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lihemredevrim/Desktop/Thesis/TrainTSP/"/>
    </mc:Choice>
  </mc:AlternateContent>
  <xr:revisionPtr revIDLastSave="0" documentId="13_ncr:1_{BFF0B22E-A42A-1243-BB7B-FBCDA105A570}" xr6:coauthVersionLast="43" xr6:coauthVersionMax="43" xr10:uidLastSave="{00000000-0000-0000-0000-000000000000}"/>
  <bookViews>
    <workbookView xWindow="0" yWindow="460" windowWidth="28800" windowHeight="15940" activeTab="15" xr2:uid="{0ABC770D-AB2D-D743-A0F4-A230F22A44A4}"/>
  </bookViews>
  <sheets>
    <sheet name="Initial graphs" sheetId="1" r:id="rId1"/>
    <sheet name="New graphs" sheetId="2" r:id="rId2"/>
    <sheet name="New graphs 2" sheetId="10" r:id="rId3"/>
    <sheet name="Sheet3" sheetId="7" state="hidden" r:id="rId4"/>
    <sheet name="Old_graphs" sheetId="42" r:id="rId5"/>
    <sheet name="target_graph_lookup" sheetId="15" r:id="rId6"/>
    <sheet name="distributions" sheetId="86" r:id="rId7"/>
    <sheet name="CP_optimal" sheetId="125" r:id="rId8"/>
    <sheet name="gaps" sheetId="126" r:id="rId9"/>
    <sheet name="NEW_TRAIN_TEST" sheetId="39" r:id="rId10"/>
    <sheet name="runtimes" sheetId="127" r:id="rId11"/>
    <sheet name="cutting_planes" sheetId="61" r:id="rId12"/>
    <sheet name="ineq_lookup" sheetId="50" r:id="rId13"/>
    <sheet name="Mega_graphs" sheetId="71" r:id="rId14"/>
    <sheet name="GCN_GAT_JUN2" sheetId="49" state="hidden" r:id="rId15"/>
    <sheet name="GCN_GAT_JUN34" sheetId="57" r:id="rId16"/>
    <sheet name="Champion_models" sheetId="58" r:id="rId17"/>
    <sheet name="CPQ_random_ana" sheetId="116" r:id="rId18"/>
    <sheet name="cp_runs_to_500" sheetId="67" r:id="rId19"/>
    <sheet name="CPQ_random_fig" sheetId="139" r:id="rId20"/>
    <sheet name="random_vs_cpq1" sheetId="68" r:id="rId21"/>
    <sheet name="labeling" sheetId="79" r:id="rId22"/>
    <sheet name="pivot2" sheetId="111" r:id="rId23"/>
    <sheet name="labeling_analysis" sheetId="94" r:id="rId24"/>
    <sheet name="TSPLIB" sheetId="109" r:id="rId25"/>
    <sheet name="node2vec" sheetId="114" state="hidden" r:id="rId26"/>
    <sheet name="Sheet6" sheetId="13" state="hidden" r:id="rId27"/>
  </sheets>
  <definedNames>
    <definedName name="_xlnm._FilterDatabase" localSheetId="17" hidden="1">CPQ_random_ana!$A$1:$K$209</definedName>
    <definedName name="_xlnm._FilterDatabase" localSheetId="19" hidden="1">CPQ_random_fig!$A$1:$B$1</definedName>
    <definedName name="_xlnm._FilterDatabase" localSheetId="11" hidden="1">cutting_planes!$A$1:$N$940</definedName>
    <definedName name="_xlnm._FilterDatabase" localSheetId="6" hidden="1">distributions!$A$1:$G$273</definedName>
    <definedName name="_xlnm._FilterDatabase" localSheetId="8" hidden="1">gaps!$A$1:$E$231</definedName>
    <definedName name="_xlnm._FilterDatabase" localSheetId="14" hidden="1">GCN_GAT_JUN2!$A$2:$N$274</definedName>
    <definedName name="_xlnm._FilterDatabase" localSheetId="15" hidden="1">GCN_GAT_JUN34!$A$2:$M$338</definedName>
    <definedName name="_xlnm._FilterDatabase" localSheetId="21" hidden="1">labeling!$A$1:$U$10411</definedName>
    <definedName name="_xlnm._FilterDatabase" localSheetId="23" hidden="1">labeling_analysis!$A$1:$BD$939</definedName>
    <definedName name="_xlnm._FilterDatabase" localSheetId="13" hidden="1">Mega_graphs!$A$1:$G$15</definedName>
    <definedName name="_xlnm._FilterDatabase" localSheetId="9" hidden="1">NEW_TRAIN_TEST!$A$1:$U$980</definedName>
    <definedName name="_xlnm._FilterDatabase" localSheetId="4" hidden="1">Old_graphs!$A$1:$G$728</definedName>
    <definedName name="_xlnm._FilterDatabase" localSheetId="20" hidden="1">random_vs_cpq1!$A$1:$R$419</definedName>
    <definedName name="_xlnm._FilterDatabase" localSheetId="10" hidden="1">runtimes!$F$1:$G$231</definedName>
    <definedName name="_xlnm._FilterDatabase" localSheetId="3" hidden="1">Sheet3!$A$1:$D$299</definedName>
    <definedName name="_xlnm._FilterDatabase" localSheetId="26" hidden="1">Sheet6!$A$1:$J$190</definedName>
    <definedName name="_xlnm._FilterDatabase" localSheetId="5" hidden="1">target_graph_lookup!$A$1:$B$43</definedName>
    <definedName name="_xlchart.v1.0" hidden="1">gaps!$K$2:$K$15</definedName>
    <definedName name="_xlchart.v1.1" hidden="1">gaps!$L$1</definedName>
    <definedName name="_xlchart.v1.2" hidden="1">gaps!$L$2:$L$15</definedName>
    <definedName name="_xlchart.v1.3" hidden="1">runtimes!$B$2:$B$771</definedName>
  </definedNames>
  <calcPr calcId="191029"/>
  <pivotCaches>
    <pivotCache cacheId="103" r:id="rId28"/>
    <pivotCache cacheId="132" r:id="rId2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86" l="1" a="1"/>
  <c r="G2" i="86" s="1"/>
  <c r="G4" i="86"/>
  <c r="G5" i="86"/>
  <c r="G8" i="86"/>
  <c r="G9" i="86"/>
  <c r="G12" i="86"/>
  <c r="G13" i="86"/>
  <c r="G16" i="86"/>
  <c r="G17" i="86"/>
  <c r="G20" i="86"/>
  <c r="G21" i="86"/>
  <c r="K2" i="116"/>
  <c r="F3" i="116"/>
  <c r="H3" i="116" s="1"/>
  <c r="F4" i="116"/>
  <c r="H4" i="116" s="1"/>
  <c r="F5" i="116"/>
  <c r="H5" i="116" s="1"/>
  <c r="F6" i="116"/>
  <c r="H6" i="116" s="1"/>
  <c r="F7" i="116"/>
  <c r="H7" i="116" s="1"/>
  <c r="F8" i="116"/>
  <c r="H8" i="116" s="1"/>
  <c r="F9" i="116"/>
  <c r="H9" i="116" s="1"/>
  <c r="F10" i="116"/>
  <c r="H10" i="116" s="1"/>
  <c r="F11" i="116"/>
  <c r="H11" i="116" s="1"/>
  <c r="F12" i="116"/>
  <c r="H12" i="116" s="1"/>
  <c r="F13" i="116"/>
  <c r="H13" i="116" s="1"/>
  <c r="F14" i="116"/>
  <c r="H14" i="116" s="1"/>
  <c r="F15" i="116"/>
  <c r="H15" i="116" s="1"/>
  <c r="F16" i="116"/>
  <c r="H16" i="116" s="1"/>
  <c r="F17" i="116"/>
  <c r="H17" i="116" s="1"/>
  <c r="F18" i="116"/>
  <c r="H18" i="116" s="1"/>
  <c r="F19" i="116"/>
  <c r="H19" i="116" s="1"/>
  <c r="F20" i="116"/>
  <c r="H20" i="116" s="1"/>
  <c r="F21" i="116"/>
  <c r="H21" i="116" s="1"/>
  <c r="F22" i="116"/>
  <c r="H22" i="116" s="1"/>
  <c r="F23" i="116"/>
  <c r="H23" i="116" s="1"/>
  <c r="F24" i="116"/>
  <c r="H24" i="116" s="1"/>
  <c r="F25" i="116"/>
  <c r="H25" i="116" s="1"/>
  <c r="F26" i="116"/>
  <c r="H26" i="116" s="1"/>
  <c r="F27" i="116"/>
  <c r="H27" i="116" s="1"/>
  <c r="F28" i="116"/>
  <c r="H28" i="116" s="1"/>
  <c r="F29" i="116"/>
  <c r="H29" i="116" s="1"/>
  <c r="F30" i="116"/>
  <c r="H30" i="116" s="1"/>
  <c r="F31" i="116"/>
  <c r="H31" i="116" s="1"/>
  <c r="F32" i="116"/>
  <c r="H32" i="116" s="1"/>
  <c r="F33" i="116"/>
  <c r="H33" i="116" s="1"/>
  <c r="F34" i="116"/>
  <c r="H34" i="116" s="1"/>
  <c r="F35" i="116"/>
  <c r="H35" i="116" s="1"/>
  <c r="F36" i="116"/>
  <c r="H36" i="116" s="1"/>
  <c r="F37" i="116"/>
  <c r="H37" i="116" s="1"/>
  <c r="F38" i="116"/>
  <c r="H38" i="116" s="1"/>
  <c r="F39" i="116"/>
  <c r="H39" i="116" s="1"/>
  <c r="F40" i="116"/>
  <c r="H40" i="116" s="1"/>
  <c r="F41" i="116"/>
  <c r="H41" i="116" s="1"/>
  <c r="F42" i="116"/>
  <c r="H42" i="116" s="1"/>
  <c r="F43" i="116"/>
  <c r="H43" i="116" s="1"/>
  <c r="F44" i="116"/>
  <c r="H44" i="116" s="1"/>
  <c r="F45" i="116"/>
  <c r="H45" i="116" s="1"/>
  <c r="F46" i="116"/>
  <c r="H46" i="116" s="1"/>
  <c r="F47" i="116"/>
  <c r="H47" i="116" s="1"/>
  <c r="F48" i="116"/>
  <c r="H48" i="116" s="1"/>
  <c r="F49" i="116"/>
  <c r="H49" i="116" s="1"/>
  <c r="F50" i="116"/>
  <c r="H50" i="116" s="1"/>
  <c r="F51" i="116"/>
  <c r="H51" i="116" s="1"/>
  <c r="F52" i="116"/>
  <c r="H52" i="116" s="1"/>
  <c r="F53" i="116"/>
  <c r="H53" i="116" s="1"/>
  <c r="F54" i="116"/>
  <c r="H54" i="116" s="1"/>
  <c r="F55" i="116"/>
  <c r="H55" i="116" s="1"/>
  <c r="F56" i="116"/>
  <c r="H56" i="116" s="1"/>
  <c r="F57" i="116"/>
  <c r="H57" i="116" s="1"/>
  <c r="F58" i="116"/>
  <c r="H58" i="116" s="1"/>
  <c r="F59" i="116"/>
  <c r="H59" i="116" s="1"/>
  <c r="F60" i="116"/>
  <c r="H60" i="116" s="1"/>
  <c r="F61" i="116"/>
  <c r="H61" i="116" s="1"/>
  <c r="F62" i="116"/>
  <c r="H62" i="116" s="1"/>
  <c r="F63" i="116"/>
  <c r="H63" i="116" s="1"/>
  <c r="F64" i="116"/>
  <c r="H64" i="116" s="1"/>
  <c r="F65" i="116"/>
  <c r="H65" i="116" s="1"/>
  <c r="F66" i="116"/>
  <c r="H66" i="116" s="1"/>
  <c r="F67" i="116"/>
  <c r="H67" i="116" s="1"/>
  <c r="F68" i="116"/>
  <c r="H68" i="116" s="1"/>
  <c r="F69" i="116"/>
  <c r="H69" i="116" s="1"/>
  <c r="F70" i="116"/>
  <c r="H70" i="116" s="1"/>
  <c r="F71" i="116"/>
  <c r="H71" i="116" s="1"/>
  <c r="F72" i="116"/>
  <c r="H72" i="116" s="1"/>
  <c r="F73" i="116"/>
  <c r="H73" i="116" s="1"/>
  <c r="F74" i="116"/>
  <c r="H74" i="116" s="1"/>
  <c r="F75" i="116"/>
  <c r="H75" i="116" s="1"/>
  <c r="F76" i="116"/>
  <c r="H76" i="116" s="1"/>
  <c r="F77" i="116"/>
  <c r="H77" i="116" s="1"/>
  <c r="F78" i="116"/>
  <c r="H78" i="116" s="1"/>
  <c r="F79" i="116"/>
  <c r="H79" i="116" s="1"/>
  <c r="F80" i="116"/>
  <c r="H80" i="116" s="1"/>
  <c r="F81" i="116"/>
  <c r="H81" i="116" s="1"/>
  <c r="F82" i="116"/>
  <c r="H82" i="116" s="1"/>
  <c r="F83" i="116"/>
  <c r="H83" i="116" s="1"/>
  <c r="F84" i="116"/>
  <c r="H84" i="116" s="1"/>
  <c r="F85" i="116"/>
  <c r="H85" i="116" s="1"/>
  <c r="F86" i="116"/>
  <c r="H86" i="116" s="1"/>
  <c r="F87" i="116"/>
  <c r="H87" i="116" s="1"/>
  <c r="F88" i="116"/>
  <c r="H88" i="116" s="1"/>
  <c r="F89" i="116"/>
  <c r="H89" i="116" s="1"/>
  <c r="F90" i="116"/>
  <c r="H90" i="116" s="1"/>
  <c r="F91" i="116"/>
  <c r="H91" i="116" s="1"/>
  <c r="F92" i="116"/>
  <c r="H92" i="116" s="1"/>
  <c r="F93" i="116"/>
  <c r="H93" i="116" s="1"/>
  <c r="F94" i="116"/>
  <c r="H94" i="116" s="1"/>
  <c r="F95" i="116"/>
  <c r="H95" i="116" s="1"/>
  <c r="F96" i="116"/>
  <c r="H96" i="116" s="1"/>
  <c r="F97" i="116"/>
  <c r="H97" i="116" s="1"/>
  <c r="F98" i="116"/>
  <c r="H98" i="116" s="1"/>
  <c r="F99" i="116"/>
  <c r="H99" i="116" s="1"/>
  <c r="F100" i="116"/>
  <c r="H100" i="116" s="1"/>
  <c r="F101" i="116"/>
  <c r="H101" i="116" s="1"/>
  <c r="F102" i="116"/>
  <c r="H102" i="116" s="1"/>
  <c r="F103" i="116"/>
  <c r="H103" i="116" s="1"/>
  <c r="F104" i="116"/>
  <c r="H104" i="116" s="1"/>
  <c r="F105" i="116"/>
  <c r="H105" i="116" s="1"/>
  <c r="F106" i="116"/>
  <c r="H106" i="116" s="1"/>
  <c r="F107" i="116"/>
  <c r="H107" i="116" s="1"/>
  <c r="F108" i="116"/>
  <c r="H108" i="116" s="1"/>
  <c r="F109" i="116"/>
  <c r="H109" i="116" s="1"/>
  <c r="F110" i="116"/>
  <c r="H110" i="116" s="1"/>
  <c r="F111" i="116"/>
  <c r="H111" i="116" s="1"/>
  <c r="F112" i="116"/>
  <c r="H112" i="116" s="1"/>
  <c r="F113" i="116"/>
  <c r="H113" i="116" s="1"/>
  <c r="F114" i="116"/>
  <c r="H114" i="116" s="1"/>
  <c r="F115" i="116"/>
  <c r="H115" i="116" s="1"/>
  <c r="F116" i="116"/>
  <c r="H116" i="116" s="1"/>
  <c r="F117" i="116"/>
  <c r="H117" i="116" s="1"/>
  <c r="F118" i="116"/>
  <c r="H118" i="116" s="1"/>
  <c r="F119" i="116"/>
  <c r="H119" i="116" s="1"/>
  <c r="F120" i="116"/>
  <c r="H120" i="116" s="1"/>
  <c r="F121" i="116"/>
  <c r="H121" i="116" s="1"/>
  <c r="F122" i="116"/>
  <c r="H122" i="116" s="1"/>
  <c r="F123" i="116"/>
  <c r="H123" i="116" s="1"/>
  <c r="F124" i="116"/>
  <c r="H124" i="116" s="1"/>
  <c r="F125" i="116"/>
  <c r="H125" i="116" s="1"/>
  <c r="F126" i="116"/>
  <c r="H126" i="116" s="1"/>
  <c r="F127" i="116"/>
  <c r="H127" i="116" s="1"/>
  <c r="F128" i="116"/>
  <c r="H128" i="116" s="1"/>
  <c r="F129" i="116"/>
  <c r="H129" i="116" s="1"/>
  <c r="F130" i="116"/>
  <c r="H130" i="116" s="1"/>
  <c r="F131" i="116"/>
  <c r="H131" i="116" s="1"/>
  <c r="F132" i="116"/>
  <c r="H132" i="116" s="1"/>
  <c r="F133" i="116"/>
  <c r="H133" i="116" s="1"/>
  <c r="F134" i="116"/>
  <c r="H134" i="116" s="1"/>
  <c r="F135" i="116"/>
  <c r="H135" i="116" s="1"/>
  <c r="F136" i="116"/>
  <c r="H136" i="116" s="1"/>
  <c r="F137" i="116"/>
  <c r="H137" i="116" s="1"/>
  <c r="F138" i="116"/>
  <c r="H138" i="116" s="1"/>
  <c r="F139" i="116"/>
  <c r="H139" i="116" s="1"/>
  <c r="F140" i="116"/>
  <c r="H140" i="116" s="1"/>
  <c r="F141" i="116"/>
  <c r="H141" i="116" s="1"/>
  <c r="F142" i="116"/>
  <c r="H142" i="116" s="1"/>
  <c r="F143" i="116"/>
  <c r="H143" i="116" s="1"/>
  <c r="F144" i="116"/>
  <c r="H144" i="116" s="1"/>
  <c r="F145" i="116"/>
  <c r="H145" i="116" s="1"/>
  <c r="F146" i="116"/>
  <c r="H146" i="116" s="1"/>
  <c r="F147" i="116"/>
  <c r="H147" i="116" s="1"/>
  <c r="F148" i="116"/>
  <c r="H148" i="116" s="1"/>
  <c r="F149" i="116"/>
  <c r="H149" i="116" s="1"/>
  <c r="F150" i="116"/>
  <c r="H150" i="116" s="1"/>
  <c r="F151" i="116"/>
  <c r="H151" i="116" s="1"/>
  <c r="F152" i="116"/>
  <c r="H152" i="116" s="1"/>
  <c r="F153" i="116"/>
  <c r="H153" i="116" s="1"/>
  <c r="F154" i="116"/>
  <c r="H154" i="116" s="1"/>
  <c r="F155" i="116"/>
  <c r="H155" i="116" s="1"/>
  <c r="F156" i="116"/>
  <c r="H156" i="116" s="1"/>
  <c r="F157" i="116"/>
  <c r="H157" i="116" s="1"/>
  <c r="F158" i="116"/>
  <c r="H158" i="116" s="1"/>
  <c r="F159" i="116"/>
  <c r="H159" i="116" s="1"/>
  <c r="F160" i="116"/>
  <c r="H160" i="116" s="1"/>
  <c r="F161" i="116"/>
  <c r="H161" i="116" s="1"/>
  <c r="F162" i="116"/>
  <c r="H162" i="116" s="1"/>
  <c r="F163" i="116"/>
  <c r="H163" i="116" s="1"/>
  <c r="F164" i="116"/>
  <c r="H164" i="116" s="1"/>
  <c r="F165" i="116"/>
  <c r="H165" i="116" s="1"/>
  <c r="F166" i="116"/>
  <c r="H166" i="116" s="1"/>
  <c r="F167" i="116"/>
  <c r="H167" i="116" s="1"/>
  <c r="F168" i="116"/>
  <c r="H168" i="116" s="1"/>
  <c r="F169" i="116"/>
  <c r="H169" i="116" s="1"/>
  <c r="F170" i="116"/>
  <c r="H170" i="116" s="1"/>
  <c r="F171" i="116"/>
  <c r="H171" i="116" s="1"/>
  <c r="F172" i="116"/>
  <c r="H172" i="116" s="1"/>
  <c r="F173" i="116"/>
  <c r="H173" i="116" s="1"/>
  <c r="F174" i="116"/>
  <c r="H174" i="116" s="1"/>
  <c r="F175" i="116"/>
  <c r="H175" i="116" s="1"/>
  <c r="F176" i="116"/>
  <c r="H176" i="116" s="1"/>
  <c r="F177" i="116"/>
  <c r="H177" i="116" s="1"/>
  <c r="F178" i="116"/>
  <c r="H178" i="116" s="1"/>
  <c r="F179" i="116"/>
  <c r="H179" i="116" s="1"/>
  <c r="F180" i="116"/>
  <c r="H180" i="116" s="1"/>
  <c r="F181" i="116"/>
  <c r="H181" i="116" s="1"/>
  <c r="F182" i="116"/>
  <c r="H182" i="116" s="1"/>
  <c r="F183" i="116"/>
  <c r="H183" i="116" s="1"/>
  <c r="F184" i="116"/>
  <c r="H184" i="116" s="1"/>
  <c r="F185" i="116"/>
  <c r="H185" i="116" s="1"/>
  <c r="F186" i="116"/>
  <c r="H186" i="116" s="1"/>
  <c r="F187" i="116"/>
  <c r="H187" i="116" s="1"/>
  <c r="F188" i="116"/>
  <c r="H188" i="116" s="1"/>
  <c r="F189" i="116"/>
  <c r="H189" i="116" s="1"/>
  <c r="F190" i="116"/>
  <c r="H190" i="116" s="1"/>
  <c r="F191" i="116"/>
  <c r="H191" i="116" s="1"/>
  <c r="F192" i="116"/>
  <c r="H192" i="116" s="1"/>
  <c r="F193" i="116"/>
  <c r="H193" i="116" s="1"/>
  <c r="F194" i="116"/>
  <c r="H194" i="116" s="1"/>
  <c r="F195" i="116"/>
  <c r="H195" i="116" s="1"/>
  <c r="F196" i="116"/>
  <c r="H196" i="116" s="1"/>
  <c r="F197" i="116"/>
  <c r="H197" i="116" s="1"/>
  <c r="F198" i="116"/>
  <c r="H198" i="116" s="1"/>
  <c r="F199" i="116"/>
  <c r="H199" i="116" s="1"/>
  <c r="F200" i="116"/>
  <c r="H200" i="116" s="1"/>
  <c r="F201" i="116"/>
  <c r="H201" i="116" s="1"/>
  <c r="F202" i="116"/>
  <c r="H202" i="116" s="1"/>
  <c r="F203" i="116"/>
  <c r="H203" i="116" s="1"/>
  <c r="F204" i="116"/>
  <c r="H204" i="116" s="1"/>
  <c r="F205" i="116"/>
  <c r="H205" i="116" s="1"/>
  <c r="F206" i="116"/>
  <c r="H206" i="116" s="1"/>
  <c r="F207" i="116"/>
  <c r="H207" i="116" s="1"/>
  <c r="F208" i="116"/>
  <c r="H208" i="116" s="1"/>
  <c r="F209" i="116"/>
  <c r="H209" i="116" s="1"/>
  <c r="F2" i="116"/>
  <c r="H2" i="116" s="1"/>
  <c r="E3" i="116"/>
  <c r="G3" i="116" s="1"/>
  <c r="I3" i="116" s="1"/>
  <c r="E4" i="116"/>
  <c r="G4" i="116" s="1"/>
  <c r="I4" i="116" s="1"/>
  <c r="E5" i="116"/>
  <c r="G5" i="116" s="1"/>
  <c r="I5" i="116" s="1"/>
  <c r="E6" i="116"/>
  <c r="G6" i="116" s="1"/>
  <c r="E7" i="116"/>
  <c r="G7" i="116" s="1"/>
  <c r="I7" i="116" s="1"/>
  <c r="E8" i="116"/>
  <c r="G8" i="116" s="1"/>
  <c r="I8" i="116" s="1"/>
  <c r="E9" i="116"/>
  <c r="G9" i="116" s="1"/>
  <c r="I9" i="116" s="1"/>
  <c r="E10" i="116"/>
  <c r="G10" i="116" s="1"/>
  <c r="I10" i="116" s="1"/>
  <c r="E11" i="116"/>
  <c r="G11" i="116" s="1"/>
  <c r="I11" i="116" s="1"/>
  <c r="E12" i="116"/>
  <c r="G12" i="116" s="1"/>
  <c r="I12" i="116" s="1"/>
  <c r="E13" i="116"/>
  <c r="G13" i="116" s="1"/>
  <c r="E14" i="116"/>
  <c r="G14" i="116" s="1"/>
  <c r="I14" i="116" s="1"/>
  <c r="E15" i="116"/>
  <c r="G15" i="116" s="1"/>
  <c r="I15" i="116" s="1"/>
  <c r="E16" i="116"/>
  <c r="G16" i="116" s="1"/>
  <c r="E17" i="116"/>
  <c r="G17" i="116" s="1"/>
  <c r="I17" i="116" s="1"/>
  <c r="E18" i="116"/>
  <c r="G18" i="116" s="1"/>
  <c r="E19" i="116"/>
  <c r="G19" i="116" s="1"/>
  <c r="I19" i="116" s="1"/>
  <c r="E20" i="116"/>
  <c r="G20" i="116" s="1"/>
  <c r="I20" i="116" s="1"/>
  <c r="E21" i="116"/>
  <c r="G21" i="116" s="1"/>
  <c r="I21" i="116" s="1"/>
  <c r="E22" i="116"/>
  <c r="G22" i="116" s="1"/>
  <c r="I22" i="116" s="1"/>
  <c r="E23" i="116"/>
  <c r="G23" i="116" s="1"/>
  <c r="I23" i="116" s="1"/>
  <c r="E24" i="116"/>
  <c r="G24" i="116" s="1"/>
  <c r="I24" i="116" s="1"/>
  <c r="E25" i="116"/>
  <c r="G25" i="116" s="1"/>
  <c r="I25" i="116" s="1"/>
  <c r="E26" i="116"/>
  <c r="G26" i="116" s="1"/>
  <c r="I26" i="116" s="1"/>
  <c r="E27" i="116"/>
  <c r="G27" i="116" s="1"/>
  <c r="E28" i="116"/>
  <c r="G28" i="116" s="1"/>
  <c r="E29" i="116"/>
  <c r="G29" i="116" s="1"/>
  <c r="I29" i="116" s="1"/>
  <c r="E30" i="116"/>
  <c r="G30" i="116" s="1"/>
  <c r="I30" i="116" s="1"/>
  <c r="E31" i="116"/>
  <c r="G31" i="116" s="1"/>
  <c r="I31" i="116" s="1"/>
  <c r="E32" i="116"/>
  <c r="G32" i="116" s="1"/>
  <c r="I32" i="116" s="1"/>
  <c r="E33" i="116"/>
  <c r="G33" i="116" s="1"/>
  <c r="I33" i="116" s="1"/>
  <c r="E34" i="116"/>
  <c r="G34" i="116" s="1"/>
  <c r="I34" i="116" s="1"/>
  <c r="E35" i="116"/>
  <c r="G35" i="116" s="1"/>
  <c r="I35" i="116" s="1"/>
  <c r="E36" i="116"/>
  <c r="G36" i="116" s="1"/>
  <c r="I36" i="116" s="1"/>
  <c r="E37" i="116"/>
  <c r="G37" i="116" s="1"/>
  <c r="I37" i="116" s="1"/>
  <c r="E38" i="116"/>
  <c r="G38" i="116" s="1"/>
  <c r="I38" i="116" s="1"/>
  <c r="E39" i="116"/>
  <c r="G39" i="116" s="1"/>
  <c r="E40" i="116"/>
  <c r="G40" i="116" s="1"/>
  <c r="I40" i="116" s="1"/>
  <c r="E41" i="116"/>
  <c r="G41" i="116" s="1"/>
  <c r="I41" i="116" s="1"/>
  <c r="E42" i="116"/>
  <c r="G42" i="116" s="1"/>
  <c r="I42" i="116" s="1"/>
  <c r="E43" i="116"/>
  <c r="G43" i="116" s="1"/>
  <c r="I43" i="116" s="1"/>
  <c r="E44" i="116"/>
  <c r="G44" i="116" s="1"/>
  <c r="I44" i="116" s="1"/>
  <c r="E45" i="116"/>
  <c r="G45" i="116" s="1"/>
  <c r="I45" i="116" s="1"/>
  <c r="E46" i="116"/>
  <c r="G46" i="116" s="1"/>
  <c r="I46" i="116" s="1"/>
  <c r="E47" i="116"/>
  <c r="G47" i="116" s="1"/>
  <c r="I47" i="116" s="1"/>
  <c r="E48" i="116"/>
  <c r="G48" i="116" s="1"/>
  <c r="I48" i="116" s="1"/>
  <c r="E49" i="116"/>
  <c r="G49" i="116" s="1"/>
  <c r="I49" i="116" s="1"/>
  <c r="E50" i="116"/>
  <c r="G50" i="116" s="1"/>
  <c r="E51" i="116"/>
  <c r="G51" i="116" s="1"/>
  <c r="I51" i="116" s="1"/>
  <c r="E52" i="116"/>
  <c r="G52" i="116" s="1"/>
  <c r="I52" i="116" s="1"/>
  <c r="E53" i="116"/>
  <c r="G53" i="116" s="1"/>
  <c r="I53" i="116" s="1"/>
  <c r="E54" i="116"/>
  <c r="G54" i="116" s="1"/>
  <c r="I54" i="116" s="1"/>
  <c r="E55" i="116"/>
  <c r="G55" i="116" s="1"/>
  <c r="I55" i="116" s="1"/>
  <c r="E56" i="116"/>
  <c r="G56" i="116" s="1"/>
  <c r="I56" i="116" s="1"/>
  <c r="E57" i="116"/>
  <c r="G57" i="116" s="1"/>
  <c r="I57" i="116" s="1"/>
  <c r="E58" i="116"/>
  <c r="G58" i="116" s="1"/>
  <c r="I58" i="116" s="1"/>
  <c r="E59" i="116"/>
  <c r="G59" i="116" s="1"/>
  <c r="E60" i="116"/>
  <c r="G60" i="116" s="1"/>
  <c r="E61" i="116"/>
  <c r="G61" i="116" s="1"/>
  <c r="I61" i="116" s="1"/>
  <c r="E62" i="116"/>
  <c r="G62" i="116" s="1"/>
  <c r="I62" i="116" s="1"/>
  <c r="E63" i="116"/>
  <c r="G63" i="116" s="1"/>
  <c r="I63" i="116" s="1"/>
  <c r="E64" i="116"/>
  <c r="G64" i="116" s="1"/>
  <c r="I64" i="116" s="1"/>
  <c r="E65" i="116"/>
  <c r="G65" i="116" s="1"/>
  <c r="I65" i="116" s="1"/>
  <c r="E66" i="116"/>
  <c r="G66" i="116" s="1"/>
  <c r="I66" i="116" s="1"/>
  <c r="E67" i="116"/>
  <c r="G67" i="116" s="1"/>
  <c r="I67" i="116" s="1"/>
  <c r="E68" i="116"/>
  <c r="G68" i="116" s="1"/>
  <c r="I68" i="116" s="1"/>
  <c r="E69" i="116"/>
  <c r="G69" i="116" s="1"/>
  <c r="I69" i="116" s="1"/>
  <c r="E70" i="116"/>
  <c r="G70" i="116" s="1"/>
  <c r="E71" i="116"/>
  <c r="G71" i="116" s="1"/>
  <c r="E72" i="116"/>
  <c r="G72" i="116" s="1"/>
  <c r="I72" i="116" s="1"/>
  <c r="E73" i="116"/>
  <c r="G73" i="116" s="1"/>
  <c r="I73" i="116" s="1"/>
  <c r="E74" i="116"/>
  <c r="G74" i="116" s="1"/>
  <c r="I74" i="116" s="1"/>
  <c r="E75" i="116"/>
  <c r="G75" i="116" s="1"/>
  <c r="I75" i="116" s="1"/>
  <c r="E76" i="116"/>
  <c r="G76" i="116" s="1"/>
  <c r="I76" i="116" s="1"/>
  <c r="E77" i="116"/>
  <c r="G77" i="116" s="1"/>
  <c r="I77" i="116" s="1"/>
  <c r="E78" i="116"/>
  <c r="G78" i="116" s="1"/>
  <c r="I78" i="116" s="1"/>
  <c r="E79" i="116"/>
  <c r="G79" i="116" s="1"/>
  <c r="I79" i="116" s="1"/>
  <c r="E80" i="116"/>
  <c r="G80" i="116" s="1"/>
  <c r="I80" i="116" s="1"/>
  <c r="E81" i="116"/>
  <c r="G81" i="116" s="1"/>
  <c r="I81" i="116" s="1"/>
  <c r="E82" i="116"/>
  <c r="G82" i="116" s="1"/>
  <c r="E83" i="116"/>
  <c r="G83" i="116" s="1"/>
  <c r="I83" i="116" s="1"/>
  <c r="E84" i="116"/>
  <c r="G84" i="116" s="1"/>
  <c r="I84" i="116" s="1"/>
  <c r="E85" i="116"/>
  <c r="G85" i="116" s="1"/>
  <c r="I85" i="116" s="1"/>
  <c r="E86" i="116"/>
  <c r="G86" i="116" s="1"/>
  <c r="I86" i="116" s="1"/>
  <c r="E87" i="116"/>
  <c r="G87" i="116" s="1"/>
  <c r="I87" i="116" s="1"/>
  <c r="E88" i="116"/>
  <c r="G88" i="116" s="1"/>
  <c r="I88" i="116" s="1"/>
  <c r="E89" i="116"/>
  <c r="G89" i="116" s="1"/>
  <c r="I89" i="116" s="1"/>
  <c r="E90" i="116"/>
  <c r="G90" i="116" s="1"/>
  <c r="I90" i="116" s="1"/>
  <c r="E91" i="116"/>
  <c r="G91" i="116" s="1"/>
  <c r="E92" i="116"/>
  <c r="G92" i="116" s="1"/>
  <c r="I92" i="116" s="1"/>
  <c r="E93" i="116"/>
  <c r="G93" i="116" s="1"/>
  <c r="I93" i="116" s="1"/>
  <c r="E94" i="116"/>
  <c r="G94" i="116" s="1"/>
  <c r="I94" i="116" s="1"/>
  <c r="E95" i="116"/>
  <c r="G95" i="116" s="1"/>
  <c r="I95" i="116" s="1"/>
  <c r="E96" i="116"/>
  <c r="G96" i="116" s="1"/>
  <c r="I96" i="116" s="1"/>
  <c r="E97" i="116"/>
  <c r="G97" i="116" s="1"/>
  <c r="I97" i="116" s="1"/>
  <c r="E98" i="116"/>
  <c r="G98" i="116" s="1"/>
  <c r="I98" i="116" s="1"/>
  <c r="E99" i="116"/>
  <c r="G99" i="116" s="1"/>
  <c r="I99" i="116" s="1"/>
  <c r="E100" i="116"/>
  <c r="G100" i="116" s="1"/>
  <c r="I100" i="116" s="1"/>
  <c r="E101" i="116"/>
  <c r="G101" i="116" s="1"/>
  <c r="I101" i="116" s="1"/>
  <c r="E102" i="116"/>
  <c r="G102" i="116" s="1"/>
  <c r="E103" i="116"/>
  <c r="G103" i="116" s="1"/>
  <c r="E104" i="116"/>
  <c r="G104" i="116" s="1"/>
  <c r="I104" i="116" s="1"/>
  <c r="E105" i="116"/>
  <c r="G105" i="116" s="1"/>
  <c r="I105" i="116" s="1"/>
  <c r="E106" i="116"/>
  <c r="G106" i="116" s="1"/>
  <c r="I106" i="116" s="1"/>
  <c r="E107" i="116"/>
  <c r="G107" i="116" s="1"/>
  <c r="I107" i="116" s="1"/>
  <c r="E108" i="116"/>
  <c r="G108" i="116" s="1"/>
  <c r="I108" i="116" s="1"/>
  <c r="E109" i="116"/>
  <c r="G109" i="116" s="1"/>
  <c r="I109" i="116" s="1"/>
  <c r="E110" i="116"/>
  <c r="G110" i="116" s="1"/>
  <c r="I110" i="116" s="1"/>
  <c r="E111" i="116"/>
  <c r="G111" i="116" s="1"/>
  <c r="I111" i="116" s="1"/>
  <c r="E112" i="116"/>
  <c r="G112" i="116" s="1"/>
  <c r="I112" i="116" s="1"/>
  <c r="E113" i="116"/>
  <c r="G113" i="116" s="1"/>
  <c r="I113" i="116" s="1"/>
  <c r="E114" i="116"/>
  <c r="G114" i="116" s="1"/>
  <c r="E115" i="116"/>
  <c r="G115" i="116" s="1"/>
  <c r="I115" i="116" s="1"/>
  <c r="E116" i="116"/>
  <c r="G116" i="116" s="1"/>
  <c r="I116" i="116" s="1"/>
  <c r="E117" i="116"/>
  <c r="G117" i="116" s="1"/>
  <c r="I117" i="116" s="1"/>
  <c r="E118" i="116"/>
  <c r="G118" i="116" s="1"/>
  <c r="I118" i="116" s="1"/>
  <c r="E119" i="116"/>
  <c r="G119" i="116" s="1"/>
  <c r="I119" i="116" s="1"/>
  <c r="E120" i="116"/>
  <c r="G120" i="116" s="1"/>
  <c r="I120" i="116" s="1"/>
  <c r="E121" i="116"/>
  <c r="G121" i="116" s="1"/>
  <c r="I121" i="116" s="1"/>
  <c r="E122" i="116"/>
  <c r="G122" i="116" s="1"/>
  <c r="I122" i="116" s="1"/>
  <c r="E123" i="116"/>
  <c r="G123" i="116" s="1"/>
  <c r="E124" i="116"/>
  <c r="G124" i="116" s="1"/>
  <c r="E125" i="116"/>
  <c r="G125" i="116" s="1"/>
  <c r="I125" i="116" s="1"/>
  <c r="E126" i="116"/>
  <c r="G126" i="116" s="1"/>
  <c r="I126" i="116" s="1"/>
  <c r="E127" i="116"/>
  <c r="G127" i="116" s="1"/>
  <c r="I127" i="116" s="1"/>
  <c r="E128" i="116"/>
  <c r="G128" i="116" s="1"/>
  <c r="I128" i="116" s="1"/>
  <c r="E129" i="116"/>
  <c r="G129" i="116" s="1"/>
  <c r="I129" i="116" s="1"/>
  <c r="E130" i="116"/>
  <c r="G130" i="116" s="1"/>
  <c r="I130" i="116" s="1"/>
  <c r="E131" i="116"/>
  <c r="G131" i="116" s="1"/>
  <c r="I131" i="116" s="1"/>
  <c r="E132" i="116"/>
  <c r="G132" i="116" s="1"/>
  <c r="I132" i="116" s="1"/>
  <c r="E133" i="116"/>
  <c r="G133" i="116" s="1"/>
  <c r="I133" i="116" s="1"/>
  <c r="E134" i="116"/>
  <c r="G134" i="116" s="1"/>
  <c r="E135" i="116"/>
  <c r="G135" i="116" s="1"/>
  <c r="E136" i="116"/>
  <c r="G136" i="116" s="1"/>
  <c r="I136" i="116" s="1"/>
  <c r="E137" i="116"/>
  <c r="G137" i="116" s="1"/>
  <c r="I137" i="116" s="1"/>
  <c r="E138" i="116"/>
  <c r="G138" i="116" s="1"/>
  <c r="I138" i="116" s="1"/>
  <c r="E139" i="116"/>
  <c r="G139" i="116" s="1"/>
  <c r="I139" i="116" s="1"/>
  <c r="E140" i="116"/>
  <c r="G140" i="116" s="1"/>
  <c r="I140" i="116" s="1"/>
  <c r="E141" i="116"/>
  <c r="G141" i="116" s="1"/>
  <c r="I141" i="116" s="1"/>
  <c r="E142" i="116"/>
  <c r="G142" i="116" s="1"/>
  <c r="E143" i="116"/>
  <c r="G143" i="116" s="1"/>
  <c r="E144" i="116"/>
  <c r="G144" i="116" s="1"/>
  <c r="I144" i="116" s="1"/>
  <c r="E145" i="116"/>
  <c r="G145" i="116" s="1"/>
  <c r="I145" i="116" s="1"/>
  <c r="E146" i="116"/>
  <c r="G146" i="116" s="1"/>
  <c r="I146" i="116" s="1"/>
  <c r="E147" i="116"/>
  <c r="G147" i="116" s="1"/>
  <c r="I147" i="116" s="1"/>
  <c r="E148" i="116"/>
  <c r="G148" i="116" s="1"/>
  <c r="I148" i="116" s="1"/>
  <c r="E149" i="116"/>
  <c r="G149" i="116" s="1"/>
  <c r="I149" i="116" s="1"/>
  <c r="E150" i="116"/>
  <c r="G150" i="116" s="1"/>
  <c r="I150" i="116" s="1"/>
  <c r="E151" i="116"/>
  <c r="G151" i="116" s="1"/>
  <c r="I151" i="116" s="1"/>
  <c r="E152" i="116"/>
  <c r="G152" i="116" s="1"/>
  <c r="I152" i="116" s="1"/>
  <c r="E153" i="116"/>
  <c r="G153" i="116" s="1"/>
  <c r="I153" i="116" s="1"/>
  <c r="E154" i="116"/>
  <c r="G154" i="116" s="1"/>
  <c r="I154" i="116" s="1"/>
  <c r="E155" i="116"/>
  <c r="G155" i="116" s="1"/>
  <c r="I155" i="116" s="1"/>
  <c r="E156" i="116"/>
  <c r="G156" i="116" s="1"/>
  <c r="I156" i="116" s="1"/>
  <c r="E157" i="116"/>
  <c r="G157" i="116" s="1"/>
  <c r="I157" i="116" s="1"/>
  <c r="E158" i="116"/>
  <c r="G158" i="116" s="1"/>
  <c r="E159" i="116"/>
  <c r="G159" i="116" s="1"/>
  <c r="E160" i="116"/>
  <c r="G160" i="116" s="1"/>
  <c r="I160" i="116" s="1"/>
  <c r="E161" i="116"/>
  <c r="G161" i="116" s="1"/>
  <c r="I161" i="116" s="1"/>
  <c r="E162" i="116"/>
  <c r="G162" i="116" s="1"/>
  <c r="I162" i="116" s="1"/>
  <c r="E163" i="116"/>
  <c r="G163" i="116" s="1"/>
  <c r="I163" i="116" s="1"/>
  <c r="E164" i="116"/>
  <c r="G164" i="116" s="1"/>
  <c r="I164" i="116" s="1"/>
  <c r="E165" i="116"/>
  <c r="G165" i="116" s="1"/>
  <c r="I165" i="116" s="1"/>
  <c r="E166" i="116"/>
  <c r="G166" i="116" s="1"/>
  <c r="E167" i="116"/>
  <c r="G167" i="116" s="1"/>
  <c r="E168" i="116"/>
  <c r="G168" i="116" s="1"/>
  <c r="I168" i="116" s="1"/>
  <c r="E169" i="116"/>
  <c r="G169" i="116" s="1"/>
  <c r="I169" i="116" s="1"/>
  <c r="E170" i="116"/>
  <c r="G170" i="116" s="1"/>
  <c r="I170" i="116" s="1"/>
  <c r="E171" i="116"/>
  <c r="G171" i="116" s="1"/>
  <c r="I171" i="116" s="1"/>
  <c r="E172" i="116"/>
  <c r="G172" i="116" s="1"/>
  <c r="I172" i="116" s="1"/>
  <c r="E173" i="116"/>
  <c r="G173" i="116" s="1"/>
  <c r="I173" i="116" s="1"/>
  <c r="E174" i="116"/>
  <c r="G174" i="116" s="1"/>
  <c r="E175" i="116"/>
  <c r="G175" i="116" s="1"/>
  <c r="E176" i="116"/>
  <c r="G176" i="116" s="1"/>
  <c r="I176" i="116" s="1"/>
  <c r="E177" i="116"/>
  <c r="G177" i="116" s="1"/>
  <c r="I177" i="116" s="1"/>
  <c r="E178" i="116"/>
  <c r="G178" i="116" s="1"/>
  <c r="I178" i="116" s="1"/>
  <c r="E179" i="116"/>
  <c r="G179" i="116" s="1"/>
  <c r="I179" i="116" s="1"/>
  <c r="E180" i="116"/>
  <c r="G180" i="116" s="1"/>
  <c r="I180" i="116" s="1"/>
  <c r="E181" i="116"/>
  <c r="G181" i="116" s="1"/>
  <c r="I181" i="116" s="1"/>
  <c r="E182" i="116"/>
  <c r="G182" i="116" s="1"/>
  <c r="E183" i="116"/>
  <c r="G183" i="116" s="1"/>
  <c r="E184" i="116"/>
  <c r="G184" i="116" s="1"/>
  <c r="I184" i="116" s="1"/>
  <c r="E185" i="116"/>
  <c r="G185" i="116" s="1"/>
  <c r="I185" i="116" s="1"/>
  <c r="E186" i="116"/>
  <c r="G186" i="116" s="1"/>
  <c r="I186" i="116" s="1"/>
  <c r="E187" i="116"/>
  <c r="G187" i="116" s="1"/>
  <c r="I187" i="116" s="1"/>
  <c r="E188" i="116"/>
  <c r="G188" i="116" s="1"/>
  <c r="I188" i="116" s="1"/>
  <c r="E189" i="116"/>
  <c r="G189" i="116" s="1"/>
  <c r="I189" i="116" s="1"/>
  <c r="E190" i="116"/>
  <c r="G190" i="116" s="1"/>
  <c r="E191" i="116"/>
  <c r="G191" i="116" s="1"/>
  <c r="E192" i="116"/>
  <c r="G192" i="116" s="1"/>
  <c r="I192" i="116" s="1"/>
  <c r="E193" i="116"/>
  <c r="G193" i="116" s="1"/>
  <c r="I193" i="116" s="1"/>
  <c r="E194" i="116"/>
  <c r="G194" i="116" s="1"/>
  <c r="I194" i="116" s="1"/>
  <c r="E195" i="116"/>
  <c r="G195" i="116" s="1"/>
  <c r="I195" i="116" s="1"/>
  <c r="E196" i="116"/>
  <c r="G196" i="116" s="1"/>
  <c r="I196" i="116" s="1"/>
  <c r="E197" i="116"/>
  <c r="G197" i="116" s="1"/>
  <c r="I197" i="116" s="1"/>
  <c r="E198" i="116"/>
  <c r="G198" i="116" s="1"/>
  <c r="E199" i="116"/>
  <c r="G199" i="116" s="1"/>
  <c r="E200" i="116"/>
  <c r="G200" i="116" s="1"/>
  <c r="I200" i="116" s="1"/>
  <c r="E201" i="116"/>
  <c r="G201" i="116" s="1"/>
  <c r="I201" i="116" s="1"/>
  <c r="E202" i="116"/>
  <c r="G202" i="116" s="1"/>
  <c r="I202" i="116" s="1"/>
  <c r="E203" i="116"/>
  <c r="G203" i="116" s="1"/>
  <c r="I203" i="116" s="1"/>
  <c r="E204" i="116"/>
  <c r="G204" i="116" s="1"/>
  <c r="I204" i="116" s="1"/>
  <c r="E205" i="116"/>
  <c r="G205" i="116" s="1"/>
  <c r="I205" i="116" s="1"/>
  <c r="E206" i="116"/>
  <c r="G206" i="116" s="1"/>
  <c r="E207" i="116"/>
  <c r="G207" i="116" s="1"/>
  <c r="E208" i="116"/>
  <c r="G208" i="116" s="1"/>
  <c r="I208" i="116" s="1"/>
  <c r="E209" i="116"/>
  <c r="G209" i="116" s="1"/>
  <c r="I209" i="116" s="1"/>
  <c r="E2" i="116"/>
  <c r="G2" i="116" s="1"/>
  <c r="I2" i="116" s="1"/>
  <c r="J2" i="116"/>
  <c r="P375" i="68"/>
  <c r="R375" i="68"/>
  <c r="P376" i="68"/>
  <c r="R376" i="68"/>
  <c r="P377" i="68"/>
  <c r="R377" i="68"/>
  <c r="P378" i="68"/>
  <c r="R378" i="68"/>
  <c r="P379" i="68"/>
  <c r="R379" i="68"/>
  <c r="P380" i="68"/>
  <c r="R380" i="68"/>
  <c r="P381" i="68"/>
  <c r="R381" i="68"/>
  <c r="P382" i="68"/>
  <c r="R382" i="68"/>
  <c r="P383" i="68"/>
  <c r="R383" i="68"/>
  <c r="P384" i="68"/>
  <c r="R384" i="68"/>
  <c r="P385" i="68"/>
  <c r="R385" i="68"/>
  <c r="P386" i="68"/>
  <c r="R386" i="68"/>
  <c r="P387" i="68"/>
  <c r="R387" i="68"/>
  <c r="P388" i="68"/>
  <c r="R388" i="68"/>
  <c r="P389" i="68"/>
  <c r="R389" i="68"/>
  <c r="P390" i="68"/>
  <c r="R390" i="68"/>
  <c r="P391" i="68"/>
  <c r="R391" i="68"/>
  <c r="P392" i="68"/>
  <c r="R392" i="68"/>
  <c r="P393" i="68"/>
  <c r="R393" i="68"/>
  <c r="P394" i="68"/>
  <c r="R394" i="68"/>
  <c r="P395" i="68"/>
  <c r="R395" i="68"/>
  <c r="P396" i="68"/>
  <c r="R396" i="68"/>
  <c r="P397" i="68"/>
  <c r="R397" i="68"/>
  <c r="P398" i="68"/>
  <c r="R398" i="68"/>
  <c r="P399" i="68"/>
  <c r="R399" i="68"/>
  <c r="P400" i="68"/>
  <c r="R400" i="68"/>
  <c r="P401" i="68"/>
  <c r="R401" i="68"/>
  <c r="P402" i="68"/>
  <c r="R402" i="68"/>
  <c r="P403" i="68"/>
  <c r="R403" i="68"/>
  <c r="P404" i="68"/>
  <c r="R404" i="68"/>
  <c r="P405" i="68"/>
  <c r="R405" i="68"/>
  <c r="P406" i="68"/>
  <c r="R406" i="68"/>
  <c r="P407" i="68"/>
  <c r="R407" i="68"/>
  <c r="P408" i="68"/>
  <c r="R408" i="68"/>
  <c r="P409" i="68"/>
  <c r="R409" i="68"/>
  <c r="P410" i="68"/>
  <c r="R410" i="68"/>
  <c r="P411" i="68"/>
  <c r="R411" i="68"/>
  <c r="P412" i="68"/>
  <c r="R412" i="68"/>
  <c r="P413" i="68"/>
  <c r="R413" i="68"/>
  <c r="P414" i="68"/>
  <c r="R414" i="68"/>
  <c r="P415" i="68"/>
  <c r="R415" i="68"/>
  <c r="P416" i="68"/>
  <c r="R416" i="68"/>
  <c r="P417" i="68"/>
  <c r="R417" i="68"/>
  <c r="P418" i="68"/>
  <c r="R418" i="68"/>
  <c r="P419" i="68"/>
  <c r="R419" i="68"/>
  <c r="E573" i="126"/>
  <c r="E574" i="126"/>
  <c r="E572" i="126"/>
  <c r="G546" i="126"/>
  <c r="G547" i="126"/>
  <c r="G548" i="126"/>
  <c r="G549" i="126"/>
  <c r="G550" i="126"/>
  <c r="G551" i="126"/>
  <c r="G552" i="126"/>
  <c r="G553" i="126"/>
  <c r="G554" i="126"/>
  <c r="G555" i="126"/>
  <c r="G556" i="126"/>
  <c r="G557" i="126"/>
  <c r="G558" i="126"/>
  <c r="G559" i="126"/>
  <c r="G560" i="126"/>
  <c r="G561" i="126"/>
  <c r="G562" i="126"/>
  <c r="G563" i="126"/>
  <c r="G564" i="126"/>
  <c r="G565" i="126"/>
  <c r="G566" i="126"/>
  <c r="G567" i="126"/>
  <c r="G568" i="126"/>
  <c r="G545" i="126"/>
  <c r="F546" i="126"/>
  <c r="F547" i="126"/>
  <c r="F548" i="126"/>
  <c r="F549" i="126"/>
  <c r="F550" i="126"/>
  <c r="F551" i="126"/>
  <c r="F552" i="126"/>
  <c r="F553" i="126"/>
  <c r="F554" i="126"/>
  <c r="F555" i="126"/>
  <c r="F556" i="126"/>
  <c r="F557" i="126"/>
  <c r="F558" i="126"/>
  <c r="F559" i="126"/>
  <c r="F560" i="126"/>
  <c r="F561" i="126"/>
  <c r="F562" i="126"/>
  <c r="F563" i="126"/>
  <c r="F564" i="126"/>
  <c r="F565" i="126"/>
  <c r="F566" i="126"/>
  <c r="F567" i="126"/>
  <c r="F568" i="126"/>
  <c r="F545" i="126"/>
  <c r="E546" i="126"/>
  <c r="E547" i="126"/>
  <c r="E548" i="126"/>
  <c r="E549" i="126"/>
  <c r="E550" i="126"/>
  <c r="E551" i="126"/>
  <c r="E552" i="126"/>
  <c r="E553" i="126"/>
  <c r="E554" i="126"/>
  <c r="E555" i="126"/>
  <c r="E556" i="126"/>
  <c r="E557" i="126"/>
  <c r="E558" i="126"/>
  <c r="E559" i="126"/>
  <c r="E560" i="126"/>
  <c r="E561" i="126"/>
  <c r="E562" i="126"/>
  <c r="E563" i="126"/>
  <c r="E564" i="126"/>
  <c r="E565" i="126"/>
  <c r="E566" i="126"/>
  <c r="E567" i="126"/>
  <c r="E568" i="126"/>
  <c r="E545" i="126"/>
  <c r="M3" i="126"/>
  <c r="M4" i="126"/>
  <c r="M5" i="126"/>
  <c r="M6" i="126"/>
  <c r="M7" i="126"/>
  <c r="M8" i="126"/>
  <c r="M9" i="126"/>
  <c r="M10" i="126"/>
  <c r="M11" i="126"/>
  <c r="M12" i="126"/>
  <c r="M13" i="126"/>
  <c r="M14" i="126"/>
  <c r="M15" i="126"/>
  <c r="M2" i="126"/>
  <c r="L2" i="126" a="1"/>
  <c r="L2" i="126" s="1"/>
  <c r="L4" i="126"/>
  <c r="L5" i="126"/>
  <c r="L8" i="126"/>
  <c r="L9" i="126"/>
  <c r="L12" i="126"/>
  <c r="L13" i="126"/>
  <c r="K15" i="126"/>
  <c r="K14" i="126"/>
  <c r="K13" i="126"/>
  <c r="K12" i="126"/>
  <c r="K11" i="126"/>
  <c r="K10" i="126"/>
  <c r="K9" i="126"/>
  <c r="K8" i="126"/>
  <c r="K7" i="126"/>
  <c r="K6" i="126"/>
  <c r="K5" i="126"/>
  <c r="K4" i="126"/>
  <c r="K3" i="126"/>
  <c r="K2" i="126"/>
  <c r="D2" i="126"/>
  <c r="D15" i="126"/>
  <c r="D4" i="126"/>
  <c r="D5" i="126"/>
  <c r="D3" i="126"/>
  <c r="E2" i="126" a="1"/>
  <c r="E2" i="126" s="1"/>
  <c r="D14" i="126"/>
  <c r="D13" i="126"/>
  <c r="D12" i="126"/>
  <c r="D11" i="126"/>
  <c r="D10" i="126"/>
  <c r="D9" i="126"/>
  <c r="D8" i="126"/>
  <c r="D7" i="126"/>
  <c r="D6" i="126"/>
  <c r="U3" i="39"/>
  <c r="U4" i="39"/>
  <c r="U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199" i="39"/>
  <c r="U200" i="39"/>
  <c r="U201" i="39"/>
  <c r="U202" i="39"/>
  <c r="U203" i="39"/>
  <c r="U204" i="39"/>
  <c r="U205" i="39"/>
  <c r="U206" i="39"/>
  <c r="U207" i="39"/>
  <c r="U208" i="39"/>
  <c r="U209" i="39"/>
  <c r="U210" i="39"/>
  <c r="U211" i="39"/>
  <c r="U212" i="39"/>
  <c r="U213" i="39"/>
  <c r="U214" i="39"/>
  <c r="U215" i="39"/>
  <c r="U216" i="39"/>
  <c r="U217" i="39"/>
  <c r="U218" i="39"/>
  <c r="U219" i="39"/>
  <c r="U220" i="39"/>
  <c r="U221" i="39"/>
  <c r="U222" i="39"/>
  <c r="U223" i="39"/>
  <c r="U224" i="39"/>
  <c r="U225" i="39"/>
  <c r="U226" i="39"/>
  <c r="U227" i="39"/>
  <c r="U228" i="39"/>
  <c r="U229" i="39"/>
  <c r="U230" i="39"/>
  <c r="U231" i="39"/>
  <c r="U232" i="39"/>
  <c r="U233" i="39"/>
  <c r="U234" i="39"/>
  <c r="U235" i="39"/>
  <c r="U236" i="39"/>
  <c r="U237" i="39"/>
  <c r="U238" i="39"/>
  <c r="U239" i="39"/>
  <c r="U240" i="39"/>
  <c r="U241" i="39"/>
  <c r="U242" i="39"/>
  <c r="U243" i="39"/>
  <c r="U244" i="39"/>
  <c r="U245" i="39"/>
  <c r="U246" i="39"/>
  <c r="U247" i="39"/>
  <c r="U248" i="39"/>
  <c r="U249" i="39"/>
  <c r="U250" i="39"/>
  <c r="U251" i="39"/>
  <c r="U252" i="39"/>
  <c r="U253" i="39"/>
  <c r="U254" i="39"/>
  <c r="U255" i="39"/>
  <c r="U256" i="39"/>
  <c r="U257" i="39"/>
  <c r="U258" i="39"/>
  <c r="U259" i="39"/>
  <c r="U260" i="39"/>
  <c r="U261" i="39"/>
  <c r="U262" i="39"/>
  <c r="U263" i="39"/>
  <c r="U264" i="39"/>
  <c r="U265" i="39"/>
  <c r="U266" i="39"/>
  <c r="U267" i="39"/>
  <c r="U268" i="39"/>
  <c r="U269" i="39"/>
  <c r="U270" i="39"/>
  <c r="U271" i="39"/>
  <c r="U272" i="39"/>
  <c r="U273" i="39"/>
  <c r="U274" i="39"/>
  <c r="U275" i="39"/>
  <c r="U276" i="39"/>
  <c r="U277" i="39"/>
  <c r="U278" i="39"/>
  <c r="U279" i="39"/>
  <c r="U280" i="39"/>
  <c r="U281" i="39"/>
  <c r="U282" i="39"/>
  <c r="U283" i="39"/>
  <c r="U284" i="39"/>
  <c r="U285" i="39"/>
  <c r="U286" i="39"/>
  <c r="U287" i="39"/>
  <c r="U288" i="39"/>
  <c r="U289" i="39"/>
  <c r="U290" i="39"/>
  <c r="U291" i="39"/>
  <c r="U292" i="39"/>
  <c r="U293" i="39"/>
  <c r="U294" i="39"/>
  <c r="U295" i="39"/>
  <c r="U296" i="39"/>
  <c r="U297" i="39"/>
  <c r="U298" i="39"/>
  <c r="U299" i="39"/>
  <c r="U300" i="39"/>
  <c r="U301" i="39"/>
  <c r="U302" i="39"/>
  <c r="U303" i="39"/>
  <c r="U304" i="39"/>
  <c r="U305" i="39"/>
  <c r="U306" i="39"/>
  <c r="U307" i="39"/>
  <c r="U308" i="39"/>
  <c r="U309" i="39"/>
  <c r="U310" i="39"/>
  <c r="U311" i="39"/>
  <c r="U312" i="39"/>
  <c r="U313" i="39"/>
  <c r="U314" i="39"/>
  <c r="U315" i="39"/>
  <c r="U316" i="39"/>
  <c r="U317" i="39"/>
  <c r="U318" i="39"/>
  <c r="U319" i="39"/>
  <c r="U320" i="39"/>
  <c r="U321" i="39"/>
  <c r="U322" i="39"/>
  <c r="U323" i="39"/>
  <c r="U324" i="39"/>
  <c r="U325" i="39"/>
  <c r="U326" i="39"/>
  <c r="U327" i="39"/>
  <c r="U328" i="39"/>
  <c r="U329" i="39"/>
  <c r="U330" i="39"/>
  <c r="U331" i="39"/>
  <c r="U332" i="39"/>
  <c r="U333" i="39"/>
  <c r="U334" i="39"/>
  <c r="U335" i="39"/>
  <c r="U336" i="39"/>
  <c r="U337" i="39"/>
  <c r="U338" i="39"/>
  <c r="U339" i="39"/>
  <c r="U340" i="39"/>
  <c r="U341" i="39"/>
  <c r="U342" i="39"/>
  <c r="U343" i="39"/>
  <c r="U344" i="39"/>
  <c r="U345" i="39"/>
  <c r="U346" i="39"/>
  <c r="U347" i="39"/>
  <c r="U348" i="39"/>
  <c r="U349" i="39"/>
  <c r="U350" i="39"/>
  <c r="U351" i="39"/>
  <c r="U352" i="39"/>
  <c r="U353" i="39"/>
  <c r="U354" i="39"/>
  <c r="U355" i="39"/>
  <c r="U356" i="39"/>
  <c r="U357" i="39"/>
  <c r="U358" i="39"/>
  <c r="U359" i="39"/>
  <c r="U360" i="39"/>
  <c r="U361" i="39"/>
  <c r="U362" i="39"/>
  <c r="U363" i="39"/>
  <c r="U364" i="39"/>
  <c r="U365" i="39"/>
  <c r="U366" i="39"/>
  <c r="U367" i="39"/>
  <c r="U368" i="39"/>
  <c r="U369" i="39"/>
  <c r="U370" i="39"/>
  <c r="U371" i="39"/>
  <c r="U372" i="39"/>
  <c r="U373" i="39"/>
  <c r="U374" i="39"/>
  <c r="U375" i="39"/>
  <c r="U376" i="39"/>
  <c r="U377" i="39"/>
  <c r="U378" i="39"/>
  <c r="U379" i="39"/>
  <c r="U380" i="39"/>
  <c r="U381" i="39"/>
  <c r="U382" i="39"/>
  <c r="U383" i="39"/>
  <c r="U384" i="39"/>
  <c r="U385" i="39"/>
  <c r="U386" i="39"/>
  <c r="U387" i="39"/>
  <c r="U388" i="39"/>
  <c r="U389" i="39"/>
  <c r="U390" i="39"/>
  <c r="U391" i="39"/>
  <c r="U392" i="39"/>
  <c r="U393" i="39"/>
  <c r="U394" i="39"/>
  <c r="U395" i="39"/>
  <c r="U396" i="39"/>
  <c r="U397" i="39"/>
  <c r="U398" i="39"/>
  <c r="U399" i="39"/>
  <c r="U400" i="39"/>
  <c r="U401" i="39"/>
  <c r="U402" i="39"/>
  <c r="U403" i="39"/>
  <c r="U404" i="39"/>
  <c r="U405" i="39"/>
  <c r="U406" i="39"/>
  <c r="U407" i="39"/>
  <c r="U408" i="39"/>
  <c r="U409" i="39"/>
  <c r="U410" i="39"/>
  <c r="U411" i="39"/>
  <c r="U412" i="39"/>
  <c r="U413" i="39"/>
  <c r="U414" i="39"/>
  <c r="U415" i="39"/>
  <c r="U416" i="39"/>
  <c r="U417" i="39"/>
  <c r="U418" i="39"/>
  <c r="U419" i="39"/>
  <c r="U420" i="39"/>
  <c r="U421" i="39"/>
  <c r="U422" i="39"/>
  <c r="U423" i="39"/>
  <c r="U424" i="39"/>
  <c r="U425" i="39"/>
  <c r="U426" i="39"/>
  <c r="U427" i="39"/>
  <c r="U428" i="39"/>
  <c r="U429" i="39"/>
  <c r="U430" i="39"/>
  <c r="U431" i="39"/>
  <c r="U432" i="39"/>
  <c r="U433" i="39"/>
  <c r="U434" i="39"/>
  <c r="U435" i="39"/>
  <c r="U436" i="39"/>
  <c r="U437" i="39"/>
  <c r="U438" i="39"/>
  <c r="U439" i="39"/>
  <c r="U440" i="39"/>
  <c r="U441" i="39"/>
  <c r="U442" i="39"/>
  <c r="U443" i="39"/>
  <c r="U444" i="39"/>
  <c r="U445" i="39"/>
  <c r="U446" i="39"/>
  <c r="U447" i="39"/>
  <c r="U448" i="39"/>
  <c r="U449" i="39"/>
  <c r="U450" i="39"/>
  <c r="U451" i="39"/>
  <c r="U452" i="39"/>
  <c r="U453" i="39"/>
  <c r="U454" i="39"/>
  <c r="U455" i="39"/>
  <c r="U456" i="39"/>
  <c r="U457" i="39"/>
  <c r="U458" i="39"/>
  <c r="U459" i="39"/>
  <c r="U460" i="39"/>
  <c r="U461" i="39"/>
  <c r="U462" i="39"/>
  <c r="U463" i="39"/>
  <c r="U464" i="39"/>
  <c r="U465" i="39"/>
  <c r="U466" i="39"/>
  <c r="U467" i="39"/>
  <c r="U468" i="39"/>
  <c r="U469" i="39"/>
  <c r="U470" i="39"/>
  <c r="U471" i="39"/>
  <c r="U472" i="39"/>
  <c r="U473" i="39"/>
  <c r="U474" i="39"/>
  <c r="U475" i="39"/>
  <c r="U476" i="39"/>
  <c r="U477" i="39"/>
  <c r="U478" i="39"/>
  <c r="U479" i="39"/>
  <c r="U480" i="39"/>
  <c r="U481" i="39"/>
  <c r="U482" i="39"/>
  <c r="U483" i="39"/>
  <c r="U484" i="39"/>
  <c r="U485" i="39"/>
  <c r="U486" i="39"/>
  <c r="U487" i="39"/>
  <c r="U488" i="39"/>
  <c r="U489" i="39"/>
  <c r="U490" i="39"/>
  <c r="U491" i="39"/>
  <c r="U492" i="39"/>
  <c r="U493" i="39"/>
  <c r="U494" i="39"/>
  <c r="U495" i="39"/>
  <c r="U496" i="39"/>
  <c r="U497" i="39"/>
  <c r="U498" i="39"/>
  <c r="U499" i="39"/>
  <c r="U500" i="39"/>
  <c r="U501" i="39"/>
  <c r="U502" i="39"/>
  <c r="U503" i="39"/>
  <c r="U504" i="39"/>
  <c r="U505" i="39"/>
  <c r="U506" i="39"/>
  <c r="U507" i="39"/>
  <c r="U508" i="39"/>
  <c r="U509" i="39"/>
  <c r="U510" i="39"/>
  <c r="U511" i="39"/>
  <c r="U512" i="39"/>
  <c r="U513" i="39"/>
  <c r="U514" i="39"/>
  <c r="U515" i="39"/>
  <c r="U516" i="39"/>
  <c r="U517" i="39"/>
  <c r="U518" i="39"/>
  <c r="U519" i="39"/>
  <c r="U520" i="39"/>
  <c r="U521" i="39"/>
  <c r="U522" i="39"/>
  <c r="U523" i="39"/>
  <c r="U524" i="39"/>
  <c r="U525" i="39"/>
  <c r="U526" i="39"/>
  <c r="U527" i="39"/>
  <c r="U528" i="39"/>
  <c r="U529" i="39"/>
  <c r="U530" i="39"/>
  <c r="U531" i="39"/>
  <c r="U532" i="39"/>
  <c r="U533" i="39"/>
  <c r="U534" i="39"/>
  <c r="U535" i="39"/>
  <c r="U536" i="39"/>
  <c r="U537" i="39"/>
  <c r="U538" i="39"/>
  <c r="U539" i="39"/>
  <c r="U540" i="39"/>
  <c r="U541" i="39"/>
  <c r="U542" i="39"/>
  <c r="U543" i="39"/>
  <c r="U544" i="39"/>
  <c r="U545" i="39"/>
  <c r="U546" i="39"/>
  <c r="U547" i="39"/>
  <c r="U548" i="39"/>
  <c r="U549" i="39"/>
  <c r="U550" i="39"/>
  <c r="U551" i="39"/>
  <c r="U552" i="39"/>
  <c r="U553" i="39"/>
  <c r="U554" i="39"/>
  <c r="U555" i="39"/>
  <c r="U556" i="39"/>
  <c r="U557" i="39"/>
  <c r="U558" i="39"/>
  <c r="U559" i="39"/>
  <c r="U560" i="39"/>
  <c r="U561" i="39"/>
  <c r="U562" i="39"/>
  <c r="U563" i="39"/>
  <c r="U564" i="39"/>
  <c r="U565" i="39"/>
  <c r="U566" i="39"/>
  <c r="U567" i="39"/>
  <c r="U568" i="39"/>
  <c r="U569" i="39"/>
  <c r="U570" i="39"/>
  <c r="U571" i="39"/>
  <c r="U572" i="39"/>
  <c r="U573" i="39"/>
  <c r="U574" i="39"/>
  <c r="U575" i="39"/>
  <c r="U576" i="39"/>
  <c r="U577" i="39"/>
  <c r="U578" i="39"/>
  <c r="U579" i="39"/>
  <c r="U580" i="39"/>
  <c r="U581" i="39"/>
  <c r="U582" i="39"/>
  <c r="U583" i="39"/>
  <c r="U584" i="39"/>
  <c r="U585" i="39"/>
  <c r="U586" i="39"/>
  <c r="U587" i="39"/>
  <c r="U588" i="39"/>
  <c r="U589" i="39"/>
  <c r="U590" i="39"/>
  <c r="U591" i="39"/>
  <c r="U592" i="39"/>
  <c r="U593" i="39"/>
  <c r="U594" i="39"/>
  <c r="U595" i="39"/>
  <c r="U596" i="39"/>
  <c r="U597" i="39"/>
  <c r="U598" i="39"/>
  <c r="U599" i="39"/>
  <c r="U600" i="39"/>
  <c r="U601" i="39"/>
  <c r="U602" i="39"/>
  <c r="U603" i="39"/>
  <c r="U604" i="39"/>
  <c r="U605" i="39"/>
  <c r="U606" i="39"/>
  <c r="U607" i="39"/>
  <c r="U608" i="39"/>
  <c r="U609" i="39"/>
  <c r="U610" i="39"/>
  <c r="U611" i="39"/>
  <c r="U612" i="39"/>
  <c r="U613" i="39"/>
  <c r="U614" i="39"/>
  <c r="U615" i="39"/>
  <c r="U616" i="39"/>
  <c r="U617" i="39"/>
  <c r="U618" i="39"/>
  <c r="U619" i="39"/>
  <c r="U620" i="39"/>
  <c r="U621" i="39"/>
  <c r="U622" i="39"/>
  <c r="U623" i="39"/>
  <c r="U624" i="39"/>
  <c r="U625" i="39"/>
  <c r="U626" i="39"/>
  <c r="U627" i="39"/>
  <c r="U628" i="39"/>
  <c r="U629" i="39"/>
  <c r="U630" i="39"/>
  <c r="U631" i="39"/>
  <c r="U632" i="39"/>
  <c r="U633" i="39"/>
  <c r="U634" i="39"/>
  <c r="U635" i="39"/>
  <c r="U636" i="39"/>
  <c r="U637" i="39"/>
  <c r="U638" i="39"/>
  <c r="U639" i="39"/>
  <c r="U640" i="39"/>
  <c r="U641" i="39"/>
  <c r="U642" i="39"/>
  <c r="U643" i="39"/>
  <c r="U644" i="39"/>
  <c r="U645" i="39"/>
  <c r="U646" i="39"/>
  <c r="U647" i="39"/>
  <c r="U648" i="39"/>
  <c r="U649" i="39"/>
  <c r="U650" i="39"/>
  <c r="U651" i="39"/>
  <c r="U652" i="39"/>
  <c r="U653" i="39"/>
  <c r="U654" i="39"/>
  <c r="U655" i="39"/>
  <c r="U656" i="39"/>
  <c r="U657" i="39"/>
  <c r="U658" i="39"/>
  <c r="U659" i="39"/>
  <c r="U660" i="39"/>
  <c r="U661" i="39"/>
  <c r="U662" i="39"/>
  <c r="U663" i="39"/>
  <c r="U664" i="39"/>
  <c r="U665" i="39"/>
  <c r="U666" i="39"/>
  <c r="U667" i="39"/>
  <c r="U668" i="39"/>
  <c r="U669" i="39"/>
  <c r="U670" i="39"/>
  <c r="U671" i="39"/>
  <c r="U672" i="39"/>
  <c r="U673" i="39"/>
  <c r="U674" i="39"/>
  <c r="U675" i="39"/>
  <c r="U676" i="39"/>
  <c r="U677" i="39"/>
  <c r="U678" i="39"/>
  <c r="U679" i="39"/>
  <c r="U680" i="39"/>
  <c r="U681" i="39"/>
  <c r="U682" i="39"/>
  <c r="U683" i="39"/>
  <c r="U684" i="39"/>
  <c r="U685" i="39"/>
  <c r="U686" i="39"/>
  <c r="U687" i="39"/>
  <c r="U688" i="39"/>
  <c r="U689" i="39"/>
  <c r="U690" i="39"/>
  <c r="U691" i="39"/>
  <c r="U692" i="39"/>
  <c r="U693" i="39"/>
  <c r="U694" i="39"/>
  <c r="U695" i="39"/>
  <c r="U696" i="39"/>
  <c r="U697" i="39"/>
  <c r="U698" i="39"/>
  <c r="U699" i="39"/>
  <c r="U700" i="39"/>
  <c r="U701" i="39"/>
  <c r="U702" i="39"/>
  <c r="U703" i="39"/>
  <c r="U704" i="39"/>
  <c r="U705" i="39"/>
  <c r="U706" i="39"/>
  <c r="U707" i="39"/>
  <c r="U708" i="39"/>
  <c r="U709" i="39"/>
  <c r="U710" i="39"/>
  <c r="U711" i="39"/>
  <c r="U712" i="39"/>
  <c r="U713" i="39"/>
  <c r="U714" i="39"/>
  <c r="U715" i="39"/>
  <c r="U716" i="39"/>
  <c r="U717" i="39"/>
  <c r="U718" i="39"/>
  <c r="U719" i="39"/>
  <c r="U720" i="39"/>
  <c r="U721" i="39"/>
  <c r="U722" i="39"/>
  <c r="U723" i="39"/>
  <c r="U724" i="39"/>
  <c r="U725" i="39"/>
  <c r="U726" i="39"/>
  <c r="U727" i="39"/>
  <c r="U728" i="39"/>
  <c r="U729" i="39"/>
  <c r="U730" i="39"/>
  <c r="U731" i="39"/>
  <c r="U732" i="39"/>
  <c r="U733" i="39"/>
  <c r="U734" i="39"/>
  <c r="U735" i="39"/>
  <c r="U736" i="39"/>
  <c r="U737" i="39"/>
  <c r="U738" i="39"/>
  <c r="U739" i="39"/>
  <c r="U740" i="39"/>
  <c r="U741" i="39"/>
  <c r="U742" i="39"/>
  <c r="U743" i="39"/>
  <c r="U744" i="39"/>
  <c r="U745" i="39"/>
  <c r="U746" i="39"/>
  <c r="U747" i="39"/>
  <c r="U748" i="39"/>
  <c r="U749" i="39"/>
  <c r="U750" i="39"/>
  <c r="U751" i="39"/>
  <c r="U752" i="39"/>
  <c r="U753" i="39"/>
  <c r="U754" i="39"/>
  <c r="U755" i="39"/>
  <c r="U756" i="39"/>
  <c r="U757" i="39"/>
  <c r="U758" i="39"/>
  <c r="U759" i="39"/>
  <c r="U760" i="39"/>
  <c r="U761" i="39"/>
  <c r="U762" i="39"/>
  <c r="U763" i="39"/>
  <c r="U764" i="39"/>
  <c r="U765" i="39"/>
  <c r="U766" i="39"/>
  <c r="U767" i="39"/>
  <c r="U768" i="39"/>
  <c r="U769" i="39"/>
  <c r="U770" i="39"/>
  <c r="U771" i="39"/>
  <c r="U772" i="39"/>
  <c r="U773" i="39"/>
  <c r="U774" i="39"/>
  <c r="U775" i="39"/>
  <c r="U776" i="39"/>
  <c r="U777" i="39"/>
  <c r="U778" i="39"/>
  <c r="U779" i="39"/>
  <c r="U780" i="39"/>
  <c r="U781" i="39"/>
  <c r="U782" i="39"/>
  <c r="U783" i="39"/>
  <c r="U784" i="39"/>
  <c r="U785" i="39"/>
  <c r="U786" i="39"/>
  <c r="U787" i="39"/>
  <c r="U788" i="39"/>
  <c r="U789" i="39"/>
  <c r="U790" i="39"/>
  <c r="U791" i="39"/>
  <c r="U792" i="39"/>
  <c r="U793" i="39"/>
  <c r="U794" i="39"/>
  <c r="U795" i="39"/>
  <c r="U796" i="39"/>
  <c r="U797" i="39"/>
  <c r="U798" i="39"/>
  <c r="U799" i="39"/>
  <c r="U800" i="39"/>
  <c r="U801" i="39"/>
  <c r="U802" i="39"/>
  <c r="U803" i="39"/>
  <c r="U804" i="39"/>
  <c r="U805" i="39"/>
  <c r="U806" i="39"/>
  <c r="U807" i="39"/>
  <c r="U808" i="39"/>
  <c r="U809" i="39"/>
  <c r="U810" i="39"/>
  <c r="U811" i="39"/>
  <c r="U812" i="39"/>
  <c r="U813" i="39"/>
  <c r="U814" i="39"/>
  <c r="U815" i="39"/>
  <c r="U816" i="39"/>
  <c r="U817" i="39"/>
  <c r="U818" i="39"/>
  <c r="U819" i="39"/>
  <c r="U820" i="39"/>
  <c r="U821" i="39"/>
  <c r="U822" i="39"/>
  <c r="U823" i="39"/>
  <c r="U824" i="39"/>
  <c r="U825" i="39"/>
  <c r="U826" i="39"/>
  <c r="U827" i="39"/>
  <c r="U828" i="39"/>
  <c r="U829" i="39"/>
  <c r="U830" i="39"/>
  <c r="U831" i="39"/>
  <c r="U832" i="39"/>
  <c r="U833" i="39"/>
  <c r="U834" i="39"/>
  <c r="U835" i="39"/>
  <c r="U836" i="39"/>
  <c r="U837" i="39"/>
  <c r="U838" i="39"/>
  <c r="U839" i="39"/>
  <c r="U840" i="39"/>
  <c r="U841" i="39"/>
  <c r="U842" i="39"/>
  <c r="U843" i="39"/>
  <c r="U844" i="39"/>
  <c r="U845" i="39"/>
  <c r="U846" i="39"/>
  <c r="U847" i="39"/>
  <c r="U848" i="39"/>
  <c r="U849" i="39"/>
  <c r="U850" i="39"/>
  <c r="U851" i="39"/>
  <c r="U852" i="39"/>
  <c r="U853" i="39"/>
  <c r="U854" i="39"/>
  <c r="U855" i="39"/>
  <c r="U856" i="39"/>
  <c r="U857" i="39"/>
  <c r="U858" i="39"/>
  <c r="U859" i="39"/>
  <c r="U860" i="39"/>
  <c r="U861" i="39"/>
  <c r="U862" i="39"/>
  <c r="U863" i="39"/>
  <c r="U864" i="39"/>
  <c r="U865" i="39"/>
  <c r="U866" i="39"/>
  <c r="U867" i="39"/>
  <c r="U868" i="39"/>
  <c r="U869" i="39"/>
  <c r="U870" i="39"/>
  <c r="U871" i="39"/>
  <c r="U872" i="39"/>
  <c r="U873" i="39"/>
  <c r="U874" i="39"/>
  <c r="U875" i="39"/>
  <c r="U876" i="39"/>
  <c r="U877" i="39"/>
  <c r="U878" i="39"/>
  <c r="U879" i="39"/>
  <c r="U880" i="39"/>
  <c r="U881" i="39"/>
  <c r="U882" i="39"/>
  <c r="U883" i="39"/>
  <c r="U884" i="39"/>
  <c r="U885" i="39"/>
  <c r="U886" i="39"/>
  <c r="U887" i="39"/>
  <c r="U888" i="39"/>
  <c r="U889" i="39"/>
  <c r="U890" i="39"/>
  <c r="U891" i="39"/>
  <c r="U892" i="39"/>
  <c r="U893" i="39"/>
  <c r="U894" i="39"/>
  <c r="U895" i="39"/>
  <c r="U896" i="39"/>
  <c r="U897" i="39"/>
  <c r="U898" i="39"/>
  <c r="U899" i="39"/>
  <c r="U900" i="39"/>
  <c r="U901" i="39"/>
  <c r="U902" i="39"/>
  <c r="U903" i="39"/>
  <c r="U904" i="39"/>
  <c r="U905" i="39"/>
  <c r="U906" i="39"/>
  <c r="U907" i="39"/>
  <c r="U908" i="39"/>
  <c r="U909" i="39"/>
  <c r="U910" i="39"/>
  <c r="U911" i="39"/>
  <c r="U912" i="39"/>
  <c r="U913" i="39"/>
  <c r="U914" i="39"/>
  <c r="U915" i="39"/>
  <c r="U916" i="39"/>
  <c r="U917" i="39"/>
  <c r="U918" i="39"/>
  <c r="U919" i="39"/>
  <c r="U920" i="39"/>
  <c r="U921" i="39"/>
  <c r="U922" i="39"/>
  <c r="U923" i="39"/>
  <c r="U924" i="39"/>
  <c r="U925" i="39"/>
  <c r="U926" i="39"/>
  <c r="U927" i="39"/>
  <c r="U928" i="39"/>
  <c r="U929" i="39"/>
  <c r="U930" i="39"/>
  <c r="U931" i="39"/>
  <c r="U932" i="39"/>
  <c r="U933" i="39"/>
  <c r="U934" i="39"/>
  <c r="U935" i="39"/>
  <c r="U936" i="39"/>
  <c r="U937" i="39"/>
  <c r="U938" i="39"/>
  <c r="U939" i="39"/>
  <c r="U940" i="39"/>
  <c r="U941" i="39"/>
  <c r="U942" i="39"/>
  <c r="U943" i="39"/>
  <c r="U944" i="39"/>
  <c r="U945" i="39"/>
  <c r="U946" i="39"/>
  <c r="U947" i="39"/>
  <c r="U948" i="39"/>
  <c r="U949" i="39"/>
  <c r="U950" i="39"/>
  <c r="U951" i="39"/>
  <c r="U952" i="39"/>
  <c r="U953" i="39"/>
  <c r="U954" i="39"/>
  <c r="U955" i="39"/>
  <c r="U956" i="39"/>
  <c r="U957" i="39"/>
  <c r="U958" i="39"/>
  <c r="U959" i="39"/>
  <c r="U960" i="39"/>
  <c r="U961" i="39"/>
  <c r="U962" i="39"/>
  <c r="U963" i="39"/>
  <c r="U964" i="39"/>
  <c r="U965" i="39"/>
  <c r="U966" i="39"/>
  <c r="U967" i="39"/>
  <c r="U968" i="39"/>
  <c r="U969" i="39"/>
  <c r="U970" i="39"/>
  <c r="U971" i="39"/>
  <c r="U972" i="39"/>
  <c r="U973" i="39"/>
  <c r="U974" i="39"/>
  <c r="U975" i="39"/>
  <c r="U976" i="39"/>
  <c r="U977" i="39"/>
  <c r="U978" i="39"/>
  <c r="U979" i="39"/>
  <c r="U980" i="39"/>
  <c r="U2" i="39"/>
  <c r="P331" i="68"/>
  <c r="P335" i="68"/>
  <c r="P338" i="68"/>
  <c r="P342" i="68"/>
  <c r="P345" i="68"/>
  <c r="P348" i="68"/>
  <c r="P352" i="68"/>
  <c r="P356" i="68"/>
  <c r="P359" i="68"/>
  <c r="P362" i="68"/>
  <c r="P366" i="68"/>
  <c r="P369" i="68"/>
  <c r="P371" i="68"/>
  <c r="P374" i="68"/>
  <c r="P330" i="68"/>
  <c r="P332" i="68"/>
  <c r="P333" i="68"/>
  <c r="P334" i="68"/>
  <c r="P336" i="68"/>
  <c r="P337" i="68"/>
  <c r="P339" i="68"/>
  <c r="P340" i="68"/>
  <c r="P341" i="68"/>
  <c r="P343" i="68"/>
  <c r="P344" i="68"/>
  <c r="P346" i="68"/>
  <c r="P347" i="68"/>
  <c r="P349" i="68"/>
  <c r="P350" i="68"/>
  <c r="P351" i="68"/>
  <c r="P353" i="68"/>
  <c r="P354" i="68"/>
  <c r="P355" i="68"/>
  <c r="P357" i="68"/>
  <c r="P358" i="68"/>
  <c r="P360" i="68"/>
  <c r="P361" i="68"/>
  <c r="P363" i="68"/>
  <c r="P364" i="68"/>
  <c r="P365" i="68"/>
  <c r="P367" i="68"/>
  <c r="P368" i="68"/>
  <c r="P370" i="68"/>
  <c r="P372" i="68"/>
  <c r="P373" i="68"/>
  <c r="O3" i="68"/>
  <c r="O4" i="68"/>
  <c r="O5" i="68"/>
  <c r="O6" i="68"/>
  <c r="O7" i="68"/>
  <c r="O8" i="68"/>
  <c r="R8" i="68" s="1"/>
  <c r="O9" i="68"/>
  <c r="R9" i="68" s="1"/>
  <c r="O10" i="68"/>
  <c r="R10" i="68" s="1"/>
  <c r="O11" i="68"/>
  <c r="O12" i="68"/>
  <c r="R12" i="68" s="1"/>
  <c r="O13" i="68"/>
  <c r="R13" i="68" s="1"/>
  <c r="O14" i="68"/>
  <c r="R14" i="68" s="1"/>
  <c r="O15" i="68"/>
  <c r="R15" i="68" s="1"/>
  <c r="O16" i="68"/>
  <c r="R16" i="68" s="1"/>
  <c r="O17" i="68"/>
  <c r="R17" i="68" s="1"/>
  <c r="O18" i="68"/>
  <c r="R18" i="68" s="1"/>
  <c r="O19" i="68"/>
  <c r="R19" i="68" s="1"/>
  <c r="O20" i="68"/>
  <c r="R20" i="68" s="1"/>
  <c r="O21" i="68"/>
  <c r="R21" i="68" s="1"/>
  <c r="O22" i="68"/>
  <c r="R22" i="68" s="1"/>
  <c r="O23" i="68"/>
  <c r="R23" i="68" s="1"/>
  <c r="O24" i="68"/>
  <c r="R24" i="68" s="1"/>
  <c r="O25" i="68"/>
  <c r="R25" i="68" s="1"/>
  <c r="O26" i="68"/>
  <c r="R26" i="68" s="1"/>
  <c r="O27" i="68"/>
  <c r="R27" i="68" s="1"/>
  <c r="O28" i="68"/>
  <c r="R28" i="68" s="1"/>
  <c r="O29" i="68"/>
  <c r="R29" i="68" s="1"/>
  <c r="O30" i="68"/>
  <c r="R30" i="68" s="1"/>
  <c r="O31" i="68"/>
  <c r="R31" i="68" s="1"/>
  <c r="O32" i="68"/>
  <c r="R32" i="68" s="1"/>
  <c r="O33" i="68"/>
  <c r="R33" i="68" s="1"/>
  <c r="O34" i="68"/>
  <c r="R34" i="68" s="1"/>
  <c r="O35" i="68"/>
  <c r="R35" i="68" s="1"/>
  <c r="O36" i="68"/>
  <c r="R36" i="68" s="1"/>
  <c r="O37" i="68"/>
  <c r="R37" i="68" s="1"/>
  <c r="O38" i="68"/>
  <c r="R38" i="68" s="1"/>
  <c r="O39" i="68"/>
  <c r="R39" i="68" s="1"/>
  <c r="O40" i="68"/>
  <c r="R40" i="68" s="1"/>
  <c r="O41" i="68"/>
  <c r="R41" i="68" s="1"/>
  <c r="O42" i="68"/>
  <c r="R42" i="68" s="1"/>
  <c r="O43" i="68"/>
  <c r="R43" i="68" s="1"/>
  <c r="O44" i="68"/>
  <c r="R44" i="68" s="1"/>
  <c r="O45" i="68"/>
  <c r="R45" i="68" s="1"/>
  <c r="O46" i="68"/>
  <c r="R46" i="68" s="1"/>
  <c r="O47" i="68"/>
  <c r="R47" i="68" s="1"/>
  <c r="O48" i="68"/>
  <c r="R48" i="68" s="1"/>
  <c r="O49" i="68"/>
  <c r="R49" i="68" s="1"/>
  <c r="O50" i="68"/>
  <c r="R50" i="68" s="1"/>
  <c r="O51" i="68"/>
  <c r="R51" i="68" s="1"/>
  <c r="O52" i="68"/>
  <c r="R52" i="68" s="1"/>
  <c r="O53" i="68"/>
  <c r="R53" i="68" s="1"/>
  <c r="O54" i="68"/>
  <c r="R54" i="68" s="1"/>
  <c r="O55" i="68"/>
  <c r="R55" i="68" s="1"/>
  <c r="O56" i="68"/>
  <c r="R56" i="68" s="1"/>
  <c r="O57" i="68"/>
  <c r="R57" i="68" s="1"/>
  <c r="O58" i="68"/>
  <c r="R58" i="68" s="1"/>
  <c r="O59" i="68"/>
  <c r="R59" i="68" s="1"/>
  <c r="O60" i="68"/>
  <c r="R60" i="68" s="1"/>
  <c r="O61" i="68"/>
  <c r="R61" i="68" s="1"/>
  <c r="O62" i="68"/>
  <c r="R62" i="68" s="1"/>
  <c r="O63" i="68"/>
  <c r="R63" i="68" s="1"/>
  <c r="O64" i="68"/>
  <c r="R64" i="68" s="1"/>
  <c r="O65" i="68"/>
  <c r="R65" i="68" s="1"/>
  <c r="O66" i="68"/>
  <c r="R66" i="68" s="1"/>
  <c r="O67" i="68"/>
  <c r="R67" i="68" s="1"/>
  <c r="O68" i="68"/>
  <c r="R68" i="68" s="1"/>
  <c r="O69" i="68"/>
  <c r="R69" i="68" s="1"/>
  <c r="O70" i="68"/>
  <c r="R70" i="68" s="1"/>
  <c r="O71" i="68"/>
  <c r="R71" i="68" s="1"/>
  <c r="O72" i="68"/>
  <c r="R72" i="68" s="1"/>
  <c r="O73" i="68"/>
  <c r="R73" i="68" s="1"/>
  <c r="O74" i="68"/>
  <c r="R74" i="68" s="1"/>
  <c r="O75" i="68"/>
  <c r="R75" i="68" s="1"/>
  <c r="O76" i="68"/>
  <c r="R76" i="68" s="1"/>
  <c r="O77" i="68"/>
  <c r="R77" i="68" s="1"/>
  <c r="O78" i="68"/>
  <c r="R78" i="68" s="1"/>
  <c r="O79" i="68"/>
  <c r="R79" i="68" s="1"/>
  <c r="O80" i="68"/>
  <c r="R80" i="68" s="1"/>
  <c r="O81" i="68"/>
  <c r="R81" i="68" s="1"/>
  <c r="O82" i="68"/>
  <c r="R82" i="68" s="1"/>
  <c r="O83" i="68"/>
  <c r="R83" i="68" s="1"/>
  <c r="O84" i="68"/>
  <c r="R84" i="68" s="1"/>
  <c r="O85" i="68"/>
  <c r="R85" i="68" s="1"/>
  <c r="O86" i="68"/>
  <c r="R86" i="68" s="1"/>
  <c r="O87" i="68"/>
  <c r="R87" i="68" s="1"/>
  <c r="O88" i="68"/>
  <c r="R88" i="68" s="1"/>
  <c r="O89" i="68"/>
  <c r="R89" i="68" s="1"/>
  <c r="O90" i="68"/>
  <c r="R90" i="68" s="1"/>
  <c r="O91" i="68"/>
  <c r="R91" i="68" s="1"/>
  <c r="O92" i="68"/>
  <c r="R92" i="68" s="1"/>
  <c r="O93" i="68"/>
  <c r="R93" i="68" s="1"/>
  <c r="O94" i="68"/>
  <c r="R94" i="68" s="1"/>
  <c r="O95" i="68"/>
  <c r="R95" i="68" s="1"/>
  <c r="O96" i="68"/>
  <c r="R96" i="68" s="1"/>
  <c r="O97" i="68"/>
  <c r="R97" i="68" s="1"/>
  <c r="O98" i="68"/>
  <c r="R98" i="68" s="1"/>
  <c r="O99" i="68"/>
  <c r="R99" i="68" s="1"/>
  <c r="O100" i="68"/>
  <c r="R100" i="68" s="1"/>
  <c r="O101" i="68"/>
  <c r="R101" i="68" s="1"/>
  <c r="O102" i="68"/>
  <c r="R102" i="68" s="1"/>
  <c r="O103" i="68"/>
  <c r="R103" i="68" s="1"/>
  <c r="O104" i="68"/>
  <c r="R104" i="68" s="1"/>
  <c r="O105" i="68"/>
  <c r="R105" i="68" s="1"/>
  <c r="O106" i="68"/>
  <c r="R106" i="68" s="1"/>
  <c r="O107" i="68"/>
  <c r="R107" i="68" s="1"/>
  <c r="O108" i="68"/>
  <c r="R108" i="68" s="1"/>
  <c r="O109" i="68"/>
  <c r="R109" i="68" s="1"/>
  <c r="O110" i="68"/>
  <c r="R110" i="68" s="1"/>
  <c r="O111" i="68"/>
  <c r="R111" i="68" s="1"/>
  <c r="O112" i="68"/>
  <c r="R112" i="68" s="1"/>
  <c r="O113" i="68"/>
  <c r="R113" i="68" s="1"/>
  <c r="O114" i="68"/>
  <c r="R114" i="68" s="1"/>
  <c r="O115" i="68"/>
  <c r="R115" i="68" s="1"/>
  <c r="O116" i="68"/>
  <c r="R116" i="68" s="1"/>
  <c r="O117" i="68"/>
  <c r="R117" i="68" s="1"/>
  <c r="O118" i="68"/>
  <c r="R118" i="68" s="1"/>
  <c r="O119" i="68"/>
  <c r="R119" i="68" s="1"/>
  <c r="O120" i="68"/>
  <c r="R120" i="68" s="1"/>
  <c r="O121" i="68"/>
  <c r="R121" i="68" s="1"/>
  <c r="O122" i="68"/>
  <c r="R122" i="68" s="1"/>
  <c r="O123" i="68"/>
  <c r="R123" i="68" s="1"/>
  <c r="O124" i="68"/>
  <c r="R124" i="68" s="1"/>
  <c r="O125" i="68"/>
  <c r="R125" i="68" s="1"/>
  <c r="O126" i="68"/>
  <c r="R126" i="68" s="1"/>
  <c r="O127" i="68"/>
  <c r="R127" i="68" s="1"/>
  <c r="O128" i="68"/>
  <c r="R128" i="68" s="1"/>
  <c r="O129" i="68"/>
  <c r="R129" i="68" s="1"/>
  <c r="O130" i="68"/>
  <c r="R130" i="68" s="1"/>
  <c r="O131" i="68"/>
  <c r="R131" i="68" s="1"/>
  <c r="O132" i="68"/>
  <c r="R132" i="68" s="1"/>
  <c r="O133" i="68"/>
  <c r="R133" i="68" s="1"/>
  <c r="O134" i="68"/>
  <c r="R134" i="68" s="1"/>
  <c r="O135" i="68"/>
  <c r="R135" i="68" s="1"/>
  <c r="O136" i="68"/>
  <c r="R136" i="68" s="1"/>
  <c r="O137" i="68"/>
  <c r="R137" i="68" s="1"/>
  <c r="O138" i="68"/>
  <c r="R138" i="68" s="1"/>
  <c r="O139" i="68"/>
  <c r="R139" i="68" s="1"/>
  <c r="O140" i="68"/>
  <c r="R140" i="68" s="1"/>
  <c r="O141" i="68"/>
  <c r="R141" i="68" s="1"/>
  <c r="O142" i="68"/>
  <c r="R142" i="68" s="1"/>
  <c r="O143" i="68"/>
  <c r="R143" i="68" s="1"/>
  <c r="O144" i="68"/>
  <c r="R144" i="68" s="1"/>
  <c r="O145" i="68"/>
  <c r="R145" i="68" s="1"/>
  <c r="O146" i="68"/>
  <c r="R146" i="68" s="1"/>
  <c r="O147" i="68"/>
  <c r="R147" i="68" s="1"/>
  <c r="O148" i="68"/>
  <c r="R148" i="68" s="1"/>
  <c r="O149" i="68"/>
  <c r="R149" i="68" s="1"/>
  <c r="O150" i="68"/>
  <c r="R150" i="68" s="1"/>
  <c r="O151" i="68"/>
  <c r="R151" i="68" s="1"/>
  <c r="O152" i="68"/>
  <c r="R152" i="68" s="1"/>
  <c r="O153" i="68"/>
  <c r="R153" i="68" s="1"/>
  <c r="O154" i="68"/>
  <c r="R154" i="68" s="1"/>
  <c r="O155" i="68"/>
  <c r="R155" i="68" s="1"/>
  <c r="O156" i="68"/>
  <c r="R156" i="68" s="1"/>
  <c r="O157" i="68"/>
  <c r="R157" i="68" s="1"/>
  <c r="O158" i="68"/>
  <c r="R158" i="68" s="1"/>
  <c r="O159" i="68"/>
  <c r="R159" i="68" s="1"/>
  <c r="O160" i="68"/>
  <c r="R160" i="68" s="1"/>
  <c r="O161" i="68"/>
  <c r="R161" i="68" s="1"/>
  <c r="O162" i="68"/>
  <c r="R162" i="68" s="1"/>
  <c r="O163" i="68"/>
  <c r="R163" i="68" s="1"/>
  <c r="O164" i="68"/>
  <c r="R164" i="68" s="1"/>
  <c r="O165" i="68"/>
  <c r="R165" i="68" s="1"/>
  <c r="O166" i="68"/>
  <c r="R166" i="68" s="1"/>
  <c r="O167" i="68"/>
  <c r="R167" i="68" s="1"/>
  <c r="O168" i="68"/>
  <c r="R168" i="68" s="1"/>
  <c r="O169" i="68"/>
  <c r="R169" i="68" s="1"/>
  <c r="O170" i="68"/>
  <c r="R170" i="68" s="1"/>
  <c r="O171" i="68"/>
  <c r="R171" i="68" s="1"/>
  <c r="O172" i="68"/>
  <c r="R172" i="68" s="1"/>
  <c r="O173" i="68"/>
  <c r="R173" i="68" s="1"/>
  <c r="O174" i="68"/>
  <c r="R174" i="68" s="1"/>
  <c r="O175" i="68"/>
  <c r="R175" i="68" s="1"/>
  <c r="O176" i="68"/>
  <c r="R176" i="68" s="1"/>
  <c r="O177" i="68"/>
  <c r="R177" i="68" s="1"/>
  <c r="O178" i="68"/>
  <c r="R178" i="68" s="1"/>
  <c r="O179" i="68"/>
  <c r="R179" i="68" s="1"/>
  <c r="O180" i="68"/>
  <c r="R180" i="68" s="1"/>
  <c r="O181" i="68"/>
  <c r="R181" i="68" s="1"/>
  <c r="O182" i="68"/>
  <c r="R182" i="68" s="1"/>
  <c r="O183" i="68"/>
  <c r="R183" i="68" s="1"/>
  <c r="O184" i="68"/>
  <c r="R184" i="68" s="1"/>
  <c r="O185" i="68"/>
  <c r="R185" i="68" s="1"/>
  <c r="O186" i="68"/>
  <c r="R186" i="68" s="1"/>
  <c r="O187" i="68"/>
  <c r="R187" i="68" s="1"/>
  <c r="O188" i="68"/>
  <c r="R188" i="68" s="1"/>
  <c r="O189" i="68"/>
  <c r="R189" i="68" s="1"/>
  <c r="O190" i="68"/>
  <c r="R190" i="68" s="1"/>
  <c r="O191" i="68"/>
  <c r="R191" i="68" s="1"/>
  <c r="O192" i="68"/>
  <c r="R192" i="68" s="1"/>
  <c r="O193" i="68"/>
  <c r="R193" i="68" s="1"/>
  <c r="O194" i="68"/>
  <c r="R194" i="68" s="1"/>
  <c r="O195" i="68"/>
  <c r="R195" i="68" s="1"/>
  <c r="O196" i="68"/>
  <c r="R196" i="68" s="1"/>
  <c r="O197" i="68"/>
  <c r="R197" i="68" s="1"/>
  <c r="O198" i="68"/>
  <c r="R198" i="68" s="1"/>
  <c r="O199" i="68"/>
  <c r="R199" i="68" s="1"/>
  <c r="O200" i="68"/>
  <c r="R200" i="68" s="1"/>
  <c r="O201" i="68"/>
  <c r="R201" i="68" s="1"/>
  <c r="O202" i="68"/>
  <c r="R202" i="68" s="1"/>
  <c r="O203" i="68"/>
  <c r="R203" i="68" s="1"/>
  <c r="O204" i="68"/>
  <c r="R204" i="68" s="1"/>
  <c r="O205" i="68"/>
  <c r="R205" i="68" s="1"/>
  <c r="O206" i="68"/>
  <c r="R206" i="68" s="1"/>
  <c r="O207" i="68"/>
  <c r="R207" i="68" s="1"/>
  <c r="O208" i="68"/>
  <c r="R208" i="68" s="1"/>
  <c r="O209" i="68"/>
  <c r="R209" i="68" s="1"/>
  <c r="O210" i="68"/>
  <c r="R210" i="68" s="1"/>
  <c r="O211" i="68"/>
  <c r="R211" i="68" s="1"/>
  <c r="O212" i="68"/>
  <c r="R212" i="68" s="1"/>
  <c r="O213" i="68"/>
  <c r="R213" i="68" s="1"/>
  <c r="O214" i="68"/>
  <c r="R214" i="68" s="1"/>
  <c r="O215" i="68"/>
  <c r="R215" i="68" s="1"/>
  <c r="O216" i="68"/>
  <c r="R216" i="68" s="1"/>
  <c r="O217" i="68"/>
  <c r="R217" i="68" s="1"/>
  <c r="O218" i="68"/>
  <c r="R218" i="68" s="1"/>
  <c r="O219" i="68"/>
  <c r="R219" i="68" s="1"/>
  <c r="O220" i="68"/>
  <c r="R220" i="68" s="1"/>
  <c r="O221" i="68"/>
  <c r="R221" i="68" s="1"/>
  <c r="O222" i="68"/>
  <c r="R222" i="68" s="1"/>
  <c r="O223" i="68"/>
  <c r="R223" i="68" s="1"/>
  <c r="O224" i="68"/>
  <c r="R224" i="68" s="1"/>
  <c r="O225" i="68"/>
  <c r="R225" i="68" s="1"/>
  <c r="O226" i="68"/>
  <c r="R226" i="68" s="1"/>
  <c r="O227" i="68"/>
  <c r="R227" i="68" s="1"/>
  <c r="O228" i="68"/>
  <c r="R228" i="68" s="1"/>
  <c r="O229" i="68"/>
  <c r="R229" i="68" s="1"/>
  <c r="O230" i="68"/>
  <c r="R230" i="68" s="1"/>
  <c r="O231" i="68"/>
  <c r="R231" i="68" s="1"/>
  <c r="O232" i="68"/>
  <c r="R232" i="68" s="1"/>
  <c r="O233" i="68"/>
  <c r="R233" i="68" s="1"/>
  <c r="O234" i="68"/>
  <c r="R234" i="68" s="1"/>
  <c r="O235" i="68"/>
  <c r="R235" i="68" s="1"/>
  <c r="O236" i="68"/>
  <c r="R236" i="68" s="1"/>
  <c r="O237" i="68"/>
  <c r="R237" i="68" s="1"/>
  <c r="O238" i="68"/>
  <c r="R238" i="68" s="1"/>
  <c r="O239" i="68"/>
  <c r="R239" i="68" s="1"/>
  <c r="O240" i="68"/>
  <c r="R240" i="68" s="1"/>
  <c r="O241" i="68"/>
  <c r="R241" i="68" s="1"/>
  <c r="O242" i="68"/>
  <c r="R242" i="68" s="1"/>
  <c r="O243" i="68"/>
  <c r="R243" i="68" s="1"/>
  <c r="O244" i="68"/>
  <c r="R244" i="68" s="1"/>
  <c r="O245" i="68"/>
  <c r="R245" i="68" s="1"/>
  <c r="O246" i="68"/>
  <c r="R246" i="68" s="1"/>
  <c r="O247" i="68"/>
  <c r="R247" i="68" s="1"/>
  <c r="O248" i="68"/>
  <c r="R248" i="68" s="1"/>
  <c r="O249" i="68"/>
  <c r="R249" i="68" s="1"/>
  <c r="O250" i="68"/>
  <c r="R250" i="68" s="1"/>
  <c r="O251" i="68"/>
  <c r="R251" i="68" s="1"/>
  <c r="O252" i="68"/>
  <c r="R252" i="68" s="1"/>
  <c r="O253" i="68"/>
  <c r="R253" i="68" s="1"/>
  <c r="O254" i="68"/>
  <c r="R254" i="68" s="1"/>
  <c r="O255" i="68"/>
  <c r="R255" i="68" s="1"/>
  <c r="O256" i="68"/>
  <c r="R256" i="68" s="1"/>
  <c r="O257" i="68"/>
  <c r="R257" i="68" s="1"/>
  <c r="O258" i="68"/>
  <c r="R258" i="68" s="1"/>
  <c r="O259" i="68"/>
  <c r="R259" i="68" s="1"/>
  <c r="O260" i="68"/>
  <c r="R260" i="68" s="1"/>
  <c r="O261" i="68"/>
  <c r="R261" i="68" s="1"/>
  <c r="O262" i="68"/>
  <c r="R262" i="68" s="1"/>
  <c r="O263" i="68"/>
  <c r="R263" i="68" s="1"/>
  <c r="O264" i="68"/>
  <c r="R264" i="68" s="1"/>
  <c r="O265" i="68"/>
  <c r="R265" i="68" s="1"/>
  <c r="O266" i="68"/>
  <c r="R266" i="68" s="1"/>
  <c r="O267" i="68"/>
  <c r="R267" i="68" s="1"/>
  <c r="O268" i="68"/>
  <c r="R268" i="68" s="1"/>
  <c r="O269" i="68"/>
  <c r="R269" i="68" s="1"/>
  <c r="O270" i="68"/>
  <c r="R270" i="68" s="1"/>
  <c r="O271" i="68"/>
  <c r="R271" i="68" s="1"/>
  <c r="O272" i="68"/>
  <c r="R272" i="68" s="1"/>
  <c r="O273" i="68"/>
  <c r="R273" i="68" s="1"/>
  <c r="O274" i="68"/>
  <c r="R274" i="68" s="1"/>
  <c r="O275" i="68"/>
  <c r="R275" i="68" s="1"/>
  <c r="O276" i="68"/>
  <c r="R276" i="68" s="1"/>
  <c r="O277" i="68"/>
  <c r="R277" i="68" s="1"/>
  <c r="O278" i="68"/>
  <c r="R278" i="68" s="1"/>
  <c r="O279" i="68"/>
  <c r="R279" i="68" s="1"/>
  <c r="O280" i="68"/>
  <c r="R280" i="68" s="1"/>
  <c r="O281" i="68"/>
  <c r="R281" i="68" s="1"/>
  <c r="O282" i="68"/>
  <c r="R282" i="68" s="1"/>
  <c r="O283" i="68"/>
  <c r="R283" i="68" s="1"/>
  <c r="O284" i="68"/>
  <c r="R284" i="68" s="1"/>
  <c r="O285" i="68"/>
  <c r="R285" i="68" s="1"/>
  <c r="O286" i="68"/>
  <c r="R286" i="68" s="1"/>
  <c r="O287" i="68"/>
  <c r="R287" i="68" s="1"/>
  <c r="O288" i="68"/>
  <c r="R288" i="68" s="1"/>
  <c r="O289" i="68"/>
  <c r="R289" i="68" s="1"/>
  <c r="O290" i="68"/>
  <c r="R290" i="68" s="1"/>
  <c r="O291" i="68"/>
  <c r="R291" i="68" s="1"/>
  <c r="O292" i="68"/>
  <c r="R292" i="68" s="1"/>
  <c r="O293" i="68"/>
  <c r="R293" i="68" s="1"/>
  <c r="O294" i="68"/>
  <c r="R294" i="68" s="1"/>
  <c r="O295" i="68"/>
  <c r="R295" i="68" s="1"/>
  <c r="O296" i="68"/>
  <c r="R296" i="68" s="1"/>
  <c r="O297" i="68"/>
  <c r="R297" i="68" s="1"/>
  <c r="O298" i="68"/>
  <c r="R298" i="68" s="1"/>
  <c r="O299" i="68"/>
  <c r="R299" i="68" s="1"/>
  <c r="O300" i="68"/>
  <c r="R300" i="68" s="1"/>
  <c r="O301" i="68"/>
  <c r="R301" i="68" s="1"/>
  <c r="O302" i="68"/>
  <c r="R302" i="68" s="1"/>
  <c r="O303" i="68"/>
  <c r="R303" i="68" s="1"/>
  <c r="O304" i="68"/>
  <c r="R304" i="68" s="1"/>
  <c r="O305" i="68"/>
  <c r="R305" i="68" s="1"/>
  <c r="O306" i="68"/>
  <c r="R306" i="68" s="1"/>
  <c r="O307" i="68"/>
  <c r="R307" i="68" s="1"/>
  <c r="O308" i="68"/>
  <c r="R308" i="68" s="1"/>
  <c r="O309" i="68"/>
  <c r="R309" i="68" s="1"/>
  <c r="O310" i="68"/>
  <c r="R310" i="68" s="1"/>
  <c r="O311" i="68"/>
  <c r="R311" i="68" s="1"/>
  <c r="O312" i="68"/>
  <c r="R312" i="68" s="1"/>
  <c r="O313" i="68"/>
  <c r="R313" i="68" s="1"/>
  <c r="O314" i="68"/>
  <c r="R314" i="68" s="1"/>
  <c r="O315" i="68"/>
  <c r="R315" i="68" s="1"/>
  <c r="O316" i="68"/>
  <c r="R316" i="68" s="1"/>
  <c r="O317" i="68"/>
  <c r="R317" i="68" s="1"/>
  <c r="O318" i="68"/>
  <c r="R318" i="68" s="1"/>
  <c r="O319" i="68"/>
  <c r="R319" i="68" s="1"/>
  <c r="O320" i="68"/>
  <c r="R320" i="68" s="1"/>
  <c r="O321" i="68"/>
  <c r="R321" i="68" s="1"/>
  <c r="O322" i="68"/>
  <c r="R322" i="68" s="1"/>
  <c r="O323" i="68"/>
  <c r="R323" i="68" s="1"/>
  <c r="O324" i="68"/>
  <c r="R324" i="68" s="1"/>
  <c r="O325" i="68"/>
  <c r="R325" i="68" s="1"/>
  <c r="O326" i="68"/>
  <c r="R326" i="68" s="1"/>
  <c r="O327" i="68"/>
  <c r="R327" i="68" s="1"/>
  <c r="O328" i="68"/>
  <c r="R328" i="68" s="1"/>
  <c r="O329" i="68"/>
  <c r="R329" i="68" s="1"/>
  <c r="O2" i="68"/>
  <c r="R2" i="68" s="1"/>
  <c r="E2" i="109"/>
  <c r="E3" i="109"/>
  <c r="E4" i="109"/>
  <c r="E5" i="109"/>
  <c r="E6" i="109"/>
  <c r="E7" i="109"/>
  <c r="E8" i="109"/>
  <c r="E9" i="109"/>
  <c r="E10" i="109"/>
  <c r="E11" i="109"/>
  <c r="E12" i="109"/>
  <c r="E13" i="109"/>
  <c r="E14" i="109"/>
  <c r="E15" i="109"/>
  <c r="E16" i="109"/>
  <c r="E17" i="109"/>
  <c r="E18" i="109"/>
  <c r="E19" i="109"/>
  <c r="E20" i="109"/>
  <c r="E21" i="109"/>
  <c r="E22" i="109"/>
  <c r="E23" i="109"/>
  <c r="E24" i="109"/>
  <c r="E25" i="109"/>
  <c r="E26" i="109"/>
  <c r="E27" i="109"/>
  <c r="E28" i="109"/>
  <c r="E29" i="109"/>
  <c r="E30" i="109"/>
  <c r="E31" i="109"/>
  <c r="E32" i="109"/>
  <c r="E33" i="109"/>
  <c r="E34" i="109"/>
  <c r="E35" i="109"/>
  <c r="E36" i="109"/>
  <c r="E37" i="109"/>
  <c r="E38" i="109"/>
  <c r="E39" i="109"/>
  <c r="E40" i="109"/>
  <c r="E41" i="109"/>
  <c r="E42" i="109"/>
  <c r="E43" i="109"/>
  <c r="E44" i="109"/>
  <c r="E45" i="109"/>
  <c r="E46" i="109"/>
  <c r="E47" i="109"/>
  <c r="E48" i="109"/>
  <c r="E49" i="109"/>
  <c r="E50" i="109"/>
  <c r="E51" i="109"/>
  <c r="E52" i="109"/>
  <c r="E53" i="109"/>
  <c r="E54" i="109"/>
  <c r="E55" i="109"/>
  <c r="E56" i="109"/>
  <c r="E57" i="109"/>
  <c r="E58" i="109"/>
  <c r="E59" i="109"/>
  <c r="E60" i="109"/>
  <c r="E61" i="109"/>
  <c r="E62" i="109"/>
  <c r="E63" i="109"/>
  <c r="E64" i="109"/>
  <c r="E65" i="109"/>
  <c r="E66" i="109"/>
  <c r="E67" i="109"/>
  <c r="E68" i="109"/>
  <c r="E69" i="109"/>
  <c r="E70" i="109"/>
  <c r="E71" i="109"/>
  <c r="E72" i="109"/>
  <c r="E73" i="109"/>
  <c r="E74" i="109"/>
  <c r="E75" i="109"/>
  <c r="E76" i="109"/>
  <c r="E77" i="109"/>
  <c r="E78" i="109"/>
  <c r="E79" i="109"/>
  <c r="E80" i="109"/>
  <c r="E81" i="109"/>
  <c r="E82" i="109"/>
  <c r="E83" i="109"/>
  <c r="E84" i="109"/>
  <c r="E85" i="109"/>
  <c r="E86" i="109"/>
  <c r="E87" i="109"/>
  <c r="E88" i="109"/>
  <c r="E89" i="109"/>
  <c r="E90" i="109"/>
  <c r="E91" i="109"/>
  <c r="E92" i="109"/>
  <c r="E93" i="109"/>
  <c r="E94" i="109"/>
  <c r="E95" i="109"/>
  <c r="E96" i="109"/>
  <c r="E97" i="109"/>
  <c r="E98" i="109"/>
  <c r="E99" i="109"/>
  <c r="E100" i="109"/>
  <c r="E101" i="109"/>
  <c r="E102" i="109"/>
  <c r="E103" i="109"/>
  <c r="E104" i="109"/>
  <c r="E105" i="109"/>
  <c r="E106" i="109"/>
  <c r="E107" i="109"/>
  <c r="E108" i="109"/>
  <c r="E109" i="109"/>
  <c r="E110" i="109"/>
  <c r="E111" i="109"/>
  <c r="G19" i="86" l="1"/>
  <c r="G15" i="86"/>
  <c r="G11" i="86"/>
  <c r="G7" i="86"/>
  <c r="G3" i="86"/>
  <c r="G18" i="86"/>
  <c r="G14" i="86"/>
  <c r="G10" i="86"/>
  <c r="G6" i="86"/>
  <c r="I13" i="116"/>
  <c r="I6" i="116"/>
  <c r="I182" i="116"/>
  <c r="I70" i="116"/>
  <c r="I124" i="116"/>
  <c r="I60" i="116"/>
  <c r="I183" i="116"/>
  <c r="I28" i="116"/>
  <c r="I207" i="116"/>
  <c r="I199" i="116"/>
  <c r="I191" i="116"/>
  <c r="I175" i="116"/>
  <c r="I167" i="116"/>
  <c r="I159" i="116"/>
  <c r="I143" i="116"/>
  <c r="I135" i="116"/>
  <c r="I123" i="116"/>
  <c r="I103" i="116"/>
  <c r="I91" i="116"/>
  <c r="I71" i="116"/>
  <c r="I59" i="116"/>
  <c r="I39" i="116"/>
  <c r="I27" i="116"/>
  <c r="I16" i="116"/>
  <c r="I206" i="116"/>
  <c r="I198" i="116"/>
  <c r="I190" i="116"/>
  <c r="I174" i="116"/>
  <c r="I166" i="116"/>
  <c r="I158" i="116"/>
  <c r="I142" i="116"/>
  <c r="I134" i="116"/>
  <c r="I114" i="116"/>
  <c r="I102" i="116"/>
  <c r="I82" i="116"/>
  <c r="I50" i="116"/>
  <c r="I18" i="116"/>
  <c r="L15" i="126"/>
  <c r="L11" i="126"/>
  <c r="L7" i="126"/>
  <c r="L3" i="126"/>
  <c r="L14" i="126"/>
  <c r="L10" i="126"/>
  <c r="L6" i="126"/>
  <c r="E21" i="126"/>
  <c r="E17" i="126"/>
  <c r="E13" i="126"/>
  <c r="E20" i="126"/>
  <c r="E16" i="126"/>
  <c r="E12" i="126"/>
  <c r="E8" i="126"/>
  <c r="E4" i="126"/>
  <c r="E5" i="126"/>
  <c r="E19" i="126"/>
  <c r="E15" i="126"/>
  <c r="E11" i="126"/>
  <c r="E7" i="126"/>
  <c r="E3" i="126"/>
  <c r="E9" i="126"/>
  <c r="E22" i="126"/>
  <c r="E18" i="126"/>
  <c r="E14" i="126"/>
  <c r="E10" i="126"/>
  <c r="E6" i="126"/>
  <c r="R332" i="68"/>
  <c r="R331" i="68"/>
  <c r="R333" i="68"/>
  <c r="R334" i="68"/>
  <c r="R330" i="68"/>
  <c r="R374" i="68"/>
  <c r="R373" i="68"/>
  <c r="R372" i="68"/>
  <c r="R371" i="68"/>
  <c r="R370" i="68"/>
  <c r="R369" i="68"/>
  <c r="R368" i="68"/>
  <c r="R367" i="68"/>
  <c r="R366" i="68"/>
  <c r="R365" i="68"/>
  <c r="R364" i="68"/>
  <c r="R363" i="68"/>
  <c r="R362" i="68"/>
  <c r="R361" i="68"/>
  <c r="R360" i="68"/>
  <c r="R359" i="68"/>
  <c r="R358" i="68"/>
  <c r="R357" i="68"/>
  <c r="R356" i="68"/>
  <c r="R355" i="68"/>
  <c r="R354" i="68"/>
  <c r="R353" i="68"/>
  <c r="R352" i="68"/>
  <c r="R351" i="68"/>
  <c r="R350" i="68"/>
  <c r="R349" i="68"/>
  <c r="R348" i="68"/>
  <c r="R347" i="68"/>
  <c r="R346" i="68"/>
  <c r="R345" i="68"/>
  <c r="R344" i="68"/>
  <c r="R343" i="68"/>
  <c r="R342" i="68"/>
  <c r="R341" i="68"/>
  <c r="R340" i="68"/>
  <c r="R339" i="68"/>
  <c r="R338" i="68"/>
  <c r="R337" i="68"/>
  <c r="R336" i="68"/>
  <c r="R335" i="68"/>
  <c r="P11" i="68"/>
  <c r="R11" i="68"/>
  <c r="P7" i="68"/>
  <c r="R7" i="68"/>
  <c r="P3" i="68"/>
  <c r="R3" i="68"/>
  <c r="P327" i="68"/>
  <c r="P323" i="68"/>
  <c r="P319" i="68"/>
  <c r="P315" i="68"/>
  <c r="P311" i="68"/>
  <c r="P307" i="68"/>
  <c r="P303" i="68"/>
  <c r="P299" i="68"/>
  <c r="P295" i="68"/>
  <c r="P291" i="68"/>
  <c r="P287" i="68"/>
  <c r="P283" i="68"/>
  <c r="P279" i="68"/>
  <c r="P275" i="68"/>
  <c r="P271" i="68"/>
  <c r="P267" i="68"/>
  <c r="P263" i="68"/>
  <c r="P259" i="68"/>
  <c r="P255" i="68"/>
  <c r="P251" i="68"/>
  <c r="P247" i="68"/>
  <c r="P243" i="68"/>
  <c r="P239" i="68"/>
  <c r="P235" i="68"/>
  <c r="P231" i="68"/>
  <c r="P227" i="68"/>
  <c r="P223" i="68"/>
  <c r="P219" i="68"/>
  <c r="P215" i="68"/>
  <c r="P211" i="68"/>
  <c r="P207" i="68"/>
  <c r="P203" i="68"/>
  <c r="P199" i="68"/>
  <c r="P195" i="68"/>
  <c r="P191" i="68"/>
  <c r="P187" i="68"/>
  <c r="P183" i="68"/>
  <c r="P179" i="68"/>
  <c r="P175" i="68"/>
  <c r="P171" i="68"/>
  <c r="P167" i="68"/>
  <c r="P163" i="68"/>
  <c r="P159" i="68"/>
  <c r="P155" i="68"/>
  <c r="P151" i="68"/>
  <c r="P147" i="68"/>
  <c r="P143" i="68"/>
  <c r="P139" i="68"/>
  <c r="P135" i="68"/>
  <c r="P131" i="68"/>
  <c r="P127" i="68"/>
  <c r="P123" i="68"/>
  <c r="P119" i="68"/>
  <c r="P115" i="68"/>
  <c r="P111" i="68"/>
  <c r="P107" i="68"/>
  <c r="P103" i="68"/>
  <c r="P99" i="68"/>
  <c r="P95" i="68"/>
  <c r="P91" i="68"/>
  <c r="P87" i="68"/>
  <c r="P83" i="68"/>
  <c r="P79" i="68"/>
  <c r="P75" i="68"/>
  <c r="P71" i="68"/>
  <c r="P67" i="68"/>
  <c r="P63" i="68"/>
  <c r="P59" i="68"/>
  <c r="P55" i="68"/>
  <c r="P51" i="68"/>
  <c r="P47" i="68"/>
  <c r="P43" i="68"/>
  <c r="P39" i="68"/>
  <c r="P35" i="68"/>
  <c r="P31" i="68"/>
  <c r="P27" i="68"/>
  <c r="P23" i="68"/>
  <c r="P19" i="68"/>
  <c r="P15" i="68"/>
  <c r="P10" i="68"/>
  <c r="P6" i="68"/>
  <c r="R6" i="68"/>
  <c r="P2" i="68"/>
  <c r="P326" i="68"/>
  <c r="P322" i="68"/>
  <c r="P318" i="68"/>
  <c r="P314" i="68"/>
  <c r="P310" i="68"/>
  <c r="P306" i="68"/>
  <c r="P302" i="68"/>
  <c r="P298" i="68"/>
  <c r="P294" i="68"/>
  <c r="P290" i="68"/>
  <c r="P286" i="68"/>
  <c r="P282" i="68"/>
  <c r="P278" i="68"/>
  <c r="P274" i="68"/>
  <c r="P270" i="68"/>
  <c r="P266" i="68"/>
  <c r="P262" i="68"/>
  <c r="P258" i="68"/>
  <c r="P254" i="68"/>
  <c r="P250" i="68"/>
  <c r="P246" i="68"/>
  <c r="P242" i="68"/>
  <c r="P238" i="68"/>
  <c r="P234" i="68"/>
  <c r="P230" i="68"/>
  <c r="P226" i="68"/>
  <c r="P222" i="68"/>
  <c r="P218" i="68"/>
  <c r="P214" i="68"/>
  <c r="P210" i="68"/>
  <c r="P206" i="68"/>
  <c r="P202" i="68"/>
  <c r="P198" i="68"/>
  <c r="P194" i="68"/>
  <c r="P190" i="68"/>
  <c r="P186" i="68"/>
  <c r="P182" i="68"/>
  <c r="P178" i="68"/>
  <c r="P174" i="68"/>
  <c r="P170" i="68"/>
  <c r="P166" i="68"/>
  <c r="P162" i="68"/>
  <c r="P158" i="68"/>
  <c r="P154" i="68"/>
  <c r="P150" i="68"/>
  <c r="P146" i="68"/>
  <c r="P142" i="68"/>
  <c r="P138" i="68"/>
  <c r="P134" i="68"/>
  <c r="P130" i="68"/>
  <c r="P126" i="68"/>
  <c r="P122" i="68"/>
  <c r="P118" i="68"/>
  <c r="P114" i="68"/>
  <c r="P110" i="68"/>
  <c r="P106" i="68"/>
  <c r="P102" i="68"/>
  <c r="P98" i="68"/>
  <c r="P94" i="68"/>
  <c r="P90" i="68"/>
  <c r="P86" i="68"/>
  <c r="P82" i="68"/>
  <c r="P78" i="68"/>
  <c r="P74" i="68"/>
  <c r="P70" i="68"/>
  <c r="P66" i="68"/>
  <c r="P62" i="68"/>
  <c r="P58" i="68"/>
  <c r="P54" i="68"/>
  <c r="P50" i="68"/>
  <c r="P46" i="68"/>
  <c r="P42" i="68"/>
  <c r="P38" i="68"/>
  <c r="P34" i="68"/>
  <c r="P30" i="68"/>
  <c r="P26" i="68"/>
  <c r="P22" i="68"/>
  <c r="P18" i="68"/>
  <c r="P14" i="68"/>
  <c r="P9" i="68"/>
  <c r="R5" i="68"/>
  <c r="P5" i="68"/>
  <c r="P329" i="68"/>
  <c r="P325" i="68"/>
  <c r="P321" i="68"/>
  <c r="P317" i="68"/>
  <c r="P313" i="68"/>
  <c r="P309" i="68"/>
  <c r="P305" i="68"/>
  <c r="P301" i="68"/>
  <c r="P297" i="68"/>
  <c r="P293" i="68"/>
  <c r="P289" i="68"/>
  <c r="P285" i="68"/>
  <c r="P281" i="68"/>
  <c r="P277" i="68"/>
  <c r="P273" i="68"/>
  <c r="P269" i="68"/>
  <c r="P265" i="68"/>
  <c r="P261" i="68"/>
  <c r="P257" i="68"/>
  <c r="P253" i="68"/>
  <c r="P249" i="68"/>
  <c r="P245" i="68"/>
  <c r="P241" i="68"/>
  <c r="P237" i="68"/>
  <c r="P233" i="68"/>
  <c r="P229" i="68"/>
  <c r="P225" i="68"/>
  <c r="P221" i="68"/>
  <c r="P217" i="68"/>
  <c r="P213" i="68"/>
  <c r="P209" i="68"/>
  <c r="P205" i="68"/>
  <c r="P201" i="68"/>
  <c r="P197" i="68"/>
  <c r="P193" i="68"/>
  <c r="P189" i="68"/>
  <c r="P185" i="68"/>
  <c r="P181" i="68"/>
  <c r="P177" i="68"/>
  <c r="P173" i="68"/>
  <c r="P169" i="68"/>
  <c r="P165" i="68"/>
  <c r="P161" i="68"/>
  <c r="P157" i="68"/>
  <c r="P153" i="68"/>
  <c r="P149" i="68"/>
  <c r="P145" i="68"/>
  <c r="P141" i="68"/>
  <c r="P137" i="68"/>
  <c r="P133" i="68"/>
  <c r="P129" i="68"/>
  <c r="P125" i="68"/>
  <c r="P121" i="68"/>
  <c r="P117" i="68"/>
  <c r="P113" i="68"/>
  <c r="P109" i="68"/>
  <c r="P105" i="68"/>
  <c r="P101" i="68"/>
  <c r="P97" i="68"/>
  <c r="P93" i="68"/>
  <c r="P89" i="68"/>
  <c r="P85" i="68"/>
  <c r="P81" i="68"/>
  <c r="P77" i="68"/>
  <c r="P73" i="68"/>
  <c r="P69" i="68"/>
  <c r="P65" i="68"/>
  <c r="P61" i="68"/>
  <c r="P57" i="68"/>
  <c r="P53" i="68"/>
  <c r="P49" i="68"/>
  <c r="P45" i="68"/>
  <c r="P41" i="68"/>
  <c r="P37" i="68"/>
  <c r="P33" i="68"/>
  <c r="P29" i="68"/>
  <c r="P25" i="68"/>
  <c r="P21" i="68"/>
  <c r="P17" i="68"/>
  <c r="P13" i="68"/>
  <c r="P8" i="68"/>
  <c r="P4" i="68"/>
  <c r="R4" i="68"/>
  <c r="P328" i="68"/>
  <c r="P324" i="68"/>
  <c r="P320" i="68"/>
  <c r="P316" i="68"/>
  <c r="P312" i="68"/>
  <c r="P308" i="68"/>
  <c r="P304" i="68"/>
  <c r="P300" i="68"/>
  <c r="P296" i="68"/>
  <c r="P292" i="68"/>
  <c r="P288" i="68"/>
  <c r="P284" i="68"/>
  <c r="P280" i="68"/>
  <c r="P276" i="68"/>
  <c r="P272" i="68"/>
  <c r="P268" i="68"/>
  <c r="P264" i="68"/>
  <c r="P260" i="68"/>
  <c r="P256" i="68"/>
  <c r="P252" i="68"/>
  <c r="P248" i="68"/>
  <c r="P244" i="68"/>
  <c r="P240" i="68"/>
  <c r="P236" i="68"/>
  <c r="P232" i="68"/>
  <c r="P228" i="68"/>
  <c r="P224" i="68"/>
  <c r="P220" i="68"/>
  <c r="P216" i="68"/>
  <c r="P212" i="68"/>
  <c r="P208" i="68"/>
  <c r="P204" i="68"/>
  <c r="P200" i="68"/>
  <c r="P196" i="68"/>
  <c r="P192" i="68"/>
  <c r="P188" i="68"/>
  <c r="P184" i="68"/>
  <c r="P180" i="68"/>
  <c r="P176" i="68"/>
  <c r="P172" i="68"/>
  <c r="P168" i="68"/>
  <c r="P164" i="68"/>
  <c r="P160" i="68"/>
  <c r="P156" i="68"/>
  <c r="P152" i="68"/>
  <c r="P148" i="68"/>
  <c r="P144" i="68"/>
  <c r="P140" i="68"/>
  <c r="P136" i="68"/>
  <c r="P132" i="68"/>
  <c r="P128" i="68"/>
  <c r="P124" i="68"/>
  <c r="P120" i="68"/>
  <c r="P116" i="68"/>
  <c r="P112" i="68"/>
  <c r="P108" i="68"/>
  <c r="P104" i="68"/>
  <c r="P100" i="68"/>
  <c r="P96" i="68"/>
  <c r="P92" i="68"/>
  <c r="P88" i="68"/>
  <c r="P84" i="68"/>
  <c r="P80" i="68"/>
  <c r="P76" i="68"/>
  <c r="P72" i="68"/>
  <c r="P68" i="68"/>
  <c r="P64" i="68"/>
  <c r="P60" i="68"/>
  <c r="P56" i="68"/>
  <c r="P52" i="68"/>
  <c r="P48" i="68"/>
  <c r="P44" i="68"/>
  <c r="P40" i="68"/>
  <c r="P36" i="68"/>
  <c r="P32" i="68"/>
  <c r="P28" i="68"/>
  <c r="P24" i="68"/>
  <c r="P20" i="68"/>
  <c r="P16" i="68"/>
  <c r="P12" i="68"/>
  <c r="B107" i="109"/>
  <c r="B4" i="109"/>
  <c r="F14" i="126" l="1"/>
  <c r="F3" i="126"/>
  <c r="F12" i="126"/>
  <c r="F7" i="126"/>
  <c r="F5" i="126"/>
  <c r="F6" i="126"/>
  <c r="F11" i="126"/>
  <c r="F4" i="126"/>
  <c r="F10" i="126"/>
  <c r="F9" i="126"/>
  <c r="F15" i="126"/>
  <c r="F8" i="126"/>
  <c r="F13" i="126"/>
  <c r="F2" i="126"/>
  <c r="V3" i="94"/>
  <c r="V4" i="94"/>
  <c r="V5" i="94"/>
  <c r="V6" i="94"/>
  <c r="V7" i="94"/>
  <c r="V8" i="94"/>
  <c r="V9" i="94"/>
  <c r="V10" i="94"/>
  <c r="V11" i="94"/>
  <c r="V12" i="94"/>
  <c r="V13" i="94"/>
  <c r="V14" i="94"/>
  <c r="V15" i="94"/>
  <c r="V16" i="94"/>
  <c r="V17" i="94"/>
  <c r="V18" i="94"/>
  <c r="V19" i="94"/>
  <c r="V20" i="94"/>
  <c r="V21" i="94"/>
  <c r="V22" i="94"/>
  <c r="V23" i="94"/>
  <c r="V24" i="94"/>
  <c r="V25" i="94"/>
  <c r="V26" i="94"/>
  <c r="V27" i="94"/>
  <c r="V28" i="94"/>
  <c r="V29" i="94"/>
  <c r="V30" i="94"/>
  <c r="V31" i="94"/>
  <c r="V32" i="94"/>
  <c r="V33" i="94"/>
  <c r="V34" i="94"/>
  <c r="V35" i="94"/>
  <c r="V36" i="94"/>
  <c r="V37" i="94"/>
  <c r="V38" i="94"/>
  <c r="V39" i="94"/>
  <c r="V40" i="94"/>
  <c r="V41" i="94"/>
  <c r="V42" i="94"/>
  <c r="V43" i="94"/>
  <c r="V44" i="94"/>
  <c r="V45" i="94"/>
  <c r="V46" i="94"/>
  <c r="V47" i="94"/>
  <c r="V48" i="94"/>
  <c r="V49" i="94"/>
  <c r="V50" i="94"/>
  <c r="V51" i="94"/>
  <c r="V52" i="94"/>
  <c r="V53" i="94"/>
  <c r="V54" i="94"/>
  <c r="V55" i="94"/>
  <c r="V56" i="94"/>
  <c r="V57" i="94"/>
  <c r="V58" i="94"/>
  <c r="V59" i="94"/>
  <c r="V60" i="94"/>
  <c r="V61" i="94"/>
  <c r="V62" i="94"/>
  <c r="V63" i="94"/>
  <c r="V64" i="94"/>
  <c r="V65" i="94"/>
  <c r="V66" i="94"/>
  <c r="V67" i="94"/>
  <c r="V68" i="94"/>
  <c r="V69" i="94"/>
  <c r="V70" i="94"/>
  <c r="V71" i="94"/>
  <c r="V72" i="94"/>
  <c r="V73" i="94"/>
  <c r="V74" i="94"/>
  <c r="V75" i="94"/>
  <c r="V76" i="94"/>
  <c r="V77" i="94"/>
  <c r="V78" i="94"/>
  <c r="V79" i="94"/>
  <c r="V80" i="94"/>
  <c r="V81" i="94"/>
  <c r="V82" i="94"/>
  <c r="V83" i="94"/>
  <c r="V84" i="94"/>
  <c r="V85" i="94"/>
  <c r="V86" i="94"/>
  <c r="V87" i="94"/>
  <c r="V88" i="94"/>
  <c r="V89" i="94"/>
  <c r="V90" i="94"/>
  <c r="V91" i="94"/>
  <c r="V92" i="94"/>
  <c r="V93" i="94"/>
  <c r="V94" i="94"/>
  <c r="V95" i="94"/>
  <c r="V96" i="94"/>
  <c r="V97" i="94"/>
  <c r="V98" i="94"/>
  <c r="V99" i="94"/>
  <c r="V100" i="94"/>
  <c r="V101" i="94"/>
  <c r="V102" i="94"/>
  <c r="V103" i="94"/>
  <c r="V104" i="94"/>
  <c r="V105" i="94"/>
  <c r="V106" i="94"/>
  <c r="V107" i="94"/>
  <c r="V108" i="94"/>
  <c r="V109" i="94"/>
  <c r="V110" i="94"/>
  <c r="V111" i="94"/>
  <c r="V112" i="94"/>
  <c r="V113" i="94"/>
  <c r="V114" i="94"/>
  <c r="V115" i="94"/>
  <c r="V116" i="94"/>
  <c r="V117" i="94"/>
  <c r="V118" i="94"/>
  <c r="V119" i="94"/>
  <c r="V120" i="94"/>
  <c r="V121" i="94"/>
  <c r="V122" i="94"/>
  <c r="V123" i="94"/>
  <c r="V124" i="94"/>
  <c r="V125" i="94"/>
  <c r="V126" i="94"/>
  <c r="V127" i="94"/>
  <c r="V128" i="94"/>
  <c r="V129" i="94"/>
  <c r="V130" i="94"/>
  <c r="V131" i="94"/>
  <c r="V132" i="94"/>
  <c r="V133" i="94"/>
  <c r="V134" i="94"/>
  <c r="V135" i="94"/>
  <c r="V136" i="94"/>
  <c r="V137" i="94"/>
  <c r="V138" i="94"/>
  <c r="V139" i="94"/>
  <c r="V140" i="94"/>
  <c r="V141" i="94"/>
  <c r="V142" i="94"/>
  <c r="V143" i="94"/>
  <c r="V144" i="94"/>
  <c r="V145" i="94"/>
  <c r="V146" i="94"/>
  <c r="V147" i="94"/>
  <c r="V148" i="94"/>
  <c r="V149" i="94"/>
  <c r="V150" i="94"/>
  <c r="V151" i="94"/>
  <c r="V152" i="94"/>
  <c r="V153" i="94"/>
  <c r="V154" i="94"/>
  <c r="V155" i="94"/>
  <c r="V156" i="94"/>
  <c r="V157" i="94"/>
  <c r="V158" i="94"/>
  <c r="V159" i="94"/>
  <c r="V160" i="94"/>
  <c r="V161" i="94"/>
  <c r="V162" i="94"/>
  <c r="V163" i="94"/>
  <c r="V164" i="94"/>
  <c r="V165" i="94"/>
  <c r="V166" i="94"/>
  <c r="V167" i="94"/>
  <c r="V168" i="94"/>
  <c r="V169" i="94"/>
  <c r="V170" i="94"/>
  <c r="V171" i="94"/>
  <c r="V172" i="94"/>
  <c r="V173" i="94"/>
  <c r="V174" i="94"/>
  <c r="V175" i="94"/>
  <c r="V176" i="94"/>
  <c r="V177" i="94"/>
  <c r="V178" i="94"/>
  <c r="V179" i="94"/>
  <c r="V180" i="94"/>
  <c r="V181" i="94"/>
  <c r="V182" i="94"/>
  <c r="V183" i="94"/>
  <c r="V184" i="94"/>
  <c r="V185" i="94"/>
  <c r="V186" i="94"/>
  <c r="V187" i="94"/>
  <c r="V188" i="94"/>
  <c r="V189" i="94"/>
  <c r="V190" i="94"/>
  <c r="V191" i="94"/>
  <c r="V192" i="94"/>
  <c r="V193" i="94"/>
  <c r="V194" i="94"/>
  <c r="V195" i="94"/>
  <c r="V196" i="94"/>
  <c r="V197" i="94"/>
  <c r="V198" i="94"/>
  <c r="V199" i="94"/>
  <c r="V200" i="94"/>
  <c r="V201" i="94"/>
  <c r="V202" i="94"/>
  <c r="V203" i="94"/>
  <c r="V204" i="94"/>
  <c r="V205" i="94"/>
  <c r="V206" i="94"/>
  <c r="V207" i="94"/>
  <c r="V208" i="94"/>
  <c r="V209" i="94"/>
  <c r="V210" i="94"/>
  <c r="V211" i="94"/>
  <c r="V212" i="94"/>
  <c r="V213" i="94"/>
  <c r="V214" i="94"/>
  <c r="V215" i="94"/>
  <c r="V216" i="94"/>
  <c r="V217" i="94"/>
  <c r="V218" i="94"/>
  <c r="V219" i="94"/>
  <c r="V220" i="94"/>
  <c r="V221" i="94"/>
  <c r="V222" i="94"/>
  <c r="V223" i="94"/>
  <c r="V224" i="94"/>
  <c r="V225" i="94"/>
  <c r="V226" i="94"/>
  <c r="V227" i="94"/>
  <c r="V228" i="94"/>
  <c r="V229" i="94"/>
  <c r="V230" i="94"/>
  <c r="V231" i="94"/>
  <c r="V232" i="94"/>
  <c r="V233" i="94"/>
  <c r="V234" i="94"/>
  <c r="V235" i="94"/>
  <c r="V236" i="94"/>
  <c r="V237" i="94"/>
  <c r="V238" i="94"/>
  <c r="V239" i="94"/>
  <c r="V240" i="94"/>
  <c r="V241" i="94"/>
  <c r="V242" i="94"/>
  <c r="V243" i="94"/>
  <c r="V244" i="94"/>
  <c r="V245" i="94"/>
  <c r="V246" i="94"/>
  <c r="V247" i="94"/>
  <c r="V248" i="94"/>
  <c r="V249" i="94"/>
  <c r="V250" i="94"/>
  <c r="V251" i="94"/>
  <c r="V252" i="94"/>
  <c r="V253" i="94"/>
  <c r="V254" i="94"/>
  <c r="V255" i="94"/>
  <c r="V256" i="94"/>
  <c r="V257" i="94"/>
  <c r="V258" i="94"/>
  <c r="V259" i="94"/>
  <c r="V260" i="94"/>
  <c r="V261" i="94"/>
  <c r="V262" i="94"/>
  <c r="V263" i="94"/>
  <c r="V264" i="94"/>
  <c r="V265" i="94"/>
  <c r="V266" i="94"/>
  <c r="V267" i="94"/>
  <c r="V268" i="94"/>
  <c r="V269" i="94"/>
  <c r="V270" i="94"/>
  <c r="V271" i="94"/>
  <c r="V272" i="94"/>
  <c r="V273" i="94"/>
  <c r="V274" i="94"/>
  <c r="V275" i="94"/>
  <c r="V276" i="94"/>
  <c r="V277" i="94"/>
  <c r="V278" i="94"/>
  <c r="V279" i="94"/>
  <c r="V280" i="94"/>
  <c r="V281" i="94"/>
  <c r="V282" i="94"/>
  <c r="V283" i="94"/>
  <c r="V284" i="94"/>
  <c r="V285" i="94"/>
  <c r="V286" i="94"/>
  <c r="V287" i="94"/>
  <c r="V288" i="94"/>
  <c r="V289" i="94"/>
  <c r="V290" i="94"/>
  <c r="V291" i="94"/>
  <c r="V292" i="94"/>
  <c r="V293" i="94"/>
  <c r="V294" i="94"/>
  <c r="V295" i="94"/>
  <c r="V296" i="94"/>
  <c r="V297" i="94"/>
  <c r="V298" i="94"/>
  <c r="V299" i="94"/>
  <c r="V300" i="94"/>
  <c r="V301" i="94"/>
  <c r="V302" i="94"/>
  <c r="V303" i="94"/>
  <c r="V304" i="94"/>
  <c r="V305" i="94"/>
  <c r="V306" i="94"/>
  <c r="V307" i="94"/>
  <c r="V308" i="94"/>
  <c r="V309" i="94"/>
  <c r="V310" i="94"/>
  <c r="V311" i="94"/>
  <c r="V312" i="94"/>
  <c r="V313" i="94"/>
  <c r="V314" i="94"/>
  <c r="V315" i="94"/>
  <c r="V316" i="94"/>
  <c r="V317" i="94"/>
  <c r="V318" i="94"/>
  <c r="V319" i="94"/>
  <c r="V320" i="94"/>
  <c r="V321" i="94"/>
  <c r="V322" i="94"/>
  <c r="V323" i="94"/>
  <c r="V324" i="94"/>
  <c r="V325" i="94"/>
  <c r="V326" i="94"/>
  <c r="V327" i="94"/>
  <c r="V328" i="94"/>
  <c r="V329" i="94"/>
  <c r="V330" i="94"/>
  <c r="V331" i="94"/>
  <c r="V332" i="94"/>
  <c r="V333" i="94"/>
  <c r="V334" i="94"/>
  <c r="V335" i="94"/>
  <c r="V336" i="94"/>
  <c r="V337" i="94"/>
  <c r="V338" i="94"/>
  <c r="V339" i="94"/>
  <c r="V340" i="94"/>
  <c r="V341" i="94"/>
  <c r="V342" i="94"/>
  <c r="V343" i="94"/>
  <c r="V344" i="94"/>
  <c r="V345" i="94"/>
  <c r="V346" i="94"/>
  <c r="V347" i="94"/>
  <c r="V348" i="94"/>
  <c r="V349" i="94"/>
  <c r="V350" i="94"/>
  <c r="V351" i="94"/>
  <c r="V352" i="94"/>
  <c r="V353" i="94"/>
  <c r="V354" i="94"/>
  <c r="V355" i="94"/>
  <c r="V356" i="94"/>
  <c r="V357" i="94"/>
  <c r="V358" i="94"/>
  <c r="V359" i="94"/>
  <c r="V360" i="94"/>
  <c r="V361" i="94"/>
  <c r="V362" i="94"/>
  <c r="V363" i="94"/>
  <c r="V364" i="94"/>
  <c r="V365" i="94"/>
  <c r="V366" i="94"/>
  <c r="V367" i="94"/>
  <c r="V368" i="94"/>
  <c r="V369" i="94"/>
  <c r="V370" i="94"/>
  <c r="V371" i="94"/>
  <c r="V372" i="94"/>
  <c r="V373" i="94"/>
  <c r="V374" i="94"/>
  <c r="V375" i="94"/>
  <c r="V376" i="94"/>
  <c r="V377" i="94"/>
  <c r="V378" i="94"/>
  <c r="V379" i="94"/>
  <c r="V380" i="94"/>
  <c r="V381" i="94"/>
  <c r="V382" i="94"/>
  <c r="V383" i="94"/>
  <c r="V384" i="94"/>
  <c r="V385" i="94"/>
  <c r="V386" i="94"/>
  <c r="V387" i="94"/>
  <c r="V388" i="94"/>
  <c r="V389" i="94"/>
  <c r="V390" i="94"/>
  <c r="V391" i="94"/>
  <c r="V392" i="94"/>
  <c r="V393" i="94"/>
  <c r="V394" i="94"/>
  <c r="V395" i="94"/>
  <c r="V396" i="94"/>
  <c r="V397" i="94"/>
  <c r="V398" i="94"/>
  <c r="V399" i="94"/>
  <c r="V400" i="94"/>
  <c r="V401" i="94"/>
  <c r="V402" i="94"/>
  <c r="V403" i="94"/>
  <c r="V404" i="94"/>
  <c r="V405" i="94"/>
  <c r="V406" i="94"/>
  <c r="V407" i="94"/>
  <c r="V408" i="94"/>
  <c r="V409" i="94"/>
  <c r="V410" i="94"/>
  <c r="V411" i="94"/>
  <c r="V412" i="94"/>
  <c r="V413" i="94"/>
  <c r="V414" i="94"/>
  <c r="V415" i="94"/>
  <c r="V416" i="94"/>
  <c r="V417" i="94"/>
  <c r="V418" i="94"/>
  <c r="V419" i="94"/>
  <c r="V420" i="94"/>
  <c r="V421" i="94"/>
  <c r="V422" i="94"/>
  <c r="V423" i="94"/>
  <c r="V424" i="94"/>
  <c r="V425" i="94"/>
  <c r="V426" i="94"/>
  <c r="V427" i="94"/>
  <c r="V428" i="94"/>
  <c r="V429" i="94"/>
  <c r="V430" i="94"/>
  <c r="V431" i="94"/>
  <c r="V432" i="94"/>
  <c r="V433" i="94"/>
  <c r="V434" i="94"/>
  <c r="V435" i="94"/>
  <c r="V436" i="94"/>
  <c r="V437" i="94"/>
  <c r="V438" i="94"/>
  <c r="V439" i="94"/>
  <c r="V440" i="94"/>
  <c r="V441" i="94"/>
  <c r="V442" i="94"/>
  <c r="V443" i="94"/>
  <c r="V444" i="94"/>
  <c r="V445" i="94"/>
  <c r="V446" i="94"/>
  <c r="V447" i="94"/>
  <c r="V448" i="94"/>
  <c r="V449" i="94"/>
  <c r="V450" i="94"/>
  <c r="V451" i="94"/>
  <c r="V452" i="94"/>
  <c r="V453" i="94"/>
  <c r="V454" i="94"/>
  <c r="V455" i="94"/>
  <c r="V456" i="94"/>
  <c r="V457" i="94"/>
  <c r="V458" i="94"/>
  <c r="V459" i="94"/>
  <c r="V460" i="94"/>
  <c r="V461" i="94"/>
  <c r="V462" i="94"/>
  <c r="V463" i="94"/>
  <c r="V464" i="94"/>
  <c r="V465" i="94"/>
  <c r="V466" i="94"/>
  <c r="V467" i="94"/>
  <c r="V468" i="94"/>
  <c r="V469" i="94"/>
  <c r="V470" i="94"/>
  <c r="V471" i="94"/>
  <c r="V472" i="94"/>
  <c r="V473" i="94"/>
  <c r="V474" i="94"/>
  <c r="V475" i="94"/>
  <c r="V476" i="94"/>
  <c r="V477" i="94"/>
  <c r="V478" i="94"/>
  <c r="V479" i="94"/>
  <c r="V480" i="94"/>
  <c r="V481" i="94"/>
  <c r="V482" i="94"/>
  <c r="V483" i="94"/>
  <c r="V484" i="94"/>
  <c r="V485" i="94"/>
  <c r="V486" i="94"/>
  <c r="V487" i="94"/>
  <c r="V488" i="94"/>
  <c r="V489" i="94"/>
  <c r="V490" i="94"/>
  <c r="V491" i="94"/>
  <c r="V492" i="94"/>
  <c r="V493" i="94"/>
  <c r="V494" i="94"/>
  <c r="V495" i="94"/>
  <c r="V496" i="94"/>
  <c r="V497" i="94"/>
  <c r="V498" i="94"/>
  <c r="V499" i="94"/>
  <c r="V500" i="94"/>
  <c r="V501" i="94"/>
  <c r="V502" i="94"/>
  <c r="V503" i="94"/>
  <c r="V504" i="94"/>
  <c r="V505" i="94"/>
  <c r="V506" i="94"/>
  <c r="V507" i="94"/>
  <c r="V508" i="94"/>
  <c r="V509" i="94"/>
  <c r="V510" i="94"/>
  <c r="V511" i="94"/>
  <c r="V512" i="94"/>
  <c r="V513" i="94"/>
  <c r="V514" i="94"/>
  <c r="V515" i="94"/>
  <c r="V516" i="94"/>
  <c r="V517" i="94"/>
  <c r="V518" i="94"/>
  <c r="V519" i="94"/>
  <c r="V520" i="94"/>
  <c r="V521" i="94"/>
  <c r="V522" i="94"/>
  <c r="V523" i="94"/>
  <c r="V524" i="94"/>
  <c r="V525" i="94"/>
  <c r="V526" i="94"/>
  <c r="V527" i="94"/>
  <c r="V528" i="94"/>
  <c r="V529" i="94"/>
  <c r="V530" i="94"/>
  <c r="V531" i="94"/>
  <c r="V532" i="94"/>
  <c r="V533" i="94"/>
  <c r="V534" i="94"/>
  <c r="V535" i="94"/>
  <c r="V536" i="94"/>
  <c r="V537" i="94"/>
  <c r="V538" i="94"/>
  <c r="V539" i="94"/>
  <c r="V540" i="94"/>
  <c r="V541" i="94"/>
  <c r="V542" i="94"/>
  <c r="V543" i="94"/>
  <c r="V544" i="94"/>
  <c r="V545" i="94"/>
  <c r="V546" i="94"/>
  <c r="V547" i="94"/>
  <c r="V548" i="94"/>
  <c r="V549" i="94"/>
  <c r="V550" i="94"/>
  <c r="V551" i="94"/>
  <c r="V552" i="94"/>
  <c r="V553" i="94"/>
  <c r="V554" i="94"/>
  <c r="V555" i="94"/>
  <c r="V556" i="94"/>
  <c r="V557" i="94"/>
  <c r="V558" i="94"/>
  <c r="V559" i="94"/>
  <c r="V560" i="94"/>
  <c r="V561" i="94"/>
  <c r="V562" i="94"/>
  <c r="V563" i="94"/>
  <c r="V564" i="94"/>
  <c r="V565" i="94"/>
  <c r="V566" i="94"/>
  <c r="V567" i="94"/>
  <c r="V568" i="94"/>
  <c r="V569" i="94"/>
  <c r="V570" i="94"/>
  <c r="V571" i="94"/>
  <c r="V572" i="94"/>
  <c r="V573" i="94"/>
  <c r="V574" i="94"/>
  <c r="V575" i="94"/>
  <c r="V576" i="94"/>
  <c r="V577" i="94"/>
  <c r="V578" i="94"/>
  <c r="V579" i="94"/>
  <c r="V580" i="94"/>
  <c r="V581" i="94"/>
  <c r="V582" i="94"/>
  <c r="V583" i="94"/>
  <c r="V584" i="94"/>
  <c r="V585" i="94"/>
  <c r="V586" i="94"/>
  <c r="V587" i="94"/>
  <c r="V588" i="94"/>
  <c r="V589" i="94"/>
  <c r="V590" i="94"/>
  <c r="V591" i="94"/>
  <c r="V592" i="94"/>
  <c r="V593" i="94"/>
  <c r="V594" i="94"/>
  <c r="V595" i="94"/>
  <c r="V596" i="94"/>
  <c r="V597" i="94"/>
  <c r="V598" i="94"/>
  <c r="V599" i="94"/>
  <c r="V600" i="94"/>
  <c r="V601" i="94"/>
  <c r="V602" i="94"/>
  <c r="V603" i="94"/>
  <c r="V604" i="94"/>
  <c r="V605" i="94"/>
  <c r="V606" i="94"/>
  <c r="V607" i="94"/>
  <c r="V608" i="94"/>
  <c r="V609" i="94"/>
  <c r="V610" i="94"/>
  <c r="V611" i="94"/>
  <c r="V612" i="94"/>
  <c r="V613" i="94"/>
  <c r="V614" i="94"/>
  <c r="V615" i="94"/>
  <c r="V616" i="94"/>
  <c r="V617" i="94"/>
  <c r="V618" i="94"/>
  <c r="V619" i="94"/>
  <c r="V620" i="94"/>
  <c r="V621" i="94"/>
  <c r="V622" i="94"/>
  <c r="V623" i="94"/>
  <c r="V624" i="94"/>
  <c r="V625" i="94"/>
  <c r="V626" i="94"/>
  <c r="V627" i="94"/>
  <c r="V628" i="94"/>
  <c r="V629" i="94"/>
  <c r="V630" i="94"/>
  <c r="V631" i="94"/>
  <c r="V632" i="94"/>
  <c r="V633" i="94"/>
  <c r="V634" i="94"/>
  <c r="V635" i="94"/>
  <c r="V636" i="94"/>
  <c r="V637" i="94"/>
  <c r="V638" i="94"/>
  <c r="V639" i="94"/>
  <c r="V640" i="94"/>
  <c r="V641" i="94"/>
  <c r="V642" i="94"/>
  <c r="V643" i="94"/>
  <c r="V644" i="94"/>
  <c r="V645" i="94"/>
  <c r="V646" i="94"/>
  <c r="V647" i="94"/>
  <c r="V648" i="94"/>
  <c r="V649" i="94"/>
  <c r="V650" i="94"/>
  <c r="V651" i="94"/>
  <c r="V652" i="94"/>
  <c r="V653" i="94"/>
  <c r="V654" i="94"/>
  <c r="V655" i="94"/>
  <c r="V656" i="94"/>
  <c r="V657" i="94"/>
  <c r="V658" i="94"/>
  <c r="V659" i="94"/>
  <c r="V660" i="94"/>
  <c r="V661" i="94"/>
  <c r="V662" i="94"/>
  <c r="V663" i="94"/>
  <c r="V664" i="94"/>
  <c r="V665" i="94"/>
  <c r="V666" i="94"/>
  <c r="V667" i="94"/>
  <c r="V668" i="94"/>
  <c r="V669" i="94"/>
  <c r="V670" i="94"/>
  <c r="V671" i="94"/>
  <c r="V672" i="94"/>
  <c r="V673" i="94"/>
  <c r="V674" i="94"/>
  <c r="V675" i="94"/>
  <c r="V676" i="94"/>
  <c r="V677" i="94"/>
  <c r="V678" i="94"/>
  <c r="V679" i="94"/>
  <c r="V680" i="94"/>
  <c r="V681" i="94"/>
  <c r="V682" i="94"/>
  <c r="V683" i="94"/>
  <c r="V684" i="94"/>
  <c r="V685" i="94"/>
  <c r="V686" i="94"/>
  <c r="V687" i="94"/>
  <c r="V688" i="94"/>
  <c r="V689" i="94"/>
  <c r="V690" i="94"/>
  <c r="V691" i="94"/>
  <c r="V692" i="94"/>
  <c r="V693" i="94"/>
  <c r="V694" i="94"/>
  <c r="V695" i="94"/>
  <c r="V696" i="94"/>
  <c r="V697" i="94"/>
  <c r="V698" i="94"/>
  <c r="V699" i="94"/>
  <c r="V700" i="94"/>
  <c r="V701" i="94"/>
  <c r="V702" i="94"/>
  <c r="V703" i="94"/>
  <c r="V704" i="94"/>
  <c r="V705" i="94"/>
  <c r="V706" i="94"/>
  <c r="V707" i="94"/>
  <c r="V708" i="94"/>
  <c r="V709" i="94"/>
  <c r="V710" i="94"/>
  <c r="V711" i="94"/>
  <c r="V712" i="94"/>
  <c r="V713" i="94"/>
  <c r="V714" i="94"/>
  <c r="V715" i="94"/>
  <c r="V716" i="94"/>
  <c r="V717" i="94"/>
  <c r="V718" i="94"/>
  <c r="V719" i="94"/>
  <c r="V720" i="94"/>
  <c r="V721" i="94"/>
  <c r="V722" i="94"/>
  <c r="V723" i="94"/>
  <c r="V724" i="94"/>
  <c r="V725" i="94"/>
  <c r="V726" i="94"/>
  <c r="V727" i="94"/>
  <c r="V728" i="94"/>
  <c r="V729" i="94"/>
  <c r="V730" i="94"/>
  <c r="V731" i="94"/>
  <c r="V732" i="94"/>
  <c r="V733" i="94"/>
  <c r="V734" i="94"/>
  <c r="V735" i="94"/>
  <c r="V736" i="94"/>
  <c r="V737" i="94"/>
  <c r="V738" i="94"/>
  <c r="V739" i="94"/>
  <c r="V740" i="94"/>
  <c r="V741" i="94"/>
  <c r="V742" i="94"/>
  <c r="V743" i="94"/>
  <c r="V744" i="94"/>
  <c r="V745" i="94"/>
  <c r="V746" i="94"/>
  <c r="V747" i="94"/>
  <c r="V748" i="94"/>
  <c r="V749" i="94"/>
  <c r="V750" i="94"/>
  <c r="V751" i="94"/>
  <c r="V752" i="94"/>
  <c r="V753" i="94"/>
  <c r="V754" i="94"/>
  <c r="V755" i="94"/>
  <c r="V756" i="94"/>
  <c r="V757" i="94"/>
  <c r="V758" i="94"/>
  <c r="V759" i="94"/>
  <c r="V760" i="94"/>
  <c r="V761" i="94"/>
  <c r="V762" i="94"/>
  <c r="V763" i="94"/>
  <c r="V764" i="94"/>
  <c r="V765" i="94"/>
  <c r="V766" i="94"/>
  <c r="V767" i="94"/>
  <c r="V768" i="94"/>
  <c r="V769" i="94"/>
  <c r="V770" i="94"/>
  <c r="V771" i="94"/>
  <c r="V772" i="94"/>
  <c r="V773" i="94"/>
  <c r="V774" i="94"/>
  <c r="V775" i="94"/>
  <c r="V776" i="94"/>
  <c r="V777" i="94"/>
  <c r="V778" i="94"/>
  <c r="V779" i="94"/>
  <c r="V780" i="94"/>
  <c r="V781" i="94"/>
  <c r="V782" i="94"/>
  <c r="V783" i="94"/>
  <c r="V784" i="94"/>
  <c r="V785" i="94"/>
  <c r="V786" i="94"/>
  <c r="V787" i="94"/>
  <c r="V788" i="94"/>
  <c r="V789" i="94"/>
  <c r="V790" i="94"/>
  <c r="V791" i="94"/>
  <c r="V792" i="94"/>
  <c r="V793" i="94"/>
  <c r="V794" i="94"/>
  <c r="V795" i="94"/>
  <c r="V796" i="94"/>
  <c r="V797" i="94"/>
  <c r="V798" i="94"/>
  <c r="V799" i="94"/>
  <c r="V800" i="94"/>
  <c r="V801" i="94"/>
  <c r="V802" i="94"/>
  <c r="V803" i="94"/>
  <c r="V804" i="94"/>
  <c r="V805" i="94"/>
  <c r="V806" i="94"/>
  <c r="V807" i="94"/>
  <c r="V808" i="94"/>
  <c r="V809" i="94"/>
  <c r="V810" i="94"/>
  <c r="V811" i="94"/>
  <c r="V812" i="94"/>
  <c r="V813" i="94"/>
  <c r="V814" i="94"/>
  <c r="V815" i="94"/>
  <c r="V816" i="94"/>
  <c r="V817" i="94"/>
  <c r="V818" i="94"/>
  <c r="V819" i="94"/>
  <c r="V820" i="94"/>
  <c r="V821" i="94"/>
  <c r="V822" i="94"/>
  <c r="V823" i="94"/>
  <c r="V824" i="94"/>
  <c r="V825" i="94"/>
  <c r="V826" i="94"/>
  <c r="V827" i="94"/>
  <c r="V828" i="94"/>
  <c r="V829" i="94"/>
  <c r="V830" i="94"/>
  <c r="V831" i="94"/>
  <c r="V832" i="94"/>
  <c r="V833" i="94"/>
  <c r="V834" i="94"/>
  <c r="V835" i="94"/>
  <c r="V836" i="94"/>
  <c r="V837" i="94"/>
  <c r="V838" i="94"/>
  <c r="V839" i="94"/>
  <c r="V840" i="94"/>
  <c r="V841" i="94"/>
  <c r="V842" i="94"/>
  <c r="V843" i="94"/>
  <c r="V844" i="94"/>
  <c r="V845" i="94"/>
  <c r="V846" i="94"/>
  <c r="V847" i="94"/>
  <c r="V848" i="94"/>
  <c r="V849" i="94"/>
  <c r="V850" i="94"/>
  <c r="V851" i="94"/>
  <c r="V852" i="94"/>
  <c r="V853" i="94"/>
  <c r="V854" i="94"/>
  <c r="V855" i="94"/>
  <c r="V856" i="94"/>
  <c r="V857" i="94"/>
  <c r="V858" i="94"/>
  <c r="V859" i="94"/>
  <c r="V860" i="94"/>
  <c r="V861" i="94"/>
  <c r="V862" i="94"/>
  <c r="V863" i="94"/>
  <c r="V864" i="94"/>
  <c r="V865" i="94"/>
  <c r="V866" i="94"/>
  <c r="V867" i="94"/>
  <c r="V868" i="94"/>
  <c r="V869" i="94"/>
  <c r="V870" i="94"/>
  <c r="V871" i="94"/>
  <c r="V872" i="94"/>
  <c r="V873" i="94"/>
  <c r="V874" i="94"/>
  <c r="V875" i="94"/>
  <c r="V876" i="94"/>
  <c r="V877" i="94"/>
  <c r="V878" i="94"/>
  <c r="V879" i="94"/>
  <c r="V880" i="94"/>
  <c r="V881" i="94"/>
  <c r="V882" i="94"/>
  <c r="V883" i="94"/>
  <c r="V884" i="94"/>
  <c r="V885" i="94"/>
  <c r="V886" i="94"/>
  <c r="V887" i="94"/>
  <c r="V888" i="94"/>
  <c r="V889" i="94"/>
  <c r="V890" i="94"/>
  <c r="V891" i="94"/>
  <c r="V892" i="94"/>
  <c r="V893" i="94"/>
  <c r="V894" i="94"/>
  <c r="V895" i="94"/>
  <c r="V896" i="94"/>
  <c r="V897" i="94"/>
  <c r="V898" i="94"/>
  <c r="V899" i="94"/>
  <c r="V900" i="94"/>
  <c r="V901" i="94"/>
  <c r="V902" i="94"/>
  <c r="V903" i="94"/>
  <c r="V904" i="94"/>
  <c r="V905" i="94"/>
  <c r="V906" i="94"/>
  <c r="V907" i="94"/>
  <c r="V908" i="94"/>
  <c r="V909" i="94"/>
  <c r="V910" i="94"/>
  <c r="V911" i="94"/>
  <c r="V912" i="94"/>
  <c r="V913" i="94"/>
  <c r="V914" i="94"/>
  <c r="V915" i="94"/>
  <c r="V916" i="94"/>
  <c r="V917" i="94"/>
  <c r="V918" i="94"/>
  <c r="V919" i="94"/>
  <c r="V920" i="94"/>
  <c r="V921" i="94"/>
  <c r="V922" i="94"/>
  <c r="V923" i="94"/>
  <c r="V924" i="94"/>
  <c r="V925" i="94"/>
  <c r="V926" i="94"/>
  <c r="V927" i="94"/>
  <c r="V928" i="94"/>
  <c r="V929" i="94"/>
  <c r="V930" i="94"/>
  <c r="V931" i="94"/>
  <c r="V932" i="94"/>
  <c r="V933" i="94"/>
  <c r="V934" i="94"/>
  <c r="V935" i="94"/>
  <c r="V936" i="94"/>
  <c r="V937" i="94"/>
  <c r="V938" i="94"/>
  <c r="V939" i="94"/>
  <c r="V2" i="94"/>
  <c r="F141" i="94"/>
  <c r="F570" i="94"/>
  <c r="F574" i="94"/>
  <c r="F755" i="94"/>
  <c r="F911" i="94"/>
  <c r="F865" i="94"/>
  <c r="F535" i="94"/>
  <c r="F530" i="94"/>
  <c r="F80" i="94"/>
  <c r="F355" i="94"/>
  <c r="F892" i="94"/>
  <c r="F332" i="94"/>
  <c r="F57" i="94"/>
  <c r="F885" i="94"/>
  <c r="F523" i="94"/>
  <c r="F93" i="94"/>
  <c r="F891" i="94"/>
  <c r="F896" i="94"/>
  <c r="F936" i="94"/>
  <c r="F86" i="94"/>
  <c r="F560" i="94"/>
  <c r="F482" i="94"/>
  <c r="F902" i="94"/>
  <c r="F56" i="94"/>
  <c r="F545" i="94"/>
  <c r="F864" i="94"/>
  <c r="F897" i="94"/>
  <c r="F820" i="94"/>
  <c r="F67" i="94"/>
  <c r="F292" i="94"/>
  <c r="F149" i="94"/>
  <c r="F878" i="94"/>
  <c r="F278" i="94"/>
  <c r="F548" i="94"/>
  <c r="F763" i="94"/>
  <c r="F910" i="94"/>
  <c r="F794" i="94"/>
  <c r="F714" i="94"/>
  <c r="F925" i="94"/>
  <c r="F730" i="94"/>
  <c r="F38" i="94"/>
  <c r="F536" i="94"/>
  <c r="F84" i="94"/>
  <c r="F748" i="94"/>
  <c r="F474" i="94"/>
  <c r="F659" i="94"/>
  <c r="F374" i="94"/>
  <c r="F866" i="94"/>
  <c r="F453" i="94"/>
  <c r="F846" i="94"/>
  <c r="F95" i="94"/>
  <c r="F82" i="94"/>
  <c r="F110" i="94"/>
  <c r="F783" i="94"/>
  <c r="F869" i="94"/>
  <c r="F741" i="94"/>
  <c r="F44" i="94"/>
  <c r="F448" i="94"/>
  <c r="F428" i="94"/>
  <c r="F554" i="94"/>
  <c r="F462" i="94"/>
  <c r="F720" i="94"/>
  <c r="F518" i="94"/>
  <c r="F242" i="94"/>
  <c r="F451" i="94"/>
  <c r="F479" i="94"/>
  <c r="F465" i="94"/>
  <c r="F113" i="94"/>
  <c r="F769" i="94"/>
  <c r="F909" i="94"/>
  <c r="F158" i="94"/>
  <c r="F824" i="94"/>
  <c r="F515" i="94"/>
  <c r="F146" i="94"/>
  <c r="F156" i="94"/>
  <c r="F906" i="94"/>
  <c r="F277" i="94"/>
  <c r="F415" i="94"/>
  <c r="F895" i="94"/>
  <c r="F717" i="94"/>
  <c r="F799" i="94"/>
  <c r="F736" i="94"/>
  <c r="F478" i="94"/>
  <c r="F553" i="94"/>
  <c r="F148" i="94"/>
  <c r="F609" i="94"/>
  <c r="F812" i="94"/>
  <c r="F837" i="94"/>
  <c r="F862" i="94"/>
  <c r="F557" i="94"/>
  <c r="F123" i="94"/>
  <c r="F53" i="94"/>
  <c r="F771" i="94"/>
  <c r="F715" i="94"/>
  <c r="F749" i="94"/>
  <c r="F195" i="94"/>
  <c r="F939" i="94"/>
  <c r="F7" i="94"/>
  <c r="F528" i="94"/>
  <c r="F129" i="94"/>
  <c r="F847" i="94"/>
  <c r="F716" i="94"/>
  <c r="F115" i="94"/>
  <c r="F756" i="94"/>
  <c r="F728" i="94"/>
  <c r="F776" i="94"/>
  <c r="F907" i="94"/>
  <c r="F127" i="94"/>
  <c r="F385" i="94"/>
  <c r="F886" i="94"/>
  <c r="F216" i="94"/>
  <c r="F904" i="94"/>
  <c r="F628" i="94"/>
  <c r="F55" i="94"/>
  <c r="F881" i="94"/>
  <c r="F874" i="94"/>
  <c r="F477" i="94"/>
  <c r="F20" i="94"/>
  <c r="F87" i="94"/>
  <c r="F59" i="94"/>
  <c r="F89" i="94"/>
  <c r="F733" i="94"/>
  <c r="F620" i="94"/>
  <c r="F112" i="94"/>
  <c r="F731" i="94"/>
  <c r="F738" i="94"/>
  <c r="F596" i="94"/>
  <c r="F454" i="94"/>
  <c r="F174" i="94"/>
  <c r="F903" i="94"/>
  <c r="F47" i="94"/>
  <c r="F626" i="94"/>
  <c r="F868" i="94"/>
  <c r="F140" i="94"/>
  <c r="F25" i="94"/>
  <c r="F35" i="94"/>
  <c r="F45" i="94"/>
  <c r="F200" i="94"/>
  <c r="F726" i="94"/>
  <c r="F884" i="94"/>
  <c r="F339" i="94"/>
  <c r="F304" i="94"/>
  <c r="F173" i="94"/>
  <c r="F144" i="94"/>
  <c r="F468" i="94"/>
  <c r="F114" i="94"/>
  <c r="F890" i="94"/>
  <c r="F291" i="94"/>
  <c r="F309" i="94"/>
  <c r="F751" i="94"/>
  <c r="F871" i="94"/>
  <c r="F894" i="94"/>
  <c r="F11" i="94"/>
  <c r="F77" i="94"/>
  <c r="F61" i="94"/>
  <c r="F632" i="94"/>
  <c r="F642" i="94"/>
  <c r="F876" i="94"/>
  <c r="F358" i="94"/>
  <c r="F285" i="94"/>
  <c r="F408" i="94"/>
  <c r="F75" i="94"/>
  <c r="F69" i="94"/>
  <c r="F97" i="94"/>
  <c r="F420" i="94"/>
  <c r="F600" i="94"/>
  <c r="F873" i="94"/>
  <c r="F603" i="94"/>
  <c r="F377" i="94"/>
  <c r="F375" i="94"/>
  <c r="F872" i="94"/>
  <c r="F917" i="94"/>
  <c r="F935" i="94"/>
  <c r="F610" i="94"/>
  <c r="F764" i="94"/>
  <c r="F98" i="94"/>
  <c r="F522" i="94"/>
  <c r="F119" i="94"/>
  <c r="F529" i="94"/>
  <c r="F101" i="94"/>
  <c r="F753" i="94"/>
  <c r="F92" i="94"/>
  <c r="F125" i="94"/>
  <c r="F73" i="94"/>
  <c r="F634" i="94"/>
  <c r="F539" i="94"/>
  <c r="F590" i="94"/>
  <c r="F54" i="94"/>
  <c r="F472" i="94"/>
  <c r="F792" i="94"/>
  <c r="F297" i="94"/>
  <c r="F758" i="94"/>
  <c r="F105" i="94"/>
  <c r="F513" i="94"/>
  <c r="F5" i="94"/>
  <c r="F250" i="94"/>
  <c r="F772" i="94"/>
  <c r="F729" i="94"/>
  <c r="F96" i="94"/>
  <c r="F579" i="94"/>
  <c r="F743" i="94"/>
  <c r="F68" i="94"/>
  <c r="F273" i="94"/>
  <c r="F65" i="94"/>
  <c r="F170" i="94"/>
  <c r="F41" i="94"/>
  <c r="F521" i="94"/>
  <c r="F630" i="94"/>
  <c r="F629" i="94"/>
  <c r="F501" i="94"/>
  <c r="F258" i="94"/>
  <c r="F180" i="94"/>
  <c r="F28" i="94"/>
  <c r="F445" i="94"/>
  <c r="F723" i="94"/>
  <c r="F937" i="94"/>
  <c r="F286" i="94"/>
  <c r="F654" i="94"/>
  <c r="F117" i="94"/>
  <c r="F178" i="94"/>
  <c r="F647" i="94"/>
  <c r="F90" i="94"/>
  <c r="F497" i="94"/>
  <c r="F754" i="94"/>
  <c r="F183" i="94"/>
  <c r="F509" i="94"/>
  <c r="F124" i="94"/>
  <c r="F390" i="94"/>
  <c r="F499" i="94"/>
  <c r="F116" i="94"/>
  <c r="F139" i="94"/>
  <c r="F619" i="94"/>
  <c r="F624" i="94"/>
  <c r="F340" i="94"/>
  <c r="F582" i="94"/>
  <c r="F209" i="94"/>
  <c r="F197" i="94"/>
  <c r="F169" i="94"/>
  <c r="F157" i="94"/>
  <c r="F182" i="94"/>
  <c r="F88" i="94"/>
  <c r="F315" i="94"/>
  <c r="F22" i="94"/>
  <c r="F109" i="94"/>
  <c r="F275" i="94"/>
  <c r="F347" i="94"/>
  <c r="F131" i="94"/>
  <c r="F15" i="94"/>
  <c r="F100" i="94"/>
  <c r="F137" i="94"/>
  <c r="F662" i="94"/>
  <c r="F493" i="94"/>
  <c r="F650" i="94"/>
  <c r="F325" i="94"/>
  <c r="F656" i="94"/>
  <c r="F661" i="94"/>
  <c r="F502" i="94"/>
  <c r="F514" i="94"/>
  <c r="F58" i="94"/>
  <c r="F83" i="94"/>
  <c r="F23" i="94"/>
  <c r="F85" i="94"/>
  <c r="F72" i="94"/>
  <c r="F133" i="94"/>
  <c r="F719" i="94"/>
  <c r="F790" i="94"/>
  <c r="F244" i="94"/>
  <c r="F809" i="94"/>
  <c r="F213" i="94"/>
  <c r="F30" i="94"/>
  <c r="F284" i="94"/>
  <c r="F359" i="94"/>
  <c r="F614" i="94"/>
  <c r="F143" i="94"/>
  <c r="F111" i="94"/>
  <c r="F640" i="94"/>
  <c r="F636" i="94"/>
  <c r="F641" i="94"/>
  <c r="F42" i="94"/>
  <c r="F272" i="94"/>
  <c r="F203" i="94"/>
  <c r="F517" i="94"/>
  <c r="F635" i="94"/>
  <c r="F747" i="94"/>
  <c r="F503" i="94"/>
  <c r="F777" i="94"/>
  <c r="F31" i="94"/>
  <c r="F226" i="94"/>
  <c r="F185" i="94"/>
  <c r="F583" i="94"/>
  <c r="F343" i="94"/>
  <c r="F789" i="94"/>
  <c r="F308" i="94"/>
  <c r="F237" i="94"/>
  <c r="F128" i="94"/>
  <c r="F18" i="94"/>
  <c r="F721" i="94"/>
  <c r="F253" i="94"/>
  <c r="F224" i="94"/>
  <c r="F249" i="94"/>
  <c r="F643" i="94"/>
  <c r="F305" i="94"/>
  <c r="F91" i="94"/>
  <c r="F616" i="94"/>
  <c r="F230" i="94"/>
  <c r="F49" i="94"/>
  <c r="F473" i="94"/>
  <c r="F324" i="94"/>
  <c r="F231" i="94"/>
  <c r="F299" i="94"/>
  <c r="F267" i="94"/>
  <c r="F187" i="94"/>
  <c r="F648" i="94"/>
  <c r="F498" i="94"/>
  <c r="F108" i="94"/>
  <c r="F60" i="94"/>
  <c r="F745" i="94"/>
  <c r="F490" i="94"/>
  <c r="F357" i="94"/>
  <c r="F363" i="94"/>
  <c r="F520" i="94"/>
  <c r="F645" i="94"/>
  <c r="F370" i="94"/>
  <c r="F99" i="94"/>
  <c r="F70" i="94"/>
  <c r="F252" i="94"/>
  <c r="F575" i="94"/>
  <c r="F241" i="94"/>
  <c r="F360" i="94"/>
  <c r="F930" i="94"/>
  <c r="F232" i="94"/>
  <c r="F346" i="94"/>
  <c r="F639" i="94"/>
  <c r="F361" i="94"/>
  <c r="F235" i="94"/>
  <c r="F933" i="94"/>
  <c r="F348" i="94"/>
  <c r="F166" i="94"/>
  <c r="F365" i="94"/>
  <c r="F257" i="94"/>
  <c r="F368" i="94"/>
  <c r="F356" i="94"/>
  <c r="F376" i="94"/>
  <c r="F367" i="94"/>
  <c r="F331" i="94"/>
  <c r="F210" i="94"/>
  <c r="F202" i="94"/>
  <c r="F546" i="94"/>
  <c r="F217" i="94"/>
  <c r="F214" i="94"/>
  <c r="F598" i="94"/>
  <c r="F532" i="94"/>
  <c r="F219" i="94"/>
  <c r="F211" i="94"/>
  <c r="F551" i="94"/>
  <c r="F918" i="94"/>
  <c r="F418" i="94"/>
  <c r="F912" i="94"/>
  <c r="F932" i="94"/>
  <c r="F649" i="94"/>
  <c r="F525" i="94"/>
  <c r="F218" i="94"/>
  <c r="F663" i="94"/>
  <c r="F658" i="94"/>
  <c r="F653" i="94"/>
  <c r="F533" i="94"/>
  <c r="F822" i="94"/>
  <c r="F691" i="94"/>
  <c r="F206" i="94"/>
  <c r="F664" i="94"/>
  <c r="F707" i="94"/>
  <c r="F566" i="94"/>
  <c r="F421" i="94"/>
  <c r="F697" i="94"/>
  <c r="F406" i="94"/>
  <c r="F671" i="94"/>
  <c r="F550" i="94"/>
  <c r="F378" i="94"/>
  <c r="F703" i="94"/>
  <c r="F831" i="94"/>
  <c r="F193" i="94"/>
  <c r="F414" i="94"/>
  <c r="F684" i="94"/>
  <c r="F556" i="94"/>
  <c r="F660" i="94"/>
  <c r="F540" i="94"/>
  <c r="F425" i="94"/>
  <c r="F383" i="94"/>
  <c r="F561" i="94"/>
  <c r="F543" i="94"/>
  <c r="F407" i="94"/>
  <c r="F828" i="94"/>
  <c r="F677" i="94"/>
  <c r="F401" i="94"/>
  <c r="F685" i="94"/>
  <c r="F668" i="94"/>
  <c r="F184" i="94"/>
  <c r="F672" i="94"/>
  <c r="F381" i="94"/>
  <c r="F416" i="94"/>
  <c r="F413" i="94"/>
  <c r="F818" i="94"/>
  <c r="F854" i="94"/>
  <c r="F181" i="94"/>
  <c r="F696" i="94"/>
  <c r="F384" i="94"/>
  <c r="F552" i="94"/>
  <c r="F393" i="94"/>
  <c r="F212" i="94"/>
  <c r="F382" i="94"/>
  <c r="F204" i="94"/>
  <c r="F669" i="94"/>
  <c r="F531" i="94"/>
  <c r="F424" i="94"/>
  <c r="F706" i="94"/>
  <c r="F222" i="94"/>
  <c r="F341" i="94"/>
  <c r="F538" i="94"/>
  <c r="F644" i="94"/>
  <c r="F394" i="94"/>
  <c r="F198" i="94"/>
  <c r="F494" i="94"/>
  <c r="F223" i="94"/>
  <c r="F916" i="94"/>
  <c r="F190" i="94"/>
  <c r="F527" i="94"/>
  <c r="F602" i="94"/>
  <c r="F386" i="94"/>
  <c r="F839" i="94"/>
  <c r="F186" i="94"/>
  <c r="F337" i="94"/>
  <c r="F934" i="94"/>
  <c r="F692" i="94"/>
  <c r="F225" i="94"/>
  <c r="F188" i="94"/>
  <c r="F334" i="94"/>
  <c r="F565" i="94"/>
  <c r="F506" i="94"/>
  <c r="F192" i="94"/>
  <c r="F215" i="94"/>
  <c r="F829" i="94"/>
  <c r="F683" i="94"/>
  <c r="F681" i="94"/>
  <c r="F542" i="94"/>
  <c r="F344" i="94"/>
  <c r="F167" i="94"/>
  <c r="F221" i="94"/>
  <c r="F176" i="94"/>
  <c r="F931" i="94"/>
  <c r="F623" i="94"/>
  <c r="F711" i="94"/>
  <c r="F511" i="94"/>
  <c r="F328" i="94"/>
  <c r="F704" i="94"/>
  <c r="F558" i="94"/>
  <c r="F537" i="94"/>
  <c r="F208" i="94"/>
  <c r="F220" i="94"/>
  <c r="F638" i="94"/>
  <c r="F883" i="94"/>
  <c r="F526" i="94"/>
  <c r="F665" i="94"/>
  <c r="F261" i="94"/>
  <c r="F177" i="94"/>
  <c r="F160" i="94"/>
  <c r="F207" i="94"/>
  <c r="F899" i="94"/>
  <c r="F327" i="94"/>
  <c r="F688" i="94"/>
  <c r="F175" i="94"/>
  <c r="F562" i="94"/>
  <c r="F893" i="94"/>
  <c r="F667" i="94"/>
  <c r="F855" i="94"/>
  <c r="F27" i="94"/>
  <c r="F317" i="94"/>
  <c r="F564" i="94"/>
  <c r="F161" i="94"/>
  <c r="F349" i="94"/>
  <c r="F631" i="94"/>
  <c r="F398" i="94"/>
  <c r="F81" i="94"/>
  <c r="F678" i="94"/>
  <c r="F379" i="94"/>
  <c r="F179" i="94"/>
  <c r="F633" i="94"/>
  <c r="F145" i="94"/>
  <c r="F780" i="94"/>
  <c r="F861" i="94"/>
  <c r="F601" i="94"/>
  <c r="F492" i="94"/>
  <c r="F395" i="94"/>
  <c r="F163" i="94"/>
  <c r="F549" i="94"/>
  <c r="F791" i="94"/>
  <c r="F547" i="94"/>
  <c r="F239" i="94"/>
  <c r="F268" i="94"/>
  <c r="F489" i="94"/>
  <c r="F338" i="94"/>
  <c r="F411" i="94"/>
  <c r="F832" i="94"/>
  <c r="F251" i="94"/>
  <c r="F36" i="94"/>
  <c r="F496" i="94"/>
  <c r="F487" i="94"/>
  <c r="F929" i="94"/>
  <c r="F781" i="94"/>
  <c r="F191" i="94"/>
  <c r="F405" i="94"/>
  <c r="F807" i="94"/>
  <c r="F263" i="94"/>
  <c r="F927" i="94"/>
  <c r="F389" i="94"/>
  <c r="F637" i="94"/>
  <c r="F412" i="94"/>
  <c r="F205" i="94"/>
  <c r="F793" i="94"/>
  <c r="F138" i="94"/>
  <c r="F597" i="94"/>
  <c r="F335" i="94"/>
  <c r="F189" i="94"/>
  <c r="F900" i="94"/>
  <c r="F724" i="94"/>
  <c r="F735" i="94"/>
  <c r="F66" i="94"/>
  <c r="F504" i="94"/>
  <c r="F652" i="94"/>
  <c r="F403" i="94"/>
  <c r="F877" i="94"/>
  <c r="F270" i="94"/>
  <c r="F505" i="94"/>
  <c r="F229" i="94"/>
  <c r="F646" i="94"/>
  <c r="F739" i="94"/>
  <c r="F248" i="94"/>
  <c r="F625" i="94"/>
  <c r="F399" i="94"/>
  <c r="F265" i="94"/>
  <c r="F806" i="94"/>
  <c r="F734" i="94"/>
  <c r="F605" i="94"/>
  <c r="F259" i="94"/>
  <c r="F79" i="94"/>
  <c r="F245" i="94"/>
  <c r="F396" i="94"/>
  <c r="F773" i="94"/>
  <c r="F107" i="94"/>
  <c r="F651" i="94"/>
  <c r="F476" i="94"/>
  <c r="F387" i="94"/>
  <c r="F104" i="94"/>
  <c r="F165" i="94"/>
  <c r="F802" i="94"/>
  <c r="F567" i="94"/>
  <c r="F627" i="94"/>
  <c r="F804" i="94"/>
  <c r="F404" i="94"/>
  <c r="F8" i="94"/>
  <c r="F255" i="94"/>
  <c r="F811" i="94"/>
  <c r="F908" i="94"/>
  <c r="F657" i="94"/>
  <c r="F228" i="94"/>
  <c r="F761" i="94"/>
  <c r="F254" i="94"/>
  <c r="F810" i="94"/>
  <c r="F372" i="94"/>
  <c r="F122" i="94"/>
  <c r="F121" i="94"/>
  <c r="F52" i="94"/>
  <c r="F150" i="94"/>
  <c r="F2" i="94"/>
  <c r="F336" i="94"/>
  <c r="F50" i="94"/>
  <c r="F64" i="94"/>
  <c r="F805" i="94"/>
  <c r="F757" i="94"/>
  <c r="F813" i="94"/>
  <c r="F234" i="94"/>
  <c r="F444" i="94"/>
  <c r="F419" i="94"/>
  <c r="F423" i="94"/>
  <c r="F618" i="94"/>
  <c r="F373" i="94"/>
  <c r="F227" i="94"/>
  <c r="F126" i="94"/>
  <c r="F262" i="94"/>
  <c r="F767" i="94"/>
  <c r="F417" i="94"/>
  <c r="F362" i="94"/>
  <c r="F380" i="94"/>
  <c r="F78" i="94"/>
  <c r="F617" i="94"/>
  <c r="F760" i="94"/>
  <c r="F592" i="94"/>
  <c r="F615" i="94"/>
  <c r="F260" i="94"/>
  <c r="F485" i="94"/>
  <c r="F333" i="94"/>
  <c r="F312" i="94"/>
  <c r="F155" i="94"/>
  <c r="F484" i="94"/>
  <c r="F938" i="94"/>
  <c r="F775" i="94"/>
  <c r="F153" i="94"/>
  <c r="F519" i="94"/>
  <c r="F469" i="94"/>
  <c r="F26" i="94"/>
  <c r="F797" i="94"/>
  <c r="F63" i="94"/>
  <c r="F544" i="94"/>
  <c r="F782" i="94"/>
  <c r="F352" i="94"/>
  <c r="F345" i="94"/>
  <c r="F296" i="94"/>
  <c r="F43" i="94"/>
  <c r="F534" i="94"/>
  <c r="F4" i="94"/>
  <c r="F330" i="94"/>
  <c r="F17" i="94"/>
  <c r="F559" i="94"/>
  <c r="F168" i="94"/>
  <c r="F788" i="94"/>
  <c r="F132" i="94"/>
  <c r="F329" i="94"/>
  <c r="F524" i="94"/>
  <c r="F46" i="94"/>
  <c r="F118" i="94"/>
  <c r="F795" i="94"/>
  <c r="F256" i="94"/>
  <c r="F238" i="94"/>
  <c r="F136" i="94"/>
  <c r="F621" i="94"/>
  <c r="F580" i="94"/>
  <c r="F577" i="94"/>
  <c r="F342" i="94"/>
  <c r="F800" i="94"/>
  <c r="F507" i="94"/>
  <c r="F606" i="94"/>
  <c r="F351" i="94"/>
  <c r="F480" i="94"/>
  <c r="F294" i="94"/>
  <c r="F604" i="94"/>
  <c r="F314" i="94"/>
  <c r="F29" i="94"/>
  <c r="F151" i="94"/>
  <c r="F310" i="94"/>
  <c r="F798" i="94"/>
  <c r="F106" i="94"/>
  <c r="F750" i="94"/>
  <c r="F742" i="94"/>
  <c r="F784" i="94"/>
  <c r="F34" i="94"/>
  <c r="F353" i="94"/>
  <c r="F135" i="94"/>
  <c r="F40" i="94"/>
  <c r="F48" i="94"/>
  <c r="F737" i="94"/>
  <c r="F19" i="94"/>
  <c r="F595" i="94"/>
  <c r="F607" i="94"/>
  <c r="F14" i="94"/>
  <c r="F147" i="94"/>
  <c r="F10" i="94"/>
  <c r="F51" i="94"/>
  <c r="F103" i="94"/>
  <c r="F6" i="94"/>
  <c r="F37" i="94"/>
  <c r="F21" i="94"/>
  <c r="F33" i="94"/>
  <c r="F159" i="94"/>
  <c r="F599" i="94"/>
  <c r="F594" i="94"/>
  <c r="F366" i="94"/>
  <c r="F611" i="94"/>
  <c r="F369" i="94"/>
  <c r="F442" i="94"/>
  <c r="F456" i="94"/>
  <c r="F718" i="94"/>
  <c r="F779" i="94"/>
  <c r="F426" i="94"/>
  <c r="F447" i="94"/>
  <c r="F449" i="94"/>
  <c r="F455" i="94"/>
  <c r="F801" i="94"/>
  <c r="F926" i="94"/>
  <c r="F834" i="94"/>
  <c r="F437" i="94"/>
  <c r="F815" i="94"/>
  <c r="F853" i="94"/>
  <c r="F850" i="94"/>
  <c r="F827" i="94"/>
  <c r="F778" i="94"/>
  <c r="F836" i="94"/>
  <c r="F889" i="94"/>
  <c r="F830" i="94"/>
  <c r="F870" i="94"/>
  <c r="F888" i="94"/>
  <c r="F840" i="94"/>
  <c r="F901" i="94"/>
  <c r="F848" i="94"/>
  <c r="F486" i="94"/>
  <c r="F495" i="94"/>
  <c r="F863" i="94"/>
  <c r="F887" i="94"/>
  <c r="F825" i="94"/>
  <c r="F467" i="94"/>
  <c r="F470" i="94"/>
  <c r="F471" i="94"/>
  <c r="F429" i="94"/>
  <c r="F431" i="94"/>
  <c r="F432" i="94"/>
  <c r="F434" i="94"/>
  <c r="F438" i="94"/>
  <c r="F443" i="94"/>
  <c r="F446" i="94"/>
  <c r="F452" i="94"/>
  <c r="F459" i="94"/>
  <c r="F512" i="94"/>
  <c r="F354" i="94"/>
  <c r="F576" i="94"/>
  <c r="F585" i="94"/>
  <c r="F725" i="94"/>
  <c r="F740" i="94"/>
  <c r="F851" i="94"/>
  <c r="F857" i="94"/>
  <c r="F816" i="94"/>
  <c r="F843" i="94"/>
  <c r="F826" i="94"/>
  <c r="F819" i="94"/>
  <c r="F162" i="94"/>
  <c r="F74" i="94"/>
  <c r="F134" i="94"/>
  <c r="F435" i="94"/>
  <c r="F766" i="94"/>
  <c r="F130" i="94"/>
  <c r="F152" i="94"/>
  <c r="F867" i="94"/>
  <c r="F9" i="94"/>
  <c r="F243" i="94"/>
  <c r="F732" i="94"/>
  <c r="F759" i="94"/>
  <c r="F722" i="94"/>
  <c r="F814" i="94"/>
  <c r="F587" i="94"/>
  <c r="F463" i="94"/>
  <c r="F464" i="94"/>
  <c r="F475" i="94"/>
  <c r="F427" i="94"/>
  <c r="F430" i="94"/>
  <c r="F433" i="94"/>
  <c r="F436" i="94"/>
  <c r="F439" i="94"/>
  <c r="F441" i="94"/>
  <c r="F450" i="94"/>
  <c r="F457" i="94"/>
  <c r="F458" i="94"/>
  <c r="F796" i="94"/>
  <c r="F236" i="94"/>
  <c r="F727" i="94"/>
  <c r="F765" i="94"/>
  <c r="F882" i="94"/>
  <c r="F919" i="94"/>
  <c r="F821" i="94"/>
  <c r="F859" i="94"/>
  <c r="F849" i="94"/>
  <c r="F858" i="94"/>
  <c r="F817" i="94"/>
  <c r="F845" i="94"/>
  <c r="F39" i="94"/>
  <c r="F762" i="94"/>
  <c r="F120" i="94"/>
  <c r="F510" i="94"/>
  <c r="F823" i="94"/>
  <c r="F879" i="94"/>
  <c r="F785" i="94"/>
  <c r="F875" i="94"/>
  <c r="F13" i="94"/>
  <c r="F744" i="94"/>
  <c r="F516" i="94"/>
  <c r="F746" i="94"/>
  <c r="F774" i="94"/>
  <c r="F71" i="94"/>
  <c r="F613" i="94"/>
  <c r="F76" i="94"/>
  <c r="F898" i="94"/>
  <c r="F94" i="94"/>
  <c r="F32" i="94"/>
  <c r="F591" i="94"/>
  <c r="F568" i="94"/>
  <c r="F541" i="94"/>
  <c r="F913" i="94"/>
  <c r="F142" i="94"/>
  <c r="F16" i="94"/>
  <c r="F563" i="94"/>
  <c r="F803" i="94"/>
  <c r="F102" i="94"/>
  <c r="F3" i="94"/>
  <c r="F787" i="94"/>
  <c r="F240" i="94"/>
  <c r="F589" i="94"/>
  <c r="F699" i="94"/>
  <c r="F12" i="94"/>
  <c r="F321" i="94"/>
  <c r="F62" i="94"/>
  <c r="F808" i="94"/>
  <c r="F686" i="94"/>
  <c r="F768" i="94"/>
  <c r="F922" i="94"/>
  <c r="F612" i="94"/>
  <c r="F655" i="94"/>
  <c r="F500" i="94"/>
  <c r="F247" i="94"/>
  <c r="F770" i="94"/>
  <c r="F914" i="94"/>
  <c r="F786" i="94"/>
  <c r="F573" i="94"/>
  <c r="F266" i="94"/>
  <c r="F679" i="94"/>
  <c r="F700" i="94"/>
  <c r="F712" i="94"/>
  <c r="F622" i="94"/>
  <c r="F491" i="94"/>
  <c r="F233" i="94"/>
  <c r="F488" i="94"/>
  <c r="F572" i="94"/>
  <c r="F586" i="94"/>
  <c r="F687" i="94"/>
  <c r="F287" i="94"/>
  <c r="F283" i="94"/>
  <c r="F673" i="94"/>
  <c r="F569" i="94"/>
  <c r="F708" i="94"/>
  <c r="F844" i="94"/>
  <c r="F246" i="94"/>
  <c r="F674" i="94"/>
  <c r="F371" i="94"/>
  <c r="F279" i="94"/>
  <c r="F293" i="94"/>
  <c r="F196" i="94"/>
  <c r="F581" i="94"/>
  <c r="F311" i="94"/>
  <c r="F578" i="94"/>
  <c r="F24" i="94"/>
  <c r="F288" i="94"/>
  <c r="F298" i="94"/>
  <c r="F264" i="94"/>
  <c r="F316" i="94"/>
  <c r="F199" i="94"/>
  <c r="F274" i="94"/>
  <c r="F276" i="94"/>
  <c r="F508" i="94"/>
  <c r="F300" i="94"/>
  <c r="F466" i="94"/>
  <c r="F289" i="94"/>
  <c r="F319" i="94"/>
  <c r="F306" i="94"/>
  <c r="F295" i="94"/>
  <c r="F584" i="94"/>
  <c r="F269" i="94"/>
  <c r="F271" i="94"/>
  <c r="F303" i="94"/>
  <c r="F350" i="94"/>
  <c r="F171" i="94"/>
  <c r="F172" i="94"/>
  <c r="F313" i="94"/>
  <c r="F318" i="94"/>
  <c r="F320" i="94"/>
  <c r="F322" i="94"/>
  <c r="F323" i="94"/>
  <c r="F326" i="94"/>
  <c r="F364" i="94"/>
  <c r="F422" i="94"/>
  <c r="F461" i="94"/>
  <c r="F608" i="94"/>
  <c r="F701" i="94"/>
  <c r="F702" i="94"/>
  <c r="F705" i="94"/>
  <c r="F709" i="94"/>
  <c r="F710" i="94"/>
  <c r="F713" i="94"/>
  <c r="F752" i="94"/>
  <c r="F852" i="94"/>
  <c r="F856" i="94"/>
  <c r="F860" i="94"/>
  <c r="F280" i="94"/>
  <c r="F154" i="94"/>
  <c r="F164" i="94"/>
  <c r="F194" i="94"/>
  <c r="F201" i="94"/>
  <c r="F302" i="94"/>
  <c r="F440" i="94"/>
  <c r="F388" i="94"/>
  <c r="F391" i="94"/>
  <c r="F392" i="94"/>
  <c r="F397" i="94"/>
  <c r="F400" i="94"/>
  <c r="F402" i="94"/>
  <c r="F409" i="94"/>
  <c r="F410" i="94"/>
  <c r="F460" i="94"/>
  <c r="F481" i="94"/>
  <c r="F483" i="94"/>
  <c r="F281" i="94"/>
  <c r="F282" i="94"/>
  <c r="F290" i="94"/>
  <c r="F301" i="94"/>
  <c r="F571" i="94"/>
  <c r="F588" i="94"/>
  <c r="F593" i="94"/>
  <c r="F307" i="94"/>
  <c r="F682" i="94"/>
  <c r="F694" i="94"/>
  <c r="F695" i="94"/>
  <c r="F666" i="94"/>
  <c r="F670" i="94"/>
  <c r="F675" i="94"/>
  <c r="F676" i="94"/>
  <c r="F680" i="94"/>
  <c r="F698" i="94"/>
  <c r="F689" i="94"/>
  <c r="F690" i="94"/>
  <c r="F693" i="94"/>
  <c r="F833" i="94"/>
  <c r="F835" i="94"/>
  <c r="F838" i="94"/>
  <c r="F841" i="94"/>
  <c r="F842" i="94"/>
  <c r="F915" i="94"/>
  <c r="F920" i="94"/>
  <c r="F921" i="94"/>
  <c r="F923" i="94"/>
  <c r="F924" i="94"/>
  <c r="F928" i="94"/>
  <c r="F880" i="94"/>
  <c r="F905" i="94"/>
  <c r="F555" i="94"/>
  <c r="BD38" i="94"/>
  <c r="BD39" i="94"/>
  <c r="BD40" i="94"/>
  <c r="BD41" i="94"/>
  <c r="BD42" i="94"/>
  <c r="BD43" i="94"/>
  <c r="BD44" i="94"/>
  <c r="BD45" i="94"/>
  <c r="BD46" i="94"/>
  <c r="BD47" i="94"/>
  <c r="BD48" i="94"/>
  <c r="BD49" i="94"/>
  <c r="BD50" i="94"/>
  <c r="BD51" i="94"/>
  <c r="BD87" i="94"/>
  <c r="BD88" i="94"/>
  <c r="BD89" i="94"/>
  <c r="BD90" i="94"/>
  <c r="BD91" i="94"/>
  <c r="BD92" i="94"/>
  <c r="BD93" i="94"/>
  <c r="BD94" i="94"/>
  <c r="BD95" i="94"/>
  <c r="BD96" i="94"/>
  <c r="BD97" i="94"/>
  <c r="BD98" i="94"/>
  <c r="BD99" i="94"/>
  <c r="BD100" i="94"/>
  <c r="BD101" i="94"/>
  <c r="BD137" i="94"/>
  <c r="BD138" i="94"/>
  <c r="BD139" i="94"/>
  <c r="BD140" i="94"/>
  <c r="BD141" i="94"/>
  <c r="BD142" i="94"/>
  <c r="BD143" i="94"/>
  <c r="BD144" i="94"/>
  <c r="BD145" i="94"/>
  <c r="BD146" i="94"/>
  <c r="BD147" i="94"/>
  <c r="BD148" i="94"/>
  <c r="BD149" i="94"/>
  <c r="BD150" i="94"/>
  <c r="BD151" i="94"/>
  <c r="BD168" i="94"/>
  <c r="BD169" i="94"/>
  <c r="BD170" i="94"/>
  <c r="BD171" i="94"/>
  <c r="BD172" i="94"/>
  <c r="BD173" i="94"/>
  <c r="BD174" i="94"/>
  <c r="BD175" i="94"/>
  <c r="BD176" i="94"/>
  <c r="BD212" i="94"/>
  <c r="BD213" i="94"/>
  <c r="BD214" i="94"/>
  <c r="BD215" i="94"/>
  <c r="BD216" i="94"/>
  <c r="BD217" i="94"/>
  <c r="BD218" i="94"/>
  <c r="BD219" i="94"/>
  <c r="BD220" i="94"/>
  <c r="BD221" i="94"/>
  <c r="BD222" i="94"/>
  <c r="BD223" i="94"/>
  <c r="BD224" i="94"/>
  <c r="BD225" i="94"/>
  <c r="BD226" i="94"/>
  <c r="BD262" i="94"/>
  <c r="BD263" i="94"/>
  <c r="BD264" i="94"/>
  <c r="BD265" i="94"/>
  <c r="BD266" i="94"/>
  <c r="BD267" i="94"/>
  <c r="BD268" i="94"/>
  <c r="BD269" i="94"/>
  <c r="BD270" i="94"/>
  <c r="BD271" i="94"/>
  <c r="BD272" i="94"/>
  <c r="BD273" i="94"/>
  <c r="BD274" i="94"/>
  <c r="BD275" i="94"/>
  <c r="BD276" i="94"/>
  <c r="BD312" i="94"/>
  <c r="BD313" i="94"/>
  <c r="BD314" i="94"/>
  <c r="BD315" i="94"/>
  <c r="BD316" i="94"/>
  <c r="BD317" i="94"/>
  <c r="BD318" i="94"/>
  <c r="BD319" i="94"/>
  <c r="BD320" i="94"/>
  <c r="BD321" i="94"/>
  <c r="BD322" i="94"/>
  <c r="BD323" i="94"/>
  <c r="BD324" i="94"/>
  <c r="BD325" i="94"/>
  <c r="BD326" i="94"/>
  <c r="BD362" i="94"/>
  <c r="BD363" i="94"/>
  <c r="BD364" i="94"/>
  <c r="BD365" i="94"/>
  <c r="BD366" i="94"/>
  <c r="BD367" i="94"/>
  <c r="BD368" i="94"/>
  <c r="BD369" i="94"/>
  <c r="BD370" i="94"/>
  <c r="BD371" i="94"/>
  <c r="BD372" i="94"/>
  <c r="BD373" i="94"/>
  <c r="BD374" i="94"/>
  <c r="BD375" i="94"/>
  <c r="BD376" i="94"/>
  <c r="BD412" i="94"/>
  <c r="BD413" i="94"/>
  <c r="BD414" i="94"/>
  <c r="BD415" i="94"/>
  <c r="BD416" i="94"/>
  <c r="BD417" i="94"/>
  <c r="BD418" i="94"/>
  <c r="BD419" i="94"/>
  <c r="BD420" i="94"/>
  <c r="BD421" i="94"/>
  <c r="BD422" i="94"/>
  <c r="BD423" i="94"/>
  <c r="BD424" i="94"/>
  <c r="BD425" i="94"/>
  <c r="BD461" i="94"/>
  <c r="BD462" i="94"/>
  <c r="BD463" i="94"/>
  <c r="BD464" i="94"/>
  <c r="BD465" i="94"/>
  <c r="BD466" i="94"/>
  <c r="BD467" i="94"/>
  <c r="BD468" i="94"/>
  <c r="BD469" i="94"/>
  <c r="BD470" i="94"/>
  <c r="BD471" i="94"/>
  <c r="BD472" i="94"/>
  <c r="BD473" i="94"/>
  <c r="BD474" i="94"/>
  <c r="BD475" i="94"/>
  <c r="BD507" i="94"/>
  <c r="BD508" i="94"/>
  <c r="BD509" i="94"/>
  <c r="BD510" i="94"/>
  <c r="BD511" i="94"/>
  <c r="BD512" i="94"/>
  <c r="BD513" i="94"/>
  <c r="BD514" i="94"/>
  <c r="BD515" i="94"/>
  <c r="BD516" i="94"/>
  <c r="BD517" i="94"/>
  <c r="BD518" i="94"/>
  <c r="BD519" i="94"/>
  <c r="BD520" i="94"/>
  <c r="BD521" i="94"/>
  <c r="BD557" i="94"/>
  <c r="BD558" i="94"/>
  <c r="BD559" i="94"/>
  <c r="BD560" i="94"/>
  <c r="BD561" i="94"/>
  <c r="BD562" i="94"/>
  <c r="BD563" i="94"/>
  <c r="BD564" i="94"/>
  <c r="BD565" i="94"/>
  <c r="BD566" i="94"/>
  <c r="BD567" i="94"/>
  <c r="BD568" i="94"/>
  <c r="BD569" i="94"/>
  <c r="BD602" i="94"/>
  <c r="BD603" i="94"/>
  <c r="BD604" i="94"/>
  <c r="BD605" i="94"/>
  <c r="BD606" i="94"/>
  <c r="BD607" i="94"/>
  <c r="BD608" i="94"/>
  <c r="BD609" i="94"/>
  <c r="BD610" i="94"/>
  <c r="BD611" i="94"/>
  <c r="BD612" i="94"/>
  <c r="BD613" i="94"/>
  <c r="BD614" i="94"/>
  <c r="BD650" i="94"/>
  <c r="BD651" i="94"/>
  <c r="BD652" i="94"/>
  <c r="BD653" i="94"/>
  <c r="BD654" i="94"/>
  <c r="BD655" i="94"/>
  <c r="BD656" i="94"/>
  <c r="BD657" i="94"/>
  <c r="BD658" i="94"/>
  <c r="BD659" i="94"/>
  <c r="BD660" i="94"/>
  <c r="BD661" i="94"/>
  <c r="BD662" i="94"/>
  <c r="BD663" i="94"/>
  <c r="BD664" i="94"/>
  <c r="BD700" i="94"/>
  <c r="BD701" i="94"/>
  <c r="BD702" i="94"/>
  <c r="BD703" i="94"/>
  <c r="BD704" i="94"/>
  <c r="BD705" i="94"/>
  <c r="BD706" i="94"/>
  <c r="BD707" i="94"/>
  <c r="BD708" i="94"/>
  <c r="BD709" i="94"/>
  <c r="BD710" i="94"/>
  <c r="BD711" i="94"/>
  <c r="BD712" i="94"/>
  <c r="BD713" i="94"/>
  <c r="BD749" i="94"/>
  <c r="BD750" i="94"/>
  <c r="BD751" i="94"/>
  <c r="BD752" i="94"/>
  <c r="BD753" i="94"/>
  <c r="BD754" i="94"/>
  <c r="BD755" i="94"/>
  <c r="BD756" i="94"/>
  <c r="BD757" i="94"/>
  <c r="BD758" i="94"/>
  <c r="BD759" i="94"/>
  <c r="BD760" i="94"/>
  <c r="BD761" i="94"/>
  <c r="BD762" i="94"/>
  <c r="BD763" i="94"/>
  <c r="BD799" i="94"/>
  <c r="BD800" i="94"/>
  <c r="BD801" i="94"/>
  <c r="BD802" i="94"/>
  <c r="BD803" i="94"/>
  <c r="BD804" i="94"/>
  <c r="BD805" i="94"/>
  <c r="BD806" i="94"/>
  <c r="BD807" i="94"/>
  <c r="BD808" i="94"/>
  <c r="BD809" i="94"/>
  <c r="BD810" i="94"/>
  <c r="BD811" i="94"/>
  <c r="BD812" i="94"/>
  <c r="BD813" i="94"/>
  <c r="BD848" i="94"/>
  <c r="BD849" i="94"/>
  <c r="BD850" i="94"/>
  <c r="BD851" i="94"/>
  <c r="BD852" i="94"/>
  <c r="BD853" i="94"/>
  <c r="BD854" i="94"/>
  <c r="BD855" i="94"/>
  <c r="BD856" i="94"/>
  <c r="BD857" i="94"/>
  <c r="BD858" i="94"/>
  <c r="BD859" i="94"/>
  <c r="BD860" i="94"/>
  <c r="BD861" i="94"/>
  <c r="BD897" i="94"/>
  <c r="BD898" i="94"/>
  <c r="BD899" i="94"/>
  <c r="BD900" i="94"/>
  <c r="BD901" i="94"/>
  <c r="BD902" i="94"/>
  <c r="BD903" i="94"/>
  <c r="BD904" i="94"/>
  <c r="BD905" i="94"/>
  <c r="BD906" i="94"/>
  <c r="BD907" i="94"/>
  <c r="BD908" i="94"/>
  <c r="BD909" i="94"/>
  <c r="BD910" i="94"/>
  <c r="BD911" i="94"/>
  <c r="BD2" i="94"/>
  <c r="BD3" i="94"/>
  <c r="BD4" i="94"/>
  <c r="BD5" i="94"/>
  <c r="BD6" i="94"/>
  <c r="BD7" i="94"/>
  <c r="BD8" i="94"/>
  <c r="BD9" i="94"/>
  <c r="BD10" i="94"/>
  <c r="BD11" i="94"/>
  <c r="BD12" i="94"/>
  <c r="BD13" i="94"/>
  <c r="BD14" i="94"/>
  <c r="BD15" i="94"/>
  <c r="BD16" i="94"/>
  <c r="BD17" i="94"/>
  <c r="BD18" i="94"/>
  <c r="BD19" i="94"/>
  <c r="BD20" i="94"/>
  <c r="BD21" i="94"/>
  <c r="BD22" i="94"/>
  <c r="BD23" i="94"/>
  <c r="BD24" i="94"/>
  <c r="BD25" i="94"/>
  <c r="BD26" i="94"/>
  <c r="BD27" i="94"/>
  <c r="BD28" i="94"/>
  <c r="BD29" i="94"/>
  <c r="BD30" i="94"/>
  <c r="BD31" i="94"/>
  <c r="BD32" i="94"/>
  <c r="BD33" i="94"/>
  <c r="BD34" i="94"/>
  <c r="BD35" i="94"/>
  <c r="BD36" i="94"/>
  <c r="BD52" i="94"/>
  <c r="BD53" i="94"/>
  <c r="BD54" i="94"/>
  <c r="BD55" i="94"/>
  <c r="BD56" i="94"/>
  <c r="BD57" i="94"/>
  <c r="BD58" i="94"/>
  <c r="BD59" i="94"/>
  <c r="BD60" i="94"/>
  <c r="BD61" i="94"/>
  <c r="BD62" i="94"/>
  <c r="BD63" i="94"/>
  <c r="BD64" i="94"/>
  <c r="BD65" i="94"/>
  <c r="BD66" i="94"/>
  <c r="BD67" i="94"/>
  <c r="BD68" i="94"/>
  <c r="BD69" i="94"/>
  <c r="BD70" i="94"/>
  <c r="BD71" i="94"/>
  <c r="BD72" i="94"/>
  <c r="BD73" i="94"/>
  <c r="BD74" i="94"/>
  <c r="BD75" i="94"/>
  <c r="BD76" i="94"/>
  <c r="BD77" i="94"/>
  <c r="BD78" i="94"/>
  <c r="BD79" i="94"/>
  <c r="BD80" i="94"/>
  <c r="BD81" i="94"/>
  <c r="BD82" i="94"/>
  <c r="BD83" i="94"/>
  <c r="BD84" i="94"/>
  <c r="BD85" i="94"/>
  <c r="BD86" i="94"/>
  <c r="BD102" i="94"/>
  <c r="BD103" i="94"/>
  <c r="BD104" i="94"/>
  <c r="BD105" i="94"/>
  <c r="BD106" i="94"/>
  <c r="BD107" i="94"/>
  <c r="BD108" i="94"/>
  <c r="BD109" i="94"/>
  <c r="BD110" i="94"/>
  <c r="BD111" i="94"/>
  <c r="BD112" i="94"/>
  <c r="BD113" i="94"/>
  <c r="BD114" i="94"/>
  <c r="BD115" i="94"/>
  <c r="BD116" i="94"/>
  <c r="BD117" i="94"/>
  <c r="BD118" i="94"/>
  <c r="BD119" i="94"/>
  <c r="BD120" i="94"/>
  <c r="BD121" i="94"/>
  <c r="BD122" i="94"/>
  <c r="BD123" i="94"/>
  <c r="BD124" i="94"/>
  <c r="BD125" i="94"/>
  <c r="BD126" i="94"/>
  <c r="BD127" i="94"/>
  <c r="BD128" i="94"/>
  <c r="BD129" i="94"/>
  <c r="BD130" i="94"/>
  <c r="BD131" i="94"/>
  <c r="BD132" i="94"/>
  <c r="BD133" i="94"/>
  <c r="BD134" i="94"/>
  <c r="BD135" i="94"/>
  <c r="BD136" i="94"/>
  <c r="BD152" i="94"/>
  <c r="BD153" i="94"/>
  <c r="BD154" i="94"/>
  <c r="BD155" i="94"/>
  <c r="BD156" i="94"/>
  <c r="BD157" i="94"/>
  <c r="BD158" i="94"/>
  <c r="BD159" i="94"/>
  <c r="BD160" i="94"/>
  <c r="BD161" i="94"/>
  <c r="BD162" i="94"/>
  <c r="BD163" i="94"/>
  <c r="BD164" i="94"/>
  <c r="BD165" i="94"/>
  <c r="BD166" i="94"/>
  <c r="BD167" i="94"/>
  <c r="BD177" i="94"/>
  <c r="BD178" i="94"/>
  <c r="BD179" i="94"/>
  <c r="BD180" i="94"/>
  <c r="BD181" i="94"/>
  <c r="BD182" i="94"/>
  <c r="BD183" i="94"/>
  <c r="BD184" i="94"/>
  <c r="BD185" i="94"/>
  <c r="BD186" i="94"/>
  <c r="BD187" i="94"/>
  <c r="BD188" i="94"/>
  <c r="BD189" i="94"/>
  <c r="BD190" i="94"/>
  <c r="BD191" i="94"/>
  <c r="BD192" i="94"/>
  <c r="BD193" i="94"/>
  <c r="BD194" i="94"/>
  <c r="BD195" i="94"/>
  <c r="BD196" i="94"/>
  <c r="BD197" i="94"/>
  <c r="BD198" i="94"/>
  <c r="BD199" i="94"/>
  <c r="BD200" i="94"/>
  <c r="BD201" i="94"/>
  <c r="BD202" i="94"/>
  <c r="BD203" i="94"/>
  <c r="BD204" i="94"/>
  <c r="BD205" i="94"/>
  <c r="BD206" i="94"/>
  <c r="BD207" i="94"/>
  <c r="BD208" i="94"/>
  <c r="BD209" i="94"/>
  <c r="BD210" i="94"/>
  <c r="BD211" i="94"/>
  <c r="BD227" i="94"/>
  <c r="BD228" i="94"/>
  <c r="BD229" i="94"/>
  <c r="BD230" i="94"/>
  <c r="BD231" i="94"/>
  <c r="BD232" i="94"/>
  <c r="BD233" i="94"/>
  <c r="BD234" i="94"/>
  <c r="BD235" i="94"/>
  <c r="BD236" i="94"/>
  <c r="BD237" i="94"/>
  <c r="BD238" i="94"/>
  <c r="BD239" i="94"/>
  <c r="BD240" i="94"/>
  <c r="BD241" i="94"/>
  <c r="BD242" i="94"/>
  <c r="BD243" i="94"/>
  <c r="BD244" i="94"/>
  <c r="BD245" i="94"/>
  <c r="BD246" i="94"/>
  <c r="BD247" i="94"/>
  <c r="BD248" i="94"/>
  <c r="BD249" i="94"/>
  <c r="BD250" i="94"/>
  <c r="BD251" i="94"/>
  <c r="BD252" i="94"/>
  <c r="BD253" i="94"/>
  <c r="BD254" i="94"/>
  <c r="BD255" i="94"/>
  <c r="BD256" i="94"/>
  <c r="BD257" i="94"/>
  <c r="BD258" i="94"/>
  <c r="BD259" i="94"/>
  <c r="BD260" i="94"/>
  <c r="BD261" i="94"/>
  <c r="BD277" i="94"/>
  <c r="BD278" i="94"/>
  <c r="BD279" i="94"/>
  <c r="BD280" i="94"/>
  <c r="BD281" i="94"/>
  <c r="BD282" i="94"/>
  <c r="BD283" i="94"/>
  <c r="BD284" i="94"/>
  <c r="BD285" i="94"/>
  <c r="BD286" i="94"/>
  <c r="BD287" i="94"/>
  <c r="BD288" i="94"/>
  <c r="BD289" i="94"/>
  <c r="BD290" i="94"/>
  <c r="BD291" i="94"/>
  <c r="BD292" i="94"/>
  <c r="BD293" i="94"/>
  <c r="BD294" i="94"/>
  <c r="BD295" i="94"/>
  <c r="BD296" i="94"/>
  <c r="BD297" i="94"/>
  <c r="BD298" i="94"/>
  <c r="BD299" i="94"/>
  <c r="BD300" i="94"/>
  <c r="BD301" i="94"/>
  <c r="BD302" i="94"/>
  <c r="BD303" i="94"/>
  <c r="BD304" i="94"/>
  <c r="BD305" i="94"/>
  <c r="BD306" i="94"/>
  <c r="BD307" i="94"/>
  <c r="BD308" i="94"/>
  <c r="BD309" i="94"/>
  <c r="BD310" i="94"/>
  <c r="BD311" i="94"/>
  <c r="BD327" i="94"/>
  <c r="BD328" i="94"/>
  <c r="BD329" i="94"/>
  <c r="BD330" i="94"/>
  <c r="BD331" i="94"/>
  <c r="BD332" i="94"/>
  <c r="BD333" i="94"/>
  <c r="BD334" i="94"/>
  <c r="BD335" i="94"/>
  <c r="BD336" i="94"/>
  <c r="BD337" i="94"/>
  <c r="BD338" i="94"/>
  <c r="BD339" i="94"/>
  <c r="BD340" i="94"/>
  <c r="BD341" i="94"/>
  <c r="BD342" i="94"/>
  <c r="BD343" i="94"/>
  <c r="BD344" i="94"/>
  <c r="BD345" i="94"/>
  <c r="BD346" i="94"/>
  <c r="BD347" i="94"/>
  <c r="BD348" i="94"/>
  <c r="BD349" i="94"/>
  <c r="BD350" i="94"/>
  <c r="BD351" i="94"/>
  <c r="BD352" i="94"/>
  <c r="BD353" i="94"/>
  <c r="BD354" i="94"/>
  <c r="BD355" i="94"/>
  <c r="BD356" i="94"/>
  <c r="BD357" i="94"/>
  <c r="BD358" i="94"/>
  <c r="BD359" i="94"/>
  <c r="BD360" i="94"/>
  <c r="BD361" i="94"/>
  <c r="BD377" i="94"/>
  <c r="BD378" i="94"/>
  <c r="BD379" i="94"/>
  <c r="BD380" i="94"/>
  <c r="BD381" i="94"/>
  <c r="BD382" i="94"/>
  <c r="BD383" i="94"/>
  <c r="BD384" i="94"/>
  <c r="BD385" i="94"/>
  <c r="BD386" i="94"/>
  <c r="BD387" i="94"/>
  <c r="BD388" i="94"/>
  <c r="BD389" i="94"/>
  <c r="BD390" i="94"/>
  <c r="BD391" i="94"/>
  <c r="BD392" i="94"/>
  <c r="BD393" i="94"/>
  <c r="BD394" i="94"/>
  <c r="BD395" i="94"/>
  <c r="BD396" i="94"/>
  <c r="BD397" i="94"/>
  <c r="BD398" i="94"/>
  <c r="BD399" i="94"/>
  <c r="BD400" i="94"/>
  <c r="BD401" i="94"/>
  <c r="BD402" i="94"/>
  <c r="BD403" i="94"/>
  <c r="BD404" i="94"/>
  <c r="BD405" i="94"/>
  <c r="BD406" i="94"/>
  <c r="BD407" i="94"/>
  <c r="BD408" i="94"/>
  <c r="BD409" i="94"/>
  <c r="BD410" i="94"/>
  <c r="BD411" i="94"/>
  <c r="BD426" i="94"/>
  <c r="BD427" i="94"/>
  <c r="BD428" i="94"/>
  <c r="BD429" i="94"/>
  <c r="BD430" i="94"/>
  <c r="BD431" i="94"/>
  <c r="BD432" i="94"/>
  <c r="BD433" i="94"/>
  <c r="BD434" i="94"/>
  <c r="BD435" i="94"/>
  <c r="BD436" i="94"/>
  <c r="BD437" i="94"/>
  <c r="BD438" i="94"/>
  <c r="BD439" i="94"/>
  <c r="BD440" i="94"/>
  <c r="BD441" i="94"/>
  <c r="BD442" i="94"/>
  <c r="BD443" i="94"/>
  <c r="BD444" i="94"/>
  <c r="BD445" i="94"/>
  <c r="BD446" i="94"/>
  <c r="BD447" i="94"/>
  <c r="BD448" i="94"/>
  <c r="BD449" i="94"/>
  <c r="BD450" i="94"/>
  <c r="BD451" i="94"/>
  <c r="BD452" i="94"/>
  <c r="BD453" i="94"/>
  <c r="BD454" i="94"/>
  <c r="BD455" i="94"/>
  <c r="BD456" i="94"/>
  <c r="BD457" i="94"/>
  <c r="BD458" i="94"/>
  <c r="BD459" i="94"/>
  <c r="BD460" i="94"/>
  <c r="BD476" i="94"/>
  <c r="BD477" i="94"/>
  <c r="BD478" i="94"/>
  <c r="BD479" i="94"/>
  <c r="BD480" i="94"/>
  <c r="BD481" i="94"/>
  <c r="BD482" i="94"/>
  <c r="BD483" i="94"/>
  <c r="BD484" i="94"/>
  <c r="BD485" i="94"/>
  <c r="BD486" i="94"/>
  <c r="BD487" i="94"/>
  <c r="BD488" i="94"/>
  <c r="BD489" i="94"/>
  <c r="BD490" i="94"/>
  <c r="BD491" i="94"/>
  <c r="BD492" i="94"/>
  <c r="BD493" i="94"/>
  <c r="BD494" i="94"/>
  <c r="BD495" i="94"/>
  <c r="BD496" i="94"/>
  <c r="BD497" i="94"/>
  <c r="BD498" i="94"/>
  <c r="BD499" i="94"/>
  <c r="BD500" i="94"/>
  <c r="BD501" i="94"/>
  <c r="BD502" i="94"/>
  <c r="BD503" i="94"/>
  <c r="BD504" i="94"/>
  <c r="BD505" i="94"/>
  <c r="BD506" i="94"/>
  <c r="BD522" i="94"/>
  <c r="BD523" i="94"/>
  <c r="BD524" i="94"/>
  <c r="BD525" i="94"/>
  <c r="BD526" i="94"/>
  <c r="BD527" i="94"/>
  <c r="BD528" i="94"/>
  <c r="BD529" i="94"/>
  <c r="BD530" i="94"/>
  <c r="BD531" i="94"/>
  <c r="BD532" i="94"/>
  <c r="BD533" i="94"/>
  <c r="BD534" i="94"/>
  <c r="BD535" i="94"/>
  <c r="BD536" i="94"/>
  <c r="BD537" i="94"/>
  <c r="BD538" i="94"/>
  <c r="BD539" i="94"/>
  <c r="BD540" i="94"/>
  <c r="BD541" i="94"/>
  <c r="BD542" i="94"/>
  <c r="BD543" i="94"/>
  <c r="BD544" i="94"/>
  <c r="BD545" i="94"/>
  <c r="BD546" i="94"/>
  <c r="BD547" i="94"/>
  <c r="BD548" i="94"/>
  <c r="BD549" i="94"/>
  <c r="BD550" i="94"/>
  <c r="BD551" i="94"/>
  <c r="BD552" i="94"/>
  <c r="BD553" i="94"/>
  <c r="BD554" i="94"/>
  <c r="BD555" i="94"/>
  <c r="BD556" i="94"/>
  <c r="BD570" i="94"/>
  <c r="BD571" i="94"/>
  <c r="BD572" i="94"/>
  <c r="BD573" i="94"/>
  <c r="BD574" i="94"/>
  <c r="BD575" i="94"/>
  <c r="BD576" i="94"/>
  <c r="BD577" i="94"/>
  <c r="BD578" i="94"/>
  <c r="BD579" i="94"/>
  <c r="BD580" i="94"/>
  <c r="BD581" i="94"/>
  <c r="BD582" i="94"/>
  <c r="BD583" i="94"/>
  <c r="BD584" i="94"/>
  <c r="BD585" i="94"/>
  <c r="BD586" i="94"/>
  <c r="BD587" i="94"/>
  <c r="BD588" i="94"/>
  <c r="BD589" i="94"/>
  <c r="BD590" i="94"/>
  <c r="BD591" i="94"/>
  <c r="BD592" i="94"/>
  <c r="BD593" i="94"/>
  <c r="BD594" i="94"/>
  <c r="BD595" i="94"/>
  <c r="BD596" i="94"/>
  <c r="BD597" i="94"/>
  <c r="BD598" i="94"/>
  <c r="BD599" i="94"/>
  <c r="BD600" i="94"/>
  <c r="BD601" i="94"/>
  <c r="BD615" i="94"/>
  <c r="BD616" i="94"/>
  <c r="BD617" i="94"/>
  <c r="BD618" i="94"/>
  <c r="BD619" i="94"/>
  <c r="BD620" i="94"/>
  <c r="BD621" i="94"/>
  <c r="BD622" i="94"/>
  <c r="BD623" i="94"/>
  <c r="BD624" i="94"/>
  <c r="BD625" i="94"/>
  <c r="BD626" i="94"/>
  <c r="BD627" i="94"/>
  <c r="BD628" i="94"/>
  <c r="BD629" i="94"/>
  <c r="BD630" i="94"/>
  <c r="BD631" i="94"/>
  <c r="BD632" i="94"/>
  <c r="BD633" i="94"/>
  <c r="BD634" i="94"/>
  <c r="BD635" i="94"/>
  <c r="BD636" i="94"/>
  <c r="BD637" i="94"/>
  <c r="BD638" i="94"/>
  <c r="BD639" i="94"/>
  <c r="BD640" i="94"/>
  <c r="BD641" i="94"/>
  <c r="BD642" i="94"/>
  <c r="BD643" i="94"/>
  <c r="BD644" i="94"/>
  <c r="BD645" i="94"/>
  <c r="BD646" i="94"/>
  <c r="BD647" i="94"/>
  <c r="BD648" i="94"/>
  <c r="BD649" i="94"/>
  <c r="BD665" i="94"/>
  <c r="BD666" i="94"/>
  <c r="BD667" i="94"/>
  <c r="BD668" i="94"/>
  <c r="BD669" i="94"/>
  <c r="BD670" i="94"/>
  <c r="BD671" i="94"/>
  <c r="BD672" i="94"/>
  <c r="BD673" i="94"/>
  <c r="BD674" i="94"/>
  <c r="BD675" i="94"/>
  <c r="BD676" i="94"/>
  <c r="BD677" i="94"/>
  <c r="BD678" i="94"/>
  <c r="BD679" i="94"/>
  <c r="BD680" i="94"/>
  <c r="BD681" i="94"/>
  <c r="BD682" i="94"/>
  <c r="BD683" i="94"/>
  <c r="BD684" i="94"/>
  <c r="BD685" i="94"/>
  <c r="BD686" i="94"/>
  <c r="BD687" i="94"/>
  <c r="BD688" i="94"/>
  <c r="BD689" i="94"/>
  <c r="BD690" i="94"/>
  <c r="BD691" i="94"/>
  <c r="BD692" i="94"/>
  <c r="BD693" i="94"/>
  <c r="BD694" i="94"/>
  <c r="BD695" i="94"/>
  <c r="BD696" i="94"/>
  <c r="BD697" i="94"/>
  <c r="BD698" i="94"/>
  <c r="BD699" i="94"/>
  <c r="BD714" i="94"/>
  <c r="BD715" i="94"/>
  <c r="BD716" i="94"/>
  <c r="BD717" i="94"/>
  <c r="BD718" i="94"/>
  <c r="BD719" i="94"/>
  <c r="BD720" i="94"/>
  <c r="BD721" i="94"/>
  <c r="BD722" i="94"/>
  <c r="BD723" i="94"/>
  <c r="BD724" i="94"/>
  <c r="BD725" i="94"/>
  <c r="BD726" i="94"/>
  <c r="BD727" i="94"/>
  <c r="BD728" i="94"/>
  <c r="BD729" i="94"/>
  <c r="BD730" i="94"/>
  <c r="BD731" i="94"/>
  <c r="BD732" i="94"/>
  <c r="BD733" i="94"/>
  <c r="BD734" i="94"/>
  <c r="BD735" i="94"/>
  <c r="BD736" i="94"/>
  <c r="BD737" i="94"/>
  <c r="BD738" i="94"/>
  <c r="BD739" i="94"/>
  <c r="BD740" i="94"/>
  <c r="BD741" i="94"/>
  <c r="BD742" i="94"/>
  <c r="BD743" i="94"/>
  <c r="BD744" i="94"/>
  <c r="BD745" i="94"/>
  <c r="BD746" i="94"/>
  <c r="BD747" i="94"/>
  <c r="BD748" i="94"/>
  <c r="BD764" i="94"/>
  <c r="BD765" i="94"/>
  <c r="BD766" i="94"/>
  <c r="BD767" i="94"/>
  <c r="BD768" i="94"/>
  <c r="BD769" i="94"/>
  <c r="BD770" i="94"/>
  <c r="BD771" i="94"/>
  <c r="BD772" i="94"/>
  <c r="BD773" i="94"/>
  <c r="BD774" i="94"/>
  <c r="BD775" i="94"/>
  <c r="BD776" i="94"/>
  <c r="BD777" i="94"/>
  <c r="BD778" i="94"/>
  <c r="BD779" i="94"/>
  <c r="BD780" i="94"/>
  <c r="BD781" i="94"/>
  <c r="BD782" i="94"/>
  <c r="BD783" i="94"/>
  <c r="BD784" i="94"/>
  <c r="BD785" i="94"/>
  <c r="BD786" i="94"/>
  <c r="BD787" i="94"/>
  <c r="BD788" i="94"/>
  <c r="BD789" i="94"/>
  <c r="BD790" i="94"/>
  <c r="BD791" i="94"/>
  <c r="BD792" i="94"/>
  <c r="BD793" i="94"/>
  <c r="BD794" i="94"/>
  <c r="BD795" i="94"/>
  <c r="BD796" i="94"/>
  <c r="BD797" i="94"/>
  <c r="BD798" i="94"/>
  <c r="BD814" i="94"/>
  <c r="BD815" i="94"/>
  <c r="BD816" i="94"/>
  <c r="BD817" i="94"/>
  <c r="BD818" i="94"/>
  <c r="BD819" i="94"/>
  <c r="BD820" i="94"/>
  <c r="BD821" i="94"/>
  <c r="BD822" i="94"/>
  <c r="BD823" i="94"/>
  <c r="BD824" i="94"/>
  <c r="BD825" i="94"/>
  <c r="BD826" i="94"/>
  <c r="BD827" i="94"/>
  <c r="BD828" i="94"/>
  <c r="BD829" i="94"/>
  <c r="BD830" i="94"/>
  <c r="BD831" i="94"/>
  <c r="BD832" i="94"/>
  <c r="BD833" i="94"/>
  <c r="BD834" i="94"/>
  <c r="BD835" i="94"/>
  <c r="BD836" i="94"/>
  <c r="BD837" i="94"/>
  <c r="BD838" i="94"/>
  <c r="BD839" i="94"/>
  <c r="BD840" i="94"/>
  <c r="BD841" i="94"/>
  <c r="BD842" i="94"/>
  <c r="BD843" i="94"/>
  <c r="BD844" i="94"/>
  <c r="BD845" i="94"/>
  <c r="BD846" i="94"/>
  <c r="BD847" i="94"/>
  <c r="BD862" i="94"/>
  <c r="BD863" i="94"/>
  <c r="BD864" i="94"/>
  <c r="BD865" i="94"/>
  <c r="BD866" i="94"/>
  <c r="BD867" i="94"/>
  <c r="BD868" i="94"/>
  <c r="BD869" i="94"/>
  <c r="BD870" i="94"/>
  <c r="BD871" i="94"/>
  <c r="BD872" i="94"/>
  <c r="BD873" i="94"/>
  <c r="BD874" i="94"/>
  <c r="BD875" i="94"/>
  <c r="BD876" i="94"/>
  <c r="BD877" i="94"/>
  <c r="BD878" i="94"/>
  <c r="BD879" i="94"/>
  <c r="BD880" i="94"/>
  <c r="BD881" i="94"/>
  <c r="BD882" i="94"/>
  <c r="BD883" i="94"/>
  <c r="BD884" i="94"/>
  <c r="BD885" i="94"/>
  <c r="BD886" i="94"/>
  <c r="BD887" i="94"/>
  <c r="BD888" i="94"/>
  <c r="BD889" i="94"/>
  <c r="BD890" i="94"/>
  <c r="BD891" i="94"/>
  <c r="BD892" i="94"/>
  <c r="BD893" i="94"/>
  <c r="BD894" i="94"/>
  <c r="BD895" i="94"/>
  <c r="BD896" i="94"/>
  <c r="BD912" i="94"/>
  <c r="BD913" i="94"/>
  <c r="BD914" i="94"/>
  <c r="BD915" i="94"/>
  <c r="BD916" i="94"/>
  <c r="BD917" i="94"/>
  <c r="BD918" i="94"/>
  <c r="BD919" i="94"/>
  <c r="BD920" i="94"/>
  <c r="BD921" i="94"/>
  <c r="BD922" i="94"/>
  <c r="BD923" i="94"/>
  <c r="BD924" i="94"/>
  <c r="BD925" i="94"/>
  <c r="BD926" i="94"/>
  <c r="BD927" i="94"/>
  <c r="BD928" i="94"/>
  <c r="BD929" i="94"/>
  <c r="BD930" i="94"/>
  <c r="BD931" i="94"/>
  <c r="BD932" i="94"/>
  <c r="BD933" i="94"/>
  <c r="BD934" i="94"/>
  <c r="BD935" i="94"/>
  <c r="BD936" i="94"/>
  <c r="BD937" i="94"/>
  <c r="BD938" i="94"/>
  <c r="BD939" i="94"/>
  <c r="BD37" i="94"/>
  <c r="BC38" i="94"/>
  <c r="BC39" i="94"/>
  <c r="BC40" i="94"/>
  <c r="BC41" i="94"/>
  <c r="BC42" i="94"/>
  <c r="BC43" i="94"/>
  <c r="BC44" i="94"/>
  <c r="BC45" i="94"/>
  <c r="BC46" i="94"/>
  <c r="BC47" i="94"/>
  <c r="BC48" i="94"/>
  <c r="BC49" i="94"/>
  <c r="BC50" i="94"/>
  <c r="BC51" i="94"/>
  <c r="BC87" i="94"/>
  <c r="BC88" i="94"/>
  <c r="BC89" i="94"/>
  <c r="BC90" i="94"/>
  <c r="BC91" i="94"/>
  <c r="BC92" i="94"/>
  <c r="BC93" i="94"/>
  <c r="BC94" i="94"/>
  <c r="BC95" i="94"/>
  <c r="BC96" i="94"/>
  <c r="BC97" i="94"/>
  <c r="BC98" i="94"/>
  <c r="BC99" i="94"/>
  <c r="BC100" i="94"/>
  <c r="BC101" i="94"/>
  <c r="BC137" i="94"/>
  <c r="BC138" i="94"/>
  <c r="BC139" i="94"/>
  <c r="BC140" i="94"/>
  <c r="BC141" i="94"/>
  <c r="BC142" i="94"/>
  <c r="BC143" i="94"/>
  <c r="BC144" i="94"/>
  <c r="BC145" i="94"/>
  <c r="BC146" i="94"/>
  <c r="BC147" i="94"/>
  <c r="BC148" i="94"/>
  <c r="BC149" i="94"/>
  <c r="BC150" i="94"/>
  <c r="BC151" i="94"/>
  <c r="BC168" i="94"/>
  <c r="BC169" i="94"/>
  <c r="BC170" i="94"/>
  <c r="BC171" i="94"/>
  <c r="BC172" i="94"/>
  <c r="BC173" i="94"/>
  <c r="BC174" i="94"/>
  <c r="BC175" i="94"/>
  <c r="BC176" i="94"/>
  <c r="BC212" i="94"/>
  <c r="BC213" i="94"/>
  <c r="BC214" i="94"/>
  <c r="BC215" i="94"/>
  <c r="BC216" i="94"/>
  <c r="BC217" i="94"/>
  <c r="BC218" i="94"/>
  <c r="BC219" i="94"/>
  <c r="BC220" i="94"/>
  <c r="BC221" i="94"/>
  <c r="BC222" i="94"/>
  <c r="BC223" i="94"/>
  <c r="BC224" i="94"/>
  <c r="BC225" i="94"/>
  <c r="BC226" i="94"/>
  <c r="BC262" i="94"/>
  <c r="BC263" i="94"/>
  <c r="BC264" i="94"/>
  <c r="BC265" i="94"/>
  <c r="BC266" i="94"/>
  <c r="BC267" i="94"/>
  <c r="BC268" i="94"/>
  <c r="BC269" i="94"/>
  <c r="BC270" i="94"/>
  <c r="BC271" i="94"/>
  <c r="BC272" i="94"/>
  <c r="BC273" i="94"/>
  <c r="BC274" i="94"/>
  <c r="BC275" i="94"/>
  <c r="BC276" i="94"/>
  <c r="BC312" i="94"/>
  <c r="BC313" i="94"/>
  <c r="BC314" i="94"/>
  <c r="BC315" i="94"/>
  <c r="BC316" i="94"/>
  <c r="BC317" i="94"/>
  <c r="BC318" i="94"/>
  <c r="BC319" i="94"/>
  <c r="BC320" i="94"/>
  <c r="BC321" i="94"/>
  <c r="BC322" i="94"/>
  <c r="BC323" i="94"/>
  <c r="BC324" i="94"/>
  <c r="BC325" i="94"/>
  <c r="BC326" i="94"/>
  <c r="BC362" i="94"/>
  <c r="BC363" i="94"/>
  <c r="BC364" i="94"/>
  <c r="BC365" i="94"/>
  <c r="BC366" i="94"/>
  <c r="BC367" i="94"/>
  <c r="BC368" i="94"/>
  <c r="BC369" i="94"/>
  <c r="BC370" i="94"/>
  <c r="BC371" i="94"/>
  <c r="BC372" i="94"/>
  <c r="BC373" i="94"/>
  <c r="BC374" i="94"/>
  <c r="BC375" i="94"/>
  <c r="BC376" i="94"/>
  <c r="BC412" i="94"/>
  <c r="BC413" i="94"/>
  <c r="BC414" i="94"/>
  <c r="BC415" i="94"/>
  <c r="BC416" i="94"/>
  <c r="BC417" i="94"/>
  <c r="BC418" i="94"/>
  <c r="BC419" i="94"/>
  <c r="BC420" i="94"/>
  <c r="BC421" i="94"/>
  <c r="BC422" i="94"/>
  <c r="BC423" i="94"/>
  <c r="BC424" i="94"/>
  <c r="BC425" i="94"/>
  <c r="BC461" i="94"/>
  <c r="BC462" i="94"/>
  <c r="BC463" i="94"/>
  <c r="BC464" i="94"/>
  <c r="BC465" i="94"/>
  <c r="BC466" i="94"/>
  <c r="BC467" i="94"/>
  <c r="BC468" i="94"/>
  <c r="BC469" i="94"/>
  <c r="BC470" i="94"/>
  <c r="BC471" i="94"/>
  <c r="BC472" i="94"/>
  <c r="BC473" i="94"/>
  <c r="BC474" i="94"/>
  <c r="BC475" i="94"/>
  <c r="BC507" i="94"/>
  <c r="BC508" i="94"/>
  <c r="BC509" i="94"/>
  <c r="BC510" i="94"/>
  <c r="BC511" i="94"/>
  <c r="BC512" i="94"/>
  <c r="BC513" i="94"/>
  <c r="BC514" i="94"/>
  <c r="BC515" i="94"/>
  <c r="BC516" i="94"/>
  <c r="BC517" i="94"/>
  <c r="BC518" i="94"/>
  <c r="BC519" i="94"/>
  <c r="BC520" i="94"/>
  <c r="BC521" i="94"/>
  <c r="BC557" i="94"/>
  <c r="BC558" i="94"/>
  <c r="BC559" i="94"/>
  <c r="BC560" i="94"/>
  <c r="BC561" i="94"/>
  <c r="BC562" i="94"/>
  <c r="BC563" i="94"/>
  <c r="BC564" i="94"/>
  <c r="BC565" i="94"/>
  <c r="BC566" i="94"/>
  <c r="BC567" i="94"/>
  <c r="BC568" i="94"/>
  <c r="BC569" i="94"/>
  <c r="BC602" i="94"/>
  <c r="BC603" i="94"/>
  <c r="BC604" i="94"/>
  <c r="BC605" i="94"/>
  <c r="BC606" i="94"/>
  <c r="BC607" i="94"/>
  <c r="BC608" i="94"/>
  <c r="BC609" i="94"/>
  <c r="BC610" i="94"/>
  <c r="BC611" i="94"/>
  <c r="BC612" i="94"/>
  <c r="BC613" i="94"/>
  <c r="BC614" i="94"/>
  <c r="BC650" i="94"/>
  <c r="BC651" i="94"/>
  <c r="BC652" i="94"/>
  <c r="BC653" i="94"/>
  <c r="BC654" i="94"/>
  <c r="BC655" i="94"/>
  <c r="BC656" i="94"/>
  <c r="BC657" i="94"/>
  <c r="BC658" i="94"/>
  <c r="BC659" i="94"/>
  <c r="BC660" i="94"/>
  <c r="BC661" i="94"/>
  <c r="BC662" i="94"/>
  <c r="BC663" i="94"/>
  <c r="BC664" i="94"/>
  <c r="BC700" i="94"/>
  <c r="BC701" i="94"/>
  <c r="BC702" i="94"/>
  <c r="BC703" i="94"/>
  <c r="BC704" i="94"/>
  <c r="BC705" i="94"/>
  <c r="BC706" i="94"/>
  <c r="BC707" i="94"/>
  <c r="BC708" i="94"/>
  <c r="BC709" i="94"/>
  <c r="BC710" i="94"/>
  <c r="BC711" i="94"/>
  <c r="BC712" i="94"/>
  <c r="BC713" i="94"/>
  <c r="BC749" i="94"/>
  <c r="BC750" i="94"/>
  <c r="BC751" i="94"/>
  <c r="BC752" i="94"/>
  <c r="BC753" i="94"/>
  <c r="BC754" i="94"/>
  <c r="BC755" i="94"/>
  <c r="BC756" i="94"/>
  <c r="BC757" i="94"/>
  <c r="BC758" i="94"/>
  <c r="BC759" i="94"/>
  <c r="BC760" i="94"/>
  <c r="BC761" i="94"/>
  <c r="BC762" i="94"/>
  <c r="BC763" i="94"/>
  <c r="BC799" i="94"/>
  <c r="BC800" i="94"/>
  <c r="BC801" i="94"/>
  <c r="BC802" i="94"/>
  <c r="BC803" i="94"/>
  <c r="BC804" i="94"/>
  <c r="BC805" i="94"/>
  <c r="BC806" i="94"/>
  <c r="BC807" i="94"/>
  <c r="BC808" i="94"/>
  <c r="BC809" i="94"/>
  <c r="BC810" i="94"/>
  <c r="BC811" i="94"/>
  <c r="BC812" i="94"/>
  <c r="BC813" i="94"/>
  <c r="BC848" i="94"/>
  <c r="BC849" i="94"/>
  <c r="BC850" i="94"/>
  <c r="BC851" i="94"/>
  <c r="BC852" i="94"/>
  <c r="BC853" i="94"/>
  <c r="BC854" i="94"/>
  <c r="BC855" i="94"/>
  <c r="BC856" i="94"/>
  <c r="BC857" i="94"/>
  <c r="BC858" i="94"/>
  <c r="BC859" i="94"/>
  <c r="BC860" i="94"/>
  <c r="BC861" i="94"/>
  <c r="BC897" i="94"/>
  <c r="BC898" i="94"/>
  <c r="BC899" i="94"/>
  <c r="BC900" i="94"/>
  <c r="BC901" i="94"/>
  <c r="BC902" i="94"/>
  <c r="BC903" i="94"/>
  <c r="BC904" i="94"/>
  <c r="BC905" i="94"/>
  <c r="BC906" i="94"/>
  <c r="BC907" i="94"/>
  <c r="BC908" i="94"/>
  <c r="BC909" i="94"/>
  <c r="BC910" i="94"/>
  <c r="BC911" i="94"/>
  <c r="BC2" i="94"/>
  <c r="BC3" i="94"/>
  <c r="BC4" i="94"/>
  <c r="BC5" i="94"/>
  <c r="BC6" i="94"/>
  <c r="BC7" i="94"/>
  <c r="BC8" i="94"/>
  <c r="BC9" i="94"/>
  <c r="BC10" i="94"/>
  <c r="BC11" i="94"/>
  <c r="BC12" i="94"/>
  <c r="BC13" i="94"/>
  <c r="BC14" i="94"/>
  <c r="BC15" i="94"/>
  <c r="BC16" i="94"/>
  <c r="BC17" i="94"/>
  <c r="BC18" i="94"/>
  <c r="BC19" i="94"/>
  <c r="BC20" i="94"/>
  <c r="BC21" i="94"/>
  <c r="BC22" i="94"/>
  <c r="BC23" i="94"/>
  <c r="BC24" i="94"/>
  <c r="BC25" i="94"/>
  <c r="BC26" i="94"/>
  <c r="BC27" i="94"/>
  <c r="BC28" i="94"/>
  <c r="BC29" i="94"/>
  <c r="BC30" i="94"/>
  <c r="BC31" i="94"/>
  <c r="BC32" i="94"/>
  <c r="BC33" i="94"/>
  <c r="BC34" i="94"/>
  <c r="BC35" i="94"/>
  <c r="BC36" i="94"/>
  <c r="BC52" i="94"/>
  <c r="BC53" i="94"/>
  <c r="BC54" i="94"/>
  <c r="BC55" i="94"/>
  <c r="BC56" i="94"/>
  <c r="BC57" i="94"/>
  <c r="BC58" i="94"/>
  <c r="BC59" i="94"/>
  <c r="BC60" i="94"/>
  <c r="BC61" i="94"/>
  <c r="BC62" i="94"/>
  <c r="BC63" i="94"/>
  <c r="BC64" i="94"/>
  <c r="BC65" i="94"/>
  <c r="BC66" i="94"/>
  <c r="BC67" i="94"/>
  <c r="BC68" i="94"/>
  <c r="BC69" i="94"/>
  <c r="BC70" i="94"/>
  <c r="BC71" i="94"/>
  <c r="BC72" i="94"/>
  <c r="BC73" i="94"/>
  <c r="BC74" i="94"/>
  <c r="BC75" i="94"/>
  <c r="BC76" i="94"/>
  <c r="BC77" i="94"/>
  <c r="BC78" i="94"/>
  <c r="BC79" i="94"/>
  <c r="BC80" i="94"/>
  <c r="BC81" i="94"/>
  <c r="BC82" i="94"/>
  <c r="BC83" i="94"/>
  <c r="BC84" i="94"/>
  <c r="BC85" i="94"/>
  <c r="BC86" i="94"/>
  <c r="BC102" i="94"/>
  <c r="BC103" i="94"/>
  <c r="BC104" i="94"/>
  <c r="BC105" i="94"/>
  <c r="BC106" i="94"/>
  <c r="BC107" i="94"/>
  <c r="BC108" i="94"/>
  <c r="BC109" i="94"/>
  <c r="BC110" i="94"/>
  <c r="BC111" i="94"/>
  <c r="BC112" i="94"/>
  <c r="BC113" i="94"/>
  <c r="BC114" i="94"/>
  <c r="BC115" i="94"/>
  <c r="BC116" i="94"/>
  <c r="BC117" i="94"/>
  <c r="BC118" i="94"/>
  <c r="BC119" i="94"/>
  <c r="BC120" i="94"/>
  <c r="BC121" i="94"/>
  <c r="BC122" i="94"/>
  <c r="BC123" i="94"/>
  <c r="BC124" i="94"/>
  <c r="BC125" i="94"/>
  <c r="BC126" i="94"/>
  <c r="BC127" i="94"/>
  <c r="BC128" i="94"/>
  <c r="BC129" i="94"/>
  <c r="BC130" i="94"/>
  <c r="BC131" i="94"/>
  <c r="BC132" i="94"/>
  <c r="BC133" i="94"/>
  <c r="BC134" i="94"/>
  <c r="BC135" i="94"/>
  <c r="BC136" i="94"/>
  <c r="BC152" i="94"/>
  <c r="BC153" i="94"/>
  <c r="BC154" i="94"/>
  <c r="BC155" i="94"/>
  <c r="BC156" i="94"/>
  <c r="BC157" i="94"/>
  <c r="BC158" i="94"/>
  <c r="BC159" i="94"/>
  <c r="BC160" i="94"/>
  <c r="BC161" i="94"/>
  <c r="BC162" i="94"/>
  <c r="BC163" i="94"/>
  <c r="BC164" i="94"/>
  <c r="BC165" i="94"/>
  <c r="BC166" i="94"/>
  <c r="BC167" i="94"/>
  <c r="BC177" i="94"/>
  <c r="BC178" i="94"/>
  <c r="BC179" i="94"/>
  <c r="BC180" i="94"/>
  <c r="BC181" i="94"/>
  <c r="BC182" i="94"/>
  <c r="BC183" i="94"/>
  <c r="BC184" i="94"/>
  <c r="BC185" i="94"/>
  <c r="BC186" i="94"/>
  <c r="BC187" i="94"/>
  <c r="BC188" i="94"/>
  <c r="BC189" i="94"/>
  <c r="BC190" i="94"/>
  <c r="BC191" i="94"/>
  <c r="BC192" i="94"/>
  <c r="BC193" i="94"/>
  <c r="BC194" i="94"/>
  <c r="BC195" i="94"/>
  <c r="BC196" i="94"/>
  <c r="BC197" i="94"/>
  <c r="BC198" i="94"/>
  <c r="BC199" i="94"/>
  <c r="BC200" i="94"/>
  <c r="BC201" i="94"/>
  <c r="BC202" i="94"/>
  <c r="BC203" i="94"/>
  <c r="BC204" i="94"/>
  <c r="BC205" i="94"/>
  <c r="BC206" i="94"/>
  <c r="BC207" i="94"/>
  <c r="BC208" i="94"/>
  <c r="BC209" i="94"/>
  <c r="BC210" i="94"/>
  <c r="BC211" i="94"/>
  <c r="BC227" i="94"/>
  <c r="BC228" i="94"/>
  <c r="BC229" i="94"/>
  <c r="BC230" i="94"/>
  <c r="BC231" i="94"/>
  <c r="BC232" i="94"/>
  <c r="BC233" i="94"/>
  <c r="BC234" i="94"/>
  <c r="BC235" i="94"/>
  <c r="BC236" i="94"/>
  <c r="BC237" i="94"/>
  <c r="BC238" i="94"/>
  <c r="BC239" i="94"/>
  <c r="BC240" i="94"/>
  <c r="BC241" i="94"/>
  <c r="BC242" i="94"/>
  <c r="BC243" i="94"/>
  <c r="BC244" i="94"/>
  <c r="BC245" i="94"/>
  <c r="BC246" i="94"/>
  <c r="BC247" i="94"/>
  <c r="BC248" i="94"/>
  <c r="BC249" i="94"/>
  <c r="BC250" i="94"/>
  <c r="BC251" i="94"/>
  <c r="BC252" i="94"/>
  <c r="BC253" i="94"/>
  <c r="BC254" i="94"/>
  <c r="BC255" i="94"/>
  <c r="BC256" i="94"/>
  <c r="BC257" i="94"/>
  <c r="BC258" i="94"/>
  <c r="BC259" i="94"/>
  <c r="BC260" i="94"/>
  <c r="BC261" i="94"/>
  <c r="BC277" i="94"/>
  <c r="BC278" i="94"/>
  <c r="BC279" i="94"/>
  <c r="BC280" i="94"/>
  <c r="BC281" i="94"/>
  <c r="BC282" i="94"/>
  <c r="BC283" i="94"/>
  <c r="BC284" i="94"/>
  <c r="BC285" i="94"/>
  <c r="BC286" i="94"/>
  <c r="BC287" i="94"/>
  <c r="BC288" i="94"/>
  <c r="BC289" i="94"/>
  <c r="BC290" i="94"/>
  <c r="BC291" i="94"/>
  <c r="BC292" i="94"/>
  <c r="BC293" i="94"/>
  <c r="BC294" i="94"/>
  <c r="BC295" i="94"/>
  <c r="BC296" i="94"/>
  <c r="BC297" i="94"/>
  <c r="BC298" i="94"/>
  <c r="BC299" i="94"/>
  <c r="BC300" i="94"/>
  <c r="BC301" i="94"/>
  <c r="BC302" i="94"/>
  <c r="BC303" i="94"/>
  <c r="BC304" i="94"/>
  <c r="BC305" i="94"/>
  <c r="BC306" i="94"/>
  <c r="BC307" i="94"/>
  <c r="BC308" i="94"/>
  <c r="BC309" i="94"/>
  <c r="BC310" i="94"/>
  <c r="BC311" i="94"/>
  <c r="BC327" i="94"/>
  <c r="BC328" i="94"/>
  <c r="BC329" i="94"/>
  <c r="BC330" i="94"/>
  <c r="BC331" i="94"/>
  <c r="BC332" i="94"/>
  <c r="BC333" i="94"/>
  <c r="BC334" i="94"/>
  <c r="BC335" i="94"/>
  <c r="BC336" i="94"/>
  <c r="BC337" i="94"/>
  <c r="BC338" i="94"/>
  <c r="BC339" i="94"/>
  <c r="BC340" i="94"/>
  <c r="BC341" i="94"/>
  <c r="BC342" i="94"/>
  <c r="BC343" i="94"/>
  <c r="BC344" i="94"/>
  <c r="BC345" i="94"/>
  <c r="BC346" i="94"/>
  <c r="BC347" i="94"/>
  <c r="BC348" i="94"/>
  <c r="BC349" i="94"/>
  <c r="BC350" i="94"/>
  <c r="BC351" i="94"/>
  <c r="BC352" i="94"/>
  <c r="BC353" i="94"/>
  <c r="BC354" i="94"/>
  <c r="BC355" i="94"/>
  <c r="BC356" i="94"/>
  <c r="BC357" i="94"/>
  <c r="BC358" i="94"/>
  <c r="BC359" i="94"/>
  <c r="BC360" i="94"/>
  <c r="BC361" i="94"/>
  <c r="BC377" i="94"/>
  <c r="BC378" i="94"/>
  <c r="BC379" i="94"/>
  <c r="BC380" i="94"/>
  <c r="BC381" i="94"/>
  <c r="BC382" i="94"/>
  <c r="BC383" i="94"/>
  <c r="BC384" i="94"/>
  <c r="BC385" i="94"/>
  <c r="BC386" i="94"/>
  <c r="BC387" i="94"/>
  <c r="BC388" i="94"/>
  <c r="BC389" i="94"/>
  <c r="BC390" i="94"/>
  <c r="BC391" i="94"/>
  <c r="BC392" i="94"/>
  <c r="BC393" i="94"/>
  <c r="BC394" i="94"/>
  <c r="BC395" i="94"/>
  <c r="BC396" i="94"/>
  <c r="BC397" i="94"/>
  <c r="BC398" i="94"/>
  <c r="BC399" i="94"/>
  <c r="BC400" i="94"/>
  <c r="BC401" i="94"/>
  <c r="BC402" i="94"/>
  <c r="BC403" i="94"/>
  <c r="BC404" i="94"/>
  <c r="BC405" i="94"/>
  <c r="BC406" i="94"/>
  <c r="BC407" i="94"/>
  <c r="BC408" i="94"/>
  <c r="BC409" i="94"/>
  <c r="BC410" i="94"/>
  <c r="BC411" i="94"/>
  <c r="BC426" i="94"/>
  <c r="BC427" i="94"/>
  <c r="BC428" i="94"/>
  <c r="BC429" i="94"/>
  <c r="BC430" i="94"/>
  <c r="BC431" i="94"/>
  <c r="BC432" i="94"/>
  <c r="BC433" i="94"/>
  <c r="BC434" i="94"/>
  <c r="BC435" i="94"/>
  <c r="BC436" i="94"/>
  <c r="BC437" i="94"/>
  <c r="BC438" i="94"/>
  <c r="BC439" i="94"/>
  <c r="BC440" i="94"/>
  <c r="BC441" i="94"/>
  <c r="BC442" i="94"/>
  <c r="BC443" i="94"/>
  <c r="BC444" i="94"/>
  <c r="BC445" i="94"/>
  <c r="BC446" i="94"/>
  <c r="BC447" i="94"/>
  <c r="BC448" i="94"/>
  <c r="BC449" i="94"/>
  <c r="BC450" i="94"/>
  <c r="BC451" i="94"/>
  <c r="BC452" i="94"/>
  <c r="BC453" i="94"/>
  <c r="BC454" i="94"/>
  <c r="BC455" i="94"/>
  <c r="BC456" i="94"/>
  <c r="BC457" i="94"/>
  <c r="BC458" i="94"/>
  <c r="BC459" i="94"/>
  <c r="BC460" i="94"/>
  <c r="BC476" i="94"/>
  <c r="BC477" i="94"/>
  <c r="BC478" i="94"/>
  <c r="BC479" i="94"/>
  <c r="BC480" i="94"/>
  <c r="BC481" i="94"/>
  <c r="BC482" i="94"/>
  <c r="BC483" i="94"/>
  <c r="BC484" i="94"/>
  <c r="BC485" i="94"/>
  <c r="BC486" i="94"/>
  <c r="BC487" i="94"/>
  <c r="BC488" i="94"/>
  <c r="BC489" i="94"/>
  <c r="BC490" i="94"/>
  <c r="BC491" i="94"/>
  <c r="BC492" i="94"/>
  <c r="BC493" i="94"/>
  <c r="BC494" i="94"/>
  <c r="BC495" i="94"/>
  <c r="BC496" i="94"/>
  <c r="BC497" i="94"/>
  <c r="BC498" i="94"/>
  <c r="BC499" i="94"/>
  <c r="BC500" i="94"/>
  <c r="BC501" i="94"/>
  <c r="BC502" i="94"/>
  <c r="BC503" i="94"/>
  <c r="BC504" i="94"/>
  <c r="BC505" i="94"/>
  <c r="BC506" i="94"/>
  <c r="BC522" i="94"/>
  <c r="BC523" i="94"/>
  <c r="BC524" i="94"/>
  <c r="BC525" i="94"/>
  <c r="BC526" i="94"/>
  <c r="BC527" i="94"/>
  <c r="BC528" i="94"/>
  <c r="BC529" i="94"/>
  <c r="BC530" i="94"/>
  <c r="BC531" i="94"/>
  <c r="BC532" i="94"/>
  <c r="BC533" i="94"/>
  <c r="BC534" i="94"/>
  <c r="BC535" i="94"/>
  <c r="BC536" i="94"/>
  <c r="BC537" i="94"/>
  <c r="BC538" i="94"/>
  <c r="BC539" i="94"/>
  <c r="BC540" i="94"/>
  <c r="BC541" i="94"/>
  <c r="BC542" i="94"/>
  <c r="BC543" i="94"/>
  <c r="BC544" i="94"/>
  <c r="BC545" i="94"/>
  <c r="BC546" i="94"/>
  <c r="BC547" i="94"/>
  <c r="BC548" i="94"/>
  <c r="BC549" i="94"/>
  <c r="BC550" i="94"/>
  <c r="BC551" i="94"/>
  <c r="BC552" i="94"/>
  <c r="BC553" i="94"/>
  <c r="BC554" i="94"/>
  <c r="BC555" i="94"/>
  <c r="BC556" i="94"/>
  <c r="BC570" i="94"/>
  <c r="BC571" i="94"/>
  <c r="BC572" i="94"/>
  <c r="BC573" i="94"/>
  <c r="BC574" i="94"/>
  <c r="BC575" i="94"/>
  <c r="BC576" i="94"/>
  <c r="BC577" i="94"/>
  <c r="BC578" i="94"/>
  <c r="BC579" i="94"/>
  <c r="BC580" i="94"/>
  <c r="BC581" i="94"/>
  <c r="BC582" i="94"/>
  <c r="BC583" i="94"/>
  <c r="BC584" i="94"/>
  <c r="BC585" i="94"/>
  <c r="BC586" i="94"/>
  <c r="BC587" i="94"/>
  <c r="BC588" i="94"/>
  <c r="BC589" i="94"/>
  <c r="BC590" i="94"/>
  <c r="BC591" i="94"/>
  <c r="BC592" i="94"/>
  <c r="BC593" i="94"/>
  <c r="BC594" i="94"/>
  <c r="BC595" i="94"/>
  <c r="BC596" i="94"/>
  <c r="BC597" i="94"/>
  <c r="BC598" i="94"/>
  <c r="BC599" i="94"/>
  <c r="BC600" i="94"/>
  <c r="BC601" i="94"/>
  <c r="BC615" i="94"/>
  <c r="BC616" i="94"/>
  <c r="BC617" i="94"/>
  <c r="BC618" i="94"/>
  <c r="BC619" i="94"/>
  <c r="BC620" i="94"/>
  <c r="BC621" i="94"/>
  <c r="BC622" i="94"/>
  <c r="BC623" i="94"/>
  <c r="BC624" i="94"/>
  <c r="BC625" i="94"/>
  <c r="BC626" i="94"/>
  <c r="BC627" i="94"/>
  <c r="BC628" i="94"/>
  <c r="BC629" i="94"/>
  <c r="BC630" i="94"/>
  <c r="BC631" i="94"/>
  <c r="BC632" i="94"/>
  <c r="BC633" i="94"/>
  <c r="BC634" i="94"/>
  <c r="BC635" i="94"/>
  <c r="BC636" i="94"/>
  <c r="BC637" i="94"/>
  <c r="BC638" i="94"/>
  <c r="BC639" i="94"/>
  <c r="BC640" i="94"/>
  <c r="BC641" i="94"/>
  <c r="BC642" i="94"/>
  <c r="BC643" i="94"/>
  <c r="BC644" i="94"/>
  <c r="BC645" i="94"/>
  <c r="BC646" i="94"/>
  <c r="BC647" i="94"/>
  <c r="BC648" i="94"/>
  <c r="BC649" i="94"/>
  <c r="BC665" i="94"/>
  <c r="BC666" i="94"/>
  <c r="BC667" i="94"/>
  <c r="BC668" i="94"/>
  <c r="BC669" i="94"/>
  <c r="BC670" i="94"/>
  <c r="BC671" i="94"/>
  <c r="BC672" i="94"/>
  <c r="BC673" i="94"/>
  <c r="BC674" i="94"/>
  <c r="BC675" i="94"/>
  <c r="BC676" i="94"/>
  <c r="BC677" i="94"/>
  <c r="BC678" i="94"/>
  <c r="BC679" i="94"/>
  <c r="BC680" i="94"/>
  <c r="BC681" i="94"/>
  <c r="BC682" i="94"/>
  <c r="BC683" i="94"/>
  <c r="BC684" i="94"/>
  <c r="BC685" i="94"/>
  <c r="BC686" i="94"/>
  <c r="BC687" i="94"/>
  <c r="BC688" i="94"/>
  <c r="BC689" i="94"/>
  <c r="BC690" i="94"/>
  <c r="BC691" i="94"/>
  <c r="BC692" i="94"/>
  <c r="BC693" i="94"/>
  <c r="BC694" i="94"/>
  <c r="BC695" i="94"/>
  <c r="BC696" i="94"/>
  <c r="BC697" i="94"/>
  <c r="BC698" i="94"/>
  <c r="BC699" i="94"/>
  <c r="BC714" i="94"/>
  <c r="BC715" i="94"/>
  <c r="BC716" i="94"/>
  <c r="BC717" i="94"/>
  <c r="BC718" i="94"/>
  <c r="BC719" i="94"/>
  <c r="BC720" i="94"/>
  <c r="BC721" i="94"/>
  <c r="BC722" i="94"/>
  <c r="BC723" i="94"/>
  <c r="BC724" i="94"/>
  <c r="BC725" i="94"/>
  <c r="BC726" i="94"/>
  <c r="BC727" i="94"/>
  <c r="BC728" i="94"/>
  <c r="BC729" i="94"/>
  <c r="BC730" i="94"/>
  <c r="BC731" i="94"/>
  <c r="BC732" i="94"/>
  <c r="BC733" i="94"/>
  <c r="BC734" i="94"/>
  <c r="BC735" i="94"/>
  <c r="BC736" i="94"/>
  <c r="BC737" i="94"/>
  <c r="BC738" i="94"/>
  <c r="BC739" i="94"/>
  <c r="BC740" i="94"/>
  <c r="BC741" i="94"/>
  <c r="BC742" i="94"/>
  <c r="BC743" i="94"/>
  <c r="BC744" i="94"/>
  <c r="BC745" i="94"/>
  <c r="BC746" i="94"/>
  <c r="BC747" i="94"/>
  <c r="BC748" i="94"/>
  <c r="BC764" i="94"/>
  <c r="BC765" i="94"/>
  <c r="BC766" i="94"/>
  <c r="BC767" i="94"/>
  <c r="BC768" i="94"/>
  <c r="BC769" i="94"/>
  <c r="BC770" i="94"/>
  <c r="BC771" i="94"/>
  <c r="BC772" i="94"/>
  <c r="BC773" i="94"/>
  <c r="BC774" i="94"/>
  <c r="BC775" i="94"/>
  <c r="BC776" i="94"/>
  <c r="BC777" i="94"/>
  <c r="BC778" i="94"/>
  <c r="BC779" i="94"/>
  <c r="BC780" i="94"/>
  <c r="BC781" i="94"/>
  <c r="BC782" i="94"/>
  <c r="BC783" i="94"/>
  <c r="BC784" i="94"/>
  <c r="BC785" i="94"/>
  <c r="BC786" i="94"/>
  <c r="BC787" i="94"/>
  <c r="BC788" i="94"/>
  <c r="BC789" i="94"/>
  <c r="BC790" i="94"/>
  <c r="BC791" i="94"/>
  <c r="BC792" i="94"/>
  <c r="BC793" i="94"/>
  <c r="BC794" i="94"/>
  <c r="BC795" i="94"/>
  <c r="BC796" i="94"/>
  <c r="BC797" i="94"/>
  <c r="BC798" i="94"/>
  <c r="BC814" i="94"/>
  <c r="BC815" i="94"/>
  <c r="BC816" i="94"/>
  <c r="BC817" i="94"/>
  <c r="BC818" i="94"/>
  <c r="BC819" i="94"/>
  <c r="BC820" i="94"/>
  <c r="BC821" i="94"/>
  <c r="BC822" i="94"/>
  <c r="BC823" i="94"/>
  <c r="BC824" i="94"/>
  <c r="BC825" i="94"/>
  <c r="BC826" i="94"/>
  <c r="BC827" i="94"/>
  <c r="BC828" i="94"/>
  <c r="BC829" i="94"/>
  <c r="BC830" i="94"/>
  <c r="BC831" i="94"/>
  <c r="BC832" i="94"/>
  <c r="BC833" i="94"/>
  <c r="BC834" i="94"/>
  <c r="BC835" i="94"/>
  <c r="BC836" i="94"/>
  <c r="BC837" i="94"/>
  <c r="BC838" i="94"/>
  <c r="BC839" i="94"/>
  <c r="BC840" i="94"/>
  <c r="BC841" i="94"/>
  <c r="BC842" i="94"/>
  <c r="BC843" i="94"/>
  <c r="BC844" i="94"/>
  <c r="BC845" i="94"/>
  <c r="BC846" i="94"/>
  <c r="BC847" i="94"/>
  <c r="BC862" i="94"/>
  <c r="BC863" i="94"/>
  <c r="BC864" i="94"/>
  <c r="BC865" i="94"/>
  <c r="BC866" i="94"/>
  <c r="BC867" i="94"/>
  <c r="BC868" i="94"/>
  <c r="BC869" i="94"/>
  <c r="BC870" i="94"/>
  <c r="BC871" i="94"/>
  <c r="BC872" i="94"/>
  <c r="BC873" i="94"/>
  <c r="BC874" i="94"/>
  <c r="BC875" i="94"/>
  <c r="BC876" i="94"/>
  <c r="BC877" i="94"/>
  <c r="BC878" i="94"/>
  <c r="BC879" i="94"/>
  <c r="BC880" i="94"/>
  <c r="BC881" i="94"/>
  <c r="BC882" i="94"/>
  <c r="BC883" i="94"/>
  <c r="BC884" i="94"/>
  <c r="BC885" i="94"/>
  <c r="BC886" i="94"/>
  <c r="BC887" i="94"/>
  <c r="BC888" i="94"/>
  <c r="BC889" i="94"/>
  <c r="BC890" i="94"/>
  <c r="BC891" i="94"/>
  <c r="BC892" i="94"/>
  <c r="BC893" i="94"/>
  <c r="BC894" i="94"/>
  <c r="BC895" i="94"/>
  <c r="BC896" i="94"/>
  <c r="BC912" i="94"/>
  <c r="BC913" i="94"/>
  <c r="BC914" i="94"/>
  <c r="BC915" i="94"/>
  <c r="BC916" i="94"/>
  <c r="BC917" i="94"/>
  <c r="BC918" i="94"/>
  <c r="BC919" i="94"/>
  <c r="BC920" i="94"/>
  <c r="BC921" i="94"/>
  <c r="BC922" i="94"/>
  <c r="BC923" i="94"/>
  <c r="BC924" i="94"/>
  <c r="BC925" i="94"/>
  <c r="BC926" i="94"/>
  <c r="BC927" i="94"/>
  <c r="BC928" i="94"/>
  <c r="BC929" i="94"/>
  <c r="BC930" i="94"/>
  <c r="BC931" i="94"/>
  <c r="BC932" i="94"/>
  <c r="BC933" i="94"/>
  <c r="BC934" i="94"/>
  <c r="BC935" i="94"/>
  <c r="BC936" i="94"/>
  <c r="BC937" i="94"/>
  <c r="BC938" i="94"/>
  <c r="BC939" i="94"/>
  <c r="BC37" i="94"/>
  <c r="BB38" i="94"/>
  <c r="BB39" i="94"/>
  <c r="BB40" i="94"/>
  <c r="BB41" i="94"/>
  <c r="BB42" i="94"/>
  <c r="BB43" i="94"/>
  <c r="BB44" i="94"/>
  <c r="BB45" i="94"/>
  <c r="BB46" i="94"/>
  <c r="BB47" i="94"/>
  <c r="BB48" i="94"/>
  <c r="BB49" i="94"/>
  <c r="BB50" i="94"/>
  <c r="BB51" i="94"/>
  <c r="BB87" i="94"/>
  <c r="BB88" i="94"/>
  <c r="BB89" i="94"/>
  <c r="BB90" i="94"/>
  <c r="BB91" i="94"/>
  <c r="BB92" i="94"/>
  <c r="BB93" i="94"/>
  <c r="BB94" i="94"/>
  <c r="BB95" i="94"/>
  <c r="BB96" i="94"/>
  <c r="BB97" i="94"/>
  <c r="BB98" i="94"/>
  <c r="BB99" i="94"/>
  <c r="BB100" i="94"/>
  <c r="BB101" i="94"/>
  <c r="BB137" i="94"/>
  <c r="BB138" i="94"/>
  <c r="BB139" i="94"/>
  <c r="BB140" i="94"/>
  <c r="BB141" i="94"/>
  <c r="BB142" i="94"/>
  <c r="BB143" i="94"/>
  <c r="BB144" i="94"/>
  <c r="BB145" i="94"/>
  <c r="BB146" i="94"/>
  <c r="BB147" i="94"/>
  <c r="BB148" i="94"/>
  <c r="BB149" i="94"/>
  <c r="BB150" i="94"/>
  <c r="BB151" i="94"/>
  <c r="BB168" i="94"/>
  <c r="BB169" i="94"/>
  <c r="BB170" i="94"/>
  <c r="BB171" i="94"/>
  <c r="BB172" i="94"/>
  <c r="BB173" i="94"/>
  <c r="BB174" i="94"/>
  <c r="BB175" i="94"/>
  <c r="BB176" i="94"/>
  <c r="BB212" i="94"/>
  <c r="BB213" i="94"/>
  <c r="BB214" i="94"/>
  <c r="BB215" i="94"/>
  <c r="BB216" i="94"/>
  <c r="BB217" i="94"/>
  <c r="BB218" i="94"/>
  <c r="BB219" i="94"/>
  <c r="BB220" i="94"/>
  <c r="BB221" i="94"/>
  <c r="BB222" i="94"/>
  <c r="BB223" i="94"/>
  <c r="BB224" i="94"/>
  <c r="BB225" i="94"/>
  <c r="BB226" i="94"/>
  <c r="BB262" i="94"/>
  <c r="BB263" i="94"/>
  <c r="BB264" i="94"/>
  <c r="BB265" i="94"/>
  <c r="BB266" i="94"/>
  <c r="BB267" i="94"/>
  <c r="BB268" i="94"/>
  <c r="BB269" i="94"/>
  <c r="BB270" i="94"/>
  <c r="BB271" i="94"/>
  <c r="BB272" i="94"/>
  <c r="BB273" i="94"/>
  <c r="BB274" i="94"/>
  <c r="BB275" i="94"/>
  <c r="BB276" i="94"/>
  <c r="BB312" i="94"/>
  <c r="BB313" i="94"/>
  <c r="BB314" i="94"/>
  <c r="BB315" i="94"/>
  <c r="BB316" i="94"/>
  <c r="BB317" i="94"/>
  <c r="BB318" i="94"/>
  <c r="BB319" i="94"/>
  <c r="BB320" i="94"/>
  <c r="BB321" i="94"/>
  <c r="BB322" i="94"/>
  <c r="BB323" i="94"/>
  <c r="BB324" i="94"/>
  <c r="BB325" i="94"/>
  <c r="BB326" i="94"/>
  <c r="BB362" i="94"/>
  <c r="BB363" i="94"/>
  <c r="BB364" i="94"/>
  <c r="BB365" i="94"/>
  <c r="BB366" i="94"/>
  <c r="BB367" i="94"/>
  <c r="BB368" i="94"/>
  <c r="BB369" i="94"/>
  <c r="BB370" i="94"/>
  <c r="BB371" i="94"/>
  <c r="BB372" i="94"/>
  <c r="BB373" i="94"/>
  <c r="BB374" i="94"/>
  <c r="BB375" i="94"/>
  <c r="BB376" i="94"/>
  <c r="BB412" i="94"/>
  <c r="BB413" i="94"/>
  <c r="BB414" i="94"/>
  <c r="BB415" i="94"/>
  <c r="BB416" i="94"/>
  <c r="BB417" i="94"/>
  <c r="BB418" i="94"/>
  <c r="BB419" i="94"/>
  <c r="BB420" i="94"/>
  <c r="BB421" i="94"/>
  <c r="BB422" i="94"/>
  <c r="BB423" i="94"/>
  <c r="BB424" i="94"/>
  <c r="BB425" i="94"/>
  <c r="BB461" i="94"/>
  <c r="BB462" i="94"/>
  <c r="BB463" i="94"/>
  <c r="BB464" i="94"/>
  <c r="BB465" i="94"/>
  <c r="BB466" i="94"/>
  <c r="BB467" i="94"/>
  <c r="BB468" i="94"/>
  <c r="BB469" i="94"/>
  <c r="BB470" i="94"/>
  <c r="BB471" i="94"/>
  <c r="BB472" i="94"/>
  <c r="BB473" i="94"/>
  <c r="BB474" i="94"/>
  <c r="BB475" i="94"/>
  <c r="BB507" i="94"/>
  <c r="BB508" i="94"/>
  <c r="BB509" i="94"/>
  <c r="BB510" i="94"/>
  <c r="BB511" i="94"/>
  <c r="BB512" i="94"/>
  <c r="BB513" i="94"/>
  <c r="BB514" i="94"/>
  <c r="BB515" i="94"/>
  <c r="BB516" i="94"/>
  <c r="BB517" i="94"/>
  <c r="BB518" i="94"/>
  <c r="BB519" i="94"/>
  <c r="BB520" i="94"/>
  <c r="BB521" i="94"/>
  <c r="BB557" i="94"/>
  <c r="BB558" i="94"/>
  <c r="BB559" i="94"/>
  <c r="BB560" i="94"/>
  <c r="BB561" i="94"/>
  <c r="BB562" i="94"/>
  <c r="BB563" i="94"/>
  <c r="BB564" i="94"/>
  <c r="BB565" i="94"/>
  <c r="BB566" i="94"/>
  <c r="BB567" i="94"/>
  <c r="BB568" i="94"/>
  <c r="BB569" i="94"/>
  <c r="BB602" i="94"/>
  <c r="BB603" i="94"/>
  <c r="BB604" i="94"/>
  <c r="BB605" i="94"/>
  <c r="BB606" i="94"/>
  <c r="BB607" i="94"/>
  <c r="BB608" i="94"/>
  <c r="BB609" i="94"/>
  <c r="BB610" i="94"/>
  <c r="BB611" i="94"/>
  <c r="BB612" i="94"/>
  <c r="BB613" i="94"/>
  <c r="BB614" i="94"/>
  <c r="BB650" i="94"/>
  <c r="BB651" i="94"/>
  <c r="BB652" i="94"/>
  <c r="BB653" i="94"/>
  <c r="BB654" i="94"/>
  <c r="BB655" i="94"/>
  <c r="BB656" i="94"/>
  <c r="BB657" i="94"/>
  <c r="BB658" i="94"/>
  <c r="BB659" i="94"/>
  <c r="BB660" i="94"/>
  <c r="BB661" i="94"/>
  <c r="BB662" i="94"/>
  <c r="BB663" i="94"/>
  <c r="BB664" i="94"/>
  <c r="BB700" i="94"/>
  <c r="BB701" i="94"/>
  <c r="BB702" i="94"/>
  <c r="BB703" i="94"/>
  <c r="BB704" i="94"/>
  <c r="BB705" i="94"/>
  <c r="BB706" i="94"/>
  <c r="BB707" i="94"/>
  <c r="BB708" i="94"/>
  <c r="BB709" i="94"/>
  <c r="BB710" i="94"/>
  <c r="BB711" i="94"/>
  <c r="BB712" i="94"/>
  <c r="BB713" i="94"/>
  <c r="BB749" i="94"/>
  <c r="BB750" i="94"/>
  <c r="BB751" i="94"/>
  <c r="BB752" i="94"/>
  <c r="BB753" i="94"/>
  <c r="BB754" i="94"/>
  <c r="BB755" i="94"/>
  <c r="BB756" i="94"/>
  <c r="BB757" i="94"/>
  <c r="BB758" i="94"/>
  <c r="BB759" i="94"/>
  <c r="BB760" i="94"/>
  <c r="BB761" i="94"/>
  <c r="BB762" i="94"/>
  <c r="BB763" i="94"/>
  <c r="BB799" i="94"/>
  <c r="BB800" i="94"/>
  <c r="BB801" i="94"/>
  <c r="BB802" i="94"/>
  <c r="BB803" i="94"/>
  <c r="BB804" i="94"/>
  <c r="BB805" i="94"/>
  <c r="BB806" i="94"/>
  <c r="BB807" i="94"/>
  <c r="BB808" i="94"/>
  <c r="BB809" i="94"/>
  <c r="BB810" i="94"/>
  <c r="BB811" i="94"/>
  <c r="BB812" i="94"/>
  <c r="BB813" i="94"/>
  <c r="BB848" i="94"/>
  <c r="BB849" i="94"/>
  <c r="BB850" i="94"/>
  <c r="BB851" i="94"/>
  <c r="BB852" i="94"/>
  <c r="BB853" i="94"/>
  <c r="BB854" i="94"/>
  <c r="BB855" i="94"/>
  <c r="BB856" i="94"/>
  <c r="BB857" i="94"/>
  <c r="BB858" i="94"/>
  <c r="BB859" i="94"/>
  <c r="BB860" i="94"/>
  <c r="BB861" i="94"/>
  <c r="BB897" i="94"/>
  <c r="BB898" i="94"/>
  <c r="BB899" i="94"/>
  <c r="BB900" i="94"/>
  <c r="BB901" i="94"/>
  <c r="BB902" i="94"/>
  <c r="BB903" i="94"/>
  <c r="BB904" i="94"/>
  <c r="BB905" i="94"/>
  <c r="BB906" i="94"/>
  <c r="BB907" i="94"/>
  <c r="BB908" i="94"/>
  <c r="BB909" i="94"/>
  <c r="BB910" i="94"/>
  <c r="BB911" i="94"/>
  <c r="BB2" i="94"/>
  <c r="BB3" i="94"/>
  <c r="BB4" i="94"/>
  <c r="BB5" i="94"/>
  <c r="BB6" i="94"/>
  <c r="BB7" i="94"/>
  <c r="BB8" i="94"/>
  <c r="BB9" i="94"/>
  <c r="BB10" i="94"/>
  <c r="BB11" i="94"/>
  <c r="BB12" i="94"/>
  <c r="BB13" i="94"/>
  <c r="BB14" i="94"/>
  <c r="BB15" i="94"/>
  <c r="BB16" i="94"/>
  <c r="BB17" i="94"/>
  <c r="BB18" i="94"/>
  <c r="BB19" i="94"/>
  <c r="BB20" i="94"/>
  <c r="BB21" i="94"/>
  <c r="BB22" i="94"/>
  <c r="BB23" i="94"/>
  <c r="BB24" i="94"/>
  <c r="BB25" i="94"/>
  <c r="BB26" i="94"/>
  <c r="BB27" i="94"/>
  <c r="BB28" i="94"/>
  <c r="BB29" i="94"/>
  <c r="BB30" i="94"/>
  <c r="BB31" i="94"/>
  <c r="BB32" i="94"/>
  <c r="BB33" i="94"/>
  <c r="BB34" i="94"/>
  <c r="BB35" i="94"/>
  <c r="BB36" i="94"/>
  <c r="BB52" i="94"/>
  <c r="BB53" i="94"/>
  <c r="BB54" i="94"/>
  <c r="BB55" i="94"/>
  <c r="BB56" i="94"/>
  <c r="BB57" i="94"/>
  <c r="BB58" i="94"/>
  <c r="BB59" i="94"/>
  <c r="BB60" i="94"/>
  <c r="BB61" i="94"/>
  <c r="BB62" i="94"/>
  <c r="BB63" i="94"/>
  <c r="BB64" i="94"/>
  <c r="BB65" i="94"/>
  <c r="BB66" i="94"/>
  <c r="BB67" i="94"/>
  <c r="BB68" i="94"/>
  <c r="BB69" i="94"/>
  <c r="BB70" i="94"/>
  <c r="BB71" i="94"/>
  <c r="BB72" i="94"/>
  <c r="BB73" i="94"/>
  <c r="BB74" i="94"/>
  <c r="BB75" i="94"/>
  <c r="BB76" i="94"/>
  <c r="BB77" i="94"/>
  <c r="BB78" i="94"/>
  <c r="BB79" i="94"/>
  <c r="BB80" i="94"/>
  <c r="BB81" i="94"/>
  <c r="BB82" i="94"/>
  <c r="BB83" i="94"/>
  <c r="BB84" i="94"/>
  <c r="BB85" i="94"/>
  <c r="BB86" i="94"/>
  <c r="BB102" i="94"/>
  <c r="BB103" i="94"/>
  <c r="BB104" i="94"/>
  <c r="BB105" i="94"/>
  <c r="BB106" i="94"/>
  <c r="BB107" i="94"/>
  <c r="BB108" i="94"/>
  <c r="BB109" i="94"/>
  <c r="BB110" i="94"/>
  <c r="BB111" i="94"/>
  <c r="BB112" i="94"/>
  <c r="BB113" i="94"/>
  <c r="BB114" i="94"/>
  <c r="BB115" i="94"/>
  <c r="BB116" i="94"/>
  <c r="BB117" i="94"/>
  <c r="BB118" i="94"/>
  <c r="BB119" i="94"/>
  <c r="BB120" i="94"/>
  <c r="BB121" i="94"/>
  <c r="BB122" i="94"/>
  <c r="BB123" i="94"/>
  <c r="BB124" i="94"/>
  <c r="BB125" i="94"/>
  <c r="BB126" i="94"/>
  <c r="BB127" i="94"/>
  <c r="BB128" i="94"/>
  <c r="BB129" i="94"/>
  <c r="BB130" i="94"/>
  <c r="BB131" i="94"/>
  <c r="BB132" i="94"/>
  <c r="BB133" i="94"/>
  <c r="BB134" i="94"/>
  <c r="BB135" i="94"/>
  <c r="BB136" i="94"/>
  <c r="BB152" i="94"/>
  <c r="BB153" i="94"/>
  <c r="BB154" i="94"/>
  <c r="BB155" i="94"/>
  <c r="BB156" i="94"/>
  <c r="BB157" i="94"/>
  <c r="BB158" i="94"/>
  <c r="BB159" i="94"/>
  <c r="BB160" i="94"/>
  <c r="BB161" i="94"/>
  <c r="BB162" i="94"/>
  <c r="BB163" i="94"/>
  <c r="BB164" i="94"/>
  <c r="BB165" i="94"/>
  <c r="BB166" i="94"/>
  <c r="BB167" i="94"/>
  <c r="BB177" i="94"/>
  <c r="BB178" i="94"/>
  <c r="BB179" i="94"/>
  <c r="BB180" i="94"/>
  <c r="BB181" i="94"/>
  <c r="BB182" i="94"/>
  <c r="BB183" i="94"/>
  <c r="BB184" i="94"/>
  <c r="BB185" i="94"/>
  <c r="BB186" i="94"/>
  <c r="BB187" i="94"/>
  <c r="BB188" i="94"/>
  <c r="BB189" i="94"/>
  <c r="BB190" i="94"/>
  <c r="BB191" i="94"/>
  <c r="BB192" i="94"/>
  <c r="BB193" i="94"/>
  <c r="BB194" i="94"/>
  <c r="BB195" i="94"/>
  <c r="BB196" i="94"/>
  <c r="BB197" i="94"/>
  <c r="BB198" i="94"/>
  <c r="BB199" i="94"/>
  <c r="BB200" i="94"/>
  <c r="BB201" i="94"/>
  <c r="BB202" i="94"/>
  <c r="BB203" i="94"/>
  <c r="BB204" i="94"/>
  <c r="BB205" i="94"/>
  <c r="BB206" i="94"/>
  <c r="BB207" i="94"/>
  <c r="BB208" i="94"/>
  <c r="BB209" i="94"/>
  <c r="BB210" i="94"/>
  <c r="BB211" i="94"/>
  <c r="BB227" i="94"/>
  <c r="BB228" i="94"/>
  <c r="BB229" i="94"/>
  <c r="BB230" i="94"/>
  <c r="BB231" i="94"/>
  <c r="BB232" i="94"/>
  <c r="BB233" i="94"/>
  <c r="BB234" i="94"/>
  <c r="BB235" i="94"/>
  <c r="BB236" i="94"/>
  <c r="BB237" i="94"/>
  <c r="BB238" i="94"/>
  <c r="BB239" i="94"/>
  <c r="BB240" i="94"/>
  <c r="BB241" i="94"/>
  <c r="BB242" i="94"/>
  <c r="BB243" i="94"/>
  <c r="BB244" i="94"/>
  <c r="BB245" i="94"/>
  <c r="BB246" i="94"/>
  <c r="BB247" i="94"/>
  <c r="BB248" i="94"/>
  <c r="BB249" i="94"/>
  <c r="BB250" i="94"/>
  <c r="BB251" i="94"/>
  <c r="BB252" i="94"/>
  <c r="BB253" i="94"/>
  <c r="BB254" i="94"/>
  <c r="BB255" i="94"/>
  <c r="BB256" i="94"/>
  <c r="BB257" i="94"/>
  <c r="BB258" i="94"/>
  <c r="BB259" i="94"/>
  <c r="BB260" i="94"/>
  <c r="BB261" i="94"/>
  <c r="BB277" i="94"/>
  <c r="BB278" i="94"/>
  <c r="BB279" i="94"/>
  <c r="BB280" i="94"/>
  <c r="BB281" i="94"/>
  <c r="BB282" i="94"/>
  <c r="BB283" i="94"/>
  <c r="BB284" i="94"/>
  <c r="BB285" i="94"/>
  <c r="BB286" i="94"/>
  <c r="BB287" i="94"/>
  <c r="BB288" i="94"/>
  <c r="BB289" i="94"/>
  <c r="BB290" i="94"/>
  <c r="BB291" i="94"/>
  <c r="BB292" i="94"/>
  <c r="BB293" i="94"/>
  <c r="BB294" i="94"/>
  <c r="BB295" i="94"/>
  <c r="BB296" i="94"/>
  <c r="BB297" i="94"/>
  <c r="BB298" i="94"/>
  <c r="BB299" i="94"/>
  <c r="BB300" i="94"/>
  <c r="BB301" i="94"/>
  <c r="BB302" i="94"/>
  <c r="BB303" i="94"/>
  <c r="BB304" i="94"/>
  <c r="BB305" i="94"/>
  <c r="BB306" i="94"/>
  <c r="BB307" i="94"/>
  <c r="BB308" i="94"/>
  <c r="BB309" i="94"/>
  <c r="BB310" i="94"/>
  <c r="BB311" i="94"/>
  <c r="BB327" i="94"/>
  <c r="BB328" i="94"/>
  <c r="BB329" i="94"/>
  <c r="BB330" i="94"/>
  <c r="BB331" i="94"/>
  <c r="BB332" i="94"/>
  <c r="BB333" i="94"/>
  <c r="BB334" i="94"/>
  <c r="BB335" i="94"/>
  <c r="BB336" i="94"/>
  <c r="BB337" i="94"/>
  <c r="BB338" i="94"/>
  <c r="BB339" i="94"/>
  <c r="BB340" i="94"/>
  <c r="BB341" i="94"/>
  <c r="BB342" i="94"/>
  <c r="BB343" i="94"/>
  <c r="BB344" i="94"/>
  <c r="BB345" i="94"/>
  <c r="BB346" i="94"/>
  <c r="BB347" i="94"/>
  <c r="BB348" i="94"/>
  <c r="BB349" i="94"/>
  <c r="BB350" i="94"/>
  <c r="BB351" i="94"/>
  <c r="BB352" i="94"/>
  <c r="BB353" i="94"/>
  <c r="BB354" i="94"/>
  <c r="BB355" i="94"/>
  <c r="BB356" i="94"/>
  <c r="BB357" i="94"/>
  <c r="BB358" i="94"/>
  <c r="BB359" i="94"/>
  <c r="BB360" i="94"/>
  <c r="BB361" i="94"/>
  <c r="BB377" i="94"/>
  <c r="BB378" i="94"/>
  <c r="BB379" i="94"/>
  <c r="BB380" i="94"/>
  <c r="BB381" i="94"/>
  <c r="BB382" i="94"/>
  <c r="BB383" i="94"/>
  <c r="BB384" i="94"/>
  <c r="BB385" i="94"/>
  <c r="BB386" i="94"/>
  <c r="BB387" i="94"/>
  <c r="BB388" i="94"/>
  <c r="BB389" i="94"/>
  <c r="BB390" i="94"/>
  <c r="BB391" i="94"/>
  <c r="BB392" i="94"/>
  <c r="BB393" i="94"/>
  <c r="BB394" i="94"/>
  <c r="BB395" i="94"/>
  <c r="BB396" i="94"/>
  <c r="BB397" i="94"/>
  <c r="BB398" i="94"/>
  <c r="BB399" i="94"/>
  <c r="BB400" i="94"/>
  <c r="BB401" i="94"/>
  <c r="BB402" i="94"/>
  <c r="BB403" i="94"/>
  <c r="BB404" i="94"/>
  <c r="BB405" i="94"/>
  <c r="BB406" i="94"/>
  <c r="BB407" i="94"/>
  <c r="BB408" i="94"/>
  <c r="BB409" i="94"/>
  <c r="BB410" i="94"/>
  <c r="BB411" i="94"/>
  <c r="BB426" i="94"/>
  <c r="BB427" i="94"/>
  <c r="BB428" i="94"/>
  <c r="BB429" i="94"/>
  <c r="BB430" i="94"/>
  <c r="BB431" i="94"/>
  <c r="BB432" i="94"/>
  <c r="BB433" i="94"/>
  <c r="BB434" i="94"/>
  <c r="BB435" i="94"/>
  <c r="BB436" i="94"/>
  <c r="BB437" i="94"/>
  <c r="BB438" i="94"/>
  <c r="BB439" i="94"/>
  <c r="BB440" i="94"/>
  <c r="BB441" i="94"/>
  <c r="BB442" i="94"/>
  <c r="BB443" i="94"/>
  <c r="BB444" i="94"/>
  <c r="BB445" i="94"/>
  <c r="BB446" i="94"/>
  <c r="BB447" i="94"/>
  <c r="BB448" i="94"/>
  <c r="BB449" i="94"/>
  <c r="BB450" i="94"/>
  <c r="BB451" i="94"/>
  <c r="BB452" i="94"/>
  <c r="BB453" i="94"/>
  <c r="BB454" i="94"/>
  <c r="BB455" i="94"/>
  <c r="BB456" i="94"/>
  <c r="BB457" i="94"/>
  <c r="BB458" i="94"/>
  <c r="BB459" i="94"/>
  <c r="BB460" i="94"/>
  <c r="BB476" i="94"/>
  <c r="BB477" i="94"/>
  <c r="BB478" i="94"/>
  <c r="BB479" i="94"/>
  <c r="BB480" i="94"/>
  <c r="BB481" i="94"/>
  <c r="BB482" i="94"/>
  <c r="BB483" i="94"/>
  <c r="BB484" i="94"/>
  <c r="BB485" i="94"/>
  <c r="BB486" i="94"/>
  <c r="BB487" i="94"/>
  <c r="BB488" i="94"/>
  <c r="BB489" i="94"/>
  <c r="BB490" i="94"/>
  <c r="BB491" i="94"/>
  <c r="BB492" i="94"/>
  <c r="BB493" i="94"/>
  <c r="BB494" i="94"/>
  <c r="BB495" i="94"/>
  <c r="BB496" i="94"/>
  <c r="BB497" i="94"/>
  <c r="BB498" i="94"/>
  <c r="BB499" i="94"/>
  <c r="BB500" i="94"/>
  <c r="BB501" i="94"/>
  <c r="BB502" i="94"/>
  <c r="BB503" i="94"/>
  <c r="BB504" i="94"/>
  <c r="BB505" i="94"/>
  <c r="BB506" i="94"/>
  <c r="BB522" i="94"/>
  <c r="BB523" i="94"/>
  <c r="BB524" i="94"/>
  <c r="BB525" i="94"/>
  <c r="BB526" i="94"/>
  <c r="BB527" i="94"/>
  <c r="BB528" i="94"/>
  <c r="BB529" i="94"/>
  <c r="BB530" i="94"/>
  <c r="BB531" i="94"/>
  <c r="BB532" i="94"/>
  <c r="BB533" i="94"/>
  <c r="BB534" i="94"/>
  <c r="BB535" i="94"/>
  <c r="BB536" i="94"/>
  <c r="BB537" i="94"/>
  <c r="BB538" i="94"/>
  <c r="BB539" i="94"/>
  <c r="BB540" i="94"/>
  <c r="BB541" i="94"/>
  <c r="BB542" i="94"/>
  <c r="BB543" i="94"/>
  <c r="BB544" i="94"/>
  <c r="BB545" i="94"/>
  <c r="BB546" i="94"/>
  <c r="BB547" i="94"/>
  <c r="BB548" i="94"/>
  <c r="BB549" i="94"/>
  <c r="BB550" i="94"/>
  <c r="BB551" i="94"/>
  <c r="BB552" i="94"/>
  <c r="BB553" i="94"/>
  <c r="BB554" i="94"/>
  <c r="BB555" i="94"/>
  <c r="BB556" i="94"/>
  <c r="BB570" i="94"/>
  <c r="BB571" i="94"/>
  <c r="BB572" i="94"/>
  <c r="BB573" i="94"/>
  <c r="BB574" i="94"/>
  <c r="BB575" i="94"/>
  <c r="BB576" i="94"/>
  <c r="BB577" i="94"/>
  <c r="BB578" i="94"/>
  <c r="BB579" i="94"/>
  <c r="BB580" i="94"/>
  <c r="BB581" i="94"/>
  <c r="BB582" i="94"/>
  <c r="BB583" i="94"/>
  <c r="BB584" i="94"/>
  <c r="BB585" i="94"/>
  <c r="BB586" i="94"/>
  <c r="BB587" i="94"/>
  <c r="BB588" i="94"/>
  <c r="BB589" i="94"/>
  <c r="BB590" i="94"/>
  <c r="BB591" i="94"/>
  <c r="BB592" i="94"/>
  <c r="BB593" i="94"/>
  <c r="BB594" i="94"/>
  <c r="BB595" i="94"/>
  <c r="BB596" i="94"/>
  <c r="BB597" i="94"/>
  <c r="BB598" i="94"/>
  <c r="BB599" i="94"/>
  <c r="BB600" i="94"/>
  <c r="BB601" i="94"/>
  <c r="BB615" i="94"/>
  <c r="BB616" i="94"/>
  <c r="BB617" i="94"/>
  <c r="BB618" i="94"/>
  <c r="BB619" i="94"/>
  <c r="BB620" i="94"/>
  <c r="BB621" i="94"/>
  <c r="BB622" i="94"/>
  <c r="BB623" i="94"/>
  <c r="BB624" i="94"/>
  <c r="BB625" i="94"/>
  <c r="BB626" i="94"/>
  <c r="BB627" i="94"/>
  <c r="BB628" i="94"/>
  <c r="BB629" i="94"/>
  <c r="BB630" i="94"/>
  <c r="BB631" i="94"/>
  <c r="BB632" i="94"/>
  <c r="BB633" i="94"/>
  <c r="BB634" i="94"/>
  <c r="BB635" i="94"/>
  <c r="BB636" i="94"/>
  <c r="BB637" i="94"/>
  <c r="BB638" i="94"/>
  <c r="BB639" i="94"/>
  <c r="BB640" i="94"/>
  <c r="BB641" i="94"/>
  <c r="BB642" i="94"/>
  <c r="BB643" i="94"/>
  <c r="BB644" i="94"/>
  <c r="BB645" i="94"/>
  <c r="BB646" i="94"/>
  <c r="BB647" i="94"/>
  <c r="BB648" i="94"/>
  <c r="BB649" i="94"/>
  <c r="BB665" i="94"/>
  <c r="BB666" i="94"/>
  <c r="BB667" i="94"/>
  <c r="BB668" i="94"/>
  <c r="BB669" i="94"/>
  <c r="BB670" i="94"/>
  <c r="BB671" i="94"/>
  <c r="BB672" i="94"/>
  <c r="BB673" i="94"/>
  <c r="BB674" i="94"/>
  <c r="BB675" i="94"/>
  <c r="BB676" i="94"/>
  <c r="BB677" i="94"/>
  <c r="BB678" i="94"/>
  <c r="BB679" i="94"/>
  <c r="BB680" i="94"/>
  <c r="BB681" i="94"/>
  <c r="BB682" i="94"/>
  <c r="BB683" i="94"/>
  <c r="BB684" i="94"/>
  <c r="BB685" i="94"/>
  <c r="BB686" i="94"/>
  <c r="BB687" i="94"/>
  <c r="BB688" i="94"/>
  <c r="BB689" i="94"/>
  <c r="BB690" i="94"/>
  <c r="BB691" i="94"/>
  <c r="BB692" i="94"/>
  <c r="BB693" i="94"/>
  <c r="BB694" i="94"/>
  <c r="BB695" i="94"/>
  <c r="BB696" i="94"/>
  <c r="BB697" i="94"/>
  <c r="BB698" i="94"/>
  <c r="BB699" i="94"/>
  <c r="BB714" i="94"/>
  <c r="BB715" i="94"/>
  <c r="BB716" i="94"/>
  <c r="BB717" i="94"/>
  <c r="BB718" i="94"/>
  <c r="BB719" i="94"/>
  <c r="BB720" i="94"/>
  <c r="BB721" i="94"/>
  <c r="BB722" i="94"/>
  <c r="BB723" i="94"/>
  <c r="BB724" i="94"/>
  <c r="BB725" i="94"/>
  <c r="BB726" i="94"/>
  <c r="BB727" i="94"/>
  <c r="BB728" i="94"/>
  <c r="BB729" i="94"/>
  <c r="BB730" i="94"/>
  <c r="BB731" i="94"/>
  <c r="BB732" i="94"/>
  <c r="BB733" i="94"/>
  <c r="BB734" i="94"/>
  <c r="BB735" i="94"/>
  <c r="BB736" i="94"/>
  <c r="BB737" i="94"/>
  <c r="BB738" i="94"/>
  <c r="BB739" i="94"/>
  <c r="BB740" i="94"/>
  <c r="BB741" i="94"/>
  <c r="BB742" i="94"/>
  <c r="BB743" i="94"/>
  <c r="BB744" i="94"/>
  <c r="BB745" i="94"/>
  <c r="BB746" i="94"/>
  <c r="BB747" i="94"/>
  <c r="BB748" i="94"/>
  <c r="BB764" i="94"/>
  <c r="BB765" i="94"/>
  <c r="BB766" i="94"/>
  <c r="BB767" i="94"/>
  <c r="BB768" i="94"/>
  <c r="BB769" i="94"/>
  <c r="BB770" i="94"/>
  <c r="BB771" i="94"/>
  <c r="BB772" i="94"/>
  <c r="BB773" i="94"/>
  <c r="BB774" i="94"/>
  <c r="BB775" i="94"/>
  <c r="BB776" i="94"/>
  <c r="BB777" i="94"/>
  <c r="BB778" i="94"/>
  <c r="BB779" i="94"/>
  <c r="BB780" i="94"/>
  <c r="BB781" i="94"/>
  <c r="BB782" i="94"/>
  <c r="BB783" i="94"/>
  <c r="BB784" i="94"/>
  <c r="BB785" i="94"/>
  <c r="BB786" i="94"/>
  <c r="BB787" i="94"/>
  <c r="BB788" i="94"/>
  <c r="BB789" i="94"/>
  <c r="BB790" i="94"/>
  <c r="BB791" i="94"/>
  <c r="BB792" i="94"/>
  <c r="BB793" i="94"/>
  <c r="BB794" i="94"/>
  <c r="BB795" i="94"/>
  <c r="BB796" i="94"/>
  <c r="BB797" i="94"/>
  <c r="BB798" i="94"/>
  <c r="BB814" i="94"/>
  <c r="BB815" i="94"/>
  <c r="BB816" i="94"/>
  <c r="BB817" i="94"/>
  <c r="BB818" i="94"/>
  <c r="BB819" i="94"/>
  <c r="BB820" i="94"/>
  <c r="BB821" i="94"/>
  <c r="BB822" i="94"/>
  <c r="BB823" i="94"/>
  <c r="BB824" i="94"/>
  <c r="BB825" i="94"/>
  <c r="BB826" i="94"/>
  <c r="BB827" i="94"/>
  <c r="BB828" i="94"/>
  <c r="BB829" i="94"/>
  <c r="BB830" i="94"/>
  <c r="BB831" i="94"/>
  <c r="BB832" i="94"/>
  <c r="BB833" i="94"/>
  <c r="BB834" i="94"/>
  <c r="BB835" i="94"/>
  <c r="BB836" i="94"/>
  <c r="BB837" i="94"/>
  <c r="BB838" i="94"/>
  <c r="BB839" i="94"/>
  <c r="BB840" i="94"/>
  <c r="BB841" i="94"/>
  <c r="BB842" i="94"/>
  <c r="BB843" i="94"/>
  <c r="BB844" i="94"/>
  <c r="BB845" i="94"/>
  <c r="BB846" i="94"/>
  <c r="BB847" i="94"/>
  <c r="BB862" i="94"/>
  <c r="BB863" i="94"/>
  <c r="BB864" i="94"/>
  <c r="BB865" i="94"/>
  <c r="BB866" i="94"/>
  <c r="BB867" i="94"/>
  <c r="BB868" i="94"/>
  <c r="BB869" i="94"/>
  <c r="BB870" i="94"/>
  <c r="BB871" i="94"/>
  <c r="BB872" i="94"/>
  <c r="BB873" i="94"/>
  <c r="BB874" i="94"/>
  <c r="BB875" i="94"/>
  <c r="BB876" i="94"/>
  <c r="BB877" i="94"/>
  <c r="BB878" i="94"/>
  <c r="BB879" i="94"/>
  <c r="BB880" i="94"/>
  <c r="BB881" i="94"/>
  <c r="BB882" i="94"/>
  <c r="BB883" i="94"/>
  <c r="BB884" i="94"/>
  <c r="BB885" i="94"/>
  <c r="BB886" i="94"/>
  <c r="BB887" i="94"/>
  <c r="BB888" i="94"/>
  <c r="BB889" i="94"/>
  <c r="BB890" i="94"/>
  <c r="BB891" i="94"/>
  <c r="BB892" i="94"/>
  <c r="BB893" i="94"/>
  <c r="BB894" i="94"/>
  <c r="BB895" i="94"/>
  <c r="BB896" i="94"/>
  <c r="BB912" i="94"/>
  <c r="BB913" i="94"/>
  <c r="BB914" i="94"/>
  <c r="BB915" i="94"/>
  <c r="BB916" i="94"/>
  <c r="BB917" i="94"/>
  <c r="BB918" i="94"/>
  <c r="BB919" i="94"/>
  <c r="BB920" i="94"/>
  <c r="BB921" i="94"/>
  <c r="BB922" i="94"/>
  <c r="BB923" i="94"/>
  <c r="BB924" i="94"/>
  <c r="BB925" i="94"/>
  <c r="BB926" i="94"/>
  <c r="BB927" i="94"/>
  <c r="BB928" i="94"/>
  <c r="BB929" i="94"/>
  <c r="BB930" i="94"/>
  <c r="BB931" i="94"/>
  <c r="BB932" i="94"/>
  <c r="BB933" i="94"/>
  <c r="BB934" i="94"/>
  <c r="BB935" i="94"/>
  <c r="BB936" i="94"/>
  <c r="BB937" i="94"/>
  <c r="BB938" i="94"/>
  <c r="BB939" i="94"/>
  <c r="BB37" i="94"/>
  <c r="U3" i="79"/>
  <c r="U4" i="79"/>
  <c r="U5" i="79"/>
  <c r="U6" i="79"/>
  <c r="U7" i="79"/>
  <c r="U8" i="79"/>
  <c r="U9" i="79"/>
  <c r="U10" i="79"/>
  <c r="U11" i="79"/>
  <c r="U12" i="79"/>
  <c r="U13" i="79"/>
  <c r="U14" i="79"/>
  <c r="U15" i="79"/>
  <c r="U16" i="79"/>
  <c r="U17" i="79"/>
  <c r="U18" i="79"/>
  <c r="U19" i="79"/>
  <c r="U20" i="79"/>
  <c r="U21" i="79"/>
  <c r="U22" i="79"/>
  <c r="U23" i="79"/>
  <c r="U24" i="79"/>
  <c r="U25" i="79"/>
  <c r="U26" i="79"/>
  <c r="U27" i="79"/>
  <c r="U28" i="79"/>
  <c r="U29" i="79"/>
  <c r="U30" i="79"/>
  <c r="U31" i="79"/>
  <c r="U32" i="79"/>
  <c r="U33" i="79"/>
  <c r="U34" i="79"/>
  <c r="U35" i="79"/>
  <c r="U36" i="79"/>
  <c r="U37" i="79"/>
  <c r="U38" i="79"/>
  <c r="U39" i="79"/>
  <c r="U40" i="79"/>
  <c r="U41" i="79"/>
  <c r="U42" i="79"/>
  <c r="U43" i="79"/>
  <c r="U44" i="79"/>
  <c r="U45" i="79"/>
  <c r="U46" i="79"/>
  <c r="U47" i="79"/>
  <c r="U48" i="79"/>
  <c r="U49" i="79"/>
  <c r="U50" i="79"/>
  <c r="U51" i="79"/>
  <c r="U52" i="79"/>
  <c r="U53" i="79"/>
  <c r="U54" i="79"/>
  <c r="U55" i="79"/>
  <c r="U56" i="79"/>
  <c r="U57" i="79"/>
  <c r="U58" i="79"/>
  <c r="U59" i="79"/>
  <c r="U60" i="79"/>
  <c r="U61" i="79"/>
  <c r="U62" i="79"/>
  <c r="U63" i="79"/>
  <c r="U64" i="79"/>
  <c r="U65" i="79"/>
  <c r="U66" i="79"/>
  <c r="U67" i="79"/>
  <c r="U68" i="79"/>
  <c r="U69" i="79"/>
  <c r="U70" i="79"/>
  <c r="U71" i="79"/>
  <c r="U72" i="79"/>
  <c r="U73" i="79"/>
  <c r="U74" i="79"/>
  <c r="U75" i="79"/>
  <c r="U76" i="79"/>
  <c r="U77" i="79"/>
  <c r="U78" i="79"/>
  <c r="U79" i="79"/>
  <c r="U80" i="79"/>
  <c r="U81" i="79"/>
  <c r="U82" i="79"/>
  <c r="U83" i="79"/>
  <c r="U84" i="79"/>
  <c r="U85" i="79"/>
  <c r="U86" i="79"/>
  <c r="U87" i="79"/>
  <c r="U88" i="79"/>
  <c r="U89" i="79"/>
  <c r="U90" i="79"/>
  <c r="U91" i="79"/>
  <c r="U92" i="79"/>
  <c r="U93" i="79"/>
  <c r="U94" i="79"/>
  <c r="U95" i="79"/>
  <c r="U96" i="79"/>
  <c r="U97" i="79"/>
  <c r="U98" i="79"/>
  <c r="U99" i="79"/>
  <c r="U100" i="79"/>
  <c r="U101" i="79"/>
  <c r="U102" i="79"/>
  <c r="U103" i="79"/>
  <c r="U104" i="79"/>
  <c r="U105" i="79"/>
  <c r="U106" i="79"/>
  <c r="U107" i="79"/>
  <c r="U108" i="79"/>
  <c r="U109" i="79"/>
  <c r="U110" i="79"/>
  <c r="U111" i="79"/>
  <c r="U112" i="79"/>
  <c r="U113" i="79"/>
  <c r="U114" i="79"/>
  <c r="U115" i="79"/>
  <c r="U116" i="79"/>
  <c r="U117" i="79"/>
  <c r="U118" i="79"/>
  <c r="U119" i="79"/>
  <c r="U120" i="79"/>
  <c r="U121" i="79"/>
  <c r="U122" i="79"/>
  <c r="U123" i="79"/>
  <c r="U124" i="79"/>
  <c r="U125" i="79"/>
  <c r="U126" i="79"/>
  <c r="U127" i="79"/>
  <c r="U128" i="79"/>
  <c r="U129" i="79"/>
  <c r="U130" i="79"/>
  <c r="U131" i="79"/>
  <c r="U132" i="79"/>
  <c r="U133" i="79"/>
  <c r="U134" i="79"/>
  <c r="U135" i="79"/>
  <c r="U136" i="79"/>
  <c r="U137" i="79"/>
  <c r="U138" i="79"/>
  <c r="U139" i="79"/>
  <c r="U140" i="79"/>
  <c r="U141" i="79"/>
  <c r="U142" i="79"/>
  <c r="U143" i="79"/>
  <c r="U144" i="79"/>
  <c r="U145" i="79"/>
  <c r="U146" i="79"/>
  <c r="U147" i="79"/>
  <c r="U148" i="79"/>
  <c r="U149" i="79"/>
  <c r="U150" i="79"/>
  <c r="U151" i="79"/>
  <c r="U152" i="79"/>
  <c r="U153" i="79"/>
  <c r="U154" i="79"/>
  <c r="U155" i="79"/>
  <c r="U156" i="79"/>
  <c r="U157" i="79"/>
  <c r="U158" i="79"/>
  <c r="U159" i="79"/>
  <c r="U160" i="79"/>
  <c r="U161" i="79"/>
  <c r="U162" i="79"/>
  <c r="U163" i="79"/>
  <c r="U164" i="79"/>
  <c r="U165" i="79"/>
  <c r="U166" i="79"/>
  <c r="U167" i="79"/>
  <c r="U168" i="79"/>
  <c r="U169" i="79"/>
  <c r="U170" i="79"/>
  <c r="U171" i="79"/>
  <c r="U172" i="79"/>
  <c r="U173" i="79"/>
  <c r="U174" i="79"/>
  <c r="U175" i="79"/>
  <c r="U176" i="79"/>
  <c r="U177" i="79"/>
  <c r="U178" i="79"/>
  <c r="U179" i="79"/>
  <c r="U180" i="79"/>
  <c r="U181" i="79"/>
  <c r="U182" i="79"/>
  <c r="U183" i="79"/>
  <c r="U184" i="79"/>
  <c r="U185" i="79"/>
  <c r="U186" i="79"/>
  <c r="U187" i="79"/>
  <c r="U188" i="79"/>
  <c r="U189" i="79"/>
  <c r="U190" i="79"/>
  <c r="U191" i="79"/>
  <c r="U192" i="79"/>
  <c r="U193" i="79"/>
  <c r="U194" i="79"/>
  <c r="U195" i="79"/>
  <c r="U196" i="79"/>
  <c r="U197" i="79"/>
  <c r="U198" i="79"/>
  <c r="U199" i="79"/>
  <c r="U200" i="79"/>
  <c r="U201" i="79"/>
  <c r="U202" i="79"/>
  <c r="U203" i="79"/>
  <c r="U204" i="79"/>
  <c r="U205" i="79"/>
  <c r="U206" i="79"/>
  <c r="U207" i="79"/>
  <c r="U208" i="79"/>
  <c r="U209" i="79"/>
  <c r="U210" i="79"/>
  <c r="U211" i="79"/>
  <c r="U212" i="79"/>
  <c r="U213" i="79"/>
  <c r="U214" i="79"/>
  <c r="U215" i="79"/>
  <c r="U216" i="79"/>
  <c r="U217" i="79"/>
  <c r="U218" i="79"/>
  <c r="U219" i="79"/>
  <c r="U220" i="79"/>
  <c r="U221" i="79"/>
  <c r="U222" i="79"/>
  <c r="U223" i="79"/>
  <c r="U224" i="79"/>
  <c r="U225" i="79"/>
  <c r="U226" i="79"/>
  <c r="U227" i="79"/>
  <c r="U228" i="79"/>
  <c r="U229" i="79"/>
  <c r="U230" i="79"/>
  <c r="U231" i="79"/>
  <c r="U232" i="79"/>
  <c r="U233" i="79"/>
  <c r="U234" i="79"/>
  <c r="U235" i="79"/>
  <c r="U236" i="79"/>
  <c r="U237" i="79"/>
  <c r="U238" i="79"/>
  <c r="U239" i="79"/>
  <c r="U240" i="79"/>
  <c r="U241" i="79"/>
  <c r="U242" i="79"/>
  <c r="U243" i="79"/>
  <c r="U244" i="79"/>
  <c r="U245" i="79"/>
  <c r="U246" i="79"/>
  <c r="U247" i="79"/>
  <c r="U248" i="79"/>
  <c r="U249" i="79"/>
  <c r="U250" i="79"/>
  <c r="U251" i="79"/>
  <c r="U252" i="79"/>
  <c r="U253" i="79"/>
  <c r="U254" i="79"/>
  <c r="U255" i="79"/>
  <c r="U256" i="79"/>
  <c r="U257" i="79"/>
  <c r="U258" i="79"/>
  <c r="U259" i="79"/>
  <c r="U260" i="79"/>
  <c r="U261" i="79"/>
  <c r="U262" i="79"/>
  <c r="U263" i="79"/>
  <c r="U264" i="79"/>
  <c r="U265" i="79"/>
  <c r="U266" i="79"/>
  <c r="U267" i="79"/>
  <c r="U268" i="79"/>
  <c r="U269" i="79"/>
  <c r="U270" i="79"/>
  <c r="U271" i="79"/>
  <c r="U272" i="79"/>
  <c r="U273" i="79"/>
  <c r="U274" i="79"/>
  <c r="U275" i="79"/>
  <c r="U276" i="79"/>
  <c r="U277" i="79"/>
  <c r="U278" i="79"/>
  <c r="U279" i="79"/>
  <c r="U280" i="79"/>
  <c r="U281" i="79"/>
  <c r="U282" i="79"/>
  <c r="U283" i="79"/>
  <c r="U284" i="79"/>
  <c r="U285" i="79"/>
  <c r="U286" i="79"/>
  <c r="U287" i="79"/>
  <c r="U288" i="79"/>
  <c r="U289" i="79"/>
  <c r="U290" i="79"/>
  <c r="U291" i="79"/>
  <c r="U292" i="79"/>
  <c r="U293" i="79"/>
  <c r="U294" i="79"/>
  <c r="U295" i="79"/>
  <c r="U296" i="79"/>
  <c r="U297" i="79"/>
  <c r="U298" i="79"/>
  <c r="U299" i="79"/>
  <c r="U300" i="79"/>
  <c r="U301" i="79"/>
  <c r="U302" i="79"/>
  <c r="U303" i="79"/>
  <c r="U304" i="79"/>
  <c r="U305" i="79"/>
  <c r="U306" i="79"/>
  <c r="U307" i="79"/>
  <c r="U308" i="79"/>
  <c r="U309" i="79"/>
  <c r="U310" i="79"/>
  <c r="U311" i="79"/>
  <c r="U312" i="79"/>
  <c r="U313" i="79"/>
  <c r="U314" i="79"/>
  <c r="U315" i="79"/>
  <c r="U316" i="79"/>
  <c r="U317" i="79"/>
  <c r="U318" i="79"/>
  <c r="U319" i="79"/>
  <c r="U320" i="79"/>
  <c r="U321" i="79"/>
  <c r="U322" i="79"/>
  <c r="U323" i="79"/>
  <c r="U324" i="79"/>
  <c r="U325" i="79"/>
  <c r="U326" i="79"/>
  <c r="U327" i="79"/>
  <c r="U328" i="79"/>
  <c r="U329" i="79"/>
  <c r="U330" i="79"/>
  <c r="U331" i="79"/>
  <c r="U332" i="79"/>
  <c r="U333" i="79"/>
  <c r="U334" i="79"/>
  <c r="U335" i="79"/>
  <c r="U336" i="79"/>
  <c r="U337" i="79"/>
  <c r="U338" i="79"/>
  <c r="U339" i="79"/>
  <c r="U340" i="79"/>
  <c r="U341" i="79"/>
  <c r="U342" i="79"/>
  <c r="U343" i="79"/>
  <c r="U344" i="79"/>
  <c r="U345" i="79"/>
  <c r="U346" i="79"/>
  <c r="U347" i="79"/>
  <c r="U348" i="79"/>
  <c r="U349" i="79"/>
  <c r="U350" i="79"/>
  <c r="U351" i="79"/>
  <c r="U352" i="79"/>
  <c r="U353" i="79"/>
  <c r="U354" i="79"/>
  <c r="U355" i="79"/>
  <c r="U356" i="79"/>
  <c r="U357" i="79"/>
  <c r="U358" i="79"/>
  <c r="U359" i="79"/>
  <c r="U360" i="79"/>
  <c r="U361" i="79"/>
  <c r="U362" i="79"/>
  <c r="U363" i="79"/>
  <c r="U364" i="79"/>
  <c r="U365" i="79"/>
  <c r="U366" i="79"/>
  <c r="U367" i="79"/>
  <c r="U368" i="79"/>
  <c r="U369" i="79"/>
  <c r="U370" i="79"/>
  <c r="U371" i="79"/>
  <c r="U372" i="79"/>
  <c r="U373" i="79"/>
  <c r="U374" i="79"/>
  <c r="U375" i="79"/>
  <c r="U376" i="79"/>
  <c r="U377" i="79"/>
  <c r="U378" i="79"/>
  <c r="U379" i="79"/>
  <c r="U380" i="79"/>
  <c r="U381" i="79"/>
  <c r="U382" i="79"/>
  <c r="U383" i="79"/>
  <c r="U384" i="79"/>
  <c r="U385" i="79"/>
  <c r="U386" i="79"/>
  <c r="U387" i="79"/>
  <c r="U388" i="79"/>
  <c r="U389" i="79"/>
  <c r="U390" i="79"/>
  <c r="U391" i="79"/>
  <c r="U392" i="79"/>
  <c r="U393" i="79"/>
  <c r="U394" i="79"/>
  <c r="U395" i="79"/>
  <c r="U396" i="79"/>
  <c r="U397" i="79"/>
  <c r="U398" i="79"/>
  <c r="U399" i="79"/>
  <c r="U400" i="79"/>
  <c r="U401" i="79"/>
  <c r="U402" i="79"/>
  <c r="U403" i="79"/>
  <c r="U404" i="79"/>
  <c r="U405" i="79"/>
  <c r="U406" i="79"/>
  <c r="U407" i="79"/>
  <c r="U408" i="79"/>
  <c r="U409" i="79"/>
  <c r="U410" i="79"/>
  <c r="U411" i="79"/>
  <c r="U412" i="79"/>
  <c r="U413" i="79"/>
  <c r="U414" i="79"/>
  <c r="U415" i="79"/>
  <c r="U416" i="79"/>
  <c r="U417" i="79"/>
  <c r="U418" i="79"/>
  <c r="U419" i="79"/>
  <c r="U420" i="79"/>
  <c r="U421" i="79"/>
  <c r="U422" i="79"/>
  <c r="U423" i="79"/>
  <c r="U424" i="79"/>
  <c r="U425" i="79"/>
  <c r="U426" i="79"/>
  <c r="U427" i="79"/>
  <c r="U428" i="79"/>
  <c r="U429" i="79"/>
  <c r="U430" i="79"/>
  <c r="U431" i="79"/>
  <c r="U432" i="79"/>
  <c r="U433" i="79"/>
  <c r="U434" i="79"/>
  <c r="U435" i="79"/>
  <c r="U436" i="79"/>
  <c r="U437" i="79"/>
  <c r="U438" i="79"/>
  <c r="U439" i="79"/>
  <c r="U440" i="79"/>
  <c r="U441" i="79"/>
  <c r="U442" i="79"/>
  <c r="U443" i="79"/>
  <c r="U444" i="79"/>
  <c r="U445" i="79"/>
  <c r="U446" i="79"/>
  <c r="U447" i="79"/>
  <c r="U448" i="79"/>
  <c r="U449" i="79"/>
  <c r="U450" i="79"/>
  <c r="U451" i="79"/>
  <c r="U452" i="79"/>
  <c r="U453" i="79"/>
  <c r="U454" i="79"/>
  <c r="U455" i="79"/>
  <c r="U456" i="79"/>
  <c r="U457" i="79"/>
  <c r="U458" i="79"/>
  <c r="U459" i="79"/>
  <c r="U460" i="79"/>
  <c r="U461" i="79"/>
  <c r="U462" i="79"/>
  <c r="U463" i="79"/>
  <c r="U464" i="79"/>
  <c r="U465" i="79"/>
  <c r="U466" i="79"/>
  <c r="U467" i="79"/>
  <c r="U468" i="79"/>
  <c r="U469" i="79"/>
  <c r="U470" i="79"/>
  <c r="U471" i="79"/>
  <c r="U472" i="79"/>
  <c r="U473" i="79"/>
  <c r="U474" i="79"/>
  <c r="U475" i="79"/>
  <c r="U476" i="79"/>
  <c r="U477" i="79"/>
  <c r="U478" i="79"/>
  <c r="U479" i="79"/>
  <c r="U480" i="79"/>
  <c r="U481" i="79"/>
  <c r="U482" i="79"/>
  <c r="U483" i="79"/>
  <c r="U484" i="79"/>
  <c r="U485" i="79"/>
  <c r="U486" i="79"/>
  <c r="U487" i="79"/>
  <c r="U488" i="79"/>
  <c r="U489" i="79"/>
  <c r="U490" i="79"/>
  <c r="U491" i="79"/>
  <c r="U492" i="79"/>
  <c r="U493" i="79"/>
  <c r="U494" i="79"/>
  <c r="U495" i="79"/>
  <c r="U496" i="79"/>
  <c r="U497" i="79"/>
  <c r="U498" i="79"/>
  <c r="U499" i="79"/>
  <c r="U500" i="79"/>
  <c r="U501" i="79"/>
  <c r="U502" i="79"/>
  <c r="U503" i="79"/>
  <c r="U504" i="79"/>
  <c r="U505" i="79"/>
  <c r="U506" i="79"/>
  <c r="U507" i="79"/>
  <c r="U508" i="79"/>
  <c r="U509" i="79"/>
  <c r="U510" i="79"/>
  <c r="U511" i="79"/>
  <c r="U512" i="79"/>
  <c r="U513" i="79"/>
  <c r="U514" i="79"/>
  <c r="U515" i="79"/>
  <c r="U516" i="79"/>
  <c r="U517" i="79"/>
  <c r="U518" i="79"/>
  <c r="U519" i="79"/>
  <c r="U520" i="79"/>
  <c r="U521" i="79"/>
  <c r="U522" i="79"/>
  <c r="U523" i="79"/>
  <c r="U524" i="79"/>
  <c r="U525" i="79"/>
  <c r="U526" i="79"/>
  <c r="U527" i="79"/>
  <c r="U528" i="79"/>
  <c r="U529" i="79"/>
  <c r="U530" i="79"/>
  <c r="U531" i="79"/>
  <c r="U532" i="79"/>
  <c r="U533" i="79"/>
  <c r="U534" i="79"/>
  <c r="U535" i="79"/>
  <c r="U536" i="79"/>
  <c r="U537" i="79"/>
  <c r="U538" i="79"/>
  <c r="U539" i="79"/>
  <c r="U540" i="79"/>
  <c r="U541" i="79"/>
  <c r="U542" i="79"/>
  <c r="U543" i="79"/>
  <c r="U544" i="79"/>
  <c r="U545" i="79"/>
  <c r="U546" i="79"/>
  <c r="U547" i="79"/>
  <c r="U548" i="79"/>
  <c r="U549" i="79"/>
  <c r="U550" i="79"/>
  <c r="U551" i="79"/>
  <c r="U552" i="79"/>
  <c r="U553" i="79"/>
  <c r="U554" i="79"/>
  <c r="U555" i="79"/>
  <c r="U556" i="79"/>
  <c r="U557" i="79"/>
  <c r="U558" i="79"/>
  <c r="U559" i="79"/>
  <c r="U560" i="79"/>
  <c r="U561" i="79"/>
  <c r="U562" i="79"/>
  <c r="U563" i="79"/>
  <c r="U564" i="79"/>
  <c r="U565" i="79"/>
  <c r="U566" i="79"/>
  <c r="U567" i="79"/>
  <c r="U568" i="79"/>
  <c r="U569" i="79"/>
  <c r="U570" i="79"/>
  <c r="U571" i="79"/>
  <c r="U572" i="79"/>
  <c r="U573" i="79"/>
  <c r="U574" i="79"/>
  <c r="U575" i="79"/>
  <c r="U576" i="79"/>
  <c r="U577" i="79"/>
  <c r="U578" i="79"/>
  <c r="U579" i="79"/>
  <c r="U580" i="79"/>
  <c r="U581" i="79"/>
  <c r="U582" i="79"/>
  <c r="U583" i="79"/>
  <c r="U584" i="79"/>
  <c r="U585" i="79"/>
  <c r="U586" i="79"/>
  <c r="U587" i="79"/>
  <c r="U588" i="79"/>
  <c r="U589" i="79"/>
  <c r="U590" i="79"/>
  <c r="U591" i="79"/>
  <c r="U592" i="79"/>
  <c r="U593" i="79"/>
  <c r="U594" i="79"/>
  <c r="U595" i="79"/>
  <c r="U596" i="79"/>
  <c r="U597" i="79"/>
  <c r="U598" i="79"/>
  <c r="U599" i="79"/>
  <c r="U600" i="79"/>
  <c r="U601" i="79"/>
  <c r="U602" i="79"/>
  <c r="U603" i="79"/>
  <c r="U604" i="79"/>
  <c r="U605" i="79"/>
  <c r="U606" i="79"/>
  <c r="U607" i="79"/>
  <c r="U608" i="79"/>
  <c r="U609" i="79"/>
  <c r="U610" i="79"/>
  <c r="U611" i="79"/>
  <c r="U612" i="79"/>
  <c r="U613" i="79"/>
  <c r="U614" i="79"/>
  <c r="U615" i="79"/>
  <c r="U616" i="79"/>
  <c r="U617" i="79"/>
  <c r="U618" i="79"/>
  <c r="U619" i="79"/>
  <c r="U620" i="79"/>
  <c r="U621" i="79"/>
  <c r="U622" i="79"/>
  <c r="U623" i="79"/>
  <c r="U624" i="79"/>
  <c r="U625" i="79"/>
  <c r="U626" i="79"/>
  <c r="U627" i="79"/>
  <c r="U628" i="79"/>
  <c r="U629" i="79"/>
  <c r="U630" i="79"/>
  <c r="U631" i="79"/>
  <c r="U632" i="79"/>
  <c r="U633" i="79"/>
  <c r="U634" i="79"/>
  <c r="U635" i="79"/>
  <c r="U636" i="79"/>
  <c r="U637" i="79"/>
  <c r="U638" i="79"/>
  <c r="U639" i="79"/>
  <c r="U640" i="79"/>
  <c r="U641" i="79"/>
  <c r="U642" i="79"/>
  <c r="U643" i="79"/>
  <c r="U644" i="79"/>
  <c r="U645" i="79"/>
  <c r="U646" i="79"/>
  <c r="U647" i="79"/>
  <c r="U648" i="79"/>
  <c r="U649" i="79"/>
  <c r="U650" i="79"/>
  <c r="U651" i="79"/>
  <c r="U652" i="79"/>
  <c r="U653" i="79"/>
  <c r="U654" i="79"/>
  <c r="U655" i="79"/>
  <c r="U656" i="79"/>
  <c r="U657" i="79"/>
  <c r="U658" i="79"/>
  <c r="U659" i="79"/>
  <c r="U660" i="79"/>
  <c r="U661" i="79"/>
  <c r="U662" i="79"/>
  <c r="U663" i="79"/>
  <c r="U664" i="79"/>
  <c r="U665" i="79"/>
  <c r="U666" i="79"/>
  <c r="U667" i="79"/>
  <c r="U668" i="79"/>
  <c r="U669" i="79"/>
  <c r="U670" i="79"/>
  <c r="U671" i="79"/>
  <c r="U672" i="79"/>
  <c r="U673" i="79"/>
  <c r="U674" i="79"/>
  <c r="U675" i="79"/>
  <c r="U676" i="79"/>
  <c r="U677" i="79"/>
  <c r="U678" i="79"/>
  <c r="U679" i="79"/>
  <c r="U680" i="79"/>
  <c r="U681" i="79"/>
  <c r="U682" i="79"/>
  <c r="U683" i="79"/>
  <c r="U684" i="79"/>
  <c r="U685" i="79"/>
  <c r="U686" i="79"/>
  <c r="U687" i="79"/>
  <c r="U688" i="79"/>
  <c r="U689" i="79"/>
  <c r="U690" i="79"/>
  <c r="U691" i="79"/>
  <c r="U692" i="79"/>
  <c r="U693" i="79"/>
  <c r="U694" i="79"/>
  <c r="U695" i="79"/>
  <c r="U696" i="79"/>
  <c r="U697" i="79"/>
  <c r="U698" i="79"/>
  <c r="U699" i="79"/>
  <c r="U700" i="79"/>
  <c r="U701" i="79"/>
  <c r="U702" i="79"/>
  <c r="U703" i="79"/>
  <c r="U704" i="79"/>
  <c r="U705" i="79"/>
  <c r="U706" i="79"/>
  <c r="U707" i="79"/>
  <c r="U708" i="79"/>
  <c r="U709" i="79"/>
  <c r="U710" i="79"/>
  <c r="U711" i="79"/>
  <c r="U712" i="79"/>
  <c r="U713" i="79"/>
  <c r="U714" i="79"/>
  <c r="U715" i="79"/>
  <c r="U716" i="79"/>
  <c r="U717" i="79"/>
  <c r="U718" i="79"/>
  <c r="U719" i="79"/>
  <c r="U720" i="79"/>
  <c r="U721" i="79"/>
  <c r="U722" i="79"/>
  <c r="U723" i="79"/>
  <c r="U724" i="79"/>
  <c r="U725" i="79"/>
  <c r="U726" i="79"/>
  <c r="U727" i="79"/>
  <c r="U728" i="79"/>
  <c r="U729" i="79"/>
  <c r="U730" i="79"/>
  <c r="U731" i="79"/>
  <c r="U732" i="79"/>
  <c r="U733" i="79"/>
  <c r="U734" i="79"/>
  <c r="U735" i="79"/>
  <c r="U736" i="79"/>
  <c r="U737" i="79"/>
  <c r="U738" i="79"/>
  <c r="U739" i="79"/>
  <c r="U740" i="79"/>
  <c r="U741" i="79"/>
  <c r="U742" i="79"/>
  <c r="U743" i="79"/>
  <c r="U744" i="79"/>
  <c r="U745" i="79"/>
  <c r="U746" i="79"/>
  <c r="U747" i="79"/>
  <c r="U748" i="79"/>
  <c r="U749" i="79"/>
  <c r="U750" i="79"/>
  <c r="U751" i="79"/>
  <c r="U752" i="79"/>
  <c r="U753" i="79"/>
  <c r="U754" i="79"/>
  <c r="U755" i="79"/>
  <c r="U756" i="79"/>
  <c r="U757" i="79"/>
  <c r="U758" i="79"/>
  <c r="U759" i="79"/>
  <c r="U760" i="79"/>
  <c r="U761" i="79"/>
  <c r="U762" i="79"/>
  <c r="U763" i="79"/>
  <c r="U764" i="79"/>
  <c r="U765" i="79"/>
  <c r="U766" i="79"/>
  <c r="U767" i="79"/>
  <c r="U768" i="79"/>
  <c r="U769" i="79"/>
  <c r="U770" i="79"/>
  <c r="U771" i="79"/>
  <c r="U772" i="79"/>
  <c r="U773" i="79"/>
  <c r="U774" i="79"/>
  <c r="U775" i="79"/>
  <c r="U776" i="79"/>
  <c r="U777" i="79"/>
  <c r="U778" i="79"/>
  <c r="U779" i="79"/>
  <c r="U780" i="79"/>
  <c r="U781" i="79"/>
  <c r="U782" i="79"/>
  <c r="U783" i="79"/>
  <c r="U784" i="79"/>
  <c r="U785" i="79"/>
  <c r="U786" i="79"/>
  <c r="U787" i="79"/>
  <c r="U788" i="79"/>
  <c r="U789" i="79"/>
  <c r="U790" i="79"/>
  <c r="U791" i="79"/>
  <c r="U792" i="79"/>
  <c r="U793" i="79"/>
  <c r="U794" i="79"/>
  <c r="U795" i="79"/>
  <c r="U796" i="79"/>
  <c r="U797" i="79"/>
  <c r="U798" i="79"/>
  <c r="U799" i="79"/>
  <c r="U800" i="79"/>
  <c r="U801" i="79"/>
  <c r="U802" i="79"/>
  <c r="U803" i="79"/>
  <c r="U804" i="79"/>
  <c r="U805" i="79"/>
  <c r="U806" i="79"/>
  <c r="U807" i="79"/>
  <c r="U808" i="79"/>
  <c r="U809" i="79"/>
  <c r="U810" i="79"/>
  <c r="U811" i="79"/>
  <c r="U812" i="79"/>
  <c r="U813" i="79"/>
  <c r="U814" i="79"/>
  <c r="U815" i="79"/>
  <c r="U816" i="79"/>
  <c r="U817" i="79"/>
  <c r="U818" i="79"/>
  <c r="U819" i="79"/>
  <c r="U820" i="79"/>
  <c r="U821" i="79"/>
  <c r="U822" i="79"/>
  <c r="U823" i="79"/>
  <c r="U824" i="79"/>
  <c r="U825" i="79"/>
  <c r="U826" i="79"/>
  <c r="U827" i="79"/>
  <c r="U828" i="79"/>
  <c r="U829" i="79"/>
  <c r="U830" i="79"/>
  <c r="U831" i="79"/>
  <c r="U832" i="79"/>
  <c r="U833" i="79"/>
  <c r="U834" i="79"/>
  <c r="U835" i="79"/>
  <c r="U836" i="79"/>
  <c r="U837" i="79"/>
  <c r="U838" i="79"/>
  <c r="U839" i="79"/>
  <c r="U840" i="79"/>
  <c r="U841" i="79"/>
  <c r="U842" i="79"/>
  <c r="U843" i="79"/>
  <c r="U844" i="79"/>
  <c r="U845" i="79"/>
  <c r="U846" i="79"/>
  <c r="U847" i="79"/>
  <c r="U848" i="79"/>
  <c r="U849" i="79"/>
  <c r="U850" i="79"/>
  <c r="U851" i="79"/>
  <c r="U852" i="79"/>
  <c r="U853" i="79"/>
  <c r="U854" i="79"/>
  <c r="U855" i="79"/>
  <c r="U856" i="79"/>
  <c r="U857" i="79"/>
  <c r="U858" i="79"/>
  <c r="U859" i="79"/>
  <c r="U860" i="79"/>
  <c r="U861" i="79"/>
  <c r="U862" i="79"/>
  <c r="U863" i="79"/>
  <c r="U864" i="79"/>
  <c r="U865" i="79"/>
  <c r="U866" i="79"/>
  <c r="U867" i="79"/>
  <c r="U868" i="79"/>
  <c r="U869" i="79"/>
  <c r="U870" i="79"/>
  <c r="U871" i="79"/>
  <c r="U872" i="79"/>
  <c r="U873" i="79"/>
  <c r="U874" i="79"/>
  <c r="U875" i="79"/>
  <c r="U876" i="79"/>
  <c r="U877" i="79"/>
  <c r="U878" i="79"/>
  <c r="U879" i="79"/>
  <c r="U880" i="79"/>
  <c r="U881" i="79"/>
  <c r="U882" i="79"/>
  <c r="U883" i="79"/>
  <c r="U884" i="79"/>
  <c r="U885" i="79"/>
  <c r="U886" i="79"/>
  <c r="U887" i="79"/>
  <c r="U888" i="79"/>
  <c r="U889" i="79"/>
  <c r="U890" i="79"/>
  <c r="U891" i="79"/>
  <c r="U892" i="79"/>
  <c r="U893" i="79"/>
  <c r="U894" i="79"/>
  <c r="U895" i="79"/>
  <c r="U896" i="79"/>
  <c r="U897" i="79"/>
  <c r="U898" i="79"/>
  <c r="U899" i="79"/>
  <c r="U900" i="79"/>
  <c r="U901" i="79"/>
  <c r="U902" i="79"/>
  <c r="U903" i="79"/>
  <c r="U904" i="79"/>
  <c r="U905" i="79"/>
  <c r="U906" i="79"/>
  <c r="U907" i="79"/>
  <c r="U908" i="79"/>
  <c r="U909" i="79"/>
  <c r="U910" i="79"/>
  <c r="U911" i="79"/>
  <c r="U912" i="79"/>
  <c r="U913" i="79"/>
  <c r="U914" i="79"/>
  <c r="U915" i="79"/>
  <c r="U916" i="79"/>
  <c r="U917" i="79"/>
  <c r="U918" i="79"/>
  <c r="U919" i="79"/>
  <c r="U920" i="79"/>
  <c r="U921" i="79"/>
  <c r="U922" i="79"/>
  <c r="U923" i="79"/>
  <c r="U924" i="79"/>
  <c r="U925" i="79"/>
  <c r="U926" i="79"/>
  <c r="U927" i="79"/>
  <c r="U928" i="79"/>
  <c r="U929" i="79"/>
  <c r="U930" i="79"/>
  <c r="U931" i="79"/>
  <c r="U932" i="79"/>
  <c r="U933" i="79"/>
  <c r="U934" i="79"/>
  <c r="U935" i="79"/>
  <c r="U936" i="79"/>
  <c r="U937" i="79"/>
  <c r="U938" i="79"/>
  <c r="U939" i="79"/>
  <c r="U940" i="79"/>
  <c r="U941" i="79"/>
  <c r="U942" i="79"/>
  <c r="U943" i="79"/>
  <c r="U944" i="79"/>
  <c r="U945" i="79"/>
  <c r="U946" i="79"/>
  <c r="U947" i="79"/>
  <c r="U948" i="79"/>
  <c r="U949" i="79"/>
  <c r="U950" i="79"/>
  <c r="U951" i="79"/>
  <c r="U952" i="79"/>
  <c r="U953" i="79"/>
  <c r="U954" i="79"/>
  <c r="U955" i="79"/>
  <c r="U956" i="79"/>
  <c r="U957" i="79"/>
  <c r="U958" i="79"/>
  <c r="U959" i="79"/>
  <c r="U960" i="79"/>
  <c r="U961" i="79"/>
  <c r="U962" i="79"/>
  <c r="U963" i="79"/>
  <c r="U964" i="79"/>
  <c r="U965" i="79"/>
  <c r="U966" i="79"/>
  <c r="U967" i="79"/>
  <c r="U968" i="79"/>
  <c r="U969" i="79"/>
  <c r="U970" i="79"/>
  <c r="U971" i="79"/>
  <c r="U972" i="79"/>
  <c r="U973" i="79"/>
  <c r="U974" i="79"/>
  <c r="U975" i="79"/>
  <c r="U976" i="79"/>
  <c r="U977" i="79"/>
  <c r="U978" i="79"/>
  <c r="U979" i="79"/>
  <c r="U980" i="79"/>
  <c r="U981" i="79"/>
  <c r="U982" i="79"/>
  <c r="U983" i="79"/>
  <c r="U984" i="79"/>
  <c r="U985" i="79"/>
  <c r="U986" i="79"/>
  <c r="U987" i="79"/>
  <c r="U988" i="79"/>
  <c r="U989" i="79"/>
  <c r="U990" i="79"/>
  <c r="U991" i="79"/>
  <c r="U992" i="79"/>
  <c r="U993" i="79"/>
  <c r="U994" i="79"/>
  <c r="U995" i="79"/>
  <c r="U996" i="79"/>
  <c r="U997" i="79"/>
  <c r="U998" i="79"/>
  <c r="U999" i="79"/>
  <c r="U1000" i="79"/>
  <c r="U1001" i="79"/>
  <c r="U1002" i="79"/>
  <c r="U1003" i="79"/>
  <c r="U1004" i="79"/>
  <c r="U1005" i="79"/>
  <c r="U1006" i="79"/>
  <c r="U1007" i="79"/>
  <c r="U1008" i="79"/>
  <c r="U1009" i="79"/>
  <c r="U1010" i="79"/>
  <c r="U1011" i="79"/>
  <c r="U1012" i="79"/>
  <c r="U1013" i="79"/>
  <c r="U1014" i="79"/>
  <c r="U1015" i="79"/>
  <c r="U1016" i="79"/>
  <c r="U1017" i="79"/>
  <c r="U1018" i="79"/>
  <c r="U1019" i="79"/>
  <c r="U1020" i="79"/>
  <c r="U1021" i="79"/>
  <c r="U1022" i="79"/>
  <c r="U1023" i="79"/>
  <c r="U1024" i="79"/>
  <c r="U1025" i="79"/>
  <c r="U1026" i="79"/>
  <c r="U1027" i="79"/>
  <c r="U1028" i="79"/>
  <c r="U1029" i="79"/>
  <c r="U1030" i="79"/>
  <c r="U1031" i="79"/>
  <c r="U1032" i="79"/>
  <c r="U1033" i="79"/>
  <c r="U1034" i="79"/>
  <c r="U1035" i="79"/>
  <c r="U1036" i="79"/>
  <c r="U1037" i="79"/>
  <c r="U1038" i="79"/>
  <c r="U1039" i="79"/>
  <c r="U1040" i="79"/>
  <c r="U1041" i="79"/>
  <c r="U1042" i="79"/>
  <c r="U1043" i="79"/>
  <c r="U1044" i="79"/>
  <c r="U1045" i="79"/>
  <c r="U1046" i="79"/>
  <c r="U1047" i="79"/>
  <c r="U1048" i="79"/>
  <c r="U1049" i="79"/>
  <c r="U1050" i="79"/>
  <c r="U1051" i="79"/>
  <c r="U1052" i="79"/>
  <c r="U1053" i="79"/>
  <c r="U1054" i="79"/>
  <c r="U1055" i="79"/>
  <c r="U1056" i="79"/>
  <c r="U1057" i="79"/>
  <c r="U1058" i="79"/>
  <c r="U1059" i="79"/>
  <c r="U1060" i="79"/>
  <c r="U1061" i="79"/>
  <c r="U1062" i="79"/>
  <c r="U1063" i="79"/>
  <c r="U1064" i="79"/>
  <c r="U1065" i="79"/>
  <c r="U1066" i="79"/>
  <c r="U1067" i="79"/>
  <c r="U1068" i="79"/>
  <c r="U1069" i="79"/>
  <c r="U1070" i="79"/>
  <c r="U1071" i="79"/>
  <c r="U1072" i="79"/>
  <c r="U1073" i="79"/>
  <c r="U1074" i="79"/>
  <c r="U1075" i="79"/>
  <c r="U1076" i="79"/>
  <c r="U1077" i="79"/>
  <c r="U1078" i="79"/>
  <c r="U1079" i="79"/>
  <c r="U1080" i="79"/>
  <c r="U1081" i="79"/>
  <c r="U1082" i="79"/>
  <c r="U1083" i="79"/>
  <c r="U1084" i="79"/>
  <c r="U1085" i="79"/>
  <c r="U1086" i="79"/>
  <c r="U1087" i="79"/>
  <c r="U1088" i="79"/>
  <c r="U1089" i="79"/>
  <c r="U1090" i="79"/>
  <c r="U1091" i="79"/>
  <c r="U1092" i="79"/>
  <c r="U1093" i="79"/>
  <c r="U1094" i="79"/>
  <c r="U1095" i="79"/>
  <c r="U1096" i="79"/>
  <c r="U1097" i="79"/>
  <c r="U1098" i="79"/>
  <c r="U1099" i="79"/>
  <c r="U1100" i="79"/>
  <c r="U1101" i="79"/>
  <c r="U1102" i="79"/>
  <c r="U1103" i="79"/>
  <c r="U1104" i="79"/>
  <c r="U1105" i="79"/>
  <c r="U1106" i="79"/>
  <c r="U1107" i="79"/>
  <c r="U1108" i="79"/>
  <c r="U1109" i="79"/>
  <c r="U1110" i="79"/>
  <c r="U1111" i="79"/>
  <c r="U1112" i="79"/>
  <c r="U1113" i="79"/>
  <c r="U1114" i="79"/>
  <c r="U1115" i="79"/>
  <c r="U1116" i="79"/>
  <c r="U1117" i="79"/>
  <c r="U1118" i="79"/>
  <c r="U1119" i="79"/>
  <c r="U1120" i="79"/>
  <c r="U1121" i="79"/>
  <c r="U1122" i="79"/>
  <c r="U1123" i="79"/>
  <c r="U1124" i="79"/>
  <c r="U1125" i="79"/>
  <c r="U1126" i="79"/>
  <c r="U1127" i="79"/>
  <c r="U1128" i="79"/>
  <c r="U1129" i="79"/>
  <c r="U1130" i="79"/>
  <c r="U1131" i="79"/>
  <c r="U1132" i="79"/>
  <c r="U1133" i="79"/>
  <c r="U1134" i="79"/>
  <c r="U1135" i="79"/>
  <c r="U1136" i="79"/>
  <c r="U1137" i="79"/>
  <c r="U1138" i="79"/>
  <c r="U1139" i="79"/>
  <c r="U1140" i="79"/>
  <c r="U1141" i="79"/>
  <c r="U1142" i="79"/>
  <c r="U1143" i="79"/>
  <c r="U1144" i="79"/>
  <c r="U1145" i="79"/>
  <c r="U1146" i="79"/>
  <c r="U1147" i="79"/>
  <c r="U1148" i="79"/>
  <c r="U1149" i="79"/>
  <c r="U1150" i="79"/>
  <c r="U1151" i="79"/>
  <c r="U1152" i="79"/>
  <c r="U1153" i="79"/>
  <c r="U1154" i="79"/>
  <c r="U1155" i="79"/>
  <c r="U1156" i="79"/>
  <c r="U1157" i="79"/>
  <c r="U1158" i="79"/>
  <c r="U1159" i="79"/>
  <c r="U1160" i="79"/>
  <c r="U1161" i="79"/>
  <c r="U1162" i="79"/>
  <c r="U1163" i="79"/>
  <c r="U1164" i="79"/>
  <c r="U1165" i="79"/>
  <c r="U1166" i="79"/>
  <c r="U1167" i="79"/>
  <c r="U1168" i="79"/>
  <c r="U1169" i="79"/>
  <c r="U1170" i="79"/>
  <c r="U1171" i="79"/>
  <c r="U1172" i="79"/>
  <c r="U1173" i="79"/>
  <c r="U1174" i="79"/>
  <c r="U1175" i="79"/>
  <c r="U1176" i="79"/>
  <c r="U1177" i="79"/>
  <c r="U1178" i="79"/>
  <c r="U1179" i="79"/>
  <c r="U1180" i="79"/>
  <c r="U1181" i="79"/>
  <c r="U1182" i="79"/>
  <c r="U1183" i="79"/>
  <c r="U1184" i="79"/>
  <c r="U1185" i="79"/>
  <c r="U1186" i="79"/>
  <c r="U1187" i="79"/>
  <c r="U1188" i="79"/>
  <c r="U1189" i="79"/>
  <c r="U1190" i="79"/>
  <c r="U1191" i="79"/>
  <c r="U1192" i="79"/>
  <c r="U1193" i="79"/>
  <c r="U1194" i="79"/>
  <c r="U1195" i="79"/>
  <c r="U1196" i="79"/>
  <c r="U1197" i="79"/>
  <c r="U1198" i="79"/>
  <c r="U1199" i="79"/>
  <c r="U1200" i="79"/>
  <c r="U1201" i="79"/>
  <c r="U1202" i="79"/>
  <c r="U1203" i="79"/>
  <c r="U1204" i="79"/>
  <c r="U1205" i="79"/>
  <c r="U1206" i="79"/>
  <c r="U1207" i="79"/>
  <c r="U1208" i="79"/>
  <c r="U1209" i="79"/>
  <c r="U1210" i="79"/>
  <c r="U1211" i="79"/>
  <c r="U1212" i="79"/>
  <c r="U1213" i="79"/>
  <c r="U1214" i="79"/>
  <c r="U1215" i="79"/>
  <c r="U1216" i="79"/>
  <c r="U1217" i="79"/>
  <c r="U1218" i="79"/>
  <c r="U1219" i="79"/>
  <c r="U1220" i="79"/>
  <c r="U1221" i="79"/>
  <c r="U1222" i="79"/>
  <c r="U1223" i="79"/>
  <c r="U1224" i="79"/>
  <c r="U1225" i="79"/>
  <c r="U1226" i="79"/>
  <c r="U1227" i="79"/>
  <c r="U1228" i="79"/>
  <c r="U1229" i="79"/>
  <c r="U1230" i="79"/>
  <c r="U1231" i="79"/>
  <c r="U1232" i="79"/>
  <c r="U1233" i="79"/>
  <c r="U1234" i="79"/>
  <c r="U1235" i="79"/>
  <c r="U1236" i="79"/>
  <c r="U1237" i="79"/>
  <c r="U1238" i="79"/>
  <c r="U1239" i="79"/>
  <c r="U1240" i="79"/>
  <c r="U1241" i="79"/>
  <c r="U1242" i="79"/>
  <c r="U1243" i="79"/>
  <c r="U1244" i="79"/>
  <c r="U1245" i="79"/>
  <c r="U1246" i="79"/>
  <c r="U1247" i="79"/>
  <c r="U1248" i="79"/>
  <c r="U1249" i="79"/>
  <c r="U1250" i="79"/>
  <c r="U1251" i="79"/>
  <c r="U1252" i="79"/>
  <c r="U1253" i="79"/>
  <c r="U1254" i="79"/>
  <c r="U1255" i="79"/>
  <c r="U1256" i="79"/>
  <c r="U1257" i="79"/>
  <c r="U1258" i="79"/>
  <c r="U1259" i="79"/>
  <c r="U1260" i="79"/>
  <c r="U1261" i="79"/>
  <c r="U1262" i="79"/>
  <c r="U1263" i="79"/>
  <c r="U1264" i="79"/>
  <c r="U1265" i="79"/>
  <c r="U1266" i="79"/>
  <c r="U1267" i="79"/>
  <c r="U1268" i="79"/>
  <c r="U1269" i="79"/>
  <c r="U1270" i="79"/>
  <c r="U1271" i="79"/>
  <c r="U1272" i="79"/>
  <c r="U1273" i="79"/>
  <c r="U1274" i="79"/>
  <c r="U1275" i="79"/>
  <c r="U1276" i="79"/>
  <c r="U1277" i="79"/>
  <c r="U1278" i="79"/>
  <c r="U1279" i="79"/>
  <c r="U1280" i="79"/>
  <c r="U1281" i="79"/>
  <c r="U1282" i="79"/>
  <c r="U1283" i="79"/>
  <c r="U1284" i="79"/>
  <c r="U1285" i="79"/>
  <c r="U1286" i="79"/>
  <c r="U1287" i="79"/>
  <c r="U1288" i="79"/>
  <c r="U1289" i="79"/>
  <c r="U1290" i="79"/>
  <c r="U1291" i="79"/>
  <c r="U1292" i="79"/>
  <c r="U1293" i="79"/>
  <c r="U1294" i="79"/>
  <c r="U1295" i="79"/>
  <c r="U1296" i="79"/>
  <c r="U1297" i="79"/>
  <c r="U1298" i="79"/>
  <c r="U1299" i="79"/>
  <c r="U1300" i="79"/>
  <c r="U1301" i="79"/>
  <c r="U1302" i="79"/>
  <c r="U1303" i="79"/>
  <c r="U1304" i="79"/>
  <c r="U1305" i="79"/>
  <c r="U1306" i="79"/>
  <c r="U1307" i="79"/>
  <c r="U1308" i="79"/>
  <c r="U1309" i="79"/>
  <c r="U1310" i="79"/>
  <c r="U1311" i="79"/>
  <c r="U1312" i="79"/>
  <c r="U1313" i="79"/>
  <c r="U1314" i="79"/>
  <c r="U1315" i="79"/>
  <c r="U1316" i="79"/>
  <c r="U1317" i="79"/>
  <c r="U1318" i="79"/>
  <c r="U1319" i="79"/>
  <c r="U1320" i="79"/>
  <c r="U1321" i="79"/>
  <c r="U1322" i="79"/>
  <c r="U1323" i="79"/>
  <c r="U1324" i="79"/>
  <c r="U1325" i="79"/>
  <c r="U1326" i="79"/>
  <c r="U1327" i="79"/>
  <c r="U1328" i="79"/>
  <c r="U1329" i="79"/>
  <c r="U1330" i="79"/>
  <c r="U1331" i="79"/>
  <c r="U1332" i="79"/>
  <c r="U1333" i="79"/>
  <c r="U1334" i="79"/>
  <c r="U1335" i="79"/>
  <c r="U1336" i="79"/>
  <c r="U1337" i="79"/>
  <c r="U1338" i="79"/>
  <c r="U1339" i="79"/>
  <c r="U1340" i="79"/>
  <c r="U1341" i="79"/>
  <c r="U1342" i="79"/>
  <c r="U1343" i="79"/>
  <c r="U1344" i="79"/>
  <c r="U1345" i="79"/>
  <c r="U1346" i="79"/>
  <c r="U1347" i="79"/>
  <c r="U1348" i="79"/>
  <c r="U1349" i="79"/>
  <c r="U1350" i="79"/>
  <c r="U1351" i="79"/>
  <c r="U1352" i="79"/>
  <c r="U1353" i="79"/>
  <c r="U1354" i="79"/>
  <c r="U1355" i="79"/>
  <c r="U1356" i="79"/>
  <c r="U1357" i="79"/>
  <c r="U1358" i="79"/>
  <c r="U1359" i="79"/>
  <c r="U1360" i="79"/>
  <c r="U1361" i="79"/>
  <c r="U1362" i="79"/>
  <c r="U1363" i="79"/>
  <c r="U1364" i="79"/>
  <c r="U1365" i="79"/>
  <c r="U1366" i="79"/>
  <c r="U1367" i="79"/>
  <c r="U1368" i="79"/>
  <c r="U1369" i="79"/>
  <c r="U1370" i="79"/>
  <c r="U1371" i="79"/>
  <c r="U1372" i="79"/>
  <c r="U1373" i="79"/>
  <c r="U1374" i="79"/>
  <c r="U1375" i="79"/>
  <c r="U1376" i="79"/>
  <c r="U1377" i="79"/>
  <c r="U1378" i="79"/>
  <c r="U1379" i="79"/>
  <c r="U1380" i="79"/>
  <c r="U1381" i="79"/>
  <c r="U1382" i="79"/>
  <c r="U1383" i="79"/>
  <c r="U1384" i="79"/>
  <c r="U1385" i="79"/>
  <c r="U1386" i="79"/>
  <c r="U1387" i="79"/>
  <c r="U1388" i="79"/>
  <c r="U1389" i="79"/>
  <c r="U1390" i="79"/>
  <c r="U1391" i="79"/>
  <c r="U1392" i="79"/>
  <c r="U1393" i="79"/>
  <c r="U1394" i="79"/>
  <c r="U1395" i="79"/>
  <c r="U1396" i="79"/>
  <c r="U1397" i="79"/>
  <c r="U1398" i="79"/>
  <c r="U1399" i="79"/>
  <c r="U1400" i="79"/>
  <c r="U1401" i="79"/>
  <c r="U1402" i="79"/>
  <c r="U1403" i="79"/>
  <c r="U1404" i="79"/>
  <c r="U1405" i="79"/>
  <c r="U1406" i="79"/>
  <c r="U1407" i="79"/>
  <c r="U1408" i="79"/>
  <c r="U1409" i="79"/>
  <c r="U1410" i="79"/>
  <c r="U1411" i="79"/>
  <c r="U1412" i="79"/>
  <c r="U1413" i="79"/>
  <c r="U1414" i="79"/>
  <c r="U1415" i="79"/>
  <c r="U1416" i="79"/>
  <c r="U1417" i="79"/>
  <c r="U1418" i="79"/>
  <c r="U1419" i="79"/>
  <c r="U1420" i="79"/>
  <c r="U1421" i="79"/>
  <c r="U1422" i="79"/>
  <c r="U1423" i="79"/>
  <c r="U1424" i="79"/>
  <c r="U1425" i="79"/>
  <c r="U1426" i="79"/>
  <c r="U1427" i="79"/>
  <c r="U1428" i="79"/>
  <c r="U1429" i="79"/>
  <c r="U1430" i="79"/>
  <c r="U1431" i="79"/>
  <c r="U1432" i="79"/>
  <c r="U1433" i="79"/>
  <c r="U1434" i="79"/>
  <c r="U1435" i="79"/>
  <c r="U1436" i="79"/>
  <c r="U1437" i="79"/>
  <c r="U1438" i="79"/>
  <c r="U1439" i="79"/>
  <c r="U1440" i="79"/>
  <c r="U1441" i="79"/>
  <c r="U1442" i="79"/>
  <c r="U1443" i="79"/>
  <c r="U1444" i="79"/>
  <c r="U1445" i="79"/>
  <c r="U1446" i="79"/>
  <c r="U1447" i="79"/>
  <c r="U1448" i="79"/>
  <c r="U1449" i="79"/>
  <c r="U1450" i="79"/>
  <c r="U1451" i="79"/>
  <c r="U1452" i="79"/>
  <c r="U1453" i="79"/>
  <c r="U1454" i="79"/>
  <c r="U1455" i="79"/>
  <c r="U1456" i="79"/>
  <c r="U1457" i="79"/>
  <c r="U1458" i="79"/>
  <c r="U1459" i="79"/>
  <c r="U1460" i="79"/>
  <c r="U1461" i="79"/>
  <c r="U1462" i="79"/>
  <c r="U1463" i="79"/>
  <c r="U1464" i="79"/>
  <c r="U1465" i="79"/>
  <c r="U1466" i="79"/>
  <c r="U1467" i="79"/>
  <c r="U1468" i="79"/>
  <c r="U1469" i="79"/>
  <c r="U1470" i="79"/>
  <c r="U1471" i="79"/>
  <c r="U1472" i="79"/>
  <c r="U1473" i="79"/>
  <c r="U1474" i="79"/>
  <c r="U1475" i="79"/>
  <c r="U1476" i="79"/>
  <c r="U1477" i="79"/>
  <c r="U1478" i="79"/>
  <c r="U1479" i="79"/>
  <c r="U1480" i="79"/>
  <c r="U1481" i="79"/>
  <c r="U1482" i="79"/>
  <c r="U1483" i="79"/>
  <c r="U1484" i="79"/>
  <c r="U1485" i="79"/>
  <c r="U1486" i="79"/>
  <c r="U1487" i="79"/>
  <c r="U1488" i="79"/>
  <c r="U1489" i="79"/>
  <c r="U1490" i="79"/>
  <c r="U1491" i="79"/>
  <c r="U1492" i="79"/>
  <c r="U1493" i="79"/>
  <c r="U1494" i="79"/>
  <c r="U1495" i="79"/>
  <c r="U1496" i="79"/>
  <c r="U1497" i="79"/>
  <c r="U1498" i="79"/>
  <c r="U1499" i="79"/>
  <c r="U1500" i="79"/>
  <c r="U1501" i="79"/>
  <c r="U1502" i="79"/>
  <c r="U1503" i="79"/>
  <c r="U1504" i="79"/>
  <c r="U1505" i="79"/>
  <c r="U1506" i="79"/>
  <c r="U1507" i="79"/>
  <c r="U1508" i="79"/>
  <c r="U1509" i="79"/>
  <c r="U1510" i="79"/>
  <c r="U1511" i="79"/>
  <c r="U1512" i="79"/>
  <c r="U1513" i="79"/>
  <c r="U1514" i="79"/>
  <c r="U1515" i="79"/>
  <c r="U1516" i="79"/>
  <c r="U1517" i="79"/>
  <c r="U1518" i="79"/>
  <c r="U1519" i="79"/>
  <c r="U1520" i="79"/>
  <c r="U1521" i="79"/>
  <c r="U1522" i="79"/>
  <c r="U1523" i="79"/>
  <c r="U1524" i="79"/>
  <c r="U1525" i="79"/>
  <c r="U1526" i="79"/>
  <c r="U1527" i="79"/>
  <c r="U1528" i="79"/>
  <c r="U1529" i="79"/>
  <c r="U1530" i="79"/>
  <c r="U1531" i="79"/>
  <c r="U1532" i="79"/>
  <c r="U1533" i="79"/>
  <c r="U1534" i="79"/>
  <c r="U1535" i="79"/>
  <c r="U1536" i="79"/>
  <c r="U1537" i="79"/>
  <c r="U1538" i="79"/>
  <c r="U1539" i="79"/>
  <c r="U1540" i="79"/>
  <c r="U1541" i="79"/>
  <c r="U1542" i="79"/>
  <c r="U1543" i="79"/>
  <c r="U1544" i="79"/>
  <c r="U1545" i="79"/>
  <c r="U1546" i="79"/>
  <c r="U1547" i="79"/>
  <c r="U1548" i="79"/>
  <c r="U1549" i="79"/>
  <c r="U1550" i="79"/>
  <c r="U1551" i="79"/>
  <c r="U1552" i="79"/>
  <c r="U1553" i="79"/>
  <c r="U1554" i="79"/>
  <c r="U1555" i="79"/>
  <c r="U1556" i="79"/>
  <c r="U1557" i="79"/>
  <c r="U1558" i="79"/>
  <c r="U1559" i="79"/>
  <c r="U1560" i="79"/>
  <c r="U1561" i="79"/>
  <c r="U1562" i="79"/>
  <c r="U1563" i="79"/>
  <c r="U1564" i="79"/>
  <c r="U1565" i="79"/>
  <c r="U1566" i="79"/>
  <c r="U1567" i="79"/>
  <c r="U1568" i="79"/>
  <c r="U1569" i="79"/>
  <c r="U1570" i="79"/>
  <c r="U1571" i="79"/>
  <c r="U1572" i="79"/>
  <c r="U1573" i="79"/>
  <c r="U1574" i="79"/>
  <c r="U1575" i="79"/>
  <c r="U1576" i="79"/>
  <c r="U1577" i="79"/>
  <c r="U1578" i="79"/>
  <c r="U1579" i="79"/>
  <c r="U1580" i="79"/>
  <c r="U1581" i="79"/>
  <c r="U1582" i="79"/>
  <c r="U1583" i="79"/>
  <c r="U1584" i="79"/>
  <c r="U1585" i="79"/>
  <c r="U1586" i="79"/>
  <c r="U1587" i="79"/>
  <c r="U1588" i="79"/>
  <c r="U1589" i="79"/>
  <c r="U1590" i="79"/>
  <c r="U1591" i="79"/>
  <c r="U1592" i="79"/>
  <c r="U1593" i="79"/>
  <c r="U1594" i="79"/>
  <c r="U1595" i="79"/>
  <c r="U1596" i="79"/>
  <c r="U1597" i="79"/>
  <c r="U1598" i="79"/>
  <c r="U1599" i="79"/>
  <c r="U1600" i="79"/>
  <c r="U1601" i="79"/>
  <c r="U1602" i="79"/>
  <c r="U1603" i="79"/>
  <c r="U1604" i="79"/>
  <c r="U1605" i="79"/>
  <c r="U1606" i="79"/>
  <c r="U1607" i="79"/>
  <c r="U1608" i="79"/>
  <c r="U1609" i="79"/>
  <c r="U1610" i="79"/>
  <c r="U1611" i="79"/>
  <c r="U1612" i="79"/>
  <c r="U1613" i="79"/>
  <c r="U1614" i="79"/>
  <c r="U1615" i="79"/>
  <c r="U1616" i="79"/>
  <c r="U1617" i="79"/>
  <c r="U1618" i="79"/>
  <c r="U1619" i="79"/>
  <c r="U1620" i="79"/>
  <c r="U1621" i="79"/>
  <c r="U1622" i="79"/>
  <c r="U1623" i="79"/>
  <c r="U1624" i="79"/>
  <c r="U1625" i="79"/>
  <c r="U1626" i="79"/>
  <c r="U1627" i="79"/>
  <c r="U1628" i="79"/>
  <c r="U1629" i="79"/>
  <c r="U1630" i="79"/>
  <c r="U1631" i="79"/>
  <c r="U1632" i="79"/>
  <c r="U1633" i="79"/>
  <c r="U1634" i="79"/>
  <c r="U1635" i="79"/>
  <c r="U1636" i="79"/>
  <c r="U1637" i="79"/>
  <c r="U1638" i="79"/>
  <c r="U1639" i="79"/>
  <c r="U1640" i="79"/>
  <c r="U1641" i="79"/>
  <c r="U1642" i="79"/>
  <c r="U1643" i="79"/>
  <c r="U1644" i="79"/>
  <c r="U1645" i="79"/>
  <c r="U1646" i="79"/>
  <c r="U1647" i="79"/>
  <c r="U1648" i="79"/>
  <c r="U1649" i="79"/>
  <c r="U1650" i="79"/>
  <c r="U1651" i="79"/>
  <c r="U1652" i="79"/>
  <c r="U1653" i="79"/>
  <c r="U1654" i="79"/>
  <c r="U1655" i="79"/>
  <c r="U1656" i="79"/>
  <c r="U1657" i="79"/>
  <c r="U1658" i="79"/>
  <c r="U1659" i="79"/>
  <c r="U1660" i="79"/>
  <c r="U1661" i="79"/>
  <c r="U1662" i="79"/>
  <c r="U1663" i="79"/>
  <c r="U1664" i="79"/>
  <c r="U1665" i="79"/>
  <c r="U1666" i="79"/>
  <c r="U1667" i="79"/>
  <c r="U1668" i="79"/>
  <c r="U1669" i="79"/>
  <c r="U1670" i="79"/>
  <c r="U1671" i="79"/>
  <c r="U1672" i="79"/>
  <c r="U1673" i="79"/>
  <c r="U1674" i="79"/>
  <c r="U1675" i="79"/>
  <c r="U1676" i="79"/>
  <c r="U1677" i="79"/>
  <c r="U1678" i="79"/>
  <c r="U1679" i="79"/>
  <c r="U1680" i="79"/>
  <c r="U1681" i="79"/>
  <c r="U1682" i="79"/>
  <c r="U1683" i="79"/>
  <c r="U1684" i="79"/>
  <c r="U1685" i="79"/>
  <c r="U1686" i="79"/>
  <c r="U1687" i="79"/>
  <c r="U1688" i="79"/>
  <c r="U1689" i="79"/>
  <c r="U1690" i="79"/>
  <c r="U1691" i="79"/>
  <c r="U1692" i="79"/>
  <c r="U1693" i="79"/>
  <c r="U1694" i="79"/>
  <c r="U1695" i="79"/>
  <c r="U1696" i="79"/>
  <c r="U1697" i="79"/>
  <c r="U1698" i="79"/>
  <c r="U1699" i="79"/>
  <c r="U1700" i="79"/>
  <c r="U1701" i="79"/>
  <c r="U1702" i="79"/>
  <c r="U1703" i="79"/>
  <c r="U1704" i="79"/>
  <c r="U1705" i="79"/>
  <c r="U1706" i="79"/>
  <c r="U1707" i="79"/>
  <c r="U1708" i="79"/>
  <c r="U1709" i="79"/>
  <c r="U1710" i="79"/>
  <c r="U1711" i="79"/>
  <c r="U1712" i="79"/>
  <c r="U1713" i="79"/>
  <c r="U1714" i="79"/>
  <c r="U1715" i="79"/>
  <c r="U1716" i="79"/>
  <c r="U1717" i="79"/>
  <c r="U1718" i="79"/>
  <c r="U1719" i="79"/>
  <c r="U1720" i="79"/>
  <c r="U1721" i="79"/>
  <c r="U1722" i="79"/>
  <c r="U1723" i="79"/>
  <c r="U1724" i="79"/>
  <c r="U1725" i="79"/>
  <c r="U1726" i="79"/>
  <c r="U1727" i="79"/>
  <c r="U1728" i="79"/>
  <c r="U1729" i="79"/>
  <c r="U1730" i="79"/>
  <c r="U1731" i="79"/>
  <c r="U1732" i="79"/>
  <c r="U1733" i="79"/>
  <c r="U1734" i="79"/>
  <c r="U1735" i="79"/>
  <c r="U1736" i="79"/>
  <c r="U1737" i="79"/>
  <c r="U1738" i="79"/>
  <c r="U1739" i="79"/>
  <c r="U1740" i="79"/>
  <c r="U1741" i="79"/>
  <c r="U1742" i="79"/>
  <c r="U1743" i="79"/>
  <c r="U1744" i="79"/>
  <c r="U1745" i="79"/>
  <c r="U1746" i="79"/>
  <c r="U1747" i="79"/>
  <c r="U1748" i="79"/>
  <c r="U1749" i="79"/>
  <c r="U1750" i="79"/>
  <c r="U1751" i="79"/>
  <c r="U1752" i="79"/>
  <c r="U1753" i="79"/>
  <c r="U1754" i="79"/>
  <c r="U1755" i="79"/>
  <c r="U1756" i="79"/>
  <c r="U1757" i="79"/>
  <c r="U1758" i="79"/>
  <c r="U1759" i="79"/>
  <c r="U1760" i="79"/>
  <c r="U1761" i="79"/>
  <c r="U1762" i="79"/>
  <c r="U1763" i="79"/>
  <c r="U1764" i="79"/>
  <c r="U1765" i="79"/>
  <c r="U1766" i="79"/>
  <c r="U1767" i="79"/>
  <c r="U1768" i="79"/>
  <c r="U1769" i="79"/>
  <c r="U1770" i="79"/>
  <c r="U1771" i="79"/>
  <c r="U1772" i="79"/>
  <c r="U1773" i="79"/>
  <c r="U1774" i="79"/>
  <c r="U1775" i="79"/>
  <c r="U1776" i="79"/>
  <c r="U1777" i="79"/>
  <c r="U1778" i="79"/>
  <c r="U1779" i="79"/>
  <c r="U1780" i="79"/>
  <c r="U1781" i="79"/>
  <c r="U1782" i="79"/>
  <c r="U1783" i="79"/>
  <c r="U1784" i="79"/>
  <c r="U1785" i="79"/>
  <c r="U1786" i="79"/>
  <c r="U1787" i="79"/>
  <c r="U1788" i="79"/>
  <c r="U1789" i="79"/>
  <c r="U1790" i="79"/>
  <c r="U1791" i="79"/>
  <c r="U1792" i="79"/>
  <c r="U1793" i="79"/>
  <c r="U1794" i="79"/>
  <c r="U1795" i="79"/>
  <c r="U1796" i="79"/>
  <c r="U1797" i="79"/>
  <c r="U1798" i="79"/>
  <c r="U1799" i="79"/>
  <c r="U1800" i="79"/>
  <c r="U1801" i="79"/>
  <c r="U1802" i="79"/>
  <c r="U1803" i="79"/>
  <c r="U1804" i="79"/>
  <c r="U1805" i="79"/>
  <c r="U1806" i="79"/>
  <c r="U1807" i="79"/>
  <c r="U1808" i="79"/>
  <c r="U1809" i="79"/>
  <c r="U1810" i="79"/>
  <c r="U1811" i="79"/>
  <c r="U1812" i="79"/>
  <c r="U1813" i="79"/>
  <c r="U1814" i="79"/>
  <c r="U1815" i="79"/>
  <c r="U1816" i="79"/>
  <c r="U1817" i="79"/>
  <c r="U1818" i="79"/>
  <c r="U1819" i="79"/>
  <c r="U1820" i="79"/>
  <c r="U1821" i="79"/>
  <c r="U1822" i="79"/>
  <c r="U1823" i="79"/>
  <c r="U1824" i="79"/>
  <c r="U1825" i="79"/>
  <c r="U1826" i="79"/>
  <c r="U1827" i="79"/>
  <c r="U1828" i="79"/>
  <c r="U1829" i="79"/>
  <c r="U1830" i="79"/>
  <c r="U1831" i="79"/>
  <c r="U1832" i="79"/>
  <c r="U1833" i="79"/>
  <c r="U1834" i="79"/>
  <c r="U1835" i="79"/>
  <c r="U1836" i="79"/>
  <c r="U1837" i="79"/>
  <c r="U1838" i="79"/>
  <c r="U1839" i="79"/>
  <c r="U1840" i="79"/>
  <c r="U1841" i="79"/>
  <c r="U1842" i="79"/>
  <c r="U1843" i="79"/>
  <c r="U1844" i="79"/>
  <c r="U1845" i="79"/>
  <c r="U1846" i="79"/>
  <c r="U1847" i="79"/>
  <c r="U1848" i="79"/>
  <c r="U1849" i="79"/>
  <c r="U1850" i="79"/>
  <c r="U1851" i="79"/>
  <c r="U1852" i="79"/>
  <c r="U1853" i="79"/>
  <c r="U1854" i="79"/>
  <c r="U1855" i="79"/>
  <c r="U1856" i="79"/>
  <c r="U1857" i="79"/>
  <c r="U1858" i="79"/>
  <c r="U1859" i="79"/>
  <c r="U1860" i="79"/>
  <c r="U1861" i="79"/>
  <c r="U1862" i="79"/>
  <c r="U1863" i="79"/>
  <c r="U1864" i="79"/>
  <c r="U1865" i="79"/>
  <c r="U1866" i="79"/>
  <c r="U1867" i="79"/>
  <c r="U1868" i="79"/>
  <c r="U1869" i="79"/>
  <c r="U1870" i="79"/>
  <c r="U1871" i="79"/>
  <c r="U1872" i="79"/>
  <c r="U1873" i="79"/>
  <c r="U1874" i="79"/>
  <c r="U1875" i="79"/>
  <c r="U1876" i="79"/>
  <c r="U1877" i="79"/>
  <c r="U1878" i="79"/>
  <c r="U1879" i="79"/>
  <c r="U1880" i="79"/>
  <c r="U1881" i="79"/>
  <c r="U1882" i="79"/>
  <c r="U1883" i="79"/>
  <c r="U1884" i="79"/>
  <c r="U1885" i="79"/>
  <c r="U1886" i="79"/>
  <c r="U1887" i="79"/>
  <c r="U1888" i="79"/>
  <c r="U1889" i="79"/>
  <c r="U1890" i="79"/>
  <c r="U1891" i="79"/>
  <c r="U1892" i="79"/>
  <c r="U1893" i="79"/>
  <c r="U1894" i="79"/>
  <c r="U1895" i="79"/>
  <c r="U1896" i="79"/>
  <c r="U1897" i="79"/>
  <c r="U1898" i="79"/>
  <c r="U1899" i="79"/>
  <c r="U1900" i="79"/>
  <c r="U1901" i="79"/>
  <c r="U1902" i="79"/>
  <c r="U1903" i="79"/>
  <c r="U1904" i="79"/>
  <c r="U1905" i="79"/>
  <c r="U1906" i="79"/>
  <c r="U1907" i="79"/>
  <c r="U1908" i="79"/>
  <c r="U1909" i="79"/>
  <c r="U1910" i="79"/>
  <c r="U1911" i="79"/>
  <c r="U1912" i="79"/>
  <c r="U1913" i="79"/>
  <c r="U1914" i="79"/>
  <c r="U1915" i="79"/>
  <c r="U1916" i="79"/>
  <c r="U1917" i="79"/>
  <c r="U1918" i="79"/>
  <c r="U1919" i="79"/>
  <c r="U1920" i="79"/>
  <c r="U1921" i="79"/>
  <c r="U1922" i="79"/>
  <c r="U1923" i="79"/>
  <c r="U1924" i="79"/>
  <c r="U1925" i="79"/>
  <c r="U1926" i="79"/>
  <c r="U1927" i="79"/>
  <c r="U1928" i="79"/>
  <c r="U1929" i="79"/>
  <c r="U1930" i="79"/>
  <c r="U1931" i="79"/>
  <c r="U1932" i="79"/>
  <c r="U1933" i="79"/>
  <c r="U1934" i="79"/>
  <c r="U1935" i="79"/>
  <c r="U1936" i="79"/>
  <c r="U1937" i="79"/>
  <c r="U1938" i="79"/>
  <c r="U1939" i="79"/>
  <c r="U1940" i="79"/>
  <c r="U1941" i="79"/>
  <c r="U1942" i="79"/>
  <c r="U1943" i="79"/>
  <c r="U1944" i="79"/>
  <c r="U1945" i="79"/>
  <c r="U1946" i="79"/>
  <c r="U1947" i="79"/>
  <c r="U1948" i="79"/>
  <c r="U1949" i="79"/>
  <c r="U1950" i="79"/>
  <c r="U1951" i="79"/>
  <c r="U1952" i="79"/>
  <c r="U1953" i="79"/>
  <c r="U1954" i="79"/>
  <c r="U1955" i="79"/>
  <c r="U1956" i="79"/>
  <c r="U1957" i="79"/>
  <c r="U1958" i="79"/>
  <c r="U1959" i="79"/>
  <c r="U1960" i="79"/>
  <c r="U1961" i="79"/>
  <c r="U1962" i="79"/>
  <c r="U1963" i="79"/>
  <c r="U1964" i="79"/>
  <c r="U1965" i="79"/>
  <c r="U1966" i="79"/>
  <c r="U1967" i="79"/>
  <c r="U1968" i="79"/>
  <c r="U1969" i="79"/>
  <c r="U1970" i="79"/>
  <c r="U1971" i="79"/>
  <c r="U1972" i="79"/>
  <c r="U1973" i="79"/>
  <c r="U1974" i="79"/>
  <c r="U1975" i="79"/>
  <c r="U1976" i="79"/>
  <c r="U1977" i="79"/>
  <c r="U1978" i="79"/>
  <c r="U1979" i="79"/>
  <c r="U1980" i="79"/>
  <c r="U1981" i="79"/>
  <c r="U1982" i="79"/>
  <c r="U1983" i="79"/>
  <c r="U1984" i="79"/>
  <c r="U1985" i="79"/>
  <c r="U1986" i="79"/>
  <c r="U1987" i="79"/>
  <c r="U1988" i="79"/>
  <c r="U1989" i="79"/>
  <c r="U1990" i="79"/>
  <c r="U1991" i="79"/>
  <c r="U1992" i="79"/>
  <c r="U1993" i="79"/>
  <c r="U1994" i="79"/>
  <c r="U1995" i="79"/>
  <c r="U1996" i="79"/>
  <c r="U1997" i="79"/>
  <c r="U1998" i="79"/>
  <c r="U1999" i="79"/>
  <c r="U2000" i="79"/>
  <c r="U2001" i="79"/>
  <c r="U2002" i="79"/>
  <c r="U2003" i="79"/>
  <c r="U2004" i="79"/>
  <c r="U2005" i="79"/>
  <c r="U2006" i="79"/>
  <c r="U2007" i="79"/>
  <c r="U2008" i="79"/>
  <c r="U2009" i="79"/>
  <c r="U2010" i="79"/>
  <c r="U2011" i="79"/>
  <c r="U2012" i="79"/>
  <c r="U2013" i="79"/>
  <c r="U2014" i="79"/>
  <c r="U2015" i="79"/>
  <c r="U2016" i="79"/>
  <c r="U2017" i="79"/>
  <c r="U2018" i="79"/>
  <c r="U2019" i="79"/>
  <c r="U2020" i="79"/>
  <c r="U2021" i="79"/>
  <c r="U2022" i="79"/>
  <c r="U2023" i="79"/>
  <c r="U2024" i="79"/>
  <c r="U2025" i="79"/>
  <c r="U2026" i="79"/>
  <c r="U2027" i="79"/>
  <c r="U2028" i="79"/>
  <c r="U2029" i="79"/>
  <c r="U2030" i="79"/>
  <c r="U2031" i="79"/>
  <c r="U2032" i="79"/>
  <c r="U2033" i="79"/>
  <c r="U2034" i="79"/>
  <c r="U2035" i="79"/>
  <c r="U2036" i="79"/>
  <c r="U2037" i="79"/>
  <c r="U2038" i="79"/>
  <c r="U2039" i="79"/>
  <c r="U2040" i="79"/>
  <c r="U2041" i="79"/>
  <c r="U2042" i="79"/>
  <c r="U2043" i="79"/>
  <c r="U2044" i="79"/>
  <c r="U2045" i="79"/>
  <c r="U2046" i="79"/>
  <c r="U2047" i="79"/>
  <c r="U2048" i="79"/>
  <c r="U2049" i="79"/>
  <c r="U2050" i="79"/>
  <c r="U2051" i="79"/>
  <c r="U2052" i="79"/>
  <c r="U2053" i="79"/>
  <c r="U2054" i="79"/>
  <c r="U2055" i="79"/>
  <c r="U2056" i="79"/>
  <c r="U2057" i="79"/>
  <c r="U2058" i="79"/>
  <c r="U2059" i="79"/>
  <c r="U2060" i="79"/>
  <c r="U2061" i="79"/>
  <c r="U2062" i="79"/>
  <c r="U2063" i="79"/>
  <c r="U2064" i="79"/>
  <c r="U2065" i="79"/>
  <c r="U2066" i="79"/>
  <c r="U2067" i="79"/>
  <c r="U2068" i="79"/>
  <c r="U2069" i="79"/>
  <c r="U2070" i="79"/>
  <c r="U2071" i="79"/>
  <c r="U2072" i="79"/>
  <c r="U2073" i="79"/>
  <c r="U2074" i="79"/>
  <c r="U2075" i="79"/>
  <c r="U2076" i="79"/>
  <c r="U2077" i="79"/>
  <c r="U2078" i="79"/>
  <c r="U2079" i="79"/>
  <c r="U2080" i="79"/>
  <c r="U2081" i="79"/>
  <c r="U2082" i="79"/>
  <c r="U2083" i="79"/>
  <c r="U2084" i="79"/>
  <c r="U2085" i="79"/>
  <c r="U2086" i="79"/>
  <c r="U2087" i="79"/>
  <c r="U2088" i="79"/>
  <c r="U2089" i="79"/>
  <c r="U2090" i="79"/>
  <c r="U2091" i="79"/>
  <c r="U2092" i="79"/>
  <c r="U2093" i="79"/>
  <c r="U2094" i="79"/>
  <c r="U2095" i="79"/>
  <c r="U2096" i="79"/>
  <c r="U2097" i="79"/>
  <c r="U2098" i="79"/>
  <c r="U2099" i="79"/>
  <c r="U2100" i="79"/>
  <c r="U2101" i="79"/>
  <c r="U2102" i="79"/>
  <c r="U2103" i="79"/>
  <c r="U2104" i="79"/>
  <c r="U2105" i="79"/>
  <c r="U2106" i="79"/>
  <c r="U2107" i="79"/>
  <c r="U2108" i="79"/>
  <c r="U2109" i="79"/>
  <c r="U2110" i="79"/>
  <c r="U2111" i="79"/>
  <c r="U2112" i="79"/>
  <c r="U2113" i="79"/>
  <c r="U2114" i="79"/>
  <c r="U2115" i="79"/>
  <c r="U2116" i="79"/>
  <c r="U2117" i="79"/>
  <c r="U2118" i="79"/>
  <c r="U2119" i="79"/>
  <c r="U2120" i="79"/>
  <c r="U2121" i="79"/>
  <c r="U2122" i="79"/>
  <c r="U2123" i="79"/>
  <c r="U2124" i="79"/>
  <c r="U2125" i="79"/>
  <c r="U2126" i="79"/>
  <c r="U2127" i="79"/>
  <c r="U2128" i="79"/>
  <c r="U2129" i="79"/>
  <c r="U2130" i="79"/>
  <c r="U2131" i="79"/>
  <c r="U2132" i="79"/>
  <c r="U2133" i="79"/>
  <c r="U2134" i="79"/>
  <c r="U2135" i="79"/>
  <c r="U2136" i="79"/>
  <c r="U2137" i="79"/>
  <c r="U2138" i="79"/>
  <c r="U2139" i="79"/>
  <c r="U2140" i="79"/>
  <c r="U2141" i="79"/>
  <c r="U2142" i="79"/>
  <c r="U2143" i="79"/>
  <c r="U2144" i="79"/>
  <c r="U2145" i="79"/>
  <c r="U2146" i="79"/>
  <c r="U2147" i="79"/>
  <c r="U2148" i="79"/>
  <c r="U2149" i="79"/>
  <c r="U2150" i="79"/>
  <c r="U2151" i="79"/>
  <c r="U2152" i="79"/>
  <c r="U2153" i="79"/>
  <c r="U2154" i="79"/>
  <c r="U2155" i="79"/>
  <c r="U2156" i="79"/>
  <c r="U2157" i="79"/>
  <c r="U2158" i="79"/>
  <c r="U2159" i="79"/>
  <c r="U2160" i="79"/>
  <c r="U2161" i="79"/>
  <c r="U2162" i="79"/>
  <c r="U2163" i="79"/>
  <c r="U2164" i="79"/>
  <c r="U2165" i="79"/>
  <c r="U2166" i="79"/>
  <c r="U2167" i="79"/>
  <c r="U2168" i="79"/>
  <c r="U2169" i="79"/>
  <c r="U2170" i="79"/>
  <c r="U2171" i="79"/>
  <c r="U2172" i="79"/>
  <c r="U2173" i="79"/>
  <c r="U2174" i="79"/>
  <c r="U2175" i="79"/>
  <c r="U2176" i="79"/>
  <c r="U2177" i="79"/>
  <c r="U2178" i="79"/>
  <c r="U2179" i="79"/>
  <c r="U2180" i="79"/>
  <c r="U2181" i="79"/>
  <c r="U2182" i="79"/>
  <c r="U2183" i="79"/>
  <c r="U2184" i="79"/>
  <c r="U2185" i="79"/>
  <c r="U2186" i="79"/>
  <c r="U2187" i="79"/>
  <c r="U2188" i="79"/>
  <c r="U2189" i="79"/>
  <c r="U2190" i="79"/>
  <c r="U2191" i="79"/>
  <c r="U2192" i="79"/>
  <c r="U2193" i="79"/>
  <c r="U2194" i="79"/>
  <c r="U2195" i="79"/>
  <c r="U2196" i="79"/>
  <c r="U2197" i="79"/>
  <c r="U2198" i="79"/>
  <c r="U2199" i="79"/>
  <c r="U2200" i="79"/>
  <c r="U2201" i="79"/>
  <c r="U2202" i="79"/>
  <c r="U2203" i="79"/>
  <c r="U2204" i="79"/>
  <c r="U2205" i="79"/>
  <c r="U2206" i="79"/>
  <c r="U2207" i="79"/>
  <c r="U2208" i="79"/>
  <c r="U2209" i="79"/>
  <c r="U2210" i="79"/>
  <c r="U2211" i="79"/>
  <c r="U2212" i="79"/>
  <c r="U2213" i="79"/>
  <c r="U2214" i="79"/>
  <c r="U2215" i="79"/>
  <c r="U2216" i="79"/>
  <c r="U2217" i="79"/>
  <c r="U2218" i="79"/>
  <c r="U2219" i="79"/>
  <c r="U2220" i="79"/>
  <c r="U2221" i="79"/>
  <c r="U2222" i="79"/>
  <c r="U2223" i="79"/>
  <c r="U2224" i="79"/>
  <c r="U2225" i="79"/>
  <c r="U2226" i="79"/>
  <c r="U2227" i="79"/>
  <c r="U2228" i="79"/>
  <c r="U2229" i="79"/>
  <c r="U2230" i="79"/>
  <c r="U2231" i="79"/>
  <c r="U2232" i="79"/>
  <c r="U2233" i="79"/>
  <c r="U2234" i="79"/>
  <c r="U2235" i="79"/>
  <c r="U2236" i="79"/>
  <c r="U2237" i="79"/>
  <c r="U2238" i="79"/>
  <c r="U2239" i="79"/>
  <c r="U2240" i="79"/>
  <c r="U2241" i="79"/>
  <c r="U2242" i="79"/>
  <c r="U2243" i="79"/>
  <c r="U2244" i="79"/>
  <c r="U2245" i="79"/>
  <c r="U2246" i="79"/>
  <c r="U2247" i="79"/>
  <c r="U2248" i="79"/>
  <c r="U2249" i="79"/>
  <c r="U2250" i="79"/>
  <c r="U2251" i="79"/>
  <c r="U2252" i="79"/>
  <c r="U2253" i="79"/>
  <c r="U2254" i="79"/>
  <c r="U2255" i="79"/>
  <c r="U2256" i="79"/>
  <c r="U2257" i="79"/>
  <c r="U2258" i="79"/>
  <c r="U2259" i="79"/>
  <c r="U2260" i="79"/>
  <c r="U2261" i="79"/>
  <c r="U2262" i="79"/>
  <c r="U2263" i="79"/>
  <c r="U2264" i="79"/>
  <c r="U2265" i="79"/>
  <c r="U2266" i="79"/>
  <c r="U2267" i="79"/>
  <c r="U2268" i="79"/>
  <c r="U2269" i="79"/>
  <c r="U2270" i="79"/>
  <c r="U2271" i="79"/>
  <c r="U2272" i="79"/>
  <c r="U2273" i="79"/>
  <c r="U2274" i="79"/>
  <c r="U2275" i="79"/>
  <c r="U2276" i="79"/>
  <c r="U2277" i="79"/>
  <c r="U2278" i="79"/>
  <c r="U2279" i="79"/>
  <c r="U2280" i="79"/>
  <c r="U2281" i="79"/>
  <c r="U2282" i="79"/>
  <c r="U2283" i="79"/>
  <c r="U2284" i="79"/>
  <c r="U2285" i="79"/>
  <c r="U2286" i="79"/>
  <c r="U2287" i="79"/>
  <c r="U2288" i="79"/>
  <c r="U2289" i="79"/>
  <c r="U2290" i="79"/>
  <c r="U2291" i="79"/>
  <c r="U2292" i="79"/>
  <c r="U2293" i="79"/>
  <c r="U2294" i="79"/>
  <c r="U2295" i="79"/>
  <c r="U2296" i="79"/>
  <c r="U2297" i="79"/>
  <c r="U2298" i="79"/>
  <c r="U2299" i="79"/>
  <c r="U2300" i="79"/>
  <c r="U2301" i="79"/>
  <c r="U2302" i="79"/>
  <c r="U2303" i="79"/>
  <c r="U2304" i="79"/>
  <c r="U2305" i="79"/>
  <c r="U2306" i="79"/>
  <c r="U2307" i="79"/>
  <c r="U2308" i="79"/>
  <c r="U2309" i="79"/>
  <c r="U2310" i="79"/>
  <c r="U2311" i="79"/>
  <c r="U2312" i="79"/>
  <c r="U2313" i="79"/>
  <c r="U2314" i="79"/>
  <c r="U2315" i="79"/>
  <c r="U2316" i="79"/>
  <c r="U2317" i="79"/>
  <c r="U2318" i="79"/>
  <c r="U2319" i="79"/>
  <c r="U2320" i="79"/>
  <c r="U2321" i="79"/>
  <c r="U2322" i="79"/>
  <c r="U2323" i="79"/>
  <c r="U2324" i="79"/>
  <c r="U2325" i="79"/>
  <c r="U2326" i="79"/>
  <c r="U2327" i="79"/>
  <c r="U2328" i="79"/>
  <c r="U2329" i="79"/>
  <c r="U2330" i="79"/>
  <c r="U2331" i="79"/>
  <c r="U2332" i="79"/>
  <c r="U2333" i="79"/>
  <c r="U2334" i="79"/>
  <c r="U2335" i="79"/>
  <c r="U2336" i="79"/>
  <c r="U2337" i="79"/>
  <c r="U2338" i="79"/>
  <c r="U2339" i="79"/>
  <c r="U2340" i="79"/>
  <c r="U2341" i="79"/>
  <c r="U2342" i="79"/>
  <c r="U2343" i="79"/>
  <c r="U2344" i="79"/>
  <c r="U2345" i="79"/>
  <c r="U2346" i="79"/>
  <c r="U2347" i="79"/>
  <c r="U2348" i="79"/>
  <c r="U2349" i="79"/>
  <c r="U2350" i="79"/>
  <c r="U2351" i="79"/>
  <c r="U2352" i="79"/>
  <c r="U2353" i="79"/>
  <c r="U2354" i="79"/>
  <c r="U2355" i="79"/>
  <c r="U2356" i="79"/>
  <c r="U2357" i="79"/>
  <c r="U2358" i="79"/>
  <c r="U2359" i="79"/>
  <c r="U2360" i="79"/>
  <c r="U2361" i="79"/>
  <c r="U2362" i="79"/>
  <c r="U2363" i="79"/>
  <c r="U2364" i="79"/>
  <c r="U2365" i="79"/>
  <c r="U2366" i="79"/>
  <c r="U2367" i="79"/>
  <c r="U2368" i="79"/>
  <c r="U2369" i="79"/>
  <c r="U2370" i="79"/>
  <c r="U2371" i="79"/>
  <c r="U2372" i="79"/>
  <c r="U2373" i="79"/>
  <c r="U2374" i="79"/>
  <c r="U2375" i="79"/>
  <c r="U2376" i="79"/>
  <c r="U2377" i="79"/>
  <c r="U2378" i="79"/>
  <c r="U2379" i="79"/>
  <c r="U2380" i="79"/>
  <c r="U2381" i="79"/>
  <c r="U2382" i="79"/>
  <c r="U2383" i="79"/>
  <c r="U2384" i="79"/>
  <c r="U2385" i="79"/>
  <c r="U2386" i="79"/>
  <c r="U2387" i="79"/>
  <c r="U2388" i="79"/>
  <c r="U2389" i="79"/>
  <c r="U2390" i="79"/>
  <c r="U2391" i="79"/>
  <c r="U2392" i="79"/>
  <c r="U2393" i="79"/>
  <c r="U2394" i="79"/>
  <c r="U2395" i="79"/>
  <c r="U2396" i="79"/>
  <c r="U2397" i="79"/>
  <c r="U2398" i="79"/>
  <c r="U2399" i="79"/>
  <c r="U2400" i="79"/>
  <c r="U2401" i="79"/>
  <c r="U2402" i="79"/>
  <c r="U2403" i="79"/>
  <c r="U2404" i="79"/>
  <c r="U2405" i="79"/>
  <c r="U2406" i="79"/>
  <c r="U2407" i="79"/>
  <c r="U2408" i="79"/>
  <c r="U2409" i="79"/>
  <c r="U2410" i="79"/>
  <c r="U2411" i="79"/>
  <c r="U2412" i="79"/>
  <c r="U2413" i="79"/>
  <c r="U2414" i="79"/>
  <c r="U2415" i="79"/>
  <c r="U2416" i="79"/>
  <c r="U2417" i="79"/>
  <c r="U2418" i="79"/>
  <c r="U2419" i="79"/>
  <c r="U2420" i="79"/>
  <c r="U2421" i="79"/>
  <c r="U2422" i="79"/>
  <c r="U2423" i="79"/>
  <c r="U2424" i="79"/>
  <c r="U2425" i="79"/>
  <c r="U2426" i="79"/>
  <c r="U2427" i="79"/>
  <c r="U2428" i="79"/>
  <c r="U2429" i="79"/>
  <c r="U2430" i="79"/>
  <c r="U2431" i="79"/>
  <c r="U2432" i="79"/>
  <c r="U2433" i="79"/>
  <c r="U2434" i="79"/>
  <c r="U2435" i="79"/>
  <c r="U2436" i="79"/>
  <c r="U2437" i="79"/>
  <c r="U2438" i="79"/>
  <c r="U2439" i="79"/>
  <c r="U2440" i="79"/>
  <c r="U2441" i="79"/>
  <c r="U2442" i="79"/>
  <c r="U2443" i="79"/>
  <c r="U2444" i="79"/>
  <c r="U2445" i="79"/>
  <c r="U2446" i="79"/>
  <c r="U2447" i="79"/>
  <c r="U2448" i="79"/>
  <c r="U2449" i="79"/>
  <c r="U2450" i="79"/>
  <c r="U2451" i="79"/>
  <c r="U2452" i="79"/>
  <c r="U2453" i="79"/>
  <c r="U2454" i="79"/>
  <c r="U2455" i="79"/>
  <c r="U2456" i="79"/>
  <c r="U2457" i="79"/>
  <c r="U2458" i="79"/>
  <c r="U2459" i="79"/>
  <c r="U2460" i="79"/>
  <c r="U2461" i="79"/>
  <c r="U2462" i="79"/>
  <c r="U2463" i="79"/>
  <c r="U2464" i="79"/>
  <c r="U2465" i="79"/>
  <c r="U2466" i="79"/>
  <c r="U2467" i="79"/>
  <c r="U2468" i="79"/>
  <c r="U2469" i="79"/>
  <c r="U2470" i="79"/>
  <c r="U2471" i="79"/>
  <c r="U2472" i="79"/>
  <c r="U2473" i="79"/>
  <c r="U2474" i="79"/>
  <c r="U2475" i="79"/>
  <c r="U2476" i="79"/>
  <c r="U2477" i="79"/>
  <c r="U2478" i="79"/>
  <c r="U2479" i="79"/>
  <c r="U2480" i="79"/>
  <c r="U2481" i="79"/>
  <c r="U2482" i="79"/>
  <c r="U2483" i="79"/>
  <c r="U2484" i="79"/>
  <c r="U2485" i="79"/>
  <c r="U2486" i="79"/>
  <c r="U2487" i="79"/>
  <c r="U2488" i="79"/>
  <c r="U2489" i="79"/>
  <c r="U2490" i="79"/>
  <c r="U2491" i="79"/>
  <c r="U2492" i="79"/>
  <c r="U2493" i="79"/>
  <c r="U2494" i="79"/>
  <c r="U2495" i="79"/>
  <c r="U2496" i="79"/>
  <c r="U2497" i="79"/>
  <c r="U2498" i="79"/>
  <c r="U2499" i="79"/>
  <c r="U2500" i="79"/>
  <c r="U2501" i="79"/>
  <c r="U2502" i="79"/>
  <c r="U2503" i="79"/>
  <c r="U2504" i="79"/>
  <c r="U2505" i="79"/>
  <c r="U2506" i="79"/>
  <c r="U2507" i="79"/>
  <c r="U2508" i="79"/>
  <c r="U2509" i="79"/>
  <c r="U2510" i="79"/>
  <c r="U2511" i="79"/>
  <c r="U2512" i="79"/>
  <c r="U2513" i="79"/>
  <c r="U2514" i="79"/>
  <c r="U2515" i="79"/>
  <c r="U2516" i="79"/>
  <c r="U2517" i="79"/>
  <c r="U2518" i="79"/>
  <c r="U2519" i="79"/>
  <c r="U2520" i="79"/>
  <c r="U2521" i="79"/>
  <c r="U2522" i="79"/>
  <c r="U2523" i="79"/>
  <c r="U2524" i="79"/>
  <c r="U2525" i="79"/>
  <c r="U2526" i="79"/>
  <c r="U2527" i="79"/>
  <c r="U2528" i="79"/>
  <c r="U2529" i="79"/>
  <c r="U2530" i="79"/>
  <c r="U2531" i="79"/>
  <c r="U2532" i="79"/>
  <c r="U2533" i="79"/>
  <c r="U2534" i="79"/>
  <c r="U2535" i="79"/>
  <c r="U2536" i="79"/>
  <c r="U2537" i="79"/>
  <c r="U2538" i="79"/>
  <c r="U2539" i="79"/>
  <c r="U2540" i="79"/>
  <c r="U2541" i="79"/>
  <c r="U2542" i="79"/>
  <c r="U2543" i="79"/>
  <c r="U2544" i="79"/>
  <c r="U2545" i="79"/>
  <c r="U2546" i="79"/>
  <c r="U2547" i="79"/>
  <c r="U2548" i="79"/>
  <c r="U2549" i="79"/>
  <c r="U2550" i="79"/>
  <c r="U2551" i="79"/>
  <c r="U2552" i="79"/>
  <c r="U2553" i="79"/>
  <c r="U2554" i="79"/>
  <c r="U2555" i="79"/>
  <c r="U2556" i="79"/>
  <c r="U2557" i="79"/>
  <c r="U2558" i="79"/>
  <c r="U2559" i="79"/>
  <c r="U2560" i="79"/>
  <c r="U2561" i="79"/>
  <c r="U2562" i="79"/>
  <c r="U2563" i="79"/>
  <c r="U2564" i="79"/>
  <c r="U2565" i="79"/>
  <c r="U2566" i="79"/>
  <c r="U2567" i="79"/>
  <c r="U2568" i="79"/>
  <c r="U2569" i="79"/>
  <c r="U2570" i="79"/>
  <c r="U2571" i="79"/>
  <c r="U2572" i="79"/>
  <c r="U2573" i="79"/>
  <c r="U2574" i="79"/>
  <c r="U2575" i="79"/>
  <c r="U2576" i="79"/>
  <c r="U2577" i="79"/>
  <c r="U2578" i="79"/>
  <c r="U2579" i="79"/>
  <c r="U2580" i="79"/>
  <c r="U2581" i="79"/>
  <c r="U2582" i="79"/>
  <c r="U2583" i="79"/>
  <c r="U2584" i="79"/>
  <c r="U2585" i="79"/>
  <c r="U2586" i="79"/>
  <c r="U2587" i="79"/>
  <c r="U2588" i="79"/>
  <c r="U2589" i="79"/>
  <c r="U2590" i="79"/>
  <c r="U2591" i="79"/>
  <c r="U2592" i="79"/>
  <c r="U2593" i="79"/>
  <c r="U2594" i="79"/>
  <c r="U2595" i="79"/>
  <c r="U2596" i="79"/>
  <c r="U2597" i="79"/>
  <c r="U2598" i="79"/>
  <c r="U2599" i="79"/>
  <c r="U2600" i="79"/>
  <c r="U2601" i="79"/>
  <c r="U2602" i="79"/>
  <c r="U2603" i="79"/>
  <c r="U2604" i="79"/>
  <c r="U2605" i="79"/>
  <c r="U2606" i="79"/>
  <c r="U2607" i="79"/>
  <c r="U2608" i="79"/>
  <c r="U2609" i="79"/>
  <c r="U2610" i="79"/>
  <c r="U2611" i="79"/>
  <c r="U2612" i="79"/>
  <c r="U2613" i="79"/>
  <c r="U2614" i="79"/>
  <c r="U2615" i="79"/>
  <c r="U2616" i="79"/>
  <c r="U2617" i="79"/>
  <c r="U2618" i="79"/>
  <c r="U2619" i="79"/>
  <c r="U2620" i="79"/>
  <c r="U2621" i="79"/>
  <c r="U2622" i="79"/>
  <c r="U2623" i="79"/>
  <c r="U2624" i="79"/>
  <c r="U2625" i="79"/>
  <c r="U2626" i="79"/>
  <c r="U2627" i="79"/>
  <c r="U2628" i="79"/>
  <c r="U2629" i="79"/>
  <c r="U2630" i="79"/>
  <c r="U2631" i="79"/>
  <c r="U2632" i="79"/>
  <c r="U2633" i="79"/>
  <c r="U2634" i="79"/>
  <c r="U2635" i="79"/>
  <c r="U2636" i="79"/>
  <c r="U2637" i="79"/>
  <c r="U2638" i="79"/>
  <c r="U2639" i="79"/>
  <c r="U2640" i="79"/>
  <c r="U2641" i="79"/>
  <c r="U2642" i="79"/>
  <c r="U2643" i="79"/>
  <c r="U2644" i="79"/>
  <c r="U2645" i="79"/>
  <c r="U2646" i="79"/>
  <c r="U2647" i="79"/>
  <c r="U2648" i="79"/>
  <c r="U2649" i="79"/>
  <c r="U2650" i="79"/>
  <c r="U2651" i="79"/>
  <c r="U2652" i="79"/>
  <c r="U2653" i="79"/>
  <c r="U2654" i="79"/>
  <c r="U2655" i="79"/>
  <c r="U2656" i="79"/>
  <c r="U2657" i="79"/>
  <c r="U2658" i="79"/>
  <c r="U2659" i="79"/>
  <c r="U2660" i="79"/>
  <c r="U2661" i="79"/>
  <c r="U2662" i="79"/>
  <c r="U2663" i="79"/>
  <c r="U2664" i="79"/>
  <c r="U2665" i="79"/>
  <c r="U2666" i="79"/>
  <c r="U2667" i="79"/>
  <c r="U2668" i="79"/>
  <c r="U2669" i="79"/>
  <c r="U2670" i="79"/>
  <c r="U2671" i="79"/>
  <c r="U2672" i="79"/>
  <c r="U2673" i="79"/>
  <c r="U2674" i="79"/>
  <c r="U2675" i="79"/>
  <c r="U2676" i="79"/>
  <c r="U2677" i="79"/>
  <c r="U2678" i="79"/>
  <c r="U2679" i="79"/>
  <c r="U2680" i="79"/>
  <c r="U2681" i="79"/>
  <c r="U2682" i="79"/>
  <c r="U2683" i="79"/>
  <c r="U2684" i="79"/>
  <c r="U2685" i="79"/>
  <c r="U2686" i="79"/>
  <c r="U2687" i="79"/>
  <c r="U2688" i="79"/>
  <c r="U2689" i="79"/>
  <c r="U2690" i="79"/>
  <c r="U2691" i="79"/>
  <c r="U2692" i="79"/>
  <c r="U2693" i="79"/>
  <c r="U2694" i="79"/>
  <c r="U2695" i="79"/>
  <c r="U2696" i="79"/>
  <c r="U2697" i="79"/>
  <c r="U2698" i="79"/>
  <c r="U2699" i="79"/>
  <c r="U2700" i="79"/>
  <c r="U2701" i="79"/>
  <c r="U2702" i="79"/>
  <c r="U2703" i="79"/>
  <c r="U2704" i="79"/>
  <c r="U2705" i="79"/>
  <c r="U2706" i="79"/>
  <c r="U2707" i="79"/>
  <c r="U2708" i="79"/>
  <c r="U2709" i="79"/>
  <c r="U2710" i="79"/>
  <c r="U2711" i="79"/>
  <c r="U2712" i="79"/>
  <c r="U2713" i="79"/>
  <c r="U2714" i="79"/>
  <c r="U2715" i="79"/>
  <c r="U2716" i="79"/>
  <c r="U2717" i="79"/>
  <c r="U2718" i="79"/>
  <c r="U2719" i="79"/>
  <c r="U2720" i="79"/>
  <c r="U2721" i="79"/>
  <c r="U2722" i="79"/>
  <c r="U2723" i="79"/>
  <c r="U2724" i="79"/>
  <c r="U2725" i="79"/>
  <c r="U2726" i="79"/>
  <c r="U2727" i="79"/>
  <c r="U2728" i="79"/>
  <c r="U2729" i="79"/>
  <c r="U2730" i="79"/>
  <c r="U2731" i="79"/>
  <c r="U2732" i="79"/>
  <c r="U2733" i="79"/>
  <c r="U2734" i="79"/>
  <c r="U2735" i="79"/>
  <c r="U2736" i="79"/>
  <c r="U2737" i="79"/>
  <c r="U2738" i="79"/>
  <c r="U2739" i="79"/>
  <c r="U2740" i="79"/>
  <c r="U2741" i="79"/>
  <c r="U2742" i="79"/>
  <c r="U2743" i="79"/>
  <c r="U2744" i="79"/>
  <c r="U2745" i="79"/>
  <c r="U2746" i="79"/>
  <c r="U2747" i="79"/>
  <c r="U2748" i="79"/>
  <c r="U2749" i="79"/>
  <c r="U2750" i="79"/>
  <c r="U2751" i="79"/>
  <c r="U2752" i="79"/>
  <c r="U2753" i="79"/>
  <c r="U2754" i="79"/>
  <c r="U2755" i="79"/>
  <c r="U2756" i="79"/>
  <c r="U2757" i="79"/>
  <c r="U2758" i="79"/>
  <c r="U2759" i="79"/>
  <c r="U2760" i="79"/>
  <c r="U2761" i="79"/>
  <c r="U2762" i="79"/>
  <c r="U2763" i="79"/>
  <c r="U2764" i="79"/>
  <c r="U2765" i="79"/>
  <c r="U2766" i="79"/>
  <c r="U2767" i="79"/>
  <c r="U2768" i="79"/>
  <c r="U2769" i="79"/>
  <c r="U2770" i="79"/>
  <c r="U2771" i="79"/>
  <c r="U2772" i="79"/>
  <c r="U2773" i="79"/>
  <c r="U2774" i="79"/>
  <c r="U2775" i="79"/>
  <c r="U2776" i="79"/>
  <c r="U2777" i="79"/>
  <c r="U2778" i="79"/>
  <c r="U2779" i="79"/>
  <c r="U2780" i="79"/>
  <c r="U2781" i="79"/>
  <c r="U2782" i="79"/>
  <c r="U2783" i="79"/>
  <c r="U2784" i="79"/>
  <c r="U2785" i="79"/>
  <c r="U2786" i="79"/>
  <c r="U2787" i="79"/>
  <c r="U2788" i="79"/>
  <c r="U2789" i="79"/>
  <c r="U2790" i="79"/>
  <c r="U2791" i="79"/>
  <c r="U2792" i="79"/>
  <c r="U2793" i="79"/>
  <c r="U2794" i="79"/>
  <c r="U2795" i="79"/>
  <c r="U2796" i="79"/>
  <c r="U2797" i="79"/>
  <c r="U2798" i="79"/>
  <c r="U2799" i="79"/>
  <c r="U2800" i="79"/>
  <c r="U2801" i="79"/>
  <c r="U2802" i="79"/>
  <c r="U2803" i="79"/>
  <c r="U2804" i="79"/>
  <c r="U2805" i="79"/>
  <c r="U2806" i="79"/>
  <c r="U2807" i="79"/>
  <c r="U2808" i="79"/>
  <c r="U2809" i="79"/>
  <c r="U2810" i="79"/>
  <c r="U2811" i="79"/>
  <c r="U2812" i="79"/>
  <c r="U2813" i="79"/>
  <c r="U2814" i="79"/>
  <c r="U2815" i="79"/>
  <c r="U2816" i="79"/>
  <c r="U2817" i="79"/>
  <c r="U2818" i="79"/>
  <c r="U2819" i="79"/>
  <c r="U2820" i="79"/>
  <c r="U2821" i="79"/>
  <c r="U2822" i="79"/>
  <c r="U2823" i="79"/>
  <c r="U2824" i="79"/>
  <c r="U2825" i="79"/>
  <c r="U2826" i="79"/>
  <c r="U2827" i="79"/>
  <c r="U2828" i="79"/>
  <c r="U2829" i="79"/>
  <c r="U2830" i="79"/>
  <c r="U2831" i="79"/>
  <c r="U2832" i="79"/>
  <c r="U2833" i="79"/>
  <c r="U2834" i="79"/>
  <c r="U2835" i="79"/>
  <c r="U2836" i="79"/>
  <c r="U2837" i="79"/>
  <c r="U2838" i="79"/>
  <c r="U2839" i="79"/>
  <c r="U2840" i="79"/>
  <c r="U2841" i="79"/>
  <c r="U2842" i="79"/>
  <c r="U2843" i="79"/>
  <c r="U2844" i="79"/>
  <c r="U2845" i="79"/>
  <c r="U2846" i="79"/>
  <c r="U2847" i="79"/>
  <c r="U2848" i="79"/>
  <c r="U2849" i="79"/>
  <c r="U2850" i="79"/>
  <c r="U2851" i="79"/>
  <c r="U2852" i="79"/>
  <c r="U2853" i="79"/>
  <c r="U2854" i="79"/>
  <c r="U2855" i="79"/>
  <c r="U2856" i="79"/>
  <c r="U2857" i="79"/>
  <c r="U2858" i="79"/>
  <c r="U2859" i="79"/>
  <c r="U2860" i="79"/>
  <c r="U2861" i="79"/>
  <c r="U2862" i="79"/>
  <c r="U2863" i="79"/>
  <c r="U2864" i="79"/>
  <c r="U2865" i="79"/>
  <c r="U2866" i="79"/>
  <c r="U2867" i="79"/>
  <c r="U2868" i="79"/>
  <c r="U2869" i="79"/>
  <c r="U2870" i="79"/>
  <c r="U2871" i="79"/>
  <c r="U2872" i="79"/>
  <c r="U2873" i="79"/>
  <c r="U2874" i="79"/>
  <c r="U2875" i="79"/>
  <c r="U2876" i="79"/>
  <c r="U2877" i="79"/>
  <c r="U2878" i="79"/>
  <c r="U2879" i="79"/>
  <c r="U2880" i="79"/>
  <c r="U2881" i="79"/>
  <c r="U2882" i="79"/>
  <c r="U2883" i="79"/>
  <c r="U2884" i="79"/>
  <c r="U2885" i="79"/>
  <c r="U2886" i="79"/>
  <c r="U2887" i="79"/>
  <c r="U2888" i="79"/>
  <c r="U2889" i="79"/>
  <c r="U2890" i="79"/>
  <c r="U2891" i="79"/>
  <c r="U2892" i="79"/>
  <c r="U2893" i="79"/>
  <c r="U2894" i="79"/>
  <c r="U2895" i="79"/>
  <c r="U2896" i="79"/>
  <c r="U2897" i="79"/>
  <c r="U2898" i="79"/>
  <c r="U2899" i="79"/>
  <c r="U2900" i="79"/>
  <c r="U2901" i="79"/>
  <c r="U2902" i="79"/>
  <c r="U2903" i="79"/>
  <c r="U2904" i="79"/>
  <c r="U2905" i="79"/>
  <c r="U2906" i="79"/>
  <c r="U2907" i="79"/>
  <c r="U2908" i="79"/>
  <c r="U2909" i="79"/>
  <c r="U2910" i="79"/>
  <c r="U2911" i="79"/>
  <c r="U2912" i="79"/>
  <c r="U2913" i="79"/>
  <c r="U2914" i="79"/>
  <c r="U2915" i="79"/>
  <c r="U2916" i="79"/>
  <c r="U2917" i="79"/>
  <c r="U2918" i="79"/>
  <c r="U2919" i="79"/>
  <c r="U2920" i="79"/>
  <c r="U2921" i="79"/>
  <c r="U2922" i="79"/>
  <c r="U2923" i="79"/>
  <c r="U2924" i="79"/>
  <c r="U2925" i="79"/>
  <c r="U2926" i="79"/>
  <c r="U2927" i="79"/>
  <c r="U2928" i="79"/>
  <c r="U2929" i="79"/>
  <c r="U2930" i="79"/>
  <c r="U2931" i="79"/>
  <c r="U2932" i="79"/>
  <c r="U2933" i="79"/>
  <c r="U2934" i="79"/>
  <c r="U2935" i="79"/>
  <c r="U2936" i="79"/>
  <c r="U2937" i="79"/>
  <c r="U2938" i="79"/>
  <c r="U2939" i="79"/>
  <c r="U2940" i="79"/>
  <c r="U2941" i="79"/>
  <c r="U2942" i="79"/>
  <c r="U2943" i="79"/>
  <c r="U2944" i="79"/>
  <c r="U2945" i="79"/>
  <c r="U2946" i="79"/>
  <c r="U2947" i="79"/>
  <c r="U2948" i="79"/>
  <c r="U2949" i="79"/>
  <c r="U2950" i="79"/>
  <c r="U2951" i="79"/>
  <c r="U2952" i="79"/>
  <c r="U2953" i="79"/>
  <c r="U2954" i="79"/>
  <c r="U2955" i="79"/>
  <c r="U2956" i="79"/>
  <c r="U2957" i="79"/>
  <c r="U2958" i="79"/>
  <c r="U2959" i="79"/>
  <c r="U2960" i="79"/>
  <c r="U2961" i="79"/>
  <c r="U2962" i="79"/>
  <c r="U2963" i="79"/>
  <c r="U2964" i="79"/>
  <c r="U2965" i="79"/>
  <c r="U2966" i="79"/>
  <c r="U2967" i="79"/>
  <c r="U2968" i="79"/>
  <c r="U2969" i="79"/>
  <c r="U2970" i="79"/>
  <c r="U2971" i="79"/>
  <c r="U2972" i="79"/>
  <c r="U2973" i="79"/>
  <c r="U2974" i="79"/>
  <c r="U2975" i="79"/>
  <c r="U2976" i="79"/>
  <c r="U2977" i="79"/>
  <c r="U2978" i="79"/>
  <c r="U2979" i="79"/>
  <c r="U2980" i="79"/>
  <c r="U2981" i="79"/>
  <c r="U2982" i="79"/>
  <c r="U2983" i="79"/>
  <c r="U2984" i="79"/>
  <c r="U2985" i="79"/>
  <c r="U2986" i="79"/>
  <c r="U2987" i="79"/>
  <c r="U2988" i="79"/>
  <c r="U2989" i="79"/>
  <c r="U2990" i="79"/>
  <c r="U2991" i="79"/>
  <c r="U2992" i="79"/>
  <c r="U2993" i="79"/>
  <c r="U2994" i="79"/>
  <c r="U2995" i="79"/>
  <c r="U2996" i="79"/>
  <c r="U2997" i="79"/>
  <c r="U2998" i="79"/>
  <c r="U2999" i="79"/>
  <c r="U3000" i="79"/>
  <c r="U3001" i="79"/>
  <c r="U3002" i="79"/>
  <c r="U3003" i="79"/>
  <c r="U3004" i="79"/>
  <c r="U3005" i="79"/>
  <c r="U3006" i="79"/>
  <c r="U3007" i="79"/>
  <c r="U3008" i="79"/>
  <c r="U3009" i="79"/>
  <c r="U3010" i="79"/>
  <c r="U3011" i="79"/>
  <c r="U3012" i="79"/>
  <c r="U3013" i="79"/>
  <c r="U3014" i="79"/>
  <c r="U3015" i="79"/>
  <c r="U3016" i="79"/>
  <c r="U3017" i="79"/>
  <c r="U3018" i="79"/>
  <c r="U3019" i="79"/>
  <c r="U3020" i="79"/>
  <c r="U3021" i="79"/>
  <c r="U3022" i="79"/>
  <c r="U3023" i="79"/>
  <c r="U3024" i="79"/>
  <c r="U3025" i="79"/>
  <c r="U3026" i="79"/>
  <c r="U3027" i="79"/>
  <c r="U3028" i="79"/>
  <c r="U3029" i="79"/>
  <c r="U3030" i="79"/>
  <c r="U3031" i="79"/>
  <c r="U3032" i="79"/>
  <c r="U3033" i="79"/>
  <c r="U3034" i="79"/>
  <c r="U3035" i="79"/>
  <c r="U3036" i="79"/>
  <c r="U3037" i="79"/>
  <c r="U3038" i="79"/>
  <c r="U3039" i="79"/>
  <c r="U3040" i="79"/>
  <c r="U3041" i="79"/>
  <c r="U3042" i="79"/>
  <c r="U3043" i="79"/>
  <c r="U3044" i="79"/>
  <c r="U3045" i="79"/>
  <c r="U3046" i="79"/>
  <c r="U3047" i="79"/>
  <c r="U3048" i="79"/>
  <c r="U3049" i="79"/>
  <c r="U3050" i="79"/>
  <c r="U3051" i="79"/>
  <c r="U3052" i="79"/>
  <c r="U3053" i="79"/>
  <c r="U3054" i="79"/>
  <c r="U3055" i="79"/>
  <c r="U3056" i="79"/>
  <c r="U3057" i="79"/>
  <c r="U3058" i="79"/>
  <c r="U3059" i="79"/>
  <c r="U3060" i="79"/>
  <c r="U3061" i="79"/>
  <c r="U3062" i="79"/>
  <c r="U3063" i="79"/>
  <c r="U3064" i="79"/>
  <c r="U3065" i="79"/>
  <c r="U3066" i="79"/>
  <c r="U3067" i="79"/>
  <c r="U3068" i="79"/>
  <c r="U3069" i="79"/>
  <c r="U3070" i="79"/>
  <c r="U3071" i="79"/>
  <c r="U3072" i="79"/>
  <c r="U3073" i="79"/>
  <c r="U3074" i="79"/>
  <c r="U3075" i="79"/>
  <c r="U3076" i="79"/>
  <c r="U3077" i="79"/>
  <c r="U3078" i="79"/>
  <c r="U3079" i="79"/>
  <c r="U3080" i="79"/>
  <c r="U3081" i="79"/>
  <c r="U3082" i="79"/>
  <c r="U3083" i="79"/>
  <c r="U3084" i="79"/>
  <c r="U3085" i="79"/>
  <c r="U3086" i="79"/>
  <c r="U3087" i="79"/>
  <c r="U3088" i="79"/>
  <c r="U3089" i="79"/>
  <c r="U3090" i="79"/>
  <c r="U3091" i="79"/>
  <c r="U3092" i="79"/>
  <c r="U3093" i="79"/>
  <c r="U3094" i="79"/>
  <c r="U3095" i="79"/>
  <c r="U3096" i="79"/>
  <c r="U3097" i="79"/>
  <c r="U3098" i="79"/>
  <c r="U3099" i="79"/>
  <c r="U3100" i="79"/>
  <c r="U3101" i="79"/>
  <c r="U3102" i="79"/>
  <c r="U3103" i="79"/>
  <c r="U3104" i="79"/>
  <c r="U3105" i="79"/>
  <c r="U3106" i="79"/>
  <c r="U3107" i="79"/>
  <c r="U3108" i="79"/>
  <c r="U3109" i="79"/>
  <c r="U3110" i="79"/>
  <c r="U3111" i="79"/>
  <c r="U3112" i="79"/>
  <c r="U3113" i="79"/>
  <c r="U3114" i="79"/>
  <c r="U3115" i="79"/>
  <c r="U3116" i="79"/>
  <c r="U3117" i="79"/>
  <c r="U3118" i="79"/>
  <c r="U3119" i="79"/>
  <c r="U3120" i="79"/>
  <c r="U3121" i="79"/>
  <c r="U3122" i="79"/>
  <c r="U3123" i="79"/>
  <c r="U3124" i="79"/>
  <c r="U3125" i="79"/>
  <c r="U3126" i="79"/>
  <c r="U3127" i="79"/>
  <c r="U3128" i="79"/>
  <c r="U3129" i="79"/>
  <c r="U3130" i="79"/>
  <c r="U3131" i="79"/>
  <c r="U3132" i="79"/>
  <c r="U3133" i="79"/>
  <c r="U3134" i="79"/>
  <c r="U3135" i="79"/>
  <c r="U3136" i="79"/>
  <c r="U3137" i="79"/>
  <c r="U3138" i="79"/>
  <c r="U3139" i="79"/>
  <c r="U3140" i="79"/>
  <c r="U3141" i="79"/>
  <c r="U3142" i="79"/>
  <c r="U3143" i="79"/>
  <c r="U3144" i="79"/>
  <c r="U3145" i="79"/>
  <c r="U3146" i="79"/>
  <c r="U3147" i="79"/>
  <c r="U3148" i="79"/>
  <c r="U3149" i="79"/>
  <c r="U3150" i="79"/>
  <c r="U3151" i="79"/>
  <c r="U3152" i="79"/>
  <c r="U3153" i="79"/>
  <c r="U3154" i="79"/>
  <c r="U3155" i="79"/>
  <c r="U3156" i="79"/>
  <c r="U3157" i="79"/>
  <c r="U3158" i="79"/>
  <c r="U3159" i="79"/>
  <c r="U3160" i="79"/>
  <c r="U3161" i="79"/>
  <c r="U3162" i="79"/>
  <c r="U3163" i="79"/>
  <c r="U3164" i="79"/>
  <c r="U3165" i="79"/>
  <c r="U3166" i="79"/>
  <c r="U3167" i="79"/>
  <c r="U3168" i="79"/>
  <c r="U3169" i="79"/>
  <c r="U3170" i="79"/>
  <c r="U3171" i="79"/>
  <c r="U3172" i="79"/>
  <c r="U3173" i="79"/>
  <c r="U3174" i="79"/>
  <c r="U3175" i="79"/>
  <c r="U3176" i="79"/>
  <c r="U3177" i="79"/>
  <c r="U3178" i="79"/>
  <c r="U3179" i="79"/>
  <c r="U3180" i="79"/>
  <c r="U3181" i="79"/>
  <c r="U3182" i="79"/>
  <c r="U3183" i="79"/>
  <c r="U3184" i="79"/>
  <c r="U3185" i="79"/>
  <c r="U3186" i="79"/>
  <c r="U3187" i="79"/>
  <c r="U3188" i="79"/>
  <c r="U3189" i="79"/>
  <c r="U3190" i="79"/>
  <c r="U3191" i="79"/>
  <c r="U3192" i="79"/>
  <c r="U3193" i="79"/>
  <c r="U3194" i="79"/>
  <c r="U3195" i="79"/>
  <c r="U3196" i="79"/>
  <c r="U3197" i="79"/>
  <c r="U3198" i="79"/>
  <c r="U3199" i="79"/>
  <c r="U3200" i="79"/>
  <c r="U3201" i="79"/>
  <c r="U3202" i="79"/>
  <c r="U3203" i="79"/>
  <c r="U3204" i="79"/>
  <c r="U3205" i="79"/>
  <c r="U3206" i="79"/>
  <c r="U3207" i="79"/>
  <c r="U3208" i="79"/>
  <c r="U3209" i="79"/>
  <c r="U3210" i="79"/>
  <c r="U3211" i="79"/>
  <c r="U3212" i="79"/>
  <c r="U3213" i="79"/>
  <c r="U3214" i="79"/>
  <c r="U3215" i="79"/>
  <c r="U3216" i="79"/>
  <c r="U3217" i="79"/>
  <c r="U3218" i="79"/>
  <c r="U3219" i="79"/>
  <c r="U3220" i="79"/>
  <c r="U3221" i="79"/>
  <c r="U3222" i="79"/>
  <c r="U3223" i="79"/>
  <c r="U3224" i="79"/>
  <c r="U3225" i="79"/>
  <c r="U3226" i="79"/>
  <c r="U3227" i="79"/>
  <c r="U3228" i="79"/>
  <c r="U3229" i="79"/>
  <c r="U3230" i="79"/>
  <c r="U3231" i="79"/>
  <c r="U3232" i="79"/>
  <c r="U3233" i="79"/>
  <c r="U3234" i="79"/>
  <c r="U3235" i="79"/>
  <c r="U3236" i="79"/>
  <c r="U3237" i="79"/>
  <c r="U3238" i="79"/>
  <c r="U3239" i="79"/>
  <c r="U3240" i="79"/>
  <c r="U3241" i="79"/>
  <c r="U3242" i="79"/>
  <c r="U3243" i="79"/>
  <c r="U3244" i="79"/>
  <c r="U3245" i="79"/>
  <c r="U3246" i="79"/>
  <c r="U3247" i="79"/>
  <c r="U3248" i="79"/>
  <c r="U3249" i="79"/>
  <c r="U3250" i="79"/>
  <c r="U3251" i="79"/>
  <c r="U3252" i="79"/>
  <c r="U3253" i="79"/>
  <c r="U3254" i="79"/>
  <c r="U3255" i="79"/>
  <c r="U3256" i="79"/>
  <c r="U3257" i="79"/>
  <c r="U3258" i="79"/>
  <c r="U3259" i="79"/>
  <c r="U3260" i="79"/>
  <c r="U3261" i="79"/>
  <c r="U3262" i="79"/>
  <c r="U3263" i="79"/>
  <c r="U3264" i="79"/>
  <c r="U3265" i="79"/>
  <c r="U3266" i="79"/>
  <c r="U3267" i="79"/>
  <c r="U3268" i="79"/>
  <c r="U3269" i="79"/>
  <c r="U3270" i="79"/>
  <c r="U3271" i="79"/>
  <c r="U3272" i="79"/>
  <c r="U3273" i="79"/>
  <c r="U3274" i="79"/>
  <c r="U3275" i="79"/>
  <c r="U3276" i="79"/>
  <c r="U3277" i="79"/>
  <c r="U3278" i="79"/>
  <c r="U3279" i="79"/>
  <c r="U3280" i="79"/>
  <c r="U3281" i="79"/>
  <c r="U3282" i="79"/>
  <c r="U3283" i="79"/>
  <c r="U3284" i="79"/>
  <c r="U3285" i="79"/>
  <c r="U3286" i="79"/>
  <c r="U3287" i="79"/>
  <c r="U3288" i="79"/>
  <c r="U3289" i="79"/>
  <c r="U3290" i="79"/>
  <c r="U3291" i="79"/>
  <c r="U3292" i="79"/>
  <c r="U3293" i="79"/>
  <c r="U3294" i="79"/>
  <c r="U3295" i="79"/>
  <c r="U3296" i="79"/>
  <c r="U3297" i="79"/>
  <c r="U3298" i="79"/>
  <c r="U3299" i="79"/>
  <c r="U3300" i="79"/>
  <c r="U3301" i="79"/>
  <c r="U3302" i="79"/>
  <c r="U3303" i="79"/>
  <c r="U3304" i="79"/>
  <c r="U3305" i="79"/>
  <c r="U3306" i="79"/>
  <c r="U3307" i="79"/>
  <c r="U3308" i="79"/>
  <c r="U3309" i="79"/>
  <c r="U3310" i="79"/>
  <c r="U3311" i="79"/>
  <c r="U3312" i="79"/>
  <c r="U3313" i="79"/>
  <c r="U3314" i="79"/>
  <c r="U3315" i="79"/>
  <c r="U3316" i="79"/>
  <c r="U3317" i="79"/>
  <c r="U3318" i="79"/>
  <c r="U3319" i="79"/>
  <c r="U3320" i="79"/>
  <c r="U3321" i="79"/>
  <c r="U3322" i="79"/>
  <c r="U3323" i="79"/>
  <c r="U3324" i="79"/>
  <c r="U3325" i="79"/>
  <c r="U3326" i="79"/>
  <c r="U3327" i="79"/>
  <c r="U3328" i="79"/>
  <c r="U3329" i="79"/>
  <c r="U3330" i="79"/>
  <c r="U3331" i="79"/>
  <c r="U3332" i="79"/>
  <c r="U3333" i="79"/>
  <c r="U3334" i="79"/>
  <c r="U3335" i="79"/>
  <c r="U3336" i="79"/>
  <c r="U3337" i="79"/>
  <c r="U3338" i="79"/>
  <c r="U3339" i="79"/>
  <c r="U3340" i="79"/>
  <c r="U3341" i="79"/>
  <c r="U3342" i="79"/>
  <c r="U3343" i="79"/>
  <c r="U3344" i="79"/>
  <c r="U3345" i="79"/>
  <c r="U3346" i="79"/>
  <c r="U3347" i="79"/>
  <c r="U3348" i="79"/>
  <c r="U3349" i="79"/>
  <c r="U3350" i="79"/>
  <c r="U3351" i="79"/>
  <c r="U3352" i="79"/>
  <c r="U3353" i="79"/>
  <c r="U3354" i="79"/>
  <c r="U3355" i="79"/>
  <c r="U3356" i="79"/>
  <c r="U3357" i="79"/>
  <c r="U3358" i="79"/>
  <c r="U3359" i="79"/>
  <c r="U3360" i="79"/>
  <c r="U3361" i="79"/>
  <c r="U3362" i="79"/>
  <c r="U3363" i="79"/>
  <c r="U3364" i="79"/>
  <c r="U3365" i="79"/>
  <c r="U3366" i="79"/>
  <c r="U3367" i="79"/>
  <c r="U3368" i="79"/>
  <c r="U3369" i="79"/>
  <c r="U3370" i="79"/>
  <c r="U3371" i="79"/>
  <c r="U3372" i="79"/>
  <c r="U3373" i="79"/>
  <c r="U3374" i="79"/>
  <c r="U3375" i="79"/>
  <c r="U3376" i="79"/>
  <c r="U3377" i="79"/>
  <c r="U3378" i="79"/>
  <c r="U3379" i="79"/>
  <c r="U3380" i="79"/>
  <c r="U3381" i="79"/>
  <c r="U3382" i="79"/>
  <c r="U3383" i="79"/>
  <c r="U3384" i="79"/>
  <c r="U3385" i="79"/>
  <c r="U3386" i="79"/>
  <c r="U3387" i="79"/>
  <c r="U3388" i="79"/>
  <c r="U3389" i="79"/>
  <c r="U3390" i="79"/>
  <c r="U3391" i="79"/>
  <c r="U3392" i="79"/>
  <c r="U3393" i="79"/>
  <c r="U3394" i="79"/>
  <c r="U3395" i="79"/>
  <c r="U3396" i="79"/>
  <c r="U3397" i="79"/>
  <c r="U3398" i="79"/>
  <c r="U3399" i="79"/>
  <c r="U3400" i="79"/>
  <c r="U3401" i="79"/>
  <c r="U3402" i="79"/>
  <c r="U3403" i="79"/>
  <c r="U3404" i="79"/>
  <c r="U3405" i="79"/>
  <c r="U3406" i="79"/>
  <c r="U3407" i="79"/>
  <c r="U3408" i="79"/>
  <c r="U3409" i="79"/>
  <c r="U3410" i="79"/>
  <c r="U3411" i="79"/>
  <c r="U3412" i="79"/>
  <c r="U3413" i="79"/>
  <c r="U3414" i="79"/>
  <c r="U3415" i="79"/>
  <c r="U3416" i="79"/>
  <c r="U3417" i="79"/>
  <c r="U3418" i="79"/>
  <c r="U3419" i="79"/>
  <c r="U3420" i="79"/>
  <c r="U3421" i="79"/>
  <c r="U3422" i="79"/>
  <c r="U3423" i="79"/>
  <c r="U3424" i="79"/>
  <c r="U3425" i="79"/>
  <c r="U3426" i="79"/>
  <c r="U3427" i="79"/>
  <c r="U3428" i="79"/>
  <c r="U3429" i="79"/>
  <c r="U3430" i="79"/>
  <c r="U3431" i="79"/>
  <c r="U3432" i="79"/>
  <c r="U3433" i="79"/>
  <c r="U3434" i="79"/>
  <c r="U3435" i="79"/>
  <c r="U3436" i="79"/>
  <c r="U3437" i="79"/>
  <c r="U3438" i="79"/>
  <c r="U3439" i="79"/>
  <c r="U3440" i="79"/>
  <c r="U3441" i="79"/>
  <c r="U3442" i="79"/>
  <c r="U3443" i="79"/>
  <c r="U3444" i="79"/>
  <c r="U3445" i="79"/>
  <c r="U3446" i="79"/>
  <c r="U3447" i="79"/>
  <c r="U3448" i="79"/>
  <c r="U3449" i="79"/>
  <c r="U3450" i="79"/>
  <c r="U3451" i="79"/>
  <c r="U3452" i="79"/>
  <c r="U3453" i="79"/>
  <c r="U3454" i="79"/>
  <c r="U3455" i="79"/>
  <c r="U3456" i="79"/>
  <c r="U3457" i="79"/>
  <c r="U3458" i="79"/>
  <c r="U3459" i="79"/>
  <c r="U3460" i="79"/>
  <c r="U3461" i="79"/>
  <c r="U3462" i="79"/>
  <c r="U3463" i="79"/>
  <c r="U3464" i="79"/>
  <c r="U3465" i="79"/>
  <c r="U3466" i="79"/>
  <c r="U3467" i="79"/>
  <c r="U3468" i="79"/>
  <c r="U3469" i="79"/>
  <c r="U3470" i="79"/>
  <c r="U3471" i="79"/>
  <c r="U3472" i="79"/>
  <c r="U3473" i="79"/>
  <c r="U3474" i="79"/>
  <c r="U3475" i="79"/>
  <c r="U3476" i="79"/>
  <c r="U3477" i="79"/>
  <c r="U3478" i="79"/>
  <c r="U3479" i="79"/>
  <c r="U3480" i="79"/>
  <c r="U3481" i="79"/>
  <c r="U3482" i="79"/>
  <c r="U3483" i="79"/>
  <c r="U3484" i="79"/>
  <c r="U3485" i="79"/>
  <c r="U3486" i="79"/>
  <c r="U3487" i="79"/>
  <c r="U3488" i="79"/>
  <c r="U3489" i="79"/>
  <c r="U3490" i="79"/>
  <c r="U3491" i="79"/>
  <c r="U3492" i="79"/>
  <c r="U3493" i="79"/>
  <c r="U3494" i="79"/>
  <c r="U3495" i="79"/>
  <c r="U3496" i="79"/>
  <c r="U3497" i="79"/>
  <c r="U3498" i="79"/>
  <c r="U3499" i="79"/>
  <c r="U3500" i="79"/>
  <c r="U3501" i="79"/>
  <c r="U3502" i="79"/>
  <c r="U3503" i="79"/>
  <c r="U3504" i="79"/>
  <c r="U3505" i="79"/>
  <c r="U3506" i="79"/>
  <c r="U3507" i="79"/>
  <c r="U3508" i="79"/>
  <c r="U3509" i="79"/>
  <c r="U3510" i="79"/>
  <c r="U3511" i="79"/>
  <c r="U3512" i="79"/>
  <c r="U3513" i="79"/>
  <c r="U3514" i="79"/>
  <c r="U3515" i="79"/>
  <c r="U3516" i="79"/>
  <c r="U3517" i="79"/>
  <c r="U3518" i="79"/>
  <c r="U3519" i="79"/>
  <c r="U3520" i="79"/>
  <c r="U3521" i="79"/>
  <c r="U3522" i="79"/>
  <c r="U3523" i="79"/>
  <c r="U3524" i="79"/>
  <c r="U3525" i="79"/>
  <c r="U3526" i="79"/>
  <c r="U3527" i="79"/>
  <c r="U3528" i="79"/>
  <c r="U3529" i="79"/>
  <c r="U3530" i="79"/>
  <c r="U3531" i="79"/>
  <c r="U3532" i="79"/>
  <c r="U3533" i="79"/>
  <c r="U3534" i="79"/>
  <c r="U3535" i="79"/>
  <c r="U3536" i="79"/>
  <c r="U3537" i="79"/>
  <c r="U3538" i="79"/>
  <c r="U3539" i="79"/>
  <c r="U3540" i="79"/>
  <c r="U3541" i="79"/>
  <c r="U3542" i="79"/>
  <c r="U3543" i="79"/>
  <c r="U3544" i="79"/>
  <c r="U3545" i="79"/>
  <c r="U3546" i="79"/>
  <c r="U3547" i="79"/>
  <c r="U3548" i="79"/>
  <c r="U3549" i="79"/>
  <c r="U3550" i="79"/>
  <c r="U3551" i="79"/>
  <c r="U3552" i="79"/>
  <c r="U3553" i="79"/>
  <c r="U3554" i="79"/>
  <c r="U3555" i="79"/>
  <c r="U3556" i="79"/>
  <c r="U3557" i="79"/>
  <c r="U3558" i="79"/>
  <c r="U3559" i="79"/>
  <c r="U3560" i="79"/>
  <c r="U3561" i="79"/>
  <c r="U3562" i="79"/>
  <c r="U3563" i="79"/>
  <c r="U3564" i="79"/>
  <c r="U3565" i="79"/>
  <c r="U3566" i="79"/>
  <c r="U3567" i="79"/>
  <c r="U3568" i="79"/>
  <c r="U3569" i="79"/>
  <c r="U3570" i="79"/>
  <c r="U3571" i="79"/>
  <c r="U3572" i="79"/>
  <c r="U3573" i="79"/>
  <c r="U3574" i="79"/>
  <c r="U3575" i="79"/>
  <c r="U3576" i="79"/>
  <c r="U3577" i="79"/>
  <c r="U3578" i="79"/>
  <c r="U3579" i="79"/>
  <c r="U3580" i="79"/>
  <c r="U3581" i="79"/>
  <c r="U3582" i="79"/>
  <c r="U3583" i="79"/>
  <c r="U3584" i="79"/>
  <c r="U3585" i="79"/>
  <c r="U3586" i="79"/>
  <c r="U3587" i="79"/>
  <c r="U3588" i="79"/>
  <c r="U3589" i="79"/>
  <c r="U3590" i="79"/>
  <c r="U3591" i="79"/>
  <c r="U3592" i="79"/>
  <c r="U3593" i="79"/>
  <c r="U3594" i="79"/>
  <c r="U3595" i="79"/>
  <c r="U3596" i="79"/>
  <c r="U3597" i="79"/>
  <c r="U3598" i="79"/>
  <c r="U3599" i="79"/>
  <c r="U3600" i="79"/>
  <c r="U3601" i="79"/>
  <c r="U3602" i="79"/>
  <c r="U3603" i="79"/>
  <c r="U3604" i="79"/>
  <c r="U3605" i="79"/>
  <c r="U3606" i="79"/>
  <c r="U3607" i="79"/>
  <c r="U3608" i="79"/>
  <c r="U3609" i="79"/>
  <c r="U3610" i="79"/>
  <c r="U3611" i="79"/>
  <c r="U3612" i="79"/>
  <c r="U3613" i="79"/>
  <c r="U3614" i="79"/>
  <c r="U3615" i="79"/>
  <c r="U3616" i="79"/>
  <c r="U3617" i="79"/>
  <c r="U3618" i="79"/>
  <c r="U3619" i="79"/>
  <c r="U3620" i="79"/>
  <c r="U3621" i="79"/>
  <c r="U3622" i="79"/>
  <c r="U3623" i="79"/>
  <c r="U3624" i="79"/>
  <c r="U3625" i="79"/>
  <c r="U3626" i="79"/>
  <c r="U3627" i="79"/>
  <c r="U3628" i="79"/>
  <c r="U3629" i="79"/>
  <c r="U3630" i="79"/>
  <c r="U3631" i="79"/>
  <c r="U3632" i="79"/>
  <c r="U3633" i="79"/>
  <c r="U3634" i="79"/>
  <c r="U3635" i="79"/>
  <c r="U3636" i="79"/>
  <c r="U3637" i="79"/>
  <c r="U3638" i="79"/>
  <c r="U3639" i="79"/>
  <c r="U3640" i="79"/>
  <c r="U3641" i="79"/>
  <c r="U3642" i="79"/>
  <c r="U3643" i="79"/>
  <c r="U3644" i="79"/>
  <c r="U3645" i="79"/>
  <c r="U3646" i="79"/>
  <c r="U3647" i="79"/>
  <c r="U3648" i="79"/>
  <c r="U3649" i="79"/>
  <c r="U3650" i="79"/>
  <c r="U3651" i="79"/>
  <c r="U3652" i="79"/>
  <c r="U3653" i="79"/>
  <c r="U3654" i="79"/>
  <c r="U3655" i="79"/>
  <c r="U3656" i="79"/>
  <c r="U3657" i="79"/>
  <c r="U3658" i="79"/>
  <c r="U3659" i="79"/>
  <c r="U3660" i="79"/>
  <c r="U3661" i="79"/>
  <c r="U3662" i="79"/>
  <c r="U3663" i="79"/>
  <c r="U3664" i="79"/>
  <c r="U3665" i="79"/>
  <c r="U3666" i="79"/>
  <c r="U3667" i="79"/>
  <c r="U3668" i="79"/>
  <c r="U3669" i="79"/>
  <c r="U3670" i="79"/>
  <c r="U3671" i="79"/>
  <c r="U3672" i="79"/>
  <c r="U3673" i="79"/>
  <c r="U3674" i="79"/>
  <c r="U3675" i="79"/>
  <c r="U3676" i="79"/>
  <c r="U3677" i="79"/>
  <c r="U3678" i="79"/>
  <c r="U3679" i="79"/>
  <c r="U3680" i="79"/>
  <c r="U3681" i="79"/>
  <c r="U3682" i="79"/>
  <c r="U3683" i="79"/>
  <c r="U3684" i="79"/>
  <c r="U3685" i="79"/>
  <c r="U3686" i="79"/>
  <c r="U3687" i="79"/>
  <c r="U3688" i="79"/>
  <c r="U3689" i="79"/>
  <c r="U3690" i="79"/>
  <c r="U3691" i="79"/>
  <c r="U3692" i="79"/>
  <c r="U3693" i="79"/>
  <c r="U3694" i="79"/>
  <c r="U3695" i="79"/>
  <c r="U3696" i="79"/>
  <c r="U3697" i="79"/>
  <c r="U3698" i="79"/>
  <c r="U3699" i="79"/>
  <c r="U3700" i="79"/>
  <c r="U3701" i="79"/>
  <c r="U3702" i="79"/>
  <c r="U3703" i="79"/>
  <c r="U3704" i="79"/>
  <c r="U3705" i="79"/>
  <c r="U3706" i="79"/>
  <c r="U3707" i="79"/>
  <c r="U3708" i="79"/>
  <c r="U3709" i="79"/>
  <c r="U3710" i="79"/>
  <c r="U3711" i="79"/>
  <c r="U3712" i="79"/>
  <c r="U3713" i="79"/>
  <c r="U3714" i="79"/>
  <c r="U3715" i="79"/>
  <c r="U3716" i="79"/>
  <c r="U3717" i="79"/>
  <c r="U3718" i="79"/>
  <c r="U3719" i="79"/>
  <c r="U3720" i="79"/>
  <c r="U3721" i="79"/>
  <c r="U3722" i="79"/>
  <c r="U3723" i="79"/>
  <c r="U3724" i="79"/>
  <c r="U3725" i="79"/>
  <c r="U3726" i="79"/>
  <c r="U3727" i="79"/>
  <c r="U3728" i="79"/>
  <c r="U3729" i="79"/>
  <c r="U3730" i="79"/>
  <c r="U3731" i="79"/>
  <c r="U3732" i="79"/>
  <c r="U3733" i="79"/>
  <c r="U3734" i="79"/>
  <c r="U3735" i="79"/>
  <c r="U3736" i="79"/>
  <c r="U3737" i="79"/>
  <c r="U3738" i="79"/>
  <c r="U3739" i="79"/>
  <c r="U3740" i="79"/>
  <c r="U3741" i="79"/>
  <c r="U3742" i="79"/>
  <c r="U3743" i="79"/>
  <c r="U3744" i="79"/>
  <c r="U3745" i="79"/>
  <c r="U3746" i="79"/>
  <c r="U3747" i="79"/>
  <c r="U3748" i="79"/>
  <c r="U3749" i="79"/>
  <c r="U3750" i="79"/>
  <c r="U3751" i="79"/>
  <c r="U3752" i="79"/>
  <c r="U3753" i="79"/>
  <c r="U3754" i="79"/>
  <c r="U3755" i="79"/>
  <c r="U3756" i="79"/>
  <c r="U3757" i="79"/>
  <c r="U3758" i="79"/>
  <c r="U3759" i="79"/>
  <c r="U3760" i="79"/>
  <c r="U3761" i="79"/>
  <c r="U3762" i="79"/>
  <c r="U3763" i="79"/>
  <c r="U3764" i="79"/>
  <c r="U3765" i="79"/>
  <c r="U3766" i="79"/>
  <c r="U3767" i="79"/>
  <c r="U3768" i="79"/>
  <c r="U3769" i="79"/>
  <c r="U3770" i="79"/>
  <c r="U3771" i="79"/>
  <c r="U3772" i="79"/>
  <c r="U3773" i="79"/>
  <c r="U3774" i="79"/>
  <c r="U3775" i="79"/>
  <c r="U3776" i="79"/>
  <c r="U3777" i="79"/>
  <c r="U3778" i="79"/>
  <c r="U3779" i="79"/>
  <c r="U3780" i="79"/>
  <c r="U3781" i="79"/>
  <c r="U3782" i="79"/>
  <c r="U3783" i="79"/>
  <c r="U3784" i="79"/>
  <c r="U3785" i="79"/>
  <c r="U3786" i="79"/>
  <c r="U3787" i="79"/>
  <c r="U3788" i="79"/>
  <c r="U3789" i="79"/>
  <c r="U3790" i="79"/>
  <c r="U3791" i="79"/>
  <c r="U3792" i="79"/>
  <c r="U3793" i="79"/>
  <c r="U3794" i="79"/>
  <c r="U3795" i="79"/>
  <c r="U3796" i="79"/>
  <c r="U3797" i="79"/>
  <c r="U3798" i="79"/>
  <c r="U3799" i="79"/>
  <c r="U3800" i="79"/>
  <c r="U3801" i="79"/>
  <c r="U3802" i="79"/>
  <c r="U3803" i="79"/>
  <c r="U3804" i="79"/>
  <c r="U3805" i="79"/>
  <c r="U3806" i="79"/>
  <c r="U3807" i="79"/>
  <c r="U3808" i="79"/>
  <c r="U3809" i="79"/>
  <c r="U3810" i="79"/>
  <c r="U3811" i="79"/>
  <c r="U3812" i="79"/>
  <c r="U3813" i="79"/>
  <c r="U3814" i="79"/>
  <c r="U3815" i="79"/>
  <c r="U3816" i="79"/>
  <c r="U3817" i="79"/>
  <c r="U3818" i="79"/>
  <c r="U3819" i="79"/>
  <c r="U3820" i="79"/>
  <c r="U3821" i="79"/>
  <c r="U3822" i="79"/>
  <c r="U3823" i="79"/>
  <c r="U3824" i="79"/>
  <c r="U3825" i="79"/>
  <c r="U3826" i="79"/>
  <c r="U3827" i="79"/>
  <c r="U3828" i="79"/>
  <c r="U3829" i="79"/>
  <c r="U3830" i="79"/>
  <c r="U3831" i="79"/>
  <c r="U3832" i="79"/>
  <c r="U3833" i="79"/>
  <c r="U3834" i="79"/>
  <c r="U3835" i="79"/>
  <c r="U3836" i="79"/>
  <c r="U3837" i="79"/>
  <c r="U3838" i="79"/>
  <c r="U3839" i="79"/>
  <c r="U3840" i="79"/>
  <c r="U3841" i="79"/>
  <c r="U3842" i="79"/>
  <c r="U3843" i="79"/>
  <c r="U3844" i="79"/>
  <c r="U3845" i="79"/>
  <c r="U3846" i="79"/>
  <c r="U3847" i="79"/>
  <c r="U3848" i="79"/>
  <c r="U3849" i="79"/>
  <c r="U3850" i="79"/>
  <c r="U3851" i="79"/>
  <c r="U3852" i="79"/>
  <c r="U3853" i="79"/>
  <c r="U3854" i="79"/>
  <c r="U3855" i="79"/>
  <c r="U3856" i="79"/>
  <c r="U3857" i="79"/>
  <c r="U3858" i="79"/>
  <c r="U3859" i="79"/>
  <c r="U3860" i="79"/>
  <c r="U3861" i="79"/>
  <c r="U3862" i="79"/>
  <c r="U3863" i="79"/>
  <c r="U3864" i="79"/>
  <c r="U3865" i="79"/>
  <c r="U3866" i="79"/>
  <c r="U3867" i="79"/>
  <c r="U3868" i="79"/>
  <c r="U3869" i="79"/>
  <c r="U3870" i="79"/>
  <c r="U3871" i="79"/>
  <c r="U3872" i="79"/>
  <c r="U3873" i="79"/>
  <c r="U3874" i="79"/>
  <c r="U3875" i="79"/>
  <c r="U3876" i="79"/>
  <c r="U3877" i="79"/>
  <c r="U3878" i="79"/>
  <c r="U3879" i="79"/>
  <c r="U3880" i="79"/>
  <c r="U3881" i="79"/>
  <c r="U3882" i="79"/>
  <c r="U3883" i="79"/>
  <c r="U3884" i="79"/>
  <c r="U3885" i="79"/>
  <c r="U3886" i="79"/>
  <c r="U3887" i="79"/>
  <c r="U3888" i="79"/>
  <c r="U3889" i="79"/>
  <c r="U3890" i="79"/>
  <c r="U3891" i="79"/>
  <c r="U3892" i="79"/>
  <c r="U3893" i="79"/>
  <c r="U3894" i="79"/>
  <c r="U3895" i="79"/>
  <c r="U3896" i="79"/>
  <c r="U3897" i="79"/>
  <c r="U3898" i="79"/>
  <c r="U3899" i="79"/>
  <c r="U3900" i="79"/>
  <c r="U3901" i="79"/>
  <c r="U3902" i="79"/>
  <c r="U3903" i="79"/>
  <c r="U3904" i="79"/>
  <c r="U3905" i="79"/>
  <c r="U3906" i="79"/>
  <c r="U3907" i="79"/>
  <c r="U3908" i="79"/>
  <c r="U3909" i="79"/>
  <c r="U3910" i="79"/>
  <c r="U3911" i="79"/>
  <c r="U3912" i="79"/>
  <c r="U3913" i="79"/>
  <c r="U3914" i="79"/>
  <c r="U3915" i="79"/>
  <c r="U3916" i="79"/>
  <c r="U3917" i="79"/>
  <c r="U3918" i="79"/>
  <c r="U3919" i="79"/>
  <c r="U3920" i="79"/>
  <c r="U3921" i="79"/>
  <c r="U3922" i="79"/>
  <c r="U3923" i="79"/>
  <c r="U3924" i="79"/>
  <c r="U3925" i="79"/>
  <c r="U3926" i="79"/>
  <c r="U3927" i="79"/>
  <c r="U3928" i="79"/>
  <c r="U3929" i="79"/>
  <c r="U3930" i="79"/>
  <c r="U3931" i="79"/>
  <c r="U3932" i="79"/>
  <c r="U3933" i="79"/>
  <c r="U3934" i="79"/>
  <c r="U3935" i="79"/>
  <c r="U3936" i="79"/>
  <c r="U3937" i="79"/>
  <c r="U3938" i="79"/>
  <c r="U3939" i="79"/>
  <c r="U3940" i="79"/>
  <c r="U3941" i="79"/>
  <c r="U3942" i="79"/>
  <c r="U3943" i="79"/>
  <c r="U3944" i="79"/>
  <c r="U3945" i="79"/>
  <c r="U3946" i="79"/>
  <c r="U3947" i="79"/>
  <c r="U3948" i="79"/>
  <c r="U3949" i="79"/>
  <c r="U3950" i="79"/>
  <c r="U3951" i="79"/>
  <c r="U3952" i="79"/>
  <c r="U3953" i="79"/>
  <c r="U3954" i="79"/>
  <c r="U3955" i="79"/>
  <c r="U3956" i="79"/>
  <c r="U3957" i="79"/>
  <c r="U3958" i="79"/>
  <c r="U3959" i="79"/>
  <c r="U3960" i="79"/>
  <c r="U3961" i="79"/>
  <c r="U3962" i="79"/>
  <c r="U3963" i="79"/>
  <c r="U3964" i="79"/>
  <c r="U3965" i="79"/>
  <c r="U3966" i="79"/>
  <c r="U3967" i="79"/>
  <c r="U3968" i="79"/>
  <c r="U3969" i="79"/>
  <c r="U3970" i="79"/>
  <c r="U3971" i="79"/>
  <c r="U3972" i="79"/>
  <c r="U3973" i="79"/>
  <c r="U3974" i="79"/>
  <c r="U3975" i="79"/>
  <c r="U3976" i="79"/>
  <c r="U3977" i="79"/>
  <c r="U3978" i="79"/>
  <c r="U3979" i="79"/>
  <c r="U3980" i="79"/>
  <c r="U3981" i="79"/>
  <c r="U3982" i="79"/>
  <c r="U3983" i="79"/>
  <c r="U3984" i="79"/>
  <c r="U3985" i="79"/>
  <c r="U3986" i="79"/>
  <c r="U3987" i="79"/>
  <c r="U3988" i="79"/>
  <c r="U3989" i="79"/>
  <c r="U3990" i="79"/>
  <c r="U3991" i="79"/>
  <c r="U3992" i="79"/>
  <c r="U3993" i="79"/>
  <c r="U3994" i="79"/>
  <c r="U3995" i="79"/>
  <c r="U3996" i="79"/>
  <c r="U3997" i="79"/>
  <c r="U3998" i="79"/>
  <c r="U3999" i="79"/>
  <c r="U4000" i="79"/>
  <c r="U4001" i="79"/>
  <c r="U4002" i="79"/>
  <c r="U4003" i="79"/>
  <c r="U4004" i="79"/>
  <c r="U4005" i="79"/>
  <c r="U4006" i="79"/>
  <c r="U4007" i="79"/>
  <c r="U4008" i="79"/>
  <c r="U4009" i="79"/>
  <c r="U4010" i="79"/>
  <c r="U4011" i="79"/>
  <c r="U4012" i="79"/>
  <c r="U4013" i="79"/>
  <c r="U4014" i="79"/>
  <c r="U4015" i="79"/>
  <c r="U4016" i="79"/>
  <c r="U4017" i="79"/>
  <c r="U4018" i="79"/>
  <c r="U4019" i="79"/>
  <c r="U4020" i="79"/>
  <c r="U4021" i="79"/>
  <c r="U4022" i="79"/>
  <c r="U4023" i="79"/>
  <c r="U4024" i="79"/>
  <c r="U4025" i="79"/>
  <c r="U4026" i="79"/>
  <c r="U4027" i="79"/>
  <c r="U4028" i="79"/>
  <c r="U4029" i="79"/>
  <c r="U4030" i="79"/>
  <c r="U4031" i="79"/>
  <c r="U4032" i="79"/>
  <c r="U4033" i="79"/>
  <c r="U4034" i="79"/>
  <c r="U4035" i="79"/>
  <c r="U4036" i="79"/>
  <c r="U4037" i="79"/>
  <c r="U4038" i="79"/>
  <c r="U4039" i="79"/>
  <c r="U4040" i="79"/>
  <c r="U4041" i="79"/>
  <c r="U4042" i="79"/>
  <c r="U4043" i="79"/>
  <c r="U4044" i="79"/>
  <c r="U4045" i="79"/>
  <c r="U4046" i="79"/>
  <c r="U4047" i="79"/>
  <c r="U4048" i="79"/>
  <c r="U4049" i="79"/>
  <c r="U4050" i="79"/>
  <c r="U4051" i="79"/>
  <c r="U4052" i="79"/>
  <c r="U4053" i="79"/>
  <c r="U4054" i="79"/>
  <c r="U4055" i="79"/>
  <c r="U4056" i="79"/>
  <c r="U4057" i="79"/>
  <c r="U4058" i="79"/>
  <c r="U4059" i="79"/>
  <c r="U4060" i="79"/>
  <c r="U4061" i="79"/>
  <c r="U4062" i="79"/>
  <c r="U4063" i="79"/>
  <c r="U4064" i="79"/>
  <c r="U4065" i="79"/>
  <c r="U4066" i="79"/>
  <c r="U4067" i="79"/>
  <c r="U4068" i="79"/>
  <c r="U4069" i="79"/>
  <c r="U4070" i="79"/>
  <c r="U4071" i="79"/>
  <c r="U4072" i="79"/>
  <c r="U4073" i="79"/>
  <c r="U4074" i="79"/>
  <c r="U4075" i="79"/>
  <c r="U4076" i="79"/>
  <c r="U4077" i="79"/>
  <c r="U4078" i="79"/>
  <c r="U4079" i="79"/>
  <c r="U4080" i="79"/>
  <c r="U4081" i="79"/>
  <c r="U4082" i="79"/>
  <c r="U4083" i="79"/>
  <c r="U4084" i="79"/>
  <c r="U4085" i="79"/>
  <c r="U4086" i="79"/>
  <c r="U4087" i="79"/>
  <c r="U4088" i="79"/>
  <c r="U4089" i="79"/>
  <c r="U4090" i="79"/>
  <c r="U4091" i="79"/>
  <c r="U4092" i="79"/>
  <c r="U4093" i="79"/>
  <c r="U4094" i="79"/>
  <c r="U4095" i="79"/>
  <c r="U4096" i="79"/>
  <c r="U4097" i="79"/>
  <c r="U4098" i="79"/>
  <c r="U4099" i="79"/>
  <c r="U4100" i="79"/>
  <c r="U4101" i="79"/>
  <c r="U4102" i="79"/>
  <c r="U4103" i="79"/>
  <c r="U4104" i="79"/>
  <c r="U4105" i="79"/>
  <c r="U4106" i="79"/>
  <c r="U4107" i="79"/>
  <c r="U4108" i="79"/>
  <c r="U4109" i="79"/>
  <c r="U4110" i="79"/>
  <c r="U4111" i="79"/>
  <c r="U4112" i="79"/>
  <c r="U4113" i="79"/>
  <c r="U4114" i="79"/>
  <c r="U4115" i="79"/>
  <c r="U4116" i="79"/>
  <c r="U4117" i="79"/>
  <c r="U4118" i="79"/>
  <c r="U4119" i="79"/>
  <c r="U4120" i="79"/>
  <c r="U4121" i="79"/>
  <c r="U4122" i="79"/>
  <c r="U4123" i="79"/>
  <c r="U4124" i="79"/>
  <c r="U4125" i="79"/>
  <c r="U4126" i="79"/>
  <c r="U4127" i="79"/>
  <c r="U4128" i="79"/>
  <c r="U4129" i="79"/>
  <c r="U4130" i="79"/>
  <c r="U4131" i="79"/>
  <c r="U4132" i="79"/>
  <c r="U4133" i="79"/>
  <c r="U4134" i="79"/>
  <c r="U4135" i="79"/>
  <c r="U4136" i="79"/>
  <c r="U4137" i="79"/>
  <c r="U4138" i="79"/>
  <c r="U4139" i="79"/>
  <c r="U4140" i="79"/>
  <c r="U4141" i="79"/>
  <c r="U4142" i="79"/>
  <c r="U4143" i="79"/>
  <c r="U4144" i="79"/>
  <c r="U4145" i="79"/>
  <c r="U4146" i="79"/>
  <c r="U4147" i="79"/>
  <c r="U4148" i="79"/>
  <c r="U4149" i="79"/>
  <c r="U4150" i="79"/>
  <c r="U4151" i="79"/>
  <c r="U4152" i="79"/>
  <c r="U4153" i="79"/>
  <c r="U4154" i="79"/>
  <c r="U4155" i="79"/>
  <c r="U4156" i="79"/>
  <c r="U4157" i="79"/>
  <c r="U4158" i="79"/>
  <c r="U4159" i="79"/>
  <c r="U4160" i="79"/>
  <c r="U4161" i="79"/>
  <c r="U4162" i="79"/>
  <c r="U4163" i="79"/>
  <c r="U4164" i="79"/>
  <c r="U4165" i="79"/>
  <c r="U4166" i="79"/>
  <c r="U4167" i="79"/>
  <c r="U4168" i="79"/>
  <c r="U4169" i="79"/>
  <c r="U4170" i="79"/>
  <c r="U4171" i="79"/>
  <c r="U4172" i="79"/>
  <c r="U4173" i="79"/>
  <c r="U4174" i="79"/>
  <c r="U4175" i="79"/>
  <c r="U4176" i="79"/>
  <c r="U4177" i="79"/>
  <c r="U4178" i="79"/>
  <c r="U4179" i="79"/>
  <c r="U4180" i="79"/>
  <c r="U4181" i="79"/>
  <c r="U4182" i="79"/>
  <c r="U4183" i="79"/>
  <c r="U4184" i="79"/>
  <c r="U4185" i="79"/>
  <c r="U4186" i="79"/>
  <c r="U4187" i="79"/>
  <c r="U4188" i="79"/>
  <c r="U4189" i="79"/>
  <c r="U4190" i="79"/>
  <c r="U4191" i="79"/>
  <c r="U4192" i="79"/>
  <c r="U4193" i="79"/>
  <c r="U4194" i="79"/>
  <c r="U4195" i="79"/>
  <c r="U4196" i="79"/>
  <c r="U4197" i="79"/>
  <c r="U4198" i="79"/>
  <c r="U4199" i="79"/>
  <c r="U4200" i="79"/>
  <c r="U4201" i="79"/>
  <c r="U4202" i="79"/>
  <c r="U4203" i="79"/>
  <c r="U4204" i="79"/>
  <c r="U4205" i="79"/>
  <c r="U4206" i="79"/>
  <c r="U4207" i="79"/>
  <c r="U4208" i="79"/>
  <c r="U4209" i="79"/>
  <c r="U4210" i="79"/>
  <c r="U4211" i="79"/>
  <c r="U4212" i="79"/>
  <c r="U4213" i="79"/>
  <c r="U4214" i="79"/>
  <c r="U4215" i="79"/>
  <c r="U4216" i="79"/>
  <c r="U4217" i="79"/>
  <c r="U4218" i="79"/>
  <c r="U4219" i="79"/>
  <c r="U4220" i="79"/>
  <c r="U4221" i="79"/>
  <c r="U4222" i="79"/>
  <c r="U4223" i="79"/>
  <c r="U4224" i="79"/>
  <c r="U4225" i="79"/>
  <c r="U4226" i="79"/>
  <c r="U4227" i="79"/>
  <c r="U4228" i="79"/>
  <c r="U4229" i="79"/>
  <c r="U4230" i="79"/>
  <c r="U4231" i="79"/>
  <c r="U4232" i="79"/>
  <c r="U4233" i="79"/>
  <c r="U4234" i="79"/>
  <c r="U4235" i="79"/>
  <c r="U4236" i="79"/>
  <c r="U4237" i="79"/>
  <c r="U4238" i="79"/>
  <c r="U4239" i="79"/>
  <c r="U4240" i="79"/>
  <c r="U4241" i="79"/>
  <c r="U4242" i="79"/>
  <c r="U4243" i="79"/>
  <c r="U4244" i="79"/>
  <c r="U4245" i="79"/>
  <c r="U4246" i="79"/>
  <c r="U4247" i="79"/>
  <c r="U4248" i="79"/>
  <c r="U4249" i="79"/>
  <c r="U4250" i="79"/>
  <c r="U4251" i="79"/>
  <c r="U4252" i="79"/>
  <c r="U4253" i="79"/>
  <c r="U4254" i="79"/>
  <c r="U4255" i="79"/>
  <c r="U4256" i="79"/>
  <c r="U4257" i="79"/>
  <c r="U4258" i="79"/>
  <c r="U4259" i="79"/>
  <c r="U4260" i="79"/>
  <c r="U4261" i="79"/>
  <c r="U4262" i="79"/>
  <c r="U4263" i="79"/>
  <c r="U4264" i="79"/>
  <c r="U4265" i="79"/>
  <c r="U4266" i="79"/>
  <c r="U4267" i="79"/>
  <c r="U4268" i="79"/>
  <c r="U4269" i="79"/>
  <c r="U4270" i="79"/>
  <c r="U4271" i="79"/>
  <c r="U4272" i="79"/>
  <c r="U4273" i="79"/>
  <c r="U4274" i="79"/>
  <c r="U4275" i="79"/>
  <c r="U4276" i="79"/>
  <c r="U4277" i="79"/>
  <c r="U4278" i="79"/>
  <c r="U4279" i="79"/>
  <c r="U4280" i="79"/>
  <c r="U4281" i="79"/>
  <c r="U4282" i="79"/>
  <c r="U4283" i="79"/>
  <c r="U4284" i="79"/>
  <c r="U4285" i="79"/>
  <c r="U4286" i="79"/>
  <c r="U4287" i="79"/>
  <c r="U4288" i="79"/>
  <c r="U4289" i="79"/>
  <c r="U4290" i="79"/>
  <c r="U4291" i="79"/>
  <c r="U4292" i="79"/>
  <c r="U4293" i="79"/>
  <c r="U4294" i="79"/>
  <c r="U4295" i="79"/>
  <c r="U4296" i="79"/>
  <c r="U4297" i="79"/>
  <c r="U4298" i="79"/>
  <c r="U4299" i="79"/>
  <c r="U4300" i="79"/>
  <c r="U4301" i="79"/>
  <c r="U4302" i="79"/>
  <c r="U4303" i="79"/>
  <c r="U4304" i="79"/>
  <c r="U4305" i="79"/>
  <c r="U4306" i="79"/>
  <c r="U4307" i="79"/>
  <c r="U4308" i="79"/>
  <c r="U4309" i="79"/>
  <c r="U4310" i="79"/>
  <c r="U4311" i="79"/>
  <c r="U4312" i="79"/>
  <c r="U4313" i="79"/>
  <c r="U4314" i="79"/>
  <c r="U4315" i="79"/>
  <c r="U4316" i="79"/>
  <c r="U4317" i="79"/>
  <c r="U4318" i="79"/>
  <c r="U4319" i="79"/>
  <c r="U4320" i="79"/>
  <c r="U4321" i="79"/>
  <c r="U4322" i="79"/>
  <c r="U4323" i="79"/>
  <c r="U4324" i="79"/>
  <c r="U4325" i="79"/>
  <c r="U4326" i="79"/>
  <c r="U4327" i="79"/>
  <c r="U4328" i="79"/>
  <c r="U4329" i="79"/>
  <c r="U4330" i="79"/>
  <c r="U4331" i="79"/>
  <c r="U4332" i="79"/>
  <c r="U4333" i="79"/>
  <c r="U4334" i="79"/>
  <c r="U4335" i="79"/>
  <c r="U4336" i="79"/>
  <c r="U4337" i="79"/>
  <c r="U4338" i="79"/>
  <c r="U4339" i="79"/>
  <c r="U4340" i="79"/>
  <c r="U4341" i="79"/>
  <c r="U4342" i="79"/>
  <c r="U4343" i="79"/>
  <c r="U4344" i="79"/>
  <c r="U4345" i="79"/>
  <c r="U4346" i="79"/>
  <c r="U4347" i="79"/>
  <c r="U4348" i="79"/>
  <c r="U4349" i="79"/>
  <c r="U4350" i="79"/>
  <c r="U4351" i="79"/>
  <c r="U4352" i="79"/>
  <c r="U4353" i="79"/>
  <c r="U4354" i="79"/>
  <c r="U4355" i="79"/>
  <c r="U4356" i="79"/>
  <c r="U4357" i="79"/>
  <c r="U4358" i="79"/>
  <c r="U4359" i="79"/>
  <c r="U4360" i="79"/>
  <c r="U4361" i="79"/>
  <c r="U4362" i="79"/>
  <c r="U4363" i="79"/>
  <c r="U4364" i="79"/>
  <c r="U4365" i="79"/>
  <c r="U4366" i="79"/>
  <c r="U4367" i="79"/>
  <c r="U4368" i="79"/>
  <c r="U4369" i="79"/>
  <c r="U4370" i="79"/>
  <c r="U4371" i="79"/>
  <c r="U4372" i="79"/>
  <c r="U4373" i="79"/>
  <c r="U4374" i="79"/>
  <c r="U4375" i="79"/>
  <c r="U4376" i="79"/>
  <c r="U4377" i="79"/>
  <c r="U4378" i="79"/>
  <c r="U4379" i="79"/>
  <c r="U4380" i="79"/>
  <c r="U4381" i="79"/>
  <c r="U4382" i="79"/>
  <c r="U4383" i="79"/>
  <c r="U4384" i="79"/>
  <c r="U4385" i="79"/>
  <c r="U4386" i="79"/>
  <c r="U4387" i="79"/>
  <c r="U4388" i="79"/>
  <c r="U4389" i="79"/>
  <c r="U4390" i="79"/>
  <c r="U4391" i="79"/>
  <c r="U4392" i="79"/>
  <c r="U4393" i="79"/>
  <c r="U4394" i="79"/>
  <c r="U4395" i="79"/>
  <c r="U4396" i="79"/>
  <c r="U4397" i="79"/>
  <c r="U4398" i="79"/>
  <c r="U4399" i="79"/>
  <c r="U4400" i="79"/>
  <c r="U4401" i="79"/>
  <c r="U4402" i="79"/>
  <c r="U4403" i="79"/>
  <c r="U4404" i="79"/>
  <c r="U4405" i="79"/>
  <c r="U4406" i="79"/>
  <c r="U4407" i="79"/>
  <c r="U4408" i="79"/>
  <c r="U4409" i="79"/>
  <c r="U4410" i="79"/>
  <c r="U4411" i="79"/>
  <c r="U4412" i="79"/>
  <c r="U4413" i="79"/>
  <c r="U4414" i="79"/>
  <c r="U4415" i="79"/>
  <c r="U4416" i="79"/>
  <c r="U4417" i="79"/>
  <c r="U4418" i="79"/>
  <c r="U4419" i="79"/>
  <c r="U4420" i="79"/>
  <c r="U4421" i="79"/>
  <c r="U4422" i="79"/>
  <c r="U4423" i="79"/>
  <c r="U4424" i="79"/>
  <c r="U4425" i="79"/>
  <c r="U4426" i="79"/>
  <c r="U4427" i="79"/>
  <c r="U4428" i="79"/>
  <c r="U4429" i="79"/>
  <c r="U4430" i="79"/>
  <c r="U4431" i="79"/>
  <c r="U4432" i="79"/>
  <c r="U4433" i="79"/>
  <c r="U4434" i="79"/>
  <c r="U4435" i="79"/>
  <c r="U4436" i="79"/>
  <c r="U4437" i="79"/>
  <c r="U4438" i="79"/>
  <c r="U4439" i="79"/>
  <c r="U4440" i="79"/>
  <c r="U4441" i="79"/>
  <c r="U4442" i="79"/>
  <c r="U4443" i="79"/>
  <c r="U4444" i="79"/>
  <c r="U4445" i="79"/>
  <c r="U4446" i="79"/>
  <c r="U4447" i="79"/>
  <c r="U4448" i="79"/>
  <c r="U4449" i="79"/>
  <c r="U4450" i="79"/>
  <c r="U4451" i="79"/>
  <c r="U4452" i="79"/>
  <c r="U4453" i="79"/>
  <c r="U4454" i="79"/>
  <c r="U4455" i="79"/>
  <c r="U4456" i="79"/>
  <c r="U4457" i="79"/>
  <c r="U4458" i="79"/>
  <c r="U4459" i="79"/>
  <c r="U4460" i="79"/>
  <c r="U4461" i="79"/>
  <c r="U4462" i="79"/>
  <c r="U4463" i="79"/>
  <c r="U4464" i="79"/>
  <c r="U4465" i="79"/>
  <c r="U4466" i="79"/>
  <c r="U4467" i="79"/>
  <c r="U4468" i="79"/>
  <c r="U4469" i="79"/>
  <c r="U4470" i="79"/>
  <c r="U4471" i="79"/>
  <c r="U4472" i="79"/>
  <c r="U4473" i="79"/>
  <c r="U4474" i="79"/>
  <c r="U4475" i="79"/>
  <c r="U4476" i="79"/>
  <c r="U4477" i="79"/>
  <c r="U4478" i="79"/>
  <c r="U4479" i="79"/>
  <c r="U4480" i="79"/>
  <c r="U4481" i="79"/>
  <c r="U4482" i="79"/>
  <c r="U4483" i="79"/>
  <c r="U4484" i="79"/>
  <c r="U4485" i="79"/>
  <c r="U4486" i="79"/>
  <c r="U4487" i="79"/>
  <c r="U4488" i="79"/>
  <c r="U4489" i="79"/>
  <c r="U4490" i="79"/>
  <c r="U4491" i="79"/>
  <c r="U4492" i="79"/>
  <c r="U4493" i="79"/>
  <c r="U4494" i="79"/>
  <c r="U4495" i="79"/>
  <c r="U4496" i="79"/>
  <c r="U4497" i="79"/>
  <c r="U4498" i="79"/>
  <c r="U4499" i="79"/>
  <c r="U4500" i="79"/>
  <c r="U4501" i="79"/>
  <c r="U4502" i="79"/>
  <c r="U4503" i="79"/>
  <c r="U4504" i="79"/>
  <c r="U4505" i="79"/>
  <c r="U4506" i="79"/>
  <c r="U4507" i="79"/>
  <c r="U4508" i="79"/>
  <c r="U4509" i="79"/>
  <c r="U4510" i="79"/>
  <c r="U4511" i="79"/>
  <c r="U4512" i="79"/>
  <c r="U4513" i="79"/>
  <c r="U4514" i="79"/>
  <c r="U4515" i="79"/>
  <c r="U4516" i="79"/>
  <c r="U4517" i="79"/>
  <c r="U4518" i="79"/>
  <c r="U4519" i="79"/>
  <c r="U4520" i="79"/>
  <c r="U4521" i="79"/>
  <c r="U4522" i="79"/>
  <c r="U4523" i="79"/>
  <c r="U4524" i="79"/>
  <c r="U4525" i="79"/>
  <c r="U4526" i="79"/>
  <c r="U4527" i="79"/>
  <c r="U4528" i="79"/>
  <c r="U4529" i="79"/>
  <c r="U4530" i="79"/>
  <c r="U4531" i="79"/>
  <c r="U4532" i="79"/>
  <c r="U4533" i="79"/>
  <c r="U4534" i="79"/>
  <c r="U4535" i="79"/>
  <c r="U4536" i="79"/>
  <c r="U4537" i="79"/>
  <c r="U4538" i="79"/>
  <c r="U4539" i="79"/>
  <c r="U4540" i="79"/>
  <c r="U4541" i="79"/>
  <c r="U4542" i="79"/>
  <c r="U4543" i="79"/>
  <c r="U4544" i="79"/>
  <c r="U4545" i="79"/>
  <c r="U4546" i="79"/>
  <c r="U4547" i="79"/>
  <c r="U4548" i="79"/>
  <c r="U4549" i="79"/>
  <c r="U4550" i="79"/>
  <c r="U4551" i="79"/>
  <c r="U4552" i="79"/>
  <c r="U4553" i="79"/>
  <c r="U4554" i="79"/>
  <c r="U4555" i="79"/>
  <c r="U4556" i="79"/>
  <c r="U4557" i="79"/>
  <c r="U4558" i="79"/>
  <c r="U4559" i="79"/>
  <c r="U4560" i="79"/>
  <c r="U4561" i="79"/>
  <c r="U4562" i="79"/>
  <c r="U4563" i="79"/>
  <c r="U4564" i="79"/>
  <c r="U4565" i="79"/>
  <c r="U4566" i="79"/>
  <c r="U4567" i="79"/>
  <c r="U4568" i="79"/>
  <c r="U4569" i="79"/>
  <c r="U4570" i="79"/>
  <c r="U4571" i="79"/>
  <c r="U4572" i="79"/>
  <c r="U4573" i="79"/>
  <c r="U4574" i="79"/>
  <c r="U4575" i="79"/>
  <c r="U4576" i="79"/>
  <c r="U4577" i="79"/>
  <c r="U4578" i="79"/>
  <c r="U4579" i="79"/>
  <c r="U4580" i="79"/>
  <c r="U4581" i="79"/>
  <c r="U4582" i="79"/>
  <c r="U4583" i="79"/>
  <c r="U4584" i="79"/>
  <c r="U4585" i="79"/>
  <c r="U4586" i="79"/>
  <c r="U4587" i="79"/>
  <c r="U4588" i="79"/>
  <c r="U4589" i="79"/>
  <c r="U4590" i="79"/>
  <c r="U4591" i="79"/>
  <c r="U4592" i="79"/>
  <c r="U4593" i="79"/>
  <c r="U4594" i="79"/>
  <c r="U4595" i="79"/>
  <c r="U4596" i="79"/>
  <c r="U4597" i="79"/>
  <c r="U4598" i="79"/>
  <c r="U4599" i="79"/>
  <c r="U4600" i="79"/>
  <c r="U4601" i="79"/>
  <c r="U4602" i="79"/>
  <c r="U4603" i="79"/>
  <c r="U4604" i="79"/>
  <c r="U4605" i="79"/>
  <c r="U4606" i="79"/>
  <c r="U4607" i="79"/>
  <c r="U4608" i="79"/>
  <c r="U4609" i="79"/>
  <c r="U4610" i="79"/>
  <c r="U4611" i="79"/>
  <c r="U4612" i="79"/>
  <c r="U4613" i="79"/>
  <c r="U4614" i="79"/>
  <c r="U4615" i="79"/>
  <c r="U4616" i="79"/>
  <c r="U4617" i="79"/>
  <c r="U4618" i="79"/>
  <c r="U4619" i="79"/>
  <c r="U4620" i="79"/>
  <c r="U4621" i="79"/>
  <c r="U4622" i="79"/>
  <c r="U4623" i="79"/>
  <c r="U4624" i="79"/>
  <c r="U4625" i="79"/>
  <c r="U4626" i="79"/>
  <c r="U4627" i="79"/>
  <c r="U4628" i="79"/>
  <c r="U4629" i="79"/>
  <c r="U4630" i="79"/>
  <c r="U4631" i="79"/>
  <c r="U4632" i="79"/>
  <c r="U4633" i="79"/>
  <c r="U4634" i="79"/>
  <c r="U4635" i="79"/>
  <c r="U4636" i="79"/>
  <c r="U4637" i="79"/>
  <c r="U4638" i="79"/>
  <c r="U4639" i="79"/>
  <c r="U4640" i="79"/>
  <c r="U4641" i="79"/>
  <c r="U4642" i="79"/>
  <c r="U4643" i="79"/>
  <c r="U4644" i="79"/>
  <c r="U4645" i="79"/>
  <c r="U4646" i="79"/>
  <c r="U4647" i="79"/>
  <c r="U4648" i="79"/>
  <c r="U4649" i="79"/>
  <c r="U4650" i="79"/>
  <c r="U4651" i="79"/>
  <c r="U4652" i="79"/>
  <c r="U4653" i="79"/>
  <c r="U4654" i="79"/>
  <c r="U4655" i="79"/>
  <c r="U4656" i="79"/>
  <c r="U4657" i="79"/>
  <c r="U4658" i="79"/>
  <c r="U4659" i="79"/>
  <c r="U4660" i="79"/>
  <c r="U4661" i="79"/>
  <c r="U4662" i="79"/>
  <c r="U4663" i="79"/>
  <c r="U4664" i="79"/>
  <c r="U4665" i="79"/>
  <c r="U4666" i="79"/>
  <c r="U4667" i="79"/>
  <c r="U4668" i="79"/>
  <c r="U4669" i="79"/>
  <c r="U4670" i="79"/>
  <c r="U4671" i="79"/>
  <c r="U4672" i="79"/>
  <c r="U4673" i="79"/>
  <c r="U4674" i="79"/>
  <c r="U4675" i="79"/>
  <c r="U4676" i="79"/>
  <c r="U4677" i="79"/>
  <c r="U4678" i="79"/>
  <c r="U4679" i="79"/>
  <c r="U4680" i="79"/>
  <c r="U4681" i="79"/>
  <c r="U4682" i="79"/>
  <c r="U4683" i="79"/>
  <c r="U4684" i="79"/>
  <c r="U4685" i="79"/>
  <c r="U4686" i="79"/>
  <c r="U4687" i="79"/>
  <c r="U4688" i="79"/>
  <c r="U4689" i="79"/>
  <c r="U4690" i="79"/>
  <c r="U4691" i="79"/>
  <c r="U4692" i="79"/>
  <c r="U4693" i="79"/>
  <c r="U4694" i="79"/>
  <c r="U4695" i="79"/>
  <c r="U4696" i="79"/>
  <c r="U4697" i="79"/>
  <c r="U4698" i="79"/>
  <c r="U4699" i="79"/>
  <c r="U4700" i="79"/>
  <c r="U4701" i="79"/>
  <c r="U4702" i="79"/>
  <c r="U4703" i="79"/>
  <c r="U4704" i="79"/>
  <c r="U4705" i="79"/>
  <c r="U4706" i="79"/>
  <c r="U4707" i="79"/>
  <c r="U4708" i="79"/>
  <c r="U4709" i="79"/>
  <c r="U4710" i="79"/>
  <c r="U4711" i="79"/>
  <c r="U4712" i="79"/>
  <c r="U4713" i="79"/>
  <c r="U4714" i="79"/>
  <c r="U4715" i="79"/>
  <c r="U4716" i="79"/>
  <c r="U4717" i="79"/>
  <c r="U4718" i="79"/>
  <c r="U4719" i="79"/>
  <c r="U4720" i="79"/>
  <c r="U4721" i="79"/>
  <c r="U4722" i="79"/>
  <c r="U4723" i="79"/>
  <c r="U4724" i="79"/>
  <c r="U4725" i="79"/>
  <c r="U4726" i="79"/>
  <c r="U4727" i="79"/>
  <c r="U4728" i="79"/>
  <c r="U4729" i="79"/>
  <c r="U4730" i="79"/>
  <c r="U4731" i="79"/>
  <c r="U4732" i="79"/>
  <c r="U4733" i="79"/>
  <c r="U4734" i="79"/>
  <c r="U4735" i="79"/>
  <c r="U4736" i="79"/>
  <c r="U4737" i="79"/>
  <c r="U4738" i="79"/>
  <c r="U4739" i="79"/>
  <c r="U4740" i="79"/>
  <c r="U4741" i="79"/>
  <c r="U4742" i="79"/>
  <c r="U4743" i="79"/>
  <c r="U4744" i="79"/>
  <c r="U4745" i="79"/>
  <c r="U4746" i="79"/>
  <c r="U4747" i="79"/>
  <c r="U4748" i="79"/>
  <c r="U4749" i="79"/>
  <c r="U4750" i="79"/>
  <c r="U4751" i="79"/>
  <c r="U4752" i="79"/>
  <c r="U4753" i="79"/>
  <c r="U4754" i="79"/>
  <c r="U4755" i="79"/>
  <c r="U4756" i="79"/>
  <c r="U4757" i="79"/>
  <c r="U4758" i="79"/>
  <c r="U4759" i="79"/>
  <c r="U4760" i="79"/>
  <c r="U4761" i="79"/>
  <c r="U4762" i="79"/>
  <c r="U4763" i="79"/>
  <c r="U4764" i="79"/>
  <c r="U4765" i="79"/>
  <c r="U4766" i="79"/>
  <c r="U4767" i="79"/>
  <c r="U4768" i="79"/>
  <c r="U4769" i="79"/>
  <c r="U4770" i="79"/>
  <c r="U4771" i="79"/>
  <c r="U4772" i="79"/>
  <c r="U4773" i="79"/>
  <c r="U4774" i="79"/>
  <c r="U4775" i="79"/>
  <c r="U4776" i="79"/>
  <c r="U4777" i="79"/>
  <c r="U4778" i="79"/>
  <c r="U4779" i="79"/>
  <c r="U4780" i="79"/>
  <c r="U4781" i="79"/>
  <c r="U4782" i="79"/>
  <c r="U4783" i="79"/>
  <c r="U4784" i="79"/>
  <c r="U4785" i="79"/>
  <c r="U4786" i="79"/>
  <c r="U4787" i="79"/>
  <c r="U4788" i="79"/>
  <c r="U4789" i="79"/>
  <c r="U4790" i="79"/>
  <c r="U4791" i="79"/>
  <c r="U4792" i="79"/>
  <c r="U4793" i="79"/>
  <c r="U4794" i="79"/>
  <c r="U4795" i="79"/>
  <c r="U4796" i="79"/>
  <c r="U4797" i="79"/>
  <c r="U4798" i="79"/>
  <c r="U4799" i="79"/>
  <c r="U4800" i="79"/>
  <c r="U4801" i="79"/>
  <c r="U4802" i="79"/>
  <c r="U4803" i="79"/>
  <c r="U4804" i="79"/>
  <c r="U4805" i="79"/>
  <c r="U4806" i="79"/>
  <c r="U4807" i="79"/>
  <c r="U4808" i="79"/>
  <c r="U4809" i="79"/>
  <c r="U4810" i="79"/>
  <c r="U4811" i="79"/>
  <c r="U4812" i="79"/>
  <c r="U4813" i="79"/>
  <c r="U4814" i="79"/>
  <c r="U4815" i="79"/>
  <c r="U4816" i="79"/>
  <c r="U4817" i="79"/>
  <c r="U4818" i="79"/>
  <c r="U4819" i="79"/>
  <c r="U4820" i="79"/>
  <c r="U4821" i="79"/>
  <c r="U4822" i="79"/>
  <c r="U4823" i="79"/>
  <c r="U4824" i="79"/>
  <c r="U4825" i="79"/>
  <c r="U4826" i="79"/>
  <c r="U4827" i="79"/>
  <c r="U4828" i="79"/>
  <c r="U4829" i="79"/>
  <c r="U4830" i="79"/>
  <c r="U4831" i="79"/>
  <c r="U4832" i="79"/>
  <c r="U4833" i="79"/>
  <c r="U4834" i="79"/>
  <c r="U4835" i="79"/>
  <c r="U4836" i="79"/>
  <c r="U4837" i="79"/>
  <c r="U4838" i="79"/>
  <c r="U4839" i="79"/>
  <c r="U4840" i="79"/>
  <c r="U4841" i="79"/>
  <c r="U4842" i="79"/>
  <c r="U4843" i="79"/>
  <c r="U4844" i="79"/>
  <c r="U4845" i="79"/>
  <c r="U4846" i="79"/>
  <c r="U4847" i="79"/>
  <c r="U4848" i="79"/>
  <c r="U4849" i="79"/>
  <c r="U4850" i="79"/>
  <c r="U4851" i="79"/>
  <c r="U4852" i="79"/>
  <c r="U4853" i="79"/>
  <c r="U4854" i="79"/>
  <c r="U4855" i="79"/>
  <c r="U4856" i="79"/>
  <c r="U4857" i="79"/>
  <c r="U4858" i="79"/>
  <c r="U4859" i="79"/>
  <c r="U4860" i="79"/>
  <c r="U4861" i="79"/>
  <c r="U4862" i="79"/>
  <c r="U4863" i="79"/>
  <c r="U4864" i="79"/>
  <c r="U4865" i="79"/>
  <c r="U4866" i="79"/>
  <c r="U4867" i="79"/>
  <c r="U4868" i="79"/>
  <c r="U4869" i="79"/>
  <c r="U4870" i="79"/>
  <c r="U4871" i="79"/>
  <c r="U4872" i="79"/>
  <c r="U4873" i="79"/>
  <c r="U4874" i="79"/>
  <c r="U4875" i="79"/>
  <c r="U4876" i="79"/>
  <c r="U4877" i="79"/>
  <c r="U4878" i="79"/>
  <c r="U4879" i="79"/>
  <c r="U4880" i="79"/>
  <c r="U4881" i="79"/>
  <c r="U4882" i="79"/>
  <c r="U4883" i="79"/>
  <c r="U4884" i="79"/>
  <c r="U4885" i="79"/>
  <c r="U4886" i="79"/>
  <c r="U4887" i="79"/>
  <c r="U4888" i="79"/>
  <c r="U4889" i="79"/>
  <c r="U4890" i="79"/>
  <c r="U4891" i="79"/>
  <c r="U4892" i="79"/>
  <c r="U4893" i="79"/>
  <c r="U4894" i="79"/>
  <c r="U4895" i="79"/>
  <c r="U4896" i="79"/>
  <c r="U4897" i="79"/>
  <c r="U4898" i="79"/>
  <c r="U4899" i="79"/>
  <c r="U4900" i="79"/>
  <c r="U4901" i="79"/>
  <c r="U4902" i="79"/>
  <c r="U4903" i="79"/>
  <c r="U4904" i="79"/>
  <c r="U4905" i="79"/>
  <c r="U4906" i="79"/>
  <c r="U4907" i="79"/>
  <c r="U4908" i="79"/>
  <c r="U4909" i="79"/>
  <c r="U4910" i="79"/>
  <c r="U4911" i="79"/>
  <c r="U4912" i="79"/>
  <c r="U4913" i="79"/>
  <c r="U4914" i="79"/>
  <c r="U4915" i="79"/>
  <c r="U4916" i="79"/>
  <c r="U4917" i="79"/>
  <c r="U4918" i="79"/>
  <c r="U4919" i="79"/>
  <c r="U4920" i="79"/>
  <c r="U4921" i="79"/>
  <c r="U4922" i="79"/>
  <c r="U4923" i="79"/>
  <c r="U4924" i="79"/>
  <c r="U4925" i="79"/>
  <c r="U4926" i="79"/>
  <c r="U4927" i="79"/>
  <c r="U4928" i="79"/>
  <c r="U4929" i="79"/>
  <c r="U4930" i="79"/>
  <c r="U4931" i="79"/>
  <c r="U4932" i="79"/>
  <c r="U4933" i="79"/>
  <c r="U4934" i="79"/>
  <c r="U4935" i="79"/>
  <c r="U4936" i="79"/>
  <c r="U4937" i="79"/>
  <c r="U4938" i="79"/>
  <c r="U4939" i="79"/>
  <c r="U4940" i="79"/>
  <c r="U4941" i="79"/>
  <c r="U4942" i="79"/>
  <c r="U4943" i="79"/>
  <c r="U4944" i="79"/>
  <c r="U4945" i="79"/>
  <c r="U4946" i="79"/>
  <c r="U4947" i="79"/>
  <c r="U4948" i="79"/>
  <c r="U4949" i="79"/>
  <c r="U4950" i="79"/>
  <c r="U4951" i="79"/>
  <c r="U4952" i="79"/>
  <c r="U4953" i="79"/>
  <c r="U4954" i="79"/>
  <c r="U4955" i="79"/>
  <c r="U4956" i="79"/>
  <c r="U4957" i="79"/>
  <c r="U4958" i="79"/>
  <c r="U4959" i="79"/>
  <c r="U4960" i="79"/>
  <c r="U4961" i="79"/>
  <c r="U4962" i="79"/>
  <c r="U4963" i="79"/>
  <c r="U4964" i="79"/>
  <c r="U4965" i="79"/>
  <c r="U4966" i="79"/>
  <c r="U4967" i="79"/>
  <c r="U4968" i="79"/>
  <c r="U4969" i="79"/>
  <c r="U4970" i="79"/>
  <c r="U4971" i="79"/>
  <c r="U4972" i="79"/>
  <c r="U4973" i="79"/>
  <c r="U4974" i="79"/>
  <c r="U4975" i="79"/>
  <c r="U4976" i="79"/>
  <c r="U4977" i="79"/>
  <c r="U4978" i="79"/>
  <c r="U4979" i="79"/>
  <c r="U4980" i="79"/>
  <c r="U4981" i="79"/>
  <c r="U4982" i="79"/>
  <c r="U4983" i="79"/>
  <c r="U4984" i="79"/>
  <c r="U4985" i="79"/>
  <c r="U4986" i="79"/>
  <c r="U4987" i="79"/>
  <c r="U4988" i="79"/>
  <c r="U4989" i="79"/>
  <c r="U4990" i="79"/>
  <c r="U4991" i="79"/>
  <c r="U4992" i="79"/>
  <c r="U4993" i="79"/>
  <c r="U4994" i="79"/>
  <c r="U4995" i="79"/>
  <c r="U4996" i="79"/>
  <c r="U4997" i="79"/>
  <c r="U4998" i="79"/>
  <c r="U4999" i="79"/>
  <c r="U5000" i="79"/>
  <c r="U5001" i="79"/>
  <c r="U5002" i="79"/>
  <c r="U5003" i="79"/>
  <c r="U5004" i="79"/>
  <c r="U5005" i="79"/>
  <c r="U5006" i="79"/>
  <c r="U5007" i="79"/>
  <c r="U5008" i="79"/>
  <c r="U5009" i="79"/>
  <c r="U5010" i="79"/>
  <c r="U5011" i="79"/>
  <c r="U5012" i="79"/>
  <c r="U5013" i="79"/>
  <c r="U5014" i="79"/>
  <c r="U5015" i="79"/>
  <c r="U5016" i="79"/>
  <c r="U5017" i="79"/>
  <c r="U5018" i="79"/>
  <c r="U5019" i="79"/>
  <c r="U5020" i="79"/>
  <c r="U5021" i="79"/>
  <c r="U5022" i="79"/>
  <c r="U5023" i="79"/>
  <c r="U5024" i="79"/>
  <c r="U5025" i="79"/>
  <c r="U5026" i="79"/>
  <c r="U5027" i="79"/>
  <c r="U5028" i="79"/>
  <c r="U5029" i="79"/>
  <c r="U5030" i="79"/>
  <c r="U5031" i="79"/>
  <c r="U5032" i="79"/>
  <c r="U5033" i="79"/>
  <c r="U5034" i="79"/>
  <c r="U5035" i="79"/>
  <c r="U5036" i="79"/>
  <c r="U5037" i="79"/>
  <c r="U5038" i="79"/>
  <c r="U5039" i="79"/>
  <c r="U5040" i="79"/>
  <c r="U5041" i="79"/>
  <c r="U5042" i="79"/>
  <c r="U5043" i="79"/>
  <c r="U5044" i="79"/>
  <c r="U5045" i="79"/>
  <c r="U5046" i="79"/>
  <c r="U5047" i="79"/>
  <c r="U5048" i="79"/>
  <c r="U5049" i="79"/>
  <c r="U5050" i="79"/>
  <c r="U5051" i="79"/>
  <c r="U5052" i="79"/>
  <c r="U5053" i="79"/>
  <c r="U5054" i="79"/>
  <c r="U5055" i="79"/>
  <c r="U5056" i="79"/>
  <c r="U5057" i="79"/>
  <c r="U5058" i="79"/>
  <c r="U5059" i="79"/>
  <c r="U5060" i="79"/>
  <c r="U5061" i="79"/>
  <c r="U5062" i="79"/>
  <c r="U5063" i="79"/>
  <c r="U5064" i="79"/>
  <c r="U5065" i="79"/>
  <c r="U5066" i="79"/>
  <c r="U5067" i="79"/>
  <c r="U5068" i="79"/>
  <c r="U5069" i="79"/>
  <c r="U5070" i="79"/>
  <c r="U5071" i="79"/>
  <c r="U5072" i="79"/>
  <c r="U5073" i="79"/>
  <c r="U5074" i="79"/>
  <c r="U5075" i="79"/>
  <c r="U5076" i="79"/>
  <c r="U5077" i="79"/>
  <c r="U5078" i="79"/>
  <c r="U5079" i="79"/>
  <c r="U5080" i="79"/>
  <c r="U5081" i="79"/>
  <c r="U5082" i="79"/>
  <c r="U5083" i="79"/>
  <c r="U5084" i="79"/>
  <c r="U5085" i="79"/>
  <c r="U5086" i="79"/>
  <c r="U5087" i="79"/>
  <c r="U5088" i="79"/>
  <c r="U5089" i="79"/>
  <c r="U5090" i="79"/>
  <c r="U5091" i="79"/>
  <c r="U5092" i="79"/>
  <c r="U5093" i="79"/>
  <c r="U5094" i="79"/>
  <c r="U5095" i="79"/>
  <c r="U5096" i="79"/>
  <c r="U5097" i="79"/>
  <c r="U5098" i="79"/>
  <c r="U5099" i="79"/>
  <c r="U5100" i="79"/>
  <c r="U5101" i="79"/>
  <c r="U5102" i="79"/>
  <c r="U5103" i="79"/>
  <c r="U5104" i="79"/>
  <c r="U5105" i="79"/>
  <c r="U5106" i="79"/>
  <c r="U5107" i="79"/>
  <c r="U5108" i="79"/>
  <c r="U5109" i="79"/>
  <c r="U5110" i="79"/>
  <c r="U5111" i="79"/>
  <c r="U5112" i="79"/>
  <c r="U5113" i="79"/>
  <c r="U5114" i="79"/>
  <c r="U5115" i="79"/>
  <c r="U5116" i="79"/>
  <c r="U5117" i="79"/>
  <c r="U5118" i="79"/>
  <c r="U5119" i="79"/>
  <c r="U5120" i="79"/>
  <c r="U5121" i="79"/>
  <c r="U5122" i="79"/>
  <c r="U5123" i="79"/>
  <c r="U5124" i="79"/>
  <c r="U5125" i="79"/>
  <c r="U5126" i="79"/>
  <c r="U5127" i="79"/>
  <c r="U5128" i="79"/>
  <c r="U5129" i="79"/>
  <c r="U5130" i="79"/>
  <c r="U5131" i="79"/>
  <c r="U5132" i="79"/>
  <c r="U5133" i="79"/>
  <c r="U5134" i="79"/>
  <c r="U5135" i="79"/>
  <c r="U5136" i="79"/>
  <c r="U5137" i="79"/>
  <c r="U5138" i="79"/>
  <c r="U5139" i="79"/>
  <c r="U5140" i="79"/>
  <c r="U5141" i="79"/>
  <c r="U5142" i="79"/>
  <c r="U5143" i="79"/>
  <c r="U5144" i="79"/>
  <c r="U5145" i="79"/>
  <c r="U5146" i="79"/>
  <c r="U5147" i="79"/>
  <c r="U5148" i="79"/>
  <c r="U5149" i="79"/>
  <c r="U5150" i="79"/>
  <c r="U5151" i="79"/>
  <c r="U5152" i="79"/>
  <c r="U5153" i="79"/>
  <c r="U5154" i="79"/>
  <c r="U5155" i="79"/>
  <c r="U5156" i="79"/>
  <c r="U5157" i="79"/>
  <c r="U5158" i="79"/>
  <c r="U5159" i="79"/>
  <c r="U5160" i="79"/>
  <c r="U5161" i="79"/>
  <c r="U5162" i="79"/>
  <c r="U5163" i="79"/>
  <c r="U5164" i="79"/>
  <c r="U5165" i="79"/>
  <c r="U5166" i="79"/>
  <c r="U5167" i="79"/>
  <c r="U5168" i="79"/>
  <c r="U5169" i="79"/>
  <c r="U5170" i="79"/>
  <c r="U5171" i="79"/>
  <c r="U5172" i="79"/>
  <c r="U5173" i="79"/>
  <c r="U5174" i="79"/>
  <c r="U5175" i="79"/>
  <c r="U5176" i="79"/>
  <c r="U5177" i="79"/>
  <c r="U5178" i="79"/>
  <c r="U5179" i="79"/>
  <c r="U5180" i="79"/>
  <c r="U5181" i="79"/>
  <c r="U5182" i="79"/>
  <c r="U5183" i="79"/>
  <c r="U5184" i="79"/>
  <c r="U5185" i="79"/>
  <c r="U5186" i="79"/>
  <c r="U5187" i="79"/>
  <c r="U5188" i="79"/>
  <c r="U5189" i="79"/>
  <c r="U5190" i="79"/>
  <c r="U5191" i="79"/>
  <c r="U5192" i="79"/>
  <c r="U5193" i="79"/>
  <c r="U5194" i="79"/>
  <c r="U5195" i="79"/>
  <c r="U5196" i="79"/>
  <c r="U5197" i="79"/>
  <c r="U5198" i="79"/>
  <c r="U5199" i="79"/>
  <c r="U5200" i="79"/>
  <c r="U5201" i="79"/>
  <c r="U5202" i="79"/>
  <c r="U5203" i="79"/>
  <c r="U5204" i="79"/>
  <c r="U5205" i="79"/>
  <c r="U5206" i="79"/>
  <c r="U5207" i="79"/>
  <c r="U5208" i="79"/>
  <c r="U5209" i="79"/>
  <c r="U5210" i="79"/>
  <c r="U5211" i="79"/>
  <c r="U5212" i="79"/>
  <c r="U5213" i="79"/>
  <c r="U5214" i="79"/>
  <c r="U5215" i="79"/>
  <c r="U5216" i="79"/>
  <c r="U5217" i="79"/>
  <c r="U5218" i="79"/>
  <c r="U5219" i="79"/>
  <c r="U5220" i="79"/>
  <c r="U5221" i="79"/>
  <c r="U5222" i="79"/>
  <c r="U5223" i="79"/>
  <c r="U5224" i="79"/>
  <c r="U5225" i="79"/>
  <c r="U5226" i="79"/>
  <c r="U5227" i="79"/>
  <c r="U5228" i="79"/>
  <c r="U5229" i="79"/>
  <c r="U5230" i="79"/>
  <c r="U5231" i="79"/>
  <c r="U5232" i="79"/>
  <c r="U5233" i="79"/>
  <c r="U5234" i="79"/>
  <c r="U5235" i="79"/>
  <c r="U5236" i="79"/>
  <c r="U5237" i="79"/>
  <c r="U5238" i="79"/>
  <c r="U5239" i="79"/>
  <c r="U5240" i="79"/>
  <c r="U5241" i="79"/>
  <c r="U5242" i="79"/>
  <c r="U5243" i="79"/>
  <c r="U5244" i="79"/>
  <c r="U5245" i="79"/>
  <c r="U5246" i="79"/>
  <c r="U5247" i="79"/>
  <c r="U5248" i="79"/>
  <c r="U5249" i="79"/>
  <c r="U5250" i="79"/>
  <c r="U5251" i="79"/>
  <c r="U5252" i="79"/>
  <c r="U5253" i="79"/>
  <c r="U5254" i="79"/>
  <c r="U5255" i="79"/>
  <c r="U5256" i="79"/>
  <c r="U5257" i="79"/>
  <c r="U5258" i="79"/>
  <c r="U5259" i="79"/>
  <c r="U5260" i="79"/>
  <c r="U5261" i="79"/>
  <c r="U5262" i="79"/>
  <c r="U5263" i="79"/>
  <c r="U5264" i="79"/>
  <c r="U5265" i="79"/>
  <c r="U5266" i="79"/>
  <c r="U5267" i="79"/>
  <c r="U5268" i="79"/>
  <c r="U5269" i="79"/>
  <c r="U5270" i="79"/>
  <c r="U5271" i="79"/>
  <c r="U5272" i="79"/>
  <c r="U5273" i="79"/>
  <c r="U5274" i="79"/>
  <c r="U5275" i="79"/>
  <c r="U5276" i="79"/>
  <c r="U5277" i="79"/>
  <c r="U5278" i="79"/>
  <c r="U5279" i="79"/>
  <c r="U5280" i="79"/>
  <c r="U5281" i="79"/>
  <c r="U5282" i="79"/>
  <c r="U5283" i="79"/>
  <c r="U5284" i="79"/>
  <c r="U5285" i="79"/>
  <c r="U5286" i="79"/>
  <c r="U5287" i="79"/>
  <c r="U5288" i="79"/>
  <c r="U5289" i="79"/>
  <c r="U5290" i="79"/>
  <c r="U5291" i="79"/>
  <c r="U5292" i="79"/>
  <c r="U5293" i="79"/>
  <c r="U5294" i="79"/>
  <c r="U5295" i="79"/>
  <c r="U5296" i="79"/>
  <c r="U5297" i="79"/>
  <c r="U5298" i="79"/>
  <c r="U5299" i="79"/>
  <c r="U5300" i="79"/>
  <c r="U5301" i="79"/>
  <c r="U5302" i="79"/>
  <c r="U5303" i="79"/>
  <c r="U5304" i="79"/>
  <c r="U5305" i="79"/>
  <c r="U5306" i="79"/>
  <c r="U5307" i="79"/>
  <c r="U5308" i="79"/>
  <c r="U5309" i="79"/>
  <c r="U5310" i="79"/>
  <c r="U5311" i="79"/>
  <c r="U5312" i="79"/>
  <c r="U5313" i="79"/>
  <c r="U5314" i="79"/>
  <c r="U5315" i="79"/>
  <c r="U5316" i="79"/>
  <c r="U5317" i="79"/>
  <c r="U5318" i="79"/>
  <c r="U5319" i="79"/>
  <c r="U5320" i="79"/>
  <c r="U5321" i="79"/>
  <c r="U5322" i="79"/>
  <c r="U5323" i="79"/>
  <c r="U5324" i="79"/>
  <c r="U5325" i="79"/>
  <c r="U5326" i="79"/>
  <c r="U5327" i="79"/>
  <c r="U5328" i="79"/>
  <c r="U5329" i="79"/>
  <c r="U5330" i="79"/>
  <c r="U5331" i="79"/>
  <c r="U5332" i="79"/>
  <c r="U5333" i="79"/>
  <c r="U5334" i="79"/>
  <c r="U5335" i="79"/>
  <c r="U5336" i="79"/>
  <c r="U5337" i="79"/>
  <c r="U5338" i="79"/>
  <c r="U5339" i="79"/>
  <c r="U5340" i="79"/>
  <c r="U5341" i="79"/>
  <c r="U5342" i="79"/>
  <c r="U5343" i="79"/>
  <c r="U5344" i="79"/>
  <c r="U5345" i="79"/>
  <c r="U5346" i="79"/>
  <c r="U5347" i="79"/>
  <c r="U5348" i="79"/>
  <c r="U5349" i="79"/>
  <c r="U5350" i="79"/>
  <c r="U5351" i="79"/>
  <c r="U5352" i="79"/>
  <c r="U5353" i="79"/>
  <c r="U5354" i="79"/>
  <c r="U5355" i="79"/>
  <c r="U5356" i="79"/>
  <c r="U5357" i="79"/>
  <c r="U5358" i="79"/>
  <c r="U5359" i="79"/>
  <c r="U5360" i="79"/>
  <c r="U5361" i="79"/>
  <c r="U5362" i="79"/>
  <c r="U5363" i="79"/>
  <c r="U5364" i="79"/>
  <c r="U5365" i="79"/>
  <c r="U5366" i="79"/>
  <c r="U5367" i="79"/>
  <c r="U5368" i="79"/>
  <c r="U5369" i="79"/>
  <c r="U5370" i="79"/>
  <c r="U5371" i="79"/>
  <c r="U5372" i="79"/>
  <c r="U5373" i="79"/>
  <c r="U5374" i="79"/>
  <c r="U5375" i="79"/>
  <c r="U5376" i="79"/>
  <c r="U5377" i="79"/>
  <c r="U5378" i="79"/>
  <c r="U5379" i="79"/>
  <c r="U5380" i="79"/>
  <c r="U5381" i="79"/>
  <c r="U5382" i="79"/>
  <c r="U5383" i="79"/>
  <c r="U5384" i="79"/>
  <c r="U5385" i="79"/>
  <c r="U5386" i="79"/>
  <c r="U5387" i="79"/>
  <c r="U5388" i="79"/>
  <c r="U5389" i="79"/>
  <c r="U5390" i="79"/>
  <c r="U5391" i="79"/>
  <c r="U5392" i="79"/>
  <c r="U5393" i="79"/>
  <c r="U5394" i="79"/>
  <c r="U5395" i="79"/>
  <c r="U5396" i="79"/>
  <c r="U5397" i="79"/>
  <c r="U5398" i="79"/>
  <c r="U5399" i="79"/>
  <c r="U5400" i="79"/>
  <c r="U5401" i="79"/>
  <c r="U5402" i="79"/>
  <c r="U5403" i="79"/>
  <c r="U5404" i="79"/>
  <c r="U5405" i="79"/>
  <c r="U5406" i="79"/>
  <c r="U5407" i="79"/>
  <c r="U5408" i="79"/>
  <c r="U5409" i="79"/>
  <c r="U5410" i="79"/>
  <c r="U5411" i="79"/>
  <c r="U5412" i="79"/>
  <c r="U5413" i="79"/>
  <c r="U5414" i="79"/>
  <c r="U5415" i="79"/>
  <c r="U5416" i="79"/>
  <c r="U5417" i="79"/>
  <c r="U5418" i="79"/>
  <c r="U5419" i="79"/>
  <c r="U5420" i="79"/>
  <c r="U5421" i="79"/>
  <c r="U5422" i="79"/>
  <c r="U5423" i="79"/>
  <c r="U5424" i="79"/>
  <c r="U5425" i="79"/>
  <c r="U5426" i="79"/>
  <c r="U5427" i="79"/>
  <c r="U5428" i="79"/>
  <c r="U5429" i="79"/>
  <c r="U5430" i="79"/>
  <c r="U5431" i="79"/>
  <c r="U5432" i="79"/>
  <c r="U5433" i="79"/>
  <c r="U5434" i="79"/>
  <c r="U5435" i="79"/>
  <c r="U5436" i="79"/>
  <c r="U5437" i="79"/>
  <c r="U5438" i="79"/>
  <c r="U5439" i="79"/>
  <c r="U5440" i="79"/>
  <c r="U5441" i="79"/>
  <c r="U5442" i="79"/>
  <c r="U5443" i="79"/>
  <c r="U5444" i="79"/>
  <c r="U5445" i="79"/>
  <c r="U5446" i="79"/>
  <c r="U5447" i="79"/>
  <c r="U5448" i="79"/>
  <c r="U5449" i="79"/>
  <c r="U5450" i="79"/>
  <c r="U5451" i="79"/>
  <c r="U5452" i="79"/>
  <c r="U5453" i="79"/>
  <c r="U5454" i="79"/>
  <c r="U5455" i="79"/>
  <c r="U5456" i="79"/>
  <c r="U5457" i="79"/>
  <c r="U5458" i="79"/>
  <c r="U5459" i="79"/>
  <c r="U5460" i="79"/>
  <c r="U5461" i="79"/>
  <c r="U5462" i="79"/>
  <c r="U5463" i="79"/>
  <c r="U5464" i="79"/>
  <c r="U5465" i="79"/>
  <c r="U5466" i="79"/>
  <c r="U5467" i="79"/>
  <c r="U5468" i="79"/>
  <c r="U5469" i="79"/>
  <c r="U5470" i="79"/>
  <c r="U5471" i="79"/>
  <c r="U5472" i="79"/>
  <c r="U5473" i="79"/>
  <c r="U5474" i="79"/>
  <c r="U5475" i="79"/>
  <c r="U5476" i="79"/>
  <c r="U5477" i="79"/>
  <c r="U5478" i="79"/>
  <c r="U5479" i="79"/>
  <c r="U5480" i="79"/>
  <c r="U5481" i="79"/>
  <c r="U5482" i="79"/>
  <c r="U5483" i="79"/>
  <c r="U5484" i="79"/>
  <c r="U5485" i="79"/>
  <c r="U5486" i="79"/>
  <c r="U5487" i="79"/>
  <c r="U5488" i="79"/>
  <c r="U5489" i="79"/>
  <c r="U5490" i="79"/>
  <c r="U5491" i="79"/>
  <c r="U5492" i="79"/>
  <c r="U5493" i="79"/>
  <c r="U5494" i="79"/>
  <c r="U5495" i="79"/>
  <c r="U5496" i="79"/>
  <c r="U5497" i="79"/>
  <c r="U5498" i="79"/>
  <c r="U5499" i="79"/>
  <c r="U5500" i="79"/>
  <c r="U5501" i="79"/>
  <c r="U5502" i="79"/>
  <c r="U5503" i="79"/>
  <c r="U5504" i="79"/>
  <c r="U5505" i="79"/>
  <c r="U5506" i="79"/>
  <c r="U5507" i="79"/>
  <c r="U5508" i="79"/>
  <c r="U5509" i="79"/>
  <c r="U5510" i="79"/>
  <c r="U5511" i="79"/>
  <c r="U5512" i="79"/>
  <c r="U5513" i="79"/>
  <c r="U5514" i="79"/>
  <c r="U5515" i="79"/>
  <c r="U5516" i="79"/>
  <c r="U5517" i="79"/>
  <c r="U5518" i="79"/>
  <c r="U5519" i="79"/>
  <c r="U5520" i="79"/>
  <c r="U5521" i="79"/>
  <c r="U5522" i="79"/>
  <c r="U5523" i="79"/>
  <c r="U5524" i="79"/>
  <c r="U5525" i="79"/>
  <c r="U5526" i="79"/>
  <c r="U5527" i="79"/>
  <c r="U5528" i="79"/>
  <c r="U5529" i="79"/>
  <c r="U5530" i="79"/>
  <c r="U5531" i="79"/>
  <c r="U5532" i="79"/>
  <c r="U5533" i="79"/>
  <c r="U5534" i="79"/>
  <c r="U5535" i="79"/>
  <c r="U5536" i="79"/>
  <c r="U5537" i="79"/>
  <c r="U5538" i="79"/>
  <c r="U5539" i="79"/>
  <c r="U5540" i="79"/>
  <c r="U5541" i="79"/>
  <c r="U5542" i="79"/>
  <c r="U5543" i="79"/>
  <c r="U5544" i="79"/>
  <c r="U5545" i="79"/>
  <c r="U5546" i="79"/>
  <c r="U5547" i="79"/>
  <c r="U5548" i="79"/>
  <c r="U5549" i="79"/>
  <c r="U5550" i="79"/>
  <c r="U5551" i="79"/>
  <c r="U5552" i="79"/>
  <c r="U5553" i="79"/>
  <c r="U5554" i="79"/>
  <c r="U5555" i="79"/>
  <c r="U5556" i="79"/>
  <c r="U5557" i="79"/>
  <c r="U5558" i="79"/>
  <c r="U5559" i="79"/>
  <c r="U5560" i="79"/>
  <c r="U5561" i="79"/>
  <c r="U5562" i="79"/>
  <c r="U5563" i="79"/>
  <c r="U5564" i="79"/>
  <c r="U5565" i="79"/>
  <c r="U5566" i="79"/>
  <c r="U5567" i="79"/>
  <c r="U5568" i="79"/>
  <c r="U5569" i="79"/>
  <c r="U5570" i="79"/>
  <c r="U5571" i="79"/>
  <c r="U5572" i="79"/>
  <c r="U5573" i="79"/>
  <c r="U5574" i="79"/>
  <c r="U5575" i="79"/>
  <c r="U5576" i="79"/>
  <c r="U5577" i="79"/>
  <c r="U5578" i="79"/>
  <c r="U5579" i="79"/>
  <c r="U5580" i="79"/>
  <c r="U5581" i="79"/>
  <c r="U5582" i="79"/>
  <c r="U5583" i="79"/>
  <c r="U5584" i="79"/>
  <c r="U5585" i="79"/>
  <c r="U5586" i="79"/>
  <c r="U5587" i="79"/>
  <c r="U5588" i="79"/>
  <c r="U5589" i="79"/>
  <c r="U5590" i="79"/>
  <c r="U5591" i="79"/>
  <c r="U5592" i="79"/>
  <c r="U5593" i="79"/>
  <c r="U5594" i="79"/>
  <c r="U5595" i="79"/>
  <c r="U5596" i="79"/>
  <c r="U5597" i="79"/>
  <c r="U5598" i="79"/>
  <c r="U5599" i="79"/>
  <c r="U5600" i="79"/>
  <c r="U5601" i="79"/>
  <c r="U5602" i="79"/>
  <c r="U5603" i="79"/>
  <c r="U5604" i="79"/>
  <c r="U5605" i="79"/>
  <c r="U5606" i="79"/>
  <c r="U5607" i="79"/>
  <c r="U5608" i="79"/>
  <c r="U5609" i="79"/>
  <c r="U5610" i="79"/>
  <c r="U5611" i="79"/>
  <c r="U5612" i="79"/>
  <c r="U5613" i="79"/>
  <c r="U5614" i="79"/>
  <c r="U5615" i="79"/>
  <c r="U5616" i="79"/>
  <c r="U5617" i="79"/>
  <c r="U5618" i="79"/>
  <c r="U5619" i="79"/>
  <c r="U5620" i="79"/>
  <c r="U5621" i="79"/>
  <c r="U5622" i="79"/>
  <c r="U5623" i="79"/>
  <c r="U5624" i="79"/>
  <c r="U5625" i="79"/>
  <c r="U5626" i="79"/>
  <c r="U5627" i="79"/>
  <c r="U5628" i="79"/>
  <c r="U5629" i="79"/>
  <c r="U5630" i="79"/>
  <c r="U5631" i="79"/>
  <c r="U5632" i="79"/>
  <c r="U5633" i="79"/>
  <c r="U5634" i="79"/>
  <c r="U5635" i="79"/>
  <c r="U5636" i="79"/>
  <c r="U5637" i="79"/>
  <c r="U5638" i="79"/>
  <c r="U5639" i="79"/>
  <c r="U5640" i="79"/>
  <c r="U5641" i="79"/>
  <c r="U5642" i="79"/>
  <c r="U5643" i="79"/>
  <c r="U5644" i="79"/>
  <c r="U5645" i="79"/>
  <c r="U5646" i="79"/>
  <c r="U5647" i="79"/>
  <c r="U5648" i="79"/>
  <c r="U5649" i="79"/>
  <c r="U5650" i="79"/>
  <c r="U5651" i="79"/>
  <c r="U5652" i="79"/>
  <c r="U5653" i="79"/>
  <c r="U5654" i="79"/>
  <c r="U5655" i="79"/>
  <c r="U5656" i="79"/>
  <c r="U5657" i="79"/>
  <c r="U5658" i="79"/>
  <c r="U5659" i="79"/>
  <c r="U5660" i="79"/>
  <c r="U5661" i="79"/>
  <c r="U5662" i="79"/>
  <c r="U5663" i="79"/>
  <c r="U5664" i="79"/>
  <c r="U5665" i="79"/>
  <c r="U5666" i="79"/>
  <c r="U5667" i="79"/>
  <c r="U5668" i="79"/>
  <c r="U5669" i="79"/>
  <c r="U5670" i="79"/>
  <c r="U5671" i="79"/>
  <c r="U5672" i="79"/>
  <c r="U5673" i="79"/>
  <c r="U5674" i="79"/>
  <c r="U5675" i="79"/>
  <c r="U5676" i="79"/>
  <c r="U5677" i="79"/>
  <c r="U5678" i="79"/>
  <c r="U5679" i="79"/>
  <c r="U5680" i="79"/>
  <c r="U5681" i="79"/>
  <c r="U5682" i="79"/>
  <c r="U5683" i="79"/>
  <c r="U5684" i="79"/>
  <c r="U5685" i="79"/>
  <c r="U5686" i="79"/>
  <c r="U5687" i="79"/>
  <c r="U5688" i="79"/>
  <c r="U5689" i="79"/>
  <c r="U5690" i="79"/>
  <c r="U5691" i="79"/>
  <c r="U5692" i="79"/>
  <c r="U5693" i="79"/>
  <c r="U5694" i="79"/>
  <c r="U5695" i="79"/>
  <c r="U5696" i="79"/>
  <c r="U5697" i="79"/>
  <c r="U5698" i="79"/>
  <c r="U5699" i="79"/>
  <c r="U5700" i="79"/>
  <c r="U5701" i="79"/>
  <c r="U5702" i="79"/>
  <c r="U5703" i="79"/>
  <c r="U5704" i="79"/>
  <c r="U5705" i="79"/>
  <c r="U5706" i="79"/>
  <c r="U5707" i="79"/>
  <c r="U5708" i="79"/>
  <c r="U5709" i="79"/>
  <c r="U5710" i="79"/>
  <c r="U5711" i="79"/>
  <c r="U5712" i="79"/>
  <c r="U5713" i="79"/>
  <c r="U5714" i="79"/>
  <c r="U5715" i="79"/>
  <c r="U5716" i="79"/>
  <c r="U5717" i="79"/>
  <c r="U5718" i="79"/>
  <c r="U5719" i="79"/>
  <c r="U5720" i="79"/>
  <c r="U5721" i="79"/>
  <c r="U5722" i="79"/>
  <c r="U5723" i="79"/>
  <c r="U5724" i="79"/>
  <c r="U5725" i="79"/>
  <c r="U5726" i="79"/>
  <c r="U5727" i="79"/>
  <c r="U5728" i="79"/>
  <c r="U5729" i="79"/>
  <c r="U5730" i="79"/>
  <c r="U5731" i="79"/>
  <c r="U5732" i="79"/>
  <c r="U5733" i="79"/>
  <c r="U5734" i="79"/>
  <c r="U5735" i="79"/>
  <c r="U5736" i="79"/>
  <c r="U5737" i="79"/>
  <c r="U5738" i="79"/>
  <c r="U5739" i="79"/>
  <c r="U5740" i="79"/>
  <c r="U5741" i="79"/>
  <c r="U5742" i="79"/>
  <c r="U5743" i="79"/>
  <c r="U5744" i="79"/>
  <c r="U5745" i="79"/>
  <c r="U5746" i="79"/>
  <c r="U5747" i="79"/>
  <c r="U5748" i="79"/>
  <c r="U5749" i="79"/>
  <c r="U5750" i="79"/>
  <c r="U5751" i="79"/>
  <c r="U5752" i="79"/>
  <c r="U5753" i="79"/>
  <c r="U5754" i="79"/>
  <c r="U5755" i="79"/>
  <c r="U5756" i="79"/>
  <c r="U5757" i="79"/>
  <c r="U5758" i="79"/>
  <c r="U5759" i="79"/>
  <c r="U5760" i="79"/>
  <c r="U5761" i="79"/>
  <c r="U5762" i="79"/>
  <c r="U5763" i="79"/>
  <c r="U5764" i="79"/>
  <c r="U5765" i="79"/>
  <c r="U5766" i="79"/>
  <c r="U5767" i="79"/>
  <c r="U5768" i="79"/>
  <c r="U5769" i="79"/>
  <c r="U5770" i="79"/>
  <c r="U5771" i="79"/>
  <c r="U5772" i="79"/>
  <c r="U5773" i="79"/>
  <c r="U5774" i="79"/>
  <c r="U5775" i="79"/>
  <c r="U5776" i="79"/>
  <c r="U5777" i="79"/>
  <c r="U5778" i="79"/>
  <c r="U5779" i="79"/>
  <c r="U5780" i="79"/>
  <c r="U5781" i="79"/>
  <c r="U5782" i="79"/>
  <c r="U5783" i="79"/>
  <c r="U5784" i="79"/>
  <c r="U5785" i="79"/>
  <c r="U5786" i="79"/>
  <c r="U5787" i="79"/>
  <c r="U5788" i="79"/>
  <c r="U5789" i="79"/>
  <c r="U5790" i="79"/>
  <c r="U5791" i="79"/>
  <c r="U5792" i="79"/>
  <c r="U5793" i="79"/>
  <c r="U5794" i="79"/>
  <c r="U5795" i="79"/>
  <c r="U5796" i="79"/>
  <c r="U5797" i="79"/>
  <c r="U5798" i="79"/>
  <c r="U5799" i="79"/>
  <c r="U5800" i="79"/>
  <c r="U5801" i="79"/>
  <c r="U5802" i="79"/>
  <c r="U5803" i="79"/>
  <c r="U5804" i="79"/>
  <c r="U5805" i="79"/>
  <c r="U5806" i="79"/>
  <c r="U5807" i="79"/>
  <c r="U5808" i="79"/>
  <c r="U5809" i="79"/>
  <c r="U5810" i="79"/>
  <c r="U5811" i="79"/>
  <c r="U5812" i="79"/>
  <c r="U5813" i="79"/>
  <c r="U5814" i="79"/>
  <c r="U5815" i="79"/>
  <c r="U5816" i="79"/>
  <c r="U5817" i="79"/>
  <c r="U5818" i="79"/>
  <c r="U5819" i="79"/>
  <c r="U5820" i="79"/>
  <c r="U5821" i="79"/>
  <c r="U5822" i="79"/>
  <c r="U5823" i="79"/>
  <c r="U5824" i="79"/>
  <c r="U5825" i="79"/>
  <c r="U5826" i="79"/>
  <c r="U5827" i="79"/>
  <c r="U5828" i="79"/>
  <c r="U5829" i="79"/>
  <c r="U5830" i="79"/>
  <c r="U5831" i="79"/>
  <c r="U5832" i="79"/>
  <c r="U5833" i="79"/>
  <c r="U5834" i="79"/>
  <c r="U5835" i="79"/>
  <c r="U5836" i="79"/>
  <c r="U5837" i="79"/>
  <c r="U5838" i="79"/>
  <c r="U5839" i="79"/>
  <c r="U5840" i="79"/>
  <c r="U5841" i="79"/>
  <c r="U5842" i="79"/>
  <c r="U5843" i="79"/>
  <c r="U5844" i="79"/>
  <c r="U5845" i="79"/>
  <c r="U5846" i="79"/>
  <c r="U5847" i="79"/>
  <c r="U5848" i="79"/>
  <c r="U5849" i="79"/>
  <c r="U5850" i="79"/>
  <c r="U5851" i="79"/>
  <c r="U5852" i="79"/>
  <c r="U5853" i="79"/>
  <c r="U5854" i="79"/>
  <c r="U5855" i="79"/>
  <c r="U5856" i="79"/>
  <c r="U5857" i="79"/>
  <c r="U5858" i="79"/>
  <c r="U5859" i="79"/>
  <c r="U5860" i="79"/>
  <c r="U5861" i="79"/>
  <c r="U5862" i="79"/>
  <c r="U5863" i="79"/>
  <c r="U5864" i="79"/>
  <c r="U5865" i="79"/>
  <c r="U5866" i="79"/>
  <c r="U5867" i="79"/>
  <c r="U5868" i="79"/>
  <c r="U5869" i="79"/>
  <c r="U5870" i="79"/>
  <c r="U5871" i="79"/>
  <c r="U5872" i="79"/>
  <c r="U5873" i="79"/>
  <c r="U5874" i="79"/>
  <c r="U5875" i="79"/>
  <c r="U5876" i="79"/>
  <c r="U5877" i="79"/>
  <c r="U5878" i="79"/>
  <c r="U5879" i="79"/>
  <c r="U5880" i="79"/>
  <c r="U5881" i="79"/>
  <c r="U5882" i="79"/>
  <c r="U5883" i="79"/>
  <c r="U5884" i="79"/>
  <c r="U5885" i="79"/>
  <c r="U5886" i="79"/>
  <c r="U5887" i="79"/>
  <c r="U5888" i="79"/>
  <c r="U5889" i="79"/>
  <c r="U5890" i="79"/>
  <c r="U5891" i="79"/>
  <c r="U5892" i="79"/>
  <c r="U5893" i="79"/>
  <c r="U5894" i="79"/>
  <c r="U5895" i="79"/>
  <c r="U5896" i="79"/>
  <c r="U5897" i="79"/>
  <c r="U5898" i="79"/>
  <c r="U5899" i="79"/>
  <c r="U5900" i="79"/>
  <c r="U5901" i="79"/>
  <c r="U5902" i="79"/>
  <c r="U5903" i="79"/>
  <c r="U5904" i="79"/>
  <c r="U5905" i="79"/>
  <c r="U5906" i="79"/>
  <c r="U5907" i="79"/>
  <c r="U5908" i="79"/>
  <c r="U5909" i="79"/>
  <c r="U5910" i="79"/>
  <c r="U5911" i="79"/>
  <c r="U5912" i="79"/>
  <c r="U5913" i="79"/>
  <c r="U5914" i="79"/>
  <c r="U5915" i="79"/>
  <c r="U5916" i="79"/>
  <c r="U5917" i="79"/>
  <c r="U5918" i="79"/>
  <c r="U5919" i="79"/>
  <c r="U5920" i="79"/>
  <c r="U5921" i="79"/>
  <c r="U5922" i="79"/>
  <c r="U5923" i="79"/>
  <c r="U5924" i="79"/>
  <c r="U5925" i="79"/>
  <c r="U5926" i="79"/>
  <c r="U5927" i="79"/>
  <c r="U5928" i="79"/>
  <c r="U5929" i="79"/>
  <c r="U5930" i="79"/>
  <c r="U5931" i="79"/>
  <c r="U5932" i="79"/>
  <c r="U5933" i="79"/>
  <c r="U5934" i="79"/>
  <c r="U5935" i="79"/>
  <c r="U5936" i="79"/>
  <c r="U5937" i="79"/>
  <c r="U5938" i="79"/>
  <c r="U5939" i="79"/>
  <c r="U5940" i="79"/>
  <c r="U5941" i="79"/>
  <c r="U5942" i="79"/>
  <c r="U5943" i="79"/>
  <c r="U5944" i="79"/>
  <c r="U5945" i="79"/>
  <c r="U5946" i="79"/>
  <c r="U5947" i="79"/>
  <c r="U5948" i="79"/>
  <c r="U5949" i="79"/>
  <c r="U5950" i="79"/>
  <c r="U5951" i="79"/>
  <c r="U5952" i="79"/>
  <c r="U5953" i="79"/>
  <c r="U5954" i="79"/>
  <c r="U5955" i="79"/>
  <c r="U5956" i="79"/>
  <c r="U5957" i="79"/>
  <c r="U5958" i="79"/>
  <c r="U5959" i="79"/>
  <c r="U5960" i="79"/>
  <c r="U5961" i="79"/>
  <c r="U5962" i="79"/>
  <c r="U5963" i="79"/>
  <c r="U5964" i="79"/>
  <c r="U5965" i="79"/>
  <c r="U5966" i="79"/>
  <c r="U5967" i="79"/>
  <c r="U5968" i="79"/>
  <c r="U5969" i="79"/>
  <c r="U5970" i="79"/>
  <c r="U5971" i="79"/>
  <c r="U5972" i="79"/>
  <c r="U5973" i="79"/>
  <c r="U5974" i="79"/>
  <c r="U5975" i="79"/>
  <c r="U5976" i="79"/>
  <c r="U5977" i="79"/>
  <c r="U5978" i="79"/>
  <c r="U5979" i="79"/>
  <c r="U5980" i="79"/>
  <c r="U5981" i="79"/>
  <c r="U5982" i="79"/>
  <c r="U5983" i="79"/>
  <c r="U5984" i="79"/>
  <c r="U5985" i="79"/>
  <c r="U5986" i="79"/>
  <c r="U5987" i="79"/>
  <c r="U5988" i="79"/>
  <c r="U5989" i="79"/>
  <c r="U5990" i="79"/>
  <c r="U5991" i="79"/>
  <c r="U5992" i="79"/>
  <c r="U5993" i="79"/>
  <c r="U5994" i="79"/>
  <c r="U5995" i="79"/>
  <c r="U5996" i="79"/>
  <c r="U5997" i="79"/>
  <c r="U5998" i="79"/>
  <c r="U5999" i="79"/>
  <c r="U6000" i="79"/>
  <c r="U6001" i="79"/>
  <c r="U6002" i="79"/>
  <c r="U6003" i="79"/>
  <c r="U6004" i="79"/>
  <c r="U6005" i="79"/>
  <c r="U6006" i="79"/>
  <c r="U6007" i="79"/>
  <c r="U6008" i="79"/>
  <c r="U6009" i="79"/>
  <c r="U6010" i="79"/>
  <c r="U6011" i="79"/>
  <c r="U6012" i="79"/>
  <c r="U6013" i="79"/>
  <c r="U6014" i="79"/>
  <c r="U6015" i="79"/>
  <c r="U6016" i="79"/>
  <c r="U6017" i="79"/>
  <c r="U6018" i="79"/>
  <c r="U6019" i="79"/>
  <c r="U6020" i="79"/>
  <c r="U6021" i="79"/>
  <c r="U6022" i="79"/>
  <c r="U6023" i="79"/>
  <c r="U6024" i="79"/>
  <c r="U6025" i="79"/>
  <c r="U6026" i="79"/>
  <c r="U6027" i="79"/>
  <c r="U6028" i="79"/>
  <c r="U6029" i="79"/>
  <c r="U6030" i="79"/>
  <c r="U6031" i="79"/>
  <c r="U6032" i="79"/>
  <c r="U6033" i="79"/>
  <c r="U6034" i="79"/>
  <c r="U6035" i="79"/>
  <c r="U6036" i="79"/>
  <c r="U6037" i="79"/>
  <c r="U6038" i="79"/>
  <c r="U6039" i="79"/>
  <c r="U6040" i="79"/>
  <c r="U6041" i="79"/>
  <c r="U6042" i="79"/>
  <c r="U6043" i="79"/>
  <c r="U6044" i="79"/>
  <c r="U6045" i="79"/>
  <c r="U6046" i="79"/>
  <c r="U6047" i="79"/>
  <c r="U6048" i="79"/>
  <c r="U6049" i="79"/>
  <c r="U6050" i="79"/>
  <c r="U6051" i="79"/>
  <c r="U6052" i="79"/>
  <c r="U6053" i="79"/>
  <c r="U6054" i="79"/>
  <c r="U6055" i="79"/>
  <c r="U6056" i="79"/>
  <c r="U6057" i="79"/>
  <c r="U6058" i="79"/>
  <c r="U6059" i="79"/>
  <c r="U6060" i="79"/>
  <c r="U6061" i="79"/>
  <c r="U6062" i="79"/>
  <c r="U6063" i="79"/>
  <c r="U6064" i="79"/>
  <c r="U6065" i="79"/>
  <c r="U6066" i="79"/>
  <c r="U6067" i="79"/>
  <c r="U6068" i="79"/>
  <c r="U6069" i="79"/>
  <c r="U6070" i="79"/>
  <c r="U6071" i="79"/>
  <c r="U6072" i="79"/>
  <c r="U6073" i="79"/>
  <c r="U6074" i="79"/>
  <c r="U6075" i="79"/>
  <c r="U6076" i="79"/>
  <c r="U6077" i="79"/>
  <c r="U6078" i="79"/>
  <c r="U6079" i="79"/>
  <c r="U6080" i="79"/>
  <c r="U6081" i="79"/>
  <c r="U6082" i="79"/>
  <c r="U6083" i="79"/>
  <c r="U6084" i="79"/>
  <c r="U6085" i="79"/>
  <c r="U6086" i="79"/>
  <c r="U6087" i="79"/>
  <c r="U6088" i="79"/>
  <c r="U6089" i="79"/>
  <c r="U6090" i="79"/>
  <c r="U6091" i="79"/>
  <c r="U6092" i="79"/>
  <c r="U6093" i="79"/>
  <c r="U6094" i="79"/>
  <c r="U6095" i="79"/>
  <c r="U6096" i="79"/>
  <c r="U6097" i="79"/>
  <c r="U6098" i="79"/>
  <c r="U6099" i="79"/>
  <c r="U6100" i="79"/>
  <c r="U6101" i="79"/>
  <c r="U6102" i="79"/>
  <c r="U6103" i="79"/>
  <c r="U6104" i="79"/>
  <c r="U6105" i="79"/>
  <c r="U6106" i="79"/>
  <c r="U6107" i="79"/>
  <c r="U6108" i="79"/>
  <c r="U6109" i="79"/>
  <c r="U6110" i="79"/>
  <c r="U6111" i="79"/>
  <c r="U6112" i="79"/>
  <c r="U6113" i="79"/>
  <c r="U6114" i="79"/>
  <c r="U6115" i="79"/>
  <c r="U6116" i="79"/>
  <c r="U6117" i="79"/>
  <c r="U6118" i="79"/>
  <c r="U6119" i="79"/>
  <c r="U6120" i="79"/>
  <c r="U6121" i="79"/>
  <c r="U6122" i="79"/>
  <c r="U6123" i="79"/>
  <c r="U6124" i="79"/>
  <c r="U6125" i="79"/>
  <c r="U6126" i="79"/>
  <c r="U6127" i="79"/>
  <c r="U6128" i="79"/>
  <c r="U6129" i="79"/>
  <c r="U6130" i="79"/>
  <c r="U6131" i="79"/>
  <c r="U6132" i="79"/>
  <c r="U6133" i="79"/>
  <c r="U6134" i="79"/>
  <c r="U6135" i="79"/>
  <c r="U6136" i="79"/>
  <c r="U6137" i="79"/>
  <c r="U6138" i="79"/>
  <c r="U6139" i="79"/>
  <c r="U6140" i="79"/>
  <c r="U6141" i="79"/>
  <c r="U6142" i="79"/>
  <c r="U6143" i="79"/>
  <c r="U6144" i="79"/>
  <c r="U6145" i="79"/>
  <c r="U6146" i="79"/>
  <c r="U6147" i="79"/>
  <c r="U6148" i="79"/>
  <c r="U6149" i="79"/>
  <c r="U6150" i="79"/>
  <c r="U6151" i="79"/>
  <c r="U6152" i="79"/>
  <c r="U6153" i="79"/>
  <c r="U6154" i="79"/>
  <c r="U6155" i="79"/>
  <c r="U6156" i="79"/>
  <c r="U6157" i="79"/>
  <c r="U6158" i="79"/>
  <c r="U6159" i="79"/>
  <c r="U6160" i="79"/>
  <c r="U6161" i="79"/>
  <c r="U6162" i="79"/>
  <c r="U6163" i="79"/>
  <c r="U6164" i="79"/>
  <c r="U6165" i="79"/>
  <c r="U6166" i="79"/>
  <c r="U6167" i="79"/>
  <c r="U6168" i="79"/>
  <c r="U6169" i="79"/>
  <c r="U6170" i="79"/>
  <c r="U6171" i="79"/>
  <c r="U6172" i="79"/>
  <c r="U6173" i="79"/>
  <c r="U6174" i="79"/>
  <c r="U6175" i="79"/>
  <c r="U6176" i="79"/>
  <c r="U6177" i="79"/>
  <c r="U6178" i="79"/>
  <c r="U6179" i="79"/>
  <c r="U6180" i="79"/>
  <c r="U6181" i="79"/>
  <c r="U6182" i="79"/>
  <c r="U6183" i="79"/>
  <c r="U6184" i="79"/>
  <c r="U6185" i="79"/>
  <c r="U6186" i="79"/>
  <c r="U6187" i="79"/>
  <c r="U6188" i="79"/>
  <c r="U6189" i="79"/>
  <c r="U6190" i="79"/>
  <c r="U6191" i="79"/>
  <c r="U6192" i="79"/>
  <c r="U6193" i="79"/>
  <c r="U6194" i="79"/>
  <c r="U6195" i="79"/>
  <c r="U6196" i="79"/>
  <c r="U6197" i="79"/>
  <c r="U6198" i="79"/>
  <c r="U6199" i="79"/>
  <c r="U6200" i="79"/>
  <c r="U6201" i="79"/>
  <c r="U6202" i="79"/>
  <c r="U6203" i="79"/>
  <c r="U6204" i="79"/>
  <c r="U6205" i="79"/>
  <c r="U6206" i="79"/>
  <c r="U6207" i="79"/>
  <c r="U6208" i="79"/>
  <c r="U6209" i="79"/>
  <c r="U6210" i="79"/>
  <c r="U6211" i="79"/>
  <c r="U6212" i="79"/>
  <c r="U6213" i="79"/>
  <c r="U6214" i="79"/>
  <c r="U6215" i="79"/>
  <c r="U6216" i="79"/>
  <c r="U6217" i="79"/>
  <c r="U6218" i="79"/>
  <c r="U6219" i="79"/>
  <c r="U6220" i="79"/>
  <c r="U6221" i="79"/>
  <c r="U6222" i="79"/>
  <c r="U6223" i="79"/>
  <c r="U6224" i="79"/>
  <c r="U6225" i="79"/>
  <c r="U6226" i="79"/>
  <c r="U6227" i="79"/>
  <c r="U6228" i="79"/>
  <c r="U6229" i="79"/>
  <c r="U6230" i="79"/>
  <c r="U6231" i="79"/>
  <c r="U6232" i="79"/>
  <c r="U6233" i="79"/>
  <c r="U6234" i="79"/>
  <c r="U6235" i="79"/>
  <c r="U6236" i="79"/>
  <c r="U6237" i="79"/>
  <c r="U6238" i="79"/>
  <c r="U6239" i="79"/>
  <c r="U6240" i="79"/>
  <c r="U6241" i="79"/>
  <c r="U6242" i="79"/>
  <c r="U6243" i="79"/>
  <c r="U6244" i="79"/>
  <c r="U6245" i="79"/>
  <c r="U6246" i="79"/>
  <c r="U6247" i="79"/>
  <c r="U6248" i="79"/>
  <c r="U6249" i="79"/>
  <c r="U6250" i="79"/>
  <c r="U6251" i="79"/>
  <c r="U6252" i="79"/>
  <c r="U6253" i="79"/>
  <c r="U6254" i="79"/>
  <c r="U6255" i="79"/>
  <c r="U6256" i="79"/>
  <c r="U6257" i="79"/>
  <c r="U6258" i="79"/>
  <c r="U6259" i="79"/>
  <c r="U6260" i="79"/>
  <c r="U6261" i="79"/>
  <c r="U6262" i="79"/>
  <c r="U6263" i="79"/>
  <c r="U6264" i="79"/>
  <c r="U6265" i="79"/>
  <c r="U6266" i="79"/>
  <c r="U6267" i="79"/>
  <c r="U6268" i="79"/>
  <c r="U6269" i="79"/>
  <c r="U6270" i="79"/>
  <c r="U6271" i="79"/>
  <c r="U6272" i="79"/>
  <c r="U6273" i="79"/>
  <c r="U6274" i="79"/>
  <c r="U6275" i="79"/>
  <c r="U6276" i="79"/>
  <c r="U6277" i="79"/>
  <c r="U6278" i="79"/>
  <c r="U6279" i="79"/>
  <c r="U6280" i="79"/>
  <c r="U6281" i="79"/>
  <c r="U6282" i="79"/>
  <c r="U6283" i="79"/>
  <c r="U6284" i="79"/>
  <c r="U6285" i="79"/>
  <c r="U6286" i="79"/>
  <c r="U6287" i="79"/>
  <c r="U6288" i="79"/>
  <c r="U6289" i="79"/>
  <c r="U6290" i="79"/>
  <c r="U6291" i="79"/>
  <c r="U6292" i="79"/>
  <c r="U6293" i="79"/>
  <c r="U6294" i="79"/>
  <c r="U6295" i="79"/>
  <c r="U6296" i="79"/>
  <c r="U6297" i="79"/>
  <c r="U6298" i="79"/>
  <c r="U6299" i="79"/>
  <c r="U6300" i="79"/>
  <c r="U6301" i="79"/>
  <c r="U6302" i="79"/>
  <c r="U6303" i="79"/>
  <c r="U6304" i="79"/>
  <c r="U6305" i="79"/>
  <c r="U6306" i="79"/>
  <c r="U6307" i="79"/>
  <c r="U6308" i="79"/>
  <c r="U6309" i="79"/>
  <c r="U6310" i="79"/>
  <c r="U6311" i="79"/>
  <c r="U6312" i="79"/>
  <c r="U6313" i="79"/>
  <c r="U6314" i="79"/>
  <c r="U6315" i="79"/>
  <c r="U6316" i="79"/>
  <c r="U6317" i="79"/>
  <c r="U6318" i="79"/>
  <c r="U6319" i="79"/>
  <c r="U6320" i="79"/>
  <c r="U6321" i="79"/>
  <c r="U6322" i="79"/>
  <c r="U6323" i="79"/>
  <c r="U6324" i="79"/>
  <c r="U6325" i="79"/>
  <c r="U6326" i="79"/>
  <c r="U6327" i="79"/>
  <c r="U6328" i="79"/>
  <c r="U6329" i="79"/>
  <c r="U6330" i="79"/>
  <c r="U6331" i="79"/>
  <c r="U6332" i="79"/>
  <c r="U6333" i="79"/>
  <c r="U6334" i="79"/>
  <c r="U6335" i="79"/>
  <c r="U6336" i="79"/>
  <c r="U6337" i="79"/>
  <c r="U6338" i="79"/>
  <c r="U6339" i="79"/>
  <c r="U6340" i="79"/>
  <c r="U6341" i="79"/>
  <c r="U6342" i="79"/>
  <c r="U6343" i="79"/>
  <c r="U6344" i="79"/>
  <c r="U6345" i="79"/>
  <c r="U6346" i="79"/>
  <c r="U6347" i="79"/>
  <c r="U6348" i="79"/>
  <c r="U6349" i="79"/>
  <c r="U6350" i="79"/>
  <c r="U6351" i="79"/>
  <c r="U6352" i="79"/>
  <c r="U6353" i="79"/>
  <c r="U6354" i="79"/>
  <c r="U6355" i="79"/>
  <c r="U6356" i="79"/>
  <c r="U6357" i="79"/>
  <c r="U6358" i="79"/>
  <c r="U6359" i="79"/>
  <c r="U6360" i="79"/>
  <c r="U6361" i="79"/>
  <c r="U6362" i="79"/>
  <c r="U6363" i="79"/>
  <c r="U6364" i="79"/>
  <c r="U6365" i="79"/>
  <c r="U6366" i="79"/>
  <c r="U6367" i="79"/>
  <c r="U6368" i="79"/>
  <c r="U6369" i="79"/>
  <c r="U6370" i="79"/>
  <c r="U6371" i="79"/>
  <c r="U6372" i="79"/>
  <c r="U6373" i="79"/>
  <c r="U6374" i="79"/>
  <c r="U6375" i="79"/>
  <c r="U6376" i="79"/>
  <c r="U6377" i="79"/>
  <c r="U6378" i="79"/>
  <c r="U6379" i="79"/>
  <c r="U6380" i="79"/>
  <c r="U6381" i="79"/>
  <c r="U6382" i="79"/>
  <c r="U6383" i="79"/>
  <c r="U6384" i="79"/>
  <c r="U6385" i="79"/>
  <c r="U6386" i="79"/>
  <c r="U6387" i="79"/>
  <c r="U6388" i="79"/>
  <c r="U6389" i="79"/>
  <c r="U6390" i="79"/>
  <c r="U6391" i="79"/>
  <c r="U6392" i="79"/>
  <c r="U6393" i="79"/>
  <c r="U6394" i="79"/>
  <c r="U6395" i="79"/>
  <c r="U6396" i="79"/>
  <c r="U6397" i="79"/>
  <c r="U6398" i="79"/>
  <c r="U6399" i="79"/>
  <c r="U6400" i="79"/>
  <c r="U6401" i="79"/>
  <c r="U6402" i="79"/>
  <c r="U6403" i="79"/>
  <c r="U6404" i="79"/>
  <c r="U6405" i="79"/>
  <c r="U6406" i="79"/>
  <c r="U6407" i="79"/>
  <c r="U6408" i="79"/>
  <c r="U6409" i="79"/>
  <c r="U6410" i="79"/>
  <c r="U6411" i="79"/>
  <c r="U6412" i="79"/>
  <c r="U6413" i="79"/>
  <c r="U6414" i="79"/>
  <c r="U6415" i="79"/>
  <c r="U6416" i="79"/>
  <c r="U6417" i="79"/>
  <c r="U6418" i="79"/>
  <c r="U6419" i="79"/>
  <c r="U6420" i="79"/>
  <c r="U6421" i="79"/>
  <c r="U6422" i="79"/>
  <c r="U6423" i="79"/>
  <c r="U6424" i="79"/>
  <c r="U6425" i="79"/>
  <c r="U6426" i="79"/>
  <c r="U6427" i="79"/>
  <c r="U6428" i="79"/>
  <c r="U6429" i="79"/>
  <c r="U6430" i="79"/>
  <c r="U6431" i="79"/>
  <c r="U6432" i="79"/>
  <c r="U6433" i="79"/>
  <c r="U6434" i="79"/>
  <c r="U6435" i="79"/>
  <c r="U6436" i="79"/>
  <c r="U6437" i="79"/>
  <c r="U6438" i="79"/>
  <c r="U6439" i="79"/>
  <c r="U6440" i="79"/>
  <c r="U6441" i="79"/>
  <c r="U6442" i="79"/>
  <c r="U6443" i="79"/>
  <c r="U6444" i="79"/>
  <c r="U6445" i="79"/>
  <c r="U6446" i="79"/>
  <c r="U6447" i="79"/>
  <c r="U6448" i="79"/>
  <c r="U6449" i="79"/>
  <c r="U6450" i="79"/>
  <c r="U6451" i="79"/>
  <c r="U6452" i="79"/>
  <c r="U6453" i="79"/>
  <c r="U6454" i="79"/>
  <c r="U6455" i="79"/>
  <c r="U6456" i="79"/>
  <c r="U6457" i="79"/>
  <c r="U6458" i="79"/>
  <c r="U6459" i="79"/>
  <c r="U6460" i="79"/>
  <c r="U6461" i="79"/>
  <c r="U6462" i="79"/>
  <c r="U6463" i="79"/>
  <c r="U6464" i="79"/>
  <c r="U6465" i="79"/>
  <c r="U6466" i="79"/>
  <c r="U6467" i="79"/>
  <c r="U6468" i="79"/>
  <c r="U6469" i="79"/>
  <c r="U6470" i="79"/>
  <c r="U6471" i="79"/>
  <c r="U6472" i="79"/>
  <c r="U6473" i="79"/>
  <c r="U6474" i="79"/>
  <c r="U6475" i="79"/>
  <c r="U6476" i="79"/>
  <c r="U6477" i="79"/>
  <c r="U6478" i="79"/>
  <c r="U6479" i="79"/>
  <c r="U6480" i="79"/>
  <c r="U6481" i="79"/>
  <c r="U6482" i="79"/>
  <c r="U6483" i="79"/>
  <c r="U6484" i="79"/>
  <c r="U6485" i="79"/>
  <c r="U6486" i="79"/>
  <c r="U6487" i="79"/>
  <c r="U6488" i="79"/>
  <c r="U6489" i="79"/>
  <c r="U6490" i="79"/>
  <c r="U6491" i="79"/>
  <c r="U6492" i="79"/>
  <c r="U6493" i="79"/>
  <c r="U6494" i="79"/>
  <c r="U6495" i="79"/>
  <c r="U6496" i="79"/>
  <c r="U6497" i="79"/>
  <c r="U6498" i="79"/>
  <c r="U6499" i="79"/>
  <c r="U6500" i="79"/>
  <c r="U6501" i="79"/>
  <c r="U6502" i="79"/>
  <c r="U6503" i="79"/>
  <c r="U6504" i="79"/>
  <c r="U6505" i="79"/>
  <c r="U6506" i="79"/>
  <c r="U6507" i="79"/>
  <c r="U6508" i="79"/>
  <c r="U6509" i="79"/>
  <c r="U6510" i="79"/>
  <c r="U6511" i="79"/>
  <c r="U6512" i="79"/>
  <c r="U6513" i="79"/>
  <c r="U6514" i="79"/>
  <c r="U6515" i="79"/>
  <c r="U6516" i="79"/>
  <c r="U6517" i="79"/>
  <c r="U6518" i="79"/>
  <c r="U6519" i="79"/>
  <c r="U6520" i="79"/>
  <c r="U6521" i="79"/>
  <c r="U6522" i="79"/>
  <c r="U6523" i="79"/>
  <c r="U6524" i="79"/>
  <c r="U6525" i="79"/>
  <c r="U6526" i="79"/>
  <c r="U6527" i="79"/>
  <c r="U6528" i="79"/>
  <c r="U6529" i="79"/>
  <c r="U6530" i="79"/>
  <c r="U6531" i="79"/>
  <c r="U6532" i="79"/>
  <c r="U6533" i="79"/>
  <c r="U6534" i="79"/>
  <c r="U6535" i="79"/>
  <c r="U6536" i="79"/>
  <c r="U6537" i="79"/>
  <c r="U6538" i="79"/>
  <c r="U6539" i="79"/>
  <c r="U6540" i="79"/>
  <c r="U6541" i="79"/>
  <c r="U6542" i="79"/>
  <c r="U6543" i="79"/>
  <c r="U6544" i="79"/>
  <c r="U6545" i="79"/>
  <c r="U6546" i="79"/>
  <c r="U6547" i="79"/>
  <c r="U6548" i="79"/>
  <c r="U6549" i="79"/>
  <c r="U6550" i="79"/>
  <c r="U6551" i="79"/>
  <c r="U6552" i="79"/>
  <c r="U6553" i="79"/>
  <c r="U6554" i="79"/>
  <c r="U6555" i="79"/>
  <c r="U6556" i="79"/>
  <c r="U6557" i="79"/>
  <c r="U6558" i="79"/>
  <c r="U6559" i="79"/>
  <c r="U6560" i="79"/>
  <c r="U6561" i="79"/>
  <c r="U6562" i="79"/>
  <c r="U6563" i="79"/>
  <c r="U6564" i="79"/>
  <c r="U6565" i="79"/>
  <c r="U6566" i="79"/>
  <c r="U6567" i="79"/>
  <c r="U6568" i="79"/>
  <c r="U6569" i="79"/>
  <c r="U6570" i="79"/>
  <c r="U6571" i="79"/>
  <c r="U6572" i="79"/>
  <c r="U6573" i="79"/>
  <c r="U6574" i="79"/>
  <c r="U6575" i="79"/>
  <c r="U6576" i="79"/>
  <c r="U6577" i="79"/>
  <c r="U6578" i="79"/>
  <c r="U6579" i="79"/>
  <c r="U6580" i="79"/>
  <c r="U6581" i="79"/>
  <c r="U6582" i="79"/>
  <c r="U6583" i="79"/>
  <c r="U6584" i="79"/>
  <c r="U6585" i="79"/>
  <c r="U6586" i="79"/>
  <c r="U6587" i="79"/>
  <c r="U6588" i="79"/>
  <c r="U6589" i="79"/>
  <c r="U6590" i="79"/>
  <c r="U6591" i="79"/>
  <c r="U6592" i="79"/>
  <c r="U6593" i="79"/>
  <c r="U6594" i="79"/>
  <c r="U6595" i="79"/>
  <c r="U6596" i="79"/>
  <c r="U6597" i="79"/>
  <c r="U6598" i="79"/>
  <c r="U6599" i="79"/>
  <c r="U6600" i="79"/>
  <c r="U6601" i="79"/>
  <c r="U6602" i="79"/>
  <c r="U6603" i="79"/>
  <c r="U6604" i="79"/>
  <c r="U6605" i="79"/>
  <c r="U6606" i="79"/>
  <c r="U6607" i="79"/>
  <c r="U6608" i="79"/>
  <c r="U6609" i="79"/>
  <c r="U6610" i="79"/>
  <c r="U6611" i="79"/>
  <c r="U6612" i="79"/>
  <c r="U6613" i="79"/>
  <c r="U6614" i="79"/>
  <c r="U6615" i="79"/>
  <c r="U6616" i="79"/>
  <c r="U6617" i="79"/>
  <c r="U6618" i="79"/>
  <c r="U6619" i="79"/>
  <c r="U6620" i="79"/>
  <c r="U6621" i="79"/>
  <c r="U6622" i="79"/>
  <c r="U6623" i="79"/>
  <c r="U6624" i="79"/>
  <c r="U6625" i="79"/>
  <c r="U6626" i="79"/>
  <c r="U6627" i="79"/>
  <c r="U6628" i="79"/>
  <c r="U6629" i="79"/>
  <c r="U6630" i="79"/>
  <c r="U6631" i="79"/>
  <c r="U6632" i="79"/>
  <c r="U6633" i="79"/>
  <c r="U6634" i="79"/>
  <c r="U6635" i="79"/>
  <c r="U6636" i="79"/>
  <c r="U6637" i="79"/>
  <c r="U6638" i="79"/>
  <c r="U6639" i="79"/>
  <c r="U6640" i="79"/>
  <c r="U6641" i="79"/>
  <c r="U6642" i="79"/>
  <c r="U6643" i="79"/>
  <c r="U6644" i="79"/>
  <c r="U6645" i="79"/>
  <c r="U6646" i="79"/>
  <c r="U6647" i="79"/>
  <c r="U6648" i="79"/>
  <c r="U6649" i="79"/>
  <c r="U6650" i="79"/>
  <c r="U6651" i="79"/>
  <c r="U6652" i="79"/>
  <c r="U6653" i="79"/>
  <c r="U6654" i="79"/>
  <c r="U6655" i="79"/>
  <c r="U6656" i="79"/>
  <c r="U6657" i="79"/>
  <c r="U6658" i="79"/>
  <c r="U6659" i="79"/>
  <c r="U6660" i="79"/>
  <c r="U6661" i="79"/>
  <c r="U6662" i="79"/>
  <c r="U6663" i="79"/>
  <c r="U6664" i="79"/>
  <c r="U6665" i="79"/>
  <c r="U6666" i="79"/>
  <c r="U6667" i="79"/>
  <c r="U6668" i="79"/>
  <c r="U6669" i="79"/>
  <c r="U6670" i="79"/>
  <c r="U6671" i="79"/>
  <c r="U6672" i="79"/>
  <c r="U6673" i="79"/>
  <c r="U6674" i="79"/>
  <c r="U6675" i="79"/>
  <c r="U6676" i="79"/>
  <c r="U6677" i="79"/>
  <c r="U6678" i="79"/>
  <c r="U6679" i="79"/>
  <c r="U6680" i="79"/>
  <c r="U6681" i="79"/>
  <c r="U6682" i="79"/>
  <c r="U6683" i="79"/>
  <c r="U6684" i="79"/>
  <c r="U6685" i="79"/>
  <c r="U6686" i="79"/>
  <c r="U6687" i="79"/>
  <c r="U6688" i="79"/>
  <c r="U6689" i="79"/>
  <c r="U6690" i="79"/>
  <c r="U6691" i="79"/>
  <c r="U6692" i="79"/>
  <c r="U6693" i="79"/>
  <c r="U6694" i="79"/>
  <c r="U6695" i="79"/>
  <c r="U6696" i="79"/>
  <c r="U6697" i="79"/>
  <c r="U6698" i="79"/>
  <c r="U6699" i="79"/>
  <c r="U6700" i="79"/>
  <c r="U6701" i="79"/>
  <c r="U6702" i="79"/>
  <c r="U6703" i="79"/>
  <c r="U6704" i="79"/>
  <c r="U6705" i="79"/>
  <c r="U6706" i="79"/>
  <c r="U6707" i="79"/>
  <c r="U6708" i="79"/>
  <c r="U6709" i="79"/>
  <c r="U6710" i="79"/>
  <c r="U6711" i="79"/>
  <c r="U6712" i="79"/>
  <c r="U6713" i="79"/>
  <c r="U6714" i="79"/>
  <c r="U6715" i="79"/>
  <c r="U6716" i="79"/>
  <c r="U6717" i="79"/>
  <c r="U6718" i="79"/>
  <c r="U6719" i="79"/>
  <c r="U6720" i="79"/>
  <c r="U6721" i="79"/>
  <c r="U6722" i="79"/>
  <c r="U6723" i="79"/>
  <c r="U6724" i="79"/>
  <c r="U6725" i="79"/>
  <c r="U6726" i="79"/>
  <c r="U6727" i="79"/>
  <c r="U6728" i="79"/>
  <c r="U6729" i="79"/>
  <c r="U6730" i="79"/>
  <c r="U6731" i="79"/>
  <c r="U6732" i="79"/>
  <c r="U6733" i="79"/>
  <c r="U6734" i="79"/>
  <c r="U6735" i="79"/>
  <c r="U6736" i="79"/>
  <c r="U6737" i="79"/>
  <c r="U6738" i="79"/>
  <c r="U6739" i="79"/>
  <c r="U6740" i="79"/>
  <c r="U6741" i="79"/>
  <c r="U6742" i="79"/>
  <c r="U6743" i="79"/>
  <c r="U6744" i="79"/>
  <c r="U6745" i="79"/>
  <c r="U6746" i="79"/>
  <c r="U6747" i="79"/>
  <c r="U6748" i="79"/>
  <c r="U6749" i="79"/>
  <c r="U6750" i="79"/>
  <c r="U6751" i="79"/>
  <c r="U6752" i="79"/>
  <c r="U6753" i="79"/>
  <c r="U6754" i="79"/>
  <c r="U6755" i="79"/>
  <c r="U6756" i="79"/>
  <c r="U6757" i="79"/>
  <c r="U6758" i="79"/>
  <c r="U6759" i="79"/>
  <c r="U6760" i="79"/>
  <c r="U6761" i="79"/>
  <c r="U6762" i="79"/>
  <c r="U6763" i="79"/>
  <c r="U6764" i="79"/>
  <c r="U6765" i="79"/>
  <c r="U6766" i="79"/>
  <c r="U6767" i="79"/>
  <c r="U6768" i="79"/>
  <c r="U6769" i="79"/>
  <c r="U6770" i="79"/>
  <c r="U6771" i="79"/>
  <c r="U6772" i="79"/>
  <c r="U6773" i="79"/>
  <c r="U6774" i="79"/>
  <c r="U6775" i="79"/>
  <c r="U6776" i="79"/>
  <c r="U6777" i="79"/>
  <c r="U6778" i="79"/>
  <c r="U6779" i="79"/>
  <c r="U6780" i="79"/>
  <c r="U6781" i="79"/>
  <c r="U6782" i="79"/>
  <c r="U6783" i="79"/>
  <c r="U6784" i="79"/>
  <c r="U6785" i="79"/>
  <c r="U6786" i="79"/>
  <c r="U6787" i="79"/>
  <c r="U6788" i="79"/>
  <c r="U6789" i="79"/>
  <c r="U6790" i="79"/>
  <c r="U6791" i="79"/>
  <c r="U6792" i="79"/>
  <c r="U6793" i="79"/>
  <c r="U6794" i="79"/>
  <c r="U6795" i="79"/>
  <c r="U6796" i="79"/>
  <c r="U6797" i="79"/>
  <c r="U6798" i="79"/>
  <c r="U6799" i="79"/>
  <c r="U6800" i="79"/>
  <c r="U6801" i="79"/>
  <c r="U6802" i="79"/>
  <c r="U6803" i="79"/>
  <c r="U6804" i="79"/>
  <c r="U6805" i="79"/>
  <c r="U6806" i="79"/>
  <c r="U6807" i="79"/>
  <c r="U6808" i="79"/>
  <c r="U6809" i="79"/>
  <c r="U6810" i="79"/>
  <c r="U6811" i="79"/>
  <c r="U6812" i="79"/>
  <c r="U6813" i="79"/>
  <c r="U6814" i="79"/>
  <c r="U6815" i="79"/>
  <c r="U6816" i="79"/>
  <c r="U6817" i="79"/>
  <c r="U6818" i="79"/>
  <c r="U6819" i="79"/>
  <c r="U6820" i="79"/>
  <c r="U6821" i="79"/>
  <c r="U6822" i="79"/>
  <c r="U6823" i="79"/>
  <c r="U6824" i="79"/>
  <c r="U6825" i="79"/>
  <c r="U6826" i="79"/>
  <c r="U6827" i="79"/>
  <c r="U6828" i="79"/>
  <c r="U6829" i="79"/>
  <c r="U6830" i="79"/>
  <c r="U6831" i="79"/>
  <c r="U6832" i="79"/>
  <c r="U6833" i="79"/>
  <c r="U6834" i="79"/>
  <c r="U6835" i="79"/>
  <c r="U6836" i="79"/>
  <c r="U6837" i="79"/>
  <c r="U6838" i="79"/>
  <c r="U6839" i="79"/>
  <c r="U6840" i="79"/>
  <c r="U6841" i="79"/>
  <c r="U6842" i="79"/>
  <c r="U6843" i="79"/>
  <c r="U6844" i="79"/>
  <c r="U6845" i="79"/>
  <c r="U6846" i="79"/>
  <c r="U6847" i="79"/>
  <c r="U6848" i="79"/>
  <c r="U6849" i="79"/>
  <c r="U6850" i="79"/>
  <c r="U6851" i="79"/>
  <c r="U6852" i="79"/>
  <c r="U6853" i="79"/>
  <c r="U6854" i="79"/>
  <c r="U6855" i="79"/>
  <c r="U6856" i="79"/>
  <c r="U6857" i="79"/>
  <c r="U6858" i="79"/>
  <c r="U6859" i="79"/>
  <c r="U6860" i="79"/>
  <c r="U6861" i="79"/>
  <c r="U6862" i="79"/>
  <c r="U6863" i="79"/>
  <c r="U6864" i="79"/>
  <c r="U6865" i="79"/>
  <c r="U6866" i="79"/>
  <c r="U6867" i="79"/>
  <c r="U6868" i="79"/>
  <c r="U6869" i="79"/>
  <c r="U6870" i="79"/>
  <c r="U6871" i="79"/>
  <c r="U6872" i="79"/>
  <c r="U6873" i="79"/>
  <c r="U6874" i="79"/>
  <c r="U6875" i="79"/>
  <c r="U6876" i="79"/>
  <c r="U6877" i="79"/>
  <c r="U6878" i="79"/>
  <c r="U6879" i="79"/>
  <c r="U6880" i="79"/>
  <c r="U6881" i="79"/>
  <c r="U6882" i="79"/>
  <c r="U6883" i="79"/>
  <c r="U6884" i="79"/>
  <c r="U6885" i="79"/>
  <c r="U6886" i="79"/>
  <c r="U6887" i="79"/>
  <c r="U6888" i="79"/>
  <c r="U6889" i="79"/>
  <c r="U6890" i="79"/>
  <c r="U6891" i="79"/>
  <c r="U6892" i="79"/>
  <c r="U6893" i="79"/>
  <c r="U6894" i="79"/>
  <c r="U6895" i="79"/>
  <c r="U6896" i="79"/>
  <c r="U6897" i="79"/>
  <c r="U6898" i="79"/>
  <c r="U6899" i="79"/>
  <c r="U6900" i="79"/>
  <c r="U6901" i="79"/>
  <c r="U6902" i="79"/>
  <c r="U6903" i="79"/>
  <c r="U6904" i="79"/>
  <c r="U6905" i="79"/>
  <c r="U6906" i="79"/>
  <c r="U6907" i="79"/>
  <c r="U6908" i="79"/>
  <c r="U6909" i="79"/>
  <c r="U6910" i="79"/>
  <c r="U6911" i="79"/>
  <c r="U6912" i="79"/>
  <c r="U6913" i="79"/>
  <c r="U6914" i="79"/>
  <c r="U6915" i="79"/>
  <c r="U6916" i="79"/>
  <c r="U6917" i="79"/>
  <c r="U6918" i="79"/>
  <c r="U6919" i="79"/>
  <c r="U6920" i="79"/>
  <c r="U6921" i="79"/>
  <c r="U6922" i="79"/>
  <c r="U6923" i="79"/>
  <c r="U6924" i="79"/>
  <c r="U6925" i="79"/>
  <c r="U6926" i="79"/>
  <c r="U6927" i="79"/>
  <c r="U6928" i="79"/>
  <c r="U6929" i="79"/>
  <c r="U6930" i="79"/>
  <c r="U6931" i="79"/>
  <c r="U6932" i="79"/>
  <c r="U6933" i="79"/>
  <c r="U6934" i="79"/>
  <c r="U6935" i="79"/>
  <c r="U6936" i="79"/>
  <c r="U6937" i="79"/>
  <c r="U6938" i="79"/>
  <c r="U6939" i="79"/>
  <c r="U6940" i="79"/>
  <c r="U6941" i="79"/>
  <c r="U6942" i="79"/>
  <c r="U6943" i="79"/>
  <c r="U6944" i="79"/>
  <c r="U6945" i="79"/>
  <c r="U6946" i="79"/>
  <c r="U6947" i="79"/>
  <c r="U6948" i="79"/>
  <c r="U6949" i="79"/>
  <c r="U6950" i="79"/>
  <c r="U6951" i="79"/>
  <c r="U6952" i="79"/>
  <c r="U6953" i="79"/>
  <c r="U6954" i="79"/>
  <c r="U6955" i="79"/>
  <c r="U6956" i="79"/>
  <c r="U6957" i="79"/>
  <c r="U6958" i="79"/>
  <c r="U6959" i="79"/>
  <c r="U6960" i="79"/>
  <c r="U6961" i="79"/>
  <c r="U6962" i="79"/>
  <c r="U6963" i="79"/>
  <c r="U6964" i="79"/>
  <c r="U6965" i="79"/>
  <c r="U6966" i="79"/>
  <c r="U6967" i="79"/>
  <c r="U6968" i="79"/>
  <c r="U6969" i="79"/>
  <c r="U6970" i="79"/>
  <c r="U6971" i="79"/>
  <c r="U6972" i="79"/>
  <c r="U6973" i="79"/>
  <c r="U6974" i="79"/>
  <c r="U6975" i="79"/>
  <c r="U6976" i="79"/>
  <c r="U6977" i="79"/>
  <c r="U6978" i="79"/>
  <c r="U6979" i="79"/>
  <c r="U6980" i="79"/>
  <c r="U6981" i="79"/>
  <c r="U6982" i="79"/>
  <c r="U6983" i="79"/>
  <c r="U6984" i="79"/>
  <c r="U6985" i="79"/>
  <c r="U6986" i="79"/>
  <c r="U6987" i="79"/>
  <c r="U6988" i="79"/>
  <c r="U6989" i="79"/>
  <c r="U6990" i="79"/>
  <c r="U6991" i="79"/>
  <c r="U6992" i="79"/>
  <c r="U6993" i="79"/>
  <c r="U6994" i="79"/>
  <c r="U6995" i="79"/>
  <c r="U6996" i="79"/>
  <c r="U6997" i="79"/>
  <c r="U6998" i="79"/>
  <c r="U6999" i="79"/>
  <c r="U7000" i="79"/>
  <c r="U7001" i="79"/>
  <c r="U7002" i="79"/>
  <c r="U7003" i="79"/>
  <c r="U7004" i="79"/>
  <c r="U7005" i="79"/>
  <c r="U7006" i="79"/>
  <c r="U7007" i="79"/>
  <c r="U7008" i="79"/>
  <c r="U7009" i="79"/>
  <c r="U7010" i="79"/>
  <c r="U7011" i="79"/>
  <c r="U7012" i="79"/>
  <c r="U7013" i="79"/>
  <c r="U7014" i="79"/>
  <c r="U7015" i="79"/>
  <c r="U7016" i="79"/>
  <c r="U7017" i="79"/>
  <c r="U7018" i="79"/>
  <c r="U7019" i="79"/>
  <c r="U7020" i="79"/>
  <c r="U7021" i="79"/>
  <c r="U7022" i="79"/>
  <c r="U7023" i="79"/>
  <c r="U7024" i="79"/>
  <c r="U7025" i="79"/>
  <c r="U7026" i="79"/>
  <c r="U7027" i="79"/>
  <c r="U7028" i="79"/>
  <c r="U7029" i="79"/>
  <c r="U7030" i="79"/>
  <c r="U7031" i="79"/>
  <c r="U7032" i="79"/>
  <c r="U7033" i="79"/>
  <c r="U7034" i="79"/>
  <c r="U7035" i="79"/>
  <c r="U7036" i="79"/>
  <c r="U7037" i="79"/>
  <c r="U7038" i="79"/>
  <c r="U7039" i="79"/>
  <c r="U7040" i="79"/>
  <c r="U7041" i="79"/>
  <c r="U7042" i="79"/>
  <c r="U7043" i="79"/>
  <c r="U7044" i="79"/>
  <c r="U7045" i="79"/>
  <c r="U7046" i="79"/>
  <c r="U7047" i="79"/>
  <c r="U7048" i="79"/>
  <c r="U7049" i="79"/>
  <c r="U7050" i="79"/>
  <c r="U7051" i="79"/>
  <c r="U7052" i="79"/>
  <c r="U7053" i="79"/>
  <c r="U7054" i="79"/>
  <c r="U7055" i="79"/>
  <c r="U7056" i="79"/>
  <c r="U7057" i="79"/>
  <c r="U7058" i="79"/>
  <c r="U7059" i="79"/>
  <c r="U7060" i="79"/>
  <c r="U7061" i="79"/>
  <c r="U7062" i="79"/>
  <c r="U7063" i="79"/>
  <c r="U7064" i="79"/>
  <c r="U7065" i="79"/>
  <c r="U7066" i="79"/>
  <c r="U7067" i="79"/>
  <c r="U7068" i="79"/>
  <c r="U7069" i="79"/>
  <c r="U7070" i="79"/>
  <c r="U7071" i="79"/>
  <c r="U7072" i="79"/>
  <c r="U7073" i="79"/>
  <c r="U7074" i="79"/>
  <c r="U7075" i="79"/>
  <c r="U7076" i="79"/>
  <c r="U7077" i="79"/>
  <c r="U7078" i="79"/>
  <c r="U7079" i="79"/>
  <c r="U7080" i="79"/>
  <c r="U7081" i="79"/>
  <c r="U7082" i="79"/>
  <c r="U7083" i="79"/>
  <c r="U7084" i="79"/>
  <c r="U7085" i="79"/>
  <c r="U7086" i="79"/>
  <c r="U7087" i="79"/>
  <c r="U7088" i="79"/>
  <c r="U7089" i="79"/>
  <c r="U7090" i="79"/>
  <c r="U7091" i="79"/>
  <c r="U7092" i="79"/>
  <c r="U7093" i="79"/>
  <c r="U7094" i="79"/>
  <c r="U7095" i="79"/>
  <c r="U7096" i="79"/>
  <c r="U7097" i="79"/>
  <c r="U7098" i="79"/>
  <c r="U7099" i="79"/>
  <c r="U7100" i="79"/>
  <c r="U7101" i="79"/>
  <c r="U7102" i="79"/>
  <c r="U7103" i="79"/>
  <c r="U7104" i="79"/>
  <c r="U7105" i="79"/>
  <c r="U7106" i="79"/>
  <c r="U7107" i="79"/>
  <c r="U7108" i="79"/>
  <c r="U7109" i="79"/>
  <c r="U7110" i="79"/>
  <c r="U7111" i="79"/>
  <c r="U7112" i="79"/>
  <c r="U7113" i="79"/>
  <c r="U7114" i="79"/>
  <c r="U7115" i="79"/>
  <c r="U7116" i="79"/>
  <c r="U7117" i="79"/>
  <c r="U7118" i="79"/>
  <c r="U7119" i="79"/>
  <c r="U7120" i="79"/>
  <c r="U7121" i="79"/>
  <c r="U7122" i="79"/>
  <c r="U7123" i="79"/>
  <c r="U7124" i="79"/>
  <c r="U7125" i="79"/>
  <c r="U7126" i="79"/>
  <c r="U7127" i="79"/>
  <c r="U7128" i="79"/>
  <c r="U7129" i="79"/>
  <c r="U7130" i="79"/>
  <c r="U7131" i="79"/>
  <c r="U7132" i="79"/>
  <c r="U7133" i="79"/>
  <c r="U7134" i="79"/>
  <c r="U7135" i="79"/>
  <c r="U7136" i="79"/>
  <c r="U7137" i="79"/>
  <c r="U7138" i="79"/>
  <c r="U7139" i="79"/>
  <c r="U7140" i="79"/>
  <c r="U7141" i="79"/>
  <c r="U7142" i="79"/>
  <c r="U7143" i="79"/>
  <c r="U7144" i="79"/>
  <c r="U7145" i="79"/>
  <c r="U7146" i="79"/>
  <c r="U7147" i="79"/>
  <c r="U7148" i="79"/>
  <c r="U7149" i="79"/>
  <c r="U7150" i="79"/>
  <c r="U7151" i="79"/>
  <c r="U7152" i="79"/>
  <c r="U7153" i="79"/>
  <c r="U7154" i="79"/>
  <c r="U7155" i="79"/>
  <c r="U7156" i="79"/>
  <c r="U7157" i="79"/>
  <c r="U7158" i="79"/>
  <c r="U7159" i="79"/>
  <c r="U7160" i="79"/>
  <c r="U7161" i="79"/>
  <c r="U7162" i="79"/>
  <c r="U7163" i="79"/>
  <c r="U7164" i="79"/>
  <c r="U7165" i="79"/>
  <c r="U7166" i="79"/>
  <c r="U7167" i="79"/>
  <c r="U7168" i="79"/>
  <c r="U7169" i="79"/>
  <c r="U7170" i="79"/>
  <c r="U7171" i="79"/>
  <c r="U7172" i="79"/>
  <c r="U7173" i="79"/>
  <c r="U7174" i="79"/>
  <c r="U7175" i="79"/>
  <c r="U7176" i="79"/>
  <c r="U7177" i="79"/>
  <c r="U7178" i="79"/>
  <c r="U7179" i="79"/>
  <c r="U7180" i="79"/>
  <c r="U7181" i="79"/>
  <c r="U7182" i="79"/>
  <c r="U7183" i="79"/>
  <c r="U7184" i="79"/>
  <c r="U7185" i="79"/>
  <c r="U7186" i="79"/>
  <c r="U7187" i="79"/>
  <c r="U7188" i="79"/>
  <c r="U7189" i="79"/>
  <c r="U7190" i="79"/>
  <c r="U7191" i="79"/>
  <c r="U7192" i="79"/>
  <c r="U7193" i="79"/>
  <c r="U7194" i="79"/>
  <c r="U7195" i="79"/>
  <c r="U7196" i="79"/>
  <c r="U7197" i="79"/>
  <c r="U7198" i="79"/>
  <c r="U7199" i="79"/>
  <c r="U7200" i="79"/>
  <c r="U7201" i="79"/>
  <c r="U7202" i="79"/>
  <c r="U7203" i="79"/>
  <c r="U7204" i="79"/>
  <c r="U7205" i="79"/>
  <c r="U7206" i="79"/>
  <c r="U7207" i="79"/>
  <c r="U7208" i="79"/>
  <c r="U7209" i="79"/>
  <c r="U7210" i="79"/>
  <c r="U7211" i="79"/>
  <c r="U7212" i="79"/>
  <c r="U7213" i="79"/>
  <c r="U7214" i="79"/>
  <c r="U7215" i="79"/>
  <c r="U7216" i="79"/>
  <c r="U7217" i="79"/>
  <c r="U7218" i="79"/>
  <c r="U7219" i="79"/>
  <c r="U7220" i="79"/>
  <c r="U7221" i="79"/>
  <c r="U7222" i="79"/>
  <c r="U7223" i="79"/>
  <c r="U7224" i="79"/>
  <c r="U7225" i="79"/>
  <c r="U7226" i="79"/>
  <c r="U7227" i="79"/>
  <c r="U7228" i="79"/>
  <c r="U7229" i="79"/>
  <c r="U7230" i="79"/>
  <c r="U7231" i="79"/>
  <c r="U7232" i="79"/>
  <c r="U7233" i="79"/>
  <c r="U7234" i="79"/>
  <c r="U7235" i="79"/>
  <c r="U7236" i="79"/>
  <c r="U7237" i="79"/>
  <c r="U7238" i="79"/>
  <c r="U7239" i="79"/>
  <c r="U7240" i="79"/>
  <c r="U7241" i="79"/>
  <c r="U7242" i="79"/>
  <c r="U7243" i="79"/>
  <c r="U7244" i="79"/>
  <c r="U7245" i="79"/>
  <c r="U7246" i="79"/>
  <c r="U7247" i="79"/>
  <c r="U7248" i="79"/>
  <c r="U7249" i="79"/>
  <c r="U7250" i="79"/>
  <c r="U7251" i="79"/>
  <c r="U7252" i="79"/>
  <c r="U7253" i="79"/>
  <c r="U7254" i="79"/>
  <c r="U7255" i="79"/>
  <c r="U7256" i="79"/>
  <c r="U7257" i="79"/>
  <c r="U7258" i="79"/>
  <c r="U7259" i="79"/>
  <c r="U7260" i="79"/>
  <c r="U7261" i="79"/>
  <c r="U7262" i="79"/>
  <c r="U7263" i="79"/>
  <c r="U7264" i="79"/>
  <c r="U7265" i="79"/>
  <c r="U7266" i="79"/>
  <c r="U7267" i="79"/>
  <c r="U7268" i="79"/>
  <c r="U7269" i="79"/>
  <c r="U7270" i="79"/>
  <c r="U7271" i="79"/>
  <c r="U7272" i="79"/>
  <c r="U7273" i="79"/>
  <c r="U7274" i="79"/>
  <c r="U7275" i="79"/>
  <c r="U7276" i="79"/>
  <c r="U7277" i="79"/>
  <c r="U7278" i="79"/>
  <c r="U7279" i="79"/>
  <c r="U7280" i="79"/>
  <c r="U7281" i="79"/>
  <c r="U7282" i="79"/>
  <c r="U7283" i="79"/>
  <c r="U7284" i="79"/>
  <c r="U7285" i="79"/>
  <c r="U7286" i="79"/>
  <c r="U7287" i="79"/>
  <c r="U7288" i="79"/>
  <c r="U7289" i="79"/>
  <c r="U7290" i="79"/>
  <c r="U7291" i="79"/>
  <c r="U7292" i="79"/>
  <c r="U7293" i="79"/>
  <c r="U7294" i="79"/>
  <c r="U7295" i="79"/>
  <c r="U7296" i="79"/>
  <c r="U7297" i="79"/>
  <c r="U7298" i="79"/>
  <c r="U7299" i="79"/>
  <c r="U7300" i="79"/>
  <c r="U7301" i="79"/>
  <c r="U7302" i="79"/>
  <c r="U7303" i="79"/>
  <c r="U7304" i="79"/>
  <c r="U7305" i="79"/>
  <c r="U7306" i="79"/>
  <c r="U7307" i="79"/>
  <c r="U7308" i="79"/>
  <c r="U7309" i="79"/>
  <c r="U7310" i="79"/>
  <c r="U7311" i="79"/>
  <c r="U7312" i="79"/>
  <c r="U7313" i="79"/>
  <c r="U7314" i="79"/>
  <c r="U7315" i="79"/>
  <c r="U7316" i="79"/>
  <c r="U7317" i="79"/>
  <c r="U7318" i="79"/>
  <c r="U7319" i="79"/>
  <c r="U7320" i="79"/>
  <c r="U7321" i="79"/>
  <c r="U7322" i="79"/>
  <c r="U7323" i="79"/>
  <c r="U7324" i="79"/>
  <c r="U7325" i="79"/>
  <c r="U7326" i="79"/>
  <c r="U7327" i="79"/>
  <c r="U7328" i="79"/>
  <c r="U7329" i="79"/>
  <c r="U7330" i="79"/>
  <c r="U7331" i="79"/>
  <c r="U7332" i="79"/>
  <c r="U7333" i="79"/>
  <c r="U7334" i="79"/>
  <c r="U7335" i="79"/>
  <c r="U7336" i="79"/>
  <c r="U7337" i="79"/>
  <c r="U7338" i="79"/>
  <c r="U7339" i="79"/>
  <c r="U7340" i="79"/>
  <c r="U7341" i="79"/>
  <c r="U7342" i="79"/>
  <c r="U7343" i="79"/>
  <c r="U7344" i="79"/>
  <c r="U7345" i="79"/>
  <c r="U7346" i="79"/>
  <c r="U7347" i="79"/>
  <c r="U7348" i="79"/>
  <c r="U7349" i="79"/>
  <c r="U7350" i="79"/>
  <c r="U7351" i="79"/>
  <c r="U7352" i="79"/>
  <c r="U7353" i="79"/>
  <c r="U7354" i="79"/>
  <c r="U7355" i="79"/>
  <c r="U7356" i="79"/>
  <c r="U7357" i="79"/>
  <c r="U7358" i="79"/>
  <c r="U7359" i="79"/>
  <c r="U7360" i="79"/>
  <c r="U7361" i="79"/>
  <c r="U7362" i="79"/>
  <c r="U7363" i="79"/>
  <c r="U7364" i="79"/>
  <c r="U7365" i="79"/>
  <c r="U7366" i="79"/>
  <c r="U7367" i="79"/>
  <c r="U7368" i="79"/>
  <c r="U7369" i="79"/>
  <c r="U7370" i="79"/>
  <c r="U7371" i="79"/>
  <c r="U7372" i="79"/>
  <c r="U7373" i="79"/>
  <c r="U7374" i="79"/>
  <c r="U7375" i="79"/>
  <c r="U7376" i="79"/>
  <c r="U7377" i="79"/>
  <c r="U7378" i="79"/>
  <c r="U7379" i="79"/>
  <c r="U7380" i="79"/>
  <c r="U7381" i="79"/>
  <c r="U7382" i="79"/>
  <c r="U7383" i="79"/>
  <c r="U7384" i="79"/>
  <c r="U7385" i="79"/>
  <c r="U7386" i="79"/>
  <c r="U7387" i="79"/>
  <c r="U7388" i="79"/>
  <c r="U7389" i="79"/>
  <c r="U7390" i="79"/>
  <c r="U7391" i="79"/>
  <c r="U7392" i="79"/>
  <c r="U7393" i="79"/>
  <c r="U7394" i="79"/>
  <c r="U7395" i="79"/>
  <c r="U7396" i="79"/>
  <c r="U7397" i="79"/>
  <c r="U7398" i="79"/>
  <c r="U7399" i="79"/>
  <c r="U7400" i="79"/>
  <c r="U7401" i="79"/>
  <c r="U7402" i="79"/>
  <c r="U7403" i="79"/>
  <c r="U7404" i="79"/>
  <c r="U7405" i="79"/>
  <c r="U7406" i="79"/>
  <c r="U7407" i="79"/>
  <c r="U7408" i="79"/>
  <c r="U7409" i="79"/>
  <c r="U7410" i="79"/>
  <c r="U7411" i="79"/>
  <c r="U7412" i="79"/>
  <c r="U7413" i="79"/>
  <c r="U7414" i="79"/>
  <c r="U7415" i="79"/>
  <c r="U7416" i="79"/>
  <c r="U7417" i="79"/>
  <c r="U7418" i="79"/>
  <c r="U7419" i="79"/>
  <c r="U7420" i="79"/>
  <c r="U7421" i="79"/>
  <c r="U7422" i="79"/>
  <c r="U7423" i="79"/>
  <c r="U7424" i="79"/>
  <c r="U7425" i="79"/>
  <c r="U7426" i="79"/>
  <c r="U7427" i="79"/>
  <c r="U7428" i="79"/>
  <c r="U7429" i="79"/>
  <c r="U7430" i="79"/>
  <c r="U7431" i="79"/>
  <c r="U7432" i="79"/>
  <c r="U7433" i="79"/>
  <c r="U7434" i="79"/>
  <c r="U7435" i="79"/>
  <c r="U7436" i="79"/>
  <c r="U7437" i="79"/>
  <c r="U7438" i="79"/>
  <c r="U7439" i="79"/>
  <c r="U7440" i="79"/>
  <c r="U7441" i="79"/>
  <c r="U7442" i="79"/>
  <c r="U7443" i="79"/>
  <c r="U7444" i="79"/>
  <c r="U7445" i="79"/>
  <c r="U7446" i="79"/>
  <c r="U7447" i="79"/>
  <c r="U7448" i="79"/>
  <c r="U7449" i="79"/>
  <c r="U7450" i="79"/>
  <c r="U7451" i="79"/>
  <c r="U7452" i="79"/>
  <c r="U7453" i="79"/>
  <c r="U7454" i="79"/>
  <c r="U7455" i="79"/>
  <c r="U7456" i="79"/>
  <c r="U7457" i="79"/>
  <c r="U7458" i="79"/>
  <c r="U7459" i="79"/>
  <c r="U7460" i="79"/>
  <c r="U7461" i="79"/>
  <c r="U7462" i="79"/>
  <c r="U7463" i="79"/>
  <c r="U7464" i="79"/>
  <c r="U7465" i="79"/>
  <c r="U7466" i="79"/>
  <c r="U7467" i="79"/>
  <c r="U7468" i="79"/>
  <c r="U7469" i="79"/>
  <c r="U7470" i="79"/>
  <c r="U7471" i="79"/>
  <c r="U7472" i="79"/>
  <c r="U7473" i="79"/>
  <c r="U7474" i="79"/>
  <c r="U7475" i="79"/>
  <c r="U7476" i="79"/>
  <c r="U7477" i="79"/>
  <c r="U7478" i="79"/>
  <c r="U7479" i="79"/>
  <c r="U7480" i="79"/>
  <c r="U7481" i="79"/>
  <c r="U7482" i="79"/>
  <c r="U7483" i="79"/>
  <c r="U7484" i="79"/>
  <c r="U7485" i="79"/>
  <c r="U7486" i="79"/>
  <c r="U7487" i="79"/>
  <c r="U7488" i="79"/>
  <c r="U7489" i="79"/>
  <c r="U7490" i="79"/>
  <c r="U7491" i="79"/>
  <c r="U7492" i="79"/>
  <c r="U7493" i="79"/>
  <c r="U7494" i="79"/>
  <c r="U7495" i="79"/>
  <c r="U7496" i="79"/>
  <c r="U7497" i="79"/>
  <c r="U7498" i="79"/>
  <c r="U7499" i="79"/>
  <c r="U7500" i="79"/>
  <c r="U7501" i="79"/>
  <c r="U7502" i="79"/>
  <c r="U7503" i="79"/>
  <c r="U7504" i="79"/>
  <c r="U7505" i="79"/>
  <c r="U7506" i="79"/>
  <c r="U7507" i="79"/>
  <c r="U7508" i="79"/>
  <c r="U7509" i="79"/>
  <c r="U7510" i="79"/>
  <c r="U7511" i="79"/>
  <c r="U7512" i="79"/>
  <c r="U7513" i="79"/>
  <c r="U7514" i="79"/>
  <c r="U7515" i="79"/>
  <c r="U7516" i="79"/>
  <c r="U7517" i="79"/>
  <c r="U7518" i="79"/>
  <c r="U7519" i="79"/>
  <c r="U7520" i="79"/>
  <c r="U7521" i="79"/>
  <c r="U7522" i="79"/>
  <c r="U7523" i="79"/>
  <c r="U7524" i="79"/>
  <c r="U7525" i="79"/>
  <c r="U7526" i="79"/>
  <c r="U7527" i="79"/>
  <c r="U7528" i="79"/>
  <c r="U7529" i="79"/>
  <c r="U7530" i="79"/>
  <c r="U7531" i="79"/>
  <c r="U7532" i="79"/>
  <c r="U7533" i="79"/>
  <c r="U7534" i="79"/>
  <c r="U7535" i="79"/>
  <c r="U7536" i="79"/>
  <c r="U7537" i="79"/>
  <c r="U7538" i="79"/>
  <c r="U7539" i="79"/>
  <c r="U7540" i="79"/>
  <c r="U7541" i="79"/>
  <c r="U7542" i="79"/>
  <c r="U7543" i="79"/>
  <c r="U7544" i="79"/>
  <c r="U7545" i="79"/>
  <c r="U7546" i="79"/>
  <c r="U7547" i="79"/>
  <c r="U7548" i="79"/>
  <c r="U7549" i="79"/>
  <c r="U7550" i="79"/>
  <c r="U7551" i="79"/>
  <c r="U7552" i="79"/>
  <c r="U7553" i="79"/>
  <c r="U7554" i="79"/>
  <c r="U7555" i="79"/>
  <c r="U7556" i="79"/>
  <c r="U7557" i="79"/>
  <c r="U7558" i="79"/>
  <c r="U7559" i="79"/>
  <c r="U7560" i="79"/>
  <c r="U7561" i="79"/>
  <c r="U7562" i="79"/>
  <c r="U7563" i="79"/>
  <c r="U7564" i="79"/>
  <c r="U7565" i="79"/>
  <c r="U7566" i="79"/>
  <c r="U7567" i="79"/>
  <c r="U7568" i="79"/>
  <c r="U7569" i="79"/>
  <c r="U7570" i="79"/>
  <c r="U7571" i="79"/>
  <c r="U7572" i="79"/>
  <c r="U7573" i="79"/>
  <c r="U7574" i="79"/>
  <c r="U7575" i="79"/>
  <c r="U7576" i="79"/>
  <c r="U7577" i="79"/>
  <c r="U7578" i="79"/>
  <c r="U7579" i="79"/>
  <c r="U7580" i="79"/>
  <c r="U7581" i="79"/>
  <c r="U7582" i="79"/>
  <c r="U7583" i="79"/>
  <c r="U7584" i="79"/>
  <c r="U7585" i="79"/>
  <c r="U7586" i="79"/>
  <c r="U7587" i="79"/>
  <c r="U7588" i="79"/>
  <c r="U7589" i="79"/>
  <c r="U7590" i="79"/>
  <c r="U7591" i="79"/>
  <c r="U7592" i="79"/>
  <c r="U7593" i="79"/>
  <c r="U7594" i="79"/>
  <c r="U7595" i="79"/>
  <c r="U7596" i="79"/>
  <c r="U7597" i="79"/>
  <c r="U7598" i="79"/>
  <c r="U7599" i="79"/>
  <c r="U7600" i="79"/>
  <c r="U7601" i="79"/>
  <c r="U7602" i="79"/>
  <c r="U7603" i="79"/>
  <c r="U7604" i="79"/>
  <c r="U7605" i="79"/>
  <c r="U7606" i="79"/>
  <c r="U7607" i="79"/>
  <c r="U7608" i="79"/>
  <c r="U7609" i="79"/>
  <c r="U7610" i="79"/>
  <c r="U7611" i="79"/>
  <c r="U7612" i="79"/>
  <c r="U7613" i="79"/>
  <c r="U7614" i="79"/>
  <c r="U7615" i="79"/>
  <c r="U7616" i="79"/>
  <c r="U7617" i="79"/>
  <c r="U7618" i="79"/>
  <c r="U7619" i="79"/>
  <c r="U7620" i="79"/>
  <c r="U7621" i="79"/>
  <c r="U7622" i="79"/>
  <c r="U7623" i="79"/>
  <c r="U7624" i="79"/>
  <c r="U7625" i="79"/>
  <c r="U7626" i="79"/>
  <c r="U7627" i="79"/>
  <c r="U7628" i="79"/>
  <c r="U7629" i="79"/>
  <c r="U7630" i="79"/>
  <c r="U7631" i="79"/>
  <c r="U7632" i="79"/>
  <c r="U7633" i="79"/>
  <c r="U7634" i="79"/>
  <c r="U7635" i="79"/>
  <c r="U7636" i="79"/>
  <c r="U7637" i="79"/>
  <c r="U7638" i="79"/>
  <c r="U7639" i="79"/>
  <c r="U7640" i="79"/>
  <c r="U7641" i="79"/>
  <c r="U7642" i="79"/>
  <c r="U7643" i="79"/>
  <c r="U7644" i="79"/>
  <c r="U7645" i="79"/>
  <c r="U7646" i="79"/>
  <c r="U7647" i="79"/>
  <c r="U7648" i="79"/>
  <c r="U7649" i="79"/>
  <c r="U7650" i="79"/>
  <c r="U7651" i="79"/>
  <c r="U7652" i="79"/>
  <c r="U7653" i="79"/>
  <c r="U7654" i="79"/>
  <c r="U7655" i="79"/>
  <c r="U7656" i="79"/>
  <c r="U7657" i="79"/>
  <c r="U7658" i="79"/>
  <c r="U7659" i="79"/>
  <c r="U7660" i="79"/>
  <c r="U7661" i="79"/>
  <c r="U7662" i="79"/>
  <c r="U7663" i="79"/>
  <c r="U7664" i="79"/>
  <c r="U7665" i="79"/>
  <c r="U7666" i="79"/>
  <c r="U7667" i="79"/>
  <c r="U7668" i="79"/>
  <c r="U7669" i="79"/>
  <c r="U7670" i="79"/>
  <c r="U7671" i="79"/>
  <c r="U7672" i="79"/>
  <c r="U7673" i="79"/>
  <c r="U7674" i="79"/>
  <c r="U7675" i="79"/>
  <c r="U7676" i="79"/>
  <c r="U7677" i="79"/>
  <c r="U7678" i="79"/>
  <c r="U7679" i="79"/>
  <c r="U7680" i="79"/>
  <c r="U7681" i="79"/>
  <c r="U7682" i="79"/>
  <c r="U7683" i="79"/>
  <c r="U7684" i="79"/>
  <c r="U7685" i="79"/>
  <c r="U7686" i="79"/>
  <c r="U7687" i="79"/>
  <c r="U7688" i="79"/>
  <c r="U7689" i="79"/>
  <c r="U7690" i="79"/>
  <c r="U7691" i="79"/>
  <c r="U7692" i="79"/>
  <c r="U7693" i="79"/>
  <c r="U7694" i="79"/>
  <c r="U7695" i="79"/>
  <c r="U7696" i="79"/>
  <c r="U7697" i="79"/>
  <c r="U7698" i="79"/>
  <c r="U7699" i="79"/>
  <c r="U7700" i="79"/>
  <c r="U7701" i="79"/>
  <c r="U7702" i="79"/>
  <c r="U7703" i="79"/>
  <c r="U7704" i="79"/>
  <c r="U7705" i="79"/>
  <c r="U7706" i="79"/>
  <c r="U7707" i="79"/>
  <c r="U7708" i="79"/>
  <c r="U7709" i="79"/>
  <c r="U7710" i="79"/>
  <c r="U7711" i="79"/>
  <c r="U7712" i="79"/>
  <c r="U7713" i="79"/>
  <c r="U7714" i="79"/>
  <c r="U7715" i="79"/>
  <c r="U7716" i="79"/>
  <c r="U7717" i="79"/>
  <c r="U7718" i="79"/>
  <c r="U7719" i="79"/>
  <c r="U7720" i="79"/>
  <c r="U7721" i="79"/>
  <c r="U7722" i="79"/>
  <c r="U7723" i="79"/>
  <c r="U7724" i="79"/>
  <c r="U7725" i="79"/>
  <c r="U7726" i="79"/>
  <c r="U7727" i="79"/>
  <c r="U7728" i="79"/>
  <c r="U7729" i="79"/>
  <c r="U7730" i="79"/>
  <c r="U7731" i="79"/>
  <c r="U7732" i="79"/>
  <c r="U7733" i="79"/>
  <c r="U7734" i="79"/>
  <c r="U7735" i="79"/>
  <c r="U7736" i="79"/>
  <c r="U7737" i="79"/>
  <c r="U7738" i="79"/>
  <c r="U7739" i="79"/>
  <c r="U7740" i="79"/>
  <c r="U7741" i="79"/>
  <c r="U7742" i="79"/>
  <c r="U7743" i="79"/>
  <c r="U7744" i="79"/>
  <c r="U7745" i="79"/>
  <c r="U7746" i="79"/>
  <c r="U7747" i="79"/>
  <c r="U7748" i="79"/>
  <c r="U7749" i="79"/>
  <c r="U7750" i="79"/>
  <c r="U7751" i="79"/>
  <c r="U7752" i="79"/>
  <c r="U7753" i="79"/>
  <c r="U7754" i="79"/>
  <c r="U7755" i="79"/>
  <c r="U7756" i="79"/>
  <c r="U7757" i="79"/>
  <c r="U7758" i="79"/>
  <c r="U7759" i="79"/>
  <c r="U7760" i="79"/>
  <c r="U7761" i="79"/>
  <c r="U7762" i="79"/>
  <c r="U7763" i="79"/>
  <c r="U7764" i="79"/>
  <c r="U7765" i="79"/>
  <c r="U7766" i="79"/>
  <c r="U7767" i="79"/>
  <c r="U7768" i="79"/>
  <c r="U7769" i="79"/>
  <c r="U7770" i="79"/>
  <c r="U7771" i="79"/>
  <c r="U7772" i="79"/>
  <c r="U7773" i="79"/>
  <c r="U7774" i="79"/>
  <c r="U7775" i="79"/>
  <c r="U7776" i="79"/>
  <c r="U7777" i="79"/>
  <c r="U7778" i="79"/>
  <c r="U7779" i="79"/>
  <c r="U7780" i="79"/>
  <c r="U7781" i="79"/>
  <c r="U7782" i="79"/>
  <c r="U7783" i="79"/>
  <c r="U7784" i="79"/>
  <c r="U7785" i="79"/>
  <c r="U7786" i="79"/>
  <c r="U7787" i="79"/>
  <c r="U7788" i="79"/>
  <c r="U7789" i="79"/>
  <c r="U7790" i="79"/>
  <c r="U7791" i="79"/>
  <c r="U7792" i="79"/>
  <c r="U7793" i="79"/>
  <c r="U7794" i="79"/>
  <c r="U7795" i="79"/>
  <c r="U7796" i="79"/>
  <c r="U7797" i="79"/>
  <c r="U7798" i="79"/>
  <c r="U7799" i="79"/>
  <c r="U7800" i="79"/>
  <c r="U7801" i="79"/>
  <c r="U7802" i="79"/>
  <c r="U7803" i="79"/>
  <c r="U7804" i="79"/>
  <c r="U7805" i="79"/>
  <c r="U7806" i="79"/>
  <c r="U7807" i="79"/>
  <c r="U7808" i="79"/>
  <c r="U7809" i="79"/>
  <c r="U7810" i="79"/>
  <c r="U7811" i="79"/>
  <c r="U7812" i="79"/>
  <c r="U7813" i="79"/>
  <c r="U7814" i="79"/>
  <c r="U7815" i="79"/>
  <c r="U7816" i="79"/>
  <c r="U7817" i="79"/>
  <c r="U7818" i="79"/>
  <c r="U7819" i="79"/>
  <c r="U7820" i="79"/>
  <c r="U7821" i="79"/>
  <c r="U7822" i="79"/>
  <c r="U7823" i="79"/>
  <c r="U7824" i="79"/>
  <c r="U7825" i="79"/>
  <c r="U7826" i="79"/>
  <c r="U7827" i="79"/>
  <c r="U7828" i="79"/>
  <c r="U7829" i="79"/>
  <c r="U7830" i="79"/>
  <c r="U7831" i="79"/>
  <c r="U7832" i="79"/>
  <c r="U7833" i="79"/>
  <c r="U7834" i="79"/>
  <c r="U7835" i="79"/>
  <c r="U7836" i="79"/>
  <c r="U7837" i="79"/>
  <c r="U7838" i="79"/>
  <c r="U7839" i="79"/>
  <c r="U7840" i="79"/>
  <c r="U7841" i="79"/>
  <c r="U7842" i="79"/>
  <c r="U7843" i="79"/>
  <c r="U7844" i="79"/>
  <c r="U7845" i="79"/>
  <c r="U7846" i="79"/>
  <c r="U7847" i="79"/>
  <c r="U7848" i="79"/>
  <c r="U7849" i="79"/>
  <c r="U7850" i="79"/>
  <c r="U7851" i="79"/>
  <c r="U7852" i="79"/>
  <c r="U7853" i="79"/>
  <c r="U7854" i="79"/>
  <c r="U7855" i="79"/>
  <c r="U7856" i="79"/>
  <c r="U7857" i="79"/>
  <c r="U7858" i="79"/>
  <c r="U7859" i="79"/>
  <c r="U7860" i="79"/>
  <c r="U7861" i="79"/>
  <c r="U7862" i="79"/>
  <c r="U7863" i="79"/>
  <c r="U7864" i="79"/>
  <c r="U7865" i="79"/>
  <c r="U7866" i="79"/>
  <c r="U7867" i="79"/>
  <c r="U7868" i="79"/>
  <c r="U7869" i="79"/>
  <c r="U7870" i="79"/>
  <c r="U7871" i="79"/>
  <c r="U7872" i="79"/>
  <c r="U7873" i="79"/>
  <c r="U7874" i="79"/>
  <c r="U7875" i="79"/>
  <c r="U7876" i="79"/>
  <c r="U7877" i="79"/>
  <c r="U7878" i="79"/>
  <c r="U7879" i="79"/>
  <c r="U7880" i="79"/>
  <c r="U7881" i="79"/>
  <c r="U7882" i="79"/>
  <c r="U7883" i="79"/>
  <c r="U7884" i="79"/>
  <c r="U7885" i="79"/>
  <c r="U7886" i="79"/>
  <c r="U7887" i="79"/>
  <c r="U7888" i="79"/>
  <c r="U7889" i="79"/>
  <c r="U7890" i="79"/>
  <c r="U7891" i="79"/>
  <c r="U7892" i="79"/>
  <c r="U7893" i="79"/>
  <c r="U7894" i="79"/>
  <c r="U7895" i="79"/>
  <c r="U7896" i="79"/>
  <c r="U7897" i="79"/>
  <c r="U7898" i="79"/>
  <c r="U7899" i="79"/>
  <c r="U7900" i="79"/>
  <c r="U7901" i="79"/>
  <c r="U7902" i="79"/>
  <c r="U7903" i="79"/>
  <c r="U7904" i="79"/>
  <c r="U7905" i="79"/>
  <c r="U7906" i="79"/>
  <c r="U7907" i="79"/>
  <c r="U7908" i="79"/>
  <c r="U7909" i="79"/>
  <c r="U7910" i="79"/>
  <c r="U7911" i="79"/>
  <c r="U7912" i="79"/>
  <c r="U7913" i="79"/>
  <c r="U7914" i="79"/>
  <c r="U7915" i="79"/>
  <c r="U7916" i="79"/>
  <c r="U7917" i="79"/>
  <c r="U7918" i="79"/>
  <c r="U7919" i="79"/>
  <c r="U7920" i="79"/>
  <c r="U7921" i="79"/>
  <c r="U7922" i="79"/>
  <c r="U7923" i="79"/>
  <c r="U7924" i="79"/>
  <c r="U7925" i="79"/>
  <c r="U7926" i="79"/>
  <c r="U7927" i="79"/>
  <c r="U7928" i="79"/>
  <c r="U7929" i="79"/>
  <c r="U7930" i="79"/>
  <c r="U7931" i="79"/>
  <c r="U7932" i="79"/>
  <c r="U7933" i="79"/>
  <c r="U7934" i="79"/>
  <c r="U7935" i="79"/>
  <c r="U7936" i="79"/>
  <c r="U7937" i="79"/>
  <c r="U7938" i="79"/>
  <c r="U7939" i="79"/>
  <c r="U7940" i="79"/>
  <c r="U7941" i="79"/>
  <c r="U7942" i="79"/>
  <c r="U7943" i="79"/>
  <c r="U7944" i="79"/>
  <c r="U7945" i="79"/>
  <c r="U7946" i="79"/>
  <c r="U7947" i="79"/>
  <c r="U7948" i="79"/>
  <c r="U7949" i="79"/>
  <c r="U7950" i="79"/>
  <c r="U7951" i="79"/>
  <c r="U7952" i="79"/>
  <c r="U7953" i="79"/>
  <c r="U7954" i="79"/>
  <c r="U7955" i="79"/>
  <c r="U7956" i="79"/>
  <c r="U7957" i="79"/>
  <c r="U7958" i="79"/>
  <c r="U7959" i="79"/>
  <c r="U7960" i="79"/>
  <c r="U7961" i="79"/>
  <c r="U7962" i="79"/>
  <c r="U7963" i="79"/>
  <c r="U7964" i="79"/>
  <c r="U7965" i="79"/>
  <c r="U7966" i="79"/>
  <c r="U7967" i="79"/>
  <c r="U7968" i="79"/>
  <c r="U7969" i="79"/>
  <c r="U7970" i="79"/>
  <c r="U7971" i="79"/>
  <c r="U7972" i="79"/>
  <c r="U7973" i="79"/>
  <c r="U7974" i="79"/>
  <c r="U7975" i="79"/>
  <c r="U7976" i="79"/>
  <c r="U7977" i="79"/>
  <c r="U7978" i="79"/>
  <c r="U7979" i="79"/>
  <c r="U7980" i="79"/>
  <c r="U7981" i="79"/>
  <c r="U7982" i="79"/>
  <c r="U7983" i="79"/>
  <c r="U7984" i="79"/>
  <c r="U7985" i="79"/>
  <c r="U7986" i="79"/>
  <c r="U7987" i="79"/>
  <c r="U7988" i="79"/>
  <c r="U7989" i="79"/>
  <c r="U7990" i="79"/>
  <c r="U7991" i="79"/>
  <c r="U7992" i="79"/>
  <c r="U7993" i="79"/>
  <c r="U7994" i="79"/>
  <c r="U7995" i="79"/>
  <c r="U7996" i="79"/>
  <c r="U7997" i="79"/>
  <c r="U7998" i="79"/>
  <c r="U7999" i="79"/>
  <c r="U8000" i="79"/>
  <c r="U8001" i="79"/>
  <c r="U8002" i="79"/>
  <c r="U8003" i="79"/>
  <c r="U8004" i="79"/>
  <c r="U8005" i="79"/>
  <c r="U8006" i="79"/>
  <c r="U8007" i="79"/>
  <c r="U8008" i="79"/>
  <c r="U8009" i="79"/>
  <c r="U8010" i="79"/>
  <c r="U8011" i="79"/>
  <c r="U8012" i="79"/>
  <c r="U8013" i="79"/>
  <c r="U8014" i="79"/>
  <c r="U8015" i="79"/>
  <c r="U8016" i="79"/>
  <c r="U8017" i="79"/>
  <c r="U8018" i="79"/>
  <c r="U8019" i="79"/>
  <c r="U8020" i="79"/>
  <c r="U8021" i="79"/>
  <c r="U8022" i="79"/>
  <c r="U8023" i="79"/>
  <c r="U8024" i="79"/>
  <c r="U8025" i="79"/>
  <c r="U8026" i="79"/>
  <c r="U8027" i="79"/>
  <c r="U8028" i="79"/>
  <c r="U8029" i="79"/>
  <c r="U8030" i="79"/>
  <c r="U8031" i="79"/>
  <c r="U8032" i="79"/>
  <c r="U8033" i="79"/>
  <c r="U8034" i="79"/>
  <c r="U8035" i="79"/>
  <c r="U8036" i="79"/>
  <c r="U8037" i="79"/>
  <c r="U8038" i="79"/>
  <c r="U8039" i="79"/>
  <c r="U8040" i="79"/>
  <c r="U8041" i="79"/>
  <c r="U8042" i="79"/>
  <c r="U8043" i="79"/>
  <c r="U8044" i="79"/>
  <c r="U8045" i="79"/>
  <c r="U8046" i="79"/>
  <c r="U8047" i="79"/>
  <c r="U8048" i="79"/>
  <c r="U8049" i="79"/>
  <c r="U8050" i="79"/>
  <c r="U8051" i="79"/>
  <c r="U8052" i="79"/>
  <c r="U8053" i="79"/>
  <c r="U8054" i="79"/>
  <c r="U8055" i="79"/>
  <c r="U8056" i="79"/>
  <c r="U8057" i="79"/>
  <c r="U8058" i="79"/>
  <c r="U8059" i="79"/>
  <c r="U8060" i="79"/>
  <c r="U8061" i="79"/>
  <c r="U8062" i="79"/>
  <c r="U8063" i="79"/>
  <c r="U8064" i="79"/>
  <c r="U8065" i="79"/>
  <c r="U8066" i="79"/>
  <c r="U8067" i="79"/>
  <c r="U8068" i="79"/>
  <c r="U8069" i="79"/>
  <c r="U8070" i="79"/>
  <c r="U8071" i="79"/>
  <c r="U8072" i="79"/>
  <c r="U8073" i="79"/>
  <c r="U8074" i="79"/>
  <c r="U8075" i="79"/>
  <c r="U8076" i="79"/>
  <c r="U8077" i="79"/>
  <c r="U8078" i="79"/>
  <c r="U8079" i="79"/>
  <c r="U8080" i="79"/>
  <c r="U8081" i="79"/>
  <c r="U8082" i="79"/>
  <c r="U8083" i="79"/>
  <c r="U8084" i="79"/>
  <c r="U8085" i="79"/>
  <c r="U8086" i="79"/>
  <c r="U8087" i="79"/>
  <c r="U8088" i="79"/>
  <c r="U8089" i="79"/>
  <c r="U8090" i="79"/>
  <c r="U8091" i="79"/>
  <c r="U8092" i="79"/>
  <c r="U8093" i="79"/>
  <c r="U8094" i="79"/>
  <c r="U8095" i="79"/>
  <c r="U8096" i="79"/>
  <c r="U8097" i="79"/>
  <c r="U8098" i="79"/>
  <c r="U8099" i="79"/>
  <c r="U8100" i="79"/>
  <c r="U8101" i="79"/>
  <c r="U8102" i="79"/>
  <c r="U8103" i="79"/>
  <c r="U8104" i="79"/>
  <c r="U8105" i="79"/>
  <c r="U8106" i="79"/>
  <c r="U8107" i="79"/>
  <c r="U8108" i="79"/>
  <c r="U8109" i="79"/>
  <c r="U8110" i="79"/>
  <c r="U8111" i="79"/>
  <c r="U8112" i="79"/>
  <c r="U8113" i="79"/>
  <c r="U8114" i="79"/>
  <c r="U8115" i="79"/>
  <c r="U8116" i="79"/>
  <c r="U8117" i="79"/>
  <c r="U8118" i="79"/>
  <c r="U8119" i="79"/>
  <c r="U8120" i="79"/>
  <c r="U8121" i="79"/>
  <c r="U8122" i="79"/>
  <c r="U8123" i="79"/>
  <c r="U8124" i="79"/>
  <c r="U8125" i="79"/>
  <c r="U8126" i="79"/>
  <c r="U8127" i="79"/>
  <c r="U8128" i="79"/>
  <c r="U8129" i="79"/>
  <c r="U8130" i="79"/>
  <c r="U8131" i="79"/>
  <c r="U8132" i="79"/>
  <c r="U8133" i="79"/>
  <c r="U8134" i="79"/>
  <c r="U8135" i="79"/>
  <c r="U8136" i="79"/>
  <c r="U8137" i="79"/>
  <c r="U8138" i="79"/>
  <c r="U8139" i="79"/>
  <c r="U8140" i="79"/>
  <c r="U8141" i="79"/>
  <c r="U8142" i="79"/>
  <c r="U8143" i="79"/>
  <c r="U8144" i="79"/>
  <c r="U8145" i="79"/>
  <c r="U8146" i="79"/>
  <c r="U8147" i="79"/>
  <c r="U8148" i="79"/>
  <c r="U8149" i="79"/>
  <c r="U8150" i="79"/>
  <c r="U8151" i="79"/>
  <c r="U8152" i="79"/>
  <c r="U8153" i="79"/>
  <c r="U8154" i="79"/>
  <c r="U8155" i="79"/>
  <c r="U8156" i="79"/>
  <c r="U8157" i="79"/>
  <c r="U8158" i="79"/>
  <c r="U8159" i="79"/>
  <c r="U8160" i="79"/>
  <c r="U8161" i="79"/>
  <c r="U8162" i="79"/>
  <c r="U8163" i="79"/>
  <c r="U8164" i="79"/>
  <c r="U8165" i="79"/>
  <c r="U8166" i="79"/>
  <c r="U8167" i="79"/>
  <c r="U8168" i="79"/>
  <c r="U8169" i="79"/>
  <c r="U8170" i="79"/>
  <c r="U8171" i="79"/>
  <c r="U8172" i="79"/>
  <c r="U8173" i="79"/>
  <c r="U8174" i="79"/>
  <c r="U8175" i="79"/>
  <c r="U8176" i="79"/>
  <c r="U8177" i="79"/>
  <c r="U8178" i="79"/>
  <c r="U8179" i="79"/>
  <c r="U8180" i="79"/>
  <c r="U8181" i="79"/>
  <c r="U8182" i="79"/>
  <c r="U8183" i="79"/>
  <c r="U8184" i="79"/>
  <c r="U8185" i="79"/>
  <c r="U8186" i="79"/>
  <c r="U8187" i="79"/>
  <c r="U8188" i="79"/>
  <c r="U8189" i="79"/>
  <c r="U8190" i="79"/>
  <c r="U8191" i="79"/>
  <c r="U8192" i="79"/>
  <c r="U8193" i="79"/>
  <c r="U8194" i="79"/>
  <c r="U8195" i="79"/>
  <c r="U8196" i="79"/>
  <c r="U8197" i="79"/>
  <c r="U8198" i="79"/>
  <c r="U8199" i="79"/>
  <c r="U8200" i="79"/>
  <c r="U8201" i="79"/>
  <c r="U8202" i="79"/>
  <c r="U8203" i="79"/>
  <c r="U8204" i="79"/>
  <c r="U8205" i="79"/>
  <c r="U8206" i="79"/>
  <c r="U8207" i="79"/>
  <c r="U8208" i="79"/>
  <c r="U8209" i="79"/>
  <c r="U8210" i="79"/>
  <c r="U8211" i="79"/>
  <c r="U8212" i="79"/>
  <c r="U8213" i="79"/>
  <c r="U8214" i="79"/>
  <c r="U8215" i="79"/>
  <c r="U8216" i="79"/>
  <c r="U8217" i="79"/>
  <c r="U8218" i="79"/>
  <c r="U8219" i="79"/>
  <c r="U8220" i="79"/>
  <c r="U8221" i="79"/>
  <c r="U8222" i="79"/>
  <c r="U8223" i="79"/>
  <c r="U8224" i="79"/>
  <c r="U8225" i="79"/>
  <c r="U8226" i="79"/>
  <c r="U8227" i="79"/>
  <c r="U8228" i="79"/>
  <c r="U8229" i="79"/>
  <c r="U8230" i="79"/>
  <c r="U8231" i="79"/>
  <c r="U8232" i="79"/>
  <c r="U8233" i="79"/>
  <c r="U8234" i="79"/>
  <c r="U8235" i="79"/>
  <c r="U8236" i="79"/>
  <c r="U8237" i="79"/>
  <c r="U8238" i="79"/>
  <c r="U8239" i="79"/>
  <c r="U8240" i="79"/>
  <c r="U8241" i="79"/>
  <c r="U8242" i="79"/>
  <c r="U8243" i="79"/>
  <c r="U8244" i="79"/>
  <c r="U8245" i="79"/>
  <c r="U8246" i="79"/>
  <c r="U8247" i="79"/>
  <c r="U8248" i="79"/>
  <c r="U8249" i="79"/>
  <c r="U8250" i="79"/>
  <c r="U8251" i="79"/>
  <c r="U8252" i="79"/>
  <c r="U8253" i="79"/>
  <c r="U8254" i="79"/>
  <c r="U8255" i="79"/>
  <c r="U8256" i="79"/>
  <c r="U8257" i="79"/>
  <c r="U8258" i="79"/>
  <c r="U8259" i="79"/>
  <c r="U8260" i="79"/>
  <c r="U8261" i="79"/>
  <c r="U8262" i="79"/>
  <c r="U8263" i="79"/>
  <c r="U8264" i="79"/>
  <c r="U8265" i="79"/>
  <c r="U8266" i="79"/>
  <c r="U8267" i="79"/>
  <c r="U8268" i="79"/>
  <c r="U8269" i="79"/>
  <c r="U8270" i="79"/>
  <c r="U8271" i="79"/>
  <c r="U8272" i="79"/>
  <c r="U8273" i="79"/>
  <c r="U8274" i="79"/>
  <c r="U8275" i="79"/>
  <c r="U8276" i="79"/>
  <c r="U8277" i="79"/>
  <c r="U8278" i="79"/>
  <c r="U8279" i="79"/>
  <c r="U8280" i="79"/>
  <c r="U8281" i="79"/>
  <c r="U8282" i="79"/>
  <c r="U8283" i="79"/>
  <c r="U8284" i="79"/>
  <c r="U8285" i="79"/>
  <c r="U8286" i="79"/>
  <c r="U8287" i="79"/>
  <c r="U8288" i="79"/>
  <c r="U8289" i="79"/>
  <c r="U8290" i="79"/>
  <c r="U8291" i="79"/>
  <c r="U8292" i="79"/>
  <c r="U8293" i="79"/>
  <c r="U8294" i="79"/>
  <c r="U8295" i="79"/>
  <c r="U8296" i="79"/>
  <c r="U8297" i="79"/>
  <c r="U8298" i="79"/>
  <c r="U8299" i="79"/>
  <c r="U8300" i="79"/>
  <c r="U8301" i="79"/>
  <c r="U8302" i="79"/>
  <c r="U8303" i="79"/>
  <c r="U8304" i="79"/>
  <c r="U8305" i="79"/>
  <c r="U8306" i="79"/>
  <c r="U8307" i="79"/>
  <c r="U8308" i="79"/>
  <c r="U8309" i="79"/>
  <c r="U8310" i="79"/>
  <c r="U8311" i="79"/>
  <c r="U8312" i="79"/>
  <c r="U8313" i="79"/>
  <c r="U8314" i="79"/>
  <c r="U8315" i="79"/>
  <c r="U8316" i="79"/>
  <c r="U8317" i="79"/>
  <c r="U8318" i="79"/>
  <c r="U8319" i="79"/>
  <c r="U8320" i="79"/>
  <c r="U8321" i="79"/>
  <c r="U8322" i="79"/>
  <c r="U8323" i="79"/>
  <c r="U8324" i="79"/>
  <c r="U8325" i="79"/>
  <c r="U8326" i="79"/>
  <c r="U8327" i="79"/>
  <c r="U8328" i="79"/>
  <c r="U8329" i="79"/>
  <c r="U8330" i="79"/>
  <c r="U8331" i="79"/>
  <c r="U8332" i="79"/>
  <c r="U8333" i="79"/>
  <c r="U8334" i="79"/>
  <c r="U8335" i="79"/>
  <c r="U8336" i="79"/>
  <c r="U8337" i="79"/>
  <c r="U8338" i="79"/>
  <c r="U8339" i="79"/>
  <c r="U8340" i="79"/>
  <c r="U8341" i="79"/>
  <c r="U8342" i="79"/>
  <c r="U8343" i="79"/>
  <c r="U8344" i="79"/>
  <c r="U8345" i="79"/>
  <c r="U8346" i="79"/>
  <c r="U8347" i="79"/>
  <c r="U8348" i="79"/>
  <c r="U8349" i="79"/>
  <c r="U8350" i="79"/>
  <c r="U8351" i="79"/>
  <c r="U8352" i="79"/>
  <c r="U8353" i="79"/>
  <c r="U8354" i="79"/>
  <c r="U8355" i="79"/>
  <c r="U8356" i="79"/>
  <c r="U8357" i="79"/>
  <c r="U8358" i="79"/>
  <c r="U8359" i="79"/>
  <c r="U8360" i="79"/>
  <c r="U8361" i="79"/>
  <c r="U8362" i="79"/>
  <c r="U8363" i="79"/>
  <c r="U8364" i="79"/>
  <c r="U8365" i="79"/>
  <c r="U8366" i="79"/>
  <c r="U8367" i="79"/>
  <c r="U8368" i="79"/>
  <c r="U8369" i="79"/>
  <c r="U8370" i="79"/>
  <c r="U8371" i="79"/>
  <c r="U8372" i="79"/>
  <c r="U8373" i="79"/>
  <c r="U8374" i="79"/>
  <c r="U8375" i="79"/>
  <c r="U8376" i="79"/>
  <c r="U8377" i="79"/>
  <c r="U8378" i="79"/>
  <c r="U8379" i="79"/>
  <c r="U8380" i="79"/>
  <c r="U8381" i="79"/>
  <c r="U8382" i="79"/>
  <c r="U8383" i="79"/>
  <c r="U8384" i="79"/>
  <c r="U8385" i="79"/>
  <c r="U8386" i="79"/>
  <c r="U8387" i="79"/>
  <c r="U8388" i="79"/>
  <c r="U8389" i="79"/>
  <c r="U8390" i="79"/>
  <c r="U8391" i="79"/>
  <c r="U8392" i="79"/>
  <c r="U8393" i="79"/>
  <c r="U8394" i="79"/>
  <c r="U8395" i="79"/>
  <c r="U8396" i="79"/>
  <c r="U8397" i="79"/>
  <c r="U8398" i="79"/>
  <c r="U8399" i="79"/>
  <c r="U8400" i="79"/>
  <c r="U8401" i="79"/>
  <c r="U8402" i="79"/>
  <c r="U8403" i="79"/>
  <c r="U8404" i="79"/>
  <c r="U8405" i="79"/>
  <c r="U8406" i="79"/>
  <c r="U8407" i="79"/>
  <c r="U8408" i="79"/>
  <c r="U8409" i="79"/>
  <c r="U8410" i="79"/>
  <c r="U8411" i="79"/>
  <c r="U8412" i="79"/>
  <c r="U8413" i="79"/>
  <c r="U8414" i="79"/>
  <c r="U8415" i="79"/>
  <c r="U8416" i="79"/>
  <c r="U8417" i="79"/>
  <c r="U8418" i="79"/>
  <c r="U8419" i="79"/>
  <c r="U8420" i="79"/>
  <c r="U8421" i="79"/>
  <c r="U8422" i="79"/>
  <c r="U8423" i="79"/>
  <c r="U8424" i="79"/>
  <c r="U8425" i="79"/>
  <c r="U8426" i="79"/>
  <c r="U8427" i="79"/>
  <c r="U8428" i="79"/>
  <c r="U8429" i="79"/>
  <c r="U8430" i="79"/>
  <c r="U8431" i="79"/>
  <c r="U8432" i="79"/>
  <c r="U8433" i="79"/>
  <c r="U8434" i="79"/>
  <c r="U8435" i="79"/>
  <c r="U8436" i="79"/>
  <c r="U8437" i="79"/>
  <c r="U8438" i="79"/>
  <c r="U8439" i="79"/>
  <c r="U8440" i="79"/>
  <c r="U8441" i="79"/>
  <c r="U8442" i="79"/>
  <c r="U8443" i="79"/>
  <c r="U8444" i="79"/>
  <c r="U8445" i="79"/>
  <c r="U8446" i="79"/>
  <c r="U8447" i="79"/>
  <c r="U8448" i="79"/>
  <c r="U8449" i="79"/>
  <c r="U8450" i="79"/>
  <c r="U8451" i="79"/>
  <c r="U8452" i="79"/>
  <c r="U8453" i="79"/>
  <c r="U8454" i="79"/>
  <c r="U8455" i="79"/>
  <c r="U8456" i="79"/>
  <c r="U8457" i="79"/>
  <c r="U8458" i="79"/>
  <c r="U8459" i="79"/>
  <c r="U8460" i="79"/>
  <c r="U8461" i="79"/>
  <c r="U8462" i="79"/>
  <c r="U8463" i="79"/>
  <c r="U8464" i="79"/>
  <c r="U8465" i="79"/>
  <c r="U8466" i="79"/>
  <c r="U8467" i="79"/>
  <c r="U8468" i="79"/>
  <c r="U8469" i="79"/>
  <c r="U8470" i="79"/>
  <c r="U8471" i="79"/>
  <c r="U8472" i="79"/>
  <c r="U8473" i="79"/>
  <c r="U8474" i="79"/>
  <c r="U8475" i="79"/>
  <c r="U8476" i="79"/>
  <c r="U8477" i="79"/>
  <c r="U8478" i="79"/>
  <c r="U8479" i="79"/>
  <c r="U8480" i="79"/>
  <c r="U8481" i="79"/>
  <c r="U8482" i="79"/>
  <c r="U8483" i="79"/>
  <c r="U8484" i="79"/>
  <c r="U8485" i="79"/>
  <c r="U8486" i="79"/>
  <c r="U8487" i="79"/>
  <c r="U8488" i="79"/>
  <c r="U8489" i="79"/>
  <c r="U8490" i="79"/>
  <c r="U8491" i="79"/>
  <c r="U8492" i="79"/>
  <c r="U8493" i="79"/>
  <c r="U8494" i="79"/>
  <c r="U8495" i="79"/>
  <c r="U8496" i="79"/>
  <c r="U8497" i="79"/>
  <c r="U8498" i="79"/>
  <c r="U8499" i="79"/>
  <c r="U8500" i="79"/>
  <c r="U8501" i="79"/>
  <c r="U8502" i="79"/>
  <c r="U8503" i="79"/>
  <c r="U8504" i="79"/>
  <c r="U8505" i="79"/>
  <c r="U8506" i="79"/>
  <c r="U8507" i="79"/>
  <c r="U8508" i="79"/>
  <c r="U8509" i="79"/>
  <c r="U8510" i="79"/>
  <c r="U8511" i="79"/>
  <c r="U8512" i="79"/>
  <c r="U8513" i="79"/>
  <c r="U8514" i="79"/>
  <c r="U8515" i="79"/>
  <c r="U8516" i="79"/>
  <c r="U8517" i="79"/>
  <c r="U8518" i="79"/>
  <c r="U8519" i="79"/>
  <c r="U8520" i="79"/>
  <c r="U8521" i="79"/>
  <c r="U8522" i="79"/>
  <c r="U8523" i="79"/>
  <c r="U8524" i="79"/>
  <c r="U8525" i="79"/>
  <c r="U8526" i="79"/>
  <c r="U8527" i="79"/>
  <c r="U8528" i="79"/>
  <c r="U8529" i="79"/>
  <c r="U8530" i="79"/>
  <c r="U8531" i="79"/>
  <c r="U8532" i="79"/>
  <c r="U8533" i="79"/>
  <c r="U8534" i="79"/>
  <c r="U8535" i="79"/>
  <c r="U8536" i="79"/>
  <c r="U8537" i="79"/>
  <c r="U8538" i="79"/>
  <c r="U8539" i="79"/>
  <c r="U8540" i="79"/>
  <c r="U8541" i="79"/>
  <c r="U8542" i="79"/>
  <c r="U8543" i="79"/>
  <c r="U8544" i="79"/>
  <c r="U8545" i="79"/>
  <c r="U8546" i="79"/>
  <c r="U8547" i="79"/>
  <c r="U8548" i="79"/>
  <c r="U8549" i="79"/>
  <c r="U8550" i="79"/>
  <c r="U8551" i="79"/>
  <c r="U8552" i="79"/>
  <c r="U8553" i="79"/>
  <c r="U8554" i="79"/>
  <c r="U8555" i="79"/>
  <c r="U8556" i="79"/>
  <c r="U8557" i="79"/>
  <c r="U8558" i="79"/>
  <c r="U8559" i="79"/>
  <c r="U8560" i="79"/>
  <c r="U8561" i="79"/>
  <c r="U8562" i="79"/>
  <c r="U8563" i="79"/>
  <c r="U8564" i="79"/>
  <c r="U8565" i="79"/>
  <c r="U8566" i="79"/>
  <c r="U8567" i="79"/>
  <c r="U8568" i="79"/>
  <c r="U8569" i="79"/>
  <c r="U8570" i="79"/>
  <c r="U8571" i="79"/>
  <c r="U8572" i="79"/>
  <c r="U8573" i="79"/>
  <c r="U8574" i="79"/>
  <c r="U8575" i="79"/>
  <c r="U8576" i="79"/>
  <c r="U8577" i="79"/>
  <c r="U8578" i="79"/>
  <c r="U8579" i="79"/>
  <c r="U8580" i="79"/>
  <c r="U8581" i="79"/>
  <c r="U8582" i="79"/>
  <c r="U8583" i="79"/>
  <c r="U8584" i="79"/>
  <c r="U8585" i="79"/>
  <c r="U8586" i="79"/>
  <c r="U8587" i="79"/>
  <c r="U8588" i="79"/>
  <c r="U8589" i="79"/>
  <c r="U8590" i="79"/>
  <c r="U8591" i="79"/>
  <c r="U8592" i="79"/>
  <c r="U8593" i="79"/>
  <c r="U8594" i="79"/>
  <c r="U8595" i="79"/>
  <c r="U8596" i="79"/>
  <c r="U8597" i="79"/>
  <c r="U8598" i="79"/>
  <c r="U8599" i="79"/>
  <c r="U8600" i="79"/>
  <c r="U8601" i="79"/>
  <c r="U8602" i="79"/>
  <c r="U8603" i="79"/>
  <c r="U8604" i="79"/>
  <c r="U8605" i="79"/>
  <c r="U8606" i="79"/>
  <c r="U8607" i="79"/>
  <c r="U8608" i="79"/>
  <c r="U8609" i="79"/>
  <c r="U8610" i="79"/>
  <c r="U8611" i="79"/>
  <c r="U8612" i="79"/>
  <c r="U8613" i="79"/>
  <c r="U8614" i="79"/>
  <c r="U8615" i="79"/>
  <c r="U8616" i="79"/>
  <c r="U8617" i="79"/>
  <c r="U8618" i="79"/>
  <c r="U8619" i="79"/>
  <c r="U8620" i="79"/>
  <c r="U8621" i="79"/>
  <c r="U8622" i="79"/>
  <c r="U8623" i="79"/>
  <c r="U8624" i="79"/>
  <c r="U8625" i="79"/>
  <c r="U8626" i="79"/>
  <c r="U8627" i="79"/>
  <c r="U8628" i="79"/>
  <c r="U8629" i="79"/>
  <c r="U8630" i="79"/>
  <c r="U8631" i="79"/>
  <c r="U8632" i="79"/>
  <c r="U8633" i="79"/>
  <c r="U8634" i="79"/>
  <c r="U8635" i="79"/>
  <c r="U8636" i="79"/>
  <c r="U8637" i="79"/>
  <c r="U8638" i="79"/>
  <c r="U8639" i="79"/>
  <c r="U8640" i="79"/>
  <c r="U8641" i="79"/>
  <c r="U8642" i="79"/>
  <c r="U8643" i="79"/>
  <c r="U8644" i="79"/>
  <c r="U8645" i="79"/>
  <c r="U8646" i="79"/>
  <c r="U8647" i="79"/>
  <c r="U8648" i="79"/>
  <c r="U8649" i="79"/>
  <c r="U8650" i="79"/>
  <c r="U8651" i="79"/>
  <c r="U8652" i="79"/>
  <c r="U8653" i="79"/>
  <c r="U8654" i="79"/>
  <c r="U8655" i="79"/>
  <c r="U8656" i="79"/>
  <c r="U8657" i="79"/>
  <c r="U8658" i="79"/>
  <c r="U8659" i="79"/>
  <c r="U8660" i="79"/>
  <c r="U8661" i="79"/>
  <c r="U8662" i="79"/>
  <c r="U8663" i="79"/>
  <c r="U8664" i="79"/>
  <c r="U8665" i="79"/>
  <c r="U8666" i="79"/>
  <c r="U8667" i="79"/>
  <c r="U8668" i="79"/>
  <c r="U8669" i="79"/>
  <c r="U8670" i="79"/>
  <c r="U8671" i="79"/>
  <c r="U8672" i="79"/>
  <c r="U8673" i="79"/>
  <c r="U8674" i="79"/>
  <c r="U8675" i="79"/>
  <c r="U8676" i="79"/>
  <c r="U8677" i="79"/>
  <c r="U8678" i="79"/>
  <c r="U8679" i="79"/>
  <c r="U8680" i="79"/>
  <c r="U8681" i="79"/>
  <c r="U8682" i="79"/>
  <c r="U8683" i="79"/>
  <c r="U8684" i="79"/>
  <c r="U8685" i="79"/>
  <c r="U8686" i="79"/>
  <c r="U8687" i="79"/>
  <c r="U8688" i="79"/>
  <c r="U8689" i="79"/>
  <c r="U8690" i="79"/>
  <c r="U8691" i="79"/>
  <c r="U8692" i="79"/>
  <c r="U8693" i="79"/>
  <c r="U8694" i="79"/>
  <c r="U8695" i="79"/>
  <c r="U8696" i="79"/>
  <c r="U8697" i="79"/>
  <c r="U8698" i="79"/>
  <c r="U8699" i="79"/>
  <c r="U8700" i="79"/>
  <c r="U8701" i="79"/>
  <c r="U8702" i="79"/>
  <c r="U8703" i="79"/>
  <c r="U8704" i="79"/>
  <c r="U8705" i="79"/>
  <c r="U8706" i="79"/>
  <c r="U8707" i="79"/>
  <c r="U8708" i="79"/>
  <c r="U8709" i="79"/>
  <c r="U8710" i="79"/>
  <c r="U8711" i="79"/>
  <c r="U8712" i="79"/>
  <c r="U8713" i="79"/>
  <c r="U8714" i="79"/>
  <c r="U8715" i="79"/>
  <c r="U8716" i="79"/>
  <c r="U8717" i="79"/>
  <c r="U8718" i="79"/>
  <c r="U8719" i="79"/>
  <c r="U8720" i="79"/>
  <c r="U8721" i="79"/>
  <c r="U8722" i="79"/>
  <c r="U8723" i="79"/>
  <c r="U8724" i="79"/>
  <c r="U8725" i="79"/>
  <c r="U8726" i="79"/>
  <c r="U8727" i="79"/>
  <c r="U8728" i="79"/>
  <c r="U8729" i="79"/>
  <c r="U8730" i="79"/>
  <c r="U8731" i="79"/>
  <c r="U8732" i="79"/>
  <c r="U8733" i="79"/>
  <c r="U8734" i="79"/>
  <c r="U8735" i="79"/>
  <c r="U8736" i="79"/>
  <c r="U8737" i="79"/>
  <c r="U8738" i="79"/>
  <c r="U8739" i="79"/>
  <c r="U8740" i="79"/>
  <c r="U8741" i="79"/>
  <c r="U8742" i="79"/>
  <c r="U8743" i="79"/>
  <c r="U8744" i="79"/>
  <c r="U8745" i="79"/>
  <c r="U8746" i="79"/>
  <c r="U8747" i="79"/>
  <c r="U8748" i="79"/>
  <c r="U8749" i="79"/>
  <c r="U8750" i="79"/>
  <c r="U8751" i="79"/>
  <c r="U8752" i="79"/>
  <c r="U8753" i="79"/>
  <c r="U8754" i="79"/>
  <c r="U8755" i="79"/>
  <c r="U8756" i="79"/>
  <c r="U8757" i="79"/>
  <c r="U8758" i="79"/>
  <c r="U8759" i="79"/>
  <c r="U8760" i="79"/>
  <c r="U8761" i="79"/>
  <c r="U8762" i="79"/>
  <c r="U8763" i="79"/>
  <c r="U8764" i="79"/>
  <c r="U8765" i="79"/>
  <c r="U8766" i="79"/>
  <c r="U8767" i="79"/>
  <c r="U8768" i="79"/>
  <c r="U8769" i="79"/>
  <c r="U8770" i="79"/>
  <c r="U8771" i="79"/>
  <c r="U8772" i="79"/>
  <c r="U8773" i="79"/>
  <c r="U8774" i="79"/>
  <c r="U8775" i="79"/>
  <c r="U8776" i="79"/>
  <c r="U8777" i="79"/>
  <c r="U8778" i="79"/>
  <c r="U8779" i="79"/>
  <c r="U8780" i="79"/>
  <c r="U8781" i="79"/>
  <c r="U8782" i="79"/>
  <c r="U8783" i="79"/>
  <c r="U8784" i="79"/>
  <c r="U8785" i="79"/>
  <c r="U8786" i="79"/>
  <c r="U8787" i="79"/>
  <c r="U8788" i="79"/>
  <c r="U8789" i="79"/>
  <c r="U8790" i="79"/>
  <c r="U8791" i="79"/>
  <c r="U8792" i="79"/>
  <c r="U8793" i="79"/>
  <c r="U8794" i="79"/>
  <c r="U8795" i="79"/>
  <c r="U8796" i="79"/>
  <c r="U8797" i="79"/>
  <c r="U8798" i="79"/>
  <c r="U8799" i="79"/>
  <c r="U8800" i="79"/>
  <c r="U8801" i="79"/>
  <c r="U8802" i="79"/>
  <c r="U8803" i="79"/>
  <c r="U8804" i="79"/>
  <c r="U8805" i="79"/>
  <c r="U8806" i="79"/>
  <c r="U8807" i="79"/>
  <c r="U8808" i="79"/>
  <c r="U8809" i="79"/>
  <c r="U8810" i="79"/>
  <c r="U8811" i="79"/>
  <c r="U8812" i="79"/>
  <c r="U8813" i="79"/>
  <c r="U8814" i="79"/>
  <c r="U8815" i="79"/>
  <c r="U8816" i="79"/>
  <c r="U8817" i="79"/>
  <c r="U8818" i="79"/>
  <c r="U8819" i="79"/>
  <c r="U8820" i="79"/>
  <c r="U8821" i="79"/>
  <c r="U8822" i="79"/>
  <c r="U8823" i="79"/>
  <c r="U8824" i="79"/>
  <c r="U8825" i="79"/>
  <c r="U8826" i="79"/>
  <c r="U8827" i="79"/>
  <c r="U8828" i="79"/>
  <c r="U8829" i="79"/>
  <c r="U8830" i="79"/>
  <c r="U8831" i="79"/>
  <c r="U8832" i="79"/>
  <c r="U8833" i="79"/>
  <c r="U8834" i="79"/>
  <c r="U8835" i="79"/>
  <c r="U8836" i="79"/>
  <c r="U8837" i="79"/>
  <c r="U8838" i="79"/>
  <c r="U8839" i="79"/>
  <c r="U8840" i="79"/>
  <c r="U8841" i="79"/>
  <c r="U8842" i="79"/>
  <c r="U8843" i="79"/>
  <c r="U8844" i="79"/>
  <c r="U8845" i="79"/>
  <c r="U8846" i="79"/>
  <c r="U8847" i="79"/>
  <c r="U8848" i="79"/>
  <c r="U8849" i="79"/>
  <c r="U8850" i="79"/>
  <c r="U8851" i="79"/>
  <c r="U8852" i="79"/>
  <c r="U8853" i="79"/>
  <c r="U8854" i="79"/>
  <c r="U8855" i="79"/>
  <c r="U8856" i="79"/>
  <c r="U8857" i="79"/>
  <c r="U8858" i="79"/>
  <c r="U8859" i="79"/>
  <c r="U8860" i="79"/>
  <c r="U8861" i="79"/>
  <c r="U8862" i="79"/>
  <c r="U8863" i="79"/>
  <c r="U8864" i="79"/>
  <c r="U8865" i="79"/>
  <c r="U8866" i="79"/>
  <c r="U8867" i="79"/>
  <c r="U8868" i="79"/>
  <c r="U8869" i="79"/>
  <c r="U8870" i="79"/>
  <c r="U8871" i="79"/>
  <c r="U8872" i="79"/>
  <c r="U8873" i="79"/>
  <c r="U8874" i="79"/>
  <c r="U8875" i="79"/>
  <c r="U8876" i="79"/>
  <c r="U8877" i="79"/>
  <c r="U8878" i="79"/>
  <c r="U8879" i="79"/>
  <c r="U8880" i="79"/>
  <c r="U8881" i="79"/>
  <c r="U8882" i="79"/>
  <c r="U8883" i="79"/>
  <c r="U8884" i="79"/>
  <c r="U8885" i="79"/>
  <c r="U8886" i="79"/>
  <c r="U8887" i="79"/>
  <c r="U8888" i="79"/>
  <c r="U8889" i="79"/>
  <c r="U8890" i="79"/>
  <c r="U8891" i="79"/>
  <c r="U8892" i="79"/>
  <c r="U8893" i="79"/>
  <c r="U8894" i="79"/>
  <c r="U8895" i="79"/>
  <c r="U8896" i="79"/>
  <c r="U8897" i="79"/>
  <c r="U8898" i="79"/>
  <c r="U8899" i="79"/>
  <c r="U8900" i="79"/>
  <c r="U8901" i="79"/>
  <c r="U8902" i="79"/>
  <c r="U8903" i="79"/>
  <c r="U8904" i="79"/>
  <c r="U8905" i="79"/>
  <c r="U8906" i="79"/>
  <c r="U8907" i="79"/>
  <c r="U8908" i="79"/>
  <c r="U8909" i="79"/>
  <c r="U8910" i="79"/>
  <c r="U8911" i="79"/>
  <c r="U8912" i="79"/>
  <c r="U8913" i="79"/>
  <c r="U8914" i="79"/>
  <c r="U8915" i="79"/>
  <c r="U8916" i="79"/>
  <c r="U8917" i="79"/>
  <c r="U8918" i="79"/>
  <c r="U8919" i="79"/>
  <c r="U8920" i="79"/>
  <c r="U8921" i="79"/>
  <c r="U8922" i="79"/>
  <c r="U8923" i="79"/>
  <c r="U8924" i="79"/>
  <c r="U8925" i="79"/>
  <c r="U8926" i="79"/>
  <c r="U8927" i="79"/>
  <c r="U8928" i="79"/>
  <c r="U8929" i="79"/>
  <c r="U8930" i="79"/>
  <c r="U8931" i="79"/>
  <c r="U8932" i="79"/>
  <c r="U8933" i="79"/>
  <c r="U8934" i="79"/>
  <c r="U8935" i="79"/>
  <c r="U8936" i="79"/>
  <c r="U8937" i="79"/>
  <c r="U8938" i="79"/>
  <c r="U8939" i="79"/>
  <c r="U8940" i="79"/>
  <c r="U8941" i="79"/>
  <c r="U8942" i="79"/>
  <c r="U8943" i="79"/>
  <c r="U8944" i="79"/>
  <c r="U8945" i="79"/>
  <c r="U8946" i="79"/>
  <c r="U8947" i="79"/>
  <c r="U8948" i="79"/>
  <c r="U8949" i="79"/>
  <c r="U8950" i="79"/>
  <c r="U8951" i="79"/>
  <c r="U8952" i="79"/>
  <c r="U8953" i="79"/>
  <c r="U8954" i="79"/>
  <c r="U8955" i="79"/>
  <c r="U8956" i="79"/>
  <c r="U8957" i="79"/>
  <c r="U8958" i="79"/>
  <c r="U8959" i="79"/>
  <c r="U8960" i="79"/>
  <c r="U8961" i="79"/>
  <c r="U8962" i="79"/>
  <c r="U8963" i="79"/>
  <c r="U8964" i="79"/>
  <c r="U8965" i="79"/>
  <c r="U8966" i="79"/>
  <c r="U8967" i="79"/>
  <c r="U8968" i="79"/>
  <c r="U8969" i="79"/>
  <c r="U8970" i="79"/>
  <c r="U8971" i="79"/>
  <c r="U8972" i="79"/>
  <c r="U8973" i="79"/>
  <c r="U8974" i="79"/>
  <c r="U8975" i="79"/>
  <c r="U8976" i="79"/>
  <c r="U8977" i="79"/>
  <c r="U8978" i="79"/>
  <c r="U8979" i="79"/>
  <c r="U8980" i="79"/>
  <c r="U8981" i="79"/>
  <c r="U8982" i="79"/>
  <c r="U8983" i="79"/>
  <c r="U8984" i="79"/>
  <c r="U8985" i="79"/>
  <c r="U8986" i="79"/>
  <c r="U8987" i="79"/>
  <c r="U8988" i="79"/>
  <c r="U8989" i="79"/>
  <c r="U8990" i="79"/>
  <c r="U8991" i="79"/>
  <c r="U8992" i="79"/>
  <c r="U8993" i="79"/>
  <c r="U8994" i="79"/>
  <c r="U8995" i="79"/>
  <c r="U8996" i="79"/>
  <c r="U8997" i="79"/>
  <c r="U8998" i="79"/>
  <c r="U8999" i="79"/>
  <c r="U9000" i="79"/>
  <c r="U9001" i="79"/>
  <c r="U9002" i="79"/>
  <c r="U9003" i="79"/>
  <c r="U9004" i="79"/>
  <c r="U9005" i="79"/>
  <c r="U9006" i="79"/>
  <c r="U9007" i="79"/>
  <c r="U9008" i="79"/>
  <c r="U9009" i="79"/>
  <c r="U9010" i="79"/>
  <c r="U9011" i="79"/>
  <c r="U9012" i="79"/>
  <c r="U9013" i="79"/>
  <c r="U9014" i="79"/>
  <c r="U9015" i="79"/>
  <c r="U9016" i="79"/>
  <c r="U9017" i="79"/>
  <c r="U9018" i="79"/>
  <c r="U9019" i="79"/>
  <c r="U9020" i="79"/>
  <c r="U9021" i="79"/>
  <c r="U9022" i="79"/>
  <c r="U9023" i="79"/>
  <c r="U9024" i="79"/>
  <c r="U9025" i="79"/>
  <c r="U9026" i="79"/>
  <c r="U9027" i="79"/>
  <c r="U9028" i="79"/>
  <c r="U9029" i="79"/>
  <c r="U9030" i="79"/>
  <c r="U9031" i="79"/>
  <c r="U9032" i="79"/>
  <c r="U9033" i="79"/>
  <c r="U9034" i="79"/>
  <c r="U9035" i="79"/>
  <c r="U9036" i="79"/>
  <c r="U9037" i="79"/>
  <c r="U9038" i="79"/>
  <c r="U9039" i="79"/>
  <c r="U9040" i="79"/>
  <c r="U9041" i="79"/>
  <c r="U9042" i="79"/>
  <c r="U9043" i="79"/>
  <c r="U9044" i="79"/>
  <c r="U9045" i="79"/>
  <c r="U9046" i="79"/>
  <c r="U9047" i="79"/>
  <c r="U9048" i="79"/>
  <c r="U9049" i="79"/>
  <c r="U9050" i="79"/>
  <c r="U9051" i="79"/>
  <c r="U9052" i="79"/>
  <c r="U9053" i="79"/>
  <c r="U9054" i="79"/>
  <c r="U9055" i="79"/>
  <c r="U9056" i="79"/>
  <c r="U9057" i="79"/>
  <c r="U9058" i="79"/>
  <c r="U9059" i="79"/>
  <c r="U9060" i="79"/>
  <c r="U9061" i="79"/>
  <c r="U9062" i="79"/>
  <c r="U9063" i="79"/>
  <c r="U9064" i="79"/>
  <c r="U9065" i="79"/>
  <c r="U9066" i="79"/>
  <c r="U9067" i="79"/>
  <c r="U9068" i="79"/>
  <c r="U9069" i="79"/>
  <c r="U9070" i="79"/>
  <c r="U9071" i="79"/>
  <c r="U9072" i="79"/>
  <c r="U9073" i="79"/>
  <c r="U9074" i="79"/>
  <c r="U9075" i="79"/>
  <c r="U9076" i="79"/>
  <c r="U9077" i="79"/>
  <c r="U9078" i="79"/>
  <c r="U9079" i="79"/>
  <c r="U9080" i="79"/>
  <c r="U9081" i="79"/>
  <c r="U9082" i="79"/>
  <c r="U9083" i="79"/>
  <c r="U9084" i="79"/>
  <c r="U9085" i="79"/>
  <c r="U9086" i="79"/>
  <c r="U9087" i="79"/>
  <c r="U9088" i="79"/>
  <c r="U9089" i="79"/>
  <c r="U9090" i="79"/>
  <c r="U9091" i="79"/>
  <c r="U9092" i="79"/>
  <c r="U9093" i="79"/>
  <c r="U9094" i="79"/>
  <c r="U9095" i="79"/>
  <c r="U9096" i="79"/>
  <c r="U9097" i="79"/>
  <c r="U9098" i="79"/>
  <c r="U9099" i="79"/>
  <c r="U9100" i="79"/>
  <c r="U9101" i="79"/>
  <c r="U9102" i="79"/>
  <c r="U9103" i="79"/>
  <c r="U9104" i="79"/>
  <c r="U9105" i="79"/>
  <c r="U9106" i="79"/>
  <c r="U9107" i="79"/>
  <c r="U9108" i="79"/>
  <c r="U9109" i="79"/>
  <c r="U9110" i="79"/>
  <c r="U9111" i="79"/>
  <c r="U9112" i="79"/>
  <c r="U9113" i="79"/>
  <c r="U9114" i="79"/>
  <c r="U9115" i="79"/>
  <c r="U9116" i="79"/>
  <c r="U9117" i="79"/>
  <c r="U9118" i="79"/>
  <c r="U9119" i="79"/>
  <c r="U9120" i="79"/>
  <c r="U9121" i="79"/>
  <c r="U9122" i="79"/>
  <c r="U9123" i="79"/>
  <c r="U9124" i="79"/>
  <c r="U9125" i="79"/>
  <c r="U9126" i="79"/>
  <c r="U9127" i="79"/>
  <c r="U9128" i="79"/>
  <c r="U9129" i="79"/>
  <c r="U9130" i="79"/>
  <c r="U9131" i="79"/>
  <c r="U9132" i="79"/>
  <c r="U9133" i="79"/>
  <c r="U9134" i="79"/>
  <c r="U9135" i="79"/>
  <c r="U9136" i="79"/>
  <c r="U9137" i="79"/>
  <c r="U9138" i="79"/>
  <c r="U9139" i="79"/>
  <c r="U9140" i="79"/>
  <c r="U9141" i="79"/>
  <c r="U9142" i="79"/>
  <c r="U9143" i="79"/>
  <c r="U9144" i="79"/>
  <c r="U9145" i="79"/>
  <c r="U9146" i="79"/>
  <c r="U9147" i="79"/>
  <c r="U9148" i="79"/>
  <c r="U9149" i="79"/>
  <c r="U9150" i="79"/>
  <c r="U9151" i="79"/>
  <c r="U9152" i="79"/>
  <c r="U9153" i="79"/>
  <c r="U9154" i="79"/>
  <c r="U9155" i="79"/>
  <c r="U9156" i="79"/>
  <c r="U9157" i="79"/>
  <c r="U9158" i="79"/>
  <c r="U9159" i="79"/>
  <c r="U9160" i="79"/>
  <c r="U9161" i="79"/>
  <c r="U9162" i="79"/>
  <c r="U9163" i="79"/>
  <c r="U9164" i="79"/>
  <c r="U9165" i="79"/>
  <c r="U9166" i="79"/>
  <c r="U9167" i="79"/>
  <c r="U9168" i="79"/>
  <c r="U9169" i="79"/>
  <c r="U9170" i="79"/>
  <c r="U9171" i="79"/>
  <c r="U9172" i="79"/>
  <c r="U9173" i="79"/>
  <c r="U9174" i="79"/>
  <c r="U9175" i="79"/>
  <c r="U9176" i="79"/>
  <c r="U9177" i="79"/>
  <c r="U9178" i="79"/>
  <c r="U9179" i="79"/>
  <c r="U9180" i="79"/>
  <c r="U9181" i="79"/>
  <c r="U9182" i="79"/>
  <c r="U9183" i="79"/>
  <c r="U9184" i="79"/>
  <c r="U9185" i="79"/>
  <c r="U9186" i="79"/>
  <c r="U9187" i="79"/>
  <c r="U9188" i="79"/>
  <c r="U9189" i="79"/>
  <c r="U9190" i="79"/>
  <c r="U9191" i="79"/>
  <c r="U9192" i="79"/>
  <c r="U9193" i="79"/>
  <c r="U9194" i="79"/>
  <c r="U9195" i="79"/>
  <c r="U9196" i="79"/>
  <c r="U9197" i="79"/>
  <c r="U9198" i="79"/>
  <c r="U9199" i="79"/>
  <c r="U9200" i="79"/>
  <c r="U9201" i="79"/>
  <c r="U9202" i="79"/>
  <c r="U9203" i="79"/>
  <c r="U9204" i="79"/>
  <c r="U9205" i="79"/>
  <c r="U9206" i="79"/>
  <c r="U9207" i="79"/>
  <c r="U9208" i="79"/>
  <c r="U9209" i="79"/>
  <c r="U9210" i="79"/>
  <c r="U9211" i="79"/>
  <c r="U9212" i="79"/>
  <c r="U9213" i="79"/>
  <c r="U9214" i="79"/>
  <c r="U9215" i="79"/>
  <c r="U9216" i="79"/>
  <c r="U9217" i="79"/>
  <c r="U9218" i="79"/>
  <c r="U9219" i="79"/>
  <c r="U9220" i="79"/>
  <c r="U9221" i="79"/>
  <c r="U9222" i="79"/>
  <c r="U9223" i="79"/>
  <c r="U9224" i="79"/>
  <c r="U9225" i="79"/>
  <c r="U9226" i="79"/>
  <c r="U9227" i="79"/>
  <c r="U9228" i="79"/>
  <c r="U9229" i="79"/>
  <c r="U9230" i="79"/>
  <c r="U9231" i="79"/>
  <c r="U9232" i="79"/>
  <c r="U9233" i="79"/>
  <c r="U9234" i="79"/>
  <c r="U9235" i="79"/>
  <c r="U9236" i="79"/>
  <c r="U9237" i="79"/>
  <c r="U9238" i="79"/>
  <c r="U9239" i="79"/>
  <c r="U9240" i="79"/>
  <c r="U9241" i="79"/>
  <c r="U9242" i="79"/>
  <c r="U9243" i="79"/>
  <c r="U9244" i="79"/>
  <c r="U9245" i="79"/>
  <c r="U9246" i="79"/>
  <c r="U9247" i="79"/>
  <c r="U9248" i="79"/>
  <c r="U9249" i="79"/>
  <c r="U9250" i="79"/>
  <c r="U9251" i="79"/>
  <c r="U9252" i="79"/>
  <c r="U9253" i="79"/>
  <c r="U9254" i="79"/>
  <c r="U9255" i="79"/>
  <c r="U9256" i="79"/>
  <c r="U9257" i="79"/>
  <c r="U9258" i="79"/>
  <c r="U9259" i="79"/>
  <c r="U9260" i="79"/>
  <c r="U9261" i="79"/>
  <c r="U9262" i="79"/>
  <c r="U9263" i="79"/>
  <c r="U9264" i="79"/>
  <c r="U9265" i="79"/>
  <c r="U9266" i="79"/>
  <c r="U9267" i="79"/>
  <c r="U9268" i="79"/>
  <c r="U9269" i="79"/>
  <c r="U9270" i="79"/>
  <c r="U9271" i="79"/>
  <c r="U9272" i="79"/>
  <c r="U9273" i="79"/>
  <c r="U9274" i="79"/>
  <c r="U9275" i="79"/>
  <c r="U9276" i="79"/>
  <c r="U9277" i="79"/>
  <c r="U9278" i="79"/>
  <c r="U9279" i="79"/>
  <c r="U9280" i="79"/>
  <c r="U9281" i="79"/>
  <c r="U9282" i="79"/>
  <c r="U9283" i="79"/>
  <c r="U9284" i="79"/>
  <c r="U9285" i="79"/>
  <c r="U9286" i="79"/>
  <c r="U9287" i="79"/>
  <c r="U9288" i="79"/>
  <c r="U9289" i="79"/>
  <c r="U9290" i="79"/>
  <c r="U9291" i="79"/>
  <c r="U9292" i="79"/>
  <c r="U9293" i="79"/>
  <c r="U9294" i="79"/>
  <c r="U9295" i="79"/>
  <c r="U9296" i="79"/>
  <c r="U9297" i="79"/>
  <c r="U9298" i="79"/>
  <c r="U9299" i="79"/>
  <c r="U9300" i="79"/>
  <c r="U9301" i="79"/>
  <c r="U9302" i="79"/>
  <c r="U9303" i="79"/>
  <c r="U9304" i="79"/>
  <c r="U9305" i="79"/>
  <c r="U9306" i="79"/>
  <c r="U9307" i="79"/>
  <c r="U9308" i="79"/>
  <c r="U9309" i="79"/>
  <c r="U9310" i="79"/>
  <c r="U9311" i="79"/>
  <c r="U9312" i="79"/>
  <c r="U9313" i="79"/>
  <c r="U9314" i="79"/>
  <c r="U9315" i="79"/>
  <c r="U9316" i="79"/>
  <c r="U9317" i="79"/>
  <c r="U9318" i="79"/>
  <c r="U9319" i="79"/>
  <c r="U9320" i="79"/>
  <c r="U9321" i="79"/>
  <c r="U9322" i="79"/>
  <c r="U9323" i="79"/>
  <c r="U9324" i="79"/>
  <c r="U9325" i="79"/>
  <c r="U9326" i="79"/>
  <c r="U9327" i="79"/>
  <c r="U9328" i="79"/>
  <c r="U9329" i="79"/>
  <c r="U9330" i="79"/>
  <c r="U9331" i="79"/>
  <c r="U9332" i="79"/>
  <c r="U9333" i="79"/>
  <c r="U9334" i="79"/>
  <c r="U9335" i="79"/>
  <c r="U9336" i="79"/>
  <c r="U9337" i="79"/>
  <c r="U9338" i="79"/>
  <c r="U9339" i="79"/>
  <c r="U9340" i="79"/>
  <c r="U9341" i="79"/>
  <c r="U9342" i="79"/>
  <c r="U9343" i="79"/>
  <c r="U9344" i="79"/>
  <c r="U9345" i="79"/>
  <c r="U9346" i="79"/>
  <c r="U9347" i="79"/>
  <c r="U9348" i="79"/>
  <c r="U9349" i="79"/>
  <c r="U9350" i="79"/>
  <c r="U9351" i="79"/>
  <c r="U9352" i="79"/>
  <c r="U9353" i="79"/>
  <c r="U9354" i="79"/>
  <c r="U9355" i="79"/>
  <c r="U9356" i="79"/>
  <c r="U9357" i="79"/>
  <c r="U9358" i="79"/>
  <c r="U9359" i="79"/>
  <c r="U9360" i="79"/>
  <c r="U9361" i="79"/>
  <c r="U9362" i="79"/>
  <c r="U9363" i="79"/>
  <c r="U9364" i="79"/>
  <c r="U9365" i="79"/>
  <c r="U9366" i="79"/>
  <c r="U9367" i="79"/>
  <c r="U9368" i="79"/>
  <c r="U9369" i="79"/>
  <c r="U9370" i="79"/>
  <c r="U9371" i="79"/>
  <c r="U9372" i="79"/>
  <c r="U9373" i="79"/>
  <c r="U9374" i="79"/>
  <c r="U9375" i="79"/>
  <c r="U9376" i="79"/>
  <c r="U9377" i="79"/>
  <c r="U9378" i="79"/>
  <c r="U9379" i="79"/>
  <c r="U9380" i="79"/>
  <c r="U9381" i="79"/>
  <c r="U9382" i="79"/>
  <c r="U9383" i="79"/>
  <c r="U9384" i="79"/>
  <c r="U9385" i="79"/>
  <c r="U9386" i="79"/>
  <c r="U9387" i="79"/>
  <c r="U9388" i="79"/>
  <c r="U9389" i="79"/>
  <c r="U9390" i="79"/>
  <c r="U9391" i="79"/>
  <c r="U9392" i="79"/>
  <c r="U9393" i="79"/>
  <c r="U9394" i="79"/>
  <c r="U9395" i="79"/>
  <c r="U9396" i="79"/>
  <c r="U9397" i="79"/>
  <c r="U9398" i="79"/>
  <c r="U9399" i="79"/>
  <c r="U9400" i="79"/>
  <c r="U9401" i="79"/>
  <c r="U9402" i="79"/>
  <c r="U9403" i="79"/>
  <c r="U9404" i="79"/>
  <c r="U9405" i="79"/>
  <c r="U9406" i="79"/>
  <c r="U9407" i="79"/>
  <c r="U9408" i="79"/>
  <c r="U9409" i="79"/>
  <c r="U9410" i="79"/>
  <c r="U9411" i="79"/>
  <c r="U9412" i="79"/>
  <c r="U9413" i="79"/>
  <c r="U9414" i="79"/>
  <c r="U9415" i="79"/>
  <c r="U9416" i="79"/>
  <c r="U9417" i="79"/>
  <c r="U9418" i="79"/>
  <c r="U9419" i="79"/>
  <c r="U9420" i="79"/>
  <c r="U9421" i="79"/>
  <c r="U9422" i="79"/>
  <c r="U9423" i="79"/>
  <c r="U9424" i="79"/>
  <c r="U9425" i="79"/>
  <c r="U9426" i="79"/>
  <c r="U9427" i="79"/>
  <c r="U9428" i="79"/>
  <c r="U9429" i="79"/>
  <c r="U9430" i="79"/>
  <c r="U9431" i="79"/>
  <c r="U9432" i="79"/>
  <c r="U9433" i="79"/>
  <c r="U9434" i="79"/>
  <c r="U9435" i="79"/>
  <c r="U9436" i="79"/>
  <c r="U9437" i="79"/>
  <c r="U9438" i="79"/>
  <c r="U9439" i="79"/>
  <c r="U9440" i="79"/>
  <c r="U9441" i="79"/>
  <c r="U9442" i="79"/>
  <c r="U9443" i="79"/>
  <c r="U9444" i="79"/>
  <c r="U9445" i="79"/>
  <c r="U9446" i="79"/>
  <c r="U9447" i="79"/>
  <c r="U9448" i="79"/>
  <c r="U9449" i="79"/>
  <c r="U9450" i="79"/>
  <c r="U9451" i="79"/>
  <c r="U9452" i="79"/>
  <c r="U9453" i="79"/>
  <c r="U9454" i="79"/>
  <c r="U9455" i="79"/>
  <c r="U9456" i="79"/>
  <c r="U9457" i="79"/>
  <c r="U9458" i="79"/>
  <c r="U9459" i="79"/>
  <c r="U9460" i="79"/>
  <c r="U9461" i="79"/>
  <c r="U9462" i="79"/>
  <c r="U9463" i="79"/>
  <c r="U9464" i="79"/>
  <c r="U9465" i="79"/>
  <c r="U9466" i="79"/>
  <c r="U9467" i="79"/>
  <c r="U9468" i="79"/>
  <c r="U9469" i="79"/>
  <c r="U9470" i="79"/>
  <c r="U9471" i="79"/>
  <c r="U9472" i="79"/>
  <c r="U9473" i="79"/>
  <c r="U9474" i="79"/>
  <c r="U9475" i="79"/>
  <c r="U9476" i="79"/>
  <c r="U9477" i="79"/>
  <c r="U9478" i="79"/>
  <c r="U9479" i="79"/>
  <c r="U9480" i="79"/>
  <c r="U9481" i="79"/>
  <c r="U9482" i="79"/>
  <c r="U9483" i="79"/>
  <c r="U9484" i="79"/>
  <c r="U9485" i="79"/>
  <c r="U9486" i="79"/>
  <c r="U9487" i="79"/>
  <c r="U9488" i="79"/>
  <c r="U9489" i="79"/>
  <c r="U9490" i="79"/>
  <c r="U9491" i="79"/>
  <c r="U9492" i="79"/>
  <c r="U9493" i="79"/>
  <c r="U9494" i="79"/>
  <c r="U9495" i="79"/>
  <c r="U9496" i="79"/>
  <c r="U9497" i="79"/>
  <c r="U9498" i="79"/>
  <c r="U9499" i="79"/>
  <c r="U9500" i="79"/>
  <c r="U9501" i="79"/>
  <c r="U9502" i="79"/>
  <c r="U9503" i="79"/>
  <c r="U9504" i="79"/>
  <c r="U9505" i="79"/>
  <c r="U9506" i="79"/>
  <c r="U9507" i="79"/>
  <c r="U9508" i="79"/>
  <c r="U9509" i="79"/>
  <c r="U9510" i="79"/>
  <c r="U9511" i="79"/>
  <c r="U9512" i="79"/>
  <c r="U9513" i="79"/>
  <c r="U9514" i="79"/>
  <c r="U9515" i="79"/>
  <c r="U9516" i="79"/>
  <c r="U9517" i="79"/>
  <c r="U9518" i="79"/>
  <c r="U9519" i="79"/>
  <c r="U9520" i="79"/>
  <c r="U9521" i="79"/>
  <c r="U9522" i="79"/>
  <c r="U9523" i="79"/>
  <c r="U9524" i="79"/>
  <c r="U9525" i="79"/>
  <c r="U9526" i="79"/>
  <c r="U9527" i="79"/>
  <c r="U9528" i="79"/>
  <c r="U9529" i="79"/>
  <c r="U9530" i="79"/>
  <c r="U9531" i="79"/>
  <c r="U9532" i="79"/>
  <c r="U9533" i="79"/>
  <c r="U9534" i="79"/>
  <c r="U9535" i="79"/>
  <c r="U9536" i="79"/>
  <c r="U9537" i="79"/>
  <c r="U9538" i="79"/>
  <c r="U9539" i="79"/>
  <c r="U9540" i="79"/>
  <c r="U9541" i="79"/>
  <c r="U9542" i="79"/>
  <c r="U9543" i="79"/>
  <c r="U9544" i="79"/>
  <c r="U9545" i="79"/>
  <c r="U9546" i="79"/>
  <c r="U9547" i="79"/>
  <c r="U9548" i="79"/>
  <c r="U9549" i="79"/>
  <c r="U9550" i="79"/>
  <c r="U9551" i="79"/>
  <c r="U9552" i="79"/>
  <c r="U9553" i="79"/>
  <c r="U9554" i="79"/>
  <c r="U9555" i="79"/>
  <c r="U9556" i="79"/>
  <c r="U9557" i="79"/>
  <c r="U9558" i="79"/>
  <c r="U9559" i="79"/>
  <c r="U9560" i="79"/>
  <c r="U9561" i="79"/>
  <c r="U9562" i="79"/>
  <c r="U9563" i="79"/>
  <c r="U9564" i="79"/>
  <c r="U9565" i="79"/>
  <c r="U9566" i="79"/>
  <c r="U9567" i="79"/>
  <c r="U9568" i="79"/>
  <c r="U9569" i="79"/>
  <c r="U9570" i="79"/>
  <c r="U9571" i="79"/>
  <c r="U9572" i="79"/>
  <c r="U9573" i="79"/>
  <c r="U9574" i="79"/>
  <c r="U9575" i="79"/>
  <c r="U9576" i="79"/>
  <c r="U9577" i="79"/>
  <c r="U9578" i="79"/>
  <c r="U9579" i="79"/>
  <c r="U9580" i="79"/>
  <c r="U9581" i="79"/>
  <c r="U9582" i="79"/>
  <c r="U9583" i="79"/>
  <c r="U9584" i="79"/>
  <c r="U9585" i="79"/>
  <c r="U9586" i="79"/>
  <c r="U9587" i="79"/>
  <c r="U9588" i="79"/>
  <c r="U9589" i="79"/>
  <c r="U9590" i="79"/>
  <c r="U9591" i="79"/>
  <c r="U9592" i="79"/>
  <c r="U9593" i="79"/>
  <c r="U9594" i="79"/>
  <c r="U9595" i="79"/>
  <c r="U9596" i="79"/>
  <c r="U9597" i="79"/>
  <c r="U9598" i="79"/>
  <c r="U9599" i="79"/>
  <c r="U9600" i="79"/>
  <c r="U9601" i="79"/>
  <c r="U9602" i="79"/>
  <c r="U9603" i="79"/>
  <c r="U9604" i="79"/>
  <c r="U9605" i="79"/>
  <c r="U9606" i="79"/>
  <c r="U9607" i="79"/>
  <c r="U9608" i="79"/>
  <c r="U9609" i="79"/>
  <c r="U9610" i="79"/>
  <c r="U9611" i="79"/>
  <c r="U9612" i="79"/>
  <c r="U9613" i="79"/>
  <c r="U9614" i="79"/>
  <c r="U9615" i="79"/>
  <c r="U9616" i="79"/>
  <c r="U9617" i="79"/>
  <c r="U9618" i="79"/>
  <c r="U9619" i="79"/>
  <c r="U9620" i="79"/>
  <c r="U9621" i="79"/>
  <c r="U9622" i="79"/>
  <c r="U9623" i="79"/>
  <c r="U9624" i="79"/>
  <c r="U9625" i="79"/>
  <c r="U9626" i="79"/>
  <c r="U9627" i="79"/>
  <c r="U9628" i="79"/>
  <c r="U9629" i="79"/>
  <c r="U9630" i="79"/>
  <c r="U9631" i="79"/>
  <c r="U9632" i="79"/>
  <c r="U9633" i="79"/>
  <c r="U9634" i="79"/>
  <c r="U9635" i="79"/>
  <c r="U9636" i="79"/>
  <c r="U9637" i="79"/>
  <c r="U9638" i="79"/>
  <c r="U9639" i="79"/>
  <c r="U9640" i="79"/>
  <c r="U9641" i="79"/>
  <c r="U9642" i="79"/>
  <c r="U9643" i="79"/>
  <c r="U9644" i="79"/>
  <c r="U9645" i="79"/>
  <c r="U9646" i="79"/>
  <c r="U9647" i="79"/>
  <c r="U9648" i="79"/>
  <c r="U9649" i="79"/>
  <c r="U9650" i="79"/>
  <c r="U9651" i="79"/>
  <c r="U9652" i="79"/>
  <c r="U9653" i="79"/>
  <c r="U9654" i="79"/>
  <c r="U9655" i="79"/>
  <c r="U9656" i="79"/>
  <c r="U9657" i="79"/>
  <c r="U9658" i="79"/>
  <c r="U9659" i="79"/>
  <c r="U9660" i="79"/>
  <c r="U9661" i="79"/>
  <c r="U9662" i="79"/>
  <c r="U9663" i="79"/>
  <c r="U9664" i="79"/>
  <c r="U9665" i="79"/>
  <c r="U9666" i="79"/>
  <c r="U9667" i="79"/>
  <c r="U9668" i="79"/>
  <c r="U9669" i="79"/>
  <c r="U9670" i="79"/>
  <c r="U9671" i="79"/>
  <c r="U9672" i="79"/>
  <c r="U9673" i="79"/>
  <c r="U9674" i="79"/>
  <c r="U9675" i="79"/>
  <c r="U9676" i="79"/>
  <c r="U9677" i="79"/>
  <c r="U9678" i="79"/>
  <c r="U9679" i="79"/>
  <c r="U9680" i="79"/>
  <c r="U9681" i="79"/>
  <c r="U9682" i="79"/>
  <c r="U9683" i="79"/>
  <c r="U9684" i="79"/>
  <c r="U9685" i="79"/>
  <c r="U9686" i="79"/>
  <c r="U9687" i="79"/>
  <c r="U9688" i="79"/>
  <c r="U9689" i="79"/>
  <c r="U9690" i="79"/>
  <c r="U9691" i="79"/>
  <c r="U9692" i="79"/>
  <c r="U9693" i="79"/>
  <c r="U9694" i="79"/>
  <c r="U9695" i="79"/>
  <c r="U9696" i="79"/>
  <c r="U9697" i="79"/>
  <c r="U9698" i="79"/>
  <c r="U9699" i="79"/>
  <c r="U9700" i="79"/>
  <c r="U9701" i="79"/>
  <c r="U9702" i="79"/>
  <c r="U9703" i="79"/>
  <c r="U9704" i="79"/>
  <c r="U9705" i="79"/>
  <c r="U9706" i="79"/>
  <c r="U9707" i="79"/>
  <c r="U9708" i="79"/>
  <c r="U9709" i="79"/>
  <c r="U9710" i="79"/>
  <c r="U9711" i="79"/>
  <c r="U9712" i="79"/>
  <c r="U9713" i="79"/>
  <c r="U9714" i="79"/>
  <c r="U9715" i="79"/>
  <c r="U9716" i="79"/>
  <c r="U9717" i="79"/>
  <c r="U9718" i="79"/>
  <c r="U9719" i="79"/>
  <c r="U9720" i="79"/>
  <c r="U9721" i="79"/>
  <c r="U9722" i="79"/>
  <c r="U9723" i="79"/>
  <c r="U9724" i="79"/>
  <c r="U9725" i="79"/>
  <c r="U9726" i="79"/>
  <c r="U9727" i="79"/>
  <c r="U9728" i="79"/>
  <c r="U9729" i="79"/>
  <c r="U9730" i="79"/>
  <c r="U9731" i="79"/>
  <c r="U9732" i="79"/>
  <c r="U9733" i="79"/>
  <c r="U9734" i="79"/>
  <c r="U9735" i="79"/>
  <c r="U9736" i="79"/>
  <c r="U9737" i="79"/>
  <c r="U9738" i="79"/>
  <c r="U9739" i="79"/>
  <c r="U9740" i="79"/>
  <c r="U9741" i="79"/>
  <c r="U9742" i="79"/>
  <c r="U9743" i="79"/>
  <c r="U9744" i="79"/>
  <c r="U9745" i="79"/>
  <c r="U9746" i="79"/>
  <c r="U9747" i="79"/>
  <c r="U9748" i="79"/>
  <c r="U9749" i="79"/>
  <c r="U9750" i="79"/>
  <c r="U9751" i="79"/>
  <c r="U9752" i="79"/>
  <c r="U9753" i="79"/>
  <c r="U9754" i="79"/>
  <c r="U9755" i="79"/>
  <c r="U9756" i="79"/>
  <c r="U9757" i="79"/>
  <c r="U9758" i="79"/>
  <c r="U9759" i="79"/>
  <c r="U9760" i="79"/>
  <c r="U9761" i="79"/>
  <c r="U9762" i="79"/>
  <c r="U9763" i="79"/>
  <c r="U9764" i="79"/>
  <c r="U9765" i="79"/>
  <c r="U9766" i="79"/>
  <c r="U9767" i="79"/>
  <c r="U9768" i="79"/>
  <c r="U9769" i="79"/>
  <c r="U9770" i="79"/>
  <c r="U9771" i="79"/>
  <c r="U9772" i="79"/>
  <c r="U9773" i="79"/>
  <c r="U9774" i="79"/>
  <c r="U9775" i="79"/>
  <c r="U9776" i="79"/>
  <c r="U9777" i="79"/>
  <c r="U9778" i="79"/>
  <c r="U9779" i="79"/>
  <c r="U9780" i="79"/>
  <c r="U9781" i="79"/>
  <c r="U9782" i="79"/>
  <c r="U9783" i="79"/>
  <c r="U9784" i="79"/>
  <c r="U9785" i="79"/>
  <c r="U9786" i="79"/>
  <c r="U9787" i="79"/>
  <c r="U9788" i="79"/>
  <c r="U9789" i="79"/>
  <c r="U9790" i="79"/>
  <c r="U9791" i="79"/>
  <c r="U9792" i="79"/>
  <c r="U9793" i="79"/>
  <c r="U9794" i="79"/>
  <c r="U9795" i="79"/>
  <c r="U9796" i="79"/>
  <c r="U9797" i="79"/>
  <c r="U9798" i="79"/>
  <c r="U9799" i="79"/>
  <c r="U9800" i="79"/>
  <c r="U9801" i="79"/>
  <c r="U9802" i="79"/>
  <c r="U9803" i="79"/>
  <c r="U9804" i="79"/>
  <c r="U9805" i="79"/>
  <c r="U9806" i="79"/>
  <c r="U9807" i="79"/>
  <c r="U9808" i="79"/>
  <c r="U9809" i="79"/>
  <c r="U9810" i="79"/>
  <c r="U9811" i="79"/>
  <c r="U9812" i="79"/>
  <c r="U9813" i="79"/>
  <c r="U9814" i="79"/>
  <c r="U9815" i="79"/>
  <c r="U9816" i="79"/>
  <c r="U9817" i="79"/>
  <c r="U9818" i="79"/>
  <c r="U9819" i="79"/>
  <c r="U9820" i="79"/>
  <c r="U9821" i="79"/>
  <c r="U9822" i="79"/>
  <c r="U9823" i="79"/>
  <c r="U9824" i="79"/>
  <c r="U9825" i="79"/>
  <c r="U9826" i="79"/>
  <c r="U9827" i="79"/>
  <c r="U9828" i="79"/>
  <c r="U9829" i="79"/>
  <c r="U9830" i="79"/>
  <c r="U9831" i="79"/>
  <c r="U9832" i="79"/>
  <c r="U9833" i="79"/>
  <c r="U9834" i="79"/>
  <c r="U9835" i="79"/>
  <c r="U9836" i="79"/>
  <c r="U9837" i="79"/>
  <c r="U9838" i="79"/>
  <c r="U9839" i="79"/>
  <c r="U9840" i="79"/>
  <c r="U9841" i="79"/>
  <c r="U9842" i="79"/>
  <c r="U9843" i="79"/>
  <c r="U9844" i="79"/>
  <c r="U9845" i="79"/>
  <c r="U9846" i="79"/>
  <c r="U9847" i="79"/>
  <c r="U9848" i="79"/>
  <c r="U9849" i="79"/>
  <c r="U9850" i="79"/>
  <c r="U9851" i="79"/>
  <c r="U9852" i="79"/>
  <c r="U9853" i="79"/>
  <c r="U9854" i="79"/>
  <c r="U9855" i="79"/>
  <c r="U9856" i="79"/>
  <c r="U9857" i="79"/>
  <c r="U9858" i="79"/>
  <c r="U9859" i="79"/>
  <c r="U9860" i="79"/>
  <c r="U9861" i="79"/>
  <c r="U9862" i="79"/>
  <c r="U9863" i="79"/>
  <c r="U9864" i="79"/>
  <c r="U9865" i="79"/>
  <c r="U9866" i="79"/>
  <c r="U9867" i="79"/>
  <c r="U9868" i="79"/>
  <c r="U9869" i="79"/>
  <c r="U9870" i="79"/>
  <c r="U9871" i="79"/>
  <c r="U9872" i="79"/>
  <c r="U9873" i="79"/>
  <c r="U9874" i="79"/>
  <c r="U9875" i="79"/>
  <c r="U9876" i="79"/>
  <c r="U9877" i="79"/>
  <c r="U9878" i="79"/>
  <c r="U9879" i="79"/>
  <c r="U9880" i="79"/>
  <c r="U9881" i="79"/>
  <c r="U9882" i="79"/>
  <c r="U9883" i="79"/>
  <c r="U9884" i="79"/>
  <c r="U9885" i="79"/>
  <c r="U9886" i="79"/>
  <c r="U9887" i="79"/>
  <c r="U9888" i="79"/>
  <c r="U9889" i="79"/>
  <c r="U9890" i="79"/>
  <c r="U9891" i="79"/>
  <c r="U9892" i="79"/>
  <c r="U9893" i="79"/>
  <c r="U9894" i="79"/>
  <c r="U9895" i="79"/>
  <c r="U9896" i="79"/>
  <c r="U9897" i="79"/>
  <c r="U9898" i="79"/>
  <c r="U9899" i="79"/>
  <c r="U9900" i="79"/>
  <c r="U9901" i="79"/>
  <c r="U9902" i="79"/>
  <c r="U9903" i="79"/>
  <c r="U9904" i="79"/>
  <c r="U9905" i="79"/>
  <c r="U9906" i="79"/>
  <c r="U9907" i="79"/>
  <c r="U9908" i="79"/>
  <c r="U9909" i="79"/>
  <c r="U9910" i="79"/>
  <c r="U9911" i="79"/>
  <c r="U9912" i="79"/>
  <c r="U9913" i="79"/>
  <c r="U9914" i="79"/>
  <c r="U9915" i="79"/>
  <c r="U9916" i="79"/>
  <c r="U9917" i="79"/>
  <c r="U9918" i="79"/>
  <c r="U9919" i="79"/>
  <c r="U9920" i="79"/>
  <c r="U9921" i="79"/>
  <c r="U9922" i="79"/>
  <c r="U9923" i="79"/>
  <c r="U9924" i="79"/>
  <c r="U9925" i="79"/>
  <c r="U9926" i="79"/>
  <c r="U9927" i="79"/>
  <c r="U9928" i="79"/>
  <c r="U9929" i="79"/>
  <c r="U9930" i="79"/>
  <c r="U9931" i="79"/>
  <c r="U9932" i="79"/>
  <c r="U9933" i="79"/>
  <c r="U9934" i="79"/>
  <c r="U9935" i="79"/>
  <c r="U9936" i="79"/>
  <c r="U9937" i="79"/>
  <c r="U9938" i="79"/>
  <c r="U9939" i="79"/>
  <c r="U9940" i="79"/>
  <c r="U9941" i="79"/>
  <c r="U9942" i="79"/>
  <c r="U9943" i="79"/>
  <c r="U9944" i="79"/>
  <c r="U9945" i="79"/>
  <c r="U9946" i="79"/>
  <c r="U9947" i="79"/>
  <c r="U9948" i="79"/>
  <c r="U9949" i="79"/>
  <c r="U9950" i="79"/>
  <c r="U9951" i="79"/>
  <c r="U9952" i="79"/>
  <c r="U9953" i="79"/>
  <c r="U9954" i="79"/>
  <c r="U9955" i="79"/>
  <c r="U9956" i="79"/>
  <c r="U9957" i="79"/>
  <c r="U9958" i="79"/>
  <c r="U9959" i="79"/>
  <c r="U9960" i="79"/>
  <c r="U9961" i="79"/>
  <c r="U9962" i="79"/>
  <c r="U9963" i="79"/>
  <c r="U9964" i="79"/>
  <c r="U9965" i="79"/>
  <c r="U9966" i="79"/>
  <c r="U9967" i="79"/>
  <c r="U9968" i="79"/>
  <c r="U9969" i="79"/>
  <c r="U9970" i="79"/>
  <c r="U9971" i="79"/>
  <c r="U9972" i="79"/>
  <c r="U9973" i="79"/>
  <c r="U9974" i="79"/>
  <c r="U9975" i="79"/>
  <c r="U9976" i="79"/>
  <c r="U9977" i="79"/>
  <c r="U9978" i="79"/>
  <c r="U9979" i="79"/>
  <c r="U9980" i="79"/>
  <c r="U9981" i="79"/>
  <c r="U9982" i="79"/>
  <c r="U9983" i="79"/>
  <c r="U9984" i="79"/>
  <c r="U9985" i="79"/>
  <c r="U9986" i="79"/>
  <c r="U9987" i="79"/>
  <c r="U9988" i="79"/>
  <c r="U9989" i="79"/>
  <c r="U9990" i="79"/>
  <c r="U9991" i="79"/>
  <c r="U9992" i="79"/>
  <c r="U9993" i="79"/>
  <c r="U9994" i="79"/>
  <c r="U9995" i="79"/>
  <c r="U9996" i="79"/>
  <c r="U9997" i="79"/>
  <c r="U9998" i="79"/>
  <c r="U9999" i="79"/>
  <c r="U10000" i="79"/>
  <c r="U10001" i="79"/>
  <c r="U10002" i="79"/>
  <c r="U10003" i="79"/>
  <c r="U10004" i="79"/>
  <c r="U10005" i="79"/>
  <c r="U10006" i="79"/>
  <c r="U10007" i="79"/>
  <c r="U10008" i="79"/>
  <c r="U10009" i="79"/>
  <c r="U10010" i="79"/>
  <c r="U10011" i="79"/>
  <c r="U10012" i="79"/>
  <c r="U10013" i="79"/>
  <c r="U10014" i="79"/>
  <c r="U10015" i="79"/>
  <c r="U10016" i="79"/>
  <c r="U10017" i="79"/>
  <c r="U10018" i="79"/>
  <c r="U10019" i="79"/>
  <c r="U10020" i="79"/>
  <c r="U10021" i="79"/>
  <c r="U10022" i="79"/>
  <c r="U10023" i="79"/>
  <c r="U10024" i="79"/>
  <c r="U10025" i="79"/>
  <c r="U10026" i="79"/>
  <c r="U10027" i="79"/>
  <c r="U10028" i="79"/>
  <c r="U10029" i="79"/>
  <c r="U10030" i="79"/>
  <c r="U10031" i="79"/>
  <c r="U10032" i="79"/>
  <c r="U10033" i="79"/>
  <c r="U10034" i="79"/>
  <c r="U10035" i="79"/>
  <c r="U10036" i="79"/>
  <c r="U10037" i="79"/>
  <c r="U10038" i="79"/>
  <c r="U10039" i="79"/>
  <c r="U10040" i="79"/>
  <c r="U10041" i="79"/>
  <c r="U10042" i="79"/>
  <c r="U10043" i="79"/>
  <c r="U10044" i="79"/>
  <c r="U10045" i="79"/>
  <c r="U10046" i="79"/>
  <c r="U10047" i="79"/>
  <c r="U10048" i="79"/>
  <c r="U10049" i="79"/>
  <c r="U10050" i="79"/>
  <c r="U10051" i="79"/>
  <c r="U10052" i="79"/>
  <c r="U10053" i="79"/>
  <c r="U10054" i="79"/>
  <c r="U10055" i="79"/>
  <c r="U10056" i="79"/>
  <c r="U10057" i="79"/>
  <c r="U10058" i="79"/>
  <c r="U10059" i="79"/>
  <c r="U10060" i="79"/>
  <c r="U10061" i="79"/>
  <c r="U10062" i="79"/>
  <c r="U10063" i="79"/>
  <c r="U10064" i="79"/>
  <c r="U10065" i="79"/>
  <c r="U10066" i="79"/>
  <c r="U10067" i="79"/>
  <c r="U10068" i="79"/>
  <c r="U10069" i="79"/>
  <c r="U10070" i="79"/>
  <c r="U10071" i="79"/>
  <c r="U10072" i="79"/>
  <c r="U10073" i="79"/>
  <c r="U10074" i="79"/>
  <c r="U10075" i="79"/>
  <c r="U10076" i="79"/>
  <c r="U10077" i="79"/>
  <c r="U10078" i="79"/>
  <c r="U10079" i="79"/>
  <c r="U10080" i="79"/>
  <c r="U10081" i="79"/>
  <c r="U10082" i="79"/>
  <c r="U10083" i="79"/>
  <c r="U10084" i="79"/>
  <c r="U10085" i="79"/>
  <c r="U10086" i="79"/>
  <c r="U10087" i="79"/>
  <c r="U10088" i="79"/>
  <c r="U10089" i="79"/>
  <c r="U10090" i="79"/>
  <c r="U10091" i="79"/>
  <c r="U10092" i="79"/>
  <c r="U10093" i="79"/>
  <c r="U10094" i="79"/>
  <c r="U10095" i="79"/>
  <c r="U10096" i="79"/>
  <c r="U10097" i="79"/>
  <c r="U10098" i="79"/>
  <c r="U10099" i="79"/>
  <c r="U10100" i="79"/>
  <c r="U10101" i="79"/>
  <c r="U10102" i="79"/>
  <c r="U10103" i="79"/>
  <c r="U10104" i="79"/>
  <c r="U10105" i="79"/>
  <c r="U10106" i="79"/>
  <c r="U10107" i="79"/>
  <c r="U10108" i="79"/>
  <c r="U10109" i="79"/>
  <c r="U10110" i="79"/>
  <c r="U10111" i="79"/>
  <c r="U10112" i="79"/>
  <c r="U10113" i="79"/>
  <c r="U10114" i="79"/>
  <c r="U10115" i="79"/>
  <c r="U10116" i="79"/>
  <c r="U10117" i="79"/>
  <c r="U10118" i="79"/>
  <c r="U10119" i="79"/>
  <c r="U10120" i="79"/>
  <c r="U10121" i="79"/>
  <c r="U10122" i="79"/>
  <c r="U10123" i="79"/>
  <c r="U10124" i="79"/>
  <c r="U10125" i="79"/>
  <c r="U10126" i="79"/>
  <c r="U10127" i="79"/>
  <c r="U10128" i="79"/>
  <c r="U10129" i="79"/>
  <c r="U10130" i="79"/>
  <c r="U10131" i="79"/>
  <c r="U10132" i="79"/>
  <c r="U10133" i="79"/>
  <c r="U10134" i="79"/>
  <c r="U10135" i="79"/>
  <c r="U10136" i="79"/>
  <c r="U10137" i="79"/>
  <c r="U10138" i="79"/>
  <c r="U10139" i="79"/>
  <c r="U10140" i="79"/>
  <c r="U10141" i="79"/>
  <c r="U10142" i="79"/>
  <c r="U10143" i="79"/>
  <c r="U10144" i="79"/>
  <c r="U10145" i="79"/>
  <c r="U10146" i="79"/>
  <c r="U10147" i="79"/>
  <c r="U10148" i="79"/>
  <c r="U10149" i="79"/>
  <c r="U10150" i="79"/>
  <c r="U10151" i="79"/>
  <c r="U10152" i="79"/>
  <c r="U10153" i="79"/>
  <c r="U10154" i="79"/>
  <c r="U10155" i="79"/>
  <c r="U10156" i="79"/>
  <c r="U10157" i="79"/>
  <c r="U10158" i="79"/>
  <c r="U10159" i="79"/>
  <c r="U10160" i="79"/>
  <c r="U10161" i="79"/>
  <c r="U10162" i="79"/>
  <c r="U10163" i="79"/>
  <c r="U10164" i="79"/>
  <c r="U10165" i="79"/>
  <c r="U10166" i="79"/>
  <c r="U10167" i="79"/>
  <c r="U10168" i="79"/>
  <c r="U10169" i="79"/>
  <c r="U10170" i="79"/>
  <c r="U10171" i="79"/>
  <c r="U10172" i="79"/>
  <c r="U10173" i="79"/>
  <c r="U10174" i="79"/>
  <c r="U10175" i="79"/>
  <c r="U10176" i="79"/>
  <c r="U10177" i="79"/>
  <c r="U10178" i="79"/>
  <c r="U10179" i="79"/>
  <c r="U10180" i="79"/>
  <c r="U10181" i="79"/>
  <c r="U10182" i="79"/>
  <c r="U10183" i="79"/>
  <c r="U10184" i="79"/>
  <c r="U10185" i="79"/>
  <c r="U10186" i="79"/>
  <c r="U10187" i="79"/>
  <c r="U10188" i="79"/>
  <c r="U10189" i="79"/>
  <c r="U10190" i="79"/>
  <c r="U10191" i="79"/>
  <c r="U10192" i="79"/>
  <c r="U10193" i="79"/>
  <c r="U10194" i="79"/>
  <c r="U10195" i="79"/>
  <c r="U10196" i="79"/>
  <c r="U10197" i="79"/>
  <c r="U10198" i="79"/>
  <c r="U10199" i="79"/>
  <c r="U10200" i="79"/>
  <c r="U10201" i="79"/>
  <c r="U10202" i="79"/>
  <c r="U10203" i="79"/>
  <c r="U10204" i="79"/>
  <c r="U10205" i="79"/>
  <c r="U10206" i="79"/>
  <c r="U10207" i="79"/>
  <c r="U10208" i="79"/>
  <c r="U10209" i="79"/>
  <c r="U10210" i="79"/>
  <c r="U10211" i="79"/>
  <c r="U10212" i="79"/>
  <c r="U10213" i="79"/>
  <c r="U10214" i="79"/>
  <c r="U10215" i="79"/>
  <c r="U10216" i="79"/>
  <c r="U10217" i="79"/>
  <c r="U10218" i="79"/>
  <c r="U10219" i="79"/>
  <c r="U10220" i="79"/>
  <c r="U10221" i="79"/>
  <c r="U10222" i="79"/>
  <c r="U10223" i="79"/>
  <c r="U10224" i="79"/>
  <c r="U10225" i="79"/>
  <c r="U10226" i="79"/>
  <c r="U10227" i="79"/>
  <c r="U10228" i="79"/>
  <c r="U10229" i="79"/>
  <c r="U10230" i="79"/>
  <c r="U10231" i="79"/>
  <c r="U10232" i="79"/>
  <c r="U10233" i="79"/>
  <c r="U10234" i="79"/>
  <c r="U10235" i="79"/>
  <c r="U10236" i="79"/>
  <c r="U10237" i="79"/>
  <c r="U10238" i="79"/>
  <c r="U10239" i="79"/>
  <c r="U10240" i="79"/>
  <c r="U10241" i="79"/>
  <c r="U10242" i="79"/>
  <c r="U10243" i="79"/>
  <c r="U10244" i="79"/>
  <c r="U10245" i="79"/>
  <c r="U10246" i="79"/>
  <c r="U10247" i="79"/>
  <c r="U10248" i="79"/>
  <c r="U10249" i="79"/>
  <c r="U10250" i="79"/>
  <c r="U10251" i="79"/>
  <c r="U10252" i="79"/>
  <c r="U10253" i="79"/>
  <c r="U10254" i="79"/>
  <c r="U10255" i="79"/>
  <c r="U10256" i="79"/>
  <c r="U10257" i="79"/>
  <c r="U10258" i="79"/>
  <c r="U10259" i="79"/>
  <c r="U10260" i="79"/>
  <c r="U10261" i="79"/>
  <c r="U10262" i="79"/>
  <c r="U10263" i="79"/>
  <c r="U10264" i="79"/>
  <c r="U10265" i="79"/>
  <c r="U10266" i="79"/>
  <c r="U10267" i="79"/>
  <c r="U10268" i="79"/>
  <c r="U10269" i="79"/>
  <c r="U10270" i="79"/>
  <c r="U10271" i="79"/>
  <c r="U10272" i="79"/>
  <c r="U10273" i="79"/>
  <c r="U10274" i="79"/>
  <c r="U10275" i="79"/>
  <c r="U10276" i="79"/>
  <c r="U10277" i="79"/>
  <c r="U10278" i="79"/>
  <c r="U10279" i="79"/>
  <c r="U10280" i="79"/>
  <c r="U10281" i="79"/>
  <c r="U10282" i="79"/>
  <c r="U10283" i="79"/>
  <c r="U10284" i="79"/>
  <c r="U10285" i="79"/>
  <c r="U10286" i="79"/>
  <c r="U10287" i="79"/>
  <c r="U10288" i="79"/>
  <c r="U10289" i="79"/>
  <c r="U10290" i="79"/>
  <c r="U10291" i="79"/>
  <c r="U10292" i="79"/>
  <c r="U10293" i="79"/>
  <c r="U10294" i="79"/>
  <c r="U10295" i="79"/>
  <c r="U10296" i="79"/>
  <c r="U10297" i="79"/>
  <c r="U10298" i="79"/>
  <c r="U10299" i="79"/>
  <c r="U10300" i="79"/>
  <c r="U10301" i="79"/>
  <c r="U10302" i="79"/>
  <c r="U10303" i="79"/>
  <c r="U10304" i="79"/>
  <c r="U10305" i="79"/>
  <c r="U10306" i="79"/>
  <c r="U10307" i="79"/>
  <c r="U10308" i="79"/>
  <c r="U10309" i="79"/>
  <c r="U10310" i="79"/>
  <c r="U10311" i="79"/>
  <c r="U10312" i="79"/>
  <c r="U10313" i="79"/>
  <c r="U10314" i="79"/>
  <c r="U10315" i="79"/>
  <c r="U10316" i="79"/>
  <c r="U10317" i="79"/>
  <c r="U10318" i="79"/>
  <c r="U10319" i="79"/>
  <c r="U10320" i="79"/>
  <c r="U10321" i="79"/>
  <c r="U10322" i="79"/>
  <c r="U10323" i="79"/>
  <c r="U10324" i="79"/>
  <c r="U10325" i="79"/>
  <c r="U10326" i="79"/>
  <c r="U10327" i="79"/>
  <c r="U10328" i="79"/>
  <c r="U10329" i="79"/>
  <c r="U10330" i="79"/>
  <c r="U10331" i="79"/>
  <c r="U10332" i="79"/>
  <c r="U10333" i="79"/>
  <c r="U10334" i="79"/>
  <c r="U10335" i="79"/>
  <c r="U10336" i="79"/>
  <c r="U10337" i="79"/>
  <c r="U10338" i="79"/>
  <c r="U10339" i="79"/>
  <c r="U10340" i="79"/>
  <c r="U10341" i="79"/>
  <c r="U10342" i="79"/>
  <c r="U10343" i="79"/>
  <c r="U10344" i="79"/>
  <c r="U10345" i="79"/>
  <c r="U10346" i="79"/>
  <c r="U10347" i="79"/>
  <c r="U10348" i="79"/>
  <c r="U10349" i="79"/>
  <c r="U10350" i="79"/>
  <c r="U10351" i="79"/>
  <c r="U10352" i="79"/>
  <c r="U10353" i="79"/>
  <c r="U10354" i="79"/>
  <c r="U10355" i="79"/>
  <c r="U10356" i="79"/>
  <c r="U10357" i="79"/>
  <c r="U10358" i="79"/>
  <c r="U10359" i="79"/>
  <c r="U10360" i="79"/>
  <c r="U10361" i="79"/>
  <c r="U10362" i="79"/>
  <c r="U10363" i="79"/>
  <c r="U10364" i="79"/>
  <c r="U10365" i="79"/>
  <c r="U10366" i="79"/>
  <c r="U10367" i="79"/>
  <c r="U10368" i="79"/>
  <c r="U10369" i="79"/>
  <c r="U10370" i="79"/>
  <c r="U10371" i="79"/>
  <c r="U10372" i="79"/>
  <c r="U10373" i="79"/>
  <c r="U10374" i="79"/>
  <c r="U10375" i="79"/>
  <c r="U10376" i="79"/>
  <c r="U10377" i="79"/>
  <c r="U10378" i="79"/>
  <c r="U10379" i="79"/>
  <c r="U10380" i="79"/>
  <c r="U10381" i="79"/>
  <c r="U10382" i="79"/>
  <c r="U10383" i="79"/>
  <c r="U10384" i="79"/>
  <c r="U10385" i="79"/>
  <c r="U10386" i="79"/>
  <c r="U10387" i="79"/>
  <c r="U10388" i="79"/>
  <c r="U10389" i="79"/>
  <c r="U10390" i="79"/>
  <c r="U10391" i="79"/>
  <c r="U10392" i="79"/>
  <c r="U10393" i="79"/>
  <c r="U10394" i="79"/>
  <c r="U10395" i="79"/>
  <c r="U10396" i="79"/>
  <c r="U10397" i="79"/>
  <c r="U10398" i="79"/>
  <c r="U10399" i="79"/>
  <c r="U10400" i="79"/>
  <c r="U10401" i="79"/>
  <c r="U10402" i="79"/>
  <c r="U10403" i="79"/>
  <c r="U10404" i="79"/>
  <c r="U10405" i="79"/>
  <c r="U10406" i="79"/>
  <c r="U10407" i="79"/>
  <c r="U10408" i="79"/>
  <c r="U10409" i="79"/>
  <c r="U10410" i="79"/>
  <c r="U10411" i="79"/>
  <c r="U2" i="79"/>
  <c r="T3" i="79"/>
  <c r="T4" i="79"/>
  <c r="T5" i="79"/>
  <c r="T6" i="79"/>
  <c r="T7" i="79"/>
  <c r="T8" i="79"/>
  <c r="T9" i="79"/>
  <c r="T10" i="79"/>
  <c r="T11" i="79"/>
  <c r="T12" i="79"/>
  <c r="T13" i="79"/>
  <c r="T14" i="79"/>
  <c r="T15" i="79"/>
  <c r="T16" i="79"/>
  <c r="T17" i="79"/>
  <c r="T18" i="79"/>
  <c r="T19" i="79"/>
  <c r="T20" i="79"/>
  <c r="T21" i="79"/>
  <c r="T22" i="79"/>
  <c r="T23" i="79"/>
  <c r="T24" i="79"/>
  <c r="T25" i="79"/>
  <c r="T26" i="79"/>
  <c r="T27" i="79"/>
  <c r="T28" i="79"/>
  <c r="T29" i="79"/>
  <c r="T30" i="79"/>
  <c r="T31" i="79"/>
  <c r="T32" i="79"/>
  <c r="T33" i="79"/>
  <c r="T34" i="79"/>
  <c r="T35" i="79"/>
  <c r="T36" i="79"/>
  <c r="T37" i="79"/>
  <c r="T38" i="79"/>
  <c r="T39" i="79"/>
  <c r="T40" i="79"/>
  <c r="T41" i="79"/>
  <c r="T42" i="79"/>
  <c r="T43" i="79"/>
  <c r="T44" i="79"/>
  <c r="T45" i="79"/>
  <c r="T46" i="79"/>
  <c r="T47" i="79"/>
  <c r="T48" i="79"/>
  <c r="T49" i="79"/>
  <c r="T50" i="79"/>
  <c r="T51" i="79"/>
  <c r="T52" i="79"/>
  <c r="T53" i="79"/>
  <c r="T54" i="79"/>
  <c r="T55" i="79"/>
  <c r="T56" i="79"/>
  <c r="T57" i="79"/>
  <c r="T58" i="79"/>
  <c r="T59" i="79"/>
  <c r="T60" i="79"/>
  <c r="T61" i="79"/>
  <c r="T62" i="79"/>
  <c r="T63" i="79"/>
  <c r="T64" i="79"/>
  <c r="T65" i="79"/>
  <c r="T66" i="79"/>
  <c r="T67" i="79"/>
  <c r="T68" i="79"/>
  <c r="T69" i="79"/>
  <c r="T70" i="79"/>
  <c r="T71" i="79"/>
  <c r="T72" i="79"/>
  <c r="T73" i="79"/>
  <c r="T74" i="79"/>
  <c r="T75" i="79"/>
  <c r="T76" i="79"/>
  <c r="T77" i="79"/>
  <c r="T78" i="79"/>
  <c r="T79" i="79"/>
  <c r="T80" i="79"/>
  <c r="T81" i="79"/>
  <c r="T82" i="79"/>
  <c r="T83" i="79"/>
  <c r="T84" i="79"/>
  <c r="T85" i="79"/>
  <c r="T86" i="79"/>
  <c r="T87" i="79"/>
  <c r="T88" i="79"/>
  <c r="T89" i="79"/>
  <c r="T90" i="79"/>
  <c r="T91" i="79"/>
  <c r="T92" i="79"/>
  <c r="T93" i="79"/>
  <c r="T94" i="79"/>
  <c r="T95" i="79"/>
  <c r="T96" i="79"/>
  <c r="T97" i="79"/>
  <c r="T98" i="79"/>
  <c r="T99" i="79"/>
  <c r="T100" i="79"/>
  <c r="T101" i="79"/>
  <c r="T102" i="79"/>
  <c r="T103" i="79"/>
  <c r="T104" i="79"/>
  <c r="T105" i="79"/>
  <c r="T106" i="79"/>
  <c r="T107" i="79"/>
  <c r="T108" i="79"/>
  <c r="T109" i="79"/>
  <c r="T110" i="79"/>
  <c r="T111" i="79"/>
  <c r="T112" i="79"/>
  <c r="T113" i="79"/>
  <c r="T114" i="79"/>
  <c r="T115" i="79"/>
  <c r="T116" i="79"/>
  <c r="T117" i="79"/>
  <c r="T118" i="79"/>
  <c r="T119" i="79"/>
  <c r="T120" i="79"/>
  <c r="T121" i="79"/>
  <c r="T122" i="79"/>
  <c r="T123" i="79"/>
  <c r="T124" i="79"/>
  <c r="T125" i="79"/>
  <c r="T126" i="79"/>
  <c r="T127" i="79"/>
  <c r="T128" i="79"/>
  <c r="T129" i="79"/>
  <c r="T130" i="79"/>
  <c r="T131" i="79"/>
  <c r="T132" i="79"/>
  <c r="T133" i="79"/>
  <c r="T134" i="79"/>
  <c r="T135" i="79"/>
  <c r="T136" i="79"/>
  <c r="T137" i="79"/>
  <c r="T138" i="79"/>
  <c r="T139" i="79"/>
  <c r="T140" i="79"/>
  <c r="T141" i="79"/>
  <c r="T142" i="79"/>
  <c r="T143" i="79"/>
  <c r="T144" i="79"/>
  <c r="T145" i="79"/>
  <c r="T146" i="79"/>
  <c r="T147" i="79"/>
  <c r="T148" i="79"/>
  <c r="T149" i="79"/>
  <c r="T150" i="79"/>
  <c r="T151" i="79"/>
  <c r="T152" i="79"/>
  <c r="T153" i="79"/>
  <c r="T154" i="79"/>
  <c r="T155" i="79"/>
  <c r="T156" i="79"/>
  <c r="T157" i="79"/>
  <c r="T158" i="79"/>
  <c r="T159" i="79"/>
  <c r="T160" i="79"/>
  <c r="T161" i="79"/>
  <c r="T162" i="79"/>
  <c r="T163" i="79"/>
  <c r="T164" i="79"/>
  <c r="T165" i="79"/>
  <c r="T166" i="79"/>
  <c r="T167" i="79"/>
  <c r="T168" i="79"/>
  <c r="T169" i="79"/>
  <c r="T170" i="79"/>
  <c r="T171" i="79"/>
  <c r="T172" i="79"/>
  <c r="T173" i="79"/>
  <c r="T174" i="79"/>
  <c r="T175" i="79"/>
  <c r="T176" i="79"/>
  <c r="T177" i="79"/>
  <c r="T178" i="79"/>
  <c r="T179" i="79"/>
  <c r="T180" i="79"/>
  <c r="T181" i="79"/>
  <c r="T182" i="79"/>
  <c r="T183" i="79"/>
  <c r="T184" i="79"/>
  <c r="T185" i="79"/>
  <c r="T186" i="79"/>
  <c r="T187" i="79"/>
  <c r="T188" i="79"/>
  <c r="T189" i="79"/>
  <c r="T190" i="79"/>
  <c r="T191" i="79"/>
  <c r="T192" i="79"/>
  <c r="T193" i="79"/>
  <c r="T194" i="79"/>
  <c r="T195" i="79"/>
  <c r="T196" i="79"/>
  <c r="T197" i="79"/>
  <c r="T198" i="79"/>
  <c r="T199" i="79"/>
  <c r="T200" i="79"/>
  <c r="T201" i="79"/>
  <c r="T202" i="79"/>
  <c r="T203" i="79"/>
  <c r="T204" i="79"/>
  <c r="T205" i="79"/>
  <c r="T206" i="79"/>
  <c r="T207" i="79"/>
  <c r="T208" i="79"/>
  <c r="T209" i="79"/>
  <c r="T210" i="79"/>
  <c r="T211" i="79"/>
  <c r="T212" i="79"/>
  <c r="T213" i="79"/>
  <c r="T214" i="79"/>
  <c r="T215" i="79"/>
  <c r="T216" i="79"/>
  <c r="T217" i="79"/>
  <c r="T218" i="79"/>
  <c r="T219" i="79"/>
  <c r="T220" i="79"/>
  <c r="T221" i="79"/>
  <c r="T222" i="79"/>
  <c r="T223" i="79"/>
  <c r="T224" i="79"/>
  <c r="T225" i="79"/>
  <c r="T226" i="79"/>
  <c r="T227" i="79"/>
  <c r="T228" i="79"/>
  <c r="T229" i="79"/>
  <c r="T230" i="79"/>
  <c r="T231" i="79"/>
  <c r="T232" i="79"/>
  <c r="T233" i="79"/>
  <c r="T234" i="79"/>
  <c r="T235" i="79"/>
  <c r="T236" i="79"/>
  <c r="T237" i="79"/>
  <c r="T238" i="79"/>
  <c r="T239" i="79"/>
  <c r="T240" i="79"/>
  <c r="T241" i="79"/>
  <c r="T242" i="79"/>
  <c r="T243" i="79"/>
  <c r="T244" i="79"/>
  <c r="T245" i="79"/>
  <c r="T246" i="79"/>
  <c r="T247" i="79"/>
  <c r="T248" i="79"/>
  <c r="T249" i="79"/>
  <c r="T250" i="79"/>
  <c r="T251" i="79"/>
  <c r="T252" i="79"/>
  <c r="T253" i="79"/>
  <c r="T254" i="79"/>
  <c r="T255" i="79"/>
  <c r="T256" i="79"/>
  <c r="T257" i="79"/>
  <c r="T258" i="79"/>
  <c r="T259" i="79"/>
  <c r="T260" i="79"/>
  <c r="T261" i="79"/>
  <c r="T262" i="79"/>
  <c r="T263" i="79"/>
  <c r="T264" i="79"/>
  <c r="T265" i="79"/>
  <c r="T266" i="79"/>
  <c r="T267" i="79"/>
  <c r="T268" i="79"/>
  <c r="T269" i="79"/>
  <c r="T270" i="79"/>
  <c r="T271" i="79"/>
  <c r="T272" i="79"/>
  <c r="T273" i="79"/>
  <c r="T274" i="79"/>
  <c r="T275" i="79"/>
  <c r="T276" i="79"/>
  <c r="T277" i="79"/>
  <c r="T278" i="79"/>
  <c r="T279" i="79"/>
  <c r="T280" i="79"/>
  <c r="T281" i="79"/>
  <c r="T282" i="79"/>
  <c r="T283" i="79"/>
  <c r="T284" i="79"/>
  <c r="T285" i="79"/>
  <c r="T286" i="79"/>
  <c r="T287" i="79"/>
  <c r="T288" i="79"/>
  <c r="T289" i="79"/>
  <c r="T290" i="79"/>
  <c r="T291" i="79"/>
  <c r="T292" i="79"/>
  <c r="T293" i="79"/>
  <c r="T294" i="79"/>
  <c r="T295" i="79"/>
  <c r="T296" i="79"/>
  <c r="T297" i="79"/>
  <c r="T298" i="79"/>
  <c r="T299" i="79"/>
  <c r="T300" i="79"/>
  <c r="T301" i="79"/>
  <c r="T302" i="79"/>
  <c r="T303" i="79"/>
  <c r="T304" i="79"/>
  <c r="T305" i="79"/>
  <c r="T306" i="79"/>
  <c r="T307" i="79"/>
  <c r="T308" i="79"/>
  <c r="T309" i="79"/>
  <c r="T310" i="79"/>
  <c r="T311" i="79"/>
  <c r="T312" i="79"/>
  <c r="T313" i="79"/>
  <c r="T314" i="79"/>
  <c r="T315" i="79"/>
  <c r="T316" i="79"/>
  <c r="T317" i="79"/>
  <c r="T318" i="79"/>
  <c r="T319" i="79"/>
  <c r="T320" i="79"/>
  <c r="T321" i="79"/>
  <c r="T322" i="79"/>
  <c r="T323" i="79"/>
  <c r="T324" i="79"/>
  <c r="T325" i="79"/>
  <c r="T326" i="79"/>
  <c r="T327" i="79"/>
  <c r="T328" i="79"/>
  <c r="T329" i="79"/>
  <c r="T330" i="79"/>
  <c r="T331" i="79"/>
  <c r="T332" i="79"/>
  <c r="T333" i="79"/>
  <c r="T334" i="79"/>
  <c r="T335" i="79"/>
  <c r="T336" i="79"/>
  <c r="T337" i="79"/>
  <c r="T338" i="79"/>
  <c r="T339" i="79"/>
  <c r="T340" i="79"/>
  <c r="T341" i="79"/>
  <c r="T342" i="79"/>
  <c r="T343" i="79"/>
  <c r="T344" i="79"/>
  <c r="T345" i="79"/>
  <c r="T346" i="79"/>
  <c r="T347" i="79"/>
  <c r="T348" i="79"/>
  <c r="T349" i="79"/>
  <c r="T350" i="79"/>
  <c r="T351" i="79"/>
  <c r="T352" i="79"/>
  <c r="T353" i="79"/>
  <c r="T354" i="79"/>
  <c r="T355" i="79"/>
  <c r="T356" i="79"/>
  <c r="T357" i="79"/>
  <c r="T358" i="79"/>
  <c r="T359" i="79"/>
  <c r="T360" i="79"/>
  <c r="T361" i="79"/>
  <c r="T362" i="79"/>
  <c r="T363" i="79"/>
  <c r="T364" i="79"/>
  <c r="T365" i="79"/>
  <c r="T366" i="79"/>
  <c r="T367" i="79"/>
  <c r="T368" i="79"/>
  <c r="T369" i="79"/>
  <c r="T370" i="79"/>
  <c r="T371" i="79"/>
  <c r="T372" i="79"/>
  <c r="T373" i="79"/>
  <c r="T374" i="79"/>
  <c r="T375" i="79"/>
  <c r="T376" i="79"/>
  <c r="T377" i="79"/>
  <c r="T378" i="79"/>
  <c r="T379" i="79"/>
  <c r="T380" i="79"/>
  <c r="T381" i="79"/>
  <c r="T382" i="79"/>
  <c r="T383" i="79"/>
  <c r="T384" i="79"/>
  <c r="T385" i="79"/>
  <c r="T386" i="79"/>
  <c r="T387" i="79"/>
  <c r="T388" i="79"/>
  <c r="T389" i="79"/>
  <c r="T390" i="79"/>
  <c r="T391" i="79"/>
  <c r="T392" i="79"/>
  <c r="T393" i="79"/>
  <c r="T394" i="79"/>
  <c r="T395" i="79"/>
  <c r="T396" i="79"/>
  <c r="T397" i="79"/>
  <c r="T398" i="79"/>
  <c r="T399" i="79"/>
  <c r="T400" i="79"/>
  <c r="T401" i="79"/>
  <c r="T402" i="79"/>
  <c r="T403" i="79"/>
  <c r="T404" i="79"/>
  <c r="T405" i="79"/>
  <c r="T406" i="79"/>
  <c r="T407" i="79"/>
  <c r="T408" i="79"/>
  <c r="T409" i="79"/>
  <c r="T410" i="79"/>
  <c r="T411" i="79"/>
  <c r="T412" i="79"/>
  <c r="T413" i="79"/>
  <c r="T414" i="79"/>
  <c r="T415" i="79"/>
  <c r="T416" i="79"/>
  <c r="T417" i="79"/>
  <c r="T418" i="79"/>
  <c r="T419" i="79"/>
  <c r="T420" i="79"/>
  <c r="T421" i="79"/>
  <c r="T422" i="79"/>
  <c r="T423" i="79"/>
  <c r="T424" i="79"/>
  <c r="T425" i="79"/>
  <c r="T426" i="79"/>
  <c r="T427" i="79"/>
  <c r="T428" i="79"/>
  <c r="T429" i="79"/>
  <c r="T430" i="79"/>
  <c r="T431" i="79"/>
  <c r="T432" i="79"/>
  <c r="T433" i="79"/>
  <c r="T434" i="79"/>
  <c r="T435" i="79"/>
  <c r="T436" i="79"/>
  <c r="T437" i="79"/>
  <c r="T438" i="79"/>
  <c r="T439" i="79"/>
  <c r="T440" i="79"/>
  <c r="T441" i="79"/>
  <c r="T442" i="79"/>
  <c r="T443" i="79"/>
  <c r="T444" i="79"/>
  <c r="T445" i="79"/>
  <c r="T446" i="79"/>
  <c r="T447" i="79"/>
  <c r="T448" i="79"/>
  <c r="T449" i="79"/>
  <c r="T450" i="79"/>
  <c r="T451" i="79"/>
  <c r="T452" i="79"/>
  <c r="T453" i="79"/>
  <c r="T454" i="79"/>
  <c r="T455" i="79"/>
  <c r="T456" i="79"/>
  <c r="T457" i="79"/>
  <c r="T458" i="79"/>
  <c r="T459" i="79"/>
  <c r="T460" i="79"/>
  <c r="T461" i="79"/>
  <c r="T462" i="79"/>
  <c r="T463" i="79"/>
  <c r="T464" i="79"/>
  <c r="T465" i="79"/>
  <c r="T466" i="79"/>
  <c r="T467" i="79"/>
  <c r="T468" i="79"/>
  <c r="T469" i="79"/>
  <c r="T470" i="79"/>
  <c r="T471" i="79"/>
  <c r="T472" i="79"/>
  <c r="T473" i="79"/>
  <c r="T474" i="79"/>
  <c r="T475" i="79"/>
  <c r="T476" i="79"/>
  <c r="T477" i="79"/>
  <c r="T478" i="79"/>
  <c r="T479" i="79"/>
  <c r="T480" i="79"/>
  <c r="T481" i="79"/>
  <c r="T482" i="79"/>
  <c r="T483" i="79"/>
  <c r="T484" i="79"/>
  <c r="T485" i="79"/>
  <c r="T486" i="79"/>
  <c r="T487" i="79"/>
  <c r="T488" i="79"/>
  <c r="T489" i="79"/>
  <c r="T490" i="79"/>
  <c r="T491" i="79"/>
  <c r="T492" i="79"/>
  <c r="T493" i="79"/>
  <c r="T494" i="79"/>
  <c r="T495" i="79"/>
  <c r="T496" i="79"/>
  <c r="T497" i="79"/>
  <c r="T498" i="79"/>
  <c r="T499" i="79"/>
  <c r="T500" i="79"/>
  <c r="T501" i="79"/>
  <c r="T502" i="79"/>
  <c r="T503" i="79"/>
  <c r="T504" i="79"/>
  <c r="T505" i="79"/>
  <c r="T506" i="79"/>
  <c r="T507" i="79"/>
  <c r="T508" i="79"/>
  <c r="T509" i="79"/>
  <c r="T510" i="79"/>
  <c r="T511" i="79"/>
  <c r="T512" i="79"/>
  <c r="T513" i="79"/>
  <c r="T514" i="79"/>
  <c r="T515" i="79"/>
  <c r="T516" i="79"/>
  <c r="T517" i="79"/>
  <c r="T518" i="79"/>
  <c r="T519" i="79"/>
  <c r="T520" i="79"/>
  <c r="T521" i="79"/>
  <c r="T522" i="79"/>
  <c r="T523" i="79"/>
  <c r="T524" i="79"/>
  <c r="T525" i="79"/>
  <c r="T526" i="79"/>
  <c r="T527" i="79"/>
  <c r="T528" i="79"/>
  <c r="T529" i="79"/>
  <c r="T530" i="79"/>
  <c r="T531" i="79"/>
  <c r="T532" i="79"/>
  <c r="T533" i="79"/>
  <c r="T534" i="79"/>
  <c r="T535" i="79"/>
  <c r="T536" i="79"/>
  <c r="T537" i="79"/>
  <c r="T538" i="79"/>
  <c r="T539" i="79"/>
  <c r="T540" i="79"/>
  <c r="T541" i="79"/>
  <c r="T542" i="79"/>
  <c r="T543" i="79"/>
  <c r="T544" i="79"/>
  <c r="T545" i="79"/>
  <c r="T546" i="79"/>
  <c r="T547" i="79"/>
  <c r="T548" i="79"/>
  <c r="T549" i="79"/>
  <c r="T550" i="79"/>
  <c r="T551" i="79"/>
  <c r="T552" i="79"/>
  <c r="T553" i="79"/>
  <c r="T554" i="79"/>
  <c r="T555" i="79"/>
  <c r="T556" i="79"/>
  <c r="T557" i="79"/>
  <c r="T558" i="79"/>
  <c r="T559" i="79"/>
  <c r="T560" i="79"/>
  <c r="T561" i="79"/>
  <c r="T562" i="79"/>
  <c r="T563" i="79"/>
  <c r="T564" i="79"/>
  <c r="T565" i="79"/>
  <c r="T566" i="79"/>
  <c r="T567" i="79"/>
  <c r="T568" i="79"/>
  <c r="T569" i="79"/>
  <c r="T570" i="79"/>
  <c r="T571" i="79"/>
  <c r="T572" i="79"/>
  <c r="T573" i="79"/>
  <c r="T574" i="79"/>
  <c r="T575" i="79"/>
  <c r="T576" i="79"/>
  <c r="T577" i="79"/>
  <c r="T578" i="79"/>
  <c r="T579" i="79"/>
  <c r="T580" i="79"/>
  <c r="T581" i="79"/>
  <c r="T582" i="79"/>
  <c r="T583" i="79"/>
  <c r="T584" i="79"/>
  <c r="T585" i="79"/>
  <c r="T586" i="79"/>
  <c r="T587" i="79"/>
  <c r="T588" i="79"/>
  <c r="T589" i="79"/>
  <c r="T590" i="79"/>
  <c r="T591" i="79"/>
  <c r="T592" i="79"/>
  <c r="T593" i="79"/>
  <c r="T594" i="79"/>
  <c r="T595" i="79"/>
  <c r="T596" i="79"/>
  <c r="T597" i="79"/>
  <c r="T598" i="79"/>
  <c r="T599" i="79"/>
  <c r="T600" i="79"/>
  <c r="T601" i="79"/>
  <c r="T602" i="79"/>
  <c r="T603" i="79"/>
  <c r="T604" i="79"/>
  <c r="T605" i="79"/>
  <c r="T606" i="79"/>
  <c r="T607" i="79"/>
  <c r="T608" i="79"/>
  <c r="T609" i="79"/>
  <c r="T610" i="79"/>
  <c r="T611" i="79"/>
  <c r="T612" i="79"/>
  <c r="T613" i="79"/>
  <c r="T614" i="79"/>
  <c r="T615" i="79"/>
  <c r="T616" i="79"/>
  <c r="T617" i="79"/>
  <c r="T618" i="79"/>
  <c r="T619" i="79"/>
  <c r="T620" i="79"/>
  <c r="T621" i="79"/>
  <c r="T622" i="79"/>
  <c r="T623" i="79"/>
  <c r="T624" i="79"/>
  <c r="T625" i="79"/>
  <c r="T626" i="79"/>
  <c r="T627" i="79"/>
  <c r="T628" i="79"/>
  <c r="T629" i="79"/>
  <c r="T630" i="79"/>
  <c r="T631" i="79"/>
  <c r="T632" i="79"/>
  <c r="T633" i="79"/>
  <c r="T634" i="79"/>
  <c r="T635" i="79"/>
  <c r="T636" i="79"/>
  <c r="T637" i="79"/>
  <c r="T638" i="79"/>
  <c r="T639" i="79"/>
  <c r="T640" i="79"/>
  <c r="T641" i="79"/>
  <c r="T642" i="79"/>
  <c r="T643" i="79"/>
  <c r="T644" i="79"/>
  <c r="T645" i="79"/>
  <c r="T646" i="79"/>
  <c r="T647" i="79"/>
  <c r="T648" i="79"/>
  <c r="T649" i="79"/>
  <c r="T650" i="79"/>
  <c r="T651" i="79"/>
  <c r="T652" i="79"/>
  <c r="T653" i="79"/>
  <c r="T654" i="79"/>
  <c r="T655" i="79"/>
  <c r="T656" i="79"/>
  <c r="T657" i="79"/>
  <c r="T658" i="79"/>
  <c r="T659" i="79"/>
  <c r="T660" i="79"/>
  <c r="T661" i="79"/>
  <c r="T662" i="79"/>
  <c r="T663" i="79"/>
  <c r="T664" i="79"/>
  <c r="T665" i="79"/>
  <c r="T666" i="79"/>
  <c r="T667" i="79"/>
  <c r="T668" i="79"/>
  <c r="T669" i="79"/>
  <c r="T670" i="79"/>
  <c r="T671" i="79"/>
  <c r="T672" i="79"/>
  <c r="T673" i="79"/>
  <c r="T674" i="79"/>
  <c r="T675" i="79"/>
  <c r="T676" i="79"/>
  <c r="T677" i="79"/>
  <c r="T678" i="79"/>
  <c r="T679" i="79"/>
  <c r="T680" i="79"/>
  <c r="T681" i="79"/>
  <c r="T682" i="79"/>
  <c r="T683" i="79"/>
  <c r="T684" i="79"/>
  <c r="T685" i="79"/>
  <c r="T686" i="79"/>
  <c r="T687" i="79"/>
  <c r="T688" i="79"/>
  <c r="T689" i="79"/>
  <c r="T690" i="79"/>
  <c r="T691" i="79"/>
  <c r="T692" i="79"/>
  <c r="T693" i="79"/>
  <c r="T694" i="79"/>
  <c r="T695" i="79"/>
  <c r="T696" i="79"/>
  <c r="T697" i="79"/>
  <c r="T698" i="79"/>
  <c r="T699" i="79"/>
  <c r="T700" i="79"/>
  <c r="T701" i="79"/>
  <c r="T702" i="79"/>
  <c r="T703" i="79"/>
  <c r="T704" i="79"/>
  <c r="T705" i="79"/>
  <c r="T706" i="79"/>
  <c r="T707" i="79"/>
  <c r="T708" i="79"/>
  <c r="T709" i="79"/>
  <c r="T710" i="79"/>
  <c r="T711" i="79"/>
  <c r="T712" i="79"/>
  <c r="T713" i="79"/>
  <c r="T714" i="79"/>
  <c r="T715" i="79"/>
  <c r="T716" i="79"/>
  <c r="T717" i="79"/>
  <c r="T718" i="79"/>
  <c r="T719" i="79"/>
  <c r="T720" i="79"/>
  <c r="T721" i="79"/>
  <c r="T722" i="79"/>
  <c r="T723" i="79"/>
  <c r="T724" i="79"/>
  <c r="T725" i="79"/>
  <c r="T726" i="79"/>
  <c r="T727" i="79"/>
  <c r="T728" i="79"/>
  <c r="T729" i="79"/>
  <c r="T730" i="79"/>
  <c r="T731" i="79"/>
  <c r="T732" i="79"/>
  <c r="T733" i="79"/>
  <c r="T734" i="79"/>
  <c r="T735" i="79"/>
  <c r="T736" i="79"/>
  <c r="T737" i="79"/>
  <c r="T738" i="79"/>
  <c r="T739" i="79"/>
  <c r="T740" i="79"/>
  <c r="T741" i="79"/>
  <c r="T742" i="79"/>
  <c r="T743" i="79"/>
  <c r="T744" i="79"/>
  <c r="T745" i="79"/>
  <c r="T746" i="79"/>
  <c r="T747" i="79"/>
  <c r="T748" i="79"/>
  <c r="T749" i="79"/>
  <c r="T750" i="79"/>
  <c r="T751" i="79"/>
  <c r="T752" i="79"/>
  <c r="T753" i="79"/>
  <c r="T754" i="79"/>
  <c r="T755" i="79"/>
  <c r="T756" i="79"/>
  <c r="T757" i="79"/>
  <c r="T758" i="79"/>
  <c r="T759" i="79"/>
  <c r="T760" i="79"/>
  <c r="T761" i="79"/>
  <c r="T762" i="79"/>
  <c r="T763" i="79"/>
  <c r="T764" i="79"/>
  <c r="T765" i="79"/>
  <c r="T766" i="79"/>
  <c r="T767" i="79"/>
  <c r="T768" i="79"/>
  <c r="T769" i="79"/>
  <c r="T770" i="79"/>
  <c r="T771" i="79"/>
  <c r="T772" i="79"/>
  <c r="T773" i="79"/>
  <c r="T774" i="79"/>
  <c r="T775" i="79"/>
  <c r="T776" i="79"/>
  <c r="T777" i="79"/>
  <c r="T778" i="79"/>
  <c r="T779" i="79"/>
  <c r="T780" i="79"/>
  <c r="T781" i="79"/>
  <c r="T782" i="79"/>
  <c r="T783" i="79"/>
  <c r="T784" i="79"/>
  <c r="T785" i="79"/>
  <c r="T786" i="79"/>
  <c r="T787" i="79"/>
  <c r="T788" i="79"/>
  <c r="T789" i="79"/>
  <c r="T790" i="79"/>
  <c r="T791" i="79"/>
  <c r="T792" i="79"/>
  <c r="T793" i="79"/>
  <c r="T794" i="79"/>
  <c r="T795" i="79"/>
  <c r="T796" i="79"/>
  <c r="T797" i="79"/>
  <c r="T798" i="79"/>
  <c r="T799" i="79"/>
  <c r="T800" i="79"/>
  <c r="T801" i="79"/>
  <c r="T802" i="79"/>
  <c r="T803" i="79"/>
  <c r="T804" i="79"/>
  <c r="T805" i="79"/>
  <c r="T806" i="79"/>
  <c r="T807" i="79"/>
  <c r="T808" i="79"/>
  <c r="T809" i="79"/>
  <c r="T810" i="79"/>
  <c r="T811" i="79"/>
  <c r="T812" i="79"/>
  <c r="T813" i="79"/>
  <c r="T814" i="79"/>
  <c r="T815" i="79"/>
  <c r="T816" i="79"/>
  <c r="T817" i="79"/>
  <c r="T818" i="79"/>
  <c r="T819" i="79"/>
  <c r="T820" i="79"/>
  <c r="T821" i="79"/>
  <c r="T822" i="79"/>
  <c r="T823" i="79"/>
  <c r="T824" i="79"/>
  <c r="T825" i="79"/>
  <c r="T826" i="79"/>
  <c r="T827" i="79"/>
  <c r="T828" i="79"/>
  <c r="T829" i="79"/>
  <c r="T830" i="79"/>
  <c r="T831" i="79"/>
  <c r="T832" i="79"/>
  <c r="T833" i="79"/>
  <c r="T834" i="79"/>
  <c r="T835" i="79"/>
  <c r="T836" i="79"/>
  <c r="T837" i="79"/>
  <c r="T838" i="79"/>
  <c r="T839" i="79"/>
  <c r="T840" i="79"/>
  <c r="T841" i="79"/>
  <c r="T842" i="79"/>
  <c r="T843" i="79"/>
  <c r="T844" i="79"/>
  <c r="T845" i="79"/>
  <c r="T846" i="79"/>
  <c r="T847" i="79"/>
  <c r="T848" i="79"/>
  <c r="T849" i="79"/>
  <c r="T850" i="79"/>
  <c r="T851" i="79"/>
  <c r="T852" i="79"/>
  <c r="T853" i="79"/>
  <c r="T854" i="79"/>
  <c r="T855" i="79"/>
  <c r="T856" i="79"/>
  <c r="T857" i="79"/>
  <c r="T858" i="79"/>
  <c r="T859" i="79"/>
  <c r="T860" i="79"/>
  <c r="T861" i="79"/>
  <c r="T862" i="79"/>
  <c r="T863" i="79"/>
  <c r="T864" i="79"/>
  <c r="T865" i="79"/>
  <c r="T866" i="79"/>
  <c r="T867" i="79"/>
  <c r="T868" i="79"/>
  <c r="T869" i="79"/>
  <c r="T870" i="79"/>
  <c r="T871" i="79"/>
  <c r="T872" i="79"/>
  <c r="T873" i="79"/>
  <c r="T874" i="79"/>
  <c r="T875" i="79"/>
  <c r="T876" i="79"/>
  <c r="T877" i="79"/>
  <c r="T878" i="79"/>
  <c r="T879" i="79"/>
  <c r="T880" i="79"/>
  <c r="T881" i="79"/>
  <c r="T882" i="79"/>
  <c r="T883" i="79"/>
  <c r="T884" i="79"/>
  <c r="T885" i="79"/>
  <c r="T886" i="79"/>
  <c r="T887" i="79"/>
  <c r="T888" i="79"/>
  <c r="T889" i="79"/>
  <c r="T890" i="79"/>
  <c r="T891" i="79"/>
  <c r="T892" i="79"/>
  <c r="T893" i="79"/>
  <c r="T894" i="79"/>
  <c r="T895" i="79"/>
  <c r="T896" i="79"/>
  <c r="T897" i="79"/>
  <c r="T898" i="79"/>
  <c r="T899" i="79"/>
  <c r="T900" i="79"/>
  <c r="T901" i="79"/>
  <c r="T902" i="79"/>
  <c r="T903" i="79"/>
  <c r="T904" i="79"/>
  <c r="T905" i="79"/>
  <c r="T906" i="79"/>
  <c r="T907" i="79"/>
  <c r="T908" i="79"/>
  <c r="T909" i="79"/>
  <c r="T910" i="79"/>
  <c r="T911" i="79"/>
  <c r="T912" i="79"/>
  <c r="T913" i="79"/>
  <c r="T914" i="79"/>
  <c r="T915" i="79"/>
  <c r="T916" i="79"/>
  <c r="T917" i="79"/>
  <c r="T918" i="79"/>
  <c r="T919" i="79"/>
  <c r="T920" i="79"/>
  <c r="T921" i="79"/>
  <c r="T922" i="79"/>
  <c r="T923" i="79"/>
  <c r="T924" i="79"/>
  <c r="T925" i="79"/>
  <c r="T926" i="79"/>
  <c r="T927" i="79"/>
  <c r="T928" i="79"/>
  <c r="T929" i="79"/>
  <c r="T930" i="79"/>
  <c r="T931" i="79"/>
  <c r="T932" i="79"/>
  <c r="T933" i="79"/>
  <c r="T934" i="79"/>
  <c r="T935" i="79"/>
  <c r="T936" i="79"/>
  <c r="T937" i="79"/>
  <c r="T938" i="79"/>
  <c r="T939" i="79"/>
  <c r="T940" i="79"/>
  <c r="T941" i="79"/>
  <c r="T942" i="79"/>
  <c r="T943" i="79"/>
  <c r="T944" i="79"/>
  <c r="T945" i="79"/>
  <c r="T946" i="79"/>
  <c r="T947" i="79"/>
  <c r="T948" i="79"/>
  <c r="T949" i="79"/>
  <c r="T950" i="79"/>
  <c r="T951" i="79"/>
  <c r="T952" i="79"/>
  <c r="T953" i="79"/>
  <c r="T954" i="79"/>
  <c r="T955" i="79"/>
  <c r="T956" i="79"/>
  <c r="T957" i="79"/>
  <c r="T958" i="79"/>
  <c r="T959" i="79"/>
  <c r="T960" i="79"/>
  <c r="T961" i="79"/>
  <c r="T962" i="79"/>
  <c r="T963" i="79"/>
  <c r="T964" i="79"/>
  <c r="T965" i="79"/>
  <c r="T966" i="79"/>
  <c r="T967" i="79"/>
  <c r="T968" i="79"/>
  <c r="T969" i="79"/>
  <c r="T970" i="79"/>
  <c r="T971" i="79"/>
  <c r="T972" i="79"/>
  <c r="T973" i="79"/>
  <c r="T974" i="79"/>
  <c r="T975" i="79"/>
  <c r="T976" i="79"/>
  <c r="T977" i="79"/>
  <c r="T978" i="79"/>
  <c r="T979" i="79"/>
  <c r="T980" i="79"/>
  <c r="T981" i="79"/>
  <c r="T982" i="79"/>
  <c r="T983" i="79"/>
  <c r="T984" i="79"/>
  <c r="T985" i="79"/>
  <c r="T986" i="79"/>
  <c r="T987" i="79"/>
  <c r="T988" i="79"/>
  <c r="T989" i="79"/>
  <c r="T990" i="79"/>
  <c r="T991" i="79"/>
  <c r="T992" i="79"/>
  <c r="T993" i="79"/>
  <c r="T994" i="79"/>
  <c r="T995" i="79"/>
  <c r="T996" i="79"/>
  <c r="T997" i="79"/>
  <c r="T998" i="79"/>
  <c r="T999" i="79"/>
  <c r="T1000" i="79"/>
  <c r="T1001" i="79"/>
  <c r="T1002" i="79"/>
  <c r="T1003" i="79"/>
  <c r="T1004" i="79"/>
  <c r="T1005" i="79"/>
  <c r="T1006" i="79"/>
  <c r="T1007" i="79"/>
  <c r="T1008" i="79"/>
  <c r="T1009" i="79"/>
  <c r="T1010" i="79"/>
  <c r="T1011" i="79"/>
  <c r="T1012" i="79"/>
  <c r="T1013" i="79"/>
  <c r="T1014" i="79"/>
  <c r="T1015" i="79"/>
  <c r="T1016" i="79"/>
  <c r="T1017" i="79"/>
  <c r="T1018" i="79"/>
  <c r="T1019" i="79"/>
  <c r="T1020" i="79"/>
  <c r="T1021" i="79"/>
  <c r="T1022" i="79"/>
  <c r="T1023" i="79"/>
  <c r="T1024" i="79"/>
  <c r="T1025" i="79"/>
  <c r="T1026" i="79"/>
  <c r="T1027" i="79"/>
  <c r="T1028" i="79"/>
  <c r="T1029" i="79"/>
  <c r="T1030" i="79"/>
  <c r="T1031" i="79"/>
  <c r="T1032" i="79"/>
  <c r="T1033" i="79"/>
  <c r="T1034" i="79"/>
  <c r="T1035" i="79"/>
  <c r="T1036" i="79"/>
  <c r="T1037" i="79"/>
  <c r="T1038" i="79"/>
  <c r="T1039" i="79"/>
  <c r="T1040" i="79"/>
  <c r="T1041" i="79"/>
  <c r="T1042" i="79"/>
  <c r="T1043" i="79"/>
  <c r="T1044" i="79"/>
  <c r="T1045" i="79"/>
  <c r="T1046" i="79"/>
  <c r="T1047" i="79"/>
  <c r="T1048" i="79"/>
  <c r="T1049" i="79"/>
  <c r="T1050" i="79"/>
  <c r="T1051" i="79"/>
  <c r="T1052" i="79"/>
  <c r="T1053" i="79"/>
  <c r="T1054" i="79"/>
  <c r="T1055" i="79"/>
  <c r="T1056" i="79"/>
  <c r="T1057" i="79"/>
  <c r="T1058" i="79"/>
  <c r="T1059" i="79"/>
  <c r="T1060" i="79"/>
  <c r="T1061" i="79"/>
  <c r="T1062" i="79"/>
  <c r="T1063" i="79"/>
  <c r="T1064" i="79"/>
  <c r="T1065" i="79"/>
  <c r="T1066" i="79"/>
  <c r="T1067" i="79"/>
  <c r="T1068" i="79"/>
  <c r="T1069" i="79"/>
  <c r="T1070" i="79"/>
  <c r="T1071" i="79"/>
  <c r="T1072" i="79"/>
  <c r="T1073" i="79"/>
  <c r="T1074" i="79"/>
  <c r="T1075" i="79"/>
  <c r="T1076" i="79"/>
  <c r="T1077" i="79"/>
  <c r="T1078" i="79"/>
  <c r="T1079" i="79"/>
  <c r="T1080" i="79"/>
  <c r="T1081" i="79"/>
  <c r="T1082" i="79"/>
  <c r="T1083" i="79"/>
  <c r="T1084" i="79"/>
  <c r="T1085" i="79"/>
  <c r="T1086" i="79"/>
  <c r="T1087" i="79"/>
  <c r="T1088" i="79"/>
  <c r="T1089" i="79"/>
  <c r="T1090" i="79"/>
  <c r="T1091" i="79"/>
  <c r="T1092" i="79"/>
  <c r="T1093" i="79"/>
  <c r="T1094" i="79"/>
  <c r="T1095" i="79"/>
  <c r="T1096" i="79"/>
  <c r="T1097" i="79"/>
  <c r="T1098" i="79"/>
  <c r="T1099" i="79"/>
  <c r="T1100" i="79"/>
  <c r="T1101" i="79"/>
  <c r="T1102" i="79"/>
  <c r="T1103" i="79"/>
  <c r="T1104" i="79"/>
  <c r="T1105" i="79"/>
  <c r="T1106" i="79"/>
  <c r="T1107" i="79"/>
  <c r="T1108" i="79"/>
  <c r="T1109" i="79"/>
  <c r="T1110" i="79"/>
  <c r="T1111" i="79"/>
  <c r="T1112" i="79"/>
  <c r="T1113" i="79"/>
  <c r="T1114" i="79"/>
  <c r="T1115" i="79"/>
  <c r="T1116" i="79"/>
  <c r="T1117" i="79"/>
  <c r="T1118" i="79"/>
  <c r="T1119" i="79"/>
  <c r="T1120" i="79"/>
  <c r="T1121" i="79"/>
  <c r="T1122" i="79"/>
  <c r="T1123" i="79"/>
  <c r="T1124" i="79"/>
  <c r="T1125" i="79"/>
  <c r="T1126" i="79"/>
  <c r="T1127" i="79"/>
  <c r="T1128" i="79"/>
  <c r="T1129" i="79"/>
  <c r="T1130" i="79"/>
  <c r="T1131" i="79"/>
  <c r="T1132" i="79"/>
  <c r="T1133" i="79"/>
  <c r="T1134" i="79"/>
  <c r="T1135" i="79"/>
  <c r="T1136" i="79"/>
  <c r="T1137" i="79"/>
  <c r="T1138" i="79"/>
  <c r="T1139" i="79"/>
  <c r="T1140" i="79"/>
  <c r="T1141" i="79"/>
  <c r="T1142" i="79"/>
  <c r="T1143" i="79"/>
  <c r="T1144" i="79"/>
  <c r="T1145" i="79"/>
  <c r="T1146" i="79"/>
  <c r="T1147" i="79"/>
  <c r="T1148" i="79"/>
  <c r="T1149" i="79"/>
  <c r="T1150" i="79"/>
  <c r="T1151" i="79"/>
  <c r="T1152" i="79"/>
  <c r="T1153" i="79"/>
  <c r="T1154" i="79"/>
  <c r="T1155" i="79"/>
  <c r="T1156" i="79"/>
  <c r="T1157" i="79"/>
  <c r="T1158" i="79"/>
  <c r="T1159" i="79"/>
  <c r="T1160" i="79"/>
  <c r="T1161" i="79"/>
  <c r="T1162" i="79"/>
  <c r="T1163" i="79"/>
  <c r="T1164" i="79"/>
  <c r="T1165" i="79"/>
  <c r="T1166" i="79"/>
  <c r="T1167" i="79"/>
  <c r="T1168" i="79"/>
  <c r="T1169" i="79"/>
  <c r="T1170" i="79"/>
  <c r="T1171" i="79"/>
  <c r="T1172" i="79"/>
  <c r="T1173" i="79"/>
  <c r="T1174" i="79"/>
  <c r="T1175" i="79"/>
  <c r="T1176" i="79"/>
  <c r="T1177" i="79"/>
  <c r="T1178" i="79"/>
  <c r="T1179" i="79"/>
  <c r="T1180" i="79"/>
  <c r="T1181" i="79"/>
  <c r="T1182" i="79"/>
  <c r="T1183" i="79"/>
  <c r="T1184" i="79"/>
  <c r="T1185" i="79"/>
  <c r="T1186" i="79"/>
  <c r="T1187" i="79"/>
  <c r="T1188" i="79"/>
  <c r="T1189" i="79"/>
  <c r="T1190" i="79"/>
  <c r="T1191" i="79"/>
  <c r="T1192" i="79"/>
  <c r="T1193" i="79"/>
  <c r="T1194" i="79"/>
  <c r="T1195" i="79"/>
  <c r="T1196" i="79"/>
  <c r="T1197" i="79"/>
  <c r="T1198" i="79"/>
  <c r="T1199" i="79"/>
  <c r="T1200" i="79"/>
  <c r="T1201" i="79"/>
  <c r="T1202" i="79"/>
  <c r="T1203" i="79"/>
  <c r="T1204" i="79"/>
  <c r="T1205" i="79"/>
  <c r="T1206" i="79"/>
  <c r="T1207" i="79"/>
  <c r="T1208" i="79"/>
  <c r="T1209" i="79"/>
  <c r="T1210" i="79"/>
  <c r="T1211" i="79"/>
  <c r="T1212" i="79"/>
  <c r="T1213" i="79"/>
  <c r="T1214" i="79"/>
  <c r="T1215" i="79"/>
  <c r="T1216" i="79"/>
  <c r="T1217" i="79"/>
  <c r="T1218" i="79"/>
  <c r="T1219" i="79"/>
  <c r="T1220" i="79"/>
  <c r="T1221" i="79"/>
  <c r="T1222" i="79"/>
  <c r="T1223" i="79"/>
  <c r="T1224" i="79"/>
  <c r="T1225" i="79"/>
  <c r="T1226" i="79"/>
  <c r="T1227" i="79"/>
  <c r="T1228" i="79"/>
  <c r="T1229" i="79"/>
  <c r="T1230" i="79"/>
  <c r="T1231" i="79"/>
  <c r="T1232" i="79"/>
  <c r="T1233" i="79"/>
  <c r="T1234" i="79"/>
  <c r="T1235" i="79"/>
  <c r="T1236" i="79"/>
  <c r="T1237" i="79"/>
  <c r="T1238" i="79"/>
  <c r="T1239" i="79"/>
  <c r="T1240" i="79"/>
  <c r="T1241" i="79"/>
  <c r="T1242" i="79"/>
  <c r="T1243" i="79"/>
  <c r="T1244" i="79"/>
  <c r="T1245" i="79"/>
  <c r="T1246" i="79"/>
  <c r="T1247" i="79"/>
  <c r="T1248" i="79"/>
  <c r="T1249" i="79"/>
  <c r="T1250" i="79"/>
  <c r="T1251" i="79"/>
  <c r="T1252" i="79"/>
  <c r="T1253" i="79"/>
  <c r="T1254" i="79"/>
  <c r="T1255" i="79"/>
  <c r="T1256" i="79"/>
  <c r="T1257" i="79"/>
  <c r="T1258" i="79"/>
  <c r="T1259" i="79"/>
  <c r="T1260" i="79"/>
  <c r="T1261" i="79"/>
  <c r="T1262" i="79"/>
  <c r="T1263" i="79"/>
  <c r="T1264" i="79"/>
  <c r="T1265" i="79"/>
  <c r="T1266" i="79"/>
  <c r="T1267" i="79"/>
  <c r="T1268" i="79"/>
  <c r="T1269" i="79"/>
  <c r="T1270" i="79"/>
  <c r="T1271" i="79"/>
  <c r="T1272" i="79"/>
  <c r="T1273" i="79"/>
  <c r="T1274" i="79"/>
  <c r="T1275" i="79"/>
  <c r="T1276" i="79"/>
  <c r="T1277" i="79"/>
  <c r="T1278" i="79"/>
  <c r="T1279" i="79"/>
  <c r="T1280" i="79"/>
  <c r="T1281" i="79"/>
  <c r="T1282" i="79"/>
  <c r="T1283" i="79"/>
  <c r="T1284" i="79"/>
  <c r="T1285" i="79"/>
  <c r="T1286" i="79"/>
  <c r="T1287" i="79"/>
  <c r="T1288" i="79"/>
  <c r="T1289" i="79"/>
  <c r="T1290" i="79"/>
  <c r="T1291" i="79"/>
  <c r="T1292" i="79"/>
  <c r="T1293" i="79"/>
  <c r="T1294" i="79"/>
  <c r="T1295" i="79"/>
  <c r="T1296" i="79"/>
  <c r="T1297" i="79"/>
  <c r="T1298" i="79"/>
  <c r="T1299" i="79"/>
  <c r="T1300" i="79"/>
  <c r="T1301" i="79"/>
  <c r="T1302" i="79"/>
  <c r="T1303" i="79"/>
  <c r="T1304" i="79"/>
  <c r="T1305" i="79"/>
  <c r="T1306" i="79"/>
  <c r="T1307" i="79"/>
  <c r="T1308" i="79"/>
  <c r="T1309" i="79"/>
  <c r="T1310" i="79"/>
  <c r="T1311" i="79"/>
  <c r="T1312" i="79"/>
  <c r="T1313" i="79"/>
  <c r="T1314" i="79"/>
  <c r="T1315" i="79"/>
  <c r="T1316" i="79"/>
  <c r="T1317" i="79"/>
  <c r="T1318" i="79"/>
  <c r="T1319" i="79"/>
  <c r="T1320" i="79"/>
  <c r="T1321" i="79"/>
  <c r="T1322" i="79"/>
  <c r="T1323" i="79"/>
  <c r="T1324" i="79"/>
  <c r="T1325" i="79"/>
  <c r="T1326" i="79"/>
  <c r="T1327" i="79"/>
  <c r="T1328" i="79"/>
  <c r="T1329" i="79"/>
  <c r="T1330" i="79"/>
  <c r="T1331" i="79"/>
  <c r="T1332" i="79"/>
  <c r="T1333" i="79"/>
  <c r="T1334" i="79"/>
  <c r="T1335" i="79"/>
  <c r="T1336" i="79"/>
  <c r="T1337" i="79"/>
  <c r="T1338" i="79"/>
  <c r="T1339" i="79"/>
  <c r="T1340" i="79"/>
  <c r="T1341" i="79"/>
  <c r="T1342" i="79"/>
  <c r="T1343" i="79"/>
  <c r="T1344" i="79"/>
  <c r="T1345" i="79"/>
  <c r="T1346" i="79"/>
  <c r="T1347" i="79"/>
  <c r="T1348" i="79"/>
  <c r="T1349" i="79"/>
  <c r="T1350" i="79"/>
  <c r="T1351" i="79"/>
  <c r="T1352" i="79"/>
  <c r="T1353" i="79"/>
  <c r="T1354" i="79"/>
  <c r="T1355" i="79"/>
  <c r="T1356" i="79"/>
  <c r="T1357" i="79"/>
  <c r="T1358" i="79"/>
  <c r="T1359" i="79"/>
  <c r="T1360" i="79"/>
  <c r="T1361" i="79"/>
  <c r="T1362" i="79"/>
  <c r="T1363" i="79"/>
  <c r="T1364" i="79"/>
  <c r="T1365" i="79"/>
  <c r="T1366" i="79"/>
  <c r="T1367" i="79"/>
  <c r="T1368" i="79"/>
  <c r="T1369" i="79"/>
  <c r="T1370" i="79"/>
  <c r="T1371" i="79"/>
  <c r="T1372" i="79"/>
  <c r="T1373" i="79"/>
  <c r="T1374" i="79"/>
  <c r="T1375" i="79"/>
  <c r="T1376" i="79"/>
  <c r="T1377" i="79"/>
  <c r="T1378" i="79"/>
  <c r="T1379" i="79"/>
  <c r="T1380" i="79"/>
  <c r="T1381" i="79"/>
  <c r="T1382" i="79"/>
  <c r="T1383" i="79"/>
  <c r="T1384" i="79"/>
  <c r="T1385" i="79"/>
  <c r="T1386" i="79"/>
  <c r="T1387" i="79"/>
  <c r="T1388" i="79"/>
  <c r="T1389" i="79"/>
  <c r="T1390" i="79"/>
  <c r="T1391" i="79"/>
  <c r="T1392" i="79"/>
  <c r="T1393" i="79"/>
  <c r="T1394" i="79"/>
  <c r="T1395" i="79"/>
  <c r="T1396" i="79"/>
  <c r="T1397" i="79"/>
  <c r="T1398" i="79"/>
  <c r="T1399" i="79"/>
  <c r="T1400" i="79"/>
  <c r="T1401" i="79"/>
  <c r="T1402" i="79"/>
  <c r="T1403" i="79"/>
  <c r="T1404" i="79"/>
  <c r="T1405" i="79"/>
  <c r="T1406" i="79"/>
  <c r="T1407" i="79"/>
  <c r="T1408" i="79"/>
  <c r="T1409" i="79"/>
  <c r="T1410" i="79"/>
  <c r="T1411" i="79"/>
  <c r="T1412" i="79"/>
  <c r="T1413" i="79"/>
  <c r="T1414" i="79"/>
  <c r="T1415" i="79"/>
  <c r="T1416" i="79"/>
  <c r="T1417" i="79"/>
  <c r="T1418" i="79"/>
  <c r="T1419" i="79"/>
  <c r="T1420" i="79"/>
  <c r="T1421" i="79"/>
  <c r="T1422" i="79"/>
  <c r="T1423" i="79"/>
  <c r="T1424" i="79"/>
  <c r="T1425" i="79"/>
  <c r="T1426" i="79"/>
  <c r="T1427" i="79"/>
  <c r="T1428" i="79"/>
  <c r="T1429" i="79"/>
  <c r="T1430" i="79"/>
  <c r="T1431" i="79"/>
  <c r="T1432" i="79"/>
  <c r="T1433" i="79"/>
  <c r="T1434" i="79"/>
  <c r="T1435" i="79"/>
  <c r="T1436" i="79"/>
  <c r="T1437" i="79"/>
  <c r="T1438" i="79"/>
  <c r="T1439" i="79"/>
  <c r="T1440" i="79"/>
  <c r="T1441" i="79"/>
  <c r="T1442" i="79"/>
  <c r="T1443" i="79"/>
  <c r="T1444" i="79"/>
  <c r="T1445" i="79"/>
  <c r="T1446" i="79"/>
  <c r="T1447" i="79"/>
  <c r="T1448" i="79"/>
  <c r="T1449" i="79"/>
  <c r="T1450" i="79"/>
  <c r="T1451" i="79"/>
  <c r="T1452" i="79"/>
  <c r="T1453" i="79"/>
  <c r="T1454" i="79"/>
  <c r="T1455" i="79"/>
  <c r="T1456" i="79"/>
  <c r="T1457" i="79"/>
  <c r="T1458" i="79"/>
  <c r="T1459" i="79"/>
  <c r="T1460" i="79"/>
  <c r="T1461" i="79"/>
  <c r="T1462" i="79"/>
  <c r="T1463" i="79"/>
  <c r="T1464" i="79"/>
  <c r="T1465" i="79"/>
  <c r="T1466" i="79"/>
  <c r="T1467" i="79"/>
  <c r="T1468" i="79"/>
  <c r="T1469" i="79"/>
  <c r="T1470" i="79"/>
  <c r="T1471" i="79"/>
  <c r="T1472" i="79"/>
  <c r="T1473" i="79"/>
  <c r="T1474" i="79"/>
  <c r="T1475" i="79"/>
  <c r="T1476" i="79"/>
  <c r="T1477" i="79"/>
  <c r="T1478" i="79"/>
  <c r="T1479" i="79"/>
  <c r="T1480" i="79"/>
  <c r="T1481" i="79"/>
  <c r="T1482" i="79"/>
  <c r="T1483" i="79"/>
  <c r="T1484" i="79"/>
  <c r="T1485" i="79"/>
  <c r="T1486" i="79"/>
  <c r="T1487" i="79"/>
  <c r="T1488" i="79"/>
  <c r="T1489" i="79"/>
  <c r="T1490" i="79"/>
  <c r="T1491" i="79"/>
  <c r="T1492" i="79"/>
  <c r="T1493" i="79"/>
  <c r="T1494" i="79"/>
  <c r="T1495" i="79"/>
  <c r="T1496" i="79"/>
  <c r="T1497" i="79"/>
  <c r="T1498" i="79"/>
  <c r="T1499" i="79"/>
  <c r="T1500" i="79"/>
  <c r="T1501" i="79"/>
  <c r="T1502" i="79"/>
  <c r="T1503" i="79"/>
  <c r="T1504" i="79"/>
  <c r="T1505" i="79"/>
  <c r="T1506" i="79"/>
  <c r="T1507" i="79"/>
  <c r="T1508" i="79"/>
  <c r="T1509" i="79"/>
  <c r="T1510" i="79"/>
  <c r="T1511" i="79"/>
  <c r="T1512" i="79"/>
  <c r="T1513" i="79"/>
  <c r="T1514" i="79"/>
  <c r="T1515" i="79"/>
  <c r="T1516" i="79"/>
  <c r="T1517" i="79"/>
  <c r="T1518" i="79"/>
  <c r="T1519" i="79"/>
  <c r="T1520" i="79"/>
  <c r="T1521" i="79"/>
  <c r="T1522" i="79"/>
  <c r="T1523" i="79"/>
  <c r="T1524" i="79"/>
  <c r="T1525" i="79"/>
  <c r="T1526" i="79"/>
  <c r="T1527" i="79"/>
  <c r="T1528" i="79"/>
  <c r="T1529" i="79"/>
  <c r="T1530" i="79"/>
  <c r="T1531" i="79"/>
  <c r="T1532" i="79"/>
  <c r="T1533" i="79"/>
  <c r="T1534" i="79"/>
  <c r="T1535" i="79"/>
  <c r="T1536" i="79"/>
  <c r="T1537" i="79"/>
  <c r="T1538" i="79"/>
  <c r="T1539" i="79"/>
  <c r="T1540" i="79"/>
  <c r="T1541" i="79"/>
  <c r="T1542" i="79"/>
  <c r="T1543" i="79"/>
  <c r="T1544" i="79"/>
  <c r="T1545" i="79"/>
  <c r="T1546" i="79"/>
  <c r="T1547" i="79"/>
  <c r="T1548" i="79"/>
  <c r="T1549" i="79"/>
  <c r="T1550" i="79"/>
  <c r="T1551" i="79"/>
  <c r="T1552" i="79"/>
  <c r="T1553" i="79"/>
  <c r="T1554" i="79"/>
  <c r="T1555" i="79"/>
  <c r="T1556" i="79"/>
  <c r="T1557" i="79"/>
  <c r="T1558" i="79"/>
  <c r="T1559" i="79"/>
  <c r="T1560" i="79"/>
  <c r="T1561" i="79"/>
  <c r="T1562" i="79"/>
  <c r="T1563" i="79"/>
  <c r="T1564" i="79"/>
  <c r="T1565" i="79"/>
  <c r="T1566" i="79"/>
  <c r="T1567" i="79"/>
  <c r="T1568" i="79"/>
  <c r="T1569" i="79"/>
  <c r="T1570" i="79"/>
  <c r="T1571" i="79"/>
  <c r="T1572" i="79"/>
  <c r="T1573" i="79"/>
  <c r="T1574" i="79"/>
  <c r="T1575" i="79"/>
  <c r="T1576" i="79"/>
  <c r="T1577" i="79"/>
  <c r="T1578" i="79"/>
  <c r="T1579" i="79"/>
  <c r="T1580" i="79"/>
  <c r="T1581" i="79"/>
  <c r="T1582" i="79"/>
  <c r="T1583" i="79"/>
  <c r="T1584" i="79"/>
  <c r="T1585" i="79"/>
  <c r="T1586" i="79"/>
  <c r="T1587" i="79"/>
  <c r="T1588" i="79"/>
  <c r="T1589" i="79"/>
  <c r="T1590" i="79"/>
  <c r="T1591" i="79"/>
  <c r="T1592" i="79"/>
  <c r="T1593" i="79"/>
  <c r="T1594" i="79"/>
  <c r="T1595" i="79"/>
  <c r="T1596" i="79"/>
  <c r="T1597" i="79"/>
  <c r="T1598" i="79"/>
  <c r="T1599" i="79"/>
  <c r="T1600" i="79"/>
  <c r="T1601" i="79"/>
  <c r="T1602" i="79"/>
  <c r="T1603" i="79"/>
  <c r="T1604" i="79"/>
  <c r="T1605" i="79"/>
  <c r="T1606" i="79"/>
  <c r="T1607" i="79"/>
  <c r="T1608" i="79"/>
  <c r="T1609" i="79"/>
  <c r="T1610" i="79"/>
  <c r="T1611" i="79"/>
  <c r="T1612" i="79"/>
  <c r="T1613" i="79"/>
  <c r="T1614" i="79"/>
  <c r="T1615" i="79"/>
  <c r="T1616" i="79"/>
  <c r="T1617" i="79"/>
  <c r="T1618" i="79"/>
  <c r="T1619" i="79"/>
  <c r="T1620" i="79"/>
  <c r="T1621" i="79"/>
  <c r="T1622" i="79"/>
  <c r="T1623" i="79"/>
  <c r="T1624" i="79"/>
  <c r="T1625" i="79"/>
  <c r="T1626" i="79"/>
  <c r="T1627" i="79"/>
  <c r="T1628" i="79"/>
  <c r="T1629" i="79"/>
  <c r="T1630" i="79"/>
  <c r="T1631" i="79"/>
  <c r="T1632" i="79"/>
  <c r="T1633" i="79"/>
  <c r="T1634" i="79"/>
  <c r="T1635" i="79"/>
  <c r="T1636" i="79"/>
  <c r="T1637" i="79"/>
  <c r="T1638" i="79"/>
  <c r="T1639" i="79"/>
  <c r="T1640" i="79"/>
  <c r="T1641" i="79"/>
  <c r="T1642" i="79"/>
  <c r="T1643" i="79"/>
  <c r="T1644" i="79"/>
  <c r="T1645" i="79"/>
  <c r="T1646" i="79"/>
  <c r="T1647" i="79"/>
  <c r="T1648" i="79"/>
  <c r="T1649" i="79"/>
  <c r="T1650" i="79"/>
  <c r="T1651" i="79"/>
  <c r="T1652" i="79"/>
  <c r="T1653" i="79"/>
  <c r="T1654" i="79"/>
  <c r="T1655" i="79"/>
  <c r="T1656" i="79"/>
  <c r="T1657" i="79"/>
  <c r="T1658" i="79"/>
  <c r="T1659" i="79"/>
  <c r="T1660" i="79"/>
  <c r="T1661" i="79"/>
  <c r="T1662" i="79"/>
  <c r="T1663" i="79"/>
  <c r="T1664" i="79"/>
  <c r="T1665" i="79"/>
  <c r="T1666" i="79"/>
  <c r="T1667" i="79"/>
  <c r="T1668" i="79"/>
  <c r="T1669" i="79"/>
  <c r="T1670" i="79"/>
  <c r="T1671" i="79"/>
  <c r="T1672" i="79"/>
  <c r="T1673" i="79"/>
  <c r="T1674" i="79"/>
  <c r="T1675" i="79"/>
  <c r="T1676" i="79"/>
  <c r="T1677" i="79"/>
  <c r="T1678" i="79"/>
  <c r="T1679" i="79"/>
  <c r="T1680" i="79"/>
  <c r="T1681" i="79"/>
  <c r="T1682" i="79"/>
  <c r="T1683" i="79"/>
  <c r="T1684" i="79"/>
  <c r="T1685" i="79"/>
  <c r="T1686" i="79"/>
  <c r="T1687" i="79"/>
  <c r="T1688" i="79"/>
  <c r="T1689" i="79"/>
  <c r="T1690" i="79"/>
  <c r="T1691" i="79"/>
  <c r="T1692" i="79"/>
  <c r="T1693" i="79"/>
  <c r="T1694" i="79"/>
  <c r="T1695" i="79"/>
  <c r="T1696" i="79"/>
  <c r="T1697" i="79"/>
  <c r="T1698" i="79"/>
  <c r="T1699" i="79"/>
  <c r="T1700" i="79"/>
  <c r="T1701" i="79"/>
  <c r="T1702" i="79"/>
  <c r="T1703" i="79"/>
  <c r="T1704" i="79"/>
  <c r="T1705" i="79"/>
  <c r="T1706" i="79"/>
  <c r="T1707" i="79"/>
  <c r="T1708" i="79"/>
  <c r="T1709" i="79"/>
  <c r="T1710" i="79"/>
  <c r="T1711" i="79"/>
  <c r="T1712" i="79"/>
  <c r="T1713" i="79"/>
  <c r="T1714" i="79"/>
  <c r="T1715" i="79"/>
  <c r="T1716" i="79"/>
  <c r="T1717" i="79"/>
  <c r="T1718" i="79"/>
  <c r="T1719" i="79"/>
  <c r="T1720" i="79"/>
  <c r="T1721" i="79"/>
  <c r="T1722" i="79"/>
  <c r="T1723" i="79"/>
  <c r="T1724" i="79"/>
  <c r="T1725" i="79"/>
  <c r="T1726" i="79"/>
  <c r="T1727" i="79"/>
  <c r="T1728" i="79"/>
  <c r="T1729" i="79"/>
  <c r="T1730" i="79"/>
  <c r="T1731" i="79"/>
  <c r="T1732" i="79"/>
  <c r="T1733" i="79"/>
  <c r="T1734" i="79"/>
  <c r="T1735" i="79"/>
  <c r="T1736" i="79"/>
  <c r="T1737" i="79"/>
  <c r="T1738" i="79"/>
  <c r="T1739" i="79"/>
  <c r="T1740" i="79"/>
  <c r="T1741" i="79"/>
  <c r="T1742" i="79"/>
  <c r="T1743" i="79"/>
  <c r="T1744" i="79"/>
  <c r="T1745" i="79"/>
  <c r="T1746" i="79"/>
  <c r="T1747" i="79"/>
  <c r="T1748" i="79"/>
  <c r="T1749" i="79"/>
  <c r="T1750" i="79"/>
  <c r="T1751" i="79"/>
  <c r="T1752" i="79"/>
  <c r="T1753" i="79"/>
  <c r="T1754" i="79"/>
  <c r="T1755" i="79"/>
  <c r="T1756" i="79"/>
  <c r="T1757" i="79"/>
  <c r="T1758" i="79"/>
  <c r="T1759" i="79"/>
  <c r="T1760" i="79"/>
  <c r="T1761" i="79"/>
  <c r="T1762" i="79"/>
  <c r="T1763" i="79"/>
  <c r="T1764" i="79"/>
  <c r="T1765" i="79"/>
  <c r="T1766" i="79"/>
  <c r="T1767" i="79"/>
  <c r="T1768" i="79"/>
  <c r="T1769" i="79"/>
  <c r="T1770" i="79"/>
  <c r="T1771" i="79"/>
  <c r="T1772" i="79"/>
  <c r="T1773" i="79"/>
  <c r="T1774" i="79"/>
  <c r="T1775" i="79"/>
  <c r="T1776" i="79"/>
  <c r="T1777" i="79"/>
  <c r="T1778" i="79"/>
  <c r="T1779" i="79"/>
  <c r="T1780" i="79"/>
  <c r="T1781" i="79"/>
  <c r="T1782" i="79"/>
  <c r="T1783" i="79"/>
  <c r="T1784" i="79"/>
  <c r="T1785" i="79"/>
  <c r="T1786" i="79"/>
  <c r="T1787" i="79"/>
  <c r="T1788" i="79"/>
  <c r="T1789" i="79"/>
  <c r="T1790" i="79"/>
  <c r="T1791" i="79"/>
  <c r="T1792" i="79"/>
  <c r="T1793" i="79"/>
  <c r="T1794" i="79"/>
  <c r="T1795" i="79"/>
  <c r="T1796" i="79"/>
  <c r="T1797" i="79"/>
  <c r="T1798" i="79"/>
  <c r="T1799" i="79"/>
  <c r="T1800" i="79"/>
  <c r="T1801" i="79"/>
  <c r="T1802" i="79"/>
  <c r="T1803" i="79"/>
  <c r="T1804" i="79"/>
  <c r="T1805" i="79"/>
  <c r="T1806" i="79"/>
  <c r="T1807" i="79"/>
  <c r="T1808" i="79"/>
  <c r="T1809" i="79"/>
  <c r="T1810" i="79"/>
  <c r="T1811" i="79"/>
  <c r="T1812" i="79"/>
  <c r="T1813" i="79"/>
  <c r="T1814" i="79"/>
  <c r="T1815" i="79"/>
  <c r="T1816" i="79"/>
  <c r="T1817" i="79"/>
  <c r="T1818" i="79"/>
  <c r="T1819" i="79"/>
  <c r="T1820" i="79"/>
  <c r="T1821" i="79"/>
  <c r="T1822" i="79"/>
  <c r="T1823" i="79"/>
  <c r="T1824" i="79"/>
  <c r="T1825" i="79"/>
  <c r="T1826" i="79"/>
  <c r="T1827" i="79"/>
  <c r="T1828" i="79"/>
  <c r="T1829" i="79"/>
  <c r="T1830" i="79"/>
  <c r="T1831" i="79"/>
  <c r="T1832" i="79"/>
  <c r="T1833" i="79"/>
  <c r="T1834" i="79"/>
  <c r="T1835" i="79"/>
  <c r="T1836" i="79"/>
  <c r="T1837" i="79"/>
  <c r="T1838" i="79"/>
  <c r="T1839" i="79"/>
  <c r="T1840" i="79"/>
  <c r="T1841" i="79"/>
  <c r="T1842" i="79"/>
  <c r="T1843" i="79"/>
  <c r="T1844" i="79"/>
  <c r="T1845" i="79"/>
  <c r="T1846" i="79"/>
  <c r="T1847" i="79"/>
  <c r="T1848" i="79"/>
  <c r="T1849" i="79"/>
  <c r="T1850" i="79"/>
  <c r="T1851" i="79"/>
  <c r="T1852" i="79"/>
  <c r="T1853" i="79"/>
  <c r="T1854" i="79"/>
  <c r="T1855" i="79"/>
  <c r="T1856" i="79"/>
  <c r="T1857" i="79"/>
  <c r="T1858" i="79"/>
  <c r="T1859" i="79"/>
  <c r="T1860" i="79"/>
  <c r="T1861" i="79"/>
  <c r="T1862" i="79"/>
  <c r="T1863" i="79"/>
  <c r="T1864" i="79"/>
  <c r="T1865" i="79"/>
  <c r="T1866" i="79"/>
  <c r="T1867" i="79"/>
  <c r="T1868" i="79"/>
  <c r="T1869" i="79"/>
  <c r="T1870" i="79"/>
  <c r="T1871" i="79"/>
  <c r="T1872" i="79"/>
  <c r="T1873" i="79"/>
  <c r="T1874" i="79"/>
  <c r="T1875" i="79"/>
  <c r="T1876" i="79"/>
  <c r="T1877" i="79"/>
  <c r="T1878" i="79"/>
  <c r="T1879" i="79"/>
  <c r="T1880" i="79"/>
  <c r="T1881" i="79"/>
  <c r="T1882" i="79"/>
  <c r="T1883" i="79"/>
  <c r="T1884" i="79"/>
  <c r="T1885" i="79"/>
  <c r="T1886" i="79"/>
  <c r="T1887" i="79"/>
  <c r="T1888" i="79"/>
  <c r="T1889" i="79"/>
  <c r="T1890" i="79"/>
  <c r="T1891" i="79"/>
  <c r="T1892" i="79"/>
  <c r="T1893" i="79"/>
  <c r="T1894" i="79"/>
  <c r="T1895" i="79"/>
  <c r="T1896" i="79"/>
  <c r="T1897" i="79"/>
  <c r="T1898" i="79"/>
  <c r="T1899" i="79"/>
  <c r="T1900" i="79"/>
  <c r="T1901" i="79"/>
  <c r="T1902" i="79"/>
  <c r="T1903" i="79"/>
  <c r="T1904" i="79"/>
  <c r="T1905" i="79"/>
  <c r="T1906" i="79"/>
  <c r="T1907" i="79"/>
  <c r="T1908" i="79"/>
  <c r="T1909" i="79"/>
  <c r="T1910" i="79"/>
  <c r="T1911" i="79"/>
  <c r="T1912" i="79"/>
  <c r="T1913" i="79"/>
  <c r="T1914" i="79"/>
  <c r="T1915" i="79"/>
  <c r="T1916" i="79"/>
  <c r="T1917" i="79"/>
  <c r="T1918" i="79"/>
  <c r="T1919" i="79"/>
  <c r="T1920" i="79"/>
  <c r="T1921" i="79"/>
  <c r="T1922" i="79"/>
  <c r="T1923" i="79"/>
  <c r="T1924" i="79"/>
  <c r="T1925" i="79"/>
  <c r="T1926" i="79"/>
  <c r="T1927" i="79"/>
  <c r="T1928" i="79"/>
  <c r="T1929" i="79"/>
  <c r="T1930" i="79"/>
  <c r="T1931" i="79"/>
  <c r="T1932" i="79"/>
  <c r="T1933" i="79"/>
  <c r="T1934" i="79"/>
  <c r="T1935" i="79"/>
  <c r="T1936" i="79"/>
  <c r="T1937" i="79"/>
  <c r="T1938" i="79"/>
  <c r="T1939" i="79"/>
  <c r="T1940" i="79"/>
  <c r="T1941" i="79"/>
  <c r="T1942" i="79"/>
  <c r="T1943" i="79"/>
  <c r="T1944" i="79"/>
  <c r="T1945" i="79"/>
  <c r="T1946" i="79"/>
  <c r="T1947" i="79"/>
  <c r="T1948" i="79"/>
  <c r="T1949" i="79"/>
  <c r="T1950" i="79"/>
  <c r="T1951" i="79"/>
  <c r="T1952" i="79"/>
  <c r="T1953" i="79"/>
  <c r="T1954" i="79"/>
  <c r="T1955" i="79"/>
  <c r="T1956" i="79"/>
  <c r="T1957" i="79"/>
  <c r="T1958" i="79"/>
  <c r="T1959" i="79"/>
  <c r="T1960" i="79"/>
  <c r="T1961" i="79"/>
  <c r="T1962" i="79"/>
  <c r="T1963" i="79"/>
  <c r="T1964" i="79"/>
  <c r="T1965" i="79"/>
  <c r="T1966" i="79"/>
  <c r="T1967" i="79"/>
  <c r="T1968" i="79"/>
  <c r="T1969" i="79"/>
  <c r="T1970" i="79"/>
  <c r="T1971" i="79"/>
  <c r="T1972" i="79"/>
  <c r="T1973" i="79"/>
  <c r="T1974" i="79"/>
  <c r="T1975" i="79"/>
  <c r="T1976" i="79"/>
  <c r="T1977" i="79"/>
  <c r="T1978" i="79"/>
  <c r="T1979" i="79"/>
  <c r="T1980" i="79"/>
  <c r="T1981" i="79"/>
  <c r="T1982" i="79"/>
  <c r="T1983" i="79"/>
  <c r="T1984" i="79"/>
  <c r="T1985" i="79"/>
  <c r="T1986" i="79"/>
  <c r="T1987" i="79"/>
  <c r="T1988" i="79"/>
  <c r="T1989" i="79"/>
  <c r="T1990" i="79"/>
  <c r="T1991" i="79"/>
  <c r="T1992" i="79"/>
  <c r="T1993" i="79"/>
  <c r="T1994" i="79"/>
  <c r="T1995" i="79"/>
  <c r="T1996" i="79"/>
  <c r="T1997" i="79"/>
  <c r="T1998" i="79"/>
  <c r="T1999" i="79"/>
  <c r="T2000" i="79"/>
  <c r="T2001" i="79"/>
  <c r="T2002" i="79"/>
  <c r="T2003" i="79"/>
  <c r="T2004" i="79"/>
  <c r="T2005" i="79"/>
  <c r="T2006" i="79"/>
  <c r="T2007" i="79"/>
  <c r="T2008" i="79"/>
  <c r="T2009" i="79"/>
  <c r="T2010" i="79"/>
  <c r="T2011" i="79"/>
  <c r="T2012" i="79"/>
  <c r="T2013" i="79"/>
  <c r="T2014" i="79"/>
  <c r="T2015" i="79"/>
  <c r="T2016" i="79"/>
  <c r="T2017" i="79"/>
  <c r="T2018" i="79"/>
  <c r="T2019" i="79"/>
  <c r="T2020" i="79"/>
  <c r="T2021" i="79"/>
  <c r="T2022" i="79"/>
  <c r="T2023" i="79"/>
  <c r="T2024" i="79"/>
  <c r="T2025" i="79"/>
  <c r="T2026" i="79"/>
  <c r="T2027" i="79"/>
  <c r="T2028" i="79"/>
  <c r="T2029" i="79"/>
  <c r="T2030" i="79"/>
  <c r="T2031" i="79"/>
  <c r="T2032" i="79"/>
  <c r="T2033" i="79"/>
  <c r="T2034" i="79"/>
  <c r="T2035" i="79"/>
  <c r="T2036" i="79"/>
  <c r="T2037" i="79"/>
  <c r="T2038" i="79"/>
  <c r="T2039" i="79"/>
  <c r="T2040" i="79"/>
  <c r="T2041" i="79"/>
  <c r="T2042" i="79"/>
  <c r="T2043" i="79"/>
  <c r="T2044" i="79"/>
  <c r="T2045" i="79"/>
  <c r="T2046" i="79"/>
  <c r="T2047" i="79"/>
  <c r="T2048" i="79"/>
  <c r="T2049" i="79"/>
  <c r="T2050" i="79"/>
  <c r="T2051" i="79"/>
  <c r="T2052" i="79"/>
  <c r="T2053" i="79"/>
  <c r="T2054" i="79"/>
  <c r="T2055" i="79"/>
  <c r="T2056" i="79"/>
  <c r="T2057" i="79"/>
  <c r="T2058" i="79"/>
  <c r="T2059" i="79"/>
  <c r="T2060" i="79"/>
  <c r="T2061" i="79"/>
  <c r="T2062" i="79"/>
  <c r="T2063" i="79"/>
  <c r="T2064" i="79"/>
  <c r="T2065" i="79"/>
  <c r="T2066" i="79"/>
  <c r="T2067" i="79"/>
  <c r="T2068" i="79"/>
  <c r="T2069" i="79"/>
  <c r="T2070" i="79"/>
  <c r="T2071" i="79"/>
  <c r="T2072" i="79"/>
  <c r="T2073" i="79"/>
  <c r="T2074" i="79"/>
  <c r="T2075" i="79"/>
  <c r="T2076" i="79"/>
  <c r="T2077" i="79"/>
  <c r="T2078" i="79"/>
  <c r="T2079" i="79"/>
  <c r="T2080" i="79"/>
  <c r="T2081" i="79"/>
  <c r="T2082" i="79"/>
  <c r="T2083" i="79"/>
  <c r="T2084" i="79"/>
  <c r="T2085" i="79"/>
  <c r="T2086" i="79"/>
  <c r="T2087" i="79"/>
  <c r="T2088" i="79"/>
  <c r="T2089" i="79"/>
  <c r="T2090" i="79"/>
  <c r="T2091" i="79"/>
  <c r="T2092" i="79"/>
  <c r="T2093" i="79"/>
  <c r="T2094" i="79"/>
  <c r="T2095" i="79"/>
  <c r="T2096" i="79"/>
  <c r="T2097" i="79"/>
  <c r="T2098" i="79"/>
  <c r="T2099" i="79"/>
  <c r="T2100" i="79"/>
  <c r="T2101" i="79"/>
  <c r="T2102" i="79"/>
  <c r="T2103" i="79"/>
  <c r="T2104" i="79"/>
  <c r="T2105" i="79"/>
  <c r="T2106" i="79"/>
  <c r="T2107" i="79"/>
  <c r="T2108" i="79"/>
  <c r="T2109" i="79"/>
  <c r="T2110" i="79"/>
  <c r="T2111" i="79"/>
  <c r="T2112" i="79"/>
  <c r="T2113" i="79"/>
  <c r="T2114" i="79"/>
  <c r="T2115" i="79"/>
  <c r="T2116" i="79"/>
  <c r="T2117" i="79"/>
  <c r="T2118" i="79"/>
  <c r="T2119" i="79"/>
  <c r="T2120" i="79"/>
  <c r="T2121" i="79"/>
  <c r="T2122" i="79"/>
  <c r="T2123" i="79"/>
  <c r="T2124" i="79"/>
  <c r="T2125" i="79"/>
  <c r="T2126" i="79"/>
  <c r="T2127" i="79"/>
  <c r="T2128" i="79"/>
  <c r="T2129" i="79"/>
  <c r="T2130" i="79"/>
  <c r="T2131" i="79"/>
  <c r="T2132" i="79"/>
  <c r="T2133" i="79"/>
  <c r="T2134" i="79"/>
  <c r="T2135" i="79"/>
  <c r="T2136" i="79"/>
  <c r="T2137" i="79"/>
  <c r="T2138" i="79"/>
  <c r="T2139" i="79"/>
  <c r="T2140" i="79"/>
  <c r="T2141" i="79"/>
  <c r="T2142" i="79"/>
  <c r="T2143" i="79"/>
  <c r="T2144" i="79"/>
  <c r="T2145" i="79"/>
  <c r="T2146" i="79"/>
  <c r="T2147" i="79"/>
  <c r="T2148" i="79"/>
  <c r="T2149" i="79"/>
  <c r="T2150" i="79"/>
  <c r="T2151" i="79"/>
  <c r="T2152" i="79"/>
  <c r="T2153" i="79"/>
  <c r="T2154" i="79"/>
  <c r="T2155" i="79"/>
  <c r="T2156" i="79"/>
  <c r="T2157" i="79"/>
  <c r="T2158" i="79"/>
  <c r="T2159" i="79"/>
  <c r="T2160" i="79"/>
  <c r="T2161" i="79"/>
  <c r="T2162" i="79"/>
  <c r="T2163" i="79"/>
  <c r="T2164" i="79"/>
  <c r="T2165" i="79"/>
  <c r="T2166" i="79"/>
  <c r="T2167" i="79"/>
  <c r="T2168" i="79"/>
  <c r="T2169" i="79"/>
  <c r="T2170" i="79"/>
  <c r="T2171" i="79"/>
  <c r="T2172" i="79"/>
  <c r="T2173" i="79"/>
  <c r="T2174" i="79"/>
  <c r="T2175" i="79"/>
  <c r="T2176" i="79"/>
  <c r="T2177" i="79"/>
  <c r="T2178" i="79"/>
  <c r="T2179" i="79"/>
  <c r="T2180" i="79"/>
  <c r="T2181" i="79"/>
  <c r="T2182" i="79"/>
  <c r="T2183" i="79"/>
  <c r="T2184" i="79"/>
  <c r="T2185" i="79"/>
  <c r="T2186" i="79"/>
  <c r="T2187" i="79"/>
  <c r="T2188" i="79"/>
  <c r="T2189" i="79"/>
  <c r="T2190" i="79"/>
  <c r="T2191" i="79"/>
  <c r="T2192" i="79"/>
  <c r="T2193" i="79"/>
  <c r="T2194" i="79"/>
  <c r="T2195" i="79"/>
  <c r="T2196" i="79"/>
  <c r="T2197" i="79"/>
  <c r="T2198" i="79"/>
  <c r="T2199" i="79"/>
  <c r="T2200" i="79"/>
  <c r="T2201" i="79"/>
  <c r="T2202" i="79"/>
  <c r="T2203" i="79"/>
  <c r="T2204" i="79"/>
  <c r="T2205" i="79"/>
  <c r="T2206" i="79"/>
  <c r="T2207" i="79"/>
  <c r="T2208" i="79"/>
  <c r="T2209" i="79"/>
  <c r="T2210" i="79"/>
  <c r="T2211" i="79"/>
  <c r="T2212" i="79"/>
  <c r="T2213" i="79"/>
  <c r="T2214" i="79"/>
  <c r="T2215" i="79"/>
  <c r="T2216" i="79"/>
  <c r="T2217" i="79"/>
  <c r="T2218" i="79"/>
  <c r="T2219" i="79"/>
  <c r="T2220" i="79"/>
  <c r="T2221" i="79"/>
  <c r="T2222" i="79"/>
  <c r="T2223" i="79"/>
  <c r="T2224" i="79"/>
  <c r="T2225" i="79"/>
  <c r="T2226" i="79"/>
  <c r="T2227" i="79"/>
  <c r="T2228" i="79"/>
  <c r="T2229" i="79"/>
  <c r="T2230" i="79"/>
  <c r="T2231" i="79"/>
  <c r="T2232" i="79"/>
  <c r="T2233" i="79"/>
  <c r="T2234" i="79"/>
  <c r="T2235" i="79"/>
  <c r="T2236" i="79"/>
  <c r="T2237" i="79"/>
  <c r="T2238" i="79"/>
  <c r="T2239" i="79"/>
  <c r="T2240" i="79"/>
  <c r="T2241" i="79"/>
  <c r="T2242" i="79"/>
  <c r="T2243" i="79"/>
  <c r="T2244" i="79"/>
  <c r="T2245" i="79"/>
  <c r="T2246" i="79"/>
  <c r="T2247" i="79"/>
  <c r="T2248" i="79"/>
  <c r="T2249" i="79"/>
  <c r="T2250" i="79"/>
  <c r="T2251" i="79"/>
  <c r="T2252" i="79"/>
  <c r="T2253" i="79"/>
  <c r="T2254" i="79"/>
  <c r="T2255" i="79"/>
  <c r="T2256" i="79"/>
  <c r="T2257" i="79"/>
  <c r="T2258" i="79"/>
  <c r="T2259" i="79"/>
  <c r="T2260" i="79"/>
  <c r="T2261" i="79"/>
  <c r="T2262" i="79"/>
  <c r="T2263" i="79"/>
  <c r="T2264" i="79"/>
  <c r="T2265" i="79"/>
  <c r="T2266" i="79"/>
  <c r="T2267" i="79"/>
  <c r="T2268" i="79"/>
  <c r="T2269" i="79"/>
  <c r="T2270" i="79"/>
  <c r="T2271" i="79"/>
  <c r="T2272" i="79"/>
  <c r="T2273" i="79"/>
  <c r="T2274" i="79"/>
  <c r="T2275" i="79"/>
  <c r="T2276" i="79"/>
  <c r="T2277" i="79"/>
  <c r="T2278" i="79"/>
  <c r="T2279" i="79"/>
  <c r="T2280" i="79"/>
  <c r="T2281" i="79"/>
  <c r="T2282" i="79"/>
  <c r="T2283" i="79"/>
  <c r="T2284" i="79"/>
  <c r="T2285" i="79"/>
  <c r="T2286" i="79"/>
  <c r="T2287" i="79"/>
  <c r="T2288" i="79"/>
  <c r="T2289" i="79"/>
  <c r="T2290" i="79"/>
  <c r="T2291" i="79"/>
  <c r="T2292" i="79"/>
  <c r="T2293" i="79"/>
  <c r="T2294" i="79"/>
  <c r="T2295" i="79"/>
  <c r="T2296" i="79"/>
  <c r="T2297" i="79"/>
  <c r="T2298" i="79"/>
  <c r="T2299" i="79"/>
  <c r="T2300" i="79"/>
  <c r="T2301" i="79"/>
  <c r="T2302" i="79"/>
  <c r="T2303" i="79"/>
  <c r="T2304" i="79"/>
  <c r="T2305" i="79"/>
  <c r="T2306" i="79"/>
  <c r="T2307" i="79"/>
  <c r="T2308" i="79"/>
  <c r="T2309" i="79"/>
  <c r="T2310" i="79"/>
  <c r="T2311" i="79"/>
  <c r="T2312" i="79"/>
  <c r="T2313" i="79"/>
  <c r="T2314" i="79"/>
  <c r="T2315" i="79"/>
  <c r="T2316" i="79"/>
  <c r="T2317" i="79"/>
  <c r="T2318" i="79"/>
  <c r="T2319" i="79"/>
  <c r="T2320" i="79"/>
  <c r="T2321" i="79"/>
  <c r="T2322" i="79"/>
  <c r="T2323" i="79"/>
  <c r="T2324" i="79"/>
  <c r="T2325" i="79"/>
  <c r="T2326" i="79"/>
  <c r="T2327" i="79"/>
  <c r="T2328" i="79"/>
  <c r="T2329" i="79"/>
  <c r="T2330" i="79"/>
  <c r="T2331" i="79"/>
  <c r="T2332" i="79"/>
  <c r="T2333" i="79"/>
  <c r="T2334" i="79"/>
  <c r="T2335" i="79"/>
  <c r="T2336" i="79"/>
  <c r="T2337" i="79"/>
  <c r="T2338" i="79"/>
  <c r="T2339" i="79"/>
  <c r="T2340" i="79"/>
  <c r="T2341" i="79"/>
  <c r="T2342" i="79"/>
  <c r="T2343" i="79"/>
  <c r="T2344" i="79"/>
  <c r="T2345" i="79"/>
  <c r="T2346" i="79"/>
  <c r="T2347" i="79"/>
  <c r="T2348" i="79"/>
  <c r="T2349" i="79"/>
  <c r="T2350" i="79"/>
  <c r="T2351" i="79"/>
  <c r="T2352" i="79"/>
  <c r="T2353" i="79"/>
  <c r="T2354" i="79"/>
  <c r="T2355" i="79"/>
  <c r="T2356" i="79"/>
  <c r="T2357" i="79"/>
  <c r="T2358" i="79"/>
  <c r="T2359" i="79"/>
  <c r="T2360" i="79"/>
  <c r="T2361" i="79"/>
  <c r="T2362" i="79"/>
  <c r="T2363" i="79"/>
  <c r="T2364" i="79"/>
  <c r="T2365" i="79"/>
  <c r="T2366" i="79"/>
  <c r="T2367" i="79"/>
  <c r="T2368" i="79"/>
  <c r="T2369" i="79"/>
  <c r="T2370" i="79"/>
  <c r="T2371" i="79"/>
  <c r="T2372" i="79"/>
  <c r="T2373" i="79"/>
  <c r="T2374" i="79"/>
  <c r="T2375" i="79"/>
  <c r="T2376" i="79"/>
  <c r="T2377" i="79"/>
  <c r="T2378" i="79"/>
  <c r="T2379" i="79"/>
  <c r="T2380" i="79"/>
  <c r="T2381" i="79"/>
  <c r="T2382" i="79"/>
  <c r="T2383" i="79"/>
  <c r="T2384" i="79"/>
  <c r="T2385" i="79"/>
  <c r="T2386" i="79"/>
  <c r="T2387" i="79"/>
  <c r="T2388" i="79"/>
  <c r="T2389" i="79"/>
  <c r="T2390" i="79"/>
  <c r="T2391" i="79"/>
  <c r="T2392" i="79"/>
  <c r="T2393" i="79"/>
  <c r="T2394" i="79"/>
  <c r="T2395" i="79"/>
  <c r="T2396" i="79"/>
  <c r="T2397" i="79"/>
  <c r="T2398" i="79"/>
  <c r="T2399" i="79"/>
  <c r="T2400" i="79"/>
  <c r="T2401" i="79"/>
  <c r="T2402" i="79"/>
  <c r="T2403" i="79"/>
  <c r="T2404" i="79"/>
  <c r="T2405" i="79"/>
  <c r="T2406" i="79"/>
  <c r="T2407" i="79"/>
  <c r="T2408" i="79"/>
  <c r="T2409" i="79"/>
  <c r="T2410" i="79"/>
  <c r="T2411" i="79"/>
  <c r="T2412" i="79"/>
  <c r="T2413" i="79"/>
  <c r="T2414" i="79"/>
  <c r="T2415" i="79"/>
  <c r="T2416" i="79"/>
  <c r="T2417" i="79"/>
  <c r="T2418" i="79"/>
  <c r="T2419" i="79"/>
  <c r="T2420" i="79"/>
  <c r="T2421" i="79"/>
  <c r="T2422" i="79"/>
  <c r="T2423" i="79"/>
  <c r="T2424" i="79"/>
  <c r="T2425" i="79"/>
  <c r="T2426" i="79"/>
  <c r="T2427" i="79"/>
  <c r="T2428" i="79"/>
  <c r="T2429" i="79"/>
  <c r="T2430" i="79"/>
  <c r="T2431" i="79"/>
  <c r="T2432" i="79"/>
  <c r="T2433" i="79"/>
  <c r="T2434" i="79"/>
  <c r="T2435" i="79"/>
  <c r="T2436" i="79"/>
  <c r="T2437" i="79"/>
  <c r="T2438" i="79"/>
  <c r="T2439" i="79"/>
  <c r="T2440" i="79"/>
  <c r="T2441" i="79"/>
  <c r="T2442" i="79"/>
  <c r="T2443" i="79"/>
  <c r="T2444" i="79"/>
  <c r="T2445" i="79"/>
  <c r="T2446" i="79"/>
  <c r="T2447" i="79"/>
  <c r="T2448" i="79"/>
  <c r="T2449" i="79"/>
  <c r="T2450" i="79"/>
  <c r="T2451" i="79"/>
  <c r="T2452" i="79"/>
  <c r="T2453" i="79"/>
  <c r="T2454" i="79"/>
  <c r="T2455" i="79"/>
  <c r="T2456" i="79"/>
  <c r="T2457" i="79"/>
  <c r="T2458" i="79"/>
  <c r="T2459" i="79"/>
  <c r="T2460" i="79"/>
  <c r="T2461" i="79"/>
  <c r="T2462" i="79"/>
  <c r="T2463" i="79"/>
  <c r="T2464" i="79"/>
  <c r="T2465" i="79"/>
  <c r="T2466" i="79"/>
  <c r="T2467" i="79"/>
  <c r="T2468" i="79"/>
  <c r="T2469" i="79"/>
  <c r="T2470" i="79"/>
  <c r="T2471" i="79"/>
  <c r="T2472" i="79"/>
  <c r="T2473" i="79"/>
  <c r="T2474" i="79"/>
  <c r="T2475" i="79"/>
  <c r="T2476" i="79"/>
  <c r="T2477" i="79"/>
  <c r="T2478" i="79"/>
  <c r="T2479" i="79"/>
  <c r="T2480" i="79"/>
  <c r="T2481" i="79"/>
  <c r="T2482" i="79"/>
  <c r="T2483" i="79"/>
  <c r="T2484" i="79"/>
  <c r="T2485" i="79"/>
  <c r="T2486" i="79"/>
  <c r="T2487" i="79"/>
  <c r="T2488" i="79"/>
  <c r="T2489" i="79"/>
  <c r="T2490" i="79"/>
  <c r="T2491" i="79"/>
  <c r="T2492" i="79"/>
  <c r="T2493" i="79"/>
  <c r="T2494" i="79"/>
  <c r="T2495" i="79"/>
  <c r="T2496" i="79"/>
  <c r="T2497" i="79"/>
  <c r="T2498" i="79"/>
  <c r="T2499" i="79"/>
  <c r="T2500" i="79"/>
  <c r="T2501" i="79"/>
  <c r="T2502" i="79"/>
  <c r="T2503" i="79"/>
  <c r="T2504" i="79"/>
  <c r="T2505" i="79"/>
  <c r="T2506" i="79"/>
  <c r="T2507" i="79"/>
  <c r="T2508" i="79"/>
  <c r="T2509" i="79"/>
  <c r="T2510" i="79"/>
  <c r="T2511" i="79"/>
  <c r="T2512" i="79"/>
  <c r="T2513" i="79"/>
  <c r="T2514" i="79"/>
  <c r="T2515" i="79"/>
  <c r="T2516" i="79"/>
  <c r="T2517" i="79"/>
  <c r="T2518" i="79"/>
  <c r="T2519" i="79"/>
  <c r="T2520" i="79"/>
  <c r="T2521" i="79"/>
  <c r="T2522" i="79"/>
  <c r="T2523" i="79"/>
  <c r="T2524" i="79"/>
  <c r="T2525" i="79"/>
  <c r="T2526" i="79"/>
  <c r="T2527" i="79"/>
  <c r="T2528" i="79"/>
  <c r="T2529" i="79"/>
  <c r="T2530" i="79"/>
  <c r="T2531" i="79"/>
  <c r="T2532" i="79"/>
  <c r="T2533" i="79"/>
  <c r="T2534" i="79"/>
  <c r="T2535" i="79"/>
  <c r="T2536" i="79"/>
  <c r="T2537" i="79"/>
  <c r="T2538" i="79"/>
  <c r="T2539" i="79"/>
  <c r="T2540" i="79"/>
  <c r="T2541" i="79"/>
  <c r="T2542" i="79"/>
  <c r="T2543" i="79"/>
  <c r="T2544" i="79"/>
  <c r="T2545" i="79"/>
  <c r="T2546" i="79"/>
  <c r="T2547" i="79"/>
  <c r="T2548" i="79"/>
  <c r="T2549" i="79"/>
  <c r="T2550" i="79"/>
  <c r="T2551" i="79"/>
  <c r="T2552" i="79"/>
  <c r="T2553" i="79"/>
  <c r="T2554" i="79"/>
  <c r="T2555" i="79"/>
  <c r="T2556" i="79"/>
  <c r="T2557" i="79"/>
  <c r="T2558" i="79"/>
  <c r="T2559" i="79"/>
  <c r="T2560" i="79"/>
  <c r="T2561" i="79"/>
  <c r="T2562" i="79"/>
  <c r="T2563" i="79"/>
  <c r="T2564" i="79"/>
  <c r="T2565" i="79"/>
  <c r="T2566" i="79"/>
  <c r="T2567" i="79"/>
  <c r="T2568" i="79"/>
  <c r="T2569" i="79"/>
  <c r="T2570" i="79"/>
  <c r="T2571" i="79"/>
  <c r="T2572" i="79"/>
  <c r="T2573" i="79"/>
  <c r="T2574" i="79"/>
  <c r="T2575" i="79"/>
  <c r="T2576" i="79"/>
  <c r="T2577" i="79"/>
  <c r="T2578" i="79"/>
  <c r="T2579" i="79"/>
  <c r="T2580" i="79"/>
  <c r="T2581" i="79"/>
  <c r="T2582" i="79"/>
  <c r="T2583" i="79"/>
  <c r="T2584" i="79"/>
  <c r="T2585" i="79"/>
  <c r="T2586" i="79"/>
  <c r="T2587" i="79"/>
  <c r="T2588" i="79"/>
  <c r="T2589" i="79"/>
  <c r="T2590" i="79"/>
  <c r="T2591" i="79"/>
  <c r="T2592" i="79"/>
  <c r="T2593" i="79"/>
  <c r="T2594" i="79"/>
  <c r="T2595" i="79"/>
  <c r="T2596" i="79"/>
  <c r="T2597" i="79"/>
  <c r="T2598" i="79"/>
  <c r="T2599" i="79"/>
  <c r="T2600" i="79"/>
  <c r="T2601" i="79"/>
  <c r="T2602" i="79"/>
  <c r="T2603" i="79"/>
  <c r="T2604" i="79"/>
  <c r="T2605" i="79"/>
  <c r="T2606" i="79"/>
  <c r="T2607" i="79"/>
  <c r="T2608" i="79"/>
  <c r="T2609" i="79"/>
  <c r="T2610" i="79"/>
  <c r="T2611" i="79"/>
  <c r="T2612" i="79"/>
  <c r="T2613" i="79"/>
  <c r="T2614" i="79"/>
  <c r="T2615" i="79"/>
  <c r="T2616" i="79"/>
  <c r="T2617" i="79"/>
  <c r="T2618" i="79"/>
  <c r="T2619" i="79"/>
  <c r="T2620" i="79"/>
  <c r="T2621" i="79"/>
  <c r="T2622" i="79"/>
  <c r="T2623" i="79"/>
  <c r="T2624" i="79"/>
  <c r="T2625" i="79"/>
  <c r="T2626" i="79"/>
  <c r="T2627" i="79"/>
  <c r="T2628" i="79"/>
  <c r="T2629" i="79"/>
  <c r="T2630" i="79"/>
  <c r="T2631" i="79"/>
  <c r="T2632" i="79"/>
  <c r="T2633" i="79"/>
  <c r="T2634" i="79"/>
  <c r="T2635" i="79"/>
  <c r="T2636" i="79"/>
  <c r="T2637" i="79"/>
  <c r="T2638" i="79"/>
  <c r="T2639" i="79"/>
  <c r="T2640" i="79"/>
  <c r="T2641" i="79"/>
  <c r="T2642" i="79"/>
  <c r="T2643" i="79"/>
  <c r="T2644" i="79"/>
  <c r="T2645" i="79"/>
  <c r="T2646" i="79"/>
  <c r="T2647" i="79"/>
  <c r="T2648" i="79"/>
  <c r="T2649" i="79"/>
  <c r="T2650" i="79"/>
  <c r="T2651" i="79"/>
  <c r="T2652" i="79"/>
  <c r="T2653" i="79"/>
  <c r="T2654" i="79"/>
  <c r="T2655" i="79"/>
  <c r="T2656" i="79"/>
  <c r="T2657" i="79"/>
  <c r="T2658" i="79"/>
  <c r="T2659" i="79"/>
  <c r="T2660" i="79"/>
  <c r="T2661" i="79"/>
  <c r="T2662" i="79"/>
  <c r="T2663" i="79"/>
  <c r="T2664" i="79"/>
  <c r="T2665" i="79"/>
  <c r="T2666" i="79"/>
  <c r="T2667" i="79"/>
  <c r="T2668" i="79"/>
  <c r="T2669" i="79"/>
  <c r="T2670" i="79"/>
  <c r="T2671" i="79"/>
  <c r="T2672" i="79"/>
  <c r="T2673" i="79"/>
  <c r="T2674" i="79"/>
  <c r="T2675" i="79"/>
  <c r="T2676" i="79"/>
  <c r="T2677" i="79"/>
  <c r="T2678" i="79"/>
  <c r="T2679" i="79"/>
  <c r="T2680" i="79"/>
  <c r="T2681" i="79"/>
  <c r="T2682" i="79"/>
  <c r="T2683" i="79"/>
  <c r="T2684" i="79"/>
  <c r="T2685" i="79"/>
  <c r="T2686" i="79"/>
  <c r="T2687" i="79"/>
  <c r="T2688" i="79"/>
  <c r="T2689" i="79"/>
  <c r="T2690" i="79"/>
  <c r="T2691" i="79"/>
  <c r="T2692" i="79"/>
  <c r="T2693" i="79"/>
  <c r="T2694" i="79"/>
  <c r="T2695" i="79"/>
  <c r="T2696" i="79"/>
  <c r="T2697" i="79"/>
  <c r="T2698" i="79"/>
  <c r="T2699" i="79"/>
  <c r="T2700" i="79"/>
  <c r="T2701" i="79"/>
  <c r="T2702" i="79"/>
  <c r="T2703" i="79"/>
  <c r="T2704" i="79"/>
  <c r="T2705" i="79"/>
  <c r="T2706" i="79"/>
  <c r="T2707" i="79"/>
  <c r="T2708" i="79"/>
  <c r="T2709" i="79"/>
  <c r="T2710" i="79"/>
  <c r="T2711" i="79"/>
  <c r="T2712" i="79"/>
  <c r="T2713" i="79"/>
  <c r="T2714" i="79"/>
  <c r="T2715" i="79"/>
  <c r="T2716" i="79"/>
  <c r="T2717" i="79"/>
  <c r="T2718" i="79"/>
  <c r="T2719" i="79"/>
  <c r="T2720" i="79"/>
  <c r="T2721" i="79"/>
  <c r="T2722" i="79"/>
  <c r="T2723" i="79"/>
  <c r="T2724" i="79"/>
  <c r="T2725" i="79"/>
  <c r="T2726" i="79"/>
  <c r="T2727" i="79"/>
  <c r="T2728" i="79"/>
  <c r="T2729" i="79"/>
  <c r="T2730" i="79"/>
  <c r="T2731" i="79"/>
  <c r="T2732" i="79"/>
  <c r="T2733" i="79"/>
  <c r="T2734" i="79"/>
  <c r="T2735" i="79"/>
  <c r="T2736" i="79"/>
  <c r="T2737" i="79"/>
  <c r="T2738" i="79"/>
  <c r="T2739" i="79"/>
  <c r="T2740" i="79"/>
  <c r="T2741" i="79"/>
  <c r="T2742" i="79"/>
  <c r="T2743" i="79"/>
  <c r="T2744" i="79"/>
  <c r="T2745" i="79"/>
  <c r="T2746" i="79"/>
  <c r="T2747" i="79"/>
  <c r="T2748" i="79"/>
  <c r="T2749" i="79"/>
  <c r="T2750" i="79"/>
  <c r="T2751" i="79"/>
  <c r="T2752" i="79"/>
  <c r="T2753" i="79"/>
  <c r="T2754" i="79"/>
  <c r="T2755" i="79"/>
  <c r="T2756" i="79"/>
  <c r="T2757" i="79"/>
  <c r="T2758" i="79"/>
  <c r="T2759" i="79"/>
  <c r="T2760" i="79"/>
  <c r="T2761" i="79"/>
  <c r="T2762" i="79"/>
  <c r="T2763" i="79"/>
  <c r="T2764" i="79"/>
  <c r="T2765" i="79"/>
  <c r="T2766" i="79"/>
  <c r="T2767" i="79"/>
  <c r="T2768" i="79"/>
  <c r="T2769" i="79"/>
  <c r="T2770" i="79"/>
  <c r="T2771" i="79"/>
  <c r="T2772" i="79"/>
  <c r="T2773" i="79"/>
  <c r="T2774" i="79"/>
  <c r="T2775" i="79"/>
  <c r="T2776" i="79"/>
  <c r="T2777" i="79"/>
  <c r="T2778" i="79"/>
  <c r="T2779" i="79"/>
  <c r="T2780" i="79"/>
  <c r="T2781" i="79"/>
  <c r="T2782" i="79"/>
  <c r="T2783" i="79"/>
  <c r="T2784" i="79"/>
  <c r="T2785" i="79"/>
  <c r="T2786" i="79"/>
  <c r="T2787" i="79"/>
  <c r="T2788" i="79"/>
  <c r="T2789" i="79"/>
  <c r="T2790" i="79"/>
  <c r="T2791" i="79"/>
  <c r="T2792" i="79"/>
  <c r="T2793" i="79"/>
  <c r="T2794" i="79"/>
  <c r="T2795" i="79"/>
  <c r="T2796" i="79"/>
  <c r="T2797" i="79"/>
  <c r="T2798" i="79"/>
  <c r="T2799" i="79"/>
  <c r="T2800" i="79"/>
  <c r="T2801" i="79"/>
  <c r="T2802" i="79"/>
  <c r="T2803" i="79"/>
  <c r="T2804" i="79"/>
  <c r="T2805" i="79"/>
  <c r="T2806" i="79"/>
  <c r="T2807" i="79"/>
  <c r="T2808" i="79"/>
  <c r="T2809" i="79"/>
  <c r="T2810" i="79"/>
  <c r="T2811" i="79"/>
  <c r="T2812" i="79"/>
  <c r="T2813" i="79"/>
  <c r="T2814" i="79"/>
  <c r="T2815" i="79"/>
  <c r="T2816" i="79"/>
  <c r="T2817" i="79"/>
  <c r="T2818" i="79"/>
  <c r="T2819" i="79"/>
  <c r="T2820" i="79"/>
  <c r="T2821" i="79"/>
  <c r="T2822" i="79"/>
  <c r="T2823" i="79"/>
  <c r="T2824" i="79"/>
  <c r="T2825" i="79"/>
  <c r="T2826" i="79"/>
  <c r="T2827" i="79"/>
  <c r="T2828" i="79"/>
  <c r="T2829" i="79"/>
  <c r="T2830" i="79"/>
  <c r="T2831" i="79"/>
  <c r="T2832" i="79"/>
  <c r="T2833" i="79"/>
  <c r="T2834" i="79"/>
  <c r="T2835" i="79"/>
  <c r="T2836" i="79"/>
  <c r="T2837" i="79"/>
  <c r="T2838" i="79"/>
  <c r="T2839" i="79"/>
  <c r="T2840" i="79"/>
  <c r="T2841" i="79"/>
  <c r="T2842" i="79"/>
  <c r="T2843" i="79"/>
  <c r="T2844" i="79"/>
  <c r="T2845" i="79"/>
  <c r="T2846" i="79"/>
  <c r="T2847" i="79"/>
  <c r="T2848" i="79"/>
  <c r="T2849" i="79"/>
  <c r="T2850" i="79"/>
  <c r="T2851" i="79"/>
  <c r="T2852" i="79"/>
  <c r="T2853" i="79"/>
  <c r="T2854" i="79"/>
  <c r="T2855" i="79"/>
  <c r="T2856" i="79"/>
  <c r="T2857" i="79"/>
  <c r="T2858" i="79"/>
  <c r="T2859" i="79"/>
  <c r="T2860" i="79"/>
  <c r="T2861" i="79"/>
  <c r="T2862" i="79"/>
  <c r="T2863" i="79"/>
  <c r="T2864" i="79"/>
  <c r="T2865" i="79"/>
  <c r="T2866" i="79"/>
  <c r="T2867" i="79"/>
  <c r="T2868" i="79"/>
  <c r="T2869" i="79"/>
  <c r="T2870" i="79"/>
  <c r="T2871" i="79"/>
  <c r="T2872" i="79"/>
  <c r="T2873" i="79"/>
  <c r="T2874" i="79"/>
  <c r="T2875" i="79"/>
  <c r="T2876" i="79"/>
  <c r="T2877" i="79"/>
  <c r="T2878" i="79"/>
  <c r="T2879" i="79"/>
  <c r="T2880" i="79"/>
  <c r="T2881" i="79"/>
  <c r="T2882" i="79"/>
  <c r="T2883" i="79"/>
  <c r="T2884" i="79"/>
  <c r="T2885" i="79"/>
  <c r="T2886" i="79"/>
  <c r="T2887" i="79"/>
  <c r="T2888" i="79"/>
  <c r="T2889" i="79"/>
  <c r="T2890" i="79"/>
  <c r="T2891" i="79"/>
  <c r="T2892" i="79"/>
  <c r="T2893" i="79"/>
  <c r="T2894" i="79"/>
  <c r="T2895" i="79"/>
  <c r="T2896" i="79"/>
  <c r="T2897" i="79"/>
  <c r="T2898" i="79"/>
  <c r="T2899" i="79"/>
  <c r="T2900" i="79"/>
  <c r="T2901" i="79"/>
  <c r="T2902" i="79"/>
  <c r="T2903" i="79"/>
  <c r="T2904" i="79"/>
  <c r="T2905" i="79"/>
  <c r="T2906" i="79"/>
  <c r="T2907" i="79"/>
  <c r="T2908" i="79"/>
  <c r="T2909" i="79"/>
  <c r="T2910" i="79"/>
  <c r="T2911" i="79"/>
  <c r="T2912" i="79"/>
  <c r="T2913" i="79"/>
  <c r="T2914" i="79"/>
  <c r="T2915" i="79"/>
  <c r="T2916" i="79"/>
  <c r="T2917" i="79"/>
  <c r="T2918" i="79"/>
  <c r="T2919" i="79"/>
  <c r="T2920" i="79"/>
  <c r="T2921" i="79"/>
  <c r="T2922" i="79"/>
  <c r="T2923" i="79"/>
  <c r="T2924" i="79"/>
  <c r="T2925" i="79"/>
  <c r="T2926" i="79"/>
  <c r="T2927" i="79"/>
  <c r="T2928" i="79"/>
  <c r="T2929" i="79"/>
  <c r="T2930" i="79"/>
  <c r="T2931" i="79"/>
  <c r="T2932" i="79"/>
  <c r="T2933" i="79"/>
  <c r="T2934" i="79"/>
  <c r="T2935" i="79"/>
  <c r="T2936" i="79"/>
  <c r="T2937" i="79"/>
  <c r="T2938" i="79"/>
  <c r="T2939" i="79"/>
  <c r="T2940" i="79"/>
  <c r="T2941" i="79"/>
  <c r="T2942" i="79"/>
  <c r="T2943" i="79"/>
  <c r="T2944" i="79"/>
  <c r="T2945" i="79"/>
  <c r="T2946" i="79"/>
  <c r="T2947" i="79"/>
  <c r="T2948" i="79"/>
  <c r="T2949" i="79"/>
  <c r="T2950" i="79"/>
  <c r="T2951" i="79"/>
  <c r="T2952" i="79"/>
  <c r="T2953" i="79"/>
  <c r="T2954" i="79"/>
  <c r="T2955" i="79"/>
  <c r="T2956" i="79"/>
  <c r="T2957" i="79"/>
  <c r="T2958" i="79"/>
  <c r="T2959" i="79"/>
  <c r="T2960" i="79"/>
  <c r="T2961" i="79"/>
  <c r="T2962" i="79"/>
  <c r="T2963" i="79"/>
  <c r="T2964" i="79"/>
  <c r="T2965" i="79"/>
  <c r="T2966" i="79"/>
  <c r="T2967" i="79"/>
  <c r="T2968" i="79"/>
  <c r="T2969" i="79"/>
  <c r="T2970" i="79"/>
  <c r="T2971" i="79"/>
  <c r="T2972" i="79"/>
  <c r="T2973" i="79"/>
  <c r="T2974" i="79"/>
  <c r="T2975" i="79"/>
  <c r="T2976" i="79"/>
  <c r="T2977" i="79"/>
  <c r="T2978" i="79"/>
  <c r="T2979" i="79"/>
  <c r="T2980" i="79"/>
  <c r="T2981" i="79"/>
  <c r="T2982" i="79"/>
  <c r="T2983" i="79"/>
  <c r="T2984" i="79"/>
  <c r="T2985" i="79"/>
  <c r="T2986" i="79"/>
  <c r="T2987" i="79"/>
  <c r="T2988" i="79"/>
  <c r="T2989" i="79"/>
  <c r="T2990" i="79"/>
  <c r="T2991" i="79"/>
  <c r="T2992" i="79"/>
  <c r="T2993" i="79"/>
  <c r="T2994" i="79"/>
  <c r="T2995" i="79"/>
  <c r="T2996" i="79"/>
  <c r="T2997" i="79"/>
  <c r="T2998" i="79"/>
  <c r="T2999" i="79"/>
  <c r="T3000" i="79"/>
  <c r="T3001" i="79"/>
  <c r="T3002" i="79"/>
  <c r="T3003" i="79"/>
  <c r="T3004" i="79"/>
  <c r="T3005" i="79"/>
  <c r="T3006" i="79"/>
  <c r="T3007" i="79"/>
  <c r="T3008" i="79"/>
  <c r="T3009" i="79"/>
  <c r="T3010" i="79"/>
  <c r="T3011" i="79"/>
  <c r="T3012" i="79"/>
  <c r="T3013" i="79"/>
  <c r="T3014" i="79"/>
  <c r="T3015" i="79"/>
  <c r="T3016" i="79"/>
  <c r="T3017" i="79"/>
  <c r="T3018" i="79"/>
  <c r="T3019" i="79"/>
  <c r="T3020" i="79"/>
  <c r="T3021" i="79"/>
  <c r="T3022" i="79"/>
  <c r="T3023" i="79"/>
  <c r="T3024" i="79"/>
  <c r="T3025" i="79"/>
  <c r="T3026" i="79"/>
  <c r="T3027" i="79"/>
  <c r="T3028" i="79"/>
  <c r="T3029" i="79"/>
  <c r="T3030" i="79"/>
  <c r="T3031" i="79"/>
  <c r="T3032" i="79"/>
  <c r="T3033" i="79"/>
  <c r="T3034" i="79"/>
  <c r="T3035" i="79"/>
  <c r="T3036" i="79"/>
  <c r="T3037" i="79"/>
  <c r="T3038" i="79"/>
  <c r="T3039" i="79"/>
  <c r="T3040" i="79"/>
  <c r="T3041" i="79"/>
  <c r="T3042" i="79"/>
  <c r="T3043" i="79"/>
  <c r="T3044" i="79"/>
  <c r="T3045" i="79"/>
  <c r="T3046" i="79"/>
  <c r="T3047" i="79"/>
  <c r="T3048" i="79"/>
  <c r="T3049" i="79"/>
  <c r="T3050" i="79"/>
  <c r="T3051" i="79"/>
  <c r="T3052" i="79"/>
  <c r="T3053" i="79"/>
  <c r="T3054" i="79"/>
  <c r="T3055" i="79"/>
  <c r="T3056" i="79"/>
  <c r="T3057" i="79"/>
  <c r="T3058" i="79"/>
  <c r="T3059" i="79"/>
  <c r="T3060" i="79"/>
  <c r="T3061" i="79"/>
  <c r="T3062" i="79"/>
  <c r="T3063" i="79"/>
  <c r="T3064" i="79"/>
  <c r="T3065" i="79"/>
  <c r="T3066" i="79"/>
  <c r="T3067" i="79"/>
  <c r="T3068" i="79"/>
  <c r="T3069" i="79"/>
  <c r="T3070" i="79"/>
  <c r="T3071" i="79"/>
  <c r="T3072" i="79"/>
  <c r="T3073" i="79"/>
  <c r="T3074" i="79"/>
  <c r="T3075" i="79"/>
  <c r="T3076" i="79"/>
  <c r="T3077" i="79"/>
  <c r="T3078" i="79"/>
  <c r="T3079" i="79"/>
  <c r="T3080" i="79"/>
  <c r="T3081" i="79"/>
  <c r="T3082" i="79"/>
  <c r="T3083" i="79"/>
  <c r="T3084" i="79"/>
  <c r="T3085" i="79"/>
  <c r="T3086" i="79"/>
  <c r="T3087" i="79"/>
  <c r="T3088" i="79"/>
  <c r="T3089" i="79"/>
  <c r="T3090" i="79"/>
  <c r="T3091" i="79"/>
  <c r="T3092" i="79"/>
  <c r="T3093" i="79"/>
  <c r="T3094" i="79"/>
  <c r="T3095" i="79"/>
  <c r="T3096" i="79"/>
  <c r="T3097" i="79"/>
  <c r="T3098" i="79"/>
  <c r="T3099" i="79"/>
  <c r="T3100" i="79"/>
  <c r="T3101" i="79"/>
  <c r="T3102" i="79"/>
  <c r="T3103" i="79"/>
  <c r="T3104" i="79"/>
  <c r="T3105" i="79"/>
  <c r="T3106" i="79"/>
  <c r="T3107" i="79"/>
  <c r="T3108" i="79"/>
  <c r="T3109" i="79"/>
  <c r="T3110" i="79"/>
  <c r="T3111" i="79"/>
  <c r="T3112" i="79"/>
  <c r="T3113" i="79"/>
  <c r="T3114" i="79"/>
  <c r="T3115" i="79"/>
  <c r="T3116" i="79"/>
  <c r="T3117" i="79"/>
  <c r="T3118" i="79"/>
  <c r="T3119" i="79"/>
  <c r="T3120" i="79"/>
  <c r="T3121" i="79"/>
  <c r="T3122" i="79"/>
  <c r="T3123" i="79"/>
  <c r="T3124" i="79"/>
  <c r="T3125" i="79"/>
  <c r="T3126" i="79"/>
  <c r="T3127" i="79"/>
  <c r="T3128" i="79"/>
  <c r="T3129" i="79"/>
  <c r="T3130" i="79"/>
  <c r="T3131" i="79"/>
  <c r="T3132" i="79"/>
  <c r="T3133" i="79"/>
  <c r="T3134" i="79"/>
  <c r="T3135" i="79"/>
  <c r="T3136" i="79"/>
  <c r="T3137" i="79"/>
  <c r="T3138" i="79"/>
  <c r="T3139" i="79"/>
  <c r="T3140" i="79"/>
  <c r="T3141" i="79"/>
  <c r="T3142" i="79"/>
  <c r="T3143" i="79"/>
  <c r="T3144" i="79"/>
  <c r="T3145" i="79"/>
  <c r="T3146" i="79"/>
  <c r="T3147" i="79"/>
  <c r="T3148" i="79"/>
  <c r="T3149" i="79"/>
  <c r="T3150" i="79"/>
  <c r="T3151" i="79"/>
  <c r="T3152" i="79"/>
  <c r="T3153" i="79"/>
  <c r="T3154" i="79"/>
  <c r="T3155" i="79"/>
  <c r="T3156" i="79"/>
  <c r="T3157" i="79"/>
  <c r="T3158" i="79"/>
  <c r="T3159" i="79"/>
  <c r="T3160" i="79"/>
  <c r="T3161" i="79"/>
  <c r="T3162" i="79"/>
  <c r="T3163" i="79"/>
  <c r="T3164" i="79"/>
  <c r="T3165" i="79"/>
  <c r="T3166" i="79"/>
  <c r="T3167" i="79"/>
  <c r="T3168" i="79"/>
  <c r="T3169" i="79"/>
  <c r="T3170" i="79"/>
  <c r="T3171" i="79"/>
  <c r="T3172" i="79"/>
  <c r="T3173" i="79"/>
  <c r="T3174" i="79"/>
  <c r="T3175" i="79"/>
  <c r="T3176" i="79"/>
  <c r="T3177" i="79"/>
  <c r="T3178" i="79"/>
  <c r="T3179" i="79"/>
  <c r="T3180" i="79"/>
  <c r="T3181" i="79"/>
  <c r="T3182" i="79"/>
  <c r="T3183" i="79"/>
  <c r="T3184" i="79"/>
  <c r="T3185" i="79"/>
  <c r="T3186" i="79"/>
  <c r="T3187" i="79"/>
  <c r="T3188" i="79"/>
  <c r="T3189" i="79"/>
  <c r="T3190" i="79"/>
  <c r="T3191" i="79"/>
  <c r="T3192" i="79"/>
  <c r="T3193" i="79"/>
  <c r="T3194" i="79"/>
  <c r="T3195" i="79"/>
  <c r="T3196" i="79"/>
  <c r="T3197" i="79"/>
  <c r="T3198" i="79"/>
  <c r="T3199" i="79"/>
  <c r="T3200" i="79"/>
  <c r="T3201" i="79"/>
  <c r="T3202" i="79"/>
  <c r="T3203" i="79"/>
  <c r="T3204" i="79"/>
  <c r="T3205" i="79"/>
  <c r="T3206" i="79"/>
  <c r="T3207" i="79"/>
  <c r="T3208" i="79"/>
  <c r="T3209" i="79"/>
  <c r="T3210" i="79"/>
  <c r="T3211" i="79"/>
  <c r="T3212" i="79"/>
  <c r="T3213" i="79"/>
  <c r="T3214" i="79"/>
  <c r="T3215" i="79"/>
  <c r="T3216" i="79"/>
  <c r="T3217" i="79"/>
  <c r="T3218" i="79"/>
  <c r="T3219" i="79"/>
  <c r="T3220" i="79"/>
  <c r="T3221" i="79"/>
  <c r="T3222" i="79"/>
  <c r="T3223" i="79"/>
  <c r="T3224" i="79"/>
  <c r="T3225" i="79"/>
  <c r="T3226" i="79"/>
  <c r="T3227" i="79"/>
  <c r="T3228" i="79"/>
  <c r="T3229" i="79"/>
  <c r="T3230" i="79"/>
  <c r="T3231" i="79"/>
  <c r="T3232" i="79"/>
  <c r="T3233" i="79"/>
  <c r="T3234" i="79"/>
  <c r="T3235" i="79"/>
  <c r="T3236" i="79"/>
  <c r="T3237" i="79"/>
  <c r="T3238" i="79"/>
  <c r="T3239" i="79"/>
  <c r="T3240" i="79"/>
  <c r="T3241" i="79"/>
  <c r="T3242" i="79"/>
  <c r="T3243" i="79"/>
  <c r="T3244" i="79"/>
  <c r="T3245" i="79"/>
  <c r="T3246" i="79"/>
  <c r="T3247" i="79"/>
  <c r="T3248" i="79"/>
  <c r="T3249" i="79"/>
  <c r="T3250" i="79"/>
  <c r="T3251" i="79"/>
  <c r="T3252" i="79"/>
  <c r="T3253" i="79"/>
  <c r="T3254" i="79"/>
  <c r="T3255" i="79"/>
  <c r="T3256" i="79"/>
  <c r="T3257" i="79"/>
  <c r="T3258" i="79"/>
  <c r="T3259" i="79"/>
  <c r="T3260" i="79"/>
  <c r="T3261" i="79"/>
  <c r="T3262" i="79"/>
  <c r="T3263" i="79"/>
  <c r="T3264" i="79"/>
  <c r="T3265" i="79"/>
  <c r="T3266" i="79"/>
  <c r="T3267" i="79"/>
  <c r="T3268" i="79"/>
  <c r="T3269" i="79"/>
  <c r="T3270" i="79"/>
  <c r="T3271" i="79"/>
  <c r="T3272" i="79"/>
  <c r="T3273" i="79"/>
  <c r="T3274" i="79"/>
  <c r="T3275" i="79"/>
  <c r="T3276" i="79"/>
  <c r="T3277" i="79"/>
  <c r="T3278" i="79"/>
  <c r="T3279" i="79"/>
  <c r="T3280" i="79"/>
  <c r="T3281" i="79"/>
  <c r="T3282" i="79"/>
  <c r="T3283" i="79"/>
  <c r="T3284" i="79"/>
  <c r="T3285" i="79"/>
  <c r="T3286" i="79"/>
  <c r="T3287" i="79"/>
  <c r="T3288" i="79"/>
  <c r="T3289" i="79"/>
  <c r="T3290" i="79"/>
  <c r="T3291" i="79"/>
  <c r="T3292" i="79"/>
  <c r="T3293" i="79"/>
  <c r="T3294" i="79"/>
  <c r="T3295" i="79"/>
  <c r="T3296" i="79"/>
  <c r="T3297" i="79"/>
  <c r="T3298" i="79"/>
  <c r="T3299" i="79"/>
  <c r="T3300" i="79"/>
  <c r="T3301" i="79"/>
  <c r="T3302" i="79"/>
  <c r="T3303" i="79"/>
  <c r="T3304" i="79"/>
  <c r="T3305" i="79"/>
  <c r="T3306" i="79"/>
  <c r="T3307" i="79"/>
  <c r="T3308" i="79"/>
  <c r="T3309" i="79"/>
  <c r="T3310" i="79"/>
  <c r="T3311" i="79"/>
  <c r="T3312" i="79"/>
  <c r="T3313" i="79"/>
  <c r="T3314" i="79"/>
  <c r="T3315" i="79"/>
  <c r="T3316" i="79"/>
  <c r="T3317" i="79"/>
  <c r="T3318" i="79"/>
  <c r="T3319" i="79"/>
  <c r="T3320" i="79"/>
  <c r="T3321" i="79"/>
  <c r="T3322" i="79"/>
  <c r="T3323" i="79"/>
  <c r="T3324" i="79"/>
  <c r="T3325" i="79"/>
  <c r="T3326" i="79"/>
  <c r="T3327" i="79"/>
  <c r="T3328" i="79"/>
  <c r="T3329" i="79"/>
  <c r="T3330" i="79"/>
  <c r="T3331" i="79"/>
  <c r="T3332" i="79"/>
  <c r="T3333" i="79"/>
  <c r="T3334" i="79"/>
  <c r="T3335" i="79"/>
  <c r="T3336" i="79"/>
  <c r="T3337" i="79"/>
  <c r="T3338" i="79"/>
  <c r="T3339" i="79"/>
  <c r="T3340" i="79"/>
  <c r="T3341" i="79"/>
  <c r="T3342" i="79"/>
  <c r="T3343" i="79"/>
  <c r="T3344" i="79"/>
  <c r="T3345" i="79"/>
  <c r="T3346" i="79"/>
  <c r="T3347" i="79"/>
  <c r="T3348" i="79"/>
  <c r="T3349" i="79"/>
  <c r="T3350" i="79"/>
  <c r="T3351" i="79"/>
  <c r="T3352" i="79"/>
  <c r="T3353" i="79"/>
  <c r="T3354" i="79"/>
  <c r="T3355" i="79"/>
  <c r="T3356" i="79"/>
  <c r="T3357" i="79"/>
  <c r="T3358" i="79"/>
  <c r="T3359" i="79"/>
  <c r="T3360" i="79"/>
  <c r="T3361" i="79"/>
  <c r="T3362" i="79"/>
  <c r="T3363" i="79"/>
  <c r="T3364" i="79"/>
  <c r="T3365" i="79"/>
  <c r="T3366" i="79"/>
  <c r="T3367" i="79"/>
  <c r="T3368" i="79"/>
  <c r="T3369" i="79"/>
  <c r="T3370" i="79"/>
  <c r="T3371" i="79"/>
  <c r="T3372" i="79"/>
  <c r="T3373" i="79"/>
  <c r="T3374" i="79"/>
  <c r="T3375" i="79"/>
  <c r="T3376" i="79"/>
  <c r="T3377" i="79"/>
  <c r="T3378" i="79"/>
  <c r="T3379" i="79"/>
  <c r="T3380" i="79"/>
  <c r="T3381" i="79"/>
  <c r="T3382" i="79"/>
  <c r="T3383" i="79"/>
  <c r="T3384" i="79"/>
  <c r="T3385" i="79"/>
  <c r="T3386" i="79"/>
  <c r="T3387" i="79"/>
  <c r="T3388" i="79"/>
  <c r="T3389" i="79"/>
  <c r="T3390" i="79"/>
  <c r="T3391" i="79"/>
  <c r="T3392" i="79"/>
  <c r="T3393" i="79"/>
  <c r="T3394" i="79"/>
  <c r="T3395" i="79"/>
  <c r="T3396" i="79"/>
  <c r="T3397" i="79"/>
  <c r="T3398" i="79"/>
  <c r="T3399" i="79"/>
  <c r="T3400" i="79"/>
  <c r="T3401" i="79"/>
  <c r="T3402" i="79"/>
  <c r="T3403" i="79"/>
  <c r="T3404" i="79"/>
  <c r="T3405" i="79"/>
  <c r="T3406" i="79"/>
  <c r="T3407" i="79"/>
  <c r="T3408" i="79"/>
  <c r="T3409" i="79"/>
  <c r="T3410" i="79"/>
  <c r="T3411" i="79"/>
  <c r="T3412" i="79"/>
  <c r="T3413" i="79"/>
  <c r="T3414" i="79"/>
  <c r="T3415" i="79"/>
  <c r="T3416" i="79"/>
  <c r="T3417" i="79"/>
  <c r="T3418" i="79"/>
  <c r="T3419" i="79"/>
  <c r="T3420" i="79"/>
  <c r="T3421" i="79"/>
  <c r="T3422" i="79"/>
  <c r="T3423" i="79"/>
  <c r="T3424" i="79"/>
  <c r="T3425" i="79"/>
  <c r="T3426" i="79"/>
  <c r="T3427" i="79"/>
  <c r="T3428" i="79"/>
  <c r="T3429" i="79"/>
  <c r="T3430" i="79"/>
  <c r="T3431" i="79"/>
  <c r="T3432" i="79"/>
  <c r="T3433" i="79"/>
  <c r="T3434" i="79"/>
  <c r="T3435" i="79"/>
  <c r="T3436" i="79"/>
  <c r="T3437" i="79"/>
  <c r="T3438" i="79"/>
  <c r="T3439" i="79"/>
  <c r="T3440" i="79"/>
  <c r="T3441" i="79"/>
  <c r="T3442" i="79"/>
  <c r="T3443" i="79"/>
  <c r="T3444" i="79"/>
  <c r="T3445" i="79"/>
  <c r="T3446" i="79"/>
  <c r="T3447" i="79"/>
  <c r="T3448" i="79"/>
  <c r="T3449" i="79"/>
  <c r="T3450" i="79"/>
  <c r="T3451" i="79"/>
  <c r="T3452" i="79"/>
  <c r="T3453" i="79"/>
  <c r="T3454" i="79"/>
  <c r="T3455" i="79"/>
  <c r="T3456" i="79"/>
  <c r="T3457" i="79"/>
  <c r="T3458" i="79"/>
  <c r="T3459" i="79"/>
  <c r="T3460" i="79"/>
  <c r="T3461" i="79"/>
  <c r="T3462" i="79"/>
  <c r="T3463" i="79"/>
  <c r="T3464" i="79"/>
  <c r="T3465" i="79"/>
  <c r="T3466" i="79"/>
  <c r="T3467" i="79"/>
  <c r="T3468" i="79"/>
  <c r="T3469" i="79"/>
  <c r="T3470" i="79"/>
  <c r="T3471" i="79"/>
  <c r="T3472" i="79"/>
  <c r="T3473" i="79"/>
  <c r="T3474" i="79"/>
  <c r="T3475" i="79"/>
  <c r="T3476" i="79"/>
  <c r="T3477" i="79"/>
  <c r="T3478" i="79"/>
  <c r="T3479" i="79"/>
  <c r="T3480" i="79"/>
  <c r="T3481" i="79"/>
  <c r="T3482" i="79"/>
  <c r="T3483" i="79"/>
  <c r="T3484" i="79"/>
  <c r="T3485" i="79"/>
  <c r="T3486" i="79"/>
  <c r="T3487" i="79"/>
  <c r="T3488" i="79"/>
  <c r="T3489" i="79"/>
  <c r="T3490" i="79"/>
  <c r="T3491" i="79"/>
  <c r="T3492" i="79"/>
  <c r="T3493" i="79"/>
  <c r="T3494" i="79"/>
  <c r="T3495" i="79"/>
  <c r="T3496" i="79"/>
  <c r="T3497" i="79"/>
  <c r="T3498" i="79"/>
  <c r="T3499" i="79"/>
  <c r="T3500" i="79"/>
  <c r="T3501" i="79"/>
  <c r="T3502" i="79"/>
  <c r="T3503" i="79"/>
  <c r="T3504" i="79"/>
  <c r="T3505" i="79"/>
  <c r="T3506" i="79"/>
  <c r="T3507" i="79"/>
  <c r="T3508" i="79"/>
  <c r="T3509" i="79"/>
  <c r="T3510" i="79"/>
  <c r="T3511" i="79"/>
  <c r="T3512" i="79"/>
  <c r="T3513" i="79"/>
  <c r="T3514" i="79"/>
  <c r="T3515" i="79"/>
  <c r="T3516" i="79"/>
  <c r="T3517" i="79"/>
  <c r="T3518" i="79"/>
  <c r="T3519" i="79"/>
  <c r="T3520" i="79"/>
  <c r="T3521" i="79"/>
  <c r="T3522" i="79"/>
  <c r="T3523" i="79"/>
  <c r="T3524" i="79"/>
  <c r="T3525" i="79"/>
  <c r="T3526" i="79"/>
  <c r="T3527" i="79"/>
  <c r="T3528" i="79"/>
  <c r="T3529" i="79"/>
  <c r="T3530" i="79"/>
  <c r="T3531" i="79"/>
  <c r="T3532" i="79"/>
  <c r="T3533" i="79"/>
  <c r="T3534" i="79"/>
  <c r="T3535" i="79"/>
  <c r="T3536" i="79"/>
  <c r="T3537" i="79"/>
  <c r="T3538" i="79"/>
  <c r="T3539" i="79"/>
  <c r="T3540" i="79"/>
  <c r="T3541" i="79"/>
  <c r="T3542" i="79"/>
  <c r="T3543" i="79"/>
  <c r="T3544" i="79"/>
  <c r="T3545" i="79"/>
  <c r="T3546" i="79"/>
  <c r="T3547" i="79"/>
  <c r="T3548" i="79"/>
  <c r="T3549" i="79"/>
  <c r="T3550" i="79"/>
  <c r="T3551" i="79"/>
  <c r="T3552" i="79"/>
  <c r="T3553" i="79"/>
  <c r="T3554" i="79"/>
  <c r="T3555" i="79"/>
  <c r="T3556" i="79"/>
  <c r="T3557" i="79"/>
  <c r="T3558" i="79"/>
  <c r="T3559" i="79"/>
  <c r="T3560" i="79"/>
  <c r="T3561" i="79"/>
  <c r="T3562" i="79"/>
  <c r="T3563" i="79"/>
  <c r="T3564" i="79"/>
  <c r="T3565" i="79"/>
  <c r="T3566" i="79"/>
  <c r="T3567" i="79"/>
  <c r="T3568" i="79"/>
  <c r="T3569" i="79"/>
  <c r="T3570" i="79"/>
  <c r="T3571" i="79"/>
  <c r="T3572" i="79"/>
  <c r="T3573" i="79"/>
  <c r="T3574" i="79"/>
  <c r="T3575" i="79"/>
  <c r="T3576" i="79"/>
  <c r="T3577" i="79"/>
  <c r="T3578" i="79"/>
  <c r="T3579" i="79"/>
  <c r="T3580" i="79"/>
  <c r="T3581" i="79"/>
  <c r="T3582" i="79"/>
  <c r="T3583" i="79"/>
  <c r="T3584" i="79"/>
  <c r="T3585" i="79"/>
  <c r="T3586" i="79"/>
  <c r="T3587" i="79"/>
  <c r="T3588" i="79"/>
  <c r="T3589" i="79"/>
  <c r="T3590" i="79"/>
  <c r="T3591" i="79"/>
  <c r="T3592" i="79"/>
  <c r="T3593" i="79"/>
  <c r="T3594" i="79"/>
  <c r="T3595" i="79"/>
  <c r="T3596" i="79"/>
  <c r="T3597" i="79"/>
  <c r="T3598" i="79"/>
  <c r="T3599" i="79"/>
  <c r="T3600" i="79"/>
  <c r="T3601" i="79"/>
  <c r="T3602" i="79"/>
  <c r="T3603" i="79"/>
  <c r="T3604" i="79"/>
  <c r="T3605" i="79"/>
  <c r="T3606" i="79"/>
  <c r="T3607" i="79"/>
  <c r="T3608" i="79"/>
  <c r="T3609" i="79"/>
  <c r="T3610" i="79"/>
  <c r="T3611" i="79"/>
  <c r="T3612" i="79"/>
  <c r="T3613" i="79"/>
  <c r="T3614" i="79"/>
  <c r="T3615" i="79"/>
  <c r="T3616" i="79"/>
  <c r="T3617" i="79"/>
  <c r="T3618" i="79"/>
  <c r="T3619" i="79"/>
  <c r="T3620" i="79"/>
  <c r="T3621" i="79"/>
  <c r="T3622" i="79"/>
  <c r="T3623" i="79"/>
  <c r="T3624" i="79"/>
  <c r="T3625" i="79"/>
  <c r="T3626" i="79"/>
  <c r="T3627" i="79"/>
  <c r="T3628" i="79"/>
  <c r="T3629" i="79"/>
  <c r="T3630" i="79"/>
  <c r="T3631" i="79"/>
  <c r="T3632" i="79"/>
  <c r="T3633" i="79"/>
  <c r="T3634" i="79"/>
  <c r="T3635" i="79"/>
  <c r="T3636" i="79"/>
  <c r="T3637" i="79"/>
  <c r="T3638" i="79"/>
  <c r="T3639" i="79"/>
  <c r="T3640" i="79"/>
  <c r="T3641" i="79"/>
  <c r="T3642" i="79"/>
  <c r="T3643" i="79"/>
  <c r="T3644" i="79"/>
  <c r="T3645" i="79"/>
  <c r="T3646" i="79"/>
  <c r="T3647" i="79"/>
  <c r="T3648" i="79"/>
  <c r="T3649" i="79"/>
  <c r="T3650" i="79"/>
  <c r="T3651" i="79"/>
  <c r="T3652" i="79"/>
  <c r="T3653" i="79"/>
  <c r="T3654" i="79"/>
  <c r="T3655" i="79"/>
  <c r="T3656" i="79"/>
  <c r="T3657" i="79"/>
  <c r="T3658" i="79"/>
  <c r="T3659" i="79"/>
  <c r="T3660" i="79"/>
  <c r="T3661" i="79"/>
  <c r="T3662" i="79"/>
  <c r="T3663" i="79"/>
  <c r="T3664" i="79"/>
  <c r="T3665" i="79"/>
  <c r="T3666" i="79"/>
  <c r="T3667" i="79"/>
  <c r="T3668" i="79"/>
  <c r="T3669" i="79"/>
  <c r="T3670" i="79"/>
  <c r="T3671" i="79"/>
  <c r="T3672" i="79"/>
  <c r="T3673" i="79"/>
  <c r="T3674" i="79"/>
  <c r="T3675" i="79"/>
  <c r="T3676" i="79"/>
  <c r="T3677" i="79"/>
  <c r="T3678" i="79"/>
  <c r="T3679" i="79"/>
  <c r="T3680" i="79"/>
  <c r="T3681" i="79"/>
  <c r="T3682" i="79"/>
  <c r="T3683" i="79"/>
  <c r="T3684" i="79"/>
  <c r="T3685" i="79"/>
  <c r="T3686" i="79"/>
  <c r="T3687" i="79"/>
  <c r="T3688" i="79"/>
  <c r="T3689" i="79"/>
  <c r="T3690" i="79"/>
  <c r="T3691" i="79"/>
  <c r="T3692" i="79"/>
  <c r="T3693" i="79"/>
  <c r="T3694" i="79"/>
  <c r="T3695" i="79"/>
  <c r="T3696" i="79"/>
  <c r="T3697" i="79"/>
  <c r="T3698" i="79"/>
  <c r="T3699" i="79"/>
  <c r="T3700" i="79"/>
  <c r="T3701" i="79"/>
  <c r="T3702" i="79"/>
  <c r="T3703" i="79"/>
  <c r="T3704" i="79"/>
  <c r="T3705" i="79"/>
  <c r="T3706" i="79"/>
  <c r="T3707" i="79"/>
  <c r="T3708" i="79"/>
  <c r="T3709" i="79"/>
  <c r="T3710" i="79"/>
  <c r="T3711" i="79"/>
  <c r="T3712" i="79"/>
  <c r="T3713" i="79"/>
  <c r="T3714" i="79"/>
  <c r="T3715" i="79"/>
  <c r="T3716" i="79"/>
  <c r="T3717" i="79"/>
  <c r="T3718" i="79"/>
  <c r="T3719" i="79"/>
  <c r="T3720" i="79"/>
  <c r="T3721" i="79"/>
  <c r="T3722" i="79"/>
  <c r="T3723" i="79"/>
  <c r="T3724" i="79"/>
  <c r="T3725" i="79"/>
  <c r="T3726" i="79"/>
  <c r="T3727" i="79"/>
  <c r="T3728" i="79"/>
  <c r="T3729" i="79"/>
  <c r="T3730" i="79"/>
  <c r="T3731" i="79"/>
  <c r="T3732" i="79"/>
  <c r="T3733" i="79"/>
  <c r="T3734" i="79"/>
  <c r="T3735" i="79"/>
  <c r="T3736" i="79"/>
  <c r="T3737" i="79"/>
  <c r="T3738" i="79"/>
  <c r="T3739" i="79"/>
  <c r="T3740" i="79"/>
  <c r="T3741" i="79"/>
  <c r="T3742" i="79"/>
  <c r="T3743" i="79"/>
  <c r="T3744" i="79"/>
  <c r="T3745" i="79"/>
  <c r="T3746" i="79"/>
  <c r="T3747" i="79"/>
  <c r="T3748" i="79"/>
  <c r="T3749" i="79"/>
  <c r="T3750" i="79"/>
  <c r="T3751" i="79"/>
  <c r="T3752" i="79"/>
  <c r="T3753" i="79"/>
  <c r="T3754" i="79"/>
  <c r="T3755" i="79"/>
  <c r="T3756" i="79"/>
  <c r="T3757" i="79"/>
  <c r="T3758" i="79"/>
  <c r="T3759" i="79"/>
  <c r="T3760" i="79"/>
  <c r="T3761" i="79"/>
  <c r="T3762" i="79"/>
  <c r="T3763" i="79"/>
  <c r="T3764" i="79"/>
  <c r="T3765" i="79"/>
  <c r="T3766" i="79"/>
  <c r="T3767" i="79"/>
  <c r="T3768" i="79"/>
  <c r="T3769" i="79"/>
  <c r="T3770" i="79"/>
  <c r="T3771" i="79"/>
  <c r="T3772" i="79"/>
  <c r="T3773" i="79"/>
  <c r="T3774" i="79"/>
  <c r="T3775" i="79"/>
  <c r="T3776" i="79"/>
  <c r="T3777" i="79"/>
  <c r="T3778" i="79"/>
  <c r="T3779" i="79"/>
  <c r="T3780" i="79"/>
  <c r="T3781" i="79"/>
  <c r="T3782" i="79"/>
  <c r="T3783" i="79"/>
  <c r="T3784" i="79"/>
  <c r="T3785" i="79"/>
  <c r="T3786" i="79"/>
  <c r="T3787" i="79"/>
  <c r="T3788" i="79"/>
  <c r="T3789" i="79"/>
  <c r="T3790" i="79"/>
  <c r="T3791" i="79"/>
  <c r="T3792" i="79"/>
  <c r="T3793" i="79"/>
  <c r="T3794" i="79"/>
  <c r="T3795" i="79"/>
  <c r="T3796" i="79"/>
  <c r="T3797" i="79"/>
  <c r="T3798" i="79"/>
  <c r="T3799" i="79"/>
  <c r="T3800" i="79"/>
  <c r="T3801" i="79"/>
  <c r="T3802" i="79"/>
  <c r="T3803" i="79"/>
  <c r="T3804" i="79"/>
  <c r="T3805" i="79"/>
  <c r="T3806" i="79"/>
  <c r="T3807" i="79"/>
  <c r="T3808" i="79"/>
  <c r="T3809" i="79"/>
  <c r="T3810" i="79"/>
  <c r="T3811" i="79"/>
  <c r="T3812" i="79"/>
  <c r="T3813" i="79"/>
  <c r="T3814" i="79"/>
  <c r="T3815" i="79"/>
  <c r="T3816" i="79"/>
  <c r="T3817" i="79"/>
  <c r="T3818" i="79"/>
  <c r="T3819" i="79"/>
  <c r="T3820" i="79"/>
  <c r="T3821" i="79"/>
  <c r="T3822" i="79"/>
  <c r="T3823" i="79"/>
  <c r="T3824" i="79"/>
  <c r="T3825" i="79"/>
  <c r="T3826" i="79"/>
  <c r="T3827" i="79"/>
  <c r="T3828" i="79"/>
  <c r="T3829" i="79"/>
  <c r="T3830" i="79"/>
  <c r="T3831" i="79"/>
  <c r="T3832" i="79"/>
  <c r="T3833" i="79"/>
  <c r="T3834" i="79"/>
  <c r="T3835" i="79"/>
  <c r="T3836" i="79"/>
  <c r="T3837" i="79"/>
  <c r="T3838" i="79"/>
  <c r="T3839" i="79"/>
  <c r="T3840" i="79"/>
  <c r="T3841" i="79"/>
  <c r="T3842" i="79"/>
  <c r="T3843" i="79"/>
  <c r="T3844" i="79"/>
  <c r="T3845" i="79"/>
  <c r="T3846" i="79"/>
  <c r="T3847" i="79"/>
  <c r="T3848" i="79"/>
  <c r="T3849" i="79"/>
  <c r="T3850" i="79"/>
  <c r="T3851" i="79"/>
  <c r="T3852" i="79"/>
  <c r="T3853" i="79"/>
  <c r="T3854" i="79"/>
  <c r="T3855" i="79"/>
  <c r="T3856" i="79"/>
  <c r="T3857" i="79"/>
  <c r="T3858" i="79"/>
  <c r="T3859" i="79"/>
  <c r="T3860" i="79"/>
  <c r="T3861" i="79"/>
  <c r="T3862" i="79"/>
  <c r="T3863" i="79"/>
  <c r="T3864" i="79"/>
  <c r="T3865" i="79"/>
  <c r="T3866" i="79"/>
  <c r="T3867" i="79"/>
  <c r="T3868" i="79"/>
  <c r="T3869" i="79"/>
  <c r="T3870" i="79"/>
  <c r="T3871" i="79"/>
  <c r="T3872" i="79"/>
  <c r="T3873" i="79"/>
  <c r="T3874" i="79"/>
  <c r="T3875" i="79"/>
  <c r="T3876" i="79"/>
  <c r="T3877" i="79"/>
  <c r="T3878" i="79"/>
  <c r="T3879" i="79"/>
  <c r="T3880" i="79"/>
  <c r="T3881" i="79"/>
  <c r="T3882" i="79"/>
  <c r="T3883" i="79"/>
  <c r="T3884" i="79"/>
  <c r="T3885" i="79"/>
  <c r="T3886" i="79"/>
  <c r="T3887" i="79"/>
  <c r="T3888" i="79"/>
  <c r="T3889" i="79"/>
  <c r="T3890" i="79"/>
  <c r="T3891" i="79"/>
  <c r="T3892" i="79"/>
  <c r="T3893" i="79"/>
  <c r="T3894" i="79"/>
  <c r="T3895" i="79"/>
  <c r="T3896" i="79"/>
  <c r="T3897" i="79"/>
  <c r="T3898" i="79"/>
  <c r="T3899" i="79"/>
  <c r="T3900" i="79"/>
  <c r="T3901" i="79"/>
  <c r="T3902" i="79"/>
  <c r="T3903" i="79"/>
  <c r="T3904" i="79"/>
  <c r="T3905" i="79"/>
  <c r="T3906" i="79"/>
  <c r="T3907" i="79"/>
  <c r="T3908" i="79"/>
  <c r="T3909" i="79"/>
  <c r="T3910" i="79"/>
  <c r="T3911" i="79"/>
  <c r="T3912" i="79"/>
  <c r="T3913" i="79"/>
  <c r="T3914" i="79"/>
  <c r="T3915" i="79"/>
  <c r="T3916" i="79"/>
  <c r="T3917" i="79"/>
  <c r="T3918" i="79"/>
  <c r="T3919" i="79"/>
  <c r="T3920" i="79"/>
  <c r="T3921" i="79"/>
  <c r="T3922" i="79"/>
  <c r="T3923" i="79"/>
  <c r="T3924" i="79"/>
  <c r="T3925" i="79"/>
  <c r="T3926" i="79"/>
  <c r="T3927" i="79"/>
  <c r="T3928" i="79"/>
  <c r="T3929" i="79"/>
  <c r="T3930" i="79"/>
  <c r="T3931" i="79"/>
  <c r="T3932" i="79"/>
  <c r="T3933" i="79"/>
  <c r="T3934" i="79"/>
  <c r="T3935" i="79"/>
  <c r="T3936" i="79"/>
  <c r="T3937" i="79"/>
  <c r="T3938" i="79"/>
  <c r="T3939" i="79"/>
  <c r="T3940" i="79"/>
  <c r="T3941" i="79"/>
  <c r="T3942" i="79"/>
  <c r="T3943" i="79"/>
  <c r="T3944" i="79"/>
  <c r="T3945" i="79"/>
  <c r="T3946" i="79"/>
  <c r="T3947" i="79"/>
  <c r="T3948" i="79"/>
  <c r="T3949" i="79"/>
  <c r="T3950" i="79"/>
  <c r="T3951" i="79"/>
  <c r="T3952" i="79"/>
  <c r="T3953" i="79"/>
  <c r="T3954" i="79"/>
  <c r="T3955" i="79"/>
  <c r="T3956" i="79"/>
  <c r="T3957" i="79"/>
  <c r="T3958" i="79"/>
  <c r="T3959" i="79"/>
  <c r="T3960" i="79"/>
  <c r="T3961" i="79"/>
  <c r="T3962" i="79"/>
  <c r="T3963" i="79"/>
  <c r="T3964" i="79"/>
  <c r="T3965" i="79"/>
  <c r="T3966" i="79"/>
  <c r="T3967" i="79"/>
  <c r="T3968" i="79"/>
  <c r="T3969" i="79"/>
  <c r="T3970" i="79"/>
  <c r="T3971" i="79"/>
  <c r="T3972" i="79"/>
  <c r="T3973" i="79"/>
  <c r="T3974" i="79"/>
  <c r="T3975" i="79"/>
  <c r="T3976" i="79"/>
  <c r="T3977" i="79"/>
  <c r="T3978" i="79"/>
  <c r="T3979" i="79"/>
  <c r="T3980" i="79"/>
  <c r="T3981" i="79"/>
  <c r="T3982" i="79"/>
  <c r="T3983" i="79"/>
  <c r="T3984" i="79"/>
  <c r="T3985" i="79"/>
  <c r="T3986" i="79"/>
  <c r="T3987" i="79"/>
  <c r="T3988" i="79"/>
  <c r="T3989" i="79"/>
  <c r="T3990" i="79"/>
  <c r="T3991" i="79"/>
  <c r="T3992" i="79"/>
  <c r="T3993" i="79"/>
  <c r="T3994" i="79"/>
  <c r="T3995" i="79"/>
  <c r="T3996" i="79"/>
  <c r="T3997" i="79"/>
  <c r="T3998" i="79"/>
  <c r="T3999" i="79"/>
  <c r="T4000" i="79"/>
  <c r="T4001" i="79"/>
  <c r="T4002" i="79"/>
  <c r="T4003" i="79"/>
  <c r="T4004" i="79"/>
  <c r="T4005" i="79"/>
  <c r="T4006" i="79"/>
  <c r="T4007" i="79"/>
  <c r="T4008" i="79"/>
  <c r="T4009" i="79"/>
  <c r="T4010" i="79"/>
  <c r="T4011" i="79"/>
  <c r="T4012" i="79"/>
  <c r="T4013" i="79"/>
  <c r="T4014" i="79"/>
  <c r="T4015" i="79"/>
  <c r="T4016" i="79"/>
  <c r="T4017" i="79"/>
  <c r="T4018" i="79"/>
  <c r="T4019" i="79"/>
  <c r="T4020" i="79"/>
  <c r="T4021" i="79"/>
  <c r="T4022" i="79"/>
  <c r="T4023" i="79"/>
  <c r="T4024" i="79"/>
  <c r="T4025" i="79"/>
  <c r="T4026" i="79"/>
  <c r="T4027" i="79"/>
  <c r="T4028" i="79"/>
  <c r="T4029" i="79"/>
  <c r="T4030" i="79"/>
  <c r="T4031" i="79"/>
  <c r="T4032" i="79"/>
  <c r="T4033" i="79"/>
  <c r="T4034" i="79"/>
  <c r="T4035" i="79"/>
  <c r="T4036" i="79"/>
  <c r="T4037" i="79"/>
  <c r="T4038" i="79"/>
  <c r="T4039" i="79"/>
  <c r="T4040" i="79"/>
  <c r="T4041" i="79"/>
  <c r="T4042" i="79"/>
  <c r="T4043" i="79"/>
  <c r="T4044" i="79"/>
  <c r="T4045" i="79"/>
  <c r="T4046" i="79"/>
  <c r="T4047" i="79"/>
  <c r="T4048" i="79"/>
  <c r="T4049" i="79"/>
  <c r="T4050" i="79"/>
  <c r="T4051" i="79"/>
  <c r="T4052" i="79"/>
  <c r="T4053" i="79"/>
  <c r="T4054" i="79"/>
  <c r="T4055" i="79"/>
  <c r="T4056" i="79"/>
  <c r="T4057" i="79"/>
  <c r="T4058" i="79"/>
  <c r="T4059" i="79"/>
  <c r="T4060" i="79"/>
  <c r="T4061" i="79"/>
  <c r="T4062" i="79"/>
  <c r="T4063" i="79"/>
  <c r="T4064" i="79"/>
  <c r="T4065" i="79"/>
  <c r="T4066" i="79"/>
  <c r="T4067" i="79"/>
  <c r="T4068" i="79"/>
  <c r="T4069" i="79"/>
  <c r="T4070" i="79"/>
  <c r="T4071" i="79"/>
  <c r="T4072" i="79"/>
  <c r="T4073" i="79"/>
  <c r="T4074" i="79"/>
  <c r="T4075" i="79"/>
  <c r="T4076" i="79"/>
  <c r="T4077" i="79"/>
  <c r="T4078" i="79"/>
  <c r="T4079" i="79"/>
  <c r="T4080" i="79"/>
  <c r="T4081" i="79"/>
  <c r="T4082" i="79"/>
  <c r="T4083" i="79"/>
  <c r="T4084" i="79"/>
  <c r="T4085" i="79"/>
  <c r="T4086" i="79"/>
  <c r="T4087" i="79"/>
  <c r="T4088" i="79"/>
  <c r="T4089" i="79"/>
  <c r="T4090" i="79"/>
  <c r="T4091" i="79"/>
  <c r="T4092" i="79"/>
  <c r="T4093" i="79"/>
  <c r="T4094" i="79"/>
  <c r="T4095" i="79"/>
  <c r="T4096" i="79"/>
  <c r="T4097" i="79"/>
  <c r="T4098" i="79"/>
  <c r="T4099" i="79"/>
  <c r="T4100" i="79"/>
  <c r="T4101" i="79"/>
  <c r="T4102" i="79"/>
  <c r="T4103" i="79"/>
  <c r="T4104" i="79"/>
  <c r="T4105" i="79"/>
  <c r="T4106" i="79"/>
  <c r="T4107" i="79"/>
  <c r="T4108" i="79"/>
  <c r="T4109" i="79"/>
  <c r="T4110" i="79"/>
  <c r="T4111" i="79"/>
  <c r="T4112" i="79"/>
  <c r="T4113" i="79"/>
  <c r="T4114" i="79"/>
  <c r="T4115" i="79"/>
  <c r="T4116" i="79"/>
  <c r="T4117" i="79"/>
  <c r="T4118" i="79"/>
  <c r="T4119" i="79"/>
  <c r="T4120" i="79"/>
  <c r="T4121" i="79"/>
  <c r="T4122" i="79"/>
  <c r="T4123" i="79"/>
  <c r="T4124" i="79"/>
  <c r="T4125" i="79"/>
  <c r="T4126" i="79"/>
  <c r="T4127" i="79"/>
  <c r="T4128" i="79"/>
  <c r="T4129" i="79"/>
  <c r="T4130" i="79"/>
  <c r="T4131" i="79"/>
  <c r="T4132" i="79"/>
  <c r="T4133" i="79"/>
  <c r="T4134" i="79"/>
  <c r="T4135" i="79"/>
  <c r="T4136" i="79"/>
  <c r="T4137" i="79"/>
  <c r="T4138" i="79"/>
  <c r="T4139" i="79"/>
  <c r="T4140" i="79"/>
  <c r="T4141" i="79"/>
  <c r="T4142" i="79"/>
  <c r="T4143" i="79"/>
  <c r="T4144" i="79"/>
  <c r="T4145" i="79"/>
  <c r="T4146" i="79"/>
  <c r="T4147" i="79"/>
  <c r="T4148" i="79"/>
  <c r="T4149" i="79"/>
  <c r="T4150" i="79"/>
  <c r="T4151" i="79"/>
  <c r="T4152" i="79"/>
  <c r="T4153" i="79"/>
  <c r="T4154" i="79"/>
  <c r="T4155" i="79"/>
  <c r="T4156" i="79"/>
  <c r="T4157" i="79"/>
  <c r="T4158" i="79"/>
  <c r="T4159" i="79"/>
  <c r="T4160" i="79"/>
  <c r="T4161" i="79"/>
  <c r="T4162" i="79"/>
  <c r="T4163" i="79"/>
  <c r="T4164" i="79"/>
  <c r="T4165" i="79"/>
  <c r="T4166" i="79"/>
  <c r="T4167" i="79"/>
  <c r="T4168" i="79"/>
  <c r="T4169" i="79"/>
  <c r="T4170" i="79"/>
  <c r="T4171" i="79"/>
  <c r="T4172" i="79"/>
  <c r="T4173" i="79"/>
  <c r="T4174" i="79"/>
  <c r="T4175" i="79"/>
  <c r="T4176" i="79"/>
  <c r="T4177" i="79"/>
  <c r="T4178" i="79"/>
  <c r="T4179" i="79"/>
  <c r="T4180" i="79"/>
  <c r="T4181" i="79"/>
  <c r="T4182" i="79"/>
  <c r="T4183" i="79"/>
  <c r="T4184" i="79"/>
  <c r="T4185" i="79"/>
  <c r="T4186" i="79"/>
  <c r="T4187" i="79"/>
  <c r="T4188" i="79"/>
  <c r="T4189" i="79"/>
  <c r="T4190" i="79"/>
  <c r="T4191" i="79"/>
  <c r="T4192" i="79"/>
  <c r="T4193" i="79"/>
  <c r="T4194" i="79"/>
  <c r="T4195" i="79"/>
  <c r="T4196" i="79"/>
  <c r="T4197" i="79"/>
  <c r="T4198" i="79"/>
  <c r="T4199" i="79"/>
  <c r="T4200" i="79"/>
  <c r="T4201" i="79"/>
  <c r="T4202" i="79"/>
  <c r="T4203" i="79"/>
  <c r="T4204" i="79"/>
  <c r="T4205" i="79"/>
  <c r="T4206" i="79"/>
  <c r="T4207" i="79"/>
  <c r="T4208" i="79"/>
  <c r="T4209" i="79"/>
  <c r="T4210" i="79"/>
  <c r="T4211" i="79"/>
  <c r="T4212" i="79"/>
  <c r="T4213" i="79"/>
  <c r="T4214" i="79"/>
  <c r="T4215" i="79"/>
  <c r="T4216" i="79"/>
  <c r="T4217" i="79"/>
  <c r="T4218" i="79"/>
  <c r="T4219" i="79"/>
  <c r="T4220" i="79"/>
  <c r="T4221" i="79"/>
  <c r="T4222" i="79"/>
  <c r="T4223" i="79"/>
  <c r="T4224" i="79"/>
  <c r="T4225" i="79"/>
  <c r="T4226" i="79"/>
  <c r="T4227" i="79"/>
  <c r="T4228" i="79"/>
  <c r="T4229" i="79"/>
  <c r="T4230" i="79"/>
  <c r="T4231" i="79"/>
  <c r="T4232" i="79"/>
  <c r="T4233" i="79"/>
  <c r="T4234" i="79"/>
  <c r="T4235" i="79"/>
  <c r="T4236" i="79"/>
  <c r="T4237" i="79"/>
  <c r="T4238" i="79"/>
  <c r="T4239" i="79"/>
  <c r="T4240" i="79"/>
  <c r="T4241" i="79"/>
  <c r="T4242" i="79"/>
  <c r="T4243" i="79"/>
  <c r="T4244" i="79"/>
  <c r="T4245" i="79"/>
  <c r="T4246" i="79"/>
  <c r="T4247" i="79"/>
  <c r="T4248" i="79"/>
  <c r="T4249" i="79"/>
  <c r="T4250" i="79"/>
  <c r="T4251" i="79"/>
  <c r="T4252" i="79"/>
  <c r="T4253" i="79"/>
  <c r="T4254" i="79"/>
  <c r="T4255" i="79"/>
  <c r="T4256" i="79"/>
  <c r="T4257" i="79"/>
  <c r="T4258" i="79"/>
  <c r="T4259" i="79"/>
  <c r="T4260" i="79"/>
  <c r="T4261" i="79"/>
  <c r="T4262" i="79"/>
  <c r="T4263" i="79"/>
  <c r="T4264" i="79"/>
  <c r="T4265" i="79"/>
  <c r="T4266" i="79"/>
  <c r="T4267" i="79"/>
  <c r="T4268" i="79"/>
  <c r="T4269" i="79"/>
  <c r="T4270" i="79"/>
  <c r="T4271" i="79"/>
  <c r="T4272" i="79"/>
  <c r="T4273" i="79"/>
  <c r="T4274" i="79"/>
  <c r="T4275" i="79"/>
  <c r="T4276" i="79"/>
  <c r="T4277" i="79"/>
  <c r="T4278" i="79"/>
  <c r="T4279" i="79"/>
  <c r="T4280" i="79"/>
  <c r="T4281" i="79"/>
  <c r="T4282" i="79"/>
  <c r="T4283" i="79"/>
  <c r="T4284" i="79"/>
  <c r="T4285" i="79"/>
  <c r="T4286" i="79"/>
  <c r="T4287" i="79"/>
  <c r="T4288" i="79"/>
  <c r="T4289" i="79"/>
  <c r="T4290" i="79"/>
  <c r="T4291" i="79"/>
  <c r="T4292" i="79"/>
  <c r="T4293" i="79"/>
  <c r="T4294" i="79"/>
  <c r="T4295" i="79"/>
  <c r="T4296" i="79"/>
  <c r="T4297" i="79"/>
  <c r="T4298" i="79"/>
  <c r="T4299" i="79"/>
  <c r="T4300" i="79"/>
  <c r="T4301" i="79"/>
  <c r="T4302" i="79"/>
  <c r="T4303" i="79"/>
  <c r="T4304" i="79"/>
  <c r="T4305" i="79"/>
  <c r="T4306" i="79"/>
  <c r="T4307" i="79"/>
  <c r="T4308" i="79"/>
  <c r="T4309" i="79"/>
  <c r="T4310" i="79"/>
  <c r="T4311" i="79"/>
  <c r="T4312" i="79"/>
  <c r="T4313" i="79"/>
  <c r="T4314" i="79"/>
  <c r="T4315" i="79"/>
  <c r="T4316" i="79"/>
  <c r="T4317" i="79"/>
  <c r="T4318" i="79"/>
  <c r="T4319" i="79"/>
  <c r="T4320" i="79"/>
  <c r="T4321" i="79"/>
  <c r="T4322" i="79"/>
  <c r="T4323" i="79"/>
  <c r="T4324" i="79"/>
  <c r="T4325" i="79"/>
  <c r="T4326" i="79"/>
  <c r="T4327" i="79"/>
  <c r="T4328" i="79"/>
  <c r="T4329" i="79"/>
  <c r="T4330" i="79"/>
  <c r="T4331" i="79"/>
  <c r="T4332" i="79"/>
  <c r="T4333" i="79"/>
  <c r="T4334" i="79"/>
  <c r="T4335" i="79"/>
  <c r="T4336" i="79"/>
  <c r="T4337" i="79"/>
  <c r="T4338" i="79"/>
  <c r="T4339" i="79"/>
  <c r="T4340" i="79"/>
  <c r="T4341" i="79"/>
  <c r="T4342" i="79"/>
  <c r="T4343" i="79"/>
  <c r="T4344" i="79"/>
  <c r="T4345" i="79"/>
  <c r="T4346" i="79"/>
  <c r="T4347" i="79"/>
  <c r="T4348" i="79"/>
  <c r="T4349" i="79"/>
  <c r="T4350" i="79"/>
  <c r="T4351" i="79"/>
  <c r="T4352" i="79"/>
  <c r="T4353" i="79"/>
  <c r="T4354" i="79"/>
  <c r="T4355" i="79"/>
  <c r="T4356" i="79"/>
  <c r="T4357" i="79"/>
  <c r="T4358" i="79"/>
  <c r="T4359" i="79"/>
  <c r="T4360" i="79"/>
  <c r="T4361" i="79"/>
  <c r="T4362" i="79"/>
  <c r="T4363" i="79"/>
  <c r="T4364" i="79"/>
  <c r="T4365" i="79"/>
  <c r="T4366" i="79"/>
  <c r="T4367" i="79"/>
  <c r="T4368" i="79"/>
  <c r="T4369" i="79"/>
  <c r="T4370" i="79"/>
  <c r="T4371" i="79"/>
  <c r="T4372" i="79"/>
  <c r="T4373" i="79"/>
  <c r="T4374" i="79"/>
  <c r="T4375" i="79"/>
  <c r="T4376" i="79"/>
  <c r="T4377" i="79"/>
  <c r="T4378" i="79"/>
  <c r="T4379" i="79"/>
  <c r="T4380" i="79"/>
  <c r="T4381" i="79"/>
  <c r="T4382" i="79"/>
  <c r="T4383" i="79"/>
  <c r="T4384" i="79"/>
  <c r="T4385" i="79"/>
  <c r="T4386" i="79"/>
  <c r="T4387" i="79"/>
  <c r="T4388" i="79"/>
  <c r="T4389" i="79"/>
  <c r="T4390" i="79"/>
  <c r="T4391" i="79"/>
  <c r="T4392" i="79"/>
  <c r="T4393" i="79"/>
  <c r="T4394" i="79"/>
  <c r="T4395" i="79"/>
  <c r="T4396" i="79"/>
  <c r="T4397" i="79"/>
  <c r="T4398" i="79"/>
  <c r="T4399" i="79"/>
  <c r="T4400" i="79"/>
  <c r="T4401" i="79"/>
  <c r="T4402" i="79"/>
  <c r="T4403" i="79"/>
  <c r="T4404" i="79"/>
  <c r="T4405" i="79"/>
  <c r="T4406" i="79"/>
  <c r="T4407" i="79"/>
  <c r="T4408" i="79"/>
  <c r="T4409" i="79"/>
  <c r="T4410" i="79"/>
  <c r="T4411" i="79"/>
  <c r="T4412" i="79"/>
  <c r="T4413" i="79"/>
  <c r="T4414" i="79"/>
  <c r="T4415" i="79"/>
  <c r="T4416" i="79"/>
  <c r="T4417" i="79"/>
  <c r="T4418" i="79"/>
  <c r="T4419" i="79"/>
  <c r="T4420" i="79"/>
  <c r="T4421" i="79"/>
  <c r="T4422" i="79"/>
  <c r="T4423" i="79"/>
  <c r="T4424" i="79"/>
  <c r="T4425" i="79"/>
  <c r="T4426" i="79"/>
  <c r="T4427" i="79"/>
  <c r="T4428" i="79"/>
  <c r="T4429" i="79"/>
  <c r="T4430" i="79"/>
  <c r="T4431" i="79"/>
  <c r="T4432" i="79"/>
  <c r="T4433" i="79"/>
  <c r="T4434" i="79"/>
  <c r="T4435" i="79"/>
  <c r="T4436" i="79"/>
  <c r="T4437" i="79"/>
  <c r="T4438" i="79"/>
  <c r="T4439" i="79"/>
  <c r="T4440" i="79"/>
  <c r="T4441" i="79"/>
  <c r="T4442" i="79"/>
  <c r="T4443" i="79"/>
  <c r="T4444" i="79"/>
  <c r="T4445" i="79"/>
  <c r="T4446" i="79"/>
  <c r="T4447" i="79"/>
  <c r="T4448" i="79"/>
  <c r="T4449" i="79"/>
  <c r="T4450" i="79"/>
  <c r="T4451" i="79"/>
  <c r="T4452" i="79"/>
  <c r="T4453" i="79"/>
  <c r="T4454" i="79"/>
  <c r="T4455" i="79"/>
  <c r="T4456" i="79"/>
  <c r="T4457" i="79"/>
  <c r="T4458" i="79"/>
  <c r="T4459" i="79"/>
  <c r="T4460" i="79"/>
  <c r="T4461" i="79"/>
  <c r="T4462" i="79"/>
  <c r="T4463" i="79"/>
  <c r="T4464" i="79"/>
  <c r="T4465" i="79"/>
  <c r="T4466" i="79"/>
  <c r="T4467" i="79"/>
  <c r="T4468" i="79"/>
  <c r="T4469" i="79"/>
  <c r="T4470" i="79"/>
  <c r="T4471" i="79"/>
  <c r="T4472" i="79"/>
  <c r="T4473" i="79"/>
  <c r="T4474" i="79"/>
  <c r="T4475" i="79"/>
  <c r="T4476" i="79"/>
  <c r="T4477" i="79"/>
  <c r="T4478" i="79"/>
  <c r="T4479" i="79"/>
  <c r="T4480" i="79"/>
  <c r="T4481" i="79"/>
  <c r="T4482" i="79"/>
  <c r="T4483" i="79"/>
  <c r="T4484" i="79"/>
  <c r="T4485" i="79"/>
  <c r="T4486" i="79"/>
  <c r="T4487" i="79"/>
  <c r="T4488" i="79"/>
  <c r="T4489" i="79"/>
  <c r="T4490" i="79"/>
  <c r="T4491" i="79"/>
  <c r="T4492" i="79"/>
  <c r="T4493" i="79"/>
  <c r="T4494" i="79"/>
  <c r="T4495" i="79"/>
  <c r="T4496" i="79"/>
  <c r="T4497" i="79"/>
  <c r="T4498" i="79"/>
  <c r="T4499" i="79"/>
  <c r="T4500" i="79"/>
  <c r="T4501" i="79"/>
  <c r="T4502" i="79"/>
  <c r="T4503" i="79"/>
  <c r="T4504" i="79"/>
  <c r="T4505" i="79"/>
  <c r="T4506" i="79"/>
  <c r="T4507" i="79"/>
  <c r="T4508" i="79"/>
  <c r="T4509" i="79"/>
  <c r="T4510" i="79"/>
  <c r="T4511" i="79"/>
  <c r="T4512" i="79"/>
  <c r="T4513" i="79"/>
  <c r="T4514" i="79"/>
  <c r="T4515" i="79"/>
  <c r="T4516" i="79"/>
  <c r="T4517" i="79"/>
  <c r="T4518" i="79"/>
  <c r="T4519" i="79"/>
  <c r="T4520" i="79"/>
  <c r="T4521" i="79"/>
  <c r="T4522" i="79"/>
  <c r="T4523" i="79"/>
  <c r="T4524" i="79"/>
  <c r="T4525" i="79"/>
  <c r="T4526" i="79"/>
  <c r="T4527" i="79"/>
  <c r="T4528" i="79"/>
  <c r="T4529" i="79"/>
  <c r="T4530" i="79"/>
  <c r="T4531" i="79"/>
  <c r="T4532" i="79"/>
  <c r="T4533" i="79"/>
  <c r="T4534" i="79"/>
  <c r="T4535" i="79"/>
  <c r="T4536" i="79"/>
  <c r="T4537" i="79"/>
  <c r="T4538" i="79"/>
  <c r="T4539" i="79"/>
  <c r="T4540" i="79"/>
  <c r="T4541" i="79"/>
  <c r="T4542" i="79"/>
  <c r="T4543" i="79"/>
  <c r="T4544" i="79"/>
  <c r="T4545" i="79"/>
  <c r="T4546" i="79"/>
  <c r="T4547" i="79"/>
  <c r="T4548" i="79"/>
  <c r="T4549" i="79"/>
  <c r="T4550" i="79"/>
  <c r="T4551" i="79"/>
  <c r="T4552" i="79"/>
  <c r="T4553" i="79"/>
  <c r="T4554" i="79"/>
  <c r="T4555" i="79"/>
  <c r="T4556" i="79"/>
  <c r="T4557" i="79"/>
  <c r="T4558" i="79"/>
  <c r="T4559" i="79"/>
  <c r="T4560" i="79"/>
  <c r="T4561" i="79"/>
  <c r="T4562" i="79"/>
  <c r="T4563" i="79"/>
  <c r="T4564" i="79"/>
  <c r="T4565" i="79"/>
  <c r="T4566" i="79"/>
  <c r="T4567" i="79"/>
  <c r="T4568" i="79"/>
  <c r="T4569" i="79"/>
  <c r="T4570" i="79"/>
  <c r="T4571" i="79"/>
  <c r="T4572" i="79"/>
  <c r="T4573" i="79"/>
  <c r="T4574" i="79"/>
  <c r="T4575" i="79"/>
  <c r="T4576" i="79"/>
  <c r="T4577" i="79"/>
  <c r="T4578" i="79"/>
  <c r="T4579" i="79"/>
  <c r="T4580" i="79"/>
  <c r="T4581" i="79"/>
  <c r="T4582" i="79"/>
  <c r="T4583" i="79"/>
  <c r="T4584" i="79"/>
  <c r="T4585" i="79"/>
  <c r="T4586" i="79"/>
  <c r="T4587" i="79"/>
  <c r="T4588" i="79"/>
  <c r="T4589" i="79"/>
  <c r="T4590" i="79"/>
  <c r="T4591" i="79"/>
  <c r="T4592" i="79"/>
  <c r="T4593" i="79"/>
  <c r="T4594" i="79"/>
  <c r="T4595" i="79"/>
  <c r="T4596" i="79"/>
  <c r="T4597" i="79"/>
  <c r="T4598" i="79"/>
  <c r="T4599" i="79"/>
  <c r="T4600" i="79"/>
  <c r="T4601" i="79"/>
  <c r="T4602" i="79"/>
  <c r="T4603" i="79"/>
  <c r="T4604" i="79"/>
  <c r="T4605" i="79"/>
  <c r="T4606" i="79"/>
  <c r="T4607" i="79"/>
  <c r="T4608" i="79"/>
  <c r="T4609" i="79"/>
  <c r="T4610" i="79"/>
  <c r="T4611" i="79"/>
  <c r="T4612" i="79"/>
  <c r="T4613" i="79"/>
  <c r="T4614" i="79"/>
  <c r="T4615" i="79"/>
  <c r="T4616" i="79"/>
  <c r="T4617" i="79"/>
  <c r="T4618" i="79"/>
  <c r="T4619" i="79"/>
  <c r="T4620" i="79"/>
  <c r="T4621" i="79"/>
  <c r="T4622" i="79"/>
  <c r="T4623" i="79"/>
  <c r="T4624" i="79"/>
  <c r="T4625" i="79"/>
  <c r="T4626" i="79"/>
  <c r="T4627" i="79"/>
  <c r="T4628" i="79"/>
  <c r="T4629" i="79"/>
  <c r="T4630" i="79"/>
  <c r="T4631" i="79"/>
  <c r="T4632" i="79"/>
  <c r="T4633" i="79"/>
  <c r="T4634" i="79"/>
  <c r="T4635" i="79"/>
  <c r="T4636" i="79"/>
  <c r="T4637" i="79"/>
  <c r="T4638" i="79"/>
  <c r="T4639" i="79"/>
  <c r="T4640" i="79"/>
  <c r="T4641" i="79"/>
  <c r="T4642" i="79"/>
  <c r="T4643" i="79"/>
  <c r="T4644" i="79"/>
  <c r="T4645" i="79"/>
  <c r="T4646" i="79"/>
  <c r="T4647" i="79"/>
  <c r="T4648" i="79"/>
  <c r="T4649" i="79"/>
  <c r="T4650" i="79"/>
  <c r="T4651" i="79"/>
  <c r="T4652" i="79"/>
  <c r="T4653" i="79"/>
  <c r="T4654" i="79"/>
  <c r="T4655" i="79"/>
  <c r="T4656" i="79"/>
  <c r="T4657" i="79"/>
  <c r="T4658" i="79"/>
  <c r="T4659" i="79"/>
  <c r="T4660" i="79"/>
  <c r="T4661" i="79"/>
  <c r="T4662" i="79"/>
  <c r="T4663" i="79"/>
  <c r="T4664" i="79"/>
  <c r="T4665" i="79"/>
  <c r="T4666" i="79"/>
  <c r="T4667" i="79"/>
  <c r="T4668" i="79"/>
  <c r="T4669" i="79"/>
  <c r="T4670" i="79"/>
  <c r="T4671" i="79"/>
  <c r="T4672" i="79"/>
  <c r="T4673" i="79"/>
  <c r="T4674" i="79"/>
  <c r="T4675" i="79"/>
  <c r="T4676" i="79"/>
  <c r="T4677" i="79"/>
  <c r="T4678" i="79"/>
  <c r="T4679" i="79"/>
  <c r="T4680" i="79"/>
  <c r="T4681" i="79"/>
  <c r="T4682" i="79"/>
  <c r="T4683" i="79"/>
  <c r="T4684" i="79"/>
  <c r="T4685" i="79"/>
  <c r="T4686" i="79"/>
  <c r="T4687" i="79"/>
  <c r="T4688" i="79"/>
  <c r="T4689" i="79"/>
  <c r="T4690" i="79"/>
  <c r="T4691" i="79"/>
  <c r="T4692" i="79"/>
  <c r="T4693" i="79"/>
  <c r="T4694" i="79"/>
  <c r="T4695" i="79"/>
  <c r="T4696" i="79"/>
  <c r="T4697" i="79"/>
  <c r="T4698" i="79"/>
  <c r="T4699" i="79"/>
  <c r="T4700" i="79"/>
  <c r="T4701" i="79"/>
  <c r="T4702" i="79"/>
  <c r="T4703" i="79"/>
  <c r="T4704" i="79"/>
  <c r="T4705" i="79"/>
  <c r="T4706" i="79"/>
  <c r="T4707" i="79"/>
  <c r="T4708" i="79"/>
  <c r="T4709" i="79"/>
  <c r="T4710" i="79"/>
  <c r="T4711" i="79"/>
  <c r="T4712" i="79"/>
  <c r="T4713" i="79"/>
  <c r="T4714" i="79"/>
  <c r="T4715" i="79"/>
  <c r="T4716" i="79"/>
  <c r="T4717" i="79"/>
  <c r="T4718" i="79"/>
  <c r="T4719" i="79"/>
  <c r="T4720" i="79"/>
  <c r="T4721" i="79"/>
  <c r="T4722" i="79"/>
  <c r="T4723" i="79"/>
  <c r="T4724" i="79"/>
  <c r="T4725" i="79"/>
  <c r="T4726" i="79"/>
  <c r="T4727" i="79"/>
  <c r="T4728" i="79"/>
  <c r="T4729" i="79"/>
  <c r="T4730" i="79"/>
  <c r="T4731" i="79"/>
  <c r="T4732" i="79"/>
  <c r="T4733" i="79"/>
  <c r="T4734" i="79"/>
  <c r="T4735" i="79"/>
  <c r="T4736" i="79"/>
  <c r="T4737" i="79"/>
  <c r="T4738" i="79"/>
  <c r="T4739" i="79"/>
  <c r="T4740" i="79"/>
  <c r="T4741" i="79"/>
  <c r="T4742" i="79"/>
  <c r="T4743" i="79"/>
  <c r="T4744" i="79"/>
  <c r="T4745" i="79"/>
  <c r="T4746" i="79"/>
  <c r="T4747" i="79"/>
  <c r="T4748" i="79"/>
  <c r="T4749" i="79"/>
  <c r="T4750" i="79"/>
  <c r="T4751" i="79"/>
  <c r="T4752" i="79"/>
  <c r="T4753" i="79"/>
  <c r="T4754" i="79"/>
  <c r="T4755" i="79"/>
  <c r="T4756" i="79"/>
  <c r="T4757" i="79"/>
  <c r="T4758" i="79"/>
  <c r="T4759" i="79"/>
  <c r="T4760" i="79"/>
  <c r="T4761" i="79"/>
  <c r="T4762" i="79"/>
  <c r="T4763" i="79"/>
  <c r="T4764" i="79"/>
  <c r="T4765" i="79"/>
  <c r="T4766" i="79"/>
  <c r="T4767" i="79"/>
  <c r="T4768" i="79"/>
  <c r="T4769" i="79"/>
  <c r="T4770" i="79"/>
  <c r="T4771" i="79"/>
  <c r="T4772" i="79"/>
  <c r="T4773" i="79"/>
  <c r="T4774" i="79"/>
  <c r="T4775" i="79"/>
  <c r="T4776" i="79"/>
  <c r="T4777" i="79"/>
  <c r="T4778" i="79"/>
  <c r="T4779" i="79"/>
  <c r="T4780" i="79"/>
  <c r="T4781" i="79"/>
  <c r="T4782" i="79"/>
  <c r="T4783" i="79"/>
  <c r="T4784" i="79"/>
  <c r="T4785" i="79"/>
  <c r="T4786" i="79"/>
  <c r="T4787" i="79"/>
  <c r="T4788" i="79"/>
  <c r="T4789" i="79"/>
  <c r="T4790" i="79"/>
  <c r="T4791" i="79"/>
  <c r="T4792" i="79"/>
  <c r="T4793" i="79"/>
  <c r="T4794" i="79"/>
  <c r="T4795" i="79"/>
  <c r="T4796" i="79"/>
  <c r="T4797" i="79"/>
  <c r="T4798" i="79"/>
  <c r="T4799" i="79"/>
  <c r="T4800" i="79"/>
  <c r="T4801" i="79"/>
  <c r="T4802" i="79"/>
  <c r="T4803" i="79"/>
  <c r="T4804" i="79"/>
  <c r="T4805" i="79"/>
  <c r="T4806" i="79"/>
  <c r="T4807" i="79"/>
  <c r="T4808" i="79"/>
  <c r="T4809" i="79"/>
  <c r="T4810" i="79"/>
  <c r="T4811" i="79"/>
  <c r="T4812" i="79"/>
  <c r="T4813" i="79"/>
  <c r="T4814" i="79"/>
  <c r="T4815" i="79"/>
  <c r="T4816" i="79"/>
  <c r="T4817" i="79"/>
  <c r="T4818" i="79"/>
  <c r="T4819" i="79"/>
  <c r="T4820" i="79"/>
  <c r="T4821" i="79"/>
  <c r="T4822" i="79"/>
  <c r="T4823" i="79"/>
  <c r="T4824" i="79"/>
  <c r="T4825" i="79"/>
  <c r="T4826" i="79"/>
  <c r="T4827" i="79"/>
  <c r="T4828" i="79"/>
  <c r="T4829" i="79"/>
  <c r="T4830" i="79"/>
  <c r="T4831" i="79"/>
  <c r="T4832" i="79"/>
  <c r="T4833" i="79"/>
  <c r="T4834" i="79"/>
  <c r="T4835" i="79"/>
  <c r="T4836" i="79"/>
  <c r="T4837" i="79"/>
  <c r="T4838" i="79"/>
  <c r="T4839" i="79"/>
  <c r="T4840" i="79"/>
  <c r="T4841" i="79"/>
  <c r="T4842" i="79"/>
  <c r="T4843" i="79"/>
  <c r="T4844" i="79"/>
  <c r="T4845" i="79"/>
  <c r="T4846" i="79"/>
  <c r="T4847" i="79"/>
  <c r="T4848" i="79"/>
  <c r="T4849" i="79"/>
  <c r="T4850" i="79"/>
  <c r="T4851" i="79"/>
  <c r="T4852" i="79"/>
  <c r="T4853" i="79"/>
  <c r="T4854" i="79"/>
  <c r="T4855" i="79"/>
  <c r="T4856" i="79"/>
  <c r="T4857" i="79"/>
  <c r="T4858" i="79"/>
  <c r="T4859" i="79"/>
  <c r="T4860" i="79"/>
  <c r="T4861" i="79"/>
  <c r="T4862" i="79"/>
  <c r="T4863" i="79"/>
  <c r="T4864" i="79"/>
  <c r="T4865" i="79"/>
  <c r="T4866" i="79"/>
  <c r="T4867" i="79"/>
  <c r="T4868" i="79"/>
  <c r="T4869" i="79"/>
  <c r="T4870" i="79"/>
  <c r="T4871" i="79"/>
  <c r="T4872" i="79"/>
  <c r="T4873" i="79"/>
  <c r="T4874" i="79"/>
  <c r="T4875" i="79"/>
  <c r="T4876" i="79"/>
  <c r="T4877" i="79"/>
  <c r="T4878" i="79"/>
  <c r="T4879" i="79"/>
  <c r="T4880" i="79"/>
  <c r="T4881" i="79"/>
  <c r="T4882" i="79"/>
  <c r="T4883" i="79"/>
  <c r="T4884" i="79"/>
  <c r="T4885" i="79"/>
  <c r="T4886" i="79"/>
  <c r="T4887" i="79"/>
  <c r="T4888" i="79"/>
  <c r="T4889" i="79"/>
  <c r="T4890" i="79"/>
  <c r="T4891" i="79"/>
  <c r="T4892" i="79"/>
  <c r="T4893" i="79"/>
  <c r="T4894" i="79"/>
  <c r="T4895" i="79"/>
  <c r="T4896" i="79"/>
  <c r="T4897" i="79"/>
  <c r="T4898" i="79"/>
  <c r="T4899" i="79"/>
  <c r="T4900" i="79"/>
  <c r="T4901" i="79"/>
  <c r="T4902" i="79"/>
  <c r="T4903" i="79"/>
  <c r="T4904" i="79"/>
  <c r="T4905" i="79"/>
  <c r="T4906" i="79"/>
  <c r="T4907" i="79"/>
  <c r="T4908" i="79"/>
  <c r="T4909" i="79"/>
  <c r="T4910" i="79"/>
  <c r="T4911" i="79"/>
  <c r="T4912" i="79"/>
  <c r="T4913" i="79"/>
  <c r="T4914" i="79"/>
  <c r="T4915" i="79"/>
  <c r="T4916" i="79"/>
  <c r="T4917" i="79"/>
  <c r="T4918" i="79"/>
  <c r="T4919" i="79"/>
  <c r="T4920" i="79"/>
  <c r="T4921" i="79"/>
  <c r="T4922" i="79"/>
  <c r="T4923" i="79"/>
  <c r="T4924" i="79"/>
  <c r="T4925" i="79"/>
  <c r="T4926" i="79"/>
  <c r="T4927" i="79"/>
  <c r="T4928" i="79"/>
  <c r="T4929" i="79"/>
  <c r="T4930" i="79"/>
  <c r="T4931" i="79"/>
  <c r="T4932" i="79"/>
  <c r="T4933" i="79"/>
  <c r="T4934" i="79"/>
  <c r="T4935" i="79"/>
  <c r="T4936" i="79"/>
  <c r="T4937" i="79"/>
  <c r="T4938" i="79"/>
  <c r="T4939" i="79"/>
  <c r="T4940" i="79"/>
  <c r="T4941" i="79"/>
  <c r="T4942" i="79"/>
  <c r="T4943" i="79"/>
  <c r="T4944" i="79"/>
  <c r="T4945" i="79"/>
  <c r="T4946" i="79"/>
  <c r="T4947" i="79"/>
  <c r="T4948" i="79"/>
  <c r="T4949" i="79"/>
  <c r="T4950" i="79"/>
  <c r="T4951" i="79"/>
  <c r="T4952" i="79"/>
  <c r="T4953" i="79"/>
  <c r="T4954" i="79"/>
  <c r="T4955" i="79"/>
  <c r="T4956" i="79"/>
  <c r="T4957" i="79"/>
  <c r="T4958" i="79"/>
  <c r="T4959" i="79"/>
  <c r="T4960" i="79"/>
  <c r="T4961" i="79"/>
  <c r="T4962" i="79"/>
  <c r="T4963" i="79"/>
  <c r="T4964" i="79"/>
  <c r="T4965" i="79"/>
  <c r="T4966" i="79"/>
  <c r="T4967" i="79"/>
  <c r="T4968" i="79"/>
  <c r="T4969" i="79"/>
  <c r="T4970" i="79"/>
  <c r="T4971" i="79"/>
  <c r="T4972" i="79"/>
  <c r="T4973" i="79"/>
  <c r="T4974" i="79"/>
  <c r="T4975" i="79"/>
  <c r="T4976" i="79"/>
  <c r="T4977" i="79"/>
  <c r="T4978" i="79"/>
  <c r="T4979" i="79"/>
  <c r="T4980" i="79"/>
  <c r="T4981" i="79"/>
  <c r="T4982" i="79"/>
  <c r="T4983" i="79"/>
  <c r="T4984" i="79"/>
  <c r="T4985" i="79"/>
  <c r="T4986" i="79"/>
  <c r="T4987" i="79"/>
  <c r="T4988" i="79"/>
  <c r="T4989" i="79"/>
  <c r="T4990" i="79"/>
  <c r="T4991" i="79"/>
  <c r="T4992" i="79"/>
  <c r="T4993" i="79"/>
  <c r="T4994" i="79"/>
  <c r="T4995" i="79"/>
  <c r="T4996" i="79"/>
  <c r="T4997" i="79"/>
  <c r="T4998" i="79"/>
  <c r="T4999" i="79"/>
  <c r="T5000" i="79"/>
  <c r="T5001" i="79"/>
  <c r="T5002" i="79"/>
  <c r="T5003" i="79"/>
  <c r="T5004" i="79"/>
  <c r="T5005" i="79"/>
  <c r="T5006" i="79"/>
  <c r="T5007" i="79"/>
  <c r="T5008" i="79"/>
  <c r="T5009" i="79"/>
  <c r="T5010" i="79"/>
  <c r="T5011" i="79"/>
  <c r="T5012" i="79"/>
  <c r="T5013" i="79"/>
  <c r="T5014" i="79"/>
  <c r="T5015" i="79"/>
  <c r="T5016" i="79"/>
  <c r="T5017" i="79"/>
  <c r="T5018" i="79"/>
  <c r="T5019" i="79"/>
  <c r="T5020" i="79"/>
  <c r="T5021" i="79"/>
  <c r="T5022" i="79"/>
  <c r="T5023" i="79"/>
  <c r="T5024" i="79"/>
  <c r="T5025" i="79"/>
  <c r="T5026" i="79"/>
  <c r="T5027" i="79"/>
  <c r="T5028" i="79"/>
  <c r="T5029" i="79"/>
  <c r="T5030" i="79"/>
  <c r="T5031" i="79"/>
  <c r="T5032" i="79"/>
  <c r="T5033" i="79"/>
  <c r="T5034" i="79"/>
  <c r="T5035" i="79"/>
  <c r="T5036" i="79"/>
  <c r="T5037" i="79"/>
  <c r="T5038" i="79"/>
  <c r="T5039" i="79"/>
  <c r="T5040" i="79"/>
  <c r="T5041" i="79"/>
  <c r="T5042" i="79"/>
  <c r="T5043" i="79"/>
  <c r="T5044" i="79"/>
  <c r="T5045" i="79"/>
  <c r="T5046" i="79"/>
  <c r="T5047" i="79"/>
  <c r="T5048" i="79"/>
  <c r="T5049" i="79"/>
  <c r="T5050" i="79"/>
  <c r="T5051" i="79"/>
  <c r="T5052" i="79"/>
  <c r="T5053" i="79"/>
  <c r="T5054" i="79"/>
  <c r="T5055" i="79"/>
  <c r="T5056" i="79"/>
  <c r="T5057" i="79"/>
  <c r="T5058" i="79"/>
  <c r="T5059" i="79"/>
  <c r="T5060" i="79"/>
  <c r="T5061" i="79"/>
  <c r="T5062" i="79"/>
  <c r="T5063" i="79"/>
  <c r="T5064" i="79"/>
  <c r="T5065" i="79"/>
  <c r="T5066" i="79"/>
  <c r="T5067" i="79"/>
  <c r="T5068" i="79"/>
  <c r="T5069" i="79"/>
  <c r="T5070" i="79"/>
  <c r="T5071" i="79"/>
  <c r="T5072" i="79"/>
  <c r="T5073" i="79"/>
  <c r="T5074" i="79"/>
  <c r="T5075" i="79"/>
  <c r="T5076" i="79"/>
  <c r="T5077" i="79"/>
  <c r="T5078" i="79"/>
  <c r="T5079" i="79"/>
  <c r="T5080" i="79"/>
  <c r="T5081" i="79"/>
  <c r="T5082" i="79"/>
  <c r="T5083" i="79"/>
  <c r="T5084" i="79"/>
  <c r="T5085" i="79"/>
  <c r="T5086" i="79"/>
  <c r="T5087" i="79"/>
  <c r="T5088" i="79"/>
  <c r="T5089" i="79"/>
  <c r="T5090" i="79"/>
  <c r="T5091" i="79"/>
  <c r="T5092" i="79"/>
  <c r="T5093" i="79"/>
  <c r="T5094" i="79"/>
  <c r="T5095" i="79"/>
  <c r="T5096" i="79"/>
  <c r="T5097" i="79"/>
  <c r="T5098" i="79"/>
  <c r="T5099" i="79"/>
  <c r="T5100" i="79"/>
  <c r="T5101" i="79"/>
  <c r="T5102" i="79"/>
  <c r="T5103" i="79"/>
  <c r="T5104" i="79"/>
  <c r="T5105" i="79"/>
  <c r="T5106" i="79"/>
  <c r="T5107" i="79"/>
  <c r="T5108" i="79"/>
  <c r="T5109" i="79"/>
  <c r="T5110" i="79"/>
  <c r="T5111" i="79"/>
  <c r="T5112" i="79"/>
  <c r="T5113" i="79"/>
  <c r="T5114" i="79"/>
  <c r="T5115" i="79"/>
  <c r="T5116" i="79"/>
  <c r="T5117" i="79"/>
  <c r="T5118" i="79"/>
  <c r="T5119" i="79"/>
  <c r="T5120" i="79"/>
  <c r="T5121" i="79"/>
  <c r="T5122" i="79"/>
  <c r="T5123" i="79"/>
  <c r="T5124" i="79"/>
  <c r="T5125" i="79"/>
  <c r="T5126" i="79"/>
  <c r="T5127" i="79"/>
  <c r="T5128" i="79"/>
  <c r="T5129" i="79"/>
  <c r="T5130" i="79"/>
  <c r="T5131" i="79"/>
  <c r="T5132" i="79"/>
  <c r="T5133" i="79"/>
  <c r="T5134" i="79"/>
  <c r="T5135" i="79"/>
  <c r="T5136" i="79"/>
  <c r="T5137" i="79"/>
  <c r="T5138" i="79"/>
  <c r="T5139" i="79"/>
  <c r="T5140" i="79"/>
  <c r="T5141" i="79"/>
  <c r="T5142" i="79"/>
  <c r="T5143" i="79"/>
  <c r="T5144" i="79"/>
  <c r="T5145" i="79"/>
  <c r="T5146" i="79"/>
  <c r="T5147" i="79"/>
  <c r="T5148" i="79"/>
  <c r="T5149" i="79"/>
  <c r="T5150" i="79"/>
  <c r="T5151" i="79"/>
  <c r="T5152" i="79"/>
  <c r="T5153" i="79"/>
  <c r="T5154" i="79"/>
  <c r="T5155" i="79"/>
  <c r="T5156" i="79"/>
  <c r="T5157" i="79"/>
  <c r="T5158" i="79"/>
  <c r="T5159" i="79"/>
  <c r="T5160" i="79"/>
  <c r="T5161" i="79"/>
  <c r="T5162" i="79"/>
  <c r="T5163" i="79"/>
  <c r="T5164" i="79"/>
  <c r="T5165" i="79"/>
  <c r="T5166" i="79"/>
  <c r="T5167" i="79"/>
  <c r="T5168" i="79"/>
  <c r="T5169" i="79"/>
  <c r="T5170" i="79"/>
  <c r="T5171" i="79"/>
  <c r="T5172" i="79"/>
  <c r="T5173" i="79"/>
  <c r="T5174" i="79"/>
  <c r="T5175" i="79"/>
  <c r="T5176" i="79"/>
  <c r="T5177" i="79"/>
  <c r="T5178" i="79"/>
  <c r="T5179" i="79"/>
  <c r="T5180" i="79"/>
  <c r="T5181" i="79"/>
  <c r="T5182" i="79"/>
  <c r="T5183" i="79"/>
  <c r="T5184" i="79"/>
  <c r="T5185" i="79"/>
  <c r="T5186" i="79"/>
  <c r="T5187" i="79"/>
  <c r="T5188" i="79"/>
  <c r="T5189" i="79"/>
  <c r="T5190" i="79"/>
  <c r="T5191" i="79"/>
  <c r="T5192" i="79"/>
  <c r="T5193" i="79"/>
  <c r="T5194" i="79"/>
  <c r="T5195" i="79"/>
  <c r="T5196" i="79"/>
  <c r="T5197" i="79"/>
  <c r="T5198" i="79"/>
  <c r="T5199" i="79"/>
  <c r="T5200" i="79"/>
  <c r="T5201" i="79"/>
  <c r="T5202" i="79"/>
  <c r="T5203" i="79"/>
  <c r="T5204" i="79"/>
  <c r="T5205" i="79"/>
  <c r="T5206" i="79"/>
  <c r="T5207" i="79"/>
  <c r="T5208" i="79"/>
  <c r="T5209" i="79"/>
  <c r="T5210" i="79"/>
  <c r="T5211" i="79"/>
  <c r="T5212" i="79"/>
  <c r="T5213" i="79"/>
  <c r="T5214" i="79"/>
  <c r="T5215" i="79"/>
  <c r="T5216" i="79"/>
  <c r="T5217" i="79"/>
  <c r="T5218" i="79"/>
  <c r="T5219" i="79"/>
  <c r="T5220" i="79"/>
  <c r="T5221" i="79"/>
  <c r="T5222" i="79"/>
  <c r="T5223" i="79"/>
  <c r="T5224" i="79"/>
  <c r="T5225" i="79"/>
  <c r="T5226" i="79"/>
  <c r="T5227" i="79"/>
  <c r="T5228" i="79"/>
  <c r="T5229" i="79"/>
  <c r="T5230" i="79"/>
  <c r="T5231" i="79"/>
  <c r="T5232" i="79"/>
  <c r="T5233" i="79"/>
  <c r="T5234" i="79"/>
  <c r="T5235" i="79"/>
  <c r="T5236" i="79"/>
  <c r="T5237" i="79"/>
  <c r="T5238" i="79"/>
  <c r="T5239" i="79"/>
  <c r="T5240" i="79"/>
  <c r="T5241" i="79"/>
  <c r="T5242" i="79"/>
  <c r="T5243" i="79"/>
  <c r="T5244" i="79"/>
  <c r="T5245" i="79"/>
  <c r="T5246" i="79"/>
  <c r="T5247" i="79"/>
  <c r="T5248" i="79"/>
  <c r="T5249" i="79"/>
  <c r="T5250" i="79"/>
  <c r="T5251" i="79"/>
  <c r="T5252" i="79"/>
  <c r="T5253" i="79"/>
  <c r="T5254" i="79"/>
  <c r="T5255" i="79"/>
  <c r="T5256" i="79"/>
  <c r="T5257" i="79"/>
  <c r="T5258" i="79"/>
  <c r="T5259" i="79"/>
  <c r="T5260" i="79"/>
  <c r="T5261" i="79"/>
  <c r="T5262" i="79"/>
  <c r="T5263" i="79"/>
  <c r="T5264" i="79"/>
  <c r="T5265" i="79"/>
  <c r="T5266" i="79"/>
  <c r="T5267" i="79"/>
  <c r="T5268" i="79"/>
  <c r="T5269" i="79"/>
  <c r="T5270" i="79"/>
  <c r="T5271" i="79"/>
  <c r="T5272" i="79"/>
  <c r="T5273" i="79"/>
  <c r="T5274" i="79"/>
  <c r="T5275" i="79"/>
  <c r="T5276" i="79"/>
  <c r="T5277" i="79"/>
  <c r="T5278" i="79"/>
  <c r="T5279" i="79"/>
  <c r="T5280" i="79"/>
  <c r="T5281" i="79"/>
  <c r="T5282" i="79"/>
  <c r="T5283" i="79"/>
  <c r="T5284" i="79"/>
  <c r="T5285" i="79"/>
  <c r="T5286" i="79"/>
  <c r="T5287" i="79"/>
  <c r="T5288" i="79"/>
  <c r="T5289" i="79"/>
  <c r="T5290" i="79"/>
  <c r="T5291" i="79"/>
  <c r="T5292" i="79"/>
  <c r="T5293" i="79"/>
  <c r="T5294" i="79"/>
  <c r="T5295" i="79"/>
  <c r="T5296" i="79"/>
  <c r="T5297" i="79"/>
  <c r="T5298" i="79"/>
  <c r="T5299" i="79"/>
  <c r="T5300" i="79"/>
  <c r="T5301" i="79"/>
  <c r="T5302" i="79"/>
  <c r="T5303" i="79"/>
  <c r="T5304" i="79"/>
  <c r="T5305" i="79"/>
  <c r="T5306" i="79"/>
  <c r="T5307" i="79"/>
  <c r="T5308" i="79"/>
  <c r="T5309" i="79"/>
  <c r="T5310" i="79"/>
  <c r="T5311" i="79"/>
  <c r="T5312" i="79"/>
  <c r="T5313" i="79"/>
  <c r="T5314" i="79"/>
  <c r="T5315" i="79"/>
  <c r="T5316" i="79"/>
  <c r="T5317" i="79"/>
  <c r="T5318" i="79"/>
  <c r="T5319" i="79"/>
  <c r="T5320" i="79"/>
  <c r="T5321" i="79"/>
  <c r="T5322" i="79"/>
  <c r="T5323" i="79"/>
  <c r="T5324" i="79"/>
  <c r="T5325" i="79"/>
  <c r="T5326" i="79"/>
  <c r="T5327" i="79"/>
  <c r="T5328" i="79"/>
  <c r="T5329" i="79"/>
  <c r="T5330" i="79"/>
  <c r="T5331" i="79"/>
  <c r="T5332" i="79"/>
  <c r="T5333" i="79"/>
  <c r="T5334" i="79"/>
  <c r="T5335" i="79"/>
  <c r="T5336" i="79"/>
  <c r="T5337" i="79"/>
  <c r="T5338" i="79"/>
  <c r="T5339" i="79"/>
  <c r="T5340" i="79"/>
  <c r="T5341" i="79"/>
  <c r="T5342" i="79"/>
  <c r="T5343" i="79"/>
  <c r="T5344" i="79"/>
  <c r="T5345" i="79"/>
  <c r="T5346" i="79"/>
  <c r="T5347" i="79"/>
  <c r="T5348" i="79"/>
  <c r="T5349" i="79"/>
  <c r="T5350" i="79"/>
  <c r="T5351" i="79"/>
  <c r="T5352" i="79"/>
  <c r="T5353" i="79"/>
  <c r="T5354" i="79"/>
  <c r="T5355" i="79"/>
  <c r="T5356" i="79"/>
  <c r="T5357" i="79"/>
  <c r="T5358" i="79"/>
  <c r="T5359" i="79"/>
  <c r="T5360" i="79"/>
  <c r="T5361" i="79"/>
  <c r="T5362" i="79"/>
  <c r="T5363" i="79"/>
  <c r="T5364" i="79"/>
  <c r="T5365" i="79"/>
  <c r="T5366" i="79"/>
  <c r="T5367" i="79"/>
  <c r="T5368" i="79"/>
  <c r="T5369" i="79"/>
  <c r="T5370" i="79"/>
  <c r="T5371" i="79"/>
  <c r="T5372" i="79"/>
  <c r="T5373" i="79"/>
  <c r="T5374" i="79"/>
  <c r="T5375" i="79"/>
  <c r="T5376" i="79"/>
  <c r="T5377" i="79"/>
  <c r="T5378" i="79"/>
  <c r="T5379" i="79"/>
  <c r="T5380" i="79"/>
  <c r="T5381" i="79"/>
  <c r="T5382" i="79"/>
  <c r="T5383" i="79"/>
  <c r="T5384" i="79"/>
  <c r="T5385" i="79"/>
  <c r="T5386" i="79"/>
  <c r="T5387" i="79"/>
  <c r="T5388" i="79"/>
  <c r="T5389" i="79"/>
  <c r="T5390" i="79"/>
  <c r="T5391" i="79"/>
  <c r="T5392" i="79"/>
  <c r="T5393" i="79"/>
  <c r="T5394" i="79"/>
  <c r="T5395" i="79"/>
  <c r="T5396" i="79"/>
  <c r="T5397" i="79"/>
  <c r="T5398" i="79"/>
  <c r="T5399" i="79"/>
  <c r="T5400" i="79"/>
  <c r="T5401" i="79"/>
  <c r="T5402" i="79"/>
  <c r="T5403" i="79"/>
  <c r="T5404" i="79"/>
  <c r="T5405" i="79"/>
  <c r="T5406" i="79"/>
  <c r="T5407" i="79"/>
  <c r="T5408" i="79"/>
  <c r="T5409" i="79"/>
  <c r="T5410" i="79"/>
  <c r="T5411" i="79"/>
  <c r="T5412" i="79"/>
  <c r="T5413" i="79"/>
  <c r="T5414" i="79"/>
  <c r="T5415" i="79"/>
  <c r="T5416" i="79"/>
  <c r="T5417" i="79"/>
  <c r="T5418" i="79"/>
  <c r="T5419" i="79"/>
  <c r="T5420" i="79"/>
  <c r="T5421" i="79"/>
  <c r="T5422" i="79"/>
  <c r="T5423" i="79"/>
  <c r="T5424" i="79"/>
  <c r="T5425" i="79"/>
  <c r="T5426" i="79"/>
  <c r="T5427" i="79"/>
  <c r="T5428" i="79"/>
  <c r="T5429" i="79"/>
  <c r="T5430" i="79"/>
  <c r="T5431" i="79"/>
  <c r="T5432" i="79"/>
  <c r="T5433" i="79"/>
  <c r="T5434" i="79"/>
  <c r="T5435" i="79"/>
  <c r="T5436" i="79"/>
  <c r="T5437" i="79"/>
  <c r="T5438" i="79"/>
  <c r="T5439" i="79"/>
  <c r="T5440" i="79"/>
  <c r="T5441" i="79"/>
  <c r="T5442" i="79"/>
  <c r="T5443" i="79"/>
  <c r="T5444" i="79"/>
  <c r="T5445" i="79"/>
  <c r="T5446" i="79"/>
  <c r="T5447" i="79"/>
  <c r="T5448" i="79"/>
  <c r="T5449" i="79"/>
  <c r="T5450" i="79"/>
  <c r="T5451" i="79"/>
  <c r="T5452" i="79"/>
  <c r="T5453" i="79"/>
  <c r="T5454" i="79"/>
  <c r="T5455" i="79"/>
  <c r="T5456" i="79"/>
  <c r="T5457" i="79"/>
  <c r="T5458" i="79"/>
  <c r="T5459" i="79"/>
  <c r="T5460" i="79"/>
  <c r="T5461" i="79"/>
  <c r="T5462" i="79"/>
  <c r="T5463" i="79"/>
  <c r="T5464" i="79"/>
  <c r="T5465" i="79"/>
  <c r="T5466" i="79"/>
  <c r="T5467" i="79"/>
  <c r="T5468" i="79"/>
  <c r="T5469" i="79"/>
  <c r="T5470" i="79"/>
  <c r="T5471" i="79"/>
  <c r="T5472" i="79"/>
  <c r="T5473" i="79"/>
  <c r="T5474" i="79"/>
  <c r="T5475" i="79"/>
  <c r="T5476" i="79"/>
  <c r="T5477" i="79"/>
  <c r="T5478" i="79"/>
  <c r="T5479" i="79"/>
  <c r="T5480" i="79"/>
  <c r="T5481" i="79"/>
  <c r="T5482" i="79"/>
  <c r="T5483" i="79"/>
  <c r="T5484" i="79"/>
  <c r="T5485" i="79"/>
  <c r="T5486" i="79"/>
  <c r="T5487" i="79"/>
  <c r="T5488" i="79"/>
  <c r="T5489" i="79"/>
  <c r="T5490" i="79"/>
  <c r="T5491" i="79"/>
  <c r="T5492" i="79"/>
  <c r="T5493" i="79"/>
  <c r="T5494" i="79"/>
  <c r="T5495" i="79"/>
  <c r="T5496" i="79"/>
  <c r="T5497" i="79"/>
  <c r="T5498" i="79"/>
  <c r="T5499" i="79"/>
  <c r="T5500" i="79"/>
  <c r="T5501" i="79"/>
  <c r="T5502" i="79"/>
  <c r="T5503" i="79"/>
  <c r="T5504" i="79"/>
  <c r="T5505" i="79"/>
  <c r="T5506" i="79"/>
  <c r="T5507" i="79"/>
  <c r="T5508" i="79"/>
  <c r="T5509" i="79"/>
  <c r="T5510" i="79"/>
  <c r="T5511" i="79"/>
  <c r="T5512" i="79"/>
  <c r="T5513" i="79"/>
  <c r="T5514" i="79"/>
  <c r="T5515" i="79"/>
  <c r="T5516" i="79"/>
  <c r="T5517" i="79"/>
  <c r="T5518" i="79"/>
  <c r="T5519" i="79"/>
  <c r="T5520" i="79"/>
  <c r="T5521" i="79"/>
  <c r="T5522" i="79"/>
  <c r="T5523" i="79"/>
  <c r="T5524" i="79"/>
  <c r="T5525" i="79"/>
  <c r="T5526" i="79"/>
  <c r="T5527" i="79"/>
  <c r="T5528" i="79"/>
  <c r="T5529" i="79"/>
  <c r="T5530" i="79"/>
  <c r="T5531" i="79"/>
  <c r="T5532" i="79"/>
  <c r="T5533" i="79"/>
  <c r="T5534" i="79"/>
  <c r="T5535" i="79"/>
  <c r="T5536" i="79"/>
  <c r="T5537" i="79"/>
  <c r="T5538" i="79"/>
  <c r="T5539" i="79"/>
  <c r="T5540" i="79"/>
  <c r="T5541" i="79"/>
  <c r="T5542" i="79"/>
  <c r="T5543" i="79"/>
  <c r="T5544" i="79"/>
  <c r="T5545" i="79"/>
  <c r="T5546" i="79"/>
  <c r="T5547" i="79"/>
  <c r="T5548" i="79"/>
  <c r="T5549" i="79"/>
  <c r="T5550" i="79"/>
  <c r="T5551" i="79"/>
  <c r="T5552" i="79"/>
  <c r="T5553" i="79"/>
  <c r="T5554" i="79"/>
  <c r="T5555" i="79"/>
  <c r="T5556" i="79"/>
  <c r="T5557" i="79"/>
  <c r="T5558" i="79"/>
  <c r="T5559" i="79"/>
  <c r="T5560" i="79"/>
  <c r="T5561" i="79"/>
  <c r="T5562" i="79"/>
  <c r="T5563" i="79"/>
  <c r="T5564" i="79"/>
  <c r="T5565" i="79"/>
  <c r="T5566" i="79"/>
  <c r="T5567" i="79"/>
  <c r="T5568" i="79"/>
  <c r="T5569" i="79"/>
  <c r="T5570" i="79"/>
  <c r="T5571" i="79"/>
  <c r="T5572" i="79"/>
  <c r="T5573" i="79"/>
  <c r="T5574" i="79"/>
  <c r="T5575" i="79"/>
  <c r="T5576" i="79"/>
  <c r="T5577" i="79"/>
  <c r="T5578" i="79"/>
  <c r="T5579" i="79"/>
  <c r="T5580" i="79"/>
  <c r="T5581" i="79"/>
  <c r="T5582" i="79"/>
  <c r="T5583" i="79"/>
  <c r="T5584" i="79"/>
  <c r="T5585" i="79"/>
  <c r="T5586" i="79"/>
  <c r="T5587" i="79"/>
  <c r="T5588" i="79"/>
  <c r="T5589" i="79"/>
  <c r="T5590" i="79"/>
  <c r="T5591" i="79"/>
  <c r="T5592" i="79"/>
  <c r="T5593" i="79"/>
  <c r="T5594" i="79"/>
  <c r="T5595" i="79"/>
  <c r="T5596" i="79"/>
  <c r="T5597" i="79"/>
  <c r="T5598" i="79"/>
  <c r="T5599" i="79"/>
  <c r="T5600" i="79"/>
  <c r="T5601" i="79"/>
  <c r="T5602" i="79"/>
  <c r="T5603" i="79"/>
  <c r="T5604" i="79"/>
  <c r="T5605" i="79"/>
  <c r="T5606" i="79"/>
  <c r="T5607" i="79"/>
  <c r="T5608" i="79"/>
  <c r="T5609" i="79"/>
  <c r="T5610" i="79"/>
  <c r="T5611" i="79"/>
  <c r="T5612" i="79"/>
  <c r="T5613" i="79"/>
  <c r="T5614" i="79"/>
  <c r="T5615" i="79"/>
  <c r="T5616" i="79"/>
  <c r="T5617" i="79"/>
  <c r="T5618" i="79"/>
  <c r="T5619" i="79"/>
  <c r="T5620" i="79"/>
  <c r="T5621" i="79"/>
  <c r="T5622" i="79"/>
  <c r="T5623" i="79"/>
  <c r="T5624" i="79"/>
  <c r="T5625" i="79"/>
  <c r="T5626" i="79"/>
  <c r="T5627" i="79"/>
  <c r="T5628" i="79"/>
  <c r="T5629" i="79"/>
  <c r="T5630" i="79"/>
  <c r="T5631" i="79"/>
  <c r="T5632" i="79"/>
  <c r="T5633" i="79"/>
  <c r="T5634" i="79"/>
  <c r="T5635" i="79"/>
  <c r="T5636" i="79"/>
  <c r="T5637" i="79"/>
  <c r="T5638" i="79"/>
  <c r="T5639" i="79"/>
  <c r="T5640" i="79"/>
  <c r="T5641" i="79"/>
  <c r="T5642" i="79"/>
  <c r="T5643" i="79"/>
  <c r="T5644" i="79"/>
  <c r="T5645" i="79"/>
  <c r="T5646" i="79"/>
  <c r="T5647" i="79"/>
  <c r="T5648" i="79"/>
  <c r="T5649" i="79"/>
  <c r="T5650" i="79"/>
  <c r="T5651" i="79"/>
  <c r="T5652" i="79"/>
  <c r="T5653" i="79"/>
  <c r="T5654" i="79"/>
  <c r="T5655" i="79"/>
  <c r="T5656" i="79"/>
  <c r="T5657" i="79"/>
  <c r="T5658" i="79"/>
  <c r="T5659" i="79"/>
  <c r="T5660" i="79"/>
  <c r="T5661" i="79"/>
  <c r="T5662" i="79"/>
  <c r="T5663" i="79"/>
  <c r="T5664" i="79"/>
  <c r="T5665" i="79"/>
  <c r="T5666" i="79"/>
  <c r="T5667" i="79"/>
  <c r="T5668" i="79"/>
  <c r="T5669" i="79"/>
  <c r="T5670" i="79"/>
  <c r="T5671" i="79"/>
  <c r="T5672" i="79"/>
  <c r="T5673" i="79"/>
  <c r="T5674" i="79"/>
  <c r="T5675" i="79"/>
  <c r="T5676" i="79"/>
  <c r="T5677" i="79"/>
  <c r="T5678" i="79"/>
  <c r="T5679" i="79"/>
  <c r="T5680" i="79"/>
  <c r="T5681" i="79"/>
  <c r="T5682" i="79"/>
  <c r="T5683" i="79"/>
  <c r="T5684" i="79"/>
  <c r="T5685" i="79"/>
  <c r="T5686" i="79"/>
  <c r="T5687" i="79"/>
  <c r="T5688" i="79"/>
  <c r="T5689" i="79"/>
  <c r="T5690" i="79"/>
  <c r="T5691" i="79"/>
  <c r="T5692" i="79"/>
  <c r="T5693" i="79"/>
  <c r="T5694" i="79"/>
  <c r="T5695" i="79"/>
  <c r="T5696" i="79"/>
  <c r="T5697" i="79"/>
  <c r="T5698" i="79"/>
  <c r="T5699" i="79"/>
  <c r="T5700" i="79"/>
  <c r="T5701" i="79"/>
  <c r="T5702" i="79"/>
  <c r="T5703" i="79"/>
  <c r="T5704" i="79"/>
  <c r="T5705" i="79"/>
  <c r="T5706" i="79"/>
  <c r="T5707" i="79"/>
  <c r="T5708" i="79"/>
  <c r="T5709" i="79"/>
  <c r="T5710" i="79"/>
  <c r="T5711" i="79"/>
  <c r="T5712" i="79"/>
  <c r="T5713" i="79"/>
  <c r="T5714" i="79"/>
  <c r="T5715" i="79"/>
  <c r="T5716" i="79"/>
  <c r="T5717" i="79"/>
  <c r="T5718" i="79"/>
  <c r="T5719" i="79"/>
  <c r="T5720" i="79"/>
  <c r="T5721" i="79"/>
  <c r="T5722" i="79"/>
  <c r="T5723" i="79"/>
  <c r="T5724" i="79"/>
  <c r="T5725" i="79"/>
  <c r="T5726" i="79"/>
  <c r="T5727" i="79"/>
  <c r="T5728" i="79"/>
  <c r="T5729" i="79"/>
  <c r="T5730" i="79"/>
  <c r="T5731" i="79"/>
  <c r="T5732" i="79"/>
  <c r="T5733" i="79"/>
  <c r="T5734" i="79"/>
  <c r="T5735" i="79"/>
  <c r="T5736" i="79"/>
  <c r="T5737" i="79"/>
  <c r="T5738" i="79"/>
  <c r="T5739" i="79"/>
  <c r="T5740" i="79"/>
  <c r="T5741" i="79"/>
  <c r="T5742" i="79"/>
  <c r="T5743" i="79"/>
  <c r="T5744" i="79"/>
  <c r="T5745" i="79"/>
  <c r="T5746" i="79"/>
  <c r="T5747" i="79"/>
  <c r="T5748" i="79"/>
  <c r="T5749" i="79"/>
  <c r="T5750" i="79"/>
  <c r="T5751" i="79"/>
  <c r="T5752" i="79"/>
  <c r="T5753" i="79"/>
  <c r="T5754" i="79"/>
  <c r="T5755" i="79"/>
  <c r="T5756" i="79"/>
  <c r="T5757" i="79"/>
  <c r="T5758" i="79"/>
  <c r="T5759" i="79"/>
  <c r="T5760" i="79"/>
  <c r="T5761" i="79"/>
  <c r="T5762" i="79"/>
  <c r="T5763" i="79"/>
  <c r="T5764" i="79"/>
  <c r="T5765" i="79"/>
  <c r="T5766" i="79"/>
  <c r="T5767" i="79"/>
  <c r="T5768" i="79"/>
  <c r="T5769" i="79"/>
  <c r="T5770" i="79"/>
  <c r="T5771" i="79"/>
  <c r="T5772" i="79"/>
  <c r="T5773" i="79"/>
  <c r="T5774" i="79"/>
  <c r="T5775" i="79"/>
  <c r="T5776" i="79"/>
  <c r="T5777" i="79"/>
  <c r="T5778" i="79"/>
  <c r="T5779" i="79"/>
  <c r="T5780" i="79"/>
  <c r="T5781" i="79"/>
  <c r="T5782" i="79"/>
  <c r="T5783" i="79"/>
  <c r="T5784" i="79"/>
  <c r="T5785" i="79"/>
  <c r="T5786" i="79"/>
  <c r="T5787" i="79"/>
  <c r="T5788" i="79"/>
  <c r="T5789" i="79"/>
  <c r="T5790" i="79"/>
  <c r="T5791" i="79"/>
  <c r="T5792" i="79"/>
  <c r="T5793" i="79"/>
  <c r="T5794" i="79"/>
  <c r="T5795" i="79"/>
  <c r="T5796" i="79"/>
  <c r="T5797" i="79"/>
  <c r="T5798" i="79"/>
  <c r="T5799" i="79"/>
  <c r="T5800" i="79"/>
  <c r="T5801" i="79"/>
  <c r="T5802" i="79"/>
  <c r="T5803" i="79"/>
  <c r="T5804" i="79"/>
  <c r="T5805" i="79"/>
  <c r="T5806" i="79"/>
  <c r="T5807" i="79"/>
  <c r="T5808" i="79"/>
  <c r="T5809" i="79"/>
  <c r="T5810" i="79"/>
  <c r="T5811" i="79"/>
  <c r="T5812" i="79"/>
  <c r="T5813" i="79"/>
  <c r="T5814" i="79"/>
  <c r="T5815" i="79"/>
  <c r="T5816" i="79"/>
  <c r="T5817" i="79"/>
  <c r="T5818" i="79"/>
  <c r="T5819" i="79"/>
  <c r="T5820" i="79"/>
  <c r="T5821" i="79"/>
  <c r="T5822" i="79"/>
  <c r="T5823" i="79"/>
  <c r="T5824" i="79"/>
  <c r="T5825" i="79"/>
  <c r="T5826" i="79"/>
  <c r="T5827" i="79"/>
  <c r="T5828" i="79"/>
  <c r="T5829" i="79"/>
  <c r="T5830" i="79"/>
  <c r="T5831" i="79"/>
  <c r="T5832" i="79"/>
  <c r="T5833" i="79"/>
  <c r="T5834" i="79"/>
  <c r="T5835" i="79"/>
  <c r="T5836" i="79"/>
  <c r="T5837" i="79"/>
  <c r="T5838" i="79"/>
  <c r="T5839" i="79"/>
  <c r="T5840" i="79"/>
  <c r="T5841" i="79"/>
  <c r="T5842" i="79"/>
  <c r="T5843" i="79"/>
  <c r="T5844" i="79"/>
  <c r="T5845" i="79"/>
  <c r="T5846" i="79"/>
  <c r="T5847" i="79"/>
  <c r="T5848" i="79"/>
  <c r="T5849" i="79"/>
  <c r="T5850" i="79"/>
  <c r="T5851" i="79"/>
  <c r="T5852" i="79"/>
  <c r="T5853" i="79"/>
  <c r="T5854" i="79"/>
  <c r="T5855" i="79"/>
  <c r="T5856" i="79"/>
  <c r="T5857" i="79"/>
  <c r="T5858" i="79"/>
  <c r="T5859" i="79"/>
  <c r="T5860" i="79"/>
  <c r="T5861" i="79"/>
  <c r="T5862" i="79"/>
  <c r="T5863" i="79"/>
  <c r="T5864" i="79"/>
  <c r="T5865" i="79"/>
  <c r="T5866" i="79"/>
  <c r="T5867" i="79"/>
  <c r="T5868" i="79"/>
  <c r="T5869" i="79"/>
  <c r="T5870" i="79"/>
  <c r="T5871" i="79"/>
  <c r="T5872" i="79"/>
  <c r="T5873" i="79"/>
  <c r="T5874" i="79"/>
  <c r="T5875" i="79"/>
  <c r="T5876" i="79"/>
  <c r="T5877" i="79"/>
  <c r="T5878" i="79"/>
  <c r="T5879" i="79"/>
  <c r="T5880" i="79"/>
  <c r="T5881" i="79"/>
  <c r="T5882" i="79"/>
  <c r="T5883" i="79"/>
  <c r="T5884" i="79"/>
  <c r="T5885" i="79"/>
  <c r="T5886" i="79"/>
  <c r="T5887" i="79"/>
  <c r="T5888" i="79"/>
  <c r="T5889" i="79"/>
  <c r="T5890" i="79"/>
  <c r="T5891" i="79"/>
  <c r="T5892" i="79"/>
  <c r="T5893" i="79"/>
  <c r="T5894" i="79"/>
  <c r="T5895" i="79"/>
  <c r="T5896" i="79"/>
  <c r="T5897" i="79"/>
  <c r="T5898" i="79"/>
  <c r="T5899" i="79"/>
  <c r="T5900" i="79"/>
  <c r="T5901" i="79"/>
  <c r="T5902" i="79"/>
  <c r="T5903" i="79"/>
  <c r="T5904" i="79"/>
  <c r="T5905" i="79"/>
  <c r="T5906" i="79"/>
  <c r="T5907" i="79"/>
  <c r="T5908" i="79"/>
  <c r="T5909" i="79"/>
  <c r="T5910" i="79"/>
  <c r="T5911" i="79"/>
  <c r="T5912" i="79"/>
  <c r="T5913" i="79"/>
  <c r="T5914" i="79"/>
  <c r="T5915" i="79"/>
  <c r="T5916" i="79"/>
  <c r="T5917" i="79"/>
  <c r="T5918" i="79"/>
  <c r="T5919" i="79"/>
  <c r="T5920" i="79"/>
  <c r="T5921" i="79"/>
  <c r="T5922" i="79"/>
  <c r="T5923" i="79"/>
  <c r="T5924" i="79"/>
  <c r="T5925" i="79"/>
  <c r="T5926" i="79"/>
  <c r="T5927" i="79"/>
  <c r="T5928" i="79"/>
  <c r="T5929" i="79"/>
  <c r="T5930" i="79"/>
  <c r="T5931" i="79"/>
  <c r="T5932" i="79"/>
  <c r="T5933" i="79"/>
  <c r="T5934" i="79"/>
  <c r="T5935" i="79"/>
  <c r="T5936" i="79"/>
  <c r="T5937" i="79"/>
  <c r="T5938" i="79"/>
  <c r="T5939" i="79"/>
  <c r="T5940" i="79"/>
  <c r="T5941" i="79"/>
  <c r="T5942" i="79"/>
  <c r="T5943" i="79"/>
  <c r="T5944" i="79"/>
  <c r="T5945" i="79"/>
  <c r="T5946" i="79"/>
  <c r="T5947" i="79"/>
  <c r="T5948" i="79"/>
  <c r="T5949" i="79"/>
  <c r="T5950" i="79"/>
  <c r="T5951" i="79"/>
  <c r="T5952" i="79"/>
  <c r="T5953" i="79"/>
  <c r="T5954" i="79"/>
  <c r="T5955" i="79"/>
  <c r="T5956" i="79"/>
  <c r="T5957" i="79"/>
  <c r="T5958" i="79"/>
  <c r="T5959" i="79"/>
  <c r="T5960" i="79"/>
  <c r="T5961" i="79"/>
  <c r="T5962" i="79"/>
  <c r="T5963" i="79"/>
  <c r="T5964" i="79"/>
  <c r="T5965" i="79"/>
  <c r="T5966" i="79"/>
  <c r="T5967" i="79"/>
  <c r="T5968" i="79"/>
  <c r="T5969" i="79"/>
  <c r="T5970" i="79"/>
  <c r="T5971" i="79"/>
  <c r="T5972" i="79"/>
  <c r="T5973" i="79"/>
  <c r="T5974" i="79"/>
  <c r="T5975" i="79"/>
  <c r="T5976" i="79"/>
  <c r="T5977" i="79"/>
  <c r="T5978" i="79"/>
  <c r="T5979" i="79"/>
  <c r="T5980" i="79"/>
  <c r="T5981" i="79"/>
  <c r="T5982" i="79"/>
  <c r="T5983" i="79"/>
  <c r="T5984" i="79"/>
  <c r="T5985" i="79"/>
  <c r="T5986" i="79"/>
  <c r="T5987" i="79"/>
  <c r="T5988" i="79"/>
  <c r="T5989" i="79"/>
  <c r="T5990" i="79"/>
  <c r="T5991" i="79"/>
  <c r="T5992" i="79"/>
  <c r="T5993" i="79"/>
  <c r="T5994" i="79"/>
  <c r="T5995" i="79"/>
  <c r="T5996" i="79"/>
  <c r="T5997" i="79"/>
  <c r="T5998" i="79"/>
  <c r="T5999" i="79"/>
  <c r="T6000" i="79"/>
  <c r="T6001" i="79"/>
  <c r="T6002" i="79"/>
  <c r="T6003" i="79"/>
  <c r="T6004" i="79"/>
  <c r="T6005" i="79"/>
  <c r="T6006" i="79"/>
  <c r="T6007" i="79"/>
  <c r="T6008" i="79"/>
  <c r="T6009" i="79"/>
  <c r="T6010" i="79"/>
  <c r="T6011" i="79"/>
  <c r="T6012" i="79"/>
  <c r="T6013" i="79"/>
  <c r="T6014" i="79"/>
  <c r="T6015" i="79"/>
  <c r="T6016" i="79"/>
  <c r="T6017" i="79"/>
  <c r="T6018" i="79"/>
  <c r="T6019" i="79"/>
  <c r="T6020" i="79"/>
  <c r="T6021" i="79"/>
  <c r="T6022" i="79"/>
  <c r="T6023" i="79"/>
  <c r="T6024" i="79"/>
  <c r="T6025" i="79"/>
  <c r="T6026" i="79"/>
  <c r="T6027" i="79"/>
  <c r="T6028" i="79"/>
  <c r="T6029" i="79"/>
  <c r="T6030" i="79"/>
  <c r="T6031" i="79"/>
  <c r="T6032" i="79"/>
  <c r="T6033" i="79"/>
  <c r="T6034" i="79"/>
  <c r="T6035" i="79"/>
  <c r="T6036" i="79"/>
  <c r="T6037" i="79"/>
  <c r="T6038" i="79"/>
  <c r="T6039" i="79"/>
  <c r="T6040" i="79"/>
  <c r="T6041" i="79"/>
  <c r="T6042" i="79"/>
  <c r="T6043" i="79"/>
  <c r="T6044" i="79"/>
  <c r="T6045" i="79"/>
  <c r="T6046" i="79"/>
  <c r="T6047" i="79"/>
  <c r="T6048" i="79"/>
  <c r="T6049" i="79"/>
  <c r="T6050" i="79"/>
  <c r="T6051" i="79"/>
  <c r="T6052" i="79"/>
  <c r="T6053" i="79"/>
  <c r="T6054" i="79"/>
  <c r="T6055" i="79"/>
  <c r="T6056" i="79"/>
  <c r="T6057" i="79"/>
  <c r="T6058" i="79"/>
  <c r="T6059" i="79"/>
  <c r="T6060" i="79"/>
  <c r="T6061" i="79"/>
  <c r="T6062" i="79"/>
  <c r="T6063" i="79"/>
  <c r="T6064" i="79"/>
  <c r="T6065" i="79"/>
  <c r="T6066" i="79"/>
  <c r="T6067" i="79"/>
  <c r="T6068" i="79"/>
  <c r="T6069" i="79"/>
  <c r="T6070" i="79"/>
  <c r="T6071" i="79"/>
  <c r="T6072" i="79"/>
  <c r="T6073" i="79"/>
  <c r="T6074" i="79"/>
  <c r="T6075" i="79"/>
  <c r="T6076" i="79"/>
  <c r="T6077" i="79"/>
  <c r="T6078" i="79"/>
  <c r="T6079" i="79"/>
  <c r="T6080" i="79"/>
  <c r="T6081" i="79"/>
  <c r="T6082" i="79"/>
  <c r="T6083" i="79"/>
  <c r="T6084" i="79"/>
  <c r="T6085" i="79"/>
  <c r="T6086" i="79"/>
  <c r="T6087" i="79"/>
  <c r="T6088" i="79"/>
  <c r="T6089" i="79"/>
  <c r="T6090" i="79"/>
  <c r="T6091" i="79"/>
  <c r="T6092" i="79"/>
  <c r="T6093" i="79"/>
  <c r="T6094" i="79"/>
  <c r="T6095" i="79"/>
  <c r="T6096" i="79"/>
  <c r="T6097" i="79"/>
  <c r="T6098" i="79"/>
  <c r="T6099" i="79"/>
  <c r="T6100" i="79"/>
  <c r="T6101" i="79"/>
  <c r="T6102" i="79"/>
  <c r="T6103" i="79"/>
  <c r="T6104" i="79"/>
  <c r="T6105" i="79"/>
  <c r="T6106" i="79"/>
  <c r="T6107" i="79"/>
  <c r="T6108" i="79"/>
  <c r="T6109" i="79"/>
  <c r="T6110" i="79"/>
  <c r="T6111" i="79"/>
  <c r="T6112" i="79"/>
  <c r="T6113" i="79"/>
  <c r="T6114" i="79"/>
  <c r="T6115" i="79"/>
  <c r="T6116" i="79"/>
  <c r="T6117" i="79"/>
  <c r="T6118" i="79"/>
  <c r="T6119" i="79"/>
  <c r="T6120" i="79"/>
  <c r="T6121" i="79"/>
  <c r="T6122" i="79"/>
  <c r="T6123" i="79"/>
  <c r="T6124" i="79"/>
  <c r="T6125" i="79"/>
  <c r="T6126" i="79"/>
  <c r="T6127" i="79"/>
  <c r="T6128" i="79"/>
  <c r="T6129" i="79"/>
  <c r="T6130" i="79"/>
  <c r="T6131" i="79"/>
  <c r="T6132" i="79"/>
  <c r="T6133" i="79"/>
  <c r="T6134" i="79"/>
  <c r="T6135" i="79"/>
  <c r="T6136" i="79"/>
  <c r="T6137" i="79"/>
  <c r="T6138" i="79"/>
  <c r="T6139" i="79"/>
  <c r="T6140" i="79"/>
  <c r="T6141" i="79"/>
  <c r="T6142" i="79"/>
  <c r="T6143" i="79"/>
  <c r="T6144" i="79"/>
  <c r="T6145" i="79"/>
  <c r="T6146" i="79"/>
  <c r="T6147" i="79"/>
  <c r="T6148" i="79"/>
  <c r="T6149" i="79"/>
  <c r="T6150" i="79"/>
  <c r="T6151" i="79"/>
  <c r="T6152" i="79"/>
  <c r="T6153" i="79"/>
  <c r="T6154" i="79"/>
  <c r="T6155" i="79"/>
  <c r="T6156" i="79"/>
  <c r="T6157" i="79"/>
  <c r="T6158" i="79"/>
  <c r="T6159" i="79"/>
  <c r="T6160" i="79"/>
  <c r="T6161" i="79"/>
  <c r="T6162" i="79"/>
  <c r="T6163" i="79"/>
  <c r="T6164" i="79"/>
  <c r="T6165" i="79"/>
  <c r="T6166" i="79"/>
  <c r="T6167" i="79"/>
  <c r="T6168" i="79"/>
  <c r="T6169" i="79"/>
  <c r="T6170" i="79"/>
  <c r="T6171" i="79"/>
  <c r="T6172" i="79"/>
  <c r="T6173" i="79"/>
  <c r="T6174" i="79"/>
  <c r="T6175" i="79"/>
  <c r="T6176" i="79"/>
  <c r="T6177" i="79"/>
  <c r="T6178" i="79"/>
  <c r="T6179" i="79"/>
  <c r="T6180" i="79"/>
  <c r="T6181" i="79"/>
  <c r="T6182" i="79"/>
  <c r="T6183" i="79"/>
  <c r="T6184" i="79"/>
  <c r="T6185" i="79"/>
  <c r="T6186" i="79"/>
  <c r="T6187" i="79"/>
  <c r="T6188" i="79"/>
  <c r="T6189" i="79"/>
  <c r="T6190" i="79"/>
  <c r="T6191" i="79"/>
  <c r="T6192" i="79"/>
  <c r="T6193" i="79"/>
  <c r="T6194" i="79"/>
  <c r="T6195" i="79"/>
  <c r="T6196" i="79"/>
  <c r="T6197" i="79"/>
  <c r="T6198" i="79"/>
  <c r="T6199" i="79"/>
  <c r="T6200" i="79"/>
  <c r="T6201" i="79"/>
  <c r="T6202" i="79"/>
  <c r="T6203" i="79"/>
  <c r="T6204" i="79"/>
  <c r="T6205" i="79"/>
  <c r="T6206" i="79"/>
  <c r="T6207" i="79"/>
  <c r="T6208" i="79"/>
  <c r="T6209" i="79"/>
  <c r="T6210" i="79"/>
  <c r="T6211" i="79"/>
  <c r="T6212" i="79"/>
  <c r="T6213" i="79"/>
  <c r="T6214" i="79"/>
  <c r="T6215" i="79"/>
  <c r="T6216" i="79"/>
  <c r="T6217" i="79"/>
  <c r="T6218" i="79"/>
  <c r="T6219" i="79"/>
  <c r="T6220" i="79"/>
  <c r="T6221" i="79"/>
  <c r="T6222" i="79"/>
  <c r="T6223" i="79"/>
  <c r="T6224" i="79"/>
  <c r="T6225" i="79"/>
  <c r="T6226" i="79"/>
  <c r="T6227" i="79"/>
  <c r="T6228" i="79"/>
  <c r="T6229" i="79"/>
  <c r="T6230" i="79"/>
  <c r="T6231" i="79"/>
  <c r="T6232" i="79"/>
  <c r="T6233" i="79"/>
  <c r="T6234" i="79"/>
  <c r="T6235" i="79"/>
  <c r="T6236" i="79"/>
  <c r="T6237" i="79"/>
  <c r="T6238" i="79"/>
  <c r="T6239" i="79"/>
  <c r="T6240" i="79"/>
  <c r="T6241" i="79"/>
  <c r="T6242" i="79"/>
  <c r="T6243" i="79"/>
  <c r="T6244" i="79"/>
  <c r="T6245" i="79"/>
  <c r="T6246" i="79"/>
  <c r="T6247" i="79"/>
  <c r="T6248" i="79"/>
  <c r="T6249" i="79"/>
  <c r="T6250" i="79"/>
  <c r="T6251" i="79"/>
  <c r="T6252" i="79"/>
  <c r="T6253" i="79"/>
  <c r="T6254" i="79"/>
  <c r="T6255" i="79"/>
  <c r="T6256" i="79"/>
  <c r="T6257" i="79"/>
  <c r="T6258" i="79"/>
  <c r="T6259" i="79"/>
  <c r="T6260" i="79"/>
  <c r="T6261" i="79"/>
  <c r="T6262" i="79"/>
  <c r="T6263" i="79"/>
  <c r="T6264" i="79"/>
  <c r="T6265" i="79"/>
  <c r="T6266" i="79"/>
  <c r="T6267" i="79"/>
  <c r="T6268" i="79"/>
  <c r="T6269" i="79"/>
  <c r="T6270" i="79"/>
  <c r="T6271" i="79"/>
  <c r="T6272" i="79"/>
  <c r="T6273" i="79"/>
  <c r="T6274" i="79"/>
  <c r="T6275" i="79"/>
  <c r="T6276" i="79"/>
  <c r="T6277" i="79"/>
  <c r="T6278" i="79"/>
  <c r="T6279" i="79"/>
  <c r="T6280" i="79"/>
  <c r="T6281" i="79"/>
  <c r="T6282" i="79"/>
  <c r="T6283" i="79"/>
  <c r="T6284" i="79"/>
  <c r="T6285" i="79"/>
  <c r="T6286" i="79"/>
  <c r="T6287" i="79"/>
  <c r="T6288" i="79"/>
  <c r="T6289" i="79"/>
  <c r="T6290" i="79"/>
  <c r="T6291" i="79"/>
  <c r="T6292" i="79"/>
  <c r="T6293" i="79"/>
  <c r="T6294" i="79"/>
  <c r="T6295" i="79"/>
  <c r="T6296" i="79"/>
  <c r="T6297" i="79"/>
  <c r="T6298" i="79"/>
  <c r="T6299" i="79"/>
  <c r="T6300" i="79"/>
  <c r="T6301" i="79"/>
  <c r="T6302" i="79"/>
  <c r="T6303" i="79"/>
  <c r="T6304" i="79"/>
  <c r="T6305" i="79"/>
  <c r="T6306" i="79"/>
  <c r="T6307" i="79"/>
  <c r="T6308" i="79"/>
  <c r="T6309" i="79"/>
  <c r="T6310" i="79"/>
  <c r="T6311" i="79"/>
  <c r="T6312" i="79"/>
  <c r="T6313" i="79"/>
  <c r="T6314" i="79"/>
  <c r="T6315" i="79"/>
  <c r="T6316" i="79"/>
  <c r="T6317" i="79"/>
  <c r="T6318" i="79"/>
  <c r="T6319" i="79"/>
  <c r="T6320" i="79"/>
  <c r="T6321" i="79"/>
  <c r="T6322" i="79"/>
  <c r="T6323" i="79"/>
  <c r="T6324" i="79"/>
  <c r="T6325" i="79"/>
  <c r="T6326" i="79"/>
  <c r="T6327" i="79"/>
  <c r="T6328" i="79"/>
  <c r="T6329" i="79"/>
  <c r="T6330" i="79"/>
  <c r="T6331" i="79"/>
  <c r="T6332" i="79"/>
  <c r="T6333" i="79"/>
  <c r="T6334" i="79"/>
  <c r="T6335" i="79"/>
  <c r="T6336" i="79"/>
  <c r="T6337" i="79"/>
  <c r="T6338" i="79"/>
  <c r="T6339" i="79"/>
  <c r="T6340" i="79"/>
  <c r="T6341" i="79"/>
  <c r="T6342" i="79"/>
  <c r="T6343" i="79"/>
  <c r="T6344" i="79"/>
  <c r="T6345" i="79"/>
  <c r="T6346" i="79"/>
  <c r="T6347" i="79"/>
  <c r="T6348" i="79"/>
  <c r="T6349" i="79"/>
  <c r="T6350" i="79"/>
  <c r="T6351" i="79"/>
  <c r="T6352" i="79"/>
  <c r="T6353" i="79"/>
  <c r="T6354" i="79"/>
  <c r="T6355" i="79"/>
  <c r="T6356" i="79"/>
  <c r="T6357" i="79"/>
  <c r="T6358" i="79"/>
  <c r="T6359" i="79"/>
  <c r="T6360" i="79"/>
  <c r="T6361" i="79"/>
  <c r="T6362" i="79"/>
  <c r="T6363" i="79"/>
  <c r="T6364" i="79"/>
  <c r="T6365" i="79"/>
  <c r="T6366" i="79"/>
  <c r="T6367" i="79"/>
  <c r="T6368" i="79"/>
  <c r="T6369" i="79"/>
  <c r="T6370" i="79"/>
  <c r="T6371" i="79"/>
  <c r="T6372" i="79"/>
  <c r="T6373" i="79"/>
  <c r="T6374" i="79"/>
  <c r="T6375" i="79"/>
  <c r="T6376" i="79"/>
  <c r="T6377" i="79"/>
  <c r="T6378" i="79"/>
  <c r="T6379" i="79"/>
  <c r="T6380" i="79"/>
  <c r="T6381" i="79"/>
  <c r="T6382" i="79"/>
  <c r="T6383" i="79"/>
  <c r="T6384" i="79"/>
  <c r="T6385" i="79"/>
  <c r="T6386" i="79"/>
  <c r="T6387" i="79"/>
  <c r="T6388" i="79"/>
  <c r="T6389" i="79"/>
  <c r="T6390" i="79"/>
  <c r="T6391" i="79"/>
  <c r="T6392" i="79"/>
  <c r="T6393" i="79"/>
  <c r="T6394" i="79"/>
  <c r="T6395" i="79"/>
  <c r="T6396" i="79"/>
  <c r="T6397" i="79"/>
  <c r="T6398" i="79"/>
  <c r="T6399" i="79"/>
  <c r="T6400" i="79"/>
  <c r="T6401" i="79"/>
  <c r="T6402" i="79"/>
  <c r="T6403" i="79"/>
  <c r="T6404" i="79"/>
  <c r="T6405" i="79"/>
  <c r="T6406" i="79"/>
  <c r="T6407" i="79"/>
  <c r="T6408" i="79"/>
  <c r="T6409" i="79"/>
  <c r="T6410" i="79"/>
  <c r="T6411" i="79"/>
  <c r="T6412" i="79"/>
  <c r="T6413" i="79"/>
  <c r="T6414" i="79"/>
  <c r="T6415" i="79"/>
  <c r="T6416" i="79"/>
  <c r="T6417" i="79"/>
  <c r="T6418" i="79"/>
  <c r="T6419" i="79"/>
  <c r="T6420" i="79"/>
  <c r="T6421" i="79"/>
  <c r="T6422" i="79"/>
  <c r="T6423" i="79"/>
  <c r="T6424" i="79"/>
  <c r="T6425" i="79"/>
  <c r="T6426" i="79"/>
  <c r="T6427" i="79"/>
  <c r="T6428" i="79"/>
  <c r="T6429" i="79"/>
  <c r="T6430" i="79"/>
  <c r="T6431" i="79"/>
  <c r="T6432" i="79"/>
  <c r="T6433" i="79"/>
  <c r="T6434" i="79"/>
  <c r="T6435" i="79"/>
  <c r="T6436" i="79"/>
  <c r="T6437" i="79"/>
  <c r="T6438" i="79"/>
  <c r="T6439" i="79"/>
  <c r="T6440" i="79"/>
  <c r="T6441" i="79"/>
  <c r="T6442" i="79"/>
  <c r="T6443" i="79"/>
  <c r="T6444" i="79"/>
  <c r="T6445" i="79"/>
  <c r="T6446" i="79"/>
  <c r="T6447" i="79"/>
  <c r="T6448" i="79"/>
  <c r="T6449" i="79"/>
  <c r="T6450" i="79"/>
  <c r="T6451" i="79"/>
  <c r="T6452" i="79"/>
  <c r="T6453" i="79"/>
  <c r="T6454" i="79"/>
  <c r="T6455" i="79"/>
  <c r="T6456" i="79"/>
  <c r="T6457" i="79"/>
  <c r="T6458" i="79"/>
  <c r="T6459" i="79"/>
  <c r="T6460" i="79"/>
  <c r="T6461" i="79"/>
  <c r="T6462" i="79"/>
  <c r="T6463" i="79"/>
  <c r="T6464" i="79"/>
  <c r="T6465" i="79"/>
  <c r="T6466" i="79"/>
  <c r="T6467" i="79"/>
  <c r="T6468" i="79"/>
  <c r="T6469" i="79"/>
  <c r="T6470" i="79"/>
  <c r="T6471" i="79"/>
  <c r="T6472" i="79"/>
  <c r="T6473" i="79"/>
  <c r="T6474" i="79"/>
  <c r="T6475" i="79"/>
  <c r="T6476" i="79"/>
  <c r="T6477" i="79"/>
  <c r="T6478" i="79"/>
  <c r="T6479" i="79"/>
  <c r="T6480" i="79"/>
  <c r="T6481" i="79"/>
  <c r="T6482" i="79"/>
  <c r="T6483" i="79"/>
  <c r="T6484" i="79"/>
  <c r="T6485" i="79"/>
  <c r="T6486" i="79"/>
  <c r="T6487" i="79"/>
  <c r="T6488" i="79"/>
  <c r="T6489" i="79"/>
  <c r="T6490" i="79"/>
  <c r="T6491" i="79"/>
  <c r="T6492" i="79"/>
  <c r="T6493" i="79"/>
  <c r="T6494" i="79"/>
  <c r="T6495" i="79"/>
  <c r="T6496" i="79"/>
  <c r="T6497" i="79"/>
  <c r="T6498" i="79"/>
  <c r="T6499" i="79"/>
  <c r="T6500" i="79"/>
  <c r="T6501" i="79"/>
  <c r="T6502" i="79"/>
  <c r="T6503" i="79"/>
  <c r="T6504" i="79"/>
  <c r="T6505" i="79"/>
  <c r="T6506" i="79"/>
  <c r="T6507" i="79"/>
  <c r="T6508" i="79"/>
  <c r="T6509" i="79"/>
  <c r="T6510" i="79"/>
  <c r="T6511" i="79"/>
  <c r="T6512" i="79"/>
  <c r="T6513" i="79"/>
  <c r="T6514" i="79"/>
  <c r="T6515" i="79"/>
  <c r="T6516" i="79"/>
  <c r="T6517" i="79"/>
  <c r="T6518" i="79"/>
  <c r="T6519" i="79"/>
  <c r="T6520" i="79"/>
  <c r="T6521" i="79"/>
  <c r="T6522" i="79"/>
  <c r="T6523" i="79"/>
  <c r="T6524" i="79"/>
  <c r="T6525" i="79"/>
  <c r="T6526" i="79"/>
  <c r="T6527" i="79"/>
  <c r="T6528" i="79"/>
  <c r="T6529" i="79"/>
  <c r="T6530" i="79"/>
  <c r="T6531" i="79"/>
  <c r="T6532" i="79"/>
  <c r="T6533" i="79"/>
  <c r="T6534" i="79"/>
  <c r="T6535" i="79"/>
  <c r="T6536" i="79"/>
  <c r="T6537" i="79"/>
  <c r="T6538" i="79"/>
  <c r="T6539" i="79"/>
  <c r="T6540" i="79"/>
  <c r="T6541" i="79"/>
  <c r="T6542" i="79"/>
  <c r="T6543" i="79"/>
  <c r="T6544" i="79"/>
  <c r="T6545" i="79"/>
  <c r="T6546" i="79"/>
  <c r="T6547" i="79"/>
  <c r="T6548" i="79"/>
  <c r="T6549" i="79"/>
  <c r="T6550" i="79"/>
  <c r="T6551" i="79"/>
  <c r="T6552" i="79"/>
  <c r="T6553" i="79"/>
  <c r="T6554" i="79"/>
  <c r="T6555" i="79"/>
  <c r="T6556" i="79"/>
  <c r="T6557" i="79"/>
  <c r="T6558" i="79"/>
  <c r="T6559" i="79"/>
  <c r="T6560" i="79"/>
  <c r="T6561" i="79"/>
  <c r="T6562" i="79"/>
  <c r="T6563" i="79"/>
  <c r="T6564" i="79"/>
  <c r="T6565" i="79"/>
  <c r="T6566" i="79"/>
  <c r="T6567" i="79"/>
  <c r="T6568" i="79"/>
  <c r="T6569" i="79"/>
  <c r="T6570" i="79"/>
  <c r="T6571" i="79"/>
  <c r="T6572" i="79"/>
  <c r="T6573" i="79"/>
  <c r="T6574" i="79"/>
  <c r="T6575" i="79"/>
  <c r="T6576" i="79"/>
  <c r="T6577" i="79"/>
  <c r="T6578" i="79"/>
  <c r="T6579" i="79"/>
  <c r="T6580" i="79"/>
  <c r="T6581" i="79"/>
  <c r="T6582" i="79"/>
  <c r="T6583" i="79"/>
  <c r="T6584" i="79"/>
  <c r="T6585" i="79"/>
  <c r="T6586" i="79"/>
  <c r="T6587" i="79"/>
  <c r="T6588" i="79"/>
  <c r="T6589" i="79"/>
  <c r="T6590" i="79"/>
  <c r="T6591" i="79"/>
  <c r="T6592" i="79"/>
  <c r="T6593" i="79"/>
  <c r="T6594" i="79"/>
  <c r="T6595" i="79"/>
  <c r="T6596" i="79"/>
  <c r="T6597" i="79"/>
  <c r="T6598" i="79"/>
  <c r="T6599" i="79"/>
  <c r="T6600" i="79"/>
  <c r="T6601" i="79"/>
  <c r="T6602" i="79"/>
  <c r="T6603" i="79"/>
  <c r="T6604" i="79"/>
  <c r="T6605" i="79"/>
  <c r="T6606" i="79"/>
  <c r="T6607" i="79"/>
  <c r="T6608" i="79"/>
  <c r="T6609" i="79"/>
  <c r="T6610" i="79"/>
  <c r="T6611" i="79"/>
  <c r="T6612" i="79"/>
  <c r="T6613" i="79"/>
  <c r="T6614" i="79"/>
  <c r="T6615" i="79"/>
  <c r="T6616" i="79"/>
  <c r="T6617" i="79"/>
  <c r="T6618" i="79"/>
  <c r="T6619" i="79"/>
  <c r="T6620" i="79"/>
  <c r="T6621" i="79"/>
  <c r="T6622" i="79"/>
  <c r="T6623" i="79"/>
  <c r="T6624" i="79"/>
  <c r="T6625" i="79"/>
  <c r="T6626" i="79"/>
  <c r="T6627" i="79"/>
  <c r="T6628" i="79"/>
  <c r="T6629" i="79"/>
  <c r="T6630" i="79"/>
  <c r="T6631" i="79"/>
  <c r="T6632" i="79"/>
  <c r="T6633" i="79"/>
  <c r="T6634" i="79"/>
  <c r="T6635" i="79"/>
  <c r="T6636" i="79"/>
  <c r="T6637" i="79"/>
  <c r="T6638" i="79"/>
  <c r="T6639" i="79"/>
  <c r="T6640" i="79"/>
  <c r="T6641" i="79"/>
  <c r="T6642" i="79"/>
  <c r="T6643" i="79"/>
  <c r="T6644" i="79"/>
  <c r="T6645" i="79"/>
  <c r="T6646" i="79"/>
  <c r="T6647" i="79"/>
  <c r="T6648" i="79"/>
  <c r="T6649" i="79"/>
  <c r="T6650" i="79"/>
  <c r="T6651" i="79"/>
  <c r="T6652" i="79"/>
  <c r="T6653" i="79"/>
  <c r="T6654" i="79"/>
  <c r="T6655" i="79"/>
  <c r="T6656" i="79"/>
  <c r="T6657" i="79"/>
  <c r="T6658" i="79"/>
  <c r="T6659" i="79"/>
  <c r="T6660" i="79"/>
  <c r="T6661" i="79"/>
  <c r="T6662" i="79"/>
  <c r="T6663" i="79"/>
  <c r="T6664" i="79"/>
  <c r="T6665" i="79"/>
  <c r="T6666" i="79"/>
  <c r="T6667" i="79"/>
  <c r="T6668" i="79"/>
  <c r="T6669" i="79"/>
  <c r="T6670" i="79"/>
  <c r="T6671" i="79"/>
  <c r="T6672" i="79"/>
  <c r="T6673" i="79"/>
  <c r="T6674" i="79"/>
  <c r="T6675" i="79"/>
  <c r="T6676" i="79"/>
  <c r="T6677" i="79"/>
  <c r="T6678" i="79"/>
  <c r="T6679" i="79"/>
  <c r="T6680" i="79"/>
  <c r="T6681" i="79"/>
  <c r="T6682" i="79"/>
  <c r="T6683" i="79"/>
  <c r="T6684" i="79"/>
  <c r="T6685" i="79"/>
  <c r="T6686" i="79"/>
  <c r="T6687" i="79"/>
  <c r="T6688" i="79"/>
  <c r="T6689" i="79"/>
  <c r="T6690" i="79"/>
  <c r="T6691" i="79"/>
  <c r="T6692" i="79"/>
  <c r="T6693" i="79"/>
  <c r="T6694" i="79"/>
  <c r="T6695" i="79"/>
  <c r="T6696" i="79"/>
  <c r="T6697" i="79"/>
  <c r="T6698" i="79"/>
  <c r="T6699" i="79"/>
  <c r="T6700" i="79"/>
  <c r="T6701" i="79"/>
  <c r="T6702" i="79"/>
  <c r="T6703" i="79"/>
  <c r="T6704" i="79"/>
  <c r="T6705" i="79"/>
  <c r="T6706" i="79"/>
  <c r="T6707" i="79"/>
  <c r="T6708" i="79"/>
  <c r="T6709" i="79"/>
  <c r="T6710" i="79"/>
  <c r="T6711" i="79"/>
  <c r="T6712" i="79"/>
  <c r="T6713" i="79"/>
  <c r="T6714" i="79"/>
  <c r="T6715" i="79"/>
  <c r="T6716" i="79"/>
  <c r="T6717" i="79"/>
  <c r="T6718" i="79"/>
  <c r="T6719" i="79"/>
  <c r="T6720" i="79"/>
  <c r="T6721" i="79"/>
  <c r="T6722" i="79"/>
  <c r="T6723" i="79"/>
  <c r="T6724" i="79"/>
  <c r="T6725" i="79"/>
  <c r="T6726" i="79"/>
  <c r="T6727" i="79"/>
  <c r="T6728" i="79"/>
  <c r="T6729" i="79"/>
  <c r="T6730" i="79"/>
  <c r="T6731" i="79"/>
  <c r="T6732" i="79"/>
  <c r="T6733" i="79"/>
  <c r="T6734" i="79"/>
  <c r="T6735" i="79"/>
  <c r="T6736" i="79"/>
  <c r="T6737" i="79"/>
  <c r="T6738" i="79"/>
  <c r="T6739" i="79"/>
  <c r="T6740" i="79"/>
  <c r="T6741" i="79"/>
  <c r="T6742" i="79"/>
  <c r="T6743" i="79"/>
  <c r="T6744" i="79"/>
  <c r="T6745" i="79"/>
  <c r="T6746" i="79"/>
  <c r="T6747" i="79"/>
  <c r="T6748" i="79"/>
  <c r="T6749" i="79"/>
  <c r="T6750" i="79"/>
  <c r="T6751" i="79"/>
  <c r="T6752" i="79"/>
  <c r="T6753" i="79"/>
  <c r="T6754" i="79"/>
  <c r="T6755" i="79"/>
  <c r="T6756" i="79"/>
  <c r="T6757" i="79"/>
  <c r="T6758" i="79"/>
  <c r="T6759" i="79"/>
  <c r="T6760" i="79"/>
  <c r="T6761" i="79"/>
  <c r="T6762" i="79"/>
  <c r="T6763" i="79"/>
  <c r="T6764" i="79"/>
  <c r="T6765" i="79"/>
  <c r="T6766" i="79"/>
  <c r="T6767" i="79"/>
  <c r="T6768" i="79"/>
  <c r="T6769" i="79"/>
  <c r="T6770" i="79"/>
  <c r="T6771" i="79"/>
  <c r="T6772" i="79"/>
  <c r="T6773" i="79"/>
  <c r="T6774" i="79"/>
  <c r="T6775" i="79"/>
  <c r="T6776" i="79"/>
  <c r="T6777" i="79"/>
  <c r="T6778" i="79"/>
  <c r="T6779" i="79"/>
  <c r="T6780" i="79"/>
  <c r="T6781" i="79"/>
  <c r="T6782" i="79"/>
  <c r="T6783" i="79"/>
  <c r="T6784" i="79"/>
  <c r="T6785" i="79"/>
  <c r="T6786" i="79"/>
  <c r="T6787" i="79"/>
  <c r="T6788" i="79"/>
  <c r="T6789" i="79"/>
  <c r="T6790" i="79"/>
  <c r="T6791" i="79"/>
  <c r="T6792" i="79"/>
  <c r="T6793" i="79"/>
  <c r="T6794" i="79"/>
  <c r="T6795" i="79"/>
  <c r="T6796" i="79"/>
  <c r="T6797" i="79"/>
  <c r="T6798" i="79"/>
  <c r="T6799" i="79"/>
  <c r="T6800" i="79"/>
  <c r="T6801" i="79"/>
  <c r="T6802" i="79"/>
  <c r="T6803" i="79"/>
  <c r="T6804" i="79"/>
  <c r="T6805" i="79"/>
  <c r="T6806" i="79"/>
  <c r="T6807" i="79"/>
  <c r="T6808" i="79"/>
  <c r="T6809" i="79"/>
  <c r="T6810" i="79"/>
  <c r="T6811" i="79"/>
  <c r="T6812" i="79"/>
  <c r="T6813" i="79"/>
  <c r="T6814" i="79"/>
  <c r="T6815" i="79"/>
  <c r="T6816" i="79"/>
  <c r="T6817" i="79"/>
  <c r="T6818" i="79"/>
  <c r="T6819" i="79"/>
  <c r="T6820" i="79"/>
  <c r="T6821" i="79"/>
  <c r="T6822" i="79"/>
  <c r="T6823" i="79"/>
  <c r="T6824" i="79"/>
  <c r="T6825" i="79"/>
  <c r="T6826" i="79"/>
  <c r="T6827" i="79"/>
  <c r="T6828" i="79"/>
  <c r="T6829" i="79"/>
  <c r="T6830" i="79"/>
  <c r="T6831" i="79"/>
  <c r="T6832" i="79"/>
  <c r="T6833" i="79"/>
  <c r="T6834" i="79"/>
  <c r="T6835" i="79"/>
  <c r="T6836" i="79"/>
  <c r="T6837" i="79"/>
  <c r="T6838" i="79"/>
  <c r="T6839" i="79"/>
  <c r="T6840" i="79"/>
  <c r="T6841" i="79"/>
  <c r="T6842" i="79"/>
  <c r="T6843" i="79"/>
  <c r="T6844" i="79"/>
  <c r="T6845" i="79"/>
  <c r="T6846" i="79"/>
  <c r="T6847" i="79"/>
  <c r="T6848" i="79"/>
  <c r="T6849" i="79"/>
  <c r="T6850" i="79"/>
  <c r="T6851" i="79"/>
  <c r="T6852" i="79"/>
  <c r="T6853" i="79"/>
  <c r="T6854" i="79"/>
  <c r="T6855" i="79"/>
  <c r="T6856" i="79"/>
  <c r="T6857" i="79"/>
  <c r="T6858" i="79"/>
  <c r="T6859" i="79"/>
  <c r="T6860" i="79"/>
  <c r="T6861" i="79"/>
  <c r="T6862" i="79"/>
  <c r="T6863" i="79"/>
  <c r="T6864" i="79"/>
  <c r="T6865" i="79"/>
  <c r="T6866" i="79"/>
  <c r="T6867" i="79"/>
  <c r="T6868" i="79"/>
  <c r="T6869" i="79"/>
  <c r="T6870" i="79"/>
  <c r="T6871" i="79"/>
  <c r="T6872" i="79"/>
  <c r="T6873" i="79"/>
  <c r="T6874" i="79"/>
  <c r="T6875" i="79"/>
  <c r="T6876" i="79"/>
  <c r="T6877" i="79"/>
  <c r="T6878" i="79"/>
  <c r="T6879" i="79"/>
  <c r="T6880" i="79"/>
  <c r="T6881" i="79"/>
  <c r="T6882" i="79"/>
  <c r="T6883" i="79"/>
  <c r="T6884" i="79"/>
  <c r="T6885" i="79"/>
  <c r="T6886" i="79"/>
  <c r="T6887" i="79"/>
  <c r="T6888" i="79"/>
  <c r="T6889" i="79"/>
  <c r="T6890" i="79"/>
  <c r="T6891" i="79"/>
  <c r="T6892" i="79"/>
  <c r="T6893" i="79"/>
  <c r="T6894" i="79"/>
  <c r="T6895" i="79"/>
  <c r="T6896" i="79"/>
  <c r="T6897" i="79"/>
  <c r="T6898" i="79"/>
  <c r="T6899" i="79"/>
  <c r="T6900" i="79"/>
  <c r="T6901" i="79"/>
  <c r="T6902" i="79"/>
  <c r="T6903" i="79"/>
  <c r="T6904" i="79"/>
  <c r="T6905" i="79"/>
  <c r="T6906" i="79"/>
  <c r="T6907" i="79"/>
  <c r="T6908" i="79"/>
  <c r="T6909" i="79"/>
  <c r="T6910" i="79"/>
  <c r="T6911" i="79"/>
  <c r="T6912" i="79"/>
  <c r="T6913" i="79"/>
  <c r="T6914" i="79"/>
  <c r="T6915" i="79"/>
  <c r="T6916" i="79"/>
  <c r="T6917" i="79"/>
  <c r="T6918" i="79"/>
  <c r="T6919" i="79"/>
  <c r="T6920" i="79"/>
  <c r="T6921" i="79"/>
  <c r="T6922" i="79"/>
  <c r="T6923" i="79"/>
  <c r="T6924" i="79"/>
  <c r="T6925" i="79"/>
  <c r="T6926" i="79"/>
  <c r="T6927" i="79"/>
  <c r="T6928" i="79"/>
  <c r="T6929" i="79"/>
  <c r="T6930" i="79"/>
  <c r="T6931" i="79"/>
  <c r="T6932" i="79"/>
  <c r="T6933" i="79"/>
  <c r="T6934" i="79"/>
  <c r="T6935" i="79"/>
  <c r="T6936" i="79"/>
  <c r="T6937" i="79"/>
  <c r="T6938" i="79"/>
  <c r="T6939" i="79"/>
  <c r="T6940" i="79"/>
  <c r="T6941" i="79"/>
  <c r="T6942" i="79"/>
  <c r="T6943" i="79"/>
  <c r="T6944" i="79"/>
  <c r="T6945" i="79"/>
  <c r="T6946" i="79"/>
  <c r="T6947" i="79"/>
  <c r="T6948" i="79"/>
  <c r="T6949" i="79"/>
  <c r="T6950" i="79"/>
  <c r="T6951" i="79"/>
  <c r="T6952" i="79"/>
  <c r="T6953" i="79"/>
  <c r="T6954" i="79"/>
  <c r="T6955" i="79"/>
  <c r="T6956" i="79"/>
  <c r="T6957" i="79"/>
  <c r="T6958" i="79"/>
  <c r="T6959" i="79"/>
  <c r="T6960" i="79"/>
  <c r="T6961" i="79"/>
  <c r="T6962" i="79"/>
  <c r="T6963" i="79"/>
  <c r="T6964" i="79"/>
  <c r="T6965" i="79"/>
  <c r="T6966" i="79"/>
  <c r="T6967" i="79"/>
  <c r="T6968" i="79"/>
  <c r="T6969" i="79"/>
  <c r="T6970" i="79"/>
  <c r="T6971" i="79"/>
  <c r="T6972" i="79"/>
  <c r="T6973" i="79"/>
  <c r="T6974" i="79"/>
  <c r="T6975" i="79"/>
  <c r="T6976" i="79"/>
  <c r="T6977" i="79"/>
  <c r="T6978" i="79"/>
  <c r="T6979" i="79"/>
  <c r="T6980" i="79"/>
  <c r="T6981" i="79"/>
  <c r="T6982" i="79"/>
  <c r="T6983" i="79"/>
  <c r="T6984" i="79"/>
  <c r="T6985" i="79"/>
  <c r="T6986" i="79"/>
  <c r="T6987" i="79"/>
  <c r="T6988" i="79"/>
  <c r="T6989" i="79"/>
  <c r="T6990" i="79"/>
  <c r="T6991" i="79"/>
  <c r="T6992" i="79"/>
  <c r="T6993" i="79"/>
  <c r="T6994" i="79"/>
  <c r="T6995" i="79"/>
  <c r="T6996" i="79"/>
  <c r="T6997" i="79"/>
  <c r="T6998" i="79"/>
  <c r="T6999" i="79"/>
  <c r="T7000" i="79"/>
  <c r="T7001" i="79"/>
  <c r="T7002" i="79"/>
  <c r="T7003" i="79"/>
  <c r="T7004" i="79"/>
  <c r="T7005" i="79"/>
  <c r="T7006" i="79"/>
  <c r="T7007" i="79"/>
  <c r="T7008" i="79"/>
  <c r="T7009" i="79"/>
  <c r="T7010" i="79"/>
  <c r="T7011" i="79"/>
  <c r="T7012" i="79"/>
  <c r="T7013" i="79"/>
  <c r="T7014" i="79"/>
  <c r="T7015" i="79"/>
  <c r="T7016" i="79"/>
  <c r="T7017" i="79"/>
  <c r="T7018" i="79"/>
  <c r="T7019" i="79"/>
  <c r="T7020" i="79"/>
  <c r="T7021" i="79"/>
  <c r="T7022" i="79"/>
  <c r="T7023" i="79"/>
  <c r="T7024" i="79"/>
  <c r="T7025" i="79"/>
  <c r="T7026" i="79"/>
  <c r="T7027" i="79"/>
  <c r="T7028" i="79"/>
  <c r="T7029" i="79"/>
  <c r="T7030" i="79"/>
  <c r="T7031" i="79"/>
  <c r="T7032" i="79"/>
  <c r="T7033" i="79"/>
  <c r="T7034" i="79"/>
  <c r="T7035" i="79"/>
  <c r="T7036" i="79"/>
  <c r="T7037" i="79"/>
  <c r="T7038" i="79"/>
  <c r="T7039" i="79"/>
  <c r="T7040" i="79"/>
  <c r="T7041" i="79"/>
  <c r="T7042" i="79"/>
  <c r="T7043" i="79"/>
  <c r="T7044" i="79"/>
  <c r="T7045" i="79"/>
  <c r="T7046" i="79"/>
  <c r="T7047" i="79"/>
  <c r="T7048" i="79"/>
  <c r="T7049" i="79"/>
  <c r="T7050" i="79"/>
  <c r="T7051" i="79"/>
  <c r="T7052" i="79"/>
  <c r="T7053" i="79"/>
  <c r="T7054" i="79"/>
  <c r="T7055" i="79"/>
  <c r="T7056" i="79"/>
  <c r="T7057" i="79"/>
  <c r="T7058" i="79"/>
  <c r="T7059" i="79"/>
  <c r="T7060" i="79"/>
  <c r="T7061" i="79"/>
  <c r="T7062" i="79"/>
  <c r="T7063" i="79"/>
  <c r="T7064" i="79"/>
  <c r="T7065" i="79"/>
  <c r="T7066" i="79"/>
  <c r="T7067" i="79"/>
  <c r="T7068" i="79"/>
  <c r="T7069" i="79"/>
  <c r="T7070" i="79"/>
  <c r="T7071" i="79"/>
  <c r="T7072" i="79"/>
  <c r="T7073" i="79"/>
  <c r="T7074" i="79"/>
  <c r="T7075" i="79"/>
  <c r="T7076" i="79"/>
  <c r="T7077" i="79"/>
  <c r="T7078" i="79"/>
  <c r="T7079" i="79"/>
  <c r="T7080" i="79"/>
  <c r="T7081" i="79"/>
  <c r="T7082" i="79"/>
  <c r="T7083" i="79"/>
  <c r="T7084" i="79"/>
  <c r="T7085" i="79"/>
  <c r="T7086" i="79"/>
  <c r="T7087" i="79"/>
  <c r="T7088" i="79"/>
  <c r="T7089" i="79"/>
  <c r="T7090" i="79"/>
  <c r="T7091" i="79"/>
  <c r="T7092" i="79"/>
  <c r="T7093" i="79"/>
  <c r="T7094" i="79"/>
  <c r="T7095" i="79"/>
  <c r="T7096" i="79"/>
  <c r="T7097" i="79"/>
  <c r="T7098" i="79"/>
  <c r="T7099" i="79"/>
  <c r="T7100" i="79"/>
  <c r="T7101" i="79"/>
  <c r="T7102" i="79"/>
  <c r="T7103" i="79"/>
  <c r="T7104" i="79"/>
  <c r="T7105" i="79"/>
  <c r="T7106" i="79"/>
  <c r="T7107" i="79"/>
  <c r="T7108" i="79"/>
  <c r="T7109" i="79"/>
  <c r="T7110" i="79"/>
  <c r="T7111" i="79"/>
  <c r="T7112" i="79"/>
  <c r="T7113" i="79"/>
  <c r="T7114" i="79"/>
  <c r="T7115" i="79"/>
  <c r="T7116" i="79"/>
  <c r="T7117" i="79"/>
  <c r="T7118" i="79"/>
  <c r="T7119" i="79"/>
  <c r="T7120" i="79"/>
  <c r="T7121" i="79"/>
  <c r="T7122" i="79"/>
  <c r="T7123" i="79"/>
  <c r="T7124" i="79"/>
  <c r="T7125" i="79"/>
  <c r="T7126" i="79"/>
  <c r="T7127" i="79"/>
  <c r="T7128" i="79"/>
  <c r="T7129" i="79"/>
  <c r="T7130" i="79"/>
  <c r="T7131" i="79"/>
  <c r="T7132" i="79"/>
  <c r="T7133" i="79"/>
  <c r="T7134" i="79"/>
  <c r="T7135" i="79"/>
  <c r="T7136" i="79"/>
  <c r="T7137" i="79"/>
  <c r="T7138" i="79"/>
  <c r="T7139" i="79"/>
  <c r="T7140" i="79"/>
  <c r="T7141" i="79"/>
  <c r="T7142" i="79"/>
  <c r="T7143" i="79"/>
  <c r="T7144" i="79"/>
  <c r="T7145" i="79"/>
  <c r="T7146" i="79"/>
  <c r="T7147" i="79"/>
  <c r="T7148" i="79"/>
  <c r="T7149" i="79"/>
  <c r="T7150" i="79"/>
  <c r="T7151" i="79"/>
  <c r="T7152" i="79"/>
  <c r="T7153" i="79"/>
  <c r="T7154" i="79"/>
  <c r="T7155" i="79"/>
  <c r="T7156" i="79"/>
  <c r="T7157" i="79"/>
  <c r="T7158" i="79"/>
  <c r="T7159" i="79"/>
  <c r="T7160" i="79"/>
  <c r="T7161" i="79"/>
  <c r="T7162" i="79"/>
  <c r="T7163" i="79"/>
  <c r="T7164" i="79"/>
  <c r="T7165" i="79"/>
  <c r="T7166" i="79"/>
  <c r="T7167" i="79"/>
  <c r="T7168" i="79"/>
  <c r="T7169" i="79"/>
  <c r="T7170" i="79"/>
  <c r="T7171" i="79"/>
  <c r="T7172" i="79"/>
  <c r="T7173" i="79"/>
  <c r="T7174" i="79"/>
  <c r="T7175" i="79"/>
  <c r="T7176" i="79"/>
  <c r="T7177" i="79"/>
  <c r="T7178" i="79"/>
  <c r="T7179" i="79"/>
  <c r="T7180" i="79"/>
  <c r="T7181" i="79"/>
  <c r="T7182" i="79"/>
  <c r="T7183" i="79"/>
  <c r="T7184" i="79"/>
  <c r="T7185" i="79"/>
  <c r="T7186" i="79"/>
  <c r="T7187" i="79"/>
  <c r="T7188" i="79"/>
  <c r="T7189" i="79"/>
  <c r="T7190" i="79"/>
  <c r="T7191" i="79"/>
  <c r="T7192" i="79"/>
  <c r="T7193" i="79"/>
  <c r="T7194" i="79"/>
  <c r="T7195" i="79"/>
  <c r="T7196" i="79"/>
  <c r="T7197" i="79"/>
  <c r="T7198" i="79"/>
  <c r="T7199" i="79"/>
  <c r="T7200" i="79"/>
  <c r="T7201" i="79"/>
  <c r="T7202" i="79"/>
  <c r="T7203" i="79"/>
  <c r="T7204" i="79"/>
  <c r="T7205" i="79"/>
  <c r="T7206" i="79"/>
  <c r="T7207" i="79"/>
  <c r="T7208" i="79"/>
  <c r="T7209" i="79"/>
  <c r="T7210" i="79"/>
  <c r="T7211" i="79"/>
  <c r="T7212" i="79"/>
  <c r="T7213" i="79"/>
  <c r="T7214" i="79"/>
  <c r="T7215" i="79"/>
  <c r="T7216" i="79"/>
  <c r="T7217" i="79"/>
  <c r="T7218" i="79"/>
  <c r="T7219" i="79"/>
  <c r="T7220" i="79"/>
  <c r="T7221" i="79"/>
  <c r="T7222" i="79"/>
  <c r="T7223" i="79"/>
  <c r="T7224" i="79"/>
  <c r="T7225" i="79"/>
  <c r="T7226" i="79"/>
  <c r="T7227" i="79"/>
  <c r="T7228" i="79"/>
  <c r="T7229" i="79"/>
  <c r="T7230" i="79"/>
  <c r="T7231" i="79"/>
  <c r="T7232" i="79"/>
  <c r="T7233" i="79"/>
  <c r="T7234" i="79"/>
  <c r="T7235" i="79"/>
  <c r="T7236" i="79"/>
  <c r="T7237" i="79"/>
  <c r="T7238" i="79"/>
  <c r="T7239" i="79"/>
  <c r="T7240" i="79"/>
  <c r="T7241" i="79"/>
  <c r="T7242" i="79"/>
  <c r="T7243" i="79"/>
  <c r="T7244" i="79"/>
  <c r="T7245" i="79"/>
  <c r="T7246" i="79"/>
  <c r="T7247" i="79"/>
  <c r="T7248" i="79"/>
  <c r="T7249" i="79"/>
  <c r="T7250" i="79"/>
  <c r="T7251" i="79"/>
  <c r="T7252" i="79"/>
  <c r="T7253" i="79"/>
  <c r="T7254" i="79"/>
  <c r="T7255" i="79"/>
  <c r="T7256" i="79"/>
  <c r="T7257" i="79"/>
  <c r="T7258" i="79"/>
  <c r="T7259" i="79"/>
  <c r="T7260" i="79"/>
  <c r="T7261" i="79"/>
  <c r="T7262" i="79"/>
  <c r="T7263" i="79"/>
  <c r="T7264" i="79"/>
  <c r="T7265" i="79"/>
  <c r="T7266" i="79"/>
  <c r="T7267" i="79"/>
  <c r="T7268" i="79"/>
  <c r="T7269" i="79"/>
  <c r="T7270" i="79"/>
  <c r="T7271" i="79"/>
  <c r="T7272" i="79"/>
  <c r="T7273" i="79"/>
  <c r="T7274" i="79"/>
  <c r="T7275" i="79"/>
  <c r="T7276" i="79"/>
  <c r="T7277" i="79"/>
  <c r="T7278" i="79"/>
  <c r="T7279" i="79"/>
  <c r="T7280" i="79"/>
  <c r="T7281" i="79"/>
  <c r="T7282" i="79"/>
  <c r="T7283" i="79"/>
  <c r="T7284" i="79"/>
  <c r="T7285" i="79"/>
  <c r="T7286" i="79"/>
  <c r="T7287" i="79"/>
  <c r="T7288" i="79"/>
  <c r="T7289" i="79"/>
  <c r="T7290" i="79"/>
  <c r="T7291" i="79"/>
  <c r="T7292" i="79"/>
  <c r="T7293" i="79"/>
  <c r="T7294" i="79"/>
  <c r="T7295" i="79"/>
  <c r="T7296" i="79"/>
  <c r="T7297" i="79"/>
  <c r="T7298" i="79"/>
  <c r="T7299" i="79"/>
  <c r="T7300" i="79"/>
  <c r="T7301" i="79"/>
  <c r="T7302" i="79"/>
  <c r="T7303" i="79"/>
  <c r="T7304" i="79"/>
  <c r="T7305" i="79"/>
  <c r="T7306" i="79"/>
  <c r="T7307" i="79"/>
  <c r="T7308" i="79"/>
  <c r="T7309" i="79"/>
  <c r="T7310" i="79"/>
  <c r="T7311" i="79"/>
  <c r="T7312" i="79"/>
  <c r="T7313" i="79"/>
  <c r="T7314" i="79"/>
  <c r="T7315" i="79"/>
  <c r="T7316" i="79"/>
  <c r="T7317" i="79"/>
  <c r="T7318" i="79"/>
  <c r="T7319" i="79"/>
  <c r="T7320" i="79"/>
  <c r="T7321" i="79"/>
  <c r="T7322" i="79"/>
  <c r="T7323" i="79"/>
  <c r="T7324" i="79"/>
  <c r="T7325" i="79"/>
  <c r="T7326" i="79"/>
  <c r="T7327" i="79"/>
  <c r="T7328" i="79"/>
  <c r="T7329" i="79"/>
  <c r="T7330" i="79"/>
  <c r="T7331" i="79"/>
  <c r="T7332" i="79"/>
  <c r="T7333" i="79"/>
  <c r="T7334" i="79"/>
  <c r="T7335" i="79"/>
  <c r="T7336" i="79"/>
  <c r="T7337" i="79"/>
  <c r="T7338" i="79"/>
  <c r="T7339" i="79"/>
  <c r="T7340" i="79"/>
  <c r="T7341" i="79"/>
  <c r="T7342" i="79"/>
  <c r="T7343" i="79"/>
  <c r="T7344" i="79"/>
  <c r="T7345" i="79"/>
  <c r="T7346" i="79"/>
  <c r="T7347" i="79"/>
  <c r="T7348" i="79"/>
  <c r="T7349" i="79"/>
  <c r="T7350" i="79"/>
  <c r="T7351" i="79"/>
  <c r="T7352" i="79"/>
  <c r="T7353" i="79"/>
  <c r="T7354" i="79"/>
  <c r="T7355" i="79"/>
  <c r="T7356" i="79"/>
  <c r="T7357" i="79"/>
  <c r="T7358" i="79"/>
  <c r="T7359" i="79"/>
  <c r="T7360" i="79"/>
  <c r="T7361" i="79"/>
  <c r="T7362" i="79"/>
  <c r="T7363" i="79"/>
  <c r="T7364" i="79"/>
  <c r="T7365" i="79"/>
  <c r="T7366" i="79"/>
  <c r="T7367" i="79"/>
  <c r="T7368" i="79"/>
  <c r="T7369" i="79"/>
  <c r="T7370" i="79"/>
  <c r="T7371" i="79"/>
  <c r="T7372" i="79"/>
  <c r="T7373" i="79"/>
  <c r="T7374" i="79"/>
  <c r="T7375" i="79"/>
  <c r="T7376" i="79"/>
  <c r="T7377" i="79"/>
  <c r="T7378" i="79"/>
  <c r="T7379" i="79"/>
  <c r="T7380" i="79"/>
  <c r="T7381" i="79"/>
  <c r="T7382" i="79"/>
  <c r="T7383" i="79"/>
  <c r="T7384" i="79"/>
  <c r="T7385" i="79"/>
  <c r="T7386" i="79"/>
  <c r="T7387" i="79"/>
  <c r="T7388" i="79"/>
  <c r="T7389" i="79"/>
  <c r="T7390" i="79"/>
  <c r="T7391" i="79"/>
  <c r="T7392" i="79"/>
  <c r="T7393" i="79"/>
  <c r="T7394" i="79"/>
  <c r="T7395" i="79"/>
  <c r="T7396" i="79"/>
  <c r="T7397" i="79"/>
  <c r="T7398" i="79"/>
  <c r="T7399" i="79"/>
  <c r="T7400" i="79"/>
  <c r="T7401" i="79"/>
  <c r="T7402" i="79"/>
  <c r="T7403" i="79"/>
  <c r="T7404" i="79"/>
  <c r="T7405" i="79"/>
  <c r="T7406" i="79"/>
  <c r="T7407" i="79"/>
  <c r="T7408" i="79"/>
  <c r="T7409" i="79"/>
  <c r="T7410" i="79"/>
  <c r="T7411" i="79"/>
  <c r="T7412" i="79"/>
  <c r="T7413" i="79"/>
  <c r="T7414" i="79"/>
  <c r="T7415" i="79"/>
  <c r="T7416" i="79"/>
  <c r="T7417" i="79"/>
  <c r="T7418" i="79"/>
  <c r="T7419" i="79"/>
  <c r="T7420" i="79"/>
  <c r="T7421" i="79"/>
  <c r="T7422" i="79"/>
  <c r="T7423" i="79"/>
  <c r="T7424" i="79"/>
  <c r="T7425" i="79"/>
  <c r="T7426" i="79"/>
  <c r="T7427" i="79"/>
  <c r="T7428" i="79"/>
  <c r="T7429" i="79"/>
  <c r="T7430" i="79"/>
  <c r="T7431" i="79"/>
  <c r="T7432" i="79"/>
  <c r="T7433" i="79"/>
  <c r="T7434" i="79"/>
  <c r="T7435" i="79"/>
  <c r="T7436" i="79"/>
  <c r="T7437" i="79"/>
  <c r="T7438" i="79"/>
  <c r="T7439" i="79"/>
  <c r="T7440" i="79"/>
  <c r="T7441" i="79"/>
  <c r="T7442" i="79"/>
  <c r="T7443" i="79"/>
  <c r="T7444" i="79"/>
  <c r="T7445" i="79"/>
  <c r="T7446" i="79"/>
  <c r="T7447" i="79"/>
  <c r="T7448" i="79"/>
  <c r="T7449" i="79"/>
  <c r="T7450" i="79"/>
  <c r="T7451" i="79"/>
  <c r="T7452" i="79"/>
  <c r="T7453" i="79"/>
  <c r="T7454" i="79"/>
  <c r="T7455" i="79"/>
  <c r="T7456" i="79"/>
  <c r="T7457" i="79"/>
  <c r="T7458" i="79"/>
  <c r="T7459" i="79"/>
  <c r="T7460" i="79"/>
  <c r="T7461" i="79"/>
  <c r="T7462" i="79"/>
  <c r="T7463" i="79"/>
  <c r="T7464" i="79"/>
  <c r="T7465" i="79"/>
  <c r="T7466" i="79"/>
  <c r="T7467" i="79"/>
  <c r="T7468" i="79"/>
  <c r="T7469" i="79"/>
  <c r="T7470" i="79"/>
  <c r="T7471" i="79"/>
  <c r="T7472" i="79"/>
  <c r="T7473" i="79"/>
  <c r="T7474" i="79"/>
  <c r="T7475" i="79"/>
  <c r="T7476" i="79"/>
  <c r="T7477" i="79"/>
  <c r="T7478" i="79"/>
  <c r="T7479" i="79"/>
  <c r="T7480" i="79"/>
  <c r="T7481" i="79"/>
  <c r="T7482" i="79"/>
  <c r="T7483" i="79"/>
  <c r="T7484" i="79"/>
  <c r="T7485" i="79"/>
  <c r="T7486" i="79"/>
  <c r="T7487" i="79"/>
  <c r="T7488" i="79"/>
  <c r="T7489" i="79"/>
  <c r="T7490" i="79"/>
  <c r="T7491" i="79"/>
  <c r="T7492" i="79"/>
  <c r="T7493" i="79"/>
  <c r="T7494" i="79"/>
  <c r="T7495" i="79"/>
  <c r="T7496" i="79"/>
  <c r="T7497" i="79"/>
  <c r="T7498" i="79"/>
  <c r="T7499" i="79"/>
  <c r="T7500" i="79"/>
  <c r="T7501" i="79"/>
  <c r="T7502" i="79"/>
  <c r="T7503" i="79"/>
  <c r="T7504" i="79"/>
  <c r="T7505" i="79"/>
  <c r="T7506" i="79"/>
  <c r="T7507" i="79"/>
  <c r="T7508" i="79"/>
  <c r="T7509" i="79"/>
  <c r="T7510" i="79"/>
  <c r="T7511" i="79"/>
  <c r="T7512" i="79"/>
  <c r="T7513" i="79"/>
  <c r="T7514" i="79"/>
  <c r="T7515" i="79"/>
  <c r="T7516" i="79"/>
  <c r="T7517" i="79"/>
  <c r="T7518" i="79"/>
  <c r="T7519" i="79"/>
  <c r="T7520" i="79"/>
  <c r="T7521" i="79"/>
  <c r="T7522" i="79"/>
  <c r="T7523" i="79"/>
  <c r="T7524" i="79"/>
  <c r="T7525" i="79"/>
  <c r="T7526" i="79"/>
  <c r="T7527" i="79"/>
  <c r="T7528" i="79"/>
  <c r="T7529" i="79"/>
  <c r="T7530" i="79"/>
  <c r="T7531" i="79"/>
  <c r="T7532" i="79"/>
  <c r="T7533" i="79"/>
  <c r="T7534" i="79"/>
  <c r="T7535" i="79"/>
  <c r="T7536" i="79"/>
  <c r="T7537" i="79"/>
  <c r="T7538" i="79"/>
  <c r="T7539" i="79"/>
  <c r="T7540" i="79"/>
  <c r="T7541" i="79"/>
  <c r="T7542" i="79"/>
  <c r="T7543" i="79"/>
  <c r="T7544" i="79"/>
  <c r="T7545" i="79"/>
  <c r="T7546" i="79"/>
  <c r="T7547" i="79"/>
  <c r="T7548" i="79"/>
  <c r="T7549" i="79"/>
  <c r="T7550" i="79"/>
  <c r="T7551" i="79"/>
  <c r="T7552" i="79"/>
  <c r="T7553" i="79"/>
  <c r="T7554" i="79"/>
  <c r="T7555" i="79"/>
  <c r="T7556" i="79"/>
  <c r="T7557" i="79"/>
  <c r="T7558" i="79"/>
  <c r="T7559" i="79"/>
  <c r="T7560" i="79"/>
  <c r="T7561" i="79"/>
  <c r="T7562" i="79"/>
  <c r="T7563" i="79"/>
  <c r="T7564" i="79"/>
  <c r="T7565" i="79"/>
  <c r="T7566" i="79"/>
  <c r="T7567" i="79"/>
  <c r="T7568" i="79"/>
  <c r="T7569" i="79"/>
  <c r="T7570" i="79"/>
  <c r="T7571" i="79"/>
  <c r="T7572" i="79"/>
  <c r="T7573" i="79"/>
  <c r="T7574" i="79"/>
  <c r="T7575" i="79"/>
  <c r="T7576" i="79"/>
  <c r="T7577" i="79"/>
  <c r="T7578" i="79"/>
  <c r="T7579" i="79"/>
  <c r="T7580" i="79"/>
  <c r="T7581" i="79"/>
  <c r="T7582" i="79"/>
  <c r="T7583" i="79"/>
  <c r="T7584" i="79"/>
  <c r="T7585" i="79"/>
  <c r="T7586" i="79"/>
  <c r="T7587" i="79"/>
  <c r="T7588" i="79"/>
  <c r="T7589" i="79"/>
  <c r="T7590" i="79"/>
  <c r="T7591" i="79"/>
  <c r="T7592" i="79"/>
  <c r="T7593" i="79"/>
  <c r="T7594" i="79"/>
  <c r="T7595" i="79"/>
  <c r="T7596" i="79"/>
  <c r="T7597" i="79"/>
  <c r="T7598" i="79"/>
  <c r="T7599" i="79"/>
  <c r="T7600" i="79"/>
  <c r="T7601" i="79"/>
  <c r="T7602" i="79"/>
  <c r="T7603" i="79"/>
  <c r="T7604" i="79"/>
  <c r="T7605" i="79"/>
  <c r="T7606" i="79"/>
  <c r="T7607" i="79"/>
  <c r="T7608" i="79"/>
  <c r="T7609" i="79"/>
  <c r="T7610" i="79"/>
  <c r="T7611" i="79"/>
  <c r="T7612" i="79"/>
  <c r="T7613" i="79"/>
  <c r="T7614" i="79"/>
  <c r="T7615" i="79"/>
  <c r="T7616" i="79"/>
  <c r="T7617" i="79"/>
  <c r="T7618" i="79"/>
  <c r="T7619" i="79"/>
  <c r="T7620" i="79"/>
  <c r="T7621" i="79"/>
  <c r="T7622" i="79"/>
  <c r="T7623" i="79"/>
  <c r="T7624" i="79"/>
  <c r="T7625" i="79"/>
  <c r="T7626" i="79"/>
  <c r="T7627" i="79"/>
  <c r="T7628" i="79"/>
  <c r="T7629" i="79"/>
  <c r="T7630" i="79"/>
  <c r="T7631" i="79"/>
  <c r="T7632" i="79"/>
  <c r="T7633" i="79"/>
  <c r="T7634" i="79"/>
  <c r="T7635" i="79"/>
  <c r="T7636" i="79"/>
  <c r="T7637" i="79"/>
  <c r="T7638" i="79"/>
  <c r="T7639" i="79"/>
  <c r="T7640" i="79"/>
  <c r="T7641" i="79"/>
  <c r="T7642" i="79"/>
  <c r="T7643" i="79"/>
  <c r="T7644" i="79"/>
  <c r="T7645" i="79"/>
  <c r="T7646" i="79"/>
  <c r="T7647" i="79"/>
  <c r="T7648" i="79"/>
  <c r="T7649" i="79"/>
  <c r="T7650" i="79"/>
  <c r="T7651" i="79"/>
  <c r="T7652" i="79"/>
  <c r="T7653" i="79"/>
  <c r="T7654" i="79"/>
  <c r="T7655" i="79"/>
  <c r="T7656" i="79"/>
  <c r="T7657" i="79"/>
  <c r="T7658" i="79"/>
  <c r="T7659" i="79"/>
  <c r="T7660" i="79"/>
  <c r="T7661" i="79"/>
  <c r="T7662" i="79"/>
  <c r="T7663" i="79"/>
  <c r="T7664" i="79"/>
  <c r="T7665" i="79"/>
  <c r="T7666" i="79"/>
  <c r="T7667" i="79"/>
  <c r="T7668" i="79"/>
  <c r="T7669" i="79"/>
  <c r="T7670" i="79"/>
  <c r="T7671" i="79"/>
  <c r="T7672" i="79"/>
  <c r="T7673" i="79"/>
  <c r="T7674" i="79"/>
  <c r="T7675" i="79"/>
  <c r="T7676" i="79"/>
  <c r="T7677" i="79"/>
  <c r="T7678" i="79"/>
  <c r="T7679" i="79"/>
  <c r="T7680" i="79"/>
  <c r="T7681" i="79"/>
  <c r="T7682" i="79"/>
  <c r="T7683" i="79"/>
  <c r="T7684" i="79"/>
  <c r="T7685" i="79"/>
  <c r="T7686" i="79"/>
  <c r="T7687" i="79"/>
  <c r="T7688" i="79"/>
  <c r="T7689" i="79"/>
  <c r="T7690" i="79"/>
  <c r="T7691" i="79"/>
  <c r="T7692" i="79"/>
  <c r="T7693" i="79"/>
  <c r="T7694" i="79"/>
  <c r="T7695" i="79"/>
  <c r="T7696" i="79"/>
  <c r="T7697" i="79"/>
  <c r="T7698" i="79"/>
  <c r="T7699" i="79"/>
  <c r="T7700" i="79"/>
  <c r="T7701" i="79"/>
  <c r="T7702" i="79"/>
  <c r="T7703" i="79"/>
  <c r="T7704" i="79"/>
  <c r="T7705" i="79"/>
  <c r="T7706" i="79"/>
  <c r="T7707" i="79"/>
  <c r="T7708" i="79"/>
  <c r="T7709" i="79"/>
  <c r="T7710" i="79"/>
  <c r="T7711" i="79"/>
  <c r="T7712" i="79"/>
  <c r="T7713" i="79"/>
  <c r="T7714" i="79"/>
  <c r="T7715" i="79"/>
  <c r="T7716" i="79"/>
  <c r="T7717" i="79"/>
  <c r="T7718" i="79"/>
  <c r="T7719" i="79"/>
  <c r="T7720" i="79"/>
  <c r="T7721" i="79"/>
  <c r="T7722" i="79"/>
  <c r="T7723" i="79"/>
  <c r="T7724" i="79"/>
  <c r="T7725" i="79"/>
  <c r="T7726" i="79"/>
  <c r="T7727" i="79"/>
  <c r="T7728" i="79"/>
  <c r="T7729" i="79"/>
  <c r="T7730" i="79"/>
  <c r="T7731" i="79"/>
  <c r="T7732" i="79"/>
  <c r="T7733" i="79"/>
  <c r="T7734" i="79"/>
  <c r="T7735" i="79"/>
  <c r="T7736" i="79"/>
  <c r="T7737" i="79"/>
  <c r="T7738" i="79"/>
  <c r="T7739" i="79"/>
  <c r="T7740" i="79"/>
  <c r="T7741" i="79"/>
  <c r="T7742" i="79"/>
  <c r="T7743" i="79"/>
  <c r="T7744" i="79"/>
  <c r="T7745" i="79"/>
  <c r="T7746" i="79"/>
  <c r="T7747" i="79"/>
  <c r="T7748" i="79"/>
  <c r="T7749" i="79"/>
  <c r="T7750" i="79"/>
  <c r="T7751" i="79"/>
  <c r="T7752" i="79"/>
  <c r="T7753" i="79"/>
  <c r="T7754" i="79"/>
  <c r="T7755" i="79"/>
  <c r="T7756" i="79"/>
  <c r="T7757" i="79"/>
  <c r="T7758" i="79"/>
  <c r="T7759" i="79"/>
  <c r="T7760" i="79"/>
  <c r="T7761" i="79"/>
  <c r="T7762" i="79"/>
  <c r="T7763" i="79"/>
  <c r="T7764" i="79"/>
  <c r="T7765" i="79"/>
  <c r="T7766" i="79"/>
  <c r="T7767" i="79"/>
  <c r="T7768" i="79"/>
  <c r="T7769" i="79"/>
  <c r="T7770" i="79"/>
  <c r="T7771" i="79"/>
  <c r="T7772" i="79"/>
  <c r="T7773" i="79"/>
  <c r="T7774" i="79"/>
  <c r="T7775" i="79"/>
  <c r="T7776" i="79"/>
  <c r="T7777" i="79"/>
  <c r="T7778" i="79"/>
  <c r="T7779" i="79"/>
  <c r="T7780" i="79"/>
  <c r="T7781" i="79"/>
  <c r="T7782" i="79"/>
  <c r="T7783" i="79"/>
  <c r="T7784" i="79"/>
  <c r="T7785" i="79"/>
  <c r="T7786" i="79"/>
  <c r="T7787" i="79"/>
  <c r="T7788" i="79"/>
  <c r="T7789" i="79"/>
  <c r="T7790" i="79"/>
  <c r="T7791" i="79"/>
  <c r="T7792" i="79"/>
  <c r="T7793" i="79"/>
  <c r="T7794" i="79"/>
  <c r="T7795" i="79"/>
  <c r="T7796" i="79"/>
  <c r="T7797" i="79"/>
  <c r="T7798" i="79"/>
  <c r="T7799" i="79"/>
  <c r="T7800" i="79"/>
  <c r="T7801" i="79"/>
  <c r="T7802" i="79"/>
  <c r="T7803" i="79"/>
  <c r="T7804" i="79"/>
  <c r="T7805" i="79"/>
  <c r="T7806" i="79"/>
  <c r="T7807" i="79"/>
  <c r="T7808" i="79"/>
  <c r="T7809" i="79"/>
  <c r="T7810" i="79"/>
  <c r="T7811" i="79"/>
  <c r="T7812" i="79"/>
  <c r="T7813" i="79"/>
  <c r="T7814" i="79"/>
  <c r="T7815" i="79"/>
  <c r="T7816" i="79"/>
  <c r="T7817" i="79"/>
  <c r="T7818" i="79"/>
  <c r="T7819" i="79"/>
  <c r="T7820" i="79"/>
  <c r="T7821" i="79"/>
  <c r="T7822" i="79"/>
  <c r="T7823" i="79"/>
  <c r="T7824" i="79"/>
  <c r="T7825" i="79"/>
  <c r="T7826" i="79"/>
  <c r="T7827" i="79"/>
  <c r="T7828" i="79"/>
  <c r="T7829" i="79"/>
  <c r="T7830" i="79"/>
  <c r="T7831" i="79"/>
  <c r="T7832" i="79"/>
  <c r="T7833" i="79"/>
  <c r="T7834" i="79"/>
  <c r="T7835" i="79"/>
  <c r="T7836" i="79"/>
  <c r="T7837" i="79"/>
  <c r="T7838" i="79"/>
  <c r="T7839" i="79"/>
  <c r="T7840" i="79"/>
  <c r="T7841" i="79"/>
  <c r="T7842" i="79"/>
  <c r="T7843" i="79"/>
  <c r="T7844" i="79"/>
  <c r="T7845" i="79"/>
  <c r="T7846" i="79"/>
  <c r="T7847" i="79"/>
  <c r="T7848" i="79"/>
  <c r="T7849" i="79"/>
  <c r="T7850" i="79"/>
  <c r="T7851" i="79"/>
  <c r="T7852" i="79"/>
  <c r="T7853" i="79"/>
  <c r="T7854" i="79"/>
  <c r="T7855" i="79"/>
  <c r="T7856" i="79"/>
  <c r="T7857" i="79"/>
  <c r="T7858" i="79"/>
  <c r="T7859" i="79"/>
  <c r="T7860" i="79"/>
  <c r="T7861" i="79"/>
  <c r="T7862" i="79"/>
  <c r="T7863" i="79"/>
  <c r="T7864" i="79"/>
  <c r="T7865" i="79"/>
  <c r="T7866" i="79"/>
  <c r="T7867" i="79"/>
  <c r="T7868" i="79"/>
  <c r="T7869" i="79"/>
  <c r="T7870" i="79"/>
  <c r="T7871" i="79"/>
  <c r="T7872" i="79"/>
  <c r="T7873" i="79"/>
  <c r="T7874" i="79"/>
  <c r="T7875" i="79"/>
  <c r="T7876" i="79"/>
  <c r="T7877" i="79"/>
  <c r="T7878" i="79"/>
  <c r="T7879" i="79"/>
  <c r="T7880" i="79"/>
  <c r="T7881" i="79"/>
  <c r="T7882" i="79"/>
  <c r="T7883" i="79"/>
  <c r="T7884" i="79"/>
  <c r="T7885" i="79"/>
  <c r="T7886" i="79"/>
  <c r="T7887" i="79"/>
  <c r="T7888" i="79"/>
  <c r="T7889" i="79"/>
  <c r="T7890" i="79"/>
  <c r="T7891" i="79"/>
  <c r="T7892" i="79"/>
  <c r="T7893" i="79"/>
  <c r="T7894" i="79"/>
  <c r="T7895" i="79"/>
  <c r="T7896" i="79"/>
  <c r="T7897" i="79"/>
  <c r="T7898" i="79"/>
  <c r="T7899" i="79"/>
  <c r="T7900" i="79"/>
  <c r="T7901" i="79"/>
  <c r="T7902" i="79"/>
  <c r="T7903" i="79"/>
  <c r="T7904" i="79"/>
  <c r="T7905" i="79"/>
  <c r="T7906" i="79"/>
  <c r="T7907" i="79"/>
  <c r="T7908" i="79"/>
  <c r="T7909" i="79"/>
  <c r="T7910" i="79"/>
  <c r="T7911" i="79"/>
  <c r="T7912" i="79"/>
  <c r="T7913" i="79"/>
  <c r="T7914" i="79"/>
  <c r="T7915" i="79"/>
  <c r="T7916" i="79"/>
  <c r="T7917" i="79"/>
  <c r="T7918" i="79"/>
  <c r="T7919" i="79"/>
  <c r="T7920" i="79"/>
  <c r="T7921" i="79"/>
  <c r="T7922" i="79"/>
  <c r="T7923" i="79"/>
  <c r="T7924" i="79"/>
  <c r="T7925" i="79"/>
  <c r="T7926" i="79"/>
  <c r="T7927" i="79"/>
  <c r="T7928" i="79"/>
  <c r="T7929" i="79"/>
  <c r="T7930" i="79"/>
  <c r="T7931" i="79"/>
  <c r="T7932" i="79"/>
  <c r="T7933" i="79"/>
  <c r="T7934" i="79"/>
  <c r="T7935" i="79"/>
  <c r="T7936" i="79"/>
  <c r="T7937" i="79"/>
  <c r="T7938" i="79"/>
  <c r="T7939" i="79"/>
  <c r="T7940" i="79"/>
  <c r="T7941" i="79"/>
  <c r="T7942" i="79"/>
  <c r="T7943" i="79"/>
  <c r="T7944" i="79"/>
  <c r="T7945" i="79"/>
  <c r="T7946" i="79"/>
  <c r="T7947" i="79"/>
  <c r="T7948" i="79"/>
  <c r="T7949" i="79"/>
  <c r="T7950" i="79"/>
  <c r="T7951" i="79"/>
  <c r="T7952" i="79"/>
  <c r="T7953" i="79"/>
  <c r="T7954" i="79"/>
  <c r="T7955" i="79"/>
  <c r="T7956" i="79"/>
  <c r="T7957" i="79"/>
  <c r="T7958" i="79"/>
  <c r="T7959" i="79"/>
  <c r="T7960" i="79"/>
  <c r="T7961" i="79"/>
  <c r="T7962" i="79"/>
  <c r="T7963" i="79"/>
  <c r="T7964" i="79"/>
  <c r="T7965" i="79"/>
  <c r="T7966" i="79"/>
  <c r="T7967" i="79"/>
  <c r="T7968" i="79"/>
  <c r="T7969" i="79"/>
  <c r="T7970" i="79"/>
  <c r="T7971" i="79"/>
  <c r="T7972" i="79"/>
  <c r="T7973" i="79"/>
  <c r="T7974" i="79"/>
  <c r="T7975" i="79"/>
  <c r="T7976" i="79"/>
  <c r="T7977" i="79"/>
  <c r="T7978" i="79"/>
  <c r="T7979" i="79"/>
  <c r="T7980" i="79"/>
  <c r="T7981" i="79"/>
  <c r="T7982" i="79"/>
  <c r="T7983" i="79"/>
  <c r="T7984" i="79"/>
  <c r="T7985" i="79"/>
  <c r="T7986" i="79"/>
  <c r="T7987" i="79"/>
  <c r="T7988" i="79"/>
  <c r="T7989" i="79"/>
  <c r="T7990" i="79"/>
  <c r="T7991" i="79"/>
  <c r="T7992" i="79"/>
  <c r="T7993" i="79"/>
  <c r="T7994" i="79"/>
  <c r="T7995" i="79"/>
  <c r="T7996" i="79"/>
  <c r="T7997" i="79"/>
  <c r="T7998" i="79"/>
  <c r="T7999" i="79"/>
  <c r="T8000" i="79"/>
  <c r="T8001" i="79"/>
  <c r="T8002" i="79"/>
  <c r="T8003" i="79"/>
  <c r="T8004" i="79"/>
  <c r="T8005" i="79"/>
  <c r="T8006" i="79"/>
  <c r="T8007" i="79"/>
  <c r="T8008" i="79"/>
  <c r="T8009" i="79"/>
  <c r="T8010" i="79"/>
  <c r="T8011" i="79"/>
  <c r="T8012" i="79"/>
  <c r="T8013" i="79"/>
  <c r="T8014" i="79"/>
  <c r="T8015" i="79"/>
  <c r="T8016" i="79"/>
  <c r="T8017" i="79"/>
  <c r="T8018" i="79"/>
  <c r="T8019" i="79"/>
  <c r="T8020" i="79"/>
  <c r="T8021" i="79"/>
  <c r="T8022" i="79"/>
  <c r="T8023" i="79"/>
  <c r="T8024" i="79"/>
  <c r="T8025" i="79"/>
  <c r="T8026" i="79"/>
  <c r="T8027" i="79"/>
  <c r="T8028" i="79"/>
  <c r="T8029" i="79"/>
  <c r="T8030" i="79"/>
  <c r="T8031" i="79"/>
  <c r="T8032" i="79"/>
  <c r="T8033" i="79"/>
  <c r="T8034" i="79"/>
  <c r="T8035" i="79"/>
  <c r="T8036" i="79"/>
  <c r="T8037" i="79"/>
  <c r="T8038" i="79"/>
  <c r="T8039" i="79"/>
  <c r="T8040" i="79"/>
  <c r="T8041" i="79"/>
  <c r="T8042" i="79"/>
  <c r="T8043" i="79"/>
  <c r="T8044" i="79"/>
  <c r="T8045" i="79"/>
  <c r="T8046" i="79"/>
  <c r="T8047" i="79"/>
  <c r="T8048" i="79"/>
  <c r="T8049" i="79"/>
  <c r="T8050" i="79"/>
  <c r="T8051" i="79"/>
  <c r="T8052" i="79"/>
  <c r="T8053" i="79"/>
  <c r="T8054" i="79"/>
  <c r="T8055" i="79"/>
  <c r="T8056" i="79"/>
  <c r="T8057" i="79"/>
  <c r="T8058" i="79"/>
  <c r="T8059" i="79"/>
  <c r="T8060" i="79"/>
  <c r="T8061" i="79"/>
  <c r="T8062" i="79"/>
  <c r="T8063" i="79"/>
  <c r="T8064" i="79"/>
  <c r="T8065" i="79"/>
  <c r="T8066" i="79"/>
  <c r="T8067" i="79"/>
  <c r="T8068" i="79"/>
  <c r="T8069" i="79"/>
  <c r="T8070" i="79"/>
  <c r="T8071" i="79"/>
  <c r="T8072" i="79"/>
  <c r="T8073" i="79"/>
  <c r="T8074" i="79"/>
  <c r="T8075" i="79"/>
  <c r="T8076" i="79"/>
  <c r="T8077" i="79"/>
  <c r="T8078" i="79"/>
  <c r="T8079" i="79"/>
  <c r="T8080" i="79"/>
  <c r="T8081" i="79"/>
  <c r="T8082" i="79"/>
  <c r="T8083" i="79"/>
  <c r="T8084" i="79"/>
  <c r="T8085" i="79"/>
  <c r="T8086" i="79"/>
  <c r="T8087" i="79"/>
  <c r="T8088" i="79"/>
  <c r="T8089" i="79"/>
  <c r="T8090" i="79"/>
  <c r="T8091" i="79"/>
  <c r="T8092" i="79"/>
  <c r="T8093" i="79"/>
  <c r="T8094" i="79"/>
  <c r="T8095" i="79"/>
  <c r="T8096" i="79"/>
  <c r="T8097" i="79"/>
  <c r="T8098" i="79"/>
  <c r="T8099" i="79"/>
  <c r="T8100" i="79"/>
  <c r="T8101" i="79"/>
  <c r="T8102" i="79"/>
  <c r="T8103" i="79"/>
  <c r="T8104" i="79"/>
  <c r="T8105" i="79"/>
  <c r="T8106" i="79"/>
  <c r="T8107" i="79"/>
  <c r="T8108" i="79"/>
  <c r="T8109" i="79"/>
  <c r="T8110" i="79"/>
  <c r="T8111" i="79"/>
  <c r="T8112" i="79"/>
  <c r="T8113" i="79"/>
  <c r="T8114" i="79"/>
  <c r="T8115" i="79"/>
  <c r="T8116" i="79"/>
  <c r="T8117" i="79"/>
  <c r="T8118" i="79"/>
  <c r="T8119" i="79"/>
  <c r="T8120" i="79"/>
  <c r="T8121" i="79"/>
  <c r="T8122" i="79"/>
  <c r="T8123" i="79"/>
  <c r="T8124" i="79"/>
  <c r="T8125" i="79"/>
  <c r="T8126" i="79"/>
  <c r="T8127" i="79"/>
  <c r="T8128" i="79"/>
  <c r="T8129" i="79"/>
  <c r="T8130" i="79"/>
  <c r="T8131" i="79"/>
  <c r="T8132" i="79"/>
  <c r="T8133" i="79"/>
  <c r="T8134" i="79"/>
  <c r="T8135" i="79"/>
  <c r="T8136" i="79"/>
  <c r="T8137" i="79"/>
  <c r="T8138" i="79"/>
  <c r="T8139" i="79"/>
  <c r="T8140" i="79"/>
  <c r="T8141" i="79"/>
  <c r="T8142" i="79"/>
  <c r="T8143" i="79"/>
  <c r="T8144" i="79"/>
  <c r="T8145" i="79"/>
  <c r="T8146" i="79"/>
  <c r="T8147" i="79"/>
  <c r="T8148" i="79"/>
  <c r="T8149" i="79"/>
  <c r="T8150" i="79"/>
  <c r="T8151" i="79"/>
  <c r="T8152" i="79"/>
  <c r="T8153" i="79"/>
  <c r="T8154" i="79"/>
  <c r="T8155" i="79"/>
  <c r="T8156" i="79"/>
  <c r="T8157" i="79"/>
  <c r="T8158" i="79"/>
  <c r="T8159" i="79"/>
  <c r="T8160" i="79"/>
  <c r="T8161" i="79"/>
  <c r="T8162" i="79"/>
  <c r="T8163" i="79"/>
  <c r="T8164" i="79"/>
  <c r="T8165" i="79"/>
  <c r="T8166" i="79"/>
  <c r="T8167" i="79"/>
  <c r="T8168" i="79"/>
  <c r="T8169" i="79"/>
  <c r="T8170" i="79"/>
  <c r="T8171" i="79"/>
  <c r="T8172" i="79"/>
  <c r="T8173" i="79"/>
  <c r="T8174" i="79"/>
  <c r="T8175" i="79"/>
  <c r="T8176" i="79"/>
  <c r="T8177" i="79"/>
  <c r="T8178" i="79"/>
  <c r="T8179" i="79"/>
  <c r="T8180" i="79"/>
  <c r="T8181" i="79"/>
  <c r="T8182" i="79"/>
  <c r="T8183" i="79"/>
  <c r="T8184" i="79"/>
  <c r="T8185" i="79"/>
  <c r="T8186" i="79"/>
  <c r="T8187" i="79"/>
  <c r="T8188" i="79"/>
  <c r="T8189" i="79"/>
  <c r="T8190" i="79"/>
  <c r="T8191" i="79"/>
  <c r="T8192" i="79"/>
  <c r="T8193" i="79"/>
  <c r="T8194" i="79"/>
  <c r="T8195" i="79"/>
  <c r="T8196" i="79"/>
  <c r="T8197" i="79"/>
  <c r="T8198" i="79"/>
  <c r="T8199" i="79"/>
  <c r="T8200" i="79"/>
  <c r="T8201" i="79"/>
  <c r="T8202" i="79"/>
  <c r="T8203" i="79"/>
  <c r="T8204" i="79"/>
  <c r="T8205" i="79"/>
  <c r="T8206" i="79"/>
  <c r="T8207" i="79"/>
  <c r="T8208" i="79"/>
  <c r="T8209" i="79"/>
  <c r="T8210" i="79"/>
  <c r="T8211" i="79"/>
  <c r="T8212" i="79"/>
  <c r="T8213" i="79"/>
  <c r="T8214" i="79"/>
  <c r="T8215" i="79"/>
  <c r="T8216" i="79"/>
  <c r="T8217" i="79"/>
  <c r="T8218" i="79"/>
  <c r="T8219" i="79"/>
  <c r="T8220" i="79"/>
  <c r="T8221" i="79"/>
  <c r="T8222" i="79"/>
  <c r="T8223" i="79"/>
  <c r="T8224" i="79"/>
  <c r="T8225" i="79"/>
  <c r="T8226" i="79"/>
  <c r="T8227" i="79"/>
  <c r="T8228" i="79"/>
  <c r="T8229" i="79"/>
  <c r="T8230" i="79"/>
  <c r="T8231" i="79"/>
  <c r="T8232" i="79"/>
  <c r="T8233" i="79"/>
  <c r="T8234" i="79"/>
  <c r="T8235" i="79"/>
  <c r="T8236" i="79"/>
  <c r="T8237" i="79"/>
  <c r="T8238" i="79"/>
  <c r="T8239" i="79"/>
  <c r="T8240" i="79"/>
  <c r="T8241" i="79"/>
  <c r="T8242" i="79"/>
  <c r="T8243" i="79"/>
  <c r="T8244" i="79"/>
  <c r="T8245" i="79"/>
  <c r="T8246" i="79"/>
  <c r="T8247" i="79"/>
  <c r="T8248" i="79"/>
  <c r="T8249" i="79"/>
  <c r="T8250" i="79"/>
  <c r="T8251" i="79"/>
  <c r="T8252" i="79"/>
  <c r="T8253" i="79"/>
  <c r="T8254" i="79"/>
  <c r="T8255" i="79"/>
  <c r="T8256" i="79"/>
  <c r="T8257" i="79"/>
  <c r="T8258" i="79"/>
  <c r="T8259" i="79"/>
  <c r="T8260" i="79"/>
  <c r="T8261" i="79"/>
  <c r="T8262" i="79"/>
  <c r="T8263" i="79"/>
  <c r="T8264" i="79"/>
  <c r="T8265" i="79"/>
  <c r="T8266" i="79"/>
  <c r="T8267" i="79"/>
  <c r="T8268" i="79"/>
  <c r="T8269" i="79"/>
  <c r="T8270" i="79"/>
  <c r="T8271" i="79"/>
  <c r="T8272" i="79"/>
  <c r="T8273" i="79"/>
  <c r="T8274" i="79"/>
  <c r="T8275" i="79"/>
  <c r="T8276" i="79"/>
  <c r="T8277" i="79"/>
  <c r="T8278" i="79"/>
  <c r="T8279" i="79"/>
  <c r="T8280" i="79"/>
  <c r="T8281" i="79"/>
  <c r="T8282" i="79"/>
  <c r="T8283" i="79"/>
  <c r="T8284" i="79"/>
  <c r="T8285" i="79"/>
  <c r="T8286" i="79"/>
  <c r="T8287" i="79"/>
  <c r="T8288" i="79"/>
  <c r="T8289" i="79"/>
  <c r="T8290" i="79"/>
  <c r="T8291" i="79"/>
  <c r="T8292" i="79"/>
  <c r="T8293" i="79"/>
  <c r="T8294" i="79"/>
  <c r="T8295" i="79"/>
  <c r="T8296" i="79"/>
  <c r="T8297" i="79"/>
  <c r="T8298" i="79"/>
  <c r="T8299" i="79"/>
  <c r="T8300" i="79"/>
  <c r="T8301" i="79"/>
  <c r="T8302" i="79"/>
  <c r="T8303" i="79"/>
  <c r="T8304" i="79"/>
  <c r="T8305" i="79"/>
  <c r="T8306" i="79"/>
  <c r="T8307" i="79"/>
  <c r="T8308" i="79"/>
  <c r="T8309" i="79"/>
  <c r="T8310" i="79"/>
  <c r="T8311" i="79"/>
  <c r="T8312" i="79"/>
  <c r="T8313" i="79"/>
  <c r="T8314" i="79"/>
  <c r="T8315" i="79"/>
  <c r="T8316" i="79"/>
  <c r="T8317" i="79"/>
  <c r="T8318" i="79"/>
  <c r="T8319" i="79"/>
  <c r="T8320" i="79"/>
  <c r="T8321" i="79"/>
  <c r="T8322" i="79"/>
  <c r="T8323" i="79"/>
  <c r="T8324" i="79"/>
  <c r="T8325" i="79"/>
  <c r="T8326" i="79"/>
  <c r="T8327" i="79"/>
  <c r="T8328" i="79"/>
  <c r="T8329" i="79"/>
  <c r="T8330" i="79"/>
  <c r="T8331" i="79"/>
  <c r="T8332" i="79"/>
  <c r="T8333" i="79"/>
  <c r="T8334" i="79"/>
  <c r="T8335" i="79"/>
  <c r="T8336" i="79"/>
  <c r="T8337" i="79"/>
  <c r="T8338" i="79"/>
  <c r="T8339" i="79"/>
  <c r="T8340" i="79"/>
  <c r="T8341" i="79"/>
  <c r="T8342" i="79"/>
  <c r="T8343" i="79"/>
  <c r="T8344" i="79"/>
  <c r="T8345" i="79"/>
  <c r="T8346" i="79"/>
  <c r="T8347" i="79"/>
  <c r="T8348" i="79"/>
  <c r="T8349" i="79"/>
  <c r="T8350" i="79"/>
  <c r="T8351" i="79"/>
  <c r="T8352" i="79"/>
  <c r="T8353" i="79"/>
  <c r="T8354" i="79"/>
  <c r="T8355" i="79"/>
  <c r="T8356" i="79"/>
  <c r="T8357" i="79"/>
  <c r="T8358" i="79"/>
  <c r="T8359" i="79"/>
  <c r="T8360" i="79"/>
  <c r="T8361" i="79"/>
  <c r="T8362" i="79"/>
  <c r="T8363" i="79"/>
  <c r="T8364" i="79"/>
  <c r="T8365" i="79"/>
  <c r="T8366" i="79"/>
  <c r="T8367" i="79"/>
  <c r="T8368" i="79"/>
  <c r="T8369" i="79"/>
  <c r="T8370" i="79"/>
  <c r="T8371" i="79"/>
  <c r="T8372" i="79"/>
  <c r="T8373" i="79"/>
  <c r="T8374" i="79"/>
  <c r="T8375" i="79"/>
  <c r="T8376" i="79"/>
  <c r="T8377" i="79"/>
  <c r="T8378" i="79"/>
  <c r="T8379" i="79"/>
  <c r="T8380" i="79"/>
  <c r="T8381" i="79"/>
  <c r="T8382" i="79"/>
  <c r="T8383" i="79"/>
  <c r="T8384" i="79"/>
  <c r="T8385" i="79"/>
  <c r="T8386" i="79"/>
  <c r="T8387" i="79"/>
  <c r="T8388" i="79"/>
  <c r="T8389" i="79"/>
  <c r="T8390" i="79"/>
  <c r="T8391" i="79"/>
  <c r="T8392" i="79"/>
  <c r="T8393" i="79"/>
  <c r="T8394" i="79"/>
  <c r="T8395" i="79"/>
  <c r="T8396" i="79"/>
  <c r="T8397" i="79"/>
  <c r="T8398" i="79"/>
  <c r="T8399" i="79"/>
  <c r="T8400" i="79"/>
  <c r="T8401" i="79"/>
  <c r="T8402" i="79"/>
  <c r="T8403" i="79"/>
  <c r="T8404" i="79"/>
  <c r="T8405" i="79"/>
  <c r="T8406" i="79"/>
  <c r="T8407" i="79"/>
  <c r="T8408" i="79"/>
  <c r="T8409" i="79"/>
  <c r="T8410" i="79"/>
  <c r="T8411" i="79"/>
  <c r="T8412" i="79"/>
  <c r="T8413" i="79"/>
  <c r="T8414" i="79"/>
  <c r="T8415" i="79"/>
  <c r="T8416" i="79"/>
  <c r="T8417" i="79"/>
  <c r="T8418" i="79"/>
  <c r="T8419" i="79"/>
  <c r="T8420" i="79"/>
  <c r="T8421" i="79"/>
  <c r="T8422" i="79"/>
  <c r="T8423" i="79"/>
  <c r="T8424" i="79"/>
  <c r="T8425" i="79"/>
  <c r="T8426" i="79"/>
  <c r="T8427" i="79"/>
  <c r="T8428" i="79"/>
  <c r="T8429" i="79"/>
  <c r="T8430" i="79"/>
  <c r="T8431" i="79"/>
  <c r="T8432" i="79"/>
  <c r="T8433" i="79"/>
  <c r="T8434" i="79"/>
  <c r="T8435" i="79"/>
  <c r="T8436" i="79"/>
  <c r="T8437" i="79"/>
  <c r="T8438" i="79"/>
  <c r="T8439" i="79"/>
  <c r="T8440" i="79"/>
  <c r="T8441" i="79"/>
  <c r="T8442" i="79"/>
  <c r="T8443" i="79"/>
  <c r="T8444" i="79"/>
  <c r="T8445" i="79"/>
  <c r="T8446" i="79"/>
  <c r="T8447" i="79"/>
  <c r="T8448" i="79"/>
  <c r="T8449" i="79"/>
  <c r="T8450" i="79"/>
  <c r="T8451" i="79"/>
  <c r="T8452" i="79"/>
  <c r="T8453" i="79"/>
  <c r="T8454" i="79"/>
  <c r="T8455" i="79"/>
  <c r="T8456" i="79"/>
  <c r="T8457" i="79"/>
  <c r="T8458" i="79"/>
  <c r="T8459" i="79"/>
  <c r="T8460" i="79"/>
  <c r="T8461" i="79"/>
  <c r="T8462" i="79"/>
  <c r="T8463" i="79"/>
  <c r="T8464" i="79"/>
  <c r="T8465" i="79"/>
  <c r="T8466" i="79"/>
  <c r="T8467" i="79"/>
  <c r="T8468" i="79"/>
  <c r="T8469" i="79"/>
  <c r="T8470" i="79"/>
  <c r="T8471" i="79"/>
  <c r="T8472" i="79"/>
  <c r="T8473" i="79"/>
  <c r="T8474" i="79"/>
  <c r="T8475" i="79"/>
  <c r="T8476" i="79"/>
  <c r="T8477" i="79"/>
  <c r="T8478" i="79"/>
  <c r="T8479" i="79"/>
  <c r="T8480" i="79"/>
  <c r="T8481" i="79"/>
  <c r="T8482" i="79"/>
  <c r="T8483" i="79"/>
  <c r="T8484" i="79"/>
  <c r="T8485" i="79"/>
  <c r="T8486" i="79"/>
  <c r="T8487" i="79"/>
  <c r="T8488" i="79"/>
  <c r="T8489" i="79"/>
  <c r="T8490" i="79"/>
  <c r="T8491" i="79"/>
  <c r="T8492" i="79"/>
  <c r="T8493" i="79"/>
  <c r="T8494" i="79"/>
  <c r="T8495" i="79"/>
  <c r="T8496" i="79"/>
  <c r="T8497" i="79"/>
  <c r="T8498" i="79"/>
  <c r="T8499" i="79"/>
  <c r="T8500" i="79"/>
  <c r="T8501" i="79"/>
  <c r="T8502" i="79"/>
  <c r="T8503" i="79"/>
  <c r="T8504" i="79"/>
  <c r="T8505" i="79"/>
  <c r="T8506" i="79"/>
  <c r="T8507" i="79"/>
  <c r="T8508" i="79"/>
  <c r="T8509" i="79"/>
  <c r="T8510" i="79"/>
  <c r="T8511" i="79"/>
  <c r="T8512" i="79"/>
  <c r="T8513" i="79"/>
  <c r="T8514" i="79"/>
  <c r="T8515" i="79"/>
  <c r="T8516" i="79"/>
  <c r="T8517" i="79"/>
  <c r="T8518" i="79"/>
  <c r="T8519" i="79"/>
  <c r="T8520" i="79"/>
  <c r="T8521" i="79"/>
  <c r="T8522" i="79"/>
  <c r="T8523" i="79"/>
  <c r="T8524" i="79"/>
  <c r="T8525" i="79"/>
  <c r="T8526" i="79"/>
  <c r="T8527" i="79"/>
  <c r="T8528" i="79"/>
  <c r="T8529" i="79"/>
  <c r="T8530" i="79"/>
  <c r="T8531" i="79"/>
  <c r="T8532" i="79"/>
  <c r="T8533" i="79"/>
  <c r="T8534" i="79"/>
  <c r="T8535" i="79"/>
  <c r="T8536" i="79"/>
  <c r="T8537" i="79"/>
  <c r="T8538" i="79"/>
  <c r="T8539" i="79"/>
  <c r="T8540" i="79"/>
  <c r="T8541" i="79"/>
  <c r="T8542" i="79"/>
  <c r="T8543" i="79"/>
  <c r="T8544" i="79"/>
  <c r="T8545" i="79"/>
  <c r="T8546" i="79"/>
  <c r="T8547" i="79"/>
  <c r="T8548" i="79"/>
  <c r="T8549" i="79"/>
  <c r="T8550" i="79"/>
  <c r="T8551" i="79"/>
  <c r="T8552" i="79"/>
  <c r="T8553" i="79"/>
  <c r="T8554" i="79"/>
  <c r="T8555" i="79"/>
  <c r="T8556" i="79"/>
  <c r="T8557" i="79"/>
  <c r="T8558" i="79"/>
  <c r="T8559" i="79"/>
  <c r="T8560" i="79"/>
  <c r="T8561" i="79"/>
  <c r="T8562" i="79"/>
  <c r="T8563" i="79"/>
  <c r="T8564" i="79"/>
  <c r="T8565" i="79"/>
  <c r="T8566" i="79"/>
  <c r="T8567" i="79"/>
  <c r="T8568" i="79"/>
  <c r="T8569" i="79"/>
  <c r="T8570" i="79"/>
  <c r="T8571" i="79"/>
  <c r="T8572" i="79"/>
  <c r="T8573" i="79"/>
  <c r="T8574" i="79"/>
  <c r="T8575" i="79"/>
  <c r="T8576" i="79"/>
  <c r="T8577" i="79"/>
  <c r="T8578" i="79"/>
  <c r="T8579" i="79"/>
  <c r="T8580" i="79"/>
  <c r="T8581" i="79"/>
  <c r="T8582" i="79"/>
  <c r="T8583" i="79"/>
  <c r="T8584" i="79"/>
  <c r="T8585" i="79"/>
  <c r="T8586" i="79"/>
  <c r="T8587" i="79"/>
  <c r="T8588" i="79"/>
  <c r="T8589" i="79"/>
  <c r="T8590" i="79"/>
  <c r="T8591" i="79"/>
  <c r="T8592" i="79"/>
  <c r="T8593" i="79"/>
  <c r="T8594" i="79"/>
  <c r="T8595" i="79"/>
  <c r="T8596" i="79"/>
  <c r="T8597" i="79"/>
  <c r="T8598" i="79"/>
  <c r="T8599" i="79"/>
  <c r="T8600" i="79"/>
  <c r="T8601" i="79"/>
  <c r="T8602" i="79"/>
  <c r="T8603" i="79"/>
  <c r="T8604" i="79"/>
  <c r="T8605" i="79"/>
  <c r="T8606" i="79"/>
  <c r="T8607" i="79"/>
  <c r="T8608" i="79"/>
  <c r="T8609" i="79"/>
  <c r="T8610" i="79"/>
  <c r="T8611" i="79"/>
  <c r="T8612" i="79"/>
  <c r="T8613" i="79"/>
  <c r="T8614" i="79"/>
  <c r="T8615" i="79"/>
  <c r="T8616" i="79"/>
  <c r="T8617" i="79"/>
  <c r="T8618" i="79"/>
  <c r="T8619" i="79"/>
  <c r="T8620" i="79"/>
  <c r="T8621" i="79"/>
  <c r="T8622" i="79"/>
  <c r="T8623" i="79"/>
  <c r="T8624" i="79"/>
  <c r="T8625" i="79"/>
  <c r="T8626" i="79"/>
  <c r="T8627" i="79"/>
  <c r="T8628" i="79"/>
  <c r="T8629" i="79"/>
  <c r="T8630" i="79"/>
  <c r="T8631" i="79"/>
  <c r="T8632" i="79"/>
  <c r="T8633" i="79"/>
  <c r="T8634" i="79"/>
  <c r="T8635" i="79"/>
  <c r="T8636" i="79"/>
  <c r="T8637" i="79"/>
  <c r="T8638" i="79"/>
  <c r="T8639" i="79"/>
  <c r="T8640" i="79"/>
  <c r="T8641" i="79"/>
  <c r="T8642" i="79"/>
  <c r="T8643" i="79"/>
  <c r="T8644" i="79"/>
  <c r="T8645" i="79"/>
  <c r="T8646" i="79"/>
  <c r="T8647" i="79"/>
  <c r="T8648" i="79"/>
  <c r="T8649" i="79"/>
  <c r="T8650" i="79"/>
  <c r="T8651" i="79"/>
  <c r="T8652" i="79"/>
  <c r="T8653" i="79"/>
  <c r="T8654" i="79"/>
  <c r="T8655" i="79"/>
  <c r="T8656" i="79"/>
  <c r="T8657" i="79"/>
  <c r="T8658" i="79"/>
  <c r="T8659" i="79"/>
  <c r="T8660" i="79"/>
  <c r="T8661" i="79"/>
  <c r="T8662" i="79"/>
  <c r="T8663" i="79"/>
  <c r="T8664" i="79"/>
  <c r="T8665" i="79"/>
  <c r="T8666" i="79"/>
  <c r="T8667" i="79"/>
  <c r="T8668" i="79"/>
  <c r="T8669" i="79"/>
  <c r="T8670" i="79"/>
  <c r="T8671" i="79"/>
  <c r="T8672" i="79"/>
  <c r="T8673" i="79"/>
  <c r="T8674" i="79"/>
  <c r="T8675" i="79"/>
  <c r="T8676" i="79"/>
  <c r="T8677" i="79"/>
  <c r="T8678" i="79"/>
  <c r="T8679" i="79"/>
  <c r="T8680" i="79"/>
  <c r="T8681" i="79"/>
  <c r="T8682" i="79"/>
  <c r="T8683" i="79"/>
  <c r="T8684" i="79"/>
  <c r="T8685" i="79"/>
  <c r="T8686" i="79"/>
  <c r="T8687" i="79"/>
  <c r="T8688" i="79"/>
  <c r="T8689" i="79"/>
  <c r="T8690" i="79"/>
  <c r="T8691" i="79"/>
  <c r="T8692" i="79"/>
  <c r="T8693" i="79"/>
  <c r="T8694" i="79"/>
  <c r="T8695" i="79"/>
  <c r="T8696" i="79"/>
  <c r="T8697" i="79"/>
  <c r="T8698" i="79"/>
  <c r="T8699" i="79"/>
  <c r="T8700" i="79"/>
  <c r="T8701" i="79"/>
  <c r="T8702" i="79"/>
  <c r="T8703" i="79"/>
  <c r="T8704" i="79"/>
  <c r="T8705" i="79"/>
  <c r="T8706" i="79"/>
  <c r="T8707" i="79"/>
  <c r="T8708" i="79"/>
  <c r="T8709" i="79"/>
  <c r="T8710" i="79"/>
  <c r="T8711" i="79"/>
  <c r="T8712" i="79"/>
  <c r="T8713" i="79"/>
  <c r="T8714" i="79"/>
  <c r="T8715" i="79"/>
  <c r="T8716" i="79"/>
  <c r="T8717" i="79"/>
  <c r="T8718" i="79"/>
  <c r="T8719" i="79"/>
  <c r="T8720" i="79"/>
  <c r="T8721" i="79"/>
  <c r="T8722" i="79"/>
  <c r="T8723" i="79"/>
  <c r="T8724" i="79"/>
  <c r="T8725" i="79"/>
  <c r="T8726" i="79"/>
  <c r="T8727" i="79"/>
  <c r="T8728" i="79"/>
  <c r="T8729" i="79"/>
  <c r="T8730" i="79"/>
  <c r="T8731" i="79"/>
  <c r="T8732" i="79"/>
  <c r="T8733" i="79"/>
  <c r="T8734" i="79"/>
  <c r="T8735" i="79"/>
  <c r="T8736" i="79"/>
  <c r="T8737" i="79"/>
  <c r="T8738" i="79"/>
  <c r="T8739" i="79"/>
  <c r="T8740" i="79"/>
  <c r="T8741" i="79"/>
  <c r="T8742" i="79"/>
  <c r="T8743" i="79"/>
  <c r="T8744" i="79"/>
  <c r="T8745" i="79"/>
  <c r="T8746" i="79"/>
  <c r="T8747" i="79"/>
  <c r="T8748" i="79"/>
  <c r="T8749" i="79"/>
  <c r="T8750" i="79"/>
  <c r="T8751" i="79"/>
  <c r="T8752" i="79"/>
  <c r="T8753" i="79"/>
  <c r="T8754" i="79"/>
  <c r="T8755" i="79"/>
  <c r="T8756" i="79"/>
  <c r="T8757" i="79"/>
  <c r="T8758" i="79"/>
  <c r="T8759" i="79"/>
  <c r="T8760" i="79"/>
  <c r="T8761" i="79"/>
  <c r="T8762" i="79"/>
  <c r="T8763" i="79"/>
  <c r="T8764" i="79"/>
  <c r="T8765" i="79"/>
  <c r="T8766" i="79"/>
  <c r="T8767" i="79"/>
  <c r="T8768" i="79"/>
  <c r="T8769" i="79"/>
  <c r="T8770" i="79"/>
  <c r="T8771" i="79"/>
  <c r="T8772" i="79"/>
  <c r="T8773" i="79"/>
  <c r="T8774" i="79"/>
  <c r="T8775" i="79"/>
  <c r="T8776" i="79"/>
  <c r="T8777" i="79"/>
  <c r="T8778" i="79"/>
  <c r="T8779" i="79"/>
  <c r="T8780" i="79"/>
  <c r="T8781" i="79"/>
  <c r="T8782" i="79"/>
  <c r="T8783" i="79"/>
  <c r="T8784" i="79"/>
  <c r="T8785" i="79"/>
  <c r="T8786" i="79"/>
  <c r="T8787" i="79"/>
  <c r="T8788" i="79"/>
  <c r="T8789" i="79"/>
  <c r="T8790" i="79"/>
  <c r="T8791" i="79"/>
  <c r="T8792" i="79"/>
  <c r="T8793" i="79"/>
  <c r="T8794" i="79"/>
  <c r="T8795" i="79"/>
  <c r="T8796" i="79"/>
  <c r="T8797" i="79"/>
  <c r="T8798" i="79"/>
  <c r="T8799" i="79"/>
  <c r="T8800" i="79"/>
  <c r="T8801" i="79"/>
  <c r="T8802" i="79"/>
  <c r="T8803" i="79"/>
  <c r="T8804" i="79"/>
  <c r="T8805" i="79"/>
  <c r="T8806" i="79"/>
  <c r="T8807" i="79"/>
  <c r="T8808" i="79"/>
  <c r="T8809" i="79"/>
  <c r="T8810" i="79"/>
  <c r="T8811" i="79"/>
  <c r="T8812" i="79"/>
  <c r="T8813" i="79"/>
  <c r="T8814" i="79"/>
  <c r="T8815" i="79"/>
  <c r="T8816" i="79"/>
  <c r="T8817" i="79"/>
  <c r="T8818" i="79"/>
  <c r="T8819" i="79"/>
  <c r="T8820" i="79"/>
  <c r="T8821" i="79"/>
  <c r="T8822" i="79"/>
  <c r="T8823" i="79"/>
  <c r="T8824" i="79"/>
  <c r="T8825" i="79"/>
  <c r="T8826" i="79"/>
  <c r="T8827" i="79"/>
  <c r="T8828" i="79"/>
  <c r="T8829" i="79"/>
  <c r="T8830" i="79"/>
  <c r="T8831" i="79"/>
  <c r="T8832" i="79"/>
  <c r="T8833" i="79"/>
  <c r="T8834" i="79"/>
  <c r="T8835" i="79"/>
  <c r="T8836" i="79"/>
  <c r="T8837" i="79"/>
  <c r="T8838" i="79"/>
  <c r="T8839" i="79"/>
  <c r="T8840" i="79"/>
  <c r="T8841" i="79"/>
  <c r="T8842" i="79"/>
  <c r="T8843" i="79"/>
  <c r="T8844" i="79"/>
  <c r="T8845" i="79"/>
  <c r="T8846" i="79"/>
  <c r="T8847" i="79"/>
  <c r="T8848" i="79"/>
  <c r="T8849" i="79"/>
  <c r="T8850" i="79"/>
  <c r="T8851" i="79"/>
  <c r="T8852" i="79"/>
  <c r="T8853" i="79"/>
  <c r="T8854" i="79"/>
  <c r="T8855" i="79"/>
  <c r="T8856" i="79"/>
  <c r="T8857" i="79"/>
  <c r="T8858" i="79"/>
  <c r="T8859" i="79"/>
  <c r="T8860" i="79"/>
  <c r="T8861" i="79"/>
  <c r="T8862" i="79"/>
  <c r="T8863" i="79"/>
  <c r="T8864" i="79"/>
  <c r="T8865" i="79"/>
  <c r="T8866" i="79"/>
  <c r="T8867" i="79"/>
  <c r="T8868" i="79"/>
  <c r="T8869" i="79"/>
  <c r="T8870" i="79"/>
  <c r="T8871" i="79"/>
  <c r="T8872" i="79"/>
  <c r="T8873" i="79"/>
  <c r="T8874" i="79"/>
  <c r="T8875" i="79"/>
  <c r="T8876" i="79"/>
  <c r="T8877" i="79"/>
  <c r="T8878" i="79"/>
  <c r="T8879" i="79"/>
  <c r="T8880" i="79"/>
  <c r="T8881" i="79"/>
  <c r="T8882" i="79"/>
  <c r="T8883" i="79"/>
  <c r="T8884" i="79"/>
  <c r="T8885" i="79"/>
  <c r="T8886" i="79"/>
  <c r="T8887" i="79"/>
  <c r="T8888" i="79"/>
  <c r="T8889" i="79"/>
  <c r="T8890" i="79"/>
  <c r="T8891" i="79"/>
  <c r="T8892" i="79"/>
  <c r="T8893" i="79"/>
  <c r="T8894" i="79"/>
  <c r="T8895" i="79"/>
  <c r="T8896" i="79"/>
  <c r="T8897" i="79"/>
  <c r="T8898" i="79"/>
  <c r="T8899" i="79"/>
  <c r="T8900" i="79"/>
  <c r="T8901" i="79"/>
  <c r="T8902" i="79"/>
  <c r="T8903" i="79"/>
  <c r="T8904" i="79"/>
  <c r="T8905" i="79"/>
  <c r="T8906" i="79"/>
  <c r="T8907" i="79"/>
  <c r="T8908" i="79"/>
  <c r="T8909" i="79"/>
  <c r="T8910" i="79"/>
  <c r="T8911" i="79"/>
  <c r="T8912" i="79"/>
  <c r="T8913" i="79"/>
  <c r="T8914" i="79"/>
  <c r="T8915" i="79"/>
  <c r="T8916" i="79"/>
  <c r="T8917" i="79"/>
  <c r="T8918" i="79"/>
  <c r="T8919" i="79"/>
  <c r="T8920" i="79"/>
  <c r="T8921" i="79"/>
  <c r="T8922" i="79"/>
  <c r="T8923" i="79"/>
  <c r="T8924" i="79"/>
  <c r="T8925" i="79"/>
  <c r="T8926" i="79"/>
  <c r="T8927" i="79"/>
  <c r="T8928" i="79"/>
  <c r="T8929" i="79"/>
  <c r="T8930" i="79"/>
  <c r="T8931" i="79"/>
  <c r="T8932" i="79"/>
  <c r="T8933" i="79"/>
  <c r="T8934" i="79"/>
  <c r="T8935" i="79"/>
  <c r="T8936" i="79"/>
  <c r="T8937" i="79"/>
  <c r="T8938" i="79"/>
  <c r="T8939" i="79"/>
  <c r="T8940" i="79"/>
  <c r="T8941" i="79"/>
  <c r="T8942" i="79"/>
  <c r="T8943" i="79"/>
  <c r="T8944" i="79"/>
  <c r="T8945" i="79"/>
  <c r="T8946" i="79"/>
  <c r="T8947" i="79"/>
  <c r="T8948" i="79"/>
  <c r="T8949" i="79"/>
  <c r="T8950" i="79"/>
  <c r="T8951" i="79"/>
  <c r="T8952" i="79"/>
  <c r="T8953" i="79"/>
  <c r="T8954" i="79"/>
  <c r="T8955" i="79"/>
  <c r="T8956" i="79"/>
  <c r="T8957" i="79"/>
  <c r="T8958" i="79"/>
  <c r="T8959" i="79"/>
  <c r="T8960" i="79"/>
  <c r="T8961" i="79"/>
  <c r="T8962" i="79"/>
  <c r="T8963" i="79"/>
  <c r="T8964" i="79"/>
  <c r="T8965" i="79"/>
  <c r="T8966" i="79"/>
  <c r="T8967" i="79"/>
  <c r="T8968" i="79"/>
  <c r="T8969" i="79"/>
  <c r="T8970" i="79"/>
  <c r="T8971" i="79"/>
  <c r="T8972" i="79"/>
  <c r="T8973" i="79"/>
  <c r="T8974" i="79"/>
  <c r="T8975" i="79"/>
  <c r="T8976" i="79"/>
  <c r="T8977" i="79"/>
  <c r="T8978" i="79"/>
  <c r="T8979" i="79"/>
  <c r="T8980" i="79"/>
  <c r="T8981" i="79"/>
  <c r="T8982" i="79"/>
  <c r="T8983" i="79"/>
  <c r="T8984" i="79"/>
  <c r="T8985" i="79"/>
  <c r="T8986" i="79"/>
  <c r="T8987" i="79"/>
  <c r="T8988" i="79"/>
  <c r="T8989" i="79"/>
  <c r="T8990" i="79"/>
  <c r="T8991" i="79"/>
  <c r="T8992" i="79"/>
  <c r="T8993" i="79"/>
  <c r="T8994" i="79"/>
  <c r="T8995" i="79"/>
  <c r="T8996" i="79"/>
  <c r="T8997" i="79"/>
  <c r="T8998" i="79"/>
  <c r="T8999" i="79"/>
  <c r="T9000" i="79"/>
  <c r="T9001" i="79"/>
  <c r="T9002" i="79"/>
  <c r="T9003" i="79"/>
  <c r="T9004" i="79"/>
  <c r="T9005" i="79"/>
  <c r="T9006" i="79"/>
  <c r="T9007" i="79"/>
  <c r="T9008" i="79"/>
  <c r="T9009" i="79"/>
  <c r="T9010" i="79"/>
  <c r="T9011" i="79"/>
  <c r="T9012" i="79"/>
  <c r="T9013" i="79"/>
  <c r="T9014" i="79"/>
  <c r="T9015" i="79"/>
  <c r="T9016" i="79"/>
  <c r="T9017" i="79"/>
  <c r="T9018" i="79"/>
  <c r="T9019" i="79"/>
  <c r="T9020" i="79"/>
  <c r="T9021" i="79"/>
  <c r="T9022" i="79"/>
  <c r="T9023" i="79"/>
  <c r="T9024" i="79"/>
  <c r="T9025" i="79"/>
  <c r="T9026" i="79"/>
  <c r="T9027" i="79"/>
  <c r="T9028" i="79"/>
  <c r="T9029" i="79"/>
  <c r="T9030" i="79"/>
  <c r="T9031" i="79"/>
  <c r="T9032" i="79"/>
  <c r="T9033" i="79"/>
  <c r="T9034" i="79"/>
  <c r="T9035" i="79"/>
  <c r="T9036" i="79"/>
  <c r="T9037" i="79"/>
  <c r="T9038" i="79"/>
  <c r="T9039" i="79"/>
  <c r="T9040" i="79"/>
  <c r="T9041" i="79"/>
  <c r="T9042" i="79"/>
  <c r="T9043" i="79"/>
  <c r="T9044" i="79"/>
  <c r="T9045" i="79"/>
  <c r="T9046" i="79"/>
  <c r="T9047" i="79"/>
  <c r="T9048" i="79"/>
  <c r="T9049" i="79"/>
  <c r="T9050" i="79"/>
  <c r="T9051" i="79"/>
  <c r="T9052" i="79"/>
  <c r="T9053" i="79"/>
  <c r="T9054" i="79"/>
  <c r="T9055" i="79"/>
  <c r="T9056" i="79"/>
  <c r="T9057" i="79"/>
  <c r="T9058" i="79"/>
  <c r="T9059" i="79"/>
  <c r="T9060" i="79"/>
  <c r="T9061" i="79"/>
  <c r="T9062" i="79"/>
  <c r="T9063" i="79"/>
  <c r="T9064" i="79"/>
  <c r="T9065" i="79"/>
  <c r="T9066" i="79"/>
  <c r="T9067" i="79"/>
  <c r="T9068" i="79"/>
  <c r="T9069" i="79"/>
  <c r="T9070" i="79"/>
  <c r="T9071" i="79"/>
  <c r="T9072" i="79"/>
  <c r="T9073" i="79"/>
  <c r="T9074" i="79"/>
  <c r="T9075" i="79"/>
  <c r="T9076" i="79"/>
  <c r="T9077" i="79"/>
  <c r="T9078" i="79"/>
  <c r="T9079" i="79"/>
  <c r="T9080" i="79"/>
  <c r="T9081" i="79"/>
  <c r="T9082" i="79"/>
  <c r="T9083" i="79"/>
  <c r="T9084" i="79"/>
  <c r="T9085" i="79"/>
  <c r="T9086" i="79"/>
  <c r="T9087" i="79"/>
  <c r="T9088" i="79"/>
  <c r="T9089" i="79"/>
  <c r="T9090" i="79"/>
  <c r="T9091" i="79"/>
  <c r="T9092" i="79"/>
  <c r="T9093" i="79"/>
  <c r="T9094" i="79"/>
  <c r="T9095" i="79"/>
  <c r="T9096" i="79"/>
  <c r="T9097" i="79"/>
  <c r="T9098" i="79"/>
  <c r="T9099" i="79"/>
  <c r="T9100" i="79"/>
  <c r="T9101" i="79"/>
  <c r="T9102" i="79"/>
  <c r="T9103" i="79"/>
  <c r="T9104" i="79"/>
  <c r="T9105" i="79"/>
  <c r="T9106" i="79"/>
  <c r="T9107" i="79"/>
  <c r="T9108" i="79"/>
  <c r="T9109" i="79"/>
  <c r="T9110" i="79"/>
  <c r="T9111" i="79"/>
  <c r="T9112" i="79"/>
  <c r="T9113" i="79"/>
  <c r="T9114" i="79"/>
  <c r="T9115" i="79"/>
  <c r="T9116" i="79"/>
  <c r="T9117" i="79"/>
  <c r="T9118" i="79"/>
  <c r="T9119" i="79"/>
  <c r="T9120" i="79"/>
  <c r="T9121" i="79"/>
  <c r="T9122" i="79"/>
  <c r="T9123" i="79"/>
  <c r="T9124" i="79"/>
  <c r="T9125" i="79"/>
  <c r="T9126" i="79"/>
  <c r="T9127" i="79"/>
  <c r="T9128" i="79"/>
  <c r="T9129" i="79"/>
  <c r="T9130" i="79"/>
  <c r="T9131" i="79"/>
  <c r="T9132" i="79"/>
  <c r="T9133" i="79"/>
  <c r="T9134" i="79"/>
  <c r="T9135" i="79"/>
  <c r="T9136" i="79"/>
  <c r="T9137" i="79"/>
  <c r="T9138" i="79"/>
  <c r="T9139" i="79"/>
  <c r="T9140" i="79"/>
  <c r="T9141" i="79"/>
  <c r="T9142" i="79"/>
  <c r="T9143" i="79"/>
  <c r="T9144" i="79"/>
  <c r="T9145" i="79"/>
  <c r="T9146" i="79"/>
  <c r="T9147" i="79"/>
  <c r="T9148" i="79"/>
  <c r="T9149" i="79"/>
  <c r="T9150" i="79"/>
  <c r="T9151" i="79"/>
  <c r="T9152" i="79"/>
  <c r="T9153" i="79"/>
  <c r="T9154" i="79"/>
  <c r="T9155" i="79"/>
  <c r="T9156" i="79"/>
  <c r="T9157" i="79"/>
  <c r="T9158" i="79"/>
  <c r="T9159" i="79"/>
  <c r="T9160" i="79"/>
  <c r="T9161" i="79"/>
  <c r="T9162" i="79"/>
  <c r="T9163" i="79"/>
  <c r="T9164" i="79"/>
  <c r="T9165" i="79"/>
  <c r="T9166" i="79"/>
  <c r="T9167" i="79"/>
  <c r="T9168" i="79"/>
  <c r="T9169" i="79"/>
  <c r="T9170" i="79"/>
  <c r="T9171" i="79"/>
  <c r="T9172" i="79"/>
  <c r="T9173" i="79"/>
  <c r="T9174" i="79"/>
  <c r="T9175" i="79"/>
  <c r="T9176" i="79"/>
  <c r="T9177" i="79"/>
  <c r="T9178" i="79"/>
  <c r="T9179" i="79"/>
  <c r="T9180" i="79"/>
  <c r="T9181" i="79"/>
  <c r="T9182" i="79"/>
  <c r="T9183" i="79"/>
  <c r="T9184" i="79"/>
  <c r="T9185" i="79"/>
  <c r="T9186" i="79"/>
  <c r="T9187" i="79"/>
  <c r="T9188" i="79"/>
  <c r="T9189" i="79"/>
  <c r="T9190" i="79"/>
  <c r="T9191" i="79"/>
  <c r="T9192" i="79"/>
  <c r="T9193" i="79"/>
  <c r="T9194" i="79"/>
  <c r="T9195" i="79"/>
  <c r="T9196" i="79"/>
  <c r="T9197" i="79"/>
  <c r="T9198" i="79"/>
  <c r="T9199" i="79"/>
  <c r="T9200" i="79"/>
  <c r="T9201" i="79"/>
  <c r="T9202" i="79"/>
  <c r="T9203" i="79"/>
  <c r="T9204" i="79"/>
  <c r="T9205" i="79"/>
  <c r="T9206" i="79"/>
  <c r="T9207" i="79"/>
  <c r="T9208" i="79"/>
  <c r="T9209" i="79"/>
  <c r="T9210" i="79"/>
  <c r="T9211" i="79"/>
  <c r="T9212" i="79"/>
  <c r="T9213" i="79"/>
  <c r="T9214" i="79"/>
  <c r="T9215" i="79"/>
  <c r="T9216" i="79"/>
  <c r="T9217" i="79"/>
  <c r="T9218" i="79"/>
  <c r="T9219" i="79"/>
  <c r="T9220" i="79"/>
  <c r="T9221" i="79"/>
  <c r="T9222" i="79"/>
  <c r="T9223" i="79"/>
  <c r="T9224" i="79"/>
  <c r="T9225" i="79"/>
  <c r="T9226" i="79"/>
  <c r="T9227" i="79"/>
  <c r="T9228" i="79"/>
  <c r="T9229" i="79"/>
  <c r="T9230" i="79"/>
  <c r="T9231" i="79"/>
  <c r="T9232" i="79"/>
  <c r="T9233" i="79"/>
  <c r="T9234" i="79"/>
  <c r="T9235" i="79"/>
  <c r="T9236" i="79"/>
  <c r="T9237" i="79"/>
  <c r="T9238" i="79"/>
  <c r="T9239" i="79"/>
  <c r="T9240" i="79"/>
  <c r="T9241" i="79"/>
  <c r="T9242" i="79"/>
  <c r="T9243" i="79"/>
  <c r="T9244" i="79"/>
  <c r="T9245" i="79"/>
  <c r="T9246" i="79"/>
  <c r="T9247" i="79"/>
  <c r="T9248" i="79"/>
  <c r="T9249" i="79"/>
  <c r="T9250" i="79"/>
  <c r="T9251" i="79"/>
  <c r="T9252" i="79"/>
  <c r="T9253" i="79"/>
  <c r="T9254" i="79"/>
  <c r="T9255" i="79"/>
  <c r="T9256" i="79"/>
  <c r="T9257" i="79"/>
  <c r="T9258" i="79"/>
  <c r="T9259" i="79"/>
  <c r="T9260" i="79"/>
  <c r="T9261" i="79"/>
  <c r="T9262" i="79"/>
  <c r="T9263" i="79"/>
  <c r="T9264" i="79"/>
  <c r="T9265" i="79"/>
  <c r="T9266" i="79"/>
  <c r="T9267" i="79"/>
  <c r="T9268" i="79"/>
  <c r="T9269" i="79"/>
  <c r="T9270" i="79"/>
  <c r="T9271" i="79"/>
  <c r="T9272" i="79"/>
  <c r="T9273" i="79"/>
  <c r="T9274" i="79"/>
  <c r="T9275" i="79"/>
  <c r="T9276" i="79"/>
  <c r="T9277" i="79"/>
  <c r="T9278" i="79"/>
  <c r="T9279" i="79"/>
  <c r="T9280" i="79"/>
  <c r="T9281" i="79"/>
  <c r="T9282" i="79"/>
  <c r="T9283" i="79"/>
  <c r="T9284" i="79"/>
  <c r="T9285" i="79"/>
  <c r="T9286" i="79"/>
  <c r="T9287" i="79"/>
  <c r="T9288" i="79"/>
  <c r="T9289" i="79"/>
  <c r="T9290" i="79"/>
  <c r="T9291" i="79"/>
  <c r="T9292" i="79"/>
  <c r="T9293" i="79"/>
  <c r="T9294" i="79"/>
  <c r="T9295" i="79"/>
  <c r="T9296" i="79"/>
  <c r="T9297" i="79"/>
  <c r="T9298" i="79"/>
  <c r="T9299" i="79"/>
  <c r="T9300" i="79"/>
  <c r="T9301" i="79"/>
  <c r="T9302" i="79"/>
  <c r="T9303" i="79"/>
  <c r="T9304" i="79"/>
  <c r="T9305" i="79"/>
  <c r="T9306" i="79"/>
  <c r="T9307" i="79"/>
  <c r="T9308" i="79"/>
  <c r="T9309" i="79"/>
  <c r="T9310" i="79"/>
  <c r="T9311" i="79"/>
  <c r="T9312" i="79"/>
  <c r="T9313" i="79"/>
  <c r="T9314" i="79"/>
  <c r="T9315" i="79"/>
  <c r="T9316" i="79"/>
  <c r="T9317" i="79"/>
  <c r="T9318" i="79"/>
  <c r="T9319" i="79"/>
  <c r="T9320" i="79"/>
  <c r="T9321" i="79"/>
  <c r="T9322" i="79"/>
  <c r="T9323" i="79"/>
  <c r="T9324" i="79"/>
  <c r="T9325" i="79"/>
  <c r="T9326" i="79"/>
  <c r="T9327" i="79"/>
  <c r="T9328" i="79"/>
  <c r="T9329" i="79"/>
  <c r="T9330" i="79"/>
  <c r="T9331" i="79"/>
  <c r="T9332" i="79"/>
  <c r="T9333" i="79"/>
  <c r="T9334" i="79"/>
  <c r="T9335" i="79"/>
  <c r="T9336" i="79"/>
  <c r="T9337" i="79"/>
  <c r="T9338" i="79"/>
  <c r="T9339" i="79"/>
  <c r="T9340" i="79"/>
  <c r="T9341" i="79"/>
  <c r="T9342" i="79"/>
  <c r="T9343" i="79"/>
  <c r="T9344" i="79"/>
  <c r="T9345" i="79"/>
  <c r="T9346" i="79"/>
  <c r="T9347" i="79"/>
  <c r="T9348" i="79"/>
  <c r="T9349" i="79"/>
  <c r="T9350" i="79"/>
  <c r="T9351" i="79"/>
  <c r="T9352" i="79"/>
  <c r="T9353" i="79"/>
  <c r="T9354" i="79"/>
  <c r="T9355" i="79"/>
  <c r="T9356" i="79"/>
  <c r="T9357" i="79"/>
  <c r="T9358" i="79"/>
  <c r="T9359" i="79"/>
  <c r="T9360" i="79"/>
  <c r="T9361" i="79"/>
  <c r="T9362" i="79"/>
  <c r="T9363" i="79"/>
  <c r="T9364" i="79"/>
  <c r="T9365" i="79"/>
  <c r="T9366" i="79"/>
  <c r="T9367" i="79"/>
  <c r="T9368" i="79"/>
  <c r="T9369" i="79"/>
  <c r="T9370" i="79"/>
  <c r="T9371" i="79"/>
  <c r="T9372" i="79"/>
  <c r="T9373" i="79"/>
  <c r="T9374" i="79"/>
  <c r="T9375" i="79"/>
  <c r="T9376" i="79"/>
  <c r="T9377" i="79"/>
  <c r="T9378" i="79"/>
  <c r="T9379" i="79"/>
  <c r="T9380" i="79"/>
  <c r="T9381" i="79"/>
  <c r="T9382" i="79"/>
  <c r="T9383" i="79"/>
  <c r="T9384" i="79"/>
  <c r="T9385" i="79"/>
  <c r="T9386" i="79"/>
  <c r="T9387" i="79"/>
  <c r="T9388" i="79"/>
  <c r="T9389" i="79"/>
  <c r="T9390" i="79"/>
  <c r="T9391" i="79"/>
  <c r="T9392" i="79"/>
  <c r="T9393" i="79"/>
  <c r="T9394" i="79"/>
  <c r="T9395" i="79"/>
  <c r="T9396" i="79"/>
  <c r="T9397" i="79"/>
  <c r="T9398" i="79"/>
  <c r="T9399" i="79"/>
  <c r="T9400" i="79"/>
  <c r="T9401" i="79"/>
  <c r="T9402" i="79"/>
  <c r="T9403" i="79"/>
  <c r="T9404" i="79"/>
  <c r="T9405" i="79"/>
  <c r="T9406" i="79"/>
  <c r="T9407" i="79"/>
  <c r="T9408" i="79"/>
  <c r="T9409" i="79"/>
  <c r="T9410" i="79"/>
  <c r="T9411" i="79"/>
  <c r="T9412" i="79"/>
  <c r="T9413" i="79"/>
  <c r="T9414" i="79"/>
  <c r="T9415" i="79"/>
  <c r="T9416" i="79"/>
  <c r="T9417" i="79"/>
  <c r="T9418" i="79"/>
  <c r="T9419" i="79"/>
  <c r="T9420" i="79"/>
  <c r="T9421" i="79"/>
  <c r="T9422" i="79"/>
  <c r="T9423" i="79"/>
  <c r="T9424" i="79"/>
  <c r="T9425" i="79"/>
  <c r="T9426" i="79"/>
  <c r="T9427" i="79"/>
  <c r="T9428" i="79"/>
  <c r="T9429" i="79"/>
  <c r="T9430" i="79"/>
  <c r="T9431" i="79"/>
  <c r="T9432" i="79"/>
  <c r="T9433" i="79"/>
  <c r="T9434" i="79"/>
  <c r="T9435" i="79"/>
  <c r="T9436" i="79"/>
  <c r="T9437" i="79"/>
  <c r="T9438" i="79"/>
  <c r="T9439" i="79"/>
  <c r="T9440" i="79"/>
  <c r="T9441" i="79"/>
  <c r="T9442" i="79"/>
  <c r="T9443" i="79"/>
  <c r="T9444" i="79"/>
  <c r="T9445" i="79"/>
  <c r="T9446" i="79"/>
  <c r="T9447" i="79"/>
  <c r="T9448" i="79"/>
  <c r="T9449" i="79"/>
  <c r="T9450" i="79"/>
  <c r="T9451" i="79"/>
  <c r="T9452" i="79"/>
  <c r="T9453" i="79"/>
  <c r="T9454" i="79"/>
  <c r="T9455" i="79"/>
  <c r="T9456" i="79"/>
  <c r="T9457" i="79"/>
  <c r="T9458" i="79"/>
  <c r="T9459" i="79"/>
  <c r="T9460" i="79"/>
  <c r="T9461" i="79"/>
  <c r="T9462" i="79"/>
  <c r="T9463" i="79"/>
  <c r="T9464" i="79"/>
  <c r="T9465" i="79"/>
  <c r="T9466" i="79"/>
  <c r="T9467" i="79"/>
  <c r="T9468" i="79"/>
  <c r="T9469" i="79"/>
  <c r="T9470" i="79"/>
  <c r="T9471" i="79"/>
  <c r="T9472" i="79"/>
  <c r="T9473" i="79"/>
  <c r="T9474" i="79"/>
  <c r="T9475" i="79"/>
  <c r="T9476" i="79"/>
  <c r="T9477" i="79"/>
  <c r="T9478" i="79"/>
  <c r="T9479" i="79"/>
  <c r="T9480" i="79"/>
  <c r="T9481" i="79"/>
  <c r="T9482" i="79"/>
  <c r="T9483" i="79"/>
  <c r="T9484" i="79"/>
  <c r="T9485" i="79"/>
  <c r="T9486" i="79"/>
  <c r="T9487" i="79"/>
  <c r="T9488" i="79"/>
  <c r="T9489" i="79"/>
  <c r="T9490" i="79"/>
  <c r="T9491" i="79"/>
  <c r="T9492" i="79"/>
  <c r="T9493" i="79"/>
  <c r="T9494" i="79"/>
  <c r="T9495" i="79"/>
  <c r="T9496" i="79"/>
  <c r="T9497" i="79"/>
  <c r="T9498" i="79"/>
  <c r="T9499" i="79"/>
  <c r="T9500" i="79"/>
  <c r="T9501" i="79"/>
  <c r="T9502" i="79"/>
  <c r="T9503" i="79"/>
  <c r="T9504" i="79"/>
  <c r="T9505" i="79"/>
  <c r="T9506" i="79"/>
  <c r="T9507" i="79"/>
  <c r="T9508" i="79"/>
  <c r="T9509" i="79"/>
  <c r="T9510" i="79"/>
  <c r="T9511" i="79"/>
  <c r="T9512" i="79"/>
  <c r="T9513" i="79"/>
  <c r="T9514" i="79"/>
  <c r="T9515" i="79"/>
  <c r="T9516" i="79"/>
  <c r="T9517" i="79"/>
  <c r="T9518" i="79"/>
  <c r="T9519" i="79"/>
  <c r="T9520" i="79"/>
  <c r="T9521" i="79"/>
  <c r="T9522" i="79"/>
  <c r="T9523" i="79"/>
  <c r="T9524" i="79"/>
  <c r="T9525" i="79"/>
  <c r="T9526" i="79"/>
  <c r="T9527" i="79"/>
  <c r="T9528" i="79"/>
  <c r="T9529" i="79"/>
  <c r="T9530" i="79"/>
  <c r="T9531" i="79"/>
  <c r="T9532" i="79"/>
  <c r="T9533" i="79"/>
  <c r="T9534" i="79"/>
  <c r="T9535" i="79"/>
  <c r="T9536" i="79"/>
  <c r="T9537" i="79"/>
  <c r="T9538" i="79"/>
  <c r="T9539" i="79"/>
  <c r="T9540" i="79"/>
  <c r="T9541" i="79"/>
  <c r="T9542" i="79"/>
  <c r="T9543" i="79"/>
  <c r="T9544" i="79"/>
  <c r="T9545" i="79"/>
  <c r="T9546" i="79"/>
  <c r="T9547" i="79"/>
  <c r="T9548" i="79"/>
  <c r="T9549" i="79"/>
  <c r="T9550" i="79"/>
  <c r="T9551" i="79"/>
  <c r="T9552" i="79"/>
  <c r="T9553" i="79"/>
  <c r="T9554" i="79"/>
  <c r="T9555" i="79"/>
  <c r="T9556" i="79"/>
  <c r="T9557" i="79"/>
  <c r="T9558" i="79"/>
  <c r="T9559" i="79"/>
  <c r="T9560" i="79"/>
  <c r="T9561" i="79"/>
  <c r="T9562" i="79"/>
  <c r="T9563" i="79"/>
  <c r="T9564" i="79"/>
  <c r="T9565" i="79"/>
  <c r="T9566" i="79"/>
  <c r="T9567" i="79"/>
  <c r="T9568" i="79"/>
  <c r="T9569" i="79"/>
  <c r="T9570" i="79"/>
  <c r="T9571" i="79"/>
  <c r="T9572" i="79"/>
  <c r="T9573" i="79"/>
  <c r="T9574" i="79"/>
  <c r="T9575" i="79"/>
  <c r="T9576" i="79"/>
  <c r="T9577" i="79"/>
  <c r="T9578" i="79"/>
  <c r="T9579" i="79"/>
  <c r="T9580" i="79"/>
  <c r="T9581" i="79"/>
  <c r="T9582" i="79"/>
  <c r="T9583" i="79"/>
  <c r="T9584" i="79"/>
  <c r="T9585" i="79"/>
  <c r="T9586" i="79"/>
  <c r="T9587" i="79"/>
  <c r="T9588" i="79"/>
  <c r="T9589" i="79"/>
  <c r="T9590" i="79"/>
  <c r="T9591" i="79"/>
  <c r="T9592" i="79"/>
  <c r="T9593" i="79"/>
  <c r="T9594" i="79"/>
  <c r="T9595" i="79"/>
  <c r="T9596" i="79"/>
  <c r="T9597" i="79"/>
  <c r="T9598" i="79"/>
  <c r="T9599" i="79"/>
  <c r="T9600" i="79"/>
  <c r="T9601" i="79"/>
  <c r="T9602" i="79"/>
  <c r="T9603" i="79"/>
  <c r="T9604" i="79"/>
  <c r="T9605" i="79"/>
  <c r="T9606" i="79"/>
  <c r="T9607" i="79"/>
  <c r="T9608" i="79"/>
  <c r="T9609" i="79"/>
  <c r="T9610" i="79"/>
  <c r="T9611" i="79"/>
  <c r="T9612" i="79"/>
  <c r="T9613" i="79"/>
  <c r="T9614" i="79"/>
  <c r="T9615" i="79"/>
  <c r="T9616" i="79"/>
  <c r="T9617" i="79"/>
  <c r="T9618" i="79"/>
  <c r="T9619" i="79"/>
  <c r="T9620" i="79"/>
  <c r="T9621" i="79"/>
  <c r="T9622" i="79"/>
  <c r="T9623" i="79"/>
  <c r="T9624" i="79"/>
  <c r="T9625" i="79"/>
  <c r="T9626" i="79"/>
  <c r="T9627" i="79"/>
  <c r="T9628" i="79"/>
  <c r="T9629" i="79"/>
  <c r="T9630" i="79"/>
  <c r="T9631" i="79"/>
  <c r="T9632" i="79"/>
  <c r="T9633" i="79"/>
  <c r="T9634" i="79"/>
  <c r="T9635" i="79"/>
  <c r="T9636" i="79"/>
  <c r="T9637" i="79"/>
  <c r="T9638" i="79"/>
  <c r="T9639" i="79"/>
  <c r="T9640" i="79"/>
  <c r="T9641" i="79"/>
  <c r="T9642" i="79"/>
  <c r="T9643" i="79"/>
  <c r="T9644" i="79"/>
  <c r="T9645" i="79"/>
  <c r="T9646" i="79"/>
  <c r="T9647" i="79"/>
  <c r="T9648" i="79"/>
  <c r="T9649" i="79"/>
  <c r="T9650" i="79"/>
  <c r="T9651" i="79"/>
  <c r="T9652" i="79"/>
  <c r="T9653" i="79"/>
  <c r="T9654" i="79"/>
  <c r="T9655" i="79"/>
  <c r="T9656" i="79"/>
  <c r="T9657" i="79"/>
  <c r="T9658" i="79"/>
  <c r="T9659" i="79"/>
  <c r="T9660" i="79"/>
  <c r="T9661" i="79"/>
  <c r="T9662" i="79"/>
  <c r="T9663" i="79"/>
  <c r="T9664" i="79"/>
  <c r="T9665" i="79"/>
  <c r="T9666" i="79"/>
  <c r="T9667" i="79"/>
  <c r="T9668" i="79"/>
  <c r="T9669" i="79"/>
  <c r="T9670" i="79"/>
  <c r="T9671" i="79"/>
  <c r="T9672" i="79"/>
  <c r="T9673" i="79"/>
  <c r="T9674" i="79"/>
  <c r="T9675" i="79"/>
  <c r="T9676" i="79"/>
  <c r="T9677" i="79"/>
  <c r="T9678" i="79"/>
  <c r="T9679" i="79"/>
  <c r="T9680" i="79"/>
  <c r="T9681" i="79"/>
  <c r="T9682" i="79"/>
  <c r="T9683" i="79"/>
  <c r="T9684" i="79"/>
  <c r="T9685" i="79"/>
  <c r="T9686" i="79"/>
  <c r="T9687" i="79"/>
  <c r="T9688" i="79"/>
  <c r="T9689" i="79"/>
  <c r="T9690" i="79"/>
  <c r="T9691" i="79"/>
  <c r="T9692" i="79"/>
  <c r="T9693" i="79"/>
  <c r="T9694" i="79"/>
  <c r="T9695" i="79"/>
  <c r="T9696" i="79"/>
  <c r="T9697" i="79"/>
  <c r="T9698" i="79"/>
  <c r="T9699" i="79"/>
  <c r="T9700" i="79"/>
  <c r="T9701" i="79"/>
  <c r="T9702" i="79"/>
  <c r="T9703" i="79"/>
  <c r="T9704" i="79"/>
  <c r="T9705" i="79"/>
  <c r="T9706" i="79"/>
  <c r="T9707" i="79"/>
  <c r="T9708" i="79"/>
  <c r="T9709" i="79"/>
  <c r="T9710" i="79"/>
  <c r="T9711" i="79"/>
  <c r="T9712" i="79"/>
  <c r="T9713" i="79"/>
  <c r="T9714" i="79"/>
  <c r="T9715" i="79"/>
  <c r="T9716" i="79"/>
  <c r="T9717" i="79"/>
  <c r="T9718" i="79"/>
  <c r="T9719" i="79"/>
  <c r="T9720" i="79"/>
  <c r="T9721" i="79"/>
  <c r="T9722" i="79"/>
  <c r="T9723" i="79"/>
  <c r="T9724" i="79"/>
  <c r="T9725" i="79"/>
  <c r="T9726" i="79"/>
  <c r="T9727" i="79"/>
  <c r="T9728" i="79"/>
  <c r="T9729" i="79"/>
  <c r="T9730" i="79"/>
  <c r="T9731" i="79"/>
  <c r="T9732" i="79"/>
  <c r="T9733" i="79"/>
  <c r="T9734" i="79"/>
  <c r="T9735" i="79"/>
  <c r="T9736" i="79"/>
  <c r="T9737" i="79"/>
  <c r="T9738" i="79"/>
  <c r="T9739" i="79"/>
  <c r="T9740" i="79"/>
  <c r="T9741" i="79"/>
  <c r="T9742" i="79"/>
  <c r="T9743" i="79"/>
  <c r="T9744" i="79"/>
  <c r="T9745" i="79"/>
  <c r="T9746" i="79"/>
  <c r="T9747" i="79"/>
  <c r="T9748" i="79"/>
  <c r="T9749" i="79"/>
  <c r="T9750" i="79"/>
  <c r="T9751" i="79"/>
  <c r="T9752" i="79"/>
  <c r="T9753" i="79"/>
  <c r="T9754" i="79"/>
  <c r="T9755" i="79"/>
  <c r="T9756" i="79"/>
  <c r="T9757" i="79"/>
  <c r="T9758" i="79"/>
  <c r="T9759" i="79"/>
  <c r="T9760" i="79"/>
  <c r="T9761" i="79"/>
  <c r="T9762" i="79"/>
  <c r="T9763" i="79"/>
  <c r="T9764" i="79"/>
  <c r="T9765" i="79"/>
  <c r="T9766" i="79"/>
  <c r="T9767" i="79"/>
  <c r="T9768" i="79"/>
  <c r="T9769" i="79"/>
  <c r="T9770" i="79"/>
  <c r="T9771" i="79"/>
  <c r="T9772" i="79"/>
  <c r="T9773" i="79"/>
  <c r="T9774" i="79"/>
  <c r="T9775" i="79"/>
  <c r="T9776" i="79"/>
  <c r="T9777" i="79"/>
  <c r="T9778" i="79"/>
  <c r="T9779" i="79"/>
  <c r="T9780" i="79"/>
  <c r="T9781" i="79"/>
  <c r="T9782" i="79"/>
  <c r="T9783" i="79"/>
  <c r="T9784" i="79"/>
  <c r="T9785" i="79"/>
  <c r="T9786" i="79"/>
  <c r="T9787" i="79"/>
  <c r="T9788" i="79"/>
  <c r="T9789" i="79"/>
  <c r="T9790" i="79"/>
  <c r="T9791" i="79"/>
  <c r="T9792" i="79"/>
  <c r="T9793" i="79"/>
  <c r="T9794" i="79"/>
  <c r="T9795" i="79"/>
  <c r="T9796" i="79"/>
  <c r="T9797" i="79"/>
  <c r="T9798" i="79"/>
  <c r="T9799" i="79"/>
  <c r="T9800" i="79"/>
  <c r="T9801" i="79"/>
  <c r="T9802" i="79"/>
  <c r="T9803" i="79"/>
  <c r="T9804" i="79"/>
  <c r="T9805" i="79"/>
  <c r="T9806" i="79"/>
  <c r="T9807" i="79"/>
  <c r="T9808" i="79"/>
  <c r="T9809" i="79"/>
  <c r="T9810" i="79"/>
  <c r="T9811" i="79"/>
  <c r="T9812" i="79"/>
  <c r="T9813" i="79"/>
  <c r="T9814" i="79"/>
  <c r="T9815" i="79"/>
  <c r="T9816" i="79"/>
  <c r="T9817" i="79"/>
  <c r="T9818" i="79"/>
  <c r="T9819" i="79"/>
  <c r="T9820" i="79"/>
  <c r="T9821" i="79"/>
  <c r="T9822" i="79"/>
  <c r="T9823" i="79"/>
  <c r="T9824" i="79"/>
  <c r="T9825" i="79"/>
  <c r="T9826" i="79"/>
  <c r="T9827" i="79"/>
  <c r="T9828" i="79"/>
  <c r="T9829" i="79"/>
  <c r="T9830" i="79"/>
  <c r="T9831" i="79"/>
  <c r="T9832" i="79"/>
  <c r="T9833" i="79"/>
  <c r="T9834" i="79"/>
  <c r="T9835" i="79"/>
  <c r="T9836" i="79"/>
  <c r="T9837" i="79"/>
  <c r="T9838" i="79"/>
  <c r="T9839" i="79"/>
  <c r="T9840" i="79"/>
  <c r="T9841" i="79"/>
  <c r="T9842" i="79"/>
  <c r="T9843" i="79"/>
  <c r="T9844" i="79"/>
  <c r="T9845" i="79"/>
  <c r="T9846" i="79"/>
  <c r="T9847" i="79"/>
  <c r="T9848" i="79"/>
  <c r="T9849" i="79"/>
  <c r="T9850" i="79"/>
  <c r="T9851" i="79"/>
  <c r="T9852" i="79"/>
  <c r="T9853" i="79"/>
  <c r="T9854" i="79"/>
  <c r="T9855" i="79"/>
  <c r="T9856" i="79"/>
  <c r="T9857" i="79"/>
  <c r="T9858" i="79"/>
  <c r="T9859" i="79"/>
  <c r="T9860" i="79"/>
  <c r="T9861" i="79"/>
  <c r="T9862" i="79"/>
  <c r="T9863" i="79"/>
  <c r="T9864" i="79"/>
  <c r="T9865" i="79"/>
  <c r="T9866" i="79"/>
  <c r="T9867" i="79"/>
  <c r="T9868" i="79"/>
  <c r="T9869" i="79"/>
  <c r="T9870" i="79"/>
  <c r="T9871" i="79"/>
  <c r="T9872" i="79"/>
  <c r="T9873" i="79"/>
  <c r="T9874" i="79"/>
  <c r="T9875" i="79"/>
  <c r="T9876" i="79"/>
  <c r="T9877" i="79"/>
  <c r="T9878" i="79"/>
  <c r="T9879" i="79"/>
  <c r="T9880" i="79"/>
  <c r="T9881" i="79"/>
  <c r="T9882" i="79"/>
  <c r="T9883" i="79"/>
  <c r="T9884" i="79"/>
  <c r="T9885" i="79"/>
  <c r="T9886" i="79"/>
  <c r="T9887" i="79"/>
  <c r="T9888" i="79"/>
  <c r="T9889" i="79"/>
  <c r="T9890" i="79"/>
  <c r="T9891" i="79"/>
  <c r="T9892" i="79"/>
  <c r="T9893" i="79"/>
  <c r="T9894" i="79"/>
  <c r="T9895" i="79"/>
  <c r="T9896" i="79"/>
  <c r="T9897" i="79"/>
  <c r="T9898" i="79"/>
  <c r="T9899" i="79"/>
  <c r="T9900" i="79"/>
  <c r="T9901" i="79"/>
  <c r="T9902" i="79"/>
  <c r="T9903" i="79"/>
  <c r="T9904" i="79"/>
  <c r="T9905" i="79"/>
  <c r="T9906" i="79"/>
  <c r="T9907" i="79"/>
  <c r="T9908" i="79"/>
  <c r="T9909" i="79"/>
  <c r="T9910" i="79"/>
  <c r="T9911" i="79"/>
  <c r="T9912" i="79"/>
  <c r="T9913" i="79"/>
  <c r="T9914" i="79"/>
  <c r="T9915" i="79"/>
  <c r="T9916" i="79"/>
  <c r="T9917" i="79"/>
  <c r="T9918" i="79"/>
  <c r="T9919" i="79"/>
  <c r="T9920" i="79"/>
  <c r="T9921" i="79"/>
  <c r="T9922" i="79"/>
  <c r="T9923" i="79"/>
  <c r="T9924" i="79"/>
  <c r="T9925" i="79"/>
  <c r="T9926" i="79"/>
  <c r="T9927" i="79"/>
  <c r="T9928" i="79"/>
  <c r="T9929" i="79"/>
  <c r="T9930" i="79"/>
  <c r="T9931" i="79"/>
  <c r="T9932" i="79"/>
  <c r="T9933" i="79"/>
  <c r="T9934" i="79"/>
  <c r="T9935" i="79"/>
  <c r="T9936" i="79"/>
  <c r="T9937" i="79"/>
  <c r="T9938" i="79"/>
  <c r="T9939" i="79"/>
  <c r="T9940" i="79"/>
  <c r="T9941" i="79"/>
  <c r="T9942" i="79"/>
  <c r="T9943" i="79"/>
  <c r="T9944" i="79"/>
  <c r="T9945" i="79"/>
  <c r="T9946" i="79"/>
  <c r="T9947" i="79"/>
  <c r="T9948" i="79"/>
  <c r="T9949" i="79"/>
  <c r="T9950" i="79"/>
  <c r="T9951" i="79"/>
  <c r="T9952" i="79"/>
  <c r="T9953" i="79"/>
  <c r="T9954" i="79"/>
  <c r="T9955" i="79"/>
  <c r="T9956" i="79"/>
  <c r="T9957" i="79"/>
  <c r="T9958" i="79"/>
  <c r="T9959" i="79"/>
  <c r="T9960" i="79"/>
  <c r="T9961" i="79"/>
  <c r="T9962" i="79"/>
  <c r="T9963" i="79"/>
  <c r="T9964" i="79"/>
  <c r="T9965" i="79"/>
  <c r="T9966" i="79"/>
  <c r="T9967" i="79"/>
  <c r="T9968" i="79"/>
  <c r="T9969" i="79"/>
  <c r="T9970" i="79"/>
  <c r="T9971" i="79"/>
  <c r="T9972" i="79"/>
  <c r="T9973" i="79"/>
  <c r="T9974" i="79"/>
  <c r="T9975" i="79"/>
  <c r="T9976" i="79"/>
  <c r="T9977" i="79"/>
  <c r="T9978" i="79"/>
  <c r="T9979" i="79"/>
  <c r="T9980" i="79"/>
  <c r="T9981" i="79"/>
  <c r="T9982" i="79"/>
  <c r="T9983" i="79"/>
  <c r="T9984" i="79"/>
  <c r="T9985" i="79"/>
  <c r="T9986" i="79"/>
  <c r="T9987" i="79"/>
  <c r="T9988" i="79"/>
  <c r="T9989" i="79"/>
  <c r="T9990" i="79"/>
  <c r="T9991" i="79"/>
  <c r="T9992" i="79"/>
  <c r="T9993" i="79"/>
  <c r="T9994" i="79"/>
  <c r="T9995" i="79"/>
  <c r="T9996" i="79"/>
  <c r="T9997" i="79"/>
  <c r="T9998" i="79"/>
  <c r="T9999" i="79"/>
  <c r="T10000" i="79"/>
  <c r="T10001" i="79"/>
  <c r="T10002" i="79"/>
  <c r="T10003" i="79"/>
  <c r="T10004" i="79"/>
  <c r="T10005" i="79"/>
  <c r="T10006" i="79"/>
  <c r="T10007" i="79"/>
  <c r="T10008" i="79"/>
  <c r="T10009" i="79"/>
  <c r="T10010" i="79"/>
  <c r="T10011" i="79"/>
  <c r="T10012" i="79"/>
  <c r="T10013" i="79"/>
  <c r="T10014" i="79"/>
  <c r="T10015" i="79"/>
  <c r="T10016" i="79"/>
  <c r="T10017" i="79"/>
  <c r="T10018" i="79"/>
  <c r="T10019" i="79"/>
  <c r="T10020" i="79"/>
  <c r="T10021" i="79"/>
  <c r="T10022" i="79"/>
  <c r="T10023" i="79"/>
  <c r="T10024" i="79"/>
  <c r="T10025" i="79"/>
  <c r="T10026" i="79"/>
  <c r="T10027" i="79"/>
  <c r="T10028" i="79"/>
  <c r="T10029" i="79"/>
  <c r="T10030" i="79"/>
  <c r="T10031" i="79"/>
  <c r="T10032" i="79"/>
  <c r="T10033" i="79"/>
  <c r="T10034" i="79"/>
  <c r="T10035" i="79"/>
  <c r="T10036" i="79"/>
  <c r="T10037" i="79"/>
  <c r="T10038" i="79"/>
  <c r="T10039" i="79"/>
  <c r="T10040" i="79"/>
  <c r="T10041" i="79"/>
  <c r="T10042" i="79"/>
  <c r="T10043" i="79"/>
  <c r="T10044" i="79"/>
  <c r="T10045" i="79"/>
  <c r="T10046" i="79"/>
  <c r="T10047" i="79"/>
  <c r="T10048" i="79"/>
  <c r="T10049" i="79"/>
  <c r="T10050" i="79"/>
  <c r="T10051" i="79"/>
  <c r="T10052" i="79"/>
  <c r="T10053" i="79"/>
  <c r="T10054" i="79"/>
  <c r="T10055" i="79"/>
  <c r="T10056" i="79"/>
  <c r="T10057" i="79"/>
  <c r="T10058" i="79"/>
  <c r="T10059" i="79"/>
  <c r="T10060" i="79"/>
  <c r="T10061" i="79"/>
  <c r="T10062" i="79"/>
  <c r="T10063" i="79"/>
  <c r="T10064" i="79"/>
  <c r="T10065" i="79"/>
  <c r="T10066" i="79"/>
  <c r="T10067" i="79"/>
  <c r="T10068" i="79"/>
  <c r="T10069" i="79"/>
  <c r="T10070" i="79"/>
  <c r="T10071" i="79"/>
  <c r="T10072" i="79"/>
  <c r="T10073" i="79"/>
  <c r="T10074" i="79"/>
  <c r="T10075" i="79"/>
  <c r="T10076" i="79"/>
  <c r="T10077" i="79"/>
  <c r="T10078" i="79"/>
  <c r="T10079" i="79"/>
  <c r="T10080" i="79"/>
  <c r="T10081" i="79"/>
  <c r="T10082" i="79"/>
  <c r="T10083" i="79"/>
  <c r="T10084" i="79"/>
  <c r="T10085" i="79"/>
  <c r="T10086" i="79"/>
  <c r="T10087" i="79"/>
  <c r="T10088" i="79"/>
  <c r="T10089" i="79"/>
  <c r="T10090" i="79"/>
  <c r="T10091" i="79"/>
  <c r="T10092" i="79"/>
  <c r="T10093" i="79"/>
  <c r="T10094" i="79"/>
  <c r="T10095" i="79"/>
  <c r="T10096" i="79"/>
  <c r="T10097" i="79"/>
  <c r="T10098" i="79"/>
  <c r="T10099" i="79"/>
  <c r="T10100" i="79"/>
  <c r="T10101" i="79"/>
  <c r="T10102" i="79"/>
  <c r="T10103" i="79"/>
  <c r="T10104" i="79"/>
  <c r="T10105" i="79"/>
  <c r="T10106" i="79"/>
  <c r="T10107" i="79"/>
  <c r="T10108" i="79"/>
  <c r="T10109" i="79"/>
  <c r="T10110" i="79"/>
  <c r="T10111" i="79"/>
  <c r="T10112" i="79"/>
  <c r="T10113" i="79"/>
  <c r="T10114" i="79"/>
  <c r="T10115" i="79"/>
  <c r="T10116" i="79"/>
  <c r="T10117" i="79"/>
  <c r="T10118" i="79"/>
  <c r="T10119" i="79"/>
  <c r="T10120" i="79"/>
  <c r="T10121" i="79"/>
  <c r="T10122" i="79"/>
  <c r="T10123" i="79"/>
  <c r="T10124" i="79"/>
  <c r="T10125" i="79"/>
  <c r="T10126" i="79"/>
  <c r="T10127" i="79"/>
  <c r="T10128" i="79"/>
  <c r="T10129" i="79"/>
  <c r="T10130" i="79"/>
  <c r="T10131" i="79"/>
  <c r="T10132" i="79"/>
  <c r="T10133" i="79"/>
  <c r="T10134" i="79"/>
  <c r="T10135" i="79"/>
  <c r="T10136" i="79"/>
  <c r="T10137" i="79"/>
  <c r="T10138" i="79"/>
  <c r="T10139" i="79"/>
  <c r="T10140" i="79"/>
  <c r="T10141" i="79"/>
  <c r="T10142" i="79"/>
  <c r="T10143" i="79"/>
  <c r="T10144" i="79"/>
  <c r="T10145" i="79"/>
  <c r="T10146" i="79"/>
  <c r="T10147" i="79"/>
  <c r="T10148" i="79"/>
  <c r="T10149" i="79"/>
  <c r="T10150" i="79"/>
  <c r="T10151" i="79"/>
  <c r="T10152" i="79"/>
  <c r="T10153" i="79"/>
  <c r="T10154" i="79"/>
  <c r="T10155" i="79"/>
  <c r="T10156" i="79"/>
  <c r="T10157" i="79"/>
  <c r="T10158" i="79"/>
  <c r="T10159" i="79"/>
  <c r="T10160" i="79"/>
  <c r="T10161" i="79"/>
  <c r="T10162" i="79"/>
  <c r="T10163" i="79"/>
  <c r="T10164" i="79"/>
  <c r="T10165" i="79"/>
  <c r="T10166" i="79"/>
  <c r="T10167" i="79"/>
  <c r="T10168" i="79"/>
  <c r="T10169" i="79"/>
  <c r="T10170" i="79"/>
  <c r="T10171" i="79"/>
  <c r="T10172" i="79"/>
  <c r="T10173" i="79"/>
  <c r="T10174" i="79"/>
  <c r="T10175" i="79"/>
  <c r="T10176" i="79"/>
  <c r="T10177" i="79"/>
  <c r="T10178" i="79"/>
  <c r="T10179" i="79"/>
  <c r="T10180" i="79"/>
  <c r="T10181" i="79"/>
  <c r="T10182" i="79"/>
  <c r="T10183" i="79"/>
  <c r="T10184" i="79"/>
  <c r="T10185" i="79"/>
  <c r="T10186" i="79"/>
  <c r="T10187" i="79"/>
  <c r="T10188" i="79"/>
  <c r="T10189" i="79"/>
  <c r="T10190" i="79"/>
  <c r="T10191" i="79"/>
  <c r="T10192" i="79"/>
  <c r="T10193" i="79"/>
  <c r="T10194" i="79"/>
  <c r="T10195" i="79"/>
  <c r="T10196" i="79"/>
  <c r="T10197" i="79"/>
  <c r="T10198" i="79"/>
  <c r="T10199" i="79"/>
  <c r="T10200" i="79"/>
  <c r="T10201" i="79"/>
  <c r="T10202" i="79"/>
  <c r="T10203" i="79"/>
  <c r="T10204" i="79"/>
  <c r="T10205" i="79"/>
  <c r="T10206" i="79"/>
  <c r="T10207" i="79"/>
  <c r="T10208" i="79"/>
  <c r="T10209" i="79"/>
  <c r="T10210" i="79"/>
  <c r="T10211" i="79"/>
  <c r="T10212" i="79"/>
  <c r="T10213" i="79"/>
  <c r="T10214" i="79"/>
  <c r="T10215" i="79"/>
  <c r="T10216" i="79"/>
  <c r="T10217" i="79"/>
  <c r="T10218" i="79"/>
  <c r="T10219" i="79"/>
  <c r="T10220" i="79"/>
  <c r="T10221" i="79"/>
  <c r="T10222" i="79"/>
  <c r="T10223" i="79"/>
  <c r="T10224" i="79"/>
  <c r="T10225" i="79"/>
  <c r="T10226" i="79"/>
  <c r="T10227" i="79"/>
  <c r="T10228" i="79"/>
  <c r="T10229" i="79"/>
  <c r="T10230" i="79"/>
  <c r="T10231" i="79"/>
  <c r="T10232" i="79"/>
  <c r="T10233" i="79"/>
  <c r="T10234" i="79"/>
  <c r="T10235" i="79"/>
  <c r="T10236" i="79"/>
  <c r="T10237" i="79"/>
  <c r="T10238" i="79"/>
  <c r="T10239" i="79"/>
  <c r="T10240" i="79"/>
  <c r="T10241" i="79"/>
  <c r="T10242" i="79"/>
  <c r="T10243" i="79"/>
  <c r="T10244" i="79"/>
  <c r="T10245" i="79"/>
  <c r="T10246" i="79"/>
  <c r="T10247" i="79"/>
  <c r="T10248" i="79"/>
  <c r="T10249" i="79"/>
  <c r="T10250" i="79"/>
  <c r="T10251" i="79"/>
  <c r="T10252" i="79"/>
  <c r="T10253" i="79"/>
  <c r="T10254" i="79"/>
  <c r="T10255" i="79"/>
  <c r="T10256" i="79"/>
  <c r="T10257" i="79"/>
  <c r="T10258" i="79"/>
  <c r="T10259" i="79"/>
  <c r="T10260" i="79"/>
  <c r="T10261" i="79"/>
  <c r="T10262" i="79"/>
  <c r="T10263" i="79"/>
  <c r="T10264" i="79"/>
  <c r="T10265" i="79"/>
  <c r="T10266" i="79"/>
  <c r="T10267" i="79"/>
  <c r="T10268" i="79"/>
  <c r="T10269" i="79"/>
  <c r="T10270" i="79"/>
  <c r="T10271" i="79"/>
  <c r="T10272" i="79"/>
  <c r="T10273" i="79"/>
  <c r="T10274" i="79"/>
  <c r="T10275" i="79"/>
  <c r="T10276" i="79"/>
  <c r="T10277" i="79"/>
  <c r="T10278" i="79"/>
  <c r="T10279" i="79"/>
  <c r="T10280" i="79"/>
  <c r="T10281" i="79"/>
  <c r="T10282" i="79"/>
  <c r="T10283" i="79"/>
  <c r="T10284" i="79"/>
  <c r="T10285" i="79"/>
  <c r="T10286" i="79"/>
  <c r="T10287" i="79"/>
  <c r="T10288" i="79"/>
  <c r="T10289" i="79"/>
  <c r="T10290" i="79"/>
  <c r="T10291" i="79"/>
  <c r="T10292" i="79"/>
  <c r="T10293" i="79"/>
  <c r="T10294" i="79"/>
  <c r="T10295" i="79"/>
  <c r="T10296" i="79"/>
  <c r="T10297" i="79"/>
  <c r="T10298" i="79"/>
  <c r="T10299" i="79"/>
  <c r="T10300" i="79"/>
  <c r="T10301" i="79"/>
  <c r="T10302" i="79"/>
  <c r="T10303" i="79"/>
  <c r="T10304" i="79"/>
  <c r="T10305" i="79"/>
  <c r="T10306" i="79"/>
  <c r="T10307" i="79"/>
  <c r="T10308" i="79"/>
  <c r="T10309" i="79"/>
  <c r="T10310" i="79"/>
  <c r="T10311" i="79"/>
  <c r="T10312" i="79"/>
  <c r="T10313" i="79"/>
  <c r="T10314" i="79"/>
  <c r="T10315" i="79"/>
  <c r="T10316" i="79"/>
  <c r="T10317" i="79"/>
  <c r="T10318" i="79"/>
  <c r="T10319" i="79"/>
  <c r="T10320" i="79"/>
  <c r="T10321" i="79"/>
  <c r="T10322" i="79"/>
  <c r="T10323" i="79"/>
  <c r="T10324" i="79"/>
  <c r="T10325" i="79"/>
  <c r="T10326" i="79"/>
  <c r="T10327" i="79"/>
  <c r="T10328" i="79"/>
  <c r="T10329" i="79"/>
  <c r="T10330" i="79"/>
  <c r="T10331" i="79"/>
  <c r="T10332" i="79"/>
  <c r="T10333" i="79"/>
  <c r="T10334" i="79"/>
  <c r="T10335" i="79"/>
  <c r="T10336" i="79"/>
  <c r="T10337" i="79"/>
  <c r="T10338" i="79"/>
  <c r="T10339" i="79"/>
  <c r="T10340" i="79"/>
  <c r="T10341" i="79"/>
  <c r="T10342" i="79"/>
  <c r="T10343" i="79"/>
  <c r="T10344" i="79"/>
  <c r="T10345" i="79"/>
  <c r="T10346" i="79"/>
  <c r="T10347" i="79"/>
  <c r="T10348" i="79"/>
  <c r="T10349" i="79"/>
  <c r="T10350" i="79"/>
  <c r="T10351" i="79"/>
  <c r="T10352" i="79"/>
  <c r="T10353" i="79"/>
  <c r="T10354" i="79"/>
  <c r="T10355" i="79"/>
  <c r="T10356" i="79"/>
  <c r="T10357" i="79"/>
  <c r="T10358" i="79"/>
  <c r="T10359" i="79"/>
  <c r="T10360" i="79"/>
  <c r="T10361" i="79"/>
  <c r="T10362" i="79"/>
  <c r="T10363" i="79"/>
  <c r="T10364" i="79"/>
  <c r="T10365" i="79"/>
  <c r="T10366" i="79"/>
  <c r="T10367" i="79"/>
  <c r="T10368" i="79"/>
  <c r="T10369" i="79"/>
  <c r="T10370" i="79"/>
  <c r="T10371" i="79"/>
  <c r="T10372" i="79"/>
  <c r="T10373" i="79"/>
  <c r="T10374" i="79"/>
  <c r="T10375" i="79"/>
  <c r="T10376" i="79"/>
  <c r="T10377" i="79"/>
  <c r="T10378" i="79"/>
  <c r="T10379" i="79"/>
  <c r="T10380" i="79"/>
  <c r="T10381" i="79"/>
  <c r="T10382" i="79"/>
  <c r="T10383" i="79"/>
  <c r="T10384" i="79"/>
  <c r="T10385" i="79"/>
  <c r="T10386" i="79"/>
  <c r="T10387" i="79"/>
  <c r="T10388" i="79"/>
  <c r="T10389" i="79"/>
  <c r="T10390" i="79"/>
  <c r="T10391" i="79"/>
  <c r="T10392" i="79"/>
  <c r="T10393" i="79"/>
  <c r="T10394" i="79"/>
  <c r="T10395" i="79"/>
  <c r="T10396" i="79"/>
  <c r="T10397" i="79"/>
  <c r="T10398" i="79"/>
  <c r="T10399" i="79"/>
  <c r="T10400" i="79"/>
  <c r="T10401" i="79"/>
  <c r="T10402" i="79"/>
  <c r="T10403" i="79"/>
  <c r="T10404" i="79"/>
  <c r="T10405" i="79"/>
  <c r="T10406" i="79"/>
  <c r="T10407" i="79"/>
  <c r="T10408" i="79"/>
  <c r="T10409" i="79"/>
  <c r="T10410" i="79"/>
  <c r="T10411" i="79"/>
  <c r="T2" i="79"/>
  <c r="AW38" i="94"/>
  <c r="AW39" i="94"/>
  <c r="AW40" i="94"/>
  <c r="AW41" i="94"/>
  <c r="AW42" i="94"/>
  <c r="AW43" i="94"/>
  <c r="AW44" i="94"/>
  <c r="AW45" i="94"/>
  <c r="AW46" i="94"/>
  <c r="AW47" i="94"/>
  <c r="AW48" i="94"/>
  <c r="AW49" i="94"/>
  <c r="AW50" i="94"/>
  <c r="AW51" i="94"/>
  <c r="AW87" i="94"/>
  <c r="AW88" i="94"/>
  <c r="AW89" i="94"/>
  <c r="AW90" i="94"/>
  <c r="AW91" i="94"/>
  <c r="AW92" i="94"/>
  <c r="AW93" i="94"/>
  <c r="AW94" i="94"/>
  <c r="AW95" i="94"/>
  <c r="AW96" i="94"/>
  <c r="AW97" i="94"/>
  <c r="AW98" i="94"/>
  <c r="AW99" i="94"/>
  <c r="AW100" i="94"/>
  <c r="AW101" i="94"/>
  <c r="AW137" i="94"/>
  <c r="AW138" i="94"/>
  <c r="AW139" i="94"/>
  <c r="AW140" i="94"/>
  <c r="AW141" i="94"/>
  <c r="AW142" i="94"/>
  <c r="AW143" i="94"/>
  <c r="AW144" i="94"/>
  <c r="AW145" i="94"/>
  <c r="AW146" i="94"/>
  <c r="AW147" i="94"/>
  <c r="AW148" i="94"/>
  <c r="AW149" i="94"/>
  <c r="AW150" i="94"/>
  <c r="AW151" i="94"/>
  <c r="AW168" i="94"/>
  <c r="AW169" i="94"/>
  <c r="AW170" i="94"/>
  <c r="AW171" i="94"/>
  <c r="AW172" i="94"/>
  <c r="AW173" i="94"/>
  <c r="AW174" i="94"/>
  <c r="AW175" i="94"/>
  <c r="AW176" i="94"/>
  <c r="AW212" i="94"/>
  <c r="AW213" i="94"/>
  <c r="AW214" i="94"/>
  <c r="AW215" i="94"/>
  <c r="AW216" i="94"/>
  <c r="AW217" i="94"/>
  <c r="AW218" i="94"/>
  <c r="AW219" i="94"/>
  <c r="AW220" i="94"/>
  <c r="AW221" i="94"/>
  <c r="AW222" i="94"/>
  <c r="AW223" i="94"/>
  <c r="AW224" i="94"/>
  <c r="AW225" i="94"/>
  <c r="AW226" i="94"/>
  <c r="AW262" i="94"/>
  <c r="AW263" i="94"/>
  <c r="AW264" i="94"/>
  <c r="AW265" i="94"/>
  <c r="AW266" i="94"/>
  <c r="AW267" i="94"/>
  <c r="AW268" i="94"/>
  <c r="AW269" i="94"/>
  <c r="AW270" i="94"/>
  <c r="AW271" i="94"/>
  <c r="AW272" i="94"/>
  <c r="AW273" i="94"/>
  <c r="AW274" i="94"/>
  <c r="AW275" i="94"/>
  <c r="AW276" i="94"/>
  <c r="AW312" i="94"/>
  <c r="AW313" i="94"/>
  <c r="AW314" i="94"/>
  <c r="AW315" i="94"/>
  <c r="AW316" i="94"/>
  <c r="AW317" i="94"/>
  <c r="AW318" i="94"/>
  <c r="AW319" i="94"/>
  <c r="AW320" i="94"/>
  <c r="AW321" i="94"/>
  <c r="AW322" i="94"/>
  <c r="AW323" i="94"/>
  <c r="AW324" i="94"/>
  <c r="AW325" i="94"/>
  <c r="AW326" i="94"/>
  <c r="AW362" i="94"/>
  <c r="AW363" i="94"/>
  <c r="AW364" i="94"/>
  <c r="AW365" i="94"/>
  <c r="AW366" i="94"/>
  <c r="AW367" i="94"/>
  <c r="AW368" i="94"/>
  <c r="AW369" i="94"/>
  <c r="AW370" i="94"/>
  <c r="AW371" i="94"/>
  <c r="AW372" i="94"/>
  <c r="AW373" i="94"/>
  <c r="AW374" i="94"/>
  <c r="AW375" i="94"/>
  <c r="AW376" i="94"/>
  <c r="AW412" i="94"/>
  <c r="AW413" i="94"/>
  <c r="AW414" i="94"/>
  <c r="AW415" i="94"/>
  <c r="AW416" i="94"/>
  <c r="AW417" i="94"/>
  <c r="AW418" i="94"/>
  <c r="AW419" i="94"/>
  <c r="AW420" i="94"/>
  <c r="AW421" i="94"/>
  <c r="AW422" i="94"/>
  <c r="AW423" i="94"/>
  <c r="AW424" i="94"/>
  <c r="AW425" i="94"/>
  <c r="AW461" i="94"/>
  <c r="AW462" i="94"/>
  <c r="AW463" i="94"/>
  <c r="AW464" i="94"/>
  <c r="AW465" i="94"/>
  <c r="AW466" i="94"/>
  <c r="AW467" i="94"/>
  <c r="AW468" i="94"/>
  <c r="AW469" i="94"/>
  <c r="AW470" i="94"/>
  <c r="AW471" i="94"/>
  <c r="AW472" i="94"/>
  <c r="AW473" i="94"/>
  <c r="AW474" i="94"/>
  <c r="AW475" i="94"/>
  <c r="AW507" i="94"/>
  <c r="AW508" i="94"/>
  <c r="AW509" i="94"/>
  <c r="AW510" i="94"/>
  <c r="AW511" i="94"/>
  <c r="AW512" i="94"/>
  <c r="AW513" i="94"/>
  <c r="AW514" i="94"/>
  <c r="AW515" i="94"/>
  <c r="AW516" i="94"/>
  <c r="AW517" i="94"/>
  <c r="AW518" i="94"/>
  <c r="AW519" i="94"/>
  <c r="AW520" i="94"/>
  <c r="AW521" i="94"/>
  <c r="AW557" i="94"/>
  <c r="AW558" i="94"/>
  <c r="AW559" i="94"/>
  <c r="AW560" i="94"/>
  <c r="AW561" i="94"/>
  <c r="AW562" i="94"/>
  <c r="AW563" i="94"/>
  <c r="AW564" i="94"/>
  <c r="AW565" i="94"/>
  <c r="AW566" i="94"/>
  <c r="AW567" i="94"/>
  <c r="AW568" i="94"/>
  <c r="AW569" i="94"/>
  <c r="AW602" i="94"/>
  <c r="AW603" i="94"/>
  <c r="AW604" i="94"/>
  <c r="AW605" i="94"/>
  <c r="AW606" i="94"/>
  <c r="AW607" i="94"/>
  <c r="AW608" i="94"/>
  <c r="AW609" i="94"/>
  <c r="AW610" i="94"/>
  <c r="AW611" i="94"/>
  <c r="AW612" i="94"/>
  <c r="AW613" i="94"/>
  <c r="AW614" i="94"/>
  <c r="AW650" i="94"/>
  <c r="AW651" i="94"/>
  <c r="AW652" i="94"/>
  <c r="AW653" i="94"/>
  <c r="AW654" i="94"/>
  <c r="AW655" i="94"/>
  <c r="AW656" i="94"/>
  <c r="AW657" i="94"/>
  <c r="AW658" i="94"/>
  <c r="AW659" i="94"/>
  <c r="AW660" i="94"/>
  <c r="AW661" i="94"/>
  <c r="AW662" i="94"/>
  <c r="AW663" i="94"/>
  <c r="AW664" i="94"/>
  <c r="AW700" i="94"/>
  <c r="AW701" i="94"/>
  <c r="AW702" i="94"/>
  <c r="AW703" i="94"/>
  <c r="AW704" i="94"/>
  <c r="AW705" i="94"/>
  <c r="AW706" i="94"/>
  <c r="AW707" i="94"/>
  <c r="AW708" i="94"/>
  <c r="AW709" i="94"/>
  <c r="AW710" i="94"/>
  <c r="AW711" i="94"/>
  <c r="AW712" i="94"/>
  <c r="AW713" i="94"/>
  <c r="AW749" i="94"/>
  <c r="AW750" i="94"/>
  <c r="AW751" i="94"/>
  <c r="AW752" i="94"/>
  <c r="AW753" i="94"/>
  <c r="AW754" i="94"/>
  <c r="AW755" i="94"/>
  <c r="AW756" i="94"/>
  <c r="AW757" i="94"/>
  <c r="AW758" i="94"/>
  <c r="AW759" i="94"/>
  <c r="AW760" i="94"/>
  <c r="AW761" i="94"/>
  <c r="AW762" i="94"/>
  <c r="AW763" i="94"/>
  <c r="AW799" i="94"/>
  <c r="AW800" i="94"/>
  <c r="AW801" i="94"/>
  <c r="AW802" i="94"/>
  <c r="AW803" i="94"/>
  <c r="AW804" i="94"/>
  <c r="AW805" i="94"/>
  <c r="AW806" i="94"/>
  <c r="AW807" i="94"/>
  <c r="AW808" i="94"/>
  <c r="AW809" i="94"/>
  <c r="AW810" i="94"/>
  <c r="AW811" i="94"/>
  <c r="AW812" i="94"/>
  <c r="AW813" i="94"/>
  <c r="AW848" i="94"/>
  <c r="AW849" i="94"/>
  <c r="AW850" i="94"/>
  <c r="AW851" i="94"/>
  <c r="AW852" i="94"/>
  <c r="AW853" i="94"/>
  <c r="AW854" i="94"/>
  <c r="AW855" i="94"/>
  <c r="AW856" i="94"/>
  <c r="AW857" i="94"/>
  <c r="AW858" i="94"/>
  <c r="AW859" i="94"/>
  <c r="AW860" i="94"/>
  <c r="AW861" i="94"/>
  <c r="AW897" i="94"/>
  <c r="AW898" i="94"/>
  <c r="AW899" i="94"/>
  <c r="AW900" i="94"/>
  <c r="AW901" i="94"/>
  <c r="AW902" i="94"/>
  <c r="AW903" i="94"/>
  <c r="AW904" i="94"/>
  <c r="AW905" i="94"/>
  <c r="AW906" i="94"/>
  <c r="AW907" i="94"/>
  <c r="AW908" i="94"/>
  <c r="AW909" i="94"/>
  <c r="AW910" i="94"/>
  <c r="AW911" i="94"/>
  <c r="AW2" i="94"/>
  <c r="AW3" i="94"/>
  <c r="AW4" i="94"/>
  <c r="AW5" i="94"/>
  <c r="AW6" i="94"/>
  <c r="AW7" i="94"/>
  <c r="AW8" i="94"/>
  <c r="AW9" i="94"/>
  <c r="AW10" i="94"/>
  <c r="AW11" i="94"/>
  <c r="AW12" i="94"/>
  <c r="AW13" i="94"/>
  <c r="AW14" i="94"/>
  <c r="AW15" i="94"/>
  <c r="AW16" i="94"/>
  <c r="AW17" i="94"/>
  <c r="AW18" i="94"/>
  <c r="AW19" i="94"/>
  <c r="AW20" i="94"/>
  <c r="AW21" i="94"/>
  <c r="AW22" i="94"/>
  <c r="AW23" i="94"/>
  <c r="AW24" i="94"/>
  <c r="AW25" i="94"/>
  <c r="AW26" i="94"/>
  <c r="AW27" i="94"/>
  <c r="AW28" i="94"/>
  <c r="AW29" i="94"/>
  <c r="AW30" i="94"/>
  <c r="AW31" i="94"/>
  <c r="AW32" i="94"/>
  <c r="AW33" i="94"/>
  <c r="AW34" i="94"/>
  <c r="AW35" i="94"/>
  <c r="AW36" i="94"/>
  <c r="AW52" i="94"/>
  <c r="AW53" i="94"/>
  <c r="AW54" i="94"/>
  <c r="AW55" i="94"/>
  <c r="AW56" i="94"/>
  <c r="AW57" i="94"/>
  <c r="AW58" i="94"/>
  <c r="AW59" i="94"/>
  <c r="AW60" i="94"/>
  <c r="AW61" i="94"/>
  <c r="AW62" i="94"/>
  <c r="AW63" i="94"/>
  <c r="AW64" i="94"/>
  <c r="AW65" i="94"/>
  <c r="AW66" i="94"/>
  <c r="AW67" i="94"/>
  <c r="AW68" i="94"/>
  <c r="AW69" i="94"/>
  <c r="AW70" i="94"/>
  <c r="AW71" i="94"/>
  <c r="AW72" i="94"/>
  <c r="AW73" i="94"/>
  <c r="AW74" i="94"/>
  <c r="AW75" i="94"/>
  <c r="AW76" i="94"/>
  <c r="AW77" i="94"/>
  <c r="AW78" i="94"/>
  <c r="AW79" i="94"/>
  <c r="AW80" i="94"/>
  <c r="AW81" i="94"/>
  <c r="AW82" i="94"/>
  <c r="AW83" i="94"/>
  <c r="AW84" i="94"/>
  <c r="AW85" i="94"/>
  <c r="AW86" i="94"/>
  <c r="AW102" i="94"/>
  <c r="AW103" i="94"/>
  <c r="AW104" i="94"/>
  <c r="AW105" i="94"/>
  <c r="AW106" i="94"/>
  <c r="AW107" i="94"/>
  <c r="AW108" i="94"/>
  <c r="AW109" i="94"/>
  <c r="AW110" i="94"/>
  <c r="AW111" i="94"/>
  <c r="AW112" i="94"/>
  <c r="AW113" i="94"/>
  <c r="AW114" i="94"/>
  <c r="AW115" i="94"/>
  <c r="AW116" i="94"/>
  <c r="AW117" i="94"/>
  <c r="AW118" i="94"/>
  <c r="AW119" i="94"/>
  <c r="AW120" i="94"/>
  <c r="AW121" i="94"/>
  <c r="AW122" i="94"/>
  <c r="AW123" i="94"/>
  <c r="AW124" i="94"/>
  <c r="AW125" i="94"/>
  <c r="AW126" i="94"/>
  <c r="AW127" i="94"/>
  <c r="AW128" i="94"/>
  <c r="AW129" i="94"/>
  <c r="AW130" i="94"/>
  <c r="AW131" i="94"/>
  <c r="AW132" i="94"/>
  <c r="AW133" i="94"/>
  <c r="AW134" i="94"/>
  <c r="AW135" i="94"/>
  <c r="AW136" i="94"/>
  <c r="AW152" i="94"/>
  <c r="AW153" i="94"/>
  <c r="AW154" i="94"/>
  <c r="AW155" i="94"/>
  <c r="AW156" i="94"/>
  <c r="AW157" i="94"/>
  <c r="AW158" i="94"/>
  <c r="AW159" i="94"/>
  <c r="AW160" i="94"/>
  <c r="AW161" i="94"/>
  <c r="AW162" i="94"/>
  <c r="AW163" i="94"/>
  <c r="AW164" i="94"/>
  <c r="AW165" i="94"/>
  <c r="AW166" i="94"/>
  <c r="AW167" i="94"/>
  <c r="AW177" i="94"/>
  <c r="AW178" i="94"/>
  <c r="AW179" i="94"/>
  <c r="AW180" i="94"/>
  <c r="AW181" i="94"/>
  <c r="AW182" i="94"/>
  <c r="AW183" i="94"/>
  <c r="AW184" i="94"/>
  <c r="AW185" i="94"/>
  <c r="AW186" i="94"/>
  <c r="AW187" i="94"/>
  <c r="AW188" i="94"/>
  <c r="AW189" i="94"/>
  <c r="AW190" i="94"/>
  <c r="AW191" i="94"/>
  <c r="AW192" i="94"/>
  <c r="AW193" i="94"/>
  <c r="AW194" i="94"/>
  <c r="AW195" i="94"/>
  <c r="AW196" i="94"/>
  <c r="AW197" i="94"/>
  <c r="AW198" i="94"/>
  <c r="AW199" i="94"/>
  <c r="AW200" i="94"/>
  <c r="AW201" i="94"/>
  <c r="AW202" i="94"/>
  <c r="AW203" i="94"/>
  <c r="AW204" i="94"/>
  <c r="AW205" i="94"/>
  <c r="AW206" i="94"/>
  <c r="AW207" i="94"/>
  <c r="AW208" i="94"/>
  <c r="AW209" i="94"/>
  <c r="AW210" i="94"/>
  <c r="AW211" i="94"/>
  <c r="AW227" i="94"/>
  <c r="AW228" i="94"/>
  <c r="AW229" i="94"/>
  <c r="AW230" i="94"/>
  <c r="AW231" i="94"/>
  <c r="AW232" i="94"/>
  <c r="AW233" i="94"/>
  <c r="AW234" i="94"/>
  <c r="AW235" i="94"/>
  <c r="AW236" i="94"/>
  <c r="AW237" i="94"/>
  <c r="AW238" i="94"/>
  <c r="AW239" i="94"/>
  <c r="AW240" i="94"/>
  <c r="AW241" i="94"/>
  <c r="AW242" i="94"/>
  <c r="AW243" i="94"/>
  <c r="AW244" i="94"/>
  <c r="AW245" i="94"/>
  <c r="AW246" i="94"/>
  <c r="AW247" i="94"/>
  <c r="AW248" i="94"/>
  <c r="AW249" i="94"/>
  <c r="AW250" i="94"/>
  <c r="AW251" i="94"/>
  <c r="AW252" i="94"/>
  <c r="AW253" i="94"/>
  <c r="AW254" i="94"/>
  <c r="AW255" i="94"/>
  <c r="AW256" i="94"/>
  <c r="AW257" i="94"/>
  <c r="AW258" i="94"/>
  <c r="AW259" i="94"/>
  <c r="AW260" i="94"/>
  <c r="AW261" i="94"/>
  <c r="AW277" i="94"/>
  <c r="AW278" i="94"/>
  <c r="AW279" i="94"/>
  <c r="AW280" i="94"/>
  <c r="AW281" i="94"/>
  <c r="AW282" i="94"/>
  <c r="AW283" i="94"/>
  <c r="AW284" i="94"/>
  <c r="AW285" i="94"/>
  <c r="AW286" i="94"/>
  <c r="AW287" i="94"/>
  <c r="AW288" i="94"/>
  <c r="AW289" i="94"/>
  <c r="AW290" i="94"/>
  <c r="AW291" i="94"/>
  <c r="AW292" i="94"/>
  <c r="AW293" i="94"/>
  <c r="AW294" i="94"/>
  <c r="AW295" i="94"/>
  <c r="AW296" i="94"/>
  <c r="AW297" i="94"/>
  <c r="AW298" i="94"/>
  <c r="AW299" i="94"/>
  <c r="AW300" i="94"/>
  <c r="AW301" i="94"/>
  <c r="AW302" i="94"/>
  <c r="AW303" i="94"/>
  <c r="AW304" i="94"/>
  <c r="AW305" i="94"/>
  <c r="AW306" i="94"/>
  <c r="AW307" i="94"/>
  <c r="AW308" i="94"/>
  <c r="AW309" i="94"/>
  <c r="AW310" i="94"/>
  <c r="AW311" i="94"/>
  <c r="AW327" i="94"/>
  <c r="AW328" i="94"/>
  <c r="AW329" i="94"/>
  <c r="AW330" i="94"/>
  <c r="AW331" i="94"/>
  <c r="AW332" i="94"/>
  <c r="AW333" i="94"/>
  <c r="AW334" i="94"/>
  <c r="AW335" i="94"/>
  <c r="AW336" i="94"/>
  <c r="AW337" i="94"/>
  <c r="AW338" i="94"/>
  <c r="AW339" i="94"/>
  <c r="AW340" i="94"/>
  <c r="AW341" i="94"/>
  <c r="AW342" i="94"/>
  <c r="AW343" i="94"/>
  <c r="AW344" i="94"/>
  <c r="AW345" i="94"/>
  <c r="AW346" i="94"/>
  <c r="AW347" i="94"/>
  <c r="AW348" i="94"/>
  <c r="AW349" i="94"/>
  <c r="AW350" i="94"/>
  <c r="AW351" i="94"/>
  <c r="AW352" i="94"/>
  <c r="AW353" i="94"/>
  <c r="AW354" i="94"/>
  <c r="AW355" i="94"/>
  <c r="AW356" i="94"/>
  <c r="AW357" i="94"/>
  <c r="AW358" i="94"/>
  <c r="AW359" i="94"/>
  <c r="AW360" i="94"/>
  <c r="AW361" i="94"/>
  <c r="AW377" i="94"/>
  <c r="AW378" i="94"/>
  <c r="AW379" i="94"/>
  <c r="AW380" i="94"/>
  <c r="AW381" i="94"/>
  <c r="AW382" i="94"/>
  <c r="AW383" i="94"/>
  <c r="AW384" i="94"/>
  <c r="AW385" i="94"/>
  <c r="AW386" i="94"/>
  <c r="AW387" i="94"/>
  <c r="AW388" i="94"/>
  <c r="AW389" i="94"/>
  <c r="AW390" i="94"/>
  <c r="AW391" i="94"/>
  <c r="AW392" i="94"/>
  <c r="AW393" i="94"/>
  <c r="AW394" i="94"/>
  <c r="AW395" i="94"/>
  <c r="AW396" i="94"/>
  <c r="AW397" i="94"/>
  <c r="AW398" i="94"/>
  <c r="AW399" i="94"/>
  <c r="AW400" i="94"/>
  <c r="AW401" i="94"/>
  <c r="AW402" i="94"/>
  <c r="AW403" i="94"/>
  <c r="AW404" i="94"/>
  <c r="AW405" i="94"/>
  <c r="AW406" i="94"/>
  <c r="AW407" i="94"/>
  <c r="AW408" i="94"/>
  <c r="AW409" i="94"/>
  <c r="AW410" i="94"/>
  <c r="AW411" i="94"/>
  <c r="AW426" i="94"/>
  <c r="AW427" i="94"/>
  <c r="AW428" i="94"/>
  <c r="AW429" i="94"/>
  <c r="AW430" i="94"/>
  <c r="AW431" i="94"/>
  <c r="AW432" i="94"/>
  <c r="AW433" i="94"/>
  <c r="AW434" i="94"/>
  <c r="AW435" i="94"/>
  <c r="AW436" i="94"/>
  <c r="AW437" i="94"/>
  <c r="AW438" i="94"/>
  <c r="AW439" i="94"/>
  <c r="AW440" i="94"/>
  <c r="AW441" i="94"/>
  <c r="AW442" i="94"/>
  <c r="AW443" i="94"/>
  <c r="AW444" i="94"/>
  <c r="AW445" i="94"/>
  <c r="AW446" i="94"/>
  <c r="AW447" i="94"/>
  <c r="AW448" i="94"/>
  <c r="AW449" i="94"/>
  <c r="AW450" i="94"/>
  <c r="AW451" i="94"/>
  <c r="AW452" i="94"/>
  <c r="AW453" i="94"/>
  <c r="AW454" i="94"/>
  <c r="AW455" i="94"/>
  <c r="AW456" i="94"/>
  <c r="AW457" i="94"/>
  <c r="AW458" i="94"/>
  <c r="AW459" i="94"/>
  <c r="AW460" i="94"/>
  <c r="AW476" i="94"/>
  <c r="AW477" i="94"/>
  <c r="AW478" i="94"/>
  <c r="AW479" i="94"/>
  <c r="AW480" i="94"/>
  <c r="AW481" i="94"/>
  <c r="AW482" i="94"/>
  <c r="AW483" i="94"/>
  <c r="AW484" i="94"/>
  <c r="AW485" i="94"/>
  <c r="AW486" i="94"/>
  <c r="AW487" i="94"/>
  <c r="AW488" i="94"/>
  <c r="AW489" i="94"/>
  <c r="AW490" i="94"/>
  <c r="AW491" i="94"/>
  <c r="AW492" i="94"/>
  <c r="AW493" i="94"/>
  <c r="AW494" i="94"/>
  <c r="AW495" i="94"/>
  <c r="AW496" i="94"/>
  <c r="AW497" i="94"/>
  <c r="AW498" i="94"/>
  <c r="AW499" i="94"/>
  <c r="AW500" i="94"/>
  <c r="AW501" i="94"/>
  <c r="AW502" i="94"/>
  <c r="AW503" i="94"/>
  <c r="AW504" i="94"/>
  <c r="AW505" i="94"/>
  <c r="AW506" i="94"/>
  <c r="AW522" i="94"/>
  <c r="AW523" i="94"/>
  <c r="AW524" i="94"/>
  <c r="AW525" i="94"/>
  <c r="AW526" i="94"/>
  <c r="AW527" i="94"/>
  <c r="AW528" i="94"/>
  <c r="AW529" i="94"/>
  <c r="AW530" i="94"/>
  <c r="AW531" i="94"/>
  <c r="AW532" i="94"/>
  <c r="AW533" i="94"/>
  <c r="AW534" i="94"/>
  <c r="AW535" i="94"/>
  <c r="AW536" i="94"/>
  <c r="AW537" i="94"/>
  <c r="AW538" i="94"/>
  <c r="AW539" i="94"/>
  <c r="AW540" i="94"/>
  <c r="AW541" i="94"/>
  <c r="AW542" i="94"/>
  <c r="AW543" i="94"/>
  <c r="AW544" i="94"/>
  <c r="AW545" i="94"/>
  <c r="AW546" i="94"/>
  <c r="AW547" i="94"/>
  <c r="AW548" i="94"/>
  <c r="AW549" i="94"/>
  <c r="AW550" i="94"/>
  <c r="AW551" i="94"/>
  <c r="AW552" i="94"/>
  <c r="AW553" i="94"/>
  <c r="AW554" i="94"/>
  <c r="AW555" i="94"/>
  <c r="AW556" i="94"/>
  <c r="AW570" i="94"/>
  <c r="AW571" i="94"/>
  <c r="AW572" i="94"/>
  <c r="AW573" i="94"/>
  <c r="AW574" i="94"/>
  <c r="AW575" i="94"/>
  <c r="AW576" i="94"/>
  <c r="AW577" i="94"/>
  <c r="AW578" i="94"/>
  <c r="AW579" i="94"/>
  <c r="AW580" i="94"/>
  <c r="AW581" i="94"/>
  <c r="AW582" i="94"/>
  <c r="AW583" i="94"/>
  <c r="AW584" i="94"/>
  <c r="AW585" i="94"/>
  <c r="AW586" i="94"/>
  <c r="AW587" i="94"/>
  <c r="AW588" i="94"/>
  <c r="AW589" i="94"/>
  <c r="AW590" i="94"/>
  <c r="AW591" i="94"/>
  <c r="AW592" i="94"/>
  <c r="AW593" i="94"/>
  <c r="AW594" i="94"/>
  <c r="AW595" i="94"/>
  <c r="AW596" i="94"/>
  <c r="AW597" i="94"/>
  <c r="AW598" i="94"/>
  <c r="AW599" i="94"/>
  <c r="AW600" i="94"/>
  <c r="AW601" i="94"/>
  <c r="AW615" i="94"/>
  <c r="AW616" i="94"/>
  <c r="AW617" i="94"/>
  <c r="AW618" i="94"/>
  <c r="AW619" i="94"/>
  <c r="AW620" i="94"/>
  <c r="AW621" i="94"/>
  <c r="AW622" i="94"/>
  <c r="AW623" i="94"/>
  <c r="AW624" i="94"/>
  <c r="AW625" i="94"/>
  <c r="AW626" i="94"/>
  <c r="AW627" i="94"/>
  <c r="AW628" i="94"/>
  <c r="AW629" i="94"/>
  <c r="AW630" i="94"/>
  <c r="AW631" i="94"/>
  <c r="AW632" i="94"/>
  <c r="AW633" i="94"/>
  <c r="AW634" i="94"/>
  <c r="AW635" i="94"/>
  <c r="AW636" i="94"/>
  <c r="AW637" i="94"/>
  <c r="AW638" i="94"/>
  <c r="AW639" i="94"/>
  <c r="AW640" i="94"/>
  <c r="AW641" i="94"/>
  <c r="AW642" i="94"/>
  <c r="AW643" i="94"/>
  <c r="AW644" i="94"/>
  <c r="AW645" i="94"/>
  <c r="AW646" i="94"/>
  <c r="AW647" i="94"/>
  <c r="AW648" i="94"/>
  <c r="AW649" i="94"/>
  <c r="AW665" i="94"/>
  <c r="AW666" i="94"/>
  <c r="AW667" i="94"/>
  <c r="AW668" i="94"/>
  <c r="AW669" i="94"/>
  <c r="AW670" i="94"/>
  <c r="AW671" i="94"/>
  <c r="AW672" i="94"/>
  <c r="AW673" i="94"/>
  <c r="AW674" i="94"/>
  <c r="AW675" i="94"/>
  <c r="AW676" i="94"/>
  <c r="AW677" i="94"/>
  <c r="AW678" i="94"/>
  <c r="AW679" i="94"/>
  <c r="AW680" i="94"/>
  <c r="AW681" i="94"/>
  <c r="AW682" i="94"/>
  <c r="AW683" i="94"/>
  <c r="AW684" i="94"/>
  <c r="AW685" i="94"/>
  <c r="AW686" i="94"/>
  <c r="AW687" i="94"/>
  <c r="AW688" i="94"/>
  <c r="AW689" i="94"/>
  <c r="AW690" i="94"/>
  <c r="AW691" i="94"/>
  <c r="AW692" i="94"/>
  <c r="AW693" i="94"/>
  <c r="AW694" i="94"/>
  <c r="AW695" i="94"/>
  <c r="AW696" i="94"/>
  <c r="AW697" i="94"/>
  <c r="AW698" i="94"/>
  <c r="AW699" i="94"/>
  <c r="AW714" i="94"/>
  <c r="AW715" i="94"/>
  <c r="AW716" i="94"/>
  <c r="AW717" i="94"/>
  <c r="AW718" i="94"/>
  <c r="AW719" i="94"/>
  <c r="AW720" i="94"/>
  <c r="AW721" i="94"/>
  <c r="AW722" i="94"/>
  <c r="AW723" i="94"/>
  <c r="AW724" i="94"/>
  <c r="AW725" i="94"/>
  <c r="AW726" i="94"/>
  <c r="AW727" i="94"/>
  <c r="AW728" i="94"/>
  <c r="AW729" i="94"/>
  <c r="AW730" i="94"/>
  <c r="AW731" i="94"/>
  <c r="AW732" i="94"/>
  <c r="AW733" i="94"/>
  <c r="AW734" i="94"/>
  <c r="AW735" i="94"/>
  <c r="AW736" i="94"/>
  <c r="AW737" i="94"/>
  <c r="AW738" i="94"/>
  <c r="AW739" i="94"/>
  <c r="AW740" i="94"/>
  <c r="AW741" i="94"/>
  <c r="AW742" i="94"/>
  <c r="AW743" i="94"/>
  <c r="AW744" i="94"/>
  <c r="AW745" i="94"/>
  <c r="AW746" i="94"/>
  <c r="AW747" i="94"/>
  <c r="AW748" i="94"/>
  <c r="AW764" i="94"/>
  <c r="AW765" i="94"/>
  <c r="AW766" i="94"/>
  <c r="AW767" i="94"/>
  <c r="AW768" i="94"/>
  <c r="AW769" i="94"/>
  <c r="AW770" i="94"/>
  <c r="AW771" i="94"/>
  <c r="AW772" i="94"/>
  <c r="AW773" i="94"/>
  <c r="AW774" i="94"/>
  <c r="AW775" i="94"/>
  <c r="AW776" i="94"/>
  <c r="AW777" i="94"/>
  <c r="AW778" i="94"/>
  <c r="AW779" i="94"/>
  <c r="AW780" i="94"/>
  <c r="AW781" i="94"/>
  <c r="AW782" i="94"/>
  <c r="AW783" i="94"/>
  <c r="AW784" i="94"/>
  <c r="AW785" i="94"/>
  <c r="AW786" i="94"/>
  <c r="AW787" i="94"/>
  <c r="AW788" i="94"/>
  <c r="AW789" i="94"/>
  <c r="AW790" i="94"/>
  <c r="AW791" i="94"/>
  <c r="AW792" i="94"/>
  <c r="AW793" i="94"/>
  <c r="AW794" i="94"/>
  <c r="AW795" i="94"/>
  <c r="AW796" i="94"/>
  <c r="AW797" i="94"/>
  <c r="AW798" i="94"/>
  <c r="AW814" i="94"/>
  <c r="AW815" i="94"/>
  <c r="AW816" i="94"/>
  <c r="AW817" i="94"/>
  <c r="AW818" i="94"/>
  <c r="AW819" i="94"/>
  <c r="AW820" i="94"/>
  <c r="AW821" i="94"/>
  <c r="AW822" i="94"/>
  <c r="AW823" i="94"/>
  <c r="AW824" i="94"/>
  <c r="AW825" i="94"/>
  <c r="AW826" i="94"/>
  <c r="AW827" i="94"/>
  <c r="AW828" i="94"/>
  <c r="AW829" i="94"/>
  <c r="AW830" i="94"/>
  <c r="AW831" i="94"/>
  <c r="AW832" i="94"/>
  <c r="AW833" i="94"/>
  <c r="AW834" i="94"/>
  <c r="AW835" i="94"/>
  <c r="AW836" i="94"/>
  <c r="AW837" i="94"/>
  <c r="AW838" i="94"/>
  <c r="AW839" i="94"/>
  <c r="AW840" i="94"/>
  <c r="AW841" i="94"/>
  <c r="AW842" i="94"/>
  <c r="AW843" i="94"/>
  <c r="AW844" i="94"/>
  <c r="AW845" i="94"/>
  <c r="AW846" i="94"/>
  <c r="AW847" i="94"/>
  <c r="AW862" i="94"/>
  <c r="AW863" i="94"/>
  <c r="AW864" i="94"/>
  <c r="AW865" i="94"/>
  <c r="AW866" i="94"/>
  <c r="AW867" i="94"/>
  <c r="AW868" i="94"/>
  <c r="AW869" i="94"/>
  <c r="AW870" i="94"/>
  <c r="AW871" i="94"/>
  <c r="AW872" i="94"/>
  <c r="AW873" i="94"/>
  <c r="AW874" i="94"/>
  <c r="AW875" i="94"/>
  <c r="AW876" i="94"/>
  <c r="AW877" i="94"/>
  <c r="AW878" i="94"/>
  <c r="AW879" i="94"/>
  <c r="AW880" i="94"/>
  <c r="AW881" i="94"/>
  <c r="AW882" i="94"/>
  <c r="AW883" i="94"/>
  <c r="AW884" i="94"/>
  <c r="AW885" i="94"/>
  <c r="AW886" i="94"/>
  <c r="AW887" i="94"/>
  <c r="AW888" i="94"/>
  <c r="AW889" i="94"/>
  <c r="AW890" i="94"/>
  <c r="AW891" i="94"/>
  <c r="AW892" i="94"/>
  <c r="AW893" i="94"/>
  <c r="AW894" i="94"/>
  <c r="AW895" i="94"/>
  <c r="AW896" i="94"/>
  <c r="AW912" i="94"/>
  <c r="AW913" i="94"/>
  <c r="AW914" i="94"/>
  <c r="AW915" i="94"/>
  <c r="AW916" i="94"/>
  <c r="AW917" i="94"/>
  <c r="AW918" i="94"/>
  <c r="AW919" i="94"/>
  <c r="AW920" i="94"/>
  <c r="AW921" i="94"/>
  <c r="AW922" i="94"/>
  <c r="AW923" i="94"/>
  <c r="AW924" i="94"/>
  <c r="AW925" i="94"/>
  <c r="AW926" i="94"/>
  <c r="AW927" i="94"/>
  <c r="AW928" i="94"/>
  <c r="AW929" i="94"/>
  <c r="AW930" i="94"/>
  <c r="AW931" i="94"/>
  <c r="AW932" i="94"/>
  <c r="AW933" i="94"/>
  <c r="AW934" i="94"/>
  <c r="AW935" i="94"/>
  <c r="AW936" i="94"/>
  <c r="AW937" i="94"/>
  <c r="AW938" i="94"/>
  <c r="AW939" i="94"/>
  <c r="AW37" i="94"/>
  <c r="AV38" i="94"/>
  <c r="AV39" i="94"/>
  <c r="AV40" i="94"/>
  <c r="AV41" i="94"/>
  <c r="AV42" i="94"/>
  <c r="AV43" i="94"/>
  <c r="AV44" i="94"/>
  <c r="AV45" i="94"/>
  <c r="AV46" i="94"/>
  <c r="AV47" i="94"/>
  <c r="AV48" i="94"/>
  <c r="AV49" i="94"/>
  <c r="AV50" i="94"/>
  <c r="AV51" i="94"/>
  <c r="AV87" i="94"/>
  <c r="AV88" i="94"/>
  <c r="AV89" i="94"/>
  <c r="AV90" i="94"/>
  <c r="AV91" i="94"/>
  <c r="AV92" i="94"/>
  <c r="AV93" i="94"/>
  <c r="AV94" i="94"/>
  <c r="AV95" i="94"/>
  <c r="AV96" i="94"/>
  <c r="AV97" i="94"/>
  <c r="AV98" i="94"/>
  <c r="AV99" i="94"/>
  <c r="AV100" i="94"/>
  <c r="AV101" i="94"/>
  <c r="AV137" i="94"/>
  <c r="AV138" i="94"/>
  <c r="AV139" i="94"/>
  <c r="AV140" i="94"/>
  <c r="AV141" i="94"/>
  <c r="AV142" i="94"/>
  <c r="AV143" i="94"/>
  <c r="AV144" i="94"/>
  <c r="AV145" i="94"/>
  <c r="AV146" i="94"/>
  <c r="AV147" i="94"/>
  <c r="AV148" i="94"/>
  <c r="AV149" i="94"/>
  <c r="AV150" i="94"/>
  <c r="AV151" i="94"/>
  <c r="AV168" i="94"/>
  <c r="AV169" i="94"/>
  <c r="AV170" i="94"/>
  <c r="AV171" i="94"/>
  <c r="AV172" i="94"/>
  <c r="AV173" i="94"/>
  <c r="AV174" i="94"/>
  <c r="AV175" i="94"/>
  <c r="AV176" i="94"/>
  <c r="AV212" i="94"/>
  <c r="AV213" i="94"/>
  <c r="AV214" i="94"/>
  <c r="AV215" i="94"/>
  <c r="AV216" i="94"/>
  <c r="AV217" i="94"/>
  <c r="AV218" i="94"/>
  <c r="AV219" i="94"/>
  <c r="AV220" i="94"/>
  <c r="AV221" i="94"/>
  <c r="AV222" i="94"/>
  <c r="AV223" i="94"/>
  <c r="AV224" i="94"/>
  <c r="AV225" i="94"/>
  <c r="AV226" i="94"/>
  <c r="AV262" i="94"/>
  <c r="AV263" i="94"/>
  <c r="AV264" i="94"/>
  <c r="AV265" i="94"/>
  <c r="AV266" i="94"/>
  <c r="AV267" i="94"/>
  <c r="AV268" i="94"/>
  <c r="AV269" i="94"/>
  <c r="AV270" i="94"/>
  <c r="AV271" i="94"/>
  <c r="AV272" i="94"/>
  <c r="AV273" i="94"/>
  <c r="AV274" i="94"/>
  <c r="AV275" i="94"/>
  <c r="AV276" i="94"/>
  <c r="AV312" i="94"/>
  <c r="AV313" i="94"/>
  <c r="AV314" i="94"/>
  <c r="AV315" i="94"/>
  <c r="AV316" i="94"/>
  <c r="AV317" i="94"/>
  <c r="AV318" i="94"/>
  <c r="AV319" i="94"/>
  <c r="AV320" i="94"/>
  <c r="AV321" i="94"/>
  <c r="AV322" i="94"/>
  <c r="AV323" i="94"/>
  <c r="AV324" i="94"/>
  <c r="AV325" i="94"/>
  <c r="AV326" i="94"/>
  <c r="AV362" i="94"/>
  <c r="AV363" i="94"/>
  <c r="AV364" i="94"/>
  <c r="AV365" i="94"/>
  <c r="AV366" i="94"/>
  <c r="AV367" i="94"/>
  <c r="AV368" i="94"/>
  <c r="AV369" i="94"/>
  <c r="AV370" i="94"/>
  <c r="AV371" i="94"/>
  <c r="AV372" i="94"/>
  <c r="AV373" i="94"/>
  <c r="AV374" i="94"/>
  <c r="AV375" i="94"/>
  <c r="AV376" i="94"/>
  <c r="AV412" i="94"/>
  <c r="AV413" i="94"/>
  <c r="AV414" i="94"/>
  <c r="AV415" i="94"/>
  <c r="AV416" i="94"/>
  <c r="AV417" i="94"/>
  <c r="AV418" i="94"/>
  <c r="AV419" i="94"/>
  <c r="AV420" i="94"/>
  <c r="AV421" i="94"/>
  <c r="AV422" i="94"/>
  <c r="AV423" i="94"/>
  <c r="AV424" i="94"/>
  <c r="AV425" i="94"/>
  <c r="AV461" i="94"/>
  <c r="AV462" i="94"/>
  <c r="AV463" i="94"/>
  <c r="AV464" i="94"/>
  <c r="AV465" i="94"/>
  <c r="AV466" i="94"/>
  <c r="AV467" i="94"/>
  <c r="AV468" i="94"/>
  <c r="AV469" i="94"/>
  <c r="AV470" i="94"/>
  <c r="AV471" i="94"/>
  <c r="AV472" i="94"/>
  <c r="AV473" i="94"/>
  <c r="AV474" i="94"/>
  <c r="AV475" i="94"/>
  <c r="AV507" i="94"/>
  <c r="AV508" i="94"/>
  <c r="AV509" i="94"/>
  <c r="AV510" i="94"/>
  <c r="AV511" i="94"/>
  <c r="AV512" i="94"/>
  <c r="AV513" i="94"/>
  <c r="AV514" i="94"/>
  <c r="AV515" i="94"/>
  <c r="AV516" i="94"/>
  <c r="AV517" i="94"/>
  <c r="AV518" i="94"/>
  <c r="AV519" i="94"/>
  <c r="AV520" i="94"/>
  <c r="AV521" i="94"/>
  <c r="AV557" i="94"/>
  <c r="AV558" i="94"/>
  <c r="AV559" i="94"/>
  <c r="AV560" i="94"/>
  <c r="AV561" i="94"/>
  <c r="AV562" i="94"/>
  <c r="AV563" i="94"/>
  <c r="AV564" i="94"/>
  <c r="AV565" i="94"/>
  <c r="AV566" i="94"/>
  <c r="AV567" i="94"/>
  <c r="AV568" i="94"/>
  <c r="AV569" i="94"/>
  <c r="AV602" i="94"/>
  <c r="AV603" i="94"/>
  <c r="AV604" i="94"/>
  <c r="AV605" i="94"/>
  <c r="AV606" i="94"/>
  <c r="AV607" i="94"/>
  <c r="AV608" i="94"/>
  <c r="AV609" i="94"/>
  <c r="AV610" i="94"/>
  <c r="AV611" i="94"/>
  <c r="AV612" i="94"/>
  <c r="AV613" i="94"/>
  <c r="AV614" i="94"/>
  <c r="AV650" i="94"/>
  <c r="AV651" i="94"/>
  <c r="AV652" i="94"/>
  <c r="AV653" i="94"/>
  <c r="AV654" i="94"/>
  <c r="AV655" i="94"/>
  <c r="AV656" i="94"/>
  <c r="AV657" i="94"/>
  <c r="AV658" i="94"/>
  <c r="AV659" i="94"/>
  <c r="AV660" i="94"/>
  <c r="AV661" i="94"/>
  <c r="AV662" i="94"/>
  <c r="AV663" i="94"/>
  <c r="AV664" i="94"/>
  <c r="AV700" i="94"/>
  <c r="AV701" i="94"/>
  <c r="AV702" i="94"/>
  <c r="AV703" i="94"/>
  <c r="AV704" i="94"/>
  <c r="AV705" i="94"/>
  <c r="AV706" i="94"/>
  <c r="AV707" i="94"/>
  <c r="AV708" i="94"/>
  <c r="AV709" i="94"/>
  <c r="AV710" i="94"/>
  <c r="AV711" i="94"/>
  <c r="AV712" i="94"/>
  <c r="AV713" i="94"/>
  <c r="AV749" i="94"/>
  <c r="AV750" i="94"/>
  <c r="AV751" i="94"/>
  <c r="AV752" i="94"/>
  <c r="AV753" i="94"/>
  <c r="AV754" i="94"/>
  <c r="AV755" i="94"/>
  <c r="AV756" i="94"/>
  <c r="AV757" i="94"/>
  <c r="AV758" i="94"/>
  <c r="AV759" i="94"/>
  <c r="AV760" i="94"/>
  <c r="AV761" i="94"/>
  <c r="AV762" i="94"/>
  <c r="AV763" i="94"/>
  <c r="AV799" i="94"/>
  <c r="AV800" i="94"/>
  <c r="AV801" i="94"/>
  <c r="AV802" i="94"/>
  <c r="AV803" i="94"/>
  <c r="AV804" i="94"/>
  <c r="AV805" i="94"/>
  <c r="AV806" i="94"/>
  <c r="AV807" i="94"/>
  <c r="AV808" i="94"/>
  <c r="AV809" i="94"/>
  <c r="AV810" i="94"/>
  <c r="AV811" i="94"/>
  <c r="AV812" i="94"/>
  <c r="AV813" i="94"/>
  <c r="AV848" i="94"/>
  <c r="AV849" i="94"/>
  <c r="AV850" i="94"/>
  <c r="AV851" i="94"/>
  <c r="AV852" i="94"/>
  <c r="AV853" i="94"/>
  <c r="AV854" i="94"/>
  <c r="AV855" i="94"/>
  <c r="AV856" i="94"/>
  <c r="AV857" i="94"/>
  <c r="AV858" i="94"/>
  <c r="AV859" i="94"/>
  <c r="AV860" i="94"/>
  <c r="AV861" i="94"/>
  <c r="AV897" i="94"/>
  <c r="AV898" i="94"/>
  <c r="AV899" i="94"/>
  <c r="AV900" i="94"/>
  <c r="AV901" i="94"/>
  <c r="AV902" i="94"/>
  <c r="AV903" i="94"/>
  <c r="AV904" i="94"/>
  <c r="AV905" i="94"/>
  <c r="AV906" i="94"/>
  <c r="AV907" i="94"/>
  <c r="AV908" i="94"/>
  <c r="AV909" i="94"/>
  <c r="AV910" i="94"/>
  <c r="AV911" i="94"/>
  <c r="AV2" i="94"/>
  <c r="AV3" i="94"/>
  <c r="AV4" i="94"/>
  <c r="AV5" i="94"/>
  <c r="AV6" i="94"/>
  <c r="AV7" i="94"/>
  <c r="AV8" i="94"/>
  <c r="AV9" i="94"/>
  <c r="AV10" i="94"/>
  <c r="AV11" i="94"/>
  <c r="AV12" i="94"/>
  <c r="AV13" i="94"/>
  <c r="AV14" i="94"/>
  <c r="AV15" i="94"/>
  <c r="AV16" i="94"/>
  <c r="AV17" i="94"/>
  <c r="AV18" i="94"/>
  <c r="AV19" i="94"/>
  <c r="AV20" i="94"/>
  <c r="AV21" i="94"/>
  <c r="AV22" i="94"/>
  <c r="AV23" i="94"/>
  <c r="AV24" i="94"/>
  <c r="AV25" i="94"/>
  <c r="AV26" i="94"/>
  <c r="AV27" i="94"/>
  <c r="AV28" i="94"/>
  <c r="AV29" i="94"/>
  <c r="AV30" i="94"/>
  <c r="AV31" i="94"/>
  <c r="AV32" i="94"/>
  <c r="AV33" i="94"/>
  <c r="AV34" i="94"/>
  <c r="AV35" i="94"/>
  <c r="AV36" i="94"/>
  <c r="AV52" i="94"/>
  <c r="AV53" i="94"/>
  <c r="AV54" i="94"/>
  <c r="AV55" i="94"/>
  <c r="AV56" i="94"/>
  <c r="AV57" i="94"/>
  <c r="AV58" i="94"/>
  <c r="AV59" i="94"/>
  <c r="AV60" i="94"/>
  <c r="AV61" i="94"/>
  <c r="AV62" i="94"/>
  <c r="AV63" i="94"/>
  <c r="AV64" i="94"/>
  <c r="AV65" i="94"/>
  <c r="AV66" i="94"/>
  <c r="AV67" i="94"/>
  <c r="AV68" i="94"/>
  <c r="AV69" i="94"/>
  <c r="AV70" i="94"/>
  <c r="AV71" i="94"/>
  <c r="AV72" i="94"/>
  <c r="AV73" i="94"/>
  <c r="AV74" i="94"/>
  <c r="AV75" i="94"/>
  <c r="AV76" i="94"/>
  <c r="AV77" i="94"/>
  <c r="AV78" i="94"/>
  <c r="AV79" i="94"/>
  <c r="AV80" i="94"/>
  <c r="AV81" i="94"/>
  <c r="AV82" i="94"/>
  <c r="AV83" i="94"/>
  <c r="AV84" i="94"/>
  <c r="AV85" i="94"/>
  <c r="AV86" i="94"/>
  <c r="AV102" i="94"/>
  <c r="AV103" i="94"/>
  <c r="AV104" i="94"/>
  <c r="AV105" i="94"/>
  <c r="AV106" i="94"/>
  <c r="AV107" i="94"/>
  <c r="AV108" i="94"/>
  <c r="AV109" i="94"/>
  <c r="AV110" i="94"/>
  <c r="AV111" i="94"/>
  <c r="AV112" i="94"/>
  <c r="AV113" i="94"/>
  <c r="AV114" i="94"/>
  <c r="AV115" i="94"/>
  <c r="AV116" i="94"/>
  <c r="AV117" i="94"/>
  <c r="AV118" i="94"/>
  <c r="AV119" i="94"/>
  <c r="AV120" i="94"/>
  <c r="AV121" i="94"/>
  <c r="AV122" i="94"/>
  <c r="AV123" i="94"/>
  <c r="AV124" i="94"/>
  <c r="AV125" i="94"/>
  <c r="AV126" i="94"/>
  <c r="AV127" i="94"/>
  <c r="AV128" i="94"/>
  <c r="AV129" i="94"/>
  <c r="AV130" i="94"/>
  <c r="AV131" i="94"/>
  <c r="AV132" i="94"/>
  <c r="AV133" i="94"/>
  <c r="AV134" i="94"/>
  <c r="AV135" i="94"/>
  <c r="AV136" i="94"/>
  <c r="AV152" i="94"/>
  <c r="AV153" i="94"/>
  <c r="AV154" i="94"/>
  <c r="AV155" i="94"/>
  <c r="AV156" i="94"/>
  <c r="AV157" i="94"/>
  <c r="AV158" i="94"/>
  <c r="AV159" i="94"/>
  <c r="AV160" i="94"/>
  <c r="AV161" i="94"/>
  <c r="AV162" i="94"/>
  <c r="AV163" i="94"/>
  <c r="AV164" i="94"/>
  <c r="AV165" i="94"/>
  <c r="AV166" i="94"/>
  <c r="AV167" i="94"/>
  <c r="AV177" i="94"/>
  <c r="AV178" i="94"/>
  <c r="AV179" i="94"/>
  <c r="AV180" i="94"/>
  <c r="AV181" i="94"/>
  <c r="AV182" i="94"/>
  <c r="AV183" i="94"/>
  <c r="AV184" i="94"/>
  <c r="AV185" i="94"/>
  <c r="AV186" i="94"/>
  <c r="AV187" i="94"/>
  <c r="AV188" i="94"/>
  <c r="AV189" i="94"/>
  <c r="AV190" i="94"/>
  <c r="AV191" i="94"/>
  <c r="AV192" i="94"/>
  <c r="AV193" i="94"/>
  <c r="AV194" i="94"/>
  <c r="AV195" i="94"/>
  <c r="AV196" i="94"/>
  <c r="AV197" i="94"/>
  <c r="AV198" i="94"/>
  <c r="AV199" i="94"/>
  <c r="AV200" i="94"/>
  <c r="AV201" i="94"/>
  <c r="AV202" i="94"/>
  <c r="AV203" i="94"/>
  <c r="AV204" i="94"/>
  <c r="AV205" i="94"/>
  <c r="AV206" i="94"/>
  <c r="AV207" i="94"/>
  <c r="AV208" i="94"/>
  <c r="AV209" i="94"/>
  <c r="AV210" i="94"/>
  <c r="AV211" i="94"/>
  <c r="AV227" i="94"/>
  <c r="AV228" i="94"/>
  <c r="AV229" i="94"/>
  <c r="AV230" i="94"/>
  <c r="AV231" i="94"/>
  <c r="AV232" i="94"/>
  <c r="AV233" i="94"/>
  <c r="AV234" i="94"/>
  <c r="AV235" i="94"/>
  <c r="AV236" i="94"/>
  <c r="AV237" i="94"/>
  <c r="AV238" i="94"/>
  <c r="AV239" i="94"/>
  <c r="AV240" i="94"/>
  <c r="AV241" i="94"/>
  <c r="AV242" i="94"/>
  <c r="AV243" i="94"/>
  <c r="AV244" i="94"/>
  <c r="AV245" i="94"/>
  <c r="AV246" i="94"/>
  <c r="AV247" i="94"/>
  <c r="AV248" i="94"/>
  <c r="AV249" i="94"/>
  <c r="AV250" i="94"/>
  <c r="AV251" i="94"/>
  <c r="AV252" i="94"/>
  <c r="AV253" i="94"/>
  <c r="AV254" i="94"/>
  <c r="AV255" i="94"/>
  <c r="AV256" i="94"/>
  <c r="AV257" i="94"/>
  <c r="AV258" i="94"/>
  <c r="AV259" i="94"/>
  <c r="AV260" i="94"/>
  <c r="AV261" i="94"/>
  <c r="AV277" i="94"/>
  <c r="AV278" i="94"/>
  <c r="AV279" i="94"/>
  <c r="AV280" i="94"/>
  <c r="AV281" i="94"/>
  <c r="AV282" i="94"/>
  <c r="AV283" i="94"/>
  <c r="AV284" i="94"/>
  <c r="AV285" i="94"/>
  <c r="AV286" i="94"/>
  <c r="AV287" i="94"/>
  <c r="AV288" i="94"/>
  <c r="AV289" i="94"/>
  <c r="AV290" i="94"/>
  <c r="AV291" i="94"/>
  <c r="AV292" i="94"/>
  <c r="AV293" i="94"/>
  <c r="AV294" i="94"/>
  <c r="AV295" i="94"/>
  <c r="AV296" i="94"/>
  <c r="AV297" i="94"/>
  <c r="AV298" i="94"/>
  <c r="AV299" i="94"/>
  <c r="AV300" i="94"/>
  <c r="AV301" i="94"/>
  <c r="AV302" i="94"/>
  <c r="AV303" i="94"/>
  <c r="AV304" i="94"/>
  <c r="AV305" i="94"/>
  <c r="AV306" i="94"/>
  <c r="AV307" i="94"/>
  <c r="AV308" i="94"/>
  <c r="AV309" i="94"/>
  <c r="AV310" i="94"/>
  <c r="AV311" i="94"/>
  <c r="AV327" i="94"/>
  <c r="AV328" i="94"/>
  <c r="AV329" i="94"/>
  <c r="AV330" i="94"/>
  <c r="AV331" i="94"/>
  <c r="AV332" i="94"/>
  <c r="AV333" i="94"/>
  <c r="AV334" i="94"/>
  <c r="AV335" i="94"/>
  <c r="AV336" i="94"/>
  <c r="AV337" i="94"/>
  <c r="AV338" i="94"/>
  <c r="AV339" i="94"/>
  <c r="AV340" i="94"/>
  <c r="AV341" i="94"/>
  <c r="AV342" i="94"/>
  <c r="AV343" i="94"/>
  <c r="AV344" i="94"/>
  <c r="AV345" i="94"/>
  <c r="AV346" i="94"/>
  <c r="AV347" i="94"/>
  <c r="AV348" i="94"/>
  <c r="AV349" i="94"/>
  <c r="AV350" i="94"/>
  <c r="AV351" i="94"/>
  <c r="AV352" i="94"/>
  <c r="AV353" i="94"/>
  <c r="AV354" i="94"/>
  <c r="AV355" i="94"/>
  <c r="AV356" i="94"/>
  <c r="AV357" i="94"/>
  <c r="AV358" i="94"/>
  <c r="AV359" i="94"/>
  <c r="AV360" i="94"/>
  <c r="AV361" i="94"/>
  <c r="AV377" i="94"/>
  <c r="AV378" i="94"/>
  <c r="AV379" i="94"/>
  <c r="AV380" i="94"/>
  <c r="AV381" i="94"/>
  <c r="AV382" i="94"/>
  <c r="AV383" i="94"/>
  <c r="AV384" i="94"/>
  <c r="AV385" i="94"/>
  <c r="AV386" i="94"/>
  <c r="AV387" i="94"/>
  <c r="AV388" i="94"/>
  <c r="AV389" i="94"/>
  <c r="AV390" i="94"/>
  <c r="AV391" i="94"/>
  <c r="AV392" i="94"/>
  <c r="AV393" i="94"/>
  <c r="AV394" i="94"/>
  <c r="AV395" i="94"/>
  <c r="AV396" i="94"/>
  <c r="AV397" i="94"/>
  <c r="AV398" i="94"/>
  <c r="AV399" i="94"/>
  <c r="AV400" i="94"/>
  <c r="AV401" i="94"/>
  <c r="AV402" i="94"/>
  <c r="AV403" i="94"/>
  <c r="AV404" i="94"/>
  <c r="AV405" i="94"/>
  <c r="AV406" i="94"/>
  <c r="AV407" i="94"/>
  <c r="AV408" i="94"/>
  <c r="AV409" i="94"/>
  <c r="AV410" i="94"/>
  <c r="AV411" i="94"/>
  <c r="AV426" i="94"/>
  <c r="AV427" i="94"/>
  <c r="AV428" i="94"/>
  <c r="AV429" i="94"/>
  <c r="AV430" i="94"/>
  <c r="AV431" i="94"/>
  <c r="AV432" i="94"/>
  <c r="AV433" i="94"/>
  <c r="AV434" i="94"/>
  <c r="AV435" i="94"/>
  <c r="AV436" i="94"/>
  <c r="AV437" i="94"/>
  <c r="AV438" i="94"/>
  <c r="AV439" i="94"/>
  <c r="AV440" i="94"/>
  <c r="AV441" i="94"/>
  <c r="AV442" i="94"/>
  <c r="AV443" i="94"/>
  <c r="AV444" i="94"/>
  <c r="AV445" i="94"/>
  <c r="AV446" i="94"/>
  <c r="AV447" i="94"/>
  <c r="AV448" i="94"/>
  <c r="AV449" i="94"/>
  <c r="AV450" i="94"/>
  <c r="AV451" i="94"/>
  <c r="AV452" i="94"/>
  <c r="AV453" i="94"/>
  <c r="AV454" i="94"/>
  <c r="AV455" i="94"/>
  <c r="AV456" i="94"/>
  <c r="AV457" i="94"/>
  <c r="AV458" i="94"/>
  <c r="AV459" i="94"/>
  <c r="AV460" i="94"/>
  <c r="AV476" i="94"/>
  <c r="AV477" i="94"/>
  <c r="AV478" i="94"/>
  <c r="AV479" i="94"/>
  <c r="AV480" i="94"/>
  <c r="AV481" i="94"/>
  <c r="AV482" i="94"/>
  <c r="AV483" i="94"/>
  <c r="AV484" i="94"/>
  <c r="AV485" i="94"/>
  <c r="AV486" i="94"/>
  <c r="AV487" i="94"/>
  <c r="AV488" i="94"/>
  <c r="AV489" i="94"/>
  <c r="AV490" i="94"/>
  <c r="AV491" i="94"/>
  <c r="AV492" i="94"/>
  <c r="AV493" i="94"/>
  <c r="AV494" i="94"/>
  <c r="AV495" i="94"/>
  <c r="AV496" i="94"/>
  <c r="AV497" i="94"/>
  <c r="AV498" i="94"/>
  <c r="AV499" i="94"/>
  <c r="AV500" i="94"/>
  <c r="AV501" i="94"/>
  <c r="AV502" i="94"/>
  <c r="AV503" i="94"/>
  <c r="AV504" i="94"/>
  <c r="AV505" i="94"/>
  <c r="AV506" i="94"/>
  <c r="AV522" i="94"/>
  <c r="AV523" i="94"/>
  <c r="AV524" i="94"/>
  <c r="AV525" i="94"/>
  <c r="AV526" i="94"/>
  <c r="AV527" i="94"/>
  <c r="AV528" i="94"/>
  <c r="AV529" i="94"/>
  <c r="AV530" i="94"/>
  <c r="AV531" i="94"/>
  <c r="AV532" i="94"/>
  <c r="AV533" i="94"/>
  <c r="AV534" i="94"/>
  <c r="AV535" i="94"/>
  <c r="AV536" i="94"/>
  <c r="AV537" i="94"/>
  <c r="AV538" i="94"/>
  <c r="AV539" i="94"/>
  <c r="AV540" i="94"/>
  <c r="AV541" i="94"/>
  <c r="AV542" i="94"/>
  <c r="AV543" i="94"/>
  <c r="AV544" i="94"/>
  <c r="AV545" i="94"/>
  <c r="AV546" i="94"/>
  <c r="AV547" i="94"/>
  <c r="AV548" i="94"/>
  <c r="AV549" i="94"/>
  <c r="AV550" i="94"/>
  <c r="AV551" i="94"/>
  <c r="AV552" i="94"/>
  <c r="AV553" i="94"/>
  <c r="AV554" i="94"/>
  <c r="AV555" i="94"/>
  <c r="AV556" i="94"/>
  <c r="AV570" i="94"/>
  <c r="AV571" i="94"/>
  <c r="AV572" i="94"/>
  <c r="AV573" i="94"/>
  <c r="AV574" i="94"/>
  <c r="AV575" i="94"/>
  <c r="AV576" i="94"/>
  <c r="AV577" i="94"/>
  <c r="AV578" i="94"/>
  <c r="AV579" i="94"/>
  <c r="AV580" i="94"/>
  <c r="AV581" i="94"/>
  <c r="AV582" i="94"/>
  <c r="AV583" i="94"/>
  <c r="AV584" i="94"/>
  <c r="AV585" i="94"/>
  <c r="AV586" i="94"/>
  <c r="AV587" i="94"/>
  <c r="AV588" i="94"/>
  <c r="AV589" i="94"/>
  <c r="AV590" i="94"/>
  <c r="AV591" i="94"/>
  <c r="AV592" i="94"/>
  <c r="AV593" i="94"/>
  <c r="AV594" i="94"/>
  <c r="AV595" i="94"/>
  <c r="AV596" i="94"/>
  <c r="AV597" i="94"/>
  <c r="AV598" i="94"/>
  <c r="AV599" i="94"/>
  <c r="AV600" i="94"/>
  <c r="AV601" i="94"/>
  <c r="AV615" i="94"/>
  <c r="AV616" i="94"/>
  <c r="AV617" i="94"/>
  <c r="AV618" i="94"/>
  <c r="AV619" i="94"/>
  <c r="AV620" i="94"/>
  <c r="AV621" i="94"/>
  <c r="AV622" i="94"/>
  <c r="AV623" i="94"/>
  <c r="AV624" i="94"/>
  <c r="AV625" i="94"/>
  <c r="AV626" i="94"/>
  <c r="AV627" i="94"/>
  <c r="AV628" i="94"/>
  <c r="AV629" i="94"/>
  <c r="AV630" i="94"/>
  <c r="AV631" i="94"/>
  <c r="AV632" i="94"/>
  <c r="AV633" i="94"/>
  <c r="AV634" i="94"/>
  <c r="AV635" i="94"/>
  <c r="AV636" i="94"/>
  <c r="AV637" i="94"/>
  <c r="AV638" i="94"/>
  <c r="AV639" i="94"/>
  <c r="AV640" i="94"/>
  <c r="AV641" i="94"/>
  <c r="AV642" i="94"/>
  <c r="AV643" i="94"/>
  <c r="AV644" i="94"/>
  <c r="AV645" i="94"/>
  <c r="AV646" i="94"/>
  <c r="AV647" i="94"/>
  <c r="AV648" i="94"/>
  <c r="AV649" i="94"/>
  <c r="AV665" i="94"/>
  <c r="AV666" i="94"/>
  <c r="AV667" i="94"/>
  <c r="AV668" i="94"/>
  <c r="AV669" i="94"/>
  <c r="AV670" i="94"/>
  <c r="AV671" i="94"/>
  <c r="AV672" i="94"/>
  <c r="AV673" i="94"/>
  <c r="AV674" i="94"/>
  <c r="AV675" i="94"/>
  <c r="AV676" i="94"/>
  <c r="AV677" i="94"/>
  <c r="AV678" i="94"/>
  <c r="AV679" i="94"/>
  <c r="AV680" i="94"/>
  <c r="AV681" i="94"/>
  <c r="AV682" i="94"/>
  <c r="AV683" i="94"/>
  <c r="AV684" i="94"/>
  <c r="AV685" i="94"/>
  <c r="AV686" i="94"/>
  <c r="AV687" i="94"/>
  <c r="AV688" i="94"/>
  <c r="AV689" i="94"/>
  <c r="AV690" i="94"/>
  <c r="AV691" i="94"/>
  <c r="AV692" i="94"/>
  <c r="AV693" i="94"/>
  <c r="AV694" i="94"/>
  <c r="AV695" i="94"/>
  <c r="AV696" i="94"/>
  <c r="AV697" i="94"/>
  <c r="AV698" i="94"/>
  <c r="AV699" i="94"/>
  <c r="AV714" i="94"/>
  <c r="AV715" i="94"/>
  <c r="AV716" i="94"/>
  <c r="AV717" i="94"/>
  <c r="AV718" i="94"/>
  <c r="AV719" i="94"/>
  <c r="AV720" i="94"/>
  <c r="AV721" i="94"/>
  <c r="AV722" i="94"/>
  <c r="AV723" i="94"/>
  <c r="AV724" i="94"/>
  <c r="AV725" i="94"/>
  <c r="AV726" i="94"/>
  <c r="AV727" i="94"/>
  <c r="AV728" i="94"/>
  <c r="AV729" i="94"/>
  <c r="AV730" i="94"/>
  <c r="AV731" i="94"/>
  <c r="AV732" i="94"/>
  <c r="AV733" i="94"/>
  <c r="AV734" i="94"/>
  <c r="AV735" i="94"/>
  <c r="AV736" i="94"/>
  <c r="AV737" i="94"/>
  <c r="AV738" i="94"/>
  <c r="AV739" i="94"/>
  <c r="AV740" i="94"/>
  <c r="AV741" i="94"/>
  <c r="AV742" i="94"/>
  <c r="AV743" i="94"/>
  <c r="AV744" i="94"/>
  <c r="AV745" i="94"/>
  <c r="AV746" i="94"/>
  <c r="AV747" i="94"/>
  <c r="AV748" i="94"/>
  <c r="AV764" i="94"/>
  <c r="AV765" i="94"/>
  <c r="AV766" i="94"/>
  <c r="AV767" i="94"/>
  <c r="AV768" i="94"/>
  <c r="AV769" i="94"/>
  <c r="AV770" i="94"/>
  <c r="AV771" i="94"/>
  <c r="AV772" i="94"/>
  <c r="AV773" i="94"/>
  <c r="AV774" i="94"/>
  <c r="AV775" i="94"/>
  <c r="AV776" i="94"/>
  <c r="AV777" i="94"/>
  <c r="AV778" i="94"/>
  <c r="AV779" i="94"/>
  <c r="AV780" i="94"/>
  <c r="AV781" i="94"/>
  <c r="AV782" i="94"/>
  <c r="AV783" i="94"/>
  <c r="AV784" i="94"/>
  <c r="AV785" i="94"/>
  <c r="AV786" i="94"/>
  <c r="AV787" i="94"/>
  <c r="AV788" i="94"/>
  <c r="AV789" i="94"/>
  <c r="AV790" i="94"/>
  <c r="AV791" i="94"/>
  <c r="AV792" i="94"/>
  <c r="AV793" i="94"/>
  <c r="AV794" i="94"/>
  <c r="AV795" i="94"/>
  <c r="AV796" i="94"/>
  <c r="AV797" i="94"/>
  <c r="AV798" i="94"/>
  <c r="AV814" i="94"/>
  <c r="AV815" i="94"/>
  <c r="AV816" i="94"/>
  <c r="AV817" i="94"/>
  <c r="AV818" i="94"/>
  <c r="AV819" i="94"/>
  <c r="AV820" i="94"/>
  <c r="AV821" i="94"/>
  <c r="AV822" i="94"/>
  <c r="AV823" i="94"/>
  <c r="AV824" i="94"/>
  <c r="AV825" i="94"/>
  <c r="AV826" i="94"/>
  <c r="AV827" i="94"/>
  <c r="AV828" i="94"/>
  <c r="AV829" i="94"/>
  <c r="AV830" i="94"/>
  <c r="AV831" i="94"/>
  <c r="AV832" i="94"/>
  <c r="AV833" i="94"/>
  <c r="AV834" i="94"/>
  <c r="AV835" i="94"/>
  <c r="AV836" i="94"/>
  <c r="AV837" i="94"/>
  <c r="AV838" i="94"/>
  <c r="AV839" i="94"/>
  <c r="AV840" i="94"/>
  <c r="AV841" i="94"/>
  <c r="AV842" i="94"/>
  <c r="AV843" i="94"/>
  <c r="AV844" i="94"/>
  <c r="AV845" i="94"/>
  <c r="AV846" i="94"/>
  <c r="AV847" i="94"/>
  <c r="AV862" i="94"/>
  <c r="AV863" i="94"/>
  <c r="AV864" i="94"/>
  <c r="AV865" i="94"/>
  <c r="AV866" i="94"/>
  <c r="AV867" i="94"/>
  <c r="AV868" i="94"/>
  <c r="AV869" i="94"/>
  <c r="AV870" i="94"/>
  <c r="AV871" i="94"/>
  <c r="AV872" i="94"/>
  <c r="AV873" i="94"/>
  <c r="AV874" i="94"/>
  <c r="AV875" i="94"/>
  <c r="AV876" i="94"/>
  <c r="AV877" i="94"/>
  <c r="AV878" i="94"/>
  <c r="AV879" i="94"/>
  <c r="AV880" i="94"/>
  <c r="AV881" i="94"/>
  <c r="AV882" i="94"/>
  <c r="AV883" i="94"/>
  <c r="AV884" i="94"/>
  <c r="AV885" i="94"/>
  <c r="AV886" i="94"/>
  <c r="AV887" i="94"/>
  <c r="AV888" i="94"/>
  <c r="AV889" i="94"/>
  <c r="AV890" i="94"/>
  <c r="AV891" i="94"/>
  <c r="AV892" i="94"/>
  <c r="AV893" i="94"/>
  <c r="AV894" i="94"/>
  <c r="AV895" i="94"/>
  <c r="AV896" i="94"/>
  <c r="AV912" i="94"/>
  <c r="AV913" i="94"/>
  <c r="AV914" i="94"/>
  <c r="AV915" i="94"/>
  <c r="AV916" i="94"/>
  <c r="AV917" i="94"/>
  <c r="AV918" i="94"/>
  <c r="AV919" i="94"/>
  <c r="AV920" i="94"/>
  <c r="AV921" i="94"/>
  <c r="AV922" i="94"/>
  <c r="AV923" i="94"/>
  <c r="AV924" i="94"/>
  <c r="AV925" i="94"/>
  <c r="AV926" i="94"/>
  <c r="AV927" i="94"/>
  <c r="AV928" i="94"/>
  <c r="AV929" i="94"/>
  <c r="AV930" i="94"/>
  <c r="AV931" i="94"/>
  <c r="AV932" i="94"/>
  <c r="AV933" i="94"/>
  <c r="AV934" i="94"/>
  <c r="AV935" i="94"/>
  <c r="AV936" i="94"/>
  <c r="AV937" i="94"/>
  <c r="AV938" i="94"/>
  <c r="AV939" i="94"/>
  <c r="AV37" i="94"/>
  <c r="AU38" i="94"/>
  <c r="AU39" i="94"/>
  <c r="AU40" i="94"/>
  <c r="AU41" i="94"/>
  <c r="AU42" i="94"/>
  <c r="AU43" i="94"/>
  <c r="AU44" i="94"/>
  <c r="AU45" i="94"/>
  <c r="AU46" i="94"/>
  <c r="AU47" i="94"/>
  <c r="AU48" i="94"/>
  <c r="AU49" i="94"/>
  <c r="AU50" i="94"/>
  <c r="AU51" i="94"/>
  <c r="AU87" i="94"/>
  <c r="AU88" i="94"/>
  <c r="AU89" i="94"/>
  <c r="AU90" i="94"/>
  <c r="AU91" i="94"/>
  <c r="AU92" i="94"/>
  <c r="AU93" i="94"/>
  <c r="AU94" i="94"/>
  <c r="AU95" i="94"/>
  <c r="AU96" i="94"/>
  <c r="AU97" i="94"/>
  <c r="AU98" i="94"/>
  <c r="AU99" i="94"/>
  <c r="AU100" i="94"/>
  <c r="AU101" i="94"/>
  <c r="AU137" i="94"/>
  <c r="AU138" i="94"/>
  <c r="AU139" i="94"/>
  <c r="AU140" i="94"/>
  <c r="AU141" i="94"/>
  <c r="AU142" i="94"/>
  <c r="AU143" i="94"/>
  <c r="AU144" i="94"/>
  <c r="AU145" i="94"/>
  <c r="AU146" i="94"/>
  <c r="AU147" i="94"/>
  <c r="AU148" i="94"/>
  <c r="AU149" i="94"/>
  <c r="AU150" i="94"/>
  <c r="AU151" i="94"/>
  <c r="AU168" i="94"/>
  <c r="AU169" i="94"/>
  <c r="AU170" i="94"/>
  <c r="AU171" i="94"/>
  <c r="AU172" i="94"/>
  <c r="AU173" i="94"/>
  <c r="AU174" i="94"/>
  <c r="AU175" i="94"/>
  <c r="AU176" i="94"/>
  <c r="AU212" i="94"/>
  <c r="AU213" i="94"/>
  <c r="AU214" i="94"/>
  <c r="AU215" i="94"/>
  <c r="AU216" i="94"/>
  <c r="AU217" i="94"/>
  <c r="AU218" i="94"/>
  <c r="AU219" i="94"/>
  <c r="AU220" i="94"/>
  <c r="AU221" i="94"/>
  <c r="AU222" i="94"/>
  <c r="AU223" i="94"/>
  <c r="AU224" i="94"/>
  <c r="AU225" i="94"/>
  <c r="AU226" i="94"/>
  <c r="AU262" i="94"/>
  <c r="AU263" i="94"/>
  <c r="AU264" i="94"/>
  <c r="AU265" i="94"/>
  <c r="AU266" i="94"/>
  <c r="AU267" i="94"/>
  <c r="AU268" i="94"/>
  <c r="AU269" i="94"/>
  <c r="AU270" i="94"/>
  <c r="AU271" i="94"/>
  <c r="AU272" i="94"/>
  <c r="AU273" i="94"/>
  <c r="AU274" i="94"/>
  <c r="AU275" i="94"/>
  <c r="AU276" i="94"/>
  <c r="AU312" i="94"/>
  <c r="AU313" i="94"/>
  <c r="AU314" i="94"/>
  <c r="AU315" i="94"/>
  <c r="AU316" i="94"/>
  <c r="AU317" i="94"/>
  <c r="AU318" i="94"/>
  <c r="AU319" i="94"/>
  <c r="AU320" i="94"/>
  <c r="AU321" i="94"/>
  <c r="AU322" i="94"/>
  <c r="AU323" i="94"/>
  <c r="AU324" i="94"/>
  <c r="AU325" i="94"/>
  <c r="AU326" i="94"/>
  <c r="AU362" i="94"/>
  <c r="AU363" i="94"/>
  <c r="AU364" i="94"/>
  <c r="AU365" i="94"/>
  <c r="AU366" i="94"/>
  <c r="AU367" i="94"/>
  <c r="AU368" i="94"/>
  <c r="AU369" i="94"/>
  <c r="AU370" i="94"/>
  <c r="AU371" i="94"/>
  <c r="AU372" i="94"/>
  <c r="AU373" i="94"/>
  <c r="AU374" i="94"/>
  <c r="AU375" i="94"/>
  <c r="AU376" i="94"/>
  <c r="AU412" i="94"/>
  <c r="AU413" i="94"/>
  <c r="AU414" i="94"/>
  <c r="AU415" i="94"/>
  <c r="AU416" i="94"/>
  <c r="AU417" i="94"/>
  <c r="AU418" i="94"/>
  <c r="AU419" i="94"/>
  <c r="AU420" i="94"/>
  <c r="AU421" i="94"/>
  <c r="AU422" i="94"/>
  <c r="AU423" i="94"/>
  <c r="AU424" i="94"/>
  <c r="AU425" i="94"/>
  <c r="AU461" i="94"/>
  <c r="AU462" i="94"/>
  <c r="AU463" i="94"/>
  <c r="AU464" i="94"/>
  <c r="AU465" i="94"/>
  <c r="AU466" i="94"/>
  <c r="AU467" i="94"/>
  <c r="AU468" i="94"/>
  <c r="AU469" i="94"/>
  <c r="AU470" i="94"/>
  <c r="AU471" i="94"/>
  <c r="AU472" i="94"/>
  <c r="AU473" i="94"/>
  <c r="AU474" i="94"/>
  <c r="AU475" i="94"/>
  <c r="AU507" i="94"/>
  <c r="AU508" i="94"/>
  <c r="AU509" i="94"/>
  <c r="AU510" i="94"/>
  <c r="AU511" i="94"/>
  <c r="AU512" i="94"/>
  <c r="AU513" i="94"/>
  <c r="AU514" i="94"/>
  <c r="AU515" i="94"/>
  <c r="AU516" i="94"/>
  <c r="AU517" i="94"/>
  <c r="AU518" i="94"/>
  <c r="AU519" i="94"/>
  <c r="AU520" i="94"/>
  <c r="AU521" i="94"/>
  <c r="AU557" i="94"/>
  <c r="AU558" i="94"/>
  <c r="AU559" i="94"/>
  <c r="AU560" i="94"/>
  <c r="AU561" i="94"/>
  <c r="AU562" i="94"/>
  <c r="AU563" i="94"/>
  <c r="AU564" i="94"/>
  <c r="AU565" i="94"/>
  <c r="AU566" i="94"/>
  <c r="AU567" i="94"/>
  <c r="AU568" i="94"/>
  <c r="AU569" i="94"/>
  <c r="AU602" i="94"/>
  <c r="AU603" i="94"/>
  <c r="AU604" i="94"/>
  <c r="AU605" i="94"/>
  <c r="AU606" i="94"/>
  <c r="AU607" i="94"/>
  <c r="AU608" i="94"/>
  <c r="AU609" i="94"/>
  <c r="AU610" i="94"/>
  <c r="AU611" i="94"/>
  <c r="AU612" i="94"/>
  <c r="AU613" i="94"/>
  <c r="AU614" i="94"/>
  <c r="AU650" i="94"/>
  <c r="AU651" i="94"/>
  <c r="AU652" i="94"/>
  <c r="AU653" i="94"/>
  <c r="AU654" i="94"/>
  <c r="AU655" i="94"/>
  <c r="AU656" i="94"/>
  <c r="AU657" i="94"/>
  <c r="AU658" i="94"/>
  <c r="AU659" i="94"/>
  <c r="AU660" i="94"/>
  <c r="AU661" i="94"/>
  <c r="AU662" i="94"/>
  <c r="AU663" i="94"/>
  <c r="AU664" i="94"/>
  <c r="AU700" i="94"/>
  <c r="AU701" i="94"/>
  <c r="AU702" i="94"/>
  <c r="AU703" i="94"/>
  <c r="AU704" i="94"/>
  <c r="AU705" i="94"/>
  <c r="AU706" i="94"/>
  <c r="AU707" i="94"/>
  <c r="AU708" i="94"/>
  <c r="AU709" i="94"/>
  <c r="AU710" i="94"/>
  <c r="AU711" i="94"/>
  <c r="AU712" i="94"/>
  <c r="AU713" i="94"/>
  <c r="AU749" i="94"/>
  <c r="AU750" i="94"/>
  <c r="AU751" i="94"/>
  <c r="AU752" i="94"/>
  <c r="AU753" i="94"/>
  <c r="AU754" i="94"/>
  <c r="AU755" i="94"/>
  <c r="AU756" i="94"/>
  <c r="AU757" i="94"/>
  <c r="AU758" i="94"/>
  <c r="AU759" i="94"/>
  <c r="AU760" i="94"/>
  <c r="AU761" i="94"/>
  <c r="AU762" i="94"/>
  <c r="AU763" i="94"/>
  <c r="AU799" i="94"/>
  <c r="AU800" i="94"/>
  <c r="AU801" i="94"/>
  <c r="AU802" i="94"/>
  <c r="AU803" i="94"/>
  <c r="AU804" i="94"/>
  <c r="AU805" i="94"/>
  <c r="AU806" i="94"/>
  <c r="AU807" i="94"/>
  <c r="AU808" i="94"/>
  <c r="AU809" i="94"/>
  <c r="AU810" i="94"/>
  <c r="AU811" i="94"/>
  <c r="AU812" i="94"/>
  <c r="AU813" i="94"/>
  <c r="AU848" i="94"/>
  <c r="AU849" i="94"/>
  <c r="AU850" i="94"/>
  <c r="AU851" i="94"/>
  <c r="AU852" i="94"/>
  <c r="AU853" i="94"/>
  <c r="AU854" i="94"/>
  <c r="AU855" i="94"/>
  <c r="AU856" i="94"/>
  <c r="AU857" i="94"/>
  <c r="AU858" i="94"/>
  <c r="AU859" i="94"/>
  <c r="AU860" i="94"/>
  <c r="AU861" i="94"/>
  <c r="AU897" i="94"/>
  <c r="AU898" i="94"/>
  <c r="AU899" i="94"/>
  <c r="AU900" i="94"/>
  <c r="AU901" i="94"/>
  <c r="AU902" i="94"/>
  <c r="AU903" i="94"/>
  <c r="AU904" i="94"/>
  <c r="AU905" i="94"/>
  <c r="AU906" i="94"/>
  <c r="AU907" i="94"/>
  <c r="AU908" i="94"/>
  <c r="AU909" i="94"/>
  <c r="AU910" i="94"/>
  <c r="AU911" i="94"/>
  <c r="AU2" i="94"/>
  <c r="AU3" i="94"/>
  <c r="AU4" i="94"/>
  <c r="AU5" i="94"/>
  <c r="AU6" i="94"/>
  <c r="AU7" i="94"/>
  <c r="AU8" i="94"/>
  <c r="AU9" i="94"/>
  <c r="AU10" i="94"/>
  <c r="AU11" i="94"/>
  <c r="AU12" i="94"/>
  <c r="AU13" i="94"/>
  <c r="AU14" i="94"/>
  <c r="AU15" i="94"/>
  <c r="AU16" i="94"/>
  <c r="AU17" i="94"/>
  <c r="AU18" i="94"/>
  <c r="AU19" i="94"/>
  <c r="AU20" i="94"/>
  <c r="AU21" i="94"/>
  <c r="AU22" i="94"/>
  <c r="AU23" i="94"/>
  <c r="AU24" i="94"/>
  <c r="AU25" i="94"/>
  <c r="AU26" i="94"/>
  <c r="AU27" i="94"/>
  <c r="AU28" i="94"/>
  <c r="AU29" i="94"/>
  <c r="AU30" i="94"/>
  <c r="AU31" i="94"/>
  <c r="AU32" i="94"/>
  <c r="AU33" i="94"/>
  <c r="AU34" i="94"/>
  <c r="AU35" i="94"/>
  <c r="AU36" i="94"/>
  <c r="AU52" i="94"/>
  <c r="AU53" i="94"/>
  <c r="AU54" i="94"/>
  <c r="AU55" i="94"/>
  <c r="AU56" i="94"/>
  <c r="AU57" i="94"/>
  <c r="AU58" i="94"/>
  <c r="AU59" i="94"/>
  <c r="AU60" i="94"/>
  <c r="AU61" i="94"/>
  <c r="AU62" i="94"/>
  <c r="AU63" i="94"/>
  <c r="AU64" i="94"/>
  <c r="AU65" i="94"/>
  <c r="AU66" i="94"/>
  <c r="AU67" i="94"/>
  <c r="AU68" i="94"/>
  <c r="AU69" i="94"/>
  <c r="AU70" i="94"/>
  <c r="AU71" i="94"/>
  <c r="AU72" i="94"/>
  <c r="AU73" i="94"/>
  <c r="AU74" i="94"/>
  <c r="AU75" i="94"/>
  <c r="AU76" i="94"/>
  <c r="AU77" i="94"/>
  <c r="AU78" i="94"/>
  <c r="AU79" i="94"/>
  <c r="AU80" i="94"/>
  <c r="AU81" i="94"/>
  <c r="AU82" i="94"/>
  <c r="AU83" i="94"/>
  <c r="AU84" i="94"/>
  <c r="AU85" i="94"/>
  <c r="AU86" i="94"/>
  <c r="AU102" i="94"/>
  <c r="AU103" i="94"/>
  <c r="AU104" i="94"/>
  <c r="AU105" i="94"/>
  <c r="AU106" i="94"/>
  <c r="AU107" i="94"/>
  <c r="AU108" i="94"/>
  <c r="AU109" i="94"/>
  <c r="AU110" i="94"/>
  <c r="AU111" i="94"/>
  <c r="AU112" i="94"/>
  <c r="AU113" i="94"/>
  <c r="AU114" i="94"/>
  <c r="AU115" i="94"/>
  <c r="AU116" i="94"/>
  <c r="AU117" i="94"/>
  <c r="AU118" i="94"/>
  <c r="AU119" i="94"/>
  <c r="AU120" i="94"/>
  <c r="AU121" i="94"/>
  <c r="AU122" i="94"/>
  <c r="AU123" i="94"/>
  <c r="AU124" i="94"/>
  <c r="AU125" i="94"/>
  <c r="AU126" i="94"/>
  <c r="AU127" i="94"/>
  <c r="AU128" i="94"/>
  <c r="AU129" i="94"/>
  <c r="AU130" i="94"/>
  <c r="AU131" i="94"/>
  <c r="AU132" i="94"/>
  <c r="AU133" i="94"/>
  <c r="AU134" i="94"/>
  <c r="AU135" i="94"/>
  <c r="AU136" i="94"/>
  <c r="AU152" i="94"/>
  <c r="AU153" i="94"/>
  <c r="AU154" i="94"/>
  <c r="AU155" i="94"/>
  <c r="AU156" i="94"/>
  <c r="AU157" i="94"/>
  <c r="AU158" i="94"/>
  <c r="AU159" i="94"/>
  <c r="AU160" i="94"/>
  <c r="AU161" i="94"/>
  <c r="AU162" i="94"/>
  <c r="AU163" i="94"/>
  <c r="AU164" i="94"/>
  <c r="AU165" i="94"/>
  <c r="AU166" i="94"/>
  <c r="AU167" i="94"/>
  <c r="AU177" i="94"/>
  <c r="AU178" i="94"/>
  <c r="AU179" i="94"/>
  <c r="AU180" i="94"/>
  <c r="AU181" i="94"/>
  <c r="AU182" i="94"/>
  <c r="AU183" i="94"/>
  <c r="AU184" i="94"/>
  <c r="AU185" i="94"/>
  <c r="AU186" i="94"/>
  <c r="AU187" i="94"/>
  <c r="AU188" i="94"/>
  <c r="AU189" i="94"/>
  <c r="AU190" i="94"/>
  <c r="AU191" i="94"/>
  <c r="AU192" i="94"/>
  <c r="AU193" i="94"/>
  <c r="AU194" i="94"/>
  <c r="AU195" i="94"/>
  <c r="AU196" i="94"/>
  <c r="AU197" i="94"/>
  <c r="AU198" i="94"/>
  <c r="AU199" i="94"/>
  <c r="AU200" i="94"/>
  <c r="AU201" i="94"/>
  <c r="AU202" i="94"/>
  <c r="AU203" i="94"/>
  <c r="AU204" i="94"/>
  <c r="AU205" i="94"/>
  <c r="AU206" i="94"/>
  <c r="AU207" i="94"/>
  <c r="AU208" i="94"/>
  <c r="AU209" i="94"/>
  <c r="AU210" i="94"/>
  <c r="AU211" i="94"/>
  <c r="AU227" i="94"/>
  <c r="AU228" i="94"/>
  <c r="AU229" i="94"/>
  <c r="AU230" i="94"/>
  <c r="AU231" i="94"/>
  <c r="AU232" i="94"/>
  <c r="AU233" i="94"/>
  <c r="AU234" i="94"/>
  <c r="AU235" i="94"/>
  <c r="AU236" i="94"/>
  <c r="AU237" i="94"/>
  <c r="AU238" i="94"/>
  <c r="AU239" i="94"/>
  <c r="AU240" i="94"/>
  <c r="AU241" i="94"/>
  <c r="AU242" i="94"/>
  <c r="AU243" i="94"/>
  <c r="AU244" i="94"/>
  <c r="AU245" i="94"/>
  <c r="AU246" i="94"/>
  <c r="AU247" i="94"/>
  <c r="AU248" i="94"/>
  <c r="AU249" i="94"/>
  <c r="AU250" i="94"/>
  <c r="AU251" i="94"/>
  <c r="AU252" i="94"/>
  <c r="AU253" i="94"/>
  <c r="AU254" i="94"/>
  <c r="AU255" i="94"/>
  <c r="AU256" i="94"/>
  <c r="AU257" i="94"/>
  <c r="AU258" i="94"/>
  <c r="AU259" i="94"/>
  <c r="AU260" i="94"/>
  <c r="AU261" i="94"/>
  <c r="AU277" i="94"/>
  <c r="AU278" i="94"/>
  <c r="AU279" i="94"/>
  <c r="AU280" i="94"/>
  <c r="AU281" i="94"/>
  <c r="AU282" i="94"/>
  <c r="AU283" i="94"/>
  <c r="AU284" i="94"/>
  <c r="AU285" i="94"/>
  <c r="AU286" i="94"/>
  <c r="AU287" i="94"/>
  <c r="AU288" i="94"/>
  <c r="AU289" i="94"/>
  <c r="AU290" i="94"/>
  <c r="AU291" i="94"/>
  <c r="AU292" i="94"/>
  <c r="AU293" i="94"/>
  <c r="AU294" i="94"/>
  <c r="AU295" i="94"/>
  <c r="AU296" i="94"/>
  <c r="AU297" i="94"/>
  <c r="AU298" i="94"/>
  <c r="AU299" i="94"/>
  <c r="AU300" i="94"/>
  <c r="AU301" i="94"/>
  <c r="AU302" i="94"/>
  <c r="AU303" i="94"/>
  <c r="AU304" i="94"/>
  <c r="AU305" i="94"/>
  <c r="AU306" i="94"/>
  <c r="AU307" i="94"/>
  <c r="AU308" i="94"/>
  <c r="AU309" i="94"/>
  <c r="AU310" i="94"/>
  <c r="AU311" i="94"/>
  <c r="AU327" i="94"/>
  <c r="AU328" i="94"/>
  <c r="AU329" i="94"/>
  <c r="AU330" i="94"/>
  <c r="AU331" i="94"/>
  <c r="AU332" i="94"/>
  <c r="AU333" i="94"/>
  <c r="AU334" i="94"/>
  <c r="AU335" i="94"/>
  <c r="AU336" i="94"/>
  <c r="AU337" i="94"/>
  <c r="AU338" i="94"/>
  <c r="AU339" i="94"/>
  <c r="AU340" i="94"/>
  <c r="AU341" i="94"/>
  <c r="AU342" i="94"/>
  <c r="AU343" i="94"/>
  <c r="AU344" i="94"/>
  <c r="AU345" i="94"/>
  <c r="AU346" i="94"/>
  <c r="AU347" i="94"/>
  <c r="AU348" i="94"/>
  <c r="AU349" i="94"/>
  <c r="AU350" i="94"/>
  <c r="AU351" i="94"/>
  <c r="AU352" i="94"/>
  <c r="AU353" i="94"/>
  <c r="AU354" i="94"/>
  <c r="AU355" i="94"/>
  <c r="AU356" i="94"/>
  <c r="AU357" i="94"/>
  <c r="AU358" i="94"/>
  <c r="AU359" i="94"/>
  <c r="AU360" i="94"/>
  <c r="AU361" i="94"/>
  <c r="AU377" i="94"/>
  <c r="AU378" i="94"/>
  <c r="AU379" i="94"/>
  <c r="AU380" i="94"/>
  <c r="AU381" i="94"/>
  <c r="AU382" i="94"/>
  <c r="AU383" i="94"/>
  <c r="AU384" i="94"/>
  <c r="AU385" i="94"/>
  <c r="AU386" i="94"/>
  <c r="AU387" i="94"/>
  <c r="AU388" i="94"/>
  <c r="AU389" i="94"/>
  <c r="AU390" i="94"/>
  <c r="AU391" i="94"/>
  <c r="AU392" i="94"/>
  <c r="AU393" i="94"/>
  <c r="AU394" i="94"/>
  <c r="AU395" i="94"/>
  <c r="AU396" i="94"/>
  <c r="AU397" i="94"/>
  <c r="AU398" i="94"/>
  <c r="AU399" i="94"/>
  <c r="AU400" i="94"/>
  <c r="AU401" i="94"/>
  <c r="AU402" i="94"/>
  <c r="AU403" i="94"/>
  <c r="AU404" i="94"/>
  <c r="AU405" i="94"/>
  <c r="AU406" i="94"/>
  <c r="AU407" i="94"/>
  <c r="AU408" i="94"/>
  <c r="AU409" i="94"/>
  <c r="AU410" i="94"/>
  <c r="AU411" i="94"/>
  <c r="AU426" i="94"/>
  <c r="AU427" i="94"/>
  <c r="AU428" i="94"/>
  <c r="AU429" i="94"/>
  <c r="AU430" i="94"/>
  <c r="AU431" i="94"/>
  <c r="AU432" i="94"/>
  <c r="AU433" i="94"/>
  <c r="AU434" i="94"/>
  <c r="AU435" i="94"/>
  <c r="AU436" i="94"/>
  <c r="AU437" i="94"/>
  <c r="AU438" i="94"/>
  <c r="AU439" i="94"/>
  <c r="AU440" i="94"/>
  <c r="AU441" i="94"/>
  <c r="AU442" i="94"/>
  <c r="AU443" i="94"/>
  <c r="AU444" i="94"/>
  <c r="AU445" i="94"/>
  <c r="AU446" i="94"/>
  <c r="AU447" i="94"/>
  <c r="AU448" i="94"/>
  <c r="AU449" i="94"/>
  <c r="AU450" i="94"/>
  <c r="AU451" i="94"/>
  <c r="AU452" i="94"/>
  <c r="AU453" i="94"/>
  <c r="AU454" i="94"/>
  <c r="AU455" i="94"/>
  <c r="AU456" i="94"/>
  <c r="AU457" i="94"/>
  <c r="AU458" i="94"/>
  <c r="AU459" i="94"/>
  <c r="AU460" i="94"/>
  <c r="AU476" i="94"/>
  <c r="AU477" i="94"/>
  <c r="AU478" i="94"/>
  <c r="AU479" i="94"/>
  <c r="AU480" i="94"/>
  <c r="AU481" i="94"/>
  <c r="AU482" i="94"/>
  <c r="AU483" i="94"/>
  <c r="AU484" i="94"/>
  <c r="AU485" i="94"/>
  <c r="AU486" i="94"/>
  <c r="AU487" i="94"/>
  <c r="AU488" i="94"/>
  <c r="AU489" i="94"/>
  <c r="AU490" i="94"/>
  <c r="AU491" i="94"/>
  <c r="AU492" i="94"/>
  <c r="AU493" i="94"/>
  <c r="AU494" i="94"/>
  <c r="AU495" i="94"/>
  <c r="AU496" i="94"/>
  <c r="AU497" i="94"/>
  <c r="AU498" i="94"/>
  <c r="AU499" i="94"/>
  <c r="AU500" i="94"/>
  <c r="AU501" i="94"/>
  <c r="AU502" i="94"/>
  <c r="AU503" i="94"/>
  <c r="AU504" i="94"/>
  <c r="AU505" i="94"/>
  <c r="AU506" i="94"/>
  <c r="AU522" i="94"/>
  <c r="AU523" i="94"/>
  <c r="AU524" i="94"/>
  <c r="AU525" i="94"/>
  <c r="AU526" i="94"/>
  <c r="AU527" i="94"/>
  <c r="AU528" i="94"/>
  <c r="AU529" i="94"/>
  <c r="AU530" i="94"/>
  <c r="AU531" i="94"/>
  <c r="AU532" i="94"/>
  <c r="AU533" i="94"/>
  <c r="AU534" i="94"/>
  <c r="AU535" i="94"/>
  <c r="AU536" i="94"/>
  <c r="AU537" i="94"/>
  <c r="AU538" i="94"/>
  <c r="AU539" i="94"/>
  <c r="AU540" i="94"/>
  <c r="AU541" i="94"/>
  <c r="AU542" i="94"/>
  <c r="AU543" i="94"/>
  <c r="AU544" i="94"/>
  <c r="AU545" i="94"/>
  <c r="AU546" i="94"/>
  <c r="AU547" i="94"/>
  <c r="AU548" i="94"/>
  <c r="AU549" i="94"/>
  <c r="AU550" i="94"/>
  <c r="AU551" i="94"/>
  <c r="AU552" i="94"/>
  <c r="AU553" i="94"/>
  <c r="AU554" i="94"/>
  <c r="AU555" i="94"/>
  <c r="AU556" i="94"/>
  <c r="AU570" i="94"/>
  <c r="AU571" i="94"/>
  <c r="AU572" i="94"/>
  <c r="AU573" i="94"/>
  <c r="AU574" i="94"/>
  <c r="AU575" i="94"/>
  <c r="AU576" i="94"/>
  <c r="AU577" i="94"/>
  <c r="AU578" i="94"/>
  <c r="AU579" i="94"/>
  <c r="AU580" i="94"/>
  <c r="AU581" i="94"/>
  <c r="AU582" i="94"/>
  <c r="AU583" i="94"/>
  <c r="AU584" i="94"/>
  <c r="AU585" i="94"/>
  <c r="AU586" i="94"/>
  <c r="AU587" i="94"/>
  <c r="AU588" i="94"/>
  <c r="AU589" i="94"/>
  <c r="AU590" i="94"/>
  <c r="AU591" i="94"/>
  <c r="AU592" i="94"/>
  <c r="AU593" i="94"/>
  <c r="AU594" i="94"/>
  <c r="AU595" i="94"/>
  <c r="AU596" i="94"/>
  <c r="AU597" i="94"/>
  <c r="AU598" i="94"/>
  <c r="AU599" i="94"/>
  <c r="AU600" i="94"/>
  <c r="AU601" i="94"/>
  <c r="AU615" i="94"/>
  <c r="AU616" i="94"/>
  <c r="AU617" i="94"/>
  <c r="AU618" i="94"/>
  <c r="AU619" i="94"/>
  <c r="AU620" i="94"/>
  <c r="AU621" i="94"/>
  <c r="AU622" i="94"/>
  <c r="AU623" i="94"/>
  <c r="AU624" i="94"/>
  <c r="AU625" i="94"/>
  <c r="AU626" i="94"/>
  <c r="AU627" i="94"/>
  <c r="AU628" i="94"/>
  <c r="AU629" i="94"/>
  <c r="AU630" i="94"/>
  <c r="AU631" i="94"/>
  <c r="AU632" i="94"/>
  <c r="AU633" i="94"/>
  <c r="AU634" i="94"/>
  <c r="AU635" i="94"/>
  <c r="AU636" i="94"/>
  <c r="AU637" i="94"/>
  <c r="AU638" i="94"/>
  <c r="AU639" i="94"/>
  <c r="AU640" i="94"/>
  <c r="AU641" i="94"/>
  <c r="AU642" i="94"/>
  <c r="AU643" i="94"/>
  <c r="AU644" i="94"/>
  <c r="AU645" i="94"/>
  <c r="AU646" i="94"/>
  <c r="AU647" i="94"/>
  <c r="AU648" i="94"/>
  <c r="AU649" i="94"/>
  <c r="AU665" i="94"/>
  <c r="AU666" i="94"/>
  <c r="AU667" i="94"/>
  <c r="AU668" i="94"/>
  <c r="AU669" i="94"/>
  <c r="AU670" i="94"/>
  <c r="AU671" i="94"/>
  <c r="AU672" i="94"/>
  <c r="AU673" i="94"/>
  <c r="AU674" i="94"/>
  <c r="AU675" i="94"/>
  <c r="AU676" i="94"/>
  <c r="AU677" i="94"/>
  <c r="AU678" i="94"/>
  <c r="AU679" i="94"/>
  <c r="AU680" i="94"/>
  <c r="AU681" i="94"/>
  <c r="AU682" i="94"/>
  <c r="AU683" i="94"/>
  <c r="AU684" i="94"/>
  <c r="AU685" i="94"/>
  <c r="AU686" i="94"/>
  <c r="AU687" i="94"/>
  <c r="AU688" i="94"/>
  <c r="AU689" i="94"/>
  <c r="AU690" i="94"/>
  <c r="AU691" i="94"/>
  <c r="AU692" i="94"/>
  <c r="AU693" i="94"/>
  <c r="AU694" i="94"/>
  <c r="AU695" i="94"/>
  <c r="AU696" i="94"/>
  <c r="AU697" i="94"/>
  <c r="AU698" i="94"/>
  <c r="AU699" i="94"/>
  <c r="AU714" i="94"/>
  <c r="AU715" i="94"/>
  <c r="AU716" i="94"/>
  <c r="AU717" i="94"/>
  <c r="AU718" i="94"/>
  <c r="AU719" i="94"/>
  <c r="AU720" i="94"/>
  <c r="AU721" i="94"/>
  <c r="AU722" i="94"/>
  <c r="AU723" i="94"/>
  <c r="AU724" i="94"/>
  <c r="AU725" i="94"/>
  <c r="AU726" i="94"/>
  <c r="AU727" i="94"/>
  <c r="AU728" i="94"/>
  <c r="AU729" i="94"/>
  <c r="AU730" i="94"/>
  <c r="AU731" i="94"/>
  <c r="AU732" i="94"/>
  <c r="AU733" i="94"/>
  <c r="AU734" i="94"/>
  <c r="AU735" i="94"/>
  <c r="AU736" i="94"/>
  <c r="AU737" i="94"/>
  <c r="AU738" i="94"/>
  <c r="AU739" i="94"/>
  <c r="AU740" i="94"/>
  <c r="AU741" i="94"/>
  <c r="AU742" i="94"/>
  <c r="AU743" i="94"/>
  <c r="AU744" i="94"/>
  <c r="AU745" i="94"/>
  <c r="AU746" i="94"/>
  <c r="AU747" i="94"/>
  <c r="AU748" i="94"/>
  <c r="AU764" i="94"/>
  <c r="AU765" i="94"/>
  <c r="AU766" i="94"/>
  <c r="AU767" i="94"/>
  <c r="AU768" i="94"/>
  <c r="AU769" i="94"/>
  <c r="AU770" i="94"/>
  <c r="AU771" i="94"/>
  <c r="AU772" i="94"/>
  <c r="AU773" i="94"/>
  <c r="AU774" i="94"/>
  <c r="AU775" i="94"/>
  <c r="AU776" i="94"/>
  <c r="AU777" i="94"/>
  <c r="AU778" i="94"/>
  <c r="AU779" i="94"/>
  <c r="AU780" i="94"/>
  <c r="AU781" i="94"/>
  <c r="AU782" i="94"/>
  <c r="AU783" i="94"/>
  <c r="AU784" i="94"/>
  <c r="AU785" i="94"/>
  <c r="AU786" i="94"/>
  <c r="AU787" i="94"/>
  <c r="AU788" i="94"/>
  <c r="AU789" i="94"/>
  <c r="AU790" i="94"/>
  <c r="AU791" i="94"/>
  <c r="AU792" i="94"/>
  <c r="AU793" i="94"/>
  <c r="AU794" i="94"/>
  <c r="AU795" i="94"/>
  <c r="AU796" i="94"/>
  <c r="AU797" i="94"/>
  <c r="AU798" i="94"/>
  <c r="AU814" i="94"/>
  <c r="AU815" i="94"/>
  <c r="AU816" i="94"/>
  <c r="AU817" i="94"/>
  <c r="AU818" i="94"/>
  <c r="AU819" i="94"/>
  <c r="AU820" i="94"/>
  <c r="AU821" i="94"/>
  <c r="AU822" i="94"/>
  <c r="AU823" i="94"/>
  <c r="AU824" i="94"/>
  <c r="AU825" i="94"/>
  <c r="AU826" i="94"/>
  <c r="AU827" i="94"/>
  <c r="AU828" i="94"/>
  <c r="AU829" i="94"/>
  <c r="AU830" i="94"/>
  <c r="AU831" i="94"/>
  <c r="AU832" i="94"/>
  <c r="AU833" i="94"/>
  <c r="AU834" i="94"/>
  <c r="AU835" i="94"/>
  <c r="AU836" i="94"/>
  <c r="AU837" i="94"/>
  <c r="AU838" i="94"/>
  <c r="AU839" i="94"/>
  <c r="AU840" i="94"/>
  <c r="AU841" i="94"/>
  <c r="AU842" i="94"/>
  <c r="AU843" i="94"/>
  <c r="AU844" i="94"/>
  <c r="AU845" i="94"/>
  <c r="AU846" i="94"/>
  <c r="AU847" i="94"/>
  <c r="AU862" i="94"/>
  <c r="AU863" i="94"/>
  <c r="AU864" i="94"/>
  <c r="AU865" i="94"/>
  <c r="AU866" i="94"/>
  <c r="AU867" i="94"/>
  <c r="AU868" i="94"/>
  <c r="AU869" i="94"/>
  <c r="AU870" i="94"/>
  <c r="AU871" i="94"/>
  <c r="AU872" i="94"/>
  <c r="AU873" i="94"/>
  <c r="AU874" i="94"/>
  <c r="AU875" i="94"/>
  <c r="AU876" i="94"/>
  <c r="AU877" i="94"/>
  <c r="AU878" i="94"/>
  <c r="AU879" i="94"/>
  <c r="AU880" i="94"/>
  <c r="AU881" i="94"/>
  <c r="AU882" i="94"/>
  <c r="AU883" i="94"/>
  <c r="AU884" i="94"/>
  <c r="AU885" i="94"/>
  <c r="AU886" i="94"/>
  <c r="AU887" i="94"/>
  <c r="AU888" i="94"/>
  <c r="AU889" i="94"/>
  <c r="AU890" i="94"/>
  <c r="AU891" i="94"/>
  <c r="AU892" i="94"/>
  <c r="AU893" i="94"/>
  <c r="AU894" i="94"/>
  <c r="AU895" i="94"/>
  <c r="AU896" i="94"/>
  <c r="AU912" i="94"/>
  <c r="AU913" i="94"/>
  <c r="AU914" i="94"/>
  <c r="AU915" i="94"/>
  <c r="AU916" i="94"/>
  <c r="AU917" i="94"/>
  <c r="AU918" i="94"/>
  <c r="AU919" i="94"/>
  <c r="AU920" i="94"/>
  <c r="AU921" i="94"/>
  <c r="AU922" i="94"/>
  <c r="AU923" i="94"/>
  <c r="AU924" i="94"/>
  <c r="AU925" i="94"/>
  <c r="AU926" i="94"/>
  <c r="AU927" i="94"/>
  <c r="AU928" i="94"/>
  <c r="AU929" i="94"/>
  <c r="AU930" i="94"/>
  <c r="AU931" i="94"/>
  <c r="AU932" i="94"/>
  <c r="AU933" i="94"/>
  <c r="AU934" i="94"/>
  <c r="AU935" i="94"/>
  <c r="AU936" i="94"/>
  <c r="AU937" i="94"/>
  <c r="AU938" i="94"/>
  <c r="AU939" i="94"/>
  <c r="AU37" i="94"/>
  <c r="AP38" i="94"/>
  <c r="AP39" i="94"/>
  <c r="AP40" i="94"/>
  <c r="AP41" i="94"/>
  <c r="AP42" i="94"/>
  <c r="AP43" i="94"/>
  <c r="AP44" i="94"/>
  <c r="AP45" i="94"/>
  <c r="AP46" i="94"/>
  <c r="AP47" i="94"/>
  <c r="AP48" i="94"/>
  <c r="AP49" i="94"/>
  <c r="AP50" i="94"/>
  <c r="AP51" i="94"/>
  <c r="AP87" i="94"/>
  <c r="AP88" i="94"/>
  <c r="AP89" i="94"/>
  <c r="AP90" i="94"/>
  <c r="AP91" i="94"/>
  <c r="AP92" i="94"/>
  <c r="AP93" i="94"/>
  <c r="AP94" i="94"/>
  <c r="AP95" i="94"/>
  <c r="AP96" i="94"/>
  <c r="AP97" i="94"/>
  <c r="AP98" i="94"/>
  <c r="AP99" i="94"/>
  <c r="AP100" i="94"/>
  <c r="AP101" i="94"/>
  <c r="AP137" i="94"/>
  <c r="AP138" i="94"/>
  <c r="AP139" i="94"/>
  <c r="AP140" i="94"/>
  <c r="AP141" i="94"/>
  <c r="AP142" i="94"/>
  <c r="AP143" i="94"/>
  <c r="AP144" i="94"/>
  <c r="AP145" i="94"/>
  <c r="AP146" i="94"/>
  <c r="AP147" i="94"/>
  <c r="AP148" i="94"/>
  <c r="AP149" i="94"/>
  <c r="AP150" i="94"/>
  <c r="AP151" i="94"/>
  <c r="AP168" i="94"/>
  <c r="AP169" i="94"/>
  <c r="AP170" i="94"/>
  <c r="AP171" i="94"/>
  <c r="AP172" i="94"/>
  <c r="AP173" i="94"/>
  <c r="AP174" i="94"/>
  <c r="AP175" i="94"/>
  <c r="AP176" i="94"/>
  <c r="AP212" i="94"/>
  <c r="AP213" i="94"/>
  <c r="AP214" i="94"/>
  <c r="AP215" i="94"/>
  <c r="AP216" i="94"/>
  <c r="AP217" i="94"/>
  <c r="AP218" i="94"/>
  <c r="AP219" i="94"/>
  <c r="AP220" i="94"/>
  <c r="AP221" i="94"/>
  <c r="AP222" i="94"/>
  <c r="AP223" i="94"/>
  <c r="AP224" i="94"/>
  <c r="AP225" i="94"/>
  <c r="AP226" i="94"/>
  <c r="AP262" i="94"/>
  <c r="AP263" i="94"/>
  <c r="AP264" i="94"/>
  <c r="AP265" i="94"/>
  <c r="AP266" i="94"/>
  <c r="AP267" i="94"/>
  <c r="AP268" i="94"/>
  <c r="AP269" i="94"/>
  <c r="AP270" i="94"/>
  <c r="AP271" i="94"/>
  <c r="AP272" i="94"/>
  <c r="AP273" i="94"/>
  <c r="AP274" i="94"/>
  <c r="AP275" i="94"/>
  <c r="AP276" i="94"/>
  <c r="AP312" i="94"/>
  <c r="AP313" i="94"/>
  <c r="AP314" i="94"/>
  <c r="AP315" i="94"/>
  <c r="AP316" i="94"/>
  <c r="AP317" i="94"/>
  <c r="AP318" i="94"/>
  <c r="AP319" i="94"/>
  <c r="AP320" i="94"/>
  <c r="AP321" i="94"/>
  <c r="AP322" i="94"/>
  <c r="AP323" i="94"/>
  <c r="AP324" i="94"/>
  <c r="AP325" i="94"/>
  <c r="AP326" i="94"/>
  <c r="AP362" i="94"/>
  <c r="AP363" i="94"/>
  <c r="AP364" i="94"/>
  <c r="AP365" i="94"/>
  <c r="AP366" i="94"/>
  <c r="AP367" i="94"/>
  <c r="AP368" i="94"/>
  <c r="AP369" i="94"/>
  <c r="AP370" i="94"/>
  <c r="AP371" i="94"/>
  <c r="AP372" i="94"/>
  <c r="AP373" i="94"/>
  <c r="AP374" i="94"/>
  <c r="AP375" i="94"/>
  <c r="AP376" i="94"/>
  <c r="AP412" i="94"/>
  <c r="AP413" i="94"/>
  <c r="AP414" i="94"/>
  <c r="AP415" i="94"/>
  <c r="AP416" i="94"/>
  <c r="AP417" i="94"/>
  <c r="AP418" i="94"/>
  <c r="AP419" i="94"/>
  <c r="AP420" i="94"/>
  <c r="AP421" i="94"/>
  <c r="AP422" i="94"/>
  <c r="AP423" i="94"/>
  <c r="AP424" i="94"/>
  <c r="AP425" i="94"/>
  <c r="AP461" i="94"/>
  <c r="AP462" i="94"/>
  <c r="AP463" i="94"/>
  <c r="AP464" i="94"/>
  <c r="AP465" i="94"/>
  <c r="AP466" i="94"/>
  <c r="AP467" i="94"/>
  <c r="AP468" i="94"/>
  <c r="AP469" i="94"/>
  <c r="AP470" i="94"/>
  <c r="AP471" i="94"/>
  <c r="AP472" i="94"/>
  <c r="AP473" i="94"/>
  <c r="AP474" i="94"/>
  <c r="AP475" i="94"/>
  <c r="AP507" i="94"/>
  <c r="AP508" i="94"/>
  <c r="AP509" i="94"/>
  <c r="AP510" i="94"/>
  <c r="AP511" i="94"/>
  <c r="AP512" i="94"/>
  <c r="AP513" i="94"/>
  <c r="AP514" i="94"/>
  <c r="AP515" i="94"/>
  <c r="AP516" i="94"/>
  <c r="AP517" i="94"/>
  <c r="AP518" i="94"/>
  <c r="AP519" i="94"/>
  <c r="AP520" i="94"/>
  <c r="AP521" i="94"/>
  <c r="AP557" i="94"/>
  <c r="AP558" i="94"/>
  <c r="AP559" i="94"/>
  <c r="AP560" i="94"/>
  <c r="AP561" i="94"/>
  <c r="AP562" i="94"/>
  <c r="AP563" i="94"/>
  <c r="AP564" i="94"/>
  <c r="AP565" i="94"/>
  <c r="AP566" i="94"/>
  <c r="AP567" i="94"/>
  <c r="AP568" i="94"/>
  <c r="AP569" i="94"/>
  <c r="AP602" i="94"/>
  <c r="AP603" i="94"/>
  <c r="AP604" i="94"/>
  <c r="AP605" i="94"/>
  <c r="AP606" i="94"/>
  <c r="AP607" i="94"/>
  <c r="AP608" i="94"/>
  <c r="AP609" i="94"/>
  <c r="AP610" i="94"/>
  <c r="AP611" i="94"/>
  <c r="AP612" i="94"/>
  <c r="AP613" i="94"/>
  <c r="AP614" i="94"/>
  <c r="AP650" i="94"/>
  <c r="AP651" i="94"/>
  <c r="AP652" i="94"/>
  <c r="AP653" i="94"/>
  <c r="AP654" i="94"/>
  <c r="AP655" i="94"/>
  <c r="AP656" i="94"/>
  <c r="AP657" i="94"/>
  <c r="AP658" i="94"/>
  <c r="AP659" i="94"/>
  <c r="AP660" i="94"/>
  <c r="AP661" i="94"/>
  <c r="AP662" i="94"/>
  <c r="AP663" i="94"/>
  <c r="AP664" i="94"/>
  <c r="AP700" i="94"/>
  <c r="AP701" i="94"/>
  <c r="AP702" i="94"/>
  <c r="AP703" i="94"/>
  <c r="AP704" i="94"/>
  <c r="AP705" i="94"/>
  <c r="AP706" i="94"/>
  <c r="AP707" i="94"/>
  <c r="AP708" i="94"/>
  <c r="AP709" i="94"/>
  <c r="AP710" i="94"/>
  <c r="AP711" i="94"/>
  <c r="AP712" i="94"/>
  <c r="AP713" i="94"/>
  <c r="AP749" i="94"/>
  <c r="AP750" i="94"/>
  <c r="AP751" i="94"/>
  <c r="AP752" i="94"/>
  <c r="AP753" i="94"/>
  <c r="AP754" i="94"/>
  <c r="AP755" i="94"/>
  <c r="AP756" i="94"/>
  <c r="AP757" i="94"/>
  <c r="AP758" i="94"/>
  <c r="AP759" i="94"/>
  <c r="AP760" i="94"/>
  <c r="AP761" i="94"/>
  <c r="AP762" i="94"/>
  <c r="AP763" i="94"/>
  <c r="AP799" i="94"/>
  <c r="AP800" i="94"/>
  <c r="AP801" i="94"/>
  <c r="AP802" i="94"/>
  <c r="AP803" i="94"/>
  <c r="AP804" i="94"/>
  <c r="AP805" i="94"/>
  <c r="AP806" i="94"/>
  <c r="AP807" i="94"/>
  <c r="AP808" i="94"/>
  <c r="AP809" i="94"/>
  <c r="AP810" i="94"/>
  <c r="AP811" i="94"/>
  <c r="AP812" i="94"/>
  <c r="AP813" i="94"/>
  <c r="AP848" i="94"/>
  <c r="AP849" i="94"/>
  <c r="AP850" i="94"/>
  <c r="AP851" i="94"/>
  <c r="AP852" i="94"/>
  <c r="AP853" i="94"/>
  <c r="AP854" i="94"/>
  <c r="AP855" i="94"/>
  <c r="AP856" i="94"/>
  <c r="AP857" i="94"/>
  <c r="AP858" i="94"/>
  <c r="AP859" i="94"/>
  <c r="AP860" i="94"/>
  <c r="AP861" i="94"/>
  <c r="AP897" i="94"/>
  <c r="AP898" i="94"/>
  <c r="AP899" i="94"/>
  <c r="AP900" i="94"/>
  <c r="AP901" i="94"/>
  <c r="AP902" i="94"/>
  <c r="AP903" i="94"/>
  <c r="AP904" i="94"/>
  <c r="AP905" i="94"/>
  <c r="AP906" i="94"/>
  <c r="AP907" i="94"/>
  <c r="AP908" i="94"/>
  <c r="AP909" i="94"/>
  <c r="AP910" i="94"/>
  <c r="AP911" i="94"/>
  <c r="AP2" i="94"/>
  <c r="AP3" i="94"/>
  <c r="AP4" i="94"/>
  <c r="AP5" i="94"/>
  <c r="AP6" i="94"/>
  <c r="AP7" i="94"/>
  <c r="AP8" i="94"/>
  <c r="AP9" i="94"/>
  <c r="AP10" i="94"/>
  <c r="AP11" i="94"/>
  <c r="AP12" i="94"/>
  <c r="AP13" i="94"/>
  <c r="AP14" i="94"/>
  <c r="AP15" i="94"/>
  <c r="AP16" i="94"/>
  <c r="AP17" i="94"/>
  <c r="AP18" i="94"/>
  <c r="AP19" i="94"/>
  <c r="AP20" i="94"/>
  <c r="AP21" i="94"/>
  <c r="AP22" i="94"/>
  <c r="AP23" i="94"/>
  <c r="AP24" i="94"/>
  <c r="AP25" i="94"/>
  <c r="AP26" i="94"/>
  <c r="AP27" i="94"/>
  <c r="AP28" i="94"/>
  <c r="AP29" i="94"/>
  <c r="AP30" i="94"/>
  <c r="AP31" i="94"/>
  <c r="AP32" i="94"/>
  <c r="AP33" i="94"/>
  <c r="AP34" i="94"/>
  <c r="AP35" i="94"/>
  <c r="AP36" i="94"/>
  <c r="AP52" i="94"/>
  <c r="AP53" i="94"/>
  <c r="AP54" i="94"/>
  <c r="AP55" i="94"/>
  <c r="AP56" i="94"/>
  <c r="AP57" i="94"/>
  <c r="AP58" i="94"/>
  <c r="AP59" i="94"/>
  <c r="AP60" i="94"/>
  <c r="AP61" i="94"/>
  <c r="AP62" i="94"/>
  <c r="AP63" i="94"/>
  <c r="AP64" i="94"/>
  <c r="AP65" i="94"/>
  <c r="AP66" i="94"/>
  <c r="AP67" i="94"/>
  <c r="AP68" i="94"/>
  <c r="AP69" i="94"/>
  <c r="AP70" i="94"/>
  <c r="AP71" i="94"/>
  <c r="AP72" i="94"/>
  <c r="AP73" i="94"/>
  <c r="AP74" i="94"/>
  <c r="AP75" i="94"/>
  <c r="AP76" i="94"/>
  <c r="AP77" i="94"/>
  <c r="AP78" i="94"/>
  <c r="AP79" i="94"/>
  <c r="AP80" i="94"/>
  <c r="AP81" i="94"/>
  <c r="AP82" i="94"/>
  <c r="AP83" i="94"/>
  <c r="AP84" i="94"/>
  <c r="AP85" i="94"/>
  <c r="AP86" i="94"/>
  <c r="AP102" i="94"/>
  <c r="AP103" i="94"/>
  <c r="AP104" i="94"/>
  <c r="AP105" i="94"/>
  <c r="AP106" i="94"/>
  <c r="AP107" i="94"/>
  <c r="AP108" i="94"/>
  <c r="AP109" i="94"/>
  <c r="AP110" i="94"/>
  <c r="AP111" i="94"/>
  <c r="AP112" i="94"/>
  <c r="AP113" i="94"/>
  <c r="AP114" i="94"/>
  <c r="AP115" i="94"/>
  <c r="AP116" i="94"/>
  <c r="AP117" i="94"/>
  <c r="AP118" i="94"/>
  <c r="AP119" i="94"/>
  <c r="AP120" i="94"/>
  <c r="AP121" i="94"/>
  <c r="AP122" i="94"/>
  <c r="AP123" i="94"/>
  <c r="AP124" i="94"/>
  <c r="AP125" i="94"/>
  <c r="AP126" i="94"/>
  <c r="AP127" i="94"/>
  <c r="AP128" i="94"/>
  <c r="AP129" i="94"/>
  <c r="AP130" i="94"/>
  <c r="AP131" i="94"/>
  <c r="AP132" i="94"/>
  <c r="AP133" i="94"/>
  <c r="AP134" i="94"/>
  <c r="AP135" i="94"/>
  <c r="AP136" i="94"/>
  <c r="AP152" i="94"/>
  <c r="AP153" i="94"/>
  <c r="AP154" i="94"/>
  <c r="AP155" i="94"/>
  <c r="AP156" i="94"/>
  <c r="AP157" i="94"/>
  <c r="AP158" i="94"/>
  <c r="AP159" i="94"/>
  <c r="AP160" i="94"/>
  <c r="AP161" i="94"/>
  <c r="AP162" i="94"/>
  <c r="AP163" i="94"/>
  <c r="AP164" i="94"/>
  <c r="AP165" i="94"/>
  <c r="AP166" i="94"/>
  <c r="AP167" i="94"/>
  <c r="AP177" i="94"/>
  <c r="AP178" i="94"/>
  <c r="AP179" i="94"/>
  <c r="AP180" i="94"/>
  <c r="AP181" i="94"/>
  <c r="AP182" i="94"/>
  <c r="AP183" i="94"/>
  <c r="AP184" i="94"/>
  <c r="AP185" i="94"/>
  <c r="AP186" i="94"/>
  <c r="AP187" i="94"/>
  <c r="AP188" i="94"/>
  <c r="AP189" i="94"/>
  <c r="AP190" i="94"/>
  <c r="AP191" i="94"/>
  <c r="AP192" i="94"/>
  <c r="AP193" i="94"/>
  <c r="AP194" i="94"/>
  <c r="AP195" i="94"/>
  <c r="AP196" i="94"/>
  <c r="AP197" i="94"/>
  <c r="AP198" i="94"/>
  <c r="AP199" i="94"/>
  <c r="AP200" i="94"/>
  <c r="AP201" i="94"/>
  <c r="AP202" i="94"/>
  <c r="AP203" i="94"/>
  <c r="AP204" i="94"/>
  <c r="AP205" i="94"/>
  <c r="AP206" i="94"/>
  <c r="AP207" i="94"/>
  <c r="AP208" i="94"/>
  <c r="AP209" i="94"/>
  <c r="AP210" i="94"/>
  <c r="AP211" i="94"/>
  <c r="AP227" i="94"/>
  <c r="AP228" i="94"/>
  <c r="AP229" i="94"/>
  <c r="AP230" i="94"/>
  <c r="AP231" i="94"/>
  <c r="AP232" i="94"/>
  <c r="AP233" i="94"/>
  <c r="AP234" i="94"/>
  <c r="AP235" i="94"/>
  <c r="AP236" i="94"/>
  <c r="AP237" i="94"/>
  <c r="AP238" i="94"/>
  <c r="AP239" i="94"/>
  <c r="AP240" i="94"/>
  <c r="AP241" i="94"/>
  <c r="AP242" i="94"/>
  <c r="AP243" i="94"/>
  <c r="AP244" i="94"/>
  <c r="AP245" i="94"/>
  <c r="AP246" i="94"/>
  <c r="AP247" i="94"/>
  <c r="AP248" i="94"/>
  <c r="AP249" i="94"/>
  <c r="AP250" i="94"/>
  <c r="AP251" i="94"/>
  <c r="AP252" i="94"/>
  <c r="AP253" i="94"/>
  <c r="AP254" i="94"/>
  <c r="AP255" i="94"/>
  <c r="AP256" i="94"/>
  <c r="AP257" i="94"/>
  <c r="AP258" i="94"/>
  <c r="AP259" i="94"/>
  <c r="AP260" i="94"/>
  <c r="AP261" i="94"/>
  <c r="AP277" i="94"/>
  <c r="AP278" i="94"/>
  <c r="AP279" i="94"/>
  <c r="AP280" i="94"/>
  <c r="AP281" i="94"/>
  <c r="AP282" i="94"/>
  <c r="AP283" i="94"/>
  <c r="AP284" i="94"/>
  <c r="AP285" i="94"/>
  <c r="AP286" i="94"/>
  <c r="AP287" i="94"/>
  <c r="AP288" i="94"/>
  <c r="AP289" i="94"/>
  <c r="AP290" i="94"/>
  <c r="AP291" i="94"/>
  <c r="AP292" i="94"/>
  <c r="AP293" i="94"/>
  <c r="AP294" i="94"/>
  <c r="AP295" i="94"/>
  <c r="AP296" i="94"/>
  <c r="AP297" i="94"/>
  <c r="AP298" i="94"/>
  <c r="AP299" i="94"/>
  <c r="AP300" i="94"/>
  <c r="AP301" i="94"/>
  <c r="AP302" i="94"/>
  <c r="AP303" i="94"/>
  <c r="AP304" i="94"/>
  <c r="AP305" i="94"/>
  <c r="AP306" i="94"/>
  <c r="AP307" i="94"/>
  <c r="AP308" i="94"/>
  <c r="AP309" i="94"/>
  <c r="AP310" i="94"/>
  <c r="AP311" i="94"/>
  <c r="AP327" i="94"/>
  <c r="AP328" i="94"/>
  <c r="AP329" i="94"/>
  <c r="AP330" i="94"/>
  <c r="AP331" i="94"/>
  <c r="AP332" i="94"/>
  <c r="AP333" i="94"/>
  <c r="AP334" i="94"/>
  <c r="AP335" i="94"/>
  <c r="AP336" i="94"/>
  <c r="AP337" i="94"/>
  <c r="AP338" i="94"/>
  <c r="AP339" i="94"/>
  <c r="AP340" i="94"/>
  <c r="AP341" i="94"/>
  <c r="AP342" i="94"/>
  <c r="AP343" i="94"/>
  <c r="AP344" i="94"/>
  <c r="AP345" i="94"/>
  <c r="AP346" i="94"/>
  <c r="AP347" i="94"/>
  <c r="AP348" i="94"/>
  <c r="AP349" i="94"/>
  <c r="AP350" i="94"/>
  <c r="AP351" i="94"/>
  <c r="AP352" i="94"/>
  <c r="AP353" i="94"/>
  <c r="AP354" i="94"/>
  <c r="AP355" i="94"/>
  <c r="AP356" i="94"/>
  <c r="AP357" i="94"/>
  <c r="AP358" i="94"/>
  <c r="AP359" i="94"/>
  <c r="AP360" i="94"/>
  <c r="AP361" i="94"/>
  <c r="AP377" i="94"/>
  <c r="AP378" i="94"/>
  <c r="AP379" i="94"/>
  <c r="AP380" i="94"/>
  <c r="AP381" i="94"/>
  <c r="AP382" i="94"/>
  <c r="AP383" i="94"/>
  <c r="AP384" i="94"/>
  <c r="AP385" i="94"/>
  <c r="AP386" i="94"/>
  <c r="AP387" i="94"/>
  <c r="AP388" i="94"/>
  <c r="AP389" i="94"/>
  <c r="AP390" i="94"/>
  <c r="AP391" i="94"/>
  <c r="AP392" i="94"/>
  <c r="AP393" i="94"/>
  <c r="AP394" i="94"/>
  <c r="AP395" i="94"/>
  <c r="AP396" i="94"/>
  <c r="AP397" i="94"/>
  <c r="AP398" i="94"/>
  <c r="AP399" i="94"/>
  <c r="AP400" i="94"/>
  <c r="AP401" i="94"/>
  <c r="AP402" i="94"/>
  <c r="AP403" i="94"/>
  <c r="AP404" i="94"/>
  <c r="AP405" i="94"/>
  <c r="AP406" i="94"/>
  <c r="AP407" i="94"/>
  <c r="AP408" i="94"/>
  <c r="AP409" i="94"/>
  <c r="AP410" i="94"/>
  <c r="AP411" i="94"/>
  <c r="AP426" i="94"/>
  <c r="AP427" i="94"/>
  <c r="AP428" i="94"/>
  <c r="AP429" i="94"/>
  <c r="AP430" i="94"/>
  <c r="AP431" i="94"/>
  <c r="AP432" i="94"/>
  <c r="AP433" i="94"/>
  <c r="AP434" i="94"/>
  <c r="AP435" i="94"/>
  <c r="AP436" i="94"/>
  <c r="AP437" i="94"/>
  <c r="AP438" i="94"/>
  <c r="AP439" i="94"/>
  <c r="AP440" i="94"/>
  <c r="AP441" i="94"/>
  <c r="AP442" i="94"/>
  <c r="AP443" i="94"/>
  <c r="AP444" i="94"/>
  <c r="AP445" i="94"/>
  <c r="AP446" i="94"/>
  <c r="AP447" i="94"/>
  <c r="AP448" i="94"/>
  <c r="AP449" i="94"/>
  <c r="AP450" i="94"/>
  <c r="AP451" i="94"/>
  <c r="AP452" i="94"/>
  <c r="AP453" i="94"/>
  <c r="AP454" i="94"/>
  <c r="AP455" i="94"/>
  <c r="AP456" i="94"/>
  <c r="AP457" i="94"/>
  <c r="AP458" i="94"/>
  <c r="AP459" i="94"/>
  <c r="AP460" i="94"/>
  <c r="AP476" i="94"/>
  <c r="AP477" i="94"/>
  <c r="AP478" i="94"/>
  <c r="AP479" i="94"/>
  <c r="AP480" i="94"/>
  <c r="AP481" i="94"/>
  <c r="AP482" i="94"/>
  <c r="AP483" i="94"/>
  <c r="AP484" i="94"/>
  <c r="AP485" i="94"/>
  <c r="AP486" i="94"/>
  <c r="AP487" i="94"/>
  <c r="AP488" i="94"/>
  <c r="AP489" i="94"/>
  <c r="AP490" i="94"/>
  <c r="AP491" i="94"/>
  <c r="AP492" i="94"/>
  <c r="AP493" i="94"/>
  <c r="AP494" i="94"/>
  <c r="AP495" i="94"/>
  <c r="AP496" i="94"/>
  <c r="AP497" i="94"/>
  <c r="AP498" i="94"/>
  <c r="AP499" i="94"/>
  <c r="AP500" i="94"/>
  <c r="AP501" i="94"/>
  <c r="AP502" i="94"/>
  <c r="AP503" i="94"/>
  <c r="AP504" i="94"/>
  <c r="AP505" i="94"/>
  <c r="AP506" i="94"/>
  <c r="AP522" i="94"/>
  <c r="AP523" i="94"/>
  <c r="AP524" i="94"/>
  <c r="AP525" i="94"/>
  <c r="AP526" i="94"/>
  <c r="AP527" i="94"/>
  <c r="AP528" i="94"/>
  <c r="AP529" i="94"/>
  <c r="AP530" i="94"/>
  <c r="AP531" i="94"/>
  <c r="AP532" i="94"/>
  <c r="AP533" i="94"/>
  <c r="AP534" i="94"/>
  <c r="AP535" i="94"/>
  <c r="AP536" i="94"/>
  <c r="AP537" i="94"/>
  <c r="AP538" i="94"/>
  <c r="AP539" i="94"/>
  <c r="AP540" i="94"/>
  <c r="AP541" i="94"/>
  <c r="AP542" i="94"/>
  <c r="AP543" i="94"/>
  <c r="AP544" i="94"/>
  <c r="AP545" i="94"/>
  <c r="AP546" i="94"/>
  <c r="AP547" i="94"/>
  <c r="AP548" i="94"/>
  <c r="AP549" i="94"/>
  <c r="AP550" i="94"/>
  <c r="AP551" i="94"/>
  <c r="AP552" i="94"/>
  <c r="AP553" i="94"/>
  <c r="AP554" i="94"/>
  <c r="AP555" i="94"/>
  <c r="AP556" i="94"/>
  <c r="AP570" i="94"/>
  <c r="AP571" i="94"/>
  <c r="AP572" i="94"/>
  <c r="AP573" i="94"/>
  <c r="AP574" i="94"/>
  <c r="AP575" i="94"/>
  <c r="AP576" i="94"/>
  <c r="AP577" i="94"/>
  <c r="AP578" i="94"/>
  <c r="AP579" i="94"/>
  <c r="AP580" i="94"/>
  <c r="AP581" i="94"/>
  <c r="AP582" i="94"/>
  <c r="AP583" i="94"/>
  <c r="AP584" i="94"/>
  <c r="AP585" i="94"/>
  <c r="AP586" i="94"/>
  <c r="AP587" i="94"/>
  <c r="AP588" i="94"/>
  <c r="AP589" i="94"/>
  <c r="AP590" i="94"/>
  <c r="AP591" i="94"/>
  <c r="AP592" i="94"/>
  <c r="AP593" i="94"/>
  <c r="AP594" i="94"/>
  <c r="AP595" i="94"/>
  <c r="AP596" i="94"/>
  <c r="AP597" i="94"/>
  <c r="AP598" i="94"/>
  <c r="AP599" i="94"/>
  <c r="AP600" i="94"/>
  <c r="AP601" i="94"/>
  <c r="AP615" i="94"/>
  <c r="AP616" i="94"/>
  <c r="AP617" i="94"/>
  <c r="AP618" i="94"/>
  <c r="AP619" i="94"/>
  <c r="AP620" i="94"/>
  <c r="AP621" i="94"/>
  <c r="AP622" i="94"/>
  <c r="AP623" i="94"/>
  <c r="AP624" i="94"/>
  <c r="AP625" i="94"/>
  <c r="AP626" i="94"/>
  <c r="AP627" i="94"/>
  <c r="AP628" i="94"/>
  <c r="AP629" i="94"/>
  <c r="AP630" i="94"/>
  <c r="AP631" i="94"/>
  <c r="AP632" i="94"/>
  <c r="AP633" i="94"/>
  <c r="AP634" i="94"/>
  <c r="AP635" i="94"/>
  <c r="AP636" i="94"/>
  <c r="AP637" i="94"/>
  <c r="AP638" i="94"/>
  <c r="AP639" i="94"/>
  <c r="AP640" i="94"/>
  <c r="AP641" i="94"/>
  <c r="AP642" i="94"/>
  <c r="AP643" i="94"/>
  <c r="AP644" i="94"/>
  <c r="AP645" i="94"/>
  <c r="AP646" i="94"/>
  <c r="AP647" i="94"/>
  <c r="AP648" i="94"/>
  <c r="AP649" i="94"/>
  <c r="AP665" i="94"/>
  <c r="AP666" i="94"/>
  <c r="AP667" i="94"/>
  <c r="AP668" i="94"/>
  <c r="AP669" i="94"/>
  <c r="AP670" i="94"/>
  <c r="AP671" i="94"/>
  <c r="AP672" i="94"/>
  <c r="AP673" i="94"/>
  <c r="AP674" i="94"/>
  <c r="AP675" i="94"/>
  <c r="AP676" i="94"/>
  <c r="AP677" i="94"/>
  <c r="AP678" i="94"/>
  <c r="AP679" i="94"/>
  <c r="AP680" i="94"/>
  <c r="AP681" i="94"/>
  <c r="AP682" i="94"/>
  <c r="AP683" i="94"/>
  <c r="AP684" i="94"/>
  <c r="AP685" i="94"/>
  <c r="AP686" i="94"/>
  <c r="AP687" i="94"/>
  <c r="AP688" i="94"/>
  <c r="AP689" i="94"/>
  <c r="AP690" i="94"/>
  <c r="AP691" i="94"/>
  <c r="AP692" i="94"/>
  <c r="AP693" i="94"/>
  <c r="AP694" i="94"/>
  <c r="AP695" i="94"/>
  <c r="AP696" i="94"/>
  <c r="AP697" i="94"/>
  <c r="AP698" i="94"/>
  <c r="AP699" i="94"/>
  <c r="AP714" i="94"/>
  <c r="AP715" i="94"/>
  <c r="AP716" i="94"/>
  <c r="AP717" i="94"/>
  <c r="AP718" i="94"/>
  <c r="AP719" i="94"/>
  <c r="AP720" i="94"/>
  <c r="AP721" i="94"/>
  <c r="AP722" i="94"/>
  <c r="AP723" i="94"/>
  <c r="AP724" i="94"/>
  <c r="AP725" i="94"/>
  <c r="AP726" i="94"/>
  <c r="AP727" i="94"/>
  <c r="AP728" i="94"/>
  <c r="AP729" i="94"/>
  <c r="AP730" i="94"/>
  <c r="AP731" i="94"/>
  <c r="AP732" i="94"/>
  <c r="AP733" i="94"/>
  <c r="AP734" i="94"/>
  <c r="AP735" i="94"/>
  <c r="AP736" i="94"/>
  <c r="AP737" i="94"/>
  <c r="AP738" i="94"/>
  <c r="AP739" i="94"/>
  <c r="AP740" i="94"/>
  <c r="AP741" i="94"/>
  <c r="AP742" i="94"/>
  <c r="AP743" i="94"/>
  <c r="AP744" i="94"/>
  <c r="AP745" i="94"/>
  <c r="AP746" i="94"/>
  <c r="AP747" i="94"/>
  <c r="AP748" i="94"/>
  <c r="AP764" i="94"/>
  <c r="AP765" i="94"/>
  <c r="AP766" i="94"/>
  <c r="AP767" i="94"/>
  <c r="AP768" i="94"/>
  <c r="AP769" i="94"/>
  <c r="AP770" i="94"/>
  <c r="AP771" i="94"/>
  <c r="AP772" i="94"/>
  <c r="AP773" i="94"/>
  <c r="AP774" i="94"/>
  <c r="AP775" i="94"/>
  <c r="AP776" i="94"/>
  <c r="AP777" i="94"/>
  <c r="AP778" i="94"/>
  <c r="AP779" i="94"/>
  <c r="AP780" i="94"/>
  <c r="AP781" i="94"/>
  <c r="AP782" i="94"/>
  <c r="AP783" i="94"/>
  <c r="AP784" i="94"/>
  <c r="AP785" i="94"/>
  <c r="AP786" i="94"/>
  <c r="AP787" i="94"/>
  <c r="AP788" i="94"/>
  <c r="AP789" i="94"/>
  <c r="AP790" i="94"/>
  <c r="AP791" i="94"/>
  <c r="AP792" i="94"/>
  <c r="AP793" i="94"/>
  <c r="AP794" i="94"/>
  <c r="AP795" i="94"/>
  <c r="AP796" i="94"/>
  <c r="AP797" i="94"/>
  <c r="AP798" i="94"/>
  <c r="AP814" i="94"/>
  <c r="AP815" i="94"/>
  <c r="AP816" i="94"/>
  <c r="AP817" i="94"/>
  <c r="AP818" i="94"/>
  <c r="AP819" i="94"/>
  <c r="AP820" i="94"/>
  <c r="AP821" i="94"/>
  <c r="AP822" i="94"/>
  <c r="AP823" i="94"/>
  <c r="AP824" i="94"/>
  <c r="AP825" i="94"/>
  <c r="AP826" i="94"/>
  <c r="AP827" i="94"/>
  <c r="AP828" i="94"/>
  <c r="AP829" i="94"/>
  <c r="AP830" i="94"/>
  <c r="AP831" i="94"/>
  <c r="AP832" i="94"/>
  <c r="AP833" i="94"/>
  <c r="AP834" i="94"/>
  <c r="AP835" i="94"/>
  <c r="AP836" i="94"/>
  <c r="AP837" i="94"/>
  <c r="AP838" i="94"/>
  <c r="AP839" i="94"/>
  <c r="AP840" i="94"/>
  <c r="AP841" i="94"/>
  <c r="AP842" i="94"/>
  <c r="AP843" i="94"/>
  <c r="AP844" i="94"/>
  <c r="AP845" i="94"/>
  <c r="AP846" i="94"/>
  <c r="AP847" i="94"/>
  <c r="AP862" i="94"/>
  <c r="AP863" i="94"/>
  <c r="AP864" i="94"/>
  <c r="AP865" i="94"/>
  <c r="AP866" i="94"/>
  <c r="AP867" i="94"/>
  <c r="AP868" i="94"/>
  <c r="AP869" i="94"/>
  <c r="AP870" i="94"/>
  <c r="AP871" i="94"/>
  <c r="AP872" i="94"/>
  <c r="AP873" i="94"/>
  <c r="AP874" i="94"/>
  <c r="AP875" i="94"/>
  <c r="AP876" i="94"/>
  <c r="AP877" i="94"/>
  <c r="AP878" i="94"/>
  <c r="AP879" i="94"/>
  <c r="AP880" i="94"/>
  <c r="AP881" i="94"/>
  <c r="AP882" i="94"/>
  <c r="AP883" i="94"/>
  <c r="AP884" i="94"/>
  <c r="AP885" i="94"/>
  <c r="AP886" i="94"/>
  <c r="AP887" i="94"/>
  <c r="AP888" i="94"/>
  <c r="AP889" i="94"/>
  <c r="AP890" i="94"/>
  <c r="AP891" i="94"/>
  <c r="AP892" i="94"/>
  <c r="AP893" i="94"/>
  <c r="AP894" i="94"/>
  <c r="AP895" i="94"/>
  <c r="AP896" i="94"/>
  <c r="AP912" i="94"/>
  <c r="AP913" i="94"/>
  <c r="AP914" i="94"/>
  <c r="AP915" i="94"/>
  <c r="AP916" i="94"/>
  <c r="AP917" i="94"/>
  <c r="AP918" i="94"/>
  <c r="AP919" i="94"/>
  <c r="AP920" i="94"/>
  <c r="AP921" i="94"/>
  <c r="AP922" i="94"/>
  <c r="AP923" i="94"/>
  <c r="AP924" i="94"/>
  <c r="AP925" i="94"/>
  <c r="AP926" i="94"/>
  <c r="AP927" i="94"/>
  <c r="AP928" i="94"/>
  <c r="AP929" i="94"/>
  <c r="AP930" i="94"/>
  <c r="AP931" i="94"/>
  <c r="AP932" i="94"/>
  <c r="AP933" i="94"/>
  <c r="AP934" i="94"/>
  <c r="AP935" i="94"/>
  <c r="AP936" i="94"/>
  <c r="AP937" i="94"/>
  <c r="AP938" i="94"/>
  <c r="AP939" i="94"/>
  <c r="AO38" i="94"/>
  <c r="AO39" i="94"/>
  <c r="AO40" i="94"/>
  <c r="AO41" i="94"/>
  <c r="AO42" i="94"/>
  <c r="AO43" i="94"/>
  <c r="AO44" i="94"/>
  <c r="AO45" i="94"/>
  <c r="AO46" i="94"/>
  <c r="AO47" i="94"/>
  <c r="AO48" i="94"/>
  <c r="AO49" i="94"/>
  <c r="AO50" i="94"/>
  <c r="AO51" i="94"/>
  <c r="AO87" i="94"/>
  <c r="AO88" i="94"/>
  <c r="AO89" i="94"/>
  <c r="AO90" i="94"/>
  <c r="AO91" i="94"/>
  <c r="AO92" i="94"/>
  <c r="AO93" i="94"/>
  <c r="AO94" i="94"/>
  <c r="AO95" i="94"/>
  <c r="AO96" i="94"/>
  <c r="AO97" i="94"/>
  <c r="AO98" i="94"/>
  <c r="AO99" i="94"/>
  <c r="AO100" i="94"/>
  <c r="AO101" i="94"/>
  <c r="AO137" i="94"/>
  <c r="AO138" i="94"/>
  <c r="AO139" i="94"/>
  <c r="AO140" i="94"/>
  <c r="AO141" i="94"/>
  <c r="AO142" i="94"/>
  <c r="AO143" i="94"/>
  <c r="AO144" i="94"/>
  <c r="AO145" i="94"/>
  <c r="AO146" i="94"/>
  <c r="AO147" i="94"/>
  <c r="AO148" i="94"/>
  <c r="AO149" i="94"/>
  <c r="AO150" i="94"/>
  <c r="AO151" i="94"/>
  <c r="AO168" i="94"/>
  <c r="AO169" i="94"/>
  <c r="AO170" i="94"/>
  <c r="AO171" i="94"/>
  <c r="AO172" i="94"/>
  <c r="AO173" i="94"/>
  <c r="AO174" i="94"/>
  <c r="AO175" i="94"/>
  <c r="AO176" i="94"/>
  <c r="AO212" i="94"/>
  <c r="AO213" i="94"/>
  <c r="AO214" i="94"/>
  <c r="AO215" i="94"/>
  <c r="AO216" i="94"/>
  <c r="AO217" i="94"/>
  <c r="AO218" i="94"/>
  <c r="AO219" i="94"/>
  <c r="AO220" i="94"/>
  <c r="AO221" i="94"/>
  <c r="AO222" i="94"/>
  <c r="AO223" i="94"/>
  <c r="AO224" i="94"/>
  <c r="AO225" i="94"/>
  <c r="AO226" i="94"/>
  <c r="AO262" i="94"/>
  <c r="AO263" i="94"/>
  <c r="AO264" i="94"/>
  <c r="AO265" i="94"/>
  <c r="AO266" i="94"/>
  <c r="AO267" i="94"/>
  <c r="AO268" i="94"/>
  <c r="AO269" i="94"/>
  <c r="AO270" i="94"/>
  <c r="AO271" i="94"/>
  <c r="AO272" i="94"/>
  <c r="AO273" i="94"/>
  <c r="AO274" i="94"/>
  <c r="AO275" i="94"/>
  <c r="AO276" i="94"/>
  <c r="AO312" i="94"/>
  <c r="AO313" i="94"/>
  <c r="AO314" i="94"/>
  <c r="AO315" i="94"/>
  <c r="AO316" i="94"/>
  <c r="AO317" i="94"/>
  <c r="AO318" i="94"/>
  <c r="AO319" i="94"/>
  <c r="AO320" i="94"/>
  <c r="AO321" i="94"/>
  <c r="AO322" i="94"/>
  <c r="AO323" i="94"/>
  <c r="AO324" i="94"/>
  <c r="AO325" i="94"/>
  <c r="AO326" i="94"/>
  <c r="AO362" i="94"/>
  <c r="AO363" i="94"/>
  <c r="AO364" i="94"/>
  <c r="AO365" i="94"/>
  <c r="AO366" i="94"/>
  <c r="AO367" i="94"/>
  <c r="AO368" i="94"/>
  <c r="AO369" i="94"/>
  <c r="AO370" i="94"/>
  <c r="AO371" i="94"/>
  <c r="AO372" i="94"/>
  <c r="AO373" i="94"/>
  <c r="AO374" i="94"/>
  <c r="AO375" i="94"/>
  <c r="AO376" i="94"/>
  <c r="AO412" i="94"/>
  <c r="AO413" i="94"/>
  <c r="AO414" i="94"/>
  <c r="AO415" i="94"/>
  <c r="AO416" i="94"/>
  <c r="AO417" i="94"/>
  <c r="AO418" i="94"/>
  <c r="AO419" i="94"/>
  <c r="AO420" i="94"/>
  <c r="AO421" i="94"/>
  <c r="AO422" i="94"/>
  <c r="AO423" i="94"/>
  <c r="AO424" i="94"/>
  <c r="AO425" i="94"/>
  <c r="AO461" i="94"/>
  <c r="AO462" i="94"/>
  <c r="AO463" i="94"/>
  <c r="AO464" i="94"/>
  <c r="AO465" i="94"/>
  <c r="AO466" i="94"/>
  <c r="AO467" i="94"/>
  <c r="AO468" i="94"/>
  <c r="AO469" i="94"/>
  <c r="AO470" i="94"/>
  <c r="AO471" i="94"/>
  <c r="AO472" i="94"/>
  <c r="AO473" i="94"/>
  <c r="AO474" i="94"/>
  <c r="AO475" i="94"/>
  <c r="AO507" i="94"/>
  <c r="AO508" i="94"/>
  <c r="AO509" i="94"/>
  <c r="AO510" i="94"/>
  <c r="AO511" i="94"/>
  <c r="AO512" i="94"/>
  <c r="AO513" i="94"/>
  <c r="AO514" i="94"/>
  <c r="AO515" i="94"/>
  <c r="AO516" i="94"/>
  <c r="AO517" i="94"/>
  <c r="AO518" i="94"/>
  <c r="AO519" i="94"/>
  <c r="AO520" i="94"/>
  <c r="AO521" i="94"/>
  <c r="AO557" i="94"/>
  <c r="AO558" i="94"/>
  <c r="AO559" i="94"/>
  <c r="AO560" i="94"/>
  <c r="AO561" i="94"/>
  <c r="AO562" i="94"/>
  <c r="AO563" i="94"/>
  <c r="AO564" i="94"/>
  <c r="AO565" i="94"/>
  <c r="AO566" i="94"/>
  <c r="AO567" i="94"/>
  <c r="AO568" i="94"/>
  <c r="AO569" i="94"/>
  <c r="AO602" i="94"/>
  <c r="AO603" i="94"/>
  <c r="AO604" i="94"/>
  <c r="AO605" i="94"/>
  <c r="AO606" i="94"/>
  <c r="AO607" i="94"/>
  <c r="AO608" i="94"/>
  <c r="AO609" i="94"/>
  <c r="AO610" i="94"/>
  <c r="AO611" i="94"/>
  <c r="AO612" i="94"/>
  <c r="AO613" i="94"/>
  <c r="AO614" i="94"/>
  <c r="AO650" i="94"/>
  <c r="AO651" i="94"/>
  <c r="AO652" i="94"/>
  <c r="AO653" i="94"/>
  <c r="AO654" i="94"/>
  <c r="AO655" i="94"/>
  <c r="AO656" i="94"/>
  <c r="AO657" i="94"/>
  <c r="AO658" i="94"/>
  <c r="AO659" i="94"/>
  <c r="AO660" i="94"/>
  <c r="AO661" i="94"/>
  <c r="AO662" i="94"/>
  <c r="AO663" i="94"/>
  <c r="AO664" i="94"/>
  <c r="AO700" i="94"/>
  <c r="AO701" i="94"/>
  <c r="AO702" i="94"/>
  <c r="AO703" i="94"/>
  <c r="AO704" i="94"/>
  <c r="AO705" i="94"/>
  <c r="AO706" i="94"/>
  <c r="AO707" i="94"/>
  <c r="AO708" i="94"/>
  <c r="AO709" i="94"/>
  <c r="AO710" i="94"/>
  <c r="AO711" i="94"/>
  <c r="AO712" i="94"/>
  <c r="AO713" i="94"/>
  <c r="AO749" i="94"/>
  <c r="AO750" i="94"/>
  <c r="AO751" i="94"/>
  <c r="AO752" i="94"/>
  <c r="AO753" i="94"/>
  <c r="AO754" i="94"/>
  <c r="AO755" i="94"/>
  <c r="AO756" i="94"/>
  <c r="AO757" i="94"/>
  <c r="AO758" i="94"/>
  <c r="AO759" i="94"/>
  <c r="AO760" i="94"/>
  <c r="AO761" i="94"/>
  <c r="AO762" i="94"/>
  <c r="AO763" i="94"/>
  <c r="AO799" i="94"/>
  <c r="AO800" i="94"/>
  <c r="AO801" i="94"/>
  <c r="AO802" i="94"/>
  <c r="AO803" i="94"/>
  <c r="AO804" i="94"/>
  <c r="AO805" i="94"/>
  <c r="AO806" i="94"/>
  <c r="AO807" i="94"/>
  <c r="AO808" i="94"/>
  <c r="AO809" i="94"/>
  <c r="AO810" i="94"/>
  <c r="AO811" i="94"/>
  <c r="AO812" i="94"/>
  <c r="AO813" i="94"/>
  <c r="AO848" i="94"/>
  <c r="AO849" i="94"/>
  <c r="AO850" i="94"/>
  <c r="AO851" i="94"/>
  <c r="AO852" i="94"/>
  <c r="AO853" i="94"/>
  <c r="AO854" i="94"/>
  <c r="AO855" i="94"/>
  <c r="AO856" i="94"/>
  <c r="AO857" i="94"/>
  <c r="AO858" i="94"/>
  <c r="AO859" i="94"/>
  <c r="AO860" i="94"/>
  <c r="AO861" i="94"/>
  <c r="AO897" i="94"/>
  <c r="AO898" i="94"/>
  <c r="AO899" i="94"/>
  <c r="AO900" i="94"/>
  <c r="AO901" i="94"/>
  <c r="AO902" i="94"/>
  <c r="AO903" i="94"/>
  <c r="AO904" i="94"/>
  <c r="AO905" i="94"/>
  <c r="AO906" i="94"/>
  <c r="AO907" i="94"/>
  <c r="AO908" i="94"/>
  <c r="AO909" i="94"/>
  <c r="AO910" i="94"/>
  <c r="AO911" i="94"/>
  <c r="AO2" i="94"/>
  <c r="AO3" i="94"/>
  <c r="AO4" i="94"/>
  <c r="AO5" i="94"/>
  <c r="AO6" i="94"/>
  <c r="AO7" i="94"/>
  <c r="AO8" i="94"/>
  <c r="AO9" i="94"/>
  <c r="AO10" i="94"/>
  <c r="AO11" i="94"/>
  <c r="AO12" i="94"/>
  <c r="AO13" i="94"/>
  <c r="AO14" i="94"/>
  <c r="AO15" i="94"/>
  <c r="AO16" i="94"/>
  <c r="AO17" i="94"/>
  <c r="AO18" i="94"/>
  <c r="AO19" i="94"/>
  <c r="AO20" i="94"/>
  <c r="AO21" i="94"/>
  <c r="AO22" i="94"/>
  <c r="AO23" i="94"/>
  <c r="AO24" i="94"/>
  <c r="AO25" i="94"/>
  <c r="AO26" i="94"/>
  <c r="AO27" i="94"/>
  <c r="AO28" i="94"/>
  <c r="AO29" i="94"/>
  <c r="AO30" i="94"/>
  <c r="AO31" i="94"/>
  <c r="AO32" i="94"/>
  <c r="AO33" i="94"/>
  <c r="AO34" i="94"/>
  <c r="AO35" i="94"/>
  <c r="AO36" i="94"/>
  <c r="AO52" i="94"/>
  <c r="AO53" i="94"/>
  <c r="AO54" i="94"/>
  <c r="AO55" i="94"/>
  <c r="AO56" i="94"/>
  <c r="AO57" i="94"/>
  <c r="AO58" i="94"/>
  <c r="AO59" i="94"/>
  <c r="AO60" i="94"/>
  <c r="AO61" i="94"/>
  <c r="AO62" i="94"/>
  <c r="AO63" i="94"/>
  <c r="AO64" i="94"/>
  <c r="AO65" i="94"/>
  <c r="AO66" i="94"/>
  <c r="AO67" i="94"/>
  <c r="AO68" i="94"/>
  <c r="AO69" i="94"/>
  <c r="AO70" i="94"/>
  <c r="AO71" i="94"/>
  <c r="AO72" i="94"/>
  <c r="AO73" i="94"/>
  <c r="AO74" i="94"/>
  <c r="AO75" i="94"/>
  <c r="AO76" i="94"/>
  <c r="AO77" i="94"/>
  <c r="AO78" i="94"/>
  <c r="AO79" i="94"/>
  <c r="AO80" i="94"/>
  <c r="AO81" i="94"/>
  <c r="AO82" i="94"/>
  <c r="AO83" i="94"/>
  <c r="AO84" i="94"/>
  <c r="AO85" i="94"/>
  <c r="AO86" i="94"/>
  <c r="AO102" i="94"/>
  <c r="AO103" i="94"/>
  <c r="AO104" i="94"/>
  <c r="AO105" i="94"/>
  <c r="AO106" i="94"/>
  <c r="AO107" i="94"/>
  <c r="AO108" i="94"/>
  <c r="AO109" i="94"/>
  <c r="AO110" i="94"/>
  <c r="AO111" i="94"/>
  <c r="AO112" i="94"/>
  <c r="AO113" i="94"/>
  <c r="AO114" i="94"/>
  <c r="AO115" i="94"/>
  <c r="AO116" i="94"/>
  <c r="AO117" i="94"/>
  <c r="AO118" i="94"/>
  <c r="AO119" i="94"/>
  <c r="AO120" i="94"/>
  <c r="AO121" i="94"/>
  <c r="AO122" i="94"/>
  <c r="AO123" i="94"/>
  <c r="AO124" i="94"/>
  <c r="AO125" i="94"/>
  <c r="AO126" i="94"/>
  <c r="AO127" i="94"/>
  <c r="AO128" i="94"/>
  <c r="AO129" i="94"/>
  <c r="AO130" i="94"/>
  <c r="AO131" i="94"/>
  <c r="AO132" i="94"/>
  <c r="AO133" i="94"/>
  <c r="AO134" i="94"/>
  <c r="AO135" i="94"/>
  <c r="AO136" i="94"/>
  <c r="AO152" i="94"/>
  <c r="AO153" i="94"/>
  <c r="AO154" i="94"/>
  <c r="AO155" i="94"/>
  <c r="AO156" i="94"/>
  <c r="AO157" i="94"/>
  <c r="AO158" i="94"/>
  <c r="AO159" i="94"/>
  <c r="AO160" i="94"/>
  <c r="AO161" i="94"/>
  <c r="AO162" i="94"/>
  <c r="AO163" i="94"/>
  <c r="AO164" i="94"/>
  <c r="AO165" i="94"/>
  <c r="AO166" i="94"/>
  <c r="AO167" i="94"/>
  <c r="AO177" i="94"/>
  <c r="AO178" i="94"/>
  <c r="AO179" i="94"/>
  <c r="AO180" i="94"/>
  <c r="AO181" i="94"/>
  <c r="AO182" i="94"/>
  <c r="AO183" i="94"/>
  <c r="AO184" i="94"/>
  <c r="AO185" i="94"/>
  <c r="AO186" i="94"/>
  <c r="AO187" i="94"/>
  <c r="AO188" i="94"/>
  <c r="AO189" i="94"/>
  <c r="AO190" i="94"/>
  <c r="AO191" i="94"/>
  <c r="AO192" i="94"/>
  <c r="AO193" i="94"/>
  <c r="AO194" i="94"/>
  <c r="AO195" i="94"/>
  <c r="AO196" i="94"/>
  <c r="AO197" i="94"/>
  <c r="AO198" i="94"/>
  <c r="AO199" i="94"/>
  <c r="AO200" i="94"/>
  <c r="AO201" i="94"/>
  <c r="AO202" i="94"/>
  <c r="AO203" i="94"/>
  <c r="AO204" i="94"/>
  <c r="AO205" i="94"/>
  <c r="AO206" i="94"/>
  <c r="AO207" i="94"/>
  <c r="AO208" i="94"/>
  <c r="AO209" i="94"/>
  <c r="AO210" i="94"/>
  <c r="AO211" i="94"/>
  <c r="AO227" i="94"/>
  <c r="AO228" i="94"/>
  <c r="AO229" i="94"/>
  <c r="AO230" i="94"/>
  <c r="AO231" i="94"/>
  <c r="AO232" i="94"/>
  <c r="AO233" i="94"/>
  <c r="AO234" i="94"/>
  <c r="AO235" i="94"/>
  <c r="AO236" i="94"/>
  <c r="AO237" i="94"/>
  <c r="AO238" i="94"/>
  <c r="AO239" i="94"/>
  <c r="AO240" i="94"/>
  <c r="AO241" i="94"/>
  <c r="AO242" i="94"/>
  <c r="AO243" i="94"/>
  <c r="AO244" i="94"/>
  <c r="AO245" i="94"/>
  <c r="AO246" i="94"/>
  <c r="AO247" i="94"/>
  <c r="AO248" i="94"/>
  <c r="AO249" i="94"/>
  <c r="AO250" i="94"/>
  <c r="AO251" i="94"/>
  <c r="AO252" i="94"/>
  <c r="AO253" i="94"/>
  <c r="AO254" i="94"/>
  <c r="AO255" i="94"/>
  <c r="AO256" i="94"/>
  <c r="AO257" i="94"/>
  <c r="AO258" i="94"/>
  <c r="AO259" i="94"/>
  <c r="AO260" i="94"/>
  <c r="AO261" i="94"/>
  <c r="AO277" i="94"/>
  <c r="AO278" i="94"/>
  <c r="AO279" i="94"/>
  <c r="AO280" i="94"/>
  <c r="AO281" i="94"/>
  <c r="AO282" i="94"/>
  <c r="AO283" i="94"/>
  <c r="AO284" i="94"/>
  <c r="AO285" i="94"/>
  <c r="AO286" i="94"/>
  <c r="AO287" i="94"/>
  <c r="AO288" i="94"/>
  <c r="AO289" i="94"/>
  <c r="AO290" i="94"/>
  <c r="AO291" i="94"/>
  <c r="AO292" i="94"/>
  <c r="AO293" i="94"/>
  <c r="AO294" i="94"/>
  <c r="AO295" i="94"/>
  <c r="AO296" i="94"/>
  <c r="AO297" i="94"/>
  <c r="AO298" i="94"/>
  <c r="AO299" i="94"/>
  <c r="AO300" i="94"/>
  <c r="AO301" i="94"/>
  <c r="AO302" i="94"/>
  <c r="AO303" i="94"/>
  <c r="AO304" i="94"/>
  <c r="AO305" i="94"/>
  <c r="AO306" i="94"/>
  <c r="AO307" i="94"/>
  <c r="AO308" i="94"/>
  <c r="AO309" i="94"/>
  <c r="AO310" i="94"/>
  <c r="AO311" i="94"/>
  <c r="AO327" i="94"/>
  <c r="AO328" i="94"/>
  <c r="AO329" i="94"/>
  <c r="AO330" i="94"/>
  <c r="AO331" i="94"/>
  <c r="AO332" i="94"/>
  <c r="AO333" i="94"/>
  <c r="AO334" i="94"/>
  <c r="AO335" i="94"/>
  <c r="AO336" i="94"/>
  <c r="AO337" i="94"/>
  <c r="AO338" i="94"/>
  <c r="AO339" i="94"/>
  <c r="AO340" i="94"/>
  <c r="AO341" i="94"/>
  <c r="AO342" i="94"/>
  <c r="AO343" i="94"/>
  <c r="AO344" i="94"/>
  <c r="AO345" i="94"/>
  <c r="AO346" i="94"/>
  <c r="AO347" i="94"/>
  <c r="AO348" i="94"/>
  <c r="AO349" i="94"/>
  <c r="AO350" i="94"/>
  <c r="AO351" i="94"/>
  <c r="AO352" i="94"/>
  <c r="AO353" i="94"/>
  <c r="AO354" i="94"/>
  <c r="AO355" i="94"/>
  <c r="AO356" i="94"/>
  <c r="AO357" i="94"/>
  <c r="AO358" i="94"/>
  <c r="AO359" i="94"/>
  <c r="AO360" i="94"/>
  <c r="AO361" i="94"/>
  <c r="AO377" i="94"/>
  <c r="AO378" i="94"/>
  <c r="AO379" i="94"/>
  <c r="AO380" i="94"/>
  <c r="AO381" i="94"/>
  <c r="AO382" i="94"/>
  <c r="AO383" i="94"/>
  <c r="AO384" i="94"/>
  <c r="AO385" i="94"/>
  <c r="AO386" i="94"/>
  <c r="AO387" i="94"/>
  <c r="AO388" i="94"/>
  <c r="AO389" i="94"/>
  <c r="AO390" i="94"/>
  <c r="AO391" i="94"/>
  <c r="AO392" i="94"/>
  <c r="AO393" i="94"/>
  <c r="AO394" i="94"/>
  <c r="AO395" i="94"/>
  <c r="AO396" i="94"/>
  <c r="AO397" i="94"/>
  <c r="AO398" i="94"/>
  <c r="AO399" i="94"/>
  <c r="AO400" i="94"/>
  <c r="AO401" i="94"/>
  <c r="AO402" i="94"/>
  <c r="AO403" i="94"/>
  <c r="AO404" i="94"/>
  <c r="AO405" i="94"/>
  <c r="AO406" i="94"/>
  <c r="AO407" i="94"/>
  <c r="AO408" i="94"/>
  <c r="AO409" i="94"/>
  <c r="AO410" i="94"/>
  <c r="AO411" i="94"/>
  <c r="AO426" i="94"/>
  <c r="AO427" i="94"/>
  <c r="AO428" i="94"/>
  <c r="AO429" i="94"/>
  <c r="AO430" i="94"/>
  <c r="AO431" i="94"/>
  <c r="AO432" i="94"/>
  <c r="AO433" i="94"/>
  <c r="AO434" i="94"/>
  <c r="AO435" i="94"/>
  <c r="AO436" i="94"/>
  <c r="AO437" i="94"/>
  <c r="AO438" i="94"/>
  <c r="AO439" i="94"/>
  <c r="AO440" i="94"/>
  <c r="AO441" i="94"/>
  <c r="AO442" i="94"/>
  <c r="AO443" i="94"/>
  <c r="AO444" i="94"/>
  <c r="AO445" i="94"/>
  <c r="AO446" i="94"/>
  <c r="AO447" i="94"/>
  <c r="AO448" i="94"/>
  <c r="AO449" i="94"/>
  <c r="AO450" i="94"/>
  <c r="AO451" i="94"/>
  <c r="AO452" i="94"/>
  <c r="AO453" i="94"/>
  <c r="AO454" i="94"/>
  <c r="AO455" i="94"/>
  <c r="AO456" i="94"/>
  <c r="AO457" i="94"/>
  <c r="AO458" i="94"/>
  <c r="AO459" i="94"/>
  <c r="AO460" i="94"/>
  <c r="AO476" i="94"/>
  <c r="AO477" i="94"/>
  <c r="AO478" i="94"/>
  <c r="AO479" i="94"/>
  <c r="AO480" i="94"/>
  <c r="AO481" i="94"/>
  <c r="AO482" i="94"/>
  <c r="AO483" i="94"/>
  <c r="AO484" i="94"/>
  <c r="AO485" i="94"/>
  <c r="AO486" i="94"/>
  <c r="AO487" i="94"/>
  <c r="AO488" i="94"/>
  <c r="AO489" i="94"/>
  <c r="AO490" i="94"/>
  <c r="AO491" i="94"/>
  <c r="AO492" i="94"/>
  <c r="AO493" i="94"/>
  <c r="AO494" i="94"/>
  <c r="AO495" i="94"/>
  <c r="AO496" i="94"/>
  <c r="AO497" i="94"/>
  <c r="AO498" i="94"/>
  <c r="AO499" i="94"/>
  <c r="AO500" i="94"/>
  <c r="AO501" i="94"/>
  <c r="AO502" i="94"/>
  <c r="AO503" i="94"/>
  <c r="AO504" i="94"/>
  <c r="AO505" i="94"/>
  <c r="AO506" i="94"/>
  <c r="AO522" i="94"/>
  <c r="AO523" i="94"/>
  <c r="AO524" i="94"/>
  <c r="AO525" i="94"/>
  <c r="AO526" i="94"/>
  <c r="AO527" i="94"/>
  <c r="AO528" i="94"/>
  <c r="AO529" i="94"/>
  <c r="AO530" i="94"/>
  <c r="AO531" i="94"/>
  <c r="AO532" i="94"/>
  <c r="AO533" i="94"/>
  <c r="AO534" i="94"/>
  <c r="AO535" i="94"/>
  <c r="AO536" i="94"/>
  <c r="AO537" i="94"/>
  <c r="AO538" i="94"/>
  <c r="AO539" i="94"/>
  <c r="AO540" i="94"/>
  <c r="AO541" i="94"/>
  <c r="AO542" i="94"/>
  <c r="AO543" i="94"/>
  <c r="AO544" i="94"/>
  <c r="AO545" i="94"/>
  <c r="AO546" i="94"/>
  <c r="AO547" i="94"/>
  <c r="AO548" i="94"/>
  <c r="AO549" i="94"/>
  <c r="AO550" i="94"/>
  <c r="AO551" i="94"/>
  <c r="AO552" i="94"/>
  <c r="AO553" i="94"/>
  <c r="AO554" i="94"/>
  <c r="AO555" i="94"/>
  <c r="AO556" i="94"/>
  <c r="AO570" i="94"/>
  <c r="AO571" i="94"/>
  <c r="AO572" i="94"/>
  <c r="AO573" i="94"/>
  <c r="AO574" i="94"/>
  <c r="AO575" i="94"/>
  <c r="AO576" i="94"/>
  <c r="AO577" i="94"/>
  <c r="AO578" i="94"/>
  <c r="AO579" i="94"/>
  <c r="AO580" i="94"/>
  <c r="AO581" i="94"/>
  <c r="AO582" i="94"/>
  <c r="AO583" i="94"/>
  <c r="AO584" i="94"/>
  <c r="AO585" i="94"/>
  <c r="AO586" i="94"/>
  <c r="AO587" i="94"/>
  <c r="AO588" i="94"/>
  <c r="AO589" i="94"/>
  <c r="AO590" i="94"/>
  <c r="AO591" i="94"/>
  <c r="AO592" i="94"/>
  <c r="AO593" i="94"/>
  <c r="AO594" i="94"/>
  <c r="AO595" i="94"/>
  <c r="AO596" i="94"/>
  <c r="AO597" i="94"/>
  <c r="AO598" i="94"/>
  <c r="AO599" i="94"/>
  <c r="AO600" i="94"/>
  <c r="AO601" i="94"/>
  <c r="AO615" i="94"/>
  <c r="AO616" i="94"/>
  <c r="AO617" i="94"/>
  <c r="AO618" i="94"/>
  <c r="AO619" i="94"/>
  <c r="AO620" i="94"/>
  <c r="AO621" i="94"/>
  <c r="AO622" i="94"/>
  <c r="AO623" i="94"/>
  <c r="AO624" i="94"/>
  <c r="AO625" i="94"/>
  <c r="AO626" i="94"/>
  <c r="AO627" i="94"/>
  <c r="AO628" i="94"/>
  <c r="AO629" i="94"/>
  <c r="AO630" i="94"/>
  <c r="AO631" i="94"/>
  <c r="AO632" i="94"/>
  <c r="AO633" i="94"/>
  <c r="AO634" i="94"/>
  <c r="AO635" i="94"/>
  <c r="AO636" i="94"/>
  <c r="AO637" i="94"/>
  <c r="AO638" i="94"/>
  <c r="AO639" i="94"/>
  <c r="AO640" i="94"/>
  <c r="AO641" i="94"/>
  <c r="AO642" i="94"/>
  <c r="AO643" i="94"/>
  <c r="AO644" i="94"/>
  <c r="AO645" i="94"/>
  <c r="AO646" i="94"/>
  <c r="AO647" i="94"/>
  <c r="AO648" i="94"/>
  <c r="AO649" i="94"/>
  <c r="AO665" i="94"/>
  <c r="AO666" i="94"/>
  <c r="AO667" i="94"/>
  <c r="AO668" i="94"/>
  <c r="AO669" i="94"/>
  <c r="AO670" i="94"/>
  <c r="AO671" i="94"/>
  <c r="AO672" i="94"/>
  <c r="AO673" i="94"/>
  <c r="AO674" i="94"/>
  <c r="AO675" i="94"/>
  <c r="AO676" i="94"/>
  <c r="AO677" i="94"/>
  <c r="AO678" i="94"/>
  <c r="AO679" i="94"/>
  <c r="AO680" i="94"/>
  <c r="AO681" i="94"/>
  <c r="AO682" i="94"/>
  <c r="AO683" i="94"/>
  <c r="AO684" i="94"/>
  <c r="AO685" i="94"/>
  <c r="AO686" i="94"/>
  <c r="AO687" i="94"/>
  <c r="AO688" i="94"/>
  <c r="AO689" i="94"/>
  <c r="AO690" i="94"/>
  <c r="AO691" i="94"/>
  <c r="AO692" i="94"/>
  <c r="AO693" i="94"/>
  <c r="AO694" i="94"/>
  <c r="AO695" i="94"/>
  <c r="AO696" i="94"/>
  <c r="AO697" i="94"/>
  <c r="AO698" i="94"/>
  <c r="AO699" i="94"/>
  <c r="AO714" i="94"/>
  <c r="AO715" i="94"/>
  <c r="AO716" i="94"/>
  <c r="AO717" i="94"/>
  <c r="AO718" i="94"/>
  <c r="AO719" i="94"/>
  <c r="AO720" i="94"/>
  <c r="AO721" i="94"/>
  <c r="AO722" i="94"/>
  <c r="AO723" i="94"/>
  <c r="AO724" i="94"/>
  <c r="AO725" i="94"/>
  <c r="AO726" i="94"/>
  <c r="AO727" i="94"/>
  <c r="AO728" i="94"/>
  <c r="AO729" i="94"/>
  <c r="AO730" i="94"/>
  <c r="AO731" i="94"/>
  <c r="AO732" i="94"/>
  <c r="AO733" i="94"/>
  <c r="AO734" i="94"/>
  <c r="AO735" i="94"/>
  <c r="AO736" i="94"/>
  <c r="AO737" i="94"/>
  <c r="AO738" i="94"/>
  <c r="AO739" i="94"/>
  <c r="AO740" i="94"/>
  <c r="AO741" i="94"/>
  <c r="AO742" i="94"/>
  <c r="AO743" i="94"/>
  <c r="AO744" i="94"/>
  <c r="AO745" i="94"/>
  <c r="AO746" i="94"/>
  <c r="AO747" i="94"/>
  <c r="AO748" i="94"/>
  <c r="AO764" i="94"/>
  <c r="AO765" i="94"/>
  <c r="AO766" i="94"/>
  <c r="AO767" i="94"/>
  <c r="AO768" i="94"/>
  <c r="AO769" i="94"/>
  <c r="AO770" i="94"/>
  <c r="AO771" i="94"/>
  <c r="AO772" i="94"/>
  <c r="AO773" i="94"/>
  <c r="AO774" i="94"/>
  <c r="AO775" i="94"/>
  <c r="AO776" i="94"/>
  <c r="AO777" i="94"/>
  <c r="AO778" i="94"/>
  <c r="AO779" i="94"/>
  <c r="AO780" i="94"/>
  <c r="AO781" i="94"/>
  <c r="AO782" i="94"/>
  <c r="AO783" i="94"/>
  <c r="AO784" i="94"/>
  <c r="AO785" i="94"/>
  <c r="AO786" i="94"/>
  <c r="AO787" i="94"/>
  <c r="AO788" i="94"/>
  <c r="AO789" i="94"/>
  <c r="AO790" i="94"/>
  <c r="AO791" i="94"/>
  <c r="AO792" i="94"/>
  <c r="AO793" i="94"/>
  <c r="AO794" i="94"/>
  <c r="AO795" i="94"/>
  <c r="AO796" i="94"/>
  <c r="AO797" i="94"/>
  <c r="AO798" i="94"/>
  <c r="AO814" i="94"/>
  <c r="AO815" i="94"/>
  <c r="AO816" i="94"/>
  <c r="AO817" i="94"/>
  <c r="AO818" i="94"/>
  <c r="AO819" i="94"/>
  <c r="AO820" i="94"/>
  <c r="AO821" i="94"/>
  <c r="AO822" i="94"/>
  <c r="AO823" i="94"/>
  <c r="AO824" i="94"/>
  <c r="AO825" i="94"/>
  <c r="AO826" i="94"/>
  <c r="AO827" i="94"/>
  <c r="AO828" i="94"/>
  <c r="AO829" i="94"/>
  <c r="AO830" i="94"/>
  <c r="AO831" i="94"/>
  <c r="AO832" i="94"/>
  <c r="AO833" i="94"/>
  <c r="AO834" i="94"/>
  <c r="AO835" i="94"/>
  <c r="AO836" i="94"/>
  <c r="AO837" i="94"/>
  <c r="AO838" i="94"/>
  <c r="AO839" i="94"/>
  <c r="AO840" i="94"/>
  <c r="AO841" i="94"/>
  <c r="AO842" i="94"/>
  <c r="AO843" i="94"/>
  <c r="AO844" i="94"/>
  <c r="AO845" i="94"/>
  <c r="AO846" i="94"/>
  <c r="AO847" i="94"/>
  <c r="AO862" i="94"/>
  <c r="AO863" i="94"/>
  <c r="AO864" i="94"/>
  <c r="AO865" i="94"/>
  <c r="AO866" i="94"/>
  <c r="AO867" i="94"/>
  <c r="AO868" i="94"/>
  <c r="AO869" i="94"/>
  <c r="AO870" i="94"/>
  <c r="AO871" i="94"/>
  <c r="AO872" i="94"/>
  <c r="AO873" i="94"/>
  <c r="AO874" i="94"/>
  <c r="AO875" i="94"/>
  <c r="AO876" i="94"/>
  <c r="AO877" i="94"/>
  <c r="AO878" i="94"/>
  <c r="AO879" i="94"/>
  <c r="AO880" i="94"/>
  <c r="AO881" i="94"/>
  <c r="AO882" i="94"/>
  <c r="AO883" i="94"/>
  <c r="AO884" i="94"/>
  <c r="AO885" i="94"/>
  <c r="AO886" i="94"/>
  <c r="AO887" i="94"/>
  <c r="AO888" i="94"/>
  <c r="AO889" i="94"/>
  <c r="AO890" i="94"/>
  <c r="AO891" i="94"/>
  <c r="AO892" i="94"/>
  <c r="AO893" i="94"/>
  <c r="AO894" i="94"/>
  <c r="AO895" i="94"/>
  <c r="AO896" i="94"/>
  <c r="AO912" i="94"/>
  <c r="AO913" i="94"/>
  <c r="AO914" i="94"/>
  <c r="AO915" i="94"/>
  <c r="AO916" i="94"/>
  <c r="AO917" i="94"/>
  <c r="AO918" i="94"/>
  <c r="AO919" i="94"/>
  <c r="AO920" i="94"/>
  <c r="AO921" i="94"/>
  <c r="AO922" i="94"/>
  <c r="AO923" i="94"/>
  <c r="AO924" i="94"/>
  <c r="AO925" i="94"/>
  <c r="AO926" i="94"/>
  <c r="AO927" i="94"/>
  <c r="AO928" i="94"/>
  <c r="AO929" i="94"/>
  <c r="AO930" i="94"/>
  <c r="AO931" i="94"/>
  <c r="AO932" i="94"/>
  <c r="AO933" i="94"/>
  <c r="AO934" i="94"/>
  <c r="AO935" i="94"/>
  <c r="AO936" i="94"/>
  <c r="AO937" i="94"/>
  <c r="AO938" i="94"/>
  <c r="AO939" i="94"/>
  <c r="AN38" i="94"/>
  <c r="AN39" i="94"/>
  <c r="AN40" i="94"/>
  <c r="AN41" i="94"/>
  <c r="AN42" i="94"/>
  <c r="AN43" i="94"/>
  <c r="AN44" i="94"/>
  <c r="AN45" i="94"/>
  <c r="AN46" i="94"/>
  <c r="AN47" i="94"/>
  <c r="AN48" i="94"/>
  <c r="AN49" i="94"/>
  <c r="AN50" i="94"/>
  <c r="AN51" i="94"/>
  <c r="AN87" i="94"/>
  <c r="AN88" i="94"/>
  <c r="AN89" i="94"/>
  <c r="AN90" i="94"/>
  <c r="AN91" i="94"/>
  <c r="AN92" i="94"/>
  <c r="AN93" i="94"/>
  <c r="AN94" i="94"/>
  <c r="AN95" i="94"/>
  <c r="AN96" i="94"/>
  <c r="AN97" i="94"/>
  <c r="AN98" i="94"/>
  <c r="AN99" i="94"/>
  <c r="AN100" i="94"/>
  <c r="AN101" i="94"/>
  <c r="AN137" i="94"/>
  <c r="AN138" i="94"/>
  <c r="AN139" i="94"/>
  <c r="AN140" i="94"/>
  <c r="AN141" i="94"/>
  <c r="AN142" i="94"/>
  <c r="AN143" i="94"/>
  <c r="AN144" i="94"/>
  <c r="AN145" i="94"/>
  <c r="AN146" i="94"/>
  <c r="AN147" i="94"/>
  <c r="AN148" i="94"/>
  <c r="AN149" i="94"/>
  <c r="AN150" i="94"/>
  <c r="AN151" i="94"/>
  <c r="AN168" i="94"/>
  <c r="AN169" i="94"/>
  <c r="AN170" i="94"/>
  <c r="AN171" i="94"/>
  <c r="AN172" i="94"/>
  <c r="AN173" i="94"/>
  <c r="AN174" i="94"/>
  <c r="AN175" i="94"/>
  <c r="AN176" i="94"/>
  <c r="AN212" i="94"/>
  <c r="AN213" i="94"/>
  <c r="AN214" i="94"/>
  <c r="AN215" i="94"/>
  <c r="AN216" i="94"/>
  <c r="AN217" i="94"/>
  <c r="AN218" i="94"/>
  <c r="AN219" i="94"/>
  <c r="AN220" i="94"/>
  <c r="AN221" i="94"/>
  <c r="AN222" i="94"/>
  <c r="AN223" i="94"/>
  <c r="AN224" i="94"/>
  <c r="AN225" i="94"/>
  <c r="AN226" i="94"/>
  <c r="AN262" i="94"/>
  <c r="AN263" i="94"/>
  <c r="AN264" i="94"/>
  <c r="AN265" i="94"/>
  <c r="AN266" i="94"/>
  <c r="AN267" i="94"/>
  <c r="AN268" i="94"/>
  <c r="AN269" i="94"/>
  <c r="AN270" i="94"/>
  <c r="AN271" i="94"/>
  <c r="AN272" i="94"/>
  <c r="AN273" i="94"/>
  <c r="AN274" i="94"/>
  <c r="AN275" i="94"/>
  <c r="AN276" i="94"/>
  <c r="AN312" i="94"/>
  <c r="AN313" i="94"/>
  <c r="AN314" i="94"/>
  <c r="AN315" i="94"/>
  <c r="AN316" i="94"/>
  <c r="AN317" i="94"/>
  <c r="AN318" i="94"/>
  <c r="AN319" i="94"/>
  <c r="AN320" i="94"/>
  <c r="AN321" i="94"/>
  <c r="AN322" i="94"/>
  <c r="AN323" i="94"/>
  <c r="AN324" i="94"/>
  <c r="AN325" i="94"/>
  <c r="AN326" i="94"/>
  <c r="AN362" i="94"/>
  <c r="AN363" i="94"/>
  <c r="AN364" i="94"/>
  <c r="AN365" i="94"/>
  <c r="AN366" i="94"/>
  <c r="AN367" i="94"/>
  <c r="AN368" i="94"/>
  <c r="AN369" i="94"/>
  <c r="AN370" i="94"/>
  <c r="AN371" i="94"/>
  <c r="AN372" i="94"/>
  <c r="AN373" i="94"/>
  <c r="AN374" i="94"/>
  <c r="AN375" i="94"/>
  <c r="AN376" i="94"/>
  <c r="AN412" i="94"/>
  <c r="AN413" i="94"/>
  <c r="AN414" i="94"/>
  <c r="AN415" i="94"/>
  <c r="AN416" i="94"/>
  <c r="AN417" i="94"/>
  <c r="AN418" i="94"/>
  <c r="AN419" i="94"/>
  <c r="AN420" i="94"/>
  <c r="AN421" i="94"/>
  <c r="AN422" i="94"/>
  <c r="AN423" i="94"/>
  <c r="AN424" i="94"/>
  <c r="AN425" i="94"/>
  <c r="AN461" i="94"/>
  <c r="AN462" i="94"/>
  <c r="AN463" i="94"/>
  <c r="AN464" i="94"/>
  <c r="AN465" i="94"/>
  <c r="AN466" i="94"/>
  <c r="AN467" i="94"/>
  <c r="AN468" i="94"/>
  <c r="AN469" i="94"/>
  <c r="AN470" i="94"/>
  <c r="AN471" i="94"/>
  <c r="AN472" i="94"/>
  <c r="AN473" i="94"/>
  <c r="AN474" i="94"/>
  <c r="AN475" i="94"/>
  <c r="AN507" i="94"/>
  <c r="AN508" i="94"/>
  <c r="AN509" i="94"/>
  <c r="AN510" i="94"/>
  <c r="AN511" i="94"/>
  <c r="AN512" i="94"/>
  <c r="AN513" i="94"/>
  <c r="AN514" i="94"/>
  <c r="AN515" i="94"/>
  <c r="AN516" i="94"/>
  <c r="AN517" i="94"/>
  <c r="AN518" i="94"/>
  <c r="AN519" i="94"/>
  <c r="AN520" i="94"/>
  <c r="AN521" i="94"/>
  <c r="AN557" i="94"/>
  <c r="AN558" i="94"/>
  <c r="AN559" i="94"/>
  <c r="AN560" i="94"/>
  <c r="AN561" i="94"/>
  <c r="AN562" i="94"/>
  <c r="AN563" i="94"/>
  <c r="AN564" i="94"/>
  <c r="AN565" i="94"/>
  <c r="AN566" i="94"/>
  <c r="AN567" i="94"/>
  <c r="AN568" i="94"/>
  <c r="AN569" i="94"/>
  <c r="AN602" i="94"/>
  <c r="AN603" i="94"/>
  <c r="AN604" i="94"/>
  <c r="AN605" i="94"/>
  <c r="AN606" i="94"/>
  <c r="AN607" i="94"/>
  <c r="AN608" i="94"/>
  <c r="AN609" i="94"/>
  <c r="AN610" i="94"/>
  <c r="AN611" i="94"/>
  <c r="AN612" i="94"/>
  <c r="AN613" i="94"/>
  <c r="AN614" i="94"/>
  <c r="AN650" i="94"/>
  <c r="AN651" i="94"/>
  <c r="AN652" i="94"/>
  <c r="AN653" i="94"/>
  <c r="AN654" i="94"/>
  <c r="AN655" i="94"/>
  <c r="AN656" i="94"/>
  <c r="AN657" i="94"/>
  <c r="AN658" i="94"/>
  <c r="AN659" i="94"/>
  <c r="AN660" i="94"/>
  <c r="AN661" i="94"/>
  <c r="AN662" i="94"/>
  <c r="AN663" i="94"/>
  <c r="AN664" i="94"/>
  <c r="AN700" i="94"/>
  <c r="AN701" i="94"/>
  <c r="AN702" i="94"/>
  <c r="AN703" i="94"/>
  <c r="AN704" i="94"/>
  <c r="AN705" i="94"/>
  <c r="AN706" i="94"/>
  <c r="AN707" i="94"/>
  <c r="AN708" i="94"/>
  <c r="AN709" i="94"/>
  <c r="AN710" i="94"/>
  <c r="AN711" i="94"/>
  <c r="AN712" i="94"/>
  <c r="AN713" i="94"/>
  <c r="AN749" i="94"/>
  <c r="AN750" i="94"/>
  <c r="AN751" i="94"/>
  <c r="AN752" i="94"/>
  <c r="AN753" i="94"/>
  <c r="AN754" i="94"/>
  <c r="AN755" i="94"/>
  <c r="AN756" i="94"/>
  <c r="AN757" i="94"/>
  <c r="AN758" i="94"/>
  <c r="AN759" i="94"/>
  <c r="AN760" i="94"/>
  <c r="AN761" i="94"/>
  <c r="AN762" i="94"/>
  <c r="AN763" i="94"/>
  <c r="AN799" i="94"/>
  <c r="AN800" i="94"/>
  <c r="AN801" i="94"/>
  <c r="AN802" i="94"/>
  <c r="AN803" i="94"/>
  <c r="AN804" i="94"/>
  <c r="AN805" i="94"/>
  <c r="AN806" i="94"/>
  <c r="AN807" i="94"/>
  <c r="AN808" i="94"/>
  <c r="AN809" i="94"/>
  <c r="AN810" i="94"/>
  <c r="AN811" i="94"/>
  <c r="AN812" i="94"/>
  <c r="AN813" i="94"/>
  <c r="AN848" i="94"/>
  <c r="AN849" i="94"/>
  <c r="AN850" i="94"/>
  <c r="AN851" i="94"/>
  <c r="AN852" i="94"/>
  <c r="AN853" i="94"/>
  <c r="AN854" i="94"/>
  <c r="AN855" i="94"/>
  <c r="AN856" i="94"/>
  <c r="AN857" i="94"/>
  <c r="AN858" i="94"/>
  <c r="AN859" i="94"/>
  <c r="AN860" i="94"/>
  <c r="AN861" i="94"/>
  <c r="AN897" i="94"/>
  <c r="AN898" i="94"/>
  <c r="AN899" i="94"/>
  <c r="AN900" i="94"/>
  <c r="AN901" i="94"/>
  <c r="AN902" i="94"/>
  <c r="AN903" i="94"/>
  <c r="AN904" i="94"/>
  <c r="AN905" i="94"/>
  <c r="AN906" i="94"/>
  <c r="AN907" i="94"/>
  <c r="AN908" i="94"/>
  <c r="AN909" i="94"/>
  <c r="AN910" i="94"/>
  <c r="AN911" i="94"/>
  <c r="AN2" i="94"/>
  <c r="AN3" i="94"/>
  <c r="AN4" i="94"/>
  <c r="AN5" i="94"/>
  <c r="AN6" i="94"/>
  <c r="AN7" i="94"/>
  <c r="AN8" i="94"/>
  <c r="AN9" i="94"/>
  <c r="AN10" i="94"/>
  <c r="AN11" i="94"/>
  <c r="AN12" i="94"/>
  <c r="AN13" i="94"/>
  <c r="AN14" i="94"/>
  <c r="AN15" i="94"/>
  <c r="AN16" i="94"/>
  <c r="AN17" i="94"/>
  <c r="AN18" i="94"/>
  <c r="AN19" i="94"/>
  <c r="AN20" i="94"/>
  <c r="AN21" i="94"/>
  <c r="AN22" i="94"/>
  <c r="AN23" i="94"/>
  <c r="AN24" i="94"/>
  <c r="AN25" i="94"/>
  <c r="AN26" i="94"/>
  <c r="AN27" i="94"/>
  <c r="AN28" i="94"/>
  <c r="AN29" i="94"/>
  <c r="AN30" i="94"/>
  <c r="AN31" i="94"/>
  <c r="AN32" i="94"/>
  <c r="AN33" i="94"/>
  <c r="AN34" i="94"/>
  <c r="AN35" i="94"/>
  <c r="AN36" i="94"/>
  <c r="AN52" i="94"/>
  <c r="AN53" i="94"/>
  <c r="AN54" i="94"/>
  <c r="AN55" i="94"/>
  <c r="AN56" i="94"/>
  <c r="AN57" i="94"/>
  <c r="AN58" i="94"/>
  <c r="AN59" i="94"/>
  <c r="AN60" i="94"/>
  <c r="AN61" i="94"/>
  <c r="AN62" i="94"/>
  <c r="AN63" i="94"/>
  <c r="AN64" i="94"/>
  <c r="AN65" i="94"/>
  <c r="AN66" i="94"/>
  <c r="AN67" i="94"/>
  <c r="AN68" i="94"/>
  <c r="AN69" i="94"/>
  <c r="AN70" i="94"/>
  <c r="AN71" i="94"/>
  <c r="AN72" i="94"/>
  <c r="AN73" i="94"/>
  <c r="AN74" i="94"/>
  <c r="AN75" i="94"/>
  <c r="AN76" i="94"/>
  <c r="AN77" i="94"/>
  <c r="AN78" i="94"/>
  <c r="AN79" i="94"/>
  <c r="AN80" i="94"/>
  <c r="AN81" i="94"/>
  <c r="AN82" i="94"/>
  <c r="AN83" i="94"/>
  <c r="AN84" i="94"/>
  <c r="AN85" i="94"/>
  <c r="AN86" i="94"/>
  <c r="AN102" i="94"/>
  <c r="AN103" i="94"/>
  <c r="AN104" i="94"/>
  <c r="AN105" i="94"/>
  <c r="AN106" i="94"/>
  <c r="AN107" i="94"/>
  <c r="AN108" i="94"/>
  <c r="AN109" i="94"/>
  <c r="AN110" i="94"/>
  <c r="AN111" i="94"/>
  <c r="AN112" i="94"/>
  <c r="AN113" i="94"/>
  <c r="AN114" i="94"/>
  <c r="AN115" i="94"/>
  <c r="AN116" i="94"/>
  <c r="AN117" i="94"/>
  <c r="AN118" i="94"/>
  <c r="AN119" i="94"/>
  <c r="AN120" i="94"/>
  <c r="AN121" i="94"/>
  <c r="AN122" i="94"/>
  <c r="AN123" i="94"/>
  <c r="AN124" i="94"/>
  <c r="AN125" i="94"/>
  <c r="AN126" i="94"/>
  <c r="AN127" i="94"/>
  <c r="AN128" i="94"/>
  <c r="AN129" i="94"/>
  <c r="AN130" i="94"/>
  <c r="AN131" i="94"/>
  <c r="AN132" i="94"/>
  <c r="AN133" i="94"/>
  <c r="AN134" i="94"/>
  <c r="AN135" i="94"/>
  <c r="AN136" i="94"/>
  <c r="AN152" i="94"/>
  <c r="AN153" i="94"/>
  <c r="AN154" i="94"/>
  <c r="AN155" i="94"/>
  <c r="AN156" i="94"/>
  <c r="AN157" i="94"/>
  <c r="AN158" i="94"/>
  <c r="AN159" i="94"/>
  <c r="AN160" i="94"/>
  <c r="AN161" i="94"/>
  <c r="AN162" i="94"/>
  <c r="AN163" i="94"/>
  <c r="AN164" i="94"/>
  <c r="AN165" i="94"/>
  <c r="AN166" i="94"/>
  <c r="AN167" i="94"/>
  <c r="AN177" i="94"/>
  <c r="AN178" i="94"/>
  <c r="AN179" i="94"/>
  <c r="AN180" i="94"/>
  <c r="AN181" i="94"/>
  <c r="AN182" i="94"/>
  <c r="AN183" i="94"/>
  <c r="AN184" i="94"/>
  <c r="AN185" i="94"/>
  <c r="AN186" i="94"/>
  <c r="AN187" i="94"/>
  <c r="AN188" i="94"/>
  <c r="AN189" i="94"/>
  <c r="AN190" i="94"/>
  <c r="AN191" i="94"/>
  <c r="AN192" i="94"/>
  <c r="AN193" i="94"/>
  <c r="AN194" i="94"/>
  <c r="AN195" i="94"/>
  <c r="AN196" i="94"/>
  <c r="AN197" i="94"/>
  <c r="AN198" i="94"/>
  <c r="AN199" i="94"/>
  <c r="AN200" i="94"/>
  <c r="AN201" i="94"/>
  <c r="AN202" i="94"/>
  <c r="AN203" i="94"/>
  <c r="AN204" i="94"/>
  <c r="AN205" i="94"/>
  <c r="AN206" i="94"/>
  <c r="AN207" i="94"/>
  <c r="AN208" i="94"/>
  <c r="AN209" i="94"/>
  <c r="AN210" i="94"/>
  <c r="AN211" i="94"/>
  <c r="AN227" i="94"/>
  <c r="AN228" i="94"/>
  <c r="AN229" i="94"/>
  <c r="AN230" i="94"/>
  <c r="AN231" i="94"/>
  <c r="AN232" i="94"/>
  <c r="AN233" i="94"/>
  <c r="AN234" i="94"/>
  <c r="AN235" i="94"/>
  <c r="AN236" i="94"/>
  <c r="AN237" i="94"/>
  <c r="AN238" i="94"/>
  <c r="AN239" i="94"/>
  <c r="AN240" i="94"/>
  <c r="AN241" i="94"/>
  <c r="AN242" i="94"/>
  <c r="AN243" i="94"/>
  <c r="AN244" i="94"/>
  <c r="AN245" i="94"/>
  <c r="AN246" i="94"/>
  <c r="AN247" i="94"/>
  <c r="AN248" i="94"/>
  <c r="AN249" i="94"/>
  <c r="AN250" i="94"/>
  <c r="AN251" i="94"/>
  <c r="AN252" i="94"/>
  <c r="AN253" i="94"/>
  <c r="AN254" i="94"/>
  <c r="AN255" i="94"/>
  <c r="AN256" i="94"/>
  <c r="AN257" i="94"/>
  <c r="AN258" i="94"/>
  <c r="AN259" i="94"/>
  <c r="AN260" i="94"/>
  <c r="AN261" i="94"/>
  <c r="AN277" i="94"/>
  <c r="AN278" i="94"/>
  <c r="AN279" i="94"/>
  <c r="AN280" i="94"/>
  <c r="AN281" i="94"/>
  <c r="AN282" i="94"/>
  <c r="AN283" i="94"/>
  <c r="AN284" i="94"/>
  <c r="AN285" i="94"/>
  <c r="AN286" i="94"/>
  <c r="AN287" i="94"/>
  <c r="AN288" i="94"/>
  <c r="AN289" i="94"/>
  <c r="AN290" i="94"/>
  <c r="AN291" i="94"/>
  <c r="AN292" i="94"/>
  <c r="AN293" i="94"/>
  <c r="AN294" i="94"/>
  <c r="AN295" i="94"/>
  <c r="AN296" i="94"/>
  <c r="AN297" i="94"/>
  <c r="AN298" i="94"/>
  <c r="AN299" i="94"/>
  <c r="AN300" i="94"/>
  <c r="AN301" i="94"/>
  <c r="AN302" i="94"/>
  <c r="AN303" i="94"/>
  <c r="AN304" i="94"/>
  <c r="AN305" i="94"/>
  <c r="AN306" i="94"/>
  <c r="AN307" i="94"/>
  <c r="AN308" i="94"/>
  <c r="AN309" i="94"/>
  <c r="AN310" i="94"/>
  <c r="AN311" i="94"/>
  <c r="AN327" i="94"/>
  <c r="AN328" i="94"/>
  <c r="AN329" i="94"/>
  <c r="AN330" i="94"/>
  <c r="AN331" i="94"/>
  <c r="AN332" i="94"/>
  <c r="AN333" i="94"/>
  <c r="AN334" i="94"/>
  <c r="AN335" i="94"/>
  <c r="AN336" i="94"/>
  <c r="AN337" i="94"/>
  <c r="AN338" i="94"/>
  <c r="AN339" i="94"/>
  <c r="AN340" i="94"/>
  <c r="AN341" i="94"/>
  <c r="AN342" i="94"/>
  <c r="AN343" i="94"/>
  <c r="AN344" i="94"/>
  <c r="AN345" i="94"/>
  <c r="AN346" i="94"/>
  <c r="AN347" i="94"/>
  <c r="AN348" i="94"/>
  <c r="AN349" i="94"/>
  <c r="AN350" i="94"/>
  <c r="AN351" i="94"/>
  <c r="AN352" i="94"/>
  <c r="AN353" i="94"/>
  <c r="AN354" i="94"/>
  <c r="AN355" i="94"/>
  <c r="AN356" i="94"/>
  <c r="AN357" i="94"/>
  <c r="AN358" i="94"/>
  <c r="AN359" i="94"/>
  <c r="AN360" i="94"/>
  <c r="AN361" i="94"/>
  <c r="AN377" i="94"/>
  <c r="AN378" i="94"/>
  <c r="AN379" i="94"/>
  <c r="AN380" i="94"/>
  <c r="AN381" i="94"/>
  <c r="AN382" i="94"/>
  <c r="AN383" i="94"/>
  <c r="AN384" i="94"/>
  <c r="AN385" i="94"/>
  <c r="AN386" i="94"/>
  <c r="AN387" i="94"/>
  <c r="AN388" i="94"/>
  <c r="AN389" i="94"/>
  <c r="AN390" i="94"/>
  <c r="AN391" i="94"/>
  <c r="AN392" i="94"/>
  <c r="AN393" i="94"/>
  <c r="AN394" i="94"/>
  <c r="AN395" i="94"/>
  <c r="AN396" i="94"/>
  <c r="AN397" i="94"/>
  <c r="AN398" i="94"/>
  <c r="AN399" i="94"/>
  <c r="AN400" i="94"/>
  <c r="AN401" i="94"/>
  <c r="AN402" i="94"/>
  <c r="AN403" i="94"/>
  <c r="AN404" i="94"/>
  <c r="AN405" i="94"/>
  <c r="AN406" i="94"/>
  <c r="AN407" i="94"/>
  <c r="AN408" i="94"/>
  <c r="AN409" i="94"/>
  <c r="AN410" i="94"/>
  <c r="AN411" i="94"/>
  <c r="AN426" i="94"/>
  <c r="AN427" i="94"/>
  <c r="AN428" i="94"/>
  <c r="AN429" i="94"/>
  <c r="AN430" i="94"/>
  <c r="AN431" i="94"/>
  <c r="AN432" i="94"/>
  <c r="AN433" i="94"/>
  <c r="AN434" i="94"/>
  <c r="AN435" i="94"/>
  <c r="AN436" i="94"/>
  <c r="AN437" i="94"/>
  <c r="AN438" i="94"/>
  <c r="AN439" i="94"/>
  <c r="AN440" i="94"/>
  <c r="AN441" i="94"/>
  <c r="AN442" i="94"/>
  <c r="AN443" i="94"/>
  <c r="AN444" i="94"/>
  <c r="AN445" i="94"/>
  <c r="AN446" i="94"/>
  <c r="AN447" i="94"/>
  <c r="AN448" i="94"/>
  <c r="AN449" i="94"/>
  <c r="AN450" i="94"/>
  <c r="AN451" i="94"/>
  <c r="AN452" i="94"/>
  <c r="AN453" i="94"/>
  <c r="AN454" i="94"/>
  <c r="AN455" i="94"/>
  <c r="AN456" i="94"/>
  <c r="AN457" i="94"/>
  <c r="AN458" i="94"/>
  <c r="AN459" i="94"/>
  <c r="AN460" i="94"/>
  <c r="AN476" i="94"/>
  <c r="AN477" i="94"/>
  <c r="AN478" i="94"/>
  <c r="AN479" i="94"/>
  <c r="AN480" i="94"/>
  <c r="AN481" i="94"/>
  <c r="AN482" i="94"/>
  <c r="AN483" i="94"/>
  <c r="AN484" i="94"/>
  <c r="AN485" i="94"/>
  <c r="AN486" i="94"/>
  <c r="AN487" i="94"/>
  <c r="AN488" i="94"/>
  <c r="AN489" i="94"/>
  <c r="AN490" i="94"/>
  <c r="AN491" i="94"/>
  <c r="AN492" i="94"/>
  <c r="AN493" i="94"/>
  <c r="AN494" i="94"/>
  <c r="AN495" i="94"/>
  <c r="AN496" i="94"/>
  <c r="AN497" i="94"/>
  <c r="AN498" i="94"/>
  <c r="AN499" i="94"/>
  <c r="AN500" i="94"/>
  <c r="AN501" i="94"/>
  <c r="AN502" i="94"/>
  <c r="AN503" i="94"/>
  <c r="AN504" i="94"/>
  <c r="AN505" i="94"/>
  <c r="AN506" i="94"/>
  <c r="AN522" i="94"/>
  <c r="AN523" i="94"/>
  <c r="AN524" i="94"/>
  <c r="AN525" i="94"/>
  <c r="AN526" i="94"/>
  <c r="AN527" i="94"/>
  <c r="AN528" i="94"/>
  <c r="AN529" i="94"/>
  <c r="AN530" i="94"/>
  <c r="AN531" i="94"/>
  <c r="AN532" i="94"/>
  <c r="AN533" i="94"/>
  <c r="AN534" i="94"/>
  <c r="AN535" i="94"/>
  <c r="AN536" i="94"/>
  <c r="AN537" i="94"/>
  <c r="AN538" i="94"/>
  <c r="AN539" i="94"/>
  <c r="AN540" i="94"/>
  <c r="AN541" i="94"/>
  <c r="AN542" i="94"/>
  <c r="AN543" i="94"/>
  <c r="AN544" i="94"/>
  <c r="AN545" i="94"/>
  <c r="AN546" i="94"/>
  <c r="AN547" i="94"/>
  <c r="AN548" i="94"/>
  <c r="AN549" i="94"/>
  <c r="AN550" i="94"/>
  <c r="AN551" i="94"/>
  <c r="AN552" i="94"/>
  <c r="AN553" i="94"/>
  <c r="AN554" i="94"/>
  <c r="AN555" i="94"/>
  <c r="AN556" i="94"/>
  <c r="AN570" i="94"/>
  <c r="AN571" i="94"/>
  <c r="AN572" i="94"/>
  <c r="AN573" i="94"/>
  <c r="AN574" i="94"/>
  <c r="AN575" i="94"/>
  <c r="AN576" i="94"/>
  <c r="AN577" i="94"/>
  <c r="AN578" i="94"/>
  <c r="AN579" i="94"/>
  <c r="AN580" i="94"/>
  <c r="AN581" i="94"/>
  <c r="AN582" i="94"/>
  <c r="AN583" i="94"/>
  <c r="AN584" i="94"/>
  <c r="AN585" i="94"/>
  <c r="AN586" i="94"/>
  <c r="AN587" i="94"/>
  <c r="AN588" i="94"/>
  <c r="AN589" i="94"/>
  <c r="AN590" i="94"/>
  <c r="AN591" i="94"/>
  <c r="AN592" i="94"/>
  <c r="AN593" i="94"/>
  <c r="AN594" i="94"/>
  <c r="AN595" i="94"/>
  <c r="AN596" i="94"/>
  <c r="AN597" i="94"/>
  <c r="AN598" i="94"/>
  <c r="AN599" i="94"/>
  <c r="AN600" i="94"/>
  <c r="AN601" i="94"/>
  <c r="AN615" i="94"/>
  <c r="AN616" i="94"/>
  <c r="AN617" i="94"/>
  <c r="AN618" i="94"/>
  <c r="AN619" i="94"/>
  <c r="AN620" i="94"/>
  <c r="AN621" i="94"/>
  <c r="AN622" i="94"/>
  <c r="AN623" i="94"/>
  <c r="AN624" i="94"/>
  <c r="AN625" i="94"/>
  <c r="AN626" i="94"/>
  <c r="AN627" i="94"/>
  <c r="AN628" i="94"/>
  <c r="AN629" i="94"/>
  <c r="AN630" i="94"/>
  <c r="AN631" i="94"/>
  <c r="AN632" i="94"/>
  <c r="AN633" i="94"/>
  <c r="AN634" i="94"/>
  <c r="AN635" i="94"/>
  <c r="AN636" i="94"/>
  <c r="AN637" i="94"/>
  <c r="AN638" i="94"/>
  <c r="AN639" i="94"/>
  <c r="AN640" i="94"/>
  <c r="AN641" i="94"/>
  <c r="AN642" i="94"/>
  <c r="AN643" i="94"/>
  <c r="AN644" i="94"/>
  <c r="AN645" i="94"/>
  <c r="AN646" i="94"/>
  <c r="AN647" i="94"/>
  <c r="AN648" i="94"/>
  <c r="AN649" i="94"/>
  <c r="AN665" i="94"/>
  <c r="AN666" i="94"/>
  <c r="AN667" i="94"/>
  <c r="AN668" i="94"/>
  <c r="AN669" i="94"/>
  <c r="AN670" i="94"/>
  <c r="AN671" i="94"/>
  <c r="AN672" i="94"/>
  <c r="AN673" i="94"/>
  <c r="AN674" i="94"/>
  <c r="AN675" i="94"/>
  <c r="AN676" i="94"/>
  <c r="AN677" i="94"/>
  <c r="AN678" i="94"/>
  <c r="AN679" i="94"/>
  <c r="AN680" i="94"/>
  <c r="AN681" i="94"/>
  <c r="AN682" i="94"/>
  <c r="AN683" i="94"/>
  <c r="AN684" i="94"/>
  <c r="AN685" i="94"/>
  <c r="AN686" i="94"/>
  <c r="AN687" i="94"/>
  <c r="AN688" i="94"/>
  <c r="AN689" i="94"/>
  <c r="AN690" i="94"/>
  <c r="AN691" i="94"/>
  <c r="AN692" i="94"/>
  <c r="AN693" i="94"/>
  <c r="AN694" i="94"/>
  <c r="AN695" i="94"/>
  <c r="AN696" i="94"/>
  <c r="AN697" i="94"/>
  <c r="AN698" i="94"/>
  <c r="AN699" i="94"/>
  <c r="AN714" i="94"/>
  <c r="AN715" i="94"/>
  <c r="AN716" i="94"/>
  <c r="AN717" i="94"/>
  <c r="AN718" i="94"/>
  <c r="AN719" i="94"/>
  <c r="AN720" i="94"/>
  <c r="AN721" i="94"/>
  <c r="AN722" i="94"/>
  <c r="AN723" i="94"/>
  <c r="AN724" i="94"/>
  <c r="AN725" i="94"/>
  <c r="AN726" i="94"/>
  <c r="AN727" i="94"/>
  <c r="AN728" i="94"/>
  <c r="AN729" i="94"/>
  <c r="AN730" i="94"/>
  <c r="AN731" i="94"/>
  <c r="AN732" i="94"/>
  <c r="AN733" i="94"/>
  <c r="AN734" i="94"/>
  <c r="AN735" i="94"/>
  <c r="AN736" i="94"/>
  <c r="AN737" i="94"/>
  <c r="AN738" i="94"/>
  <c r="AN739" i="94"/>
  <c r="AN740" i="94"/>
  <c r="AN741" i="94"/>
  <c r="AN742" i="94"/>
  <c r="AN743" i="94"/>
  <c r="AN744" i="94"/>
  <c r="AN745" i="94"/>
  <c r="AN746" i="94"/>
  <c r="AN747" i="94"/>
  <c r="AN748" i="94"/>
  <c r="AN764" i="94"/>
  <c r="AN765" i="94"/>
  <c r="AN766" i="94"/>
  <c r="AN767" i="94"/>
  <c r="AN768" i="94"/>
  <c r="AN769" i="94"/>
  <c r="AN770" i="94"/>
  <c r="AN771" i="94"/>
  <c r="AN772" i="94"/>
  <c r="AN773" i="94"/>
  <c r="AN774" i="94"/>
  <c r="AN775" i="94"/>
  <c r="AN776" i="94"/>
  <c r="AN777" i="94"/>
  <c r="AN778" i="94"/>
  <c r="AN779" i="94"/>
  <c r="AN780" i="94"/>
  <c r="AN781" i="94"/>
  <c r="AN782" i="94"/>
  <c r="AN783" i="94"/>
  <c r="AN784" i="94"/>
  <c r="AN785" i="94"/>
  <c r="AN786" i="94"/>
  <c r="AN787" i="94"/>
  <c r="AN788" i="94"/>
  <c r="AN789" i="94"/>
  <c r="AN790" i="94"/>
  <c r="AN791" i="94"/>
  <c r="AN792" i="94"/>
  <c r="AN793" i="94"/>
  <c r="AN794" i="94"/>
  <c r="AN795" i="94"/>
  <c r="AN796" i="94"/>
  <c r="AN797" i="94"/>
  <c r="AN798" i="94"/>
  <c r="AN814" i="94"/>
  <c r="AN815" i="94"/>
  <c r="AN816" i="94"/>
  <c r="AN817" i="94"/>
  <c r="AN818" i="94"/>
  <c r="AN819" i="94"/>
  <c r="AN820" i="94"/>
  <c r="AN821" i="94"/>
  <c r="AN822" i="94"/>
  <c r="AN823" i="94"/>
  <c r="AN824" i="94"/>
  <c r="AN825" i="94"/>
  <c r="AN826" i="94"/>
  <c r="AN827" i="94"/>
  <c r="AN828" i="94"/>
  <c r="AN829" i="94"/>
  <c r="AN830" i="94"/>
  <c r="AN831" i="94"/>
  <c r="AN832" i="94"/>
  <c r="AN833" i="94"/>
  <c r="AN834" i="94"/>
  <c r="AN835" i="94"/>
  <c r="AN836" i="94"/>
  <c r="AN837" i="94"/>
  <c r="AN838" i="94"/>
  <c r="AN839" i="94"/>
  <c r="AN840" i="94"/>
  <c r="AN841" i="94"/>
  <c r="AN842" i="94"/>
  <c r="AN843" i="94"/>
  <c r="AN844" i="94"/>
  <c r="AN845" i="94"/>
  <c r="AN846" i="94"/>
  <c r="AN847" i="94"/>
  <c r="AN862" i="94"/>
  <c r="AN863" i="94"/>
  <c r="AN864" i="94"/>
  <c r="AN865" i="94"/>
  <c r="AN866" i="94"/>
  <c r="AN867" i="94"/>
  <c r="AN868" i="94"/>
  <c r="AN869" i="94"/>
  <c r="AN870" i="94"/>
  <c r="AN871" i="94"/>
  <c r="AN872" i="94"/>
  <c r="AN873" i="94"/>
  <c r="AN874" i="94"/>
  <c r="AN875" i="94"/>
  <c r="AN876" i="94"/>
  <c r="AN877" i="94"/>
  <c r="AN878" i="94"/>
  <c r="AN879" i="94"/>
  <c r="AN880" i="94"/>
  <c r="AN881" i="94"/>
  <c r="AN882" i="94"/>
  <c r="AN883" i="94"/>
  <c r="AN884" i="94"/>
  <c r="AN885" i="94"/>
  <c r="AN886" i="94"/>
  <c r="AN887" i="94"/>
  <c r="AN888" i="94"/>
  <c r="AN889" i="94"/>
  <c r="AN890" i="94"/>
  <c r="AN891" i="94"/>
  <c r="AN892" i="94"/>
  <c r="AN893" i="94"/>
  <c r="AN894" i="94"/>
  <c r="AN895" i="94"/>
  <c r="AN896" i="94"/>
  <c r="AN912" i="94"/>
  <c r="AN913" i="94"/>
  <c r="AN914" i="94"/>
  <c r="AN915" i="94"/>
  <c r="AN916" i="94"/>
  <c r="AN917" i="94"/>
  <c r="AN918" i="94"/>
  <c r="AN919" i="94"/>
  <c r="AN920" i="94"/>
  <c r="AN921" i="94"/>
  <c r="AN922" i="94"/>
  <c r="AN923" i="94"/>
  <c r="AN924" i="94"/>
  <c r="AN925" i="94"/>
  <c r="AN926" i="94"/>
  <c r="AN927" i="94"/>
  <c r="AN928" i="94"/>
  <c r="AN929" i="94"/>
  <c r="AN930" i="94"/>
  <c r="AN931" i="94"/>
  <c r="AN932" i="94"/>
  <c r="AN933" i="94"/>
  <c r="AN934" i="94"/>
  <c r="AN935" i="94"/>
  <c r="AN936" i="94"/>
  <c r="AN937" i="94"/>
  <c r="AN938" i="94"/>
  <c r="AN939" i="94"/>
  <c r="AP37" i="94"/>
  <c r="AO37" i="94"/>
  <c r="AN37" i="94"/>
  <c r="AI38" i="94"/>
  <c r="AI39" i="94"/>
  <c r="AI40" i="94"/>
  <c r="AI41" i="94"/>
  <c r="AI42" i="94"/>
  <c r="AI43" i="94"/>
  <c r="AI44" i="94"/>
  <c r="AI45" i="94"/>
  <c r="AI46" i="94"/>
  <c r="AI47" i="94"/>
  <c r="AI48" i="94"/>
  <c r="AI49" i="94"/>
  <c r="AI50" i="94"/>
  <c r="AI51" i="94"/>
  <c r="AI87" i="94"/>
  <c r="AI88" i="94"/>
  <c r="AI89" i="94"/>
  <c r="AI90" i="94"/>
  <c r="AI91" i="94"/>
  <c r="AI92" i="94"/>
  <c r="AI93" i="94"/>
  <c r="AI94" i="94"/>
  <c r="AI95" i="94"/>
  <c r="AI96" i="94"/>
  <c r="AI97" i="94"/>
  <c r="AI98" i="94"/>
  <c r="AI99" i="94"/>
  <c r="AI100" i="94"/>
  <c r="AI101" i="94"/>
  <c r="AI137" i="94"/>
  <c r="AI138" i="94"/>
  <c r="AI139" i="94"/>
  <c r="AI140" i="94"/>
  <c r="AI141" i="94"/>
  <c r="AI142" i="94"/>
  <c r="AI143" i="94"/>
  <c r="AI144" i="94"/>
  <c r="AI145" i="94"/>
  <c r="AI146" i="94"/>
  <c r="AI147" i="94"/>
  <c r="AI148" i="94"/>
  <c r="AI149" i="94"/>
  <c r="AI150" i="94"/>
  <c r="AI151" i="94"/>
  <c r="AI168" i="94"/>
  <c r="AI169" i="94"/>
  <c r="AI170" i="94"/>
  <c r="AI171" i="94"/>
  <c r="AI172" i="94"/>
  <c r="AI173" i="94"/>
  <c r="AI174" i="94"/>
  <c r="AI175" i="94"/>
  <c r="AI176" i="94"/>
  <c r="AI212" i="94"/>
  <c r="AI213" i="94"/>
  <c r="AI214" i="94"/>
  <c r="AI215" i="94"/>
  <c r="AI216" i="94"/>
  <c r="AI217" i="94"/>
  <c r="AI218" i="94"/>
  <c r="AI219" i="94"/>
  <c r="AI220" i="94"/>
  <c r="AI221" i="94"/>
  <c r="AI222" i="94"/>
  <c r="AI223" i="94"/>
  <c r="AI224" i="94"/>
  <c r="AI225" i="94"/>
  <c r="AI226" i="94"/>
  <c r="AI262" i="94"/>
  <c r="AI263" i="94"/>
  <c r="AI264" i="94"/>
  <c r="AI265" i="94"/>
  <c r="AI266" i="94"/>
  <c r="AI267" i="94"/>
  <c r="AI268" i="94"/>
  <c r="AI269" i="94"/>
  <c r="AI270" i="94"/>
  <c r="AI271" i="94"/>
  <c r="AI272" i="94"/>
  <c r="AI273" i="94"/>
  <c r="AI274" i="94"/>
  <c r="AI275" i="94"/>
  <c r="AI276" i="94"/>
  <c r="AI312" i="94"/>
  <c r="AI313" i="94"/>
  <c r="AI314" i="94"/>
  <c r="AI315" i="94"/>
  <c r="AI316" i="94"/>
  <c r="AI317" i="94"/>
  <c r="AI318" i="94"/>
  <c r="AI319" i="94"/>
  <c r="AI320" i="94"/>
  <c r="AI321" i="94"/>
  <c r="AI322" i="94"/>
  <c r="AI323" i="94"/>
  <c r="AI324" i="94"/>
  <c r="AI325" i="94"/>
  <c r="AI326" i="94"/>
  <c r="AI362" i="94"/>
  <c r="AI363" i="94"/>
  <c r="AI364" i="94"/>
  <c r="AI365" i="94"/>
  <c r="AI366" i="94"/>
  <c r="AI367" i="94"/>
  <c r="AI368" i="94"/>
  <c r="AI369" i="94"/>
  <c r="AI370" i="94"/>
  <c r="AI371" i="94"/>
  <c r="AI372" i="94"/>
  <c r="AI373" i="94"/>
  <c r="AI374" i="94"/>
  <c r="AI375" i="94"/>
  <c r="AI376" i="94"/>
  <c r="AI412" i="94"/>
  <c r="AI413" i="94"/>
  <c r="AI414" i="94"/>
  <c r="AI415" i="94"/>
  <c r="AI416" i="94"/>
  <c r="AI417" i="94"/>
  <c r="AI418" i="94"/>
  <c r="AI419" i="94"/>
  <c r="AI420" i="94"/>
  <c r="AI421" i="94"/>
  <c r="AI422" i="94"/>
  <c r="AI423" i="94"/>
  <c r="AI424" i="94"/>
  <c r="AI425" i="94"/>
  <c r="AI461" i="94"/>
  <c r="AI462" i="94"/>
  <c r="AI463" i="94"/>
  <c r="AI464" i="94"/>
  <c r="AI465" i="94"/>
  <c r="AI466" i="94"/>
  <c r="AI467" i="94"/>
  <c r="AI468" i="94"/>
  <c r="AI469" i="94"/>
  <c r="AI470" i="94"/>
  <c r="AI471" i="94"/>
  <c r="AI472" i="94"/>
  <c r="AI473" i="94"/>
  <c r="AI474" i="94"/>
  <c r="AI475" i="94"/>
  <c r="AI507" i="94"/>
  <c r="AI508" i="94"/>
  <c r="AI509" i="94"/>
  <c r="AI510" i="94"/>
  <c r="AI511" i="94"/>
  <c r="AI512" i="94"/>
  <c r="AI513" i="94"/>
  <c r="AI514" i="94"/>
  <c r="AI515" i="94"/>
  <c r="AI516" i="94"/>
  <c r="AI517" i="94"/>
  <c r="AI518" i="94"/>
  <c r="AI519" i="94"/>
  <c r="AI520" i="94"/>
  <c r="AI521" i="94"/>
  <c r="AI557" i="94"/>
  <c r="AI558" i="94"/>
  <c r="AI559" i="94"/>
  <c r="AI560" i="94"/>
  <c r="AI561" i="94"/>
  <c r="AI562" i="94"/>
  <c r="AI563" i="94"/>
  <c r="AI564" i="94"/>
  <c r="AI565" i="94"/>
  <c r="AI566" i="94"/>
  <c r="AI567" i="94"/>
  <c r="AI568" i="94"/>
  <c r="AI569" i="94"/>
  <c r="AI602" i="94"/>
  <c r="AI603" i="94"/>
  <c r="AI604" i="94"/>
  <c r="AI605" i="94"/>
  <c r="AI606" i="94"/>
  <c r="AI607" i="94"/>
  <c r="AI608" i="94"/>
  <c r="AI609" i="94"/>
  <c r="AI610" i="94"/>
  <c r="AI611" i="94"/>
  <c r="AI612" i="94"/>
  <c r="AI613" i="94"/>
  <c r="AI614" i="94"/>
  <c r="AI650" i="94"/>
  <c r="AI651" i="94"/>
  <c r="AI652" i="94"/>
  <c r="AI653" i="94"/>
  <c r="AI654" i="94"/>
  <c r="AI655" i="94"/>
  <c r="AI656" i="94"/>
  <c r="AI657" i="94"/>
  <c r="AI658" i="94"/>
  <c r="AI659" i="94"/>
  <c r="AI660" i="94"/>
  <c r="AI661" i="94"/>
  <c r="AI662" i="94"/>
  <c r="AI663" i="94"/>
  <c r="AI664" i="94"/>
  <c r="AI700" i="94"/>
  <c r="AI701" i="94"/>
  <c r="AI702" i="94"/>
  <c r="AI703" i="94"/>
  <c r="AI704" i="94"/>
  <c r="AI705" i="94"/>
  <c r="AI706" i="94"/>
  <c r="AI707" i="94"/>
  <c r="AI708" i="94"/>
  <c r="AI709" i="94"/>
  <c r="AI710" i="94"/>
  <c r="AI711" i="94"/>
  <c r="AI712" i="94"/>
  <c r="AI713" i="94"/>
  <c r="AI749" i="94"/>
  <c r="AI750" i="94"/>
  <c r="AI751" i="94"/>
  <c r="AI752" i="94"/>
  <c r="AI753" i="94"/>
  <c r="AI754" i="94"/>
  <c r="AI755" i="94"/>
  <c r="AI756" i="94"/>
  <c r="AI757" i="94"/>
  <c r="AI758" i="94"/>
  <c r="AI759" i="94"/>
  <c r="AI760" i="94"/>
  <c r="AI761" i="94"/>
  <c r="AI762" i="94"/>
  <c r="AI763" i="94"/>
  <c r="AI799" i="94"/>
  <c r="AI800" i="94"/>
  <c r="AI801" i="94"/>
  <c r="AI802" i="94"/>
  <c r="AI803" i="94"/>
  <c r="AI804" i="94"/>
  <c r="AI805" i="94"/>
  <c r="AI806" i="94"/>
  <c r="AI807" i="94"/>
  <c r="AI808" i="94"/>
  <c r="AI809" i="94"/>
  <c r="AI810" i="94"/>
  <c r="AI811" i="94"/>
  <c r="AI812" i="94"/>
  <c r="AI813" i="94"/>
  <c r="AI848" i="94"/>
  <c r="AI849" i="94"/>
  <c r="AI850" i="94"/>
  <c r="AI851" i="94"/>
  <c r="AI852" i="94"/>
  <c r="AI853" i="94"/>
  <c r="AI854" i="94"/>
  <c r="AI855" i="94"/>
  <c r="AI856" i="94"/>
  <c r="AI857" i="94"/>
  <c r="AI858" i="94"/>
  <c r="AI859" i="94"/>
  <c r="AI860" i="94"/>
  <c r="AI861" i="94"/>
  <c r="AI897" i="94"/>
  <c r="AI898" i="94"/>
  <c r="AI899" i="94"/>
  <c r="AI900" i="94"/>
  <c r="AI901" i="94"/>
  <c r="AI902" i="94"/>
  <c r="AI903" i="94"/>
  <c r="AI904" i="94"/>
  <c r="AI905" i="94"/>
  <c r="AI906" i="94"/>
  <c r="AI907" i="94"/>
  <c r="AI908" i="94"/>
  <c r="AI909" i="94"/>
  <c r="AI910" i="94"/>
  <c r="AI911" i="94"/>
  <c r="AI2" i="94"/>
  <c r="AI3" i="94"/>
  <c r="AI4" i="94"/>
  <c r="AI5" i="94"/>
  <c r="AI6" i="94"/>
  <c r="AI7" i="94"/>
  <c r="AI8" i="94"/>
  <c r="AI9" i="94"/>
  <c r="AI10" i="94"/>
  <c r="AI11" i="94"/>
  <c r="AI12" i="94"/>
  <c r="AI13" i="94"/>
  <c r="AI14" i="94"/>
  <c r="AI15" i="94"/>
  <c r="AI16" i="94"/>
  <c r="AI17" i="94"/>
  <c r="AI18" i="94"/>
  <c r="AI19" i="94"/>
  <c r="AI20" i="94"/>
  <c r="AI21" i="94"/>
  <c r="AI22" i="94"/>
  <c r="AI23" i="94"/>
  <c r="AI24" i="94"/>
  <c r="AI25" i="94"/>
  <c r="AI26" i="94"/>
  <c r="AI27" i="94"/>
  <c r="AI28" i="94"/>
  <c r="AI29" i="94"/>
  <c r="AI30" i="94"/>
  <c r="AI31" i="94"/>
  <c r="AI32" i="94"/>
  <c r="AI33" i="94"/>
  <c r="AI34" i="94"/>
  <c r="AI35" i="94"/>
  <c r="AI36" i="94"/>
  <c r="AI52" i="94"/>
  <c r="AI53" i="94"/>
  <c r="AI54" i="94"/>
  <c r="AI55" i="94"/>
  <c r="AI56" i="94"/>
  <c r="AI57" i="94"/>
  <c r="AI58" i="94"/>
  <c r="AI59" i="94"/>
  <c r="AI60" i="94"/>
  <c r="AI61" i="94"/>
  <c r="AI62" i="94"/>
  <c r="AI63" i="94"/>
  <c r="AI64" i="94"/>
  <c r="AI65" i="94"/>
  <c r="AI66" i="94"/>
  <c r="AI67" i="94"/>
  <c r="AI68" i="94"/>
  <c r="AI69" i="94"/>
  <c r="AI70" i="94"/>
  <c r="AI71" i="94"/>
  <c r="AI72" i="94"/>
  <c r="AI73" i="94"/>
  <c r="AI74" i="94"/>
  <c r="AI75" i="94"/>
  <c r="AI76" i="94"/>
  <c r="AI77" i="94"/>
  <c r="AI78" i="94"/>
  <c r="AI79" i="94"/>
  <c r="AI80" i="94"/>
  <c r="AI81" i="94"/>
  <c r="AI82" i="94"/>
  <c r="AI83" i="94"/>
  <c r="AI84" i="94"/>
  <c r="AI85" i="94"/>
  <c r="AI86" i="94"/>
  <c r="AI102" i="94"/>
  <c r="AI103" i="94"/>
  <c r="AI104" i="94"/>
  <c r="AI105" i="94"/>
  <c r="AI106" i="94"/>
  <c r="AI107" i="94"/>
  <c r="AI108" i="94"/>
  <c r="AI109" i="94"/>
  <c r="AI110" i="94"/>
  <c r="AI111" i="94"/>
  <c r="AI112" i="94"/>
  <c r="AI113" i="94"/>
  <c r="AI114" i="94"/>
  <c r="AI115" i="94"/>
  <c r="AI116" i="94"/>
  <c r="AI117" i="94"/>
  <c r="AI118" i="94"/>
  <c r="AI119" i="94"/>
  <c r="AI120" i="94"/>
  <c r="AI121" i="94"/>
  <c r="AI122" i="94"/>
  <c r="AI123" i="94"/>
  <c r="AI124" i="94"/>
  <c r="AI125" i="94"/>
  <c r="AI126" i="94"/>
  <c r="AI127" i="94"/>
  <c r="AI128" i="94"/>
  <c r="AI129" i="94"/>
  <c r="AI130" i="94"/>
  <c r="AI131" i="94"/>
  <c r="AI132" i="94"/>
  <c r="AI133" i="94"/>
  <c r="AI134" i="94"/>
  <c r="AI135" i="94"/>
  <c r="AI136" i="94"/>
  <c r="AI152" i="94"/>
  <c r="AI153" i="94"/>
  <c r="AI154" i="94"/>
  <c r="AI155" i="94"/>
  <c r="AI156" i="94"/>
  <c r="AI157" i="94"/>
  <c r="AI158" i="94"/>
  <c r="AI159" i="94"/>
  <c r="AI160" i="94"/>
  <c r="AI161" i="94"/>
  <c r="AI162" i="94"/>
  <c r="AI163" i="94"/>
  <c r="AI164" i="94"/>
  <c r="AI165" i="94"/>
  <c r="AI166" i="94"/>
  <c r="AI167" i="94"/>
  <c r="AI177" i="94"/>
  <c r="AI178" i="94"/>
  <c r="AI179" i="94"/>
  <c r="AI180" i="94"/>
  <c r="AI181" i="94"/>
  <c r="AI182" i="94"/>
  <c r="AI183" i="94"/>
  <c r="AI184" i="94"/>
  <c r="AI185" i="94"/>
  <c r="AI186" i="94"/>
  <c r="AI187" i="94"/>
  <c r="AI188" i="94"/>
  <c r="AI189" i="94"/>
  <c r="AI190" i="94"/>
  <c r="AI191" i="94"/>
  <c r="AI192" i="94"/>
  <c r="AI193" i="94"/>
  <c r="AI194" i="94"/>
  <c r="AI195" i="94"/>
  <c r="AI196" i="94"/>
  <c r="AI197" i="94"/>
  <c r="AI198" i="94"/>
  <c r="AI199" i="94"/>
  <c r="AI200" i="94"/>
  <c r="AI201" i="94"/>
  <c r="AI202" i="94"/>
  <c r="AI203" i="94"/>
  <c r="AI204" i="94"/>
  <c r="AI205" i="94"/>
  <c r="AI206" i="94"/>
  <c r="AI207" i="94"/>
  <c r="AI208" i="94"/>
  <c r="AI209" i="94"/>
  <c r="AI210" i="94"/>
  <c r="AI211" i="94"/>
  <c r="AI227" i="94"/>
  <c r="AI228" i="94"/>
  <c r="AI229" i="94"/>
  <c r="AI230" i="94"/>
  <c r="AI231" i="94"/>
  <c r="AI232" i="94"/>
  <c r="AI233" i="94"/>
  <c r="AI234" i="94"/>
  <c r="AI235" i="94"/>
  <c r="AI236" i="94"/>
  <c r="AI237" i="94"/>
  <c r="AI238" i="94"/>
  <c r="AI239" i="94"/>
  <c r="AI240" i="94"/>
  <c r="AI241" i="94"/>
  <c r="AI242" i="94"/>
  <c r="AI243" i="94"/>
  <c r="AI244" i="94"/>
  <c r="AI245" i="94"/>
  <c r="AI246" i="94"/>
  <c r="AI247" i="94"/>
  <c r="AI248" i="94"/>
  <c r="AI249" i="94"/>
  <c r="AI250" i="94"/>
  <c r="AI251" i="94"/>
  <c r="AI252" i="94"/>
  <c r="AI253" i="94"/>
  <c r="AI254" i="94"/>
  <c r="AI255" i="94"/>
  <c r="AI256" i="94"/>
  <c r="AI257" i="94"/>
  <c r="AI258" i="94"/>
  <c r="AI259" i="94"/>
  <c r="AI260" i="94"/>
  <c r="AI261" i="94"/>
  <c r="AI277" i="94"/>
  <c r="AI278" i="94"/>
  <c r="AI279" i="94"/>
  <c r="AI280" i="94"/>
  <c r="AI281" i="94"/>
  <c r="AI282" i="94"/>
  <c r="AI283" i="94"/>
  <c r="AI284" i="94"/>
  <c r="AI285" i="94"/>
  <c r="AI286" i="94"/>
  <c r="AI287" i="94"/>
  <c r="AI288" i="94"/>
  <c r="AI289" i="94"/>
  <c r="AI290" i="94"/>
  <c r="AI291" i="94"/>
  <c r="AI292" i="94"/>
  <c r="AI293" i="94"/>
  <c r="AI294" i="94"/>
  <c r="AI295" i="94"/>
  <c r="AI296" i="94"/>
  <c r="AI297" i="94"/>
  <c r="AI298" i="94"/>
  <c r="AI299" i="94"/>
  <c r="AI300" i="94"/>
  <c r="AI301" i="94"/>
  <c r="AI302" i="94"/>
  <c r="AI303" i="94"/>
  <c r="AI304" i="94"/>
  <c r="AI305" i="94"/>
  <c r="AI306" i="94"/>
  <c r="AI307" i="94"/>
  <c r="AI308" i="94"/>
  <c r="AI309" i="94"/>
  <c r="AI310" i="94"/>
  <c r="AI311" i="94"/>
  <c r="AI327" i="94"/>
  <c r="AI328" i="94"/>
  <c r="AI329" i="94"/>
  <c r="AI330" i="94"/>
  <c r="AI331" i="94"/>
  <c r="AI332" i="94"/>
  <c r="AI333" i="94"/>
  <c r="AI334" i="94"/>
  <c r="AI335" i="94"/>
  <c r="AI336" i="94"/>
  <c r="AI337" i="94"/>
  <c r="AI338" i="94"/>
  <c r="AI339" i="94"/>
  <c r="AI340" i="94"/>
  <c r="AI341" i="94"/>
  <c r="AI342" i="94"/>
  <c r="AI343" i="94"/>
  <c r="AI344" i="94"/>
  <c r="AI345" i="94"/>
  <c r="AI346" i="94"/>
  <c r="AI347" i="94"/>
  <c r="AI348" i="94"/>
  <c r="AI349" i="94"/>
  <c r="AI350" i="94"/>
  <c r="AI351" i="94"/>
  <c r="AI352" i="94"/>
  <c r="AI353" i="94"/>
  <c r="AI354" i="94"/>
  <c r="AI355" i="94"/>
  <c r="AI356" i="94"/>
  <c r="AI357" i="94"/>
  <c r="AI358" i="94"/>
  <c r="AI359" i="94"/>
  <c r="AI360" i="94"/>
  <c r="AI361" i="94"/>
  <c r="AI377" i="94"/>
  <c r="AI378" i="94"/>
  <c r="AI379" i="94"/>
  <c r="AI380" i="94"/>
  <c r="AI381" i="94"/>
  <c r="AI382" i="94"/>
  <c r="AI383" i="94"/>
  <c r="AI384" i="94"/>
  <c r="AI385" i="94"/>
  <c r="AI386" i="94"/>
  <c r="AI387" i="94"/>
  <c r="AI388" i="94"/>
  <c r="AI389" i="94"/>
  <c r="AI390" i="94"/>
  <c r="AI391" i="94"/>
  <c r="AI392" i="94"/>
  <c r="AI393" i="94"/>
  <c r="AI394" i="94"/>
  <c r="AI395" i="94"/>
  <c r="AI396" i="94"/>
  <c r="AI397" i="94"/>
  <c r="AI398" i="94"/>
  <c r="AI399" i="94"/>
  <c r="AI400" i="94"/>
  <c r="AI401" i="94"/>
  <c r="AI402" i="94"/>
  <c r="AI403" i="94"/>
  <c r="AI404" i="94"/>
  <c r="AI405" i="94"/>
  <c r="AI406" i="94"/>
  <c r="AI407" i="94"/>
  <c r="AI408" i="94"/>
  <c r="AI409" i="94"/>
  <c r="AI410" i="94"/>
  <c r="AI411" i="94"/>
  <c r="AI426" i="94"/>
  <c r="AI427" i="94"/>
  <c r="AI428" i="94"/>
  <c r="AI429" i="94"/>
  <c r="AI430" i="94"/>
  <c r="AI431" i="94"/>
  <c r="AI432" i="94"/>
  <c r="AI433" i="94"/>
  <c r="AI434" i="94"/>
  <c r="AI435" i="94"/>
  <c r="AI436" i="94"/>
  <c r="AI437" i="94"/>
  <c r="AI438" i="94"/>
  <c r="AI439" i="94"/>
  <c r="AI440" i="94"/>
  <c r="AI441" i="94"/>
  <c r="AI442" i="94"/>
  <c r="AI443" i="94"/>
  <c r="AI444" i="94"/>
  <c r="AI445" i="94"/>
  <c r="AI446" i="94"/>
  <c r="AI447" i="94"/>
  <c r="AI448" i="94"/>
  <c r="AI449" i="94"/>
  <c r="AI450" i="94"/>
  <c r="AI451" i="94"/>
  <c r="AI452" i="94"/>
  <c r="AI453" i="94"/>
  <c r="AI454" i="94"/>
  <c r="AI455" i="94"/>
  <c r="AI456" i="94"/>
  <c r="AI457" i="94"/>
  <c r="AI458" i="94"/>
  <c r="AI459" i="94"/>
  <c r="AI460" i="94"/>
  <c r="AI476" i="94"/>
  <c r="AI477" i="94"/>
  <c r="AI478" i="94"/>
  <c r="AI479" i="94"/>
  <c r="AI480" i="94"/>
  <c r="AI481" i="94"/>
  <c r="AI482" i="94"/>
  <c r="AI483" i="94"/>
  <c r="AI484" i="94"/>
  <c r="AI485" i="94"/>
  <c r="AI486" i="94"/>
  <c r="AI487" i="94"/>
  <c r="AI488" i="94"/>
  <c r="AI489" i="94"/>
  <c r="AI490" i="94"/>
  <c r="AI491" i="94"/>
  <c r="AI492" i="94"/>
  <c r="AI493" i="94"/>
  <c r="AI494" i="94"/>
  <c r="AI495" i="94"/>
  <c r="AI496" i="94"/>
  <c r="AI497" i="94"/>
  <c r="AI498" i="94"/>
  <c r="AI499" i="94"/>
  <c r="AI500" i="94"/>
  <c r="AI501" i="94"/>
  <c r="AI502" i="94"/>
  <c r="AI503" i="94"/>
  <c r="AI504" i="94"/>
  <c r="AI505" i="94"/>
  <c r="AI506" i="94"/>
  <c r="AI522" i="94"/>
  <c r="AI523" i="94"/>
  <c r="AI524" i="94"/>
  <c r="AI525" i="94"/>
  <c r="AI526" i="94"/>
  <c r="AI527" i="94"/>
  <c r="AI528" i="94"/>
  <c r="AI529" i="94"/>
  <c r="AI530" i="94"/>
  <c r="AI531" i="94"/>
  <c r="AI532" i="94"/>
  <c r="AI533" i="94"/>
  <c r="AI534" i="94"/>
  <c r="AI535" i="94"/>
  <c r="AI536" i="94"/>
  <c r="AI537" i="94"/>
  <c r="AI538" i="94"/>
  <c r="AI539" i="94"/>
  <c r="AI540" i="94"/>
  <c r="AI541" i="94"/>
  <c r="AI542" i="94"/>
  <c r="AI543" i="94"/>
  <c r="AI544" i="94"/>
  <c r="AI545" i="94"/>
  <c r="AI546" i="94"/>
  <c r="AI547" i="94"/>
  <c r="AI548" i="94"/>
  <c r="AI549" i="94"/>
  <c r="AI550" i="94"/>
  <c r="AI551" i="94"/>
  <c r="AI552" i="94"/>
  <c r="AI553" i="94"/>
  <c r="AI554" i="94"/>
  <c r="AI555" i="94"/>
  <c r="AI556" i="94"/>
  <c r="AI570" i="94"/>
  <c r="AI571" i="94"/>
  <c r="AI572" i="94"/>
  <c r="AI573" i="94"/>
  <c r="AI574" i="94"/>
  <c r="AI575" i="94"/>
  <c r="AI576" i="94"/>
  <c r="AI577" i="94"/>
  <c r="AI578" i="94"/>
  <c r="AI579" i="94"/>
  <c r="AI580" i="94"/>
  <c r="AI581" i="94"/>
  <c r="AI582" i="94"/>
  <c r="AI583" i="94"/>
  <c r="AI584" i="94"/>
  <c r="AI585" i="94"/>
  <c r="AI586" i="94"/>
  <c r="AI587" i="94"/>
  <c r="AI588" i="94"/>
  <c r="AI589" i="94"/>
  <c r="AI590" i="94"/>
  <c r="AI591" i="94"/>
  <c r="AI592" i="94"/>
  <c r="AI593" i="94"/>
  <c r="AI594" i="94"/>
  <c r="AI595" i="94"/>
  <c r="AI596" i="94"/>
  <c r="AI597" i="94"/>
  <c r="AI598" i="94"/>
  <c r="AI599" i="94"/>
  <c r="AI600" i="94"/>
  <c r="AI601" i="94"/>
  <c r="AI615" i="94"/>
  <c r="AI616" i="94"/>
  <c r="AI617" i="94"/>
  <c r="AI618" i="94"/>
  <c r="AI619" i="94"/>
  <c r="AI620" i="94"/>
  <c r="AI621" i="94"/>
  <c r="AI622" i="94"/>
  <c r="AI623" i="94"/>
  <c r="AI624" i="94"/>
  <c r="AI625" i="94"/>
  <c r="AI626" i="94"/>
  <c r="AI627" i="94"/>
  <c r="AI628" i="94"/>
  <c r="AI629" i="94"/>
  <c r="AI630" i="94"/>
  <c r="AI631" i="94"/>
  <c r="AI632" i="94"/>
  <c r="AI633" i="94"/>
  <c r="AI634" i="94"/>
  <c r="AI635" i="94"/>
  <c r="AI636" i="94"/>
  <c r="AI637" i="94"/>
  <c r="AI638" i="94"/>
  <c r="AI639" i="94"/>
  <c r="AI640" i="94"/>
  <c r="AI641" i="94"/>
  <c r="AI642" i="94"/>
  <c r="AI643" i="94"/>
  <c r="AI644" i="94"/>
  <c r="AI645" i="94"/>
  <c r="AI646" i="94"/>
  <c r="AI647" i="94"/>
  <c r="AI648" i="94"/>
  <c r="AI649" i="94"/>
  <c r="AI665" i="94"/>
  <c r="AI666" i="94"/>
  <c r="AI667" i="94"/>
  <c r="AI668" i="94"/>
  <c r="AI669" i="94"/>
  <c r="AI670" i="94"/>
  <c r="AI671" i="94"/>
  <c r="AI672" i="94"/>
  <c r="AI673" i="94"/>
  <c r="AI674" i="94"/>
  <c r="AI675" i="94"/>
  <c r="AI676" i="94"/>
  <c r="AI677" i="94"/>
  <c r="AI678" i="94"/>
  <c r="AI679" i="94"/>
  <c r="AI680" i="94"/>
  <c r="AI681" i="94"/>
  <c r="AI682" i="94"/>
  <c r="AI683" i="94"/>
  <c r="AI684" i="94"/>
  <c r="AI685" i="94"/>
  <c r="AI686" i="94"/>
  <c r="AI687" i="94"/>
  <c r="AI688" i="94"/>
  <c r="AI689" i="94"/>
  <c r="AI690" i="94"/>
  <c r="AI691" i="94"/>
  <c r="AI692" i="94"/>
  <c r="AI693" i="94"/>
  <c r="AI694" i="94"/>
  <c r="AI695" i="94"/>
  <c r="AI696" i="94"/>
  <c r="AI697" i="94"/>
  <c r="AI698" i="94"/>
  <c r="AI699" i="94"/>
  <c r="AI714" i="94"/>
  <c r="AI715" i="94"/>
  <c r="AI716" i="94"/>
  <c r="AI717" i="94"/>
  <c r="AI718" i="94"/>
  <c r="AI719" i="94"/>
  <c r="AI720" i="94"/>
  <c r="AI721" i="94"/>
  <c r="AI722" i="94"/>
  <c r="AI723" i="94"/>
  <c r="AI724" i="94"/>
  <c r="AI725" i="94"/>
  <c r="AI726" i="94"/>
  <c r="AI727" i="94"/>
  <c r="AI728" i="94"/>
  <c r="AI729" i="94"/>
  <c r="AI730" i="94"/>
  <c r="AI731" i="94"/>
  <c r="AI732" i="94"/>
  <c r="AI733" i="94"/>
  <c r="AI734" i="94"/>
  <c r="AI735" i="94"/>
  <c r="AI736" i="94"/>
  <c r="AI737" i="94"/>
  <c r="AI738" i="94"/>
  <c r="AI739" i="94"/>
  <c r="AI740" i="94"/>
  <c r="AI741" i="94"/>
  <c r="AI742" i="94"/>
  <c r="AI743" i="94"/>
  <c r="AI744" i="94"/>
  <c r="AI745" i="94"/>
  <c r="AI746" i="94"/>
  <c r="AI747" i="94"/>
  <c r="AI748" i="94"/>
  <c r="AI764" i="94"/>
  <c r="AI765" i="94"/>
  <c r="AI766" i="94"/>
  <c r="AI767" i="94"/>
  <c r="AI768" i="94"/>
  <c r="AI769" i="94"/>
  <c r="AI770" i="94"/>
  <c r="AI771" i="94"/>
  <c r="AI772" i="94"/>
  <c r="AI773" i="94"/>
  <c r="AI774" i="94"/>
  <c r="AI775" i="94"/>
  <c r="AI776" i="94"/>
  <c r="AI777" i="94"/>
  <c r="AI778" i="94"/>
  <c r="AI779" i="94"/>
  <c r="AI780" i="94"/>
  <c r="AI781" i="94"/>
  <c r="AI782" i="94"/>
  <c r="AI783" i="94"/>
  <c r="AI784" i="94"/>
  <c r="AI785" i="94"/>
  <c r="AI786" i="94"/>
  <c r="AI787" i="94"/>
  <c r="AI788" i="94"/>
  <c r="AI789" i="94"/>
  <c r="AI790" i="94"/>
  <c r="AI791" i="94"/>
  <c r="AI792" i="94"/>
  <c r="AI793" i="94"/>
  <c r="AI794" i="94"/>
  <c r="AI795" i="94"/>
  <c r="AI796" i="94"/>
  <c r="AI797" i="94"/>
  <c r="AI798" i="94"/>
  <c r="AI814" i="94"/>
  <c r="AI815" i="94"/>
  <c r="AI816" i="94"/>
  <c r="AI817" i="94"/>
  <c r="AI818" i="94"/>
  <c r="AI819" i="94"/>
  <c r="AI820" i="94"/>
  <c r="AI821" i="94"/>
  <c r="AI822" i="94"/>
  <c r="AI823" i="94"/>
  <c r="AI824" i="94"/>
  <c r="AI825" i="94"/>
  <c r="AI826" i="94"/>
  <c r="AI827" i="94"/>
  <c r="AI828" i="94"/>
  <c r="AI829" i="94"/>
  <c r="AI830" i="94"/>
  <c r="AI831" i="94"/>
  <c r="AI832" i="94"/>
  <c r="AI833" i="94"/>
  <c r="AI834" i="94"/>
  <c r="AI835" i="94"/>
  <c r="AI836" i="94"/>
  <c r="AI837" i="94"/>
  <c r="AI838" i="94"/>
  <c r="AI839" i="94"/>
  <c r="AI840" i="94"/>
  <c r="AI841" i="94"/>
  <c r="AI842" i="94"/>
  <c r="AI843" i="94"/>
  <c r="AI844" i="94"/>
  <c r="AI845" i="94"/>
  <c r="AI846" i="94"/>
  <c r="AI847" i="94"/>
  <c r="AI862" i="94"/>
  <c r="AI863" i="94"/>
  <c r="AI864" i="94"/>
  <c r="AI865" i="94"/>
  <c r="AI866" i="94"/>
  <c r="AI867" i="94"/>
  <c r="AI868" i="94"/>
  <c r="AI869" i="94"/>
  <c r="AI870" i="94"/>
  <c r="AI871" i="94"/>
  <c r="AI872" i="94"/>
  <c r="AI873" i="94"/>
  <c r="AI874" i="94"/>
  <c r="AI875" i="94"/>
  <c r="AI876" i="94"/>
  <c r="AI877" i="94"/>
  <c r="AI878" i="94"/>
  <c r="AI879" i="94"/>
  <c r="AI880" i="94"/>
  <c r="AI881" i="94"/>
  <c r="AI882" i="94"/>
  <c r="AI883" i="94"/>
  <c r="AI884" i="94"/>
  <c r="AI885" i="94"/>
  <c r="AI886" i="94"/>
  <c r="AI887" i="94"/>
  <c r="AI888" i="94"/>
  <c r="AI889" i="94"/>
  <c r="AI890" i="94"/>
  <c r="AI891" i="94"/>
  <c r="AI892" i="94"/>
  <c r="AI893" i="94"/>
  <c r="AI894" i="94"/>
  <c r="AI895" i="94"/>
  <c r="AI896" i="94"/>
  <c r="AI912" i="94"/>
  <c r="AI913" i="94"/>
  <c r="AI914" i="94"/>
  <c r="AI915" i="94"/>
  <c r="AI916" i="94"/>
  <c r="AI917" i="94"/>
  <c r="AI918" i="94"/>
  <c r="AI919" i="94"/>
  <c r="AI920" i="94"/>
  <c r="AI921" i="94"/>
  <c r="AI922" i="94"/>
  <c r="AI923" i="94"/>
  <c r="AI924" i="94"/>
  <c r="AI925" i="94"/>
  <c r="AI926" i="94"/>
  <c r="AI927" i="94"/>
  <c r="AI928" i="94"/>
  <c r="AI929" i="94"/>
  <c r="AI930" i="94"/>
  <c r="AI931" i="94"/>
  <c r="AI932" i="94"/>
  <c r="AI933" i="94"/>
  <c r="AI934" i="94"/>
  <c r="AI935" i="94"/>
  <c r="AI936" i="94"/>
  <c r="AI937" i="94"/>
  <c r="AI938" i="94"/>
  <c r="AI939" i="94"/>
  <c r="AH38" i="94"/>
  <c r="AH39" i="94"/>
  <c r="AH40" i="94"/>
  <c r="AH41" i="94"/>
  <c r="AH42" i="94"/>
  <c r="AH43" i="94"/>
  <c r="AH44" i="94"/>
  <c r="AH45" i="94"/>
  <c r="AH46" i="94"/>
  <c r="AH47" i="94"/>
  <c r="AH48" i="94"/>
  <c r="AH49" i="94"/>
  <c r="AH50" i="94"/>
  <c r="AH51" i="94"/>
  <c r="AH87" i="94"/>
  <c r="AH88" i="94"/>
  <c r="AH89" i="94"/>
  <c r="AH90" i="94"/>
  <c r="AH91" i="94"/>
  <c r="AH92" i="94"/>
  <c r="AH93" i="94"/>
  <c r="AH94" i="94"/>
  <c r="AH95" i="94"/>
  <c r="AH96" i="94"/>
  <c r="AH97" i="94"/>
  <c r="AH98" i="94"/>
  <c r="AH99" i="94"/>
  <c r="AH100" i="94"/>
  <c r="AH101" i="94"/>
  <c r="AH137" i="94"/>
  <c r="AH138" i="94"/>
  <c r="AH139" i="94"/>
  <c r="AH140" i="94"/>
  <c r="AH141" i="94"/>
  <c r="AH142" i="94"/>
  <c r="AH143" i="94"/>
  <c r="AH144" i="94"/>
  <c r="AH145" i="94"/>
  <c r="AH146" i="94"/>
  <c r="AH147" i="94"/>
  <c r="AH148" i="94"/>
  <c r="AH149" i="94"/>
  <c r="AH150" i="94"/>
  <c r="AH151" i="94"/>
  <c r="AH168" i="94"/>
  <c r="AH169" i="94"/>
  <c r="AH170" i="94"/>
  <c r="AH171" i="94"/>
  <c r="AH172" i="94"/>
  <c r="AH173" i="94"/>
  <c r="AH174" i="94"/>
  <c r="AH175" i="94"/>
  <c r="AH176" i="94"/>
  <c r="AH212" i="94"/>
  <c r="AH213" i="94"/>
  <c r="AH214" i="94"/>
  <c r="AH215" i="94"/>
  <c r="AH216" i="94"/>
  <c r="AH217" i="94"/>
  <c r="AH218" i="94"/>
  <c r="AH219" i="94"/>
  <c r="AH220" i="94"/>
  <c r="AH221" i="94"/>
  <c r="AH222" i="94"/>
  <c r="AH223" i="94"/>
  <c r="AH224" i="94"/>
  <c r="AH225" i="94"/>
  <c r="AH226" i="94"/>
  <c r="AH262" i="94"/>
  <c r="AH263" i="94"/>
  <c r="AH264" i="94"/>
  <c r="AH265" i="94"/>
  <c r="AH266" i="94"/>
  <c r="AH267" i="94"/>
  <c r="AH268" i="94"/>
  <c r="AH269" i="94"/>
  <c r="AH270" i="94"/>
  <c r="AH271" i="94"/>
  <c r="AH272" i="94"/>
  <c r="AH273" i="94"/>
  <c r="AH274" i="94"/>
  <c r="AH275" i="94"/>
  <c r="AH276" i="94"/>
  <c r="AH312" i="94"/>
  <c r="AH313" i="94"/>
  <c r="AH314" i="94"/>
  <c r="AH315" i="94"/>
  <c r="AH316" i="94"/>
  <c r="AH317" i="94"/>
  <c r="AH318" i="94"/>
  <c r="AH319" i="94"/>
  <c r="AH320" i="94"/>
  <c r="AH321" i="94"/>
  <c r="AH322" i="94"/>
  <c r="AH323" i="94"/>
  <c r="AH324" i="94"/>
  <c r="AH325" i="94"/>
  <c r="AH326" i="94"/>
  <c r="AH362" i="94"/>
  <c r="AH363" i="94"/>
  <c r="AH364" i="94"/>
  <c r="AH365" i="94"/>
  <c r="AH366" i="94"/>
  <c r="AH367" i="94"/>
  <c r="AH368" i="94"/>
  <c r="AH369" i="94"/>
  <c r="AH370" i="94"/>
  <c r="AH371" i="94"/>
  <c r="AH372" i="94"/>
  <c r="AH373" i="94"/>
  <c r="AH374" i="94"/>
  <c r="AH375" i="94"/>
  <c r="AH376" i="94"/>
  <c r="AH412" i="94"/>
  <c r="AH413" i="94"/>
  <c r="AH414" i="94"/>
  <c r="AH415" i="94"/>
  <c r="AH416" i="94"/>
  <c r="AH417" i="94"/>
  <c r="AH418" i="94"/>
  <c r="AH419" i="94"/>
  <c r="AH420" i="94"/>
  <c r="AH421" i="94"/>
  <c r="AH422" i="94"/>
  <c r="AH423" i="94"/>
  <c r="AH424" i="94"/>
  <c r="AH425" i="94"/>
  <c r="AH461" i="94"/>
  <c r="AH462" i="94"/>
  <c r="AH463" i="94"/>
  <c r="AH464" i="94"/>
  <c r="AH465" i="94"/>
  <c r="AH466" i="94"/>
  <c r="AH467" i="94"/>
  <c r="AH468" i="94"/>
  <c r="AH469" i="94"/>
  <c r="AH470" i="94"/>
  <c r="AH471" i="94"/>
  <c r="AH472" i="94"/>
  <c r="AH473" i="94"/>
  <c r="AH474" i="94"/>
  <c r="AH475" i="94"/>
  <c r="AH507" i="94"/>
  <c r="AH508" i="94"/>
  <c r="AH509" i="94"/>
  <c r="AH510" i="94"/>
  <c r="AH511" i="94"/>
  <c r="AH512" i="94"/>
  <c r="AH513" i="94"/>
  <c r="AH514" i="94"/>
  <c r="AH515" i="94"/>
  <c r="AH516" i="94"/>
  <c r="AH517" i="94"/>
  <c r="AH518" i="94"/>
  <c r="AH519" i="94"/>
  <c r="AH520" i="94"/>
  <c r="AH521" i="94"/>
  <c r="AH557" i="94"/>
  <c r="AH558" i="94"/>
  <c r="AH559" i="94"/>
  <c r="AH560" i="94"/>
  <c r="AH561" i="94"/>
  <c r="AH562" i="94"/>
  <c r="AH563" i="94"/>
  <c r="AH564" i="94"/>
  <c r="AH565" i="94"/>
  <c r="AH566" i="94"/>
  <c r="AH567" i="94"/>
  <c r="AH568" i="94"/>
  <c r="AH569" i="94"/>
  <c r="AH602" i="94"/>
  <c r="AH603" i="94"/>
  <c r="AH604" i="94"/>
  <c r="AH605" i="94"/>
  <c r="AH606" i="94"/>
  <c r="AH607" i="94"/>
  <c r="AH608" i="94"/>
  <c r="AH609" i="94"/>
  <c r="AH610" i="94"/>
  <c r="AH611" i="94"/>
  <c r="AH612" i="94"/>
  <c r="AH613" i="94"/>
  <c r="AH614" i="94"/>
  <c r="AH650" i="94"/>
  <c r="AH651" i="94"/>
  <c r="AH652" i="94"/>
  <c r="AH653" i="94"/>
  <c r="AH654" i="94"/>
  <c r="AH655" i="94"/>
  <c r="AH656" i="94"/>
  <c r="AH657" i="94"/>
  <c r="AH658" i="94"/>
  <c r="AH659" i="94"/>
  <c r="AH660" i="94"/>
  <c r="AH661" i="94"/>
  <c r="AH662" i="94"/>
  <c r="AH663" i="94"/>
  <c r="AH664" i="94"/>
  <c r="AH700" i="94"/>
  <c r="AH701" i="94"/>
  <c r="AH702" i="94"/>
  <c r="AH703" i="94"/>
  <c r="AH704" i="94"/>
  <c r="AH705" i="94"/>
  <c r="AH706" i="94"/>
  <c r="AH707" i="94"/>
  <c r="AH708" i="94"/>
  <c r="AH709" i="94"/>
  <c r="AH710" i="94"/>
  <c r="AH711" i="94"/>
  <c r="AH712" i="94"/>
  <c r="AH713" i="94"/>
  <c r="AH749" i="94"/>
  <c r="AH750" i="94"/>
  <c r="AH751" i="94"/>
  <c r="AH752" i="94"/>
  <c r="AH753" i="94"/>
  <c r="AH754" i="94"/>
  <c r="AH755" i="94"/>
  <c r="AH756" i="94"/>
  <c r="AH757" i="94"/>
  <c r="AH758" i="94"/>
  <c r="AH759" i="94"/>
  <c r="AH760" i="94"/>
  <c r="AH761" i="94"/>
  <c r="AH762" i="94"/>
  <c r="AH763" i="94"/>
  <c r="AH799" i="94"/>
  <c r="AH800" i="94"/>
  <c r="AH801" i="94"/>
  <c r="AH802" i="94"/>
  <c r="AH803" i="94"/>
  <c r="AH804" i="94"/>
  <c r="AH805" i="94"/>
  <c r="AH806" i="94"/>
  <c r="AH807" i="94"/>
  <c r="AH808" i="94"/>
  <c r="AH809" i="94"/>
  <c r="AH810" i="94"/>
  <c r="AH811" i="94"/>
  <c r="AH812" i="94"/>
  <c r="AH813" i="94"/>
  <c r="AH848" i="94"/>
  <c r="AH849" i="94"/>
  <c r="AH850" i="94"/>
  <c r="AH851" i="94"/>
  <c r="AH852" i="94"/>
  <c r="AH853" i="94"/>
  <c r="AH854" i="94"/>
  <c r="AH855" i="94"/>
  <c r="AH856" i="94"/>
  <c r="AH857" i="94"/>
  <c r="AH858" i="94"/>
  <c r="AH859" i="94"/>
  <c r="AH860" i="94"/>
  <c r="AH861" i="94"/>
  <c r="AH897" i="94"/>
  <c r="AH898" i="94"/>
  <c r="AH899" i="94"/>
  <c r="AH900" i="94"/>
  <c r="AH901" i="94"/>
  <c r="AH902" i="94"/>
  <c r="AH903" i="94"/>
  <c r="AH904" i="94"/>
  <c r="AH905" i="94"/>
  <c r="AH906" i="94"/>
  <c r="AH907" i="94"/>
  <c r="AH908" i="94"/>
  <c r="AH909" i="94"/>
  <c r="AH910" i="94"/>
  <c r="AH911" i="94"/>
  <c r="AH2" i="94"/>
  <c r="AH3" i="94"/>
  <c r="AH4" i="94"/>
  <c r="AH5" i="94"/>
  <c r="AH6" i="94"/>
  <c r="AH7" i="94"/>
  <c r="AH8" i="94"/>
  <c r="AH9" i="94"/>
  <c r="AH10" i="94"/>
  <c r="AH11" i="94"/>
  <c r="AH12" i="94"/>
  <c r="AH13" i="94"/>
  <c r="AH14" i="94"/>
  <c r="AH15" i="94"/>
  <c r="AH16" i="94"/>
  <c r="AH17" i="94"/>
  <c r="AH18" i="94"/>
  <c r="AH19" i="94"/>
  <c r="AH20" i="94"/>
  <c r="AH21" i="94"/>
  <c r="AH22" i="94"/>
  <c r="AH23" i="94"/>
  <c r="AH24" i="94"/>
  <c r="AH25" i="94"/>
  <c r="AH26" i="94"/>
  <c r="AH27" i="94"/>
  <c r="AH28" i="94"/>
  <c r="AH29" i="94"/>
  <c r="AH30" i="94"/>
  <c r="AH31" i="94"/>
  <c r="AH32" i="94"/>
  <c r="AH33" i="94"/>
  <c r="AH34" i="94"/>
  <c r="AH35" i="94"/>
  <c r="AH36" i="94"/>
  <c r="AH52" i="94"/>
  <c r="AH53" i="94"/>
  <c r="AH54" i="94"/>
  <c r="AH55" i="94"/>
  <c r="AH56" i="94"/>
  <c r="AH57" i="94"/>
  <c r="AH58" i="94"/>
  <c r="AH59" i="94"/>
  <c r="AH60" i="94"/>
  <c r="AH61" i="94"/>
  <c r="AH62" i="94"/>
  <c r="AH63" i="94"/>
  <c r="AH64" i="94"/>
  <c r="AH65" i="94"/>
  <c r="AH66" i="94"/>
  <c r="AH67" i="94"/>
  <c r="AH68" i="94"/>
  <c r="AH69" i="94"/>
  <c r="AH70" i="94"/>
  <c r="AH71" i="94"/>
  <c r="AH72" i="94"/>
  <c r="AH73" i="94"/>
  <c r="AH74" i="94"/>
  <c r="AH75" i="94"/>
  <c r="AH76" i="94"/>
  <c r="AH77" i="94"/>
  <c r="AH78" i="94"/>
  <c r="AH79" i="94"/>
  <c r="AH80" i="94"/>
  <c r="AH81" i="94"/>
  <c r="AH82" i="94"/>
  <c r="AH83" i="94"/>
  <c r="AH84" i="94"/>
  <c r="AH85" i="94"/>
  <c r="AH86" i="94"/>
  <c r="AH102" i="94"/>
  <c r="AH103" i="94"/>
  <c r="AH104" i="94"/>
  <c r="AH105" i="94"/>
  <c r="AH106" i="94"/>
  <c r="AH107" i="94"/>
  <c r="AH108" i="94"/>
  <c r="AH109" i="94"/>
  <c r="AH110" i="94"/>
  <c r="AH111" i="94"/>
  <c r="AH112" i="94"/>
  <c r="AH113" i="94"/>
  <c r="AH114" i="94"/>
  <c r="AH115" i="94"/>
  <c r="AH116" i="94"/>
  <c r="AH117" i="94"/>
  <c r="AH118" i="94"/>
  <c r="AH119" i="94"/>
  <c r="AH120" i="94"/>
  <c r="AH121" i="94"/>
  <c r="AH122" i="94"/>
  <c r="AH123" i="94"/>
  <c r="AH124" i="94"/>
  <c r="AH125" i="94"/>
  <c r="AH126" i="94"/>
  <c r="AH127" i="94"/>
  <c r="AH128" i="94"/>
  <c r="AH129" i="94"/>
  <c r="AH130" i="94"/>
  <c r="AH131" i="94"/>
  <c r="AH132" i="94"/>
  <c r="AH133" i="94"/>
  <c r="AH134" i="94"/>
  <c r="AH135" i="94"/>
  <c r="AH136" i="94"/>
  <c r="AH152" i="94"/>
  <c r="AH153" i="94"/>
  <c r="AH154" i="94"/>
  <c r="AH155" i="94"/>
  <c r="AH156" i="94"/>
  <c r="AH157" i="94"/>
  <c r="AH158" i="94"/>
  <c r="AH159" i="94"/>
  <c r="AH160" i="94"/>
  <c r="AH161" i="94"/>
  <c r="AH162" i="94"/>
  <c r="AH163" i="94"/>
  <c r="AH164" i="94"/>
  <c r="AH165" i="94"/>
  <c r="AH166" i="94"/>
  <c r="AH167" i="94"/>
  <c r="AH177" i="94"/>
  <c r="AH178" i="94"/>
  <c r="AH179" i="94"/>
  <c r="AH180" i="94"/>
  <c r="AH181" i="94"/>
  <c r="AH182" i="94"/>
  <c r="AH183" i="94"/>
  <c r="AH184" i="94"/>
  <c r="AH185" i="94"/>
  <c r="AH186" i="94"/>
  <c r="AH187" i="94"/>
  <c r="AH188" i="94"/>
  <c r="AH189" i="94"/>
  <c r="AH190" i="94"/>
  <c r="AH191" i="94"/>
  <c r="AH192" i="94"/>
  <c r="AH193" i="94"/>
  <c r="AH194" i="94"/>
  <c r="AH195" i="94"/>
  <c r="AH196" i="94"/>
  <c r="AH197" i="94"/>
  <c r="AH198" i="94"/>
  <c r="AH199" i="94"/>
  <c r="AH200" i="94"/>
  <c r="AH201" i="94"/>
  <c r="AH202" i="94"/>
  <c r="AH203" i="94"/>
  <c r="AH204" i="94"/>
  <c r="AH205" i="94"/>
  <c r="AH206" i="94"/>
  <c r="AH207" i="94"/>
  <c r="AH208" i="94"/>
  <c r="AH209" i="94"/>
  <c r="AH210" i="94"/>
  <c r="AH211" i="94"/>
  <c r="AH227" i="94"/>
  <c r="AH228" i="94"/>
  <c r="AH229" i="94"/>
  <c r="AH230" i="94"/>
  <c r="AH231" i="94"/>
  <c r="AH232" i="94"/>
  <c r="AH233" i="94"/>
  <c r="AH234" i="94"/>
  <c r="AH235" i="94"/>
  <c r="AH236" i="94"/>
  <c r="AH237" i="94"/>
  <c r="AH238" i="94"/>
  <c r="AH239" i="94"/>
  <c r="AH240" i="94"/>
  <c r="AH241" i="94"/>
  <c r="AH242" i="94"/>
  <c r="AH243" i="94"/>
  <c r="AH244" i="94"/>
  <c r="AH245" i="94"/>
  <c r="AH246" i="94"/>
  <c r="AH247" i="94"/>
  <c r="AH248" i="94"/>
  <c r="AH249" i="94"/>
  <c r="AH250" i="94"/>
  <c r="AH251" i="94"/>
  <c r="AH252" i="94"/>
  <c r="AH253" i="94"/>
  <c r="AH254" i="94"/>
  <c r="AH255" i="94"/>
  <c r="AH256" i="94"/>
  <c r="AH257" i="94"/>
  <c r="AH258" i="94"/>
  <c r="AH259" i="94"/>
  <c r="AH260" i="94"/>
  <c r="AH261" i="94"/>
  <c r="AH277" i="94"/>
  <c r="AH278" i="94"/>
  <c r="AH279" i="94"/>
  <c r="AH280" i="94"/>
  <c r="AH281" i="94"/>
  <c r="AH282" i="94"/>
  <c r="AH283" i="94"/>
  <c r="AH284" i="94"/>
  <c r="AH285" i="94"/>
  <c r="AH286" i="94"/>
  <c r="AH287" i="94"/>
  <c r="AH288" i="94"/>
  <c r="AH289" i="94"/>
  <c r="AH290" i="94"/>
  <c r="AH291" i="94"/>
  <c r="AH292" i="94"/>
  <c r="AH293" i="94"/>
  <c r="AH294" i="94"/>
  <c r="AH295" i="94"/>
  <c r="AH296" i="94"/>
  <c r="AH297" i="94"/>
  <c r="AH298" i="94"/>
  <c r="AH299" i="94"/>
  <c r="AH300" i="94"/>
  <c r="AH301" i="94"/>
  <c r="AH302" i="94"/>
  <c r="AH303" i="94"/>
  <c r="AH304" i="94"/>
  <c r="AH305" i="94"/>
  <c r="AH306" i="94"/>
  <c r="AH307" i="94"/>
  <c r="AH308" i="94"/>
  <c r="AH309" i="94"/>
  <c r="AH310" i="94"/>
  <c r="AH311" i="94"/>
  <c r="AH327" i="94"/>
  <c r="AH328" i="94"/>
  <c r="AH329" i="94"/>
  <c r="AH330" i="94"/>
  <c r="AH331" i="94"/>
  <c r="AH332" i="94"/>
  <c r="AH333" i="94"/>
  <c r="AH334" i="94"/>
  <c r="AH335" i="94"/>
  <c r="AH336" i="94"/>
  <c r="AH337" i="94"/>
  <c r="AH338" i="94"/>
  <c r="AH339" i="94"/>
  <c r="AH340" i="94"/>
  <c r="AH341" i="94"/>
  <c r="AH342" i="94"/>
  <c r="AH343" i="94"/>
  <c r="AH344" i="94"/>
  <c r="AH345" i="94"/>
  <c r="AH346" i="94"/>
  <c r="AH347" i="94"/>
  <c r="AH348" i="94"/>
  <c r="AH349" i="94"/>
  <c r="AH350" i="94"/>
  <c r="AH351" i="94"/>
  <c r="AH352" i="94"/>
  <c r="AH353" i="94"/>
  <c r="AH354" i="94"/>
  <c r="AH355" i="94"/>
  <c r="AH356" i="94"/>
  <c r="AH357" i="94"/>
  <c r="AH358" i="94"/>
  <c r="AH359" i="94"/>
  <c r="AH360" i="94"/>
  <c r="AH361" i="94"/>
  <c r="AH377" i="94"/>
  <c r="AH378" i="94"/>
  <c r="AH379" i="94"/>
  <c r="AH380" i="94"/>
  <c r="AH381" i="94"/>
  <c r="AH382" i="94"/>
  <c r="AH383" i="94"/>
  <c r="AH384" i="94"/>
  <c r="AH385" i="94"/>
  <c r="AH386" i="94"/>
  <c r="AH387" i="94"/>
  <c r="AH388" i="94"/>
  <c r="AH389" i="94"/>
  <c r="AH390" i="94"/>
  <c r="AH391" i="94"/>
  <c r="AH392" i="94"/>
  <c r="AH393" i="94"/>
  <c r="AH394" i="94"/>
  <c r="AH395" i="94"/>
  <c r="AH396" i="94"/>
  <c r="AH397" i="94"/>
  <c r="AH398" i="94"/>
  <c r="AH399" i="94"/>
  <c r="AH400" i="94"/>
  <c r="AH401" i="94"/>
  <c r="AH402" i="94"/>
  <c r="AH403" i="94"/>
  <c r="AH404" i="94"/>
  <c r="AH405" i="94"/>
  <c r="AH406" i="94"/>
  <c r="AH407" i="94"/>
  <c r="AH408" i="94"/>
  <c r="AH409" i="94"/>
  <c r="AH410" i="94"/>
  <c r="AH411" i="94"/>
  <c r="AH426" i="94"/>
  <c r="AH427" i="94"/>
  <c r="AH428" i="94"/>
  <c r="AH429" i="94"/>
  <c r="AH430" i="94"/>
  <c r="AH431" i="94"/>
  <c r="AH432" i="94"/>
  <c r="AH433" i="94"/>
  <c r="AH434" i="94"/>
  <c r="AH435" i="94"/>
  <c r="AH436" i="94"/>
  <c r="AH437" i="94"/>
  <c r="AH438" i="94"/>
  <c r="AH439" i="94"/>
  <c r="AH440" i="94"/>
  <c r="AH441" i="94"/>
  <c r="AH442" i="94"/>
  <c r="AH443" i="94"/>
  <c r="AH444" i="94"/>
  <c r="AH445" i="94"/>
  <c r="AH446" i="94"/>
  <c r="AH447" i="94"/>
  <c r="AH448" i="94"/>
  <c r="AH449" i="94"/>
  <c r="AH450" i="94"/>
  <c r="AH451" i="94"/>
  <c r="AH452" i="94"/>
  <c r="AH453" i="94"/>
  <c r="AH454" i="94"/>
  <c r="AH455" i="94"/>
  <c r="AH456" i="94"/>
  <c r="AH457" i="94"/>
  <c r="AH458" i="94"/>
  <c r="AH459" i="94"/>
  <c r="AH460" i="94"/>
  <c r="AH476" i="94"/>
  <c r="AH477" i="94"/>
  <c r="AH478" i="94"/>
  <c r="AH479" i="94"/>
  <c r="AH480" i="94"/>
  <c r="AH481" i="94"/>
  <c r="AH482" i="94"/>
  <c r="AH483" i="94"/>
  <c r="AH484" i="94"/>
  <c r="AH485" i="94"/>
  <c r="AH486" i="94"/>
  <c r="AH487" i="94"/>
  <c r="AH488" i="94"/>
  <c r="AH489" i="94"/>
  <c r="AH490" i="94"/>
  <c r="AH491" i="94"/>
  <c r="AH492" i="94"/>
  <c r="AH493" i="94"/>
  <c r="AH494" i="94"/>
  <c r="AH495" i="94"/>
  <c r="AH496" i="94"/>
  <c r="AH497" i="94"/>
  <c r="AH498" i="94"/>
  <c r="AH499" i="94"/>
  <c r="AH500" i="94"/>
  <c r="AH501" i="94"/>
  <c r="AH502" i="94"/>
  <c r="AH503" i="94"/>
  <c r="AH504" i="94"/>
  <c r="AH505" i="94"/>
  <c r="AH506" i="94"/>
  <c r="AH522" i="94"/>
  <c r="AH523" i="94"/>
  <c r="AH524" i="94"/>
  <c r="AH525" i="94"/>
  <c r="AH526" i="94"/>
  <c r="AH527" i="94"/>
  <c r="AH528" i="94"/>
  <c r="AH529" i="94"/>
  <c r="AH530" i="94"/>
  <c r="AH531" i="94"/>
  <c r="AH532" i="94"/>
  <c r="AH533" i="94"/>
  <c r="AH534" i="94"/>
  <c r="AH535" i="94"/>
  <c r="AH536" i="94"/>
  <c r="AH537" i="94"/>
  <c r="AH538" i="94"/>
  <c r="AH539" i="94"/>
  <c r="AH540" i="94"/>
  <c r="AH541" i="94"/>
  <c r="AH542" i="94"/>
  <c r="AH543" i="94"/>
  <c r="AH544" i="94"/>
  <c r="AH545" i="94"/>
  <c r="AH546" i="94"/>
  <c r="AH547" i="94"/>
  <c r="AH548" i="94"/>
  <c r="AH549" i="94"/>
  <c r="AH550" i="94"/>
  <c r="AH551" i="94"/>
  <c r="AH552" i="94"/>
  <c r="AH553" i="94"/>
  <c r="AH554" i="94"/>
  <c r="AH555" i="94"/>
  <c r="AH556" i="94"/>
  <c r="AH570" i="94"/>
  <c r="AH571" i="94"/>
  <c r="AH572" i="94"/>
  <c r="AH573" i="94"/>
  <c r="AH574" i="94"/>
  <c r="AH575" i="94"/>
  <c r="AH576" i="94"/>
  <c r="AH577" i="94"/>
  <c r="AH578" i="94"/>
  <c r="AH579" i="94"/>
  <c r="AH580" i="94"/>
  <c r="AH581" i="94"/>
  <c r="AH582" i="94"/>
  <c r="AH583" i="94"/>
  <c r="AH584" i="94"/>
  <c r="AH585" i="94"/>
  <c r="AH586" i="94"/>
  <c r="AH587" i="94"/>
  <c r="AH588" i="94"/>
  <c r="AH589" i="94"/>
  <c r="AH590" i="94"/>
  <c r="AH591" i="94"/>
  <c r="AH592" i="94"/>
  <c r="AH593" i="94"/>
  <c r="AH594" i="94"/>
  <c r="AH595" i="94"/>
  <c r="AH596" i="94"/>
  <c r="AH597" i="94"/>
  <c r="AH598" i="94"/>
  <c r="AH599" i="94"/>
  <c r="AH600" i="94"/>
  <c r="AH601" i="94"/>
  <c r="AH615" i="94"/>
  <c r="AH616" i="94"/>
  <c r="AH617" i="94"/>
  <c r="AH618" i="94"/>
  <c r="AH619" i="94"/>
  <c r="AH620" i="94"/>
  <c r="AH621" i="94"/>
  <c r="AH622" i="94"/>
  <c r="AH623" i="94"/>
  <c r="AH624" i="94"/>
  <c r="AH625" i="94"/>
  <c r="AH626" i="94"/>
  <c r="AH627" i="94"/>
  <c r="AH628" i="94"/>
  <c r="AH629" i="94"/>
  <c r="AH630" i="94"/>
  <c r="AH631" i="94"/>
  <c r="AH632" i="94"/>
  <c r="AH633" i="94"/>
  <c r="AH634" i="94"/>
  <c r="AH635" i="94"/>
  <c r="AH636" i="94"/>
  <c r="AH637" i="94"/>
  <c r="AH638" i="94"/>
  <c r="AH639" i="94"/>
  <c r="AH640" i="94"/>
  <c r="AH641" i="94"/>
  <c r="AH642" i="94"/>
  <c r="AH643" i="94"/>
  <c r="AH644" i="94"/>
  <c r="AH645" i="94"/>
  <c r="AH646" i="94"/>
  <c r="AH647" i="94"/>
  <c r="AH648" i="94"/>
  <c r="AH649" i="94"/>
  <c r="AH665" i="94"/>
  <c r="AH666" i="94"/>
  <c r="AH667" i="94"/>
  <c r="AH668" i="94"/>
  <c r="AH669" i="94"/>
  <c r="AH670" i="94"/>
  <c r="AH671" i="94"/>
  <c r="AH672" i="94"/>
  <c r="AH673" i="94"/>
  <c r="AH674" i="94"/>
  <c r="AH675" i="94"/>
  <c r="AH676" i="94"/>
  <c r="AH677" i="94"/>
  <c r="AH678" i="94"/>
  <c r="AH679" i="94"/>
  <c r="AH680" i="94"/>
  <c r="AH681" i="94"/>
  <c r="AH682" i="94"/>
  <c r="AH683" i="94"/>
  <c r="AH684" i="94"/>
  <c r="AH685" i="94"/>
  <c r="AH686" i="94"/>
  <c r="AH687" i="94"/>
  <c r="AH688" i="94"/>
  <c r="AH689" i="94"/>
  <c r="AH690" i="94"/>
  <c r="AH691" i="94"/>
  <c r="AH692" i="94"/>
  <c r="AH693" i="94"/>
  <c r="AH694" i="94"/>
  <c r="AH695" i="94"/>
  <c r="AH696" i="94"/>
  <c r="AH697" i="94"/>
  <c r="AH698" i="94"/>
  <c r="AH699" i="94"/>
  <c r="AH714" i="94"/>
  <c r="AH715" i="94"/>
  <c r="AH716" i="94"/>
  <c r="AH717" i="94"/>
  <c r="AH718" i="94"/>
  <c r="AH719" i="94"/>
  <c r="AH720" i="94"/>
  <c r="AH721" i="94"/>
  <c r="AH722" i="94"/>
  <c r="AH723" i="94"/>
  <c r="AH724" i="94"/>
  <c r="AH725" i="94"/>
  <c r="AH726" i="94"/>
  <c r="AH727" i="94"/>
  <c r="AH728" i="94"/>
  <c r="AH729" i="94"/>
  <c r="AH730" i="94"/>
  <c r="AH731" i="94"/>
  <c r="AH732" i="94"/>
  <c r="AH733" i="94"/>
  <c r="AH734" i="94"/>
  <c r="AH735" i="94"/>
  <c r="AH736" i="94"/>
  <c r="AH737" i="94"/>
  <c r="AH738" i="94"/>
  <c r="AH739" i="94"/>
  <c r="AH740" i="94"/>
  <c r="AH741" i="94"/>
  <c r="AH742" i="94"/>
  <c r="AH743" i="94"/>
  <c r="AH744" i="94"/>
  <c r="AH745" i="94"/>
  <c r="AH746" i="94"/>
  <c r="AH747" i="94"/>
  <c r="AH748" i="94"/>
  <c r="AH764" i="94"/>
  <c r="AH765" i="94"/>
  <c r="AH766" i="94"/>
  <c r="AH767" i="94"/>
  <c r="AH768" i="94"/>
  <c r="AH769" i="94"/>
  <c r="AH770" i="94"/>
  <c r="AH771" i="94"/>
  <c r="AH772" i="94"/>
  <c r="AH773" i="94"/>
  <c r="AH774" i="94"/>
  <c r="AH775" i="94"/>
  <c r="AH776" i="94"/>
  <c r="AH777" i="94"/>
  <c r="AH778" i="94"/>
  <c r="AH779" i="94"/>
  <c r="AH780" i="94"/>
  <c r="AH781" i="94"/>
  <c r="AH782" i="94"/>
  <c r="AH783" i="94"/>
  <c r="AH784" i="94"/>
  <c r="AH785" i="94"/>
  <c r="AH786" i="94"/>
  <c r="AH787" i="94"/>
  <c r="AH788" i="94"/>
  <c r="AH789" i="94"/>
  <c r="AH790" i="94"/>
  <c r="AH791" i="94"/>
  <c r="AH792" i="94"/>
  <c r="AH793" i="94"/>
  <c r="AH794" i="94"/>
  <c r="AH795" i="94"/>
  <c r="AH796" i="94"/>
  <c r="AH797" i="94"/>
  <c r="AH798" i="94"/>
  <c r="AH814" i="94"/>
  <c r="AH815" i="94"/>
  <c r="AH816" i="94"/>
  <c r="AH817" i="94"/>
  <c r="AH818" i="94"/>
  <c r="AH819" i="94"/>
  <c r="AH820" i="94"/>
  <c r="AH821" i="94"/>
  <c r="AH822" i="94"/>
  <c r="AH823" i="94"/>
  <c r="AH824" i="94"/>
  <c r="AH825" i="94"/>
  <c r="AH826" i="94"/>
  <c r="AH827" i="94"/>
  <c r="AH828" i="94"/>
  <c r="AH829" i="94"/>
  <c r="AH830" i="94"/>
  <c r="AH831" i="94"/>
  <c r="AH832" i="94"/>
  <c r="AH833" i="94"/>
  <c r="AH834" i="94"/>
  <c r="AH835" i="94"/>
  <c r="AH836" i="94"/>
  <c r="AH837" i="94"/>
  <c r="AH838" i="94"/>
  <c r="AH839" i="94"/>
  <c r="AH840" i="94"/>
  <c r="AH841" i="94"/>
  <c r="AH842" i="94"/>
  <c r="AH843" i="94"/>
  <c r="AH844" i="94"/>
  <c r="AH845" i="94"/>
  <c r="AH846" i="94"/>
  <c r="AH847" i="94"/>
  <c r="AH862" i="94"/>
  <c r="AH863" i="94"/>
  <c r="AH864" i="94"/>
  <c r="AH865" i="94"/>
  <c r="AH866" i="94"/>
  <c r="AH867" i="94"/>
  <c r="AH868" i="94"/>
  <c r="AH869" i="94"/>
  <c r="AH870" i="94"/>
  <c r="AH871" i="94"/>
  <c r="AH872" i="94"/>
  <c r="AH873" i="94"/>
  <c r="AH874" i="94"/>
  <c r="AH875" i="94"/>
  <c r="AH876" i="94"/>
  <c r="AH877" i="94"/>
  <c r="AH878" i="94"/>
  <c r="AH879" i="94"/>
  <c r="AH880" i="94"/>
  <c r="AH881" i="94"/>
  <c r="AH882" i="94"/>
  <c r="AH883" i="94"/>
  <c r="AH884" i="94"/>
  <c r="AH885" i="94"/>
  <c r="AH886" i="94"/>
  <c r="AH887" i="94"/>
  <c r="AH888" i="94"/>
  <c r="AH889" i="94"/>
  <c r="AH890" i="94"/>
  <c r="AH891" i="94"/>
  <c r="AH892" i="94"/>
  <c r="AH893" i="94"/>
  <c r="AH894" i="94"/>
  <c r="AH895" i="94"/>
  <c r="AH896" i="94"/>
  <c r="AH912" i="94"/>
  <c r="AH913" i="94"/>
  <c r="AH914" i="94"/>
  <c r="AH915" i="94"/>
  <c r="AH916" i="94"/>
  <c r="AH917" i="94"/>
  <c r="AH918" i="94"/>
  <c r="AH919" i="94"/>
  <c r="AH920" i="94"/>
  <c r="AH921" i="94"/>
  <c r="AH922" i="94"/>
  <c r="AH923" i="94"/>
  <c r="AH924" i="94"/>
  <c r="AH925" i="94"/>
  <c r="AH926" i="94"/>
  <c r="AH927" i="94"/>
  <c r="AH928" i="94"/>
  <c r="AH929" i="94"/>
  <c r="AH930" i="94"/>
  <c r="AH931" i="94"/>
  <c r="AH932" i="94"/>
  <c r="AH933" i="94"/>
  <c r="AH934" i="94"/>
  <c r="AH935" i="94"/>
  <c r="AH936" i="94"/>
  <c r="AH937" i="94"/>
  <c r="AH938" i="94"/>
  <c r="AH939" i="94"/>
  <c r="AI37" i="94"/>
  <c r="AH37" i="94"/>
  <c r="AG38" i="94"/>
  <c r="AG39" i="94"/>
  <c r="AG40" i="94"/>
  <c r="AG41" i="94"/>
  <c r="AG42" i="94"/>
  <c r="AG43" i="94"/>
  <c r="AG44" i="94"/>
  <c r="AG45" i="94"/>
  <c r="AG46" i="94"/>
  <c r="AG47" i="94"/>
  <c r="AG48" i="94"/>
  <c r="AG49" i="94"/>
  <c r="AG50" i="94"/>
  <c r="AG51" i="94"/>
  <c r="AG87" i="94"/>
  <c r="AG88" i="94"/>
  <c r="AG89" i="94"/>
  <c r="AG90" i="94"/>
  <c r="AG91" i="94"/>
  <c r="AG92" i="94"/>
  <c r="AG93" i="94"/>
  <c r="AG94" i="94"/>
  <c r="AG95" i="94"/>
  <c r="AG96" i="94"/>
  <c r="AG97" i="94"/>
  <c r="AG98" i="94"/>
  <c r="AG99" i="94"/>
  <c r="AG100" i="94"/>
  <c r="AG101" i="94"/>
  <c r="AG137" i="94"/>
  <c r="AG138" i="94"/>
  <c r="AG139" i="94"/>
  <c r="AG140" i="94"/>
  <c r="AG141" i="94"/>
  <c r="AG142" i="94"/>
  <c r="AG143" i="94"/>
  <c r="AG144" i="94"/>
  <c r="AG145" i="94"/>
  <c r="AG146" i="94"/>
  <c r="AG147" i="94"/>
  <c r="AG148" i="94"/>
  <c r="AG149" i="94"/>
  <c r="AG150" i="94"/>
  <c r="AG151" i="94"/>
  <c r="AG168" i="94"/>
  <c r="AG169" i="94"/>
  <c r="AG170" i="94"/>
  <c r="AG171" i="94"/>
  <c r="AG172" i="94"/>
  <c r="AG173" i="94"/>
  <c r="AG174" i="94"/>
  <c r="AG175" i="94"/>
  <c r="AG176" i="94"/>
  <c r="AG212" i="94"/>
  <c r="AG213" i="94"/>
  <c r="AG214" i="94"/>
  <c r="AG215" i="94"/>
  <c r="AG216" i="94"/>
  <c r="AG217" i="94"/>
  <c r="AG218" i="94"/>
  <c r="AG219" i="94"/>
  <c r="AG220" i="94"/>
  <c r="AG221" i="94"/>
  <c r="AG222" i="94"/>
  <c r="AG223" i="94"/>
  <c r="AG224" i="94"/>
  <c r="AG225" i="94"/>
  <c r="AG226" i="94"/>
  <c r="AG262" i="94"/>
  <c r="AG263" i="94"/>
  <c r="AG264" i="94"/>
  <c r="AG265" i="94"/>
  <c r="AG266" i="94"/>
  <c r="AG267" i="94"/>
  <c r="AG268" i="94"/>
  <c r="AG269" i="94"/>
  <c r="AG270" i="94"/>
  <c r="AG271" i="94"/>
  <c r="AG272" i="94"/>
  <c r="AG273" i="94"/>
  <c r="AG274" i="94"/>
  <c r="AG275" i="94"/>
  <c r="AG276" i="94"/>
  <c r="AG312" i="94"/>
  <c r="AG313" i="94"/>
  <c r="AG314" i="94"/>
  <c r="AG315" i="94"/>
  <c r="AG316" i="94"/>
  <c r="AG317" i="94"/>
  <c r="AG318" i="94"/>
  <c r="AG319" i="94"/>
  <c r="AG320" i="94"/>
  <c r="AG321" i="94"/>
  <c r="AG322" i="94"/>
  <c r="AG323" i="94"/>
  <c r="AG324" i="94"/>
  <c r="AG325" i="94"/>
  <c r="AG326" i="94"/>
  <c r="AG362" i="94"/>
  <c r="AG363" i="94"/>
  <c r="AG364" i="94"/>
  <c r="AG365" i="94"/>
  <c r="AG366" i="94"/>
  <c r="AG367" i="94"/>
  <c r="AG368" i="94"/>
  <c r="AG369" i="94"/>
  <c r="AG370" i="94"/>
  <c r="AG371" i="94"/>
  <c r="AG372" i="94"/>
  <c r="AG373" i="94"/>
  <c r="AG374" i="94"/>
  <c r="AG375" i="94"/>
  <c r="AG376" i="94"/>
  <c r="AG412" i="94"/>
  <c r="AG413" i="94"/>
  <c r="AG414" i="94"/>
  <c r="AG415" i="94"/>
  <c r="AG416" i="94"/>
  <c r="AG417" i="94"/>
  <c r="AG418" i="94"/>
  <c r="AG419" i="94"/>
  <c r="AG420" i="94"/>
  <c r="AG421" i="94"/>
  <c r="AG422" i="94"/>
  <c r="AG423" i="94"/>
  <c r="AG424" i="94"/>
  <c r="AG425" i="94"/>
  <c r="AG461" i="94"/>
  <c r="AG462" i="94"/>
  <c r="AG463" i="94"/>
  <c r="AG464" i="94"/>
  <c r="AG465" i="94"/>
  <c r="AG466" i="94"/>
  <c r="AG467" i="94"/>
  <c r="AG468" i="94"/>
  <c r="AG469" i="94"/>
  <c r="AG470" i="94"/>
  <c r="AG471" i="94"/>
  <c r="AG472" i="94"/>
  <c r="AG473" i="94"/>
  <c r="AG474" i="94"/>
  <c r="AG475" i="94"/>
  <c r="AG507" i="94"/>
  <c r="AG508" i="94"/>
  <c r="AG509" i="94"/>
  <c r="AG510" i="94"/>
  <c r="AG511" i="94"/>
  <c r="AG512" i="94"/>
  <c r="AG513" i="94"/>
  <c r="AG514" i="94"/>
  <c r="AG515" i="94"/>
  <c r="AG516" i="94"/>
  <c r="AG517" i="94"/>
  <c r="AG518" i="94"/>
  <c r="AG519" i="94"/>
  <c r="AG520" i="94"/>
  <c r="AG521" i="94"/>
  <c r="AG557" i="94"/>
  <c r="AG558" i="94"/>
  <c r="AG559" i="94"/>
  <c r="AG560" i="94"/>
  <c r="AG561" i="94"/>
  <c r="AG562" i="94"/>
  <c r="AG563" i="94"/>
  <c r="AG564" i="94"/>
  <c r="AG565" i="94"/>
  <c r="AG566" i="94"/>
  <c r="AG567" i="94"/>
  <c r="AG568" i="94"/>
  <c r="AG569" i="94"/>
  <c r="AG602" i="94"/>
  <c r="AG603" i="94"/>
  <c r="AG604" i="94"/>
  <c r="AG605" i="94"/>
  <c r="AG606" i="94"/>
  <c r="AG607" i="94"/>
  <c r="AG608" i="94"/>
  <c r="AG609" i="94"/>
  <c r="AG610" i="94"/>
  <c r="AG611" i="94"/>
  <c r="AG612" i="94"/>
  <c r="AG613" i="94"/>
  <c r="AG614" i="94"/>
  <c r="AG650" i="94"/>
  <c r="AG651" i="94"/>
  <c r="AG652" i="94"/>
  <c r="AG653" i="94"/>
  <c r="AG654" i="94"/>
  <c r="AG655" i="94"/>
  <c r="AG656" i="94"/>
  <c r="AG657" i="94"/>
  <c r="AG658" i="94"/>
  <c r="AG659" i="94"/>
  <c r="AG660" i="94"/>
  <c r="AG661" i="94"/>
  <c r="AG662" i="94"/>
  <c r="AG663" i="94"/>
  <c r="AG664" i="94"/>
  <c r="AG700" i="94"/>
  <c r="AG701" i="94"/>
  <c r="AG702" i="94"/>
  <c r="AG703" i="94"/>
  <c r="AG704" i="94"/>
  <c r="AG705" i="94"/>
  <c r="AG706" i="94"/>
  <c r="AG707" i="94"/>
  <c r="AG708" i="94"/>
  <c r="AG709" i="94"/>
  <c r="AG710" i="94"/>
  <c r="AG711" i="94"/>
  <c r="AG712" i="94"/>
  <c r="AG713" i="94"/>
  <c r="AG749" i="94"/>
  <c r="AG750" i="94"/>
  <c r="AG751" i="94"/>
  <c r="AG752" i="94"/>
  <c r="AG753" i="94"/>
  <c r="AG754" i="94"/>
  <c r="AG755" i="94"/>
  <c r="AG756" i="94"/>
  <c r="AG757" i="94"/>
  <c r="AG758" i="94"/>
  <c r="AG759" i="94"/>
  <c r="AG760" i="94"/>
  <c r="AG761" i="94"/>
  <c r="AG762" i="94"/>
  <c r="AG763" i="94"/>
  <c r="AG799" i="94"/>
  <c r="AG800" i="94"/>
  <c r="AG801" i="94"/>
  <c r="AG802" i="94"/>
  <c r="AG803" i="94"/>
  <c r="AG804" i="94"/>
  <c r="AG805" i="94"/>
  <c r="AG806" i="94"/>
  <c r="AG807" i="94"/>
  <c r="AG808" i="94"/>
  <c r="AG809" i="94"/>
  <c r="AG810" i="94"/>
  <c r="AG811" i="94"/>
  <c r="AG812" i="94"/>
  <c r="AG813" i="94"/>
  <c r="AG848" i="94"/>
  <c r="AG849" i="94"/>
  <c r="AG850" i="94"/>
  <c r="AG851" i="94"/>
  <c r="AG852" i="94"/>
  <c r="AG853" i="94"/>
  <c r="AG854" i="94"/>
  <c r="AG855" i="94"/>
  <c r="AG856" i="94"/>
  <c r="AG857" i="94"/>
  <c r="AG858" i="94"/>
  <c r="AG859" i="94"/>
  <c r="AG860" i="94"/>
  <c r="AG861" i="94"/>
  <c r="AG897" i="94"/>
  <c r="AG898" i="94"/>
  <c r="AG899" i="94"/>
  <c r="AG900" i="94"/>
  <c r="AG901" i="94"/>
  <c r="AG902" i="94"/>
  <c r="AG903" i="94"/>
  <c r="AG904" i="94"/>
  <c r="AG905" i="94"/>
  <c r="AG906" i="94"/>
  <c r="AG907" i="94"/>
  <c r="AG908" i="94"/>
  <c r="AG909" i="94"/>
  <c r="AG910" i="94"/>
  <c r="AG911" i="94"/>
  <c r="AG2" i="94"/>
  <c r="AG3" i="94"/>
  <c r="AG4" i="94"/>
  <c r="AG5" i="94"/>
  <c r="AG6" i="94"/>
  <c r="AG7" i="94"/>
  <c r="AG8" i="94"/>
  <c r="AG9" i="94"/>
  <c r="AG10" i="94"/>
  <c r="AG11" i="94"/>
  <c r="AG12" i="94"/>
  <c r="AG13" i="94"/>
  <c r="AG14" i="94"/>
  <c r="AG15" i="94"/>
  <c r="AG16" i="94"/>
  <c r="AG17" i="94"/>
  <c r="AG18" i="94"/>
  <c r="AG19" i="94"/>
  <c r="AG20" i="94"/>
  <c r="AG21" i="94"/>
  <c r="AG22" i="94"/>
  <c r="AG23" i="94"/>
  <c r="AG24" i="94"/>
  <c r="AG25" i="94"/>
  <c r="AG26" i="94"/>
  <c r="AG27" i="94"/>
  <c r="AG28" i="94"/>
  <c r="AG29" i="94"/>
  <c r="AG30" i="94"/>
  <c r="AG31" i="94"/>
  <c r="AG32" i="94"/>
  <c r="AG33" i="94"/>
  <c r="AG34" i="94"/>
  <c r="AG35" i="94"/>
  <c r="AG36" i="94"/>
  <c r="AG52" i="94"/>
  <c r="AG53" i="94"/>
  <c r="AG54" i="94"/>
  <c r="AG55" i="94"/>
  <c r="AG56" i="94"/>
  <c r="AG57" i="94"/>
  <c r="AG58" i="94"/>
  <c r="AG59" i="94"/>
  <c r="AG60" i="94"/>
  <c r="AG61" i="94"/>
  <c r="AG62" i="94"/>
  <c r="AG63" i="94"/>
  <c r="AG64" i="94"/>
  <c r="AG65" i="94"/>
  <c r="AG66" i="94"/>
  <c r="AG67" i="94"/>
  <c r="AG68" i="94"/>
  <c r="AG69" i="94"/>
  <c r="AG70" i="94"/>
  <c r="AG71" i="94"/>
  <c r="AG72" i="94"/>
  <c r="AG73" i="94"/>
  <c r="AG74" i="94"/>
  <c r="AG75" i="94"/>
  <c r="AG76" i="94"/>
  <c r="AG77" i="94"/>
  <c r="AG78" i="94"/>
  <c r="AG79" i="94"/>
  <c r="AG80" i="94"/>
  <c r="AG81" i="94"/>
  <c r="AG82" i="94"/>
  <c r="AG83" i="94"/>
  <c r="AG84" i="94"/>
  <c r="AG85" i="94"/>
  <c r="AG86" i="94"/>
  <c r="AG102" i="94"/>
  <c r="AG103" i="94"/>
  <c r="AG104" i="94"/>
  <c r="AG105" i="94"/>
  <c r="AG106" i="94"/>
  <c r="AG107" i="94"/>
  <c r="AG108" i="94"/>
  <c r="AG109" i="94"/>
  <c r="AG110" i="94"/>
  <c r="AG111" i="94"/>
  <c r="AG112" i="94"/>
  <c r="AG113" i="94"/>
  <c r="AG114" i="94"/>
  <c r="AG115" i="94"/>
  <c r="AG116" i="94"/>
  <c r="AG117" i="94"/>
  <c r="AG118" i="94"/>
  <c r="AG119" i="94"/>
  <c r="AG120" i="94"/>
  <c r="AG121" i="94"/>
  <c r="AG122" i="94"/>
  <c r="AG123" i="94"/>
  <c r="AG124" i="94"/>
  <c r="AG125" i="94"/>
  <c r="AG126" i="94"/>
  <c r="AG127" i="94"/>
  <c r="AG128" i="94"/>
  <c r="AG129" i="94"/>
  <c r="AG130" i="94"/>
  <c r="AG131" i="94"/>
  <c r="AG132" i="94"/>
  <c r="AG133" i="94"/>
  <c r="AG134" i="94"/>
  <c r="AG135" i="94"/>
  <c r="AG136" i="94"/>
  <c r="AG152" i="94"/>
  <c r="AG153" i="94"/>
  <c r="AG154" i="94"/>
  <c r="AG155" i="94"/>
  <c r="AG156" i="94"/>
  <c r="AG157" i="94"/>
  <c r="AG158" i="94"/>
  <c r="AG159" i="94"/>
  <c r="AG160" i="94"/>
  <c r="AG161" i="94"/>
  <c r="AG162" i="94"/>
  <c r="AG163" i="94"/>
  <c r="AG164" i="94"/>
  <c r="AG165" i="94"/>
  <c r="AG166" i="94"/>
  <c r="AG167" i="94"/>
  <c r="AG177" i="94"/>
  <c r="AG178" i="94"/>
  <c r="AG179" i="94"/>
  <c r="AG180" i="94"/>
  <c r="AG181" i="94"/>
  <c r="AG182" i="94"/>
  <c r="AG183" i="94"/>
  <c r="AG184" i="94"/>
  <c r="AG185" i="94"/>
  <c r="AG186" i="94"/>
  <c r="AG187" i="94"/>
  <c r="AG188" i="94"/>
  <c r="AG189" i="94"/>
  <c r="AG190" i="94"/>
  <c r="AG191" i="94"/>
  <c r="AG192" i="94"/>
  <c r="AG193" i="94"/>
  <c r="AG194" i="94"/>
  <c r="AG195" i="94"/>
  <c r="AG196" i="94"/>
  <c r="AG197" i="94"/>
  <c r="AG198" i="94"/>
  <c r="AG199" i="94"/>
  <c r="AG200" i="94"/>
  <c r="AG201" i="94"/>
  <c r="AG202" i="94"/>
  <c r="AG203" i="94"/>
  <c r="AG204" i="94"/>
  <c r="AG205" i="94"/>
  <c r="AG206" i="94"/>
  <c r="AG207" i="94"/>
  <c r="AG208" i="94"/>
  <c r="AG209" i="94"/>
  <c r="AG210" i="94"/>
  <c r="AG211" i="94"/>
  <c r="AG227" i="94"/>
  <c r="AG228" i="94"/>
  <c r="AG229" i="94"/>
  <c r="AG230" i="94"/>
  <c r="AG231" i="94"/>
  <c r="AG232" i="94"/>
  <c r="AG233" i="94"/>
  <c r="AG234" i="94"/>
  <c r="AG235" i="94"/>
  <c r="AG236" i="94"/>
  <c r="AG237" i="94"/>
  <c r="AG238" i="94"/>
  <c r="AG239" i="94"/>
  <c r="AG240" i="94"/>
  <c r="AG241" i="94"/>
  <c r="AG242" i="94"/>
  <c r="AG243" i="94"/>
  <c r="AG244" i="94"/>
  <c r="AG245" i="94"/>
  <c r="AG246" i="94"/>
  <c r="AG247" i="94"/>
  <c r="AG248" i="94"/>
  <c r="AG249" i="94"/>
  <c r="AG250" i="94"/>
  <c r="AG251" i="94"/>
  <c r="AG252" i="94"/>
  <c r="AG253" i="94"/>
  <c r="AG254" i="94"/>
  <c r="AG255" i="94"/>
  <c r="AG256" i="94"/>
  <c r="AG257" i="94"/>
  <c r="AG258" i="94"/>
  <c r="AG259" i="94"/>
  <c r="AG260" i="94"/>
  <c r="AG261" i="94"/>
  <c r="AG277" i="94"/>
  <c r="AG278" i="94"/>
  <c r="AG279" i="94"/>
  <c r="AG280" i="94"/>
  <c r="AG281" i="94"/>
  <c r="AG282" i="94"/>
  <c r="AG283" i="94"/>
  <c r="AG284" i="94"/>
  <c r="AG285" i="94"/>
  <c r="AG286" i="94"/>
  <c r="AG287" i="94"/>
  <c r="AG288" i="94"/>
  <c r="AG289" i="94"/>
  <c r="AG290" i="94"/>
  <c r="AG291" i="94"/>
  <c r="AG292" i="94"/>
  <c r="AG293" i="94"/>
  <c r="AG294" i="94"/>
  <c r="AG295" i="94"/>
  <c r="AG296" i="94"/>
  <c r="AG297" i="94"/>
  <c r="AG298" i="94"/>
  <c r="AG299" i="94"/>
  <c r="AG300" i="94"/>
  <c r="AG301" i="94"/>
  <c r="AG302" i="94"/>
  <c r="AG303" i="94"/>
  <c r="AG304" i="94"/>
  <c r="AG305" i="94"/>
  <c r="AG306" i="94"/>
  <c r="AG307" i="94"/>
  <c r="AG308" i="94"/>
  <c r="AG309" i="94"/>
  <c r="AG310" i="94"/>
  <c r="AG311" i="94"/>
  <c r="AG327" i="94"/>
  <c r="AG328" i="94"/>
  <c r="AG329" i="94"/>
  <c r="AG330" i="94"/>
  <c r="AG331" i="94"/>
  <c r="AG332" i="94"/>
  <c r="AG333" i="94"/>
  <c r="AG334" i="94"/>
  <c r="AG335" i="94"/>
  <c r="AG336" i="94"/>
  <c r="AG337" i="94"/>
  <c r="AG338" i="94"/>
  <c r="AG339" i="94"/>
  <c r="AG340" i="94"/>
  <c r="AG341" i="94"/>
  <c r="AG342" i="94"/>
  <c r="AG343" i="94"/>
  <c r="AG344" i="94"/>
  <c r="AG345" i="94"/>
  <c r="AG346" i="94"/>
  <c r="AG347" i="94"/>
  <c r="AG348" i="94"/>
  <c r="AG349" i="94"/>
  <c r="AG350" i="94"/>
  <c r="AG351" i="94"/>
  <c r="AG352" i="94"/>
  <c r="AG353" i="94"/>
  <c r="AG354" i="94"/>
  <c r="AG355" i="94"/>
  <c r="AG356" i="94"/>
  <c r="AG357" i="94"/>
  <c r="AG358" i="94"/>
  <c r="AG359" i="94"/>
  <c r="AG360" i="94"/>
  <c r="AG361" i="94"/>
  <c r="AG377" i="94"/>
  <c r="AG378" i="94"/>
  <c r="AG379" i="94"/>
  <c r="AG380" i="94"/>
  <c r="AG381" i="94"/>
  <c r="AG382" i="94"/>
  <c r="AG383" i="94"/>
  <c r="AG384" i="94"/>
  <c r="AG385" i="94"/>
  <c r="AG386" i="94"/>
  <c r="AG387" i="94"/>
  <c r="AG388" i="94"/>
  <c r="AG389" i="94"/>
  <c r="AG390" i="94"/>
  <c r="AG391" i="94"/>
  <c r="AG392" i="94"/>
  <c r="AG393" i="94"/>
  <c r="AG394" i="94"/>
  <c r="AG395" i="94"/>
  <c r="AG396" i="94"/>
  <c r="AG397" i="94"/>
  <c r="AG398" i="94"/>
  <c r="AG399" i="94"/>
  <c r="AG400" i="94"/>
  <c r="AG401" i="94"/>
  <c r="AG402" i="94"/>
  <c r="AG403" i="94"/>
  <c r="AG404" i="94"/>
  <c r="AG405" i="94"/>
  <c r="AG406" i="94"/>
  <c r="AG407" i="94"/>
  <c r="AG408" i="94"/>
  <c r="AG409" i="94"/>
  <c r="AG410" i="94"/>
  <c r="AG411" i="94"/>
  <c r="AG426" i="94"/>
  <c r="AG427" i="94"/>
  <c r="AG428" i="94"/>
  <c r="AG429" i="94"/>
  <c r="AG430" i="94"/>
  <c r="AG431" i="94"/>
  <c r="AG432" i="94"/>
  <c r="AG433" i="94"/>
  <c r="AG434" i="94"/>
  <c r="AG435" i="94"/>
  <c r="AG436" i="94"/>
  <c r="AG437" i="94"/>
  <c r="AG438" i="94"/>
  <c r="AG439" i="94"/>
  <c r="AG440" i="94"/>
  <c r="AG441" i="94"/>
  <c r="AG442" i="94"/>
  <c r="AG443" i="94"/>
  <c r="AG444" i="94"/>
  <c r="AG445" i="94"/>
  <c r="AG446" i="94"/>
  <c r="AG447" i="94"/>
  <c r="AG448" i="94"/>
  <c r="AG449" i="94"/>
  <c r="AG450" i="94"/>
  <c r="AG451" i="94"/>
  <c r="AG452" i="94"/>
  <c r="AG453" i="94"/>
  <c r="AG454" i="94"/>
  <c r="AG455" i="94"/>
  <c r="AG456" i="94"/>
  <c r="AG457" i="94"/>
  <c r="AG458" i="94"/>
  <c r="AG459" i="94"/>
  <c r="AG460" i="94"/>
  <c r="AG476" i="94"/>
  <c r="AG477" i="94"/>
  <c r="AG478" i="94"/>
  <c r="AG479" i="94"/>
  <c r="AG480" i="94"/>
  <c r="AG481" i="94"/>
  <c r="AG482" i="94"/>
  <c r="AG483" i="94"/>
  <c r="AG484" i="94"/>
  <c r="AG485" i="94"/>
  <c r="AG486" i="94"/>
  <c r="AG487" i="94"/>
  <c r="AG488" i="94"/>
  <c r="AG489" i="94"/>
  <c r="AG490" i="94"/>
  <c r="AG491" i="94"/>
  <c r="AG492" i="94"/>
  <c r="AG493" i="94"/>
  <c r="AG494" i="94"/>
  <c r="AG495" i="94"/>
  <c r="AG496" i="94"/>
  <c r="AG497" i="94"/>
  <c r="AG498" i="94"/>
  <c r="AG499" i="94"/>
  <c r="AG500" i="94"/>
  <c r="AG501" i="94"/>
  <c r="AG502" i="94"/>
  <c r="AG503" i="94"/>
  <c r="AG504" i="94"/>
  <c r="AG505" i="94"/>
  <c r="AG506" i="94"/>
  <c r="AG522" i="94"/>
  <c r="AG523" i="94"/>
  <c r="AG524" i="94"/>
  <c r="AG525" i="94"/>
  <c r="AG526" i="94"/>
  <c r="AG527" i="94"/>
  <c r="AG528" i="94"/>
  <c r="AG529" i="94"/>
  <c r="AG530" i="94"/>
  <c r="AG531" i="94"/>
  <c r="AG532" i="94"/>
  <c r="AG533" i="94"/>
  <c r="AG534" i="94"/>
  <c r="AG535" i="94"/>
  <c r="AG536" i="94"/>
  <c r="AG537" i="94"/>
  <c r="AG538" i="94"/>
  <c r="AG539" i="94"/>
  <c r="AG540" i="94"/>
  <c r="AG541" i="94"/>
  <c r="AG542" i="94"/>
  <c r="AG543" i="94"/>
  <c r="AG544" i="94"/>
  <c r="AG545" i="94"/>
  <c r="AG546" i="94"/>
  <c r="AG547" i="94"/>
  <c r="AG548" i="94"/>
  <c r="AG549" i="94"/>
  <c r="AG550" i="94"/>
  <c r="AG551" i="94"/>
  <c r="AG552" i="94"/>
  <c r="AG553" i="94"/>
  <c r="AG554" i="94"/>
  <c r="AG555" i="94"/>
  <c r="AG556" i="94"/>
  <c r="AG570" i="94"/>
  <c r="AG571" i="94"/>
  <c r="AG572" i="94"/>
  <c r="AG573" i="94"/>
  <c r="AG574" i="94"/>
  <c r="AG575" i="94"/>
  <c r="AG576" i="94"/>
  <c r="AG577" i="94"/>
  <c r="AG578" i="94"/>
  <c r="AG579" i="94"/>
  <c r="AG580" i="94"/>
  <c r="AG581" i="94"/>
  <c r="AG582" i="94"/>
  <c r="AG583" i="94"/>
  <c r="AG584" i="94"/>
  <c r="AG585" i="94"/>
  <c r="AG586" i="94"/>
  <c r="AG587" i="94"/>
  <c r="AG588" i="94"/>
  <c r="AG589" i="94"/>
  <c r="AG590" i="94"/>
  <c r="AG591" i="94"/>
  <c r="AG592" i="94"/>
  <c r="AG593" i="94"/>
  <c r="AG594" i="94"/>
  <c r="AG595" i="94"/>
  <c r="AG596" i="94"/>
  <c r="AG597" i="94"/>
  <c r="AG598" i="94"/>
  <c r="AG599" i="94"/>
  <c r="AG600" i="94"/>
  <c r="AG601" i="94"/>
  <c r="AG615" i="94"/>
  <c r="AG616" i="94"/>
  <c r="AG617" i="94"/>
  <c r="AG618" i="94"/>
  <c r="AG619" i="94"/>
  <c r="AG620" i="94"/>
  <c r="AG621" i="94"/>
  <c r="AG622" i="94"/>
  <c r="AG623" i="94"/>
  <c r="AG624" i="94"/>
  <c r="AG625" i="94"/>
  <c r="AG626" i="94"/>
  <c r="AG627" i="94"/>
  <c r="AG628" i="94"/>
  <c r="AG629" i="94"/>
  <c r="AG630" i="94"/>
  <c r="AG631" i="94"/>
  <c r="AG632" i="94"/>
  <c r="AG633" i="94"/>
  <c r="AG634" i="94"/>
  <c r="AG635" i="94"/>
  <c r="AG636" i="94"/>
  <c r="AG637" i="94"/>
  <c r="AG638" i="94"/>
  <c r="AG639" i="94"/>
  <c r="AG640" i="94"/>
  <c r="AG641" i="94"/>
  <c r="AG642" i="94"/>
  <c r="AG643" i="94"/>
  <c r="AG644" i="94"/>
  <c r="AG645" i="94"/>
  <c r="AG646" i="94"/>
  <c r="AG647" i="94"/>
  <c r="AG648" i="94"/>
  <c r="AG649" i="94"/>
  <c r="AG665" i="94"/>
  <c r="AG666" i="94"/>
  <c r="AG667" i="94"/>
  <c r="AG668" i="94"/>
  <c r="AG669" i="94"/>
  <c r="AG670" i="94"/>
  <c r="AG671" i="94"/>
  <c r="AG672" i="94"/>
  <c r="AG673" i="94"/>
  <c r="AG674" i="94"/>
  <c r="AG675" i="94"/>
  <c r="AG676" i="94"/>
  <c r="AG677" i="94"/>
  <c r="AG678" i="94"/>
  <c r="AG679" i="94"/>
  <c r="AG680" i="94"/>
  <c r="AG681" i="94"/>
  <c r="AG682" i="94"/>
  <c r="AG683" i="94"/>
  <c r="AG684" i="94"/>
  <c r="AG685" i="94"/>
  <c r="AG686" i="94"/>
  <c r="AG687" i="94"/>
  <c r="AG688" i="94"/>
  <c r="AG689" i="94"/>
  <c r="AG690" i="94"/>
  <c r="AG691" i="94"/>
  <c r="AG692" i="94"/>
  <c r="AG693" i="94"/>
  <c r="AG694" i="94"/>
  <c r="AG695" i="94"/>
  <c r="AG696" i="94"/>
  <c r="AG697" i="94"/>
  <c r="AG698" i="94"/>
  <c r="AG699" i="94"/>
  <c r="AG714" i="94"/>
  <c r="AG715" i="94"/>
  <c r="AG716" i="94"/>
  <c r="AG717" i="94"/>
  <c r="AG718" i="94"/>
  <c r="AG719" i="94"/>
  <c r="AG720" i="94"/>
  <c r="AG721" i="94"/>
  <c r="AG722" i="94"/>
  <c r="AG723" i="94"/>
  <c r="AG724" i="94"/>
  <c r="AG725" i="94"/>
  <c r="AG726" i="94"/>
  <c r="AG727" i="94"/>
  <c r="AG728" i="94"/>
  <c r="AG729" i="94"/>
  <c r="AG730" i="94"/>
  <c r="AG731" i="94"/>
  <c r="AG732" i="94"/>
  <c r="AG733" i="94"/>
  <c r="AG734" i="94"/>
  <c r="AG735" i="94"/>
  <c r="AG736" i="94"/>
  <c r="AG737" i="94"/>
  <c r="AG738" i="94"/>
  <c r="AG739" i="94"/>
  <c r="AG740" i="94"/>
  <c r="AG741" i="94"/>
  <c r="AG742" i="94"/>
  <c r="AG743" i="94"/>
  <c r="AG744" i="94"/>
  <c r="AG745" i="94"/>
  <c r="AG746" i="94"/>
  <c r="AG747" i="94"/>
  <c r="AG748" i="94"/>
  <c r="AG764" i="94"/>
  <c r="AG765" i="94"/>
  <c r="AG766" i="94"/>
  <c r="AG767" i="94"/>
  <c r="AG768" i="94"/>
  <c r="AG769" i="94"/>
  <c r="AG770" i="94"/>
  <c r="AG771" i="94"/>
  <c r="AG772" i="94"/>
  <c r="AG773" i="94"/>
  <c r="AG774" i="94"/>
  <c r="AG775" i="94"/>
  <c r="AG776" i="94"/>
  <c r="AG777" i="94"/>
  <c r="AG778" i="94"/>
  <c r="AG779" i="94"/>
  <c r="AG780" i="94"/>
  <c r="AG781" i="94"/>
  <c r="AG782" i="94"/>
  <c r="AG783" i="94"/>
  <c r="AG784" i="94"/>
  <c r="AG785" i="94"/>
  <c r="AG786" i="94"/>
  <c r="AG787" i="94"/>
  <c r="AG788" i="94"/>
  <c r="AG789" i="94"/>
  <c r="AG790" i="94"/>
  <c r="AG791" i="94"/>
  <c r="AG792" i="94"/>
  <c r="AG793" i="94"/>
  <c r="AG794" i="94"/>
  <c r="AG795" i="94"/>
  <c r="AG796" i="94"/>
  <c r="AG797" i="94"/>
  <c r="AG798" i="94"/>
  <c r="AG814" i="94"/>
  <c r="AG815" i="94"/>
  <c r="AG816" i="94"/>
  <c r="AG817" i="94"/>
  <c r="AG818" i="94"/>
  <c r="AG819" i="94"/>
  <c r="AG820" i="94"/>
  <c r="AG821" i="94"/>
  <c r="AG822" i="94"/>
  <c r="AG823" i="94"/>
  <c r="AG824" i="94"/>
  <c r="AG825" i="94"/>
  <c r="AG826" i="94"/>
  <c r="AG827" i="94"/>
  <c r="AG828" i="94"/>
  <c r="AG829" i="94"/>
  <c r="AG830" i="94"/>
  <c r="AG831" i="94"/>
  <c r="AG832" i="94"/>
  <c r="AG833" i="94"/>
  <c r="AG834" i="94"/>
  <c r="AG835" i="94"/>
  <c r="AG836" i="94"/>
  <c r="AG837" i="94"/>
  <c r="AG838" i="94"/>
  <c r="AG839" i="94"/>
  <c r="AG840" i="94"/>
  <c r="AG841" i="94"/>
  <c r="AG842" i="94"/>
  <c r="AG843" i="94"/>
  <c r="AG844" i="94"/>
  <c r="AG845" i="94"/>
  <c r="AG846" i="94"/>
  <c r="AG847" i="94"/>
  <c r="AG862" i="94"/>
  <c r="AG863" i="94"/>
  <c r="AG864" i="94"/>
  <c r="AG865" i="94"/>
  <c r="AG866" i="94"/>
  <c r="AG867" i="94"/>
  <c r="AG868" i="94"/>
  <c r="AG869" i="94"/>
  <c r="AG870" i="94"/>
  <c r="AG871" i="94"/>
  <c r="AG872" i="94"/>
  <c r="AG873" i="94"/>
  <c r="AG874" i="94"/>
  <c r="AG875" i="94"/>
  <c r="AG876" i="94"/>
  <c r="AG877" i="94"/>
  <c r="AG878" i="94"/>
  <c r="AG879" i="94"/>
  <c r="AG880" i="94"/>
  <c r="AG881" i="94"/>
  <c r="AG882" i="94"/>
  <c r="AG883" i="94"/>
  <c r="AG884" i="94"/>
  <c r="AG885" i="94"/>
  <c r="AG886" i="94"/>
  <c r="AG887" i="94"/>
  <c r="AG888" i="94"/>
  <c r="AG889" i="94"/>
  <c r="AG890" i="94"/>
  <c r="AG891" i="94"/>
  <c r="AG892" i="94"/>
  <c r="AG893" i="94"/>
  <c r="AG894" i="94"/>
  <c r="AG895" i="94"/>
  <c r="AG896" i="94"/>
  <c r="AG912" i="94"/>
  <c r="AG913" i="94"/>
  <c r="AG914" i="94"/>
  <c r="AG915" i="94"/>
  <c r="AG916" i="94"/>
  <c r="AG917" i="94"/>
  <c r="AG918" i="94"/>
  <c r="AG919" i="94"/>
  <c r="AG920" i="94"/>
  <c r="AG921" i="94"/>
  <c r="AG922" i="94"/>
  <c r="AG923" i="94"/>
  <c r="AG924" i="94"/>
  <c r="AG925" i="94"/>
  <c r="AG926" i="94"/>
  <c r="AG927" i="94"/>
  <c r="AG928" i="94"/>
  <c r="AG929" i="94"/>
  <c r="AG930" i="94"/>
  <c r="AG931" i="94"/>
  <c r="AG932" i="94"/>
  <c r="AG933" i="94"/>
  <c r="AG934" i="94"/>
  <c r="AG935" i="94"/>
  <c r="AG936" i="94"/>
  <c r="AG937" i="94"/>
  <c r="AG938" i="94"/>
  <c r="AG939" i="94"/>
  <c r="AG37" i="94"/>
  <c r="Z38" i="94"/>
  <c r="Z39" i="94"/>
  <c r="Z40" i="94"/>
  <c r="Z41" i="94"/>
  <c r="Z42" i="94"/>
  <c r="Z43" i="94"/>
  <c r="Z44" i="94"/>
  <c r="Z45" i="94"/>
  <c r="Z46" i="94"/>
  <c r="Z47" i="94"/>
  <c r="Z48" i="94"/>
  <c r="Z49" i="94"/>
  <c r="Z50" i="94"/>
  <c r="Z51" i="94"/>
  <c r="Z87" i="94"/>
  <c r="Z88" i="94"/>
  <c r="Z89" i="94"/>
  <c r="Z90" i="94"/>
  <c r="Z91" i="94"/>
  <c r="Z92" i="94"/>
  <c r="Z93" i="94"/>
  <c r="Z94" i="94"/>
  <c r="Z95" i="94"/>
  <c r="Z96" i="94"/>
  <c r="Z97" i="94"/>
  <c r="Z98" i="94"/>
  <c r="Z99" i="94"/>
  <c r="Z100" i="94"/>
  <c r="Z101" i="94"/>
  <c r="Z137" i="94"/>
  <c r="Z138" i="94"/>
  <c r="Z139" i="94"/>
  <c r="Z140" i="94"/>
  <c r="Z141" i="94"/>
  <c r="Z142" i="94"/>
  <c r="Z143" i="94"/>
  <c r="Z144" i="94"/>
  <c r="Z145" i="94"/>
  <c r="Z146" i="94"/>
  <c r="Z147" i="94"/>
  <c r="Z148" i="94"/>
  <c r="Z149" i="94"/>
  <c r="Z150" i="94"/>
  <c r="Z151" i="94"/>
  <c r="Z168" i="94"/>
  <c r="Z169" i="94"/>
  <c r="Z170" i="94"/>
  <c r="Z171" i="94"/>
  <c r="Z172" i="94"/>
  <c r="Z173" i="94"/>
  <c r="Z174" i="94"/>
  <c r="Z175" i="94"/>
  <c r="Z176" i="94"/>
  <c r="Z212" i="94"/>
  <c r="Z213" i="94"/>
  <c r="Z214" i="94"/>
  <c r="Z215" i="94"/>
  <c r="Z216" i="94"/>
  <c r="Z217" i="94"/>
  <c r="Z218" i="94"/>
  <c r="Z219" i="94"/>
  <c r="Z220" i="94"/>
  <c r="Z221" i="94"/>
  <c r="Z222" i="94"/>
  <c r="Z223" i="94"/>
  <c r="Z224" i="94"/>
  <c r="Z225" i="94"/>
  <c r="Z226" i="94"/>
  <c r="Z262" i="94"/>
  <c r="Z263" i="94"/>
  <c r="Z264" i="94"/>
  <c r="Z265" i="94"/>
  <c r="Z266" i="94"/>
  <c r="Z267" i="94"/>
  <c r="Z268" i="94"/>
  <c r="Z269" i="94"/>
  <c r="Z270" i="94"/>
  <c r="Z271" i="94"/>
  <c r="Z272" i="94"/>
  <c r="Z273" i="94"/>
  <c r="Z274" i="94"/>
  <c r="Z275" i="94"/>
  <c r="Z276" i="94"/>
  <c r="Z312" i="94"/>
  <c r="Z313" i="94"/>
  <c r="Z314" i="94"/>
  <c r="Z315" i="94"/>
  <c r="Z316" i="94"/>
  <c r="Z317" i="94"/>
  <c r="Z318" i="94"/>
  <c r="Z319" i="94"/>
  <c r="Z320" i="94"/>
  <c r="Z321" i="94"/>
  <c r="Z322" i="94"/>
  <c r="Z323" i="94"/>
  <c r="Z324" i="94"/>
  <c r="Z325" i="94"/>
  <c r="Z326" i="94"/>
  <c r="Z362" i="94"/>
  <c r="Z363" i="94"/>
  <c r="Z364" i="94"/>
  <c r="Z365" i="94"/>
  <c r="Z366" i="94"/>
  <c r="Z367" i="94"/>
  <c r="Z368" i="94"/>
  <c r="Z369" i="94"/>
  <c r="Z370" i="94"/>
  <c r="Z371" i="94"/>
  <c r="Z372" i="94"/>
  <c r="Z373" i="94"/>
  <c r="Z374" i="94"/>
  <c r="Z375" i="94"/>
  <c r="Z376" i="94"/>
  <c r="Z412" i="94"/>
  <c r="Z413" i="94"/>
  <c r="Z414" i="94"/>
  <c r="Z415" i="94"/>
  <c r="Z416" i="94"/>
  <c r="Z417" i="94"/>
  <c r="Z418" i="94"/>
  <c r="Z419" i="94"/>
  <c r="Z420" i="94"/>
  <c r="Z421" i="94"/>
  <c r="Z422" i="94"/>
  <c r="Z423" i="94"/>
  <c r="Z424" i="94"/>
  <c r="Z425" i="94"/>
  <c r="Z461" i="94"/>
  <c r="Z462" i="94"/>
  <c r="Z463" i="94"/>
  <c r="Z464" i="94"/>
  <c r="Z465" i="94"/>
  <c r="Z466" i="94"/>
  <c r="Z467" i="94"/>
  <c r="Z468" i="94"/>
  <c r="Z469" i="94"/>
  <c r="Z470" i="94"/>
  <c r="Z471" i="94"/>
  <c r="Z472" i="94"/>
  <c r="Z473" i="94"/>
  <c r="Z474" i="94"/>
  <c r="Z475" i="94"/>
  <c r="Z507" i="94"/>
  <c r="Z508" i="94"/>
  <c r="Z509" i="94"/>
  <c r="Z510" i="94"/>
  <c r="Z511" i="94"/>
  <c r="Z512" i="94"/>
  <c r="Z513" i="94"/>
  <c r="Z514" i="94"/>
  <c r="Z515" i="94"/>
  <c r="Z516" i="94"/>
  <c r="Z517" i="94"/>
  <c r="Z518" i="94"/>
  <c r="Z519" i="94"/>
  <c r="Z520" i="94"/>
  <c r="Z521" i="94"/>
  <c r="Z557" i="94"/>
  <c r="Z558" i="94"/>
  <c r="Z559" i="94"/>
  <c r="Z560" i="94"/>
  <c r="Z561" i="94"/>
  <c r="Z562" i="94"/>
  <c r="Z563" i="94"/>
  <c r="Z564" i="94"/>
  <c r="Z565" i="94"/>
  <c r="Z566" i="94"/>
  <c r="Z567" i="94"/>
  <c r="Z568" i="94"/>
  <c r="Z569" i="94"/>
  <c r="Z602" i="94"/>
  <c r="Z603" i="94"/>
  <c r="Z604" i="94"/>
  <c r="Z605" i="94"/>
  <c r="Z606" i="94"/>
  <c r="Z607" i="94"/>
  <c r="Z608" i="94"/>
  <c r="Z609" i="94"/>
  <c r="Z610" i="94"/>
  <c r="Z611" i="94"/>
  <c r="Z612" i="94"/>
  <c r="Z613" i="94"/>
  <c r="Z614" i="94"/>
  <c r="Z650" i="94"/>
  <c r="Z651" i="94"/>
  <c r="Z652" i="94"/>
  <c r="Z653" i="94"/>
  <c r="Z654" i="94"/>
  <c r="Z655" i="94"/>
  <c r="Z656" i="94"/>
  <c r="Z657" i="94"/>
  <c r="Z658" i="94"/>
  <c r="Z659" i="94"/>
  <c r="Z660" i="94"/>
  <c r="Z661" i="94"/>
  <c r="Z662" i="94"/>
  <c r="Z663" i="94"/>
  <c r="Z664" i="94"/>
  <c r="Z700" i="94"/>
  <c r="Z701" i="94"/>
  <c r="Z702" i="94"/>
  <c r="Z703" i="94"/>
  <c r="Z704" i="94"/>
  <c r="Z705" i="94"/>
  <c r="Z706" i="94"/>
  <c r="Z707" i="94"/>
  <c r="Z708" i="94"/>
  <c r="Z709" i="94"/>
  <c r="Z710" i="94"/>
  <c r="Z711" i="94"/>
  <c r="Z712" i="94"/>
  <c r="Z713" i="94"/>
  <c r="Z749" i="94"/>
  <c r="Z750" i="94"/>
  <c r="Z751" i="94"/>
  <c r="Z752" i="94"/>
  <c r="Z753" i="94"/>
  <c r="Z754" i="94"/>
  <c r="Z755" i="94"/>
  <c r="Z756" i="94"/>
  <c r="Z757" i="94"/>
  <c r="Z758" i="94"/>
  <c r="Z759" i="94"/>
  <c r="Z760" i="94"/>
  <c r="Z761" i="94"/>
  <c r="Z762" i="94"/>
  <c r="Z763" i="94"/>
  <c r="Z799" i="94"/>
  <c r="Z800" i="94"/>
  <c r="Z801" i="94"/>
  <c r="Z802" i="94"/>
  <c r="Z803" i="94"/>
  <c r="Z804" i="94"/>
  <c r="Z805" i="94"/>
  <c r="Z806" i="94"/>
  <c r="Z807" i="94"/>
  <c r="Z808" i="94"/>
  <c r="Z809" i="94"/>
  <c r="Z810" i="94"/>
  <c r="Z811" i="94"/>
  <c r="Z812" i="94"/>
  <c r="Z813" i="94"/>
  <c r="Z848" i="94"/>
  <c r="Z849" i="94"/>
  <c r="Z850" i="94"/>
  <c r="Z851" i="94"/>
  <c r="Z852" i="94"/>
  <c r="Z853" i="94"/>
  <c r="Z854" i="94"/>
  <c r="Z855" i="94"/>
  <c r="Z856" i="94"/>
  <c r="Z857" i="94"/>
  <c r="Z858" i="94"/>
  <c r="Z859" i="94"/>
  <c r="Z860" i="94"/>
  <c r="Z861" i="94"/>
  <c r="Z897" i="94"/>
  <c r="Z898" i="94"/>
  <c r="Z899" i="94"/>
  <c r="Z900" i="94"/>
  <c r="Z901" i="94"/>
  <c r="Z902" i="94"/>
  <c r="Z903" i="94"/>
  <c r="Z904" i="94"/>
  <c r="Z905" i="94"/>
  <c r="Z906" i="94"/>
  <c r="Z907" i="94"/>
  <c r="Z908" i="94"/>
  <c r="Z909" i="94"/>
  <c r="Z910" i="94"/>
  <c r="Z911" i="94"/>
  <c r="Z2" i="94"/>
  <c r="Z3" i="94"/>
  <c r="Z4" i="94"/>
  <c r="Z5" i="94"/>
  <c r="Z6" i="94"/>
  <c r="Z7" i="94"/>
  <c r="Z8" i="94"/>
  <c r="Z9" i="94"/>
  <c r="Z10" i="94"/>
  <c r="Z11" i="94"/>
  <c r="Z12" i="94"/>
  <c r="Z13" i="94"/>
  <c r="Z14" i="94"/>
  <c r="Z15" i="94"/>
  <c r="Z16" i="94"/>
  <c r="Z17" i="94"/>
  <c r="Z18" i="94"/>
  <c r="Z19" i="94"/>
  <c r="Z20" i="94"/>
  <c r="Z21" i="94"/>
  <c r="Z22" i="94"/>
  <c r="Z23" i="94"/>
  <c r="Z24" i="94"/>
  <c r="Z25" i="94"/>
  <c r="Z26" i="94"/>
  <c r="Z27" i="94"/>
  <c r="Z28" i="94"/>
  <c r="Z29" i="94"/>
  <c r="Z30" i="94"/>
  <c r="Z31" i="94"/>
  <c r="Z32" i="94"/>
  <c r="Z33" i="94"/>
  <c r="Z34" i="94"/>
  <c r="Z35" i="94"/>
  <c r="Z36" i="94"/>
  <c r="Z52" i="94"/>
  <c r="Z53" i="94"/>
  <c r="Z54" i="94"/>
  <c r="Z55" i="94"/>
  <c r="Z56" i="94"/>
  <c r="Z57" i="94"/>
  <c r="Z58" i="94"/>
  <c r="Z59" i="94"/>
  <c r="Z60" i="94"/>
  <c r="Z61" i="94"/>
  <c r="Z62" i="94"/>
  <c r="Z63" i="94"/>
  <c r="Z64" i="94"/>
  <c r="Z65" i="94"/>
  <c r="Z66" i="94"/>
  <c r="Z67" i="94"/>
  <c r="Z68" i="94"/>
  <c r="Z69" i="94"/>
  <c r="Z70" i="94"/>
  <c r="Z71" i="94"/>
  <c r="Z72" i="94"/>
  <c r="Z73" i="94"/>
  <c r="Z74" i="94"/>
  <c r="Z75" i="94"/>
  <c r="Z76" i="94"/>
  <c r="Z77" i="94"/>
  <c r="Z78" i="94"/>
  <c r="Z79" i="94"/>
  <c r="Z80" i="94"/>
  <c r="Z81" i="94"/>
  <c r="Z82" i="94"/>
  <c r="Z83" i="94"/>
  <c r="Z84" i="94"/>
  <c r="Z85" i="94"/>
  <c r="Z86" i="94"/>
  <c r="Z102" i="94"/>
  <c r="Z103" i="94"/>
  <c r="Z104" i="94"/>
  <c r="Z105" i="94"/>
  <c r="Z106" i="94"/>
  <c r="Z107" i="94"/>
  <c r="Z108" i="94"/>
  <c r="Z109" i="94"/>
  <c r="Z110" i="94"/>
  <c r="Z111" i="94"/>
  <c r="Z112" i="94"/>
  <c r="Z113" i="94"/>
  <c r="Z114" i="94"/>
  <c r="Z115" i="94"/>
  <c r="Z116" i="94"/>
  <c r="Z117" i="94"/>
  <c r="Z118" i="94"/>
  <c r="Z119" i="94"/>
  <c r="Z120" i="94"/>
  <c r="Z121" i="94"/>
  <c r="Z122" i="94"/>
  <c r="Z123" i="94"/>
  <c r="Z124" i="94"/>
  <c r="Z125" i="94"/>
  <c r="Z126" i="94"/>
  <c r="Z127" i="94"/>
  <c r="Z128" i="94"/>
  <c r="Z129" i="94"/>
  <c r="Z130" i="94"/>
  <c r="Z131" i="94"/>
  <c r="Z132" i="94"/>
  <c r="Z133" i="94"/>
  <c r="Z134" i="94"/>
  <c r="Z135" i="94"/>
  <c r="Z136" i="94"/>
  <c r="Z152" i="94"/>
  <c r="Z153" i="94"/>
  <c r="Z154" i="94"/>
  <c r="Z155" i="94"/>
  <c r="Z156" i="94"/>
  <c r="Z157" i="94"/>
  <c r="Z158" i="94"/>
  <c r="Z159" i="94"/>
  <c r="Z160" i="94"/>
  <c r="Z161" i="94"/>
  <c r="Z162" i="94"/>
  <c r="Z163" i="94"/>
  <c r="Z164" i="94"/>
  <c r="Z165" i="94"/>
  <c r="Z166" i="94"/>
  <c r="Z167" i="94"/>
  <c r="Z177" i="94"/>
  <c r="Z178" i="94"/>
  <c r="Z179" i="94"/>
  <c r="Z180" i="94"/>
  <c r="Z181" i="94"/>
  <c r="Z182" i="94"/>
  <c r="Z183" i="94"/>
  <c r="Z184" i="94"/>
  <c r="Z185" i="94"/>
  <c r="Z186" i="94"/>
  <c r="Z187" i="94"/>
  <c r="Z188" i="94"/>
  <c r="Z189" i="94"/>
  <c r="Z190" i="94"/>
  <c r="Z191" i="94"/>
  <c r="Z192" i="94"/>
  <c r="Z193" i="94"/>
  <c r="Z194" i="94"/>
  <c r="Z195" i="94"/>
  <c r="Z196" i="94"/>
  <c r="Z197" i="94"/>
  <c r="Z198" i="94"/>
  <c r="Z199" i="94"/>
  <c r="Z200" i="94"/>
  <c r="Z201" i="94"/>
  <c r="Z202" i="94"/>
  <c r="Z203" i="94"/>
  <c r="Z204" i="94"/>
  <c r="Z205" i="94"/>
  <c r="Z206" i="94"/>
  <c r="Z207" i="94"/>
  <c r="Z208" i="94"/>
  <c r="Z209" i="94"/>
  <c r="Z210" i="94"/>
  <c r="Z211" i="94"/>
  <c r="Z227" i="94"/>
  <c r="Z228" i="94"/>
  <c r="Z229" i="94"/>
  <c r="Z230" i="94"/>
  <c r="Z231" i="94"/>
  <c r="Z232" i="94"/>
  <c r="Z233" i="94"/>
  <c r="Z234" i="94"/>
  <c r="Z235" i="94"/>
  <c r="Z236" i="94"/>
  <c r="Z237" i="94"/>
  <c r="Z238" i="94"/>
  <c r="Z239" i="94"/>
  <c r="Z240" i="94"/>
  <c r="Z241" i="94"/>
  <c r="Z242" i="94"/>
  <c r="Z243" i="94"/>
  <c r="Z244" i="94"/>
  <c r="Z245" i="94"/>
  <c r="Z246" i="94"/>
  <c r="Z247" i="94"/>
  <c r="Z248" i="94"/>
  <c r="Z249" i="94"/>
  <c r="Z250" i="94"/>
  <c r="Z251" i="94"/>
  <c r="Z252" i="94"/>
  <c r="Z253" i="94"/>
  <c r="Z254" i="94"/>
  <c r="Z255" i="94"/>
  <c r="Z256" i="94"/>
  <c r="Z257" i="94"/>
  <c r="Z258" i="94"/>
  <c r="Z259" i="94"/>
  <c r="Z260" i="94"/>
  <c r="Z261" i="94"/>
  <c r="Z277" i="94"/>
  <c r="Z278" i="94"/>
  <c r="Z279" i="94"/>
  <c r="Z280" i="94"/>
  <c r="Z281" i="94"/>
  <c r="Z282" i="94"/>
  <c r="Z283" i="94"/>
  <c r="Z284" i="94"/>
  <c r="Z285" i="94"/>
  <c r="Z286" i="94"/>
  <c r="Z287" i="94"/>
  <c r="Z288" i="94"/>
  <c r="Z289" i="94"/>
  <c r="Z290" i="94"/>
  <c r="Z291" i="94"/>
  <c r="Z292" i="94"/>
  <c r="Z293" i="94"/>
  <c r="Z294" i="94"/>
  <c r="Z295" i="94"/>
  <c r="Z296" i="94"/>
  <c r="Z297" i="94"/>
  <c r="Z298" i="94"/>
  <c r="Z299" i="94"/>
  <c r="Z300" i="94"/>
  <c r="Z301" i="94"/>
  <c r="Z302" i="94"/>
  <c r="Z303" i="94"/>
  <c r="Z304" i="94"/>
  <c r="Z305" i="94"/>
  <c r="Z306" i="94"/>
  <c r="Z307" i="94"/>
  <c r="Z308" i="94"/>
  <c r="Z309" i="94"/>
  <c r="Z310" i="94"/>
  <c r="Z311" i="94"/>
  <c r="Z327" i="94"/>
  <c r="Z328" i="94"/>
  <c r="Z329" i="94"/>
  <c r="Z330" i="94"/>
  <c r="Z331" i="94"/>
  <c r="Z332" i="94"/>
  <c r="Z333" i="94"/>
  <c r="Z334" i="94"/>
  <c r="Z335" i="94"/>
  <c r="Z336" i="94"/>
  <c r="Z337" i="94"/>
  <c r="Z338" i="94"/>
  <c r="Z339" i="94"/>
  <c r="Z340" i="94"/>
  <c r="Z341" i="94"/>
  <c r="Z342" i="94"/>
  <c r="Z343" i="94"/>
  <c r="Z344" i="94"/>
  <c r="Z345" i="94"/>
  <c r="Z346" i="94"/>
  <c r="Z347" i="94"/>
  <c r="Z348" i="94"/>
  <c r="Z349" i="94"/>
  <c r="Z350" i="94"/>
  <c r="Z351" i="94"/>
  <c r="Z352" i="94"/>
  <c r="Z353" i="94"/>
  <c r="Z354" i="94"/>
  <c r="Z355" i="94"/>
  <c r="Z356" i="94"/>
  <c r="Z357" i="94"/>
  <c r="Z358" i="94"/>
  <c r="Z359" i="94"/>
  <c r="Z360" i="94"/>
  <c r="Z361" i="94"/>
  <c r="Z377" i="94"/>
  <c r="Z378" i="94"/>
  <c r="Z379" i="94"/>
  <c r="Z380" i="94"/>
  <c r="Z381" i="94"/>
  <c r="Z382" i="94"/>
  <c r="Z383" i="94"/>
  <c r="Z384" i="94"/>
  <c r="Z385" i="94"/>
  <c r="Z386" i="94"/>
  <c r="Z387" i="94"/>
  <c r="Z388" i="94"/>
  <c r="Z389" i="94"/>
  <c r="Z390" i="94"/>
  <c r="Z391" i="94"/>
  <c r="Z392" i="94"/>
  <c r="Z393" i="94"/>
  <c r="Z394" i="94"/>
  <c r="Z395" i="94"/>
  <c r="Z396" i="94"/>
  <c r="Z397" i="94"/>
  <c r="Z398" i="94"/>
  <c r="Z399" i="94"/>
  <c r="Z400" i="94"/>
  <c r="Z401" i="94"/>
  <c r="Z402" i="94"/>
  <c r="Z403" i="94"/>
  <c r="Z404" i="94"/>
  <c r="Z405" i="94"/>
  <c r="Z406" i="94"/>
  <c r="Z407" i="94"/>
  <c r="Z408" i="94"/>
  <c r="Z409" i="94"/>
  <c r="Z410" i="94"/>
  <c r="Z411" i="94"/>
  <c r="Z426" i="94"/>
  <c r="Z427" i="94"/>
  <c r="Z428" i="94"/>
  <c r="Z429" i="94"/>
  <c r="Z430" i="94"/>
  <c r="Z431" i="94"/>
  <c r="Z432" i="94"/>
  <c r="Z433" i="94"/>
  <c r="Z434" i="94"/>
  <c r="Z435" i="94"/>
  <c r="Z436" i="94"/>
  <c r="Z437" i="94"/>
  <c r="Z438" i="94"/>
  <c r="Z439" i="94"/>
  <c r="Z440" i="94"/>
  <c r="Z441" i="94"/>
  <c r="Z442" i="94"/>
  <c r="Z443" i="94"/>
  <c r="Z444" i="94"/>
  <c r="Z445" i="94"/>
  <c r="Z446" i="94"/>
  <c r="Z447" i="94"/>
  <c r="Z448" i="94"/>
  <c r="Z449" i="94"/>
  <c r="Z450" i="94"/>
  <c r="Z451" i="94"/>
  <c r="Z452" i="94"/>
  <c r="Z453" i="94"/>
  <c r="Z454" i="94"/>
  <c r="Z455" i="94"/>
  <c r="Z456" i="94"/>
  <c r="Z457" i="94"/>
  <c r="Z458" i="94"/>
  <c r="Z459" i="94"/>
  <c r="Z460" i="94"/>
  <c r="Z476" i="94"/>
  <c r="Z477" i="94"/>
  <c r="Z478" i="94"/>
  <c r="Z479" i="94"/>
  <c r="Z480" i="94"/>
  <c r="Z481" i="94"/>
  <c r="Z482" i="94"/>
  <c r="Z483" i="94"/>
  <c r="Z484" i="94"/>
  <c r="Z485" i="94"/>
  <c r="Z486" i="94"/>
  <c r="Z487" i="94"/>
  <c r="Z488" i="94"/>
  <c r="Z489" i="94"/>
  <c r="Z490" i="94"/>
  <c r="Z491" i="94"/>
  <c r="Z492" i="94"/>
  <c r="Z493" i="94"/>
  <c r="Z494" i="94"/>
  <c r="Z495" i="94"/>
  <c r="Z496" i="94"/>
  <c r="Z497" i="94"/>
  <c r="Z498" i="94"/>
  <c r="Z499" i="94"/>
  <c r="Z500" i="94"/>
  <c r="Z501" i="94"/>
  <c r="Z502" i="94"/>
  <c r="Z503" i="94"/>
  <c r="Z504" i="94"/>
  <c r="Z505" i="94"/>
  <c r="Z506" i="94"/>
  <c r="Z522" i="94"/>
  <c r="Z523" i="94"/>
  <c r="Z524" i="94"/>
  <c r="Z525" i="94"/>
  <c r="Z526" i="94"/>
  <c r="Z527" i="94"/>
  <c r="Z528" i="94"/>
  <c r="Z529" i="94"/>
  <c r="Z530" i="94"/>
  <c r="Z531" i="94"/>
  <c r="Z532" i="94"/>
  <c r="Z533" i="94"/>
  <c r="Z534" i="94"/>
  <c r="Z535" i="94"/>
  <c r="Z536" i="94"/>
  <c r="Z537" i="94"/>
  <c r="Z538" i="94"/>
  <c r="Z539" i="94"/>
  <c r="Z540" i="94"/>
  <c r="Z541" i="94"/>
  <c r="Z542" i="94"/>
  <c r="Z543" i="94"/>
  <c r="Z544" i="94"/>
  <c r="Z545" i="94"/>
  <c r="Z546" i="94"/>
  <c r="Z547" i="94"/>
  <c r="Z548" i="94"/>
  <c r="Z549" i="94"/>
  <c r="Z550" i="94"/>
  <c r="Z551" i="94"/>
  <c r="Z552" i="94"/>
  <c r="Z553" i="94"/>
  <c r="Z554" i="94"/>
  <c r="Z555" i="94"/>
  <c r="Z556" i="94"/>
  <c r="Z570" i="94"/>
  <c r="Z571" i="94"/>
  <c r="Z572" i="94"/>
  <c r="Z573" i="94"/>
  <c r="Z574" i="94"/>
  <c r="Z575" i="94"/>
  <c r="Z576" i="94"/>
  <c r="Z577" i="94"/>
  <c r="Z578" i="94"/>
  <c r="Z579" i="94"/>
  <c r="Z580" i="94"/>
  <c r="Z581" i="94"/>
  <c r="Z582" i="94"/>
  <c r="Z583" i="94"/>
  <c r="Z584" i="94"/>
  <c r="Z585" i="94"/>
  <c r="Z586" i="94"/>
  <c r="Z587" i="94"/>
  <c r="Z588" i="94"/>
  <c r="Z589" i="94"/>
  <c r="Z590" i="94"/>
  <c r="Z591" i="94"/>
  <c r="Z592" i="94"/>
  <c r="Z593" i="94"/>
  <c r="Z594" i="94"/>
  <c r="Z595" i="94"/>
  <c r="Z596" i="94"/>
  <c r="Z597" i="94"/>
  <c r="Z598" i="94"/>
  <c r="Z599" i="94"/>
  <c r="Z600" i="94"/>
  <c r="Z601" i="94"/>
  <c r="Z615" i="94"/>
  <c r="Z616" i="94"/>
  <c r="Z617" i="94"/>
  <c r="Z618" i="94"/>
  <c r="Z619" i="94"/>
  <c r="Z620" i="94"/>
  <c r="Z621" i="94"/>
  <c r="Z622" i="94"/>
  <c r="Z623" i="94"/>
  <c r="Z624" i="94"/>
  <c r="Z625" i="94"/>
  <c r="Z626" i="94"/>
  <c r="Z627" i="94"/>
  <c r="Z628" i="94"/>
  <c r="Z629" i="94"/>
  <c r="Z630" i="94"/>
  <c r="Z631" i="94"/>
  <c r="Z632" i="94"/>
  <c r="Z633" i="94"/>
  <c r="Z634" i="94"/>
  <c r="Z635" i="94"/>
  <c r="Z636" i="94"/>
  <c r="Z637" i="94"/>
  <c r="Z638" i="94"/>
  <c r="Z639" i="94"/>
  <c r="Z640" i="94"/>
  <c r="Z641" i="94"/>
  <c r="Z642" i="94"/>
  <c r="Z643" i="94"/>
  <c r="Z644" i="94"/>
  <c r="Z645" i="94"/>
  <c r="Z646" i="94"/>
  <c r="Z647" i="94"/>
  <c r="Z648" i="94"/>
  <c r="Z649" i="94"/>
  <c r="Z665" i="94"/>
  <c r="Z666" i="94"/>
  <c r="Z667" i="94"/>
  <c r="Z668" i="94"/>
  <c r="Z669" i="94"/>
  <c r="Z670" i="94"/>
  <c r="Z671" i="94"/>
  <c r="Z672" i="94"/>
  <c r="Z673" i="94"/>
  <c r="Z674" i="94"/>
  <c r="Z675" i="94"/>
  <c r="Z676" i="94"/>
  <c r="Z677" i="94"/>
  <c r="Z678" i="94"/>
  <c r="Z679" i="94"/>
  <c r="Z680" i="94"/>
  <c r="Z681" i="94"/>
  <c r="Z682" i="94"/>
  <c r="Z683" i="94"/>
  <c r="Z684" i="94"/>
  <c r="Z685" i="94"/>
  <c r="Z686" i="94"/>
  <c r="Z687" i="94"/>
  <c r="Z688" i="94"/>
  <c r="Z689" i="94"/>
  <c r="Z690" i="94"/>
  <c r="Z691" i="94"/>
  <c r="Z692" i="94"/>
  <c r="Z693" i="94"/>
  <c r="Z694" i="94"/>
  <c r="Z695" i="94"/>
  <c r="Z696" i="94"/>
  <c r="Z697" i="94"/>
  <c r="Z698" i="94"/>
  <c r="Z699" i="94"/>
  <c r="Z714" i="94"/>
  <c r="Z715" i="94"/>
  <c r="Z716" i="94"/>
  <c r="Z717" i="94"/>
  <c r="Z718" i="94"/>
  <c r="Z719" i="94"/>
  <c r="Z720" i="94"/>
  <c r="Z721" i="94"/>
  <c r="Z722" i="94"/>
  <c r="Z723" i="94"/>
  <c r="Z724" i="94"/>
  <c r="Z725" i="94"/>
  <c r="Z726" i="94"/>
  <c r="Z727" i="94"/>
  <c r="Z728" i="94"/>
  <c r="Z729" i="94"/>
  <c r="Z730" i="94"/>
  <c r="Z731" i="94"/>
  <c r="Z732" i="94"/>
  <c r="Z733" i="94"/>
  <c r="Z734" i="94"/>
  <c r="Z735" i="94"/>
  <c r="Z736" i="94"/>
  <c r="Z737" i="94"/>
  <c r="Z738" i="94"/>
  <c r="Z739" i="94"/>
  <c r="Z740" i="94"/>
  <c r="Z741" i="94"/>
  <c r="Z742" i="94"/>
  <c r="Z743" i="94"/>
  <c r="Z744" i="94"/>
  <c r="Z745" i="94"/>
  <c r="Z746" i="94"/>
  <c r="Z747" i="94"/>
  <c r="Z748" i="94"/>
  <c r="Z764" i="94"/>
  <c r="Z765" i="94"/>
  <c r="Z766" i="94"/>
  <c r="Z767" i="94"/>
  <c r="Z768" i="94"/>
  <c r="Z769" i="94"/>
  <c r="Z770" i="94"/>
  <c r="Z771" i="94"/>
  <c r="Z772" i="94"/>
  <c r="Z773" i="94"/>
  <c r="Z774" i="94"/>
  <c r="Z775" i="94"/>
  <c r="Z776" i="94"/>
  <c r="Z777" i="94"/>
  <c r="Z778" i="94"/>
  <c r="Z779" i="94"/>
  <c r="Z780" i="94"/>
  <c r="Z781" i="94"/>
  <c r="Z782" i="94"/>
  <c r="Z783" i="94"/>
  <c r="Z784" i="94"/>
  <c r="Z785" i="94"/>
  <c r="Z786" i="94"/>
  <c r="Z787" i="94"/>
  <c r="Z788" i="94"/>
  <c r="Z789" i="94"/>
  <c r="Z790" i="94"/>
  <c r="Z791" i="94"/>
  <c r="Z792" i="94"/>
  <c r="Z793" i="94"/>
  <c r="Z794" i="94"/>
  <c r="Z795" i="94"/>
  <c r="Z796" i="94"/>
  <c r="Z797" i="94"/>
  <c r="Z798" i="94"/>
  <c r="Z814" i="94"/>
  <c r="Z815" i="94"/>
  <c r="Z816" i="94"/>
  <c r="Z817" i="94"/>
  <c r="Z818" i="94"/>
  <c r="Z819" i="94"/>
  <c r="Z820" i="94"/>
  <c r="Z821" i="94"/>
  <c r="Z822" i="94"/>
  <c r="Z823" i="94"/>
  <c r="Z824" i="94"/>
  <c r="Z825" i="94"/>
  <c r="Z826" i="94"/>
  <c r="Z827" i="94"/>
  <c r="Z828" i="94"/>
  <c r="Z829" i="94"/>
  <c r="Z830" i="94"/>
  <c r="Z831" i="94"/>
  <c r="Z832" i="94"/>
  <c r="Z833" i="94"/>
  <c r="Z834" i="94"/>
  <c r="Z835" i="94"/>
  <c r="Z836" i="94"/>
  <c r="Z837" i="94"/>
  <c r="Z838" i="94"/>
  <c r="Z839" i="94"/>
  <c r="Z840" i="94"/>
  <c r="Z841" i="94"/>
  <c r="Z842" i="94"/>
  <c r="Z843" i="94"/>
  <c r="Z844" i="94"/>
  <c r="Z845" i="94"/>
  <c r="Z846" i="94"/>
  <c r="Z847" i="94"/>
  <c r="Z862" i="94"/>
  <c r="Z863" i="94"/>
  <c r="Z864" i="94"/>
  <c r="Z865" i="94"/>
  <c r="Z866" i="94"/>
  <c r="Z867" i="94"/>
  <c r="Z868" i="94"/>
  <c r="Z869" i="94"/>
  <c r="Z870" i="94"/>
  <c r="Z871" i="94"/>
  <c r="Z872" i="94"/>
  <c r="Z873" i="94"/>
  <c r="Z874" i="94"/>
  <c r="Z875" i="94"/>
  <c r="Z876" i="94"/>
  <c r="Z877" i="94"/>
  <c r="Z878" i="94"/>
  <c r="Z879" i="94"/>
  <c r="Z880" i="94"/>
  <c r="Z881" i="94"/>
  <c r="Z882" i="94"/>
  <c r="Z883" i="94"/>
  <c r="Z884" i="94"/>
  <c r="Z885" i="94"/>
  <c r="Z886" i="94"/>
  <c r="Z887" i="94"/>
  <c r="Z888" i="94"/>
  <c r="Z889" i="94"/>
  <c r="Z890" i="94"/>
  <c r="Z891" i="94"/>
  <c r="Z892" i="94"/>
  <c r="Z893" i="94"/>
  <c r="Z894" i="94"/>
  <c r="Z895" i="94"/>
  <c r="Z896" i="94"/>
  <c r="Z912" i="94"/>
  <c r="Z913" i="94"/>
  <c r="Z914" i="94"/>
  <c r="Z915" i="94"/>
  <c r="Z916" i="94"/>
  <c r="Z917" i="94"/>
  <c r="Z918" i="94"/>
  <c r="Z919" i="94"/>
  <c r="Z920" i="94"/>
  <c r="Z921" i="94"/>
  <c r="Z922" i="94"/>
  <c r="Z923" i="94"/>
  <c r="Z924" i="94"/>
  <c r="Z925" i="94"/>
  <c r="Z926" i="94"/>
  <c r="Z927" i="94"/>
  <c r="Z928" i="94"/>
  <c r="Z929" i="94"/>
  <c r="Z930" i="94"/>
  <c r="Z931" i="94"/>
  <c r="Z932" i="94"/>
  <c r="Z933" i="94"/>
  <c r="Z934" i="94"/>
  <c r="Z935" i="94"/>
  <c r="Z936" i="94"/>
  <c r="Z937" i="94"/>
  <c r="Z938" i="94"/>
  <c r="Z939" i="94"/>
  <c r="AA38" i="94"/>
  <c r="AA39" i="94"/>
  <c r="AA40" i="94"/>
  <c r="AA41" i="94"/>
  <c r="AA42" i="94"/>
  <c r="AA43" i="94"/>
  <c r="AA44" i="94"/>
  <c r="AA45" i="94"/>
  <c r="AA46" i="94"/>
  <c r="AA47" i="94"/>
  <c r="AA48" i="94"/>
  <c r="AA49" i="94"/>
  <c r="AA50" i="94"/>
  <c r="AA51" i="94"/>
  <c r="AA87" i="94"/>
  <c r="AA88" i="94"/>
  <c r="AA89" i="94"/>
  <c r="AA90" i="94"/>
  <c r="AA91" i="94"/>
  <c r="AA92" i="94"/>
  <c r="AA93" i="94"/>
  <c r="AA94" i="94"/>
  <c r="AA95" i="94"/>
  <c r="AA96" i="94"/>
  <c r="AA97" i="94"/>
  <c r="AA98" i="94"/>
  <c r="AA99" i="94"/>
  <c r="AA100" i="94"/>
  <c r="AA101" i="94"/>
  <c r="AA137" i="94"/>
  <c r="AA138" i="94"/>
  <c r="AA139" i="94"/>
  <c r="AA140" i="94"/>
  <c r="AA141" i="94"/>
  <c r="AA142" i="94"/>
  <c r="AA143" i="94"/>
  <c r="AA144" i="94"/>
  <c r="AA145" i="94"/>
  <c r="AA146" i="94"/>
  <c r="AA147" i="94"/>
  <c r="AA148" i="94"/>
  <c r="AA149" i="94"/>
  <c r="AA150" i="94"/>
  <c r="AA151" i="94"/>
  <c r="AA168" i="94"/>
  <c r="AA169" i="94"/>
  <c r="AA170" i="94"/>
  <c r="AA171" i="94"/>
  <c r="AA172" i="94"/>
  <c r="AA173" i="94"/>
  <c r="AA174" i="94"/>
  <c r="AA175" i="94"/>
  <c r="AA176" i="94"/>
  <c r="AA212" i="94"/>
  <c r="AA213" i="94"/>
  <c r="AA214" i="94"/>
  <c r="AA215" i="94"/>
  <c r="AA216" i="94"/>
  <c r="AA217" i="94"/>
  <c r="AA218" i="94"/>
  <c r="AA219" i="94"/>
  <c r="AA220" i="94"/>
  <c r="AA221" i="94"/>
  <c r="AA222" i="94"/>
  <c r="AA223" i="94"/>
  <c r="AA224" i="94"/>
  <c r="AA225" i="94"/>
  <c r="AA226" i="94"/>
  <c r="AA262" i="94"/>
  <c r="AA263" i="94"/>
  <c r="AA264" i="94"/>
  <c r="AA265" i="94"/>
  <c r="AA266" i="94"/>
  <c r="AA267" i="94"/>
  <c r="AA268" i="94"/>
  <c r="AA269" i="94"/>
  <c r="AA270" i="94"/>
  <c r="AA271" i="94"/>
  <c r="AA272" i="94"/>
  <c r="AA273" i="94"/>
  <c r="AA274" i="94"/>
  <c r="AA275" i="94"/>
  <c r="AA276" i="94"/>
  <c r="AA312" i="94"/>
  <c r="AA313" i="94"/>
  <c r="AA314" i="94"/>
  <c r="AA315" i="94"/>
  <c r="AA316" i="94"/>
  <c r="AA317" i="94"/>
  <c r="AA318" i="94"/>
  <c r="AA319" i="94"/>
  <c r="AA320" i="94"/>
  <c r="AA321" i="94"/>
  <c r="AA322" i="94"/>
  <c r="AA323" i="94"/>
  <c r="AA324" i="94"/>
  <c r="AA325" i="94"/>
  <c r="AA326" i="94"/>
  <c r="AA362" i="94"/>
  <c r="AA363" i="94"/>
  <c r="AA364" i="94"/>
  <c r="AA365" i="94"/>
  <c r="AA366" i="94"/>
  <c r="AA367" i="94"/>
  <c r="AA368" i="94"/>
  <c r="AA369" i="94"/>
  <c r="AA370" i="94"/>
  <c r="AA371" i="94"/>
  <c r="AA372" i="94"/>
  <c r="AA373" i="94"/>
  <c r="AA374" i="94"/>
  <c r="AA375" i="94"/>
  <c r="AA376" i="94"/>
  <c r="AA412" i="94"/>
  <c r="AA413" i="94"/>
  <c r="AA414" i="94"/>
  <c r="AA415" i="94"/>
  <c r="AA416" i="94"/>
  <c r="AA417" i="94"/>
  <c r="AA418" i="94"/>
  <c r="AA419" i="94"/>
  <c r="AA420" i="94"/>
  <c r="AA421" i="94"/>
  <c r="AA422" i="94"/>
  <c r="AA423" i="94"/>
  <c r="AA424" i="94"/>
  <c r="AA425" i="94"/>
  <c r="AA461" i="94"/>
  <c r="AA462" i="94"/>
  <c r="AA463" i="94"/>
  <c r="AA464" i="94"/>
  <c r="AA465" i="94"/>
  <c r="AA466" i="94"/>
  <c r="AA467" i="94"/>
  <c r="AA468" i="94"/>
  <c r="AA469" i="94"/>
  <c r="AA470" i="94"/>
  <c r="AA471" i="94"/>
  <c r="AA472" i="94"/>
  <c r="AA473" i="94"/>
  <c r="AA474" i="94"/>
  <c r="AA475" i="94"/>
  <c r="AA507" i="94"/>
  <c r="AA508" i="94"/>
  <c r="AA509" i="94"/>
  <c r="AA510" i="94"/>
  <c r="AA511" i="94"/>
  <c r="AA512" i="94"/>
  <c r="AA513" i="94"/>
  <c r="AA514" i="94"/>
  <c r="AA515" i="94"/>
  <c r="AA516" i="94"/>
  <c r="AA517" i="94"/>
  <c r="AA518" i="94"/>
  <c r="AA519" i="94"/>
  <c r="AA520" i="94"/>
  <c r="AA521" i="94"/>
  <c r="AA557" i="94"/>
  <c r="AA558" i="94"/>
  <c r="AA559" i="94"/>
  <c r="AA560" i="94"/>
  <c r="AA561" i="94"/>
  <c r="AA562" i="94"/>
  <c r="AA563" i="94"/>
  <c r="AA564" i="94"/>
  <c r="AA565" i="94"/>
  <c r="AA566" i="94"/>
  <c r="AA567" i="94"/>
  <c r="AA568" i="94"/>
  <c r="AA569" i="94"/>
  <c r="AA602" i="94"/>
  <c r="AA603" i="94"/>
  <c r="AA604" i="94"/>
  <c r="AA605" i="94"/>
  <c r="AA606" i="94"/>
  <c r="AA607" i="94"/>
  <c r="AA608" i="94"/>
  <c r="AA609" i="94"/>
  <c r="AA610" i="94"/>
  <c r="AA611" i="94"/>
  <c r="AA612" i="94"/>
  <c r="AA613" i="94"/>
  <c r="AA614" i="94"/>
  <c r="AA650" i="94"/>
  <c r="AA651" i="94"/>
  <c r="AA652" i="94"/>
  <c r="AA653" i="94"/>
  <c r="AA654" i="94"/>
  <c r="AA655" i="94"/>
  <c r="AA656" i="94"/>
  <c r="AA657" i="94"/>
  <c r="AA658" i="94"/>
  <c r="AA659" i="94"/>
  <c r="AA660" i="94"/>
  <c r="AA661" i="94"/>
  <c r="AA662" i="94"/>
  <c r="AA663" i="94"/>
  <c r="AA664" i="94"/>
  <c r="AA700" i="94"/>
  <c r="AA701" i="94"/>
  <c r="AA702" i="94"/>
  <c r="AA703" i="94"/>
  <c r="AA704" i="94"/>
  <c r="AA705" i="94"/>
  <c r="AA706" i="94"/>
  <c r="AA707" i="94"/>
  <c r="AA708" i="94"/>
  <c r="AA709" i="94"/>
  <c r="AA710" i="94"/>
  <c r="AA711" i="94"/>
  <c r="AA712" i="94"/>
  <c r="AA713" i="94"/>
  <c r="AA749" i="94"/>
  <c r="AA750" i="94"/>
  <c r="AA751" i="94"/>
  <c r="AA752" i="94"/>
  <c r="AA753" i="94"/>
  <c r="AA754" i="94"/>
  <c r="AA755" i="94"/>
  <c r="AA756" i="94"/>
  <c r="AA757" i="94"/>
  <c r="AA758" i="94"/>
  <c r="AA759" i="94"/>
  <c r="AA760" i="94"/>
  <c r="AA761" i="94"/>
  <c r="AA762" i="94"/>
  <c r="AA763" i="94"/>
  <c r="AA799" i="94"/>
  <c r="AA800" i="94"/>
  <c r="AA801" i="94"/>
  <c r="AA802" i="94"/>
  <c r="AA803" i="94"/>
  <c r="AA804" i="94"/>
  <c r="AA805" i="94"/>
  <c r="AA806" i="94"/>
  <c r="AA807" i="94"/>
  <c r="AA808" i="94"/>
  <c r="AA809" i="94"/>
  <c r="AA810" i="94"/>
  <c r="AA811" i="94"/>
  <c r="AA812" i="94"/>
  <c r="AA813" i="94"/>
  <c r="AA848" i="94"/>
  <c r="AA849" i="94"/>
  <c r="AA850" i="94"/>
  <c r="AA851" i="94"/>
  <c r="AA852" i="94"/>
  <c r="AA853" i="94"/>
  <c r="AA854" i="94"/>
  <c r="AA855" i="94"/>
  <c r="AA856" i="94"/>
  <c r="AA857" i="94"/>
  <c r="AA858" i="94"/>
  <c r="AA859" i="94"/>
  <c r="AA860" i="94"/>
  <c r="AA861" i="94"/>
  <c r="AA897" i="94"/>
  <c r="AA898" i="94"/>
  <c r="AA899" i="94"/>
  <c r="AA900" i="94"/>
  <c r="AA901" i="94"/>
  <c r="AA902" i="94"/>
  <c r="AA903" i="94"/>
  <c r="AA904" i="94"/>
  <c r="AA905" i="94"/>
  <c r="AA906" i="94"/>
  <c r="AA907" i="94"/>
  <c r="AA908" i="94"/>
  <c r="AA909" i="94"/>
  <c r="AA910" i="94"/>
  <c r="AA911" i="94"/>
  <c r="AA2" i="94"/>
  <c r="AA3" i="94"/>
  <c r="AA4" i="94"/>
  <c r="AA5" i="94"/>
  <c r="AA6" i="94"/>
  <c r="AA7" i="94"/>
  <c r="AA8" i="94"/>
  <c r="AA9" i="94"/>
  <c r="AA10" i="94"/>
  <c r="AA11" i="94"/>
  <c r="AA12" i="94"/>
  <c r="AA13" i="94"/>
  <c r="AA14" i="94"/>
  <c r="AA15" i="94"/>
  <c r="AA16" i="94"/>
  <c r="AA17" i="94"/>
  <c r="AA18" i="94"/>
  <c r="AA19" i="94"/>
  <c r="AA20" i="94"/>
  <c r="AA21" i="94"/>
  <c r="AA22" i="94"/>
  <c r="AA23" i="94"/>
  <c r="AA24" i="94"/>
  <c r="AA25" i="94"/>
  <c r="AA26" i="94"/>
  <c r="AA27" i="94"/>
  <c r="AA28" i="94"/>
  <c r="AA29" i="94"/>
  <c r="AA30" i="94"/>
  <c r="AA31" i="94"/>
  <c r="AA32" i="94"/>
  <c r="AA33" i="94"/>
  <c r="AA34" i="94"/>
  <c r="AA35" i="94"/>
  <c r="AA36" i="94"/>
  <c r="AA52" i="94"/>
  <c r="AA53" i="94"/>
  <c r="AA54" i="94"/>
  <c r="AA55" i="94"/>
  <c r="AA56" i="94"/>
  <c r="AA57" i="94"/>
  <c r="AA58" i="94"/>
  <c r="AA59" i="94"/>
  <c r="AA60" i="94"/>
  <c r="AA61" i="94"/>
  <c r="AA62" i="94"/>
  <c r="AA63" i="94"/>
  <c r="AA64" i="94"/>
  <c r="AA65" i="94"/>
  <c r="AA66" i="94"/>
  <c r="AA67" i="94"/>
  <c r="AA68" i="94"/>
  <c r="AA69" i="94"/>
  <c r="AA70" i="94"/>
  <c r="AA71" i="94"/>
  <c r="AA72" i="94"/>
  <c r="AA73" i="94"/>
  <c r="AA74" i="94"/>
  <c r="AA75" i="94"/>
  <c r="AA76" i="94"/>
  <c r="AA77" i="94"/>
  <c r="AA78" i="94"/>
  <c r="AA79" i="94"/>
  <c r="AA80" i="94"/>
  <c r="AA81" i="94"/>
  <c r="AA82" i="94"/>
  <c r="AA83" i="94"/>
  <c r="AA84" i="94"/>
  <c r="AA85" i="94"/>
  <c r="AA86" i="94"/>
  <c r="AA102" i="94"/>
  <c r="AA103" i="94"/>
  <c r="AA104" i="94"/>
  <c r="AA105" i="94"/>
  <c r="AA106" i="94"/>
  <c r="AA107" i="94"/>
  <c r="AA108" i="94"/>
  <c r="AA109" i="94"/>
  <c r="AA110" i="94"/>
  <c r="AA111" i="94"/>
  <c r="AA112" i="94"/>
  <c r="AA113" i="94"/>
  <c r="AA114" i="94"/>
  <c r="AA115" i="94"/>
  <c r="AA116" i="94"/>
  <c r="AA117" i="94"/>
  <c r="AA118" i="94"/>
  <c r="AA119" i="94"/>
  <c r="AA120" i="94"/>
  <c r="AA121" i="94"/>
  <c r="AA122" i="94"/>
  <c r="AA123" i="94"/>
  <c r="AA124" i="94"/>
  <c r="AA125" i="94"/>
  <c r="AA126" i="94"/>
  <c r="AA127" i="94"/>
  <c r="AA128" i="94"/>
  <c r="AA129" i="94"/>
  <c r="AA130" i="94"/>
  <c r="AA131" i="94"/>
  <c r="AA132" i="94"/>
  <c r="AA133" i="94"/>
  <c r="AA134" i="94"/>
  <c r="AA135" i="94"/>
  <c r="AA136" i="94"/>
  <c r="AA152" i="94"/>
  <c r="AA153" i="94"/>
  <c r="AA154" i="94"/>
  <c r="AA155" i="94"/>
  <c r="AA156" i="94"/>
  <c r="AA157" i="94"/>
  <c r="AA158" i="94"/>
  <c r="AA159" i="94"/>
  <c r="AA160" i="94"/>
  <c r="AA161" i="94"/>
  <c r="AA162" i="94"/>
  <c r="AA163" i="94"/>
  <c r="AA164" i="94"/>
  <c r="AA165" i="94"/>
  <c r="AA166" i="94"/>
  <c r="AA167" i="94"/>
  <c r="AA177" i="94"/>
  <c r="AA178" i="94"/>
  <c r="AA179" i="94"/>
  <c r="AA180" i="94"/>
  <c r="AA181" i="94"/>
  <c r="AA182" i="94"/>
  <c r="AA183" i="94"/>
  <c r="AA184" i="94"/>
  <c r="AA185" i="94"/>
  <c r="AA186" i="94"/>
  <c r="AA187" i="94"/>
  <c r="AA188" i="94"/>
  <c r="AA189" i="94"/>
  <c r="AA190" i="94"/>
  <c r="AA191" i="94"/>
  <c r="AA192" i="94"/>
  <c r="AA193" i="94"/>
  <c r="AA194" i="94"/>
  <c r="AA195" i="94"/>
  <c r="AA196" i="94"/>
  <c r="AA197" i="94"/>
  <c r="AA198" i="94"/>
  <c r="AA199" i="94"/>
  <c r="AA200" i="94"/>
  <c r="AA201" i="94"/>
  <c r="AA202" i="94"/>
  <c r="AA203" i="94"/>
  <c r="AA204" i="94"/>
  <c r="AA205" i="94"/>
  <c r="AA206" i="94"/>
  <c r="AA207" i="94"/>
  <c r="AA208" i="94"/>
  <c r="AA209" i="94"/>
  <c r="AA210" i="94"/>
  <c r="AA211" i="94"/>
  <c r="AA227" i="94"/>
  <c r="AA228" i="94"/>
  <c r="AA229" i="94"/>
  <c r="AA230" i="94"/>
  <c r="AA231" i="94"/>
  <c r="AA232" i="94"/>
  <c r="AA233" i="94"/>
  <c r="AA234" i="94"/>
  <c r="AA235" i="94"/>
  <c r="AA236" i="94"/>
  <c r="AA237" i="94"/>
  <c r="AA238" i="94"/>
  <c r="AA239" i="94"/>
  <c r="AA240" i="94"/>
  <c r="AA241" i="94"/>
  <c r="AA242" i="94"/>
  <c r="AA243" i="94"/>
  <c r="AA244" i="94"/>
  <c r="AA245" i="94"/>
  <c r="AA246" i="94"/>
  <c r="AA247" i="94"/>
  <c r="AA248" i="94"/>
  <c r="AA249" i="94"/>
  <c r="AA250" i="94"/>
  <c r="AA251" i="94"/>
  <c r="AA252" i="94"/>
  <c r="AA253" i="94"/>
  <c r="AA254" i="94"/>
  <c r="AA255" i="94"/>
  <c r="AA256" i="94"/>
  <c r="AA257" i="94"/>
  <c r="AA258" i="94"/>
  <c r="AA259" i="94"/>
  <c r="AA260" i="94"/>
  <c r="AA261" i="94"/>
  <c r="AA277" i="94"/>
  <c r="AA278" i="94"/>
  <c r="AA279" i="94"/>
  <c r="AA280" i="94"/>
  <c r="AA281" i="94"/>
  <c r="AA282" i="94"/>
  <c r="AA283" i="94"/>
  <c r="AA284" i="94"/>
  <c r="AA285" i="94"/>
  <c r="AA286" i="94"/>
  <c r="AA287" i="94"/>
  <c r="AA288" i="94"/>
  <c r="AA289" i="94"/>
  <c r="AA290" i="94"/>
  <c r="AA291" i="94"/>
  <c r="AA292" i="94"/>
  <c r="AA293" i="94"/>
  <c r="AA294" i="94"/>
  <c r="AA295" i="94"/>
  <c r="AA296" i="94"/>
  <c r="AA297" i="94"/>
  <c r="AA298" i="94"/>
  <c r="AA299" i="94"/>
  <c r="AA300" i="94"/>
  <c r="AA301" i="94"/>
  <c r="AA302" i="94"/>
  <c r="AA303" i="94"/>
  <c r="AA304" i="94"/>
  <c r="AA305" i="94"/>
  <c r="AA306" i="94"/>
  <c r="AA307" i="94"/>
  <c r="AA308" i="94"/>
  <c r="AA309" i="94"/>
  <c r="AA310" i="94"/>
  <c r="AA311" i="94"/>
  <c r="AA327" i="94"/>
  <c r="AA328" i="94"/>
  <c r="AA329" i="94"/>
  <c r="AA330" i="94"/>
  <c r="AA331" i="94"/>
  <c r="AA332" i="94"/>
  <c r="AA333" i="94"/>
  <c r="AA334" i="94"/>
  <c r="AA335" i="94"/>
  <c r="AA336" i="94"/>
  <c r="AA337" i="94"/>
  <c r="AA338" i="94"/>
  <c r="AA339" i="94"/>
  <c r="AA340" i="94"/>
  <c r="AA341" i="94"/>
  <c r="AA342" i="94"/>
  <c r="AA343" i="94"/>
  <c r="AA344" i="94"/>
  <c r="AA345" i="94"/>
  <c r="AA346" i="94"/>
  <c r="AA347" i="94"/>
  <c r="AA348" i="94"/>
  <c r="AA349" i="94"/>
  <c r="AA350" i="94"/>
  <c r="AA351" i="94"/>
  <c r="AA352" i="94"/>
  <c r="AA353" i="94"/>
  <c r="AA354" i="94"/>
  <c r="AA355" i="94"/>
  <c r="AA356" i="94"/>
  <c r="AA357" i="94"/>
  <c r="AA358" i="94"/>
  <c r="AA359" i="94"/>
  <c r="AA360" i="94"/>
  <c r="AA361" i="94"/>
  <c r="AA377" i="94"/>
  <c r="AA378" i="94"/>
  <c r="AA379" i="94"/>
  <c r="AA380" i="94"/>
  <c r="AA381" i="94"/>
  <c r="AA382" i="94"/>
  <c r="AA383" i="94"/>
  <c r="AA384" i="94"/>
  <c r="AA385" i="94"/>
  <c r="AA386" i="94"/>
  <c r="AA387" i="94"/>
  <c r="AA388" i="94"/>
  <c r="AA389" i="94"/>
  <c r="AA390" i="94"/>
  <c r="AA391" i="94"/>
  <c r="AA392" i="94"/>
  <c r="AA393" i="94"/>
  <c r="AA394" i="94"/>
  <c r="AA395" i="94"/>
  <c r="AA396" i="94"/>
  <c r="AA397" i="94"/>
  <c r="AA398" i="94"/>
  <c r="AA399" i="94"/>
  <c r="AA400" i="94"/>
  <c r="AA401" i="94"/>
  <c r="AA402" i="94"/>
  <c r="AA403" i="94"/>
  <c r="AA404" i="94"/>
  <c r="AA405" i="94"/>
  <c r="AA406" i="94"/>
  <c r="AA407" i="94"/>
  <c r="AA408" i="94"/>
  <c r="AA409" i="94"/>
  <c r="AA410" i="94"/>
  <c r="AA411" i="94"/>
  <c r="AA426" i="94"/>
  <c r="AA427" i="94"/>
  <c r="AA428" i="94"/>
  <c r="AA429" i="94"/>
  <c r="AA430" i="94"/>
  <c r="AA431" i="94"/>
  <c r="AA432" i="94"/>
  <c r="AA433" i="94"/>
  <c r="AA434" i="94"/>
  <c r="AA435" i="94"/>
  <c r="AA436" i="94"/>
  <c r="AA437" i="94"/>
  <c r="AA438" i="94"/>
  <c r="AA439" i="94"/>
  <c r="AA440" i="94"/>
  <c r="AA441" i="94"/>
  <c r="AA442" i="94"/>
  <c r="AA443" i="94"/>
  <c r="AA444" i="94"/>
  <c r="AA445" i="94"/>
  <c r="AA446" i="94"/>
  <c r="AA447" i="94"/>
  <c r="AA448" i="94"/>
  <c r="AA449" i="94"/>
  <c r="AA450" i="94"/>
  <c r="AA451" i="94"/>
  <c r="AA452" i="94"/>
  <c r="AA453" i="94"/>
  <c r="AA454" i="94"/>
  <c r="AA455" i="94"/>
  <c r="AA456" i="94"/>
  <c r="AA457" i="94"/>
  <c r="AA458" i="94"/>
  <c r="AA459" i="94"/>
  <c r="AA460" i="94"/>
  <c r="AA476" i="94"/>
  <c r="AA477" i="94"/>
  <c r="AA478" i="94"/>
  <c r="AA479" i="94"/>
  <c r="AA480" i="94"/>
  <c r="AA481" i="94"/>
  <c r="AA482" i="94"/>
  <c r="AA483" i="94"/>
  <c r="AA484" i="94"/>
  <c r="AA485" i="94"/>
  <c r="AA486" i="94"/>
  <c r="AA487" i="94"/>
  <c r="AA488" i="94"/>
  <c r="AA489" i="94"/>
  <c r="AA490" i="94"/>
  <c r="AA491" i="94"/>
  <c r="AA492" i="94"/>
  <c r="AA493" i="94"/>
  <c r="AA494" i="94"/>
  <c r="AA495" i="94"/>
  <c r="AA496" i="94"/>
  <c r="AA497" i="94"/>
  <c r="AA498" i="94"/>
  <c r="AA499" i="94"/>
  <c r="AA500" i="94"/>
  <c r="AA501" i="94"/>
  <c r="AA502" i="94"/>
  <c r="AA503" i="94"/>
  <c r="AA504" i="94"/>
  <c r="AA505" i="94"/>
  <c r="AA506" i="94"/>
  <c r="AA522" i="94"/>
  <c r="AA523" i="94"/>
  <c r="AA524" i="94"/>
  <c r="AA525" i="94"/>
  <c r="AA526" i="94"/>
  <c r="AA527" i="94"/>
  <c r="AA528" i="94"/>
  <c r="AA529" i="94"/>
  <c r="AA530" i="94"/>
  <c r="AA531" i="94"/>
  <c r="AA532" i="94"/>
  <c r="AA533" i="94"/>
  <c r="AA534" i="94"/>
  <c r="AA535" i="94"/>
  <c r="AA536" i="94"/>
  <c r="AA537" i="94"/>
  <c r="AA538" i="94"/>
  <c r="AA539" i="94"/>
  <c r="AA540" i="94"/>
  <c r="AA541" i="94"/>
  <c r="AA542" i="94"/>
  <c r="AA543" i="94"/>
  <c r="AA544" i="94"/>
  <c r="AA545" i="94"/>
  <c r="AA546" i="94"/>
  <c r="AA547" i="94"/>
  <c r="AA548" i="94"/>
  <c r="AA549" i="94"/>
  <c r="AA550" i="94"/>
  <c r="AA551" i="94"/>
  <c r="AA552" i="94"/>
  <c r="AA553" i="94"/>
  <c r="AA554" i="94"/>
  <c r="AA555" i="94"/>
  <c r="AA556" i="94"/>
  <c r="AA570" i="94"/>
  <c r="AA571" i="94"/>
  <c r="AA572" i="94"/>
  <c r="AA573" i="94"/>
  <c r="AA574" i="94"/>
  <c r="AA575" i="94"/>
  <c r="AA576" i="94"/>
  <c r="AA577" i="94"/>
  <c r="AA578" i="94"/>
  <c r="AA579" i="94"/>
  <c r="AA580" i="94"/>
  <c r="AA581" i="94"/>
  <c r="AA582" i="94"/>
  <c r="AA583" i="94"/>
  <c r="AA584" i="94"/>
  <c r="AA585" i="94"/>
  <c r="AA586" i="94"/>
  <c r="AA587" i="94"/>
  <c r="AA588" i="94"/>
  <c r="AA589" i="94"/>
  <c r="AA590" i="94"/>
  <c r="AA591" i="94"/>
  <c r="AA592" i="94"/>
  <c r="AA593" i="94"/>
  <c r="AA594" i="94"/>
  <c r="AA595" i="94"/>
  <c r="AA596" i="94"/>
  <c r="AA597" i="94"/>
  <c r="AA598" i="94"/>
  <c r="AA599" i="94"/>
  <c r="AA600" i="94"/>
  <c r="AA601" i="94"/>
  <c r="AA615" i="94"/>
  <c r="AA616" i="94"/>
  <c r="AA617" i="94"/>
  <c r="AA618" i="94"/>
  <c r="AA619" i="94"/>
  <c r="AA620" i="94"/>
  <c r="AA621" i="94"/>
  <c r="AA622" i="94"/>
  <c r="AA623" i="94"/>
  <c r="AA624" i="94"/>
  <c r="AA625" i="94"/>
  <c r="AA626" i="94"/>
  <c r="AA627" i="94"/>
  <c r="AA628" i="94"/>
  <c r="AA629" i="94"/>
  <c r="AA630" i="94"/>
  <c r="AA631" i="94"/>
  <c r="AA632" i="94"/>
  <c r="AA633" i="94"/>
  <c r="AA634" i="94"/>
  <c r="AA635" i="94"/>
  <c r="AA636" i="94"/>
  <c r="AA637" i="94"/>
  <c r="AA638" i="94"/>
  <c r="AA639" i="94"/>
  <c r="AA640" i="94"/>
  <c r="AA641" i="94"/>
  <c r="AA642" i="94"/>
  <c r="AA643" i="94"/>
  <c r="AA644" i="94"/>
  <c r="AA645" i="94"/>
  <c r="AA646" i="94"/>
  <c r="AA647" i="94"/>
  <c r="AA648" i="94"/>
  <c r="AA649" i="94"/>
  <c r="AA665" i="94"/>
  <c r="AA666" i="94"/>
  <c r="AA667" i="94"/>
  <c r="AA668" i="94"/>
  <c r="AA669" i="94"/>
  <c r="AA670" i="94"/>
  <c r="AA671" i="94"/>
  <c r="AA672" i="94"/>
  <c r="AA673" i="94"/>
  <c r="AA674" i="94"/>
  <c r="AA675" i="94"/>
  <c r="AA676" i="94"/>
  <c r="AA677" i="94"/>
  <c r="AA678" i="94"/>
  <c r="AA679" i="94"/>
  <c r="AA680" i="94"/>
  <c r="AA681" i="94"/>
  <c r="AA682" i="94"/>
  <c r="AA683" i="94"/>
  <c r="AA684" i="94"/>
  <c r="AA685" i="94"/>
  <c r="AA686" i="94"/>
  <c r="AA687" i="94"/>
  <c r="AA688" i="94"/>
  <c r="AA689" i="94"/>
  <c r="AA690" i="94"/>
  <c r="AA691" i="94"/>
  <c r="AA692" i="94"/>
  <c r="AA693" i="94"/>
  <c r="AA694" i="94"/>
  <c r="AA695" i="94"/>
  <c r="AA696" i="94"/>
  <c r="AA697" i="94"/>
  <c r="AA698" i="94"/>
  <c r="AA699" i="94"/>
  <c r="AA714" i="94"/>
  <c r="AA715" i="94"/>
  <c r="AA716" i="94"/>
  <c r="AA717" i="94"/>
  <c r="AA718" i="94"/>
  <c r="AA719" i="94"/>
  <c r="AA720" i="94"/>
  <c r="AA721" i="94"/>
  <c r="AA722" i="94"/>
  <c r="AA723" i="94"/>
  <c r="AA724" i="94"/>
  <c r="AA725" i="94"/>
  <c r="AA726" i="94"/>
  <c r="AA727" i="94"/>
  <c r="AA728" i="94"/>
  <c r="AA729" i="94"/>
  <c r="AA730" i="94"/>
  <c r="AA731" i="94"/>
  <c r="AA732" i="94"/>
  <c r="AA733" i="94"/>
  <c r="AA734" i="94"/>
  <c r="AA735" i="94"/>
  <c r="AA736" i="94"/>
  <c r="AA737" i="94"/>
  <c r="AA738" i="94"/>
  <c r="AA739" i="94"/>
  <c r="AA740" i="94"/>
  <c r="AA741" i="94"/>
  <c r="AA742" i="94"/>
  <c r="AA743" i="94"/>
  <c r="AA744" i="94"/>
  <c r="AA745" i="94"/>
  <c r="AA746" i="94"/>
  <c r="AA747" i="94"/>
  <c r="AA748" i="94"/>
  <c r="AA764" i="94"/>
  <c r="AA765" i="94"/>
  <c r="AA766" i="94"/>
  <c r="AA767" i="94"/>
  <c r="AA768" i="94"/>
  <c r="AA769" i="94"/>
  <c r="AA770" i="94"/>
  <c r="AA771" i="94"/>
  <c r="AA772" i="94"/>
  <c r="AA773" i="94"/>
  <c r="AA774" i="94"/>
  <c r="AA775" i="94"/>
  <c r="AA776" i="94"/>
  <c r="AA777" i="94"/>
  <c r="AA778" i="94"/>
  <c r="AA779" i="94"/>
  <c r="AA780" i="94"/>
  <c r="AA781" i="94"/>
  <c r="AA782" i="94"/>
  <c r="AA783" i="94"/>
  <c r="AA784" i="94"/>
  <c r="AA785" i="94"/>
  <c r="AA786" i="94"/>
  <c r="AA787" i="94"/>
  <c r="AA788" i="94"/>
  <c r="AA789" i="94"/>
  <c r="AA790" i="94"/>
  <c r="AA791" i="94"/>
  <c r="AA792" i="94"/>
  <c r="AA793" i="94"/>
  <c r="AA794" i="94"/>
  <c r="AA795" i="94"/>
  <c r="AA796" i="94"/>
  <c r="AA797" i="94"/>
  <c r="AA798" i="94"/>
  <c r="AA814" i="94"/>
  <c r="AA815" i="94"/>
  <c r="AA816" i="94"/>
  <c r="AA817" i="94"/>
  <c r="AA818" i="94"/>
  <c r="AA819" i="94"/>
  <c r="AA820" i="94"/>
  <c r="AA821" i="94"/>
  <c r="AA822" i="94"/>
  <c r="AA823" i="94"/>
  <c r="AA824" i="94"/>
  <c r="AA825" i="94"/>
  <c r="AA826" i="94"/>
  <c r="AA827" i="94"/>
  <c r="AA828" i="94"/>
  <c r="AA829" i="94"/>
  <c r="AA830" i="94"/>
  <c r="AA831" i="94"/>
  <c r="AA832" i="94"/>
  <c r="AA833" i="94"/>
  <c r="AA834" i="94"/>
  <c r="AA835" i="94"/>
  <c r="AA836" i="94"/>
  <c r="AA837" i="94"/>
  <c r="AA838" i="94"/>
  <c r="AA839" i="94"/>
  <c r="AA840" i="94"/>
  <c r="AA841" i="94"/>
  <c r="AA842" i="94"/>
  <c r="AA843" i="94"/>
  <c r="AA844" i="94"/>
  <c r="AA845" i="94"/>
  <c r="AA846" i="94"/>
  <c r="AA847" i="94"/>
  <c r="AA862" i="94"/>
  <c r="AA863" i="94"/>
  <c r="AA864" i="94"/>
  <c r="AA865" i="94"/>
  <c r="AA866" i="94"/>
  <c r="AA867" i="94"/>
  <c r="AA868" i="94"/>
  <c r="AA869" i="94"/>
  <c r="AA870" i="94"/>
  <c r="AA871" i="94"/>
  <c r="AA872" i="94"/>
  <c r="AA873" i="94"/>
  <c r="AA874" i="94"/>
  <c r="AA875" i="94"/>
  <c r="AA876" i="94"/>
  <c r="AA877" i="94"/>
  <c r="AA878" i="94"/>
  <c r="AA879" i="94"/>
  <c r="AA880" i="94"/>
  <c r="AA881" i="94"/>
  <c r="AA882" i="94"/>
  <c r="AA883" i="94"/>
  <c r="AA884" i="94"/>
  <c r="AA885" i="94"/>
  <c r="AA886" i="94"/>
  <c r="AA887" i="94"/>
  <c r="AA888" i="94"/>
  <c r="AA889" i="94"/>
  <c r="AA890" i="94"/>
  <c r="AA891" i="94"/>
  <c r="AA892" i="94"/>
  <c r="AA893" i="94"/>
  <c r="AA894" i="94"/>
  <c r="AA895" i="94"/>
  <c r="AA896" i="94"/>
  <c r="AA912" i="94"/>
  <c r="AA913" i="94"/>
  <c r="AA914" i="94"/>
  <c r="AA915" i="94"/>
  <c r="AA916" i="94"/>
  <c r="AA917" i="94"/>
  <c r="AA918" i="94"/>
  <c r="AA919" i="94"/>
  <c r="AA920" i="94"/>
  <c r="AA921" i="94"/>
  <c r="AA922" i="94"/>
  <c r="AA923" i="94"/>
  <c r="AA924" i="94"/>
  <c r="AA925" i="94"/>
  <c r="AA926" i="94"/>
  <c r="AA927" i="94"/>
  <c r="AA928" i="94"/>
  <c r="AA929" i="94"/>
  <c r="AA930" i="94"/>
  <c r="AA931" i="94"/>
  <c r="AA932" i="94"/>
  <c r="AA933" i="94"/>
  <c r="AA934" i="94"/>
  <c r="AA935" i="94"/>
  <c r="AA936" i="94"/>
  <c r="AA937" i="94"/>
  <c r="AA938" i="94"/>
  <c r="AA939" i="94"/>
  <c r="AB38" i="94"/>
  <c r="AB39" i="94"/>
  <c r="AB40" i="94"/>
  <c r="AB41" i="94"/>
  <c r="AB42" i="94"/>
  <c r="AB43" i="94"/>
  <c r="AB44" i="94"/>
  <c r="AB45" i="94"/>
  <c r="AB46" i="94"/>
  <c r="AB47" i="94"/>
  <c r="AB48" i="94"/>
  <c r="AB49" i="94"/>
  <c r="AB50" i="94"/>
  <c r="AB51" i="94"/>
  <c r="AB87" i="94"/>
  <c r="AB88" i="94"/>
  <c r="AB89" i="94"/>
  <c r="AB90" i="94"/>
  <c r="AB91" i="94"/>
  <c r="AB92" i="94"/>
  <c r="AB93" i="94"/>
  <c r="AB94" i="94"/>
  <c r="AB95" i="94"/>
  <c r="AB96" i="94"/>
  <c r="AB97" i="94"/>
  <c r="AB98" i="94"/>
  <c r="AB99" i="94"/>
  <c r="AB100" i="94"/>
  <c r="AB101" i="94"/>
  <c r="AB137" i="94"/>
  <c r="AB138" i="94"/>
  <c r="AB139" i="94"/>
  <c r="AB140" i="94"/>
  <c r="AB141" i="94"/>
  <c r="AB142" i="94"/>
  <c r="AB143" i="94"/>
  <c r="AB144" i="94"/>
  <c r="AB145" i="94"/>
  <c r="AB146" i="94"/>
  <c r="AB147" i="94"/>
  <c r="AB148" i="94"/>
  <c r="AB149" i="94"/>
  <c r="AB150" i="94"/>
  <c r="AB151" i="94"/>
  <c r="AB168" i="94"/>
  <c r="AB169" i="94"/>
  <c r="AB170" i="94"/>
  <c r="AB171" i="94"/>
  <c r="AB172" i="94"/>
  <c r="AB173" i="94"/>
  <c r="AB174" i="94"/>
  <c r="AB175" i="94"/>
  <c r="AB176" i="94"/>
  <c r="AB212" i="94"/>
  <c r="AB213" i="94"/>
  <c r="AB214" i="94"/>
  <c r="AB215" i="94"/>
  <c r="AB216" i="94"/>
  <c r="AB217" i="94"/>
  <c r="AB218" i="94"/>
  <c r="AB219" i="94"/>
  <c r="AB220" i="94"/>
  <c r="AB221" i="94"/>
  <c r="AB222" i="94"/>
  <c r="AB223" i="94"/>
  <c r="AB224" i="94"/>
  <c r="AB225" i="94"/>
  <c r="AB226" i="94"/>
  <c r="AB262" i="94"/>
  <c r="AB263" i="94"/>
  <c r="AB264" i="94"/>
  <c r="AB265" i="94"/>
  <c r="AB266" i="94"/>
  <c r="AB267" i="94"/>
  <c r="AB268" i="94"/>
  <c r="AB269" i="94"/>
  <c r="AB270" i="94"/>
  <c r="AB271" i="94"/>
  <c r="AB272" i="94"/>
  <c r="AB273" i="94"/>
  <c r="AB274" i="94"/>
  <c r="AB275" i="94"/>
  <c r="AB276" i="94"/>
  <c r="AB312" i="94"/>
  <c r="AB313" i="94"/>
  <c r="AB314" i="94"/>
  <c r="AB315" i="94"/>
  <c r="AB316" i="94"/>
  <c r="AB317" i="94"/>
  <c r="AB318" i="94"/>
  <c r="AB319" i="94"/>
  <c r="AB320" i="94"/>
  <c r="AB321" i="94"/>
  <c r="AB322" i="94"/>
  <c r="AB323" i="94"/>
  <c r="AB324" i="94"/>
  <c r="AB325" i="94"/>
  <c r="AB326" i="94"/>
  <c r="AB362" i="94"/>
  <c r="AB363" i="94"/>
  <c r="AB364" i="94"/>
  <c r="AB365" i="94"/>
  <c r="AB366" i="94"/>
  <c r="AB367" i="94"/>
  <c r="AB368" i="94"/>
  <c r="AB369" i="94"/>
  <c r="AB370" i="94"/>
  <c r="AB371" i="94"/>
  <c r="AB372" i="94"/>
  <c r="AB373" i="94"/>
  <c r="AB374" i="94"/>
  <c r="AB375" i="94"/>
  <c r="AB376" i="94"/>
  <c r="AB412" i="94"/>
  <c r="AB413" i="94"/>
  <c r="AB414" i="94"/>
  <c r="AB415" i="94"/>
  <c r="AB416" i="94"/>
  <c r="AB417" i="94"/>
  <c r="AB418" i="94"/>
  <c r="AB419" i="94"/>
  <c r="AB420" i="94"/>
  <c r="AB421" i="94"/>
  <c r="AB422" i="94"/>
  <c r="AB423" i="94"/>
  <c r="AB424" i="94"/>
  <c r="AB425" i="94"/>
  <c r="AB461" i="94"/>
  <c r="AB462" i="94"/>
  <c r="AB463" i="94"/>
  <c r="AB464" i="94"/>
  <c r="AB465" i="94"/>
  <c r="AB466" i="94"/>
  <c r="AB467" i="94"/>
  <c r="AB468" i="94"/>
  <c r="AB469" i="94"/>
  <c r="AB470" i="94"/>
  <c r="AB471" i="94"/>
  <c r="AB472" i="94"/>
  <c r="AB473" i="94"/>
  <c r="AB474" i="94"/>
  <c r="AB475" i="94"/>
  <c r="AB507" i="94"/>
  <c r="AB508" i="94"/>
  <c r="AB509" i="94"/>
  <c r="AB510" i="94"/>
  <c r="AB511" i="94"/>
  <c r="AB512" i="94"/>
  <c r="AB513" i="94"/>
  <c r="AB514" i="94"/>
  <c r="AB515" i="94"/>
  <c r="AB516" i="94"/>
  <c r="AB517" i="94"/>
  <c r="AB518" i="94"/>
  <c r="AB519" i="94"/>
  <c r="AB520" i="94"/>
  <c r="AB521" i="94"/>
  <c r="AB557" i="94"/>
  <c r="AB558" i="94"/>
  <c r="AB559" i="94"/>
  <c r="AB560" i="94"/>
  <c r="AB561" i="94"/>
  <c r="AB562" i="94"/>
  <c r="AB563" i="94"/>
  <c r="AB564" i="94"/>
  <c r="AB565" i="94"/>
  <c r="AB566" i="94"/>
  <c r="AB567" i="94"/>
  <c r="AB568" i="94"/>
  <c r="AB569" i="94"/>
  <c r="AB602" i="94"/>
  <c r="AB603" i="94"/>
  <c r="AB604" i="94"/>
  <c r="AB605" i="94"/>
  <c r="AB606" i="94"/>
  <c r="AB607" i="94"/>
  <c r="AB608" i="94"/>
  <c r="AB609" i="94"/>
  <c r="AB610" i="94"/>
  <c r="AB611" i="94"/>
  <c r="AB612" i="94"/>
  <c r="AB613" i="94"/>
  <c r="AB614" i="94"/>
  <c r="AB650" i="94"/>
  <c r="AB651" i="94"/>
  <c r="AB652" i="94"/>
  <c r="AB653" i="94"/>
  <c r="AB654" i="94"/>
  <c r="AB655" i="94"/>
  <c r="AB656" i="94"/>
  <c r="AB657" i="94"/>
  <c r="AB658" i="94"/>
  <c r="AB659" i="94"/>
  <c r="AB660" i="94"/>
  <c r="AB661" i="94"/>
  <c r="AB662" i="94"/>
  <c r="AB663" i="94"/>
  <c r="AB664" i="94"/>
  <c r="AB700" i="94"/>
  <c r="AB701" i="94"/>
  <c r="AB702" i="94"/>
  <c r="AB703" i="94"/>
  <c r="AB704" i="94"/>
  <c r="AB705" i="94"/>
  <c r="AB706" i="94"/>
  <c r="AB707" i="94"/>
  <c r="AB708" i="94"/>
  <c r="AB709" i="94"/>
  <c r="AB710" i="94"/>
  <c r="AB711" i="94"/>
  <c r="AB712" i="94"/>
  <c r="AB713" i="94"/>
  <c r="AB749" i="94"/>
  <c r="AB750" i="94"/>
  <c r="AB751" i="94"/>
  <c r="AB752" i="94"/>
  <c r="AB753" i="94"/>
  <c r="AB754" i="94"/>
  <c r="AB755" i="94"/>
  <c r="AB756" i="94"/>
  <c r="AB757" i="94"/>
  <c r="AB758" i="94"/>
  <c r="AB759" i="94"/>
  <c r="AB760" i="94"/>
  <c r="AB761" i="94"/>
  <c r="AB762" i="94"/>
  <c r="AB763" i="94"/>
  <c r="AB799" i="94"/>
  <c r="AB800" i="94"/>
  <c r="AB801" i="94"/>
  <c r="AB802" i="94"/>
  <c r="AB803" i="94"/>
  <c r="AB804" i="94"/>
  <c r="AB805" i="94"/>
  <c r="AB806" i="94"/>
  <c r="AB807" i="94"/>
  <c r="AB808" i="94"/>
  <c r="AB809" i="94"/>
  <c r="AB810" i="94"/>
  <c r="AB811" i="94"/>
  <c r="AB812" i="94"/>
  <c r="AB813" i="94"/>
  <c r="AB848" i="94"/>
  <c r="AB849" i="94"/>
  <c r="AB850" i="94"/>
  <c r="AB851" i="94"/>
  <c r="AB852" i="94"/>
  <c r="AB853" i="94"/>
  <c r="AB854" i="94"/>
  <c r="AB855" i="94"/>
  <c r="AB856" i="94"/>
  <c r="AB857" i="94"/>
  <c r="AB858" i="94"/>
  <c r="AB859" i="94"/>
  <c r="AB860" i="94"/>
  <c r="AB861" i="94"/>
  <c r="AB897" i="94"/>
  <c r="AB898" i="94"/>
  <c r="AB899" i="94"/>
  <c r="AB900" i="94"/>
  <c r="AB901" i="94"/>
  <c r="AB902" i="94"/>
  <c r="AB903" i="94"/>
  <c r="AB904" i="94"/>
  <c r="AB905" i="94"/>
  <c r="AB906" i="94"/>
  <c r="AB907" i="94"/>
  <c r="AB908" i="94"/>
  <c r="AB909" i="94"/>
  <c r="AB910" i="94"/>
  <c r="AB911" i="94"/>
  <c r="AB2" i="94"/>
  <c r="AB3" i="94"/>
  <c r="AB4" i="94"/>
  <c r="AB5" i="94"/>
  <c r="AB6" i="94"/>
  <c r="AB7" i="94"/>
  <c r="AB8" i="94"/>
  <c r="AB9" i="94"/>
  <c r="AB10" i="94"/>
  <c r="AB11" i="94"/>
  <c r="AB12" i="94"/>
  <c r="AB13" i="94"/>
  <c r="AB14" i="94"/>
  <c r="AB15" i="94"/>
  <c r="AB16" i="94"/>
  <c r="AB17" i="94"/>
  <c r="AB18" i="94"/>
  <c r="AB19" i="94"/>
  <c r="AB20" i="94"/>
  <c r="AB21" i="94"/>
  <c r="AB22" i="94"/>
  <c r="AB23" i="94"/>
  <c r="AB24" i="94"/>
  <c r="AB25" i="94"/>
  <c r="AB26" i="94"/>
  <c r="AB27" i="94"/>
  <c r="AB28" i="94"/>
  <c r="AB29" i="94"/>
  <c r="AB30" i="94"/>
  <c r="AB31" i="94"/>
  <c r="AB32" i="94"/>
  <c r="AB33" i="94"/>
  <c r="AB34" i="94"/>
  <c r="AB35" i="94"/>
  <c r="AB36" i="94"/>
  <c r="AB52" i="94"/>
  <c r="AB53" i="94"/>
  <c r="AB54" i="94"/>
  <c r="AB55" i="94"/>
  <c r="AB56" i="94"/>
  <c r="AB57" i="94"/>
  <c r="AB58" i="94"/>
  <c r="AB59" i="94"/>
  <c r="AB60" i="94"/>
  <c r="AB61" i="94"/>
  <c r="AB62" i="94"/>
  <c r="AB63" i="94"/>
  <c r="AB64" i="94"/>
  <c r="AB65" i="94"/>
  <c r="AB66" i="94"/>
  <c r="AB67" i="94"/>
  <c r="AB68" i="94"/>
  <c r="AB69" i="94"/>
  <c r="AB70" i="94"/>
  <c r="AB71" i="94"/>
  <c r="AB72" i="94"/>
  <c r="AB73" i="94"/>
  <c r="AB74" i="94"/>
  <c r="AB75" i="94"/>
  <c r="AB76" i="94"/>
  <c r="AB77" i="94"/>
  <c r="AB78" i="94"/>
  <c r="AB79" i="94"/>
  <c r="AB80" i="94"/>
  <c r="AB81" i="94"/>
  <c r="AB82" i="94"/>
  <c r="AB83" i="94"/>
  <c r="AB84" i="94"/>
  <c r="AB85" i="94"/>
  <c r="AB86" i="94"/>
  <c r="AB102" i="94"/>
  <c r="AB103" i="94"/>
  <c r="AB104" i="94"/>
  <c r="AB105" i="94"/>
  <c r="AB106" i="94"/>
  <c r="AB107" i="94"/>
  <c r="AB108" i="94"/>
  <c r="AB109" i="94"/>
  <c r="AB110" i="94"/>
  <c r="AB111" i="94"/>
  <c r="AB112" i="94"/>
  <c r="AB113" i="94"/>
  <c r="AB114" i="94"/>
  <c r="AB115" i="94"/>
  <c r="AB116" i="94"/>
  <c r="AB117" i="94"/>
  <c r="AB118" i="94"/>
  <c r="AB119" i="94"/>
  <c r="AB120" i="94"/>
  <c r="AB121" i="94"/>
  <c r="AB122" i="94"/>
  <c r="AB123" i="94"/>
  <c r="AB124" i="94"/>
  <c r="AB125" i="94"/>
  <c r="AB126" i="94"/>
  <c r="AB127" i="94"/>
  <c r="AB128" i="94"/>
  <c r="AB129" i="94"/>
  <c r="AB130" i="94"/>
  <c r="AB131" i="94"/>
  <c r="AB132" i="94"/>
  <c r="AB133" i="94"/>
  <c r="AB134" i="94"/>
  <c r="AB135" i="94"/>
  <c r="AB136" i="94"/>
  <c r="AB152" i="94"/>
  <c r="AB153" i="94"/>
  <c r="AB154" i="94"/>
  <c r="AB155" i="94"/>
  <c r="AB156" i="94"/>
  <c r="AB157" i="94"/>
  <c r="AB158" i="94"/>
  <c r="AB159" i="94"/>
  <c r="AB160" i="94"/>
  <c r="AB161" i="94"/>
  <c r="AB162" i="94"/>
  <c r="AB163" i="94"/>
  <c r="AB164" i="94"/>
  <c r="AB165" i="94"/>
  <c r="AB166" i="94"/>
  <c r="AB167" i="94"/>
  <c r="AB177" i="94"/>
  <c r="AB178" i="94"/>
  <c r="AB179" i="94"/>
  <c r="AB180" i="94"/>
  <c r="AB181" i="94"/>
  <c r="AB182" i="94"/>
  <c r="AB183" i="94"/>
  <c r="AB184" i="94"/>
  <c r="AB185" i="94"/>
  <c r="AB186" i="94"/>
  <c r="AB187" i="94"/>
  <c r="AB188" i="94"/>
  <c r="AB189" i="94"/>
  <c r="AB190" i="94"/>
  <c r="AB191" i="94"/>
  <c r="AB192" i="94"/>
  <c r="AB193" i="94"/>
  <c r="AB194" i="94"/>
  <c r="AB195" i="94"/>
  <c r="AB196" i="94"/>
  <c r="AB197" i="94"/>
  <c r="AB198" i="94"/>
  <c r="AB199" i="94"/>
  <c r="AB200" i="94"/>
  <c r="AB201" i="94"/>
  <c r="AB202" i="94"/>
  <c r="AB203" i="94"/>
  <c r="AB204" i="94"/>
  <c r="AB205" i="94"/>
  <c r="AB206" i="94"/>
  <c r="AB207" i="94"/>
  <c r="AB208" i="94"/>
  <c r="AB209" i="94"/>
  <c r="AB210" i="94"/>
  <c r="AB211" i="94"/>
  <c r="AB227" i="94"/>
  <c r="AB228" i="94"/>
  <c r="AB229" i="94"/>
  <c r="AB230" i="94"/>
  <c r="AB231" i="94"/>
  <c r="AB232" i="94"/>
  <c r="AB233" i="94"/>
  <c r="AB234" i="94"/>
  <c r="AB235" i="94"/>
  <c r="AB236" i="94"/>
  <c r="AB237" i="94"/>
  <c r="AB238" i="94"/>
  <c r="AB239" i="94"/>
  <c r="AB240" i="94"/>
  <c r="AB241" i="94"/>
  <c r="AB242" i="94"/>
  <c r="AB243" i="94"/>
  <c r="AB244" i="94"/>
  <c r="AB245" i="94"/>
  <c r="AB246" i="94"/>
  <c r="AB247" i="94"/>
  <c r="AB248" i="94"/>
  <c r="AB249" i="94"/>
  <c r="AB250" i="94"/>
  <c r="AB251" i="94"/>
  <c r="AB252" i="94"/>
  <c r="AB253" i="94"/>
  <c r="AB254" i="94"/>
  <c r="AB255" i="94"/>
  <c r="AB256" i="94"/>
  <c r="AB257" i="94"/>
  <c r="AB258" i="94"/>
  <c r="AB259" i="94"/>
  <c r="AB260" i="94"/>
  <c r="AB261" i="94"/>
  <c r="AB277" i="94"/>
  <c r="AB278" i="94"/>
  <c r="AB279" i="94"/>
  <c r="AB280" i="94"/>
  <c r="AB281" i="94"/>
  <c r="AB282" i="94"/>
  <c r="AB283" i="94"/>
  <c r="AB284" i="94"/>
  <c r="AB285" i="94"/>
  <c r="AB286" i="94"/>
  <c r="AB287" i="94"/>
  <c r="AB288" i="94"/>
  <c r="AB289" i="94"/>
  <c r="AB290" i="94"/>
  <c r="AB291" i="94"/>
  <c r="AB292" i="94"/>
  <c r="AB293" i="94"/>
  <c r="AB294" i="94"/>
  <c r="AB295" i="94"/>
  <c r="AB296" i="94"/>
  <c r="AB297" i="94"/>
  <c r="AB298" i="94"/>
  <c r="AB299" i="94"/>
  <c r="AB300" i="94"/>
  <c r="AB301" i="94"/>
  <c r="AB302" i="94"/>
  <c r="AB303" i="94"/>
  <c r="AB304" i="94"/>
  <c r="AB305" i="94"/>
  <c r="AB306" i="94"/>
  <c r="AB307" i="94"/>
  <c r="AB308" i="94"/>
  <c r="AB309" i="94"/>
  <c r="AB310" i="94"/>
  <c r="AB311" i="94"/>
  <c r="AB327" i="94"/>
  <c r="AB328" i="94"/>
  <c r="AB329" i="94"/>
  <c r="AB330" i="94"/>
  <c r="AB331" i="94"/>
  <c r="AB332" i="94"/>
  <c r="AB333" i="94"/>
  <c r="AB334" i="94"/>
  <c r="AB335" i="94"/>
  <c r="AB336" i="94"/>
  <c r="AB337" i="94"/>
  <c r="AB338" i="94"/>
  <c r="AB339" i="94"/>
  <c r="AB340" i="94"/>
  <c r="AB341" i="94"/>
  <c r="AB342" i="94"/>
  <c r="AB343" i="94"/>
  <c r="AB344" i="94"/>
  <c r="AB345" i="94"/>
  <c r="AB346" i="94"/>
  <c r="AB347" i="94"/>
  <c r="AB348" i="94"/>
  <c r="AB349" i="94"/>
  <c r="AB350" i="94"/>
  <c r="AB351" i="94"/>
  <c r="AB352" i="94"/>
  <c r="AB353" i="94"/>
  <c r="AB354" i="94"/>
  <c r="AB355" i="94"/>
  <c r="AB356" i="94"/>
  <c r="AB357" i="94"/>
  <c r="AB358" i="94"/>
  <c r="AB359" i="94"/>
  <c r="AB360" i="94"/>
  <c r="AB361" i="94"/>
  <c r="AB377" i="94"/>
  <c r="AB378" i="94"/>
  <c r="AB379" i="94"/>
  <c r="AB380" i="94"/>
  <c r="AB381" i="94"/>
  <c r="AB382" i="94"/>
  <c r="AB383" i="94"/>
  <c r="AB384" i="94"/>
  <c r="AB385" i="94"/>
  <c r="AB386" i="94"/>
  <c r="AB387" i="94"/>
  <c r="AB388" i="94"/>
  <c r="AB389" i="94"/>
  <c r="AB390" i="94"/>
  <c r="AB391" i="94"/>
  <c r="AB392" i="94"/>
  <c r="AB393" i="94"/>
  <c r="AB394" i="94"/>
  <c r="AB395" i="94"/>
  <c r="AB396" i="94"/>
  <c r="AB397" i="94"/>
  <c r="AB398" i="94"/>
  <c r="AB399" i="94"/>
  <c r="AB400" i="94"/>
  <c r="AB401" i="94"/>
  <c r="AB402" i="94"/>
  <c r="AB403" i="94"/>
  <c r="AB404" i="94"/>
  <c r="AB405" i="94"/>
  <c r="AB406" i="94"/>
  <c r="AB407" i="94"/>
  <c r="AB408" i="94"/>
  <c r="AB409" i="94"/>
  <c r="AB410" i="94"/>
  <c r="AB411" i="94"/>
  <c r="AB426" i="94"/>
  <c r="AB427" i="94"/>
  <c r="AB428" i="94"/>
  <c r="AB429" i="94"/>
  <c r="AB430" i="94"/>
  <c r="AB431" i="94"/>
  <c r="AB432" i="94"/>
  <c r="AB433" i="94"/>
  <c r="AB434" i="94"/>
  <c r="AB435" i="94"/>
  <c r="AB436" i="94"/>
  <c r="AB437" i="94"/>
  <c r="AB438" i="94"/>
  <c r="AB439" i="94"/>
  <c r="AB440" i="94"/>
  <c r="AB441" i="94"/>
  <c r="AB442" i="94"/>
  <c r="AB443" i="94"/>
  <c r="AB444" i="94"/>
  <c r="AB445" i="94"/>
  <c r="AB446" i="94"/>
  <c r="AB447" i="94"/>
  <c r="AB448" i="94"/>
  <c r="AB449" i="94"/>
  <c r="AB450" i="94"/>
  <c r="AB451" i="94"/>
  <c r="AB452" i="94"/>
  <c r="AB453" i="94"/>
  <c r="AB454" i="94"/>
  <c r="AB455" i="94"/>
  <c r="AB456" i="94"/>
  <c r="AB457" i="94"/>
  <c r="AB458" i="94"/>
  <c r="AB459" i="94"/>
  <c r="AB460" i="94"/>
  <c r="AB476" i="94"/>
  <c r="AB477" i="94"/>
  <c r="AB478" i="94"/>
  <c r="AB479" i="94"/>
  <c r="AB480" i="94"/>
  <c r="AB481" i="94"/>
  <c r="AB482" i="94"/>
  <c r="AB483" i="94"/>
  <c r="AB484" i="94"/>
  <c r="AB485" i="94"/>
  <c r="AB486" i="94"/>
  <c r="AB487" i="94"/>
  <c r="AB488" i="94"/>
  <c r="AB489" i="94"/>
  <c r="AB490" i="94"/>
  <c r="AB491" i="94"/>
  <c r="AB492" i="94"/>
  <c r="AB493" i="94"/>
  <c r="AB494" i="94"/>
  <c r="AB495" i="94"/>
  <c r="AB496" i="94"/>
  <c r="AB497" i="94"/>
  <c r="AB498" i="94"/>
  <c r="AB499" i="94"/>
  <c r="AB500" i="94"/>
  <c r="AB501" i="94"/>
  <c r="AB502" i="94"/>
  <c r="AB503" i="94"/>
  <c r="AB504" i="94"/>
  <c r="AB505" i="94"/>
  <c r="AB506" i="94"/>
  <c r="AB522" i="94"/>
  <c r="AB523" i="94"/>
  <c r="AB524" i="94"/>
  <c r="AB525" i="94"/>
  <c r="AB526" i="94"/>
  <c r="AB527" i="94"/>
  <c r="AB528" i="94"/>
  <c r="AB529" i="94"/>
  <c r="AB530" i="94"/>
  <c r="AB531" i="94"/>
  <c r="AB532" i="94"/>
  <c r="AB533" i="94"/>
  <c r="AB534" i="94"/>
  <c r="AB535" i="94"/>
  <c r="AB536" i="94"/>
  <c r="AB537" i="94"/>
  <c r="AB538" i="94"/>
  <c r="AB539" i="94"/>
  <c r="AB540" i="94"/>
  <c r="AB541" i="94"/>
  <c r="AB542" i="94"/>
  <c r="AB543" i="94"/>
  <c r="AB544" i="94"/>
  <c r="AB545" i="94"/>
  <c r="AB546" i="94"/>
  <c r="AB547" i="94"/>
  <c r="AB548" i="94"/>
  <c r="AB549" i="94"/>
  <c r="AB550" i="94"/>
  <c r="AB551" i="94"/>
  <c r="AB552" i="94"/>
  <c r="AB553" i="94"/>
  <c r="AB554" i="94"/>
  <c r="AB555" i="94"/>
  <c r="AB556" i="94"/>
  <c r="AB570" i="94"/>
  <c r="AB571" i="94"/>
  <c r="AB572" i="94"/>
  <c r="AB573" i="94"/>
  <c r="AB574" i="94"/>
  <c r="AB575" i="94"/>
  <c r="AB576" i="94"/>
  <c r="AB577" i="94"/>
  <c r="AB578" i="94"/>
  <c r="AB579" i="94"/>
  <c r="AB580" i="94"/>
  <c r="AB581" i="94"/>
  <c r="AB582" i="94"/>
  <c r="AB583" i="94"/>
  <c r="AB584" i="94"/>
  <c r="AB585" i="94"/>
  <c r="AB586" i="94"/>
  <c r="AB587" i="94"/>
  <c r="AB588" i="94"/>
  <c r="AB589" i="94"/>
  <c r="AB590" i="94"/>
  <c r="AB591" i="94"/>
  <c r="AB592" i="94"/>
  <c r="AB593" i="94"/>
  <c r="AB594" i="94"/>
  <c r="AB595" i="94"/>
  <c r="AB596" i="94"/>
  <c r="AB597" i="94"/>
  <c r="AB598" i="94"/>
  <c r="AB599" i="94"/>
  <c r="AB600" i="94"/>
  <c r="AB601" i="94"/>
  <c r="AB615" i="94"/>
  <c r="AB616" i="94"/>
  <c r="AB617" i="94"/>
  <c r="AB618" i="94"/>
  <c r="AB619" i="94"/>
  <c r="AB620" i="94"/>
  <c r="AB621" i="94"/>
  <c r="AB622" i="94"/>
  <c r="AB623" i="94"/>
  <c r="AB624" i="94"/>
  <c r="AB625" i="94"/>
  <c r="AB626" i="94"/>
  <c r="AB627" i="94"/>
  <c r="AB628" i="94"/>
  <c r="AB629" i="94"/>
  <c r="AB630" i="94"/>
  <c r="AB631" i="94"/>
  <c r="AB632" i="94"/>
  <c r="AB633" i="94"/>
  <c r="AB634" i="94"/>
  <c r="AB635" i="94"/>
  <c r="AB636" i="94"/>
  <c r="AB637" i="94"/>
  <c r="AB638" i="94"/>
  <c r="AB639" i="94"/>
  <c r="AB640" i="94"/>
  <c r="AB641" i="94"/>
  <c r="AB642" i="94"/>
  <c r="AB643" i="94"/>
  <c r="AB644" i="94"/>
  <c r="AB645" i="94"/>
  <c r="AB646" i="94"/>
  <c r="AB647" i="94"/>
  <c r="AB648" i="94"/>
  <c r="AB649" i="94"/>
  <c r="AB665" i="94"/>
  <c r="AB666" i="94"/>
  <c r="AB667" i="94"/>
  <c r="AB668" i="94"/>
  <c r="AB669" i="94"/>
  <c r="AB670" i="94"/>
  <c r="AB671" i="94"/>
  <c r="AB672" i="94"/>
  <c r="AB673" i="94"/>
  <c r="AB674" i="94"/>
  <c r="AB675" i="94"/>
  <c r="AB676" i="94"/>
  <c r="AB677" i="94"/>
  <c r="AB678" i="94"/>
  <c r="AB679" i="94"/>
  <c r="AB680" i="94"/>
  <c r="AB681" i="94"/>
  <c r="AB682" i="94"/>
  <c r="AB683" i="94"/>
  <c r="AB684" i="94"/>
  <c r="AB685" i="94"/>
  <c r="AB686" i="94"/>
  <c r="AB687" i="94"/>
  <c r="AB688" i="94"/>
  <c r="AB689" i="94"/>
  <c r="AB690" i="94"/>
  <c r="AB691" i="94"/>
  <c r="AB692" i="94"/>
  <c r="AB693" i="94"/>
  <c r="AB694" i="94"/>
  <c r="AB695" i="94"/>
  <c r="AB696" i="94"/>
  <c r="AB697" i="94"/>
  <c r="AB698" i="94"/>
  <c r="AB699" i="94"/>
  <c r="AB714" i="94"/>
  <c r="AB715" i="94"/>
  <c r="AB716" i="94"/>
  <c r="AB717" i="94"/>
  <c r="AB718" i="94"/>
  <c r="AB719" i="94"/>
  <c r="AB720" i="94"/>
  <c r="AB721" i="94"/>
  <c r="AB722" i="94"/>
  <c r="AB723" i="94"/>
  <c r="AB724" i="94"/>
  <c r="AB725" i="94"/>
  <c r="AB726" i="94"/>
  <c r="AB727" i="94"/>
  <c r="AB728" i="94"/>
  <c r="AB729" i="94"/>
  <c r="AB730" i="94"/>
  <c r="AB731" i="94"/>
  <c r="AB732" i="94"/>
  <c r="AB733" i="94"/>
  <c r="AB734" i="94"/>
  <c r="AB735" i="94"/>
  <c r="AB736" i="94"/>
  <c r="AB737" i="94"/>
  <c r="AB738" i="94"/>
  <c r="AB739" i="94"/>
  <c r="AB740" i="94"/>
  <c r="AB741" i="94"/>
  <c r="AB742" i="94"/>
  <c r="AB743" i="94"/>
  <c r="AB744" i="94"/>
  <c r="AB745" i="94"/>
  <c r="AB746" i="94"/>
  <c r="AB747" i="94"/>
  <c r="AB748" i="94"/>
  <c r="AB764" i="94"/>
  <c r="AB765" i="94"/>
  <c r="AB766" i="94"/>
  <c r="AB767" i="94"/>
  <c r="AB768" i="94"/>
  <c r="AB769" i="94"/>
  <c r="AB770" i="94"/>
  <c r="AB771" i="94"/>
  <c r="AB772" i="94"/>
  <c r="AB773" i="94"/>
  <c r="AB774" i="94"/>
  <c r="AB775" i="94"/>
  <c r="AB776" i="94"/>
  <c r="AB777" i="94"/>
  <c r="AB778" i="94"/>
  <c r="AB779" i="94"/>
  <c r="AB780" i="94"/>
  <c r="AB781" i="94"/>
  <c r="AB782" i="94"/>
  <c r="AB783" i="94"/>
  <c r="AB784" i="94"/>
  <c r="AB785" i="94"/>
  <c r="AB786" i="94"/>
  <c r="AB787" i="94"/>
  <c r="AB788" i="94"/>
  <c r="AB789" i="94"/>
  <c r="AB790" i="94"/>
  <c r="AB791" i="94"/>
  <c r="AB792" i="94"/>
  <c r="AB793" i="94"/>
  <c r="AB794" i="94"/>
  <c r="AB795" i="94"/>
  <c r="AB796" i="94"/>
  <c r="AB797" i="94"/>
  <c r="AB798" i="94"/>
  <c r="AB814" i="94"/>
  <c r="AB815" i="94"/>
  <c r="AB816" i="94"/>
  <c r="AB817" i="94"/>
  <c r="AB818" i="94"/>
  <c r="AB819" i="94"/>
  <c r="AB820" i="94"/>
  <c r="AB821" i="94"/>
  <c r="AB822" i="94"/>
  <c r="AB823" i="94"/>
  <c r="AB824" i="94"/>
  <c r="AB825" i="94"/>
  <c r="AB826" i="94"/>
  <c r="AB827" i="94"/>
  <c r="AB828" i="94"/>
  <c r="AB829" i="94"/>
  <c r="AB830" i="94"/>
  <c r="AB831" i="94"/>
  <c r="AB832" i="94"/>
  <c r="AB833" i="94"/>
  <c r="AB834" i="94"/>
  <c r="AB835" i="94"/>
  <c r="AB836" i="94"/>
  <c r="AB837" i="94"/>
  <c r="AB838" i="94"/>
  <c r="AB839" i="94"/>
  <c r="AB840" i="94"/>
  <c r="AB841" i="94"/>
  <c r="AB842" i="94"/>
  <c r="AB843" i="94"/>
  <c r="AB844" i="94"/>
  <c r="AB845" i="94"/>
  <c r="AB846" i="94"/>
  <c r="AB847" i="94"/>
  <c r="AB862" i="94"/>
  <c r="AB863" i="94"/>
  <c r="AB864" i="94"/>
  <c r="AB865" i="94"/>
  <c r="AB866" i="94"/>
  <c r="AB867" i="94"/>
  <c r="AB868" i="94"/>
  <c r="AB869" i="94"/>
  <c r="AB870" i="94"/>
  <c r="AB871" i="94"/>
  <c r="AB872" i="94"/>
  <c r="AB873" i="94"/>
  <c r="AB874" i="94"/>
  <c r="AB875" i="94"/>
  <c r="AB876" i="94"/>
  <c r="AB877" i="94"/>
  <c r="AB878" i="94"/>
  <c r="AB879" i="94"/>
  <c r="AB880" i="94"/>
  <c r="AB881" i="94"/>
  <c r="AB882" i="94"/>
  <c r="AB883" i="94"/>
  <c r="AB884" i="94"/>
  <c r="AB885" i="94"/>
  <c r="AB886" i="94"/>
  <c r="AB887" i="94"/>
  <c r="AB888" i="94"/>
  <c r="AB889" i="94"/>
  <c r="AB890" i="94"/>
  <c r="AB891" i="94"/>
  <c r="AB892" i="94"/>
  <c r="AB893" i="94"/>
  <c r="AB894" i="94"/>
  <c r="AB895" i="94"/>
  <c r="AB896" i="94"/>
  <c r="AB912" i="94"/>
  <c r="AB913" i="94"/>
  <c r="AB914" i="94"/>
  <c r="AB915" i="94"/>
  <c r="AB916" i="94"/>
  <c r="AB917" i="94"/>
  <c r="AB918" i="94"/>
  <c r="AB919" i="94"/>
  <c r="AB920" i="94"/>
  <c r="AB921" i="94"/>
  <c r="AB922" i="94"/>
  <c r="AB923" i="94"/>
  <c r="AB924" i="94"/>
  <c r="AB925" i="94"/>
  <c r="AB926" i="94"/>
  <c r="AB927" i="94"/>
  <c r="AB928" i="94"/>
  <c r="AB929" i="94"/>
  <c r="AB930" i="94"/>
  <c r="AB931" i="94"/>
  <c r="AB932" i="94"/>
  <c r="AB933" i="94"/>
  <c r="AB934" i="94"/>
  <c r="AB935" i="94"/>
  <c r="AB936" i="94"/>
  <c r="AB937" i="94"/>
  <c r="AB938" i="94"/>
  <c r="AB939" i="94"/>
  <c r="AB37" i="94"/>
  <c r="AA37" i="94"/>
  <c r="Z37" i="94"/>
  <c r="T38" i="94"/>
  <c r="T39" i="94"/>
  <c r="T40" i="94"/>
  <c r="T41" i="94"/>
  <c r="T42" i="94"/>
  <c r="T43" i="94"/>
  <c r="T44" i="94"/>
  <c r="T45" i="94"/>
  <c r="T46" i="94"/>
  <c r="T47" i="94"/>
  <c r="T48" i="94"/>
  <c r="T49" i="94"/>
  <c r="T50" i="94"/>
  <c r="T51" i="94"/>
  <c r="T87" i="94"/>
  <c r="T88" i="94"/>
  <c r="T89" i="94"/>
  <c r="T90" i="94"/>
  <c r="T91" i="94"/>
  <c r="T92" i="94"/>
  <c r="T93" i="94"/>
  <c r="T94" i="94"/>
  <c r="T95" i="94"/>
  <c r="T96" i="94"/>
  <c r="T97" i="94"/>
  <c r="T98" i="94"/>
  <c r="T99" i="94"/>
  <c r="T100" i="94"/>
  <c r="T101" i="94"/>
  <c r="T137" i="94"/>
  <c r="T138" i="94"/>
  <c r="T139" i="94"/>
  <c r="T140" i="94"/>
  <c r="T141" i="94"/>
  <c r="T142" i="94"/>
  <c r="T143" i="94"/>
  <c r="T144" i="94"/>
  <c r="T145" i="94"/>
  <c r="T146" i="94"/>
  <c r="T147" i="94"/>
  <c r="T148" i="94"/>
  <c r="T149" i="94"/>
  <c r="T150" i="94"/>
  <c r="T151" i="94"/>
  <c r="T168" i="94"/>
  <c r="T169" i="94"/>
  <c r="T170" i="94"/>
  <c r="T171" i="94"/>
  <c r="T172" i="94"/>
  <c r="T173" i="94"/>
  <c r="T174" i="94"/>
  <c r="T175" i="94"/>
  <c r="T176" i="94"/>
  <c r="T212" i="94"/>
  <c r="T213" i="94"/>
  <c r="T214" i="94"/>
  <c r="T215" i="94"/>
  <c r="T216" i="94"/>
  <c r="T217" i="94"/>
  <c r="T218" i="94"/>
  <c r="T219" i="94"/>
  <c r="T220" i="94"/>
  <c r="T221" i="94"/>
  <c r="T222" i="94"/>
  <c r="T223" i="94"/>
  <c r="T224" i="94"/>
  <c r="T225" i="94"/>
  <c r="T226" i="94"/>
  <c r="T262" i="94"/>
  <c r="T263" i="94"/>
  <c r="T264" i="94"/>
  <c r="T265" i="94"/>
  <c r="T266" i="94"/>
  <c r="T267" i="94"/>
  <c r="T268" i="94"/>
  <c r="T269" i="94"/>
  <c r="T270" i="94"/>
  <c r="T271" i="94"/>
  <c r="T272" i="94"/>
  <c r="T273" i="94"/>
  <c r="T274" i="94"/>
  <c r="T275" i="94"/>
  <c r="T276" i="94"/>
  <c r="T312" i="94"/>
  <c r="T313" i="94"/>
  <c r="T314" i="94"/>
  <c r="T315" i="94"/>
  <c r="T316" i="94"/>
  <c r="T317" i="94"/>
  <c r="T318" i="94"/>
  <c r="T319" i="94"/>
  <c r="T320" i="94"/>
  <c r="T321" i="94"/>
  <c r="T322" i="94"/>
  <c r="T323" i="94"/>
  <c r="T324" i="94"/>
  <c r="T325" i="94"/>
  <c r="T326" i="94"/>
  <c r="T362" i="94"/>
  <c r="T363" i="94"/>
  <c r="T364" i="94"/>
  <c r="T365" i="94"/>
  <c r="T366" i="94"/>
  <c r="T367" i="94"/>
  <c r="T368" i="94"/>
  <c r="T369" i="94"/>
  <c r="T370" i="94"/>
  <c r="T371" i="94"/>
  <c r="T372" i="94"/>
  <c r="T373" i="94"/>
  <c r="T374" i="94"/>
  <c r="T375" i="94"/>
  <c r="T376" i="94"/>
  <c r="T412" i="94"/>
  <c r="T413" i="94"/>
  <c r="T414" i="94"/>
  <c r="T415" i="94"/>
  <c r="T416" i="94"/>
  <c r="T417" i="94"/>
  <c r="T418" i="94"/>
  <c r="T419" i="94"/>
  <c r="T420" i="94"/>
  <c r="T421" i="94"/>
  <c r="T422" i="94"/>
  <c r="T423" i="94"/>
  <c r="T424" i="94"/>
  <c r="T425" i="94"/>
  <c r="T461" i="94"/>
  <c r="T462" i="94"/>
  <c r="T463" i="94"/>
  <c r="T464" i="94"/>
  <c r="T465" i="94"/>
  <c r="T466" i="94"/>
  <c r="T467" i="94"/>
  <c r="T468" i="94"/>
  <c r="T469" i="94"/>
  <c r="T470" i="94"/>
  <c r="T471" i="94"/>
  <c r="T472" i="94"/>
  <c r="T473" i="94"/>
  <c r="T474" i="94"/>
  <c r="T475" i="94"/>
  <c r="T507" i="94"/>
  <c r="T508" i="94"/>
  <c r="T509" i="94"/>
  <c r="T510" i="94"/>
  <c r="T511" i="94"/>
  <c r="T512" i="94"/>
  <c r="T513" i="94"/>
  <c r="T514" i="94"/>
  <c r="T515" i="94"/>
  <c r="T516" i="94"/>
  <c r="T517" i="94"/>
  <c r="T518" i="94"/>
  <c r="T519" i="94"/>
  <c r="T520" i="94"/>
  <c r="T521" i="94"/>
  <c r="T557" i="94"/>
  <c r="T558" i="94"/>
  <c r="T559" i="94"/>
  <c r="T560" i="94"/>
  <c r="T561" i="94"/>
  <c r="T562" i="94"/>
  <c r="T563" i="94"/>
  <c r="T564" i="94"/>
  <c r="T565" i="94"/>
  <c r="T566" i="94"/>
  <c r="T567" i="94"/>
  <c r="T568" i="94"/>
  <c r="T569" i="94"/>
  <c r="T602" i="94"/>
  <c r="T603" i="94"/>
  <c r="T604" i="94"/>
  <c r="T605" i="94"/>
  <c r="T606" i="94"/>
  <c r="T607" i="94"/>
  <c r="T608" i="94"/>
  <c r="T609" i="94"/>
  <c r="T610" i="94"/>
  <c r="T611" i="94"/>
  <c r="T612" i="94"/>
  <c r="T613" i="94"/>
  <c r="T614" i="94"/>
  <c r="T650" i="94"/>
  <c r="T651" i="94"/>
  <c r="T652" i="94"/>
  <c r="T653" i="94"/>
  <c r="T654" i="94"/>
  <c r="T655" i="94"/>
  <c r="T656" i="94"/>
  <c r="T657" i="94"/>
  <c r="T658" i="94"/>
  <c r="T659" i="94"/>
  <c r="T660" i="94"/>
  <c r="T661" i="94"/>
  <c r="T662" i="94"/>
  <c r="T663" i="94"/>
  <c r="T664" i="94"/>
  <c r="T700" i="94"/>
  <c r="T701" i="94"/>
  <c r="T702" i="94"/>
  <c r="T703" i="94"/>
  <c r="T704" i="94"/>
  <c r="T705" i="94"/>
  <c r="T706" i="94"/>
  <c r="T707" i="94"/>
  <c r="T708" i="94"/>
  <c r="T709" i="94"/>
  <c r="T710" i="94"/>
  <c r="T711" i="94"/>
  <c r="T712" i="94"/>
  <c r="T713" i="94"/>
  <c r="T749" i="94"/>
  <c r="T750" i="94"/>
  <c r="T751" i="94"/>
  <c r="T752" i="94"/>
  <c r="T753" i="94"/>
  <c r="T754" i="94"/>
  <c r="T755" i="94"/>
  <c r="T756" i="94"/>
  <c r="T757" i="94"/>
  <c r="T758" i="94"/>
  <c r="T759" i="94"/>
  <c r="T760" i="94"/>
  <c r="T761" i="94"/>
  <c r="T762" i="94"/>
  <c r="T763" i="94"/>
  <c r="T799" i="94"/>
  <c r="T800" i="94"/>
  <c r="T801" i="94"/>
  <c r="T802" i="94"/>
  <c r="T803" i="94"/>
  <c r="T804" i="94"/>
  <c r="T805" i="94"/>
  <c r="T806" i="94"/>
  <c r="T807" i="94"/>
  <c r="T808" i="94"/>
  <c r="T809" i="94"/>
  <c r="T810" i="94"/>
  <c r="T811" i="94"/>
  <c r="T812" i="94"/>
  <c r="T813" i="94"/>
  <c r="T848" i="94"/>
  <c r="T849" i="94"/>
  <c r="T850" i="94"/>
  <c r="T851" i="94"/>
  <c r="T852" i="94"/>
  <c r="T853" i="94"/>
  <c r="T854" i="94"/>
  <c r="T855" i="94"/>
  <c r="T856" i="94"/>
  <c r="T857" i="94"/>
  <c r="T858" i="94"/>
  <c r="T859" i="94"/>
  <c r="T860" i="94"/>
  <c r="T861" i="94"/>
  <c r="T897" i="94"/>
  <c r="T898" i="94"/>
  <c r="T899" i="94"/>
  <c r="T900" i="94"/>
  <c r="T901" i="94"/>
  <c r="T902" i="94"/>
  <c r="T903" i="94"/>
  <c r="T904" i="94"/>
  <c r="T905" i="94"/>
  <c r="T906" i="94"/>
  <c r="T907" i="94"/>
  <c r="T908" i="94"/>
  <c r="T909" i="94"/>
  <c r="T910" i="94"/>
  <c r="T911" i="94"/>
  <c r="T2" i="94"/>
  <c r="T3" i="94"/>
  <c r="T4" i="94"/>
  <c r="T5" i="94"/>
  <c r="T6" i="94"/>
  <c r="T7" i="94"/>
  <c r="T8" i="94"/>
  <c r="T9" i="94"/>
  <c r="T10" i="94"/>
  <c r="T11" i="94"/>
  <c r="T12" i="94"/>
  <c r="T13" i="94"/>
  <c r="T14" i="94"/>
  <c r="T15" i="94"/>
  <c r="T16" i="94"/>
  <c r="T17" i="94"/>
  <c r="T18" i="94"/>
  <c r="T19" i="94"/>
  <c r="T20" i="94"/>
  <c r="T21" i="94"/>
  <c r="T22" i="94"/>
  <c r="T23" i="94"/>
  <c r="T24" i="94"/>
  <c r="T25" i="94"/>
  <c r="T26" i="94"/>
  <c r="T27" i="94"/>
  <c r="T28" i="94"/>
  <c r="T29" i="94"/>
  <c r="T30" i="94"/>
  <c r="T31" i="94"/>
  <c r="T32" i="94"/>
  <c r="T33" i="94"/>
  <c r="T34" i="94"/>
  <c r="T35" i="94"/>
  <c r="T36" i="94"/>
  <c r="T52" i="94"/>
  <c r="T53" i="94"/>
  <c r="T54" i="94"/>
  <c r="T55" i="94"/>
  <c r="T56" i="94"/>
  <c r="T57" i="94"/>
  <c r="T58" i="94"/>
  <c r="T59" i="94"/>
  <c r="T60" i="94"/>
  <c r="T61" i="94"/>
  <c r="T62" i="94"/>
  <c r="T63" i="94"/>
  <c r="T64" i="94"/>
  <c r="T65" i="94"/>
  <c r="T66" i="94"/>
  <c r="T67" i="94"/>
  <c r="T68" i="94"/>
  <c r="T69" i="94"/>
  <c r="T70" i="94"/>
  <c r="T71" i="94"/>
  <c r="T72" i="94"/>
  <c r="T73" i="94"/>
  <c r="T74" i="94"/>
  <c r="T75" i="94"/>
  <c r="T76" i="94"/>
  <c r="T77" i="94"/>
  <c r="T78" i="94"/>
  <c r="T79" i="94"/>
  <c r="T80" i="94"/>
  <c r="T81" i="94"/>
  <c r="T82" i="94"/>
  <c r="T83" i="94"/>
  <c r="T84" i="94"/>
  <c r="T85" i="94"/>
  <c r="T86" i="94"/>
  <c r="T102" i="94"/>
  <c r="T103" i="94"/>
  <c r="T104" i="94"/>
  <c r="T105" i="94"/>
  <c r="T106" i="94"/>
  <c r="T107" i="94"/>
  <c r="T108" i="94"/>
  <c r="T109" i="94"/>
  <c r="T110" i="94"/>
  <c r="T111" i="94"/>
  <c r="T112" i="94"/>
  <c r="T113" i="94"/>
  <c r="T114" i="94"/>
  <c r="T115" i="94"/>
  <c r="T116" i="94"/>
  <c r="T117" i="94"/>
  <c r="T118" i="94"/>
  <c r="T119" i="94"/>
  <c r="T120" i="94"/>
  <c r="T121" i="94"/>
  <c r="T122" i="94"/>
  <c r="T123" i="94"/>
  <c r="T124" i="94"/>
  <c r="T125" i="94"/>
  <c r="T126" i="94"/>
  <c r="T127" i="94"/>
  <c r="T128" i="94"/>
  <c r="T129" i="94"/>
  <c r="T130" i="94"/>
  <c r="T131" i="94"/>
  <c r="T132" i="94"/>
  <c r="T133" i="94"/>
  <c r="T134" i="94"/>
  <c r="T135" i="94"/>
  <c r="T136" i="94"/>
  <c r="T152" i="94"/>
  <c r="T153" i="94"/>
  <c r="T154" i="94"/>
  <c r="T155" i="94"/>
  <c r="T156" i="94"/>
  <c r="T157" i="94"/>
  <c r="T158" i="94"/>
  <c r="T159" i="94"/>
  <c r="T160" i="94"/>
  <c r="T161" i="94"/>
  <c r="T162" i="94"/>
  <c r="T163" i="94"/>
  <c r="T164" i="94"/>
  <c r="T165" i="94"/>
  <c r="T166" i="94"/>
  <c r="T167" i="94"/>
  <c r="T177" i="94"/>
  <c r="T178" i="94"/>
  <c r="T179" i="94"/>
  <c r="T180" i="94"/>
  <c r="T181" i="94"/>
  <c r="T182" i="94"/>
  <c r="T183" i="94"/>
  <c r="T184" i="94"/>
  <c r="T185" i="94"/>
  <c r="T186" i="94"/>
  <c r="T187" i="94"/>
  <c r="T188" i="94"/>
  <c r="T189" i="94"/>
  <c r="T190" i="94"/>
  <c r="T191" i="94"/>
  <c r="T192" i="94"/>
  <c r="T193" i="94"/>
  <c r="T194" i="94"/>
  <c r="T195" i="94"/>
  <c r="T196" i="94"/>
  <c r="T197" i="94"/>
  <c r="T198" i="94"/>
  <c r="T199" i="94"/>
  <c r="T200" i="94"/>
  <c r="T201" i="94"/>
  <c r="T202" i="94"/>
  <c r="T203" i="94"/>
  <c r="T204" i="94"/>
  <c r="T205" i="94"/>
  <c r="T206" i="94"/>
  <c r="T207" i="94"/>
  <c r="T208" i="94"/>
  <c r="T209" i="94"/>
  <c r="T210" i="94"/>
  <c r="T211" i="94"/>
  <c r="T227" i="94"/>
  <c r="T228" i="94"/>
  <c r="T229" i="94"/>
  <c r="T230" i="94"/>
  <c r="T231" i="94"/>
  <c r="T232" i="94"/>
  <c r="T233" i="94"/>
  <c r="T234" i="94"/>
  <c r="T235" i="94"/>
  <c r="T236" i="94"/>
  <c r="T237" i="94"/>
  <c r="T238" i="94"/>
  <c r="T239" i="94"/>
  <c r="T240" i="94"/>
  <c r="T241" i="94"/>
  <c r="T242" i="94"/>
  <c r="T243" i="94"/>
  <c r="T244" i="94"/>
  <c r="T245" i="94"/>
  <c r="T246" i="94"/>
  <c r="T247" i="94"/>
  <c r="T248" i="94"/>
  <c r="T249" i="94"/>
  <c r="T250" i="94"/>
  <c r="T251" i="94"/>
  <c r="T252" i="94"/>
  <c r="T253" i="94"/>
  <c r="T254" i="94"/>
  <c r="T255" i="94"/>
  <c r="T256" i="94"/>
  <c r="T257" i="94"/>
  <c r="T258" i="94"/>
  <c r="T259" i="94"/>
  <c r="T260" i="94"/>
  <c r="T261" i="94"/>
  <c r="T277" i="94"/>
  <c r="T278" i="94"/>
  <c r="T279" i="94"/>
  <c r="T280" i="94"/>
  <c r="T281" i="94"/>
  <c r="T282" i="94"/>
  <c r="T283" i="94"/>
  <c r="T284" i="94"/>
  <c r="T285" i="94"/>
  <c r="T286" i="94"/>
  <c r="T287" i="94"/>
  <c r="T288" i="94"/>
  <c r="T289" i="94"/>
  <c r="T290" i="94"/>
  <c r="T291" i="94"/>
  <c r="T292" i="94"/>
  <c r="T293" i="94"/>
  <c r="T294" i="94"/>
  <c r="T295" i="94"/>
  <c r="T296" i="94"/>
  <c r="T297" i="94"/>
  <c r="T298" i="94"/>
  <c r="T299" i="94"/>
  <c r="T300" i="94"/>
  <c r="T301" i="94"/>
  <c r="T302" i="94"/>
  <c r="T303" i="94"/>
  <c r="T304" i="94"/>
  <c r="T305" i="94"/>
  <c r="T306" i="94"/>
  <c r="T307" i="94"/>
  <c r="T308" i="94"/>
  <c r="T309" i="94"/>
  <c r="T310" i="94"/>
  <c r="T311" i="94"/>
  <c r="T327" i="94"/>
  <c r="T328" i="94"/>
  <c r="T329" i="94"/>
  <c r="T330" i="94"/>
  <c r="T331" i="94"/>
  <c r="T332" i="94"/>
  <c r="T333" i="94"/>
  <c r="T334" i="94"/>
  <c r="T335" i="94"/>
  <c r="T336" i="94"/>
  <c r="T337" i="94"/>
  <c r="T338" i="94"/>
  <c r="T339" i="94"/>
  <c r="T340" i="94"/>
  <c r="T341" i="94"/>
  <c r="T342" i="94"/>
  <c r="T343" i="94"/>
  <c r="T344" i="94"/>
  <c r="T345" i="94"/>
  <c r="T346" i="94"/>
  <c r="T347" i="94"/>
  <c r="T348" i="94"/>
  <c r="T349" i="94"/>
  <c r="T350" i="94"/>
  <c r="T351" i="94"/>
  <c r="T352" i="94"/>
  <c r="T353" i="94"/>
  <c r="T354" i="94"/>
  <c r="T355" i="94"/>
  <c r="T356" i="94"/>
  <c r="T357" i="94"/>
  <c r="T358" i="94"/>
  <c r="T359" i="94"/>
  <c r="T360" i="94"/>
  <c r="T361" i="94"/>
  <c r="T377" i="94"/>
  <c r="T378" i="94"/>
  <c r="T379" i="94"/>
  <c r="T380" i="94"/>
  <c r="T381" i="94"/>
  <c r="T382" i="94"/>
  <c r="T383" i="94"/>
  <c r="T384" i="94"/>
  <c r="T385" i="94"/>
  <c r="T386" i="94"/>
  <c r="T387" i="94"/>
  <c r="T388" i="94"/>
  <c r="T389" i="94"/>
  <c r="T390" i="94"/>
  <c r="T391" i="94"/>
  <c r="T392" i="94"/>
  <c r="T393" i="94"/>
  <c r="T394" i="94"/>
  <c r="T395" i="94"/>
  <c r="T396" i="94"/>
  <c r="T397" i="94"/>
  <c r="T398" i="94"/>
  <c r="T399" i="94"/>
  <c r="T400" i="94"/>
  <c r="T401" i="94"/>
  <c r="T402" i="94"/>
  <c r="T403" i="94"/>
  <c r="T404" i="94"/>
  <c r="T405" i="94"/>
  <c r="T406" i="94"/>
  <c r="T407" i="94"/>
  <c r="T408" i="94"/>
  <c r="T409" i="94"/>
  <c r="T410" i="94"/>
  <c r="T411" i="94"/>
  <c r="T426" i="94"/>
  <c r="T427" i="94"/>
  <c r="T428" i="94"/>
  <c r="T429" i="94"/>
  <c r="T430" i="94"/>
  <c r="T431" i="94"/>
  <c r="T432" i="94"/>
  <c r="T433" i="94"/>
  <c r="T434" i="94"/>
  <c r="T435" i="94"/>
  <c r="T436" i="94"/>
  <c r="T437" i="94"/>
  <c r="T438" i="94"/>
  <c r="T439" i="94"/>
  <c r="T440" i="94"/>
  <c r="T441" i="94"/>
  <c r="T442" i="94"/>
  <c r="T443" i="94"/>
  <c r="T444" i="94"/>
  <c r="T445" i="94"/>
  <c r="T446" i="94"/>
  <c r="T447" i="94"/>
  <c r="T448" i="94"/>
  <c r="T449" i="94"/>
  <c r="T450" i="94"/>
  <c r="T451" i="94"/>
  <c r="T452" i="94"/>
  <c r="T453" i="94"/>
  <c r="T454" i="94"/>
  <c r="T455" i="94"/>
  <c r="T456" i="94"/>
  <c r="T457" i="94"/>
  <c r="T458" i="94"/>
  <c r="T459" i="94"/>
  <c r="T460" i="94"/>
  <c r="T476" i="94"/>
  <c r="T477" i="94"/>
  <c r="T478" i="94"/>
  <c r="T479" i="94"/>
  <c r="T480" i="94"/>
  <c r="T481" i="94"/>
  <c r="T482" i="94"/>
  <c r="T483" i="94"/>
  <c r="T484" i="94"/>
  <c r="T485" i="94"/>
  <c r="T486" i="94"/>
  <c r="T487" i="94"/>
  <c r="T488" i="94"/>
  <c r="T489" i="94"/>
  <c r="T490" i="94"/>
  <c r="T491" i="94"/>
  <c r="T492" i="94"/>
  <c r="T493" i="94"/>
  <c r="T494" i="94"/>
  <c r="T495" i="94"/>
  <c r="T496" i="94"/>
  <c r="T497" i="94"/>
  <c r="T498" i="94"/>
  <c r="T499" i="94"/>
  <c r="T500" i="94"/>
  <c r="T501" i="94"/>
  <c r="T502" i="94"/>
  <c r="T503" i="94"/>
  <c r="T504" i="94"/>
  <c r="T505" i="94"/>
  <c r="T506" i="94"/>
  <c r="T522" i="94"/>
  <c r="T523" i="94"/>
  <c r="T524" i="94"/>
  <c r="T525" i="94"/>
  <c r="T526" i="94"/>
  <c r="T527" i="94"/>
  <c r="T528" i="94"/>
  <c r="T529" i="94"/>
  <c r="T530" i="94"/>
  <c r="T531" i="94"/>
  <c r="T532" i="94"/>
  <c r="T533" i="94"/>
  <c r="T534" i="94"/>
  <c r="T535" i="94"/>
  <c r="T536" i="94"/>
  <c r="T537" i="94"/>
  <c r="T538" i="94"/>
  <c r="T539" i="94"/>
  <c r="T540" i="94"/>
  <c r="T541" i="94"/>
  <c r="T542" i="94"/>
  <c r="T543" i="94"/>
  <c r="T544" i="94"/>
  <c r="T545" i="94"/>
  <c r="T546" i="94"/>
  <c r="T547" i="94"/>
  <c r="T548" i="94"/>
  <c r="T549" i="94"/>
  <c r="T550" i="94"/>
  <c r="T551" i="94"/>
  <c r="T552" i="94"/>
  <c r="T553" i="94"/>
  <c r="T554" i="94"/>
  <c r="T555" i="94"/>
  <c r="T556" i="94"/>
  <c r="T570" i="94"/>
  <c r="T571" i="94"/>
  <c r="T572" i="94"/>
  <c r="T573" i="94"/>
  <c r="T574" i="94"/>
  <c r="T575" i="94"/>
  <c r="T576" i="94"/>
  <c r="T577" i="94"/>
  <c r="T578" i="94"/>
  <c r="T579" i="94"/>
  <c r="T580" i="94"/>
  <c r="T581" i="94"/>
  <c r="T582" i="94"/>
  <c r="T583" i="94"/>
  <c r="T584" i="94"/>
  <c r="T585" i="94"/>
  <c r="T586" i="94"/>
  <c r="T587" i="94"/>
  <c r="T588" i="94"/>
  <c r="T589" i="94"/>
  <c r="T590" i="94"/>
  <c r="T591" i="94"/>
  <c r="T592" i="94"/>
  <c r="T593" i="94"/>
  <c r="T594" i="94"/>
  <c r="T595" i="94"/>
  <c r="T596" i="94"/>
  <c r="T597" i="94"/>
  <c r="T598" i="94"/>
  <c r="T599" i="94"/>
  <c r="T600" i="94"/>
  <c r="T601" i="94"/>
  <c r="T615" i="94"/>
  <c r="T616" i="94"/>
  <c r="T617" i="94"/>
  <c r="T618" i="94"/>
  <c r="T619" i="94"/>
  <c r="T620" i="94"/>
  <c r="T621" i="94"/>
  <c r="T622" i="94"/>
  <c r="T623" i="94"/>
  <c r="T624" i="94"/>
  <c r="T625" i="94"/>
  <c r="T626" i="94"/>
  <c r="T627" i="94"/>
  <c r="T628" i="94"/>
  <c r="T629" i="94"/>
  <c r="T630" i="94"/>
  <c r="T631" i="94"/>
  <c r="T632" i="94"/>
  <c r="T633" i="94"/>
  <c r="T634" i="94"/>
  <c r="T635" i="94"/>
  <c r="T636" i="94"/>
  <c r="T637" i="94"/>
  <c r="T638" i="94"/>
  <c r="T639" i="94"/>
  <c r="T640" i="94"/>
  <c r="T641" i="94"/>
  <c r="T642" i="94"/>
  <c r="T643" i="94"/>
  <c r="T644" i="94"/>
  <c r="T645" i="94"/>
  <c r="T646" i="94"/>
  <c r="T647" i="94"/>
  <c r="T648" i="94"/>
  <c r="T649" i="94"/>
  <c r="T665" i="94"/>
  <c r="T666" i="94"/>
  <c r="T667" i="94"/>
  <c r="T668" i="94"/>
  <c r="T669" i="94"/>
  <c r="T670" i="94"/>
  <c r="T671" i="94"/>
  <c r="T672" i="94"/>
  <c r="T673" i="94"/>
  <c r="T674" i="94"/>
  <c r="T675" i="94"/>
  <c r="T676" i="94"/>
  <c r="T677" i="94"/>
  <c r="T678" i="94"/>
  <c r="T679" i="94"/>
  <c r="T680" i="94"/>
  <c r="T681" i="94"/>
  <c r="T682" i="94"/>
  <c r="T683" i="94"/>
  <c r="T684" i="94"/>
  <c r="T685" i="94"/>
  <c r="T686" i="94"/>
  <c r="T687" i="94"/>
  <c r="T688" i="94"/>
  <c r="T689" i="94"/>
  <c r="T690" i="94"/>
  <c r="T691" i="94"/>
  <c r="T692" i="94"/>
  <c r="T693" i="94"/>
  <c r="T694" i="94"/>
  <c r="T695" i="94"/>
  <c r="T696" i="94"/>
  <c r="T697" i="94"/>
  <c r="T698" i="94"/>
  <c r="T699" i="94"/>
  <c r="T714" i="94"/>
  <c r="T715" i="94"/>
  <c r="T716" i="94"/>
  <c r="T717" i="94"/>
  <c r="T718" i="94"/>
  <c r="T719" i="94"/>
  <c r="T720" i="94"/>
  <c r="T721" i="94"/>
  <c r="T722" i="94"/>
  <c r="T723" i="94"/>
  <c r="T724" i="94"/>
  <c r="T725" i="94"/>
  <c r="T726" i="94"/>
  <c r="T727" i="94"/>
  <c r="T728" i="94"/>
  <c r="T729" i="94"/>
  <c r="T730" i="94"/>
  <c r="T731" i="94"/>
  <c r="T732" i="94"/>
  <c r="T733" i="94"/>
  <c r="T734" i="94"/>
  <c r="T735" i="94"/>
  <c r="T736" i="94"/>
  <c r="T737" i="94"/>
  <c r="T738" i="94"/>
  <c r="T739" i="94"/>
  <c r="T740" i="94"/>
  <c r="T741" i="94"/>
  <c r="T742" i="94"/>
  <c r="T743" i="94"/>
  <c r="T744" i="94"/>
  <c r="T745" i="94"/>
  <c r="T746" i="94"/>
  <c r="T747" i="94"/>
  <c r="T748" i="94"/>
  <c r="T764" i="94"/>
  <c r="T765" i="94"/>
  <c r="T766" i="94"/>
  <c r="T767" i="94"/>
  <c r="T768" i="94"/>
  <c r="T769" i="94"/>
  <c r="T770" i="94"/>
  <c r="T771" i="94"/>
  <c r="T772" i="94"/>
  <c r="T773" i="94"/>
  <c r="T774" i="94"/>
  <c r="T775" i="94"/>
  <c r="T776" i="94"/>
  <c r="T777" i="94"/>
  <c r="T778" i="94"/>
  <c r="T779" i="94"/>
  <c r="T780" i="94"/>
  <c r="T781" i="94"/>
  <c r="T782" i="94"/>
  <c r="T783" i="94"/>
  <c r="T784" i="94"/>
  <c r="T785" i="94"/>
  <c r="T786" i="94"/>
  <c r="T787" i="94"/>
  <c r="T788" i="94"/>
  <c r="T789" i="94"/>
  <c r="T790" i="94"/>
  <c r="T791" i="94"/>
  <c r="T792" i="94"/>
  <c r="T793" i="94"/>
  <c r="T794" i="94"/>
  <c r="T795" i="94"/>
  <c r="T796" i="94"/>
  <c r="T797" i="94"/>
  <c r="T798" i="94"/>
  <c r="T814" i="94"/>
  <c r="T815" i="94"/>
  <c r="T816" i="94"/>
  <c r="T817" i="94"/>
  <c r="T818" i="94"/>
  <c r="T819" i="94"/>
  <c r="T820" i="94"/>
  <c r="T821" i="94"/>
  <c r="T822" i="94"/>
  <c r="T823" i="94"/>
  <c r="T824" i="94"/>
  <c r="T825" i="94"/>
  <c r="T826" i="94"/>
  <c r="T827" i="94"/>
  <c r="T828" i="94"/>
  <c r="T829" i="94"/>
  <c r="T830" i="94"/>
  <c r="T831" i="94"/>
  <c r="T832" i="94"/>
  <c r="T833" i="94"/>
  <c r="T834" i="94"/>
  <c r="T835" i="94"/>
  <c r="T836" i="94"/>
  <c r="T837" i="94"/>
  <c r="T838" i="94"/>
  <c r="T839" i="94"/>
  <c r="T840" i="94"/>
  <c r="T841" i="94"/>
  <c r="T842" i="94"/>
  <c r="T843" i="94"/>
  <c r="T844" i="94"/>
  <c r="T845" i="94"/>
  <c r="T846" i="94"/>
  <c r="T847" i="94"/>
  <c r="T862" i="94"/>
  <c r="T863" i="94"/>
  <c r="T864" i="94"/>
  <c r="T865" i="94"/>
  <c r="T866" i="94"/>
  <c r="T867" i="94"/>
  <c r="T868" i="94"/>
  <c r="T869" i="94"/>
  <c r="T870" i="94"/>
  <c r="T871" i="94"/>
  <c r="T872" i="94"/>
  <c r="T873" i="94"/>
  <c r="T874" i="94"/>
  <c r="T875" i="94"/>
  <c r="T876" i="94"/>
  <c r="T877" i="94"/>
  <c r="T878" i="94"/>
  <c r="T879" i="94"/>
  <c r="T880" i="94"/>
  <c r="T881" i="94"/>
  <c r="T882" i="94"/>
  <c r="T883" i="94"/>
  <c r="T884" i="94"/>
  <c r="T885" i="94"/>
  <c r="T886" i="94"/>
  <c r="T887" i="94"/>
  <c r="T888" i="94"/>
  <c r="T889" i="94"/>
  <c r="T890" i="94"/>
  <c r="T891" i="94"/>
  <c r="T892" i="94"/>
  <c r="T893" i="94"/>
  <c r="T894" i="94"/>
  <c r="T895" i="94"/>
  <c r="T896" i="94"/>
  <c r="T912" i="94"/>
  <c r="T913" i="94"/>
  <c r="T914" i="94"/>
  <c r="T915" i="94"/>
  <c r="T916" i="94"/>
  <c r="T917" i="94"/>
  <c r="T918" i="94"/>
  <c r="T919" i="94"/>
  <c r="T920" i="94"/>
  <c r="T921" i="94"/>
  <c r="T922" i="94"/>
  <c r="T923" i="94"/>
  <c r="T924" i="94"/>
  <c r="T925" i="94"/>
  <c r="T926" i="94"/>
  <c r="T927" i="94"/>
  <c r="T928" i="94"/>
  <c r="T929" i="94"/>
  <c r="T930" i="94"/>
  <c r="T931" i="94"/>
  <c r="T932" i="94"/>
  <c r="T933" i="94"/>
  <c r="T934" i="94"/>
  <c r="T935" i="94"/>
  <c r="T936" i="94"/>
  <c r="T937" i="94"/>
  <c r="T938" i="94"/>
  <c r="T939" i="94"/>
  <c r="T37" i="94"/>
  <c r="S38" i="94"/>
  <c r="S39" i="94"/>
  <c r="S40" i="94"/>
  <c r="S41" i="94"/>
  <c r="S42" i="94"/>
  <c r="S43" i="94"/>
  <c r="S44" i="94"/>
  <c r="S45" i="94"/>
  <c r="S46" i="94"/>
  <c r="S47" i="94"/>
  <c r="S48" i="94"/>
  <c r="S49" i="94"/>
  <c r="S50" i="94"/>
  <c r="S51" i="94"/>
  <c r="S87" i="94"/>
  <c r="S88" i="94"/>
  <c r="S89" i="94"/>
  <c r="S90" i="94"/>
  <c r="S91" i="94"/>
  <c r="S92" i="94"/>
  <c r="S93" i="94"/>
  <c r="S94" i="94"/>
  <c r="S95" i="94"/>
  <c r="S96" i="94"/>
  <c r="S97" i="94"/>
  <c r="S98" i="94"/>
  <c r="S99" i="94"/>
  <c r="S100" i="94"/>
  <c r="S101" i="94"/>
  <c r="S137" i="94"/>
  <c r="S138" i="94"/>
  <c r="S139" i="94"/>
  <c r="S140" i="94"/>
  <c r="S141" i="94"/>
  <c r="S142" i="94"/>
  <c r="S143" i="94"/>
  <c r="S144" i="94"/>
  <c r="S145" i="94"/>
  <c r="S146" i="94"/>
  <c r="S147" i="94"/>
  <c r="S148" i="94"/>
  <c r="S149" i="94"/>
  <c r="S150" i="94"/>
  <c r="S151" i="94"/>
  <c r="S168" i="94"/>
  <c r="S169" i="94"/>
  <c r="S170" i="94"/>
  <c r="S171" i="94"/>
  <c r="S172" i="94"/>
  <c r="S173" i="94"/>
  <c r="S174" i="94"/>
  <c r="S175" i="94"/>
  <c r="S176" i="94"/>
  <c r="S212" i="94"/>
  <c r="S213" i="94"/>
  <c r="S214" i="94"/>
  <c r="S215" i="94"/>
  <c r="S216" i="94"/>
  <c r="S217" i="94"/>
  <c r="S218" i="94"/>
  <c r="S219" i="94"/>
  <c r="S220" i="94"/>
  <c r="S221" i="94"/>
  <c r="S222" i="94"/>
  <c r="S223" i="94"/>
  <c r="S224" i="94"/>
  <c r="S225" i="94"/>
  <c r="S226" i="94"/>
  <c r="S262" i="94"/>
  <c r="S263" i="94"/>
  <c r="S264" i="94"/>
  <c r="S265" i="94"/>
  <c r="S266" i="94"/>
  <c r="S267" i="94"/>
  <c r="S268" i="94"/>
  <c r="S269" i="94"/>
  <c r="S270" i="94"/>
  <c r="S271" i="94"/>
  <c r="S272" i="94"/>
  <c r="S273" i="94"/>
  <c r="S274" i="94"/>
  <c r="S275" i="94"/>
  <c r="S276" i="94"/>
  <c r="S312" i="94"/>
  <c r="S313" i="94"/>
  <c r="S314" i="94"/>
  <c r="S315" i="94"/>
  <c r="S316" i="94"/>
  <c r="S317" i="94"/>
  <c r="S318" i="94"/>
  <c r="S319" i="94"/>
  <c r="S320" i="94"/>
  <c r="S321" i="94"/>
  <c r="S322" i="94"/>
  <c r="S323" i="94"/>
  <c r="S324" i="94"/>
  <c r="S325" i="94"/>
  <c r="S326" i="94"/>
  <c r="S362" i="94"/>
  <c r="S363" i="94"/>
  <c r="S364" i="94"/>
  <c r="S365" i="94"/>
  <c r="S366" i="94"/>
  <c r="S367" i="94"/>
  <c r="S368" i="94"/>
  <c r="S369" i="94"/>
  <c r="S370" i="94"/>
  <c r="S371" i="94"/>
  <c r="S372" i="94"/>
  <c r="S373" i="94"/>
  <c r="S374" i="94"/>
  <c r="S375" i="94"/>
  <c r="S376" i="94"/>
  <c r="S412" i="94"/>
  <c r="S413" i="94"/>
  <c r="S414" i="94"/>
  <c r="S415" i="94"/>
  <c r="S416" i="94"/>
  <c r="S417" i="94"/>
  <c r="S418" i="94"/>
  <c r="S419" i="94"/>
  <c r="S420" i="94"/>
  <c r="S421" i="94"/>
  <c r="S422" i="94"/>
  <c r="S423" i="94"/>
  <c r="S424" i="94"/>
  <c r="S425" i="94"/>
  <c r="S461" i="94"/>
  <c r="S462" i="94"/>
  <c r="S463" i="94"/>
  <c r="S464" i="94"/>
  <c r="S465" i="94"/>
  <c r="S466" i="94"/>
  <c r="S467" i="94"/>
  <c r="S468" i="94"/>
  <c r="S469" i="94"/>
  <c r="S470" i="94"/>
  <c r="S471" i="94"/>
  <c r="S472" i="94"/>
  <c r="S473" i="94"/>
  <c r="S474" i="94"/>
  <c r="S475" i="94"/>
  <c r="S507" i="94"/>
  <c r="S508" i="94"/>
  <c r="S509" i="94"/>
  <c r="S510" i="94"/>
  <c r="S511" i="94"/>
  <c r="S512" i="94"/>
  <c r="S513" i="94"/>
  <c r="S514" i="94"/>
  <c r="S515" i="94"/>
  <c r="S516" i="94"/>
  <c r="S517" i="94"/>
  <c r="S518" i="94"/>
  <c r="S519" i="94"/>
  <c r="S520" i="94"/>
  <c r="S521" i="94"/>
  <c r="S557" i="94"/>
  <c r="S558" i="94"/>
  <c r="S559" i="94"/>
  <c r="S560" i="94"/>
  <c r="S561" i="94"/>
  <c r="S562" i="94"/>
  <c r="S563" i="94"/>
  <c r="S564" i="94"/>
  <c r="S565" i="94"/>
  <c r="S566" i="94"/>
  <c r="S567" i="94"/>
  <c r="S568" i="94"/>
  <c r="S569" i="94"/>
  <c r="S602" i="94"/>
  <c r="S603" i="94"/>
  <c r="S604" i="94"/>
  <c r="S605" i="94"/>
  <c r="S606" i="94"/>
  <c r="S607" i="94"/>
  <c r="S608" i="94"/>
  <c r="S609" i="94"/>
  <c r="S610" i="94"/>
  <c r="S611" i="94"/>
  <c r="S612" i="94"/>
  <c r="S613" i="94"/>
  <c r="S614" i="94"/>
  <c r="S650" i="94"/>
  <c r="S651" i="94"/>
  <c r="S652" i="94"/>
  <c r="S653" i="94"/>
  <c r="S654" i="94"/>
  <c r="S655" i="94"/>
  <c r="S656" i="94"/>
  <c r="S657" i="94"/>
  <c r="S658" i="94"/>
  <c r="S659" i="94"/>
  <c r="S660" i="94"/>
  <c r="S661" i="94"/>
  <c r="S662" i="94"/>
  <c r="S663" i="94"/>
  <c r="S664" i="94"/>
  <c r="S700" i="94"/>
  <c r="S701" i="94"/>
  <c r="S702" i="94"/>
  <c r="S703" i="94"/>
  <c r="S704" i="94"/>
  <c r="S705" i="94"/>
  <c r="S706" i="94"/>
  <c r="S707" i="94"/>
  <c r="S708" i="94"/>
  <c r="S709" i="94"/>
  <c r="S710" i="94"/>
  <c r="S711" i="94"/>
  <c r="S712" i="94"/>
  <c r="S713" i="94"/>
  <c r="S749" i="94"/>
  <c r="S750" i="94"/>
  <c r="S751" i="94"/>
  <c r="S752" i="94"/>
  <c r="S753" i="94"/>
  <c r="S754" i="94"/>
  <c r="S755" i="94"/>
  <c r="S756" i="94"/>
  <c r="S757" i="94"/>
  <c r="S758" i="94"/>
  <c r="S759" i="94"/>
  <c r="S760" i="94"/>
  <c r="S761" i="94"/>
  <c r="S762" i="94"/>
  <c r="S763" i="94"/>
  <c r="S799" i="94"/>
  <c r="S800" i="94"/>
  <c r="S801" i="94"/>
  <c r="S802" i="94"/>
  <c r="S803" i="94"/>
  <c r="S804" i="94"/>
  <c r="S805" i="94"/>
  <c r="S806" i="94"/>
  <c r="S807" i="94"/>
  <c r="S808" i="94"/>
  <c r="S809" i="94"/>
  <c r="S810" i="94"/>
  <c r="S811" i="94"/>
  <c r="S812" i="94"/>
  <c r="S813" i="94"/>
  <c r="S848" i="94"/>
  <c r="S849" i="94"/>
  <c r="S850" i="94"/>
  <c r="S851" i="94"/>
  <c r="S852" i="94"/>
  <c r="S853" i="94"/>
  <c r="S854" i="94"/>
  <c r="S855" i="94"/>
  <c r="S856" i="94"/>
  <c r="S857" i="94"/>
  <c r="S858" i="94"/>
  <c r="S859" i="94"/>
  <c r="S860" i="94"/>
  <c r="S861" i="94"/>
  <c r="S897" i="94"/>
  <c r="S898" i="94"/>
  <c r="S899" i="94"/>
  <c r="S900" i="94"/>
  <c r="S901" i="94"/>
  <c r="S902" i="94"/>
  <c r="S903" i="94"/>
  <c r="S904" i="94"/>
  <c r="S905" i="94"/>
  <c r="S906" i="94"/>
  <c r="S907" i="94"/>
  <c r="S908" i="94"/>
  <c r="S909" i="94"/>
  <c r="S910" i="94"/>
  <c r="S911" i="94"/>
  <c r="S2" i="94"/>
  <c r="S3" i="94"/>
  <c r="S4" i="94"/>
  <c r="S5" i="94"/>
  <c r="S6" i="94"/>
  <c r="S7" i="94"/>
  <c r="S8" i="94"/>
  <c r="S9" i="94"/>
  <c r="S10" i="94"/>
  <c r="S11" i="94"/>
  <c r="S12" i="94"/>
  <c r="S13" i="94"/>
  <c r="S14" i="94"/>
  <c r="S15" i="94"/>
  <c r="S16" i="94"/>
  <c r="S17" i="94"/>
  <c r="S18" i="94"/>
  <c r="S19" i="94"/>
  <c r="S20" i="94"/>
  <c r="S21" i="94"/>
  <c r="S22" i="94"/>
  <c r="S23" i="94"/>
  <c r="S24" i="94"/>
  <c r="S25" i="94"/>
  <c r="S26" i="94"/>
  <c r="S27" i="94"/>
  <c r="S28" i="94"/>
  <c r="S29" i="94"/>
  <c r="S30" i="94"/>
  <c r="S31" i="94"/>
  <c r="S32" i="94"/>
  <c r="S33" i="94"/>
  <c r="S34" i="94"/>
  <c r="S35" i="94"/>
  <c r="S36" i="94"/>
  <c r="S52" i="94"/>
  <c r="S53" i="94"/>
  <c r="S54" i="94"/>
  <c r="S55" i="94"/>
  <c r="S56" i="94"/>
  <c r="S57" i="94"/>
  <c r="S58" i="94"/>
  <c r="S59" i="94"/>
  <c r="S60" i="94"/>
  <c r="S61" i="94"/>
  <c r="S62" i="94"/>
  <c r="S63" i="94"/>
  <c r="S64" i="94"/>
  <c r="S65" i="94"/>
  <c r="S66" i="94"/>
  <c r="S67" i="94"/>
  <c r="S68" i="94"/>
  <c r="S69" i="94"/>
  <c r="S70" i="94"/>
  <c r="S71" i="94"/>
  <c r="S72" i="94"/>
  <c r="S73" i="94"/>
  <c r="S74" i="94"/>
  <c r="S75" i="94"/>
  <c r="S76" i="94"/>
  <c r="S77" i="94"/>
  <c r="S78" i="94"/>
  <c r="S79" i="94"/>
  <c r="S80" i="94"/>
  <c r="S81" i="94"/>
  <c r="S82" i="94"/>
  <c r="S83" i="94"/>
  <c r="S84" i="94"/>
  <c r="S85" i="94"/>
  <c r="S86" i="94"/>
  <c r="S102" i="94"/>
  <c r="S103" i="94"/>
  <c r="S104" i="94"/>
  <c r="S105" i="94"/>
  <c r="S106" i="94"/>
  <c r="S107" i="94"/>
  <c r="S108" i="94"/>
  <c r="S109" i="94"/>
  <c r="S110" i="94"/>
  <c r="S111" i="94"/>
  <c r="S112" i="94"/>
  <c r="S113" i="94"/>
  <c r="S114" i="94"/>
  <c r="S115" i="94"/>
  <c r="S116" i="94"/>
  <c r="S117" i="94"/>
  <c r="S118" i="94"/>
  <c r="S119" i="94"/>
  <c r="S120" i="94"/>
  <c r="S121" i="94"/>
  <c r="S122" i="94"/>
  <c r="S123" i="94"/>
  <c r="S124" i="94"/>
  <c r="S125" i="94"/>
  <c r="S126" i="94"/>
  <c r="S127" i="94"/>
  <c r="S128" i="94"/>
  <c r="S129" i="94"/>
  <c r="S130" i="94"/>
  <c r="S131" i="94"/>
  <c r="S132" i="94"/>
  <c r="S133" i="94"/>
  <c r="S134" i="94"/>
  <c r="S135" i="94"/>
  <c r="S136" i="94"/>
  <c r="S152" i="94"/>
  <c r="S153" i="94"/>
  <c r="S154" i="94"/>
  <c r="S155" i="94"/>
  <c r="S156" i="94"/>
  <c r="S157" i="94"/>
  <c r="S158" i="94"/>
  <c r="S159" i="94"/>
  <c r="S160" i="94"/>
  <c r="S161" i="94"/>
  <c r="S162" i="94"/>
  <c r="S163" i="94"/>
  <c r="S164" i="94"/>
  <c r="S165" i="94"/>
  <c r="S166" i="94"/>
  <c r="S167" i="94"/>
  <c r="S177" i="94"/>
  <c r="S178" i="94"/>
  <c r="S179" i="94"/>
  <c r="S180" i="94"/>
  <c r="S181" i="94"/>
  <c r="S182" i="94"/>
  <c r="S183" i="94"/>
  <c r="S184" i="94"/>
  <c r="S185" i="94"/>
  <c r="S186" i="94"/>
  <c r="S187" i="94"/>
  <c r="S188" i="94"/>
  <c r="S189" i="94"/>
  <c r="S190" i="94"/>
  <c r="S191" i="94"/>
  <c r="S192" i="94"/>
  <c r="S193" i="94"/>
  <c r="S194" i="94"/>
  <c r="S195" i="94"/>
  <c r="S196" i="94"/>
  <c r="S197" i="94"/>
  <c r="S198" i="94"/>
  <c r="S199" i="94"/>
  <c r="S200" i="94"/>
  <c r="S201" i="94"/>
  <c r="S202" i="94"/>
  <c r="S203" i="94"/>
  <c r="S204" i="94"/>
  <c r="S205" i="94"/>
  <c r="S206" i="94"/>
  <c r="S207" i="94"/>
  <c r="S208" i="94"/>
  <c r="S209" i="94"/>
  <c r="S210" i="94"/>
  <c r="S211" i="94"/>
  <c r="S227" i="94"/>
  <c r="S228" i="94"/>
  <c r="S229" i="94"/>
  <c r="S230" i="94"/>
  <c r="S231" i="94"/>
  <c r="S232" i="94"/>
  <c r="S233" i="94"/>
  <c r="S234" i="94"/>
  <c r="S235" i="94"/>
  <c r="S236" i="94"/>
  <c r="S237" i="94"/>
  <c r="S238" i="94"/>
  <c r="S239" i="94"/>
  <c r="S240" i="94"/>
  <c r="S241" i="94"/>
  <c r="S242" i="94"/>
  <c r="S243" i="94"/>
  <c r="S244" i="94"/>
  <c r="S245" i="94"/>
  <c r="S246" i="94"/>
  <c r="S247" i="94"/>
  <c r="S248" i="94"/>
  <c r="S249" i="94"/>
  <c r="S250" i="94"/>
  <c r="S251" i="94"/>
  <c r="S252" i="94"/>
  <c r="S253" i="94"/>
  <c r="S254" i="94"/>
  <c r="S255" i="94"/>
  <c r="S256" i="94"/>
  <c r="S257" i="94"/>
  <c r="S258" i="94"/>
  <c r="S259" i="94"/>
  <c r="S260" i="94"/>
  <c r="S261" i="94"/>
  <c r="S277" i="94"/>
  <c r="S278" i="94"/>
  <c r="S279" i="94"/>
  <c r="S280" i="94"/>
  <c r="S281" i="94"/>
  <c r="S282" i="94"/>
  <c r="S283" i="94"/>
  <c r="S284" i="94"/>
  <c r="S285" i="94"/>
  <c r="S286" i="94"/>
  <c r="S287" i="94"/>
  <c r="S288" i="94"/>
  <c r="S289" i="94"/>
  <c r="S290" i="94"/>
  <c r="S291" i="94"/>
  <c r="S292" i="94"/>
  <c r="S293" i="94"/>
  <c r="S294" i="94"/>
  <c r="S295" i="94"/>
  <c r="S296" i="94"/>
  <c r="S297" i="94"/>
  <c r="S298" i="94"/>
  <c r="S299" i="94"/>
  <c r="S300" i="94"/>
  <c r="S301" i="94"/>
  <c r="S302" i="94"/>
  <c r="S303" i="94"/>
  <c r="S304" i="94"/>
  <c r="S305" i="94"/>
  <c r="S306" i="94"/>
  <c r="S307" i="94"/>
  <c r="S308" i="94"/>
  <c r="S309" i="94"/>
  <c r="S310" i="94"/>
  <c r="S311" i="94"/>
  <c r="S327" i="94"/>
  <c r="S328" i="94"/>
  <c r="S329" i="94"/>
  <c r="S330" i="94"/>
  <c r="S331" i="94"/>
  <c r="S332" i="94"/>
  <c r="S333" i="94"/>
  <c r="S334" i="94"/>
  <c r="S335" i="94"/>
  <c r="S336" i="94"/>
  <c r="S337" i="94"/>
  <c r="S338" i="94"/>
  <c r="S339" i="94"/>
  <c r="S340" i="94"/>
  <c r="S341" i="94"/>
  <c r="S342" i="94"/>
  <c r="S343" i="94"/>
  <c r="S344" i="94"/>
  <c r="S345" i="94"/>
  <c r="S346" i="94"/>
  <c r="S347" i="94"/>
  <c r="S348" i="94"/>
  <c r="S349" i="94"/>
  <c r="S350" i="94"/>
  <c r="S351" i="94"/>
  <c r="S352" i="94"/>
  <c r="S353" i="94"/>
  <c r="S354" i="94"/>
  <c r="S355" i="94"/>
  <c r="S356" i="94"/>
  <c r="S357" i="94"/>
  <c r="S358" i="94"/>
  <c r="S359" i="94"/>
  <c r="S360" i="94"/>
  <c r="S361" i="94"/>
  <c r="S377" i="94"/>
  <c r="S378" i="94"/>
  <c r="S379" i="94"/>
  <c r="S380" i="94"/>
  <c r="S381" i="94"/>
  <c r="S382" i="94"/>
  <c r="S383" i="94"/>
  <c r="S384" i="94"/>
  <c r="S385" i="94"/>
  <c r="S386" i="94"/>
  <c r="S387" i="94"/>
  <c r="S388" i="94"/>
  <c r="S389" i="94"/>
  <c r="S390" i="94"/>
  <c r="S391" i="94"/>
  <c r="S392" i="94"/>
  <c r="S393" i="94"/>
  <c r="S394" i="94"/>
  <c r="S395" i="94"/>
  <c r="S396" i="94"/>
  <c r="S397" i="94"/>
  <c r="S398" i="94"/>
  <c r="S399" i="94"/>
  <c r="S400" i="94"/>
  <c r="S401" i="94"/>
  <c r="S402" i="94"/>
  <c r="S403" i="94"/>
  <c r="S404" i="94"/>
  <c r="S405" i="94"/>
  <c r="S406" i="94"/>
  <c r="S407" i="94"/>
  <c r="S408" i="94"/>
  <c r="S409" i="94"/>
  <c r="S410" i="94"/>
  <c r="S411" i="94"/>
  <c r="S426" i="94"/>
  <c r="S427" i="94"/>
  <c r="S428" i="94"/>
  <c r="S429" i="94"/>
  <c r="S430" i="94"/>
  <c r="S431" i="94"/>
  <c r="S432" i="94"/>
  <c r="S433" i="94"/>
  <c r="S434" i="94"/>
  <c r="S435" i="94"/>
  <c r="S436" i="94"/>
  <c r="S437" i="94"/>
  <c r="S438" i="94"/>
  <c r="S439" i="94"/>
  <c r="S440" i="94"/>
  <c r="S441" i="94"/>
  <c r="S442" i="94"/>
  <c r="S443" i="94"/>
  <c r="S444" i="94"/>
  <c r="S445" i="94"/>
  <c r="S446" i="94"/>
  <c r="S447" i="94"/>
  <c r="S448" i="94"/>
  <c r="S449" i="94"/>
  <c r="S450" i="94"/>
  <c r="S451" i="94"/>
  <c r="S452" i="94"/>
  <c r="S453" i="94"/>
  <c r="S454" i="94"/>
  <c r="S455" i="94"/>
  <c r="S456" i="94"/>
  <c r="S457" i="94"/>
  <c r="S458" i="94"/>
  <c r="S459" i="94"/>
  <c r="S460" i="94"/>
  <c r="S476" i="94"/>
  <c r="S477" i="94"/>
  <c r="S478" i="94"/>
  <c r="S479" i="94"/>
  <c r="S480" i="94"/>
  <c r="S481" i="94"/>
  <c r="S482" i="94"/>
  <c r="S483" i="94"/>
  <c r="S484" i="94"/>
  <c r="S485" i="94"/>
  <c r="S486" i="94"/>
  <c r="S487" i="94"/>
  <c r="S488" i="94"/>
  <c r="S489" i="94"/>
  <c r="S490" i="94"/>
  <c r="S491" i="94"/>
  <c r="S492" i="94"/>
  <c r="S493" i="94"/>
  <c r="S494" i="94"/>
  <c r="S495" i="94"/>
  <c r="S496" i="94"/>
  <c r="S497" i="94"/>
  <c r="S498" i="94"/>
  <c r="S499" i="94"/>
  <c r="S500" i="94"/>
  <c r="S501" i="94"/>
  <c r="S502" i="94"/>
  <c r="S503" i="94"/>
  <c r="S504" i="94"/>
  <c r="S505" i="94"/>
  <c r="S506" i="94"/>
  <c r="S522" i="94"/>
  <c r="S523" i="94"/>
  <c r="S524" i="94"/>
  <c r="S525" i="94"/>
  <c r="S526" i="94"/>
  <c r="S527" i="94"/>
  <c r="S528" i="94"/>
  <c r="S529" i="94"/>
  <c r="S530" i="94"/>
  <c r="S531" i="94"/>
  <c r="S532" i="94"/>
  <c r="S533" i="94"/>
  <c r="S534" i="94"/>
  <c r="S535" i="94"/>
  <c r="S536" i="94"/>
  <c r="S537" i="94"/>
  <c r="S538" i="94"/>
  <c r="S539" i="94"/>
  <c r="S540" i="94"/>
  <c r="S541" i="94"/>
  <c r="S542" i="94"/>
  <c r="S543" i="94"/>
  <c r="S544" i="94"/>
  <c r="S545" i="94"/>
  <c r="S546" i="94"/>
  <c r="S547" i="94"/>
  <c r="S548" i="94"/>
  <c r="S549" i="94"/>
  <c r="S550" i="94"/>
  <c r="S551" i="94"/>
  <c r="S552" i="94"/>
  <c r="S553" i="94"/>
  <c r="S554" i="94"/>
  <c r="S555" i="94"/>
  <c r="S556" i="94"/>
  <c r="S570" i="94"/>
  <c r="S571" i="94"/>
  <c r="S572" i="94"/>
  <c r="S573" i="94"/>
  <c r="S574" i="94"/>
  <c r="S575" i="94"/>
  <c r="S576" i="94"/>
  <c r="S577" i="94"/>
  <c r="S578" i="94"/>
  <c r="S579" i="94"/>
  <c r="S580" i="94"/>
  <c r="S581" i="94"/>
  <c r="S582" i="94"/>
  <c r="S583" i="94"/>
  <c r="S584" i="94"/>
  <c r="S585" i="94"/>
  <c r="S586" i="94"/>
  <c r="S587" i="94"/>
  <c r="S588" i="94"/>
  <c r="S589" i="94"/>
  <c r="S590" i="94"/>
  <c r="S591" i="94"/>
  <c r="S592" i="94"/>
  <c r="S593" i="94"/>
  <c r="S594" i="94"/>
  <c r="S595" i="94"/>
  <c r="S596" i="94"/>
  <c r="S597" i="94"/>
  <c r="S598" i="94"/>
  <c r="S599" i="94"/>
  <c r="S600" i="94"/>
  <c r="S601" i="94"/>
  <c r="S615" i="94"/>
  <c r="S616" i="94"/>
  <c r="S617" i="94"/>
  <c r="S618" i="94"/>
  <c r="S619" i="94"/>
  <c r="S620" i="94"/>
  <c r="S621" i="94"/>
  <c r="S622" i="94"/>
  <c r="S623" i="94"/>
  <c r="S624" i="94"/>
  <c r="S625" i="94"/>
  <c r="S626" i="94"/>
  <c r="S627" i="94"/>
  <c r="S628" i="94"/>
  <c r="S629" i="94"/>
  <c r="S630" i="94"/>
  <c r="S631" i="94"/>
  <c r="S632" i="94"/>
  <c r="S633" i="94"/>
  <c r="S634" i="94"/>
  <c r="S635" i="94"/>
  <c r="S636" i="94"/>
  <c r="S637" i="94"/>
  <c r="S638" i="94"/>
  <c r="S639" i="94"/>
  <c r="S640" i="94"/>
  <c r="S641" i="94"/>
  <c r="S642" i="94"/>
  <c r="S643" i="94"/>
  <c r="S644" i="94"/>
  <c r="S645" i="94"/>
  <c r="S646" i="94"/>
  <c r="S647" i="94"/>
  <c r="S648" i="94"/>
  <c r="S649" i="94"/>
  <c r="S665" i="94"/>
  <c r="S666" i="94"/>
  <c r="S667" i="94"/>
  <c r="S668" i="94"/>
  <c r="S669" i="94"/>
  <c r="S670" i="94"/>
  <c r="S671" i="94"/>
  <c r="S672" i="94"/>
  <c r="S673" i="94"/>
  <c r="S674" i="94"/>
  <c r="S675" i="94"/>
  <c r="S676" i="94"/>
  <c r="S677" i="94"/>
  <c r="S678" i="94"/>
  <c r="S679" i="94"/>
  <c r="S680" i="94"/>
  <c r="S681" i="94"/>
  <c r="S682" i="94"/>
  <c r="S683" i="94"/>
  <c r="S684" i="94"/>
  <c r="S685" i="94"/>
  <c r="S686" i="94"/>
  <c r="S687" i="94"/>
  <c r="S688" i="94"/>
  <c r="S689" i="94"/>
  <c r="S690" i="94"/>
  <c r="S691" i="94"/>
  <c r="S692" i="94"/>
  <c r="S693" i="94"/>
  <c r="S694" i="94"/>
  <c r="S695" i="94"/>
  <c r="S696" i="94"/>
  <c r="S697" i="94"/>
  <c r="S698" i="94"/>
  <c r="S699" i="94"/>
  <c r="S714" i="94"/>
  <c r="S715" i="94"/>
  <c r="S716" i="94"/>
  <c r="S717" i="94"/>
  <c r="S718" i="94"/>
  <c r="S719" i="94"/>
  <c r="S720" i="94"/>
  <c r="S721" i="94"/>
  <c r="S722" i="94"/>
  <c r="S723" i="94"/>
  <c r="S724" i="94"/>
  <c r="S725" i="94"/>
  <c r="S726" i="94"/>
  <c r="S727" i="94"/>
  <c r="S728" i="94"/>
  <c r="S729" i="94"/>
  <c r="S730" i="94"/>
  <c r="S731" i="94"/>
  <c r="S732" i="94"/>
  <c r="S733" i="94"/>
  <c r="S734" i="94"/>
  <c r="S735" i="94"/>
  <c r="S736" i="94"/>
  <c r="S737" i="94"/>
  <c r="S738" i="94"/>
  <c r="S739" i="94"/>
  <c r="S740" i="94"/>
  <c r="S741" i="94"/>
  <c r="S742" i="94"/>
  <c r="S743" i="94"/>
  <c r="S744" i="94"/>
  <c r="S745" i="94"/>
  <c r="S746" i="94"/>
  <c r="S747" i="94"/>
  <c r="S748" i="94"/>
  <c r="S764" i="94"/>
  <c r="S765" i="94"/>
  <c r="S766" i="94"/>
  <c r="S767" i="94"/>
  <c r="S768" i="94"/>
  <c r="S769" i="94"/>
  <c r="S770" i="94"/>
  <c r="S771" i="94"/>
  <c r="S772" i="94"/>
  <c r="S773" i="94"/>
  <c r="S774" i="94"/>
  <c r="S775" i="94"/>
  <c r="S776" i="94"/>
  <c r="S777" i="94"/>
  <c r="S778" i="94"/>
  <c r="S779" i="94"/>
  <c r="S780" i="94"/>
  <c r="S781" i="94"/>
  <c r="S782" i="94"/>
  <c r="S783" i="94"/>
  <c r="S784" i="94"/>
  <c r="S785" i="94"/>
  <c r="S786" i="94"/>
  <c r="S787" i="94"/>
  <c r="S788" i="94"/>
  <c r="S789" i="94"/>
  <c r="S790" i="94"/>
  <c r="S791" i="94"/>
  <c r="S792" i="94"/>
  <c r="S793" i="94"/>
  <c r="S794" i="94"/>
  <c r="S795" i="94"/>
  <c r="S796" i="94"/>
  <c r="S797" i="94"/>
  <c r="S798" i="94"/>
  <c r="S814" i="94"/>
  <c r="S815" i="94"/>
  <c r="S816" i="94"/>
  <c r="S817" i="94"/>
  <c r="S818" i="94"/>
  <c r="S819" i="94"/>
  <c r="S820" i="94"/>
  <c r="S821" i="94"/>
  <c r="S822" i="94"/>
  <c r="S823" i="94"/>
  <c r="S824" i="94"/>
  <c r="S825" i="94"/>
  <c r="S826" i="94"/>
  <c r="S827" i="94"/>
  <c r="S828" i="94"/>
  <c r="S829" i="94"/>
  <c r="S830" i="94"/>
  <c r="S831" i="94"/>
  <c r="S832" i="94"/>
  <c r="S833" i="94"/>
  <c r="S834" i="94"/>
  <c r="S835" i="94"/>
  <c r="S836" i="94"/>
  <c r="S837" i="94"/>
  <c r="S838" i="94"/>
  <c r="S839" i="94"/>
  <c r="S840" i="94"/>
  <c r="S841" i="94"/>
  <c r="S842" i="94"/>
  <c r="S843" i="94"/>
  <c r="S844" i="94"/>
  <c r="S845" i="94"/>
  <c r="S846" i="94"/>
  <c r="S847" i="94"/>
  <c r="S862" i="94"/>
  <c r="S863" i="94"/>
  <c r="S864" i="94"/>
  <c r="S865" i="94"/>
  <c r="S866" i="94"/>
  <c r="S867" i="94"/>
  <c r="S868" i="94"/>
  <c r="S869" i="94"/>
  <c r="S870" i="94"/>
  <c r="S871" i="94"/>
  <c r="S872" i="94"/>
  <c r="S873" i="94"/>
  <c r="S874" i="94"/>
  <c r="S875" i="94"/>
  <c r="S876" i="94"/>
  <c r="S877" i="94"/>
  <c r="S878" i="94"/>
  <c r="S879" i="94"/>
  <c r="S880" i="94"/>
  <c r="S881" i="94"/>
  <c r="S882" i="94"/>
  <c r="S883" i="94"/>
  <c r="S884" i="94"/>
  <c r="S885" i="94"/>
  <c r="S886" i="94"/>
  <c r="S887" i="94"/>
  <c r="S888" i="94"/>
  <c r="S889" i="94"/>
  <c r="S890" i="94"/>
  <c r="S891" i="94"/>
  <c r="S892" i="94"/>
  <c r="S893" i="94"/>
  <c r="S894" i="94"/>
  <c r="S895" i="94"/>
  <c r="S896" i="94"/>
  <c r="S912" i="94"/>
  <c r="S913" i="94"/>
  <c r="S914" i="94"/>
  <c r="S915" i="94"/>
  <c r="S916" i="94"/>
  <c r="S917" i="94"/>
  <c r="S918" i="94"/>
  <c r="S919" i="94"/>
  <c r="S920" i="94"/>
  <c r="S921" i="94"/>
  <c r="S922" i="94"/>
  <c r="S923" i="94"/>
  <c r="S924" i="94"/>
  <c r="S925" i="94"/>
  <c r="S926" i="94"/>
  <c r="S927" i="94"/>
  <c r="S928" i="94"/>
  <c r="S929" i="94"/>
  <c r="S930" i="94"/>
  <c r="S931" i="94"/>
  <c r="S932" i="94"/>
  <c r="S933" i="94"/>
  <c r="S934" i="94"/>
  <c r="S935" i="94"/>
  <c r="S936" i="94"/>
  <c r="S937" i="94"/>
  <c r="S938" i="94"/>
  <c r="S939" i="94"/>
  <c r="S37" i="94"/>
  <c r="R38" i="94"/>
  <c r="R39" i="94"/>
  <c r="R40" i="94"/>
  <c r="R41" i="94"/>
  <c r="R42" i="94"/>
  <c r="R43" i="94"/>
  <c r="R44" i="94"/>
  <c r="R45" i="94"/>
  <c r="R46" i="94"/>
  <c r="R47" i="94"/>
  <c r="R48" i="94"/>
  <c r="R49" i="94"/>
  <c r="R50" i="94"/>
  <c r="R51" i="94"/>
  <c r="R87" i="94"/>
  <c r="R88" i="94"/>
  <c r="R89" i="94"/>
  <c r="R90" i="94"/>
  <c r="R91" i="94"/>
  <c r="R92" i="94"/>
  <c r="R93" i="94"/>
  <c r="R94" i="94"/>
  <c r="R95" i="94"/>
  <c r="R96" i="94"/>
  <c r="R97" i="94"/>
  <c r="R98" i="94"/>
  <c r="R99" i="94"/>
  <c r="R100" i="94"/>
  <c r="R101" i="94"/>
  <c r="R137" i="94"/>
  <c r="R138" i="94"/>
  <c r="R139" i="94"/>
  <c r="R140" i="94"/>
  <c r="R141" i="94"/>
  <c r="R142" i="94"/>
  <c r="R143" i="94"/>
  <c r="R144" i="94"/>
  <c r="R145" i="94"/>
  <c r="R146" i="94"/>
  <c r="R147" i="94"/>
  <c r="R148" i="94"/>
  <c r="R149" i="94"/>
  <c r="R150" i="94"/>
  <c r="R151" i="94"/>
  <c r="R168" i="94"/>
  <c r="R169" i="94"/>
  <c r="R170" i="94"/>
  <c r="R171" i="94"/>
  <c r="R172" i="94"/>
  <c r="R173" i="94"/>
  <c r="R174" i="94"/>
  <c r="R175" i="94"/>
  <c r="R176" i="94"/>
  <c r="R212" i="94"/>
  <c r="R213" i="94"/>
  <c r="R214" i="94"/>
  <c r="R215" i="94"/>
  <c r="R216" i="94"/>
  <c r="R217" i="94"/>
  <c r="R218" i="94"/>
  <c r="R219" i="94"/>
  <c r="R220" i="94"/>
  <c r="R221" i="94"/>
  <c r="R222" i="94"/>
  <c r="R223" i="94"/>
  <c r="R224" i="94"/>
  <c r="R225" i="94"/>
  <c r="R226" i="94"/>
  <c r="R262" i="94"/>
  <c r="R263" i="94"/>
  <c r="R264" i="94"/>
  <c r="R265" i="94"/>
  <c r="R266" i="94"/>
  <c r="R267" i="94"/>
  <c r="R268" i="94"/>
  <c r="R269" i="94"/>
  <c r="R270" i="94"/>
  <c r="R271" i="94"/>
  <c r="R272" i="94"/>
  <c r="R273" i="94"/>
  <c r="R274" i="94"/>
  <c r="R275" i="94"/>
  <c r="R276" i="94"/>
  <c r="R312" i="94"/>
  <c r="R313" i="94"/>
  <c r="R314" i="94"/>
  <c r="R315" i="94"/>
  <c r="R316" i="94"/>
  <c r="R317" i="94"/>
  <c r="R318" i="94"/>
  <c r="R319" i="94"/>
  <c r="R320" i="94"/>
  <c r="R321" i="94"/>
  <c r="R322" i="94"/>
  <c r="R323" i="94"/>
  <c r="R324" i="94"/>
  <c r="R325" i="94"/>
  <c r="R326" i="94"/>
  <c r="R362" i="94"/>
  <c r="R363" i="94"/>
  <c r="R364" i="94"/>
  <c r="R365" i="94"/>
  <c r="R366" i="94"/>
  <c r="R367" i="94"/>
  <c r="R368" i="94"/>
  <c r="R369" i="94"/>
  <c r="R370" i="94"/>
  <c r="R371" i="94"/>
  <c r="R372" i="94"/>
  <c r="R373" i="94"/>
  <c r="R374" i="94"/>
  <c r="R375" i="94"/>
  <c r="R376" i="94"/>
  <c r="R412" i="94"/>
  <c r="R413" i="94"/>
  <c r="R414" i="94"/>
  <c r="R415" i="94"/>
  <c r="R416" i="94"/>
  <c r="R417" i="94"/>
  <c r="R418" i="94"/>
  <c r="R419" i="94"/>
  <c r="R420" i="94"/>
  <c r="R421" i="94"/>
  <c r="R422" i="94"/>
  <c r="R423" i="94"/>
  <c r="R424" i="94"/>
  <c r="R425" i="94"/>
  <c r="R461" i="94"/>
  <c r="R462" i="94"/>
  <c r="R463" i="94"/>
  <c r="R464" i="94"/>
  <c r="R465" i="94"/>
  <c r="R466" i="94"/>
  <c r="R467" i="94"/>
  <c r="R468" i="94"/>
  <c r="R469" i="94"/>
  <c r="R470" i="94"/>
  <c r="R471" i="94"/>
  <c r="R472" i="94"/>
  <c r="R473" i="94"/>
  <c r="R474" i="94"/>
  <c r="R475" i="94"/>
  <c r="R507" i="94"/>
  <c r="R508" i="94"/>
  <c r="R509" i="94"/>
  <c r="R510" i="94"/>
  <c r="R511" i="94"/>
  <c r="R512" i="94"/>
  <c r="R513" i="94"/>
  <c r="R514" i="94"/>
  <c r="R515" i="94"/>
  <c r="R516" i="94"/>
  <c r="R517" i="94"/>
  <c r="R518" i="94"/>
  <c r="R519" i="94"/>
  <c r="R520" i="94"/>
  <c r="R521" i="94"/>
  <c r="R557" i="94"/>
  <c r="R558" i="94"/>
  <c r="R559" i="94"/>
  <c r="R560" i="94"/>
  <c r="R561" i="94"/>
  <c r="R562" i="94"/>
  <c r="R563" i="94"/>
  <c r="R564" i="94"/>
  <c r="R565" i="94"/>
  <c r="R566" i="94"/>
  <c r="R567" i="94"/>
  <c r="R568" i="94"/>
  <c r="R569" i="94"/>
  <c r="R602" i="94"/>
  <c r="R603" i="94"/>
  <c r="R604" i="94"/>
  <c r="R605" i="94"/>
  <c r="R606" i="94"/>
  <c r="R607" i="94"/>
  <c r="R608" i="94"/>
  <c r="R609" i="94"/>
  <c r="R610" i="94"/>
  <c r="R611" i="94"/>
  <c r="R612" i="94"/>
  <c r="R613" i="94"/>
  <c r="R614" i="94"/>
  <c r="R650" i="94"/>
  <c r="R651" i="94"/>
  <c r="R652" i="94"/>
  <c r="R653" i="94"/>
  <c r="R654" i="94"/>
  <c r="R655" i="94"/>
  <c r="R656" i="94"/>
  <c r="R657" i="94"/>
  <c r="R658" i="94"/>
  <c r="R659" i="94"/>
  <c r="R660" i="94"/>
  <c r="R661" i="94"/>
  <c r="R662" i="94"/>
  <c r="R663" i="94"/>
  <c r="R664" i="94"/>
  <c r="R700" i="94"/>
  <c r="R701" i="94"/>
  <c r="R702" i="94"/>
  <c r="R703" i="94"/>
  <c r="R704" i="94"/>
  <c r="R705" i="94"/>
  <c r="R706" i="94"/>
  <c r="R707" i="94"/>
  <c r="R708" i="94"/>
  <c r="R709" i="94"/>
  <c r="R710" i="94"/>
  <c r="R711" i="94"/>
  <c r="R712" i="94"/>
  <c r="R713" i="94"/>
  <c r="R749" i="94"/>
  <c r="R750" i="94"/>
  <c r="R751" i="94"/>
  <c r="R752" i="94"/>
  <c r="R753" i="94"/>
  <c r="R754" i="94"/>
  <c r="R755" i="94"/>
  <c r="R756" i="94"/>
  <c r="R757" i="94"/>
  <c r="R758" i="94"/>
  <c r="R759" i="94"/>
  <c r="R760" i="94"/>
  <c r="R761" i="94"/>
  <c r="R762" i="94"/>
  <c r="R763" i="94"/>
  <c r="R799" i="94"/>
  <c r="R800" i="94"/>
  <c r="R801" i="94"/>
  <c r="R802" i="94"/>
  <c r="R803" i="94"/>
  <c r="R804" i="94"/>
  <c r="R805" i="94"/>
  <c r="R806" i="94"/>
  <c r="R807" i="94"/>
  <c r="R808" i="94"/>
  <c r="R809" i="94"/>
  <c r="R810" i="94"/>
  <c r="R811" i="94"/>
  <c r="R812" i="94"/>
  <c r="R813" i="94"/>
  <c r="R848" i="94"/>
  <c r="R849" i="94"/>
  <c r="R850" i="94"/>
  <c r="R851" i="94"/>
  <c r="R852" i="94"/>
  <c r="R853" i="94"/>
  <c r="R854" i="94"/>
  <c r="R855" i="94"/>
  <c r="R856" i="94"/>
  <c r="R857" i="94"/>
  <c r="R858" i="94"/>
  <c r="R859" i="94"/>
  <c r="R860" i="94"/>
  <c r="R861" i="94"/>
  <c r="R897" i="94"/>
  <c r="R898" i="94"/>
  <c r="R899" i="94"/>
  <c r="R900" i="94"/>
  <c r="R901" i="94"/>
  <c r="R902" i="94"/>
  <c r="R903" i="94"/>
  <c r="R904" i="94"/>
  <c r="R905" i="94"/>
  <c r="R906" i="94"/>
  <c r="R907" i="94"/>
  <c r="R908" i="94"/>
  <c r="R909" i="94"/>
  <c r="R910" i="94"/>
  <c r="R911" i="94"/>
  <c r="R2" i="94"/>
  <c r="R3" i="94"/>
  <c r="R4" i="94"/>
  <c r="R5" i="94"/>
  <c r="R6" i="94"/>
  <c r="R7" i="94"/>
  <c r="R8" i="94"/>
  <c r="R9" i="94"/>
  <c r="R10" i="94"/>
  <c r="R11" i="94"/>
  <c r="R12" i="94"/>
  <c r="R13" i="94"/>
  <c r="R14" i="94"/>
  <c r="R15" i="94"/>
  <c r="R16" i="94"/>
  <c r="R17" i="94"/>
  <c r="R18" i="94"/>
  <c r="R19" i="94"/>
  <c r="R20" i="94"/>
  <c r="R21" i="94"/>
  <c r="R22" i="94"/>
  <c r="R23" i="94"/>
  <c r="R24" i="94"/>
  <c r="R25" i="94"/>
  <c r="R26" i="94"/>
  <c r="R27" i="94"/>
  <c r="R28" i="94"/>
  <c r="R29" i="94"/>
  <c r="R30" i="94"/>
  <c r="R31" i="94"/>
  <c r="R32" i="94"/>
  <c r="R33" i="94"/>
  <c r="R34" i="94"/>
  <c r="R35" i="94"/>
  <c r="R36" i="94"/>
  <c r="R52" i="94"/>
  <c r="R53" i="94"/>
  <c r="R54" i="94"/>
  <c r="R55" i="94"/>
  <c r="R56" i="94"/>
  <c r="R57" i="94"/>
  <c r="R58" i="94"/>
  <c r="R59" i="94"/>
  <c r="R60" i="94"/>
  <c r="R61" i="94"/>
  <c r="R62" i="94"/>
  <c r="R63" i="94"/>
  <c r="R64" i="94"/>
  <c r="R65" i="94"/>
  <c r="R66" i="94"/>
  <c r="R67" i="94"/>
  <c r="R68" i="94"/>
  <c r="R69" i="94"/>
  <c r="R70" i="94"/>
  <c r="R71" i="94"/>
  <c r="R72" i="94"/>
  <c r="R73" i="94"/>
  <c r="R74" i="94"/>
  <c r="R75" i="94"/>
  <c r="R76" i="94"/>
  <c r="R77" i="94"/>
  <c r="R78" i="94"/>
  <c r="R79" i="94"/>
  <c r="R80" i="94"/>
  <c r="R81" i="94"/>
  <c r="R82" i="94"/>
  <c r="R83" i="94"/>
  <c r="R84" i="94"/>
  <c r="R85" i="94"/>
  <c r="R86" i="94"/>
  <c r="R102" i="94"/>
  <c r="R103" i="94"/>
  <c r="R104" i="94"/>
  <c r="R105" i="94"/>
  <c r="R106" i="94"/>
  <c r="R107" i="94"/>
  <c r="R108" i="94"/>
  <c r="R109" i="94"/>
  <c r="R110" i="94"/>
  <c r="R111" i="94"/>
  <c r="R112" i="94"/>
  <c r="R113" i="94"/>
  <c r="R114" i="94"/>
  <c r="R115" i="94"/>
  <c r="R116" i="94"/>
  <c r="R117" i="94"/>
  <c r="R118" i="94"/>
  <c r="R119" i="94"/>
  <c r="R120" i="94"/>
  <c r="R121" i="94"/>
  <c r="R122" i="94"/>
  <c r="R123" i="94"/>
  <c r="R124" i="94"/>
  <c r="R125" i="94"/>
  <c r="R126" i="94"/>
  <c r="R127" i="94"/>
  <c r="R128" i="94"/>
  <c r="R129" i="94"/>
  <c r="R130" i="94"/>
  <c r="R131" i="94"/>
  <c r="R132" i="94"/>
  <c r="R133" i="94"/>
  <c r="R134" i="94"/>
  <c r="R135" i="94"/>
  <c r="R136" i="94"/>
  <c r="R152" i="94"/>
  <c r="R153" i="94"/>
  <c r="R154" i="94"/>
  <c r="R155" i="94"/>
  <c r="R156" i="94"/>
  <c r="R157" i="94"/>
  <c r="R158" i="94"/>
  <c r="R159" i="94"/>
  <c r="R160" i="94"/>
  <c r="R161" i="94"/>
  <c r="R162" i="94"/>
  <c r="R163" i="94"/>
  <c r="R164" i="94"/>
  <c r="R165" i="94"/>
  <c r="R166" i="94"/>
  <c r="R167" i="94"/>
  <c r="R177" i="94"/>
  <c r="R178" i="94"/>
  <c r="R179" i="94"/>
  <c r="R180" i="94"/>
  <c r="R181" i="94"/>
  <c r="R182" i="94"/>
  <c r="R183" i="94"/>
  <c r="R184" i="94"/>
  <c r="R185" i="94"/>
  <c r="R186" i="94"/>
  <c r="R187" i="94"/>
  <c r="R188" i="94"/>
  <c r="R189" i="94"/>
  <c r="R190" i="94"/>
  <c r="R191" i="94"/>
  <c r="R192" i="94"/>
  <c r="R193" i="94"/>
  <c r="R194" i="94"/>
  <c r="R195" i="94"/>
  <c r="R196" i="94"/>
  <c r="R197" i="94"/>
  <c r="R198" i="94"/>
  <c r="R199" i="94"/>
  <c r="R200" i="94"/>
  <c r="R201" i="94"/>
  <c r="R202" i="94"/>
  <c r="R203" i="94"/>
  <c r="R204" i="94"/>
  <c r="R205" i="94"/>
  <c r="R206" i="94"/>
  <c r="R207" i="94"/>
  <c r="R208" i="94"/>
  <c r="R209" i="94"/>
  <c r="R210" i="94"/>
  <c r="R211" i="94"/>
  <c r="R227" i="94"/>
  <c r="R228" i="94"/>
  <c r="R229" i="94"/>
  <c r="R230" i="94"/>
  <c r="R231" i="94"/>
  <c r="R232" i="94"/>
  <c r="R233" i="94"/>
  <c r="R234" i="94"/>
  <c r="R235" i="94"/>
  <c r="R236" i="94"/>
  <c r="R237" i="94"/>
  <c r="R238" i="94"/>
  <c r="R239" i="94"/>
  <c r="R240" i="94"/>
  <c r="R241" i="94"/>
  <c r="R242" i="94"/>
  <c r="R243" i="94"/>
  <c r="R244" i="94"/>
  <c r="R245" i="94"/>
  <c r="R246" i="94"/>
  <c r="R247" i="94"/>
  <c r="R248" i="94"/>
  <c r="R249" i="94"/>
  <c r="R250" i="94"/>
  <c r="R251" i="94"/>
  <c r="R252" i="94"/>
  <c r="R253" i="94"/>
  <c r="R254" i="94"/>
  <c r="R255" i="94"/>
  <c r="R256" i="94"/>
  <c r="R257" i="94"/>
  <c r="R258" i="94"/>
  <c r="R259" i="94"/>
  <c r="R260" i="94"/>
  <c r="R261" i="94"/>
  <c r="R277" i="94"/>
  <c r="R278" i="94"/>
  <c r="R279" i="94"/>
  <c r="R280" i="94"/>
  <c r="R281" i="94"/>
  <c r="R282" i="94"/>
  <c r="R283" i="94"/>
  <c r="R284" i="94"/>
  <c r="R285" i="94"/>
  <c r="R286" i="94"/>
  <c r="R287" i="94"/>
  <c r="R288" i="94"/>
  <c r="R289" i="94"/>
  <c r="R290" i="94"/>
  <c r="R291" i="94"/>
  <c r="R292" i="94"/>
  <c r="R293" i="94"/>
  <c r="R294" i="94"/>
  <c r="R295" i="94"/>
  <c r="R296" i="94"/>
  <c r="R297" i="94"/>
  <c r="R298" i="94"/>
  <c r="R299" i="94"/>
  <c r="R300" i="94"/>
  <c r="R301" i="94"/>
  <c r="R302" i="94"/>
  <c r="R303" i="94"/>
  <c r="R304" i="94"/>
  <c r="R305" i="94"/>
  <c r="R306" i="94"/>
  <c r="R307" i="94"/>
  <c r="R308" i="94"/>
  <c r="R309" i="94"/>
  <c r="R310" i="94"/>
  <c r="R311" i="94"/>
  <c r="R327" i="94"/>
  <c r="R328" i="94"/>
  <c r="R329" i="94"/>
  <c r="R330" i="94"/>
  <c r="R331" i="94"/>
  <c r="R332" i="94"/>
  <c r="R333" i="94"/>
  <c r="R334" i="94"/>
  <c r="R335" i="94"/>
  <c r="R336" i="94"/>
  <c r="R337" i="94"/>
  <c r="R338" i="94"/>
  <c r="R339" i="94"/>
  <c r="R340" i="94"/>
  <c r="R341" i="94"/>
  <c r="R342" i="94"/>
  <c r="R343" i="94"/>
  <c r="R344" i="94"/>
  <c r="R345" i="94"/>
  <c r="R346" i="94"/>
  <c r="R347" i="94"/>
  <c r="R348" i="94"/>
  <c r="R349" i="94"/>
  <c r="R350" i="94"/>
  <c r="R351" i="94"/>
  <c r="R352" i="94"/>
  <c r="R353" i="94"/>
  <c r="R354" i="94"/>
  <c r="R355" i="94"/>
  <c r="R356" i="94"/>
  <c r="R357" i="94"/>
  <c r="R358" i="94"/>
  <c r="R359" i="94"/>
  <c r="R360" i="94"/>
  <c r="R361" i="94"/>
  <c r="R377" i="94"/>
  <c r="R378" i="94"/>
  <c r="R379" i="94"/>
  <c r="R380" i="94"/>
  <c r="R381" i="94"/>
  <c r="R382" i="94"/>
  <c r="R383" i="94"/>
  <c r="R384" i="94"/>
  <c r="R385" i="94"/>
  <c r="R386" i="94"/>
  <c r="R387" i="94"/>
  <c r="R388" i="94"/>
  <c r="R389" i="94"/>
  <c r="R390" i="94"/>
  <c r="R391" i="94"/>
  <c r="R392" i="94"/>
  <c r="R393" i="94"/>
  <c r="R394" i="94"/>
  <c r="R395" i="94"/>
  <c r="R396" i="94"/>
  <c r="R397" i="94"/>
  <c r="R398" i="94"/>
  <c r="R399" i="94"/>
  <c r="R400" i="94"/>
  <c r="R401" i="94"/>
  <c r="R402" i="94"/>
  <c r="R403" i="94"/>
  <c r="R404" i="94"/>
  <c r="R405" i="94"/>
  <c r="R406" i="94"/>
  <c r="R407" i="94"/>
  <c r="R408" i="94"/>
  <c r="R409" i="94"/>
  <c r="R410" i="94"/>
  <c r="R411" i="94"/>
  <c r="R426" i="94"/>
  <c r="R427" i="94"/>
  <c r="R428" i="94"/>
  <c r="R429" i="94"/>
  <c r="R430" i="94"/>
  <c r="R431" i="94"/>
  <c r="R432" i="94"/>
  <c r="R433" i="94"/>
  <c r="R434" i="94"/>
  <c r="R435" i="94"/>
  <c r="R436" i="94"/>
  <c r="R437" i="94"/>
  <c r="R438" i="94"/>
  <c r="R439" i="94"/>
  <c r="R440" i="94"/>
  <c r="R441" i="94"/>
  <c r="R442" i="94"/>
  <c r="R443" i="94"/>
  <c r="R444" i="94"/>
  <c r="R445" i="94"/>
  <c r="R446" i="94"/>
  <c r="R447" i="94"/>
  <c r="R448" i="94"/>
  <c r="R449" i="94"/>
  <c r="R450" i="94"/>
  <c r="R451" i="94"/>
  <c r="R452" i="94"/>
  <c r="R453" i="94"/>
  <c r="R454" i="94"/>
  <c r="R455" i="94"/>
  <c r="R456" i="94"/>
  <c r="R457" i="94"/>
  <c r="R458" i="94"/>
  <c r="R459" i="94"/>
  <c r="R460" i="94"/>
  <c r="R476" i="94"/>
  <c r="R477" i="94"/>
  <c r="R478" i="94"/>
  <c r="R479" i="94"/>
  <c r="R480" i="94"/>
  <c r="R481" i="94"/>
  <c r="R482" i="94"/>
  <c r="R483" i="94"/>
  <c r="R484" i="94"/>
  <c r="R485" i="94"/>
  <c r="R486" i="94"/>
  <c r="R487" i="94"/>
  <c r="R488" i="94"/>
  <c r="R489" i="94"/>
  <c r="R490" i="94"/>
  <c r="R491" i="94"/>
  <c r="R492" i="94"/>
  <c r="R493" i="94"/>
  <c r="R494" i="94"/>
  <c r="R495" i="94"/>
  <c r="R496" i="94"/>
  <c r="R497" i="94"/>
  <c r="R498" i="94"/>
  <c r="R499" i="94"/>
  <c r="R500" i="94"/>
  <c r="R501" i="94"/>
  <c r="R502" i="94"/>
  <c r="R503" i="94"/>
  <c r="R504" i="94"/>
  <c r="R505" i="94"/>
  <c r="R506" i="94"/>
  <c r="R522" i="94"/>
  <c r="R523" i="94"/>
  <c r="R524" i="94"/>
  <c r="R525" i="94"/>
  <c r="R526" i="94"/>
  <c r="R527" i="94"/>
  <c r="R528" i="94"/>
  <c r="R529" i="94"/>
  <c r="R530" i="94"/>
  <c r="R531" i="94"/>
  <c r="R532" i="94"/>
  <c r="R533" i="94"/>
  <c r="R534" i="94"/>
  <c r="R535" i="94"/>
  <c r="R536" i="94"/>
  <c r="R537" i="94"/>
  <c r="R538" i="94"/>
  <c r="R539" i="94"/>
  <c r="R540" i="94"/>
  <c r="R541" i="94"/>
  <c r="R542" i="94"/>
  <c r="R543" i="94"/>
  <c r="R544" i="94"/>
  <c r="R545" i="94"/>
  <c r="R546" i="94"/>
  <c r="R547" i="94"/>
  <c r="R548" i="94"/>
  <c r="R549" i="94"/>
  <c r="R550" i="94"/>
  <c r="R551" i="94"/>
  <c r="R552" i="94"/>
  <c r="R553" i="94"/>
  <c r="R554" i="94"/>
  <c r="R555" i="94"/>
  <c r="R556" i="94"/>
  <c r="R570" i="94"/>
  <c r="R571" i="94"/>
  <c r="R572" i="94"/>
  <c r="R573" i="94"/>
  <c r="R574" i="94"/>
  <c r="R575" i="94"/>
  <c r="R576" i="94"/>
  <c r="R577" i="94"/>
  <c r="R578" i="94"/>
  <c r="R579" i="94"/>
  <c r="R580" i="94"/>
  <c r="R581" i="94"/>
  <c r="R582" i="94"/>
  <c r="R583" i="94"/>
  <c r="R584" i="94"/>
  <c r="R585" i="94"/>
  <c r="R586" i="94"/>
  <c r="R587" i="94"/>
  <c r="R588" i="94"/>
  <c r="R589" i="94"/>
  <c r="R590" i="94"/>
  <c r="R591" i="94"/>
  <c r="R592" i="94"/>
  <c r="R593" i="94"/>
  <c r="R594" i="94"/>
  <c r="R595" i="94"/>
  <c r="R596" i="94"/>
  <c r="R597" i="94"/>
  <c r="R598" i="94"/>
  <c r="R599" i="94"/>
  <c r="R600" i="94"/>
  <c r="R601" i="94"/>
  <c r="R615" i="94"/>
  <c r="R616" i="94"/>
  <c r="R617" i="94"/>
  <c r="R618" i="94"/>
  <c r="R619" i="94"/>
  <c r="R620" i="94"/>
  <c r="R621" i="94"/>
  <c r="R622" i="94"/>
  <c r="R623" i="94"/>
  <c r="R624" i="94"/>
  <c r="R625" i="94"/>
  <c r="R626" i="94"/>
  <c r="R627" i="94"/>
  <c r="R628" i="94"/>
  <c r="R629" i="94"/>
  <c r="R630" i="94"/>
  <c r="R631" i="94"/>
  <c r="R632" i="94"/>
  <c r="R633" i="94"/>
  <c r="R634" i="94"/>
  <c r="R635" i="94"/>
  <c r="R636" i="94"/>
  <c r="R637" i="94"/>
  <c r="R638" i="94"/>
  <c r="R639" i="94"/>
  <c r="R640" i="94"/>
  <c r="R641" i="94"/>
  <c r="R642" i="94"/>
  <c r="R643" i="94"/>
  <c r="R644" i="94"/>
  <c r="R645" i="94"/>
  <c r="R646" i="94"/>
  <c r="R647" i="94"/>
  <c r="R648" i="94"/>
  <c r="R649" i="94"/>
  <c r="R665" i="94"/>
  <c r="R666" i="94"/>
  <c r="R667" i="94"/>
  <c r="R668" i="94"/>
  <c r="R669" i="94"/>
  <c r="R670" i="94"/>
  <c r="R671" i="94"/>
  <c r="R672" i="94"/>
  <c r="R673" i="94"/>
  <c r="R674" i="94"/>
  <c r="R675" i="94"/>
  <c r="R676" i="94"/>
  <c r="R677" i="94"/>
  <c r="R678" i="94"/>
  <c r="R679" i="94"/>
  <c r="R680" i="94"/>
  <c r="R681" i="94"/>
  <c r="R682" i="94"/>
  <c r="R683" i="94"/>
  <c r="R684" i="94"/>
  <c r="R685" i="94"/>
  <c r="R686" i="94"/>
  <c r="R687" i="94"/>
  <c r="R688" i="94"/>
  <c r="R689" i="94"/>
  <c r="R690" i="94"/>
  <c r="R691" i="94"/>
  <c r="R692" i="94"/>
  <c r="R693" i="94"/>
  <c r="R694" i="94"/>
  <c r="R695" i="94"/>
  <c r="R696" i="94"/>
  <c r="R697" i="94"/>
  <c r="R698" i="94"/>
  <c r="R699" i="94"/>
  <c r="R714" i="94"/>
  <c r="R715" i="94"/>
  <c r="R716" i="94"/>
  <c r="R717" i="94"/>
  <c r="R718" i="94"/>
  <c r="R719" i="94"/>
  <c r="R720" i="94"/>
  <c r="R721" i="94"/>
  <c r="R722" i="94"/>
  <c r="R723" i="94"/>
  <c r="R724" i="94"/>
  <c r="R725" i="94"/>
  <c r="R726" i="94"/>
  <c r="R727" i="94"/>
  <c r="R728" i="94"/>
  <c r="R729" i="94"/>
  <c r="R730" i="94"/>
  <c r="R731" i="94"/>
  <c r="R732" i="94"/>
  <c r="R733" i="94"/>
  <c r="R734" i="94"/>
  <c r="R735" i="94"/>
  <c r="R736" i="94"/>
  <c r="R737" i="94"/>
  <c r="R738" i="94"/>
  <c r="R739" i="94"/>
  <c r="R740" i="94"/>
  <c r="R741" i="94"/>
  <c r="R742" i="94"/>
  <c r="R743" i="94"/>
  <c r="R744" i="94"/>
  <c r="R745" i="94"/>
  <c r="R746" i="94"/>
  <c r="R747" i="94"/>
  <c r="R748" i="94"/>
  <c r="R764" i="94"/>
  <c r="R765" i="94"/>
  <c r="R766" i="94"/>
  <c r="R767" i="94"/>
  <c r="R768" i="94"/>
  <c r="R769" i="94"/>
  <c r="R770" i="94"/>
  <c r="R771" i="94"/>
  <c r="R772" i="94"/>
  <c r="R773" i="94"/>
  <c r="R774" i="94"/>
  <c r="R775" i="94"/>
  <c r="R776" i="94"/>
  <c r="R777" i="94"/>
  <c r="R778" i="94"/>
  <c r="R779" i="94"/>
  <c r="R780" i="94"/>
  <c r="R781" i="94"/>
  <c r="R782" i="94"/>
  <c r="R783" i="94"/>
  <c r="R784" i="94"/>
  <c r="R785" i="94"/>
  <c r="R786" i="94"/>
  <c r="R787" i="94"/>
  <c r="R788" i="94"/>
  <c r="R789" i="94"/>
  <c r="R790" i="94"/>
  <c r="R791" i="94"/>
  <c r="R792" i="94"/>
  <c r="R793" i="94"/>
  <c r="R794" i="94"/>
  <c r="R795" i="94"/>
  <c r="R796" i="94"/>
  <c r="R797" i="94"/>
  <c r="R798" i="94"/>
  <c r="R814" i="94"/>
  <c r="R815" i="94"/>
  <c r="R816" i="94"/>
  <c r="R817" i="94"/>
  <c r="R818" i="94"/>
  <c r="R819" i="94"/>
  <c r="R820" i="94"/>
  <c r="R821" i="94"/>
  <c r="R822" i="94"/>
  <c r="R823" i="94"/>
  <c r="R824" i="94"/>
  <c r="R825" i="94"/>
  <c r="R826" i="94"/>
  <c r="R827" i="94"/>
  <c r="R828" i="94"/>
  <c r="R829" i="94"/>
  <c r="R830" i="94"/>
  <c r="R831" i="94"/>
  <c r="R832" i="94"/>
  <c r="R833" i="94"/>
  <c r="R834" i="94"/>
  <c r="R835" i="94"/>
  <c r="R836" i="94"/>
  <c r="R837" i="94"/>
  <c r="R838" i="94"/>
  <c r="R839" i="94"/>
  <c r="R840" i="94"/>
  <c r="R841" i="94"/>
  <c r="R842" i="94"/>
  <c r="R843" i="94"/>
  <c r="R844" i="94"/>
  <c r="R845" i="94"/>
  <c r="R846" i="94"/>
  <c r="R847" i="94"/>
  <c r="R862" i="94"/>
  <c r="R863" i="94"/>
  <c r="R864" i="94"/>
  <c r="R865" i="94"/>
  <c r="R866" i="94"/>
  <c r="R867" i="94"/>
  <c r="R868" i="94"/>
  <c r="R869" i="94"/>
  <c r="R870" i="94"/>
  <c r="R871" i="94"/>
  <c r="R872" i="94"/>
  <c r="R873" i="94"/>
  <c r="R874" i="94"/>
  <c r="R875" i="94"/>
  <c r="R876" i="94"/>
  <c r="R877" i="94"/>
  <c r="R878" i="94"/>
  <c r="R879" i="94"/>
  <c r="R880" i="94"/>
  <c r="R881" i="94"/>
  <c r="R882" i="94"/>
  <c r="R883" i="94"/>
  <c r="R884" i="94"/>
  <c r="R885" i="94"/>
  <c r="R886" i="94"/>
  <c r="R887" i="94"/>
  <c r="R888" i="94"/>
  <c r="R889" i="94"/>
  <c r="R890" i="94"/>
  <c r="R891" i="94"/>
  <c r="R892" i="94"/>
  <c r="R893" i="94"/>
  <c r="R894" i="94"/>
  <c r="R895" i="94"/>
  <c r="R896" i="94"/>
  <c r="R912" i="94"/>
  <c r="R913" i="94"/>
  <c r="R914" i="94"/>
  <c r="R915" i="94"/>
  <c r="R916" i="94"/>
  <c r="R917" i="94"/>
  <c r="R918" i="94"/>
  <c r="R919" i="94"/>
  <c r="R920" i="94"/>
  <c r="R921" i="94"/>
  <c r="R922" i="94"/>
  <c r="R923" i="94"/>
  <c r="R924" i="94"/>
  <c r="R925" i="94"/>
  <c r="R926" i="94"/>
  <c r="R927" i="94"/>
  <c r="R928" i="94"/>
  <c r="R929" i="94"/>
  <c r="R930" i="94"/>
  <c r="R931" i="94"/>
  <c r="R932" i="94"/>
  <c r="R933" i="94"/>
  <c r="R934" i="94"/>
  <c r="R935" i="94"/>
  <c r="R936" i="94"/>
  <c r="R937" i="94"/>
  <c r="R938" i="94"/>
  <c r="R939" i="94"/>
  <c r="R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M137" i="94"/>
  <c r="M138" i="94"/>
  <c r="M139" i="94"/>
  <c r="M140" i="94"/>
  <c r="M141" i="94"/>
  <c r="M142" i="94"/>
  <c r="M143" i="94"/>
  <c r="M144" i="94"/>
  <c r="M145" i="94"/>
  <c r="M146" i="94"/>
  <c r="M147" i="94"/>
  <c r="M148" i="94"/>
  <c r="M149" i="94"/>
  <c r="M150" i="94"/>
  <c r="M151" i="94"/>
  <c r="M168" i="94"/>
  <c r="M169" i="94"/>
  <c r="M170" i="94"/>
  <c r="M171" i="94"/>
  <c r="M172" i="94"/>
  <c r="M173" i="94"/>
  <c r="M174" i="94"/>
  <c r="M175" i="94"/>
  <c r="M176" i="94"/>
  <c r="M212" i="94"/>
  <c r="M213" i="94"/>
  <c r="M214" i="94"/>
  <c r="M215" i="94"/>
  <c r="M216" i="94"/>
  <c r="M217" i="94"/>
  <c r="M218" i="94"/>
  <c r="M219" i="94"/>
  <c r="M220" i="94"/>
  <c r="M221" i="94"/>
  <c r="M222" i="94"/>
  <c r="M223" i="94"/>
  <c r="M224" i="94"/>
  <c r="M225" i="94"/>
  <c r="M226" i="94"/>
  <c r="M262" i="94"/>
  <c r="M263" i="94"/>
  <c r="M264" i="94"/>
  <c r="M265" i="94"/>
  <c r="M266" i="94"/>
  <c r="M267" i="94"/>
  <c r="M268" i="94"/>
  <c r="M269" i="94"/>
  <c r="M270" i="94"/>
  <c r="M271" i="94"/>
  <c r="M272" i="94"/>
  <c r="M273" i="94"/>
  <c r="M274" i="94"/>
  <c r="M275" i="94"/>
  <c r="M276" i="94"/>
  <c r="M312" i="94"/>
  <c r="M313" i="94"/>
  <c r="M314" i="94"/>
  <c r="M315" i="94"/>
  <c r="M316" i="94"/>
  <c r="M317" i="94"/>
  <c r="M318" i="94"/>
  <c r="M319" i="94"/>
  <c r="M320" i="94"/>
  <c r="M321" i="94"/>
  <c r="M322" i="94"/>
  <c r="M323" i="94"/>
  <c r="M324" i="94"/>
  <c r="M325" i="94"/>
  <c r="M326" i="94"/>
  <c r="M362" i="94"/>
  <c r="M363" i="94"/>
  <c r="M364" i="94"/>
  <c r="M365" i="94"/>
  <c r="M366" i="94"/>
  <c r="M367" i="94"/>
  <c r="M368" i="94"/>
  <c r="M369" i="94"/>
  <c r="M370" i="94"/>
  <c r="M371" i="94"/>
  <c r="M372" i="94"/>
  <c r="M373" i="94"/>
  <c r="M374" i="94"/>
  <c r="M375" i="94"/>
  <c r="M376" i="94"/>
  <c r="M412" i="94"/>
  <c r="M413" i="94"/>
  <c r="M414" i="94"/>
  <c r="M415" i="94"/>
  <c r="M416" i="94"/>
  <c r="M417" i="94"/>
  <c r="M418" i="94"/>
  <c r="M419" i="94"/>
  <c r="M420" i="94"/>
  <c r="M421" i="94"/>
  <c r="M422" i="94"/>
  <c r="M423" i="94"/>
  <c r="M424" i="94"/>
  <c r="M425" i="94"/>
  <c r="M461" i="94"/>
  <c r="M462" i="94"/>
  <c r="M463" i="94"/>
  <c r="M464" i="94"/>
  <c r="M465" i="94"/>
  <c r="M466" i="94"/>
  <c r="M467" i="94"/>
  <c r="M468" i="94"/>
  <c r="M469" i="94"/>
  <c r="M470" i="94"/>
  <c r="M471" i="94"/>
  <c r="M472" i="94"/>
  <c r="M473" i="94"/>
  <c r="M474" i="94"/>
  <c r="M475" i="94"/>
  <c r="M507" i="94"/>
  <c r="M508" i="94"/>
  <c r="M509" i="94"/>
  <c r="M510" i="94"/>
  <c r="M511" i="94"/>
  <c r="M512" i="94"/>
  <c r="M513" i="94"/>
  <c r="M514" i="94"/>
  <c r="M515" i="94"/>
  <c r="M516" i="94"/>
  <c r="M517" i="94"/>
  <c r="M518" i="94"/>
  <c r="M519" i="94"/>
  <c r="M520" i="94"/>
  <c r="M521" i="94"/>
  <c r="M557" i="94"/>
  <c r="M558" i="94"/>
  <c r="M559" i="94"/>
  <c r="M560" i="94"/>
  <c r="M561" i="94"/>
  <c r="M562" i="94"/>
  <c r="M563" i="94"/>
  <c r="M564" i="94"/>
  <c r="M565" i="94"/>
  <c r="M566" i="94"/>
  <c r="M567" i="94"/>
  <c r="M568" i="94"/>
  <c r="M569" i="94"/>
  <c r="M602" i="94"/>
  <c r="M603" i="94"/>
  <c r="M604" i="94"/>
  <c r="M605" i="94"/>
  <c r="M606" i="94"/>
  <c r="M607" i="94"/>
  <c r="M608" i="94"/>
  <c r="M609" i="94"/>
  <c r="M610" i="94"/>
  <c r="M611" i="94"/>
  <c r="M612" i="94"/>
  <c r="M613" i="94"/>
  <c r="M614" i="94"/>
  <c r="M650" i="94"/>
  <c r="M651" i="94"/>
  <c r="M652" i="94"/>
  <c r="M653" i="94"/>
  <c r="M654" i="94"/>
  <c r="M655" i="94"/>
  <c r="M656" i="94"/>
  <c r="M657" i="94"/>
  <c r="M658" i="94"/>
  <c r="M659" i="94"/>
  <c r="M660" i="94"/>
  <c r="M661" i="94"/>
  <c r="M662" i="94"/>
  <c r="M663" i="94"/>
  <c r="M664" i="94"/>
  <c r="M700" i="94"/>
  <c r="M701" i="94"/>
  <c r="M702" i="94"/>
  <c r="M703" i="94"/>
  <c r="M704" i="94"/>
  <c r="M705" i="94"/>
  <c r="M706" i="94"/>
  <c r="M707" i="94"/>
  <c r="M708" i="94"/>
  <c r="M709" i="94"/>
  <c r="M710" i="94"/>
  <c r="M711" i="94"/>
  <c r="M712" i="94"/>
  <c r="M713" i="94"/>
  <c r="M749" i="94"/>
  <c r="M750" i="94"/>
  <c r="M751" i="94"/>
  <c r="M752" i="94"/>
  <c r="M753" i="94"/>
  <c r="M754" i="94"/>
  <c r="M755" i="94"/>
  <c r="M756" i="94"/>
  <c r="M757" i="94"/>
  <c r="M758" i="94"/>
  <c r="M759" i="94"/>
  <c r="M760" i="94"/>
  <c r="M761" i="94"/>
  <c r="M762" i="94"/>
  <c r="M763" i="94"/>
  <c r="M799" i="94"/>
  <c r="M800" i="94"/>
  <c r="M801" i="94"/>
  <c r="M802" i="94"/>
  <c r="M803" i="94"/>
  <c r="M804" i="94"/>
  <c r="M805" i="94"/>
  <c r="M806" i="94"/>
  <c r="M807" i="94"/>
  <c r="M808" i="94"/>
  <c r="M809" i="94"/>
  <c r="M810" i="94"/>
  <c r="M811" i="94"/>
  <c r="M812" i="94"/>
  <c r="M813" i="94"/>
  <c r="M848" i="94"/>
  <c r="M849" i="94"/>
  <c r="M850" i="94"/>
  <c r="M851" i="94"/>
  <c r="M852" i="94"/>
  <c r="M853" i="94"/>
  <c r="M854" i="94"/>
  <c r="M855" i="94"/>
  <c r="M856" i="94"/>
  <c r="M857" i="94"/>
  <c r="M858" i="94"/>
  <c r="M859" i="94"/>
  <c r="M860" i="94"/>
  <c r="M861" i="94"/>
  <c r="M897" i="94"/>
  <c r="M898" i="94"/>
  <c r="M899" i="94"/>
  <c r="M900" i="94"/>
  <c r="M901" i="94"/>
  <c r="M902" i="94"/>
  <c r="M903" i="94"/>
  <c r="M904" i="94"/>
  <c r="M905" i="94"/>
  <c r="M906" i="94"/>
  <c r="M907" i="94"/>
  <c r="M908" i="94"/>
  <c r="M909" i="94"/>
  <c r="M910" i="94"/>
  <c r="M91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102" i="94"/>
  <c r="M103" i="94"/>
  <c r="M104" i="94"/>
  <c r="M105" i="94"/>
  <c r="M106" i="94"/>
  <c r="M107" i="94"/>
  <c r="M108" i="94"/>
  <c r="M109" i="94"/>
  <c r="M110" i="94"/>
  <c r="M111" i="94"/>
  <c r="M112" i="94"/>
  <c r="M113" i="94"/>
  <c r="M114" i="94"/>
  <c r="M115" i="94"/>
  <c r="M116" i="94"/>
  <c r="M117" i="94"/>
  <c r="M118" i="94"/>
  <c r="M119" i="94"/>
  <c r="M120" i="94"/>
  <c r="M121" i="94"/>
  <c r="M122" i="94"/>
  <c r="M123" i="94"/>
  <c r="M124" i="94"/>
  <c r="M125" i="94"/>
  <c r="M126" i="94"/>
  <c r="M127" i="94"/>
  <c r="M128" i="94"/>
  <c r="M129" i="94"/>
  <c r="M130" i="94"/>
  <c r="M131" i="94"/>
  <c r="M132" i="94"/>
  <c r="M133" i="94"/>
  <c r="M134" i="94"/>
  <c r="M135" i="94"/>
  <c r="M136" i="94"/>
  <c r="M152" i="94"/>
  <c r="M153" i="94"/>
  <c r="M154" i="94"/>
  <c r="M155" i="94"/>
  <c r="M156" i="94"/>
  <c r="M157" i="94"/>
  <c r="M158" i="94"/>
  <c r="M159" i="94"/>
  <c r="M160" i="94"/>
  <c r="M161" i="94"/>
  <c r="M162" i="94"/>
  <c r="M163" i="94"/>
  <c r="M164" i="94"/>
  <c r="M165" i="94"/>
  <c r="M166" i="94"/>
  <c r="M167" i="94"/>
  <c r="M177" i="94"/>
  <c r="M178" i="94"/>
  <c r="M179" i="94"/>
  <c r="M180" i="94"/>
  <c r="M181" i="94"/>
  <c r="M182" i="94"/>
  <c r="M183" i="94"/>
  <c r="M184" i="94"/>
  <c r="M185" i="94"/>
  <c r="M186" i="94"/>
  <c r="M187" i="94"/>
  <c r="M188" i="94"/>
  <c r="M189" i="94"/>
  <c r="M190" i="94"/>
  <c r="M191" i="94"/>
  <c r="M192" i="94"/>
  <c r="M193" i="94"/>
  <c r="M194" i="94"/>
  <c r="M195" i="94"/>
  <c r="M196" i="94"/>
  <c r="M197" i="94"/>
  <c r="M198" i="94"/>
  <c r="M199" i="94"/>
  <c r="M200" i="94"/>
  <c r="M201" i="94"/>
  <c r="M202" i="94"/>
  <c r="M203" i="94"/>
  <c r="M204" i="94"/>
  <c r="M205" i="94"/>
  <c r="M206" i="94"/>
  <c r="M207" i="94"/>
  <c r="M208" i="94"/>
  <c r="M209" i="94"/>
  <c r="M210" i="94"/>
  <c r="M211" i="94"/>
  <c r="M227" i="94"/>
  <c r="M228" i="94"/>
  <c r="M229" i="94"/>
  <c r="M230" i="94"/>
  <c r="M231" i="94"/>
  <c r="M232" i="94"/>
  <c r="M233" i="94"/>
  <c r="M234" i="94"/>
  <c r="M235" i="94"/>
  <c r="M236" i="94"/>
  <c r="M237" i="94"/>
  <c r="M238" i="94"/>
  <c r="M239" i="94"/>
  <c r="M240" i="94"/>
  <c r="M241" i="94"/>
  <c r="M242" i="94"/>
  <c r="M243" i="94"/>
  <c r="M244" i="94"/>
  <c r="M245" i="94"/>
  <c r="M246" i="94"/>
  <c r="M247" i="94"/>
  <c r="M248" i="94"/>
  <c r="M249" i="94"/>
  <c r="M250" i="94"/>
  <c r="M251" i="94"/>
  <c r="M252" i="94"/>
  <c r="M253" i="94"/>
  <c r="M254" i="94"/>
  <c r="M255" i="94"/>
  <c r="M256" i="94"/>
  <c r="M257" i="94"/>
  <c r="M258" i="94"/>
  <c r="M259" i="94"/>
  <c r="M260" i="94"/>
  <c r="M261" i="94"/>
  <c r="M277" i="94"/>
  <c r="M278" i="94"/>
  <c r="M279" i="94"/>
  <c r="M280" i="94"/>
  <c r="M281" i="94"/>
  <c r="M282" i="94"/>
  <c r="M283" i="94"/>
  <c r="M284" i="94"/>
  <c r="M285" i="94"/>
  <c r="M286" i="94"/>
  <c r="M287" i="94"/>
  <c r="M288" i="94"/>
  <c r="M289" i="94"/>
  <c r="M290" i="94"/>
  <c r="M291" i="94"/>
  <c r="M292" i="94"/>
  <c r="M293" i="94"/>
  <c r="M294" i="94"/>
  <c r="M295" i="94"/>
  <c r="M296" i="94"/>
  <c r="M297" i="94"/>
  <c r="M298" i="94"/>
  <c r="M299" i="94"/>
  <c r="M300" i="94"/>
  <c r="M301" i="94"/>
  <c r="M302" i="94"/>
  <c r="M303" i="94"/>
  <c r="M304" i="94"/>
  <c r="M305" i="94"/>
  <c r="M306" i="94"/>
  <c r="M307" i="94"/>
  <c r="M308" i="94"/>
  <c r="M309" i="94"/>
  <c r="M310" i="94"/>
  <c r="M311" i="94"/>
  <c r="M327" i="94"/>
  <c r="M328" i="94"/>
  <c r="M329" i="94"/>
  <c r="M330" i="94"/>
  <c r="M331" i="94"/>
  <c r="M332" i="94"/>
  <c r="M333" i="94"/>
  <c r="M334" i="94"/>
  <c r="M335" i="94"/>
  <c r="M336" i="94"/>
  <c r="M337" i="94"/>
  <c r="M338" i="94"/>
  <c r="M339" i="94"/>
  <c r="M340" i="94"/>
  <c r="M341" i="94"/>
  <c r="M342" i="94"/>
  <c r="M343" i="94"/>
  <c r="M344" i="94"/>
  <c r="M345" i="94"/>
  <c r="M346" i="94"/>
  <c r="M347" i="94"/>
  <c r="M348" i="94"/>
  <c r="M349" i="94"/>
  <c r="M350" i="94"/>
  <c r="M351" i="94"/>
  <c r="M352" i="94"/>
  <c r="M353" i="94"/>
  <c r="M354" i="94"/>
  <c r="M355" i="94"/>
  <c r="M356" i="94"/>
  <c r="M357" i="94"/>
  <c r="M358" i="94"/>
  <c r="M359" i="94"/>
  <c r="M360" i="94"/>
  <c r="M361" i="94"/>
  <c r="M377" i="94"/>
  <c r="M378" i="94"/>
  <c r="M379" i="94"/>
  <c r="M380" i="94"/>
  <c r="M381" i="94"/>
  <c r="M382" i="94"/>
  <c r="M383" i="94"/>
  <c r="M384" i="94"/>
  <c r="M385" i="94"/>
  <c r="M386" i="94"/>
  <c r="M387" i="94"/>
  <c r="M388" i="94"/>
  <c r="M389" i="94"/>
  <c r="M390" i="94"/>
  <c r="M391" i="94"/>
  <c r="M392" i="94"/>
  <c r="M393" i="94"/>
  <c r="M394" i="94"/>
  <c r="M395" i="94"/>
  <c r="M396" i="94"/>
  <c r="M397" i="94"/>
  <c r="M398" i="94"/>
  <c r="M399" i="94"/>
  <c r="M400" i="94"/>
  <c r="M401" i="94"/>
  <c r="M402" i="94"/>
  <c r="M403" i="94"/>
  <c r="M404" i="94"/>
  <c r="M405" i="94"/>
  <c r="M406" i="94"/>
  <c r="M407" i="94"/>
  <c r="M408" i="94"/>
  <c r="M409" i="94"/>
  <c r="M410" i="94"/>
  <c r="M411" i="94"/>
  <c r="M426" i="94"/>
  <c r="M427" i="94"/>
  <c r="M428" i="94"/>
  <c r="M429" i="94"/>
  <c r="M430" i="94"/>
  <c r="M431" i="94"/>
  <c r="M432" i="94"/>
  <c r="M433" i="94"/>
  <c r="M434" i="94"/>
  <c r="M435" i="94"/>
  <c r="M436" i="94"/>
  <c r="M437" i="94"/>
  <c r="M438" i="94"/>
  <c r="M439" i="94"/>
  <c r="M440" i="94"/>
  <c r="M441" i="94"/>
  <c r="M442" i="94"/>
  <c r="M443" i="94"/>
  <c r="M444" i="94"/>
  <c r="M445" i="94"/>
  <c r="M446" i="94"/>
  <c r="M447" i="94"/>
  <c r="M448" i="94"/>
  <c r="M449" i="94"/>
  <c r="M450" i="94"/>
  <c r="M451" i="94"/>
  <c r="M452" i="94"/>
  <c r="M453" i="94"/>
  <c r="M454" i="94"/>
  <c r="M455" i="94"/>
  <c r="M456" i="94"/>
  <c r="M457" i="94"/>
  <c r="M458" i="94"/>
  <c r="M459" i="94"/>
  <c r="M460" i="94"/>
  <c r="M476" i="94"/>
  <c r="M477" i="94"/>
  <c r="M478" i="94"/>
  <c r="M479" i="94"/>
  <c r="M480" i="94"/>
  <c r="M481" i="94"/>
  <c r="M482" i="94"/>
  <c r="M483" i="94"/>
  <c r="M484" i="94"/>
  <c r="M485" i="94"/>
  <c r="M486" i="94"/>
  <c r="M487" i="94"/>
  <c r="M488" i="94"/>
  <c r="M489" i="94"/>
  <c r="M490" i="94"/>
  <c r="M491" i="94"/>
  <c r="M492" i="94"/>
  <c r="M493" i="94"/>
  <c r="M494" i="94"/>
  <c r="M495" i="94"/>
  <c r="M496" i="94"/>
  <c r="M497" i="94"/>
  <c r="M498" i="94"/>
  <c r="M499" i="94"/>
  <c r="M500" i="94"/>
  <c r="M501" i="94"/>
  <c r="M502" i="94"/>
  <c r="M503" i="94"/>
  <c r="M504" i="94"/>
  <c r="M505" i="94"/>
  <c r="M506" i="94"/>
  <c r="M522" i="94"/>
  <c r="M523" i="94"/>
  <c r="M524" i="94"/>
  <c r="M525" i="94"/>
  <c r="M526" i="94"/>
  <c r="M527" i="94"/>
  <c r="M528" i="94"/>
  <c r="M529" i="94"/>
  <c r="M530" i="94"/>
  <c r="M531" i="94"/>
  <c r="M532" i="94"/>
  <c r="M533" i="94"/>
  <c r="M534" i="94"/>
  <c r="M535" i="94"/>
  <c r="M536" i="94"/>
  <c r="M537" i="94"/>
  <c r="M538" i="94"/>
  <c r="M539" i="94"/>
  <c r="M540" i="94"/>
  <c r="M541" i="94"/>
  <c r="M542" i="94"/>
  <c r="M543" i="94"/>
  <c r="M544" i="94"/>
  <c r="M545" i="94"/>
  <c r="M546" i="94"/>
  <c r="M547" i="94"/>
  <c r="M548" i="94"/>
  <c r="M549" i="94"/>
  <c r="M550" i="94"/>
  <c r="M551" i="94"/>
  <c r="M552" i="94"/>
  <c r="M553" i="94"/>
  <c r="M554" i="94"/>
  <c r="M555" i="94"/>
  <c r="M556" i="94"/>
  <c r="M570" i="94"/>
  <c r="M571" i="94"/>
  <c r="M572" i="94"/>
  <c r="M573" i="94"/>
  <c r="M574" i="94"/>
  <c r="M575" i="94"/>
  <c r="M576" i="94"/>
  <c r="M577" i="94"/>
  <c r="M578" i="94"/>
  <c r="M579" i="94"/>
  <c r="M580" i="94"/>
  <c r="M581" i="94"/>
  <c r="M582" i="94"/>
  <c r="M583" i="94"/>
  <c r="M584" i="94"/>
  <c r="M585" i="94"/>
  <c r="M586" i="94"/>
  <c r="M587" i="94"/>
  <c r="M588" i="94"/>
  <c r="M589" i="94"/>
  <c r="M590" i="94"/>
  <c r="M591" i="94"/>
  <c r="M592" i="94"/>
  <c r="M593" i="94"/>
  <c r="M594" i="94"/>
  <c r="M595" i="94"/>
  <c r="M596" i="94"/>
  <c r="M597" i="94"/>
  <c r="M598" i="94"/>
  <c r="M599" i="94"/>
  <c r="M600" i="94"/>
  <c r="M601" i="94"/>
  <c r="M615" i="94"/>
  <c r="M616" i="94"/>
  <c r="M617" i="94"/>
  <c r="M618" i="94"/>
  <c r="M619" i="94"/>
  <c r="M620" i="94"/>
  <c r="M621" i="94"/>
  <c r="M622" i="94"/>
  <c r="M623" i="94"/>
  <c r="M624" i="94"/>
  <c r="M625" i="94"/>
  <c r="M626" i="94"/>
  <c r="M627" i="94"/>
  <c r="M628" i="94"/>
  <c r="M629" i="94"/>
  <c r="M630" i="94"/>
  <c r="M631" i="94"/>
  <c r="M632" i="94"/>
  <c r="M633" i="94"/>
  <c r="M634" i="94"/>
  <c r="M635" i="94"/>
  <c r="M636" i="94"/>
  <c r="M637" i="94"/>
  <c r="M638" i="94"/>
  <c r="M639" i="94"/>
  <c r="M640" i="94"/>
  <c r="M641" i="94"/>
  <c r="M642" i="94"/>
  <c r="M643" i="94"/>
  <c r="M644" i="94"/>
  <c r="M645" i="94"/>
  <c r="M646" i="94"/>
  <c r="M647" i="94"/>
  <c r="M648" i="94"/>
  <c r="M649" i="94"/>
  <c r="M665" i="94"/>
  <c r="M666" i="94"/>
  <c r="M667" i="94"/>
  <c r="M668" i="94"/>
  <c r="M669" i="94"/>
  <c r="M670" i="94"/>
  <c r="M671" i="94"/>
  <c r="M672" i="94"/>
  <c r="M673" i="94"/>
  <c r="M674" i="94"/>
  <c r="M675" i="94"/>
  <c r="M676" i="94"/>
  <c r="M677" i="94"/>
  <c r="M678" i="94"/>
  <c r="M679" i="94"/>
  <c r="M680" i="94"/>
  <c r="M681" i="94"/>
  <c r="M682" i="94"/>
  <c r="M683" i="94"/>
  <c r="M684" i="94"/>
  <c r="M685" i="94"/>
  <c r="M686" i="94"/>
  <c r="M687" i="94"/>
  <c r="M688" i="94"/>
  <c r="M689" i="94"/>
  <c r="M690" i="94"/>
  <c r="M691" i="94"/>
  <c r="M692" i="94"/>
  <c r="M693" i="94"/>
  <c r="M694" i="94"/>
  <c r="M695" i="94"/>
  <c r="M696" i="94"/>
  <c r="M697" i="94"/>
  <c r="M698" i="94"/>
  <c r="M699" i="94"/>
  <c r="M714" i="94"/>
  <c r="M715" i="94"/>
  <c r="M716" i="94"/>
  <c r="M717" i="94"/>
  <c r="M718" i="94"/>
  <c r="M719" i="94"/>
  <c r="M720" i="94"/>
  <c r="M721" i="94"/>
  <c r="M722" i="94"/>
  <c r="M723" i="94"/>
  <c r="M724" i="94"/>
  <c r="M725" i="94"/>
  <c r="M726" i="94"/>
  <c r="M727" i="94"/>
  <c r="M728" i="94"/>
  <c r="M729" i="94"/>
  <c r="M730" i="94"/>
  <c r="M731" i="94"/>
  <c r="M732" i="94"/>
  <c r="M733" i="94"/>
  <c r="M734" i="94"/>
  <c r="M735" i="94"/>
  <c r="M736" i="94"/>
  <c r="M737" i="94"/>
  <c r="M738" i="94"/>
  <c r="M739" i="94"/>
  <c r="M740" i="94"/>
  <c r="M741" i="94"/>
  <c r="M742" i="94"/>
  <c r="M743" i="94"/>
  <c r="M744" i="94"/>
  <c r="M745" i="94"/>
  <c r="M746" i="94"/>
  <c r="M747" i="94"/>
  <c r="M748" i="94"/>
  <c r="M764" i="94"/>
  <c r="M765" i="94"/>
  <c r="M766" i="94"/>
  <c r="M767" i="94"/>
  <c r="M768" i="94"/>
  <c r="M769" i="94"/>
  <c r="M770" i="94"/>
  <c r="M771" i="94"/>
  <c r="M772" i="94"/>
  <c r="M773" i="94"/>
  <c r="M774" i="94"/>
  <c r="M775" i="94"/>
  <c r="M776" i="94"/>
  <c r="M777" i="94"/>
  <c r="M778" i="94"/>
  <c r="M779" i="94"/>
  <c r="M780" i="94"/>
  <c r="M781" i="94"/>
  <c r="M782" i="94"/>
  <c r="M783" i="94"/>
  <c r="M784" i="94"/>
  <c r="M785" i="94"/>
  <c r="M786" i="94"/>
  <c r="M787" i="94"/>
  <c r="M788" i="94"/>
  <c r="M789" i="94"/>
  <c r="M790" i="94"/>
  <c r="M791" i="94"/>
  <c r="M792" i="94"/>
  <c r="M793" i="94"/>
  <c r="M794" i="94"/>
  <c r="M795" i="94"/>
  <c r="M796" i="94"/>
  <c r="M797" i="94"/>
  <c r="M798" i="94"/>
  <c r="M814" i="94"/>
  <c r="M815" i="94"/>
  <c r="M816" i="94"/>
  <c r="M817" i="94"/>
  <c r="M818" i="94"/>
  <c r="M819" i="94"/>
  <c r="M820" i="94"/>
  <c r="M821" i="94"/>
  <c r="M822" i="94"/>
  <c r="M823" i="94"/>
  <c r="M824" i="94"/>
  <c r="M825" i="94"/>
  <c r="M826" i="94"/>
  <c r="M827" i="94"/>
  <c r="M828" i="94"/>
  <c r="M829" i="94"/>
  <c r="M830" i="94"/>
  <c r="M831" i="94"/>
  <c r="M832" i="94"/>
  <c r="M833" i="94"/>
  <c r="M834" i="94"/>
  <c r="M835" i="94"/>
  <c r="M836" i="94"/>
  <c r="M837" i="94"/>
  <c r="M838" i="94"/>
  <c r="M839" i="94"/>
  <c r="M840" i="94"/>
  <c r="M841" i="94"/>
  <c r="M842" i="94"/>
  <c r="M843" i="94"/>
  <c r="M844" i="94"/>
  <c r="M845" i="94"/>
  <c r="M846" i="94"/>
  <c r="M847" i="94"/>
  <c r="M862" i="94"/>
  <c r="M863" i="94"/>
  <c r="M864" i="94"/>
  <c r="M865" i="94"/>
  <c r="M866" i="94"/>
  <c r="M867" i="94"/>
  <c r="M868" i="94"/>
  <c r="M869" i="94"/>
  <c r="M870" i="94"/>
  <c r="M871" i="94"/>
  <c r="M872" i="94"/>
  <c r="M873" i="94"/>
  <c r="M874" i="94"/>
  <c r="M875" i="94"/>
  <c r="M876" i="94"/>
  <c r="M877" i="94"/>
  <c r="M878" i="94"/>
  <c r="M879" i="94"/>
  <c r="M880" i="94"/>
  <c r="M881" i="94"/>
  <c r="M882" i="94"/>
  <c r="M883" i="94"/>
  <c r="M884" i="94"/>
  <c r="M885" i="94"/>
  <c r="M886" i="94"/>
  <c r="M887" i="94"/>
  <c r="M888" i="94"/>
  <c r="M889" i="94"/>
  <c r="M890" i="94"/>
  <c r="M891" i="94"/>
  <c r="M892" i="94"/>
  <c r="M893" i="94"/>
  <c r="M894" i="94"/>
  <c r="M895" i="94"/>
  <c r="M896" i="94"/>
  <c r="M912" i="94"/>
  <c r="M913" i="94"/>
  <c r="M914" i="94"/>
  <c r="M915" i="94"/>
  <c r="M916" i="94"/>
  <c r="M917" i="94"/>
  <c r="M918" i="94"/>
  <c r="M919" i="94"/>
  <c r="M920" i="94"/>
  <c r="M921" i="94"/>
  <c r="M922" i="94"/>
  <c r="M923" i="94"/>
  <c r="M924" i="94"/>
  <c r="M925" i="94"/>
  <c r="M926" i="94"/>
  <c r="M927" i="94"/>
  <c r="M928" i="94"/>
  <c r="M929" i="94"/>
  <c r="M930" i="94"/>
  <c r="M931" i="94"/>
  <c r="M932" i="94"/>
  <c r="M933" i="94"/>
  <c r="M934" i="94"/>
  <c r="M935" i="94"/>
  <c r="M936" i="94"/>
  <c r="M937" i="94"/>
  <c r="M938" i="94"/>
  <c r="M939" i="94"/>
  <c r="M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L137" i="94"/>
  <c r="L138" i="94"/>
  <c r="L139" i="94"/>
  <c r="L140" i="94"/>
  <c r="L141" i="94"/>
  <c r="L142" i="94"/>
  <c r="L143" i="94"/>
  <c r="L144" i="94"/>
  <c r="L145" i="94"/>
  <c r="L146" i="94"/>
  <c r="L147" i="94"/>
  <c r="L148" i="94"/>
  <c r="L149" i="94"/>
  <c r="L150" i="94"/>
  <c r="L151" i="94"/>
  <c r="L168" i="94"/>
  <c r="L169" i="94"/>
  <c r="L170" i="94"/>
  <c r="L171" i="94"/>
  <c r="L172" i="94"/>
  <c r="L173" i="94"/>
  <c r="L174" i="94"/>
  <c r="L175" i="94"/>
  <c r="L176" i="94"/>
  <c r="L212" i="94"/>
  <c r="L213" i="94"/>
  <c r="L214" i="94"/>
  <c r="L215" i="94"/>
  <c r="L216" i="94"/>
  <c r="L217" i="94"/>
  <c r="L218" i="94"/>
  <c r="L219" i="94"/>
  <c r="L220" i="94"/>
  <c r="L221" i="94"/>
  <c r="L222" i="94"/>
  <c r="L223" i="94"/>
  <c r="L224" i="94"/>
  <c r="L225" i="94"/>
  <c r="L226" i="94"/>
  <c r="L262" i="94"/>
  <c r="L263" i="94"/>
  <c r="L264" i="94"/>
  <c r="L265" i="94"/>
  <c r="L266" i="94"/>
  <c r="L267" i="94"/>
  <c r="L268" i="94"/>
  <c r="L269" i="94"/>
  <c r="L270" i="94"/>
  <c r="L271" i="94"/>
  <c r="L272" i="94"/>
  <c r="L273" i="94"/>
  <c r="L274" i="94"/>
  <c r="L275" i="94"/>
  <c r="L276" i="94"/>
  <c r="L312" i="94"/>
  <c r="L313" i="94"/>
  <c r="L314" i="94"/>
  <c r="L315" i="94"/>
  <c r="L316" i="94"/>
  <c r="L317" i="94"/>
  <c r="L318" i="94"/>
  <c r="L319" i="94"/>
  <c r="L320" i="94"/>
  <c r="L321" i="94"/>
  <c r="L322" i="94"/>
  <c r="L323" i="94"/>
  <c r="L324" i="94"/>
  <c r="L325" i="94"/>
  <c r="L326" i="94"/>
  <c r="L362" i="94"/>
  <c r="L363" i="94"/>
  <c r="L364" i="94"/>
  <c r="L365" i="94"/>
  <c r="L366" i="94"/>
  <c r="L367" i="94"/>
  <c r="L368" i="94"/>
  <c r="L369" i="94"/>
  <c r="L370" i="94"/>
  <c r="L371" i="94"/>
  <c r="L372" i="94"/>
  <c r="L373" i="94"/>
  <c r="L374" i="94"/>
  <c r="L375" i="94"/>
  <c r="L376" i="94"/>
  <c r="L412" i="94"/>
  <c r="L413" i="94"/>
  <c r="L414" i="94"/>
  <c r="L415" i="94"/>
  <c r="L416" i="94"/>
  <c r="L417" i="94"/>
  <c r="L418" i="94"/>
  <c r="L419" i="94"/>
  <c r="L420" i="94"/>
  <c r="L421" i="94"/>
  <c r="L422" i="94"/>
  <c r="L423" i="94"/>
  <c r="L424" i="94"/>
  <c r="L425" i="94"/>
  <c r="L461" i="94"/>
  <c r="L462" i="94"/>
  <c r="L463" i="94"/>
  <c r="L464" i="94"/>
  <c r="L465" i="94"/>
  <c r="L466" i="94"/>
  <c r="L467" i="94"/>
  <c r="L468" i="94"/>
  <c r="L469" i="94"/>
  <c r="L470" i="94"/>
  <c r="L471" i="94"/>
  <c r="L472" i="94"/>
  <c r="L473" i="94"/>
  <c r="L474" i="94"/>
  <c r="L475" i="94"/>
  <c r="L507" i="94"/>
  <c r="L508" i="94"/>
  <c r="L509" i="94"/>
  <c r="L510" i="94"/>
  <c r="L511" i="94"/>
  <c r="L512" i="94"/>
  <c r="L513" i="94"/>
  <c r="L514" i="94"/>
  <c r="L515" i="94"/>
  <c r="L516" i="94"/>
  <c r="L517" i="94"/>
  <c r="L518" i="94"/>
  <c r="L519" i="94"/>
  <c r="L520" i="94"/>
  <c r="L521" i="94"/>
  <c r="L557" i="94"/>
  <c r="L558" i="94"/>
  <c r="L559" i="94"/>
  <c r="L560" i="94"/>
  <c r="L561" i="94"/>
  <c r="L562" i="94"/>
  <c r="L563" i="94"/>
  <c r="L564" i="94"/>
  <c r="L565" i="94"/>
  <c r="L566" i="94"/>
  <c r="L567" i="94"/>
  <c r="L568" i="94"/>
  <c r="L569" i="94"/>
  <c r="L602" i="94"/>
  <c r="L603" i="94"/>
  <c r="L604" i="94"/>
  <c r="L605" i="94"/>
  <c r="L606" i="94"/>
  <c r="L607" i="94"/>
  <c r="L608" i="94"/>
  <c r="L609" i="94"/>
  <c r="L610" i="94"/>
  <c r="L611" i="94"/>
  <c r="L612" i="94"/>
  <c r="L613" i="94"/>
  <c r="L614" i="94"/>
  <c r="L650" i="94"/>
  <c r="L651" i="94"/>
  <c r="L652" i="94"/>
  <c r="L653" i="94"/>
  <c r="L654" i="94"/>
  <c r="L655" i="94"/>
  <c r="L656" i="94"/>
  <c r="L657" i="94"/>
  <c r="L658" i="94"/>
  <c r="L659" i="94"/>
  <c r="L660" i="94"/>
  <c r="L661" i="94"/>
  <c r="L662" i="94"/>
  <c r="L663" i="94"/>
  <c r="L664" i="94"/>
  <c r="L700" i="94"/>
  <c r="L701" i="94"/>
  <c r="L702" i="94"/>
  <c r="L703" i="94"/>
  <c r="L704" i="94"/>
  <c r="L705" i="94"/>
  <c r="L706" i="94"/>
  <c r="L707" i="94"/>
  <c r="L708" i="94"/>
  <c r="L709" i="94"/>
  <c r="L710" i="94"/>
  <c r="L711" i="94"/>
  <c r="L712" i="94"/>
  <c r="L713" i="94"/>
  <c r="L749" i="94"/>
  <c r="L750" i="94"/>
  <c r="L751" i="94"/>
  <c r="L752" i="94"/>
  <c r="L753" i="94"/>
  <c r="L754" i="94"/>
  <c r="L755" i="94"/>
  <c r="L756" i="94"/>
  <c r="L757" i="94"/>
  <c r="L758" i="94"/>
  <c r="L759" i="94"/>
  <c r="L760" i="94"/>
  <c r="L761" i="94"/>
  <c r="L762" i="94"/>
  <c r="L763" i="94"/>
  <c r="L799" i="94"/>
  <c r="L800" i="94"/>
  <c r="L801" i="94"/>
  <c r="L802" i="94"/>
  <c r="L803" i="94"/>
  <c r="L804" i="94"/>
  <c r="L805" i="94"/>
  <c r="L806" i="94"/>
  <c r="L807" i="94"/>
  <c r="L808" i="94"/>
  <c r="L809" i="94"/>
  <c r="L810" i="94"/>
  <c r="L811" i="94"/>
  <c r="L812" i="94"/>
  <c r="L813" i="94"/>
  <c r="L848" i="94"/>
  <c r="L849" i="94"/>
  <c r="L850" i="94"/>
  <c r="L851" i="94"/>
  <c r="L852" i="94"/>
  <c r="L853" i="94"/>
  <c r="L854" i="94"/>
  <c r="L855" i="94"/>
  <c r="L856" i="94"/>
  <c r="L857" i="94"/>
  <c r="L858" i="94"/>
  <c r="L859" i="94"/>
  <c r="L860" i="94"/>
  <c r="L861" i="94"/>
  <c r="L897" i="94"/>
  <c r="L898" i="94"/>
  <c r="L899" i="94"/>
  <c r="L900" i="94"/>
  <c r="L901" i="94"/>
  <c r="L902" i="94"/>
  <c r="L903" i="94"/>
  <c r="L904" i="94"/>
  <c r="L905" i="94"/>
  <c r="L906" i="94"/>
  <c r="L907" i="94"/>
  <c r="L908" i="94"/>
  <c r="L909" i="94"/>
  <c r="L910" i="94"/>
  <c r="L91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102" i="94"/>
  <c r="L103" i="94"/>
  <c r="L104" i="94"/>
  <c r="L105" i="94"/>
  <c r="L106" i="94"/>
  <c r="L107" i="94"/>
  <c r="L108" i="94"/>
  <c r="L109" i="94"/>
  <c r="L110" i="94"/>
  <c r="L111" i="94"/>
  <c r="L112" i="94"/>
  <c r="L113" i="94"/>
  <c r="L114" i="94"/>
  <c r="L115" i="94"/>
  <c r="L116" i="94"/>
  <c r="L117" i="94"/>
  <c r="L118" i="94"/>
  <c r="L119" i="94"/>
  <c r="L120" i="94"/>
  <c r="L121" i="94"/>
  <c r="L122" i="94"/>
  <c r="L123" i="94"/>
  <c r="L124" i="94"/>
  <c r="L125" i="94"/>
  <c r="L126" i="94"/>
  <c r="L127" i="94"/>
  <c r="L128" i="94"/>
  <c r="L129" i="94"/>
  <c r="L130" i="94"/>
  <c r="L131" i="94"/>
  <c r="L132" i="94"/>
  <c r="L133" i="94"/>
  <c r="L134" i="94"/>
  <c r="L135" i="94"/>
  <c r="L136" i="94"/>
  <c r="L152" i="94"/>
  <c r="L153" i="94"/>
  <c r="L154" i="94"/>
  <c r="L155" i="94"/>
  <c r="L156" i="94"/>
  <c r="L157" i="94"/>
  <c r="L158" i="94"/>
  <c r="L159" i="94"/>
  <c r="L160" i="94"/>
  <c r="L161" i="94"/>
  <c r="L162" i="94"/>
  <c r="L163" i="94"/>
  <c r="L164" i="94"/>
  <c r="L165" i="94"/>
  <c r="L166" i="94"/>
  <c r="L167" i="94"/>
  <c r="L177" i="94"/>
  <c r="L178" i="94"/>
  <c r="L179" i="94"/>
  <c r="L180" i="94"/>
  <c r="L181" i="94"/>
  <c r="L182" i="94"/>
  <c r="L183" i="94"/>
  <c r="L184" i="94"/>
  <c r="L185" i="94"/>
  <c r="L186" i="94"/>
  <c r="L187" i="94"/>
  <c r="L188" i="94"/>
  <c r="L189" i="94"/>
  <c r="L190" i="94"/>
  <c r="L191" i="94"/>
  <c r="L192" i="94"/>
  <c r="L193" i="94"/>
  <c r="L194" i="94"/>
  <c r="L195" i="94"/>
  <c r="L196" i="94"/>
  <c r="L197" i="94"/>
  <c r="L198" i="94"/>
  <c r="L199" i="94"/>
  <c r="L200" i="94"/>
  <c r="L201" i="94"/>
  <c r="L202" i="94"/>
  <c r="L203" i="94"/>
  <c r="L204" i="94"/>
  <c r="L205" i="94"/>
  <c r="L206" i="94"/>
  <c r="L207" i="94"/>
  <c r="L208" i="94"/>
  <c r="L209" i="94"/>
  <c r="L210" i="94"/>
  <c r="L211" i="94"/>
  <c r="L227" i="94"/>
  <c r="L228" i="94"/>
  <c r="L229" i="94"/>
  <c r="L230" i="94"/>
  <c r="L231" i="94"/>
  <c r="L232" i="94"/>
  <c r="L233" i="94"/>
  <c r="L234" i="94"/>
  <c r="L235" i="94"/>
  <c r="L236" i="94"/>
  <c r="L237" i="94"/>
  <c r="L238" i="94"/>
  <c r="L239" i="94"/>
  <c r="L240" i="94"/>
  <c r="L241" i="94"/>
  <c r="L242" i="94"/>
  <c r="L243" i="94"/>
  <c r="L244" i="94"/>
  <c r="L245" i="94"/>
  <c r="L246" i="94"/>
  <c r="L247" i="94"/>
  <c r="L248" i="94"/>
  <c r="L249" i="94"/>
  <c r="L250" i="94"/>
  <c r="L251" i="94"/>
  <c r="L252" i="94"/>
  <c r="L253" i="94"/>
  <c r="L254" i="94"/>
  <c r="L255" i="94"/>
  <c r="L256" i="94"/>
  <c r="L257" i="94"/>
  <c r="L258" i="94"/>
  <c r="L259" i="94"/>
  <c r="L260" i="94"/>
  <c r="L261" i="94"/>
  <c r="L277" i="94"/>
  <c r="L278" i="94"/>
  <c r="L279" i="94"/>
  <c r="L280" i="94"/>
  <c r="L281" i="94"/>
  <c r="L282" i="94"/>
  <c r="L283" i="94"/>
  <c r="L284" i="94"/>
  <c r="L285" i="94"/>
  <c r="L286" i="94"/>
  <c r="L287" i="94"/>
  <c r="L288" i="94"/>
  <c r="L289" i="94"/>
  <c r="L290" i="94"/>
  <c r="L291" i="94"/>
  <c r="L292" i="94"/>
  <c r="L293" i="94"/>
  <c r="L294" i="94"/>
  <c r="L295" i="94"/>
  <c r="L296" i="94"/>
  <c r="L297" i="94"/>
  <c r="L298" i="94"/>
  <c r="L299" i="94"/>
  <c r="L300" i="94"/>
  <c r="L301" i="94"/>
  <c r="L302" i="94"/>
  <c r="L303" i="94"/>
  <c r="L304" i="94"/>
  <c r="L305" i="94"/>
  <c r="L306" i="94"/>
  <c r="L307" i="94"/>
  <c r="L308" i="94"/>
  <c r="L309" i="94"/>
  <c r="L310" i="94"/>
  <c r="L311" i="94"/>
  <c r="L327" i="94"/>
  <c r="L328" i="94"/>
  <c r="L329" i="94"/>
  <c r="L330" i="94"/>
  <c r="L331" i="94"/>
  <c r="L332" i="94"/>
  <c r="L333" i="94"/>
  <c r="L334" i="94"/>
  <c r="L335" i="94"/>
  <c r="L336" i="94"/>
  <c r="L337" i="94"/>
  <c r="L338" i="94"/>
  <c r="L339" i="94"/>
  <c r="L340" i="94"/>
  <c r="L341" i="94"/>
  <c r="L342" i="94"/>
  <c r="L343" i="94"/>
  <c r="L344" i="94"/>
  <c r="L345" i="94"/>
  <c r="L346" i="94"/>
  <c r="L347" i="94"/>
  <c r="L348" i="94"/>
  <c r="L349" i="94"/>
  <c r="L350" i="94"/>
  <c r="L351" i="94"/>
  <c r="L352" i="94"/>
  <c r="L353" i="94"/>
  <c r="L354" i="94"/>
  <c r="L355" i="94"/>
  <c r="L356" i="94"/>
  <c r="L357" i="94"/>
  <c r="L358" i="94"/>
  <c r="L359" i="94"/>
  <c r="L360" i="94"/>
  <c r="L361" i="94"/>
  <c r="L377" i="94"/>
  <c r="L378" i="94"/>
  <c r="L379" i="94"/>
  <c r="L380" i="94"/>
  <c r="L381" i="94"/>
  <c r="L382" i="94"/>
  <c r="L383" i="94"/>
  <c r="L384" i="94"/>
  <c r="L385" i="94"/>
  <c r="L386" i="94"/>
  <c r="L387" i="94"/>
  <c r="L388" i="94"/>
  <c r="L389" i="94"/>
  <c r="L390" i="94"/>
  <c r="L391" i="94"/>
  <c r="L392" i="94"/>
  <c r="L393" i="94"/>
  <c r="L394" i="94"/>
  <c r="L395" i="94"/>
  <c r="L396" i="94"/>
  <c r="L397" i="94"/>
  <c r="L398" i="94"/>
  <c r="L399" i="94"/>
  <c r="L400" i="94"/>
  <c r="L401" i="94"/>
  <c r="L402" i="94"/>
  <c r="L403" i="94"/>
  <c r="L404" i="94"/>
  <c r="L405" i="94"/>
  <c r="L406" i="94"/>
  <c r="L407" i="94"/>
  <c r="L408" i="94"/>
  <c r="L409" i="94"/>
  <c r="L410" i="94"/>
  <c r="L411" i="94"/>
  <c r="L426" i="94"/>
  <c r="L427" i="94"/>
  <c r="L428" i="94"/>
  <c r="L429" i="94"/>
  <c r="L430" i="94"/>
  <c r="L431" i="94"/>
  <c r="L432" i="94"/>
  <c r="L433" i="94"/>
  <c r="L434" i="94"/>
  <c r="L435" i="94"/>
  <c r="L436" i="94"/>
  <c r="L437" i="94"/>
  <c r="L438" i="94"/>
  <c r="L439" i="94"/>
  <c r="L440" i="94"/>
  <c r="L441" i="94"/>
  <c r="L442" i="94"/>
  <c r="L443" i="94"/>
  <c r="L444" i="94"/>
  <c r="L445" i="94"/>
  <c r="L446" i="94"/>
  <c r="L447" i="94"/>
  <c r="L448" i="94"/>
  <c r="L449" i="94"/>
  <c r="L450" i="94"/>
  <c r="L451" i="94"/>
  <c r="L452" i="94"/>
  <c r="L453" i="94"/>
  <c r="L454" i="94"/>
  <c r="L455" i="94"/>
  <c r="L456" i="94"/>
  <c r="L457" i="94"/>
  <c r="L458" i="94"/>
  <c r="L459" i="94"/>
  <c r="L460" i="94"/>
  <c r="L476" i="94"/>
  <c r="L477" i="94"/>
  <c r="L478" i="94"/>
  <c r="L479" i="94"/>
  <c r="L480" i="94"/>
  <c r="L481" i="94"/>
  <c r="L482" i="94"/>
  <c r="L483" i="94"/>
  <c r="L484" i="94"/>
  <c r="L485" i="94"/>
  <c r="L486" i="94"/>
  <c r="L487" i="94"/>
  <c r="L488" i="94"/>
  <c r="L489" i="94"/>
  <c r="L490" i="94"/>
  <c r="L491" i="94"/>
  <c r="L492" i="94"/>
  <c r="L493" i="94"/>
  <c r="L494" i="94"/>
  <c r="L495" i="94"/>
  <c r="L496" i="94"/>
  <c r="L497" i="94"/>
  <c r="L498" i="94"/>
  <c r="L499" i="94"/>
  <c r="L500" i="94"/>
  <c r="L501" i="94"/>
  <c r="L502" i="94"/>
  <c r="L503" i="94"/>
  <c r="L504" i="94"/>
  <c r="L505" i="94"/>
  <c r="L506" i="94"/>
  <c r="L522" i="94"/>
  <c r="L523" i="94"/>
  <c r="L524" i="94"/>
  <c r="L525" i="94"/>
  <c r="L526" i="94"/>
  <c r="L527" i="94"/>
  <c r="L528" i="94"/>
  <c r="L529" i="94"/>
  <c r="L530" i="94"/>
  <c r="L531" i="94"/>
  <c r="L532" i="94"/>
  <c r="L533" i="94"/>
  <c r="L534" i="94"/>
  <c r="L535" i="94"/>
  <c r="L536" i="94"/>
  <c r="L537" i="94"/>
  <c r="L538" i="94"/>
  <c r="L539" i="94"/>
  <c r="L540" i="94"/>
  <c r="L541" i="94"/>
  <c r="L542" i="94"/>
  <c r="L543" i="94"/>
  <c r="L544" i="94"/>
  <c r="L545" i="94"/>
  <c r="L546" i="94"/>
  <c r="L547" i="94"/>
  <c r="L548" i="94"/>
  <c r="L549" i="94"/>
  <c r="L550" i="94"/>
  <c r="L551" i="94"/>
  <c r="L552" i="94"/>
  <c r="L553" i="94"/>
  <c r="L554" i="94"/>
  <c r="L555" i="94"/>
  <c r="L556" i="94"/>
  <c r="L570" i="94"/>
  <c r="L571" i="94"/>
  <c r="L572" i="94"/>
  <c r="L573" i="94"/>
  <c r="L574" i="94"/>
  <c r="L575" i="94"/>
  <c r="L576" i="94"/>
  <c r="L577" i="94"/>
  <c r="L578" i="94"/>
  <c r="L579" i="94"/>
  <c r="L580" i="94"/>
  <c r="L581" i="94"/>
  <c r="L582" i="94"/>
  <c r="L583" i="94"/>
  <c r="L584" i="94"/>
  <c r="L585" i="94"/>
  <c r="L586" i="94"/>
  <c r="L587" i="94"/>
  <c r="L588" i="94"/>
  <c r="L589" i="94"/>
  <c r="L590" i="94"/>
  <c r="L591" i="94"/>
  <c r="L592" i="94"/>
  <c r="L593" i="94"/>
  <c r="L594" i="94"/>
  <c r="L595" i="94"/>
  <c r="L596" i="94"/>
  <c r="L597" i="94"/>
  <c r="L598" i="94"/>
  <c r="L599" i="94"/>
  <c r="L600" i="94"/>
  <c r="L601" i="94"/>
  <c r="L615" i="94"/>
  <c r="L616" i="94"/>
  <c r="L617" i="94"/>
  <c r="L618" i="94"/>
  <c r="L619" i="94"/>
  <c r="L620" i="94"/>
  <c r="L621" i="94"/>
  <c r="L622" i="94"/>
  <c r="L623" i="94"/>
  <c r="L624" i="94"/>
  <c r="L625" i="94"/>
  <c r="L626" i="94"/>
  <c r="L627" i="94"/>
  <c r="L628" i="94"/>
  <c r="L629" i="94"/>
  <c r="L630" i="94"/>
  <c r="L631" i="94"/>
  <c r="L632" i="94"/>
  <c r="L633" i="94"/>
  <c r="L634" i="94"/>
  <c r="L635" i="94"/>
  <c r="L636" i="94"/>
  <c r="L637" i="94"/>
  <c r="L638" i="94"/>
  <c r="L639" i="94"/>
  <c r="L640" i="94"/>
  <c r="L641" i="94"/>
  <c r="L642" i="94"/>
  <c r="L643" i="94"/>
  <c r="L644" i="94"/>
  <c r="L645" i="94"/>
  <c r="L646" i="94"/>
  <c r="L647" i="94"/>
  <c r="L648" i="94"/>
  <c r="L649" i="94"/>
  <c r="L665" i="94"/>
  <c r="L666" i="94"/>
  <c r="L667" i="94"/>
  <c r="L668" i="94"/>
  <c r="L669" i="94"/>
  <c r="L670" i="94"/>
  <c r="L671" i="94"/>
  <c r="L672" i="94"/>
  <c r="L673" i="94"/>
  <c r="L674" i="94"/>
  <c r="L675" i="94"/>
  <c r="L676" i="94"/>
  <c r="L677" i="94"/>
  <c r="L678" i="94"/>
  <c r="L679" i="94"/>
  <c r="L680" i="94"/>
  <c r="L681" i="94"/>
  <c r="L682" i="94"/>
  <c r="L683" i="94"/>
  <c r="L684" i="94"/>
  <c r="L685" i="94"/>
  <c r="L686" i="94"/>
  <c r="L687" i="94"/>
  <c r="L688" i="94"/>
  <c r="L689" i="94"/>
  <c r="L690" i="94"/>
  <c r="L691" i="94"/>
  <c r="L692" i="94"/>
  <c r="L693" i="94"/>
  <c r="L694" i="94"/>
  <c r="L695" i="94"/>
  <c r="L696" i="94"/>
  <c r="L697" i="94"/>
  <c r="L698" i="94"/>
  <c r="L699" i="94"/>
  <c r="L714" i="94"/>
  <c r="L715" i="94"/>
  <c r="L716" i="94"/>
  <c r="L717" i="94"/>
  <c r="L718" i="94"/>
  <c r="L719" i="94"/>
  <c r="L720" i="94"/>
  <c r="L721" i="94"/>
  <c r="L722" i="94"/>
  <c r="L723" i="94"/>
  <c r="L724" i="94"/>
  <c r="L725" i="94"/>
  <c r="L726" i="94"/>
  <c r="L727" i="94"/>
  <c r="L728" i="94"/>
  <c r="L729" i="94"/>
  <c r="L730" i="94"/>
  <c r="L731" i="94"/>
  <c r="L732" i="94"/>
  <c r="L733" i="94"/>
  <c r="L734" i="94"/>
  <c r="L735" i="94"/>
  <c r="L736" i="94"/>
  <c r="L737" i="94"/>
  <c r="L738" i="94"/>
  <c r="L739" i="94"/>
  <c r="L740" i="94"/>
  <c r="L741" i="94"/>
  <c r="L742" i="94"/>
  <c r="L743" i="94"/>
  <c r="L744" i="94"/>
  <c r="L745" i="94"/>
  <c r="L746" i="94"/>
  <c r="L747" i="94"/>
  <c r="L748" i="94"/>
  <c r="L764" i="94"/>
  <c r="L765" i="94"/>
  <c r="L766" i="94"/>
  <c r="L767" i="94"/>
  <c r="L768" i="94"/>
  <c r="L769" i="94"/>
  <c r="L770" i="94"/>
  <c r="L771" i="94"/>
  <c r="L772" i="94"/>
  <c r="L773" i="94"/>
  <c r="L774" i="94"/>
  <c r="L775" i="94"/>
  <c r="L776" i="94"/>
  <c r="L777" i="94"/>
  <c r="L778" i="94"/>
  <c r="L779" i="94"/>
  <c r="L780" i="94"/>
  <c r="L781" i="94"/>
  <c r="L782" i="94"/>
  <c r="L783" i="94"/>
  <c r="L784" i="94"/>
  <c r="L785" i="94"/>
  <c r="L786" i="94"/>
  <c r="L787" i="94"/>
  <c r="L788" i="94"/>
  <c r="L789" i="94"/>
  <c r="L790" i="94"/>
  <c r="L791" i="94"/>
  <c r="L792" i="94"/>
  <c r="L793" i="94"/>
  <c r="L794" i="94"/>
  <c r="L795" i="94"/>
  <c r="L796" i="94"/>
  <c r="L797" i="94"/>
  <c r="L798" i="94"/>
  <c r="L814" i="94"/>
  <c r="L815" i="94"/>
  <c r="L816" i="94"/>
  <c r="L817" i="94"/>
  <c r="L818" i="94"/>
  <c r="L819" i="94"/>
  <c r="L820" i="94"/>
  <c r="L821" i="94"/>
  <c r="L822" i="94"/>
  <c r="L823" i="94"/>
  <c r="L824" i="94"/>
  <c r="L825" i="94"/>
  <c r="L826" i="94"/>
  <c r="L827" i="94"/>
  <c r="L828" i="94"/>
  <c r="L829" i="94"/>
  <c r="L830" i="94"/>
  <c r="L831" i="94"/>
  <c r="L832" i="94"/>
  <c r="L833" i="94"/>
  <c r="L834" i="94"/>
  <c r="L835" i="94"/>
  <c r="L836" i="94"/>
  <c r="L837" i="94"/>
  <c r="L838" i="94"/>
  <c r="L839" i="94"/>
  <c r="L840" i="94"/>
  <c r="L841" i="94"/>
  <c r="L842" i="94"/>
  <c r="L843" i="94"/>
  <c r="L844" i="94"/>
  <c r="L845" i="94"/>
  <c r="L846" i="94"/>
  <c r="L847" i="94"/>
  <c r="L862" i="94"/>
  <c r="L863" i="94"/>
  <c r="L864" i="94"/>
  <c r="L865" i="94"/>
  <c r="L866" i="94"/>
  <c r="L867" i="94"/>
  <c r="L868" i="94"/>
  <c r="L869" i="94"/>
  <c r="L870" i="94"/>
  <c r="L871" i="94"/>
  <c r="L872" i="94"/>
  <c r="L873" i="94"/>
  <c r="L874" i="94"/>
  <c r="L875" i="94"/>
  <c r="L876" i="94"/>
  <c r="L877" i="94"/>
  <c r="L878" i="94"/>
  <c r="L879" i="94"/>
  <c r="L880" i="94"/>
  <c r="L881" i="94"/>
  <c r="L882" i="94"/>
  <c r="L883" i="94"/>
  <c r="L884" i="94"/>
  <c r="L885" i="94"/>
  <c r="L886" i="94"/>
  <c r="L887" i="94"/>
  <c r="L888" i="94"/>
  <c r="L889" i="94"/>
  <c r="L890" i="94"/>
  <c r="L891" i="94"/>
  <c r="L892" i="94"/>
  <c r="L893" i="94"/>
  <c r="L894" i="94"/>
  <c r="L895" i="94"/>
  <c r="L896" i="94"/>
  <c r="L912" i="94"/>
  <c r="L913" i="94"/>
  <c r="L914" i="94"/>
  <c r="L915" i="94"/>
  <c r="L916" i="94"/>
  <c r="L917" i="94"/>
  <c r="L918" i="94"/>
  <c r="L919" i="94"/>
  <c r="L920" i="94"/>
  <c r="L921" i="94"/>
  <c r="L922" i="94"/>
  <c r="L923" i="94"/>
  <c r="L924" i="94"/>
  <c r="L925" i="94"/>
  <c r="L926" i="94"/>
  <c r="L927" i="94"/>
  <c r="L928" i="94"/>
  <c r="L929" i="94"/>
  <c r="L930" i="94"/>
  <c r="L931" i="94"/>
  <c r="L932" i="94"/>
  <c r="L933" i="94"/>
  <c r="L934" i="94"/>
  <c r="L935" i="94"/>
  <c r="L936" i="94"/>
  <c r="L937" i="94"/>
  <c r="L938" i="94"/>
  <c r="L939" i="94"/>
  <c r="L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87" i="94"/>
  <c r="I88" i="94"/>
  <c r="I89" i="94"/>
  <c r="I90" i="94"/>
  <c r="I91" i="94"/>
  <c r="I92" i="94"/>
  <c r="I93" i="94"/>
  <c r="I94" i="94"/>
  <c r="I95" i="94"/>
  <c r="I96" i="94"/>
  <c r="I97" i="94"/>
  <c r="I98" i="94"/>
  <c r="I99" i="94"/>
  <c r="I100" i="94"/>
  <c r="I101" i="94"/>
  <c r="I137" i="94"/>
  <c r="I138" i="94"/>
  <c r="I139" i="94"/>
  <c r="I140" i="94"/>
  <c r="I141" i="94"/>
  <c r="I142" i="94"/>
  <c r="I143" i="94"/>
  <c r="I144" i="94"/>
  <c r="I145" i="94"/>
  <c r="I146" i="94"/>
  <c r="I147" i="94"/>
  <c r="I148" i="94"/>
  <c r="I149" i="94"/>
  <c r="I150" i="94"/>
  <c r="I151" i="94"/>
  <c r="I168" i="94"/>
  <c r="I169" i="94"/>
  <c r="I170" i="94"/>
  <c r="I171" i="94"/>
  <c r="I172" i="94"/>
  <c r="I173" i="94"/>
  <c r="I174" i="94"/>
  <c r="I175" i="94"/>
  <c r="I176" i="94"/>
  <c r="I212" i="94"/>
  <c r="I213" i="94"/>
  <c r="I214" i="94"/>
  <c r="I215" i="94"/>
  <c r="I216" i="94"/>
  <c r="I217" i="94"/>
  <c r="I218" i="94"/>
  <c r="I219" i="94"/>
  <c r="I220" i="94"/>
  <c r="I221" i="94"/>
  <c r="I222" i="94"/>
  <c r="I223" i="94"/>
  <c r="I224" i="94"/>
  <c r="I225" i="94"/>
  <c r="I226" i="94"/>
  <c r="I262" i="94"/>
  <c r="I263" i="94"/>
  <c r="I264" i="94"/>
  <c r="I265" i="94"/>
  <c r="I266" i="94"/>
  <c r="I267" i="94"/>
  <c r="I268" i="94"/>
  <c r="I269" i="94"/>
  <c r="I270" i="94"/>
  <c r="I271" i="94"/>
  <c r="I272" i="94"/>
  <c r="I273" i="94"/>
  <c r="I274" i="94"/>
  <c r="I275" i="94"/>
  <c r="I276" i="94"/>
  <c r="I312" i="94"/>
  <c r="I313" i="94"/>
  <c r="I314" i="94"/>
  <c r="I315" i="94"/>
  <c r="I316" i="94"/>
  <c r="I317" i="94"/>
  <c r="I318" i="94"/>
  <c r="I319" i="94"/>
  <c r="I320" i="94"/>
  <c r="I321" i="94"/>
  <c r="I322" i="94"/>
  <c r="I323" i="94"/>
  <c r="I324" i="94"/>
  <c r="I325" i="94"/>
  <c r="I326" i="94"/>
  <c r="I362" i="94"/>
  <c r="I363" i="94"/>
  <c r="I364" i="94"/>
  <c r="I365" i="94"/>
  <c r="I366" i="94"/>
  <c r="I367" i="94"/>
  <c r="I368" i="94"/>
  <c r="I369" i="94"/>
  <c r="I370" i="94"/>
  <c r="I371" i="94"/>
  <c r="I372" i="94"/>
  <c r="I373" i="94"/>
  <c r="I374" i="94"/>
  <c r="I375" i="94"/>
  <c r="I376" i="94"/>
  <c r="I412" i="94"/>
  <c r="I413" i="94"/>
  <c r="I414" i="94"/>
  <c r="I415" i="94"/>
  <c r="I416" i="94"/>
  <c r="I417" i="94"/>
  <c r="I418" i="94"/>
  <c r="I419" i="94"/>
  <c r="I420" i="94"/>
  <c r="I421" i="94"/>
  <c r="I422" i="94"/>
  <c r="I423" i="94"/>
  <c r="I424" i="94"/>
  <c r="I425" i="94"/>
  <c r="I461" i="94"/>
  <c r="I462" i="94"/>
  <c r="I463" i="94"/>
  <c r="I464" i="94"/>
  <c r="I465" i="94"/>
  <c r="I466" i="94"/>
  <c r="I467" i="94"/>
  <c r="I468" i="94"/>
  <c r="I469" i="94"/>
  <c r="I470" i="94"/>
  <c r="I471" i="94"/>
  <c r="I472" i="94"/>
  <c r="I473" i="94"/>
  <c r="I474" i="94"/>
  <c r="I475" i="94"/>
  <c r="I507" i="94"/>
  <c r="I508" i="94"/>
  <c r="I509" i="94"/>
  <c r="I510" i="94"/>
  <c r="I511" i="94"/>
  <c r="I512" i="94"/>
  <c r="I513" i="94"/>
  <c r="I514" i="94"/>
  <c r="I515" i="94"/>
  <c r="I516" i="94"/>
  <c r="I517" i="94"/>
  <c r="I518" i="94"/>
  <c r="I519" i="94"/>
  <c r="I520" i="94"/>
  <c r="I521" i="94"/>
  <c r="I557" i="94"/>
  <c r="I558" i="94"/>
  <c r="I559" i="94"/>
  <c r="I560" i="94"/>
  <c r="I561" i="94"/>
  <c r="I562" i="94"/>
  <c r="I563" i="94"/>
  <c r="I564" i="94"/>
  <c r="I565" i="94"/>
  <c r="I566" i="94"/>
  <c r="I567" i="94"/>
  <c r="I568" i="94"/>
  <c r="I569" i="94"/>
  <c r="I602" i="94"/>
  <c r="I603" i="94"/>
  <c r="I604" i="94"/>
  <c r="I605" i="94"/>
  <c r="I606" i="94"/>
  <c r="I607" i="94"/>
  <c r="I608" i="94"/>
  <c r="I609" i="94"/>
  <c r="I610" i="94"/>
  <c r="I611" i="94"/>
  <c r="I612" i="94"/>
  <c r="I613" i="94"/>
  <c r="I614" i="94"/>
  <c r="I650" i="94"/>
  <c r="I651" i="94"/>
  <c r="I652" i="94"/>
  <c r="I653" i="94"/>
  <c r="I654" i="94"/>
  <c r="I655" i="94"/>
  <c r="I656" i="94"/>
  <c r="I657" i="94"/>
  <c r="I658" i="94"/>
  <c r="I659" i="94"/>
  <c r="I660" i="94"/>
  <c r="I661" i="94"/>
  <c r="I662" i="94"/>
  <c r="I663" i="94"/>
  <c r="I664" i="94"/>
  <c r="I700" i="94"/>
  <c r="I701" i="94"/>
  <c r="I702" i="94"/>
  <c r="I703" i="94"/>
  <c r="I704" i="94"/>
  <c r="I705" i="94"/>
  <c r="I706" i="94"/>
  <c r="I707" i="94"/>
  <c r="I708" i="94"/>
  <c r="I709" i="94"/>
  <c r="I710" i="94"/>
  <c r="I711" i="94"/>
  <c r="I712" i="94"/>
  <c r="I713" i="94"/>
  <c r="I749" i="94"/>
  <c r="I750" i="94"/>
  <c r="I751" i="94"/>
  <c r="I752" i="94"/>
  <c r="I753" i="94"/>
  <c r="I754" i="94"/>
  <c r="I755" i="94"/>
  <c r="I756" i="94"/>
  <c r="I757" i="94"/>
  <c r="I758" i="94"/>
  <c r="I759" i="94"/>
  <c r="I760" i="94"/>
  <c r="I761" i="94"/>
  <c r="I762" i="94"/>
  <c r="I763" i="94"/>
  <c r="I799" i="94"/>
  <c r="I800" i="94"/>
  <c r="I801" i="94"/>
  <c r="I802" i="94"/>
  <c r="I803" i="94"/>
  <c r="I804" i="94"/>
  <c r="I805" i="94"/>
  <c r="I806" i="94"/>
  <c r="I807" i="94"/>
  <c r="I808" i="94"/>
  <c r="I809" i="94"/>
  <c r="I810" i="94"/>
  <c r="I811" i="94"/>
  <c r="I812" i="94"/>
  <c r="I813" i="94"/>
  <c r="I848" i="94"/>
  <c r="I849" i="94"/>
  <c r="I850" i="94"/>
  <c r="I851" i="94"/>
  <c r="I852" i="94"/>
  <c r="I853" i="94"/>
  <c r="I854" i="94"/>
  <c r="I855" i="94"/>
  <c r="I856" i="94"/>
  <c r="I857" i="94"/>
  <c r="I858" i="94"/>
  <c r="I859" i="94"/>
  <c r="I860" i="94"/>
  <c r="I861" i="94"/>
  <c r="I897" i="94"/>
  <c r="I898" i="94"/>
  <c r="I899" i="94"/>
  <c r="I900" i="94"/>
  <c r="I901" i="94"/>
  <c r="I902" i="94"/>
  <c r="I903" i="94"/>
  <c r="I904" i="94"/>
  <c r="I905" i="94"/>
  <c r="I906" i="94"/>
  <c r="I907" i="94"/>
  <c r="I908" i="94"/>
  <c r="I909" i="94"/>
  <c r="I910" i="94"/>
  <c r="I911" i="94"/>
  <c r="I2" i="94"/>
  <c r="I3" i="94"/>
  <c r="I4" i="94"/>
  <c r="I5" i="94"/>
  <c r="I6" i="94"/>
  <c r="I7" i="94"/>
  <c r="I8" i="94"/>
  <c r="I9" i="94"/>
  <c r="I10" i="94"/>
  <c r="I11" i="94"/>
  <c r="I12" i="94"/>
  <c r="I13" i="94"/>
  <c r="I14" i="94"/>
  <c r="I15" i="94"/>
  <c r="I16" i="94"/>
  <c r="I17" i="94"/>
  <c r="I18" i="94"/>
  <c r="I19" i="94"/>
  <c r="I20" i="94"/>
  <c r="I21" i="94"/>
  <c r="I22" i="94"/>
  <c r="I23" i="94"/>
  <c r="I24" i="94"/>
  <c r="I25" i="94"/>
  <c r="I26" i="94"/>
  <c r="I27" i="94"/>
  <c r="I28" i="94"/>
  <c r="I29" i="94"/>
  <c r="I30" i="94"/>
  <c r="I31" i="94"/>
  <c r="I32" i="94"/>
  <c r="I33" i="94"/>
  <c r="I34" i="94"/>
  <c r="I35" i="94"/>
  <c r="I36" i="94"/>
  <c r="I52" i="94"/>
  <c r="I53" i="94"/>
  <c r="I54" i="94"/>
  <c r="I55" i="94"/>
  <c r="I56" i="94"/>
  <c r="I57" i="94"/>
  <c r="I58" i="94"/>
  <c r="I59" i="94"/>
  <c r="I60" i="94"/>
  <c r="I61" i="94"/>
  <c r="I62" i="94"/>
  <c r="I63" i="94"/>
  <c r="I64" i="94"/>
  <c r="I65" i="94"/>
  <c r="I66" i="94"/>
  <c r="I67" i="94"/>
  <c r="I68" i="94"/>
  <c r="I69" i="94"/>
  <c r="I70" i="94"/>
  <c r="I71" i="94"/>
  <c r="I72" i="94"/>
  <c r="I73" i="94"/>
  <c r="I74" i="94"/>
  <c r="I75" i="94"/>
  <c r="I76" i="94"/>
  <c r="I77" i="94"/>
  <c r="I78" i="94"/>
  <c r="I79" i="94"/>
  <c r="I80" i="94"/>
  <c r="I81" i="94"/>
  <c r="I82" i="94"/>
  <c r="I83" i="94"/>
  <c r="I84" i="94"/>
  <c r="I85" i="94"/>
  <c r="I86" i="94"/>
  <c r="I102" i="94"/>
  <c r="I103" i="94"/>
  <c r="I104" i="94"/>
  <c r="I105" i="94"/>
  <c r="I106" i="94"/>
  <c r="I107" i="94"/>
  <c r="I108" i="94"/>
  <c r="I109" i="94"/>
  <c r="I110" i="94"/>
  <c r="I111" i="94"/>
  <c r="I112" i="94"/>
  <c r="I113" i="94"/>
  <c r="I114" i="94"/>
  <c r="I115" i="94"/>
  <c r="I116" i="94"/>
  <c r="I117" i="94"/>
  <c r="I118" i="94"/>
  <c r="I119" i="94"/>
  <c r="I120" i="94"/>
  <c r="I121" i="94"/>
  <c r="I122" i="94"/>
  <c r="I123" i="94"/>
  <c r="I124" i="94"/>
  <c r="I125" i="94"/>
  <c r="I126" i="94"/>
  <c r="I127" i="94"/>
  <c r="I128" i="94"/>
  <c r="I129" i="94"/>
  <c r="I130" i="94"/>
  <c r="I131" i="94"/>
  <c r="I132" i="94"/>
  <c r="I133" i="94"/>
  <c r="I134" i="94"/>
  <c r="I135" i="94"/>
  <c r="I136" i="94"/>
  <c r="I152" i="94"/>
  <c r="I153" i="94"/>
  <c r="I154" i="94"/>
  <c r="I155" i="94"/>
  <c r="I156" i="94"/>
  <c r="I157" i="94"/>
  <c r="I158" i="94"/>
  <c r="I159" i="94"/>
  <c r="I160" i="94"/>
  <c r="I161" i="94"/>
  <c r="I162" i="94"/>
  <c r="I163" i="94"/>
  <c r="I164" i="94"/>
  <c r="I165" i="94"/>
  <c r="I166" i="94"/>
  <c r="I167" i="94"/>
  <c r="I177" i="94"/>
  <c r="I178" i="94"/>
  <c r="I179" i="94"/>
  <c r="I180" i="94"/>
  <c r="I181" i="94"/>
  <c r="I182" i="94"/>
  <c r="I183" i="94"/>
  <c r="I184" i="94"/>
  <c r="I185" i="94"/>
  <c r="I186" i="94"/>
  <c r="I187" i="94"/>
  <c r="I188" i="94"/>
  <c r="I189" i="94"/>
  <c r="I190" i="94"/>
  <c r="I191" i="94"/>
  <c r="I192" i="94"/>
  <c r="I193" i="94"/>
  <c r="I194" i="94"/>
  <c r="I195" i="94"/>
  <c r="I196" i="94"/>
  <c r="I197" i="94"/>
  <c r="I198" i="94"/>
  <c r="I199" i="94"/>
  <c r="I200" i="94"/>
  <c r="I201" i="94"/>
  <c r="I202" i="94"/>
  <c r="I203" i="94"/>
  <c r="I204" i="94"/>
  <c r="I205" i="94"/>
  <c r="I206" i="94"/>
  <c r="I207" i="94"/>
  <c r="I208" i="94"/>
  <c r="I209" i="94"/>
  <c r="I210" i="94"/>
  <c r="I211" i="94"/>
  <c r="I227" i="94"/>
  <c r="I228" i="94"/>
  <c r="I229" i="94"/>
  <c r="I230" i="94"/>
  <c r="I231" i="94"/>
  <c r="I232" i="94"/>
  <c r="I233" i="94"/>
  <c r="I234" i="94"/>
  <c r="I235" i="94"/>
  <c r="I236" i="94"/>
  <c r="I237" i="94"/>
  <c r="I238" i="94"/>
  <c r="I239" i="94"/>
  <c r="I240" i="94"/>
  <c r="I241" i="94"/>
  <c r="I242" i="94"/>
  <c r="I243" i="94"/>
  <c r="I244" i="94"/>
  <c r="I245" i="94"/>
  <c r="I246" i="94"/>
  <c r="I247" i="94"/>
  <c r="I248" i="94"/>
  <c r="I249" i="94"/>
  <c r="I250" i="94"/>
  <c r="I251" i="94"/>
  <c r="I252" i="94"/>
  <c r="I253" i="94"/>
  <c r="I254" i="94"/>
  <c r="I255" i="94"/>
  <c r="I256" i="94"/>
  <c r="I257" i="94"/>
  <c r="I258" i="94"/>
  <c r="I259" i="94"/>
  <c r="I260" i="94"/>
  <c r="I261" i="94"/>
  <c r="I277" i="94"/>
  <c r="I278" i="94"/>
  <c r="I279" i="94"/>
  <c r="I280" i="94"/>
  <c r="I281" i="94"/>
  <c r="I282" i="94"/>
  <c r="I283" i="94"/>
  <c r="I284" i="94"/>
  <c r="I285" i="94"/>
  <c r="I286" i="94"/>
  <c r="I287" i="94"/>
  <c r="I288" i="94"/>
  <c r="I289" i="94"/>
  <c r="I290" i="94"/>
  <c r="I291" i="94"/>
  <c r="I292" i="94"/>
  <c r="I293" i="94"/>
  <c r="I294" i="94"/>
  <c r="I295" i="94"/>
  <c r="I296" i="94"/>
  <c r="I297" i="94"/>
  <c r="I298" i="94"/>
  <c r="I299" i="94"/>
  <c r="I300" i="94"/>
  <c r="I301" i="94"/>
  <c r="I302" i="94"/>
  <c r="I303" i="94"/>
  <c r="I304" i="94"/>
  <c r="I305" i="94"/>
  <c r="I306" i="94"/>
  <c r="I307" i="94"/>
  <c r="I308" i="94"/>
  <c r="I309" i="94"/>
  <c r="I310" i="94"/>
  <c r="I311" i="94"/>
  <c r="I327" i="94"/>
  <c r="I328" i="94"/>
  <c r="I329" i="94"/>
  <c r="I330" i="94"/>
  <c r="I331" i="94"/>
  <c r="I332" i="94"/>
  <c r="I333" i="94"/>
  <c r="I334" i="94"/>
  <c r="I335" i="94"/>
  <c r="I336" i="94"/>
  <c r="I337" i="94"/>
  <c r="I338" i="94"/>
  <c r="I339" i="94"/>
  <c r="I340" i="94"/>
  <c r="I341" i="94"/>
  <c r="I342" i="94"/>
  <c r="I343" i="94"/>
  <c r="I344" i="94"/>
  <c r="I345" i="94"/>
  <c r="I346" i="94"/>
  <c r="I347" i="94"/>
  <c r="I348" i="94"/>
  <c r="I349" i="94"/>
  <c r="I350" i="94"/>
  <c r="I351" i="94"/>
  <c r="I352" i="94"/>
  <c r="I353" i="94"/>
  <c r="I354" i="94"/>
  <c r="I355" i="94"/>
  <c r="I356" i="94"/>
  <c r="I357" i="94"/>
  <c r="I358" i="94"/>
  <c r="I359" i="94"/>
  <c r="I360" i="94"/>
  <c r="I361" i="94"/>
  <c r="I377" i="94"/>
  <c r="I378" i="94"/>
  <c r="I379" i="94"/>
  <c r="I380" i="94"/>
  <c r="I381" i="94"/>
  <c r="I382" i="94"/>
  <c r="I383" i="94"/>
  <c r="I384" i="94"/>
  <c r="I385" i="94"/>
  <c r="I386" i="94"/>
  <c r="I387" i="94"/>
  <c r="I388" i="94"/>
  <c r="I389" i="94"/>
  <c r="I390" i="94"/>
  <c r="I391" i="94"/>
  <c r="I392" i="94"/>
  <c r="I393" i="94"/>
  <c r="I394" i="94"/>
  <c r="I395" i="94"/>
  <c r="I396" i="94"/>
  <c r="I397" i="94"/>
  <c r="I398" i="94"/>
  <c r="I399" i="94"/>
  <c r="I400" i="94"/>
  <c r="I401" i="94"/>
  <c r="I402" i="94"/>
  <c r="I403" i="94"/>
  <c r="I404" i="94"/>
  <c r="I405" i="94"/>
  <c r="I406" i="94"/>
  <c r="I407" i="94"/>
  <c r="I408" i="94"/>
  <c r="I409" i="94"/>
  <c r="I410" i="94"/>
  <c r="I411" i="94"/>
  <c r="I426" i="94"/>
  <c r="I427" i="94"/>
  <c r="I428" i="94"/>
  <c r="I429" i="94"/>
  <c r="I430" i="94"/>
  <c r="I431" i="94"/>
  <c r="I432" i="94"/>
  <c r="I433" i="94"/>
  <c r="I434" i="94"/>
  <c r="I435" i="94"/>
  <c r="I436" i="94"/>
  <c r="I437" i="94"/>
  <c r="I438" i="94"/>
  <c r="I439" i="94"/>
  <c r="I440" i="94"/>
  <c r="I441" i="94"/>
  <c r="I442" i="94"/>
  <c r="I443" i="94"/>
  <c r="I444" i="94"/>
  <c r="I445" i="94"/>
  <c r="I446" i="94"/>
  <c r="I447" i="94"/>
  <c r="I448" i="94"/>
  <c r="I449" i="94"/>
  <c r="I450" i="94"/>
  <c r="I451" i="94"/>
  <c r="I452" i="94"/>
  <c r="I453" i="94"/>
  <c r="I454" i="94"/>
  <c r="I455" i="94"/>
  <c r="I456" i="94"/>
  <c r="I457" i="94"/>
  <c r="I458" i="94"/>
  <c r="I459" i="94"/>
  <c r="I460" i="94"/>
  <c r="I476" i="94"/>
  <c r="I477" i="94"/>
  <c r="I478" i="94"/>
  <c r="I479" i="94"/>
  <c r="I480" i="94"/>
  <c r="I481" i="94"/>
  <c r="I482" i="94"/>
  <c r="I483" i="94"/>
  <c r="I484" i="94"/>
  <c r="I485" i="94"/>
  <c r="I486" i="94"/>
  <c r="I487" i="94"/>
  <c r="I488" i="94"/>
  <c r="I489" i="94"/>
  <c r="I490" i="94"/>
  <c r="I491" i="94"/>
  <c r="I492" i="94"/>
  <c r="I493" i="94"/>
  <c r="I494" i="94"/>
  <c r="I495" i="94"/>
  <c r="I496" i="94"/>
  <c r="I497" i="94"/>
  <c r="I498" i="94"/>
  <c r="I499" i="94"/>
  <c r="I500" i="94"/>
  <c r="I501" i="94"/>
  <c r="I502" i="94"/>
  <c r="I503" i="94"/>
  <c r="I504" i="94"/>
  <c r="I505" i="94"/>
  <c r="I506" i="94"/>
  <c r="I522" i="94"/>
  <c r="I523" i="94"/>
  <c r="I524" i="94"/>
  <c r="I525" i="94"/>
  <c r="I526" i="94"/>
  <c r="I527" i="94"/>
  <c r="I528" i="94"/>
  <c r="I529" i="94"/>
  <c r="I530" i="94"/>
  <c r="I531" i="94"/>
  <c r="I532" i="94"/>
  <c r="I533" i="94"/>
  <c r="I534" i="94"/>
  <c r="I535" i="94"/>
  <c r="I536" i="94"/>
  <c r="I537" i="94"/>
  <c r="I538" i="94"/>
  <c r="I539" i="94"/>
  <c r="I540" i="94"/>
  <c r="I541" i="94"/>
  <c r="I542" i="94"/>
  <c r="I543" i="94"/>
  <c r="I544" i="94"/>
  <c r="I545" i="94"/>
  <c r="I546" i="94"/>
  <c r="I547" i="94"/>
  <c r="I548" i="94"/>
  <c r="I549" i="94"/>
  <c r="I550" i="94"/>
  <c r="I551" i="94"/>
  <c r="I552" i="94"/>
  <c r="I553" i="94"/>
  <c r="I554" i="94"/>
  <c r="I555" i="94"/>
  <c r="I556" i="94"/>
  <c r="I570" i="94"/>
  <c r="I571" i="94"/>
  <c r="I572" i="94"/>
  <c r="I573" i="94"/>
  <c r="I574" i="94"/>
  <c r="I575" i="94"/>
  <c r="I576" i="94"/>
  <c r="I577" i="94"/>
  <c r="I578" i="94"/>
  <c r="I579" i="94"/>
  <c r="I580" i="94"/>
  <c r="I581" i="94"/>
  <c r="I582" i="94"/>
  <c r="I583" i="94"/>
  <c r="I584" i="94"/>
  <c r="I585" i="94"/>
  <c r="I586" i="94"/>
  <c r="I587" i="94"/>
  <c r="I588" i="94"/>
  <c r="I589" i="94"/>
  <c r="I590" i="94"/>
  <c r="I591" i="94"/>
  <c r="I592" i="94"/>
  <c r="I593" i="94"/>
  <c r="I594" i="94"/>
  <c r="I595" i="94"/>
  <c r="I596" i="94"/>
  <c r="I597" i="94"/>
  <c r="I598" i="94"/>
  <c r="I599" i="94"/>
  <c r="I600" i="94"/>
  <c r="I601" i="94"/>
  <c r="I615" i="94"/>
  <c r="I616" i="94"/>
  <c r="I617" i="94"/>
  <c r="I618" i="94"/>
  <c r="I619" i="94"/>
  <c r="I620" i="94"/>
  <c r="I621" i="94"/>
  <c r="I622" i="94"/>
  <c r="I623" i="94"/>
  <c r="I624" i="94"/>
  <c r="I625" i="94"/>
  <c r="I626" i="94"/>
  <c r="I627" i="94"/>
  <c r="I628" i="94"/>
  <c r="I629" i="94"/>
  <c r="I630" i="94"/>
  <c r="I631" i="94"/>
  <c r="I632" i="94"/>
  <c r="I633" i="94"/>
  <c r="I634" i="94"/>
  <c r="I635" i="94"/>
  <c r="I636" i="94"/>
  <c r="I637" i="94"/>
  <c r="I638" i="94"/>
  <c r="I639" i="94"/>
  <c r="I640" i="94"/>
  <c r="I641" i="94"/>
  <c r="I642" i="94"/>
  <c r="I643" i="94"/>
  <c r="I644" i="94"/>
  <c r="I645" i="94"/>
  <c r="I646" i="94"/>
  <c r="I647" i="94"/>
  <c r="I648" i="94"/>
  <c r="I649" i="94"/>
  <c r="I665" i="94"/>
  <c r="I666" i="94"/>
  <c r="I667" i="94"/>
  <c r="I668" i="94"/>
  <c r="I669" i="94"/>
  <c r="I670" i="94"/>
  <c r="I671" i="94"/>
  <c r="I672" i="94"/>
  <c r="I673" i="94"/>
  <c r="I674" i="94"/>
  <c r="I675" i="94"/>
  <c r="I676" i="94"/>
  <c r="I677" i="94"/>
  <c r="I678" i="94"/>
  <c r="I679" i="94"/>
  <c r="I680" i="94"/>
  <c r="I681" i="94"/>
  <c r="I682" i="94"/>
  <c r="I683" i="94"/>
  <c r="I684" i="94"/>
  <c r="I685" i="94"/>
  <c r="I686" i="94"/>
  <c r="I687" i="94"/>
  <c r="I688" i="94"/>
  <c r="I689" i="94"/>
  <c r="I690" i="94"/>
  <c r="I691" i="94"/>
  <c r="I692" i="94"/>
  <c r="I693" i="94"/>
  <c r="I694" i="94"/>
  <c r="I695" i="94"/>
  <c r="I696" i="94"/>
  <c r="I697" i="94"/>
  <c r="I698" i="94"/>
  <c r="I699" i="94"/>
  <c r="I714" i="94"/>
  <c r="I715" i="94"/>
  <c r="I716" i="94"/>
  <c r="I717" i="94"/>
  <c r="I718" i="94"/>
  <c r="I719" i="94"/>
  <c r="I720" i="94"/>
  <c r="I721" i="94"/>
  <c r="I722" i="94"/>
  <c r="I723" i="94"/>
  <c r="I724" i="94"/>
  <c r="I725" i="94"/>
  <c r="I726" i="94"/>
  <c r="I727" i="94"/>
  <c r="I728" i="94"/>
  <c r="I729" i="94"/>
  <c r="I730" i="94"/>
  <c r="I731" i="94"/>
  <c r="I732" i="94"/>
  <c r="I733" i="94"/>
  <c r="I734" i="94"/>
  <c r="I735" i="94"/>
  <c r="I736" i="94"/>
  <c r="I737" i="94"/>
  <c r="I738" i="94"/>
  <c r="I739" i="94"/>
  <c r="I740" i="94"/>
  <c r="I741" i="94"/>
  <c r="I742" i="94"/>
  <c r="I743" i="94"/>
  <c r="I744" i="94"/>
  <c r="I745" i="94"/>
  <c r="I746" i="94"/>
  <c r="I747" i="94"/>
  <c r="I748" i="94"/>
  <c r="I764" i="94"/>
  <c r="I765" i="94"/>
  <c r="I766" i="94"/>
  <c r="I767" i="94"/>
  <c r="I768" i="94"/>
  <c r="I769" i="94"/>
  <c r="I770" i="94"/>
  <c r="I771" i="94"/>
  <c r="I772" i="94"/>
  <c r="I773" i="94"/>
  <c r="I774" i="94"/>
  <c r="I775" i="94"/>
  <c r="I776" i="94"/>
  <c r="I777" i="94"/>
  <c r="I778" i="94"/>
  <c r="I779" i="94"/>
  <c r="I780" i="94"/>
  <c r="I781" i="94"/>
  <c r="I782" i="94"/>
  <c r="I783" i="94"/>
  <c r="I784" i="94"/>
  <c r="I785" i="94"/>
  <c r="I786" i="94"/>
  <c r="I787" i="94"/>
  <c r="I788" i="94"/>
  <c r="I789" i="94"/>
  <c r="I790" i="94"/>
  <c r="I791" i="94"/>
  <c r="I792" i="94"/>
  <c r="I793" i="94"/>
  <c r="I794" i="94"/>
  <c r="I795" i="94"/>
  <c r="I796" i="94"/>
  <c r="I797" i="94"/>
  <c r="I798" i="94"/>
  <c r="I814" i="94"/>
  <c r="I815" i="94"/>
  <c r="I816" i="94"/>
  <c r="I817" i="94"/>
  <c r="I818" i="94"/>
  <c r="I819" i="94"/>
  <c r="I820" i="94"/>
  <c r="I821" i="94"/>
  <c r="I822" i="94"/>
  <c r="I823" i="94"/>
  <c r="I824" i="94"/>
  <c r="I825" i="94"/>
  <c r="I826" i="94"/>
  <c r="I827" i="94"/>
  <c r="I828" i="94"/>
  <c r="I829" i="94"/>
  <c r="I830" i="94"/>
  <c r="I831" i="94"/>
  <c r="I832" i="94"/>
  <c r="I833" i="94"/>
  <c r="I834" i="94"/>
  <c r="I835" i="94"/>
  <c r="I836" i="94"/>
  <c r="I837" i="94"/>
  <c r="I838" i="94"/>
  <c r="I839" i="94"/>
  <c r="I840" i="94"/>
  <c r="I841" i="94"/>
  <c r="I842" i="94"/>
  <c r="I843" i="94"/>
  <c r="I844" i="94"/>
  <c r="I845" i="94"/>
  <c r="I846" i="94"/>
  <c r="I847" i="94"/>
  <c r="I862" i="94"/>
  <c r="I863" i="94"/>
  <c r="I864" i="94"/>
  <c r="I865" i="94"/>
  <c r="I866" i="94"/>
  <c r="I867" i="94"/>
  <c r="I868" i="94"/>
  <c r="I869" i="94"/>
  <c r="I870" i="94"/>
  <c r="I871" i="94"/>
  <c r="I872" i="94"/>
  <c r="I873" i="94"/>
  <c r="I874" i="94"/>
  <c r="I875" i="94"/>
  <c r="I876" i="94"/>
  <c r="I877" i="94"/>
  <c r="I878" i="94"/>
  <c r="I879" i="94"/>
  <c r="I880" i="94"/>
  <c r="I881" i="94"/>
  <c r="I882" i="94"/>
  <c r="I883" i="94"/>
  <c r="I884" i="94"/>
  <c r="I885" i="94"/>
  <c r="I886" i="94"/>
  <c r="I887" i="94"/>
  <c r="I888" i="94"/>
  <c r="I889" i="94"/>
  <c r="I890" i="94"/>
  <c r="I891" i="94"/>
  <c r="I892" i="94"/>
  <c r="I893" i="94"/>
  <c r="I894" i="94"/>
  <c r="I895" i="94"/>
  <c r="I896" i="94"/>
  <c r="I912" i="94"/>
  <c r="I913" i="94"/>
  <c r="I914" i="94"/>
  <c r="I915" i="94"/>
  <c r="I916" i="94"/>
  <c r="I917" i="94"/>
  <c r="I918" i="94"/>
  <c r="I919" i="94"/>
  <c r="I920" i="94"/>
  <c r="I921" i="94"/>
  <c r="I922" i="94"/>
  <c r="I923" i="94"/>
  <c r="I924" i="94"/>
  <c r="I925" i="94"/>
  <c r="I926" i="94"/>
  <c r="I927" i="94"/>
  <c r="I928" i="94"/>
  <c r="I929" i="94"/>
  <c r="I930" i="94"/>
  <c r="I931" i="94"/>
  <c r="I932" i="94"/>
  <c r="I933" i="94"/>
  <c r="I934" i="94"/>
  <c r="I935" i="94"/>
  <c r="I936" i="94"/>
  <c r="I937" i="94"/>
  <c r="I938" i="94"/>
  <c r="I939" i="94"/>
  <c r="I37" i="94"/>
  <c r="H38" i="94"/>
  <c r="H39" i="94"/>
  <c r="H40" i="94"/>
  <c r="H41" i="94"/>
  <c r="H42" i="94"/>
  <c r="H43" i="94"/>
  <c r="H44" i="94"/>
  <c r="H45" i="94"/>
  <c r="H46" i="94"/>
  <c r="H47" i="94"/>
  <c r="H48" i="94"/>
  <c r="H49" i="94"/>
  <c r="H50" i="94"/>
  <c r="H51" i="94"/>
  <c r="H87" i="94"/>
  <c r="AS87" i="94" s="1"/>
  <c r="AT87" i="94" s="1"/>
  <c r="H88" i="94"/>
  <c r="H89" i="94"/>
  <c r="H90" i="94"/>
  <c r="H91" i="94"/>
  <c r="H92" i="94"/>
  <c r="H93" i="94"/>
  <c r="H94" i="94"/>
  <c r="H95" i="94"/>
  <c r="H96" i="94"/>
  <c r="H97" i="94"/>
  <c r="H98" i="94"/>
  <c r="H99" i="94"/>
  <c r="H100" i="94"/>
  <c r="H101" i="94"/>
  <c r="H137" i="94"/>
  <c r="AS137" i="94" s="1"/>
  <c r="AT137" i="94" s="1"/>
  <c r="H138" i="94"/>
  <c r="H139" i="94"/>
  <c r="H140" i="94"/>
  <c r="H141" i="94"/>
  <c r="H142" i="94"/>
  <c r="H143" i="94"/>
  <c r="H144" i="94"/>
  <c r="H145" i="94"/>
  <c r="H146" i="94"/>
  <c r="H147" i="94"/>
  <c r="H148" i="94"/>
  <c r="H149" i="94"/>
  <c r="H150" i="94"/>
  <c r="AS150" i="94" s="1"/>
  <c r="AT150" i="94" s="1"/>
  <c r="H151" i="94"/>
  <c r="H168" i="94"/>
  <c r="H169" i="94"/>
  <c r="H170" i="94"/>
  <c r="H171" i="94"/>
  <c r="H172" i="94"/>
  <c r="H173" i="94"/>
  <c r="H174" i="94"/>
  <c r="H175" i="94"/>
  <c r="H176" i="94"/>
  <c r="H212" i="94"/>
  <c r="H213" i="94"/>
  <c r="H214" i="94"/>
  <c r="H215" i="94"/>
  <c r="H216" i="94"/>
  <c r="AS216" i="94" s="1"/>
  <c r="AT216" i="94" s="1"/>
  <c r="H217" i="94"/>
  <c r="H218" i="94"/>
  <c r="H219" i="94"/>
  <c r="H220" i="94"/>
  <c r="H221" i="94"/>
  <c r="H222" i="94"/>
  <c r="H223" i="94"/>
  <c r="H224" i="94"/>
  <c r="H225" i="94"/>
  <c r="H226" i="94"/>
  <c r="H262" i="94"/>
  <c r="H263" i="94"/>
  <c r="H264" i="94"/>
  <c r="H265" i="94"/>
  <c r="AS265" i="94" s="1"/>
  <c r="AT265" i="94" s="1"/>
  <c r="H266" i="94"/>
  <c r="H267" i="94"/>
  <c r="H268" i="94"/>
  <c r="H269" i="94"/>
  <c r="H270" i="94"/>
  <c r="H271" i="94"/>
  <c r="H272" i="94"/>
  <c r="H273" i="94"/>
  <c r="H274" i="94"/>
  <c r="H275" i="94"/>
  <c r="H276" i="94"/>
  <c r="H312" i="94"/>
  <c r="H313" i="94"/>
  <c r="H314" i="94"/>
  <c r="AS314" i="94" s="1"/>
  <c r="AT314" i="94" s="1"/>
  <c r="H315" i="94"/>
  <c r="H316" i="94"/>
  <c r="H317" i="94"/>
  <c r="H318" i="94"/>
  <c r="H319" i="94"/>
  <c r="H320" i="94"/>
  <c r="H321" i="94"/>
  <c r="H322" i="94"/>
  <c r="H323" i="94"/>
  <c r="H324" i="94"/>
  <c r="H325" i="94"/>
  <c r="H326" i="94"/>
  <c r="H362" i="94"/>
  <c r="H363" i="94"/>
  <c r="AS363" i="94" s="1"/>
  <c r="AT363" i="94" s="1"/>
  <c r="H364" i="94"/>
  <c r="H365" i="94"/>
  <c r="H366" i="94"/>
  <c r="H367" i="94"/>
  <c r="H368" i="94"/>
  <c r="H369" i="94"/>
  <c r="H370" i="94"/>
  <c r="H371" i="94"/>
  <c r="H372" i="94"/>
  <c r="H373" i="94"/>
  <c r="H374" i="94"/>
  <c r="H375" i="94"/>
  <c r="H376" i="94"/>
  <c r="H412" i="94"/>
  <c r="H413" i="94"/>
  <c r="AS413" i="94" s="1"/>
  <c r="AT413" i="94" s="1"/>
  <c r="H414" i="94"/>
  <c r="H415" i="94"/>
  <c r="H416" i="94"/>
  <c r="H417" i="94"/>
  <c r="H418" i="94"/>
  <c r="H419" i="94"/>
  <c r="H420" i="94"/>
  <c r="H421" i="94"/>
  <c r="H422" i="94"/>
  <c r="H423" i="94"/>
  <c r="H424" i="94"/>
  <c r="H425" i="94"/>
  <c r="H461" i="94"/>
  <c r="AS461" i="94" s="1"/>
  <c r="AT461" i="94" s="1"/>
  <c r="H462" i="94"/>
  <c r="H463" i="94"/>
  <c r="H464" i="94"/>
  <c r="H465" i="94"/>
  <c r="H466" i="94"/>
  <c r="H467" i="94"/>
  <c r="H468" i="94"/>
  <c r="H469" i="94"/>
  <c r="H470" i="94"/>
  <c r="H471" i="94"/>
  <c r="H472" i="94"/>
  <c r="H473" i="94"/>
  <c r="H474" i="94"/>
  <c r="H475" i="94"/>
  <c r="H507" i="94"/>
  <c r="AS507" i="94" s="1"/>
  <c r="AT507" i="94" s="1"/>
  <c r="H508" i="94"/>
  <c r="H509" i="94"/>
  <c r="H510" i="94"/>
  <c r="H511" i="94"/>
  <c r="H512" i="94"/>
  <c r="H513" i="94"/>
  <c r="H514" i="94"/>
  <c r="H515" i="94"/>
  <c r="H516" i="94"/>
  <c r="H517" i="94"/>
  <c r="H518" i="94"/>
  <c r="H519" i="94"/>
  <c r="H520" i="94"/>
  <c r="H521" i="94"/>
  <c r="H557" i="94"/>
  <c r="AS557" i="94" s="1"/>
  <c r="AT557" i="94" s="1"/>
  <c r="H558" i="94"/>
  <c r="H559" i="94"/>
  <c r="H560" i="94"/>
  <c r="H561" i="94"/>
  <c r="H562" i="94"/>
  <c r="H563" i="94"/>
  <c r="H564" i="94"/>
  <c r="H565" i="94"/>
  <c r="H566" i="94"/>
  <c r="H567" i="94"/>
  <c r="H568" i="94"/>
  <c r="H569" i="94"/>
  <c r="H602" i="94"/>
  <c r="AS602" i="94" s="1"/>
  <c r="AT602" i="94" s="1"/>
  <c r="H603" i="94"/>
  <c r="H604" i="94"/>
  <c r="H605" i="94"/>
  <c r="H606" i="94"/>
  <c r="H607" i="94"/>
  <c r="H608" i="94"/>
  <c r="H609" i="94"/>
  <c r="H610" i="94"/>
  <c r="H611" i="94"/>
  <c r="H612" i="94"/>
  <c r="H613" i="94"/>
  <c r="H614" i="94"/>
  <c r="H650" i="94"/>
  <c r="H651" i="94"/>
  <c r="H652" i="94"/>
  <c r="AS652" i="94" s="1"/>
  <c r="AT652" i="94" s="1"/>
  <c r="H653" i="94"/>
  <c r="H654" i="94"/>
  <c r="H655" i="94"/>
  <c r="H656" i="94"/>
  <c r="H657" i="94"/>
  <c r="H658" i="94"/>
  <c r="H659" i="94"/>
  <c r="H660" i="94"/>
  <c r="H661" i="94"/>
  <c r="H662" i="94"/>
  <c r="H663" i="94"/>
  <c r="H664" i="94"/>
  <c r="H700" i="94"/>
  <c r="H701" i="94"/>
  <c r="AS701" i="94" s="1"/>
  <c r="AT701" i="94" s="1"/>
  <c r="H702" i="94"/>
  <c r="H703" i="94"/>
  <c r="H704" i="94"/>
  <c r="H705" i="94"/>
  <c r="H706" i="94"/>
  <c r="H707" i="94"/>
  <c r="H708" i="94"/>
  <c r="H709" i="94"/>
  <c r="H710" i="94"/>
  <c r="H711" i="94"/>
  <c r="H712" i="94"/>
  <c r="H713" i="94"/>
  <c r="H749" i="94"/>
  <c r="H750" i="94"/>
  <c r="AS750" i="94" s="1"/>
  <c r="AT750" i="94" s="1"/>
  <c r="H751" i="94"/>
  <c r="H752" i="94"/>
  <c r="H753" i="94"/>
  <c r="H754" i="94"/>
  <c r="H755" i="94"/>
  <c r="H756" i="94"/>
  <c r="H757" i="94"/>
  <c r="H758" i="94"/>
  <c r="H759" i="94"/>
  <c r="H760" i="94"/>
  <c r="H761" i="94"/>
  <c r="H762" i="94"/>
  <c r="H763" i="94"/>
  <c r="H799" i="94"/>
  <c r="AS799" i="94" s="1"/>
  <c r="AT799" i="94" s="1"/>
  <c r="H800" i="94"/>
  <c r="H801" i="94"/>
  <c r="H802" i="94"/>
  <c r="H803" i="94"/>
  <c r="H804" i="94"/>
  <c r="H805" i="94"/>
  <c r="H806" i="94"/>
  <c r="H807" i="94"/>
  <c r="H808" i="94"/>
  <c r="H809" i="94"/>
  <c r="H810" i="94"/>
  <c r="H811" i="94"/>
  <c r="H812" i="94"/>
  <c r="H813" i="94"/>
  <c r="H848" i="94"/>
  <c r="AS848" i="94" s="1"/>
  <c r="AT848" i="94" s="1"/>
  <c r="H849" i="94"/>
  <c r="H850" i="94"/>
  <c r="H851" i="94"/>
  <c r="H852" i="94"/>
  <c r="H853" i="94"/>
  <c r="H854" i="94"/>
  <c r="H855" i="94"/>
  <c r="H856" i="94"/>
  <c r="H857" i="94"/>
  <c r="H858" i="94"/>
  <c r="H859" i="94"/>
  <c r="H860" i="94"/>
  <c r="H861" i="94"/>
  <c r="AS861" i="94" s="1"/>
  <c r="AT861" i="94" s="1"/>
  <c r="H897" i="94"/>
  <c r="H898" i="94"/>
  <c r="H899" i="94"/>
  <c r="H900" i="94"/>
  <c r="H901" i="94"/>
  <c r="H902" i="94"/>
  <c r="H903" i="94"/>
  <c r="H904" i="94"/>
  <c r="H905" i="94"/>
  <c r="H906" i="94"/>
  <c r="H907" i="94"/>
  <c r="H908" i="94"/>
  <c r="H909" i="94"/>
  <c r="H910" i="94"/>
  <c r="H911" i="94"/>
  <c r="AS911" i="94" s="1"/>
  <c r="AT911" i="94" s="1"/>
  <c r="H2" i="94"/>
  <c r="H3" i="94"/>
  <c r="H4" i="94"/>
  <c r="H5" i="94"/>
  <c r="H6" i="94"/>
  <c r="H7" i="94"/>
  <c r="H8" i="94"/>
  <c r="H9" i="94"/>
  <c r="H10" i="94"/>
  <c r="H11" i="94"/>
  <c r="H12" i="94"/>
  <c r="AS12" i="94" s="1"/>
  <c r="AT12" i="94" s="1"/>
  <c r="H13" i="94"/>
  <c r="H14" i="94"/>
  <c r="H15" i="94"/>
  <c r="H16" i="94"/>
  <c r="H17" i="94"/>
  <c r="H18" i="94"/>
  <c r="H19" i="94"/>
  <c r="H20" i="94"/>
  <c r="H21" i="94"/>
  <c r="H22" i="94"/>
  <c r="H23" i="94"/>
  <c r="H24" i="94"/>
  <c r="H25" i="94"/>
  <c r="H26" i="94"/>
  <c r="H27" i="94"/>
  <c r="AS27" i="94" s="1"/>
  <c r="AT27" i="94" s="1"/>
  <c r="H28" i="94"/>
  <c r="H29" i="94"/>
  <c r="H30" i="94"/>
  <c r="H31" i="94"/>
  <c r="H32" i="94"/>
  <c r="H33" i="94"/>
  <c r="H34" i="94"/>
  <c r="H35" i="94"/>
  <c r="H36" i="94"/>
  <c r="H52" i="94"/>
  <c r="H53" i="94"/>
  <c r="H54" i="94"/>
  <c r="H55" i="94"/>
  <c r="H56" i="94"/>
  <c r="AS56" i="94" s="1"/>
  <c r="AT56" i="94" s="1"/>
  <c r="H57" i="94"/>
  <c r="H58" i="94"/>
  <c r="H59" i="94"/>
  <c r="H60" i="94"/>
  <c r="H61" i="94"/>
  <c r="H62" i="94"/>
  <c r="H63" i="94"/>
  <c r="H64" i="94"/>
  <c r="H65" i="94"/>
  <c r="H66" i="94"/>
  <c r="H67" i="94"/>
  <c r="H68" i="94"/>
  <c r="H69" i="94"/>
  <c r="H70" i="94"/>
  <c r="AS70" i="94" s="1"/>
  <c r="AT70" i="94" s="1"/>
  <c r="H71" i="94"/>
  <c r="H72" i="94"/>
  <c r="H73" i="94"/>
  <c r="H74" i="94"/>
  <c r="H75" i="94"/>
  <c r="H76" i="94"/>
  <c r="H77" i="94"/>
  <c r="H78" i="94"/>
  <c r="H79" i="94"/>
  <c r="H80" i="94"/>
  <c r="H81" i="94"/>
  <c r="H82" i="94"/>
  <c r="H83" i="94"/>
  <c r="H84" i="94"/>
  <c r="AS84" i="94" s="1"/>
  <c r="AT84" i="94" s="1"/>
  <c r="H85" i="94"/>
  <c r="H86" i="94"/>
  <c r="H102" i="94"/>
  <c r="H103" i="94"/>
  <c r="H104" i="94"/>
  <c r="H105" i="94"/>
  <c r="H106" i="94"/>
  <c r="H107" i="94"/>
  <c r="H108" i="94"/>
  <c r="H109" i="94"/>
  <c r="H110" i="94"/>
  <c r="AS110" i="94" s="1"/>
  <c r="AT110" i="94" s="1"/>
  <c r="H111" i="94"/>
  <c r="H112" i="94"/>
  <c r="H113" i="94"/>
  <c r="H114" i="94"/>
  <c r="H115" i="94"/>
  <c r="H116" i="94"/>
  <c r="H117" i="94"/>
  <c r="H118" i="94"/>
  <c r="H119" i="94"/>
  <c r="H120" i="94"/>
  <c r="AS120" i="94" s="1"/>
  <c r="AT120" i="94" s="1"/>
  <c r="H121" i="94"/>
  <c r="H122" i="94"/>
  <c r="H123" i="94"/>
  <c r="H124" i="94"/>
  <c r="H125" i="94"/>
  <c r="H126" i="94"/>
  <c r="H127" i="94"/>
  <c r="H128" i="94"/>
  <c r="H129" i="94"/>
  <c r="H130" i="94"/>
  <c r="H131" i="94"/>
  <c r="AS131" i="94" s="1"/>
  <c r="AT131" i="94" s="1"/>
  <c r="H132" i="94"/>
  <c r="H133" i="94"/>
  <c r="H134" i="94"/>
  <c r="H135" i="94"/>
  <c r="H136" i="94"/>
  <c r="H152" i="94"/>
  <c r="H153" i="94"/>
  <c r="H154" i="94"/>
  <c r="H155" i="94"/>
  <c r="H156" i="94"/>
  <c r="H157" i="94"/>
  <c r="AS157" i="94" s="1"/>
  <c r="AT157" i="94" s="1"/>
  <c r="H158" i="94"/>
  <c r="H159" i="94"/>
  <c r="H160" i="94"/>
  <c r="H161" i="94"/>
  <c r="H162" i="94"/>
  <c r="H163" i="94"/>
  <c r="H164" i="94"/>
  <c r="H165" i="94"/>
  <c r="H166" i="94"/>
  <c r="H167" i="94"/>
  <c r="AS167" i="94" s="1"/>
  <c r="AT167" i="94" s="1"/>
  <c r="H177" i="94"/>
  <c r="H178" i="94"/>
  <c r="H179" i="94"/>
  <c r="H180" i="94"/>
  <c r="H181" i="94"/>
  <c r="H182" i="94"/>
  <c r="H183" i="94"/>
  <c r="H184" i="94"/>
  <c r="H185" i="94"/>
  <c r="H186" i="94"/>
  <c r="H187" i="94"/>
  <c r="AS187" i="94" s="1"/>
  <c r="AT187" i="94" s="1"/>
  <c r="H188" i="94"/>
  <c r="H189" i="94"/>
  <c r="H190" i="94"/>
  <c r="H191" i="94"/>
  <c r="H192" i="94"/>
  <c r="H193" i="94"/>
  <c r="H194" i="94"/>
  <c r="H195" i="94"/>
  <c r="H196" i="94"/>
  <c r="H197" i="94"/>
  <c r="H198" i="94"/>
  <c r="AS198" i="94" s="1"/>
  <c r="AT198" i="94" s="1"/>
  <c r="H199" i="94"/>
  <c r="H200" i="94"/>
  <c r="H201" i="94"/>
  <c r="H202" i="94"/>
  <c r="H203" i="94"/>
  <c r="H204" i="94"/>
  <c r="H205" i="94"/>
  <c r="H206" i="94"/>
  <c r="H207" i="94"/>
  <c r="H208" i="94"/>
  <c r="AS208" i="94" s="1"/>
  <c r="AT208" i="94" s="1"/>
  <c r="H209" i="94"/>
  <c r="H210" i="94"/>
  <c r="H211" i="94"/>
  <c r="H227" i="94"/>
  <c r="H228" i="94"/>
  <c r="H229" i="94"/>
  <c r="H230" i="94"/>
  <c r="H231" i="94"/>
  <c r="H232" i="94"/>
  <c r="H233" i="94"/>
  <c r="H234" i="94"/>
  <c r="AS234" i="94" s="1"/>
  <c r="AT234" i="94" s="1"/>
  <c r="H235" i="94"/>
  <c r="H236" i="94"/>
  <c r="H237" i="94"/>
  <c r="H238" i="94"/>
  <c r="H239" i="94"/>
  <c r="H240" i="94"/>
  <c r="H241" i="94"/>
  <c r="H242" i="94"/>
  <c r="H243" i="94"/>
  <c r="H244" i="94"/>
  <c r="H245" i="94"/>
  <c r="AS245" i="94" s="1"/>
  <c r="AT245" i="94" s="1"/>
  <c r="H246" i="94"/>
  <c r="H247" i="94"/>
  <c r="H248" i="94"/>
  <c r="H249" i="94"/>
  <c r="H250" i="94"/>
  <c r="H251" i="94"/>
  <c r="H252" i="94"/>
  <c r="H253" i="94"/>
  <c r="H254" i="94"/>
  <c r="H255" i="94"/>
  <c r="AS255" i="94" s="1"/>
  <c r="AT255" i="94" s="1"/>
  <c r="H256" i="94"/>
  <c r="H257" i="94"/>
  <c r="H258" i="94"/>
  <c r="H259" i="94"/>
  <c r="H260" i="94"/>
  <c r="H261" i="94"/>
  <c r="H277" i="94"/>
  <c r="H278" i="94"/>
  <c r="H279" i="94"/>
  <c r="H280" i="94"/>
  <c r="H281" i="94"/>
  <c r="AS281" i="94" s="1"/>
  <c r="AT281" i="94" s="1"/>
  <c r="H282" i="94"/>
  <c r="H283" i="94"/>
  <c r="H284" i="94"/>
  <c r="H285" i="94"/>
  <c r="H286" i="94"/>
  <c r="H287" i="94"/>
  <c r="H288" i="94"/>
  <c r="H289" i="94"/>
  <c r="H290" i="94"/>
  <c r="H291" i="94"/>
  <c r="H292" i="94"/>
  <c r="AS292" i="94" s="1"/>
  <c r="AT292" i="94" s="1"/>
  <c r="H293" i="94"/>
  <c r="H294" i="94"/>
  <c r="H295" i="94"/>
  <c r="H296" i="94"/>
  <c r="H297" i="94"/>
  <c r="H298" i="94"/>
  <c r="H299" i="94"/>
  <c r="H300" i="94"/>
  <c r="H301" i="94"/>
  <c r="H302" i="94"/>
  <c r="AS302" i="94" s="1"/>
  <c r="AT302" i="94" s="1"/>
  <c r="H303" i="94"/>
  <c r="H304" i="94"/>
  <c r="H305" i="94"/>
  <c r="H306" i="94"/>
  <c r="H307" i="94"/>
  <c r="H308" i="94"/>
  <c r="H309" i="94"/>
  <c r="H310" i="94"/>
  <c r="H311" i="94"/>
  <c r="H327" i="94"/>
  <c r="H328" i="94"/>
  <c r="AS328" i="94" s="1"/>
  <c r="AT328" i="94" s="1"/>
  <c r="H329" i="94"/>
  <c r="H330" i="94"/>
  <c r="H331" i="94"/>
  <c r="H332" i="94"/>
  <c r="H333" i="94"/>
  <c r="H334" i="94"/>
  <c r="H335" i="94"/>
  <c r="H336" i="94"/>
  <c r="H337" i="94"/>
  <c r="H338" i="94"/>
  <c r="H339" i="94"/>
  <c r="AS339" i="94" s="1"/>
  <c r="AT339" i="94" s="1"/>
  <c r="H340" i="94"/>
  <c r="H341" i="94"/>
  <c r="H342" i="94"/>
  <c r="H343" i="94"/>
  <c r="H344" i="94"/>
  <c r="H345" i="94"/>
  <c r="H346" i="94"/>
  <c r="H347" i="94"/>
  <c r="H348" i="94"/>
  <c r="H349" i="94"/>
  <c r="AS349" i="94" s="1"/>
  <c r="AT349" i="94" s="1"/>
  <c r="H350" i="94"/>
  <c r="H351" i="94"/>
  <c r="H352" i="94"/>
  <c r="H353" i="94"/>
  <c r="H354" i="94"/>
  <c r="H355" i="94"/>
  <c r="H356" i="94"/>
  <c r="H357" i="94"/>
  <c r="H358" i="94"/>
  <c r="H359" i="94"/>
  <c r="H360" i="94"/>
  <c r="AS360" i="94" s="1"/>
  <c r="AT360" i="94" s="1"/>
  <c r="H361" i="94"/>
  <c r="H377" i="94"/>
  <c r="H378" i="94"/>
  <c r="H379" i="94"/>
  <c r="H380" i="94"/>
  <c r="H381" i="94"/>
  <c r="H382" i="94"/>
  <c r="H383" i="94"/>
  <c r="H384" i="94"/>
  <c r="AS384" i="94" s="1"/>
  <c r="AT384" i="94" s="1"/>
  <c r="H385" i="94"/>
  <c r="H386" i="94"/>
  <c r="H387" i="94"/>
  <c r="H388" i="94"/>
  <c r="H389" i="94"/>
  <c r="H390" i="94"/>
  <c r="H391" i="94"/>
  <c r="AS391" i="94" s="1"/>
  <c r="AT391" i="94" s="1"/>
  <c r="H392" i="94"/>
  <c r="H393" i="94"/>
  <c r="H394" i="94"/>
  <c r="H395" i="94"/>
  <c r="H396" i="94"/>
  <c r="H397" i="94"/>
  <c r="H398" i="94"/>
  <c r="AS398" i="94" s="1"/>
  <c r="AT398" i="94" s="1"/>
  <c r="H399" i="94"/>
  <c r="H400" i="94"/>
  <c r="H401" i="94"/>
  <c r="H402" i="94"/>
  <c r="H403" i="94"/>
  <c r="H404" i="94"/>
  <c r="H405" i="94"/>
  <c r="H406" i="94"/>
  <c r="AS406" i="94" s="1"/>
  <c r="AT406" i="94" s="1"/>
  <c r="H407" i="94"/>
  <c r="H408" i="94"/>
  <c r="H409" i="94"/>
  <c r="H410" i="94"/>
  <c r="H411" i="94"/>
  <c r="H426" i="94"/>
  <c r="AS426" i="94" s="1"/>
  <c r="AT426" i="94" s="1"/>
  <c r="H427" i="94"/>
  <c r="H428" i="94"/>
  <c r="H429" i="94"/>
  <c r="H430" i="94"/>
  <c r="H431" i="94"/>
  <c r="H432" i="94"/>
  <c r="H433" i="94"/>
  <c r="AS433" i="94" s="1"/>
  <c r="AT433" i="94" s="1"/>
  <c r="H434" i="94"/>
  <c r="H435" i="94"/>
  <c r="H436" i="94"/>
  <c r="H437" i="94"/>
  <c r="H438" i="94"/>
  <c r="H439" i="94"/>
  <c r="H440" i="94"/>
  <c r="H441" i="94"/>
  <c r="AS441" i="94" s="1"/>
  <c r="AT441" i="94" s="1"/>
  <c r="H442" i="94"/>
  <c r="H443" i="94"/>
  <c r="H444" i="94"/>
  <c r="H445" i="94"/>
  <c r="H446" i="94"/>
  <c r="H447" i="94"/>
  <c r="H448" i="94"/>
  <c r="AS448" i="94" s="1"/>
  <c r="AT448" i="94" s="1"/>
  <c r="H449" i="94"/>
  <c r="H450" i="94"/>
  <c r="H451" i="94"/>
  <c r="H452" i="94"/>
  <c r="H453" i="94"/>
  <c r="H454" i="94"/>
  <c r="AS454" i="94" s="1"/>
  <c r="AT454" i="94" s="1"/>
  <c r="H455" i="94"/>
  <c r="H456" i="94"/>
  <c r="H457" i="94"/>
  <c r="H458" i="94"/>
  <c r="H459" i="94"/>
  <c r="H460" i="94"/>
  <c r="H476" i="94"/>
  <c r="H477" i="94"/>
  <c r="AS477" i="94" s="1"/>
  <c r="AT477" i="94" s="1"/>
  <c r="H478" i="94"/>
  <c r="H479" i="94"/>
  <c r="H480" i="94"/>
  <c r="H481" i="94"/>
  <c r="H482" i="94"/>
  <c r="H483" i="94"/>
  <c r="H484" i="94"/>
  <c r="AS484" i="94" s="1"/>
  <c r="AT484" i="94" s="1"/>
  <c r="H485" i="94"/>
  <c r="H486" i="94"/>
  <c r="H487" i="94"/>
  <c r="H488" i="94"/>
  <c r="H489" i="94"/>
  <c r="H490" i="94"/>
  <c r="H491" i="94"/>
  <c r="AS491" i="94" s="1"/>
  <c r="AT491" i="94" s="1"/>
  <c r="H492" i="94"/>
  <c r="H493" i="94"/>
  <c r="H494" i="94"/>
  <c r="H495" i="94"/>
  <c r="H496" i="94"/>
  <c r="H497" i="94"/>
  <c r="H498" i="94"/>
  <c r="H499" i="94"/>
  <c r="AS499" i="94" s="1"/>
  <c r="AT499" i="94" s="1"/>
  <c r="H500" i="94"/>
  <c r="H501" i="94"/>
  <c r="H502" i="94"/>
  <c r="H503" i="94"/>
  <c r="H504" i="94"/>
  <c r="H505" i="94"/>
  <c r="AS505" i="94" s="1"/>
  <c r="AT505" i="94" s="1"/>
  <c r="H506" i="94"/>
  <c r="H522" i="94"/>
  <c r="H523" i="94"/>
  <c r="H524" i="94"/>
  <c r="H525" i="94"/>
  <c r="H526" i="94"/>
  <c r="H527" i="94"/>
  <c r="AS527" i="94" s="1"/>
  <c r="AT527" i="94" s="1"/>
  <c r="H528" i="94"/>
  <c r="H529" i="94"/>
  <c r="H530" i="94"/>
  <c r="H531" i="94"/>
  <c r="H532" i="94"/>
  <c r="H533" i="94"/>
  <c r="H534" i="94"/>
  <c r="H535" i="94"/>
  <c r="AS535" i="94" s="1"/>
  <c r="AT535" i="94" s="1"/>
  <c r="H536" i="94"/>
  <c r="H537" i="94"/>
  <c r="H538" i="94"/>
  <c r="H539" i="94"/>
  <c r="H540" i="94"/>
  <c r="H541" i="94"/>
  <c r="H542" i="94"/>
  <c r="AS542" i="94" s="1"/>
  <c r="AT542" i="94" s="1"/>
  <c r="H543" i="94"/>
  <c r="H544" i="94"/>
  <c r="H545" i="94"/>
  <c r="H546" i="94"/>
  <c r="H547" i="94"/>
  <c r="H548" i="94"/>
  <c r="AS548" i="94" s="1"/>
  <c r="AT548" i="94" s="1"/>
  <c r="H549" i="94"/>
  <c r="H550" i="94"/>
  <c r="H551" i="94"/>
  <c r="H552" i="94"/>
  <c r="H553" i="94"/>
  <c r="H554" i="94"/>
  <c r="H555" i="94"/>
  <c r="H556" i="94"/>
  <c r="AS556" i="94" s="1"/>
  <c r="AT556" i="94" s="1"/>
  <c r="H570" i="94"/>
  <c r="H571" i="94"/>
  <c r="H572" i="94"/>
  <c r="H573" i="94"/>
  <c r="H574" i="94"/>
  <c r="H575" i="94"/>
  <c r="H576" i="94"/>
  <c r="AS576" i="94" s="1"/>
  <c r="AT576" i="94" s="1"/>
  <c r="H577" i="94"/>
  <c r="H578" i="94"/>
  <c r="H579" i="94"/>
  <c r="H580" i="94"/>
  <c r="H581" i="94"/>
  <c r="H582" i="94"/>
  <c r="H583" i="94"/>
  <c r="AS583" i="94" s="1"/>
  <c r="AT583" i="94" s="1"/>
  <c r="H584" i="94"/>
  <c r="H585" i="94"/>
  <c r="H586" i="94"/>
  <c r="H587" i="94"/>
  <c r="H588" i="94"/>
  <c r="H589" i="94"/>
  <c r="H590" i="94"/>
  <c r="H591" i="94"/>
  <c r="AS591" i="94" s="1"/>
  <c r="AT591" i="94" s="1"/>
  <c r="H592" i="94"/>
  <c r="H593" i="94"/>
  <c r="H594" i="94"/>
  <c r="H595" i="94"/>
  <c r="H596" i="94"/>
  <c r="H597" i="94"/>
  <c r="AS597" i="94" s="1"/>
  <c r="AT597" i="94" s="1"/>
  <c r="H598" i="94"/>
  <c r="H599" i="94"/>
  <c r="H600" i="94"/>
  <c r="H601" i="94"/>
  <c r="H615" i="94"/>
  <c r="H616" i="94"/>
  <c r="H617" i="94"/>
  <c r="AS617" i="94" s="1"/>
  <c r="AT617" i="94" s="1"/>
  <c r="H618" i="94"/>
  <c r="H619" i="94"/>
  <c r="H620" i="94"/>
  <c r="H621" i="94"/>
  <c r="H622" i="94"/>
  <c r="H623" i="94"/>
  <c r="H624" i="94"/>
  <c r="H625" i="94"/>
  <c r="AS625" i="94" s="1"/>
  <c r="AT625" i="94" s="1"/>
  <c r="H626" i="94"/>
  <c r="H627" i="94"/>
  <c r="H628" i="94"/>
  <c r="H629" i="94"/>
  <c r="H630" i="94"/>
  <c r="H631" i="94"/>
  <c r="H632" i="94"/>
  <c r="AS632" i="94" s="1"/>
  <c r="AT632" i="94" s="1"/>
  <c r="H633" i="94"/>
  <c r="H634" i="94"/>
  <c r="H635" i="94"/>
  <c r="H636" i="94"/>
  <c r="H637" i="94"/>
  <c r="H638" i="94"/>
  <c r="AS638" i="94" s="1"/>
  <c r="AT638" i="94" s="1"/>
  <c r="H639" i="94"/>
  <c r="H640" i="94"/>
  <c r="H641" i="94"/>
  <c r="H642" i="94"/>
  <c r="H643" i="94"/>
  <c r="H644" i="94"/>
  <c r="H645" i="94"/>
  <c r="H646" i="94"/>
  <c r="AS646" i="94" s="1"/>
  <c r="AT646" i="94" s="1"/>
  <c r="H647" i="94"/>
  <c r="H648" i="94"/>
  <c r="H649" i="94"/>
  <c r="H665" i="94"/>
  <c r="H666" i="94"/>
  <c r="H667" i="94"/>
  <c r="H668" i="94"/>
  <c r="AS668" i="94" s="1"/>
  <c r="AT668" i="94" s="1"/>
  <c r="H669" i="94"/>
  <c r="H670" i="94"/>
  <c r="H671" i="94"/>
  <c r="H672" i="94"/>
  <c r="H673" i="94"/>
  <c r="H674" i="94"/>
  <c r="H675" i="94"/>
  <c r="AS675" i="94" s="1"/>
  <c r="AT675" i="94" s="1"/>
  <c r="H676" i="94"/>
  <c r="H677" i="94"/>
  <c r="H678" i="94"/>
  <c r="H679" i="94"/>
  <c r="H680" i="94"/>
  <c r="H681" i="94"/>
  <c r="H682" i="94"/>
  <c r="H683" i="94"/>
  <c r="AS683" i="94" s="1"/>
  <c r="AT683" i="94" s="1"/>
  <c r="H684" i="94"/>
  <c r="H685" i="94"/>
  <c r="H686" i="94"/>
  <c r="H687" i="94"/>
  <c r="H688" i="94"/>
  <c r="H689" i="94"/>
  <c r="AS689" i="94" s="1"/>
  <c r="AT689" i="94" s="1"/>
  <c r="H690" i="94"/>
  <c r="H691" i="94"/>
  <c r="H692" i="94"/>
  <c r="H693" i="94"/>
  <c r="H694" i="94"/>
  <c r="H695" i="94"/>
  <c r="AS695" i="94" s="1"/>
  <c r="AT695" i="94" s="1"/>
  <c r="H696" i="94"/>
  <c r="H697" i="94"/>
  <c r="H698" i="94"/>
  <c r="H699" i="94"/>
  <c r="H714" i="94"/>
  <c r="H715" i="94"/>
  <c r="AS715" i="94" s="1"/>
  <c r="AT715" i="94" s="1"/>
  <c r="H716" i="94"/>
  <c r="H717" i="94"/>
  <c r="H718" i="94"/>
  <c r="H719" i="94"/>
  <c r="H720" i="94"/>
  <c r="AS720" i="94" s="1"/>
  <c r="AT720" i="94" s="1"/>
  <c r="H721" i="94"/>
  <c r="H722" i="94"/>
  <c r="H723" i="94"/>
  <c r="H724" i="94"/>
  <c r="H725" i="94"/>
  <c r="AS725" i="94" s="1"/>
  <c r="AT725" i="94" s="1"/>
  <c r="H726" i="94"/>
  <c r="H727" i="94"/>
  <c r="H728" i="94"/>
  <c r="H729" i="94"/>
  <c r="H730" i="94"/>
  <c r="H731" i="94"/>
  <c r="AS731" i="94" s="1"/>
  <c r="AT731" i="94" s="1"/>
  <c r="H732" i="94"/>
  <c r="H733" i="94"/>
  <c r="H734" i="94"/>
  <c r="H735" i="94"/>
  <c r="H736" i="94"/>
  <c r="AS736" i="94" s="1"/>
  <c r="AT736" i="94" s="1"/>
  <c r="H737" i="94"/>
  <c r="H738" i="94"/>
  <c r="H739" i="94"/>
  <c r="H740" i="94"/>
  <c r="H741" i="94"/>
  <c r="AS741" i="94" s="1"/>
  <c r="AT741" i="94" s="1"/>
  <c r="H742" i="94"/>
  <c r="H743" i="94"/>
  <c r="H744" i="94"/>
  <c r="H745" i="94"/>
  <c r="H746" i="94"/>
  <c r="H747" i="94"/>
  <c r="AS747" i="94" s="1"/>
  <c r="AT747" i="94" s="1"/>
  <c r="H748" i="94"/>
  <c r="H764" i="94"/>
  <c r="H765" i="94"/>
  <c r="H766" i="94"/>
  <c r="H767" i="94"/>
  <c r="AS767" i="94" s="1"/>
  <c r="AT767" i="94" s="1"/>
  <c r="H768" i="94"/>
  <c r="H769" i="94"/>
  <c r="H770" i="94"/>
  <c r="H771" i="94"/>
  <c r="H772" i="94"/>
  <c r="AS772" i="94" s="1"/>
  <c r="AT772" i="94" s="1"/>
  <c r="H773" i="94"/>
  <c r="H774" i="94"/>
  <c r="H775" i="94"/>
  <c r="H776" i="94"/>
  <c r="H777" i="94"/>
  <c r="H778" i="94"/>
  <c r="AS778" i="94" s="1"/>
  <c r="AT778" i="94" s="1"/>
  <c r="H779" i="94"/>
  <c r="H780" i="94"/>
  <c r="AZ780" i="94" s="1"/>
  <c r="BA780" i="94" s="1"/>
  <c r="H781" i="94"/>
  <c r="H782" i="94"/>
  <c r="AS782" i="94" s="1"/>
  <c r="AT782" i="94" s="1"/>
  <c r="H783" i="94"/>
  <c r="AS783" i="94" s="1"/>
  <c r="AT783" i="94" s="1"/>
  <c r="H784" i="94"/>
  <c r="AZ784" i="94" s="1"/>
  <c r="BA784" i="94" s="1"/>
  <c r="H785" i="94"/>
  <c r="H786" i="94"/>
  <c r="H787" i="94"/>
  <c r="AS787" i="94" s="1"/>
  <c r="AT787" i="94" s="1"/>
  <c r="H788" i="94"/>
  <c r="AZ788" i="94" s="1"/>
  <c r="BA788" i="94" s="1"/>
  <c r="H789" i="94"/>
  <c r="H790" i="94"/>
  <c r="H791" i="94"/>
  <c r="H792" i="94"/>
  <c r="AZ792" i="94" s="1"/>
  <c r="BA792" i="94" s="1"/>
  <c r="H793" i="94"/>
  <c r="H794" i="94"/>
  <c r="AS794" i="94" s="1"/>
  <c r="AT794" i="94" s="1"/>
  <c r="H795" i="94"/>
  <c r="H796" i="94"/>
  <c r="AZ796" i="94" s="1"/>
  <c r="BA796" i="94" s="1"/>
  <c r="H797" i="94"/>
  <c r="H798" i="94"/>
  <c r="AS798" i="94" s="1"/>
  <c r="AT798" i="94" s="1"/>
  <c r="H814" i="94"/>
  <c r="AS814" i="94" s="1"/>
  <c r="AT814" i="94" s="1"/>
  <c r="H815" i="94"/>
  <c r="AZ815" i="94" s="1"/>
  <c r="BA815" i="94" s="1"/>
  <c r="H816" i="94"/>
  <c r="H817" i="94"/>
  <c r="H818" i="94"/>
  <c r="AS818" i="94" s="1"/>
  <c r="AT818" i="94" s="1"/>
  <c r="H819" i="94"/>
  <c r="AS819" i="94" s="1"/>
  <c r="AT819" i="94" s="1"/>
  <c r="H820" i="94"/>
  <c r="H821" i="94"/>
  <c r="H822" i="94"/>
  <c r="H823" i="94"/>
  <c r="AS823" i="94" s="1"/>
  <c r="AT823" i="94" s="1"/>
  <c r="H824" i="94"/>
  <c r="H825" i="94"/>
  <c r="AS825" i="94" s="1"/>
  <c r="AT825" i="94" s="1"/>
  <c r="H826" i="94"/>
  <c r="H827" i="94"/>
  <c r="H828" i="94"/>
  <c r="H829" i="94"/>
  <c r="AS829" i="94" s="1"/>
  <c r="AT829" i="94" s="1"/>
  <c r="H830" i="94"/>
  <c r="AS830" i="94" s="1"/>
  <c r="AT830" i="94" s="1"/>
  <c r="H831" i="94"/>
  <c r="H832" i="94"/>
  <c r="H833" i="94"/>
  <c r="H834" i="94"/>
  <c r="AS834" i="94" s="1"/>
  <c r="AT834" i="94" s="1"/>
  <c r="H835" i="94"/>
  <c r="AS835" i="94" s="1"/>
  <c r="AT835" i="94" s="1"/>
  <c r="H836" i="94"/>
  <c r="H837" i="94"/>
  <c r="H838" i="94"/>
  <c r="H839" i="94"/>
  <c r="AS839" i="94" s="1"/>
  <c r="AT839" i="94" s="1"/>
  <c r="H840" i="94"/>
  <c r="H841" i="94"/>
  <c r="AS841" i="94" s="1"/>
  <c r="AT841" i="94" s="1"/>
  <c r="H842" i="94"/>
  <c r="H843" i="94"/>
  <c r="H844" i="94"/>
  <c r="H845" i="94"/>
  <c r="AS845" i="94" s="1"/>
  <c r="AT845" i="94" s="1"/>
  <c r="H846" i="94"/>
  <c r="AS846" i="94" s="1"/>
  <c r="AT846" i="94" s="1"/>
  <c r="H847" i="94"/>
  <c r="H862" i="94"/>
  <c r="H863" i="94"/>
  <c r="H864" i="94"/>
  <c r="AS864" i="94" s="1"/>
  <c r="AT864" i="94" s="1"/>
  <c r="H865" i="94"/>
  <c r="AS865" i="94" s="1"/>
  <c r="AT865" i="94" s="1"/>
  <c r="H866" i="94"/>
  <c r="H867" i="94"/>
  <c r="H868" i="94"/>
  <c r="H869" i="94"/>
  <c r="AS869" i="94" s="1"/>
  <c r="AT869" i="94" s="1"/>
  <c r="H870" i="94"/>
  <c r="H871" i="94"/>
  <c r="AS871" i="94" s="1"/>
  <c r="AT871" i="94" s="1"/>
  <c r="H872" i="94"/>
  <c r="H873" i="94"/>
  <c r="H874" i="94"/>
  <c r="H875" i="94"/>
  <c r="AS875" i="94" s="1"/>
  <c r="AT875" i="94" s="1"/>
  <c r="H876" i="94"/>
  <c r="AS876" i="94" s="1"/>
  <c r="AT876" i="94" s="1"/>
  <c r="H877" i="94"/>
  <c r="H878" i="94"/>
  <c r="H879" i="94"/>
  <c r="H880" i="94"/>
  <c r="AS880" i="94" s="1"/>
  <c r="AT880" i="94" s="1"/>
  <c r="H881" i="94"/>
  <c r="AS881" i="94" s="1"/>
  <c r="AT881" i="94" s="1"/>
  <c r="H882" i="94"/>
  <c r="H883" i="94"/>
  <c r="H884" i="94"/>
  <c r="H885" i="94"/>
  <c r="AS885" i="94" s="1"/>
  <c r="AT885" i="94" s="1"/>
  <c r="H886" i="94"/>
  <c r="H887" i="94"/>
  <c r="AS887" i="94" s="1"/>
  <c r="AT887" i="94" s="1"/>
  <c r="H888" i="94"/>
  <c r="H889" i="94"/>
  <c r="H890" i="94"/>
  <c r="H891" i="94"/>
  <c r="AS891" i="94" s="1"/>
  <c r="AT891" i="94" s="1"/>
  <c r="H892" i="94"/>
  <c r="AS892" i="94" s="1"/>
  <c r="AT892" i="94" s="1"/>
  <c r="H893" i="94"/>
  <c r="H894" i="94"/>
  <c r="H895" i="94"/>
  <c r="H896" i="94"/>
  <c r="AS896" i="94" s="1"/>
  <c r="AT896" i="94" s="1"/>
  <c r="H912" i="94"/>
  <c r="AS912" i="94" s="1"/>
  <c r="AT912" i="94" s="1"/>
  <c r="H913" i="94"/>
  <c r="H914" i="94"/>
  <c r="H915" i="94"/>
  <c r="H916" i="94"/>
  <c r="AS916" i="94" s="1"/>
  <c r="AT916" i="94" s="1"/>
  <c r="H917" i="94"/>
  <c r="H918" i="94"/>
  <c r="AS918" i="94" s="1"/>
  <c r="AT918" i="94" s="1"/>
  <c r="H919" i="94"/>
  <c r="H920" i="94"/>
  <c r="H921" i="94"/>
  <c r="H922" i="94"/>
  <c r="AS922" i="94" s="1"/>
  <c r="AT922" i="94" s="1"/>
  <c r="H923" i="94"/>
  <c r="AS923" i="94" s="1"/>
  <c r="AT923" i="94" s="1"/>
  <c r="H924" i="94"/>
  <c r="H925" i="94"/>
  <c r="H926" i="94"/>
  <c r="H927" i="94"/>
  <c r="AS927" i="94" s="1"/>
  <c r="AT927" i="94" s="1"/>
  <c r="H928" i="94"/>
  <c r="AS928" i="94" s="1"/>
  <c r="AT928" i="94" s="1"/>
  <c r="H929" i="94"/>
  <c r="H930" i="94"/>
  <c r="H931" i="94"/>
  <c r="H932" i="94"/>
  <c r="AS932" i="94" s="1"/>
  <c r="AT932" i="94" s="1"/>
  <c r="H933" i="94"/>
  <c r="H934" i="94"/>
  <c r="AS934" i="94" s="1"/>
  <c r="AT934" i="94" s="1"/>
  <c r="H935" i="94"/>
  <c r="H936" i="94"/>
  <c r="H937" i="94"/>
  <c r="H938" i="94"/>
  <c r="AS938" i="94" s="1"/>
  <c r="AT938" i="94" s="1"/>
  <c r="H939" i="94"/>
  <c r="AS939" i="94" s="1"/>
  <c r="AT939" i="94" s="1"/>
  <c r="H37" i="94"/>
  <c r="S10100" i="79"/>
  <c r="S10101" i="79"/>
  <c r="S10102" i="79"/>
  <c r="S10103" i="79"/>
  <c r="S10104" i="79"/>
  <c r="S10105" i="79"/>
  <c r="S10106" i="79"/>
  <c r="S10107" i="79"/>
  <c r="S10108" i="79"/>
  <c r="S10109" i="79"/>
  <c r="S10110" i="79"/>
  <c r="S10111" i="79"/>
  <c r="S10112" i="79"/>
  <c r="S10113" i="79"/>
  <c r="S10114" i="79"/>
  <c r="S10115" i="79"/>
  <c r="S10116" i="79"/>
  <c r="S10117" i="79"/>
  <c r="S10118" i="79"/>
  <c r="S10119" i="79"/>
  <c r="S10120" i="79"/>
  <c r="S10121" i="79"/>
  <c r="S10122" i="79"/>
  <c r="S10123" i="79"/>
  <c r="S10124" i="79"/>
  <c r="S10125" i="79"/>
  <c r="S10126" i="79"/>
  <c r="S10127" i="79"/>
  <c r="S10128" i="79"/>
  <c r="S10129" i="79"/>
  <c r="S10130" i="79"/>
  <c r="S10131" i="79"/>
  <c r="S10132" i="79"/>
  <c r="S10133" i="79"/>
  <c r="S10134" i="79"/>
  <c r="S10135" i="79"/>
  <c r="S10136" i="79"/>
  <c r="S10137" i="79"/>
  <c r="S10138" i="79"/>
  <c r="S10139" i="79"/>
  <c r="S10140" i="79"/>
  <c r="S10141" i="79"/>
  <c r="S10142" i="79"/>
  <c r="S10143" i="79"/>
  <c r="S10144" i="79"/>
  <c r="S10145" i="79"/>
  <c r="S10146" i="79"/>
  <c r="S10147" i="79"/>
  <c r="S10148" i="79"/>
  <c r="S10149" i="79"/>
  <c r="S10150" i="79"/>
  <c r="S10151" i="79"/>
  <c r="S10152" i="79"/>
  <c r="S10153" i="79"/>
  <c r="S10154" i="79"/>
  <c r="S10155" i="79"/>
  <c r="S10156" i="79"/>
  <c r="S10157" i="79"/>
  <c r="S10158" i="79"/>
  <c r="S10159" i="79"/>
  <c r="S10160" i="79"/>
  <c r="S10161" i="79"/>
  <c r="S10162" i="79"/>
  <c r="S10163" i="79"/>
  <c r="S10164" i="79"/>
  <c r="S10165" i="79"/>
  <c r="S10166" i="79"/>
  <c r="S10167" i="79"/>
  <c r="S10168" i="79"/>
  <c r="S10169" i="79"/>
  <c r="S10170" i="79"/>
  <c r="S10171" i="79"/>
  <c r="S10172" i="79"/>
  <c r="S10173" i="79"/>
  <c r="S10174" i="79"/>
  <c r="S10175" i="79"/>
  <c r="S10176" i="79"/>
  <c r="S10177" i="79"/>
  <c r="S10178" i="79"/>
  <c r="S10179" i="79"/>
  <c r="S10180" i="79"/>
  <c r="S10181" i="79"/>
  <c r="S10182" i="79"/>
  <c r="S10183" i="79"/>
  <c r="S10184" i="79"/>
  <c r="S10185" i="79"/>
  <c r="S10186" i="79"/>
  <c r="S10187" i="79"/>
  <c r="S10188" i="79"/>
  <c r="S10189" i="79"/>
  <c r="S10190" i="79"/>
  <c r="S10191" i="79"/>
  <c r="S10192" i="79"/>
  <c r="S10193" i="79"/>
  <c r="S10194" i="79"/>
  <c r="S10195" i="79"/>
  <c r="S10196" i="79"/>
  <c r="S10197" i="79"/>
  <c r="S10198" i="79"/>
  <c r="S10199" i="79"/>
  <c r="S10200" i="79"/>
  <c r="S10201" i="79"/>
  <c r="S10202" i="79"/>
  <c r="S10203" i="79"/>
  <c r="S10204" i="79"/>
  <c r="S10205" i="79"/>
  <c r="S10206" i="79"/>
  <c r="S10207" i="79"/>
  <c r="S10208" i="79"/>
  <c r="S10209" i="79"/>
  <c r="S10210" i="79"/>
  <c r="S10211" i="79"/>
  <c r="S10212" i="79"/>
  <c r="S10213" i="79"/>
  <c r="S10214" i="79"/>
  <c r="S10215" i="79"/>
  <c r="S10216" i="79"/>
  <c r="S10217" i="79"/>
  <c r="S10218" i="79"/>
  <c r="S10219" i="79"/>
  <c r="S10220" i="79"/>
  <c r="S10221" i="79"/>
  <c r="S10222" i="79"/>
  <c r="S10223" i="79"/>
  <c r="S10224" i="79"/>
  <c r="S10225" i="79"/>
  <c r="S10226" i="79"/>
  <c r="S10227" i="79"/>
  <c r="S10228" i="79"/>
  <c r="S10229" i="79"/>
  <c r="S10230" i="79"/>
  <c r="S10231" i="79"/>
  <c r="S10232" i="79"/>
  <c r="S10233" i="79"/>
  <c r="S10234" i="79"/>
  <c r="S10235" i="79"/>
  <c r="S10236" i="79"/>
  <c r="S10237" i="79"/>
  <c r="S10238" i="79"/>
  <c r="S10239" i="79"/>
  <c r="S10240" i="79"/>
  <c r="S10241" i="79"/>
  <c r="S10242" i="79"/>
  <c r="S10243" i="79"/>
  <c r="S10244" i="79"/>
  <c r="S10245" i="79"/>
  <c r="S10246" i="79"/>
  <c r="S10247" i="79"/>
  <c r="S10248" i="79"/>
  <c r="S10249" i="79"/>
  <c r="S10250" i="79"/>
  <c r="S10251" i="79"/>
  <c r="S10252" i="79"/>
  <c r="S10253" i="79"/>
  <c r="S10254" i="79"/>
  <c r="S10255" i="79"/>
  <c r="S10256" i="79"/>
  <c r="S10257" i="79"/>
  <c r="S10258" i="79"/>
  <c r="S10259" i="79"/>
  <c r="S10260" i="79"/>
  <c r="S10261" i="79"/>
  <c r="S10262" i="79"/>
  <c r="S10263" i="79"/>
  <c r="S10264" i="79"/>
  <c r="S10265" i="79"/>
  <c r="S10266" i="79"/>
  <c r="S10267" i="79"/>
  <c r="S10268" i="79"/>
  <c r="S10269" i="79"/>
  <c r="S10270" i="79"/>
  <c r="S10271" i="79"/>
  <c r="S10272" i="79"/>
  <c r="S10273" i="79"/>
  <c r="S10274" i="79"/>
  <c r="S10275" i="79"/>
  <c r="S10276" i="79"/>
  <c r="S10277" i="79"/>
  <c r="S10278" i="79"/>
  <c r="S10279" i="79"/>
  <c r="S10280" i="79"/>
  <c r="S10281" i="79"/>
  <c r="S10282" i="79"/>
  <c r="S10283" i="79"/>
  <c r="S10284" i="79"/>
  <c r="S10285" i="79"/>
  <c r="S10286" i="79"/>
  <c r="S10287" i="79"/>
  <c r="S10288" i="79"/>
  <c r="S10289" i="79"/>
  <c r="S10290" i="79"/>
  <c r="S10291" i="79"/>
  <c r="S10292" i="79"/>
  <c r="S10293" i="79"/>
  <c r="S10294" i="79"/>
  <c r="S10295" i="79"/>
  <c r="S10296" i="79"/>
  <c r="S10297" i="79"/>
  <c r="S10298" i="79"/>
  <c r="S10299" i="79"/>
  <c r="S10300" i="79"/>
  <c r="S10301" i="79"/>
  <c r="S10302" i="79"/>
  <c r="S10303" i="79"/>
  <c r="S10304" i="79"/>
  <c r="S10305" i="79"/>
  <c r="S10306" i="79"/>
  <c r="S10307" i="79"/>
  <c r="S10308" i="79"/>
  <c r="S10309" i="79"/>
  <c r="S10310" i="79"/>
  <c r="S10311" i="79"/>
  <c r="S10312" i="79"/>
  <c r="S10313" i="79"/>
  <c r="S10314" i="79"/>
  <c r="S10315" i="79"/>
  <c r="S10316" i="79"/>
  <c r="S10317" i="79"/>
  <c r="S10318" i="79"/>
  <c r="S10319" i="79"/>
  <c r="S10320" i="79"/>
  <c r="S10321" i="79"/>
  <c r="S10322" i="79"/>
  <c r="S10323" i="79"/>
  <c r="S10324" i="79"/>
  <c r="S10325" i="79"/>
  <c r="S10326" i="79"/>
  <c r="S10327" i="79"/>
  <c r="S10328" i="79"/>
  <c r="S10329" i="79"/>
  <c r="S10330" i="79"/>
  <c r="S10331" i="79"/>
  <c r="S10332" i="79"/>
  <c r="S10333" i="79"/>
  <c r="S10334" i="79"/>
  <c r="S10335" i="79"/>
  <c r="S10336" i="79"/>
  <c r="S10337" i="79"/>
  <c r="S10338" i="79"/>
  <c r="S10339" i="79"/>
  <c r="S10340" i="79"/>
  <c r="S10341" i="79"/>
  <c r="S10342" i="79"/>
  <c r="S10343" i="79"/>
  <c r="S10344" i="79"/>
  <c r="S10345" i="79"/>
  <c r="S10346" i="79"/>
  <c r="S10347" i="79"/>
  <c r="S10348" i="79"/>
  <c r="S10349" i="79"/>
  <c r="S10350" i="79"/>
  <c r="S10351" i="79"/>
  <c r="S10352" i="79"/>
  <c r="S10353" i="79"/>
  <c r="S10354" i="79"/>
  <c r="S10355" i="79"/>
  <c r="S10356" i="79"/>
  <c r="S10357" i="79"/>
  <c r="S10358" i="79"/>
  <c r="S10359" i="79"/>
  <c r="S10360" i="79"/>
  <c r="S10361" i="79"/>
  <c r="S10362" i="79"/>
  <c r="S10363" i="79"/>
  <c r="S10364" i="79"/>
  <c r="S10365" i="79"/>
  <c r="S10366" i="79"/>
  <c r="S10367" i="79"/>
  <c r="S10368" i="79"/>
  <c r="S10369" i="79"/>
  <c r="S10370" i="79"/>
  <c r="S10371" i="79"/>
  <c r="S10372" i="79"/>
  <c r="S10373" i="79"/>
  <c r="S10374" i="79"/>
  <c r="S10375" i="79"/>
  <c r="S10376" i="79"/>
  <c r="S10377" i="79"/>
  <c r="S10378" i="79"/>
  <c r="S10379" i="79"/>
  <c r="S10380" i="79"/>
  <c r="S10381" i="79"/>
  <c r="S10382" i="79"/>
  <c r="S10383" i="79"/>
  <c r="S10384" i="79"/>
  <c r="S10385" i="79"/>
  <c r="S10386" i="79"/>
  <c r="S10387" i="79"/>
  <c r="S10388" i="79"/>
  <c r="S10389" i="79"/>
  <c r="S10390" i="79"/>
  <c r="S10391" i="79"/>
  <c r="S10392" i="79"/>
  <c r="S10393" i="79"/>
  <c r="S10394" i="79"/>
  <c r="S10395" i="79"/>
  <c r="S10396" i="79"/>
  <c r="S10397" i="79"/>
  <c r="S10398" i="79"/>
  <c r="S10399" i="79"/>
  <c r="S10400" i="79"/>
  <c r="S10401" i="79"/>
  <c r="S10402" i="79"/>
  <c r="S10403" i="79"/>
  <c r="S10404" i="79"/>
  <c r="S10405" i="79"/>
  <c r="S10406" i="79"/>
  <c r="S10407" i="79"/>
  <c r="S10408" i="79"/>
  <c r="S10409" i="79"/>
  <c r="S10410" i="79"/>
  <c r="S10411" i="79"/>
  <c r="S9346" i="79"/>
  <c r="S9347" i="79"/>
  <c r="S9348" i="79"/>
  <c r="S9349" i="79"/>
  <c r="S9350" i="79"/>
  <c r="S9351" i="79"/>
  <c r="S9352" i="79"/>
  <c r="S9353" i="79"/>
  <c r="S9354" i="79"/>
  <c r="S9355" i="79"/>
  <c r="S9356" i="79"/>
  <c r="S9357" i="79"/>
  <c r="S9358" i="79"/>
  <c r="S9359" i="79"/>
  <c r="S9360" i="79"/>
  <c r="S9361" i="79"/>
  <c r="S9362" i="79"/>
  <c r="S9363" i="79"/>
  <c r="S9364" i="79"/>
  <c r="S9365" i="79"/>
  <c r="S9366" i="79"/>
  <c r="S9367" i="79"/>
  <c r="S9368" i="79"/>
  <c r="S9369" i="79"/>
  <c r="S9370" i="79"/>
  <c r="S9371" i="79"/>
  <c r="S9372" i="79"/>
  <c r="S9373" i="79"/>
  <c r="S9374" i="79"/>
  <c r="S9375" i="79"/>
  <c r="S9376" i="79"/>
  <c r="S9377" i="79"/>
  <c r="S9378" i="79"/>
  <c r="S9379" i="79"/>
  <c r="S9380" i="79"/>
  <c r="S9381" i="79"/>
  <c r="S9382" i="79"/>
  <c r="S9383" i="79"/>
  <c r="S9384" i="79"/>
  <c r="S9385" i="79"/>
  <c r="S9386" i="79"/>
  <c r="S9387" i="79"/>
  <c r="S9388" i="79"/>
  <c r="S9389" i="79"/>
  <c r="S9390" i="79"/>
  <c r="S9391" i="79"/>
  <c r="S9392" i="79"/>
  <c r="S9393" i="79"/>
  <c r="S9394" i="79"/>
  <c r="S9395" i="79"/>
  <c r="S9396" i="79"/>
  <c r="S9397" i="79"/>
  <c r="S9398" i="79"/>
  <c r="S9399" i="79"/>
  <c r="S9400" i="79"/>
  <c r="S9401" i="79"/>
  <c r="S9402" i="79"/>
  <c r="S9403" i="79"/>
  <c r="S9404" i="79"/>
  <c r="S9405" i="79"/>
  <c r="S9406" i="79"/>
  <c r="S9407" i="79"/>
  <c r="S9408" i="79"/>
  <c r="S9409" i="79"/>
  <c r="S9410" i="79"/>
  <c r="S9411" i="79"/>
  <c r="S9412" i="79"/>
  <c r="S9413" i="79"/>
  <c r="S9414" i="79"/>
  <c r="S9415" i="79"/>
  <c r="S9416" i="79"/>
  <c r="S9417" i="79"/>
  <c r="S9418" i="79"/>
  <c r="S9419" i="79"/>
  <c r="S9420" i="79"/>
  <c r="S9421" i="79"/>
  <c r="S9422" i="79"/>
  <c r="S9423" i="79"/>
  <c r="S9424" i="79"/>
  <c r="S9425" i="79"/>
  <c r="S9426" i="79"/>
  <c r="S9427" i="79"/>
  <c r="S9428" i="79"/>
  <c r="S9429" i="79"/>
  <c r="S9430" i="79"/>
  <c r="S9431" i="79"/>
  <c r="S9432" i="79"/>
  <c r="S9433" i="79"/>
  <c r="S9434" i="79"/>
  <c r="S9435" i="79"/>
  <c r="S9436" i="79"/>
  <c r="S9437" i="79"/>
  <c r="S9438" i="79"/>
  <c r="S9439" i="79"/>
  <c r="S9440" i="79"/>
  <c r="S9441" i="79"/>
  <c r="S9442" i="79"/>
  <c r="S9443" i="79"/>
  <c r="S9444" i="79"/>
  <c r="S9445" i="79"/>
  <c r="S9446" i="79"/>
  <c r="S9447" i="79"/>
  <c r="S9448" i="79"/>
  <c r="S9449" i="79"/>
  <c r="S9450" i="79"/>
  <c r="S9451" i="79"/>
  <c r="S9452" i="79"/>
  <c r="S9453" i="79"/>
  <c r="S9454" i="79"/>
  <c r="S9455" i="79"/>
  <c r="S9456" i="79"/>
  <c r="S9457" i="79"/>
  <c r="S9458" i="79"/>
  <c r="S9459" i="79"/>
  <c r="S9460" i="79"/>
  <c r="S9461" i="79"/>
  <c r="S9462" i="79"/>
  <c r="S9463" i="79"/>
  <c r="S9464" i="79"/>
  <c r="S9465" i="79"/>
  <c r="S9466" i="79"/>
  <c r="S9467" i="79"/>
  <c r="S9468" i="79"/>
  <c r="S9469" i="79"/>
  <c r="S9470" i="79"/>
  <c r="S9471" i="79"/>
  <c r="S9472" i="79"/>
  <c r="S9473" i="79"/>
  <c r="S9474" i="79"/>
  <c r="S9475" i="79"/>
  <c r="S9476" i="79"/>
  <c r="S9477" i="79"/>
  <c r="S9478" i="79"/>
  <c r="S9479" i="79"/>
  <c r="S9480" i="79"/>
  <c r="S9481" i="79"/>
  <c r="S9482" i="79"/>
  <c r="S9483" i="79"/>
  <c r="S9484" i="79"/>
  <c r="S9485" i="79"/>
  <c r="S9486" i="79"/>
  <c r="S9487" i="79"/>
  <c r="S9488" i="79"/>
  <c r="S9489" i="79"/>
  <c r="S9490" i="79"/>
  <c r="S9491" i="79"/>
  <c r="S9492" i="79"/>
  <c r="S9493" i="79"/>
  <c r="S9494" i="79"/>
  <c r="S9495" i="79"/>
  <c r="S9496" i="79"/>
  <c r="S9497" i="79"/>
  <c r="S9498" i="79"/>
  <c r="S9499" i="79"/>
  <c r="S9500" i="79"/>
  <c r="S9501" i="79"/>
  <c r="S9502" i="79"/>
  <c r="S9503" i="79"/>
  <c r="S9504" i="79"/>
  <c r="S9505" i="79"/>
  <c r="S9506" i="79"/>
  <c r="S9507" i="79"/>
  <c r="S9508" i="79"/>
  <c r="S9509" i="79"/>
  <c r="S9510" i="79"/>
  <c r="S9511" i="79"/>
  <c r="S9512" i="79"/>
  <c r="S9513" i="79"/>
  <c r="S9514" i="79"/>
  <c r="S9515" i="79"/>
  <c r="S9516" i="79"/>
  <c r="S9517" i="79"/>
  <c r="S9518" i="79"/>
  <c r="S9519" i="79"/>
  <c r="S9520" i="79"/>
  <c r="S9521" i="79"/>
  <c r="S9522" i="79"/>
  <c r="S9523" i="79"/>
  <c r="S9524" i="79"/>
  <c r="S9525" i="79"/>
  <c r="S9526" i="79"/>
  <c r="S9527" i="79"/>
  <c r="S9528" i="79"/>
  <c r="S9529" i="79"/>
  <c r="S9530" i="79"/>
  <c r="S9531" i="79"/>
  <c r="S9532" i="79"/>
  <c r="S9533" i="79"/>
  <c r="S9534" i="79"/>
  <c r="S9535" i="79"/>
  <c r="S9536" i="79"/>
  <c r="S9537" i="79"/>
  <c r="S9538" i="79"/>
  <c r="S9539" i="79"/>
  <c r="S9540" i="79"/>
  <c r="S9541" i="79"/>
  <c r="S9542" i="79"/>
  <c r="S9543" i="79"/>
  <c r="S9544" i="79"/>
  <c r="S9545" i="79"/>
  <c r="S9546" i="79"/>
  <c r="S9547" i="79"/>
  <c r="S9548" i="79"/>
  <c r="S9549" i="79"/>
  <c r="S9550" i="79"/>
  <c r="S9551" i="79"/>
  <c r="S9552" i="79"/>
  <c r="S9553" i="79"/>
  <c r="S9554" i="79"/>
  <c r="S9555" i="79"/>
  <c r="S9556" i="79"/>
  <c r="S9557" i="79"/>
  <c r="S9558" i="79"/>
  <c r="S9559" i="79"/>
  <c r="S9560" i="79"/>
  <c r="S9561" i="79"/>
  <c r="S9562" i="79"/>
  <c r="S9563" i="79"/>
  <c r="S9564" i="79"/>
  <c r="S9565" i="79"/>
  <c r="S9566" i="79"/>
  <c r="S9567" i="79"/>
  <c r="S9568" i="79"/>
  <c r="S9569" i="79"/>
  <c r="S9570" i="79"/>
  <c r="S9571" i="79"/>
  <c r="S9572" i="79"/>
  <c r="S9573" i="79"/>
  <c r="S9574" i="79"/>
  <c r="S9575" i="79"/>
  <c r="S9576" i="79"/>
  <c r="S9577" i="79"/>
  <c r="S9578" i="79"/>
  <c r="S9579" i="79"/>
  <c r="S9580" i="79"/>
  <c r="S9581" i="79"/>
  <c r="S9582" i="79"/>
  <c r="S9583" i="79"/>
  <c r="S9584" i="79"/>
  <c r="S9585" i="79"/>
  <c r="S9586" i="79"/>
  <c r="S9587" i="79"/>
  <c r="S9588" i="79"/>
  <c r="S9589" i="79"/>
  <c r="S9590" i="79"/>
  <c r="S9591" i="79"/>
  <c r="S9592" i="79"/>
  <c r="S9593" i="79"/>
  <c r="S9594" i="79"/>
  <c r="S9595" i="79"/>
  <c r="S9596" i="79"/>
  <c r="S9597" i="79"/>
  <c r="S9598" i="79"/>
  <c r="S9599" i="79"/>
  <c r="S9600" i="79"/>
  <c r="S9601" i="79"/>
  <c r="S9602" i="79"/>
  <c r="S9603" i="79"/>
  <c r="S9604" i="79"/>
  <c r="S9605" i="79"/>
  <c r="S9606" i="79"/>
  <c r="S9607" i="79"/>
  <c r="S9608" i="79"/>
  <c r="S9609" i="79"/>
  <c r="S9610" i="79"/>
  <c r="S9611" i="79"/>
  <c r="S9612" i="79"/>
  <c r="S9613" i="79"/>
  <c r="S9614" i="79"/>
  <c r="S9615" i="79"/>
  <c r="S9616" i="79"/>
  <c r="S9617" i="79"/>
  <c r="S9618" i="79"/>
  <c r="S9619" i="79"/>
  <c r="S9620" i="79"/>
  <c r="S9621" i="79"/>
  <c r="S9622" i="79"/>
  <c r="S9623" i="79"/>
  <c r="S9624" i="79"/>
  <c r="S9625" i="79"/>
  <c r="S9626" i="79"/>
  <c r="S9627" i="79"/>
  <c r="S9628" i="79"/>
  <c r="S9629" i="79"/>
  <c r="S9630" i="79"/>
  <c r="S9631" i="79"/>
  <c r="S9632" i="79"/>
  <c r="S9633" i="79"/>
  <c r="S9634" i="79"/>
  <c r="S9635" i="79"/>
  <c r="S9636" i="79"/>
  <c r="S9637" i="79"/>
  <c r="S9638" i="79"/>
  <c r="S9639" i="79"/>
  <c r="S9640" i="79"/>
  <c r="S9641" i="79"/>
  <c r="S9642" i="79"/>
  <c r="S9643" i="79"/>
  <c r="S9644" i="79"/>
  <c r="S9645" i="79"/>
  <c r="S9646" i="79"/>
  <c r="S9647" i="79"/>
  <c r="S9648" i="79"/>
  <c r="S9649" i="79"/>
  <c r="S9650" i="79"/>
  <c r="S9651" i="79"/>
  <c r="S9652" i="79"/>
  <c r="S9653" i="79"/>
  <c r="S9654" i="79"/>
  <c r="S9655" i="79"/>
  <c r="S9656" i="79"/>
  <c r="S9657" i="79"/>
  <c r="S9658" i="79"/>
  <c r="S9659" i="79"/>
  <c r="S9660" i="79"/>
  <c r="S9661" i="79"/>
  <c r="S9662" i="79"/>
  <c r="S9663" i="79"/>
  <c r="S9664" i="79"/>
  <c r="S9665" i="79"/>
  <c r="S9666" i="79"/>
  <c r="S9667" i="79"/>
  <c r="S9668" i="79"/>
  <c r="S9669" i="79"/>
  <c r="S9670" i="79"/>
  <c r="S9671" i="79"/>
  <c r="S9672" i="79"/>
  <c r="S9673" i="79"/>
  <c r="S9674" i="79"/>
  <c r="S9675" i="79"/>
  <c r="S9676" i="79"/>
  <c r="S9677" i="79"/>
  <c r="S9678" i="79"/>
  <c r="S9679" i="79"/>
  <c r="S9680" i="79"/>
  <c r="S9681" i="79"/>
  <c r="S9682" i="79"/>
  <c r="S9683" i="79"/>
  <c r="S9684" i="79"/>
  <c r="S9685" i="79"/>
  <c r="S9686" i="79"/>
  <c r="S9687" i="79"/>
  <c r="S9688" i="79"/>
  <c r="S9689" i="79"/>
  <c r="S9690" i="79"/>
  <c r="S9691" i="79"/>
  <c r="S9692" i="79"/>
  <c r="S9693" i="79"/>
  <c r="S9694" i="79"/>
  <c r="S9695" i="79"/>
  <c r="S9696" i="79"/>
  <c r="S9697" i="79"/>
  <c r="S9698" i="79"/>
  <c r="S9699" i="79"/>
  <c r="S9700" i="79"/>
  <c r="S9701" i="79"/>
  <c r="S9702" i="79"/>
  <c r="S9703" i="79"/>
  <c r="S9704" i="79"/>
  <c r="S9705" i="79"/>
  <c r="S9706" i="79"/>
  <c r="S9707" i="79"/>
  <c r="S9708" i="79"/>
  <c r="S9709" i="79"/>
  <c r="S9710" i="79"/>
  <c r="S9711" i="79"/>
  <c r="S9712" i="79"/>
  <c r="S9713" i="79"/>
  <c r="S9714" i="79"/>
  <c r="S9715" i="79"/>
  <c r="S9716" i="79"/>
  <c r="S9717" i="79"/>
  <c r="S9718" i="79"/>
  <c r="S9719" i="79"/>
  <c r="S9720" i="79"/>
  <c r="S9721" i="79"/>
  <c r="S9722" i="79"/>
  <c r="S9723" i="79"/>
  <c r="S9724" i="79"/>
  <c r="S9725" i="79"/>
  <c r="S9726" i="79"/>
  <c r="S9727" i="79"/>
  <c r="S9728" i="79"/>
  <c r="S9729" i="79"/>
  <c r="S9730" i="79"/>
  <c r="S9731" i="79"/>
  <c r="S9732" i="79"/>
  <c r="S9733" i="79"/>
  <c r="S9734" i="79"/>
  <c r="S9735" i="79"/>
  <c r="S9736" i="79"/>
  <c r="S9737" i="79"/>
  <c r="S9738" i="79"/>
  <c r="S9739" i="79"/>
  <c r="S9740" i="79"/>
  <c r="S9741" i="79"/>
  <c r="S9742" i="79"/>
  <c r="S9743" i="79"/>
  <c r="S9744" i="79"/>
  <c r="S9745" i="79"/>
  <c r="S9746" i="79"/>
  <c r="S9747" i="79"/>
  <c r="S9748" i="79"/>
  <c r="S9749" i="79"/>
  <c r="S9750" i="79"/>
  <c r="S9751" i="79"/>
  <c r="S9752" i="79"/>
  <c r="S9753" i="79"/>
  <c r="S9754" i="79"/>
  <c r="S9755" i="79"/>
  <c r="S9756" i="79"/>
  <c r="S9757" i="79"/>
  <c r="S9758" i="79"/>
  <c r="S9759" i="79"/>
  <c r="S9760" i="79"/>
  <c r="S9761" i="79"/>
  <c r="S9762" i="79"/>
  <c r="S9763" i="79"/>
  <c r="S9764" i="79"/>
  <c r="S9765" i="79"/>
  <c r="S9766" i="79"/>
  <c r="S9767" i="79"/>
  <c r="S9768" i="79"/>
  <c r="S9769" i="79"/>
  <c r="S9770" i="79"/>
  <c r="S9771" i="79"/>
  <c r="S9772" i="79"/>
  <c r="S9773" i="79"/>
  <c r="S9774" i="79"/>
  <c r="S9775" i="79"/>
  <c r="S9776" i="79"/>
  <c r="S9777" i="79"/>
  <c r="S9778" i="79"/>
  <c r="S9779" i="79"/>
  <c r="S9780" i="79"/>
  <c r="S9781" i="79"/>
  <c r="S9782" i="79"/>
  <c r="S9783" i="79"/>
  <c r="S9784" i="79"/>
  <c r="S9785" i="79"/>
  <c r="S9786" i="79"/>
  <c r="S9787" i="79"/>
  <c r="S9788" i="79"/>
  <c r="S9789" i="79"/>
  <c r="S9790" i="79"/>
  <c r="S9791" i="79"/>
  <c r="S9792" i="79"/>
  <c r="S9793" i="79"/>
  <c r="S9794" i="79"/>
  <c r="S9795" i="79"/>
  <c r="S9796" i="79"/>
  <c r="S9797" i="79"/>
  <c r="S9798" i="79"/>
  <c r="S9799" i="79"/>
  <c r="S9800" i="79"/>
  <c r="S9801" i="79"/>
  <c r="S9802" i="79"/>
  <c r="S9803" i="79"/>
  <c r="S9804" i="79"/>
  <c r="S9805" i="79"/>
  <c r="S9806" i="79"/>
  <c r="S9807" i="79"/>
  <c r="S9808" i="79"/>
  <c r="S9809" i="79"/>
  <c r="S9810" i="79"/>
  <c r="S9811" i="79"/>
  <c r="S9812" i="79"/>
  <c r="S9813" i="79"/>
  <c r="S9814" i="79"/>
  <c r="S9815" i="79"/>
  <c r="S9816" i="79"/>
  <c r="S9817" i="79"/>
  <c r="S9818" i="79"/>
  <c r="S9819" i="79"/>
  <c r="S9820" i="79"/>
  <c r="S9821" i="79"/>
  <c r="S9822" i="79"/>
  <c r="S9823" i="79"/>
  <c r="S9824" i="79"/>
  <c r="S9825" i="79"/>
  <c r="S9826" i="79"/>
  <c r="S9827" i="79"/>
  <c r="S9828" i="79"/>
  <c r="S9829" i="79"/>
  <c r="S9830" i="79"/>
  <c r="S9831" i="79"/>
  <c r="S9832" i="79"/>
  <c r="S9833" i="79"/>
  <c r="S9834" i="79"/>
  <c r="S9835" i="79"/>
  <c r="S9836" i="79"/>
  <c r="S9837" i="79"/>
  <c r="S9838" i="79"/>
  <c r="S9839" i="79"/>
  <c r="S9840" i="79"/>
  <c r="S9841" i="79"/>
  <c r="S9842" i="79"/>
  <c r="S9843" i="79"/>
  <c r="S9844" i="79"/>
  <c r="S9845" i="79"/>
  <c r="S9846" i="79"/>
  <c r="S9847" i="79"/>
  <c r="S9848" i="79"/>
  <c r="S9849" i="79"/>
  <c r="S9850" i="79"/>
  <c r="S9851" i="79"/>
  <c r="S9852" i="79"/>
  <c r="S9853" i="79"/>
  <c r="S9854" i="79"/>
  <c r="S9855" i="79"/>
  <c r="S9856" i="79"/>
  <c r="S9857" i="79"/>
  <c r="S9858" i="79"/>
  <c r="S9859" i="79"/>
  <c r="S9860" i="79"/>
  <c r="S9861" i="79"/>
  <c r="S9862" i="79"/>
  <c r="S9863" i="79"/>
  <c r="S9864" i="79"/>
  <c r="S9865" i="79"/>
  <c r="S9866" i="79"/>
  <c r="S9867" i="79"/>
  <c r="S9868" i="79"/>
  <c r="S9869" i="79"/>
  <c r="S9870" i="79"/>
  <c r="S9871" i="79"/>
  <c r="S9872" i="79"/>
  <c r="S9873" i="79"/>
  <c r="S9874" i="79"/>
  <c r="S9875" i="79"/>
  <c r="S9876" i="79"/>
  <c r="S9877" i="79"/>
  <c r="S9878" i="79"/>
  <c r="S9879" i="79"/>
  <c r="S9880" i="79"/>
  <c r="S9881" i="79"/>
  <c r="S9882" i="79"/>
  <c r="S9883" i="79"/>
  <c r="S9884" i="79"/>
  <c r="S9885" i="79"/>
  <c r="S9886" i="79"/>
  <c r="S9887" i="79"/>
  <c r="S9888" i="79"/>
  <c r="S9889" i="79"/>
  <c r="S9890" i="79"/>
  <c r="S9891" i="79"/>
  <c r="S9892" i="79"/>
  <c r="S9893" i="79"/>
  <c r="S9894" i="79"/>
  <c r="S9895" i="79"/>
  <c r="S9896" i="79"/>
  <c r="S9897" i="79"/>
  <c r="S9898" i="79"/>
  <c r="S9899" i="79"/>
  <c r="S9900" i="79"/>
  <c r="S9901" i="79"/>
  <c r="S9902" i="79"/>
  <c r="S9903" i="79"/>
  <c r="S9904" i="79"/>
  <c r="S9905" i="79"/>
  <c r="S9906" i="79"/>
  <c r="S9907" i="79"/>
  <c r="S9908" i="79"/>
  <c r="S9909" i="79"/>
  <c r="S9910" i="79"/>
  <c r="S9911" i="79"/>
  <c r="S9912" i="79"/>
  <c r="S9913" i="79"/>
  <c r="S9914" i="79"/>
  <c r="S9915" i="79"/>
  <c r="S9916" i="79"/>
  <c r="S9917" i="79"/>
  <c r="S9918" i="79"/>
  <c r="S9919" i="79"/>
  <c r="S9920" i="79"/>
  <c r="S9921" i="79"/>
  <c r="S9922" i="79"/>
  <c r="S9923" i="79"/>
  <c r="S9924" i="79"/>
  <c r="S9925" i="79"/>
  <c r="S9926" i="79"/>
  <c r="S9927" i="79"/>
  <c r="S9928" i="79"/>
  <c r="S9929" i="79"/>
  <c r="S9930" i="79"/>
  <c r="S9931" i="79"/>
  <c r="S9932" i="79"/>
  <c r="S9933" i="79"/>
  <c r="S9934" i="79"/>
  <c r="S9935" i="79"/>
  <c r="S9936" i="79"/>
  <c r="S9937" i="79"/>
  <c r="S9938" i="79"/>
  <c r="S9939" i="79"/>
  <c r="S9940" i="79"/>
  <c r="S9941" i="79"/>
  <c r="S9942" i="79"/>
  <c r="S9943" i="79"/>
  <c r="S9944" i="79"/>
  <c r="S9945" i="79"/>
  <c r="S9946" i="79"/>
  <c r="S9947" i="79"/>
  <c r="S9948" i="79"/>
  <c r="S9949" i="79"/>
  <c r="S9950" i="79"/>
  <c r="S9951" i="79"/>
  <c r="S9952" i="79"/>
  <c r="S9953" i="79"/>
  <c r="S9954" i="79"/>
  <c r="S9955" i="79"/>
  <c r="S9956" i="79"/>
  <c r="S9957" i="79"/>
  <c r="S9958" i="79"/>
  <c r="S9959" i="79"/>
  <c r="S9960" i="79"/>
  <c r="S9961" i="79"/>
  <c r="S9962" i="79"/>
  <c r="S9963" i="79"/>
  <c r="S9964" i="79"/>
  <c r="S9965" i="79"/>
  <c r="S9966" i="79"/>
  <c r="S9967" i="79"/>
  <c r="S9968" i="79"/>
  <c r="S9969" i="79"/>
  <c r="S9970" i="79"/>
  <c r="S9971" i="79"/>
  <c r="S9972" i="79"/>
  <c r="S9973" i="79"/>
  <c r="S9974" i="79"/>
  <c r="S9975" i="79"/>
  <c r="S9976" i="79"/>
  <c r="S9977" i="79"/>
  <c r="S9978" i="79"/>
  <c r="S9979" i="79"/>
  <c r="S9980" i="79"/>
  <c r="S9981" i="79"/>
  <c r="S9982" i="79"/>
  <c r="S9983" i="79"/>
  <c r="S9984" i="79"/>
  <c r="S9985" i="79"/>
  <c r="S9986" i="79"/>
  <c r="S9987" i="79"/>
  <c r="S9988" i="79"/>
  <c r="S9989" i="79"/>
  <c r="S9990" i="79"/>
  <c r="S9991" i="79"/>
  <c r="S9992" i="79"/>
  <c r="S9993" i="79"/>
  <c r="S9994" i="79"/>
  <c r="S9995" i="79"/>
  <c r="S9996" i="79"/>
  <c r="S9997" i="79"/>
  <c r="S9998" i="79"/>
  <c r="S9999" i="79"/>
  <c r="S10000" i="79"/>
  <c r="S10001" i="79"/>
  <c r="S10002" i="79"/>
  <c r="S10003" i="79"/>
  <c r="S10004" i="79"/>
  <c r="S10005" i="79"/>
  <c r="S10006" i="79"/>
  <c r="S10007" i="79"/>
  <c r="S10008" i="79"/>
  <c r="S10009" i="79"/>
  <c r="S10010" i="79"/>
  <c r="S10011" i="79"/>
  <c r="S10012" i="79"/>
  <c r="S10013" i="79"/>
  <c r="S10014" i="79"/>
  <c r="S10015" i="79"/>
  <c r="S10016" i="79"/>
  <c r="S10017" i="79"/>
  <c r="S10018" i="79"/>
  <c r="S10019" i="79"/>
  <c r="S10020" i="79"/>
  <c r="S10021" i="79"/>
  <c r="S10022" i="79"/>
  <c r="S10023" i="79"/>
  <c r="S10024" i="79"/>
  <c r="S10025" i="79"/>
  <c r="S10026" i="79"/>
  <c r="S10027" i="79"/>
  <c r="S10028" i="79"/>
  <c r="S10029" i="79"/>
  <c r="S10030" i="79"/>
  <c r="S10031" i="79"/>
  <c r="S10032" i="79"/>
  <c r="S10033" i="79"/>
  <c r="S10034" i="79"/>
  <c r="S10035" i="79"/>
  <c r="S10036" i="79"/>
  <c r="S10037" i="79"/>
  <c r="S10038" i="79"/>
  <c r="S10039" i="79"/>
  <c r="S10040" i="79"/>
  <c r="S10041" i="79"/>
  <c r="S10042" i="79"/>
  <c r="S10043" i="79"/>
  <c r="S10044" i="79"/>
  <c r="S10045" i="79"/>
  <c r="S10046" i="79"/>
  <c r="S10047" i="79"/>
  <c r="S10048" i="79"/>
  <c r="S10049" i="79"/>
  <c r="S10050" i="79"/>
  <c r="S10051" i="79"/>
  <c r="S10052" i="79"/>
  <c r="S10053" i="79"/>
  <c r="S10054" i="79"/>
  <c r="S10055" i="79"/>
  <c r="S10056" i="79"/>
  <c r="S10057" i="79"/>
  <c r="S10058" i="79"/>
  <c r="S10059" i="79"/>
  <c r="S10060" i="79"/>
  <c r="S10061" i="79"/>
  <c r="S10062" i="79"/>
  <c r="S10063" i="79"/>
  <c r="S10064" i="79"/>
  <c r="S10065" i="79"/>
  <c r="S10066" i="79"/>
  <c r="S10067" i="79"/>
  <c r="S10068" i="79"/>
  <c r="S10069" i="79"/>
  <c r="S10070" i="79"/>
  <c r="S10071" i="79"/>
  <c r="S10072" i="79"/>
  <c r="S10073" i="79"/>
  <c r="S10074" i="79"/>
  <c r="S10075" i="79"/>
  <c r="S10076" i="79"/>
  <c r="S10077" i="79"/>
  <c r="S10078" i="79"/>
  <c r="S10079" i="79"/>
  <c r="S10080" i="79"/>
  <c r="S10081" i="79"/>
  <c r="S10082" i="79"/>
  <c r="S10083" i="79"/>
  <c r="S10084" i="79"/>
  <c r="S10085" i="79"/>
  <c r="S10086" i="79"/>
  <c r="S10087" i="79"/>
  <c r="S10088" i="79"/>
  <c r="S10089" i="79"/>
  <c r="S10090" i="79"/>
  <c r="S10091" i="79"/>
  <c r="S10092" i="79"/>
  <c r="S10093" i="79"/>
  <c r="S10094" i="79"/>
  <c r="S10095" i="79"/>
  <c r="S10096" i="79"/>
  <c r="S10097" i="79"/>
  <c r="S10098" i="79"/>
  <c r="S10099" i="79"/>
  <c r="S3" i="79"/>
  <c r="S4" i="79"/>
  <c r="S5" i="79"/>
  <c r="S6" i="79"/>
  <c r="S7" i="79"/>
  <c r="S8" i="79"/>
  <c r="S9" i="79"/>
  <c r="S10" i="79"/>
  <c r="S11" i="79"/>
  <c r="S12" i="79"/>
  <c r="S13" i="79"/>
  <c r="S14" i="79"/>
  <c r="S15" i="79"/>
  <c r="S16" i="79"/>
  <c r="S17" i="79"/>
  <c r="S18" i="79"/>
  <c r="S19" i="79"/>
  <c r="S20" i="79"/>
  <c r="S21" i="79"/>
  <c r="S22" i="79"/>
  <c r="S23" i="79"/>
  <c r="S24" i="79"/>
  <c r="S25" i="79"/>
  <c r="S26" i="79"/>
  <c r="S27" i="79"/>
  <c r="S28" i="79"/>
  <c r="S29" i="79"/>
  <c r="S30" i="79"/>
  <c r="S31" i="79"/>
  <c r="S32" i="79"/>
  <c r="S33" i="79"/>
  <c r="S34" i="79"/>
  <c r="S35" i="79"/>
  <c r="S36" i="79"/>
  <c r="S37" i="79"/>
  <c r="S38" i="79"/>
  <c r="S39" i="79"/>
  <c r="S40" i="79"/>
  <c r="S41" i="79"/>
  <c r="S42" i="79"/>
  <c r="S43" i="79"/>
  <c r="S44" i="79"/>
  <c r="S45" i="79"/>
  <c r="S46" i="79"/>
  <c r="S47" i="79"/>
  <c r="S48" i="79"/>
  <c r="S49" i="79"/>
  <c r="S50" i="79"/>
  <c r="S51" i="79"/>
  <c r="S52" i="79"/>
  <c r="S53" i="79"/>
  <c r="S54" i="79"/>
  <c r="S55" i="79"/>
  <c r="S56" i="79"/>
  <c r="S57" i="79"/>
  <c r="S58" i="79"/>
  <c r="S59" i="79"/>
  <c r="S60" i="79"/>
  <c r="S61" i="79"/>
  <c r="S62" i="79"/>
  <c r="S63" i="79"/>
  <c r="S64" i="79"/>
  <c r="S65" i="79"/>
  <c r="S66" i="79"/>
  <c r="S67" i="79"/>
  <c r="S68" i="79"/>
  <c r="S69" i="79"/>
  <c r="S70" i="79"/>
  <c r="S71" i="79"/>
  <c r="S72" i="79"/>
  <c r="S73" i="79"/>
  <c r="S74" i="79"/>
  <c r="S75" i="79"/>
  <c r="S76" i="79"/>
  <c r="S77" i="79"/>
  <c r="S78" i="79"/>
  <c r="S79" i="79"/>
  <c r="S80" i="79"/>
  <c r="S81" i="79"/>
  <c r="S82" i="79"/>
  <c r="S83" i="79"/>
  <c r="S84" i="79"/>
  <c r="S85" i="79"/>
  <c r="S86" i="79"/>
  <c r="S87" i="79"/>
  <c r="S88" i="79"/>
  <c r="S89" i="79"/>
  <c r="S90" i="79"/>
  <c r="S91" i="79"/>
  <c r="S92" i="79"/>
  <c r="S93" i="79"/>
  <c r="S94" i="79"/>
  <c r="S95" i="79"/>
  <c r="S96" i="79"/>
  <c r="S97" i="79"/>
  <c r="S98" i="79"/>
  <c r="S99" i="79"/>
  <c r="S100" i="79"/>
  <c r="S101" i="79"/>
  <c r="S102" i="79"/>
  <c r="S103" i="79"/>
  <c r="S104" i="79"/>
  <c r="S105" i="79"/>
  <c r="S106" i="79"/>
  <c r="S107" i="79"/>
  <c r="S108" i="79"/>
  <c r="S109" i="79"/>
  <c r="S110" i="79"/>
  <c r="S111" i="79"/>
  <c r="S112" i="79"/>
  <c r="S113" i="79"/>
  <c r="S114" i="79"/>
  <c r="S115" i="79"/>
  <c r="S116" i="79"/>
  <c r="S117" i="79"/>
  <c r="S118" i="79"/>
  <c r="S119" i="79"/>
  <c r="S120" i="79"/>
  <c r="S121" i="79"/>
  <c r="S122" i="79"/>
  <c r="S123" i="79"/>
  <c r="S124" i="79"/>
  <c r="S125" i="79"/>
  <c r="S126" i="79"/>
  <c r="S127" i="79"/>
  <c r="S128" i="79"/>
  <c r="S129" i="79"/>
  <c r="S130" i="79"/>
  <c r="S131" i="79"/>
  <c r="S132" i="79"/>
  <c r="S133" i="79"/>
  <c r="S134" i="79"/>
  <c r="S135" i="79"/>
  <c r="S136" i="79"/>
  <c r="S137" i="79"/>
  <c r="S138" i="79"/>
  <c r="S139" i="79"/>
  <c r="S140" i="79"/>
  <c r="S141" i="79"/>
  <c r="S142" i="79"/>
  <c r="S143" i="79"/>
  <c r="S144" i="79"/>
  <c r="S145" i="79"/>
  <c r="S146" i="79"/>
  <c r="S147" i="79"/>
  <c r="S148" i="79"/>
  <c r="S149" i="79"/>
  <c r="S150" i="79"/>
  <c r="S151" i="79"/>
  <c r="S152" i="79"/>
  <c r="S153" i="79"/>
  <c r="S154" i="79"/>
  <c r="S155" i="79"/>
  <c r="S156" i="79"/>
  <c r="S157" i="79"/>
  <c r="S158" i="79"/>
  <c r="S159" i="79"/>
  <c r="S160" i="79"/>
  <c r="S161" i="79"/>
  <c r="S162" i="79"/>
  <c r="S163" i="79"/>
  <c r="S164" i="79"/>
  <c r="S165" i="79"/>
  <c r="S166" i="79"/>
  <c r="S167" i="79"/>
  <c r="S168" i="79"/>
  <c r="S169" i="79"/>
  <c r="S170" i="79"/>
  <c r="S171" i="79"/>
  <c r="S172" i="79"/>
  <c r="S173" i="79"/>
  <c r="S174" i="79"/>
  <c r="S175" i="79"/>
  <c r="S176" i="79"/>
  <c r="S177" i="79"/>
  <c r="S178" i="79"/>
  <c r="S179" i="79"/>
  <c r="S180" i="79"/>
  <c r="S181" i="79"/>
  <c r="S182" i="79"/>
  <c r="S183" i="79"/>
  <c r="S184" i="79"/>
  <c r="S185" i="79"/>
  <c r="S186" i="79"/>
  <c r="S187" i="79"/>
  <c r="S188" i="79"/>
  <c r="S189" i="79"/>
  <c r="S190" i="79"/>
  <c r="S191" i="79"/>
  <c r="S192" i="79"/>
  <c r="S193" i="79"/>
  <c r="S194" i="79"/>
  <c r="S195" i="79"/>
  <c r="S196" i="79"/>
  <c r="S197" i="79"/>
  <c r="S198" i="79"/>
  <c r="S199" i="79"/>
  <c r="S200" i="79"/>
  <c r="S201" i="79"/>
  <c r="S202" i="79"/>
  <c r="S203" i="79"/>
  <c r="S204" i="79"/>
  <c r="S205" i="79"/>
  <c r="S206" i="79"/>
  <c r="S207" i="79"/>
  <c r="S208" i="79"/>
  <c r="S209" i="79"/>
  <c r="S210" i="79"/>
  <c r="S211" i="79"/>
  <c r="S212" i="79"/>
  <c r="S213" i="79"/>
  <c r="S214" i="79"/>
  <c r="S215" i="79"/>
  <c r="S216" i="79"/>
  <c r="S217" i="79"/>
  <c r="S218" i="79"/>
  <c r="S219" i="79"/>
  <c r="S220" i="79"/>
  <c r="S221" i="79"/>
  <c r="S222" i="79"/>
  <c r="S223" i="79"/>
  <c r="S224" i="79"/>
  <c r="S225" i="79"/>
  <c r="S226" i="79"/>
  <c r="S227" i="79"/>
  <c r="S228" i="79"/>
  <c r="S229" i="79"/>
  <c r="S230" i="79"/>
  <c r="S231" i="79"/>
  <c r="S232" i="79"/>
  <c r="S233" i="79"/>
  <c r="S234" i="79"/>
  <c r="S235" i="79"/>
  <c r="S236" i="79"/>
  <c r="S237" i="79"/>
  <c r="S238" i="79"/>
  <c r="S239" i="79"/>
  <c r="S240" i="79"/>
  <c r="S241" i="79"/>
  <c r="S242" i="79"/>
  <c r="S243" i="79"/>
  <c r="S244" i="79"/>
  <c r="S245" i="79"/>
  <c r="S246" i="79"/>
  <c r="S247" i="79"/>
  <c r="S248" i="79"/>
  <c r="S249" i="79"/>
  <c r="S250" i="79"/>
  <c r="S251" i="79"/>
  <c r="S252" i="79"/>
  <c r="S253" i="79"/>
  <c r="S254" i="79"/>
  <c r="S255" i="79"/>
  <c r="S256" i="79"/>
  <c r="S257" i="79"/>
  <c r="S258" i="79"/>
  <c r="S259" i="79"/>
  <c r="S260" i="79"/>
  <c r="S261" i="79"/>
  <c r="S262" i="79"/>
  <c r="S263" i="79"/>
  <c r="S264" i="79"/>
  <c r="S265" i="79"/>
  <c r="S266" i="79"/>
  <c r="S267" i="79"/>
  <c r="S268" i="79"/>
  <c r="S269" i="79"/>
  <c r="S270" i="79"/>
  <c r="S271" i="79"/>
  <c r="S272" i="79"/>
  <c r="S273" i="79"/>
  <c r="S274" i="79"/>
  <c r="S275" i="79"/>
  <c r="S276" i="79"/>
  <c r="S277" i="79"/>
  <c r="S278" i="79"/>
  <c r="S279" i="79"/>
  <c r="S280" i="79"/>
  <c r="S281" i="79"/>
  <c r="S282" i="79"/>
  <c r="S283" i="79"/>
  <c r="S284" i="79"/>
  <c r="S285" i="79"/>
  <c r="S286" i="79"/>
  <c r="S287" i="79"/>
  <c r="S288" i="79"/>
  <c r="S289" i="79"/>
  <c r="S290" i="79"/>
  <c r="S291" i="79"/>
  <c r="S292" i="79"/>
  <c r="S293" i="79"/>
  <c r="S294" i="79"/>
  <c r="S295" i="79"/>
  <c r="S296" i="79"/>
  <c r="S297" i="79"/>
  <c r="S298" i="79"/>
  <c r="S299" i="79"/>
  <c r="S300" i="79"/>
  <c r="S301" i="79"/>
  <c r="S302" i="79"/>
  <c r="S303" i="79"/>
  <c r="S304" i="79"/>
  <c r="S305" i="79"/>
  <c r="S306" i="79"/>
  <c r="S307" i="79"/>
  <c r="S308" i="79"/>
  <c r="S309" i="79"/>
  <c r="S310" i="79"/>
  <c r="S311" i="79"/>
  <c r="S312" i="79"/>
  <c r="S313" i="79"/>
  <c r="S314" i="79"/>
  <c r="S315" i="79"/>
  <c r="S316" i="79"/>
  <c r="S317" i="79"/>
  <c r="S318" i="79"/>
  <c r="S319" i="79"/>
  <c r="S320" i="79"/>
  <c r="S321" i="79"/>
  <c r="S322" i="79"/>
  <c r="S323" i="79"/>
  <c r="S324" i="79"/>
  <c r="S325" i="79"/>
  <c r="S326" i="79"/>
  <c r="S327" i="79"/>
  <c r="S328" i="79"/>
  <c r="S329" i="79"/>
  <c r="S330" i="79"/>
  <c r="S331" i="79"/>
  <c r="S332" i="79"/>
  <c r="S333" i="79"/>
  <c r="S334" i="79"/>
  <c r="S335" i="79"/>
  <c r="S336" i="79"/>
  <c r="S337" i="79"/>
  <c r="S338" i="79"/>
  <c r="S339" i="79"/>
  <c r="S340" i="79"/>
  <c r="S341" i="79"/>
  <c r="S342" i="79"/>
  <c r="S343" i="79"/>
  <c r="S344" i="79"/>
  <c r="S345" i="79"/>
  <c r="S346" i="79"/>
  <c r="S347" i="79"/>
  <c r="S348" i="79"/>
  <c r="S349" i="79"/>
  <c r="S350" i="79"/>
  <c r="S351" i="79"/>
  <c r="S352" i="79"/>
  <c r="S353" i="79"/>
  <c r="S354" i="79"/>
  <c r="S355" i="79"/>
  <c r="S356" i="79"/>
  <c r="S357" i="79"/>
  <c r="S358" i="79"/>
  <c r="S359" i="79"/>
  <c r="S360" i="79"/>
  <c r="S361" i="79"/>
  <c r="S362" i="79"/>
  <c r="S363" i="79"/>
  <c r="S364" i="79"/>
  <c r="S365" i="79"/>
  <c r="S366" i="79"/>
  <c r="S367" i="79"/>
  <c r="S368" i="79"/>
  <c r="S369" i="79"/>
  <c r="S370" i="79"/>
  <c r="S371" i="79"/>
  <c r="S372" i="79"/>
  <c r="S373" i="79"/>
  <c r="S374" i="79"/>
  <c r="S375" i="79"/>
  <c r="S376" i="79"/>
  <c r="S377" i="79"/>
  <c r="S378" i="79"/>
  <c r="S379" i="79"/>
  <c r="S380" i="79"/>
  <c r="S381" i="79"/>
  <c r="S382" i="79"/>
  <c r="S383" i="79"/>
  <c r="S384" i="79"/>
  <c r="S385" i="79"/>
  <c r="S386" i="79"/>
  <c r="S387" i="79"/>
  <c r="S388" i="79"/>
  <c r="S389" i="79"/>
  <c r="S390" i="79"/>
  <c r="S391" i="79"/>
  <c r="S392" i="79"/>
  <c r="S393" i="79"/>
  <c r="S394" i="79"/>
  <c r="S395" i="79"/>
  <c r="S396" i="79"/>
  <c r="S397" i="79"/>
  <c r="S398" i="79"/>
  <c r="S399" i="79"/>
  <c r="S400" i="79"/>
  <c r="S401" i="79"/>
  <c r="S402" i="79"/>
  <c r="S403" i="79"/>
  <c r="S404" i="79"/>
  <c r="S405" i="79"/>
  <c r="S406" i="79"/>
  <c r="S407" i="79"/>
  <c r="S408" i="79"/>
  <c r="S409" i="79"/>
  <c r="S410" i="79"/>
  <c r="S411" i="79"/>
  <c r="S412" i="79"/>
  <c r="S413" i="79"/>
  <c r="S414" i="79"/>
  <c r="S415" i="79"/>
  <c r="S416" i="79"/>
  <c r="S417" i="79"/>
  <c r="S418" i="79"/>
  <c r="S419" i="79"/>
  <c r="S420" i="79"/>
  <c r="S421" i="79"/>
  <c r="S422" i="79"/>
  <c r="S423" i="79"/>
  <c r="S424" i="79"/>
  <c r="S425" i="79"/>
  <c r="S426" i="79"/>
  <c r="S427" i="79"/>
  <c r="S428" i="79"/>
  <c r="S429" i="79"/>
  <c r="S430" i="79"/>
  <c r="S431" i="79"/>
  <c r="S432" i="79"/>
  <c r="S433" i="79"/>
  <c r="S434" i="79"/>
  <c r="S435" i="79"/>
  <c r="S436" i="79"/>
  <c r="S437" i="79"/>
  <c r="S438" i="79"/>
  <c r="S439" i="79"/>
  <c r="S440" i="79"/>
  <c r="S441" i="79"/>
  <c r="S442" i="79"/>
  <c r="S443" i="79"/>
  <c r="S444" i="79"/>
  <c r="S445" i="79"/>
  <c r="S446" i="79"/>
  <c r="S447" i="79"/>
  <c r="S448" i="79"/>
  <c r="S449" i="79"/>
  <c r="S450" i="79"/>
  <c r="S451" i="79"/>
  <c r="S452" i="79"/>
  <c r="S453" i="79"/>
  <c r="S454" i="79"/>
  <c r="S455" i="79"/>
  <c r="S456" i="79"/>
  <c r="S457" i="79"/>
  <c r="S458" i="79"/>
  <c r="S459" i="79"/>
  <c r="S460" i="79"/>
  <c r="S461" i="79"/>
  <c r="S462" i="79"/>
  <c r="S463" i="79"/>
  <c r="S464" i="79"/>
  <c r="S465" i="79"/>
  <c r="S466" i="79"/>
  <c r="S467" i="79"/>
  <c r="S468" i="79"/>
  <c r="S469" i="79"/>
  <c r="S470" i="79"/>
  <c r="S471" i="79"/>
  <c r="S472" i="79"/>
  <c r="S473" i="79"/>
  <c r="S474" i="79"/>
  <c r="S475" i="79"/>
  <c r="S476" i="79"/>
  <c r="S477" i="79"/>
  <c r="S478" i="79"/>
  <c r="S479" i="79"/>
  <c r="S480" i="79"/>
  <c r="S481" i="79"/>
  <c r="S482" i="79"/>
  <c r="S483" i="79"/>
  <c r="S484" i="79"/>
  <c r="S485" i="79"/>
  <c r="S486" i="79"/>
  <c r="S487" i="79"/>
  <c r="S488" i="79"/>
  <c r="S489" i="79"/>
  <c r="S490" i="79"/>
  <c r="S491" i="79"/>
  <c r="S492" i="79"/>
  <c r="S493" i="79"/>
  <c r="S494" i="79"/>
  <c r="S495" i="79"/>
  <c r="S496" i="79"/>
  <c r="S497" i="79"/>
  <c r="S498" i="79"/>
  <c r="S499" i="79"/>
  <c r="S500" i="79"/>
  <c r="S501" i="79"/>
  <c r="S502" i="79"/>
  <c r="S503" i="79"/>
  <c r="S504" i="79"/>
  <c r="S505" i="79"/>
  <c r="S506" i="79"/>
  <c r="S507" i="79"/>
  <c r="S508" i="79"/>
  <c r="S509" i="79"/>
  <c r="S510" i="79"/>
  <c r="S511" i="79"/>
  <c r="S512" i="79"/>
  <c r="S513" i="79"/>
  <c r="S514" i="79"/>
  <c r="S515" i="79"/>
  <c r="S516" i="79"/>
  <c r="S517" i="79"/>
  <c r="S518" i="79"/>
  <c r="S519" i="79"/>
  <c r="S520" i="79"/>
  <c r="S521" i="79"/>
  <c r="S522" i="79"/>
  <c r="S523" i="79"/>
  <c r="S524" i="79"/>
  <c r="S525" i="79"/>
  <c r="S526" i="79"/>
  <c r="S527" i="79"/>
  <c r="S528" i="79"/>
  <c r="S529" i="79"/>
  <c r="S530" i="79"/>
  <c r="S531" i="79"/>
  <c r="S532" i="79"/>
  <c r="S533" i="79"/>
  <c r="S534" i="79"/>
  <c r="S535" i="79"/>
  <c r="S536" i="79"/>
  <c r="S537" i="79"/>
  <c r="S538" i="79"/>
  <c r="S539" i="79"/>
  <c r="S540" i="79"/>
  <c r="S541" i="79"/>
  <c r="S542" i="79"/>
  <c r="S543" i="79"/>
  <c r="S544" i="79"/>
  <c r="S545" i="79"/>
  <c r="S546" i="79"/>
  <c r="S547" i="79"/>
  <c r="S548" i="79"/>
  <c r="S549" i="79"/>
  <c r="S550" i="79"/>
  <c r="S551" i="79"/>
  <c r="S552" i="79"/>
  <c r="S553" i="79"/>
  <c r="S554" i="79"/>
  <c r="S555" i="79"/>
  <c r="S556" i="79"/>
  <c r="S557" i="79"/>
  <c r="S558" i="79"/>
  <c r="S559" i="79"/>
  <c r="S560" i="79"/>
  <c r="S561" i="79"/>
  <c r="S562" i="79"/>
  <c r="S563" i="79"/>
  <c r="S564" i="79"/>
  <c r="S565" i="79"/>
  <c r="S566" i="79"/>
  <c r="S567" i="79"/>
  <c r="S568" i="79"/>
  <c r="S569" i="79"/>
  <c r="S570" i="79"/>
  <c r="S571" i="79"/>
  <c r="S572" i="79"/>
  <c r="S573" i="79"/>
  <c r="S574" i="79"/>
  <c r="S575" i="79"/>
  <c r="S576" i="79"/>
  <c r="S577" i="79"/>
  <c r="S578" i="79"/>
  <c r="S579" i="79"/>
  <c r="S580" i="79"/>
  <c r="S581" i="79"/>
  <c r="S582" i="79"/>
  <c r="S583" i="79"/>
  <c r="S584" i="79"/>
  <c r="S585" i="79"/>
  <c r="S586" i="79"/>
  <c r="S587" i="79"/>
  <c r="S588" i="79"/>
  <c r="S589" i="79"/>
  <c r="S590" i="79"/>
  <c r="S591" i="79"/>
  <c r="S592" i="79"/>
  <c r="S593" i="79"/>
  <c r="S594" i="79"/>
  <c r="S595" i="79"/>
  <c r="S596" i="79"/>
  <c r="S597" i="79"/>
  <c r="S598" i="79"/>
  <c r="S599" i="79"/>
  <c r="S600" i="79"/>
  <c r="S601" i="79"/>
  <c r="S602" i="79"/>
  <c r="S603" i="79"/>
  <c r="S604" i="79"/>
  <c r="S605" i="79"/>
  <c r="S606" i="79"/>
  <c r="S607" i="79"/>
  <c r="S608" i="79"/>
  <c r="S609" i="79"/>
  <c r="S610" i="79"/>
  <c r="S611" i="79"/>
  <c r="S612" i="79"/>
  <c r="S613" i="79"/>
  <c r="S614" i="79"/>
  <c r="S615" i="79"/>
  <c r="S616" i="79"/>
  <c r="S617" i="79"/>
  <c r="S618" i="79"/>
  <c r="S619" i="79"/>
  <c r="S620" i="79"/>
  <c r="S621" i="79"/>
  <c r="S622" i="79"/>
  <c r="S623" i="79"/>
  <c r="S624" i="79"/>
  <c r="S625" i="79"/>
  <c r="S626" i="79"/>
  <c r="S627" i="79"/>
  <c r="S628" i="79"/>
  <c r="S629" i="79"/>
  <c r="S630" i="79"/>
  <c r="S631" i="79"/>
  <c r="S632" i="79"/>
  <c r="S633" i="79"/>
  <c r="S634" i="79"/>
  <c r="S635" i="79"/>
  <c r="S636" i="79"/>
  <c r="S637" i="79"/>
  <c r="S638" i="79"/>
  <c r="S639" i="79"/>
  <c r="S640" i="79"/>
  <c r="S641" i="79"/>
  <c r="S642" i="79"/>
  <c r="S643" i="79"/>
  <c r="S644" i="79"/>
  <c r="S645" i="79"/>
  <c r="S646" i="79"/>
  <c r="S647" i="79"/>
  <c r="S648" i="79"/>
  <c r="S649" i="79"/>
  <c r="S650" i="79"/>
  <c r="S651" i="79"/>
  <c r="S652" i="79"/>
  <c r="S653" i="79"/>
  <c r="S654" i="79"/>
  <c r="S655" i="79"/>
  <c r="S656" i="79"/>
  <c r="S657" i="79"/>
  <c r="S658" i="79"/>
  <c r="S659" i="79"/>
  <c r="S660" i="79"/>
  <c r="S661" i="79"/>
  <c r="S662" i="79"/>
  <c r="S663" i="79"/>
  <c r="S664" i="79"/>
  <c r="S665" i="79"/>
  <c r="S666" i="79"/>
  <c r="S667" i="79"/>
  <c r="S668" i="79"/>
  <c r="S669" i="79"/>
  <c r="S670" i="79"/>
  <c r="S671" i="79"/>
  <c r="S672" i="79"/>
  <c r="S673" i="79"/>
  <c r="S674" i="79"/>
  <c r="S675" i="79"/>
  <c r="S676" i="79"/>
  <c r="S677" i="79"/>
  <c r="S678" i="79"/>
  <c r="S679" i="79"/>
  <c r="S680" i="79"/>
  <c r="S681" i="79"/>
  <c r="S682" i="79"/>
  <c r="S683" i="79"/>
  <c r="S684" i="79"/>
  <c r="S685" i="79"/>
  <c r="S686" i="79"/>
  <c r="S687" i="79"/>
  <c r="S688" i="79"/>
  <c r="S689" i="79"/>
  <c r="S690" i="79"/>
  <c r="S691" i="79"/>
  <c r="S692" i="79"/>
  <c r="S693" i="79"/>
  <c r="S694" i="79"/>
  <c r="S695" i="79"/>
  <c r="S696" i="79"/>
  <c r="S697" i="79"/>
  <c r="S698" i="79"/>
  <c r="S699" i="79"/>
  <c r="S700" i="79"/>
  <c r="S701" i="79"/>
  <c r="S702" i="79"/>
  <c r="S703" i="79"/>
  <c r="S704" i="79"/>
  <c r="S705" i="79"/>
  <c r="S706" i="79"/>
  <c r="S707" i="79"/>
  <c r="S708" i="79"/>
  <c r="S709" i="79"/>
  <c r="S710" i="79"/>
  <c r="S711" i="79"/>
  <c r="S712" i="79"/>
  <c r="S713" i="79"/>
  <c r="S714" i="79"/>
  <c r="S715" i="79"/>
  <c r="S716" i="79"/>
  <c r="S717" i="79"/>
  <c r="S718" i="79"/>
  <c r="S719" i="79"/>
  <c r="S720" i="79"/>
  <c r="S721" i="79"/>
  <c r="S722" i="79"/>
  <c r="S723" i="79"/>
  <c r="S724" i="79"/>
  <c r="S725" i="79"/>
  <c r="S726" i="79"/>
  <c r="S727" i="79"/>
  <c r="S728" i="79"/>
  <c r="S729" i="79"/>
  <c r="S730" i="79"/>
  <c r="S731" i="79"/>
  <c r="S732" i="79"/>
  <c r="S733" i="79"/>
  <c r="S734" i="79"/>
  <c r="S735" i="79"/>
  <c r="S736" i="79"/>
  <c r="S737" i="79"/>
  <c r="S738" i="79"/>
  <c r="S739" i="79"/>
  <c r="S740" i="79"/>
  <c r="S741" i="79"/>
  <c r="S742" i="79"/>
  <c r="S743" i="79"/>
  <c r="S744" i="79"/>
  <c r="S745" i="79"/>
  <c r="S746" i="79"/>
  <c r="S747" i="79"/>
  <c r="S748" i="79"/>
  <c r="S749" i="79"/>
  <c r="S750" i="79"/>
  <c r="S751" i="79"/>
  <c r="S752" i="79"/>
  <c r="S753" i="79"/>
  <c r="S754" i="79"/>
  <c r="S755" i="79"/>
  <c r="S756" i="79"/>
  <c r="S757" i="79"/>
  <c r="S758" i="79"/>
  <c r="S759" i="79"/>
  <c r="S760" i="79"/>
  <c r="S761" i="79"/>
  <c r="S762" i="79"/>
  <c r="S763" i="79"/>
  <c r="S764" i="79"/>
  <c r="S765" i="79"/>
  <c r="S766" i="79"/>
  <c r="S767" i="79"/>
  <c r="S768" i="79"/>
  <c r="S769" i="79"/>
  <c r="S770" i="79"/>
  <c r="S771" i="79"/>
  <c r="S772" i="79"/>
  <c r="S773" i="79"/>
  <c r="S774" i="79"/>
  <c r="S775" i="79"/>
  <c r="S776" i="79"/>
  <c r="S777" i="79"/>
  <c r="S778" i="79"/>
  <c r="S779" i="79"/>
  <c r="S780" i="79"/>
  <c r="S781" i="79"/>
  <c r="S782" i="79"/>
  <c r="S783" i="79"/>
  <c r="S784" i="79"/>
  <c r="S785" i="79"/>
  <c r="S786" i="79"/>
  <c r="S787" i="79"/>
  <c r="S788" i="79"/>
  <c r="S789" i="79"/>
  <c r="S790" i="79"/>
  <c r="S791" i="79"/>
  <c r="S792" i="79"/>
  <c r="S793" i="79"/>
  <c r="S794" i="79"/>
  <c r="S795" i="79"/>
  <c r="S796" i="79"/>
  <c r="S797" i="79"/>
  <c r="S798" i="79"/>
  <c r="S799" i="79"/>
  <c r="S800" i="79"/>
  <c r="S801" i="79"/>
  <c r="S802" i="79"/>
  <c r="S803" i="79"/>
  <c r="S804" i="79"/>
  <c r="S805" i="79"/>
  <c r="S806" i="79"/>
  <c r="S807" i="79"/>
  <c r="S808" i="79"/>
  <c r="S809" i="79"/>
  <c r="S810" i="79"/>
  <c r="S811" i="79"/>
  <c r="S812" i="79"/>
  <c r="S813" i="79"/>
  <c r="S814" i="79"/>
  <c r="S815" i="79"/>
  <c r="S816" i="79"/>
  <c r="S817" i="79"/>
  <c r="S818" i="79"/>
  <c r="S819" i="79"/>
  <c r="S820" i="79"/>
  <c r="S821" i="79"/>
  <c r="S822" i="79"/>
  <c r="S823" i="79"/>
  <c r="S824" i="79"/>
  <c r="S825" i="79"/>
  <c r="S826" i="79"/>
  <c r="S827" i="79"/>
  <c r="S828" i="79"/>
  <c r="S829" i="79"/>
  <c r="S830" i="79"/>
  <c r="S831" i="79"/>
  <c r="S832" i="79"/>
  <c r="S833" i="79"/>
  <c r="S834" i="79"/>
  <c r="S835" i="79"/>
  <c r="S836" i="79"/>
  <c r="S837" i="79"/>
  <c r="S838" i="79"/>
  <c r="S839" i="79"/>
  <c r="S840" i="79"/>
  <c r="S841" i="79"/>
  <c r="S842" i="79"/>
  <c r="S843" i="79"/>
  <c r="S844" i="79"/>
  <c r="S845" i="79"/>
  <c r="S846" i="79"/>
  <c r="S847" i="79"/>
  <c r="S848" i="79"/>
  <c r="S849" i="79"/>
  <c r="S850" i="79"/>
  <c r="S851" i="79"/>
  <c r="S852" i="79"/>
  <c r="S853" i="79"/>
  <c r="S854" i="79"/>
  <c r="S855" i="79"/>
  <c r="S856" i="79"/>
  <c r="S857" i="79"/>
  <c r="S858" i="79"/>
  <c r="S859" i="79"/>
  <c r="S860" i="79"/>
  <c r="S861" i="79"/>
  <c r="S862" i="79"/>
  <c r="S863" i="79"/>
  <c r="S864" i="79"/>
  <c r="S865" i="79"/>
  <c r="S866" i="79"/>
  <c r="S867" i="79"/>
  <c r="S868" i="79"/>
  <c r="S869" i="79"/>
  <c r="S870" i="79"/>
  <c r="S871" i="79"/>
  <c r="S872" i="79"/>
  <c r="S873" i="79"/>
  <c r="S874" i="79"/>
  <c r="S875" i="79"/>
  <c r="S876" i="79"/>
  <c r="S877" i="79"/>
  <c r="S878" i="79"/>
  <c r="S879" i="79"/>
  <c r="S880" i="79"/>
  <c r="S881" i="79"/>
  <c r="S882" i="79"/>
  <c r="S883" i="79"/>
  <c r="S884" i="79"/>
  <c r="S885" i="79"/>
  <c r="S886" i="79"/>
  <c r="S887" i="79"/>
  <c r="S888" i="79"/>
  <c r="S889" i="79"/>
  <c r="S890" i="79"/>
  <c r="S891" i="79"/>
  <c r="S892" i="79"/>
  <c r="S893" i="79"/>
  <c r="S894" i="79"/>
  <c r="S895" i="79"/>
  <c r="S896" i="79"/>
  <c r="S897" i="79"/>
  <c r="S898" i="79"/>
  <c r="S899" i="79"/>
  <c r="S900" i="79"/>
  <c r="S901" i="79"/>
  <c r="S902" i="79"/>
  <c r="S903" i="79"/>
  <c r="S904" i="79"/>
  <c r="S905" i="79"/>
  <c r="S906" i="79"/>
  <c r="S907" i="79"/>
  <c r="S908" i="79"/>
  <c r="S909" i="79"/>
  <c r="S910" i="79"/>
  <c r="S911" i="79"/>
  <c r="S912" i="79"/>
  <c r="S913" i="79"/>
  <c r="S914" i="79"/>
  <c r="S915" i="79"/>
  <c r="S916" i="79"/>
  <c r="S917" i="79"/>
  <c r="S918" i="79"/>
  <c r="S919" i="79"/>
  <c r="S920" i="79"/>
  <c r="S921" i="79"/>
  <c r="S922" i="79"/>
  <c r="S923" i="79"/>
  <c r="S924" i="79"/>
  <c r="S925" i="79"/>
  <c r="S926" i="79"/>
  <c r="S927" i="79"/>
  <c r="S928" i="79"/>
  <c r="S929" i="79"/>
  <c r="S930" i="79"/>
  <c r="S931" i="79"/>
  <c r="S932" i="79"/>
  <c r="S933" i="79"/>
  <c r="S934" i="79"/>
  <c r="S935" i="79"/>
  <c r="S936" i="79"/>
  <c r="S937" i="79"/>
  <c r="S938" i="79"/>
  <c r="S939" i="79"/>
  <c r="S940" i="79"/>
  <c r="S941" i="79"/>
  <c r="S942" i="79"/>
  <c r="S943" i="79"/>
  <c r="S944" i="79"/>
  <c r="S945" i="79"/>
  <c r="S946" i="79"/>
  <c r="S947" i="79"/>
  <c r="S948" i="79"/>
  <c r="S949" i="79"/>
  <c r="S950" i="79"/>
  <c r="S951" i="79"/>
  <c r="S952" i="79"/>
  <c r="S953" i="79"/>
  <c r="S954" i="79"/>
  <c r="S955" i="79"/>
  <c r="S956" i="79"/>
  <c r="S957" i="79"/>
  <c r="S958" i="79"/>
  <c r="S959" i="79"/>
  <c r="S960" i="79"/>
  <c r="S961" i="79"/>
  <c r="S962" i="79"/>
  <c r="S963" i="79"/>
  <c r="S964" i="79"/>
  <c r="S965" i="79"/>
  <c r="S966" i="79"/>
  <c r="S967" i="79"/>
  <c r="S968" i="79"/>
  <c r="S969" i="79"/>
  <c r="S970" i="79"/>
  <c r="S971" i="79"/>
  <c r="S972" i="79"/>
  <c r="S973" i="79"/>
  <c r="S974" i="79"/>
  <c r="S975" i="79"/>
  <c r="S976" i="79"/>
  <c r="S977" i="79"/>
  <c r="S978" i="79"/>
  <c r="S979" i="79"/>
  <c r="S980" i="79"/>
  <c r="S981" i="79"/>
  <c r="S982" i="79"/>
  <c r="S983" i="79"/>
  <c r="S984" i="79"/>
  <c r="S985" i="79"/>
  <c r="S986" i="79"/>
  <c r="S987" i="79"/>
  <c r="S988" i="79"/>
  <c r="S989" i="79"/>
  <c r="S990" i="79"/>
  <c r="S991" i="79"/>
  <c r="S992" i="79"/>
  <c r="S993" i="79"/>
  <c r="S994" i="79"/>
  <c r="S995" i="79"/>
  <c r="S996" i="79"/>
  <c r="S997" i="79"/>
  <c r="S998" i="79"/>
  <c r="S999" i="79"/>
  <c r="S1000" i="79"/>
  <c r="S1001" i="79"/>
  <c r="S1002" i="79"/>
  <c r="S1003" i="79"/>
  <c r="S1004" i="79"/>
  <c r="S1005" i="79"/>
  <c r="S1006" i="79"/>
  <c r="S1007" i="79"/>
  <c r="S1008" i="79"/>
  <c r="S1009" i="79"/>
  <c r="S1010" i="79"/>
  <c r="S1011" i="79"/>
  <c r="S1012" i="79"/>
  <c r="S1013" i="79"/>
  <c r="S1014" i="79"/>
  <c r="S1015" i="79"/>
  <c r="S1016" i="79"/>
  <c r="S1017" i="79"/>
  <c r="S1018" i="79"/>
  <c r="S1019" i="79"/>
  <c r="S1020" i="79"/>
  <c r="S1021" i="79"/>
  <c r="S1022" i="79"/>
  <c r="S1023" i="79"/>
  <c r="S1024" i="79"/>
  <c r="S1025" i="79"/>
  <c r="S1026" i="79"/>
  <c r="S1027" i="79"/>
  <c r="S1028" i="79"/>
  <c r="S1029" i="79"/>
  <c r="S1030" i="79"/>
  <c r="S1031" i="79"/>
  <c r="S1032" i="79"/>
  <c r="S1033" i="79"/>
  <c r="S1034" i="79"/>
  <c r="S1035" i="79"/>
  <c r="S1036" i="79"/>
  <c r="S1037" i="79"/>
  <c r="S1038" i="79"/>
  <c r="S1039" i="79"/>
  <c r="S1040" i="79"/>
  <c r="S1041" i="79"/>
  <c r="S1042" i="79"/>
  <c r="S1043" i="79"/>
  <c r="S1044" i="79"/>
  <c r="S1045" i="79"/>
  <c r="S1046" i="79"/>
  <c r="S1047" i="79"/>
  <c r="S1048" i="79"/>
  <c r="S1049" i="79"/>
  <c r="S1050" i="79"/>
  <c r="S1051" i="79"/>
  <c r="S1052" i="79"/>
  <c r="S1053" i="79"/>
  <c r="S1054" i="79"/>
  <c r="S1055" i="79"/>
  <c r="S1056" i="79"/>
  <c r="S1057" i="79"/>
  <c r="S1058" i="79"/>
  <c r="S1059" i="79"/>
  <c r="S1060" i="79"/>
  <c r="S1061" i="79"/>
  <c r="S1062" i="79"/>
  <c r="S1063" i="79"/>
  <c r="S1064" i="79"/>
  <c r="S1065" i="79"/>
  <c r="S1066" i="79"/>
  <c r="S1067" i="79"/>
  <c r="S1068" i="79"/>
  <c r="S1069" i="79"/>
  <c r="S1070" i="79"/>
  <c r="S1071" i="79"/>
  <c r="S1072" i="79"/>
  <c r="S1073" i="79"/>
  <c r="S1074" i="79"/>
  <c r="S1075" i="79"/>
  <c r="S1076" i="79"/>
  <c r="S1077" i="79"/>
  <c r="S1078" i="79"/>
  <c r="S1079" i="79"/>
  <c r="S1080" i="79"/>
  <c r="S1081" i="79"/>
  <c r="S1082" i="79"/>
  <c r="S1083" i="79"/>
  <c r="S1084" i="79"/>
  <c r="S1085" i="79"/>
  <c r="S1086" i="79"/>
  <c r="S1087" i="79"/>
  <c r="S1088" i="79"/>
  <c r="S1089" i="79"/>
  <c r="S1090" i="79"/>
  <c r="S1091" i="79"/>
  <c r="S1092" i="79"/>
  <c r="S1093" i="79"/>
  <c r="S1094" i="79"/>
  <c r="S1095" i="79"/>
  <c r="S1096" i="79"/>
  <c r="S1097" i="79"/>
  <c r="S1098" i="79"/>
  <c r="S1099" i="79"/>
  <c r="S1100" i="79"/>
  <c r="S1101" i="79"/>
  <c r="S1102" i="79"/>
  <c r="S1103" i="79"/>
  <c r="S1104" i="79"/>
  <c r="S1105" i="79"/>
  <c r="S1106" i="79"/>
  <c r="S1107" i="79"/>
  <c r="S1108" i="79"/>
  <c r="S1109" i="79"/>
  <c r="S1110" i="79"/>
  <c r="S1111" i="79"/>
  <c r="S1112" i="79"/>
  <c r="S1113" i="79"/>
  <c r="S1114" i="79"/>
  <c r="S1115" i="79"/>
  <c r="S1116" i="79"/>
  <c r="S1117" i="79"/>
  <c r="S1118" i="79"/>
  <c r="S1119" i="79"/>
  <c r="S1120" i="79"/>
  <c r="S1121" i="79"/>
  <c r="S1122" i="79"/>
  <c r="S1123" i="79"/>
  <c r="S1124" i="79"/>
  <c r="S1125" i="79"/>
  <c r="S1126" i="79"/>
  <c r="S1127" i="79"/>
  <c r="S1128" i="79"/>
  <c r="S1129" i="79"/>
  <c r="S1130" i="79"/>
  <c r="S1131" i="79"/>
  <c r="S1132" i="79"/>
  <c r="S1133" i="79"/>
  <c r="S1134" i="79"/>
  <c r="S1135" i="79"/>
  <c r="S1136" i="79"/>
  <c r="S1137" i="79"/>
  <c r="S1138" i="79"/>
  <c r="S1139" i="79"/>
  <c r="S1140" i="79"/>
  <c r="S1141" i="79"/>
  <c r="S1142" i="79"/>
  <c r="S1143" i="79"/>
  <c r="S1144" i="79"/>
  <c r="S1145" i="79"/>
  <c r="S1146" i="79"/>
  <c r="S1147" i="79"/>
  <c r="S1148" i="79"/>
  <c r="S1149" i="79"/>
  <c r="S1150" i="79"/>
  <c r="S1151" i="79"/>
  <c r="S1152" i="79"/>
  <c r="S1153" i="79"/>
  <c r="S1154" i="79"/>
  <c r="S1155" i="79"/>
  <c r="S1156" i="79"/>
  <c r="S1157" i="79"/>
  <c r="S1158" i="79"/>
  <c r="S1159" i="79"/>
  <c r="S1160" i="79"/>
  <c r="S1161" i="79"/>
  <c r="S1162" i="79"/>
  <c r="S1163" i="79"/>
  <c r="S1164" i="79"/>
  <c r="S1165" i="79"/>
  <c r="S1166" i="79"/>
  <c r="S1167" i="79"/>
  <c r="S1168" i="79"/>
  <c r="S1169" i="79"/>
  <c r="S1170" i="79"/>
  <c r="S1171" i="79"/>
  <c r="S1172" i="79"/>
  <c r="S1173" i="79"/>
  <c r="S1174" i="79"/>
  <c r="S1175" i="79"/>
  <c r="S1176" i="79"/>
  <c r="S1177" i="79"/>
  <c r="S1178" i="79"/>
  <c r="S1179" i="79"/>
  <c r="S1180" i="79"/>
  <c r="S1181" i="79"/>
  <c r="S1182" i="79"/>
  <c r="S1183" i="79"/>
  <c r="S1184" i="79"/>
  <c r="S1185" i="79"/>
  <c r="S1186" i="79"/>
  <c r="S1187" i="79"/>
  <c r="S1188" i="79"/>
  <c r="S1189" i="79"/>
  <c r="S1190" i="79"/>
  <c r="S1191" i="79"/>
  <c r="S1192" i="79"/>
  <c r="S1193" i="79"/>
  <c r="S1194" i="79"/>
  <c r="S1195" i="79"/>
  <c r="S1196" i="79"/>
  <c r="S1197" i="79"/>
  <c r="S1198" i="79"/>
  <c r="S1199" i="79"/>
  <c r="S1200" i="79"/>
  <c r="S1201" i="79"/>
  <c r="S1202" i="79"/>
  <c r="S1203" i="79"/>
  <c r="S1204" i="79"/>
  <c r="S1205" i="79"/>
  <c r="S1206" i="79"/>
  <c r="S1207" i="79"/>
  <c r="S1208" i="79"/>
  <c r="S1209" i="79"/>
  <c r="S1210" i="79"/>
  <c r="S1211" i="79"/>
  <c r="S1212" i="79"/>
  <c r="S1213" i="79"/>
  <c r="S1214" i="79"/>
  <c r="S1215" i="79"/>
  <c r="S1216" i="79"/>
  <c r="S1217" i="79"/>
  <c r="S1218" i="79"/>
  <c r="S1219" i="79"/>
  <c r="S1220" i="79"/>
  <c r="S1221" i="79"/>
  <c r="S1222" i="79"/>
  <c r="S1223" i="79"/>
  <c r="S1224" i="79"/>
  <c r="S1225" i="79"/>
  <c r="S1226" i="79"/>
  <c r="S1227" i="79"/>
  <c r="S1228" i="79"/>
  <c r="S1229" i="79"/>
  <c r="S1230" i="79"/>
  <c r="S1231" i="79"/>
  <c r="S1232" i="79"/>
  <c r="S1233" i="79"/>
  <c r="S1234" i="79"/>
  <c r="S1235" i="79"/>
  <c r="S1236" i="79"/>
  <c r="S1237" i="79"/>
  <c r="S1238" i="79"/>
  <c r="S1239" i="79"/>
  <c r="S1240" i="79"/>
  <c r="S1241" i="79"/>
  <c r="S1242" i="79"/>
  <c r="S1243" i="79"/>
  <c r="S1244" i="79"/>
  <c r="S1245" i="79"/>
  <c r="S1246" i="79"/>
  <c r="S1247" i="79"/>
  <c r="S1248" i="79"/>
  <c r="S1249" i="79"/>
  <c r="S1250" i="79"/>
  <c r="S1251" i="79"/>
  <c r="S1252" i="79"/>
  <c r="S1253" i="79"/>
  <c r="S1254" i="79"/>
  <c r="S1255" i="79"/>
  <c r="S1256" i="79"/>
  <c r="S1257" i="79"/>
  <c r="S1258" i="79"/>
  <c r="S1259" i="79"/>
  <c r="S1260" i="79"/>
  <c r="S1261" i="79"/>
  <c r="S1262" i="79"/>
  <c r="S1263" i="79"/>
  <c r="S1264" i="79"/>
  <c r="S1265" i="79"/>
  <c r="S1266" i="79"/>
  <c r="S1267" i="79"/>
  <c r="S1268" i="79"/>
  <c r="S1269" i="79"/>
  <c r="S1270" i="79"/>
  <c r="S1271" i="79"/>
  <c r="S1272" i="79"/>
  <c r="S1273" i="79"/>
  <c r="S1274" i="79"/>
  <c r="S1275" i="79"/>
  <c r="S1276" i="79"/>
  <c r="S1277" i="79"/>
  <c r="S1278" i="79"/>
  <c r="S1279" i="79"/>
  <c r="S1280" i="79"/>
  <c r="S1281" i="79"/>
  <c r="S1282" i="79"/>
  <c r="S1283" i="79"/>
  <c r="S1284" i="79"/>
  <c r="S1285" i="79"/>
  <c r="S1286" i="79"/>
  <c r="S1287" i="79"/>
  <c r="S1288" i="79"/>
  <c r="S1289" i="79"/>
  <c r="S1290" i="79"/>
  <c r="S1291" i="79"/>
  <c r="S1292" i="79"/>
  <c r="S1293" i="79"/>
  <c r="S1294" i="79"/>
  <c r="S1295" i="79"/>
  <c r="S1296" i="79"/>
  <c r="S1297" i="79"/>
  <c r="S1298" i="79"/>
  <c r="S1299" i="79"/>
  <c r="S1300" i="79"/>
  <c r="S1301" i="79"/>
  <c r="S1302" i="79"/>
  <c r="S1303" i="79"/>
  <c r="S1304" i="79"/>
  <c r="S1305" i="79"/>
  <c r="S1306" i="79"/>
  <c r="S1307" i="79"/>
  <c r="S1308" i="79"/>
  <c r="S1309" i="79"/>
  <c r="S1310" i="79"/>
  <c r="S1311" i="79"/>
  <c r="S1312" i="79"/>
  <c r="S1313" i="79"/>
  <c r="S1314" i="79"/>
  <c r="S1315" i="79"/>
  <c r="S1316" i="79"/>
  <c r="S1317" i="79"/>
  <c r="S1318" i="79"/>
  <c r="S1319" i="79"/>
  <c r="S1320" i="79"/>
  <c r="S1321" i="79"/>
  <c r="S1322" i="79"/>
  <c r="S1323" i="79"/>
  <c r="S1324" i="79"/>
  <c r="S1325" i="79"/>
  <c r="S1326" i="79"/>
  <c r="S1327" i="79"/>
  <c r="S1328" i="79"/>
  <c r="S1329" i="79"/>
  <c r="S1330" i="79"/>
  <c r="S1331" i="79"/>
  <c r="S1332" i="79"/>
  <c r="S1333" i="79"/>
  <c r="S1334" i="79"/>
  <c r="S1335" i="79"/>
  <c r="S1336" i="79"/>
  <c r="S1337" i="79"/>
  <c r="S1338" i="79"/>
  <c r="S1339" i="79"/>
  <c r="S1340" i="79"/>
  <c r="S1341" i="79"/>
  <c r="S1342" i="79"/>
  <c r="S1343" i="79"/>
  <c r="S1344" i="79"/>
  <c r="S1345" i="79"/>
  <c r="S1346" i="79"/>
  <c r="S1347" i="79"/>
  <c r="S1348" i="79"/>
  <c r="S1349" i="79"/>
  <c r="S1350" i="79"/>
  <c r="S1351" i="79"/>
  <c r="S1352" i="79"/>
  <c r="S1353" i="79"/>
  <c r="S1354" i="79"/>
  <c r="S1355" i="79"/>
  <c r="S1356" i="79"/>
  <c r="S1357" i="79"/>
  <c r="S1358" i="79"/>
  <c r="S1359" i="79"/>
  <c r="S1360" i="79"/>
  <c r="S1361" i="79"/>
  <c r="S1362" i="79"/>
  <c r="S1363" i="79"/>
  <c r="S1364" i="79"/>
  <c r="S1365" i="79"/>
  <c r="S1366" i="79"/>
  <c r="S1367" i="79"/>
  <c r="S1368" i="79"/>
  <c r="S1369" i="79"/>
  <c r="S1370" i="79"/>
  <c r="S1371" i="79"/>
  <c r="S1372" i="79"/>
  <c r="S1373" i="79"/>
  <c r="S1374" i="79"/>
  <c r="S1375" i="79"/>
  <c r="S1376" i="79"/>
  <c r="S1377" i="79"/>
  <c r="S1378" i="79"/>
  <c r="S1379" i="79"/>
  <c r="S1380" i="79"/>
  <c r="S1381" i="79"/>
  <c r="S1382" i="79"/>
  <c r="S1383" i="79"/>
  <c r="S1384" i="79"/>
  <c r="S1385" i="79"/>
  <c r="S1386" i="79"/>
  <c r="S1387" i="79"/>
  <c r="S1388" i="79"/>
  <c r="S1389" i="79"/>
  <c r="S1390" i="79"/>
  <c r="S1391" i="79"/>
  <c r="S1392" i="79"/>
  <c r="S1393" i="79"/>
  <c r="S1394" i="79"/>
  <c r="S1395" i="79"/>
  <c r="S1396" i="79"/>
  <c r="S1397" i="79"/>
  <c r="S1398" i="79"/>
  <c r="S1399" i="79"/>
  <c r="S1400" i="79"/>
  <c r="S1401" i="79"/>
  <c r="S1402" i="79"/>
  <c r="S1403" i="79"/>
  <c r="S1404" i="79"/>
  <c r="S1405" i="79"/>
  <c r="S1406" i="79"/>
  <c r="S1407" i="79"/>
  <c r="S1408" i="79"/>
  <c r="S1409" i="79"/>
  <c r="S1410" i="79"/>
  <c r="S1411" i="79"/>
  <c r="S1412" i="79"/>
  <c r="S1413" i="79"/>
  <c r="S1414" i="79"/>
  <c r="S1415" i="79"/>
  <c r="S1416" i="79"/>
  <c r="S1417" i="79"/>
  <c r="S1418" i="79"/>
  <c r="S1419" i="79"/>
  <c r="S1420" i="79"/>
  <c r="S1421" i="79"/>
  <c r="S1422" i="79"/>
  <c r="S1423" i="79"/>
  <c r="S1424" i="79"/>
  <c r="S1425" i="79"/>
  <c r="S1426" i="79"/>
  <c r="S1427" i="79"/>
  <c r="S1428" i="79"/>
  <c r="S1429" i="79"/>
  <c r="S1430" i="79"/>
  <c r="S1431" i="79"/>
  <c r="S1432" i="79"/>
  <c r="S1433" i="79"/>
  <c r="S1434" i="79"/>
  <c r="S1435" i="79"/>
  <c r="S1436" i="79"/>
  <c r="S1437" i="79"/>
  <c r="S1438" i="79"/>
  <c r="S1439" i="79"/>
  <c r="S1440" i="79"/>
  <c r="S1441" i="79"/>
  <c r="S1442" i="79"/>
  <c r="S1443" i="79"/>
  <c r="S1444" i="79"/>
  <c r="S1445" i="79"/>
  <c r="S1446" i="79"/>
  <c r="S1447" i="79"/>
  <c r="S1448" i="79"/>
  <c r="S1449" i="79"/>
  <c r="S1450" i="79"/>
  <c r="S1451" i="79"/>
  <c r="S1452" i="79"/>
  <c r="S1453" i="79"/>
  <c r="S1454" i="79"/>
  <c r="S1455" i="79"/>
  <c r="S1456" i="79"/>
  <c r="S1457" i="79"/>
  <c r="S1458" i="79"/>
  <c r="S1459" i="79"/>
  <c r="S1460" i="79"/>
  <c r="S1461" i="79"/>
  <c r="S1462" i="79"/>
  <c r="S1463" i="79"/>
  <c r="S1464" i="79"/>
  <c r="S1465" i="79"/>
  <c r="S1466" i="79"/>
  <c r="S1467" i="79"/>
  <c r="S1468" i="79"/>
  <c r="S1469" i="79"/>
  <c r="S1470" i="79"/>
  <c r="S1471" i="79"/>
  <c r="S1472" i="79"/>
  <c r="S1473" i="79"/>
  <c r="S1474" i="79"/>
  <c r="S1475" i="79"/>
  <c r="S1476" i="79"/>
  <c r="S1477" i="79"/>
  <c r="S1478" i="79"/>
  <c r="S1479" i="79"/>
  <c r="S1480" i="79"/>
  <c r="S1481" i="79"/>
  <c r="S1482" i="79"/>
  <c r="S1483" i="79"/>
  <c r="S1484" i="79"/>
  <c r="S1485" i="79"/>
  <c r="S1486" i="79"/>
  <c r="S1487" i="79"/>
  <c r="S1488" i="79"/>
  <c r="S1489" i="79"/>
  <c r="S1490" i="79"/>
  <c r="S1491" i="79"/>
  <c r="S1492" i="79"/>
  <c r="S1493" i="79"/>
  <c r="S1494" i="79"/>
  <c r="S1495" i="79"/>
  <c r="S1496" i="79"/>
  <c r="S1497" i="79"/>
  <c r="S1498" i="79"/>
  <c r="S1499" i="79"/>
  <c r="S1500" i="79"/>
  <c r="S1501" i="79"/>
  <c r="S1502" i="79"/>
  <c r="S1503" i="79"/>
  <c r="S1504" i="79"/>
  <c r="S1505" i="79"/>
  <c r="S1506" i="79"/>
  <c r="S1507" i="79"/>
  <c r="S1508" i="79"/>
  <c r="S1509" i="79"/>
  <c r="S1510" i="79"/>
  <c r="S1511" i="79"/>
  <c r="S1512" i="79"/>
  <c r="S1513" i="79"/>
  <c r="S1514" i="79"/>
  <c r="S1515" i="79"/>
  <c r="S1516" i="79"/>
  <c r="S1517" i="79"/>
  <c r="S1518" i="79"/>
  <c r="S1519" i="79"/>
  <c r="S1520" i="79"/>
  <c r="S1521" i="79"/>
  <c r="S1522" i="79"/>
  <c r="S1523" i="79"/>
  <c r="S1524" i="79"/>
  <c r="S1525" i="79"/>
  <c r="S1526" i="79"/>
  <c r="S1527" i="79"/>
  <c r="S1528" i="79"/>
  <c r="S1529" i="79"/>
  <c r="S1530" i="79"/>
  <c r="S1531" i="79"/>
  <c r="S1532" i="79"/>
  <c r="S1533" i="79"/>
  <c r="S1534" i="79"/>
  <c r="S1535" i="79"/>
  <c r="S1536" i="79"/>
  <c r="S1537" i="79"/>
  <c r="S1538" i="79"/>
  <c r="S1539" i="79"/>
  <c r="S1540" i="79"/>
  <c r="S1541" i="79"/>
  <c r="S1542" i="79"/>
  <c r="S1543" i="79"/>
  <c r="S1544" i="79"/>
  <c r="S1545" i="79"/>
  <c r="S1546" i="79"/>
  <c r="S1547" i="79"/>
  <c r="S1548" i="79"/>
  <c r="S1549" i="79"/>
  <c r="S1550" i="79"/>
  <c r="S1551" i="79"/>
  <c r="S1552" i="79"/>
  <c r="S1553" i="79"/>
  <c r="S1554" i="79"/>
  <c r="S1555" i="79"/>
  <c r="S1556" i="79"/>
  <c r="S1557" i="79"/>
  <c r="S1558" i="79"/>
  <c r="S1559" i="79"/>
  <c r="S1560" i="79"/>
  <c r="S1561" i="79"/>
  <c r="S1562" i="79"/>
  <c r="S1563" i="79"/>
  <c r="S1564" i="79"/>
  <c r="S1565" i="79"/>
  <c r="S1566" i="79"/>
  <c r="S1567" i="79"/>
  <c r="S1568" i="79"/>
  <c r="S1569" i="79"/>
  <c r="S1570" i="79"/>
  <c r="S1571" i="79"/>
  <c r="S1572" i="79"/>
  <c r="S1573" i="79"/>
  <c r="S1574" i="79"/>
  <c r="S1575" i="79"/>
  <c r="S1576" i="79"/>
  <c r="S1577" i="79"/>
  <c r="S1578" i="79"/>
  <c r="S1579" i="79"/>
  <c r="S1580" i="79"/>
  <c r="S1581" i="79"/>
  <c r="S1582" i="79"/>
  <c r="S1583" i="79"/>
  <c r="S1584" i="79"/>
  <c r="S1585" i="79"/>
  <c r="S1586" i="79"/>
  <c r="S1587" i="79"/>
  <c r="S1588" i="79"/>
  <c r="S1589" i="79"/>
  <c r="S1590" i="79"/>
  <c r="S1591" i="79"/>
  <c r="S1592" i="79"/>
  <c r="S1593" i="79"/>
  <c r="S1594" i="79"/>
  <c r="S1595" i="79"/>
  <c r="S1596" i="79"/>
  <c r="S1597" i="79"/>
  <c r="S1598" i="79"/>
  <c r="S1599" i="79"/>
  <c r="S1600" i="79"/>
  <c r="S1601" i="79"/>
  <c r="S1602" i="79"/>
  <c r="S1603" i="79"/>
  <c r="S1604" i="79"/>
  <c r="S1605" i="79"/>
  <c r="S1606" i="79"/>
  <c r="S1607" i="79"/>
  <c r="S1608" i="79"/>
  <c r="S1609" i="79"/>
  <c r="S1610" i="79"/>
  <c r="S1611" i="79"/>
  <c r="S1612" i="79"/>
  <c r="S1613" i="79"/>
  <c r="S1614" i="79"/>
  <c r="S1615" i="79"/>
  <c r="S1616" i="79"/>
  <c r="S1617" i="79"/>
  <c r="S1618" i="79"/>
  <c r="S1619" i="79"/>
  <c r="S1620" i="79"/>
  <c r="S1621" i="79"/>
  <c r="S1622" i="79"/>
  <c r="S1623" i="79"/>
  <c r="S1624" i="79"/>
  <c r="S1625" i="79"/>
  <c r="S1626" i="79"/>
  <c r="S1627" i="79"/>
  <c r="S1628" i="79"/>
  <c r="S1629" i="79"/>
  <c r="S1630" i="79"/>
  <c r="S1631" i="79"/>
  <c r="S1632" i="79"/>
  <c r="S1633" i="79"/>
  <c r="S1634" i="79"/>
  <c r="S1635" i="79"/>
  <c r="S1636" i="79"/>
  <c r="S1637" i="79"/>
  <c r="S1638" i="79"/>
  <c r="S1639" i="79"/>
  <c r="S1640" i="79"/>
  <c r="S1641" i="79"/>
  <c r="S1642" i="79"/>
  <c r="S1643" i="79"/>
  <c r="S1644" i="79"/>
  <c r="S1645" i="79"/>
  <c r="S1646" i="79"/>
  <c r="S1647" i="79"/>
  <c r="S1648" i="79"/>
  <c r="S1649" i="79"/>
  <c r="S1650" i="79"/>
  <c r="S1651" i="79"/>
  <c r="S1652" i="79"/>
  <c r="S1653" i="79"/>
  <c r="S1654" i="79"/>
  <c r="S1655" i="79"/>
  <c r="S1656" i="79"/>
  <c r="S1657" i="79"/>
  <c r="S1658" i="79"/>
  <c r="S1659" i="79"/>
  <c r="S1660" i="79"/>
  <c r="S1661" i="79"/>
  <c r="S1662" i="79"/>
  <c r="S1663" i="79"/>
  <c r="S1664" i="79"/>
  <c r="S1665" i="79"/>
  <c r="S1666" i="79"/>
  <c r="S1667" i="79"/>
  <c r="S1668" i="79"/>
  <c r="S1669" i="79"/>
  <c r="S1670" i="79"/>
  <c r="S1671" i="79"/>
  <c r="S1672" i="79"/>
  <c r="S1673" i="79"/>
  <c r="S1674" i="79"/>
  <c r="S1675" i="79"/>
  <c r="S1676" i="79"/>
  <c r="S1677" i="79"/>
  <c r="S1678" i="79"/>
  <c r="S1679" i="79"/>
  <c r="S1680" i="79"/>
  <c r="S1681" i="79"/>
  <c r="S1682" i="79"/>
  <c r="S1683" i="79"/>
  <c r="S1684" i="79"/>
  <c r="S1685" i="79"/>
  <c r="S1686" i="79"/>
  <c r="S1687" i="79"/>
  <c r="S1688" i="79"/>
  <c r="S1689" i="79"/>
  <c r="S1690" i="79"/>
  <c r="S1691" i="79"/>
  <c r="S1692" i="79"/>
  <c r="S1693" i="79"/>
  <c r="S1694" i="79"/>
  <c r="S1695" i="79"/>
  <c r="S1696" i="79"/>
  <c r="S1697" i="79"/>
  <c r="S1698" i="79"/>
  <c r="S1699" i="79"/>
  <c r="S1700" i="79"/>
  <c r="S1701" i="79"/>
  <c r="S1702" i="79"/>
  <c r="S1703" i="79"/>
  <c r="S1704" i="79"/>
  <c r="S1705" i="79"/>
  <c r="S1706" i="79"/>
  <c r="S1707" i="79"/>
  <c r="S1708" i="79"/>
  <c r="S1709" i="79"/>
  <c r="S1710" i="79"/>
  <c r="S1711" i="79"/>
  <c r="S1712" i="79"/>
  <c r="S1713" i="79"/>
  <c r="S1714" i="79"/>
  <c r="S1715" i="79"/>
  <c r="S1716" i="79"/>
  <c r="S1717" i="79"/>
  <c r="S1718" i="79"/>
  <c r="S1719" i="79"/>
  <c r="S1720" i="79"/>
  <c r="S1721" i="79"/>
  <c r="S1722" i="79"/>
  <c r="S1723" i="79"/>
  <c r="S1724" i="79"/>
  <c r="S1725" i="79"/>
  <c r="S1726" i="79"/>
  <c r="S1727" i="79"/>
  <c r="S1728" i="79"/>
  <c r="S1729" i="79"/>
  <c r="S1730" i="79"/>
  <c r="S1731" i="79"/>
  <c r="S1732" i="79"/>
  <c r="S1733" i="79"/>
  <c r="S1734" i="79"/>
  <c r="S1735" i="79"/>
  <c r="S1736" i="79"/>
  <c r="S1737" i="79"/>
  <c r="S1738" i="79"/>
  <c r="S1739" i="79"/>
  <c r="S1740" i="79"/>
  <c r="S1741" i="79"/>
  <c r="S1742" i="79"/>
  <c r="S1743" i="79"/>
  <c r="S1744" i="79"/>
  <c r="S1745" i="79"/>
  <c r="S1746" i="79"/>
  <c r="S1747" i="79"/>
  <c r="S1748" i="79"/>
  <c r="S1749" i="79"/>
  <c r="S1750" i="79"/>
  <c r="S1751" i="79"/>
  <c r="S1752" i="79"/>
  <c r="S1753" i="79"/>
  <c r="S1754" i="79"/>
  <c r="S1755" i="79"/>
  <c r="S1756" i="79"/>
  <c r="S1757" i="79"/>
  <c r="S1758" i="79"/>
  <c r="S1759" i="79"/>
  <c r="S1760" i="79"/>
  <c r="S1761" i="79"/>
  <c r="S1762" i="79"/>
  <c r="S1763" i="79"/>
  <c r="S1764" i="79"/>
  <c r="S1765" i="79"/>
  <c r="S1766" i="79"/>
  <c r="S1767" i="79"/>
  <c r="S1768" i="79"/>
  <c r="S1769" i="79"/>
  <c r="S1770" i="79"/>
  <c r="S1771" i="79"/>
  <c r="S1772" i="79"/>
  <c r="S1773" i="79"/>
  <c r="S1774" i="79"/>
  <c r="S1775" i="79"/>
  <c r="S1776" i="79"/>
  <c r="S1777" i="79"/>
  <c r="S1778" i="79"/>
  <c r="S1779" i="79"/>
  <c r="S1780" i="79"/>
  <c r="S1781" i="79"/>
  <c r="S1782" i="79"/>
  <c r="S1783" i="79"/>
  <c r="S1784" i="79"/>
  <c r="S1785" i="79"/>
  <c r="S1786" i="79"/>
  <c r="S1787" i="79"/>
  <c r="S1788" i="79"/>
  <c r="S1789" i="79"/>
  <c r="S1790" i="79"/>
  <c r="S1791" i="79"/>
  <c r="S1792" i="79"/>
  <c r="S1793" i="79"/>
  <c r="S1794" i="79"/>
  <c r="S1795" i="79"/>
  <c r="S1796" i="79"/>
  <c r="S1797" i="79"/>
  <c r="S1798" i="79"/>
  <c r="S1799" i="79"/>
  <c r="S1800" i="79"/>
  <c r="S1801" i="79"/>
  <c r="S1802" i="79"/>
  <c r="S1803" i="79"/>
  <c r="S1804" i="79"/>
  <c r="S1805" i="79"/>
  <c r="S1806" i="79"/>
  <c r="S1807" i="79"/>
  <c r="S1808" i="79"/>
  <c r="S1809" i="79"/>
  <c r="S1810" i="79"/>
  <c r="S1811" i="79"/>
  <c r="S1812" i="79"/>
  <c r="S1813" i="79"/>
  <c r="S1814" i="79"/>
  <c r="S1815" i="79"/>
  <c r="S1816" i="79"/>
  <c r="S1817" i="79"/>
  <c r="S1818" i="79"/>
  <c r="S1819" i="79"/>
  <c r="S1820" i="79"/>
  <c r="S1821" i="79"/>
  <c r="S1822" i="79"/>
  <c r="S1823" i="79"/>
  <c r="S1824" i="79"/>
  <c r="S1825" i="79"/>
  <c r="S1826" i="79"/>
  <c r="S1827" i="79"/>
  <c r="S1828" i="79"/>
  <c r="S1829" i="79"/>
  <c r="S1830" i="79"/>
  <c r="S1831" i="79"/>
  <c r="S1832" i="79"/>
  <c r="S1833" i="79"/>
  <c r="S1834" i="79"/>
  <c r="S1835" i="79"/>
  <c r="S1836" i="79"/>
  <c r="S1837" i="79"/>
  <c r="S1838" i="79"/>
  <c r="S1839" i="79"/>
  <c r="S1840" i="79"/>
  <c r="S1841" i="79"/>
  <c r="S1842" i="79"/>
  <c r="S1843" i="79"/>
  <c r="S1844" i="79"/>
  <c r="S1845" i="79"/>
  <c r="S1846" i="79"/>
  <c r="S1847" i="79"/>
  <c r="S1848" i="79"/>
  <c r="S1849" i="79"/>
  <c r="S1850" i="79"/>
  <c r="S1851" i="79"/>
  <c r="S1852" i="79"/>
  <c r="S1853" i="79"/>
  <c r="S1854" i="79"/>
  <c r="S1855" i="79"/>
  <c r="S1856" i="79"/>
  <c r="S1857" i="79"/>
  <c r="S1858" i="79"/>
  <c r="S1859" i="79"/>
  <c r="S1860" i="79"/>
  <c r="S1861" i="79"/>
  <c r="S1862" i="79"/>
  <c r="S1863" i="79"/>
  <c r="S1864" i="79"/>
  <c r="S1865" i="79"/>
  <c r="S1866" i="79"/>
  <c r="S1867" i="79"/>
  <c r="S1868" i="79"/>
  <c r="S1869" i="79"/>
  <c r="S1870" i="79"/>
  <c r="S1871" i="79"/>
  <c r="S1872" i="79"/>
  <c r="S1873" i="79"/>
  <c r="S1874" i="79"/>
  <c r="S1875" i="79"/>
  <c r="S1876" i="79"/>
  <c r="S1877" i="79"/>
  <c r="S1878" i="79"/>
  <c r="S1879" i="79"/>
  <c r="S1880" i="79"/>
  <c r="S1881" i="79"/>
  <c r="S1882" i="79"/>
  <c r="S1883" i="79"/>
  <c r="S1884" i="79"/>
  <c r="S1885" i="79"/>
  <c r="S1886" i="79"/>
  <c r="S1887" i="79"/>
  <c r="S1888" i="79"/>
  <c r="S1889" i="79"/>
  <c r="S1890" i="79"/>
  <c r="S1891" i="79"/>
  <c r="S1892" i="79"/>
  <c r="S1893" i="79"/>
  <c r="S1894" i="79"/>
  <c r="S1895" i="79"/>
  <c r="S1896" i="79"/>
  <c r="S1897" i="79"/>
  <c r="S1898" i="79"/>
  <c r="S1899" i="79"/>
  <c r="S1900" i="79"/>
  <c r="S1901" i="79"/>
  <c r="S1902" i="79"/>
  <c r="S1903" i="79"/>
  <c r="S1904" i="79"/>
  <c r="S1905" i="79"/>
  <c r="S1906" i="79"/>
  <c r="S1907" i="79"/>
  <c r="S1908" i="79"/>
  <c r="S1909" i="79"/>
  <c r="S1910" i="79"/>
  <c r="S1911" i="79"/>
  <c r="S1912" i="79"/>
  <c r="S1913" i="79"/>
  <c r="S1914" i="79"/>
  <c r="S1915" i="79"/>
  <c r="S1916" i="79"/>
  <c r="S1917" i="79"/>
  <c r="S1918" i="79"/>
  <c r="S1919" i="79"/>
  <c r="S1920" i="79"/>
  <c r="S1921" i="79"/>
  <c r="S1922" i="79"/>
  <c r="S1923" i="79"/>
  <c r="S1924" i="79"/>
  <c r="S1925" i="79"/>
  <c r="S1926" i="79"/>
  <c r="S1927" i="79"/>
  <c r="S1928" i="79"/>
  <c r="S1929" i="79"/>
  <c r="S1930" i="79"/>
  <c r="S1931" i="79"/>
  <c r="S1932" i="79"/>
  <c r="S1933" i="79"/>
  <c r="S1934" i="79"/>
  <c r="S1935" i="79"/>
  <c r="S1936" i="79"/>
  <c r="S1937" i="79"/>
  <c r="S1938" i="79"/>
  <c r="S1939" i="79"/>
  <c r="S1940" i="79"/>
  <c r="S1941" i="79"/>
  <c r="S1942" i="79"/>
  <c r="S1943" i="79"/>
  <c r="S1944" i="79"/>
  <c r="S1945" i="79"/>
  <c r="S1946" i="79"/>
  <c r="S1947" i="79"/>
  <c r="S1948" i="79"/>
  <c r="S1949" i="79"/>
  <c r="S1950" i="79"/>
  <c r="S1951" i="79"/>
  <c r="S1952" i="79"/>
  <c r="S1953" i="79"/>
  <c r="S1954" i="79"/>
  <c r="S1955" i="79"/>
  <c r="S1956" i="79"/>
  <c r="S1957" i="79"/>
  <c r="S1958" i="79"/>
  <c r="S1959" i="79"/>
  <c r="S1960" i="79"/>
  <c r="S1961" i="79"/>
  <c r="S1962" i="79"/>
  <c r="S1963" i="79"/>
  <c r="S1964" i="79"/>
  <c r="S1965" i="79"/>
  <c r="S1966" i="79"/>
  <c r="S1967" i="79"/>
  <c r="S1968" i="79"/>
  <c r="S1969" i="79"/>
  <c r="S1970" i="79"/>
  <c r="S1971" i="79"/>
  <c r="S1972" i="79"/>
  <c r="S1973" i="79"/>
  <c r="S1974" i="79"/>
  <c r="S1975" i="79"/>
  <c r="S1976" i="79"/>
  <c r="S1977" i="79"/>
  <c r="S1978" i="79"/>
  <c r="S1979" i="79"/>
  <c r="S1980" i="79"/>
  <c r="S1981" i="79"/>
  <c r="S1982" i="79"/>
  <c r="S1983" i="79"/>
  <c r="S1984" i="79"/>
  <c r="S1985" i="79"/>
  <c r="S1986" i="79"/>
  <c r="S1987" i="79"/>
  <c r="S1988" i="79"/>
  <c r="S1989" i="79"/>
  <c r="S1990" i="79"/>
  <c r="S1991" i="79"/>
  <c r="S1992" i="79"/>
  <c r="S1993" i="79"/>
  <c r="S1994" i="79"/>
  <c r="S1995" i="79"/>
  <c r="S1996" i="79"/>
  <c r="S1997" i="79"/>
  <c r="S1998" i="79"/>
  <c r="S1999" i="79"/>
  <c r="S2000" i="79"/>
  <c r="S2001" i="79"/>
  <c r="S2002" i="79"/>
  <c r="S2003" i="79"/>
  <c r="S2004" i="79"/>
  <c r="S2005" i="79"/>
  <c r="S2006" i="79"/>
  <c r="S2007" i="79"/>
  <c r="S2008" i="79"/>
  <c r="S2009" i="79"/>
  <c r="S2010" i="79"/>
  <c r="S2011" i="79"/>
  <c r="S2012" i="79"/>
  <c r="S2013" i="79"/>
  <c r="S2014" i="79"/>
  <c r="S2015" i="79"/>
  <c r="S2016" i="79"/>
  <c r="S2017" i="79"/>
  <c r="S2018" i="79"/>
  <c r="S2019" i="79"/>
  <c r="S2020" i="79"/>
  <c r="S2021" i="79"/>
  <c r="S2022" i="79"/>
  <c r="S2023" i="79"/>
  <c r="S2024" i="79"/>
  <c r="S2025" i="79"/>
  <c r="S2026" i="79"/>
  <c r="S2027" i="79"/>
  <c r="S2028" i="79"/>
  <c r="S2029" i="79"/>
  <c r="S2030" i="79"/>
  <c r="S2031" i="79"/>
  <c r="S2032" i="79"/>
  <c r="S2033" i="79"/>
  <c r="S2034" i="79"/>
  <c r="S2035" i="79"/>
  <c r="S2036" i="79"/>
  <c r="S2037" i="79"/>
  <c r="S2038" i="79"/>
  <c r="S2039" i="79"/>
  <c r="S2040" i="79"/>
  <c r="S2041" i="79"/>
  <c r="S2042" i="79"/>
  <c r="S2043" i="79"/>
  <c r="S2044" i="79"/>
  <c r="S2045" i="79"/>
  <c r="S2046" i="79"/>
  <c r="S2047" i="79"/>
  <c r="S2048" i="79"/>
  <c r="S2049" i="79"/>
  <c r="S2050" i="79"/>
  <c r="S2051" i="79"/>
  <c r="S2052" i="79"/>
  <c r="S2053" i="79"/>
  <c r="S2054" i="79"/>
  <c r="S2055" i="79"/>
  <c r="S2056" i="79"/>
  <c r="S2057" i="79"/>
  <c r="S2058" i="79"/>
  <c r="S2059" i="79"/>
  <c r="S2060" i="79"/>
  <c r="S2061" i="79"/>
  <c r="S2062" i="79"/>
  <c r="S2063" i="79"/>
  <c r="S2064" i="79"/>
  <c r="S2065" i="79"/>
  <c r="S2066" i="79"/>
  <c r="S2067" i="79"/>
  <c r="S2068" i="79"/>
  <c r="S2069" i="79"/>
  <c r="S2070" i="79"/>
  <c r="S2071" i="79"/>
  <c r="S2072" i="79"/>
  <c r="S2073" i="79"/>
  <c r="S2074" i="79"/>
  <c r="S2075" i="79"/>
  <c r="S2076" i="79"/>
  <c r="S2077" i="79"/>
  <c r="S2078" i="79"/>
  <c r="S2079" i="79"/>
  <c r="S2080" i="79"/>
  <c r="S2081" i="79"/>
  <c r="S2082" i="79"/>
  <c r="S2083" i="79"/>
  <c r="S2084" i="79"/>
  <c r="S2085" i="79"/>
  <c r="S2086" i="79"/>
  <c r="S2087" i="79"/>
  <c r="S2088" i="79"/>
  <c r="S2089" i="79"/>
  <c r="S2090" i="79"/>
  <c r="S2091" i="79"/>
  <c r="S2092" i="79"/>
  <c r="S2093" i="79"/>
  <c r="S2094" i="79"/>
  <c r="S2095" i="79"/>
  <c r="S2096" i="79"/>
  <c r="S2097" i="79"/>
  <c r="S2098" i="79"/>
  <c r="S2099" i="79"/>
  <c r="S2100" i="79"/>
  <c r="S2101" i="79"/>
  <c r="S2102" i="79"/>
  <c r="S2103" i="79"/>
  <c r="S2104" i="79"/>
  <c r="S2105" i="79"/>
  <c r="S2106" i="79"/>
  <c r="S2107" i="79"/>
  <c r="S2108" i="79"/>
  <c r="S2109" i="79"/>
  <c r="S2110" i="79"/>
  <c r="S2111" i="79"/>
  <c r="S2112" i="79"/>
  <c r="S2113" i="79"/>
  <c r="S2114" i="79"/>
  <c r="S2115" i="79"/>
  <c r="S2116" i="79"/>
  <c r="S2117" i="79"/>
  <c r="S2118" i="79"/>
  <c r="S2119" i="79"/>
  <c r="S2120" i="79"/>
  <c r="S2121" i="79"/>
  <c r="S2122" i="79"/>
  <c r="S2123" i="79"/>
  <c r="S2124" i="79"/>
  <c r="S2125" i="79"/>
  <c r="S2126" i="79"/>
  <c r="S2127" i="79"/>
  <c r="S2128" i="79"/>
  <c r="S2129" i="79"/>
  <c r="S2130" i="79"/>
  <c r="S2131" i="79"/>
  <c r="S2132" i="79"/>
  <c r="S2133" i="79"/>
  <c r="S2134" i="79"/>
  <c r="S2135" i="79"/>
  <c r="S2136" i="79"/>
  <c r="S2137" i="79"/>
  <c r="S2138" i="79"/>
  <c r="S2139" i="79"/>
  <c r="S2140" i="79"/>
  <c r="S2141" i="79"/>
  <c r="S2142" i="79"/>
  <c r="S2143" i="79"/>
  <c r="S2144" i="79"/>
  <c r="S2145" i="79"/>
  <c r="S2146" i="79"/>
  <c r="S2147" i="79"/>
  <c r="S2148" i="79"/>
  <c r="S2149" i="79"/>
  <c r="S2150" i="79"/>
  <c r="S2151" i="79"/>
  <c r="S2152" i="79"/>
  <c r="S2153" i="79"/>
  <c r="S2154" i="79"/>
  <c r="S2155" i="79"/>
  <c r="S2156" i="79"/>
  <c r="S2157" i="79"/>
  <c r="S2158" i="79"/>
  <c r="S2159" i="79"/>
  <c r="S2160" i="79"/>
  <c r="S2161" i="79"/>
  <c r="S2162" i="79"/>
  <c r="S2163" i="79"/>
  <c r="S2164" i="79"/>
  <c r="S2165" i="79"/>
  <c r="S2166" i="79"/>
  <c r="S2167" i="79"/>
  <c r="S2168" i="79"/>
  <c r="S2169" i="79"/>
  <c r="S2170" i="79"/>
  <c r="S2171" i="79"/>
  <c r="S2172" i="79"/>
  <c r="S2173" i="79"/>
  <c r="S2174" i="79"/>
  <c r="S2175" i="79"/>
  <c r="S2176" i="79"/>
  <c r="S2177" i="79"/>
  <c r="S2178" i="79"/>
  <c r="S2179" i="79"/>
  <c r="S2180" i="79"/>
  <c r="S2181" i="79"/>
  <c r="S2182" i="79"/>
  <c r="S2183" i="79"/>
  <c r="S2184" i="79"/>
  <c r="S2185" i="79"/>
  <c r="S2186" i="79"/>
  <c r="S2187" i="79"/>
  <c r="S2188" i="79"/>
  <c r="S2189" i="79"/>
  <c r="S2190" i="79"/>
  <c r="S2191" i="79"/>
  <c r="S2192" i="79"/>
  <c r="S2193" i="79"/>
  <c r="S2194" i="79"/>
  <c r="S2195" i="79"/>
  <c r="S2196" i="79"/>
  <c r="S2197" i="79"/>
  <c r="S2198" i="79"/>
  <c r="S2199" i="79"/>
  <c r="S2200" i="79"/>
  <c r="S2201" i="79"/>
  <c r="S2202" i="79"/>
  <c r="S2203" i="79"/>
  <c r="S2204" i="79"/>
  <c r="S2205" i="79"/>
  <c r="S2206" i="79"/>
  <c r="S2207" i="79"/>
  <c r="S2208" i="79"/>
  <c r="S2209" i="79"/>
  <c r="S2210" i="79"/>
  <c r="S2211" i="79"/>
  <c r="S2212" i="79"/>
  <c r="S2213" i="79"/>
  <c r="S2214" i="79"/>
  <c r="S2215" i="79"/>
  <c r="S2216" i="79"/>
  <c r="S2217" i="79"/>
  <c r="S2218" i="79"/>
  <c r="S2219" i="79"/>
  <c r="S2220" i="79"/>
  <c r="S2221" i="79"/>
  <c r="S2222" i="79"/>
  <c r="S2223" i="79"/>
  <c r="S2224" i="79"/>
  <c r="S2225" i="79"/>
  <c r="S2226" i="79"/>
  <c r="S2227" i="79"/>
  <c r="S2228" i="79"/>
  <c r="S2229" i="79"/>
  <c r="S2230" i="79"/>
  <c r="S2231" i="79"/>
  <c r="S2232" i="79"/>
  <c r="S2233" i="79"/>
  <c r="S2234" i="79"/>
  <c r="S2235" i="79"/>
  <c r="S2236" i="79"/>
  <c r="S2237" i="79"/>
  <c r="S2238" i="79"/>
  <c r="S2239" i="79"/>
  <c r="S2240" i="79"/>
  <c r="S2241" i="79"/>
  <c r="S2242" i="79"/>
  <c r="S2243" i="79"/>
  <c r="S2244" i="79"/>
  <c r="S2245" i="79"/>
  <c r="S2246" i="79"/>
  <c r="S2247" i="79"/>
  <c r="S2248" i="79"/>
  <c r="S2249" i="79"/>
  <c r="S2250" i="79"/>
  <c r="S2251" i="79"/>
  <c r="S2252" i="79"/>
  <c r="S2253" i="79"/>
  <c r="S2254" i="79"/>
  <c r="S2255" i="79"/>
  <c r="S2256" i="79"/>
  <c r="S2257" i="79"/>
  <c r="S2258" i="79"/>
  <c r="S2259" i="79"/>
  <c r="S2260" i="79"/>
  <c r="S2261" i="79"/>
  <c r="S2262" i="79"/>
  <c r="S2263" i="79"/>
  <c r="S2264" i="79"/>
  <c r="S2265" i="79"/>
  <c r="S2266" i="79"/>
  <c r="S2267" i="79"/>
  <c r="S2268" i="79"/>
  <c r="S2269" i="79"/>
  <c r="S2270" i="79"/>
  <c r="S2271" i="79"/>
  <c r="S2272" i="79"/>
  <c r="S2273" i="79"/>
  <c r="S2274" i="79"/>
  <c r="S2275" i="79"/>
  <c r="S2276" i="79"/>
  <c r="S2277" i="79"/>
  <c r="S2278" i="79"/>
  <c r="S2279" i="79"/>
  <c r="S2280" i="79"/>
  <c r="S2281" i="79"/>
  <c r="S2282" i="79"/>
  <c r="S2283" i="79"/>
  <c r="S2284" i="79"/>
  <c r="S2285" i="79"/>
  <c r="S2286" i="79"/>
  <c r="S2287" i="79"/>
  <c r="S2288" i="79"/>
  <c r="S2289" i="79"/>
  <c r="S2290" i="79"/>
  <c r="S2291" i="79"/>
  <c r="S2292" i="79"/>
  <c r="S2293" i="79"/>
  <c r="S2294" i="79"/>
  <c r="S2295" i="79"/>
  <c r="S2296" i="79"/>
  <c r="S2297" i="79"/>
  <c r="S2298" i="79"/>
  <c r="S2299" i="79"/>
  <c r="S2300" i="79"/>
  <c r="S2301" i="79"/>
  <c r="S2302" i="79"/>
  <c r="S2303" i="79"/>
  <c r="S2304" i="79"/>
  <c r="S2305" i="79"/>
  <c r="S2306" i="79"/>
  <c r="S2307" i="79"/>
  <c r="S2308" i="79"/>
  <c r="S2309" i="79"/>
  <c r="S2310" i="79"/>
  <c r="S2311" i="79"/>
  <c r="S2312" i="79"/>
  <c r="S2313" i="79"/>
  <c r="S2314" i="79"/>
  <c r="S2315" i="79"/>
  <c r="S2316" i="79"/>
  <c r="S2317" i="79"/>
  <c r="S2318" i="79"/>
  <c r="S2319" i="79"/>
  <c r="S2320" i="79"/>
  <c r="S2321" i="79"/>
  <c r="S2322" i="79"/>
  <c r="S2323" i="79"/>
  <c r="S2324" i="79"/>
  <c r="S2325" i="79"/>
  <c r="S2326" i="79"/>
  <c r="S2327" i="79"/>
  <c r="S2328" i="79"/>
  <c r="S2329" i="79"/>
  <c r="S2330" i="79"/>
  <c r="S2331" i="79"/>
  <c r="S2332" i="79"/>
  <c r="S2333" i="79"/>
  <c r="S2334" i="79"/>
  <c r="S2335" i="79"/>
  <c r="S2336" i="79"/>
  <c r="S2337" i="79"/>
  <c r="S2338" i="79"/>
  <c r="S2339" i="79"/>
  <c r="S2340" i="79"/>
  <c r="S2341" i="79"/>
  <c r="S2342" i="79"/>
  <c r="S2343" i="79"/>
  <c r="S2344" i="79"/>
  <c r="S2345" i="79"/>
  <c r="S2346" i="79"/>
  <c r="S2347" i="79"/>
  <c r="S2348" i="79"/>
  <c r="S2349" i="79"/>
  <c r="S2350" i="79"/>
  <c r="S2351" i="79"/>
  <c r="S2352" i="79"/>
  <c r="S2353" i="79"/>
  <c r="S2354" i="79"/>
  <c r="S2355" i="79"/>
  <c r="S2356" i="79"/>
  <c r="S2357" i="79"/>
  <c r="S2358" i="79"/>
  <c r="S2359" i="79"/>
  <c r="S2360" i="79"/>
  <c r="S2361" i="79"/>
  <c r="S2362" i="79"/>
  <c r="S2363" i="79"/>
  <c r="S2364" i="79"/>
  <c r="S2365" i="79"/>
  <c r="S2366" i="79"/>
  <c r="S2367" i="79"/>
  <c r="S2368" i="79"/>
  <c r="S2369" i="79"/>
  <c r="S2370" i="79"/>
  <c r="S2371" i="79"/>
  <c r="S2372" i="79"/>
  <c r="S2373" i="79"/>
  <c r="S2374" i="79"/>
  <c r="S2375" i="79"/>
  <c r="S2376" i="79"/>
  <c r="S2377" i="79"/>
  <c r="S2378" i="79"/>
  <c r="S2379" i="79"/>
  <c r="S2380" i="79"/>
  <c r="S2381" i="79"/>
  <c r="S2382" i="79"/>
  <c r="S2383" i="79"/>
  <c r="S2384" i="79"/>
  <c r="S2385" i="79"/>
  <c r="S2386" i="79"/>
  <c r="S2387" i="79"/>
  <c r="S2388" i="79"/>
  <c r="S2389" i="79"/>
  <c r="S2390" i="79"/>
  <c r="S2391" i="79"/>
  <c r="S2392" i="79"/>
  <c r="S2393" i="79"/>
  <c r="S2394" i="79"/>
  <c r="S2395" i="79"/>
  <c r="S2396" i="79"/>
  <c r="S2397" i="79"/>
  <c r="S2398" i="79"/>
  <c r="S2399" i="79"/>
  <c r="S2400" i="79"/>
  <c r="S2401" i="79"/>
  <c r="S2402" i="79"/>
  <c r="S2403" i="79"/>
  <c r="S2404" i="79"/>
  <c r="S2405" i="79"/>
  <c r="S2406" i="79"/>
  <c r="S2407" i="79"/>
  <c r="S2408" i="79"/>
  <c r="S2409" i="79"/>
  <c r="S2410" i="79"/>
  <c r="S2411" i="79"/>
  <c r="S2412" i="79"/>
  <c r="S2413" i="79"/>
  <c r="S2414" i="79"/>
  <c r="S2415" i="79"/>
  <c r="S2416" i="79"/>
  <c r="S2417" i="79"/>
  <c r="S2418" i="79"/>
  <c r="S2419" i="79"/>
  <c r="S2420" i="79"/>
  <c r="S2421" i="79"/>
  <c r="S2422" i="79"/>
  <c r="S2423" i="79"/>
  <c r="S2424" i="79"/>
  <c r="S2425" i="79"/>
  <c r="S2426" i="79"/>
  <c r="S2427" i="79"/>
  <c r="S2428" i="79"/>
  <c r="S2429" i="79"/>
  <c r="S2430" i="79"/>
  <c r="S2431" i="79"/>
  <c r="S2432" i="79"/>
  <c r="S2433" i="79"/>
  <c r="S2434" i="79"/>
  <c r="S2435" i="79"/>
  <c r="S2436" i="79"/>
  <c r="S2437" i="79"/>
  <c r="S2438" i="79"/>
  <c r="S2439" i="79"/>
  <c r="S2440" i="79"/>
  <c r="S2441" i="79"/>
  <c r="S2442" i="79"/>
  <c r="S2443" i="79"/>
  <c r="S2444" i="79"/>
  <c r="S2445" i="79"/>
  <c r="S2446" i="79"/>
  <c r="S2447" i="79"/>
  <c r="S2448" i="79"/>
  <c r="S2449" i="79"/>
  <c r="S2450" i="79"/>
  <c r="S2451" i="79"/>
  <c r="S2452" i="79"/>
  <c r="S2453" i="79"/>
  <c r="S2454" i="79"/>
  <c r="S2455" i="79"/>
  <c r="S2456" i="79"/>
  <c r="S2457" i="79"/>
  <c r="S2458" i="79"/>
  <c r="S2459" i="79"/>
  <c r="S2460" i="79"/>
  <c r="S2461" i="79"/>
  <c r="S2462" i="79"/>
  <c r="S2463" i="79"/>
  <c r="S2464" i="79"/>
  <c r="S2465" i="79"/>
  <c r="S2466" i="79"/>
  <c r="S2467" i="79"/>
  <c r="S2468" i="79"/>
  <c r="S2469" i="79"/>
  <c r="S2470" i="79"/>
  <c r="S2471" i="79"/>
  <c r="S2472" i="79"/>
  <c r="S2473" i="79"/>
  <c r="S2474" i="79"/>
  <c r="S2475" i="79"/>
  <c r="S2476" i="79"/>
  <c r="S2477" i="79"/>
  <c r="S2478" i="79"/>
  <c r="S2479" i="79"/>
  <c r="S2480" i="79"/>
  <c r="S2481" i="79"/>
  <c r="S2482" i="79"/>
  <c r="S2483" i="79"/>
  <c r="S2484" i="79"/>
  <c r="S2485" i="79"/>
  <c r="S2486" i="79"/>
  <c r="S2487" i="79"/>
  <c r="S2488" i="79"/>
  <c r="S2489" i="79"/>
  <c r="S2490" i="79"/>
  <c r="S2491" i="79"/>
  <c r="S2492" i="79"/>
  <c r="S2493" i="79"/>
  <c r="S2494" i="79"/>
  <c r="S2495" i="79"/>
  <c r="S2496" i="79"/>
  <c r="S2497" i="79"/>
  <c r="S2498" i="79"/>
  <c r="S2499" i="79"/>
  <c r="S2500" i="79"/>
  <c r="S2501" i="79"/>
  <c r="S2502" i="79"/>
  <c r="S2503" i="79"/>
  <c r="S2504" i="79"/>
  <c r="S2505" i="79"/>
  <c r="S2506" i="79"/>
  <c r="S2507" i="79"/>
  <c r="S2508" i="79"/>
  <c r="S2509" i="79"/>
  <c r="S2510" i="79"/>
  <c r="S2511" i="79"/>
  <c r="S2512" i="79"/>
  <c r="S2513" i="79"/>
  <c r="S2514" i="79"/>
  <c r="S2515" i="79"/>
  <c r="S2516" i="79"/>
  <c r="S2517" i="79"/>
  <c r="S2518" i="79"/>
  <c r="S2519" i="79"/>
  <c r="S2520" i="79"/>
  <c r="S2521" i="79"/>
  <c r="S2522" i="79"/>
  <c r="S2523" i="79"/>
  <c r="S2524" i="79"/>
  <c r="S2525" i="79"/>
  <c r="S2526" i="79"/>
  <c r="S2527" i="79"/>
  <c r="S2528" i="79"/>
  <c r="S2529" i="79"/>
  <c r="S2530" i="79"/>
  <c r="S2531" i="79"/>
  <c r="S2532" i="79"/>
  <c r="S2533" i="79"/>
  <c r="S2534" i="79"/>
  <c r="S2535" i="79"/>
  <c r="S2536" i="79"/>
  <c r="S2537" i="79"/>
  <c r="S2538" i="79"/>
  <c r="S2539" i="79"/>
  <c r="S2540" i="79"/>
  <c r="S2541" i="79"/>
  <c r="S2542" i="79"/>
  <c r="S2543" i="79"/>
  <c r="S2544" i="79"/>
  <c r="S2545" i="79"/>
  <c r="S2546" i="79"/>
  <c r="S2547" i="79"/>
  <c r="S2548" i="79"/>
  <c r="S2549" i="79"/>
  <c r="S2550" i="79"/>
  <c r="S2551" i="79"/>
  <c r="S2552" i="79"/>
  <c r="S2553" i="79"/>
  <c r="S2554" i="79"/>
  <c r="S2555" i="79"/>
  <c r="S2556" i="79"/>
  <c r="S2557" i="79"/>
  <c r="S2558" i="79"/>
  <c r="S2559" i="79"/>
  <c r="S2560" i="79"/>
  <c r="S2561" i="79"/>
  <c r="S2562" i="79"/>
  <c r="S2563" i="79"/>
  <c r="S2564" i="79"/>
  <c r="S2565" i="79"/>
  <c r="S2566" i="79"/>
  <c r="S2567" i="79"/>
  <c r="S2568" i="79"/>
  <c r="S2569" i="79"/>
  <c r="S2570" i="79"/>
  <c r="S2571" i="79"/>
  <c r="S2572" i="79"/>
  <c r="S2573" i="79"/>
  <c r="S2574" i="79"/>
  <c r="S2575" i="79"/>
  <c r="S2576" i="79"/>
  <c r="S2577" i="79"/>
  <c r="S2578" i="79"/>
  <c r="S2579" i="79"/>
  <c r="S2580" i="79"/>
  <c r="S2581" i="79"/>
  <c r="S2582" i="79"/>
  <c r="S2583" i="79"/>
  <c r="S2584" i="79"/>
  <c r="S2585" i="79"/>
  <c r="S2586" i="79"/>
  <c r="S2587" i="79"/>
  <c r="S2588" i="79"/>
  <c r="S2589" i="79"/>
  <c r="S2590" i="79"/>
  <c r="S2591" i="79"/>
  <c r="S2592" i="79"/>
  <c r="S2593" i="79"/>
  <c r="S2594" i="79"/>
  <c r="S2595" i="79"/>
  <c r="S2596" i="79"/>
  <c r="S2597" i="79"/>
  <c r="S2598" i="79"/>
  <c r="S2599" i="79"/>
  <c r="S2600" i="79"/>
  <c r="S2601" i="79"/>
  <c r="S2602" i="79"/>
  <c r="S2603" i="79"/>
  <c r="S2604" i="79"/>
  <c r="S2605" i="79"/>
  <c r="S2606" i="79"/>
  <c r="S2607" i="79"/>
  <c r="S2608" i="79"/>
  <c r="S2609" i="79"/>
  <c r="S2610" i="79"/>
  <c r="S2611" i="79"/>
  <c r="S2612" i="79"/>
  <c r="S2613" i="79"/>
  <c r="S2614" i="79"/>
  <c r="S2615" i="79"/>
  <c r="S2616" i="79"/>
  <c r="S2617" i="79"/>
  <c r="S2618" i="79"/>
  <c r="S2619" i="79"/>
  <c r="S2620" i="79"/>
  <c r="S2621" i="79"/>
  <c r="S2622" i="79"/>
  <c r="S2623" i="79"/>
  <c r="S2624" i="79"/>
  <c r="S2625" i="79"/>
  <c r="S2626" i="79"/>
  <c r="S2627" i="79"/>
  <c r="S2628" i="79"/>
  <c r="S2629" i="79"/>
  <c r="S2630" i="79"/>
  <c r="S2631" i="79"/>
  <c r="S2632" i="79"/>
  <c r="S2633" i="79"/>
  <c r="S2634" i="79"/>
  <c r="S2635" i="79"/>
  <c r="S2636" i="79"/>
  <c r="S2637" i="79"/>
  <c r="S2638" i="79"/>
  <c r="S2639" i="79"/>
  <c r="S2640" i="79"/>
  <c r="S2641" i="79"/>
  <c r="S2642" i="79"/>
  <c r="S2643" i="79"/>
  <c r="S2644" i="79"/>
  <c r="S2645" i="79"/>
  <c r="S2646" i="79"/>
  <c r="S2647" i="79"/>
  <c r="S2648" i="79"/>
  <c r="S2649" i="79"/>
  <c r="S2650" i="79"/>
  <c r="S2651" i="79"/>
  <c r="S2652" i="79"/>
  <c r="S2653" i="79"/>
  <c r="S2654" i="79"/>
  <c r="S2655" i="79"/>
  <c r="S2656" i="79"/>
  <c r="S2657" i="79"/>
  <c r="S2658" i="79"/>
  <c r="S2659" i="79"/>
  <c r="S2660" i="79"/>
  <c r="S2661" i="79"/>
  <c r="S2662" i="79"/>
  <c r="S2663" i="79"/>
  <c r="S2664" i="79"/>
  <c r="S2665" i="79"/>
  <c r="S2666" i="79"/>
  <c r="S2667" i="79"/>
  <c r="S2668" i="79"/>
  <c r="S2669" i="79"/>
  <c r="S2670" i="79"/>
  <c r="S2671" i="79"/>
  <c r="S2672" i="79"/>
  <c r="S2673" i="79"/>
  <c r="S2674" i="79"/>
  <c r="S2675" i="79"/>
  <c r="S2676" i="79"/>
  <c r="S2677" i="79"/>
  <c r="S2678" i="79"/>
  <c r="S2679" i="79"/>
  <c r="S2680" i="79"/>
  <c r="S2681" i="79"/>
  <c r="S2682" i="79"/>
  <c r="S2683" i="79"/>
  <c r="S2684" i="79"/>
  <c r="S2685" i="79"/>
  <c r="S2686" i="79"/>
  <c r="S2687" i="79"/>
  <c r="S2688" i="79"/>
  <c r="S2689" i="79"/>
  <c r="S2690" i="79"/>
  <c r="S2691" i="79"/>
  <c r="S2692" i="79"/>
  <c r="S2693" i="79"/>
  <c r="S2694" i="79"/>
  <c r="S2695" i="79"/>
  <c r="S2696" i="79"/>
  <c r="S2697" i="79"/>
  <c r="S2698" i="79"/>
  <c r="S2699" i="79"/>
  <c r="S2700" i="79"/>
  <c r="S2701" i="79"/>
  <c r="S2702" i="79"/>
  <c r="S2703" i="79"/>
  <c r="S2704" i="79"/>
  <c r="S2705" i="79"/>
  <c r="S2706" i="79"/>
  <c r="S2707" i="79"/>
  <c r="S2708" i="79"/>
  <c r="S2709" i="79"/>
  <c r="S2710" i="79"/>
  <c r="S2711" i="79"/>
  <c r="S2712" i="79"/>
  <c r="S2713" i="79"/>
  <c r="S2714" i="79"/>
  <c r="S2715" i="79"/>
  <c r="S2716" i="79"/>
  <c r="S2717" i="79"/>
  <c r="S2718" i="79"/>
  <c r="S2719" i="79"/>
  <c r="S2720" i="79"/>
  <c r="S2721" i="79"/>
  <c r="S2722" i="79"/>
  <c r="S2723" i="79"/>
  <c r="S2724" i="79"/>
  <c r="S2725" i="79"/>
  <c r="S2726" i="79"/>
  <c r="S2727" i="79"/>
  <c r="S2728" i="79"/>
  <c r="S2729" i="79"/>
  <c r="S2730" i="79"/>
  <c r="S2731" i="79"/>
  <c r="S2732" i="79"/>
  <c r="S2733" i="79"/>
  <c r="S2734" i="79"/>
  <c r="S2735" i="79"/>
  <c r="S2736" i="79"/>
  <c r="S2737" i="79"/>
  <c r="S2738" i="79"/>
  <c r="S2739" i="79"/>
  <c r="S2740" i="79"/>
  <c r="S2741" i="79"/>
  <c r="S2742" i="79"/>
  <c r="S2743" i="79"/>
  <c r="S2744" i="79"/>
  <c r="S2745" i="79"/>
  <c r="S2746" i="79"/>
  <c r="S2747" i="79"/>
  <c r="S2748" i="79"/>
  <c r="S2749" i="79"/>
  <c r="S2750" i="79"/>
  <c r="S2751" i="79"/>
  <c r="S2752" i="79"/>
  <c r="S2753" i="79"/>
  <c r="S2754" i="79"/>
  <c r="S2755" i="79"/>
  <c r="S2756" i="79"/>
  <c r="S2757" i="79"/>
  <c r="S2758" i="79"/>
  <c r="S2759" i="79"/>
  <c r="S2760" i="79"/>
  <c r="S2761" i="79"/>
  <c r="S2762" i="79"/>
  <c r="S2763" i="79"/>
  <c r="S2764" i="79"/>
  <c r="S2765" i="79"/>
  <c r="S2766" i="79"/>
  <c r="S2767" i="79"/>
  <c r="S2768" i="79"/>
  <c r="S2769" i="79"/>
  <c r="S2770" i="79"/>
  <c r="S2771" i="79"/>
  <c r="S2772" i="79"/>
  <c r="S2773" i="79"/>
  <c r="S2774" i="79"/>
  <c r="S2775" i="79"/>
  <c r="S2776" i="79"/>
  <c r="S2777" i="79"/>
  <c r="S2778" i="79"/>
  <c r="S2779" i="79"/>
  <c r="S2780" i="79"/>
  <c r="S2781" i="79"/>
  <c r="S2782" i="79"/>
  <c r="S2783" i="79"/>
  <c r="S2784" i="79"/>
  <c r="S2785" i="79"/>
  <c r="S2786" i="79"/>
  <c r="S2787" i="79"/>
  <c r="S2788" i="79"/>
  <c r="S2789" i="79"/>
  <c r="S2790" i="79"/>
  <c r="S2791" i="79"/>
  <c r="S2792" i="79"/>
  <c r="S2793" i="79"/>
  <c r="S2794" i="79"/>
  <c r="S2795" i="79"/>
  <c r="S2796" i="79"/>
  <c r="S2797" i="79"/>
  <c r="S2798" i="79"/>
  <c r="S2799" i="79"/>
  <c r="S2800" i="79"/>
  <c r="S2801" i="79"/>
  <c r="S2802" i="79"/>
  <c r="S2803" i="79"/>
  <c r="S2804" i="79"/>
  <c r="S2805" i="79"/>
  <c r="S2806" i="79"/>
  <c r="S2807" i="79"/>
  <c r="S2808" i="79"/>
  <c r="S2809" i="79"/>
  <c r="S2810" i="79"/>
  <c r="S2811" i="79"/>
  <c r="S2812" i="79"/>
  <c r="S2813" i="79"/>
  <c r="S2814" i="79"/>
  <c r="S2815" i="79"/>
  <c r="S2816" i="79"/>
  <c r="S2817" i="79"/>
  <c r="S2818" i="79"/>
  <c r="S2819" i="79"/>
  <c r="S2820" i="79"/>
  <c r="S2821" i="79"/>
  <c r="S2822" i="79"/>
  <c r="S2823" i="79"/>
  <c r="S2824" i="79"/>
  <c r="S2825" i="79"/>
  <c r="S2826" i="79"/>
  <c r="S2827" i="79"/>
  <c r="S2828" i="79"/>
  <c r="S2829" i="79"/>
  <c r="S2830" i="79"/>
  <c r="S2831" i="79"/>
  <c r="S2832" i="79"/>
  <c r="S2833" i="79"/>
  <c r="S2834" i="79"/>
  <c r="S2835" i="79"/>
  <c r="S2836" i="79"/>
  <c r="S2837" i="79"/>
  <c r="S2838" i="79"/>
  <c r="S2839" i="79"/>
  <c r="S2840" i="79"/>
  <c r="S2841" i="79"/>
  <c r="S2842" i="79"/>
  <c r="S2843" i="79"/>
  <c r="S2844" i="79"/>
  <c r="S2845" i="79"/>
  <c r="S2846" i="79"/>
  <c r="S2847" i="79"/>
  <c r="S2848" i="79"/>
  <c r="S2849" i="79"/>
  <c r="S2850" i="79"/>
  <c r="S2851" i="79"/>
  <c r="S2852" i="79"/>
  <c r="S2853" i="79"/>
  <c r="S2854" i="79"/>
  <c r="S2855" i="79"/>
  <c r="S2856" i="79"/>
  <c r="S2857" i="79"/>
  <c r="S2858" i="79"/>
  <c r="S2859" i="79"/>
  <c r="S2860" i="79"/>
  <c r="S2861" i="79"/>
  <c r="S2862" i="79"/>
  <c r="S2863" i="79"/>
  <c r="S2864" i="79"/>
  <c r="S2865" i="79"/>
  <c r="S2866" i="79"/>
  <c r="S2867" i="79"/>
  <c r="S2868" i="79"/>
  <c r="S2869" i="79"/>
  <c r="S2870" i="79"/>
  <c r="S2871" i="79"/>
  <c r="S2872" i="79"/>
  <c r="S2873" i="79"/>
  <c r="S2874" i="79"/>
  <c r="S2875" i="79"/>
  <c r="S2876" i="79"/>
  <c r="S2877" i="79"/>
  <c r="S2878" i="79"/>
  <c r="S2879" i="79"/>
  <c r="S2880" i="79"/>
  <c r="S2881" i="79"/>
  <c r="S2882" i="79"/>
  <c r="S2883" i="79"/>
  <c r="S2884" i="79"/>
  <c r="S2885" i="79"/>
  <c r="S2886" i="79"/>
  <c r="S2887" i="79"/>
  <c r="S2888" i="79"/>
  <c r="S2889" i="79"/>
  <c r="S2890" i="79"/>
  <c r="S2891" i="79"/>
  <c r="S2892" i="79"/>
  <c r="S2893" i="79"/>
  <c r="S2894" i="79"/>
  <c r="S2895" i="79"/>
  <c r="S2896" i="79"/>
  <c r="S2897" i="79"/>
  <c r="S2898" i="79"/>
  <c r="S2899" i="79"/>
  <c r="S2900" i="79"/>
  <c r="S2901" i="79"/>
  <c r="S2902" i="79"/>
  <c r="S2903" i="79"/>
  <c r="S2904" i="79"/>
  <c r="S2905" i="79"/>
  <c r="S2906" i="79"/>
  <c r="S2907" i="79"/>
  <c r="S2908" i="79"/>
  <c r="S2909" i="79"/>
  <c r="S2910" i="79"/>
  <c r="S2911" i="79"/>
  <c r="S2912" i="79"/>
  <c r="S2913" i="79"/>
  <c r="S2914" i="79"/>
  <c r="S2915" i="79"/>
  <c r="S2916" i="79"/>
  <c r="S2917" i="79"/>
  <c r="S2918" i="79"/>
  <c r="S2919" i="79"/>
  <c r="S2920" i="79"/>
  <c r="S2921" i="79"/>
  <c r="S2922" i="79"/>
  <c r="S2923" i="79"/>
  <c r="S2924" i="79"/>
  <c r="S2925" i="79"/>
  <c r="S2926" i="79"/>
  <c r="S2927" i="79"/>
  <c r="S2928" i="79"/>
  <c r="S2929" i="79"/>
  <c r="S2930" i="79"/>
  <c r="S2931" i="79"/>
  <c r="S2932" i="79"/>
  <c r="S2933" i="79"/>
  <c r="S2934" i="79"/>
  <c r="S2935" i="79"/>
  <c r="S2936" i="79"/>
  <c r="S2937" i="79"/>
  <c r="S2938" i="79"/>
  <c r="S2939" i="79"/>
  <c r="S2940" i="79"/>
  <c r="S2941" i="79"/>
  <c r="S2942" i="79"/>
  <c r="S2943" i="79"/>
  <c r="S2944" i="79"/>
  <c r="S2945" i="79"/>
  <c r="S2946" i="79"/>
  <c r="S2947" i="79"/>
  <c r="S2948" i="79"/>
  <c r="S2949" i="79"/>
  <c r="S2950" i="79"/>
  <c r="S2951" i="79"/>
  <c r="S2952" i="79"/>
  <c r="S2953" i="79"/>
  <c r="S2954" i="79"/>
  <c r="S2955" i="79"/>
  <c r="S2956" i="79"/>
  <c r="S2957" i="79"/>
  <c r="S2958" i="79"/>
  <c r="S2959" i="79"/>
  <c r="S2960" i="79"/>
  <c r="S2961" i="79"/>
  <c r="S2962" i="79"/>
  <c r="S2963" i="79"/>
  <c r="S2964" i="79"/>
  <c r="S2965" i="79"/>
  <c r="S2966" i="79"/>
  <c r="S2967" i="79"/>
  <c r="S2968" i="79"/>
  <c r="S2969" i="79"/>
  <c r="S2970" i="79"/>
  <c r="S2971" i="79"/>
  <c r="S2972" i="79"/>
  <c r="S2973" i="79"/>
  <c r="S2974" i="79"/>
  <c r="S2975" i="79"/>
  <c r="S2976" i="79"/>
  <c r="S2977" i="79"/>
  <c r="S2978" i="79"/>
  <c r="S2979" i="79"/>
  <c r="S2980" i="79"/>
  <c r="S2981" i="79"/>
  <c r="S2982" i="79"/>
  <c r="S2983" i="79"/>
  <c r="S2984" i="79"/>
  <c r="S2985" i="79"/>
  <c r="S2986" i="79"/>
  <c r="S2987" i="79"/>
  <c r="S2988" i="79"/>
  <c r="S2989" i="79"/>
  <c r="S2990" i="79"/>
  <c r="S2991" i="79"/>
  <c r="S2992" i="79"/>
  <c r="S2993" i="79"/>
  <c r="S2994" i="79"/>
  <c r="S2995" i="79"/>
  <c r="S2996" i="79"/>
  <c r="S2997" i="79"/>
  <c r="S2998" i="79"/>
  <c r="S2999" i="79"/>
  <c r="S3000" i="79"/>
  <c r="S3001" i="79"/>
  <c r="S3002" i="79"/>
  <c r="S3003" i="79"/>
  <c r="S3004" i="79"/>
  <c r="S3005" i="79"/>
  <c r="S3006" i="79"/>
  <c r="S3007" i="79"/>
  <c r="S3008" i="79"/>
  <c r="S3009" i="79"/>
  <c r="S3010" i="79"/>
  <c r="S3011" i="79"/>
  <c r="S3012" i="79"/>
  <c r="S3013" i="79"/>
  <c r="S3014" i="79"/>
  <c r="S3015" i="79"/>
  <c r="S3016" i="79"/>
  <c r="S3017" i="79"/>
  <c r="S3018" i="79"/>
  <c r="S3019" i="79"/>
  <c r="S3020" i="79"/>
  <c r="S3021" i="79"/>
  <c r="S3022" i="79"/>
  <c r="S3023" i="79"/>
  <c r="S3024" i="79"/>
  <c r="S3025" i="79"/>
  <c r="S3026" i="79"/>
  <c r="S3027" i="79"/>
  <c r="S3028" i="79"/>
  <c r="S3029" i="79"/>
  <c r="S3030" i="79"/>
  <c r="S3031" i="79"/>
  <c r="S3032" i="79"/>
  <c r="S3033" i="79"/>
  <c r="S3034" i="79"/>
  <c r="S3035" i="79"/>
  <c r="S3036" i="79"/>
  <c r="S3037" i="79"/>
  <c r="S3038" i="79"/>
  <c r="S3039" i="79"/>
  <c r="S3040" i="79"/>
  <c r="S3041" i="79"/>
  <c r="S3042" i="79"/>
  <c r="S3043" i="79"/>
  <c r="S3044" i="79"/>
  <c r="S3045" i="79"/>
  <c r="S3046" i="79"/>
  <c r="S3047" i="79"/>
  <c r="S3048" i="79"/>
  <c r="S3049" i="79"/>
  <c r="S3050" i="79"/>
  <c r="S3051" i="79"/>
  <c r="S3052" i="79"/>
  <c r="S3053" i="79"/>
  <c r="S3054" i="79"/>
  <c r="S3055" i="79"/>
  <c r="S3056" i="79"/>
  <c r="S3057" i="79"/>
  <c r="S3058" i="79"/>
  <c r="S3059" i="79"/>
  <c r="S3060" i="79"/>
  <c r="S3061" i="79"/>
  <c r="S3062" i="79"/>
  <c r="S3063" i="79"/>
  <c r="S3064" i="79"/>
  <c r="S3065" i="79"/>
  <c r="S3066" i="79"/>
  <c r="S3067" i="79"/>
  <c r="S3068" i="79"/>
  <c r="S3069" i="79"/>
  <c r="S3070" i="79"/>
  <c r="S3071" i="79"/>
  <c r="S3072" i="79"/>
  <c r="S3073" i="79"/>
  <c r="S3074" i="79"/>
  <c r="S3075" i="79"/>
  <c r="S3076" i="79"/>
  <c r="S3077" i="79"/>
  <c r="S3078" i="79"/>
  <c r="S3079" i="79"/>
  <c r="S3080" i="79"/>
  <c r="S3081" i="79"/>
  <c r="S3082" i="79"/>
  <c r="S3083" i="79"/>
  <c r="S3084" i="79"/>
  <c r="S3085" i="79"/>
  <c r="S3086" i="79"/>
  <c r="S3087" i="79"/>
  <c r="S3088" i="79"/>
  <c r="S3089" i="79"/>
  <c r="S3090" i="79"/>
  <c r="S3091" i="79"/>
  <c r="S3092" i="79"/>
  <c r="S3093" i="79"/>
  <c r="S3094" i="79"/>
  <c r="S3095" i="79"/>
  <c r="S3096" i="79"/>
  <c r="S3097" i="79"/>
  <c r="S3098" i="79"/>
  <c r="S3099" i="79"/>
  <c r="S3100" i="79"/>
  <c r="S3101" i="79"/>
  <c r="S3102" i="79"/>
  <c r="S3103" i="79"/>
  <c r="S3104" i="79"/>
  <c r="S3105" i="79"/>
  <c r="S3106" i="79"/>
  <c r="S3107" i="79"/>
  <c r="S3108" i="79"/>
  <c r="S3109" i="79"/>
  <c r="S3110" i="79"/>
  <c r="S3111" i="79"/>
  <c r="S3112" i="79"/>
  <c r="S3113" i="79"/>
  <c r="S3114" i="79"/>
  <c r="S3115" i="79"/>
  <c r="S3116" i="79"/>
  <c r="S3117" i="79"/>
  <c r="S3118" i="79"/>
  <c r="S3119" i="79"/>
  <c r="S3120" i="79"/>
  <c r="S3121" i="79"/>
  <c r="S3122" i="79"/>
  <c r="S3123" i="79"/>
  <c r="S3124" i="79"/>
  <c r="S3125" i="79"/>
  <c r="S3126" i="79"/>
  <c r="S3127" i="79"/>
  <c r="S3128" i="79"/>
  <c r="S3129" i="79"/>
  <c r="S3130" i="79"/>
  <c r="S3131" i="79"/>
  <c r="S3132" i="79"/>
  <c r="S3133" i="79"/>
  <c r="S3134" i="79"/>
  <c r="S3135" i="79"/>
  <c r="S3136" i="79"/>
  <c r="S3137" i="79"/>
  <c r="S3138" i="79"/>
  <c r="S3139" i="79"/>
  <c r="S3140" i="79"/>
  <c r="S3141" i="79"/>
  <c r="S3142" i="79"/>
  <c r="S3143" i="79"/>
  <c r="S3144" i="79"/>
  <c r="S3145" i="79"/>
  <c r="S3146" i="79"/>
  <c r="S3147" i="79"/>
  <c r="S3148" i="79"/>
  <c r="S3149" i="79"/>
  <c r="S3150" i="79"/>
  <c r="S3151" i="79"/>
  <c r="S3152" i="79"/>
  <c r="S3153" i="79"/>
  <c r="S3154" i="79"/>
  <c r="S3155" i="79"/>
  <c r="S3156" i="79"/>
  <c r="S3157" i="79"/>
  <c r="S3158" i="79"/>
  <c r="S3159" i="79"/>
  <c r="S3160" i="79"/>
  <c r="S3161" i="79"/>
  <c r="S3162" i="79"/>
  <c r="S3163" i="79"/>
  <c r="S3164" i="79"/>
  <c r="S3165" i="79"/>
  <c r="S3166" i="79"/>
  <c r="S3167" i="79"/>
  <c r="S3168" i="79"/>
  <c r="S3169" i="79"/>
  <c r="S3170" i="79"/>
  <c r="S3171" i="79"/>
  <c r="S3172" i="79"/>
  <c r="S3173" i="79"/>
  <c r="S3174" i="79"/>
  <c r="S3175" i="79"/>
  <c r="S3176" i="79"/>
  <c r="S3177" i="79"/>
  <c r="S3178" i="79"/>
  <c r="S3179" i="79"/>
  <c r="S3180" i="79"/>
  <c r="S3181" i="79"/>
  <c r="S3182" i="79"/>
  <c r="S3183" i="79"/>
  <c r="S3184" i="79"/>
  <c r="S3185" i="79"/>
  <c r="S3186" i="79"/>
  <c r="S3187" i="79"/>
  <c r="S3188" i="79"/>
  <c r="S3189" i="79"/>
  <c r="S3190" i="79"/>
  <c r="S3191" i="79"/>
  <c r="S3192" i="79"/>
  <c r="S3193" i="79"/>
  <c r="S3194" i="79"/>
  <c r="S3195" i="79"/>
  <c r="S3196" i="79"/>
  <c r="S3197" i="79"/>
  <c r="S3198" i="79"/>
  <c r="S3199" i="79"/>
  <c r="S3200" i="79"/>
  <c r="S3201" i="79"/>
  <c r="S3202" i="79"/>
  <c r="S3203" i="79"/>
  <c r="S3204" i="79"/>
  <c r="S3205" i="79"/>
  <c r="S3206" i="79"/>
  <c r="S3207" i="79"/>
  <c r="S3208" i="79"/>
  <c r="S3209" i="79"/>
  <c r="S3210" i="79"/>
  <c r="S3211" i="79"/>
  <c r="S3212" i="79"/>
  <c r="S3213" i="79"/>
  <c r="S3214" i="79"/>
  <c r="S3215" i="79"/>
  <c r="S3216" i="79"/>
  <c r="S3217" i="79"/>
  <c r="S3218" i="79"/>
  <c r="S3219" i="79"/>
  <c r="S3220" i="79"/>
  <c r="S3221" i="79"/>
  <c r="S3222" i="79"/>
  <c r="S3223" i="79"/>
  <c r="S3224" i="79"/>
  <c r="S3225" i="79"/>
  <c r="S3226" i="79"/>
  <c r="S3227" i="79"/>
  <c r="S3228" i="79"/>
  <c r="S3229" i="79"/>
  <c r="S3230" i="79"/>
  <c r="S3231" i="79"/>
  <c r="S3232" i="79"/>
  <c r="S3233" i="79"/>
  <c r="S3234" i="79"/>
  <c r="S3235" i="79"/>
  <c r="S3236" i="79"/>
  <c r="S3237" i="79"/>
  <c r="S3238" i="79"/>
  <c r="S3239" i="79"/>
  <c r="S3240" i="79"/>
  <c r="S3241" i="79"/>
  <c r="S3242" i="79"/>
  <c r="S3243" i="79"/>
  <c r="S3244" i="79"/>
  <c r="S3245" i="79"/>
  <c r="S3246" i="79"/>
  <c r="S3247" i="79"/>
  <c r="S3248" i="79"/>
  <c r="S3249" i="79"/>
  <c r="S3250" i="79"/>
  <c r="S3251" i="79"/>
  <c r="S3252" i="79"/>
  <c r="S3253" i="79"/>
  <c r="S3254" i="79"/>
  <c r="S3255" i="79"/>
  <c r="S3256" i="79"/>
  <c r="S3257" i="79"/>
  <c r="S3258" i="79"/>
  <c r="S3259" i="79"/>
  <c r="S3260" i="79"/>
  <c r="S3261" i="79"/>
  <c r="S3262" i="79"/>
  <c r="S3263" i="79"/>
  <c r="S3264" i="79"/>
  <c r="S3265" i="79"/>
  <c r="S3266" i="79"/>
  <c r="S3267" i="79"/>
  <c r="S3268" i="79"/>
  <c r="S3269" i="79"/>
  <c r="S3270" i="79"/>
  <c r="S3271" i="79"/>
  <c r="S3272" i="79"/>
  <c r="S3273" i="79"/>
  <c r="S3274" i="79"/>
  <c r="S3275" i="79"/>
  <c r="S3276" i="79"/>
  <c r="S3277" i="79"/>
  <c r="S3278" i="79"/>
  <c r="S3279" i="79"/>
  <c r="S3280" i="79"/>
  <c r="S3281" i="79"/>
  <c r="S3282" i="79"/>
  <c r="S3283" i="79"/>
  <c r="S3284" i="79"/>
  <c r="S3285" i="79"/>
  <c r="S3286" i="79"/>
  <c r="S3287" i="79"/>
  <c r="S3288" i="79"/>
  <c r="S3289" i="79"/>
  <c r="S3290" i="79"/>
  <c r="S3291" i="79"/>
  <c r="S3292" i="79"/>
  <c r="S3293" i="79"/>
  <c r="S3294" i="79"/>
  <c r="S3295" i="79"/>
  <c r="S3296" i="79"/>
  <c r="S3297" i="79"/>
  <c r="S3298" i="79"/>
  <c r="S3299" i="79"/>
  <c r="S3300" i="79"/>
  <c r="S3301" i="79"/>
  <c r="S3302" i="79"/>
  <c r="S3303" i="79"/>
  <c r="S3304" i="79"/>
  <c r="S3305" i="79"/>
  <c r="S3306" i="79"/>
  <c r="S3307" i="79"/>
  <c r="S3308" i="79"/>
  <c r="S3309" i="79"/>
  <c r="S3310" i="79"/>
  <c r="S3311" i="79"/>
  <c r="S3312" i="79"/>
  <c r="S3313" i="79"/>
  <c r="S3314" i="79"/>
  <c r="S3315" i="79"/>
  <c r="S3316" i="79"/>
  <c r="S3317" i="79"/>
  <c r="S3318" i="79"/>
  <c r="S3319" i="79"/>
  <c r="S3320" i="79"/>
  <c r="S3321" i="79"/>
  <c r="S3322" i="79"/>
  <c r="S3323" i="79"/>
  <c r="S3324" i="79"/>
  <c r="S3325" i="79"/>
  <c r="S3326" i="79"/>
  <c r="S3327" i="79"/>
  <c r="S3328" i="79"/>
  <c r="S3329" i="79"/>
  <c r="S3330" i="79"/>
  <c r="S3331" i="79"/>
  <c r="S3332" i="79"/>
  <c r="S3333" i="79"/>
  <c r="S3334" i="79"/>
  <c r="S3335" i="79"/>
  <c r="S3336" i="79"/>
  <c r="S3337" i="79"/>
  <c r="S3338" i="79"/>
  <c r="S3339" i="79"/>
  <c r="S3340" i="79"/>
  <c r="S3341" i="79"/>
  <c r="S3342" i="79"/>
  <c r="S3343" i="79"/>
  <c r="S3344" i="79"/>
  <c r="S3345" i="79"/>
  <c r="S3346" i="79"/>
  <c r="S3347" i="79"/>
  <c r="S3348" i="79"/>
  <c r="S3349" i="79"/>
  <c r="S3350" i="79"/>
  <c r="S3351" i="79"/>
  <c r="S3352" i="79"/>
  <c r="S3353" i="79"/>
  <c r="S3354" i="79"/>
  <c r="S3355" i="79"/>
  <c r="S3356" i="79"/>
  <c r="S3357" i="79"/>
  <c r="S3358" i="79"/>
  <c r="S3359" i="79"/>
  <c r="S3360" i="79"/>
  <c r="S3361" i="79"/>
  <c r="S3362" i="79"/>
  <c r="S3363" i="79"/>
  <c r="S3364" i="79"/>
  <c r="S3365" i="79"/>
  <c r="S3366" i="79"/>
  <c r="S3367" i="79"/>
  <c r="S3368" i="79"/>
  <c r="S3369" i="79"/>
  <c r="S3370" i="79"/>
  <c r="S3371" i="79"/>
  <c r="S3372" i="79"/>
  <c r="S3373" i="79"/>
  <c r="S3374" i="79"/>
  <c r="S3375" i="79"/>
  <c r="S3376" i="79"/>
  <c r="S3377" i="79"/>
  <c r="S3378" i="79"/>
  <c r="S3379" i="79"/>
  <c r="S3380" i="79"/>
  <c r="S3381" i="79"/>
  <c r="S3382" i="79"/>
  <c r="S3383" i="79"/>
  <c r="S3384" i="79"/>
  <c r="S3385" i="79"/>
  <c r="S3386" i="79"/>
  <c r="S3387" i="79"/>
  <c r="S3388" i="79"/>
  <c r="S3389" i="79"/>
  <c r="S3390" i="79"/>
  <c r="S3391" i="79"/>
  <c r="S3392" i="79"/>
  <c r="S3393" i="79"/>
  <c r="S3394" i="79"/>
  <c r="S3395" i="79"/>
  <c r="S3396" i="79"/>
  <c r="S3397" i="79"/>
  <c r="S3398" i="79"/>
  <c r="S3399" i="79"/>
  <c r="S3400" i="79"/>
  <c r="S3401" i="79"/>
  <c r="S3402" i="79"/>
  <c r="S3403" i="79"/>
  <c r="S3404" i="79"/>
  <c r="S3405" i="79"/>
  <c r="S3406" i="79"/>
  <c r="S3407" i="79"/>
  <c r="S3408" i="79"/>
  <c r="S3409" i="79"/>
  <c r="S3410" i="79"/>
  <c r="S3411" i="79"/>
  <c r="S3412" i="79"/>
  <c r="S3413" i="79"/>
  <c r="S3414" i="79"/>
  <c r="S3415" i="79"/>
  <c r="S3416" i="79"/>
  <c r="S3417" i="79"/>
  <c r="S3418" i="79"/>
  <c r="S3419" i="79"/>
  <c r="S3420" i="79"/>
  <c r="S3421" i="79"/>
  <c r="S3422" i="79"/>
  <c r="S3423" i="79"/>
  <c r="S3424" i="79"/>
  <c r="S3425" i="79"/>
  <c r="S3426" i="79"/>
  <c r="S3427" i="79"/>
  <c r="S3428" i="79"/>
  <c r="S3429" i="79"/>
  <c r="S3430" i="79"/>
  <c r="S3431" i="79"/>
  <c r="S3432" i="79"/>
  <c r="S3433" i="79"/>
  <c r="S3434" i="79"/>
  <c r="S3435" i="79"/>
  <c r="S3436" i="79"/>
  <c r="S3437" i="79"/>
  <c r="S3438" i="79"/>
  <c r="S3439" i="79"/>
  <c r="S3440" i="79"/>
  <c r="S3441" i="79"/>
  <c r="S3442" i="79"/>
  <c r="S3443" i="79"/>
  <c r="S3444" i="79"/>
  <c r="S3445" i="79"/>
  <c r="S3446" i="79"/>
  <c r="S3447" i="79"/>
  <c r="S3448" i="79"/>
  <c r="S3449" i="79"/>
  <c r="S3450" i="79"/>
  <c r="S3451" i="79"/>
  <c r="S3452" i="79"/>
  <c r="S3453" i="79"/>
  <c r="S3454" i="79"/>
  <c r="S3455" i="79"/>
  <c r="S3456" i="79"/>
  <c r="S3457" i="79"/>
  <c r="S3458" i="79"/>
  <c r="S3459" i="79"/>
  <c r="S3460" i="79"/>
  <c r="S3461" i="79"/>
  <c r="S3462" i="79"/>
  <c r="S3463" i="79"/>
  <c r="S3464" i="79"/>
  <c r="S3465" i="79"/>
  <c r="S3466" i="79"/>
  <c r="S3467" i="79"/>
  <c r="S3468" i="79"/>
  <c r="S3469" i="79"/>
  <c r="S3470" i="79"/>
  <c r="S3471" i="79"/>
  <c r="S3472" i="79"/>
  <c r="S3473" i="79"/>
  <c r="S3474" i="79"/>
  <c r="S3475" i="79"/>
  <c r="S3476" i="79"/>
  <c r="S3477" i="79"/>
  <c r="S3478" i="79"/>
  <c r="S3479" i="79"/>
  <c r="S3480" i="79"/>
  <c r="S3481" i="79"/>
  <c r="S3482" i="79"/>
  <c r="S3483" i="79"/>
  <c r="S3484" i="79"/>
  <c r="S3485" i="79"/>
  <c r="S3486" i="79"/>
  <c r="S3487" i="79"/>
  <c r="S3488" i="79"/>
  <c r="S3489" i="79"/>
  <c r="S3490" i="79"/>
  <c r="S3491" i="79"/>
  <c r="S3492" i="79"/>
  <c r="S3493" i="79"/>
  <c r="S3494" i="79"/>
  <c r="S3495" i="79"/>
  <c r="S3496" i="79"/>
  <c r="S3497" i="79"/>
  <c r="S3498" i="79"/>
  <c r="S3499" i="79"/>
  <c r="S3500" i="79"/>
  <c r="S3501" i="79"/>
  <c r="S3502" i="79"/>
  <c r="S3503" i="79"/>
  <c r="S3504" i="79"/>
  <c r="S3505" i="79"/>
  <c r="S3506" i="79"/>
  <c r="S3507" i="79"/>
  <c r="S3508" i="79"/>
  <c r="S3509" i="79"/>
  <c r="S3510" i="79"/>
  <c r="S3511" i="79"/>
  <c r="S3512" i="79"/>
  <c r="S3513" i="79"/>
  <c r="S3514" i="79"/>
  <c r="S3515" i="79"/>
  <c r="S3516" i="79"/>
  <c r="S3517" i="79"/>
  <c r="S3518" i="79"/>
  <c r="S3519" i="79"/>
  <c r="S3520" i="79"/>
  <c r="S3521" i="79"/>
  <c r="S3522" i="79"/>
  <c r="S3523" i="79"/>
  <c r="S3524" i="79"/>
  <c r="S3525" i="79"/>
  <c r="S3526" i="79"/>
  <c r="S3527" i="79"/>
  <c r="S3528" i="79"/>
  <c r="S3529" i="79"/>
  <c r="S3530" i="79"/>
  <c r="S3531" i="79"/>
  <c r="S3532" i="79"/>
  <c r="S3533" i="79"/>
  <c r="S3534" i="79"/>
  <c r="S3535" i="79"/>
  <c r="S3536" i="79"/>
  <c r="S3537" i="79"/>
  <c r="S3538" i="79"/>
  <c r="S3539" i="79"/>
  <c r="S3540" i="79"/>
  <c r="S3541" i="79"/>
  <c r="S3542" i="79"/>
  <c r="S3543" i="79"/>
  <c r="S3544" i="79"/>
  <c r="S3545" i="79"/>
  <c r="S3546" i="79"/>
  <c r="S3547" i="79"/>
  <c r="S3548" i="79"/>
  <c r="S3549" i="79"/>
  <c r="S3550" i="79"/>
  <c r="S3551" i="79"/>
  <c r="S3552" i="79"/>
  <c r="S3553" i="79"/>
  <c r="S3554" i="79"/>
  <c r="S3555" i="79"/>
  <c r="S3556" i="79"/>
  <c r="S3557" i="79"/>
  <c r="S3558" i="79"/>
  <c r="S3559" i="79"/>
  <c r="S3560" i="79"/>
  <c r="S3561" i="79"/>
  <c r="S3562" i="79"/>
  <c r="S3563" i="79"/>
  <c r="S3564" i="79"/>
  <c r="S3565" i="79"/>
  <c r="S3566" i="79"/>
  <c r="S3567" i="79"/>
  <c r="S3568" i="79"/>
  <c r="S3569" i="79"/>
  <c r="S3570" i="79"/>
  <c r="S3571" i="79"/>
  <c r="S3572" i="79"/>
  <c r="S3573" i="79"/>
  <c r="S3574" i="79"/>
  <c r="S3575" i="79"/>
  <c r="S3576" i="79"/>
  <c r="S3577" i="79"/>
  <c r="S3578" i="79"/>
  <c r="S3579" i="79"/>
  <c r="S3580" i="79"/>
  <c r="S3581" i="79"/>
  <c r="S3582" i="79"/>
  <c r="S3583" i="79"/>
  <c r="S3584" i="79"/>
  <c r="S3585" i="79"/>
  <c r="S3586" i="79"/>
  <c r="S3587" i="79"/>
  <c r="S3588" i="79"/>
  <c r="S3589" i="79"/>
  <c r="S3590" i="79"/>
  <c r="S3591" i="79"/>
  <c r="S3592" i="79"/>
  <c r="S3593" i="79"/>
  <c r="S3594" i="79"/>
  <c r="S3595" i="79"/>
  <c r="S3596" i="79"/>
  <c r="S3597" i="79"/>
  <c r="S3598" i="79"/>
  <c r="S3599" i="79"/>
  <c r="S3600" i="79"/>
  <c r="S3601" i="79"/>
  <c r="S3602" i="79"/>
  <c r="S3603" i="79"/>
  <c r="S3604" i="79"/>
  <c r="S3605" i="79"/>
  <c r="S3606" i="79"/>
  <c r="S3607" i="79"/>
  <c r="S3608" i="79"/>
  <c r="S3609" i="79"/>
  <c r="S3610" i="79"/>
  <c r="S3611" i="79"/>
  <c r="S3612" i="79"/>
  <c r="S3613" i="79"/>
  <c r="S3614" i="79"/>
  <c r="S3615" i="79"/>
  <c r="S3616" i="79"/>
  <c r="S3617" i="79"/>
  <c r="S3618" i="79"/>
  <c r="S3619" i="79"/>
  <c r="S3620" i="79"/>
  <c r="S3621" i="79"/>
  <c r="S3622" i="79"/>
  <c r="S3623" i="79"/>
  <c r="S3624" i="79"/>
  <c r="S3625" i="79"/>
  <c r="S3626" i="79"/>
  <c r="S3627" i="79"/>
  <c r="S3628" i="79"/>
  <c r="S3629" i="79"/>
  <c r="S3630" i="79"/>
  <c r="S3631" i="79"/>
  <c r="S3632" i="79"/>
  <c r="S3633" i="79"/>
  <c r="S3634" i="79"/>
  <c r="S3635" i="79"/>
  <c r="S3636" i="79"/>
  <c r="S3637" i="79"/>
  <c r="S3638" i="79"/>
  <c r="S3639" i="79"/>
  <c r="S3640" i="79"/>
  <c r="S3641" i="79"/>
  <c r="S3642" i="79"/>
  <c r="S3643" i="79"/>
  <c r="S3644" i="79"/>
  <c r="S3645" i="79"/>
  <c r="S3646" i="79"/>
  <c r="S3647" i="79"/>
  <c r="S3648" i="79"/>
  <c r="S3649" i="79"/>
  <c r="S3650" i="79"/>
  <c r="S3651" i="79"/>
  <c r="S3652" i="79"/>
  <c r="S3653" i="79"/>
  <c r="S3654" i="79"/>
  <c r="S3655" i="79"/>
  <c r="S3656" i="79"/>
  <c r="S3657" i="79"/>
  <c r="S3658" i="79"/>
  <c r="S3659" i="79"/>
  <c r="S3660" i="79"/>
  <c r="S3661" i="79"/>
  <c r="S3662" i="79"/>
  <c r="S3663" i="79"/>
  <c r="S3664" i="79"/>
  <c r="S3665" i="79"/>
  <c r="S3666" i="79"/>
  <c r="S3667" i="79"/>
  <c r="S3668" i="79"/>
  <c r="S3669" i="79"/>
  <c r="S3670" i="79"/>
  <c r="S3671" i="79"/>
  <c r="S3672" i="79"/>
  <c r="S3673" i="79"/>
  <c r="S3674" i="79"/>
  <c r="S3675" i="79"/>
  <c r="S3676" i="79"/>
  <c r="S3677" i="79"/>
  <c r="S3678" i="79"/>
  <c r="S3679" i="79"/>
  <c r="S3680" i="79"/>
  <c r="S3681" i="79"/>
  <c r="S3682" i="79"/>
  <c r="S3683" i="79"/>
  <c r="S3684" i="79"/>
  <c r="S3685" i="79"/>
  <c r="S3686" i="79"/>
  <c r="S3687" i="79"/>
  <c r="S3688" i="79"/>
  <c r="S3689" i="79"/>
  <c r="S3690" i="79"/>
  <c r="S3691" i="79"/>
  <c r="S3692" i="79"/>
  <c r="S3693" i="79"/>
  <c r="S3694" i="79"/>
  <c r="S3695" i="79"/>
  <c r="S3696" i="79"/>
  <c r="S3697" i="79"/>
  <c r="S3698" i="79"/>
  <c r="S3699" i="79"/>
  <c r="S3700" i="79"/>
  <c r="S3701" i="79"/>
  <c r="S3702" i="79"/>
  <c r="S3703" i="79"/>
  <c r="S3704" i="79"/>
  <c r="S3705" i="79"/>
  <c r="S3706" i="79"/>
  <c r="S3707" i="79"/>
  <c r="S3708" i="79"/>
  <c r="S3709" i="79"/>
  <c r="S3710" i="79"/>
  <c r="S3711" i="79"/>
  <c r="S3712" i="79"/>
  <c r="S3713" i="79"/>
  <c r="S3714" i="79"/>
  <c r="S3715" i="79"/>
  <c r="S3716" i="79"/>
  <c r="S3717" i="79"/>
  <c r="S3718" i="79"/>
  <c r="S3719" i="79"/>
  <c r="S3720" i="79"/>
  <c r="S3721" i="79"/>
  <c r="S3722" i="79"/>
  <c r="S3723" i="79"/>
  <c r="S3724" i="79"/>
  <c r="S3725" i="79"/>
  <c r="S3726" i="79"/>
  <c r="S3727" i="79"/>
  <c r="S3728" i="79"/>
  <c r="S3729" i="79"/>
  <c r="S3730" i="79"/>
  <c r="S3731" i="79"/>
  <c r="S3732" i="79"/>
  <c r="S3733" i="79"/>
  <c r="S3734" i="79"/>
  <c r="S3735" i="79"/>
  <c r="S3736" i="79"/>
  <c r="S3737" i="79"/>
  <c r="S3738" i="79"/>
  <c r="S3739" i="79"/>
  <c r="S3740" i="79"/>
  <c r="S3741" i="79"/>
  <c r="S3742" i="79"/>
  <c r="S3743" i="79"/>
  <c r="S3744" i="79"/>
  <c r="S3745" i="79"/>
  <c r="S3746" i="79"/>
  <c r="S3747" i="79"/>
  <c r="S3748" i="79"/>
  <c r="S3749" i="79"/>
  <c r="S3750" i="79"/>
  <c r="S3751" i="79"/>
  <c r="S3752" i="79"/>
  <c r="S3753" i="79"/>
  <c r="S3754" i="79"/>
  <c r="S3755" i="79"/>
  <c r="S3756" i="79"/>
  <c r="S3757" i="79"/>
  <c r="S3758" i="79"/>
  <c r="S3759" i="79"/>
  <c r="S3760" i="79"/>
  <c r="S3761" i="79"/>
  <c r="S3762" i="79"/>
  <c r="S3763" i="79"/>
  <c r="S3764" i="79"/>
  <c r="S3765" i="79"/>
  <c r="S3766" i="79"/>
  <c r="S3767" i="79"/>
  <c r="S3768" i="79"/>
  <c r="S3769" i="79"/>
  <c r="S3770" i="79"/>
  <c r="S3771" i="79"/>
  <c r="S3772" i="79"/>
  <c r="S3773" i="79"/>
  <c r="S3774" i="79"/>
  <c r="S3775" i="79"/>
  <c r="S3776" i="79"/>
  <c r="S3777" i="79"/>
  <c r="S3778" i="79"/>
  <c r="S3779" i="79"/>
  <c r="S3780" i="79"/>
  <c r="S3781" i="79"/>
  <c r="S3782" i="79"/>
  <c r="S3783" i="79"/>
  <c r="S3784" i="79"/>
  <c r="S3785" i="79"/>
  <c r="S3786" i="79"/>
  <c r="S3787" i="79"/>
  <c r="S3788" i="79"/>
  <c r="S3789" i="79"/>
  <c r="S3790" i="79"/>
  <c r="S3791" i="79"/>
  <c r="S3792" i="79"/>
  <c r="S3793" i="79"/>
  <c r="S3794" i="79"/>
  <c r="S3795" i="79"/>
  <c r="S3796" i="79"/>
  <c r="S3797" i="79"/>
  <c r="S3798" i="79"/>
  <c r="S3799" i="79"/>
  <c r="S3800" i="79"/>
  <c r="S3801" i="79"/>
  <c r="S3802" i="79"/>
  <c r="S3803" i="79"/>
  <c r="S3804" i="79"/>
  <c r="S3805" i="79"/>
  <c r="S3806" i="79"/>
  <c r="S3807" i="79"/>
  <c r="S3808" i="79"/>
  <c r="S3809" i="79"/>
  <c r="S3810" i="79"/>
  <c r="S3811" i="79"/>
  <c r="S3812" i="79"/>
  <c r="S3813" i="79"/>
  <c r="S3814" i="79"/>
  <c r="S3815" i="79"/>
  <c r="S3816" i="79"/>
  <c r="S3817" i="79"/>
  <c r="S3818" i="79"/>
  <c r="S3819" i="79"/>
  <c r="S3820" i="79"/>
  <c r="S3821" i="79"/>
  <c r="S3822" i="79"/>
  <c r="S3823" i="79"/>
  <c r="S3824" i="79"/>
  <c r="S3825" i="79"/>
  <c r="S3826" i="79"/>
  <c r="S3827" i="79"/>
  <c r="S3828" i="79"/>
  <c r="S3829" i="79"/>
  <c r="S3830" i="79"/>
  <c r="S3831" i="79"/>
  <c r="S3832" i="79"/>
  <c r="S3833" i="79"/>
  <c r="S3834" i="79"/>
  <c r="S3835" i="79"/>
  <c r="S3836" i="79"/>
  <c r="S3837" i="79"/>
  <c r="S3838" i="79"/>
  <c r="S3839" i="79"/>
  <c r="S3840" i="79"/>
  <c r="S3841" i="79"/>
  <c r="S3842" i="79"/>
  <c r="S3843" i="79"/>
  <c r="S3844" i="79"/>
  <c r="S3845" i="79"/>
  <c r="S3846" i="79"/>
  <c r="S3847" i="79"/>
  <c r="S3848" i="79"/>
  <c r="S3849" i="79"/>
  <c r="S3850" i="79"/>
  <c r="S3851" i="79"/>
  <c r="S3852" i="79"/>
  <c r="S3853" i="79"/>
  <c r="S3854" i="79"/>
  <c r="S3855" i="79"/>
  <c r="S3856" i="79"/>
  <c r="S3857" i="79"/>
  <c r="S3858" i="79"/>
  <c r="S3859" i="79"/>
  <c r="S3860" i="79"/>
  <c r="S3861" i="79"/>
  <c r="S3862" i="79"/>
  <c r="S3863" i="79"/>
  <c r="S3864" i="79"/>
  <c r="S3865" i="79"/>
  <c r="S3866" i="79"/>
  <c r="S3867" i="79"/>
  <c r="S3868" i="79"/>
  <c r="S3869" i="79"/>
  <c r="S3870" i="79"/>
  <c r="S3871" i="79"/>
  <c r="S3872" i="79"/>
  <c r="S3873" i="79"/>
  <c r="S3874" i="79"/>
  <c r="S3875" i="79"/>
  <c r="S3876" i="79"/>
  <c r="S3877" i="79"/>
  <c r="S3878" i="79"/>
  <c r="S3879" i="79"/>
  <c r="S3880" i="79"/>
  <c r="S3881" i="79"/>
  <c r="S3882" i="79"/>
  <c r="S3883" i="79"/>
  <c r="S3884" i="79"/>
  <c r="S3885" i="79"/>
  <c r="S3886" i="79"/>
  <c r="S3887" i="79"/>
  <c r="S3888" i="79"/>
  <c r="S3889" i="79"/>
  <c r="S3890" i="79"/>
  <c r="S3891" i="79"/>
  <c r="S3892" i="79"/>
  <c r="S3893" i="79"/>
  <c r="S3894" i="79"/>
  <c r="S3895" i="79"/>
  <c r="S3896" i="79"/>
  <c r="S3897" i="79"/>
  <c r="S3898" i="79"/>
  <c r="S3899" i="79"/>
  <c r="S3900" i="79"/>
  <c r="S3901" i="79"/>
  <c r="S3902" i="79"/>
  <c r="S3903" i="79"/>
  <c r="S3904" i="79"/>
  <c r="S3905" i="79"/>
  <c r="S3906" i="79"/>
  <c r="S3907" i="79"/>
  <c r="S3908" i="79"/>
  <c r="S3909" i="79"/>
  <c r="S3910" i="79"/>
  <c r="S3911" i="79"/>
  <c r="S3912" i="79"/>
  <c r="S3913" i="79"/>
  <c r="S3914" i="79"/>
  <c r="S3915" i="79"/>
  <c r="S3916" i="79"/>
  <c r="S3917" i="79"/>
  <c r="S3918" i="79"/>
  <c r="S3919" i="79"/>
  <c r="S3920" i="79"/>
  <c r="S3921" i="79"/>
  <c r="S3922" i="79"/>
  <c r="S3923" i="79"/>
  <c r="S3924" i="79"/>
  <c r="S3925" i="79"/>
  <c r="S3926" i="79"/>
  <c r="S3927" i="79"/>
  <c r="S3928" i="79"/>
  <c r="S3929" i="79"/>
  <c r="S3930" i="79"/>
  <c r="S3931" i="79"/>
  <c r="S3932" i="79"/>
  <c r="S3933" i="79"/>
  <c r="S3934" i="79"/>
  <c r="S3935" i="79"/>
  <c r="S3936" i="79"/>
  <c r="S3937" i="79"/>
  <c r="S3938" i="79"/>
  <c r="S3939" i="79"/>
  <c r="S3940" i="79"/>
  <c r="S3941" i="79"/>
  <c r="S3942" i="79"/>
  <c r="S3943" i="79"/>
  <c r="S3944" i="79"/>
  <c r="S3945" i="79"/>
  <c r="S3946" i="79"/>
  <c r="S3947" i="79"/>
  <c r="S3948" i="79"/>
  <c r="S3949" i="79"/>
  <c r="S3950" i="79"/>
  <c r="S3951" i="79"/>
  <c r="S3952" i="79"/>
  <c r="S3953" i="79"/>
  <c r="S3954" i="79"/>
  <c r="S3955" i="79"/>
  <c r="S3956" i="79"/>
  <c r="S3957" i="79"/>
  <c r="S3958" i="79"/>
  <c r="S3959" i="79"/>
  <c r="S3960" i="79"/>
  <c r="S3961" i="79"/>
  <c r="S3962" i="79"/>
  <c r="S3963" i="79"/>
  <c r="S3964" i="79"/>
  <c r="S3965" i="79"/>
  <c r="S3966" i="79"/>
  <c r="S3967" i="79"/>
  <c r="S3968" i="79"/>
  <c r="S3969" i="79"/>
  <c r="S3970" i="79"/>
  <c r="S3971" i="79"/>
  <c r="S3972" i="79"/>
  <c r="S3973" i="79"/>
  <c r="S3974" i="79"/>
  <c r="S3975" i="79"/>
  <c r="S3976" i="79"/>
  <c r="S3977" i="79"/>
  <c r="S3978" i="79"/>
  <c r="S3979" i="79"/>
  <c r="S3980" i="79"/>
  <c r="S3981" i="79"/>
  <c r="S3982" i="79"/>
  <c r="S3983" i="79"/>
  <c r="S3984" i="79"/>
  <c r="S3985" i="79"/>
  <c r="S3986" i="79"/>
  <c r="S3987" i="79"/>
  <c r="S3988" i="79"/>
  <c r="S3989" i="79"/>
  <c r="S3990" i="79"/>
  <c r="S3991" i="79"/>
  <c r="S3992" i="79"/>
  <c r="S3993" i="79"/>
  <c r="S3994" i="79"/>
  <c r="S3995" i="79"/>
  <c r="S3996" i="79"/>
  <c r="S3997" i="79"/>
  <c r="S3998" i="79"/>
  <c r="S3999" i="79"/>
  <c r="S4000" i="79"/>
  <c r="S4001" i="79"/>
  <c r="S4002" i="79"/>
  <c r="S4003" i="79"/>
  <c r="S4004" i="79"/>
  <c r="S4005" i="79"/>
  <c r="S4006" i="79"/>
  <c r="S4007" i="79"/>
  <c r="S4008" i="79"/>
  <c r="S4009" i="79"/>
  <c r="S4010" i="79"/>
  <c r="S4011" i="79"/>
  <c r="S4012" i="79"/>
  <c r="S4013" i="79"/>
  <c r="S4014" i="79"/>
  <c r="S4015" i="79"/>
  <c r="S4016" i="79"/>
  <c r="S4017" i="79"/>
  <c r="S4018" i="79"/>
  <c r="S4019" i="79"/>
  <c r="S4020" i="79"/>
  <c r="S4021" i="79"/>
  <c r="S4022" i="79"/>
  <c r="S4023" i="79"/>
  <c r="S4024" i="79"/>
  <c r="S4025" i="79"/>
  <c r="S4026" i="79"/>
  <c r="S4027" i="79"/>
  <c r="S4028" i="79"/>
  <c r="S4029" i="79"/>
  <c r="S4030" i="79"/>
  <c r="S4031" i="79"/>
  <c r="S4032" i="79"/>
  <c r="S4033" i="79"/>
  <c r="S4034" i="79"/>
  <c r="S4035" i="79"/>
  <c r="S4036" i="79"/>
  <c r="S4037" i="79"/>
  <c r="S4038" i="79"/>
  <c r="S4039" i="79"/>
  <c r="S4040" i="79"/>
  <c r="S4041" i="79"/>
  <c r="S4042" i="79"/>
  <c r="S4043" i="79"/>
  <c r="S4044" i="79"/>
  <c r="S4045" i="79"/>
  <c r="S4046" i="79"/>
  <c r="S4047" i="79"/>
  <c r="S4048" i="79"/>
  <c r="S4049" i="79"/>
  <c r="S4050" i="79"/>
  <c r="S4051" i="79"/>
  <c r="S4052" i="79"/>
  <c r="S4053" i="79"/>
  <c r="S4054" i="79"/>
  <c r="S4055" i="79"/>
  <c r="S4056" i="79"/>
  <c r="S4057" i="79"/>
  <c r="S4058" i="79"/>
  <c r="S4059" i="79"/>
  <c r="S4060" i="79"/>
  <c r="S4061" i="79"/>
  <c r="S4062" i="79"/>
  <c r="S4063" i="79"/>
  <c r="S4064" i="79"/>
  <c r="S4065" i="79"/>
  <c r="S4066" i="79"/>
  <c r="S4067" i="79"/>
  <c r="S4068" i="79"/>
  <c r="S4069" i="79"/>
  <c r="S4070" i="79"/>
  <c r="S4071" i="79"/>
  <c r="S4072" i="79"/>
  <c r="S4073" i="79"/>
  <c r="S4074" i="79"/>
  <c r="S4075" i="79"/>
  <c r="S4076" i="79"/>
  <c r="S4077" i="79"/>
  <c r="S4078" i="79"/>
  <c r="S4079" i="79"/>
  <c r="S4080" i="79"/>
  <c r="S4081" i="79"/>
  <c r="S4082" i="79"/>
  <c r="S4083" i="79"/>
  <c r="S4084" i="79"/>
  <c r="S4085" i="79"/>
  <c r="S4086" i="79"/>
  <c r="S4087" i="79"/>
  <c r="S4088" i="79"/>
  <c r="S4089" i="79"/>
  <c r="S4090" i="79"/>
  <c r="S4091" i="79"/>
  <c r="S4092" i="79"/>
  <c r="S4093" i="79"/>
  <c r="S4094" i="79"/>
  <c r="S4095" i="79"/>
  <c r="S4096" i="79"/>
  <c r="S4097" i="79"/>
  <c r="S4098" i="79"/>
  <c r="S4099" i="79"/>
  <c r="S4100" i="79"/>
  <c r="S4101" i="79"/>
  <c r="S4102" i="79"/>
  <c r="S4103" i="79"/>
  <c r="S4104" i="79"/>
  <c r="S4105" i="79"/>
  <c r="S4106" i="79"/>
  <c r="S4107" i="79"/>
  <c r="S4108" i="79"/>
  <c r="S4109" i="79"/>
  <c r="S4110" i="79"/>
  <c r="S4111" i="79"/>
  <c r="S4112" i="79"/>
  <c r="S4113" i="79"/>
  <c r="S4114" i="79"/>
  <c r="S4115" i="79"/>
  <c r="S4116" i="79"/>
  <c r="S4117" i="79"/>
  <c r="S4118" i="79"/>
  <c r="S4119" i="79"/>
  <c r="S4120" i="79"/>
  <c r="S4121" i="79"/>
  <c r="S4122" i="79"/>
  <c r="S4123" i="79"/>
  <c r="S4124" i="79"/>
  <c r="S4125" i="79"/>
  <c r="S4126" i="79"/>
  <c r="S4127" i="79"/>
  <c r="S4128" i="79"/>
  <c r="S4129" i="79"/>
  <c r="S4130" i="79"/>
  <c r="S4131" i="79"/>
  <c r="S4132" i="79"/>
  <c r="S4133" i="79"/>
  <c r="S4134" i="79"/>
  <c r="S4135" i="79"/>
  <c r="S4136" i="79"/>
  <c r="S4137" i="79"/>
  <c r="S4138" i="79"/>
  <c r="S4139" i="79"/>
  <c r="S4140" i="79"/>
  <c r="S4141" i="79"/>
  <c r="S4142" i="79"/>
  <c r="S4143" i="79"/>
  <c r="S4144" i="79"/>
  <c r="S4145" i="79"/>
  <c r="S4146" i="79"/>
  <c r="S4147" i="79"/>
  <c r="S4148" i="79"/>
  <c r="S4149" i="79"/>
  <c r="S4150" i="79"/>
  <c r="S4151" i="79"/>
  <c r="S4152" i="79"/>
  <c r="S4153" i="79"/>
  <c r="S4154" i="79"/>
  <c r="S4155" i="79"/>
  <c r="S4156" i="79"/>
  <c r="S4157" i="79"/>
  <c r="S4158" i="79"/>
  <c r="S4159" i="79"/>
  <c r="S4160" i="79"/>
  <c r="S4161" i="79"/>
  <c r="S4162" i="79"/>
  <c r="S4163" i="79"/>
  <c r="S4164" i="79"/>
  <c r="S4165" i="79"/>
  <c r="S4166" i="79"/>
  <c r="S4167" i="79"/>
  <c r="S4168" i="79"/>
  <c r="S4169" i="79"/>
  <c r="S4170" i="79"/>
  <c r="S4171" i="79"/>
  <c r="S4172" i="79"/>
  <c r="S4173" i="79"/>
  <c r="S4174" i="79"/>
  <c r="S4175" i="79"/>
  <c r="S4176" i="79"/>
  <c r="S4177" i="79"/>
  <c r="S4178" i="79"/>
  <c r="S4179" i="79"/>
  <c r="S4180" i="79"/>
  <c r="S4181" i="79"/>
  <c r="S4182" i="79"/>
  <c r="S4183" i="79"/>
  <c r="S4184" i="79"/>
  <c r="S4185" i="79"/>
  <c r="S4186" i="79"/>
  <c r="S4187" i="79"/>
  <c r="S4188" i="79"/>
  <c r="S4189" i="79"/>
  <c r="S4190" i="79"/>
  <c r="S4191" i="79"/>
  <c r="S4192" i="79"/>
  <c r="S4193" i="79"/>
  <c r="S4194" i="79"/>
  <c r="S4195" i="79"/>
  <c r="S4196" i="79"/>
  <c r="S4197" i="79"/>
  <c r="S4198" i="79"/>
  <c r="S4199" i="79"/>
  <c r="S4200" i="79"/>
  <c r="S4201" i="79"/>
  <c r="S4202" i="79"/>
  <c r="S4203" i="79"/>
  <c r="S4204" i="79"/>
  <c r="S4205" i="79"/>
  <c r="S4206" i="79"/>
  <c r="S4207" i="79"/>
  <c r="S4208" i="79"/>
  <c r="S4209" i="79"/>
  <c r="S4210" i="79"/>
  <c r="S4211" i="79"/>
  <c r="S4212" i="79"/>
  <c r="S4213" i="79"/>
  <c r="S4214" i="79"/>
  <c r="S4215" i="79"/>
  <c r="S4216" i="79"/>
  <c r="S4217" i="79"/>
  <c r="S4218" i="79"/>
  <c r="S4219" i="79"/>
  <c r="S4220" i="79"/>
  <c r="S4221" i="79"/>
  <c r="S4222" i="79"/>
  <c r="S4223" i="79"/>
  <c r="S4224" i="79"/>
  <c r="S4225" i="79"/>
  <c r="S4226" i="79"/>
  <c r="S4227" i="79"/>
  <c r="S4228" i="79"/>
  <c r="S4229" i="79"/>
  <c r="S4230" i="79"/>
  <c r="S4231" i="79"/>
  <c r="S4232" i="79"/>
  <c r="S4233" i="79"/>
  <c r="S4234" i="79"/>
  <c r="S4235" i="79"/>
  <c r="S4236" i="79"/>
  <c r="S4237" i="79"/>
  <c r="S4238" i="79"/>
  <c r="S4239" i="79"/>
  <c r="S4240" i="79"/>
  <c r="S4241" i="79"/>
  <c r="S4242" i="79"/>
  <c r="S4243" i="79"/>
  <c r="S4244" i="79"/>
  <c r="S4245" i="79"/>
  <c r="S4246" i="79"/>
  <c r="S4247" i="79"/>
  <c r="S4248" i="79"/>
  <c r="S4249" i="79"/>
  <c r="S4250" i="79"/>
  <c r="S4251" i="79"/>
  <c r="S4252" i="79"/>
  <c r="S4253" i="79"/>
  <c r="S4254" i="79"/>
  <c r="S4255" i="79"/>
  <c r="S4256" i="79"/>
  <c r="S4257" i="79"/>
  <c r="S4258" i="79"/>
  <c r="S4259" i="79"/>
  <c r="S4260" i="79"/>
  <c r="S4261" i="79"/>
  <c r="S4262" i="79"/>
  <c r="S4263" i="79"/>
  <c r="S4264" i="79"/>
  <c r="S4265" i="79"/>
  <c r="S4266" i="79"/>
  <c r="S4267" i="79"/>
  <c r="S4268" i="79"/>
  <c r="S4269" i="79"/>
  <c r="S4270" i="79"/>
  <c r="S4271" i="79"/>
  <c r="S4272" i="79"/>
  <c r="S4273" i="79"/>
  <c r="S4274" i="79"/>
  <c r="S4275" i="79"/>
  <c r="S4276" i="79"/>
  <c r="S4277" i="79"/>
  <c r="S4278" i="79"/>
  <c r="S4279" i="79"/>
  <c r="S4280" i="79"/>
  <c r="S4281" i="79"/>
  <c r="S4282" i="79"/>
  <c r="S4283" i="79"/>
  <c r="S4284" i="79"/>
  <c r="S4285" i="79"/>
  <c r="S4286" i="79"/>
  <c r="S4287" i="79"/>
  <c r="S4288" i="79"/>
  <c r="S4289" i="79"/>
  <c r="S4290" i="79"/>
  <c r="S4291" i="79"/>
  <c r="S4292" i="79"/>
  <c r="S4293" i="79"/>
  <c r="S4294" i="79"/>
  <c r="S4295" i="79"/>
  <c r="S4296" i="79"/>
  <c r="S4297" i="79"/>
  <c r="S4298" i="79"/>
  <c r="S4299" i="79"/>
  <c r="S4300" i="79"/>
  <c r="S4301" i="79"/>
  <c r="S4302" i="79"/>
  <c r="S4303" i="79"/>
  <c r="S4304" i="79"/>
  <c r="S4305" i="79"/>
  <c r="S4306" i="79"/>
  <c r="S4307" i="79"/>
  <c r="S4308" i="79"/>
  <c r="S4309" i="79"/>
  <c r="S4310" i="79"/>
  <c r="S4311" i="79"/>
  <c r="S4312" i="79"/>
  <c r="S4313" i="79"/>
  <c r="S4314" i="79"/>
  <c r="S4315" i="79"/>
  <c r="S4316" i="79"/>
  <c r="S4317" i="79"/>
  <c r="S4318" i="79"/>
  <c r="S4319" i="79"/>
  <c r="S4320" i="79"/>
  <c r="S4321" i="79"/>
  <c r="S4322" i="79"/>
  <c r="S4323" i="79"/>
  <c r="S4324" i="79"/>
  <c r="S4325" i="79"/>
  <c r="S4326" i="79"/>
  <c r="S4327" i="79"/>
  <c r="S4328" i="79"/>
  <c r="S4329" i="79"/>
  <c r="S4330" i="79"/>
  <c r="S4331" i="79"/>
  <c r="S4332" i="79"/>
  <c r="S4333" i="79"/>
  <c r="S4334" i="79"/>
  <c r="S4335" i="79"/>
  <c r="S4336" i="79"/>
  <c r="S4337" i="79"/>
  <c r="S4338" i="79"/>
  <c r="S4339" i="79"/>
  <c r="S4340" i="79"/>
  <c r="S4341" i="79"/>
  <c r="S4342" i="79"/>
  <c r="S4343" i="79"/>
  <c r="S4344" i="79"/>
  <c r="S4345" i="79"/>
  <c r="S4346" i="79"/>
  <c r="S4347" i="79"/>
  <c r="S4348" i="79"/>
  <c r="S4349" i="79"/>
  <c r="S4350" i="79"/>
  <c r="S4351" i="79"/>
  <c r="S4352" i="79"/>
  <c r="S4353" i="79"/>
  <c r="S4354" i="79"/>
  <c r="S4355" i="79"/>
  <c r="S4356" i="79"/>
  <c r="S4357" i="79"/>
  <c r="S4358" i="79"/>
  <c r="S4359" i="79"/>
  <c r="S4360" i="79"/>
  <c r="S4361" i="79"/>
  <c r="S4362" i="79"/>
  <c r="S4363" i="79"/>
  <c r="S4364" i="79"/>
  <c r="S4365" i="79"/>
  <c r="S4366" i="79"/>
  <c r="S4367" i="79"/>
  <c r="S4368" i="79"/>
  <c r="S4369" i="79"/>
  <c r="S4370" i="79"/>
  <c r="S4371" i="79"/>
  <c r="S4372" i="79"/>
  <c r="S4373" i="79"/>
  <c r="S4374" i="79"/>
  <c r="S4375" i="79"/>
  <c r="S4376" i="79"/>
  <c r="S4377" i="79"/>
  <c r="S4378" i="79"/>
  <c r="S4379" i="79"/>
  <c r="S4380" i="79"/>
  <c r="S4381" i="79"/>
  <c r="S4382" i="79"/>
  <c r="S4383" i="79"/>
  <c r="S4384" i="79"/>
  <c r="S4385" i="79"/>
  <c r="S4386" i="79"/>
  <c r="S4387" i="79"/>
  <c r="S4388" i="79"/>
  <c r="S4389" i="79"/>
  <c r="S4390" i="79"/>
  <c r="S4391" i="79"/>
  <c r="S4392" i="79"/>
  <c r="S4393" i="79"/>
  <c r="S4394" i="79"/>
  <c r="S4395" i="79"/>
  <c r="S4396" i="79"/>
  <c r="S4397" i="79"/>
  <c r="S4398" i="79"/>
  <c r="S4399" i="79"/>
  <c r="S4400" i="79"/>
  <c r="S4401" i="79"/>
  <c r="S4402" i="79"/>
  <c r="S4403" i="79"/>
  <c r="S4404" i="79"/>
  <c r="S4405" i="79"/>
  <c r="S4406" i="79"/>
  <c r="S4407" i="79"/>
  <c r="S4408" i="79"/>
  <c r="S4409" i="79"/>
  <c r="S4410" i="79"/>
  <c r="S4411" i="79"/>
  <c r="S4412" i="79"/>
  <c r="S4413" i="79"/>
  <c r="S4414" i="79"/>
  <c r="S4415" i="79"/>
  <c r="S4416" i="79"/>
  <c r="S4417" i="79"/>
  <c r="S4418" i="79"/>
  <c r="S4419" i="79"/>
  <c r="S4420" i="79"/>
  <c r="S4421" i="79"/>
  <c r="S4422" i="79"/>
  <c r="S4423" i="79"/>
  <c r="S4424" i="79"/>
  <c r="S4425" i="79"/>
  <c r="S4426" i="79"/>
  <c r="S4427" i="79"/>
  <c r="S4428" i="79"/>
  <c r="S4429" i="79"/>
  <c r="S4430" i="79"/>
  <c r="S4431" i="79"/>
  <c r="S4432" i="79"/>
  <c r="S4433" i="79"/>
  <c r="S4434" i="79"/>
  <c r="S4435" i="79"/>
  <c r="S4436" i="79"/>
  <c r="S4437" i="79"/>
  <c r="S4438" i="79"/>
  <c r="S4439" i="79"/>
  <c r="S4440" i="79"/>
  <c r="S4441" i="79"/>
  <c r="S4442" i="79"/>
  <c r="S4443" i="79"/>
  <c r="S4444" i="79"/>
  <c r="S4445" i="79"/>
  <c r="S4446" i="79"/>
  <c r="S4447" i="79"/>
  <c r="S4448" i="79"/>
  <c r="S4449" i="79"/>
  <c r="S4450" i="79"/>
  <c r="S4451" i="79"/>
  <c r="S4452" i="79"/>
  <c r="S4453" i="79"/>
  <c r="S4454" i="79"/>
  <c r="S4455" i="79"/>
  <c r="S4456" i="79"/>
  <c r="S4457" i="79"/>
  <c r="S4458" i="79"/>
  <c r="S4459" i="79"/>
  <c r="S4460" i="79"/>
  <c r="S4461" i="79"/>
  <c r="S4462" i="79"/>
  <c r="S4463" i="79"/>
  <c r="S4464" i="79"/>
  <c r="S4465" i="79"/>
  <c r="S4466" i="79"/>
  <c r="S4467" i="79"/>
  <c r="S4468" i="79"/>
  <c r="S4469" i="79"/>
  <c r="S4470" i="79"/>
  <c r="S4471" i="79"/>
  <c r="S4472" i="79"/>
  <c r="S4473" i="79"/>
  <c r="S4474" i="79"/>
  <c r="S4475" i="79"/>
  <c r="S4476" i="79"/>
  <c r="S4477" i="79"/>
  <c r="S4478" i="79"/>
  <c r="S4479" i="79"/>
  <c r="S4480" i="79"/>
  <c r="S4481" i="79"/>
  <c r="S4482" i="79"/>
  <c r="S4483" i="79"/>
  <c r="S4484" i="79"/>
  <c r="S4485" i="79"/>
  <c r="S4486" i="79"/>
  <c r="S4487" i="79"/>
  <c r="S4488" i="79"/>
  <c r="S4489" i="79"/>
  <c r="S4490" i="79"/>
  <c r="S4491" i="79"/>
  <c r="S4492" i="79"/>
  <c r="S4493" i="79"/>
  <c r="S4494" i="79"/>
  <c r="S4495" i="79"/>
  <c r="S4496" i="79"/>
  <c r="S4497" i="79"/>
  <c r="S4498" i="79"/>
  <c r="S4499" i="79"/>
  <c r="S4500" i="79"/>
  <c r="S4501" i="79"/>
  <c r="S4502" i="79"/>
  <c r="S4503" i="79"/>
  <c r="S4504" i="79"/>
  <c r="S4505" i="79"/>
  <c r="S4506" i="79"/>
  <c r="S4507" i="79"/>
  <c r="S4508" i="79"/>
  <c r="S4509" i="79"/>
  <c r="S4510" i="79"/>
  <c r="S4511" i="79"/>
  <c r="S4512" i="79"/>
  <c r="S4513" i="79"/>
  <c r="S4514" i="79"/>
  <c r="S4515" i="79"/>
  <c r="S4516" i="79"/>
  <c r="S4517" i="79"/>
  <c r="S4518" i="79"/>
  <c r="S4519" i="79"/>
  <c r="S4520" i="79"/>
  <c r="S4521" i="79"/>
  <c r="S4522" i="79"/>
  <c r="S4523" i="79"/>
  <c r="S4524" i="79"/>
  <c r="S4525" i="79"/>
  <c r="S4526" i="79"/>
  <c r="S4527" i="79"/>
  <c r="S4528" i="79"/>
  <c r="S4529" i="79"/>
  <c r="S4530" i="79"/>
  <c r="S4531" i="79"/>
  <c r="S4532" i="79"/>
  <c r="S4533" i="79"/>
  <c r="S4534" i="79"/>
  <c r="S4535" i="79"/>
  <c r="S4536" i="79"/>
  <c r="S4537" i="79"/>
  <c r="S4538" i="79"/>
  <c r="S4539" i="79"/>
  <c r="S4540" i="79"/>
  <c r="S4541" i="79"/>
  <c r="S4542" i="79"/>
  <c r="S4543" i="79"/>
  <c r="S4544" i="79"/>
  <c r="S4545" i="79"/>
  <c r="S4546" i="79"/>
  <c r="S4547" i="79"/>
  <c r="S4548" i="79"/>
  <c r="S4549" i="79"/>
  <c r="S4550" i="79"/>
  <c r="S4551" i="79"/>
  <c r="S4552" i="79"/>
  <c r="S4553" i="79"/>
  <c r="S4554" i="79"/>
  <c r="S4555" i="79"/>
  <c r="S4556" i="79"/>
  <c r="S4557" i="79"/>
  <c r="S4558" i="79"/>
  <c r="S4559" i="79"/>
  <c r="S4560" i="79"/>
  <c r="S4561" i="79"/>
  <c r="S4562" i="79"/>
  <c r="S4563" i="79"/>
  <c r="S4564" i="79"/>
  <c r="S4565" i="79"/>
  <c r="S4566" i="79"/>
  <c r="S4567" i="79"/>
  <c r="S4568" i="79"/>
  <c r="S4569" i="79"/>
  <c r="S4570" i="79"/>
  <c r="S4571" i="79"/>
  <c r="S4572" i="79"/>
  <c r="S4573" i="79"/>
  <c r="S4574" i="79"/>
  <c r="S4575" i="79"/>
  <c r="S4576" i="79"/>
  <c r="S4577" i="79"/>
  <c r="S4578" i="79"/>
  <c r="S4579" i="79"/>
  <c r="S4580" i="79"/>
  <c r="S4581" i="79"/>
  <c r="S4582" i="79"/>
  <c r="S4583" i="79"/>
  <c r="S4584" i="79"/>
  <c r="S4585" i="79"/>
  <c r="S4586" i="79"/>
  <c r="S4587" i="79"/>
  <c r="S4588" i="79"/>
  <c r="S4589" i="79"/>
  <c r="S4590" i="79"/>
  <c r="S4591" i="79"/>
  <c r="S4592" i="79"/>
  <c r="S4593" i="79"/>
  <c r="S4594" i="79"/>
  <c r="S4595" i="79"/>
  <c r="S4596" i="79"/>
  <c r="S4597" i="79"/>
  <c r="S4598" i="79"/>
  <c r="S4599" i="79"/>
  <c r="S4600" i="79"/>
  <c r="S4601" i="79"/>
  <c r="S4602" i="79"/>
  <c r="S4603" i="79"/>
  <c r="S4604" i="79"/>
  <c r="S4605" i="79"/>
  <c r="S4606" i="79"/>
  <c r="S4607" i="79"/>
  <c r="S4608" i="79"/>
  <c r="S4609" i="79"/>
  <c r="S4610" i="79"/>
  <c r="S4611" i="79"/>
  <c r="S4612" i="79"/>
  <c r="S4613" i="79"/>
  <c r="S4614" i="79"/>
  <c r="S4615" i="79"/>
  <c r="S4616" i="79"/>
  <c r="S4617" i="79"/>
  <c r="S4618" i="79"/>
  <c r="S4619" i="79"/>
  <c r="S4620" i="79"/>
  <c r="S4621" i="79"/>
  <c r="S4622" i="79"/>
  <c r="S4623" i="79"/>
  <c r="S4624" i="79"/>
  <c r="S4625" i="79"/>
  <c r="S4626" i="79"/>
  <c r="S4627" i="79"/>
  <c r="S4628" i="79"/>
  <c r="S4629" i="79"/>
  <c r="S4630" i="79"/>
  <c r="S4631" i="79"/>
  <c r="S4632" i="79"/>
  <c r="S4633" i="79"/>
  <c r="S4634" i="79"/>
  <c r="S4635" i="79"/>
  <c r="S4636" i="79"/>
  <c r="S4637" i="79"/>
  <c r="S4638" i="79"/>
  <c r="S4639" i="79"/>
  <c r="S4640" i="79"/>
  <c r="S4641" i="79"/>
  <c r="S4642" i="79"/>
  <c r="S4643" i="79"/>
  <c r="S4644" i="79"/>
  <c r="S4645" i="79"/>
  <c r="S4646" i="79"/>
  <c r="S4647" i="79"/>
  <c r="S4648" i="79"/>
  <c r="S4649" i="79"/>
  <c r="S4650" i="79"/>
  <c r="S4651" i="79"/>
  <c r="S4652" i="79"/>
  <c r="S4653" i="79"/>
  <c r="S4654" i="79"/>
  <c r="S4655" i="79"/>
  <c r="S4656" i="79"/>
  <c r="S4657" i="79"/>
  <c r="S4658" i="79"/>
  <c r="S4659" i="79"/>
  <c r="S4660" i="79"/>
  <c r="S4661" i="79"/>
  <c r="S4662" i="79"/>
  <c r="S4663" i="79"/>
  <c r="S4664" i="79"/>
  <c r="S4665" i="79"/>
  <c r="S4666" i="79"/>
  <c r="S4667" i="79"/>
  <c r="S4668" i="79"/>
  <c r="S4669" i="79"/>
  <c r="S4670" i="79"/>
  <c r="S4671" i="79"/>
  <c r="S4672" i="79"/>
  <c r="S4673" i="79"/>
  <c r="S4674" i="79"/>
  <c r="S4675" i="79"/>
  <c r="S4676" i="79"/>
  <c r="S4677" i="79"/>
  <c r="S4678" i="79"/>
  <c r="S4679" i="79"/>
  <c r="S4680" i="79"/>
  <c r="S4681" i="79"/>
  <c r="S4682" i="79"/>
  <c r="S4683" i="79"/>
  <c r="S4684" i="79"/>
  <c r="S4685" i="79"/>
  <c r="S4686" i="79"/>
  <c r="S4687" i="79"/>
  <c r="S4688" i="79"/>
  <c r="S4689" i="79"/>
  <c r="S4690" i="79"/>
  <c r="S4691" i="79"/>
  <c r="S4692" i="79"/>
  <c r="S4693" i="79"/>
  <c r="S4694" i="79"/>
  <c r="S4695" i="79"/>
  <c r="S4696" i="79"/>
  <c r="S4697" i="79"/>
  <c r="S4698" i="79"/>
  <c r="S4699" i="79"/>
  <c r="S4700" i="79"/>
  <c r="S4701" i="79"/>
  <c r="S4702" i="79"/>
  <c r="S4703" i="79"/>
  <c r="S4704" i="79"/>
  <c r="S4705" i="79"/>
  <c r="S4706" i="79"/>
  <c r="S4707" i="79"/>
  <c r="S4708" i="79"/>
  <c r="S4709" i="79"/>
  <c r="S4710" i="79"/>
  <c r="S4711" i="79"/>
  <c r="S4712" i="79"/>
  <c r="S4713" i="79"/>
  <c r="S4714" i="79"/>
  <c r="S4715" i="79"/>
  <c r="S4716" i="79"/>
  <c r="S4717" i="79"/>
  <c r="S4718" i="79"/>
  <c r="S4719" i="79"/>
  <c r="S4720" i="79"/>
  <c r="S4721" i="79"/>
  <c r="S4722" i="79"/>
  <c r="S4723" i="79"/>
  <c r="S4724" i="79"/>
  <c r="S4725" i="79"/>
  <c r="S4726" i="79"/>
  <c r="S4727" i="79"/>
  <c r="S4728" i="79"/>
  <c r="S4729" i="79"/>
  <c r="S4730" i="79"/>
  <c r="S4731" i="79"/>
  <c r="S4732" i="79"/>
  <c r="S4733" i="79"/>
  <c r="S4734" i="79"/>
  <c r="S4735" i="79"/>
  <c r="S4736" i="79"/>
  <c r="S4737" i="79"/>
  <c r="S4738" i="79"/>
  <c r="S4739" i="79"/>
  <c r="S4740" i="79"/>
  <c r="S4741" i="79"/>
  <c r="S4742" i="79"/>
  <c r="S4743" i="79"/>
  <c r="S4744" i="79"/>
  <c r="S4745" i="79"/>
  <c r="S4746" i="79"/>
  <c r="S4747" i="79"/>
  <c r="S4748" i="79"/>
  <c r="S4749" i="79"/>
  <c r="S4750" i="79"/>
  <c r="S4751" i="79"/>
  <c r="S4752" i="79"/>
  <c r="S4753" i="79"/>
  <c r="S4754" i="79"/>
  <c r="S4755" i="79"/>
  <c r="S4756" i="79"/>
  <c r="S4757" i="79"/>
  <c r="S4758" i="79"/>
  <c r="S4759" i="79"/>
  <c r="S4760" i="79"/>
  <c r="S4761" i="79"/>
  <c r="S4762" i="79"/>
  <c r="S4763" i="79"/>
  <c r="S4764" i="79"/>
  <c r="S4765" i="79"/>
  <c r="S4766" i="79"/>
  <c r="S4767" i="79"/>
  <c r="S4768" i="79"/>
  <c r="S4769" i="79"/>
  <c r="S4770" i="79"/>
  <c r="S4771" i="79"/>
  <c r="S4772" i="79"/>
  <c r="S4773" i="79"/>
  <c r="S4774" i="79"/>
  <c r="S4775" i="79"/>
  <c r="S4776" i="79"/>
  <c r="S4777" i="79"/>
  <c r="S4778" i="79"/>
  <c r="S4779" i="79"/>
  <c r="S4780" i="79"/>
  <c r="S4781" i="79"/>
  <c r="S4782" i="79"/>
  <c r="S4783" i="79"/>
  <c r="S4784" i="79"/>
  <c r="S4785" i="79"/>
  <c r="S4786" i="79"/>
  <c r="S4787" i="79"/>
  <c r="S4788" i="79"/>
  <c r="S4789" i="79"/>
  <c r="S4790" i="79"/>
  <c r="S4791" i="79"/>
  <c r="S4792" i="79"/>
  <c r="S4793" i="79"/>
  <c r="S4794" i="79"/>
  <c r="S4795" i="79"/>
  <c r="S4796" i="79"/>
  <c r="S4797" i="79"/>
  <c r="S4798" i="79"/>
  <c r="S4799" i="79"/>
  <c r="S4800" i="79"/>
  <c r="S4801" i="79"/>
  <c r="S4802" i="79"/>
  <c r="S4803" i="79"/>
  <c r="S4804" i="79"/>
  <c r="S4805" i="79"/>
  <c r="S4806" i="79"/>
  <c r="S4807" i="79"/>
  <c r="S4808" i="79"/>
  <c r="S4809" i="79"/>
  <c r="S4810" i="79"/>
  <c r="S4811" i="79"/>
  <c r="S4812" i="79"/>
  <c r="S4813" i="79"/>
  <c r="S4814" i="79"/>
  <c r="S4815" i="79"/>
  <c r="S4816" i="79"/>
  <c r="S4817" i="79"/>
  <c r="S4818" i="79"/>
  <c r="S4819" i="79"/>
  <c r="S4820" i="79"/>
  <c r="S4821" i="79"/>
  <c r="S4822" i="79"/>
  <c r="S4823" i="79"/>
  <c r="S4824" i="79"/>
  <c r="S4825" i="79"/>
  <c r="S4826" i="79"/>
  <c r="S4827" i="79"/>
  <c r="S4828" i="79"/>
  <c r="S4829" i="79"/>
  <c r="S4830" i="79"/>
  <c r="S4831" i="79"/>
  <c r="S4832" i="79"/>
  <c r="S4833" i="79"/>
  <c r="S4834" i="79"/>
  <c r="S4835" i="79"/>
  <c r="S4836" i="79"/>
  <c r="S4837" i="79"/>
  <c r="S4838" i="79"/>
  <c r="S4839" i="79"/>
  <c r="S4840" i="79"/>
  <c r="S4841" i="79"/>
  <c r="S4842" i="79"/>
  <c r="S4843" i="79"/>
  <c r="S4844" i="79"/>
  <c r="S4845" i="79"/>
  <c r="S4846" i="79"/>
  <c r="S4847" i="79"/>
  <c r="S4848" i="79"/>
  <c r="S4849" i="79"/>
  <c r="S4850" i="79"/>
  <c r="S4851" i="79"/>
  <c r="S4852" i="79"/>
  <c r="S4853" i="79"/>
  <c r="S4854" i="79"/>
  <c r="S4855" i="79"/>
  <c r="S4856" i="79"/>
  <c r="S4857" i="79"/>
  <c r="S4858" i="79"/>
  <c r="S4859" i="79"/>
  <c r="S4860" i="79"/>
  <c r="S4861" i="79"/>
  <c r="S4862" i="79"/>
  <c r="S4863" i="79"/>
  <c r="S4864" i="79"/>
  <c r="S4865" i="79"/>
  <c r="S4866" i="79"/>
  <c r="S4867" i="79"/>
  <c r="S4868" i="79"/>
  <c r="S4869" i="79"/>
  <c r="S4870" i="79"/>
  <c r="S4871" i="79"/>
  <c r="S4872" i="79"/>
  <c r="S4873" i="79"/>
  <c r="S4874" i="79"/>
  <c r="S4875" i="79"/>
  <c r="S4876" i="79"/>
  <c r="S4877" i="79"/>
  <c r="S4878" i="79"/>
  <c r="S4879" i="79"/>
  <c r="S4880" i="79"/>
  <c r="S4881" i="79"/>
  <c r="S4882" i="79"/>
  <c r="S4883" i="79"/>
  <c r="S4884" i="79"/>
  <c r="S4885" i="79"/>
  <c r="S4886" i="79"/>
  <c r="S4887" i="79"/>
  <c r="S4888" i="79"/>
  <c r="S4889" i="79"/>
  <c r="S4890" i="79"/>
  <c r="S4891" i="79"/>
  <c r="S4892" i="79"/>
  <c r="S4893" i="79"/>
  <c r="S4894" i="79"/>
  <c r="S4895" i="79"/>
  <c r="S4896" i="79"/>
  <c r="S4897" i="79"/>
  <c r="S4898" i="79"/>
  <c r="S4899" i="79"/>
  <c r="S4900" i="79"/>
  <c r="S4901" i="79"/>
  <c r="S4902" i="79"/>
  <c r="S4903" i="79"/>
  <c r="S4904" i="79"/>
  <c r="S4905" i="79"/>
  <c r="S4906" i="79"/>
  <c r="S4907" i="79"/>
  <c r="S4908" i="79"/>
  <c r="S4909" i="79"/>
  <c r="S4910" i="79"/>
  <c r="S4911" i="79"/>
  <c r="S4912" i="79"/>
  <c r="S4913" i="79"/>
  <c r="S4914" i="79"/>
  <c r="S4915" i="79"/>
  <c r="S4916" i="79"/>
  <c r="S4917" i="79"/>
  <c r="S4918" i="79"/>
  <c r="S4919" i="79"/>
  <c r="S4920" i="79"/>
  <c r="S4921" i="79"/>
  <c r="S4922" i="79"/>
  <c r="S4923" i="79"/>
  <c r="S4924" i="79"/>
  <c r="S4925" i="79"/>
  <c r="S4926" i="79"/>
  <c r="S4927" i="79"/>
  <c r="S4928" i="79"/>
  <c r="S4929" i="79"/>
  <c r="S4930" i="79"/>
  <c r="S4931" i="79"/>
  <c r="S4932" i="79"/>
  <c r="S4933" i="79"/>
  <c r="S4934" i="79"/>
  <c r="S4935" i="79"/>
  <c r="S4936" i="79"/>
  <c r="S4937" i="79"/>
  <c r="S4938" i="79"/>
  <c r="S4939" i="79"/>
  <c r="S4940" i="79"/>
  <c r="S4941" i="79"/>
  <c r="S4942" i="79"/>
  <c r="S4943" i="79"/>
  <c r="S4944" i="79"/>
  <c r="S4945" i="79"/>
  <c r="S4946" i="79"/>
  <c r="S4947" i="79"/>
  <c r="S4948" i="79"/>
  <c r="S4949" i="79"/>
  <c r="S4950" i="79"/>
  <c r="S4951" i="79"/>
  <c r="S4952" i="79"/>
  <c r="S4953" i="79"/>
  <c r="S4954" i="79"/>
  <c r="S4955" i="79"/>
  <c r="S4956" i="79"/>
  <c r="S4957" i="79"/>
  <c r="S4958" i="79"/>
  <c r="S4959" i="79"/>
  <c r="S4960" i="79"/>
  <c r="S4961" i="79"/>
  <c r="S4962" i="79"/>
  <c r="S4963" i="79"/>
  <c r="S4964" i="79"/>
  <c r="S4965" i="79"/>
  <c r="S4966" i="79"/>
  <c r="S4967" i="79"/>
  <c r="S4968" i="79"/>
  <c r="S4969" i="79"/>
  <c r="S4970" i="79"/>
  <c r="S4971" i="79"/>
  <c r="S4972" i="79"/>
  <c r="S4973" i="79"/>
  <c r="S4974" i="79"/>
  <c r="S4975" i="79"/>
  <c r="S4976" i="79"/>
  <c r="S4977" i="79"/>
  <c r="S4978" i="79"/>
  <c r="S4979" i="79"/>
  <c r="S4980" i="79"/>
  <c r="S4981" i="79"/>
  <c r="S4982" i="79"/>
  <c r="S4983" i="79"/>
  <c r="S4984" i="79"/>
  <c r="S4985" i="79"/>
  <c r="S4986" i="79"/>
  <c r="S4987" i="79"/>
  <c r="S4988" i="79"/>
  <c r="S4989" i="79"/>
  <c r="S4990" i="79"/>
  <c r="S4991" i="79"/>
  <c r="S4992" i="79"/>
  <c r="S4993" i="79"/>
  <c r="S4994" i="79"/>
  <c r="S4995" i="79"/>
  <c r="S4996" i="79"/>
  <c r="S4997" i="79"/>
  <c r="S4998" i="79"/>
  <c r="S4999" i="79"/>
  <c r="S5000" i="79"/>
  <c r="S5001" i="79"/>
  <c r="S5002" i="79"/>
  <c r="S5003" i="79"/>
  <c r="S5004" i="79"/>
  <c r="S5005" i="79"/>
  <c r="S5006" i="79"/>
  <c r="S5007" i="79"/>
  <c r="S5008" i="79"/>
  <c r="S5009" i="79"/>
  <c r="S5010" i="79"/>
  <c r="S5011" i="79"/>
  <c r="S5012" i="79"/>
  <c r="S5013" i="79"/>
  <c r="S5014" i="79"/>
  <c r="S5015" i="79"/>
  <c r="S5016" i="79"/>
  <c r="S5017" i="79"/>
  <c r="S5018" i="79"/>
  <c r="S5019" i="79"/>
  <c r="S5020" i="79"/>
  <c r="S5021" i="79"/>
  <c r="S5022" i="79"/>
  <c r="S5023" i="79"/>
  <c r="S5024" i="79"/>
  <c r="S5025" i="79"/>
  <c r="S5026" i="79"/>
  <c r="S5027" i="79"/>
  <c r="S5028" i="79"/>
  <c r="S5029" i="79"/>
  <c r="S5030" i="79"/>
  <c r="S5031" i="79"/>
  <c r="S5032" i="79"/>
  <c r="S5033" i="79"/>
  <c r="S5034" i="79"/>
  <c r="S5035" i="79"/>
  <c r="S5036" i="79"/>
  <c r="S5037" i="79"/>
  <c r="S5038" i="79"/>
  <c r="S5039" i="79"/>
  <c r="S5040" i="79"/>
  <c r="S5041" i="79"/>
  <c r="S5042" i="79"/>
  <c r="S5043" i="79"/>
  <c r="S5044" i="79"/>
  <c r="S5045" i="79"/>
  <c r="S5046" i="79"/>
  <c r="S5047" i="79"/>
  <c r="S5048" i="79"/>
  <c r="S5049" i="79"/>
  <c r="S5050" i="79"/>
  <c r="S5051" i="79"/>
  <c r="S5052" i="79"/>
  <c r="S5053" i="79"/>
  <c r="S5054" i="79"/>
  <c r="S5055" i="79"/>
  <c r="S5056" i="79"/>
  <c r="S5057" i="79"/>
  <c r="S5058" i="79"/>
  <c r="S5059" i="79"/>
  <c r="S5060" i="79"/>
  <c r="S5061" i="79"/>
  <c r="S5062" i="79"/>
  <c r="S5063" i="79"/>
  <c r="S5064" i="79"/>
  <c r="S5065" i="79"/>
  <c r="S5066" i="79"/>
  <c r="S5067" i="79"/>
  <c r="S5068" i="79"/>
  <c r="S5069" i="79"/>
  <c r="S5070" i="79"/>
  <c r="S5071" i="79"/>
  <c r="S5072" i="79"/>
  <c r="S5073" i="79"/>
  <c r="S5074" i="79"/>
  <c r="S5075" i="79"/>
  <c r="S5076" i="79"/>
  <c r="S5077" i="79"/>
  <c r="S5078" i="79"/>
  <c r="S5079" i="79"/>
  <c r="S5080" i="79"/>
  <c r="S5081" i="79"/>
  <c r="S5082" i="79"/>
  <c r="S5083" i="79"/>
  <c r="S5084" i="79"/>
  <c r="S5085" i="79"/>
  <c r="S5086" i="79"/>
  <c r="S5087" i="79"/>
  <c r="S5088" i="79"/>
  <c r="S5089" i="79"/>
  <c r="S5090" i="79"/>
  <c r="S5091" i="79"/>
  <c r="S5092" i="79"/>
  <c r="S5093" i="79"/>
  <c r="S5094" i="79"/>
  <c r="S5095" i="79"/>
  <c r="S5096" i="79"/>
  <c r="S5097" i="79"/>
  <c r="S5098" i="79"/>
  <c r="S5099" i="79"/>
  <c r="S5100" i="79"/>
  <c r="S5101" i="79"/>
  <c r="S5102" i="79"/>
  <c r="S5103" i="79"/>
  <c r="S5104" i="79"/>
  <c r="S5105" i="79"/>
  <c r="S5106" i="79"/>
  <c r="S5107" i="79"/>
  <c r="S5108" i="79"/>
  <c r="S5109" i="79"/>
  <c r="S5110" i="79"/>
  <c r="S5111" i="79"/>
  <c r="S5112" i="79"/>
  <c r="S5113" i="79"/>
  <c r="S5114" i="79"/>
  <c r="S5115" i="79"/>
  <c r="S5116" i="79"/>
  <c r="S5117" i="79"/>
  <c r="S5118" i="79"/>
  <c r="S5119" i="79"/>
  <c r="S5120" i="79"/>
  <c r="S5121" i="79"/>
  <c r="S5122" i="79"/>
  <c r="S5123" i="79"/>
  <c r="S5124" i="79"/>
  <c r="S5125" i="79"/>
  <c r="S5126" i="79"/>
  <c r="S5127" i="79"/>
  <c r="S5128" i="79"/>
  <c r="S5129" i="79"/>
  <c r="S5130" i="79"/>
  <c r="S5131" i="79"/>
  <c r="S5132" i="79"/>
  <c r="S5133" i="79"/>
  <c r="S5134" i="79"/>
  <c r="S5135" i="79"/>
  <c r="S5136" i="79"/>
  <c r="S5137" i="79"/>
  <c r="S5138" i="79"/>
  <c r="S5139" i="79"/>
  <c r="S5140" i="79"/>
  <c r="S5141" i="79"/>
  <c r="S5142" i="79"/>
  <c r="S5143" i="79"/>
  <c r="S5144" i="79"/>
  <c r="S5145" i="79"/>
  <c r="S5146" i="79"/>
  <c r="S5147" i="79"/>
  <c r="S5148" i="79"/>
  <c r="S5149" i="79"/>
  <c r="S5150" i="79"/>
  <c r="S5151" i="79"/>
  <c r="S5152" i="79"/>
  <c r="S5153" i="79"/>
  <c r="S5154" i="79"/>
  <c r="S5155" i="79"/>
  <c r="S5156" i="79"/>
  <c r="S5157" i="79"/>
  <c r="S5158" i="79"/>
  <c r="S5159" i="79"/>
  <c r="S5160" i="79"/>
  <c r="S5161" i="79"/>
  <c r="S5162" i="79"/>
  <c r="S5163" i="79"/>
  <c r="S5164" i="79"/>
  <c r="S5165" i="79"/>
  <c r="S5166" i="79"/>
  <c r="S5167" i="79"/>
  <c r="S5168" i="79"/>
  <c r="S5169" i="79"/>
  <c r="S5170" i="79"/>
  <c r="S5171" i="79"/>
  <c r="S5172" i="79"/>
  <c r="S5173" i="79"/>
  <c r="S5174" i="79"/>
  <c r="S5175" i="79"/>
  <c r="S5176" i="79"/>
  <c r="S5177" i="79"/>
  <c r="S5178" i="79"/>
  <c r="S5179" i="79"/>
  <c r="S5180" i="79"/>
  <c r="S5181" i="79"/>
  <c r="S5182" i="79"/>
  <c r="S5183" i="79"/>
  <c r="S5184" i="79"/>
  <c r="S5185" i="79"/>
  <c r="S5186" i="79"/>
  <c r="S5187" i="79"/>
  <c r="S5188" i="79"/>
  <c r="S5189" i="79"/>
  <c r="S5190" i="79"/>
  <c r="S5191" i="79"/>
  <c r="S5192" i="79"/>
  <c r="S5193" i="79"/>
  <c r="S5194" i="79"/>
  <c r="S5195" i="79"/>
  <c r="S5196" i="79"/>
  <c r="S5197" i="79"/>
  <c r="S5198" i="79"/>
  <c r="S5199" i="79"/>
  <c r="S5200" i="79"/>
  <c r="S5201" i="79"/>
  <c r="S5202" i="79"/>
  <c r="S5203" i="79"/>
  <c r="S5204" i="79"/>
  <c r="S5205" i="79"/>
  <c r="S5206" i="79"/>
  <c r="S5207" i="79"/>
  <c r="S5208" i="79"/>
  <c r="S5209" i="79"/>
  <c r="S5210" i="79"/>
  <c r="S5211" i="79"/>
  <c r="S5212" i="79"/>
  <c r="S5213" i="79"/>
  <c r="S5214" i="79"/>
  <c r="S5215" i="79"/>
  <c r="S5216" i="79"/>
  <c r="S5217" i="79"/>
  <c r="S5218" i="79"/>
  <c r="S5219" i="79"/>
  <c r="S5220" i="79"/>
  <c r="S5221" i="79"/>
  <c r="S5222" i="79"/>
  <c r="S5223" i="79"/>
  <c r="S5224" i="79"/>
  <c r="S5225" i="79"/>
  <c r="S5226" i="79"/>
  <c r="S5227" i="79"/>
  <c r="S5228" i="79"/>
  <c r="S5229" i="79"/>
  <c r="S5230" i="79"/>
  <c r="S5231" i="79"/>
  <c r="S5232" i="79"/>
  <c r="S5233" i="79"/>
  <c r="S5234" i="79"/>
  <c r="S5235" i="79"/>
  <c r="S5236" i="79"/>
  <c r="S5237" i="79"/>
  <c r="S5238" i="79"/>
  <c r="S5239" i="79"/>
  <c r="S5240" i="79"/>
  <c r="S5241" i="79"/>
  <c r="S5242" i="79"/>
  <c r="S5243" i="79"/>
  <c r="S5244" i="79"/>
  <c r="S5245" i="79"/>
  <c r="S5246" i="79"/>
  <c r="S5247" i="79"/>
  <c r="S5248" i="79"/>
  <c r="S5249" i="79"/>
  <c r="S5250" i="79"/>
  <c r="S5251" i="79"/>
  <c r="S5252" i="79"/>
  <c r="S5253" i="79"/>
  <c r="S5254" i="79"/>
  <c r="S5255" i="79"/>
  <c r="S5256" i="79"/>
  <c r="S5257" i="79"/>
  <c r="S5258" i="79"/>
  <c r="S5259" i="79"/>
  <c r="S5260" i="79"/>
  <c r="S5261" i="79"/>
  <c r="S5262" i="79"/>
  <c r="S5263" i="79"/>
  <c r="S5264" i="79"/>
  <c r="S5265" i="79"/>
  <c r="S5266" i="79"/>
  <c r="S5267" i="79"/>
  <c r="S5268" i="79"/>
  <c r="S5269" i="79"/>
  <c r="S5270" i="79"/>
  <c r="S5271" i="79"/>
  <c r="S5272" i="79"/>
  <c r="S5273" i="79"/>
  <c r="S5274" i="79"/>
  <c r="S5275" i="79"/>
  <c r="S5276" i="79"/>
  <c r="S5277" i="79"/>
  <c r="S5278" i="79"/>
  <c r="S5279" i="79"/>
  <c r="S5280" i="79"/>
  <c r="S5281" i="79"/>
  <c r="S5282" i="79"/>
  <c r="S5283" i="79"/>
  <c r="S5284" i="79"/>
  <c r="S5285" i="79"/>
  <c r="S5286" i="79"/>
  <c r="S5287" i="79"/>
  <c r="S5288" i="79"/>
  <c r="S5289" i="79"/>
  <c r="S5290" i="79"/>
  <c r="S5291" i="79"/>
  <c r="S5292" i="79"/>
  <c r="S5293" i="79"/>
  <c r="S5294" i="79"/>
  <c r="S5295" i="79"/>
  <c r="S5296" i="79"/>
  <c r="S5297" i="79"/>
  <c r="S5298" i="79"/>
  <c r="S5299" i="79"/>
  <c r="S5300" i="79"/>
  <c r="S5301" i="79"/>
  <c r="S5302" i="79"/>
  <c r="S5303" i="79"/>
  <c r="S5304" i="79"/>
  <c r="S5305" i="79"/>
  <c r="S5306" i="79"/>
  <c r="S5307" i="79"/>
  <c r="S5308" i="79"/>
  <c r="S5309" i="79"/>
  <c r="S5310" i="79"/>
  <c r="S5311" i="79"/>
  <c r="S5312" i="79"/>
  <c r="S5313" i="79"/>
  <c r="S5314" i="79"/>
  <c r="S5315" i="79"/>
  <c r="S5316" i="79"/>
  <c r="S5317" i="79"/>
  <c r="S5318" i="79"/>
  <c r="S5319" i="79"/>
  <c r="S5320" i="79"/>
  <c r="S5321" i="79"/>
  <c r="S5322" i="79"/>
  <c r="S5323" i="79"/>
  <c r="S5324" i="79"/>
  <c r="S5325" i="79"/>
  <c r="S5326" i="79"/>
  <c r="S5327" i="79"/>
  <c r="S5328" i="79"/>
  <c r="S5329" i="79"/>
  <c r="S5330" i="79"/>
  <c r="S5331" i="79"/>
  <c r="S5332" i="79"/>
  <c r="S5333" i="79"/>
  <c r="S5334" i="79"/>
  <c r="S5335" i="79"/>
  <c r="S5336" i="79"/>
  <c r="S5337" i="79"/>
  <c r="S5338" i="79"/>
  <c r="S5339" i="79"/>
  <c r="S5340" i="79"/>
  <c r="S5341" i="79"/>
  <c r="S5342" i="79"/>
  <c r="S5343" i="79"/>
  <c r="S5344" i="79"/>
  <c r="S5345" i="79"/>
  <c r="S5346" i="79"/>
  <c r="S5347" i="79"/>
  <c r="S5348" i="79"/>
  <c r="S5349" i="79"/>
  <c r="S5350" i="79"/>
  <c r="S5351" i="79"/>
  <c r="S5352" i="79"/>
  <c r="S5353" i="79"/>
  <c r="S5354" i="79"/>
  <c r="S5355" i="79"/>
  <c r="S5356" i="79"/>
  <c r="S5357" i="79"/>
  <c r="S5358" i="79"/>
  <c r="S5359" i="79"/>
  <c r="S5360" i="79"/>
  <c r="S5361" i="79"/>
  <c r="S5362" i="79"/>
  <c r="S5363" i="79"/>
  <c r="S5364" i="79"/>
  <c r="S5365" i="79"/>
  <c r="S5366" i="79"/>
  <c r="S5367" i="79"/>
  <c r="S5368" i="79"/>
  <c r="S5369" i="79"/>
  <c r="S5370" i="79"/>
  <c r="S5371" i="79"/>
  <c r="S5372" i="79"/>
  <c r="S5373" i="79"/>
  <c r="S5374" i="79"/>
  <c r="S5375" i="79"/>
  <c r="S5376" i="79"/>
  <c r="S5377" i="79"/>
  <c r="S5378" i="79"/>
  <c r="S5379" i="79"/>
  <c r="S5380" i="79"/>
  <c r="S5381" i="79"/>
  <c r="S5382" i="79"/>
  <c r="S5383" i="79"/>
  <c r="S5384" i="79"/>
  <c r="S5385" i="79"/>
  <c r="S5386" i="79"/>
  <c r="S5387" i="79"/>
  <c r="S5388" i="79"/>
  <c r="S5389" i="79"/>
  <c r="S5390" i="79"/>
  <c r="S5391" i="79"/>
  <c r="S5392" i="79"/>
  <c r="S5393" i="79"/>
  <c r="S5394" i="79"/>
  <c r="S5395" i="79"/>
  <c r="S5396" i="79"/>
  <c r="S5397" i="79"/>
  <c r="S5398" i="79"/>
  <c r="S5399" i="79"/>
  <c r="S5400" i="79"/>
  <c r="S5401" i="79"/>
  <c r="S5402" i="79"/>
  <c r="S5403" i="79"/>
  <c r="S5404" i="79"/>
  <c r="S5405" i="79"/>
  <c r="S5406" i="79"/>
  <c r="S5407" i="79"/>
  <c r="S5408" i="79"/>
  <c r="S5409" i="79"/>
  <c r="S5410" i="79"/>
  <c r="S5411" i="79"/>
  <c r="S5412" i="79"/>
  <c r="S5413" i="79"/>
  <c r="S5414" i="79"/>
  <c r="S5415" i="79"/>
  <c r="S5416" i="79"/>
  <c r="S5417" i="79"/>
  <c r="S5418" i="79"/>
  <c r="S5419" i="79"/>
  <c r="S5420" i="79"/>
  <c r="S5421" i="79"/>
  <c r="S5422" i="79"/>
  <c r="S5423" i="79"/>
  <c r="S5424" i="79"/>
  <c r="S5425" i="79"/>
  <c r="S5426" i="79"/>
  <c r="S5427" i="79"/>
  <c r="S5428" i="79"/>
  <c r="S5429" i="79"/>
  <c r="S5430" i="79"/>
  <c r="S5431" i="79"/>
  <c r="S5432" i="79"/>
  <c r="S5433" i="79"/>
  <c r="S5434" i="79"/>
  <c r="S5435" i="79"/>
  <c r="S5436" i="79"/>
  <c r="S5437" i="79"/>
  <c r="S5438" i="79"/>
  <c r="S5439" i="79"/>
  <c r="S5440" i="79"/>
  <c r="S5441" i="79"/>
  <c r="S5442" i="79"/>
  <c r="S5443" i="79"/>
  <c r="S5444" i="79"/>
  <c r="S5445" i="79"/>
  <c r="S5446" i="79"/>
  <c r="S5447" i="79"/>
  <c r="S5448" i="79"/>
  <c r="S5449" i="79"/>
  <c r="S5450" i="79"/>
  <c r="S5451" i="79"/>
  <c r="S5452" i="79"/>
  <c r="S5453" i="79"/>
  <c r="S5454" i="79"/>
  <c r="S5455" i="79"/>
  <c r="S5456" i="79"/>
  <c r="S5457" i="79"/>
  <c r="S5458" i="79"/>
  <c r="S5459" i="79"/>
  <c r="S5460" i="79"/>
  <c r="S5461" i="79"/>
  <c r="S5462" i="79"/>
  <c r="S5463" i="79"/>
  <c r="S5464" i="79"/>
  <c r="S5465" i="79"/>
  <c r="S5466" i="79"/>
  <c r="S5467" i="79"/>
  <c r="S5468" i="79"/>
  <c r="S5469" i="79"/>
  <c r="S5470" i="79"/>
  <c r="S5471" i="79"/>
  <c r="S5472" i="79"/>
  <c r="S5473" i="79"/>
  <c r="S5474" i="79"/>
  <c r="S5475" i="79"/>
  <c r="S5476" i="79"/>
  <c r="S5477" i="79"/>
  <c r="S5478" i="79"/>
  <c r="S5479" i="79"/>
  <c r="S5480" i="79"/>
  <c r="S5481" i="79"/>
  <c r="S5482" i="79"/>
  <c r="S5483" i="79"/>
  <c r="S5484" i="79"/>
  <c r="S5485" i="79"/>
  <c r="S5486" i="79"/>
  <c r="S5487" i="79"/>
  <c r="S5488" i="79"/>
  <c r="S5489" i="79"/>
  <c r="S5490" i="79"/>
  <c r="S5491" i="79"/>
  <c r="S5492" i="79"/>
  <c r="S5493" i="79"/>
  <c r="S5494" i="79"/>
  <c r="S5495" i="79"/>
  <c r="S5496" i="79"/>
  <c r="S5497" i="79"/>
  <c r="S5498" i="79"/>
  <c r="S5499" i="79"/>
  <c r="S5500" i="79"/>
  <c r="S5501" i="79"/>
  <c r="S5502" i="79"/>
  <c r="S5503" i="79"/>
  <c r="S5504" i="79"/>
  <c r="S5505" i="79"/>
  <c r="S5506" i="79"/>
  <c r="S5507" i="79"/>
  <c r="S5508" i="79"/>
  <c r="S5509" i="79"/>
  <c r="S5510" i="79"/>
  <c r="S5511" i="79"/>
  <c r="S5512" i="79"/>
  <c r="S5513" i="79"/>
  <c r="S5514" i="79"/>
  <c r="S5515" i="79"/>
  <c r="S5516" i="79"/>
  <c r="S5517" i="79"/>
  <c r="S5518" i="79"/>
  <c r="S5519" i="79"/>
  <c r="S5520" i="79"/>
  <c r="S5521" i="79"/>
  <c r="S5522" i="79"/>
  <c r="S5523" i="79"/>
  <c r="S5524" i="79"/>
  <c r="S5525" i="79"/>
  <c r="S5526" i="79"/>
  <c r="S5527" i="79"/>
  <c r="S5528" i="79"/>
  <c r="S5529" i="79"/>
  <c r="S5530" i="79"/>
  <c r="S5531" i="79"/>
  <c r="S5532" i="79"/>
  <c r="S5533" i="79"/>
  <c r="S5534" i="79"/>
  <c r="S5535" i="79"/>
  <c r="S5536" i="79"/>
  <c r="S5537" i="79"/>
  <c r="S5538" i="79"/>
  <c r="S5539" i="79"/>
  <c r="S5540" i="79"/>
  <c r="S5541" i="79"/>
  <c r="S5542" i="79"/>
  <c r="S5543" i="79"/>
  <c r="S5544" i="79"/>
  <c r="S5545" i="79"/>
  <c r="S5546" i="79"/>
  <c r="S5547" i="79"/>
  <c r="S5548" i="79"/>
  <c r="S5549" i="79"/>
  <c r="S5550" i="79"/>
  <c r="S5551" i="79"/>
  <c r="S5552" i="79"/>
  <c r="S5553" i="79"/>
  <c r="S5554" i="79"/>
  <c r="S5555" i="79"/>
  <c r="S5556" i="79"/>
  <c r="S5557" i="79"/>
  <c r="S5558" i="79"/>
  <c r="S5559" i="79"/>
  <c r="S5560" i="79"/>
  <c r="S5561" i="79"/>
  <c r="S5562" i="79"/>
  <c r="S5563" i="79"/>
  <c r="S5564" i="79"/>
  <c r="S5565" i="79"/>
  <c r="S5566" i="79"/>
  <c r="S5567" i="79"/>
  <c r="S5568" i="79"/>
  <c r="S5569" i="79"/>
  <c r="S5570" i="79"/>
  <c r="S5571" i="79"/>
  <c r="S5572" i="79"/>
  <c r="S5573" i="79"/>
  <c r="S5574" i="79"/>
  <c r="S5575" i="79"/>
  <c r="S5576" i="79"/>
  <c r="S5577" i="79"/>
  <c r="S5578" i="79"/>
  <c r="S5579" i="79"/>
  <c r="S5580" i="79"/>
  <c r="S5581" i="79"/>
  <c r="S5582" i="79"/>
  <c r="S5583" i="79"/>
  <c r="S5584" i="79"/>
  <c r="S5585" i="79"/>
  <c r="S5586" i="79"/>
  <c r="S5587" i="79"/>
  <c r="S5588" i="79"/>
  <c r="S5589" i="79"/>
  <c r="S5590" i="79"/>
  <c r="S5591" i="79"/>
  <c r="S5592" i="79"/>
  <c r="S5593" i="79"/>
  <c r="S5594" i="79"/>
  <c r="S5595" i="79"/>
  <c r="S5596" i="79"/>
  <c r="S5597" i="79"/>
  <c r="S5598" i="79"/>
  <c r="S5599" i="79"/>
  <c r="S5600" i="79"/>
  <c r="S5601" i="79"/>
  <c r="S5602" i="79"/>
  <c r="S5603" i="79"/>
  <c r="S5604" i="79"/>
  <c r="S5605" i="79"/>
  <c r="S5606" i="79"/>
  <c r="S5607" i="79"/>
  <c r="S5608" i="79"/>
  <c r="S5609" i="79"/>
  <c r="S5610" i="79"/>
  <c r="S5611" i="79"/>
  <c r="S5612" i="79"/>
  <c r="S5613" i="79"/>
  <c r="S5614" i="79"/>
  <c r="S5615" i="79"/>
  <c r="S5616" i="79"/>
  <c r="S5617" i="79"/>
  <c r="S5618" i="79"/>
  <c r="S5619" i="79"/>
  <c r="S5620" i="79"/>
  <c r="S5621" i="79"/>
  <c r="S5622" i="79"/>
  <c r="S5623" i="79"/>
  <c r="S5624" i="79"/>
  <c r="S5625" i="79"/>
  <c r="S5626" i="79"/>
  <c r="S5627" i="79"/>
  <c r="S5628" i="79"/>
  <c r="S5629" i="79"/>
  <c r="S5630" i="79"/>
  <c r="S5631" i="79"/>
  <c r="S5632" i="79"/>
  <c r="S5633" i="79"/>
  <c r="S5634" i="79"/>
  <c r="S5635" i="79"/>
  <c r="S5636" i="79"/>
  <c r="S5637" i="79"/>
  <c r="S5638" i="79"/>
  <c r="S5639" i="79"/>
  <c r="S5640" i="79"/>
  <c r="S5641" i="79"/>
  <c r="S5642" i="79"/>
  <c r="S5643" i="79"/>
  <c r="S5644" i="79"/>
  <c r="S5645" i="79"/>
  <c r="S5646" i="79"/>
  <c r="S5647" i="79"/>
  <c r="S5648" i="79"/>
  <c r="S5649" i="79"/>
  <c r="S5650" i="79"/>
  <c r="S5651" i="79"/>
  <c r="S5652" i="79"/>
  <c r="S5653" i="79"/>
  <c r="S5654" i="79"/>
  <c r="S5655" i="79"/>
  <c r="S5656" i="79"/>
  <c r="S5657" i="79"/>
  <c r="S5658" i="79"/>
  <c r="S5659" i="79"/>
  <c r="S5660" i="79"/>
  <c r="S5661" i="79"/>
  <c r="S5662" i="79"/>
  <c r="S5663" i="79"/>
  <c r="S5664" i="79"/>
  <c r="S5665" i="79"/>
  <c r="S5666" i="79"/>
  <c r="S5667" i="79"/>
  <c r="S5668" i="79"/>
  <c r="S5669" i="79"/>
  <c r="S5670" i="79"/>
  <c r="S5671" i="79"/>
  <c r="S5672" i="79"/>
  <c r="S5673" i="79"/>
  <c r="S5674" i="79"/>
  <c r="S5675" i="79"/>
  <c r="S5676" i="79"/>
  <c r="S5677" i="79"/>
  <c r="S5678" i="79"/>
  <c r="S5679" i="79"/>
  <c r="S5680" i="79"/>
  <c r="S5681" i="79"/>
  <c r="S5682" i="79"/>
  <c r="S5683" i="79"/>
  <c r="S5684" i="79"/>
  <c r="S5685" i="79"/>
  <c r="S5686" i="79"/>
  <c r="S5687" i="79"/>
  <c r="S5688" i="79"/>
  <c r="S5689" i="79"/>
  <c r="S5690" i="79"/>
  <c r="S5691" i="79"/>
  <c r="S5692" i="79"/>
  <c r="S5693" i="79"/>
  <c r="S5694" i="79"/>
  <c r="S5695" i="79"/>
  <c r="S5696" i="79"/>
  <c r="S5697" i="79"/>
  <c r="S5698" i="79"/>
  <c r="S5699" i="79"/>
  <c r="S5700" i="79"/>
  <c r="S5701" i="79"/>
  <c r="S5702" i="79"/>
  <c r="S5703" i="79"/>
  <c r="S5704" i="79"/>
  <c r="S5705" i="79"/>
  <c r="S5706" i="79"/>
  <c r="S5707" i="79"/>
  <c r="S5708" i="79"/>
  <c r="S5709" i="79"/>
  <c r="S5710" i="79"/>
  <c r="S5711" i="79"/>
  <c r="S5712" i="79"/>
  <c r="S5713" i="79"/>
  <c r="S5714" i="79"/>
  <c r="S5715" i="79"/>
  <c r="S5716" i="79"/>
  <c r="S5717" i="79"/>
  <c r="S5718" i="79"/>
  <c r="S5719" i="79"/>
  <c r="S5720" i="79"/>
  <c r="S5721" i="79"/>
  <c r="S5722" i="79"/>
  <c r="S5723" i="79"/>
  <c r="S5724" i="79"/>
  <c r="S5725" i="79"/>
  <c r="S5726" i="79"/>
  <c r="S5727" i="79"/>
  <c r="S5728" i="79"/>
  <c r="S5729" i="79"/>
  <c r="S5730" i="79"/>
  <c r="S5731" i="79"/>
  <c r="S5732" i="79"/>
  <c r="S5733" i="79"/>
  <c r="S5734" i="79"/>
  <c r="S5735" i="79"/>
  <c r="S5736" i="79"/>
  <c r="S5737" i="79"/>
  <c r="S5738" i="79"/>
  <c r="S5739" i="79"/>
  <c r="S5740" i="79"/>
  <c r="S5741" i="79"/>
  <c r="S5742" i="79"/>
  <c r="S5743" i="79"/>
  <c r="S5744" i="79"/>
  <c r="S5745" i="79"/>
  <c r="S5746" i="79"/>
  <c r="S5747" i="79"/>
  <c r="S5748" i="79"/>
  <c r="S5749" i="79"/>
  <c r="S5750" i="79"/>
  <c r="S5751" i="79"/>
  <c r="S5752" i="79"/>
  <c r="S5753" i="79"/>
  <c r="S5754" i="79"/>
  <c r="S5755" i="79"/>
  <c r="S5756" i="79"/>
  <c r="S5757" i="79"/>
  <c r="S5758" i="79"/>
  <c r="S5759" i="79"/>
  <c r="S5760" i="79"/>
  <c r="S5761" i="79"/>
  <c r="S5762" i="79"/>
  <c r="S5763" i="79"/>
  <c r="S5764" i="79"/>
  <c r="S5765" i="79"/>
  <c r="S5766" i="79"/>
  <c r="S5767" i="79"/>
  <c r="S5768" i="79"/>
  <c r="S5769" i="79"/>
  <c r="S5770" i="79"/>
  <c r="S5771" i="79"/>
  <c r="S5772" i="79"/>
  <c r="S5773" i="79"/>
  <c r="S5774" i="79"/>
  <c r="S5775" i="79"/>
  <c r="S5776" i="79"/>
  <c r="S5777" i="79"/>
  <c r="S5778" i="79"/>
  <c r="S5779" i="79"/>
  <c r="S5780" i="79"/>
  <c r="S5781" i="79"/>
  <c r="S5782" i="79"/>
  <c r="S5783" i="79"/>
  <c r="S5784" i="79"/>
  <c r="S5785" i="79"/>
  <c r="S5786" i="79"/>
  <c r="S5787" i="79"/>
  <c r="S5788" i="79"/>
  <c r="S5789" i="79"/>
  <c r="S5790" i="79"/>
  <c r="S5791" i="79"/>
  <c r="S5792" i="79"/>
  <c r="S5793" i="79"/>
  <c r="S5794" i="79"/>
  <c r="S5795" i="79"/>
  <c r="S5796" i="79"/>
  <c r="S5797" i="79"/>
  <c r="S5798" i="79"/>
  <c r="S5799" i="79"/>
  <c r="S5800" i="79"/>
  <c r="S5801" i="79"/>
  <c r="S5802" i="79"/>
  <c r="S5803" i="79"/>
  <c r="S5804" i="79"/>
  <c r="S5805" i="79"/>
  <c r="S5806" i="79"/>
  <c r="S5807" i="79"/>
  <c r="S5808" i="79"/>
  <c r="S5809" i="79"/>
  <c r="S5810" i="79"/>
  <c r="S5811" i="79"/>
  <c r="S5812" i="79"/>
  <c r="S5813" i="79"/>
  <c r="S5814" i="79"/>
  <c r="S5815" i="79"/>
  <c r="S5816" i="79"/>
  <c r="S5817" i="79"/>
  <c r="S5818" i="79"/>
  <c r="S5819" i="79"/>
  <c r="S5820" i="79"/>
  <c r="S5821" i="79"/>
  <c r="S5822" i="79"/>
  <c r="S5823" i="79"/>
  <c r="S5824" i="79"/>
  <c r="S5825" i="79"/>
  <c r="S5826" i="79"/>
  <c r="S5827" i="79"/>
  <c r="S5828" i="79"/>
  <c r="S5829" i="79"/>
  <c r="S5830" i="79"/>
  <c r="S5831" i="79"/>
  <c r="S5832" i="79"/>
  <c r="S5833" i="79"/>
  <c r="S5834" i="79"/>
  <c r="S5835" i="79"/>
  <c r="S5836" i="79"/>
  <c r="S5837" i="79"/>
  <c r="S5838" i="79"/>
  <c r="S5839" i="79"/>
  <c r="S5840" i="79"/>
  <c r="S5841" i="79"/>
  <c r="S5842" i="79"/>
  <c r="S5843" i="79"/>
  <c r="S5844" i="79"/>
  <c r="S5845" i="79"/>
  <c r="S5846" i="79"/>
  <c r="S5847" i="79"/>
  <c r="S5848" i="79"/>
  <c r="S5849" i="79"/>
  <c r="S5850" i="79"/>
  <c r="S5851" i="79"/>
  <c r="S5852" i="79"/>
  <c r="S5853" i="79"/>
  <c r="S5854" i="79"/>
  <c r="S5855" i="79"/>
  <c r="S5856" i="79"/>
  <c r="S5857" i="79"/>
  <c r="S5858" i="79"/>
  <c r="S5859" i="79"/>
  <c r="S5860" i="79"/>
  <c r="S5861" i="79"/>
  <c r="S5862" i="79"/>
  <c r="S5863" i="79"/>
  <c r="S5864" i="79"/>
  <c r="S5865" i="79"/>
  <c r="S5866" i="79"/>
  <c r="S5867" i="79"/>
  <c r="S5868" i="79"/>
  <c r="S5869" i="79"/>
  <c r="S5870" i="79"/>
  <c r="S5871" i="79"/>
  <c r="S5872" i="79"/>
  <c r="S5873" i="79"/>
  <c r="S5874" i="79"/>
  <c r="S5875" i="79"/>
  <c r="S5876" i="79"/>
  <c r="S5877" i="79"/>
  <c r="S5878" i="79"/>
  <c r="S5879" i="79"/>
  <c r="S5880" i="79"/>
  <c r="S5881" i="79"/>
  <c r="S5882" i="79"/>
  <c r="S5883" i="79"/>
  <c r="S5884" i="79"/>
  <c r="S5885" i="79"/>
  <c r="S5886" i="79"/>
  <c r="S5887" i="79"/>
  <c r="S5888" i="79"/>
  <c r="S5889" i="79"/>
  <c r="S5890" i="79"/>
  <c r="S5891" i="79"/>
  <c r="S5892" i="79"/>
  <c r="S5893" i="79"/>
  <c r="S5894" i="79"/>
  <c r="S5895" i="79"/>
  <c r="S5896" i="79"/>
  <c r="S5897" i="79"/>
  <c r="S5898" i="79"/>
  <c r="S5899" i="79"/>
  <c r="S5900" i="79"/>
  <c r="S5901" i="79"/>
  <c r="S5902" i="79"/>
  <c r="S5903" i="79"/>
  <c r="S5904" i="79"/>
  <c r="S5905" i="79"/>
  <c r="S5906" i="79"/>
  <c r="S5907" i="79"/>
  <c r="S5908" i="79"/>
  <c r="S5909" i="79"/>
  <c r="S5910" i="79"/>
  <c r="S5911" i="79"/>
  <c r="S5912" i="79"/>
  <c r="S5913" i="79"/>
  <c r="S5914" i="79"/>
  <c r="S5915" i="79"/>
  <c r="S5916" i="79"/>
  <c r="S5917" i="79"/>
  <c r="S5918" i="79"/>
  <c r="S5919" i="79"/>
  <c r="S5920" i="79"/>
  <c r="S5921" i="79"/>
  <c r="S5922" i="79"/>
  <c r="S5923" i="79"/>
  <c r="S5924" i="79"/>
  <c r="S5925" i="79"/>
  <c r="S5926" i="79"/>
  <c r="S5927" i="79"/>
  <c r="S5928" i="79"/>
  <c r="S5929" i="79"/>
  <c r="S5930" i="79"/>
  <c r="S5931" i="79"/>
  <c r="S5932" i="79"/>
  <c r="S5933" i="79"/>
  <c r="S5934" i="79"/>
  <c r="S5935" i="79"/>
  <c r="S5936" i="79"/>
  <c r="S5937" i="79"/>
  <c r="S5938" i="79"/>
  <c r="S5939" i="79"/>
  <c r="S5940" i="79"/>
  <c r="S5941" i="79"/>
  <c r="S5942" i="79"/>
  <c r="S5943" i="79"/>
  <c r="S5944" i="79"/>
  <c r="S5945" i="79"/>
  <c r="S5946" i="79"/>
  <c r="S5947" i="79"/>
  <c r="S5948" i="79"/>
  <c r="S5949" i="79"/>
  <c r="S5950" i="79"/>
  <c r="S5951" i="79"/>
  <c r="S5952" i="79"/>
  <c r="S5953" i="79"/>
  <c r="S5954" i="79"/>
  <c r="S5955" i="79"/>
  <c r="S5956" i="79"/>
  <c r="S5957" i="79"/>
  <c r="S5958" i="79"/>
  <c r="S5959" i="79"/>
  <c r="S5960" i="79"/>
  <c r="S5961" i="79"/>
  <c r="S5962" i="79"/>
  <c r="S5963" i="79"/>
  <c r="S5964" i="79"/>
  <c r="S5965" i="79"/>
  <c r="S5966" i="79"/>
  <c r="S5967" i="79"/>
  <c r="S5968" i="79"/>
  <c r="S5969" i="79"/>
  <c r="S5970" i="79"/>
  <c r="S5971" i="79"/>
  <c r="S5972" i="79"/>
  <c r="S5973" i="79"/>
  <c r="S5974" i="79"/>
  <c r="S5975" i="79"/>
  <c r="S5976" i="79"/>
  <c r="S5977" i="79"/>
  <c r="S5978" i="79"/>
  <c r="S5979" i="79"/>
  <c r="S5980" i="79"/>
  <c r="S5981" i="79"/>
  <c r="S5982" i="79"/>
  <c r="S5983" i="79"/>
  <c r="S5984" i="79"/>
  <c r="S5985" i="79"/>
  <c r="S5986" i="79"/>
  <c r="S5987" i="79"/>
  <c r="S5988" i="79"/>
  <c r="S5989" i="79"/>
  <c r="S5990" i="79"/>
  <c r="S5991" i="79"/>
  <c r="S5992" i="79"/>
  <c r="S5993" i="79"/>
  <c r="S5994" i="79"/>
  <c r="S5995" i="79"/>
  <c r="S5996" i="79"/>
  <c r="S5997" i="79"/>
  <c r="S5998" i="79"/>
  <c r="S5999" i="79"/>
  <c r="S6000" i="79"/>
  <c r="S6001" i="79"/>
  <c r="S6002" i="79"/>
  <c r="S6003" i="79"/>
  <c r="S6004" i="79"/>
  <c r="S6005" i="79"/>
  <c r="S6006" i="79"/>
  <c r="S6007" i="79"/>
  <c r="S6008" i="79"/>
  <c r="S6009" i="79"/>
  <c r="S6010" i="79"/>
  <c r="S6011" i="79"/>
  <c r="S6012" i="79"/>
  <c r="S6013" i="79"/>
  <c r="S6014" i="79"/>
  <c r="S6015" i="79"/>
  <c r="S6016" i="79"/>
  <c r="S6017" i="79"/>
  <c r="S6018" i="79"/>
  <c r="S6019" i="79"/>
  <c r="S6020" i="79"/>
  <c r="S6021" i="79"/>
  <c r="S6022" i="79"/>
  <c r="S6023" i="79"/>
  <c r="S6024" i="79"/>
  <c r="S6025" i="79"/>
  <c r="S6026" i="79"/>
  <c r="S6027" i="79"/>
  <c r="S6028" i="79"/>
  <c r="S6029" i="79"/>
  <c r="S6030" i="79"/>
  <c r="S6031" i="79"/>
  <c r="S6032" i="79"/>
  <c r="S6033" i="79"/>
  <c r="S6034" i="79"/>
  <c r="S6035" i="79"/>
  <c r="S6036" i="79"/>
  <c r="S6037" i="79"/>
  <c r="S6038" i="79"/>
  <c r="S6039" i="79"/>
  <c r="S6040" i="79"/>
  <c r="S6041" i="79"/>
  <c r="S6042" i="79"/>
  <c r="S6043" i="79"/>
  <c r="S6044" i="79"/>
  <c r="S6045" i="79"/>
  <c r="S6046" i="79"/>
  <c r="S6047" i="79"/>
  <c r="S6048" i="79"/>
  <c r="S6049" i="79"/>
  <c r="S6050" i="79"/>
  <c r="S6051" i="79"/>
  <c r="S6052" i="79"/>
  <c r="S6053" i="79"/>
  <c r="S6054" i="79"/>
  <c r="S6055" i="79"/>
  <c r="S6056" i="79"/>
  <c r="S6057" i="79"/>
  <c r="S6058" i="79"/>
  <c r="S6059" i="79"/>
  <c r="S6060" i="79"/>
  <c r="S6061" i="79"/>
  <c r="S6062" i="79"/>
  <c r="S6063" i="79"/>
  <c r="S6064" i="79"/>
  <c r="S6065" i="79"/>
  <c r="S6066" i="79"/>
  <c r="S6067" i="79"/>
  <c r="S6068" i="79"/>
  <c r="S6069" i="79"/>
  <c r="S6070" i="79"/>
  <c r="S6071" i="79"/>
  <c r="S6072" i="79"/>
  <c r="S6073" i="79"/>
  <c r="S6074" i="79"/>
  <c r="S6075" i="79"/>
  <c r="S6076" i="79"/>
  <c r="S6077" i="79"/>
  <c r="S6078" i="79"/>
  <c r="S6079" i="79"/>
  <c r="S6080" i="79"/>
  <c r="S6081" i="79"/>
  <c r="S6082" i="79"/>
  <c r="S6083" i="79"/>
  <c r="S6084" i="79"/>
  <c r="S6085" i="79"/>
  <c r="S6086" i="79"/>
  <c r="S6087" i="79"/>
  <c r="S6088" i="79"/>
  <c r="S6089" i="79"/>
  <c r="S6090" i="79"/>
  <c r="S6091" i="79"/>
  <c r="S6092" i="79"/>
  <c r="S6093" i="79"/>
  <c r="S6094" i="79"/>
  <c r="S6095" i="79"/>
  <c r="S6096" i="79"/>
  <c r="S6097" i="79"/>
  <c r="S6098" i="79"/>
  <c r="S6099" i="79"/>
  <c r="S6100" i="79"/>
  <c r="S6101" i="79"/>
  <c r="S6102" i="79"/>
  <c r="S6103" i="79"/>
  <c r="S6104" i="79"/>
  <c r="S6105" i="79"/>
  <c r="S6106" i="79"/>
  <c r="S6107" i="79"/>
  <c r="S6108" i="79"/>
  <c r="S6109" i="79"/>
  <c r="S6110" i="79"/>
  <c r="S6111" i="79"/>
  <c r="S6112" i="79"/>
  <c r="S6113" i="79"/>
  <c r="S6114" i="79"/>
  <c r="S6115" i="79"/>
  <c r="S6116" i="79"/>
  <c r="S6117" i="79"/>
  <c r="S6118" i="79"/>
  <c r="S6119" i="79"/>
  <c r="S6120" i="79"/>
  <c r="S6121" i="79"/>
  <c r="S6122" i="79"/>
  <c r="S6123" i="79"/>
  <c r="S6124" i="79"/>
  <c r="S6125" i="79"/>
  <c r="S6126" i="79"/>
  <c r="S6127" i="79"/>
  <c r="S6128" i="79"/>
  <c r="S6129" i="79"/>
  <c r="S6130" i="79"/>
  <c r="S6131" i="79"/>
  <c r="S6132" i="79"/>
  <c r="S6133" i="79"/>
  <c r="S6134" i="79"/>
  <c r="S6135" i="79"/>
  <c r="S6136" i="79"/>
  <c r="S6137" i="79"/>
  <c r="S6138" i="79"/>
  <c r="S6139" i="79"/>
  <c r="S6140" i="79"/>
  <c r="S6141" i="79"/>
  <c r="S6142" i="79"/>
  <c r="S6143" i="79"/>
  <c r="S6144" i="79"/>
  <c r="S6145" i="79"/>
  <c r="S6146" i="79"/>
  <c r="S6147" i="79"/>
  <c r="S6148" i="79"/>
  <c r="S6149" i="79"/>
  <c r="S6150" i="79"/>
  <c r="S6151" i="79"/>
  <c r="S6152" i="79"/>
  <c r="S6153" i="79"/>
  <c r="S6154" i="79"/>
  <c r="S6155" i="79"/>
  <c r="S6156" i="79"/>
  <c r="S6157" i="79"/>
  <c r="S6158" i="79"/>
  <c r="S6159" i="79"/>
  <c r="S6160" i="79"/>
  <c r="S6161" i="79"/>
  <c r="S6162" i="79"/>
  <c r="S6163" i="79"/>
  <c r="S6164" i="79"/>
  <c r="S6165" i="79"/>
  <c r="S6166" i="79"/>
  <c r="S6167" i="79"/>
  <c r="S6168" i="79"/>
  <c r="S6169" i="79"/>
  <c r="S6170" i="79"/>
  <c r="S6171" i="79"/>
  <c r="S6172" i="79"/>
  <c r="S6173" i="79"/>
  <c r="S6174" i="79"/>
  <c r="S6175" i="79"/>
  <c r="S6176" i="79"/>
  <c r="S6177" i="79"/>
  <c r="S6178" i="79"/>
  <c r="S6179" i="79"/>
  <c r="S6180" i="79"/>
  <c r="S6181" i="79"/>
  <c r="S6182" i="79"/>
  <c r="S6183" i="79"/>
  <c r="S6184" i="79"/>
  <c r="S6185" i="79"/>
  <c r="S6186" i="79"/>
  <c r="S6187" i="79"/>
  <c r="S6188" i="79"/>
  <c r="S6189" i="79"/>
  <c r="S6190" i="79"/>
  <c r="S6191" i="79"/>
  <c r="S6192" i="79"/>
  <c r="S6193" i="79"/>
  <c r="S6194" i="79"/>
  <c r="S6195" i="79"/>
  <c r="S6196" i="79"/>
  <c r="S6197" i="79"/>
  <c r="S6198" i="79"/>
  <c r="S6199" i="79"/>
  <c r="S6200" i="79"/>
  <c r="S6201" i="79"/>
  <c r="S6202" i="79"/>
  <c r="S6203" i="79"/>
  <c r="S6204" i="79"/>
  <c r="S6205" i="79"/>
  <c r="S6206" i="79"/>
  <c r="S6207" i="79"/>
  <c r="S6208" i="79"/>
  <c r="S6209" i="79"/>
  <c r="S6210" i="79"/>
  <c r="S6211" i="79"/>
  <c r="S6212" i="79"/>
  <c r="S6213" i="79"/>
  <c r="S6214" i="79"/>
  <c r="S6215" i="79"/>
  <c r="S6216" i="79"/>
  <c r="S6217" i="79"/>
  <c r="S6218" i="79"/>
  <c r="S6219" i="79"/>
  <c r="S6220" i="79"/>
  <c r="S6221" i="79"/>
  <c r="S6222" i="79"/>
  <c r="S6223" i="79"/>
  <c r="S6224" i="79"/>
  <c r="S6225" i="79"/>
  <c r="S6226" i="79"/>
  <c r="S6227" i="79"/>
  <c r="S6228" i="79"/>
  <c r="S6229" i="79"/>
  <c r="S6230" i="79"/>
  <c r="S6231" i="79"/>
  <c r="S6232" i="79"/>
  <c r="S6233" i="79"/>
  <c r="S6234" i="79"/>
  <c r="S6235" i="79"/>
  <c r="S6236" i="79"/>
  <c r="S6237" i="79"/>
  <c r="S6238" i="79"/>
  <c r="S6239" i="79"/>
  <c r="S6240" i="79"/>
  <c r="S6241" i="79"/>
  <c r="S6242" i="79"/>
  <c r="S6243" i="79"/>
  <c r="S6244" i="79"/>
  <c r="S6245" i="79"/>
  <c r="S6246" i="79"/>
  <c r="S6247" i="79"/>
  <c r="S6248" i="79"/>
  <c r="S6249" i="79"/>
  <c r="S6250" i="79"/>
  <c r="S6251" i="79"/>
  <c r="S6252" i="79"/>
  <c r="S6253" i="79"/>
  <c r="S6254" i="79"/>
  <c r="S6255" i="79"/>
  <c r="S6256" i="79"/>
  <c r="S6257" i="79"/>
  <c r="S6258" i="79"/>
  <c r="S6259" i="79"/>
  <c r="S6260" i="79"/>
  <c r="S6261" i="79"/>
  <c r="S6262" i="79"/>
  <c r="S6263" i="79"/>
  <c r="S6264" i="79"/>
  <c r="S6265" i="79"/>
  <c r="S6266" i="79"/>
  <c r="S6267" i="79"/>
  <c r="S6268" i="79"/>
  <c r="S6269" i="79"/>
  <c r="S6270" i="79"/>
  <c r="S6271" i="79"/>
  <c r="S6272" i="79"/>
  <c r="S6273" i="79"/>
  <c r="S6274" i="79"/>
  <c r="S6275" i="79"/>
  <c r="S6276" i="79"/>
  <c r="S6277" i="79"/>
  <c r="S6278" i="79"/>
  <c r="S6279" i="79"/>
  <c r="S6280" i="79"/>
  <c r="S6281" i="79"/>
  <c r="S6282" i="79"/>
  <c r="S6283" i="79"/>
  <c r="S6284" i="79"/>
  <c r="S6285" i="79"/>
  <c r="S6286" i="79"/>
  <c r="S6287" i="79"/>
  <c r="S6288" i="79"/>
  <c r="S6289" i="79"/>
  <c r="S6290" i="79"/>
  <c r="S6291" i="79"/>
  <c r="S6292" i="79"/>
  <c r="S6293" i="79"/>
  <c r="S6294" i="79"/>
  <c r="S6295" i="79"/>
  <c r="S6296" i="79"/>
  <c r="S6297" i="79"/>
  <c r="S6298" i="79"/>
  <c r="S6299" i="79"/>
  <c r="S6300" i="79"/>
  <c r="S6301" i="79"/>
  <c r="S6302" i="79"/>
  <c r="S6303" i="79"/>
  <c r="S6304" i="79"/>
  <c r="S6305" i="79"/>
  <c r="S6306" i="79"/>
  <c r="S6307" i="79"/>
  <c r="S6308" i="79"/>
  <c r="S6309" i="79"/>
  <c r="S6310" i="79"/>
  <c r="S6311" i="79"/>
  <c r="S6312" i="79"/>
  <c r="S6313" i="79"/>
  <c r="S6314" i="79"/>
  <c r="S6315" i="79"/>
  <c r="S6316" i="79"/>
  <c r="S6317" i="79"/>
  <c r="S6318" i="79"/>
  <c r="S6319" i="79"/>
  <c r="S6320" i="79"/>
  <c r="S6321" i="79"/>
  <c r="S6322" i="79"/>
  <c r="S6323" i="79"/>
  <c r="S6324" i="79"/>
  <c r="S6325" i="79"/>
  <c r="S6326" i="79"/>
  <c r="S6327" i="79"/>
  <c r="S6328" i="79"/>
  <c r="S6329" i="79"/>
  <c r="S6330" i="79"/>
  <c r="S6331" i="79"/>
  <c r="S6332" i="79"/>
  <c r="S6333" i="79"/>
  <c r="S6334" i="79"/>
  <c r="S6335" i="79"/>
  <c r="S6336" i="79"/>
  <c r="S6337" i="79"/>
  <c r="S6338" i="79"/>
  <c r="S6339" i="79"/>
  <c r="S6340" i="79"/>
  <c r="S6341" i="79"/>
  <c r="S6342" i="79"/>
  <c r="S6343" i="79"/>
  <c r="S6344" i="79"/>
  <c r="S6345" i="79"/>
  <c r="S6346" i="79"/>
  <c r="S6347" i="79"/>
  <c r="S6348" i="79"/>
  <c r="S6349" i="79"/>
  <c r="S6350" i="79"/>
  <c r="S6351" i="79"/>
  <c r="S6352" i="79"/>
  <c r="S6353" i="79"/>
  <c r="S6354" i="79"/>
  <c r="S6355" i="79"/>
  <c r="S6356" i="79"/>
  <c r="S6357" i="79"/>
  <c r="S6358" i="79"/>
  <c r="S6359" i="79"/>
  <c r="S6360" i="79"/>
  <c r="S6361" i="79"/>
  <c r="S6362" i="79"/>
  <c r="S6363" i="79"/>
  <c r="S6364" i="79"/>
  <c r="S6365" i="79"/>
  <c r="S6366" i="79"/>
  <c r="S6367" i="79"/>
  <c r="S6368" i="79"/>
  <c r="S6369" i="79"/>
  <c r="S6370" i="79"/>
  <c r="S6371" i="79"/>
  <c r="S6372" i="79"/>
  <c r="S6373" i="79"/>
  <c r="S6374" i="79"/>
  <c r="S6375" i="79"/>
  <c r="S6376" i="79"/>
  <c r="S6377" i="79"/>
  <c r="S6378" i="79"/>
  <c r="S6379" i="79"/>
  <c r="S6380" i="79"/>
  <c r="S6381" i="79"/>
  <c r="S6382" i="79"/>
  <c r="S6383" i="79"/>
  <c r="S6384" i="79"/>
  <c r="S6385" i="79"/>
  <c r="S6386" i="79"/>
  <c r="S6387" i="79"/>
  <c r="S6388" i="79"/>
  <c r="S6389" i="79"/>
  <c r="S6390" i="79"/>
  <c r="S6391" i="79"/>
  <c r="S6392" i="79"/>
  <c r="S6393" i="79"/>
  <c r="S6394" i="79"/>
  <c r="S6395" i="79"/>
  <c r="S6396" i="79"/>
  <c r="S6397" i="79"/>
  <c r="S6398" i="79"/>
  <c r="S6399" i="79"/>
  <c r="S6400" i="79"/>
  <c r="S6401" i="79"/>
  <c r="S6402" i="79"/>
  <c r="S6403" i="79"/>
  <c r="S6404" i="79"/>
  <c r="S6405" i="79"/>
  <c r="S6406" i="79"/>
  <c r="S6407" i="79"/>
  <c r="S6408" i="79"/>
  <c r="S6409" i="79"/>
  <c r="S6410" i="79"/>
  <c r="S6411" i="79"/>
  <c r="S6412" i="79"/>
  <c r="S6413" i="79"/>
  <c r="S6414" i="79"/>
  <c r="S6415" i="79"/>
  <c r="S6416" i="79"/>
  <c r="S6417" i="79"/>
  <c r="S6418" i="79"/>
  <c r="S6419" i="79"/>
  <c r="S6420" i="79"/>
  <c r="S6421" i="79"/>
  <c r="S6422" i="79"/>
  <c r="S6423" i="79"/>
  <c r="S6424" i="79"/>
  <c r="S6425" i="79"/>
  <c r="S6426" i="79"/>
  <c r="S6427" i="79"/>
  <c r="S6428" i="79"/>
  <c r="S6429" i="79"/>
  <c r="S6430" i="79"/>
  <c r="S6431" i="79"/>
  <c r="S6432" i="79"/>
  <c r="S6433" i="79"/>
  <c r="S6434" i="79"/>
  <c r="S6435" i="79"/>
  <c r="S6436" i="79"/>
  <c r="S6437" i="79"/>
  <c r="S6438" i="79"/>
  <c r="S6439" i="79"/>
  <c r="S6440" i="79"/>
  <c r="S6441" i="79"/>
  <c r="S6442" i="79"/>
  <c r="S6443" i="79"/>
  <c r="S6444" i="79"/>
  <c r="S6445" i="79"/>
  <c r="S6446" i="79"/>
  <c r="S6447" i="79"/>
  <c r="S6448" i="79"/>
  <c r="S6449" i="79"/>
  <c r="S6450" i="79"/>
  <c r="S6451" i="79"/>
  <c r="S6452" i="79"/>
  <c r="S6453" i="79"/>
  <c r="S6454" i="79"/>
  <c r="S6455" i="79"/>
  <c r="S6456" i="79"/>
  <c r="S6457" i="79"/>
  <c r="S6458" i="79"/>
  <c r="S6459" i="79"/>
  <c r="S6460" i="79"/>
  <c r="S6461" i="79"/>
  <c r="S6462" i="79"/>
  <c r="S6463" i="79"/>
  <c r="S6464" i="79"/>
  <c r="S6465" i="79"/>
  <c r="S6466" i="79"/>
  <c r="S6467" i="79"/>
  <c r="S6468" i="79"/>
  <c r="S6469" i="79"/>
  <c r="S6470" i="79"/>
  <c r="S6471" i="79"/>
  <c r="S6472" i="79"/>
  <c r="S6473" i="79"/>
  <c r="S6474" i="79"/>
  <c r="S6475" i="79"/>
  <c r="S6476" i="79"/>
  <c r="S6477" i="79"/>
  <c r="S6478" i="79"/>
  <c r="S6479" i="79"/>
  <c r="S6480" i="79"/>
  <c r="S6481" i="79"/>
  <c r="S6482" i="79"/>
  <c r="S6483" i="79"/>
  <c r="S6484" i="79"/>
  <c r="S6485" i="79"/>
  <c r="S6486" i="79"/>
  <c r="S6487" i="79"/>
  <c r="S6488" i="79"/>
  <c r="S6489" i="79"/>
  <c r="S6490" i="79"/>
  <c r="S6491" i="79"/>
  <c r="S6492" i="79"/>
  <c r="S6493" i="79"/>
  <c r="S6494" i="79"/>
  <c r="S6495" i="79"/>
  <c r="S6496" i="79"/>
  <c r="S6497" i="79"/>
  <c r="S6498" i="79"/>
  <c r="S6499" i="79"/>
  <c r="S6500" i="79"/>
  <c r="S6501" i="79"/>
  <c r="S6502" i="79"/>
  <c r="S6503" i="79"/>
  <c r="S6504" i="79"/>
  <c r="S6505" i="79"/>
  <c r="S6506" i="79"/>
  <c r="S6507" i="79"/>
  <c r="S6508" i="79"/>
  <c r="S6509" i="79"/>
  <c r="S6510" i="79"/>
  <c r="S6511" i="79"/>
  <c r="S6512" i="79"/>
  <c r="S6513" i="79"/>
  <c r="S6514" i="79"/>
  <c r="S6515" i="79"/>
  <c r="S6516" i="79"/>
  <c r="S6517" i="79"/>
  <c r="S6518" i="79"/>
  <c r="S6519" i="79"/>
  <c r="S6520" i="79"/>
  <c r="S6521" i="79"/>
  <c r="S6522" i="79"/>
  <c r="S6523" i="79"/>
  <c r="S6524" i="79"/>
  <c r="S6525" i="79"/>
  <c r="S6526" i="79"/>
  <c r="S6527" i="79"/>
  <c r="S6528" i="79"/>
  <c r="S6529" i="79"/>
  <c r="S6530" i="79"/>
  <c r="S6531" i="79"/>
  <c r="S6532" i="79"/>
  <c r="S6533" i="79"/>
  <c r="S6534" i="79"/>
  <c r="S6535" i="79"/>
  <c r="S6536" i="79"/>
  <c r="S6537" i="79"/>
  <c r="S6538" i="79"/>
  <c r="S6539" i="79"/>
  <c r="S6540" i="79"/>
  <c r="S6541" i="79"/>
  <c r="S6542" i="79"/>
  <c r="S6543" i="79"/>
  <c r="S6544" i="79"/>
  <c r="S6545" i="79"/>
  <c r="S6546" i="79"/>
  <c r="S6547" i="79"/>
  <c r="S6548" i="79"/>
  <c r="S6549" i="79"/>
  <c r="S6550" i="79"/>
  <c r="S6551" i="79"/>
  <c r="S6552" i="79"/>
  <c r="S6553" i="79"/>
  <c r="S6554" i="79"/>
  <c r="S6555" i="79"/>
  <c r="S6556" i="79"/>
  <c r="S6557" i="79"/>
  <c r="S6558" i="79"/>
  <c r="S6559" i="79"/>
  <c r="S6560" i="79"/>
  <c r="S6561" i="79"/>
  <c r="S6562" i="79"/>
  <c r="S6563" i="79"/>
  <c r="S6564" i="79"/>
  <c r="S6565" i="79"/>
  <c r="S6566" i="79"/>
  <c r="S6567" i="79"/>
  <c r="S6568" i="79"/>
  <c r="S6569" i="79"/>
  <c r="S6570" i="79"/>
  <c r="S6571" i="79"/>
  <c r="S6572" i="79"/>
  <c r="S6573" i="79"/>
  <c r="S6574" i="79"/>
  <c r="S6575" i="79"/>
  <c r="S6576" i="79"/>
  <c r="S6577" i="79"/>
  <c r="S6578" i="79"/>
  <c r="S6579" i="79"/>
  <c r="S6580" i="79"/>
  <c r="S6581" i="79"/>
  <c r="S6582" i="79"/>
  <c r="S6583" i="79"/>
  <c r="S6584" i="79"/>
  <c r="S6585" i="79"/>
  <c r="S6586" i="79"/>
  <c r="S6587" i="79"/>
  <c r="S6588" i="79"/>
  <c r="S6589" i="79"/>
  <c r="S6590" i="79"/>
  <c r="S6591" i="79"/>
  <c r="S6592" i="79"/>
  <c r="S6593" i="79"/>
  <c r="S6594" i="79"/>
  <c r="S6595" i="79"/>
  <c r="S6596" i="79"/>
  <c r="S6597" i="79"/>
  <c r="S6598" i="79"/>
  <c r="S6599" i="79"/>
  <c r="S6600" i="79"/>
  <c r="S6601" i="79"/>
  <c r="S6602" i="79"/>
  <c r="S6603" i="79"/>
  <c r="S6604" i="79"/>
  <c r="S6605" i="79"/>
  <c r="S6606" i="79"/>
  <c r="S6607" i="79"/>
  <c r="S6608" i="79"/>
  <c r="S6609" i="79"/>
  <c r="S6610" i="79"/>
  <c r="S6611" i="79"/>
  <c r="S6612" i="79"/>
  <c r="S6613" i="79"/>
  <c r="S6614" i="79"/>
  <c r="S6615" i="79"/>
  <c r="S6616" i="79"/>
  <c r="S6617" i="79"/>
  <c r="S6618" i="79"/>
  <c r="S6619" i="79"/>
  <c r="S6620" i="79"/>
  <c r="S6621" i="79"/>
  <c r="S6622" i="79"/>
  <c r="S6623" i="79"/>
  <c r="S6624" i="79"/>
  <c r="S6625" i="79"/>
  <c r="S6626" i="79"/>
  <c r="S6627" i="79"/>
  <c r="S6628" i="79"/>
  <c r="S6629" i="79"/>
  <c r="S6630" i="79"/>
  <c r="S6631" i="79"/>
  <c r="S6632" i="79"/>
  <c r="S6633" i="79"/>
  <c r="S6634" i="79"/>
  <c r="S6635" i="79"/>
  <c r="S6636" i="79"/>
  <c r="S6637" i="79"/>
  <c r="S6638" i="79"/>
  <c r="S6639" i="79"/>
  <c r="S6640" i="79"/>
  <c r="S6641" i="79"/>
  <c r="S6642" i="79"/>
  <c r="S6643" i="79"/>
  <c r="S6644" i="79"/>
  <c r="S6645" i="79"/>
  <c r="S6646" i="79"/>
  <c r="S6647" i="79"/>
  <c r="S6648" i="79"/>
  <c r="S6649" i="79"/>
  <c r="S6650" i="79"/>
  <c r="S6651" i="79"/>
  <c r="S6652" i="79"/>
  <c r="S6653" i="79"/>
  <c r="S6654" i="79"/>
  <c r="S6655" i="79"/>
  <c r="S6656" i="79"/>
  <c r="S6657" i="79"/>
  <c r="S6658" i="79"/>
  <c r="S6659" i="79"/>
  <c r="S6660" i="79"/>
  <c r="S6661" i="79"/>
  <c r="S6662" i="79"/>
  <c r="S6663" i="79"/>
  <c r="S6664" i="79"/>
  <c r="S6665" i="79"/>
  <c r="S6666" i="79"/>
  <c r="S6667" i="79"/>
  <c r="S6668" i="79"/>
  <c r="S6669" i="79"/>
  <c r="S6670" i="79"/>
  <c r="S6671" i="79"/>
  <c r="S6672" i="79"/>
  <c r="S6673" i="79"/>
  <c r="S6674" i="79"/>
  <c r="S6675" i="79"/>
  <c r="S6676" i="79"/>
  <c r="S6677" i="79"/>
  <c r="S6678" i="79"/>
  <c r="S6679" i="79"/>
  <c r="S6680" i="79"/>
  <c r="S6681" i="79"/>
  <c r="S6682" i="79"/>
  <c r="S6683" i="79"/>
  <c r="S6684" i="79"/>
  <c r="S6685" i="79"/>
  <c r="S6686" i="79"/>
  <c r="S6687" i="79"/>
  <c r="S6688" i="79"/>
  <c r="S6689" i="79"/>
  <c r="S6690" i="79"/>
  <c r="S6691" i="79"/>
  <c r="S6692" i="79"/>
  <c r="S6693" i="79"/>
  <c r="S6694" i="79"/>
  <c r="S6695" i="79"/>
  <c r="S6696" i="79"/>
  <c r="S6697" i="79"/>
  <c r="S6698" i="79"/>
  <c r="S6699" i="79"/>
  <c r="S6700" i="79"/>
  <c r="S6701" i="79"/>
  <c r="S6702" i="79"/>
  <c r="S6703" i="79"/>
  <c r="S6704" i="79"/>
  <c r="S6705" i="79"/>
  <c r="S6706" i="79"/>
  <c r="S6707" i="79"/>
  <c r="S6708" i="79"/>
  <c r="S6709" i="79"/>
  <c r="S6710" i="79"/>
  <c r="S6711" i="79"/>
  <c r="S6712" i="79"/>
  <c r="S6713" i="79"/>
  <c r="S6714" i="79"/>
  <c r="S6715" i="79"/>
  <c r="S6716" i="79"/>
  <c r="S6717" i="79"/>
  <c r="S6718" i="79"/>
  <c r="S6719" i="79"/>
  <c r="S6720" i="79"/>
  <c r="S6721" i="79"/>
  <c r="S6722" i="79"/>
  <c r="S6723" i="79"/>
  <c r="S6724" i="79"/>
  <c r="S6725" i="79"/>
  <c r="S6726" i="79"/>
  <c r="S6727" i="79"/>
  <c r="S6728" i="79"/>
  <c r="S6729" i="79"/>
  <c r="S6730" i="79"/>
  <c r="S6731" i="79"/>
  <c r="S6732" i="79"/>
  <c r="S6733" i="79"/>
  <c r="S6734" i="79"/>
  <c r="S6735" i="79"/>
  <c r="S6736" i="79"/>
  <c r="S6737" i="79"/>
  <c r="S6738" i="79"/>
  <c r="S6739" i="79"/>
  <c r="S6740" i="79"/>
  <c r="S6741" i="79"/>
  <c r="S6742" i="79"/>
  <c r="S6743" i="79"/>
  <c r="S6744" i="79"/>
  <c r="S6745" i="79"/>
  <c r="S6746" i="79"/>
  <c r="S6747" i="79"/>
  <c r="S6748" i="79"/>
  <c r="S6749" i="79"/>
  <c r="S6750" i="79"/>
  <c r="S6751" i="79"/>
  <c r="S6752" i="79"/>
  <c r="S6753" i="79"/>
  <c r="S6754" i="79"/>
  <c r="S6755" i="79"/>
  <c r="S6756" i="79"/>
  <c r="S6757" i="79"/>
  <c r="S6758" i="79"/>
  <c r="S6759" i="79"/>
  <c r="S6760" i="79"/>
  <c r="S6761" i="79"/>
  <c r="S6762" i="79"/>
  <c r="S6763" i="79"/>
  <c r="S6764" i="79"/>
  <c r="S6765" i="79"/>
  <c r="S6766" i="79"/>
  <c r="S6767" i="79"/>
  <c r="S6768" i="79"/>
  <c r="S6769" i="79"/>
  <c r="S6770" i="79"/>
  <c r="S6771" i="79"/>
  <c r="S6772" i="79"/>
  <c r="S6773" i="79"/>
  <c r="S6774" i="79"/>
  <c r="S6775" i="79"/>
  <c r="S6776" i="79"/>
  <c r="S6777" i="79"/>
  <c r="S6778" i="79"/>
  <c r="S6779" i="79"/>
  <c r="S6780" i="79"/>
  <c r="S6781" i="79"/>
  <c r="S6782" i="79"/>
  <c r="S6783" i="79"/>
  <c r="S6784" i="79"/>
  <c r="S6785" i="79"/>
  <c r="S6786" i="79"/>
  <c r="S6787" i="79"/>
  <c r="S6788" i="79"/>
  <c r="S6789" i="79"/>
  <c r="S6790" i="79"/>
  <c r="S6791" i="79"/>
  <c r="S6792" i="79"/>
  <c r="S6793" i="79"/>
  <c r="S6794" i="79"/>
  <c r="S6795" i="79"/>
  <c r="S6796" i="79"/>
  <c r="S6797" i="79"/>
  <c r="S6798" i="79"/>
  <c r="S6799" i="79"/>
  <c r="S6800" i="79"/>
  <c r="S6801" i="79"/>
  <c r="S6802" i="79"/>
  <c r="S6803" i="79"/>
  <c r="S6804" i="79"/>
  <c r="S6805" i="79"/>
  <c r="S6806" i="79"/>
  <c r="S6807" i="79"/>
  <c r="S6808" i="79"/>
  <c r="S6809" i="79"/>
  <c r="S6810" i="79"/>
  <c r="S6811" i="79"/>
  <c r="S6812" i="79"/>
  <c r="S6813" i="79"/>
  <c r="S6814" i="79"/>
  <c r="S6815" i="79"/>
  <c r="S6816" i="79"/>
  <c r="S6817" i="79"/>
  <c r="S6818" i="79"/>
  <c r="S6819" i="79"/>
  <c r="S6820" i="79"/>
  <c r="S6821" i="79"/>
  <c r="S6822" i="79"/>
  <c r="S6823" i="79"/>
  <c r="S6824" i="79"/>
  <c r="S6825" i="79"/>
  <c r="S6826" i="79"/>
  <c r="S6827" i="79"/>
  <c r="S6828" i="79"/>
  <c r="S6829" i="79"/>
  <c r="S6830" i="79"/>
  <c r="S6831" i="79"/>
  <c r="S6832" i="79"/>
  <c r="S6833" i="79"/>
  <c r="S6834" i="79"/>
  <c r="S6835" i="79"/>
  <c r="S6836" i="79"/>
  <c r="S6837" i="79"/>
  <c r="S6838" i="79"/>
  <c r="S6839" i="79"/>
  <c r="S6840" i="79"/>
  <c r="S6841" i="79"/>
  <c r="S6842" i="79"/>
  <c r="S6843" i="79"/>
  <c r="S6844" i="79"/>
  <c r="S6845" i="79"/>
  <c r="S6846" i="79"/>
  <c r="S6847" i="79"/>
  <c r="S6848" i="79"/>
  <c r="S6849" i="79"/>
  <c r="S6850" i="79"/>
  <c r="S6851" i="79"/>
  <c r="S6852" i="79"/>
  <c r="S6853" i="79"/>
  <c r="S6854" i="79"/>
  <c r="S6855" i="79"/>
  <c r="S6856" i="79"/>
  <c r="S6857" i="79"/>
  <c r="S6858" i="79"/>
  <c r="S6859" i="79"/>
  <c r="S6860" i="79"/>
  <c r="S6861" i="79"/>
  <c r="S6862" i="79"/>
  <c r="S6863" i="79"/>
  <c r="S6864" i="79"/>
  <c r="S6865" i="79"/>
  <c r="S6866" i="79"/>
  <c r="S6867" i="79"/>
  <c r="S6868" i="79"/>
  <c r="S6869" i="79"/>
  <c r="S6870" i="79"/>
  <c r="S6871" i="79"/>
  <c r="S6872" i="79"/>
  <c r="S6873" i="79"/>
  <c r="S6874" i="79"/>
  <c r="S6875" i="79"/>
  <c r="S6876" i="79"/>
  <c r="S6877" i="79"/>
  <c r="S6878" i="79"/>
  <c r="S6879" i="79"/>
  <c r="S6880" i="79"/>
  <c r="S6881" i="79"/>
  <c r="S6882" i="79"/>
  <c r="S6883" i="79"/>
  <c r="S6884" i="79"/>
  <c r="S6885" i="79"/>
  <c r="S6886" i="79"/>
  <c r="S6887" i="79"/>
  <c r="S6888" i="79"/>
  <c r="S6889" i="79"/>
  <c r="S6890" i="79"/>
  <c r="S6891" i="79"/>
  <c r="S6892" i="79"/>
  <c r="S6893" i="79"/>
  <c r="S6894" i="79"/>
  <c r="S6895" i="79"/>
  <c r="S6896" i="79"/>
  <c r="S6897" i="79"/>
  <c r="S6898" i="79"/>
  <c r="S6899" i="79"/>
  <c r="S6900" i="79"/>
  <c r="S6901" i="79"/>
  <c r="S6902" i="79"/>
  <c r="S6903" i="79"/>
  <c r="S6904" i="79"/>
  <c r="S6905" i="79"/>
  <c r="S6906" i="79"/>
  <c r="S6907" i="79"/>
  <c r="S6908" i="79"/>
  <c r="S6909" i="79"/>
  <c r="S6910" i="79"/>
  <c r="S6911" i="79"/>
  <c r="S6912" i="79"/>
  <c r="S6913" i="79"/>
  <c r="S6914" i="79"/>
  <c r="S6915" i="79"/>
  <c r="S6916" i="79"/>
  <c r="S6917" i="79"/>
  <c r="S6918" i="79"/>
  <c r="S6919" i="79"/>
  <c r="S6920" i="79"/>
  <c r="S6921" i="79"/>
  <c r="S6922" i="79"/>
  <c r="S6923" i="79"/>
  <c r="S6924" i="79"/>
  <c r="S6925" i="79"/>
  <c r="S6926" i="79"/>
  <c r="S6927" i="79"/>
  <c r="S6928" i="79"/>
  <c r="S6929" i="79"/>
  <c r="S6930" i="79"/>
  <c r="S6931" i="79"/>
  <c r="S6932" i="79"/>
  <c r="S6933" i="79"/>
  <c r="S6934" i="79"/>
  <c r="S6935" i="79"/>
  <c r="S6936" i="79"/>
  <c r="S6937" i="79"/>
  <c r="S6938" i="79"/>
  <c r="S6939" i="79"/>
  <c r="S6940" i="79"/>
  <c r="S6941" i="79"/>
  <c r="S6942" i="79"/>
  <c r="S6943" i="79"/>
  <c r="S6944" i="79"/>
  <c r="S6945" i="79"/>
  <c r="S6946" i="79"/>
  <c r="S6947" i="79"/>
  <c r="S6948" i="79"/>
  <c r="S6949" i="79"/>
  <c r="S6950" i="79"/>
  <c r="S6951" i="79"/>
  <c r="S6952" i="79"/>
  <c r="S6953" i="79"/>
  <c r="S6954" i="79"/>
  <c r="S6955" i="79"/>
  <c r="S6956" i="79"/>
  <c r="S6957" i="79"/>
  <c r="S6958" i="79"/>
  <c r="S6959" i="79"/>
  <c r="S6960" i="79"/>
  <c r="S6961" i="79"/>
  <c r="S6962" i="79"/>
  <c r="S6963" i="79"/>
  <c r="S6964" i="79"/>
  <c r="S6965" i="79"/>
  <c r="S6966" i="79"/>
  <c r="S6967" i="79"/>
  <c r="S6968" i="79"/>
  <c r="S6969" i="79"/>
  <c r="S6970" i="79"/>
  <c r="S6971" i="79"/>
  <c r="S6972" i="79"/>
  <c r="S6973" i="79"/>
  <c r="S6974" i="79"/>
  <c r="S6975" i="79"/>
  <c r="S6976" i="79"/>
  <c r="S6977" i="79"/>
  <c r="S6978" i="79"/>
  <c r="S6979" i="79"/>
  <c r="S6980" i="79"/>
  <c r="S6981" i="79"/>
  <c r="S6982" i="79"/>
  <c r="S6983" i="79"/>
  <c r="S6984" i="79"/>
  <c r="S6985" i="79"/>
  <c r="S6986" i="79"/>
  <c r="S6987" i="79"/>
  <c r="S6988" i="79"/>
  <c r="S6989" i="79"/>
  <c r="S6990" i="79"/>
  <c r="S6991" i="79"/>
  <c r="S6992" i="79"/>
  <c r="S6993" i="79"/>
  <c r="S6994" i="79"/>
  <c r="S6995" i="79"/>
  <c r="S6996" i="79"/>
  <c r="S6997" i="79"/>
  <c r="S6998" i="79"/>
  <c r="S6999" i="79"/>
  <c r="S7000" i="79"/>
  <c r="S7001" i="79"/>
  <c r="S7002" i="79"/>
  <c r="S7003" i="79"/>
  <c r="S7004" i="79"/>
  <c r="S7005" i="79"/>
  <c r="S7006" i="79"/>
  <c r="S7007" i="79"/>
  <c r="S7008" i="79"/>
  <c r="S7009" i="79"/>
  <c r="S7010" i="79"/>
  <c r="S7011" i="79"/>
  <c r="S7012" i="79"/>
  <c r="S7013" i="79"/>
  <c r="S7014" i="79"/>
  <c r="S7015" i="79"/>
  <c r="S7016" i="79"/>
  <c r="S7017" i="79"/>
  <c r="S7018" i="79"/>
  <c r="S7019" i="79"/>
  <c r="S7020" i="79"/>
  <c r="S7021" i="79"/>
  <c r="S7022" i="79"/>
  <c r="S7023" i="79"/>
  <c r="S7024" i="79"/>
  <c r="S7025" i="79"/>
  <c r="S7026" i="79"/>
  <c r="S7027" i="79"/>
  <c r="S7028" i="79"/>
  <c r="S7029" i="79"/>
  <c r="S7030" i="79"/>
  <c r="S7031" i="79"/>
  <c r="S7032" i="79"/>
  <c r="S7033" i="79"/>
  <c r="S7034" i="79"/>
  <c r="S7035" i="79"/>
  <c r="S7036" i="79"/>
  <c r="S7037" i="79"/>
  <c r="S7038" i="79"/>
  <c r="S7039" i="79"/>
  <c r="S7040" i="79"/>
  <c r="S7041" i="79"/>
  <c r="S7042" i="79"/>
  <c r="S7043" i="79"/>
  <c r="S7044" i="79"/>
  <c r="S7045" i="79"/>
  <c r="S7046" i="79"/>
  <c r="S7047" i="79"/>
  <c r="S7048" i="79"/>
  <c r="S7049" i="79"/>
  <c r="S7050" i="79"/>
  <c r="S7051" i="79"/>
  <c r="S7052" i="79"/>
  <c r="S7053" i="79"/>
  <c r="S7054" i="79"/>
  <c r="S7055" i="79"/>
  <c r="S7056" i="79"/>
  <c r="S7057" i="79"/>
  <c r="S7058" i="79"/>
  <c r="S7059" i="79"/>
  <c r="S7060" i="79"/>
  <c r="S7061" i="79"/>
  <c r="S7062" i="79"/>
  <c r="S7063" i="79"/>
  <c r="S7064" i="79"/>
  <c r="S7065" i="79"/>
  <c r="S7066" i="79"/>
  <c r="S7067" i="79"/>
  <c r="S7068" i="79"/>
  <c r="S7069" i="79"/>
  <c r="S7070" i="79"/>
  <c r="S7071" i="79"/>
  <c r="S7072" i="79"/>
  <c r="S7073" i="79"/>
  <c r="S7074" i="79"/>
  <c r="S7075" i="79"/>
  <c r="S7076" i="79"/>
  <c r="S7077" i="79"/>
  <c r="S7078" i="79"/>
  <c r="S7079" i="79"/>
  <c r="S7080" i="79"/>
  <c r="S7081" i="79"/>
  <c r="S7082" i="79"/>
  <c r="S7083" i="79"/>
  <c r="S7084" i="79"/>
  <c r="S7085" i="79"/>
  <c r="S7086" i="79"/>
  <c r="S7087" i="79"/>
  <c r="S7088" i="79"/>
  <c r="S7089" i="79"/>
  <c r="S7090" i="79"/>
  <c r="S7091" i="79"/>
  <c r="S7092" i="79"/>
  <c r="S7093" i="79"/>
  <c r="S7094" i="79"/>
  <c r="S7095" i="79"/>
  <c r="S7096" i="79"/>
  <c r="S7097" i="79"/>
  <c r="S7098" i="79"/>
  <c r="S7099" i="79"/>
  <c r="S7100" i="79"/>
  <c r="S7101" i="79"/>
  <c r="S7102" i="79"/>
  <c r="S7103" i="79"/>
  <c r="S7104" i="79"/>
  <c r="S7105" i="79"/>
  <c r="S7106" i="79"/>
  <c r="S7107" i="79"/>
  <c r="S7108" i="79"/>
  <c r="S7109" i="79"/>
  <c r="S7110" i="79"/>
  <c r="S7111" i="79"/>
  <c r="S7112" i="79"/>
  <c r="S7113" i="79"/>
  <c r="S7114" i="79"/>
  <c r="S7115" i="79"/>
  <c r="S7116" i="79"/>
  <c r="S7117" i="79"/>
  <c r="S7118" i="79"/>
  <c r="S7119" i="79"/>
  <c r="S7120" i="79"/>
  <c r="S7121" i="79"/>
  <c r="S7122" i="79"/>
  <c r="S7123" i="79"/>
  <c r="S7124" i="79"/>
  <c r="S7125" i="79"/>
  <c r="S7126" i="79"/>
  <c r="S7127" i="79"/>
  <c r="S7128" i="79"/>
  <c r="S7129" i="79"/>
  <c r="S7130" i="79"/>
  <c r="S7131" i="79"/>
  <c r="S7132" i="79"/>
  <c r="S7133" i="79"/>
  <c r="S7134" i="79"/>
  <c r="S7135" i="79"/>
  <c r="S7136" i="79"/>
  <c r="S7137" i="79"/>
  <c r="S7138" i="79"/>
  <c r="S7139" i="79"/>
  <c r="S7140" i="79"/>
  <c r="S7141" i="79"/>
  <c r="S7142" i="79"/>
  <c r="S7143" i="79"/>
  <c r="S7144" i="79"/>
  <c r="S7145" i="79"/>
  <c r="S7146" i="79"/>
  <c r="S7147" i="79"/>
  <c r="S7148" i="79"/>
  <c r="S7149" i="79"/>
  <c r="S7150" i="79"/>
  <c r="S7151" i="79"/>
  <c r="S7152" i="79"/>
  <c r="S7153" i="79"/>
  <c r="S7154" i="79"/>
  <c r="S7155" i="79"/>
  <c r="S7156" i="79"/>
  <c r="S7157" i="79"/>
  <c r="S7158" i="79"/>
  <c r="S7159" i="79"/>
  <c r="S7160" i="79"/>
  <c r="S7161" i="79"/>
  <c r="S7162" i="79"/>
  <c r="S7163" i="79"/>
  <c r="S7164" i="79"/>
  <c r="S7165" i="79"/>
  <c r="S7166" i="79"/>
  <c r="S7167" i="79"/>
  <c r="S7168" i="79"/>
  <c r="S7169" i="79"/>
  <c r="S7170" i="79"/>
  <c r="S7171" i="79"/>
  <c r="S7172" i="79"/>
  <c r="S7173" i="79"/>
  <c r="S7174" i="79"/>
  <c r="S7175" i="79"/>
  <c r="S7176" i="79"/>
  <c r="S7177" i="79"/>
  <c r="S7178" i="79"/>
  <c r="S7179" i="79"/>
  <c r="S7180" i="79"/>
  <c r="S7181" i="79"/>
  <c r="S7182" i="79"/>
  <c r="S7183" i="79"/>
  <c r="S7184" i="79"/>
  <c r="S7185" i="79"/>
  <c r="S7186" i="79"/>
  <c r="S7187" i="79"/>
  <c r="S7188" i="79"/>
  <c r="S7189" i="79"/>
  <c r="S7190" i="79"/>
  <c r="S7191" i="79"/>
  <c r="S7192" i="79"/>
  <c r="S7193" i="79"/>
  <c r="S7194" i="79"/>
  <c r="S7195" i="79"/>
  <c r="S7196" i="79"/>
  <c r="S7197" i="79"/>
  <c r="S7198" i="79"/>
  <c r="S7199" i="79"/>
  <c r="S7200" i="79"/>
  <c r="S7201" i="79"/>
  <c r="S7202" i="79"/>
  <c r="S7203" i="79"/>
  <c r="S7204" i="79"/>
  <c r="S7205" i="79"/>
  <c r="S7206" i="79"/>
  <c r="S7207" i="79"/>
  <c r="S7208" i="79"/>
  <c r="S7209" i="79"/>
  <c r="S7210" i="79"/>
  <c r="S7211" i="79"/>
  <c r="S7212" i="79"/>
  <c r="S7213" i="79"/>
  <c r="S7214" i="79"/>
  <c r="S7215" i="79"/>
  <c r="S7216" i="79"/>
  <c r="S7217" i="79"/>
  <c r="S7218" i="79"/>
  <c r="S7219" i="79"/>
  <c r="S7220" i="79"/>
  <c r="S7221" i="79"/>
  <c r="S7222" i="79"/>
  <c r="S7223" i="79"/>
  <c r="S7224" i="79"/>
  <c r="S7225" i="79"/>
  <c r="S7226" i="79"/>
  <c r="S7227" i="79"/>
  <c r="S7228" i="79"/>
  <c r="S7229" i="79"/>
  <c r="S7230" i="79"/>
  <c r="S7231" i="79"/>
  <c r="S7232" i="79"/>
  <c r="S7233" i="79"/>
  <c r="S7234" i="79"/>
  <c r="S7235" i="79"/>
  <c r="S7236" i="79"/>
  <c r="S7237" i="79"/>
  <c r="S7238" i="79"/>
  <c r="S7239" i="79"/>
  <c r="S7240" i="79"/>
  <c r="S7241" i="79"/>
  <c r="S7242" i="79"/>
  <c r="S7243" i="79"/>
  <c r="S7244" i="79"/>
  <c r="S7245" i="79"/>
  <c r="S7246" i="79"/>
  <c r="S7247" i="79"/>
  <c r="S7248" i="79"/>
  <c r="S7249" i="79"/>
  <c r="S7250" i="79"/>
  <c r="S7251" i="79"/>
  <c r="S7252" i="79"/>
  <c r="S7253" i="79"/>
  <c r="S7254" i="79"/>
  <c r="S7255" i="79"/>
  <c r="S7256" i="79"/>
  <c r="S7257" i="79"/>
  <c r="S7258" i="79"/>
  <c r="S7259" i="79"/>
  <c r="S7260" i="79"/>
  <c r="S7261" i="79"/>
  <c r="S7262" i="79"/>
  <c r="S7263" i="79"/>
  <c r="S7264" i="79"/>
  <c r="S7265" i="79"/>
  <c r="S7266" i="79"/>
  <c r="S7267" i="79"/>
  <c r="S7268" i="79"/>
  <c r="S7269" i="79"/>
  <c r="S7270" i="79"/>
  <c r="S7271" i="79"/>
  <c r="S7272" i="79"/>
  <c r="S7273" i="79"/>
  <c r="S7274" i="79"/>
  <c r="S7275" i="79"/>
  <c r="S7276" i="79"/>
  <c r="S7277" i="79"/>
  <c r="S7278" i="79"/>
  <c r="S7279" i="79"/>
  <c r="S7280" i="79"/>
  <c r="S7281" i="79"/>
  <c r="S7282" i="79"/>
  <c r="S7283" i="79"/>
  <c r="S7284" i="79"/>
  <c r="S7285" i="79"/>
  <c r="S7286" i="79"/>
  <c r="S7287" i="79"/>
  <c r="S7288" i="79"/>
  <c r="S7289" i="79"/>
  <c r="S7290" i="79"/>
  <c r="S7291" i="79"/>
  <c r="S7292" i="79"/>
  <c r="S7293" i="79"/>
  <c r="S7294" i="79"/>
  <c r="S7295" i="79"/>
  <c r="S7296" i="79"/>
  <c r="S7297" i="79"/>
  <c r="S7298" i="79"/>
  <c r="S7299" i="79"/>
  <c r="S7300" i="79"/>
  <c r="S7301" i="79"/>
  <c r="S7302" i="79"/>
  <c r="S7303" i="79"/>
  <c r="S7304" i="79"/>
  <c r="S7305" i="79"/>
  <c r="S7306" i="79"/>
  <c r="S7307" i="79"/>
  <c r="S7308" i="79"/>
  <c r="S7309" i="79"/>
  <c r="S7310" i="79"/>
  <c r="S7311" i="79"/>
  <c r="S7312" i="79"/>
  <c r="S7313" i="79"/>
  <c r="S7314" i="79"/>
  <c r="S7315" i="79"/>
  <c r="S7316" i="79"/>
  <c r="S7317" i="79"/>
  <c r="S7318" i="79"/>
  <c r="S7319" i="79"/>
  <c r="S7320" i="79"/>
  <c r="S7321" i="79"/>
  <c r="S7322" i="79"/>
  <c r="S7323" i="79"/>
  <c r="S7324" i="79"/>
  <c r="S7325" i="79"/>
  <c r="S7326" i="79"/>
  <c r="S7327" i="79"/>
  <c r="S7328" i="79"/>
  <c r="S7329" i="79"/>
  <c r="S7330" i="79"/>
  <c r="S7331" i="79"/>
  <c r="S7332" i="79"/>
  <c r="S7333" i="79"/>
  <c r="S7334" i="79"/>
  <c r="S7335" i="79"/>
  <c r="S7336" i="79"/>
  <c r="S7337" i="79"/>
  <c r="S7338" i="79"/>
  <c r="S7339" i="79"/>
  <c r="S7340" i="79"/>
  <c r="S7341" i="79"/>
  <c r="S7342" i="79"/>
  <c r="S7343" i="79"/>
  <c r="S7344" i="79"/>
  <c r="S7345" i="79"/>
  <c r="S7346" i="79"/>
  <c r="S7347" i="79"/>
  <c r="S7348" i="79"/>
  <c r="S7349" i="79"/>
  <c r="S7350" i="79"/>
  <c r="S7351" i="79"/>
  <c r="S7352" i="79"/>
  <c r="S7353" i="79"/>
  <c r="S7354" i="79"/>
  <c r="S7355" i="79"/>
  <c r="S7356" i="79"/>
  <c r="S7357" i="79"/>
  <c r="S7358" i="79"/>
  <c r="S7359" i="79"/>
  <c r="S7360" i="79"/>
  <c r="S7361" i="79"/>
  <c r="S7362" i="79"/>
  <c r="S7363" i="79"/>
  <c r="S7364" i="79"/>
  <c r="S7365" i="79"/>
  <c r="S7366" i="79"/>
  <c r="S7367" i="79"/>
  <c r="S7368" i="79"/>
  <c r="S7369" i="79"/>
  <c r="S7370" i="79"/>
  <c r="S7371" i="79"/>
  <c r="S7372" i="79"/>
  <c r="S7373" i="79"/>
  <c r="S7374" i="79"/>
  <c r="S7375" i="79"/>
  <c r="S7376" i="79"/>
  <c r="S7377" i="79"/>
  <c r="S7378" i="79"/>
  <c r="S7379" i="79"/>
  <c r="S7380" i="79"/>
  <c r="S7381" i="79"/>
  <c r="S7382" i="79"/>
  <c r="S7383" i="79"/>
  <c r="S7384" i="79"/>
  <c r="S7385" i="79"/>
  <c r="S7386" i="79"/>
  <c r="S7387" i="79"/>
  <c r="S7388" i="79"/>
  <c r="S7389" i="79"/>
  <c r="S7390" i="79"/>
  <c r="S7391" i="79"/>
  <c r="S7392" i="79"/>
  <c r="S7393" i="79"/>
  <c r="S7394" i="79"/>
  <c r="S7395" i="79"/>
  <c r="S7396" i="79"/>
  <c r="S7397" i="79"/>
  <c r="S7398" i="79"/>
  <c r="S7399" i="79"/>
  <c r="S7400" i="79"/>
  <c r="S7401" i="79"/>
  <c r="S7402" i="79"/>
  <c r="S7403" i="79"/>
  <c r="S7404" i="79"/>
  <c r="S7405" i="79"/>
  <c r="S7406" i="79"/>
  <c r="S7407" i="79"/>
  <c r="S7408" i="79"/>
  <c r="S7409" i="79"/>
  <c r="S7410" i="79"/>
  <c r="S7411" i="79"/>
  <c r="S7412" i="79"/>
  <c r="S7413" i="79"/>
  <c r="S7414" i="79"/>
  <c r="S7415" i="79"/>
  <c r="S7416" i="79"/>
  <c r="S7417" i="79"/>
  <c r="S7418" i="79"/>
  <c r="S7419" i="79"/>
  <c r="S7420" i="79"/>
  <c r="S7421" i="79"/>
  <c r="S7422" i="79"/>
  <c r="S7423" i="79"/>
  <c r="S7424" i="79"/>
  <c r="S7425" i="79"/>
  <c r="S7426" i="79"/>
  <c r="S7427" i="79"/>
  <c r="S7428" i="79"/>
  <c r="S7429" i="79"/>
  <c r="S7430" i="79"/>
  <c r="S7431" i="79"/>
  <c r="S7432" i="79"/>
  <c r="S7433" i="79"/>
  <c r="S7434" i="79"/>
  <c r="S7435" i="79"/>
  <c r="S7436" i="79"/>
  <c r="S7437" i="79"/>
  <c r="S7438" i="79"/>
  <c r="S7439" i="79"/>
  <c r="S7440" i="79"/>
  <c r="S7441" i="79"/>
  <c r="S7442" i="79"/>
  <c r="S7443" i="79"/>
  <c r="S7444" i="79"/>
  <c r="S7445" i="79"/>
  <c r="S7446" i="79"/>
  <c r="S7447" i="79"/>
  <c r="S7448" i="79"/>
  <c r="S7449" i="79"/>
  <c r="S7450" i="79"/>
  <c r="S7451" i="79"/>
  <c r="S7452" i="79"/>
  <c r="S7453" i="79"/>
  <c r="S7454" i="79"/>
  <c r="S7455" i="79"/>
  <c r="S7456" i="79"/>
  <c r="S7457" i="79"/>
  <c r="S7458" i="79"/>
  <c r="S7459" i="79"/>
  <c r="S7460" i="79"/>
  <c r="S7461" i="79"/>
  <c r="S7462" i="79"/>
  <c r="S7463" i="79"/>
  <c r="S7464" i="79"/>
  <c r="S7465" i="79"/>
  <c r="S7466" i="79"/>
  <c r="S7467" i="79"/>
  <c r="S7468" i="79"/>
  <c r="S7469" i="79"/>
  <c r="S7470" i="79"/>
  <c r="S7471" i="79"/>
  <c r="S7472" i="79"/>
  <c r="S7473" i="79"/>
  <c r="S7474" i="79"/>
  <c r="S7475" i="79"/>
  <c r="S7476" i="79"/>
  <c r="S7477" i="79"/>
  <c r="S7478" i="79"/>
  <c r="S7479" i="79"/>
  <c r="S7480" i="79"/>
  <c r="S7481" i="79"/>
  <c r="S7482" i="79"/>
  <c r="S7483" i="79"/>
  <c r="S7484" i="79"/>
  <c r="S7485" i="79"/>
  <c r="S7486" i="79"/>
  <c r="S7487" i="79"/>
  <c r="S7488" i="79"/>
  <c r="S7489" i="79"/>
  <c r="S7490" i="79"/>
  <c r="S7491" i="79"/>
  <c r="S7492" i="79"/>
  <c r="S7493" i="79"/>
  <c r="S7494" i="79"/>
  <c r="S7495" i="79"/>
  <c r="S7496" i="79"/>
  <c r="S7497" i="79"/>
  <c r="S7498" i="79"/>
  <c r="S7499" i="79"/>
  <c r="S7500" i="79"/>
  <c r="S7501" i="79"/>
  <c r="S7502" i="79"/>
  <c r="S7503" i="79"/>
  <c r="S7504" i="79"/>
  <c r="S7505" i="79"/>
  <c r="S7506" i="79"/>
  <c r="S7507" i="79"/>
  <c r="S7508" i="79"/>
  <c r="S7509" i="79"/>
  <c r="S7510" i="79"/>
  <c r="S7511" i="79"/>
  <c r="S7512" i="79"/>
  <c r="S7513" i="79"/>
  <c r="S7514" i="79"/>
  <c r="S7515" i="79"/>
  <c r="S7516" i="79"/>
  <c r="S7517" i="79"/>
  <c r="S7518" i="79"/>
  <c r="S7519" i="79"/>
  <c r="S7520" i="79"/>
  <c r="S7521" i="79"/>
  <c r="S7522" i="79"/>
  <c r="S7523" i="79"/>
  <c r="S7524" i="79"/>
  <c r="S7525" i="79"/>
  <c r="S7526" i="79"/>
  <c r="S7527" i="79"/>
  <c r="S7528" i="79"/>
  <c r="S7529" i="79"/>
  <c r="S7530" i="79"/>
  <c r="S7531" i="79"/>
  <c r="S7532" i="79"/>
  <c r="S7533" i="79"/>
  <c r="S7534" i="79"/>
  <c r="S7535" i="79"/>
  <c r="S7536" i="79"/>
  <c r="S7537" i="79"/>
  <c r="S7538" i="79"/>
  <c r="S7539" i="79"/>
  <c r="S7540" i="79"/>
  <c r="S7541" i="79"/>
  <c r="S7542" i="79"/>
  <c r="S7543" i="79"/>
  <c r="S7544" i="79"/>
  <c r="S7545" i="79"/>
  <c r="S7546" i="79"/>
  <c r="S7547" i="79"/>
  <c r="S7548" i="79"/>
  <c r="S7549" i="79"/>
  <c r="S7550" i="79"/>
  <c r="S7551" i="79"/>
  <c r="S7552" i="79"/>
  <c r="S7553" i="79"/>
  <c r="S7554" i="79"/>
  <c r="S7555" i="79"/>
  <c r="S7556" i="79"/>
  <c r="S7557" i="79"/>
  <c r="S7558" i="79"/>
  <c r="S7559" i="79"/>
  <c r="S7560" i="79"/>
  <c r="S7561" i="79"/>
  <c r="S7562" i="79"/>
  <c r="S7563" i="79"/>
  <c r="S7564" i="79"/>
  <c r="S7565" i="79"/>
  <c r="S7566" i="79"/>
  <c r="S7567" i="79"/>
  <c r="S7568" i="79"/>
  <c r="S7569" i="79"/>
  <c r="S7570" i="79"/>
  <c r="S7571" i="79"/>
  <c r="S7572" i="79"/>
  <c r="S7573" i="79"/>
  <c r="S7574" i="79"/>
  <c r="S7575" i="79"/>
  <c r="S7576" i="79"/>
  <c r="S7577" i="79"/>
  <c r="S7578" i="79"/>
  <c r="S7579" i="79"/>
  <c r="S7580" i="79"/>
  <c r="S7581" i="79"/>
  <c r="S7582" i="79"/>
  <c r="S7583" i="79"/>
  <c r="S7584" i="79"/>
  <c r="S7585" i="79"/>
  <c r="S7586" i="79"/>
  <c r="S7587" i="79"/>
  <c r="S7588" i="79"/>
  <c r="S7589" i="79"/>
  <c r="S7590" i="79"/>
  <c r="S7591" i="79"/>
  <c r="S7592" i="79"/>
  <c r="S7593" i="79"/>
  <c r="S7594" i="79"/>
  <c r="S7595" i="79"/>
  <c r="S7596" i="79"/>
  <c r="S7597" i="79"/>
  <c r="S7598" i="79"/>
  <c r="S7599" i="79"/>
  <c r="S7600" i="79"/>
  <c r="S7601" i="79"/>
  <c r="S7602" i="79"/>
  <c r="S7603" i="79"/>
  <c r="S7604" i="79"/>
  <c r="S7605" i="79"/>
  <c r="S7606" i="79"/>
  <c r="S7607" i="79"/>
  <c r="S7608" i="79"/>
  <c r="S7609" i="79"/>
  <c r="S7610" i="79"/>
  <c r="S7611" i="79"/>
  <c r="S7612" i="79"/>
  <c r="S7613" i="79"/>
  <c r="S7614" i="79"/>
  <c r="S7615" i="79"/>
  <c r="S7616" i="79"/>
  <c r="S7617" i="79"/>
  <c r="S7618" i="79"/>
  <c r="S7619" i="79"/>
  <c r="S7620" i="79"/>
  <c r="S7621" i="79"/>
  <c r="S7622" i="79"/>
  <c r="S7623" i="79"/>
  <c r="S7624" i="79"/>
  <c r="S7625" i="79"/>
  <c r="S7626" i="79"/>
  <c r="S7627" i="79"/>
  <c r="S7628" i="79"/>
  <c r="S7629" i="79"/>
  <c r="S7630" i="79"/>
  <c r="S7631" i="79"/>
  <c r="S7632" i="79"/>
  <c r="S7633" i="79"/>
  <c r="S7634" i="79"/>
  <c r="S7635" i="79"/>
  <c r="S7636" i="79"/>
  <c r="S7637" i="79"/>
  <c r="S7638" i="79"/>
  <c r="S7639" i="79"/>
  <c r="S7640" i="79"/>
  <c r="S7641" i="79"/>
  <c r="S7642" i="79"/>
  <c r="S7643" i="79"/>
  <c r="S7644" i="79"/>
  <c r="S7645" i="79"/>
  <c r="S7646" i="79"/>
  <c r="S7647" i="79"/>
  <c r="S7648" i="79"/>
  <c r="S7649" i="79"/>
  <c r="S7650" i="79"/>
  <c r="S7651" i="79"/>
  <c r="S7652" i="79"/>
  <c r="S7653" i="79"/>
  <c r="S7654" i="79"/>
  <c r="S7655" i="79"/>
  <c r="S7656" i="79"/>
  <c r="S7657" i="79"/>
  <c r="S7658" i="79"/>
  <c r="S7659" i="79"/>
  <c r="S7660" i="79"/>
  <c r="S7661" i="79"/>
  <c r="S7662" i="79"/>
  <c r="S7663" i="79"/>
  <c r="S7664" i="79"/>
  <c r="S7665" i="79"/>
  <c r="S7666" i="79"/>
  <c r="S7667" i="79"/>
  <c r="S7668" i="79"/>
  <c r="S7669" i="79"/>
  <c r="S7670" i="79"/>
  <c r="S7671" i="79"/>
  <c r="S7672" i="79"/>
  <c r="S7673" i="79"/>
  <c r="S7674" i="79"/>
  <c r="S7675" i="79"/>
  <c r="S7676" i="79"/>
  <c r="S7677" i="79"/>
  <c r="S7678" i="79"/>
  <c r="S7679" i="79"/>
  <c r="S7680" i="79"/>
  <c r="S7681" i="79"/>
  <c r="S7682" i="79"/>
  <c r="S7683" i="79"/>
  <c r="S7684" i="79"/>
  <c r="S7685" i="79"/>
  <c r="S7686" i="79"/>
  <c r="S7687" i="79"/>
  <c r="S7688" i="79"/>
  <c r="S7689" i="79"/>
  <c r="S7690" i="79"/>
  <c r="S7691" i="79"/>
  <c r="S7692" i="79"/>
  <c r="S7693" i="79"/>
  <c r="S7694" i="79"/>
  <c r="S7695" i="79"/>
  <c r="S7696" i="79"/>
  <c r="S7697" i="79"/>
  <c r="S7698" i="79"/>
  <c r="S7699" i="79"/>
  <c r="S7700" i="79"/>
  <c r="S7701" i="79"/>
  <c r="S7702" i="79"/>
  <c r="S7703" i="79"/>
  <c r="S7704" i="79"/>
  <c r="S7705" i="79"/>
  <c r="S7706" i="79"/>
  <c r="S7707" i="79"/>
  <c r="S7708" i="79"/>
  <c r="S7709" i="79"/>
  <c r="S7710" i="79"/>
  <c r="S7711" i="79"/>
  <c r="S7712" i="79"/>
  <c r="S7713" i="79"/>
  <c r="S7714" i="79"/>
  <c r="S7715" i="79"/>
  <c r="S7716" i="79"/>
  <c r="S7717" i="79"/>
  <c r="S7718" i="79"/>
  <c r="S7719" i="79"/>
  <c r="S7720" i="79"/>
  <c r="S7721" i="79"/>
  <c r="S7722" i="79"/>
  <c r="S7723" i="79"/>
  <c r="S7724" i="79"/>
  <c r="S7725" i="79"/>
  <c r="S7726" i="79"/>
  <c r="S7727" i="79"/>
  <c r="S7728" i="79"/>
  <c r="S7729" i="79"/>
  <c r="S7730" i="79"/>
  <c r="S7731" i="79"/>
  <c r="S7732" i="79"/>
  <c r="S7733" i="79"/>
  <c r="S7734" i="79"/>
  <c r="S7735" i="79"/>
  <c r="S7736" i="79"/>
  <c r="S7737" i="79"/>
  <c r="S7738" i="79"/>
  <c r="S7739" i="79"/>
  <c r="S7740" i="79"/>
  <c r="S7741" i="79"/>
  <c r="S7742" i="79"/>
  <c r="S7743" i="79"/>
  <c r="S7744" i="79"/>
  <c r="S7745" i="79"/>
  <c r="S7746" i="79"/>
  <c r="S7747" i="79"/>
  <c r="S7748" i="79"/>
  <c r="S7749" i="79"/>
  <c r="S7750" i="79"/>
  <c r="S7751" i="79"/>
  <c r="S7752" i="79"/>
  <c r="S7753" i="79"/>
  <c r="S7754" i="79"/>
  <c r="S7755" i="79"/>
  <c r="S7756" i="79"/>
  <c r="S7757" i="79"/>
  <c r="S7758" i="79"/>
  <c r="S7759" i="79"/>
  <c r="S7760" i="79"/>
  <c r="S7761" i="79"/>
  <c r="S7762" i="79"/>
  <c r="S7763" i="79"/>
  <c r="S7764" i="79"/>
  <c r="S7765" i="79"/>
  <c r="S7766" i="79"/>
  <c r="S7767" i="79"/>
  <c r="S7768" i="79"/>
  <c r="S7769" i="79"/>
  <c r="S7770" i="79"/>
  <c r="S7771" i="79"/>
  <c r="S7772" i="79"/>
  <c r="S7773" i="79"/>
  <c r="S7774" i="79"/>
  <c r="S7775" i="79"/>
  <c r="S7776" i="79"/>
  <c r="S7777" i="79"/>
  <c r="S7778" i="79"/>
  <c r="S7779" i="79"/>
  <c r="S7780" i="79"/>
  <c r="S7781" i="79"/>
  <c r="S7782" i="79"/>
  <c r="S7783" i="79"/>
  <c r="S7784" i="79"/>
  <c r="S7785" i="79"/>
  <c r="S7786" i="79"/>
  <c r="S7787" i="79"/>
  <c r="S7788" i="79"/>
  <c r="S7789" i="79"/>
  <c r="S7790" i="79"/>
  <c r="S7791" i="79"/>
  <c r="S7792" i="79"/>
  <c r="S7793" i="79"/>
  <c r="S7794" i="79"/>
  <c r="S7795" i="79"/>
  <c r="S7796" i="79"/>
  <c r="S7797" i="79"/>
  <c r="S7798" i="79"/>
  <c r="S7799" i="79"/>
  <c r="S7800" i="79"/>
  <c r="S7801" i="79"/>
  <c r="S7802" i="79"/>
  <c r="S7803" i="79"/>
  <c r="S7804" i="79"/>
  <c r="S7805" i="79"/>
  <c r="S7806" i="79"/>
  <c r="S7807" i="79"/>
  <c r="S7808" i="79"/>
  <c r="S7809" i="79"/>
  <c r="S7810" i="79"/>
  <c r="S7811" i="79"/>
  <c r="S7812" i="79"/>
  <c r="S7813" i="79"/>
  <c r="S7814" i="79"/>
  <c r="S7815" i="79"/>
  <c r="S7816" i="79"/>
  <c r="S7817" i="79"/>
  <c r="S7818" i="79"/>
  <c r="S7819" i="79"/>
  <c r="S7820" i="79"/>
  <c r="S7821" i="79"/>
  <c r="S7822" i="79"/>
  <c r="S7823" i="79"/>
  <c r="S7824" i="79"/>
  <c r="S7825" i="79"/>
  <c r="S7826" i="79"/>
  <c r="S7827" i="79"/>
  <c r="S7828" i="79"/>
  <c r="S7829" i="79"/>
  <c r="S7830" i="79"/>
  <c r="S7831" i="79"/>
  <c r="S7832" i="79"/>
  <c r="S7833" i="79"/>
  <c r="S7834" i="79"/>
  <c r="S7835" i="79"/>
  <c r="S7836" i="79"/>
  <c r="S7837" i="79"/>
  <c r="S7838" i="79"/>
  <c r="S7839" i="79"/>
  <c r="S7840" i="79"/>
  <c r="S7841" i="79"/>
  <c r="S7842" i="79"/>
  <c r="S7843" i="79"/>
  <c r="S7844" i="79"/>
  <c r="S7845" i="79"/>
  <c r="S7846" i="79"/>
  <c r="S7847" i="79"/>
  <c r="S7848" i="79"/>
  <c r="S7849" i="79"/>
  <c r="S7850" i="79"/>
  <c r="S7851" i="79"/>
  <c r="S7852" i="79"/>
  <c r="S7853" i="79"/>
  <c r="S7854" i="79"/>
  <c r="S7855" i="79"/>
  <c r="S7856" i="79"/>
  <c r="S7857" i="79"/>
  <c r="S7858" i="79"/>
  <c r="S7859" i="79"/>
  <c r="S7860" i="79"/>
  <c r="S7861" i="79"/>
  <c r="S7862" i="79"/>
  <c r="S7863" i="79"/>
  <c r="S7864" i="79"/>
  <c r="S7865" i="79"/>
  <c r="S7866" i="79"/>
  <c r="S7867" i="79"/>
  <c r="S7868" i="79"/>
  <c r="S7869" i="79"/>
  <c r="S7870" i="79"/>
  <c r="S7871" i="79"/>
  <c r="S7872" i="79"/>
  <c r="S7873" i="79"/>
  <c r="S7874" i="79"/>
  <c r="S7875" i="79"/>
  <c r="S7876" i="79"/>
  <c r="S7877" i="79"/>
  <c r="S7878" i="79"/>
  <c r="S7879" i="79"/>
  <c r="S7880" i="79"/>
  <c r="S7881" i="79"/>
  <c r="S7882" i="79"/>
  <c r="S7883" i="79"/>
  <c r="S7884" i="79"/>
  <c r="S7885" i="79"/>
  <c r="S7886" i="79"/>
  <c r="S7887" i="79"/>
  <c r="S7888" i="79"/>
  <c r="S7889" i="79"/>
  <c r="S7890" i="79"/>
  <c r="S7891" i="79"/>
  <c r="S7892" i="79"/>
  <c r="S7893" i="79"/>
  <c r="S7894" i="79"/>
  <c r="S7895" i="79"/>
  <c r="S7896" i="79"/>
  <c r="S7897" i="79"/>
  <c r="S7898" i="79"/>
  <c r="S7899" i="79"/>
  <c r="S7900" i="79"/>
  <c r="S7901" i="79"/>
  <c r="S7902" i="79"/>
  <c r="S7903" i="79"/>
  <c r="S7904" i="79"/>
  <c r="S7905" i="79"/>
  <c r="S7906" i="79"/>
  <c r="S7907" i="79"/>
  <c r="S7908" i="79"/>
  <c r="S7909" i="79"/>
  <c r="S7910" i="79"/>
  <c r="S7911" i="79"/>
  <c r="S7912" i="79"/>
  <c r="S7913" i="79"/>
  <c r="S7914" i="79"/>
  <c r="S7915" i="79"/>
  <c r="S7916" i="79"/>
  <c r="S7917" i="79"/>
  <c r="S7918" i="79"/>
  <c r="S7919" i="79"/>
  <c r="S7920" i="79"/>
  <c r="S7921" i="79"/>
  <c r="S7922" i="79"/>
  <c r="S7923" i="79"/>
  <c r="S7924" i="79"/>
  <c r="S7925" i="79"/>
  <c r="S7926" i="79"/>
  <c r="S7927" i="79"/>
  <c r="S7928" i="79"/>
  <c r="S7929" i="79"/>
  <c r="S7930" i="79"/>
  <c r="S7931" i="79"/>
  <c r="S7932" i="79"/>
  <c r="S7933" i="79"/>
  <c r="S7934" i="79"/>
  <c r="S7935" i="79"/>
  <c r="S7936" i="79"/>
  <c r="S7937" i="79"/>
  <c r="S7938" i="79"/>
  <c r="S7939" i="79"/>
  <c r="S7940" i="79"/>
  <c r="S7941" i="79"/>
  <c r="S7942" i="79"/>
  <c r="S7943" i="79"/>
  <c r="S7944" i="79"/>
  <c r="S7945" i="79"/>
  <c r="S7946" i="79"/>
  <c r="S7947" i="79"/>
  <c r="S7948" i="79"/>
  <c r="S7949" i="79"/>
  <c r="S7950" i="79"/>
  <c r="S7951" i="79"/>
  <c r="S7952" i="79"/>
  <c r="S7953" i="79"/>
  <c r="S7954" i="79"/>
  <c r="S7955" i="79"/>
  <c r="S7956" i="79"/>
  <c r="S7957" i="79"/>
  <c r="S7958" i="79"/>
  <c r="S7959" i="79"/>
  <c r="S7960" i="79"/>
  <c r="S7961" i="79"/>
  <c r="S7962" i="79"/>
  <c r="S7963" i="79"/>
  <c r="S7964" i="79"/>
  <c r="S7965" i="79"/>
  <c r="S7966" i="79"/>
  <c r="S7967" i="79"/>
  <c r="S7968" i="79"/>
  <c r="S7969" i="79"/>
  <c r="S7970" i="79"/>
  <c r="S7971" i="79"/>
  <c r="S7972" i="79"/>
  <c r="S7973" i="79"/>
  <c r="S7974" i="79"/>
  <c r="S7975" i="79"/>
  <c r="S7976" i="79"/>
  <c r="S7977" i="79"/>
  <c r="S7978" i="79"/>
  <c r="S7979" i="79"/>
  <c r="S7980" i="79"/>
  <c r="S7981" i="79"/>
  <c r="S7982" i="79"/>
  <c r="S7983" i="79"/>
  <c r="S7984" i="79"/>
  <c r="S7985" i="79"/>
  <c r="S7986" i="79"/>
  <c r="S7987" i="79"/>
  <c r="S7988" i="79"/>
  <c r="S7989" i="79"/>
  <c r="S7990" i="79"/>
  <c r="S7991" i="79"/>
  <c r="S7992" i="79"/>
  <c r="S7993" i="79"/>
  <c r="S7994" i="79"/>
  <c r="S7995" i="79"/>
  <c r="S7996" i="79"/>
  <c r="S7997" i="79"/>
  <c r="S7998" i="79"/>
  <c r="S7999" i="79"/>
  <c r="S8000" i="79"/>
  <c r="S8001" i="79"/>
  <c r="S8002" i="79"/>
  <c r="S8003" i="79"/>
  <c r="S8004" i="79"/>
  <c r="S8005" i="79"/>
  <c r="S8006" i="79"/>
  <c r="S8007" i="79"/>
  <c r="S8008" i="79"/>
  <c r="S8009" i="79"/>
  <c r="S8010" i="79"/>
  <c r="S8011" i="79"/>
  <c r="S8012" i="79"/>
  <c r="S8013" i="79"/>
  <c r="S8014" i="79"/>
  <c r="S8015" i="79"/>
  <c r="S8016" i="79"/>
  <c r="S8017" i="79"/>
  <c r="S8018" i="79"/>
  <c r="S8019" i="79"/>
  <c r="S8020" i="79"/>
  <c r="S8021" i="79"/>
  <c r="S8022" i="79"/>
  <c r="S8023" i="79"/>
  <c r="S8024" i="79"/>
  <c r="S8025" i="79"/>
  <c r="S8026" i="79"/>
  <c r="S8027" i="79"/>
  <c r="S8028" i="79"/>
  <c r="S8029" i="79"/>
  <c r="S8030" i="79"/>
  <c r="S8031" i="79"/>
  <c r="S8032" i="79"/>
  <c r="S8033" i="79"/>
  <c r="S8034" i="79"/>
  <c r="S8035" i="79"/>
  <c r="S8036" i="79"/>
  <c r="S8037" i="79"/>
  <c r="S8038" i="79"/>
  <c r="S8039" i="79"/>
  <c r="S8040" i="79"/>
  <c r="S8041" i="79"/>
  <c r="S8042" i="79"/>
  <c r="S8043" i="79"/>
  <c r="S8044" i="79"/>
  <c r="S8045" i="79"/>
  <c r="S8046" i="79"/>
  <c r="S8047" i="79"/>
  <c r="S8048" i="79"/>
  <c r="S8049" i="79"/>
  <c r="S8050" i="79"/>
  <c r="S8051" i="79"/>
  <c r="S8052" i="79"/>
  <c r="S8053" i="79"/>
  <c r="S8054" i="79"/>
  <c r="S8055" i="79"/>
  <c r="S8056" i="79"/>
  <c r="S8057" i="79"/>
  <c r="S8058" i="79"/>
  <c r="S8059" i="79"/>
  <c r="S8060" i="79"/>
  <c r="S8061" i="79"/>
  <c r="S8062" i="79"/>
  <c r="S8063" i="79"/>
  <c r="S8064" i="79"/>
  <c r="S8065" i="79"/>
  <c r="S8066" i="79"/>
  <c r="S8067" i="79"/>
  <c r="S8068" i="79"/>
  <c r="S8069" i="79"/>
  <c r="S8070" i="79"/>
  <c r="S8071" i="79"/>
  <c r="S8072" i="79"/>
  <c r="S8073" i="79"/>
  <c r="S8074" i="79"/>
  <c r="S8075" i="79"/>
  <c r="S8076" i="79"/>
  <c r="S8077" i="79"/>
  <c r="S8078" i="79"/>
  <c r="S8079" i="79"/>
  <c r="S8080" i="79"/>
  <c r="S8081" i="79"/>
  <c r="S8082" i="79"/>
  <c r="S8083" i="79"/>
  <c r="S8084" i="79"/>
  <c r="S8085" i="79"/>
  <c r="S8086" i="79"/>
  <c r="S8087" i="79"/>
  <c r="S8088" i="79"/>
  <c r="S8089" i="79"/>
  <c r="S8090" i="79"/>
  <c r="S8091" i="79"/>
  <c r="S8092" i="79"/>
  <c r="S8093" i="79"/>
  <c r="S8094" i="79"/>
  <c r="S8095" i="79"/>
  <c r="S8096" i="79"/>
  <c r="S8097" i="79"/>
  <c r="S8098" i="79"/>
  <c r="S8099" i="79"/>
  <c r="S8100" i="79"/>
  <c r="S8101" i="79"/>
  <c r="S8102" i="79"/>
  <c r="S8103" i="79"/>
  <c r="S8104" i="79"/>
  <c r="S8105" i="79"/>
  <c r="S8106" i="79"/>
  <c r="S8107" i="79"/>
  <c r="S8108" i="79"/>
  <c r="S8109" i="79"/>
  <c r="S8110" i="79"/>
  <c r="S8111" i="79"/>
  <c r="S8112" i="79"/>
  <c r="S8113" i="79"/>
  <c r="S8114" i="79"/>
  <c r="S8115" i="79"/>
  <c r="S8116" i="79"/>
  <c r="S8117" i="79"/>
  <c r="S8118" i="79"/>
  <c r="S8119" i="79"/>
  <c r="S8120" i="79"/>
  <c r="S8121" i="79"/>
  <c r="S8122" i="79"/>
  <c r="S8123" i="79"/>
  <c r="S8124" i="79"/>
  <c r="S8125" i="79"/>
  <c r="S8126" i="79"/>
  <c r="S8127" i="79"/>
  <c r="S8128" i="79"/>
  <c r="S8129" i="79"/>
  <c r="S8130" i="79"/>
  <c r="S8131" i="79"/>
  <c r="S8132" i="79"/>
  <c r="S8133" i="79"/>
  <c r="S8134" i="79"/>
  <c r="S8135" i="79"/>
  <c r="S8136" i="79"/>
  <c r="S8137" i="79"/>
  <c r="S8138" i="79"/>
  <c r="S8139" i="79"/>
  <c r="S8140" i="79"/>
  <c r="S8141" i="79"/>
  <c r="S8142" i="79"/>
  <c r="S8143" i="79"/>
  <c r="S8144" i="79"/>
  <c r="S8145" i="79"/>
  <c r="S8146" i="79"/>
  <c r="S8147" i="79"/>
  <c r="S8148" i="79"/>
  <c r="S8149" i="79"/>
  <c r="S8150" i="79"/>
  <c r="S8151" i="79"/>
  <c r="S8152" i="79"/>
  <c r="S8153" i="79"/>
  <c r="S8154" i="79"/>
  <c r="S8155" i="79"/>
  <c r="S8156" i="79"/>
  <c r="S8157" i="79"/>
  <c r="S8158" i="79"/>
  <c r="S8159" i="79"/>
  <c r="S8160" i="79"/>
  <c r="S8161" i="79"/>
  <c r="S8162" i="79"/>
  <c r="S8163" i="79"/>
  <c r="S8164" i="79"/>
  <c r="S8165" i="79"/>
  <c r="S8166" i="79"/>
  <c r="S8167" i="79"/>
  <c r="S8168" i="79"/>
  <c r="S8169" i="79"/>
  <c r="S8170" i="79"/>
  <c r="S8171" i="79"/>
  <c r="S8172" i="79"/>
  <c r="S8173" i="79"/>
  <c r="S8174" i="79"/>
  <c r="S8175" i="79"/>
  <c r="S8176" i="79"/>
  <c r="S8177" i="79"/>
  <c r="S8178" i="79"/>
  <c r="S8179" i="79"/>
  <c r="S8180" i="79"/>
  <c r="S8181" i="79"/>
  <c r="S8182" i="79"/>
  <c r="S8183" i="79"/>
  <c r="S8184" i="79"/>
  <c r="S8185" i="79"/>
  <c r="S8186" i="79"/>
  <c r="S8187" i="79"/>
  <c r="S8188" i="79"/>
  <c r="S8189" i="79"/>
  <c r="S8190" i="79"/>
  <c r="S8191" i="79"/>
  <c r="S8192" i="79"/>
  <c r="S8193" i="79"/>
  <c r="S8194" i="79"/>
  <c r="S8195" i="79"/>
  <c r="S8196" i="79"/>
  <c r="S8197" i="79"/>
  <c r="S8198" i="79"/>
  <c r="S8199" i="79"/>
  <c r="S8200" i="79"/>
  <c r="S8201" i="79"/>
  <c r="S8202" i="79"/>
  <c r="S8203" i="79"/>
  <c r="S8204" i="79"/>
  <c r="S8205" i="79"/>
  <c r="S8206" i="79"/>
  <c r="S8207" i="79"/>
  <c r="S8208" i="79"/>
  <c r="S8209" i="79"/>
  <c r="S8210" i="79"/>
  <c r="S8211" i="79"/>
  <c r="S8212" i="79"/>
  <c r="S8213" i="79"/>
  <c r="S8214" i="79"/>
  <c r="S8215" i="79"/>
  <c r="S8216" i="79"/>
  <c r="S8217" i="79"/>
  <c r="S8218" i="79"/>
  <c r="S8219" i="79"/>
  <c r="S8220" i="79"/>
  <c r="S8221" i="79"/>
  <c r="S8222" i="79"/>
  <c r="S8223" i="79"/>
  <c r="S8224" i="79"/>
  <c r="S8225" i="79"/>
  <c r="S8226" i="79"/>
  <c r="S8227" i="79"/>
  <c r="S8228" i="79"/>
  <c r="S8229" i="79"/>
  <c r="S8230" i="79"/>
  <c r="S8231" i="79"/>
  <c r="S8232" i="79"/>
  <c r="S8233" i="79"/>
  <c r="S8234" i="79"/>
  <c r="S8235" i="79"/>
  <c r="S8236" i="79"/>
  <c r="S8237" i="79"/>
  <c r="S8238" i="79"/>
  <c r="S8239" i="79"/>
  <c r="S8240" i="79"/>
  <c r="S8241" i="79"/>
  <c r="S8242" i="79"/>
  <c r="S8243" i="79"/>
  <c r="S8244" i="79"/>
  <c r="S8245" i="79"/>
  <c r="S8246" i="79"/>
  <c r="S8247" i="79"/>
  <c r="S8248" i="79"/>
  <c r="S8249" i="79"/>
  <c r="S8250" i="79"/>
  <c r="S8251" i="79"/>
  <c r="S8252" i="79"/>
  <c r="S8253" i="79"/>
  <c r="S8254" i="79"/>
  <c r="S8255" i="79"/>
  <c r="S8256" i="79"/>
  <c r="S8257" i="79"/>
  <c r="S8258" i="79"/>
  <c r="S8259" i="79"/>
  <c r="S8260" i="79"/>
  <c r="S8261" i="79"/>
  <c r="S8262" i="79"/>
  <c r="S8263" i="79"/>
  <c r="S8264" i="79"/>
  <c r="S8265" i="79"/>
  <c r="S8266" i="79"/>
  <c r="S8267" i="79"/>
  <c r="S8268" i="79"/>
  <c r="S8269" i="79"/>
  <c r="S8270" i="79"/>
  <c r="S8271" i="79"/>
  <c r="S8272" i="79"/>
  <c r="S8273" i="79"/>
  <c r="S8274" i="79"/>
  <c r="S8275" i="79"/>
  <c r="S8276" i="79"/>
  <c r="S8277" i="79"/>
  <c r="S8278" i="79"/>
  <c r="S8279" i="79"/>
  <c r="S8280" i="79"/>
  <c r="S8281" i="79"/>
  <c r="S8282" i="79"/>
  <c r="S8283" i="79"/>
  <c r="S8284" i="79"/>
  <c r="S8285" i="79"/>
  <c r="S8286" i="79"/>
  <c r="S8287" i="79"/>
  <c r="S8288" i="79"/>
  <c r="S8289" i="79"/>
  <c r="S8290" i="79"/>
  <c r="S8291" i="79"/>
  <c r="S8292" i="79"/>
  <c r="S8293" i="79"/>
  <c r="S8294" i="79"/>
  <c r="S8295" i="79"/>
  <c r="S8296" i="79"/>
  <c r="S8297" i="79"/>
  <c r="S8298" i="79"/>
  <c r="S8299" i="79"/>
  <c r="S8300" i="79"/>
  <c r="S8301" i="79"/>
  <c r="S8302" i="79"/>
  <c r="S8303" i="79"/>
  <c r="S8304" i="79"/>
  <c r="S8305" i="79"/>
  <c r="S8306" i="79"/>
  <c r="S8307" i="79"/>
  <c r="S8308" i="79"/>
  <c r="S8309" i="79"/>
  <c r="S8310" i="79"/>
  <c r="S8311" i="79"/>
  <c r="S8312" i="79"/>
  <c r="S8313" i="79"/>
  <c r="S8314" i="79"/>
  <c r="S8315" i="79"/>
  <c r="S8316" i="79"/>
  <c r="S8317" i="79"/>
  <c r="S8318" i="79"/>
  <c r="S8319" i="79"/>
  <c r="S8320" i="79"/>
  <c r="S8321" i="79"/>
  <c r="S8322" i="79"/>
  <c r="S8323" i="79"/>
  <c r="S8324" i="79"/>
  <c r="S8325" i="79"/>
  <c r="S8326" i="79"/>
  <c r="S8327" i="79"/>
  <c r="S8328" i="79"/>
  <c r="S8329" i="79"/>
  <c r="S8330" i="79"/>
  <c r="S8331" i="79"/>
  <c r="S8332" i="79"/>
  <c r="S8333" i="79"/>
  <c r="S8334" i="79"/>
  <c r="S8335" i="79"/>
  <c r="S8336" i="79"/>
  <c r="S8337" i="79"/>
  <c r="S8338" i="79"/>
  <c r="S8339" i="79"/>
  <c r="S8340" i="79"/>
  <c r="S8341" i="79"/>
  <c r="S8342" i="79"/>
  <c r="S8343" i="79"/>
  <c r="S8344" i="79"/>
  <c r="S8345" i="79"/>
  <c r="S8346" i="79"/>
  <c r="S8347" i="79"/>
  <c r="S8348" i="79"/>
  <c r="S8349" i="79"/>
  <c r="S8350" i="79"/>
  <c r="S8351" i="79"/>
  <c r="S8352" i="79"/>
  <c r="S8353" i="79"/>
  <c r="S8354" i="79"/>
  <c r="S8355" i="79"/>
  <c r="S8356" i="79"/>
  <c r="S8357" i="79"/>
  <c r="S8358" i="79"/>
  <c r="S8359" i="79"/>
  <c r="S8360" i="79"/>
  <c r="S8361" i="79"/>
  <c r="S8362" i="79"/>
  <c r="S8363" i="79"/>
  <c r="S8364" i="79"/>
  <c r="S8365" i="79"/>
  <c r="S8366" i="79"/>
  <c r="S8367" i="79"/>
  <c r="S8368" i="79"/>
  <c r="S8369" i="79"/>
  <c r="S8370" i="79"/>
  <c r="S8371" i="79"/>
  <c r="S8372" i="79"/>
  <c r="S8373" i="79"/>
  <c r="S8374" i="79"/>
  <c r="S8375" i="79"/>
  <c r="S8376" i="79"/>
  <c r="S8377" i="79"/>
  <c r="S8378" i="79"/>
  <c r="S8379" i="79"/>
  <c r="S8380" i="79"/>
  <c r="S8381" i="79"/>
  <c r="S8382" i="79"/>
  <c r="S8383" i="79"/>
  <c r="S8384" i="79"/>
  <c r="S8385" i="79"/>
  <c r="S8386" i="79"/>
  <c r="S8387" i="79"/>
  <c r="S8388" i="79"/>
  <c r="S8389" i="79"/>
  <c r="S8390" i="79"/>
  <c r="S8391" i="79"/>
  <c r="S8392" i="79"/>
  <c r="S8393" i="79"/>
  <c r="S8394" i="79"/>
  <c r="S8395" i="79"/>
  <c r="S8396" i="79"/>
  <c r="S8397" i="79"/>
  <c r="S8398" i="79"/>
  <c r="S8399" i="79"/>
  <c r="S8400" i="79"/>
  <c r="S8401" i="79"/>
  <c r="S8402" i="79"/>
  <c r="S8403" i="79"/>
  <c r="S8404" i="79"/>
  <c r="S8405" i="79"/>
  <c r="S8406" i="79"/>
  <c r="S8407" i="79"/>
  <c r="S8408" i="79"/>
  <c r="S8409" i="79"/>
  <c r="S8410" i="79"/>
  <c r="S8411" i="79"/>
  <c r="S8412" i="79"/>
  <c r="S8413" i="79"/>
  <c r="S8414" i="79"/>
  <c r="S8415" i="79"/>
  <c r="S8416" i="79"/>
  <c r="S8417" i="79"/>
  <c r="S8418" i="79"/>
  <c r="S8419" i="79"/>
  <c r="S8420" i="79"/>
  <c r="S8421" i="79"/>
  <c r="S8422" i="79"/>
  <c r="S8423" i="79"/>
  <c r="S8424" i="79"/>
  <c r="S8425" i="79"/>
  <c r="S8426" i="79"/>
  <c r="S8427" i="79"/>
  <c r="S8428" i="79"/>
  <c r="S8429" i="79"/>
  <c r="S8430" i="79"/>
  <c r="S8431" i="79"/>
  <c r="S8432" i="79"/>
  <c r="S8433" i="79"/>
  <c r="S8434" i="79"/>
  <c r="S8435" i="79"/>
  <c r="S8436" i="79"/>
  <c r="S8437" i="79"/>
  <c r="S8438" i="79"/>
  <c r="S8439" i="79"/>
  <c r="S8440" i="79"/>
  <c r="S8441" i="79"/>
  <c r="S8442" i="79"/>
  <c r="S8443" i="79"/>
  <c r="S8444" i="79"/>
  <c r="S8445" i="79"/>
  <c r="S8446" i="79"/>
  <c r="S8447" i="79"/>
  <c r="S8448" i="79"/>
  <c r="S8449" i="79"/>
  <c r="S8450" i="79"/>
  <c r="S8451" i="79"/>
  <c r="S8452" i="79"/>
  <c r="S8453" i="79"/>
  <c r="S8454" i="79"/>
  <c r="S8455" i="79"/>
  <c r="S8456" i="79"/>
  <c r="S8457" i="79"/>
  <c r="S8458" i="79"/>
  <c r="S8459" i="79"/>
  <c r="S8460" i="79"/>
  <c r="S8461" i="79"/>
  <c r="S8462" i="79"/>
  <c r="S8463" i="79"/>
  <c r="S8464" i="79"/>
  <c r="S8465" i="79"/>
  <c r="S8466" i="79"/>
  <c r="S8467" i="79"/>
  <c r="S8468" i="79"/>
  <c r="S8469" i="79"/>
  <c r="S8470" i="79"/>
  <c r="S8471" i="79"/>
  <c r="S8472" i="79"/>
  <c r="S8473" i="79"/>
  <c r="S8474" i="79"/>
  <c r="S8475" i="79"/>
  <c r="S8476" i="79"/>
  <c r="S8477" i="79"/>
  <c r="S8478" i="79"/>
  <c r="S8479" i="79"/>
  <c r="S8480" i="79"/>
  <c r="S8481" i="79"/>
  <c r="S8482" i="79"/>
  <c r="S8483" i="79"/>
  <c r="S8484" i="79"/>
  <c r="S8485" i="79"/>
  <c r="S8486" i="79"/>
  <c r="S8487" i="79"/>
  <c r="S8488" i="79"/>
  <c r="S8489" i="79"/>
  <c r="S8490" i="79"/>
  <c r="S8491" i="79"/>
  <c r="S8492" i="79"/>
  <c r="S8493" i="79"/>
  <c r="S8494" i="79"/>
  <c r="S8495" i="79"/>
  <c r="S8496" i="79"/>
  <c r="S8497" i="79"/>
  <c r="S8498" i="79"/>
  <c r="S8499" i="79"/>
  <c r="S8500" i="79"/>
  <c r="S8501" i="79"/>
  <c r="S8502" i="79"/>
  <c r="S8503" i="79"/>
  <c r="S8504" i="79"/>
  <c r="S8505" i="79"/>
  <c r="S8506" i="79"/>
  <c r="S8507" i="79"/>
  <c r="S8508" i="79"/>
  <c r="S8509" i="79"/>
  <c r="S8510" i="79"/>
  <c r="S8511" i="79"/>
  <c r="S8512" i="79"/>
  <c r="S8513" i="79"/>
  <c r="S8514" i="79"/>
  <c r="S8515" i="79"/>
  <c r="S8516" i="79"/>
  <c r="S8517" i="79"/>
  <c r="S8518" i="79"/>
  <c r="S8519" i="79"/>
  <c r="S8520" i="79"/>
  <c r="S8521" i="79"/>
  <c r="S8522" i="79"/>
  <c r="S8523" i="79"/>
  <c r="S8524" i="79"/>
  <c r="S8525" i="79"/>
  <c r="S8526" i="79"/>
  <c r="S8527" i="79"/>
  <c r="S8528" i="79"/>
  <c r="S8529" i="79"/>
  <c r="S8530" i="79"/>
  <c r="S8531" i="79"/>
  <c r="S8532" i="79"/>
  <c r="S8533" i="79"/>
  <c r="S8534" i="79"/>
  <c r="S8535" i="79"/>
  <c r="S8536" i="79"/>
  <c r="S8537" i="79"/>
  <c r="S8538" i="79"/>
  <c r="S8539" i="79"/>
  <c r="S8540" i="79"/>
  <c r="S8541" i="79"/>
  <c r="S8542" i="79"/>
  <c r="S8543" i="79"/>
  <c r="S8544" i="79"/>
  <c r="S8545" i="79"/>
  <c r="S8546" i="79"/>
  <c r="S8547" i="79"/>
  <c r="S8548" i="79"/>
  <c r="S8549" i="79"/>
  <c r="S8550" i="79"/>
  <c r="S8551" i="79"/>
  <c r="S8552" i="79"/>
  <c r="S8553" i="79"/>
  <c r="S8554" i="79"/>
  <c r="S8555" i="79"/>
  <c r="S8556" i="79"/>
  <c r="S8557" i="79"/>
  <c r="S8558" i="79"/>
  <c r="S8559" i="79"/>
  <c r="S8560" i="79"/>
  <c r="S8561" i="79"/>
  <c r="S8562" i="79"/>
  <c r="S8563" i="79"/>
  <c r="S8564" i="79"/>
  <c r="S8565" i="79"/>
  <c r="S8566" i="79"/>
  <c r="S8567" i="79"/>
  <c r="S8568" i="79"/>
  <c r="S8569" i="79"/>
  <c r="S8570" i="79"/>
  <c r="S8571" i="79"/>
  <c r="S8572" i="79"/>
  <c r="S8573" i="79"/>
  <c r="S8574" i="79"/>
  <c r="S8575" i="79"/>
  <c r="S8576" i="79"/>
  <c r="S8577" i="79"/>
  <c r="S8578" i="79"/>
  <c r="S8579" i="79"/>
  <c r="S8580" i="79"/>
  <c r="S8581" i="79"/>
  <c r="S8582" i="79"/>
  <c r="S8583" i="79"/>
  <c r="S8584" i="79"/>
  <c r="S8585" i="79"/>
  <c r="S8586" i="79"/>
  <c r="S8587" i="79"/>
  <c r="S8588" i="79"/>
  <c r="S8589" i="79"/>
  <c r="S8590" i="79"/>
  <c r="S8591" i="79"/>
  <c r="S8592" i="79"/>
  <c r="S8593" i="79"/>
  <c r="S8594" i="79"/>
  <c r="S8595" i="79"/>
  <c r="S8596" i="79"/>
  <c r="S8597" i="79"/>
  <c r="S8598" i="79"/>
  <c r="S8599" i="79"/>
  <c r="S8600" i="79"/>
  <c r="S8601" i="79"/>
  <c r="S8602" i="79"/>
  <c r="S8603" i="79"/>
  <c r="S8604" i="79"/>
  <c r="S8605" i="79"/>
  <c r="S8606" i="79"/>
  <c r="S8607" i="79"/>
  <c r="S8608" i="79"/>
  <c r="S8609" i="79"/>
  <c r="S8610" i="79"/>
  <c r="S8611" i="79"/>
  <c r="S8612" i="79"/>
  <c r="S8613" i="79"/>
  <c r="S8614" i="79"/>
  <c r="S8615" i="79"/>
  <c r="S8616" i="79"/>
  <c r="S8617" i="79"/>
  <c r="S8618" i="79"/>
  <c r="S8619" i="79"/>
  <c r="S8620" i="79"/>
  <c r="S8621" i="79"/>
  <c r="S8622" i="79"/>
  <c r="S8623" i="79"/>
  <c r="S8624" i="79"/>
  <c r="S8625" i="79"/>
  <c r="S8626" i="79"/>
  <c r="S8627" i="79"/>
  <c r="S8628" i="79"/>
  <c r="S8629" i="79"/>
  <c r="S8630" i="79"/>
  <c r="S8631" i="79"/>
  <c r="S8632" i="79"/>
  <c r="S8633" i="79"/>
  <c r="S8634" i="79"/>
  <c r="S8635" i="79"/>
  <c r="S8636" i="79"/>
  <c r="S8637" i="79"/>
  <c r="S8638" i="79"/>
  <c r="S8639" i="79"/>
  <c r="S8640" i="79"/>
  <c r="S8641" i="79"/>
  <c r="S8642" i="79"/>
  <c r="S8643" i="79"/>
  <c r="S8644" i="79"/>
  <c r="S8645" i="79"/>
  <c r="S8646" i="79"/>
  <c r="S8647" i="79"/>
  <c r="S8648" i="79"/>
  <c r="S8649" i="79"/>
  <c r="S8650" i="79"/>
  <c r="S8651" i="79"/>
  <c r="S8652" i="79"/>
  <c r="S8653" i="79"/>
  <c r="S8654" i="79"/>
  <c r="S8655" i="79"/>
  <c r="S8656" i="79"/>
  <c r="S8657" i="79"/>
  <c r="S8658" i="79"/>
  <c r="S8659" i="79"/>
  <c r="S8660" i="79"/>
  <c r="S8661" i="79"/>
  <c r="S8662" i="79"/>
  <c r="S8663" i="79"/>
  <c r="S8664" i="79"/>
  <c r="S8665" i="79"/>
  <c r="S8666" i="79"/>
  <c r="S8667" i="79"/>
  <c r="S8668" i="79"/>
  <c r="S8669" i="79"/>
  <c r="S8670" i="79"/>
  <c r="S8671" i="79"/>
  <c r="S8672" i="79"/>
  <c r="S8673" i="79"/>
  <c r="S8674" i="79"/>
  <c r="S8675" i="79"/>
  <c r="S8676" i="79"/>
  <c r="S8677" i="79"/>
  <c r="S8678" i="79"/>
  <c r="S8679" i="79"/>
  <c r="S8680" i="79"/>
  <c r="S8681" i="79"/>
  <c r="S8682" i="79"/>
  <c r="S8683" i="79"/>
  <c r="S8684" i="79"/>
  <c r="S8685" i="79"/>
  <c r="S8686" i="79"/>
  <c r="S8687" i="79"/>
  <c r="S8688" i="79"/>
  <c r="S8689" i="79"/>
  <c r="S8690" i="79"/>
  <c r="S8691" i="79"/>
  <c r="S8692" i="79"/>
  <c r="S8693" i="79"/>
  <c r="S8694" i="79"/>
  <c r="S8695" i="79"/>
  <c r="S8696" i="79"/>
  <c r="S8697" i="79"/>
  <c r="S8698" i="79"/>
  <c r="S8699" i="79"/>
  <c r="S8700" i="79"/>
  <c r="S8701" i="79"/>
  <c r="S8702" i="79"/>
  <c r="S8703" i="79"/>
  <c r="S8704" i="79"/>
  <c r="S8705" i="79"/>
  <c r="S8706" i="79"/>
  <c r="S8707" i="79"/>
  <c r="S8708" i="79"/>
  <c r="S8709" i="79"/>
  <c r="S8710" i="79"/>
  <c r="S8711" i="79"/>
  <c r="S8712" i="79"/>
  <c r="S8713" i="79"/>
  <c r="S8714" i="79"/>
  <c r="S8715" i="79"/>
  <c r="S8716" i="79"/>
  <c r="S8717" i="79"/>
  <c r="S8718" i="79"/>
  <c r="S8719" i="79"/>
  <c r="S8720" i="79"/>
  <c r="S8721" i="79"/>
  <c r="S8722" i="79"/>
  <c r="S8723" i="79"/>
  <c r="S8724" i="79"/>
  <c r="S8725" i="79"/>
  <c r="S8726" i="79"/>
  <c r="S8727" i="79"/>
  <c r="S8728" i="79"/>
  <c r="S8729" i="79"/>
  <c r="S8730" i="79"/>
  <c r="S8731" i="79"/>
  <c r="S8732" i="79"/>
  <c r="S8733" i="79"/>
  <c r="S8734" i="79"/>
  <c r="S8735" i="79"/>
  <c r="S8736" i="79"/>
  <c r="S8737" i="79"/>
  <c r="S8738" i="79"/>
  <c r="S8739" i="79"/>
  <c r="S8740" i="79"/>
  <c r="S8741" i="79"/>
  <c r="S8742" i="79"/>
  <c r="S8743" i="79"/>
  <c r="S8744" i="79"/>
  <c r="S8745" i="79"/>
  <c r="S8746" i="79"/>
  <c r="S8747" i="79"/>
  <c r="S8748" i="79"/>
  <c r="S8749" i="79"/>
  <c r="S8750" i="79"/>
  <c r="S8751" i="79"/>
  <c r="S8752" i="79"/>
  <c r="S8753" i="79"/>
  <c r="S8754" i="79"/>
  <c r="S8755" i="79"/>
  <c r="S8756" i="79"/>
  <c r="S8757" i="79"/>
  <c r="S8758" i="79"/>
  <c r="S8759" i="79"/>
  <c r="S8760" i="79"/>
  <c r="S8761" i="79"/>
  <c r="S8762" i="79"/>
  <c r="S8763" i="79"/>
  <c r="S8764" i="79"/>
  <c r="S8765" i="79"/>
  <c r="S8766" i="79"/>
  <c r="S8767" i="79"/>
  <c r="S8768" i="79"/>
  <c r="S8769" i="79"/>
  <c r="S8770" i="79"/>
  <c r="S8771" i="79"/>
  <c r="S8772" i="79"/>
  <c r="S8773" i="79"/>
  <c r="S8774" i="79"/>
  <c r="S8775" i="79"/>
  <c r="S8776" i="79"/>
  <c r="S8777" i="79"/>
  <c r="S8778" i="79"/>
  <c r="S8779" i="79"/>
  <c r="S8780" i="79"/>
  <c r="S8781" i="79"/>
  <c r="S8782" i="79"/>
  <c r="S8783" i="79"/>
  <c r="S8784" i="79"/>
  <c r="S8785" i="79"/>
  <c r="S8786" i="79"/>
  <c r="S8787" i="79"/>
  <c r="S8788" i="79"/>
  <c r="S8789" i="79"/>
  <c r="S8790" i="79"/>
  <c r="S8791" i="79"/>
  <c r="S8792" i="79"/>
  <c r="S8793" i="79"/>
  <c r="S8794" i="79"/>
  <c r="S8795" i="79"/>
  <c r="S8796" i="79"/>
  <c r="S8797" i="79"/>
  <c r="S8798" i="79"/>
  <c r="S8799" i="79"/>
  <c r="S8800" i="79"/>
  <c r="S8801" i="79"/>
  <c r="S8802" i="79"/>
  <c r="S8803" i="79"/>
  <c r="S8804" i="79"/>
  <c r="S8805" i="79"/>
  <c r="S8806" i="79"/>
  <c r="S8807" i="79"/>
  <c r="S8808" i="79"/>
  <c r="S8809" i="79"/>
  <c r="S8810" i="79"/>
  <c r="S8811" i="79"/>
  <c r="S8812" i="79"/>
  <c r="S8813" i="79"/>
  <c r="S8814" i="79"/>
  <c r="S8815" i="79"/>
  <c r="S8816" i="79"/>
  <c r="S8817" i="79"/>
  <c r="S8818" i="79"/>
  <c r="S8819" i="79"/>
  <c r="S8820" i="79"/>
  <c r="S8821" i="79"/>
  <c r="S8822" i="79"/>
  <c r="S8823" i="79"/>
  <c r="S8824" i="79"/>
  <c r="S8825" i="79"/>
  <c r="S8826" i="79"/>
  <c r="S8827" i="79"/>
  <c r="S8828" i="79"/>
  <c r="S8829" i="79"/>
  <c r="S8830" i="79"/>
  <c r="S8831" i="79"/>
  <c r="S8832" i="79"/>
  <c r="S8833" i="79"/>
  <c r="S8834" i="79"/>
  <c r="S8835" i="79"/>
  <c r="S8836" i="79"/>
  <c r="S8837" i="79"/>
  <c r="S8838" i="79"/>
  <c r="S8839" i="79"/>
  <c r="S8840" i="79"/>
  <c r="S8841" i="79"/>
  <c r="S8842" i="79"/>
  <c r="S8843" i="79"/>
  <c r="S8844" i="79"/>
  <c r="S8845" i="79"/>
  <c r="S8846" i="79"/>
  <c r="S8847" i="79"/>
  <c r="S8848" i="79"/>
  <c r="S8849" i="79"/>
  <c r="S8850" i="79"/>
  <c r="S8851" i="79"/>
  <c r="S8852" i="79"/>
  <c r="S8853" i="79"/>
  <c r="S8854" i="79"/>
  <c r="S8855" i="79"/>
  <c r="S8856" i="79"/>
  <c r="S8857" i="79"/>
  <c r="S8858" i="79"/>
  <c r="S8859" i="79"/>
  <c r="S8860" i="79"/>
  <c r="S8861" i="79"/>
  <c r="S8862" i="79"/>
  <c r="S8863" i="79"/>
  <c r="S8864" i="79"/>
  <c r="S8865" i="79"/>
  <c r="S8866" i="79"/>
  <c r="S8867" i="79"/>
  <c r="S8868" i="79"/>
  <c r="S8869" i="79"/>
  <c r="S8870" i="79"/>
  <c r="S8871" i="79"/>
  <c r="S8872" i="79"/>
  <c r="S8873" i="79"/>
  <c r="S8874" i="79"/>
  <c r="S8875" i="79"/>
  <c r="S8876" i="79"/>
  <c r="S8877" i="79"/>
  <c r="S8878" i="79"/>
  <c r="S8879" i="79"/>
  <c r="S8880" i="79"/>
  <c r="S8881" i="79"/>
  <c r="S8882" i="79"/>
  <c r="S8883" i="79"/>
  <c r="S8884" i="79"/>
  <c r="S8885" i="79"/>
  <c r="S8886" i="79"/>
  <c r="S8887" i="79"/>
  <c r="S8888" i="79"/>
  <c r="S8889" i="79"/>
  <c r="S8890" i="79"/>
  <c r="S8891" i="79"/>
  <c r="S8892" i="79"/>
  <c r="S8893" i="79"/>
  <c r="S8894" i="79"/>
  <c r="S8895" i="79"/>
  <c r="S8896" i="79"/>
  <c r="S8897" i="79"/>
  <c r="S8898" i="79"/>
  <c r="S8899" i="79"/>
  <c r="S8900" i="79"/>
  <c r="S8901" i="79"/>
  <c r="S8902" i="79"/>
  <c r="S8903" i="79"/>
  <c r="S8904" i="79"/>
  <c r="S8905" i="79"/>
  <c r="S8906" i="79"/>
  <c r="S8907" i="79"/>
  <c r="S8908" i="79"/>
  <c r="S8909" i="79"/>
  <c r="S8910" i="79"/>
  <c r="S8911" i="79"/>
  <c r="S8912" i="79"/>
  <c r="S8913" i="79"/>
  <c r="S8914" i="79"/>
  <c r="S8915" i="79"/>
  <c r="S8916" i="79"/>
  <c r="S8917" i="79"/>
  <c r="S8918" i="79"/>
  <c r="S8919" i="79"/>
  <c r="S8920" i="79"/>
  <c r="S8921" i="79"/>
  <c r="S8922" i="79"/>
  <c r="S8923" i="79"/>
  <c r="S8924" i="79"/>
  <c r="S8925" i="79"/>
  <c r="S8926" i="79"/>
  <c r="S8927" i="79"/>
  <c r="S8928" i="79"/>
  <c r="S8929" i="79"/>
  <c r="S8930" i="79"/>
  <c r="S8931" i="79"/>
  <c r="S8932" i="79"/>
  <c r="S8933" i="79"/>
  <c r="S8934" i="79"/>
  <c r="S8935" i="79"/>
  <c r="S8936" i="79"/>
  <c r="S8937" i="79"/>
  <c r="S8938" i="79"/>
  <c r="S8939" i="79"/>
  <c r="S8940" i="79"/>
  <c r="S8941" i="79"/>
  <c r="S8942" i="79"/>
  <c r="S8943" i="79"/>
  <c r="S8944" i="79"/>
  <c r="S8945" i="79"/>
  <c r="S8946" i="79"/>
  <c r="S8947" i="79"/>
  <c r="S8948" i="79"/>
  <c r="S8949" i="79"/>
  <c r="S8950" i="79"/>
  <c r="S8951" i="79"/>
  <c r="S8952" i="79"/>
  <c r="S8953" i="79"/>
  <c r="S8954" i="79"/>
  <c r="S8955" i="79"/>
  <c r="S8956" i="79"/>
  <c r="S8957" i="79"/>
  <c r="S8958" i="79"/>
  <c r="S8959" i="79"/>
  <c r="S8960" i="79"/>
  <c r="S8961" i="79"/>
  <c r="S8962" i="79"/>
  <c r="S8963" i="79"/>
  <c r="S8964" i="79"/>
  <c r="S8965" i="79"/>
  <c r="S8966" i="79"/>
  <c r="S8967" i="79"/>
  <c r="S8968" i="79"/>
  <c r="S8969" i="79"/>
  <c r="S8970" i="79"/>
  <c r="S8971" i="79"/>
  <c r="S8972" i="79"/>
  <c r="S8973" i="79"/>
  <c r="S8974" i="79"/>
  <c r="S8975" i="79"/>
  <c r="S8976" i="79"/>
  <c r="S8977" i="79"/>
  <c r="S8978" i="79"/>
  <c r="S8979" i="79"/>
  <c r="S8980" i="79"/>
  <c r="S8981" i="79"/>
  <c r="S8982" i="79"/>
  <c r="S8983" i="79"/>
  <c r="S8984" i="79"/>
  <c r="S8985" i="79"/>
  <c r="S8986" i="79"/>
  <c r="S8987" i="79"/>
  <c r="S8988" i="79"/>
  <c r="S8989" i="79"/>
  <c r="S8990" i="79"/>
  <c r="S8991" i="79"/>
  <c r="S8992" i="79"/>
  <c r="S8993" i="79"/>
  <c r="S8994" i="79"/>
  <c r="S8995" i="79"/>
  <c r="S8996" i="79"/>
  <c r="S8997" i="79"/>
  <c r="S8998" i="79"/>
  <c r="S8999" i="79"/>
  <c r="S9000" i="79"/>
  <c r="S9001" i="79"/>
  <c r="S9002" i="79"/>
  <c r="S9003" i="79"/>
  <c r="S9004" i="79"/>
  <c r="S9005" i="79"/>
  <c r="S9006" i="79"/>
  <c r="S9007" i="79"/>
  <c r="S9008" i="79"/>
  <c r="S9009" i="79"/>
  <c r="S9010" i="79"/>
  <c r="S9011" i="79"/>
  <c r="S9012" i="79"/>
  <c r="S9013" i="79"/>
  <c r="S9014" i="79"/>
  <c r="S9015" i="79"/>
  <c r="S9016" i="79"/>
  <c r="S9017" i="79"/>
  <c r="S9018" i="79"/>
  <c r="S9019" i="79"/>
  <c r="S9020" i="79"/>
  <c r="S9021" i="79"/>
  <c r="S9022" i="79"/>
  <c r="S9023" i="79"/>
  <c r="S9024" i="79"/>
  <c r="S9025" i="79"/>
  <c r="S9026" i="79"/>
  <c r="S9027" i="79"/>
  <c r="S9028" i="79"/>
  <c r="S9029" i="79"/>
  <c r="S9030" i="79"/>
  <c r="S9031" i="79"/>
  <c r="S9032" i="79"/>
  <c r="S9033" i="79"/>
  <c r="S9034" i="79"/>
  <c r="S9035" i="79"/>
  <c r="S9036" i="79"/>
  <c r="S9037" i="79"/>
  <c r="S9038" i="79"/>
  <c r="S9039" i="79"/>
  <c r="S9040" i="79"/>
  <c r="S9041" i="79"/>
  <c r="S9042" i="79"/>
  <c r="S9043" i="79"/>
  <c r="S9044" i="79"/>
  <c r="S9045" i="79"/>
  <c r="S9046" i="79"/>
  <c r="S9047" i="79"/>
  <c r="S9048" i="79"/>
  <c r="S9049" i="79"/>
  <c r="S9050" i="79"/>
  <c r="S9051" i="79"/>
  <c r="S9052" i="79"/>
  <c r="S9053" i="79"/>
  <c r="S9054" i="79"/>
  <c r="S9055" i="79"/>
  <c r="S9056" i="79"/>
  <c r="S9057" i="79"/>
  <c r="S9058" i="79"/>
  <c r="S9059" i="79"/>
  <c r="S9060" i="79"/>
  <c r="S9061" i="79"/>
  <c r="S9062" i="79"/>
  <c r="S9063" i="79"/>
  <c r="S9064" i="79"/>
  <c r="S9065" i="79"/>
  <c r="S9066" i="79"/>
  <c r="S9067" i="79"/>
  <c r="S9068" i="79"/>
  <c r="S9069" i="79"/>
  <c r="S9070" i="79"/>
  <c r="S9071" i="79"/>
  <c r="S9072" i="79"/>
  <c r="S9073" i="79"/>
  <c r="S9074" i="79"/>
  <c r="S9075" i="79"/>
  <c r="S9076" i="79"/>
  <c r="S9077" i="79"/>
  <c r="S9078" i="79"/>
  <c r="S9079" i="79"/>
  <c r="S9080" i="79"/>
  <c r="S9081" i="79"/>
  <c r="S9082" i="79"/>
  <c r="S9083" i="79"/>
  <c r="S9084" i="79"/>
  <c r="S9085" i="79"/>
  <c r="S9086" i="79"/>
  <c r="S9087" i="79"/>
  <c r="S9088" i="79"/>
  <c r="S9089" i="79"/>
  <c r="S9090" i="79"/>
  <c r="S9091" i="79"/>
  <c r="S9092" i="79"/>
  <c r="S9093" i="79"/>
  <c r="S9094" i="79"/>
  <c r="S9095" i="79"/>
  <c r="S9096" i="79"/>
  <c r="S9097" i="79"/>
  <c r="S9098" i="79"/>
  <c r="S9099" i="79"/>
  <c r="S9100" i="79"/>
  <c r="S9101" i="79"/>
  <c r="S9102" i="79"/>
  <c r="S9103" i="79"/>
  <c r="S9104" i="79"/>
  <c r="S9105" i="79"/>
  <c r="S9106" i="79"/>
  <c r="S9107" i="79"/>
  <c r="S9108" i="79"/>
  <c r="S9109" i="79"/>
  <c r="S9110" i="79"/>
  <c r="S9111" i="79"/>
  <c r="S9112" i="79"/>
  <c r="S9113" i="79"/>
  <c r="S9114" i="79"/>
  <c r="S9115" i="79"/>
  <c r="S9116" i="79"/>
  <c r="S9117" i="79"/>
  <c r="S9118" i="79"/>
  <c r="S9119" i="79"/>
  <c r="S9120" i="79"/>
  <c r="S9121" i="79"/>
  <c r="S9122" i="79"/>
  <c r="S9123" i="79"/>
  <c r="S9124" i="79"/>
  <c r="S9125" i="79"/>
  <c r="S9126" i="79"/>
  <c r="S9127" i="79"/>
  <c r="S9128" i="79"/>
  <c r="S9129" i="79"/>
  <c r="S9130" i="79"/>
  <c r="S9131" i="79"/>
  <c r="S9132" i="79"/>
  <c r="S9133" i="79"/>
  <c r="S9134" i="79"/>
  <c r="S9135" i="79"/>
  <c r="S9136" i="79"/>
  <c r="S9137" i="79"/>
  <c r="S9138" i="79"/>
  <c r="S9139" i="79"/>
  <c r="S9140" i="79"/>
  <c r="S9141" i="79"/>
  <c r="S9142" i="79"/>
  <c r="S9143" i="79"/>
  <c r="S9144" i="79"/>
  <c r="S9145" i="79"/>
  <c r="S9146" i="79"/>
  <c r="S9147" i="79"/>
  <c r="S9148" i="79"/>
  <c r="S9149" i="79"/>
  <c r="S9150" i="79"/>
  <c r="S9151" i="79"/>
  <c r="S9152" i="79"/>
  <c r="S9153" i="79"/>
  <c r="S9154" i="79"/>
  <c r="S9155" i="79"/>
  <c r="S9156" i="79"/>
  <c r="S9157" i="79"/>
  <c r="S9158" i="79"/>
  <c r="S9159" i="79"/>
  <c r="S9160" i="79"/>
  <c r="S9161" i="79"/>
  <c r="S9162" i="79"/>
  <c r="S9163" i="79"/>
  <c r="S9164" i="79"/>
  <c r="S9165" i="79"/>
  <c r="S9166" i="79"/>
  <c r="S9167" i="79"/>
  <c r="S9168" i="79"/>
  <c r="S9169" i="79"/>
  <c r="S9170" i="79"/>
  <c r="S9171" i="79"/>
  <c r="S9172" i="79"/>
  <c r="S9173" i="79"/>
  <c r="S9174" i="79"/>
  <c r="S9175" i="79"/>
  <c r="S9176" i="79"/>
  <c r="S9177" i="79"/>
  <c r="S9178" i="79"/>
  <c r="S9179" i="79"/>
  <c r="S9180" i="79"/>
  <c r="S9181" i="79"/>
  <c r="S9182" i="79"/>
  <c r="S9183" i="79"/>
  <c r="S9184" i="79"/>
  <c r="S9185" i="79"/>
  <c r="S9186" i="79"/>
  <c r="S9187" i="79"/>
  <c r="S9188" i="79"/>
  <c r="S9189" i="79"/>
  <c r="S9190" i="79"/>
  <c r="S9191" i="79"/>
  <c r="S9192" i="79"/>
  <c r="S9193" i="79"/>
  <c r="S9194" i="79"/>
  <c r="S9195" i="79"/>
  <c r="S9196" i="79"/>
  <c r="S9197" i="79"/>
  <c r="S9198" i="79"/>
  <c r="S9199" i="79"/>
  <c r="S9200" i="79"/>
  <c r="S9201" i="79"/>
  <c r="S9202" i="79"/>
  <c r="S9203" i="79"/>
  <c r="S9204" i="79"/>
  <c r="S9205" i="79"/>
  <c r="S9206" i="79"/>
  <c r="S9207" i="79"/>
  <c r="S9208" i="79"/>
  <c r="S9209" i="79"/>
  <c r="S9210" i="79"/>
  <c r="S9211" i="79"/>
  <c r="S9212" i="79"/>
  <c r="S9213" i="79"/>
  <c r="S9214" i="79"/>
  <c r="S9215" i="79"/>
  <c r="S9216" i="79"/>
  <c r="S9217" i="79"/>
  <c r="S9218" i="79"/>
  <c r="S9219" i="79"/>
  <c r="S9220" i="79"/>
  <c r="S9221" i="79"/>
  <c r="S9222" i="79"/>
  <c r="S9223" i="79"/>
  <c r="S9224" i="79"/>
  <c r="S9225" i="79"/>
  <c r="S9226" i="79"/>
  <c r="S9227" i="79"/>
  <c r="S9228" i="79"/>
  <c r="S9229" i="79"/>
  <c r="S9230" i="79"/>
  <c r="S9231" i="79"/>
  <c r="S9232" i="79"/>
  <c r="S9233" i="79"/>
  <c r="S9234" i="79"/>
  <c r="S9235" i="79"/>
  <c r="S9236" i="79"/>
  <c r="S9237" i="79"/>
  <c r="S9238" i="79"/>
  <c r="S9239" i="79"/>
  <c r="S9240" i="79"/>
  <c r="S9241" i="79"/>
  <c r="S9242" i="79"/>
  <c r="S9243" i="79"/>
  <c r="S9244" i="79"/>
  <c r="S9245" i="79"/>
  <c r="S9246" i="79"/>
  <c r="S9247" i="79"/>
  <c r="S9248" i="79"/>
  <c r="S9249" i="79"/>
  <c r="S9250" i="79"/>
  <c r="S9251" i="79"/>
  <c r="S9252" i="79"/>
  <c r="S9253" i="79"/>
  <c r="S9254" i="79"/>
  <c r="S9255" i="79"/>
  <c r="S9256" i="79"/>
  <c r="S9257" i="79"/>
  <c r="S9258" i="79"/>
  <c r="S9259" i="79"/>
  <c r="S9260" i="79"/>
  <c r="S9261" i="79"/>
  <c r="S9262" i="79"/>
  <c r="S9263" i="79"/>
  <c r="S9264" i="79"/>
  <c r="S9265" i="79"/>
  <c r="S9266" i="79"/>
  <c r="S9267" i="79"/>
  <c r="S9268" i="79"/>
  <c r="S9269" i="79"/>
  <c r="S9270" i="79"/>
  <c r="S9271" i="79"/>
  <c r="S9272" i="79"/>
  <c r="S9273" i="79"/>
  <c r="S9274" i="79"/>
  <c r="S9275" i="79"/>
  <c r="S9276" i="79"/>
  <c r="S9277" i="79"/>
  <c r="S9278" i="79"/>
  <c r="S9279" i="79"/>
  <c r="S9280" i="79"/>
  <c r="S9281" i="79"/>
  <c r="S9282" i="79"/>
  <c r="S9283" i="79"/>
  <c r="S9284" i="79"/>
  <c r="S9285" i="79"/>
  <c r="S9286" i="79"/>
  <c r="S9287" i="79"/>
  <c r="S9288" i="79"/>
  <c r="S9289" i="79"/>
  <c r="S9290" i="79"/>
  <c r="S9291" i="79"/>
  <c r="S9292" i="79"/>
  <c r="S9293" i="79"/>
  <c r="S9294" i="79"/>
  <c r="S9295" i="79"/>
  <c r="S9296" i="79"/>
  <c r="S9297" i="79"/>
  <c r="S9298" i="79"/>
  <c r="S9299" i="79"/>
  <c r="S9300" i="79"/>
  <c r="S9301" i="79"/>
  <c r="S9302" i="79"/>
  <c r="S9303" i="79"/>
  <c r="S9304" i="79"/>
  <c r="S9305" i="79"/>
  <c r="S9306" i="79"/>
  <c r="S9307" i="79"/>
  <c r="S9308" i="79"/>
  <c r="S9309" i="79"/>
  <c r="S9310" i="79"/>
  <c r="S9311" i="79"/>
  <c r="S9312" i="79"/>
  <c r="S9313" i="79"/>
  <c r="S9314" i="79"/>
  <c r="S9315" i="79"/>
  <c r="S9316" i="79"/>
  <c r="S9317" i="79"/>
  <c r="S9318" i="79"/>
  <c r="S9319" i="79"/>
  <c r="S9320" i="79"/>
  <c r="S9321" i="79"/>
  <c r="S9322" i="79"/>
  <c r="S9323" i="79"/>
  <c r="S9324" i="79"/>
  <c r="S9325" i="79"/>
  <c r="S9326" i="79"/>
  <c r="S9327" i="79"/>
  <c r="S9328" i="79"/>
  <c r="S9329" i="79"/>
  <c r="S9330" i="79"/>
  <c r="S9331" i="79"/>
  <c r="S9332" i="79"/>
  <c r="S9333" i="79"/>
  <c r="S9334" i="79"/>
  <c r="S9335" i="79"/>
  <c r="S9336" i="79"/>
  <c r="S9337" i="79"/>
  <c r="S9338" i="79"/>
  <c r="S9339" i="79"/>
  <c r="S9340" i="79"/>
  <c r="S9341" i="79"/>
  <c r="S9342" i="79"/>
  <c r="S9343" i="79"/>
  <c r="S9344" i="79"/>
  <c r="S9345" i="79"/>
  <c r="S2" i="79"/>
  <c r="F4" i="86"/>
  <c r="F5" i="86"/>
  <c r="F6" i="86"/>
  <c r="F7" i="86"/>
  <c r="F8" i="86"/>
  <c r="F9" i="86"/>
  <c r="F10" i="86"/>
  <c r="F11" i="86"/>
  <c r="F12" i="86"/>
  <c r="F13" i="86"/>
  <c r="F14" i="86"/>
  <c r="F15" i="86"/>
  <c r="F16" i="86"/>
  <c r="F17" i="86"/>
  <c r="F18" i="86"/>
  <c r="F19" i="86"/>
  <c r="F20" i="86"/>
  <c r="F21" i="86"/>
  <c r="F22" i="86"/>
  <c r="F3" i="86"/>
  <c r="AS935" i="94" l="1"/>
  <c r="AT935" i="94" s="1"/>
  <c r="AZ935" i="94"/>
  <c r="BA935" i="94" s="1"/>
  <c r="AS931" i="94"/>
  <c r="AT931" i="94" s="1"/>
  <c r="AZ931" i="94"/>
  <c r="BA931" i="94" s="1"/>
  <c r="AS919" i="94"/>
  <c r="AT919" i="94" s="1"/>
  <c r="AZ919" i="94"/>
  <c r="BA919" i="94" s="1"/>
  <c r="AS888" i="94"/>
  <c r="AT888" i="94" s="1"/>
  <c r="AZ888" i="94"/>
  <c r="BA888" i="94" s="1"/>
  <c r="AS872" i="94"/>
  <c r="AT872" i="94" s="1"/>
  <c r="AZ872" i="94"/>
  <c r="BA872" i="94" s="1"/>
  <c r="AS842" i="94"/>
  <c r="AT842" i="94" s="1"/>
  <c r="AZ842" i="94"/>
  <c r="BA842" i="94" s="1"/>
  <c r="AS791" i="94"/>
  <c r="AT791" i="94" s="1"/>
  <c r="AZ791" i="94"/>
  <c r="BA791" i="94" s="1"/>
  <c r="AS779" i="94"/>
  <c r="AT779" i="94" s="1"/>
  <c r="AZ779" i="94"/>
  <c r="BA779" i="94" s="1"/>
  <c r="AS740" i="94"/>
  <c r="AT740" i="94" s="1"/>
  <c r="AZ740" i="94"/>
  <c r="BA740" i="94" s="1"/>
  <c r="AS728" i="94"/>
  <c r="AT728" i="94" s="1"/>
  <c r="AZ728" i="94"/>
  <c r="BA728" i="94" s="1"/>
  <c r="AS716" i="94"/>
  <c r="AT716" i="94" s="1"/>
  <c r="AZ716" i="94"/>
  <c r="BA716" i="94" s="1"/>
  <c r="AS690" i="94"/>
  <c r="AT690" i="94" s="1"/>
  <c r="AZ690" i="94"/>
  <c r="BA690" i="94" s="1"/>
  <c r="AS678" i="94"/>
  <c r="AT678" i="94" s="1"/>
  <c r="AZ678" i="94"/>
  <c r="BA678" i="94" s="1"/>
  <c r="AS666" i="94"/>
  <c r="AT666" i="94" s="1"/>
  <c r="AZ666" i="94"/>
  <c r="BA666" i="94" s="1"/>
  <c r="AS639" i="94"/>
  <c r="AT639" i="94" s="1"/>
  <c r="AZ639" i="94"/>
  <c r="BA639" i="94" s="1"/>
  <c r="AS627" i="94"/>
  <c r="AT627" i="94" s="1"/>
  <c r="AZ627" i="94"/>
  <c r="BA627" i="94" s="1"/>
  <c r="AS615" i="94"/>
  <c r="AT615" i="94" s="1"/>
  <c r="AZ615" i="94"/>
  <c r="BA615" i="94" s="1"/>
  <c r="AS590" i="94"/>
  <c r="AT590" i="94" s="1"/>
  <c r="AZ590" i="94"/>
  <c r="BA590" i="94" s="1"/>
  <c r="AS578" i="94"/>
  <c r="AT578" i="94" s="1"/>
  <c r="AZ578" i="94"/>
  <c r="BA578" i="94" s="1"/>
  <c r="AS553" i="94"/>
  <c r="AT553" i="94" s="1"/>
  <c r="AZ553" i="94"/>
  <c r="BA553" i="94" s="1"/>
  <c r="AS541" i="94"/>
  <c r="AT541" i="94" s="1"/>
  <c r="AZ541" i="94"/>
  <c r="BA541" i="94" s="1"/>
  <c r="AS529" i="94"/>
  <c r="AT529" i="94" s="1"/>
  <c r="AZ529" i="94"/>
  <c r="BA529" i="94" s="1"/>
  <c r="AS502" i="94"/>
  <c r="AT502" i="94" s="1"/>
  <c r="AZ502" i="94"/>
  <c r="BA502" i="94" s="1"/>
  <c r="AS490" i="94"/>
  <c r="AT490" i="94" s="1"/>
  <c r="AZ490" i="94"/>
  <c r="BA490" i="94" s="1"/>
  <c r="AS478" i="94"/>
  <c r="AT478" i="94" s="1"/>
  <c r="AZ478" i="94"/>
  <c r="BA478" i="94" s="1"/>
  <c r="AS451" i="94"/>
  <c r="AT451" i="94" s="1"/>
  <c r="AZ451" i="94"/>
  <c r="BA451" i="94" s="1"/>
  <c r="AS439" i="94"/>
  <c r="AT439" i="94" s="1"/>
  <c r="AZ439" i="94"/>
  <c r="BA439" i="94" s="1"/>
  <c r="AS427" i="94"/>
  <c r="AT427" i="94" s="1"/>
  <c r="AZ427" i="94"/>
  <c r="BA427" i="94" s="1"/>
  <c r="AS401" i="94"/>
  <c r="AT401" i="94" s="1"/>
  <c r="AZ401" i="94"/>
  <c r="BA401" i="94" s="1"/>
  <c r="AS389" i="94"/>
  <c r="AT389" i="94" s="1"/>
  <c r="AZ389" i="94"/>
  <c r="BA389" i="94" s="1"/>
  <c r="AS377" i="94"/>
  <c r="AT377" i="94" s="1"/>
  <c r="AZ377" i="94"/>
  <c r="BA377" i="94" s="1"/>
  <c r="AS350" i="94"/>
  <c r="AT350" i="94" s="1"/>
  <c r="AZ350" i="94"/>
  <c r="BA350" i="94" s="1"/>
  <c r="AS338" i="94"/>
  <c r="AT338" i="94" s="1"/>
  <c r="AZ338" i="94"/>
  <c r="BA338" i="94" s="1"/>
  <c r="AS311" i="94"/>
  <c r="AT311" i="94" s="1"/>
  <c r="AZ311" i="94"/>
  <c r="BA311" i="94" s="1"/>
  <c r="AS299" i="94"/>
  <c r="AT299" i="94" s="1"/>
  <c r="AZ299" i="94"/>
  <c r="BA299" i="94" s="1"/>
  <c r="AS287" i="94"/>
  <c r="AT287" i="94" s="1"/>
  <c r="AZ287" i="94"/>
  <c r="BA287" i="94" s="1"/>
  <c r="AS260" i="94"/>
  <c r="AT260" i="94" s="1"/>
  <c r="AZ260" i="94"/>
  <c r="BA260" i="94" s="1"/>
  <c r="AS248" i="94"/>
  <c r="AT248" i="94" s="1"/>
  <c r="AZ248" i="94"/>
  <c r="BA248" i="94" s="1"/>
  <c r="AS236" i="94"/>
  <c r="AT236" i="94" s="1"/>
  <c r="AZ236" i="94"/>
  <c r="BA236" i="94" s="1"/>
  <c r="AS209" i="94"/>
  <c r="AT209" i="94" s="1"/>
  <c r="AZ209" i="94"/>
  <c r="BA209" i="94" s="1"/>
  <c r="AS197" i="94"/>
  <c r="AT197" i="94" s="1"/>
  <c r="AZ197" i="94"/>
  <c r="BA197" i="94" s="1"/>
  <c r="AS185" i="94"/>
  <c r="AT185" i="94" s="1"/>
  <c r="AZ185" i="94"/>
  <c r="BA185" i="94" s="1"/>
  <c r="AS164" i="94"/>
  <c r="AT164" i="94" s="1"/>
  <c r="AZ164" i="94"/>
  <c r="BA164" i="94" s="1"/>
  <c r="AS152" i="94"/>
  <c r="AT152" i="94" s="1"/>
  <c r="AZ152" i="94"/>
  <c r="BA152" i="94" s="1"/>
  <c r="AS125" i="94"/>
  <c r="AT125" i="94" s="1"/>
  <c r="AZ125" i="94"/>
  <c r="BA125" i="94" s="1"/>
  <c r="AS113" i="94"/>
  <c r="AT113" i="94" s="1"/>
  <c r="AZ113" i="94"/>
  <c r="BA113" i="94" s="1"/>
  <c r="AS86" i="94"/>
  <c r="AT86" i="94" s="1"/>
  <c r="AZ86" i="94"/>
  <c r="BA86" i="94" s="1"/>
  <c r="AS909" i="94"/>
  <c r="AT909" i="94" s="1"/>
  <c r="AZ909" i="94"/>
  <c r="BA909" i="94" s="1"/>
  <c r="AS897" i="94"/>
  <c r="AT897" i="94" s="1"/>
  <c r="AZ897" i="94"/>
  <c r="BA897" i="94" s="1"/>
  <c r="AS850" i="94"/>
  <c r="AT850" i="94" s="1"/>
  <c r="AZ850" i="94"/>
  <c r="BA850" i="94" s="1"/>
  <c r="AS804" i="94"/>
  <c r="AT804" i="94" s="1"/>
  <c r="AZ804" i="94"/>
  <c r="BA804" i="94" s="1"/>
  <c r="AS757" i="94"/>
  <c r="AT757" i="94" s="1"/>
  <c r="AZ757" i="94"/>
  <c r="BA757" i="94" s="1"/>
  <c r="AS710" i="94"/>
  <c r="AT710" i="94" s="1"/>
  <c r="AZ710" i="94"/>
  <c r="BA710" i="94" s="1"/>
  <c r="AS663" i="94"/>
  <c r="AT663" i="94" s="1"/>
  <c r="AZ663" i="94"/>
  <c r="BA663" i="94" s="1"/>
  <c r="AS651" i="94"/>
  <c r="AT651" i="94" s="1"/>
  <c r="AZ651" i="94"/>
  <c r="BA651" i="94" s="1"/>
  <c r="AS604" i="94"/>
  <c r="AT604" i="94" s="1"/>
  <c r="AZ604" i="94"/>
  <c r="BA604" i="94" s="1"/>
  <c r="AS560" i="94"/>
  <c r="AT560" i="94" s="1"/>
  <c r="AZ560" i="94"/>
  <c r="BA560" i="94" s="1"/>
  <c r="AS513" i="94"/>
  <c r="AT513" i="94" s="1"/>
  <c r="AZ513" i="94"/>
  <c r="BA513" i="94" s="1"/>
  <c r="AS470" i="94"/>
  <c r="AT470" i="94" s="1"/>
  <c r="AZ470" i="94"/>
  <c r="BA470" i="94" s="1"/>
  <c r="AS423" i="94"/>
  <c r="AT423" i="94" s="1"/>
  <c r="AZ423" i="94"/>
  <c r="BA423" i="94" s="1"/>
  <c r="AS376" i="94"/>
  <c r="AT376" i="94" s="1"/>
  <c r="AZ376" i="94"/>
  <c r="BA376" i="94" s="1"/>
  <c r="AS364" i="94"/>
  <c r="AT364" i="94" s="1"/>
  <c r="AZ364" i="94"/>
  <c r="BA364" i="94" s="1"/>
  <c r="AS317" i="94"/>
  <c r="AT317" i="94" s="1"/>
  <c r="AZ317" i="94"/>
  <c r="BA317" i="94" s="1"/>
  <c r="AS270" i="94"/>
  <c r="AT270" i="94" s="1"/>
  <c r="AZ270" i="94"/>
  <c r="BA270" i="94" s="1"/>
  <c r="AS223" i="94"/>
  <c r="AT223" i="94" s="1"/>
  <c r="AZ223" i="94"/>
  <c r="BA223" i="94" s="1"/>
  <c r="AS176" i="94"/>
  <c r="AT176" i="94" s="1"/>
  <c r="AZ176" i="94"/>
  <c r="BA176" i="94" s="1"/>
  <c r="AS148" i="94"/>
  <c r="AT148" i="94" s="1"/>
  <c r="AZ148" i="94"/>
  <c r="BA148" i="94" s="1"/>
  <c r="AS101" i="94"/>
  <c r="AT101" i="94" s="1"/>
  <c r="AZ101" i="94"/>
  <c r="BA101" i="94" s="1"/>
  <c r="AS89" i="94"/>
  <c r="AT89" i="94" s="1"/>
  <c r="AZ89" i="94"/>
  <c r="BA89" i="94" s="1"/>
  <c r="AS50" i="94"/>
  <c r="AT50" i="94" s="1"/>
  <c r="AZ50" i="94"/>
  <c r="BA50" i="94" s="1"/>
  <c r="AS42" i="94"/>
  <c r="AT42" i="94" s="1"/>
  <c r="AZ42" i="94"/>
  <c r="BA42" i="94" s="1"/>
  <c r="AS38" i="94"/>
  <c r="AT38" i="94" s="1"/>
  <c r="AZ38" i="94"/>
  <c r="BA38" i="94" s="1"/>
  <c r="AZ934" i="94"/>
  <c r="BA934" i="94" s="1"/>
  <c r="AZ923" i="94"/>
  <c r="BA923" i="94" s="1"/>
  <c r="AZ912" i="94"/>
  <c r="BA912" i="94" s="1"/>
  <c r="AZ887" i="94"/>
  <c r="BA887" i="94" s="1"/>
  <c r="AZ876" i="94"/>
  <c r="BA876" i="94" s="1"/>
  <c r="AZ865" i="94"/>
  <c r="BA865" i="94" s="1"/>
  <c r="AZ841" i="94"/>
  <c r="BA841" i="94" s="1"/>
  <c r="AZ830" i="94"/>
  <c r="BA830" i="94" s="1"/>
  <c r="AZ819" i="94"/>
  <c r="BA819" i="94" s="1"/>
  <c r="AZ794" i="94"/>
  <c r="BA794" i="94" s="1"/>
  <c r="AZ783" i="94"/>
  <c r="BA783" i="94" s="1"/>
  <c r="AZ767" i="94"/>
  <c r="BA767" i="94" s="1"/>
  <c r="AZ731" i="94"/>
  <c r="BA731" i="94" s="1"/>
  <c r="AZ695" i="94"/>
  <c r="BA695" i="94" s="1"/>
  <c r="AZ668" i="94"/>
  <c r="BA668" i="94" s="1"/>
  <c r="AZ625" i="94"/>
  <c r="BA625" i="94" s="1"/>
  <c r="AZ583" i="94"/>
  <c r="BA583" i="94" s="1"/>
  <c r="AZ542" i="94"/>
  <c r="BA542" i="94" s="1"/>
  <c r="AZ499" i="94"/>
  <c r="BA499" i="94" s="1"/>
  <c r="AZ454" i="94"/>
  <c r="BA454" i="94" s="1"/>
  <c r="AZ426" i="94"/>
  <c r="BA426" i="94" s="1"/>
  <c r="AZ384" i="94"/>
  <c r="BA384" i="94" s="1"/>
  <c r="AZ328" i="94"/>
  <c r="BA328" i="94" s="1"/>
  <c r="AZ255" i="94"/>
  <c r="BA255" i="94" s="1"/>
  <c r="AZ198" i="94"/>
  <c r="BA198" i="94" s="1"/>
  <c r="AZ131" i="94"/>
  <c r="BA131" i="94" s="1"/>
  <c r="AZ70" i="94"/>
  <c r="BA70" i="94" s="1"/>
  <c r="AZ799" i="94"/>
  <c r="BA799" i="94" s="1"/>
  <c r="AZ602" i="94"/>
  <c r="BA602" i="94" s="1"/>
  <c r="AZ413" i="94"/>
  <c r="BA413" i="94" s="1"/>
  <c r="AZ216" i="94"/>
  <c r="BA216" i="94" s="1"/>
  <c r="AS822" i="94"/>
  <c r="AT822" i="94" s="1"/>
  <c r="AZ822" i="94"/>
  <c r="BA822" i="94" s="1"/>
  <c r="AS795" i="94"/>
  <c r="AT795" i="94" s="1"/>
  <c r="AZ795" i="94"/>
  <c r="BA795" i="94" s="1"/>
  <c r="AS775" i="94"/>
  <c r="AT775" i="94" s="1"/>
  <c r="AZ775" i="94"/>
  <c r="BA775" i="94" s="1"/>
  <c r="AS748" i="94"/>
  <c r="AT748" i="94" s="1"/>
  <c r="AZ748" i="94"/>
  <c r="BA748" i="94" s="1"/>
  <c r="AS694" i="94"/>
  <c r="AT694" i="94" s="1"/>
  <c r="AZ694" i="94"/>
  <c r="BA694" i="94" s="1"/>
  <c r="AS686" i="94"/>
  <c r="AT686" i="94" s="1"/>
  <c r="AZ686" i="94"/>
  <c r="BA686" i="94" s="1"/>
  <c r="AS674" i="94"/>
  <c r="AT674" i="94" s="1"/>
  <c r="AZ674" i="94"/>
  <c r="BA674" i="94" s="1"/>
  <c r="AS647" i="94"/>
  <c r="AT647" i="94" s="1"/>
  <c r="AZ647" i="94"/>
  <c r="BA647" i="94" s="1"/>
  <c r="AS635" i="94"/>
  <c r="AT635" i="94" s="1"/>
  <c r="AZ635" i="94"/>
  <c r="BA635" i="94" s="1"/>
  <c r="AS619" i="94"/>
  <c r="AT619" i="94" s="1"/>
  <c r="AZ619" i="94"/>
  <c r="BA619" i="94" s="1"/>
  <c r="AS598" i="94"/>
  <c r="AT598" i="94" s="1"/>
  <c r="AZ598" i="94"/>
  <c r="BA598" i="94" s="1"/>
  <c r="AS586" i="94"/>
  <c r="AT586" i="94" s="1"/>
  <c r="AZ586" i="94"/>
  <c r="BA586" i="94" s="1"/>
  <c r="AS574" i="94"/>
  <c r="AT574" i="94" s="1"/>
  <c r="AZ574" i="94"/>
  <c r="BA574" i="94" s="1"/>
  <c r="AS549" i="94"/>
  <c r="AT549" i="94" s="1"/>
  <c r="AZ549" i="94"/>
  <c r="BA549" i="94" s="1"/>
  <c r="AS537" i="94"/>
  <c r="AT537" i="94" s="1"/>
  <c r="AZ537" i="94"/>
  <c r="BA537" i="94" s="1"/>
  <c r="AS525" i="94"/>
  <c r="AT525" i="94" s="1"/>
  <c r="AZ525" i="94"/>
  <c r="BA525" i="94" s="1"/>
  <c r="AS498" i="94"/>
  <c r="AT498" i="94" s="1"/>
  <c r="AZ498" i="94"/>
  <c r="BA498" i="94" s="1"/>
  <c r="AS486" i="94"/>
  <c r="AT486" i="94" s="1"/>
  <c r="AZ486" i="94"/>
  <c r="BA486" i="94" s="1"/>
  <c r="AS459" i="94"/>
  <c r="AT459" i="94" s="1"/>
  <c r="AZ459" i="94"/>
  <c r="BA459" i="94" s="1"/>
  <c r="AS447" i="94"/>
  <c r="AT447" i="94" s="1"/>
  <c r="AZ447" i="94"/>
  <c r="BA447" i="94" s="1"/>
  <c r="AS435" i="94"/>
  <c r="AT435" i="94" s="1"/>
  <c r="AZ435" i="94"/>
  <c r="BA435" i="94" s="1"/>
  <c r="AS409" i="94"/>
  <c r="AT409" i="94" s="1"/>
  <c r="AZ409" i="94"/>
  <c r="BA409" i="94" s="1"/>
  <c r="AS397" i="94"/>
  <c r="AT397" i="94" s="1"/>
  <c r="AZ397" i="94"/>
  <c r="BA397" i="94" s="1"/>
  <c r="AS385" i="94"/>
  <c r="AT385" i="94" s="1"/>
  <c r="AZ385" i="94"/>
  <c r="BA385" i="94" s="1"/>
  <c r="AS358" i="94"/>
  <c r="AT358" i="94" s="1"/>
  <c r="AZ358" i="94"/>
  <c r="BA358" i="94" s="1"/>
  <c r="AS346" i="94"/>
  <c r="AT346" i="94" s="1"/>
  <c r="AZ346" i="94"/>
  <c r="BA346" i="94" s="1"/>
  <c r="AS334" i="94"/>
  <c r="AT334" i="94" s="1"/>
  <c r="AZ334" i="94"/>
  <c r="BA334" i="94" s="1"/>
  <c r="AS307" i="94"/>
  <c r="AT307" i="94" s="1"/>
  <c r="AZ307" i="94"/>
  <c r="BA307" i="94" s="1"/>
  <c r="AS295" i="94"/>
  <c r="AT295" i="94" s="1"/>
  <c r="AZ295" i="94"/>
  <c r="BA295" i="94" s="1"/>
  <c r="AS283" i="94"/>
  <c r="AT283" i="94" s="1"/>
  <c r="AZ283" i="94"/>
  <c r="BA283" i="94" s="1"/>
  <c r="AS256" i="94"/>
  <c r="AT256" i="94" s="1"/>
  <c r="AZ256" i="94"/>
  <c r="BA256" i="94" s="1"/>
  <c r="AS244" i="94"/>
  <c r="AT244" i="94" s="1"/>
  <c r="AZ244" i="94"/>
  <c r="BA244" i="94" s="1"/>
  <c r="AS232" i="94"/>
  <c r="AT232" i="94" s="1"/>
  <c r="AZ232" i="94"/>
  <c r="BA232" i="94" s="1"/>
  <c r="AS205" i="94"/>
  <c r="AT205" i="94" s="1"/>
  <c r="AZ205" i="94"/>
  <c r="BA205" i="94" s="1"/>
  <c r="AS193" i="94"/>
  <c r="AT193" i="94" s="1"/>
  <c r="AZ193" i="94"/>
  <c r="BA193" i="94" s="1"/>
  <c r="AS181" i="94"/>
  <c r="AT181" i="94" s="1"/>
  <c r="AZ181" i="94"/>
  <c r="BA181" i="94" s="1"/>
  <c r="AS160" i="94"/>
  <c r="AT160" i="94" s="1"/>
  <c r="AZ160" i="94"/>
  <c r="BA160" i="94" s="1"/>
  <c r="AS133" i="94"/>
  <c r="AT133" i="94" s="1"/>
  <c r="AZ133" i="94"/>
  <c r="BA133" i="94" s="1"/>
  <c r="AS121" i="94"/>
  <c r="AT121" i="94" s="1"/>
  <c r="AZ121" i="94"/>
  <c r="BA121" i="94" s="1"/>
  <c r="AS109" i="94"/>
  <c r="AT109" i="94" s="1"/>
  <c r="AZ109" i="94"/>
  <c r="BA109" i="94" s="1"/>
  <c r="AS82" i="94"/>
  <c r="AT82" i="94" s="1"/>
  <c r="AZ82" i="94"/>
  <c r="BA82" i="94" s="1"/>
  <c r="AS74" i="94"/>
  <c r="AT74" i="94" s="1"/>
  <c r="AZ74" i="94"/>
  <c r="BA74" i="94" s="1"/>
  <c r="AS62" i="94"/>
  <c r="AT62" i="94" s="1"/>
  <c r="AZ62" i="94"/>
  <c r="BA62" i="94" s="1"/>
  <c r="AS54" i="94"/>
  <c r="AT54" i="94" s="1"/>
  <c r="AZ54" i="94"/>
  <c r="BA54" i="94" s="1"/>
  <c r="AS19" i="94"/>
  <c r="AT19" i="94" s="1"/>
  <c r="AZ19" i="94"/>
  <c r="BA19" i="94" s="1"/>
  <c r="AS11" i="94"/>
  <c r="AT11" i="94" s="1"/>
  <c r="AZ11" i="94"/>
  <c r="BA11" i="94" s="1"/>
  <c r="AS3" i="94"/>
  <c r="AT3" i="94" s="1"/>
  <c r="AZ3" i="94"/>
  <c r="BA3" i="94" s="1"/>
  <c r="AS901" i="94"/>
  <c r="AT901" i="94" s="1"/>
  <c r="AZ901" i="94"/>
  <c r="BA901" i="94" s="1"/>
  <c r="AS854" i="94"/>
  <c r="AT854" i="94" s="1"/>
  <c r="AZ854" i="94"/>
  <c r="BA854" i="94" s="1"/>
  <c r="AS808" i="94"/>
  <c r="AT808" i="94" s="1"/>
  <c r="AZ808" i="94"/>
  <c r="BA808" i="94" s="1"/>
  <c r="AS761" i="94"/>
  <c r="AT761" i="94" s="1"/>
  <c r="AZ761" i="94"/>
  <c r="BA761" i="94" s="1"/>
  <c r="AS749" i="94"/>
  <c r="AT749" i="94" s="1"/>
  <c r="AZ749" i="94"/>
  <c r="BA749" i="94" s="1"/>
  <c r="AS702" i="94"/>
  <c r="AT702" i="94" s="1"/>
  <c r="AZ702" i="94"/>
  <c r="BA702" i="94" s="1"/>
  <c r="AS655" i="94"/>
  <c r="AT655" i="94" s="1"/>
  <c r="AZ655" i="94"/>
  <c r="BA655" i="94" s="1"/>
  <c r="AS608" i="94"/>
  <c r="AT608" i="94" s="1"/>
  <c r="AZ608" i="94"/>
  <c r="BA608" i="94" s="1"/>
  <c r="AS564" i="94"/>
  <c r="AT564" i="94" s="1"/>
  <c r="AZ564" i="94"/>
  <c r="BA564" i="94" s="1"/>
  <c r="AS517" i="94"/>
  <c r="AT517" i="94" s="1"/>
  <c r="AZ517" i="94"/>
  <c r="BA517" i="94" s="1"/>
  <c r="AS474" i="94"/>
  <c r="AT474" i="94" s="1"/>
  <c r="AZ474" i="94"/>
  <c r="BA474" i="94" s="1"/>
  <c r="AS462" i="94"/>
  <c r="AT462" i="94" s="1"/>
  <c r="AZ462" i="94"/>
  <c r="BA462" i="94" s="1"/>
  <c r="AS415" i="94"/>
  <c r="AT415" i="94" s="1"/>
  <c r="AZ415" i="94"/>
  <c r="BA415" i="94" s="1"/>
  <c r="AS368" i="94"/>
  <c r="AT368" i="94" s="1"/>
  <c r="AZ368" i="94"/>
  <c r="BA368" i="94" s="1"/>
  <c r="AS321" i="94"/>
  <c r="AT321" i="94" s="1"/>
  <c r="AZ321" i="94"/>
  <c r="BA321" i="94" s="1"/>
  <c r="AS274" i="94"/>
  <c r="AT274" i="94" s="1"/>
  <c r="AZ274" i="94"/>
  <c r="BA274" i="94" s="1"/>
  <c r="AS262" i="94"/>
  <c r="AT262" i="94" s="1"/>
  <c r="AZ262" i="94"/>
  <c r="BA262" i="94" s="1"/>
  <c r="AS215" i="94"/>
  <c r="AT215" i="94" s="1"/>
  <c r="AZ215" i="94"/>
  <c r="BA215" i="94" s="1"/>
  <c r="AS168" i="94"/>
  <c r="AT168" i="94" s="1"/>
  <c r="AZ168" i="94"/>
  <c r="BA168" i="94" s="1"/>
  <c r="AS140" i="94"/>
  <c r="AT140" i="94" s="1"/>
  <c r="AZ140" i="94"/>
  <c r="BA140" i="94" s="1"/>
  <c r="AS93" i="94"/>
  <c r="AT93" i="94" s="1"/>
  <c r="AZ93" i="94"/>
  <c r="BA93" i="94" s="1"/>
  <c r="AS46" i="94"/>
  <c r="AT46" i="94" s="1"/>
  <c r="AZ46" i="94"/>
  <c r="BA46" i="94" s="1"/>
  <c r="AS930" i="94"/>
  <c r="AT930" i="94" s="1"/>
  <c r="AZ930" i="94"/>
  <c r="BA930" i="94" s="1"/>
  <c r="AS926" i="94"/>
  <c r="AT926" i="94" s="1"/>
  <c r="AZ926" i="94"/>
  <c r="BA926" i="94" s="1"/>
  <c r="AS914" i="94"/>
  <c r="AT914" i="94" s="1"/>
  <c r="AZ914" i="94"/>
  <c r="BA914" i="94" s="1"/>
  <c r="AS895" i="94"/>
  <c r="AT895" i="94" s="1"/>
  <c r="AZ895" i="94"/>
  <c r="BA895" i="94" s="1"/>
  <c r="AS883" i="94"/>
  <c r="AT883" i="94" s="1"/>
  <c r="AZ883" i="94"/>
  <c r="BA883" i="94" s="1"/>
  <c r="AS879" i="94"/>
  <c r="AT879" i="94" s="1"/>
  <c r="AZ879" i="94"/>
  <c r="BA879" i="94" s="1"/>
  <c r="AS867" i="94"/>
  <c r="AT867" i="94" s="1"/>
  <c r="AZ867" i="94"/>
  <c r="BA867" i="94" s="1"/>
  <c r="AS863" i="94"/>
  <c r="AT863" i="94" s="1"/>
  <c r="AZ863" i="94"/>
  <c r="BA863" i="94" s="1"/>
  <c r="AS837" i="94"/>
  <c r="AT837" i="94" s="1"/>
  <c r="AZ837" i="94"/>
  <c r="BA837" i="94" s="1"/>
  <c r="AS833" i="94"/>
  <c r="AT833" i="94" s="1"/>
  <c r="AZ833" i="94"/>
  <c r="BA833" i="94" s="1"/>
  <c r="AS821" i="94"/>
  <c r="AT821" i="94" s="1"/>
  <c r="AZ821" i="94"/>
  <c r="BA821" i="94" s="1"/>
  <c r="AS817" i="94"/>
  <c r="AT817" i="94" s="1"/>
  <c r="AZ817" i="94"/>
  <c r="BA817" i="94" s="1"/>
  <c r="AS790" i="94"/>
  <c r="AT790" i="94" s="1"/>
  <c r="AZ790" i="94"/>
  <c r="BA790" i="94" s="1"/>
  <c r="AS786" i="94"/>
  <c r="AT786" i="94" s="1"/>
  <c r="AZ786" i="94"/>
  <c r="BA786" i="94" s="1"/>
  <c r="AS774" i="94"/>
  <c r="AT774" i="94" s="1"/>
  <c r="AZ774" i="94"/>
  <c r="BA774" i="94" s="1"/>
  <c r="AS770" i="94"/>
  <c r="AT770" i="94" s="1"/>
  <c r="AZ770" i="94"/>
  <c r="BA770" i="94" s="1"/>
  <c r="AS766" i="94"/>
  <c r="AT766" i="94" s="1"/>
  <c r="AZ766" i="94"/>
  <c r="BA766" i="94" s="1"/>
  <c r="AS743" i="94"/>
  <c r="AT743" i="94" s="1"/>
  <c r="AZ743" i="94"/>
  <c r="BA743" i="94" s="1"/>
  <c r="AS739" i="94"/>
  <c r="AT739" i="94" s="1"/>
  <c r="AZ739" i="94"/>
  <c r="BA739" i="94" s="1"/>
  <c r="AS735" i="94"/>
  <c r="AT735" i="94" s="1"/>
  <c r="AZ735" i="94"/>
  <c r="BA735" i="94" s="1"/>
  <c r="AS727" i="94"/>
  <c r="AT727" i="94" s="1"/>
  <c r="AZ727" i="94"/>
  <c r="BA727" i="94" s="1"/>
  <c r="AS723" i="94"/>
  <c r="AT723" i="94" s="1"/>
  <c r="AZ723" i="94"/>
  <c r="BA723" i="94" s="1"/>
  <c r="AS719" i="94"/>
  <c r="AT719" i="94" s="1"/>
  <c r="AZ719" i="94"/>
  <c r="BA719" i="94" s="1"/>
  <c r="AS697" i="94"/>
  <c r="AT697" i="94" s="1"/>
  <c r="AZ697" i="94"/>
  <c r="BA697" i="94" s="1"/>
  <c r="AS693" i="94"/>
  <c r="AT693" i="94" s="1"/>
  <c r="AZ693" i="94"/>
  <c r="BA693" i="94" s="1"/>
  <c r="AS685" i="94"/>
  <c r="AT685" i="94" s="1"/>
  <c r="AZ685" i="94"/>
  <c r="BA685" i="94" s="1"/>
  <c r="AS681" i="94"/>
  <c r="AT681" i="94" s="1"/>
  <c r="AZ681" i="94"/>
  <c r="BA681" i="94" s="1"/>
  <c r="AS677" i="94"/>
  <c r="AT677" i="94" s="1"/>
  <c r="AZ677" i="94"/>
  <c r="BA677" i="94" s="1"/>
  <c r="AS673" i="94"/>
  <c r="AT673" i="94" s="1"/>
  <c r="AZ673" i="94"/>
  <c r="BA673" i="94" s="1"/>
  <c r="AS669" i="94"/>
  <c r="AT669" i="94" s="1"/>
  <c r="AZ669" i="94"/>
  <c r="BA669" i="94" s="1"/>
  <c r="AS665" i="94"/>
  <c r="AT665" i="94" s="1"/>
  <c r="AZ665" i="94"/>
  <c r="BA665" i="94" s="1"/>
  <c r="AS642" i="94"/>
  <c r="AT642" i="94" s="1"/>
  <c r="AZ642" i="94"/>
  <c r="BA642" i="94" s="1"/>
  <c r="AS634" i="94"/>
  <c r="AT634" i="94" s="1"/>
  <c r="AZ634" i="94"/>
  <c r="BA634" i="94" s="1"/>
  <c r="AS630" i="94"/>
  <c r="AT630" i="94" s="1"/>
  <c r="AZ630" i="94"/>
  <c r="BA630" i="94" s="1"/>
  <c r="AS626" i="94"/>
  <c r="AT626" i="94" s="1"/>
  <c r="AZ626" i="94"/>
  <c r="BA626" i="94" s="1"/>
  <c r="AS622" i="94"/>
  <c r="AT622" i="94" s="1"/>
  <c r="AZ622" i="94"/>
  <c r="BA622" i="94" s="1"/>
  <c r="AS618" i="94"/>
  <c r="AT618" i="94" s="1"/>
  <c r="AZ618" i="94"/>
  <c r="BA618" i="94" s="1"/>
  <c r="AS601" i="94"/>
  <c r="AT601" i="94" s="1"/>
  <c r="AZ601" i="94"/>
  <c r="BA601" i="94" s="1"/>
  <c r="AS593" i="94"/>
  <c r="AT593" i="94" s="1"/>
  <c r="AZ593" i="94"/>
  <c r="BA593" i="94" s="1"/>
  <c r="AS589" i="94"/>
  <c r="AT589" i="94" s="1"/>
  <c r="AZ589" i="94"/>
  <c r="BA589" i="94" s="1"/>
  <c r="AS585" i="94"/>
  <c r="AT585" i="94" s="1"/>
  <c r="AZ585" i="94"/>
  <c r="BA585" i="94" s="1"/>
  <c r="AS581" i="94"/>
  <c r="AT581" i="94" s="1"/>
  <c r="AZ581" i="94"/>
  <c r="BA581" i="94" s="1"/>
  <c r="AS577" i="94"/>
  <c r="AT577" i="94" s="1"/>
  <c r="AZ577" i="94"/>
  <c r="BA577" i="94" s="1"/>
  <c r="AS573" i="94"/>
  <c r="AT573" i="94" s="1"/>
  <c r="AZ573" i="94"/>
  <c r="BA573" i="94" s="1"/>
  <c r="AS552" i="94"/>
  <c r="AT552" i="94" s="1"/>
  <c r="AZ552" i="94"/>
  <c r="BA552" i="94" s="1"/>
  <c r="AS544" i="94"/>
  <c r="AT544" i="94" s="1"/>
  <c r="AZ544" i="94"/>
  <c r="BA544" i="94" s="1"/>
  <c r="AS540" i="94"/>
  <c r="AT540" i="94" s="1"/>
  <c r="AZ540" i="94"/>
  <c r="BA540" i="94" s="1"/>
  <c r="AS536" i="94"/>
  <c r="AT536" i="94" s="1"/>
  <c r="AZ536" i="94"/>
  <c r="BA536" i="94" s="1"/>
  <c r="AS532" i="94"/>
  <c r="AT532" i="94" s="1"/>
  <c r="AZ532" i="94"/>
  <c r="BA532" i="94" s="1"/>
  <c r="AS528" i="94"/>
  <c r="AT528" i="94" s="1"/>
  <c r="AZ528" i="94"/>
  <c r="BA528" i="94" s="1"/>
  <c r="AS524" i="94"/>
  <c r="AT524" i="94" s="1"/>
  <c r="AZ524" i="94"/>
  <c r="BA524" i="94" s="1"/>
  <c r="AS501" i="94"/>
  <c r="AT501" i="94" s="1"/>
  <c r="AZ501" i="94"/>
  <c r="BA501" i="94" s="1"/>
  <c r="AS497" i="94"/>
  <c r="AT497" i="94" s="1"/>
  <c r="AZ497" i="94"/>
  <c r="BA497" i="94" s="1"/>
  <c r="AS493" i="94"/>
  <c r="AT493" i="94" s="1"/>
  <c r="AZ493" i="94"/>
  <c r="BA493" i="94" s="1"/>
  <c r="AS489" i="94"/>
  <c r="AT489" i="94" s="1"/>
  <c r="AZ489" i="94"/>
  <c r="BA489" i="94" s="1"/>
  <c r="AS485" i="94"/>
  <c r="AT485" i="94" s="1"/>
  <c r="AZ485" i="94"/>
  <c r="BA485" i="94" s="1"/>
  <c r="AS481" i="94"/>
  <c r="AT481" i="94" s="1"/>
  <c r="AZ481" i="94"/>
  <c r="BA481" i="94" s="1"/>
  <c r="AS458" i="94"/>
  <c r="AT458" i="94" s="1"/>
  <c r="AZ458" i="94"/>
  <c r="BA458" i="94" s="1"/>
  <c r="AS450" i="94"/>
  <c r="AT450" i="94" s="1"/>
  <c r="AZ450" i="94"/>
  <c r="BA450" i="94" s="1"/>
  <c r="AS446" i="94"/>
  <c r="AT446" i="94" s="1"/>
  <c r="AZ446" i="94"/>
  <c r="BA446" i="94" s="1"/>
  <c r="AS442" i="94"/>
  <c r="AT442" i="94" s="1"/>
  <c r="AZ442" i="94"/>
  <c r="BA442" i="94" s="1"/>
  <c r="AS438" i="94"/>
  <c r="AT438" i="94" s="1"/>
  <c r="AZ438" i="94"/>
  <c r="BA438" i="94" s="1"/>
  <c r="AS434" i="94"/>
  <c r="AT434" i="94" s="1"/>
  <c r="AZ434" i="94"/>
  <c r="BA434" i="94" s="1"/>
  <c r="AS430" i="94"/>
  <c r="AT430" i="94" s="1"/>
  <c r="AZ430" i="94"/>
  <c r="BA430" i="94" s="1"/>
  <c r="AS408" i="94"/>
  <c r="AT408" i="94" s="1"/>
  <c r="AZ408" i="94"/>
  <c r="BA408" i="94" s="1"/>
  <c r="AS404" i="94"/>
  <c r="AT404" i="94" s="1"/>
  <c r="AZ404" i="94"/>
  <c r="BA404" i="94" s="1"/>
  <c r="AS400" i="94"/>
  <c r="AT400" i="94" s="1"/>
  <c r="AZ400" i="94"/>
  <c r="BA400" i="94" s="1"/>
  <c r="AS396" i="94"/>
  <c r="AT396" i="94" s="1"/>
  <c r="AZ396" i="94"/>
  <c r="BA396" i="94" s="1"/>
  <c r="AS392" i="94"/>
  <c r="AT392" i="94" s="1"/>
  <c r="AZ392" i="94"/>
  <c r="BA392" i="94" s="1"/>
  <c r="AS388" i="94"/>
  <c r="AT388" i="94" s="1"/>
  <c r="AZ388" i="94"/>
  <c r="BA388" i="94" s="1"/>
  <c r="AS380" i="94"/>
  <c r="AT380" i="94" s="1"/>
  <c r="AZ380" i="94"/>
  <c r="BA380" i="94" s="1"/>
  <c r="AS361" i="94"/>
  <c r="AT361" i="94" s="1"/>
  <c r="AZ361" i="94"/>
  <c r="BA361" i="94" s="1"/>
  <c r="AS357" i="94"/>
  <c r="AT357" i="94" s="1"/>
  <c r="AZ357" i="94"/>
  <c r="BA357" i="94" s="1"/>
  <c r="AS353" i="94"/>
  <c r="AT353" i="94" s="1"/>
  <c r="AZ353" i="94"/>
  <c r="BA353" i="94" s="1"/>
  <c r="AS345" i="94"/>
  <c r="AT345" i="94" s="1"/>
  <c r="AZ345" i="94"/>
  <c r="BA345" i="94" s="1"/>
  <c r="AS341" i="94"/>
  <c r="AT341" i="94" s="1"/>
  <c r="AZ341" i="94"/>
  <c r="BA341" i="94" s="1"/>
  <c r="AS337" i="94"/>
  <c r="AT337" i="94" s="1"/>
  <c r="AZ337" i="94"/>
  <c r="BA337" i="94" s="1"/>
  <c r="AS333" i="94"/>
  <c r="AT333" i="94" s="1"/>
  <c r="AZ333" i="94"/>
  <c r="BA333" i="94" s="1"/>
  <c r="AS329" i="94"/>
  <c r="AT329" i="94" s="1"/>
  <c r="AZ329" i="94"/>
  <c r="BA329" i="94" s="1"/>
  <c r="AS310" i="94"/>
  <c r="AT310" i="94" s="1"/>
  <c r="AZ310" i="94"/>
  <c r="BA310" i="94" s="1"/>
  <c r="AS306" i="94"/>
  <c r="AT306" i="94" s="1"/>
  <c r="AZ306" i="94"/>
  <c r="BA306" i="94" s="1"/>
  <c r="AS298" i="94"/>
  <c r="AT298" i="94" s="1"/>
  <c r="AZ298" i="94"/>
  <c r="BA298" i="94" s="1"/>
  <c r="AS294" i="94"/>
  <c r="AT294" i="94" s="1"/>
  <c r="AZ294" i="94"/>
  <c r="BA294" i="94" s="1"/>
  <c r="AS290" i="94"/>
  <c r="AT290" i="94" s="1"/>
  <c r="AZ290" i="94"/>
  <c r="BA290" i="94" s="1"/>
  <c r="AS286" i="94"/>
  <c r="AT286" i="94" s="1"/>
  <c r="AZ286" i="94"/>
  <c r="BA286" i="94" s="1"/>
  <c r="AS282" i="94"/>
  <c r="AT282" i="94" s="1"/>
  <c r="AZ282" i="94"/>
  <c r="BA282" i="94" s="1"/>
  <c r="AS278" i="94"/>
  <c r="AT278" i="94" s="1"/>
  <c r="AZ278" i="94"/>
  <c r="BA278" i="94" s="1"/>
  <c r="AS259" i="94"/>
  <c r="AT259" i="94" s="1"/>
  <c r="AZ259" i="94"/>
  <c r="BA259" i="94" s="1"/>
  <c r="AS251" i="94"/>
  <c r="AT251" i="94" s="1"/>
  <c r="AZ251" i="94"/>
  <c r="BA251" i="94" s="1"/>
  <c r="AS247" i="94"/>
  <c r="AT247" i="94" s="1"/>
  <c r="AZ247" i="94"/>
  <c r="BA247" i="94" s="1"/>
  <c r="AS243" i="94"/>
  <c r="AT243" i="94" s="1"/>
  <c r="AZ243" i="94"/>
  <c r="BA243" i="94" s="1"/>
  <c r="AS239" i="94"/>
  <c r="AT239" i="94" s="1"/>
  <c r="AZ239" i="94"/>
  <c r="BA239" i="94" s="1"/>
  <c r="AS235" i="94"/>
  <c r="AT235" i="94" s="1"/>
  <c r="AZ235" i="94"/>
  <c r="BA235" i="94" s="1"/>
  <c r="AS231" i="94"/>
  <c r="AT231" i="94" s="1"/>
  <c r="AZ231" i="94"/>
  <c r="BA231" i="94" s="1"/>
  <c r="AS227" i="94"/>
  <c r="AT227" i="94" s="1"/>
  <c r="AZ227" i="94"/>
  <c r="BA227" i="94" s="1"/>
  <c r="AS204" i="94"/>
  <c r="AT204" i="94" s="1"/>
  <c r="AZ204" i="94"/>
  <c r="BA204" i="94" s="1"/>
  <c r="AS200" i="94"/>
  <c r="AT200" i="94" s="1"/>
  <c r="AZ200" i="94"/>
  <c r="BA200" i="94" s="1"/>
  <c r="AS196" i="94"/>
  <c r="AT196" i="94" s="1"/>
  <c r="AZ196" i="94"/>
  <c r="BA196" i="94" s="1"/>
  <c r="AS192" i="94"/>
  <c r="AT192" i="94" s="1"/>
  <c r="AZ192" i="94"/>
  <c r="BA192" i="94" s="1"/>
  <c r="AS188" i="94"/>
  <c r="AT188" i="94" s="1"/>
  <c r="AZ188" i="94"/>
  <c r="BA188" i="94" s="1"/>
  <c r="AS184" i="94"/>
  <c r="AT184" i="94" s="1"/>
  <c r="AZ184" i="94"/>
  <c r="BA184" i="94" s="1"/>
  <c r="AS180" i="94"/>
  <c r="AT180" i="94" s="1"/>
  <c r="AZ180" i="94"/>
  <c r="BA180" i="94" s="1"/>
  <c r="AS163" i="94"/>
  <c r="AT163" i="94" s="1"/>
  <c r="AZ163" i="94"/>
  <c r="BA163" i="94" s="1"/>
  <c r="AS159" i="94"/>
  <c r="AT159" i="94" s="1"/>
  <c r="AZ159" i="94"/>
  <c r="BA159" i="94" s="1"/>
  <c r="AS155" i="94"/>
  <c r="AT155" i="94" s="1"/>
  <c r="AZ155" i="94"/>
  <c r="BA155" i="94" s="1"/>
  <c r="AS136" i="94"/>
  <c r="AT136" i="94" s="1"/>
  <c r="AZ136" i="94"/>
  <c r="BA136" i="94" s="1"/>
  <c r="AS132" i="94"/>
  <c r="AT132" i="94" s="1"/>
  <c r="AZ132" i="94"/>
  <c r="BA132" i="94" s="1"/>
  <c r="AS128" i="94"/>
  <c r="AT128" i="94" s="1"/>
  <c r="AZ128" i="94"/>
  <c r="BA128" i="94" s="1"/>
  <c r="AS124" i="94"/>
  <c r="AT124" i="94" s="1"/>
  <c r="AZ124" i="94"/>
  <c r="BA124" i="94" s="1"/>
  <c r="AS116" i="94"/>
  <c r="AT116" i="94" s="1"/>
  <c r="AZ116" i="94"/>
  <c r="BA116" i="94" s="1"/>
  <c r="AS112" i="94"/>
  <c r="AT112" i="94" s="1"/>
  <c r="AZ112" i="94"/>
  <c r="BA112" i="94" s="1"/>
  <c r="AS108" i="94"/>
  <c r="AT108" i="94" s="1"/>
  <c r="AZ108" i="94"/>
  <c r="BA108" i="94" s="1"/>
  <c r="AS104" i="94"/>
  <c r="AT104" i="94" s="1"/>
  <c r="AZ104" i="94"/>
  <c r="BA104" i="94" s="1"/>
  <c r="AS85" i="94"/>
  <c r="AT85" i="94" s="1"/>
  <c r="AZ85" i="94"/>
  <c r="BA85" i="94" s="1"/>
  <c r="AS81" i="94"/>
  <c r="AT81" i="94" s="1"/>
  <c r="AZ81" i="94"/>
  <c r="BA81" i="94" s="1"/>
  <c r="AS77" i="94"/>
  <c r="AT77" i="94" s="1"/>
  <c r="AZ77" i="94"/>
  <c r="BA77" i="94" s="1"/>
  <c r="AS73" i="94"/>
  <c r="AT73" i="94" s="1"/>
  <c r="AZ73" i="94"/>
  <c r="BA73" i="94" s="1"/>
  <c r="AS69" i="94"/>
  <c r="AT69" i="94" s="1"/>
  <c r="AZ69" i="94"/>
  <c r="BA69" i="94" s="1"/>
  <c r="AS65" i="94"/>
  <c r="AT65" i="94" s="1"/>
  <c r="AZ65" i="94"/>
  <c r="BA65" i="94" s="1"/>
  <c r="AS61" i="94"/>
  <c r="AT61" i="94" s="1"/>
  <c r="AZ61" i="94"/>
  <c r="BA61" i="94" s="1"/>
  <c r="AS57" i="94"/>
  <c r="AT57" i="94" s="1"/>
  <c r="AZ57" i="94"/>
  <c r="BA57" i="94" s="1"/>
  <c r="AS53" i="94"/>
  <c r="AT53" i="94" s="1"/>
  <c r="AZ53" i="94"/>
  <c r="BA53" i="94" s="1"/>
  <c r="AS34" i="94"/>
  <c r="AT34" i="94" s="1"/>
  <c r="AZ34" i="94"/>
  <c r="BA34" i="94" s="1"/>
  <c r="AS30" i="94"/>
  <c r="AT30" i="94" s="1"/>
  <c r="AZ30" i="94"/>
  <c r="BA30" i="94" s="1"/>
  <c r="AS26" i="94"/>
  <c r="AT26" i="94" s="1"/>
  <c r="AZ26" i="94"/>
  <c r="BA26" i="94" s="1"/>
  <c r="AS22" i="94"/>
  <c r="AT22" i="94" s="1"/>
  <c r="AZ22" i="94"/>
  <c r="BA22" i="94" s="1"/>
  <c r="AS18" i="94"/>
  <c r="AT18" i="94" s="1"/>
  <c r="AZ18" i="94"/>
  <c r="BA18" i="94" s="1"/>
  <c r="AS14" i="94"/>
  <c r="AT14" i="94" s="1"/>
  <c r="AZ14" i="94"/>
  <c r="BA14" i="94" s="1"/>
  <c r="AS10" i="94"/>
  <c r="AT10" i="94" s="1"/>
  <c r="AZ10" i="94"/>
  <c r="BA10" i="94" s="1"/>
  <c r="AS6" i="94"/>
  <c r="AT6" i="94" s="1"/>
  <c r="AZ6" i="94"/>
  <c r="BA6" i="94" s="1"/>
  <c r="AS2" i="94"/>
  <c r="AT2" i="94" s="1"/>
  <c r="AZ2" i="94"/>
  <c r="BA2" i="94" s="1"/>
  <c r="AS908" i="94"/>
  <c r="AT908" i="94" s="1"/>
  <c r="AZ908" i="94"/>
  <c r="BA908" i="94" s="1"/>
  <c r="AS904" i="94"/>
  <c r="AT904" i="94" s="1"/>
  <c r="AZ904" i="94"/>
  <c r="BA904" i="94" s="1"/>
  <c r="AS900" i="94"/>
  <c r="AT900" i="94" s="1"/>
  <c r="AZ900" i="94"/>
  <c r="BA900" i="94" s="1"/>
  <c r="AS857" i="94"/>
  <c r="AT857" i="94" s="1"/>
  <c r="AZ857" i="94"/>
  <c r="BA857" i="94" s="1"/>
  <c r="AS853" i="94"/>
  <c r="AT853" i="94" s="1"/>
  <c r="AZ853" i="94"/>
  <c r="BA853" i="94" s="1"/>
  <c r="AS849" i="94"/>
  <c r="AT849" i="94" s="1"/>
  <c r="AZ849" i="94"/>
  <c r="BA849" i="94" s="1"/>
  <c r="AS811" i="94"/>
  <c r="AT811" i="94" s="1"/>
  <c r="AZ811" i="94"/>
  <c r="BA811" i="94" s="1"/>
  <c r="AS807" i="94"/>
  <c r="AT807" i="94" s="1"/>
  <c r="AZ807" i="94"/>
  <c r="BA807" i="94" s="1"/>
  <c r="AS803" i="94"/>
  <c r="AT803" i="94" s="1"/>
  <c r="AZ803" i="94"/>
  <c r="BA803" i="94" s="1"/>
  <c r="AS760" i="94"/>
  <c r="AT760" i="94" s="1"/>
  <c r="AZ760" i="94"/>
  <c r="BA760" i="94" s="1"/>
  <c r="AS756" i="94"/>
  <c r="AT756" i="94" s="1"/>
  <c r="AZ756" i="94"/>
  <c r="BA756" i="94" s="1"/>
  <c r="AS752" i="94"/>
  <c r="AT752" i="94" s="1"/>
  <c r="AZ752" i="94"/>
  <c r="BA752" i="94" s="1"/>
  <c r="AS713" i="94"/>
  <c r="AT713" i="94" s="1"/>
  <c r="AZ713" i="94"/>
  <c r="BA713" i="94" s="1"/>
  <c r="AS709" i="94"/>
  <c r="AT709" i="94" s="1"/>
  <c r="AZ709" i="94"/>
  <c r="BA709" i="94" s="1"/>
  <c r="AS705" i="94"/>
  <c r="AT705" i="94" s="1"/>
  <c r="AZ705" i="94"/>
  <c r="BA705" i="94" s="1"/>
  <c r="AS662" i="94"/>
  <c r="AT662" i="94" s="1"/>
  <c r="AZ662" i="94"/>
  <c r="BA662" i="94" s="1"/>
  <c r="AS658" i="94"/>
  <c r="AT658" i="94" s="1"/>
  <c r="AZ658" i="94"/>
  <c r="BA658" i="94" s="1"/>
  <c r="AS654" i="94"/>
  <c r="AT654" i="94" s="1"/>
  <c r="AZ654" i="94"/>
  <c r="BA654" i="94" s="1"/>
  <c r="AS650" i="94"/>
  <c r="AT650" i="94" s="1"/>
  <c r="AZ650" i="94"/>
  <c r="BA650" i="94" s="1"/>
  <c r="AS611" i="94"/>
  <c r="AT611" i="94" s="1"/>
  <c r="AZ611" i="94"/>
  <c r="BA611" i="94" s="1"/>
  <c r="AS607" i="94"/>
  <c r="AT607" i="94" s="1"/>
  <c r="AZ607" i="94"/>
  <c r="BA607" i="94" s="1"/>
  <c r="AS603" i="94"/>
  <c r="AT603" i="94" s="1"/>
  <c r="AZ603" i="94"/>
  <c r="BA603" i="94" s="1"/>
  <c r="AS567" i="94"/>
  <c r="AT567" i="94" s="1"/>
  <c r="AZ567" i="94"/>
  <c r="BA567" i="94" s="1"/>
  <c r="AS563" i="94"/>
  <c r="AT563" i="94" s="1"/>
  <c r="AZ563" i="94"/>
  <c r="BA563" i="94" s="1"/>
  <c r="AS559" i="94"/>
  <c r="AT559" i="94" s="1"/>
  <c r="AZ559" i="94"/>
  <c r="BA559" i="94" s="1"/>
  <c r="AS520" i="94"/>
  <c r="AT520" i="94" s="1"/>
  <c r="AZ520" i="94"/>
  <c r="BA520" i="94" s="1"/>
  <c r="AS516" i="94"/>
  <c r="AT516" i="94" s="1"/>
  <c r="AZ516" i="94"/>
  <c r="BA516" i="94" s="1"/>
  <c r="AS512" i="94"/>
  <c r="AT512" i="94" s="1"/>
  <c r="AZ512" i="94"/>
  <c r="BA512" i="94" s="1"/>
  <c r="AS508" i="94"/>
  <c r="AT508" i="94" s="1"/>
  <c r="AZ508" i="94"/>
  <c r="BA508" i="94" s="1"/>
  <c r="AS473" i="94"/>
  <c r="AT473" i="94" s="1"/>
  <c r="AZ473" i="94"/>
  <c r="BA473" i="94" s="1"/>
  <c r="AS469" i="94"/>
  <c r="AT469" i="94" s="1"/>
  <c r="AZ469" i="94"/>
  <c r="BA469" i="94" s="1"/>
  <c r="AS465" i="94"/>
  <c r="AT465" i="94" s="1"/>
  <c r="AZ465" i="94"/>
  <c r="BA465" i="94" s="1"/>
  <c r="AS422" i="94"/>
  <c r="AT422" i="94" s="1"/>
  <c r="AZ422" i="94"/>
  <c r="BA422" i="94" s="1"/>
  <c r="AS418" i="94"/>
  <c r="AT418" i="94" s="1"/>
  <c r="AZ418" i="94"/>
  <c r="BA418" i="94" s="1"/>
  <c r="AS414" i="94"/>
  <c r="AT414" i="94" s="1"/>
  <c r="AZ414" i="94"/>
  <c r="BA414" i="94" s="1"/>
  <c r="AS375" i="94"/>
  <c r="AT375" i="94" s="1"/>
  <c r="AZ375" i="94"/>
  <c r="BA375" i="94" s="1"/>
  <c r="AS371" i="94"/>
  <c r="AT371" i="94" s="1"/>
  <c r="AZ371" i="94"/>
  <c r="BA371" i="94" s="1"/>
  <c r="AS367" i="94"/>
  <c r="AT367" i="94" s="1"/>
  <c r="AZ367" i="94"/>
  <c r="BA367" i="94" s="1"/>
  <c r="AS324" i="94"/>
  <c r="AT324" i="94" s="1"/>
  <c r="AZ324" i="94"/>
  <c r="BA324" i="94" s="1"/>
  <c r="AS320" i="94"/>
  <c r="AT320" i="94" s="1"/>
  <c r="AZ320" i="94"/>
  <c r="BA320" i="94" s="1"/>
  <c r="AS316" i="94"/>
  <c r="AT316" i="94" s="1"/>
  <c r="AZ316" i="94"/>
  <c r="BA316" i="94" s="1"/>
  <c r="AS312" i="94"/>
  <c r="AT312" i="94" s="1"/>
  <c r="AZ312" i="94"/>
  <c r="BA312" i="94" s="1"/>
  <c r="AS273" i="94"/>
  <c r="AT273" i="94" s="1"/>
  <c r="AZ273" i="94"/>
  <c r="BA273" i="94" s="1"/>
  <c r="AS269" i="94"/>
  <c r="AT269" i="94" s="1"/>
  <c r="AZ269" i="94"/>
  <c r="BA269" i="94" s="1"/>
  <c r="AS226" i="94"/>
  <c r="AT226" i="94" s="1"/>
  <c r="AZ226" i="94"/>
  <c r="BA226" i="94" s="1"/>
  <c r="AS222" i="94"/>
  <c r="AT222" i="94" s="1"/>
  <c r="AZ222" i="94"/>
  <c r="BA222" i="94" s="1"/>
  <c r="AS218" i="94"/>
  <c r="AT218" i="94" s="1"/>
  <c r="AZ218" i="94"/>
  <c r="BA218" i="94" s="1"/>
  <c r="AS214" i="94"/>
  <c r="AT214" i="94" s="1"/>
  <c r="AZ214" i="94"/>
  <c r="BA214" i="94" s="1"/>
  <c r="AS175" i="94"/>
  <c r="AT175" i="94" s="1"/>
  <c r="AZ175" i="94"/>
  <c r="BA175" i="94" s="1"/>
  <c r="AS171" i="94"/>
  <c r="AT171" i="94" s="1"/>
  <c r="AZ171" i="94"/>
  <c r="BA171" i="94" s="1"/>
  <c r="AS151" i="94"/>
  <c r="AT151" i="94" s="1"/>
  <c r="AZ151" i="94"/>
  <c r="BA151" i="94" s="1"/>
  <c r="AS147" i="94"/>
  <c r="AT147" i="94" s="1"/>
  <c r="AZ147" i="94"/>
  <c r="BA147" i="94" s="1"/>
  <c r="AS143" i="94"/>
  <c r="AT143" i="94" s="1"/>
  <c r="AZ143" i="94"/>
  <c r="BA143" i="94" s="1"/>
  <c r="AS139" i="94"/>
  <c r="AT139" i="94" s="1"/>
  <c r="AZ139" i="94"/>
  <c r="BA139" i="94" s="1"/>
  <c r="AS100" i="94"/>
  <c r="AT100" i="94" s="1"/>
  <c r="AZ100" i="94"/>
  <c r="BA100" i="94" s="1"/>
  <c r="AS96" i="94"/>
  <c r="AT96" i="94" s="1"/>
  <c r="AZ96" i="94"/>
  <c r="BA96" i="94" s="1"/>
  <c r="AS92" i="94"/>
  <c r="AT92" i="94" s="1"/>
  <c r="AZ92" i="94"/>
  <c r="BA92" i="94" s="1"/>
  <c r="AS88" i="94"/>
  <c r="AT88" i="94" s="1"/>
  <c r="AZ88" i="94"/>
  <c r="BA88" i="94" s="1"/>
  <c r="AS49" i="94"/>
  <c r="AT49" i="94" s="1"/>
  <c r="AZ49" i="94"/>
  <c r="BA49" i="94" s="1"/>
  <c r="AS45" i="94"/>
  <c r="AT45" i="94" s="1"/>
  <c r="AZ45" i="94"/>
  <c r="BA45" i="94" s="1"/>
  <c r="AS41" i="94"/>
  <c r="AT41" i="94" s="1"/>
  <c r="AZ41" i="94"/>
  <c r="BA41" i="94" s="1"/>
  <c r="AZ932" i="94"/>
  <c r="BA932" i="94" s="1"/>
  <c r="AZ922" i="94"/>
  <c r="BA922" i="94" s="1"/>
  <c r="AZ896" i="94"/>
  <c r="BA896" i="94" s="1"/>
  <c r="AZ885" i="94"/>
  <c r="BA885" i="94" s="1"/>
  <c r="AZ875" i="94"/>
  <c r="BA875" i="94" s="1"/>
  <c r="AZ864" i="94"/>
  <c r="BA864" i="94" s="1"/>
  <c r="AZ839" i="94"/>
  <c r="BA839" i="94" s="1"/>
  <c r="AZ829" i="94"/>
  <c r="BA829" i="94" s="1"/>
  <c r="AZ818" i="94"/>
  <c r="BA818" i="94" s="1"/>
  <c r="AZ782" i="94"/>
  <c r="BA782" i="94" s="1"/>
  <c r="AZ747" i="94"/>
  <c r="BA747" i="94" s="1"/>
  <c r="AZ725" i="94"/>
  <c r="BA725" i="94" s="1"/>
  <c r="AZ689" i="94"/>
  <c r="BA689" i="94" s="1"/>
  <c r="AZ646" i="94"/>
  <c r="BA646" i="94" s="1"/>
  <c r="AZ617" i="94"/>
  <c r="BA617" i="94" s="1"/>
  <c r="AZ576" i="94"/>
  <c r="BA576" i="94" s="1"/>
  <c r="AZ535" i="94"/>
  <c r="BA535" i="94" s="1"/>
  <c r="AZ491" i="94"/>
  <c r="BA491" i="94" s="1"/>
  <c r="AZ448" i="94"/>
  <c r="BA448" i="94" s="1"/>
  <c r="AZ406" i="94"/>
  <c r="BA406" i="94" s="1"/>
  <c r="AZ360" i="94"/>
  <c r="BA360" i="94" s="1"/>
  <c r="AZ302" i="94"/>
  <c r="BA302" i="94" s="1"/>
  <c r="AZ245" i="94"/>
  <c r="BA245" i="94" s="1"/>
  <c r="AZ187" i="94"/>
  <c r="BA187" i="94" s="1"/>
  <c r="AZ120" i="94"/>
  <c r="BA120" i="94" s="1"/>
  <c r="AZ56" i="94"/>
  <c r="BA56" i="94" s="1"/>
  <c r="AZ911" i="94"/>
  <c r="BA911" i="94" s="1"/>
  <c r="AZ750" i="94"/>
  <c r="BA750" i="94" s="1"/>
  <c r="AZ557" i="94"/>
  <c r="BA557" i="94" s="1"/>
  <c r="AZ363" i="94"/>
  <c r="BA363" i="94" s="1"/>
  <c r="AZ150" i="94"/>
  <c r="BA150" i="94" s="1"/>
  <c r="AS937" i="94"/>
  <c r="AT937" i="94" s="1"/>
  <c r="AZ937" i="94"/>
  <c r="BA937" i="94" s="1"/>
  <c r="AS933" i="94"/>
  <c r="AT933" i="94" s="1"/>
  <c r="AZ933" i="94"/>
  <c r="BA933" i="94" s="1"/>
  <c r="AS929" i="94"/>
  <c r="AT929" i="94" s="1"/>
  <c r="AZ929" i="94"/>
  <c r="BA929" i="94" s="1"/>
  <c r="AS925" i="94"/>
  <c r="AT925" i="94" s="1"/>
  <c r="AZ925" i="94"/>
  <c r="BA925" i="94" s="1"/>
  <c r="AS921" i="94"/>
  <c r="AT921" i="94" s="1"/>
  <c r="AZ921" i="94"/>
  <c r="BA921" i="94" s="1"/>
  <c r="AS917" i="94"/>
  <c r="AT917" i="94" s="1"/>
  <c r="AZ917" i="94"/>
  <c r="BA917" i="94" s="1"/>
  <c r="AS913" i="94"/>
  <c r="AT913" i="94" s="1"/>
  <c r="AZ913" i="94"/>
  <c r="BA913" i="94" s="1"/>
  <c r="AS894" i="94"/>
  <c r="AT894" i="94" s="1"/>
  <c r="AZ894" i="94"/>
  <c r="BA894" i="94" s="1"/>
  <c r="AS890" i="94"/>
  <c r="AT890" i="94" s="1"/>
  <c r="AZ890" i="94"/>
  <c r="BA890" i="94" s="1"/>
  <c r="AS886" i="94"/>
  <c r="AT886" i="94" s="1"/>
  <c r="AZ886" i="94"/>
  <c r="BA886" i="94" s="1"/>
  <c r="AS882" i="94"/>
  <c r="AT882" i="94" s="1"/>
  <c r="AZ882" i="94"/>
  <c r="BA882" i="94" s="1"/>
  <c r="AS878" i="94"/>
  <c r="AT878" i="94" s="1"/>
  <c r="AZ878" i="94"/>
  <c r="BA878" i="94" s="1"/>
  <c r="AS874" i="94"/>
  <c r="AT874" i="94" s="1"/>
  <c r="AZ874" i="94"/>
  <c r="BA874" i="94" s="1"/>
  <c r="AS870" i="94"/>
  <c r="AT870" i="94" s="1"/>
  <c r="AZ870" i="94"/>
  <c r="BA870" i="94" s="1"/>
  <c r="AS866" i="94"/>
  <c r="AT866" i="94" s="1"/>
  <c r="AZ866" i="94"/>
  <c r="BA866" i="94" s="1"/>
  <c r="AS862" i="94"/>
  <c r="AT862" i="94" s="1"/>
  <c r="AZ862" i="94"/>
  <c r="BA862" i="94" s="1"/>
  <c r="AS844" i="94"/>
  <c r="AT844" i="94" s="1"/>
  <c r="AZ844" i="94"/>
  <c r="BA844" i="94" s="1"/>
  <c r="AS840" i="94"/>
  <c r="AT840" i="94" s="1"/>
  <c r="AZ840" i="94"/>
  <c r="BA840" i="94" s="1"/>
  <c r="AS836" i="94"/>
  <c r="AT836" i="94" s="1"/>
  <c r="AZ836" i="94"/>
  <c r="BA836" i="94" s="1"/>
  <c r="AS832" i="94"/>
  <c r="AT832" i="94" s="1"/>
  <c r="AZ832" i="94"/>
  <c r="BA832" i="94" s="1"/>
  <c r="AS828" i="94"/>
  <c r="AT828" i="94" s="1"/>
  <c r="AZ828" i="94"/>
  <c r="BA828" i="94" s="1"/>
  <c r="AS824" i="94"/>
  <c r="AT824" i="94" s="1"/>
  <c r="AZ824" i="94"/>
  <c r="BA824" i="94" s="1"/>
  <c r="AS820" i="94"/>
  <c r="AT820" i="94" s="1"/>
  <c r="AZ820" i="94"/>
  <c r="BA820" i="94" s="1"/>
  <c r="AS816" i="94"/>
  <c r="AT816" i="94" s="1"/>
  <c r="AZ816" i="94"/>
  <c r="BA816" i="94" s="1"/>
  <c r="AS797" i="94"/>
  <c r="AT797" i="94" s="1"/>
  <c r="AZ797" i="94"/>
  <c r="BA797" i="94" s="1"/>
  <c r="AS793" i="94"/>
  <c r="AT793" i="94" s="1"/>
  <c r="AZ793" i="94"/>
  <c r="BA793" i="94" s="1"/>
  <c r="AS789" i="94"/>
  <c r="AT789" i="94" s="1"/>
  <c r="AZ789" i="94"/>
  <c r="BA789" i="94" s="1"/>
  <c r="AS785" i="94"/>
  <c r="AT785" i="94" s="1"/>
  <c r="AZ785" i="94"/>
  <c r="BA785" i="94" s="1"/>
  <c r="AS781" i="94"/>
  <c r="AT781" i="94" s="1"/>
  <c r="AZ781" i="94"/>
  <c r="BA781" i="94" s="1"/>
  <c r="AS777" i="94"/>
  <c r="AT777" i="94" s="1"/>
  <c r="AZ777" i="94"/>
  <c r="BA777" i="94" s="1"/>
  <c r="AS773" i="94"/>
  <c r="AT773" i="94" s="1"/>
  <c r="AZ773" i="94"/>
  <c r="BA773" i="94" s="1"/>
  <c r="AS769" i="94"/>
  <c r="AT769" i="94" s="1"/>
  <c r="AZ769" i="94"/>
  <c r="BA769" i="94" s="1"/>
  <c r="AS765" i="94"/>
  <c r="AT765" i="94" s="1"/>
  <c r="AZ765" i="94"/>
  <c r="BA765" i="94" s="1"/>
  <c r="AS746" i="94"/>
  <c r="AT746" i="94" s="1"/>
  <c r="AZ746" i="94"/>
  <c r="BA746" i="94" s="1"/>
  <c r="AS742" i="94"/>
  <c r="AT742" i="94" s="1"/>
  <c r="AZ742" i="94"/>
  <c r="BA742" i="94" s="1"/>
  <c r="AS738" i="94"/>
  <c r="AT738" i="94" s="1"/>
  <c r="AZ738" i="94"/>
  <c r="BA738" i="94" s="1"/>
  <c r="AS734" i="94"/>
  <c r="AT734" i="94" s="1"/>
  <c r="AZ734" i="94"/>
  <c r="BA734" i="94" s="1"/>
  <c r="AS730" i="94"/>
  <c r="AT730" i="94" s="1"/>
  <c r="AZ730" i="94"/>
  <c r="BA730" i="94" s="1"/>
  <c r="AS726" i="94"/>
  <c r="AT726" i="94" s="1"/>
  <c r="AZ726" i="94"/>
  <c r="BA726" i="94" s="1"/>
  <c r="AS722" i="94"/>
  <c r="AT722" i="94" s="1"/>
  <c r="AZ722" i="94"/>
  <c r="BA722" i="94" s="1"/>
  <c r="AS718" i="94"/>
  <c r="AT718" i="94" s="1"/>
  <c r="AZ718" i="94"/>
  <c r="BA718" i="94" s="1"/>
  <c r="AS714" i="94"/>
  <c r="AT714" i="94" s="1"/>
  <c r="AZ714" i="94"/>
  <c r="BA714" i="94" s="1"/>
  <c r="AS696" i="94"/>
  <c r="AT696" i="94" s="1"/>
  <c r="AZ696" i="94"/>
  <c r="BA696" i="94" s="1"/>
  <c r="AS692" i="94"/>
  <c r="AT692" i="94" s="1"/>
  <c r="AZ692" i="94"/>
  <c r="BA692" i="94" s="1"/>
  <c r="AS688" i="94"/>
  <c r="AT688" i="94" s="1"/>
  <c r="AZ688" i="94"/>
  <c r="BA688" i="94" s="1"/>
  <c r="AS684" i="94"/>
  <c r="AT684" i="94" s="1"/>
  <c r="AZ684" i="94"/>
  <c r="BA684" i="94" s="1"/>
  <c r="AS680" i="94"/>
  <c r="AT680" i="94" s="1"/>
  <c r="AZ680" i="94"/>
  <c r="BA680" i="94" s="1"/>
  <c r="AS676" i="94"/>
  <c r="AT676" i="94" s="1"/>
  <c r="AZ676" i="94"/>
  <c r="BA676" i="94" s="1"/>
  <c r="AS672" i="94"/>
  <c r="AT672" i="94" s="1"/>
  <c r="AZ672" i="94"/>
  <c r="BA672" i="94" s="1"/>
  <c r="AS649" i="94"/>
  <c r="AT649" i="94" s="1"/>
  <c r="AZ649" i="94"/>
  <c r="BA649" i="94" s="1"/>
  <c r="AS645" i="94"/>
  <c r="AT645" i="94" s="1"/>
  <c r="AZ645" i="94"/>
  <c r="BA645" i="94" s="1"/>
  <c r="AS641" i="94"/>
  <c r="AT641" i="94" s="1"/>
  <c r="AZ641" i="94"/>
  <c r="BA641" i="94" s="1"/>
  <c r="AS637" i="94"/>
  <c r="AT637" i="94" s="1"/>
  <c r="AZ637" i="94"/>
  <c r="BA637" i="94" s="1"/>
  <c r="AS633" i="94"/>
  <c r="AT633" i="94" s="1"/>
  <c r="AZ633" i="94"/>
  <c r="BA633" i="94" s="1"/>
  <c r="AS629" i="94"/>
  <c r="AT629" i="94" s="1"/>
  <c r="AZ629" i="94"/>
  <c r="BA629" i="94" s="1"/>
  <c r="AS621" i="94"/>
  <c r="AT621" i="94" s="1"/>
  <c r="AZ621" i="94"/>
  <c r="BA621" i="94" s="1"/>
  <c r="AS600" i="94"/>
  <c r="AT600" i="94" s="1"/>
  <c r="AZ600" i="94"/>
  <c r="BA600" i="94" s="1"/>
  <c r="AS596" i="94"/>
  <c r="AT596" i="94" s="1"/>
  <c r="AZ596" i="94"/>
  <c r="BA596" i="94" s="1"/>
  <c r="AS592" i="94"/>
  <c r="AT592" i="94" s="1"/>
  <c r="AZ592" i="94"/>
  <c r="BA592" i="94" s="1"/>
  <c r="AS588" i="94"/>
  <c r="AT588" i="94" s="1"/>
  <c r="AZ588" i="94"/>
  <c r="BA588" i="94" s="1"/>
  <c r="AS584" i="94"/>
  <c r="AT584" i="94" s="1"/>
  <c r="AZ584" i="94"/>
  <c r="BA584" i="94" s="1"/>
  <c r="AS580" i="94"/>
  <c r="AT580" i="94" s="1"/>
  <c r="AZ580" i="94"/>
  <c r="BA580" i="94" s="1"/>
  <c r="AS572" i="94"/>
  <c r="AT572" i="94" s="1"/>
  <c r="AZ572" i="94"/>
  <c r="BA572" i="94" s="1"/>
  <c r="AS555" i="94"/>
  <c r="AT555" i="94" s="1"/>
  <c r="AZ555" i="94"/>
  <c r="BA555" i="94" s="1"/>
  <c r="AS551" i="94"/>
  <c r="AT551" i="94" s="1"/>
  <c r="AZ551" i="94"/>
  <c r="BA551" i="94" s="1"/>
  <c r="AS547" i="94"/>
  <c r="AT547" i="94" s="1"/>
  <c r="AZ547" i="94"/>
  <c r="BA547" i="94" s="1"/>
  <c r="AS543" i="94"/>
  <c r="AT543" i="94" s="1"/>
  <c r="AZ543" i="94"/>
  <c r="BA543" i="94" s="1"/>
  <c r="AS539" i="94"/>
  <c r="AT539" i="94" s="1"/>
  <c r="AZ539" i="94"/>
  <c r="BA539" i="94" s="1"/>
  <c r="AS531" i="94"/>
  <c r="AT531" i="94" s="1"/>
  <c r="AZ531" i="94"/>
  <c r="BA531" i="94" s="1"/>
  <c r="AS523" i="94"/>
  <c r="AT523" i="94" s="1"/>
  <c r="AZ523" i="94"/>
  <c r="BA523" i="94" s="1"/>
  <c r="AS504" i="94"/>
  <c r="AT504" i="94" s="1"/>
  <c r="AZ504" i="94"/>
  <c r="BA504" i="94" s="1"/>
  <c r="AS500" i="94"/>
  <c r="AT500" i="94" s="1"/>
  <c r="AZ500" i="94"/>
  <c r="BA500" i="94" s="1"/>
  <c r="AS496" i="94"/>
  <c r="AT496" i="94" s="1"/>
  <c r="AZ496" i="94"/>
  <c r="BA496" i="94" s="1"/>
  <c r="AS492" i="94"/>
  <c r="AT492" i="94" s="1"/>
  <c r="AZ492" i="94"/>
  <c r="BA492" i="94" s="1"/>
  <c r="AS488" i="94"/>
  <c r="AT488" i="94" s="1"/>
  <c r="AZ488" i="94"/>
  <c r="BA488" i="94" s="1"/>
  <c r="AS480" i="94"/>
  <c r="AT480" i="94" s="1"/>
  <c r="AZ480" i="94"/>
  <c r="BA480" i="94" s="1"/>
  <c r="AS476" i="94"/>
  <c r="AT476" i="94" s="1"/>
  <c r="AZ476" i="94"/>
  <c r="BA476" i="94" s="1"/>
  <c r="AS457" i="94"/>
  <c r="AT457" i="94" s="1"/>
  <c r="AZ457" i="94"/>
  <c r="BA457" i="94" s="1"/>
  <c r="AS453" i="94"/>
  <c r="AT453" i="94" s="1"/>
  <c r="AZ453" i="94"/>
  <c r="BA453" i="94" s="1"/>
  <c r="AS449" i="94"/>
  <c r="AT449" i="94" s="1"/>
  <c r="AZ449" i="94"/>
  <c r="BA449" i="94" s="1"/>
  <c r="AS445" i="94"/>
  <c r="AT445" i="94" s="1"/>
  <c r="AZ445" i="94"/>
  <c r="BA445" i="94" s="1"/>
  <c r="AS437" i="94"/>
  <c r="AT437" i="94" s="1"/>
  <c r="AZ437" i="94"/>
  <c r="BA437" i="94" s="1"/>
  <c r="AS429" i="94"/>
  <c r="AT429" i="94" s="1"/>
  <c r="AZ429" i="94"/>
  <c r="BA429" i="94" s="1"/>
  <c r="AS411" i="94"/>
  <c r="AT411" i="94" s="1"/>
  <c r="AZ411" i="94"/>
  <c r="BA411" i="94" s="1"/>
  <c r="AS407" i="94"/>
  <c r="AT407" i="94" s="1"/>
  <c r="AZ407" i="94"/>
  <c r="BA407" i="94" s="1"/>
  <c r="AS403" i="94"/>
  <c r="AT403" i="94" s="1"/>
  <c r="AZ403" i="94"/>
  <c r="BA403" i="94" s="1"/>
  <c r="AS399" i="94"/>
  <c r="AT399" i="94" s="1"/>
  <c r="AZ399" i="94"/>
  <c r="BA399" i="94" s="1"/>
  <c r="AS395" i="94"/>
  <c r="AT395" i="94" s="1"/>
  <c r="AZ395" i="94"/>
  <c r="BA395" i="94" s="1"/>
  <c r="AS387" i="94"/>
  <c r="AT387" i="94" s="1"/>
  <c r="AZ387" i="94"/>
  <c r="BA387" i="94" s="1"/>
  <c r="AS383" i="94"/>
  <c r="AT383" i="94" s="1"/>
  <c r="AZ383" i="94"/>
  <c r="BA383" i="94" s="1"/>
  <c r="AS379" i="94"/>
  <c r="AT379" i="94" s="1"/>
  <c r="AZ379" i="94"/>
  <c r="BA379" i="94" s="1"/>
  <c r="AS356" i="94"/>
  <c r="AT356" i="94" s="1"/>
  <c r="AZ356" i="94"/>
  <c r="BA356" i="94" s="1"/>
  <c r="AS352" i="94"/>
  <c r="AT352" i="94" s="1"/>
  <c r="AZ352" i="94"/>
  <c r="BA352" i="94" s="1"/>
  <c r="AS348" i="94"/>
  <c r="AT348" i="94" s="1"/>
  <c r="AZ348" i="94"/>
  <c r="BA348" i="94" s="1"/>
  <c r="AS344" i="94"/>
  <c r="AT344" i="94" s="1"/>
  <c r="AZ344" i="94"/>
  <c r="BA344" i="94" s="1"/>
  <c r="AS340" i="94"/>
  <c r="AT340" i="94" s="1"/>
  <c r="AZ340" i="94"/>
  <c r="BA340" i="94" s="1"/>
  <c r="AS336" i="94"/>
  <c r="AT336" i="94" s="1"/>
  <c r="AZ336" i="94"/>
  <c r="BA336" i="94" s="1"/>
  <c r="AS332" i="94"/>
  <c r="AT332" i="94" s="1"/>
  <c r="AZ332" i="94"/>
  <c r="BA332" i="94" s="1"/>
  <c r="AS309" i="94"/>
  <c r="AT309" i="94" s="1"/>
  <c r="AZ309" i="94"/>
  <c r="BA309" i="94" s="1"/>
  <c r="AS305" i="94"/>
  <c r="AT305" i="94" s="1"/>
  <c r="AZ305" i="94"/>
  <c r="BA305" i="94" s="1"/>
  <c r="AS301" i="94"/>
  <c r="AT301" i="94" s="1"/>
  <c r="AZ301" i="94"/>
  <c r="BA301" i="94" s="1"/>
  <c r="AS297" i="94"/>
  <c r="AT297" i="94" s="1"/>
  <c r="AZ297" i="94"/>
  <c r="BA297" i="94" s="1"/>
  <c r="AS293" i="94"/>
  <c r="AT293" i="94" s="1"/>
  <c r="AZ293" i="94"/>
  <c r="BA293" i="94" s="1"/>
  <c r="AS289" i="94"/>
  <c r="AT289" i="94" s="1"/>
  <c r="AZ289" i="94"/>
  <c r="BA289" i="94" s="1"/>
  <c r="AS285" i="94"/>
  <c r="AT285" i="94" s="1"/>
  <c r="AZ285" i="94"/>
  <c r="BA285" i="94" s="1"/>
  <c r="AS277" i="94"/>
  <c r="AT277" i="94" s="1"/>
  <c r="AZ277" i="94"/>
  <c r="BA277" i="94" s="1"/>
  <c r="AS258" i="94"/>
  <c r="AT258" i="94" s="1"/>
  <c r="AZ258" i="94"/>
  <c r="BA258" i="94" s="1"/>
  <c r="AS254" i="94"/>
  <c r="AT254" i="94" s="1"/>
  <c r="AZ254" i="94"/>
  <c r="BA254" i="94" s="1"/>
  <c r="AS250" i="94"/>
  <c r="AT250" i="94" s="1"/>
  <c r="AZ250" i="94"/>
  <c r="BA250" i="94" s="1"/>
  <c r="AS246" i="94"/>
  <c r="AT246" i="94" s="1"/>
  <c r="AZ246" i="94"/>
  <c r="BA246" i="94" s="1"/>
  <c r="AS242" i="94"/>
  <c r="AT242" i="94" s="1"/>
  <c r="AZ242" i="94"/>
  <c r="BA242" i="94" s="1"/>
  <c r="AS238" i="94"/>
  <c r="AT238" i="94" s="1"/>
  <c r="AZ238" i="94"/>
  <c r="BA238" i="94" s="1"/>
  <c r="AS230" i="94"/>
  <c r="AT230" i="94" s="1"/>
  <c r="AZ230" i="94"/>
  <c r="BA230" i="94" s="1"/>
  <c r="AS211" i="94"/>
  <c r="AT211" i="94" s="1"/>
  <c r="AZ211" i="94"/>
  <c r="BA211" i="94" s="1"/>
  <c r="AS207" i="94"/>
  <c r="AT207" i="94" s="1"/>
  <c r="AZ207" i="94"/>
  <c r="BA207" i="94" s="1"/>
  <c r="AS203" i="94"/>
  <c r="AT203" i="94" s="1"/>
  <c r="AZ203" i="94"/>
  <c r="BA203" i="94" s="1"/>
  <c r="AS199" i="94"/>
  <c r="AT199" i="94" s="1"/>
  <c r="AZ199" i="94"/>
  <c r="BA199" i="94" s="1"/>
  <c r="AS195" i="94"/>
  <c r="AT195" i="94" s="1"/>
  <c r="AZ195" i="94"/>
  <c r="BA195" i="94" s="1"/>
  <c r="AS191" i="94"/>
  <c r="AT191" i="94" s="1"/>
  <c r="AZ191" i="94"/>
  <c r="BA191" i="94" s="1"/>
  <c r="AS183" i="94"/>
  <c r="AT183" i="94" s="1"/>
  <c r="AZ183" i="94"/>
  <c r="BA183" i="94" s="1"/>
  <c r="AS179" i="94"/>
  <c r="AT179" i="94" s="1"/>
  <c r="AZ179" i="94"/>
  <c r="BA179" i="94" s="1"/>
  <c r="AS166" i="94"/>
  <c r="AT166" i="94" s="1"/>
  <c r="AZ166" i="94"/>
  <c r="BA166" i="94" s="1"/>
  <c r="AS162" i="94"/>
  <c r="AT162" i="94" s="1"/>
  <c r="AZ162" i="94"/>
  <c r="BA162" i="94" s="1"/>
  <c r="AS158" i="94"/>
  <c r="AT158" i="94" s="1"/>
  <c r="AZ158" i="94"/>
  <c r="BA158" i="94" s="1"/>
  <c r="AS154" i="94"/>
  <c r="AT154" i="94" s="1"/>
  <c r="AZ154" i="94"/>
  <c r="BA154" i="94" s="1"/>
  <c r="AS135" i="94"/>
  <c r="AT135" i="94" s="1"/>
  <c r="AZ135" i="94"/>
  <c r="BA135" i="94" s="1"/>
  <c r="AS127" i="94"/>
  <c r="AT127" i="94" s="1"/>
  <c r="AZ127" i="94"/>
  <c r="BA127" i="94" s="1"/>
  <c r="AS123" i="94"/>
  <c r="AT123" i="94" s="1"/>
  <c r="AZ123" i="94"/>
  <c r="BA123" i="94" s="1"/>
  <c r="AS119" i="94"/>
  <c r="AT119" i="94" s="1"/>
  <c r="AZ119" i="94"/>
  <c r="BA119" i="94" s="1"/>
  <c r="AS115" i="94"/>
  <c r="AT115" i="94" s="1"/>
  <c r="AZ115" i="94"/>
  <c r="BA115" i="94" s="1"/>
  <c r="AS111" i="94"/>
  <c r="AT111" i="94" s="1"/>
  <c r="AZ111" i="94"/>
  <c r="BA111" i="94" s="1"/>
  <c r="AS107" i="94"/>
  <c r="AT107" i="94" s="1"/>
  <c r="AZ107" i="94"/>
  <c r="BA107" i="94" s="1"/>
  <c r="AS103" i="94"/>
  <c r="AT103" i="94" s="1"/>
  <c r="AZ103" i="94"/>
  <c r="BA103" i="94" s="1"/>
  <c r="AS80" i="94"/>
  <c r="AT80" i="94" s="1"/>
  <c r="AZ80" i="94"/>
  <c r="BA80" i="94" s="1"/>
  <c r="AS76" i="94"/>
  <c r="AT76" i="94" s="1"/>
  <c r="AZ76" i="94"/>
  <c r="BA76" i="94" s="1"/>
  <c r="AS72" i="94"/>
  <c r="AT72" i="94" s="1"/>
  <c r="AZ72" i="94"/>
  <c r="BA72" i="94" s="1"/>
  <c r="AS68" i="94"/>
  <c r="AT68" i="94" s="1"/>
  <c r="AZ68" i="94"/>
  <c r="BA68" i="94" s="1"/>
  <c r="AS64" i="94"/>
  <c r="AT64" i="94" s="1"/>
  <c r="AZ64" i="94"/>
  <c r="BA64" i="94" s="1"/>
  <c r="AS60" i="94"/>
  <c r="AT60" i="94" s="1"/>
  <c r="AZ60" i="94"/>
  <c r="BA60" i="94" s="1"/>
  <c r="AS52" i="94"/>
  <c r="AT52" i="94" s="1"/>
  <c r="AZ52" i="94"/>
  <c r="BA52" i="94" s="1"/>
  <c r="AS33" i="94"/>
  <c r="AT33" i="94" s="1"/>
  <c r="AZ33" i="94"/>
  <c r="BA33" i="94" s="1"/>
  <c r="AS29" i="94"/>
  <c r="AT29" i="94" s="1"/>
  <c r="AZ29" i="94"/>
  <c r="BA29" i="94" s="1"/>
  <c r="AS25" i="94"/>
  <c r="AT25" i="94" s="1"/>
  <c r="AZ25" i="94"/>
  <c r="BA25" i="94" s="1"/>
  <c r="AS21" i="94"/>
  <c r="AT21" i="94" s="1"/>
  <c r="AZ21" i="94"/>
  <c r="BA21" i="94" s="1"/>
  <c r="AS17" i="94"/>
  <c r="AT17" i="94" s="1"/>
  <c r="AZ17" i="94"/>
  <c r="BA17" i="94" s="1"/>
  <c r="AS13" i="94"/>
  <c r="AT13" i="94" s="1"/>
  <c r="AZ13" i="94"/>
  <c r="BA13" i="94" s="1"/>
  <c r="AS9" i="94"/>
  <c r="AT9" i="94" s="1"/>
  <c r="AZ9" i="94"/>
  <c r="BA9" i="94" s="1"/>
  <c r="AS5" i="94"/>
  <c r="AT5" i="94" s="1"/>
  <c r="AZ5" i="94"/>
  <c r="BA5" i="94" s="1"/>
  <c r="AS907" i="94"/>
  <c r="AT907" i="94" s="1"/>
  <c r="AZ907" i="94"/>
  <c r="BA907" i="94" s="1"/>
  <c r="AS903" i="94"/>
  <c r="AT903" i="94" s="1"/>
  <c r="AZ903" i="94"/>
  <c r="BA903" i="94" s="1"/>
  <c r="AS899" i="94"/>
  <c r="AT899" i="94" s="1"/>
  <c r="AZ899" i="94"/>
  <c r="BA899" i="94" s="1"/>
  <c r="AS860" i="94"/>
  <c r="AT860" i="94" s="1"/>
  <c r="AZ860" i="94"/>
  <c r="BA860" i="94" s="1"/>
  <c r="AS856" i="94"/>
  <c r="AT856" i="94" s="1"/>
  <c r="AZ856" i="94"/>
  <c r="BA856" i="94" s="1"/>
  <c r="AS852" i="94"/>
  <c r="AT852" i="94" s="1"/>
  <c r="AZ852" i="94"/>
  <c r="BA852" i="94" s="1"/>
  <c r="AS810" i="94"/>
  <c r="AT810" i="94" s="1"/>
  <c r="AZ810" i="94"/>
  <c r="BA810" i="94" s="1"/>
  <c r="AS806" i="94"/>
  <c r="AT806" i="94" s="1"/>
  <c r="AZ806" i="94"/>
  <c r="BA806" i="94" s="1"/>
  <c r="AS802" i="94"/>
  <c r="AT802" i="94" s="1"/>
  <c r="AZ802" i="94"/>
  <c r="BA802" i="94" s="1"/>
  <c r="AS763" i="94"/>
  <c r="AT763" i="94" s="1"/>
  <c r="AZ763" i="94"/>
  <c r="BA763" i="94" s="1"/>
  <c r="AS759" i="94"/>
  <c r="AT759" i="94" s="1"/>
  <c r="AZ759" i="94"/>
  <c r="BA759" i="94" s="1"/>
  <c r="AS755" i="94"/>
  <c r="AT755" i="94" s="1"/>
  <c r="AZ755" i="94"/>
  <c r="BA755" i="94" s="1"/>
  <c r="AS751" i="94"/>
  <c r="AT751" i="94" s="1"/>
  <c r="AZ751" i="94"/>
  <c r="BA751" i="94" s="1"/>
  <c r="AS712" i="94"/>
  <c r="AT712" i="94" s="1"/>
  <c r="AZ712" i="94"/>
  <c r="BA712" i="94" s="1"/>
  <c r="AS708" i="94"/>
  <c r="AT708" i="94" s="1"/>
  <c r="AZ708" i="94"/>
  <c r="BA708" i="94" s="1"/>
  <c r="AS704" i="94"/>
  <c r="AT704" i="94" s="1"/>
  <c r="AZ704" i="94"/>
  <c r="BA704" i="94" s="1"/>
  <c r="AS700" i="94"/>
  <c r="AT700" i="94" s="1"/>
  <c r="AZ700" i="94"/>
  <c r="BA700" i="94" s="1"/>
  <c r="AS661" i="94"/>
  <c r="AT661" i="94" s="1"/>
  <c r="AZ661" i="94"/>
  <c r="BA661" i="94" s="1"/>
  <c r="AS657" i="94"/>
  <c r="AT657" i="94" s="1"/>
  <c r="AZ657" i="94"/>
  <c r="BA657" i="94" s="1"/>
  <c r="AS653" i="94"/>
  <c r="AT653" i="94" s="1"/>
  <c r="AZ653" i="94"/>
  <c r="BA653" i="94" s="1"/>
  <c r="AS614" i="94"/>
  <c r="AT614" i="94" s="1"/>
  <c r="AZ614" i="94"/>
  <c r="BA614" i="94" s="1"/>
  <c r="AS610" i="94"/>
  <c r="AT610" i="94" s="1"/>
  <c r="AZ610" i="94"/>
  <c r="BA610" i="94" s="1"/>
  <c r="AS606" i="94"/>
  <c r="AT606" i="94" s="1"/>
  <c r="AZ606" i="94"/>
  <c r="BA606" i="94" s="1"/>
  <c r="AS566" i="94"/>
  <c r="AT566" i="94" s="1"/>
  <c r="AZ566" i="94"/>
  <c r="BA566" i="94" s="1"/>
  <c r="AS562" i="94"/>
  <c r="AT562" i="94" s="1"/>
  <c r="AZ562" i="94"/>
  <c r="BA562" i="94" s="1"/>
  <c r="AS558" i="94"/>
  <c r="AT558" i="94" s="1"/>
  <c r="AZ558" i="94"/>
  <c r="BA558" i="94" s="1"/>
  <c r="AS519" i="94"/>
  <c r="AT519" i="94" s="1"/>
  <c r="AZ519" i="94"/>
  <c r="BA519" i="94" s="1"/>
  <c r="AS515" i="94"/>
  <c r="AT515" i="94" s="1"/>
  <c r="AZ515" i="94"/>
  <c r="BA515" i="94" s="1"/>
  <c r="AS511" i="94"/>
  <c r="AT511" i="94" s="1"/>
  <c r="AZ511" i="94"/>
  <c r="BA511" i="94" s="1"/>
  <c r="AS472" i="94"/>
  <c r="AT472" i="94" s="1"/>
  <c r="AZ472" i="94"/>
  <c r="BA472" i="94" s="1"/>
  <c r="AS468" i="94"/>
  <c r="AT468" i="94" s="1"/>
  <c r="AZ468" i="94"/>
  <c r="BA468" i="94" s="1"/>
  <c r="AS464" i="94"/>
  <c r="AT464" i="94" s="1"/>
  <c r="AZ464" i="94"/>
  <c r="BA464" i="94" s="1"/>
  <c r="AS425" i="94"/>
  <c r="AT425" i="94" s="1"/>
  <c r="AZ425" i="94"/>
  <c r="BA425" i="94" s="1"/>
  <c r="AS421" i="94"/>
  <c r="AT421" i="94" s="1"/>
  <c r="AZ421" i="94"/>
  <c r="BA421" i="94" s="1"/>
  <c r="AS417" i="94"/>
  <c r="AT417" i="94" s="1"/>
  <c r="AZ417" i="94"/>
  <c r="BA417" i="94" s="1"/>
  <c r="AS374" i="94"/>
  <c r="AT374" i="94" s="1"/>
  <c r="AZ374" i="94"/>
  <c r="BA374" i="94" s="1"/>
  <c r="AS370" i="94"/>
  <c r="AT370" i="94" s="1"/>
  <c r="AZ370" i="94"/>
  <c r="BA370" i="94" s="1"/>
  <c r="AS366" i="94"/>
  <c r="AT366" i="94" s="1"/>
  <c r="AZ366" i="94"/>
  <c r="BA366" i="94" s="1"/>
  <c r="AS362" i="94"/>
  <c r="AT362" i="94" s="1"/>
  <c r="AZ362" i="94"/>
  <c r="BA362" i="94" s="1"/>
  <c r="AS323" i="94"/>
  <c r="AT323" i="94" s="1"/>
  <c r="AZ323" i="94"/>
  <c r="BA323" i="94" s="1"/>
  <c r="AS319" i="94"/>
  <c r="AT319" i="94" s="1"/>
  <c r="AZ319" i="94"/>
  <c r="BA319" i="94" s="1"/>
  <c r="AS315" i="94"/>
  <c r="AT315" i="94" s="1"/>
  <c r="AZ315" i="94"/>
  <c r="BA315" i="94" s="1"/>
  <c r="AS276" i="94"/>
  <c r="AT276" i="94" s="1"/>
  <c r="AZ276" i="94"/>
  <c r="BA276" i="94" s="1"/>
  <c r="AS272" i="94"/>
  <c r="AT272" i="94" s="1"/>
  <c r="AZ272" i="94"/>
  <c r="BA272" i="94" s="1"/>
  <c r="AS268" i="94"/>
  <c r="AT268" i="94" s="1"/>
  <c r="AZ268" i="94"/>
  <c r="BA268" i="94" s="1"/>
  <c r="AS264" i="94"/>
  <c r="AT264" i="94" s="1"/>
  <c r="AZ264" i="94"/>
  <c r="BA264" i="94" s="1"/>
  <c r="AS225" i="94"/>
  <c r="AT225" i="94" s="1"/>
  <c r="AZ225" i="94"/>
  <c r="BA225" i="94" s="1"/>
  <c r="AS221" i="94"/>
  <c r="AT221" i="94" s="1"/>
  <c r="AZ221" i="94"/>
  <c r="BA221" i="94" s="1"/>
  <c r="AS217" i="94"/>
  <c r="AT217" i="94" s="1"/>
  <c r="AZ217" i="94"/>
  <c r="BA217" i="94" s="1"/>
  <c r="AS213" i="94"/>
  <c r="AT213" i="94" s="1"/>
  <c r="AZ213" i="94"/>
  <c r="BA213" i="94" s="1"/>
  <c r="AS174" i="94"/>
  <c r="AT174" i="94" s="1"/>
  <c r="AZ174" i="94"/>
  <c r="BA174" i="94" s="1"/>
  <c r="AS170" i="94"/>
  <c r="AT170" i="94" s="1"/>
  <c r="AZ170" i="94"/>
  <c r="BA170" i="94" s="1"/>
  <c r="AS146" i="94"/>
  <c r="AT146" i="94" s="1"/>
  <c r="AZ146" i="94"/>
  <c r="BA146" i="94" s="1"/>
  <c r="AS142" i="94"/>
  <c r="AT142" i="94" s="1"/>
  <c r="AZ142" i="94"/>
  <c r="BA142" i="94" s="1"/>
  <c r="AS138" i="94"/>
  <c r="AT138" i="94" s="1"/>
  <c r="AZ138" i="94"/>
  <c r="BA138" i="94" s="1"/>
  <c r="AS99" i="94"/>
  <c r="AT99" i="94" s="1"/>
  <c r="AZ99" i="94"/>
  <c r="BA99" i="94" s="1"/>
  <c r="AS95" i="94"/>
  <c r="AT95" i="94" s="1"/>
  <c r="AZ95" i="94"/>
  <c r="BA95" i="94" s="1"/>
  <c r="AS91" i="94"/>
  <c r="AT91" i="94" s="1"/>
  <c r="AZ91" i="94"/>
  <c r="BA91" i="94" s="1"/>
  <c r="AS48" i="94"/>
  <c r="AT48" i="94" s="1"/>
  <c r="AZ48" i="94"/>
  <c r="BA48" i="94" s="1"/>
  <c r="AS44" i="94"/>
  <c r="AT44" i="94" s="1"/>
  <c r="AZ44" i="94"/>
  <c r="BA44" i="94" s="1"/>
  <c r="AS40" i="94"/>
  <c r="AT40" i="94" s="1"/>
  <c r="AZ40" i="94"/>
  <c r="BA40" i="94" s="1"/>
  <c r="AZ939" i="94"/>
  <c r="BA939" i="94" s="1"/>
  <c r="AZ928" i="94"/>
  <c r="BA928" i="94" s="1"/>
  <c r="AZ918" i="94"/>
  <c r="BA918" i="94" s="1"/>
  <c r="AZ892" i="94"/>
  <c r="BA892" i="94" s="1"/>
  <c r="AZ881" i="94"/>
  <c r="BA881" i="94" s="1"/>
  <c r="AZ871" i="94"/>
  <c r="BA871" i="94" s="1"/>
  <c r="AZ846" i="94"/>
  <c r="BA846" i="94" s="1"/>
  <c r="AZ835" i="94"/>
  <c r="BA835" i="94" s="1"/>
  <c r="AZ825" i="94"/>
  <c r="BA825" i="94" s="1"/>
  <c r="AZ814" i="94"/>
  <c r="BA814" i="94" s="1"/>
  <c r="AZ778" i="94"/>
  <c r="BA778" i="94" s="1"/>
  <c r="AZ741" i="94"/>
  <c r="BA741" i="94" s="1"/>
  <c r="AZ720" i="94"/>
  <c r="BA720" i="94" s="1"/>
  <c r="AZ683" i="94"/>
  <c r="BA683" i="94" s="1"/>
  <c r="AZ638" i="94"/>
  <c r="BA638" i="94" s="1"/>
  <c r="AZ597" i="94"/>
  <c r="BA597" i="94" s="1"/>
  <c r="AZ556" i="94"/>
  <c r="BA556" i="94" s="1"/>
  <c r="AZ527" i="94"/>
  <c r="BA527" i="94" s="1"/>
  <c r="AZ484" i="94"/>
  <c r="BA484" i="94" s="1"/>
  <c r="AZ441" i="94"/>
  <c r="BA441" i="94" s="1"/>
  <c r="AZ398" i="94"/>
  <c r="BA398" i="94" s="1"/>
  <c r="AZ349" i="94"/>
  <c r="BA349" i="94" s="1"/>
  <c r="AZ292" i="94"/>
  <c r="BA292" i="94" s="1"/>
  <c r="AZ234" i="94"/>
  <c r="BA234" i="94" s="1"/>
  <c r="AZ167" i="94"/>
  <c r="BA167" i="94" s="1"/>
  <c r="AZ110" i="94"/>
  <c r="BA110" i="94" s="1"/>
  <c r="AZ27" i="94"/>
  <c r="BA27" i="94" s="1"/>
  <c r="AZ861" i="94"/>
  <c r="BA861" i="94" s="1"/>
  <c r="AZ701" i="94"/>
  <c r="BA701" i="94" s="1"/>
  <c r="AZ507" i="94"/>
  <c r="BA507" i="94" s="1"/>
  <c r="AZ314" i="94"/>
  <c r="BA314" i="94" s="1"/>
  <c r="AZ137" i="94"/>
  <c r="BA137" i="94" s="1"/>
  <c r="AS915" i="94"/>
  <c r="AT915" i="94" s="1"/>
  <c r="AZ915" i="94"/>
  <c r="BA915" i="94" s="1"/>
  <c r="AS884" i="94"/>
  <c r="AT884" i="94" s="1"/>
  <c r="AZ884" i="94"/>
  <c r="BA884" i="94" s="1"/>
  <c r="AS868" i="94"/>
  <c r="AT868" i="94" s="1"/>
  <c r="AZ868" i="94"/>
  <c r="BA868" i="94" s="1"/>
  <c r="AS838" i="94"/>
  <c r="AT838" i="94" s="1"/>
  <c r="AZ838" i="94"/>
  <c r="BA838" i="94" s="1"/>
  <c r="AS826" i="94"/>
  <c r="AT826" i="94" s="1"/>
  <c r="AZ826" i="94"/>
  <c r="BA826" i="94" s="1"/>
  <c r="AS771" i="94"/>
  <c r="AT771" i="94" s="1"/>
  <c r="AZ771" i="94"/>
  <c r="BA771" i="94" s="1"/>
  <c r="AS744" i="94"/>
  <c r="AT744" i="94" s="1"/>
  <c r="AZ744" i="94"/>
  <c r="BA744" i="94" s="1"/>
  <c r="AS732" i="94"/>
  <c r="AT732" i="94" s="1"/>
  <c r="AZ732" i="94"/>
  <c r="BA732" i="94" s="1"/>
  <c r="AS724" i="94"/>
  <c r="AT724" i="94" s="1"/>
  <c r="AZ724" i="94"/>
  <c r="BA724" i="94" s="1"/>
  <c r="AS698" i="94"/>
  <c r="AT698" i="94" s="1"/>
  <c r="AZ698" i="94"/>
  <c r="BA698" i="94" s="1"/>
  <c r="AS682" i="94"/>
  <c r="AT682" i="94" s="1"/>
  <c r="AZ682" i="94"/>
  <c r="BA682" i="94" s="1"/>
  <c r="AS670" i="94"/>
  <c r="AT670" i="94" s="1"/>
  <c r="AZ670" i="94"/>
  <c r="BA670" i="94" s="1"/>
  <c r="AS643" i="94"/>
  <c r="AT643" i="94" s="1"/>
  <c r="AZ643" i="94"/>
  <c r="BA643" i="94" s="1"/>
  <c r="AS631" i="94"/>
  <c r="AT631" i="94" s="1"/>
  <c r="AZ631" i="94"/>
  <c r="BA631" i="94" s="1"/>
  <c r="AS623" i="94"/>
  <c r="AT623" i="94" s="1"/>
  <c r="AZ623" i="94"/>
  <c r="BA623" i="94" s="1"/>
  <c r="AS594" i="94"/>
  <c r="AT594" i="94" s="1"/>
  <c r="AZ594" i="94"/>
  <c r="BA594" i="94" s="1"/>
  <c r="AS582" i="94"/>
  <c r="AT582" i="94" s="1"/>
  <c r="AZ582" i="94"/>
  <c r="BA582" i="94" s="1"/>
  <c r="AS570" i="94"/>
  <c r="AT570" i="94" s="1"/>
  <c r="AZ570" i="94"/>
  <c r="BA570" i="94" s="1"/>
  <c r="AS545" i="94"/>
  <c r="AT545" i="94" s="1"/>
  <c r="AZ545" i="94"/>
  <c r="BA545" i="94" s="1"/>
  <c r="AS533" i="94"/>
  <c r="AT533" i="94" s="1"/>
  <c r="AZ533" i="94"/>
  <c r="BA533" i="94" s="1"/>
  <c r="AS506" i="94"/>
  <c r="AT506" i="94" s="1"/>
  <c r="AZ506" i="94"/>
  <c r="BA506" i="94" s="1"/>
  <c r="AS494" i="94"/>
  <c r="AT494" i="94" s="1"/>
  <c r="AZ494" i="94"/>
  <c r="BA494" i="94" s="1"/>
  <c r="AS482" i="94"/>
  <c r="AT482" i="94" s="1"/>
  <c r="AZ482" i="94"/>
  <c r="BA482" i="94" s="1"/>
  <c r="AS455" i="94"/>
  <c r="AT455" i="94" s="1"/>
  <c r="AZ455" i="94"/>
  <c r="BA455" i="94" s="1"/>
  <c r="AS443" i="94"/>
  <c r="AT443" i="94" s="1"/>
  <c r="AZ443" i="94"/>
  <c r="BA443" i="94" s="1"/>
  <c r="AS431" i="94"/>
  <c r="AT431" i="94" s="1"/>
  <c r="AZ431" i="94"/>
  <c r="BA431" i="94" s="1"/>
  <c r="AS405" i="94"/>
  <c r="AT405" i="94" s="1"/>
  <c r="AZ405" i="94"/>
  <c r="BA405" i="94" s="1"/>
  <c r="AS393" i="94"/>
  <c r="AT393" i="94" s="1"/>
  <c r="AZ393" i="94"/>
  <c r="BA393" i="94" s="1"/>
  <c r="AS381" i="94"/>
  <c r="AT381" i="94" s="1"/>
  <c r="AZ381" i="94"/>
  <c r="BA381" i="94" s="1"/>
  <c r="AS354" i="94"/>
  <c r="AT354" i="94" s="1"/>
  <c r="AZ354" i="94"/>
  <c r="BA354" i="94" s="1"/>
  <c r="AS342" i="94"/>
  <c r="AT342" i="94" s="1"/>
  <c r="AZ342" i="94"/>
  <c r="BA342" i="94" s="1"/>
  <c r="AS330" i="94"/>
  <c r="AT330" i="94" s="1"/>
  <c r="AZ330" i="94"/>
  <c r="BA330" i="94" s="1"/>
  <c r="AS303" i="94"/>
  <c r="AT303" i="94" s="1"/>
  <c r="AZ303" i="94"/>
  <c r="BA303" i="94" s="1"/>
  <c r="AS291" i="94"/>
  <c r="AT291" i="94" s="1"/>
  <c r="AZ291" i="94"/>
  <c r="BA291" i="94" s="1"/>
  <c r="AS279" i="94"/>
  <c r="AT279" i="94" s="1"/>
  <c r="AZ279" i="94"/>
  <c r="BA279" i="94" s="1"/>
  <c r="AS252" i="94"/>
  <c r="AT252" i="94" s="1"/>
  <c r="AZ252" i="94"/>
  <c r="BA252" i="94" s="1"/>
  <c r="AS240" i="94"/>
  <c r="AT240" i="94" s="1"/>
  <c r="AZ240" i="94"/>
  <c r="BA240" i="94" s="1"/>
  <c r="AS228" i="94"/>
  <c r="AT228" i="94" s="1"/>
  <c r="AZ228" i="94"/>
  <c r="BA228" i="94" s="1"/>
  <c r="AS201" i="94"/>
  <c r="AT201" i="94" s="1"/>
  <c r="AZ201" i="94"/>
  <c r="BA201" i="94" s="1"/>
  <c r="AS189" i="94"/>
  <c r="AT189" i="94" s="1"/>
  <c r="AZ189" i="94"/>
  <c r="BA189" i="94" s="1"/>
  <c r="AS177" i="94"/>
  <c r="AT177" i="94" s="1"/>
  <c r="AZ177" i="94"/>
  <c r="BA177" i="94" s="1"/>
  <c r="AS156" i="94"/>
  <c r="AT156" i="94" s="1"/>
  <c r="AZ156" i="94"/>
  <c r="BA156" i="94" s="1"/>
  <c r="AS129" i="94"/>
  <c r="AT129" i="94" s="1"/>
  <c r="AZ129" i="94"/>
  <c r="BA129" i="94" s="1"/>
  <c r="AS117" i="94"/>
  <c r="AT117" i="94" s="1"/>
  <c r="AZ117" i="94"/>
  <c r="BA117" i="94" s="1"/>
  <c r="AS105" i="94"/>
  <c r="AT105" i="94" s="1"/>
  <c r="AZ105" i="94"/>
  <c r="BA105" i="94" s="1"/>
  <c r="AS78" i="94"/>
  <c r="AT78" i="94" s="1"/>
  <c r="AZ78" i="94"/>
  <c r="BA78" i="94" s="1"/>
  <c r="AS66" i="94"/>
  <c r="AT66" i="94" s="1"/>
  <c r="AZ66" i="94"/>
  <c r="BA66" i="94" s="1"/>
  <c r="AS58" i="94"/>
  <c r="AT58" i="94" s="1"/>
  <c r="AZ58" i="94"/>
  <c r="BA58" i="94" s="1"/>
  <c r="AS35" i="94"/>
  <c r="AT35" i="94" s="1"/>
  <c r="AZ35" i="94"/>
  <c r="BA35" i="94" s="1"/>
  <c r="AS31" i="94"/>
  <c r="AT31" i="94" s="1"/>
  <c r="AZ31" i="94"/>
  <c r="BA31" i="94" s="1"/>
  <c r="AS23" i="94"/>
  <c r="AT23" i="94" s="1"/>
  <c r="AZ23" i="94"/>
  <c r="BA23" i="94" s="1"/>
  <c r="AS15" i="94"/>
  <c r="AT15" i="94" s="1"/>
  <c r="AZ15" i="94"/>
  <c r="BA15" i="94" s="1"/>
  <c r="AS7" i="94"/>
  <c r="AT7" i="94" s="1"/>
  <c r="AZ7" i="94"/>
  <c r="BA7" i="94" s="1"/>
  <c r="AS905" i="94"/>
  <c r="AT905" i="94" s="1"/>
  <c r="AZ905" i="94"/>
  <c r="BA905" i="94" s="1"/>
  <c r="AS858" i="94"/>
  <c r="AT858" i="94" s="1"/>
  <c r="AZ858" i="94"/>
  <c r="BA858" i="94" s="1"/>
  <c r="AS812" i="94"/>
  <c r="AT812" i="94" s="1"/>
  <c r="AZ812" i="94"/>
  <c r="BA812" i="94" s="1"/>
  <c r="AS800" i="94"/>
  <c r="AT800" i="94" s="1"/>
  <c r="AZ800" i="94"/>
  <c r="BA800" i="94" s="1"/>
  <c r="AS753" i="94"/>
  <c r="AT753" i="94" s="1"/>
  <c r="AZ753" i="94"/>
  <c r="BA753" i="94" s="1"/>
  <c r="AS706" i="94"/>
  <c r="AT706" i="94" s="1"/>
  <c r="AZ706" i="94"/>
  <c r="BA706" i="94" s="1"/>
  <c r="AS659" i="94"/>
  <c r="AT659" i="94" s="1"/>
  <c r="AZ659" i="94"/>
  <c r="BA659" i="94" s="1"/>
  <c r="AS612" i="94"/>
  <c r="AT612" i="94" s="1"/>
  <c r="AZ612" i="94"/>
  <c r="BA612" i="94" s="1"/>
  <c r="AS568" i="94"/>
  <c r="AT568" i="94" s="1"/>
  <c r="AZ568" i="94"/>
  <c r="BA568" i="94" s="1"/>
  <c r="AS521" i="94"/>
  <c r="AT521" i="94" s="1"/>
  <c r="AZ521" i="94"/>
  <c r="BA521" i="94" s="1"/>
  <c r="AS509" i="94"/>
  <c r="AT509" i="94" s="1"/>
  <c r="AZ509" i="94"/>
  <c r="BA509" i="94" s="1"/>
  <c r="AS466" i="94"/>
  <c r="AT466" i="94" s="1"/>
  <c r="AZ466" i="94"/>
  <c r="BA466" i="94" s="1"/>
  <c r="AS419" i="94"/>
  <c r="AT419" i="94" s="1"/>
  <c r="AZ419" i="94"/>
  <c r="BA419" i="94" s="1"/>
  <c r="AS372" i="94"/>
  <c r="AT372" i="94" s="1"/>
  <c r="AZ372" i="94"/>
  <c r="BA372" i="94" s="1"/>
  <c r="AS325" i="94"/>
  <c r="AT325" i="94" s="1"/>
  <c r="AZ325" i="94"/>
  <c r="BA325" i="94" s="1"/>
  <c r="AS313" i="94"/>
  <c r="AT313" i="94" s="1"/>
  <c r="AZ313" i="94"/>
  <c r="BA313" i="94" s="1"/>
  <c r="AS266" i="94"/>
  <c r="AT266" i="94" s="1"/>
  <c r="AZ266" i="94"/>
  <c r="BA266" i="94" s="1"/>
  <c r="AS219" i="94"/>
  <c r="AT219" i="94" s="1"/>
  <c r="AZ219" i="94"/>
  <c r="BA219" i="94" s="1"/>
  <c r="AS172" i="94"/>
  <c r="AT172" i="94" s="1"/>
  <c r="AZ172" i="94"/>
  <c r="BA172" i="94" s="1"/>
  <c r="AS144" i="94"/>
  <c r="AT144" i="94" s="1"/>
  <c r="AZ144" i="94"/>
  <c r="BA144" i="94" s="1"/>
  <c r="AS97" i="94"/>
  <c r="AT97" i="94" s="1"/>
  <c r="AZ97" i="94"/>
  <c r="BA97" i="94" s="1"/>
  <c r="AS37" i="94"/>
  <c r="AT37" i="94" s="1"/>
  <c r="AZ37" i="94"/>
  <c r="BA37" i="94" s="1"/>
  <c r="AS936" i="94"/>
  <c r="AT936" i="94" s="1"/>
  <c r="AZ936" i="94"/>
  <c r="BA936" i="94" s="1"/>
  <c r="AS924" i="94"/>
  <c r="AT924" i="94" s="1"/>
  <c r="AZ924" i="94"/>
  <c r="BA924" i="94" s="1"/>
  <c r="AS920" i="94"/>
  <c r="AT920" i="94" s="1"/>
  <c r="AZ920" i="94"/>
  <c r="BA920" i="94" s="1"/>
  <c r="AS893" i="94"/>
  <c r="AT893" i="94" s="1"/>
  <c r="AZ893" i="94"/>
  <c r="BA893" i="94" s="1"/>
  <c r="AS889" i="94"/>
  <c r="AT889" i="94" s="1"/>
  <c r="AZ889" i="94"/>
  <c r="BA889" i="94" s="1"/>
  <c r="AS877" i="94"/>
  <c r="AT877" i="94" s="1"/>
  <c r="AZ877" i="94"/>
  <c r="BA877" i="94" s="1"/>
  <c r="AS873" i="94"/>
  <c r="AT873" i="94" s="1"/>
  <c r="AZ873" i="94"/>
  <c r="BA873" i="94" s="1"/>
  <c r="AS847" i="94"/>
  <c r="AT847" i="94" s="1"/>
  <c r="AZ847" i="94"/>
  <c r="BA847" i="94" s="1"/>
  <c r="AS843" i="94"/>
  <c r="AT843" i="94" s="1"/>
  <c r="AZ843" i="94"/>
  <c r="BA843" i="94" s="1"/>
  <c r="AS831" i="94"/>
  <c r="AT831" i="94" s="1"/>
  <c r="AZ831" i="94"/>
  <c r="BA831" i="94" s="1"/>
  <c r="AS827" i="94"/>
  <c r="AT827" i="94" s="1"/>
  <c r="AZ827" i="94"/>
  <c r="BA827" i="94" s="1"/>
  <c r="AS776" i="94"/>
  <c r="AT776" i="94" s="1"/>
  <c r="AZ776" i="94"/>
  <c r="BA776" i="94" s="1"/>
  <c r="AS768" i="94"/>
  <c r="AT768" i="94" s="1"/>
  <c r="AZ768" i="94"/>
  <c r="BA768" i="94" s="1"/>
  <c r="AS764" i="94"/>
  <c r="AT764" i="94" s="1"/>
  <c r="AZ764" i="94"/>
  <c r="BA764" i="94" s="1"/>
  <c r="AS745" i="94"/>
  <c r="AT745" i="94" s="1"/>
  <c r="AZ745" i="94"/>
  <c r="BA745" i="94" s="1"/>
  <c r="AS737" i="94"/>
  <c r="AT737" i="94" s="1"/>
  <c r="AZ737" i="94"/>
  <c r="BA737" i="94" s="1"/>
  <c r="AS733" i="94"/>
  <c r="AT733" i="94" s="1"/>
  <c r="AZ733" i="94"/>
  <c r="BA733" i="94" s="1"/>
  <c r="AS729" i="94"/>
  <c r="AT729" i="94" s="1"/>
  <c r="AZ729" i="94"/>
  <c r="BA729" i="94" s="1"/>
  <c r="AS721" i="94"/>
  <c r="AT721" i="94" s="1"/>
  <c r="AZ721" i="94"/>
  <c r="BA721" i="94" s="1"/>
  <c r="AS717" i="94"/>
  <c r="AT717" i="94" s="1"/>
  <c r="AZ717" i="94"/>
  <c r="BA717" i="94" s="1"/>
  <c r="AS699" i="94"/>
  <c r="AT699" i="94" s="1"/>
  <c r="AZ699" i="94"/>
  <c r="BA699" i="94" s="1"/>
  <c r="AS691" i="94"/>
  <c r="AT691" i="94" s="1"/>
  <c r="AZ691" i="94"/>
  <c r="BA691" i="94" s="1"/>
  <c r="AS687" i="94"/>
  <c r="AT687" i="94" s="1"/>
  <c r="AZ687" i="94"/>
  <c r="BA687" i="94" s="1"/>
  <c r="AS679" i="94"/>
  <c r="AT679" i="94" s="1"/>
  <c r="AZ679" i="94"/>
  <c r="BA679" i="94" s="1"/>
  <c r="AS671" i="94"/>
  <c r="AT671" i="94" s="1"/>
  <c r="AZ671" i="94"/>
  <c r="BA671" i="94" s="1"/>
  <c r="AS667" i="94"/>
  <c r="AT667" i="94" s="1"/>
  <c r="AZ667" i="94"/>
  <c r="BA667" i="94" s="1"/>
  <c r="AS648" i="94"/>
  <c r="AT648" i="94" s="1"/>
  <c r="AZ648" i="94"/>
  <c r="BA648" i="94" s="1"/>
  <c r="AS644" i="94"/>
  <c r="AT644" i="94" s="1"/>
  <c r="AZ644" i="94"/>
  <c r="BA644" i="94" s="1"/>
  <c r="AS640" i="94"/>
  <c r="AT640" i="94" s="1"/>
  <c r="AZ640" i="94"/>
  <c r="BA640" i="94" s="1"/>
  <c r="AS636" i="94"/>
  <c r="AT636" i="94" s="1"/>
  <c r="AZ636" i="94"/>
  <c r="BA636" i="94" s="1"/>
  <c r="AS628" i="94"/>
  <c r="AT628" i="94" s="1"/>
  <c r="AZ628" i="94"/>
  <c r="BA628" i="94" s="1"/>
  <c r="AS624" i="94"/>
  <c r="AT624" i="94" s="1"/>
  <c r="AZ624" i="94"/>
  <c r="BA624" i="94" s="1"/>
  <c r="AS620" i="94"/>
  <c r="AT620" i="94" s="1"/>
  <c r="AZ620" i="94"/>
  <c r="BA620" i="94" s="1"/>
  <c r="AS616" i="94"/>
  <c r="AT616" i="94" s="1"/>
  <c r="AZ616" i="94"/>
  <c r="BA616" i="94" s="1"/>
  <c r="AS599" i="94"/>
  <c r="AT599" i="94" s="1"/>
  <c r="AZ599" i="94"/>
  <c r="BA599" i="94" s="1"/>
  <c r="AS595" i="94"/>
  <c r="AT595" i="94" s="1"/>
  <c r="AZ595" i="94"/>
  <c r="BA595" i="94" s="1"/>
  <c r="AS587" i="94"/>
  <c r="AT587" i="94" s="1"/>
  <c r="AZ587" i="94"/>
  <c r="BA587" i="94" s="1"/>
  <c r="AS579" i="94"/>
  <c r="AT579" i="94" s="1"/>
  <c r="AZ579" i="94"/>
  <c r="BA579" i="94" s="1"/>
  <c r="AS575" i="94"/>
  <c r="AT575" i="94" s="1"/>
  <c r="AZ575" i="94"/>
  <c r="BA575" i="94" s="1"/>
  <c r="AS571" i="94"/>
  <c r="AT571" i="94" s="1"/>
  <c r="AZ571" i="94"/>
  <c r="BA571" i="94" s="1"/>
  <c r="AS554" i="94"/>
  <c r="AT554" i="94" s="1"/>
  <c r="AZ554" i="94"/>
  <c r="BA554" i="94" s="1"/>
  <c r="AS550" i="94"/>
  <c r="AT550" i="94" s="1"/>
  <c r="AZ550" i="94"/>
  <c r="BA550" i="94" s="1"/>
  <c r="AS546" i="94"/>
  <c r="AT546" i="94" s="1"/>
  <c r="AZ546" i="94"/>
  <c r="BA546" i="94" s="1"/>
  <c r="AS538" i="94"/>
  <c r="AT538" i="94" s="1"/>
  <c r="AZ538" i="94"/>
  <c r="BA538" i="94" s="1"/>
  <c r="AS534" i="94"/>
  <c r="AT534" i="94" s="1"/>
  <c r="AZ534" i="94"/>
  <c r="BA534" i="94" s="1"/>
  <c r="AS530" i="94"/>
  <c r="AT530" i="94" s="1"/>
  <c r="AZ530" i="94"/>
  <c r="BA530" i="94" s="1"/>
  <c r="AS526" i="94"/>
  <c r="AT526" i="94" s="1"/>
  <c r="AZ526" i="94"/>
  <c r="BA526" i="94" s="1"/>
  <c r="AS522" i="94"/>
  <c r="AT522" i="94" s="1"/>
  <c r="AZ522" i="94"/>
  <c r="BA522" i="94" s="1"/>
  <c r="AS503" i="94"/>
  <c r="AT503" i="94" s="1"/>
  <c r="AZ503" i="94"/>
  <c r="BA503" i="94" s="1"/>
  <c r="AS495" i="94"/>
  <c r="AT495" i="94" s="1"/>
  <c r="AZ495" i="94"/>
  <c r="BA495" i="94" s="1"/>
  <c r="AS487" i="94"/>
  <c r="AT487" i="94" s="1"/>
  <c r="AZ487" i="94"/>
  <c r="BA487" i="94" s="1"/>
  <c r="AS483" i="94"/>
  <c r="AT483" i="94" s="1"/>
  <c r="AZ483" i="94"/>
  <c r="BA483" i="94" s="1"/>
  <c r="AS479" i="94"/>
  <c r="AT479" i="94" s="1"/>
  <c r="AZ479" i="94"/>
  <c r="BA479" i="94" s="1"/>
  <c r="AS460" i="94"/>
  <c r="AT460" i="94" s="1"/>
  <c r="AZ460" i="94"/>
  <c r="BA460" i="94" s="1"/>
  <c r="AS456" i="94"/>
  <c r="AT456" i="94" s="1"/>
  <c r="AZ456" i="94"/>
  <c r="BA456" i="94" s="1"/>
  <c r="AS452" i="94"/>
  <c r="AT452" i="94" s="1"/>
  <c r="AZ452" i="94"/>
  <c r="BA452" i="94" s="1"/>
  <c r="AS444" i="94"/>
  <c r="AT444" i="94" s="1"/>
  <c r="AZ444" i="94"/>
  <c r="BA444" i="94" s="1"/>
  <c r="AS440" i="94"/>
  <c r="AT440" i="94" s="1"/>
  <c r="AZ440" i="94"/>
  <c r="BA440" i="94" s="1"/>
  <c r="AS436" i="94"/>
  <c r="AT436" i="94" s="1"/>
  <c r="AZ436" i="94"/>
  <c r="BA436" i="94" s="1"/>
  <c r="AS432" i="94"/>
  <c r="AT432" i="94" s="1"/>
  <c r="AZ432" i="94"/>
  <c r="BA432" i="94" s="1"/>
  <c r="AS428" i="94"/>
  <c r="AT428" i="94" s="1"/>
  <c r="AZ428" i="94"/>
  <c r="BA428" i="94" s="1"/>
  <c r="AS410" i="94"/>
  <c r="AT410" i="94" s="1"/>
  <c r="AZ410" i="94"/>
  <c r="BA410" i="94" s="1"/>
  <c r="AS402" i="94"/>
  <c r="AT402" i="94" s="1"/>
  <c r="AZ402" i="94"/>
  <c r="BA402" i="94" s="1"/>
  <c r="AS394" i="94"/>
  <c r="AT394" i="94" s="1"/>
  <c r="AZ394" i="94"/>
  <c r="BA394" i="94" s="1"/>
  <c r="AS390" i="94"/>
  <c r="AT390" i="94" s="1"/>
  <c r="AZ390" i="94"/>
  <c r="BA390" i="94" s="1"/>
  <c r="AS386" i="94"/>
  <c r="AT386" i="94" s="1"/>
  <c r="AZ386" i="94"/>
  <c r="BA386" i="94" s="1"/>
  <c r="AS382" i="94"/>
  <c r="AT382" i="94" s="1"/>
  <c r="AZ382" i="94"/>
  <c r="BA382" i="94" s="1"/>
  <c r="AS378" i="94"/>
  <c r="AT378" i="94" s="1"/>
  <c r="AZ378" i="94"/>
  <c r="BA378" i="94" s="1"/>
  <c r="AS359" i="94"/>
  <c r="AT359" i="94" s="1"/>
  <c r="AZ359" i="94"/>
  <c r="BA359" i="94" s="1"/>
  <c r="AS355" i="94"/>
  <c r="AT355" i="94" s="1"/>
  <c r="AZ355" i="94"/>
  <c r="BA355" i="94" s="1"/>
  <c r="AS351" i="94"/>
  <c r="AT351" i="94" s="1"/>
  <c r="AZ351" i="94"/>
  <c r="BA351" i="94" s="1"/>
  <c r="AS347" i="94"/>
  <c r="AT347" i="94" s="1"/>
  <c r="AZ347" i="94"/>
  <c r="BA347" i="94" s="1"/>
  <c r="AS343" i="94"/>
  <c r="AT343" i="94" s="1"/>
  <c r="AZ343" i="94"/>
  <c r="BA343" i="94" s="1"/>
  <c r="AS335" i="94"/>
  <c r="AT335" i="94" s="1"/>
  <c r="AZ335" i="94"/>
  <c r="BA335" i="94" s="1"/>
  <c r="AS331" i="94"/>
  <c r="AT331" i="94" s="1"/>
  <c r="AZ331" i="94"/>
  <c r="BA331" i="94" s="1"/>
  <c r="AS327" i="94"/>
  <c r="AT327" i="94" s="1"/>
  <c r="AZ327" i="94"/>
  <c r="BA327" i="94" s="1"/>
  <c r="AS308" i="94"/>
  <c r="AT308" i="94" s="1"/>
  <c r="AZ308" i="94"/>
  <c r="BA308" i="94" s="1"/>
  <c r="AS304" i="94"/>
  <c r="AT304" i="94" s="1"/>
  <c r="AZ304" i="94"/>
  <c r="BA304" i="94" s="1"/>
  <c r="AS300" i="94"/>
  <c r="AT300" i="94" s="1"/>
  <c r="AZ300" i="94"/>
  <c r="BA300" i="94" s="1"/>
  <c r="AS296" i="94"/>
  <c r="AT296" i="94" s="1"/>
  <c r="AZ296" i="94"/>
  <c r="BA296" i="94" s="1"/>
  <c r="AS288" i="94"/>
  <c r="AT288" i="94" s="1"/>
  <c r="AZ288" i="94"/>
  <c r="BA288" i="94" s="1"/>
  <c r="AS284" i="94"/>
  <c r="AT284" i="94" s="1"/>
  <c r="AZ284" i="94"/>
  <c r="BA284" i="94" s="1"/>
  <c r="AS280" i="94"/>
  <c r="AT280" i="94" s="1"/>
  <c r="AZ280" i="94"/>
  <c r="BA280" i="94" s="1"/>
  <c r="AS261" i="94"/>
  <c r="AT261" i="94" s="1"/>
  <c r="AZ261" i="94"/>
  <c r="BA261" i="94" s="1"/>
  <c r="AS257" i="94"/>
  <c r="AT257" i="94" s="1"/>
  <c r="AZ257" i="94"/>
  <c r="BA257" i="94" s="1"/>
  <c r="AS253" i="94"/>
  <c r="AT253" i="94" s="1"/>
  <c r="AZ253" i="94"/>
  <c r="BA253" i="94" s="1"/>
  <c r="AS249" i="94"/>
  <c r="AT249" i="94" s="1"/>
  <c r="AZ249" i="94"/>
  <c r="BA249" i="94" s="1"/>
  <c r="AS241" i="94"/>
  <c r="AT241" i="94" s="1"/>
  <c r="AZ241" i="94"/>
  <c r="BA241" i="94" s="1"/>
  <c r="AS237" i="94"/>
  <c r="AT237" i="94" s="1"/>
  <c r="AZ237" i="94"/>
  <c r="BA237" i="94" s="1"/>
  <c r="AS233" i="94"/>
  <c r="AT233" i="94" s="1"/>
  <c r="AZ233" i="94"/>
  <c r="BA233" i="94" s="1"/>
  <c r="AS229" i="94"/>
  <c r="AT229" i="94" s="1"/>
  <c r="AZ229" i="94"/>
  <c r="BA229" i="94" s="1"/>
  <c r="AS210" i="94"/>
  <c r="AT210" i="94" s="1"/>
  <c r="AZ210" i="94"/>
  <c r="BA210" i="94" s="1"/>
  <c r="AS206" i="94"/>
  <c r="AT206" i="94" s="1"/>
  <c r="AZ206" i="94"/>
  <c r="BA206" i="94" s="1"/>
  <c r="AS202" i="94"/>
  <c r="AT202" i="94" s="1"/>
  <c r="AZ202" i="94"/>
  <c r="BA202" i="94" s="1"/>
  <c r="AS194" i="94"/>
  <c r="AT194" i="94" s="1"/>
  <c r="AZ194" i="94"/>
  <c r="BA194" i="94" s="1"/>
  <c r="AS190" i="94"/>
  <c r="AT190" i="94" s="1"/>
  <c r="AZ190" i="94"/>
  <c r="BA190" i="94" s="1"/>
  <c r="AS186" i="94"/>
  <c r="AT186" i="94" s="1"/>
  <c r="AZ186" i="94"/>
  <c r="BA186" i="94" s="1"/>
  <c r="AS182" i="94"/>
  <c r="AT182" i="94" s="1"/>
  <c r="AZ182" i="94"/>
  <c r="BA182" i="94" s="1"/>
  <c r="AS178" i="94"/>
  <c r="AT178" i="94" s="1"/>
  <c r="AZ178" i="94"/>
  <c r="BA178" i="94" s="1"/>
  <c r="AS165" i="94"/>
  <c r="AT165" i="94" s="1"/>
  <c r="AZ165" i="94"/>
  <c r="BA165" i="94" s="1"/>
  <c r="AS161" i="94"/>
  <c r="AT161" i="94" s="1"/>
  <c r="AZ161" i="94"/>
  <c r="BA161" i="94" s="1"/>
  <c r="AS153" i="94"/>
  <c r="AT153" i="94" s="1"/>
  <c r="AZ153" i="94"/>
  <c r="BA153" i="94" s="1"/>
  <c r="AS134" i="94"/>
  <c r="AT134" i="94" s="1"/>
  <c r="AZ134" i="94"/>
  <c r="BA134" i="94" s="1"/>
  <c r="AS130" i="94"/>
  <c r="AT130" i="94" s="1"/>
  <c r="AZ130" i="94"/>
  <c r="BA130" i="94" s="1"/>
  <c r="AS126" i="94"/>
  <c r="AT126" i="94" s="1"/>
  <c r="AZ126" i="94"/>
  <c r="BA126" i="94" s="1"/>
  <c r="AS122" i="94"/>
  <c r="AT122" i="94" s="1"/>
  <c r="AZ122" i="94"/>
  <c r="BA122" i="94" s="1"/>
  <c r="AS118" i="94"/>
  <c r="AT118" i="94" s="1"/>
  <c r="AZ118" i="94"/>
  <c r="BA118" i="94" s="1"/>
  <c r="AS114" i="94"/>
  <c r="AT114" i="94" s="1"/>
  <c r="AZ114" i="94"/>
  <c r="BA114" i="94" s="1"/>
  <c r="AS106" i="94"/>
  <c r="AT106" i="94" s="1"/>
  <c r="AZ106" i="94"/>
  <c r="BA106" i="94" s="1"/>
  <c r="AS102" i="94"/>
  <c r="AT102" i="94" s="1"/>
  <c r="AZ102" i="94"/>
  <c r="BA102" i="94" s="1"/>
  <c r="AS83" i="94"/>
  <c r="AT83" i="94" s="1"/>
  <c r="AZ83" i="94"/>
  <c r="BA83" i="94" s="1"/>
  <c r="AS79" i="94"/>
  <c r="AT79" i="94" s="1"/>
  <c r="AZ79" i="94"/>
  <c r="BA79" i="94" s="1"/>
  <c r="AS75" i="94"/>
  <c r="AT75" i="94" s="1"/>
  <c r="AZ75" i="94"/>
  <c r="BA75" i="94" s="1"/>
  <c r="AS71" i="94"/>
  <c r="AT71" i="94" s="1"/>
  <c r="AZ71" i="94"/>
  <c r="BA71" i="94" s="1"/>
  <c r="AS67" i="94"/>
  <c r="AT67" i="94" s="1"/>
  <c r="AZ67" i="94"/>
  <c r="BA67" i="94" s="1"/>
  <c r="AS63" i="94"/>
  <c r="AT63" i="94" s="1"/>
  <c r="AZ63" i="94"/>
  <c r="BA63" i="94" s="1"/>
  <c r="AS59" i="94"/>
  <c r="AT59" i="94" s="1"/>
  <c r="AZ59" i="94"/>
  <c r="BA59" i="94" s="1"/>
  <c r="AS55" i="94"/>
  <c r="AT55" i="94" s="1"/>
  <c r="AZ55" i="94"/>
  <c r="BA55" i="94" s="1"/>
  <c r="AS36" i="94"/>
  <c r="AT36" i="94" s="1"/>
  <c r="AZ36" i="94"/>
  <c r="BA36" i="94" s="1"/>
  <c r="AS32" i="94"/>
  <c r="AT32" i="94" s="1"/>
  <c r="AZ32" i="94"/>
  <c r="BA32" i="94" s="1"/>
  <c r="AS28" i="94"/>
  <c r="AT28" i="94" s="1"/>
  <c r="AZ28" i="94"/>
  <c r="BA28" i="94" s="1"/>
  <c r="AS24" i="94"/>
  <c r="AT24" i="94" s="1"/>
  <c r="AZ24" i="94"/>
  <c r="BA24" i="94" s="1"/>
  <c r="AS20" i="94"/>
  <c r="AT20" i="94" s="1"/>
  <c r="AZ20" i="94"/>
  <c r="BA20" i="94" s="1"/>
  <c r="AS16" i="94"/>
  <c r="AT16" i="94" s="1"/>
  <c r="AZ16" i="94"/>
  <c r="BA16" i="94" s="1"/>
  <c r="AS8" i="94"/>
  <c r="AT8" i="94" s="1"/>
  <c r="AZ8" i="94"/>
  <c r="BA8" i="94" s="1"/>
  <c r="AS4" i="94"/>
  <c r="AT4" i="94" s="1"/>
  <c r="AZ4" i="94"/>
  <c r="BA4" i="94" s="1"/>
  <c r="AS910" i="94"/>
  <c r="AT910" i="94" s="1"/>
  <c r="AZ910" i="94"/>
  <c r="BA910" i="94" s="1"/>
  <c r="AS906" i="94"/>
  <c r="AT906" i="94" s="1"/>
  <c r="AZ906" i="94"/>
  <c r="BA906" i="94" s="1"/>
  <c r="AS902" i="94"/>
  <c r="AT902" i="94" s="1"/>
  <c r="AZ902" i="94"/>
  <c r="BA902" i="94" s="1"/>
  <c r="AS898" i="94"/>
  <c r="AT898" i="94" s="1"/>
  <c r="AZ898" i="94"/>
  <c r="BA898" i="94" s="1"/>
  <c r="AS859" i="94"/>
  <c r="AT859" i="94" s="1"/>
  <c r="AZ859" i="94"/>
  <c r="BA859" i="94" s="1"/>
  <c r="AS855" i="94"/>
  <c r="AT855" i="94" s="1"/>
  <c r="AZ855" i="94"/>
  <c r="BA855" i="94" s="1"/>
  <c r="AS851" i="94"/>
  <c r="AT851" i="94" s="1"/>
  <c r="AZ851" i="94"/>
  <c r="BA851" i="94" s="1"/>
  <c r="AS813" i="94"/>
  <c r="AT813" i="94" s="1"/>
  <c r="AZ813" i="94"/>
  <c r="BA813" i="94" s="1"/>
  <c r="AS809" i="94"/>
  <c r="AT809" i="94" s="1"/>
  <c r="AZ809" i="94"/>
  <c r="BA809" i="94" s="1"/>
  <c r="AS805" i="94"/>
  <c r="AT805" i="94" s="1"/>
  <c r="AZ805" i="94"/>
  <c r="BA805" i="94" s="1"/>
  <c r="AS801" i="94"/>
  <c r="AT801" i="94" s="1"/>
  <c r="AZ801" i="94"/>
  <c r="BA801" i="94" s="1"/>
  <c r="AS762" i="94"/>
  <c r="AT762" i="94" s="1"/>
  <c r="AZ762" i="94"/>
  <c r="BA762" i="94" s="1"/>
  <c r="AS758" i="94"/>
  <c r="AT758" i="94" s="1"/>
  <c r="AZ758" i="94"/>
  <c r="BA758" i="94" s="1"/>
  <c r="AS754" i="94"/>
  <c r="AT754" i="94" s="1"/>
  <c r="AZ754" i="94"/>
  <c r="BA754" i="94" s="1"/>
  <c r="AS711" i="94"/>
  <c r="AT711" i="94" s="1"/>
  <c r="AZ711" i="94"/>
  <c r="BA711" i="94" s="1"/>
  <c r="AS707" i="94"/>
  <c r="AT707" i="94" s="1"/>
  <c r="AZ707" i="94"/>
  <c r="BA707" i="94" s="1"/>
  <c r="AS703" i="94"/>
  <c r="AT703" i="94" s="1"/>
  <c r="AZ703" i="94"/>
  <c r="BA703" i="94" s="1"/>
  <c r="AS664" i="94"/>
  <c r="AT664" i="94" s="1"/>
  <c r="AZ664" i="94"/>
  <c r="BA664" i="94" s="1"/>
  <c r="AS660" i="94"/>
  <c r="AT660" i="94" s="1"/>
  <c r="AZ660" i="94"/>
  <c r="BA660" i="94" s="1"/>
  <c r="AS656" i="94"/>
  <c r="AT656" i="94" s="1"/>
  <c r="AZ656" i="94"/>
  <c r="BA656" i="94" s="1"/>
  <c r="AS613" i="94"/>
  <c r="AT613" i="94" s="1"/>
  <c r="AZ613" i="94"/>
  <c r="BA613" i="94" s="1"/>
  <c r="AS609" i="94"/>
  <c r="AT609" i="94" s="1"/>
  <c r="AZ609" i="94"/>
  <c r="BA609" i="94" s="1"/>
  <c r="AS605" i="94"/>
  <c r="AT605" i="94" s="1"/>
  <c r="AZ605" i="94"/>
  <c r="BA605" i="94" s="1"/>
  <c r="AS569" i="94"/>
  <c r="AT569" i="94" s="1"/>
  <c r="AZ569" i="94"/>
  <c r="BA569" i="94" s="1"/>
  <c r="AS565" i="94"/>
  <c r="AT565" i="94" s="1"/>
  <c r="AZ565" i="94"/>
  <c r="BA565" i="94" s="1"/>
  <c r="AS561" i="94"/>
  <c r="AT561" i="94" s="1"/>
  <c r="AZ561" i="94"/>
  <c r="BA561" i="94" s="1"/>
  <c r="AS518" i="94"/>
  <c r="AT518" i="94" s="1"/>
  <c r="AZ518" i="94"/>
  <c r="BA518" i="94" s="1"/>
  <c r="AS514" i="94"/>
  <c r="AT514" i="94" s="1"/>
  <c r="AZ514" i="94"/>
  <c r="BA514" i="94" s="1"/>
  <c r="AS510" i="94"/>
  <c r="AT510" i="94" s="1"/>
  <c r="AZ510" i="94"/>
  <c r="BA510" i="94" s="1"/>
  <c r="AS475" i="94"/>
  <c r="AT475" i="94" s="1"/>
  <c r="AZ475" i="94"/>
  <c r="BA475" i="94" s="1"/>
  <c r="AS471" i="94"/>
  <c r="AT471" i="94" s="1"/>
  <c r="AZ471" i="94"/>
  <c r="BA471" i="94" s="1"/>
  <c r="AS467" i="94"/>
  <c r="AT467" i="94" s="1"/>
  <c r="AZ467" i="94"/>
  <c r="BA467" i="94" s="1"/>
  <c r="AS463" i="94"/>
  <c r="AT463" i="94" s="1"/>
  <c r="AZ463" i="94"/>
  <c r="BA463" i="94" s="1"/>
  <c r="AS424" i="94"/>
  <c r="AT424" i="94" s="1"/>
  <c r="AZ424" i="94"/>
  <c r="BA424" i="94" s="1"/>
  <c r="AS420" i="94"/>
  <c r="AT420" i="94" s="1"/>
  <c r="AZ420" i="94"/>
  <c r="BA420" i="94" s="1"/>
  <c r="AS416" i="94"/>
  <c r="AT416" i="94" s="1"/>
  <c r="AZ416" i="94"/>
  <c r="BA416" i="94" s="1"/>
  <c r="AS412" i="94"/>
  <c r="AT412" i="94" s="1"/>
  <c r="AZ412" i="94"/>
  <c r="BA412" i="94" s="1"/>
  <c r="AS373" i="94"/>
  <c r="AT373" i="94" s="1"/>
  <c r="AZ373" i="94"/>
  <c r="BA373" i="94" s="1"/>
  <c r="AS369" i="94"/>
  <c r="AT369" i="94" s="1"/>
  <c r="AZ369" i="94"/>
  <c r="BA369" i="94" s="1"/>
  <c r="AS365" i="94"/>
  <c r="AT365" i="94" s="1"/>
  <c r="AZ365" i="94"/>
  <c r="BA365" i="94" s="1"/>
  <c r="AS326" i="94"/>
  <c r="AT326" i="94" s="1"/>
  <c r="AZ326" i="94"/>
  <c r="BA326" i="94" s="1"/>
  <c r="AS322" i="94"/>
  <c r="AT322" i="94" s="1"/>
  <c r="AZ322" i="94"/>
  <c r="BA322" i="94" s="1"/>
  <c r="AS318" i="94"/>
  <c r="AT318" i="94" s="1"/>
  <c r="AZ318" i="94"/>
  <c r="BA318" i="94" s="1"/>
  <c r="AS275" i="94"/>
  <c r="AT275" i="94" s="1"/>
  <c r="AZ275" i="94"/>
  <c r="BA275" i="94" s="1"/>
  <c r="AS271" i="94"/>
  <c r="AT271" i="94" s="1"/>
  <c r="AZ271" i="94"/>
  <c r="BA271" i="94" s="1"/>
  <c r="AS267" i="94"/>
  <c r="AT267" i="94" s="1"/>
  <c r="AZ267" i="94"/>
  <c r="BA267" i="94" s="1"/>
  <c r="AS263" i="94"/>
  <c r="AT263" i="94" s="1"/>
  <c r="AZ263" i="94"/>
  <c r="BA263" i="94" s="1"/>
  <c r="AS224" i="94"/>
  <c r="AT224" i="94" s="1"/>
  <c r="AZ224" i="94"/>
  <c r="BA224" i="94" s="1"/>
  <c r="AS220" i="94"/>
  <c r="AT220" i="94" s="1"/>
  <c r="AZ220" i="94"/>
  <c r="BA220" i="94" s="1"/>
  <c r="AS212" i="94"/>
  <c r="AT212" i="94" s="1"/>
  <c r="AZ212" i="94"/>
  <c r="BA212" i="94" s="1"/>
  <c r="AS173" i="94"/>
  <c r="AT173" i="94" s="1"/>
  <c r="AZ173" i="94"/>
  <c r="BA173" i="94" s="1"/>
  <c r="AS169" i="94"/>
  <c r="AT169" i="94" s="1"/>
  <c r="AZ169" i="94"/>
  <c r="BA169" i="94" s="1"/>
  <c r="AS149" i="94"/>
  <c r="AT149" i="94" s="1"/>
  <c r="AZ149" i="94"/>
  <c r="BA149" i="94" s="1"/>
  <c r="AS145" i="94"/>
  <c r="AT145" i="94" s="1"/>
  <c r="AZ145" i="94"/>
  <c r="BA145" i="94" s="1"/>
  <c r="AS141" i="94"/>
  <c r="AT141" i="94" s="1"/>
  <c r="AZ141" i="94"/>
  <c r="BA141" i="94" s="1"/>
  <c r="AS98" i="94"/>
  <c r="AT98" i="94" s="1"/>
  <c r="AZ98" i="94"/>
  <c r="BA98" i="94" s="1"/>
  <c r="AS94" i="94"/>
  <c r="AT94" i="94" s="1"/>
  <c r="AZ94" i="94"/>
  <c r="BA94" i="94" s="1"/>
  <c r="AS90" i="94"/>
  <c r="AT90" i="94" s="1"/>
  <c r="AZ90" i="94"/>
  <c r="BA90" i="94" s="1"/>
  <c r="AS51" i="94"/>
  <c r="AT51" i="94" s="1"/>
  <c r="AZ51" i="94"/>
  <c r="BA51" i="94" s="1"/>
  <c r="AS47" i="94"/>
  <c r="AT47" i="94" s="1"/>
  <c r="AZ47" i="94"/>
  <c r="BA47" i="94" s="1"/>
  <c r="AS43" i="94"/>
  <c r="AT43" i="94" s="1"/>
  <c r="AZ43" i="94"/>
  <c r="BA43" i="94" s="1"/>
  <c r="AS39" i="94"/>
  <c r="AT39" i="94" s="1"/>
  <c r="AZ39" i="94"/>
  <c r="BA39" i="94" s="1"/>
  <c r="AZ938" i="94"/>
  <c r="BA938" i="94" s="1"/>
  <c r="AZ927" i="94"/>
  <c r="BA927" i="94" s="1"/>
  <c r="AZ916" i="94"/>
  <c r="BA916" i="94" s="1"/>
  <c r="AZ891" i="94"/>
  <c r="BA891" i="94" s="1"/>
  <c r="AZ880" i="94"/>
  <c r="BA880" i="94" s="1"/>
  <c r="AZ869" i="94"/>
  <c r="BA869" i="94" s="1"/>
  <c r="AZ845" i="94"/>
  <c r="BA845" i="94" s="1"/>
  <c r="AZ834" i="94"/>
  <c r="BA834" i="94" s="1"/>
  <c r="AZ823" i="94"/>
  <c r="BA823" i="94" s="1"/>
  <c r="AZ798" i="94"/>
  <c r="BA798" i="94" s="1"/>
  <c r="AZ787" i="94"/>
  <c r="BA787" i="94" s="1"/>
  <c r="AZ772" i="94"/>
  <c r="BA772" i="94" s="1"/>
  <c r="AZ736" i="94"/>
  <c r="BA736" i="94" s="1"/>
  <c r="AZ715" i="94"/>
  <c r="BA715" i="94" s="1"/>
  <c r="AZ675" i="94"/>
  <c r="BA675" i="94" s="1"/>
  <c r="AZ632" i="94"/>
  <c r="BA632" i="94" s="1"/>
  <c r="AZ591" i="94"/>
  <c r="BA591" i="94" s="1"/>
  <c r="AZ548" i="94"/>
  <c r="BA548" i="94" s="1"/>
  <c r="AZ505" i="94"/>
  <c r="BA505" i="94" s="1"/>
  <c r="AZ477" i="94"/>
  <c r="BA477" i="94" s="1"/>
  <c r="AZ433" i="94"/>
  <c r="BA433" i="94" s="1"/>
  <c r="AZ391" i="94"/>
  <c r="BA391" i="94" s="1"/>
  <c r="AZ339" i="94"/>
  <c r="BA339" i="94" s="1"/>
  <c r="AZ281" i="94"/>
  <c r="BA281" i="94" s="1"/>
  <c r="AZ208" i="94"/>
  <c r="BA208" i="94" s="1"/>
  <c r="AZ157" i="94"/>
  <c r="BA157" i="94" s="1"/>
  <c r="AZ84" i="94"/>
  <c r="BA84" i="94" s="1"/>
  <c r="AZ12" i="94"/>
  <c r="BA12" i="94" s="1"/>
  <c r="AZ848" i="94"/>
  <c r="BA848" i="94" s="1"/>
  <c r="AZ652" i="94"/>
  <c r="BA652" i="94" s="1"/>
  <c r="AZ461" i="94"/>
  <c r="BA461" i="94" s="1"/>
  <c r="AZ265" i="94"/>
  <c r="BA265" i="94" s="1"/>
  <c r="AZ87" i="94"/>
  <c r="BA87" i="94" s="1"/>
  <c r="AE815" i="94"/>
  <c r="AF815" i="94" s="1"/>
  <c r="AS815" i="94"/>
  <c r="AT815" i="94" s="1"/>
  <c r="AE796" i="94"/>
  <c r="AF796" i="94" s="1"/>
  <c r="AS796" i="94"/>
  <c r="AT796" i="94" s="1"/>
  <c r="AE792" i="94"/>
  <c r="AF792" i="94" s="1"/>
  <c r="AS792" i="94"/>
  <c r="AT792" i="94" s="1"/>
  <c r="AE788" i="94"/>
  <c r="AF788" i="94" s="1"/>
  <c r="AS788" i="94"/>
  <c r="AT788" i="94" s="1"/>
  <c r="AE784" i="94"/>
  <c r="AF784" i="94" s="1"/>
  <c r="AS784" i="94"/>
  <c r="AT784" i="94" s="1"/>
  <c r="AE780" i="94"/>
  <c r="AF780" i="94" s="1"/>
  <c r="AS780" i="94"/>
  <c r="AT780" i="94" s="1"/>
  <c r="AE927" i="94"/>
  <c r="AF927" i="94" s="1"/>
  <c r="AL927" i="94"/>
  <c r="AM927" i="94" s="1"/>
  <c r="AE896" i="94"/>
  <c r="AF896" i="94" s="1"/>
  <c r="AL896" i="94"/>
  <c r="AM896" i="94" s="1"/>
  <c r="AE880" i="94"/>
  <c r="AF880" i="94" s="1"/>
  <c r="AL880" i="94"/>
  <c r="AM880" i="94" s="1"/>
  <c r="AE822" i="94"/>
  <c r="AF822" i="94" s="1"/>
  <c r="AL822" i="94"/>
  <c r="AM822" i="94" s="1"/>
  <c r="AE917" i="94"/>
  <c r="AF917" i="94" s="1"/>
  <c r="AL917" i="94"/>
  <c r="AM917" i="94" s="1"/>
  <c r="AE37" i="94"/>
  <c r="AF37" i="94" s="1"/>
  <c r="AL37" i="94"/>
  <c r="AM37" i="94" s="1"/>
  <c r="AE936" i="94"/>
  <c r="AF936" i="94" s="1"/>
  <c r="AL936" i="94"/>
  <c r="AM936" i="94" s="1"/>
  <c r="AE932" i="94"/>
  <c r="AF932" i="94" s="1"/>
  <c r="AL932" i="94"/>
  <c r="AM932" i="94" s="1"/>
  <c r="AE928" i="94"/>
  <c r="AF928" i="94" s="1"/>
  <c r="AL928" i="94"/>
  <c r="AM928" i="94" s="1"/>
  <c r="AE924" i="94"/>
  <c r="AF924" i="94" s="1"/>
  <c r="AL924" i="94"/>
  <c r="AM924" i="94" s="1"/>
  <c r="AE920" i="94"/>
  <c r="AF920" i="94" s="1"/>
  <c r="AL920" i="94"/>
  <c r="AM920" i="94" s="1"/>
  <c r="AE916" i="94"/>
  <c r="AF916" i="94" s="1"/>
  <c r="AL916" i="94"/>
  <c r="AM916" i="94" s="1"/>
  <c r="AE912" i="94"/>
  <c r="AF912" i="94" s="1"/>
  <c r="AL912" i="94"/>
  <c r="AM912" i="94" s="1"/>
  <c r="AE893" i="94"/>
  <c r="AF893" i="94" s="1"/>
  <c r="AL893" i="94"/>
  <c r="AM893" i="94" s="1"/>
  <c r="AE889" i="94"/>
  <c r="AF889" i="94" s="1"/>
  <c r="AL889" i="94"/>
  <c r="AM889" i="94" s="1"/>
  <c r="AE885" i="94"/>
  <c r="AF885" i="94" s="1"/>
  <c r="AL885" i="94"/>
  <c r="AM885" i="94" s="1"/>
  <c r="AE881" i="94"/>
  <c r="AF881" i="94" s="1"/>
  <c r="AL881" i="94"/>
  <c r="AM881" i="94" s="1"/>
  <c r="AE877" i="94"/>
  <c r="AF877" i="94" s="1"/>
  <c r="AL877" i="94"/>
  <c r="AM877" i="94" s="1"/>
  <c r="AE873" i="94"/>
  <c r="AF873" i="94" s="1"/>
  <c r="AL873" i="94"/>
  <c r="AM873" i="94" s="1"/>
  <c r="AE869" i="94"/>
  <c r="AF869" i="94" s="1"/>
  <c r="AL869" i="94"/>
  <c r="AM869" i="94" s="1"/>
  <c r="AE865" i="94"/>
  <c r="AF865" i="94" s="1"/>
  <c r="AL865" i="94"/>
  <c r="AM865" i="94" s="1"/>
  <c r="AE847" i="94"/>
  <c r="AF847" i="94" s="1"/>
  <c r="AL847" i="94"/>
  <c r="AM847" i="94" s="1"/>
  <c r="AE843" i="94"/>
  <c r="AF843" i="94" s="1"/>
  <c r="AL843" i="94"/>
  <c r="AM843" i="94" s="1"/>
  <c r="AE839" i="94"/>
  <c r="AF839" i="94" s="1"/>
  <c r="AL839" i="94"/>
  <c r="AM839" i="94" s="1"/>
  <c r="AE835" i="94"/>
  <c r="AF835" i="94" s="1"/>
  <c r="AL835" i="94"/>
  <c r="AM835" i="94" s="1"/>
  <c r="AE831" i="94"/>
  <c r="AF831" i="94" s="1"/>
  <c r="AL831" i="94"/>
  <c r="AM831" i="94" s="1"/>
  <c r="AE827" i="94"/>
  <c r="AF827" i="94" s="1"/>
  <c r="AL827" i="94"/>
  <c r="AM827" i="94" s="1"/>
  <c r="AE823" i="94"/>
  <c r="AF823" i="94" s="1"/>
  <c r="AL823" i="94"/>
  <c r="AM823" i="94" s="1"/>
  <c r="AE819" i="94"/>
  <c r="AF819" i="94" s="1"/>
  <c r="AL819" i="94"/>
  <c r="AM819" i="94" s="1"/>
  <c r="AE935" i="94"/>
  <c r="AF935" i="94" s="1"/>
  <c r="AL935" i="94"/>
  <c r="AM935" i="94" s="1"/>
  <c r="AE919" i="94"/>
  <c r="AF919" i="94" s="1"/>
  <c r="AL919" i="94"/>
  <c r="AM919" i="94" s="1"/>
  <c r="AE888" i="94"/>
  <c r="AF888" i="94" s="1"/>
  <c r="AL888" i="94"/>
  <c r="AM888" i="94" s="1"/>
  <c r="AE872" i="94"/>
  <c r="AF872" i="94" s="1"/>
  <c r="AL872" i="94"/>
  <c r="AM872" i="94" s="1"/>
  <c r="AE864" i="94"/>
  <c r="AF864" i="94" s="1"/>
  <c r="AL864" i="94"/>
  <c r="AM864" i="94" s="1"/>
  <c r="AE842" i="94"/>
  <c r="AF842" i="94" s="1"/>
  <c r="AL842" i="94"/>
  <c r="AM842" i="94" s="1"/>
  <c r="AE834" i="94"/>
  <c r="AF834" i="94" s="1"/>
  <c r="AL834" i="94"/>
  <c r="AM834" i="94" s="1"/>
  <c r="AE830" i="94"/>
  <c r="AF830" i="94" s="1"/>
  <c r="AL830" i="94"/>
  <c r="AM830" i="94" s="1"/>
  <c r="AE818" i="94"/>
  <c r="AF818" i="94" s="1"/>
  <c r="AL818" i="94"/>
  <c r="AM818" i="94" s="1"/>
  <c r="AE814" i="94"/>
  <c r="AF814" i="94" s="1"/>
  <c r="AL814" i="94"/>
  <c r="AM814" i="94" s="1"/>
  <c r="AE795" i="94"/>
  <c r="AF795" i="94" s="1"/>
  <c r="AL795" i="94"/>
  <c r="AM795" i="94" s="1"/>
  <c r="AE791" i="94"/>
  <c r="AF791" i="94" s="1"/>
  <c r="AL791" i="94"/>
  <c r="AM791" i="94" s="1"/>
  <c r="AE783" i="94"/>
  <c r="AF783" i="94" s="1"/>
  <c r="AL783" i="94"/>
  <c r="AM783" i="94" s="1"/>
  <c r="AE779" i="94"/>
  <c r="AF779" i="94" s="1"/>
  <c r="AL779" i="94"/>
  <c r="AM779" i="94" s="1"/>
  <c r="AE775" i="94"/>
  <c r="AF775" i="94" s="1"/>
  <c r="AL775" i="94"/>
  <c r="AM775" i="94" s="1"/>
  <c r="AE771" i="94"/>
  <c r="AF771" i="94" s="1"/>
  <c r="AL771" i="94"/>
  <c r="AM771" i="94" s="1"/>
  <c r="AE767" i="94"/>
  <c r="AF767" i="94" s="1"/>
  <c r="AL767" i="94"/>
  <c r="AM767" i="94" s="1"/>
  <c r="AE748" i="94"/>
  <c r="AF748" i="94" s="1"/>
  <c r="AL748" i="94"/>
  <c r="AM748" i="94" s="1"/>
  <c r="AE744" i="94"/>
  <c r="AF744" i="94" s="1"/>
  <c r="AL744" i="94"/>
  <c r="AM744" i="94" s="1"/>
  <c r="AE740" i="94"/>
  <c r="AF740" i="94" s="1"/>
  <c r="AL740" i="94"/>
  <c r="AM740" i="94" s="1"/>
  <c r="AE736" i="94"/>
  <c r="AF736" i="94" s="1"/>
  <c r="AL736" i="94"/>
  <c r="AM736" i="94" s="1"/>
  <c r="AE732" i="94"/>
  <c r="AF732" i="94" s="1"/>
  <c r="AL732" i="94"/>
  <c r="AM732" i="94" s="1"/>
  <c r="AE728" i="94"/>
  <c r="AF728" i="94" s="1"/>
  <c r="AL728" i="94"/>
  <c r="AM728" i="94" s="1"/>
  <c r="AE724" i="94"/>
  <c r="AF724" i="94" s="1"/>
  <c r="AL724" i="94"/>
  <c r="AM724" i="94" s="1"/>
  <c r="AE720" i="94"/>
  <c r="AF720" i="94" s="1"/>
  <c r="AL720" i="94"/>
  <c r="AM720" i="94" s="1"/>
  <c r="AE716" i="94"/>
  <c r="AF716" i="94" s="1"/>
  <c r="AL716" i="94"/>
  <c r="AM716" i="94" s="1"/>
  <c r="AE698" i="94"/>
  <c r="AF698" i="94" s="1"/>
  <c r="AL698" i="94"/>
  <c r="AM698" i="94" s="1"/>
  <c r="AE694" i="94"/>
  <c r="AF694" i="94" s="1"/>
  <c r="AL694" i="94"/>
  <c r="AM694" i="94" s="1"/>
  <c r="AE690" i="94"/>
  <c r="AF690" i="94" s="1"/>
  <c r="AL690" i="94"/>
  <c r="AM690" i="94" s="1"/>
  <c r="AE686" i="94"/>
  <c r="AF686" i="94" s="1"/>
  <c r="AL686" i="94"/>
  <c r="AM686" i="94" s="1"/>
  <c r="AE682" i="94"/>
  <c r="AF682" i="94" s="1"/>
  <c r="AL682" i="94"/>
  <c r="AM682" i="94" s="1"/>
  <c r="AE678" i="94"/>
  <c r="AF678" i="94" s="1"/>
  <c r="AL678" i="94"/>
  <c r="AM678" i="94" s="1"/>
  <c r="AE674" i="94"/>
  <c r="AF674" i="94" s="1"/>
  <c r="AL674" i="94"/>
  <c r="AM674" i="94" s="1"/>
  <c r="AE670" i="94"/>
  <c r="AF670" i="94" s="1"/>
  <c r="AL670" i="94"/>
  <c r="AM670" i="94" s="1"/>
  <c r="AE666" i="94"/>
  <c r="AF666" i="94" s="1"/>
  <c r="AL666" i="94"/>
  <c r="AM666" i="94" s="1"/>
  <c r="AE647" i="94"/>
  <c r="AF647" i="94" s="1"/>
  <c r="AL647" i="94"/>
  <c r="AM647" i="94" s="1"/>
  <c r="AE643" i="94"/>
  <c r="AF643" i="94" s="1"/>
  <c r="AL643" i="94"/>
  <c r="AM643" i="94" s="1"/>
  <c r="AE639" i="94"/>
  <c r="AF639" i="94" s="1"/>
  <c r="AL639" i="94"/>
  <c r="AM639" i="94" s="1"/>
  <c r="AE635" i="94"/>
  <c r="AF635" i="94" s="1"/>
  <c r="AL635" i="94"/>
  <c r="AM635" i="94" s="1"/>
  <c r="AE631" i="94"/>
  <c r="AF631" i="94" s="1"/>
  <c r="AL631" i="94"/>
  <c r="AM631" i="94" s="1"/>
  <c r="AE627" i="94"/>
  <c r="AF627" i="94" s="1"/>
  <c r="AL627" i="94"/>
  <c r="AM627" i="94" s="1"/>
  <c r="AE623" i="94"/>
  <c r="AF623" i="94" s="1"/>
  <c r="AL623" i="94"/>
  <c r="AM623" i="94" s="1"/>
  <c r="AE619" i="94"/>
  <c r="AF619" i="94" s="1"/>
  <c r="AL619" i="94"/>
  <c r="AM619" i="94" s="1"/>
  <c r="AE615" i="94"/>
  <c r="AF615" i="94" s="1"/>
  <c r="AL615" i="94"/>
  <c r="AM615" i="94" s="1"/>
  <c r="AE598" i="94"/>
  <c r="AF598" i="94" s="1"/>
  <c r="AL598" i="94"/>
  <c r="AM598" i="94" s="1"/>
  <c r="AE594" i="94"/>
  <c r="AF594" i="94" s="1"/>
  <c r="AL594" i="94"/>
  <c r="AM594" i="94" s="1"/>
  <c r="AE590" i="94"/>
  <c r="AF590" i="94" s="1"/>
  <c r="AL590" i="94"/>
  <c r="AM590" i="94" s="1"/>
  <c r="AE586" i="94"/>
  <c r="AF586" i="94" s="1"/>
  <c r="AL586" i="94"/>
  <c r="AM586" i="94" s="1"/>
  <c r="AE582" i="94"/>
  <c r="AF582" i="94" s="1"/>
  <c r="AL582" i="94"/>
  <c r="AM582" i="94" s="1"/>
  <c r="AE578" i="94"/>
  <c r="AF578" i="94" s="1"/>
  <c r="AL578" i="94"/>
  <c r="AM578" i="94" s="1"/>
  <c r="AE574" i="94"/>
  <c r="AF574" i="94" s="1"/>
  <c r="AL574" i="94"/>
  <c r="AM574" i="94" s="1"/>
  <c r="AE570" i="94"/>
  <c r="AF570" i="94" s="1"/>
  <c r="AL570" i="94"/>
  <c r="AM570" i="94" s="1"/>
  <c r="AE553" i="94"/>
  <c r="AF553" i="94" s="1"/>
  <c r="AL553" i="94"/>
  <c r="AM553" i="94" s="1"/>
  <c r="AE549" i="94"/>
  <c r="AF549" i="94" s="1"/>
  <c r="AL549" i="94"/>
  <c r="AM549" i="94" s="1"/>
  <c r="AE545" i="94"/>
  <c r="AF545" i="94" s="1"/>
  <c r="AL545" i="94"/>
  <c r="AM545" i="94" s="1"/>
  <c r="AE541" i="94"/>
  <c r="AF541" i="94" s="1"/>
  <c r="AL541" i="94"/>
  <c r="AM541" i="94" s="1"/>
  <c r="AE537" i="94"/>
  <c r="AF537" i="94" s="1"/>
  <c r="AL537" i="94"/>
  <c r="AM537" i="94" s="1"/>
  <c r="AE533" i="94"/>
  <c r="AF533" i="94" s="1"/>
  <c r="AL533" i="94"/>
  <c r="AM533" i="94" s="1"/>
  <c r="AE529" i="94"/>
  <c r="AF529" i="94" s="1"/>
  <c r="AL529" i="94"/>
  <c r="AM529" i="94" s="1"/>
  <c r="AE525" i="94"/>
  <c r="AF525" i="94" s="1"/>
  <c r="AL525" i="94"/>
  <c r="AM525" i="94" s="1"/>
  <c r="AE506" i="94"/>
  <c r="AF506" i="94" s="1"/>
  <c r="AL506" i="94"/>
  <c r="AM506" i="94" s="1"/>
  <c r="AE502" i="94"/>
  <c r="AF502" i="94" s="1"/>
  <c r="AL502" i="94"/>
  <c r="AM502" i="94" s="1"/>
  <c r="AE498" i="94"/>
  <c r="AF498" i="94" s="1"/>
  <c r="AL498" i="94"/>
  <c r="AM498" i="94" s="1"/>
  <c r="AE494" i="94"/>
  <c r="AF494" i="94" s="1"/>
  <c r="AL494" i="94"/>
  <c r="AM494" i="94" s="1"/>
  <c r="AE490" i="94"/>
  <c r="AF490" i="94" s="1"/>
  <c r="AL490" i="94"/>
  <c r="AM490" i="94" s="1"/>
  <c r="AE486" i="94"/>
  <c r="AF486" i="94" s="1"/>
  <c r="AL486" i="94"/>
  <c r="AM486" i="94" s="1"/>
  <c r="AE482" i="94"/>
  <c r="AF482" i="94" s="1"/>
  <c r="AL482" i="94"/>
  <c r="AM482" i="94" s="1"/>
  <c r="AE478" i="94"/>
  <c r="AF478" i="94" s="1"/>
  <c r="AL478" i="94"/>
  <c r="AM478" i="94" s="1"/>
  <c r="AE459" i="94"/>
  <c r="AF459" i="94" s="1"/>
  <c r="AL459" i="94"/>
  <c r="AM459" i="94" s="1"/>
  <c r="AE455" i="94"/>
  <c r="AF455" i="94" s="1"/>
  <c r="AL455" i="94"/>
  <c r="AM455" i="94" s="1"/>
  <c r="AE451" i="94"/>
  <c r="AF451" i="94" s="1"/>
  <c r="AL451" i="94"/>
  <c r="AM451" i="94" s="1"/>
  <c r="AE447" i="94"/>
  <c r="AF447" i="94" s="1"/>
  <c r="AL447" i="94"/>
  <c r="AM447" i="94" s="1"/>
  <c r="AE443" i="94"/>
  <c r="AF443" i="94" s="1"/>
  <c r="AL443" i="94"/>
  <c r="AM443" i="94" s="1"/>
  <c r="AE439" i="94"/>
  <c r="AF439" i="94" s="1"/>
  <c r="AL439" i="94"/>
  <c r="AM439" i="94" s="1"/>
  <c r="AE435" i="94"/>
  <c r="AF435" i="94" s="1"/>
  <c r="AL435" i="94"/>
  <c r="AM435" i="94" s="1"/>
  <c r="AE431" i="94"/>
  <c r="AF431" i="94" s="1"/>
  <c r="AL431" i="94"/>
  <c r="AM431" i="94" s="1"/>
  <c r="AE427" i="94"/>
  <c r="AF427" i="94" s="1"/>
  <c r="AL427" i="94"/>
  <c r="AM427" i="94" s="1"/>
  <c r="AE931" i="94"/>
  <c r="AF931" i="94" s="1"/>
  <c r="AL931" i="94"/>
  <c r="AM931" i="94" s="1"/>
  <c r="AE915" i="94"/>
  <c r="AF915" i="94" s="1"/>
  <c r="AL915" i="94"/>
  <c r="AM915" i="94" s="1"/>
  <c r="AE884" i="94"/>
  <c r="AF884" i="94" s="1"/>
  <c r="AL884" i="94"/>
  <c r="AM884" i="94" s="1"/>
  <c r="AE868" i="94"/>
  <c r="AF868" i="94" s="1"/>
  <c r="AL868" i="94"/>
  <c r="AM868" i="94" s="1"/>
  <c r="AE846" i="94"/>
  <c r="AF846" i="94" s="1"/>
  <c r="AL846" i="94"/>
  <c r="AM846" i="94" s="1"/>
  <c r="AE838" i="94"/>
  <c r="AF838" i="94" s="1"/>
  <c r="AL838" i="94"/>
  <c r="AM838" i="94" s="1"/>
  <c r="AE787" i="94"/>
  <c r="AF787" i="94" s="1"/>
  <c r="AL787" i="94"/>
  <c r="AM787" i="94" s="1"/>
  <c r="AE938" i="94"/>
  <c r="AF938" i="94" s="1"/>
  <c r="AL938" i="94"/>
  <c r="AM938" i="94" s="1"/>
  <c r="AE934" i="94"/>
  <c r="AF934" i="94" s="1"/>
  <c r="AL934" i="94"/>
  <c r="AM934" i="94" s="1"/>
  <c r="AE930" i="94"/>
  <c r="AF930" i="94" s="1"/>
  <c r="AL930" i="94"/>
  <c r="AM930" i="94" s="1"/>
  <c r="AE926" i="94"/>
  <c r="AF926" i="94" s="1"/>
  <c r="AL926" i="94"/>
  <c r="AM926" i="94" s="1"/>
  <c r="AE922" i="94"/>
  <c r="AF922" i="94" s="1"/>
  <c r="AL922" i="94"/>
  <c r="AM922" i="94" s="1"/>
  <c r="AE918" i="94"/>
  <c r="AF918" i="94" s="1"/>
  <c r="AL918" i="94"/>
  <c r="AM918" i="94" s="1"/>
  <c r="AE914" i="94"/>
  <c r="AF914" i="94" s="1"/>
  <c r="AL914" i="94"/>
  <c r="AM914" i="94" s="1"/>
  <c r="AE895" i="94"/>
  <c r="AF895" i="94" s="1"/>
  <c r="AL895" i="94"/>
  <c r="AM895" i="94" s="1"/>
  <c r="AE891" i="94"/>
  <c r="AF891" i="94" s="1"/>
  <c r="AL891" i="94"/>
  <c r="AM891" i="94" s="1"/>
  <c r="AE887" i="94"/>
  <c r="AF887" i="94" s="1"/>
  <c r="AL887" i="94"/>
  <c r="AM887" i="94" s="1"/>
  <c r="AE883" i="94"/>
  <c r="AF883" i="94" s="1"/>
  <c r="AL883" i="94"/>
  <c r="AM883" i="94" s="1"/>
  <c r="AE879" i="94"/>
  <c r="AF879" i="94" s="1"/>
  <c r="AL879" i="94"/>
  <c r="AM879" i="94" s="1"/>
  <c r="AE875" i="94"/>
  <c r="AF875" i="94" s="1"/>
  <c r="AL875" i="94"/>
  <c r="AM875" i="94" s="1"/>
  <c r="AE871" i="94"/>
  <c r="AF871" i="94" s="1"/>
  <c r="AL871" i="94"/>
  <c r="AM871" i="94" s="1"/>
  <c r="AE867" i="94"/>
  <c r="AF867" i="94" s="1"/>
  <c r="AL867" i="94"/>
  <c r="AM867" i="94" s="1"/>
  <c r="AE863" i="94"/>
  <c r="AF863" i="94" s="1"/>
  <c r="AL863" i="94"/>
  <c r="AM863" i="94" s="1"/>
  <c r="AE845" i="94"/>
  <c r="AF845" i="94" s="1"/>
  <c r="AL845" i="94"/>
  <c r="AM845" i="94" s="1"/>
  <c r="AE841" i="94"/>
  <c r="AF841" i="94" s="1"/>
  <c r="AL841" i="94"/>
  <c r="AM841" i="94" s="1"/>
  <c r="AE837" i="94"/>
  <c r="AF837" i="94" s="1"/>
  <c r="AL837" i="94"/>
  <c r="AM837" i="94" s="1"/>
  <c r="AE833" i="94"/>
  <c r="AF833" i="94" s="1"/>
  <c r="AL833" i="94"/>
  <c r="AM833" i="94" s="1"/>
  <c r="AE829" i="94"/>
  <c r="AF829" i="94" s="1"/>
  <c r="AL829" i="94"/>
  <c r="AM829" i="94" s="1"/>
  <c r="AE825" i="94"/>
  <c r="AF825" i="94" s="1"/>
  <c r="AL825" i="94"/>
  <c r="AM825" i="94" s="1"/>
  <c r="AE821" i="94"/>
  <c r="AF821" i="94" s="1"/>
  <c r="AL821" i="94"/>
  <c r="AM821" i="94" s="1"/>
  <c r="AE817" i="94"/>
  <c r="AF817" i="94" s="1"/>
  <c r="AL817" i="94"/>
  <c r="AM817" i="94" s="1"/>
  <c r="AE798" i="94"/>
  <c r="AF798" i="94" s="1"/>
  <c r="AL798" i="94"/>
  <c r="AM798" i="94" s="1"/>
  <c r="AE794" i="94"/>
  <c r="AF794" i="94" s="1"/>
  <c r="AL794" i="94"/>
  <c r="AM794" i="94" s="1"/>
  <c r="AE790" i="94"/>
  <c r="AF790" i="94" s="1"/>
  <c r="AL790" i="94"/>
  <c r="AM790" i="94" s="1"/>
  <c r="AE786" i="94"/>
  <c r="AF786" i="94" s="1"/>
  <c r="AL786" i="94"/>
  <c r="AM786" i="94" s="1"/>
  <c r="AE782" i="94"/>
  <c r="AF782" i="94" s="1"/>
  <c r="AL782" i="94"/>
  <c r="AM782" i="94" s="1"/>
  <c r="AE778" i="94"/>
  <c r="AF778" i="94" s="1"/>
  <c r="AL778" i="94"/>
  <c r="AM778" i="94" s="1"/>
  <c r="AE774" i="94"/>
  <c r="AF774" i="94" s="1"/>
  <c r="AL774" i="94"/>
  <c r="AM774" i="94" s="1"/>
  <c r="AE770" i="94"/>
  <c r="AF770" i="94" s="1"/>
  <c r="AL770" i="94"/>
  <c r="AM770" i="94" s="1"/>
  <c r="AE766" i="94"/>
  <c r="AF766" i="94" s="1"/>
  <c r="AL766" i="94"/>
  <c r="AM766" i="94" s="1"/>
  <c r="AE747" i="94"/>
  <c r="AF747" i="94" s="1"/>
  <c r="AL747" i="94"/>
  <c r="AM747" i="94" s="1"/>
  <c r="AE743" i="94"/>
  <c r="AF743" i="94" s="1"/>
  <c r="AL743" i="94"/>
  <c r="AM743" i="94" s="1"/>
  <c r="AE739" i="94"/>
  <c r="AF739" i="94" s="1"/>
  <c r="AL739" i="94"/>
  <c r="AM739" i="94" s="1"/>
  <c r="AE735" i="94"/>
  <c r="AF735" i="94" s="1"/>
  <c r="AL735" i="94"/>
  <c r="AM735" i="94" s="1"/>
  <c r="AE731" i="94"/>
  <c r="AF731" i="94" s="1"/>
  <c r="AL731" i="94"/>
  <c r="AM731" i="94" s="1"/>
  <c r="AE727" i="94"/>
  <c r="AF727" i="94" s="1"/>
  <c r="AL727" i="94"/>
  <c r="AM727" i="94" s="1"/>
  <c r="AE723" i="94"/>
  <c r="AF723" i="94" s="1"/>
  <c r="AL723" i="94"/>
  <c r="AM723" i="94" s="1"/>
  <c r="AE939" i="94"/>
  <c r="AF939" i="94" s="1"/>
  <c r="AL939" i="94"/>
  <c r="AM939" i="94" s="1"/>
  <c r="AE923" i="94"/>
  <c r="AF923" i="94" s="1"/>
  <c r="AL923" i="94"/>
  <c r="AM923" i="94" s="1"/>
  <c r="AE892" i="94"/>
  <c r="AF892" i="94" s="1"/>
  <c r="AL892" i="94"/>
  <c r="AM892" i="94" s="1"/>
  <c r="AE876" i="94"/>
  <c r="AF876" i="94" s="1"/>
  <c r="AL876" i="94"/>
  <c r="AM876" i="94" s="1"/>
  <c r="AE826" i="94"/>
  <c r="AF826" i="94" s="1"/>
  <c r="AL826" i="94"/>
  <c r="AM826" i="94" s="1"/>
  <c r="AE937" i="94"/>
  <c r="AF937" i="94" s="1"/>
  <c r="AL937" i="94"/>
  <c r="AM937" i="94" s="1"/>
  <c r="AE933" i="94"/>
  <c r="AF933" i="94" s="1"/>
  <c r="AL933" i="94"/>
  <c r="AM933" i="94" s="1"/>
  <c r="AE929" i="94"/>
  <c r="AF929" i="94" s="1"/>
  <c r="AL929" i="94"/>
  <c r="AM929" i="94" s="1"/>
  <c r="AE925" i="94"/>
  <c r="AF925" i="94" s="1"/>
  <c r="AL925" i="94"/>
  <c r="AM925" i="94" s="1"/>
  <c r="AE921" i="94"/>
  <c r="AF921" i="94" s="1"/>
  <c r="AL921" i="94"/>
  <c r="AM921" i="94" s="1"/>
  <c r="AE913" i="94"/>
  <c r="AF913" i="94" s="1"/>
  <c r="AL913" i="94"/>
  <c r="AM913" i="94" s="1"/>
  <c r="AE894" i="94"/>
  <c r="AF894" i="94" s="1"/>
  <c r="AL894" i="94"/>
  <c r="AM894" i="94" s="1"/>
  <c r="AE890" i="94"/>
  <c r="AF890" i="94" s="1"/>
  <c r="AL890" i="94"/>
  <c r="AM890" i="94" s="1"/>
  <c r="AE886" i="94"/>
  <c r="AF886" i="94" s="1"/>
  <c r="AL886" i="94"/>
  <c r="AM886" i="94" s="1"/>
  <c r="AE882" i="94"/>
  <c r="AF882" i="94" s="1"/>
  <c r="AL882" i="94"/>
  <c r="AM882" i="94" s="1"/>
  <c r="AE878" i="94"/>
  <c r="AF878" i="94" s="1"/>
  <c r="AL878" i="94"/>
  <c r="AM878" i="94" s="1"/>
  <c r="AE874" i="94"/>
  <c r="AF874" i="94" s="1"/>
  <c r="AL874" i="94"/>
  <c r="AM874" i="94" s="1"/>
  <c r="AE870" i="94"/>
  <c r="AF870" i="94" s="1"/>
  <c r="AL870" i="94"/>
  <c r="AM870" i="94" s="1"/>
  <c r="AE866" i="94"/>
  <c r="AF866" i="94" s="1"/>
  <c r="AL866" i="94"/>
  <c r="AM866" i="94" s="1"/>
  <c r="AE862" i="94"/>
  <c r="AF862" i="94" s="1"/>
  <c r="AL862" i="94"/>
  <c r="AM862" i="94" s="1"/>
  <c r="AE844" i="94"/>
  <c r="AF844" i="94" s="1"/>
  <c r="AL844" i="94"/>
  <c r="AM844" i="94" s="1"/>
  <c r="AE840" i="94"/>
  <c r="AF840" i="94" s="1"/>
  <c r="AL840" i="94"/>
  <c r="AM840" i="94" s="1"/>
  <c r="AE836" i="94"/>
  <c r="AF836" i="94" s="1"/>
  <c r="AL836" i="94"/>
  <c r="AM836" i="94" s="1"/>
  <c r="AE832" i="94"/>
  <c r="AF832" i="94" s="1"/>
  <c r="AL832" i="94"/>
  <c r="AM832" i="94" s="1"/>
  <c r="AE828" i="94"/>
  <c r="AF828" i="94" s="1"/>
  <c r="AL828" i="94"/>
  <c r="AM828" i="94" s="1"/>
  <c r="AE824" i="94"/>
  <c r="AF824" i="94" s="1"/>
  <c r="AL824" i="94"/>
  <c r="AM824" i="94" s="1"/>
  <c r="AE820" i="94"/>
  <c r="AF820" i="94" s="1"/>
  <c r="AL820" i="94"/>
  <c r="AM820" i="94" s="1"/>
  <c r="AE816" i="94"/>
  <c r="AF816" i="94" s="1"/>
  <c r="AL816" i="94"/>
  <c r="AM816" i="94" s="1"/>
  <c r="AE797" i="94"/>
  <c r="AF797" i="94" s="1"/>
  <c r="AL797" i="94"/>
  <c r="AM797" i="94" s="1"/>
  <c r="AE793" i="94"/>
  <c r="AF793" i="94" s="1"/>
  <c r="AL793" i="94"/>
  <c r="AM793" i="94" s="1"/>
  <c r="AE789" i="94"/>
  <c r="AF789" i="94" s="1"/>
  <c r="AL789" i="94"/>
  <c r="AM789" i="94" s="1"/>
  <c r="AE785" i="94"/>
  <c r="AF785" i="94" s="1"/>
  <c r="AL785" i="94"/>
  <c r="AM785" i="94" s="1"/>
  <c r="AE781" i="94"/>
  <c r="AF781" i="94" s="1"/>
  <c r="AL781" i="94"/>
  <c r="AM781" i="94" s="1"/>
  <c r="AE777" i="94"/>
  <c r="AF777" i="94" s="1"/>
  <c r="AL777" i="94"/>
  <c r="AM777" i="94" s="1"/>
  <c r="AE773" i="94"/>
  <c r="AF773" i="94" s="1"/>
  <c r="AL773" i="94"/>
  <c r="AM773" i="94" s="1"/>
  <c r="AE769" i="94"/>
  <c r="AF769" i="94" s="1"/>
  <c r="AL769" i="94"/>
  <c r="AM769" i="94" s="1"/>
  <c r="AE765" i="94"/>
  <c r="AF765" i="94" s="1"/>
  <c r="AL765" i="94"/>
  <c r="AM765" i="94" s="1"/>
  <c r="AE746" i="94"/>
  <c r="AF746" i="94" s="1"/>
  <c r="AL746" i="94"/>
  <c r="AM746" i="94" s="1"/>
  <c r="AE742" i="94"/>
  <c r="AF742" i="94" s="1"/>
  <c r="AL742" i="94"/>
  <c r="AM742" i="94" s="1"/>
  <c r="AE738" i="94"/>
  <c r="AF738" i="94" s="1"/>
  <c r="AL738" i="94"/>
  <c r="AM738" i="94" s="1"/>
  <c r="AE734" i="94"/>
  <c r="AF734" i="94" s="1"/>
  <c r="AL734" i="94"/>
  <c r="AM734" i="94" s="1"/>
  <c r="AE730" i="94"/>
  <c r="AF730" i="94" s="1"/>
  <c r="AL730" i="94"/>
  <c r="AM730" i="94" s="1"/>
  <c r="AE726" i="94"/>
  <c r="AF726" i="94" s="1"/>
  <c r="AL726" i="94"/>
  <c r="AM726" i="94" s="1"/>
  <c r="AE722" i="94"/>
  <c r="AF722" i="94" s="1"/>
  <c r="AL722" i="94"/>
  <c r="AM722" i="94" s="1"/>
  <c r="AE718" i="94"/>
  <c r="AF718" i="94" s="1"/>
  <c r="AL718" i="94"/>
  <c r="AM718" i="94" s="1"/>
  <c r="AE714" i="94"/>
  <c r="AF714" i="94" s="1"/>
  <c r="AL714" i="94"/>
  <c r="AM714" i="94" s="1"/>
  <c r="AE696" i="94"/>
  <c r="AF696" i="94" s="1"/>
  <c r="AL696" i="94"/>
  <c r="AM696" i="94" s="1"/>
  <c r="AE719" i="94"/>
  <c r="AF719" i="94" s="1"/>
  <c r="AL719" i="94"/>
  <c r="AM719" i="94" s="1"/>
  <c r="AE715" i="94"/>
  <c r="AF715" i="94" s="1"/>
  <c r="AL715" i="94"/>
  <c r="AM715" i="94" s="1"/>
  <c r="AE697" i="94"/>
  <c r="AF697" i="94" s="1"/>
  <c r="AL697" i="94"/>
  <c r="AM697" i="94" s="1"/>
  <c r="AE693" i="94"/>
  <c r="AF693" i="94" s="1"/>
  <c r="AL693" i="94"/>
  <c r="AM693" i="94" s="1"/>
  <c r="AE689" i="94"/>
  <c r="AF689" i="94" s="1"/>
  <c r="AL689" i="94"/>
  <c r="AM689" i="94" s="1"/>
  <c r="AE685" i="94"/>
  <c r="AF685" i="94" s="1"/>
  <c r="AL685" i="94"/>
  <c r="AM685" i="94" s="1"/>
  <c r="AE681" i="94"/>
  <c r="AF681" i="94" s="1"/>
  <c r="AL681" i="94"/>
  <c r="AM681" i="94" s="1"/>
  <c r="AE677" i="94"/>
  <c r="AF677" i="94" s="1"/>
  <c r="AL677" i="94"/>
  <c r="AM677" i="94" s="1"/>
  <c r="AE673" i="94"/>
  <c r="AF673" i="94" s="1"/>
  <c r="AL673" i="94"/>
  <c r="AM673" i="94" s="1"/>
  <c r="AE669" i="94"/>
  <c r="AF669" i="94" s="1"/>
  <c r="AL669" i="94"/>
  <c r="AM669" i="94" s="1"/>
  <c r="AE665" i="94"/>
  <c r="AF665" i="94" s="1"/>
  <c r="AL665" i="94"/>
  <c r="AM665" i="94" s="1"/>
  <c r="AE646" i="94"/>
  <c r="AF646" i="94" s="1"/>
  <c r="AL646" i="94"/>
  <c r="AM646" i="94" s="1"/>
  <c r="AE642" i="94"/>
  <c r="AF642" i="94" s="1"/>
  <c r="AL642" i="94"/>
  <c r="AM642" i="94" s="1"/>
  <c r="AE638" i="94"/>
  <c r="AF638" i="94" s="1"/>
  <c r="AL638" i="94"/>
  <c r="AM638" i="94" s="1"/>
  <c r="AE634" i="94"/>
  <c r="AF634" i="94" s="1"/>
  <c r="AL634" i="94"/>
  <c r="AM634" i="94" s="1"/>
  <c r="AE630" i="94"/>
  <c r="AF630" i="94" s="1"/>
  <c r="AL630" i="94"/>
  <c r="AM630" i="94" s="1"/>
  <c r="AE626" i="94"/>
  <c r="AF626" i="94" s="1"/>
  <c r="AL626" i="94"/>
  <c r="AM626" i="94" s="1"/>
  <c r="AE622" i="94"/>
  <c r="AF622" i="94" s="1"/>
  <c r="AL622" i="94"/>
  <c r="AM622" i="94" s="1"/>
  <c r="AE618" i="94"/>
  <c r="AF618" i="94" s="1"/>
  <c r="AL618" i="94"/>
  <c r="AM618" i="94" s="1"/>
  <c r="AE601" i="94"/>
  <c r="AF601" i="94" s="1"/>
  <c r="AL601" i="94"/>
  <c r="AM601" i="94" s="1"/>
  <c r="AE597" i="94"/>
  <c r="AF597" i="94" s="1"/>
  <c r="AL597" i="94"/>
  <c r="AM597" i="94" s="1"/>
  <c r="AE593" i="94"/>
  <c r="AF593" i="94" s="1"/>
  <c r="AL593" i="94"/>
  <c r="AM593" i="94" s="1"/>
  <c r="AE589" i="94"/>
  <c r="AF589" i="94" s="1"/>
  <c r="AL589" i="94"/>
  <c r="AM589" i="94" s="1"/>
  <c r="AE585" i="94"/>
  <c r="AF585" i="94" s="1"/>
  <c r="AL585" i="94"/>
  <c r="AM585" i="94" s="1"/>
  <c r="AE581" i="94"/>
  <c r="AF581" i="94" s="1"/>
  <c r="AL581" i="94"/>
  <c r="AM581" i="94" s="1"/>
  <c r="AE577" i="94"/>
  <c r="AF577" i="94" s="1"/>
  <c r="AL577" i="94"/>
  <c r="AM577" i="94" s="1"/>
  <c r="AE573" i="94"/>
  <c r="AF573" i="94" s="1"/>
  <c r="AL573" i="94"/>
  <c r="AM573" i="94" s="1"/>
  <c r="AE556" i="94"/>
  <c r="AF556" i="94" s="1"/>
  <c r="AL556" i="94"/>
  <c r="AM556" i="94" s="1"/>
  <c r="AE552" i="94"/>
  <c r="AF552" i="94" s="1"/>
  <c r="AL552" i="94"/>
  <c r="AM552" i="94" s="1"/>
  <c r="AE548" i="94"/>
  <c r="AF548" i="94" s="1"/>
  <c r="AL548" i="94"/>
  <c r="AM548" i="94" s="1"/>
  <c r="AE544" i="94"/>
  <c r="AF544" i="94" s="1"/>
  <c r="AL544" i="94"/>
  <c r="AM544" i="94" s="1"/>
  <c r="AE540" i="94"/>
  <c r="AF540" i="94" s="1"/>
  <c r="AL540" i="94"/>
  <c r="AM540" i="94" s="1"/>
  <c r="AE536" i="94"/>
  <c r="AF536" i="94" s="1"/>
  <c r="AL536" i="94"/>
  <c r="AM536" i="94" s="1"/>
  <c r="AE532" i="94"/>
  <c r="AF532" i="94" s="1"/>
  <c r="AL532" i="94"/>
  <c r="AM532" i="94" s="1"/>
  <c r="AE528" i="94"/>
  <c r="AF528" i="94" s="1"/>
  <c r="AL528" i="94"/>
  <c r="AM528" i="94" s="1"/>
  <c r="AE524" i="94"/>
  <c r="AF524" i="94" s="1"/>
  <c r="AL524" i="94"/>
  <c r="AM524" i="94" s="1"/>
  <c r="AE505" i="94"/>
  <c r="AF505" i="94" s="1"/>
  <c r="AL505" i="94"/>
  <c r="AM505" i="94" s="1"/>
  <c r="AE501" i="94"/>
  <c r="AF501" i="94" s="1"/>
  <c r="AL501" i="94"/>
  <c r="AM501" i="94" s="1"/>
  <c r="AE497" i="94"/>
  <c r="AF497" i="94" s="1"/>
  <c r="AL497" i="94"/>
  <c r="AM497" i="94" s="1"/>
  <c r="AE493" i="94"/>
  <c r="AF493" i="94" s="1"/>
  <c r="AL493" i="94"/>
  <c r="AM493" i="94" s="1"/>
  <c r="AE489" i="94"/>
  <c r="AF489" i="94" s="1"/>
  <c r="AL489" i="94"/>
  <c r="AM489" i="94" s="1"/>
  <c r="AE485" i="94"/>
  <c r="AF485" i="94" s="1"/>
  <c r="AL485" i="94"/>
  <c r="AM485" i="94" s="1"/>
  <c r="AE481" i="94"/>
  <c r="AF481" i="94" s="1"/>
  <c r="AL481" i="94"/>
  <c r="AM481" i="94" s="1"/>
  <c r="AE477" i="94"/>
  <c r="AF477" i="94" s="1"/>
  <c r="AL477" i="94"/>
  <c r="AM477" i="94" s="1"/>
  <c r="AE458" i="94"/>
  <c r="AF458" i="94" s="1"/>
  <c r="AL458" i="94"/>
  <c r="AM458" i="94" s="1"/>
  <c r="AE454" i="94"/>
  <c r="AF454" i="94" s="1"/>
  <c r="AL454" i="94"/>
  <c r="AM454" i="94" s="1"/>
  <c r="AE450" i="94"/>
  <c r="AF450" i="94" s="1"/>
  <c r="AL450" i="94"/>
  <c r="AM450" i="94" s="1"/>
  <c r="AE446" i="94"/>
  <c r="AF446" i="94" s="1"/>
  <c r="AL446" i="94"/>
  <c r="AM446" i="94" s="1"/>
  <c r="AE442" i="94"/>
  <c r="AF442" i="94" s="1"/>
  <c r="AL442" i="94"/>
  <c r="AM442" i="94" s="1"/>
  <c r="AE438" i="94"/>
  <c r="AF438" i="94" s="1"/>
  <c r="AL438" i="94"/>
  <c r="AM438" i="94" s="1"/>
  <c r="AE434" i="94"/>
  <c r="AF434" i="94" s="1"/>
  <c r="AL434" i="94"/>
  <c r="AM434" i="94" s="1"/>
  <c r="AE430" i="94"/>
  <c r="AF430" i="94" s="1"/>
  <c r="AL430" i="94"/>
  <c r="AM430" i="94" s="1"/>
  <c r="AE426" i="94"/>
  <c r="AF426" i="94" s="1"/>
  <c r="AL426" i="94"/>
  <c r="AM426" i="94" s="1"/>
  <c r="AE408" i="94"/>
  <c r="AF408" i="94" s="1"/>
  <c r="AL408" i="94"/>
  <c r="AM408" i="94" s="1"/>
  <c r="AE404" i="94"/>
  <c r="AF404" i="94" s="1"/>
  <c r="AL404" i="94"/>
  <c r="AM404" i="94" s="1"/>
  <c r="AE400" i="94"/>
  <c r="AF400" i="94" s="1"/>
  <c r="AL400" i="94"/>
  <c r="AM400" i="94" s="1"/>
  <c r="AE396" i="94"/>
  <c r="AF396" i="94" s="1"/>
  <c r="AL396" i="94"/>
  <c r="AM396" i="94" s="1"/>
  <c r="AE392" i="94"/>
  <c r="AF392" i="94" s="1"/>
  <c r="AL392" i="94"/>
  <c r="AM392" i="94" s="1"/>
  <c r="AE388" i="94"/>
  <c r="AF388" i="94" s="1"/>
  <c r="AL388" i="94"/>
  <c r="AM388" i="94" s="1"/>
  <c r="AE384" i="94"/>
  <c r="AF384" i="94" s="1"/>
  <c r="AL384" i="94"/>
  <c r="AM384" i="94" s="1"/>
  <c r="AE380" i="94"/>
  <c r="AF380" i="94" s="1"/>
  <c r="AL380" i="94"/>
  <c r="AM380" i="94" s="1"/>
  <c r="AE361" i="94"/>
  <c r="AF361" i="94" s="1"/>
  <c r="AL361" i="94"/>
  <c r="AM361" i="94" s="1"/>
  <c r="AE357" i="94"/>
  <c r="AF357" i="94" s="1"/>
  <c r="AL357" i="94"/>
  <c r="AM357" i="94" s="1"/>
  <c r="AE353" i="94"/>
  <c r="AF353" i="94" s="1"/>
  <c r="AL353" i="94"/>
  <c r="AM353" i="94" s="1"/>
  <c r="AE349" i="94"/>
  <c r="AF349" i="94" s="1"/>
  <c r="AL349" i="94"/>
  <c r="AM349" i="94" s="1"/>
  <c r="AE345" i="94"/>
  <c r="AF345" i="94" s="1"/>
  <c r="AL345" i="94"/>
  <c r="AM345" i="94" s="1"/>
  <c r="AE341" i="94"/>
  <c r="AF341" i="94" s="1"/>
  <c r="AL341" i="94"/>
  <c r="AM341" i="94" s="1"/>
  <c r="AE337" i="94"/>
  <c r="AF337" i="94" s="1"/>
  <c r="AL337" i="94"/>
  <c r="AM337" i="94" s="1"/>
  <c r="AE333" i="94"/>
  <c r="AF333" i="94" s="1"/>
  <c r="AL333" i="94"/>
  <c r="AM333" i="94" s="1"/>
  <c r="AE329" i="94"/>
  <c r="AF329" i="94" s="1"/>
  <c r="AL329" i="94"/>
  <c r="AM329" i="94" s="1"/>
  <c r="AE310" i="94"/>
  <c r="AF310" i="94" s="1"/>
  <c r="AL310" i="94"/>
  <c r="AM310" i="94" s="1"/>
  <c r="AE306" i="94"/>
  <c r="AF306" i="94" s="1"/>
  <c r="AL306" i="94"/>
  <c r="AM306" i="94" s="1"/>
  <c r="AE302" i="94"/>
  <c r="AF302" i="94" s="1"/>
  <c r="AL302" i="94"/>
  <c r="AM302" i="94" s="1"/>
  <c r="AE298" i="94"/>
  <c r="AF298" i="94" s="1"/>
  <c r="AL298" i="94"/>
  <c r="AM298" i="94" s="1"/>
  <c r="AE294" i="94"/>
  <c r="AF294" i="94" s="1"/>
  <c r="AL294" i="94"/>
  <c r="AM294" i="94" s="1"/>
  <c r="AE290" i="94"/>
  <c r="AF290" i="94" s="1"/>
  <c r="AL290" i="94"/>
  <c r="AM290" i="94" s="1"/>
  <c r="AE286" i="94"/>
  <c r="AF286" i="94" s="1"/>
  <c r="AL286" i="94"/>
  <c r="AM286" i="94" s="1"/>
  <c r="AE282" i="94"/>
  <c r="AF282" i="94" s="1"/>
  <c r="AL282" i="94"/>
  <c r="AM282" i="94" s="1"/>
  <c r="AE278" i="94"/>
  <c r="AF278" i="94" s="1"/>
  <c r="AL278" i="94"/>
  <c r="AM278" i="94" s="1"/>
  <c r="AE259" i="94"/>
  <c r="AF259" i="94" s="1"/>
  <c r="AL259" i="94"/>
  <c r="AM259" i="94" s="1"/>
  <c r="AE255" i="94"/>
  <c r="AF255" i="94" s="1"/>
  <c r="AL255" i="94"/>
  <c r="AM255" i="94" s="1"/>
  <c r="AE251" i="94"/>
  <c r="AF251" i="94" s="1"/>
  <c r="AL251" i="94"/>
  <c r="AM251" i="94" s="1"/>
  <c r="AE247" i="94"/>
  <c r="AF247" i="94" s="1"/>
  <c r="AL247" i="94"/>
  <c r="AM247" i="94" s="1"/>
  <c r="AE243" i="94"/>
  <c r="AF243" i="94" s="1"/>
  <c r="AL243" i="94"/>
  <c r="AM243" i="94" s="1"/>
  <c r="AE239" i="94"/>
  <c r="AF239" i="94" s="1"/>
  <c r="AL239" i="94"/>
  <c r="AM239" i="94" s="1"/>
  <c r="AE235" i="94"/>
  <c r="AF235" i="94" s="1"/>
  <c r="AL235" i="94"/>
  <c r="AM235" i="94" s="1"/>
  <c r="AE231" i="94"/>
  <c r="AF231" i="94" s="1"/>
  <c r="AL231" i="94"/>
  <c r="AM231" i="94" s="1"/>
  <c r="AE227" i="94"/>
  <c r="AF227" i="94" s="1"/>
  <c r="AL227" i="94"/>
  <c r="AM227" i="94" s="1"/>
  <c r="AE208" i="94"/>
  <c r="AF208" i="94" s="1"/>
  <c r="AL208" i="94"/>
  <c r="AM208" i="94" s="1"/>
  <c r="AE204" i="94"/>
  <c r="AF204" i="94" s="1"/>
  <c r="AL204" i="94"/>
  <c r="AM204" i="94" s="1"/>
  <c r="AE200" i="94"/>
  <c r="AF200" i="94" s="1"/>
  <c r="AL200" i="94"/>
  <c r="AM200" i="94" s="1"/>
  <c r="AE196" i="94"/>
  <c r="AF196" i="94" s="1"/>
  <c r="AL196" i="94"/>
  <c r="AM196" i="94" s="1"/>
  <c r="AE192" i="94"/>
  <c r="AF192" i="94" s="1"/>
  <c r="AL192" i="94"/>
  <c r="AM192" i="94" s="1"/>
  <c r="AE188" i="94"/>
  <c r="AF188" i="94" s="1"/>
  <c r="AL188" i="94"/>
  <c r="AM188" i="94" s="1"/>
  <c r="AE184" i="94"/>
  <c r="AF184" i="94" s="1"/>
  <c r="AL184" i="94"/>
  <c r="AM184" i="94" s="1"/>
  <c r="AE180" i="94"/>
  <c r="AF180" i="94" s="1"/>
  <c r="AL180" i="94"/>
  <c r="AM180" i="94" s="1"/>
  <c r="AE167" i="94"/>
  <c r="AF167" i="94" s="1"/>
  <c r="AL167" i="94"/>
  <c r="AM167" i="94" s="1"/>
  <c r="AE163" i="94"/>
  <c r="AF163" i="94" s="1"/>
  <c r="AL163" i="94"/>
  <c r="AM163" i="94" s="1"/>
  <c r="AE159" i="94"/>
  <c r="AF159" i="94" s="1"/>
  <c r="AL159" i="94"/>
  <c r="AM159" i="94" s="1"/>
  <c r="AE155" i="94"/>
  <c r="AF155" i="94" s="1"/>
  <c r="AL155" i="94"/>
  <c r="AM155" i="94" s="1"/>
  <c r="AE136" i="94"/>
  <c r="AF136" i="94" s="1"/>
  <c r="AL136" i="94"/>
  <c r="AM136" i="94" s="1"/>
  <c r="AE132" i="94"/>
  <c r="AF132" i="94" s="1"/>
  <c r="AL132" i="94"/>
  <c r="AM132" i="94" s="1"/>
  <c r="AE128" i="94"/>
  <c r="AF128" i="94" s="1"/>
  <c r="AL128" i="94"/>
  <c r="AM128" i="94" s="1"/>
  <c r="AE124" i="94"/>
  <c r="AF124" i="94" s="1"/>
  <c r="AL124" i="94"/>
  <c r="AM124" i="94" s="1"/>
  <c r="AE120" i="94"/>
  <c r="AF120" i="94" s="1"/>
  <c r="AL120" i="94"/>
  <c r="AM120" i="94" s="1"/>
  <c r="AE116" i="94"/>
  <c r="AF116" i="94" s="1"/>
  <c r="AL116" i="94"/>
  <c r="AM116" i="94" s="1"/>
  <c r="AE112" i="94"/>
  <c r="AF112" i="94" s="1"/>
  <c r="AL112" i="94"/>
  <c r="AM112" i="94" s="1"/>
  <c r="AE108" i="94"/>
  <c r="AF108" i="94" s="1"/>
  <c r="AL108" i="94"/>
  <c r="AM108" i="94" s="1"/>
  <c r="AE104" i="94"/>
  <c r="AF104" i="94" s="1"/>
  <c r="AL104" i="94"/>
  <c r="AM104" i="94" s="1"/>
  <c r="AE85" i="94"/>
  <c r="AF85" i="94" s="1"/>
  <c r="AL85" i="94"/>
  <c r="AM85" i="94" s="1"/>
  <c r="AE81" i="94"/>
  <c r="AF81" i="94" s="1"/>
  <c r="AL81" i="94"/>
  <c r="AM81" i="94" s="1"/>
  <c r="AE77" i="94"/>
  <c r="AF77" i="94" s="1"/>
  <c r="AL77" i="94"/>
  <c r="AM77" i="94" s="1"/>
  <c r="AE73" i="94"/>
  <c r="AF73" i="94" s="1"/>
  <c r="AL73" i="94"/>
  <c r="AM73" i="94" s="1"/>
  <c r="AE69" i="94"/>
  <c r="AF69" i="94" s="1"/>
  <c r="AL69" i="94"/>
  <c r="AM69" i="94" s="1"/>
  <c r="AE65" i="94"/>
  <c r="AF65" i="94" s="1"/>
  <c r="AL65" i="94"/>
  <c r="AM65" i="94" s="1"/>
  <c r="AE61" i="94"/>
  <c r="AF61" i="94" s="1"/>
  <c r="AL61" i="94"/>
  <c r="AM61" i="94" s="1"/>
  <c r="AE57" i="94"/>
  <c r="AF57" i="94" s="1"/>
  <c r="AL57" i="94"/>
  <c r="AM57" i="94" s="1"/>
  <c r="AE53" i="94"/>
  <c r="AF53" i="94" s="1"/>
  <c r="AL53" i="94"/>
  <c r="AM53" i="94" s="1"/>
  <c r="AE34" i="94"/>
  <c r="AF34" i="94" s="1"/>
  <c r="AL34" i="94"/>
  <c r="AM34" i="94" s="1"/>
  <c r="AE30" i="94"/>
  <c r="AF30" i="94" s="1"/>
  <c r="AL30" i="94"/>
  <c r="AM30" i="94" s="1"/>
  <c r="AE26" i="94"/>
  <c r="AF26" i="94" s="1"/>
  <c r="AL26" i="94"/>
  <c r="AM26" i="94" s="1"/>
  <c r="AE22" i="94"/>
  <c r="AF22" i="94" s="1"/>
  <c r="AL22" i="94"/>
  <c r="AM22" i="94" s="1"/>
  <c r="AE18" i="94"/>
  <c r="AF18" i="94" s="1"/>
  <c r="AL18" i="94"/>
  <c r="AM18" i="94" s="1"/>
  <c r="AE14" i="94"/>
  <c r="AF14" i="94" s="1"/>
  <c r="AL14" i="94"/>
  <c r="AM14" i="94" s="1"/>
  <c r="AE10" i="94"/>
  <c r="AF10" i="94" s="1"/>
  <c r="AL10" i="94"/>
  <c r="AM10" i="94" s="1"/>
  <c r="AE6" i="94"/>
  <c r="AF6" i="94" s="1"/>
  <c r="AL6" i="94"/>
  <c r="AM6" i="94" s="1"/>
  <c r="AE2" i="94"/>
  <c r="AF2" i="94" s="1"/>
  <c r="AL2" i="94"/>
  <c r="AM2" i="94" s="1"/>
  <c r="AE908" i="94"/>
  <c r="AF908" i="94" s="1"/>
  <c r="AL908" i="94"/>
  <c r="AM908" i="94" s="1"/>
  <c r="AE904" i="94"/>
  <c r="AF904" i="94" s="1"/>
  <c r="AL904" i="94"/>
  <c r="AM904" i="94" s="1"/>
  <c r="AE900" i="94"/>
  <c r="AF900" i="94" s="1"/>
  <c r="AL900" i="94"/>
  <c r="AM900" i="94" s="1"/>
  <c r="AE861" i="94"/>
  <c r="AF861" i="94" s="1"/>
  <c r="AL861" i="94"/>
  <c r="AM861" i="94" s="1"/>
  <c r="AE857" i="94"/>
  <c r="AF857" i="94" s="1"/>
  <c r="AL857" i="94"/>
  <c r="AM857" i="94" s="1"/>
  <c r="AE853" i="94"/>
  <c r="AF853" i="94" s="1"/>
  <c r="AL853" i="94"/>
  <c r="AM853" i="94" s="1"/>
  <c r="AE849" i="94"/>
  <c r="AF849" i="94" s="1"/>
  <c r="AL849" i="94"/>
  <c r="AM849" i="94" s="1"/>
  <c r="AE811" i="94"/>
  <c r="AF811" i="94" s="1"/>
  <c r="AL811" i="94"/>
  <c r="AM811" i="94" s="1"/>
  <c r="AE807" i="94"/>
  <c r="AF807" i="94" s="1"/>
  <c r="AL807" i="94"/>
  <c r="AM807" i="94" s="1"/>
  <c r="AE803" i="94"/>
  <c r="AF803" i="94" s="1"/>
  <c r="AL803" i="94"/>
  <c r="AM803" i="94" s="1"/>
  <c r="AE799" i="94"/>
  <c r="AF799" i="94" s="1"/>
  <c r="AL799" i="94"/>
  <c r="AM799" i="94" s="1"/>
  <c r="AE760" i="94"/>
  <c r="AF760" i="94" s="1"/>
  <c r="AL760" i="94"/>
  <c r="AM760" i="94" s="1"/>
  <c r="AE756" i="94"/>
  <c r="AF756" i="94" s="1"/>
  <c r="AL756" i="94"/>
  <c r="AM756" i="94" s="1"/>
  <c r="AE752" i="94"/>
  <c r="AF752" i="94" s="1"/>
  <c r="AL752" i="94"/>
  <c r="AM752" i="94" s="1"/>
  <c r="AE713" i="94"/>
  <c r="AF713" i="94" s="1"/>
  <c r="AL713" i="94"/>
  <c r="AM713" i="94" s="1"/>
  <c r="AE709" i="94"/>
  <c r="AF709" i="94" s="1"/>
  <c r="AL709" i="94"/>
  <c r="AM709" i="94" s="1"/>
  <c r="AE705" i="94"/>
  <c r="AF705" i="94" s="1"/>
  <c r="AL705" i="94"/>
  <c r="AM705" i="94" s="1"/>
  <c r="AE701" i="94"/>
  <c r="AF701" i="94" s="1"/>
  <c r="AL701" i="94"/>
  <c r="AM701" i="94" s="1"/>
  <c r="AE662" i="94"/>
  <c r="AF662" i="94" s="1"/>
  <c r="AL662" i="94"/>
  <c r="AM662" i="94" s="1"/>
  <c r="AE658" i="94"/>
  <c r="AF658" i="94" s="1"/>
  <c r="AL658" i="94"/>
  <c r="AM658" i="94" s="1"/>
  <c r="AE654" i="94"/>
  <c r="AF654" i="94" s="1"/>
  <c r="AL654" i="94"/>
  <c r="AM654" i="94" s="1"/>
  <c r="AE650" i="94"/>
  <c r="AF650" i="94" s="1"/>
  <c r="AL650" i="94"/>
  <c r="AM650" i="94" s="1"/>
  <c r="AE611" i="94"/>
  <c r="AF611" i="94" s="1"/>
  <c r="AL611" i="94"/>
  <c r="AM611" i="94" s="1"/>
  <c r="AE607" i="94"/>
  <c r="AF607" i="94" s="1"/>
  <c r="AL607" i="94"/>
  <c r="AM607" i="94" s="1"/>
  <c r="AE603" i="94"/>
  <c r="AF603" i="94" s="1"/>
  <c r="AL603" i="94"/>
  <c r="AM603" i="94" s="1"/>
  <c r="AE567" i="94"/>
  <c r="AF567" i="94" s="1"/>
  <c r="AL567" i="94"/>
  <c r="AM567" i="94" s="1"/>
  <c r="AE563" i="94"/>
  <c r="AF563" i="94" s="1"/>
  <c r="AL563" i="94"/>
  <c r="AM563" i="94" s="1"/>
  <c r="AE559" i="94"/>
  <c r="AF559" i="94" s="1"/>
  <c r="AL559" i="94"/>
  <c r="AM559" i="94" s="1"/>
  <c r="AE520" i="94"/>
  <c r="AF520" i="94" s="1"/>
  <c r="AL520" i="94"/>
  <c r="AM520" i="94" s="1"/>
  <c r="AE516" i="94"/>
  <c r="AF516" i="94" s="1"/>
  <c r="AL516" i="94"/>
  <c r="AM516" i="94" s="1"/>
  <c r="AE512" i="94"/>
  <c r="AF512" i="94" s="1"/>
  <c r="AL512" i="94"/>
  <c r="AM512" i="94" s="1"/>
  <c r="AE508" i="94"/>
  <c r="AF508" i="94" s="1"/>
  <c r="AL508" i="94"/>
  <c r="AM508" i="94" s="1"/>
  <c r="AE473" i="94"/>
  <c r="AF473" i="94" s="1"/>
  <c r="AL473" i="94"/>
  <c r="AM473" i="94" s="1"/>
  <c r="AE469" i="94"/>
  <c r="AF469" i="94" s="1"/>
  <c r="AL469" i="94"/>
  <c r="AM469" i="94" s="1"/>
  <c r="AE465" i="94"/>
  <c r="AF465" i="94" s="1"/>
  <c r="AL465" i="94"/>
  <c r="AM465" i="94" s="1"/>
  <c r="AE461" i="94"/>
  <c r="AF461" i="94" s="1"/>
  <c r="AL461" i="94"/>
  <c r="AM461" i="94" s="1"/>
  <c r="AE422" i="94"/>
  <c r="AF422" i="94" s="1"/>
  <c r="AL422" i="94"/>
  <c r="AM422" i="94" s="1"/>
  <c r="AE418" i="94"/>
  <c r="AF418" i="94" s="1"/>
  <c r="AL418" i="94"/>
  <c r="AM418" i="94" s="1"/>
  <c r="AE414" i="94"/>
  <c r="AF414" i="94" s="1"/>
  <c r="AL414" i="94"/>
  <c r="AM414" i="94" s="1"/>
  <c r="AE375" i="94"/>
  <c r="AF375" i="94" s="1"/>
  <c r="AL375" i="94"/>
  <c r="AM375" i="94" s="1"/>
  <c r="AE371" i="94"/>
  <c r="AF371" i="94" s="1"/>
  <c r="AL371" i="94"/>
  <c r="AM371" i="94" s="1"/>
  <c r="AE367" i="94"/>
  <c r="AF367" i="94" s="1"/>
  <c r="AL367" i="94"/>
  <c r="AM367" i="94" s="1"/>
  <c r="AE363" i="94"/>
  <c r="AF363" i="94" s="1"/>
  <c r="AL363" i="94"/>
  <c r="AM363" i="94" s="1"/>
  <c r="AE324" i="94"/>
  <c r="AF324" i="94" s="1"/>
  <c r="AL324" i="94"/>
  <c r="AM324" i="94" s="1"/>
  <c r="AE320" i="94"/>
  <c r="AF320" i="94" s="1"/>
  <c r="AL320" i="94"/>
  <c r="AM320" i="94" s="1"/>
  <c r="AE316" i="94"/>
  <c r="AF316" i="94" s="1"/>
  <c r="AL316" i="94"/>
  <c r="AM316" i="94" s="1"/>
  <c r="AE312" i="94"/>
  <c r="AF312" i="94" s="1"/>
  <c r="AL312" i="94"/>
  <c r="AM312" i="94" s="1"/>
  <c r="AE273" i="94"/>
  <c r="AF273" i="94" s="1"/>
  <c r="AL273" i="94"/>
  <c r="AM273" i="94" s="1"/>
  <c r="AE269" i="94"/>
  <c r="AF269" i="94" s="1"/>
  <c r="AL269" i="94"/>
  <c r="AM269" i="94" s="1"/>
  <c r="AE265" i="94"/>
  <c r="AF265" i="94" s="1"/>
  <c r="AL265" i="94"/>
  <c r="AM265" i="94" s="1"/>
  <c r="AE226" i="94"/>
  <c r="AF226" i="94" s="1"/>
  <c r="AL226" i="94"/>
  <c r="AM226" i="94" s="1"/>
  <c r="AE222" i="94"/>
  <c r="AF222" i="94" s="1"/>
  <c r="AL222" i="94"/>
  <c r="AM222" i="94" s="1"/>
  <c r="AE218" i="94"/>
  <c r="AF218" i="94" s="1"/>
  <c r="AL218" i="94"/>
  <c r="AM218" i="94" s="1"/>
  <c r="AE214" i="94"/>
  <c r="AF214" i="94" s="1"/>
  <c r="AL214" i="94"/>
  <c r="AM214" i="94" s="1"/>
  <c r="AE175" i="94"/>
  <c r="AF175" i="94" s="1"/>
  <c r="AL175" i="94"/>
  <c r="AM175" i="94" s="1"/>
  <c r="AE171" i="94"/>
  <c r="AF171" i="94" s="1"/>
  <c r="AL171" i="94"/>
  <c r="AM171" i="94" s="1"/>
  <c r="AE151" i="94"/>
  <c r="AF151" i="94" s="1"/>
  <c r="AL151" i="94"/>
  <c r="AM151" i="94" s="1"/>
  <c r="AE147" i="94"/>
  <c r="AF147" i="94" s="1"/>
  <c r="AL147" i="94"/>
  <c r="AM147" i="94" s="1"/>
  <c r="AE143" i="94"/>
  <c r="AF143" i="94" s="1"/>
  <c r="AL143" i="94"/>
  <c r="AM143" i="94" s="1"/>
  <c r="AE139" i="94"/>
  <c r="AF139" i="94" s="1"/>
  <c r="AL139" i="94"/>
  <c r="AM139" i="94" s="1"/>
  <c r="AE100" i="94"/>
  <c r="AF100" i="94" s="1"/>
  <c r="AL100" i="94"/>
  <c r="AM100" i="94" s="1"/>
  <c r="AE96" i="94"/>
  <c r="AF96" i="94" s="1"/>
  <c r="AL96" i="94"/>
  <c r="AM96" i="94" s="1"/>
  <c r="AE92" i="94"/>
  <c r="AF92" i="94" s="1"/>
  <c r="AL92" i="94"/>
  <c r="AM92" i="94" s="1"/>
  <c r="AE88" i="94"/>
  <c r="AF88" i="94" s="1"/>
  <c r="AL88" i="94"/>
  <c r="AM88" i="94" s="1"/>
  <c r="AE49" i="94"/>
  <c r="AF49" i="94" s="1"/>
  <c r="AL49" i="94"/>
  <c r="AM49" i="94" s="1"/>
  <c r="AE45" i="94"/>
  <c r="AF45" i="94" s="1"/>
  <c r="AL45" i="94"/>
  <c r="AM45" i="94" s="1"/>
  <c r="AE41" i="94"/>
  <c r="AF41" i="94" s="1"/>
  <c r="AL41" i="94"/>
  <c r="AM41" i="94" s="1"/>
  <c r="AE692" i="94"/>
  <c r="AF692" i="94" s="1"/>
  <c r="AL692" i="94"/>
  <c r="AM692" i="94" s="1"/>
  <c r="AE688" i="94"/>
  <c r="AF688" i="94" s="1"/>
  <c r="AL688" i="94"/>
  <c r="AM688" i="94" s="1"/>
  <c r="AE684" i="94"/>
  <c r="AF684" i="94" s="1"/>
  <c r="AL684" i="94"/>
  <c r="AM684" i="94" s="1"/>
  <c r="AE680" i="94"/>
  <c r="AF680" i="94" s="1"/>
  <c r="AL680" i="94"/>
  <c r="AM680" i="94" s="1"/>
  <c r="AE676" i="94"/>
  <c r="AF676" i="94" s="1"/>
  <c r="AL676" i="94"/>
  <c r="AM676" i="94" s="1"/>
  <c r="AE672" i="94"/>
  <c r="AF672" i="94" s="1"/>
  <c r="AL672" i="94"/>
  <c r="AM672" i="94" s="1"/>
  <c r="AE668" i="94"/>
  <c r="AF668" i="94" s="1"/>
  <c r="AL668" i="94"/>
  <c r="AM668" i="94" s="1"/>
  <c r="AE649" i="94"/>
  <c r="AF649" i="94" s="1"/>
  <c r="AL649" i="94"/>
  <c r="AM649" i="94" s="1"/>
  <c r="AE645" i="94"/>
  <c r="AF645" i="94" s="1"/>
  <c r="AL645" i="94"/>
  <c r="AM645" i="94" s="1"/>
  <c r="AE641" i="94"/>
  <c r="AF641" i="94" s="1"/>
  <c r="AL641" i="94"/>
  <c r="AM641" i="94" s="1"/>
  <c r="AE637" i="94"/>
  <c r="AF637" i="94" s="1"/>
  <c r="AL637" i="94"/>
  <c r="AM637" i="94" s="1"/>
  <c r="AE633" i="94"/>
  <c r="AF633" i="94" s="1"/>
  <c r="AL633" i="94"/>
  <c r="AM633" i="94" s="1"/>
  <c r="AE629" i="94"/>
  <c r="AF629" i="94" s="1"/>
  <c r="AL629" i="94"/>
  <c r="AM629" i="94" s="1"/>
  <c r="AE625" i="94"/>
  <c r="AF625" i="94" s="1"/>
  <c r="AL625" i="94"/>
  <c r="AM625" i="94" s="1"/>
  <c r="AE621" i="94"/>
  <c r="AF621" i="94" s="1"/>
  <c r="AL621" i="94"/>
  <c r="AM621" i="94" s="1"/>
  <c r="AE617" i="94"/>
  <c r="AF617" i="94" s="1"/>
  <c r="AL617" i="94"/>
  <c r="AM617" i="94" s="1"/>
  <c r="AE600" i="94"/>
  <c r="AF600" i="94" s="1"/>
  <c r="AL600" i="94"/>
  <c r="AM600" i="94" s="1"/>
  <c r="AE596" i="94"/>
  <c r="AF596" i="94" s="1"/>
  <c r="AL596" i="94"/>
  <c r="AM596" i="94" s="1"/>
  <c r="AE592" i="94"/>
  <c r="AF592" i="94" s="1"/>
  <c r="AL592" i="94"/>
  <c r="AM592" i="94" s="1"/>
  <c r="AE588" i="94"/>
  <c r="AF588" i="94" s="1"/>
  <c r="AL588" i="94"/>
  <c r="AM588" i="94" s="1"/>
  <c r="AE584" i="94"/>
  <c r="AF584" i="94" s="1"/>
  <c r="AL584" i="94"/>
  <c r="AM584" i="94" s="1"/>
  <c r="AE580" i="94"/>
  <c r="AF580" i="94" s="1"/>
  <c r="AL580" i="94"/>
  <c r="AM580" i="94" s="1"/>
  <c r="AE576" i="94"/>
  <c r="AF576" i="94" s="1"/>
  <c r="AL576" i="94"/>
  <c r="AM576" i="94" s="1"/>
  <c r="AE572" i="94"/>
  <c r="AF572" i="94" s="1"/>
  <c r="AL572" i="94"/>
  <c r="AM572" i="94" s="1"/>
  <c r="AE555" i="94"/>
  <c r="AF555" i="94" s="1"/>
  <c r="AL555" i="94"/>
  <c r="AM555" i="94" s="1"/>
  <c r="AE551" i="94"/>
  <c r="AF551" i="94" s="1"/>
  <c r="AL551" i="94"/>
  <c r="AM551" i="94" s="1"/>
  <c r="AE547" i="94"/>
  <c r="AF547" i="94" s="1"/>
  <c r="AL547" i="94"/>
  <c r="AM547" i="94" s="1"/>
  <c r="AE543" i="94"/>
  <c r="AF543" i="94" s="1"/>
  <c r="AL543" i="94"/>
  <c r="AM543" i="94" s="1"/>
  <c r="AE539" i="94"/>
  <c r="AF539" i="94" s="1"/>
  <c r="AL539" i="94"/>
  <c r="AM539" i="94" s="1"/>
  <c r="AE535" i="94"/>
  <c r="AF535" i="94" s="1"/>
  <c r="AL535" i="94"/>
  <c r="AM535" i="94" s="1"/>
  <c r="AE531" i="94"/>
  <c r="AF531" i="94" s="1"/>
  <c r="AL531" i="94"/>
  <c r="AM531" i="94" s="1"/>
  <c r="AE527" i="94"/>
  <c r="AF527" i="94" s="1"/>
  <c r="AL527" i="94"/>
  <c r="AM527" i="94" s="1"/>
  <c r="AE523" i="94"/>
  <c r="AF523" i="94" s="1"/>
  <c r="AL523" i="94"/>
  <c r="AM523" i="94" s="1"/>
  <c r="AE504" i="94"/>
  <c r="AF504" i="94" s="1"/>
  <c r="AL504" i="94"/>
  <c r="AM504" i="94" s="1"/>
  <c r="AE500" i="94"/>
  <c r="AF500" i="94" s="1"/>
  <c r="AL500" i="94"/>
  <c r="AM500" i="94" s="1"/>
  <c r="AE496" i="94"/>
  <c r="AF496" i="94" s="1"/>
  <c r="AL496" i="94"/>
  <c r="AM496" i="94" s="1"/>
  <c r="AE492" i="94"/>
  <c r="AF492" i="94" s="1"/>
  <c r="AL492" i="94"/>
  <c r="AM492" i="94" s="1"/>
  <c r="AE488" i="94"/>
  <c r="AF488" i="94" s="1"/>
  <c r="AL488" i="94"/>
  <c r="AM488" i="94" s="1"/>
  <c r="AE484" i="94"/>
  <c r="AF484" i="94" s="1"/>
  <c r="AL484" i="94"/>
  <c r="AM484" i="94" s="1"/>
  <c r="AE480" i="94"/>
  <c r="AF480" i="94" s="1"/>
  <c r="AL480" i="94"/>
  <c r="AM480" i="94" s="1"/>
  <c r="AE476" i="94"/>
  <c r="AF476" i="94" s="1"/>
  <c r="AL476" i="94"/>
  <c r="AM476" i="94" s="1"/>
  <c r="AE457" i="94"/>
  <c r="AF457" i="94" s="1"/>
  <c r="AL457" i="94"/>
  <c r="AM457" i="94" s="1"/>
  <c r="AE453" i="94"/>
  <c r="AF453" i="94" s="1"/>
  <c r="AL453" i="94"/>
  <c r="AM453" i="94" s="1"/>
  <c r="AE449" i="94"/>
  <c r="AF449" i="94" s="1"/>
  <c r="AL449" i="94"/>
  <c r="AM449" i="94" s="1"/>
  <c r="AE445" i="94"/>
  <c r="AF445" i="94" s="1"/>
  <c r="AL445" i="94"/>
  <c r="AM445" i="94" s="1"/>
  <c r="AE441" i="94"/>
  <c r="AF441" i="94" s="1"/>
  <c r="AL441" i="94"/>
  <c r="AM441" i="94" s="1"/>
  <c r="AE437" i="94"/>
  <c r="AF437" i="94" s="1"/>
  <c r="AL437" i="94"/>
  <c r="AM437" i="94" s="1"/>
  <c r="AE433" i="94"/>
  <c r="AF433" i="94" s="1"/>
  <c r="AL433" i="94"/>
  <c r="AM433" i="94" s="1"/>
  <c r="AE429" i="94"/>
  <c r="AF429" i="94" s="1"/>
  <c r="AL429" i="94"/>
  <c r="AM429" i="94" s="1"/>
  <c r="AE411" i="94"/>
  <c r="AF411" i="94" s="1"/>
  <c r="AL411" i="94"/>
  <c r="AM411" i="94" s="1"/>
  <c r="AE407" i="94"/>
  <c r="AF407" i="94" s="1"/>
  <c r="AL407" i="94"/>
  <c r="AM407" i="94" s="1"/>
  <c r="AE403" i="94"/>
  <c r="AF403" i="94" s="1"/>
  <c r="AL403" i="94"/>
  <c r="AM403" i="94" s="1"/>
  <c r="AE399" i="94"/>
  <c r="AF399" i="94" s="1"/>
  <c r="AL399" i="94"/>
  <c r="AM399" i="94" s="1"/>
  <c r="AE395" i="94"/>
  <c r="AF395" i="94" s="1"/>
  <c r="AL395" i="94"/>
  <c r="AM395" i="94" s="1"/>
  <c r="AE391" i="94"/>
  <c r="AF391" i="94" s="1"/>
  <c r="AL391" i="94"/>
  <c r="AM391" i="94" s="1"/>
  <c r="AE387" i="94"/>
  <c r="AF387" i="94" s="1"/>
  <c r="AL387" i="94"/>
  <c r="AM387" i="94" s="1"/>
  <c r="AE383" i="94"/>
  <c r="AF383" i="94" s="1"/>
  <c r="AL383" i="94"/>
  <c r="AM383" i="94" s="1"/>
  <c r="AE379" i="94"/>
  <c r="AF379" i="94" s="1"/>
  <c r="AL379" i="94"/>
  <c r="AM379" i="94" s="1"/>
  <c r="AE360" i="94"/>
  <c r="AF360" i="94" s="1"/>
  <c r="AL360" i="94"/>
  <c r="AM360" i="94" s="1"/>
  <c r="AE356" i="94"/>
  <c r="AF356" i="94" s="1"/>
  <c r="AL356" i="94"/>
  <c r="AM356" i="94" s="1"/>
  <c r="AE352" i="94"/>
  <c r="AF352" i="94" s="1"/>
  <c r="AL352" i="94"/>
  <c r="AM352" i="94" s="1"/>
  <c r="AE348" i="94"/>
  <c r="AF348" i="94" s="1"/>
  <c r="AL348" i="94"/>
  <c r="AM348" i="94" s="1"/>
  <c r="AE344" i="94"/>
  <c r="AF344" i="94" s="1"/>
  <c r="AL344" i="94"/>
  <c r="AM344" i="94" s="1"/>
  <c r="AE340" i="94"/>
  <c r="AF340" i="94" s="1"/>
  <c r="AL340" i="94"/>
  <c r="AM340" i="94" s="1"/>
  <c r="AE336" i="94"/>
  <c r="AF336" i="94" s="1"/>
  <c r="AL336" i="94"/>
  <c r="AM336" i="94" s="1"/>
  <c r="AE332" i="94"/>
  <c r="AF332" i="94" s="1"/>
  <c r="AL332" i="94"/>
  <c r="AM332" i="94" s="1"/>
  <c r="AE328" i="94"/>
  <c r="AF328" i="94" s="1"/>
  <c r="AL328" i="94"/>
  <c r="AM328" i="94" s="1"/>
  <c r="AE309" i="94"/>
  <c r="AF309" i="94" s="1"/>
  <c r="AL309" i="94"/>
  <c r="AM309" i="94" s="1"/>
  <c r="AE305" i="94"/>
  <c r="AF305" i="94" s="1"/>
  <c r="AL305" i="94"/>
  <c r="AM305" i="94" s="1"/>
  <c r="AE301" i="94"/>
  <c r="AF301" i="94" s="1"/>
  <c r="AL301" i="94"/>
  <c r="AM301" i="94" s="1"/>
  <c r="AE297" i="94"/>
  <c r="AF297" i="94" s="1"/>
  <c r="AL297" i="94"/>
  <c r="AM297" i="94" s="1"/>
  <c r="AE293" i="94"/>
  <c r="AF293" i="94" s="1"/>
  <c r="AL293" i="94"/>
  <c r="AM293" i="94" s="1"/>
  <c r="AE289" i="94"/>
  <c r="AF289" i="94" s="1"/>
  <c r="AL289" i="94"/>
  <c r="AM289" i="94" s="1"/>
  <c r="AE285" i="94"/>
  <c r="AF285" i="94" s="1"/>
  <c r="AL285" i="94"/>
  <c r="AM285" i="94" s="1"/>
  <c r="AE281" i="94"/>
  <c r="AF281" i="94" s="1"/>
  <c r="AL281" i="94"/>
  <c r="AM281" i="94" s="1"/>
  <c r="AE277" i="94"/>
  <c r="AF277" i="94" s="1"/>
  <c r="AL277" i="94"/>
  <c r="AM277" i="94" s="1"/>
  <c r="AE258" i="94"/>
  <c r="AF258" i="94" s="1"/>
  <c r="AL258" i="94"/>
  <c r="AM258" i="94" s="1"/>
  <c r="AE254" i="94"/>
  <c r="AF254" i="94" s="1"/>
  <c r="AL254" i="94"/>
  <c r="AM254" i="94" s="1"/>
  <c r="AE250" i="94"/>
  <c r="AF250" i="94" s="1"/>
  <c r="AL250" i="94"/>
  <c r="AM250" i="94" s="1"/>
  <c r="AE246" i="94"/>
  <c r="AF246" i="94" s="1"/>
  <c r="AL246" i="94"/>
  <c r="AM246" i="94" s="1"/>
  <c r="AE242" i="94"/>
  <c r="AF242" i="94" s="1"/>
  <c r="AL242" i="94"/>
  <c r="AM242" i="94" s="1"/>
  <c r="AE238" i="94"/>
  <c r="AF238" i="94" s="1"/>
  <c r="AL238" i="94"/>
  <c r="AM238" i="94" s="1"/>
  <c r="AE234" i="94"/>
  <c r="AF234" i="94" s="1"/>
  <c r="AL234" i="94"/>
  <c r="AM234" i="94" s="1"/>
  <c r="AE230" i="94"/>
  <c r="AF230" i="94" s="1"/>
  <c r="AL230" i="94"/>
  <c r="AM230" i="94" s="1"/>
  <c r="AE211" i="94"/>
  <c r="AF211" i="94" s="1"/>
  <c r="AL211" i="94"/>
  <c r="AM211" i="94" s="1"/>
  <c r="AE207" i="94"/>
  <c r="AF207" i="94" s="1"/>
  <c r="AL207" i="94"/>
  <c r="AM207" i="94" s="1"/>
  <c r="AE203" i="94"/>
  <c r="AF203" i="94" s="1"/>
  <c r="AL203" i="94"/>
  <c r="AM203" i="94" s="1"/>
  <c r="AE199" i="94"/>
  <c r="AF199" i="94" s="1"/>
  <c r="AL199" i="94"/>
  <c r="AM199" i="94" s="1"/>
  <c r="AE195" i="94"/>
  <c r="AF195" i="94" s="1"/>
  <c r="AL195" i="94"/>
  <c r="AM195" i="94" s="1"/>
  <c r="AE191" i="94"/>
  <c r="AF191" i="94" s="1"/>
  <c r="AL191" i="94"/>
  <c r="AM191" i="94" s="1"/>
  <c r="AE187" i="94"/>
  <c r="AF187" i="94" s="1"/>
  <c r="AL187" i="94"/>
  <c r="AM187" i="94" s="1"/>
  <c r="AE183" i="94"/>
  <c r="AF183" i="94" s="1"/>
  <c r="AL183" i="94"/>
  <c r="AM183" i="94" s="1"/>
  <c r="AE179" i="94"/>
  <c r="AF179" i="94" s="1"/>
  <c r="AL179" i="94"/>
  <c r="AM179" i="94" s="1"/>
  <c r="AE166" i="94"/>
  <c r="AF166" i="94" s="1"/>
  <c r="AL166" i="94"/>
  <c r="AM166" i="94" s="1"/>
  <c r="AE162" i="94"/>
  <c r="AF162" i="94" s="1"/>
  <c r="AL162" i="94"/>
  <c r="AM162" i="94" s="1"/>
  <c r="AE158" i="94"/>
  <c r="AF158" i="94" s="1"/>
  <c r="AL158" i="94"/>
  <c r="AM158" i="94" s="1"/>
  <c r="AE154" i="94"/>
  <c r="AF154" i="94" s="1"/>
  <c r="AL154" i="94"/>
  <c r="AM154" i="94" s="1"/>
  <c r="AE135" i="94"/>
  <c r="AF135" i="94" s="1"/>
  <c r="AL135" i="94"/>
  <c r="AM135" i="94" s="1"/>
  <c r="AE131" i="94"/>
  <c r="AF131" i="94" s="1"/>
  <c r="AL131" i="94"/>
  <c r="AM131" i="94" s="1"/>
  <c r="AE127" i="94"/>
  <c r="AF127" i="94" s="1"/>
  <c r="AL127" i="94"/>
  <c r="AM127" i="94" s="1"/>
  <c r="AE123" i="94"/>
  <c r="AF123" i="94" s="1"/>
  <c r="AL123" i="94"/>
  <c r="AM123" i="94" s="1"/>
  <c r="AE119" i="94"/>
  <c r="AF119" i="94" s="1"/>
  <c r="AL119" i="94"/>
  <c r="AM119" i="94" s="1"/>
  <c r="AE115" i="94"/>
  <c r="AF115" i="94" s="1"/>
  <c r="AL115" i="94"/>
  <c r="AM115" i="94" s="1"/>
  <c r="AE111" i="94"/>
  <c r="AF111" i="94" s="1"/>
  <c r="AL111" i="94"/>
  <c r="AM111" i="94" s="1"/>
  <c r="AE107" i="94"/>
  <c r="AF107" i="94" s="1"/>
  <c r="AL107" i="94"/>
  <c r="AM107" i="94" s="1"/>
  <c r="AE103" i="94"/>
  <c r="AF103" i="94" s="1"/>
  <c r="AL103" i="94"/>
  <c r="AM103" i="94" s="1"/>
  <c r="AE84" i="94"/>
  <c r="AF84" i="94" s="1"/>
  <c r="AL84" i="94"/>
  <c r="AM84" i="94" s="1"/>
  <c r="AE80" i="94"/>
  <c r="AF80" i="94" s="1"/>
  <c r="AL80" i="94"/>
  <c r="AM80" i="94" s="1"/>
  <c r="AE76" i="94"/>
  <c r="AF76" i="94" s="1"/>
  <c r="AL76" i="94"/>
  <c r="AM76" i="94" s="1"/>
  <c r="AE72" i="94"/>
  <c r="AF72" i="94" s="1"/>
  <c r="AL72" i="94"/>
  <c r="AM72" i="94" s="1"/>
  <c r="AE68" i="94"/>
  <c r="AF68" i="94" s="1"/>
  <c r="AL68" i="94"/>
  <c r="AM68" i="94" s="1"/>
  <c r="AE64" i="94"/>
  <c r="AF64" i="94" s="1"/>
  <c r="AL64" i="94"/>
  <c r="AM64" i="94" s="1"/>
  <c r="AE60" i="94"/>
  <c r="AF60" i="94" s="1"/>
  <c r="AL60" i="94"/>
  <c r="AM60" i="94" s="1"/>
  <c r="AE56" i="94"/>
  <c r="AF56" i="94" s="1"/>
  <c r="AL56" i="94"/>
  <c r="AM56" i="94" s="1"/>
  <c r="AE52" i="94"/>
  <c r="AF52" i="94" s="1"/>
  <c r="AL52" i="94"/>
  <c r="AM52" i="94" s="1"/>
  <c r="AE33" i="94"/>
  <c r="AF33" i="94" s="1"/>
  <c r="AL33" i="94"/>
  <c r="AM33" i="94" s="1"/>
  <c r="AE29" i="94"/>
  <c r="AF29" i="94" s="1"/>
  <c r="AL29" i="94"/>
  <c r="AM29" i="94" s="1"/>
  <c r="AE25" i="94"/>
  <c r="AF25" i="94" s="1"/>
  <c r="AL25" i="94"/>
  <c r="AM25" i="94" s="1"/>
  <c r="AE21" i="94"/>
  <c r="AF21" i="94" s="1"/>
  <c r="AL21" i="94"/>
  <c r="AM21" i="94" s="1"/>
  <c r="AE17" i="94"/>
  <c r="AF17" i="94" s="1"/>
  <c r="AL17" i="94"/>
  <c r="AM17" i="94" s="1"/>
  <c r="AE13" i="94"/>
  <c r="AF13" i="94" s="1"/>
  <c r="AL13" i="94"/>
  <c r="AM13" i="94" s="1"/>
  <c r="AE9" i="94"/>
  <c r="AF9" i="94" s="1"/>
  <c r="AL9" i="94"/>
  <c r="AM9" i="94" s="1"/>
  <c r="AE5" i="94"/>
  <c r="AF5" i="94" s="1"/>
  <c r="AL5" i="94"/>
  <c r="AM5" i="94" s="1"/>
  <c r="AE911" i="94"/>
  <c r="AF911" i="94" s="1"/>
  <c r="AL911" i="94"/>
  <c r="AM911" i="94" s="1"/>
  <c r="AE907" i="94"/>
  <c r="AF907" i="94" s="1"/>
  <c r="AL907" i="94"/>
  <c r="AM907" i="94" s="1"/>
  <c r="AE903" i="94"/>
  <c r="AF903" i="94" s="1"/>
  <c r="AL903" i="94"/>
  <c r="AM903" i="94" s="1"/>
  <c r="AE899" i="94"/>
  <c r="AF899" i="94" s="1"/>
  <c r="AL899" i="94"/>
  <c r="AM899" i="94" s="1"/>
  <c r="AE860" i="94"/>
  <c r="AF860" i="94" s="1"/>
  <c r="AL860" i="94"/>
  <c r="AM860" i="94" s="1"/>
  <c r="AE856" i="94"/>
  <c r="AF856" i="94" s="1"/>
  <c r="AL856" i="94"/>
  <c r="AM856" i="94" s="1"/>
  <c r="AE852" i="94"/>
  <c r="AF852" i="94" s="1"/>
  <c r="AL852" i="94"/>
  <c r="AM852" i="94" s="1"/>
  <c r="AE848" i="94"/>
  <c r="AF848" i="94" s="1"/>
  <c r="AL848" i="94"/>
  <c r="AM848" i="94" s="1"/>
  <c r="AE810" i="94"/>
  <c r="AF810" i="94" s="1"/>
  <c r="AL810" i="94"/>
  <c r="AM810" i="94" s="1"/>
  <c r="AE806" i="94"/>
  <c r="AF806" i="94" s="1"/>
  <c r="AL806" i="94"/>
  <c r="AM806" i="94" s="1"/>
  <c r="AE802" i="94"/>
  <c r="AF802" i="94" s="1"/>
  <c r="AL802" i="94"/>
  <c r="AM802" i="94" s="1"/>
  <c r="AE763" i="94"/>
  <c r="AF763" i="94" s="1"/>
  <c r="AL763" i="94"/>
  <c r="AM763" i="94" s="1"/>
  <c r="AE759" i="94"/>
  <c r="AF759" i="94" s="1"/>
  <c r="AL759" i="94"/>
  <c r="AM759" i="94" s="1"/>
  <c r="AE755" i="94"/>
  <c r="AF755" i="94" s="1"/>
  <c r="AL755" i="94"/>
  <c r="AM755" i="94" s="1"/>
  <c r="AE751" i="94"/>
  <c r="AF751" i="94" s="1"/>
  <c r="AL751" i="94"/>
  <c r="AM751" i="94" s="1"/>
  <c r="AE712" i="94"/>
  <c r="AF712" i="94" s="1"/>
  <c r="AL712" i="94"/>
  <c r="AM712" i="94" s="1"/>
  <c r="AE708" i="94"/>
  <c r="AF708" i="94" s="1"/>
  <c r="AL708" i="94"/>
  <c r="AM708" i="94" s="1"/>
  <c r="AE704" i="94"/>
  <c r="AF704" i="94" s="1"/>
  <c r="AL704" i="94"/>
  <c r="AM704" i="94" s="1"/>
  <c r="AE700" i="94"/>
  <c r="AF700" i="94" s="1"/>
  <c r="AL700" i="94"/>
  <c r="AM700" i="94" s="1"/>
  <c r="AE661" i="94"/>
  <c r="AF661" i="94" s="1"/>
  <c r="AL661" i="94"/>
  <c r="AM661" i="94" s="1"/>
  <c r="AE657" i="94"/>
  <c r="AF657" i="94" s="1"/>
  <c r="AL657" i="94"/>
  <c r="AM657" i="94" s="1"/>
  <c r="AE653" i="94"/>
  <c r="AF653" i="94" s="1"/>
  <c r="AL653" i="94"/>
  <c r="AM653" i="94" s="1"/>
  <c r="AE614" i="94"/>
  <c r="AF614" i="94" s="1"/>
  <c r="AL614" i="94"/>
  <c r="AM614" i="94" s="1"/>
  <c r="AE610" i="94"/>
  <c r="AF610" i="94" s="1"/>
  <c r="AL610" i="94"/>
  <c r="AM610" i="94" s="1"/>
  <c r="AE606" i="94"/>
  <c r="AF606" i="94" s="1"/>
  <c r="AL606" i="94"/>
  <c r="AM606" i="94" s="1"/>
  <c r="AE602" i="94"/>
  <c r="AF602" i="94" s="1"/>
  <c r="AL602" i="94"/>
  <c r="AM602" i="94" s="1"/>
  <c r="AE566" i="94"/>
  <c r="AF566" i="94" s="1"/>
  <c r="AL566" i="94"/>
  <c r="AM566" i="94" s="1"/>
  <c r="AE562" i="94"/>
  <c r="AF562" i="94" s="1"/>
  <c r="AL562" i="94"/>
  <c r="AM562" i="94" s="1"/>
  <c r="AE558" i="94"/>
  <c r="AF558" i="94" s="1"/>
  <c r="AL558" i="94"/>
  <c r="AM558" i="94" s="1"/>
  <c r="AE519" i="94"/>
  <c r="AF519" i="94" s="1"/>
  <c r="AL519" i="94"/>
  <c r="AM519" i="94" s="1"/>
  <c r="AE515" i="94"/>
  <c r="AF515" i="94" s="1"/>
  <c r="AL515" i="94"/>
  <c r="AM515" i="94" s="1"/>
  <c r="AE511" i="94"/>
  <c r="AF511" i="94" s="1"/>
  <c r="AL511" i="94"/>
  <c r="AM511" i="94" s="1"/>
  <c r="AE507" i="94"/>
  <c r="AF507" i="94" s="1"/>
  <c r="AL507" i="94"/>
  <c r="AM507" i="94" s="1"/>
  <c r="AE472" i="94"/>
  <c r="AF472" i="94" s="1"/>
  <c r="AL472" i="94"/>
  <c r="AM472" i="94" s="1"/>
  <c r="AE468" i="94"/>
  <c r="AF468" i="94" s="1"/>
  <c r="AL468" i="94"/>
  <c r="AM468" i="94" s="1"/>
  <c r="AE464" i="94"/>
  <c r="AF464" i="94" s="1"/>
  <c r="AL464" i="94"/>
  <c r="AM464" i="94" s="1"/>
  <c r="AE425" i="94"/>
  <c r="AF425" i="94" s="1"/>
  <c r="AL425" i="94"/>
  <c r="AM425" i="94" s="1"/>
  <c r="AE421" i="94"/>
  <c r="AF421" i="94" s="1"/>
  <c r="AL421" i="94"/>
  <c r="AM421" i="94" s="1"/>
  <c r="AE417" i="94"/>
  <c r="AF417" i="94" s="1"/>
  <c r="AL417" i="94"/>
  <c r="AM417" i="94" s="1"/>
  <c r="AE413" i="94"/>
  <c r="AF413" i="94" s="1"/>
  <c r="AL413" i="94"/>
  <c r="AM413" i="94" s="1"/>
  <c r="AE374" i="94"/>
  <c r="AF374" i="94" s="1"/>
  <c r="AL374" i="94"/>
  <c r="AM374" i="94" s="1"/>
  <c r="AE370" i="94"/>
  <c r="AF370" i="94" s="1"/>
  <c r="AL370" i="94"/>
  <c r="AM370" i="94" s="1"/>
  <c r="AE366" i="94"/>
  <c r="AF366" i="94" s="1"/>
  <c r="AL366" i="94"/>
  <c r="AM366" i="94" s="1"/>
  <c r="AE362" i="94"/>
  <c r="AF362" i="94" s="1"/>
  <c r="AL362" i="94"/>
  <c r="AM362" i="94" s="1"/>
  <c r="AE323" i="94"/>
  <c r="AF323" i="94" s="1"/>
  <c r="AL323" i="94"/>
  <c r="AM323" i="94" s="1"/>
  <c r="AE319" i="94"/>
  <c r="AF319" i="94" s="1"/>
  <c r="AL319" i="94"/>
  <c r="AM319" i="94" s="1"/>
  <c r="AE315" i="94"/>
  <c r="AF315" i="94" s="1"/>
  <c r="AL315" i="94"/>
  <c r="AM315" i="94" s="1"/>
  <c r="AE276" i="94"/>
  <c r="AF276" i="94" s="1"/>
  <c r="AL276" i="94"/>
  <c r="AM276" i="94" s="1"/>
  <c r="AE272" i="94"/>
  <c r="AF272" i="94" s="1"/>
  <c r="AL272" i="94"/>
  <c r="AM272" i="94" s="1"/>
  <c r="AE268" i="94"/>
  <c r="AF268" i="94" s="1"/>
  <c r="AL268" i="94"/>
  <c r="AM268" i="94" s="1"/>
  <c r="AE264" i="94"/>
  <c r="AF264" i="94" s="1"/>
  <c r="AL264" i="94"/>
  <c r="AM264" i="94" s="1"/>
  <c r="AE225" i="94"/>
  <c r="AF225" i="94" s="1"/>
  <c r="AL225" i="94"/>
  <c r="AM225" i="94" s="1"/>
  <c r="AE221" i="94"/>
  <c r="AF221" i="94" s="1"/>
  <c r="AL221" i="94"/>
  <c r="AM221" i="94" s="1"/>
  <c r="AE217" i="94"/>
  <c r="AF217" i="94" s="1"/>
  <c r="AL217" i="94"/>
  <c r="AM217" i="94" s="1"/>
  <c r="AE213" i="94"/>
  <c r="AF213" i="94" s="1"/>
  <c r="AL213" i="94"/>
  <c r="AM213" i="94" s="1"/>
  <c r="AE174" i="94"/>
  <c r="AF174" i="94" s="1"/>
  <c r="AL174" i="94"/>
  <c r="AM174" i="94" s="1"/>
  <c r="AE170" i="94"/>
  <c r="AF170" i="94" s="1"/>
  <c r="AL170" i="94"/>
  <c r="AM170" i="94" s="1"/>
  <c r="AE150" i="94"/>
  <c r="AF150" i="94" s="1"/>
  <c r="AL150" i="94"/>
  <c r="AM150" i="94" s="1"/>
  <c r="AE146" i="94"/>
  <c r="AF146" i="94" s="1"/>
  <c r="AL146" i="94"/>
  <c r="AM146" i="94" s="1"/>
  <c r="AE142" i="94"/>
  <c r="AF142" i="94" s="1"/>
  <c r="AL142" i="94"/>
  <c r="AM142" i="94" s="1"/>
  <c r="AE138" i="94"/>
  <c r="AF138" i="94" s="1"/>
  <c r="AL138" i="94"/>
  <c r="AM138" i="94" s="1"/>
  <c r="AE99" i="94"/>
  <c r="AF99" i="94" s="1"/>
  <c r="AL99" i="94"/>
  <c r="AM99" i="94" s="1"/>
  <c r="AE95" i="94"/>
  <c r="AF95" i="94" s="1"/>
  <c r="AL95" i="94"/>
  <c r="AM95" i="94" s="1"/>
  <c r="AE91" i="94"/>
  <c r="AF91" i="94" s="1"/>
  <c r="AL91" i="94"/>
  <c r="AM91" i="94" s="1"/>
  <c r="AE87" i="94"/>
  <c r="AF87" i="94" s="1"/>
  <c r="AL87" i="94"/>
  <c r="AM87" i="94" s="1"/>
  <c r="AE48" i="94"/>
  <c r="AF48" i="94" s="1"/>
  <c r="AL48" i="94"/>
  <c r="AM48" i="94" s="1"/>
  <c r="AE44" i="94"/>
  <c r="AF44" i="94" s="1"/>
  <c r="AL44" i="94"/>
  <c r="AM44" i="94" s="1"/>
  <c r="AE40" i="94"/>
  <c r="AF40" i="94" s="1"/>
  <c r="AL40" i="94"/>
  <c r="AM40" i="94" s="1"/>
  <c r="AL796" i="94"/>
  <c r="AM796" i="94" s="1"/>
  <c r="AL788" i="94"/>
  <c r="AM788" i="94" s="1"/>
  <c r="AL780" i="94"/>
  <c r="AM780" i="94" s="1"/>
  <c r="AE776" i="94"/>
  <c r="AF776" i="94" s="1"/>
  <c r="AL776" i="94"/>
  <c r="AM776" i="94" s="1"/>
  <c r="AE772" i="94"/>
  <c r="AF772" i="94" s="1"/>
  <c r="AL772" i="94"/>
  <c r="AM772" i="94" s="1"/>
  <c r="AE768" i="94"/>
  <c r="AF768" i="94" s="1"/>
  <c r="AL768" i="94"/>
  <c r="AM768" i="94" s="1"/>
  <c r="AE764" i="94"/>
  <c r="AF764" i="94" s="1"/>
  <c r="AL764" i="94"/>
  <c r="AM764" i="94" s="1"/>
  <c r="AE745" i="94"/>
  <c r="AF745" i="94" s="1"/>
  <c r="AL745" i="94"/>
  <c r="AM745" i="94" s="1"/>
  <c r="AE741" i="94"/>
  <c r="AF741" i="94" s="1"/>
  <c r="AL741" i="94"/>
  <c r="AM741" i="94" s="1"/>
  <c r="AE737" i="94"/>
  <c r="AF737" i="94" s="1"/>
  <c r="AL737" i="94"/>
  <c r="AM737" i="94" s="1"/>
  <c r="AE733" i="94"/>
  <c r="AF733" i="94" s="1"/>
  <c r="AL733" i="94"/>
  <c r="AM733" i="94" s="1"/>
  <c r="AE729" i="94"/>
  <c r="AF729" i="94" s="1"/>
  <c r="AL729" i="94"/>
  <c r="AM729" i="94" s="1"/>
  <c r="AE725" i="94"/>
  <c r="AF725" i="94" s="1"/>
  <c r="AL725" i="94"/>
  <c r="AM725" i="94" s="1"/>
  <c r="AE721" i="94"/>
  <c r="AF721" i="94" s="1"/>
  <c r="AL721" i="94"/>
  <c r="AM721" i="94" s="1"/>
  <c r="AE717" i="94"/>
  <c r="AF717" i="94" s="1"/>
  <c r="AL717" i="94"/>
  <c r="AM717" i="94" s="1"/>
  <c r="AE699" i="94"/>
  <c r="AF699" i="94" s="1"/>
  <c r="AL699" i="94"/>
  <c r="AM699" i="94" s="1"/>
  <c r="AE695" i="94"/>
  <c r="AF695" i="94" s="1"/>
  <c r="AL695" i="94"/>
  <c r="AM695" i="94" s="1"/>
  <c r="AE691" i="94"/>
  <c r="AF691" i="94" s="1"/>
  <c r="AL691" i="94"/>
  <c r="AM691" i="94" s="1"/>
  <c r="AE687" i="94"/>
  <c r="AF687" i="94" s="1"/>
  <c r="AL687" i="94"/>
  <c r="AM687" i="94" s="1"/>
  <c r="AE683" i="94"/>
  <c r="AF683" i="94" s="1"/>
  <c r="AL683" i="94"/>
  <c r="AM683" i="94" s="1"/>
  <c r="AE679" i="94"/>
  <c r="AF679" i="94" s="1"/>
  <c r="AL679" i="94"/>
  <c r="AM679" i="94" s="1"/>
  <c r="AE675" i="94"/>
  <c r="AF675" i="94" s="1"/>
  <c r="AL675" i="94"/>
  <c r="AM675" i="94" s="1"/>
  <c r="AE671" i="94"/>
  <c r="AF671" i="94" s="1"/>
  <c r="AL671" i="94"/>
  <c r="AM671" i="94" s="1"/>
  <c r="AE667" i="94"/>
  <c r="AF667" i="94" s="1"/>
  <c r="AL667" i="94"/>
  <c r="AM667" i="94" s="1"/>
  <c r="AE648" i="94"/>
  <c r="AF648" i="94" s="1"/>
  <c r="AL648" i="94"/>
  <c r="AM648" i="94" s="1"/>
  <c r="AE644" i="94"/>
  <c r="AF644" i="94" s="1"/>
  <c r="AL644" i="94"/>
  <c r="AM644" i="94" s="1"/>
  <c r="AE640" i="94"/>
  <c r="AF640" i="94" s="1"/>
  <c r="AL640" i="94"/>
  <c r="AM640" i="94" s="1"/>
  <c r="AE636" i="94"/>
  <c r="AF636" i="94" s="1"/>
  <c r="AL636" i="94"/>
  <c r="AM636" i="94" s="1"/>
  <c r="AE632" i="94"/>
  <c r="AF632" i="94" s="1"/>
  <c r="AL632" i="94"/>
  <c r="AM632" i="94" s="1"/>
  <c r="AE628" i="94"/>
  <c r="AF628" i="94" s="1"/>
  <c r="AL628" i="94"/>
  <c r="AM628" i="94" s="1"/>
  <c r="AE624" i="94"/>
  <c r="AF624" i="94" s="1"/>
  <c r="AL624" i="94"/>
  <c r="AM624" i="94" s="1"/>
  <c r="AE620" i="94"/>
  <c r="AF620" i="94" s="1"/>
  <c r="AL620" i="94"/>
  <c r="AM620" i="94" s="1"/>
  <c r="AE616" i="94"/>
  <c r="AF616" i="94" s="1"/>
  <c r="AL616" i="94"/>
  <c r="AM616" i="94" s="1"/>
  <c r="AE599" i="94"/>
  <c r="AF599" i="94" s="1"/>
  <c r="AL599" i="94"/>
  <c r="AM599" i="94" s="1"/>
  <c r="AE595" i="94"/>
  <c r="AF595" i="94" s="1"/>
  <c r="AL595" i="94"/>
  <c r="AM595" i="94" s="1"/>
  <c r="AE591" i="94"/>
  <c r="AF591" i="94" s="1"/>
  <c r="AL591" i="94"/>
  <c r="AM591" i="94" s="1"/>
  <c r="AE587" i="94"/>
  <c r="AF587" i="94" s="1"/>
  <c r="AL587" i="94"/>
  <c r="AM587" i="94" s="1"/>
  <c r="AE583" i="94"/>
  <c r="AF583" i="94" s="1"/>
  <c r="AL583" i="94"/>
  <c r="AM583" i="94" s="1"/>
  <c r="AE579" i="94"/>
  <c r="AF579" i="94" s="1"/>
  <c r="AL579" i="94"/>
  <c r="AM579" i="94" s="1"/>
  <c r="AE575" i="94"/>
  <c r="AF575" i="94" s="1"/>
  <c r="AL575" i="94"/>
  <c r="AM575" i="94" s="1"/>
  <c r="AE571" i="94"/>
  <c r="AF571" i="94" s="1"/>
  <c r="AL571" i="94"/>
  <c r="AM571" i="94" s="1"/>
  <c r="AE554" i="94"/>
  <c r="AF554" i="94" s="1"/>
  <c r="AL554" i="94"/>
  <c r="AM554" i="94" s="1"/>
  <c r="AE550" i="94"/>
  <c r="AF550" i="94" s="1"/>
  <c r="AL550" i="94"/>
  <c r="AM550" i="94" s="1"/>
  <c r="AE546" i="94"/>
  <c r="AF546" i="94" s="1"/>
  <c r="AL546" i="94"/>
  <c r="AM546" i="94" s="1"/>
  <c r="AE542" i="94"/>
  <c r="AF542" i="94" s="1"/>
  <c r="AL542" i="94"/>
  <c r="AM542" i="94" s="1"/>
  <c r="AE538" i="94"/>
  <c r="AF538" i="94" s="1"/>
  <c r="AL538" i="94"/>
  <c r="AM538" i="94" s="1"/>
  <c r="AE534" i="94"/>
  <c r="AF534" i="94" s="1"/>
  <c r="AL534" i="94"/>
  <c r="AM534" i="94" s="1"/>
  <c r="AE530" i="94"/>
  <c r="AF530" i="94" s="1"/>
  <c r="AL530" i="94"/>
  <c r="AM530" i="94" s="1"/>
  <c r="AE526" i="94"/>
  <c r="AF526" i="94" s="1"/>
  <c r="AL526" i="94"/>
  <c r="AM526" i="94" s="1"/>
  <c r="AE522" i="94"/>
  <c r="AF522" i="94" s="1"/>
  <c r="AL522" i="94"/>
  <c r="AM522" i="94" s="1"/>
  <c r="AE503" i="94"/>
  <c r="AF503" i="94" s="1"/>
  <c r="AL503" i="94"/>
  <c r="AM503" i="94" s="1"/>
  <c r="AE499" i="94"/>
  <c r="AF499" i="94" s="1"/>
  <c r="AL499" i="94"/>
  <c r="AM499" i="94" s="1"/>
  <c r="AE495" i="94"/>
  <c r="AF495" i="94" s="1"/>
  <c r="AL495" i="94"/>
  <c r="AM495" i="94" s="1"/>
  <c r="AE491" i="94"/>
  <c r="AF491" i="94" s="1"/>
  <c r="AL491" i="94"/>
  <c r="AM491" i="94" s="1"/>
  <c r="AE487" i="94"/>
  <c r="AF487" i="94" s="1"/>
  <c r="AL487" i="94"/>
  <c r="AM487" i="94" s="1"/>
  <c r="AE483" i="94"/>
  <c r="AF483" i="94" s="1"/>
  <c r="AL483" i="94"/>
  <c r="AM483" i="94" s="1"/>
  <c r="AE479" i="94"/>
  <c r="AF479" i="94" s="1"/>
  <c r="AL479" i="94"/>
  <c r="AM479" i="94" s="1"/>
  <c r="AE460" i="94"/>
  <c r="AF460" i="94" s="1"/>
  <c r="AL460" i="94"/>
  <c r="AM460" i="94" s="1"/>
  <c r="AE456" i="94"/>
  <c r="AF456" i="94" s="1"/>
  <c r="AL456" i="94"/>
  <c r="AM456" i="94" s="1"/>
  <c r="AE452" i="94"/>
  <c r="AF452" i="94" s="1"/>
  <c r="AL452" i="94"/>
  <c r="AM452" i="94" s="1"/>
  <c r="AE448" i="94"/>
  <c r="AF448" i="94" s="1"/>
  <c r="AL448" i="94"/>
  <c r="AM448" i="94" s="1"/>
  <c r="AE444" i="94"/>
  <c r="AF444" i="94" s="1"/>
  <c r="AL444" i="94"/>
  <c r="AM444" i="94" s="1"/>
  <c r="AE440" i="94"/>
  <c r="AF440" i="94" s="1"/>
  <c r="AL440" i="94"/>
  <c r="AM440" i="94" s="1"/>
  <c r="AE436" i="94"/>
  <c r="AF436" i="94" s="1"/>
  <c r="AL436" i="94"/>
  <c r="AM436" i="94" s="1"/>
  <c r="AE432" i="94"/>
  <c r="AF432" i="94" s="1"/>
  <c r="AL432" i="94"/>
  <c r="AM432" i="94" s="1"/>
  <c r="AE428" i="94"/>
  <c r="AF428" i="94" s="1"/>
  <c r="AL428" i="94"/>
  <c r="AM428" i="94" s="1"/>
  <c r="AE410" i="94"/>
  <c r="AF410" i="94" s="1"/>
  <c r="AL410" i="94"/>
  <c r="AM410" i="94" s="1"/>
  <c r="AE406" i="94"/>
  <c r="AF406" i="94" s="1"/>
  <c r="AL406" i="94"/>
  <c r="AM406" i="94" s="1"/>
  <c r="AE402" i="94"/>
  <c r="AF402" i="94" s="1"/>
  <c r="AL402" i="94"/>
  <c r="AM402" i="94" s="1"/>
  <c r="AE398" i="94"/>
  <c r="AF398" i="94" s="1"/>
  <c r="AL398" i="94"/>
  <c r="AM398" i="94" s="1"/>
  <c r="AE394" i="94"/>
  <c r="AF394" i="94" s="1"/>
  <c r="AL394" i="94"/>
  <c r="AM394" i="94" s="1"/>
  <c r="AE390" i="94"/>
  <c r="AF390" i="94" s="1"/>
  <c r="AL390" i="94"/>
  <c r="AM390" i="94" s="1"/>
  <c r="AE386" i="94"/>
  <c r="AF386" i="94" s="1"/>
  <c r="AL386" i="94"/>
  <c r="AM386" i="94" s="1"/>
  <c r="AE382" i="94"/>
  <c r="AF382" i="94" s="1"/>
  <c r="AL382" i="94"/>
  <c r="AM382" i="94" s="1"/>
  <c r="AE378" i="94"/>
  <c r="AF378" i="94" s="1"/>
  <c r="AL378" i="94"/>
  <c r="AM378" i="94" s="1"/>
  <c r="AE359" i="94"/>
  <c r="AF359" i="94" s="1"/>
  <c r="AL359" i="94"/>
  <c r="AM359" i="94" s="1"/>
  <c r="AE355" i="94"/>
  <c r="AF355" i="94" s="1"/>
  <c r="AL355" i="94"/>
  <c r="AM355" i="94" s="1"/>
  <c r="AE351" i="94"/>
  <c r="AF351" i="94" s="1"/>
  <c r="AL351" i="94"/>
  <c r="AM351" i="94" s="1"/>
  <c r="AE347" i="94"/>
  <c r="AF347" i="94" s="1"/>
  <c r="AL347" i="94"/>
  <c r="AM347" i="94" s="1"/>
  <c r="AE343" i="94"/>
  <c r="AF343" i="94" s="1"/>
  <c r="AL343" i="94"/>
  <c r="AM343" i="94" s="1"/>
  <c r="AE339" i="94"/>
  <c r="AF339" i="94" s="1"/>
  <c r="AL339" i="94"/>
  <c r="AM339" i="94" s="1"/>
  <c r="AE335" i="94"/>
  <c r="AF335" i="94" s="1"/>
  <c r="AL335" i="94"/>
  <c r="AM335" i="94" s="1"/>
  <c r="AE331" i="94"/>
  <c r="AF331" i="94" s="1"/>
  <c r="AL331" i="94"/>
  <c r="AM331" i="94" s="1"/>
  <c r="AE327" i="94"/>
  <c r="AF327" i="94" s="1"/>
  <c r="AL327" i="94"/>
  <c r="AM327" i="94" s="1"/>
  <c r="AE308" i="94"/>
  <c r="AF308" i="94" s="1"/>
  <c r="AL308" i="94"/>
  <c r="AM308" i="94" s="1"/>
  <c r="AE304" i="94"/>
  <c r="AF304" i="94" s="1"/>
  <c r="AL304" i="94"/>
  <c r="AM304" i="94" s="1"/>
  <c r="AE300" i="94"/>
  <c r="AF300" i="94" s="1"/>
  <c r="AL300" i="94"/>
  <c r="AM300" i="94" s="1"/>
  <c r="AE296" i="94"/>
  <c r="AF296" i="94" s="1"/>
  <c r="AL296" i="94"/>
  <c r="AM296" i="94" s="1"/>
  <c r="AE292" i="94"/>
  <c r="AF292" i="94" s="1"/>
  <c r="AL292" i="94"/>
  <c r="AM292" i="94" s="1"/>
  <c r="AE288" i="94"/>
  <c r="AF288" i="94" s="1"/>
  <c r="AL288" i="94"/>
  <c r="AM288" i="94" s="1"/>
  <c r="AE284" i="94"/>
  <c r="AF284" i="94" s="1"/>
  <c r="AL284" i="94"/>
  <c r="AM284" i="94" s="1"/>
  <c r="AE280" i="94"/>
  <c r="AF280" i="94" s="1"/>
  <c r="AL280" i="94"/>
  <c r="AM280" i="94" s="1"/>
  <c r="AE261" i="94"/>
  <c r="AF261" i="94" s="1"/>
  <c r="AL261" i="94"/>
  <c r="AM261" i="94" s="1"/>
  <c r="AE257" i="94"/>
  <c r="AF257" i="94" s="1"/>
  <c r="AL257" i="94"/>
  <c r="AM257" i="94" s="1"/>
  <c r="AE253" i="94"/>
  <c r="AF253" i="94" s="1"/>
  <c r="AL253" i="94"/>
  <c r="AM253" i="94" s="1"/>
  <c r="AE249" i="94"/>
  <c r="AF249" i="94" s="1"/>
  <c r="AL249" i="94"/>
  <c r="AM249" i="94" s="1"/>
  <c r="AE245" i="94"/>
  <c r="AF245" i="94" s="1"/>
  <c r="AL245" i="94"/>
  <c r="AM245" i="94" s="1"/>
  <c r="AE241" i="94"/>
  <c r="AF241" i="94" s="1"/>
  <c r="AL241" i="94"/>
  <c r="AM241" i="94" s="1"/>
  <c r="AE237" i="94"/>
  <c r="AF237" i="94" s="1"/>
  <c r="AL237" i="94"/>
  <c r="AM237" i="94" s="1"/>
  <c r="AE233" i="94"/>
  <c r="AF233" i="94" s="1"/>
  <c r="AL233" i="94"/>
  <c r="AM233" i="94" s="1"/>
  <c r="AE229" i="94"/>
  <c r="AF229" i="94" s="1"/>
  <c r="AL229" i="94"/>
  <c r="AM229" i="94" s="1"/>
  <c r="AE210" i="94"/>
  <c r="AF210" i="94" s="1"/>
  <c r="AL210" i="94"/>
  <c r="AM210" i="94" s="1"/>
  <c r="AE206" i="94"/>
  <c r="AF206" i="94" s="1"/>
  <c r="AL206" i="94"/>
  <c r="AM206" i="94" s="1"/>
  <c r="AE202" i="94"/>
  <c r="AF202" i="94" s="1"/>
  <c r="AL202" i="94"/>
  <c r="AM202" i="94" s="1"/>
  <c r="AE198" i="94"/>
  <c r="AF198" i="94" s="1"/>
  <c r="AL198" i="94"/>
  <c r="AM198" i="94" s="1"/>
  <c r="AE194" i="94"/>
  <c r="AF194" i="94" s="1"/>
  <c r="AL194" i="94"/>
  <c r="AM194" i="94" s="1"/>
  <c r="AE190" i="94"/>
  <c r="AF190" i="94" s="1"/>
  <c r="AL190" i="94"/>
  <c r="AM190" i="94" s="1"/>
  <c r="AE186" i="94"/>
  <c r="AF186" i="94" s="1"/>
  <c r="AL186" i="94"/>
  <c r="AM186" i="94" s="1"/>
  <c r="AE182" i="94"/>
  <c r="AF182" i="94" s="1"/>
  <c r="AL182" i="94"/>
  <c r="AM182" i="94" s="1"/>
  <c r="AE178" i="94"/>
  <c r="AF178" i="94" s="1"/>
  <c r="AL178" i="94"/>
  <c r="AM178" i="94" s="1"/>
  <c r="AE165" i="94"/>
  <c r="AF165" i="94" s="1"/>
  <c r="AL165" i="94"/>
  <c r="AM165" i="94" s="1"/>
  <c r="AE161" i="94"/>
  <c r="AF161" i="94" s="1"/>
  <c r="AL161" i="94"/>
  <c r="AM161" i="94" s="1"/>
  <c r="AE157" i="94"/>
  <c r="AF157" i="94" s="1"/>
  <c r="AL157" i="94"/>
  <c r="AM157" i="94" s="1"/>
  <c r="AE153" i="94"/>
  <c r="AF153" i="94" s="1"/>
  <c r="AL153" i="94"/>
  <c r="AM153" i="94" s="1"/>
  <c r="AE134" i="94"/>
  <c r="AF134" i="94" s="1"/>
  <c r="AL134" i="94"/>
  <c r="AM134" i="94" s="1"/>
  <c r="AE130" i="94"/>
  <c r="AF130" i="94" s="1"/>
  <c r="AL130" i="94"/>
  <c r="AM130" i="94" s="1"/>
  <c r="AE126" i="94"/>
  <c r="AF126" i="94" s="1"/>
  <c r="AL126" i="94"/>
  <c r="AM126" i="94" s="1"/>
  <c r="AE122" i="94"/>
  <c r="AF122" i="94" s="1"/>
  <c r="AL122" i="94"/>
  <c r="AM122" i="94" s="1"/>
  <c r="AE118" i="94"/>
  <c r="AF118" i="94" s="1"/>
  <c r="AL118" i="94"/>
  <c r="AM118" i="94" s="1"/>
  <c r="AE114" i="94"/>
  <c r="AF114" i="94" s="1"/>
  <c r="AL114" i="94"/>
  <c r="AM114" i="94" s="1"/>
  <c r="AE110" i="94"/>
  <c r="AF110" i="94" s="1"/>
  <c r="AL110" i="94"/>
  <c r="AM110" i="94" s="1"/>
  <c r="AE106" i="94"/>
  <c r="AF106" i="94" s="1"/>
  <c r="AL106" i="94"/>
  <c r="AM106" i="94" s="1"/>
  <c r="AE102" i="94"/>
  <c r="AF102" i="94" s="1"/>
  <c r="AL102" i="94"/>
  <c r="AM102" i="94" s="1"/>
  <c r="AE83" i="94"/>
  <c r="AF83" i="94" s="1"/>
  <c r="AL83" i="94"/>
  <c r="AM83" i="94" s="1"/>
  <c r="AE79" i="94"/>
  <c r="AF79" i="94" s="1"/>
  <c r="AL79" i="94"/>
  <c r="AM79" i="94" s="1"/>
  <c r="AE75" i="94"/>
  <c r="AF75" i="94" s="1"/>
  <c r="AL75" i="94"/>
  <c r="AM75" i="94" s="1"/>
  <c r="AE71" i="94"/>
  <c r="AF71" i="94" s="1"/>
  <c r="AL71" i="94"/>
  <c r="AM71" i="94" s="1"/>
  <c r="AE67" i="94"/>
  <c r="AF67" i="94" s="1"/>
  <c r="AL67" i="94"/>
  <c r="AM67" i="94" s="1"/>
  <c r="AE63" i="94"/>
  <c r="AF63" i="94" s="1"/>
  <c r="AL63" i="94"/>
  <c r="AM63" i="94" s="1"/>
  <c r="AE59" i="94"/>
  <c r="AF59" i="94" s="1"/>
  <c r="AL59" i="94"/>
  <c r="AM59" i="94" s="1"/>
  <c r="AE55" i="94"/>
  <c r="AF55" i="94" s="1"/>
  <c r="AL55" i="94"/>
  <c r="AM55" i="94" s="1"/>
  <c r="AE36" i="94"/>
  <c r="AF36" i="94" s="1"/>
  <c r="AL36" i="94"/>
  <c r="AM36" i="94" s="1"/>
  <c r="AE32" i="94"/>
  <c r="AF32" i="94" s="1"/>
  <c r="AL32" i="94"/>
  <c r="AM32" i="94" s="1"/>
  <c r="AE28" i="94"/>
  <c r="AF28" i="94" s="1"/>
  <c r="AL28" i="94"/>
  <c r="AM28" i="94" s="1"/>
  <c r="AE24" i="94"/>
  <c r="AF24" i="94" s="1"/>
  <c r="AL24" i="94"/>
  <c r="AM24" i="94" s="1"/>
  <c r="AE20" i="94"/>
  <c r="AF20" i="94" s="1"/>
  <c r="AL20" i="94"/>
  <c r="AM20" i="94" s="1"/>
  <c r="AE16" i="94"/>
  <c r="AF16" i="94" s="1"/>
  <c r="AL16" i="94"/>
  <c r="AM16" i="94" s="1"/>
  <c r="AE12" i="94"/>
  <c r="AF12" i="94" s="1"/>
  <c r="AL12" i="94"/>
  <c r="AM12" i="94" s="1"/>
  <c r="AE8" i="94"/>
  <c r="AF8" i="94" s="1"/>
  <c r="AL8" i="94"/>
  <c r="AM8" i="94" s="1"/>
  <c r="AE4" i="94"/>
  <c r="AF4" i="94" s="1"/>
  <c r="AL4" i="94"/>
  <c r="AM4" i="94" s="1"/>
  <c r="AE910" i="94"/>
  <c r="AF910" i="94" s="1"/>
  <c r="AL910" i="94"/>
  <c r="AM910" i="94" s="1"/>
  <c r="AE906" i="94"/>
  <c r="AF906" i="94" s="1"/>
  <c r="AL906" i="94"/>
  <c r="AM906" i="94" s="1"/>
  <c r="AE902" i="94"/>
  <c r="AF902" i="94" s="1"/>
  <c r="AL902" i="94"/>
  <c r="AM902" i="94" s="1"/>
  <c r="AE898" i="94"/>
  <c r="AF898" i="94" s="1"/>
  <c r="AL898" i="94"/>
  <c r="AM898" i="94" s="1"/>
  <c r="AE859" i="94"/>
  <c r="AF859" i="94" s="1"/>
  <c r="AL859" i="94"/>
  <c r="AM859" i="94" s="1"/>
  <c r="AE855" i="94"/>
  <c r="AF855" i="94" s="1"/>
  <c r="AL855" i="94"/>
  <c r="AM855" i="94" s="1"/>
  <c r="AE851" i="94"/>
  <c r="AF851" i="94" s="1"/>
  <c r="AL851" i="94"/>
  <c r="AM851" i="94" s="1"/>
  <c r="AE813" i="94"/>
  <c r="AF813" i="94" s="1"/>
  <c r="AL813" i="94"/>
  <c r="AM813" i="94" s="1"/>
  <c r="AE809" i="94"/>
  <c r="AF809" i="94" s="1"/>
  <c r="AL809" i="94"/>
  <c r="AM809" i="94" s="1"/>
  <c r="AE805" i="94"/>
  <c r="AF805" i="94" s="1"/>
  <c r="AL805" i="94"/>
  <c r="AM805" i="94" s="1"/>
  <c r="AE801" i="94"/>
  <c r="AF801" i="94" s="1"/>
  <c r="AL801" i="94"/>
  <c r="AM801" i="94" s="1"/>
  <c r="AE762" i="94"/>
  <c r="AF762" i="94" s="1"/>
  <c r="AL762" i="94"/>
  <c r="AM762" i="94" s="1"/>
  <c r="AE758" i="94"/>
  <c r="AF758" i="94" s="1"/>
  <c r="AL758" i="94"/>
  <c r="AM758" i="94" s="1"/>
  <c r="AE754" i="94"/>
  <c r="AF754" i="94" s="1"/>
  <c r="AL754" i="94"/>
  <c r="AM754" i="94" s="1"/>
  <c r="AE750" i="94"/>
  <c r="AF750" i="94" s="1"/>
  <c r="AL750" i="94"/>
  <c r="AM750" i="94" s="1"/>
  <c r="AE711" i="94"/>
  <c r="AF711" i="94" s="1"/>
  <c r="AL711" i="94"/>
  <c r="AM711" i="94" s="1"/>
  <c r="AE707" i="94"/>
  <c r="AF707" i="94" s="1"/>
  <c r="AL707" i="94"/>
  <c r="AM707" i="94" s="1"/>
  <c r="AE703" i="94"/>
  <c r="AF703" i="94" s="1"/>
  <c r="AL703" i="94"/>
  <c r="AM703" i="94" s="1"/>
  <c r="AE664" i="94"/>
  <c r="AF664" i="94" s="1"/>
  <c r="AL664" i="94"/>
  <c r="AM664" i="94" s="1"/>
  <c r="AE660" i="94"/>
  <c r="AF660" i="94" s="1"/>
  <c r="AL660" i="94"/>
  <c r="AM660" i="94" s="1"/>
  <c r="AE656" i="94"/>
  <c r="AF656" i="94" s="1"/>
  <c r="AL656" i="94"/>
  <c r="AM656" i="94" s="1"/>
  <c r="AE652" i="94"/>
  <c r="AF652" i="94" s="1"/>
  <c r="AL652" i="94"/>
  <c r="AM652" i="94" s="1"/>
  <c r="AE613" i="94"/>
  <c r="AF613" i="94" s="1"/>
  <c r="AL613" i="94"/>
  <c r="AM613" i="94" s="1"/>
  <c r="AE609" i="94"/>
  <c r="AF609" i="94" s="1"/>
  <c r="AL609" i="94"/>
  <c r="AM609" i="94" s="1"/>
  <c r="AE605" i="94"/>
  <c r="AF605" i="94" s="1"/>
  <c r="AL605" i="94"/>
  <c r="AM605" i="94" s="1"/>
  <c r="AE569" i="94"/>
  <c r="AF569" i="94" s="1"/>
  <c r="AL569" i="94"/>
  <c r="AM569" i="94" s="1"/>
  <c r="AE565" i="94"/>
  <c r="AF565" i="94" s="1"/>
  <c r="AL565" i="94"/>
  <c r="AM565" i="94" s="1"/>
  <c r="AE561" i="94"/>
  <c r="AF561" i="94" s="1"/>
  <c r="AL561" i="94"/>
  <c r="AM561" i="94" s="1"/>
  <c r="AE557" i="94"/>
  <c r="AF557" i="94" s="1"/>
  <c r="AL557" i="94"/>
  <c r="AM557" i="94" s="1"/>
  <c r="AE518" i="94"/>
  <c r="AF518" i="94" s="1"/>
  <c r="AL518" i="94"/>
  <c r="AM518" i="94" s="1"/>
  <c r="AE514" i="94"/>
  <c r="AF514" i="94" s="1"/>
  <c r="AL514" i="94"/>
  <c r="AM514" i="94" s="1"/>
  <c r="AE510" i="94"/>
  <c r="AF510" i="94" s="1"/>
  <c r="AL510" i="94"/>
  <c r="AM510" i="94" s="1"/>
  <c r="AE475" i="94"/>
  <c r="AF475" i="94" s="1"/>
  <c r="AL475" i="94"/>
  <c r="AM475" i="94" s="1"/>
  <c r="AE471" i="94"/>
  <c r="AF471" i="94" s="1"/>
  <c r="AL471" i="94"/>
  <c r="AM471" i="94" s="1"/>
  <c r="AE467" i="94"/>
  <c r="AF467" i="94" s="1"/>
  <c r="AL467" i="94"/>
  <c r="AM467" i="94" s="1"/>
  <c r="AE463" i="94"/>
  <c r="AF463" i="94" s="1"/>
  <c r="AL463" i="94"/>
  <c r="AM463" i="94" s="1"/>
  <c r="AE424" i="94"/>
  <c r="AF424" i="94" s="1"/>
  <c r="AL424" i="94"/>
  <c r="AM424" i="94" s="1"/>
  <c r="AE420" i="94"/>
  <c r="AF420" i="94" s="1"/>
  <c r="AL420" i="94"/>
  <c r="AM420" i="94" s="1"/>
  <c r="AE416" i="94"/>
  <c r="AF416" i="94" s="1"/>
  <c r="AL416" i="94"/>
  <c r="AM416" i="94" s="1"/>
  <c r="AE412" i="94"/>
  <c r="AF412" i="94" s="1"/>
  <c r="AL412" i="94"/>
  <c r="AM412" i="94" s="1"/>
  <c r="AE373" i="94"/>
  <c r="AF373" i="94" s="1"/>
  <c r="AL373" i="94"/>
  <c r="AM373" i="94" s="1"/>
  <c r="AE369" i="94"/>
  <c r="AF369" i="94" s="1"/>
  <c r="AL369" i="94"/>
  <c r="AM369" i="94" s="1"/>
  <c r="AE365" i="94"/>
  <c r="AF365" i="94" s="1"/>
  <c r="AL365" i="94"/>
  <c r="AM365" i="94" s="1"/>
  <c r="AE326" i="94"/>
  <c r="AF326" i="94" s="1"/>
  <c r="AL326" i="94"/>
  <c r="AM326" i="94" s="1"/>
  <c r="AE322" i="94"/>
  <c r="AF322" i="94" s="1"/>
  <c r="AL322" i="94"/>
  <c r="AM322" i="94" s="1"/>
  <c r="AE318" i="94"/>
  <c r="AF318" i="94" s="1"/>
  <c r="AL318" i="94"/>
  <c r="AM318" i="94" s="1"/>
  <c r="AE314" i="94"/>
  <c r="AF314" i="94" s="1"/>
  <c r="AL314" i="94"/>
  <c r="AM314" i="94" s="1"/>
  <c r="AE275" i="94"/>
  <c r="AF275" i="94" s="1"/>
  <c r="AL275" i="94"/>
  <c r="AM275" i="94" s="1"/>
  <c r="AE271" i="94"/>
  <c r="AF271" i="94" s="1"/>
  <c r="AL271" i="94"/>
  <c r="AM271" i="94" s="1"/>
  <c r="AE267" i="94"/>
  <c r="AF267" i="94" s="1"/>
  <c r="AL267" i="94"/>
  <c r="AM267" i="94" s="1"/>
  <c r="AE263" i="94"/>
  <c r="AF263" i="94" s="1"/>
  <c r="AL263" i="94"/>
  <c r="AM263" i="94" s="1"/>
  <c r="AE224" i="94"/>
  <c r="AF224" i="94" s="1"/>
  <c r="AL224" i="94"/>
  <c r="AM224" i="94" s="1"/>
  <c r="AE220" i="94"/>
  <c r="AF220" i="94" s="1"/>
  <c r="AL220" i="94"/>
  <c r="AM220" i="94" s="1"/>
  <c r="AE216" i="94"/>
  <c r="AF216" i="94" s="1"/>
  <c r="AL216" i="94"/>
  <c r="AM216" i="94" s="1"/>
  <c r="AE212" i="94"/>
  <c r="AF212" i="94" s="1"/>
  <c r="AL212" i="94"/>
  <c r="AM212" i="94" s="1"/>
  <c r="AE173" i="94"/>
  <c r="AF173" i="94" s="1"/>
  <c r="AL173" i="94"/>
  <c r="AM173" i="94" s="1"/>
  <c r="AE169" i="94"/>
  <c r="AF169" i="94" s="1"/>
  <c r="AL169" i="94"/>
  <c r="AM169" i="94" s="1"/>
  <c r="AE149" i="94"/>
  <c r="AF149" i="94" s="1"/>
  <c r="AL149" i="94"/>
  <c r="AM149" i="94" s="1"/>
  <c r="AE145" i="94"/>
  <c r="AF145" i="94" s="1"/>
  <c r="AL145" i="94"/>
  <c r="AM145" i="94" s="1"/>
  <c r="AE141" i="94"/>
  <c r="AF141" i="94" s="1"/>
  <c r="AL141" i="94"/>
  <c r="AM141" i="94" s="1"/>
  <c r="AE137" i="94"/>
  <c r="AF137" i="94" s="1"/>
  <c r="AL137" i="94"/>
  <c r="AM137" i="94" s="1"/>
  <c r="AE98" i="94"/>
  <c r="AF98" i="94" s="1"/>
  <c r="AL98" i="94"/>
  <c r="AM98" i="94" s="1"/>
  <c r="AE94" i="94"/>
  <c r="AF94" i="94" s="1"/>
  <c r="AL94" i="94"/>
  <c r="AM94" i="94" s="1"/>
  <c r="AE90" i="94"/>
  <c r="AF90" i="94" s="1"/>
  <c r="AL90" i="94"/>
  <c r="AM90" i="94" s="1"/>
  <c r="AE51" i="94"/>
  <c r="AF51" i="94" s="1"/>
  <c r="AL51" i="94"/>
  <c r="AM51" i="94" s="1"/>
  <c r="AE47" i="94"/>
  <c r="AF47" i="94" s="1"/>
  <c r="AL47" i="94"/>
  <c r="AM47" i="94" s="1"/>
  <c r="AE43" i="94"/>
  <c r="AF43" i="94" s="1"/>
  <c r="AL43" i="94"/>
  <c r="AM43" i="94" s="1"/>
  <c r="AE39" i="94"/>
  <c r="AF39" i="94" s="1"/>
  <c r="AL39" i="94"/>
  <c r="AM39" i="94" s="1"/>
  <c r="AE409" i="94"/>
  <c r="AF409" i="94" s="1"/>
  <c r="AL409" i="94"/>
  <c r="AM409" i="94" s="1"/>
  <c r="AE405" i="94"/>
  <c r="AF405" i="94" s="1"/>
  <c r="AL405" i="94"/>
  <c r="AM405" i="94" s="1"/>
  <c r="AE401" i="94"/>
  <c r="AF401" i="94" s="1"/>
  <c r="AL401" i="94"/>
  <c r="AM401" i="94" s="1"/>
  <c r="AE397" i="94"/>
  <c r="AF397" i="94" s="1"/>
  <c r="AL397" i="94"/>
  <c r="AM397" i="94" s="1"/>
  <c r="AE393" i="94"/>
  <c r="AF393" i="94" s="1"/>
  <c r="AL393" i="94"/>
  <c r="AM393" i="94" s="1"/>
  <c r="AE389" i="94"/>
  <c r="AF389" i="94" s="1"/>
  <c r="AL389" i="94"/>
  <c r="AM389" i="94" s="1"/>
  <c r="AE385" i="94"/>
  <c r="AF385" i="94" s="1"/>
  <c r="AL385" i="94"/>
  <c r="AM385" i="94" s="1"/>
  <c r="AE381" i="94"/>
  <c r="AF381" i="94" s="1"/>
  <c r="AL381" i="94"/>
  <c r="AM381" i="94" s="1"/>
  <c r="AE377" i="94"/>
  <c r="AF377" i="94" s="1"/>
  <c r="AL377" i="94"/>
  <c r="AM377" i="94" s="1"/>
  <c r="AE358" i="94"/>
  <c r="AF358" i="94" s="1"/>
  <c r="AL358" i="94"/>
  <c r="AM358" i="94" s="1"/>
  <c r="AE354" i="94"/>
  <c r="AF354" i="94" s="1"/>
  <c r="AL354" i="94"/>
  <c r="AM354" i="94" s="1"/>
  <c r="AE350" i="94"/>
  <c r="AF350" i="94" s="1"/>
  <c r="AL350" i="94"/>
  <c r="AM350" i="94" s="1"/>
  <c r="AE346" i="94"/>
  <c r="AF346" i="94" s="1"/>
  <c r="AL346" i="94"/>
  <c r="AM346" i="94" s="1"/>
  <c r="AE342" i="94"/>
  <c r="AF342" i="94" s="1"/>
  <c r="AL342" i="94"/>
  <c r="AM342" i="94" s="1"/>
  <c r="AE338" i="94"/>
  <c r="AF338" i="94" s="1"/>
  <c r="AL338" i="94"/>
  <c r="AM338" i="94" s="1"/>
  <c r="AE334" i="94"/>
  <c r="AF334" i="94" s="1"/>
  <c r="AL334" i="94"/>
  <c r="AM334" i="94" s="1"/>
  <c r="AE330" i="94"/>
  <c r="AF330" i="94" s="1"/>
  <c r="AL330" i="94"/>
  <c r="AM330" i="94" s="1"/>
  <c r="AE311" i="94"/>
  <c r="AF311" i="94" s="1"/>
  <c r="AL311" i="94"/>
  <c r="AM311" i="94" s="1"/>
  <c r="AE307" i="94"/>
  <c r="AF307" i="94" s="1"/>
  <c r="AL307" i="94"/>
  <c r="AM307" i="94" s="1"/>
  <c r="AE303" i="94"/>
  <c r="AF303" i="94" s="1"/>
  <c r="AL303" i="94"/>
  <c r="AM303" i="94" s="1"/>
  <c r="AE299" i="94"/>
  <c r="AF299" i="94" s="1"/>
  <c r="AL299" i="94"/>
  <c r="AM299" i="94" s="1"/>
  <c r="AE295" i="94"/>
  <c r="AF295" i="94" s="1"/>
  <c r="AL295" i="94"/>
  <c r="AM295" i="94" s="1"/>
  <c r="AE291" i="94"/>
  <c r="AF291" i="94" s="1"/>
  <c r="AL291" i="94"/>
  <c r="AM291" i="94" s="1"/>
  <c r="AE287" i="94"/>
  <c r="AF287" i="94" s="1"/>
  <c r="AL287" i="94"/>
  <c r="AM287" i="94" s="1"/>
  <c r="AE283" i="94"/>
  <c r="AF283" i="94" s="1"/>
  <c r="AL283" i="94"/>
  <c r="AM283" i="94" s="1"/>
  <c r="AE279" i="94"/>
  <c r="AF279" i="94" s="1"/>
  <c r="AL279" i="94"/>
  <c r="AM279" i="94" s="1"/>
  <c r="AE260" i="94"/>
  <c r="AF260" i="94" s="1"/>
  <c r="AL260" i="94"/>
  <c r="AM260" i="94" s="1"/>
  <c r="AE256" i="94"/>
  <c r="AF256" i="94" s="1"/>
  <c r="AL256" i="94"/>
  <c r="AM256" i="94" s="1"/>
  <c r="AE252" i="94"/>
  <c r="AF252" i="94" s="1"/>
  <c r="AL252" i="94"/>
  <c r="AM252" i="94" s="1"/>
  <c r="AE248" i="94"/>
  <c r="AF248" i="94" s="1"/>
  <c r="AL248" i="94"/>
  <c r="AM248" i="94" s="1"/>
  <c r="AE244" i="94"/>
  <c r="AF244" i="94" s="1"/>
  <c r="AL244" i="94"/>
  <c r="AM244" i="94" s="1"/>
  <c r="AE240" i="94"/>
  <c r="AF240" i="94" s="1"/>
  <c r="AL240" i="94"/>
  <c r="AM240" i="94" s="1"/>
  <c r="AE236" i="94"/>
  <c r="AF236" i="94" s="1"/>
  <c r="AL236" i="94"/>
  <c r="AM236" i="94" s="1"/>
  <c r="AE232" i="94"/>
  <c r="AF232" i="94" s="1"/>
  <c r="AL232" i="94"/>
  <c r="AM232" i="94" s="1"/>
  <c r="AE228" i="94"/>
  <c r="AF228" i="94" s="1"/>
  <c r="AL228" i="94"/>
  <c r="AM228" i="94" s="1"/>
  <c r="AE209" i="94"/>
  <c r="AF209" i="94" s="1"/>
  <c r="AL209" i="94"/>
  <c r="AM209" i="94" s="1"/>
  <c r="AE205" i="94"/>
  <c r="AF205" i="94" s="1"/>
  <c r="AL205" i="94"/>
  <c r="AM205" i="94" s="1"/>
  <c r="AE201" i="94"/>
  <c r="AF201" i="94" s="1"/>
  <c r="AL201" i="94"/>
  <c r="AM201" i="94" s="1"/>
  <c r="AE197" i="94"/>
  <c r="AF197" i="94" s="1"/>
  <c r="AL197" i="94"/>
  <c r="AM197" i="94" s="1"/>
  <c r="AE193" i="94"/>
  <c r="AF193" i="94" s="1"/>
  <c r="AL193" i="94"/>
  <c r="AM193" i="94" s="1"/>
  <c r="AE189" i="94"/>
  <c r="AF189" i="94" s="1"/>
  <c r="AL189" i="94"/>
  <c r="AM189" i="94" s="1"/>
  <c r="AE185" i="94"/>
  <c r="AF185" i="94" s="1"/>
  <c r="AL185" i="94"/>
  <c r="AM185" i="94" s="1"/>
  <c r="AE181" i="94"/>
  <c r="AF181" i="94" s="1"/>
  <c r="AL181" i="94"/>
  <c r="AM181" i="94" s="1"/>
  <c r="AE177" i="94"/>
  <c r="AF177" i="94" s="1"/>
  <c r="AL177" i="94"/>
  <c r="AM177" i="94" s="1"/>
  <c r="AE164" i="94"/>
  <c r="AF164" i="94" s="1"/>
  <c r="AL164" i="94"/>
  <c r="AM164" i="94" s="1"/>
  <c r="AE160" i="94"/>
  <c r="AF160" i="94" s="1"/>
  <c r="AL160" i="94"/>
  <c r="AM160" i="94" s="1"/>
  <c r="AE156" i="94"/>
  <c r="AF156" i="94" s="1"/>
  <c r="AL156" i="94"/>
  <c r="AM156" i="94" s="1"/>
  <c r="AE152" i="94"/>
  <c r="AF152" i="94" s="1"/>
  <c r="AL152" i="94"/>
  <c r="AM152" i="94" s="1"/>
  <c r="AE133" i="94"/>
  <c r="AF133" i="94" s="1"/>
  <c r="AL133" i="94"/>
  <c r="AM133" i="94" s="1"/>
  <c r="AE129" i="94"/>
  <c r="AF129" i="94" s="1"/>
  <c r="AL129" i="94"/>
  <c r="AM129" i="94" s="1"/>
  <c r="AE125" i="94"/>
  <c r="AF125" i="94" s="1"/>
  <c r="AL125" i="94"/>
  <c r="AM125" i="94" s="1"/>
  <c r="AE121" i="94"/>
  <c r="AF121" i="94" s="1"/>
  <c r="AL121" i="94"/>
  <c r="AM121" i="94" s="1"/>
  <c r="AE117" i="94"/>
  <c r="AF117" i="94" s="1"/>
  <c r="AL117" i="94"/>
  <c r="AM117" i="94" s="1"/>
  <c r="AE113" i="94"/>
  <c r="AF113" i="94" s="1"/>
  <c r="AL113" i="94"/>
  <c r="AM113" i="94" s="1"/>
  <c r="AE109" i="94"/>
  <c r="AF109" i="94" s="1"/>
  <c r="AL109" i="94"/>
  <c r="AM109" i="94" s="1"/>
  <c r="AE105" i="94"/>
  <c r="AF105" i="94" s="1"/>
  <c r="AL105" i="94"/>
  <c r="AM105" i="94" s="1"/>
  <c r="AE86" i="94"/>
  <c r="AF86" i="94" s="1"/>
  <c r="AL86" i="94"/>
  <c r="AM86" i="94" s="1"/>
  <c r="AE82" i="94"/>
  <c r="AF82" i="94" s="1"/>
  <c r="AL82" i="94"/>
  <c r="AM82" i="94" s="1"/>
  <c r="AE78" i="94"/>
  <c r="AF78" i="94" s="1"/>
  <c r="AL78" i="94"/>
  <c r="AM78" i="94" s="1"/>
  <c r="AE74" i="94"/>
  <c r="AF74" i="94" s="1"/>
  <c r="AL74" i="94"/>
  <c r="AM74" i="94" s="1"/>
  <c r="AE70" i="94"/>
  <c r="AF70" i="94" s="1"/>
  <c r="AL70" i="94"/>
  <c r="AM70" i="94" s="1"/>
  <c r="AE66" i="94"/>
  <c r="AF66" i="94" s="1"/>
  <c r="AL66" i="94"/>
  <c r="AM66" i="94" s="1"/>
  <c r="AE62" i="94"/>
  <c r="AF62" i="94" s="1"/>
  <c r="AL62" i="94"/>
  <c r="AM62" i="94" s="1"/>
  <c r="AE58" i="94"/>
  <c r="AF58" i="94" s="1"/>
  <c r="AL58" i="94"/>
  <c r="AM58" i="94" s="1"/>
  <c r="AE54" i="94"/>
  <c r="AF54" i="94" s="1"/>
  <c r="AL54" i="94"/>
  <c r="AM54" i="94" s="1"/>
  <c r="AE35" i="94"/>
  <c r="AF35" i="94" s="1"/>
  <c r="AL35" i="94"/>
  <c r="AM35" i="94" s="1"/>
  <c r="AE31" i="94"/>
  <c r="AF31" i="94" s="1"/>
  <c r="AL31" i="94"/>
  <c r="AM31" i="94" s="1"/>
  <c r="AE27" i="94"/>
  <c r="AF27" i="94" s="1"/>
  <c r="AL27" i="94"/>
  <c r="AM27" i="94" s="1"/>
  <c r="AE23" i="94"/>
  <c r="AF23" i="94" s="1"/>
  <c r="AL23" i="94"/>
  <c r="AM23" i="94" s="1"/>
  <c r="AE19" i="94"/>
  <c r="AF19" i="94" s="1"/>
  <c r="AL19" i="94"/>
  <c r="AM19" i="94" s="1"/>
  <c r="AE15" i="94"/>
  <c r="AF15" i="94" s="1"/>
  <c r="AL15" i="94"/>
  <c r="AM15" i="94" s="1"/>
  <c r="AE11" i="94"/>
  <c r="AF11" i="94" s="1"/>
  <c r="AL11" i="94"/>
  <c r="AM11" i="94" s="1"/>
  <c r="AE7" i="94"/>
  <c r="AF7" i="94" s="1"/>
  <c r="AL7" i="94"/>
  <c r="AM7" i="94" s="1"/>
  <c r="AE3" i="94"/>
  <c r="AF3" i="94" s="1"/>
  <c r="AL3" i="94"/>
  <c r="AM3" i="94" s="1"/>
  <c r="AE909" i="94"/>
  <c r="AF909" i="94" s="1"/>
  <c r="AL909" i="94"/>
  <c r="AM909" i="94" s="1"/>
  <c r="AE905" i="94"/>
  <c r="AF905" i="94" s="1"/>
  <c r="AL905" i="94"/>
  <c r="AM905" i="94" s="1"/>
  <c r="AE901" i="94"/>
  <c r="AF901" i="94" s="1"/>
  <c r="AL901" i="94"/>
  <c r="AM901" i="94" s="1"/>
  <c r="AE897" i="94"/>
  <c r="AF897" i="94" s="1"/>
  <c r="AL897" i="94"/>
  <c r="AM897" i="94" s="1"/>
  <c r="AE858" i="94"/>
  <c r="AF858" i="94" s="1"/>
  <c r="AL858" i="94"/>
  <c r="AM858" i="94" s="1"/>
  <c r="AE854" i="94"/>
  <c r="AF854" i="94" s="1"/>
  <c r="AL854" i="94"/>
  <c r="AM854" i="94" s="1"/>
  <c r="AE850" i="94"/>
  <c r="AF850" i="94" s="1"/>
  <c r="AL850" i="94"/>
  <c r="AM850" i="94" s="1"/>
  <c r="AE812" i="94"/>
  <c r="AF812" i="94" s="1"/>
  <c r="AL812" i="94"/>
  <c r="AM812" i="94" s="1"/>
  <c r="AE808" i="94"/>
  <c r="AF808" i="94" s="1"/>
  <c r="AL808" i="94"/>
  <c r="AM808" i="94" s="1"/>
  <c r="AE804" i="94"/>
  <c r="AF804" i="94" s="1"/>
  <c r="AL804" i="94"/>
  <c r="AM804" i="94" s="1"/>
  <c r="AE800" i="94"/>
  <c r="AF800" i="94" s="1"/>
  <c r="AL800" i="94"/>
  <c r="AM800" i="94" s="1"/>
  <c r="AE761" i="94"/>
  <c r="AF761" i="94" s="1"/>
  <c r="AL761" i="94"/>
  <c r="AM761" i="94" s="1"/>
  <c r="AE757" i="94"/>
  <c r="AF757" i="94" s="1"/>
  <c r="AL757" i="94"/>
  <c r="AM757" i="94" s="1"/>
  <c r="AE753" i="94"/>
  <c r="AF753" i="94" s="1"/>
  <c r="AL753" i="94"/>
  <c r="AM753" i="94" s="1"/>
  <c r="AE749" i="94"/>
  <c r="AF749" i="94" s="1"/>
  <c r="AL749" i="94"/>
  <c r="AM749" i="94" s="1"/>
  <c r="AE710" i="94"/>
  <c r="AF710" i="94" s="1"/>
  <c r="AL710" i="94"/>
  <c r="AM710" i="94" s="1"/>
  <c r="AE706" i="94"/>
  <c r="AF706" i="94" s="1"/>
  <c r="AL706" i="94"/>
  <c r="AM706" i="94" s="1"/>
  <c r="AE702" i="94"/>
  <c r="AF702" i="94" s="1"/>
  <c r="AL702" i="94"/>
  <c r="AM702" i="94" s="1"/>
  <c r="AE663" i="94"/>
  <c r="AF663" i="94" s="1"/>
  <c r="AL663" i="94"/>
  <c r="AM663" i="94" s="1"/>
  <c r="AE659" i="94"/>
  <c r="AF659" i="94" s="1"/>
  <c r="AL659" i="94"/>
  <c r="AM659" i="94" s="1"/>
  <c r="AE655" i="94"/>
  <c r="AF655" i="94" s="1"/>
  <c r="AL655" i="94"/>
  <c r="AM655" i="94" s="1"/>
  <c r="AE651" i="94"/>
  <c r="AF651" i="94" s="1"/>
  <c r="AL651" i="94"/>
  <c r="AM651" i="94" s="1"/>
  <c r="AE612" i="94"/>
  <c r="AF612" i="94" s="1"/>
  <c r="AL612" i="94"/>
  <c r="AM612" i="94" s="1"/>
  <c r="AE608" i="94"/>
  <c r="AF608" i="94" s="1"/>
  <c r="AL608" i="94"/>
  <c r="AM608" i="94" s="1"/>
  <c r="AE604" i="94"/>
  <c r="AF604" i="94" s="1"/>
  <c r="AL604" i="94"/>
  <c r="AM604" i="94" s="1"/>
  <c r="AE568" i="94"/>
  <c r="AF568" i="94" s="1"/>
  <c r="AL568" i="94"/>
  <c r="AM568" i="94" s="1"/>
  <c r="AE564" i="94"/>
  <c r="AF564" i="94" s="1"/>
  <c r="AL564" i="94"/>
  <c r="AM564" i="94" s="1"/>
  <c r="AE560" i="94"/>
  <c r="AF560" i="94" s="1"/>
  <c r="AL560" i="94"/>
  <c r="AM560" i="94" s="1"/>
  <c r="AE521" i="94"/>
  <c r="AF521" i="94" s="1"/>
  <c r="AL521" i="94"/>
  <c r="AM521" i="94" s="1"/>
  <c r="AE517" i="94"/>
  <c r="AF517" i="94" s="1"/>
  <c r="AL517" i="94"/>
  <c r="AM517" i="94" s="1"/>
  <c r="AE513" i="94"/>
  <c r="AF513" i="94" s="1"/>
  <c r="AL513" i="94"/>
  <c r="AM513" i="94" s="1"/>
  <c r="AE509" i="94"/>
  <c r="AF509" i="94" s="1"/>
  <c r="AL509" i="94"/>
  <c r="AM509" i="94" s="1"/>
  <c r="AE474" i="94"/>
  <c r="AF474" i="94" s="1"/>
  <c r="AL474" i="94"/>
  <c r="AM474" i="94" s="1"/>
  <c r="AE470" i="94"/>
  <c r="AF470" i="94" s="1"/>
  <c r="AL470" i="94"/>
  <c r="AM470" i="94" s="1"/>
  <c r="AE466" i="94"/>
  <c r="AF466" i="94" s="1"/>
  <c r="AL466" i="94"/>
  <c r="AM466" i="94" s="1"/>
  <c r="AE462" i="94"/>
  <c r="AF462" i="94" s="1"/>
  <c r="AL462" i="94"/>
  <c r="AM462" i="94" s="1"/>
  <c r="AE423" i="94"/>
  <c r="AF423" i="94" s="1"/>
  <c r="AL423" i="94"/>
  <c r="AM423" i="94" s="1"/>
  <c r="AE419" i="94"/>
  <c r="AF419" i="94" s="1"/>
  <c r="AL419" i="94"/>
  <c r="AM419" i="94" s="1"/>
  <c r="AE415" i="94"/>
  <c r="AF415" i="94" s="1"/>
  <c r="AL415" i="94"/>
  <c r="AM415" i="94" s="1"/>
  <c r="AE376" i="94"/>
  <c r="AF376" i="94" s="1"/>
  <c r="AL376" i="94"/>
  <c r="AM376" i="94" s="1"/>
  <c r="AE372" i="94"/>
  <c r="AF372" i="94" s="1"/>
  <c r="AL372" i="94"/>
  <c r="AM372" i="94" s="1"/>
  <c r="AE368" i="94"/>
  <c r="AF368" i="94" s="1"/>
  <c r="AL368" i="94"/>
  <c r="AM368" i="94" s="1"/>
  <c r="AE364" i="94"/>
  <c r="AF364" i="94" s="1"/>
  <c r="AL364" i="94"/>
  <c r="AM364" i="94" s="1"/>
  <c r="AE325" i="94"/>
  <c r="AF325" i="94" s="1"/>
  <c r="AL325" i="94"/>
  <c r="AM325" i="94" s="1"/>
  <c r="AE321" i="94"/>
  <c r="AF321" i="94" s="1"/>
  <c r="AL321" i="94"/>
  <c r="AM321" i="94" s="1"/>
  <c r="AE317" i="94"/>
  <c r="AF317" i="94" s="1"/>
  <c r="AL317" i="94"/>
  <c r="AM317" i="94" s="1"/>
  <c r="AE313" i="94"/>
  <c r="AF313" i="94" s="1"/>
  <c r="AL313" i="94"/>
  <c r="AM313" i="94" s="1"/>
  <c r="AE274" i="94"/>
  <c r="AF274" i="94" s="1"/>
  <c r="AL274" i="94"/>
  <c r="AM274" i="94" s="1"/>
  <c r="AE270" i="94"/>
  <c r="AF270" i="94" s="1"/>
  <c r="AL270" i="94"/>
  <c r="AM270" i="94" s="1"/>
  <c r="AE266" i="94"/>
  <c r="AF266" i="94" s="1"/>
  <c r="AL266" i="94"/>
  <c r="AM266" i="94" s="1"/>
  <c r="AE262" i="94"/>
  <c r="AF262" i="94" s="1"/>
  <c r="AL262" i="94"/>
  <c r="AM262" i="94" s="1"/>
  <c r="AE223" i="94"/>
  <c r="AF223" i="94" s="1"/>
  <c r="AL223" i="94"/>
  <c r="AM223" i="94" s="1"/>
  <c r="AE219" i="94"/>
  <c r="AF219" i="94" s="1"/>
  <c r="AL219" i="94"/>
  <c r="AM219" i="94" s="1"/>
  <c r="AE215" i="94"/>
  <c r="AF215" i="94" s="1"/>
  <c r="AL215" i="94"/>
  <c r="AM215" i="94" s="1"/>
  <c r="AE176" i="94"/>
  <c r="AF176" i="94" s="1"/>
  <c r="AL176" i="94"/>
  <c r="AM176" i="94" s="1"/>
  <c r="AE172" i="94"/>
  <c r="AF172" i="94" s="1"/>
  <c r="AL172" i="94"/>
  <c r="AM172" i="94" s="1"/>
  <c r="AE168" i="94"/>
  <c r="AF168" i="94" s="1"/>
  <c r="AL168" i="94"/>
  <c r="AM168" i="94" s="1"/>
  <c r="AE148" i="94"/>
  <c r="AF148" i="94" s="1"/>
  <c r="AL148" i="94"/>
  <c r="AM148" i="94" s="1"/>
  <c r="AE144" i="94"/>
  <c r="AF144" i="94" s="1"/>
  <c r="AL144" i="94"/>
  <c r="AM144" i="94" s="1"/>
  <c r="AE140" i="94"/>
  <c r="AF140" i="94" s="1"/>
  <c r="AL140" i="94"/>
  <c r="AM140" i="94" s="1"/>
  <c r="AE101" i="94"/>
  <c r="AF101" i="94" s="1"/>
  <c r="AL101" i="94"/>
  <c r="AM101" i="94" s="1"/>
  <c r="AE97" i="94"/>
  <c r="AF97" i="94" s="1"/>
  <c r="AL97" i="94"/>
  <c r="AM97" i="94" s="1"/>
  <c r="AE93" i="94"/>
  <c r="AF93" i="94" s="1"/>
  <c r="AL93" i="94"/>
  <c r="AM93" i="94" s="1"/>
  <c r="AE89" i="94"/>
  <c r="AF89" i="94" s="1"/>
  <c r="AL89" i="94"/>
  <c r="AM89" i="94" s="1"/>
  <c r="AE50" i="94"/>
  <c r="AF50" i="94" s="1"/>
  <c r="AL50" i="94"/>
  <c r="AM50" i="94" s="1"/>
  <c r="AE46" i="94"/>
  <c r="AF46" i="94" s="1"/>
  <c r="AL46" i="94"/>
  <c r="AM46" i="94" s="1"/>
  <c r="AE42" i="94"/>
  <c r="AF42" i="94" s="1"/>
  <c r="AL42" i="94"/>
  <c r="AM42" i="94" s="1"/>
  <c r="AE38" i="94"/>
  <c r="AF38" i="94" s="1"/>
  <c r="AL38" i="94"/>
  <c r="AM38" i="94" s="1"/>
  <c r="AL815" i="94"/>
  <c r="AM815" i="94" s="1"/>
  <c r="AL792" i="94"/>
  <c r="AM792" i="94" s="1"/>
  <c r="AL784" i="94"/>
  <c r="AM784" i="94" s="1"/>
  <c r="X937" i="94"/>
  <c r="Y937" i="94" s="1"/>
  <c r="X933" i="94"/>
  <c r="Y933" i="94" s="1"/>
  <c r="X929" i="94"/>
  <c r="Y929" i="94" s="1"/>
  <c r="X925" i="94"/>
  <c r="Y925" i="94" s="1"/>
  <c r="X921" i="94"/>
  <c r="Y921" i="94" s="1"/>
  <c r="X917" i="94"/>
  <c r="Y917" i="94" s="1"/>
  <c r="X913" i="94"/>
  <c r="Y913" i="94" s="1"/>
  <c r="X894" i="94"/>
  <c r="Y894" i="94" s="1"/>
  <c r="X890" i="94"/>
  <c r="Y890" i="94" s="1"/>
  <c r="X886" i="94"/>
  <c r="Y886" i="94" s="1"/>
  <c r="X882" i="94"/>
  <c r="Y882" i="94" s="1"/>
  <c r="X878" i="94"/>
  <c r="Y878" i="94" s="1"/>
  <c r="X874" i="94"/>
  <c r="Y874" i="94" s="1"/>
  <c r="X870" i="94"/>
  <c r="Y870" i="94" s="1"/>
  <c r="X866" i="94"/>
  <c r="Y866" i="94" s="1"/>
  <c r="X862" i="94"/>
  <c r="Y862" i="94" s="1"/>
  <c r="X844" i="94"/>
  <c r="Y844" i="94" s="1"/>
  <c r="X840" i="94"/>
  <c r="Y840" i="94" s="1"/>
  <c r="X836" i="94"/>
  <c r="Y836" i="94" s="1"/>
  <c r="X832" i="94"/>
  <c r="Y832" i="94" s="1"/>
  <c r="X828" i="94"/>
  <c r="Y828" i="94" s="1"/>
  <c r="X824" i="94"/>
  <c r="Y824" i="94" s="1"/>
  <c r="X820" i="94"/>
  <c r="Y820" i="94" s="1"/>
  <c r="X816" i="94"/>
  <c r="Y816" i="94" s="1"/>
  <c r="X797" i="94"/>
  <c r="Y797" i="94" s="1"/>
  <c r="X793" i="94"/>
  <c r="Y793" i="94" s="1"/>
  <c r="X789" i="94"/>
  <c r="Y789" i="94" s="1"/>
  <c r="X785" i="94"/>
  <c r="Y785" i="94" s="1"/>
  <c r="X781" i="94"/>
  <c r="Y781" i="94" s="1"/>
  <c r="X777" i="94"/>
  <c r="Y777" i="94" s="1"/>
  <c r="X773" i="94"/>
  <c r="Y773" i="94" s="1"/>
  <c r="X769" i="94"/>
  <c r="Y769" i="94" s="1"/>
  <c r="X765" i="94"/>
  <c r="Y765" i="94" s="1"/>
  <c r="X746" i="94"/>
  <c r="Y746" i="94" s="1"/>
  <c r="X742" i="94"/>
  <c r="Y742" i="94" s="1"/>
  <c r="X738" i="94"/>
  <c r="Y738" i="94" s="1"/>
  <c r="X734" i="94"/>
  <c r="Y734" i="94" s="1"/>
  <c r="X730" i="94"/>
  <c r="Y730" i="94" s="1"/>
  <c r="X726" i="94"/>
  <c r="Y726" i="94" s="1"/>
  <c r="X722" i="94"/>
  <c r="Y722" i="94" s="1"/>
  <c r="X718" i="94"/>
  <c r="Y718" i="94" s="1"/>
  <c r="X714" i="94"/>
  <c r="Y714" i="94" s="1"/>
  <c r="X696" i="94"/>
  <c r="Y696" i="94" s="1"/>
  <c r="X692" i="94"/>
  <c r="Y692" i="94" s="1"/>
  <c r="X688" i="94"/>
  <c r="Y688" i="94" s="1"/>
  <c r="X684" i="94"/>
  <c r="Y684" i="94" s="1"/>
  <c r="X680" i="94"/>
  <c r="Y680" i="94" s="1"/>
  <c r="X676" i="94"/>
  <c r="Y676" i="94" s="1"/>
  <c r="X672" i="94"/>
  <c r="Y672" i="94" s="1"/>
  <c r="X668" i="94"/>
  <c r="Y668" i="94" s="1"/>
  <c r="X649" i="94"/>
  <c r="Y649" i="94" s="1"/>
  <c r="X645" i="94"/>
  <c r="Y645" i="94" s="1"/>
  <c r="X641" i="94"/>
  <c r="Y641" i="94" s="1"/>
  <c r="X637" i="94"/>
  <c r="Y637" i="94" s="1"/>
  <c r="X633" i="94"/>
  <c r="Y633" i="94" s="1"/>
  <c r="X629" i="94"/>
  <c r="Y629" i="94" s="1"/>
  <c r="X625" i="94"/>
  <c r="Y625" i="94" s="1"/>
  <c r="X621" i="94"/>
  <c r="Y621" i="94" s="1"/>
  <c r="X617" i="94"/>
  <c r="Y617" i="94" s="1"/>
  <c r="X600" i="94"/>
  <c r="Y600" i="94" s="1"/>
  <c r="X596" i="94"/>
  <c r="Y596" i="94" s="1"/>
  <c r="X592" i="94"/>
  <c r="Y592" i="94" s="1"/>
  <c r="X588" i="94"/>
  <c r="Y588" i="94" s="1"/>
  <c r="X584" i="94"/>
  <c r="Y584" i="94" s="1"/>
  <c r="X580" i="94"/>
  <c r="Y580" i="94" s="1"/>
  <c r="X576" i="94"/>
  <c r="Y576" i="94" s="1"/>
  <c r="X572" i="94"/>
  <c r="Y572" i="94" s="1"/>
  <c r="X555" i="94"/>
  <c r="Y555" i="94" s="1"/>
  <c r="X551" i="94"/>
  <c r="Y551" i="94" s="1"/>
  <c r="X547" i="94"/>
  <c r="Y547" i="94" s="1"/>
  <c r="X543" i="94"/>
  <c r="Y543" i="94" s="1"/>
  <c r="X539" i="94"/>
  <c r="Y539" i="94" s="1"/>
  <c r="X535" i="94"/>
  <c r="Y535" i="94" s="1"/>
  <c r="X531" i="94"/>
  <c r="Y531" i="94" s="1"/>
  <c r="X527" i="94"/>
  <c r="Y527" i="94" s="1"/>
  <c r="X523" i="94"/>
  <c r="Y523" i="94" s="1"/>
  <c r="X504" i="94"/>
  <c r="Y504" i="94" s="1"/>
  <c r="X500" i="94"/>
  <c r="Y500" i="94" s="1"/>
  <c r="X496" i="94"/>
  <c r="Y496" i="94" s="1"/>
  <c r="X492" i="94"/>
  <c r="Y492" i="94" s="1"/>
  <c r="X488" i="94"/>
  <c r="Y488" i="94" s="1"/>
  <c r="X484" i="94"/>
  <c r="Y484" i="94" s="1"/>
  <c r="X480" i="94"/>
  <c r="Y480" i="94" s="1"/>
  <c r="X476" i="94"/>
  <c r="Y476" i="94" s="1"/>
  <c r="X457" i="94"/>
  <c r="Y457" i="94" s="1"/>
  <c r="X453" i="94"/>
  <c r="Y453" i="94" s="1"/>
  <c r="X449" i="94"/>
  <c r="Y449" i="94" s="1"/>
  <c r="X445" i="94"/>
  <c r="Y445" i="94" s="1"/>
  <c r="X441" i="94"/>
  <c r="Y441" i="94" s="1"/>
  <c r="X437" i="94"/>
  <c r="Y437" i="94" s="1"/>
  <c r="X433" i="94"/>
  <c r="Y433" i="94" s="1"/>
  <c r="X429" i="94"/>
  <c r="Y429" i="94" s="1"/>
  <c r="X411" i="94"/>
  <c r="Y411" i="94" s="1"/>
  <c r="X407" i="94"/>
  <c r="Y407" i="94" s="1"/>
  <c r="X403" i="94"/>
  <c r="Y403" i="94" s="1"/>
  <c r="X399" i="94"/>
  <c r="Y399" i="94" s="1"/>
  <c r="X395" i="94"/>
  <c r="Y395" i="94" s="1"/>
  <c r="X391" i="94"/>
  <c r="Y391" i="94" s="1"/>
  <c r="X387" i="94"/>
  <c r="Y387" i="94" s="1"/>
  <c r="X383" i="94"/>
  <c r="Y383" i="94" s="1"/>
  <c r="X379" i="94"/>
  <c r="Y379" i="94" s="1"/>
  <c r="X360" i="94"/>
  <c r="Y360" i="94" s="1"/>
  <c r="X356" i="94"/>
  <c r="Y356" i="94" s="1"/>
  <c r="X352" i="94"/>
  <c r="Y352" i="94" s="1"/>
  <c r="X348" i="94"/>
  <c r="Y348" i="94" s="1"/>
  <c r="X344" i="94"/>
  <c r="Y344" i="94" s="1"/>
  <c r="X340" i="94"/>
  <c r="Y340" i="94" s="1"/>
  <c r="X336" i="94"/>
  <c r="Y336" i="94" s="1"/>
  <c r="X332" i="94"/>
  <c r="Y332" i="94" s="1"/>
  <c r="X328" i="94"/>
  <c r="Y328" i="94" s="1"/>
  <c r="X309" i="94"/>
  <c r="Y309" i="94" s="1"/>
  <c r="X305" i="94"/>
  <c r="Y305" i="94" s="1"/>
  <c r="X301" i="94"/>
  <c r="Y301" i="94" s="1"/>
  <c r="X297" i="94"/>
  <c r="Y297" i="94" s="1"/>
  <c r="X293" i="94"/>
  <c r="Y293" i="94" s="1"/>
  <c r="X289" i="94"/>
  <c r="Y289" i="94" s="1"/>
  <c r="X285" i="94"/>
  <c r="Y285" i="94" s="1"/>
  <c r="X281" i="94"/>
  <c r="Y281" i="94" s="1"/>
  <c r="X277" i="94"/>
  <c r="Y277" i="94" s="1"/>
  <c r="X258" i="94"/>
  <c r="Y258" i="94" s="1"/>
  <c r="X254" i="94"/>
  <c r="Y254" i="94" s="1"/>
  <c r="X250" i="94"/>
  <c r="Y250" i="94" s="1"/>
  <c r="X246" i="94"/>
  <c r="Y246" i="94" s="1"/>
  <c r="X242" i="94"/>
  <c r="Y242" i="94" s="1"/>
  <c r="X238" i="94"/>
  <c r="Y238" i="94" s="1"/>
  <c r="X234" i="94"/>
  <c r="Y234" i="94" s="1"/>
  <c r="X230" i="94"/>
  <c r="Y230" i="94" s="1"/>
  <c r="X211" i="94"/>
  <c r="Y211" i="94" s="1"/>
  <c r="X207" i="94"/>
  <c r="Y207" i="94" s="1"/>
  <c r="X203" i="94"/>
  <c r="Y203" i="94" s="1"/>
  <c r="X199" i="94"/>
  <c r="Y199" i="94" s="1"/>
  <c r="X195" i="94"/>
  <c r="Y195" i="94" s="1"/>
  <c r="X191" i="94"/>
  <c r="Y191" i="94" s="1"/>
  <c r="X187" i="94"/>
  <c r="Y187" i="94" s="1"/>
  <c r="X183" i="94"/>
  <c r="Y183" i="94" s="1"/>
  <c r="X179" i="94"/>
  <c r="Y179" i="94" s="1"/>
  <c r="X166" i="94"/>
  <c r="Y166" i="94" s="1"/>
  <c r="X162" i="94"/>
  <c r="Y162" i="94" s="1"/>
  <c r="X158" i="94"/>
  <c r="Y158" i="94" s="1"/>
  <c r="X154" i="94"/>
  <c r="Y154" i="94" s="1"/>
  <c r="X135" i="94"/>
  <c r="Y135" i="94" s="1"/>
  <c r="X131" i="94"/>
  <c r="Y131" i="94" s="1"/>
  <c r="X127" i="94"/>
  <c r="Y127" i="94" s="1"/>
  <c r="X123" i="94"/>
  <c r="Y123" i="94" s="1"/>
  <c r="X119" i="94"/>
  <c r="Y119" i="94" s="1"/>
  <c r="X115" i="94"/>
  <c r="Y115" i="94" s="1"/>
  <c r="X111" i="94"/>
  <c r="Y111" i="94" s="1"/>
  <c r="X107" i="94"/>
  <c r="Y107" i="94" s="1"/>
  <c r="X103" i="94"/>
  <c r="Y103" i="94" s="1"/>
  <c r="X84" i="94"/>
  <c r="Y84" i="94" s="1"/>
  <c r="X80" i="94"/>
  <c r="Y80" i="94" s="1"/>
  <c r="X76" i="94"/>
  <c r="Y76" i="94" s="1"/>
  <c r="X72" i="94"/>
  <c r="Y72" i="94" s="1"/>
  <c r="X68" i="94"/>
  <c r="Y68" i="94" s="1"/>
  <c r="X64" i="94"/>
  <c r="Y64" i="94" s="1"/>
  <c r="X60" i="94"/>
  <c r="Y60" i="94" s="1"/>
  <c r="X56" i="94"/>
  <c r="Y56" i="94" s="1"/>
  <c r="X52" i="94"/>
  <c r="Y52" i="94" s="1"/>
  <c r="X33" i="94"/>
  <c r="Y33" i="94" s="1"/>
  <c r="X29" i="94"/>
  <c r="Y29" i="94" s="1"/>
  <c r="X25" i="94"/>
  <c r="Y25" i="94" s="1"/>
  <c r="X21" i="94"/>
  <c r="Y21" i="94" s="1"/>
  <c r="X17" i="94"/>
  <c r="Y17" i="94" s="1"/>
  <c r="X13" i="94"/>
  <c r="Y13" i="94" s="1"/>
  <c r="X9" i="94"/>
  <c r="Y9" i="94" s="1"/>
  <c r="X5" i="94"/>
  <c r="Y5" i="94" s="1"/>
  <c r="X911" i="94"/>
  <c r="Y911" i="94" s="1"/>
  <c r="X907" i="94"/>
  <c r="Y907" i="94" s="1"/>
  <c r="X903" i="94"/>
  <c r="Y903" i="94" s="1"/>
  <c r="X899" i="94"/>
  <c r="Y899" i="94" s="1"/>
  <c r="X860" i="94"/>
  <c r="Y860" i="94" s="1"/>
  <c r="X856" i="94"/>
  <c r="Y856" i="94" s="1"/>
  <c r="X852" i="94"/>
  <c r="Y852" i="94" s="1"/>
  <c r="X848" i="94"/>
  <c r="Y848" i="94" s="1"/>
  <c r="X810" i="94"/>
  <c r="Y810" i="94" s="1"/>
  <c r="X806" i="94"/>
  <c r="Y806" i="94" s="1"/>
  <c r="X802" i="94"/>
  <c r="Y802" i="94" s="1"/>
  <c r="X763" i="94"/>
  <c r="Y763" i="94" s="1"/>
  <c r="X759" i="94"/>
  <c r="Y759" i="94" s="1"/>
  <c r="X755" i="94"/>
  <c r="Y755" i="94" s="1"/>
  <c r="X751" i="94"/>
  <c r="Y751" i="94" s="1"/>
  <c r="X712" i="94"/>
  <c r="Y712" i="94" s="1"/>
  <c r="X708" i="94"/>
  <c r="Y708" i="94" s="1"/>
  <c r="X704" i="94"/>
  <c r="Y704" i="94" s="1"/>
  <c r="X700" i="94"/>
  <c r="Y700" i="94" s="1"/>
  <c r="X661" i="94"/>
  <c r="Y661" i="94" s="1"/>
  <c r="X657" i="94"/>
  <c r="Y657" i="94" s="1"/>
  <c r="X653" i="94"/>
  <c r="Y653" i="94" s="1"/>
  <c r="X614" i="94"/>
  <c r="Y614" i="94" s="1"/>
  <c r="X610" i="94"/>
  <c r="Y610" i="94" s="1"/>
  <c r="X606" i="94"/>
  <c r="Y606" i="94" s="1"/>
  <c r="X602" i="94"/>
  <c r="Y602" i="94" s="1"/>
  <c r="X566" i="94"/>
  <c r="Y566" i="94" s="1"/>
  <c r="X562" i="94"/>
  <c r="Y562" i="94" s="1"/>
  <c r="X558" i="94"/>
  <c r="Y558" i="94" s="1"/>
  <c r="X519" i="94"/>
  <c r="Y519" i="94" s="1"/>
  <c r="X515" i="94"/>
  <c r="Y515" i="94" s="1"/>
  <c r="X511" i="94"/>
  <c r="Y511" i="94" s="1"/>
  <c r="X507" i="94"/>
  <c r="Y507" i="94" s="1"/>
  <c r="X472" i="94"/>
  <c r="Y472" i="94" s="1"/>
  <c r="X468" i="94"/>
  <c r="Y468" i="94" s="1"/>
  <c r="X464" i="94"/>
  <c r="Y464" i="94" s="1"/>
  <c r="X425" i="94"/>
  <c r="Y425" i="94" s="1"/>
  <c r="X421" i="94"/>
  <c r="Y421" i="94" s="1"/>
  <c r="X417" i="94"/>
  <c r="Y417" i="94" s="1"/>
  <c r="X413" i="94"/>
  <c r="Y413" i="94" s="1"/>
  <c r="X374" i="94"/>
  <c r="Y374" i="94" s="1"/>
  <c r="X370" i="94"/>
  <c r="Y370" i="94" s="1"/>
  <c r="X366" i="94"/>
  <c r="Y366" i="94" s="1"/>
  <c r="X362" i="94"/>
  <c r="Y362" i="94" s="1"/>
  <c r="X323" i="94"/>
  <c r="Y323" i="94" s="1"/>
  <c r="X319" i="94"/>
  <c r="Y319" i="94" s="1"/>
  <c r="X315" i="94"/>
  <c r="Y315" i="94" s="1"/>
  <c r="X276" i="94"/>
  <c r="Y276" i="94" s="1"/>
  <c r="X272" i="94"/>
  <c r="Y272" i="94" s="1"/>
  <c r="X268" i="94"/>
  <c r="Y268" i="94" s="1"/>
  <c r="X264" i="94"/>
  <c r="Y264" i="94" s="1"/>
  <c r="X225" i="94"/>
  <c r="Y225" i="94" s="1"/>
  <c r="X221" i="94"/>
  <c r="Y221" i="94" s="1"/>
  <c r="X217" i="94"/>
  <c r="Y217" i="94" s="1"/>
  <c r="X213" i="94"/>
  <c r="Y213" i="94" s="1"/>
  <c r="X174" i="94"/>
  <c r="Y174" i="94" s="1"/>
  <c r="X170" i="94"/>
  <c r="Y170" i="94" s="1"/>
  <c r="X150" i="94"/>
  <c r="Y150" i="94" s="1"/>
  <c r="X146" i="94"/>
  <c r="Y146" i="94" s="1"/>
  <c r="X142" i="94"/>
  <c r="Y142" i="94" s="1"/>
  <c r="X138" i="94"/>
  <c r="Y138" i="94" s="1"/>
  <c r="X99" i="94"/>
  <c r="Y99" i="94" s="1"/>
  <c r="X95" i="94"/>
  <c r="Y95" i="94" s="1"/>
  <c r="X91" i="94"/>
  <c r="Y91" i="94" s="1"/>
  <c r="X87" i="94"/>
  <c r="Y87" i="94" s="1"/>
  <c r="X48" i="94"/>
  <c r="Y48" i="94" s="1"/>
  <c r="X44" i="94"/>
  <c r="Y44" i="94" s="1"/>
  <c r="X37" i="94"/>
  <c r="Y37" i="94" s="1"/>
  <c r="X936" i="94"/>
  <c r="Y936" i="94" s="1"/>
  <c r="X932" i="94"/>
  <c r="Y932" i="94" s="1"/>
  <c r="X928" i="94"/>
  <c r="Y928" i="94" s="1"/>
  <c r="X924" i="94"/>
  <c r="Y924" i="94" s="1"/>
  <c r="X920" i="94"/>
  <c r="Y920" i="94" s="1"/>
  <c r="X916" i="94"/>
  <c r="Y916" i="94" s="1"/>
  <c r="X912" i="94"/>
  <c r="Y912" i="94" s="1"/>
  <c r="X893" i="94"/>
  <c r="Y893" i="94" s="1"/>
  <c r="X889" i="94"/>
  <c r="Y889" i="94" s="1"/>
  <c r="X885" i="94"/>
  <c r="Y885" i="94" s="1"/>
  <c r="X881" i="94"/>
  <c r="Y881" i="94" s="1"/>
  <c r="X877" i="94"/>
  <c r="Y877" i="94" s="1"/>
  <c r="X873" i="94"/>
  <c r="Y873" i="94" s="1"/>
  <c r="X869" i="94"/>
  <c r="Y869" i="94" s="1"/>
  <c r="X865" i="94"/>
  <c r="Y865" i="94" s="1"/>
  <c r="X847" i="94"/>
  <c r="Y847" i="94" s="1"/>
  <c r="X843" i="94"/>
  <c r="Y843" i="94" s="1"/>
  <c r="X839" i="94"/>
  <c r="Y839" i="94" s="1"/>
  <c r="X835" i="94"/>
  <c r="Y835" i="94" s="1"/>
  <c r="X831" i="94"/>
  <c r="Y831" i="94" s="1"/>
  <c r="X827" i="94"/>
  <c r="Y827" i="94" s="1"/>
  <c r="X823" i="94"/>
  <c r="Y823" i="94" s="1"/>
  <c r="X819" i="94"/>
  <c r="Y819" i="94" s="1"/>
  <c r="X815" i="94"/>
  <c r="Y815" i="94" s="1"/>
  <c r="X796" i="94"/>
  <c r="Y796" i="94" s="1"/>
  <c r="X792" i="94"/>
  <c r="Y792" i="94" s="1"/>
  <c r="X788" i="94"/>
  <c r="Y788" i="94" s="1"/>
  <c r="X784" i="94"/>
  <c r="Y784" i="94" s="1"/>
  <c r="X780" i="94"/>
  <c r="Y780" i="94" s="1"/>
  <c r="X776" i="94"/>
  <c r="Y776" i="94" s="1"/>
  <c r="X772" i="94"/>
  <c r="Y772" i="94" s="1"/>
  <c r="X768" i="94"/>
  <c r="Y768" i="94" s="1"/>
  <c r="X764" i="94"/>
  <c r="Y764" i="94" s="1"/>
  <c r="X745" i="94"/>
  <c r="Y745" i="94" s="1"/>
  <c r="X741" i="94"/>
  <c r="Y741" i="94" s="1"/>
  <c r="X737" i="94"/>
  <c r="Y737" i="94" s="1"/>
  <c r="X733" i="94"/>
  <c r="Y733" i="94" s="1"/>
  <c r="X729" i="94"/>
  <c r="Y729" i="94" s="1"/>
  <c r="X725" i="94"/>
  <c r="Y725" i="94" s="1"/>
  <c r="X721" i="94"/>
  <c r="Y721" i="94" s="1"/>
  <c r="X717" i="94"/>
  <c r="Y717" i="94" s="1"/>
  <c r="X699" i="94"/>
  <c r="Y699" i="94" s="1"/>
  <c r="X695" i="94"/>
  <c r="Y695" i="94" s="1"/>
  <c r="X691" i="94"/>
  <c r="Y691" i="94" s="1"/>
  <c r="X687" i="94"/>
  <c r="Y687" i="94" s="1"/>
  <c r="X683" i="94"/>
  <c r="Y683" i="94" s="1"/>
  <c r="X679" i="94"/>
  <c r="Y679" i="94" s="1"/>
  <c r="X675" i="94"/>
  <c r="Y675" i="94" s="1"/>
  <c r="X671" i="94"/>
  <c r="Y671" i="94" s="1"/>
  <c r="X667" i="94"/>
  <c r="Y667" i="94" s="1"/>
  <c r="X648" i="94"/>
  <c r="Y648" i="94" s="1"/>
  <c r="X644" i="94"/>
  <c r="Y644" i="94" s="1"/>
  <c r="X640" i="94"/>
  <c r="Y640" i="94" s="1"/>
  <c r="X636" i="94"/>
  <c r="Y636" i="94" s="1"/>
  <c r="X632" i="94"/>
  <c r="Y632" i="94" s="1"/>
  <c r="X628" i="94"/>
  <c r="Y628" i="94" s="1"/>
  <c r="X624" i="94"/>
  <c r="Y624" i="94" s="1"/>
  <c r="X620" i="94"/>
  <c r="Y620" i="94" s="1"/>
  <c r="X616" i="94"/>
  <c r="Y616" i="94" s="1"/>
  <c r="X599" i="94"/>
  <c r="Y599" i="94" s="1"/>
  <c r="X595" i="94"/>
  <c r="Y595" i="94" s="1"/>
  <c r="X591" i="94"/>
  <c r="Y591" i="94" s="1"/>
  <c r="X587" i="94"/>
  <c r="Y587" i="94" s="1"/>
  <c r="X583" i="94"/>
  <c r="Y583" i="94" s="1"/>
  <c r="X579" i="94"/>
  <c r="Y579" i="94" s="1"/>
  <c r="X575" i="94"/>
  <c r="Y575" i="94" s="1"/>
  <c r="X571" i="94"/>
  <c r="Y571" i="94" s="1"/>
  <c r="X554" i="94"/>
  <c r="Y554" i="94" s="1"/>
  <c r="X550" i="94"/>
  <c r="Y550" i="94" s="1"/>
  <c r="X546" i="94"/>
  <c r="Y546" i="94" s="1"/>
  <c r="X542" i="94"/>
  <c r="Y542" i="94" s="1"/>
  <c r="X538" i="94"/>
  <c r="Y538" i="94" s="1"/>
  <c r="X534" i="94"/>
  <c r="Y534" i="94" s="1"/>
  <c r="X530" i="94"/>
  <c r="Y530" i="94" s="1"/>
  <c r="X526" i="94"/>
  <c r="Y526" i="94" s="1"/>
  <c r="X522" i="94"/>
  <c r="Y522" i="94" s="1"/>
  <c r="X503" i="94"/>
  <c r="Y503" i="94" s="1"/>
  <c r="X499" i="94"/>
  <c r="Y499" i="94" s="1"/>
  <c r="X495" i="94"/>
  <c r="Y495" i="94" s="1"/>
  <c r="X491" i="94"/>
  <c r="Y491" i="94" s="1"/>
  <c r="X487" i="94"/>
  <c r="Y487" i="94" s="1"/>
  <c r="X483" i="94"/>
  <c r="Y483" i="94" s="1"/>
  <c r="X479" i="94"/>
  <c r="Y479" i="94" s="1"/>
  <c r="X460" i="94"/>
  <c r="Y460" i="94" s="1"/>
  <c r="X456" i="94"/>
  <c r="Y456" i="94" s="1"/>
  <c r="X452" i="94"/>
  <c r="Y452" i="94" s="1"/>
  <c r="X448" i="94"/>
  <c r="Y448" i="94" s="1"/>
  <c r="X444" i="94"/>
  <c r="Y444" i="94" s="1"/>
  <c r="X440" i="94"/>
  <c r="Y440" i="94" s="1"/>
  <c r="X436" i="94"/>
  <c r="Y436" i="94" s="1"/>
  <c r="X432" i="94"/>
  <c r="Y432" i="94" s="1"/>
  <c r="X428" i="94"/>
  <c r="Y428" i="94" s="1"/>
  <c r="X410" i="94"/>
  <c r="Y410" i="94" s="1"/>
  <c r="X406" i="94"/>
  <c r="Y406" i="94" s="1"/>
  <c r="X402" i="94"/>
  <c r="Y402" i="94" s="1"/>
  <c r="X398" i="94"/>
  <c r="Y398" i="94" s="1"/>
  <c r="X394" i="94"/>
  <c r="Y394" i="94" s="1"/>
  <c r="X390" i="94"/>
  <c r="Y390" i="94" s="1"/>
  <c r="X386" i="94"/>
  <c r="Y386" i="94" s="1"/>
  <c r="X382" i="94"/>
  <c r="Y382" i="94" s="1"/>
  <c r="X378" i="94"/>
  <c r="Y378" i="94" s="1"/>
  <c r="X359" i="94"/>
  <c r="Y359" i="94" s="1"/>
  <c r="X355" i="94"/>
  <c r="Y355" i="94" s="1"/>
  <c r="X351" i="94"/>
  <c r="Y351" i="94" s="1"/>
  <c r="X347" i="94"/>
  <c r="Y347" i="94" s="1"/>
  <c r="X343" i="94"/>
  <c r="Y343" i="94" s="1"/>
  <c r="X339" i="94"/>
  <c r="Y339" i="94" s="1"/>
  <c r="X335" i="94"/>
  <c r="Y335" i="94" s="1"/>
  <c r="X331" i="94"/>
  <c r="Y331" i="94" s="1"/>
  <c r="X327" i="94"/>
  <c r="Y327" i="94" s="1"/>
  <c r="X308" i="94"/>
  <c r="Y308" i="94" s="1"/>
  <c r="X304" i="94"/>
  <c r="Y304" i="94" s="1"/>
  <c r="X300" i="94"/>
  <c r="Y300" i="94" s="1"/>
  <c r="X296" i="94"/>
  <c r="Y296" i="94" s="1"/>
  <c r="X292" i="94"/>
  <c r="Y292" i="94" s="1"/>
  <c r="X288" i="94"/>
  <c r="Y288" i="94" s="1"/>
  <c r="X284" i="94"/>
  <c r="Y284" i="94" s="1"/>
  <c r="X280" i="94"/>
  <c r="Y280" i="94" s="1"/>
  <c r="X261" i="94"/>
  <c r="Y261" i="94" s="1"/>
  <c r="X257" i="94"/>
  <c r="Y257" i="94" s="1"/>
  <c r="X253" i="94"/>
  <c r="Y253" i="94" s="1"/>
  <c r="X249" i="94"/>
  <c r="Y249" i="94" s="1"/>
  <c r="X245" i="94"/>
  <c r="Y245" i="94" s="1"/>
  <c r="X241" i="94"/>
  <c r="Y241" i="94" s="1"/>
  <c r="X237" i="94"/>
  <c r="Y237" i="94" s="1"/>
  <c r="X233" i="94"/>
  <c r="Y233" i="94" s="1"/>
  <c r="X229" i="94"/>
  <c r="Y229" i="94" s="1"/>
  <c r="X210" i="94"/>
  <c r="Y210" i="94" s="1"/>
  <c r="X206" i="94"/>
  <c r="Y206" i="94" s="1"/>
  <c r="X202" i="94"/>
  <c r="Y202" i="94" s="1"/>
  <c r="X198" i="94"/>
  <c r="Y198" i="94" s="1"/>
  <c r="X194" i="94"/>
  <c r="Y194" i="94" s="1"/>
  <c r="X190" i="94"/>
  <c r="Y190" i="94" s="1"/>
  <c r="X186" i="94"/>
  <c r="Y186" i="94" s="1"/>
  <c r="X182" i="94"/>
  <c r="Y182" i="94" s="1"/>
  <c r="X178" i="94"/>
  <c r="Y178" i="94" s="1"/>
  <c r="X165" i="94"/>
  <c r="Y165" i="94" s="1"/>
  <c r="X161" i="94"/>
  <c r="Y161" i="94" s="1"/>
  <c r="X157" i="94"/>
  <c r="Y157" i="94" s="1"/>
  <c r="X153" i="94"/>
  <c r="Y153" i="94" s="1"/>
  <c r="X134" i="94"/>
  <c r="Y134" i="94" s="1"/>
  <c r="X130" i="94"/>
  <c r="Y130" i="94" s="1"/>
  <c r="X126" i="94"/>
  <c r="Y126" i="94" s="1"/>
  <c r="X122" i="94"/>
  <c r="Y122" i="94" s="1"/>
  <c r="X118" i="94"/>
  <c r="Y118" i="94" s="1"/>
  <c r="X114" i="94"/>
  <c r="Y114" i="94" s="1"/>
  <c r="X110" i="94"/>
  <c r="Y110" i="94" s="1"/>
  <c r="X106" i="94"/>
  <c r="Y106" i="94" s="1"/>
  <c r="X102" i="94"/>
  <c r="Y102" i="94" s="1"/>
  <c r="X83" i="94"/>
  <c r="Y83" i="94" s="1"/>
  <c r="X79" i="94"/>
  <c r="Y79" i="94" s="1"/>
  <c r="X75" i="94"/>
  <c r="Y75" i="94" s="1"/>
  <c r="X71" i="94"/>
  <c r="Y71" i="94" s="1"/>
  <c r="X67" i="94"/>
  <c r="Y67" i="94" s="1"/>
  <c r="X63" i="94"/>
  <c r="Y63" i="94" s="1"/>
  <c r="X59" i="94"/>
  <c r="Y59" i="94" s="1"/>
  <c r="X55" i="94"/>
  <c r="Y55" i="94" s="1"/>
  <c r="X36" i="94"/>
  <c r="Y36" i="94" s="1"/>
  <c r="X32" i="94"/>
  <c r="Y32" i="94" s="1"/>
  <c r="X28" i="94"/>
  <c r="Y28" i="94" s="1"/>
  <c r="X24" i="94"/>
  <c r="Y24" i="94" s="1"/>
  <c r="X20" i="94"/>
  <c r="Y20" i="94" s="1"/>
  <c r="X16" i="94"/>
  <c r="Y16" i="94" s="1"/>
  <c r="X12" i="94"/>
  <c r="Y12" i="94" s="1"/>
  <c r="X8" i="94"/>
  <c r="Y8" i="94" s="1"/>
  <c r="X4" i="94"/>
  <c r="Y4" i="94" s="1"/>
  <c r="X910" i="94"/>
  <c r="Y910" i="94" s="1"/>
  <c r="X906" i="94"/>
  <c r="Y906" i="94" s="1"/>
  <c r="X902" i="94"/>
  <c r="Y902" i="94" s="1"/>
  <c r="X898" i="94"/>
  <c r="Y898" i="94" s="1"/>
  <c r="X859" i="94"/>
  <c r="Y859" i="94" s="1"/>
  <c r="X855" i="94"/>
  <c r="Y855" i="94" s="1"/>
  <c r="X851" i="94"/>
  <c r="Y851" i="94" s="1"/>
  <c r="X813" i="94"/>
  <c r="Y813" i="94" s="1"/>
  <c r="X809" i="94"/>
  <c r="Y809" i="94" s="1"/>
  <c r="X805" i="94"/>
  <c r="Y805" i="94" s="1"/>
  <c r="X801" i="94"/>
  <c r="Y801" i="94" s="1"/>
  <c r="X762" i="94"/>
  <c r="Y762" i="94" s="1"/>
  <c r="X758" i="94"/>
  <c r="Y758" i="94" s="1"/>
  <c r="X754" i="94"/>
  <c r="Y754" i="94" s="1"/>
  <c r="X750" i="94"/>
  <c r="Y750" i="94" s="1"/>
  <c r="X711" i="94"/>
  <c r="Y711" i="94" s="1"/>
  <c r="X707" i="94"/>
  <c r="Y707" i="94" s="1"/>
  <c r="X703" i="94"/>
  <c r="Y703" i="94" s="1"/>
  <c r="X664" i="94"/>
  <c r="Y664" i="94" s="1"/>
  <c r="X660" i="94"/>
  <c r="Y660" i="94" s="1"/>
  <c r="X656" i="94"/>
  <c r="Y656" i="94" s="1"/>
  <c r="X652" i="94"/>
  <c r="Y652" i="94" s="1"/>
  <c r="X613" i="94"/>
  <c r="Y613" i="94" s="1"/>
  <c r="X609" i="94"/>
  <c r="Y609" i="94" s="1"/>
  <c r="X605" i="94"/>
  <c r="Y605" i="94" s="1"/>
  <c r="X569" i="94"/>
  <c r="Y569" i="94" s="1"/>
  <c r="X565" i="94"/>
  <c r="Y565" i="94" s="1"/>
  <c r="X561" i="94"/>
  <c r="Y561" i="94" s="1"/>
  <c r="X557" i="94"/>
  <c r="Y557" i="94" s="1"/>
  <c r="X518" i="94"/>
  <c r="Y518" i="94" s="1"/>
  <c r="X514" i="94"/>
  <c r="Y514" i="94" s="1"/>
  <c r="X510" i="94"/>
  <c r="Y510" i="94" s="1"/>
  <c r="X475" i="94"/>
  <c r="Y475" i="94" s="1"/>
  <c r="X471" i="94"/>
  <c r="Y471" i="94" s="1"/>
  <c r="X467" i="94"/>
  <c r="Y467" i="94" s="1"/>
  <c r="X463" i="94"/>
  <c r="Y463" i="94" s="1"/>
  <c r="X424" i="94"/>
  <c r="Y424" i="94" s="1"/>
  <c r="X420" i="94"/>
  <c r="Y420" i="94" s="1"/>
  <c r="X416" i="94"/>
  <c r="Y416" i="94" s="1"/>
  <c r="X412" i="94"/>
  <c r="Y412" i="94" s="1"/>
  <c r="X373" i="94"/>
  <c r="Y373" i="94" s="1"/>
  <c r="X369" i="94"/>
  <c r="Y369" i="94" s="1"/>
  <c r="X935" i="94"/>
  <c r="Y935" i="94" s="1"/>
  <c r="X931" i="94"/>
  <c r="Y931" i="94" s="1"/>
  <c r="X927" i="94"/>
  <c r="Y927" i="94" s="1"/>
  <c r="X923" i="94"/>
  <c r="Y923" i="94" s="1"/>
  <c r="X919" i="94"/>
  <c r="Y919" i="94" s="1"/>
  <c r="X915" i="94"/>
  <c r="Y915" i="94" s="1"/>
  <c r="X896" i="94"/>
  <c r="Y896" i="94" s="1"/>
  <c r="X892" i="94"/>
  <c r="Y892" i="94" s="1"/>
  <c r="X888" i="94"/>
  <c r="Y888" i="94" s="1"/>
  <c r="X884" i="94"/>
  <c r="Y884" i="94" s="1"/>
  <c r="X880" i="94"/>
  <c r="Y880" i="94" s="1"/>
  <c r="X876" i="94"/>
  <c r="Y876" i="94" s="1"/>
  <c r="X872" i="94"/>
  <c r="Y872" i="94" s="1"/>
  <c r="X868" i="94"/>
  <c r="Y868" i="94" s="1"/>
  <c r="X864" i="94"/>
  <c r="Y864" i="94" s="1"/>
  <c r="X846" i="94"/>
  <c r="Y846" i="94" s="1"/>
  <c r="X842" i="94"/>
  <c r="Y842" i="94" s="1"/>
  <c r="X838" i="94"/>
  <c r="Y838" i="94" s="1"/>
  <c r="X834" i="94"/>
  <c r="Y834" i="94" s="1"/>
  <c r="X830" i="94"/>
  <c r="Y830" i="94" s="1"/>
  <c r="X826" i="94"/>
  <c r="Y826" i="94" s="1"/>
  <c r="X822" i="94"/>
  <c r="Y822" i="94" s="1"/>
  <c r="X818" i="94"/>
  <c r="Y818" i="94" s="1"/>
  <c r="X814" i="94"/>
  <c r="Y814" i="94" s="1"/>
  <c r="X795" i="94"/>
  <c r="Y795" i="94" s="1"/>
  <c r="X791" i="94"/>
  <c r="Y791" i="94" s="1"/>
  <c r="X787" i="94"/>
  <c r="Y787" i="94" s="1"/>
  <c r="X783" i="94"/>
  <c r="Y783" i="94" s="1"/>
  <c r="X779" i="94"/>
  <c r="Y779" i="94" s="1"/>
  <c r="X775" i="94"/>
  <c r="Y775" i="94" s="1"/>
  <c r="X771" i="94"/>
  <c r="Y771" i="94" s="1"/>
  <c r="X767" i="94"/>
  <c r="Y767" i="94" s="1"/>
  <c r="X748" i="94"/>
  <c r="Y748" i="94" s="1"/>
  <c r="X744" i="94"/>
  <c r="Y744" i="94" s="1"/>
  <c r="X740" i="94"/>
  <c r="Y740" i="94" s="1"/>
  <c r="X736" i="94"/>
  <c r="Y736" i="94" s="1"/>
  <c r="X732" i="94"/>
  <c r="Y732" i="94" s="1"/>
  <c r="X728" i="94"/>
  <c r="Y728" i="94" s="1"/>
  <c r="X724" i="94"/>
  <c r="Y724" i="94" s="1"/>
  <c r="X720" i="94"/>
  <c r="Y720" i="94" s="1"/>
  <c r="X716" i="94"/>
  <c r="Y716" i="94" s="1"/>
  <c r="X698" i="94"/>
  <c r="Y698" i="94" s="1"/>
  <c r="X694" i="94"/>
  <c r="Y694" i="94" s="1"/>
  <c r="X690" i="94"/>
  <c r="Y690" i="94" s="1"/>
  <c r="X686" i="94"/>
  <c r="Y686" i="94" s="1"/>
  <c r="X682" i="94"/>
  <c r="Y682" i="94" s="1"/>
  <c r="X678" i="94"/>
  <c r="Y678" i="94" s="1"/>
  <c r="X674" i="94"/>
  <c r="Y674" i="94" s="1"/>
  <c r="X670" i="94"/>
  <c r="Y670" i="94" s="1"/>
  <c r="X666" i="94"/>
  <c r="Y666" i="94" s="1"/>
  <c r="X647" i="94"/>
  <c r="Y647" i="94" s="1"/>
  <c r="X643" i="94"/>
  <c r="Y643" i="94" s="1"/>
  <c r="X639" i="94"/>
  <c r="Y639" i="94" s="1"/>
  <c r="X635" i="94"/>
  <c r="Y635" i="94" s="1"/>
  <c r="X631" i="94"/>
  <c r="Y631" i="94" s="1"/>
  <c r="X627" i="94"/>
  <c r="Y627" i="94" s="1"/>
  <c r="X623" i="94"/>
  <c r="Y623" i="94" s="1"/>
  <c r="X619" i="94"/>
  <c r="Y619" i="94" s="1"/>
  <c r="X615" i="94"/>
  <c r="Y615" i="94" s="1"/>
  <c r="X598" i="94"/>
  <c r="Y598" i="94" s="1"/>
  <c r="X594" i="94"/>
  <c r="Y594" i="94" s="1"/>
  <c r="X590" i="94"/>
  <c r="Y590" i="94" s="1"/>
  <c r="X586" i="94"/>
  <c r="Y586" i="94" s="1"/>
  <c r="X582" i="94"/>
  <c r="Y582" i="94" s="1"/>
  <c r="X578" i="94"/>
  <c r="Y578" i="94" s="1"/>
  <c r="X574" i="94"/>
  <c r="Y574" i="94" s="1"/>
  <c r="X570" i="94"/>
  <c r="Y570" i="94" s="1"/>
  <c r="X553" i="94"/>
  <c r="Y553" i="94" s="1"/>
  <c r="X549" i="94"/>
  <c r="Y549" i="94" s="1"/>
  <c r="X545" i="94"/>
  <c r="Y545" i="94" s="1"/>
  <c r="X541" i="94"/>
  <c r="Y541" i="94" s="1"/>
  <c r="X537" i="94"/>
  <c r="Y537" i="94" s="1"/>
  <c r="X533" i="94"/>
  <c r="Y533" i="94" s="1"/>
  <c r="X529" i="94"/>
  <c r="Y529" i="94" s="1"/>
  <c r="X525" i="94"/>
  <c r="Y525" i="94" s="1"/>
  <c r="X506" i="94"/>
  <c r="Y506" i="94" s="1"/>
  <c r="X502" i="94"/>
  <c r="Y502" i="94" s="1"/>
  <c r="X498" i="94"/>
  <c r="Y498" i="94" s="1"/>
  <c r="X494" i="94"/>
  <c r="Y494" i="94" s="1"/>
  <c r="X490" i="94"/>
  <c r="Y490" i="94" s="1"/>
  <c r="X486" i="94"/>
  <c r="Y486" i="94" s="1"/>
  <c r="X482" i="94"/>
  <c r="Y482" i="94" s="1"/>
  <c r="X478" i="94"/>
  <c r="Y478" i="94" s="1"/>
  <c r="X459" i="94"/>
  <c r="Y459" i="94" s="1"/>
  <c r="X455" i="94"/>
  <c r="Y455" i="94" s="1"/>
  <c r="X451" i="94"/>
  <c r="Y451" i="94" s="1"/>
  <c r="X447" i="94"/>
  <c r="Y447" i="94" s="1"/>
  <c r="X443" i="94"/>
  <c r="Y443" i="94" s="1"/>
  <c r="X439" i="94"/>
  <c r="Y439" i="94" s="1"/>
  <c r="X435" i="94"/>
  <c r="Y435" i="94" s="1"/>
  <c r="X431" i="94"/>
  <c r="Y431" i="94" s="1"/>
  <c r="X427" i="94"/>
  <c r="Y427" i="94" s="1"/>
  <c r="X409" i="94"/>
  <c r="Y409" i="94" s="1"/>
  <c r="X405" i="94"/>
  <c r="Y405" i="94" s="1"/>
  <c r="X401" i="94"/>
  <c r="Y401" i="94" s="1"/>
  <c r="X397" i="94"/>
  <c r="Y397" i="94" s="1"/>
  <c r="X393" i="94"/>
  <c r="Y393" i="94" s="1"/>
  <c r="X389" i="94"/>
  <c r="Y389" i="94" s="1"/>
  <c r="X385" i="94"/>
  <c r="Y385" i="94" s="1"/>
  <c r="X381" i="94"/>
  <c r="Y381" i="94" s="1"/>
  <c r="X377" i="94"/>
  <c r="Y377" i="94" s="1"/>
  <c r="X358" i="94"/>
  <c r="Y358" i="94" s="1"/>
  <c r="X354" i="94"/>
  <c r="Y354" i="94" s="1"/>
  <c r="X350" i="94"/>
  <c r="Y350" i="94" s="1"/>
  <c r="X346" i="94"/>
  <c r="Y346" i="94" s="1"/>
  <c r="X342" i="94"/>
  <c r="Y342" i="94" s="1"/>
  <c r="X338" i="94"/>
  <c r="Y338" i="94" s="1"/>
  <c r="X334" i="94"/>
  <c r="Y334" i="94" s="1"/>
  <c r="X330" i="94"/>
  <c r="Y330" i="94" s="1"/>
  <c r="X311" i="94"/>
  <c r="Y311" i="94" s="1"/>
  <c r="X307" i="94"/>
  <c r="Y307" i="94" s="1"/>
  <c r="X303" i="94"/>
  <c r="Y303" i="94" s="1"/>
  <c r="X299" i="94"/>
  <c r="Y299" i="94" s="1"/>
  <c r="X295" i="94"/>
  <c r="Y295" i="94" s="1"/>
  <c r="X291" i="94"/>
  <c r="Y291" i="94" s="1"/>
  <c r="X287" i="94"/>
  <c r="Y287" i="94" s="1"/>
  <c r="X283" i="94"/>
  <c r="Y283" i="94" s="1"/>
  <c r="X279" i="94"/>
  <c r="Y279" i="94" s="1"/>
  <c r="X260" i="94"/>
  <c r="Y260" i="94" s="1"/>
  <c r="X256" i="94"/>
  <c r="Y256" i="94" s="1"/>
  <c r="X252" i="94"/>
  <c r="Y252" i="94" s="1"/>
  <c r="X248" i="94"/>
  <c r="Y248" i="94" s="1"/>
  <c r="X244" i="94"/>
  <c r="Y244" i="94" s="1"/>
  <c r="X240" i="94"/>
  <c r="Y240" i="94" s="1"/>
  <c r="X236" i="94"/>
  <c r="Y236" i="94" s="1"/>
  <c r="X232" i="94"/>
  <c r="Y232" i="94" s="1"/>
  <c r="X228" i="94"/>
  <c r="Y228" i="94" s="1"/>
  <c r="X209" i="94"/>
  <c r="Y209" i="94" s="1"/>
  <c r="X205" i="94"/>
  <c r="Y205" i="94" s="1"/>
  <c r="X201" i="94"/>
  <c r="Y201" i="94" s="1"/>
  <c r="X197" i="94"/>
  <c r="Y197" i="94" s="1"/>
  <c r="X193" i="94"/>
  <c r="Y193" i="94" s="1"/>
  <c r="X189" i="94"/>
  <c r="Y189" i="94" s="1"/>
  <c r="X185" i="94"/>
  <c r="Y185" i="94" s="1"/>
  <c r="X181" i="94"/>
  <c r="Y181" i="94" s="1"/>
  <c r="X177" i="94"/>
  <c r="Y177" i="94" s="1"/>
  <c r="X164" i="94"/>
  <c r="Y164" i="94" s="1"/>
  <c r="X160" i="94"/>
  <c r="Y160" i="94" s="1"/>
  <c r="X156" i="94"/>
  <c r="Y156" i="94" s="1"/>
  <c r="X152" i="94"/>
  <c r="Y152" i="94" s="1"/>
  <c r="X133" i="94"/>
  <c r="Y133" i="94" s="1"/>
  <c r="X129" i="94"/>
  <c r="Y129" i="94" s="1"/>
  <c r="X125" i="94"/>
  <c r="Y125" i="94" s="1"/>
  <c r="X121" i="94"/>
  <c r="Y121" i="94" s="1"/>
  <c r="X117" i="94"/>
  <c r="Y117" i="94" s="1"/>
  <c r="X113" i="94"/>
  <c r="Y113" i="94" s="1"/>
  <c r="X109" i="94"/>
  <c r="Y109" i="94" s="1"/>
  <c r="X105" i="94"/>
  <c r="Y105" i="94" s="1"/>
  <c r="X86" i="94"/>
  <c r="Y86" i="94" s="1"/>
  <c r="X82" i="94"/>
  <c r="Y82" i="94" s="1"/>
  <c r="X78" i="94"/>
  <c r="Y78" i="94" s="1"/>
  <c r="X74" i="94"/>
  <c r="Y74" i="94" s="1"/>
  <c r="X70" i="94"/>
  <c r="Y70" i="94" s="1"/>
  <c r="X66" i="94"/>
  <c r="Y66" i="94" s="1"/>
  <c r="X62" i="94"/>
  <c r="Y62" i="94" s="1"/>
  <c r="X58" i="94"/>
  <c r="Y58" i="94" s="1"/>
  <c r="X54" i="94"/>
  <c r="Y54" i="94" s="1"/>
  <c r="X35" i="94"/>
  <c r="Y35" i="94" s="1"/>
  <c r="X31" i="94"/>
  <c r="Y31" i="94" s="1"/>
  <c r="X27" i="94"/>
  <c r="Y27" i="94" s="1"/>
  <c r="X23" i="94"/>
  <c r="Y23" i="94" s="1"/>
  <c r="X19" i="94"/>
  <c r="Y19" i="94" s="1"/>
  <c r="X15" i="94"/>
  <c r="Y15" i="94" s="1"/>
  <c r="X11" i="94"/>
  <c r="Y11" i="94" s="1"/>
  <c r="X7" i="94"/>
  <c r="Y7" i="94" s="1"/>
  <c r="X3" i="94"/>
  <c r="Y3" i="94" s="1"/>
  <c r="X909" i="94"/>
  <c r="Y909" i="94" s="1"/>
  <c r="X905" i="94"/>
  <c r="Y905" i="94" s="1"/>
  <c r="X901" i="94"/>
  <c r="Y901" i="94" s="1"/>
  <c r="X897" i="94"/>
  <c r="Y897" i="94" s="1"/>
  <c r="X858" i="94"/>
  <c r="Y858" i="94" s="1"/>
  <c r="X854" i="94"/>
  <c r="Y854" i="94" s="1"/>
  <c r="X850" i="94"/>
  <c r="Y850" i="94" s="1"/>
  <c r="X812" i="94"/>
  <c r="Y812" i="94" s="1"/>
  <c r="X808" i="94"/>
  <c r="Y808" i="94" s="1"/>
  <c r="X804" i="94"/>
  <c r="Y804" i="94" s="1"/>
  <c r="X800" i="94"/>
  <c r="Y800" i="94" s="1"/>
  <c r="X761" i="94"/>
  <c r="Y761" i="94" s="1"/>
  <c r="X757" i="94"/>
  <c r="Y757" i="94" s="1"/>
  <c r="X753" i="94"/>
  <c r="Y753" i="94" s="1"/>
  <c r="X749" i="94"/>
  <c r="Y749" i="94" s="1"/>
  <c r="X710" i="94"/>
  <c r="Y710" i="94" s="1"/>
  <c r="X706" i="94"/>
  <c r="Y706" i="94" s="1"/>
  <c r="X702" i="94"/>
  <c r="Y702" i="94" s="1"/>
  <c r="X663" i="94"/>
  <c r="Y663" i="94" s="1"/>
  <c r="X659" i="94"/>
  <c r="Y659" i="94" s="1"/>
  <c r="X655" i="94"/>
  <c r="Y655" i="94" s="1"/>
  <c r="X651" i="94"/>
  <c r="Y651" i="94" s="1"/>
  <c r="X612" i="94"/>
  <c r="Y612" i="94" s="1"/>
  <c r="X608" i="94"/>
  <c r="Y608" i="94" s="1"/>
  <c r="X604" i="94"/>
  <c r="Y604" i="94" s="1"/>
  <c r="X568" i="94"/>
  <c r="Y568" i="94" s="1"/>
  <c r="X564" i="94"/>
  <c r="Y564" i="94" s="1"/>
  <c r="X560" i="94"/>
  <c r="Y560" i="94" s="1"/>
  <c r="X521" i="94"/>
  <c r="Y521" i="94" s="1"/>
  <c r="X517" i="94"/>
  <c r="Y517" i="94" s="1"/>
  <c r="X513" i="94"/>
  <c r="Y513" i="94" s="1"/>
  <c r="X509" i="94"/>
  <c r="Y509" i="94" s="1"/>
  <c r="X474" i="94"/>
  <c r="Y474" i="94" s="1"/>
  <c r="X470" i="94"/>
  <c r="Y470" i="94" s="1"/>
  <c r="X466" i="94"/>
  <c r="Y466" i="94" s="1"/>
  <c r="X462" i="94"/>
  <c r="Y462" i="94" s="1"/>
  <c r="X423" i="94"/>
  <c r="Y423" i="94" s="1"/>
  <c r="X419" i="94"/>
  <c r="Y419" i="94" s="1"/>
  <c r="X415" i="94"/>
  <c r="Y415" i="94" s="1"/>
  <c r="X376" i="94"/>
  <c r="Y376" i="94" s="1"/>
  <c r="X372" i="94"/>
  <c r="Y372" i="94" s="1"/>
  <c r="X368" i="94"/>
  <c r="Y368" i="94" s="1"/>
  <c r="X364" i="94"/>
  <c r="Y364" i="94" s="1"/>
  <c r="X325" i="94"/>
  <c r="Y325" i="94" s="1"/>
  <c r="X321" i="94"/>
  <c r="Y321" i="94" s="1"/>
  <c r="X317" i="94"/>
  <c r="Y317" i="94" s="1"/>
  <c r="X313" i="94"/>
  <c r="Y313" i="94" s="1"/>
  <c r="X274" i="94"/>
  <c r="Y274" i="94" s="1"/>
  <c r="X270" i="94"/>
  <c r="Y270" i="94" s="1"/>
  <c r="X266" i="94"/>
  <c r="Y266" i="94" s="1"/>
  <c r="X262" i="94"/>
  <c r="Y262" i="94" s="1"/>
  <c r="X223" i="94"/>
  <c r="Y223" i="94" s="1"/>
  <c r="X219" i="94"/>
  <c r="Y219" i="94" s="1"/>
  <c r="X215" i="94"/>
  <c r="Y215" i="94" s="1"/>
  <c r="X176" i="94"/>
  <c r="Y176" i="94" s="1"/>
  <c r="X172" i="94"/>
  <c r="Y172" i="94" s="1"/>
  <c r="X168" i="94"/>
  <c r="Y168" i="94" s="1"/>
  <c r="X148" i="94"/>
  <c r="Y148" i="94" s="1"/>
  <c r="X144" i="94"/>
  <c r="Y144" i="94" s="1"/>
  <c r="X140" i="94"/>
  <c r="Y140" i="94" s="1"/>
  <c r="X101" i="94"/>
  <c r="Y101" i="94" s="1"/>
  <c r="X97" i="94"/>
  <c r="Y97" i="94" s="1"/>
  <c r="X93" i="94"/>
  <c r="Y93" i="94" s="1"/>
  <c r="X89" i="94"/>
  <c r="Y89" i="94" s="1"/>
  <c r="X50" i="94"/>
  <c r="Y50" i="94" s="1"/>
  <c r="X46" i="94"/>
  <c r="Y46" i="94" s="1"/>
  <c r="X42" i="94"/>
  <c r="Y42" i="94" s="1"/>
  <c r="X38" i="94"/>
  <c r="Y38" i="94" s="1"/>
  <c r="X939" i="94"/>
  <c r="Y939" i="94" s="1"/>
  <c r="X938" i="94"/>
  <c r="Y938" i="94" s="1"/>
  <c r="X934" i="94"/>
  <c r="Y934" i="94" s="1"/>
  <c r="X930" i="94"/>
  <c r="Y930" i="94" s="1"/>
  <c r="X926" i="94"/>
  <c r="Y926" i="94" s="1"/>
  <c r="X922" i="94"/>
  <c r="Y922" i="94" s="1"/>
  <c r="X918" i="94"/>
  <c r="Y918" i="94" s="1"/>
  <c r="X914" i="94"/>
  <c r="Y914" i="94" s="1"/>
  <c r="X895" i="94"/>
  <c r="Y895" i="94" s="1"/>
  <c r="X891" i="94"/>
  <c r="Y891" i="94" s="1"/>
  <c r="X887" i="94"/>
  <c r="Y887" i="94" s="1"/>
  <c r="X883" i="94"/>
  <c r="Y883" i="94" s="1"/>
  <c r="X879" i="94"/>
  <c r="Y879" i="94" s="1"/>
  <c r="X875" i="94"/>
  <c r="Y875" i="94" s="1"/>
  <c r="X871" i="94"/>
  <c r="Y871" i="94" s="1"/>
  <c r="X867" i="94"/>
  <c r="Y867" i="94" s="1"/>
  <c r="X863" i="94"/>
  <c r="Y863" i="94" s="1"/>
  <c r="X845" i="94"/>
  <c r="Y845" i="94" s="1"/>
  <c r="X841" i="94"/>
  <c r="Y841" i="94" s="1"/>
  <c r="X837" i="94"/>
  <c r="Y837" i="94" s="1"/>
  <c r="X833" i="94"/>
  <c r="Y833" i="94" s="1"/>
  <c r="X829" i="94"/>
  <c r="Y829" i="94" s="1"/>
  <c r="X825" i="94"/>
  <c r="Y825" i="94" s="1"/>
  <c r="X821" i="94"/>
  <c r="Y821" i="94" s="1"/>
  <c r="X817" i="94"/>
  <c r="Y817" i="94" s="1"/>
  <c r="X798" i="94"/>
  <c r="Y798" i="94" s="1"/>
  <c r="X794" i="94"/>
  <c r="Y794" i="94" s="1"/>
  <c r="X790" i="94"/>
  <c r="Y790" i="94" s="1"/>
  <c r="X786" i="94"/>
  <c r="Y786" i="94" s="1"/>
  <c r="X782" i="94"/>
  <c r="Y782" i="94" s="1"/>
  <c r="X778" i="94"/>
  <c r="Y778" i="94" s="1"/>
  <c r="X774" i="94"/>
  <c r="Y774" i="94" s="1"/>
  <c r="X770" i="94"/>
  <c r="Y770" i="94" s="1"/>
  <c r="X766" i="94"/>
  <c r="Y766" i="94" s="1"/>
  <c r="X747" i="94"/>
  <c r="Y747" i="94" s="1"/>
  <c r="X743" i="94"/>
  <c r="Y743" i="94" s="1"/>
  <c r="X739" i="94"/>
  <c r="Y739" i="94" s="1"/>
  <c r="X735" i="94"/>
  <c r="Y735" i="94" s="1"/>
  <c r="X731" i="94"/>
  <c r="Y731" i="94" s="1"/>
  <c r="X727" i="94"/>
  <c r="Y727" i="94" s="1"/>
  <c r="X723" i="94"/>
  <c r="Y723" i="94" s="1"/>
  <c r="X719" i="94"/>
  <c r="Y719" i="94" s="1"/>
  <c r="X715" i="94"/>
  <c r="Y715" i="94" s="1"/>
  <c r="X697" i="94"/>
  <c r="Y697" i="94" s="1"/>
  <c r="X693" i="94"/>
  <c r="Y693" i="94" s="1"/>
  <c r="X689" i="94"/>
  <c r="Y689" i="94" s="1"/>
  <c r="X685" i="94"/>
  <c r="Y685" i="94" s="1"/>
  <c r="X681" i="94"/>
  <c r="Y681" i="94" s="1"/>
  <c r="X677" i="94"/>
  <c r="Y677" i="94" s="1"/>
  <c r="X673" i="94"/>
  <c r="Y673" i="94" s="1"/>
  <c r="X669" i="94"/>
  <c r="Y669" i="94" s="1"/>
  <c r="X665" i="94"/>
  <c r="Y665" i="94" s="1"/>
  <c r="X646" i="94"/>
  <c r="Y646" i="94" s="1"/>
  <c r="X642" i="94"/>
  <c r="Y642" i="94" s="1"/>
  <c r="X638" i="94"/>
  <c r="Y638" i="94" s="1"/>
  <c r="X634" i="94"/>
  <c r="Y634" i="94" s="1"/>
  <c r="X630" i="94"/>
  <c r="Y630" i="94" s="1"/>
  <c r="X626" i="94"/>
  <c r="Y626" i="94" s="1"/>
  <c r="X622" i="94"/>
  <c r="Y622" i="94" s="1"/>
  <c r="X618" i="94"/>
  <c r="Y618" i="94" s="1"/>
  <c r="X601" i="94"/>
  <c r="Y601" i="94" s="1"/>
  <c r="X597" i="94"/>
  <c r="Y597" i="94" s="1"/>
  <c r="X593" i="94"/>
  <c r="Y593" i="94" s="1"/>
  <c r="X589" i="94"/>
  <c r="Y589" i="94" s="1"/>
  <c r="X585" i="94"/>
  <c r="Y585" i="94" s="1"/>
  <c r="X581" i="94"/>
  <c r="Y581" i="94" s="1"/>
  <c r="X577" i="94"/>
  <c r="Y577" i="94" s="1"/>
  <c r="X573" i="94"/>
  <c r="Y573" i="94" s="1"/>
  <c r="X556" i="94"/>
  <c r="Y556" i="94" s="1"/>
  <c r="X552" i="94"/>
  <c r="Y552" i="94" s="1"/>
  <c r="X548" i="94"/>
  <c r="Y548" i="94" s="1"/>
  <c r="X544" i="94"/>
  <c r="Y544" i="94" s="1"/>
  <c r="X540" i="94"/>
  <c r="Y540" i="94" s="1"/>
  <c r="X536" i="94"/>
  <c r="Y536" i="94" s="1"/>
  <c r="X532" i="94"/>
  <c r="Y532" i="94" s="1"/>
  <c r="X528" i="94"/>
  <c r="Y528" i="94" s="1"/>
  <c r="X524" i="94"/>
  <c r="Y524" i="94" s="1"/>
  <c r="X505" i="94"/>
  <c r="Y505" i="94" s="1"/>
  <c r="X501" i="94"/>
  <c r="Y501" i="94" s="1"/>
  <c r="X497" i="94"/>
  <c r="Y497" i="94" s="1"/>
  <c r="X493" i="94"/>
  <c r="Y493" i="94" s="1"/>
  <c r="X489" i="94"/>
  <c r="Y489" i="94" s="1"/>
  <c r="X485" i="94"/>
  <c r="Y485" i="94" s="1"/>
  <c r="X481" i="94"/>
  <c r="Y481" i="94" s="1"/>
  <c r="X477" i="94"/>
  <c r="Y477" i="94" s="1"/>
  <c r="X458" i="94"/>
  <c r="Y458" i="94" s="1"/>
  <c r="X454" i="94"/>
  <c r="Y454" i="94" s="1"/>
  <c r="X450" i="94"/>
  <c r="Y450" i="94" s="1"/>
  <c r="X446" i="94"/>
  <c r="Y446" i="94" s="1"/>
  <c r="X442" i="94"/>
  <c r="Y442" i="94" s="1"/>
  <c r="X438" i="94"/>
  <c r="Y438" i="94" s="1"/>
  <c r="X434" i="94"/>
  <c r="Y434" i="94" s="1"/>
  <c r="X430" i="94"/>
  <c r="Y430" i="94" s="1"/>
  <c r="X426" i="94"/>
  <c r="Y426" i="94" s="1"/>
  <c r="X408" i="94"/>
  <c r="Y408" i="94" s="1"/>
  <c r="X404" i="94"/>
  <c r="Y404" i="94" s="1"/>
  <c r="X400" i="94"/>
  <c r="Y400" i="94" s="1"/>
  <c r="X396" i="94"/>
  <c r="Y396" i="94" s="1"/>
  <c r="X392" i="94"/>
  <c r="Y392" i="94" s="1"/>
  <c r="X388" i="94"/>
  <c r="Y388" i="94" s="1"/>
  <c r="X384" i="94"/>
  <c r="Y384" i="94" s="1"/>
  <c r="X380" i="94"/>
  <c r="Y380" i="94" s="1"/>
  <c r="X361" i="94"/>
  <c r="Y361" i="94" s="1"/>
  <c r="X357" i="94"/>
  <c r="Y357" i="94" s="1"/>
  <c r="X353" i="94"/>
  <c r="Y353" i="94" s="1"/>
  <c r="X349" i="94"/>
  <c r="Y349" i="94" s="1"/>
  <c r="X345" i="94"/>
  <c r="Y345" i="94" s="1"/>
  <c r="X341" i="94"/>
  <c r="Y341" i="94" s="1"/>
  <c r="X337" i="94"/>
  <c r="Y337" i="94" s="1"/>
  <c r="X333" i="94"/>
  <c r="Y333" i="94" s="1"/>
  <c r="X329" i="94"/>
  <c r="Y329" i="94" s="1"/>
  <c r="X310" i="94"/>
  <c r="Y310" i="94" s="1"/>
  <c r="X306" i="94"/>
  <c r="Y306" i="94" s="1"/>
  <c r="X302" i="94"/>
  <c r="Y302" i="94" s="1"/>
  <c r="X298" i="94"/>
  <c r="Y298" i="94" s="1"/>
  <c r="X294" i="94"/>
  <c r="Y294" i="94" s="1"/>
  <c r="X290" i="94"/>
  <c r="Y290" i="94" s="1"/>
  <c r="X286" i="94"/>
  <c r="Y286" i="94" s="1"/>
  <c r="X282" i="94"/>
  <c r="Y282" i="94" s="1"/>
  <c r="X278" i="94"/>
  <c r="Y278" i="94" s="1"/>
  <c r="X259" i="94"/>
  <c r="Y259" i="94" s="1"/>
  <c r="X255" i="94"/>
  <c r="Y255" i="94" s="1"/>
  <c r="X251" i="94"/>
  <c r="Y251" i="94" s="1"/>
  <c r="X247" i="94"/>
  <c r="Y247" i="94" s="1"/>
  <c r="X243" i="94"/>
  <c r="Y243" i="94" s="1"/>
  <c r="X239" i="94"/>
  <c r="Y239" i="94" s="1"/>
  <c r="X235" i="94"/>
  <c r="Y235" i="94" s="1"/>
  <c r="X231" i="94"/>
  <c r="Y231" i="94" s="1"/>
  <c r="X227" i="94"/>
  <c r="Y227" i="94" s="1"/>
  <c r="X208" i="94"/>
  <c r="Y208" i="94" s="1"/>
  <c r="X204" i="94"/>
  <c r="Y204" i="94" s="1"/>
  <c r="X200" i="94"/>
  <c r="Y200" i="94" s="1"/>
  <c r="X196" i="94"/>
  <c r="Y196" i="94" s="1"/>
  <c r="X192" i="94"/>
  <c r="Y192" i="94" s="1"/>
  <c r="X188" i="94"/>
  <c r="Y188" i="94" s="1"/>
  <c r="X184" i="94"/>
  <c r="Y184" i="94" s="1"/>
  <c r="X180" i="94"/>
  <c r="Y180" i="94" s="1"/>
  <c r="X167" i="94"/>
  <c r="Y167" i="94" s="1"/>
  <c r="X163" i="94"/>
  <c r="Y163" i="94" s="1"/>
  <c r="X159" i="94"/>
  <c r="Y159" i="94" s="1"/>
  <c r="X155" i="94"/>
  <c r="Y155" i="94" s="1"/>
  <c r="X136" i="94"/>
  <c r="Y136" i="94" s="1"/>
  <c r="X132" i="94"/>
  <c r="Y132" i="94" s="1"/>
  <c r="X128" i="94"/>
  <c r="Y128" i="94" s="1"/>
  <c r="X124" i="94"/>
  <c r="Y124" i="94" s="1"/>
  <c r="X120" i="94"/>
  <c r="Y120" i="94" s="1"/>
  <c r="X116" i="94"/>
  <c r="Y116" i="94" s="1"/>
  <c r="X112" i="94"/>
  <c r="Y112" i="94" s="1"/>
  <c r="X108" i="94"/>
  <c r="Y108" i="94" s="1"/>
  <c r="X104" i="94"/>
  <c r="Y104" i="94" s="1"/>
  <c r="X85" i="94"/>
  <c r="Y85" i="94" s="1"/>
  <c r="X81" i="94"/>
  <c r="Y81" i="94" s="1"/>
  <c r="X77" i="94"/>
  <c r="Y77" i="94" s="1"/>
  <c r="X73" i="94"/>
  <c r="Y73" i="94" s="1"/>
  <c r="X69" i="94"/>
  <c r="Y69" i="94" s="1"/>
  <c r="X65" i="94"/>
  <c r="Y65" i="94" s="1"/>
  <c r="X61" i="94"/>
  <c r="Y61" i="94" s="1"/>
  <c r="X57" i="94"/>
  <c r="Y57" i="94" s="1"/>
  <c r="X53" i="94"/>
  <c r="Y53" i="94" s="1"/>
  <c r="X34" i="94"/>
  <c r="Y34" i="94" s="1"/>
  <c r="X30" i="94"/>
  <c r="Y30" i="94" s="1"/>
  <c r="X26" i="94"/>
  <c r="Y26" i="94" s="1"/>
  <c r="X22" i="94"/>
  <c r="Y22" i="94" s="1"/>
  <c r="X18" i="94"/>
  <c r="Y18" i="94" s="1"/>
  <c r="X14" i="94"/>
  <c r="Y14" i="94" s="1"/>
  <c r="X10" i="94"/>
  <c r="Y10" i="94" s="1"/>
  <c r="X6" i="94"/>
  <c r="Y6" i="94" s="1"/>
  <c r="X2" i="94"/>
  <c r="Y2" i="94" s="1"/>
  <c r="X908" i="94"/>
  <c r="Y908" i="94" s="1"/>
  <c r="X904" i="94"/>
  <c r="Y904" i="94" s="1"/>
  <c r="X900" i="94"/>
  <c r="Y900" i="94" s="1"/>
  <c r="X861" i="94"/>
  <c r="Y861" i="94" s="1"/>
  <c r="X857" i="94"/>
  <c r="Y857" i="94" s="1"/>
  <c r="X853" i="94"/>
  <c r="Y853" i="94" s="1"/>
  <c r="X849" i="94"/>
  <c r="Y849" i="94" s="1"/>
  <c r="X811" i="94"/>
  <c r="Y811" i="94" s="1"/>
  <c r="X807" i="94"/>
  <c r="Y807" i="94" s="1"/>
  <c r="X803" i="94"/>
  <c r="Y803" i="94" s="1"/>
  <c r="X799" i="94"/>
  <c r="Y799" i="94" s="1"/>
  <c r="X760" i="94"/>
  <c r="Y760" i="94" s="1"/>
  <c r="X756" i="94"/>
  <c r="Y756" i="94" s="1"/>
  <c r="X752" i="94"/>
  <c r="Y752" i="94" s="1"/>
  <c r="X713" i="94"/>
  <c r="Y713" i="94" s="1"/>
  <c r="X709" i="94"/>
  <c r="Y709" i="94" s="1"/>
  <c r="X705" i="94"/>
  <c r="Y705" i="94" s="1"/>
  <c r="X701" i="94"/>
  <c r="Y701" i="94" s="1"/>
  <c r="X662" i="94"/>
  <c r="Y662" i="94" s="1"/>
  <c r="X658" i="94"/>
  <c r="Y658" i="94" s="1"/>
  <c r="X654" i="94"/>
  <c r="Y654" i="94" s="1"/>
  <c r="X650" i="94"/>
  <c r="Y650" i="94" s="1"/>
  <c r="X611" i="94"/>
  <c r="Y611" i="94" s="1"/>
  <c r="X607" i="94"/>
  <c r="Y607" i="94" s="1"/>
  <c r="X603" i="94"/>
  <c r="Y603" i="94" s="1"/>
  <c r="X567" i="94"/>
  <c r="Y567" i="94" s="1"/>
  <c r="X563" i="94"/>
  <c r="Y563" i="94" s="1"/>
  <c r="X559" i="94"/>
  <c r="Y559" i="94" s="1"/>
  <c r="X520" i="94"/>
  <c r="Y520" i="94" s="1"/>
  <c r="X516" i="94"/>
  <c r="Y516" i="94" s="1"/>
  <c r="X512" i="94"/>
  <c r="Y512" i="94" s="1"/>
  <c r="X508" i="94"/>
  <c r="Y508" i="94" s="1"/>
  <c r="X473" i="94"/>
  <c r="Y473" i="94" s="1"/>
  <c r="X469" i="94"/>
  <c r="Y469" i="94" s="1"/>
  <c r="X465" i="94"/>
  <c r="Y465" i="94" s="1"/>
  <c r="X461" i="94"/>
  <c r="Y461" i="94" s="1"/>
  <c r="X422" i="94"/>
  <c r="Y422" i="94" s="1"/>
  <c r="X418" i="94"/>
  <c r="Y418" i="94" s="1"/>
  <c r="X414" i="94"/>
  <c r="Y414" i="94" s="1"/>
  <c r="X365" i="94"/>
  <c r="Y365" i="94" s="1"/>
  <c r="X326" i="94"/>
  <c r="Y326" i="94" s="1"/>
  <c r="X322" i="94"/>
  <c r="Y322" i="94" s="1"/>
  <c r="X318" i="94"/>
  <c r="Y318" i="94" s="1"/>
  <c r="X314" i="94"/>
  <c r="Y314" i="94" s="1"/>
  <c r="X275" i="94"/>
  <c r="Y275" i="94" s="1"/>
  <c r="X271" i="94"/>
  <c r="Y271" i="94" s="1"/>
  <c r="X267" i="94"/>
  <c r="Y267" i="94" s="1"/>
  <c r="X263" i="94"/>
  <c r="Y263" i="94" s="1"/>
  <c r="X224" i="94"/>
  <c r="Y224" i="94" s="1"/>
  <c r="X220" i="94"/>
  <c r="Y220" i="94" s="1"/>
  <c r="X216" i="94"/>
  <c r="Y216" i="94" s="1"/>
  <c r="X212" i="94"/>
  <c r="Y212" i="94" s="1"/>
  <c r="X173" i="94"/>
  <c r="Y173" i="94" s="1"/>
  <c r="X169" i="94"/>
  <c r="Y169" i="94" s="1"/>
  <c r="X149" i="94"/>
  <c r="Y149" i="94" s="1"/>
  <c r="X145" i="94"/>
  <c r="Y145" i="94" s="1"/>
  <c r="X141" i="94"/>
  <c r="Y141" i="94" s="1"/>
  <c r="X137" i="94"/>
  <c r="Y137" i="94" s="1"/>
  <c r="X98" i="94"/>
  <c r="Y98" i="94" s="1"/>
  <c r="X94" i="94"/>
  <c r="Y94" i="94" s="1"/>
  <c r="X90" i="94"/>
  <c r="Y90" i="94" s="1"/>
  <c r="X51" i="94"/>
  <c r="Y51" i="94" s="1"/>
  <c r="X47" i="94"/>
  <c r="Y47" i="94" s="1"/>
  <c r="X43" i="94"/>
  <c r="Y43" i="94" s="1"/>
  <c r="X39" i="94"/>
  <c r="Y39" i="94" s="1"/>
  <c r="X375" i="94"/>
  <c r="Y375" i="94" s="1"/>
  <c r="X371" i="94"/>
  <c r="Y371" i="94" s="1"/>
  <c r="X367" i="94"/>
  <c r="Y367" i="94" s="1"/>
  <c r="X363" i="94"/>
  <c r="Y363" i="94" s="1"/>
  <c r="X324" i="94"/>
  <c r="Y324" i="94" s="1"/>
  <c r="X320" i="94"/>
  <c r="Y320" i="94" s="1"/>
  <c r="X316" i="94"/>
  <c r="Y316" i="94" s="1"/>
  <c r="X312" i="94"/>
  <c r="Y312" i="94" s="1"/>
  <c r="X273" i="94"/>
  <c r="Y273" i="94" s="1"/>
  <c r="X269" i="94"/>
  <c r="Y269" i="94" s="1"/>
  <c r="X265" i="94"/>
  <c r="Y265" i="94" s="1"/>
  <c r="X226" i="94"/>
  <c r="Y226" i="94" s="1"/>
  <c r="X222" i="94"/>
  <c r="Y222" i="94" s="1"/>
  <c r="X218" i="94"/>
  <c r="Y218" i="94" s="1"/>
  <c r="X214" i="94"/>
  <c r="Y214" i="94" s="1"/>
  <c r="X175" i="94"/>
  <c r="Y175" i="94" s="1"/>
  <c r="X171" i="94"/>
  <c r="Y171" i="94" s="1"/>
  <c r="X151" i="94"/>
  <c r="Y151" i="94" s="1"/>
  <c r="X147" i="94"/>
  <c r="Y147" i="94" s="1"/>
  <c r="X143" i="94"/>
  <c r="Y143" i="94" s="1"/>
  <c r="X139" i="94"/>
  <c r="Y139" i="94" s="1"/>
  <c r="X100" i="94"/>
  <c r="Y100" i="94" s="1"/>
  <c r="X96" i="94"/>
  <c r="Y96" i="94" s="1"/>
  <c r="X92" i="94"/>
  <c r="Y92" i="94" s="1"/>
  <c r="X88" i="94"/>
  <c r="Y88" i="94" s="1"/>
  <c r="X49" i="94"/>
  <c r="Y49" i="94" s="1"/>
  <c r="X45" i="94"/>
  <c r="Y45" i="94" s="1"/>
  <c r="X41" i="94"/>
  <c r="Y41" i="94" s="1"/>
  <c r="X40" i="94"/>
  <c r="Y40" i="94" s="1"/>
  <c r="J931" i="94"/>
  <c r="K931" i="94" s="1"/>
  <c r="P931" i="94"/>
  <c r="Q931" i="94" s="1"/>
  <c r="J915" i="94"/>
  <c r="K915" i="94" s="1"/>
  <c r="P915" i="94"/>
  <c r="Q915" i="94" s="1"/>
  <c r="J884" i="94"/>
  <c r="K884" i="94" s="1"/>
  <c r="P884" i="94"/>
  <c r="Q884" i="94" s="1"/>
  <c r="J872" i="94"/>
  <c r="K872" i="94" s="1"/>
  <c r="P872" i="94"/>
  <c r="Q872" i="94" s="1"/>
  <c r="J842" i="94"/>
  <c r="K842" i="94" s="1"/>
  <c r="P842" i="94"/>
  <c r="Q842" i="94" s="1"/>
  <c r="J826" i="94"/>
  <c r="K826" i="94" s="1"/>
  <c r="P826" i="94"/>
  <c r="Q826" i="94" s="1"/>
  <c r="J795" i="94"/>
  <c r="K795" i="94" s="1"/>
  <c r="P795" i="94"/>
  <c r="Q795" i="94" s="1"/>
  <c r="J779" i="94"/>
  <c r="K779" i="94" s="1"/>
  <c r="P779" i="94"/>
  <c r="Q779" i="94" s="1"/>
  <c r="J748" i="94"/>
  <c r="K748" i="94" s="1"/>
  <c r="P748" i="94"/>
  <c r="Q748" i="94" s="1"/>
  <c r="J732" i="94"/>
  <c r="K732" i="94" s="1"/>
  <c r="P732" i="94"/>
  <c r="Q732" i="94" s="1"/>
  <c r="J716" i="94"/>
  <c r="K716" i="94" s="1"/>
  <c r="P716" i="94"/>
  <c r="Q716" i="94" s="1"/>
  <c r="J682" i="94"/>
  <c r="K682" i="94" s="1"/>
  <c r="P682" i="94"/>
  <c r="Q682" i="94" s="1"/>
  <c r="J666" i="94"/>
  <c r="K666" i="94" s="1"/>
  <c r="P666" i="94"/>
  <c r="Q666" i="94" s="1"/>
  <c r="J635" i="94"/>
  <c r="K635" i="94" s="1"/>
  <c r="P635" i="94"/>
  <c r="Q635" i="94" s="1"/>
  <c r="J619" i="94"/>
  <c r="K619" i="94" s="1"/>
  <c r="P619" i="94"/>
  <c r="Q619" i="94" s="1"/>
  <c r="J590" i="94"/>
  <c r="K590" i="94" s="1"/>
  <c r="P590" i="94"/>
  <c r="Q590" i="94" s="1"/>
  <c r="J574" i="94"/>
  <c r="K574" i="94" s="1"/>
  <c r="P574" i="94"/>
  <c r="Q574" i="94" s="1"/>
  <c r="J545" i="94"/>
  <c r="K545" i="94" s="1"/>
  <c r="P545" i="94"/>
  <c r="Q545" i="94" s="1"/>
  <c r="J529" i="94"/>
  <c r="K529" i="94" s="1"/>
  <c r="P529" i="94"/>
  <c r="Q529" i="94" s="1"/>
  <c r="J498" i="94"/>
  <c r="K498" i="94" s="1"/>
  <c r="P498" i="94"/>
  <c r="Q498" i="94" s="1"/>
  <c r="J482" i="94"/>
  <c r="K482" i="94" s="1"/>
  <c r="P482" i="94"/>
  <c r="Q482" i="94" s="1"/>
  <c r="J451" i="94"/>
  <c r="K451" i="94" s="1"/>
  <c r="P451" i="94"/>
  <c r="Q451" i="94" s="1"/>
  <c r="J435" i="94"/>
  <c r="K435" i="94" s="1"/>
  <c r="P435" i="94"/>
  <c r="Q435" i="94" s="1"/>
  <c r="J405" i="94"/>
  <c r="K405" i="94" s="1"/>
  <c r="P405" i="94"/>
  <c r="Q405" i="94" s="1"/>
  <c r="J389" i="94"/>
  <c r="K389" i="94" s="1"/>
  <c r="P389" i="94"/>
  <c r="Q389" i="94" s="1"/>
  <c r="J358" i="94"/>
  <c r="K358" i="94" s="1"/>
  <c r="P358" i="94"/>
  <c r="Q358" i="94" s="1"/>
  <c r="J346" i="94"/>
  <c r="K346" i="94" s="1"/>
  <c r="P346" i="94"/>
  <c r="Q346" i="94" s="1"/>
  <c r="J252" i="94"/>
  <c r="K252" i="94" s="1"/>
  <c r="P252" i="94"/>
  <c r="Q252" i="94" s="1"/>
  <c r="J938" i="94"/>
  <c r="K938" i="94" s="1"/>
  <c r="P938" i="94"/>
  <c r="Q938" i="94" s="1"/>
  <c r="J934" i="94"/>
  <c r="K934" i="94" s="1"/>
  <c r="P934" i="94"/>
  <c r="Q934" i="94" s="1"/>
  <c r="J930" i="94"/>
  <c r="K930" i="94" s="1"/>
  <c r="P930" i="94"/>
  <c r="Q930" i="94" s="1"/>
  <c r="J926" i="94"/>
  <c r="K926" i="94" s="1"/>
  <c r="P926" i="94"/>
  <c r="Q926" i="94" s="1"/>
  <c r="J922" i="94"/>
  <c r="K922" i="94" s="1"/>
  <c r="P922" i="94"/>
  <c r="Q922" i="94" s="1"/>
  <c r="J918" i="94"/>
  <c r="K918" i="94" s="1"/>
  <c r="P918" i="94"/>
  <c r="Q918" i="94" s="1"/>
  <c r="J914" i="94"/>
  <c r="K914" i="94" s="1"/>
  <c r="P914" i="94"/>
  <c r="Q914" i="94" s="1"/>
  <c r="J895" i="94"/>
  <c r="K895" i="94" s="1"/>
  <c r="P895" i="94"/>
  <c r="Q895" i="94" s="1"/>
  <c r="J891" i="94"/>
  <c r="K891" i="94" s="1"/>
  <c r="P891" i="94"/>
  <c r="Q891" i="94" s="1"/>
  <c r="J887" i="94"/>
  <c r="K887" i="94" s="1"/>
  <c r="P887" i="94"/>
  <c r="Q887" i="94" s="1"/>
  <c r="J883" i="94"/>
  <c r="K883" i="94" s="1"/>
  <c r="P883" i="94"/>
  <c r="Q883" i="94" s="1"/>
  <c r="J879" i="94"/>
  <c r="K879" i="94" s="1"/>
  <c r="P879" i="94"/>
  <c r="Q879" i="94" s="1"/>
  <c r="J875" i="94"/>
  <c r="K875" i="94" s="1"/>
  <c r="P875" i="94"/>
  <c r="Q875" i="94" s="1"/>
  <c r="J871" i="94"/>
  <c r="K871" i="94" s="1"/>
  <c r="P871" i="94"/>
  <c r="Q871" i="94" s="1"/>
  <c r="J867" i="94"/>
  <c r="K867" i="94" s="1"/>
  <c r="P867" i="94"/>
  <c r="Q867" i="94" s="1"/>
  <c r="J863" i="94"/>
  <c r="K863" i="94" s="1"/>
  <c r="P863" i="94"/>
  <c r="Q863" i="94" s="1"/>
  <c r="J845" i="94"/>
  <c r="K845" i="94" s="1"/>
  <c r="P845" i="94"/>
  <c r="Q845" i="94" s="1"/>
  <c r="J841" i="94"/>
  <c r="K841" i="94" s="1"/>
  <c r="P841" i="94"/>
  <c r="Q841" i="94" s="1"/>
  <c r="J837" i="94"/>
  <c r="K837" i="94" s="1"/>
  <c r="P837" i="94"/>
  <c r="Q837" i="94" s="1"/>
  <c r="J833" i="94"/>
  <c r="K833" i="94" s="1"/>
  <c r="P833" i="94"/>
  <c r="Q833" i="94" s="1"/>
  <c r="J829" i="94"/>
  <c r="K829" i="94" s="1"/>
  <c r="P829" i="94"/>
  <c r="Q829" i="94" s="1"/>
  <c r="J825" i="94"/>
  <c r="K825" i="94" s="1"/>
  <c r="P825" i="94"/>
  <c r="Q825" i="94" s="1"/>
  <c r="J821" i="94"/>
  <c r="K821" i="94" s="1"/>
  <c r="P821" i="94"/>
  <c r="Q821" i="94" s="1"/>
  <c r="J817" i="94"/>
  <c r="K817" i="94" s="1"/>
  <c r="P817" i="94"/>
  <c r="Q817" i="94" s="1"/>
  <c r="J798" i="94"/>
  <c r="K798" i="94" s="1"/>
  <c r="P798" i="94"/>
  <c r="Q798" i="94" s="1"/>
  <c r="J794" i="94"/>
  <c r="K794" i="94" s="1"/>
  <c r="P794" i="94"/>
  <c r="Q794" i="94" s="1"/>
  <c r="J790" i="94"/>
  <c r="K790" i="94" s="1"/>
  <c r="P790" i="94"/>
  <c r="Q790" i="94" s="1"/>
  <c r="J786" i="94"/>
  <c r="K786" i="94" s="1"/>
  <c r="P786" i="94"/>
  <c r="Q786" i="94" s="1"/>
  <c r="J782" i="94"/>
  <c r="K782" i="94" s="1"/>
  <c r="P782" i="94"/>
  <c r="Q782" i="94" s="1"/>
  <c r="J778" i="94"/>
  <c r="K778" i="94" s="1"/>
  <c r="P778" i="94"/>
  <c r="Q778" i="94" s="1"/>
  <c r="J774" i="94"/>
  <c r="K774" i="94" s="1"/>
  <c r="P774" i="94"/>
  <c r="Q774" i="94" s="1"/>
  <c r="J770" i="94"/>
  <c r="K770" i="94" s="1"/>
  <c r="P770" i="94"/>
  <c r="Q770" i="94" s="1"/>
  <c r="J766" i="94"/>
  <c r="K766" i="94" s="1"/>
  <c r="P766" i="94"/>
  <c r="Q766" i="94" s="1"/>
  <c r="J747" i="94"/>
  <c r="K747" i="94" s="1"/>
  <c r="P747" i="94"/>
  <c r="Q747" i="94" s="1"/>
  <c r="J743" i="94"/>
  <c r="K743" i="94" s="1"/>
  <c r="P743" i="94"/>
  <c r="Q743" i="94" s="1"/>
  <c r="J739" i="94"/>
  <c r="K739" i="94" s="1"/>
  <c r="P739" i="94"/>
  <c r="Q739" i="94" s="1"/>
  <c r="J735" i="94"/>
  <c r="K735" i="94" s="1"/>
  <c r="P735" i="94"/>
  <c r="Q735" i="94" s="1"/>
  <c r="J731" i="94"/>
  <c r="K731" i="94" s="1"/>
  <c r="P731" i="94"/>
  <c r="Q731" i="94" s="1"/>
  <c r="J727" i="94"/>
  <c r="K727" i="94" s="1"/>
  <c r="P727" i="94"/>
  <c r="Q727" i="94" s="1"/>
  <c r="J723" i="94"/>
  <c r="K723" i="94" s="1"/>
  <c r="P723" i="94"/>
  <c r="Q723" i="94" s="1"/>
  <c r="J719" i="94"/>
  <c r="K719" i="94" s="1"/>
  <c r="P719" i="94"/>
  <c r="Q719" i="94" s="1"/>
  <c r="J715" i="94"/>
  <c r="K715" i="94" s="1"/>
  <c r="P715" i="94"/>
  <c r="Q715" i="94" s="1"/>
  <c r="J697" i="94"/>
  <c r="K697" i="94" s="1"/>
  <c r="P697" i="94"/>
  <c r="Q697" i="94" s="1"/>
  <c r="J693" i="94"/>
  <c r="K693" i="94" s="1"/>
  <c r="P693" i="94"/>
  <c r="Q693" i="94" s="1"/>
  <c r="J689" i="94"/>
  <c r="K689" i="94" s="1"/>
  <c r="P689" i="94"/>
  <c r="Q689" i="94" s="1"/>
  <c r="J685" i="94"/>
  <c r="K685" i="94" s="1"/>
  <c r="P685" i="94"/>
  <c r="Q685" i="94" s="1"/>
  <c r="J681" i="94"/>
  <c r="K681" i="94" s="1"/>
  <c r="P681" i="94"/>
  <c r="Q681" i="94" s="1"/>
  <c r="J677" i="94"/>
  <c r="K677" i="94" s="1"/>
  <c r="P677" i="94"/>
  <c r="Q677" i="94" s="1"/>
  <c r="J673" i="94"/>
  <c r="K673" i="94" s="1"/>
  <c r="P673" i="94"/>
  <c r="Q673" i="94" s="1"/>
  <c r="J669" i="94"/>
  <c r="K669" i="94" s="1"/>
  <c r="P669" i="94"/>
  <c r="Q669" i="94" s="1"/>
  <c r="J665" i="94"/>
  <c r="K665" i="94" s="1"/>
  <c r="P665" i="94"/>
  <c r="Q665" i="94" s="1"/>
  <c r="J646" i="94"/>
  <c r="K646" i="94" s="1"/>
  <c r="P646" i="94"/>
  <c r="Q646" i="94" s="1"/>
  <c r="J642" i="94"/>
  <c r="K642" i="94" s="1"/>
  <c r="P642" i="94"/>
  <c r="Q642" i="94" s="1"/>
  <c r="J638" i="94"/>
  <c r="K638" i="94" s="1"/>
  <c r="P638" i="94"/>
  <c r="Q638" i="94" s="1"/>
  <c r="J634" i="94"/>
  <c r="K634" i="94" s="1"/>
  <c r="P634" i="94"/>
  <c r="Q634" i="94" s="1"/>
  <c r="J630" i="94"/>
  <c r="K630" i="94" s="1"/>
  <c r="P630" i="94"/>
  <c r="Q630" i="94" s="1"/>
  <c r="J626" i="94"/>
  <c r="K626" i="94" s="1"/>
  <c r="P626" i="94"/>
  <c r="Q626" i="94" s="1"/>
  <c r="J622" i="94"/>
  <c r="K622" i="94" s="1"/>
  <c r="P622" i="94"/>
  <c r="Q622" i="94" s="1"/>
  <c r="J618" i="94"/>
  <c r="K618" i="94" s="1"/>
  <c r="P618" i="94"/>
  <c r="Q618" i="94" s="1"/>
  <c r="J601" i="94"/>
  <c r="K601" i="94" s="1"/>
  <c r="P601" i="94"/>
  <c r="Q601" i="94" s="1"/>
  <c r="J597" i="94"/>
  <c r="K597" i="94" s="1"/>
  <c r="P597" i="94"/>
  <c r="Q597" i="94" s="1"/>
  <c r="J593" i="94"/>
  <c r="K593" i="94" s="1"/>
  <c r="P593" i="94"/>
  <c r="Q593" i="94" s="1"/>
  <c r="J589" i="94"/>
  <c r="K589" i="94" s="1"/>
  <c r="P589" i="94"/>
  <c r="Q589" i="94" s="1"/>
  <c r="J585" i="94"/>
  <c r="K585" i="94" s="1"/>
  <c r="P585" i="94"/>
  <c r="Q585" i="94" s="1"/>
  <c r="J581" i="94"/>
  <c r="K581" i="94" s="1"/>
  <c r="P581" i="94"/>
  <c r="Q581" i="94" s="1"/>
  <c r="J577" i="94"/>
  <c r="K577" i="94" s="1"/>
  <c r="P577" i="94"/>
  <c r="Q577" i="94" s="1"/>
  <c r="J573" i="94"/>
  <c r="K573" i="94" s="1"/>
  <c r="P573" i="94"/>
  <c r="Q573" i="94" s="1"/>
  <c r="J556" i="94"/>
  <c r="K556" i="94" s="1"/>
  <c r="P556" i="94"/>
  <c r="Q556" i="94" s="1"/>
  <c r="J552" i="94"/>
  <c r="K552" i="94" s="1"/>
  <c r="P552" i="94"/>
  <c r="Q552" i="94" s="1"/>
  <c r="J548" i="94"/>
  <c r="K548" i="94" s="1"/>
  <c r="P548" i="94"/>
  <c r="Q548" i="94" s="1"/>
  <c r="J544" i="94"/>
  <c r="K544" i="94" s="1"/>
  <c r="P544" i="94"/>
  <c r="Q544" i="94" s="1"/>
  <c r="J540" i="94"/>
  <c r="K540" i="94" s="1"/>
  <c r="P540" i="94"/>
  <c r="Q540" i="94" s="1"/>
  <c r="J536" i="94"/>
  <c r="K536" i="94" s="1"/>
  <c r="P536" i="94"/>
  <c r="Q536" i="94" s="1"/>
  <c r="J532" i="94"/>
  <c r="K532" i="94" s="1"/>
  <c r="P532" i="94"/>
  <c r="Q532" i="94" s="1"/>
  <c r="J528" i="94"/>
  <c r="K528" i="94" s="1"/>
  <c r="P528" i="94"/>
  <c r="Q528" i="94" s="1"/>
  <c r="J524" i="94"/>
  <c r="K524" i="94" s="1"/>
  <c r="P524" i="94"/>
  <c r="Q524" i="94" s="1"/>
  <c r="J505" i="94"/>
  <c r="K505" i="94" s="1"/>
  <c r="P505" i="94"/>
  <c r="Q505" i="94" s="1"/>
  <c r="J501" i="94"/>
  <c r="K501" i="94" s="1"/>
  <c r="P501" i="94"/>
  <c r="Q501" i="94" s="1"/>
  <c r="J497" i="94"/>
  <c r="K497" i="94" s="1"/>
  <c r="P497" i="94"/>
  <c r="Q497" i="94" s="1"/>
  <c r="J493" i="94"/>
  <c r="K493" i="94" s="1"/>
  <c r="P493" i="94"/>
  <c r="Q493" i="94" s="1"/>
  <c r="J489" i="94"/>
  <c r="K489" i="94" s="1"/>
  <c r="P489" i="94"/>
  <c r="Q489" i="94" s="1"/>
  <c r="J485" i="94"/>
  <c r="K485" i="94" s="1"/>
  <c r="P485" i="94"/>
  <c r="Q485" i="94" s="1"/>
  <c r="J481" i="94"/>
  <c r="K481" i="94" s="1"/>
  <c r="P481" i="94"/>
  <c r="Q481" i="94" s="1"/>
  <c r="J477" i="94"/>
  <c r="K477" i="94" s="1"/>
  <c r="P477" i="94"/>
  <c r="Q477" i="94" s="1"/>
  <c r="J458" i="94"/>
  <c r="K458" i="94" s="1"/>
  <c r="P458" i="94"/>
  <c r="Q458" i="94" s="1"/>
  <c r="J454" i="94"/>
  <c r="K454" i="94" s="1"/>
  <c r="P454" i="94"/>
  <c r="Q454" i="94" s="1"/>
  <c r="J450" i="94"/>
  <c r="K450" i="94" s="1"/>
  <c r="P450" i="94"/>
  <c r="Q450" i="94" s="1"/>
  <c r="J446" i="94"/>
  <c r="K446" i="94" s="1"/>
  <c r="P446" i="94"/>
  <c r="Q446" i="94" s="1"/>
  <c r="J442" i="94"/>
  <c r="K442" i="94" s="1"/>
  <c r="P442" i="94"/>
  <c r="Q442" i="94" s="1"/>
  <c r="J438" i="94"/>
  <c r="K438" i="94" s="1"/>
  <c r="P438" i="94"/>
  <c r="Q438" i="94" s="1"/>
  <c r="J434" i="94"/>
  <c r="K434" i="94" s="1"/>
  <c r="P434" i="94"/>
  <c r="Q434" i="94" s="1"/>
  <c r="J430" i="94"/>
  <c r="K430" i="94" s="1"/>
  <c r="P430" i="94"/>
  <c r="Q430" i="94" s="1"/>
  <c r="J426" i="94"/>
  <c r="K426" i="94" s="1"/>
  <c r="P426" i="94"/>
  <c r="Q426" i="94" s="1"/>
  <c r="J408" i="94"/>
  <c r="K408" i="94" s="1"/>
  <c r="P408" i="94"/>
  <c r="Q408" i="94" s="1"/>
  <c r="J404" i="94"/>
  <c r="K404" i="94" s="1"/>
  <c r="P404" i="94"/>
  <c r="Q404" i="94" s="1"/>
  <c r="J400" i="94"/>
  <c r="K400" i="94" s="1"/>
  <c r="P400" i="94"/>
  <c r="Q400" i="94" s="1"/>
  <c r="J396" i="94"/>
  <c r="K396" i="94" s="1"/>
  <c r="P396" i="94"/>
  <c r="Q396" i="94" s="1"/>
  <c r="J392" i="94"/>
  <c r="K392" i="94" s="1"/>
  <c r="P392" i="94"/>
  <c r="Q392" i="94" s="1"/>
  <c r="J388" i="94"/>
  <c r="K388" i="94" s="1"/>
  <c r="P388" i="94"/>
  <c r="Q388" i="94" s="1"/>
  <c r="J384" i="94"/>
  <c r="K384" i="94" s="1"/>
  <c r="P384" i="94"/>
  <c r="Q384" i="94" s="1"/>
  <c r="J380" i="94"/>
  <c r="K380" i="94" s="1"/>
  <c r="P380" i="94"/>
  <c r="Q380" i="94" s="1"/>
  <c r="J361" i="94"/>
  <c r="K361" i="94" s="1"/>
  <c r="P361" i="94"/>
  <c r="Q361" i="94" s="1"/>
  <c r="J357" i="94"/>
  <c r="K357" i="94" s="1"/>
  <c r="P357" i="94"/>
  <c r="Q357" i="94" s="1"/>
  <c r="J353" i="94"/>
  <c r="K353" i="94" s="1"/>
  <c r="P353" i="94"/>
  <c r="Q353" i="94" s="1"/>
  <c r="J349" i="94"/>
  <c r="K349" i="94" s="1"/>
  <c r="P349" i="94"/>
  <c r="Q349" i="94" s="1"/>
  <c r="J345" i="94"/>
  <c r="K345" i="94" s="1"/>
  <c r="P345" i="94"/>
  <c r="Q345" i="94" s="1"/>
  <c r="J341" i="94"/>
  <c r="K341" i="94" s="1"/>
  <c r="P341" i="94"/>
  <c r="Q341" i="94" s="1"/>
  <c r="J337" i="94"/>
  <c r="K337" i="94" s="1"/>
  <c r="P337" i="94"/>
  <c r="Q337" i="94" s="1"/>
  <c r="J333" i="94"/>
  <c r="K333" i="94" s="1"/>
  <c r="P333" i="94"/>
  <c r="Q333" i="94" s="1"/>
  <c r="J329" i="94"/>
  <c r="K329" i="94" s="1"/>
  <c r="P329" i="94"/>
  <c r="Q329" i="94" s="1"/>
  <c r="J310" i="94"/>
  <c r="K310" i="94" s="1"/>
  <c r="P310" i="94"/>
  <c r="Q310" i="94" s="1"/>
  <c r="J306" i="94"/>
  <c r="K306" i="94" s="1"/>
  <c r="P306" i="94"/>
  <c r="Q306" i="94" s="1"/>
  <c r="J302" i="94"/>
  <c r="K302" i="94" s="1"/>
  <c r="P302" i="94"/>
  <c r="Q302" i="94" s="1"/>
  <c r="J298" i="94"/>
  <c r="K298" i="94" s="1"/>
  <c r="P298" i="94"/>
  <c r="Q298" i="94" s="1"/>
  <c r="J294" i="94"/>
  <c r="K294" i="94" s="1"/>
  <c r="P294" i="94"/>
  <c r="Q294" i="94" s="1"/>
  <c r="J290" i="94"/>
  <c r="K290" i="94" s="1"/>
  <c r="P290" i="94"/>
  <c r="Q290" i="94" s="1"/>
  <c r="J286" i="94"/>
  <c r="K286" i="94" s="1"/>
  <c r="P286" i="94"/>
  <c r="Q286" i="94" s="1"/>
  <c r="J282" i="94"/>
  <c r="K282" i="94" s="1"/>
  <c r="P282" i="94"/>
  <c r="Q282" i="94" s="1"/>
  <c r="J278" i="94"/>
  <c r="K278" i="94" s="1"/>
  <c r="P278" i="94"/>
  <c r="Q278" i="94" s="1"/>
  <c r="J259" i="94"/>
  <c r="K259" i="94" s="1"/>
  <c r="P259" i="94"/>
  <c r="Q259" i="94" s="1"/>
  <c r="J255" i="94"/>
  <c r="K255" i="94" s="1"/>
  <c r="P255" i="94"/>
  <c r="Q255" i="94" s="1"/>
  <c r="J251" i="94"/>
  <c r="K251" i="94" s="1"/>
  <c r="P251" i="94"/>
  <c r="Q251" i="94" s="1"/>
  <c r="J247" i="94"/>
  <c r="K247" i="94" s="1"/>
  <c r="P247" i="94"/>
  <c r="Q247" i="94" s="1"/>
  <c r="J243" i="94"/>
  <c r="K243" i="94" s="1"/>
  <c r="P243" i="94"/>
  <c r="Q243" i="94" s="1"/>
  <c r="J239" i="94"/>
  <c r="K239" i="94" s="1"/>
  <c r="P239" i="94"/>
  <c r="Q239" i="94" s="1"/>
  <c r="J235" i="94"/>
  <c r="K235" i="94" s="1"/>
  <c r="P235" i="94"/>
  <c r="Q235" i="94" s="1"/>
  <c r="J231" i="94"/>
  <c r="K231" i="94" s="1"/>
  <c r="P231" i="94"/>
  <c r="Q231" i="94" s="1"/>
  <c r="J227" i="94"/>
  <c r="K227" i="94" s="1"/>
  <c r="P227" i="94"/>
  <c r="Q227" i="94" s="1"/>
  <c r="J208" i="94"/>
  <c r="K208" i="94" s="1"/>
  <c r="P208" i="94"/>
  <c r="Q208" i="94" s="1"/>
  <c r="J204" i="94"/>
  <c r="K204" i="94" s="1"/>
  <c r="P204" i="94"/>
  <c r="Q204" i="94" s="1"/>
  <c r="J200" i="94"/>
  <c r="K200" i="94" s="1"/>
  <c r="P200" i="94"/>
  <c r="Q200" i="94" s="1"/>
  <c r="J196" i="94"/>
  <c r="K196" i="94" s="1"/>
  <c r="P196" i="94"/>
  <c r="Q196" i="94" s="1"/>
  <c r="J192" i="94"/>
  <c r="K192" i="94" s="1"/>
  <c r="P192" i="94"/>
  <c r="Q192" i="94" s="1"/>
  <c r="J188" i="94"/>
  <c r="K188" i="94" s="1"/>
  <c r="P188" i="94"/>
  <c r="Q188" i="94" s="1"/>
  <c r="J184" i="94"/>
  <c r="K184" i="94" s="1"/>
  <c r="P184" i="94"/>
  <c r="Q184" i="94" s="1"/>
  <c r="J180" i="94"/>
  <c r="K180" i="94" s="1"/>
  <c r="P180" i="94"/>
  <c r="Q180" i="94" s="1"/>
  <c r="J167" i="94"/>
  <c r="K167" i="94" s="1"/>
  <c r="P167" i="94"/>
  <c r="Q167" i="94" s="1"/>
  <c r="J163" i="94"/>
  <c r="K163" i="94" s="1"/>
  <c r="P163" i="94"/>
  <c r="Q163" i="94" s="1"/>
  <c r="J159" i="94"/>
  <c r="K159" i="94" s="1"/>
  <c r="P159" i="94"/>
  <c r="Q159" i="94" s="1"/>
  <c r="J155" i="94"/>
  <c r="K155" i="94" s="1"/>
  <c r="P155" i="94"/>
  <c r="Q155" i="94" s="1"/>
  <c r="J136" i="94"/>
  <c r="K136" i="94" s="1"/>
  <c r="P136" i="94"/>
  <c r="Q136" i="94" s="1"/>
  <c r="J132" i="94"/>
  <c r="K132" i="94" s="1"/>
  <c r="P132" i="94"/>
  <c r="Q132" i="94" s="1"/>
  <c r="J128" i="94"/>
  <c r="K128" i="94" s="1"/>
  <c r="P128" i="94"/>
  <c r="Q128" i="94" s="1"/>
  <c r="J124" i="94"/>
  <c r="K124" i="94" s="1"/>
  <c r="P124" i="94"/>
  <c r="Q124" i="94" s="1"/>
  <c r="J120" i="94"/>
  <c r="K120" i="94" s="1"/>
  <c r="P120" i="94"/>
  <c r="Q120" i="94" s="1"/>
  <c r="J116" i="94"/>
  <c r="K116" i="94" s="1"/>
  <c r="P116" i="94"/>
  <c r="Q116" i="94" s="1"/>
  <c r="J112" i="94"/>
  <c r="K112" i="94" s="1"/>
  <c r="P112" i="94"/>
  <c r="Q112" i="94" s="1"/>
  <c r="J108" i="94"/>
  <c r="K108" i="94" s="1"/>
  <c r="P108" i="94"/>
  <c r="Q108" i="94" s="1"/>
  <c r="J104" i="94"/>
  <c r="K104" i="94" s="1"/>
  <c r="P104" i="94"/>
  <c r="Q104" i="94" s="1"/>
  <c r="J85" i="94"/>
  <c r="K85" i="94" s="1"/>
  <c r="P85" i="94"/>
  <c r="Q85" i="94" s="1"/>
  <c r="J81" i="94"/>
  <c r="K81" i="94" s="1"/>
  <c r="P81" i="94"/>
  <c r="Q81" i="94" s="1"/>
  <c r="J77" i="94"/>
  <c r="K77" i="94" s="1"/>
  <c r="P77" i="94"/>
  <c r="Q77" i="94" s="1"/>
  <c r="J73" i="94"/>
  <c r="K73" i="94" s="1"/>
  <c r="P73" i="94"/>
  <c r="Q73" i="94" s="1"/>
  <c r="J69" i="94"/>
  <c r="K69" i="94" s="1"/>
  <c r="P69" i="94"/>
  <c r="Q69" i="94" s="1"/>
  <c r="J65" i="94"/>
  <c r="K65" i="94" s="1"/>
  <c r="P65" i="94"/>
  <c r="Q65" i="94" s="1"/>
  <c r="J61" i="94"/>
  <c r="K61" i="94" s="1"/>
  <c r="P61" i="94"/>
  <c r="Q61" i="94" s="1"/>
  <c r="J57" i="94"/>
  <c r="K57" i="94" s="1"/>
  <c r="P57" i="94"/>
  <c r="Q57" i="94" s="1"/>
  <c r="J53" i="94"/>
  <c r="K53" i="94" s="1"/>
  <c r="P53" i="94"/>
  <c r="Q53" i="94" s="1"/>
  <c r="J34" i="94"/>
  <c r="K34" i="94" s="1"/>
  <c r="P34" i="94"/>
  <c r="Q34" i="94" s="1"/>
  <c r="J30" i="94"/>
  <c r="K30" i="94" s="1"/>
  <c r="P30" i="94"/>
  <c r="Q30" i="94" s="1"/>
  <c r="J26" i="94"/>
  <c r="K26" i="94" s="1"/>
  <c r="P26" i="94"/>
  <c r="Q26" i="94" s="1"/>
  <c r="J22" i="94"/>
  <c r="K22" i="94" s="1"/>
  <c r="P22" i="94"/>
  <c r="Q22" i="94" s="1"/>
  <c r="J18" i="94"/>
  <c r="K18" i="94" s="1"/>
  <c r="P18" i="94"/>
  <c r="Q18" i="94" s="1"/>
  <c r="J14" i="94"/>
  <c r="K14" i="94" s="1"/>
  <c r="P14" i="94"/>
  <c r="Q14" i="94" s="1"/>
  <c r="J10" i="94"/>
  <c r="K10" i="94" s="1"/>
  <c r="P10" i="94"/>
  <c r="Q10" i="94" s="1"/>
  <c r="J6" i="94"/>
  <c r="K6" i="94" s="1"/>
  <c r="P6" i="94"/>
  <c r="Q6" i="94" s="1"/>
  <c r="J2" i="94"/>
  <c r="K2" i="94" s="1"/>
  <c r="P2" i="94"/>
  <c r="Q2" i="94" s="1"/>
  <c r="J908" i="94"/>
  <c r="K908" i="94" s="1"/>
  <c r="P908" i="94"/>
  <c r="Q908" i="94" s="1"/>
  <c r="J904" i="94"/>
  <c r="K904" i="94" s="1"/>
  <c r="P904" i="94"/>
  <c r="Q904" i="94" s="1"/>
  <c r="J900" i="94"/>
  <c r="K900" i="94" s="1"/>
  <c r="P900" i="94"/>
  <c r="Q900" i="94" s="1"/>
  <c r="J861" i="94"/>
  <c r="K861" i="94" s="1"/>
  <c r="P861" i="94"/>
  <c r="Q861" i="94" s="1"/>
  <c r="J857" i="94"/>
  <c r="K857" i="94" s="1"/>
  <c r="P857" i="94"/>
  <c r="Q857" i="94" s="1"/>
  <c r="J853" i="94"/>
  <c r="K853" i="94" s="1"/>
  <c r="P853" i="94"/>
  <c r="Q853" i="94" s="1"/>
  <c r="J849" i="94"/>
  <c r="K849" i="94" s="1"/>
  <c r="P849" i="94"/>
  <c r="Q849" i="94" s="1"/>
  <c r="J811" i="94"/>
  <c r="K811" i="94" s="1"/>
  <c r="P811" i="94"/>
  <c r="Q811" i="94" s="1"/>
  <c r="J807" i="94"/>
  <c r="K807" i="94" s="1"/>
  <c r="P807" i="94"/>
  <c r="Q807" i="94" s="1"/>
  <c r="J803" i="94"/>
  <c r="K803" i="94" s="1"/>
  <c r="P803" i="94"/>
  <c r="Q803" i="94" s="1"/>
  <c r="J799" i="94"/>
  <c r="K799" i="94" s="1"/>
  <c r="P799" i="94"/>
  <c r="Q799" i="94" s="1"/>
  <c r="J760" i="94"/>
  <c r="K760" i="94" s="1"/>
  <c r="P760" i="94"/>
  <c r="Q760" i="94" s="1"/>
  <c r="J756" i="94"/>
  <c r="K756" i="94" s="1"/>
  <c r="P756" i="94"/>
  <c r="Q756" i="94" s="1"/>
  <c r="J752" i="94"/>
  <c r="K752" i="94" s="1"/>
  <c r="P752" i="94"/>
  <c r="Q752" i="94" s="1"/>
  <c r="J713" i="94"/>
  <c r="K713" i="94" s="1"/>
  <c r="P713" i="94"/>
  <c r="Q713" i="94" s="1"/>
  <c r="J709" i="94"/>
  <c r="K709" i="94" s="1"/>
  <c r="P709" i="94"/>
  <c r="Q709" i="94" s="1"/>
  <c r="J705" i="94"/>
  <c r="K705" i="94" s="1"/>
  <c r="P705" i="94"/>
  <c r="Q705" i="94" s="1"/>
  <c r="J701" i="94"/>
  <c r="K701" i="94" s="1"/>
  <c r="P701" i="94"/>
  <c r="Q701" i="94" s="1"/>
  <c r="J662" i="94"/>
  <c r="K662" i="94" s="1"/>
  <c r="P662" i="94"/>
  <c r="Q662" i="94" s="1"/>
  <c r="J658" i="94"/>
  <c r="K658" i="94" s="1"/>
  <c r="P658" i="94"/>
  <c r="Q658" i="94" s="1"/>
  <c r="J654" i="94"/>
  <c r="K654" i="94" s="1"/>
  <c r="P654" i="94"/>
  <c r="Q654" i="94" s="1"/>
  <c r="J650" i="94"/>
  <c r="K650" i="94" s="1"/>
  <c r="P650" i="94"/>
  <c r="Q650" i="94" s="1"/>
  <c r="J611" i="94"/>
  <c r="K611" i="94" s="1"/>
  <c r="P611" i="94"/>
  <c r="Q611" i="94" s="1"/>
  <c r="J607" i="94"/>
  <c r="K607" i="94" s="1"/>
  <c r="P607" i="94"/>
  <c r="Q607" i="94" s="1"/>
  <c r="J603" i="94"/>
  <c r="K603" i="94" s="1"/>
  <c r="P603" i="94"/>
  <c r="Q603" i="94" s="1"/>
  <c r="J567" i="94"/>
  <c r="K567" i="94" s="1"/>
  <c r="P567" i="94"/>
  <c r="Q567" i="94" s="1"/>
  <c r="J563" i="94"/>
  <c r="K563" i="94" s="1"/>
  <c r="P563" i="94"/>
  <c r="Q563" i="94" s="1"/>
  <c r="J559" i="94"/>
  <c r="K559" i="94" s="1"/>
  <c r="P559" i="94"/>
  <c r="Q559" i="94" s="1"/>
  <c r="J520" i="94"/>
  <c r="K520" i="94" s="1"/>
  <c r="P520" i="94"/>
  <c r="Q520" i="94" s="1"/>
  <c r="J516" i="94"/>
  <c r="K516" i="94" s="1"/>
  <c r="P516" i="94"/>
  <c r="Q516" i="94" s="1"/>
  <c r="J512" i="94"/>
  <c r="K512" i="94" s="1"/>
  <c r="P512" i="94"/>
  <c r="Q512" i="94" s="1"/>
  <c r="J508" i="94"/>
  <c r="K508" i="94" s="1"/>
  <c r="P508" i="94"/>
  <c r="Q508" i="94" s="1"/>
  <c r="J473" i="94"/>
  <c r="K473" i="94" s="1"/>
  <c r="P473" i="94"/>
  <c r="Q473" i="94" s="1"/>
  <c r="J469" i="94"/>
  <c r="K469" i="94" s="1"/>
  <c r="P469" i="94"/>
  <c r="Q469" i="94" s="1"/>
  <c r="J465" i="94"/>
  <c r="K465" i="94" s="1"/>
  <c r="P465" i="94"/>
  <c r="Q465" i="94" s="1"/>
  <c r="J461" i="94"/>
  <c r="K461" i="94" s="1"/>
  <c r="P461" i="94"/>
  <c r="Q461" i="94" s="1"/>
  <c r="J422" i="94"/>
  <c r="K422" i="94" s="1"/>
  <c r="P422" i="94"/>
  <c r="Q422" i="94" s="1"/>
  <c r="J418" i="94"/>
  <c r="K418" i="94" s="1"/>
  <c r="P418" i="94"/>
  <c r="Q418" i="94" s="1"/>
  <c r="J927" i="94"/>
  <c r="K927" i="94" s="1"/>
  <c r="P927" i="94"/>
  <c r="Q927" i="94" s="1"/>
  <c r="J896" i="94"/>
  <c r="K896" i="94" s="1"/>
  <c r="P896" i="94"/>
  <c r="Q896" i="94" s="1"/>
  <c r="J880" i="94"/>
  <c r="K880" i="94" s="1"/>
  <c r="P880" i="94"/>
  <c r="Q880" i="94" s="1"/>
  <c r="J864" i="94"/>
  <c r="K864" i="94" s="1"/>
  <c r="P864" i="94"/>
  <c r="Q864" i="94" s="1"/>
  <c r="J834" i="94"/>
  <c r="K834" i="94" s="1"/>
  <c r="P834" i="94"/>
  <c r="Q834" i="94" s="1"/>
  <c r="J818" i="94"/>
  <c r="K818" i="94" s="1"/>
  <c r="P818" i="94"/>
  <c r="Q818" i="94" s="1"/>
  <c r="J787" i="94"/>
  <c r="K787" i="94" s="1"/>
  <c r="P787" i="94"/>
  <c r="Q787" i="94" s="1"/>
  <c r="J771" i="94"/>
  <c r="K771" i="94" s="1"/>
  <c r="P771" i="94"/>
  <c r="Q771" i="94" s="1"/>
  <c r="J740" i="94"/>
  <c r="K740" i="94" s="1"/>
  <c r="P740" i="94"/>
  <c r="Q740" i="94" s="1"/>
  <c r="J724" i="94"/>
  <c r="K724" i="94" s="1"/>
  <c r="P724" i="94"/>
  <c r="Q724" i="94" s="1"/>
  <c r="J694" i="94"/>
  <c r="K694" i="94" s="1"/>
  <c r="P694" i="94"/>
  <c r="Q694" i="94" s="1"/>
  <c r="J678" i="94"/>
  <c r="K678" i="94" s="1"/>
  <c r="P678" i="94"/>
  <c r="Q678" i="94" s="1"/>
  <c r="J647" i="94"/>
  <c r="K647" i="94" s="1"/>
  <c r="P647" i="94"/>
  <c r="Q647" i="94" s="1"/>
  <c r="J631" i="94"/>
  <c r="K631" i="94" s="1"/>
  <c r="P631" i="94"/>
  <c r="Q631" i="94" s="1"/>
  <c r="J615" i="94"/>
  <c r="K615" i="94" s="1"/>
  <c r="P615" i="94"/>
  <c r="Q615" i="94" s="1"/>
  <c r="J586" i="94"/>
  <c r="K586" i="94" s="1"/>
  <c r="P586" i="94"/>
  <c r="Q586" i="94" s="1"/>
  <c r="J570" i="94"/>
  <c r="K570" i="94" s="1"/>
  <c r="P570" i="94"/>
  <c r="Q570" i="94" s="1"/>
  <c r="J541" i="94"/>
  <c r="K541" i="94" s="1"/>
  <c r="P541" i="94"/>
  <c r="Q541" i="94" s="1"/>
  <c r="J525" i="94"/>
  <c r="K525" i="94" s="1"/>
  <c r="P525" i="94"/>
  <c r="Q525" i="94" s="1"/>
  <c r="J494" i="94"/>
  <c r="K494" i="94" s="1"/>
  <c r="P494" i="94"/>
  <c r="Q494" i="94" s="1"/>
  <c r="J478" i="94"/>
  <c r="K478" i="94" s="1"/>
  <c r="P478" i="94"/>
  <c r="Q478" i="94" s="1"/>
  <c r="J447" i="94"/>
  <c r="K447" i="94" s="1"/>
  <c r="P447" i="94"/>
  <c r="Q447" i="94" s="1"/>
  <c r="J431" i="94"/>
  <c r="K431" i="94" s="1"/>
  <c r="P431" i="94"/>
  <c r="Q431" i="94" s="1"/>
  <c r="J401" i="94"/>
  <c r="K401" i="94" s="1"/>
  <c r="P401" i="94"/>
  <c r="Q401" i="94" s="1"/>
  <c r="J385" i="94"/>
  <c r="K385" i="94" s="1"/>
  <c r="P385" i="94"/>
  <c r="Q385" i="94" s="1"/>
  <c r="J354" i="94"/>
  <c r="K354" i="94" s="1"/>
  <c r="P354" i="94"/>
  <c r="Q354" i="94" s="1"/>
  <c r="J256" i="94"/>
  <c r="K256" i="94" s="1"/>
  <c r="P256" i="94"/>
  <c r="Q256" i="94" s="1"/>
  <c r="J937" i="94"/>
  <c r="K937" i="94" s="1"/>
  <c r="P937" i="94"/>
  <c r="Q937" i="94" s="1"/>
  <c r="J933" i="94"/>
  <c r="K933" i="94" s="1"/>
  <c r="P933" i="94"/>
  <c r="Q933" i="94" s="1"/>
  <c r="J929" i="94"/>
  <c r="K929" i="94" s="1"/>
  <c r="P929" i="94"/>
  <c r="Q929" i="94" s="1"/>
  <c r="J925" i="94"/>
  <c r="K925" i="94" s="1"/>
  <c r="P925" i="94"/>
  <c r="Q925" i="94" s="1"/>
  <c r="J921" i="94"/>
  <c r="K921" i="94" s="1"/>
  <c r="P921" i="94"/>
  <c r="Q921" i="94" s="1"/>
  <c r="J917" i="94"/>
  <c r="K917" i="94" s="1"/>
  <c r="P917" i="94"/>
  <c r="Q917" i="94" s="1"/>
  <c r="J913" i="94"/>
  <c r="K913" i="94" s="1"/>
  <c r="P913" i="94"/>
  <c r="Q913" i="94" s="1"/>
  <c r="J894" i="94"/>
  <c r="K894" i="94" s="1"/>
  <c r="P894" i="94"/>
  <c r="Q894" i="94" s="1"/>
  <c r="J890" i="94"/>
  <c r="K890" i="94" s="1"/>
  <c r="P890" i="94"/>
  <c r="Q890" i="94" s="1"/>
  <c r="J886" i="94"/>
  <c r="K886" i="94" s="1"/>
  <c r="P886" i="94"/>
  <c r="Q886" i="94" s="1"/>
  <c r="J882" i="94"/>
  <c r="K882" i="94" s="1"/>
  <c r="P882" i="94"/>
  <c r="Q882" i="94" s="1"/>
  <c r="J878" i="94"/>
  <c r="K878" i="94" s="1"/>
  <c r="P878" i="94"/>
  <c r="Q878" i="94" s="1"/>
  <c r="J874" i="94"/>
  <c r="K874" i="94" s="1"/>
  <c r="P874" i="94"/>
  <c r="Q874" i="94" s="1"/>
  <c r="J870" i="94"/>
  <c r="K870" i="94" s="1"/>
  <c r="P870" i="94"/>
  <c r="Q870" i="94" s="1"/>
  <c r="J866" i="94"/>
  <c r="K866" i="94" s="1"/>
  <c r="P866" i="94"/>
  <c r="Q866" i="94" s="1"/>
  <c r="J862" i="94"/>
  <c r="K862" i="94" s="1"/>
  <c r="P862" i="94"/>
  <c r="Q862" i="94" s="1"/>
  <c r="J844" i="94"/>
  <c r="K844" i="94" s="1"/>
  <c r="P844" i="94"/>
  <c r="Q844" i="94" s="1"/>
  <c r="J840" i="94"/>
  <c r="K840" i="94" s="1"/>
  <c r="P840" i="94"/>
  <c r="Q840" i="94" s="1"/>
  <c r="J836" i="94"/>
  <c r="K836" i="94" s="1"/>
  <c r="P836" i="94"/>
  <c r="Q836" i="94" s="1"/>
  <c r="J832" i="94"/>
  <c r="K832" i="94" s="1"/>
  <c r="P832" i="94"/>
  <c r="Q832" i="94" s="1"/>
  <c r="J828" i="94"/>
  <c r="K828" i="94" s="1"/>
  <c r="P828" i="94"/>
  <c r="Q828" i="94" s="1"/>
  <c r="J824" i="94"/>
  <c r="K824" i="94" s="1"/>
  <c r="P824" i="94"/>
  <c r="Q824" i="94" s="1"/>
  <c r="J820" i="94"/>
  <c r="K820" i="94" s="1"/>
  <c r="P820" i="94"/>
  <c r="Q820" i="94" s="1"/>
  <c r="J816" i="94"/>
  <c r="K816" i="94" s="1"/>
  <c r="P816" i="94"/>
  <c r="Q816" i="94" s="1"/>
  <c r="J797" i="94"/>
  <c r="K797" i="94" s="1"/>
  <c r="P797" i="94"/>
  <c r="Q797" i="94" s="1"/>
  <c r="J793" i="94"/>
  <c r="K793" i="94" s="1"/>
  <c r="P793" i="94"/>
  <c r="Q793" i="94" s="1"/>
  <c r="J789" i="94"/>
  <c r="K789" i="94" s="1"/>
  <c r="P789" i="94"/>
  <c r="Q789" i="94" s="1"/>
  <c r="J785" i="94"/>
  <c r="K785" i="94" s="1"/>
  <c r="P785" i="94"/>
  <c r="Q785" i="94" s="1"/>
  <c r="J781" i="94"/>
  <c r="K781" i="94" s="1"/>
  <c r="P781" i="94"/>
  <c r="Q781" i="94" s="1"/>
  <c r="J777" i="94"/>
  <c r="K777" i="94" s="1"/>
  <c r="P777" i="94"/>
  <c r="Q777" i="94" s="1"/>
  <c r="J773" i="94"/>
  <c r="K773" i="94" s="1"/>
  <c r="P773" i="94"/>
  <c r="Q773" i="94" s="1"/>
  <c r="J769" i="94"/>
  <c r="K769" i="94" s="1"/>
  <c r="P769" i="94"/>
  <c r="Q769" i="94" s="1"/>
  <c r="J765" i="94"/>
  <c r="K765" i="94" s="1"/>
  <c r="P765" i="94"/>
  <c r="Q765" i="94" s="1"/>
  <c r="J746" i="94"/>
  <c r="K746" i="94" s="1"/>
  <c r="P746" i="94"/>
  <c r="Q746" i="94" s="1"/>
  <c r="J742" i="94"/>
  <c r="K742" i="94" s="1"/>
  <c r="P742" i="94"/>
  <c r="Q742" i="94" s="1"/>
  <c r="J738" i="94"/>
  <c r="K738" i="94" s="1"/>
  <c r="P738" i="94"/>
  <c r="Q738" i="94" s="1"/>
  <c r="J734" i="94"/>
  <c r="K734" i="94" s="1"/>
  <c r="P734" i="94"/>
  <c r="Q734" i="94" s="1"/>
  <c r="J730" i="94"/>
  <c r="K730" i="94" s="1"/>
  <c r="P730" i="94"/>
  <c r="Q730" i="94" s="1"/>
  <c r="J726" i="94"/>
  <c r="K726" i="94" s="1"/>
  <c r="P726" i="94"/>
  <c r="Q726" i="94" s="1"/>
  <c r="J722" i="94"/>
  <c r="K722" i="94" s="1"/>
  <c r="P722" i="94"/>
  <c r="Q722" i="94" s="1"/>
  <c r="J718" i="94"/>
  <c r="K718" i="94" s="1"/>
  <c r="P718" i="94"/>
  <c r="Q718" i="94" s="1"/>
  <c r="J714" i="94"/>
  <c r="K714" i="94" s="1"/>
  <c r="P714" i="94"/>
  <c r="Q714" i="94" s="1"/>
  <c r="J696" i="94"/>
  <c r="K696" i="94" s="1"/>
  <c r="P696" i="94"/>
  <c r="Q696" i="94" s="1"/>
  <c r="J692" i="94"/>
  <c r="K692" i="94" s="1"/>
  <c r="P692" i="94"/>
  <c r="Q692" i="94" s="1"/>
  <c r="J688" i="94"/>
  <c r="K688" i="94" s="1"/>
  <c r="P688" i="94"/>
  <c r="Q688" i="94" s="1"/>
  <c r="J684" i="94"/>
  <c r="K684" i="94" s="1"/>
  <c r="P684" i="94"/>
  <c r="Q684" i="94" s="1"/>
  <c r="J680" i="94"/>
  <c r="K680" i="94" s="1"/>
  <c r="P680" i="94"/>
  <c r="Q680" i="94" s="1"/>
  <c r="J676" i="94"/>
  <c r="K676" i="94" s="1"/>
  <c r="P676" i="94"/>
  <c r="Q676" i="94" s="1"/>
  <c r="J672" i="94"/>
  <c r="K672" i="94" s="1"/>
  <c r="P672" i="94"/>
  <c r="Q672" i="94" s="1"/>
  <c r="J668" i="94"/>
  <c r="K668" i="94" s="1"/>
  <c r="P668" i="94"/>
  <c r="Q668" i="94" s="1"/>
  <c r="J649" i="94"/>
  <c r="K649" i="94" s="1"/>
  <c r="P649" i="94"/>
  <c r="Q649" i="94" s="1"/>
  <c r="J645" i="94"/>
  <c r="K645" i="94" s="1"/>
  <c r="P645" i="94"/>
  <c r="Q645" i="94" s="1"/>
  <c r="J641" i="94"/>
  <c r="K641" i="94" s="1"/>
  <c r="P641" i="94"/>
  <c r="Q641" i="94" s="1"/>
  <c r="J637" i="94"/>
  <c r="K637" i="94" s="1"/>
  <c r="P637" i="94"/>
  <c r="Q637" i="94" s="1"/>
  <c r="J633" i="94"/>
  <c r="K633" i="94" s="1"/>
  <c r="P633" i="94"/>
  <c r="Q633" i="94" s="1"/>
  <c r="J629" i="94"/>
  <c r="K629" i="94" s="1"/>
  <c r="P629" i="94"/>
  <c r="Q629" i="94" s="1"/>
  <c r="J625" i="94"/>
  <c r="K625" i="94" s="1"/>
  <c r="P625" i="94"/>
  <c r="Q625" i="94" s="1"/>
  <c r="J621" i="94"/>
  <c r="K621" i="94" s="1"/>
  <c r="P621" i="94"/>
  <c r="Q621" i="94" s="1"/>
  <c r="J617" i="94"/>
  <c r="K617" i="94" s="1"/>
  <c r="P617" i="94"/>
  <c r="Q617" i="94" s="1"/>
  <c r="J600" i="94"/>
  <c r="K600" i="94" s="1"/>
  <c r="P600" i="94"/>
  <c r="Q600" i="94" s="1"/>
  <c r="J596" i="94"/>
  <c r="K596" i="94" s="1"/>
  <c r="P596" i="94"/>
  <c r="Q596" i="94" s="1"/>
  <c r="J592" i="94"/>
  <c r="K592" i="94" s="1"/>
  <c r="P592" i="94"/>
  <c r="Q592" i="94" s="1"/>
  <c r="J588" i="94"/>
  <c r="K588" i="94" s="1"/>
  <c r="P588" i="94"/>
  <c r="Q588" i="94" s="1"/>
  <c r="J584" i="94"/>
  <c r="K584" i="94" s="1"/>
  <c r="P584" i="94"/>
  <c r="Q584" i="94" s="1"/>
  <c r="J580" i="94"/>
  <c r="K580" i="94" s="1"/>
  <c r="P580" i="94"/>
  <c r="Q580" i="94" s="1"/>
  <c r="J576" i="94"/>
  <c r="K576" i="94" s="1"/>
  <c r="P576" i="94"/>
  <c r="Q576" i="94" s="1"/>
  <c r="J572" i="94"/>
  <c r="K572" i="94" s="1"/>
  <c r="P572" i="94"/>
  <c r="Q572" i="94" s="1"/>
  <c r="J555" i="94"/>
  <c r="K555" i="94" s="1"/>
  <c r="P555" i="94"/>
  <c r="Q555" i="94" s="1"/>
  <c r="J551" i="94"/>
  <c r="K551" i="94" s="1"/>
  <c r="P551" i="94"/>
  <c r="Q551" i="94" s="1"/>
  <c r="J547" i="94"/>
  <c r="K547" i="94" s="1"/>
  <c r="P547" i="94"/>
  <c r="Q547" i="94" s="1"/>
  <c r="J543" i="94"/>
  <c r="K543" i="94" s="1"/>
  <c r="P543" i="94"/>
  <c r="Q543" i="94" s="1"/>
  <c r="J539" i="94"/>
  <c r="K539" i="94" s="1"/>
  <c r="P539" i="94"/>
  <c r="Q539" i="94" s="1"/>
  <c r="J535" i="94"/>
  <c r="K535" i="94" s="1"/>
  <c r="P535" i="94"/>
  <c r="Q535" i="94" s="1"/>
  <c r="J531" i="94"/>
  <c r="K531" i="94" s="1"/>
  <c r="P531" i="94"/>
  <c r="Q531" i="94" s="1"/>
  <c r="J527" i="94"/>
  <c r="K527" i="94" s="1"/>
  <c r="P527" i="94"/>
  <c r="Q527" i="94" s="1"/>
  <c r="J523" i="94"/>
  <c r="K523" i="94" s="1"/>
  <c r="P523" i="94"/>
  <c r="Q523" i="94" s="1"/>
  <c r="J504" i="94"/>
  <c r="K504" i="94" s="1"/>
  <c r="P504" i="94"/>
  <c r="Q504" i="94" s="1"/>
  <c r="J500" i="94"/>
  <c r="K500" i="94" s="1"/>
  <c r="P500" i="94"/>
  <c r="Q500" i="94" s="1"/>
  <c r="J496" i="94"/>
  <c r="K496" i="94" s="1"/>
  <c r="P496" i="94"/>
  <c r="Q496" i="94" s="1"/>
  <c r="J492" i="94"/>
  <c r="K492" i="94" s="1"/>
  <c r="P492" i="94"/>
  <c r="Q492" i="94" s="1"/>
  <c r="J488" i="94"/>
  <c r="K488" i="94" s="1"/>
  <c r="P488" i="94"/>
  <c r="Q488" i="94" s="1"/>
  <c r="J484" i="94"/>
  <c r="K484" i="94" s="1"/>
  <c r="P484" i="94"/>
  <c r="Q484" i="94" s="1"/>
  <c r="J480" i="94"/>
  <c r="K480" i="94" s="1"/>
  <c r="P480" i="94"/>
  <c r="Q480" i="94" s="1"/>
  <c r="J476" i="94"/>
  <c r="K476" i="94" s="1"/>
  <c r="P476" i="94"/>
  <c r="Q476" i="94" s="1"/>
  <c r="J457" i="94"/>
  <c r="K457" i="94" s="1"/>
  <c r="P457" i="94"/>
  <c r="Q457" i="94" s="1"/>
  <c r="J453" i="94"/>
  <c r="K453" i="94" s="1"/>
  <c r="P453" i="94"/>
  <c r="Q453" i="94" s="1"/>
  <c r="J449" i="94"/>
  <c r="K449" i="94" s="1"/>
  <c r="P449" i="94"/>
  <c r="Q449" i="94" s="1"/>
  <c r="J445" i="94"/>
  <c r="K445" i="94" s="1"/>
  <c r="P445" i="94"/>
  <c r="Q445" i="94" s="1"/>
  <c r="J441" i="94"/>
  <c r="K441" i="94" s="1"/>
  <c r="P441" i="94"/>
  <c r="Q441" i="94" s="1"/>
  <c r="J437" i="94"/>
  <c r="K437" i="94" s="1"/>
  <c r="P437" i="94"/>
  <c r="Q437" i="94" s="1"/>
  <c r="J433" i="94"/>
  <c r="K433" i="94" s="1"/>
  <c r="P433" i="94"/>
  <c r="Q433" i="94" s="1"/>
  <c r="J429" i="94"/>
  <c r="K429" i="94" s="1"/>
  <c r="P429" i="94"/>
  <c r="Q429" i="94" s="1"/>
  <c r="J411" i="94"/>
  <c r="K411" i="94" s="1"/>
  <c r="P411" i="94"/>
  <c r="Q411" i="94" s="1"/>
  <c r="J407" i="94"/>
  <c r="K407" i="94" s="1"/>
  <c r="P407" i="94"/>
  <c r="Q407" i="94" s="1"/>
  <c r="J403" i="94"/>
  <c r="K403" i="94" s="1"/>
  <c r="P403" i="94"/>
  <c r="Q403" i="94" s="1"/>
  <c r="J399" i="94"/>
  <c r="K399" i="94" s="1"/>
  <c r="P399" i="94"/>
  <c r="Q399" i="94" s="1"/>
  <c r="J395" i="94"/>
  <c r="K395" i="94" s="1"/>
  <c r="P395" i="94"/>
  <c r="Q395" i="94" s="1"/>
  <c r="J391" i="94"/>
  <c r="K391" i="94" s="1"/>
  <c r="P391" i="94"/>
  <c r="Q391" i="94" s="1"/>
  <c r="J387" i="94"/>
  <c r="K387" i="94" s="1"/>
  <c r="P387" i="94"/>
  <c r="Q387" i="94" s="1"/>
  <c r="J383" i="94"/>
  <c r="K383" i="94" s="1"/>
  <c r="P383" i="94"/>
  <c r="Q383" i="94" s="1"/>
  <c r="J379" i="94"/>
  <c r="K379" i="94" s="1"/>
  <c r="P379" i="94"/>
  <c r="Q379" i="94" s="1"/>
  <c r="J360" i="94"/>
  <c r="K360" i="94" s="1"/>
  <c r="P360" i="94"/>
  <c r="Q360" i="94" s="1"/>
  <c r="J356" i="94"/>
  <c r="K356" i="94" s="1"/>
  <c r="P356" i="94"/>
  <c r="Q356" i="94" s="1"/>
  <c r="J352" i="94"/>
  <c r="K352" i="94" s="1"/>
  <c r="P352" i="94"/>
  <c r="Q352" i="94" s="1"/>
  <c r="J348" i="94"/>
  <c r="K348" i="94" s="1"/>
  <c r="P348" i="94"/>
  <c r="Q348" i="94" s="1"/>
  <c r="J344" i="94"/>
  <c r="K344" i="94" s="1"/>
  <c r="P344" i="94"/>
  <c r="Q344" i="94" s="1"/>
  <c r="J340" i="94"/>
  <c r="K340" i="94" s="1"/>
  <c r="P340" i="94"/>
  <c r="Q340" i="94" s="1"/>
  <c r="J336" i="94"/>
  <c r="K336" i="94" s="1"/>
  <c r="P336" i="94"/>
  <c r="Q336" i="94" s="1"/>
  <c r="J332" i="94"/>
  <c r="K332" i="94" s="1"/>
  <c r="P332" i="94"/>
  <c r="Q332" i="94" s="1"/>
  <c r="J328" i="94"/>
  <c r="K328" i="94" s="1"/>
  <c r="P328" i="94"/>
  <c r="Q328" i="94" s="1"/>
  <c r="J309" i="94"/>
  <c r="K309" i="94" s="1"/>
  <c r="P309" i="94"/>
  <c r="Q309" i="94" s="1"/>
  <c r="J305" i="94"/>
  <c r="K305" i="94" s="1"/>
  <c r="P305" i="94"/>
  <c r="Q305" i="94" s="1"/>
  <c r="J301" i="94"/>
  <c r="K301" i="94" s="1"/>
  <c r="P301" i="94"/>
  <c r="Q301" i="94" s="1"/>
  <c r="J297" i="94"/>
  <c r="K297" i="94" s="1"/>
  <c r="P297" i="94"/>
  <c r="Q297" i="94" s="1"/>
  <c r="J293" i="94"/>
  <c r="K293" i="94" s="1"/>
  <c r="P293" i="94"/>
  <c r="Q293" i="94" s="1"/>
  <c r="J289" i="94"/>
  <c r="K289" i="94" s="1"/>
  <c r="P289" i="94"/>
  <c r="Q289" i="94" s="1"/>
  <c r="J285" i="94"/>
  <c r="K285" i="94" s="1"/>
  <c r="P285" i="94"/>
  <c r="Q285" i="94" s="1"/>
  <c r="J281" i="94"/>
  <c r="K281" i="94" s="1"/>
  <c r="P281" i="94"/>
  <c r="Q281" i="94" s="1"/>
  <c r="J277" i="94"/>
  <c r="K277" i="94" s="1"/>
  <c r="P277" i="94"/>
  <c r="Q277" i="94" s="1"/>
  <c r="J258" i="94"/>
  <c r="K258" i="94" s="1"/>
  <c r="P258" i="94"/>
  <c r="Q258" i="94" s="1"/>
  <c r="J254" i="94"/>
  <c r="K254" i="94" s="1"/>
  <c r="P254" i="94"/>
  <c r="Q254" i="94" s="1"/>
  <c r="J250" i="94"/>
  <c r="K250" i="94" s="1"/>
  <c r="P250" i="94"/>
  <c r="Q250" i="94" s="1"/>
  <c r="J246" i="94"/>
  <c r="K246" i="94" s="1"/>
  <c r="P246" i="94"/>
  <c r="Q246" i="94" s="1"/>
  <c r="J242" i="94"/>
  <c r="K242" i="94" s="1"/>
  <c r="P242" i="94"/>
  <c r="Q242" i="94" s="1"/>
  <c r="J238" i="94"/>
  <c r="K238" i="94" s="1"/>
  <c r="P238" i="94"/>
  <c r="Q238" i="94" s="1"/>
  <c r="J234" i="94"/>
  <c r="K234" i="94" s="1"/>
  <c r="P234" i="94"/>
  <c r="Q234" i="94" s="1"/>
  <c r="J230" i="94"/>
  <c r="K230" i="94" s="1"/>
  <c r="P230" i="94"/>
  <c r="Q230" i="94" s="1"/>
  <c r="J211" i="94"/>
  <c r="K211" i="94" s="1"/>
  <c r="P211" i="94"/>
  <c r="Q211" i="94" s="1"/>
  <c r="J207" i="94"/>
  <c r="K207" i="94" s="1"/>
  <c r="P207" i="94"/>
  <c r="Q207" i="94" s="1"/>
  <c r="J203" i="94"/>
  <c r="K203" i="94" s="1"/>
  <c r="P203" i="94"/>
  <c r="Q203" i="94" s="1"/>
  <c r="J199" i="94"/>
  <c r="K199" i="94" s="1"/>
  <c r="P199" i="94"/>
  <c r="Q199" i="94" s="1"/>
  <c r="J195" i="94"/>
  <c r="K195" i="94" s="1"/>
  <c r="P195" i="94"/>
  <c r="Q195" i="94" s="1"/>
  <c r="J191" i="94"/>
  <c r="K191" i="94" s="1"/>
  <c r="P191" i="94"/>
  <c r="Q191" i="94" s="1"/>
  <c r="J187" i="94"/>
  <c r="K187" i="94" s="1"/>
  <c r="P187" i="94"/>
  <c r="Q187" i="94" s="1"/>
  <c r="J183" i="94"/>
  <c r="K183" i="94" s="1"/>
  <c r="P183" i="94"/>
  <c r="Q183" i="94" s="1"/>
  <c r="J179" i="94"/>
  <c r="K179" i="94" s="1"/>
  <c r="P179" i="94"/>
  <c r="Q179" i="94" s="1"/>
  <c r="J166" i="94"/>
  <c r="K166" i="94" s="1"/>
  <c r="P166" i="94"/>
  <c r="Q166" i="94" s="1"/>
  <c r="J162" i="94"/>
  <c r="K162" i="94" s="1"/>
  <c r="P162" i="94"/>
  <c r="Q162" i="94" s="1"/>
  <c r="J158" i="94"/>
  <c r="K158" i="94" s="1"/>
  <c r="P158" i="94"/>
  <c r="Q158" i="94" s="1"/>
  <c r="J154" i="94"/>
  <c r="K154" i="94" s="1"/>
  <c r="P154" i="94"/>
  <c r="Q154" i="94" s="1"/>
  <c r="J135" i="94"/>
  <c r="K135" i="94" s="1"/>
  <c r="P135" i="94"/>
  <c r="Q135" i="94" s="1"/>
  <c r="J131" i="94"/>
  <c r="K131" i="94" s="1"/>
  <c r="P131" i="94"/>
  <c r="Q131" i="94" s="1"/>
  <c r="J127" i="94"/>
  <c r="K127" i="94" s="1"/>
  <c r="P127" i="94"/>
  <c r="Q127" i="94" s="1"/>
  <c r="J123" i="94"/>
  <c r="K123" i="94" s="1"/>
  <c r="P123" i="94"/>
  <c r="Q123" i="94" s="1"/>
  <c r="J119" i="94"/>
  <c r="K119" i="94" s="1"/>
  <c r="P119" i="94"/>
  <c r="Q119" i="94" s="1"/>
  <c r="J115" i="94"/>
  <c r="K115" i="94" s="1"/>
  <c r="P115" i="94"/>
  <c r="Q115" i="94" s="1"/>
  <c r="J111" i="94"/>
  <c r="K111" i="94" s="1"/>
  <c r="P111" i="94"/>
  <c r="Q111" i="94" s="1"/>
  <c r="J107" i="94"/>
  <c r="K107" i="94" s="1"/>
  <c r="P107" i="94"/>
  <c r="Q107" i="94" s="1"/>
  <c r="J103" i="94"/>
  <c r="K103" i="94" s="1"/>
  <c r="P103" i="94"/>
  <c r="Q103" i="94" s="1"/>
  <c r="J84" i="94"/>
  <c r="K84" i="94" s="1"/>
  <c r="P84" i="94"/>
  <c r="Q84" i="94" s="1"/>
  <c r="J80" i="94"/>
  <c r="K80" i="94" s="1"/>
  <c r="P80" i="94"/>
  <c r="Q80" i="94" s="1"/>
  <c r="J76" i="94"/>
  <c r="K76" i="94" s="1"/>
  <c r="P76" i="94"/>
  <c r="Q76" i="94" s="1"/>
  <c r="J72" i="94"/>
  <c r="K72" i="94" s="1"/>
  <c r="P72" i="94"/>
  <c r="Q72" i="94" s="1"/>
  <c r="J68" i="94"/>
  <c r="K68" i="94" s="1"/>
  <c r="P68" i="94"/>
  <c r="Q68" i="94" s="1"/>
  <c r="J64" i="94"/>
  <c r="K64" i="94" s="1"/>
  <c r="P64" i="94"/>
  <c r="Q64" i="94" s="1"/>
  <c r="J60" i="94"/>
  <c r="K60" i="94" s="1"/>
  <c r="P60" i="94"/>
  <c r="Q60" i="94" s="1"/>
  <c r="J56" i="94"/>
  <c r="K56" i="94" s="1"/>
  <c r="P56" i="94"/>
  <c r="Q56" i="94" s="1"/>
  <c r="J52" i="94"/>
  <c r="K52" i="94" s="1"/>
  <c r="P52" i="94"/>
  <c r="Q52" i="94" s="1"/>
  <c r="J33" i="94"/>
  <c r="K33" i="94" s="1"/>
  <c r="P33" i="94"/>
  <c r="Q33" i="94" s="1"/>
  <c r="J29" i="94"/>
  <c r="K29" i="94" s="1"/>
  <c r="P29" i="94"/>
  <c r="Q29" i="94" s="1"/>
  <c r="J25" i="94"/>
  <c r="K25" i="94" s="1"/>
  <c r="P25" i="94"/>
  <c r="Q25" i="94" s="1"/>
  <c r="J21" i="94"/>
  <c r="K21" i="94" s="1"/>
  <c r="P21" i="94"/>
  <c r="Q21" i="94" s="1"/>
  <c r="J17" i="94"/>
  <c r="K17" i="94" s="1"/>
  <c r="P17" i="94"/>
  <c r="Q17" i="94" s="1"/>
  <c r="J13" i="94"/>
  <c r="K13" i="94" s="1"/>
  <c r="P13" i="94"/>
  <c r="Q13" i="94" s="1"/>
  <c r="J9" i="94"/>
  <c r="K9" i="94" s="1"/>
  <c r="P9" i="94"/>
  <c r="Q9" i="94" s="1"/>
  <c r="J5" i="94"/>
  <c r="K5" i="94" s="1"/>
  <c r="P5" i="94"/>
  <c r="Q5" i="94" s="1"/>
  <c r="J911" i="94"/>
  <c r="K911" i="94" s="1"/>
  <c r="P911" i="94"/>
  <c r="Q911" i="94" s="1"/>
  <c r="J907" i="94"/>
  <c r="K907" i="94" s="1"/>
  <c r="P907" i="94"/>
  <c r="Q907" i="94" s="1"/>
  <c r="J903" i="94"/>
  <c r="K903" i="94" s="1"/>
  <c r="P903" i="94"/>
  <c r="Q903" i="94" s="1"/>
  <c r="J899" i="94"/>
  <c r="K899" i="94" s="1"/>
  <c r="P899" i="94"/>
  <c r="Q899" i="94" s="1"/>
  <c r="J860" i="94"/>
  <c r="K860" i="94" s="1"/>
  <c r="P860" i="94"/>
  <c r="Q860" i="94" s="1"/>
  <c r="J856" i="94"/>
  <c r="K856" i="94" s="1"/>
  <c r="P856" i="94"/>
  <c r="Q856" i="94" s="1"/>
  <c r="J852" i="94"/>
  <c r="K852" i="94" s="1"/>
  <c r="P852" i="94"/>
  <c r="Q852" i="94" s="1"/>
  <c r="J848" i="94"/>
  <c r="K848" i="94" s="1"/>
  <c r="P848" i="94"/>
  <c r="Q848" i="94" s="1"/>
  <c r="J810" i="94"/>
  <c r="K810" i="94" s="1"/>
  <c r="P810" i="94"/>
  <c r="Q810" i="94" s="1"/>
  <c r="J806" i="94"/>
  <c r="K806" i="94" s="1"/>
  <c r="P806" i="94"/>
  <c r="Q806" i="94" s="1"/>
  <c r="J802" i="94"/>
  <c r="K802" i="94" s="1"/>
  <c r="P802" i="94"/>
  <c r="Q802" i="94" s="1"/>
  <c r="J763" i="94"/>
  <c r="K763" i="94" s="1"/>
  <c r="P763" i="94"/>
  <c r="Q763" i="94" s="1"/>
  <c r="J759" i="94"/>
  <c r="K759" i="94" s="1"/>
  <c r="P759" i="94"/>
  <c r="Q759" i="94" s="1"/>
  <c r="J755" i="94"/>
  <c r="K755" i="94" s="1"/>
  <c r="P755" i="94"/>
  <c r="Q755" i="94" s="1"/>
  <c r="J751" i="94"/>
  <c r="K751" i="94" s="1"/>
  <c r="P751" i="94"/>
  <c r="Q751" i="94" s="1"/>
  <c r="J712" i="94"/>
  <c r="K712" i="94" s="1"/>
  <c r="P712" i="94"/>
  <c r="Q712" i="94" s="1"/>
  <c r="J708" i="94"/>
  <c r="K708" i="94" s="1"/>
  <c r="P708" i="94"/>
  <c r="Q708" i="94" s="1"/>
  <c r="J704" i="94"/>
  <c r="K704" i="94" s="1"/>
  <c r="P704" i="94"/>
  <c r="Q704" i="94" s="1"/>
  <c r="J700" i="94"/>
  <c r="K700" i="94" s="1"/>
  <c r="P700" i="94"/>
  <c r="Q700" i="94" s="1"/>
  <c r="J661" i="94"/>
  <c r="K661" i="94" s="1"/>
  <c r="P661" i="94"/>
  <c r="Q661" i="94" s="1"/>
  <c r="J657" i="94"/>
  <c r="K657" i="94" s="1"/>
  <c r="P657" i="94"/>
  <c r="Q657" i="94" s="1"/>
  <c r="J653" i="94"/>
  <c r="K653" i="94" s="1"/>
  <c r="P653" i="94"/>
  <c r="Q653" i="94" s="1"/>
  <c r="J614" i="94"/>
  <c r="K614" i="94" s="1"/>
  <c r="P614" i="94"/>
  <c r="Q614" i="94" s="1"/>
  <c r="J610" i="94"/>
  <c r="K610" i="94" s="1"/>
  <c r="P610" i="94"/>
  <c r="Q610" i="94" s="1"/>
  <c r="J606" i="94"/>
  <c r="K606" i="94" s="1"/>
  <c r="P606" i="94"/>
  <c r="Q606" i="94" s="1"/>
  <c r="J602" i="94"/>
  <c r="K602" i="94" s="1"/>
  <c r="P602" i="94"/>
  <c r="Q602" i="94" s="1"/>
  <c r="J566" i="94"/>
  <c r="K566" i="94" s="1"/>
  <c r="P566" i="94"/>
  <c r="Q566" i="94" s="1"/>
  <c r="J562" i="94"/>
  <c r="K562" i="94" s="1"/>
  <c r="P562" i="94"/>
  <c r="Q562" i="94" s="1"/>
  <c r="J558" i="94"/>
  <c r="K558" i="94" s="1"/>
  <c r="P558" i="94"/>
  <c r="Q558" i="94" s="1"/>
  <c r="J519" i="94"/>
  <c r="K519" i="94" s="1"/>
  <c r="P519" i="94"/>
  <c r="Q519" i="94" s="1"/>
  <c r="J515" i="94"/>
  <c r="K515" i="94" s="1"/>
  <c r="P515" i="94"/>
  <c r="Q515" i="94" s="1"/>
  <c r="J511" i="94"/>
  <c r="K511" i="94" s="1"/>
  <c r="P511" i="94"/>
  <c r="Q511" i="94" s="1"/>
  <c r="J507" i="94"/>
  <c r="K507" i="94" s="1"/>
  <c r="P507" i="94"/>
  <c r="Q507" i="94" s="1"/>
  <c r="J472" i="94"/>
  <c r="K472" i="94" s="1"/>
  <c r="P472" i="94"/>
  <c r="Q472" i="94" s="1"/>
  <c r="J468" i="94"/>
  <c r="K468" i="94" s="1"/>
  <c r="P468" i="94"/>
  <c r="Q468" i="94" s="1"/>
  <c r="J464" i="94"/>
  <c r="K464" i="94" s="1"/>
  <c r="P464" i="94"/>
  <c r="Q464" i="94" s="1"/>
  <c r="J935" i="94"/>
  <c r="K935" i="94" s="1"/>
  <c r="P935" i="94"/>
  <c r="Q935" i="94" s="1"/>
  <c r="J919" i="94"/>
  <c r="K919" i="94" s="1"/>
  <c r="P919" i="94"/>
  <c r="Q919" i="94" s="1"/>
  <c r="J888" i="94"/>
  <c r="K888" i="94" s="1"/>
  <c r="P888" i="94"/>
  <c r="Q888" i="94" s="1"/>
  <c r="J868" i="94"/>
  <c r="K868" i="94" s="1"/>
  <c r="P868" i="94"/>
  <c r="Q868" i="94" s="1"/>
  <c r="J838" i="94"/>
  <c r="K838" i="94" s="1"/>
  <c r="P838" i="94"/>
  <c r="Q838" i="94" s="1"/>
  <c r="J822" i="94"/>
  <c r="K822" i="94" s="1"/>
  <c r="P822" i="94"/>
  <c r="Q822" i="94" s="1"/>
  <c r="J791" i="94"/>
  <c r="K791" i="94" s="1"/>
  <c r="P791" i="94"/>
  <c r="Q791" i="94" s="1"/>
  <c r="J775" i="94"/>
  <c r="K775" i="94" s="1"/>
  <c r="P775" i="94"/>
  <c r="Q775" i="94" s="1"/>
  <c r="J744" i="94"/>
  <c r="K744" i="94" s="1"/>
  <c r="P744" i="94"/>
  <c r="Q744" i="94" s="1"/>
  <c r="J728" i="94"/>
  <c r="K728" i="94" s="1"/>
  <c r="P728" i="94"/>
  <c r="Q728" i="94" s="1"/>
  <c r="J698" i="94"/>
  <c r="K698" i="94" s="1"/>
  <c r="P698" i="94"/>
  <c r="Q698" i="94" s="1"/>
  <c r="J686" i="94"/>
  <c r="K686" i="94" s="1"/>
  <c r="P686" i="94"/>
  <c r="Q686" i="94" s="1"/>
  <c r="J670" i="94"/>
  <c r="K670" i="94" s="1"/>
  <c r="P670" i="94"/>
  <c r="Q670" i="94" s="1"/>
  <c r="J639" i="94"/>
  <c r="K639" i="94" s="1"/>
  <c r="P639" i="94"/>
  <c r="Q639" i="94" s="1"/>
  <c r="J623" i="94"/>
  <c r="K623" i="94" s="1"/>
  <c r="P623" i="94"/>
  <c r="Q623" i="94" s="1"/>
  <c r="J594" i="94"/>
  <c r="K594" i="94" s="1"/>
  <c r="P594" i="94"/>
  <c r="Q594" i="94" s="1"/>
  <c r="J578" i="94"/>
  <c r="K578" i="94" s="1"/>
  <c r="P578" i="94"/>
  <c r="Q578" i="94" s="1"/>
  <c r="J549" i="94"/>
  <c r="K549" i="94" s="1"/>
  <c r="P549" i="94"/>
  <c r="Q549" i="94" s="1"/>
  <c r="J533" i="94"/>
  <c r="K533" i="94" s="1"/>
  <c r="P533" i="94"/>
  <c r="Q533" i="94" s="1"/>
  <c r="J502" i="94"/>
  <c r="K502" i="94" s="1"/>
  <c r="P502" i="94"/>
  <c r="Q502" i="94" s="1"/>
  <c r="J486" i="94"/>
  <c r="K486" i="94" s="1"/>
  <c r="P486" i="94"/>
  <c r="Q486" i="94" s="1"/>
  <c r="J455" i="94"/>
  <c r="K455" i="94" s="1"/>
  <c r="P455" i="94"/>
  <c r="Q455" i="94" s="1"/>
  <c r="J439" i="94"/>
  <c r="K439" i="94" s="1"/>
  <c r="P439" i="94"/>
  <c r="Q439" i="94" s="1"/>
  <c r="J409" i="94"/>
  <c r="K409" i="94" s="1"/>
  <c r="P409" i="94"/>
  <c r="Q409" i="94" s="1"/>
  <c r="J393" i="94"/>
  <c r="K393" i="94" s="1"/>
  <c r="P393" i="94"/>
  <c r="Q393" i="94" s="1"/>
  <c r="J377" i="94"/>
  <c r="K377" i="94" s="1"/>
  <c r="P377" i="94"/>
  <c r="Q377" i="94" s="1"/>
  <c r="J283" i="94"/>
  <c r="K283" i="94" s="1"/>
  <c r="P283" i="94"/>
  <c r="Q283" i="94" s="1"/>
  <c r="J37" i="94"/>
  <c r="K37" i="94" s="1"/>
  <c r="P37" i="94"/>
  <c r="Q37" i="94" s="1"/>
  <c r="J936" i="94"/>
  <c r="K936" i="94" s="1"/>
  <c r="P936" i="94"/>
  <c r="Q936" i="94" s="1"/>
  <c r="J932" i="94"/>
  <c r="K932" i="94" s="1"/>
  <c r="P932" i="94"/>
  <c r="Q932" i="94" s="1"/>
  <c r="J928" i="94"/>
  <c r="K928" i="94" s="1"/>
  <c r="P928" i="94"/>
  <c r="Q928" i="94" s="1"/>
  <c r="J924" i="94"/>
  <c r="K924" i="94" s="1"/>
  <c r="P924" i="94"/>
  <c r="Q924" i="94" s="1"/>
  <c r="J920" i="94"/>
  <c r="K920" i="94" s="1"/>
  <c r="P920" i="94"/>
  <c r="Q920" i="94" s="1"/>
  <c r="J916" i="94"/>
  <c r="K916" i="94" s="1"/>
  <c r="P916" i="94"/>
  <c r="Q916" i="94" s="1"/>
  <c r="J912" i="94"/>
  <c r="K912" i="94" s="1"/>
  <c r="P912" i="94"/>
  <c r="Q912" i="94" s="1"/>
  <c r="J893" i="94"/>
  <c r="K893" i="94" s="1"/>
  <c r="P893" i="94"/>
  <c r="Q893" i="94" s="1"/>
  <c r="J889" i="94"/>
  <c r="K889" i="94" s="1"/>
  <c r="P889" i="94"/>
  <c r="Q889" i="94" s="1"/>
  <c r="J885" i="94"/>
  <c r="K885" i="94" s="1"/>
  <c r="P885" i="94"/>
  <c r="Q885" i="94" s="1"/>
  <c r="J881" i="94"/>
  <c r="K881" i="94" s="1"/>
  <c r="P881" i="94"/>
  <c r="Q881" i="94" s="1"/>
  <c r="J877" i="94"/>
  <c r="K877" i="94" s="1"/>
  <c r="P877" i="94"/>
  <c r="Q877" i="94" s="1"/>
  <c r="J873" i="94"/>
  <c r="K873" i="94" s="1"/>
  <c r="P873" i="94"/>
  <c r="Q873" i="94" s="1"/>
  <c r="J869" i="94"/>
  <c r="K869" i="94" s="1"/>
  <c r="P869" i="94"/>
  <c r="Q869" i="94" s="1"/>
  <c r="J865" i="94"/>
  <c r="K865" i="94" s="1"/>
  <c r="P865" i="94"/>
  <c r="Q865" i="94" s="1"/>
  <c r="J847" i="94"/>
  <c r="K847" i="94" s="1"/>
  <c r="P847" i="94"/>
  <c r="Q847" i="94" s="1"/>
  <c r="J843" i="94"/>
  <c r="K843" i="94" s="1"/>
  <c r="P843" i="94"/>
  <c r="Q843" i="94" s="1"/>
  <c r="J839" i="94"/>
  <c r="K839" i="94" s="1"/>
  <c r="P839" i="94"/>
  <c r="Q839" i="94" s="1"/>
  <c r="J835" i="94"/>
  <c r="K835" i="94" s="1"/>
  <c r="P835" i="94"/>
  <c r="Q835" i="94" s="1"/>
  <c r="J831" i="94"/>
  <c r="K831" i="94" s="1"/>
  <c r="P831" i="94"/>
  <c r="Q831" i="94" s="1"/>
  <c r="J827" i="94"/>
  <c r="K827" i="94" s="1"/>
  <c r="P827" i="94"/>
  <c r="Q827" i="94" s="1"/>
  <c r="J823" i="94"/>
  <c r="K823" i="94" s="1"/>
  <c r="P823" i="94"/>
  <c r="Q823" i="94" s="1"/>
  <c r="J819" i="94"/>
  <c r="K819" i="94" s="1"/>
  <c r="P819" i="94"/>
  <c r="Q819" i="94" s="1"/>
  <c r="J815" i="94"/>
  <c r="K815" i="94" s="1"/>
  <c r="P815" i="94"/>
  <c r="Q815" i="94" s="1"/>
  <c r="J796" i="94"/>
  <c r="K796" i="94" s="1"/>
  <c r="P796" i="94"/>
  <c r="Q796" i="94" s="1"/>
  <c r="J792" i="94"/>
  <c r="K792" i="94" s="1"/>
  <c r="P792" i="94"/>
  <c r="Q792" i="94" s="1"/>
  <c r="J788" i="94"/>
  <c r="K788" i="94" s="1"/>
  <c r="P788" i="94"/>
  <c r="Q788" i="94" s="1"/>
  <c r="J784" i="94"/>
  <c r="K784" i="94" s="1"/>
  <c r="P784" i="94"/>
  <c r="Q784" i="94" s="1"/>
  <c r="J780" i="94"/>
  <c r="K780" i="94" s="1"/>
  <c r="P780" i="94"/>
  <c r="Q780" i="94" s="1"/>
  <c r="J776" i="94"/>
  <c r="K776" i="94" s="1"/>
  <c r="P776" i="94"/>
  <c r="Q776" i="94" s="1"/>
  <c r="J772" i="94"/>
  <c r="K772" i="94" s="1"/>
  <c r="P772" i="94"/>
  <c r="Q772" i="94" s="1"/>
  <c r="J768" i="94"/>
  <c r="K768" i="94" s="1"/>
  <c r="P768" i="94"/>
  <c r="Q768" i="94" s="1"/>
  <c r="J764" i="94"/>
  <c r="K764" i="94" s="1"/>
  <c r="P764" i="94"/>
  <c r="Q764" i="94" s="1"/>
  <c r="J745" i="94"/>
  <c r="K745" i="94" s="1"/>
  <c r="P745" i="94"/>
  <c r="Q745" i="94" s="1"/>
  <c r="J741" i="94"/>
  <c r="K741" i="94" s="1"/>
  <c r="P741" i="94"/>
  <c r="Q741" i="94" s="1"/>
  <c r="J737" i="94"/>
  <c r="K737" i="94" s="1"/>
  <c r="P737" i="94"/>
  <c r="Q737" i="94" s="1"/>
  <c r="J733" i="94"/>
  <c r="K733" i="94" s="1"/>
  <c r="P733" i="94"/>
  <c r="Q733" i="94" s="1"/>
  <c r="J729" i="94"/>
  <c r="K729" i="94" s="1"/>
  <c r="P729" i="94"/>
  <c r="Q729" i="94" s="1"/>
  <c r="J725" i="94"/>
  <c r="K725" i="94" s="1"/>
  <c r="P725" i="94"/>
  <c r="Q725" i="94" s="1"/>
  <c r="J721" i="94"/>
  <c r="K721" i="94" s="1"/>
  <c r="P721" i="94"/>
  <c r="Q721" i="94" s="1"/>
  <c r="J717" i="94"/>
  <c r="K717" i="94" s="1"/>
  <c r="P717" i="94"/>
  <c r="Q717" i="94" s="1"/>
  <c r="J699" i="94"/>
  <c r="K699" i="94" s="1"/>
  <c r="P699" i="94"/>
  <c r="Q699" i="94" s="1"/>
  <c r="J695" i="94"/>
  <c r="K695" i="94" s="1"/>
  <c r="P695" i="94"/>
  <c r="Q695" i="94" s="1"/>
  <c r="J691" i="94"/>
  <c r="K691" i="94" s="1"/>
  <c r="P691" i="94"/>
  <c r="Q691" i="94" s="1"/>
  <c r="J687" i="94"/>
  <c r="K687" i="94" s="1"/>
  <c r="P687" i="94"/>
  <c r="Q687" i="94" s="1"/>
  <c r="J683" i="94"/>
  <c r="K683" i="94" s="1"/>
  <c r="P683" i="94"/>
  <c r="Q683" i="94" s="1"/>
  <c r="J679" i="94"/>
  <c r="K679" i="94" s="1"/>
  <c r="P679" i="94"/>
  <c r="Q679" i="94" s="1"/>
  <c r="J675" i="94"/>
  <c r="K675" i="94" s="1"/>
  <c r="P675" i="94"/>
  <c r="Q675" i="94" s="1"/>
  <c r="J671" i="94"/>
  <c r="K671" i="94" s="1"/>
  <c r="P671" i="94"/>
  <c r="Q671" i="94" s="1"/>
  <c r="J667" i="94"/>
  <c r="K667" i="94" s="1"/>
  <c r="P667" i="94"/>
  <c r="Q667" i="94" s="1"/>
  <c r="J648" i="94"/>
  <c r="K648" i="94" s="1"/>
  <c r="P648" i="94"/>
  <c r="Q648" i="94" s="1"/>
  <c r="J644" i="94"/>
  <c r="K644" i="94" s="1"/>
  <c r="P644" i="94"/>
  <c r="Q644" i="94" s="1"/>
  <c r="J640" i="94"/>
  <c r="K640" i="94" s="1"/>
  <c r="P640" i="94"/>
  <c r="Q640" i="94" s="1"/>
  <c r="J636" i="94"/>
  <c r="K636" i="94" s="1"/>
  <c r="P636" i="94"/>
  <c r="Q636" i="94" s="1"/>
  <c r="J632" i="94"/>
  <c r="K632" i="94" s="1"/>
  <c r="P632" i="94"/>
  <c r="Q632" i="94" s="1"/>
  <c r="J628" i="94"/>
  <c r="K628" i="94" s="1"/>
  <c r="P628" i="94"/>
  <c r="Q628" i="94" s="1"/>
  <c r="J624" i="94"/>
  <c r="K624" i="94" s="1"/>
  <c r="P624" i="94"/>
  <c r="Q624" i="94" s="1"/>
  <c r="J620" i="94"/>
  <c r="K620" i="94" s="1"/>
  <c r="P620" i="94"/>
  <c r="Q620" i="94" s="1"/>
  <c r="J616" i="94"/>
  <c r="K616" i="94" s="1"/>
  <c r="P616" i="94"/>
  <c r="Q616" i="94" s="1"/>
  <c r="J599" i="94"/>
  <c r="K599" i="94" s="1"/>
  <c r="P599" i="94"/>
  <c r="Q599" i="94" s="1"/>
  <c r="J595" i="94"/>
  <c r="K595" i="94" s="1"/>
  <c r="P595" i="94"/>
  <c r="Q595" i="94" s="1"/>
  <c r="J591" i="94"/>
  <c r="K591" i="94" s="1"/>
  <c r="P591" i="94"/>
  <c r="Q591" i="94" s="1"/>
  <c r="J587" i="94"/>
  <c r="K587" i="94" s="1"/>
  <c r="P587" i="94"/>
  <c r="Q587" i="94" s="1"/>
  <c r="J583" i="94"/>
  <c r="K583" i="94" s="1"/>
  <c r="P583" i="94"/>
  <c r="Q583" i="94" s="1"/>
  <c r="J579" i="94"/>
  <c r="K579" i="94" s="1"/>
  <c r="P579" i="94"/>
  <c r="Q579" i="94" s="1"/>
  <c r="J575" i="94"/>
  <c r="K575" i="94" s="1"/>
  <c r="P575" i="94"/>
  <c r="Q575" i="94" s="1"/>
  <c r="J571" i="94"/>
  <c r="K571" i="94" s="1"/>
  <c r="P571" i="94"/>
  <c r="Q571" i="94" s="1"/>
  <c r="J554" i="94"/>
  <c r="K554" i="94" s="1"/>
  <c r="P554" i="94"/>
  <c r="Q554" i="94" s="1"/>
  <c r="J550" i="94"/>
  <c r="K550" i="94" s="1"/>
  <c r="P550" i="94"/>
  <c r="Q550" i="94" s="1"/>
  <c r="J546" i="94"/>
  <c r="K546" i="94" s="1"/>
  <c r="P546" i="94"/>
  <c r="Q546" i="94" s="1"/>
  <c r="J542" i="94"/>
  <c r="K542" i="94" s="1"/>
  <c r="P542" i="94"/>
  <c r="Q542" i="94" s="1"/>
  <c r="J538" i="94"/>
  <c r="K538" i="94" s="1"/>
  <c r="P538" i="94"/>
  <c r="Q538" i="94" s="1"/>
  <c r="J534" i="94"/>
  <c r="K534" i="94" s="1"/>
  <c r="P534" i="94"/>
  <c r="Q534" i="94" s="1"/>
  <c r="J530" i="94"/>
  <c r="K530" i="94" s="1"/>
  <c r="P530" i="94"/>
  <c r="Q530" i="94" s="1"/>
  <c r="J526" i="94"/>
  <c r="K526" i="94" s="1"/>
  <c r="P526" i="94"/>
  <c r="Q526" i="94" s="1"/>
  <c r="J522" i="94"/>
  <c r="K522" i="94" s="1"/>
  <c r="P522" i="94"/>
  <c r="Q522" i="94" s="1"/>
  <c r="J503" i="94"/>
  <c r="K503" i="94" s="1"/>
  <c r="P503" i="94"/>
  <c r="Q503" i="94" s="1"/>
  <c r="J499" i="94"/>
  <c r="K499" i="94" s="1"/>
  <c r="P499" i="94"/>
  <c r="Q499" i="94" s="1"/>
  <c r="J495" i="94"/>
  <c r="K495" i="94" s="1"/>
  <c r="P495" i="94"/>
  <c r="Q495" i="94" s="1"/>
  <c r="J491" i="94"/>
  <c r="K491" i="94" s="1"/>
  <c r="P491" i="94"/>
  <c r="Q491" i="94" s="1"/>
  <c r="J487" i="94"/>
  <c r="K487" i="94" s="1"/>
  <c r="P487" i="94"/>
  <c r="Q487" i="94" s="1"/>
  <c r="J483" i="94"/>
  <c r="K483" i="94" s="1"/>
  <c r="P483" i="94"/>
  <c r="Q483" i="94" s="1"/>
  <c r="J479" i="94"/>
  <c r="K479" i="94" s="1"/>
  <c r="P479" i="94"/>
  <c r="Q479" i="94" s="1"/>
  <c r="J460" i="94"/>
  <c r="K460" i="94" s="1"/>
  <c r="P460" i="94"/>
  <c r="Q460" i="94" s="1"/>
  <c r="J456" i="94"/>
  <c r="K456" i="94" s="1"/>
  <c r="P456" i="94"/>
  <c r="Q456" i="94" s="1"/>
  <c r="J452" i="94"/>
  <c r="K452" i="94" s="1"/>
  <c r="P452" i="94"/>
  <c r="Q452" i="94" s="1"/>
  <c r="J448" i="94"/>
  <c r="K448" i="94" s="1"/>
  <c r="P448" i="94"/>
  <c r="Q448" i="94" s="1"/>
  <c r="J444" i="94"/>
  <c r="K444" i="94" s="1"/>
  <c r="P444" i="94"/>
  <c r="Q444" i="94" s="1"/>
  <c r="J440" i="94"/>
  <c r="K440" i="94" s="1"/>
  <c r="P440" i="94"/>
  <c r="Q440" i="94" s="1"/>
  <c r="J436" i="94"/>
  <c r="K436" i="94" s="1"/>
  <c r="P436" i="94"/>
  <c r="Q436" i="94" s="1"/>
  <c r="J432" i="94"/>
  <c r="K432" i="94" s="1"/>
  <c r="P432" i="94"/>
  <c r="Q432" i="94" s="1"/>
  <c r="J428" i="94"/>
  <c r="K428" i="94" s="1"/>
  <c r="P428" i="94"/>
  <c r="Q428" i="94" s="1"/>
  <c r="J410" i="94"/>
  <c r="K410" i="94" s="1"/>
  <c r="P410" i="94"/>
  <c r="Q410" i="94" s="1"/>
  <c r="J406" i="94"/>
  <c r="K406" i="94" s="1"/>
  <c r="P406" i="94"/>
  <c r="Q406" i="94" s="1"/>
  <c r="J402" i="94"/>
  <c r="K402" i="94" s="1"/>
  <c r="P402" i="94"/>
  <c r="Q402" i="94" s="1"/>
  <c r="J398" i="94"/>
  <c r="K398" i="94" s="1"/>
  <c r="P398" i="94"/>
  <c r="Q398" i="94" s="1"/>
  <c r="J394" i="94"/>
  <c r="K394" i="94" s="1"/>
  <c r="P394" i="94"/>
  <c r="Q394" i="94" s="1"/>
  <c r="J390" i="94"/>
  <c r="K390" i="94" s="1"/>
  <c r="P390" i="94"/>
  <c r="Q390" i="94" s="1"/>
  <c r="J386" i="94"/>
  <c r="K386" i="94" s="1"/>
  <c r="P386" i="94"/>
  <c r="Q386" i="94" s="1"/>
  <c r="J382" i="94"/>
  <c r="K382" i="94" s="1"/>
  <c r="P382" i="94"/>
  <c r="Q382" i="94" s="1"/>
  <c r="J378" i="94"/>
  <c r="K378" i="94" s="1"/>
  <c r="P378" i="94"/>
  <c r="Q378" i="94" s="1"/>
  <c r="J359" i="94"/>
  <c r="K359" i="94" s="1"/>
  <c r="P359" i="94"/>
  <c r="Q359" i="94" s="1"/>
  <c r="J355" i="94"/>
  <c r="K355" i="94" s="1"/>
  <c r="P355" i="94"/>
  <c r="Q355" i="94" s="1"/>
  <c r="J351" i="94"/>
  <c r="K351" i="94" s="1"/>
  <c r="P351" i="94"/>
  <c r="Q351" i="94" s="1"/>
  <c r="J347" i="94"/>
  <c r="K347" i="94" s="1"/>
  <c r="P347" i="94"/>
  <c r="Q347" i="94" s="1"/>
  <c r="J343" i="94"/>
  <c r="K343" i="94" s="1"/>
  <c r="P343" i="94"/>
  <c r="Q343" i="94" s="1"/>
  <c r="J339" i="94"/>
  <c r="K339" i="94" s="1"/>
  <c r="P339" i="94"/>
  <c r="Q339" i="94" s="1"/>
  <c r="J335" i="94"/>
  <c r="K335" i="94" s="1"/>
  <c r="P335" i="94"/>
  <c r="Q335" i="94" s="1"/>
  <c r="J331" i="94"/>
  <c r="K331" i="94" s="1"/>
  <c r="P331" i="94"/>
  <c r="Q331" i="94" s="1"/>
  <c r="J327" i="94"/>
  <c r="K327" i="94" s="1"/>
  <c r="P327" i="94"/>
  <c r="Q327" i="94" s="1"/>
  <c r="J308" i="94"/>
  <c r="K308" i="94" s="1"/>
  <c r="P308" i="94"/>
  <c r="Q308" i="94" s="1"/>
  <c r="J304" i="94"/>
  <c r="K304" i="94" s="1"/>
  <c r="P304" i="94"/>
  <c r="Q304" i="94" s="1"/>
  <c r="J300" i="94"/>
  <c r="K300" i="94" s="1"/>
  <c r="P300" i="94"/>
  <c r="Q300" i="94" s="1"/>
  <c r="J296" i="94"/>
  <c r="K296" i="94" s="1"/>
  <c r="P296" i="94"/>
  <c r="Q296" i="94" s="1"/>
  <c r="J292" i="94"/>
  <c r="K292" i="94" s="1"/>
  <c r="P292" i="94"/>
  <c r="Q292" i="94" s="1"/>
  <c r="J288" i="94"/>
  <c r="K288" i="94" s="1"/>
  <c r="P288" i="94"/>
  <c r="Q288" i="94" s="1"/>
  <c r="J284" i="94"/>
  <c r="K284" i="94" s="1"/>
  <c r="P284" i="94"/>
  <c r="Q284" i="94" s="1"/>
  <c r="J280" i="94"/>
  <c r="K280" i="94" s="1"/>
  <c r="P280" i="94"/>
  <c r="Q280" i="94" s="1"/>
  <c r="J261" i="94"/>
  <c r="K261" i="94" s="1"/>
  <c r="P261" i="94"/>
  <c r="Q261" i="94" s="1"/>
  <c r="J257" i="94"/>
  <c r="K257" i="94" s="1"/>
  <c r="P257" i="94"/>
  <c r="Q257" i="94" s="1"/>
  <c r="J253" i="94"/>
  <c r="K253" i="94" s="1"/>
  <c r="P253" i="94"/>
  <c r="Q253" i="94" s="1"/>
  <c r="J249" i="94"/>
  <c r="K249" i="94" s="1"/>
  <c r="P249" i="94"/>
  <c r="Q249" i="94" s="1"/>
  <c r="J245" i="94"/>
  <c r="K245" i="94" s="1"/>
  <c r="P245" i="94"/>
  <c r="Q245" i="94" s="1"/>
  <c r="J241" i="94"/>
  <c r="K241" i="94" s="1"/>
  <c r="P241" i="94"/>
  <c r="Q241" i="94" s="1"/>
  <c r="J237" i="94"/>
  <c r="K237" i="94" s="1"/>
  <c r="P237" i="94"/>
  <c r="Q237" i="94" s="1"/>
  <c r="J233" i="94"/>
  <c r="K233" i="94" s="1"/>
  <c r="P233" i="94"/>
  <c r="Q233" i="94" s="1"/>
  <c r="J229" i="94"/>
  <c r="K229" i="94" s="1"/>
  <c r="P229" i="94"/>
  <c r="Q229" i="94" s="1"/>
  <c r="J210" i="94"/>
  <c r="K210" i="94" s="1"/>
  <c r="P210" i="94"/>
  <c r="Q210" i="94" s="1"/>
  <c r="J206" i="94"/>
  <c r="K206" i="94" s="1"/>
  <c r="P206" i="94"/>
  <c r="Q206" i="94" s="1"/>
  <c r="J202" i="94"/>
  <c r="K202" i="94" s="1"/>
  <c r="P202" i="94"/>
  <c r="Q202" i="94" s="1"/>
  <c r="J198" i="94"/>
  <c r="K198" i="94" s="1"/>
  <c r="P198" i="94"/>
  <c r="Q198" i="94" s="1"/>
  <c r="J194" i="94"/>
  <c r="K194" i="94" s="1"/>
  <c r="P194" i="94"/>
  <c r="Q194" i="94" s="1"/>
  <c r="J190" i="94"/>
  <c r="K190" i="94" s="1"/>
  <c r="P190" i="94"/>
  <c r="Q190" i="94" s="1"/>
  <c r="J186" i="94"/>
  <c r="K186" i="94" s="1"/>
  <c r="P186" i="94"/>
  <c r="Q186" i="94" s="1"/>
  <c r="J182" i="94"/>
  <c r="K182" i="94" s="1"/>
  <c r="P182" i="94"/>
  <c r="Q182" i="94" s="1"/>
  <c r="J178" i="94"/>
  <c r="K178" i="94" s="1"/>
  <c r="P178" i="94"/>
  <c r="Q178" i="94" s="1"/>
  <c r="J165" i="94"/>
  <c r="K165" i="94" s="1"/>
  <c r="P165" i="94"/>
  <c r="Q165" i="94" s="1"/>
  <c r="J161" i="94"/>
  <c r="K161" i="94" s="1"/>
  <c r="P161" i="94"/>
  <c r="Q161" i="94" s="1"/>
  <c r="J157" i="94"/>
  <c r="K157" i="94" s="1"/>
  <c r="P157" i="94"/>
  <c r="Q157" i="94" s="1"/>
  <c r="J153" i="94"/>
  <c r="K153" i="94" s="1"/>
  <c r="P153" i="94"/>
  <c r="Q153" i="94" s="1"/>
  <c r="J134" i="94"/>
  <c r="K134" i="94" s="1"/>
  <c r="P134" i="94"/>
  <c r="Q134" i="94" s="1"/>
  <c r="J130" i="94"/>
  <c r="K130" i="94" s="1"/>
  <c r="P130" i="94"/>
  <c r="Q130" i="94" s="1"/>
  <c r="J126" i="94"/>
  <c r="K126" i="94" s="1"/>
  <c r="P126" i="94"/>
  <c r="Q126" i="94" s="1"/>
  <c r="J122" i="94"/>
  <c r="K122" i="94" s="1"/>
  <c r="P122" i="94"/>
  <c r="Q122" i="94" s="1"/>
  <c r="J118" i="94"/>
  <c r="K118" i="94" s="1"/>
  <c r="P118" i="94"/>
  <c r="Q118" i="94" s="1"/>
  <c r="J114" i="94"/>
  <c r="K114" i="94" s="1"/>
  <c r="P114" i="94"/>
  <c r="Q114" i="94" s="1"/>
  <c r="J110" i="94"/>
  <c r="K110" i="94" s="1"/>
  <c r="P110" i="94"/>
  <c r="Q110" i="94" s="1"/>
  <c r="J106" i="94"/>
  <c r="K106" i="94" s="1"/>
  <c r="P106" i="94"/>
  <c r="Q106" i="94" s="1"/>
  <c r="J102" i="94"/>
  <c r="K102" i="94" s="1"/>
  <c r="P102" i="94"/>
  <c r="Q102" i="94" s="1"/>
  <c r="J83" i="94"/>
  <c r="K83" i="94" s="1"/>
  <c r="P83" i="94"/>
  <c r="Q83" i="94" s="1"/>
  <c r="J79" i="94"/>
  <c r="K79" i="94" s="1"/>
  <c r="P79" i="94"/>
  <c r="Q79" i="94" s="1"/>
  <c r="J75" i="94"/>
  <c r="K75" i="94" s="1"/>
  <c r="P75" i="94"/>
  <c r="Q75" i="94" s="1"/>
  <c r="J71" i="94"/>
  <c r="K71" i="94" s="1"/>
  <c r="P71" i="94"/>
  <c r="Q71" i="94" s="1"/>
  <c r="J67" i="94"/>
  <c r="K67" i="94" s="1"/>
  <c r="P67" i="94"/>
  <c r="Q67" i="94" s="1"/>
  <c r="J63" i="94"/>
  <c r="K63" i="94" s="1"/>
  <c r="P63" i="94"/>
  <c r="Q63" i="94" s="1"/>
  <c r="J59" i="94"/>
  <c r="K59" i="94" s="1"/>
  <c r="P59" i="94"/>
  <c r="Q59" i="94" s="1"/>
  <c r="J55" i="94"/>
  <c r="K55" i="94" s="1"/>
  <c r="P55" i="94"/>
  <c r="Q55" i="94" s="1"/>
  <c r="J36" i="94"/>
  <c r="K36" i="94" s="1"/>
  <c r="P36" i="94"/>
  <c r="Q36" i="94" s="1"/>
  <c r="J32" i="94"/>
  <c r="K32" i="94" s="1"/>
  <c r="P32" i="94"/>
  <c r="Q32" i="94" s="1"/>
  <c r="J28" i="94"/>
  <c r="K28" i="94" s="1"/>
  <c r="P28" i="94"/>
  <c r="Q28" i="94" s="1"/>
  <c r="J24" i="94"/>
  <c r="K24" i="94" s="1"/>
  <c r="P24" i="94"/>
  <c r="Q24" i="94" s="1"/>
  <c r="J20" i="94"/>
  <c r="K20" i="94" s="1"/>
  <c r="P20" i="94"/>
  <c r="Q20" i="94" s="1"/>
  <c r="J16" i="94"/>
  <c r="K16" i="94" s="1"/>
  <c r="P16" i="94"/>
  <c r="Q16" i="94" s="1"/>
  <c r="J12" i="94"/>
  <c r="K12" i="94" s="1"/>
  <c r="P12" i="94"/>
  <c r="Q12" i="94" s="1"/>
  <c r="J8" i="94"/>
  <c r="K8" i="94" s="1"/>
  <c r="P8" i="94"/>
  <c r="Q8" i="94" s="1"/>
  <c r="J4" i="94"/>
  <c r="K4" i="94" s="1"/>
  <c r="P4" i="94"/>
  <c r="Q4" i="94" s="1"/>
  <c r="J910" i="94"/>
  <c r="K910" i="94" s="1"/>
  <c r="P910" i="94"/>
  <c r="Q910" i="94" s="1"/>
  <c r="J906" i="94"/>
  <c r="K906" i="94" s="1"/>
  <c r="P906" i="94"/>
  <c r="Q906" i="94" s="1"/>
  <c r="J902" i="94"/>
  <c r="K902" i="94" s="1"/>
  <c r="P902" i="94"/>
  <c r="Q902" i="94" s="1"/>
  <c r="J898" i="94"/>
  <c r="K898" i="94" s="1"/>
  <c r="P898" i="94"/>
  <c r="Q898" i="94" s="1"/>
  <c r="J859" i="94"/>
  <c r="K859" i="94" s="1"/>
  <c r="P859" i="94"/>
  <c r="Q859" i="94" s="1"/>
  <c r="J855" i="94"/>
  <c r="K855" i="94" s="1"/>
  <c r="P855" i="94"/>
  <c r="Q855" i="94" s="1"/>
  <c r="J851" i="94"/>
  <c r="K851" i="94" s="1"/>
  <c r="P851" i="94"/>
  <c r="Q851" i="94" s="1"/>
  <c r="J813" i="94"/>
  <c r="K813" i="94" s="1"/>
  <c r="P813" i="94"/>
  <c r="Q813" i="94" s="1"/>
  <c r="J809" i="94"/>
  <c r="K809" i="94" s="1"/>
  <c r="P809" i="94"/>
  <c r="Q809" i="94" s="1"/>
  <c r="J805" i="94"/>
  <c r="K805" i="94" s="1"/>
  <c r="P805" i="94"/>
  <c r="Q805" i="94" s="1"/>
  <c r="J801" i="94"/>
  <c r="K801" i="94" s="1"/>
  <c r="P801" i="94"/>
  <c r="Q801" i="94" s="1"/>
  <c r="J762" i="94"/>
  <c r="K762" i="94" s="1"/>
  <c r="P762" i="94"/>
  <c r="Q762" i="94" s="1"/>
  <c r="J758" i="94"/>
  <c r="K758" i="94" s="1"/>
  <c r="P758" i="94"/>
  <c r="Q758" i="94" s="1"/>
  <c r="J754" i="94"/>
  <c r="K754" i="94" s="1"/>
  <c r="P754" i="94"/>
  <c r="Q754" i="94" s="1"/>
  <c r="J750" i="94"/>
  <c r="K750" i="94" s="1"/>
  <c r="P750" i="94"/>
  <c r="Q750" i="94" s="1"/>
  <c r="J711" i="94"/>
  <c r="K711" i="94" s="1"/>
  <c r="P711" i="94"/>
  <c r="Q711" i="94" s="1"/>
  <c r="J707" i="94"/>
  <c r="K707" i="94" s="1"/>
  <c r="P707" i="94"/>
  <c r="Q707" i="94" s="1"/>
  <c r="J703" i="94"/>
  <c r="K703" i="94" s="1"/>
  <c r="P703" i="94"/>
  <c r="Q703" i="94" s="1"/>
  <c r="J664" i="94"/>
  <c r="K664" i="94" s="1"/>
  <c r="P664" i="94"/>
  <c r="Q664" i="94" s="1"/>
  <c r="J660" i="94"/>
  <c r="K660" i="94" s="1"/>
  <c r="P660" i="94"/>
  <c r="Q660" i="94" s="1"/>
  <c r="J656" i="94"/>
  <c r="K656" i="94" s="1"/>
  <c r="P656" i="94"/>
  <c r="Q656" i="94" s="1"/>
  <c r="J652" i="94"/>
  <c r="K652" i="94" s="1"/>
  <c r="P652" i="94"/>
  <c r="Q652" i="94" s="1"/>
  <c r="J613" i="94"/>
  <c r="K613" i="94" s="1"/>
  <c r="P613" i="94"/>
  <c r="Q613" i="94" s="1"/>
  <c r="J609" i="94"/>
  <c r="K609" i="94" s="1"/>
  <c r="P609" i="94"/>
  <c r="Q609" i="94" s="1"/>
  <c r="J605" i="94"/>
  <c r="K605" i="94" s="1"/>
  <c r="P605" i="94"/>
  <c r="Q605" i="94" s="1"/>
  <c r="J569" i="94"/>
  <c r="K569" i="94" s="1"/>
  <c r="P569" i="94"/>
  <c r="Q569" i="94" s="1"/>
  <c r="J565" i="94"/>
  <c r="K565" i="94" s="1"/>
  <c r="P565" i="94"/>
  <c r="Q565" i="94" s="1"/>
  <c r="J561" i="94"/>
  <c r="K561" i="94" s="1"/>
  <c r="P561" i="94"/>
  <c r="Q561" i="94" s="1"/>
  <c r="J557" i="94"/>
  <c r="K557" i="94" s="1"/>
  <c r="P557" i="94"/>
  <c r="Q557" i="94" s="1"/>
  <c r="J518" i="94"/>
  <c r="K518" i="94" s="1"/>
  <c r="P518" i="94"/>
  <c r="Q518" i="94" s="1"/>
  <c r="J514" i="94"/>
  <c r="K514" i="94" s="1"/>
  <c r="P514" i="94"/>
  <c r="Q514" i="94" s="1"/>
  <c r="J510" i="94"/>
  <c r="K510" i="94" s="1"/>
  <c r="P510" i="94"/>
  <c r="Q510" i="94" s="1"/>
  <c r="J475" i="94"/>
  <c r="K475" i="94" s="1"/>
  <c r="P475" i="94"/>
  <c r="Q475" i="94" s="1"/>
  <c r="J471" i="94"/>
  <c r="K471" i="94" s="1"/>
  <c r="P471" i="94"/>
  <c r="Q471" i="94" s="1"/>
  <c r="J467" i="94"/>
  <c r="K467" i="94" s="1"/>
  <c r="P467" i="94"/>
  <c r="Q467" i="94" s="1"/>
  <c r="J463" i="94"/>
  <c r="K463" i="94" s="1"/>
  <c r="P463" i="94"/>
  <c r="Q463" i="94" s="1"/>
  <c r="J939" i="94"/>
  <c r="K939" i="94" s="1"/>
  <c r="P939" i="94"/>
  <c r="Q939" i="94" s="1"/>
  <c r="J923" i="94"/>
  <c r="K923" i="94" s="1"/>
  <c r="P923" i="94"/>
  <c r="Q923" i="94" s="1"/>
  <c r="J892" i="94"/>
  <c r="K892" i="94" s="1"/>
  <c r="P892" i="94"/>
  <c r="Q892" i="94" s="1"/>
  <c r="J876" i="94"/>
  <c r="K876" i="94" s="1"/>
  <c r="P876" i="94"/>
  <c r="Q876" i="94" s="1"/>
  <c r="J846" i="94"/>
  <c r="K846" i="94" s="1"/>
  <c r="P846" i="94"/>
  <c r="Q846" i="94" s="1"/>
  <c r="J830" i="94"/>
  <c r="K830" i="94" s="1"/>
  <c r="P830" i="94"/>
  <c r="Q830" i="94" s="1"/>
  <c r="J814" i="94"/>
  <c r="K814" i="94" s="1"/>
  <c r="P814" i="94"/>
  <c r="Q814" i="94" s="1"/>
  <c r="J783" i="94"/>
  <c r="K783" i="94" s="1"/>
  <c r="P783" i="94"/>
  <c r="Q783" i="94" s="1"/>
  <c r="J767" i="94"/>
  <c r="K767" i="94" s="1"/>
  <c r="P767" i="94"/>
  <c r="Q767" i="94" s="1"/>
  <c r="J736" i="94"/>
  <c r="K736" i="94" s="1"/>
  <c r="P736" i="94"/>
  <c r="Q736" i="94" s="1"/>
  <c r="J720" i="94"/>
  <c r="K720" i="94" s="1"/>
  <c r="P720" i="94"/>
  <c r="Q720" i="94" s="1"/>
  <c r="J690" i="94"/>
  <c r="K690" i="94" s="1"/>
  <c r="P690" i="94"/>
  <c r="Q690" i="94" s="1"/>
  <c r="J674" i="94"/>
  <c r="K674" i="94" s="1"/>
  <c r="P674" i="94"/>
  <c r="Q674" i="94" s="1"/>
  <c r="J643" i="94"/>
  <c r="K643" i="94" s="1"/>
  <c r="P643" i="94"/>
  <c r="Q643" i="94" s="1"/>
  <c r="J627" i="94"/>
  <c r="K627" i="94" s="1"/>
  <c r="P627" i="94"/>
  <c r="Q627" i="94" s="1"/>
  <c r="J598" i="94"/>
  <c r="K598" i="94" s="1"/>
  <c r="P598" i="94"/>
  <c r="Q598" i="94" s="1"/>
  <c r="J582" i="94"/>
  <c r="K582" i="94" s="1"/>
  <c r="P582" i="94"/>
  <c r="Q582" i="94" s="1"/>
  <c r="J553" i="94"/>
  <c r="K553" i="94" s="1"/>
  <c r="P553" i="94"/>
  <c r="Q553" i="94" s="1"/>
  <c r="J537" i="94"/>
  <c r="K537" i="94" s="1"/>
  <c r="P537" i="94"/>
  <c r="Q537" i="94" s="1"/>
  <c r="J506" i="94"/>
  <c r="K506" i="94" s="1"/>
  <c r="P506" i="94"/>
  <c r="Q506" i="94" s="1"/>
  <c r="J490" i="94"/>
  <c r="K490" i="94" s="1"/>
  <c r="P490" i="94"/>
  <c r="Q490" i="94" s="1"/>
  <c r="J459" i="94"/>
  <c r="K459" i="94" s="1"/>
  <c r="P459" i="94"/>
  <c r="Q459" i="94" s="1"/>
  <c r="J443" i="94"/>
  <c r="K443" i="94" s="1"/>
  <c r="P443" i="94"/>
  <c r="Q443" i="94" s="1"/>
  <c r="J427" i="94"/>
  <c r="K427" i="94" s="1"/>
  <c r="P427" i="94"/>
  <c r="Q427" i="94" s="1"/>
  <c r="J397" i="94"/>
  <c r="K397" i="94" s="1"/>
  <c r="P397" i="94"/>
  <c r="Q397" i="94" s="1"/>
  <c r="J381" i="94"/>
  <c r="K381" i="94" s="1"/>
  <c r="P381" i="94"/>
  <c r="Q381" i="94" s="1"/>
  <c r="J350" i="94"/>
  <c r="K350" i="94" s="1"/>
  <c r="P350" i="94"/>
  <c r="Q350" i="94" s="1"/>
  <c r="J342" i="94"/>
  <c r="K342" i="94" s="1"/>
  <c r="P342" i="94"/>
  <c r="Q342" i="94" s="1"/>
  <c r="J338" i="94"/>
  <c r="K338" i="94" s="1"/>
  <c r="P338" i="94"/>
  <c r="Q338" i="94" s="1"/>
  <c r="J334" i="94"/>
  <c r="K334" i="94" s="1"/>
  <c r="P334" i="94"/>
  <c r="Q334" i="94" s="1"/>
  <c r="J330" i="94"/>
  <c r="K330" i="94" s="1"/>
  <c r="P330" i="94"/>
  <c r="Q330" i="94" s="1"/>
  <c r="J311" i="94"/>
  <c r="K311" i="94" s="1"/>
  <c r="P311" i="94"/>
  <c r="Q311" i="94" s="1"/>
  <c r="J307" i="94"/>
  <c r="K307" i="94" s="1"/>
  <c r="P307" i="94"/>
  <c r="Q307" i="94" s="1"/>
  <c r="J303" i="94"/>
  <c r="K303" i="94" s="1"/>
  <c r="P303" i="94"/>
  <c r="Q303" i="94" s="1"/>
  <c r="J299" i="94"/>
  <c r="K299" i="94" s="1"/>
  <c r="P299" i="94"/>
  <c r="Q299" i="94" s="1"/>
  <c r="J295" i="94"/>
  <c r="K295" i="94" s="1"/>
  <c r="P295" i="94"/>
  <c r="Q295" i="94" s="1"/>
  <c r="J291" i="94"/>
  <c r="K291" i="94" s="1"/>
  <c r="P291" i="94"/>
  <c r="Q291" i="94" s="1"/>
  <c r="J287" i="94"/>
  <c r="K287" i="94" s="1"/>
  <c r="P287" i="94"/>
  <c r="Q287" i="94" s="1"/>
  <c r="J279" i="94"/>
  <c r="K279" i="94" s="1"/>
  <c r="P279" i="94"/>
  <c r="Q279" i="94" s="1"/>
  <c r="J260" i="94"/>
  <c r="K260" i="94" s="1"/>
  <c r="P260" i="94"/>
  <c r="Q260" i="94" s="1"/>
  <c r="J248" i="94"/>
  <c r="K248" i="94" s="1"/>
  <c r="P248" i="94"/>
  <c r="Q248" i="94" s="1"/>
  <c r="J244" i="94"/>
  <c r="K244" i="94" s="1"/>
  <c r="P244" i="94"/>
  <c r="Q244" i="94" s="1"/>
  <c r="J240" i="94"/>
  <c r="K240" i="94" s="1"/>
  <c r="P240" i="94"/>
  <c r="Q240" i="94" s="1"/>
  <c r="J236" i="94"/>
  <c r="K236" i="94" s="1"/>
  <c r="P236" i="94"/>
  <c r="Q236" i="94" s="1"/>
  <c r="J232" i="94"/>
  <c r="K232" i="94" s="1"/>
  <c r="P232" i="94"/>
  <c r="Q232" i="94" s="1"/>
  <c r="J228" i="94"/>
  <c r="K228" i="94" s="1"/>
  <c r="P228" i="94"/>
  <c r="Q228" i="94" s="1"/>
  <c r="J209" i="94"/>
  <c r="K209" i="94" s="1"/>
  <c r="P209" i="94"/>
  <c r="Q209" i="94" s="1"/>
  <c r="J205" i="94"/>
  <c r="K205" i="94" s="1"/>
  <c r="P205" i="94"/>
  <c r="Q205" i="94" s="1"/>
  <c r="J201" i="94"/>
  <c r="K201" i="94" s="1"/>
  <c r="P201" i="94"/>
  <c r="Q201" i="94" s="1"/>
  <c r="J197" i="94"/>
  <c r="K197" i="94" s="1"/>
  <c r="P197" i="94"/>
  <c r="Q197" i="94" s="1"/>
  <c r="J193" i="94"/>
  <c r="K193" i="94" s="1"/>
  <c r="P193" i="94"/>
  <c r="Q193" i="94" s="1"/>
  <c r="J189" i="94"/>
  <c r="K189" i="94" s="1"/>
  <c r="P189" i="94"/>
  <c r="Q189" i="94" s="1"/>
  <c r="J185" i="94"/>
  <c r="K185" i="94" s="1"/>
  <c r="P185" i="94"/>
  <c r="Q185" i="94" s="1"/>
  <c r="J181" i="94"/>
  <c r="K181" i="94" s="1"/>
  <c r="P181" i="94"/>
  <c r="Q181" i="94" s="1"/>
  <c r="J177" i="94"/>
  <c r="K177" i="94" s="1"/>
  <c r="P177" i="94"/>
  <c r="Q177" i="94" s="1"/>
  <c r="J164" i="94"/>
  <c r="K164" i="94" s="1"/>
  <c r="P164" i="94"/>
  <c r="Q164" i="94" s="1"/>
  <c r="J160" i="94"/>
  <c r="K160" i="94" s="1"/>
  <c r="P160" i="94"/>
  <c r="Q160" i="94" s="1"/>
  <c r="J156" i="94"/>
  <c r="K156" i="94" s="1"/>
  <c r="P156" i="94"/>
  <c r="Q156" i="94" s="1"/>
  <c r="J152" i="94"/>
  <c r="K152" i="94" s="1"/>
  <c r="P152" i="94"/>
  <c r="Q152" i="94" s="1"/>
  <c r="J133" i="94"/>
  <c r="K133" i="94" s="1"/>
  <c r="P133" i="94"/>
  <c r="Q133" i="94" s="1"/>
  <c r="J129" i="94"/>
  <c r="K129" i="94" s="1"/>
  <c r="P129" i="94"/>
  <c r="Q129" i="94" s="1"/>
  <c r="J125" i="94"/>
  <c r="K125" i="94" s="1"/>
  <c r="P125" i="94"/>
  <c r="Q125" i="94" s="1"/>
  <c r="J121" i="94"/>
  <c r="K121" i="94" s="1"/>
  <c r="P121" i="94"/>
  <c r="Q121" i="94" s="1"/>
  <c r="J117" i="94"/>
  <c r="K117" i="94" s="1"/>
  <c r="P117" i="94"/>
  <c r="Q117" i="94" s="1"/>
  <c r="J113" i="94"/>
  <c r="K113" i="94" s="1"/>
  <c r="P113" i="94"/>
  <c r="Q113" i="94" s="1"/>
  <c r="J109" i="94"/>
  <c r="K109" i="94" s="1"/>
  <c r="P109" i="94"/>
  <c r="Q109" i="94" s="1"/>
  <c r="J105" i="94"/>
  <c r="K105" i="94" s="1"/>
  <c r="P105" i="94"/>
  <c r="Q105" i="94" s="1"/>
  <c r="J86" i="94"/>
  <c r="K86" i="94" s="1"/>
  <c r="P86" i="94"/>
  <c r="Q86" i="94" s="1"/>
  <c r="J82" i="94"/>
  <c r="K82" i="94" s="1"/>
  <c r="P82" i="94"/>
  <c r="Q82" i="94" s="1"/>
  <c r="J78" i="94"/>
  <c r="K78" i="94" s="1"/>
  <c r="P78" i="94"/>
  <c r="Q78" i="94" s="1"/>
  <c r="J74" i="94"/>
  <c r="K74" i="94" s="1"/>
  <c r="P74" i="94"/>
  <c r="Q74" i="94" s="1"/>
  <c r="J70" i="94"/>
  <c r="K70" i="94" s="1"/>
  <c r="P70" i="94"/>
  <c r="Q70" i="94" s="1"/>
  <c r="J66" i="94"/>
  <c r="K66" i="94" s="1"/>
  <c r="P66" i="94"/>
  <c r="Q66" i="94" s="1"/>
  <c r="J62" i="94"/>
  <c r="K62" i="94" s="1"/>
  <c r="P62" i="94"/>
  <c r="Q62" i="94" s="1"/>
  <c r="J58" i="94"/>
  <c r="K58" i="94" s="1"/>
  <c r="P58" i="94"/>
  <c r="Q58" i="94" s="1"/>
  <c r="J54" i="94"/>
  <c r="K54" i="94" s="1"/>
  <c r="P54" i="94"/>
  <c r="Q54" i="94" s="1"/>
  <c r="J35" i="94"/>
  <c r="K35" i="94" s="1"/>
  <c r="P35" i="94"/>
  <c r="Q35" i="94" s="1"/>
  <c r="J31" i="94"/>
  <c r="K31" i="94" s="1"/>
  <c r="P31" i="94"/>
  <c r="Q31" i="94" s="1"/>
  <c r="J27" i="94"/>
  <c r="K27" i="94" s="1"/>
  <c r="P27" i="94"/>
  <c r="Q27" i="94" s="1"/>
  <c r="J23" i="94"/>
  <c r="K23" i="94" s="1"/>
  <c r="P23" i="94"/>
  <c r="Q23" i="94" s="1"/>
  <c r="J19" i="94"/>
  <c r="K19" i="94" s="1"/>
  <c r="P19" i="94"/>
  <c r="Q19" i="94" s="1"/>
  <c r="J15" i="94"/>
  <c r="K15" i="94" s="1"/>
  <c r="P15" i="94"/>
  <c r="Q15" i="94" s="1"/>
  <c r="J11" i="94"/>
  <c r="K11" i="94" s="1"/>
  <c r="P11" i="94"/>
  <c r="Q11" i="94" s="1"/>
  <c r="J7" i="94"/>
  <c r="K7" i="94" s="1"/>
  <c r="P7" i="94"/>
  <c r="Q7" i="94" s="1"/>
  <c r="J3" i="94"/>
  <c r="K3" i="94" s="1"/>
  <c r="P3" i="94"/>
  <c r="Q3" i="94" s="1"/>
  <c r="J909" i="94"/>
  <c r="K909" i="94" s="1"/>
  <c r="P909" i="94"/>
  <c r="Q909" i="94" s="1"/>
  <c r="J905" i="94"/>
  <c r="K905" i="94" s="1"/>
  <c r="P905" i="94"/>
  <c r="Q905" i="94" s="1"/>
  <c r="J901" i="94"/>
  <c r="K901" i="94" s="1"/>
  <c r="P901" i="94"/>
  <c r="Q901" i="94" s="1"/>
  <c r="J897" i="94"/>
  <c r="K897" i="94" s="1"/>
  <c r="P897" i="94"/>
  <c r="Q897" i="94" s="1"/>
  <c r="J858" i="94"/>
  <c r="K858" i="94" s="1"/>
  <c r="P858" i="94"/>
  <c r="Q858" i="94" s="1"/>
  <c r="J854" i="94"/>
  <c r="K854" i="94" s="1"/>
  <c r="P854" i="94"/>
  <c r="Q854" i="94" s="1"/>
  <c r="J850" i="94"/>
  <c r="K850" i="94" s="1"/>
  <c r="P850" i="94"/>
  <c r="Q850" i="94" s="1"/>
  <c r="J812" i="94"/>
  <c r="K812" i="94" s="1"/>
  <c r="P812" i="94"/>
  <c r="Q812" i="94" s="1"/>
  <c r="J808" i="94"/>
  <c r="K808" i="94" s="1"/>
  <c r="P808" i="94"/>
  <c r="Q808" i="94" s="1"/>
  <c r="J804" i="94"/>
  <c r="K804" i="94" s="1"/>
  <c r="P804" i="94"/>
  <c r="Q804" i="94" s="1"/>
  <c r="J800" i="94"/>
  <c r="K800" i="94" s="1"/>
  <c r="P800" i="94"/>
  <c r="Q800" i="94" s="1"/>
  <c r="J761" i="94"/>
  <c r="K761" i="94" s="1"/>
  <c r="P761" i="94"/>
  <c r="Q761" i="94" s="1"/>
  <c r="J757" i="94"/>
  <c r="K757" i="94" s="1"/>
  <c r="P757" i="94"/>
  <c r="Q757" i="94" s="1"/>
  <c r="J753" i="94"/>
  <c r="K753" i="94" s="1"/>
  <c r="P753" i="94"/>
  <c r="Q753" i="94" s="1"/>
  <c r="J749" i="94"/>
  <c r="K749" i="94" s="1"/>
  <c r="P749" i="94"/>
  <c r="Q749" i="94" s="1"/>
  <c r="J710" i="94"/>
  <c r="K710" i="94" s="1"/>
  <c r="P710" i="94"/>
  <c r="Q710" i="94" s="1"/>
  <c r="J706" i="94"/>
  <c r="K706" i="94" s="1"/>
  <c r="P706" i="94"/>
  <c r="Q706" i="94" s="1"/>
  <c r="J702" i="94"/>
  <c r="K702" i="94" s="1"/>
  <c r="P702" i="94"/>
  <c r="Q702" i="94" s="1"/>
  <c r="J663" i="94"/>
  <c r="K663" i="94" s="1"/>
  <c r="P663" i="94"/>
  <c r="Q663" i="94" s="1"/>
  <c r="J659" i="94"/>
  <c r="K659" i="94" s="1"/>
  <c r="P659" i="94"/>
  <c r="Q659" i="94" s="1"/>
  <c r="J655" i="94"/>
  <c r="K655" i="94" s="1"/>
  <c r="P655" i="94"/>
  <c r="Q655" i="94" s="1"/>
  <c r="J651" i="94"/>
  <c r="K651" i="94" s="1"/>
  <c r="P651" i="94"/>
  <c r="Q651" i="94" s="1"/>
  <c r="J612" i="94"/>
  <c r="K612" i="94" s="1"/>
  <c r="P612" i="94"/>
  <c r="Q612" i="94" s="1"/>
  <c r="J608" i="94"/>
  <c r="K608" i="94" s="1"/>
  <c r="P608" i="94"/>
  <c r="Q608" i="94" s="1"/>
  <c r="J604" i="94"/>
  <c r="K604" i="94" s="1"/>
  <c r="P604" i="94"/>
  <c r="Q604" i="94" s="1"/>
  <c r="J568" i="94"/>
  <c r="K568" i="94" s="1"/>
  <c r="P568" i="94"/>
  <c r="Q568" i="94" s="1"/>
  <c r="J564" i="94"/>
  <c r="K564" i="94" s="1"/>
  <c r="P564" i="94"/>
  <c r="Q564" i="94" s="1"/>
  <c r="J560" i="94"/>
  <c r="K560" i="94" s="1"/>
  <c r="P560" i="94"/>
  <c r="Q560" i="94" s="1"/>
  <c r="J521" i="94"/>
  <c r="K521" i="94" s="1"/>
  <c r="P521" i="94"/>
  <c r="Q521" i="94" s="1"/>
  <c r="J517" i="94"/>
  <c r="K517" i="94" s="1"/>
  <c r="P517" i="94"/>
  <c r="Q517" i="94" s="1"/>
  <c r="J513" i="94"/>
  <c r="K513" i="94" s="1"/>
  <c r="P513" i="94"/>
  <c r="Q513" i="94" s="1"/>
  <c r="J509" i="94"/>
  <c r="K509" i="94" s="1"/>
  <c r="P509" i="94"/>
  <c r="Q509" i="94" s="1"/>
  <c r="J474" i="94"/>
  <c r="K474" i="94" s="1"/>
  <c r="P474" i="94"/>
  <c r="Q474" i="94" s="1"/>
  <c r="J470" i="94"/>
  <c r="K470" i="94" s="1"/>
  <c r="P470" i="94"/>
  <c r="Q470" i="94" s="1"/>
  <c r="J466" i="94"/>
  <c r="K466" i="94" s="1"/>
  <c r="P466" i="94"/>
  <c r="Q466" i="94" s="1"/>
  <c r="J425" i="94"/>
  <c r="K425" i="94" s="1"/>
  <c r="P425" i="94"/>
  <c r="Q425" i="94" s="1"/>
  <c r="J421" i="94"/>
  <c r="K421" i="94" s="1"/>
  <c r="P421" i="94"/>
  <c r="Q421" i="94" s="1"/>
  <c r="J417" i="94"/>
  <c r="K417" i="94" s="1"/>
  <c r="P417" i="94"/>
  <c r="Q417" i="94" s="1"/>
  <c r="J413" i="94"/>
  <c r="K413" i="94" s="1"/>
  <c r="P413" i="94"/>
  <c r="Q413" i="94" s="1"/>
  <c r="J374" i="94"/>
  <c r="K374" i="94" s="1"/>
  <c r="P374" i="94"/>
  <c r="Q374" i="94" s="1"/>
  <c r="J370" i="94"/>
  <c r="K370" i="94" s="1"/>
  <c r="P370" i="94"/>
  <c r="Q370" i="94" s="1"/>
  <c r="J366" i="94"/>
  <c r="K366" i="94" s="1"/>
  <c r="P366" i="94"/>
  <c r="Q366" i="94" s="1"/>
  <c r="J362" i="94"/>
  <c r="K362" i="94" s="1"/>
  <c r="P362" i="94"/>
  <c r="Q362" i="94" s="1"/>
  <c r="J323" i="94"/>
  <c r="K323" i="94" s="1"/>
  <c r="P323" i="94"/>
  <c r="Q323" i="94" s="1"/>
  <c r="J319" i="94"/>
  <c r="K319" i="94" s="1"/>
  <c r="P319" i="94"/>
  <c r="Q319" i="94" s="1"/>
  <c r="J315" i="94"/>
  <c r="K315" i="94" s="1"/>
  <c r="P315" i="94"/>
  <c r="Q315" i="94" s="1"/>
  <c r="J276" i="94"/>
  <c r="K276" i="94" s="1"/>
  <c r="P276" i="94"/>
  <c r="Q276" i="94" s="1"/>
  <c r="J272" i="94"/>
  <c r="K272" i="94" s="1"/>
  <c r="P272" i="94"/>
  <c r="Q272" i="94" s="1"/>
  <c r="J268" i="94"/>
  <c r="K268" i="94" s="1"/>
  <c r="P268" i="94"/>
  <c r="Q268" i="94" s="1"/>
  <c r="J264" i="94"/>
  <c r="K264" i="94" s="1"/>
  <c r="P264" i="94"/>
  <c r="Q264" i="94" s="1"/>
  <c r="J225" i="94"/>
  <c r="K225" i="94" s="1"/>
  <c r="P225" i="94"/>
  <c r="Q225" i="94" s="1"/>
  <c r="J221" i="94"/>
  <c r="K221" i="94" s="1"/>
  <c r="P221" i="94"/>
  <c r="Q221" i="94" s="1"/>
  <c r="J217" i="94"/>
  <c r="K217" i="94" s="1"/>
  <c r="P217" i="94"/>
  <c r="Q217" i="94" s="1"/>
  <c r="J213" i="94"/>
  <c r="K213" i="94" s="1"/>
  <c r="P213" i="94"/>
  <c r="Q213" i="94" s="1"/>
  <c r="J174" i="94"/>
  <c r="K174" i="94" s="1"/>
  <c r="P174" i="94"/>
  <c r="Q174" i="94" s="1"/>
  <c r="J170" i="94"/>
  <c r="K170" i="94" s="1"/>
  <c r="P170" i="94"/>
  <c r="Q170" i="94" s="1"/>
  <c r="J150" i="94"/>
  <c r="K150" i="94" s="1"/>
  <c r="P150" i="94"/>
  <c r="Q150" i="94" s="1"/>
  <c r="J146" i="94"/>
  <c r="K146" i="94" s="1"/>
  <c r="P146" i="94"/>
  <c r="Q146" i="94" s="1"/>
  <c r="J142" i="94"/>
  <c r="K142" i="94" s="1"/>
  <c r="P142" i="94"/>
  <c r="Q142" i="94" s="1"/>
  <c r="J138" i="94"/>
  <c r="K138" i="94" s="1"/>
  <c r="P138" i="94"/>
  <c r="Q138" i="94" s="1"/>
  <c r="J99" i="94"/>
  <c r="K99" i="94" s="1"/>
  <c r="P99" i="94"/>
  <c r="Q99" i="94" s="1"/>
  <c r="J95" i="94"/>
  <c r="K95" i="94" s="1"/>
  <c r="P95" i="94"/>
  <c r="Q95" i="94" s="1"/>
  <c r="J91" i="94"/>
  <c r="K91" i="94" s="1"/>
  <c r="P91" i="94"/>
  <c r="Q91" i="94" s="1"/>
  <c r="J87" i="94"/>
  <c r="K87" i="94" s="1"/>
  <c r="P87" i="94"/>
  <c r="Q87" i="94" s="1"/>
  <c r="J48" i="94"/>
  <c r="K48" i="94" s="1"/>
  <c r="P48" i="94"/>
  <c r="Q48" i="94" s="1"/>
  <c r="J44" i="94"/>
  <c r="K44" i="94" s="1"/>
  <c r="P44" i="94"/>
  <c r="Q44" i="94" s="1"/>
  <c r="J40" i="94"/>
  <c r="K40" i="94" s="1"/>
  <c r="P40" i="94"/>
  <c r="Q40" i="94" s="1"/>
  <c r="J424" i="94"/>
  <c r="K424" i="94" s="1"/>
  <c r="P424" i="94"/>
  <c r="Q424" i="94" s="1"/>
  <c r="J420" i="94"/>
  <c r="K420" i="94" s="1"/>
  <c r="P420" i="94"/>
  <c r="Q420" i="94" s="1"/>
  <c r="J416" i="94"/>
  <c r="K416" i="94" s="1"/>
  <c r="P416" i="94"/>
  <c r="Q416" i="94" s="1"/>
  <c r="J412" i="94"/>
  <c r="K412" i="94" s="1"/>
  <c r="P412" i="94"/>
  <c r="Q412" i="94" s="1"/>
  <c r="J373" i="94"/>
  <c r="K373" i="94" s="1"/>
  <c r="P373" i="94"/>
  <c r="Q373" i="94" s="1"/>
  <c r="J369" i="94"/>
  <c r="K369" i="94" s="1"/>
  <c r="P369" i="94"/>
  <c r="Q369" i="94" s="1"/>
  <c r="J365" i="94"/>
  <c r="K365" i="94" s="1"/>
  <c r="P365" i="94"/>
  <c r="Q365" i="94" s="1"/>
  <c r="J326" i="94"/>
  <c r="K326" i="94" s="1"/>
  <c r="P326" i="94"/>
  <c r="Q326" i="94" s="1"/>
  <c r="J322" i="94"/>
  <c r="K322" i="94" s="1"/>
  <c r="P322" i="94"/>
  <c r="Q322" i="94" s="1"/>
  <c r="J318" i="94"/>
  <c r="K318" i="94" s="1"/>
  <c r="P318" i="94"/>
  <c r="Q318" i="94" s="1"/>
  <c r="J314" i="94"/>
  <c r="K314" i="94" s="1"/>
  <c r="P314" i="94"/>
  <c r="Q314" i="94" s="1"/>
  <c r="J275" i="94"/>
  <c r="K275" i="94" s="1"/>
  <c r="P275" i="94"/>
  <c r="Q275" i="94" s="1"/>
  <c r="J271" i="94"/>
  <c r="K271" i="94" s="1"/>
  <c r="P271" i="94"/>
  <c r="Q271" i="94" s="1"/>
  <c r="J267" i="94"/>
  <c r="K267" i="94" s="1"/>
  <c r="P267" i="94"/>
  <c r="Q267" i="94" s="1"/>
  <c r="J263" i="94"/>
  <c r="K263" i="94" s="1"/>
  <c r="P263" i="94"/>
  <c r="Q263" i="94" s="1"/>
  <c r="J224" i="94"/>
  <c r="K224" i="94" s="1"/>
  <c r="P224" i="94"/>
  <c r="Q224" i="94" s="1"/>
  <c r="J220" i="94"/>
  <c r="K220" i="94" s="1"/>
  <c r="P220" i="94"/>
  <c r="Q220" i="94" s="1"/>
  <c r="J216" i="94"/>
  <c r="K216" i="94" s="1"/>
  <c r="P216" i="94"/>
  <c r="Q216" i="94" s="1"/>
  <c r="J212" i="94"/>
  <c r="K212" i="94" s="1"/>
  <c r="P212" i="94"/>
  <c r="Q212" i="94" s="1"/>
  <c r="J173" i="94"/>
  <c r="K173" i="94" s="1"/>
  <c r="P173" i="94"/>
  <c r="Q173" i="94" s="1"/>
  <c r="J169" i="94"/>
  <c r="K169" i="94" s="1"/>
  <c r="P169" i="94"/>
  <c r="Q169" i="94" s="1"/>
  <c r="J149" i="94"/>
  <c r="K149" i="94" s="1"/>
  <c r="P149" i="94"/>
  <c r="Q149" i="94" s="1"/>
  <c r="J145" i="94"/>
  <c r="K145" i="94" s="1"/>
  <c r="P145" i="94"/>
  <c r="Q145" i="94" s="1"/>
  <c r="J141" i="94"/>
  <c r="K141" i="94" s="1"/>
  <c r="P141" i="94"/>
  <c r="Q141" i="94" s="1"/>
  <c r="J137" i="94"/>
  <c r="K137" i="94" s="1"/>
  <c r="P137" i="94"/>
  <c r="Q137" i="94" s="1"/>
  <c r="J98" i="94"/>
  <c r="K98" i="94" s="1"/>
  <c r="P98" i="94"/>
  <c r="Q98" i="94" s="1"/>
  <c r="J94" i="94"/>
  <c r="K94" i="94" s="1"/>
  <c r="P94" i="94"/>
  <c r="Q94" i="94" s="1"/>
  <c r="J90" i="94"/>
  <c r="K90" i="94" s="1"/>
  <c r="P90" i="94"/>
  <c r="Q90" i="94" s="1"/>
  <c r="J51" i="94"/>
  <c r="K51" i="94" s="1"/>
  <c r="P51" i="94"/>
  <c r="Q51" i="94" s="1"/>
  <c r="J47" i="94"/>
  <c r="K47" i="94" s="1"/>
  <c r="P47" i="94"/>
  <c r="Q47" i="94" s="1"/>
  <c r="J43" i="94"/>
  <c r="K43" i="94" s="1"/>
  <c r="P43" i="94"/>
  <c r="Q43" i="94" s="1"/>
  <c r="J39" i="94"/>
  <c r="K39" i="94" s="1"/>
  <c r="P39" i="94"/>
  <c r="Q39" i="94" s="1"/>
  <c r="J462" i="94"/>
  <c r="K462" i="94" s="1"/>
  <c r="P462" i="94"/>
  <c r="Q462" i="94" s="1"/>
  <c r="J423" i="94"/>
  <c r="K423" i="94" s="1"/>
  <c r="P423" i="94"/>
  <c r="Q423" i="94" s="1"/>
  <c r="J419" i="94"/>
  <c r="K419" i="94" s="1"/>
  <c r="P419" i="94"/>
  <c r="Q419" i="94" s="1"/>
  <c r="J415" i="94"/>
  <c r="K415" i="94" s="1"/>
  <c r="P415" i="94"/>
  <c r="Q415" i="94" s="1"/>
  <c r="J376" i="94"/>
  <c r="K376" i="94" s="1"/>
  <c r="P376" i="94"/>
  <c r="Q376" i="94" s="1"/>
  <c r="J372" i="94"/>
  <c r="K372" i="94" s="1"/>
  <c r="P372" i="94"/>
  <c r="Q372" i="94" s="1"/>
  <c r="J368" i="94"/>
  <c r="K368" i="94" s="1"/>
  <c r="P368" i="94"/>
  <c r="Q368" i="94" s="1"/>
  <c r="J364" i="94"/>
  <c r="K364" i="94" s="1"/>
  <c r="P364" i="94"/>
  <c r="Q364" i="94" s="1"/>
  <c r="J325" i="94"/>
  <c r="K325" i="94" s="1"/>
  <c r="P325" i="94"/>
  <c r="Q325" i="94" s="1"/>
  <c r="J321" i="94"/>
  <c r="K321" i="94" s="1"/>
  <c r="P321" i="94"/>
  <c r="Q321" i="94" s="1"/>
  <c r="J317" i="94"/>
  <c r="K317" i="94" s="1"/>
  <c r="P317" i="94"/>
  <c r="Q317" i="94" s="1"/>
  <c r="J313" i="94"/>
  <c r="K313" i="94" s="1"/>
  <c r="P313" i="94"/>
  <c r="Q313" i="94" s="1"/>
  <c r="J274" i="94"/>
  <c r="K274" i="94" s="1"/>
  <c r="P274" i="94"/>
  <c r="Q274" i="94" s="1"/>
  <c r="J270" i="94"/>
  <c r="K270" i="94" s="1"/>
  <c r="P270" i="94"/>
  <c r="Q270" i="94" s="1"/>
  <c r="J266" i="94"/>
  <c r="K266" i="94" s="1"/>
  <c r="P266" i="94"/>
  <c r="Q266" i="94" s="1"/>
  <c r="J262" i="94"/>
  <c r="K262" i="94" s="1"/>
  <c r="P262" i="94"/>
  <c r="Q262" i="94" s="1"/>
  <c r="J223" i="94"/>
  <c r="K223" i="94" s="1"/>
  <c r="P223" i="94"/>
  <c r="Q223" i="94" s="1"/>
  <c r="J219" i="94"/>
  <c r="K219" i="94" s="1"/>
  <c r="P219" i="94"/>
  <c r="Q219" i="94" s="1"/>
  <c r="J215" i="94"/>
  <c r="K215" i="94" s="1"/>
  <c r="P215" i="94"/>
  <c r="Q215" i="94" s="1"/>
  <c r="J176" i="94"/>
  <c r="K176" i="94" s="1"/>
  <c r="P176" i="94"/>
  <c r="Q176" i="94" s="1"/>
  <c r="J172" i="94"/>
  <c r="K172" i="94" s="1"/>
  <c r="P172" i="94"/>
  <c r="Q172" i="94" s="1"/>
  <c r="J168" i="94"/>
  <c r="K168" i="94" s="1"/>
  <c r="P168" i="94"/>
  <c r="Q168" i="94" s="1"/>
  <c r="J148" i="94"/>
  <c r="K148" i="94" s="1"/>
  <c r="P148" i="94"/>
  <c r="Q148" i="94" s="1"/>
  <c r="J144" i="94"/>
  <c r="K144" i="94" s="1"/>
  <c r="P144" i="94"/>
  <c r="Q144" i="94" s="1"/>
  <c r="J140" i="94"/>
  <c r="K140" i="94" s="1"/>
  <c r="P140" i="94"/>
  <c r="Q140" i="94" s="1"/>
  <c r="J101" i="94"/>
  <c r="K101" i="94" s="1"/>
  <c r="P101" i="94"/>
  <c r="Q101" i="94" s="1"/>
  <c r="J97" i="94"/>
  <c r="K97" i="94" s="1"/>
  <c r="P97" i="94"/>
  <c r="Q97" i="94" s="1"/>
  <c r="J93" i="94"/>
  <c r="K93" i="94" s="1"/>
  <c r="P93" i="94"/>
  <c r="Q93" i="94" s="1"/>
  <c r="J89" i="94"/>
  <c r="K89" i="94" s="1"/>
  <c r="P89" i="94"/>
  <c r="Q89" i="94" s="1"/>
  <c r="J50" i="94"/>
  <c r="K50" i="94" s="1"/>
  <c r="P50" i="94"/>
  <c r="Q50" i="94" s="1"/>
  <c r="J46" i="94"/>
  <c r="K46" i="94" s="1"/>
  <c r="P46" i="94"/>
  <c r="Q46" i="94" s="1"/>
  <c r="J42" i="94"/>
  <c r="K42" i="94" s="1"/>
  <c r="P42" i="94"/>
  <c r="Q42" i="94" s="1"/>
  <c r="J38" i="94"/>
  <c r="K38" i="94" s="1"/>
  <c r="P38" i="94"/>
  <c r="Q38" i="94" s="1"/>
  <c r="J414" i="94"/>
  <c r="K414" i="94" s="1"/>
  <c r="P414" i="94"/>
  <c r="Q414" i="94" s="1"/>
  <c r="J375" i="94"/>
  <c r="K375" i="94" s="1"/>
  <c r="P375" i="94"/>
  <c r="Q375" i="94" s="1"/>
  <c r="J371" i="94"/>
  <c r="K371" i="94" s="1"/>
  <c r="P371" i="94"/>
  <c r="Q371" i="94" s="1"/>
  <c r="J367" i="94"/>
  <c r="K367" i="94" s="1"/>
  <c r="P367" i="94"/>
  <c r="Q367" i="94" s="1"/>
  <c r="J363" i="94"/>
  <c r="K363" i="94" s="1"/>
  <c r="P363" i="94"/>
  <c r="Q363" i="94" s="1"/>
  <c r="J324" i="94"/>
  <c r="K324" i="94" s="1"/>
  <c r="P324" i="94"/>
  <c r="Q324" i="94" s="1"/>
  <c r="J320" i="94"/>
  <c r="K320" i="94" s="1"/>
  <c r="P320" i="94"/>
  <c r="Q320" i="94" s="1"/>
  <c r="J316" i="94"/>
  <c r="K316" i="94" s="1"/>
  <c r="P316" i="94"/>
  <c r="Q316" i="94" s="1"/>
  <c r="J312" i="94"/>
  <c r="K312" i="94" s="1"/>
  <c r="P312" i="94"/>
  <c r="Q312" i="94" s="1"/>
  <c r="J273" i="94"/>
  <c r="K273" i="94" s="1"/>
  <c r="P273" i="94"/>
  <c r="Q273" i="94" s="1"/>
  <c r="J269" i="94"/>
  <c r="K269" i="94" s="1"/>
  <c r="P269" i="94"/>
  <c r="Q269" i="94" s="1"/>
  <c r="J265" i="94"/>
  <c r="K265" i="94" s="1"/>
  <c r="P265" i="94"/>
  <c r="Q265" i="94" s="1"/>
  <c r="J226" i="94"/>
  <c r="K226" i="94" s="1"/>
  <c r="P226" i="94"/>
  <c r="Q226" i="94" s="1"/>
  <c r="J222" i="94"/>
  <c r="K222" i="94" s="1"/>
  <c r="P222" i="94"/>
  <c r="Q222" i="94" s="1"/>
  <c r="J218" i="94"/>
  <c r="K218" i="94" s="1"/>
  <c r="P218" i="94"/>
  <c r="Q218" i="94" s="1"/>
  <c r="J214" i="94"/>
  <c r="K214" i="94" s="1"/>
  <c r="P214" i="94"/>
  <c r="Q214" i="94" s="1"/>
  <c r="J175" i="94"/>
  <c r="K175" i="94" s="1"/>
  <c r="P175" i="94"/>
  <c r="Q175" i="94" s="1"/>
  <c r="J171" i="94"/>
  <c r="K171" i="94" s="1"/>
  <c r="P171" i="94"/>
  <c r="Q171" i="94" s="1"/>
  <c r="J151" i="94"/>
  <c r="K151" i="94" s="1"/>
  <c r="P151" i="94"/>
  <c r="Q151" i="94" s="1"/>
  <c r="J147" i="94"/>
  <c r="K147" i="94" s="1"/>
  <c r="P147" i="94"/>
  <c r="Q147" i="94" s="1"/>
  <c r="J143" i="94"/>
  <c r="K143" i="94" s="1"/>
  <c r="P143" i="94"/>
  <c r="Q143" i="94" s="1"/>
  <c r="J139" i="94"/>
  <c r="K139" i="94" s="1"/>
  <c r="P139" i="94"/>
  <c r="Q139" i="94" s="1"/>
  <c r="J100" i="94"/>
  <c r="K100" i="94" s="1"/>
  <c r="P100" i="94"/>
  <c r="Q100" i="94" s="1"/>
  <c r="J96" i="94"/>
  <c r="K96" i="94" s="1"/>
  <c r="P96" i="94"/>
  <c r="Q96" i="94" s="1"/>
  <c r="J92" i="94"/>
  <c r="K92" i="94" s="1"/>
  <c r="P92" i="94"/>
  <c r="Q92" i="94" s="1"/>
  <c r="J88" i="94"/>
  <c r="K88" i="94" s="1"/>
  <c r="P88" i="94"/>
  <c r="Q88" i="94" s="1"/>
  <c r="J49" i="94"/>
  <c r="K49" i="94" s="1"/>
  <c r="P49" i="94"/>
  <c r="Q49" i="94" s="1"/>
  <c r="J45" i="94"/>
  <c r="K45" i="94" s="1"/>
  <c r="P45" i="94"/>
  <c r="Q45" i="94" s="1"/>
  <c r="J41" i="94"/>
  <c r="K41" i="94" s="1"/>
  <c r="P41" i="94"/>
  <c r="Q41" i="94" s="1"/>
  <c r="M518" i="61" l="1"/>
  <c r="M423" i="61"/>
  <c r="M424" i="61"/>
  <c r="M425" i="61"/>
  <c r="M426" i="61"/>
  <c r="M427" i="61"/>
  <c r="M428" i="61"/>
  <c r="M429" i="61"/>
  <c r="M430" i="61"/>
  <c r="M431" i="61"/>
  <c r="M432" i="61"/>
  <c r="M433" i="61"/>
  <c r="M434" i="61"/>
  <c r="M435" i="61"/>
  <c r="M436" i="61"/>
  <c r="M437" i="61"/>
  <c r="M438" i="61"/>
  <c r="M439" i="61"/>
  <c r="M440" i="61"/>
  <c r="M441" i="61"/>
  <c r="M442" i="61"/>
  <c r="M443" i="61"/>
  <c r="M444" i="61"/>
  <c r="M445" i="61"/>
  <c r="M446" i="61"/>
  <c r="M447" i="61"/>
  <c r="M448" i="61"/>
  <c r="M449" i="61"/>
  <c r="M450" i="61"/>
  <c r="M451" i="61"/>
  <c r="M452" i="61"/>
  <c r="M453" i="61"/>
  <c r="M454" i="61"/>
  <c r="M455" i="61"/>
  <c r="M456" i="61"/>
  <c r="M457" i="61"/>
  <c r="M458" i="61"/>
  <c r="M459" i="61"/>
  <c r="M460" i="61"/>
  <c r="M461" i="61"/>
  <c r="M462" i="61"/>
  <c r="M463" i="61"/>
  <c r="M464" i="61"/>
  <c r="M465" i="61"/>
  <c r="M466" i="61"/>
  <c r="M467" i="61"/>
  <c r="M468" i="61"/>
  <c r="M469" i="61"/>
  <c r="M470" i="61"/>
  <c r="M471" i="61"/>
  <c r="M472" i="61"/>
  <c r="M473" i="61"/>
  <c r="M474" i="61"/>
  <c r="M475" i="61"/>
  <c r="M476" i="61"/>
  <c r="M477" i="61"/>
  <c r="M478" i="61"/>
  <c r="M479" i="61"/>
  <c r="M480" i="61"/>
  <c r="M481" i="61"/>
  <c r="M482" i="61"/>
  <c r="M483" i="61"/>
  <c r="M484" i="61"/>
  <c r="M485" i="61"/>
  <c r="M486" i="61"/>
  <c r="M487" i="61"/>
  <c r="M488" i="61"/>
  <c r="M489" i="61"/>
  <c r="M490" i="61"/>
  <c r="M491" i="61"/>
  <c r="M492" i="61"/>
  <c r="M493" i="61"/>
  <c r="M494" i="61"/>
  <c r="M495" i="61"/>
  <c r="M496" i="61"/>
  <c r="M497" i="61"/>
  <c r="M498" i="61"/>
  <c r="M499" i="61"/>
  <c r="M500" i="61"/>
  <c r="M501" i="61"/>
  <c r="M502" i="61"/>
  <c r="M503" i="61"/>
  <c r="M504" i="61"/>
  <c r="M505" i="61"/>
  <c r="M506" i="61"/>
  <c r="M507" i="61"/>
  <c r="M508" i="61"/>
  <c r="M509" i="61"/>
  <c r="M510" i="61"/>
  <c r="M511" i="61"/>
  <c r="M512" i="61"/>
  <c r="M513" i="61"/>
  <c r="M514" i="61"/>
  <c r="M515" i="61"/>
  <c r="M516" i="61"/>
  <c r="M517" i="61"/>
  <c r="M519" i="61"/>
  <c r="M520" i="61"/>
  <c r="M521" i="61"/>
  <c r="M522" i="61"/>
  <c r="M523" i="61"/>
  <c r="M524" i="61"/>
  <c r="M525" i="61"/>
  <c r="M526" i="61"/>
  <c r="M527" i="61"/>
  <c r="M528" i="61"/>
  <c r="M529" i="61"/>
  <c r="M530" i="61"/>
  <c r="M531" i="61"/>
  <c r="M532" i="61"/>
  <c r="M533" i="61"/>
  <c r="M534" i="61"/>
  <c r="M535" i="61"/>
  <c r="M536" i="61"/>
  <c r="M537" i="61"/>
  <c r="M538" i="61"/>
  <c r="M539" i="61"/>
  <c r="M540" i="61"/>
  <c r="M541" i="61"/>
  <c r="M542" i="61"/>
  <c r="M543" i="61"/>
  <c r="M544" i="61"/>
  <c r="M545" i="61"/>
  <c r="M546" i="61"/>
  <c r="M547" i="61"/>
  <c r="M548" i="61"/>
  <c r="M549" i="61"/>
  <c r="M550" i="61"/>
  <c r="M551" i="61"/>
  <c r="M552" i="61"/>
  <c r="M553" i="61"/>
  <c r="M554" i="61"/>
  <c r="M555" i="61"/>
  <c r="M556" i="61"/>
  <c r="M557" i="61"/>
  <c r="M558" i="61"/>
  <c r="M559" i="61"/>
  <c r="M560" i="61"/>
  <c r="M561" i="61"/>
  <c r="M562" i="61"/>
  <c r="M563" i="61"/>
  <c r="M564" i="61"/>
  <c r="M565" i="61"/>
  <c r="M566" i="61"/>
  <c r="M567" i="61"/>
  <c r="M568" i="61"/>
  <c r="M569" i="61"/>
  <c r="M570" i="61"/>
  <c r="M571" i="61"/>
  <c r="M572" i="61"/>
  <c r="M573" i="61"/>
  <c r="M574" i="61"/>
  <c r="M575" i="61"/>
  <c r="M576" i="61"/>
  <c r="M577" i="61"/>
  <c r="M578" i="61"/>
  <c r="M579" i="61"/>
  <c r="M580" i="61"/>
  <c r="M581" i="61"/>
  <c r="M582" i="61"/>
  <c r="M583" i="61"/>
  <c r="M584" i="61"/>
  <c r="M585" i="61"/>
  <c r="M586" i="61"/>
  <c r="M587" i="61"/>
  <c r="M588" i="61"/>
  <c r="M589" i="61"/>
  <c r="M590" i="61"/>
  <c r="M591" i="61"/>
  <c r="M592" i="61"/>
  <c r="M593" i="61"/>
  <c r="M594" i="61"/>
  <c r="M595" i="61"/>
  <c r="M596" i="61"/>
  <c r="M597" i="61"/>
  <c r="M598" i="61"/>
  <c r="M599" i="61"/>
  <c r="M600" i="61"/>
  <c r="M601" i="61"/>
  <c r="M602" i="61"/>
  <c r="M603" i="61"/>
  <c r="M604" i="61"/>
  <c r="M605" i="61"/>
  <c r="M606" i="61"/>
  <c r="M607" i="61"/>
  <c r="M608" i="61"/>
  <c r="M609" i="61"/>
  <c r="M610" i="61"/>
  <c r="M611" i="61"/>
  <c r="M612" i="61"/>
  <c r="M613" i="61"/>
  <c r="M614" i="61"/>
  <c r="M615" i="61"/>
  <c r="M616" i="61"/>
  <c r="M617" i="61"/>
  <c r="M618" i="61"/>
  <c r="M619" i="61"/>
  <c r="M620" i="61"/>
  <c r="M621" i="61"/>
  <c r="M622" i="61"/>
  <c r="M623" i="61"/>
  <c r="M624" i="61"/>
  <c r="M625" i="61"/>
  <c r="M626" i="61"/>
  <c r="M627" i="61"/>
  <c r="M628" i="61"/>
  <c r="M629" i="61"/>
  <c r="M630" i="61"/>
  <c r="M631" i="61"/>
  <c r="M632" i="61"/>
  <c r="M633" i="61"/>
  <c r="M634" i="61"/>
  <c r="M635" i="61"/>
  <c r="M636" i="61"/>
  <c r="M637" i="61"/>
  <c r="M638" i="61"/>
  <c r="M639" i="61"/>
  <c r="M640" i="61"/>
  <c r="M641" i="61"/>
  <c r="M642" i="61"/>
  <c r="M643" i="61"/>
  <c r="M644" i="61"/>
  <c r="M645" i="61"/>
  <c r="M646" i="61"/>
  <c r="M647" i="61"/>
  <c r="M648" i="61"/>
  <c r="M649" i="61"/>
  <c r="M650" i="61"/>
  <c r="M651" i="61"/>
  <c r="M652" i="61"/>
  <c r="M653" i="61"/>
  <c r="M654" i="61"/>
  <c r="M655" i="61"/>
  <c r="M656" i="61"/>
  <c r="M657" i="61"/>
  <c r="M658" i="61"/>
  <c r="M659" i="61"/>
  <c r="M660" i="61"/>
  <c r="M661" i="61"/>
  <c r="M662" i="61"/>
  <c r="M663" i="61"/>
  <c r="M664" i="61"/>
  <c r="M665" i="61"/>
  <c r="M666" i="61"/>
  <c r="M667" i="61"/>
  <c r="M668" i="61"/>
  <c r="M669" i="61"/>
  <c r="M670" i="61"/>
  <c r="M671" i="61"/>
  <c r="M672" i="61"/>
  <c r="M673" i="61"/>
  <c r="M674" i="61"/>
  <c r="M675" i="61"/>
  <c r="M676" i="61"/>
  <c r="M677" i="61"/>
  <c r="M678" i="61"/>
  <c r="M679" i="61"/>
  <c r="M680" i="61"/>
  <c r="M681" i="61"/>
  <c r="M682" i="61"/>
  <c r="M683" i="61"/>
  <c r="M684" i="61"/>
  <c r="M685" i="61"/>
  <c r="M686" i="61"/>
  <c r="M687" i="61"/>
  <c r="M688" i="61"/>
  <c r="M689" i="61"/>
  <c r="M690" i="61"/>
  <c r="M691" i="61"/>
  <c r="M692" i="61"/>
  <c r="M693" i="61"/>
  <c r="M694" i="61"/>
  <c r="M695" i="61"/>
  <c r="M696" i="61"/>
  <c r="M697" i="61"/>
  <c r="M698" i="61"/>
  <c r="M699" i="61"/>
  <c r="M700" i="61"/>
  <c r="M701" i="61"/>
  <c r="M702" i="61"/>
  <c r="M703" i="61"/>
  <c r="M704" i="61"/>
  <c r="M705" i="61"/>
  <c r="M706" i="61"/>
  <c r="M707" i="61"/>
  <c r="M708" i="61"/>
  <c r="M709" i="61"/>
  <c r="M710" i="61"/>
  <c r="M711" i="61"/>
  <c r="M712" i="61"/>
  <c r="M713" i="61"/>
  <c r="M714" i="61"/>
  <c r="M715" i="61"/>
  <c r="M716" i="61"/>
  <c r="M717" i="61"/>
  <c r="M718" i="61"/>
  <c r="M719" i="61"/>
  <c r="M720" i="61"/>
  <c r="M721" i="61"/>
  <c r="M722" i="61"/>
  <c r="M723" i="61"/>
  <c r="M724" i="61"/>
  <c r="M725" i="61"/>
  <c r="M726" i="61"/>
  <c r="M727" i="61"/>
  <c r="M728" i="61"/>
  <c r="M729" i="61"/>
  <c r="M730" i="61"/>
  <c r="M731" i="61"/>
  <c r="M732" i="61"/>
  <c r="M733" i="61"/>
  <c r="M734" i="61"/>
  <c r="M735" i="61"/>
  <c r="M736" i="61"/>
  <c r="M737" i="61"/>
  <c r="M738" i="61"/>
  <c r="M739" i="61"/>
  <c r="M740" i="61"/>
  <c r="M741" i="61"/>
  <c r="M742" i="61"/>
  <c r="M743" i="61"/>
  <c r="M744" i="61"/>
  <c r="M745" i="61"/>
  <c r="M746" i="61"/>
  <c r="M747" i="61"/>
  <c r="M748" i="61"/>
  <c r="M749" i="61"/>
  <c r="M750" i="61"/>
  <c r="M751" i="61"/>
  <c r="M752" i="61"/>
  <c r="M753" i="61"/>
  <c r="M754" i="61"/>
  <c r="M755" i="61"/>
  <c r="M756" i="61"/>
  <c r="M757" i="61"/>
  <c r="M758" i="61"/>
  <c r="M759" i="61"/>
  <c r="M760" i="61"/>
  <c r="M761" i="61"/>
  <c r="M762" i="61"/>
  <c r="M763" i="61"/>
  <c r="M764" i="61"/>
  <c r="M765" i="61"/>
  <c r="M766" i="61"/>
  <c r="M767" i="61"/>
  <c r="M768" i="61"/>
  <c r="M769" i="61"/>
  <c r="M770" i="61"/>
  <c r="M771" i="61"/>
  <c r="M772" i="61"/>
  <c r="M773" i="61"/>
  <c r="M774" i="61"/>
  <c r="M775" i="61"/>
  <c r="M776" i="61"/>
  <c r="M777" i="61"/>
  <c r="M778" i="61"/>
  <c r="M779" i="61"/>
  <c r="M780" i="61"/>
  <c r="M781" i="61"/>
  <c r="M782" i="61"/>
  <c r="M783" i="61"/>
  <c r="M784" i="61"/>
  <c r="M785" i="61"/>
  <c r="M786" i="61"/>
  <c r="M787" i="61"/>
  <c r="M788" i="61"/>
  <c r="M789" i="61"/>
  <c r="M790" i="61"/>
  <c r="M791" i="61"/>
  <c r="M792" i="61"/>
  <c r="M793" i="61"/>
  <c r="M794" i="61"/>
  <c r="M795" i="61"/>
  <c r="M796" i="61"/>
  <c r="M797" i="61"/>
  <c r="M798" i="61"/>
  <c r="M799" i="61"/>
  <c r="M800" i="61"/>
  <c r="M801" i="61"/>
  <c r="M802" i="61"/>
  <c r="M803" i="61"/>
  <c r="M804" i="61"/>
  <c r="M805" i="61"/>
  <c r="M806" i="61"/>
  <c r="M807" i="61"/>
  <c r="M808" i="61"/>
  <c r="M809" i="61"/>
  <c r="M810" i="61"/>
  <c r="M811" i="61"/>
  <c r="M812" i="61"/>
  <c r="M813" i="61"/>
  <c r="M814" i="61"/>
  <c r="M815" i="61"/>
  <c r="M816" i="61"/>
  <c r="M817" i="61"/>
  <c r="M818" i="61"/>
  <c r="M819" i="61"/>
  <c r="M820" i="61"/>
  <c r="M821" i="61"/>
  <c r="M822" i="61"/>
  <c r="M823" i="61"/>
  <c r="M824" i="61"/>
  <c r="M825" i="61"/>
  <c r="M826" i="61"/>
  <c r="M827" i="61"/>
  <c r="M828" i="61"/>
  <c r="M829" i="61"/>
  <c r="M830" i="61"/>
  <c r="M831" i="61"/>
  <c r="M832" i="61"/>
  <c r="M833" i="61"/>
  <c r="M834" i="61"/>
  <c r="M835" i="61"/>
  <c r="M836" i="61"/>
  <c r="M837" i="61"/>
  <c r="M838" i="61"/>
  <c r="M839" i="61"/>
  <c r="M840" i="61"/>
  <c r="M841" i="61"/>
  <c r="M842" i="61"/>
  <c r="M843" i="61"/>
  <c r="M844" i="61"/>
  <c r="M845" i="61"/>
  <c r="M846" i="61"/>
  <c r="M847" i="61"/>
  <c r="M848" i="61"/>
  <c r="M849" i="61"/>
  <c r="M850" i="61"/>
  <c r="M851" i="61"/>
  <c r="M852" i="61"/>
  <c r="M853" i="61"/>
  <c r="M854" i="61"/>
  <c r="M855" i="61"/>
  <c r="M856" i="61"/>
  <c r="M857" i="61"/>
  <c r="M858" i="61"/>
  <c r="M859" i="61"/>
  <c r="M860" i="61"/>
  <c r="M861" i="61"/>
  <c r="M862" i="61"/>
  <c r="M863" i="61"/>
  <c r="M864" i="61"/>
  <c r="M865" i="61"/>
  <c r="M866" i="61"/>
  <c r="M867" i="61"/>
  <c r="M868" i="61"/>
  <c r="M869" i="61"/>
  <c r="M870" i="61"/>
  <c r="M871" i="61"/>
  <c r="M872" i="61"/>
  <c r="M873" i="61"/>
  <c r="M874" i="61"/>
  <c r="M875" i="61"/>
  <c r="M876" i="61"/>
  <c r="M877" i="61"/>
  <c r="M878" i="61"/>
  <c r="M879" i="61"/>
  <c r="M880" i="61"/>
  <c r="M881" i="61"/>
  <c r="M882" i="61"/>
  <c r="M883" i="61"/>
  <c r="M884" i="61"/>
  <c r="M885" i="61"/>
  <c r="M886" i="61"/>
  <c r="M887" i="61"/>
  <c r="M888" i="61"/>
  <c r="M889" i="61"/>
  <c r="M890" i="61"/>
  <c r="M891" i="61"/>
  <c r="M892" i="61"/>
  <c r="M893" i="61"/>
  <c r="M894" i="61"/>
  <c r="M895" i="61"/>
  <c r="M896" i="61"/>
  <c r="M897" i="61"/>
  <c r="M898" i="61"/>
  <c r="M899" i="61"/>
  <c r="M900" i="61"/>
  <c r="M901" i="61"/>
  <c r="M902" i="61"/>
  <c r="M903" i="61"/>
  <c r="M904" i="61"/>
  <c r="M905" i="61"/>
  <c r="M906" i="61"/>
  <c r="M907" i="61"/>
  <c r="M908" i="61"/>
  <c r="M909" i="61"/>
  <c r="M910" i="61"/>
  <c r="M911" i="61"/>
  <c r="M912" i="61"/>
  <c r="M913" i="61"/>
  <c r="M914" i="61"/>
  <c r="M915" i="61"/>
  <c r="M916" i="61"/>
  <c r="M917" i="61"/>
  <c r="M918" i="61"/>
  <c r="M919" i="61"/>
  <c r="M920" i="61"/>
  <c r="M921" i="61"/>
  <c r="M922" i="61"/>
  <c r="M923" i="61"/>
  <c r="M924" i="61"/>
  <c r="M925" i="61"/>
  <c r="M926" i="61"/>
  <c r="M927" i="61"/>
  <c r="M928" i="61"/>
  <c r="M929" i="61"/>
  <c r="M930" i="61"/>
  <c r="M931" i="61"/>
  <c r="M932" i="61"/>
  <c r="M933" i="61"/>
  <c r="M934" i="61"/>
  <c r="M935" i="61"/>
  <c r="M936" i="61"/>
  <c r="M937" i="61"/>
  <c r="M938" i="61"/>
  <c r="M939" i="61"/>
  <c r="M940" i="61"/>
  <c r="L518" i="61"/>
  <c r="K518" i="61"/>
  <c r="M415" i="61"/>
  <c r="M416" i="61"/>
  <c r="M417" i="61"/>
  <c r="M418" i="61"/>
  <c r="M419" i="61"/>
  <c r="M420" i="61"/>
  <c r="M421" i="61"/>
  <c r="M422" i="61"/>
  <c r="L415" i="61"/>
  <c r="N415" i="61" s="1"/>
  <c r="K415" i="61"/>
  <c r="M272" i="61"/>
  <c r="M273" i="61"/>
  <c r="M274" i="61"/>
  <c r="M275" i="61"/>
  <c r="M276" i="61"/>
  <c r="M277" i="61"/>
  <c r="M278" i="61"/>
  <c r="M279" i="61"/>
  <c r="M280" i="61"/>
  <c r="M281" i="61"/>
  <c r="M282" i="61"/>
  <c r="M283" i="61"/>
  <c r="M284" i="61"/>
  <c r="M285" i="61"/>
  <c r="M286" i="61"/>
  <c r="M287" i="61"/>
  <c r="M288" i="61"/>
  <c r="M289" i="61"/>
  <c r="M290" i="61"/>
  <c r="M291" i="61"/>
  <c r="M292" i="61"/>
  <c r="M293" i="61"/>
  <c r="M294" i="61"/>
  <c r="M295" i="61"/>
  <c r="M296" i="61"/>
  <c r="M297" i="61"/>
  <c r="M298" i="61"/>
  <c r="M299" i="61"/>
  <c r="M300" i="61"/>
  <c r="M301" i="61"/>
  <c r="M302" i="61"/>
  <c r="M303" i="61"/>
  <c r="M304" i="61"/>
  <c r="M305" i="61"/>
  <c r="M306" i="61"/>
  <c r="M307" i="61"/>
  <c r="M308" i="61"/>
  <c r="M309" i="61"/>
  <c r="M310" i="61"/>
  <c r="M311" i="61"/>
  <c r="M312" i="61"/>
  <c r="M313" i="61"/>
  <c r="M314" i="61"/>
  <c r="M315" i="61"/>
  <c r="M316" i="61"/>
  <c r="M317" i="61"/>
  <c r="M318" i="61"/>
  <c r="M319" i="61"/>
  <c r="M320" i="61"/>
  <c r="M321" i="61"/>
  <c r="M322" i="61"/>
  <c r="M323" i="61"/>
  <c r="M324" i="61"/>
  <c r="M325" i="61"/>
  <c r="M326" i="61"/>
  <c r="M327" i="61"/>
  <c r="M328" i="61"/>
  <c r="M329" i="61"/>
  <c r="M330" i="61"/>
  <c r="M331" i="61"/>
  <c r="M332" i="61"/>
  <c r="M333" i="61"/>
  <c r="M334" i="61"/>
  <c r="M335" i="61"/>
  <c r="M336" i="61"/>
  <c r="M337" i="61"/>
  <c r="M338" i="61"/>
  <c r="M339" i="61"/>
  <c r="M340" i="61"/>
  <c r="M341" i="61"/>
  <c r="M342" i="61"/>
  <c r="M343" i="61"/>
  <c r="M344" i="61"/>
  <c r="M345" i="61"/>
  <c r="M346" i="61"/>
  <c r="M347" i="61"/>
  <c r="M348" i="61"/>
  <c r="M349" i="61"/>
  <c r="M350" i="61"/>
  <c r="M351" i="61"/>
  <c r="M352" i="61"/>
  <c r="M353" i="61"/>
  <c r="M354" i="61"/>
  <c r="M355" i="61"/>
  <c r="M356" i="61"/>
  <c r="M357" i="61"/>
  <c r="M358" i="61"/>
  <c r="M359" i="61"/>
  <c r="M360" i="61"/>
  <c r="M361" i="61"/>
  <c r="M362" i="61"/>
  <c r="M363" i="61"/>
  <c r="M364" i="61"/>
  <c r="M365" i="61"/>
  <c r="M366" i="61"/>
  <c r="M367" i="61"/>
  <c r="M368" i="61"/>
  <c r="M369" i="61"/>
  <c r="M370" i="61"/>
  <c r="M371" i="61"/>
  <c r="M372" i="61"/>
  <c r="M373" i="61"/>
  <c r="M374" i="61"/>
  <c r="M375" i="61"/>
  <c r="M376" i="61"/>
  <c r="M377" i="61"/>
  <c r="M378" i="61"/>
  <c r="M379" i="61"/>
  <c r="M380" i="61"/>
  <c r="M381" i="61"/>
  <c r="M382" i="61"/>
  <c r="M383" i="61"/>
  <c r="M384" i="61"/>
  <c r="M385" i="61"/>
  <c r="M386" i="61"/>
  <c r="M387" i="61"/>
  <c r="M388" i="61"/>
  <c r="M389" i="61"/>
  <c r="M390" i="61"/>
  <c r="M391" i="61"/>
  <c r="M392" i="61"/>
  <c r="M393" i="61"/>
  <c r="M394" i="61"/>
  <c r="M395" i="61"/>
  <c r="M396" i="61"/>
  <c r="M397" i="61"/>
  <c r="M398" i="61"/>
  <c r="M399" i="61"/>
  <c r="M400" i="61"/>
  <c r="M401" i="61"/>
  <c r="M402" i="61"/>
  <c r="M403" i="61"/>
  <c r="M404" i="61"/>
  <c r="M405" i="61"/>
  <c r="M406" i="61"/>
  <c r="M407" i="61"/>
  <c r="M408" i="61"/>
  <c r="M409" i="61"/>
  <c r="M410" i="61"/>
  <c r="M411" i="61"/>
  <c r="M412" i="61"/>
  <c r="M413" i="61"/>
  <c r="M414" i="61"/>
  <c r="L272" i="61"/>
  <c r="K272" i="61"/>
  <c r="M145" i="61"/>
  <c r="M146" i="61"/>
  <c r="M147" i="61"/>
  <c r="M148" i="61"/>
  <c r="M149" i="61"/>
  <c r="M150" i="61"/>
  <c r="M151" i="61"/>
  <c r="M152" i="61"/>
  <c r="M153" i="61"/>
  <c r="M154" i="61"/>
  <c r="M155" i="61"/>
  <c r="M156" i="61"/>
  <c r="M157" i="61"/>
  <c r="M158" i="61"/>
  <c r="M159" i="61"/>
  <c r="M160" i="61"/>
  <c r="M161" i="61"/>
  <c r="M162" i="61"/>
  <c r="M163" i="61"/>
  <c r="M164" i="61"/>
  <c r="M165" i="61"/>
  <c r="M166" i="61"/>
  <c r="M167" i="61"/>
  <c r="M168" i="61"/>
  <c r="M169" i="61"/>
  <c r="M170" i="61"/>
  <c r="M171" i="61"/>
  <c r="M172" i="61"/>
  <c r="M173" i="61"/>
  <c r="M174" i="61"/>
  <c r="M175" i="61"/>
  <c r="M176" i="61"/>
  <c r="M177" i="61"/>
  <c r="M178" i="61"/>
  <c r="M179" i="61"/>
  <c r="M180" i="61"/>
  <c r="M181" i="61"/>
  <c r="M182" i="61"/>
  <c r="M183" i="61"/>
  <c r="M184" i="61"/>
  <c r="M185" i="61"/>
  <c r="M186" i="61"/>
  <c r="M187" i="61"/>
  <c r="M188" i="61"/>
  <c r="M189" i="61"/>
  <c r="M190" i="61"/>
  <c r="M191" i="61"/>
  <c r="M192" i="61"/>
  <c r="M193" i="61"/>
  <c r="M194" i="61"/>
  <c r="M195" i="61"/>
  <c r="M196" i="61"/>
  <c r="M197" i="61"/>
  <c r="M198" i="61"/>
  <c r="M199" i="61"/>
  <c r="M200" i="61"/>
  <c r="M201" i="61"/>
  <c r="M202" i="61"/>
  <c r="M203" i="61"/>
  <c r="M204" i="61"/>
  <c r="M205" i="61"/>
  <c r="M206" i="61"/>
  <c r="M207" i="61"/>
  <c r="M208" i="61"/>
  <c r="M209" i="61"/>
  <c r="M210" i="61"/>
  <c r="M211" i="61"/>
  <c r="M212" i="61"/>
  <c r="M213" i="61"/>
  <c r="M214" i="61"/>
  <c r="M215" i="61"/>
  <c r="M216" i="61"/>
  <c r="M217" i="61"/>
  <c r="M218" i="61"/>
  <c r="M219" i="61"/>
  <c r="M220" i="61"/>
  <c r="M221" i="61"/>
  <c r="M222" i="61"/>
  <c r="M223" i="61"/>
  <c r="M224" i="61"/>
  <c r="M225" i="61"/>
  <c r="M226" i="61"/>
  <c r="M227" i="61"/>
  <c r="M228" i="61"/>
  <c r="M229" i="61"/>
  <c r="M230" i="61"/>
  <c r="M231" i="61"/>
  <c r="M232" i="61"/>
  <c r="M233" i="61"/>
  <c r="M234" i="61"/>
  <c r="M235" i="61"/>
  <c r="M236" i="61"/>
  <c r="M237" i="61"/>
  <c r="M238" i="61"/>
  <c r="M239" i="61"/>
  <c r="M240" i="61"/>
  <c r="M241" i="61"/>
  <c r="M242" i="61"/>
  <c r="M243" i="61"/>
  <c r="M244" i="61"/>
  <c r="M245" i="61"/>
  <c r="M246" i="61"/>
  <c r="M247" i="61"/>
  <c r="M248" i="61"/>
  <c r="M249" i="61"/>
  <c r="M250" i="61"/>
  <c r="M251" i="61"/>
  <c r="M252" i="61"/>
  <c r="M253" i="61"/>
  <c r="M254" i="61"/>
  <c r="M255" i="61"/>
  <c r="M256" i="61"/>
  <c r="M257" i="61"/>
  <c r="M258" i="61"/>
  <c r="M259" i="61"/>
  <c r="M260" i="61"/>
  <c r="M261" i="61"/>
  <c r="M262" i="61"/>
  <c r="M263" i="61"/>
  <c r="M264" i="61"/>
  <c r="M265" i="61"/>
  <c r="M266" i="61"/>
  <c r="M267" i="61"/>
  <c r="M268" i="61"/>
  <c r="M269" i="61"/>
  <c r="M270" i="61"/>
  <c r="M271" i="61"/>
  <c r="L145" i="61"/>
  <c r="K145" i="61"/>
  <c r="M141" i="61"/>
  <c r="M142" i="61"/>
  <c r="M143" i="61"/>
  <c r="M144" i="61"/>
  <c r="L141" i="61"/>
  <c r="K141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M102" i="61"/>
  <c r="M103" i="61"/>
  <c r="M104" i="61"/>
  <c r="M105" i="61"/>
  <c r="M106" i="61"/>
  <c r="M107" i="61"/>
  <c r="M108" i="61"/>
  <c r="M109" i="61"/>
  <c r="M110" i="61"/>
  <c r="M111" i="61"/>
  <c r="M112" i="61"/>
  <c r="M113" i="61"/>
  <c r="M114" i="61"/>
  <c r="M115" i="61"/>
  <c r="M116" i="61"/>
  <c r="M117" i="61"/>
  <c r="M118" i="61"/>
  <c r="M119" i="61"/>
  <c r="M120" i="61"/>
  <c r="M121" i="61"/>
  <c r="M122" i="61"/>
  <c r="M123" i="61"/>
  <c r="M124" i="61"/>
  <c r="M125" i="61"/>
  <c r="M126" i="61"/>
  <c r="M127" i="61"/>
  <c r="M128" i="61"/>
  <c r="M129" i="61"/>
  <c r="M130" i="61"/>
  <c r="M131" i="61"/>
  <c r="M132" i="61"/>
  <c r="M133" i="61"/>
  <c r="M134" i="61"/>
  <c r="M135" i="61"/>
  <c r="M136" i="61"/>
  <c r="M137" i="61"/>
  <c r="M138" i="61"/>
  <c r="M139" i="61"/>
  <c r="M140" i="61"/>
  <c r="L38" i="61"/>
  <c r="K38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K102" i="61"/>
  <c r="K103" i="61"/>
  <c r="K104" i="61"/>
  <c r="K105" i="61"/>
  <c r="K106" i="61"/>
  <c r="K107" i="61"/>
  <c r="K108" i="61"/>
  <c r="K109" i="61"/>
  <c r="K110" i="61"/>
  <c r="K111" i="61"/>
  <c r="K112" i="61"/>
  <c r="K113" i="61"/>
  <c r="K114" i="61"/>
  <c r="K115" i="61"/>
  <c r="K116" i="61"/>
  <c r="K117" i="61"/>
  <c r="K118" i="61"/>
  <c r="K119" i="61"/>
  <c r="K120" i="61"/>
  <c r="K121" i="61"/>
  <c r="K122" i="61"/>
  <c r="K123" i="61"/>
  <c r="K124" i="61"/>
  <c r="K125" i="61"/>
  <c r="K126" i="61"/>
  <c r="K127" i="61"/>
  <c r="K128" i="61"/>
  <c r="K129" i="61"/>
  <c r="K130" i="61"/>
  <c r="K131" i="61"/>
  <c r="K132" i="61"/>
  <c r="K133" i="61"/>
  <c r="K134" i="61"/>
  <c r="K135" i="61"/>
  <c r="K136" i="61"/>
  <c r="K137" i="61"/>
  <c r="K138" i="61"/>
  <c r="K139" i="61"/>
  <c r="K140" i="61"/>
  <c r="K142" i="61"/>
  <c r="K143" i="61"/>
  <c r="K144" i="61"/>
  <c r="K146" i="61"/>
  <c r="K147" i="61"/>
  <c r="K148" i="61"/>
  <c r="K149" i="61"/>
  <c r="K150" i="61"/>
  <c r="K151" i="61"/>
  <c r="K152" i="61"/>
  <c r="K153" i="61"/>
  <c r="K154" i="61"/>
  <c r="K155" i="61"/>
  <c r="K156" i="61"/>
  <c r="K157" i="61"/>
  <c r="K158" i="61"/>
  <c r="K159" i="61"/>
  <c r="K160" i="61"/>
  <c r="K161" i="61"/>
  <c r="K162" i="61"/>
  <c r="K163" i="61"/>
  <c r="K164" i="61"/>
  <c r="K165" i="61"/>
  <c r="K166" i="61"/>
  <c r="K167" i="61"/>
  <c r="K168" i="61"/>
  <c r="K169" i="61"/>
  <c r="K170" i="61"/>
  <c r="K171" i="61"/>
  <c r="K172" i="61"/>
  <c r="K173" i="61"/>
  <c r="K174" i="61"/>
  <c r="K175" i="61"/>
  <c r="K176" i="61"/>
  <c r="K177" i="61"/>
  <c r="K178" i="61"/>
  <c r="K179" i="61"/>
  <c r="K180" i="61"/>
  <c r="K181" i="61"/>
  <c r="K182" i="61"/>
  <c r="K183" i="61"/>
  <c r="K184" i="61"/>
  <c r="K185" i="61"/>
  <c r="K186" i="61"/>
  <c r="K187" i="61"/>
  <c r="K188" i="61"/>
  <c r="K189" i="61"/>
  <c r="K190" i="61"/>
  <c r="K191" i="61"/>
  <c r="K192" i="61"/>
  <c r="K193" i="61"/>
  <c r="K194" i="61"/>
  <c r="K195" i="61"/>
  <c r="K196" i="61"/>
  <c r="K197" i="61"/>
  <c r="K198" i="61"/>
  <c r="K199" i="61"/>
  <c r="K200" i="61"/>
  <c r="K201" i="61"/>
  <c r="K202" i="61"/>
  <c r="K203" i="61"/>
  <c r="K204" i="61"/>
  <c r="K205" i="61"/>
  <c r="K206" i="61"/>
  <c r="K207" i="61"/>
  <c r="K208" i="61"/>
  <c r="K209" i="61"/>
  <c r="K210" i="61"/>
  <c r="K211" i="61"/>
  <c r="K212" i="61"/>
  <c r="K213" i="61"/>
  <c r="K214" i="61"/>
  <c r="K215" i="61"/>
  <c r="K216" i="61"/>
  <c r="K217" i="61"/>
  <c r="K218" i="61"/>
  <c r="K219" i="61"/>
  <c r="K220" i="61"/>
  <c r="K221" i="61"/>
  <c r="K222" i="61"/>
  <c r="K223" i="61"/>
  <c r="K224" i="61"/>
  <c r="K225" i="61"/>
  <c r="K226" i="61"/>
  <c r="K227" i="61"/>
  <c r="K228" i="61"/>
  <c r="K229" i="61"/>
  <c r="K230" i="61"/>
  <c r="K231" i="61"/>
  <c r="K232" i="61"/>
  <c r="K233" i="61"/>
  <c r="K234" i="61"/>
  <c r="K235" i="61"/>
  <c r="K236" i="61"/>
  <c r="K237" i="61"/>
  <c r="K238" i="61"/>
  <c r="K239" i="61"/>
  <c r="K240" i="61"/>
  <c r="K241" i="61"/>
  <c r="K242" i="61"/>
  <c r="K243" i="61"/>
  <c r="K244" i="61"/>
  <c r="K245" i="61"/>
  <c r="K246" i="61"/>
  <c r="K247" i="61"/>
  <c r="K248" i="61"/>
  <c r="K249" i="61"/>
  <c r="K250" i="61"/>
  <c r="K251" i="61"/>
  <c r="K252" i="61"/>
  <c r="K253" i="61"/>
  <c r="K254" i="61"/>
  <c r="K255" i="61"/>
  <c r="K256" i="61"/>
  <c r="K257" i="61"/>
  <c r="K258" i="61"/>
  <c r="K259" i="61"/>
  <c r="K260" i="61"/>
  <c r="K261" i="61"/>
  <c r="K262" i="61"/>
  <c r="K263" i="61"/>
  <c r="K264" i="61"/>
  <c r="K265" i="61"/>
  <c r="K266" i="61"/>
  <c r="K267" i="61"/>
  <c r="K268" i="61"/>
  <c r="K269" i="61"/>
  <c r="K270" i="61"/>
  <c r="K271" i="61"/>
  <c r="K273" i="61"/>
  <c r="K274" i="61"/>
  <c r="K275" i="61"/>
  <c r="K276" i="61"/>
  <c r="K277" i="61"/>
  <c r="K278" i="61"/>
  <c r="K279" i="61"/>
  <c r="K280" i="61"/>
  <c r="K281" i="61"/>
  <c r="K282" i="61"/>
  <c r="K283" i="61"/>
  <c r="K284" i="61"/>
  <c r="K285" i="61"/>
  <c r="K286" i="61"/>
  <c r="K287" i="61"/>
  <c r="K288" i="61"/>
  <c r="K289" i="61"/>
  <c r="K290" i="61"/>
  <c r="K291" i="61"/>
  <c r="K292" i="61"/>
  <c r="K293" i="61"/>
  <c r="K294" i="61"/>
  <c r="K295" i="61"/>
  <c r="K296" i="61"/>
  <c r="K297" i="61"/>
  <c r="K298" i="61"/>
  <c r="K299" i="61"/>
  <c r="K300" i="61"/>
  <c r="K301" i="61"/>
  <c r="K302" i="61"/>
  <c r="K303" i="61"/>
  <c r="K304" i="61"/>
  <c r="K305" i="61"/>
  <c r="K306" i="61"/>
  <c r="K307" i="61"/>
  <c r="K308" i="61"/>
  <c r="K309" i="61"/>
  <c r="K310" i="61"/>
  <c r="K311" i="61"/>
  <c r="K312" i="61"/>
  <c r="K313" i="61"/>
  <c r="K314" i="61"/>
  <c r="K315" i="61"/>
  <c r="K316" i="61"/>
  <c r="K317" i="61"/>
  <c r="K318" i="61"/>
  <c r="K319" i="61"/>
  <c r="K320" i="61"/>
  <c r="K321" i="61"/>
  <c r="K322" i="61"/>
  <c r="K323" i="61"/>
  <c r="K324" i="61"/>
  <c r="K325" i="61"/>
  <c r="K326" i="61"/>
  <c r="K327" i="61"/>
  <c r="K328" i="61"/>
  <c r="K329" i="61"/>
  <c r="K330" i="61"/>
  <c r="K331" i="61"/>
  <c r="K332" i="61"/>
  <c r="K333" i="61"/>
  <c r="K334" i="61"/>
  <c r="K335" i="61"/>
  <c r="K336" i="61"/>
  <c r="K337" i="61"/>
  <c r="K338" i="61"/>
  <c r="K339" i="61"/>
  <c r="K340" i="61"/>
  <c r="K341" i="61"/>
  <c r="K342" i="61"/>
  <c r="K343" i="61"/>
  <c r="K344" i="61"/>
  <c r="K345" i="61"/>
  <c r="K346" i="61"/>
  <c r="K347" i="61"/>
  <c r="K348" i="61"/>
  <c r="K349" i="61"/>
  <c r="K350" i="61"/>
  <c r="K351" i="61"/>
  <c r="K352" i="61"/>
  <c r="K353" i="61"/>
  <c r="K354" i="61"/>
  <c r="K355" i="61"/>
  <c r="K356" i="61"/>
  <c r="K357" i="61"/>
  <c r="K358" i="61"/>
  <c r="K359" i="61"/>
  <c r="K360" i="61"/>
  <c r="K361" i="61"/>
  <c r="K362" i="61"/>
  <c r="K363" i="61"/>
  <c r="K364" i="61"/>
  <c r="K365" i="61"/>
  <c r="K366" i="61"/>
  <c r="K367" i="61"/>
  <c r="K368" i="61"/>
  <c r="K369" i="61"/>
  <c r="K370" i="61"/>
  <c r="K371" i="61"/>
  <c r="K372" i="61"/>
  <c r="K373" i="61"/>
  <c r="K374" i="61"/>
  <c r="K375" i="61"/>
  <c r="K376" i="61"/>
  <c r="K377" i="61"/>
  <c r="K378" i="61"/>
  <c r="K379" i="61"/>
  <c r="K380" i="61"/>
  <c r="K381" i="61"/>
  <c r="K382" i="61"/>
  <c r="K383" i="61"/>
  <c r="K384" i="61"/>
  <c r="K385" i="61"/>
  <c r="K386" i="61"/>
  <c r="K387" i="61"/>
  <c r="K388" i="61"/>
  <c r="K389" i="61"/>
  <c r="K390" i="61"/>
  <c r="K391" i="61"/>
  <c r="K392" i="61"/>
  <c r="K393" i="61"/>
  <c r="K394" i="61"/>
  <c r="K395" i="61"/>
  <c r="K396" i="61"/>
  <c r="K397" i="61"/>
  <c r="K398" i="61"/>
  <c r="K399" i="61"/>
  <c r="K400" i="61"/>
  <c r="K401" i="61"/>
  <c r="K402" i="61"/>
  <c r="K403" i="61"/>
  <c r="K404" i="61"/>
  <c r="K405" i="61"/>
  <c r="K406" i="61"/>
  <c r="K407" i="61"/>
  <c r="K408" i="61"/>
  <c r="K409" i="61"/>
  <c r="K410" i="61"/>
  <c r="K411" i="61"/>
  <c r="K412" i="61"/>
  <c r="K413" i="61"/>
  <c r="K414" i="61"/>
  <c r="K416" i="61"/>
  <c r="K417" i="61"/>
  <c r="K418" i="61"/>
  <c r="K419" i="61"/>
  <c r="K420" i="61"/>
  <c r="K421" i="61"/>
  <c r="K422" i="61"/>
  <c r="K423" i="61"/>
  <c r="K424" i="61"/>
  <c r="K425" i="61"/>
  <c r="K426" i="61"/>
  <c r="K427" i="61"/>
  <c r="K428" i="61"/>
  <c r="K429" i="61"/>
  <c r="K430" i="61"/>
  <c r="K431" i="61"/>
  <c r="K432" i="61"/>
  <c r="K433" i="61"/>
  <c r="K434" i="61"/>
  <c r="K435" i="61"/>
  <c r="K436" i="61"/>
  <c r="K437" i="61"/>
  <c r="K438" i="61"/>
  <c r="K439" i="61"/>
  <c r="K440" i="61"/>
  <c r="K441" i="61"/>
  <c r="K442" i="61"/>
  <c r="K443" i="61"/>
  <c r="K444" i="61"/>
  <c r="K445" i="61"/>
  <c r="K446" i="61"/>
  <c r="K447" i="61"/>
  <c r="K448" i="61"/>
  <c r="K449" i="61"/>
  <c r="K450" i="61"/>
  <c r="K451" i="61"/>
  <c r="K452" i="61"/>
  <c r="K453" i="61"/>
  <c r="K454" i="61"/>
  <c r="K455" i="61"/>
  <c r="K456" i="61"/>
  <c r="K457" i="61"/>
  <c r="K458" i="61"/>
  <c r="K459" i="61"/>
  <c r="K460" i="61"/>
  <c r="K461" i="61"/>
  <c r="K462" i="61"/>
  <c r="K463" i="61"/>
  <c r="K464" i="61"/>
  <c r="K465" i="61"/>
  <c r="K466" i="61"/>
  <c r="K467" i="61"/>
  <c r="K468" i="61"/>
  <c r="K469" i="61"/>
  <c r="K470" i="61"/>
  <c r="K471" i="61"/>
  <c r="K472" i="61"/>
  <c r="K473" i="61"/>
  <c r="K474" i="61"/>
  <c r="K475" i="61"/>
  <c r="K476" i="61"/>
  <c r="K477" i="61"/>
  <c r="K478" i="61"/>
  <c r="K479" i="61"/>
  <c r="K480" i="61"/>
  <c r="K481" i="61"/>
  <c r="K482" i="61"/>
  <c r="K483" i="61"/>
  <c r="K484" i="61"/>
  <c r="K485" i="61"/>
  <c r="K486" i="61"/>
  <c r="K487" i="61"/>
  <c r="K488" i="61"/>
  <c r="K489" i="61"/>
  <c r="K490" i="61"/>
  <c r="K491" i="61"/>
  <c r="K492" i="61"/>
  <c r="K493" i="61"/>
  <c r="K494" i="61"/>
  <c r="K495" i="61"/>
  <c r="K496" i="61"/>
  <c r="K497" i="61"/>
  <c r="K498" i="61"/>
  <c r="K499" i="61"/>
  <c r="K500" i="61"/>
  <c r="K501" i="61"/>
  <c r="K502" i="61"/>
  <c r="K503" i="61"/>
  <c r="K504" i="61"/>
  <c r="K505" i="61"/>
  <c r="K506" i="61"/>
  <c r="K507" i="61"/>
  <c r="K508" i="61"/>
  <c r="K509" i="61"/>
  <c r="K510" i="61"/>
  <c r="K511" i="61"/>
  <c r="K512" i="61"/>
  <c r="K513" i="61"/>
  <c r="K514" i="61"/>
  <c r="K515" i="61"/>
  <c r="K516" i="61"/>
  <c r="K517" i="61"/>
  <c r="K519" i="61"/>
  <c r="K520" i="61"/>
  <c r="K521" i="61"/>
  <c r="K522" i="61"/>
  <c r="K523" i="61"/>
  <c r="K524" i="61"/>
  <c r="K525" i="61"/>
  <c r="K526" i="61"/>
  <c r="K527" i="61"/>
  <c r="K528" i="61"/>
  <c r="K529" i="61"/>
  <c r="K530" i="61"/>
  <c r="K531" i="61"/>
  <c r="K532" i="61"/>
  <c r="K533" i="61"/>
  <c r="K534" i="61"/>
  <c r="K535" i="61"/>
  <c r="K536" i="61"/>
  <c r="K537" i="61"/>
  <c r="K538" i="61"/>
  <c r="K539" i="61"/>
  <c r="K540" i="61"/>
  <c r="K541" i="61"/>
  <c r="K542" i="61"/>
  <c r="K543" i="61"/>
  <c r="K544" i="61"/>
  <c r="K545" i="61"/>
  <c r="K546" i="61"/>
  <c r="K547" i="61"/>
  <c r="K548" i="61"/>
  <c r="K549" i="61"/>
  <c r="K550" i="61"/>
  <c r="K551" i="61"/>
  <c r="K552" i="61"/>
  <c r="K553" i="61"/>
  <c r="K554" i="61"/>
  <c r="K555" i="61"/>
  <c r="K556" i="61"/>
  <c r="K557" i="61"/>
  <c r="K558" i="61"/>
  <c r="K559" i="61"/>
  <c r="K560" i="61"/>
  <c r="K561" i="61"/>
  <c r="K562" i="61"/>
  <c r="K563" i="61"/>
  <c r="K564" i="61"/>
  <c r="K565" i="61"/>
  <c r="K566" i="61"/>
  <c r="K567" i="61"/>
  <c r="K568" i="61"/>
  <c r="K569" i="61"/>
  <c r="K570" i="61"/>
  <c r="K571" i="61"/>
  <c r="K572" i="61"/>
  <c r="K573" i="61"/>
  <c r="K574" i="61"/>
  <c r="K575" i="61"/>
  <c r="K576" i="61"/>
  <c r="K577" i="61"/>
  <c r="K578" i="61"/>
  <c r="K579" i="61"/>
  <c r="K580" i="61"/>
  <c r="K581" i="61"/>
  <c r="K582" i="61"/>
  <c r="K583" i="61"/>
  <c r="K584" i="61"/>
  <c r="K585" i="61"/>
  <c r="K586" i="61"/>
  <c r="K587" i="61"/>
  <c r="K588" i="61"/>
  <c r="K589" i="61"/>
  <c r="K590" i="61"/>
  <c r="K591" i="61"/>
  <c r="K592" i="61"/>
  <c r="K593" i="61"/>
  <c r="K594" i="61"/>
  <c r="K595" i="61"/>
  <c r="K596" i="61"/>
  <c r="K597" i="61"/>
  <c r="K598" i="61"/>
  <c r="K599" i="61"/>
  <c r="K600" i="61"/>
  <c r="K601" i="61"/>
  <c r="K602" i="61"/>
  <c r="K603" i="61"/>
  <c r="K604" i="61"/>
  <c r="K605" i="61"/>
  <c r="K606" i="61"/>
  <c r="K607" i="61"/>
  <c r="K608" i="61"/>
  <c r="K609" i="61"/>
  <c r="K610" i="61"/>
  <c r="K611" i="61"/>
  <c r="K612" i="61"/>
  <c r="K613" i="61"/>
  <c r="K614" i="61"/>
  <c r="K615" i="61"/>
  <c r="K616" i="61"/>
  <c r="K617" i="61"/>
  <c r="K618" i="61"/>
  <c r="K619" i="61"/>
  <c r="K620" i="61"/>
  <c r="K621" i="61"/>
  <c r="K622" i="61"/>
  <c r="K623" i="61"/>
  <c r="K624" i="61"/>
  <c r="K625" i="61"/>
  <c r="K626" i="61"/>
  <c r="K627" i="61"/>
  <c r="K628" i="61"/>
  <c r="K629" i="61"/>
  <c r="K630" i="61"/>
  <c r="K631" i="61"/>
  <c r="K632" i="61"/>
  <c r="K633" i="61"/>
  <c r="K634" i="61"/>
  <c r="K635" i="61"/>
  <c r="K636" i="61"/>
  <c r="K637" i="61"/>
  <c r="K638" i="61"/>
  <c r="K639" i="61"/>
  <c r="K640" i="61"/>
  <c r="K641" i="61"/>
  <c r="K642" i="61"/>
  <c r="K643" i="61"/>
  <c r="K644" i="61"/>
  <c r="K645" i="61"/>
  <c r="K646" i="61"/>
  <c r="K647" i="61"/>
  <c r="K648" i="61"/>
  <c r="K649" i="61"/>
  <c r="K650" i="61"/>
  <c r="K651" i="61"/>
  <c r="K652" i="61"/>
  <c r="K653" i="61"/>
  <c r="K654" i="61"/>
  <c r="K655" i="61"/>
  <c r="K656" i="61"/>
  <c r="K657" i="61"/>
  <c r="K658" i="61"/>
  <c r="K659" i="61"/>
  <c r="K660" i="61"/>
  <c r="K661" i="61"/>
  <c r="K662" i="61"/>
  <c r="K663" i="61"/>
  <c r="K664" i="61"/>
  <c r="K665" i="61"/>
  <c r="K666" i="61"/>
  <c r="K667" i="61"/>
  <c r="K668" i="61"/>
  <c r="K669" i="61"/>
  <c r="K670" i="61"/>
  <c r="K671" i="61"/>
  <c r="K672" i="61"/>
  <c r="K673" i="61"/>
  <c r="K674" i="61"/>
  <c r="K675" i="61"/>
  <c r="K676" i="61"/>
  <c r="K677" i="61"/>
  <c r="K678" i="61"/>
  <c r="K679" i="61"/>
  <c r="K680" i="61"/>
  <c r="K681" i="61"/>
  <c r="K682" i="61"/>
  <c r="K683" i="61"/>
  <c r="K684" i="61"/>
  <c r="K685" i="61"/>
  <c r="K686" i="61"/>
  <c r="K687" i="61"/>
  <c r="K688" i="61"/>
  <c r="K689" i="61"/>
  <c r="K690" i="61"/>
  <c r="K691" i="61"/>
  <c r="K692" i="61"/>
  <c r="K693" i="61"/>
  <c r="K694" i="61"/>
  <c r="K695" i="61"/>
  <c r="K696" i="61"/>
  <c r="K697" i="61"/>
  <c r="K698" i="61"/>
  <c r="K699" i="61"/>
  <c r="K700" i="61"/>
  <c r="K701" i="61"/>
  <c r="K702" i="61"/>
  <c r="K703" i="61"/>
  <c r="K704" i="61"/>
  <c r="K705" i="61"/>
  <c r="K706" i="61"/>
  <c r="K707" i="61"/>
  <c r="K708" i="61"/>
  <c r="K709" i="61"/>
  <c r="K710" i="61"/>
  <c r="K711" i="61"/>
  <c r="K712" i="61"/>
  <c r="K713" i="61"/>
  <c r="K714" i="61"/>
  <c r="K715" i="61"/>
  <c r="K716" i="61"/>
  <c r="K717" i="61"/>
  <c r="K718" i="61"/>
  <c r="K719" i="61"/>
  <c r="K720" i="61"/>
  <c r="K721" i="61"/>
  <c r="K722" i="61"/>
  <c r="K723" i="61"/>
  <c r="K724" i="61"/>
  <c r="K725" i="61"/>
  <c r="K726" i="61"/>
  <c r="K727" i="61"/>
  <c r="K728" i="61"/>
  <c r="K729" i="61"/>
  <c r="K730" i="61"/>
  <c r="K731" i="61"/>
  <c r="K732" i="61"/>
  <c r="K733" i="61"/>
  <c r="K734" i="61"/>
  <c r="K735" i="61"/>
  <c r="K736" i="61"/>
  <c r="K737" i="61"/>
  <c r="K738" i="61"/>
  <c r="K739" i="61"/>
  <c r="K740" i="61"/>
  <c r="K741" i="61"/>
  <c r="K742" i="61"/>
  <c r="K743" i="61"/>
  <c r="K744" i="61"/>
  <c r="K745" i="61"/>
  <c r="K746" i="61"/>
  <c r="K747" i="61"/>
  <c r="K748" i="61"/>
  <c r="K749" i="61"/>
  <c r="K750" i="61"/>
  <c r="K751" i="61"/>
  <c r="K752" i="61"/>
  <c r="K753" i="61"/>
  <c r="K754" i="61"/>
  <c r="K755" i="61"/>
  <c r="K756" i="61"/>
  <c r="K757" i="61"/>
  <c r="K758" i="61"/>
  <c r="K759" i="61"/>
  <c r="K760" i="61"/>
  <c r="K761" i="61"/>
  <c r="K762" i="61"/>
  <c r="K763" i="61"/>
  <c r="K764" i="61"/>
  <c r="K765" i="61"/>
  <c r="K766" i="61"/>
  <c r="K767" i="61"/>
  <c r="K768" i="61"/>
  <c r="K769" i="61"/>
  <c r="K770" i="61"/>
  <c r="K771" i="61"/>
  <c r="K772" i="61"/>
  <c r="K773" i="61"/>
  <c r="K774" i="61"/>
  <c r="K775" i="61"/>
  <c r="K776" i="61"/>
  <c r="K777" i="61"/>
  <c r="K778" i="61"/>
  <c r="K779" i="61"/>
  <c r="K780" i="61"/>
  <c r="K781" i="61"/>
  <c r="K782" i="61"/>
  <c r="K783" i="61"/>
  <c r="K784" i="61"/>
  <c r="K785" i="61"/>
  <c r="K786" i="61"/>
  <c r="K787" i="61"/>
  <c r="K788" i="61"/>
  <c r="K789" i="61"/>
  <c r="K790" i="61"/>
  <c r="K791" i="61"/>
  <c r="K792" i="61"/>
  <c r="K793" i="61"/>
  <c r="K794" i="61"/>
  <c r="K795" i="61"/>
  <c r="K796" i="61"/>
  <c r="K797" i="61"/>
  <c r="K798" i="61"/>
  <c r="K799" i="61"/>
  <c r="K800" i="61"/>
  <c r="K801" i="61"/>
  <c r="K802" i="61"/>
  <c r="K803" i="61"/>
  <c r="K804" i="61"/>
  <c r="K805" i="61"/>
  <c r="K806" i="61"/>
  <c r="K807" i="61"/>
  <c r="K808" i="61"/>
  <c r="K809" i="61"/>
  <c r="K810" i="61"/>
  <c r="K811" i="61"/>
  <c r="K812" i="61"/>
  <c r="K813" i="61"/>
  <c r="K814" i="61"/>
  <c r="K815" i="61"/>
  <c r="K816" i="61"/>
  <c r="K817" i="61"/>
  <c r="K818" i="61"/>
  <c r="K819" i="61"/>
  <c r="K820" i="61"/>
  <c r="K821" i="61"/>
  <c r="K822" i="61"/>
  <c r="K823" i="61"/>
  <c r="K824" i="61"/>
  <c r="K825" i="61"/>
  <c r="K826" i="61"/>
  <c r="K827" i="61"/>
  <c r="K828" i="61"/>
  <c r="K829" i="61"/>
  <c r="K830" i="61"/>
  <c r="K831" i="61"/>
  <c r="K832" i="61"/>
  <c r="K833" i="61"/>
  <c r="K834" i="61"/>
  <c r="K835" i="61"/>
  <c r="K836" i="61"/>
  <c r="K837" i="61"/>
  <c r="K838" i="61"/>
  <c r="K839" i="61"/>
  <c r="K840" i="61"/>
  <c r="K841" i="61"/>
  <c r="K842" i="61"/>
  <c r="K843" i="61"/>
  <c r="K844" i="61"/>
  <c r="K845" i="61"/>
  <c r="K846" i="61"/>
  <c r="K847" i="61"/>
  <c r="K848" i="61"/>
  <c r="K849" i="61"/>
  <c r="K850" i="61"/>
  <c r="K851" i="61"/>
  <c r="K852" i="61"/>
  <c r="K853" i="61"/>
  <c r="K854" i="61"/>
  <c r="K855" i="61"/>
  <c r="K856" i="61"/>
  <c r="K857" i="61"/>
  <c r="K858" i="61"/>
  <c r="K859" i="61"/>
  <c r="K860" i="61"/>
  <c r="K861" i="61"/>
  <c r="K862" i="61"/>
  <c r="K863" i="61"/>
  <c r="K864" i="61"/>
  <c r="K865" i="61"/>
  <c r="K866" i="61"/>
  <c r="K867" i="61"/>
  <c r="K868" i="61"/>
  <c r="K869" i="61"/>
  <c r="K870" i="61"/>
  <c r="K871" i="61"/>
  <c r="K872" i="61"/>
  <c r="K873" i="61"/>
  <c r="K874" i="61"/>
  <c r="K875" i="61"/>
  <c r="K876" i="61"/>
  <c r="K877" i="61"/>
  <c r="K878" i="61"/>
  <c r="K879" i="61"/>
  <c r="K880" i="61"/>
  <c r="K881" i="61"/>
  <c r="K882" i="61"/>
  <c r="K883" i="61"/>
  <c r="K884" i="61"/>
  <c r="K885" i="61"/>
  <c r="K886" i="61"/>
  <c r="K887" i="61"/>
  <c r="K888" i="61"/>
  <c r="K889" i="61"/>
  <c r="K890" i="61"/>
  <c r="K891" i="61"/>
  <c r="K892" i="61"/>
  <c r="K893" i="61"/>
  <c r="K894" i="61"/>
  <c r="K895" i="61"/>
  <c r="K896" i="61"/>
  <c r="K897" i="61"/>
  <c r="K898" i="61"/>
  <c r="K899" i="61"/>
  <c r="K900" i="61"/>
  <c r="K901" i="61"/>
  <c r="K902" i="61"/>
  <c r="K903" i="61"/>
  <c r="K904" i="61"/>
  <c r="K905" i="61"/>
  <c r="K906" i="61"/>
  <c r="K907" i="61"/>
  <c r="K908" i="61"/>
  <c r="K909" i="61"/>
  <c r="K910" i="61"/>
  <c r="K911" i="61"/>
  <c r="K912" i="61"/>
  <c r="K913" i="61"/>
  <c r="K914" i="61"/>
  <c r="K915" i="61"/>
  <c r="K916" i="61"/>
  <c r="K917" i="61"/>
  <c r="K918" i="61"/>
  <c r="K919" i="61"/>
  <c r="K920" i="61"/>
  <c r="K921" i="61"/>
  <c r="K922" i="61"/>
  <c r="K923" i="61"/>
  <c r="K924" i="61"/>
  <c r="K925" i="61"/>
  <c r="K926" i="61"/>
  <c r="K927" i="61"/>
  <c r="K928" i="61"/>
  <c r="K929" i="61"/>
  <c r="K930" i="61"/>
  <c r="K931" i="61"/>
  <c r="K932" i="61"/>
  <c r="K933" i="61"/>
  <c r="K934" i="61"/>
  <c r="K935" i="61"/>
  <c r="K936" i="61"/>
  <c r="K937" i="61"/>
  <c r="K938" i="61"/>
  <c r="K939" i="61"/>
  <c r="K940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L15" i="61"/>
  <c r="L16" i="61"/>
  <c r="L17" i="61"/>
  <c r="N17" i="61" s="1"/>
  <c r="L18" i="61"/>
  <c r="L19" i="61"/>
  <c r="L20" i="61"/>
  <c r="L21" i="61"/>
  <c r="N21" i="61" s="1"/>
  <c r="L22" i="61"/>
  <c r="L23" i="61"/>
  <c r="L24" i="61"/>
  <c r="L25" i="61"/>
  <c r="N25" i="61" s="1"/>
  <c r="L26" i="61"/>
  <c r="L27" i="61"/>
  <c r="L28" i="61"/>
  <c r="L29" i="61"/>
  <c r="N29" i="61" s="1"/>
  <c r="L30" i="61"/>
  <c r="L31" i="61"/>
  <c r="L32" i="61"/>
  <c r="L33" i="61"/>
  <c r="N33" i="61" s="1"/>
  <c r="L34" i="61"/>
  <c r="L35" i="61"/>
  <c r="L36" i="61"/>
  <c r="L37" i="61"/>
  <c r="N37" i="61" s="1"/>
  <c r="L39" i="61"/>
  <c r="L40" i="61"/>
  <c r="L41" i="61"/>
  <c r="L42" i="61"/>
  <c r="L43" i="61"/>
  <c r="L44" i="61"/>
  <c r="N44" i="61" s="1"/>
  <c r="L45" i="61"/>
  <c r="L46" i="61"/>
  <c r="L47" i="61"/>
  <c r="L48" i="61"/>
  <c r="N48" i="61" s="1"/>
  <c r="L49" i="61"/>
  <c r="L50" i="61"/>
  <c r="L51" i="61"/>
  <c r="L52" i="61"/>
  <c r="N52" i="61" s="1"/>
  <c r="L53" i="61"/>
  <c r="L54" i="61"/>
  <c r="L55" i="61"/>
  <c r="L56" i="61"/>
  <c r="L57" i="61"/>
  <c r="L58" i="61"/>
  <c r="L59" i="61"/>
  <c r="L60" i="61"/>
  <c r="N60" i="61" s="1"/>
  <c r="L61" i="61"/>
  <c r="L62" i="61"/>
  <c r="L63" i="61"/>
  <c r="L64" i="61"/>
  <c r="N64" i="61" s="1"/>
  <c r="L65" i="61"/>
  <c r="L66" i="61"/>
  <c r="L67" i="61"/>
  <c r="L68" i="61"/>
  <c r="N68" i="61" s="1"/>
  <c r="L69" i="61"/>
  <c r="L70" i="61"/>
  <c r="L71" i="61"/>
  <c r="L72" i="61"/>
  <c r="L73" i="61"/>
  <c r="L74" i="61"/>
  <c r="L75" i="61"/>
  <c r="L76" i="61"/>
  <c r="N76" i="61" s="1"/>
  <c r="L77" i="61"/>
  <c r="L78" i="61"/>
  <c r="L79" i="61"/>
  <c r="L80" i="61"/>
  <c r="N80" i="61" s="1"/>
  <c r="L81" i="61"/>
  <c r="L82" i="61"/>
  <c r="L83" i="61"/>
  <c r="L84" i="61"/>
  <c r="N84" i="61" s="1"/>
  <c r="L85" i="61"/>
  <c r="L86" i="61"/>
  <c r="L87" i="61"/>
  <c r="L88" i="61"/>
  <c r="L89" i="61"/>
  <c r="L90" i="61"/>
  <c r="L91" i="61"/>
  <c r="L92" i="61"/>
  <c r="N92" i="61" s="1"/>
  <c r="L93" i="61"/>
  <c r="L94" i="61"/>
  <c r="L95" i="61"/>
  <c r="L96" i="61"/>
  <c r="N96" i="61" s="1"/>
  <c r="L97" i="61"/>
  <c r="L98" i="61"/>
  <c r="L99" i="61"/>
  <c r="L100" i="61"/>
  <c r="N100" i="61" s="1"/>
  <c r="L101" i="61"/>
  <c r="L102" i="61"/>
  <c r="L103" i="61"/>
  <c r="L104" i="61"/>
  <c r="L105" i="61"/>
  <c r="L106" i="61"/>
  <c r="L107" i="61"/>
  <c r="L108" i="61"/>
  <c r="N108" i="61" s="1"/>
  <c r="L109" i="61"/>
  <c r="L110" i="61"/>
  <c r="L111" i="61"/>
  <c r="L112" i="61"/>
  <c r="N112" i="61" s="1"/>
  <c r="L113" i="61"/>
  <c r="L114" i="61"/>
  <c r="L115" i="61"/>
  <c r="L116" i="61"/>
  <c r="N116" i="61" s="1"/>
  <c r="L117" i="61"/>
  <c r="L118" i="61"/>
  <c r="L119" i="61"/>
  <c r="L120" i="61"/>
  <c r="L121" i="61"/>
  <c r="L122" i="61"/>
  <c r="L123" i="61"/>
  <c r="L124" i="61"/>
  <c r="N124" i="61" s="1"/>
  <c r="L125" i="61"/>
  <c r="L126" i="61"/>
  <c r="L127" i="61"/>
  <c r="L128" i="61"/>
  <c r="N128" i="61" s="1"/>
  <c r="L129" i="61"/>
  <c r="L130" i="61"/>
  <c r="L131" i="61"/>
  <c r="L132" i="61"/>
  <c r="N132" i="61" s="1"/>
  <c r="L133" i="61"/>
  <c r="L134" i="61"/>
  <c r="L135" i="61"/>
  <c r="L136" i="61"/>
  <c r="L137" i="61"/>
  <c r="L138" i="61"/>
  <c r="L139" i="61"/>
  <c r="L140" i="61"/>
  <c r="N140" i="61" s="1"/>
  <c r="L142" i="61"/>
  <c r="L143" i="61"/>
  <c r="L144" i="61"/>
  <c r="L146" i="61"/>
  <c r="L147" i="61"/>
  <c r="N147" i="61" s="1"/>
  <c r="L148" i="61"/>
  <c r="L149" i="61"/>
  <c r="N149" i="61" s="1"/>
  <c r="L150" i="61"/>
  <c r="L151" i="61"/>
  <c r="N151" i="61" s="1"/>
  <c r="L152" i="61"/>
  <c r="L153" i="61"/>
  <c r="L154" i="61"/>
  <c r="L155" i="61"/>
  <c r="N155" i="61" s="1"/>
  <c r="L156" i="61"/>
  <c r="L157" i="61"/>
  <c r="N157" i="61" s="1"/>
  <c r="L158" i="61"/>
  <c r="L159" i="61"/>
  <c r="N159" i="61" s="1"/>
  <c r="L160" i="61"/>
  <c r="L161" i="61"/>
  <c r="N161" i="61" s="1"/>
  <c r="L162" i="61"/>
  <c r="L163" i="61"/>
  <c r="N163" i="61" s="1"/>
  <c r="L164" i="61"/>
  <c r="L165" i="61"/>
  <c r="N165" i="61" s="1"/>
  <c r="L166" i="61"/>
  <c r="L167" i="61"/>
  <c r="N167" i="61" s="1"/>
  <c r="L168" i="61"/>
  <c r="L169" i="61"/>
  <c r="N169" i="61" s="1"/>
  <c r="L170" i="61"/>
  <c r="L171" i="61"/>
  <c r="N171" i="61" s="1"/>
  <c r="L172" i="61"/>
  <c r="L173" i="61"/>
  <c r="N173" i="61" s="1"/>
  <c r="L174" i="61"/>
  <c r="L175" i="61"/>
  <c r="N175" i="61" s="1"/>
  <c r="L176" i="61"/>
  <c r="L177" i="61"/>
  <c r="N177" i="61" s="1"/>
  <c r="L178" i="61"/>
  <c r="L179" i="61"/>
  <c r="N179" i="61" s="1"/>
  <c r="L180" i="61"/>
  <c r="L181" i="61"/>
  <c r="N181" i="61" s="1"/>
  <c r="L182" i="61"/>
  <c r="L183" i="61"/>
  <c r="N183" i="61" s="1"/>
  <c r="L184" i="61"/>
  <c r="L185" i="61"/>
  <c r="L186" i="61"/>
  <c r="L187" i="61"/>
  <c r="N187" i="61" s="1"/>
  <c r="L188" i="61"/>
  <c r="L189" i="61"/>
  <c r="N189" i="61" s="1"/>
  <c r="L190" i="61"/>
  <c r="L191" i="61"/>
  <c r="N191" i="61" s="1"/>
  <c r="L192" i="61"/>
  <c r="L193" i="61"/>
  <c r="N193" i="61" s="1"/>
  <c r="L194" i="61"/>
  <c r="L195" i="61"/>
  <c r="N195" i="61" s="1"/>
  <c r="L196" i="61"/>
  <c r="L197" i="61"/>
  <c r="L198" i="61"/>
  <c r="L199" i="61"/>
  <c r="N199" i="61" s="1"/>
  <c r="L200" i="61"/>
  <c r="L201" i="61"/>
  <c r="N201" i="61" s="1"/>
  <c r="L202" i="61"/>
  <c r="L203" i="61"/>
  <c r="N203" i="61" s="1"/>
  <c r="L204" i="61"/>
  <c r="L205" i="61"/>
  <c r="N205" i="61" s="1"/>
  <c r="L206" i="61"/>
  <c r="L207" i="61"/>
  <c r="N207" i="61" s="1"/>
  <c r="L208" i="61"/>
  <c r="L209" i="61"/>
  <c r="N209" i="61" s="1"/>
  <c r="L210" i="61"/>
  <c r="L211" i="61"/>
  <c r="N211" i="61" s="1"/>
  <c r="L212" i="61"/>
  <c r="L213" i="61"/>
  <c r="N213" i="61" s="1"/>
  <c r="L214" i="61"/>
  <c r="L215" i="61"/>
  <c r="N215" i="61" s="1"/>
  <c r="L216" i="61"/>
  <c r="L217" i="61"/>
  <c r="L218" i="61"/>
  <c r="L219" i="61"/>
  <c r="N219" i="61" s="1"/>
  <c r="L220" i="61"/>
  <c r="L221" i="61"/>
  <c r="N221" i="61" s="1"/>
  <c r="L222" i="61"/>
  <c r="L223" i="61"/>
  <c r="N223" i="61" s="1"/>
  <c r="L224" i="61"/>
  <c r="L225" i="61"/>
  <c r="N225" i="61" s="1"/>
  <c r="L226" i="61"/>
  <c r="L227" i="61"/>
  <c r="N227" i="61" s="1"/>
  <c r="L228" i="61"/>
  <c r="L229" i="61"/>
  <c r="N229" i="61" s="1"/>
  <c r="L230" i="61"/>
  <c r="L231" i="61"/>
  <c r="N231" i="61" s="1"/>
  <c r="L232" i="61"/>
  <c r="L233" i="61"/>
  <c r="N233" i="61" s="1"/>
  <c r="L234" i="61"/>
  <c r="L235" i="61"/>
  <c r="N235" i="61" s="1"/>
  <c r="L236" i="61"/>
  <c r="L237" i="61"/>
  <c r="N237" i="61" s="1"/>
  <c r="L238" i="61"/>
  <c r="L239" i="61"/>
  <c r="N239" i="61" s="1"/>
  <c r="L240" i="61"/>
  <c r="L241" i="61"/>
  <c r="N241" i="61" s="1"/>
  <c r="L242" i="61"/>
  <c r="L243" i="61"/>
  <c r="N243" i="61" s="1"/>
  <c r="L244" i="61"/>
  <c r="L245" i="61"/>
  <c r="N245" i="61" s="1"/>
  <c r="L246" i="61"/>
  <c r="L247" i="61"/>
  <c r="N247" i="61" s="1"/>
  <c r="L248" i="61"/>
  <c r="L249" i="61"/>
  <c r="L250" i="61"/>
  <c r="L251" i="61"/>
  <c r="N251" i="61" s="1"/>
  <c r="L252" i="61"/>
  <c r="L253" i="61"/>
  <c r="L254" i="61"/>
  <c r="L255" i="61"/>
  <c r="N255" i="61" s="1"/>
  <c r="L256" i="61"/>
  <c r="L257" i="61"/>
  <c r="L258" i="61"/>
  <c r="L259" i="61"/>
  <c r="N259" i="61" s="1"/>
  <c r="L260" i="61"/>
  <c r="L261" i="61"/>
  <c r="L262" i="61"/>
  <c r="L263" i="61"/>
  <c r="N263" i="61" s="1"/>
  <c r="L264" i="61"/>
  <c r="L265" i="61"/>
  <c r="L266" i="61"/>
  <c r="L267" i="61"/>
  <c r="N267" i="61" s="1"/>
  <c r="L268" i="61"/>
  <c r="L269" i="61"/>
  <c r="L270" i="61"/>
  <c r="L271" i="61"/>
  <c r="N271" i="61" s="1"/>
  <c r="L273" i="61"/>
  <c r="N273" i="61" s="1"/>
  <c r="L274" i="61"/>
  <c r="L275" i="61"/>
  <c r="N275" i="61" s="1"/>
  <c r="L276" i="61"/>
  <c r="L277" i="61"/>
  <c r="N277" i="61" s="1"/>
  <c r="L278" i="61"/>
  <c r="L279" i="61"/>
  <c r="N279" i="61" s="1"/>
  <c r="L280" i="61"/>
  <c r="L281" i="61"/>
  <c r="N281" i="61" s="1"/>
  <c r="L282" i="61"/>
  <c r="L283" i="61"/>
  <c r="N283" i="61" s="1"/>
  <c r="L284" i="61"/>
  <c r="L285" i="61"/>
  <c r="L286" i="61"/>
  <c r="L287" i="61"/>
  <c r="N287" i="61" s="1"/>
  <c r="L288" i="61"/>
  <c r="L289" i="61"/>
  <c r="N289" i="61" s="1"/>
  <c r="L290" i="61"/>
  <c r="L291" i="61"/>
  <c r="N291" i="61" s="1"/>
  <c r="L292" i="61"/>
  <c r="L293" i="61"/>
  <c r="N293" i="61" s="1"/>
  <c r="L294" i="61"/>
  <c r="L295" i="61"/>
  <c r="N295" i="61" s="1"/>
  <c r="L296" i="61"/>
  <c r="L297" i="61"/>
  <c r="N297" i="61" s="1"/>
  <c r="L298" i="61"/>
  <c r="L299" i="61"/>
  <c r="N299" i="61" s="1"/>
  <c r="L300" i="61"/>
  <c r="L301" i="61"/>
  <c r="N301" i="61" s="1"/>
  <c r="L302" i="61"/>
  <c r="L303" i="61"/>
  <c r="N303" i="61" s="1"/>
  <c r="L304" i="61"/>
  <c r="L305" i="61"/>
  <c r="N305" i="61" s="1"/>
  <c r="L306" i="61"/>
  <c r="L307" i="61"/>
  <c r="N307" i="61" s="1"/>
  <c r="L308" i="61"/>
  <c r="L309" i="61"/>
  <c r="N309" i="61" s="1"/>
  <c r="L310" i="61"/>
  <c r="L311" i="61"/>
  <c r="N311" i="61" s="1"/>
  <c r="L312" i="61"/>
  <c r="L313" i="61"/>
  <c r="N313" i="61" s="1"/>
  <c r="L314" i="61"/>
  <c r="L315" i="61"/>
  <c r="N315" i="61" s="1"/>
  <c r="L316" i="61"/>
  <c r="L317" i="61"/>
  <c r="L318" i="61"/>
  <c r="L319" i="61"/>
  <c r="N319" i="61" s="1"/>
  <c r="L320" i="61"/>
  <c r="L321" i="61"/>
  <c r="N321" i="61" s="1"/>
  <c r="L322" i="61"/>
  <c r="L323" i="61"/>
  <c r="N323" i="61" s="1"/>
  <c r="L324" i="61"/>
  <c r="L325" i="61"/>
  <c r="N325" i="61" s="1"/>
  <c r="L326" i="61"/>
  <c r="L327" i="61"/>
  <c r="N327" i="61" s="1"/>
  <c r="L328" i="61"/>
  <c r="L329" i="61"/>
  <c r="N329" i="61" s="1"/>
  <c r="L330" i="61"/>
  <c r="L331" i="61"/>
  <c r="N331" i="61" s="1"/>
  <c r="L332" i="61"/>
  <c r="L333" i="61"/>
  <c r="L334" i="61"/>
  <c r="L335" i="61"/>
  <c r="N335" i="61" s="1"/>
  <c r="L336" i="61"/>
  <c r="L337" i="61"/>
  <c r="N337" i="61" s="1"/>
  <c r="L338" i="61"/>
  <c r="L339" i="61"/>
  <c r="N339" i="61" s="1"/>
  <c r="L340" i="61"/>
  <c r="L341" i="61"/>
  <c r="N341" i="61" s="1"/>
  <c r="L342" i="61"/>
  <c r="L343" i="61"/>
  <c r="N343" i="61" s="1"/>
  <c r="L344" i="61"/>
  <c r="L345" i="61"/>
  <c r="N345" i="61" s="1"/>
  <c r="L346" i="61"/>
  <c r="L347" i="61"/>
  <c r="N347" i="61" s="1"/>
  <c r="L348" i="61"/>
  <c r="L349" i="61"/>
  <c r="L350" i="61"/>
  <c r="L351" i="61"/>
  <c r="N351" i="61" s="1"/>
  <c r="L352" i="61"/>
  <c r="L353" i="61"/>
  <c r="N353" i="61" s="1"/>
  <c r="L354" i="61"/>
  <c r="L355" i="61"/>
  <c r="N355" i="61" s="1"/>
  <c r="L356" i="61"/>
  <c r="L357" i="61"/>
  <c r="N357" i="61" s="1"/>
  <c r="L358" i="61"/>
  <c r="L359" i="61"/>
  <c r="N359" i="61" s="1"/>
  <c r="L360" i="61"/>
  <c r="L361" i="61"/>
  <c r="N361" i="61" s="1"/>
  <c r="L362" i="61"/>
  <c r="L363" i="61"/>
  <c r="N363" i="61" s="1"/>
  <c r="L364" i="61"/>
  <c r="L365" i="61"/>
  <c r="N365" i="61" s="1"/>
  <c r="L366" i="61"/>
  <c r="L367" i="61"/>
  <c r="N367" i="61" s="1"/>
  <c r="L368" i="61"/>
  <c r="L369" i="61"/>
  <c r="N369" i="61" s="1"/>
  <c r="L370" i="61"/>
  <c r="L371" i="61"/>
  <c r="N371" i="61" s="1"/>
  <c r="L372" i="61"/>
  <c r="L373" i="61"/>
  <c r="N373" i="61" s="1"/>
  <c r="L374" i="61"/>
  <c r="L375" i="61"/>
  <c r="N375" i="61" s="1"/>
  <c r="L376" i="61"/>
  <c r="L377" i="61"/>
  <c r="N377" i="61" s="1"/>
  <c r="L378" i="61"/>
  <c r="L379" i="61"/>
  <c r="N379" i="61" s="1"/>
  <c r="L380" i="61"/>
  <c r="L381" i="61"/>
  <c r="L382" i="61"/>
  <c r="L383" i="61"/>
  <c r="N383" i="61" s="1"/>
  <c r="L384" i="61"/>
  <c r="L385" i="61"/>
  <c r="N385" i="61" s="1"/>
  <c r="L386" i="61"/>
  <c r="L387" i="61"/>
  <c r="N387" i="61" s="1"/>
  <c r="L388" i="61"/>
  <c r="L389" i="61"/>
  <c r="N389" i="61" s="1"/>
  <c r="L390" i="61"/>
  <c r="L391" i="61"/>
  <c r="N391" i="61" s="1"/>
  <c r="L392" i="61"/>
  <c r="L393" i="61"/>
  <c r="N393" i="61" s="1"/>
  <c r="L394" i="61"/>
  <c r="L395" i="61"/>
  <c r="N395" i="61" s="1"/>
  <c r="L396" i="61"/>
  <c r="L397" i="61"/>
  <c r="N397" i="61" s="1"/>
  <c r="L398" i="61"/>
  <c r="L399" i="61"/>
  <c r="N399" i="61" s="1"/>
  <c r="L400" i="61"/>
  <c r="L401" i="61"/>
  <c r="N401" i="61" s="1"/>
  <c r="L402" i="61"/>
  <c r="L403" i="61"/>
  <c r="N403" i="61" s="1"/>
  <c r="L404" i="61"/>
  <c r="L405" i="61"/>
  <c r="N405" i="61" s="1"/>
  <c r="L406" i="61"/>
  <c r="L407" i="61"/>
  <c r="N407" i="61" s="1"/>
  <c r="L408" i="61"/>
  <c r="L409" i="61"/>
  <c r="N409" i="61" s="1"/>
  <c r="L410" i="61"/>
  <c r="L411" i="61"/>
  <c r="N411" i="61" s="1"/>
  <c r="L412" i="61"/>
  <c r="L413" i="61"/>
  <c r="N413" i="61" s="1"/>
  <c r="L414" i="61"/>
  <c r="L416" i="61"/>
  <c r="L417" i="61"/>
  <c r="N417" i="61" s="1"/>
  <c r="L418" i="61"/>
  <c r="L419" i="61"/>
  <c r="N419" i="61" s="1"/>
  <c r="L420" i="61"/>
  <c r="L421" i="61"/>
  <c r="N421" i="61" s="1"/>
  <c r="L422" i="61"/>
  <c r="L423" i="61"/>
  <c r="L424" i="61"/>
  <c r="L425" i="61"/>
  <c r="L426" i="61"/>
  <c r="L427" i="61"/>
  <c r="L428" i="61"/>
  <c r="L429" i="61"/>
  <c r="L430" i="61"/>
  <c r="L431" i="61"/>
  <c r="L432" i="61"/>
  <c r="L433" i="61"/>
  <c r="L434" i="61"/>
  <c r="L435" i="61"/>
  <c r="L436" i="61"/>
  <c r="L437" i="61"/>
  <c r="L438" i="61"/>
  <c r="L439" i="61"/>
  <c r="L440" i="61"/>
  <c r="L441" i="61"/>
  <c r="L442" i="61"/>
  <c r="L443" i="61"/>
  <c r="L444" i="61"/>
  <c r="L445" i="61"/>
  <c r="L446" i="61"/>
  <c r="L447" i="61"/>
  <c r="L448" i="61"/>
  <c r="L449" i="61"/>
  <c r="L450" i="61"/>
  <c r="L451" i="61"/>
  <c r="L452" i="61"/>
  <c r="L453" i="61"/>
  <c r="L454" i="61"/>
  <c r="N454" i="61" s="1"/>
  <c r="L455" i="61"/>
  <c r="L456" i="61"/>
  <c r="L457" i="61"/>
  <c r="L458" i="61"/>
  <c r="L459" i="61"/>
  <c r="L460" i="61"/>
  <c r="L461" i="61"/>
  <c r="L462" i="61"/>
  <c r="L463" i="61"/>
  <c r="L464" i="61"/>
  <c r="L465" i="61"/>
  <c r="L466" i="61"/>
  <c r="L467" i="61"/>
  <c r="L468" i="61"/>
  <c r="L469" i="61"/>
  <c r="L470" i="61"/>
  <c r="L471" i="61"/>
  <c r="L472" i="61"/>
  <c r="L473" i="61"/>
  <c r="L474" i="61"/>
  <c r="L475" i="61"/>
  <c r="L476" i="61"/>
  <c r="L477" i="61"/>
  <c r="L478" i="61"/>
  <c r="L479" i="61"/>
  <c r="L480" i="61"/>
  <c r="L481" i="61"/>
  <c r="L482" i="61"/>
  <c r="L483" i="61"/>
  <c r="L484" i="61"/>
  <c r="L485" i="61"/>
  <c r="L486" i="61"/>
  <c r="N486" i="61" s="1"/>
  <c r="L487" i="61"/>
  <c r="L488" i="61"/>
  <c r="L489" i="61"/>
  <c r="L490" i="61"/>
  <c r="L491" i="61"/>
  <c r="L492" i="61"/>
  <c r="L493" i="61"/>
  <c r="L494" i="61"/>
  <c r="L495" i="61"/>
  <c r="L496" i="61"/>
  <c r="L497" i="61"/>
  <c r="L498" i="61"/>
  <c r="L499" i="61"/>
  <c r="L500" i="61"/>
  <c r="L501" i="61"/>
  <c r="L502" i="61"/>
  <c r="L503" i="61"/>
  <c r="L504" i="61"/>
  <c r="L505" i="61"/>
  <c r="L506" i="61"/>
  <c r="L507" i="61"/>
  <c r="L508" i="61"/>
  <c r="L509" i="61"/>
  <c r="L510" i="61"/>
  <c r="L511" i="61"/>
  <c r="L512" i="61"/>
  <c r="L513" i="61"/>
  <c r="L514" i="61"/>
  <c r="L515" i="61"/>
  <c r="L516" i="61"/>
  <c r="L517" i="61"/>
  <c r="L519" i="61"/>
  <c r="N519" i="61" s="1"/>
  <c r="L520" i="61"/>
  <c r="L521" i="61"/>
  <c r="L522" i="61"/>
  <c r="L523" i="61"/>
  <c r="L524" i="61"/>
  <c r="L525" i="61"/>
  <c r="L526" i="61"/>
  <c r="L527" i="61"/>
  <c r="L528" i="61"/>
  <c r="L529" i="61"/>
  <c r="L530" i="61"/>
  <c r="L531" i="61"/>
  <c r="L532" i="61"/>
  <c r="L533" i="61"/>
  <c r="L534" i="61"/>
  <c r="L535" i="61"/>
  <c r="L536" i="61"/>
  <c r="L537" i="61"/>
  <c r="L538" i="61"/>
  <c r="L539" i="61"/>
  <c r="L540" i="61"/>
  <c r="L541" i="61"/>
  <c r="L542" i="61"/>
  <c r="L543" i="61"/>
  <c r="L544" i="61"/>
  <c r="L545" i="61"/>
  <c r="L546" i="61"/>
  <c r="L547" i="61"/>
  <c r="L548" i="61"/>
  <c r="L549" i="61"/>
  <c r="L550" i="61"/>
  <c r="L551" i="61"/>
  <c r="N551" i="61" s="1"/>
  <c r="L552" i="61"/>
  <c r="L553" i="61"/>
  <c r="L554" i="61"/>
  <c r="L555" i="61"/>
  <c r="L556" i="61"/>
  <c r="L557" i="61"/>
  <c r="L558" i="61"/>
  <c r="L559" i="61"/>
  <c r="L560" i="61"/>
  <c r="L561" i="61"/>
  <c r="L562" i="61"/>
  <c r="L563" i="61"/>
  <c r="L564" i="61"/>
  <c r="L565" i="61"/>
  <c r="L566" i="61"/>
  <c r="L567" i="61"/>
  <c r="L568" i="61"/>
  <c r="L569" i="61"/>
  <c r="L570" i="61"/>
  <c r="L571" i="61"/>
  <c r="L572" i="61"/>
  <c r="L573" i="61"/>
  <c r="L574" i="61"/>
  <c r="L575" i="61"/>
  <c r="L576" i="61"/>
  <c r="L577" i="61"/>
  <c r="L578" i="61"/>
  <c r="L579" i="61"/>
  <c r="L580" i="61"/>
  <c r="L581" i="61"/>
  <c r="L582" i="61"/>
  <c r="L583" i="61"/>
  <c r="N583" i="61" s="1"/>
  <c r="L584" i="61"/>
  <c r="L585" i="61"/>
  <c r="L586" i="61"/>
  <c r="L587" i="61"/>
  <c r="L588" i="61"/>
  <c r="L589" i="61"/>
  <c r="L590" i="61"/>
  <c r="L591" i="61"/>
  <c r="L592" i="61"/>
  <c r="L593" i="61"/>
  <c r="L594" i="61"/>
  <c r="L595" i="61"/>
  <c r="L596" i="61"/>
  <c r="L597" i="61"/>
  <c r="L598" i="61"/>
  <c r="L599" i="61"/>
  <c r="L600" i="61"/>
  <c r="L601" i="61"/>
  <c r="L602" i="61"/>
  <c r="L603" i="61"/>
  <c r="L604" i="61"/>
  <c r="L605" i="61"/>
  <c r="L606" i="61"/>
  <c r="L607" i="61"/>
  <c r="L608" i="61"/>
  <c r="L609" i="61"/>
  <c r="L610" i="61"/>
  <c r="L611" i="61"/>
  <c r="L612" i="61"/>
  <c r="L613" i="61"/>
  <c r="L614" i="61"/>
  <c r="L615" i="61"/>
  <c r="N615" i="61" s="1"/>
  <c r="L616" i="61"/>
  <c r="L617" i="61"/>
  <c r="L618" i="61"/>
  <c r="L619" i="61"/>
  <c r="L620" i="61"/>
  <c r="L621" i="61"/>
  <c r="L622" i="61"/>
  <c r="L623" i="61"/>
  <c r="L624" i="61"/>
  <c r="L625" i="61"/>
  <c r="L626" i="61"/>
  <c r="L627" i="61"/>
  <c r="L628" i="61"/>
  <c r="L629" i="61"/>
  <c r="L630" i="61"/>
  <c r="L631" i="61"/>
  <c r="L632" i="61"/>
  <c r="L633" i="61"/>
  <c r="L634" i="61"/>
  <c r="L635" i="61"/>
  <c r="L636" i="61"/>
  <c r="L637" i="61"/>
  <c r="L638" i="61"/>
  <c r="L639" i="61"/>
  <c r="L640" i="61"/>
  <c r="L641" i="61"/>
  <c r="L642" i="61"/>
  <c r="L643" i="61"/>
  <c r="L644" i="61"/>
  <c r="L645" i="61"/>
  <c r="L646" i="61"/>
  <c r="L647" i="61"/>
  <c r="L648" i="61"/>
  <c r="L649" i="61"/>
  <c r="L650" i="61"/>
  <c r="L651" i="61"/>
  <c r="L652" i="61"/>
  <c r="L653" i="61"/>
  <c r="L654" i="61"/>
  <c r="L655" i="61"/>
  <c r="L656" i="61"/>
  <c r="L657" i="61"/>
  <c r="L658" i="61"/>
  <c r="L659" i="61"/>
  <c r="L660" i="61"/>
  <c r="L661" i="61"/>
  <c r="L662" i="61"/>
  <c r="L663" i="61"/>
  <c r="L664" i="61"/>
  <c r="L665" i="61"/>
  <c r="L666" i="61"/>
  <c r="L667" i="61"/>
  <c r="L668" i="61"/>
  <c r="L669" i="61"/>
  <c r="L670" i="61"/>
  <c r="L671" i="61"/>
  <c r="L672" i="61"/>
  <c r="L673" i="61"/>
  <c r="L674" i="61"/>
  <c r="L675" i="61"/>
  <c r="L676" i="61"/>
  <c r="L677" i="61"/>
  <c r="L678" i="61"/>
  <c r="L679" i="61"/>
  <c r="N679" i="61" s="1"/>
  <c r="L680" i="61"/>
  <c r="L681" i="61"/>
  <c r="L682" i="61"/>
  <c r="L683" i="61"/>
  <c r="L684" i="61"/>
  <c r="L685" i="61"/>
  <c r="L686" i="61"/>
  <c r="L687" i="61"/>
  <c r="L688" i="61"/>
  <c r="L689" i="61"/>
  <c r="L690" i="61"/>
  <c r="L691" i="61"/>
  <c r="L692" i="61"/>
  <c r="L693" i="61"/>
  <c r="L694" i="61"/>
  <c r="L695" i="61"/>
  <c r="L696" i="61"/>
  <c r="L697" i="61"/>
  <c r="L698" i="61"/>
  <c r="L699" i="61"/>
  <c r="L700" i="61"/>
  <c r="L701" i="61"/>
  <c r="L702" i="61"/>
  <c r="L703" i="61"/>
  <c r="L704" i="61"/>
  <c r="L705" i="61"/>
  <c r="L706" i="61"/>
  <c r="L707" i="61"/>
  <c r="L708" i="61"/>
  <c r="L709" i="61"/>
  <c r="L710" i="61"/>
  <c r="L711" i="61"/>
  <c r="L712" i="61"/>
  <c r="L713" i="61"/>
  <c r="L714" i="61"/>
  <c r="L715" i="61"/>
  <c r="L716" i="61"/>
  <c r="L717" i="61"/>
  <c r="L718" i="61"/>
  <c r="L719" i="61"/>
  <c r="L720" i="61"/>
  <c r="L721" i="61"/>
  <c r="L722" i="61"/>
  <c r="L723" i="61"/>
  <c r="L724" i="61"/>
  <c r="L725" i="61"/>
  <c r="L726" i="61"/>
  <c r="L727" i="61"/>
  <c r="L728" i="61"/>
  <c r="L729" i="61"/>
  <c r="L730" i="61"/>
  <c r="L731" i="61"/>
  <c r="L732" i="61"/>
  <c r="L733" i="61"/>
  <c r="L734" i="61"/>
  <c r="L735" i="61"/>
  <c r="L736" i="61"/>
  <c r="L737" i="61"/>
  <c r="L738" i="61"/>
  <c r="L739" i="61"/>
  <c r="L740" i="61"/>
  <c r="L741" i="61"/>
  <c r="L742" i="61"/>
  <c r="L743" i="61"/>
  <c r="L744" i="61"/>
  <c r="L745" i="61"/>
  <c r="L746" i="61"/>
  <c r="L747" i="61"/>
  <c r="L748" i="61"/>
  <c r="L749" i="61"/>
  <c r="L750" i="61"/>
  <c r="L751" i="61"/>
  <c r="L752" i="61"/>
  <c r="L753" i="61"/>
  <c r="L754" i="61"/>
  <c r="L755" i="61"/>
  <c r="L756" i="61"/>
  <c r="L757" i="61"/>
  <c r="L758" i="61"/>
  <c r="L759" i="61"/>
  <c r="L760" i="61"/>
  <c r="L761" i="61"/>
  <c r="L762" i="61"/>
  <c r="L763" i="61"/>
  <c r="L764" i="61"/>
  <c r="L765" i="61"/>
  <c r="L766" i="61"/>
  <c r="L767" i="61"/>
  <c r="L768" i="61"/>
  <c r="L769" i="61"/>
  <c r="L770" i="61"/>
  <c r="L771" i="61"/>
  <c r="L772" i="61"/>
  <c r="L773" i="61"/>
  <c r="L774" i="61"/>
  <c r="L775" i="61"/>
  <c r="L776" i="61"/>
  <c r="L777" i="61"/>
  <c r="L778" i="61"/>
  <c r="L779" i="61"/>
  <c r="L780" i="61"/>
  <c r="N780" i="61" s="1"/>
  <c r="L781" i="61"/>
  <c r="L782" i="61"/>
  <c r="L783" i="61"/>
  <c r="L784" i="61"/>
  <c r="L785" i="61"/>
  <c r="L786" i="61"/>
  <c r="L787" i="61"/>
  <c r="L788" i="61"/>
  <c r="L789" i="61"/>
  <c r="L790" i="61"/>
  <c r="L791" i="61"/>
  <c r="L792" i="61"/>
  <c r="L793" i="61"/>
  <c r="L794" i="61"/>
  <c r="L795" i="61"/>
  <c r="L796" i="61"/>
  <c r="L797" i="61"/>
  <c r="L798" i="61"/>
  <c r="L799" i="61"/>
  <c r="L800" i="61"/>
  <c r="L801" i="61"/>
  <c r="L802" i="61"/>
  <c r="L803" i="61"/>
  <c r="L804" i="61"/>
  <c r="L805" i="61"/>
  <c r="L806" i="61"/>
  <c r="L807" i="61"/>
  <c r="L808" i="61"/>
  <c r="L809" i="61"/>
  <c r="L810" i="61"/>
  <c r="L811" i="61"/>
  <c r="L812" i="61"/>
  <c r="L813" i="61"/>
  <c r="L814" i="61"/>
  <c r="L815" i="61"/>
  <c r="L816" i="61"/>
  <c r="L817" i="61"/>
  <c r="L818" i="61"/>
  <c r="L819" i="61"/>
  <c r="L820" i="61"/>
  <c r="L821" i="61"/>
  <c r="L822" i="61"/>
  <c r="L823" i="61"/>
  <c r="L824" i="61"/>
  <c r="L825" i="61"/>
  <c r="L826" i="61"/>
  <c r="L827" i="61"/>
  <c r="L828" i="61"/>
  <c r="L829" i="61"/>
  <c r="L830" i="61"/>
  <c r="L831" i="61"/>
  <c r="L832" i="61"/>
  <c r="L833" i="61"/>
  <c r="L834" i="61"/>
  <c r="L835" i="61"/>
  <c r="L836" i="61"/>
  <c r="L837" i="61"/>
  <c r="L838" i="61"/>
  <c r="L839" i="61"/>
  <c r="N839" i="61" s="1"/>
  <c r="L840" i="61"/>
  <c r="L841" i="61"/>
  <c r="L842" i="61"/>
  <c r="L843" i="61"/>
  <c r="L844" i="61"/>
  <c r="L845" i="61"/>
  <c r="L846" i="61"/>
  <c r="L847" i="61"/>
  <c r="L848" i="61"/>
  <c r="L849" i="61"/>
  <c r="L850" i="61"/>
  <c r="L851" i="61"/>
  <c r="L852" i="61"/>
  <c r="L853" i="61"/>
  <c r="L854" i="61"/>
  <c r="L855" i="61"/>
  <c r="L856" i="61"/>
  <c r="L857" i="61"/>
  <c r="L858" i="61"/>
  <c r="L859" i="61"/>
  <c r="L860" i="61"/>
  <c r="L861" i="61"/>
  <c r="L862" i="61"/>
  <c r="L863" i="61"/>
  <c r="L864" i="61"/>
  <c r="L865" i="61"/>
  <c r="L866" i="61"/>
  <c r="L867" i="61"/>
  <c r="L868" i="61"/>
  <c r="L869" i="61"/>
  <c r="L870" i="61"/>
  <c r="L871" i="61"/>
  <c r="L872" i="61"/>
  <c r="L873" i="61"/>
  <c r="L874" i="61"/>
  <c r="L875" i="61"/>
  <c r="L876" i="61"/>
  <c r="L877" i="61"/>
  <c r="L878" i="61"/>
  <c r="L879" i="61"/>
  <c r="L880" i="61"/>
  <c r="L881" i="61"/>
  <c r="L882" i="61"/>
  <c r="N882" i="61" s="1"/>
  <c r="L883" i="61"/>
  <c r="L884" i="61"/>
  <c r="L885" i="61"/>
  <c r="L886" i="61"/>
  <c r="L887" i="61"/>
  <c r="L888" i="61"/>
  <c r="L889" i="61"/>
  <c r="L890" i="61"/>
  <c r="L891" i="61"/>
  <c r="L892" i="61"/>
  <c r="L893" i="61"/>
  <c r="L894" i="61"/>
  <c r="L895" i="61"/>
  <c r="L896" i="61"/>
  <c r="L897" i="61"/>
  <c r="L898" i="61"/>
  <c r="L899" i="61"/>
  <c r="L900" i="61"/>
  <c r="L901" i="61"/>
  <c r="L902" i="61"/>
  <c r="L903" i="61"/>
  <c r="N903" i="61" s="1"/>
  <c r="L904" i="61"/>
  <c r="L905" i="61"/>
  <c r="L906" i="61"/>
  <c r="L907" i="61"/>
  <c r="L908" i="61"/>
  <c r="L909" i="61"/>
  <c r="L910" i="61"/>
  <c r="L911" i="61"/>
  <c r="L912" i="61"/>
  <c r="L913" i="61"/>
  <c r="L914" i="61"/>
  <c r="L915" i="61"/>
  <c r="L916" i="61"/>
  <c r="L917" i="61"/>
  <c r="L918" i="61"/>
  <c r="L919" i="61"/>
  <c r="L920" i="61"/>
  <c r="L921" i="61"/>
  <c r="L922" i="61"/>
  <c r="L923" i="61"/>
  <c r="L924" i="61"/>
  <c r="L925" i="61"/>
  <c r="L926" i="61"/>
  <c r="L927" i="61"/>
  <c r="L928" i="61"/>
  <c r="L929" i="61"/>
  <c r="L930" i="61"/>
  <c r="L931" i="61"/>
  <c r="L932" i="61"/>
  <c r="L933" i="61"/>
  <c r="L934" i="61"/>
  <c r="L935" i="61"/>
  <c r="L936" i="61"/>
  <c r="L937" i="61"/>
  <c r="L938" i="61"/>
  <c r="L939" i="61"/>
  <c r="L940" i="61"/>
  <c r="L3" i="61"/>
  <c r="L4" i="61"/>
  <c r="N4" i="61" s="1"/>
  <c r="L5" i="61"/>
  <c r="N5" i="61" s="1"/>
  <c r="L6" i="61"/>
  <c r="L7" i="61"/>
  <c r="L8" i="61"/>
  <c r="N8" i="61" s="1"/>
  <c r="L9" i="61"/>
  <c r="N9" i="61" s="1"/>
  <c r="L10" i="61"/>
  <c r="N10" i="61" s="1"/>
  <c r="L11" i="61"/>
  <c r="L12" i="61"/>
  <c r="N12" i="61" s="1"/>
  <c r="L13" i="61"/>
  <c r="N13" i="61" s="1"/>
  <c r="L14" i="61"/>
  <c r="N14" i="61" s="1"/>
  <c r="N261" i="61" l="1"/>
  <c r="N249" i="61"/>
  <c r="N217" i="61"/>
  <c r="N197" i="61"/>
  <c r="N185" i="61"/>
  <c r="N153" i="61"/>
  <c r="N381" i="61"/>
  <c r="N349" i="61"/>
  <c r="N333" i="61"/>
  <c r="N317" i="61"/>
  <c r="N285" i="61"/>
  <c r="N38" i="61"/>
  <c r="N136" i="61"/>
  <c r="N120" i="61"/>
  <c r="N104" i="61"/>
  <c r="N88" i="61"/>
  <c r="N72" i="61"/>
  <c r="N56" i="61"/>
  <c r="N40" i="61"/>
  <c r="N138" i="61"/>
  <c r="N134" i="61"/>
  <c r="N130" i="61"/>
  <c r="N126" i="61"/>
  <c r="N122" i="61"/>
  <c r="N118" i="61"/>
  <c r="N114" i="61"/>
  <c r="N110" i="61"/>
  <c r="N106" i="61"/>
  <c r="N102" i="61"/>
  <c r="N98" i="61"/>
  <c r="N94" i="61"/>
  <c r="N90" i="61"/>
  <c r="N86" i="61"/>
  <c r="N82" i="61"/>
  <c r="N78" i="61"/>
  <c r="N74" i="61"/>
  <c r="N70" i="61"/>
  <c r="N66" i="61"/>
  <c r="N62" i="61"/>
  <c r="N58" i="61"/>
  <c r="N54" i="61"/>
  <c r="N50" i="61"/>
  <c r="N46" i="61"/>
  <c r="N42" i="61"/>
  <c r="N137" i="61"/>
  <c r="N133" i="61"/>
  <c r="N129" i="61"/>
  <c r="N125" i="61"/>
  <c r="N121" i="61"/>
  <c r="N117" i="61"/>
  <c r="N113" i="61"/>
  <c r="N109" i="61"/>
  <c r="N105" i="61"/>
  <c r="N101" i="61"/>
  <c r="N97" i="61"/>
  <c r="N93" i="61"/>
  <c r="N89" i="61"/>
  <c r="N85" i="61"/>
  <c r="N81" i="61"/>
  <c r="N77" i="61"/>
  <c r="N73" i="61"/>
  <c r="N69" i="61"/>
  <c r="N65" i="61"/>
  <c r="N61" i="61"/>
  <c r="N57" i="61"/>
  <c r="N53" i="61"/>
  <c r="N49" i="61"/>
  <c r="N45" i="61"/>
  <c r="N41" i="61"/>
  <c r="N144" i="61"/>
  <c r="N269" i="61"/>
  <c r="N265" i="61"/>
  <c r="N257" i="61"/>
  <c r="N253" i="61"/>
  <c r="N268" i="61"/>
  <c r="N264" i="61"/>
  <c r="N260" i="61"/>
  <c r="N256" i="61"/>
  <c r="N252" i="61"/>
  <c r="N248" i="61"/>
  <c r="N244" i="61"/>
  <c r="N240" i="61"/>
  <c r="N236" i="61"/>
  <c r="N232" i="61"/>
  <c r="N228" i="61"/>
  <c r="N224" i="61"/>
  <c r="N220" i="61"/>
  <c r="N216" i="61"/>
  <c r="N212" i="61"/>
  <c r="N208" i="61"/>
  <c r="N204" i="61"/>
  <c r="N200" i="61"/>
  <c r="N196" i="61"/>
  <c r="N192" i="61"/>
  <c r="N188" i="61"/>
  <c r="N184" i="61"/>
  <c r="N180" i="61"/>
  <c r="N176" i="61"/>
  <c r="N172" i="61"/>
  <c r="N168" i="61"/>
  <c r="N164" i="61"/>
  <c r="N160" i="61"/>
  <c r="N156" i="61"/>
  <c r="N152" i="61"/>
  <c r="N148" i="61"/>
  <c r="N272" i="61"/>
  <c r="N940" i="61"/>
  <c r="N924" i="61"/>
  <c r="N860" i="61"/>
  <c r="N812" i="61"/>
  <c r="N139" i="61"/>
  <c r="N135" i="61"/>
  <c r="N131" i="61"/>
  <c r="N127" i="61"/>
  <c r="N123" i="61"/>
  <c r="N119" i="61"/>
  <c r="N115" i="61"/>
  <c r="N111" i="61"/>
  <c r="N107" i="61"/>
  <c r="N103" i="61"/>
  <c r="N99" i="61"/>
  <c r="N95" i="61"/>
  <c r="N91" i="61"/>
  <c r="N87" i="61"/>
  <c r="N83" i="61"/>
  <c r="N79" i="61"/>
  <c r="N75" i="61"/>
  <c r="N71" i="61"/>
  <c r="N67" i="61"/>
  <c r="N63" i="61"/>
  <c r="N59" i="61"/>
  <c r="N55" i="61"/>
  <c r="N51" i="61"/>
  <c r="N47" i="61"/>
  <c r="N43" i="61"/>
  <c r="N39" i="61"/>
  <c r="N142" i="61"/>
  <c r="N11" i="61"/>
  <c r="N7" i="61"/>
  <c r="N3" i="61"/>
  <c r="N35" i="61"/>
  <c r="N31" i="61"/>
  <c r="N27" i="61"/>
  <c r="N23" i="61"/>
  <c r="N19" i="61"/>
  <c r="N15" i="61"/>
  <c r="N414" i="61"/>
  <c r="N410" i="61"/>
  <c r="N406" i="61"/>
  <c r="N402" i="61"/>
  <c r="N398" i="61"/>
  <c r="N394" i="61"/>
  <c r="N390" i="61"/>
  <c r="N386" i="61"/>
  <c r="N382" i="61"/>
  <c r="N378" i="61"/>
  <c r="N374" i="61"/>
  <c r="N370" i="61"/>
  <c r="N366" i="61"/>
  <c r="N362" i="61"/>
  <c r="N358" i="61"/>
  <c r="N354" i="61"/>
  <c r="N350" i="61"/>
  <c r="N346" i="61"/>
  <c r="N342" i="61"/>
  <c r="N338" i="61"/>
  <c r="N334" i="61"/>
  <c r="N330" i="61"/>
  <c r="N919" i="61"/>
  <c r="N887" i="61"/>
  <c r="N871" i="61"/>
  <c r="N855" i="61"/>
  <c r="N711" i="61"/>
  <c r="N647" i="61"/>
  <c r="N141" i="61"/>
  <c r="N143" i="61"/>
  <c r="N270" i="61"/>
  <c r="N266" i="61"/>
  <c r="N262" i="61"/>
  <c r="N738" i="61"/>
  <c r="N412" i="61"/>
  <c r="N408" i="61"/>
  <c r="N404" i="61"/>
  <c r="N400" i="61"/>
  <c r="N396" i="61"/>
  <c r="N392" i="61"/>
  <c r="N388" i="61"/>
  <c r="N384" i="61"/>
  <c r="N380" i="61"/>
  <c r="N376" i="61"/>
  <c r="N372" i="61"/>
  <c r="N368" i="61"/>
  <c r="N364" i="61"/>
  <c r="N360" i="61"/>
  <c r="N356" i="61"/>
  <c r="N352" i="61"/>
  <c r="N348" i="61"/>
  <c r="N344" i="61"/>
  <c r="N340" i="61"/>
  <c r="N336" i="61"/>
  <c r="N332" i="61"/>
  <c r="N328" i="61"/>
  <c r="N324" i="61"/>
  <c r="N320" i="61"/>
  <c r="N316" i="61"/>
  <c r="N312" i="61"/>
  <c r="N308" i="61"/>
  <c r="N304" i="61"/>
  <c r="N300" i="61"/>
  <c r="N296" i="61"/>
  <c r="N292" i="61"/>
  <c r="N288" i="61"/>
  <c r="N284" i="61"/>
  <c r="N280" i="61"/>
  <c r="N276" i="61"/>
  <c r="N422" i="61"/>
  <c r="N418" i="61"/>
  <c r="N938" i="61"/>
  <c r="N934" i="61"/>
  <c r="N930" i="61"/>
  <c r="N926" i="61"/>
  <c r="N922" i="61"/>
  <c r="N918" i="61"/>
  <c r="N914" i="61"/>
  <c r="N910" i="61"/>
  <c r="N906" i="61"/>
  <c r="N902" i="61"/>
  <c r="N898" i="61"/>
  <c r="N894" i="61"/>
  <c r="N890" i="61"/>
  <c r="N886" i="61"/>
  <c r="N878" i="61"/>
  <c r="N874" i="61"/>
  <c r="N870" i="61"/>
  <c r="N866" i="61"/>
  <c r="N862" i="61"/>
  <c r="N858" i="61"/>
  <c r="N854" i="61"/>
  <c r="N850" i="61"/>
  <c r="N846" i="61"/>
  <c r="N842" i="61"/>
  <c r="N838" i="61"/>
  <c r="N834" i="61"/>
  <c r="N830" i="61"/>
  <c r="N826" i="61"/>
  <c r="N822" i="61"/>
  <c r="N818" i="61"/>
  <c r="N814" i="61"/>
  <c r="N810" i="61"/>
  <c r="N806" i="61"/>
  <c r="N802" i="61"/>
  <c r="N798" i="61"/>
  <c r="N794" i="61"/>
  <c r="N790" i="61"/>
  <c r="N786" i="61"/>
  <c r="N782" i="61"/>
  <c r="N778" i="61"/>
  <c r="N774" i="61"/>
  <c r="N770" i="61"/>
  <c r="N766" i="61"/>
  <c r="N762" i="61"/>
  <c r="N758" i="61"/>
  <c r="N754" i="61"/>
  <c r="N750" i="61"/>
  <c r="N746" i="61"/>
  <c r="N742" i="61"/>
  <c r="N734" i="61"/>
  <c r="N730" i="61"/>
  <c r="N726" i="61"/>
  <c r="N722" i="61"/>
  <c r="N718" i="61"/>
  <c r="N714" i="61"/>
  <c r="N710" i="61"/>
  <c r="N706" i="61"/>
  <c r="N702" i="61"/>
  <c r="N698" i="61"/>
  <c r="N694" i="61"/>
  <c r="N690" i="61"/>
  <c r="N686" i="61"/>
  <c r="N682" i="61"/>
  <c r="N678" i="61"/>
  <c r="N674" i="61"/>
  <c r="N670" i="61"/>
  <c r="N666" i="61"/>
  <c r="N662" i="61"/>
  <c r="N658" i="61"/>
  <c r="N654" i="61"/>
  <c r="N650" i="61"/>
  <c r="N646" i="61"/>
  <c r="N642" i="61"/>
  <c r="N638" i="61"/>
  <c r="N634" i="61"/>
  <c r="N630" i="61"/>
  <c r="N626" i="61"/>
  <c r="N622" i="61"/>
  <c r="N618" i="61"/>
  <c r="N614" i="61"/>
  <c r="N610" i="61"/>
  <c r="N606" i="61"/>
  <c r="N602" i="61"/>
  <c r="N598" i="61"/>
  <c r="N594" i="61"/>
  <c r="N590" i="61"/>
  <c r="N586" i="61"/>
  <c r="N582" i="61"/>
  <c r="N578" i="61"/>
  <c r="N574" i="61"/>
  <c r="N570" i="61"/>
  <c r="N566" i="61"/>
  <c r="N562" i="61"/>
  <c r="N558" i="61"/>
  <c r="N554" i="61"/>
  <c r="N550" i="61"/>
  <c r="N546" i="61"/>
  <c r="N542" i="61"/>
  <c r="N538" i="61"/>
  <c r="N534" i="61"/>
  <c r="N530" i="61"/>
  <c r="N526" i="61"/>
  <c r="N522" i="61"/>
  <c r="N517" i="61"/>
  <c r="N513" i="61"/>
  <c r="N509" i="61"/>
  <c r="N505" i="61"/>
  <c r="N501" i="61"/>
  <c r="N497" i="61"/>
  <c r="N493" i="61"/>
  <c r="N489" i="61"/>
  <c r="N485" i="61"/>
  <c r="N481" i="61"/>
  <c r="N477" i="61"/>
  <c r="N473" i="61"/>
  <c r="N469" i="61"/>
  <c r="N465" i="61"/>
  <c r="N461" i="61"/>
  <c r="N457" i="61"/>
  <c r="N453" i="61"/>
  <c r="N449" i="61"/>
  <c r="N445" i="61"/>
  <c r="N441" i="61"/>
  <c r="N437" i="61"/>
  <c r="N433" i="61"/>
  <c r="N429" i="61"/>
  <c r="N425" i="61"/>
  <c r="N326" i="61"/>
  <c r="N322" i="61"/>
  <c r="N318" i="61"/>
  <c r="N314" i="61"/>
  <c r="N310" i="61"/>
  <c r="N306" i="61"/>
  <c r="N302" i="61"/>
  <c r="N298" i="61"/>
  <c r="N294" i="61"/>
  <c r="N290" i="61"/>
  <c r="N286" i="61"/>
  <c r="N282" i="61"/>
  <c r="N278" i="61"/>
  <c r="N274" i="61"/>
  <c r="N258" i="61"/>
  <c r="N254" i="61"/>
  <c r="N250" i="61"/>
  <c r="N246" i="61"/>
  <c r="N242" i="61"/>
  <c r="N238" i="61"/>
  <c r="N234" i="61"/>
  <c r="N230" i="61"/>
  <c r="N226" i="61"/>
  <c r="N222" i="61"/>
  <c r="N218" i="61"/>
  <c r="N214" i="61"/>
  <c r="N210" i="61"/>
  <c r="N206" i="61"/>
  <c r="N202" i="61"/>
  <c r="N198" i="61"/>
  <c r="N194" i="61"/>
  <c r="N190" i="61"/>
  <c r="N186" i="61"/>
  <c r="N182" i="61"/>
  <c r="N178" i="61"/>
  <c r="N174" i="61"/>
  <c r="N170" i="61"/>
  <c r="N166" i="61"/>
  <c r="N162" i="61"/>
  <c r="N158" i="61"/>
  <c r="N154" i="61"/>
  <c r="N150" i="61"/>
  <c r="N146" i="61"/>
  <c r="N420" i="61"/>
  <c r="N416" i="61"/>
  <c r="N936" i="61"/>
  <c r="N932" i="61"/>
  <c r="N928" i="61"/>
  <c r="N920" i="61"/>
  <c r="N916" i="61"/>
  <c r="N912" i="61"/>
  <c r="N908" i="61"/>
  <c r="N904" i="61"/>
  <c r="N900" i="61"/>
  <c r="N896" i="61"/>
  <c r="N892" i="61"/>
  <c r="N888" i="61"/>
  <c r="N884" i="61"/>
  <c r="N880" i="61"/>
  <c r="N876" i="61"/>
  <c r="N872" i="61"/>
  <c r="N868" i="61"/>
  <c r="N864" i="61"/>
  <c r="N856" i="61"/>
  <c r="N852" i="61"/>
  <c r="N848" i="61"/>
  <c r="N844" i="61"/>
  <c r="N840" i="61"/>
  <c r="N836" i="61"/>
  <c r="N832" i="61"/>
  <c r="N828" i="61"/>
  <c r="N824" i="61"/>
  <c r="N820" i="61"/>
  <c r="N816" i="61"/>
  <c r="N808" i="61"/>
  <c r="N804" i="61"/>
  <c r="N800" i="61"/>
  <c r="N796" i="61"/>
  <c r="N792" i="61"/>
  <c r="N788" i="61"/>
  <c r="N784" i="61"/>
  <c r="N776" i="61"/>
  <c r="N772" i="61"/>
  <c r="N768" i="61"/>
  <c r="N764" i="61"/>
  <c r="N760" i="61"/>
  <c r="N756" i="61"/>
  <c r="N752" i="61"/>
  <c r="N748" i="61"/>
  <c r="N744" i="61"/>
  <c r="N740" i="61"/>
  <c r="N736" i="61"/>
  <c r="N732" i="61"/>
  <c r="N728" i="61"/>
  <c r="N724" i="61"/>
  <c r="N720" i="61"/>
  <c r="N716" i="61"/>
  <c r="N712" i="61"/>
  <c r="N708" i="61"/>
  <c r="N704" i="61"/>
  <c r="N700" i="61"/>
  <c r="N696" i="61"/>
  <c r="N692" i="61"/>
  <c r="N688" i="61"/>
  <c r="N684" i="61"/>
  <c r="N680" i="61"/>
  <c r="N676" i="61"/>
  <c r="N672" i="61"/>
  <c r="N668" i="61"/>
  <c r="N664" i="61"/>
  <c r="N660" i="61"/>
  <c r="N656" i="61"/>
  <c r="N652" i="61"/>
  <c r="N648" i="61"/>
  <c r="N644" i="61"/>
  <c r="N640" i="61"/>
  <c r="N636" i="61"/>
  <c r="N632" i="61"/>
  <c r="N628" i="61"/>
  <c r="N624" i="61"/>
  <c r="N620" i="61"/>
  <c r="N616" i="61"/>
  <c r="N612" i="61"/>
  <c r="N608" i="61"/>
  <c r="N604" i="61"/>
  <c r="N600" i="61"/>
  <c r="N596" i="61"/>
  <c r="N592" i="61"/>
  <c r="N588" i="61"/>
  <c r="N584" i="61"/>
  <c r="N580" i="61"/>
  <c r="N576" i="61"/>
  <c r="N572" i="61"/>
  <c r="N568" i="61"/>
  <c r="N564" i="61"/>
  <c r="N560" i="61"/>
  <c r="N556" i="61"/>
  <c r="N552" i="61"/>
  <c r="N548" i="61"/>
  <c r="N544" i="61"/>
  <c r="N540" i="61"/>
  <c r="N536" i="61"/>
  <c r="N532" i="61"/>
  <c r="N528" i="61"/>
  <c r="N524" i="61"/>
  <c r="N520" i="61"/>
  <c r="N515" i="61"/>
  <c r="N511" i="61"/>
  <c r="N507" i="61"/>
  <c r="N503" i="61"/>
  <c r="N499" i="61"/>
  <c r="N495" i="61"/>
  <c r="N491" i="61"/>
  <c r="N487" i="61"/>
  <c r="N483" i="61"/>
  <c r="N479" i="61"/>
  <c r="N475" i="61"/>
  <c r="N471" i="61"/>
  <c r="N467" i="61"/>
  <c r="N463" i="61"/>
  <c r="N459" i="61"/>
  <c r="N455" i="61"/>
  <c r="N451" i="61"/>
  <c r="N447" i="61"/>
  <c r="N443" i="61"/>
  <c r="N439" i="61"/>
  <c r="N435" i="61"/>
  <c r="N431" i="61"/>
  <c r="N939" i="61"/>
  <c r="N935" i="61"/>
  <c r="N931" i="61"/>
  <c r="N927" i="61"/>
  <c r="N923" i="61"/>
  <c r="N915" i="61"/>
  <c r="N911" i="61"/>
  <c r="N907" i="61"/>
  <c r="N899" i="61"/>
  <c r="N895" i="61"/>
  <c r="N891" i="61"/>
  <c r="N883" i="61"/>
  <c r="N879" i="61"/>
  <c r="N875" i="61"/>
  <c r="N867" i="61"/>
  <c r="N863" i="61"/>
  <c r="N859" i="61"/>
  <c r="N851" i="61"/>
  <c r="N847" i="61"/>
  <c r="N843" i="61"/>
  <c r="N835" i="61"/>
  <c r="N831" i="61"/>
  <c r="N827" i="61"/>
  <c r="N823" i="61"/>
  <c r="N819" i="61"/>
  <c r="N815" i="61"/>
  <c r="N811" i="61"/>
  <c r="N807" i="61"/>
  <c r="N803" i="61"/>
  <c r="N799" i="61"/>
  <c r="N795" i="61"/>
  <c r="N791" i="61"/>
  <c r="N787" i="61"/>
  <c r="N783" i="61"/>
  <c r="N779" i="61"/>
  <c r="N775" i="61"/>
  <c r="N771" i="61"/>
  <c r="N767" i="61"/>
  <c r="N763" i="61"/>
  <c r="N759" i="61"/>
  <c r="N755" i="61"/>
  <c r="N751" i="61"/>
  <c r="N747" i="61"/>
  <c r="N743" i="61"/>
  <c r="N739" i="61"/>
  <c r="N735" i="61"/>
  <c r="N731" i="61"/>
  <c r="N727" i="61"/>
  <c r="N723" i="61"/>
  <c r="N719" i="61"/>
  <c r="N715" i="61"/>
  <c r="N707" i="61"/>
  <c r="N703" i="61"/>
  <c r="N699" i="61"/>
  <c r="N695" i="61"/>
  <c r="N691" i="61"/>
  <c r="N687" i="61"/>
  <c r="N683" i="61"/>
  <c r="N675" i="61"/>
  <c r="N671" i="61"/>
  <c r="N667" i="61"/>
  <c r="N663" i="61"/>
  <c r="N659" i="61"/>
  <c r="N655" i="61"/>
  <c r="N651" i="61"/>
  <c r="N643" i="61"/>
  <c r="N639" i="61"/>
  <c r="N635" i="61"/>
  <c r="N631" i="61"/>
  <c r="N627" i="61"/>
  <c r="N623" i="61"/>
  <c r="N619" i="61"/>
  <c r="N607" i="61"/>
  <c r="N599" i="61"/>
  <c r="N591" i="61"/>
  <c r="N575" i="61"/>
  <c r="N567" i="61"/>
  <c r="N559" i="61"/>
  <c r="N543" i="61"/>
  <c r="N535" i="61"/>
  <c r="N527" i="61"/>
  <c r="N510" i="61"/>
  <c r="N502" i="61"/>
  <c r="N494" i="61"/>
  <c r="N478" i="61"/>
  <c r="N470" i="61"/>
  <c r="N462" i="61"/>
  <c r="N446" i="61"/>
  <c r="N438" i="61"/>
  <c r="N430" i="61"/>
  <c r="N145" i="61"/>
  <c r="N937" i="61"/>
  <c r="N933" i="61"/>
  <c r="N929" i="61"/>
  <c r="N925" i="61"/>
  <c r="N921" i="61"/>
  <c r="N917" i="61"/>
  <c r="N913" i="61"/>
  <c r="N909" i="61"/>
  <c r="N905" i="61"/>
  <c r="N901" i="61"/>
  <c r="N897" i="61"/>
  <c r="N893" i="61"/>
  <c r="N889" i="61"/>
  <c r="N885" i="61"/>
  <c r="N881" i="61"/>
  <c r="N877" i="61"/>
  <c r="N873" i="61"/>
  <c r="N869" i="61"/>
  <c r="N865" i="61"/>
  <c r="N861" i="61"/>
  <c r="N857" i="61"/>
  <c r="N853" i="61"/>
  <c r="N849" i="61"/>
  <c r="N845" i="61"/>
  <c r="N841" i="61"/>
  <c r="N837" i="61"/>
  <c r="N833" i="61"/>
  <c r="N829" i="61"/>
  <c r="N825" i="61"/>
  <c r="N821" i="61"/>
  <c r="N817" i="61"/>
  <c r="N813" i="61"/>
  <c r="N809" i="61"/>
  <c r="N805" i="61"/>
  <c r="N801" i="61"/>
  <c r="N797" i="61"/>
  <c r="N793" i="61"/>
  <c r="N789" i="61"/>
  <c r="N785" i="61"/>
  <c r="N781" i="61"/>
  <c r="N777" i="61"/>
  <c r="N773" i="61"/>
  <c r="N769" i="61"/>
  <c r="N765" i="61"/>
  <c r="N761" i="61"/>
  <c r="N757" i="61"/>
  <c r="N753" i="61"/>
  <c r="N749" i="61"/>
  <c r="N745" i="61"/>
  <c r="N741" i="61"/>
  <c r="N737" i="61"/>
  <c r="N733" i="61"/>
  <c r="N729" i="61"/>
  <c r="N725" i="61"/>
  <c r="N721" i="61"/>
  <c r="N717" i="61"/>
  <c r="N713" i="61"/>
  <c r="N709" i="61"/>
  <c r="N705" i="61"/>
  <c r="N701" i="61"/>
  <c r="N697" i="61"/>
  <c r="N693" i="61"/>
  <c r="N689" i="61"/>
  <c r="N685" i="61"/>
  <c r="N681" i="61"/>
  <c r="N677" i="61"/>
  <c r="N673" i="61"/>
  <c r="N669" i="61"/>
  <c r="N665" i="61"/>
  <c r="N661" i="61"/>
  <c r="N657" i="61"/>
  <c r="N653" i="61"/>
  <c r="N649" i="61"/>
  <c r="N645" i="61"/>
  <c r="N641" i="61"/>
  <c r="N637" i="61"/>
  <c r="N633" i="61"/>
  <c r="N629" i="61"/>
  <c r="N625" i="61"/>
  <c r="N621" i="61"/>
  <c r="N617" i="61"/>
  <c r="N613" i="61"/>
  <c r="N609" i="61"/>
  <c r="N605" i="61"/>
  <c r="N601" i="61"/>
  <c r="N597" i="61"/>
  <c r="N593" i="61"/>
  <c r="N589" i="61"/>
  <c r="N585" i="61"/>
  <c r="N581" i="61"/>
  <c r="N577" i="61"/>
  <c r="N573" i="61"/>
  <c r="N569" i="61"/>
  <c r="N565" i="61"/>
  <c r="N561" i="61"/>
  <c r="N557" i="61"/>
  <c r="N553" i="61"/>
  <c r="N549" i="61"/>
  <c r="N545" i="61"/>
  <c r="N541" i="61"/>
  <c r="N537" i="61"/>
  <c r="N533" i="61"/>
  <c r="N529" i="61"/>
  <c r="N525" i="61"/>
  <c r="N521" i="61"/>
  <c r="N516" i="61"/>
  <c r="N512" i="61"/>
  <c r="N508" i="61"/>
  <c r="N504" i="61"/>
  <c r="N500" i="61"/>
  <c r="N496" i="61"/>
  <c r="N492" i="61"/>
  <c r="N488" i="61"/>
  <c r="N484" i="61"/>
  <c r="N480" i="61"/>
  <c r="N476" i="61"/>
  <c r="N472" i="61"/>
  <c r="N468" i="61"/>
  <c r="N464" i="61"/>
  <c r="N460" i="61"/>
  <c r="N456" i="61"/>
  <c r="N452" i="61"/>
  <c r="N448" i="61"/>
  <c r="N444" i="61"/>
  <c r="N440" i="61"/>
  <c r="N436" i="61"/>
  <c r="N432" i="61"/>
  <c r="N428" i="61"/>
  <c r="N424" i="61"/>
  <c r="N427" i="61"/>
  <c r="N423" i="61"/>
  <c r="N611" i="61"/>
  <c r="N603" i="61"/>
  <c r="N595" i="61"/>
  <c r="N587" i="61"/>
  <c r="N579" i="61"/>
  <c r="N571" i="61"/>
  <c r="N563" i="61"/>
  <c r="N555" i="61"/>
  <c r="N547" i="61"/>
  <c r="N539" i="61"/>
  <c r="N531" i="61"/>
  <c r="N523" i="61"/>
  <c r="N514" i="61"/>
  <c r="N506" i="61"/>
  <c r="N498" i="61"/>
  <c r="N490" i="61"/>
  <c r="N482" i="61"/>
  <c r="N474" i="61"/>
  <c r="N466" i="61"/>
  <c r="N458" i="61"/>
  <c r="N450" i="61"/>
  <c r="N442" i="61"/>
  <c r="N434" i="61"/>
  <c r="N426" i="61"/>
  <c r="N518" i="61"/>
  <c r="N36" i="61"/>
  <c r="N32" i="61"/>
  <c r="N28" i="61"/>
  <c r="N24" i="61"/>
  <c r="N20" i="61"/>
  <c r="N16" i="61"/>
  <c r="N6" i="61"/>
  <c r="N34" i="61"/>
  <c r="N30" i="61"/>
  <c r="N26" i="61"/>
  <c r="N22" i="61"/>
  <c r="N18" i="61"/>
  <c r="M2" i="61"/>
  <c r="L2" i="61"/>
  <c r="N2" i="61" l="1"/>
  <c r="R3" i="39"/>
  <c r="R4" i="39"/>
  <c r="R5" i="39"/>
  <c r="R6" i="39"/>
  <c r="R7" i="39"/>
  <c r="R8" i="39"/>
  <c r="R9" i="39"/>
  <c r="R10" i="39"/>
  <c r="R11" i="39"/>
  <c r="R12" i="39"/>
  <c r="R13" i="39"/>
  <c r="R14" i="39"/>
  <c r="R15" i="39"/>
  <c r="R16" i="39"/>
  <c r="R17" i="39"/>
  <c r="R18" i="39"/>
  <c r="R19" i="39"/>
  <c r="R20" i="39"/>
  <c r="R21" i="39"/>
  <c r="R22" i="39"/>
  <c r="R23" i="39"/>
  <c r="R24" i="39"/>
  <c r="R25" i="39"/>
  <c r="R26" i="39"/>
  <c r="R27" i="39"/>
  <c r="R28" i="39"/>
  <c r="R29" i="39"/>
  <c r="R30" i="39"/>
  <c r="R31" i="39"/>
  <c r="R32" i="39"/>
  <c r="R33" i="39"/>
  <c r="R34" i="39"/>
  <c r="R35" i="39"/>
  <c r="R36" i="39"/>
  <c r="R37" i="39"/>
  <c r="R38" i="39"/>
  <c r="R39" i="39"/>
  <c r="R40" i="39"/>
  <c r="R41" i="39"/>
  <c r="R42" i="39"/>
  <c r="R43" i="39"/>
  <c r="R44" i="39"/>
  <c r="R45" i="39"/>
  <c r="R46" i="39"/>
  <c r="R47" i="39"/>
  <c r="R48" i="39"/>
  <c r="R49" i="39"/>
  <c r="R50" i="39"/>
  <c r="R51" i="39"/>
  <c r="R52" i="39"/>
  <c r="R53" i="39"/>
  <c r="R54" i="39"/>
  <c r="R55" i="39"/>
  <c r="R56" i="39"/>
  <c r="R57" i="39"/>
  <c r="R58" i="39"/>
  <c r="R59" i="39"/>
  <c r="R60" i="39"/>
  <c r="R61" i="39"/>
  <c r="R62" i="39"/>
  <c r="R63" i="39"/>
  <c r="R64" i="39"/>
  <c r="R65" i="39"/>
  <c r="R66" i="39"/>
  <c r="R67" i="39"/>
  <c r="R68" i="39"/>
  <c r="R69" i="39"/>
  <c r="R70" i="39"/>
  <c r="R71" i="39"/>
  <c r="R72" i="39"/>
  <c r="R73" i="39"/>
  <c r="R74" i="39"/>
  <c r="R75" i="39"/>
  <c r="R76" i="39"/>
  <c r="R77" i="39"/>
  <c r="R78" i="39"/>
  <c r="R79" i="39"/>
  <c r="R80" i="39"/>
  <c r="R81" i="39"/>
  <c r="R82" i="39"/>
  <c r="R83" i="39"/>
  <c r="R84" i="39"/>
  <c r="R85" i="39"/>
  <c r="R86" i="39"/>
  <c r="R87" i="39"/>
  <c r="R88" i="39"/>
  <c r="R89" i="39"/>
  <c r="R90" i="39"/>
  <c r="R91" i="39"/>
  <c r="R92" i="39"/>
  <c r="R93" i="39"/>
  <c r="R94" i="39"/>
  <c r="R95" i="39"/>
  <c r="R96" i="39"/>
  <c r="R97" i="39"/>
  <c r="R98" i="39"/>
  <c r="R99" i="39"/>
  <c r="R100" i="39"/>
  <c r="R101" i="39"/>
  <c r="R102" i="39"/>
  <c r="R103" i="39"/>
  <c r="R104" i="39"/>
  <c r="R105" i="39"/>
  <c r="R106" i="39"/>
  <c r="R107" i="39"/>
  <c r="R108" i="39"/>
  <c r="R109" i="39"/>
  <c r="R110" i="39"/>
  <c r="R111" i="39"/>
  <c r="R112" i="39"/>
  <c r="R113" i="39"/>
  <c r="R114" i="39"/>
  <c r="R115" i="39"/>
  <c r="R116" i="39"/>
  <c r="R117" i="39"/>
  <c r="R118" i="39"/>
  <c r="R119" i="39"/>
  <c r="R120" i="39"/>
  <c r="R121" i="39"/>
  <c r="R122" i="39"/>
  <c r="R123" i="39"/>
  <c r="R124" i="39"/>
  <c r="R125" i="39"/>
  <c r="R126" i="39"/>
  <c r="R127" i="39"/>
  <c r="R128" i="39"/>
  <c r="R129" i="39"/>
  <c r="R130" i="39"/>
  <c r="R131" i="39"/>
  <c r="R132" i="39"/>
  <c r="R133" i="39"/>
  <c r="R134" i="39"/>
  <c r="R135" i="39"/>
  <c r="R136" i="39"/>
  <c r="R137" i="39"/>
  <c r="R138" i="39"/>
  <c r="R139" i="39"/>
  <c r="R140" i="39"/>
  <c r="R141" i="39"/>
  <c r="R142" i="39"/>
  <c r="R143" i="39"/>
  <c r="R144" i="39"/>
  <c r="R145" i="39"/>
  <c r="R146" i="39"/>
  <c r="R147" i="39"/>
  <c r="R148" i="39"/>
  <c r="R149" i="39"/>
  <c r="R150" i="39"/>
  <c r="R151" i="39"/>
  <c r="R152" i="39"/>
  <c r="R153" i="39"/>
  <c r="R154" i="39"/>
  <c r="R155" i="39"/>
  <c r="R156" i="39"/>
  <c r="R157" i="39"/>
  <c r="R158" i="39"/>
  <c r="R159" i="39"/>
  <c r="R160" i="39"/>
  <c r="R161" i="39"/>
  <c r="R162" i="39"/>
  <c r="R163" i="39"/>
  <c r="R164" i="39"/>
  <c r="R165" i="39"/>
  <c r="R166" i="39"/>
  <c r="R167" i="39"/>
  <c r="R168" i="39"/>
  <c r="R169" i="39"/>
  <c r="R170" i="39"/>
  <c r="R171" i="39"/>
  <c r="R172" i="39"/>
  <c r="R173" i="39"/>
  <c r="R174" i="39"/>
  <c r="R175" i="39"/>
  <c r="R176" i="39"/>
  <c r="R177" i="39"/>
  <c r="R178" i="39"/>
  <c r="R179" i="39"/>
  <c r="R180" i="39"/>
  <c r="R181" i="39"/>
  <c r="R182" i="39"/>
  <c r="R183" i="39"/>
  <c r="R184" i="39"/>
  <c r="R185" i="39"/>
  <c r="R186" i="39"/>
  <c r="R187" i="39"/>
  <c r="R188" i="39"/>
  <c r="R189" i="39"/>
  <c r="R190" i="39"/>
  <c r="R191" i="39"/>
  <c r="R192" i="39"/>
  <c r="R193" i="39"/>
  <c r="R194" i="39"/>
  <c r="R195" i="39"/>
  <c r="R196" i="39"/>
  <c r="R197" i="39"/>
  <c r="R198" i="39"/>
  <c r="R199" i="39"/>
  <c r="R200" i="39"/>
  <c r="R201" i="39"/>
  <c r="R202" i="39"/>
  <c r="R203" i="39"/>
  <c r="R204" i="39"/>
  <c r="R205" i="39"/>
  <c r="R206" i="39"/>
  <c r="R207" i="39"/>
  <c r="R208" i="39"/>
  <c r="R209" i="39"/>
  <c r="R210" i="39"/>
  <c r="R211" i="39"/>
  <c r="R212" i="39"/>
  <c r="R213" i="39"/>
  <c r="R214" i="39"/>
  <c r="R215" i="39"/>
  <c r="R216" i="39"/>
  <c r="R217" i="39"/>
  <c r="R218" i="39"/>
  <c r="R219" i="39"/>
  <c r="R220" i="39"/>
  <c r="R221" i="39"/>
  <c r="R222" i="39"/>
  <c r="R223" i="39"/>
  <c r="R224" i="39"/>
  <c r="R225" i="39"/>
  <c r="R226" i="39"/>
  <c r="R227" i="39"/>
  <c r="R228" i="39"/>
  <c r="R229" i="39"/>
  <c r="R230" i="39"/>
  <c r="R231" i="39"/>
  <c r="R232" i="39"/>
  <c r="R233" i="39"/>
  <c r="R234" i="39"/>
  <c r="R235" i="39"/>
  <c r="R236" i="39"/>
  <c r="R237" i="39"/>
  <c r="R238" i="39"/>
  <c r="R239" i="39"/>
  <c r="R240" i="39"/>
  <c r="R241" i="39"/>
  <c r="R242" i="39"/>
  <c r="R243" i="39"/>
  <c r="R244" i="39"/>
  <c r="R245" i="39"/>
  <c r="R246" i="39"/>
  <c r="R247" i="39"/>
  <c r="R248" i="39"/>
  <c r="R249" i="39"/>
  <c r="R250" i="39"/>
  <c r="R251" i="39"/>
  <c r="R252" i="39"/>
  <c r="R253" i="39"/>
  <c r="R254" i="39"/>
  <c r="R255" i="39"/>
  <c r="R256" i="39"/>
  <c r="R257" i="39"/>
  <c r="R258" i="39"/>
  <c r="R259" i="39"/>
  <c r="R260" i="39"/>
  <c r="R261" i="39"/>
  <c r="R262" i="39"/>
  <c r="R263" i="39"/>
  <c r="R264" i="39"/>
  <c r="R265" i="39"/>
  <c r="R266" i="39"/>
  <c r="R267" i="39"/>
  <c r="R268" i="39"/>
  <c r="R269" i="39"/>
  <c r="R270" i="39"/>
  <c r="R271" i="39"/>
  <c r="R272" i="39"/>
  <c r="R273" i="39"/>
  <c r="R274" i="39"/>
  <c r="R275" i="39"/>
  <c r="R276" i="39"/>
  <c r="R277" i="39"/>
  <c r="R278" i="39"/>
  <c r="R279" i="39"/>
  <c r="R280" i="39"/>
  <c r="R281" i="39"/>
  <c r="R282" i="39"/>
  <c r="R283" i="39"/>
  <c r="R284" i="39"/>
  <c r="R285" i="39"/>
  <c r="R286" i="39"/>
  <c r="R287" i="39"/>
  <c r="R288" i="39"/>
  <c r="R289" i="39"/>
  <c r="R290" i="39"/>
  <c r="R291" i="39"/>
  <c r="R292" i="39"/>
  <c r="R293" i="39"/>
  <c r="R294" i="39"/>
  <c r="R295" i="39"/>
  <c r="R296" i="39"/>
  <c r="R297" i="39"/>
  <c r="R298" i="39"/>
  <c r="R299" i="39"/>
  <c r="R300" i="39"/>
  <c r="R301" i="39"/>
  <c r="R302" i="39"/>
  <c r="R303" i="39"/>
  <c r="R304" i="39"/>
  <c r="R305" i="39"/>
  <c r="R306" i="39"/>
  <c r="R307" i="39"/>
  <c r="R308" i="39"/>
  <c r="R309" i="39"/>
  <c r="R310" i="39"/>
  <c r="R311" i="39"/>
  <c r="R312" i="39"/>
  <c r="R313" i="39"/>
  <c r="R314" i="39"/>
  <c r="R315" i="39"/>
  <c r="R316" i="39"/>
  <c r="R317" i="39"/>
  <c r="R318" i="39"/>
  <c r="R319" i="39"/>
  <c r="R320" i="39"/>
  <c r="R321" i="39"/>
  <c r="R322" i="39"/>
  <c r="R323" i="39"/>
  <c r="R324" i="39"/>
  <c r="R325" i="39"/>
  <c r="R326" i="39"/>
  <c r="R327" i="39"/>
  <c r="R328" i="39"/>
  <c r="R329" i="39"/>
  <c r="R330" i="39"/>
  <c r="R331" i="39"/>
  <c r="R332" i="39"/>
  <c r="R333" i="39"/>
  <c r="R334" i="39"/>
  <c r="R335" i="39"/>
  <c r="R336" i="39"/>
  <c r="R337" i="39"/>
  <c r="R338" i="39"/>
  <c r="R339" i="39"/>
  <c r="R340" i="39"/>
  <c r="R341" i="39"/>
  <c r="R342" i="39"/>
  <c r="R343" i="39"/>
  <c r="R344" i="39"/>
  <c r="R345" i="39"/>
  <c r="R346" i="39"/>
  <c r="R347" i="39"/>
  <c r="R348" i="39"/>
  <c r="R349" i="39"/>
  <c r="R350" i="39"/>
  <c r="R351" i="39"/>
  <c r="R352" i="39"/>
  <c r="R353" i="39"/>
  <c r="R354" i="39"/>
  <c r="R355" i="39"/>
  <c r="R356" i="39"/>
  <c r="R357" i="39"/>
  <c r="R358" i="39"/>
  <c r="R359" i="39"/>
  <c r="R360" i="39"/>
  <c r="R361" i="39"/>
  <c r="R362" i="39"/>
  <c r="R363" i="39"/>
  <c r="R364" i="39"/>
  <c r="R365" i="39"/>
  <c r="R366" i="39"/>
  <c r="R367" i="39"/>
  <c r="R368" i="39"/>
  <c r="R369" i="39"/>
  <c r="R370" i="39"/>
  <c r="R371" i="39"/>
  <c r="R372" i="39"/>
  <c r="R373" i="39"/>
  <c r="R374" i="39"/>
  <c r="R375" i="39"/>
  <c r="R376" i="39"/>
  <c r="R377" i="39"/>
  <c r="R378" i="39"/>
  <c r="R379" i="39"/>
  <c r="R380" i="39"/>
  <c r="R381" i="39"/>
  <c r="R382" i="39"/>
  <c r="R383" i="39"/>
  <c r="R384" i="39"/>
  <c r="R385" i="39"/>
  <c r="R386" i="39"/>
  <c r="R387" i="39"/>
  <c r="R388" i="39"/>
  <c r="R389" i="39"/>
  <c r="R390" i="39"/>
  <c r="R391" i="39"/>
  <c r="R392" i="39"/>
  <c r="R393" i="39"/>
  <c r="R394" i="39"/>
  <c r="R395" i="39"/>
  <c r="R396" i="39"/>
  <c r="R397" i="39"/>
  <c r="R398" i="39"/>
  <c r="R399" i="39"/>
  <c r="R400" i="39"/>
  <c r="R401" i="39"/>
  <c r="R402" i="39"/>
  <c r="R403" i="39"/>
  <c r="R404" i="39"/>
  <c r="R405" i="39"/>
  <c r="R406" i="39"/>
  <c r="R407" i="39"/>
  <c r="R408" i="39"/>
  <c r="R409" i="39"/>
  <c r="R410" i="39"/>
  <c r="R411" i="39"/>
  <c r="R412" i="39"/>
  <c r="R413" i="39"/>
  <c r="R414" i="39"/>
  <c r="R415" i="39"/>
  <c r="R416" i="39"/>
  <c r="R417" i="39"/>
  <c r="R418" i="39"/>
  <c r="R419" i="39"/>
  <c r="R420" i="39"/>
  <c r="R421" i="39"/>
  <c r="R422" i="39"/>
  <c r="R423" i="39"/>
  <c r="R424" i="39"/>
  <c r="R425" i="39"/>
  <c r="R426" i="39"/>
  <c r="R427" i="39"/>
  <c r="R428" i="39"/>
  <c r="R429" i="39"/>
  <c r="R430" i="39"/>
  <c r="R431" i="39"/>
  <c r="R432" i="39"/>
  <c r="R433" i="39"/>
  <c r="R434" i="39"/>
  <c r="R435" i="39"/>
  <c r="R436" i="39"/>
  <c r="R437" i="39"/>
  <c r="R438" i="39"/>
  <c r="R439" i="39"/>
  <c r="R440" i="39"/>
  <c r="R441" i="39"/>
  <c r="R442" i="39"/>
  <c r="R443" i="39"/>
  <c r="R444" i="39"/>
  <c r="R445" i="39"/>
  <c r="R446" i="39"/>
  <c r="R447" i="39"/>
  <c r="R448" i="39"/>
  <c r="R449" i="39"/>
  <c r="R450" i="39"/>
  <c r="R451" i="39"/>
  <c r="R452" i="39"/>
  <c r="R453" i="39"/>
  <c r="R454" i="39"/>
  <c r="R455" i="39"/>
  <c r="R456" i="39"/>
  <c r="R457" i="39"/>
  <c r="R458" i="39"/>
  <c r="R459" i="39"/>
  <c r="R460" i="39"/>
  <c r="R461" i="39"/>
  <c r="R462" i="39"/>
  <c r="R463" i="39"/>
  <c r="R464" i="39"/>
  <c r="R465" i="39"/>
  <c r="R466" i="39"/>
  <c r="R467" i="39"/>
  <c r="R468" i="39"/>
  <c r="R469" i="39"/>
  <c r="R470" i="39"/>
  <c r="R471" i="39"/>
  <c r="R472" i="39"/>
  <c r="R473" i="39"/>
  <c r="R474" i="39"/>
  <c r="R475" i="39"/>
  <c r="R476" i="39"/>
  <c r="R477" i="39"/>
  <c r="R478" i="39"/>
  <c r="R479" i="39"/>
  <c r="R480" i="39"/>
  <c r="R481" i="39"/>
  <c r="R482" i="39"/>
  <c r="R483" i="39"/>
  <c r="R484" i="39"/>
  <c r="R485" i="39"/>
  <c r="R486" i="39"/>
  <c r="R487" i="39"/>
  <c r="R488" i="39"/>
  <c r="R489" i="39"/>
  <c r="R490" i="39"/>
  <c r="R491" i="39"/>
  <c r="R492" i="39"/>
  <c r="R493" i="39"/>
  <c r="R494" i="39"/>
  <c r="R495" i="39"/>
  <c r="R496" i="39"/>
  <c r="R497" i="39"/>
  <c r="R498" i="39"/>
  <c r="R499" i="39"/>
  <c r="R500" i="39"/>
  <c r="R501" i="39"/>
  <c r="R502" i="39"/>
  <c r="R503" i="39"/>
  <c r="R504" i="39"/>
  <c r="R505" i="39"/>
  <c r="R506" i="39"/>
  <c r="R507" i="39"/>
  <c r="R508" i="39"/>
  <c r="R509" i="39"/>
  <c r="R510" i="39"/>
  <c r="R511" i="39"/>
  <c r="R512" i="39"/>
  <c r="R513" i="39"/>
  <c r="R514" i="39"/>
  <c r="R515" i="39"/>
  <c r="R516" i="39"/>
  <c r="R517" i="39"/>
  <c r="R518" i="39"/>
  <c r="R519" i="39"/>
  <c r="R520" i="39"/>
  <c r="R521" i="39"/>
  <c r="R522" i="39"/>
  <c r="R523" i="39"/>
  <c r="R524" i="39"/>
  <c r="R525" i="39"/>
  <c r="R526" i="39"/>
  <c r="R527" i="39"/>
  <c r="R528" i="39"/>
  <c r="R529" i="39"/>
  <c r="R530" i="39"/>
  <c r="R531" i="39"/>
  <c r="R532" i="39"/>
  <c r="R533" i="39"/>
  <c r="R534" i="39"/>
  <c r="R535" i="39"/>
  <c r="R536" i="39"/>
  <c r="R537" i="39"/>
  <c r="R538" i="39"/>
  <c r="R539" i="39"/>
  <c r="R540" i="39"/>
  <c r="R541" i="39"/>
  <c r="R542" i="39"/>
  <c r="R543" i="39"/>
  <c r="R544" i="39"/>
  <c r="R545" i="39"/>
  <c r="R546" i="39"/>
  <c r="R547" i="39"/>
  <c r="R548" i="39"/>
  <c r="R549" i="39"/>
  <c r="R550" i="39"/>
  <c r="R551" i="39"/>
  <c r="R552" i="39"/>
  <c r="R553" i="39"/>
  <c r="R554" i="39"/>
  <c r="R555" i="39"/>
  <c r="R556" i="39"/>
  <c r="R557" i="39"/>
  <c r="R558" i="39"/>
  <c r="R559" i="39"/>
  <c r="R560" i="39"/>
  <c r="R561" i="39"/>
  <c r="R562" i="39"/>
  <c r="R563" i="39"/>
  <c r="R564" i="39"/>
  <c r="R565" i="39"/>
  <c r="R566" i="39"/>
  <c r="R567" i="39"/>
  <c r="R568" i="39"/>
  <c r="R569" i="39"/>
  <c r="R570" i="39"/>
  <c r="R571" i="39"/>
  <c r="R572" i="39"/>
  <c r="R573" i="39"/>
  <c r="R574" i="39"/>
  <c r="R575" i="39"/>
  <c r="R576" i="39"/>
  <c r="R577" i="39"/>
  <c r="R578" i="39"/>
  <c r="R579" i="39"/>
  <c r="R580" i="39"/>
  <c r="R581" i="39"/>
  <c r="R582" i="39"/>
  <c r="R583" i="39"/>
  <c r="R584" i="39"/>
  <c r="R585" i="39"/>
  <c r="R586" i="39"/>
  <c r="R587" i="39"/>
  <c r="R588" i="39"/>
  <c r="R589" i="39"/>
  <c r="R590" i="39"/>
  <c r="R591" i="39"/>
  <c r="R592" i="39"/>
  <c r="R593" i="39"/>
  <c r="R594" i="39"/>
  <c r="R595" i="39"/>
  <c r="R596" i="39"/>
  <c r="R597" i="39"/>
  <c r="R598" i="39"/>
  <c r="R599" i="39"/>
  <c r="R600" i="39"/>
  <c r="R601" i="39"/>
  <c r="R602" i="39"/>
  <c r="R603" i="39"/>
  <c r="R604" i="39"/>
  <c r="R605" i="39"/>
  <c r="R606" i="39"/>
  <c r="R607" i="39"/>
  <c r="R608" i="39"/>
  <c r="R609" i="39"/>
  <c r="R610" i="39"/>
  <c r="R611" i="39"/>
  <c r="R612" i="39"/>
  <c r="R613" i="39"/>
  <c r="R614" i="39"/>
  <c r="R615" i="39"/>
  <c r="R616" i="39"/>
  <c r="R617" i="39"/>
  <c r="R618" i="39"/>
  <c r="R619" i="39"/>
  <c r="R620" i="39"/>
  <c r="R621" i="39"/>
  <c r="R622" i="39"/>
  <c r="R623" i="39"/>
  <c r="R624" i="39"/>
  <c r="R625" i="39"/>
  <c r="R626" i="39"/>
  <c r="R627" i="39"/>
  <c r="R628" i="39"/>
  <c r="R629" i="39"/>
  <c r="R630" i="39"/>
  <c r="R631" i="39"/>
  <c r="R632" i="39"/>
  <c r="R633" i="39"/>
  <c r="R634" i="39"/>
  <c r="R635" i="39"/>
  <c r="R636" i="39"/>
  <c r="R637" i="39"/>
  <c r="R638" i="39"/>
  <c r="R639" i="39"/>
  <c r="R640" i="39"/>
  <c r="R641" i="39"/>
  <c r="R642" i="39"/>
  <c r="R643" i="39"/>
  <c r="R644" i="39"/>
  <c r="R645" i="39"/>
  <c r="R646" i="39"/>
  <c r="R647" i="39"/>
  <c r="R648" i="39"/>
  <c r="R649" i="39"/>
  <c r="R650" i="39"/>
  <c r="R651" i="39"/>
  <c r="R652" i="39"/>
  <c r="R653" i="39"/>
  <c r="R654" i="39"/>
  <c r="R655" i="39"/>
  <c r="R656" i="39"/>
  <c r="R657" i="39"/>
  <c r="R658" i="39"/>
  <c r="R659" i="39"/>
  <c r="R660" i="39"/>
  <c r="R661" i="39"/>
  <c r="R662" i="39"/>
  <c r="R663" i="39"/>
  <c r="R664" i="39"/>
  <c r="R665" i="39"/>
  <c r="R666" i="39"/>
  <c r="R667" i="39"/>
  <c r="R668" i="39"/>
  <c r="R669" i="39"/>
  <c r="R670" i="39"/>
  <c r="R671" i="39"/>
  <c r="R672" i="39"/>
  <c r="R673" i="39"/>
  <c r="R674" i="39"/>
  <c r="R675" i="39"/>
  <c r="R676" i="39"/>
  <c r="R677" i="39"/>
  <c r="R678" i="39"/>
  <c r="R679" i="39"/>
  <c r="R680" i="39"/>
  <c r="R681" i="39"/>
  <c r="R682" i="39"/>
  <c r="R683" i="39"/>
  <c r="R684" i="39"/>
  <c r="R685" i="39"/>
  <c r="R686" i="39"/>
  <c r="R687" i="39"/>
  <c r="R688" i="39"/>
  <c r="R689" i="39"/>
  <c r="R690" i="39"/>
  <c r="R691" i="39"/>
  <c r="R692" i="39"/>
  <c r="R693" i="39"/>
  <c r="R694" i="39"/>
  <c r="R695" i="39"/>
  <c r="R696" i="39"/>
  <c r="R697" i="39"/>
  <c r="R698" i="39"/>
  <c r="R699" i="39"/>
  <c r="R700" i="39"/>
  <c r="R701" i="39"/>
  <c r="R702" i="39"/>
  <c r="R703" i="39"/>
  <c r="R704" i="39"/>
  <c r="R705" i="39"/>
  <c r="R706" i="39"/>
  <c r="R707" i="39"/>
  <c r="R708" i="39"/>
  <c r="R709" i="39"/>
  <c r="R710" i="39"/>
  <c r="R711" i="39"/>
  <c r="R712" i="39"/>
  <c r="R713" i="39"/>
  <c r="R714" i="39"/>
  <c r="R715" i="39"/>
  <c r="R716" i="39"/>
  <c r="R717" i="39"/>
  <c r="R718" i="39"/>
  <c r="R719" i="39"/>
  <c r="R720" i="39"/>
  <c r="R721" i="39"/>
  <c r="R722" i="39"/>
  <c r="R723" i="39"/>
  <c r="R724" i="39"/>
  <c r="R725" i="39"/>
  <c r="R726" i="39"/>
  <c r="R727" i="39"/>
  <c r="R728" i="39"/>
  <c r="R729" i="39"/>
  <c r="R730" i="39"/>
  <c r="R731" i="39"/>
  <c r="R732" i="39"/>
  <c r="R733" i="39"/>
  <c r="R734" i="39"/>
  <c r="R735" i="39"/>
  <c r="R736" i="39"/>
  <c r="R737" i="39"/>
  <c r="R738" i="39"/>
  <c r="R739" i="39"/>
  <c r="R740" i="39"/>
  <c r="R741" i="39"/>
  <c r="R742" i="39"/>
  <c r="R743" i="39"/>
  <c r="R744" i="39"/>
  <c r="R745" i="39"/>
  <c r="R746" i="39"/>
  <c r="R747" i="39"/>
  <c r="R748" i="39"/>
  <c r="R749" i="39"/>
  <c r="R750" i="39"/>
  <c r="R751" i="39"/>
  <c r="R752" i="39"/>
  <c r="R753" i="39"/>
  <c r="R754" i="39"/>
  <c r="R755" i="39"/>
  <c r="R756" i="39"/>
  <c r="R757" i="39"/>
  <c r="R758" i="39"/>
  <c r="R759" i="39"/>
  <c r="R760" i="39"/>
  <c r="R761" i="39"/>
  <c r="R762" i="39"/>
  <c r="R763" i="39"/>
  <c r="R764" i="39"/>
  <c r="R765" i="39"/>
  <c r="R766" i="39"/>
  <c r="R767" i="39"/>
  <c r="R768" i="39"/>
  <c r="R769" i="39"/>
  <c r="R770" i="39"/>
  <c r="R771" i="39"/>
  <c r="R772" i="39"/>
  <c r="R773" i="39"/>
  <c r="R774" i="39"/>
  <c r="R775" i="39"/>
  <c r="R776" i="39"/>
  <c r="R777" i="39"/>
  <c r="R778" i="39"/>
  <c r="R779" i="39"/>
  <c r="R780" i="39"/>
  <c r="R781" i="39"/>
  <c r="R782" i="39"/>
  <c r="R783" i="39"/>
  <c r="R784" i="39"/>
  <c r="R785" i="39"/>
  <c r="R786" i="39"/>
  <c r="R787" i="39"/>
  <c r="R788" i="39"/>
  <c r="R789" i="39"/>
  <c r="R790" i="39"/>
  <c r="R791" i="39"/>
  <c r="R792" i="39"/>
  <c r="R793" i="39"/>
  <c r="R794" i="39"/>
  <c r="R795" i="39"/>
  <c r="R796" i="39"/>
  <c r="R797" i="39"/>
  <c r="R798" i="39"/>
  <c r="R799" i="39"/>
  <c r="R800" i="39"/>
  <c r="R801" i="39"/>
  <c r="R802" i="39"/>
  <c r="R803" i="39"/>
  <c r="R804" i="39"/>
  <c r="R805" i="39"/>
  <c r="R806" i="39"/>
  <c r="R807" i="39"/>
  <c r="R808" i="39"/>
  <c r="R809" i="39"/>
  <c r="R810" i="39"/>
  <c r="R811" i="39"/>
  <c r="R812" i="39"/>
  <c r="R813" i="39"/>
  <c r="R814" i="39"/>
  <c r="R815" i="39"/>
  <c r="R816" i="39"/>
  <c r="R817" i="39"/>
  <c r="R818" i="39"/>
  <c r="R819" i="39"/>
  <c r="R820" i="39"/>
  <c r="R821" i="39"/>
  <c r="R822" i="39"/>
  <c r="R823" i="39"/>
  <c r="R824" i="39"/>
  <c r="R825" i="39"/>
  <c r="R826" i="39"/>
  <c r="R827" i="39"/>
  <c r="R828" i="39"/>
  <c r="R829" i="39"/>
  <c r="R830" i="39"/>
  <c r="R831" i="39"/>
  <c r="R832" i="39"/>
  <c r="R833" i="39"/>
  <c r="R834" i="39"/>
  <c r="R835" i="39"/>
  <c r="R836" i="39"/>
  <c r="R837" i="39"/>
  <c r="R838" i="39"/>
  <c r="R839" i="39"/>
  <c r="R840" i="39"/>
  <c r="R841" i="39"/>
  <c r="R842" i="39"/>
  <c r="R843" i="39"/>
  <c r="R844" i="39"/>
  <c r="R845" i="39"/>
  <c r="R846" i="39"/>
  <c r="R847" i="39"/>
  <c r="R848" i="39"/>
  <c r="R849" i="39"/>
  <c r="R850" i="39"/>
  <c r="R851" i="39"/>
  <c r="R852" i="39"/>
  <c r="R853" i="39"/>
  <c r="R854" i="39"/>
  <c r="R855" i="39"/>
  <c r="R856" i="39"/>
  <c r="R857" i="39"/>
  <c r="R858" i="39"/>
  <c r="R859" i="39"/>
  <c r="R860" i="39"/>
  <c r="R861" i="39"/>
  <c r="R862" i="39"/>
  <c r="R863" i="39"/>
  <c r="R864" i="39"/>
  <c r="R865" i="39"/>
  <c r="R866" i="39"/>
  <c r="R867" i="39"/>
  <c r="R868" i="39"/>
  <c r="R869" i="39"/>
  <c r="R870" i="39"/>
  <c r="R871" i="39"/>
  <c r="R872" i="39"/>
  <c r="R873" i="39"/>
  <c r="R874" i="39"/>
  <c r="R875" i="39"/>
  <c r="R876" i="39"/>
  <c r="R877" i="39"/>
  <c r="R878" i="39"/>
  <c r="R879" i="39"/>
  <c r="R880" i="39"/>
  <c r="R881" i="39"/>
  <c r="R882" i="39"/>
  <c r="R883" i="39"/>
  <c r="R884" i="39"/>
  <c r="R885" i="39"/>
  <c r="R886" i="39"/>
  <c r="R887" i="39"/>
  <c r="R888" i="39"/>
  <c r="R889" i="39"/>
  <c r="R890" i="39"/>
  <c r="R891" i="39"/>
  <c r="R892" i="39"/>
  <c r="R893" i="39"/>
  <c r="R894" i="39"/>
  <c r="R895" i="39"/>
  <c r="R896" i="39"/>
  <c r="R897" i="39"/>
  <c r="R898" i="39"/>
  <c r="R899" i="39"/>
  <c r="R900" i="39"/>
  <c r="R901" i="39"/>
  <c r="R902" i="39"/>
  <c r="R903" i="39"/>
  <c r="R904" i="39"/>
  <c r="R905" i="39"/>
  <c r="R906" i="39"/>
  <c r="R907" i="39"/>
  <c r="R908" i="39"/>
  <c r="R909" i="39"/>
  <c r="R910" i="39"/>
  <c r="R911" i="39"/>
  <c r="R912" i="39"/>
  <c r="R913" i="39"/>
  <c r="R914" i="39"/>
  <c r="R915" i="39"/>
  <c r="R916" i="39"/>
  <c r="R917" i="39"/>
  <c r="R918" i="39"/>
  <c r="R919" i="39"/>
  <c r="R920" i="39"/>
  <c r="R921" i="39"/>
  <c r="R922" i="39"/>
  <c r="R923" i="39"/>
  <c r="R924" i="39"/>
  <c r="R925" i="39"/>
  <c r="R926" i="39"/>
  <c r="R927" i="39"/>
  <c r="R928" i="39"/>
  <c r="R929" i="39"/>
  <c r="R930" i="39"/>
  <c r="R931" i="39"/>
  <c r="R932" i="39"/>
  <c r="R933" i="39"/>
  <c r="R934" i="39"/>
  <c r="R935" i="39"/>
  <c r="R936" i="39"/>
  <c r="R937" i="39"/>
  <c r="R938" i="39"/>
  <c r="R939" i="39"/>
  <c r="R940" i="39"/>
  <c r="R941" i="39"/>
  <c r="R942" i="39"/>
  <c r="R943" i="39"/>
  <c r="R944" i="39"/>
  <c r="R945" i="39"/>
  <c r="R946" i="39"/>
  <c r="R947" i="39"/>
  <c r="R948" i="39"/>
  <c r="R949" i="39"/>
  <c r="R950" i="39"/>
  <c r="R951" i="39"/>
  <c r="R952" i="39"/>
  <c r="R953" i="39"/>
  <c r="R954" i="39"/>
  <c r="R955" i="39"/>
  <c r="R956" i="39"/>
  <c r="R957" i="39"/>
  <c r="R958" i="39"/>
  <c r="R959" i="39"/>
  <c r="R960" i="39"/>
  <c r="R961" i="39"/>
  <c r="R962" i="39"/>
  <c r="R963" i="39"/>
  <c r="R964" i="39"/>
  <c r="R965" i="39"/>
  <c r="R966" i="39"/>
  <c r="R967" i="39"/>
  <c r="R968" i="39"/>
  <c r="R969" i="39"/>
  <c r="R970" i="39"/>
  <c r="R971" i="39"/>
  <c r="R972" i="39"/>
  <c r="R973" i="39"/>
  <c r="R974" i="39"/>
  <c r="R975" i="39"/>
  <c r="R976" i="39"/>
  <c r="R977" i="39"/>
  <c r="R978" i="39"/>
  <c r="R979" i="39"/>
  <c r="R980" i="39"/>
  <c r="R2" i="39"/>
  <c r="Q3" i="39"/>
  <c r="Q4" i="39"/>
  <c r="Q5" i="39"/>
  <c r="Q6" i="39"/>
  <c r="Q7" i="39"/>
  <c r="Q8" i="39"/>
  <c r="Q9" i="39"/>
  <c r="Q10" i="39"/>
  <c r="Q11" i="39"/>
  <c r="Q12" i="39"/>
  <c r="Q13" i="39"/>
  <c r="Q14" i="39"/>
  <c r="Q15" i="39"/>
  <c r="Q16" i="39"/>
  <c r="Q17" i="39"/>
  <c r="Q18" i="39"/>
  <c r="Q19" i="39"/>
  <c r="Q20" i="39"/>
  <c r="Q21" i="39"/>
  <c r="Q22" i="39"/>
  <c r="Q23" i="39"/>
  <c r="Q24" i="39"/>
  <c r="Q25" i="39"/>
  <c r="Q26" i="39"/>
  <c r="Q27" i="39"/>
  <c r="Q28" i="39"/>
  <c r="Q29" i="39"/>
  <c r="Q30" i="39"/>
  <c r="Q31" i="39"/>
  <c r="Q32" i="39"/>
  <c r="Q33" i="39"/>
  <c r="Q34" i="39"/>
  <c r="Q35" i="39"/>
  <c r="Q36" i="39"/>
  <c r="Q37" i="39"/>
  <c r="Q38" i="39"/>
  <c r="Q39" i="39"/>
  <c r="Q40" i="39"/>
  <c r="Q41" i="39"/>
  <c r="Q42" i="39"/>
  <c r="Q43" i="39"/>
  <c r="Q44" i="39"/>
  <c r="Q45" i="39"/>
  <c r="Q46" i="39"/>
  <c r="Q47" i="39"/>
  <c r="Q48" i="39"/>
  <c r="Q49" i="39"/>
  <c r="Q50" i="39"/>
  <c r="Q51" i="39"/>
  <c r="Q52" i="39"/>
  <c r="Q53" i="39"/>
  <c r="Q54" i="39"/>
  <c r="Q55" i="39"/>
  <c r="Q56" i="39"/>
  <c r="Q57" i="39"/>
  <c r="Q58" i="39"/>
  <c r="Q59" i="39"/>
  <c r="Q60" i="39"/>
  <c r="Q61" i="39"/>
  <c r="Q62" i="39"/>
  <c r="Q63" i="39"/>
  <c r="Q64" i="39"/>
  <c r="Q65" i="39"/>
  <c r="Q66" i="39"/>
  <c r="Q67" i="39"/>
  <c r="Q68" i="39"/>
  <c r="Q69" i="39"/>
  <c r="Q70" i="39"/>
  <c r="Q71" i="39"/>
  <c r="Q72" i="39"/>
  <c r="Q73" i="39"/>
  <c r="Q74" i="39"/>
  <c r="Q75" i="39"/>
  <c r="Q76" i="39"/>
  <c r="Q77" i="39"/>
  <c r="Q78" i="39"/>
  <c r="Q79" i="39"/>
  <c r="Q80" i="39"/>
  <c r="Q81" i="39"/>
  <c r="Q82" i="39"/>
  <c r="Q83" i="39"/>
  <c r="Q84" i="39"/>
  <c r="Q85" i="39"/>
  <c r="Q86" i="39"/>
  <c r="Q87" i="39"/>
  <c r="Q88" i="39"/>
  <c r="Q89" i="39"/>
  <c r="Q90" i="39"/>
  <c r="Q91" i="39"/>
  <c r="Q92" i="39"/>
  <c r="Q93" i="39"/>
  <c r="Q94" i="39"/>
  <c r="Q95" i="39"/>
  <c r="Q96" i="39"/>
  <c r="Q97" i="39"/>
  <c r="Q98" i="39"/>
  <c r="Q99" i="39"/>
  <c r="Q100" i="39"/>
  <c r="Q101" i="39"/>
  <c r="Q102" i="39"/>
  <c r="Q103" i="39"/>
  <c r="Q104" i="39"/>
  <c r="Q105" i="39"/>
  <c r="Q106" i="39"/>
  <c r="Q107" i="39"/>
  <c r="Q108" i="39"/>
  <c r="Q109" i="39"/>
  <c r="Q110" i="39"/>
  <c r="Q111" i="39"/>
  <c r="Q112" i="39"/>
  <c r="Q113" i="39"/>
  <c r="Q114" i="39"/>
  <c r="Q115" i="39"/>
  <c r="Q116" i="39"/>
  <c r="Q117" i="39"/>
  <c r="Q118" i="39"/>
  <c r="Q119" i="39"/>
  <c r="Q120" i="39"/>
  <c r="Q121" i="39"/>
  <c r="Q122" i="39"/>
  <c r="Q123" i="39"/>
  <c r="Q124" i="39"/>
  <c r="Q125" i="39"/>
  <c r="Q126" i="39"/>
  <c r="Q127" i="39"/>
  <c r="Q128" i="39"/>
  <c r="Q129" i="39"/>
  <c r="Q130" i="39"/>
  <c r="Q131" i="39"/>
  <c r="Q132" i="39"/>
  <c r="Q133" i="39"/>
  <c r="Q134" i="39"/>
  <c r="Q135" i="39"/>
  <c r="Q136" i="39"/>
  <c r="Q137" i="39"/>
  <c r="Q138" i="39"/>
  <c r="Q139" i="39"/>
  <c r="Q140" i="39"/>
  <c r="Q141" i="39"/>
  <c r="Q142" i="39"/>
  <c r="Q143" i="39"/>
  <c r="Q144" i="39"/>
  <c r="Q145" i="39"/>
  <c r="Q146" i="39"/>
  <c r="Q147" i="39"/>
  <c r="Q148" i="39"/>
  <c r="Q149" i="39"/>
  <c r="Q150" i="39"/>
  <c r="Q151" i="39"/>
  <c r="Q152" i="39"/>
  <c r="Q153" i="39"/>
  <c r="Q154" i="39"/>
  <c r="Q155" i="39"/>
  <c r="Q156" i="39"/>
  <c r="Q157" i="39"/>
  <c r="Q158" i="39"/>
  <c r="Q159" i="39"/>
  <c r="Q160" i="39"/>
  <c r="Q161" i="39"/>
  <c r="Q162" i="39"/>
  <c r="Q163" i="39"/>
  <c r="Q164" i="39"/>
  <c r="Q165" i="39"/>
  <c r="Q166" i="39"/>
  <c r="Q167" i="39"/>
  <c r="Q168" i="39"/>
  <c r="Q169" i="39"/>
  <c r="Q170" i="39"/>
  <c r="Q171" i="39"/>
  <c r="Q172" i="39"/>
  <c r="Q173" i="39"/>
  <c r="Q174" i="39"/>
  <c r="Q175" i="39"/>
  <c r="Q176" i="39"/>
  <c r="Q177" i="39"/>
  <c r="Q178" i="39"/>
  <c r="Q179" i="39"/>
  <c r="Q180" i="39"/>
  <c r="Q181" i="39"/>
  <c r="Q182" i="39"/>
  <c r="Q183" i="39"/>
  <c r="Q184" i="39"/>
  <c r="Q185" i="39"/>
  <c r="Q186" i="39"/>
  <c r="Q187" i="39"/>
  <c r="Q188" i="39"/>
  <c r="Q189" i="39"/>
  <c r="Q190" i="39"/>
  <c r="Q191" i="39"/>
  <c r="Q192" i="39"/>
  <c r="Q193" i="39"/>
  <c r="Q194" i="39"/>
  <c r="Q195" i="39"/>
  <c r="Q196" i="39"/>
  <c r="Q197" i="39"/>
  <c r="Q198" i="39"/>
  <c r="Q199" i="39"/>
  <c r="Q200" i="39"/>
  <c r="Q201" i="39"/>
  <c r="Q202" i="39"/>
  <c r="Q203" i="39"/>
  <c r="Q204" i="39"/>
  <c r="Q205" i="39"/>
  <c r="Q206" i="39"/>
  <c r="Q207" i="39"/>
  <c r="Q208" i="39"/>
  <c r="Q209" i="39"/>
  <c r="Q210" i="39"/>
  <c r="Q211" i="39"/>
  <c r="Q212" i="39"/>
  <c r="Q213" i="39"/>
  <c r="Q214" i="39"/>
  <c r="Q215" i="39"/>
  <c r="Q216" i="39"/>
  <c r="Q217" i="39"/>
  <c r="Q218" i="39"/>
  <c r="Q219" i="39"/>
  <c r="Q220" i="39"/>
  <c r="Q221" i="39"/>
  <c r="Q222" i="39"/>
  <c r="Q223" i="39"/>
  <c r="Q224" i="39"/>
  <c r="Q225" i="39"/>
  <c r="Q226" i="39"/>
  <c r="Q227" i="39"/>
  <c r="Q228" i="39"/>
  <c r="Q229" i="39"/>
  <c r="Q230" i="39"/>
  <c r="Q231" i="39"/>
  <c r="Q232" i="39"/>
  <c r="Q233" i="39"/>
  <c r="Q234" i="39"/>
  <c r="Q235" i="39"/>
  <c r="Q236" i="39"/>
  <c r="Q237" i="39"/>
  <c r="Q238" i="39"/>
  <c r="Q239" i="39"/>
  <c r="Q240" i="39"/>
  <c r="Q241" i="39"/>
  <c r="Q242" i="39"/>
  <c r="Q243" i="39"/>
  <c r="Q244" i="39"/>
  <c r="Q245" i="39"/>
  <c r="Q246" i="39"/>
  <c r="Q247" i="39"/>
  <c r="Q248" i="39"/>
  <c r="Q249" i="39"/>
  <c r="Q250" i="39"/>
  <c r="Q251" i="39"/>
  <c r="Q252" i="39"/>
  <c r="Q253" i="39"/>
  <c r="Q254" i="39"/>
  <c r="Q255" i="39"/>
  <c r="Q256" i="39"/>
  <c r="Q257" i="39"/>
  <c r="Q258" i="39"/>
  <c r="Q259" i="39"/>
  <c r="Q260" i="39"/>
  <c r="Q261" i="39"/>
  <c r="Q262" i="39"/>
  <c r="Q263" i="39"/>
  <c r="Q264" i="39"/>
  <c r="Q265" i="39"/>
  <c r="Q266" i="39"/>
  <c r="Q267" i="39"/>
  <c r="Q268" i="39"/>
  <c r="Q269" i="39"/>
  <c r="Q270" i="39"/>
  <c r="Q271" i="39"/>
  <c r="Q272" i="39"/>
  <c r="Q273" i="39"/>
  <c r="Q274" i="39"/>
  <c r="Q275" i="39"/>
  <c r="Q276" i="39"/>
  <c r="Q277" i="39"/>
  <c r="Q278" i="39"/>
  <c r="Q279" i="39"/>
  <c r="Q280" i="39"/>
  <c r="Q281" i="39"/>
  <c r="Q282" i="39"/>
  <c r="Q283" i="39"/>
  <c r="Q284" i="39"/>
  <c r="Q285" i="39"/>
  <c r="Q286" i="39"/>
  <c r="Q287" i="39"/>
  <c r="Q288" i="39"/>
  <c r="Q289" i="39"/>
  <c r="Q290" i="39"/>
  <c r="Q291" i="39"/>
  <c r="Q292" i="39"/>
  <c r="Q293" i="39"/>
  <c r="Q294" i="39"/>
  <c r="Q295" i="39"/>
  <c r="Q296" i="39"/>
  <c r="Q297" i="39"/>
  <c r="Q298" i="39"/>
  <c r="Q299" i="39"/>
  <c r="Q300" i="39"/>
  <c r="Q301" i="39"/>
  <c r="Q302" i="39"/>
  <c r="Q303" i="39"/>
  <c r="Q304" i="39"/>
  <c r="Q305" i="39"/>
  <c r="Q306" i="39"/>
  <c r="Q307" i="39"/>
  <c r="Q308" i="39"/>
  <c r="Q309" i="39"/>
  <c r="Q310" i="39"/>
  <c r="Q311" i="39"/>
  <c r="Q312" i="39"/>
  <c r="Q313" i="39"/>
  <c r="Q314" i="39"/>
  <c r="Q315" i="39"/>
  <c r="Q316" i="39"/>
  <c r="Q317" i="39"/>
  <c r="Q318" i="39"/>
  <c r="Q319" i="39"/>
  <c r="Q320" i="39"/>
  <c r="Q321" i="39"/>
  <c r="Q322" i="39"/>
  <c r="Q323" i="39"/>
  <c r="Q324" i="39"/>
  <c r="Q325" i="39"/>
  <c r="Q326" i="39"/>
  <c r="Q327" i="39"/>
  <c r="Q328" i="39"/>
  <c r="Q329" i="39"/>
  <c r="Q330" i="39"/>
  <c r="Q331" i="39"/>
  <c r="Q332" i="39"/>
  <c r="Q333" i="39"/>
  <c r="Q334" i="39"/>
  <c r="Q335" i="39"/>
  <c r="Q336" i="39"/>
  <c r="Q337" i="39"/>
  <c r="Q338" i="39"/>
  <c r="Q339" i="39"/>
  <c r="Q340" i="39"/>
  <c r="Q341" i="39"/>
  <c r="Q342" i="39"/>
  <c r="Q343" i="39"/>
  <c r="Q344" i="39"/>
  <c r="Q345" i="39"/>
  <c r="Q346" i="39"/>
  <c r="Q347" i="39"/>
  <c r="Q348" i="39"/>
  <c r="Q349" i="39"/>
  <c r="Q350" i="39"/>
  <c r="Q351" i="39"/>
  <c r="Q352" i="39"/>
  <c r="Q353" i="39"/>
  <c r="Q354" i="39"/>
  <c r="Q355" i="39"/>
  <c r="Q356" i="39"/>
  <c r="Q357" i="39"/>
  <c r="Q358" i="39"/>
  <c r="Q359" i="39"/>
  <c r="Q360" i="39"/>
  <c r="Q361" i="39"/>
  <c r="Q362" i="39"/>
  <c r="Q363" i="39"/>
  <c r="Q364" i="39"/>
  <c r="Q365" i="39"/>
  <c r="Q366" i="39"/>
  <c r="Q367" i="39"/>
  <c r="Q368" i="39"/>
  <c r="Q369" i="39"/>
  <c r="Q370" i="39"/>
  <c r="Q371" i="39"/>
  <c r="Q372" i="39"/>
  <c r="Q373" i="39"/>
  <c r="Q374" i="39"/>
  <c r="Q375" i="39"/>
  <c r="Q376" i="39"/>
  <c r="Q377" i="39"/>
  <c r="Q378" i="39"/>
  <c r="Q379" i="39"/>
  <c r="Q380" i="39"/>
  <c r="Q381" i="39"/>
  <c r="Q382" i="39"/>
  <c r="Q383" i="39"/>
  <c r="Q384" i="39"/>
  <c r="Q385" i="39"/>
  <c r="Q386" i="39"/>
  <c r="Q387" i="39"/>
  <c r="Q388" i="39"/>
  <c r="Q389" i="39"/>
  <c r="Q390" i="39"/>
  <c r="Q391" i="39"/>
  <c r="Q392" i="39"/>
  <c r="Q393" i="39"/>
  <c r="Q394" i="39"/>
  <c r="Q395" i="39"/>
  <c r="Q396" i="39"/>
  <c r="Q397" i="39"/>
  <c r="Q398" i="39"/>
  <c r="Q399" i="39"/>
  <c r="Q400" i="39"/>
  <c r="Q401" i="39"/>
  <c r="Q402" i="39"/>
  <c r="Q403" i="39"/>
  <c r="Q404" i="39"/>
  <c r="Q405" i="39"/>
  <c r="Q406" i="39"/>
  <c r="Q407" i="39"/>
  <c r="Q408" i="39"/>
  <c r="Q409" i="39"/>
  <c r="Q410" i="39"/>
  <c r="Q411" i="39"/>
  <c r="Q412" i="39"/>
  <c r="Q413" i="39"/>
  <c r="Q414" i="39"/>
  <c r="Q415" i="39"/>
  <c r="Q416" i="39"/>
  <c r="Q417" i="39"/>
  <c r="Q418" i="39"/>
  <c r="Q419" i="39"/>
  <c r="Q420" i="39"/>
  <c r="Q421" i="39"/>
  <c r="Q422" i="39"/>
  <c r="Q423" i="39"/>
  <c r="Q424" i="39"/>
  <c r="Q425" i="39"/>
  <c r="Q426" i="39"/>
  <c r="Q427" i="39"/>
  <c r="Q428" i="39"/>
  <c r="Q429" i="39"/>
  <c r="Q430" i="39"/>
  <c r="Q431" i="39"/>
  <c r="Q432" i="39"/>
  <c r="Q433" i="39"/>
  <c r="Q434" i="39"/>
  <c r="Q435" i="39"/>
  <c r="Q436" i="39"/>
  <c r="Q437" i="39"/>
  <c r="Q438" i="39"/>
  <c r="Q439" i="39"/>
  <c r="Q440" i="39"/>
  <c r="Q441" i="39"/>
  <c r="Q442" i="39"/>
  <c r="Q443" i="39"/>
  <c r="Q444" i="39"/>
  <c r="Q445" i="39"/>
  <c r="Q446" i="39"/>
  <c r="Q447" i="39"/>
  <c r="Q448" i="39"/>
  <c r="Q449" i="39"/>
  <c r="Q450" i="39"/>
  <c r="Q451" i="39"/>
  <c r="Q452" i="39"/>
  <c r="Q453" i="39"/>
  <c r="Q454" i="39"/>
  <c r="Q455" i="39"/>
  <c r="Q456" i="39"/>
  <c r="Q457" i="39"/>
  <c r="Q458" i="39"/>
  <c r="Q459" i="39"/>
  <c r="Q460" i="39"/>
  <c r="Q461" i="39"/>
  <c r="Q462" i="39"/>
  <c r="Q463" i="39"/>
  <c r="Q464" i="39"/>
  <c r="Q465" i="39"/>
  <c r="Q466" i="39"/>
  <c r="Q467" i="39"/>
  <c r="Q468" i="39"/>
  <c r="Q469" i="39"/>
  <c r="Q470" i="39"/>
  <c r="Q471" i="39"/>
  <c r="Q472" i="39"/>
  <c r="Q473" i="39"/>
  <c r="Q474" i="39"/>
  <c r="Q475" i="39"/>
  <c r="Q476" i="39"/>
  <c r="Q477" i="39"/>
  <c r="Q478" i="39"/>
  <c r="Q479" i="39"/>
  <c r="Q480" i="39"/>
  <c r="Q481" i="39"/>
  <c r="Q482" i="39"/>
  <c r="Q483" i="39"/>
  <c r="Q484" i="39"/>
  <c r="Q485" i="39"/>
  <c r="Q486" i="39"/>
  <c r="Q487" i="39"/>
  <c r="Q488" i="39"/>
  <c r="Q489" i="39"/>
  <c r="Q490" i="39"/>
  <c r="Q491" i="39"/>
  <c r="Q492" i="39"/>
  <c r="Q493" i="39"/>
  <c r="Q494" i="39"/>
  <c r="Q495" i="39"/>
  <c r="Q496" i="39"/>
  <c r="Q497" i="39"/>
  <c r="Q498" i="39"/>
  <c r="Q499" i="39"/>
  <c r="Q500" i="39"/>
  <c r="Q501" i="39"/>
  <c r="Q502" i="39"/>
  <c r="Q503" i="39"/>
  <c r="Q504" i="39"/>
  <c r="Q505" i="39"/>
  <c r="Q506" i="39"/>
  <c r="Q507" i="39"/>
  <c r="Q508" i="39"/>
  <c r="Q509" i="39"/>
  <c r="Q510" i="39"/>
  <c r="Q511" i="39"/>
  <c r="Q512" i="39"/>
  <c r="Q513" i="39"/>
  <c r="Q514" i="39"/>
  <c r="Q515" i="39"/>
  <c r="Q516" i="39"/>
  <c r="Q517" i="39"/>
  <c r="Q518" i="39"/>
  <c r="Q519" i="39"/>
  <c r="Q520" i="39"/>
  <c r="Q521" i="39"/>
  <c r="Q522" i="39"/>
  <c r="Q523" i="39"/>
  <c r="Q524" i="39"/>
  <c r="Q525" i="39"/>
  <c r="Q526" i="39"/>
  <c r="Q527" i="39"/>
  <c r="Q528" i="39"/>
  <c r="Q529" i="39"/>
  <c r="Q530" i="39"/>
  <c r="Q531" i="39"/>
  <c r="Q532" i="39"/>
  <c r="Q533" i="39"/>
  <c r="Q534" i="39"/>
  <c r="Q535" i="39"/>
  <c r="Q536" i="39"/>
  <c r="Q537" i="39"/>
  <c r="Q538" i="39"/>
  <c r="Q539" i="39"/>
  <c r="Q540" i="39"/>
  <c r="Q541" i="39"/>
  <c r="Q542" i="39"/>
  <c r="Q543" i="39"/>
  <c r="Q544" i="39"/>
  <c r="Q545" i="39"/>
  <c r="Q546" i="39"/>
  <c r="Q547" i="39"/>
  <c r="Q548" i="39"/>
  <c r="Q549" i="39"/>
  <c r="Q550" i="39"/>
  <c r="Q551" i="39"/>
  <c r="Q552" i="39"/>
  <c r="Q553" i="39"/>
  <c r="Q554" i="39"/>
  <c r="Q555" i="39"/>
  <c r="Q556" i="39"/>
  <c r="Q557" i="39"/>
  <c r="Q558" i="39"/>
  <c r="Q559" i="39"/>
  <c r="Q560" i="39"/>
  <c r="Q561" i="39"/>
  <c r="Q562" i="39"/>
  <c r="Q563" i="39"/>
  <c r="Q564" i="39"/>
  <c r="Q565" i="39"/>
  <c r="Q566" i="39"/>
  <c r="Q567" i="39"/>
  <c r="Q568" i="39"/>
  <c r="Q569" i="39"/>
  <c r="Q570" i="39"/>
  <c r="Q571" i="39"/>
  <c r="Q572" i="39"/>
  <c r="Q573" i="39"/>
  <c r="Q574" i="39"/>
  <c r="Q575" i="39"/>
  <c r="Q576" i="39"/>
  <c r="Q577" i="39"/>
  <c r="Q578" i="39"/>
  <c r="Q579" i="39"/>
  <c r="Q580" i="39"/>
  <c r="Q581" i="39"/>
  <c r="Q582" i="39"/>
  <c r="Q583" i="39"/>
  <c r="Q584" i="39"/>
  <c r="Q585" i="39"/>
  <c r="Q586" i="39"/>
  <c r="Q587" i="39"/>
  <c r="Q588" i="39"/>
  <c r="Q589" i="39"/>
  <c r="Q590" i="39"/>
  <c r="Q591" i="39"/>
  <c r="Q592" i="39"/>
  <c r="Q593" i="39"/>
  <c r="Q594" i="39"/>
  <c r="Q595" i="39"/>
  <c r="Q596" i="39"/>
  <c r="Q597" i="39"/>
  <c r="Q598" i="39"/>
  <c r="Q599" i="39"/>
  <c r="Q600" i="39"/>
  <c r="Q601" i="39"/>
  <c r="Q602" i="39"/>
  <c r="Q603" i="39"/>
  <c r="Q604" i="39"/>
  <c r="Q605" i="39"/>
  <c r="Q606" i="39"/>
  <c r="Q607" i="39"/>
  <c r="Q608" i="39"/>
  <c r="Q609" i="39"/>
  <c r="Q610" i="39"/>
  <c r="Q611" i="39"/>
  <c r="Q612" i="39"/>
  <c r="Q613" i="39"/>
  <c r="Q614" i="39"/>
  <c r="Q615" i="39"/>
  <c r="Q616" i="39"/>
  <c r="Q617" i="39"/>
  <c r="Q618" i="39"/>
  <c r="Q619" i="39"/>
  <c r="Q620" i="39"/>
  <c r="Q621" i="39"/>
  <c r="Q622" i="39"/>
  <c r="Q623" i="39"/>
  <c r="Q624" i="39"/>
  <c r="Q625" i="39"/>
  <c r="Q626" i="39"/>
  <c r="Q627" i="39"/>
  <c r="Q628" i="39"/>
  <c r="Q629" i="39"/>
  <c r="Q630" i="39"/>
  <c r="Q631" i="39"/>
  <c r="Q632" i="39"/>
  <c r="Q633" i="39"/>
  <c r="Q634" i="39"/>
  <c r="Q635" i="39"/>
  <c r="Q636" i="39"/>
  <c r="Q637" i="39"/>
  <c r="Q638" i="39"/>
  <c r="Q639" i="39"/>
  <c r="Q640" i="39"/>
  <c r="Q641" i="39"/>
  <c r="Q642" i="39"/>
  <c r="Q643" i="39"/>
  <c r="Q644" i="39"/>
  <c r="Q645" i="39"/>
  <c r="Q646" i="39"/>
  <c r="Q647" i="39"/>
  <c r="Q648" i="39"/>
  <c r="Q649" i="39"/>
  <c r="Q650" i="39"/>
  <c r="Q651" i="39"/>
  <c r="Q652" i="39"/>
  <c r="Q653" i="39"/>
  <c r="Q654" i="39"/>
  <c r="Q655" i="39"/>
  <c r="Q656" i="39"/>
  <c r="Q657" i="39"/>
  <c r="Q658" i="39"/>
  <c r="Q659" i="39"/>
  <c r="Q660" i="39"/>
  <c r="Q661" i="39"/>
  <c r="Q662" i="39"/>
  <c r="Q663" i="39"/>
  <c r="Q664" i="39"/>
  <c r="Q665" i="39"/>
  <c r="Q666" i="39"/>
  <c r="Q667" i="39"/>
  <c r="Q668" i="39"/>
  <c r="Q669" i="39"/>
  <c r="Q670" i="39"/>
  <c r="Q671" i="39"/>
  <c r="Q672" i="39"/>
  <c r="Q673" i="39"/>
  <c r="Q674" i="39"/>
  <c r="Q675" i="39"/>
  <c r="Q676" i="39"/>
  <c r="Q677" i="39"/>
  <c r="Q678" i="39"/>
  <c r="Q679" i="39"/>
  <c r="Q680" i="39"/>
  <c r="Q681" i="39"/>
  <c r="Q682" i="39"/>
  <c r="Q683" i="39"/>
  <c r="Q684" i="39"/>
  <c r="Q685" i="39"/>
  <c r="Q686" i="39"/>
  <c r="Q687" i="39"/>
  <c r="Q688" i="39"/>
  <c r="Q689" i="39"/>
  <c r="Q690" i="39"/>
  <c r="Q691" i="39"/>
  <c r="Q692" i="39"/>
  <c r="Q693" i="39"/>
  <c r="Q694" i="39"/>
  <c r="Q695" i="39"/>
  <c r="Q696" i="39"/>
  <c r="Q697" i="39"/>
  <c r="Q698" i="39"/>
  <c r="Q699" i="39"/>
  <c r="Q700" i="39"/>
  <c r="Q701" i="39"/>
  <c r="Q702" i="39"/>
  <c r="Q703" i="39"/>
  <c r="Q704" i="39"/>
  <c r="Q705" i="39"/>
  <c r="Q706" i="39"/>
  <c r="Q707" i="39"/>
  <c r="Q708" i="39"/>
  <c r="Q709" i="39"/>
  <c r="Q710" i="39"/>
  <c r="Q711" i="39"/>
  <c r="Q712" i="39"/>
  <c r="Q713" i="39"/>
  <c r="Q714" i="39"/>
  <c r="Q715" i="39"/>
  <c r="Q716" i="39"/>
  <c r="Q717" i="39"/>
  <c r="Q718" i="39"/>
  <c r="Q719" i="39"/>
  <c r="Q720" i="39"/>
  <c r="Q721" i="39"/>
  <c r="Q722" i="39"/>
  <c r="Q723" i="39"/>
  <c r="Q724" i="39"/>
  <c r="Q725" i="39"/>
  <c r="Q726" i="39"/>
  <c r="Q727" i="39"/>
  <c r="Q728" i="39"/>
  <c r="Q729" i="39"/>
  <c r="Q730" i="39"/>
  <c r="Q731" i="39"/>
  <c r="Q732" i="39"/>
  <c r="Q733" i="39"/>
  <c r="Q734" i="39"/>
  <c r="Q735" i="39"/>
  <c r="Q736" i="39"/>
  <c r="Q737" i="39"/>
  <c r="Q738" i="39"/>
  <c r="Q739" i="39"/>
  <c r="Q740" i="39"/>
  <c r="Q741" i="39"/>
  <c r="Q742" i="39"/>
  <c r="Q743" i="39"/>
  <c r="Q744" i="39"/>
  <c r="Q745" i="39"/>
  <c r="Q746" i="39"/>
  <c r="Q747" i="39"/>
  <c r="Q748" i="39"/>
  <c r="Q749" i="39"/>
  <c r="Q750" i="39"/>
  <c r="Q751" i="39"/>
  <c r="Q752" i="39"/>
  <c r="Q753" i="39"/>
  <c r="Q754" i="39"/>
  <c r="Q755" i="39"/>
  <c r="Q756" i="39"/>
  <c r="Q757" i="39"/>
  <c r="Q758" i="39"/>
  <c r="Q759" i="39"/>
  <c r="Q760" i="39"/>
  <c r="Q761" i="39"/>
  <c r="Q762" i="39"/>
  <c r="Q763" i="39"/>
  <c r="Q764" i="39"/>
  <c r="Q765" i="39"/>
  <c r="Q766" i="39"/>
  <c r="Q767" i="39"/>
  <c r="Q768" i="39"/>
  <c r="Q769" i="39"/>
  <c r="Q770" i="39"/>
  <c r="Q771" i="39"/>
  <c r="Q772" i="39"/>
  <c r="Q773" i="39"/>
  <c r="Q774" i="39"/>
  <c r="Q775" i="39"/>
  <c r="Q776" i="39"/>
  <c r="Q777" i="39"/>
  <c r="Q778" i="39"/>
  <c r="Q779" i="39"/>
  <c r="Q780" i="39"/>
  <c r="Q781" i="39"/>
  <c r="Q782" i="39"/>
  <c r="Q783" i="39"/>
  <c r="Q784" i="39"/>
  <c r="Q785" i="39"/>
  <c r="Q786" i="39"/>
  <c r="Q787" i="39"/>
  <c r="Q788" i="39"/>
  <c r="Q789" i="39"/>
  <c r="Q790" i="39"/>
  <c r="Q791" i="39"/>
  <c r="Q792" i="39"/>
  <c r="Q793" i="39"/>
  <c r="Q794" i="39"/>
  <c r="Q795" i="39"/>
  <c r="Q796" i="39"/>
  <c r="Q797" i="39"/>
  <c r="Q798" i="39"/>
  <c r="Q799" i="39"/>
  <c r="Q800" i="39"/>
  <c r="Q801" i="39"/>
  <c r="Q802" i="39"/>
  <c r="Q803" i="39"/>
  <c r="Q804" i="39"/>
  <c r="Q805" i="39"/>
  <c r="Q806" i="39"/>
  <c r="Q807" i="39"/>
  <c r="Q808" i="39"/>
  <c r="Q809" i="39"/>
  <c r="Q810" i="39"/>
  <c r="Q811" i="39"/>
  <c r="Q812" i="39"/>
  <c r="Q813" i="39"/>
  <c r="Q814" i="39"/>
  <c r="Q815" i="39"/>
  <c r="Q816" i="39"/>
  <c r="Q817" i="39"/>
  <c r="Q818" i="39"/>
  <c r="Q819" i="39"/>
  <c r="Q820" i="39"/>
  <c r="Q821" i="39"/>
  <c r="Q822" i="39"/>
  <c r="Q823" i="39"/>
  <c r="Q824" i="39"/>
  <c r="Q825" i="39"/>
  <c r="Q826" i="39"/>
  <c r="Q827" i="39"/>
  <c r="Q828" i="39"/>
  <c r="Q829" i="39"/>
  <c r="Q830" i="39"/>
  <c r="Q831" i="39"/>
  <c r="Q832" i="39"/>
  <c r="Q833" i="39"/>
  <c r="Q834" i="39"/>
  <c r="Q835" i="39"/>
  <c r="Q836" i="39"/>
  <c r="Q837" i="39"/>
  <c r="Q838" i="39"/>
  <c r="Q839" i="39"/>
  <c r="Q840" i="39"/>
  <c r="Q841" i="39"/>
  <c r="Q842" i="39"/>
  <c r="Q843" i="39"/>
  <c r="Q844" i="39"/>
  <c r="Q845" i="39"/>
  <c r="Q846" i="39"/>
  <c r="Q847" i="39"/>
  <c r="Q848" i="39"/>
  <c r="Q849" i="39"/>
  <c r="Q850" i="39"/>
  <c r="Q851" i="39"/>
  <c r="Q852" i="39"/>
  <c r="Q853" i="39"/>
  <c r="Q854" i="39"/>
  <c r="Q855" i="39"/>
  <c r="Q856" i="39"/>
  <c r="Q857" i="39"/>
  <c r="Q858" i="39"/>
  <c r="Q859" i="39"/>
  <c r="Q860" i="39"/>
  <c r="Q861" i="39"/>
  <c r="Q862" i="39"/>
  <c r="Q863" i="39"/>
  <c r="Q864" i="39"/>
  <c r="Q865" i="39"/>
  <c r="Q866" i="39"/>
  <c r="Q867" i="39"/>
  <c r="Q868" i="39"/>
  <c r="Q869" i="39"/>
  <c r="Q870" i="39"/>
  <c r="Q871" i="39"/>
  <c r="Q872" i="39"/>
  <c r="Q873" i="39"/>
  <c r="Q874" i="39"/>
  <c r="Q875" i="39"/>
  <c r="Q876" i="39"/>
  <c r="Q877" i="39"/>
  <c r="Q878" i="39"/>
  <c r="Q879" i="39"/>
  <c r="Q880" i="39"/>
  <c r="Q881" i="39"/>
  <c r="Q882" i="39"/>
  <c r="Q883" i="39"/>
  <c r="Q884" i="39"/>
  <c r="Q885" i="39"/>
  <c r="Q886" i="39"/>
  <c r="Q887" i="39"/>
  <c r="Q888" i="39"/>
  <c r="Q889" i="39"/>
  <c r="Q890" i="39"/>
  <c r="Q891" i="39"/>
  <c r="Q892" i="39"/>
  <c r="Q893" i="39"/>
  <c r="Q894" i="39"/>
  <c r="Q895" i="39"/>
  <c r="Q896" i="39"/>
  <c r="Q897" i="39"/>
  <c r="Q898" i="39"/>
  <c r="Q899" i="39"/>
  <c r="Q900" i="39"/>
  <c r="Q901" i="39"/>
  <c r="Q902" i="39"/>
  <c r="Q903" i="39"/>
  <c r="Q904" i="39"/>
  <c r="Q905" i="39"/>
  <c r="Q906" i="39"/>
  <c r="Q907" i="39"/>
  <c r="Q908" i="39"/>
  <c r="Q909" i="39"/>
  <c r="Q910" i="39"/>
  <c r="Q911" i="39"/>
  <c r="Q912" i="39"/>
  <c r="Q913" i="39"/>
  <c r="Q914" i="39"/>
  <c r="Q915" i="39"/>
  <c r="Q916" i="39"/>
  <c r="Q917" i="39"/>
  <c r="Q918" i="39"/>
  <c r="Q919" i="39"/>
  <c r="Q920" i="39"/>
  <c r="Q921" i="39"/>
  <c r="Q922" i="39"/>
  <c r="Q923" i="39"/>
  <c r="Q924" i="39"/>
  <c r="Q925" i="39"/>
  <c r="Q926" i="39"/>
  <c r="Q927" i="39"/>
  <c r="Q928" i="39"/>
  <c r="Q929" i="39"/>
  <c r="Q930" i="39"/>
  <c r="Q931" i="39"/>
  <c r="Q932" i="39"/>
  <c r="Q933" i="39"/>
  <c r="Q934" i="39"/>
  <c r="Q935" i="39"/>
  <c r="Q936" i="39"/>
  <c r="Q937" i="39"/>
  <c r="Q938" i="39"/>
  <c r="Q939" i="39"/>
  <c r="Q940" i="39"/>
  <c r="Q941" i="39"/>
  <c r="Q942" i="39"/>
  <c r="Q943" i="39"/>
  <c r="Q944" i="39"/>
  <c r="Q945" i="39"/>
  <c r="Q946" i="39"/>
  <c r="Q947" i="39"/>
  <c r="Q948" i="39"/>
  <c r="Q949" i="39"/>
  <c r="Q950" i="39"/>
  <c r="Q951" i="39"/>
  <c r="Q952" i="39"/>
  <c r="Q953" i="39"/>
  <c r="Q954" i="39"/>
  <c r="Q955" i="39"/>
  <c r="Q956" i="39"/>
  <c r="Q957" i="39"/>
  <c r="Q958" i="39"/>
  <c r="Q959" i="39"/>
  <c r="Q960" i="39"/>
  <c r="Q961" i="39"/>
  <c r="Q962" i="39"/>
  <c r="Q963" i="39"/>
  <c r="Q964" i="39"/>
  <c r="Q965" i="39"/>
  <c r="Q966" i="39"/>
  <c r="Q967" i="39"/>
  <c r="Q968" i="39"/>
  <c r="Q969" i="39"/>
  <c r="Q970" i="39"/>
  <c r="Q971" i="39"/>
  <c r="Q972" i="39"/>
  <c r="Q973" i="39"/>
  <c r="Q974" i="39"/>
  <c r="Q975" i="39"/>
  <c r="Q976" i="39"/>
  <c r="Q977" i="39"/>
  <c r="Q978" i="39"/>
  <c r="Q979" i="39"/>
  <c r="Q980" i="39"/>
  <c r="Q2" i="39"/>
  <c r="P3" i="39"/>
  <c r="P4" i="39"/>
  <c r="P5" i="39"/>
  <c r="P6" i="39"/>
  <c r="P7" i="39"/>
  <c r="P8" i="39"/>
  <c r="P9" i="39"/>
  <c r="P10" i="39"/>
  <c r="P11" i="39"/>
  <c r="P12" i="39"/>
  <c r="P13" i="39"/>
  <c r="P14" i="39"/>
  <c r="P15" i="39"/>
  <c r="P16" i="39"/>
  <c r="P17" i="39"/>
  <c r="P18" i="39"/>
  <c r="P19" i="39"/>
  <c r="P20" i="39"/>
  <c r="P21" i="39"/>
  <c r="P22" i="39"/>
  <c r="P23" i="39"/>
  <c r="P24" i="39"/>
  <c r="P25" i="39"/>
  <c r="P26" i="39"/>
  <c r="P27" i="39"/>
  <c r="P28" i="39"/>
  <c r="P29" i="39"/>
  <c r="P30" i="39"/>
  <c r="P31" i="39"/>
  <c r="P32" i="39"/>
  <c r="P33" i="39"/>
  <c r="P34" i="39"/>
  <c r="P35" i="39"/>
  <c r="P36" i="39"/>
  <c r="P37" i="39"/>
  <c r="P38" i="39"/>
  <c r="P39" i="39"/>
  <c r="P40" i="39"/>
  <c r="P41" i="39"/>
  <c r="P42" i="39"/>
  <c r="P43" i="39"/>
  <c r="P44" i="39"/>
  <c r="P45" i="39"/>
  <c r="P46" i="39"/>
  <c r="P47" i="39"/>
  <c r="P48" i="39"/>
  <c r="P49" i="39"/>
  <c r="P50" i="39"/>
  <c r="P51" i="39"/>
  <c r="P52" i="39"/>
  <c r="P53" i="39"/>
  <c r="P54" i="39"/>
  <c r="P55" i="39"/>
  <c r="P56" i="39"/>
  <c r="P57" i="39"/>
  <c r="P58" i="39"/>
  <c r="P59" i="39"/>
  <c r="P60" i="39"/>
  <c r="P61" i="39"/>
  <c r="P62" i="39"/>
  <c r="P63" i="39"/>
  <c r="P64" i="39"/>
  <c r="P65" i="39"/>
  <c r="P66" i="39"/>
  <c r="P67" i="39"/>
  <c r="P68" i="39"/>
  <c r="P69" i="39"/>
  <c r="P70" i="39"/>
  <c r="P71" i="39"/>
  <c r="P72" i="39"/>
  <c r="P73" i="39"/>
  <c r="P74" i="39"/>
  <c r="P75" i="39"/>
  <c r="P76" i="39"/>
  <c r="P77" i="39"/>
  <c r="P78" i="39"/>
  <c r="P79" i="39"/>
  <c r="P80" i="39"/>
  <c r="P81" i="39"/>
  <c r="P82" i="39"/>
  <c r="P83" i="39"/>
  <c r="P84" i="39"/>
  <c r="P85" i="39"/>
  <c r="P86" i="39"/>
  <c r="P87" i="39"/>
  <c r="P88" i="39"/>
  <c r="P89" i="39"/>
  <c r="P90" i="39"/>
  <c r="P91" i="39"/>
  <c r="P92" i="39"/>
  <c r="P93" i="39"/>
  <c r="P94" i="39"/>
  <c r="P95" i="39"/>
  <c r="P96" i="39"/>
  <c r="P97" i="39"/>
  <c r="P98" i="39"/>
  <c r="P99" i="39"/>
  <c r="P100" i="39"/>
  <c r="P101" i="39"/>
  <c r="P102" i="39"/>
  <c r="P103" i="39"/>
  <c r="P104" i="39"/>
  <c r="P105" i="39"/>
  <c r="P106" i="39"/>
  <c r="P107" i="39"/>
  <c r="P108" i="39"/>
  <c r="P109" i="39"/>
  <c r="P110" i="39"/>
  <c r="P111" i="39"/>
  <c r="P112" i="39"/>
  <c r="P113" i="39"/>
  <c r="P114" i="39"/>
  <c r="P115" i="39"/>
  <c r="P116" i="39"/>
  <c r="P117" i="39"/>
  <c r="P118" i="39"/>
  <c r="P119" i="39"/>
  <c r="P120" i="39"/>
  <c r="P121" i="39"/>
  <c r="P122" i="39"/>
  <c r="P123" i="39"/>
  <c r="P124" i="39"/>
  <c r="P125" i="39"/>
  <c r="P126" i="39"/>
  <c r="P127" i="39"/>
  <c r="P128" i="39"/>
  <c r="P129" i="39"/>
  <c r="P130" i="39"/>
  <c r="P131" i="39"/>
  <c r="P132" i="39"/>
  <c r="P133" i="39"/>
  <c r="P134" i="39"/>
  <c r="P135" i="39"/>
  <c r="P136" i="39"/>
  <c r="P137" i="39"/>
  <c r="P138" i="39"/>
  <c r="P139" i="39"/>
  <c r="P140" i="39"/>
  <c r="P141" i="39"/>
  <c r="P142" i="39"/>
  <c r="P143" i="39"/>
  <c r="P144" i="39"/>
  <c r="P145" i="39"/>
  <c r="P146" i="39"/>
  <c r="P147" i="39"/>
  <c r="P148" i="39"/>
  <c r="P149" i="39"/>
  <c r="P150" i="39"/>
  <c r="P151" i="39"/>
  <c r="P152" i="39"/>
  <c r="P153" i="39"/>
  <c r="P154" i="39"/>
  <c r="P155" i="39"/>
  <c r="P156" i="39"/>
  <c r="P157" i="39"/>
  <c r="P158" i="39"/>
  <c r="P159" i="39"/>
  <c r="P160" i="39"/>
  <c r="P161" i="39"/>
  <c r="P162" i="39"/>
  <c r="P163" i="39"/>
  <c r="P164" i="39"/>
  <c r="P165" i="39"/>
  <c r="P166" i="39"/>
  <c r="P167" i="39"/>
  <c r="P168" i="39"/>
  <c r="P169" i="39"/>
  <c r="P170" i="39"/>
  <c r="P171" i="39"/>
  <c r="P172" i="39"/>
  <c r="P173" i="39"/>
  <c r="P174" i="39"/>
  <c r="P175" i="39"/>
  <c r="P176" i="39"/>
  <c r="P177" i="39"/>
  <c r="P178" i="39"/>
  <c r="P179" i="39"/>
  <c r="P180" i="39"/>
  <c r="P181" i="39"/>
  <c r="P182" i="39"/>
  <c r="P183" i="39"/>
  <c r="P184" i="39"/>
  <c r="P185" i="39"/>
  <c r="P186" i="39"/>
  <c r="P187" i="39"/>
  <c r="P188" i="39"/>
  <c r="P189" i="39"/>
  <c r="P190" i="39"/>
  <c r="P191" i="39"/>
  <c r="P192" i="39"/>
  <c r="P193" i="39"/>
  <c r="P194" i="39"/>
  <c r="P195" i="39"/>
  <c r="P196" i="39"/>
  <c r="P197" i="39"/>
  <c r="P198" i="39"/>
  <c r="P199" i="39"/>
  <c r="P200" i="39"/>
  <c r="P201" i="39"/>
  <c r="P202" i="39"/>
  <c r="P203" i="39"/>
  <c r="P204" i="39"/>
  <c r="P205" i="39"/>
  <c r="P206" i="39"/>
  <c r="P207" i="39"/>
  <c r="P208" i="39"/>
  <c r="P209" i="39"/>
  <c r="P210" i="39"/>
  <c r="P211" i="39"/>
  <c r="P212" i="39"/>
  <c r="P213" i="39"/>
  <c r="P214" i="39"/>
  <c r="P215" i="39"/>
  <c r="P216" i="39"/>
  <c r="P217" i="39"/>
  <c r="P218" i="39"/>
  <c r="P219" i="39"/>
  <c r="P220" i="39"/>
  <c r="P221" i="39"/>
  <c r="P222" i="39"/>
  <c r="P223" i="39"/>
  <c r="P224" i="39"/>
  <c r="P225" i="39"/>
  <c r="P226" i="39"/>
  <c r="P227" i="39"/>
  <c r="P228" i="39"/>
  <c r="P229" i="39"/>
  <c r="P230" i="39"/>
  <c r="P231" i="39"/>
  <c r="P232" i="39"/>
  <c r="P233" i="39"/>
  <c r="P234" i="39"/>
  <c r="P235" i="39"/>
  <c r="P236" i="39"/>
  <c r="P237" i="39"/>
  <c r="P238" i="39"/>
  <c r="P239" i="39"/>
  <c r="P240" i="39"/>
  <c r="P241" i="39"/>
  <c r="P242" i="39"/>
  <c r="P243" i="39"/>
  <c r="P244" i="39"/>
  <c r="P245" i="39"/>
  <c r="P246" i="39"/>
  <c r="P247" i="39"/>
  <c r="P248" i="39"/>
  <c r="P249" i="39"/>
  <c r="P250" i="39"/>
  <c r="P251" i="39"/>
  <c r="P252" i="39"/>
  <c r="P253" i="39"/>
  <c r="P254" i="39"/>
  <c r="P255" i="39"/>
  <c r="P256" i="39"/>
  <c r="P257" i="39"/>
  <c r="P258" i="39"/>
  <c r="P259" i="39"/>
  <c r="P260" i="39"/>
  <c r="P261" i="39"/>
  <c r="P262" i="39"/>
  <c r="P263" i="39"/>
  <c r="P264" i="39"/>
  <c r="P265" i="39"/>
  <c r="P266" i="39"/>
  <c r="P267" i="39"/>
  <c r="P268" i="39"/>
  <c r="P269" i="39"/>
  <c r="P270" i="39"/>
  <c r="P271" i="39"/>
  <c r="P272" i="39"/>
  <c r="P273" i="39"/>
  <c r="P274" i="39"/>
  <c r="P275" i="39"/>
  <c r="P276" i="39"/>
  <c r="P277" i="39"/>
  <c r="P278" i="39"/>
  <c r="P279" i="39"/>
  <c r="P280" i="39"/>
  <c r="P281" i="39"/>
  <c r="P282" i="39"/>
  <c r="P283" i="39"/>
  <c r="P284" i="39"/>
  <c r="P285" i="39"/>
  <c r="P286" i="39"/>
  <c r="P287" i="39"/>
  <c r="P288" i="39"/>
  <c r="P289" i="39"/>
  <c r="P290" i="39"/>
  <c r="P291" i="39"/>
  <c r="P292" i="39"/>
  <c r="P293" i="39"/>
  <c r="P294" i="39"/>
  <c r="P295" i="39"/>
  <c r="P296" i="39"/>
  <c r="P297" i="39"/>
  <c r="P298" i="39"/>
  <c r="P299" i="39"/>
  <c r="P300" i="39"/>
  <c r="P301" i="39"/>
  <c r="P302" i="39"/>
  <c r="P303" i="39"/>
  <c r="P304" i="39"/>
  <c r="P305" i="39"/>
  <c r="P306" i="39"/>
  <c r="P307" i="39"/>
  <c r="P308" i="39"/>
  <c r="P309" i="39"/>
  <c r="P310" i="39"/>
  <c r="P311" i="39"/>
  <c r="P312" i="39"/>
  <c r="P313" i="39"/>
  <c r="P314" i="39"/>
  <c r="P315" i="39"/>
  <c r="P316" i="39"/>
  <c r="P317" i="39"/>
  <c r="P318" i="39"/>
  <c r="P319" i="39"/>
  <c r="P320" i="39"/>
  <c r="P321" i="39"/>
  <c r="P322" i="39"/>
  <c r="P323" i="39"/>
  <c r="P324" i="39"/>
  <c r="P325" i="39"/>
  <c r="P326" i="39"/>
  <c r="P327" i="39"/>
  <c r="P328" i="39"/>
  <c r="P329" i="39"/>
  <c r="P330" i="39"/>
  <c r="P331" i="39"/>
  <c r="P332" i="39"/>
  <c r="P333" i="39"/>
  <c r="P334" i="39"/>
  <c r="P335" i="39"/>
  <c r="P336" i="39"/>
  <c r="P337" i="39"/>
  <c r="P338" i="39"/>
  <c r="P339" i="39"/>
  <c r="P340" i="39"/>
  <c r="P341" i="39"/>
  <c r="P342" i="39"/>
  <c r="P343" i="39"/>
  <c r="P344" i="39"/>
  <c r="P345" i="39"/>
  <c r="P346" i="39"/>
  <c r="P347" i="39"/>
  <c r="P348" i="39"/>
  <c r="P349" i="39"/>
  <c r="P350" i="39"/>
  <c r="P351" i="39"/>
  <c r="P352" i="39"/>
  <c r="P353" i="39"/>
  <c r="P354" i="39"/>
  <c r="P355" i="39"/>
  <c r="P356" i="39"/>
  <c r="P357" i="39"/>
  <c r="P358" i="39"/>
  <c r="P359" i="39"/>
  <c r="P360" i="39"/>
  <c r="P361" i="39"/>
  <c r="P362" i="39"/>
  <c r="P363" i="39"/>
  <c r="P364" i="39"/>
  <c r="P365" i="39"/>
  <c r="P366" i="39"/>
  <c r="P367" i="39"/>
  <c r="P368" i="39"/>
  <c r="P369" i="39"/>
  <c r="P370" i="39"/>
  <c r="P371" i="39"/>
  <c r="P372" i="39"/>
  <c r="P373" i="39"/>
  <c r="P374" i="39"/>
  <c r="P375" i="39"/>
  <c r="P376" i="39"/>
  <c r="P377" i="39"/>
  <c r="P378" i="39"/>
  <c r="P379" i="39"/>
  <c r="P380" i="39"/>
  <c r="P381" i="39"/>
  <c r="P382" i="39"/>
  <c r="P383" i="39"/>
  <c r="P384" i="39"/>
  <c r="P385" i="39"/>
  <c r="P386" i="39"/>
  <c r="P387" i="39"/>
  <c r="P388" i="39"/>
  <c r="P389" i="39"/>
  <c r="P390" i="39"/>
  <c r="P391" i="39"/>
  <c r="P392" i="39"/>
  <c r="P393" i="39"/>
  <c r="P394" i="39"/>
  <c r="P395" i="39"/>
  <c r="P396" i="39"/>
  <c r="P397" i="39"/>
  <c r="P398" i="39"/>
  <c r="P399" i="39"/>
  <c r="P400" i="39"/>
  <c r="P401" i="39"/>
  <c r="P402" i="39"/>
  <c r="P403" i="39"/>
  <c r="P404" i="39"/>
  <c r="P405" i="39"/>
  <c r="P406" i="39"/>
  <c r="P407" i="39"/>
  <c r="P408" i="39"/>
  <c r="P409" i="39"/>
  <c r="P410" i="39"/>
  <c r="P411" i="39"/>
  <c r="P412" i="39"/>
  <c r="P413" i="39"/>
  <c r="P414" i="39"/>
  <c r="P415" i="39"/>
  <c r="P416" i="39"/>
  <c r="P417" i="39"/>
  <c r="P418" i="39"/>
  <c r="P419" i="39"/>
  <c r="P420" i="39"/>
  <c r="P421" i="39"/>
  <c r="P422" i="39"/>
  <c r="P423" i="39"/>
  <c r="P424" i="39"/>
  <c r="P425" i="39"/>
  <c r="P426" i="39"/>
  <c r="P427" i="39"/>
  <c r="P428" i="39"/>
  <c r="P429" i="39"/>
  <c r="P430" i="39"/>
  <c r="P431" i="39"/>
  <c r="P432" i="39"/>
  <c r="P433" i="39"/>
  <c r="P434" i="39"/>
  <c r="P435" i="39"/>
  <c r="P436" i="39"/>
  <c r="P437" i="39"/>
  <c r="P438" i="39"/>
  <c r="P439" i="39"/>
  <c r="P440" i="39"/>
  <c r="P441" i="39"/>
  <c r="P442" i="39"/>
  <c r="P443" i="39"/>
  <c r="P444" i="39"/>
  <c r="P445" i="39"/>
  <c r="P446" i="39"/>
  <c r="P447" i="39"/>
  <c r="P448" i="39"/>
  <c r="P449" i="39"/>
  <c r="P450" i="39"/>
  <c r="P451" i="39"/>
  <c r="P452" i="39"/>
  <c r="P453" i="39"/>
  <c r="P454" i="39"/>
  <c r="P455" i="39"/>
  <c r="P456" i="39"/>
  <c r="P457" i="39"/>
  <c r="P458" i="39"/>
  <c r="P459" i="39"/>
  <c r="P460" i="39"/>
  <c r="P461" i="39"/>
  <c r="P462" i="39"/>
  <c r="P463" i="39"/>
  <c r="P464" i="39"/>
  <c r="P465" i="39"/>
  <c r="P466" i="39"/>
  <c r="P467" i="39"/>
  <c r="P468" i="39"/>
  <c r="P469" i="39"/>
  <c r="P470" i="39"/>
  <c r="P471" i="39"/>
  <c r="P472" i="39"/>
  <c r="P473" i="39"/>
  <c r="P474" i="39"/>
  <c r="P475" i="39"/>
  <c r="P476" i="39"/>
  <c r="P477" i="39"/>
  <c r="P478" i="39"/>
  <c r="P479" i="39"/>
  <c r="P480" i="39"/>
  <c r="P481" i="39"/>
  <c r="P482" i="39"/>
  <c r="P483" i="39"/>
  <c r="P484" i="39"/>
  <c r="P485" i="39"/>
  <c r="P486" i="39"/>
  <c r="P487" i="39"/>
  <c r="P488" i="39"/>
  <c r="P489" i="39"/>
  <c r="P490" i="39"/>
  <c r="P491" i="39"/>
  <c r="P492" i="39"/>
  <c r="P493" i="39"/>
  <c r="P494" i="39"/>
  <c r="P495" i="39"/>
  <c r="P496" i="39"/>
  <c r="P497" i="39"/>
  <c r="P498" i="39"/>
  <c r="P499" i="39"/>
  <c r="P500" i="39"/>
  <c r="P501" i="39"/>
  <c r="P502" i="39"/>
  <c r="P503" i="39"/>
  <c r="P504" i="39"/>
  <c r="P505" i="39"/>
  <c r="P506" i="39"/>
  <c r="P507" i="39"/>
  <c r="P508" i="39"/>
  <c r="P509" i="39"/>
  <c r="P510" i="39"/>
  <c r="P511" i="39"/>
  <c r="P512" i="39"/>
  <c r="P513" i="39"/>
  <c r="P514" i="39"/>
  <c r="P515" i="39"/>
  <c r="P516" i="39"/>
  <c r="P517" i="39"/>
  <c r="P518" i="39"/>
  <c r="P519" i="39"/>
  <c r="P520" i="39"/>
  <c r="P521" i="39"/>
  <c r="P522" i="39"/>
  <c r="P523" i="39"/>
  <c r="P524" i="39"/>
  <c r="P525" i="39"/>
  <c r="P526" i="39"/>
  <c r="P527" i="39"/>
  <c r="P528" i="39"/>
  <c r="P529" i="39"/>
  <c r="P530" i="39"/>
  <c r="P531" i="39"/>
  <c r="P532" i="39"/>
  <c r="P533" i="39"/>
  <c r="P534" i="39"/>
  <c r="P535" i="39"/>
  <c r="P536" i="39"/>
  <c r="P537" i="39"/>
  <c r="P538" i="39"/>
  <c r="P539" i="39"/>
  <c r="P540" i="39"/>
  <c r="P541" i="39"/>
  <c r="P542" i="39"/>
  <c r="P543" i="39"/>
  <c r="P544" i="39"/>
  <c r="P545" i="39"/>
  <c r="P546" i="39"/>
  <c r="P547" i="39"/>
  <c r="P548" i="39"/>
  <c r="P549" i="39"/>
  <c r="P550" i="39"/>
  <c r="P551" i="39"/>
  <c r="P552" i="39"/>
  <c r="P553" i="39"/>
  <c r="P554" i="39"/>
  <c r="P555" i="39"/>
  <c r="P556" i="39"/>
  <c r="P557" i="39"/>
  <c r="P558" i="39"/>
  <c r="P559" i="39"/>
  <c r="P560" i="39"/>
  <c r="P561" i="39"/>
  <c r="P562" i="39"/>
  <c r="P563" i="39"/>
  <c r="P564" i="39"/>
  <c r="P565" i="39"/>
  <c r="P566" i="39"/>
  <c r="P567" i="39"/>
  <c r="P568" i="39"/>
  <c r="P569" i="39"/>
  <c r="P570" i="39"/>
  <c r="P571" i="39"/>
  <c r="P572" i="39"/>
  <c r="P573" i="39"/>
  <c r="P574" i="39"/>
  <c r="P575" i="39"/>
  <c r="P576" i="39"/>
  <c r="P577" i="39"/>
  <c r="P578" i="39"/>
  <c r="P579" i="39"/>
  <c r="P580" i="39"/>
  <c r="P581" i="39"/>
  <c r="P582" i="39"/>
  <c r="P583" i="39"/>
  <c r="P584" i="39"/>
  <c r="P585" i="39"/>
  <c r="P586" i="39"/>
  <c r="P587" i="39"/>
  <c r="P588" i="39"/>
  <c r="P589" i="39"/>
  <c r="P590" i="39"/>
  <c r="P591" i="39"/>
  <c r="P592" i="39"/>
  <c r="P593" i="39"/>
  <c r="P594" i="39"/>
  <c r="P595" i="39"/>
  <c r="P596" i="39"/>
  <c r="P597" i="39"/>
  <c r="P598" i="39"/>
  <c r="P599" i="39"/>
  <c r="P600" i="39"/>
  <c r="P601" i="39"/>
  <c r="P602" i="39"/>
  <c r="P603" i="39"/>
  <c r="P604" i="39"/>
  <c r="P605" i="39"/>
  <c r="P606" i="39"/>
  <c r="P607" i="39"/>
  <c r="P608" i="39"/>
  <c r="P609" i="39"/>
  <c r="P610" i="39"/>
  <c r="P611" i="39"/>
  <c r="P612" i="39"/>
  <c r="P613" i="39"/>
  <c r="P614" i="39"/>
  <c r="P615" i="39"/>
  <c r="P616" i="39"/>
  <c r="P617" i="39"/>
  <c r="P618" i="39"/>
  <c r="P619" i="39"/>
  <c r="P620" i="39"/>
  <c r="P621" i="39"/>
  <c r="P622" i="39"/>
  <c r="P623" i="39"/>
  <c r="P624" i="39"/>
  <c r="P625" i="39"/>
  <c r="P626" i="39"/>
  <c r="P627" i="39"/>
  <c r="P628" i="39"/>
  <c r="P629" i="39"/>
  <c r="P630" i="39"/>
  <c r="P631" i="39"/>
  <c r="P632" i="39"/>
  <c r="P633" i="39"/>
  <c r="P634" i="39"/>
  <c r="P635" i="39"/>
  <c r="P636" i="39"/>
  <c r="P637" i="39"/>
  <c r="P638" i="39"/>
  <c r="P639" i="39"/>
  <c r="P640" i="39"/>
  <c r="P641" i="39"/>
  <c r="P642" i="39"/>
  <c r="P643" i="39"/>
  <c r="P644" i="39"/>
  <c r="P645" i="39"/>
  <c r="P646" i="39"/>
  <c r="P647" i="39"/>
  <c r="P648" i="39"/>
  <c r="P649" i="39"/>
  <c r="P650" i="39"/>
  <c r="P651" i="39"/>
  <c r="P652" i="39"/>
  <c r="P653" i="39"/>
  <c r="P654" i="39"/>
  <c r="P655" i="39"/>
  <c r="P656" i="39"/>
  <c r="P657" i="39"/>
  <c r="P658" i="39"/>
  <c r="P659" i="39"/>
  <c r="P660" i="39"/>
  <c r="P661" i="39"/>
  <c r="P662" i="39"/>
  <c r="P663" i="39"/>
  <c r="P664" i="39"/>
  <c r="P665" i="39"/>
  <c r="P666" i="39"/>
  <c r="P667" i="39"/>
  <c r="P668" i="39"/>
  <c r="P669" i="39"/>
  <c r="P670" i="39"/>
  <c r="P671" i="39"/>
  <c r="P672" i="39"/>
  <c r="P673" i="39"/>
  <c r="P674" i="39"/>
  <c r="P675" i="39"/>
  <c r="P676" i="39"/>
  <c r="P677" i="39"/>
  <c r="P678" i="39"/>
  <c r="P679" i="39"/>
  <c r="P680" i="39"/>
  <c r="P681" i="39"/>
  <c r="P682" i="39"/>
  <c r="P683" i="39"/>
  <c r="P684" i="39"/>
  <c r="P685" i="39"/>
  <c r="P686" i="39"/>
  <c r="P687" i="39"/>
  <c r="P688" i="39"/>
  <c r="P689" i="39"/>
  <c r="P690" i="39"/>
  <c r="P691" i="39"/>
  <c r="P692" i="39"/>
  <c r="P693" i="39"/>
  <c r="P694" i="39"/>
  <c r="P695" i="39"/>
  <c r="P696" i="39"/>
  <c r="P697" i="39"/>
  <c r="P698" i="39"/>
  <c r="P699" i="39"/>
  <c r="P700" i="39"/>
  <c r="P701" i="39"/>
  <c r="P702" i="39"/>
  <c r="P703" i="39"/>
  <c r="P704" i="39"/>
  <c r="P705" i="39"/>
  <c r="P706" i="39"/>
  <c r="P707" i="39"/>
  <c r="P708" i="39"/>
  <c r="P709" i="39"/>
  <c r="P710" i="39"/>
  <c r="P711" i="39"/>
  <c r="P712" i="39"/>
  <c r="P713" i="39"/>
  <c r="P714" i="39"/>
  <c r="P715" i="39"/>
  <c r="P716" i="39"/>
  <c r="P717" i="39"/>
  <c r="P718" i="39"/>
  <c r="P719" i="39"/>
  <c r="P720" i="39"/>
  <c r="P721" i="39"/>
  <c r="P722" i="39"/>
  <c r="P723" i="39"/>
  <c r="P724" i="39"/>
  <c r="P725" i="39"/>
  <c r="P726" i="39"/>
  <c r="P727" i="39"/>
  <c r="P728" i="39"/>
  <c r="P729" i="39"/>
  <c r="P730" i="39"/>
  <c r="P731" i="39"/>
  <c r="P732" i="39"/>
  <c r="P733" i="39"/>
  <c r="P734" i="39"/>
  <c r="P735" i="39"/>
  <c r="P736" i="39"/>
  <c r="P737" i="39"/>
  <c r="P738" i="39"/>
  <c r="P739" i="39"/>
  <c r="P740" i="39"/>
  <c r="P741" i="39"/>
  <c r="P742" i="39"/>
  <c r="P743" i="39"/>
  <c r="P744" i="39"/>
  <c r="P745" i="39"/>
  <c r="P746" i="39"/>
  <c r="P747" i="39"/>
  <c r="P748" i="39"/>
  <c r="P749" i="39"/>
  <c r="P750" i="39"/>
  <c r="P751" i="39"/>
  <c r="P752" i="39"/>
  <c r="P753" i="39"/>
  <c r="P754" i="39"/>
  <c r="P755" i="39"/>
  <c r="P756" i="39"/>
  <c r="P757" i="39"/>
  <c r="P758" i="39"/>
  <c r="P759" i="39"/>
  <c r="P760" i="39"/>
  <c r="P761" i="39"/>
  <c r="P762" i="39"/>
  <c r="P763" i="39"/>
  <c r="P764" i="39"/>
  <c r="P765" i="39"/>
  <c r="P766" i="39"/>
  <c r="P767" i="39"/>
  <c r="P768" i="39"/>
  <c r="P769" i="39"/>
  <c r="P770" i="39"/>
  <c r="P771" i="39"/>
  <c r="P772" i="39"/>
  <c r="P773" i="39"/>
  <c r="P774" i="39"/>
  <c r="P775" i="39"/>
  <c r="P776" i="39"/>
  <c r="P777" i="39"/>
  <c r="P778" i="39"/>
  <c r="P779" i="39"/>
  <c r="P780" i="39"/>
  <c r="P781" i="39"/>
  <c r="P782" i="39"/>
  <c r="P783" i="39"/>
  <c r="P784" i="39"/>
  <c r="P785" i="39"/>
  <c r="P786" i="39"/>
  <c r="P787" i="39"/>
  <c r="P788" i="39"/>
  <c r="P789" i="39"/>
  <c r="P790" i="39"/>
  <c r="P791" i="39"/>
  <c r="P792" i="39"/>
  <c r="P793" i="39"/>
  <c r="P794" i="39"/>
  <c r="P795" i="39"/>
  <c r="P796" i="39"/>
  <c r="P797" i="39"/>
  <c r="P798" i="39"/>
  <c r="P799" i="39"/>
  <c r="P800" i="39"/>
  <c r="P801" i="39"/>
  <c r="P802" i="39"/>
  <c r="P803" i="39"/>
  <c r="P804" i="39"/>
  <c r="P805" i="39"/>
  <c r="P806" i="39"/>
  <c r="P807" i="39"/>
  <c r="P808" i="39"/>
  <c r="P809" i="39"/>
  <c r="P810" i="39"/>
  <c r="P811" i="39"/>
  <c r="P812" i="39"/>
  <c r="P813" i="39"/>
  <c r="P814" i="39"/>
  <c r="P815" i="39"/>
  <c r="P816" i="39"/>
  <c r="P817" i="39"/>
  <c r="P818" i="39"/>
  <c r="P819" i="39"/>
  <c r="P820" i="39"/>
  <c r="P821" i="39"/>
  <c r="P822" i="39"/>
  <c r="P823" i="39"/>
  <c r="P824" i="39"/>
  <c r="P825" i="39"/>
  <c r="P826" i="39"/>
  <c r="P827" i="39"/>
  <c r="P828" i="39"/>
  <c r="P829" i="39"/>
  <c r="P830" i="39"/>
  <c r="P831" i="39"/>
  <c r="P832" i="39"/>
  <c r="P833" i="39"/>
  <c r="P834" i="39"/>
  <c r="P835" i="39"/>
  <c r="P836" i="39"/>
  <c r="P837" i="39"/>
  <c r="P838" i="39"/>
  <c r="P839" i="39"/>
  <c r="P840" i="39"/>
  <c r="P841" i="39"/>
  <c r="P842" i="39"/>
  <c r="P843" i="39"/>
  <c r="P844" i="39"/>
  <c r="P845" i="39"/>
  <c r="P846" i="39"/>
  <c r="P847" i="39"/>
  <c r="P848" i="39"/>
  <c r="P849" i="39"/>
  <c r="P850" i="39"/>
  <c r="P851" i="39"/>
  <c r="P852" i="39"/>
  <c r="P853" i="39"/>
  <c r="P854" i="39"/>
  <c r="P855" i="39"/>
  <c r="P856" i="39"/>
  <c r="P857" i="39"/>
  <c r="P858" i="39"/>
  <c r="P859" i="39"/>
  <c r="P860" i="39"/>
  <c r="P861" i="39"/>
  <c r="P862" i="39"/>
  <c r="P863" i="39"/>
  <c r="P864" i="39"/>
  <c r="P865" i="39"/>
  <c r="P866" i="39"/>
  <c r="P867" i="39"/>
  <c r="P868" i="39"/>
  <c r="P869" i="39"/>
  <c r="P870" i="39"/>
  <c r="P871" i="39"/>
  <c r="P872" i="39"/>
  <c r="P873" i="39"/>
  <c r="P874" i="39"/>
  <c r="P875" i="39"/>
  <c r="P876" i="39"/>
  <c r="P877" i="39"/>
  <c r="P878" i="39"/>
  <c r="P879" i="39"/>
  <c r="P880" i="39"/>
  <c r="P881" i="39"/>
  <c r="P882" i="39"/>
  <c r="P883" i="39"/>
  <c r="P884" i="39"/>
  <c r="P885" i="39"/>
  <c r="P886" i="39"/>
  <c r="P887" i="39"/>
  <c r="P888" i="39"/>
  <c r="P889" i="39"/>
  <c r="P890" i="39"/>
  <c r="P891" i="39"/>
  <c r="P892" i="39"/>
  <c r="P893" i="39"/>
  <c r="P894" i="39"/>
  <c r="P895" i="39"/>
  <c r="P896" i="39"/>
  <c r="P897" i="39"/>
  <c r="P898" i="39"/>
  <c r="P899" i="39"/>
  <c r="P900" i="39"/>
  <c r="P901" i="39"/>
  <c r="P902" i="39"/>
  <c r="P903" i="39"/>
  <c r="P904" i="39"/>
  <c r="P905" i="39"/>
  <c r="P906" i="39"/>
  <c r="P907" i="39"/>
  <c r="P908" i="39"/>
  <c r="P909" i="39"/>
  <c r="P910" i="39"/>
  <c r="P911" i="39"/>
  <c r="P912" i="39"/>
  <c r="P913" i="39"/>
  <c r="P914" i="39"/>
  <c r="P915" i="39"/>
  <c r="P916" i="39"/>
  <c r="P917" i="39"/>
  <c r="P918" i="39"/>
  <c r="P919" i="39"/>
  <c r="P920" i="39"/>
  <c r="P921" i="39"/>
  <c r="P922" i="39"/>
  <c r="P923" i="39"/>
  <c r="P924" i="39"/>
  <c r="P925" i="39"/>
  <c r="P926" i="39"/>
  <c r="P927" i="39"/>
  <c r="P928" i="39"/>
  <c r="P929" i="39"/>
  <c r="P930" i="39"/>
  <c r="P931" i="39"/>
  <c r="P932" i="39"/>
  <c r="P933" i="39"/>
  <c r="P934" i="39"/>
  <c r="P935" i="39"/>
  <c r="P936" i="39"/>
  <c r="P937" i="39"/>
  <c r="P938" i="39"/>
  <c r="P939" i="39"/>
  <c r="P940" i="39"/>
  <c r="P941" i="39"/>
  <c r="P942" i="39"/>
  <c r="P943" i="39"/>
  <c r="P944" i="39"/>
  <c r="P945" i="39"/>
  <c r="P946" i="39"/>
  <c r="P947" i="39"/>
  <c r="P948" i="39"/>
  <c r="P949" i="39"/>
  <c r="P950" i="39"/>
  <c r="P951" i="39"/>
  <c r="P952" i="39"/>
  <c r="P953" i="39"/>
  <c r="P954" i="39"/>
  <c r="P955" i="39"/>
  <c r="P956" i="39"/>
  <c r="P957" i="39"/>
  <c r="P958" i="39"/>
  <c r="P959" i="39"/>
  <c r="P960" i="39"/>
  <c r="P961" i="39"/>
  <c r="P962" i="39"/>
  <c r="P963" i="39"/>
  <c r="P964" i="39"/>
  <c r="P965" i="39"/>
  <c r="P966" i="39"/>
  <c r="P967" i="39"/>
  <c r="P968" i="39"/>
  <c r="P969" i="39"/>
  <c r="P970" i="39"/>
  <c r="P971" i="39"/>
  <c r="P972" i="39"/>
  <c r="P973" i="39"/>
  <c r="P974" i="39"/>
  <c r="P975" i="39"/>
  <c r="P976" i="39"/>
  <c r="P977" i="39"/>
  <c r="P978" i="39"/>
  <c r="P979" i="39"/>
  <c r="P980" i="39"/>
  <c r="P2" i="39"/>
  <c r="O3" i="39"/>
  <c r="T3" i="39" s="1"/>
  <c r="O4" i="39"/>
  <c r="T4" i="39" s="1"/>
  <c r="O5" i="39"/>
  <c r="O6" i="39"/>
  <c r="O7" i="39"/>
  <c r="T7" i="39" s="1"/>
  <c r="O8" i="39"/>
  <c r="T8" i="39" s="1"/>
  <c r="O9" i="39"/>
  <c r="O10" i="39"/>
  <c r="O11" i="39"/>
  <c r="T11" i="39" s="1"/>
  <c r="O12" i="39"/>
  <c r="T12" i="39" s="1"/>
  <c r="O13" i="39"/>
  <c r="O14" i="39"/>
  <c r="O15" i="39"/>
  <c r="T15" i="39" s="1"/>
  <c r="O16" i="39"/>
  <c r="T16" i="39" s="1"/>
  <c r="O17" i="39"/>
  <c r="O18" i="39"/>
  <c r="O19" i="39"/>
  <c r="T19" i="39" s="1"/>
  <c r="O20" i="39"/>
  <c r="T20" i="39" s="1"/>
  <c r="O21" i="39"/>
  <c r="O22" i="39"/>
  <c r="O23" i="39"/>
  <c r="T23" i="39" s="1"/>
  <c r="O24" i="39"/>
  <c r="T24" i="39" s="1"/>
  <c r="O25" i="39"/>
  <c r="O26" i="39"/>
  <c r="O27" i="39"/>
  <c r="T27" i="39" s="1"/>
  <c r="O28" i="39"/>
  <c r="T28" i="39" s="1"/>
  <c r="O29" i="39"/>
  <c r="O30" i="39"/>
  <c r="O31" i="39"/>
  <c r="T31" i="39" s="1"/>
  <c r="O32" i="39"/>
  <c r="T32" i="39" s="1"/>
  <c r="O33" i="39"/>
  <c r="O34" i="39"/>
  <c r="O35" i="39"/>
  <c r="T35" i="39" s="1"/>
  <c r="O36" i="39"/>
  <c r="T36" i="39" s="1"/>
  <c r="O37" i="39"/>
  <c r="O38" i="39"/>
  <c r="O39" i="39"/>
  <c r="T39" i="39" s="1"/>
  <c r="O40" i="39"/>
  <c r="T40" i="39" s="1"/>
  <c r="O41" i="39"/>
  <c r="O42" i="39"/>
  <c r="O43" i="39"/>
  <c r="T43" i="39" s="1"/>
  <c r="O44" i="39"/>
  <c r="T44" i="39" s="1"/>
  <c r="O45" i="39"/>
  <c r="O46" i="39"/>
  <c r="O47" i="39"/>
  <c r="T47" i="39" s="1"/>
  <c r="O48" i="39"/>
  <c r="T48" i="39" s="1"/>
  <c r="O49" i="39"/>
  <c r="O50" i="39"/>
  <c r="O51" i="39"/>
  <c r="T51" i="39" s="1"/>
  <c r="O52" i="39"/>
  <c r="T52" i="39" s="1"/>
  <c r="O53" i="39"/>
  <c r="O54" i="39"/>
  <c r="O55" i="39"/>
  <c r="T55" i="39" s="1"/>
  <c r="O56" i="39"/>
  <c r="T56" i="39" s="1"/>
  <c r="O57" i="39"/>
  <c r="O58" i="39"/>
  <c r="O59" i="39"/>
  <c r="T59" i="39" s="1"/>
  <c r="O60" i="39"/>
  <c r="T60" i="39" s="1"/>
  <c r="O61" i="39"/>
  <c r="O62" i="39"/>
  <c r="O63" i="39"/>
  <c r="T63" i="39" s="1"/>
  <c r="O64" i="39"/>
  <c r="T64" i="39" s="1"/>
  <c r="O65" i="39"/>
  <c r="O66" i="39"/>
  <c r="O67" i="39"/>
  <c r="T67" i="39" s="1"/>
  <c r="O68" i="39"/>
  <c r="T68" i="39" s="1"/>
  <c r="O69" i="39"/>
  <c r="O70" i="39"/>
  <c r="O71" i="39"/>
  <c r="T71" i="39" s="1"/>
  <c r="O72" i="39"/>
  <c r="T72" i="39" s="1"/>
  <c r="O73" i="39"/>
  <c r="O74" i="39"/>
  <c r="O75" i="39"/>
  <c r="T75" i="39" s="1"/>
  <c r="O76" i="39"/>
  <c r="T76" i="39" s="1"/>
  <c r="O77" i="39"/>
  <c r="O78" i="39"/>
  <c r="O79" i="39"/>
  <c r="T79" i="39" s="1"/>
  <c r="O80" i="39"/>
  <c r="T80" i="39" s="1"/>
  <c r="O81" i="39"/>
  <c r="O82" i="39"/>
  <c r="O83" i="39"/>
  <c r="T83" i="39" s="1"/>
  <c r="O84" i="39"/>
  <c r="T84" i="39" s="1"/>
  <c r="O85" i="39"/>
  <c r="O86" i="39"/>
  <c r="O87" i="39"/>
  <c r="T87" i="39" s="1"/>
  <c r="O88" i="39"/>
  <c r="T88" i="39" s="1"/>
  <c r="O89" i="39"/>
  <c r="O90" i="39"/>
  <c r="O91" i="39"/>
  <c r="T91" i="39" s="1"/>
  <c r="O92" i="39"/>
  <c r="T92" i="39" s="1"/>
  <c r="O93" i="39"/>
  <c r="O94" i="39"/>
  <c r="O95" i="39"/>
  <c r="T95" i="39" s="1"/>
  <c r="O96" i="39"/>
  <c r="T96" i="39" s="1"/>
  <c r="O97" i="39"/>
  <c r="O98" i="39"/>
  <c r="O99" i="39"/>
  <c r="T99" i="39" s="1"/>
  <c r="O100" i="39"/>
  <c r="T100" i="39" s="1"/>
  <c r="O101" i="39"/>
  <c r="O102" i="39"/>
  <c r="O103" i="39"/>
  <c r="T103" i="39" s="1"/>
  <c r="O104" i="39"/>
  <c r="T104" i="39" s="1"/>
  <c r="O105" i="39"/>
  <c r="O106" i="39"/>
  <c r="O107" i="39"/>
  <c r="T107" i="39" s="1"/>
  <c r="O108" i="39"/>
  <c r="T108" i="39" s="1"/>
  <c r="O109" i="39"/>
  <c r="O110" i="39"/>
  <c r="O111" i="39"/>
  <c r="T111" i="39" s="1"/>
  <c r="O112" i="39"/>
  <c r="T112" i="39" s="1"/>
  <c r="O113" i="39"/>
  <c r="O114" i="39"/>
  <c r="O115" i="39"/>
  <c r="T115" i="39" s="1"/>
  <c r="O116" i="39"/>
  <c r="T116" i="39" s="1"/>
  <c r="O117" i="39"/>
  <c r="O118" i="39"/>
  <c r="O119" i="39"/>
  <c r="T119" i="39" s="1"/>
  <c r="O120" i="39"/>
  <c r="T120" i="39" s="1"/>
  <c r="O121" i="39"/>
  <c r="O122" i="39"/>
  <c r="O123" i="39"/>
  <c r="T123" i="39" s="1"/>
  <c r="O124" i="39"/>
  <c r="T124" i="39" s="1"/>
  <c r="O125" i="39"/>
  <c r="O126" i="39"/>
  <c r="O127" i="39"/>
  <c r="T127" i="39" s="1"/>
  <c r="O128" i="39"/>
  <c r="T128" i="39" s="1"/>
  <c r="O129" i="39"/>
  <c r="O130" i="39"/>
  <c r="O131" i="39"/>
  <c r="T131" i="39" s="1"/>
  <c r="O132" i="39"/>
  <c r="T132" i="39" s="1"/>
  <c r="O133" i="39"/>
  <c r="O134" i="39"/>
  <c r="O135" i="39"/>
  <c r="T135" i="39" s="1"/>
  <c r="O136" i="39"/>
  <c r="T136" i="39" s="1"/>
  <c r="O137" i="39"/>
  <c r="O138" i="39"/>
  <c r="O139" i="39"/>
  <c r="T139" i="39" s="1"/>
  <c r="O140" i="39"/>
  <c r="T140" i="39" s="1"/>
  <c r="O141" i="39"/>
  <c r="O142" i="39"/>
  <c r="O143" i="39"/>
  <c r="T143" i="39" s="1"/>
  <c r="O144" i="39"/>
  <c r="T144" i="39" s="1"/>
  <c r="O145" i="39"/>
  <c r="O146" i="39"/>
  <c r="O147" i="39"/>
  <c r="T147" i="39" s="1"/>
  <c r="O148" i="39"/>
  <c r="T148" i="39" s="1"/>
  <c r="O149" i="39"/>
  <c r="O150" i="39"/>
  <c r="O151" i="39"/>
  <c r="T151" i="39" s="1"/>
  <c r="O152" i="39"/>
  <c r="T152" i="39" s="1"/>
  <c r="O153" i="39"/>
  <c r="O154" i="39"/>
  <c r="O155" i="39"/>
  <c r="T155" i="39" s="1"/>
  <c r="O156" i="39"/>
  <c r="T156" i="39" s="1"/>
  <c r="O157" i="39"/>
  <c r="O158" i="39"/>
  <c r="O159" i="39"/>
  <c r="T159" i="39" s="1"/>
  <c r="O160" i="39"/>
  <c r="T160" i="39" s="1"/>
  <c r="O161" i="39"/>
  <c r="O162" i="39"/>
  <c r="O163" i="39"/>
  <c r="T163" i="39" s="1"/>
  <c r="O164" i="39"/>
  <c r="T164" i="39" s="1"/>
  <c r="O165" i="39"/>
  <c r="O166" i="39"/>
  <c r="O167" i="39"/>
  <c r="T167" i="39" s="1"/>
  <c r="O168" i="39"/>
  <c r="T168" i="39" s="1"/>
  <c r="O169" i="39"/>
  <c r="O170" i="39"/>
  <c r="O171" i="39"/>
  <c r="T171" i="39" s="1"/>
  <c r="O172" i="39"/>
  <c r="T172" i="39" s="1"/>
  <c r="O173" i="39"/>
  <c r="O174" i="39"/>
  <c r="O175" i="39"/>
  <c r="T175" i="39" s="1"/>
  <c r="O176" i="39"/>
  <c r="T176" i="39" s="1"/>
  <c r="O177" i="39"/>
  <c r="O178" i="39"/>
  <c r="O179" i="39"/>
  <c r="T179" i="39" s="1"/>
  <c r="O180" i="39"/>
  <c r="T180" i="39" s="1"/>
  <c r="O181" i="39"/>
  <c r="O182" i="39"/>
  <c r="O183" i="39"/>
  <c r="T183" i="39" s="1"/>
  <c r="O184" i="39"/>
  <c r="T184" i="39" s="1"/>
  <c r="O185" i="39"/>
  <c r="O186" i="39"/>
  <c r="O187" i="39"/>
  <c r="T187" i="39" s="1"/>
  <c r="O188" i="39"/>
  <c r="T188" i="39" s="1"/>
  <c r="O189" i="39"/>
  <c r="O190" i="39"/>
  <c r="O191" i="39"/>
  <c r="T191" i="39" s="1"/>
  <c r="O192" i="39"/>
  <c r="T192" i="39" s="1"/>
  <c r="O193" i="39"/>
  <c r="O194" i="39"/>
  <c r="O195" i="39"/>
  <c r="T195" i="39" s="1"/>
  <c r="O196" i="39"/>
  <c r="T196" i="39" s="1"/>
  <c r="O197" i="39"/>
  <c r="O198" i="39"/>
  <c r="O199" i="39"/>
  <c r="T199" i="39" s="1"/>
  <c r="O200" i="39"/>
  <c r="T200" i="39" s="1"/>
  <c r="O201" i="39"/>
  <c r="O202" i="39"/>
  <c r="O203" i="39"/>
  <c r="T203" i="39" s="1"/>
  <c r="O204" i="39"/>
  <c r="T204" i="39" s="1"/>
  <c r="O205" i="39"/>
  <c r="O206" i="39"/>
  <c r="O207" i="39"/>
  <c r="T207" i="39" s="1"/>
  <c r="O208" i="39"/>
  <c r="T208" i="39" s="1"/>
  <c r="O209" i="39"/>
  <c r="O210" i="39"/>
  <c r="O211" i="39"/>
  <c r="T211" i="39" s="1"/>
  <c r="O212" i="39"/>
  <c r="T212" i="39" s="1"/>
  <c r="O213" i="39"/>
  <c r="O214" i="39"/>
  <c r="O215" i="39"/>
  <c r="T215" i="39" s="1"/>
  <c r="O216" i="39"/>
  <c r="T216" i="39" s="1"/>
  <c r="O217" i="39"/>
  <c r="O218" i="39"/>
  <c r="O219" i="39"/>
  <c r="T219" i="39" s="1"/>
  <c r="O220" i="39"/>
  <c r="T220" i="39" s="1"/>
  <c r="O221" i="39"/>
  <c r="O222" i="39"/>
  <c r="O223" i="39"/>
  <c r="T223" i="39" s="1"/>
  <c r="O224" i="39"/>
  <c r="T224" i="39" s="1"/>
  <c r="O225" i="39"/>
  <c r="O226" i="39"/>
  <c r="O227" i="39"/>
  <c r="T227" i="39" s="1"/>
  <c r="O228" i="39"/>
  <c r="T228" i="39" s="1"/>
  <c r="O229" i="39"/>
  <c r="O230" i="39"/>
  <c r="O231" i="39"/>
  <c r="T231" i="39" s="1"/>
  <c r="O232" i="39"/>
  <c r="T232" i="39" s="1"/>
  <c r="O233" i="39"/>
  <c r="O234" i="39"/>
  <c r="O235" i="39"/>
  <c r="T235" i="39" s="1"/>
  <c r="O236" i="39"/>
  <c r="T236" i="39" s="1"/>
  <c r="O237" i="39"/>
  <c r="O238" i="39"/>
  <c r="O239" i="39"/>
  <c r="T239" i="39" s="1"/>
  <c r="O240" i="39"/>
  <c r="T240" i="39" s="1"/>
  <c r="O241" i="39"/>
  <c r="O242" i="39"/>
  <c r="O243" i="39"/>
  <c r="T243" i="39" s="1"/>
  <c r="O244" i="39"/>
  <c r="T244" i="39" s="1"/>
  <c r="O245" i="39"/>
  <c r="O246" i="39"/>
  <c r="O247" i="39"/>
  <c r="T247" i="39" s="1"/>
  <c r="O248" i="39"/>
  <c r="T248" i="39" s="1"/>
  <c r="O249" i="39"/>
  <c r="O250" i="39"/>
  <c r="O251" i="39"/>
  <c r="T251" i="39" s="1"/>
  <c r="O252" i="39"/>
  <c r="T252" i="39" s="1"/>
  <c r="O253" i="39"/>
  <c r="O254" i="39"/>
  <c r="O255" i="39"/>
  <c r="T255" i="39" s="1"/>
  <c r="O256" i="39"/>
  <c r="T256" i="39" s="1"/>
  <c r="O257" i="39"/>
  <c r="O258" i="39"/>
  <c r="O259" i="39"/>
  <c r="T259" i="39" s="1"/>
  <c r="O260" i="39"/>
  <c r="T260" i="39" s="1"/>
  <c r="O261" i="39"/>
  <c r="O262" i="39"/>
  <c r="O263" i="39"/>
  <c r="T263" i="39" s="1"/>
  <c r="O264" i="39"/>
  <c r="T264" i="39" s="1"/>
  <c r="O265" i="39"/>
  <c r="O266" i="39"/>
  <c r="O267" i="39"/>
  <c r="T267" i="39" s="1"/>
  <c r="O268" i="39"/>
  <c r="T268" i="39" s="1"/>
  <c r="O269" i="39"/>
  <c r="O270" i="39"/>
  <c r="O271" i="39"/>
  <c r="T271" i="39" s="1"/>
  <c r="O272" i="39"/>
  <c r="T272" i="39" s="1"/>
  <c r="O273" i="39"/>
  <c r="O274" i="39"/>
  <c r="O275" i="39"/>
  <c r="T275" i="39" s="1"/>
  <c r="O276" i="39"/>
  <c r="T276" i="39" s="1"/>
  <c r="O277" i="39"/>
  <c r="O278" i="39"/>
  <c r="O279" i="39"/>
  <c r="T279" i="39" s="1"/>
  <c r="O280" i="39"/>
  <c r="T280" i="39" s="1"/>
  <c r="O281" i="39"/>
  <c r="O282" i="39"/>
  <c r="O283" i="39"/>
  <c r="T283" i="39" s="1"/>
  <c r="O284" i="39"/>
  <c r="T284" i="39" s="1"/>
  <c r="O285" i="39"/>
  <c r="O286" i="39"/>
  <c r="O287" i="39"/>
  <c r="T287" i="39" s="1"/>
  <c r="O288" i="39"/>
  <c r="T288" i="39" s="1"/>
  <c r="O289" i="39"/>
  <c r="O290" i="39"/>
  <c r="O291" i="39"/>
  <c r="T291" i="39" s="1"/>
  <c r="O292" i="39"/>
  <c r="T292" i="39" s="1"/>
  <c r="O293" i="39"/>
  <c r="O294" i="39"/>
  <c r="O295" i="39"/>
  <c r="T295" i="39" s="1"/>
  <c r="O296" i="39"/>
  <c r="T296" i="39" s="1"/>
  <c r="O297" i="39"/>
  <c r="O298" i="39"/>
  <c r="O299" i="39"/>
  <c r="T299" i="39" s="1"/>
  <c r="O300" i="39"/>
  <c r="T300" i="39" s="1"/>
  <c r="O301" i="39"/>
  <c r="O302" i="39"/>
  <c r="O303" i="39"/>
  <c r="T303" i="39" s="1"/>
  <c r="O304" i="39"/>
  <c r="T304" i="39" s="1"/>
  <c r="O305" i="39"/>
  <c r="O306" i="39"/>
  <c r="O307" i="39"/>
  <c r="T307" i="39" s="1"/>
  <c r="O308" i="39"/>
  <c r="T308" i="39" s="1"/>
  <c r="O309" i="39"/>
  <c r="O310" i="39"/>
  <c r="O311" i="39"/>
  <c r="T311" i="39" s="1"/>
  <c r="O312" i="39"/>
  <c r="T312" i="39" s="1"/>
  <c r="O313" i="39"/>
  <c r="O314" i="39"/>
  <c r="O315" i="39"/>
  <c r="T315" i="39" s="1"/>
  <c r="O316" i="39"/>
  <c r="T316" i="39" s="1"/>
  <c r="O317" i="39"/>
  <c r="O318" i="39"/>
  <c r="O319" i="39"/>
  <c r="T319" i="39" s="1"/>
  <c r="O320" i="39"/>
  <c r="T320" i="39" s="1"/>
  <c r="O321" i="39"/>
  <c r="O322" i="39"/>
  <c r="O323" i="39"/>
  <c r="T323" i="39" s="1"/>
  <c r="O324" i="39"/>
  <c r="T324" i="39" s="1"/>
  <c r="O325" i="39"/>
  <c r="O326" i="39"/>
  <c r="O327" i="39"/>
  <c r="T327" i="39" s="1"/>
  <c r="O328" i="39"/>
  <c r="T328" i="39" s="1"/>
  <c r="O329" i="39"/>
  <c r="O330" i="39"/>
  <c r="O331" i="39"/>
  <c r="T331" i="39" s="1"/>
  <c r="O332" i="39"/>
  <c r="T332" i="39" s="1"/>
  <c r="O333" i="39"/>
  <c r="O334" i="39"/>
  <c r="O335" i="39"/>
  <c r="T335" i="39" s="1"/>
  <c r="O336" i="39"/>
  <c r="T336" i="39" s="1"/>
  <c r="O337" i="39"/>
  <c r="O338" i="39"/>
  <c r="O339" i="39"/>
  <c r="T339" i="39" s="1"/>
  <c r="O340" i="39"/>
  <c r="T340" i="39" s="1"/>
  <c r="O341" i="39"/>
  <c r="O342" i="39"/>
  <c r="O343" i="39"/>
  <c r="T343" i="39" s="1"/>
  <c r="O344" i="39"/>
  <c r="T344" i="39" s="1"/>
  <c r="O345" i="39"/>
  <c r="O346" i="39"/>
  <c r="O347" i="39"/>
  <c r="T347" i="39" s="1"/>
  <c r="O348" i="39"/>
  <c r="T348" i="39" s="1"/>
  <c r="O349" i="39"/>
  <c r="O350" i="39"/>
  <c r="O351" i="39"/>
  <c r="T351" i="39" s="1"/>
  <c r="O352" i="39"/>
  <c r="T352" i="39" s="1"/>
  <c r="O353" i="39"/>
  <c r="O354" i="39"/>
  <c r="O355" i="39"/>
  <c r="T355" i="39" s="1"/>
  <c r="O356" i="39"/>
  <c r="T356" i="39" s="1"/>
  <c r="O357" i="39"/>
  <c r="O358" i="39"/>
  <c r="O359" i="39"/>
  <c r="T359" i="39" s="1"/>
  <c r="O360" i="39"/>
  <c r="T360" i="39" s="1"/>
  <c r="O361" i="39"/>
  <c r="O362" i="39"/>
  <c r="O363" i="39"/>
  <c r="T363" i="39" s="1"/>
  <c r="O364" i="39"/>
  <c r="T364" i="39" s="1"/>
  <c r="O365" i="39"/>
  <c r="O366" i="39"/>
  <c r="O367" i="39"/>
  <c r="T367" i="39" s="1"/>
  <c r="O368" i="39"/>
  <c r="T368" i="39" s="1"/>
  <c r="O369" i="39"/>
  <c r="O370" i="39"/>
  <c r="O371" i="39"/>
  <c r="T371" i="39" s="1"/>
  <c r="O372" i="39"/>
  <c r="T372" i="39" s="1"/>
  <c r="O373" i="39"/>
  <c r="O374" i="39"/>
  <c r="O375" i="39"/>
  <c r="T375" i="39" s="1"/>
  <c r="O376" i="39"/>
  <c r="T376" i="39" s="1"/>
  <c r="O377" i="39"/>
  <c r="O378" i="39"/>
  <c r="O379" i="39"/>
  <c r="T379" i="39" s="1"/>
  <c r="O380" i="39"/>
  <c r="T380" i="39" s="1"/>
  <c r="O381" i="39"/>
  <c r="O382" i="39"/>
  <c r="O383" i="39"/>
  <c r="T383" i="39" s="1"/>
  <c r="O384" i="39"/>
  <c r="T384" i="39" s="1"/>
  <c r="O385" i="39"/>
  <c r="O386" i="39"/>
  <c r="O387" i="39"/>
  <c r="T387" i="39" s="1"/>
  <c r="O388" i="39"/>
  <c r="T388" i="39" s="1"/>
  <c r="O389" i="39"/>
  <c r="O390" i="39"/>
  <c r="O391" i="39"/>
  <c r="T391" i="39" s="1"/>
  <c r="O392" i="39"/>
  <c r="T392" i="39" s="1"/>
  <c r="O393" i="39"/>
  <c r="O394" i="39"/>
  <c r="O395" i="39"/>
  <c r="T395" i="39" s="1"/>
  <c r="O396" i="39"/>
  <c r="T396" i="39" s="1"/>
  <c r="O397" i="39"/>
  <c r="O398" i="39"/>
  <c r="O399" i="39"/>
  <c r="T399" i="39" s="1"/>
  <c r="O400" i="39"/>
  <c r="T400" i="39" s="1"/>
  <c r="O401" i="39"/>
  <c r="O402" i="39"/>
  <c r="O403" i="39"/>
  <c r="T403" i="39" s="1"/>
  <c r="O404" i="39"/>
  <c r="T404" i="39" s="1"/>
  <c r="O405" i="39"/>
  <c r="O406" i="39"/>
  <c r="O407" i="39"/>
  <c r="T407" i="39" s="1"/>
  <c r="O408" i="39"/>
  <c r="T408" i="39" s="1"/>
  <c r="O409" i="39"/>
  <c r="O410" i="39"/>
  <c r="O411" i="39"/>
  <c r="T411" i="39" s="1"/>
  <c r="O412" i="39"/>
  <c r="T412" i="39" s="1"/>
  <c r="O413" i="39"/>
  <c r="O414" i="39"/>
  <c r="O415" i="39"/>
  <c r="T415" i="39" s="1"/>
  <c r="O416" i="39"/>
  <c r="T416" i="39" s="1"/>
  <c r="O417" i="39"/>
  <c r="O418" i="39"/>
  <c r="O419" i="39"/>
  <c r="T419" i="39" s="1"/>
  <c r="O420" i="39"/>
  <c r="T420" i="39" s="1"/>
  <c r="O421" i="39"/>
  <c r="O422" i="39"/>
  <c r="O423" i="39"/>
  <c r="T423" i="39" s="1"/>
  <c r="O424" i="39"/>
  <c r="T424" i="39" s="1"/>
  <c r="O425" i="39"/>
  <c r="O426" i="39"/>
  <c r="O427" i="39"/>
  <c r="T427" i="39" s="1"/>
  <c r="O428" i="39"/>
  <c r="T428" i="39" s="1"/>
  <c r="O429" i="39"/>
  <c r="O430" i="39"/>
  <c r="O431" i="39"/>
  <c r="T431" i="39" s="1"/>
  <c r="O432" i="39"/>
  <c r="T432" i="39" s="1"/>
  <c r="O433" i="39"/>
  <c r="O434" i="39"/>
  <c r="O435" i="39"/>
  <c r="T435" i="39" s="1"/>
  <c r="O436" i="39"/>
  <c r="T436" i="39" s="1"/>
  <c r="O437" i="39"/>
  <c r="O438" i="39"/>
  <c r="O439" i="39"/>
  <c r="T439" i="39" s="1"/>
  <c r="O440" i="39"/>
  <c r="T440" i="39" s="1"/>
  <c r="O441" i="39"/>
  <c r="O442" i="39"/>
  <c r="O443" i="39"/>
  <c r="T443" i="39" s="1"/>
  <c r="O444" i="39"/>
  <c r="T444" i="39" s="1"/>
  <c r="O445" i="39"/>
  <c r="O446" i="39"/>
  <c r="O447" i="39"/>
  <c r="T447" i="39" s="1"/>
  <c r="O448" i="39"/>
  <c r="T448" i="39" s="1"/>
  <c r="O449" i="39"/>
  <c r="O450" i="39"/>
  <c r="O451" i="39"/>
  <c r="T451" i="39" s="1"/>
  <c r="O452" i="39"/>
  <c r="T452" i="39" s="1"/>
  <c r="O453" i="39"/>
  <c r="O454" i="39"/>
  <c r="O455" i="39"/>
  <c r="T455" i="39" s="1"/>
  <c r="O456" i="39"/>
  <c r="T456" i="39" s="1"/>
  <c r="O457" i="39"/>
  <c r="O458" i="39"/>
  <c r="O459" i="39"/>
  <c r="T459" i="39" s="1"/>
  <c r="O460" i="39"/>
  <c r="T460" i="39" s="1"/>
  <c r="O461" i="39"/>
  <c r="O462" i="39"/>
  <c r="O463" i="39"/>
  <c r="T463" i="39" s="1"/>
  <c r="O464" i="39"/>
  <c r="T464" i="39" s="1"/>
  <c r="O465" i="39"/>
  <c r="O466" i="39"/>
  <c r="O467" i="39"/>
  <c r="T467" i="39" s="1"/>
  <c r="O468" i="39"/>
  <c r="T468" i="39" s="1"/>
  <c r="O469" i="39"/>
  <c r="O470" i="39"/>
  <c r="O471" i="39"/>
  <c r="T471" i="39" s="1"/>
  <c r="O472" i="39"/>
  <c r="T472" i="39" s="1"/>
  <c r="O473" i="39"/>
  <c r="O474" i="39"/>
  <c r="O475" i="39"/>
  <c r="T475" i="39" s="1"/>
  <c r="O476" i="39"/>
  <c r="T476" i="39" s="1"/>
  <c r="O477" i="39"/>
  <c r="O478" i="39"/>
  <c r="O479" i="39"/>
  <c r="T479" i="39" s="1"/>
  <c r="O480" i="39"/>
  <c r="T480" i="39" s="1"/>
  <c r="O481" i="39"/>
  <c r="O482" i="39"/>
  <c r="O483" i="39"/>
  <c r="T483" i="39" s="1"/>
  <c r="O484" i="39"/>
  <c r="T484" i="39" s="1"/>
  <c r="O485" i="39"/>
  <c r="O486" i="39"/>
  <c r="O487" i="39"/>
  <c r="T487" i="39" s="1"/>
  <c r="O488" i="39"/>
  <c r="T488" i="39" s="1"/>
  <c r="O489" i="39"/>
  <c r="O490" i="39"/>
  <c r="O491" i="39"/>
  <c r="T491" i="39" s="1"/>
  <c r="O492" i="39"/>
  <c r="T492" i="39" s="1"/>
  <c r="O493" i="39"/>
  <c r="O494" i="39"/>
  <c r="O495" i="39"/>
  <c r="T495" i="39" s="1"/>
  <c r="O496" i="39"/>
  <c r="T496" i="39" s="1"/>
  <c r="O497" i="39"/>
  <c r="O498" i="39"/>
  <c r="O499" i="39"/>
  <c r="T499" i="39" s="1"/>
  <c r="O500" i="39"/>
  <c r="T500" i="39" s="1"/>
  <c r="O501" i="39"/>
  <c r="O502" i="39"/>
  <c r="O503" i="39"/>
  <c r="T503" i="39" s="1"/>
  <c r="O504" i="39"/>
  <c r="T504" i="39" s="1"/>
  <c r="O505" i="39"/>
  <c r="O506" i="39"/>
  <c r="O507" i="39"/>
  <c r="T507" i="39" s="1"/>
  <c r="O508" i="39"/>
  <c r="T508" i="39" s="1"/>
  <c r="O509" i="39"/>
  <c r="O510" i="39"/>
  <c r="O511" i="39"/>
  <c r="T511" i="39" s="1"/>
  <c r="O512" i="39"/>
  <c r="T512" i="39" s="1"/>
  <c r="O513" i="39"/>
  <c r="O514" i="39"/>
  <c r="O515" i="39"/>
  <c r="T515" i="39" s="1"/>
  <c r="O516" i="39"/>
  <c r="T516" i="39" s="1"/>
  <c r="O517" i="39"/>
  <c r="O518" i="39"/>
  <c r="O519" i="39"/>
  <c r="T519" i="39" s="1"/>
  <c r="O520" i="39"/>
  <c r="T520" i="39" s="1"/>
  <c r="O521" i="39"/>
  <c r="O522" i="39"/>
  <c r="O523" i="39"/>
  <c r="T523" i="39" s="1"/>
  <c r="O524" i="39"/>
  <c r="T524" i="39" s="1"/>
  <c r="O525" i="39"/>
  <c r="O526" i="39"/>
  <c r="O527" i="39"/>
  <c r="T527" i="39" s="1"/>
  <c r="O528" i="39"/>
  <c r="T528" i="39" s="1"/>
  <c r="O529" i="39"/>
  <c r="O530" i="39"/>
  <c r="O531" i="39"/>
  <c r="T531" i="39" s="1"/>
  <c r="O532" i="39"/>
  <c r="T532" i="39" s="1"/>
  <c r="O533" i="39"/>
  <c r="O534" i="39"/>
  <c r="O535" i="39"/>
  <c r="T535" i="39" s="1"/>
  <c r="O536" i="39"/>
  <c r="T536" i="39" s="1"/>
  <c r="O537" i="39"/>
  <c r="O538" i="39"/>
  <c r="O539" i="39"/>
  <c r="T539" i="39" s="1"/>
  <c r="O540" i="39"/>
  <c r="T540" i="39" s="1"/>
  <c r="O541" i="39"/>
  <c r="O542" i="39"/>
  <c r="O543" i="39"/>
  <c r="T543" i="39" s="1"/>
  <c r="O544" i="39"/>
  <c r="T544" i="39" s="1"/>
  <c r="O545" i="39"/>
  <c r="O546" i="39"/>
  <c r="O547" i="39"/>
  <c r="T547" i="39" s="1"/>
  <c r="O548" i="39"/>
  <c r="T548" i="39" s="1"/>
  <c r="O549" i="39"/>
  <c r="O550" i="39"/>
  <c r="O551" i="39"/>
  <c r="T551" i="39" s="1"/>
  <c r="O552" i="39"/>
  <c r="T552" i="39" s="1"/>
  <c r="O553" i="39"/>
  <c r="O554" i="39"/>
  <c r="O555" i="39"/>
  <c r="T555" i="39" s="1"/>
  <c r="O556" i="39"/>
  <c r="T556" i="39" s="1"/>
  <c r="O557" i="39"/>
  <c r="O558" i="39"/>
  <c r="O559" i="39"/>
  <c r="T559" i="39" s="1"/>
  <c r="O560" i="39"/>
  <c r="T560" i="39" s="1"/>
  <c r="O561" i="39"/>
  <c r="O562" i="39"/>
  <c r="O563" i="39"/>
  <c r="T563" i="39" s="1"/>
  <c r="O564" i="39"/>
  <c r="T564" i="39" s="1"/>
  <c r="O565" i="39"/>
  <c r="O566" i="39"/>
  <c r="O567" i="39"/>
  <c r="T567" i="39" s="1"/>
  <c r="O568" i="39"/>
  <c r="T568" i="39" s="1"/>
  <c r="O569" i="39"/>
  <c r="O570" i="39"/>
  <c r="O571" i="39"/>
  <c r="T571" i="39" s="1"/>
  <c r="O572" i="39"/>
  <c r="T572" i="39" s="1"/>
  <c r="O573" i="39"/>
  <c r="O574" i="39"/>
  <c r="O575" i="39"/>
  <c r="T575" i="39" s="1"/>
  <c r="O576" i="39"/>
  <c r="T576" i="39" s="1"/>
  <c r="O577" i="39"/>
  <c r="O578" i="39"/>
  <c r="O579" i="39"/>
  <c r="T579" i="39" s="1"/>
  <c r="O580" i="39"/>
  <c r="T580" i="39" s="1"/>
  <c r="O581" i="39"/>
  <c r="O582" i="39"/>
  <c r="O583" i="39"/>
  <c r="T583" i="39" s="1"/>
  <c r="O584" i="39"/>
  <c r="T584" i="39" s="1"/>
  <c r="O585" i="39"/>
  <c r="O586" i="39"/>
  <c r="O587" i="39"/>
  <c r="T587" i="39" s="1"/>
  <c r="O588" i="39"/>
  <c r="T588" i="39" s="1"/>
  <c r="O589" i="39"/>
  <c r="O590" i="39"/>
  <c r="O591" i="39"/>
  <c r="T591" i="39" s="1"/>
  <c r="O592" i="39"/>
  <c r="T592" i="39" s="1"/>
  <c r="O593" i="39"/>
  <c r="O594" i="39"/>
  <c r="O595" i="39"/>
  <c r="T595" i="39" s="1"/>
  <c r="O596" i="39"/>
  <c r="T596" i="39" s="1"/>
  <c r="O597" i="39"/>
  <c r="O598" i="39"/>
  <c r="O599" i="39"/>
  <c r="T599" i="39" s="1"/>
  <c r="O600" i="39"/>
  <c r="T600" i="39" s="1"/>
  <c r="O601" i="39"/>
  <c r="O602" i="39"/>
  <c r="O603" i="39"/>
  <c r="T603" i="39" s="1"/>
  <c r="O604" i="39"/>
  <c r="T604" i="39" s="1"/>
  <c r="O605" i="39"/>
  <c r="O606" i="39"/>
  <c r="O607" i="39"/>
  <c r="T607" i="39" s="1"/>
  <c r="O608" i="39"/>
  <c r="T608" i="39" s="1"/>
  <c r="O609" i="39"/>
  <c r="O610" i="39"/>
  <c r="O611" i="39"/>
  <c r="T611" i="39" s="1"/>
  <c r="O612" i="39"/>
  <c r="T612" i="39" s="1"/>
  <c r="O613" i="39"/>
  <c r="O614" i="39"/>
  <c r="O615" i="39"/>
  <c r="T615" i="39" s="1"/>
  <c r="O616" i="39"/>
  <c r="T616" i="39" s="1"/>
  <c r="O617" i="39"/>
  <c r="O618" i="39"/>
  <c r="O619" i="39"/>
  <c r="T619" i="39" s="1"/>
  <c r="O620" i="39"/>
  <c r="T620" i="39" s="1"/>
  <c r="O621" i="39"/>
  <c r="O622" i="39"/>
  <c r="O623" i="39"/>
  <c r="T623" i="39" s="1"/>
  <c r="O624" i="39"/>
  <c r="T624" i="39" s="1"/>
  <c r="O625" i="39"/>
  <c r="O626" i="39"/>
  <c r="O627" i="39"/>
  <c r="T627" i="39" s="1"/>
  <c r="O628" i="39"/>
  <c r="T628" i="39" s="1"/>
  <c r="O629" i="39"/>
  <c r="O630" i="39"/>
  <c r="O631" i="39"/>
  <c r="T631" i="39" s="1"/>
  <c r="O632" i="39"/>
  <c r="T632" i="39" s="1"/>
  <c r="O633" i="39"/>
  <c r="O634" i="39"/>
  <c r="O635" i="39"/>
  <c r="T635" i="39" s="1"/>
  <c r="O636" i="39"/>
  <c r="T636" i="39" s="1"/>
  <c r="O637" i="39"/>
  <c r="O638" i="39"/>
  <c r="O639" i="39"/>
  <c r="T639" i="39" s="1"/>
  <c r="O640" i="39"/>
  <c r="T640" i="39" s="1"/>
  <c r="O641" i="39"/>
  <c r="O642" i="39"/>
  <c r="O643" i="39"/>
  <c r="T643" i="39" s="1"/>
  <c r="O644" i="39"/>
  <c r="T644" i="39" s="1"/>
  <c r="O645" i="39"/>
  <c r="O646" i="39"/>
  <c r="O647" i="39"/>
  <c r="T647" i="39" s="1"/>
  <c r="O648" i="39"/>
  <c r="T648" i="39" s="1"/>
  <c r="O649" i="39"/>
  <c r="O650" i="39"/>
  <c r="O651" i="39"/>
  <c r="T651" i="39" s="1"/>
  <c r="O652" i="39"/>
  <c r="T652" i="39" s="1"/>
  <c r="O653" i="39"/>
  <c r="O654" i="39"/>
  <c r="O655" i="39"/>
  <c r="T655" i="39" s="1"/>
  <c r="O656" i="39"/>
  <c r="T656" i="39" s="1"/>
  <c r="O657" i="39"/>
  <c r="O658" i="39"/>
  <c r="O659" i="39"/>
  <c r="T659" i="39" s="1"/>
  <c r="O660" i="39"/>
  <c r="T660" i="39" s="1"/>
  <c r="O661" i="39"/>
  <c r="O662" i="39"/>
  <c r="O663" i="39"/>
  <c r="T663" i="39" s="1"/>
  <c r="O664" i="39"/>
  <c r="T664" i="39" s="1"/>
  <c r="O665" i="39"/>
  <c r="O666" i="39"/>
  <c r="O667" i="39"/>
  <c r="T667" i="39" s="1"/>
  <c r="O668" i="39"/>
  <c r="T668" i="39" s="1"/>
  <c r="O669" i="39"/>
  <c r="O670" i="39"/>
  <c r="O671" i="39"/>
  <c r="T671" i="39" s="1"/>
  <c r="O672" i="39"/>
  <c r="T672" i="39" s="1"/>
  <c r="O673" i="39"/>
  <c r="O674" i="39"/>
  <c r="O675" i="39"/>
  <c r="T675" i="39" s="1"/>
  <c r="O676" i="39"/>
  <c r="T676" i="39" s="1"/>
  <c r="O677" i="39"/>
  <c r="O678" i="39"/>
  <c r="O679" i="39"/>
  <c r="T679" i="39" s="1"/>
  <c r="O680" i="39"/>
  <c r="T680" i="39" s="1"/>
  <c r="O681" i="39"/>
  <c r="O682" i="39"/>
  <c r="O683" i="39"/>
  <c r="T683" i="39" s="1"/>
  <c r="O684" i="39"/>
  <c r="T684" i="39" s="1"/>
  <c r="O685" i="39"/>
  <c r="O686" i="39"/>
  <c r="O687" i="39"/>
  <c r="T687" i="39" s="1"/>
  <c r="O688" i="39"/>
  <c r="T688" i="39" s="1"/>
  <c r="O689" i="39"/>
  <c r="O690" i="39"/>
  <c r="O691" i="39"/>
  <c r="T691" i="39" s="1"/>
  <c r="O692" i="39"/>
  <c r="T692" i="39" s="1"/>
  <c r="O693" i="39"/>
  <c r="O694" i="39"/>
  <c r="O695" i="39"/>
  <c r="T695" i="39" s="1"/>
  <c r="O696" i="39"/>
  <c r="T696" i="39" s="1"/>
  <c r="O697" i="39"/>
  <c r="O698" i="39"/>
  <c r="O699" i="39"/>
  <c r="T699" i="39" s="1"/>
  <c r="O700" i="39"/>
  <c r="T700" i="39" s="1"/>
  <c r="O701" i="39"/>
  <c r="O702" i="39"/>
  <c r="O703" i="39"/>
  <c r="T703" i="39" s="1"/>
  <c r="O704" i="39"/>
  <c r="T704" i="39" s="1"/>
  <c r="O705" i="39"/>
  <c r="O706" i="39"/>
  <c r="O707" i="39"/>
  <c r="T707" i="39" s="1"/>
  <c r="O708" i="39"/>
  <c r="T708" i="39" s="1"/>
  <c r="O709" i="39"/>
  <c r="O710" i="39"/>
  <c r="O711" i="39"/>
  <c r="T711" i="39" s="1"/>
  <c r="O712" i="39"/>
  <c r="T712" i="39" s="1"/>
  <c r="O713" i="39"/>
  <c r="O714" i="39"/>
  <c r="O715" i="39"/>
  <c r="T715" i="39" s="1"/>
  <c r="O716" i="39"/>
  <c r="T716" i="39" s="1"/>
  <c r="O717" i="39"/>
  <c r="O718" i="39"/>
  <c r="O719" i="39"/>
  <c r="T719" i="39" s="1"/>
  <c r="O720" i="39"/>
  <c r="T720" i="39" s="1"/>
  <c r="O721" i="39"/>
  <c r="O722" i="39"/>
  <c r="O723" i="39"/>
  <c r="T723" i="39" s="1"/>
  <c r="O724" i="39"/>
  <c r="T724" i="39" s="1"/>
  <c r="O725" i="39"/>
  <c r="O726" i="39"/>
  <c r="O727" i="39"/>
  <c r="T727" i="39" s="1"/>
  <c r="O728" i="39"/>
  <c r="T728" i="39" s="1"/>
  <c r="O729" i="39"/>
  <c r="O730" i="39"/>
  <c r="O731" i="39"/>
  <c r="T731" i="39" s="1"/>
  <c r="O732" i="39"/>
  <c r="T732" i="39" s="1"/>
  <c r="O733" i="39"/>
  <c r="O734" i="39"/>
  <c r="O735" i="39"/>
  <c r="T735" i="39" s="1"/>
  <c r="O736" i="39"/>
  <c r="T736" i="39" s="1"/>
  <c r="O737" i="39"/>
  <c r="O738" i="39"/>
  <c r="O739" i="39"/>
  <c r="T739" i="39" s="1"/>
  <c r="O740" i="39"/>
  <c r="T740" i="39" s="1"/>
  <c r="O741" i="39"/>
  <c r="O742" i="39"/>
  <c r="O743" i="39"/>
  <c r="T743" i="39" s="1"/>
  <c r="O744" i="39"/>
  <c r="T744" i="39" s="1"/>
  <c r="O745" i="39"/>
  <c r="O746" i="39"/>
  <c r="O747" i="39"/>
  <c r="T747" i="39" s="1"/>
  <c r="O748" i="39"/>
  <c r="T748" i="39" s="1"/>
  <c r="O749" i="39"/>
  <c r="O750" i="39"/>
  <c r="O751" i="39"/>
  <c r="T751" i="39" s="1"/>
  <c r="O752" i="39"/>
  <c r="T752" i="39" s="1"/>
  <c r="O753" i="39"/>
  <c r="O754" i="39"/>
  <c r="O755" i="39"/>
  <c r="T755" i="39" s="1"/>
  <c r="O756" i="39"/>
  <c r="T756" i="39" s="1"/>
  <c r="O757" i="39"/>
  <c r="O758" i="39"/>
  <c r="O759" i="39"/>
  <c r="T759" i="39" s="1"/>
  <c r="O760" i="39"/>
  <c r="T760" i="39" s="1"/>
  <c r="O761" i="39"/>
  <c r="O762" i="39"/>
  <c r="O763" i="39"/>
  <c r="T763" i="39" s="1"/>
  <c r="O764" i="39"/>
  <c r="T764" i="39" s="1"/>
  <c r="O765" i="39"/>
  <c r="O766" i="39"/>
  <c r="O767" i="39"/>
  <c r="T767" i="39" s="1"/>
  <c r="O768" i="39"/>
  <c r="T768" i="39" s="1"/>
  <c r="O769" i="39"/>
  <c r="O770" i="39"/>
  <c r="O771" i="39"/>
  <c r="T771" i="39" s="1"/>
  <c r="O772" i="39"/>
  <c r="T772" i="39" s="1"/>
  <c r="O773" i="39"/>
  <c r="O774" i="39"/>
  <c r="O775" i="39"/>
  <c r="T775" i="39" s="1"/>
  <c r="O776" i="39"/>
  <c r="T776" i="39" s="1"/>
  <c r="O777" i="39"/>
  <c r="O778" i="39"/>
  <c r="O779" i="39"/>
  <c r="T779" i="39" s="1"/>
  <c r="O780" i="39"/>
  <c r="T780" i="39" s="1"/>
  <c r="O781" i="39"/>
  <c r="O782" i="39"/>
  <c r="O783" i="39"/>
  <c r="T783" i="39" s="1"/>
  <c r="O784" i="39"/>
  <c r="T784" i="39" s="1"/>
  <c r="O785" i="39"/>
  <c r="O786" i="39"/>
  <c r="O787" i="39"/>
  <c r="T787" i="39" s="1"/>
  <c r="O788" i="39"/>
  <c r="T788" i="39" s="1"/>
  <c r="O789" i="39"/>
  <c r="O790" i="39"/>
  <c r="O791" i="39"/>
  <c r="T791" i="39" s="1"/>
  <c r="O792" i="39"/>
  <c r="T792" i="39" s="1"/>
  <c r="O793" i="39"/>
  <c r="O794" i="39"/>
  <c r="O795" i="39"/>
  <c r="T795" i="39" s="1"/>
  <c r="O796" i="39"/>
  <c r="T796" i="39" s="1"/>
  <c r="O797" i="39"/>
  <c r="O798" i="39"/>
  <c r="O799" i="39"/>
  <c r="T799" i="39" s="1"/>
  <c r="O800" i="39"/>
  <c r="T800" i="39" s="1"/>
  <c r="O801" i="39"/>
  <c r="O802" i="39"/>
  <c r="O803" i="39"/>
  <c r="T803" i="39" s="1"/>
  <c r="O804" i="39"/>
  <c r="T804" i="39" s="1"/>
  <c r="O805" i="39"/>
  <c r="O806" i="39"/>
  <c r="O807" i="39"/>
  <c r="T807" i="39" s="1"/>
  <c r="O808" i="39"/>
  <c r="T808" i="39" s="1"/>
  <c r="O809" i="39"/>
  <c r="O810" i="39"/>
  <c r="O811" i="39"/>
  <c r="T811" i="39" s="1"/>
  <c r="O812" i="39"/>
  <c r="T812" i="39" s="1"/>
  <c r="O813" i="39"/>
  <c r="O814" i="39"/>
  <c r="O815" i="39"/>
  <c r="T815" i="39" s="1"/>
  <c r="O816" i="39"/>
  <c r="T816" i="39" s="1"/>
  <c r="O817" i="39"/>
  <c r="O818" i="39"/>
  <c r="O819" i="39"/>
  <c r="T819" i="39" s="1"/>
  <c r="O820" i="39"/>
  <c r="T820" i="39" s="1"/>
  <c r="O821" i="39"/>
  <c r="O822" i="39"/>
  <c r="O823" i="39"/>
  <c r="T823" i="39" s="1"/>
  <c r="O824" i="39"/>
  <c r="T824" i="39" s="1"/>
  <c r="O825" i="39"/>
  <c r="O826" i="39"/>
  <c r="O827" i="39"/>
  <c r="T827" i="39" s="1"/>
  <c r="O828" i="39"/>
  <c r="T828" i="39" s="1"/>
  <c r="O829" i="39"/>
  <c r="O830" i="39"/>
  <c r="O831" i="39"/>
  <c r="T831" i="39" s="1"/>
  <c r="O832" i="39"/>
  <c r="T832" i="39" s="1"/>
  <c r="O833" i="39"/>
  <c r="O834" i="39"/>
  <c r="O835" i="39"/>
  <c r="T835" i="39" s="1"/>
  <c r="O836" i="39"/>
  <c r="T836" i="39" s="1"/>
  <c r="O837" i="39"/>
  <c r="O838" i="39"/>
  <c r="O839" i="39"/>
  <c r="T839" i="39" s="1"/>
  <c r="O840" i="39"/>
  <c r="T840" i="39" s="1"/>
  <c r="O841" i="39"/>
  <c r="O842" i="39"/>
  <c r="O843" i="39"/>
  <c r="T843" i="39" s="1"/>
  <c r="O844" i="39"/>
  <c r="T844" i="39" s="1"/>
  <c r="O845" i="39"/>
  <c r="O846" i="39"/>
  <c r="O847" i="39"/>
  <c r="T847" i="39" s="1"/>
  <c r="O848" i="39"/>
  <c r="T848" i="39" s="1"/>
  <c r="O849" i="39"/>
  <c r="O850" i="39"/>
  <c r="O851" i="39"/>
  <c r="T851" i="39" s="1"/>
  <c r="O852" i="39"/>
  <c r="T852" i="39" s="1"/>
  <c r="O853" i="39"/>
  <c r="O854" i="39"/>
  <c r="O855" i="39"/>
  <c r="T855" i="39" s="1"/>
  <c r="O856" i="39"/>
  <c r="T856" i="39" s="1"/>
  <c r="O857" i="39"/>
  <c r="O858" i="39"/>
  <c r="O859" i="39"/>
  <c r="T859" i="39" s="1"/>
  <c r="O860" i="39"/>
  <c r="T860" i="39" s="1"/>
  <c r="O861" i="39"/>
  <c r="O862" i="39"/>
  <c r="O863" i="39"/>
  <c r="T863" i="39" s="1"/>
  <c r="O864" i="39"/>
  <c r="T864" i="39" s="1"/>
  <c r="O865" i="39"/>
  <c r="O866" i="39"/>
  <c r="O867" i="39"/>
  <c r="T867" i="39" s="1"/>
  <c r="O868" i="39"/>
  <c r="T868" i="39" s="1"/>
  <c r="O869" i="39"/>
  <c r="O870" i="39"/>
  <c r="O871" i="39"/>
  <c r="T871" i="39" s="1"/>
  <c r="O872" i="39"/>
  <c r="T872" i="39" s="1"/>
  <c r="O873" i="39"/>
  <c r="O874" i="39"/>
  <c r="O875" i="39"/>
  <c r="T875" i="39" s="1"/>
  <c r="O876" i="39"/>
  <c r="T876" i="39" s="1"/>
  <c r="O877" i="39"/>
  <c r="O878" i="39"/>
  <c r="O879" i="39"/>
  <c r="T879" i="39" s="1"/>
  <c r="O880" i="39"/>
  <c r="T880" i="39" s="1"/>
  <c r="O881" i="39"/>
  <c r="O882" i="39"/>
  <c r="O883" i="39"/>
  <c r="T883" i="39" s="1"/>
  <c r="O884" i="39"/>
  <c r="T884" i="39" s="1"/>
  <c r="O885" i="39"/>
  <c r="O886" i="39"/>
  <c r="O887" i="39"/>
  <c r="T887" i="39" s="1"/>
  <c r="O888" i="39"/>
  <c r="T888" i="39" s="1"/>
  <c r="O889" i="39"/>
  <c r="O890" i="39"/>
  <c r="O891" i="39"/>
  <c r="T891" i="39" s="1"/>
  <c r="O892" i="39"/>
  <c r="T892" i="39" s="1"/>
  <c r="O893" i="39"/>
  <c r="O894" i="39"/>
  <c r="O895" i="39"/>
  <c r="T895" i="39" s="1"/>
  <c r="O896" i="39"/>
  <c r="T896" i="39" s="1"/>
  <c r="O897" i="39"/>
  <c r="O898" i="39"/>
  <c r="O899" i="39"/>
  <c r="T899" i="39" s="1"/>
  <c r="O900" i="39"/>
  <c r="T900" i="39" s="1"/>
  <c r="O901" i="39"/>
  <c r="O902" i="39"/>
  <c r="O903" i="39"/>
  <c r="T903" i="39" s="1"/>
  <c r="O904" i="39"/>
  <c r="T904" i="39" s="1"/>
  <c r="O905" i="39"/>
  <c r="O906" i="39"/>
  <c r="O907" i="39"/>
  <c r="T907" i="39" s="1"/>
  <c r="O908" i="39"/>
  <c r="T908" i="39" s="1"/>
  <c r="O909" i="39"/>
  <c r="O910" i="39"/>
  <c r="O911" i="39"/>
  <c r="T911" i="39" s="1"/>
  <c r="O912" i="39"/>
  <c r="T912" i="39" s="1"/>
  <c r="O913" i="39"/>
  <c r="O914" i="39"/>
  <c r="O915" i="39"/>
  <c r="T915" i="39" s="1"/>
  <c r="O916" i="39"/>
  <c r="T916" i="39" s="1"/>
  <c r="O917" i="39"/>
  <c r="O918" i="39"/>
  <c r="O919" i="39"/>
  <c r="T919" i="39" s="1"/>
  <c r="O920" i="39"/>
  <c r="T920" i="39" s="1"/>
  <c r="O921" i="39"/>
  <c r="O922" i="39"/>
  <c r="O923" i="39"/>
  <c r="T923" i="39" s="1"/>
  <c r="O924" i="39"/>
  <c r="T924" i="39" s="1"/>
  <c r="O925" i="39"/>
  <c r="O926" i="39"/>
  <c r="O927" i="39"/>
  <c r="T927" i="39" s="1"/>
  <c r="O928" i="39"/>
  <c r="T928" i="39" s="1"/>
  <c r="O929" i="39"/>
  <c r="O930" i="39"/>
  <c r="O931" i="39"/>
  <c r="T931" i="39" s="1"/>
  <c r="O932" i="39"/>
  <c r="T932" i="39" s="1"/>
  <c r="O933" i="39"/>
  <c r="O934" i="39"/>
  <c r="O935" i="39"/>
  <c r="T935" i="39" s="1"/>
  <c r="O936" i="39"/>
  <c r="T936" i="39" s="1"/>
  <c r="O937" i="39"/>
  <c r="O938" i="39"/>
  <c r="O939" i="39"/>
  <c r="T939" i="39" s="1"/>
  <c r="O940" i="39"/>
  <c r="T940" i="39" s="1"/>
  <c r="O941" i="39"/>
  <c r="O942" i="39"/>
  <c r="O943" i="39"/>
  <c r="T943" i="39" s="1"/>
  <c r="O944" i="39"/>
  <c r="T944" i="39" s="1"/>
  <c r="O945" i="39"/>
  <c r="O946" i="39"/>
  <c r="O947" i="39"/>
  <c r="T947" i="39" s="1"/>
  <c r="O948" i="39"/>
  <c r="T948" i="39" s="1"/>
  <c r="O949" i="39"/>
  <c r="O950" i="39"/>
  <c r="O951" i="39"/>
  <c r="T951" i="39" s="1"/>
  <c r="O952" i="39"/>
  <c r="T952" i="39" s="1"/>
  <c r="O953" i="39"/>
  <c r="O954" i="39"/>
  <c r="O955" i="39"/>
  <c r="T955" i="39" s="1"/>
  <c r="O956" i="39"/>
  <c r="T956" i="39" s="1"/>
  <c r="O957" i="39"/>
  <c r="O958" i="39"/>
  <c r="O959" i="39"/>
  <c r="T959" i="39" s="1"/>
  <c r="O960" i="39"/>
  <c r="T960" i="39" s="1"/>
  <c r="O961" i="39"/>
  <c r="O962" i="39"/>
  <c r="O963" i="39"/>
  <c r="T963" i="39" s="1"/>
  <c r="O964" i="39"/>
  <c r="T964" i="39" s="1"/>
  <c r="O965" i="39"/>
  <c r="O966" i="39"/>
  <c r="O967" i="39"/>
  <c r="T967" i="39" s="1"/>
  <c r="O968" i="39"/>
  <c r="T968" i="39" s="1"/>
  <c r="O969" i="39"/>
  <c r="O970" i="39"/>
  <c r="O971" i="39"/>
  <c r="T971" i="39" s="1"/>
  <c r="O972" i="39"/>
  <c r="T972" i="39" s="1"/>
  <c r="O973" i="39"/>
  <c r="O974" i="39"/>
  <c r="O975" i="39"/>
  <c r="T975" i="39" s="1"/>
  <c r="O976" i="39"/>
  <c r="T976" i="39" s="1"/>
  <c r="O977" i="39"/>
  <c r="O978" i="39"/>
  <c r="O979" i="39"/>
  <c r="T979" i="39" s="1"/>
  <c r="O980" i="39"/>
  <c r="T980" i="39" s="1"/>
  <c r="O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N102" i="39"/>
  <c r="N103" i="39"/>
  <c r="N104" i="39"/>
  <c r="N105" i="39"/>
  <c r="N106" i="39"/>
  <c r="N107" i="39"/>
  <c r="N108" i="39"/>
  <c r="N109" i="39"/>
  <c r="N110" i="39"/>
  <c r="N111" i="39"/>
  <c r="N112" i="39"/>
  <c r="N113" i="39"/>
  <c r="N114" i="39"/>
  <c r="N115" i="39"/>
  <c r="N116" i="39"/>
  <c r="N117" i="39"/>
  <c r="N118" i="39"/>
  <c r="N119" i="39"/>
  <c r="N120" i="39"/>
  <c r="N121" i="39"/>
  <c r="N122" i="39"/>
  <c r="N123" i="39"/>
  <c r="N124" i="39"/>
  <c r="N125" i="39"/>
  <c r="N126" i="39"/>
  <c r="N127" i="39"/>
  <c r="N128" i="39"/>
  <c r="N129" i="39"/>
  <c r="N130" i="39"/>
  <c r="N131" i="39"/>
  <c r="N132" i="39"/>
  <c r="N133" i="39"/>
  <c r="N134" i="39"/>
  <c r="N135" i="39"/>
  <c r="N136" i="39"/>
  <c r="N137" i="39"/>
  <c r="N138" i="39"/>
  <c r="N139" i="39"/>
  <c r="N140" i="39"/>
  <c r="N141" i="39"/>
  <c r="N142" i="39"/>
  <c r="N143" i="39"/>
  <c r="N144" i="39"/>
  <c r="N145" i="39"/>
  <c r="N146" i="39"/>
  <c r="N147" i="39"/>
  <c r="N148" i="39"/>
  <c r="N149" i="39"/>
  <c r="N150" i="39"/>
  <c r="N151" i="39"/>
  <c r="N152" i="39"/>
  <c r="N153" i="39"/>
  <c r="N154" i="39"/>
  <c r="N155" i="39"/>
  <c r="N156" i="39"/>
  <c r="N157" i="39"/>
  <c r="N158" i="39"/>
  <c r="N159" i="39"/>
  <c r="N160" i="39"/>
  <c r="N161" i="39"/>
  <c r="N162" i="39"/>
  <c r="N163" i="39"/>
  <c r="N164" i="39"/>
  <c r="N165" i="39"/>
  <c r="N166" i="39"/>
  <c r="N167" i="39"/>
  <c r="N168" i="39"/>
  <c r="N169" i="39"/>
  <c r="N170" i="39"/>
  <c r="N171" i="39"/>
  <c r="N172" i="39"/>
  <c r="N173" i="39"/>
  <c r="N174" i="39"/>
  <c r="N175" i="39"/>
  <c r="N176" i="39"/>
  <c r="N177" i="39"/>
  <c r="N178" i="39"/>
  <c r="N179" i="39"/>
  <c r="N180" i="39"/>
  <c r="N181" i="39"/>
  <c r="N182" i="39"/>
  <c r="N183" i="39"/>
  <c r="N184" i="39"/>
  <c r="N185" i="39"/>
  <c r="N186" i="39"/>
  <c r="N187" i="39"/>
  <c r="N188" i="39"/>
  <c r="N189" i="39"/>
  <c r="N190" i="39"/>
  <c r="N191" i="39"/>
  <c r="N192" i="39"/>
  <c r="N193" i="39"/>
  <c r="N194" i="39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N243" i="39"/>
  <c r="N244" i="39"/>
  <c r="N245" i="39"/>
  <c r="N246" i="39"/>
  <c r="N247" i="39"/>
  <c r="N248" i="39"/>
  <c r="N249" i="39"/>
  <c r="N250" i="39"/>
  <c r="N251" i="39"/>
  <c r="N252" i="39"/>
  <c r="N253" i="39"/>
  <c r="N254" i="39"/>
  <c r="N255" i="39"/>
  <c r="N256" i="39"/>
  <c r="N257" i="39"/>
  <c r="N258" i="39"/>
  <c r="N259" i="39"/>
  <c r="N260" i="39"/>
  <c r="N261" i="39"/>
  <c r="N262" i="39"/>
  <c r="N263" i="39"/>
  <c r="N264" i="39"/>
  <c r="N265" i="39"/>
  <c r="N266" i="39"/>
  <c r="N267" i="39"/>
  <c r="N268" i="39"/>
  <c r="N269" i="39"/>
  <c r="N270" i="39"/>
  <c r="N271" i="39"/>
  <c r="N272" i="39"/>
  <c r="N273" i="39"/>
  <c r="N274" i="39"/>
  <c r="N275" i="39"/>
  <c r="N276" i="39"/>
  <c r="N277" i="39"/>
  <c r="N278" i="39"/>
  <c r="N279" i="39"/>
  <c r="N280" i="39"/>
  <c r="N281" i="39"/>
  <c r="N282" i="39"/>
  <c r="N283" i="39"/>
  <c r="N284" i="39"/>
  <c r="N285" i="39"/>
  <c r="N286" i="39"/>
  <c r="N287" i="39"/>
  <c r="N288" i="39"/>
  <c r="N289" i="39"/>
  <c r="N290" i="39"/>
  <c r="N291" i="39"/>
  <c r="N292" i="39"/>
  <c r="N293" i="39"/>
  <c r="N294" i="39"/>
  <c r="N295" i="39"/>
  <c r="N296" i="39"/>
  <c r="N297" i="39"/>
  <c r="N298" i="39"/>
  <c r="N299" i="39"/>
  <c r="N300" i="39"/>
  <c r="N301" i="39"/>
  <c r="N302" i="39"/>
  <c r="N303" i="39"/>
  <c r="N304" i="39"/>
  <c r="N305" i="39"/>
  <c r="N306" i="39"/>
  <c r="N307" i="39"/>
  <c r="N308" i="39"/>
  <c r="N309" i="39"/>
  <c r="N310" i="39"/>
  <c r="N311" i="39"/>
  <c r="N312" i="39"/>
  <c r="N313" i="39"/>
  <c r="N314" i="39"/>
  <c r="N315" i="39"/>
  <c r="N316" i="39"/>
  <c r="N317" i="39"/>
  <c r="N318" i="39"/>
  <c r="N319" i="39"/>
  <c r="N320" i="39"/>
  <c r="N321" i="39"/>
  <c r="N322" i="39"/>
  <c r="N323" i="39"/>
  <c r="N324" i="39"/>
  <c r="N325" i="39"/>
  <c r="N326" i="39"/>
  <c r="N327" i="39"/>
  <c r="N328" i="39"/>
  <c r="N329" i="39"/>
  <c r="N330" i="39"/>
  <c r="N331" i="39"/>
  <c r="N332" i="39"/>
  <c r="N333" i="39"/>
  <c r="N334" i="39"/>
  <c r="N335" i="39"/>
  <c r="N336" i="39"/>
  <c r="N337" i="39"/>
  <c r="N338" i="39"/>
  <c r="N339" i="39"/>
  <c r="N340" i="39"/>
  <c r="N341" i="39"/>
  <c r="N342" i="39"/>
  <c r="N343" i="39"/>
  <c r="N344" i="39"/>
  <c r="N345" i="39"/>
  <c r="N346" i="39"/>
  <c r="N347" i="39"/>
  <c r="N348" i="39"/>
  <c r="N349" i="39"/>
  <c r="N350" i="39"/>
  <c r="N351" i="39"/>
  <c r="N352" i="39"/>
  <c r="N353" i="39"/>
  <c r="N354" i="39"/>
  <c r="N355" i="39"/>
  <c r="N356" i="39"/>
  <c r="N357" i="39"/>
  <c r="N358" i="39"/>
  <c r="N359" i="39"/>
  <c r="N360" i="39"/>
  <c r="N361" i="39"/>
  <c r="N362" i="39"/>
  <c r="N363" i="39"/>
  <c r="N364" i="39"/>
  <c r="N365" i="39"/>
  <c r="N366" i="39"/>
  <c r="N367" i="39"/>
  <c r="N368" i="39"/>
  <c r="N369" i="39"/>
  <c r="N370" i="39"/>
  <c r="N371" i="39"/>
  <c r="N372" i="39"/>
  <c r="N373" i="39"/>
  <c r="N374" i="39"/>
  <c r="N375" i="39"/>
  <c r="N376" i="39"/>
  <c r="N377" i="39"/>
  <c r="N378" i="39"/>
  <c r="N379" i="39"/>
  <c r="N380" i="39"/>
  <c r="N381" i="39"/>
  <c r="N382" i="39"/>
  <c r="N383" i="39"/>
  <c r="N384" i="39"/>
  <c r="N385" i="39"/>
  <c r="N386" i="39"/>
  <c r="N387" i="39"/>
  <c r="N388" i="39"/>
  <c r="N389" i="39"/>
  <c r="N390" i="39"/>
  <c r="N391" i="39"/>
  <c r="N392" i="39"/>
  <c r="N393" i="39"/>
  <c r="N394" i="39"/>
  <c r="N395" i="39"/>
  <c r="N396" i="39"/>
  <c r="N397" i="39"/>
  <c r="N398" i="39"/>
  <c r="N399" i="39"/>
  <c r="N400" i="39"/>
  <c r="N401" i="39"/>
  <c r="N402" i="39"/>
  <c r="N403" i="39"/>
  <c r="N404" i="39"/>
  <c r="N405" i="39"/>
  <c r="N406" i="39"/>
  <c r="N407" i="39"/>
  <c r="N408" i="39"/>
  <c r="N409" i="39"/>
  <c r="N410" i="39"/>
  <c r="N411" i="39"/>
  <c r="N412" i="39"/>
  <c r="N413" i="39"/>
  <c r="N414" i="39"/>
  <c r="N415" i="39"/>
  <c r="N416" i="39"/>
  <c r="N417" i="39"/>
  <c r="N418" i="39"/>
  <c r="N419" i="39"/>
  <c r="N420" i="39"/>
  <c r="N421" i="39"/>
  <c r="N422" i="39"/>
  <c r="N423" i="39"/>
  <c r="N424" i="39"/>
  <c r="N425" i="39"/>
  <c r="N426" i="39"/>
  <c r="N427" i="39"/>
  <c r="N428" i="39"/>
  <c r="N429" i="39"/>
  <c r="N430" i="39"/>
  <c r="N431" i="39"/>
  <c r="N432" i="39"/>
  <c r="N433" i="39"/>
  <c r="N434" i="39"/>
  <c r="N435" i="39"/>
  <c r="N436" i="39"/>
  <c r="N437" i="39"/>
  <c r="N438" i="39"/>
  <c r="N439" i="39"/>
  <c r="N440" i="39"/>
  <c r="N441" i="39"/>
  <c r="N442" i="39"/>
  <c r="N443" i="39"/>
  <c r="N444" i="39"/>
  <c r="N445" i="39"/>
  <c r="N446" i="39"/>
  <c r="N447" i="39"/>
  <c r="N448" i="39"/>
  <c r="N449" i="39"/>
  <c r="N450" i="39"/>
  <c r="N451" i="39"/>
  <c r="N452" i="39"/>
  <c r="N453" i="39"/>
  <c r="N454" i="39"/>
  <c r="N455" i="39"/>
  <c r="N456" i="39"/>
  <c r="N457" i="39"/>
  <c r="N458" i="39"/>
  <c r="N459" i="39"/>
  <c r="N460" i="39"/>
  <c r="N461" i="39"/>
  <c r="N462" i="39"/>
  <c r="N463" i="39"/>
  <c r="N464" i="39"/>
  <c r="N465" i="39"/>
  <c r="N466" i="39"/>
  <c r="N467" i="39"/>
  <c r="N468" i="39"/>
  <c r="N469" i="39"/>
  <c r="N470" i="39"/>
  <c r="N471" i="39"/>
  <c r="N472" i="39"/>
  <c r="N473" i="39"/>
  <c r="N474" i="39"/>
  <c r="N475" i="39"/>
  <c r="N476" i="39"/>
  <c r="N477" i="39"/>
  <c r="N478" i="39"/>
  <c r="N479" i="39"/>
  <c r="N480" i="39"/>
  <c r="N481" i="39"/>
  <c r="N482" i="39"/>
  <c r="N483" i="39"/>
  <c r="N484" i="39"/>
  <c r="N485" i="39"/>
  <c r="N486" i="39"/>
  <c r="N487" i="39"/>
  <c r="N488" i="39"/>
  <c r="N489" i="39"/>
  <c r="N490" i="39"/>
  <c r="N491" i="39"/>
  <c r="N492" i="39"/>
  <c r="N493" i="39"/>
  <c r="N494" i="39"/>
  <c r="N495" i="39"/>
  <c r="N496" i="39"/>
  <c r="N497" i="39"/>
  <c r="N498" i="39"/>
  <c r="N499" i="39"/>
  <c r="N500" i="39"/>
  <c r="N501" i="39"/>
  <c r="N502" i="39"/>
  <c r="N503" i="39"/>
  <c r="N504" i="39"/>
  <c r="N505" i="39"/>
  <c r="N506" i="39"/>
  <c r="N507" i="39"/>
  <c r="N508" i="39"/>
  <c r="N509" i="39"/>
  <c r="N510" i="39"/>
  <c r="N511" i="39"/>
  <c r="N512" i="39"/>
  <c r="N513" i="39"/>
  <c r="N514" i="39"/>
  <c r="N515" i="39"/>
  <c r="N516" i="39"/>
  <c r="N517" i="39"/>
  <c r="N518" i="39"/>
  <c r="N519" i="39"/>
  <c r="N520" i="39"/>
  <c r="N521" i="39"/>
  <c r="N522" i="39"/>
  <c r="N523" i="39"/>
  <c r="N524" i="39"/>
  <c r="N525" i="39"/>
  <c r="N526" i="39"/>
  <c r="N527" i="39"/>
  <c r="N528" i="39"/>
  <c r="N529" i="39"/>
  <c r="N530" i="39"/>
  <c r="N531" i="39"/>
  <c r="N532" i="39"/>
  <c r="N533" i="39"/>
  <c r="N534" i="39"/>
  <c r="N535" i="39"/>
  <c r="N536" i="39"/>
  <c r="N537" i="39"/>
  <c r="N538" i="39"/>
  <c r="N539" i="39"/>
  <c r="N540" i="39"/>
  <c r="N541" i="39"/>
  <c r="N542" i="39"/>
  <c r="N543" i="39"/>
  <c r="N544" i="39"/>
  <c r="N545" i="39"/>
  <c r="N546" i="39"/>
  <c r="N547" i="39"/>
  <c r="N548" i="39"/>
  <c r="N549" i="39"/>
  <c r="N550" i="39"/>
  <c r="N551" i="39"/>
  <c r="N552" i="39"/>
  <c r="N553" i="39"/>
  <c r="N554" i="39"/>
  <c r="N555" i="39"/>
  <c r="N556" i="39"/>
  <c r="N557" i="39"/>
  <c r="N558" i="39"/>
  <c r="N559" i="39"/>
  <c r="N560" i="39"/>
  <c r="N561" i="39"/>
  <c r="N562" i="39"/>
  <c r="N563" i="39"/>
  <c r="N564" i="39"/>
  <c r="N565" i="39"/>
  <c r="N566" i="39"/>
  <c r="N567" i="39"/>
  <c r="N568" i="39"/>
  <c r="N569" i="39"/>
  <c r="N570" i="39"/>
  <c r="N571" i="39"/>
  <c r="N572" i="39"/>
  <c r="N573" i="39"/>
  <c r="N574" i="39"/>
  <c r="N575" i="39"/>
  <c r="N576" i="39"/>
  <c r="N577" i="39"/>
  <c r="N578" i="39"/>
  <c r="N579" i="39"/>
  <c r="N580" i="39"/>
  <c r="N581" i="39"/>
  <c r="N582" i="39"/>
  <c r="N583" i="39"/>
  <c r="N584" i="39"/>
  <c r="N585" i="39"/>
  <c r="N586" i="39"/>
  <c r="N587" i="39"/>
  <c r="N588" i="39"/>
  <c r="N589" i="39"/>
  <c r="N590" i="39"/>
  <c r="N591" i="39"/>
  <c r="N592" i="39"/>
  <c r="N593" i="39"/>
  <c r="N594" i="39"/>
  <c r="N595" i="39"/>
  <c r="N596" i="39"/>
  <c r="N597" i="39"/>
  <c r="N598" i="39"/>
  <c r="N599" i="39"/>
  <c r="N600" i="39"/>
  <c r="N601" i="39"/>
  <c r="N602" i="39"/>
  <c r="N603" i="39"/>
  <c r="N604" i="39"/>
  <c r="N605" i="39"/>
  <c r="N606" i="39"/>
  <c r="N607" i="39"/>
  <c r="N608" i="39"/>
  <c r="N609" i="39"/>
  <c r="N610" i="39"/>
  <c r="N611" i="39"/>
  <c r="N612" i="39"/>
  <c r="N613" i="39"/>
  <c r="N614" i="39"/>
  <c r="N615" i="39"/>
  <c r="N616" i="39"/>
  <c r="N617" i="39"/>
  <c r="N618" i="39"/>
  <c r="N619" i="39"/>
  <c r="N620" i="39"/>
  <c r="N621" i="39"/>
  <c r="N622" i="39"/>
  <c r="N623" i="39"/>
  <c r="N624" i="39"/>
  <c r="N625" i="39"/>
  <c r="N626" i="39"/>
  <c r="N627" i="39"/>
  <c r="N628" i="39"/>
  <c r="N629" i="39"/>
  <c r="N630" i="39"/>
  <c r="N631" i="39"/>
  <c r="N632" i="39"/>
  <c r="N633" i="39"/>
  <c r="N634" i="39"/>
  <c r="N635" i="39"/>
  <c r="N636" i="39"/>
  <c r="N637" i="39"/>
  <c r="Q183" i="68" s="1"/>
  <c r="N638" i="39"/>
  <c r="N639" i="39"/>
  <c r="N640" i="39"/>
  <c r="N641" i="39"/>
  <c r="N642" i="39"/>
  <c r="N643" i="39"/>
  <c r="N644" i="39"/>
  <c r="N645" i="39"/>
  <c r="N646" i="39"/>
  <c r="N647" i="39"/>
  <c r="N648" i="39"/>
  <c r="N649" i="39"/>
  <c r="N650" i="39"/>
  <c r="N651" i="39"/>
  <c r="N652" i="39"/>
  <c r="N653" i="39"/>
  <c r="N654" i="39"/>
  <c r="N655" i="39"/>
  <c r="N656" i="39"/>
  <c r="N657" i="39"/>
  <c r="N658" i="39"/>
  <c r="N659" i="39"/>
  <c r="N660" i="39"/>
  <c r="N661" i="39"/>
  <c r="N662" i="39"/>
  <c r="N663" i="39"/>
  <c r="N664" i="39"/>
  <c r="N665" i="39"/>
  <c r="N666" i="39"/>
  <c r="N667" i="39"/>
  <c r="N668" i="39"/>
  <c r="N669" i="39"/>
  <c r="N670" i="39"/>
  <c r="N671" i="39"/>
  <c r="N672" i="39"/>
  <c r="N673" i="39"/>
  <c r="N674" i="39"/>
  <c r="N675" i="39"/>
  <c r="N676" i="39"/>
  <c r="N677" i="39"/>
  <c r="N678" i="39"/>
  <c r="N679" i="39"/>
  <c r="N680" i="39"/>
  <c r="N681" i="39"/>
  <c r="N682" i="39"/>
  <c r="N683" i="39"/>
  <c r="N684" i="39"/>
  <c r="N685" i="39"/>
  <c r="N686" i="39"/>
  <c r="N687" i="39"/>
  <c r="N688" i="39"/>
  <c r="N689" i="39"/>
  <c r="N690" i="39"/>
  <c r="N691" i="39"/>
  <c r="N692" i="39"/>
  <c r="N693" i="39"/>
  <c r="N694" i="39"/>
  <c r="N695" i="39"/>
  <c r="N696" i="39"/>
  <c r="N697" i="39"/>
  <c r="N698" i="39"/>
  <c r="N699" i="39"/>
  <c r="N700" i="39"/>
  <c r="N701" i="39"/>
  <c r="N702" i="39"/>
  <c r="N703" i="39"/>
  <c r="N704" i="39"/>
  <c r="N705" i="39"/>
  <c r="N706" i="39"/>
  <c r="N707" i="39"/>
  <c r="N708" i="39"/>
  <c r="N709" i="39"/>
  <c r="N710" i="39"/>
  <c r="N711" i="39"/>
  <c r="N712" i="39"/>
  <c r="N713" i="39"/>
  <c r="N714" i="39"/>
  <c r="N715" i="39"/>
  <c r="N716" i="39"/>
  <c r="N717" i="39"/>
  <c r="N718" i="39"/>
  <c r="N719" i="39"/>
  <c r="N720" i="39"/>
  <c r="N721" i="39"/>
  <c r="N722" i="39"/>
  <c r="N723" i="39"/>
  <c r="N724" i="39"/>
  <c r="N725" i="39"/>
  <c r="N726" i="39"/>
  <c r="N727" i="39"/>
  <c r="N728" i="39"/>
  <c r="N729" i="39"/>
  <c r="N730" i="39"/>
  <c r="N731" i="39"/>
  <c r="N732" i="39"/>
  <c r="N733" i="39"/>
  <c r="N734" i="39"/>
  <c r="N735" i="39"/>
  <c r="N736" i="39"/>
  <c r="N737" i="39"/>
  <c r="N738" i="39"/>
  <c r="N739" i="39"/>
  <c r="N740" i="39"/>
  <c r="N741" i="39"/>
  <c r="N742" i="39"/>
  <c r="N743" i="39"/>
  <c r="N744" i="39"/>
  <c r="N745" i="39"/>
  <c r="N746" i="39"/>
  <c r="N747" i="39"/>
  <c r="N748" i="39"/>
  <c r="N749" i="39"/>
  <c r="N750" i="39"/>
  <c r="N751" i="39"/>
  <c r="N752" i="39"/>
  <c r="N753" i="39"/>
  <c r="N754" i="39"/>
  <c r="N755" i="39"/>
  <c r="N756" i="39"/>
  <c r="N757" i="39"/>
  <c r="N758" i="39"/>
  <c r="N759" i="39"/>
  <c r="N760" i="39"/>
  <c r="N761" i="39"/>
  <c r="N762" i="39"/>
  <c r="N763" i="39"/>
  <c r="N764" i="39"/>
  <c r="N765" i="39"/>
  <c r="N766" i="39"/>
  <c r="N767" i="39"/>
  <c r="N768" i="39"/>
  <c r="N769" i="39"/>
  <c r="N770" i="39"/>
  <c r="N771" i="39"/>
  <c r="N772" i="39"/>
  <c r="N773" i="39"/>
  <c r="N774" i="39"/>
  <c r="N775" i="39"/>
  <c r="N776" i="39"/>
  <c r="N777" i="39"/>
  <c r="N778" i="39"/>
  <c r="N779" i="39"/>
  <c r="N780" i="39"/>
  <c r="N781" i="39"/>
  <c r="N782" i="39"/>
  <c r="N783" i="39"/>
  <c r="N784" i="39"/>
  <c r="N785" i="39"/>
  <c r="N786" i="39"/>
  <c r="N787" i="39"/>
  <c r="N788" i="39"/>
  <c r="N789" i="39"/>
  <c r="N790" i="39"/>
  <c r="N791" i="39"/>
  <c r="N792" i="39"/>
  <c r="N793" i="39"/>
  <c r="N794" i="39"/>
  <c r="N795" i="39"/>
  <c r="N796" i="39"/>
  <c r="N797" i="39"/>
  <c r="N798" i="39"/>
  <c r="N799" i="39"/>
  <c r="N800" i="39"/>
  <c r="N801" i="39"/>
  <c r="N802" i="39"/>
  <c r="N803" i="39"/>
  <c r="N804" i="39"/>
  <c r="N805" i="39"/>
  <c r="N806" i="39"/>
  <c r="N807" i="39"/>
  <c r="N808" i="39"/>
  <c r="N809" i="39"/>
  <c r="N810" i="39"/>
  <c r="N811" i="39"/>
  <c r="N812" i="39"/>
  <c r="N813" i="39"/>
  <c r="N814" i="39"/>
  <c r="N815" i="39"/>
  <c r="N816" i="39"/>
  <c r="N817" i="39"/>
  <c r="N818" i="39"/>
  <c r="N819" i="39"/>
  <c r="N820" i="39"/>
  <c r="N821" i="39"/>
  <c r="N822" i="39"/>
  <c r="N823" i="39"/>
  <c r="N824" i="39"/>
  <c r="N825" i="39"/>
  <c r="N826" i="39"/>
  <c r="N827" i="39"/>
  <c r="N828" i="39"/>
  <c r="N829" i="39"/>
  <c r="N830" i="39"/>
  <c r="N831" i="39"/>
  <c r="N832" i="39"/>
  <c r="N833" i="39"/>
  <c r="N834" i="39"/>
  <c r="N835" i="39"/>
  <c r="N836" i="39"/>
  <c r="N837" i="39"/>
  <c r="N838" i="39"/>
  <c r="N839" i="39"/>
  <c r="N840" i="39"/>
  <c r="N841" i="39"/>
  <c r="N842" i="39"/>
  <c r="N843" i="39"/>
  <c r="N844" i="39"/>
  <c r="N845" i="39"/>
  <c r="N846" i="39"/>
  <c r="N847" i="39"/>
  <c r="N848" i="39"/>
  <c r="N849" i="39"/>
  <c r="N850" i="39"/>
  <c r="N851" i="39"/>
  <c r="N852" i="39"/>
  <c r="N853" i="39"/>
  <c r="N854" i="39"/>
  <c r="N855" i="39"/>
  <c r="N856" i="39"/>
  <c r="N857" i="39"/>
  <c r="N858" i="39"/>
  <c r="N859" i="39"/>
  <c r="N860" i="39"/>
  <c r="N861" i="39"/>
  <c r="N862" i="39"/>
  <c r="N863" i="39"/>
  <c r="N864" i="39"/>
  <c r="N865" i="39"/>
  <c r="N866" i="39"/>
  <c r="N867" i="39"/>
  <c r="N868" i="39"/>
  <c r="N869" i="39"/>
  <c r="N870" i="39"/>
  <c r="N871" i="39"/>
  <c r="N872" i="39"/>
  <c r="N873" i="39"/>
  <c r="N874" i="39"/>
  <c r="N875" i="39"/>
  <c r="N876" i="39"/>
  <c r="N877" i="39"/>
  <c r="N878" i="39"/>
  <c r="N879" i="39"/>
  <c r="N880" i="39"/>
  <c r="N881" i="39"/>
  <c r="N882" i="39"/>
  <c r="N883" i="39"/>
  <c r="N884" i="39"/>
  <c r="N885" i="39"/>
  <c r="N886" i="39"/>
  <c r="N887" i="39"/>
  <c r="N888" i="39"/>
  <c r="N889" i="39"/>
  <c r="N890" i="39"/>
  <c r="N891" i="39"/>
  <c r="N892" i="39"/>
  <c r="N893" i="39"/>
  <c r="N894" i="39"/>
  <c r="N895" i="39"/>
  <c r="N896" i="39"/>
  <c r="N897" i="39"/>
  <c r="N898" i="39"/>
  <c r="N899" i="39"/>
  <c r="N900" i="39"/>
  <c r="N901" i="39"/>
  <c r="N902" i="39"/>
  <c r="N903" i="39"/>
  <c r="N904" i="39"/>
  <c r="N905" i="39"/>
  <c r="N906" i="39"/>
  <c r="N907" i="39"/>
  <c r="N908" i="39"/>
  <c r="N909" i="39"/>
  <c r="N910" i="39"/>
  <c r="N911" i="39"/>
  <c r="N912" i="39"/>
  <c r="N913" i="39"/>
  <c r="N914" i="39"/>
  <c r="N915" i="39"/>
  <c r="N916" i="39"/>
  <c r="N917" i="39"/>
  <c r="N918" i="39"/>
  <c r="N919" i="39"/>
  <c r="N920" i="39"/>
  <c r="N921" i="39"/>
  <c r="N922" i="39"/>
  <c r="N923" i="39"/>
  <c r="N924" i="39"/>
  <c r="N925" i="39"/>
  <c r="N926" i="39"/>
  <c r="N927" i="39"/>
  <c r="N928" i="39"/>
  <c r="N929" i="39"/>
  <c r="N930" i="39"/>
  <c r="N931" i="39"/>
  <c r="N932" i="39"/>
  <c r="N933" i="39"/>
  <c r="N934" i="39"/>
  <c r="N935" i="39"/>
  <c r="N936" i="39"/>
  <c r="N937" i="39"/>
  <c r="N938" i="39"/>
  <c r="N939" i="39"/>
  <c r="N940" i="39"/>
  <c r="N941" i="39"/>
  <c r="N942" i="39"/>
  <c r="N943" i="39"/>
  <c r="N944" i="39"/>
  <c r="N945" i="39"/>
  <c r="N946" i="39"/>
  <c r="N947" i="39"/>
  <c r="N948" i="39"/>
  <c r="N949" i="39"/>
  <c r="N950" i="39"/>
  <c r="N951" i="39"/>
  <c r="N952" i="39"/>
  <c r="N953" i="39"/>
  <c r="N954" i="39"/>
  <c r="N955" i="39"/>
  <c r="N956" i="39"/>
  <c r="N957" i="39"/>
  <c r="N958" i="39"/>
  <c r="N959" i="39"/>
  <c r="N960" i="39"/>
  <c r="N961" i="39"/>
  <c r="N962" i="39"/>
  <c r="N963" i="39"/>
  <c r="N964" i="39"/>
  <c r="N965" i="39"/>
  <c r="N966" i="39"/>
  <c r="N967" i="39"/>
  <c r="N968" i="39"/>
  <c r="N969" i="39"/>
  <c r="N970" i="39"/>
  <c r="N971" i="39"/>
  <c r="N972" i="39"/>
  <c r="N973" i="39"/>
  <c r="N974" i="39"/>
  <c r="N975" i="39"/>
  <c r="N976" i="39"/>
  <c r="N977" i="39"/>
  <c r="N978" i="39"/>
  <c r="N979" i="39"/>
  <c r="N980" i="39"/>
  <c r="N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M102" i="39"/>
  <c r="M103" i="39"/>
  <c r="M104" i="39"/>
  <c r="M105" i="39"/>
  <c r="M106" i="39"/>
  <c r="M107" i="39"/>
  <c r="M108" i="39"/>
  <c r="M109" i="39"/>
  <c r="M110" i="39"/>
  <c r="M111" i="39"/>
  <c r="M112" i="39"/>
  <c r="M113" i="39"/>
  <c r="M114" i="39"/>
  <c r="M115" i="39"/>
  <c r="M116" i="39"/>
  <c r="M117" i="39"/>
  <c r="M118" i="39"/>
  <c r="M119" i="39"/>
  <c r="M120" i="39"/>
  <c r="M121" i="39"/>
  <c r="M122" i="39"/>
  <c r="M123" i="39"/>
  <c r="M124" i="39"/>
  <c r="M125" i="39"/>
  <c r="M126" i="39"/>
  <c r="M127" i="39"/>
  <c r="M128" i="39"/>
  <c r="M129" i="39"/>
  <c r="M130" i="39"/>
  <c r="M131" i="39"/>
  <c r="M132" i="39"/>
  <c r="M133" i="39"/>
  <c r="M134" i="39"/>
  <c r="M135" i="39"/>
  <c r="M136" i="39"/>
  <c r="M137" i="39"/>
  <c r="M138" i="39"/>
  <c r="M139" i="39"/>
  <c r="M140" i="39"/>
  <c r="M141" i="39"/>
  <c r="M142" i="39"/>
  <c r="M143" i="39"/>
  <c r="M144" i="39"/>
  <c r="M145" i="39"/>
  <c r="M146" i="39"/>
  <c r="M147" i="39"/>
  <c r="M148" i="39"/>
  <c r="M149" i="39"/>
  <c r="M150" i="39"/>
  <c r="M151" i="39"/>
  <c r="M152" i="39"/>
  <c r="M153" i="39"/>
  <c r="M154" i="39"/>
  <c r="M155" i="39"/>
  <c r="M156" i="39"/>
  <c r="M157" i="39"/>
  <c r="M158" i="39"/>
  <c r="M159" i="39"/>
  <c r="M160" i="39"/>
  <c r="M161" i="39"/>
  <c r="M162" i="39"/>
  <c r="M163" i="39"/>
  <c r="M164" i="39"/>
  <c r="M165" i="39"/>
  <c r="M166" i="39"/>
  <c r="M167" i="39"/>
  <c r="M168" i="39"/>
  <c r="M169" i="39"/>
  <c r="M170" i="39"/>
  <c r="M171" i="39"/>
  <c r="M172" i="39"/>
  <c r="M173" i="39"/>
  <c r="M174" i="39"/>
  <c r="M175" i="39"/>
  <c r="M176" i="39"/>
  <c r="M177" i="39"/>
  <c r="M178" i="39"/>
  <c r="M179" i="39"/>
  <c r="M180" i="39"/>
  <c r="M181" i="39"/>
  <c r="M182" i="39"/>
  <c r="M183" i="39"/>
  <c r="M184" i="39"/>
  <c r="M185" i="39"/>
  <c r="M186" i="39"/>
  <c r="M187" i="39"/>
  <c r="M188" i="39"/>
  <c r="M189" i="39"/>
  <c r="M190" i="39"/>
  <c r="M191" i="39"/>
  <c r="M192" i="39"/>
  <c r="M193" i="39"/>
  <c r="M194" i="39"/>
  <c r="M195" i="39"/>
  <c r="M196" i="39"/>
  <c r="M197" i="39"/>
  <c r="M198" i="39"/>
  <c r="M199" i="39"/>
  <c r="M200" i="39"/>
  <c r="M201" i="39"/>
  <c r="M202" i="39"/>
  <c r="M203" i="39"/>
  <c r="M204" i="39"/>
  <c r="M205" i="39"/>
  <c r="M206" i="39"/>
  <c r="M207" i="39"/>
  <c r="M208" i="39"/>
  <c r="M209" i="39"/>
  <c r="M210" i="39"/>
  <c r="M211" i="39"/>
  <c r="M212" i="39"/>
  <c r="M213" i="39"/>
  <c r="M214" i="39"/>
  <c r="M215" i="39"/>
  <c r="M216" i="39"/>
  <c r="M217" i="39"/>
  <c r="M218" i="39"/>
  <c r="M219" i="39"/>
  <c r="M220" i="39"/>
  <c r="M221" i="39"/>
  <c r="M222" i="39"/>
  <c r="M223" i="39"/>
  <c r="M224" i="39"/>
  <c r="M225" i="39"/>
  <c r="M226" i="39"/>
  <c r="M227" i="39"/>
  <c r="M228" i="39"/>
  <c r="M229" i="39"/>
  <c r="M230" i="39"/>
  <c r="M231" i="39"/>
  <c r="M232" i="39"/>
  <c r="M233" i="39"/>
  <c r="M234" i="39"/>
  <c r="M235" i="39"/>
  <c r="M236" i="39"/>
  <c r="M237" i="39"/>
  <c r="M238" i="39"/>
  <c r="M239" i="39"/>
  <c r="M240" i="39"/>
  <c r="M241" i="39"/>
  <c r="M242" i="39"/>
  <c r="M243" i="39"/>
  <c r="M244" i="39"/>
  <c r="M245" i="39"/>
  <c r="M246" i="39"/>
  <c r="M247" i="39"/>
  <c r="M248" i="39"/>
  <c r="M249" i="39"/>
  <c r="M250" i="39"/>
  <c r="M251" i="39"/>
  <c r="M252" i="39"/>
  <c r="M253" i="39"/>
  <c r="M254" i="39"/>
  <c r="M255" i="39"/>
  <c r="M256" i="39"/>
  <c r="M257" i="39"/>
  <c r="M258" i="39"/>
  <c r="M259" i="39"/>
  <c r="M260" i="39"/>
  <c r="M261" i="39"/>
  <c r="M262" i="39"/>
  <c r="M263" i="39"/>
  <c r="M264" i="39"/>
  <c r="M265" i="39"/>
  <c r="M266" i="39"/>
  <c r="M267" i="39"/>
  <c r="M268" i="39"/>
  <c r="M269" i="39"/>
  <c r="M270" i="39"/>
  <c r="M271" i="39"/>
  <c r="M272" i="39"/>
  <c r="M273" i="39"/>
  <c r="M274" i="39"/>
  <c r="M275" i="39"/>
  <c r="M276" i="39"/>
  <c r="M277" i="39"/>
  <c r="M278" i="39"/>
  <c r="M279" i="39"/>
  <c r="M280" i="39"/>
  <c r="M281" i="39"/>
  <c r="M282" i="39"/>
  <c r="M283" i="39"/>
  <c r="M284" i="39"/>
  <c r="M285" i="39"/>
  <c r="M286" i="39"/>
  <c r="M287" i="39"/>
  <c r="M288" i="39"/>
  <c r="M289" i="39"/>
  <c r="M290" i="39"/>
  <c r="M291" i="39"/>
  <c r="M292" i="39"/>
  <c r="M293" i="39"/>
  <c r="M294" i="39"/>
  <c r="M295" i="39"/>
  <c r="M296" i="39"/>
  <c r="M297" i="39"/>
  <c r="M298" i="39"/>
  <c r="M299" i="39"/>
  <c r="M300" i="39"/>
  <c r="M301" i="39"/>
  <c r="M302" i="39"/>
  <c r="M303" i="39"/>
  <c r="M304" i="39"/>
  <c r="M305" i="39"/>
  <c r="M306" i="39"/>
  <c r="M307" i="39"/>
  <c r="M308" i="39"/>
  <c r="M309" i="39"/>
  <c r="M310" i="39"/>
  <c r="M311" i="39"/>
  <c r="M312" i="39"/>
  <c r="M313" i="39"/>
  <c r="M314" i="39"/>
  <c r="M315" i="39"/>
  <c r="M316" i="39"/>
  <c r="M317" i="39"/>
  <c r="M318" i="39"/>
  <c r="M319" i="39"/>
  <c r="M320" i="39"/>
  <c r="M321" i="39"/>
  <c r="M322" i="39"/>
  <c r="M323" i="39"/>
  <c r="M324" i="39"/>
  <c r="M325" i="39"/>
  <c r="M326" i="39"/>
  <c r="M327" i="39"/>
  <c r="M328" i="39"/>
  <c r="M329" i="39"/>
  <c r="M330" i="39"/>
  <c r="M331" i="39"/>
  <c r="M332" i="39"/>
  <c r="M333" i="39"/>
  <c r="M334" i="39"/>
  <c r="M335" i="39"/>
  <c r="M336" i="39"/>
  <c r="M337" i="39"/>
  <c r="M338" i="39"/>
  <c r="M339" i="39"/>
  <c r="M340" i="39"/>
  <c r="M341" i="39"/>
  <c r="M342" i="39"/>
  <c r="M343" i="39"/>
  <c r="M344" i="39"/>
  <c r="M345" i="39"/>
  <c r="M346" i="39"/>
  <c r="M347" i="39"/>
  <c r="M348" i="39"/>
  <c r="M349" i="39"/>
  <c r="M350" i="39"/>
  <c r="M351" i="39"/>
  <c r="M352" i="39"/>
  <c r="M353" i="39"/>
  <c r="M354" i="39"/>
  <c r="M355" i="39"/>
  <c r="M356" i="39"/>
  <c r="M357" i="39"/>
  <c r="M358" i="39"/>
  <c r="M359" i="39"/>
  <c r="M360" i="39"/>
  <c r="M361" i="39"/>
  <c r="M362" i="39"/>
  <c r="M363" i="39"/>
  <c r="M364" i="39"/>
  <c r="M365" i="39"/>
  <c r="M366" i="39"/>
  <c r="M367" i="39"/>
  <c r="M368" i="39"/>
  <c r="M369" i="39"/>
  <c r="M370" i="39"/>
  <c r="M371" i="39"/>
  <c r="M372" i="39"/>
  <c r="M373" i="39"/>
  <c r="M374" i="39"/>
  <c r="M375" i="39"/>
  <c r="M376" i="39"/>
  <c r="M377" i="39"/>
  <c r="M378" i="39"/>
  <c r="M379" i="39"/>
  <c r="M380" i="39"/>
  <c r="M381" i="39"/>
  <c r="M382" i="39"/>
  <c r="M383" i="39"/>
  <c r="M384" i="39"/>
  <c r="M385" i="39"/>
  <c r="M386" i="39"/>
  <c r="M387" i="39"/>
  <c r="M388" i="39"/>
  <c r="M389" i="39"/>
  <c r="M390" i="39"/>
  <c r="M391" i="39"/>
  <c r="M392" i="39"/>
  <c r="M393" i="39"/>
  <c r="M394" i="39"/>
  <c r="M395" i="39"/>
  <c r="M396" i="39"/>
  <c r="M397" i="39"/>
  <c r="M398" i="39"/>
  <c r="M399" i="39"/>
  <c r="M400" i="39"/>
  <c r="M401" i="39"/>
  <c r="M402" i="39"/>
  <c r="M403" i="39"/>
  <c r="M404" i="39"/>
  <c r="M405" i="39"/>
  <c r="M406" i="39"/>
  <c r="M407" i="39"/>
  <c r="M408" i="39"/>
  <c r="M409" i="39"/>
  <c r="M410" i="39"/>
  <c r="M411" i="39"/>
  <c r="M412" i="39"/>
  <c r="M413" i="39"/>
  <c r="M414" i="39"/>
  <c r="M415" i="39"/>
  <c r="M416" i="39"/>
  <c r="M417" i="39"/>
  <c r="M418" i="39"/>
  <c r="M419" i="39"/>
  <c r="M420" i="39"/>
  <c r="M421" i="39"/>
  <c r="M422" i="39"/>
  <c r="M423" i="39"/>
  <c r="M424" i="39"/>
  <c r="M425" i="39"/>
  <c r="M426" i="39"/>
  <c r="M427" i="39"/>
  <c r="M428" i="39"/>
  <c r="M429" i="39"/>
  <c r="M430" i="39"/>
  <c r="M431" i="39"/>
  <c r="M432" i="39"/>
  <c r="M433" i="39"/>
  <c r="M434" i="39"/>
  <c r="M435" i="39"/>
  <c r="M436" i="39"/>
  <c r="M437" i="39"/>
  <c r="M438" i="39"/>
  <c r="M439" i="39"/>
  <c r="M440" i="39"/>
  <c r="M441" i="39"/>
  <c r="M442" i="39"/>
  <c r="M443" i="39"/>
  <c r="M444" i="39"/>
  <c r="M445" i="39"/>
  <c r="M446" i="39"/>
  <c r="M447" i="39"/>
  <c r="M448" i="39"/>
  <c r="M449" i="39"/>
  <c r="M450" i="39"/>
  <c r="M451" i="39"/>
  <c r="M452" i="39"/>
  <c r="M453" i="39"/>
  <c r="M454" i="39"/>
  <c r="M455" i="39"/>
  <c r="M456" i="39"/>
  <c r="M457" i="39"/>
  <c r="M458" i="39"/>
  <c r="M459" i="39"/>
  <c r="M460" i="39"/>
  <c r="M461" i="39"/>
  <c r="M462" i="39"/>
  <c r="M463" i="39"/>
  <c r="M464" i="39"/>
  <c r="M465" i="39"/>
  <c r="M466" i="39"/>
  <c r="M467" i="39"/>
  <c r="M468" i="39"/>
  <c r="M469" i="39"/>
  <c r="M470" i="39"/>
  <c r="M471" i="39"/>
  <c r="M472" i="39"/>
  <c r="M473" i="39"/>
  <c r="M474" i="39"/>
  <c r="M475" i="39"/>
  <c r="M476" i="39"/>
  <c r="M477" i="39"/>
  <c r="M478" i="39"/>
  <c r="M479" i="39"/>
  <c r="M480" i="39"/>
  <c r="M481" i="39"/>
  <c r="M482" i="39"/>
  <c r="M483" i="39"/>
  <c r="M484" i="39"/>
  <c r="M485" i="39"/>
  <c r="M486" i="39"/>
  <c r="M487" i="39"/>
  <c r="M488" i="39"/>
  <c r="M489" i="39"/>
  <c r="M490" i="39"/>
  <c r="M491" i="39"/>
  <c r="M492" i="39"/>
  <c r="M493" i="39"/>
  <c r="M494" i="39"/>
  <c r="M495" i="39"/>
  <c r="M496" i="39"/>
  <c r="M497" i="39"/>
  <c r="M498" i="39"/>
  <c r="M499" i="39"/>
  <c r="M500" i="39"/>
  <c r="M501" i="39"/>
  <c r="M502" i="39"/>
  <c r="M503" i="39"/>
  <c r="M504" i="39"/>
  <c r="M505" i="39"/>
  <c r="M506" i="39"/>
  <c r="M507" i="39"/>
  <c r="M508" i="39"/>
  <c r="M509" i="39"/>
  <c r="M510" i="39"/>
  <c r="M511" i="39"/>
  <c r="M512" i="39"/>
  <c r="M513" i="39"/>
  <c r="M514" i="39"/>
  <c r="M515" i="39"/>
  <c r="M516" i="39"/>
  <c r="M517" i="39"/>
  <c r="M518" i="39"/>
  <c r="M519" i="39"/>
  <c r="M520" i="39"/>
  <c r="M521" i="39"/>
  <c r="M522" i="39"/>
  <c r="M523" i="39"/>
  <c r="M524" i="39"/>
  <c r="M525" i="39"/>
  <c r="M526" i="39"/>
  <c r="M527" i="39"/>
  <c r="M528" i="39"/>
  <c r="M529" i="39"/>
  <c r="M530" i="39"/>
  <c r="M531" i="39"/>
  <c r="M532" i="39"/>
  <c r="M533" i="39"/>
  <c r="M534" i="39"/>
  <c r="M535" i="39"/>
  <c r="M536" i="39"/>
  <c r="M537" i="39"/>
  <c r="M538" i="39"/>
  <c r="M539" i="39"/>
  <c r="M540" i="39"/>
  <c r="M541" i="39"/>
  <c r="M542" i="39"/>
  <c r="M543" i="39"/>
  <c r="M544" i="39"/>
  <c r="M545" i="39"/>
  <c r="M546" i="39"/>
  <c r="M547" i="39"/>
  <c r="M548" i="39"/>
  <c r="M549" i="39"/>
  <c r="M550" i="39"/>
  <c r="M551" i="39"/>
  <c r="M552" i="39"/>
  <c r="M553" i="39"/>
  <c r="M554" i="39"/>
  <c r="M555" i="39"/>
  <c r="M556" i="39"/>
  <c r="M557" i="39"/>
  <c r="M558" i="39"/>
  <c r="M559" i="39"/>
  <c r="M560" i="39"/>
  <c r="M561" i="39"/>
  <c r="M562" i="39"/>
  <c r="M563" i="39"/>
  <c r="M564" i="39"/>
  <c r="M565" i="39"/>
  <c r="M566" i="39"/>
  <c r="M567" i="39"/>
  <c r="M568" i="39"/>
  <c r="M569" i="39"/>
  <c r="M570" i="39"/>
  <c r="M571" i="39"/>
  <c r="M572" i="39"/>
  <c r="M573" i="39"/>
  <c r="M574" i="39"/>
  <c r="M575" i="39"/>
  <c r="M576" i="39"/>
  <c r="M577" i="39"/>
  <c r="M578" i="39"/>
  <c r="M579" i="39"/>
  <c r="M580" i="39"/>
  <c r="M581" i="39"/>
  <c r="M582" i="39"/>
  <c r="M583" i="39"/>
  <c r="M584" i="39"/>
  <c r="M585" i="39"/>
  <c r="M586" i="39"/>
  <c r="M587" i="39"/>
  <c r="M588" i="39"/>
  <c r="M589" i="39"/>
  <c r="M590" i="39"/>
  <c r="M591" i="39"/>
  <c r="M592" i="39"/>
  <c r="M593" i="39"/>
  <c r="M594" i="39"/>
  <c r="M595" i="39"/>
  <c r="M596" i="39"/>
  <c r="M597" i="39"/>
  <c r="M598" i="39"/>
  <c r="M599" i="39"/>
  <c r="M600" i="39"/>
  <c r="M601" i="39"/>
  <c r="M602" i="39"/>
  <c r="M603" i="39"/>
  <c r="M604" i="39"/>
  <c r="M605" i="39"/>
  <c r="M606" i="39"/>
  <c r="M607" i="39"/>
  <c r="M608" i="39"/>
  <c r="M609" i="39"/>
  <c r="M610" i="39"/>
  <c r="M611" i="39"/>
  <c r="M612" i="39"/>
  <c r="M613" i="39"/>
  <c r="M614" i="39"/>
  <c r="M615" i="39"/>
  <c r="M616" i="39"/>
  <c r="M617" i="39"/>
  <c r="M618" i="39"/>
  <c r="M619" i="39"/>
  <c r="M620" i="39"/>
  <c r="M621" i="39"/>
  <c r="M622" i="39"/>
  <c r="M623" i="39"/>
  <c r="M624" i="39"/>
  <c r="M625" i="39"/>
  <c r="M626" i="39"/>
  <c r="M627" i="39"/>
  <c r="M628" i="39"/>
  <c r="M629" i="39"/>
  <c r="M630" i="39"/>
  <c r="M631" i="39"/>
  <c r="M632" i="39"/>
  <c r="M633" i="39"/>
  <c r="M634" i="39"/>
  <c r="M635" i="39"/>
  <c r="M636" i="39"/>
  <c r="M637" i="39"/>
  <c r="M638" i="39"/>
  <c r="M639" i="39"/>
  <c r="M640" i="39"/>
  <c r="M641" i="39"/>
  <c r="M642" i="39"/>
  <c r="M643" i="39"/>
  <c r="M644" i="39"/>
  <c r="M645" i="39"/>
  <c r="M646" i="39"/>
  <c r="M647" i="39"/>
  <c r="M648" i="39"/>
  <c r="M649" i="39"/>
  <c r="M650" i="39"/>
  <c r="M651" i="39"/>
  <c r="M652" i="39"/>
  <c r="M653" i="39"/>
  <c r="M654" i="39"/>
  <c r="M655" i="39"/>
  <c r="M656" i="39"/>
  <c r="M657" i="39"/>
  <c r="M658" i="39"/>
  <c r="M659" i="39"/>
  <c r="M660" i="39"/>
  <c r="M661" i="39"/>
  <c r="M662" i="39"/>
  <c r="M663" i="39"/>
  <c r="M664" i="39"/>
  <c r="M665" i="39"/>
  <c r="M666" i="39"/>
  <c r="M667" i="39"/>
  <c r="M668" i="39"/>
  <c r="M669" i="39"/>
  <c r="M670" i="39"/>
  <c r="M671" i="39"/>
  <c r="M672" i="39"/>
  <c r="M673" i="39"/>
  <c r="M674" i="39"/>
  <c r="M675" i="39"/>
  <c r="M676" i="39"/>
  <c r="M677" i="39"/>
  <c r="M678" i="39"/>
  <c r="M679" i="39"/>
  <c r="M680" i="39"/>
  <c r="M681" i="39"/>
  <c r="M682" i="39"/>
  <c r="M683" i="39"/>
  <c r="M684" i="39"/>
  <c r="M685" i="39"/>
  <c r="M686" i="39"/>
  <c r="M687" i="39"/>
  <c r="M688" i="39"/>
  <c r="M689" i="39"/>
  <c r="M690" i="39"/>
  <c r="M691" i="39"/>
  <c r="M692" i="39"/>
  <c r="M693" i="39"/>
  <c r="M694" i="39"/>
  <c r="M695" i="39"/>
  <c r="M696" i="39"/>
  <c r="M697" i="39"/>
  <c r="M698" i="39"/>
  <c r="M699" i="39"/>
  <c r="M700" i="39"/>
  <c r="M701" i="39"/>
  <c r="M702" i="39"/>
  <c r="M703" i="39"/>
  <c r="M704" i="39"/>
  <c r="M705" i="39"/>
  <c r="M706" i="39"/>
  <c r="M707" i="39"/>
  <c r="M708" i="39"/>
  <c r="M709" i="39"/>
  <c r="M710" i="39"/>
  <c r="M711" i="39"/>
  <c r="M712" i="39"/>
  <c r="M713" i="39"/>
  <c r="M714" i="39"/>
  <c r="M715" i="39"/>
  <c r="M716" i="39"/>
  <c r="M717" i="39"/>
  <c r="M718" i="39"/>
  <c r="M719" i="39"/>
  <c r="M720" i="39"/>
  <c r="M721" i="39"/>
  <c r="M722" i="39"/>
  <c r="M723" i="39"/>
  <c r="M724" i="39"/>
  <c r="M725" i="39"/>
  <c r="M726" i="39"/>
  <c r="M727" i="39"/>
  <c r="M728" i="39"/>
  <c r="M729" i="39"/>
  <c r="M730" i="39"/>
  <c r="M731" i="39"/>
  <c r="M732" i="39"/>
  <c r="M733" i="39"/>
  <c r="M734" i="39"/>
  <c r="M735" i="39"/>
  <c r="M736" i="39"/>
  <c r="M737" i="39"/>
  <c r="M738" i="39"/>
  <c r="M739" i="39"/>
  <c r="M740" i="39"/>
  <c r="M741" i="39"/>
  <c r="M742" i="39"/>
  <c r="M743" i="39"/>
  <c r="M744" i="39"/>
  <c r="M745" i="39"/>
  <c r="M746" i="39"/>
  <c r="M747" i="39"/>
  <c r="M748" i="39"/>
  <c r="M749" i="39"/>
  <c r="M750" i="39"/>
  <c r="M751" i="39"/>
  <c r="M752" i="39"/>
  <c r="M753" i="39"/>
  <c r="M754" i="39"/>
  <c r="M755" i="39"/>
  <c r="M756" i="39"/>
  <c r="M757" i="39"/>
  <c r="M758" i="39"/>
  <c r="M759" i="39"/>
  <c r="M760" i="39"/>
  <c r="M761" i="39"/>
  <c r="M762" i="39"/>
  <c r="M763" i="39"/>
  <c r="M764" i="39"/>
  <c r="M765" i="39"/>
  <c r="M766" i="39"/>
  <c r="M767" i="39"/>
  <c r="M768" i="39"/>
  <c r="M769" i="39"/>
  <c r="M770" i="39"/>
  <c r="M771" i="39"/>
  <c r="M772" i="39"/>
  <c r="M773" i="39"/>
  <c r="M774" i="39"/>
  <c r="M775" i="39"/>
  <c r="M776" i="39"/>
  <c r="M777" i="39"/>
  <c r="M778" i="39"/>
  <c r="M779" i="39"/>
  <c r="M780" i="39"/>
  <c r="M781" i="39"/>
  <c r="M782" i="39"/>
  <c r="M783" i="39"/>
  <c r="M784" i="39"/>
  <c r="M785" i="39"/>
  <c r="M786" i="39"/>
  <c r="M787" i="39"/>
  <c r="M788" i="39"/>
  <c r="M789" i="39"/>
  <c r="M790" i="39"/>
  <c r="M791" i="39"/>
  <c r="M792" i="39"/>
  <c r="M793" i="39"/>
  <c r="M794" i="39"/>
  <c r="M795" i="39"/>
  <c r="M796" i="39"/>
  <c r="M797" i="39"/>
  <c r="M798" i="39"/>
  <c r="M799" i="39"/>
  <c r="M800" i="39"/>
  <c r="M801" i="39"/>
  <c r="M802" i="39"/>
  <c r="M803" i="39"/>
  <c r="M804" i="39"/>
  <c r="M805" i="39"/>
  <c r="M806" i="39"/>
  <c r="M807" i="39"/>
  <c r="M808" i="39"/>
  <c r="M809" i="39"/>
  <c r="M810" i="39"/>
  <c r="M811" i="39"/>
  <c r="M812" i="39"/>
  <c r="M813" i="39"/>
  <c r="M814" i="39"/>
  <c r="M815" i="39"/>
  <c r="M816" i="39"/>
  <c r="M817" i="39"/>
  <c r="M818" i="39"/>
  <c r="M819" i="39"/>
  <c r="M820" i="39"/>
  <c r="M821" i="39"/>
  <c r="M822" i="39"/>
  <c r="M823" i="39"/>
  <c r="M824" i="39"/>
  <c r="M825" i="39"/>
  <c r="M826" i="39"/>
  <c r="M827" i="39"/>
  <c r="M828" i="39"/>
  <c r="M829" i="39"/>
  <c r="M830" i="39"/>
  <c r="M831" i="39"/>
  <c r="M832" i="39"/>
  <c r="M833" i="39"/>
  <c r="M834" i="39"/>
  <c r="M835" i="39"/>
  <c r="M836" i="39"/>
  <c r="M837" i="39"/>
  <c r="M838" i="39"/>
  <c r="M839" i="39"/>
  <c r="M840" i="39"/>
  <c r="M841" i="39"/>
  <c r="M842" i="39"/>
  <c r="M843" i="39"/>
  <c r="M844" i="39"/>
  <c r="M845" i="39"/>
  <c r="M846" i="39"/>
  <c r="M847" i="39"/>
  <c r="M848" i="39"/>
  <c r="M849" i="39"/>
  <c r="M850" i="39"/>
  <c r="M851" i="39"/>
  <c r="M852" i="39"/>
  <c r="M853" i="39"/>
  <c r="M854" i="39"/>
  <c r="M855" i="39"/>
  <c r="M856" i="39"/>
  <c r="M857" i="39"/>
  <c r="M858" i="39"/>
  <c r="M859" i="39"/>
  <c r="M860" i="39"/>
  <c r="M861" i="39"/>
  <c r="M862" i="39"/>
  <c r="M863" i="39"/>
  <c r="M864" i="39"/>
  <c r="M865" i="39"/>
  <c r="M866" i="39"/>
  <c r="M867" i="39"/>
  <c r="M868" i="39"/>
  <c r="M869" i="39"/>
  <c r="M870" i="39"/>
  <c r="M871" i="39"/>
  <c r="M872" i="39"/>
  <c r="M873" i="39"/>
  <c r="M874" i="39"/>
  <c r="M875" i="39"/>
  <c r="M876" i="39"/>
  <c r="M877" i="39"/>
  <c r="M878" i="39"/>
  <c r="M879" i="39"/>
  <c r="M880" i="39"/>
  <c r="M881" i="39"/>
  <c r="M882" i="39"/>
  <c r="M883" i="39"/>
  <c r="M884" i="39"/>
  <c r="M885" i="39"/>
  <c r="M886" i="39"/>
  <c r="M887" i="39"/>
  <c r="M888" i="39"/>
  <c r="M889" i="39"/>
  <c r="M890" i="39"/>
  <c r="M891" i="39"/>
  <c r="M892" i="39"/>
  <c r="M893" i="39"/>
  <c r="M894" i="39"/>
  <c r="M895" i="39"/>
  <c r="M896" i="39"/>
  <c r="M897" i="39"/>
  <c r="M898" i="39"/>
  <c r="M899" i="39"/>
  <c r="M900" i="39"/>
  <c r="M901" i="39"/>
  <c r="M902" i="39"/>
  <c r="M903" i="39"/>
  <c r="M904" i="39"/>
  <c r="M905" i="39"/>
  <c r="M906" i="39"/>
  <c r="M907" i="39"/>
  <c r="M908" i="39"/>
  <c r="M909" i="39"/>
  <c r="M910" i="39"/>
  <c r="M911" i="39"/>
  <c r="M912" i="39"/>
  <c r="M913" i="39"/>
  <c r="M914" i="39"/>
  <c r="M915" i="39"/>
  <c r="M916" i="39"/>
  <c r="M917" i="39"/>
  <c r="M918" i="39"/>
  <c r="M919" i="39"/>
  <c r="M920" i="39"/>
  <c r="M921" i="39"/>
  <c r="M922" i="39"/>
  <c r="M923" i="39"/>
  <c r="M924" i="39"/>
  <c r="M925" i="39"/>
  <c r="M926" i="39"/>
  <c r="M927" i="39"/>
  <c r="M928" i="39"/>
  <c r="M929" i="39"/>
  <c r="M930" i="39"/>
  <c r="M931" i="39"/>
  <c r="M932" i="39"/>
  <c r="M933" i="39"/>
  <c r="M934" i="39"/>
  <c r="M935" i="39"/>
  <c r="M936" i="39"/>
  <c r="M937" i="39"/>
  <c r="M938" i="39"/>
  <c r="M939" i="39"/>
  <c r="M940" i="39"/>
  <c r="M941" i="39"/>
  <c r="M942" i="39"/>
  <c r="M943" i="39"/>
  <c r="M944" i="39"/>
  <c r="M945" i="39"/>
  <c r="M946" i="39"/>
  <c r="M947" i="39"/>
  <c r="M948" i="39"/>
  <c r="M949" i="39"/>
  <c r="M950" i="39"/>
  <c r="M951" i="39"/>
  <c r="M952" i="39"/>
  <c r="M953" i="39"/>
  <c r="M954" i="39"/>
  <c r="M955" i="39"/>
  <c r="M956" i="39"/>
  <c r="M957" i="39"/>
  <c r="M958" i="39"/>
  <c r="M959" i="39"/>
  <c r="M960" i="39"/>
  <c r="M961" i="39"/>
  <c r="M962" i="39"/>
  <c r="M963" i="39"/>
  <c r="M964" i="39"/>
  <c r="M965" i="39"/>
  <c r="M966" i="39"/>
  <c r="M967" i="39"/>
  <c r="M968" i="39"/>
  <c r="M969" i="39"/>
  <c r="M970" i="39"/>
  <c r="M971" i="39"/>
  <c r="M972" i="39"/>
  <c r="M973" i="39"/>
  <c r="M974" i="39"/>
  <c r="M975" i="39"/>
  <c r="M976" i="39"/>
  <c r="M977" i="39"/>
  <c r="M978" i="39"/>
  <c r="M979" i="39"/>
  <c r="M980" i="39"/>
  <c r="M2" i="39"/>
  <c r="L3" i="39"/>
  <c r="S3" i="39" s="1"/>
  <c r="L4" i="39"/>
  <c r="S4" i="39" s="1"/>
  <c r="L5" i="39"/>
  <c r="S5" i="39" s="1"/>
  <c r="L6" i="39"/>
  <c r="S6" i="39" s="1"/>
  <c r="L7" i="39"/>
  <c r="S7" i="39" s="1"/>
  <c r="L8" i="39"/>
  <c r="S8" i="39" s="1"/>
  <c r="L9" i="39"/>
  <c r="S9" i="39" s="1"/>
  <c r="L10" i="39"/>
  <c r="S10" i="39" s="1"/>
  <c r="L11" i="39"/>
  <c r="S11" i="39" s="1"/>
  <c r="L12" i="39"/>
  <c r="S12" i="39" s="1"/>
  <c r="L13" i="39"/>
  <c r="S13" i="39" s="1"/>
  <c r="L14" i="39"/>
  <c r="S14" i="39" s="1"/>
  <c r="L15" i="39"/>
  <c r="S15" i="39" s="1"/>
  <c r="L16" i="39"/>
  <c r="S16" i="39" s="1"/>
  <c r="L17" i="39"/>
  <c r="S17" i="39" s="1"/>
  <c r="L18" i="39"/>
  <c r="S18" i="39" s="1"/>
  <c r="L19" i="39"/>
  <c r="S19" i="39" s="1"/>
  <c r="L20" i="39"/>
  <c r="S20" i="39" s="1"/>
  <c r="L21" i="39"/>
  <c r="S21" i="39" s="1"/>
  <c r="L22" i="39"/>
  <c r="S22" i="39" s="1"/>
  <c r="L23" i="39"/>
  <c r="S23" i="39" s="1"/>
  <c r="L24" i="39"/>
  <c r="S24" i="39" s="1"/>
  <c r="L25" i="39"/>
  <c r="S25" i="39" s="1"/>
  <c r="L26" i="39"/>
  <c r="S26" i="39" s="1"/>
  <c r="L27" i="39"/>
  <c r="S27" i="39" s="1"/>
  <c r="L28" i="39"/>
  <c r="S28" i="39" s="1"/>
  <c r="L29" i="39"/>
  <c r="S29" i="39" s="1"/>
  <c r="L30" i="39"/>
  <c r="S30" i="39" s="1"/>
  <c r="L31" i="39"/>
  <c r="S31" i="39" s="1"/>
  <c r="L32" i="39"/>
  <c r="S32" i="39" s="1"/>
  <c r="L33" i="39"/>
  <c r="S33" i="39" s="1"/>
  <c r="L34" i="39"/>
  <c r="S34" i="39" s="1"/>
  <c r="L35" i="39"/>
  <c r="S35" i="39" s="1"/>
  <c r="L36" i="39"/>
  <c r="S36" i="39" s="1"/>
  <c r="L37" i="39"/>
  <c r="S37" i="39" s="1"/>
  <c r="L38" i="39"/>
  <c r="S38" i="39" s="1"/>
  <c r="L39" i="39"/>
  <c r="S39" i="39" s="1"/>
  <c r="L40" i="39"/>
  <c r="S40" i="39" s="1"/>
  <c r="L41" i="39"/>
  <c r="S41" i="39" s="1"/>
  <c r="L42" i="39"/>
  <c r="S42" i="39" s="1"/>
  <c r="L43" i="39"/>
  <c r="S43" i="39" s="1"/>
  <c r="L44" i="39"/>
  <c r="S44" i="39" s="1"/>
  <c r="L45" i="39"/>
  <c r="S45" i="39" s="1"/>
  <c r="L46" i="39"/>
  <c r="S46" i="39" s="1"/>
  <c r="L47" i="39"/>
  <c r="S47" i="39" s="1"/>
  <c r="L48" i="39"/>
  <c r="S48" i="39" s="1"/>
  <c r="L49" i="39"/>
  <c r="S49" i="39" s="1"/>
  <c r="L50" i="39"/>
  <c r="S50" i="39" s="1"/>
  <c r="L51" i="39"/>
  <c r="S51" i="39" s="1"/>
  <c r="L52" i="39"/>
  <c r="S52" i="39" s="1"/>
  <c r="L53" i="39"/>
  <c r="S53" i="39" s="1"/>
  <c r="L54" i="39"/>
  <c r="S54" i="39" s="1"/>
  <c r="L55" i="39"/>
  <c r="S55" i="39" s="1"/>
  <c r="L56" i="39"/>
  <c r="S56" i="39" s="1"/>
  <c r="L57" i="39"/>
  <c r="S57" i="39" s="1"/>
  <c r="L58" i="39"/>
  <c r="S58" i="39" s="1"/>
  <c r="L59" i="39"/>
  <c r="S59" i="39" s="1"/>
  <c r="L60" i="39"/>
  <c r="S60" i="39" s="1"/>
  <c r="L61" i="39"/>
  <c r="S61" i="39" s="1"/>
  <c r="L62" i="39"/>
  <c r="S62" i="39" s="1"/>
  <c r="L63" i="39"/>
  <c r="S63" i="39" s="1"/>
  <c r="L64" i="39"/>
  <c r="S64" i="39" s="1"/>
  <c r="L65" i="39"/>
  <c r="S65" i="39" s="1"/>
  <c r="L66" i="39"/>
  <c r="S66" i="39" s="1"/>
  <c r="L67" i="39"/>
  <c r="S67" i="39" s="1"/>
  <c r="L68" i="39"/>
  <c r="S68" i="39" s="1"/>
  <c r="L69" i="39"/>
  <c r="S69" i="39" s="1"/>
  <c r="L70" i="39"/>
  <c r="S70" i="39" s="1"/>
  <c r="L71" i="39"/>
  <c r="S71" i="39" s="1"/>
  <c r="L72" i="39"/>
  <c r="S72" i="39" s="1"/>
  <c r="L73" i="39"/>
  <c r="S73" i="39" s="1"/>
  <c r="L74" i="39"/>
  <c r="S74" i="39" s="1"/>
  <c r="L75" i="39"/>
  <c r="S75" i="39" s="1"/>
  <c r="L76" i="39"/>
  <c r="S76" i="39" s="1"/>
  <c r="L77" i="39"/>
  <c r="S77" i="39" s="1"/>
  <c r="L78" i="39"/>
  <c r="S78" i="39" s="1"/>
  <c r="L79" i="39"/>
  <c r="S79" i="39" s="1"/>
  <c r="L80" i="39"/>
  <c r="S80" i="39" s="1"/>
  <c r="L81" i="39"/>
  <c r="S81" i="39" s="1"/>
  <c r="L82" i="39"/>
  <c r="S82" i="39" s="1"/>
  <c r="L83" i="39"/>
  <c r="S83" i="39" s="1"/>
  <c r="L84" i="39"/>
  <c r="S84" i="39" s="1"/>
  <c r="L85" i="39"/>
  <c r="S85" i="39" s="1"/>
  <c r="L86" i="39"/>
  <c r="S86" i="39" s="1"/>
  <c r="L87" i="39"/>
  <c r="S87" i="39" s="1"/>
  <c r="L88" i="39"/>
  <c r="S88" i="39" s="1"/>
  <c r="L89" i="39"/>
  <c r="S89" i="39" s="1"/>
  <c r="L90" i="39"/>
  <c r="S90" i="39" s="1"/>
  <c r="L91" i="39"/>
  <c r="S91" i="39" s="1"/>
  <c r="L92" i="39"/>
  <c r="S92" i="39" s="1"/>
  <c r="L93" i="39"/>
  <c r="S93" i="39" s="1"/>
  <c r="L94" i="39"/>
  <c r="S94" i="39" s="1"/>
  <c r="L95" i="39"/>
  <c r="S95" i="39" s="1"/>
  <c r="L96" i="39"/>
  <c r="S96" i="39" s="1"/>
  <c r="L97" i="39"/>
  <c r="S97" i="39" s="1"/>
  <c r="L98" i="39"/>
  <c r="S98" i="39" s="1"/>
  <c r="L99" i="39"/>
  <c r="S99" i="39" s="1"/>
  <c r="L100" i="39"/>
  <c r="S100" i="39" s="1"/>
  <c r="L101" i="39"/>
  <c r="S101" i="39" s="1"/>
  <c r="L102" i="39"/>
  <c r="S102" i="39" s="1"/>
  <c r="L103" i="39"/>
  <c r="S103" i="39" s="1"/>
  <c r="L104" i="39"/>
  <c r="S104" i="39" s="1"/>
  <c r="L105" i="39"/>
  <c r="S105" i="39" s="1"/>
  <c r="L106" i="39"/>
  <c r="S106" i="39" s="1"/>
  <c r="L107" i="39"/>
  <c r="S107" i="39" s="1"/>
  <c r="L108" i="39"/>
  <c r="S108" i="39" s="1"/>
  <c r="L109" i="39"/>
  <c r="S109" i="39" s="1"/>
  <c r="L110" i="39"/>
  <c r="S110" i="39" s="1"/>
  <c r="L111" i="39"/>
  <c r="S111" i="39" s="1"/>
  <c r="L112" i="39"/>
  <c r="S112" i="39" s="1"/>
  <c r="L113" i="39"/>
  <c r="S113" i="39" s="1"/>
  <c r="L114" i="39"/>
  <c r="S114" i="39" s="1"/>
  <c r="L115" i="39"/>
  <c r="S115" i="39" s="1"/>
  <c r="L116" i="39"/>
  <c r="S116" i="39" s="1"/>
  <c r="L117" i="39"/>
  <c r="S117" i="39" s="1"/>
  <c r="L118" i="39"/>
  <c r="S118" i="39" s="1"/>
  <c r="L119" i="39"/>
  <c r="S119" i="39" s="1"/>
  <c r="L120" i="39"/>
  <c r="S120" i="39" s="1"/>
  <c r="L121" i="39"/>
  <c r="S121" i="39" s="1"/>
  <c r="L122" i="39"/>
  <c r="S122" i="39" s="1"/>
  <c r="L123" i="39"/>
  <c r="S123" i="39" s="1"/>
  <c r="L124" i="39"/>
  <c r="S124" i="39" s="1"/>
  <c r="L125" i="39"/>
  <c r="S125" i="39" s="1"/>
  <c r="L126" i="39"/>
  <c r="S126" i="39" s="1"/>
  <c r="L127" i="39"/>
  <c r="S127" i="39" s="1"/>
  <c r="L128" i="39"/>
  <c r="S128" i="39" s="1"/>
  <c r="L129" i="39"/>
  <c r="S129" i="39" s="1"/>
  <c r="L130" i="39"/>
  <c r="S130" i="39" s="1"/>
  <c r="L131" i="39"/>
  <c r="S131" i="39" s="1"/>
  <c r="L132" i="39"/>
  <c r="S132" i="39" s="1"/>
  <c r="L133" i="39"/>
  <c r="S133" i="39" s="1"/>
  <c r="L134" i="39"/>
  <c r="S134" i="39" s="1"/>
  <c r="L135" i="39"/>
  <c r="S135" i="39" s="1"/>
  <c r="L136" i="39"/>
  <c r="S136" i="39" s="1"/>
  <c r="L137" i="39"/>
  <c r="S137" i="39" s="1"/>
  <c r="L138" i="39"/>
  <c r="S138" i="39" s="1"/>
  <c r="L139" i="39"/>
  <c r="S139" i="39" s="1"/>
  <c r="L140" i="39"/>
  <c r="S140" i="39" s="1"/>
  <c r="L141" i="39"/>
  <c r="S141" i="39" s="1"/>
  <c r="L142" i="39"/>
  <c r="S142" i="39" s="1"/>
  <c r="L143" i="39"/>
  <c r="S143" i="39" s="1"/>
  <c r="L144" i="39"/>
  <c r="S144" i="39" s="1"/>
  <c r="L145" i="39"/>
  <c r="S145" i="39" s="1"/>
  <c r="L146" i="39"/>
  <c r="S146" i="39" s="1"/>
  <c r="L147" i="39"/>
  <c r="S147" i="39" s="1"/>
  <c r="L148" i="39"/>
  <c r="S148" i="39" s="1"/>
  <c r="L149" i="39"/>
  <c r="S149" i="39" s="1"/>
  <c r="L150" i="39"/>
  <c r="S150" i="39" s="1"/>
  <c r="L151" i="39"/>
  <c r="S151" i="39" s="1"/>
  <c r="L152" i="39"/>
  <c r="S152" i="39" s="1"/>
  <c r="L153" i="39"/>
  <c r="S153" i="39" s="1"/>
  <c r="L154" i="39"/>
  <c r="S154" i="39" s="1"/>
  <c r="L155" i="39"/>
  <c r="S155" i="39" s="1"/>
  <c r="L156" i="39"/>
  <c r="S156" i="39" s="1"/>
  <c r="L157" i="39"/>
  <c r="S157" i="39" s="1"/>
  <c r="L158" i="39"/>
  <c r="S158" i="39" s="1"/>
  <c r="L159" i="39"/>
  <c r="S159" i="39" s="1"/>
  <c r="L160" i="39"/>
  <c r="S160" i="39" s="1"/>
  <c r="L161" i="39"/>
  <c r="S161" i="39" s="1"/>
  <c r="L162" i="39"/>
  <c r="S162" i="39" s="1"/>
  <c r="L163" i="39"/>
  <c r="S163" i="39" s="1"/>
  <c r="L164" i="39"/>
  <c r="S164" i="39" s="1"/>
  <c r="L165" i="39"/>
  <c r="S165" i="39" s="1"/>
  <c r="L166" i="39"/>
  <c r="S166" i="39" s="1"/>
  <c r="L167" i="39"/>
  <c r="S167" i="39" s="1"/>
  <c r="L168" i="39"/>
  <c r="S168" i="39" s="1"/>
  <c r="L169" i="39"/>
  <c r="S169" i="39" s="1"/>
  <c r="L170" i="39"/>
  <c r="S170" i="39" s="1"/>
  <c r="L171" i="39"/>
  <c r="S171" i="39" s="1"/>
  <c r="L172" i="39"/>
  <c r="S172" i="39" s="1"/>
  <c r="L173" i="39"/>
  <c r="S173" i="39" s="1"/>
  <c r="L174" i="39"/>
  <c r="S174" i="39" s="1"/>
  <c r="L175" i="39"/>
  <c r="S175" i="39" s="1"/>
  <c r="L176" i="39"/>
  <c r="S176" i="39" s="1"/>
  <c r="L177" i="39"/>
  <c r="S177" i="39" s="1"/>
  <c r="L178" i="39"/>
  <c r="S178" i="39" s="1"/>
  <c r="L179" i="39"/>
  <c r="S179" i="39" s="1"/>
  <c r="L180" i="39"/>
  <c r="S180" i="39" s="1"/>
  <c r="L181" i="39"/>
  <c r="S181" i="39" s="1"/>
  <c r="L182" i="39"/>
  <c r="S182" i="39" s="1"/>
  <c r="L183" i="39"/>
  <c r="S183" i="39" s="1"/>
  <c r="L184" i="39"/>
  <c r="S184" i="39" s="1"/>
  <c r="L185" i="39"/>
  <c r="S185" i="39" s="1"/>
  <c r="L186" i="39"/>
  <c r="S186" i="39" s="1"/>
  <c r="L187" i="39"/>
  <c r="S187" i="39" s="1"/>
  <c r="L188" i="39"/>
  <c r="S188" i="39" s="1"/>
  <c r="L189" i="39"/>
  <c r="S189" i="39" s="1"/>
  <c r="L190" i="39"/>
  <c r="S190" i="39" s="1"/>
  <c r="L191" i="39"/>
  <c r="S191" i="39" s="1"/>
  <c r="L192" i="39"/>
  <c r="S192" i="39" s="1"/>
  <c r="L193" i="39"/>
  <c r="S193" i="39" s="1"/>
  <c r="L194" i="39"/>
  <c r="S194" i="39" s="1"/>
  <c r="L195" i="39"/>
  <c r="S195" i="39" s="1"/>
  <c r="L196" i="39"/>
  <c r="S196" i="39" s="1"/>
  <c r="L197" i="39"/>
  <c r="S197" i="39" s="1"/>
  <c r="L198" i="39"/>
  <c r="S198" i="39" s="1"/>
  <c r="L199" i="39"/>
  <c r="S199" i="39" s="1"/>
  <c r="L200" i="39"/>
  <c r="S200" i="39" s="1"/>
  <c r="L201" i="39"/>
  <c r="S201" i="39" s="1"/>
  <c r="L202" i="39"/>
  <c r="S202" i="39" s="1"/>
  <c r="L203" i="39"/>
  <c r="S203" i="39" s="1"/>
  <c r="L204" i="39"/>
  <c r="S204" i="39" s="1"/>
  <c r="L205" i="39"/>
  <c r="S205" i="39" s="1"/>
  <c r="L206" i="39"/>
  <c r="S206" i="39" s="1"/>
  <c r="L207" i="39"/>
  <c r="S207" i="39" s="1"/>
  <c r="L208" i="39"/>
  <c r="S208" i="39" s="1"/>
  <c r="L209" i="39"/>
  <c r="S209" i="39" s="1"/>
  <c r="L210" i="39"/>
  <c r="S210" i="39" s="1"/>
  <c r="L211" i="39"/>
  <c r="S211" i="39" s="1"/>
  <c r="L212" i="39"/>
  <c r="S212" i="39" s="1"/>
  <c r="L213" i="39"/>
  <c r="S213" i="39" s="1"/>
  <c r="L214" i="39"/>
  <c r="S214" i="39" s="1"/>
  <c r="L215" i="39"/>
  <c r="S215" i="39" s="1"/>
  <c r="L216" i="39"/>
  <c r="S216" i="39" s="1"/>
  <c r="L217" i="39"/>
  <c r="S217" i="39" s="1"/>
  <c r="L218" i="39"/>
  <c r="S218" i="39" s="1"/>
  <c r="L219" i="39"/>
  <c r="S219" i="39" s="1"/>
  <c r="L220" i="39"/>
  <c r="S220" i="39" s="1"/>
  <c r="L221" i="39"/>
  <c r="S221" i="39" s="1"/>
  <c r="L222" i="39"/>
  <c r="S222" i="39" s="1"/>
  <c r="L223" i="39"/>
  <c r="S223" i="39" s="1"/>
  <c r="L224" i="39"/>
  <c r="S224" i="39" s="1"/>
  <c r="L225" i="39"/>
  <c r="S225" i="39" s="1"/>
  <c r="L226" i="39"/>
  <c r="S226" i="39" s="1"/>
  <c r="L227" i="39"/>
  <c r="S227" i="39" s="1"/>
  <c r="L228" i="39"/>
  <c r="S228" i="39" s="1"/>
  <c r="L229" i="39"/>
  <c r="S229" i="39" s="1"/>
  <c r="L230" i="39"/>
  <c r="S230" i="39" s="1"/>
  <c r="L231" i="39"/>
  <c r="S231" i="39" s="1"/>
  <c r="L232" i="39"/>
  <c r="S232" i="39" s="1"/>
  <c r="L233" i="39"/>
  <c r="S233" i="39" s="1"/>
  <c r="L234" i="39"/>
  <c r="S234" i="39" s="1"/>
  <c r="L235" i="39"/>
  <c r="S235" i="39" s="1"/>
  <c r="L236" i="39"/>
  <c r="S236" i="39" s="1"/>
  <c r="L237" i="39"/>
  <c r="S237" i="39" s="1"/>
  <c r="L238" i="39"/>
  <c r="S238" i="39" s="1"/>
  <c r="L239" i="39"/>
  <c r="S239" i="39" s="1"/>
  <c r="L240" i="39"/>
  <c r="S240" i="39" s="1"/>
  <c r="L241" i="39"/>
  <c r="S241" i="39" s="1"/>
  <c r="L242" i="39"/>
  <c r="S242" i="39" s="1"/>
  <c r="L243" i="39"/>
  <c r="S243" i="39" s="1"/>
  <c r="L244" i="39"/>
  <c r="S244" i="39" s="1"/>
  <c r="L245" i="39"/>
  <c r="S245" i="39" s="1"/>
  <c r="L246" i="39"/>
  <c r="S246" i="39" s="1"/>
  <c r="L247" i="39"/>
  <c r="S247" i="39" s="1"/>
  <c r="L248" i="39"/>
  <c r="S248" i="39" s="1"/>
  <c r="L249" i="39"/>
  <c r="S249" i="39" s="1"/>
  <c r="L250" i="39"/>
  <c r="S250" i="39" s="1"/>
  <c r="L251" i="39"/>
  <c r="S251" i="39" s="1"/>
  <c r="L252" i="39"/>
  <c r="S252" i="39" s="1"/>
  <c r="L253" i="39"/>
  <c r="S253" i="39" s="1"/>
  <c r="L254" i="39"/>
  <c r="S254" i="39" s="1"/>
  <c r="L255" i="39"/>
  <c r="S255" i="39" s="1"/>
  <c r="L256" i="39"/>
  <c r="S256" i="39" s="1"/>
  <c r="L257" i="39"/>
  <c r="S257" i="39" s="1"/>
  <c r="L258" i="39"/>
  <c r="S258" i="39" s="1"/>
  <c r="L259" i="39"/>
  <c r="S259" i="39" s="1"/>
  <c r="L260" i="39"/>
  <c r="S260" i="39" s="1"/>
  <c r="L261" i="39"/>
  <c r="S261" i="39" s="1"/>
  <c r="L262" i="39"/>
  <c r="S262" i="39" s="1"/>
  <c r="L263" i="39"/>
  <c r="S263" i="39" s="1"/>
  <c r="L264" i="39"/>
  <c r="S264" i="39" s="1"/>
  <c r="L265" i="39"/>
  <c r="S265" i="39" s="1"/>
  <c r="L266" i="39"/>
  <c r="S266" i="39" s="1"/>
  <c r="L267" i="39"/>
  <c r="S267" i="39" s="1"/>
  <c r="L268" i="39"/>
  <c r="S268" i="39" s="1"/>
  <c r="L269" i="39"/>
  <c r="S269" i="39" s="1"/>
  <c r="L270" i="39"/>
  <c r="S270" i="39" s="1"/>
  <c r="L271" i="39"/>
  <c r="S271" i="39" s="1"/>
  <c r="L272" i="39"/>
  <c r="S272" i="39" s="1"/>
  <c r="L273" i="39"/>
  <c r="S273" i="39" s="1"/>
  <c r="L274" i="39"/>
  <c r="S274" i="39" s="1"/>
  <c r="L275" i="39"/>
  <c r="S275" i="39" s="1"/>
  <c r="L276" i="39"/>
  <c r="S276" i="39" s="1"/>
  <c r="L277" i="39"/>
  <c r="S277" i="39" s="1"/>
  <c r="L278" i="39"/>
  <c r="S278" i="39" s="1"/>
  <c r="L279" i="39"/>
  <c r="S279" i="39" s="1"/>
  <c r="L280" i="39"/>
  <c r="S280" i="39" s="1"/>
  <c r="L281" i="39"/>
  <c r="S281" i="39" s="1"/>
  <c r="L282" i="39"/>
  <c r="S282" i="39" s="1"/>
  <c r="L283" i="39"/>
  <c r="S283" i="39" s="1"/>
  <c r="L284" i="39"/>
  <c r="S284" i="39" s="1"/>
  <c r="L285" i="39"/>
  <c r="S285" i="39" s="1"/>
  <c r="L286" i="39"/>
  <c r="S286" i="39" s="1"/>
  <c r="L287" i="39"/>
  <c r="S287" i="39" s="1"/>
  <c r="L288" i="39"/>
  <c r="S288" i="39" s="1"/>
  <c r="L289" i="39"/>
  <c r="S289" i="39" s="1"/>
  <c r="L290" i="39"/>
  <c r="S290" i="39" s="1"/>
  <c r="L291" i="39"/>
  <c r="S291" i="39" s="1"/>
  <c r="L292" i="39"/>
  <c r="S292" i="39" s="1"/>
  <c r="L293" i="39"/>
  <c r="S293" i="39" s="1"/>
  <c r="L294" i="39"/>
  <c r="S294" i="39" s="1"/>
  <c r="L295" i="39"/>
  <c r="S295" i="39" s="1"/>
  <c r="L296" i="39"/>
  <c r="S296" i="39" s="1"/>
  <c r="L297" i="39"/>
  <c r="S297" i="39" s="1"/>
  <c r="L298" i="39"/>
  <c r="S298" i="39" s="1"/>
  <c r="L299" i="39"/>
  <c r="S299" i="39" s="1"/>
  <c r="L300" i="39"/>
  <c r="S300" i="39" s="1"/>
  <c r="L301" i="39"/>
  <c r="S301" i="39" s="1"/>
  <c r="L302" i="39"/>
  <c r="S302" i="39" s="1"/>
  <c r="L303" i="39"/>
  <c r="S303" i="39" s="1"/>
  <c r="L304" i="39"/>
  <c r="S304" i="39" s="1"/>
  <c r="L305" i="39"/>
  <c r="S305" i="39" s="1"/>
  <c r="L306" i="39"/>
  <c r="S306" i="39" s="1"/>
  <c r="L307" i="39"/>
  <c r="S307" i="39" s="1"/>
  <c r="L308" i="39"/>
  <c r="S308" i="39" s="1"/>
  <c r="L309" i="39"/>
  <c r="S309" i="39" s="1"/>
  <c r="L310" i="39"/>
  <c r="S310" i="39" s="1"/>
  <c r="L311" i="39"/>
  <c r="S311" i="39" s="1"/>
  <c r="L312" i="39"/>
  <c r="S312" i="39" s="1"/>
  <c r="L313" i="39"/>
  <c r="S313" i="39" s="1"/>
  <c r="L314" i="39"/>
  <c r="S314" i="39" s="1"/>
  <c r="L315" i="39"/>
  <c r="S315" i="39" s="1"/>
  <c r="L316" i="39"/>
  <c r="S316" i="39" s="1"/>
  <c r="L317" i="39"/>
  <c r="S317" i="39" s="1"/>
  <c r="L318" i="39"/>
  <c r="S318" i="39" s="1"/>
  <c r="L319" i="39"/>
  <c r="S319" i="39" s="1"/>
  <c r="L320" i="39"/>
  <c r="S320" i="39" s="1"/>
  <c r="L321" i="39"/>
  <c r="S321" i="39" s="1"/>
  <c r="L322" i="39"/>
  <c r="S322" i="39" s="1"/>
  <c r="L323" i="39"/>
  <c r="S323" i="39" s="1"/>
  <c r="L324" i="39"/>
  <c r="S324" i="39" s="1"/>
  <c r="L325" i="39"/>
  <c r="S325" i="39" s="1"/>
  <c r="L326" i="39"/>
  <c r="S326" i="39" s="1"/>
  <c r="L327" i="39"/>
  <c r="S327" i="39" s="1"/>
  <c r="L328" i="39"/>
  <c r="S328" i="39" s="1"/>
  <c r="L329" i="39"/>
  <c r="S329" i="39" s="1"/>
  <c r="L330" i="39"/>
  <c r="S330" i="39" s="1"/>
  <c r="L331" i="39"/>
  <c r="S331" i="39" s="1"/>
  <c r="L332" i="39"/>
  <c r="S332" i="39" s="1"/>
  <c r="L333" i="39"/>
  <c r="S333" i="39" s="1"/>
  <c r="L334" i="39"/>
  <c r="S334" i="39" s="1"/>
  <c r="L335" i="39"/>
  <c r="S335" i="39" s="1"/>
  <c r="L336" i="39"/>
  <c r="S336" i="39" s="1"/>
  <c r="L337" i="39"/>
  <c r="S337" i="39" s="1"/>
  <c r="L338" i="39"/>
  <c r="S338" i="39" s="1"/>
  <c r="L339" i="39"/>
  <c r="S339" i="39" s="1"/>
  <c r="L340" i="39"/>
  <c r="S340" i="39" s="1"/>
  <c r="L341" i="39"/>
  <c r="S341" i="39" s="1"/>
  <c r="L342" i="39"/>
  <c r="S342" i="39" s="1"/>
  <c r="L343" i="39"/>
  <c r="S343" i="39" s="1"/>
  <c r="L344" i="39"/>
  <c r="S344" i="39" s="1"/>
  <c r="L345" i="39"/>
  <c r="S345" i="39" s="1"/>
  <c r="L346" i="39"/>
  <c r="S346" i="39" s="1"/>
  <c r="L347" i="39"/>
  <c r="S347" i="39" s="1"/>
  <c r="L348" i="39"/>
  <c r="S348" i="39" s="1"/>
  <c r="L349" i="39"/>
  <c r="S349" i="39" s="1"/>
  <c r="L350" i="39"/>
  <c r="S350" i="39" s="1"/>
  <c r="L351" i="39"/>
  <c r="S351" i="39" s="1"/>
  <c r="L352" i="39"/>
  <c r="S352" i="39" s="1"/>
  <c r="L353" i="39"/>
  <c r="S353" i="39" s="1"/>
  <c r="L354" i="39"/>
  <c r="S354" i="39" s="1"/>
  <c r="L355" i="39"/>
  <c r="S355" i="39" s="1"/>
  <c r="L356" i="39"/>
  <c r="S356" i="39" s="1"/>
  <c r="L357" i="39"/>
  <c r="S357" i="39" s="1"/>
  <c r="L358" i="39"/>
  <c r="S358" i="39" s="1"/>
  <c r="L359" i="39"/>
  <c r="S359" i="39" s="1"/>
  <c r="L360" i="39"/>
  <c r="S360" i="39" s="1"/>
  <c r="L361" i="39"/>
  <c r="S361" i="39" s="1"/>
  <c r="L362" i="39"/>
  <c r="S362" i="39" s="1"/>
  <c r="L363" i="39"/>
  <c r="S363" i="39" s="1"/>
  <c r="L364" i="39"/>
  <c r="S364" i="39" s="1"/>
  <c r="L365" i="39"/>
  <c r="S365" i="39" s="1"/>
  <c r="L366" i="39"/>
  <c r="S366" i="39" s="1"/>
  <c r="L367" i="39"/>
  <c r="S367" i="39" s="1"/>
  <c r="L368" i="39"/>
  <c r="S368" i="39" s="1"/>
  <c r="L369" i="39"/>
  <c r="S369" i="39" s="1"/>
  <c r="L370" i="39"/>
  <c r="S370" i="39" s="1"/>
  <c r="L371" i="39"/>
  <c r="S371" i="39" s="1"/>
  <c r="L372" i="39"/>
  <c r="S372" i="39" s="1"/>
  <c r="L373" i="39"/>
  <c r="S373" i="39" s="1"/>
  <c r="L374" i="39"/>
  <c r="S374" i="39" s="1"/>
  <c r="L375" i="39"/>
  <c r="S375" i="39" s="1"/>
  <c r="L376" i="39"/>
  <c r="S376" i="39" s="1"/>
  <c r="L377" i="39"/>
  <c r="S377" i="39" s="1"/>
  <c r="L378" i="39"/>
  <c r="S378" i="39" s="1"/>
  <c r="L379" i="39"/>
  <c r="S379" i="39" s="1"/>
  <c r="L380" i="39"/>
  <c r="S380" i="39" s="1"/>
  <c r="L381" i="39"/>
  <c r="S381" i="39" s="1"/>
  <c r="L382" i="39"/>
  <c r="S382" i="39" s="1"/>
  <c r="L383" i="39"/>
  <c r="S383" i="39" s="1"/>
  <c r="L384" i="39"/>
  <c r="S384" i="39" s="1"/>
  <c r="L385" i="39"/>
  <c r="S385" i="39" s="1"/>
  <c r="L386" i="39"/>
  <c r="S386" i="39" s="1"/>
  <c r="L387" i="39"/>
  <c r="S387" i="39" s="1"/>
  <c r="L388" i="39"/>
  <c r="S388" i="39" s="1"/>
  <c r="L389" i="39"/>
  <c r="S389" i="39" s="1"/>
  <c r="L390" i="39"/>
  <c r="S390" i="39" s="1"/>
  <c r="L391" i="39"/>
  <c r="S391" i="39" s="1"/>
  <c r="L392" i="39"/>
  <c r="S392" i="39" s="1"/>
  <c r="L393" i="39"/>
  <c r="S393" i="39" s="1"/>
  <c r="L394" i="39"/>
  <c r="S394" i="39" s="1"/>
  <c r="L395" i="39"/>
  <c r="S395" i="39" s="1"/>
  <c r="L396" i="39"/>
  <c r="S396" i="39" s="1"/>
  <c r="L397" i="39"/>
  <c r="S397" i="39" s="1"/>
  <c r="L398" i="39"/>
  <c r="S398" i="39" s="1"/>
  <c r="L399" i="39"/>
  <c r="S399" i="39" s="1"/>
  <c r="L400" i="39"/>
  <c r="S400" i="39" s="1"/>
  <c r="L401" i="39"/>
  <c r="S401" i="39" s="1"/>
  <c r="L402" i="39"/>
  <c r="S402" i="39" s="1"/>
  <c r="L403" i="39"/>
  <c r="S403" i="39" s="1"/>
  <c r="L404" i="39"/>
  <c r="S404" i="39" s="1"/>
  <c r="L405" i="39"/>
  <c r="S405" i="39" s="1"/>
  <c r="L406" i="39"/>
  <c r="S406" i="39" s="1"/>
  <c r="L407" i="39"/>
  <c r="S407" i="39" s="1"/>
  <c r="L408" i="39"/>
  <c r="S408" i="39" s="1"/>
  <c r="L409" i="39"/>
  <c r="S409" i="39" s="1"/>
  <c r="L410" i="39"/>
  <c r="S410" i="39" s="1"/>
  <c r="L411" i="39"/>
  <c r="S411" i="39" s="1"/>
  <c r="L412" i="39"/>
  <c r="S412" i="39" s="1"/>
  <c r="L413" i="39"/>
  <c r="S413" i="39" s="1"/>
  <c r="L414" i="39"/>
  <c r="S414" i="39" s="1"/>
  <c r="L415" i="39"/>
  <c r="S415" i="39" s="1"/>
  <c r="L416" i="39"/>
  <c r="S416" i="39" s="1"/>
  <c r="L417" i="39"/>
  <c r="S417" i="39" s="1"/>
  <c r="L418" i="39"/>
  <c r="S418" i="39" s="1"/>
  <c r="L419" i="39"/>
  <c r="S419" i="39" s="1"/>
  <c r="L420" i="39"/>
  <c r="S420" i="39" s="1"/>
  <c r="L421" i="39"/>
  <c r="S421" i="39" s="1"/>
  <c r="L422" i="39"/>
  <c r="S422" i="39" s="1"/>
  <c r="L423" i="39"/>
  <c r="S423" i="39" s="1"/>
  <c r="L424" i="39"/>
  <c r="S424" i="39" s="1"/>
  <c r="L425" i="39"/>
  <c r="S425" i="39" s="1"/>
  <c r="L426" i="39"/>
  <c r="S426" i="39" s="1"/>
  <c r="L427" i="39"/>
  <c r="S427" i="39" s="1"/>
  <c r="L428" i="39"/>
  <c r="S428" i="39" s="1"/>
  <c r="L429" i="39"/>
  <c r="S429" i="39" s="1"/>
  <c r="L430" i="39"/>
  <c r="S430" i="39" s="1"/>
  <c r="L431" i="39"/>
  <c r="S431" i="39" s="1"/>
  <c r="L432" i="39"/>
  <c r="S432" i="39" s="1"/>
  <c r="L433" i="39"/>
  <c r="S433" i="39" s="1"/>
  <c r="L434" i="39"/>
  <c r="S434" i="39" s="1"/>
  <c r="L435" i="39"/>
  <c r="S435" i="39" s="1"/>
  <c r="L436" i="39"/>
  <c r="S436" i="39" s="1"/>
  <c r="L437" i="39"/>
  <c r="S437" i="39" s="1"/>
  <c r="L438" i="39"/>
  <c r="S438" i="39" s="1"/>
  <c r="L439" i="39"/>
  <c r="S439" i="39" s="1"/>
  <c r="L440" i="39"/>
  <c r="S440" i="39" s="1"/>
  <c r="L441" i="39"/>
  <c r="S441" i="39" s="1"/>
  <c r="L442" i="39"/>
  <c r="S442" i="39" s="1"/>
  <c r="L443" i="39"/>
  <c r="S443" i="39" s="1"/>
  <c r="L444" i="39"/>
  <c r="S444" i="39" s="1"/>
  <c r="L445" i="39"/>
  <c r="S445" i="39" s="1"/>
  <c r="L446" i="39"/>
  <c r="S446" i="39" s="1"/>
  <c r="L447" i="39"/>
  <c r="S447" i="39" s="1"/>
  <c r="L448" i="39"/>
  <c r="S448" i="39" s="1"/>
  <c r="L449" i="39"/>
  <c r="S449" i="39" s="1"/>
  <c r="L450" i="39"/>
  <c r="S450" i="39" s="1"/>
  <c r="L451" i="39"/>
  <c r="S451" i="39" s="1"/>
  <c r="L452" i="39"/>
  <c r="S452" i="39" s="1"/>
  <c r="L453" i="39"/>
  <c r="S453" i="39" s="1"/>
  <c r="L454" i="39"/>
  <c r="S454" i="39" s="1"/>
  <c r="L455" i="39"/>
  <c r="S455" i="39" s="1"/>
  <c r="L456" i="39"/>
  <c r="S456" i="39" s="1"/>
  <c r="L457" i="39"/>
  <c r="S457" i="39" s="1"/>
  <c r="L458" i="39"/>
  <c r="S458" i="39" s="1"/>
  <c r="L459" i="39"/>
  <c r="S459" i="39" s="1"/>
  <c r="L460" i="39"/>
  <c r="S460" i="39" s="1"/>
  <c r="L461" i="39"/>
  <c r="S461" i="39" s="1"/>
  <c r="L462" i="39"/>
  <c r="S462" i="39" s="1"/>
  <c r="L463" i="39"/>
  <c r="S463" i="39" s="1"/>
  <c r="L464" i="39"/>
  <c r="S464" i="39" s="1"/>
  <c r="L465" i="39"/>
  <c r="S465" i="39" s="1"/>
  <c r="L466" i="39"/>
  <c r="S466" i="39" s="1"/>
  <c r="L467" i="39"/>
  <c r="S467" i="39" s="1"/>
  <c r="L468" i="39"/>
  <c r="S468" i="39" s="1"/>
  <c r="L469" i="39"/>
  <c r="S469" i="39" s="1"/>
  <c r="L470" i="39"/>
  <c r="S470" i="39" s="1"/>
  <c r="L471" i="39"/>
  <c r="S471" i="39" s="1"/>
  <c r="L472" i="39"/>
  <c r="S472" i="39" s="1"/>
  <c r="L473" i="39"/>
  <c r="S473" i="39" s="1"/>
  <c r="L474" i="39"/>
  <c r="S474" i="39" s="1"/>
  <c r="L475" i="39"/>
  <c r="S475" i="39" s="1"/>
  <c r="L476" i="39"/>
  <c r="S476" i="39" s="1"/>
  <c r="L477" i="39"/>
  <c r="S477" i="39" s="1"/>
  <c r="L478" i="39"/>
  <c r="S478" i="39" s="1"/>
  <c r="L479" i="39"/>
  <c r="S479" i="39" s="1"/>
  <c r="L480" i="39"/>
  <c r="S480" i="39" s="1"/>
  <c r="L481" i="39"/>
  <c r="S481" i="39" s="1"/>
  <c r="L482" i="39"/>
  <c r="S482" i="39" s="1"/>
  <c r="L483" i="39"/>
  <c r="S483" i="39" s="1"/>
  <c r="L484" i="39"/>
  <c r="S484" i="39" s="1"/>
  <c r="L485" i="39"/>
  <c r="S485" i="39" s="1"/>
  <c r="L486" i="39"/>
  <c r="S486" i="39" s="1"/>
  <c r="L487" i="39"/>
  <c r="S487" i="39" s="1"/>
  <c r="L488" i="39"/>
  <c r="S488" i="39" s="1"/>
  <c r="L489" i="39"/>
  <c r="S489" i="39" s="1"/>
  <c r="L490" i="39"/>
  <c r="S490" i="39" s="1"/>
  <c r="L491" i="39"/>
  <c r="S491" i="39" s="1"/>
  <c r="L492" i="39"/>
  <c r="S492" i="39" s="1"/>
  <c r="L493" i="39"/>
  <c r="S493" i="39" s="1"/>
  <c r="L494" i="39"/>
  <c r="S494" i="39" s="1"/>
  <c r="L495" i="39"/>
  <c r="S495" i="39" s="1"/>
  <c r="L496" i="39"/>
  <c r="S496" i="39" s="1"/>
  <c r="L497" i="39"/>
  <c r="S497" i="39" s="1"/>
  <c r="L498" i="39"/>
  <c r="S498" i="39" s="1"/>
  <c r="L499" i="39"/>
  <c r="S499" i="39" s="1"/>
  <c r="L500" i="39"/>
  <c r="S500" i="39" s="1"/>
  <c r="L501" i="39"/>
  <c r="S501" i="39" s="1"/>
  <c r="L502" i="39"/>
  <c r="S502" i="39" s="1"/>
  <c r="L503" i="39"/>
  <c r="S503" i="39" s="1"/>
  <c r="L504" i="39"/>
  <c r="S504" i="39" s="1"/>
  <c r="L505" i="39"/>
  <c r="S505" i="39" s="1"/>
  <c r="L506" i="39"/>
  <c r="S506" i="39" s="1"/>
  <c r="L507" i="39"/>
  <c r="S507" i="39" s="1"/>
  <c r="L508" i="39"/>
  <c r="S508" i="39" s="1"/>
  <c r="L509" i="39"/>
  <c r="S509" i="39" s="1"/>
  <c r="L510" i="39"/>
  <c r="S510" i="39" s="1"/>
  <c r="L511" i="39"/>
  <c r="S511" i="39" s="1"/>
  <c r="L512" i="39"/>
  <c r="S512" i="39" s="1"/>
  <c r="L513" i="39"/>
  <c r="S513" i="39" s="1"/>
  <c r="L514" i="39"/>
  <c r="S514" i="39" s="1"/>
  <c r="L515" i="39"/>
  <c r="S515" i="39" s="1"/>
  <c r="L516" i="39"/>
  <c r="S516" i="39" s="1"/>
  <c r="L517" i="39"/>
  <c r="S517" i="39" s="1"/>
  <c r="L518" i="39"/>
  <c r="S518" i="39" s="1"/>
  <c r="L519" i="39"/>
  <c r="S519" i="39" s="1"/>
  <c r="L520" i="39"/>
  <c r="S520" i="39" s="1"/>
  <c r="L521" i="39"/>
  <c r="S521" i="39" s="1"/>
  <c r="L522" i="39"/>
  <c r="S522" i="39" s="1"/>
  <c r="L523" i="39"/>
  <c r="S523" i="39" s="1"/>
  <c r="L524" i="39"/>
  <c r="S524" i="39" s="1"/>
  <c r="L525" i="39"/>
  <c r="S525" i="39" s="1"/>
  <c r="L526" i="39"/>
  <c r="S526" i="39" s="1"/>
  <c r="L527" i="39"/>
  <c r="S527" i="39" s="1"/>
  <c r="L528" i="39"/>
  <c r="S528" i="39" s="1"/>
  <c r="L529" i="39"/>
  <c r="S529" i="39" s="1"/>
  <c r="L530" i="39"/>
  <c r="S530" i="39" s="1"/>
  <c r="L531" i="39"/>
  <c r="S531" i="39" s="1"/>
  <c r="L532" i="39"/>
  <c r="S532" i="39" s="1"/>
  <c r="L533" i="39"/>
  <c r="S533" i="39" s="1"/>
  <c r="L534" i="39"/>
  <c r="S534" i="39" s="1"/>
  <c r="L535" i="39"/>
  <c r="S535" i="39" s="1"/>
  <c r="L536" i="39"/>
  <c r="S536" i="39" s="1"/>
  <c r="L537" i="39"/>
  <c r="S537" i="39" s="1"/>
  <c r="L538" i="39"/>
  <c r="S538" i="39" s="1"/>
  <c r="L539" i="39"/>
  <c r="S539" i="39" s="1"/>
  <c r="L540" i="39"/>
  <c r="S540" i="39" s="1"/>
  <c r="L541" i="39"/>
  <c r="S541" i="39" s="1"/>
  <c r="L542" i="39"/>
  <c r="S542" i="39" s="1"/>
  <c r="L543" i="39"/>
  <c r="S543" i="39" s="1"/>
  <c r="L544" i="39"/>
  <c r="S544" i="39" s="1"/>
  <c r="L545" i="39"/>
  <c r="S545" i="39" s="1"/>
  <c r="L546" i="39"/>
  <c r="S546" i="39" s="1"/>
  <c r="L547" i="39"/>
  <c r="S547" i="39" s="1"/>
  <c r="L548" i="39"/>
  <c r="S548" i="39" s="1"/>
  <c r="L549" i="39"/>
  <c r="S549" i="39" s="1"/>
  <c r="L550" i="39"/>
  <c r="S550" i="39" s="1"/>
  <c r="L551" i="39"/>
  <c r="S551" i="39" s="1"/>
  <c r="L552" i="39"/>
  <c r="S552" i="39" s="1"/>
  <c r="L553" i="39"/>
  <c r="S553" i="39" s="1"/>
  <c r="L554" i="39"/>
  <c r="S554" i="39" s="1"/>
  <c r="L555" i="39"/>
  <c r="S555" i="39" s="1"/>
  <c r="L556" i="39"/>
  <c r="S556" i="39" s="1"/>
  <c r="L557" i="39"/>
  <c r="S557" i="39" s="1"/>
  <c r="L558" i="39"/>
  <c r="S558" i="39" s="1"/>
  <c r="L559" i="39"/>
  <c r="S559" i="39" s="1"/>
  <c r="L560" i="39"/>
  <c r="S560" i="39" s="1"/>
  <c r="L561" i="39"/>
  <c r="S561" i="39" s="1"/>
  <c r="L562" i="39"/>
  <c r="S562" i="39" s="1"/>
  <c r="L563" i="39"/>
  <c r="S563" i="39" s="1"/>
  <c r="L564" i="39"/>
  <c r="S564" i="39" s="1"/>
  <c r="L565" i="39"/>
  <c r="S565" i="39" s="1"/>
  <c r="L566" i="39"/>
  <c r="S566" i="39" s="1"/>
  <c r="L567" i="39"/>
  <c r="S567" i="39" s="1"/>
  <c r="L568" i="39"/>
  <c r="S568" i="39" s="1"/>
  <c r="L569" i="39"/>
  <c r="S569" i="39" s="1"/>
  <c r="L570" i="39"/>
  <c r="S570" i="39" s="1"/>
  <c r="L571" i="39"/>
  <c r="S571" i="39" s="1"/>
  <c r="L572" i="39"/>
  <c r="S572" i="39" s="1"/>
  <c r="L573" i="39"/>
  <c r="S573" i="39" s="1"/>
  <c r="L574" i="39"/>
  <c r="S574" i="39" s="1"/>
  <c r="L575" i="39"/>
  <c r="S575" i="39" s="1"/>
  <c r="L576" i="39"/>
  <c r="S576" i="39" s="1"/>
  <c r="L577" i="39"/>
  <c r="S577" i="39" s="1"/>
  <c r="L578" i="39"/>
  <c r="S578" i="39" s="1"/>
  <c r="L579" i="39"/>
  <c r="S579" i="39" s="1"/>
  <c r="L580" i="39"/>
  <c r="S580" i="39" s="1"/>
  <c r="L581" i="39"/>
  <c r="S581" i="39" s="1"/>
  <c r="L582" i="39"/>
  <c r="S582" i="39" s="1"/>
  <c r="L583" i="39"/>
  <c r="S583" i="39" s="1"/>
  <c r="L584" i="39"/>
  <c r="S584" i="39" s="1"/>
  <c r="L585" i="39"/>
  <c r="S585" i="39" s="1"/>
  <c r="L586" i="39"/>
  <c r="S586" i="39" s="1"/>
  <c r="L587" i="39"/>
  <c r="S587" i="39" s="1"/>
  <c r="L588" i="39"/>
  <c r="S588" i="39" s="1"/>
  <c r="L589" i="39"/>
  <c r="S589" i="39" s="1"/>
  <c r="L590" i="39"/>
  <c r="S590" i="39" s="1"/>
  <c r="L591" i="39"/>
  <c r="S591" i="39" s="1"/>
  <c r="L592" i="39"/>
  <c r="S592" i="39" s="1"/>
  <c r="L593" i="39"/>
  <c r="S593" i="39" s="1"/>
  <c r="L594" i="39"/>
  <c r="S594" i="39" s="1"/>
  <c r="L595" i="39"/>
  <c r="S595" i="39" s="1"/>
  <c r="L596" i="39"/>
  <c r="S596" i="39" s="1"/>
  <c r="L597" i="39"/>
  <c r="S597" i="39" s="1"/>
  <c r="L598" i="39"/>
  <c r="S598" i="39" s="1"/>
  <c r="L599" i="39"/>
  <c r="S599" i="39" s="1"/>
  <c r="L600" i="39"/>
  <c r="S600" i="39" s="1"/>
  <c r="L601" i="39"/>
  <c r="S601" i="39" s="1"/>
  <c r="L602" i="39"/>
  <c r="S602" i="39" s="1"/>
  <c r="L603" i="39"/>
  <c r="S603" i="39" s="1"/>
  <c r="L604" i="39"/>
  <c r="S604" i="39" s="1"/>
  <c r="L605" i="39"/>
  <c r="S605" i="39" s="1"/>
  <c r="L606" i="39"/>
  <c r="S606" i="39" s="1"/>
  <c r="L607" i="39"/>
  <c r="S607" i="39" s="1"/>
  <c r="L608" i="39"/>
  <c r="S608" i="39" s="1"/>
  <c r="L609" i="39"/>
  <c r="S609" i="39" s="1"/>
  <c r="L610" i="39"/>
  <c r="S610" i="39" s="1"/>
  <c r="L611" i="39"/>
  <c r="S611" i="39" s="1"/>
  <c r="L612" i="39"/>
  <c r="S612" i="39" s="1"/>
  <c r="L613" i="39"/>
  <c r="S613" i="39" s="1"/>
  <c r="L614" i="39"/>
  <c r="S614" i="39" s="1"/>
  <c r="L615" i="39"/>
  <c r="S615" i="39" s="1"/>
  <c r="L616" i="39"/>
  <c r="S616" i="39" s="1"/>
  <c r="L617" i="39"/>
  <c r="S617" i="39" s="1"/>
  <c r="L618" i="39"/>
  <c r="S618" i="39" s="1"/>
  <c r="L619" i="39"/>
  <c r="S619" i="39" s="1"/>
  <c r="L620" i="39"/>
  <c r="S620" i="39" s="1"/>
  <c r="L621" i="39"/>
  <c r="S621" i="39" s="1"/>
  <c r="L622" i="39"/>
  <c r="S622" i="39" s="1"/>
  <c r="L623" i="39"/>
  <c r="S623" i="39" s="1"/>
  <c r="L624" i="39"/>
  <c r="S624" i="39" s="1"/>
  <c r="L625" i="39"/>
  <c r="S625" i="39" s="1"/>
  <c r="L626" i="39"/>
  <c r="S626" i="39" s="1"/>
  <c r="L627" i="39"/>
  <c r="S627" i="39" s="1"/>
  <c r="L628" i="39"/>
  <c r="S628" i="39" s="1"/>
  <c r="L629" i="39"/>
  <c r="S629" i="39" s="1"/>
  <c r="L630" i="39"/>
  <c r="S630" i="39" s="1"/>
  <c r="L631" i="39"/>
  <c r="S631" i="39" s="1"/>
  <c r="L632" i="39"/>
  <c r="S632" i="39" s="1"/>
  <c r="L633" i="39"/>
  <c r="S633" i="39" s="1"/>
  <c r="L634" i="39"/>
  <c r="S634" i="39" s="1"/>
  <c r="L635" i="39"/>
  <c r="S635" i="39" s="1"/>
  <c r="L636" i="39"/>
  <c r="S636" i="39" s="1"/>
  <c r="L637" i="39"/>
  <c r="S637" i="39" s="1"/>
  <c r="L638" i="39"/>
  <c r="S638" i="39" s="1"/>
  <c r="L639" i="39"/>
  <c r="S639" i="39" s="1"/>
  <c r="L640" i="39"/>
  <c r="S640" i="39" s="1"/>
  <c r="L641" i="39"/>
  <c r="S641" i="39" s="1"/>
  <c r="L642" i="39"/>
  <c r="S642" i="39" s="1"/>
  <c r="L643" i="39"/>
  <c r="S643" i="39" s="1"/>
  <c r="L644" i="39"/>
  <c r="S644" i="39" s="1"/>
  <c r="L645" i="39"/>
  <c r="S645" i="39" s="1"/>
  <c r="L646" i="39"/>
  <c r="S646" i="39" s="1"/>
  <c r="L647" i="39"/>
  <c r="S647" i="39" s="1"/>
  <c r="L648" i="39"/>
  <c r="S648" i="39" s="1"/>
  <c r="L649" i="39"/>
  <c r="S649" i="39" s="1"/>
  <c r="L650" i="39"/>
  <c r="S650" i="39" s="1"/>
  <c r="L651" i="39"/>
  <c r="S651" i="39" s="1"/>
  <c r="L652" i="39"/>
  <c r="S652" i="39" s="1"/>
  <c r="L653" i="39"/>
  <c r="S653" i="39" s="1"/>
  <c r="L654" i="39"/>
  <c r="S654" i="39" s="1"/>
  <c r="L655" i="39"/>
  <c r="S655" i="39" s="1"/>
  <c r="L656" i="39"/>
  <c r="S656" i="39" s="1"/>
  <c r="L657" i="39"/>
  <c r="S657" i="39" s="1"/>
  <c r="L658" i="39"/>
  <c r="S658" i="39" s="1"/>
  <c r="L659" i="39"/>
  <c r="S659" i="39" s="1"/>
  <c r="L660" i="39"/>
  <c r="S660" i="39" s="1"/>
  <c r="L661" i="39"/>
  <c r="S661" i="39" s="1"/>
  <c r="L662" i="39"/>
  <c r="S662" i="39" s="1"/>
  <c r="L663" i="39"/>
  <c r="S663" i="39" s="1"/>
  <c r="L664" i="39"/>
  <c r="S664" i="39" s="1"/>
  <c r="L665" i="39"/>
  <c r="S665" i="39" s="1"/>
  <c r="L666" i="39"/>
  <c r="S666" i="39" s="1"/>
  <c r="L667" i="39"/>
  <c r="S667" i="39" s="1"/>
  <c r="L668" i="39"/>
  <c r="S668" i="39" s="1"/>
  <c r="L669" i="39"/>
  <c r="S669" i="39" s="1"/>
  <c r="L670" i="39"/>
  <c r="S670" i="39" s="1"/>
  <c r="L671" i="39"/>
  <c r="S671" i="39" s="1"/>
  <c r="L672" i="39"/>
  <c r="S672" i="39" s="1"/>
  <c r="L673" i="39"/>
  <c r="S673" i="39" s="1"/>
  <c r="L674" i="39"/>
  <c r="S674" i="39" s="1"/>
  <c r="L675" i="39"/>
  <c r="S675" i="39" s="1"/>
  <c r="L676" i="39"/>
  <c r="S676" i="39" s="1"/>
  <c r="L677" i="39"/>
  <c r="S677" i="39" s="1"/>
  <c r="L678" i="39"/>
  <c r="S678" i="39" s="1"/>
  <c r="L679" i="39"/>
  <c r="S679" i="39" s="1"/>
  <c r="L680" i="39"/>
  <c r="S680" i="39" s="1"/>
  <c r="L681" i="39"/>
  <c r="S681" i="39" s="1"/>
  <c r="L682" i="39"/>
  <c r="S682" i="39" s="1"/>
  <c r="L683" i="39"/>
  <c r="S683" i="39" s="1"/>
  <c r="L684" i="39"/>
  <c r="S684" i="39" s="1"/>
  <c r="L685" i="39"/>
  <c r="S685" i="39" s="1"/>
  <c r="L686" i="39"/>
  <c r="S686" i="39" s="1"/>
  <c r="L687" i="39"/>
  <c r="S687" i="39" s="1"/>
  <c r="L688" i="39"/>
  <c r="S688" i="39" s="1"/>
  <c r="L689" i="39"/>
  <c r="S689" i="39" s="1"/>
  <c r="L690" i="39"/>
  <c r="S690" i="39" s="1"/>
  <c r="L691" i="39"/>
  <c r="S691" i="39" s="1"/>
  <c r="L692" i="39"/>
  <c r="S692" i="39" s="1"/>
  <c r="L693" i="39"/>
  <c r="S693" i="39" s="1"/>
  <c r="L694" i="39"/>
  <c r="S694" i="39" s="1"/>
  <c r="L695" i="39"/>
  <c r="S695" i="39" s="1"/>
  <c r="L696" i="39"/>
  <c r="S696" i="39" s="1"/>
  <c r="L697" i="39"/>
  <c r="S697" i="39" s="1"/>
  <c r="L698" i="39"/>
  <c r="S698" i="39" s="1"/>
  <c r="L699" i="39"/>
  <c r="S699" i="39" s="1"/>
  <c r="L700" i="39"/>
  <c r="S700" i="39" s="1"/>
  <c r="L701" i="39"/>
  <c r="S701" i="39" s="1"/>
  <c r="L702" i="39"/>
  <c r="S702" i="39" s="1"/>
  <c r="L703" i="39"/>
  <c r="S703" i="39" s="1"/>
  <c r="L704" i="39"/>
  <c r="S704" i="39" s="1"/>
  <c r="L705" i="39"/>
  <c r="S705" i="39" s="1"/>
  <c r="L706" i="39"/>
  <c r="S706" i="39" s="1"/>
  <c r="L707" i="39"/>
  <c r="S707" i="39" s="1"/>
  <c r="L708" i="39"/>
  <c r="S708" i="39" s="1"/>
  <c r="L709" i="39"/>
  <c r="S709" i="39" s="1"/>
  <c r="L710" i="39"/>
  <c r="S710" i="39" s="1"/>
  <c r="L711" i="39"/>
  <c r="S711" i="39" s="1"/>
  <c r="L712" i="39"/>
  <c r="S712" i="39" s="1"/>
  <c r="L713" i="39"/>
  <c r="S713" i="39" s="1"/>
  <c r="L714" i="39"/>
  <c r="S714" i="39" s="1"/>
  <c r="L715" i="39"/>
  <c r="S715" i="39" s="1"/>
  <c r="L716" i="39"/>
  <c r="S716" i="39" s="1"/>
  <c r="L717" i="39"/>
  <c r="S717" i="39" s="1"/>
  <c r="L718" i="39"/>
  <c r="S718" i="39" s="1"/>
  <c r="L719" i="39"/>
  <c r="S719" i="39" s="1"/>
  <c r="L720" i="39"/>
  <c r="S720" i="39" s="1"/>
  <c r="L721" i="39"/>
  <c r="S721" i="39" s="1"/>
  <c r="L722" i="39"/>
  <c r="S722" i="39" s="1"/>
  <c r="L723" i="39"/>
  <c r="S723" i="39" s="1"/>
  <c r="L724" i="39"/>
  <c r="S724" i="39" s="1"/>
  <c r="L725" i="39"/>
  <c r="S725" i="39" s="1"/>
  <c r="L726" i="39"/>
  <c r="S726" i="39" s="1"/>
  <c r="L727" i="39"/>
  <c r="S727" i="39" s="1"/>
  <c r="L728" i="39"/>
  <c r="S728" i="39" s="1"/>
  <c r="L729" i="39"/>
  <c r="S729" i="39" s="1"/>
  <c r="L730" i="39"/>
  <c r="S730" i="39" s="1"/>
  <c r="L731" i="39"/>
  <c r="S731" i="39" s="1"/>
  <c r="L732" i="39"/>
  <c r="S732" i="39" s="1"/>
  <c r="L733" i="39"/>
  <c r="S733" i="39" s="1"/>
  <c r="L734" i="39"/>
  <c r="S734" i="39" s="1"/>
  <c r="L735" i="39"/>
  <c r="S735" i="39" s="1"/>
  <c r="L736" i="39"/>
  <c r="S736" i="39" s="1"/>
  <c r="L737" i="39"/>
  <c r="S737" i="39" s="1"/>
  <c r="L738" i="39"/>
  <c r="S738" i="39" s="1"/>
  <c r="L739" i="39"/>
  <c r="S739" i="39" s="1"/>
  <c r="L740" i="39"/>
  <c r="S740" i="39" s="1"/>
  <c r="L741" i="39"/>
  <c r="S741" i="39" s="1"/>
  <c r="L742" i="39"/>
  <c r="S742" i="39" s="1"/>
  <c r="L743" i="39"/>
  <c r="S743" i="39" s="1"/>
  <c r="L744" i="39"/>
  <c r="S744" i="39" s="1"/>
  <c r="L745" i="39"/>
  <c r="S745" i="39" s="1"/>
  <c r="L746" i="39"/>
  <c r="S746" i="39" s="1"/>
  <c r="L747" i="39"/>
  <c r="S747" i="39" s="1"/>
  <c r="L748" i="39"/>
  <c r="S748" i="39" s="1"/>
  <c r="L749" i="39"/>
  <c r="S749" i="39" s="1"/>
  <c r="L750" i="39"/>
  <c r="S750" i="39" s="1"/>
  <c r="L751" i="39"/>
  <c r="S751" i="39" s="1"/>
  <c r="L752" i="39"/>
  <c r="S752" i="39" s="1"/>
  <c r="L753" i="39"/>
  <c r="S753" i="39" s="1"/>
  <c r="L754" i="39"/>
  <c r="S754" i="39" s="1"/>
  <c r="L755" i="39"/>
  <c r="S755" i="39" s="1"/>
  <c r="L756" i="39"/>
  <c r="S756" i="39" s="1"/>
  <c r="L757" i="39"/>
  <c r="S757" i="39" s="1"/>
  <c r="L758" i="39"/>
  <c r="S758" i="39" s="1"/>
  <c r="L759" i="39"/>
  <c r="S759" i="39" s="1"/>
  <c r="L760" i="39"/>
  <c r="S760" i="39" s="1"/>
  <c r="L761" i="39"/>
  <c r="S761" i="39" s="1"/>
  <c r="L762" i="39"/>
  <c r="S762" i="39" s="1"/>
  <c r="L763" i="39"/>
  <c r="S763" i="39" s="1"/>
  <c r="L764" i="39"/>
  <c r="S764" i="39" s="1"/>
  <c r="L765" i="39"/>
  <c r="S765" i="39" s="1"/>
  <c r="L766" i="39"/>
  <c r="S766" i="39" s="1"/>
  <c r="L767" i="39"/>
  <c r="S767" i="39" s="1"/>
  <c r="L768" i="39"/>
  <c r="S768" i="39" s="1"/>
  <c r="L769" i="39"/>
  <c r="S769" i="39" s="1"/>
  <c r="L770" i="39"/>
  <c r="S770" i="39" s="1"/>
  <c r="L771" i="39"/>
  <c r="S771" i="39" s="1"/>
  <c r="L772" i="39"/>
  <c r="S772" i="39" s="1"/>
  <c r="L773" i="39"/>
  <c r="S773" i="39" s="1"/>
  <c r="L774" i="39"/>
  <c r="S774" i="39" s="1"/>
  <c r="L775" i="39"/>
  <c r="S775" i="39" s="1"/>
  <c r="L776" i="39"/>
  <c r="S776" i="39" s="1"/>
  <c r="L777" i="39"/>
  <c r="S777" i="39" s="1"/>
  <c r="L778" i="39"/>
  <c r="S778" i="39" s="1"/>
  <c r="L779" i="39"/>
  <c r="S779" i="39" s="1"/>
  <c r="L780" i="39"/>
  <c r="S780" i="39" s="1"/>
  <c r="L781" i="39"/>
  <c r="S781" i="39" s="1"/>
  <c r="L782" i="39"/>
  <c r="S782" i="39" s="1"/>
  <c r="L783" i="39"/>
  <c r="S783" i="39" s="1"/>
  <c r="L784" i="39"/>
  <c r="S784" i="39" s="1"/>
  <c r="L785" i="39"/>
  <c r="S785" i="39" s="1"/>
  <c r="L786" i="39"/>
  <c r="S786" i="39" s="1"/>
  <c r="L787" i="39"/>
  <c r="S787" i="39" s="1"/>
  <c r="L788" i="39"/>
  <c r="S788" i="39" s="1"/>
  <c r="L789" i="39"/>
  <c r="S789" i="39" s="1"/>
  <c r="L790" i="39"/>
  <c r="S790" i="39" s="1"/>
  <c r="L791" i="39"/>
  <c r="S791" i="39" s="1"/>
  <c r="L792" i="39"/>
  <c r="S792" i="39" s="1"/>
  <c r="L793" i="39"/>
  <c r="S793" i="39" s="1"/>
  <c r="L794" i="39"/>
  <c r="S794" i="39" s="1"/>
  <c r="L795" i="39"/>
  <c r="S795" i="39" s="1"/>
  <c r="L796" i="39"/>
  <c r="S796" i="39" s="1"/>
  <c r="L797" i="39"/>
  <c r="S797" i="39" s="1"/>
  <c r="L798" i="39"/>
  <c r="S798" i="39" s="1"/>
  <c r="L799" i="39"/>
  <c r="S799" i="39" s="1"/>
  <c r="L800" i="39"/>
  <c r="S800" i="39" s="1"/>
  <c r="L801" i="39"/>
  <c r="S801" i="39" s="1"/>
  <c r="L802" i="39"/>
  <c r="S802" i="39" s="1"/>
  <c r="L803" i="39"/>
  <c r="S803" i="39" s="1"/>
  <c r="L804" i="39"/>
  <c r="S804" i="39" s="1"/>
  <c r="L805" i="39"/>
  <c r="S805" i="39" s="1"/>
  <c r="L806" i="39"/>
  <c r="S806" i="39" s="1"/>
  <c r="L807" i="39"/>
  <c r="S807" i="39" s="1"/>
  <c r="L808" i="39"/>
  <c r="S808" i="39" s="1"/>
  <c r="L809" i="39"/>
  <c r="S809" i="39" s="1"/>
  <c r="L810" i="39"/>
  <c r="S810" i="39" s="1"/>
  <c r="L811" i="39"/>
  <c r="S811" i="39" s="1"/>
  <c r="L812" i="39"/>
  <c r="S812" i="39" s="1"/>
  <c r="L813" i="39"/>
  <c r="S813" i="39" s="1"/>
  <c r="L814" i="39"/>
  <c r="S814" i="39" s="1"/>
  <c r="L815" i="39"/>
  <c r="S815" i="39" s="1"/>
  <c r="L816" i="39"/>
  <c r="S816" i="39" s="1"/>
  <c r="L817" i="39"/>
  <c r="S817" i="39" s="1"/>
  <c r="L818" i="39"/>
  <c r="S818" i="39" s="1"/>
  <c r="L819" i="39"/>
  <c r="S819" i="39" s="1"/>
  <c r="L820" i="39"/>
  <c r="S820" i="39" s="1"/>
  <c r="L821" i="39"/>
  <c r="S821" i="39" s="1"/>
  <c r="L822" i="39"/>
  <c r="S822" i="39" s="1"/>
  <c r="L823" i="39"/>
  <c r="S823" i="39" s="1"/>
  <c r="L824" i="39"/>
  <c r="S824" i="39" s="1"/>
  <c r="L825" i="39"/>
  <c r="S825" i="39" s="1"/>
  <c r="L826" i="39"/>
  <c r="S826" i="39" s="1"/>
  <c r="L827" i="39"/>
  <c r="S827" i="39" s="1"/>
  <c r="L828" i="39"/>
  <c r="S828" i="39" s="1"/>
  <c r="L829" i="39"/>
  <c r="S829" i="39" s="1"/>
  <c r="L830" i="39"/>
  <c r="S830" i="39" s="1"/>
  <c r="L831" i="39"/>
  <c r="S831" i="39" s="1"/>
  <c r="L832" i="39"/>
  <c r="S832" i="39" s="1"/>
  <c r="L833" i="39"/>
  <c r="S833" i="39" s="1"/>
  <c r="L834" i="39"/>
  <c r="S834" i="39" s="1"/>
  <c r="L835" i="39"/>
  <c r="S835" i="39" s="1"/>
  <c r="L836" i="39"/>
  <c r="S836" i="39" s="1"/>
  <c r="L837" i="39"/>
  <c r="S837" i="39" s="1"/>
  <c r="L838" i="39"/>
  <c r="S838" i="39" s="1"/>
  <c r="L839" i="39"/>
  <c r="S839" i="39" s="1"/>
  <c r="L840" i="39"/>
  <c r="S840" i="39" s="1"/>
  <c r="L841" i="39"/>
  <c r="S841" i="39" s="1"/>
  <c r="L842" i="39"/>
  <c r="S842" i="39" s="1"/>
  <c r="L843" i="39"/>
  <c r="S843" i="39" s="1"/>
  <c r="L844" i="39"/>
  <c r="S844" i="39" s="1"/>
  <c r="L845" i="39"/>
  <c r="S845" i="39" s="1"/>
  <c r="L846" i="39"/>
  <c r="S846" i="39" s="1"/>
  <c r="L847" i="39"/>
  <c r="S847" i="39" s="1"/>
  <c r="L848" i="39"/>
  <c r="S848" i="39" s="1"/>
  <c r="L849" i="39"/>
  <c r="S849" i="39" s="1"/>
  <c r="L850" i="39"/>
  <c r="S850" i="39" s="1"/>
  <c r="L851" i="39"/>
  <c r="S851" i="39" s="1"/>
  <c r="L852" i="39"/>
  <c r="S852" i="39" s="1"/>
  <c r="L853" i="39"/>
  <c r="S853" i="39" s="1"/>
  <c r="L854" i="39"/>
  <c r="S854" i="39" s="1"/>
  <c r="L855" i="39"/>
  <c r="S855" i="39" s="1"/>
  <c r="L856" i="39"/>
  <c r="S856" i="39" s="1"/>
  <c r="L857" i="39"/>
  <c r="S857" i="39" s="1"/>
  <c r="L858" i="39"/>
  <c r="S858" i="39" s="1"/>
  <c r="L859" i="39"/>
  <c r="S859" i="39" s="1"/>
  <c r="L860" i="39"/>
  <c r="S860" i="39" s="1"/>
  <c r="L861" i="39"/>
  <c r="S861" i="39" s="1"/>
  <c r="L862" i="39"/>
  <c r="S862" i="39" s="1"/>
  <c r="L863" i="39"/>
  <c r="S863" i="39" s="1"/>
  <c r="L864" i="39"/>
  <c r="S864" i="39" s="1"/>
  <c r="L865" i="39"/>
  <c r="S865" i="39" s="1"/>
  <c r="L866" i="39"/>
  <c r="S866" i="39" s="1"/>
  <c r="L867" i="39"/>
  <c r="S867" i="39" s="1"/>
  <c r="L868" i="39"/>
  <c r="S868" i="39" s="1"/>
  <c r="L869" i="39"/>
  <c r="S869" i="39" s="1"/>
  <c r="L870" i="39"/>
  <c r="S870" i="39" s="1"/>
  <c r="L871" i="39"/>
  <c r="S871" i="39" s="1"/>
  <c r="L872" i="39"/>
  <c r="S872" i="39" s="1"/>
  <c r="L873" i="39"/>
  <c r="S873" i="39" s="1"/>
  <c r="L874" i="39"/>
  <c r="S874" i="39" s="1"/>
  <c r="L875" i="39"/>
  <c r="S875" i="39" s="1"/>
  <c r="L876" i="39"/>
  <c r="S876" i="39" s="1"/>
  <c r="L877" i="39"/>
  <c r="S877" i="39" s="1"/>
  <c r="L878" i="39"/>
  <c r="S878" i="39" s="1"/>
  <c r="L879" i="39"/>
  <c r="S879" i="39" s="1"/>
  <c r="L880" i="39"/>
  <c r="S880" i="39" s="1"/>
  <c r="L881" i="39"/>
  <c r="S881" i="39" s="1"/>
  <c r="L882" i="39"/>
  <c r="S882" i="39" s="1"/>
  <c r="L883" i="39"/>
  <c r="S883" i="39" s="1"/>
  <c r="L884" i="39"/>
  <c r="S884" i="39" s="1"/>
  <c r="L885" i="39"/>
  <c r="S885" i="39" s="1"/>
  <c r="L886" i="39"/>
  <c r="S886" i="39" s="1"/>
  <c r="L887" i="39"/>
  <c r="S887" i="39" s="1"/>
  <c r="L888" i="39"/>
  <c r="S888" i="39" s="1"/>
  <c r="L889" i="39"/>
  <c r="S889" i="39" s="1"/>
  <c r="L890" i="39"/>
  <c r="S890" i="39" s="1"/>
  <c r="L891" i="39"/>
  <c r="S891" i="39" s="1"/>
  <c r="L892" i="39"/>
  <c r="S892" i="39" s="1"/>
  <c r="L893" i="39"/>
  <c r="S893" i="39" s="1"/>
  <c r="L894" i="39"/>
  <c r="S894" i="39" s="1"/>
  <c r="L895" i="39"/>
  <c r="S895" i="39" s="1"/>
  <c r="L896" i="39"/>
  <c r="S896" i="39" s="1"/>
  <c r="L897" i="39"/>
  <c r="S897" i="39" s="1"/>
  <c r="L898" i="39"/>
  <c r="S898" i="39" s="1"/>
  <c r="L899" i="39"/>
  <c r="S899" i="39" s="1"/>
  <c r="L900" i="39"/>
  <c r="S900" i="39" s="1"/>
  <c r="L901" i="39"/>
  <c r="S901" i="39" s="1"/>
  <c r="L902" i="39"/>
  <c r="S902" i="39" s="1"/>
  <c r="L903" i="39"/>
  <c r="S903" i="39" s="1"/>
  <c r="L904" i="39"/>
  <c r="S904" i="39" s="1"/>
  <c r="L905" i="39"/>
  <c r="S905" i="39" s="1"/>
  <c r="L906" i="39"/>
  <c r="S906" i="39" s="1"/>
  <c r="L907" i="39"/>
  <c r="S907" i="39" s="1"/>
  <c r="L908" i="39"/>
  <c r="S908" i="39" s="1"/>
  <c r="L909" i="39"/>
  <c r="S909" i="39" s="1"/>
  <c r="L910" i="39"/>
  <c r="S910" i="39" s="1"/>
  <c r="L911" i="39"/>
  <c r="S911" i="39" s="1"/>
  <c r="L912" i="39"/>
  <c r="S912" i="39" s="1"/>
  <c r="L913" i="39"/>
  <c r="S913" i="39" s="1"/>
  <c r="L914" i="39"/>
  <c r="S914" i="39" s="1"/>
  <c r="L915" i="39"/>
  <c r="S915" i="39" s="1"/>
  <c r="L916" i="39"/>
  <c r="S916" i="39" s="1"/>
  <c r="L917" i="39"/>
  <c r="S917" i="39" s="1"/>
  <c r="L918" i="39"/>
  <c r="S918" i="39" s="1"/>
  <c r="L919" i="39"/>
  <c r="S919" i="39" s="1"/>
  <c r="L920" i="39"/>
  <c r="S920" i="39" s="1"/>
  <c r="L921" i="39"/>
  <c r="S921" i="39" s="1"/>
  <c r="L922" i="39"/>
  <c r="S922" i="39" s="1"/>
  <c r="L923" i="39"/>
  <c r="S923" i="39" s="1"/>
  <c r="L924" i="39"/>
  <c r="S924" i="39" s="1"/>
  <c r="L925" i="39"/>
  <c r="S925" i="39" s="1"/>
  <c r="L926" i="39"/>
  <c r="S926" i="39" s="1"/>
  <c r="L927" i="39"/>
  <c r="S927" i="39" s="1"/>
  <c r="L928" i="39"/>
  <c r="S928" i="39" s="1"/>
  <c r="L929" i="39"/>
  <c r="S929" i="39" s="1"/>
  <c r="L930" i="39"/>
  <c r="S930" i="39" s="1"/>
  <c r="L931" i="39"/>
  <c r="S931" i="39" s="1"/>
  <c r="L932" i="39"/>
  <c r="S932" i="39" s="1"/>
  <c r="L933" i="39"/>
  <c r="S933" i="39" s="1"/>
  <c r="L934" i="39"/>
  <c r="S934" i="39" s="1"/>
  <c r="L935" i="39"/>
  <c r="S935" i="39" s="1"/>
  <c r="L936" i="39"/>
  <c r="S936" i="39" s="1"/>
  <c r="L937" i="39"/>
  <c r="S937" i="39" s="1"/>
  <c r="L938" i="39"/>
  <c r="S938" i="39" s="1"/>
  <c r="L939" i="39"/>
  <c r="S939" i="39" s="1"/>
  <c r="L940" i="39"/>
  <c r="S940" i="39" s="1"/>
  <c r="L941" i="39"/>
  <c r="S941" i="39" s="1"/>
  <c r="L942" i="39"/>
  <c r="S942" i="39" s="1"/>
  <c r="L943" i="39"/>
  <c r="S943" i="39" s="1"/>
  <c r="L944" i="39"/>
  <c r="S944" i="39" s="1"/>
  <c r="L945" i="39"/>
  <c r="S945" i="39" s="1"/>
  <c r="L946" i="39"/>
  <c r="S946" i="39" s="1"/>
  <c r="L947" i="39"/>
  <c r="S947" i="39" s="1"/>
  <c r="L948" i="39"/>
  <c r="S948" i="39" s="1"/>
  <c r="L949" i="39"/>
  <c r="S949" i="39" s="1"/>
  <c r="L950" i="39"/>
  <c r="S950" i="39" s="1"/>
  <c r="L951" i="39"/>
  <c r="S951" i="39" s="1"/>
  <c r="L952" i="39"/>
  <c r="S952" i="39" s="1"/>
  <c r="L953" i="39"/>
  <c r="S953" i="39" s="1"/>
  <c r="L954" i="39"/>
  <c r="S954" i="39" s="1"/>
  <c r="L955" i="39"/>
  <c r="S955" i="39" s="1"/>
  <c r="L956" i="39"/>
  <c r="S956" i="39" s="1"/>
  <c r="L957" i="39"/>
  <c r="S957" i="39" s="1"/>
  <c r="L958" i="39"/>
  <c r="S958" i="39" s="1"/>
  <c r="L959" i="39"/>
  <c r="S959" i="39" s="1"/>
  <c r="L960" i="39"/>
  <c r="S960" i="39" s="1"/>
  <c r="L961" i="39"/>
  <c r="S961" i="39" s="1"/>
  <c r="L962" i="39"/>
  <c r="S962" i="39" s="1"/>
  <c r="L963" i="39"/>
  <c r="S963" i="39" s="1"/>
  <c r="L964" i="39"/>
  <c r="S964" i="39" s="1"/>
  <c r="L965" i="39"/>
  <c r="S965" i="39" s="1"/>
  <c r="L966" i="39"/>
  <c r="S966" i="39" s="1"/>
  <c r="L967" i="39"/>
  <c r="S967" i="39" s="1"/>
  <c r="L968" i="39"/>
  <c r="S968" i="39" s="1"/>
  <c r="L969" i="39"/>
  <c r="S969" i="39" s="1"/>
  <c r="L970" i="39"/>
  <c r="S970" i="39" s="1"/>
  <c r="L971" i="39"/>
  <c r="S971" i="39" s="1"/>
  <c r="L972" i="39"/>
  <c r="S972" i="39" s="1"/>
  <c r="L973" i="39"/>
  <c r="S973" i="39" s="1"/>
  <c r="L974" i="39"/>
  <c r="S974" i="39" s="1"/>
  <c r="L975" i="39"/>
  <c r="S975" i="39" s="1"/>
  <c r="L976" i="39"/>
  <c r="S976" i="39" s="1"/>
  <c r="L977" i="39"/>
  <c r="S977" i="39" s="1"/>
  <c r="L978" i="39"/>
  <c r="S978" i="39" s="1"/>
  <c r="L979" i="39"/>
  <c r="S979" i="39" s="1"/>
  <c r="L980" i="39"/>
  <c r="S980" i="39" s="1"/>
  <c r="L2" i="39"/>
  <c r="S2" i="39" s="1"/>
  <c r="K2" i="61"/>
  <c r="D150" i="49"/>
  <c r="D153" i="49"/>
  <c r="D141" i="49"/>
  <c r="D151" i="49"/>
  <c r="D139" i="49"/>
  <c r="D142" i="49"/>
  <c r="D140" i="49"/>
  <c r="D147" i="49"/>
  <c r="D155" i="49"/>
  <c r="D146" i="49"/>
  <c r="D152" i="49"/>
  <c r="D143" i="49"/>
  <c r="D149" i="49"/>
  <c r="D145" i="49"/>
  <c r="D148" i="49"/>
  <c r="D154" i="49"/>
  <c r="D144" i="49"/>
  <c r="D164" i="49"/>
  <c r="D156" i="49"/>
  <c r="D162" i="49"/>
  <c r="D158" i="49"/>
  <c r="D160" i="49"/>
  <c r="D157" i="49"/>
  <c r="D159" i="49"/>
  <c r="D168" i="49"/>
  <c r="D172" i="49"/>
  <c r="D169" i="49"/>
  <c r="D170" i="49"/>
  <c r="D166" i="49"/>
  <c r="D171" i="49"/>
  <c r="D167" i="49"/>
  <c r="D165" i="49"/>
  <c r="D161" i="49"/>
  <c r="D163" i="49"/>
  <c r="D185" i="49"/>
  <c r="D173" i="49"/>
  <c r="D181" i="49"/>
  <c r="D176" i="49"/>
  <c r="D182" i="49"/>
  <c r="D175" i="49"/>
  <c r="D177" i="49"/>
  <c r="D189" i="49"/>
  <c r="D183" i="49"/>
  <c r="D179" i="49"/>
  <c r="D187" i="49"/>
  <c r="D186" i="49"/>
  <c r="D180" i="49"/>
  <c r="D184" i="49"/>
  <c r="D188" i="49"/>
  <c r="D174" i="49"/>
  <c r="D178" i="49"/>
  <c r="D190" i="49"/>
  <c r="D191" i="49"/>
  <c r="D192" i="49"/>
  <c r="D193" i="49"/>
  <c r="D194" i="49"/>
  <c r="D195" i="49"/>
  <c r="D196" i="49"/>
  <c r="D197" i="49"/>
  <c r="D198" i="49"/>
  <c r="D199" i="49"/>
  <c r="D200" i="49"/>
  <c r="D201" i="49"/>
  <c r="D202" i="49"/>
  <c r="D203" i="49"/>
  <c r="D204" i="49"/>
  <c r="D205" i="49"/>
  <c r="D206" i="49"/>
  <c r="D207" i="49"/>
  <c r="D208" i="49"/>
  <c r="D209" i="49"/>
  <c r="D210" i="49"/>
  <c r="D211" i="49"/>
  <c r="D212" i="49"/>
  <c r="D213" i="49"/>
  <c r="D214" i="49"/>
  <c r="D215" i="49"/>
  <c r="D216" i="49"/>
  <c r="D217" i="49"/>
  <c r="D218" i="49"/>
  <c r="D219" i="49"/>
  <c r="D220" i="49"/>
  <c r="D221" i="49"/>
  <c r="D222" i="49"/>
  <c r="D223" i="49"/>
  <c r="D227" i="49"/>
  <c r="D230" i="49"/>
  <c r="D231" i="49"/>
  <c r="D224" i="49"/>
  <c r="D226" i="49"/>
  <c r="D228" i="49"/>
  <c r="D225" i="49"/>
  <c r="D240" i="49"/>
  <c r="D239" i="49"/>
  <c r="D235" i="49"/>
  <c r="D238" i="49"/>
  <c r="D237" i="49"/>
  <c r="D234" i="49"/>
  <c r="D236" i="49"/>
  <c r="D233" i="49"/>
  <c r="D229" i="49"/>
  <c r="D232" i="49"/>
  <c r="D254" i="49"/>
  <c r="D255" i="49"/>
  <c r="D245" i="49"/>
  <c r="D253" i="49"/>
  <c r="D247" i="49"/>
  <c r="D249" i="49"/>
  <c r="D250" i="49"/>
  <c r="D251" i="49"/>
  <c r="D257" i="49"/>
  <c r="D241" i="49"/>
  <c r="D248" i="49"/>
  <c r="D246" i="49"/>
  <c r="D244" i="49"/>
  <c r="D243" i="49"/>
  <c r="D252" i="49"/>
  <c r="D256" i="49"/>
  <c r="D242" i="49"/>
  <c r="D258" i="49"/>
  <c r="D259" i="49"/>
  <c r="D260" i="49"/>
  <c r="D261" i="49"/>
  <c r="D262" i="49"/>
  <c r="D263" i="49"/>
  <c r="D264" i="49"/>
  <c r="D265" i="49"/>
  <c r="D266" i="49"/>
  <c r="D267" i="49"/>
  <c r="D268" i="49"/>
  <c r="D269" i="49"/>
  <c r="D270" i="49"/>
  <c r="D271" i="49"/>
  <c r="D272" i="49"/>
  <c r="D273" i="49"/>
  <c r="D274" i="49"/>
  <c r="D4" i="49"/>
  <c r="D5" i="49"/>
  <c r="D6" i="49"/>
  <c r="D7" i="49"/>
  <c r="D8" i="49"/>
  <c r="D9" i="49"/>
  <c r="D10" i="49"/>
  <c r="D11" i="49"/>
  <c r="D12" i="49"/>
  <c r="D13" i="49"/>
  <c r="D14" i="49"/>
  <c r="D15" i="49"/>
  <c r="D16" i="49"/>
  <c r="D17" i="49"/>
  <c r="D18" i="49"/>
  <c r="D19" i="49"/>
  <c r="D20" i="49"/>
  <c r="D21" i="49"/>
  <c r="D22" i="49"/>
  <c r="D23" i="49"/>
  <c r="D24" i="49"/>
  <c r="D25" i="49"/>
  <c r="D26" i="49"/>
  <c r="D27" i="49"/>
  <c r="D28" i="49"/>
  <c r="D29" i="49"/>
  <c r="D30" i="49"/>
  <c r="D31" i="49"/>
  <c r="D32" i="49"/>
  <c r="D33" i="49"/>
  <c r="D34" i="49"/>
  <c r="D35" i="49"/>
  <c r="D36" i="49"/>
  <c r="D37" i="49"/>
  <c r="D38" i="49"/>
  <c r="D39" i="49"/>
  <c r="D40" i="49"/>
  <c r="D41" i="49"/>
  <c r="D42" i="49"/>
  <c r="D43" i="49"/>
  <c r="D44" i="49"/>
  <c r="D45" i="49"/>
  <c r="D46" i="49"/>
  <c r="D47" i="49"/>
  <c r="D48" i="49"/>
  <c r="D49" i="49"/>
  <c r="D50" i="49"/>
  <c r="D51" i="49"/>
  <c r="D52" i="49"/>
  <c r="D53" i="49"/>
  <c r="D54" i="49"/>
  <c r="D55" i="49"/>
  <c r="D56" i="49"/>
  <c r="D57" i="49"/>
  <c r="D58" i="49"/>
  <c r="D59" i="49"/>
  <c r="D60" i="49"/>
  <c r="D61" i="49"/>
  <c r="D62" i="49"/>
  <c r="D63" i="49"/>
  <c r="D64" i="49"/>
  <c r="D65" i="49"/>
  <c r="D66" i="49"/>
  <c r="D67" i="49"/>
  <c r="D68" i="49"/>
  <c r="D69" i="49"/>
  <c r="D70" i="49"/>
  <c r="D71" i="49"/>
  <c r="D72" i="49"/>
  <c r="D73" i="49"/>
  <c r="D74" i="49"/>
  <c r="D75" i="49"/>
  <c r="D76" i="49"/>
  <c r="D77" i="49"/>
  <c r="D78" i="49"/>
  <c r="D79" i="49"/>
  <c r="D80" i="49"/>
  <c r="D81" i="49"/>
  <c r="D82" i="49"/>
  <c r="D83" i="49"/>
  <c r="D84" i="49"/>
  <c r="D85" i="49"/>
  <c r="D86" i="49"/>
  <c r="D87" i="49"/>
  <c r="D88" i="49"/>
  <c r="D89" i="49"/>
  <c r="D90" i="49"/>
  <c r="D91" i="49"/>
  <c r="D92" i="49"/>
  <c r="D93" i="49"/>
  <c r="D94" i="49"/>
  <c r="D95" i="49"/>
  <c r="D96" i="49"/>
  <c r="D97" i="49"/>
  <c r="D98" i="49"/>
  <c r="D99" i="49"/>
  <c r="D100" i="49"/>
  <c r="D101" i="49"/>
  <c r="D102" i="49"/>
  <c r="D103" i="49"/>
  <c r="D104" i="49"/>
  <c r="D105" i="49"/>
  <c r="D106" i="49"/>
  <c r="D107" i="49"/>
  <c r="D108" i="49"/>
  <c r="D109" i="49"/>
  <c r="D110" i="49"/>
  <c r="D111" i="49"/>
  <c r="D112" i="49"/>
  <c r="D113" i="49"/>
  <c r="D114" i="49"/>
  <c r="D115" i="49"/>
  <c r="D116" i="49"/>
  <c r="D117" i="49"/>
  <c r="D118" i="49"/>
  <c r="D119" i="49"/>
  <c r="D120" i="49"/>
  <c r="D121" i="49"/>
  <c r="D122" i="49"/>
  <c r="D123" i="49"/>
  <c r="D124" i="49"/>
  <c r="D125" i="49"/>
  <c r="D126" i="49"/>
  <c r="D127" i="49"/>
  <c r="D128" i="49"/>
  <c r="D129" i="49"/>
  <c r="D130" i="49"/>
  <c r="D131" i="49"/>
  <c r="D132" i="49"/>
  <c r="D133" i="49"/>
  <c r="D134" i="49"/>
  <c r="D135" i="49"/>
  <c r="D136" i="49"/>
  <c r="D137" i="49"/>
  <c r="D138" i="49"/>
  <c r="D3" i="49"/>
  <c r="J948" i="39"/>
  <c r="J949" i="39"/>
  <c r="J950" i="39"/>
  <c r="J951" i="39"/>
  <c r="J952" i="39"/>
  <c r="J953" i="39"/>
  <c r="J954" i="39"/>
  <c r="J955" i="39"/>
  <c r="J956" i="39"/>
  <c r="J957" i="39"/>
  <c r="J958" i="39"/>
  <c r="J959" i="39"/>
  <c r="J960" i="39"/>
  <c r="J961" i="39"/>
  <c r="J962" i="39"/>
  <c r="J963" i="39"/>
  <c r="J964" i="39"/>
  <c r="J965" i="39"/>
  <c r="J966" i="39"/>
  <c r="J947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J447" i="39"/>
  <c r="J448" i="39"/>
  <c r="J449" i="39"/>
  <c r="J450" i="39"/>
  <c r="J451" i="39"/>
  <c r="J452" i="39"/>
  <c r="J453" i="39"/>
  <c r="J454" i="39"/>
  <c r="J455" i="39"/>
  <c r="J456" i="39"/>
  <c r="J457" i="39"/>
  <c r="J458" i="39"/>
  <c r="J459" i="39"/>
  <c r="J460" i="39"/>
  <c r="J461" i="39"/>
  <c r="J462" i="39"/>
  <c r="J463" i="39"/>
  <c r="J464" i="39"/>
  <c r="J465" i="39"/>
  <c r="J466" i="39"/>
  <c r="J467" i="39"/>
  <c r="J468" i="39"/>
  <c r="J469" i="39"/>
  <c r="J470" i="39"/>
  <c r="J471" i="39"/>
  <c r="J472" i="39"/>
  <c r="J473" i="39"/>
  <c r="J474" i="39"/>
  <c r="J475" i="39"/>
  <c r="J476" i="39"/>
  <c r="J477" i="39"/>
  <c r="J478" i="39"/>
  <c r="J479" i="39"/>
  <c r="J480" i="39"/>
  <c r="J481" i="39"/>
  <c r="J482" i="39"/>
  <c r="J483" i="39"/>
  <c r="J484" i="39"/>
  <c r="J485" i="39"/>
  <c r="J486" i="39"/>
  <c r="J487" i="39"/>
  <c r="J488" i="39"/>
  <c r="J489" i="39"/>
  <c r="J490" i="39"/>
  <c r="J491" i="39"/>
  <c r="J492" i="39"/>
  <c r="J493" i="39"/>
  <c r="J494" i="39"/>
  <c r="J495" i="39"/>
  <c r="J496" i="39"/>
  <c r="J497" i="39"/>
  <c r="J498" i="39"/>
  <c r="J499" i="39"/>
  <c r="J500" i="39"/>
  <c r="J501" i="39"/>
  <c r="J502" i="39"/>
  <c r="J503" i="39"/>
  <c r="J504" i="39"/>
  <c r="J505" i="39"/>
  <c r="J506" i="39"/>
  <c r="J507" i="39"/>
  <c r="J508" i="39"/>
  <c r="J509" i="39"/>
  <c r="J510" i="39"/>
  <c r="J511" i="39"/>
  <c r="J512" i="39"/>
  <c r="J513" i="39"/>
  <c r="J514" i="39"/>
  <c r="J515" i="39"/>
  <c r="J516" i="39"/>
  <c r="J517" i="39"/>
  <c r="J518" i="39"/>
  <c r="J519" i="39"/>
  <c r="J520" i="39"/>
  <c r="J521" i="39"/>
  <c r="J522" i="39"/>
  <c r="J523" i="39"/>
  <c r="J524" i="39"/>
  <c r="J525" i="39"/>
  <c r="J526" i="39"/>
  <c r="J527" i="39"/>
  <c r="J528" i="39"/>
  <c r="J529" i="39"/>
  <c r="J530" i="39"/>
  <c r="J531" i="39"/>
  <c r="J532" i="39"/>
  <c r="J533" i="39"/>
  <c r="J534" i="39"/>
  <c r="J535" i="39"/>
  <c r="J536" i="39"/>
  <c r="J537" i="39"/>
  <c r="J538" i="39"/>
  <c r="J539" i="39"/>
  <c r="J540" i="39"/>
  <c r="J541" i="39"/>
  <c r="J542" i="39"/>
  <c r="J543" i="39"/>
  <c r="J544" i="39"/>
  <c r="J545" i="39"/>
  <c r="J546" i="39"/>
  <c r="J547" i="39"/>
  <c r="J548" i="39"/>
  <c r="J549" i="39"/>
  <c r="J550" i="39"/>
  <c r="J551" i="39"/>
  <c r="J552" i="39"/>
  <c r="J553" i="39"/>
  <c r="J554" i="39"/>
  <c r="J555" i="39"/>
  <c r="J556" i="39"/>
  <c r="J557" i="39"/>
  <c r="J558" i="39"/>
  <c r="J559" i="39"/>
  <c r="J560" i="39"/>
  <c r="J561" i="39"/>
  <c r="J562" i="39"/>
  <c r="J563" i="39"/>
  <c r="J564" i="39"/>
  <c r="J565" i="39"/>
  <c r="J566" i="39"/>
  <c r="J567" i="39"/>
  <c r="J568" i="39"/>
  <c r="J569" i="39"/>
  <c r="J570" i="39"/>
  <c r="J571" i="39"/>
  <c r="J572" i="39"/>
  <c r="J573" i="39"/>
  <c r="J574" i="39"/>
  <c r="J575" i="39"/>
  <c r="J576" i="39"/>
  <c r="J577" i="39"/>
  <c r="J578" i="39"/>
  <c r="J579" i="39"/>
  <c r="J580" i="39"/>
  <c r="J581" i="39"/>
  <c r="J582" i="39"/>
  <c r="J583" i="39"/>
  <c r="J584" i="39"/>
  <c r="J585" i="39"/>
  <c r="J586" i="39"/>
  <c r="J587" i="39"/>
  <c r="J588" i="39"/>
  <c r="J589" i="39"/>
  <c r="J590" i="39"/>
  <c r="J591" i="39"/>
  <c r="J592" i="39"/>
  <c r="J593" i="39"/>
  <c r="J594" i="39"/>
  <c r="J595" i="39"/>
  <c r="J596" i="39"/>
  <c r="J597" i="39"/>
  <c r="J598" i="39"/>
  <c r="J599" i="39"/>
  <c r="J600" i="39"/>
  <c r="J601" i="39"/>
  <c r="J602" i="39"/>
  <c r="J603" i="39"/>
  <c r="J604" i="39"/>
  <c r="J605" i="39"/>
  <c r="J606" i="39"/>
  <c r="J607" i="39"/>
  <c r="J608" i="39"/>
  <c r="J609" i="39"/>
  <c r="J610" i="39"/>
  <c r="J611" i="39"/>
  <c r="J612" i="39"/>
  <c r="J613" i="39"/>
  <c r="J614" i="39"/>
  <c r="J615" i="39"/>
  <c r="J616" i="39"/>
  <c r="J617" i="39"/>
  <c r="J618" i="39"/>
  <c r="J619" i="39"/>
  <c r="J620" i="39"/>
  <c r="J621" i="39"/>
  <c r="J622" i="39"/>
  <c r="J623" i="39"/>
  <c r="J624" i="39"/>
  <c r="J625" i="39"/>
  <c r="J626" i="39"/>
  <c r="J627" i="39"/>
  <c r="J628" i="39"/>
  <c r="J629" i="39"/>
  <c r="J630" i="39"/>
  <c r="J631" i="39"/>
  <c r="J632" i="39"/>
  <c r="J633" i="39"/>
  <c r="J634" i="39"/>
  <c r="J635" i="39"/>
  <c r="J636" i="39"/>
  <c r="J637" i="39"/>
  <c r="J638" i="39"/>
  <c r="J639" i="39"/>
  <c r="J640" i="39"/>
  <c r="J641" i="39"/>
  <c r="J642" i="39"/>
  <c r="J643" i="39"/>
  <c r="J644" i="39"/>
  <c r="J645" i="39"/>
  <c r="J646" i="39"/>
  <c r="J647" i="39"/>
  <c r="J648" i="39"/>
  <c r="J649" i="39"/>
  <c r="J650" i="39"/>
  <c r="J651" i="39"/>
  <c r="J652" i="39"/>
  <c r="J653" i="39"/>
  <c r="J654" i="39"/>
  <c r="J655" i="39"/>
  <c r="J656" i="39"/>
  <c r="J657" i="39"/>
  <c r="J658" i="39"/>
  <c r="J659" i="39"/>
  <c r="J660" i="39"/>
  <c r="J661" i="39"/>
  <c r="J662" i="39"/>
  <c r="J663" i="39"/>
  <c r="J664" i="39"/>
  <c r="J665" i="39"/>
  <c r="J666" i="39"/>
  <c r="J667" i="39"/>
  <c r="J668" i="39"/>
  <c r="J669" i="39"/>
  <c r="J670" i="39"/>
  <c r="J671" i="39"/>
  <c r="J672" i="39"/>
  <c r="J673" i="39"/>
  <c r="J674" i="39"/>
  <c r="J675" i="39"/>
  <c r="J676" i="39"/>
  <c r="J677" i="39"/>
  <c r="J678" i="39"/>
  <c r="J679" i="39"/>
  <c r="J680" i="39"/>
  <c r="J681" i="39"/>
  <c r="J682" i="39"/>
  <c r="J683" i="39"/>
  <c r="J684" i="39"/>
  <c r="J685" i="39"/>
  <c r="J686" i="39"/>
  <c r="J687" i="39"/>
  <c r="J688" i="39"/>
  <c r="J689" i="39"/>
  <c r="J690" i="39"/>
  <c r="J691" i="39"/>
  <c r="J692" i="39"/>
  <c r="J693" i="39"/>
  <c r="J694" i="39"/>
  <c r="J695" i="39"/>
  <c r="J696" i="39"/>
  <c r="J697" i="39"/>
  <c r="J698" i="39"/>
  <c r="J699" i="39"/>
  <c r="J700" i="39"/>
  <c r="J701" i="39"/>
  <c r="J702" i="39"/>
  <c r="J703" i="39"/>
  <c r="J704" i="39"/>
  <c r="J705" i="39"/>
  <c r="J706" i="39"/>
  <c r="J707" i="39"/>
  <c r="J708" i="39"/>
  <c r="J709" i="39"/>
  <c r="J710" i="39"/>
  <c r="J711" i="39"/>
  <c r="J712" i="39"/>
  <c r="J713" i="39"/>
  <c r="J714" i="39"/>
  <c r="J715" i="39"/>
  <c r="J716" i="39"/>
  <c r="J717" i="39"/>
  <c r="J718" i="39"/>
  <c r="J719" i="39"/>
  <c r="J720" i="39"/>
  <c r="J721" i="39"/>
  <c r="J722" i="39"/>
  <c r="J723" i="39"/>
  <c r="J724" i="39"/>
  <c r="J725" i="39"/>
  <c r="J726" i="39"/>
  <c r="J727" i="39"/>
  <c r="J728" i="39"/>
  <c r="J729" i="39"/>
  <c r="J730" i="39"/>
  <c r="J731" i="39"/>
  <c r="J732" i="39"/>
  <c r="J733" i="39"/>
  <c r="J734" i="39"/>
  <c r="J735" i="39"/>
  <c r="J736" i="39"/>
  <c r="J737" i="39"/>
  <c r="J738" i="39"/>
  <c r="J739" i="39"/>
  <c r="J740" i="39"/>
  <c r="J741" i="39"/>
  <c r="J742" i="39"/>
  <c r="J743" i="39"/>
  <c r="J744" i="39"/>
  <c r="J745" i="39"/>
  <c r="J746" i="39"/>
  <c r="J747" i="39"/>
  <c r="J748" i="39"/>
  <c r="J749" i="39"/>
  <c r="J750" i="39"/>
  <c r="J751" i="39"/>
  <c r="J752" i="39"/>
  <c r="J753" i="39"/>
  <c r="J754" i="39"/>
  <c r="J755" i="39"/>
  <c r="J756" i="39"/>
  <c r="J757" i="39"/>
  <c r="J758" i="39"/>
  <c r="J759" i="39"/>
  <c r="J760" i="39"/>
  <c r="J761" i="39"/>
  <c r="J762" i="39"/>
  <c r="J763" i="39"/>
  <c r="J764" i="39"/>
  <c r="J765" i="39"/>
  <c r="J766" i="39"/>
  <c r="J767" i="39"/>
  <c r="J768" i="39"/>
  <c r="J769" i="39"/>
  <c r="J770" i="39"/>
  <c r="J771" i="39"/>
  <c r="J772" i="39"/>
  <c r="J773" i="39"/>
  <c r="J774" i="39"/>
  <c r="J775" i="39"/>
  <c r="J776" i="39"/>
  <c r="J777" i="39"/>
  <c r="J778" i="39"/>
  <c r="J779" i="39"/>
  <c r="J780" i="39"/>
  <c r="J781" i="39"/>
  <c r="J782" i="39"/>
  <c r="J783" i="39"/>
  <c r="J784" i="39"/>
  <c r="J785" i="39"/>
  <c r="J786" i="39"/>
  <c r="J787" i="39"/>
  <c r="J788" i="39"/>
  <c r="J789" i="39"/>
  <c r="J790" i="39"/>
  <c r="J791" i="39"/>
  <c r="J792" i="39"/>
  <c r="J793" i="39"/>
  <c r="J794" i="39"/>
  <c r="J795" i="39"/>
  <c r="J796" i="39"/>
  <c r="J797" i="39"/>
  <c r="J798" i="39"/>
  <c r="J799" i="39"/>
  <c r="J800" i="39"/>
  <c r="J801" i="39"/>
  <c r="J802" i="39"/>
  <c r="J803" i="39"/>
  <c r="J804" i="39"/>
  <c r="J805" i="39"/>
  <c r="J806" i="39"/>
  <c r="J807" i="39"/>
  <c r="J808" i="39"/>
  <c r="J809" i="39"/>
  <c r="J810" i="39"/>
  <c r="J811" i="39"/>
  <c r="J812" i="39"/>
  <c r="J813" i="39"/>
  <c r="J814" i="39"/>
  <c r="J815" i="39"/>
  <c r="J816" i="39"/>
  <c r="J817" i="39"/>
  <c r="J818" i="39"/>
  <c r="J819" i="39"/>
  <c r="J820" i="39"/>
  <c r="J821" i="39"/>
  <c r="J822" i="39"/>
  <c r="J823" i="39"/>
  <c r="J824" i="39"/>
  <c r="J825" i="39"/>
  <c r="J826" i="39"/>
  <c r="J827" i="39"/>
  <c r="J828" i="39"/>
  <c r="J829" i="39"/>
  <c r="J830" i="39"/>
  <c r="J831" i="39"/>
  <c r="J832" i="39"/>
  <c r="J833" i="39"/>
  <c r="J834" i="39"/>
  <c r="J835" i="39"/>
  <c r="J836" i="39"/>
  <c r="J837" i="39"/>
  <c r="J838" i="39"/>
  <c r="J839" i="39"/>
  <c r="J840" i="39"/>
  <c r="J841" i="39"/>
  <c r="J842" i="39"/>
  <c r="J843" i="39"/>
  <c r="J844" i="39"/>
  <c r="J845" i="39"/>
  <c r="J846" i="39"/>
  <c r="J847" i="39"/>
  <c r="J848" i="39"/>
  <c r="J849" i="39"/>
  <c r="J850" i="39"/>
  <c r="J851" i="39"/>
  <c r="J852" i="39"/>
  <c r="J853" i="39"/>
  <c r="J854" i="39"/>
  <c r="J855" i="39"/>
  <c r="J856" i="39"/>
  <c r="J857" i="39"/>
  <c r="J858" i="39"/>
  <c r="J859" i="39"/>
  <c r="J860" i="39"/>
  <c r="J861" i="39"/>
  <c r="J862" i="39"/>
  <c r="J863" i="39"/>
  <c r="J864" i="39"/>
  <c r="J865" i="39"/>
  <c r="J866" i="39"/>
  <c r="J867" i="39"/>
  <c r="J868" i="39"/>
  <c r="J869" i="39"/>
  <c r="J870" i="39"/>
  <c r="J871" i="39"/>
  <c r="J872" i="39"/>
  <c r="J873" i="39"/>
  <c r="J874" i="39"/>
  <c r="J875" i="39"/>
  <c r="J876" i="39"/>
  <c r="J877" i="39"/>
  <c r="J878" i="39"/>
  <c r="J879" i="39"/>
  <c r="J880" i="39"/>
  <c r="J881" i="39"/>
  <c r="J882" i="39"/>
  <c r="J883" i="39"/>
  <c r="J884" i="39"/>
  <c r="J885" i="39"/>
  <c r="J886" i="39"/>
  <c r="J887" i="39"/>
  <c r="J888" i="39"/>
  <c r="J889" i="39"/>
  <c r="J890" i="39"/>
  <c r="J891" i="39"/>
  <c r="J892" i="39"/>
  <c r="J893" i="39"/>
  <c r="J894" i="39"/>
  <c r="J895" i="39"/>
  <c r="J896" i="39"/>
  <c r="J897" i="39"/>
  <c r="J898" i="39"/>
  <c r="J899" i="39"/>
  <c r="J900" i="39"/>
  <c r="J901" i="39"/>
  <c r="J902" i="39"/>
  <c r="J903" i="39"/>
  <c r="J904" i="39"/>
  <c r="J905" i="39"/>
  <c r="J906" i="39"/>
  <c r="J907" i="39"/>
  <c r="J908" i="39"/>
  <c r="J909" i="39"/>
  <c r="J910" i="39"/>
  <c r="J911" i="39"/>
  <c r="J912" i="39"/>
  <c r="J913" i="39"/>
  <c r="J914" i="39"/>
  <c r="J915" i="39"/>
  <c r="J916" i="39"/>
  <c r="J917" i="39"/>
  <c r="J918" i="39"/>
  <c r="J919" i="39"/>
  <c r="J920" i="39"/>
  <c r="J921" i="39"/>
  <c r="J922" i="39"/>
  <c r="J923" i="39"/>
  <c r="J924" i="39"/>
  <c r="J925" i="39"/>
  <c r="J926" i="39"/>
  <c r="J927" i="39"/>
  <c r="J928" i="39"/>
  <c r="J929" i="39"/>
  <c r="J930" i="39"/>
  <c r="J931" i="39"/>
  <c r="J932" i="39"/>
  <c r="J933" i="39"/>
  <c r="J934" i="39"/>
  <c r="J935" i="39"/>
  <c r="J936" i="39"/>
  <c r="J937" i="39"/>
  <c r="J938" i="39"/>
  <c r="J939" i="39"/>
  <c r="J940" i="39"/>
  <c r="J941" i="39"/>
  <c r="J942" i="39"/>
  <c r="J943" i="39"/>
  <c r="J944" i="39"/>
  <c r="J945" i="39"/>
  <c r="J946" i="39"/>
  <c r="J967" i="39"/>
  <c r="J968" i="39"/>
  <c r="J969" i="39"/>
  <c r="J970" i="39"/>
  <c r="J971" i="39"/>
  <c r="J972" i="39"/>
  <c r="J973" i="39"/>
  <c r="J974" i="39"/>
  <c r="J975" i="39"/>
  <c r="J976" i="39"/>
  <c r="J977" i="39"/>
  <c r="J978" i="39"/>
  <c r="J979" i="39"/>
  <c r="J980" i="39"/>
  <c r="J2" i="39"/>
  <c r="G977" i="39"/>
  <c r="I977" i="39" s="1"/>
  <c r="G978" i="39"/>
  <c r="I978" i="39" s="1"/>
  <c r="G979" i="39"/>
  <c r="I979" i="39" s="1"/>
  <c r="G980" i="39"/>
  <c r="I980" i="39" s="1"/>
  <c r="G976" i="39"/>
  <c r="I976" i="39" s="1"/>
  <c r="G972" i="39"/>
  <c r="I972" i="39" s="1"/>
  <c r="G973" i="39"/>
  <c r="I973" i="39" s="1"/>
  <c r="G974" i="39"/>
  <c r="I974" i="39" s="1"/>
  <c r="G975" i="39"/>
  <c r="I975" i="39" s="1"/>
  <c r="G971" i="39"/>
  <c r="I971" i="39" s="1"/>
  <c r="G967" i="39"/>
  <c r="I967" i="39" s="1"/>
  <c r="G968" i="39"/>
  <c r="I968" i="39" s="1"/>
  <c r="G969" i="39"/>
  <c r="I969" i="39" s="1"/>
  <c r="G970" i="39"/>
  <c r="I970" i="39" s="1"/>
  <c r="G948" i="39"/>
  <c r="I948" i="39" s="1"/>
  <c r="G949" i="39"/>
  <c r="I949" i="39" s="1"/>
  <c r="G950" i="39"/>
  <c r="I950" i="39" s="1"/>
  <c r="G951" i="39"/>
  <c r="I951" i="39" s="1"/>
  <c r="G952" i="39"/>
  <c r="I952" i="39" s="1"/>
  <c r="G953" i="39"/>
  <c r="I953" i="39" s="1"/>
  <c r="G954" i="39"/>
  <c r="I954" i="39" s="1"/>
  <c r="G955" i="39"/>
  <c r="I955" i="39" s="1"/>
  <c r="G956" i="39"/>
  <c r="I956" i="39" s="1"/>
  <c r="G957" i="39"/>
  <c r="I957" i="39" s="1"/>
  <c r="G958" i="39"/>
  <c r="I958" i="39" s="1"/>
  <c r="G959" i="39"/>
  <c r="I959" i="39" s="1"/>
  <c r="G960" i="39"/>
  <c r="I960" i="39" s="1"/>
  <c r="G961" i="39"/>
  <c r="I961" i="39" s="1"/>
  <c r="G962" i="39"/>
  <c r="I962" i="39" s="1"/>
  <c r="G963" i="39"/>
  <c r="I963" i="39" s="1"/>
  <c r="G964" i="39"/>
  <c r="I964" i="39" s="1"/>
  <c r="G965" i="39"/>
  <c r="I965" i="39" s="1"/>
  <c r="G966" i="39"/>
  <c r="I966" i="39" s="1"/>
  <c r="G947" i="39"/>
  <c r="I947" i="39" s="1"/>
  <c r="G933" i="39"/>
  <c r="I933" i="39" s="1"/>
  <c r="G934" i="39"/>
  <c r="I934" i="39" s="1"/>
  <c r="G935" i="39"/>
  <c r="I935" i="39" s="1"/>
  <c r="G936" i="39"/>
  <c r="I936" i="39" s="1"/>
  <c r="G937" i="39"/>
  <c r="I937" i="39" s="1"/>
  <c r="G938" i="39"/>
  <c r="I938" i="39" s="1"/>
  <c r="G939" i="39"/>
  <c r="I939" i="39" s="1"/>
  <c r="G940" i="39"/>
  <c r="I940" i="39" s="1"/>
  <c r="G941" i="39"/>
  <c r="I941" i="39" s="1"/>
  <c r="G942" i="39"/>
  <c r="I942" i="39" s="1"/>
  <c r="G943" i="39"/>
  <c r="I943" i="39" s="1"/>
  <c r="G944" i="39"/>
  <c r="I944" i="39" s="1"/>
  <c r="G945" i="39"/>
  <c r="I945" i="39" s="1"/>
  <c r="G946" i="39"/>
  <c r="I946" i="39" s="1"/>
  <c r="G932" i="39"/>
  <c r="I932" i="39" s="1"/>
  <c r="G898" i="39"/>
  <c r="I898" i="39" s="1"/>
  <c r="G899" i="39"/>
  <c r="I899" i="39" s="1"/>
  <c r="G900" i="39"/>
  <c r="I900" i="39" s="1"/>
  <c r="G901" i="39"/>
  <c r="I901" i="39" s="1"/>
  <c r="G902" i="39"/>
  <c r="I902" i="39" s="1"/>
  <c r="G903" i="39"/>
  <c r="I903" i="39" s="1"/>
  <c r="G904" i="39"/>
  <c r="I904" i="39" s="1"/>
  <c r="G905" i="39"/>
  <c r="I905" i="39" s="1"/>
  <c r="G906" i="39"/>
  <c r="I906" i="39" s="1"/>
  <c r="G907" i="39"/>
  <c r="I907" i="39" s="1"/>
  <c r="G908" i="39"/>
  <c r="I908" i="39" s="1"/>
  <c r="G909" i="39"/>
  <c r="I909" i="39" s="1"/>
  <c r="G910" i="39"/>
  <c r="I910" i="39" s="1"/>
  <c r="G911" i="39"/>
  <c r="I911" i="39" s="1"/>
  <c r="G912" i="39"/>
  <c r="I912" i="39" s="1"/>
  <c r="G913" i="39"/>
  <c r="I913" i="39" s="1"/>
  <c r="G914" i="39"/>
  <c r="I914" i="39" s="1"/>
  <c r="G915" i="39"/>
  <c r="I915" i="39" s="1"/>
  <c r="G916" i="39"/>
  <c r="I916" i="39" s="1"/>
  <c r="G917" i="39"/>
  <c r="I917" i="39" s="1"/>
  <c r="G918" i="39"/>
  <c r="I918" i="39" s="1"/>
  <c r="G919" i="39"/>
  <c r="I919" i="39" s="1"/>
  <c r="G920" i="39"/>
  <c r="I920" i="39" s="1"/>
  <c r="G921" i="39"/>
  <c r="I921" i="39" s="1"/>
  <c r="G922" i="39"/>
  <c r="I922" i="39" s="1"/>
  <c r="G923" i="39"/>
  <c r="I923" i="39" s="1"/>
  <c r="G924" i="39"/>
  <c r="I924" i="39" s="1"/>
  <c r="G925" i="39"/>
  <c r="I925" i="39" s="1"/>
  <c r="G926" i="39"/>
  <c r="I926" i="39" s="1"/>
  <c r="G927" i="39"/>
  <c r="I927" i="39" s="1"/>
  <c r="G928" i="39"/>
  <c r="I928" i="39" s="1"/>
  <c r="G929" i="39"/>
  <c r="I929" i="39" s="1"/>
  <c r="G930" i="39"/>
  <c r="I930" i="39" s="1"/>
  <c r="G931" i="39"/>
  <c r="I931" i="39" s="1"/>
  <c r="G897" i="39"/>
  <c r="I897" i="39" s="1"/>
  <c r="G883" i="39"/>
  <c r="I883" i="39" s="1"/>
  <c r="G884" i="39"/>
  <c r="I884" i="39" s="1"/>
  <c r="G885" i="39"/>
  <c r="I885" i="39" s="1"/>
  <c r="G886" i="39"/>
  <c r="I886" i="39" s="1"/>
  <c r="G887" i="39"/>
  <c r="I887" i="39" s="1"/>
  <c r="G888" i="39"/>
  <c r="I888" i="39" s="1"/>
  <c r="G889" i="39"/>
  <c r="I889" i="39" s="1"/>
  <c r="G890" i="39"/>
  <c r="I890" i="39" s="1"/>
  <c r="G891" i="39"/>
  <c r="I891" i="39" s="1"/>
  <c r="G892" i="39"/>
  <c r="I892" i="39" s="1"/>
  <c r="G893" i="39"/>
  <c r="I893" i="39" s="1"/>
  <c r="G894" i="39"/>
  <c r="I894" i="39" s="1"/>
  <c r="G895" i="39"/>
  <c r="I895" i="39" s="1"/>
  <c r="G896" i="39"/>
  <c r="I896" i="39" s="1"/>
  <c r="G882" i="39"/>
  <c r="I882" i="39" s="1"/>
  <c r="G848" i="39"/>
  <c r="I848" i="39" s="1"/>
  <c r="G849" i="39"/>
  <c r="I849" i="39" s="1"/>
  <c r="G850" i="39"/>
  <c r="I850" i="39" s="1"/>
  <c r="G851" i="39"/>
  <c r="I851" i="39" s="1"/>
  <c r="G852" i="39"/>
  <c r="I852" i="39" s="1"/>
  <c r="G853" i="39"/>
  <c r="I853" i="39" s="1"/>
  <c r="G854" i="39"/>
  <c r="I854" i="39" s="1"/>
  <c r="G855" i="39"/>
  <c r="I855" i="39" s="1"/>
  <c r="G856" i="39"/>
  <c r="I856" i="39" s="1"/>
  <c r="G857" i="39"/>
  <c r="I857" i="39" s="1"/>
  <c r="G858" i="39"/>
  <c r="I858" i="39" s="1"/>
  <c r="G859" i="39"/>
  <c r="I859" i="39" s="1"/>
  <c r="G860" i="39"/>
  <c r="I860" i="39" s="1"/>
  <c r="G861" i="39"/>
  <c r="I861" i="39" s="1"/>
  <c r="G862" i="39"/>
  <c r="I862" i="39" s="1"/>
  <c r="G863" i="39"/>
  <c r="I863" i="39" s="1"/>
  <c r="G864" i="39"/>
  <c r="I864" i="39" s="1"/>
  <c r="G865" i="39"/>
  <c r="I865" i="39" s="1"/>
  <c r="G866" i="39"/>
  <c r="I866" i="39" s="1"/>
  <c r="G867" i="39"/>
  <c r="I867" i="39" s="1"/>
  <c r="G868" i="39"/>
  <c r="I868" i="39" s="1"/>
  <c r="G869" i="39"/>
  <c r="I869" i="39" s="1"/>
  <c r="G870" i="39"/>
  <c r="I870" i="39" s="1"/>
  <c r="G871" i="39"/>
  <c r="I871" i="39" s="1"/>
  <c r="G872" i="39"/>
  <c r="I872" i="39" s="1"/>
  <c r="G873" i="39"/>
  <c r="I873" i="39" s="1"/>
  <c r="G874" i="39"/>
  <c r="I874" i="39" s="1"/>
  <c r="G875" i="39"/>
  <c r="I875" i="39" s="1"/>
  <c r="G876" i="39"/>
  <c r="I876" i="39" s="1"/>
  <c r="G877" i="39"/>
  <c r="I877" i="39" s="1"/>
  <c r="G878" i="39"/>
  <c r="I878" i="39" s="1"/>
  <c r="G879" i="39"/>
  <c r="I879" i="39" s="1"/>
  <c r="G880" i="39"/>
  <c r="I880" i="39" s="1"/>
  <c r="G881" i="39"/>
  <c r="I881" i="39" s="1"/>
  <c r="G847" i="39"/>
  <c r="I847" i="39" s="1"/>
  <c r="G832" i="39"/>
  <c r="I832" i="39" s="1"/>
  <c r="G833" i="39"/>
  <c r="I833" i="39" s="1"/>
  <c r="G834" i="39"/>
  <c r="I834" i="39" s="1"/>
  <c r="G835" i="39"/>
  <c r="I835" i="39" s="1"/>
  <c r="G836" i="39"/>
  <c r="I836" i="39" s="1"/>
  <c r="G837" i="39"/>
  <c r="I837" i="39" s="1"/>
  <c r="G838" i="39"/>
  <c r="I838" i="39" s="1"/>
  <c r="G839" i="39"/>
  <c r="I839" i="39" s="1"/>
  <c r="G840" i="39"/>
  <c r="I840" i="39" s="1"/>
  <c r="G841" i="39"/>
  <c r="I841" i="39" s="1"/>
  <c r="G842" i="39"/>
  <c r="I842" i="39" s="1"/>
  <c r="G843" i="39"/>
  <c r="I843" i="39" s="1"/>
  <c r="G844" i="39"/>
  <c r="I844" i="39" s="1"/>
  <c r="G845" i="39"/>
  <c r="I845" i="39" s="1"/>
  <c r="G846" i="39"/>
  <c r="I846" i="39" s="1"/>
  <c r="G797" i="39"/>
  <c r="I797" i="39" s="1"/>
  <c r="G798" i="39"/>
  <c r="I798" i="39" s="1"/>
  <c r="G799" i="39"/>
  <c r="I799" i="39" s="1"/>
  <c r="G800" i="39"/>
  <c r="I800" i="39" s="1"/>
  <c r="G801" i="39"/>
  <c r="I801" i="39" s="1"/>
  <c r="G802" i="39"/>
  <c r="I802" i="39" s="1"/>
  <c r="G803" i="39"/>
  <c r="I803" i="39" s="1"/>
  <c r="G804" i="39"/>
  <c r="I804" i="39" s="1"/>
  <c r="G805" i="39"/>
  <c r="I805" i="39" s="1"/>
  <c r="G806" i="39"/>
  <c r="I806" i="39" s="1"/>
  <c r="G807" i="39"/>
  <c r="I807" i="39" s="1"/>
  <c r="G808" i="39"/>
  <c r="I808" i="39" s="1"/>
  <c r="G809" i="39"/>
  <c r="I809" i="39" s="1"/>
  <c r="G810" i="39"/>
  <c r="I810" i="39" s="1"/>
  <c r="G811" i="39"/>
  <c r="I811" i="39" s="1"/>
  <c r="G812" i="39"/>
  <c r="I812" i="39" s="1"/>
  <c r="G813" i="39"/>
  <c r="I813" i="39" s="1"/>
  <c r="G814" i="39"/>
  <c r="I814" i="39" s="1"/>
  <c r="G815" i="39"/>
  <c r="I815" i="39" s="1"/>
  <c r="G816" i="39"/>
  <c r="I816" i="39" s="1"/>
  <c r="G817" i="39"/>
  <c r="I817" i="39" s="1"/>
  <c r="G818" i="39"/>
  <c r="I818" i="39" s="1"/>
  <c r="G819" i="39"/>
  <c r="I819" i="39" s="1"/>
  <c r="G820" i="39"/>
  <c r="I820" i="39" s="1"/>
  <c r="G821" i="39"/>
  <c r="I821" i="39" s="1"/>
  <c r="G822" i="39"/>
  <c r="I822" i="39" s="1"/>
  <c r="G823" i="39"/>
  <c r="I823" i="39" s="1"/>
  <c r="G824" i="39"/>
  <c r="I824" i="39" s="1"/>
  <c r="G825" i="39"/>
  <c r="I825" i="39" s="1"/>
  <c r="G826" i="39"/>
  <c r="I826" i="39" s="1"/>
  <c r="G827" i="39"/>
  <c r="I827" i="39" s="1"/>
  <c r="G828" i="39"/>
  <c r="I828" i="39" s="1"/>
  <c r="G829" i="39"/>
  <c r="I829" i="39" s="1"/>
  <c r="G830" i="39"/>
  <c r="I830" i="39" s="1"/>
  <c r="G831" i="39"/>
  <c r="I831" i="39" s="1"/>
  <c r="G783" i="39"/>
  <c r="I783" i="39" s="1"/>
  <c r="G784" i="39"/>
  <c r="I784" i="39" s="1"/>
  <c r="G785" i="39"/>
  <c r="I785" i="39" s="1"/>
  <c r="G786" i="39"/>
  <c r="I786" i="39" s="1"/>
  <c r="G787" i="39"/>
  <c r="I787" i="39" s="1"/>
  <c r="G788" i="39"/>
  <c r="I788" i="39" s="1"/>
  <c r="G789" i="39"/>
  <c r="I789" i="39" s="1"/>
  <c r="G790" i="39"/>
  <c r="I790" i="39" s="1"/>
  <c r="G791" i="39"/>
  <c r="I791" i="39" s="1"/>
  <c r="G792" i="39"/>
  <c r="I792" i="39" s="1"/>
  <c r="G793" i="39"/>
  <c r="I793" i="39" s="1"/>
  <c r="G794" i="39"/>
  <c r="I794" i="39" s="1"/>
  <c r="G795" i="39"/>
  <c r="I795" i="39" s="1"/>
  <c r="G796" i="39"/>
  <c r="I796" i="39" s="1"/>
  <c r="G782" i="39"/>
  <c r="I782" i="39" s="1"/>
  <c r="G748" i="39"/>
  <c r="I748" i="39" s="1"/>
  <c r="G749" i="39"/>
  <c r="I749" i="39" s="1"/>
  <c r="G750" i="39"/>
  <c r="I750" i="39" s="1"/>
  <c r="G751" i="39"/>
  <c r="I751" i="39" s="1"/>
  <c r="G752" i="39"/>
  <c r="I752" i="39" s="1"/>
  <c r="G753" i="39"/>
  <c r="I753" i="39" s="1"/>
  <c r="G754" i="39"/>
  <c r="I754" i="39" s="1"/>
  <c r="G755" i="39"/>
  <c r="I755" i="39" s="1"/>
  <c r="G756" i="39"/>
  <c r="I756" i="39" s="1"/>
  <c r="G757" i="39"/>
  <c r="I757" i="39" s="1"/>
  <c r="G758" i="39"/>
  <c r="I758" i="39" s="1"/>
  <c r="G759" i="39"/>
  <c r="I759" i="39" s="1"/>
  <c r="G760" i="39"/>
  <c r="I760" i="39" s="1"/>
  <c r="G761" i="39"/>
  <c r="I761" i="39" s="1"/>
  <c r="G762" i="39"/>
  <c r="I762" i="39" s="1"/>
  <c r="G763" i="39"/>
  <c r="I763" i="39" s="1"/>
  <c r="G764" i="39"/>
  <c r="I764" i="39" s="1"/>
  <c r="G765" i="39"/>
  <c r="I765" i="39" s="1"/>
  <c r="G766" i="39"/>
  <c r="I766" i="39" s="1"/>
  <c r="G767" i="39"/>
  <c r="I767" i="39" s="1"/>
  <c r="G768" i="39"/>
  <c r="I768" i="39" s="1"/>
  <c r="G769" i="39"/>
  <c r="I769" i="39" s="1"/>
  <c r="G770" i="39"/>
  <c r="I770" i="39" s="1"/>
  <c r="G771" i="39"/>
  <c r="I771" i="39" s="1"/>
  <c r="G772" i="39"/>
  <c r="I772" i="39" s="1"/>
  <c r="G773" i="39"/>
  <c r="I773" i="39" s="1"/>
  <c r="G774" i="39"/>
  <c r="I774" i="39" s="1"/>
  <c r="G775" i="39"/>
  <c r="I775" i="39" s="1"/>
  <c r="G776" i="39"/>
  <c r="I776" i="39" s="1"/>
  <c r="G777" i="39"/>
  <c r="I777" i="39" s="1"/>
  <c r="G778" i="39"/>
  <c r="I778" i="39" s="1"/>
  <c r="G779" i="39"/>
  <c r="I779" i="39" s="1"/>
  <c r="G780" i="39"/>
  <c r="I780" i="39" s="1"/>
  <c r="G781" i="39"/>
  <c r="I781" i="39" s="1"/>
  <c r="G747" i="39"/>
  <c r="I747" i="39" s="1"/>
  <c r="G734" i="39"/>
  <c r="I734" i="39" s="1"/>
  <c r="G735" i="39"/>
  <c r="I735" i="39" s="1"/>
  <c r="G736" i="39"/>
  <c r="I736" i="39" s="1"/>
  <c r="G737" i="39"/>
  <c r="I737" i="39" s="1"/>
  <c r="G738" i="39"/>
  <c r="I738" i="39" s="1"/>
  <c r="G739" i="39"/>
  <c r="I739" i="39" s="1"/>
  <c r="G740" i="39"/>
  <c r="I740" i="39" s="1"/>
  <c r="G741" i="39"/>
  <c r="I741" i="39" s="1"/>
  <c r="G742" i="39"/>
  <c r="I742" i="39" s="1"/>
  <c r="G743" i="39"/>
  <c r="I743" i="39" s="1"/>
  <c r="G744" i="39"/>
  <c r="I744" i="39" s="1"/>
  <c r="G745" i="39"/>
  <c r="I745" i="39" s="1"/>
  <c r="G746" i="39"/>
  <c r="I746" i="39" s="1"/>
  <c r="G733" i="39"/>
  <c r="I733" i="39" s="1"/>
  <c r="G699" i="39"/>
  <c r="I699" i="39" s="1"/>
  <c r="G700" i="39"/>
  <c r="I700" i="39" s="1"/>
  <c r="G701" i="39"/>
  <c r="I701" i="39" s="1"/>
  <c r="G702" i="39"/>
  <c r="I702" i="39" s="1"/>
  <c r="G703" i="39"/>
  <c r="I703" i="39" s="1"/>
  <c r="G704" i="39"/>
  <c r="I704" i="39" s="1"/>
  <c r="G705" i="39"/>
  <c r="I705" i="39" s="1"/>
  <c r="G706" i="39"/>
  <c r="I706" i="39" s="1"/>
  <c r="G707" i="39"/>
  <c r="I707" i="39" s="1"/>
  <c r="G708" i="39"/>
  <c r="I708" i="39" s="1"/>
  <c r="G709" i="39"/>
  <c r="I709" i="39" s="1"/>
  <c r="G710" i="39"/>
  <c r="I710" i="39" s="1"/>
  <c r="G711" i="39"/>
  <c r="I711" i="39" s="1"/>
  <c r="G712" i="39"/>
  <c r="I712" i="39" s="1"/>
  <c r="G713" i="39"/>
  <c r="I713" i="39" s="1"/>
  <c r="G714" i="39"/>
  <c r="I714" i="39" s="1"/>
  <c r="G715" i="39"/>
  <c r="I715" i="39" s="1"/>
  <c r="G716" i="39"/>
  <c r="I716" i="39" s="1"/>
  <c r="G717" i="39"/>
  <c r="I717" i="39" s="1"/>
  <c r="G718" i="39"/>
  <c r="I718" i="39" s="1"/>
  <c r="G719" i="39"/>
  <c r="I719" i="39" s="1"/>
  <c r="G720" i="39"/>
  <c r="I720" i="39" s="1"/>
  <c r="G721" i="39"/>
  <c r="I721" i="39" s="1"/>
  <c r="G722" i="39"/>
  <c r="I722" i="39" s="1"/>
  <c r="G723" i="39"/>
  <c r="I723" i="39" s="1"/>
  <c r="G724" i="39"/>
  <c r="I724" i="39" s="1"/>
  <c r="G725" i="39"/>
  <c r="I725" i="39" s="1"/>
  <c r="G726" i="39"/>
  <c r="I726" i="39" s="1"/>
  <c r="G727" i="39"/>
  <c r="I727" i="39" s="1"/>
  <c r="G728" i="39"/>
  <c r="I728" i="39" s="1"/>
  <c r="G729" i="39"/>
  <c r="I729" i="39" s="1"/>
  <c r="G730" i="39"/>
  <c r="I730" i="39" s="1"/>
  <c r="G731" i="39"/>
  <c r="I731" i="39" s="1"/>
  <c r="G732" i="39"/>
  <c r="I732" i="39" s="1"/>
  <c r="G698" i="39"/>
  <c r="I698" i="39" s="1"/>
  <c r="G684" i="39"/>
  <c r="I684" i="39" s="1"/>
  <c r="G685" i="39"/>
  <c r="I685" i="39" s="1"/>
  <c r="G686" i="39"/>
  <c r="I686" i="39" s="1"/>
  <c r="G687" i="39"/>
  <c r="I687" i="39" s="1"/>
  <c r="G688" i="39"/>
  <c r="I688" i="39" s="1"/>
  <c r="G689" i="39"/>
  <c r="I689" i="39" s="1"/>
  <c r="G690" i="39"/>
  <c r="I690" i="39" s="1"/>
  <c r="G691" i="39"/>
  <c r="I691" i="39" s="1"/>
  <c r="G692" i="39"/>
  <c r="I692" i="39" s="1"/>
  <c r="G693" i="39"/>
  <c r="I693" i="39" s="1"/>
  <c r="G694" i="39"/>
  <c r="I694" i="39" s="1"/>
  <c r="G695" i="39"/>
  <c r="I695" i="39" s="1"/>
  <c r="G696" i="39"/>
  <c r="I696" i="39" s="1"/>
  <c r="G697" i="39"/>
  <c r="I697" i="39" s="1"/>
  <c r="G683" i="39"/>
  <c r="I683" i="39" s="1"/>
  <c r="G649" i="39"/>
  <c r="I649" i="39" s="1"/>
  <c r="G650" i="39"/>
  <c r="I650" i="39" s="1"/>
  <c r="G651" i="39"/>
  <c r="I651" i="39" s="1"/>
  <c r="G652" i="39"/>
  <c r="I652" i="39" s="1"/>
  <c r="G653" i="39"/>
  <c r="I653" i="39" s="1"/>
  <c r="G654" i="39"/>
  <c r="I654" i="39" s="1"/>
  <c r="G655" i="39"/>
  <c r="I655" i="39" s="1"/>
  <c r="G656" i="39"/>
  <c r="I656" i="39" s="1"/>
  <c r="G657" i="39"/>
  <c r="I657" i="39" s="1"/>
  <c r="G658" i="39"/>
  <c r="I658" i="39" s="1"/>
  <c r="G659" i="39"/>
  <c r="I659" i="39" s="1"/>
  <c r="G660" i="39"/>
  <c r="I660" i="39" s="1"/>
  <c r="G661" i="39"/>
  <c r="I661" i="39" s="1"/>
  <c r="G662" i="39"/>
  <c r="I662" i="39" s="1"/>
  <c r="G663" i="39"/>
  <c r="I663" i="39" s="1"/>
  <c r="G664" i="39"/>
  <c r="I664" i="39" s="1"/>
  <c r="G665" i="39"/>
  <c r="I665" i="39" s="1"/>
  <c r="G666" i="39"/>
  <c r="I666" i="39" s="1"/>
  <c r="G667" i="39"/>
  <c r="I667" i="39" s="1"/>
  <c r="G668" i="39"/>
  <c r="I668" i="39" s="1"/>
  <c r="G669" i="39"/>
  <c r="I669" i="39" s="1"/>
  <c r="G670" i="39"/>
  <c r="I670" i="39" s="1"/>
  <c r="G671" i="39"/>
  <c r="I671" i="39" s="1"/>
  <c r="G672" i="39"/>
  <c r="I672" i="39" s="1"/>
  <c r="G673" i="39"/>
  <c r="I673" i="39" s="1"/>
  <c r="G674" i="39"/>
  <c r="I674" i="39" s="1"/>
  <c r="G675" i="39"/>
  <c r="I675" i="39" s="1"/>
  <c r="G676" i="39"/>
  <c r="I676" i="39" s="1"/>
  <c r="G677" i="39"/>
  <c r="I677" i="39" s="1"/>
  <c r="G678" i="39"/>
  <c r="I678" i="39" s="1"/>
  <c r="G679" i="39"/>
  <c r="I679" i="39" s="1"/>
  <c r="G680" i="39"/>
  <c r="I680" i="39" s="1"/>
  <c r="G681" i="39"/>
  <c r="I681" i="39" s="1"/>
  <c r="G682" i="39"/>
  <c r="I682" i="39" s="1"/>
  <c r="G648" i="39"/>
  <c r="I648" i="39" s="1"/>
  <c r="G634" i="39"/>
  <c r="I634" i="39" s="1"/>
  <c r="G635" i="39"/>
  <c r="I635" i="39" s="1"/>
  <c r="G636" i="39"/>
  <c r="I636" i="39" s="1"/>
  <c r="G637" i="39"/>
  <c r="I637" i="39" s="1"/>
  <c r="G638" i="39"/>
  <c r="I638" i="39" s="1"/>
  <c r="G639" i="39"/>
  <c r="I639" i="39" s="1"/>
  <c r="G640" i="39"/>
  <c r="I640" i="39" s="1"/>
  <c r="G641" i="39"/>
  <c r="I641" i="39" s="1"/>
  <c r="G642" i="39"/>
  <c r="I642" i="39" s="1"/>
  <c r="G643" i="39"/>
  <c r="I643" i="39" s="1"/>
  <c r="G644" i="39"/>
  <c r="I644" i="39" s="1"/>
  <c r="G645" i="39"/>
  <c r="I645" i="39" s="1"/>
  <c r="G646" i="39"/>
  <c r="I646" i="39" s="1"/>
  <c r="G647" i="39"/>
  <c r="I647" i="39" s="1"/>
  <c r="G633" i="39"/>
  <c r="I633" i="39" s="1"/>
  <c r="G599" i="39"/>
  <c r="I599" i="39" s="1"/>
  <c r="G600" i="39"/>
  <c r="I600" i="39" s="1"/>
  <c r="G601" i="39"/>
  <c r="I601" i="39" s="1"/>
  <c r="G602" i="39"/>
  <c r="I602" i="39" s="1"/>
  <c r="G603" i="39"/>
  <c r="I603" i="39" s="1"/>
  <c r="G604" i="39"/>
  <c r="I604" i="39" s="1"/>
  <c r="G605" i="39"/>
  <c r="I605" i="39" s="1"/>
  <c r="G606" i="39"/>
  <c r="I606" i="39" s="1"/>
  <c r="G607" i="39"/>
  <c r="I607" i="39" s="1"/>
  <c r="G608" i="39"/>
  <c r="I608" i="39" s="1"/>
  <c r="G609" i="39"/>
  <c r="I609" i="39" s="1"/>
  <c r="G610" i="39"/>
  <c r="I610" i="39" s="1"/>
  <c r="G611" i="39"/>
  <c r="I611" i="39" s="1"/>
  <c r="G612" i="39"/>
  <c r="I612" i="39" s="1"/>
  <c r="G613" i="39"/>
  <c r="I613" i="39" s="1"/>
  <c r="G614" i="39"/>
  <c r="I614" i="39" s="1"/>
  <c r="G615" i="39"/>
  <c r="I615" i="39" s="1"/>
  <c r="G616" i="39"/>
  <c r="I616" i="39" s="1"/>
  <c r="G617" i="39"/>
  <c r="I617" i="39" s="1"/>
  <c r="G618" i="39"/>
  <c r="I618" i="39" s="1"/>
  <c r="G619" i="39"/>
  <c r="I619" i="39" s="1"/>
  <c r="G620" i="39"/>
  <c r="I620" i="39" s="1"/>
  <c r="G621" i="39"/>
  <c r="I621" i="39" s="1"/>
  <c r="G622" i="39"/>
  <c r="I622" i="39" s="1"/>
  <c r="G623" i="39"/>
  <c r="I623" i="39" s="1"/>
  <c r="G624" i="39"/>
  <c r="I624" i="39" s="1"/>
  <c r="G625" i="39"/>
  <c r="I625" i="39" s="1"/>
  <c r="G626" i="39"/>
  <c r="I626" i="39" s="1"/>
  <c r="G627" i="39"/>
  <c r="I627" i="39" s="1"/>
  <c r="G628" i="39"/>
  <c r="I628" i="39" s="1"/>
  <c r="G629" i="39"/>
  <c r="I629" i="39" s="1"/>
  <c r="G630" i="39"/>
  <c r="I630" i="39" s="1"/>
  <c r="G631" i="39"/>
  <c r="I631" i="39" s="1"/>
  <c r="G632" i="39"/>
  <c r="I632" i="39" s="1"/>
  <c r="G598" i="39"/>
  <c r="I598" i="39" s="1"/>
  <c r="G586" i="39"/>
  <c r="I586" i="39" s="1"/>
  <c r="G587" i="39"/>
  <c r="I587" i="39" s="1"/>
  <c r="G588" i="39"/>
  <c r="I588" i="39" s="1"/>
  <c r="G589" i="39"/>
  <c r="I589" i="39" s="1"/>
  <c r="G590" i="39"/>
  <c r="I590" i="39" s="1"/>
  <c r="G591" i="39"/>
  <c r="I591" i="39" s="1"/>
  <c r="G592" i="39"/>
  <c r="I592" i="39" s="1"/>
  <c r="G593" i="39"/>
  <c r="I593" i="39" s="1"/>
  <c r="G594" i="39"/>
  <c r="I594" i="39" s="1"/>
  <c r="G595" i="39"/>
  <c r="I595" i="39" s="1"/>
  <c r="G596" i="39"/>
  <c r="I596" i="39" s="1"/>
  <c r="G597" i="39"/>
  <c r="I597" i="39" s="1"/>
  <c r="G585" i="39"/>
  <c r="I585" i="39" s="1"/>
  <c r="G551" i="39"/>
  <c r="I551" i="39" s="1"/>
  <c r="G552" i="39"/>
  <c r="I552" i="39" s="1"/>
  <c r="G553" i="39"/>
  <c r="I553" i="39" s="1"/>
  <c r="G554" i="39"/>
  <c r="I554" i="39" s="1"/>
  <c r="G555" i="39"/>
  <c r="I555" i="39" s="1"/>
  <c r="G556" i="39"/>
  <c r="I556" i="39" s="1"/>
  <c r="G557" i="39"/>
  <c r="I557" i="39" s="1"/>
  <c r="G558" i="39"/>
  <c r="I558" i="39" s="1"/>
  <c r="G559" i="39"/>
  <c r="I559" i="39" s="1"/>
  <c r="G560" i="39"/>
  <c r="I560" i="39" s="1"/>
  <c r="G561" i="39"/>
  <c r="I561" i="39" s="1"/>
  <c r="G562" i="39"/>
  <c r="I562" i="39" s="1"/>
  <c r="G563" i="39"/>
  <c r="I563" i="39" s="1"/>
  <c r="G564" i="39"/>
  <c r="I564" i="39" s="1"/>
  <c r="G565" i="39"/>
  <c r="I565" i="39" s="1"/>
  <c r="G566" i="39"/>
  <c r="I566" i="39" s="1"/>
  <c r="G567" i="39"/>
  <c r="I567" i="39" s="1"/>
  <c r="G568" i="39"/>
  <c r="I568" i="39" s="1"/>
  <c r="G569" i="39"/>
  <c r="I569" i="39" s="1"/>
  <c r="G570" i="39"/>
  <c r="I570" i="39" s="1"/>
  <c r="G571" i="39"/>
  <c r="I571" i="39" s="1"/>
  <c r="G572" i="39"/>
  <c r="I572" i="39" s="1"/>
  <c r="G573" i="39"/>
  <c r="I573" i="39" s="1"/>
  <c r="G574" i="39"/>
  <c r="I574" i="39" s="1"/>
  <c r="G575" i="39"/>
  <c r="I575" i="39" s="1"/>
  <c r="G576" i="39"/>
  <c r="I576" i="39" s="1"/>
  <c r="G577" i="39"/>
  <c r="I577" i="39" s="1"/>
  <c r="G578" i="39"/>
  <c r="I578" i="39" s="1"/>
  <c r="G579" i="39"/>
  <c r="I579" i="39" s="1"/>
  <c r="G580" i="39"/>
  <c r="I580" i="39" s="1"/>
  <c r="G581" i="39"/>
  <c r="I581" i="39" s="1"/>
  <c r="G582" i="39"/>
  <c r="I582" i="39" s="1"/>
  <c r="G583" i="39"/>
  <c r="I583" i="39" s="1"/>
  <c r="G584" i="39"/>
  <c r="I584" i="39" s="1"/>
  <c r="G550" i="39"/>
  <c r="I550" i="39" s="1"/>
  <c r="G536" i="39"/>
  <c r="I536" i="39" s="1"/>
  <c r="G537" i="39"/>
  <c r="I537" i="39" s="1"/>
  <c r="G538" i="39"/>
  <c r="I538" i="39" s="1"/>
  <c r="G539" i="39"/>
  <c r="I539" i="39" s="1"/>
  <c r="G540" i="39"/>
  <c r="I540" i="39" s="1"/>
  <c r="G541" i="39"/>
  <c r="I541" i="39" s="1"/>
  <c r="G542" i="39"/>
  <c r="I542" i="39" s="1"/>
  <c r="G543" i="39"/>
  <c r="I543" i="39" s="1"/>
  <c r="G544" i="39"/>
  <c r="I544" i="39" s="1"/>
  <c r="G545" i="39"/>
  <c r="I545" i="39" s="1"/>
  <c r="G546" i="39"/>
  <c r="I546" i="39" s="1"/>
  <c r="G547" i="39"/>
  <c r="I547" i="39" s="1"/>
  <c r="G548" i="39"/>
  <c r="I548" i="39" s="1"/>
  <c r="G549" i="39"/>
  <c r="I549" i="39" s="1"/>
  <c r="G535" i="39"/>
  <c r="I535" i="39" s="1"/>
  <c r="G501" i="39"/>
  <c r="I501" i="39" s="1"/>
  <c r="G502" i="39"/>
  <c r="I502" i="39" s="1"/>
  <c r="G503" i="39"/>
  <c r="I503" i="39" s="1"/>
  <c r="G504" i="39"/>
  <c r="I504" i="39" s="1"/>
  <c r="G505" i="39"/>
  <c r="I505" i="39" s="1"/>
  <c r="G506" i="39"/>
  <c r="I506" i="39" s="1"/>
  <c r="G507" i="39"/>
  <c r="I507" i="39" s="1"/>
  <c r="G508" i="39"/>
  <c r="I508" i="39" s="1"/>
  <c r="G509" i="39"/>
  <c r="I509" i="39" s="1"/>
  <c r="G510" i="39"/>
  <c r="I510" i="39" s="1"/>
  <c r="G511" i="39"/>
  <c r="I511" i="39" s="1"/>
  <c r="G512" i="39"/>
  <c r="I512" i="39" s="1"/>
  <c r="G513" i="39"/>
  <c r="I513" i="39" s="1"/>
  <c r="G514" i="39"/>
  <c r="I514" i="39" s="1"/>
  <c r="G515" i="39"/>
  <c r="I515" i="39" s="1"/>
  <c r="G516" i="39"/>
  <c r="I516" i="39" s="1"/>
  <c r="G517" i="39"/>
  <c r="I517" i="39" s="1"/>
  <c r="G518" i="39"/>
  <c r="I518" i="39" s="1"/>
  <c r="G519" i="39"/>
  <c r="I519" i="39" s="1"/>
  <c r="G520" i="39"/>
  <c r="I520" i="39" s="1"/>
  <c r="G521" i="39"/>
  <c r="I521" i="39" s="1"/>
  <c r="G522" i="39"/>
  <c r="I522" i="39" s="1"/>
  <c r="G523" i="39"/>
  <c r="I523" i="39" s="1"/>
  <c r="G524" i="39"/>
  <c r="I524" i="39" s="1"/>
  <c r="G525" i="39"/>
  <c r="I525" i="39" s="1"/>
  <c r="G526" i="39"/>
  <c r="I526" i="39" s="1"/>
  <c r="G527" i="39"/>
  <c r="I527" i="39" s="1"/>
  <c r="G528" i="39"/>
  <c r="I528" i="39" s="1"/>
  <c r="G529" i="39"/>
  <c r="I529" i="39" s="1"/>
  <c r="G530" i="39"/>
  <c r="I530" i="39" s="1"/>
  <c r="G531" i="39"/>
  <c r="I531" i="39" s="1"/>
  <c r="G532" i="39"/>
  <c r="I532" i="39" s="1"/>
  <c r="G533" i="39"/>
  <c r="I533" i="39" s="1"/>
  <c r="G534" i="39"/>
  <c r="I534" i="39" s="1"/>
  <c r="G500" i="39"/>
  <c r="I500" i="39" s="1"/>
  <c r="G486" i="39"/>
  <c r="I486" i="39" s="1"/>
  <c r="G487" i="39"/>
  <c r="I487" i="39" s="1"/>
  <c r="G488" i="39"/>
  <c r="I488" i="39" s="1"/>
  <c r="G489" i="39"/>
  <c r="I489" i="39" s="1"/>
  <c r="G490" i="39"/>
  <c r="I490" i="39" s="1"/>
  <c r="G491" i="39"/>
  <c r="I491" i="39" s="1"/>
  <c r="G492" i="39"/>
  <c r="I492" i="39" s="1"/>
  <c r="G493" i="39"/>
  <c r="I493" i="39" s="1"/>
  <c r="G494" i="39"/>
  <c r="I494" i="39" s="1"/>
  <c r="G495" i="39"/>
  <c r="I495" i="39" s="1"/>
  <c r="G496" i="39"/>
  <c r="I496" i="39" s="1"/>
  <c r="G497" i="39"/>
  <c r="I497" i="39" s="1"/>
  <c r="G498" i="39"/>
  <c r="I498" i="39" s="1"/>
  <c r="G499" i="39"/>
  <c r="I499" i="39" s="1"/>
  <c r="G485" i="39"/>
  <c r="I485" i="39" s="1"/>
  <c r="G451" i="39"/>
  <c r="I451" i="39" s="1"/>
  <c r="G452" i="39"/>
  <c r="I452" i="39" s="1"/>
  <c r="G453" i="39"/>
  <c r="I453" i="39" s="1"/>
  <c r="G454" i="39"/>
  <c r="I454" i="39" s="1"/>
  <c r="G455" i="39"/>
  <c r="I455" i="39" s="1"/>
  <c r="G456" i="39"/>
  <c r="I456" i="39" s="1"/>
  <c r="G457" i="39"/>
  <c r="I457" i="39" s="1"/>
  <c r="G458" i="39"/>
  <c r="I458" i="39" s="1"/>
  <c r="G459" i="39"/>
  <c r="I459" i="39" s="1"/>
  <c r="G460" i="39"/>
  <c r="I460" i="39" s="1"/>
  <c r="G461" i="39"/>
  <c r="I461" i="39" s="1"/>
  <c r="G462" i="39"/>
  <c r="I462" i="39" s="1"/>
  <c r="G463" i="39"/>
  <c r="I463" i="39" s="1"/>
  <c r="G464" i="39"/>
  <c r="I464" i="39" s="1"/>
  <c r="G465" i="39"/>
  <c r="I465" i="39" s="1"/>
  <c r="G466" i="39"/>
  <c r="I466" i="39" s="1"/>
  <c r="G467" i="39"/>
  <c r="I467" i="39" s="1"/>
  <c r="G468" i="39"/>
  <c r="I468" i="39" s="1"/>
  <c r="G469" i="39"/>
  <c r="I469" i="39" s="1"/>
  <c r="G470" i="39"/>
  <c r="I470" i="39" s="1"/>
  <c r="G471" i="39"/>
  <c r="I471" i="39" s="1"/>
  <c r="G472" i="39"/>
  <c r="I472" i="39" s="1"/>
  <c r="G473" i="39"/>
  <c r="I473" i="39" s="1"/>
  <c r="G474" i="39"/>
  <c r="I474" i="39" s="1"/>
  <c r="G475" i="39"/>
  <c r="I475" i="39" s="1"/>
  <c r="G476" i="39"/>
  <c r="I476" i="39" s="1"/>
  <c r="G477" i="39"/>
  <c r="I477" i="39" s="1"/>
  <c r="G478" i="39"/>
  <c r="I478" i="39" s="1"/>
  <c r="G479" i="39"/>
  <c r="I479" i="39" s="1"/>
  <c r="G480" i="39"/>
  <c r="I480" i="39" s="1"/>
  <c r="G481" i="39"/>
  <c r="I481" i="39" s="1"/>
  <c r="G482" i="39"/>
  <c r="I482" i="39" s="1"/>
  <c r="G483" i="39"/>
  <c r="I483" i="39" s="1"/>
  <c r="G484" i="39"/>
  <c r="I484" i="39" s="1"/>
  <c r="G450" i="39"/>
  <c r="I450" i="39" s="1"/>
  <c r="G436" i="39"/>
  <c r="I436" i="39" s="1"/>
  <c r="G437" i="39"/>
  <c r="I437" i="39" s="1"/>
  <c r="G438" i="39"/>
  <c r="I438" i="39" s="1"/>
  <c r="G439" i="39"/>
  <c r="I439" i="39" s="1"/>
  <c r="G440" i="39"/>
  <c r="I440" i="39" s="1"/>
  <c r="G441" i="39"/>
  <c r="I441" i="39" s="1"/>
  <c r="G442" i="39"/>
  <c r="I442" i="39" s="1"/>
  <c r="G443" i="39"/>
  <c r="I443" i="39" s="1"/>
  <c r="G444" i="39"/>
  <c r="I444" i="39" s="1"/>
  <c r="G445" i="39"/>
  <c r="I445" i="39" s="1"/>
  <c r="G446" i="39"/>
  <c r="I446" i="39" s="1"/>
  <c r="G447" i="39"/>
  <c r="I447" i="39" s="1"/>
  <c r="G448" i="39"/>
  <c r="I448" i="39" s="1"/>
  <c r="G449" i="39"/>
  <c r="I449" i="39" s="1"/>
  <c r="G435" i="39"/>
  <c r="I435" i="39" s="1"/>
  <c r="G401" i="39"/>
  <c r="I401" i="39" s="1"/>
  <c r="G402" i="39"/>
  <c r="I402" i="39" s="1"/>
  <c r="G403" i="39"/>
  <c r="I403" i="39" s="1"/>
  <c r="G404" i="39"/>
  <c r="I404" i="39" s="1"/>
  <c r="G405" i="39"/>
  <c r="I405" i="39" s="1"/>
  <c r="G406" i="39"/>
  <c r="I406" i="39" s="1"/>
  <c r="G407" i="39"/>
  <c r="I407" i="39" s="1"/>
  <c r="G408" i="39"/>
  <c r="I408" i="39" s="1"/>
  <c r="G409" i="39"/>
  <c r="I409" i="39" s="1"/>
  <c r="G410" i="39"/>
  <c r="I410" i="39" s="1"/>
  <c r="G411" i="39"/>
  <c r="I411" i="39" s="1"/>
  <c r="G412" i="39"/>
  <c r="I412" i="39" s="1"/>
  <c r="G413" i="39"/>
  <c r="I413" i="39" s="1"/>
  <c r="G414" i="39"/>
  <c r="I414" i="39" s="1"/>
  <c r="G415" i="39"/>
  <c r="I415" i="39" s="1"/>
  <c r="G416" i="39"/>
  <c r="I416" i="39" s="1"/>
  <c r="G417" i="39"/>
  <c r="I417" i="39" s="1"/>
  <c r="G418" i="39"/>
  <c r="I418" i="39" s="1"/>
  <c r="G419" i="39"/>
  <c r="I419" i="39" s="1"/>
  <c r="G420" i="39"/>
  <c r="I420" i="39" s="1"/>
  <c r="G421" i="39"/>
  <c r="I421" i="39" s="1"/>
  <c r="G422" i="39"/>
  <c r="I422" i="39" s="1"/>
  <c r="G423" i="39"/>
  <c r="I423" i="39" s="1"/>
  <c r="G424" i="39"/>
  <c r="I424" i="39" s="1"/>
  <c r="G425" i="39"/>
  <c r="I425" i="39" s="1"/>
  <c r="G426" i="39"/>
  <c r="I426" i="39" s="1"/>
  <c r="G427" i="39"/>
  <c r="I427" i="39" s="1"/>
  <c r="G428" i="39"/>
  <c r="I428" i="39" s="1"/>
  <c r="G429" i="39"/>
  <c r="I429" i="39" s="1"/>
  <c r="G430" i="39"/>
  <c r="I430" i="39" s="1"/>
  <c r="G431" i="39"/>
  <c r="I431" i="39" s="1"/>
  <c r="G432" i="39"/>
  <c r="I432" i="39" s="1"/>
  <c r="G433" i="39"/>
  <c r="I433" i="39" s="1"/>
  <c r="G434" i="39"/>
  <c r="I434" i="39" s="1"/>
  <c r="G400" i="39"/>
  <c r="I400" i="39" s="1"/>
  <c r="G386" i="39"/>
  <c r="I386" i="39" s="1"/>
  <c r="G387" i="39"/>
  <c r="I387" i="39" s="1"/>
  <c r="G388" i="39"/>
  <c r="I388" i="39" s="1"/>
  <c r="G389" i="39"/>
  <c r="I389" i="39" s="1"/>
  <c r="G390" i="39"/>
  <c r="I390" i="39" s="1"/>
  <c r="G391" i="39"/>
  <c r="I391" i="39" s="1"/>
  <c r="G392" i="39"/>
  <c r="I392" i="39" s="1"/>
  <c r="G393" i="39"/>
  <c r="I393" i="39" s="1"/>
  <c r="G394" i="39"/>
  <c r="I394" i="39" s="1"/>
  <c r="G395" i="39"/>
  <c r="I395" i="39" s="1"/>
  <c r="G396" i="39"/>
  <c r="I396" i="39" s="1"/>
  <c r="G397" i="39"/>
  <c r="I397" i="39" s="1"/>
  <c r="G398" i="39"/>
  <c r="I398" i="39" s="1"/>
  <c r="G399" i="39"/>
  <c r="I399" i="39" s="1"/>
  <c r="G385" i="39"/>
  <c r="I385" i="39" s="1"/>
  <c r="G351" i="39"/>
  <c r="I351" i="39" s="1"/>
  <c r="G352" i="39"/>
  <c r="I352" i="39" s="1"/>
  <c r="G353" i="39"/>
  <c r="I353" i="39" s="1"/>
  <c r="G354" i="39"/>
  <c r="I354" i="39" s="1"/>
  <c r="G355" i="39"/>
  <c r="I355" i="39" s="1"/>
  <c r="G356" i="39"/>
  <c r="I356" i="39" s="1"/>
  <c r="G357" i="39"/>
  <c r="I357" i="39" s="1"/>
  <c r="G358" i="39"/>
  <c r="I358" i="39" s="1"/>
  <c r="G359" i="39"/>
  <c r="I359" i="39" s="1"/>
  <c r="G360" i="39"/>
  <c r="I360" i="39" s="1"/>
  <c r="G361" i="39"/>
  <c r="I361" i="39" s="1"/>
  <c r="G362" i="39"/>
  <c r="I362" i="39" s="1"/>
  <c r="G363" i="39"/>
  <c r="I363" i="39" s="1"/>
  <c r="G364" i="39"/>
  <c r="I364" i="39" s="1"/>
  <c r="G365" i="39"/>
  <c r="I365" i="39" s="1"/>
  <c r="G366" i="39"/>
  <c r="I366" i="39" s="1"/>
  <c r="G367" i="39"/>
  <c r="I367" i="39" s="1"/>
  <c r="G368" i="39"/>
  <c r="I368" i="39" s="1"/>
  <c r="G369" i="39"/>
  <c r="I369" i="39" s="1"/>
  <c r="G370" i="39"/>
  <c r="I370" i="39" s="1"/>
  <c r="G371" i="39"/>
  <c r="I371" i="39" s="1"/>
  <c r="G372" i="39"/>
  <c r="I372" i="39" s="1"/>
  <c r="G373" i="39"/>
  <c r="I373" i="39" s="1"/>
  <c r="G374" i="39"/>
  <c r="I374" i="39" s="1"/>
  <c r="G375" i="39"/>
  <c r="I375" i="39" s="1"/>
  <c r="G376" i="39"/>
  <c r="I376" i="39" s="1"/>
  <c r="G377" i="39"/>
  <c r="I377" i="39" s="1"/>
  <c r="G378" i="39"/>
  <c r="I378" i="39" s="1"/>
  <c r="G379" i="39"/>
  <c r="I379" i="39" s="1"/>
  <c r="G380" i="39"/>
  <c r="I380" i="39" s="1"/>
  <c r="G381" i="39"/>
  <c r="I381" i="39" s="1"/>
  <c r="G382" i="39"/>
  <c r="I382" i="39" s="1"/>
  <c r="G383" i="39"/>
  <c r="I383" i="39" s="1"/>
  <c r="G384" i="39"/>
  <c r="I384" i="39" s="1"/>
  <c r="G350" i="39"/>
  <c r="I350" i="39" s="1"/>
  <c r="G336" i="39"/>
  <c r="I336" i="39" s="1"/>
  <c r="G337" i="39"/>
  <c r="I337" i="39" s="1"/>
  <c r="G338" i="39"/>
  <c r="I338" i="39" s="1"/>
  <c r="G339" i="39"/>
  <c r="I339" i="39" s="1"/>
  <c r="G340" i="39"/>
  <c r="I340" i="39" s="1"/>
  <c r="G341" i="39"/>
  <c r="I341" i="39" s="1"/>
  <c r="G342" i="39"/>
  <c r="I342" i="39" s="1"/>
  <c r="G343" i="39"/>
  <c r="I343" i="39" s="1"/>
  <c r="G344" i="39"/>
  <c r="I344" i="39" s="1"/>
  <c r="G345" i="39"/>
  <c r="I345" i="39" s="1"/>
  <c r="G346" i="39"/>
  <c r="I346" i="39" s="1"/>
  <c r="G347" i="39"/>
  <c r="I347" i="39" s="1"/>
  <c r="G348" i="39"/>
  <c r="I348" i="39" s="1"/>
  <c r="G349" i="39"/>
  <c r="I349" i="39" s="1"/>
  <c r="G335" i="39"/>
  <c r="I335" i="39" s="1"/>
  <c r="G301" i="39"/>
  <c r="I301" i="39" s="1"/>
  <c r="G302" i="39"/>
  <c r="I302" i="39" s="1"/>
  <c r="G303" i="39"/>
  <c r="I303" i="39" s="1"/>
  <c r="G304" i="39"/>
  <c r="I304" i="39" s="1"/>
  <c r="G305" i="39"/>
  <c r="I305" i="39" s="1"/>
  <c r="G306" i="39"/>
  <c r="I306" i="39" s="1"/>
  <c r="G307" i="39"/>
  <c r="I307" i="39" s="1"/>
  <c r="G308" i="39"/>
  <c r="I308" i="39" s="1"/>
  <c r="G309" i="39"/>
  <c r="I309" i="39" s="1"/>
  <c r="G310" i="39"/>
  <c r="I310" i="39" s="1"/>
  <c r="G311" i="39"/>
  <c r="I311" i="39" s="1"/>
  <c r="G312" i="39"/>
  <c r="I312" i="39" s="1"/>
  <c r="G313" i="39"/>
  <c r="I313" i="39" s="1"/>
  <c r="G314" i="39"/>
  <c r="I314" i="39" s="1"/>
  <c r="G315" i="39"/>
  <c r="I315" i="39" s="1"/>
  <c r="G316" i="39"/>
  <c r="I316" i="39" s="1"/>
  <c r="G317" i="39"/>
  <c r="I317" i="39" s="1"/>
  <c r="G318" i="39"/>
  <c r="I318" i="39" s="1"/>
  <c r="G319" i="39"/>
  <c r="I319" i="39" s="1"/>
  <c r="G320" i="39"/>
  <c r="I320" i="39" s="1"/>
  <c r="G321" i="39"/>
  <c r="I321" i="39" s="1"/>
  <c r="G322" i="39"/>
  <c r="I322" i="39" s="1"/>
  <c r="G323" i="39"/>
  <c r="I323" i="39" s="1"/>
  <c r="G324" i="39"/>
  <c r="I324" i="39" s="1"/>
  <c r="G325" i="39"/>
  <c r="I325" i="39" s="1"/>
  <c r="G326" i="39"/>
  <c r="I326" i="39" s="1"/>
  <c r="G327" i="39"/>
  <c r="I327" i="39" s="1"/>
  <c r="G328" i="39"/>
  <c r="I328" i="39" s="1"/>
  <c r="G329" i="39"/>
  <c r="I329" i="39" s="1"/>
  <c r="G330" i="39"/>
  <c r="I330" i="39" s="1"/>
  <c r="G331" i="39"/>
  <c r="I331" i="39" s="1"/>
  <c r="G332" i="39"/>
  <c r="I332" i="39" s="1"/>
  <c r="G333" i="39"/>
  <c r="I333" i="39" s="1"/>
  <c r="G334" i="39"/>
  <c r="I334" i="39" s="1"/>
  <c r="G300" i="39"/>
  <c r="I300" i="39" s="1"/>
  <c r="G286" i="39"/>
  <c r="I286" i="39" s="1"/>
  <c r="G287" i="39"/>
  <c r="I287" i="39" s="1"/>
  <c r="G288" i="39"/>
  <c r="I288" i="39" s="1"/>
  <c r="G289" i="39"/>
  <c r="I289" i="39" s="1"/>
  <c r="G290" i="39"/>
  <c r="I290" i="39" s="1"/>
  <c r="G291" i="39"/>
  <c r="I291" i="39" s="1"/>
  <c r="G292" i="39"/>
  <c r="I292" i="39" s="1"/>
  <c r="G293" i="39"/>
  <c r="I293" i="39" s="1"/>
  <c r="G294" i="39"/>
  <c r="I294" i="39" s="1"/>
  <c r="G295" i="39"/>
  <c r="I295" i="39" s="1"/>
  <c r="G296" i="39"/>
  <c r="I296" i="39" s="1"/>
  <c r="G297" i="39"/>
  <c r="I297" i="39" s="1"/>
  <c r="G298" i="39"/>
  <c r="I298" i="39" s="1"/>
  <c r="G299" i="39"/>
  <c r="I299" i="39" s="1"/>
  <c r="G285" i="39"/>
  <c r="I285" i="39" s="1"/>
  <c r="G251" i="39"/>
  <c r="I251" i="39" s="1"/>
  <c r="G252" i="39"/>
  <c r="I252" i="39" s="1"/>
  <c r="G253" i="39"/>
  <c r="I253" i="39" s="1"/>
  <c r="G254" i="39"/>
  <c r="I254" i="39" s="1"/>
  <c r="G255" i="39"/>
  <c r="I255" i="39" s="1"/>
  <c r="G256" i="39"/>
  <c r="I256" i="39" s="1"/>
  <c r="G257" i="39"/>
  <c r="I257" i="39" s="1"/>
  <c r="G258" i="39"/>
  <c r="I258" i="39" s="1"/>
  <c r="G259" i="39"/>
  <c r="I259" i="39" s="1"/>
  <c r="G260" i="39"/>
  <c r="I260" i="39" s="1"/>
  <c r="G261" i="39"/>
  <c r="I261" i="39" s="1"/>
  <c r="G262" i="39"/>
  <c r="I262" i="39" s="1"/>
  <c r="G263" i="39"/>
  <c r="I263" i="39" s="1"/>
  <c r="G264" i="39"/>
  <c r="I264" i="39" s="1"/>
  <c r="G265" i="39"/>
  <c r="I265" i="39" s="1"/>
  <c r="G266" i="39"/>
  <c r="I266" i="39" s="1"/>
  <c r="G267" i="39"/>
  <c r="I267" i="39" s="1"/>
  <c r="G268" i="39"/>
  <c r="I268" i="39" s="1"/>
  <c r="G269" i="39"/>
  <c r="I269" i="39" s="1"/>
  <c r="G270" i="39"/>
  <c r="I270" i="39" s="1"/>
  <c r="G271" i="39"/>
  <c r="I271" i="39" s="1"/>
  <c r="G272" i="39"/>
  <c r="I272" i="39" s="1"/>
  <c r="G273" i="39"/>
  <c r="I273" i="39" s="1"/>
  <c r="G274" i="39"/>
  <c r="I274" i="39" s="1"/>
  <c r="G275" i="39"/>
  <c r="I275" i="39" s="1"/>
  <c r="G276" i="39"/>
  <c r="I276" i="39" s="1"/>
  <c r="G277" i="39"/>
  <c r="I277" i="39" s="1"/>
  <c r="G278" i="39"/>
  <c r="I278" i="39" s="1"/>
  <c r="G279" i="39"/>
  <c r="I279" i="39" s="1"/>
  <c r="G280" i="39"/>
  <c r="I280" i="39" s="1"/>
  <c r="G281" i="39"/>
  <c r="I281" i="39" s="1"/>
  <c r="G282" i="39"/>
  <c r="I282" i="39" s="1"/>
  <c r="G283" i="39"/>
  <c r="I283" i="39" s="1"/>
  <c r="G284" i="39"/>
  <c r="I284" i="39" s="1"/>
  <c r="G250" i="39"/>
  <c r="I250" i="39" s="1"/>
  <c r="G236" i="39"/>
  <c r="I236" i="39" s="1"/>
  <c r="G237" i="39"/>
  <c r="I237" i="39" s="1"/>
  <c r="G238" i="39"/>
  <c r="I238" i="39" s="1"/>
  <c r="G239" i="39"/>
  <c r="I239" i="39" s="1"/>
  <c r="G240" i="39"/>
  <c r="I240" i="39" s="1"/>
  <c r="G241" i="39"/>
  <c r="I241" i="39" s="1"/>
  <c r="G242" i="39"/>
  <c r="I242" i="39" s="1"/>
  <c r="G243" i="39"/>
  <c r="I243" i="39" s="1"/>
  <c r="G244" i="39"/>
  <c r="I244" i="39" s="1"/>
  <c r="G245" i="39"/>
  <c r="I245" i="39" s="1"/>
  <c r="G246" i="39"/>
  <c r="I246" i="39" s="1"/>
  <c r="G247" i="39"/>
  <c r="I247" i="39" s="1"/>
  <c r="G248" i="39"/>
  <c r="I248" i="39" s="1"/>
  <c r="G249" i="39"/>
  <c r="I249" i="39" s="1"/>
  <c r="G235" i="39"/>
  <c r="I235" i="39" s="1"/>
  <c r="G201" i="39"/>
  <c r="I201" i="39" s="1"/>
  <c r="G202" i="39"/>
  <c r="I202" i="39" s="1"/>
  <c r="G203" i="39"/>
  <c r="I203" i="39" s="1"/>
  <c r="G204" i="39"/>
  <c r="I204" i="39" s="1"/>
  <c r="G205" i="39"/>
  <c r="I205" i="39" s="1"/>
  <c r="G206" i="39"/>
  <c r="I206" i="39" s="1"/>
  <c r="G207" i="39"/>
  <c r="I207" i="39" s="1"/>
  <c r="G208" i="39"/>
  <c r="I208" i="39" s="1"/>
  <c r="G209" i="39"/>
  <c r="I209" i="39" s="1"/>
  <c r="G210" i="39"/>
  <c r="I210" i="39" s="1"/>
  <c r="G211" i="39"/>
  <c r="I211" i="39" s="1"/>
  <c r="G212" i="39"/>
  <c r="I212" i="39" s="1"/>
  <c r="G213" i="39"/>
  <c r="I213" i="39" s="1"/>
  <c r="G214" i="39"/>
  <c r="I214" i="39" s="1"/>
  <c r="G215" i="39"/>
  <c r="I215" i="39" s="1"/>
  <c r="G216" i="39"/>
  <c r="I216" i="39" s="1"/>
  <c r="G217" i="39"/>
  <c r="I217" i="39" s="1"/>
  <c r="G218" i="39"/>
  <c r="I218" i="39" s="1"/>
  <c r="G219" i="39"/>
  <c r="I219" i="39" s="1"/>
  <c r="G220" i="39"/>
  <c r="I220" i="39" s="1"/>
  <c r="G221" i="39"/>
  <c r="I221" i="39" s="1"/>
  <c r="G222" i="39"/>
  <c r="I222" i="39" s="1"/>
  <c r="G223" i="39"/>
  <c r="I223" i="39" s="1"/>
  <c r="G224" i="39"/>
  <c r="I224" i="39" s="1"/>
  <c r="G225" i="39"/>
  <c r="I225" i="39" s="1"/>
  <c r="G226" i="39"/>
  <c r="I226" i="39" s="1"/>
  <c r="G227" i="39"/>
  <c r="I227" i="39" s="1"/>
  <c r="G228" i="39"/>
  <c r="I228" i="39" s="1"/>
  <c r="G229" i="39"/>
  <c r="I229" i="39" s="1"/>
  <c r="G230" i="39"/>
  <c r="I230" i="39" s="1"/>
  <c r="G231" i="39"/>
  <c r="I231" i="39" s="1"/>
  <c r="G232" i="39"/>
  <c r="I232" i="39" s="1"/>
  <c r="G233" i="39"/>
  <c r="I233" i="39" s="1"/>
  <c r="G234" i="39"/>
  <c r="I234" i="39" s="1"/>
  <c r="G200" i="39"/>
  <c r="I200" i="39" s="1"/>
  <c r="G188" i="39"/>
  <c r="I188" i="39" s="1"/>
  <c r="G189" i="39"/>
  <c r="I189" i="39" s="1"/>
  <c r="G190" i="39"/>
  <c r="I190" i="39" s="1"/>
  <c r="G191" i="39"/>
  <c r="I191" i="39" s="1"/>
  <c r="G192" i="39"/>
  <c r="I192" i="39" s="1"/>
  <c r="G193" i="39"/>
  <c r="I193" i="39" s="1"/>
  <c r="G194" i="39"/>
  <c r="I194" i="39" s="1"/>
  <c r="G195" i="39"/>
  <c r="I195" i="39" s="1"/>
  <c r="G196" i="39"/>
  <c r="I196" i="39" s="1"/>
  <c r="G197" i="39"/>
  <c r="I197" i="39" s="1"/>
  <c r="G198" i="39"/>
  <c r="I198" i="39" s="1"/>
  <c r="G199" i="39"/>
  <c r="I199" i="39" s="1"/>
  <c r="G187" i="39"/>
  <c r="I187" i="39" s="1"/>
  <c r="G153" i="39"/>
  <c r="I153" i="39" s="1"/>
  <c r="G154" i="39"/>
  <c r="I154" i="39" s="1"/>
  <c r="G155" i="39"/>
  <c r="I155" i="39" s="1"/>
  <c r="G156" i="39"/>
  <c r="I156" i="39" s="1"/>
  <c r="G157" i="39"/>
  <c r="I157" i="39" s="1"/>
  <c r="G158" i="39"/>
  <c r="I158" i="39" s="1"/>
  <c r="G159" i="39"/>
  <c r="I159" i="39" s="1"/>
  <c r="G160" i="39"/>
  <c r="I160" i="39" s="1"/>
  <c r="G161" i="39"/>
  <c r="I161" i="39" s="1"/>
  <c r="G162" i="39"/>
  <c r="I162" i="39" s="1"/>
  <c r="G163" i="39"/>
  <c r="I163" i="39" s="1"/>
  <c r="G164" i="39"/>
  <c r="I164" i="39" s="1"/>
  <c r="G165" i="39"/>
  <c r="I165" i="39" s="1"/>
  <c r="G166" i="39"/>
  <c r="I166" i="39" s="1"/>
  <c r="G167" i="39"/>
  <c r="I167" i="39" s="1"/>
  <c r="G168" i="39"/>
  <c r="I168" i="39" s="1"/>
  <c r="G169" i="39"/>
  <c r="I169" i="39" s="1"/>
  <c r="G170" i="39"/>
  <c r="I170" i="39" s="1"/>
  <c r="G171" i="39"/>
  <c r="I171" i="39" s="1"/>
  <c r="G172" i="39"/>
  <c r="I172" i="39" s="1"/>
  <c r="G173" i="39"/>
  <c r="I173" i="39" s="1"/>
  <c r="G174" i="39"/>
  <c r="I174" i="39" s="1"/>
  <c r="G175" i="39"/>
  <c r="I175" i="39" s="1"/>
  <c r="G176" i="39"/>
  <c r="I176" i="39" s="1"/>
  <c r="G177" i="39"/>
  <c r="I177" i="39" s="1"/>
  <c r="G178" i="39"/>
  <c r="I178" i="39" s="1"/>
  <c r="G179" i="39"/>
  <c r="I179" i="39" s="1"/>
  <c r="G180" i="39"/>
  <c r="I180" i="39" s="1"/>
  <c r="G181" i="39"/>
  <c r="I181" i="39" s="1"/>
  <c r="G182" i="39"/>
  <c r="I182" i="39" s="1"/>
  <c r="G183" i="39"/>
  <c r="I183" i="39" s="1"/>
  <c r="G184" i="39"/>
  <c r="I184" i="39" s="1"/>
  <c r="G185" i="39"/>
  <c r="I185" i="39" s="1"/>
  <c r="G186" i="39"/>
  <c r="I186" i="39" s="1"/>
  <c r="G152" i="39"/>
  <c r="I152" i="39" s="1"/>
  <c r="G138" i="39"/>
  <c r="I138" i="39" s="1"/>
  <c r="G139" i="39"/>
  <c r="I139" i="39" s="1"/>
  <c r="G140" i="39"/>
  <c r="I140" i="39" s="1"/>
  <c r="G141" i="39"/>
  <c r="I141" i="39" s="1"/>
  <c r="G142" i="39"/>
  <c r="I142" i="39" s="1"/>
  <c r="G143" i="39"/>
  <c r="I143" i="39" s="1"/>
  <c r="G144" i="39"/>
  <c r="I144" i="39" s="1"/>
  <c r="G145" i="39"/>
  <c r="I145" i="39" s="1"/>
  <c r="G146" i="39"/>
  <c r="I146" i="39" s="1"/>
  <c r="G147" i="39"/>
  <c r="I147" i="39" s="1"/>
  <c r="G148" i="39"/>
  <c r="I148" i="39" s="1"/>
  <c r="G149" i="39"/>
  <c r="I149" i="39" s="1"/>
  <c r="G150" i="39"/>
  <c r="I150" i="39" s="1"/>
  <c r="G151" i="39"/>
  <c r="I151" i="39" s="1"/>
  <c r="G137" i="39"/>
  <c r="I137" i="39" s="1"/>
  <c r="G103" i="39"/>
  <c r="I103" i="39" s="1"/>
  <c r="G104" i="39"/>
  <c r="I104" i="39" s="1"/>
  <c r="G105" i="39"/>
  <c r="I105" i="39" s="1"/>
  <c r="G106" i="39"/>
  <c r="I106" i="39" s="1"/>
  <c r="G107" i="39"/>
  <c r="I107" i="39" s="1"/>
  <c r="G108" i="39"/>
  <c r="I108" i="39" s="1"/>
  <c r="G109" i="39"/>
  <c r="I109" i="39" s="1"/>
  <c r="G110" i="39"/>
  <c r="I110" i="39" s="1"/>
  <c r="G111" i="39"/>
  <c r="I111" i="39" s="1"/>
  <c r="G112" i="39"/>
  <c r="I112" i="39" s="1"/>
  <c r="G113" i="39"/>
  <c r="I113" i="39" s="1"/>
  <c r="G114" i="39"/>
  <c r="I114" i="39" s="1"/>
  <c r="G115" i="39"/>
  <c r="I115" i="39" s="1"/>
  <c r="G116" i="39"/>
  <c r="I116" i="39" s="1"/>
  <c r="G117" i="39"/>
  <c r="I117" i="39" s="1"/>
  <c r="G118" i="39"/>
  <c r="I118" i="39" s="1"/>
  <c r="G119" i="39"/>
  <c r="I119" i="39" s="1"/>
  <c r="G120" i="39"/>
  <c r="I120" i="39" s="1"/>
  <c r="G121" i="39"/>
  <c r="I121" i="39" s="1"/>
  <c r="G122" i="39"/>
  <c r="I122" i="39" s="1"/>
  <c r="G123" i="39"/>
  <c r="I123" i="39" s="1"/>
  <c r="G124" i="39"/>
  <c r="I124" i="39" s="1"/>
  <c r="G125" i="39"/>
  <c r="I125" i="39" s="1"/>
  <c r="G126" i="39"/>
  <c r="I126" i="39" s="1"/>
  <c r="G127" i="39"/>
  <c r="I127" i="39" s="1"/>
  <c r="G128" i="39"/>
  <c r="I128" i="39" s="1"/>
  <c r="G129" i="39"/>
  <c r="I129" i="39" s="1"/>
  <c r="G130" i="39"/>
  <c r="I130" i="39" s="1"/>
  <c r="G131" i="39"/>
  <c r="I131" i="39" s="1"/>
  <c r="G132" i="39"/>
  <c r="I132" i="39" s="1"/>
  <c r="G133" i="39"/>
  <c r="I133" i="39" s="1"/>
  <c r="G134" i="39"/>
  <c r="I134" i="39" s="1"/>
  <c r="G135" i="39"/>
  <c r="I135" i="39" s="1"/>
  <c r="G136" i="39"/>
  <c r="I136" i="39" s="1"/>
  <c r="G102" i="39"/>
  <c r="I102" i="39" s="1"/>
  <c r="G88" i="39"/>
  <c r="I88" i="39" s="1"/>
  <c r="G89" i="39"/>
  <c r="I89" i="39" s="1"/>
  <c r="G90" i="39"/>
  <c r="I90" i="39" s="1"/>
  <c r="G91" i="39"/>
  <c r="I91" i="39" s="1"/>
  <c r="G92" i="39"/>
  <c r="I92" i="39" s="1"/>
  <c r="G93" i="39"/>
  <c r="I93" i="39" s="1"/>
  <c r="G94" i="39"/>
  <c r="I94" i="39" s="1"/>
  <c r="G95" i="39"/>
  <c r="I95" i="39" s="1"/>
  <c r="G96" i="39"/>
  <c r="I96" i="39" s="1"/>
  <c r="G97" i="39"/>
  <c r="I97" i="39" s="1"/>
  <c r="G98" i="39"/>
  <c r="I98" i="39" s="1"/>
  <c r="G99" i="39"/>
  <c r="I99" i="39" s="1"/>
  <c r="G100" i="39"/>
  <c r="I100" i="39" s="1"/>
  <c r="G101" i="39"/>
  <c r="I101" i="39" s="1"/>
  <c r="G87" i="39"/>
  <c r="I87" i="39" s="1"/>
  <c r="G53" i="39"/>
  <c r="I53" i="39" s="1"/>
  <c r="G54" i="39"/>
  <c r="I54" i="39" s="1"/>
  <c r="G55" i="39"/>
  <c r="I55" i="39" s="1"/>
  <c r="G56" i="39"/>
  <c r="I56" i="39" s="1"/>
  <c r="G57" i="39"/>
  <c r="I57" i="39" s="1"/>
  <c r="G58" i="39"/>
  <c r="I58" i="39" s="1"/>
  <c r="G59" i="39"/>
  <c r="I59" i="39" s="1"/>
  <c r="G60" i="39"/>
  <c r="I60" i="39" s="1"/>
  <c r="G61" i="39"/>
  <c r="I61" i="39" s="1"/>
  <c r="G62" i="39"/>
  <c r="I62" i="39" s="1"/>
  <c r="G63" i="39"/>
  <c r="I63" i="39" s="1"/>
  <c r="G64" i="39"/>
  <c r="I64" i="39" s="1"/>
  <c r="G65" i="39"/>
  <c r="I65" i="39" s="1"/>
  <c r="G66" i="39"/>
  <c r="I66" i="39" s="1"/>
  <c r="G67" i="39"/>
  <c r="I67" i="39" s="1"/>
  <c r="G68" i="39"/>
  <c r="I68" i="39" s="1"/>
  <c r="G69" i="39"/>
  <c r="I69" i="39" s="1"/>
  <c r="G70" i="39"/>
  <c r="I70" i="39" s="1"/>
  <c r="G71" i="39"/>
  <c r="I71" i="39" s="1"/>
  <c r="G72" i="39"/>
  <c r="I72" i="39" s="1"/>
  <c r="G73" i="39"/>
  <c r="I73" i="39" s="1"/>
  <c r="G74" i="39"/>
  <c r="I74" i="39" s="1"/>
  <c r="G75" i="39"/>
  <c r="I75" i="39" s="1"/>
  <c r="G76" i="39"/>
  <c r="I76" i="39" s="1"/>
  <c r="G77" i="39"/>
  <c r="I77" i="39" s="1"/>
  <c r="G78" i="39"/>
  <c r="I78" i="39" s="1"/>
  <c r="G79" i="39"/>
  <c r="I79" i="39" s="1"/>
  <c r="G80" i="39"/>
  <c r="I80" i="39" s="1"/>
  <c r="G81" i="39"/>
  <c r="I81" i="39" s="1"/>
  <c r="G82" i="39"/>
  <c r="I82" i="39" s="1"/>
  <c r="G83" i="39"/>
  <c r="I83" i="39" s="1"/>
  <c r="G84" i="39"/>
  <c r="I84" i="39" s="1"/>
  <c r="G85" i="39"/>
  <c r="I85" i="39" s="1"/>
  <c r="G86" i="39"/>
  <c r="I86" i="39" s="1"/>
  <c r="G52" i="39"/>
  <c r="I52" i="39" s="1"/>
  <c r="G3" i="39"/>
  <c r="I3" i="39" s="1"/>
  <c r="G4" i="39"/>
  <c r="I4" i="39" s="1"/>
  <c r="G5" i="39"/>
  <c r="I5" i="39" s="1"/>
  <c r="G6" i="39"/>
  <c r="I6" i="39" s="1"/>
  <c r="G7" i="39"/>
  <c r="I7" i="39" s="1"/>
  <c r="G8" i="39"/>
  <c r="I8" i="39" s="1"/>
  <c r="G9" i="39"/>
  <c r="I9" i="39" s="1"/>
  <c r="G10" i="39"/>
  <c r="I10" i="39" s="1"/>
  <c r="G11" i="39"/>
  <c r="I11" i="39" s="1"/>
  <c r="G12" i="39"/>
  <c r="I12" i="39" s="1"/>
  <c r="G13" i="39"/>
  <c r="I13" i="39" s="1"/>
  <c r="G14" i="39"/>
  <c r="I14" i="39" s="1"/>
  <c r="G15" i="39"/>
  <c r="I15" i="39" s="1"/>
  <c r="G16" i="39"/>
  <c r="I16" i="39" s="1"/>
  <c r="G17" i="39"/>
  <c r="I17" i="39" s="1"/>
  <c r="G18" i="39"/>
  <c r="I18" i="39" s="1"/>
  <c r="G19" i="39"/>
  <c r="I19" i="39" s="1"/>
  <c r="G20" i="39"/>
  <c r="I20" i="39" s="1"/>
  <c r="G21" i="39"/>
  <c r="I21" i="39" s="1"/>
  <c r="G22" i="39"/>
  <c r="I22" i="39" s="1"/>
  <c r="G23" i="39"/>
  <c r="I23" i="39" s="1"/>
  <c r="G24" i="39"/>
  <c r="I24" i="39" s="1"/>
  <c r="G25" i="39"/>
  <c r="I25" i="39" s="1"/>
  <c r="G26" i="39"/>
  <c r="I26" i="39" s="1"/>
  <c r="G27" i="39"/>
  <c r="I27" i="39" s="1"/>
  <c r="G28" i="39"/>
  <c r="I28" i="39" s="1"/>
  <c r="G29" i="39"/>
  <c r="I29" i="39" s="1"/>
  <c r="G30" i="39"/>
  <c r="I30" i="39" s="1"/>
  <c r="G31" i="39"/>
  <c r="I31" i="39" s="1"/>
  <c r="G32" i="39"/>
  <c r="I32" i="39" s="1"/>
  <c r="G33" i="39"/>
  <c r="I33" i="39" s="1"/>
  <c r="G34" i="39"/>
  <c r="I34" i="39" s="1"/>
  <c r="G35" i="39"/>
  <c r="I35" i="39" s="1"/>
  <c r="G36" i="39"/>
  <c r="I36" i="39" s="1"/>
  <c r="G37" i="39"/>
  <c r="I37" i="39" s="1"/>
  <c r="G38" i="39"/>
  <c r="I38" i="39" s="1"/>
  <c r="G39" i="39"/>
  <c r="I39" i="39" s="1"/>
  <c r="G40" i="39"/>
  <c r="I40" i="39" s="1"/>
  <c r="G41" i="39"/>
  <c r="I41" i="39" s="1"/>
  <c r="G42" i="39"/>
  <c r="I42" i="39" s="1"/>
  <c r="G43" i="39"/>
  <c r="I43" i="39" s="1"/>
  <c r="G44" i="39"/>
  <c r="I44" i="39" s="1"/>
  <c r="G45" i="39"/>
  <c r="I45" i="39" s="1"/>
  <c r="G46" i="39"/>
  <c r="I46" i="39" s="1"/>
  <c r="G47" i="39"/>
  <c r="I47" i="39" s="1"/>
  <c r="G48" i="39"/>
  <c r="I48" i="39" s="1"/>
  <c r="G49" i="39"/>
  <c r="I49" i="39" s="1"/>
  <c r="G50" i="39"/>
  <c r="I50" i="39" s="1"/>
  <c r="G51" i="39"/>
  <c r="I51" i="39" s="1"/>
  <c r="G2" i="39"/>
  <c r="I2" i="39" s="1"/>
  <c r="T978" i="39" l="1"/>
  <c r="T974" i="39"/>
  <c r="T970" i="39"/>
  <c r="T966" i="39"/>
  <c r="T962" i="39"/>
  <c r="T958" i="39"/>
  <c r="T954" i="39"/>
  <c r="T950" i="39"/>
  <c r="T946" i="39"/>
  <c r="T942" i="39"/>
  <c r="T938" i="39"/>
  <c r="T934" i="39"/>
  <c r="T930" i="39"/>
  <c r="T926" i="39"/>
  <c r="T922" i="39"/>
  <c r="T918" i="39"/>
  <c r="T914" i="39"/>
  <c r="T910" i="39"/>
  <c r="T906" i="39"/>
  <c r="T902" i="39"/>
  <c r="T898" i="39"/>
  <c r="T894" i="39"/>
  <c r="T890" i="39"/>
  <c r="T886" i="39"/>
  <c r="T882" i="39"/>
  <c r="T878" i="39"/>
  <c r="T874" i="39"/>
  <c r="T870" i="39"/>
  <c r="T866" i="39"/>
  <c r="T862" i="39"/>
  <c r="T858" i="39"/>
  <c r="T854" i="39"/>
  <c r="T850" i="39"/>
  <c r="T846" i="39"/>
  <c r="T842" i="39"/>
  <c r="T838" i="39"/>
  <c r="T834" i="39"/>
  <c r="T830" i="39"/>
  <c r="T826" i="39"/>
  <c r="T822" i="39"/>
  <c r="T818" i="39"/>
  <c r="T814" i="39"/>
  <c r="T810" i="39"/>
  <c r="T806" i="39"/>
  <c r="T802" i="39"/>
  <c r="T798" i="39"/>
  <c r="T794" i="39"/>
  <c r="T790" i="39"/>
  <c r="T786" i="39"/>
  <c r="T782" i="39"/>
  <c r="T778" i="39"/>
  <c r="T774" i="39"/>
  <c r="T770" i="39"/>
  <c r="T766" i="39"/>
  <c r="T762" i="39"/>
  <c r="T758" i="39"/>
  <c r="T754" i="39"/>
  <c r="T750" i="39"/>
  <c r="T746" i="39"/>
  <c r="T742" i="39"/>
  <c r="T738" i="39"/>
  <c r="T734" i="39"/>
  <c r="T730" i="39"/>
  <c r="T726" i="39"/>
  <c r="T722" i="39"/>
  <c r="T718" i="39"/>
  <c r="T714" i="39"/>
  <c r="T710" i="39"/>
  <c r="T706" i="39"/>
  <c r="T702" i="39"/>
  <c r="T698" i="39"/>
  <c r="T694" i="39"/>
  <c r="T690" i="39"/>
  <c r="T686" i="39"/>
  <c r="T682" i="39"/>
  <c r="T678" i="39"/>
  <c r="T674" i="39"/>
  <c r="T670" i="39"/>
  <c r="T666" i="39"/>
  <c r="T662" i="39"/>
  <c r="T658" i="39"/>
  <c r="T654" i="39"/>
  <c r="T650" i="39"/>
  <c r="T646" i="39"/>
  <c r="T642" i="39"/>
  <c r="T638" i="39"/>
  <c r="T634" i="39"/>
  <c r="T630" i="39"/>
  <c r="T626" i="39"/>
  <c r="T622" i="39"/>
  <c r="T618" i="39"/>
  <c r="T614" i="39"/>
  <c r="T610" i="39"/>
  <c r="T606" i="39"/>
  <c r="T602" i="39"/>
  <c r="T598" i="39"/>
  <c r="T594" i="39"/>
  <c r="T590" i="39"/>
  <c r="T586" i="39"/>
  <c r="T582" i="39"/>
  <c r="T578" i="39"/>
  <c r="T574" i="39"/>
  <c r="T570" i="39"/>
  <c r="T566" i="39"/>
  <c r="T562" i="39"/>
  <c r="T558" i="39"/>
  <c r="T554" i="39"/>
  <c r="T550" i="39"/>
  <c r="T546" i="39"/>
  <c r="T542" i="39"/>
  <c r="T538" i="39"/>
  <c r="T534" i="39"/>
  <c r="T530" i="39"/>
  <c r="T526" i="39"/>
  <c r="T522" i="39"/>
  <c r="T518" i="39"/>
  <c r="T514" i="39"/>
  <c r="T510" i="39"/>
  <c r="T506" i="39"/>
  <c r="T502" i="39"/>
  <c r="T498" i="39"/>
  <c r="T494" i="39"/>
  <c r="T490" i="39"/>
  <c r="T486" i="39"/>
  <c r="T482" i="39"/>
  <c r="T478" i="39"/>
  <c r="T474" i="39"/>
  <c r="T470" i="39"/>
  <c r="T466" i="39"/>
  <c r="T462" i="39"/>
  <c r="T458" i="39"/>
  <c r="T454" i="39"/>
  <c r="T450" i="39"/>
  <c r="T446" i="39"/>
  <c r="T442" i="39"/>
  <c r="T438" i="39"/>
  <c r="T434" i="39"/>
  <c r="T430" i="39"/>
  <c r="T426" i="39"/>
  <c r="T422" i="39"/>
  <c r="T418" i="39"/>
  <c r="T414" i="39"/>
  <c r="T410" i="39"/>
  <c r="T406" i="39"/>
  <c r="T402" i="39"/>
  <c r="T398" i="39"/>
  <c r="T394" i="39"/>
  <c r="T390" i="39"/>
  <c r="T386" i="39"/>
  <c r="T382" i="39"/>
  <c r="T378" i="39"/>
  <c r="T374" i="39"/>
  <c r="T370" i="39"/>
  <c r="T366" i="39"/>
  <c r="T362" i="39"/>
  <c r="T358" i="39"/>
  <c r="T354" i="39"/>
  <c r="T350" i="39"/>
  <c r="T346" i="39"/>
  <c r="T342" i="39"/>
  <c r="T338" i="39"/>
  <c r="T334" i="39"/>
  <c r="T330" i="39"/>
  <c r="T326" i="39"/>
  <c r="T322" i="39"/>
  <c r="T318" i="39"/>
  <c r="T314" i="39"/>
  <c r="T310" i="39"/>
  <c r="T306" i="39"/>
  <c r="T302" i="39"/>
  <c r="T298" i="39"/>
  <c r="T294" i="39"/>
  <c r="T290" i="39"/>
  <c r="T286" i="39"/>
  <c r="T282" i="39"/>
  <c r="T278" i="39"/>
  <c r="T274" i="39"/>
  <c r="T270" i="39"/>
  <c r="T266" i="39"/>
  <c r="T262" i="39"/>
  <c r="T258" i="39"/>
  <c r="T254" i="39"/>
  <c r="T250" i="39"/>
  <c r="T246" i="39"/>
  <c r="T242" i="39"/>
  <c r="T238" i="39"/>
  <c r="T234" i="39"/>
  <c r="T230" i="39"/>
  <c r="T226" i="39"/>
  <c r="T222" i="39"/>
  <c r="T218" i="39"/>
  <c r="T214" i="39"/>
  <c r="T210" i="39"/>
  <c r="T206" i="39"/>
  <c r="T202" i="39"/>
  <c r="T198" i="39"/>
  <c r="T194" i="39"/>
  <c r="T190" i="39"/>
  <c r="T186" i="39"/>
  <c r="T182" i="39"/>
  <c r="T178" i="39"/>
  <c r="T174" i="39"/>
  <c r="T170" i="39"/>
  <c r="T166" i="39"/>
  <c r="T162" i="39"/>
  <c r="T158" i="39"/>
  <c r="T154" i="39"/>
  <c r="T150" i="39"/>
  <c r="T146" i="39"/>
  <c r="T142" i="39"/>
  <c r="T138" i="39"/>
  <c r="T134" i="39"/>
  <c r="T130" i="39"/>
  <c r="T126" i="39"/>
  <c r="T122" i="39"/>
  <c r="T118" i="39"/>
  <c r="T114" i="39"/>
  <c r="T110" i="39"/>
  <c r="T106" i="39"/>
  <c r="T102" i="39"/>
  <c r="T98" i="39"/>
  <c r="T94" i="39"/>
  <c r="T90" i="39"/>
  <c r="T86" i="39"/>
  <c r="T82" i="39"/>
  <c r="T78" i="39"/>
  <c r="T74" i="39"/>
  <c r="T70" i="39"/>
  <c r="T66" i="39"/>
  <c r="T62" i="39"/>
  <c r="T58" i="39"/>
  <c r="T54" i="39"/>
  <c r="T50" i="39"/>
  <c r="T46" i="39"/>
  <c r="T42" i="39"/>
  <c r="T38" i="39"/>
  <c r="T34" i="39"/>
  <c r="T30" i="39"/>
  <c r="T26" i="39"/>
  <c r="T22" i="39"/>
  <c r="T18" i="39"/>
  <c r="T14" i="39"/>
  <c r="T10" i="39"/>
  <c r="T6" i="39"/>
  <c r="T2" i="39"/>
  <c r="T977" i="39"/>
  <c r="T973" i="39"/>
  <c r="T969" i="39"/>
  <c r="T965" i="39"/>
  <c r="T961" i="39"/>
  <c r="T957" i="39"/>
  <c r="T953" i="39"/>
  <c r="T949" i="39"/>
  <c r="T945" i="39"/>
  <c r="T941" i="39"/>
  <c r="T937" i="39"/>
  <c r="T933" i="39"/>
  <c r="T929" i="39"/>
  <c r="T925" i="39"/>
  <c r="T921" i="39"/>
  <c r="T917" i="39"/>
  <c r="T913" i="39"/>
  <c r="T909" i="39"/>
  <c r="T905" i="39"/>
  <c r="T901" i="39"/>
  <c r="T897" i="39"/>
  <c r="T893" i="39"/>
  <c r="T889" i="39"/>
  <c r="T885" i="39"/>
  <c r="T881" i="39"/>
  <c r="T877" i="39"/>
  <c r="T873" i="39"/>
  <c r="T869" i="39"/>
  <c r="T865" i="39"/>
  <c r="T861" i="39"/>
  <c r="T857" i="39"/>
  <c r="T853" i="39"/>
  <c r="T849" i="39"/>
  <c r="T845" i="39"/>
  <c r="T841" i="39"/>
  <c r="T837" i="39"/>
  <c r="T833" i="39"/>
  <c r="T829" i="39"/>
  <c r="T825" i="39"/>
  <c r="T821" i="39"/>
  <c r="T817" i="39"/>
  <c r="T813" i="39"/>
  <c r="T809" i="39"/>
  <c r="T805" i="39"/>
  <c r="T801" i="39"/>
  <c r="T797" i="39"/>
  <c r="T793" i="39"/>
  <c r="T789" i="39"/>
  <c r="T785" i="39"/>
  <c r="T781" i="39"/>
  <c r="T777" i="39"/>
  <c r="T773" i="39"/>
  <c r="T769" i="39"/>
  <c r="T765" i="39"/>
  <c r="T761" i="39"/>
  <c r="T757" i="39"/>
  <c r="T753" i="39"/>
  <c r="T749" i="39"/>
  <c r="T745" i="39"/>
  <c r="T741" i="39"/>
  <c r="T737" i="39"/>
  <c r="T733" i="39"/>
  <c r="T729" i="39"/>
  <c r="T725" i="39"/>
  <c r="T721" i="39"/>
  <c r="T717" i="39"/>
  <c r="T713" i="39"/>
  <c r="T709" i="39"/>
  <c r="T705" i="39"/>
  <c r="T701" i="39"/>
  <c r="T697" i="39"/>
  <c r="T693" i="39"/>
  <c r="T689" i="39"/>
  <c r="T685" i="39"/>
  <c r="T681" i="39"/>
  <c r="T677" i="39"/>
  <c r="T673" i="39"/>
  <c r="T669" i="39"/>
  <c r="T665" i="39"/>
  <c r="T661" i="39"/>
  <c r="T657" i="39"/>
  <c r="T653" i="39"/>
  <c r="T649" i="39"/>
  <c r="T645" i="39"/>
  <c r="T641" i="39"/>
  <c r="T637" i="39"/>
  <c r="T633" i="39"/>
  <c r="T629" i="39"/>
  <c r="T625" i="39"/>
  <c r="T621" i="39"/>
  <c r="T617" i="39"/>
  <c r="T613" i="39"/>
  <c r="T609" i="39"/>
  <c r="T605" i="39"/>
  <c r="T601" i="39"/>
  <c r="T597" i="39"/>
  <c r="T593" i="39"/>
  <c r="T589" i="39"/>
  <c r="T585" i="39"/>
  <c r="T581" i="39"/>
  <c r="T577" i="39"/>
  <c r="T573" i="39"/>
  <c r="T569" i="39"/>
  <c r="T565" i="39"/>
  <c r="T561" i="39"/>
  <c r="T557" i="39"/>
  <c r="T553" i="39"/>
  <c r="T549" i="39"/>
  <c r="T545" i="39"/>
  <c r="T541" i="39"/>
  <c r="T537" i="39"/>
  <c r="T533" i="39"/>
  <c r="T529" i="39"/>
  <c r="T525" i="39"/>
  <c r="T521" i="39"/>
  <c r="T517" i="39"/>
  <c r="T513" i="39"/>
  <c r="T509" i="39"/>
  <c r="T505" i="39"/>
  <c r="T501" i="39"/>
  <c r="T497" i="39"/>
  <c r="T493" i="39"/>
  <c r="T489" i="39"/>
  <c r="T485" i="39"/>
  <c r="T481" i="39"/>
  <c r="T477" i="39"/>
  <c r="T473" i="39"/>
  <c r="T469" i="39"/>
  <c r="T465" i="39"/>
  <c r="T461" i="39"/>
  <c r="T457" i="39"/>
  <c r="T453" i="39"/>
  <c r="T449" i="39"/>
  <c r="T445" i="39"/>
  <c r="T441" i="39"/>
  <c r="T437" i="39"/>
  <c r="T433" i="39"/>
  <c r="T429" i="39"/>
  <c r="T425" i="39"/>
  <c r="T421" i="39"/>
  <c r="T417" i="39"/>
  <c r="T413" i="39"/>
  <c r="T409" i="39"/>
  <c r="T405" i="39"/>
  <c r="T401" i="39"/>
  <c r="T397" i="39"/>
  <c r="T393" i="39"/>
  <c r="T389" i="39"/>
  <c r="T385" i="39"/>
  <c r="T381" i="39"/>
  <c r="T377" i="39"/>
  <c r="T369" i="39"/>
  <c r="T365" i="39"/>
  <c r="T361" i="39"/>
  <c r="T357" i="39"/>
  <c r="T353" i="39"/>
  <c r="T349" i="39"/>
  <c r="T345" i="39"/>
  <c r="T341" i="39"/>
  <c r="T337" i="39"/>
  <c r="T333" i="39"/>
  <c r="T329" i="39"/>
  <c r="T325" i="39"/>
  <c r="T321" i="39"/>
  <c r="T317" i="39"/>
  <c r="T313" i="39"/>
  <c r="T309" i="39"/>
  <c r="T305" i="39"/>
  <c r="T301" i="39"/>
  <c r="T297" i="39"/>
  <c r="T293" i="39"/>
  <c r="T289" i="39"/>
  <c r="T285" i="39"/>
  <c r="T281" i="39"/>
  <c r="T277" i="39"/>
  <c r="T273" i="39"/>
  <c r="T269" i="39"/>
  <c r="T265" i="39"/>
  <c r="T261" i="39"/>
  <c r="T257" i="39"/>
  <c r="T253" i="39"/>
  <c r="T249" i="39"/>
  <c r="T245" i="39"/>
  <c r="T241" i="39"/>
  <c r="T237" i="39"/>
  <c r="T233" i="39"/>
  <c r="T229" i="39"/>
  <c r="T225" i="39"/>
  <c r="T221" i="39"/>
  <c r="T217" i="39"/>
  <c r="T213" i="39"/>
  <c r="T209" i="39"/>
  <c r="T205" i="39"/>
  <c r="T201" i="39"/>
  <c r="T197" i="39"/>
  <c r="T193" i="39"/>
  <c r="T189" i="39"/>
  <c r="T185" i="39"/>
  <c r="T181" i="39"/>
  <c r="T177" i="39"/>
  <c r="T173" i="39"/>
  <c r="T169" i="39"/>
  <c r="T165" i="39"/>
  <c r="T161" i="39"/>
  <c r="T157" i="39"/>
  <c r="T153" i="39"/>
  <c r="T145" i="39"/>
  <c r="T141" i="39"/>
  <c r="T137" i="39"/>
  <c r="T133" i="39"/>
  <c r="T129" i="39"/>
  <c r="T125" i="39"/>
  <c r="T121" i="39"/>
  <c r="T117" i="39"/>
  <c r="T113" i="39"/>
  <c r="T109" i="39"/>
  <c r="T105" i="39"/>
  <c r="T101" i="39"/>
  <c r="T97" i="39"/>
  <c r="T93" i="39"/>
  <c r="T89" i="39"/>
  <c r="T85" i="39"/>
  <c r="T81" i="39"/>
  <c r="T77" i="39"/>
  <c r="T73" i="39"/>
  <c r="T69" i="39"/>
  <c r="T65" i="39"/>
  <c r="T61" i="39"/>
  <c r="T57" i="39"/>
  <c r="T53" i="39"/>
  <c r="T49" i="39"/>
  <c r="T45" i="39"/>
  <c r="T41" i="39"/>
  <c r="T37" i="39"/>
  <c r="T33" i="39"/>
  <c r="T29" i="39"/>
  <c r="T25" i="39"/>
  <c r="T21" i="39"/>
  <c r="T17" i="39"/>
  <c r="T13" i="39"/>
  <c r="T9" i="39"/>
  <c r="T5" i="39"/>
  <c r="T149" i="39"/>
  <c r="Q33" i="68"/>
  <c r="Q233" i="68"/>
  <c r="Q323" i="68"/>
  <c r="Q230" i="68"/>
  <c r="Q52" i="68"/>
  <c r="Q293" i="68"/>
  <c r="Q65" i="68"/>
  <c r="Q225" i="68"/>
  <c r="Q223" i="68"/>
  <c r="Q4" i="68"/>
  <c r="Q104" i="68"/>
  <c r="Q220" i="68"/>
  <c r="Q286" i="68"/>
  <c r="Q214" i="68"/>
  <c r="Q255" i="68"/>
  <c r="Q264" i="68"/>
  <c r="Q27" i="68"/>
  <c r="Q209" i="68"/>
  <c r="Q91" i="68"/>
  <c r="Q205" i="68"/>
  <c r="Q84" i="68"/>
  <c r="Q250" i="68"/>
  <c r="Q40" i="68"/>
  <c r="Q192" i="68"/>
  <c r="Q47" i="68"/>
  <c r="Q186" i="68"/>
  <c r="Q16" i="68"/>
  <c r="Q180" i="68"/>
  <c r="Q71" i="68"/>
  <c r="Q181" i="68"/>
  <c r="Q175" i="68"/>
  <c r="Q77" i="68"/>
  <c r="Q172" i="68"/>
  <c r="Q74" i="68"/>
  <c r="Q171" i="68"/>
  <c r="Q9" i="68"/>
  <c r="Q327" i="68"/>
  <c r="Q42" i="68"/>
  <c r="Q125" i="68"/>
  <c r="Q142" i="68"/>
  <c r="Q315" i="68"/>
  <c r="Q160" i="68"/>
  <c r="Q312" i="68"/>
  <c r="Q134" i="68"/>
  <c r="Q307" i="68"/>
  <c r="Q29" i="68"/>
  <c r="Q303" i="68"/>
  <c r="Q38" i="68"/>
  <c r="Q155" i="68"/>
  <c r="Q299" i="68"/>
  <c r="Q295" i="68"/>
  <c r="Q62" i="68"/>
  <c r="Q292" i="68"/>
  <c r="Q41" i="68"/>
  <c r="Q111" i="68"/>
  <c r="Q112" i="68"/>
  <c r="Q119" i="68"/>
  <c r="Q282" i="68"/>
  <c r="Q281" i="68"/>
  <c r="Q58" i="68"/>
  <c r="Q83" i="68"/>
  <c r="Q277" i="68"/>
  <c r="Q81" i="68"/>
  <c r="Q273" i="68"/>
  <c r="Q269" i="68"/>
  <c r="Q66" i="68"/>
  <c r="Q7" i="68"/>
  <c r="Q107" i="68"/>
  <c r="Q103" i="68"/>
  <c r="Q89" i="68"/>
  <c r="Q163" i="68"/>
  <c r="Q261" i="68"/>
  <c r="Q256" i="68"/>
  <c r="Q154" i="68"/>
  <c r="Q124" i="68"/>
  <c r="Q85" i="68"/>
  <c r="Q117" i="68"/>
  <c r="Q246" i="68"/>
  <c r="Q243" i="68"/>
  <c r="Q149" i="68"/>
  <c r="Q240" i="68"/>
  <c r="Q110" i="68"/>
  <c r="Q236" i="68"/>
  <c r="Q161" i="68"/>
  <c r="Q36" i="68"/>
  <c r="Q232" i="68"/>
  <c r="Q60" i="68"/>
  <c r="Q229" i="68"/>
  <c r="Q164" i="68"/>
  <c r="Q222" i="68"/>
  <c r="Q216" i="68"/>
  <c r="Q10" i="68"/>
  <c r="Q19" i="68"/>
  <c r="Q213" i="68"/>
  <c r="Q208" i="68"/>
  <c r="Q45" i="68"/>
  <c r="Q235" i="68"/>
  <c r="Q53" i="68"/>
  <c r="Q227" i="68"/>
  <c r="Q198" i="68"/>
  <c r="Q211" i="68"/>
  <c r="Q197" i="68"/>
  <c r="Q136" i="68"/>
  <c r="Q210" i="68"/>
  <c r="Q23" i="68"/>
  <c r="Q182" i="68"/>
  <c r="Q177" i="68"/>
  <c r="Q82" i="68"/>
  <c r="Q79" i="68"/>
  <c r="Q174" i="68"/>
  <c r="Q170" i="68"/>
  <c r="Q178" i="68"/>
  <c r="Q168" i="68"/>
  <c r="Q6" i="68"/>
  <c r="Q17" i="68"/>
  <c r="Q326" i="68"/>
  <c r="Q25" i="68"/>
  <c r="Q322" i="68"/>
  <c r="Q31" i="68"/>
  <c r="Q320" i="68"/>
  <c r="Q317" i="68"/>
  <c r="Q150" i="68"/>
  <c r="Q313" i="68"/>
  <c r="Q106" i="68"/>
  <c r="Q311" i="68"/>
  <c r="Q102" i="68"/>
  <c r="Q165" i="68"/>
  <c r="Q306" i="68"/>
  <c r="Q35" i="68"/>
  <c r="Q302" i="68"/>
  <c r="Q51" i="68"/>
  <c r="Q298" i="68"/>
  <c r="Q92" i="68"/>
  <c r="Q294" i="68"/>
  <c r="Q138" i="68"/>
  <c r="Q290" i="68"/>
  <c r="Q8" i="68"/>
  <c r="Q285" i="68"/>
  <c r="Q76" i="68"/>
  <c r="Q280" i="68"/>
  <c r="Q276" i="68"/>
  <c r="Q69" i="68"/>
  <c r="Q63" i="68"/>
  <c r="Q272" i="68"/>
  <c r="Q15" i="68"/>
  <c r="Q268" i="68"/>
  <c r="Q99" i="68"/>
  <c r="Q258" i="68"/>
  <c r="Q94" i="68"/>
  <c r="Q114" i="68"/>
  <c r="Q87" i="68"/>
  <c r="Q252" i="68"/>
  <c r="Q95" i="68"/>
  <c r="Q249" i="68"/>
  <c r="Q115" i="68"/>
  <c r="Q242" i="68"/>
  <c r="Q239" i="68"/>
  <c r="Q105" i="68"/>
  <c r="Q3" i="68"/>
  <c r="Q49" i="68"/>
  <c r="Q159" i="68"/>
  <c r="Q219" i="68"/>
  <c r="Q215" i="68"/>
  <c r="Q100" i="68"/>
  <c r="Q44" i="68"/>
  <c r="Q212" i="68"/>
  <c r="Q207" i="68"/>
  <c r="Q129" i="68"/>
  <c r="Q135" i="68"/>
  <c r="Q203" i="68"/>
  <c r="Q200" i="68"/>
  <c r="Q5" i="68"/>
  <c r="Q195" i="68"/>
  <c r="Q28" i="68"/>
  <c r="Q201" i="68"/>
  <c r="Q202" i="68"/>
  <c r="Q191" i="68"/>
  <c r="Q130" i="68"/>
  <c r="Q189" i="68"/>
  <c r="Q126" i="68"/>
  <c r="Q188" i="68"/>
  <c r="Q18" i="68"/>
  <c r="Q187" i="68"/>
  <c r="Q145" i="68"/>
  <c r="Q43" i="68"/>
  <c r="Q185" i="68"/>
  <c r="Q139" i="68"/>
  <c r="Q169" i="68"/>
  <c r="Q167" i="68"/>
  <c r="Q14" i="68"/>
  <c r="Q59" i="68"/>
  <c r="Q158" i="68"/>
  <c r="Q325" i="68"/>
  <c r="Q50" i="68"/>
  <c r="Q324" i="68"/>
  <c r="Q157" i="68"/>
  <c r="Q319" i="68"/>
  <c r="Q137" i="68"/>
  <c r="Q316" i="68"/>
  <c r="Q30" i="68"/>
  <c r="Q90" i="68"/>
  <c r="Q314" i="68"/>
  <c r="Q120" i="68"/>
  <c r="Q310" i="68"/>
  <c r="Q109" i="68"/>
  <c r="Q309" i="68"/>
  <c r="Q75" i="68"/>
  <c r="Q305" i="68"/>
  <c r="Q37" i="68"/>
  <c r="Q301" i="68"/>
  <c r="Q73" i="68"/>
  <c r="Q297" i="68"/>
  <c r="Q127" i="68"/>
  <c r="Q291" i="68"/>
  <c r="Q288" i="68"/>
  <c r="Q153" i="68"/>
  <c r="Q96" i="68"/>
  <c r="Q284" i="68"/>
  <c r="Q279" i="68"/>
  <c r="Q54" i="68"/>
  <c r="Q275" i="68"/>
  <c r="Q61" i="68"/>
  <c r="Q271" i="68"/>
  <c r="Q72" i="68"/>
  <c r="Q267" i="68"/>
  <c r="Q64" i="68"/>
  <c r="Q132" i="68"/>
  <c r="Q265" i="68"/>
  <c r="Q147" i="68"/>
  <c r="Q263" i="68"/>
  <c r="Q260" i="68"/>
  <c r="Q133" i="68"/>
  <c r="Q140" i="68"/>
  <c r="Q254" i="68"/>
  <c r="Q251" i="68"/>
  <c r="Q86" i="68"/>
  <c r="Q131" i="68"/>
  <c r="Q248" i="68"/>
  <c r="Q144" i="68"/>
  <c r="Q245" i="68"/>
  <c r="Q101" i="68"/>
  <c r="Q238" i="68"/>
  <c r="Q329" i="68"/>
  <c r="Q234" i="68"/>
  <c r="Q231" i="68"/>
  <c r="Q48" i="68"/>
  <c r="Q228" i="68"/>
  <c r="Q57" i="68"/>
  <c r="Q46" i="68"/>
  <c r="Q226" i="68"/>
  <c r="Q156" i="68"/>
  <c r="Q224" i="68"/>
  <c r="Q128" i="68"/>
  <c r="Q221" i="68"/>
  <c r="Q152" i="68"/>
  <c r="Q218" i="68"/>
  <c r="Q88" i="68"/>
  <c r="Q217" i="68"/>
  <c r="Q141" i="68"/>
  <c r="Q266" i="68"/>
  <c r="Q21" i="68"/>
  <c r="Q206" i="68"/>
  <c r="Q204" i="68"/>
  <c r="Q113" i="68"/>
  <c r="Q199" i="68"/>
  <c r="Q116" i="68"/>
  <c r="Q20" i="68"/>
  <c r="Q194" i="68"/>
  <c r="Q24" i="68"/>
  <c r="Q190" i="68"/>
  <c r="Q11" i="68"/>
  <c r="Q184" i="68"/>
  <c r="Q196" i="68"/>
  <c r="Q193" i="68"/>
  <c r="Q179" i="68"/>
  <c r="Q78" i="68"/>
  <c r="Q67" i="68"/>
  <c r="Q176" i="68"/>
  <c r="Q80" i="68"/>
  <c r="Q173" i="68"/>
  <c r="Q146" i="68"/>
  <c r="Q166" i="68"/>
  <c r="Q56" i="68"/>
  <c r="Q328" i="68"/>
  <c r="Q32" i="68"/>
  <c r="Q321" i="68"/>
  <c r="Q122" i="68"/>
  <c r="Q318" i="68"/>
  <c r="Q308" i="68"/>
  <c r="Q26" i="68"/>
  <c r="Q151" i="68"/>
  <c r="Q304" i="68"/>
  <c r="Q300" i="68"/>
  <c r="Q34" i="68"/>
  <c r="Q39" i="68"/>
  <c r="Q296" i="68"/>
  <c r="Q22" i="68"/>
  <c r="Q118" i="68"/>
  <c r="Q121" i="68"/>
  <c r="Q289" i="68"/>
  <c r="Q123" i="68"/>
  <c r="Q287" i="68"/>
  <c r="Q283" i="68"/>
  <c r="Q162" i="68"/>
  <c r="Q278" i="68"/>
  <c r="Q70" i="68"/>
  <c r="Q68" i="68"/>
  <c r="Q274" i="68"/>
  <c r="Q55" i="68"/>
  <c r="Q270" i="68"/>
  <c r="Q97" i="68"/>
  <c r="Q262" i="68"/>
  <c r="Q143" i="68"/>
  <c r="Q259" i="68"/>
  <c r="Q257" i="68"/>
  <c r="Q98" i="68"/>
  <c r="Q93" i="68"/>
  <c r="Q253" i="68"/>
  <c r="Q247" i="68"/>
  <c r="Q148" i="68"/>
  <c r="Q244" i="68"/>
  <c r="Q13" i="68"/>
  <c r="Q108" i="68"/>
  <c r="Q241" i="68"/>
  <c r="Q12" i="68"/>
  <c r="Q237" i="68"/>
  <c r="Q2" i="68"/>
  <c r="R10098" i="79"/>
  <c r="R475" i="79"/>
  <c r="R2633" i="79"/>
  <c r="R4319" i="79"/>
  <c r="R5791" i="79"/>
  <c r="R7005" i="79"/>
  <c r="R8843" i="79"/>
  <c r="R9517" i="79"/>
  <c r="R648" i="79"/>
  <c r="R1747" i="79"/>
  <c r="R3350" i="79"/>
  <c r="R4984" i="79"/>
  <c r="R6020" i="79"/>
  <c r="R9074" i="79"/>
  <c r="R9544" i="79"/>
  <c r="R675" i="79"/>
  <c r="R1777" i="79"/>
  <c r="R3380" i="79"/>
  <c r="R5016" i="79"/>
  <c r="R6051" i="79"/>
  <c r="R9105" i="79"/>
  <c r="R9534" i="79"/>
  <c r="R665" i="79"/>
  <c r="R1767" i="79"/>
  <c r="R3370" i="79"/>
  <c r="R6041" i="79"/>
  <c r="R5006" i="79"/>
  <c r="R9095" i="79"/>
  <c r="R457" i="79"/>
  <c r="R10080" i="79"/>
  <c r="R2575" i="79"/>
  <c r="R4263" i="79"/>
  <c r="R5755" i="79"/>
  <c r="R6945" i="79"/>
  <c r="R8777" i="79"/>
  <c r="R9386" i="79"/>
  <c r="R517" i="79"/>
  <c r="R1598" i="79"/>
  <c r="R3200" i="79"/>
  <c r="R5864" i="79"/>
  <c r="R4833" i="79"/>
  <c r="R8922" i="79"/>
  <c r="R10115" i="79"/>
  <c r="R10114" i="79"/>
  <c r="R748" i="79"/>
  <c r="R1056" i="79"/>
  <c r="R749" i="79"/>
  <c r="R1057" i="79"/>
  <c r="R2655" i="79"/>
  <c r="R2654" i="79"/>
  <c r="R4339" i="79"/>
  <c r="R4340" i="79"/>
  <c r="R7028" i="79"/>
  <c r="R7029" i="79"/>
  <c r="R7555" i="79"/>
  <c r="R7556" i="79"/>
  <c r="R10346" i="79"/>
  <c r="R975" i="79"/>
  <c r="R1357" i="79"/>
  <c r="R2966" i="79"/>
  <c r="R4636" i="79"/>
  <c r="R7360" i="79"/>
  <c r="R7892" i="79"/>
  <c r="R10364" i="79"/>
  <c r="R992" i="79"/>
  <c r="R1375" i="79"/>
  <c r="R2984" i="79"/>
  <c r="R4654" i="79"/>
  <c r="R7378" i="79"/>
  <c r="R7910" i="79"/>
  <c r="R10333" i="79"/>
  <c r="R10332" i="79"/>
  <c r="R961" i="79"/>
  <c r="R962" i="79"/>
  <c r="R1337" i="79"/>
  <c r="R1338" i="79"/>
  <c r="R1339" i="79"/>
  <c r="R2947" i="79"/>
  <c r="R2948" i="79"/>
  <c r="R2946" i="79"/>
  <c r="R4613" i="79"/>
  <c r="R4614" i="79"/>
  <c r="R4612" i="79"/>
  <c r="R7340" i="79"/>
  <c r="R7341" i="79"/>
  <c r="R7339" i="79"/>
  <c r="R7871" i="79"/>
  <c r="R7872" i="79"/>
  <c r="R7873" i="79"/>
  <c r="R9852" i="79"/>
  <c r="R9851" i="79"/>
  <c r="R234" i="79"/>
  <c r="R235" i="79"/>
  <c r="R2147" i="79"/>
  <c r="R2146" i="79"/>
  <c r="R3797" i="79"/>
  <c r="R3796" i="79"/>
  <c r="R5404" i="79"/>
  <c r="R5405" i="79"/>
  <c r="R6480" i="79"/>
  <c r="R6479" i="79"/>
  <c r="R8274" i="79"/>
  <c r="R8273" i="79"/>
  <c r="R10057" i="79"/>
  <c r="R434" i="79"/>
  <c r="R2510" i="79"/>
  <c r="R4186" i="79"/>
  <c r="R5716" i="79"/>
  <c r="R6874" i="79"/>
  <c r="R8700" i="79"/>
  <c r="R10064" i="79"/>
  <c r="R441" i="79"/>
  <c r="R2533" i="79"/>
  <c r="R4216" i="79"/>
  <c r="R5726" i="79"/>
  <c r="R6898" i="79"/>
  <c r="R8726" i="79"/>
  <c r="R10007" i="79"/>
  <c r="R386" i="79"/>
  <c r="R2359" i="79"/>
  <c r="R2360" i="79"/>
  <c r="R4018" i="79"/>
  <c r="R4019" i="79"/>
  <c r="R5620" i="79"/>
  <c r="R5621" i="79"/>
  <c r="R6737" i="79"/>
  <c r="R6738" i="79"/>
  <c r="R8534" i="79"/>
  <c r="R8535" i="79"/>
  <c r="R10027" i="79"/>
  <c r="R405" i="79"/>
  <c r="R2438" i="79"/>
  <c r="R4107" i="79"/>
  <c r="R5655" i="79"/>
  <c r="R6786" i="79"/>
  <c r="R8608" i="79"/>
  <c r="R10052" i="79"/>
  <c r="R429" i="79"/>
  <c r="R2505" i="79"/>
  <c r="R4181" i="79"/>
  <c r="R5711" i="79"/>
  <c r="R6869" i="79"/>
  <c r="R8695" i="79"/>
  <c r="R9868" i="79"/>
  <c r="R251" i="79"/>
  <c r="R2164" i="79"/>
  <c r="R3814" i="79"/>
  <c r="R5422" i="79"/>
  <c r="R6501" i="79"/>
  <c r="R8295" i="79"/>
  <c r="R10071" i="79"/>
  <c r="R448" i="79"/>
  <c r="R2553" i="79"/>
  <c r="R4235" i="79"/>
  <c r="R5736" i="79"/>
  <c r="R6918" i="79"/>
  <c r="R8746" i="79"/>
  <c r="R10036" i="79"/>
  <c r="R414" i="79"/>
  <c r="R2472" i="79"/>
  <c r="R4148" i="79"/>
  <c r="R5681" i="79"/>
  <c r="R6819" i="79"/>
  <c r="R8644" i="79"/>
  <c r="R10231" i="79"/>
  <c r="R862" i="79"/>
  <c r="R1202" i="79"/>
  <c r="R2813" i="79"/>
  <c r="R4480" i="79"/>
  <c r="R7187" i="79"/>
  <c r="R7711" i="79"/>
  <c r="R10183" i="79"/>
  <c r="R1137" i="79"/>
  <c r="R814" i="79"/>
  <c r="R1138" i="79"/>
  <c r="R2747" i="79"/>
  <c r="R2751" i="79"/>
  <c r="R2748" i="79"/>
  <c r="R2752" i="79"/>
  <c r="R2749" i="79"/>
  <c r="R2746" i="79"/>
  <c r="R2750" i="79"/>
  <c r="R4421" i="79"/>
  <c r="R4422" i="79"/>
  <c r="R4420" i="79"/>
  <c r="R7117" i="79"/>
  <c r="R7118" i="79"/>
  <c r="R7644" i="79"/>
  <c r="R7645" i="79"/>
  <c r="R10203" i="79"/>
  <c r="R1171" i="79"/>
  <c r="R834" i="79"/>
  <c r="R2781" i="79"/>
  <c r="R4450" i="79"/>
  <c r="R7154" i="79"/>
  <c r="R7678" i="79"/>
  <c r="R10226" i="79"/>
  <c r="R857" i="79"/>
  <c r="R1197" i="79"/>
  <c r="R2808" i="79"/>
  <c r="R4475" i="79"/>
  <c r="R7182" i="79"/>
  <c r="R7706" i="79"/>
  <c r="R10012" i="79"/>
  <c r="R391" i="79"/>
  <c r="R2368" i="79"/>
  <c r="R4027" i="79"/>
  <c r="R5630" i="79"/>
  <c r="R6746" i="79"/>
  <c r="R8542" i="79"/>
  <c r="R9492" i="79"/>
  <c r="R623" i="79"/>
  <c r="R1720" i="79"/>
  <c r="R3323" i="79"/>
  <c r="R4956" i="79"/>
  <c r="R5991" i="79"/>
  <c r="R9047" i="79"/>
  <c r="R9762" i="79"/>
  <c r="R148" i="79"/>
  <c r="R2052" i="79"/>
  <c r="R3698" i="79"/>
  <c r="R5305" i="79"/>
  <c r="R6380" i="79"/>
  <c r="R8179" i="79"/>
  <c r="R10021" i="79"/>
  <c r="R400" i="79"/>
  <c r="R2413" i="79"/>
  <c r="R4083" i="79"/>
  <c r="R5649" i="79"/>
  <c r="R6780" i="79"/>
  <c r="R8602" i="79"/>
  <c r="R9460" i="79"/>
  <c r="R591" i="79"/>
  <c r="R1679" i="79"/>
  <c r="R1680" i="79"/>
  <c r="R3283" i="79"/>
  <c r="R3282" i="79"/>
  <c r="R4916" i="79"/>
  <c r="R4917" i="79"/>
  <c r="R4918" i="79"/>
  <c r="R5950" i="79"/>
  <c r="R4915" i="79"/>
  <c r="R4919" i="79"/>
  <c r="R5951" i="79"/>
  <c r="R9006" i="79"/>
  <c r="R9007" i="79"/>
  <c r="R9597" i="79"/>
  <c r="R725" i="79"/>
  <c r="R1835" i="79"/>
  <c r="R3440" i="79"/>
  <c r="R5081" i="79"/>
  <c r="R6116" i="79"/>
  <c r="R9168" i="79"/>
  <c r="R9552" i="79"/>
  <c r="R683" i="79"/>
  <c r="R1786" i="79"/>
  <c r="R3389" i="79"/>
  <c r="R5025" i="79"/>
  <c r="R6061" i="79"/>
  <c r="R9115" i="79"/>
  <c r="R9734" i="79"/>
  <c r="R120" i="79"/>
  <c r="R2022" i="79"/>
  <c r="R3668" i="79"/>
  <c r="R5274" i="79"/>
  <c r="R6350" i="79"/>
  <c r="R8149" i="79"/>
  <c r="R10106" i="79"/>
  <c r="R740" i="79"/>
  <c r="R1048" i="79"/>
  <c r="R2646" i="79"/>
  <c r="R4331" i="79"/>
  <c r="R7020" i="79"/>
  <c r="R7547" i="79"/>
  <c r="R10376" i="79"/>
  <c r="R1004" i="79"/>
  <c r="R1408" i="79"/>
  <c r="R3021" i="79"/>
  <c r="R4678" i="79"/>
  <c r="R7411" i="79"/>
  <c r="R7943" i="79"/>
  <c r="R10202" i="79"/>
  <c r="R833" i="79"/>
  <c r="R1170" i="79"/>
  <c r="R2780" i="79"/>
  <c r="R4449" i="79"/>
  <c r="R7153" i="79"/>
  <c r="R7677" i="79"/>
  <c r="R10368" i="79"/>
  <c r="R996" i="79"/>
  <c r="R1380" i="79"/>
  <c r="R2989" i="79"/>
  <c r="R4659" i="79"/>
  <c r="R7383" i="79"/>
  <c r="R7915" i="79"/>
  <c r="R9770" i="79"/>
  <c r="R156" i="79"/>
  <c r="R2060" i="79"/>
  <c r="R3706" i="79"/>
  <c r="R5313" i="79"/>
  <c r="R6388" i="79"/>
  <c r="R8187" i="79"/>
  <c r="R9986" i="79"/>
  <c r="R366" i="79"/>
  <c r="R2317" i="79"/>
  <c r="R3973" i="79"/>
  <c r="R5584" i="79"/>
  <c r="R6670" i="79"/>
  <c r="R8466" i="79"/>
  <c r="R9605" i="79"/>
  <c r="R733" i="79"/>
  <c r="R1843" i="79"/>
  <c r="R3448" i="79"/>
  <c r="R5089" i="79"/>
  <c r="R6124" i="79"/>
  <c r="R9176" i="79"/>
  <c r="R9750" i="79"/>
  <c r="R136" i="79"/>
  <c r="R2038" i="79"/>
  <c r="R3684" i="79"/>
  <c r="R5290" i="79"/>
  <c r="R6366" i="79"/>
  <c r="R8165" i="79"/>
  <c r="R9834" i="79"/>
  <c r="R217" i="79"/>
  <c r="R2126" i="79"/>
  <c r="R3775" i="79"/>
  <c r="R5383" i="79"/>
  <c r="R6459" i="79"/>
  <c r="R8253" i="79"/>
  <c r="R9398" i="79"/>
  <c r="R529" i="79"/>
  <c r="R1610" i="79"/>
  <c r="R3212" i="79"/>
  <c r="R5876" i="79"/>
  <c r="R4845" i="79"/>
  <c r="R8934" i="79"/>
  <c r="R9962" i="79"/>
  <c r="R343" i="79"/>
  <c r="R2282" i="79"/>
  <c r="R3933" i="79"/>
  <c r="R5549" i="79"/>
  <c r="R6630" i="79"/>
  <c r="R8424" i="79"/>
  <c r="R9958" i="79"/>
  <c r="R339" i="79"/>
  <c r="R2278" i="79"/>
  <c r="R3929" i="79"/>
  <c r="R5545" i="79"/>
  <c r="R6626" i="79"/>
  <c r="R8420" i="79"/>
  <c r="R9954" i="79"/>
  <c r="R335" i="79"/>
  <c r="R2274" i="79"/>
  <c r="R3925" i="79"/>
  <c r="R5541" i="79"/>
  <c r="R6622" i="79"/>
  <c r="R8416" i="79"/>
  <c r="R10287" i="79"/>
  <c r="R916" i="79"/>
  <c r="R1278" i="79"/>
  <c r="R2889" i="79"/>
  <c r="R4559" i="79"/>
  <c r="R7277" i="79"/>
  <c r="R7809" i="79"/>
  <c r="R10158" i="79"/>
  <c r="R1107" i="79"/>
  <c r="R789" i="79"/>
  <c r="R2716" i="79"/>
  <c r="R4391" i="79"/>
  <c r="R7087" i="79"/>
  <c r="R7614" i="79"/>
  <c r="R10354" i="79"/>
  <c r="R982" i="79"/>
  <c r="R1365" i="79"/>
  <c r="R2974" i="79"/>
  <c r="R4644" i="79"/>
  <c r="R7368" i="79"/>
  <c r="R7900" i="79"/>
  <c r="R10165" i="79"/>
  <c r="R796" i="79"/>
  <c r="R1114" i="79"/>
  <c r="R2723" i="79"/>
  <c r="R4398" i="79"/>
  <c r="R7094" i="79"/>
  <c r="R7621" i="79"/>
  <c r="R9643" i="79"/>
  <c r="R38" i="79"/>
  <c r="R1897" i="79"/>
  <c r="R3512" i="79"/>
  <c r="R5143" i="79"/>
  <c r="R6197" i="79"/>
  <c r="R9235" i="79"/>
  <c r="R9943" i="79"/>
  <c r="R325" i="79"/>
  <c r="R2262" i="79"/>
  <c r="R3913" i="79"/>
  <c r="R5529" i="79"/>
  <c r="R6609" i="79"/>
  <c r="R8403" i="79"/>
  <c r="R9736" i="79"/>
  <c r="R122" i="79"/>
  <c r="R2024" i="79"/>
  <c r="R3670" i="79"/>
  <c r="R5276" i="79"/>
  <c r="R6352" i="79"/>
  <c r="R8151" i="79"/>
  <c r="R9469" i="79"/>
  <c r="R600" i="79"/>
  <c r="R1689" i="79"/>
  <c r="R3292" i="79"/>
  <c r="R4928" i="79"/>
  <c r="R5960" i="79"/>
  <c r="R9016" i="79"/>
  <c r="R9493" i="79"/>
  <c r="R624" i="79"/>
  <c r="R1721" i="79"/>
  <c r="R3324" i="79"/>
  <c r="R5992" i="79"/>
  <c r="R4957" i="79"/>
  <c r="R9048" i="79"/>
  <c r="R9925" i="79"/>
  <c r="R308" i="79"/>
  <c r="R2243" i="79"/>
  <c r="R3894" i="79"/>
  <c r="R5509" i="79"/>
  <c r="R6589" i="79"/>
  <c r="R8383" i="79"/>
  <c r="R9525" i="79"/>
  <c r="R656" i="79"/>
  <c r="R1757" i="79"/>
  <c r="R3360" i="79"/>
  <c r="R6030" i="79"/>
  <c r="R4995" i="79"/>
  <c r="R9084" i="79"/>
  <c r="R9917" i="79"/>
  <c r="R300" i="79"/>
  <c r="R2227" i="79"/>
  <c r="R3877" i="79"/>
  <c r="R5498" i="79"/>
  <c r="R6575" i="79"/>
  <c r="R8366" i="79"/>
  <c r="R10348" i="79"/>
  <c r="R977" i="79"/>
  <c r="R1359" i="79"/>
  <c r="R2968" i="79"/>
  <c r="R4638" i="79"/>
  <c r="R7362" i="79"/>
  <c r="R7894" i="79"/>
  <c r="R10344" i="79"/>
  <c r="R973" i="79"/>
  <c r="R1355" i="79"/>
  <c r="R2964" i="79"/>
  <c r="R4634" i="79"/>
  <c r="R7358" i="79"/>
  <c r="R7890" i="79"/>
  <c r="R10340" i="79"/>
  <c r="R969" i="79"/>
  <c r="R1349" i="79"/>
  <c r="R2958" i="79"/>
  <c r="R4627" i="79"/>
  <c r="R7352" i="79"/>
  <c r="R7884" i="79"/>
  <c r="R10336" i="79"/>
  <c r="R965" i="79"/>
  <c r="R1345" i="79"/>
  <c r="R2954" i="79"/>
  <c r="R4622" i="79"/>
  <c r="R7347" i="79"/>
  <c r="R7879" i="79"/>
  <c r="R9782" i="79"/>
  <c r="R168" i="79"/>
  <c r="R2075" i="79"/>
  <c r="R2072" i="79"/>
  <c r="R2073" i="79"/>
  <c r="R2074" i="79"/>
  <c r="R3721" i="79"/>
  <c r="R3718" i="79"/>
  <c r="R3719" i="79"/>
  <c r="R3720" i="79"/>
  <c r="R5328" i="79"/>
  <c r="R5332" i="79"/>
  <c r="R5325" i="79"/>
  <c r="R5329" i="79"/>
  <c r="R5326" i="79"/>
  <c r="R5330" i="79"/>
  <c r="R5327" i="79"/>
  <c r="R5331" i="79"/>
  <c r="R6400" i="79"/>
  <c r="R6404" i="79"/>
  <c r="R6408" i="79"/>
  <c r="R6401" i="79"/>
  <c r="R6405" i="79"/>
  <c r="R6402" i="79"/>
  <c r="R6406" i="79"/>
  <c r="R6403" i="79"/>
  <c r="R6407" i="79"/>
  <c r="R8202" i="79"/>
  <c r="R8199" i="79"/>
  <c r="R8200" i="79"/>
  <c r="R8201" i="79"/>
  <c r="R9907" i="79"/>
  <c r="R290" i="79"/>
  <c r="R2216" i="79"/>
  <c r="R3866" i="79"/>
  <c r="R5486" i="79"/>
  <c r="R6564" i="79"/>
  <c r="R8355" i="79"/>
  <c r="R9903" i="79"/>
  <c r="R286" i="79"/>
  <c r="R2209" i="79"/>
  <c r="R3859" i="79"/>
  <c r="R5476" i="79"/>
  <c r="R6553" i="79"/>
  <c r="R8348" i="79"/>
  <c r="R9662" i="79"/>
  <c r="R57" i="79"/>
  <c r="R1934" i="79"/>
  <c r="R1935" i="79"/>
  <c r="R1936" i="79"/>
  <c r="R3553" i="79"/>
  <c r="R3554" i="79"/>
  <c r="R3555" i="79"/>
  <c r="R5196" i="79"/>
  <c r="R5193" i="79"/>
  <c r="R5197" i="79"/>
  <c r="R5194" i="79"/>
  <c r="R5198" i="79"/>
  <c r="R5195" i="79"/>
  <c r="R6256" i="79"/>
  <c r="R6253" i="79"/>
  <c r="R6254" i="79"/>
  <c r="R6255" i="79"/>
  <c r="R9294" i="79"/>
  <c r="R9295" i="79"/>
  <c r="R9292" i="79"/>
  <c r="R9293" i="79"/>
  <c r="R9895" i="79"/>
  <c r="R278" i="79"/>
  <c r="R2199" i="79"/>
  <c r="R3849" i="79"/>
  <c r="R5465" i="79"/>
  <c r="R6542" i="79"/>
  <c r="R6543" i="79"/>
  <c r="R8338" i="79"/>
  <c r="R8337" i="79"/>
  <c r="R9891" i="79"/>
  <c r="R274" i="79"/>
  <c r="R2195" i="79"/>
  <c r="R2193" i="79"/>
  <c r="R2194" i="79"/>
  <c r="R3845" i="79"/>
  <c r="R3843" i="79"/>
  <c r="R3844" i="79"/>
  <c r="R5456" i="79"/>
  <c r="R5460" i="79"/>
  <c r="R5457" i="79"/>
  <c r="R5461" i="79"/>
  <c r="R5458" i="79"/>
  <c r="R5455" i="79"/>
  <c r="R5459" i="79"/>
  <c r="R6536" i="79"/>
  <c r="R6537" i="79"/>
  <c r="R6534" i="79"/>
  <c r="R6538" i="79"/>
  <c r="R6535" i="79"/>
  <c r="R8330" i="79"/>
  <c r="R8331" i="79"/>
  <c r="R8332" i="79"/>
  <c r="R8333" i="79"/>
  <c r="R9887" i="79"/>
  <c r="R270" i="79"/>
  <c r="R2189" i="79"/>
  <c r="R3839" i="79"/>
  <c r="R5451" i="79"/>
  <c r="R6530" i="79"/>
  <c r="R8326" i="79"/>
  <c r="R9883" i="79"/>
  <c r="R266" i="79"/>
  <c r="R2184" i="79"/>
  <c r="R3833" i="79"/>
  <c r="R5445" i="79"/>
  <c r="R5446" i="79"/>
  <c r="R6524" i="79"/>
  <c r="R6525" i="79"/>
  <c r="R8321" i="79"/>
  <c r="R9879" i="79"/>
  <c r="R262" i="79"/>
  <c r="R2177" i="79"/>
  <c r="R3827" i="79"/>
  <c r="R5438" i="79"/>
  <c r="R5439" i="79"/>
  <c r="R6517" i="79"/>
  <c r="R6518" i="79"/>
  <c r="R8314" i="79"/>
  <c r="R8315" i="79"/>
  <c r="R10286" i="79"/>
  <c r="R915" i="79"/>
  <c r="R1277" i="79"/>
  <c r="R2888" i="79"/>
  <c r="R4558" i="79"/>
  <c r="R7276" i="79"/>
  <c r="R7808" i="79"/>
  <c r="R10325" i="79"/>
  <c r="R954" i="79"/>
  <c r="R1326" i="79"/>
  <c r="R2934" i="79"/>
  <c r="R4601" i="79"/>
  <c r="R7325" i="79"/>
  <c r="R7857" i="79"/>
  <c r="R10291" i="79"/>
  <c r="R1283" i="79"/>
  <c r="R1287" i="79"/>
  <c r="R920" i="79"/>
  <c r="R1284" i="79"/>
  <c r="R1288" i="79"/>
  <c r="R1285" i="79"/>
  <c r="R1289" i="79"/>
  <c r="R1282" i="79"/>
  <c r="R1286" i="79"/>
  <c r="R1290" i="79"/>
  <c r="R2895" i="79"/>
  <c r="R2896" i="79"/>
  <c r="R2893" i="79"/>
  <c r="R2897" i="79"/>
  <c r="R2894" i="79"/>
  <c r="R2898" i="79"/>
  <c r="R4565" i="79"/>
  <c r="R4566" i="79"/>
  <c r="R4563" i="79"/>
  <c r="R4564" i="79"/>
  <c r="R7284" i="79"/>
  <c r="R7288" i="79"/>
  <c r="R7281" i="79"/>
  <c r="R7285" i="79"/>
  <c r="R7289" i="79"/>
  <c r="R7282" i="79"/>
  <c r="R7286" i="79"/>
  <c r="R7283" i="79"/>
  <c r="R7287" i="79"/>
  <c r="R7814" i="79"/>
  <c r="R7818" i="79"/>
  <c r="R7815" i="79"/>
  <c r="R7819" i="79"/>
  <c r="R7816" i="79"/>
  <c r="R7820" i="79"/>
  <c r="R7813" i="79"/>
  <c r="R7817" i="79"/>
  <c r="R7821" i="79"/>
  <c r="R9683" i="79"/>
  <c r="R74" i="79"/>
  <c r="R1965" i="79"/>
  <c r="R1966" i="79"/>
  <c r="R1963" i="79"/>
  <c r="R1967" i="79"/>
  <c r="R1964" i="79"/>
  <c r="R1968" i="79"/>
  <c r="R3605" i="79"/>
  <c r="R3602" i="79"/>
  <c r="R3606" i="79"/>
  <c r="R3603" i="79"/>
  <c r="R3607" i="79"/>
  <c r="R3604" i="79"/>
  <c r="R5222" i="79"/>
  <c r="R5223" i="79"/>
  <c r="R6292" i="79"/>
  <c r="R6296" i="79"/>
  <c r="R6293" i="79"/>
  <c r="R6297" i="79"/>
  <c r="R6294" i="79"/>
  <c r="R6298" i="79"/>
  <c r="R6295" i="79"/>
  <c r="R6299" i="79"/>
  <c r="R9345" i="79"/>
  <c r="R9874" i="79"/>
  <c r="R257" i="79"/>
  <c r="R2172" i="79"/>
  <c r="R3822" i="79"/>
  <c r="R5433" i="79"/>
  <c r="R6512" i="79"/>
  <c r="R8309" i="79"/>
  <c r="R9638" i="79"/>
  <c r="R33" i="79"/>
  <c r="R1892" i="79"/>
  <c r="R3507" i="79"/>
  <c r="R5138" i="79"/>
  <c r="R6192" i="79"/>
  <c r="R9230" i="79"/>
  <c r="R9647" i="79"/>
  <c r="R42" i="79"/>
  <c r="R1905" i="79"/>
  <c r="R3521" i="79"/>
  <c r="R5151" i="79"/>
  <c r="R6209" i="79"/>
  <c r="R9245" i="79"/>
  <c r="R9705" i="79"/>
  <c r="R95" i="79"/>
  <c r="R1991" i="79"/>
  <c r="R3632" i="79"/>
  <c r="R5245" i="79"/>
  <c r="R6320" i="79"/>
  <c r="R8117" i="79"/>
  <c r="R9780" i="79"/>
  <c r="R166" i="79"/>
  <c r="R2070" i="79"/>
  <c r="R3716" i="79"/>
  <c r="R5323" i="79"/>
  <c r="R6398" i="79"/>
  <c r="R8197" i="79"/>
  <c r="R9825" i="79"/>
  <c r="R208" i="79"/>
  <c r="R2117" i="79"/>
  <c r="R3766" i="79"/>
  <c r="R5374" i="79"/>
  <c r="R6450" i="79"/>
  <c r="R8244" i="79"/>
  <c r="R9642" i="79"/>
  <c r="R37" i="79"/>
  <c r="R1896" i="79"/>
  <c r="R3511" i="79"/>
  <c r="R5142" i="79"/>
  <c r="R6196" i="79"/>
  <c r="R9234" i="79"/>
  <c r="R9818" i="79"/>
  <c r="R201" i="79"/>
  <c r="R2110" i="79"/>
  <c r="R3759" i="79"/>
  <c r="R5367" i="79"/>
  <c r="R6443" i="79"/>
  <c r="R8237" i="79"/>
  <c r="R10313" i="79"/>
  <c r="R942" i="79"/>
  <c r="R1314" i="79"/>
  <c r="R2922" i="79"/>
  <c r="R4589" i="79"/>
  <c r="R7313" i="79"/>
  <c r="R7845" i="79"/>
  <c r="R10271" i="79"/>
  <c r="R900" i="79"/>
  <c r="R1261" i="79"/>
  <c r="R2872" i="79"/>
  <c r="R4541" i="79"/>
  <c r="R7260" i="79"/>
  <c r="R7792" i="79"/>
  <c r="R10172" i="79"/>
  <c r="R803" i="79"/>
  <c r="R1125" i="79"/>
  <c r="R2734" i="79"/>
  <c r="R4408" i="79"/>
  <c r="R7105" i="79"/>
  <c r="R7632" i="79"/>
  <c r="R9694" i="79"/>
  <c r="R84" i="79"/>
  <c r="R1980" i="79"/>
  <c r="R3621" i="79"/>
  <c r="R5234" i="79"/>
  <c r="R6309" i="79"/>
  <c r="R8106" i="79"/>
  <c r="R9639" i="79"/>
  <c r="R34" i="79"/>
  <c r="R1893" i="79"/>
  <c r="R3508" i="79"/>
  <c r="R5139" i="79"/>
  <c r="R6193" i="79"/>
  <c r="R9231" i="79"/>
  <c r="R9504" i="79"/>
  <c r="R635" i="79"/>
  <c r="R1732" i="79"/>
  <c r="R3335" i="79"/>
  <c r="R4968" i="79"/>
  <c r="R6003" i="79"/>
  <c r="R9059" i="79"/>
  <c r="R9484" i="79"/>
  <c r="R615" i="79"/>
  <c r="R1704" i="79"/>
  <c r="R3307" i="79"/>
  <c r="R4943" i="79"/>
  <c r="R5975" i="79"/>
  <c r="R9031" i="79"/>
  <c r="R9488" i="79"/>
  <c r="R619" i="79"/>
  <c r="R1708" i="79"/>
  <c r="R3311" i="79"/>
  <c r="R4947" i="79"/>
  <c r="R5979" i="79"/>
  <c r="R9035" i="79"/>
  <c r="R9802" i="79"/>
  <c r="R9804" i="79"/>
  <c r="R9803" i="79"/>
  <c r="R189" i="79"/>
  <c r="R190" i="79"/>
  <c r="R188" i="79"/>
  <c r="R2095" i="79"/>
  <c r="R2096" i="79"/>
  <c r="R2097" i="79"/>
  <c r="R3741" i="79"/>
  <c r="R3742" i="79"/>
  <c r="R3743" i="79"/>
  <c r="R5352" i="79"/>
  <c r="R5353" i="79"/>
  <c r="R5354" i="79"/>
  <c r="R6428" i="79"/>
  <c r="R6429" i="79"/>
  <c r="R6430" i="79"/>
  <c r="R8222" i="79"/>
  <c r="R8223" i="79"/>
  <c r="R8224" i="79"/>
  <c r="R9685" i="79"/>
  <c r="R9687" i="79"/>
  <c r="R9689" i="79"/>
  <c r="R9686" i="79"/>
  <c r="R9688" i="79"/>
  <c r="R9690" i="79"/>
  <c r="R77" i="79"/>
  <c r="R78" i="79"/>
  <c r="R79" i="79"/>
  <c r="R76" i="79"/>
  <c r="R80" i="79"/>
  <c r="R1973" i="79"/>
  <c r="R1970" i="79"/>
  <c r="R1974" i="79"/>
  <c r="R1972" i="79"/>
  <c r="R1976" i="79"/>
  <c r="R1971" i="79"/>
  <c r="R1975" i="79"/>
  <c r="R3609" i="79"/>
  <c r="R3613" i="79"/>
  <c r="R3617" i="79"/>
  <c r="R3610" i="79"/>
  <c r="R3614" i="79"/>
  <c r="R3611" i="79"/>
  <c r="R3615" i="79"/>
  <c r="R3612" i="79"/>
  <c r="R3616" i="79"/>
  <c r="R5228" i="79"/>
  <c r="R5225" i="79"/>
  <c r="R5229" i="79"/>
  <c r="R5226" i="79"/>
  <c r="R5230" i="79"/>
  <c r="R5227" i="79"/>
  <c r="R6304" i="79"/>
  <c r="R6301" i="79"/>
  <c r="R6305" i="79"/>
  <c r="R6302" i="79"/>
  <c r="R6303" i="79"/>
  <c r="R8098" i="79"/>
  <c r="R8102" i="79"/>
  <c r="R8099" i="79"/>
  <c r="R8096" i="79"/>
  <c r="R8100" i="79"/>
  <c r="R8097" i="79"/>
  <c r="R8101" i="79"/>
  <c r="R10403" i="79"/>
  <c r="R1028" i="79"/>
  <c r="R1481" i="79"/>
  <c r="R1485" i="79"/>
  <c r="R1482" i="79"/>
  <c r="R1486" i="79"/>
  <c r="R1483" i="79"/>
  <c r="R1487" i="79"/>
  <c r="R1480" i="79"/>
  <c r="R1484" i="79"/>
  <c r="R3095" i="79"/>
  <c r="R3099" i="79"/>
  <c r="R3103" i="79"/>
  <c r="R3096" i="79"/>
  <c r="R3100" i="79"/>
  <c r="R3097" i="79"/>
  <c r="R3101" i="79"/>
  <c r="R3098" i="79"/>
  <c r="R3102" i="79"/>
  <c r="R4744" i="79"/>
  <c r="R4745" i="79"/>
  <c r="R4742" i="79"/>
  <c r="R4746" i="79"/>
  <c r="R4743" i="79"/>
  <c r="R4747" i="79"/>
  <c r="R7497" i="79"/>
  <c r="R7501" i="79"/>
  <c r="R7500" i="79"/>
  <c r="R8038" i="79"/>
  <c r="R8042" i="79"/>
  <c r="R7496" i="79"/>
  <c r="R7502" i="79"/>
  <c r="R8035" i="79"/>
  <c r="R8039" i="79"/>
  <c r="R7498" i="79"/>
  <c r="R7503" i="79"/>
  <c r="R8036" i="79"/>
  <c r="R8040" i="79"/>
  <c r="R7499" i="79"/>
  <c r="R8037" i="79"/>
  <c r="R8041" i="79"/>
  <c r="R10380" i="79"/>
  <c r="R1008" i="79"/>
  <c r="R1431" i="79"/>
  <c r="R1432" i="79"/>
  <c r="R3039" i="79"/>
  <c r="R3040" i="79"/>
  <c r="R4692" i="79"/>
  <c r="R4693" i="79"/>
  <c r="R4691" i="79"/>
  <c r="R7433" i="79"/>
  <c r="R7966" i="79"/>
  <c r="R7434" i="79"/>
  <c r="R7965" i="79"/>
  <c r="R10407" i="79"/>
  <c r="R1031" i="79"/>
  <c r="R1521" i="79"/>
  <c r="R1522" i="79"/>
  <c r="R1523" i="79"/>
  <c r="R3115" i="79"/>
  <c r="R3116" i="79"/>
  <c r="R3117" i="79"/>
  <c r="R4760" i="79"/>
  <c r="R4761" i="79"/>
  <c r="R4762" i="79"/>
  <c r="R4759" i="79"/>
  <c r="R7518" i="79"/>
  <c r="R8078" i="79"/>
  <c r="R7519" i="79"/>
  <c r="R8079" i="79"/>
  <c r="R7516" i="79"/>
  <c r="R8076" i="79"/>
  <c r="R7517" i="79"/>
  <c r="R8077" i="79"/>
  <c r="R10030" i="79"/>
  <c r="R408" i="79"/>
  <c r="R2444" i="79"/>
  <c r="R4113" i="79"/>
  <c r="R5662" i="79"/>
  <c r="R6792" i="79"/>
  <c r="R8614" i="79"/>
  <c r="R9978" i="79"/>
  <c r="R359" i="79"/>
  <c r="R2303" i="79"/>
  <c r="R2307" i="79"/>
  <c r="R2304" i="79"/>
  <c r="R2308" i="79"/>
  <c r="R2305" i="79"/>
  <c r="R2302" i="79"/>
  <c r="R2306" i="79"/>
  <c r="R3961" i="79"/>
  <c r="R3958" i="79"/>
  <c r="R3962" i="79"/>
  <c r="R3959" i="79"/>
  <c r="R3963" i="79"/>
  <c r="R3960" i="79"/>
  <c r="R3964" i="79"/>
  <c r="R5572" i="79"/>
  <c r="R5573" i="79"/>
  <c r="R5574" i="79"/>
  <c r="R6656" i="79"/>
  <c r="R6660" i="79"/>
  <c r="R6657" i="79"/>
  <c r="R6661" i="79"/>
  <c r="R6658" i="79"/>
  <c r="R6655" i="79"/>
  <c r="R6659" i="79"/>
  <c r="R8454" i="79"/>
  <c r="R8451" i="79"/>
  <c r="R8455" i="79"/>
  <c r="R8452" i="79"/>
  <c r="R8456" i="79"/>
  <c r="R8453" i="79"/>
  <c r="R8457" i="79"/>
  <c r="R10081" i="79"/>
  <c r="R458" i="79"/>
  <c r="R2579" i="79"/>
  <c r="R2583" i="79"/>
  <c r="R2587" i="79"/>
  <c r="R2591" i="79"/>
  <c r="R2595" i="79"/>
  <c r="R2599" i="79"/>
  <c r="R2576" i="79"/>
  <c r="R2580" i="79"/>
  <c r="R2584" i="79"/>
  <c r="R2588" i="79"/>
  <c r="R2592" i="79"/>
  <c r="R2596" i="79"/>
  <c r="R2600" i="79"/>
  <c r="R2577" i="79"/>
  <c r="R2581" i="79"/>
  <c r="R2585" i="79"/>
  <c r="R2589" i="79"/>
  <c r="R2593" i="79"/>
  <c r="R2597" i="79"/>
  <c r="R2578" i="79"/>
  <c r="R2582" i="79"/>
  <c r="R2586" i="79"/>
  <c r="R2590" i="79"/>
  <c r="R2594" i="79"/>
  <c r="R2598" i="79"/>
  <c r="R4265" i="79"/>
  <c r="R4269" i="79"/>
  <c r="R4273" i="79"/>
  <c r="R4277" i="79"/>
  <c r="R4281" i="79"/>
  <c r="R4266" i="79"/>
  <c r="R4270" i="79"/>
  <c r="R4274" i="79"/>
  <c r="R4278" i="79"/>
  <c r="R4267" i="79"/>
  <c r="R4271" i="79"/>
  <c r="R4275" i="79"/>
  <c r="R4279" i="79"/>
  <c r="R4264" i="79"/>
  <c r="R4268" i="79"/>
  <c r="R4272" i="79"/>
  <c r="R4276" i="79"/>
  <c r="R4280" i="79"/>
  <c r="R5756" i="79"/>
  <c r="R5757" i="79"/>
  <c r="R5758" i="79"/>
  <c r="R5759" i="79"/>
  <c r="R6948" i="79"/>
  <c r="R6952" i="79"/>
  <c r="R6956" i="79"/>
  <c r="R6960" i="79"/>
  <c r="R6964" i="79"/>
  <c r="R6949" i="79"/>
  <c r="R6953" i="79"/>
  <c r="R6957" i="79"/>
  <c r="R6961" i="79"/>
  <c r="R6946" i="79"/>
  <c r="R6950" i="79"/>
  <c r="R6954" i="79"/>
  <c r="R6958" i="79"/>
  <c r="R6962" i="79"/>
  <c r="R6947" i="79"/>
  <c r="R6951" i="79"/>
  <c r="R6955" i="79"/>
  <c r="R6959" i="79"/>
  <c r="R6963" i="79"/>
  <c r="R8778" i="79"/>
  <c r="R8782" i="79"/>
  <c r="R8786" i="79"/>
  <c r="R8790" i="79"/>
  <c r="R8794" i="79"/>
  <c r="R8798" i="79"/>
  <c r="R8802" i="79"/>
  <c r="R8779" i="79"/>
  <c r="R8783" i="79"/>
  <c r="R8787" i="79"/>
  <c r="R8791" i="79"/>
  <c r="R8795" i="79"/>
  <c r="R8799" i="79"/>
  <c r="R8780" i="79"/>
  <c r="R8784" i="79"/>
  <c r="R8788" i="79"/>
  <c r="R8792" i="79"/>
  <c r="R8796" i="79"/>
  <c r="R8800" i="79"/>
  <c r="R8781" i="79"/>
  <c r="R8785" i="79"/>
  <c r="R8789" i="79"/>
  <c r="R8793" i="79"/>
  <c r="R8797" i="79"/>
  <c r="R8801" i="79"/>
  <c r="R10079" i="79"/>
  <c r="R456" i="79"/>
  <c r="R2573" i="79"/>
  <c r="R2574" i="79"/>
  <c r="R4261" i="79"/>
  <c r="R4262" i="79"/>
  <c r="R5752" i="79"/>
  <c r="R5753" i="79"/>
  <c r="R5754" i="79"/>
  <c r="R6944" i="79"/>
  <c r="R6941" i="79"/>
  <c r="R6942" i="79"/>
  <c r="R6943" i="79"/>
  <c r="R8774" i="79"/>
  <c r="R8775" i="79"/>
  <c r="R8776" i="79"/>
  <c r="R8773" i="79"/>
  <c r="R10050" i="79"/>
  <c r="R427" i="79"/>
  <c r="R2499" i="79"/>
  <c r="R2503" i="79"/>
  <c r="R2500" i="79"/>
  <c r="R2501" i="79"/>
  <c r="R2502" i="79"/>
  <c r="R4177" i="79"/>
  <c r="R4178" i="79"/>
  <c r="R4175" i="79"/>
  <c r="R4179" i="79"/>
  <c r="R4176" i="79"/>
  <c r="R5708" i="79"/>
  <c r="R5709" i="79"/>
  <c r="R5707" i="79"/>
  <c r="R6864" i="79"/>
  <c r="R6865" i="79"/>
  <c r="R6866" i="79"/>
  <c r="R6863" i="79"/>
  <c r="R6867" i="79"/>
  <c r="R8690" i="79"/>
  <c r="R8691" i="79"/>
  <c r="R8692" i="79"/>
  <c r="R8689" i="79"/>
  <c r="R8693" i="79"/>
  <c r="R10023" i="79"/>
  <c r="R402" i="79"/>
  <c r="R2415" i="79"/>
  <c r="R4085" i="79"/>
  <c r="R5651" i="79"/>
  <c r="R6782" i="79"/>
  <c r="R8604" i="79"/>
  <c r="R9769" i="79"/>
  <c r="R155" i="79"/>
  <c r="R2059" i="79"/>
  <c r="R3705" i="79"/>
  <c r="R5312" i="79"/>
  <c r="R6387" i="79"/>
  <c r="R8186" i="79"/>
  <c r="R10068" i="79"/>
  <c r="R445" i="79"/>
  <c r="R2549" i="79"/>
  <c r="R2550" i="79"/>
  <c r="R4231" i="79"/>
  <c r="R4232" i="79"/>
  <c r="R5732" i="79"/>
  <c r="R5733" i="79"/>
  <c r="R6914" i="79"/>
  <c r="R6915" i="79"/>
  <c r="R8742" i="79"/>
  <c r="R8743" i="79"/>
  <c r="R10060" i="79"/>
  <c r="R437" i="79"/>
  <c r="R2513" i="79"/>
  <c r="R4189" i="79"/>
  <c r="R5719" i="79"/>
  <c r="R6877" i="79"/>
  <c r="R8703" i="79"/>
  <c r="R10284" i="79"/>
  <c r="R1275" i="79"/>
  <c r="R913" i="79"/>
  <c r="R2886" i="79"/>
  <c r="R4556" i="79"/>
  <c r="R7274" i="79"/>
  <c r="R7806" i="79"/>
  <c r="R10220" i="79"/>
  <c r="R851" i="79"/>
  <c r="R1191" i="79"/>
  <c r="R2802" i="79"/>
  <c r="R4469" i="79"/>
  <c r="R7176" i="79"/>
  <c r="R7700" i="79"/>
  <c r="R10363" i="79"/>
  <c r="R991" i="79"/>
  <c r="R1374" i="79"/>
  <c r="R2983" i="79"/>
  <c r="R4653" i="79"/>
  <c r="R7377" i="79"/>
  <c r="R7909" i="79"/>
  <c r="R9732" i="79"/>
  <c r="R118" i="79"/>
  <c r="R2020" i="79"/>
  <c r="R3666" i="79"/>
  <c r="R5272" i="79"/>
  <c r="R6348" i="79"/>
  <c r="R8147" i="79"/>
  <c r="R9621" i="79"/>
  <c r="R9622" i="79"/>
  <c r="R16" i="79"/>
  <c r="R17" i="79"/>
  <c r="R1861" i="79"/>
  <c r="R1860" i="79"/>
  <c r="R3465" i="79"/>
  <c r="R3464" i="79"/>
  <c r="R5109" i="79"/>
  <c r="R5110" i="79"/>
  <c r="R6140" i="79"/>
  <c r="R6141" i="79"/>
  <c r="R9192" i="79"/>
  <c r="R9193" i="79"/>
  <c r="R10032" i="79"/>
  <c r="R410" i="79"/>
  <c r="R2448" i="79"/>
  <c r="R2449" i="79"/>
  <c r="R4117" i="79"/>
  <c r="R4118" i="79"/>
  <c r="R5666" i="79"/>
  <c r="R5667" i="79"/>
  <c r="R6796" i="79"/>
  <c r="R6795" i="79"/>
  <c r="R8618" i="79"/>
  <c r="R8619" i="79"/>
  <c r="R9738" i="79"/>
  <c r="R124" i="79"/>
  <c r="R2026" i="79"/>
  <c r="R3672" i="79"/>
  <c r="R5278" i="79"/>
  <c r="R6354" i="79"/>
  <c r="R8153" i="79"/>
  <c r="R9776" i="79"/>
  <c r="R9775" i="79"/>
  <c r="R9777" i="79"/>
  <c r="R161" i="79"/>
  <c r="R162" i="79"/>
  <c r="R163" i="79"/>
  <c r="R2067" i="79"/>
  <c r="R2065" i="79"/>
  <c r="R2066" i="79"/>
  <c r="R3713" i="79"/>
  <c r="R3711" i="79"/>
  <c r="R3712" i="79"/>
  <c r="R5320" i="79"/>
  <c r="R5318" i="79"/>
  <c r="R5319" i="79"/>
  <c r="R6393" i="79"/>
  <c r="R6394" i="79"/>
  <c r="R6395" i="79"/>
  <c r="R8194" i="79"/>
  <c r="R8192" i="79"/>
  <c r="R8193" i="79"/>
  <c r="R9748" i="79"/>
  <c r="R134" i="79"/>
  <c r="R2036" i="79"/>
  <c r="R3682" i="79"/>
  <c r="R5288" i="79"/>
  <c r="R6364" i="79"/>
  <c r="R8163" i="79"/>
  <c r="R10268" i="79"/>
  <c r="R10269" i="79"/>
  <c r="R1259" i="79"/>
  <c r="R897" i="79"/>
  <c r="R898" i="79"/>
  <c r="R1258" i="79"/>
  <c r="R2869" i="79"/>
  <c r="R2870" i="79"/>
  <c r="R4538" i="79"/>
  <c r="R4539" i="79"/>
  <c r="R7257" i="79"/>
  <c r="R7258" i="79"/>
  <c r="R7790" i="79"/>
  <c r="R7789" i="79"/>
  <c r="R10306" i="79"/>
  <c r="R935" i="79"/>
  <c r="R1307" i="79"/>
  <c r="R2915" i="79"/>
  <c r="R4582" i="79"/>
  <c r="R7306" i="79"/>
  <c r="R7838" i="79"/>
  <c r="R10257" i="79"/>
  <c r="R1247" i="79"/>
  <c r="R886" i="79"/>
  <c r="R2858" i="79"/>
  <c r="R4527" i="79"/>
  <c r="R7246" i="79"/>
  <c r="R7778" i="79"/>
  <c r="R10255" i="79"/>
  <c r="R884" i="79"/>
  <c r="R1245" i="79"/>
  <c r="R2856" i="79"/>
  <c r="R4525" i="79"/>
  <c r="R7244" i="79"/>
  <c r="R7776" i="79"/>
  <c r="R9817" i="79"/>
  <c r="R200" i="79"/>
  <c r="R2109" i="79"/>
  <c r="R3758" i="79"/>
  <c r="R5366" i="79"/>
  <c r="R6442" i="79"/>
  <c r="R8236" i="79"/>
  <c r="R9784" i="79"/>
  <c r="R170" i="79"/>
  <c r="R2077" i="79"/>
  <c r="R3723" i="79"/>
  <c r="R5334" i="79"/>
  <c r="R6410" i="79"/>
  <c r="R8204" i="79"/>
  <c r="R9742" i="79"/>
  <c r="R128" i="79"/>
  <c r="R2030" i="79"/>
  <c r="R3676" i="79"/>
  <c r="R5282" i="79"/>
  <c r="R6358" i="79"/>
  <c r="R8157" i="79"/>
  <c r="R9759" i="79"/>
  <c r="R145" i="79"/>
  <c r="R2048" i="79"/>
  <c r="R3694" i="79"/>
  <c r="R5300" i="79"/>
  <c r="R6376" i="79"/>
  <c r="R8175" i="79"/>
  <c r="R9704" i="79"/>
  <c r="R94" i="79"/>
  <c r="R1990" i="79"/>
  <c r="R3631" i="79"/>
  <c r="R5244" i="79"/>
  <c r="R6319" i="79"/>
  <c r="R8116" i="79"/>
  <c r="R9756" i="79"/>
  <c r="R142" i="79"/>
  <c r="R2044" i="79"/>
  <c r="R3690" i="79"/>
  <c r="R5296" i="79"/>
  <c r="R6372" i="79"/>
  <c r="R8171" i="79"/>
  <c r="R9778" i="79"/>
  <c r="R164" i="79"/>
  <c r="R2068" i="79"/>
  <c r="R3714" i="79"/>
  <c r="R5321" i="79"/>
  <c r="R6396" i="79"/>
  <c r="R8195" i="79"/>
  <c r="R9692" i="79"/>
  <c r="R82" i="79"/>
  <c r="R1978" i="79"/>
  <c r="R3619" i="79"/>
  <c r="R5232" i="79"/>
  <c r="R6307" i="79"/>
  <c r="R8104" i="79"/>
  <c r="R9779" i="79"/>
  <c r="R165" i="79"/>
  <c r="R2069" i="79"/>
  <c r="R3715" i="79"/>
  <c r="R5322" i="79"/>
  <c r="R6397" i="79"/>
  <c r="R8196" i="79"/>
  <c r="R10245" i="79"/>
  <c r="R1233" i="79"/>
  <c r="R874" i="79"/>
  <c r="R2844" i="79"/>
  <c r="R4514" i="79"/>
  <c r="R7232" i="79"/>
  <c r="R7764" i="79"/>
  <c r="R10239" i="79"/>
  <c r="R10241" i="79"/>
  <c r="R10240" i="79"/>
  <c r="R1219" i="79"/>
  <c r="R1223" i="79"/>
  <c r="R1227" i="79"/>
  <c r="R1220" i="79"/>
  <c r="R1224" i="79"/>
  <c r="R1228" i="79"/>
  <c r="R1221" i="79"/>
  <c r="R1225" i="79"/>
  <c r="R870" i="79"/>
  <c r="R1222" i="79"/>
  <c r="R1226" i="79"/>
  <c r="R2835" i="79"/>
  <c r="R2839" i="79"/>
  <c r="R2832" i="79"/>
  <c r="R2836" i="79"/>
  <c r="R2833" i="79"/>
  <c r="R2837" i="79"/>
  <c r="R2834" i="79"/>
  <c r="R2838" i="79"/>
  <c r="R4505" i="79"/>
  <c r="R4506" i="79"/>
  <c r="R4507" i="79"/>
  <c r="R4508" i="79"/>
  <c r="R7212" i="79"/>
  <c r="R7216" i="79"/>
  <c r="R7220" i="79"/>
  <c r="R7224" i="79"/>
  <c r="R7213" i="79"/>
  <c r="R7217" i="79"/>
  <c r="R7221" i="79"/>
  <c r="R7225" i="79"/>
  <c r="R7210" i="79"/>
  <c r="R7214" i="79"/>
  <c r="R7218" i="79"/>
  <c r="R7222" i="79"/>
  <c r="R7226" i="79"/>
  <c r="R7211" i="79"/>
  <c r="R7215" i="79"/>
  <c r="R7219" i="79"/>
  <c r="R7223" i="79"/>
  <c r="R7227" i="79"/>
  <c r="R7738" i="79"/>
  <c r="R7742" i="79"/>
  <c r="R7746" i="79"/>
  <c r="R7750" i="79"/>
  <c r="R7754" i="79"/>
  <c r="R7758" i="79"/>
  <c r="R7739" i="79"/>
  <c r="R7743" i="79"/>
  <c r="R7747" i="79"/>
  <c r="R7751" i="79"/>
  <c r="R7755" i="79"/>
  <c r="R7759" i="79"/>
  <c r="R7736" i="79"/>
  <c r="R7740" i="79"/>
  <c r="R7744" i="79"/>
  <c r="R7748" i="79"/>
  <c r="R7752" i="79"/>
  <c r="R7756" i="79"/>
  <c r="R7737" i="79"/>
  <c r="R7741" i="79"/>
  <c r="R7745" i="79"/>
  <c r="R7749" i="79"/>
  <c r="R7753" i="79"/>
  <c r="R7757" i="79"/>
  <c r="R9378" i="79"/>
  <c r="R509" i="79"/>
  <c r="R1590" i="79"/>
  <c r="R3192" i="79"/>
  <c r="R5856" i="79"/>
  <c r="R4825" i="79"/>
  <c r="R8914" i="79"/>
  <c r="R9489" i="79"/>
  <c r="R620" i="79"/>
  <c r="R1709" i="79"/>
  <c r="R1713" i="79"/>
  <c r="R1717" i="79"/>
  <c r="R1710" i="79"/>
  <c r="R1714" i="79"/>
  <c r="R1711" i="79"/>
  <c r="R1715" i="79"/>
  <c r="R1712" i="79"/>
  <c r="R1716" i="79"/>
  <c r="R3315" i="79"/>
  <c r="R3319" i="79"/>
  <c r="R3312" i="79"/>
  <c r="R3314" i="79"/>
  <c r="R3318" i="79"/>
  <c r="R3317" i="79"/>
  <c r="R3320" i="79"/>
  <c r="R3313" i="79"/>
  <c r="R3316" i="79"/>
  <c r="R4948" i="79"/>
  <c r="R4952" i="79"/>
  <c r="R5980" i="79"/>
  <c r="R5984" i="79"/>
  <c r="R5988" i="79"/>
  <c r="R4949" i="79"/>
  <c r="R4953" i="79"/>
  <c r="R5981" i="79"/>
  <c r="R5985" i="79"/>
  <c r="R4950" i="79"/>
  <c r="R5982" i="79"/>
  <c r="R5986" i="79"/>
  <c r="R4951" i="79"/>
  <c r="R5983" i="79"/>
  <c r="R5987" i="79"/>
  <c r="R9038" i="79"/>
  <c r="R9042" i="79"/>
  <c r="R9039" i="79"/>
  <c r="R9043" i="79"/>
  <c r="R9036" i="79"/>
  <c r="R9040" i="79"/>
  <c r="R9044" i="79"/>
  <c r="R9037" i="79"/>
  <c r="R9041" i="79"/>
  <c r="R9364" i="79"/>
  <c r="R495" i="79"/>
  <c r="R1566" i="79"/>
  <c r="R3167" i="79"/>
  <c r="R4801" i="79"/>
  <c r="R5826" i="79"/>
  <c r="R8886" i="79"/>
  <c r="R9666" i="79"/>
  <c r="R61" i="79"/>
  <c r="R1940" i="79"/>
  <c r="R3559" i="79"/>
  <c r="R5202" i="79"/>
  <c r="R6260" i="79"/>
  <c r="R9299" i="79"/>
  <c r="R9373" i="79"/>
  <c r="R504" i="79"/>
  <c r="R1585" i="79"/>
  <c r="R3187" i="79"/>
  <c r="R4820" i="79"/>
  <c r="R5851" i="79"/>
  <c r="R8909" i="79"/>
  <c r="R9658" i="79"/>
  <c r="R53" i="79"/>
  <c r="R1928" i="79"/>
  <c r="R3547" i="79"/>
  <c r="R5182" i="79"/>
  <c r="R6246" i="79"/>
  <c r="R9285" i="79"/>
  <c r="R9654" i="79"/>
  <c r="R49" i="79"/>
  <c r="R1922" i="79"/>
  <c r="R1923" i="79"/>
  <c r="R3541" i="79"/>
  <c r="R3542" i="79"/>
  <c r="R5176" i="79"/>
  <c r="R5177" i="79"/>
  <c r="R5174" i="79"/>
  <c r="R5175" i="79"/>
  <c r="R6240" i="79"/>
  <c r="R6241" i="79"/>
  <c r="R6239" i="79"/>
  <c r="R9278" i="79"/>
  <c r="R9279" i="79"/>
  <c r="R9280" i="79"/>
  <c r="R9650" i="79"/>
  <c r="R45" i="79"/>
  <c r="R1913" i="79"/>
  <c r="R1914" i="79"/>
  <c r="R1915" i="79"/>
  <c r="R3533" i="79"/>
  <c r="R3531" i="79"/>
  <c r="R3532" i="79"/>
  <c r="R5164" i="79"/>
  <c r="R5165" i="79"/>
  <c r="R5162" i="79"/>
  <c r="R5166" i="79"/>
  <c r="R5163" i="79"/>
  <c r="R5167" i="79"/>
  <c r="R6228" i="79"/>
  <c r="R6229" i="79"/>
  <c r="R6226" i="79"/>
  <c r="R6230" i="79"/>
  <c r="R6227" i="79"/>
  <c r="R9266" i="79"/>
  <c r="R9270" i="79"/>
  <c r="R9267" i="79"/>
  <c r="R9268" i="79"/>
  <c r="R9269" i="79"/>
  <c r="R9646" i="79"/>
  <c r="R41" i="79"/>
  <c r="R1904" i="79"/>
  <c r="R3520" i="79"/>
  <c r="R5150" i="79"/>
  <c r="R6208" i="79"/>
  <c r="R9244" i="79"/>
  <c r="R10294" i="79"/>
  <c r="R923" i="79"/>
  <c r="R1295" i="79"/>
  <c r="R1293" i="79"/>
  <c r="R1294" i="79"/>
  <c r="R2903" i="79"/>
  <c r="R2901" i="79"/>
  <c r="R2902" i="79"/>
  <c r="R4569" i="79"/>
  <c r="R4570" i="79"/>
  <c r="R7292" i="79"/>
  <c r="R7293" i="79"/>
  <c r="R7294" i="79"/>
  <c r="R7826" i="79"/>
  <c r="R7824" i="79"/>
  <c r="R7825" i="79"/>
  <c r="R10225" i="79"/>
  <c r="R856" i="79"/>
  <c r="R1196" i="79"/>
  <c r="R2807" i="79"/>
  <c r="R4474" i="79"/>
  <c r="R7181" i="79"/>
  <c r="R7705" i="79"/>
  <c r="R10309" i="79"/>
  <c r="R938" i="79"/>
  <c r="R1310" i="79"/>
  <c r="R2918" i="79"/>
  <c r="R4585" i="79"/>
  <c r="R7309" i="79"/>
  <c r="R7841" i="79"/>
  <c r="R10318" i="79"/>
  <c r="R947" i="79"/>
  <c r="R1319" i="79"/>
  <c r="R2927" i="79"/>
  <c r="R4594" i="79"/>
  <c r="R7318" i="79"/>
  <c r="R7850" i="79"/>
  <c r="R9791" i="79"/>
  <c r="R177" i="79"/>
  <c r="R2084" i="79"/>
  <c r="R3730" i="79"/>
  <c r="R5341" i="79"/>
  <c r="R6417" i="79"/>
  <c r="R8211" i="79"/>
  <c r="R9808" i="79"/>
  <c r="R9810" i="79"/>
  <c r="R9812" i="79"/>
  <c r="R9809" i="79"/>
  <c r="R9811" i="79"/>
  <c r="R9813" i="79"/>
  <c r="R194" i="79"/>
  <c r="R195" i="79"/>
  <c r="R196" i="79"/>
  <c r="R2103" i="79"/>
  <c r="R2104" i="79"/>
  <c r="R2101" i="79"/>
  <c r="R2105" i="79"/>
  <c r="R2102" i="79"/>
  <c r="R3749" i="79"/>
  <c r="R3753" i="79"/>
  <c r="R3750" i="79"/>
  <c r="R3754" i="79"/>
  <c r="R3747" i="79"/>
  <c r="R3751" i="79"/>
  <c r="R3748" i="79"/>
  <c r="R3752" i="79"/>
  <c r="R5360" i="79"/>
  <c r="R5361" i="79"/>
  <c r="R5358" i="79"/>
  <c r="R5362" i="79"/>
  <c r="R5359" i="79"/>
  <c r="R6436" i="79"/>
  <c r="R6437" i="79"/>
  <c r="R6434" i="79"/>
  <c r="R6438" i="79"/>
  <c r="R6435" i="79"/>
  <c r="R8230" i="79"/>
  <c r="R8231" i="79"/>
  <c r="R8228" i="79"/>
  <c r="R8232" i="79"/>
  <c r="R8229" i="79"/>
  <c r="R9898" i="79"/>
  <c r="R281" i="79"/>
  <c r="R2203" i="79"/>
  <c r="R2204" i="79"/>
  <c r="R3853" i="79"/>
  <c r="R3854" i="79"/>
  <c r="R5470" i="79"/>
  <c r="R5471" i="79"/>
  <c r="R6548" i="79"/>
  <c r="R6547" i="79"/>
  <c r="R8342" i="79"/>
  <c r="R8343" i="79"/>
  <c r="R9982" i="79"/>
  <c r="R9984" i="79"/>
  <c r="R9983" i="79"/>
  <c r="R363" i="79"/>
  <c r="R364" i="79"/>
  <c r="R2315" i="79"/>
  <c r="R2312" i="79"/>
  <c r="R2313" i="79"/>
  <c r="R2314" i="79"/>
  <c r="R3969" i="79"/>
  <c r="R3970" i="79"/>
  <c r="R3971" i="79"/>
  <c r="R3968" i="79"/>
  <c r="R5580" i="79"/>
  <c r="R5581" i="79"/>
  <c r="R5578" i="79"/>
  <c r="R5582" i="79"/>
  <c r="R5579" i="79"/>
  <c r="R6668" i="79"/>
  <c r="R6665" i="79"/>
  <c r="R6666" i="79"/>
  <c r="R6667" i="79"/>
  <c r="R8462" i="79"/>
  <c r="R8463" i="79"/>
  <c r="R8464" i="79"/>
  <c r="R8461" i="79"/>
  <c r="R9760" i="79"/>
  <c r="R146" i="79"/>
  <c r="R2049" i="79"/>
  <c r="R3695" i="79"/>
  <c r="R5301" i="79"/>
  <c r="R6377" i="79"/>
  <c r="R8176" i="79"/>
  <c r="R9928" i="79"/>
  <c r="R9930" i="79"/>
  <c r="R9929" i="79"/>
  <c r="R311" i="79"/>
  <c r="R312" i="79"/>
  <c r="R2247" i="79"/>
  <c r="R2248" i="79"/>
  <c r="R2249" i="79"/>
  <c r="R2246" i="79"/>
  <c r="R3897" i="79"/>
  <c r="R3898" i="79"/>
  <c r="R3899" i="79"/>
  <c r="R3900" i="79"/>
  <c r="R5512" i="79"/>
  <c r="R5516" i="79"/>
  <c r="R5513" i="79"/>
  <c r="R5514" i="79"/>
  <c r="R5515" i="79"/>
  <c r="R6592" i="79"/>
  <c r="R6596" i="79"/>
  <c r="R6593" i="79"/>
  <c r="R6594" i="79"/>
  <c r="R6595" i="79"/>
  <c r="R8386" i="79"/>
  <c r="R8390" i="79"/>
  <c r="R8387" i="79"/>
  <c r="R8388" i="79"/>
  <c r="R8389" i="79"/>
  <c r="R9921" i="79"/>
  <c r="R304" i="79"/>
  <c r="R2231" i="79"/>
  <c r="R2232" i="79"/>
  <c r="R3881" i="79"/>
  <c r="R3882" i="79"/>
  <c r="R5502" i="79"/>
  <c r="R5503" i="79"/>
  <c r="R6580" i="79"/>
  <c r="R6579" i="79"/>
  <c r="R8370" i="79"/>
  <c r="R8371" i="79"/>
  <c r="R9783" i="79"/>
  <c r="R169" i="79"/>
  <c r="R2076" i="79"/>
  <c r="R3722" i="79"/>
  <c r="R5333" i="79"/>
  <c r="R6409" i="79"/>
  <c r="R8203" i="79"/>
  <c r="R10034" i="79"/>
  <c r="R412" i="79"/>
  <c r="R2455" i="79"/>
  <c r="R2453" i="79"/>
  <c r="R2454" i="79"/>
  <c r="R4126" i="79"/>
  <c r="R4127" i="79"/>
  <c r="R4128" i="79"/>
  <c r="R5672" i="79"/>
  <c r="R5673" i="79"/>
  <c r="R5674" i="79"/>
  <c r="R5671" i="79"/>
  <c r="R6801" i="79"/>
  <c r="R6802" i="79"/>
  <c r="R6803" i="79"/>
  <c r="R8626" i="79"/>
  <c r="R8624" i="79"/>
  <c r="R8625" i="79"/>
  <c r="R10215" i="79"/>
  <c r="R846" i="79"/>
  <c r="R1186" i="79"/>
  <c r="R2797" i="79"/>
  <c r="R4464" i="79"/>
  <c r="R7171" i="79"/>
  <c r="R7695" i="79"/>
  <c r="R10211" i="79"/>
  <c r="R842" i="79"/>
  <c r="R1182" i="79"/>
  <c r="R2793" i="79"/>
  <c r="R4460" i="79"/>
  <c r="R7167" i="79"/>
  <c r="R7691" i="79"/>
  <c r="R10288" i="79"/>
  <c r="R1279" i="79"/>
  <c r="R917" i="79"/>
  <c r="R2890" i="79"/>
  <c r="R4560" i="79"/>
  <c r="R7278" i="79"/>
  <c r="R7810" i="79"/>
  <c r="R9483" i="79"/>
  <c r="R614" i="79"/>
  <c r="R1703" i="79"/>
  <c r="R3306" i="79"/>
  <c r="R4942" i="79"/>
  <c r="R5974" i="79"/>
  <c r="R9030" i="79"/>
  <c r="R9599" i="79"/>
  <c r="R727" i="79"/>
  <c r="R1837" i="79"/>
  <c r="R3442" i="79"/>
  <c r="R5083" i="79"/>
  <c r="R6118" i="79"/>
  <c r="R9170" i="79"/>
  <c r="R9595" i="79"/>
  <c r="R723" i="79"/>
  <c r="R1831" i="79"/>
  <c r="R3436" i="79"/>
  <c r="R5077" i="79"/>
  <c r="R6112" i="79"/>
  <c r="R9164" i="79"/>
  <c r="R9708" i="79"/>
  <c r="R98" i="79"/>
  <c r="R1994" i="79"/>
  <c r="R3635" i="79"/>
  <c r="R5248" i="79"/>
  <c r="R6323" i="79"/>
  <c r="R8120" i="79"/>
  <c r="R9587" i="79"/>
  <c r="R715" i="79"/>
  <c r="R1823" i="79"/>
  <c r="R3428" i="79"/>
  <c r="R5069" i="79"/>
  <c r="R6104" i="79"/>
  <c r="R9156" i="79"/>
  <c r="R9583" i="79"/>
  <c r="R711" i="79"/>
  <c r="R1819" i="79"/>
  <c r="R3424" i="79"/>
  <c r="R5065" i="79"/>
  <c r="R6100" i="79"/>
  <c r="R9152" i="79"/>
  <c r="R9739" i="79"/>
  <c r="R125" i="79"/>
  <c r="R2027" i="79"/>
  <c r="R3673" i="79"/>
  <c r="R5279" i="79"/>
  <c r="R6355" i="79"/>
  <c r="R8154" i="79"/>
  <c r="R9570" i="79"/>
  <c r="R701" i="79"/>
  <c r="R1804" i="79"/>
  <c r="R3407" i="79"/>
  <c r="R5043" i="79"/>
  <c r="R6079" i="79"/>
  <c r="R9133" i="79"/>
  <c r="R9566" i="79"/>
  <c r="R697" i="79"/>
  <c r="R1800" i="79"/>
  <c r="R3403" i="79"/>
  <c r="R5039" i="79"/>
  <c r="R6075" i="79"/>
  <c r="R9129" i="79"/>
  <c r="R10201" i="79"/>
  <c r="R832" i="79"/>
  <c r="R1169" i="79"/>
  <c r="R2779" i="79"/>
  <c r="R4448" i="79"/>
  <c r="R7152" i="79"/>
  <c r="R7676" i="79"/>
  <c r="R10173" i="79"/>
  <c r="R804" i="79"/>
  <c r="R1126" i="79"/>
  <c r="R2735" i="79"/>
  <c r="R4409" i="79"/>
  <c r="R7106" i="79"/>
  <c r="R7633" i="79"/>
  <c r="R10175" i="79"/>
  <c r="R1129" i="79"/>
  <c r="R806" i="79"/>
  <c r="R2738" i="79"/>
  <c r="R4412" i="79"/>
  <c r="R7109" i="79"/>
  <c r="R7636" i="79"/>
  <c r="R10244" i="79"/>
  <c r="R1232" i="79"/>
  <c r="R873" i="79"/>
  <c r="R2843" i="79"/>
  <c r="R4513" i="79"/>
  <c r="R7231" i="79"/>
  <c r="R7763" i="79"/>
  <c r="R9351" i="79"/>
  <c r="R482" i="79"/>
  <c r="R1546" i="79"/>
  <c r="R3141" i="79"/>
  <c r="R4780" i="79"/>
  <c r="R5800" i="79"/>
  <c r="R8851" i="79"/>
  <c r="R9555" i="79"/>
  <c r="R686" i="79"/>
  <c r="R1789" i="79"/>
  <c r="R3392" i="79"/>
  <c r="R5028" i="79"/>
  <c r="R6064" i="79"/>
  <c r="R9118" i="79"/>
  <c r="R9551" i="79"/>
  <c r="R682" i="79"/>
  <c r="R1785" i="79"/>
  <c r="R1784" i="79"/>
  <c r="R3387" i="79"/>
  <c r="R3388" i="79"/>
  <c r="R5024" i="79"/>
  <c r="R5023" i="79"/>
  <c r="R6060" i="79"/>
  <c r="R6058" i="79"/>
  <c r="R6059" i="79"/>
  <c r="R9114" i="79"/>
  <c r="R9112" i="79"/>
  <c r="R9113" i="79"/>
  <c r="R9545" i="79"/>
  <c r="R676" i="79"/>
  <c r="R1778" i="79"/>
  <c r="R3381" i="79"/>
  <c r="R5017" i="79"/>
  <c r="R6052" i="79"/>
  <c r="R9106" i="79"/>
  <c r="R9445" i="79"/>
  <c r="R576" i="79"/>
  <c r="R1659" i="79"/>
  <c r="R3261" i="79"/>
  <c r="R4896" i="79"/>
  <c r="R5929" i="79"/>
  <c r="R8985" i="79"/>
  <c r="R9524" i="79"/>
  <c r="R655" i="79"/>
  <c r="R1756" i="79"/>
  <c r="R3359" i="79"/>
  <c r="R6029" i="79"/>
  <c r="R4994" i="79"/>
  <c r="R9083" i="79"/>
  <c r="R9409" i="79"/>
  <c r="R540" i="79"/>
  <c r="R1621" i="79"/>
  <c r="R3223" i="79"/>
  <c r="R4856" i="79"/>
  <c r="R5887" i="79"/>
  <c r="R8945" i="79"/>
  <c r="R9455" i="79"/>
  <c r="R586" i="79"/>
  <c r="R1674" i="79"/>
  <c r="R3277" i="79"/>
  <c r="R5945" i="79"/>
  <c r="R4910" i="79"/>
  <c r="R9001" i="79"/>
  <c r="R9796" i="79"/>
  <c r="R182" i="79"/>
  <c r="R2089" i="79"/>
  <c r="R3735" i="79"/>
  <c r="R5346" i="79"/>
  <c r="R6422" i="79"/>
  <c r="R8216" i="79"/>
  <c r="R10388" i="79"/>
  <c r="R1016" i="79"/>
  <c r="R1454" i="79"/>
  <c r="R1455" i="79"/>
  <c r="R3071" i="79"/>
  <c r="R3072" i="79"/>
  <c r="R4716" i="79"/>
  <c r="R4717" i="79"/>
  <c r="R4718" i="79"/>
  <c r="R7469" i="79"/>
  <c r="R7471" i="79"/>
  <c r="R8010" i="79"/>
  <c r="R8011" i="79"/>
  <c r="R7470" i="79"/>
  <c r="R8012" i="79"/>
  <c r="R10382" i="79"/>
  <c r="R1010" i="79"/>
  <c r="R1437" i="79"/>
  <c r="R1441" i="79"/>
  <c r="R1445" i="79"/>
  <c r="R1434" i="79"/>
  <c r="R1438" i="79"/>
  <c r="R1442" i="79"/>
  <c r="R1435" i="79"/>
  <c r="R1439" i="79"/>
  <c r="R1443" i="79"/>
  <c r="R1436" i="79"/>
  <c r="R1440" i="79"/>
  <c r="R1444" i="79"/>
  <c r="R3043" i="79"/>
  <c r="R3047" i="79"/>
  <c r="R3051" i="79"/>
  <c r="R3055" i="79"/>
  <c r="R3059" i="79"/>
  <c r="R3044" i="79"/>
  <c r="R3048" i="79"/>
  <c r="R3052" i="79"/>
  <c r="R3056" i="79"/>
  <c r="R3045" i="79"/>
  <c r="R3049" i="79"/>
  <c r="R3053" i="79"/>
  <c r="R3057" i="79"/>
  <c r="R3042" i="79"/>
  <c r="R3046" i="79"/>
  <c r="R3050" i="79"/>
  <c r="R3054" i="79"/>
  <c r="R3058" i="79"/>
  <c r="R4696" i="79"/>
  <c r="R4700" i="79"/>
  <c r="R4704" i="79"/>
  <c r="R4697" i="79"/>
  <c r="R4701" i="79"/>
  <c r="R4705" i="79"/>
  <c r="R4698" i="79"/>
  <c r="R4702" i="79"/>
  <c r="R4706" i="79"/>
  <c r="R4695" i="79"/>
  <c r="R4699" i="79"/>
  <c r="R4703" i="79"/>
  <c r="R7436" i="79"/>
  <c r="R7440" i="79"/>
  <c r="R7444" i="79"/>
  <c r="R7448" i="79"/>
  <c r="R7452" i="79"/>
  <c r="R7456" i="79"/>
  <c r="R7437" i="79"/>
  <c r="R7441" i="79"/>
  <c r="R7445" i="79"/>
  <c r="R7449" i="79"/>
  <c r="R7453" i="79"/>
  <c r="R7457" i="79"/>
  <c r="R7439" i="79"/>
  <c r="R7443" i="79"/>
  <c r="R7447" i="79"/>
  <c r="R7451" i="79"/>
  <c r="R7455" i="79"/>
  <c r="R7446" i="79"/>
  <c r="R7970" i="79"/>
  <c r="R7974" i="79"/>
  <c r="R7978" i="79"/>
  <c r="R7982" i="79"/>
  <c r="R7986" i="79"/>
  <c r="R7990" i="79"/>
  <c r="R7994" i="79"/>
  <c r="R7998" i="79"/>
  <c r="R7450" i="79"/>
  <c r="R7971" i="79"/>
  <c r="R7975" i="79"/>
  <c r="R7979" i="79"/>
  <c r="R7983" i="79"/>
  <c r="R7987" i="79"/>
  <c r="R7991" i="79"/>
  <c r="R7995" i="79"/>
  <c r="R7999" i="79"/>
  <c r="R7438" i="79"/>
  <c r="R7454" i="79"/>
  <c r="R7968" i="79"/>
  <c r="R7972" i="79"/>
  <c r="R7976" i="79"/>
  <c r="R7980" i="79"/>
  <c r="R7984" i="79"/>
  <c r="R7988" i="79"/>
  <c r="R7992" i="79"/>
  <c r="R7996" i="79"/>
  <c r="R7442" i="79"/>
  <c r="R7458" i="79"/>
  <c r="R7969" i="79"/>
  <c r="R7973" i="79"/>
  <c r="R7977" i="79"/>
  <c r="R7981" i="79"/>
  <c r="R7985" i="79"/>
  <c r="R7989" i="79"/>
  <c r="R7993" i="79"/>
  <c r="R7997" i="79"/>
  <c r="R10362" i="79"/>
  <c r="R990" i="79"/>
  <c r="R1373" i="79"/>
  <c r="R2982" i="79"/>
  <c r="R4652" i="79"/>
  <c r="R7376" i="79"/>
  <c r="R7908" i="79"/>
  <c r="R10035" i="79"/>
  <c r="R413" i="79"/>
  <c r="R2459" i="79"/>
  <c r="R2463" i="79"/>
  <c r="R2467" i="79"/>
  <c r="R2471" i="79"/>
  <c r="R2456" i="79"/>
  <c r="R2460" i="79"/>
  <c r="R2464" i="79"/>
  <c r="R2468" i="79"/>
  <c r="R2457" i="79"/>
  <c r="R2461" i="79"/>
  <c r="R2465" i="79"/>
  <c r="R2469" i="79"/>
  <c r="R2458" i="79"/>
  <c r="R2462" i="79"/>
  <c r="R2466" i="79"/>
  <c r="R2470" i="79"/>
  <c r="R4129" i="79"/>
  <c r="R4133" i="79"/>
  <c r="R4137" i="79"/>
  <c r="R4141" i="79"/>
  <c r="R4145" i="79"/>
  <c r="R4130" i="79"/>
  <c r="R4134" i="79"/>
  <c r="R4138" i="79"/>
  <c r="R4142" i="79"/>
  <c r="R4146" i="79"/>
  <c r="R4131" i="79"/>
  <c r="R4135" i="79"/>
  <c r="R4139" i="79"/>
  <c r="R4143" i="79"/>
  <c r="R4147" i="79"/>
  <c r="R4132" i="79"/>
  <c r="R4136" i="79"/>
  <c r="R4140" i="79"/>
  <c r="R4144" i="79"/>
  <c r="R5676" i="79"/>
  <c r="R5680" i="79"/>
  <c r="R5677" i="79"/>
  <c r="R5678" i="79"/>
  <c r="R5675" i="79"/>
  <c r="R5679" i="79"/>
  <c r="R6804" i="79"/>
  <c r="R6808" i="79"/>
  <c r="R6812" i="79"/>
  <c r="R6816" i="79"/>
  <c r="R6805" i="79"/>
  <c r="R6809" i="79"/>
  <c r="R6813" i="79"/>
  <c r="R6817" i="79"/>
  <c r="R6806" i="79"/>
  <c r="R6810" i="79"/>
  <c r="R6814" i="79"/>
  <c r="R6818" i="79"/>
  <c r="R6807" i="79"/>
  <c r="R6811" i="79"/>
  <c r="R6815" i="79"/>
  <c r="R8630" i="79"/>
  <c r="R8634" i="79"/>
  <c r="R8638" i="79"/>
  <c r="R8642" i="79"/>
  <c r="R8627" i="79"/>
  <c r="R8631" i="79"/>
  <c r="R8635" i="79"/>
  <c r="R8639" i="79"/>
  <c r="R8643" i="79"/>
  <c r="R8628" i="79"/>
  <c r="R8632" i="79"/>
  <c r="R8636" i="79"/>
  <c r="R8640" i="79"/>
  <c r="R8629" i="79"/>
  <c r="R8633" i="79"/>
  <c r="R8637" i="79"/>
  <c r="R8641" i="79"/>
  <c r="R9987" i="79"/>
  <c r="R367" i="79"/>
  <c r="R2318" i="79"/>
  <c r="R3974" i="79"/>
  <c r="R5585" i="79"/>
  <c r="R6671" i="79"/>
  <c r="R8467" i="79"/>
  <c r="R9979" i="79"/>
  <c r="R360" i="79"/>
  <c r="R2309" i="79"/>
  <c r="R3965" i="79"/>
  <c r="R5575" i="79"/>
  <c r="R6662" i="79"/>
  <c r="R8458" i="79"/>
  <c r="R9875" i="79"/>
  <c r="R258" i="79"/>
  <c r="R2173" i="79"/>
  <c r="R3823" i="79"/>
  <c r="R5434" i="79"/>
  <c r="R6513" i="79"/>
  <c r="R8310" i="79"/>
  <c r="R9502" i="79"/>
  <c r="R9503" i="79"/>
  <c r="R633" i="79"/>
  <c r="R634" i="79"/>
  <c r="R1730" i="79"/>
  <c r="R1731" i="79"/>
  <c r="R3334" i="79"/>
  <c r="R3333" i="79"/>
  <c r="R6001" i="79"/>
  <c r="R4966" i="79"/>
  <c r="R6002" i="79"/>
  <c r="R4967" i="79"/>
  <c r="R9058" i="79"/>
  <c r="R9057" i="79"/>
  <c r="R9980" i="79"/>
  <c r="R361" i="79"/>
  <c r="R2310" i="79"/>
  <c r="R3966" i="79"/>
  <c r="R5576" i="79"/>
  <c r="R6663" i="79"/>
  <c r="R8459" i="79"/>
  <c r="R9916" i="79"/>
  <c r="R299" i="79"/>
  <c r="R2226" i="79"/>
  <c r="R3876" i="79"/>
  <c r="R5497" i="79"/>
  <c r="R6574" i="79"/>
  <c r="R8365" i="79"/>
  <c r="R9790" i="79"/>
  <c r="R176" i="79"/>
  <c r="R2083" i="79"/>
  <c r="R3729" i="79"/>
  <c r="R5340" i="79"/>
  <c r="R6416" i="79"/>
  <c r="R8210" i="79"/>
  <c r="R9951" i="79"/>
  <c r="R332" i="79"/>
  <c r="R2271" i="79"/>
  <c r="R3922" i="79"/>
  <c r="R5538" i="79"/>
  <c r="R6619" i="79"/>
  <c r="R8413" i="79"/>
  <c r="R10166" i="79"/>
  <c r="R1115" i="79"/>
  <c r="R797" i="79"/>
  <c r="R2724" i="79"/>
  <c r="R4399" i="79"/>
  <c r="R7095" i="79"/>
  <c r="R7622" i="79"/>
  <c r="R10164" i="79"/>
  <c r="R795" i="79"/>
  <c r="R1113" i="79"/>
  <c r="R2722" i="79"/>
  <c r="R4397" i="79"/>
  <c r="R7093" i="79"/>
  <c r="R7620" i="79"/>
  <c r="R10160" i="79"/>
  <c r="R791" i="79"/>
  <c r="R1109" i="79"/>
  <c r="R2718" i="79"/>
  <c r="R4393" i="79"/>
  <c r="R7089" i="79"/>
  <c r="R7616" i="79"/>
  <c r="R9682" i="79"/>
  <c r="R73" i="79"/>
  <c r="R1962" i="79"/>
  <c r="R3601" i="79"/>
  <c r="R5221" i="79"/>
  <c r="R6291" i="79"/>
  <c r="R9344" i="79"/>
  <c r="R9515" i="79"/>
  <c r="R646" i="79"/>
  <c r="R1745" i="79"/>
  <c r="R3348" i="79"/>
  <c r="R4982" i="79"/>
  <c r="R6018" i="79"/>
  <c r="R9072" i="79"/>
  <c r="R9403" i="79"/>
  <c r="R534" i="79"/>
  <c r="R1615" i="79"/>
  <c r="R3217" i="79"/>
  <c r="R5881" i="79"/>
  <c r="R4850" i="79"/>
  <c r="R8939" i="79"/>
  <c r="R9608" i="79"/>
  <c r="R4" i="79"/>
  <c r="R1847" i="79"/>
  <c r="R3451" i="79"/>
  <c r="R5092" i="79"/>
  <c r="R6127" i="79"/>
  <c r="R9179" i="79"/>
  <c r="R10121" i="79"/>
  <c r="R755" i="79"/>
  <c r="R1063" i="79"/>
  <c r="R2661" i="79"/>
  <c r="R4346" i="79"/>
  <c r="R7035" i="79"/>
  <c r="R7562" i="79"/>
  <c r="R10207" i="79"/>
  <c r="R1176" i="79"/>
  <c r="R838" i="79"/>
  <c r="R2787" i="79"/>
  <c r="R4455" i="79"/>
  <c r="R7160" i="79"/>
  <c r="R7684" i="79"/>
  <c r="R10148" i="79"/>
  <c r="R779" i="79"/>
  <c r="R1097" i="79"/>
  <c r="R2706" i="79"/>
  <c r="R4381" i="79"/>
  <c r="R7077" i="79"/>
  <c r="R7604" i="79"/>
  <c r="R10122" i="79"/>
  <c r="R756" i="79"/>
  <c r="R1064" i="79"/>
  <c r="R2662" i="79"/>
  <c r="R4347" i="79"/>
  <c r="R7036" i="79"/>
  <c r="R7563" i="79"/>
  <c r="R9461" i="79"/>
  <c r="R592" i="79"/>
  <c r="R1681" i="79"/>
  <c r="R3284" i="79"/>
  <c r="R4920" i="79"/>
  <c r="R5952" i="79"/>
  <c r="R9008" i="79"/>
  <c r="R9628" i="79"/>
  <c r="R23" i="79"/>
  <c r="R1870" i="79"/>
  <c r="R3474" i="79"/>
  <c r="R5122" i="79"/>
  <c r="R6152" i="79"/>
  <c r="R9204" i="79"/>
  <c r="R9451" i="79"/>
  <c r="R582" i="79"/>
  <c r="R1670" i="79"/>
  <c r="R3273" i="79"/>
  <c r="R5941" i="79"/>
  <c r="R4906" i="79"/>
  <c r="R8997" i="79"/>
  <c r="R9805" i="79"/>
  <c r="R191" i="79"/>
  <c r="R2098" i="79"/>
  <c r="R3744" i="79"/>
  <c r="R5355" i="79"/>
  <c r="R6431" i="79"/>
  <c r="R8225" i="79"/>
  <c r="R9442" i="79"/>
  <c r="R573" i="79"/>
  <c r="R1656" i="79"/>
  <c r="R3258" i="79"/>
  <c r="R4893" i="79"/>
  <c r="R5926" i="79"/>
  <c r="R8982" i="79"/>
  <c r="R9438" i="79"/>
  <c r="R569" i="79"/>
  <c r="R1652" i="79"/>
  <c r="R3254" i="79"/>
  <c r="R4889" i="79"/>
  <c r="R5922" i="79"/>
  <c r="R8978" i="79"/>
  <c r="R9434" i="79"/>
  <c r="R565" i="79"/>
  <c r="R1646" i="79"/>
  <c r="R3248" i="79"/>
  <c r="R5912" i="79"/>
  <c r="R4881" i="79"/>
  <c r="R8970" i="79"/>
  <c r="R9494" i="79"/>
  <c r="R625" i="79"/>
  <c r="R1722" i="79"/>
  <c r="R3325" i="79"/>
  <c r="R5993" i="79"/>
  <c r="R4958" i="79"/>
  <c r="R9049" i="79"/>
  <c r="R9424" i="79"/>
  <c r="R555" i="79"/>
  <c r="R1636" i="79"/>
  <c r="R3238" i="79"/>
  <c r="R5902" i="79"/>
  <c r="R4871" i="79"/>
  <c r="R8960" i="79"/>
  <c r="R10179" i="79"/>
  <c r="R10180" i="79"/>
  <c r="R811" i="79"/>
  <c r="R1133" i="79"/>
  <c r="R810" i="79"/>
  <c r="R1134" i="79"/>
  <c r="R2743" i="79"/>
  <c r="R2742" i="79"/>
  <c r="R4417" i="79"/>
  <c r="R4416" i="79"/>
  <c r="R7113" i="79"/>
  <c r="R7114" i="79"/>
  <c r="R7640" i="79"/>
  <c r="R7641" i="79"/>
  <c r="R10125" i="79"/>
  <c r="R759" i="79"/>
  <c r="R1067" i="79"/>
  <c r="R2665" i="79"/>
  <c r="R4350" i="79"/>
  <c r="R7039" i="79"/>
  <c r="R7566" i="79"/>
  <c r="R10222" i="79"/>
  <c r="R853" i="79"/>
  <c r="R1193" i="79"/>
  <c r="R2804" i="79"/>
  <c r="R4471" i="79"/>
  <c r="R7178" i="79"/>
  <c r="R7702" i="79"/>
  <c r="R9500" i="79"/>
  <c r="R9501" i="79"/>
  <c r="R632" i="79"/>
  <c r="R631" i="79"/>
  <c r="R1729" i="79"/>
  <c r="R1728" i="79"/>
  <c r="R3331" i="79"/>
  <c r="R3332" i="79"/>
  <c r="R4964" i="79"/>
  <c r="R6000" i="79"/>
  <c r="R4965" i="79"/>
  <c r="R5999" i="79"/>
  <c r="R9055" i="79"/>
  <c r="R9056" i="79"/>
  <c r="R9430" i="79"/>
  <c r="R9431" i="79"/>
  <c r="R561" i="79"/>
  <c r="R562" i="79"/>
  <c r="R1642" i="79"/>
  <c r="R1643" i="79"/>
  <c r="R3244" i="79"/>
  <c r="R3245" i="79"/>
  <c r="R5908" i="79"/>
  <c r="R4877" i="79"/>
  <c r="R5909" i="79"/>
  <c r="R4878" i="79"/>
  <c r="R8966" i="79"/>
  <c r="R8967" i="79"/>
  <c r="R9474" i="79"/>
  <c r="R9473" i="79"/>
  <c r="R605" i="79"/>
  <c r="R604" i="79"/>
  <c r="R1693" i="79"/>
  <c r="R1694" i="79"/>
  <c r="R3296" i="79"/>
  <c r="R3297" i="79"/>
  <c r="R4932" i="79"/>
  <c r="R5964" i="79"/>
  <c r="R4933" i="79"/>
  <c r="R5965" i="79"/>
  <c r="R9020" i="79"/>
  <c r="R9021" i="79"/>
  <c r="R9559" i="79"/>
  <c r="R690" i="79"/>
  <c r="R1793" i="79"/>
  <c r="R3396" i="79"/>
  <c r="R5032" i="79"/>
  <c r="R6068" i="79"/>
  <c r="R9122" i="79"/>
  <c r="R9405" i="79"/>
  <c r="R536" i="79"/>
  <c r="R1617" i="79"/>
  <c r="R3219" i="79"/>
  <c r="R4852" i="79"/>
  <c r="R5883" i="79"/>
  <c r="R8941" i="79"/>
  <c r="R9400" i="79"/>
  <c r="R531" i="79"/>
  <c r="R1612" i="79"/>
  <c r="R3214" i="79"/>
  <c r="R5878" i="79"/>
  <c r="R4847" i="79"/>
  <c r="R8936" i="79"/>
  <c r="R9385" i="79"/>
  <c r="R516" i="79"/>
  <c r="R1597" i="79"/>
  <c r="R3199" i="79"/>
  <c r="R4832" i="79"/>
  <c r="R5863" i="79"/>
  <c r="R8921" i="79"/>
  <c r="R9392" i="79"/>
  <c r="R9391" i="79"/>
  <c r="R522" i="79"/>
  <c r="R523" i="79"/>
  <c r="R1603" i="79"/>
  <c r="R1604" i="79"/>
  <c r="R3205" i="79"/>
  <c r="R3206" i="79"/>
  <c r="R5869" i="79"/>
  <c r="R4838" i="79"/>
  <c r="R5870" i="79"/>
  <c r="R4839" i="79"/>
  <c r="R8927" i="79"/>
  <c r="R8928" i="79"/>
  <c r="R9505" i="79"/>
  <c r="R636" i="79"/>
  <c r="R1733" i="79"/>
  <c r="R3336" i="79"/>
  <c r="R6004" i="79"/>
  <c r="R4969" i="79"/>
  <c r="R9060" i="79"/>
  <c r="R10274" i="79"/>
  <c r="R903" i="79"/>
  <c r="R1264" i="79"/>
  <c r="R2875" i="79"/>
  <c r="R4544" i="79"/>
  <c r="R7263" i="79"/>
  <c r="R7795" i="79"/>
  <c r="R10150" i="79"/>
  <c r="R1099" i="79"/>
  <c r="R781" i="79"/>
  <c r="R2708" i="79"/>
  <c r="R4383" i="79"/>
  <c r="R7079" i="79"/>
  <c r="R7606" i="79"/>
  <c r="R10273" i="79"/>
  <c r="R10272" i="79"/>
  <c r="R1263" i="79"/>
  <c r="R901" i="79"/>
  <c r="R902" i="79"/>
  <c r="R1262" i="79"/>
  <c r="R2873" i="79"/>
  <c r="R2874" i="79"/>
  <c r="R4542" i="79"/>
  <c r="R4543" i="79"/>
  <c r="R7261" i="79"/>
  <c r="R7262" i="79"/>
  <c r="R7794" i="79"/>
  <c r="R7793" i="79"/>
  <c r="R10101" i="79"/>
  <c r="R735" i="79"/>
  <c r="R1037" i="79"/>
  <c r="R2637" i="79"/>
  <c r="R4323" i="79"/>
  <c r="R7009" i="79"/>
  <c r="R7536" i="79"/>
  <c r="R9381" i="79"/>
  <c r="R512" i="79"/>
  <c r="R1593" i="79"/>
  <c r="R3195" i="79"/>
  <c r="R4828" i="79"/>
  <c r="R5859" i="79"/>
  <c r="R8917" i="79"/>
  <c r="R9377" i="79"/>
  <c r="R508" i="79"/>
  <c r="R1589" i="79"/>
  <c r="R3191" i="79"/>
  <c r="R4824" i="79"/>
  <c r="R5855" i="79"/>
  <c r="R8913" i="79"/>
  <c r="R9795" i="79"/>
  <c r="R181" i="79"/>
  <c r="R2088" i="79"/>
  <c r="R3734" i="79"/>
  <c r="R5345" i="79"/>
  <c r="R6421" i="79"/>
  <c r="R8215" i="79"/>
  <c r="R9353" i="79"/>
  <c r="R484" i="79"/>
  <c r="R1553" i="79"/>
  <c r="R3151" i="79"/>
  <c r="R5808" i="79"/>
  <c r="R4785" i="79"/>
  <c r="R8859" i="79"/>
  <c r="R9516" i="79"/>
  <c r="R647" i="79"/>
  <c r="R1746" i="79"/>
  <c r="R3349" i="79"/>
  <c r="R4983" i="79"/>
  <c r="R6019" i="79"/>
  <c r="R9073" i="79"/>
  <c r="R9480" i="79"/>
  <c r="R611" i="79"/>
  <c r="R1700" i="79"/>
  <c r="R3303" i="79"/>
  <c r="R4939" i="79"/>
  <c r="R5971" i="79"/>
  <c r="R9027" i="79"/>
  <c r="R9529" i="79"/>
  <c r="R660" i="79"/>
  <c r="R1762" i="79"/>
  <c r="R3365" i="79"/>
  <c r="R5001" i="79"/>
  <c r="R6036" i="79"/>
  <c r="R9090" i="79"/>
  <c r="R9629" i="79"/>
  <c r="R24" i="79"/>
  <c r="R1871" i="79"/>
  <c r="R3475" i="79"/>
  <c r="R5123" i="79"/>
  <c r="R6153" i="79"/>
  <c r="R9205" i="79"/>
  <c r="R9703" i="79"/>
  <c r="R93" i="79"/>
  <c r="R1989" i="79"/>
  <c r="R3630" i="79"/>
  <c r="R5243" i="79"/>
  <c r="R6318" i="79"/>
  <c r="R8115" i="79"/>
  <c r="R465" i="79"/>
  <c r="R10088" i="79"/>
  <c r="R2616" i="79"/>
  <c r="R4301" i="79"/>
  <c r="R5775" i="79"/>
  <c r="R6985" i="79"/>
  <c r="R8823" i="79"/>
  <c r="R9596" i="79"/>
  <c r="R724" i="79"/>
  <c r="R1833" i="79"/>
  <c r="R1834" i="79"/>
  <c r="R1832" i="79"/>
  <c r="R3437" i="79"/>
  <c r="R3438" i="79"/>
  <c r="R3439" i="79"/>
  <c r="R5080" i="79"/>
  <c r="R5078" i="79"/>
  <c r="R5079" i="79"/>
  <c r="R6113" i="79"/>
  <c r="R6114" i="79"/>
  <c r="R6115" i="79"/>
  <c r="R9166" i="79"/>
  <c r="R9167" i="79"/>
  <c r="R9165" i="79"/>
  <c r="R9528" i="79"/>
  <c r="R659" i="79"/>
  <c r="R1761" i="79"/>
  <c r="R3364" i="79"/>
  <c r="R5000" i="79"/>
  <c r="R6035" i="79"/>
  <c r="R9089" i="79"/>
  <c r="R10077" i="79"/>
  <c r="R454" i="79"/>
  <c r="R2571" i="79"/>
  <c r="R4258" i="79"/>
  <c r="R5750" i="79"/>
  <c r="R6939" i="79"/>
  <c r="R8771" i="79"/>
  <c r="R9971" i="79"/>
  <c r="R352" i="79"/>
  <c r="R2292" i="79"/>
  <c r="R3943" i="79"/>
  <c r="R5559" i="79"/>
  <c r="R6640" i="79"/>
  <c r="R8434" i="79"/>
  <c r="R9966" i="79"/>
  <c r="R347" i="79"/>
  <c r="R2286" i="79"/>
  <c r="R3937" i="79"/>
  <c r="R5553" i="79"/>
  <c r="R6634" i="79"/>
  <c r="R8428" i="79"/>
  <c r="R473" i="79"/>
  <c r="R10096" i="79"/>
  <c r="R2631" i="79"/>
  <c r="R4317" i="79"/>
  <c r="R5789" i="79"/>
  <c r="R7003" i="79"/>
  <c r="R8841" i="79"/>
  <c r="R10307" i="79"/>
  <c r="R10308" i="79"/>
  <c r="R936" i="79"/>
  <c r="R1308" i="79"/>
  <c r="R937" i="79"/>
  <c r="R1309" i="79"/>
  <c r="R2916" i="79"/>
  <c r="R2917" i="79"/>
  <c r="R4583" i="79"/>
  <c r="R4584" i="79"/>
  <c r="R7308" i="79"/>
  <c r="R7307" i="79"/>
  <c r="R7839" i="79"/>
  <c r="R7840" i="79"/>
  <c r="R10349" i="79"/>
  <c r="R978" i="79"/>
  <c r="R1360" i="79"/>
  <c r="R2969" i="79"/>
  <c r="R4639" i="79"/>
  <c r="R7363" i="79"/>
  <c r="R7895" i="79"/>
  <c r="R10353" i="79"/>
  <c r="R981" i="79"/>
  <c r="R1364" i="79"/>
  <c r="R2973" i="79"/>
  <c r="R4643" i="79"/>
  <c r="R7367" i="79"/>
  <c r="R7899" i="79"/>
  <c r="R10377" i="79"/>
  <c r="R1005" i="79"/>
  <c r="R1409" i="79"/>
  <c r="R3022" i="79"/>
  <c r="R4679" i="79"/>
  <c r="R7412" i="79"/>
  <c r="R7944" i="79"/>
  <c r="R9384" i="79"/>
  <c r="R515" i="79"/>
  <c r="R1596" i="79"/>
  <c r="R3198" i="79"/>
  <c r="R5862" i="79"/>
  <c r="R4831" i="79"/>
  <c r="R8920" i="79"/>
  <c r="R10067" i="79"/>
  <c r="R444" i="79"/>
  <c r="R2548" i="79"/>
  <c r="R4230" i="79"/>
  <c r="R5731" i="79"/>
  <c r="R6913" i="79"/>
  <c r="R8741" i="79"/>
  <c r="R9999" i="79"/>
  <c r="R378" i="79"/>
  <c r="R2338" i="79"/>
  <c r="R3996" i="79"/>
  <c r="R5604" i="79"/>
  <c r="R6716" i="79"/>
  <c r="R8513" i="79"/>
  <c r="R9735" i="79"/>
  <c r="R121" i="79"/>
  <c r="R2023" i="79"/>
  <c r="R3669" i="79"/>
  <c r="R5275" i="79"/>
  <c r="R6351" i="79"/>
  <c r="R8150" i="79"/>
  <c r="R10055" i="79"/>
  <c r="R432" i="79"/>
  <c r="R2508" i="79"/>
  <c r="R4184" i="79"/>
  <c r="R5714" i="79"/>
  <c r="R6872" i="79"/>
  <c r="R8698" i="79"/>
  <c r="R10051" i="79"/>
  <c r="R428" i="79"/>
  <c r="R2504" i="79"/>
  <c r="R4180" i="79"/>
  <c r="R5710" i="79"/>
  <c r="R6868" i="79"/>
  <c r="R8694" i="79"/>
  <c r="R10047" i="79"/>
  <c r="R424" i="79"/>
  <c r="R2493" i="79"/>
  <c r="R4169" i="79"/>
  <c r="R5700" i="79"/>
  <c r="R6855" i="79"/>
  <c r="R8681" i="79"/>
  <c r="R9956" i="79"/>
  <c r="R337" i="79"/>
  <c r="R2276" i="79"/>
  <c r="R3927" i="79"/>
  <c r="R5543" i="79"/>
  <c r="R6624" i="79"/>
  <c r="R8418" i="79"/>
  <c r="R9869" i="79"/>
  <c r="R252" i="79"/>
  <c r="R2165" i="79"/>
  <c r="R3815" i="79"/>
  <c r="R5423" i="79"/>
  <c r="R6502" i="79"/>
  <c r="R8296" i="79"/>
  <c r="R10260" i="79"/>
  <c r="R889" i="79"/>
  <c r="R1250" i="79"/>
  <c r="R2861" i="79"/>
  <c r="R4530" i="79"/>
  <c r="R7249" i="79"/>
  <c r="R7781" i="79"/>
  <c r="R10131" i="79"/>
  <c r="R765" i="79"/>
  <c r="R1073" i="79"/>
  <c r="R2671" i="79"/>
  <c r="R4356" i="79"/>
  <c r="R7045" i="79"/>
  <c r="R7572" i="79"/>
  <c r="R10018" i="79"/>
  <c r="R397" i="79"/>
  <c r="R2407" i="79"/>
  <c r="R4077" i="79"/>
  <c r="R5644" i="79"/>
  <c r="R6774" i="79"/>
  <c r="R8596" i="79"/>
  <c r="R9612" i="79"/>
  <c r="R8" i="79"/>
  <c r="R1851" i="79"/>
  <c r="R3455" i="79"/>
  <c r="R5096" i="79"/>
  <c r="R6131" i="79"/>
  <c r="R9183" i="79"/>
  <c r="R9996" i="79"/>
  <c r="R375" i="79"/>
  <c r="R2335" i="79"/>
  <c r="R3993" i="79"/>
  <c r="R5601" i="79"/>
  <c r="R6713" i="79"/>
  <c r="R8510" i="79"/>
  <c r="R9573" i="79"/>
  <c r="R704" i="79"/>
  <c r="R1807" i="79"/>
  <c r="R3410" i="79"/>
  <c r="R5046" i="79"/>
  <c r="R6082" i="79"/>
  <c r="R9136" i="79"/>
  <c r="R10010" i="79"/>
  <c r="R389" i="79"/>
  <c r="R2363" i="79"/>
  <c r="R2364" i="79"/>
  <c r="R2365" i="79"/>
  <c r="R2366" i="79"/>
  <c r="R4025" i="79"/>
  <c r="R4022" i="79"/>
  <c r="R4023" i="79"/>
  <c r="R4024" i="79"/>
  <c r="R5624" i="79"/>
  <c r="R5628" i="79"/>
  <c r="R5625" i="79"/>
  <c r="R5626" i="79"/>
  <c r="R5627" i="79"/>
  <c r="R6744" i="79"/>
  <c r="R6741" i="79"/>
  <c r="R6742" i="79"/>
  <c r="R6743" i="79"/>
  <c r="R8538" i="79"/>
  <c r="R8539" i="79"/>
  <c r="R8540" i="79"/>
  <c r="R10015" i="79"/>
  <c r="R394" i="79"/>
  <c r="R2389" i="79"/>
  <c r="R4051" i="79"/>
  <c r="R5636" i="79"/>
  <c r="R6757" i="79"/>
  <c r="R8574" i="79"/>
  <c r="R10008" i="79"/>
  <c r="R387" i="79"/>
  <c r="R2361" i="79"/>
  <c r="R4020" i="79"/>
  <c r="R5622" i="79"/>
  <c r="R6739" i="79"/>
  <c r="R8536" i="79"/>
  <c r="R9781" i="79"/>
  <c r="R167" i="79"/>
  <c r="R2071" i="79"/>
  <c r="R3717" i="79"/>
  <c r="R5324" i="79"/>
  <c r="R6399" i="79"/>
  <c r="R8198" i="79"/>
  <c r="R10379" i="79"/>
  <c r="R1007" i="79"/>
  <c r="R1430" i="79"/>
  <c r="R3038" i="79"/>
  <c r="R4690" i="79"/>
  <c r="R7432" i="79"/>
  <c r="R7964" i="79"/>
  <c r="R10105" i="79"/>
  <c r="R739" i="79"/>
  <c r="R1047" i="79"/>
  <c r="R2645" i="79"/>
  <c r="R4330" i="79"/>
  <c r="R7019" i="79"/>
  <c r="R7546" i="79"/>
  <c r="R10232" i="79"/>
  <c r="R863" i="79"/>
  <c r="R1203" i="79"/>
  <c r="R2814" i="79"/>
  <c r="R4481" i="79"/>
  <c r="R7188" i="79"/>
  <c r="R7712" i="79"/>
  <c r="R10296" i="79"/>
  <c r="R925" i="79"/>
  <c r="R1297" i="79"/>
  <c r="R2905" i="79"/>
  <c r="R4572" i="79"/>
  <c r="R7296" i="79"/>
  <c r="R7828" i="79"/>
  <c r="R9989" i="79"/>
  <c r="R369" i="79"/>
  <c r="R2320" i="79"/>
  <c r="R3977" i="79"/>
  <c r="R5587" i="79"/>
  <c r="R6674" i="79"/>
  <c r="R8470" i="79"/>
  <c r="R9985" i="79"/>
  <c r="R365" i="79"/>
  <c r="R2316" i="79"/>
  <c r="R3972" i="79"/>
  <c r="R5583" i="79"/>
  <c r="R6669" i="79"/>
  <c r="R8465" i="79"/>
  <c r="R9359" i="79"/>
  <c r="R490" i="79"/>
  <c r="R1561" i="79"/>
  <c r="R3162" i="79"/>
  <c r="R4796" i="79"/>
  <c r="R5821" i="79"/>
  <c r="R8881" i="79"/>
  <c r="R9613" i="79"/>
  <c r="R9" i="79"/>
  <c r="R1852" i="79"/>
  <c r="R3456" i="79"/>
  <c r="R5097" i="79"/>
  <c r="R6132" i="79"/>
  <c r="R9184" i="79"/>
  <c r="R9969" i="79"/>
  <c r="R350" i="79"/>
  <c r="R2289" i="79"/>
  <c r="R3940" i="79"/>
  <c r="R5556" i="79"/>
  <c r="R6637" i="79"/>
  <c r="R8431" i="79"/>
  <c r="R9749" i="79"/>
  <c r="R135" i="79"/>
  <c r="R2037" i="79"/>
  <c r="R3683" i="79"/>
  <c r="R5289" i="79"/>
  <c r="R6365" i="79"/>
  <c r="R8164" i="79"/>
  <c r="R9961" i="79"/>
  <c r="R342" i="79"/>
  <c r="R2281" i="79"/>
  <c r="R3932" i="79"/>
  <c r="R5548" i="79"/>
  <c r="R6629" i="79"/>
  <c r="R8423" i="79"/>
  <c r="R9957" i="79"/>
  <c r="R338" i="79"/>
  <c r="R2277" i="79"/>
  <c r="R3928" i="79"/>
  <c r="R5544" i="79"/>
  <c r="R6625" i="79"/>
  <c r="R8419" i="79"/>
  <c r="R9953" i="79"/>
  <c r="R334" i="79"/>
  <c r="R2273" i="79"/>
  <c r="R3924" i="79"/>
  <c r="R5540" i="79"/>
  <c r="R6621" i="79"/>
  <c r="R8415" i="79"/>
  <c r="R10109" i="79"/>
  <c r="R743" i="79"/>
  <c r="R1051" i="79"/>
  <c r="R2649" i="79"/>
  <c r="R4334" i="79"/>
  <c r="R7023" i="79"/>
  <c r="R7550" i="79"/>
  <c r="R10358" i="79"/>
  <c r="R986" i="79"/>
  <c r="R1369" i="79"/>
  <c r="R2978" i="79"/>
  <c r="R4648" i="79"/>
  <c r="R7372" i="79"/>
  <c r="R7904" i="79"/>
  <c r="R10411" i="79"/>
  <c r="R1035" i="79"/>
  <c r="R1540" i="79"/>
  <c r="R3135" i="79"/>
  <c r="R4774" i="79"/>
  <c r="R7534" i="79"/>
  <c r="R8094" i="79"/>
  <c r="R9952" i="79"/>
  <c r="R333" i="79"/>
  <c r="R2272" i="79"/>
  <c r="R3923" i="79"/>
  <c r="R5539" i="79"/>
  <c r="R6620" i="79"/>
  <c r="R8414" i="79"/>
  <c r="R9543" i="79"/>
  <c r="R674" i="79"/>
  <c r="R1776" i="79"/>
  <c r="R3379" i="79"/>
  <c r="R5015" i="79"/>
  <c r="R6050" i="79"/>
  <c r="R9104" i="79"/>
  <c r="R9942" i="79"/>
  <c r="R324" i="79"/>
  <c r="R2261" i="79"/>
  <c r="R3912" i="79"/>
  <c r="R5528" i="79"/>
  <c r="R6608" i="79"/>
  <c r="R8402" i="79"/>
  <c r="R9938" i="79"/>
  <c r="R320" i="79"/>
  <c r="R2257" i="79"/>
  <c r="R3908" i="79"/>
  <c r="R5524" i="79"/>
  <c r="R6604" i="79"/>
  <c r="R8398" i="79"/>
  <c r="R9934" i="79"/>
  <c r="R316" i="79"/>
  <c r="R2253" i="79"/>
  <c r="R3904" i="79"/>
  <c r="R5520" i="79"/>
  <c r="R6600" i="79"/>
  <c r="R8394" i="79"/>
  <c r="R9919" i="79"/>
  <c r="R302" i="79"/>
  <c r="R2229" i="79"/>
  <c r="R3879" i="79"/>
  <c r="R5500" i="79"/>
  <c r="R6577" i="79"/>
  <c r="R8368" i="79"/>
  <c r="R9744" i="79"/>
  <c r="R130" i="79"/>
  <c r="R2032" i="79"/>
  <c r="R3678" i="79"/>
  <c r="R5284" i="79"/>
  <c r="R6360" i="79"/>
  <c r="R8159" i="79"/>
  <c r="R9746" i="79"/>
  <c r="R132" i="79"/>
  <c r="R2034" i="79"/>
  <c r="R3680" i="79"/>
  <c r="R5286" i="79"/>
  <c r="R6362" i="79"/>
  <c r="R8161" i="79"/>
  <c r="R9361" i="79"/>
  <c r="R9362" i="79"/>
  <c r="R493" i="79"/>
  <c r="R492" i="79"/>
  <c r="R1563" i="79"/>
  <c r="R1564" i="79"/>
  <c r="R3164" i="79"/>
  <c r="R3165" i="79"/>
  <c r="R5824" i="79"/>
  <c r="R4798" i="79"/>
  <c r="R4799" i="79"/>
  <c r="R5823" i="79"/>
  <c r="R8883" i="79"/>
  <c r="R8884" i="79"/>
  <c r="R10347" i="79"/>
  <c r="R976" i="79"/>
  <c r="R1358" i="79"/>
  <c r="R2967" i="79"/>
  <c r="R4637" i="79"/>
  <c r="R7361" i="79"/>
  <c r="R7893" i="79"/>
  <c r="R10343" i="79"/>
  <c r="R972" i="79"/>
  <c r="R1354" i="79"/>
  <c r="R2963" i="79"/>
  <c r="R4633" i="79"/>
  <c r="R7357" i="79"/>
  <c r="R7889" i="79"/>
  <c r="R10339" i="79"/>
  <c r="R968" i="79"/>
  <c r="R1348" i="79"/>
  <c r="R2957" i="79"/>
  <c r="R4625" i="79"/>
  <c r="R4626" i="79"/>
  <c r="R7350" i="79"/>
  <c r="R7351" i="79"/>
  <c r="R7882" i="79"/>
  <c r="R7883" i="79"/>
  <c r="R10335" i="79"/>
  <c r="R964" i="79"/>
  <c r="R1344" i="79"/>
  <c r="R2953" i="79"/>
  <c r="R4621" i="79"/>
  <c r="R7346" i="79"/>
  <c r="R7878" i="79"/>
  <c r="R9910" i="79"/>
  <c r="R293" i="79"/>
  <c r="R2219" i="79"/>
  <c r="R2220" i="79"/>
  <c r="R3869" i="79"/>
  <c r="R3870" i="79"/>
  <c r="R5489" i="79"/>
  <c r="R5490" i="79"/>
  <c r="R5491" i="79"/>
  <c r="R6568" i="79"/>
  <c r="R6567" i="79"/>
  <c r="R8358" i="79"/>
  <c r="R8359" i="79"/>
  <c r="R9906" i="79"/>
  <c r="R289" i="79"/>
  <c r="R2215" i="79"/>
  <c r="R3865" i="79"/>
  <c r="R5484" i="79"/>
  <c r="R5485" i="79"/>
  <c r="R5483" i="79"/>
  <c r="R6562" i="79"/>
  <c r="R6563" i="79"/>
  <c r="R8354" i="79"/>
  <c r="R9902" i="79"/>
  <c r="R285" i="79"/>
  <c r="R2208" i="79"/>
  <c r="R3858" i="79"/>
  <c r="R5475" i="79"/>
  <c r="R6552" i="79"/>
  <c r="R8347" i="79"/>
  <c r="R9367" i="79"/>
  <c r="R498" i="79"/>
  <c r="R1569" i="79"/>
  <c r="R1573" i="79"/>
  <c r="R1570" i="79"/>
  <c r="R1571" i="79"/>
  <c r="R1572" i="79"/>
  <c r="R3171" i="79"/>
  <c r="R3175" i="79"/>
  <c r="R3172" i="79"/>
  <c r="R3173" i="79"/>
  <c r="R3170" i="79"/>
  <c r="R3174" i="79"/>
  <c r="R4804" i="79"/>
  <c r="R5832" i="79"/>
  <c r="R5836" i="79"/>
  <c r="R4805" i="79"/>
  <c r="R5829" i="79"/>
  <c r="R5833" i="79"/>
  <c r="R4806" i="79"/>
  <c r="R5830" i="79"/>
  <c r="R5834" i="79"/>
  <c r="R4807" i="79"/>
  <c r="R5831" i="79"/>
  <c r="R5835" i="79"/>
  <c r="R8890" i="79"/>
  <c r="R8894" i="79"/>
  <c r="R8891" i="79"/>
  <c r="R8895" i="79"/>
  <c r="R8892" i="79"/>
  <c r="R8896" i="79"/>
  <c r="R8889" i="79"/>
  <c r="R8893" i="79"/>
  <c r="R9894" i="79"/>
  <c r="R277" i="79"/>
  <c r="R2198" i="79"/>
  <c r="R3848" i="79"/>
  <c r="R5464" i="79"/>
  <c r="R6541" i="79"/>
  <c r="R8336" i="79"/>
  <c r="R9890" i="79"/>
  <c r="R273" i="79"/>
  <c r="R2192" i="79"/>
  <c r="R3842" i="79"/>
  <c r="R5454" i="79"/>
  <c r="R6533" i="79"/>
  <c r="R8329" i="79"/>
  <c r="R9886" i="79"/>
  <c r="R269" i="79"/>
  <c r="R2187" i="79"/>
  <c r="R2188" i="79"/>
  <c r="R3837" i="79"/>
  <c r="R3838" i="79"/>
  <c r="R3836" i="79"/>
  <c r="R5449" i="79"/>
  <c r="R5450" i="79"/>
  <c r="R6528" i="79"/>
  <c r="R6529" i="79"/>
  <c r="R8324" i="79"/>
  <c r="R8325" i="79"/>
  <c r="R9882" i="79"/>
  <c r="R265" i="79"/>
  <c r="R2183" i="79"/>
  <c r="R2180" i="79"/>
  <c r="R2181" i="79"/>
  <c r="R2182" i="79"/>
  <c r="R3830" i="79"/>
  <c r="R3831" i="79"/>
  <c r="R3832" i="79"/>
  <c r="R5444" i="79"/>
  <c r="R5442" i="79"/>
  <c r="R5443" i="79"/>
  <c r="R6521" i="79"/>
  <c r="R6522" i="79"/>
  <c r="R6523" i="79"/>
  <c r="R8318" i="79"/>
  <c r="R8319" i="79"/>
  <c r="R8320" i="79"/>
  <c r="R10334" i="79"/>
  <c r="R963" i="79"/>
  <c r="R1341" i="79"/>
  <c r="R1342" i="79"/>
  <c r="R1343" i="79"/>
  <c r="R1340" i="79"/>
  <c r="R2951" i="79"/>
  <c r="R2952" i="79"/>
  <c r="R2949" i="79"/>
  <c r="R2950" i="79"/>
  <c r="R4617" i="79"/>
  <c r="R4618" i="79"/>
  <c r="R4615" i="79"/>
  <c r="R4619" i="79"/>
  <c r="R4616" i="79"/>
  <c r="R4620" i="79"/>
  <c r="R7344" i="79"/>
  <c r="R7345" i="79"/>
  <c r="R7342" i="79"/>
  <c r="R7343" i="79"/>
  <c r="R7874" i="79"/>
  <c r="R7875" i="79"/>
  <c r="R7876" i="79"/>
  <c r="R7877" i="79"/>
  <c r="R10328" i="79"/>
  <c r="R957" i="79"/>
  <c r="R1329" i="79"/>
  <c r="R1333" i="79"/>
  <c r="R1330" i="79"/>
  <c r="R1331" i="79"/>
  <c r="R1332" i="79"/>
  <c r="R2939" i="79"/>
  <c r="R2940" i="79"/>
  <c r="R2937" i="79"/>
  <c r="R2941" i="79"/>
  <c r="R2938" i="79"/>
  <c r="R2942" i="79"/>
  <c r="R4605" i="79"/>
  <c r="R4606" i="79"/>
  <c r="R4607" i="79"/>
  <c r="R4604" i="79"/>
  <c r="R4608" i="79"/>
  <c r="R7328" i="79"/>
  <c r="R7332" i="79"/>
  <c r="R7329" i="79"/>
  <c r="R7333" i="79"/>
  <c r="R7330" i="79"/>
  <c r="R7334" i="79"/>
  <c r="R7331" i="79"/>
  <c r="R7335" i="79"/>
  <c r="R7862" i="79"/>
  <c r="R7866" i="79"/>
  <c r="R7863" i="79"/>
  <c r="R7867" i="79"/>
  <c r="R7860" i="79"/>
  <c r="R7864" i="79"/>
  <c r="R7861" i="79"/>
  <c r="R7865" i="79"/>
  <c r="R10321" i="79"/>
  <c r="R950" i="79"/>
  <c r="R1322" i="79"/>
  <c r="R2930" i="79"/>
  <c r="R4597" i="79"/>
  <c r="R7321" i="79"/>
  <c r="R7853" i="79"/>
  <c r="R10320" i="79"/>
  <c r="R949" i="79"/>
  <c r="R1321" i="79"/>
  <c r="R2929" i="79"/>
  <c r="R4596" i="79"/>
  <c r="R7320" i="79"/>
  <c r="R7852" i="79"/>
  <c r="R9519" i="79"/>
  <c r="R650" i="79"/>
  <c r="R1749" i="79"/>
  <c r="R3352" i="79"/>
  <c r="R4986" i="79"/>
  <c r="R6022" i="79"/>
  <c r="R9076" i="79"/>
  <c r="R9873" i="79"/>
  <c r="R256" i="79"/>
  <c r="R2171" i="79"/>
  <c r="R2169" i="79"/>
  <c r="R2170" i="79"/>
  <c r="R3821" i="79"/>
  <c r="R3819" i="79"/>
  <c r="R3820" i="79"/>
  <c r="R5428" i="79"/>
  <c r="R5432" i="79"/>
  <c r="R5429" i="79"/>
  <c r="R5430" i="79"/>
  <c r="R5427" i="79"/>
  <c r="R5431" i="79"/>
  <c r="R6508" i="79"/>
  <c r="R6509" i="79"/>
  <c r="R6506" i="79"/>
  <c r="R6510" i="79"/>
  <c r="R6507" i="79"/>
  <c r="R6511" i="79"/>
  <c r="R8302" i="79"/>
  <c r="R8306" i="79"/>
  <c r="R8303" i="79"/>
  <c r="R8307" i="79"/>
  <c r="R8300" i="79"/>
  <c r="R8304" i="79"/>
  <c r="R8308" i="79"/>
  <c r="R8301" i="79"/>
  <c r="R8305" i="79"/>
  <c r="R9763" i="79"/>
  <c r="R149" i="79"/>
  <c r="R2053" i="79"/>
  <c r="R3699" i="79"/>
  <c r="R5306" i="79"/>
  <c r="R6381" i="79"/>
  <c r="R8180" i="79"/>
  <c r="R9598" i="79"/>
  <c r="R726" i="79"/>
  <c r="R1836" i="79"/>
  <c r="R3441" i="79"/>
  <c r="R5082" i="79"/>
  <c r="R6117" i="79"/>
  <c r="R9169" i="79"/>
  <c r="R9858" i="79"/>
  <c r="R241" i="79"/>
  <c r="R2154" i="79"/>
  <c r="R3804" i="79"/>
  <c r="R5412" i="79"/>
  <c r="R6491" i="79"/>
  <c r="R8285" i="79"/>
  <c r="R9854" i="79"/>
  <c r="R237" i="79"/>
  <c r="R2149" i="79"/>
  <c r="R3799" i="79"/>
  <c r="R5407" i="79"/>
  <c r="R6482" i="79"/>
  <c r="R8276" i="79"/>
  <c r="R9849" i="79"/>
  <c r="R232" i="79"/>
  <c r="R2144" i="79"/>
  <c r="R3794" i="79"/>
  <c r="R5402" i="79"/>
  <c r="R6477" i="79"/>
  <c r="R8271" i="79"/>
  <c r="R9845" i="79"/>
  <c r="R228" i="79"/>
  <c r="R2137" i="79"/>
  <c r="R2138" i="79"/>
  <c r="R3786" i="79"/>
  <c r="R3787" i="79"/>
  <c r="R5394" i="79"/>
  <c r="R5395" i="79"/>
  <c r="R6470" i="79"/>
  <c r="R6471" i="79"/>
  <c r="R8264" i="79"/>
  <c r="R8265" i="79"/>
  <c r="R9801" i="79"/>
  <c r="R187" i="79"/>
  <c r="R2094" i="79"/>
  <c r="R3740" i="79"/>
  <c r="R5351" i="79"/>
  <c r="R6427" i="79"/>
  <c r="R8221" i="79"/>
  <c r="R10316" i="79"/>
  <c r="R945" i="79"/>
  <c r="R1317" i="79"/>
  <c r="R2925" i="79"/>
  <c r="R4592" i="79"/>
  <c r="R7316" i="79"/>
  <c r="R7848" i="79"/>
  <c r="R10338" i="79"/>
  <c r="R967" i="79"/>
  <c r="R1347" i="79"/>
  <c r="R2956" i="79"/>
  <c r="R4624" i="79"/>
  <c r="R7349" i="79"/>
  <c r="R7881" i="79"/>
  <c r="R10256" i="79"/>
  <c r="R885" i="79"/>
  <c r="R1246" i="79"/>
  <c r="R2857" i="79"/>
  <c r="R4526" i="79"/>
  <c r="R7245" i="79"/>
  <c r="R7777" i="79"/>
  <c r="R10280" i="79"/>
  <c r="R1271" i="79"/>
  <c r="R909" i="79"/>
  <c r="R1270" i="79"/>
  <c r="R2881" i="79"/>
  <c r="R2882" i="79"/>
  <c r="R4551" i="79"/>
  <c r="R4552" i="79"/>
  <c r="R7269" i="79"/>
  <c r="R7270" i="79"/>
  <c r="R7802" i="79"/>
  <c r="R7801" i="79"/>
  <c r="R9637" i="79"/>
  <c r="R32" i="79"/>
  <c r="R1881" i="79"/>
  <c r="R1885" i="79"/>
  <c r="R1889" i="79"/>
  <c r="R1882" i="79"/>
  <c r="R1886" i="79"/>
  <c r="R1890" i="79"/>
  <c r="R1879" i="79"/>
  <c r="R1883" i="79"/>
  <c r="R1887" i="79"/>
  <c r="R1891" i="79"/>
  <c r="R1880" i="79"/>
  <c r="R1884" i="79"/>
  <c r="R1888" i="79"/>
  <c r="R3485" i="79"/>
  <c r="R3489" i="79"/>
  <c r="R3493" i="79"/>
  <c r="R3497" i="79"/>
  <c r="R3501" i="79"/>
  <c r="R3505" i="79"/>
  <c r="R3486" i="79"/>
  <c r="R3490" i="79"/>
  <c r="R3494" i="79"/>
  <c r="R3498" i="79"/>
  <c r="R3502" i="79"/>
  <c r="R3506" i="79"/>
  <c r="R3483" i="79"/>
  <c r="R3487" i="79"/>
  <c r="R3491" i="79"/>
  <c r="R3495" i="79"/>
  <c r="R3499" i="79"/>
  <c r="R3503" i="79"/>
  <c r="R3484" i="79"/>
  <c r="R3488" i="79"/>
  <c r="R3492" i="79"/>
  <c r="R3496" i="79"/>
  <c r="R3500" i="79"/>
  <c r="R3504" i="79"/>
  <c r="R5132" i="79"/>
  <c r="R5136" i="79"/>
  <c r="R5133" i="79"/>
  <c r="R5137" i="79"/>
  <c r="R5134" i="79"/>
  <c r="R5131" i="79"/>
  <c r="R5135" i="79"/>
  <c r="R6164" i="79"/>
  <c r="R6168" i="79"/>
  <c r="R6172" i="79"/>
  <c r="R6176" i="79"/>
  <c r="R6180" i="79"/>
  <c r="R6184" i="79"/>
  <c r="R6188" i="79"/>
  <c r="R6161" i="79"/>
  <c r="R6165" i="79"/>
  <c r="R6169" i="79"/>
  <c r="R6173" i="79"/>
  <c r="R6177" i="79"/>
  <c r="R6181" i="79"/>
  <c r="R6185" i="79"/>
  <c r="R6189" i="79"/>
  <c r="R6162" i="79"/>
  <c r="R6166" i="79"/>
  <c r="R6170" i="79"/>
  <c r="R6174" i="79"/>
  <c r="R6178" i="79"/>
  <c r="R6182" i="79"/>
  <c r="R6186" i="79"/>
  <c r="R6190" i="79"/>
  <c r="R6163" i="79"/>
  <c r="R6167" i="79"/>
  <c r="R6171" i="79"/>
  <c r="R6175" i="79"/>
  <c r="R6179" i="79"/>
  <c r="R6183" i="79"/>
  <c r="R6187" i="79"/>
  <c r="R6191" i="79"/>
  <c r="R9214" i="79"/>
  <c r="R9218" i="79"/>
  <c r="R9222" i="79"/>
  <c r="R9226" i="79"/>
  <c r="R9215" i="79"/>
  <c r="R9219" i="79"/>
  <c r="R9223" i="79"/>
  <c r="R9227" i="79"/>
  <c r="R9216" i="79"/>
  <c r="R9220" i="79"/>
  <c r="R9224" i="79"/>
  <c r="R9228" i="79"/>
  <c r="R9213" i="79"/>
  <c r="R9217" i="79"/>
  <c r="R9221" i="79"/>
  <c r="R9225" i="79"/>
  <c r="R9229" i="79"/>
  <c r="R9701" i="79"/>
  <c r="R91" i="79"/>
  <c r="R1987" i="79"/>
  <c r="R3628" i="79"/>
  <c r="R5241" i="79"/>
  <c r="R6316" i="79"/>
  <c r="R8113" i="79"/>
  <c r="R9823" i="79"/>
  <c r="R206" i="79"/>
  <c r="R2115" i="79"/>
  <c r="R3764" i="79"/>
  <c r="R5372" i="79"/>
  <c r="R6448" i="79"/>
  <c r="R8242" i="79"/>
  <c r="R9820" i="79"/>
  <c r="R203" i="79"/>
  <c r="R2112" i="79"/>
  <c r="R3761" i="79"/>
  <c r="R5369" i="79"/>
  <c r="R6445" i="79"/>
  <c r="R8239" i="79"/>
  <c r="R9816" i="79"/>
  <c r="R199" i="79"/>
  <c r="R2108" i="79"/>
  <c r="R3757" i="79"/>
  <c r="R5365" i="79"/>
  <c r="R6441" i="79"/>
  <c r="R8235" i="79"/>
  <c r="R9679" i="79"/>
  <c r="R70" i="79"/>
  <c r="R1959" i="79"/>
  <c r="R3598" i="79"/>
  <c r="R5218" i="79"/>
  <c r="R6288" i="79"/>
  <c r="R9341" i="79"/>
  <c r="R9794" i="79"/>
  <c r="R180" i="79"/>
  <c r="R2087" i="79"/>
  <c r="R3733" i="79"/>
  <c r="R5344" i="79"/>
  <c r="R6420" i="79"/>
  <c r="R8214" i="79"/>
  <c r="R10302" i="79"/>
  <c r="R931" i="79"/>
  <c r="R1303" i="79"/>
  <c r="R2911" i="79"/>
  <c r="R4578" i="79"/>
  <c r="R7302" i="79"/>
  <c r="R7834" i="79"/>
  <c r="R10389" i="79"/>
  <c r="R1017" i="79"/>
  <c r="R1457" i="79"/>
  <c r="R1456" i="79"/>
  <c r="R3073" i="79"/>
  <c r="R3074" i="79"/>
  <c r="R4720" i="79"/>
  <c r="R4719" i="79"/>
  <c r="R7472" i="79"/>
  <c r="R7473" i="79"/>
  <c r="R8014" i="79"/>
  <c r="R8013" i="79"/>
  <c r="R10402" i="79"/>
  <c r="R1027" i="79"/>
  <c r="R1473" i="79"/>
  <c r="R1477" i="79"/>
  <c r="R1474" i="79"/>
  <c r="R1478" i="79"/>
  <c r="R1475" i="79"/>
  <c r="R1479" i="79"/>
  <c r="R1476" i="79"/>
  <c r="R3091" i="79"/>
  <c r="R3092" i="79"/>
  <c r="R3093" i="79"/>
  <c r="R3090" i="79"/>
  <c r="R3094" i="79"/>
  <c r="R4736" i="79"/>
  <c r="R4740" i="79"/>
  <c r="R4737" i="79"/>
  <c r="R4741" i="79"/>
  <c r="R4738" i="79"/>
  <c r="R4735" i="79"/>
  <c r="R4739" i="79"/>
  <c r="R7489" i="79"/>
  <c r="R7493" i="79"/>
  <c r="R7490" i="79"/>
  <c r="R7495" i="79"/>
  <c r="R8030" i="79"/>
  <c r="R8034" i="79"/>
  <c r="R7491" i="79"/>
  <c r="R8031" i="79"/>
  <c r="R7492" i="79"/>
  <c r="R8032" i="79"/>
  <c r="R7494" i="79"/>
  <c r="R8033" i="79"/>
  <c r="R10393" i="79"/>
  <c r="R10395" i="79"/>
  <c r="R10394" i="79"/>
  <c r="R1021" i="79"/>
  <c r="R1461" i="79"/>
  <c r="R1465" i="79"/>
  <c r="R1462" i="79"/>
  <c r="R1466" i="79"/>
  <c r="R1463" i="79"/>
  <c r="R1464" i="79"/>
  <c r="R3079" i="79"/>
  <c r="R3083" i="79"/>
  <c r="R3080" i="79"/>
  <c r="R3081" i="79"/>
  <c r="R3078" i="79"/>
  <c r="R3082" i="79"/>
  <c r="R4724" i="79"/>
  <c r="R4728" i="79"/>
  <c r="R4725" i="79"/>
  <c r="R4726" i="79"/>
  <c r="R4727" i="79"/>
  <c r="R7480" i="79"/>
  <c r="R7477" i="79"/>
  <c r="R7481" i="79"/>
  <c r="R7478" i="79"/>
  <c r="R8018" i="79"/>
  <c r="R8022" i="79"/>
  <c r="R7479" i="79"/>
  <c r="R8019" i="79"/>
  <c r="R8023" i="79"/>
  <c r="R7482" i="79"/>
  <c r="R8020" i="79"/>
  <c r="R8021" i="79"/>
  <c r="R9404" i="79"/>
  <c r="R535" i="79"/>
  <c r="R1616" i="79"/>
  <c r="R3218" i="79"/>
  <c r="R5882" i="79"/>
  <c r="R4851" i="79"/>
  <c r="R8940" i="79"/>
  <c r="R9993" i="79"/>
  <c r="R372" i="79"/>
  <c r="R2325" i="79"/>
  <c r="R3983" i="79"/>
  <c r="R5593" i="79"/>
  <c r="R6680" i="79"/>
  <c r="R8476" i="79"/>
  <c r="R9786" i="79"/>
  <c r="R172" i="79"/>
  <c r="R2079" i="79"/>
  <c r="R3725" i="79"/>
  <c r="R5336" i="79"/>
  <c r="R6412" i="79"/>
  <c r="R8206" i="79"/>
  <c r="R9773" i="79"/>
  <c r="R159" i="79"/>
  <c r="R2063" i="79"/>
  <c r="R3709" i="79"/>
  <c r="R5316" i="79"/>
  <c r="R6391" i="79"/>
  <c r="R8190" i="79"/>
  <c r="R9482" i="79"/>
  <c r="R613" i="79"/>
  <c r="R1702" i="79"/>
  <c r="R3305" i="79"/>
  <c r="R4941" i="79"/>
  <c r="R5973" i="79"/>
  <c r="R9029" i="79"/>
  <c r="R10073" i="79"/>
  <c r="R450" i="79"/>
  <c r="R2555" i="79"/>
  <c r="R2559" i="79"/>
  <c r="R2556" i="79"/>
  <c r="R2560" i="79"/>
  <c r="R2557" i="79"/>
  <c r="R2561" i="79"/>
  <c r="R2558" i="79"/>
  <c r="R4237" i="79"/>
  <c r="R4241" i="79"/>
  <c r="R4245" i="79"/>
  <c r="R4238" i="79"/>
  <c r="R4242" i="79"/>
  <c r="R4246" i="79"/>
  <c r="R4239" i="79"/>
  <c r="R4243" i="79"/>
  <c r="R4247" i="79"/>
  <c r="R4240" i="79"/>
  <c r="R4244" i="79"/>
  <c r="R5738" i="79"/>
  <c r="R5739" i="79"/>
  <c r="R6920" i="79"/>
  <c r="R6924" i="79"/>
  <c r="R6921" i="79"/>
  <c r="R6925" i="79"/>
  <c r="R6922" i="79"/>
  <c r="R6926" i="79"/>
  <c r="R6923" i="79"/>
  <c r="R8750" i="79"/>
  <c r="R8754" i="79"/>
  <c r="R8751" i="79"/>
  <c r="R8755" i="79"/>
  <c r="R8748" i="79"/>
  <c r="R8752" i="79"/>
  <c r="R8756" i="79"/>
  <c r="R8749" i="79"/>
  <c r="R8753" i="79"/>
  <c r="R10004" i="79"/>
  <c r="R383" i="79"/>
  <c r="R2344" i="79"/>
  <c r="R4002" i="79"/>
  <c r="R5613" i="79"/>
  <c r="R6722" i="79"/>
  <c r="R8519" i="79"/>
  <c r="R10006" i="79"/>
  <c r="R385" i="79"/>
  <c r="R2351" i="79"/>
  <c r="R2355" i="79"/>
  <c r="R2348" i="79"/>
  <c r="R2352" i="79"/>
  <c r="R2356" i="79"/>
  <c r="R2349" i="79"/>
  <c r="R2353" i="79"/>
  <c r="R2357" i="79"/>
  <c r="R2350" i="79"/>
  <c r="R2354" i="79"/>
  <c r="R2358" i="79"/>
  <c r="R4009" i="79"/>
  <c r="R4013" i="79"/>
  <c r="R4017" i="79"/>
  <c r="R4006" i="79"/>
  <c r="R4010" i="79"/>
  <c r="R4014" i="79"/>
  <c r="R4007" i="79"/>
  <c r="R4011" i="79"/>
  <c r="R4015" i="79"/>
  <c r="R4008" i="79"/>
  <c r="R4012" i="79"/>
  <c r="R4016" i="79"/>
  <c r="R5617" i="79"/>
  <c r="R5618" i="79"/>
  <c r="R5619" i="79"/>
  <c r="R6728" i="79"/>
  <c r="R6732" i="79"/>
  <c r="R6736" i="79"/>
  <c r="R6729" i="79"/>
  <c r="R6733" i="79"/>
  <c r="R6726" i="79"/>
  <c r="R6730" i="79"/>
  <c r="R6734" i="79"/>
  <c r="R6727" i="79"/>
  <c r="R6731" i="79"/>
  <c r="R6735" i="79"/>
  <c r="R8526" i="79"/>
  <c r="R8530" i="79"/>
  <c r="R8523" i="79"/>
  <c r="R8527" i="79"/>
  <c r="R8531" i="79"/>
  <c r="R8524" i="79"/>
  <c r="R8528" i="79"/>
  <c r="R8532" i="79"/>
  <c r="R8525" i="79"/>
  <c r="R8529" i="79"/>
  <c r="R8533" i="79"/>
  <c r="R10267" i="79"/>
  <c r="R896" i="79"/>
  <c r="R1257" i="79"/>
  <c r="R2868" i="79"/>
  <c r="R4537" i="79"/>
  <c r="R7256" i="79"/>
  <c r="R7788" i="79"/>
  <c r="R10283" i="79"/>
  <c r="R912" i="79"/>
  <c r="R1274" i="79"/>
  <c r="R2885" i="79"/>
  <c r="R4555" i="79"/>
  <c r="R7273" i="79"/>
  <c r="R7805" i="79"/>
  <c r="R10279" i="79"/>
  <c r="R908" i="79"/>
  <c r="R1269" i="79"/>
  <c r="R2880" i="79"/>
  <c r="R4550" i="79"/>
  <c r="R7268" i="79"/>
  <c r="R7800" i="79"/>
  <c r="R10324" i="79"/>
  <c r="R953" i="79"/>
  <c r="R1325" i="79"/>
  <c r="R2933" i="79"/>
  <c r="R4600" i="79"/>
  <c r="R7324" i="79"/>
  <c r="R7856" i="79"/>
  <c r="R9758" i="79"/>
  <c r="R144" i="79"/>
  <c r="R2047" i="79"/>
  <c r="R2046" i="79"/>
  <c r="R3693" i="79"/>
  <c r="R3692" i="79"/>
  <c r="R5298" i="79"/>
  <c r="R5299" i="79"/>
  <c r="R6374" i="79"/>
  <c r="R6375" i="79"/>
  <c r="R8174" i="79"/>
  <c r="R8173" i="79"/>
  <c r="R9855" i="79"/>
  <c r="R238" i="79"/>
  <c r="R2150" i="79"/>
  <c r="R3800" i="79"/>
  <c r="R5408" i="79"/>
  <c r="R6483" i="79"/>
  <c r="R8277" i="79"/>
  <c r="R9850" i="79"/>
  <c r="R233" i="79"/>
  <c r="R2145" i="79"/>
  <c r="R3795" i="79"/>
  <c r="R5403" i="79"/>
  <c r="R6478" i="79"/>
  <c r="R8272" i="79"/>
  <c r="R9747" i="79"/>
  <c r="R133" i="79"/>
  <c r="R2035" i="79"/>
  <c r="R3681" i="79"/>
  <c r="R5287" i="79"/>
  <c r="R6363" i="79"/>
  <c r="R8162" i="79"/>
  <c r="R9876" i="79"/>
  <c r="R259" i="79"/>
  <c r="R2174" i="79"/>
  <c r="R3824" i="79"/>
  <c r="R5435" i="79"/>
  <c r="R6514" i="79"/>
  <c r="R8311" i="79"/>
  <c r="R9684" i="79"/>
  <c r="R75" i="79"/>
  <c r="R1969" i="79"/>
  <c r="R3608" i="79"/>
  <c r="R5224" i="79"/>
  <c r="R6300" i="79"/>
  <c r="R8095" i="79"/>
  <c r="R9421" i="79"/>
  <c r="R552" i="79"/>
  <c r="R1633" i="79"/>
  <c r="R3235" i="79"/>
  <c r="R4868" i="79"/>
  <c r="R5899" i="79"/>
  <c r="R8957" i="79"/>
  <c r="R9733" i="79"/>
  <c r="R119" i="79"/>
  <c r="R2021" i="79"/>
  <c r="R3667" i="79"/>
  <c r="R5273" i="79"/>
  <c r="R6349" i="79"/>
  <c r="R8148" i="79"/>
  <c r="R9652" i="79"/>
  <c r="R47" i="79"/>
  <c r="R1920" i="79"/>
  <c r="R3539" i="79"/>
  <c r="R5172" i="79"/>
  <c r="R6237" i="79"/>
  <c r="R9276" i="79"/>
  <c r="R10113" i="79"/>
  <c r="R747" i="79"/>
  <c r="R1055" i="79"/>
  <c r="R2653" i="79"/>
  <c r="R4338" i="79"/>
  <c r="R7027" i="79"/>
  <c r="R7554" i="79"/>
  <c r="R10263" i="79"/>
  <c r="R892" i="79"/>
  <c r="R1253" i="79"/>
  <c r="R2864" i="79"/>
  <c r="R4533" i="79"/>
  <c r="R7252" i="79"/>
  <c r="R7784" i="79"/>
  <c r="R10259" i="79"/>
  <c r="R10258" i="79"/>
  <c r="R887" i="79"/>
  <c r="R888" i="79"/>
  <c r="R1248" i="79"/>
  <c r="R1249" i="79"/>
  <c r="R2859" i="79"/>
  <c r="R2860" i="79"/>
  <c r="R4529" i="79"/>
  <c r="R4528" i="79"/>
  <c r="R7248" i="79"/>
  <c r="R7247" i="79"/>
  <c r="R7779" i="79"/>
  <c r="R7780" i="79"/>
  <c r="R10254" i="79"/>
  <c r="R883" i="79"/>
  <c r="R1244" i="79"/>
  <c r="R2855" i="79"/>
  <c r="R4524" i="79"/>
  <c r="R7243" i="79"/>
  <c r="R7775" i="79"/>
  <c r="R9611" i="79"/>
  <c r="R7" i="79"/>
  <c r="R1850" i="79"/>
  <c r="R3454" i="79"/>
  <c r="R5095" i="79"/>
  <c r="R6130" i="79"/>
  <c r="R9182" i="79"/>
  <c r="R9716" i="79"/>
  <c r="R106" i="79"/>
  <c r="R2002" i="79"/>
  <c r="R3643" i="79"/>
  <c r="R5256" i="79"/>
  <c r="R6331" i="79"/>
  <c r="R8128" i="79"/>
  <c r="R9793" i="79"/>
  <c r="R179" i="79"/>
  <c r="R2086" i="79"/>
  <c r="R3732" i="79"/>
  <c r="R5343" i="79"/>
  <c r="R6419" i="79"/>
  <c r="R8213" i="79"/>
  <c r="R9707" i="79"/>
  <c r="R97" i="79"/>
  <c r="R1993" i="79"/>
  <c r="R3634" i="79"/>
  <c r="R5247" i="79"/>
  <c r="R6322" i="79"/>
  <c r="R8119" i="79"/>
  <c r="R9792" i="79"/>
  <c r="R178" i="79"/>
  <c r="R2085" i="79"/>
  <c r="R3731" i="79"/>
  <c r="R5342" i="79"/>
  <c r="R6418" i="79"/>
  <c r="R8212" i="79"/>
  <c r="R9557" i="79"/>
  <c r="R9556" i="79"/>
  <c r="R687" i="79"/>
  <c r="R688" i="79"/>
  <c r="R1790" i="79"/>
  <c r="R1791" i="79"/>
  <c r="R3393" i="79"/>
  <c r="R3394" i="79"/>
  <c r="R5029" i="79"/>
  <c r="R5030" i="79"/>
  <c r="R6065" i="79"/>
  <c r="R6066" i="79"/>
  <c r="R9119" i="79"/>
  <c r="R9120" i="79"/>
  <c r="R9695" i="79"/>
  <c r="R85" i="79"/>
  <c r="R1981" i="79"/>
  <c r="R3622" i="79"/>
  <c r="R5235" i="79"/>
  <c r="R6310" i="79"/>
  <c r="R8107" i="79"/>
  <c r="R9698" i="79"/>
  <c r="R88" i="79"/>
  <c r="R1984" i="79"/>
  <c r="R3625" i="79"/>
  <c r="R5238" i="79"/>
  <c r="R6313" i="79"/>
  <c r="R8110" i="79"/>
  <c r="R10236" i="79"/>
  <c r="R867" i="79"/>
  <c r="R1207" i="79"/>
  <c r="R1208" i="79"/>
  <c r="R1209" i="79"/>
  <c r="R1210" i="79"/>
  <c r="R2819" i="79"/>
  <c r="R2820" i="79"/>
  <c r="R2821" i="79"/>
  <c r="R2818" i="79"/>
  <c r="R4485" i="79"/>
  <c r="R4489" i="79"/>
  <c r="R4486" i="79"/>
  <c r="R4487" i="79"/>
  <c r="R4488" i="79"/>
  <c r="R7192" i="79"/>
  <c r="R7196" i="79"/>
  <c r="R7193" i="79"/>
  <c r="R7194" i="79"/>
  <c r="R7195" i="79"/>
  <c r="R7718" i="79"/>
  <c r="R7722" i="79"/>
  <c r="R7719" i="79"/>
  <c r="R7716" i="79"/>
  <c r="R7720" i="79"/>
  <c r="R7717" i="79"/>
  <c r="R7721" i="79"/>
  <c r="R10249" i="79"/>
  <c r="R1237" i="79"/>
  <c r="R878" i="79"/>
  <c r="R2848" i="79"/>
  <c r="R4518" i="79"/>
  <c r="R7236" i="79"/>
  <c r="R7768" i="79"/>
  <c r="R10189" i="79"/>
  <c r="R1147" i="79"/>
  <c r="R1151" i="79"/>
  <c r="R820" i="79"/>
  <c r="R1144" i="79"/>
  <c r="R1148" i="79"/>
  <c r="R1152" i="79"/>
  <c r="R1145" i="79"/>
  <c r="R1149" i="79"/>
  <c r="R1153" i="79"/>
  <c r="R1146" i="79"/>
  <c r="R1150" i="79"/>
  <c r="R2759" i="79"/>
  <c r="R2763" i="79"/>
  <c r="R2760" i="79"/>
  <c r="R2761" i="79"/>
  <c r="R2758" i="79"/>
  <c r="R2762" i="79"/>
  <c r="R4429" i="79"/>
  <c r="R4430" i="79"/>
  <c r="R4431" i="79"/>
  <c r="R4428" i="79"/>
  <c r="R4432" i="79"/>
  <c r="R7124" i="79"/>
  <c r="R7128" i="79"/>
  <c r="R7132" i="79"/>
  <c r="R7125" i="79"/>
  <c r="R7129" i="79"/>
  <c r="R7133" i="79"/>
  <c r="R7126" i="79"/>
  <c r="R7130" i="79"/>
  <c r="R7127" i="79"/>
  <c r="R7131" i="79"/>
  <c r="R7654" i="79"/>
  <c r="R7658" i="79"/>
  <c r="R7651" i="79"/>
  <c r="R7655" i="79"/>
  <c r="R7659" i="79"/>
  <c r="R7652" i="79"/>
  <c r="R7656" i="79"/>
  <c r="R7660" i="79"/>
  <c r="R7653" i="79"/>
  <c r="R7657" i="79"/>
  <c r="R10238" i="79"/>
  <c r="R1215" i="79"/>
  <c r="R1216" i="79"/>
  <c r="R869" i="79"/>
  <c r="R1217" i="79"/>
  <c r="R1218" i="79"/>
  <c r="R2831" i="79"/>
  <c r="R2828" i="79"/>
  <c r="R2829" i="79"/>
  <c r="R2830" i="79"/>
  <c r="R4497" i="79"/>
  <c r="R4501" i="79"/>
  <c r="R4498" i="79"/>
  <c r="R4502" i="79"/>
  <c r="R4499" i="79"/>
  <c r="R4503" i="79"/>
  <c r="R4496" i="79"/>
  <c r="R4500" i="79"/>
  <c r="R4504" i="79"/>
  <c r="R7204" i="79"/>
  <c r="R7208" i="79"/>
  <c r="R7205" i="79"/>
  <c r="R7209" i="79"/>
  <c r="R7206" i="79"/>
  <c r="R7207" i="79"/>
  <c r="R7730" i="79"/>
  <c r="R7734" i="79"/>
  <c r="R7731" i="79"/>
  <c r="R7735" i="79"/>
  <c r="R7732" i="79"/>
  <c r="R7733" i="79"/>
  <c r="R9681" i="79"/>
  <c r="R72" i="79"/>
  <c r="R1961" i="79"/>
  <c r="R3600" i="79"/>
  <c r="R5220" i="79"/>
  <c r="R6290" i="79"/>
  <c r="R9343" i="79"/>
  <c r="R9352" i="79"/>
  <c r="R483" i="79"/>
  <c r="R1549" i="79"/>
  <c r="R1550" i="79"/>
  <c r="R1547" i="79"/>
  <c r="R1551" i="79"/>
  <c r="R1548" i="79"/>
  <c r="R1552" i="79"/>
  <c r="R3143" i="79"/>
  <c r="R3147" i="79"/>
  <c r="R3144" i="79"/>
  <c r="R3148" i="79"/>
  <c r="R3145" i="79"/>
  <c r="R3149" i="79"/>
  <c r="R3142" i="79"/>
  <c r="R3146" i="79"/>
  <c r="R3150" i="79"/>
  <c r="R4784" i="79"/>
  <c r="R5804" i="79"/>
  <c r="R4781" i="79"/>
  <c r="R5801" i="79"/>
  <c r="R5805" i="79"/>
  <c r="R4782" i="79"/>
  <c r="R5802" i="79"/>
  <c r="R5806" i="79"/>
  <c r="R4783" i="79"/>
  <c r="R5803" i="79"/>
  <c r="R5807" i="79"/>
  <c r="R8854" i="79"/>
  <c r="R8858" i="79"/>
  <c r="R8855" i="79"/>
  <c r="R8852" i="79"/>
  <c r="R8856" i="79"/>
  <c r="R8853" i="79"/>
  <c r="R8857" i="79"/>
  <c r="R9669" i="79"/>
  <c r="R64" i="79"/>
  <c r="R1946" i="79"/>
  <c r="R3575" i="79"/>
  <c r="R5207" i="79"/>
  <c r="R6269" i="79"/>
  <c r="R9310" i="79"/>
  <c r="R9513" i="79"/>
  <c r="R644" i="79"/>
  <c r="R1741" i="79"/>
  <c r="R1742" i="79"/>
  <c r="R1743" i="79"/>
  <c r="R3346" i="79"/>
  <c r="R3344" i="79"/>
  <c r="R3345" i="79"/>
  <c r="R4980" i="79"/>
  <c r="R6012" i="79"/>
  <c r="R6016" i="79"/>
  <c r="R4977" i="79"/>
  <c r="R6013" i="79"/>
  <c r="R4978" i="79"/>
  <c r="R6014" i="79"/>
  <c r="R4979" i="79"/>
  <c r="R6015" i="79"/>
  <c r="R9070" i="79"/>
  <c r="R9068" i="79"/>
  <c r="R9069" i="79"/>
  <c r="R9357" i="79"/>
  <c r="R488" i="79"/>
  <c r="R1558" i="79"/>
  <c r="R1559" i="79"/>
  <c r="R3159" i="79"/>
  <c r="R3156" i="79"/>
  <c r="R3160" i="79"/>
  <c r="R3157" i="79"/>
  <c r="R3158" i="79"/>
  <c r="R4793" i="79"/>
  <c r="R5817" i="79"/>
  <c r="R4794" i="79"/>
  <c r="R5818" i="79"/>
  <c r="R5819" i="79"/>
  <c r="R8874" i="79"/>
  <c r="R8878" i="79"/>
  <c r="R8875" i="79"/>
  <c r="R8879" i="79"/>
  <c r="R8876" i="79"/>
  <c r="R8873" i="79"/>
  <c r="R8877" i="79"/>
  <c r="R9657" i="79"/>
  <c r="R52" i="79"/>
  <c r="R1926" i="79"/>
  <c r="R1927" i="79"/>
  <c r="R3545" i="79"/>
  <c r="R3546" i="79"/>
  <c r="R5180" i="79"/>
  <c r="R5181" i="79"/>
  <c r="R6244" i="79"/>
  <c r="R6245" i="79"/>
  <c r="R9283" i="79"/>
  <c r="R9284" i="79"/>
  <c r="R9653" i="79"/>
  <c r="R48" i="79"/>
  <c r="R1921" i="79"/>
  <c r="R3540" i="79"/>
  <c r="R5173" i="79"/>
  <c r="R6238" i="79"/>
  <c r="R9277" i="79"/>
  <c r="R9649" i="79"/>
  <c r="R44" i="79"/>
  <c r="R1909" i="79"/>
  <c r="R1910" i="79"/>
  <c r="R1911" i="79"/>
  <c r="R1912" i="79"/>
  <c r="R3525" i="79"/>
  <c r="R3529" i="79"/>
  <c r="R3526" i="79"/>
  <c r="R3530" i="79"/>
  <c r="R3527" i="79"/>
  <c r="R3528" i="79"/>
  <c r="R5160" i="79"/>
  <c r="R5157" i="79"/>
  <c r="R5161" i="79"/>
  <c r="R5158" i="79"/>
  <c r="R5159" i="79"/>
  <c r="R6216" i="79"/>
  <c r="R6220" i="79"/>
  <c r="R6224" i="79"/>
  <c r="R6217" i="79"/>
  <c r="R6221" i="79"/>
  <c r="R6225" i="79"/>
  <c r="R6218" i="79"/>
  <c r="R6222" i="79"/>
  <c r="R6219" i="79"/>
  <c r="R6223" i="79"/>
  <c r="R9254" i="79"/>
  <c r="R9258" i="79"/>
  <c r="R9262" i="79"/>
  <c r="R9251" i="79"/>
  <c r="R9255" i="79"/>
  <c r="R9259" i="79"/>
  <c r="R9263" i="79"/>
  <c r="R9252" i="79"/>
  <c r="R9256" i="79"/>
  <c r="R9260" i="79"/>
  <c r="R9264" i="79"/>
  <c r="R9253" i="79"/>
  <c r="R9257" i="79"/>
  <c r="R9261" i="79"/>
  <c r="R9265" i="79"/>
  <c r="R9645" i="79"/>
  <c r="R40" i="79"/>
  <c r="R1901" i="79"/>
  <c r="R1902" i="79"/>
  <c r="R1899" i="79"/>
  <c r="R1903" i="79"/>
  <c r="R1900" i="79"/>
  <c r="R3517" i="79"/>
  <c r="R3514" i="79"/>
  <c r="R3518" i="79"/>
  <c r="R3515" i="79"/>
  <c r="R3519" i="79"/>
  <c r="R3516" i="79"/>
  <c r="R5148" i="79"/>
  <c r="R5145" i="79"/>
  <c r="R5149" i="79"/>
  <c r="R5146" i="79"/>
  <c r="R5147" i="79"/>
  <c r="R6200" i="79"/>
  <c r="R6204" i="79"/>
  <c r="R6201" i="79"/>
  <c r="R6205" i="79"/>
  <c r="R6202" i="79"/>
  <c r="R6206" i="79"/>
  <c r="R6199" i="79"/>
  <c r="R6203" i="79"/>
  <c r="R6207" i="79"/>
  <c r="R9238" i="79"/>
  <c r="R9242" i="79"/>
  <c r="R9239" i="79"/>
  <c r="R9243" i="79"/>
  <c r="R9240" i="79"/>
  <c r="R9237" i="79"/>
  <c r="R9241" i="79"/>
  <c r="R10299" i="79"/>
  <c r="R10298" i="79"/>
  <c r="R927" i="79"/>
  <c r="R1299" i="79"/>
  <c r="R928" i="79"/>
  <c r="R1300" i="79"/>
  <c r="R2907" i="79"/>
  <c r="R2908" i="79"/>
  <c r="R4574" i="79"/>
  <c r="R4575" i="79"/>
  <c r="R7298" i="79"/>
  <c r="R7299" i="79"/>
  <c r="R7830" i="79"/>
  <c r="R7831" i="79"/>
  <c r="R10317" i="79"/>
  <c r="R946" i="79"/>
  <c r="R1318" i="79"/>
  <c r="R2926" i="79"/>
  <c r="R4593" i="79"/>
  <c r="R7317" i="79"/>
  <c r="R7849" i="79"/>
  <c r="R10230" i="79"/>
  <c r="R861" i="79"/>
  <c r="R1201" i="79"/>
  <c r="R2812" i="79"/>
  <c r="R4479" i="79"/>
  <c r="R7186" i="79"/>
  <c r="R7710" i="79"/>
  <c r="R10373" i="79"/>
  <c r="R1001" i="79"/>
  <c r="R1386" i="79"/>
  <c r="R1387" i="79"/>
  <c r="R2999" i="79"/>
  <c r="R3000" i="79"/>
  <c r="R4665" i="79"/>
  <c r="R4666" i="79"/>
  <c r="R7392" i="79"/>
  <c r="R7393" i="79"/>
  <c r="R7924" i="79"/>
  <c r="R7925" i="79"/>
  <c r="R9992" i="79"/>
  <c r="R9991" i="79"/>
  <c r="R371" i="79"/>
  <c r="R2323" i="79"/>
  <c r="R2324" i="79"/>
  <c r="R2322" i="79"/>
  <c r="R3981" i="79"/>
  <c r="R3982" i="79"/>
  <c r="R3979" i="79"/>
  <c r="R3980" i="79"/>
  <c r="R5592" i="79"/>
  <c r="R5589" i="79"/>
  <c r="R5590" i="79"/>
  <c r="R5591" i="79"/>
  <c r="R6676" i="79"/>
  <c r="R6677" i="79"/>
  <c r="R6678" i="79"/>
  <c r="R6679" i="79"/>
  <c r="R8474" i="79"/>
  <c r="R8475" i="79"/>
  <c r="R8472" i="79"/>
  <c r="R8473" i="79"/>
  <c r="R9636" i="79"/>
  <c r="R31" i="79"/>
  <c r="R1878" i="79"/>
  <c r="R3482" i="79"/>
  <c r="R5130" i="79"/>
  <c r="R6160" i="79"/>
  <c r="R9212" i="79"/>
  <c r="R9870" i="79"/>
  <c r="R253" i="79"/>
  <c r="R2166" i="79"/>
  <c r="R3816" i="79"/>
  <c r="R5424" i="79"/>
  <c r="R6503" i="79"/>
  <c r="R8297" i="79"/>
  <c r="R9844" i="79"/>
  <c r="R227" i="79"/>
  <c r="R2136" i="79"/>
  <c r="R3785" i="79"/>
  <c r="R5393" i="79"/>
  <c r="R6469" i="79"/>
  <c r="R8263" i="79"/>
  <c r="R9970" i="79"/>
  <c r="R351" i="79"/>
  <c r="R2291" i="79"/>
  <c r="R2290" i="79"/>
  <c r="R3941" i="79"/>
  <c r="R3942" i="79"/>
  <c r="R5557" i="79"/>
  <c r="R5558" i="79"/>
  <c r="R6638" i="79"/>
  <c r="R6639" i="79"/>
  <c r="R8432" i="79"/>
  <c r="R8433" i="79"/>
  <c r="R9615" i="79"/>
  <c r="R11" i="79"/>
  <c r="R1854" i="79"/>
  <c r="R3458" i="79"/>
  <c r="R5099" i="79"/>
  <c r="R6134" i="79"/>
  <c r="R9186" i="79"/>
  <c r="R9976" i="79"/>
  <c r="R357" i="79"/>
  <c r="R2299" i="79"/>
  <c r="R2300" i="79"/>
  <c r="R2297" i="79"/>
  <c r="R2298" i="79"/>
  <c r="R3949" i="79"/>
  <c r="R3953" i="79"/>
  <c r="R3950" i="79"/>
  <c r="R3954" i="79"/>
  <c r="R3951" i="79"/>
  <c r="R3955" i="79"/>
  <c r="R3948" i="79"/>
  <c r="R3952" i="79"/>
  <c r="R3956" i="79"/>
  <c r="R5564" i="79"/>
  <c r="R5568" i="79"/>
  <c r="R5565" i="79"/>
  <c r="R5569" i="79"/>
  <c r="R5566" i="79"/>
  <c r="R5570" i="79"/>
  <c r="R5567" i="79"/>
  <c r="R6648" i="79"/>
  <c r="R6652" i="79"/>
  <c r="R6645" i="79"/>
  <c r="R6649" i="79"/>
  <c r="R6653" i="79"/>
  <c r="R6646" i="79"/>
  <c r="R6650" i="79"/>
  <c r="R6647" i="79"/>
  <c r="R6651" i="79"/>
  <c r="R8442" i="79"/>
  <c r="R8446" i="79"/>
  <c r="R8439" i="79"/>
  <c r="R8443" i="79"/>
  <c r="R8447" i="79"/>
  <c r="R8440" i="79"/>
  <c r="R8444" i="79"/>
  <c r="R8448" i="79"/>
  <c r="R8441" i="79"/>
  <c r="R8445" i="79"/>
  <c r="R8449" i="79"/>
  <c r="R9711" i="79"/>
  <c r="R101" i="79"/>
  <c r="R1997" i="79"/>
  <c r="R3638" i="79"/>
  <c r="R5251" i="79"/>
  <c r="R6326" i="79"/>
  <c r="R8123" i="79"/>
  <c r="R10218" i="79"/>
  <c r="R849" i="79"/>
  <c r="R1189" i="79"/>
  <c r="R2800" i="79"/>
  <c r="R4467" i="79"/>
  <c r="R7174" i="79"/>
  <c r="R7698" i="79"/>
  <c r="R10214" i="79"/>
  <c r="R845" i="79"/>
  <c r="R1185" i="79"/>
  <c r="R2796" i="79"/>
  <c r="R4463" i="79"/>
  <c r="R7170" i="79"/>
  <c r="R7694" i="79"/>
  <c r="R10210" i="79"/>
  <c r="R841" i="79"/>
  <c r="R1181" i="79"/>
  <c r="R2792" i="79"/>
  <c r="R4459" i="79"/>
  <c r="R7166" i="79"/>
  <c r="R7690" i="79"/>
  <c r="R10322" i="79"/>
  <c r="R951" i="79"/>
  <c r="R1323" i="79"/>
  <c r="R2931" i="79"/>
  <c r="R4598" i="79"/>
  <c r="R7322" i="79"/>
  <c r="R7854" i="79"/>
  <c r="R9624" i="79"/>
  <c r="R19" i="79"/>
  <c r="R1863" i="79"/>
  <c r="R3467" i="79"/>
  <c r="R5112" i="79"/>
  <c r="R6143" i="79"/>
  <c r="R9195" i="79"/>
  <c r="R9379" i="79"/>
  <c r="R510" i="79"/>
  <c r="R1591" i="79"/>
  <c r="R3193" i="79"/>
  <c r="R5857" i="79"/>
  <c r="R4826" i="79"/>
  <c r="R8915" i="79"/>
  <c r="R9594" i="79"/>
  <c r="R722" i="79"/>
  <c r="R1830" i="79"/>
  <c r="R3435" i="79"/>
  <c r="R5076" i="79"/>
  <c r="R6111" i="79"/>
  <c r="R9163" i="79"/>
  <c r="R9590" i="79"/>
  <c r="R718" i="79"/>
  <c r="R1826" i="79"/>
  <c r="R3431" i="79"/>
  <c r="R5072" i="79"/>
  <c r="R6107" i="79"/>
  <c r="R9159" i="79"/>
  <c r="R9752" i="79"/>
  <c r="R138" i="79"/>
  <c r="R2040" i="79"/>
  <c r="R3686" i="79"/>
  <c r="R5292" i="79"/>
  <c r="R6368" i="79"/>
  <c r="R8167" i="79"/>
  <c r="R9582" i="79"/>
  <c r="R710" i="79"/>
  <c r="R1818" i="79"/>
  <c r="R3423" i="79"/>
  <c r="R5064" i="79"/>
  <c r="R6099" i="79"/>
  <c r="R9151" i="79"/>
  <c r="R9574" i="79"/>
  <c r="R705" i="79"/>
  <c r="R1808" i="79"/>
  <c r="R3411" i="79"/>
  <c r="R5047" i="79"/>
  <c r="R6083" i="79"/>
  <c r="R9137" i="79"/>
  <c r="R9569" i="79"/>
  <c r="R700" i="79"/>
  <c r="R1803" i="79"/>
  <c r="R3406" i="79"/>
  <c r="R5042" i="79"/>
  <c r="R6078" i="79"/>
  <c r="R9132" i="79"/>
  <c r="R9565" i="79"/>
  <c r="R696" i="79"/>
  <c r="R1799" i="79"/>
  <c r="R3402" i="79"/>
  <c r="R5038" i="79"/>
  <c r="R6074" i="79"/>
  <c r="R9128" i="79"/>
  <c r="R10200" i="79"/>
  <c r="R831" i="79"/>
  <c r="R1168" i="79"/>
  <c r="R2778" i="79"/>
  <c r="R4447" i="79"/>
  <c r="R7151" i="79"/>
  <c r="R7675" i="79"/>
  <c r="R10195" i="79"/>
  <c r="R1163" i="79"/>
  <c r="R826" i="79"/>
  <c r="R2773" i="79"/>
  <c r="R4442" i="79"/>
  <c r="R7146" i="79"/>
  <c r="R7670" i="79"/>
  <c r="R10157" i="79"/>
  <c r="R788" i="79"/>
  <c r="R1106" i="79"/>
  <c r="R2715" i="79"/>
  <c r="R4390" i="79"/>
  <c r="R7086" i="79"/>
  <c r="R7613" i="79"/>
  <c r="R10171" i="79"/>
  <c r="R1124" i="79"/>
  <c r="R802" i="79"/>
  <c r="R2733" i="79"/>
  <c r="R4407" i="79"/>
  <c r="R7104" i="79"/>
  <c r="R7631" i="79"/>
  <c r="R9423" i="79"/>
  <c r="R554" i="79"/>
  <c r="R1635" i="79"/>
  <c r="R3237" i="79"/>
  <c r="R5901" i="79"/>
  <c r="R4870" i="79"/>
  <c r="R8959" i="79"/>
  <c r="R9837" i="79"/>
  <c r="R220" i="79"/>
  <c r="R2129" i="79"/>
  <c r="R3778" i="79"/>
  <c r="R5386" i="79"/>
  <c r="R6462" i="79"/>
  <c r="R8256" i="79"/>
  <c r="R9549" i="79"/>
  <c r="R9550" i="79"/>
  <c r="R9548" i="79"/>
  <c r="R679" i="79"/>
  <c r="R680" i="79"/>
  <c r="R681" i="79"/>
  <c r="R1781" i="79"/>
  <c r="R1782" i="79"/>
  <c r="R1783" i="79"/>
  <c r="R3385" i="79"/>
  <c r="R3386" i="79"/>
  <c r="R3384" i="79"/>
  <c r="R5020" i="79"/>
  <c r="R5021" i="79"/>
  <c r="R5022" i="79"/>
  <c r="R6056" i="79"/>
  <c r="R6057" i="79"/>
  <c r="R6055" i="79"/>
  <c r="R9110" i="79"/>
  <c r="R9111" i="79"/>
  <c r="R9109" i="79"/>
  <c r="R9418" i="79"/>
  <c r="R549" i="79"/>
  <c r="R1630" i="79"/>
  <c r="R3232" i="79"/>
  <c r="R5896" i="79"/>
  <c r="R4865" i="79"/>
  <c r="R8954" i="79"/>
  <c r="R9540" i="79"/>
  <c r="R9539" i="79"/>
  <c r="R670" i="79"/>
  <c r="R671" i="79"/>
  <c r="R1773" i="79"/>
  <c r="R1772" i="79"/>
  <c r="R3375" i="79"/>
  <c r="R3376" i="79"/>
  <c r="R5012" i="79"/>
  <c r="R5011" i="79"/>
  <c r="R6046" i="79"/>
  <c r="R6047" i="79"/>
  <c r="R9100" i="79"/>
  <c r="R9101" i="79"/>
  <c r="R9691" i="79"/>
  <c r="R81" i="79"/>
  <c r="R1977" i="79"/>
  <c r="R3618" i="79"/>
  <c r="R5231" i="79"/>
  <c r="R6306" i="79"/>
  <c r="R8103" i="79"/>
  <c r="R9838" i="79"/>
  <c r="R221" i="79"/>
  <c r="R2130" i="79"/>
  <c r="R3779" i="79"/>
  <c r="R5387" i="79"/>
  <c r="R6463" i="79"/>
  <c r="R8257" i="79"/>
  <c r="R9506" i="79"/>
  <c r="R9507" i="79"/>
  <c r="R637" i="79"/>
  <c r="R638" i="79"/>
  <c r="R1734" i="79"/>
  <c r="R1735" i="79"/>
  <c r="R3338" i="79"/>
  <c r="R3337" i="79"/>
  <c r="R6005" i="79"/>
  <c r="R4970" i="79"/>
  <c r="R6006" i="79"/>
  <c r="R4971" i="79"/>
  <c r="R9062" i="79"/>
  <c r="R9061" i="79"/>
  <c r="R10365" i="79"/>
  <c r="R993" i="79"/>
  <c r="R1376" i="79"/>
  <c r="R2985" i="79"/>
  <c r="R4655" i="79"/>
  <c r="R7379" i="79"/>
  <c r="R7911" i="79"/>
  <c r="R10410" i="79"/>
  <c r="R1034" i="79"/>
  <c r="R1538" i="79"/>
  <c r="R1539" i="79"/>
  <c r="R3133" i="79"/>
  <c r="R3134" i="79"/>
  <c r="R4772" i="79"/>
  <c r="R4773" i="79"/>
  <c r="R4771" i="79"/>
  <c r="R7532" i="79"/>
  <c r="R8092" i="79"/>
  <c r="R7533" i="79"/>
  <c r="R8093" i="79"/>
  <c r="R10408" i="79"/>
  <c r="R1032" i="79"/>
  <c r="R1525" i="79"/>
  <c r="R1529" i="79"/>
  <c r="R1533" i="79"/>
  <c r="R1526" i="79"/>
  <c r="R1530" i="79"/>
  <c r="R1534" i="79"/>
  <c r="R1527" i="79"/>
  <c r="R1531" i="79"/>
  <c r="R1535" i="79"/>
  <c r="R1524" i="79"/>
  <c r="R1528" i="79"/>
  <c r="R1532" i="79"/>
  <c r="R3119" i="79"/>
  <c r="R3123" i="79"/>
  <c r="R3127" i="79"/>
  <c r="R3120" i="79"/>
  <c r="R3124" i="79"/>
  <c r="R3128" i="79"/>
  <c r="R3121" i="79"/>
  <c r="R3125" i="79"/>
  <c r="R3129" i="79"/>
  <c r="R3118" i="79"/>
  <c r="R3122" i="79"/>
  <c r="R3126" i="79"/>
  <c r="R3130" i="79"/>
  <c r="R4764" i="79"/>
  <c r="R4765" i="79"/>
  <c r="R4766" i="79"/>
  <c r="R4763" i="79"/>
  <c r="R7522" i="79"/>
  <c r="R7526" i="79"/>
  <c r="R8082" i="79"/>
  <c r="R8086" i="79"/>
  <c r="R7523" i="79"/>
  <c r="R7527" i="79"/>
  <c r="R8083" i="79"/>
  <c r="R8087" i="79"/>
  <c r="R7520" i="79"/>
  <c r="R7524" i="79"/>
  <c r="R7528" i="79"/>
  <c r="R8080" i="79"/>
  <c r="R8084" i="79"/>
  <c r="R8088" i="79"/>
  <c r="R7521" i="79"/>
  <c r="R7525" i="79"/>
  <c r="R7529" i="79"/>
  <c r="R8081" i="79"/>
  <c r="R8085" i="79"/>
  <c r="R8089" i="79"/>
  <c r="R10378" i="79"/>
  <c r="R1006" i="79"/>
  <c r="R1413" i="79"/>
  <c r="R1417" i="79"/>
  <c r="R1421" i="79"/>
  <c r="R1425" i="79"/>
  <c r="R1429" i="79"/>
  <c r="R1410" i="79"/>
  <c r="R1414" i="79"/>
  <c r="R1418" i="79"/>
  <c r="R1422" i="79"/>
  <c r="R1426" i="79"/>
  <c r="R1411" i="79"/>
  <c r="R1415" i="79"/>
  <c r="R1419" i="79"/>
  <c r="R1423" i="79"/>
  <c r="R1427" i="79"/>
  <c r="R1412" i="79"/>
  <c r="R1416" i="79"/>
  <c r="R1420" i="79"/>
  <c r="R1424" i="79"/>
  <c r="R1428" i="79"/>
  <c r="R3023" i="79"/>
  <c r="R3027" i="79"/>
  <c r="R3031" i="79"/>
  <c r="R3035" i="79"/>
  <c r="R3024" i="79"/>
  <c r="R3028" i="79"/>
  <c r="R3032" i="79"/>
  <c r="R3036" i="79"/>
  <c r="R3025" i="79"/>
  <c r="R3029" i="79"/>
  <c r="R3033" i="79"/>
  <c r="R3037" i="79"/>
  <c r="R3026" i="79"/>
  <c r="R3030" i="79"/>
  <c r="R3034" i="79"/>
  <c r="R4681" i="79"/>
  <c r="R4685" i="79"/>
  <c r="R4683" i="79"/>
  <c r="R4688" i="79"/>
  <c r="R4684" i="79"/>
  <c r="R4689" i="79"/>
  <c r="R4680" i="79"/>
  <c r="R4686" i="79"/>
  <c r="R4682" i="79"/>
  <c r="R4687" i="79"/>
  <c r="R7416" i="79"/>
  <c r="R7420" i="79"/>
  <c r="R7424" i="79"/>
  <c r="R7428" i="79"/>
  <c r="R7413" i="79"/>
  <c r="R7417" i="79"/>
  <c r="R7421" i="79"/>
  <c r="R7425" i="79"/>
  <c r="R7429" i="79"/>
  <c r="R7415" i="79"/>
  <c r="R7419" i="79"/>
  <c r="R7423" i="79"/>
  <c r="R7427" i="79"/>
  <c r="R7431" i="79"/>
  <c r="R7414" i="79"/>
  <c r="R7430" i="79"/>
  <c r="R7946" i="79"/>
  <c r="R7950" i="79"/>
  <c r="R7954" i="79"/>
  <c r="R7958" i="79"/>
  <c r="R7962" i="79"/>
  <c r="R7418" i="79"/>
  <c r="R7947" i="79"/>
  <c r="R7951" i="79"/>
  <c r="R7955" i="79"/>
  <c r="R7959" i="79"/>
  <c r="R7963" i="79"/>
  <c r="R7422" i="79"/>
  <c r="R7948" i="79"/>
  <c r="R7952" i="79"/>
  <c r="R7956" i="79"/>
  <c r="R7960" i="79"/>
  <c r="R7426" i="79"/>
  <c r="R7945" i="79"/>
  <c r="R7949" i="79"/>
  <c r="R7953" i="79"/>
  <c r="R7957" i="79"/>
  <c r="R7961" i="79"/>
  <c r="R10017" i="79"/>
  <c r="R396" i="79"/>
  <c r="R2391" i="79"/>
  <c r="R2395" i="79"/>
  <c r="R2399" i="79"/>
  <c r="R2403" i="79"/>
  <c r="R2392" i="79"/>
  <c r="R2396" i="79"/>
  <c r="R2400" i="79"/>
  <c r="R2404" i="79"/>
  <c r="R2393" i="79"/>
  <c r="R2397" i="79"/>
  <c r="R2401" i="79"/>
  <c r="R2405" i="79"/>
  <c r="R2394" i="79"/>
  <c r="R2398" i="79"/>
  <c r="R2402" i="79"/>
  <c r="R2406" i="79"/>
  <c r="R4053" i="79"/>
  <c r="R4057" i="79"/>
  <c r="R4061" i="79"/>
  <c r="R4065" i="79"/>
  <c r="R4069" i="79"/>
  <c r="R4073" i="79"/>
  <c r="R4054" i="79"/>
  <c r="R4058" i="79"/>
  <c r="R4062" i="79"/>
  <c r="R4066" i="79"/>
  <c r="R4070" i="79"/>
  <c r="R4074" i="79"/>
  <c r="R4055" i="79"/>
  <c r="R4059" i="79"/>
  <c r="R4063" i="79"/>
  <c r="R4067" i="79"/>
  <c r="R4071" i="79"/>
  <c r="R4075" i="79"/>
  <c r="R4056" i="79"/>
  <c r="R4060" i="79"/>
  <c r="R4064" i="79"/>
  <c r="R4068" i="79"/>
  <c r="R4072" i="79"/>
  <c r="R4076" i="79"/>
  <c r="R5640" i="79"/>
  <c r="R5641" i="79"/>
  <c r="R5638" i="79"/>
  <c r="R5642" i="79"/>
  <c r="R5639" i="79"/>
  <c r="R5643" i="79"/>
  <c r="R6760" i="79"/>
  <c r="R6764" i="79"/>
  <c r="R6768" i="79"/>
  <c r="R6772" i="79"/>
  <c r="R6761" i="79"/>
  <c r="R6765" i="79"/>
  <c r="R6769" i="79"/>
  <c r="R6773" i="79"/>
  <c r="R6762" i="79"/>
  <c r="R6766" i="79"/>
  <c r="R6770" i="79"/>
  <c r="R6759" i="79"/>
  <c r="R6763" i="79"/>
  <c r="R6767" i="79"/>
  <c r="R6771" i="79"/>
  <c r="R8578" i="79"/>
  <c r="R8582" i="79"/>
  <c r="R8586" i="79"/>
  <c r="R8590" i="79"/>
  <c r="R8594" i="79"/>
  <c r="R8579" i="79"/>
  <c r="R8583" i="79"/>
  <c r="R8587" i="79"/>
  <c r="R8591" i="79"/>
  <c r="R8595" i="79"/>
  <c r="R8576" i="79"/>
  <c r="R8580" i="79"/>
  <c r="R8584" i="79"/>
  <c r="R8588" i="79"/>
  <c r="R8592" i="79"/>
  <c r="R8577" i="79"/>
  <c r="R8581" i="79"/>
  <c r="R8585" i="79"/>
  <c r="R8589" i="79"/>
  <c r="R8593" i="79"/>
  <c r="R10089" i="79"/>
  <c r="R466" i="79"/>
  <c r="R2619" i="79"/>
  <c r="R2620" i="79"/>
  <c r="R2617" i="79"/>
  <c r="R2621" i="79"/>
  <c r="R2618" i="79"/>
  <c r="R4305" i="79"/>
  <c r="R4302" i="79"/>
  <c r="R4306" i="79"/>
  <c r="R4303" i="79"/>
  <c r="R4307" i="79"/>
  <c r="R4304" i="79"/>
  <c r="R5776" i="79"/>
  <c r="R5777" i="79"/>
  <c r="R5778" i="79"/>
  <c r="R6988" i="79"/>
  <c r="R6992" i="79"/>
  <c r="R6989" i="79"/>
  <c r="R6993" i="79"/>
  <c r="R6986" i="79"/>
  <c r="R6990" i="79"/>
  <c r="R6987" i="79"/>
  <c r="R6991" i="79"/>
  <c r="R8826" i="79"/>
  <c r="R8830" i="79"/>
  <c r="R8827" i="79"/>
  <c r="R8831" i="79"/>
  <c r="R8824" i="79"/>
  <c r="R8828" i="79"/>
  <c r="R8825" i="79"/>
  <c r="R8829" i="79"/>
  <c r="R10013" i="79"/>
  <c r="R392" i="79"/>
  <c r="R2371" i="79"/>
  <c r="R2375" i="79"/>
  <c r="R2379" i="79"/>
  <c r="R2383" i="79"/>
  <c r="R2387" i="79"/>
  <c r="R2372" i="79"/>
  <c r="R2376" i="79"/>
  <c r="R2380" i="79"/>
  <c r="R2384" i="79"/>
  <c r="R2369" i="79"/>
  <c r="R2373" i="79"/>
  <c r="R2377" i="79"/>
  <c r="R2381" i="79"/>
  <c r="R2385" i="79"/>
  <c r="R2370" i="79"/>
  <c r="R2374" i="79"/>
  <c r="R2378" i="79"/>
  <c r="R2382" i="79"/>
  <c r="R2386" i="79"/>
  <c r="R4029" i="79"/>
  <c r="R4033" i="79"/>
  <c r="R4037" i="79"/>
  <c r="R4041" i="79"/>
  <c r="R4045" i="79"/>
  <c r="R4049" i="79"/>
  <c r="R4030" i="79"/>
  <c r="R4034" i="79"/>
  <c r="R4038" i="79"/>
  <c r="R4042" i="79"/>
  <c r="R4046" i="79"/>
  <c r="R4031" i="79"/>
  <c r="R4035" i="79"/>
  <c r="R4039" i="79"/>
  <c r="R4043" i="79"/>
  <c r="R4047" i="79"/>
  <c r="R4028" i="79"/>
  <c r="R4032" i="79"/>
  <c r="R4036" i="79"/>
  <c r="R4040" i="79"/>
  <c r="R4044" i="79"/>
  <c r="R4048" i="79"/>
  <c r="R5632" i="79"/>
  <c r="R5633" i="79"/>
  <c r="R5634" i="79"/>
  <c r="R5631" i="79"/>
  <c r="R6748" i="79"/>
  <c r="R6752" i="79"/>
  <c r="R6749" i="79"/>
  <c r="R6753" i="79"/>
  <c r="R6750" i="79"/>
  <c r="R6754" i="79"/>
  <c r="R6747" i="79"/>
  <c r="R6751" i="79"/>
  <c r="R6755" i="79"/>
  <c r="R8546" i="79"/>
  <c r="R8550" i="79"/>
  <c r="R8554" i="79"/>
  <c r="R8558" i="79"/>
  <c r="R8562" i="79"/>
  <c r="R8566" i="79"/>
  <c r="R8570" i="79"/>
  <c r="R8543" i="79"/>
  <c r="R8547" i="79"/>
  <c r="R8551" i="79"/>
  <c r="R8555" i="79"/>
  <c r="R8559" i="79"/>
  <c r="R8563" i="79"/>
  <c r="R8567" i="79"/>
  <c r="R8571" i="79"/>
  <c r="R8544" i="79"/>
  <c r="R8548" i="79"/>
  <c r="R8552" i="79"/>
  <c r="R8556" i="79"/>
  <c r="R8560" i="79"/>
  <c r="R8564" i="79"/>
  <c r="R8568" i="79"/>
  <c r="R8572" i="79"/>
  <c r="R8545" i="79"/>
  <c r="R8549" i="79"/>
  <c r="R8553" i="79"/>
  <c r="R8557" i="79"/>
  <c r="R8561" i="79"/>
  <c r="R8565" i="79"/>
  <c r="R8569" i="79"/>
  <c r="R10099" i="79"/>
  <c r="R476" i="79"/>
  <c r="R2635" i="79"/>
  <c r="R2634" i="79"/>
  <c r="R4321" i="79"/>
  <c r="R4320" i="79"/>
  <c r="R5792" i="79"/>
  <c r="R5793" i="79"/>
  <c r="R5794" i="79"/>
  <c r="R7006" i="79"/>
  <c r="R7007" i="79"/>
  <c r="R8844" i="79"/>
  <c r="R8845" i="79"/>
  <c r="R10094" i="79"/>
  <c r="R471" i="79"/>
  <c r="R2627" i="79"/>
  <c r="R4313" i="79"/>
  <c r="R5784" i="79"/>
  <c r="R6999" i="79"/>
  <c r="R8837" i="79"/>
  <c r="R9915" i="79"/>
  <c r="R298" i="79"/>
  <c r="R2225" i="79"/>
  <c r="R3875" i="79"/>
  <c r="R5496" i="79"/>
  <c r="R6573" i="79"/>
  <c r="R8364" i="79"/>
  <c r="R10003" i="79"/>
  <c r="R382" i="79"/>
  <c r="R2343" i="79"/>
  <c r="R4001" i="79"/>
  <c r="R5612" i="79"/>
  <c r="R6721" i="79"/>
  <c r="R8518" i="79"/>
  <c r="R9965" i="79"/>
  <c r="R346" i="79"/>
  <c r="R2285" i="79"/>
  <c r="R3936" i="79"/>
  <c r="R5552" i="79"/>
  <c r="R6633" i="79"/>
  <c r="R8427" i="79"/>
  <c r="R9949" i="79"/>
  <c r="R330" i="79"/>
  <c r="R2269" i="79"/>
  <c r="R3920" i="79"/>
  <c r="R5536" i="79"/>
  <c r="R6617" i="79"/>
  <c r="R8411" i="79"/>
  <c r="R10264" i="79"/>
  <c r="R893" i="79"/>
  <c r="R1254" i="79"/>
  <c r="R2865" i="79"/>
  <c r="R4534" i="79"/>
  <c r="R7253" i="79"/>
  <c r="R7785" i="79"/>
  <c r="R10163" i="79"/>
  <c r="R1112" i="79"/>
  <c r="R794" i="79"/>
  <c r="R2721" i="79"/>
  <c r="R4396" i="79"/>
  <c r="R7092" i="79"/>
  <c r="R7619" i="79"/>
  <c r="R10107" i="79"/>
  <c r="R741" i="79"/>
  <c r="R1049" i="79"/>
  <c r="R2647" i="79"/>
  <c r="R4332" i="79"/>
  <c r="R7021" i="79"/>
  <c r="R7548" i="79"/>
  <c r="R9428" i="79"/>
  <c r="R559" i="79"/>
  <c r="R1640" i="79"/>
  <c r="R3242" i="79"/>
  <c r="R5906" i="79"/>
  <c r="R4875" i="79"/>
  <c r="R8964" i="79"/>
  <c r="R9422" i="79"/>
  <c r="R553" i="79"/>
  <c r="R1634" i="79"/>
  <c r="R3236" i="79"/>
  <c r="R5900" i="79"/>
  <c r="R4869" i="79"/>
  <c r="R8958" i="79"/>
  <c r="R9358" i="79"/>
  <c r="R489" i="79"/>
  <c r="R1560" i="79"/>
  <c r="R3161" i="79"/>
  <c r="R5820" i="79"/>
  <c r="R4795" i="79"/>
  <c r="R8880" i="79"/>
  <c r="R10247" i="79"/>
  <c r="R10248" i="79"/>
  <c r="R1235" i="79"/>
  <c r="R876" i="79"/>
  <c r="R1236" i="79"/>
  <c r="R877" i="79"/>
  <c r="R2847" i="79"/>
  <c r="R2846" i="79"/>
  <c r="R4517" i="79"/>
  <c r="R4516" i="79"/>
  <c r="R7234" i="79"/>
  <c r="R7235" i="79"/>
  <c r="R7766" i="79"/>
  <c r="R7767" i="79"/>
  <c r="R10151" i="79"/>
  <c r="R1100" i="79"/>
  <c r="R782" i="79"/>
  <c r="R2709" i="79"/>
  <c r="R4384" i="79"/>
  <c r="R7080" i="79"/>
  <c r="R7607" i="79"/>
  <c r="R10141" i="79"/>
  <c r="R10143" i="79"/>
  <c r="R10145" i="79"/>
  <c r="R10147" i="79"/>
  <c r="R10142" i="79"/>
  <c r="R10144" i="79"/>
  <c r="R10146" i="79"/>
  <c r="R775" i="79"/>
  <c r="R1087" i="79"/>
  <c r="R1091" i="79"/>
  <c r="R1095" i="79"/>
  <c r="R776" i="79"/>
  <c r="R1088" i="79"/>
  <c r="R1092" i="79"/>
  <c r="R1096" i="79"/>
  <c r="R777" i="79"/>
  <c r="R1089" i="79"/>
  <c r="R1093" i="79"/>
  <c r="R778" i="79"/>
  <c r="R1090" i="79"/>
  <c r="R1094" i="79"/>
  <c r="R2687" i="79"/>
  <c r="R2691" i="79"/>
  <c r="R2695" i="79"/>
  <c r="R2699" i="79"/>
  <c r="R2703" i="79"/>
  <c r="R2688" i="79"/>
  <c r="R2692" i="79"/>
  <c r="R2696" i="79"/>
  <c r="R2700" i="79"/>
  <c r="R2704" i="79"/>
  <c r="R2685" i="79"/>
  <c r="R2689" i="79"/>
  <c r="R2693" i="79"/>
  <c r="R2697" i="79"/>
  <c r="R2701" i="79"/>
  <c r="R2705" i="79"/>
  <c r="R2686" i="79"/>
  <c r="R2690" i="79"/>
  <c r="R2694" i="79"/>
  <c r="R2698" i="79"/>
  <c r="R2702" i="79"/>
  <c r="R4369" i="79"/>
  <c r="R4373" i="79"/>
  <c r="R4377" i="79"/>
  <c r="R4370" i="79"/>
  <c r="R4374" i="79"/>
  <c r="R4378" i="79"/>
  <c r="R4371" i="79"/>
  <c r="R4375" i="79"/>
  <c r="R4379" i="79"/>
  <c r="R4372" i="79"/>
  <c r="R4376" i="79"/>
  <c r="R4380" i="79"/>
  <c r="R7064" i="79"/>
  <c r="R7068" i="79"/>
  <c r="R7072" i="79"/>
  <c r="R7076" i="79"/>
  <c r="R7065" i="79"/>
  <c r="R7069" i="79"/>
  <c r="R7073" i="79"/>
  <c r="R7062" i="79"/>
  <c r="R7066" i="79"/>
  <c r="R7070" i="79"/>
  <c r="R7074" i="79"/>
  <c r="R7063" i="79"/>
  <c r="R7067" i="79"/>
  <c r="R7071" i="79"/>
  <c r="R7075" i="79"/>
  <c r="R7590" i="79"/>
  <c r="R7594" i="79"/>
  <c r="R7598" i="79"/>
  <c r="R7602" i="79"/>
  <c r="R7591" i="79"/>
  <c r="R7595" i="79"/>
  <c r="R7599" i="79"/>
  <c r="R7603" i="79"/>
  <c r="R7592" i="79"/>
  <c r="R7596" i="79"/>
  <c r="R7600" i="79"/>
  <c r="R7589" i="79"/>
  <c r="R7593" i="79"/>
  <c r="R7597" i="79"/>
  <c r="R7601" i="79"/>
  <c r="R10136" i="79"/>
  <c r="R770" i="79"/>
  <c r="R1082" i="79"/>
  <c r="R2680" i="79"/>
  <c r="R4364" i="79"/>
  <c r="R7057" i="79"/>
  <c r="R7584" i="79"/>
  <c r="R9533" i="79"/>
  <c r="R664" i="79"/>
  <c r="R1766" i="79"/>
  <c r="R3369" i="79"/>
  <c r="R5005" i="79"/>
  <c r="R6040" i="79"/>
  <c r="R9094" i="79"/>
  <c r="R9617" i="79"/>
  <c r="R9616" i="79"/>
  <c r="R12" i="79"/>
  <c r="R13" i="79"/>
  <c r="R1855" i="79"/>
  <c r="R1856" i="79"/>
  <c r="R3459" i="79"/>
  <c r="R3460" i="79"/>
  <c r="R5100" i="79"/>
  <c r="R5101" i="79"/>
  <c r="R6136" i="79"/>
  <c r="R6135" i="79"/>
  <c r="R9187" i="79"/>
  <c r="R9188" i="79"/>
  <c r="R9387" i="79"/>
  <c r="R518" i="79"/>
  <c r="R1599" i="79"/>
  <c r="R3201" i="79"/>
  <c r="R5865" i="79"/>
  <c r="R4834" i="79"/>
  <c r="R8923" i="79"/>
  <c r="R9496" i="79"/>
  <c r="R627" i="79"/>
  <c r="R1724" i="79"/>
  <c r="R3327" i="79"/>
  <c r="R4960" i="79"/>
  <c r="R5995" i="79"/>
  <c r="R9051" i="79"/>
  <c r="R9441" i="79"/>
  <c r="R572" i="79"/>
  <c r="R1655" i="79"/>
  <c r="R3257" i="79"/>
  <c r="R4892" i="79"/>
  <c r="R5925" i="79"/>
  <c r="R8981" i="79"/>
  <c r="R9454" i="79"/>
  <c r="R9453" i="79"/>
  <c r="R585" i="79"/>
  <c r="R584" i="79"/>
  <c r="R1673" i="79"/>
  <c r="R1672" i="79"/>
  <c r="R3275" i="79"/>
  <c r="R3276" i="79"/>
  <c r="R4908" i="79"/>
  <c r="R5944" i="79"/>
  <c r="R4909" i="79"/>
  <c r="R5943" i="79"/>
  <c r="R8999" i="79"/>
  <c r="R9000" i="79"/>
  <c r="R9433" i="79"/>
  <c r="R564" i="79"/>
  <c r="R1645" i="79"/>
  <c r="R3247" i="79"/>
  <c r="R4880" i="79"/>
  <c r="R5911" i="79"/>
  <c r="R8969" i="79"/>
  <c r="R9427" i="79"/>
  <c r="R558" i="79"/>
  <c r="R1639" i="79"/>
  <c r="R3241" i="79"/>
  <c r="R5905" i="79"/>
  <c r="R4874" i="79"/>
  <c r="R8963" i="79"/>
  <c r="R10229" i="79"/>
  <c r="R10228" i="79"/>
  <c r="R859" i="79"/>
  <c r="R1199" i="79"/>
  <c r="R860" i="79"/>
  <c r="R1200" i="79"/>
  <c r="R2811" i="79"/>
  <c r="R2810" i="79"/>
  <c r="R4477" i="79"/>
  <c r="R4478" i="79"/>
  <c r="R7184" i="79"/>
  <c r="R7185" i="79"/>
  <c r="R7708" i="79"/>
  <c r="R7709" i="79"/>
  <c r="R10129" i="79"/>
  <c r="R10128" i="79"/>
  <c r="R763" i="79"/>
  <c r="R1071" i="79"/>
  <c r="R762" i="79"/>
  <c r="R1070" i="79"/>
  <c r="R2668" i="79"/>
  <c r="R2669" i="79"/>
  <c r="R4353" i="79"/>
  <c r="R4354" i="79"/>
  <c r="R7042" i="79"/>
  <c r="R7043" i="79"/>
  <c r="R7570" i="79"/>
  <c r="R7569" i="79"/>
  <c r="R10177" i="79"/>
  <c r="R10176" i="79"/>
  <c r="R10178" i="79"/>
  <c r="R807" i="79"/>
  <c r="R1131" i="79"/>
  <c r="R808" i="79"/>
  <c r="R1132" i="79"/>
  <c r="R809" i="79"/>
  <c r="R1130" i="79"/>
  <c r="R2739" i="79"/>
  <c r="R2740" i="79"/>
  <c r="R2741" i="79"/>
  <c r="R4413" i="79"/>
  <c r="R4414" i="79"/>
  <c r="R4415" i="79"/>
  <c r="R7112" i="79"/>
  <c r="R7110" i="79"/>
  <c r="R7111" i="79"/>
  <c r="R7638" i="79"/>
  <c r="R7639" i="79"/>
  <c r="R7637" i="79"/>
  <c r="R10169" i="79"/>
  <c r="R10168" i="79"/>
  <c r="R799" i="79"/>
  <c r="R800" i="79"/>
  <c r="R1117" i="79"/>
  <c r="R1118" i="79"/>
  <c r="R2727" i="79"/>
  <c r="R2726" i="79"/>
  <c r="R4401" i="79"/>
  <c r="R4402" i="79"/>
  <c r="R7097" i="79"/>
  <c r="R7098" i="79"/>
  <c r="R7624" i="79"/>
  <c r="R7625" i="79"/>
  <c r="R9388" i="79"/>
  <c r="R519" i="79"/>
  <c r="R1600" i="79"/>
  <c r="R3202" i="79"/>
  <c r="R5866" i="79"/>
  <c r="R4835" i="79"/>
  <c r="R8924" i="79"/>
  <c r="R9757" i="79"/>
  <c r="R143" i="79"/>
  <c r="R2045" i="79"/>
  <c r="R3691" i="79"/>
  <c r="R5297" i="79"/>
  <c r="R6373" i="79"/>
  <c r="R8172" i="79"/>
  <c r="R9631" i="79"/>
  <c r="R9632" i="79"/>
  <c r="R26" i="79"/>
  <c r="R27" i="79"/>
  <c r="R1873" i="79"/>
  <c r="R1874" i="79"/>
  <c r="R3477" i="79"/>
  <c r="R3478" i="79"/>
  <c r="R5125" i="79"/>
  <c r="R5126" i="79"/>
  <c r="R6156" i="79"/>
  <c r="R6155" i="79"/>
  <c r="R9207" i="79"/>
  <c r="R9208" i="79"/>
  <c r="R9390" i="79"/>
  <c r="R9389" i="79"/>
  <c r="R521" i="79"/>
  <c r="R520" i="79"/>
  <c r="R1601" i="79"/>
  <c r="R1602" i="79"/>
  <c r="R3203" i="79"/>
  <c r="R3204" i="79"/>
  <c r="R4836" i="79"/>
  <c r="R5868" i="79"/>
  <c r="R4837" i="79"/>
  <c r="R5867" i="79"/>
  <c r="R8926" i="79"/>
  <c r="R8925" i="79"/>
  <c r="R9414" i="79"/>
  <c r="R9415" i="79"/>
  <c r="R545" i="79"/>
  <c r="R546" i="79"/>
  <c r="R1626" i="79"/>
  <c r="R1627" i="79"/>
  <c r="R3228" i="79"/>
  <c r="R3229" i="79"/>
  <c r="R5892" i="79"/>
  <c r="R4861" i="79"/>
  <c r="R5893" i="79"/>
  <c r="R4862" i="79"/>
  <c r="R8950" i="79"/>
  <c r="R8951" i="79"/>
  <c r="R9399" i="79"/>
  <c r="R530" i="79"/>
  <c r="R1611" i="79"/>
  <c r="R3213" i="79"/>
  <c r="R5877" i="79"/>
  <c r="R4846" i="79"/>
  <c r="R8935" i="79"/>
  <c r="R9426" i="79"/>
  <c r="R9425" i="79"/>
  <c r="R557" i="79"/>
  <c r="R556" i="79"/>
  <c r="R1637" i="79"/>
  <c r="R1638" i="79"/>
  <c r="R3239" i="79"/>
  <c r="R3240" i="79"/>
  <c r="R4872" i="79"/>
  <c r="R5904" i="79"/>
  <c r="R4873" i="79"/>
  <c r="R5903" i="79"/>
  <c r="R8962" i="79"/>
  <c r="R8961" i="79"/>
  <c r="R9508" i="79"/>
  <c r="R9509" i="79"/>
  <c r="R640" i="79"/>
  <c r="R639" i="79"/>
  <c r="R1737" i="79"/>
  <c r="R1736" i="79"/>
  <c r="R3339" i="79"/>
  <c r="R3340" i="79"/>
  <c r="R4972" i="79"/>
  <c r="R6008" i="79"/>
  <c r="R4973" i="79"/>
  <c r="R6007" i="79"/>
  <c r="R9063" i="79"/>
  <c r="R9064" i="79"/>
  <c r="R9347" i="79"/>
  <c r="R9348" i="79"/>
  <c r="R478" i="79"/>
  <c r="R479" i="79"/>
  <c r="R1542" i="79"/>
  <c r="R1543" i="79"/>
  <c r="R3137" i="79"/>
  <c r="R3138" i="79"/>
  <c r="R4776" i="79"/>
  <c r="R5796" i="79"/>
  <c r="R4777" i="79"/>
  <c r="R5797" i="79"/>
  <c r="R8847" i="79"/>
  <c r="R8848" i="79"/>
  <c r="R10223" i="79"/>
  <c r="R854" i="79"/>
  <c r="R1194" i="79"/>
  <c r="R2805" i="79"/>
  <c r="R4472" i="79"/>
  <c r="R7179" i="79"/>
  <c r="R7703" i="79"/>
  <c r="R10153" i="79"/>
  <c r="R10154" i="79"/>
  <c r="R1103" i="79"/>
  <c r="R784" i="79"/>
  <c r="R785" i="79"/>
  <c r="R1102" i="79"/>
  <c r="R2711" i="79"/>
  <c r="R2712" i="79"/>
  <c r="R4386" i="79"/>
  <c r="R4387" i="79"/>
  <c r="R7082" i="79"/>
  <c r="R7083" i="79"/>
  <c r="R7610" i="79"/>
  <c r="R7609" i="79"/>
  <c r="R10243" i="79"/>
  <c r="R1231" i="79"/>
  <c r="R872" i="79"/>
  <c r="R2842" i="79"/>
  <c r="R4512" i="79"/>
  <c r="R7230" i="79"/>
  <c r="R7762" i="79"/>
  <c r="R10100" i="79"/>
  <c r="R1036" i="79"/>
  <c r="R734" i="79"/>
  <c r="R2636" i="79"/>
  <c r="R4322" i="79"/>
  <c r="R7008" i="79"/>
  <c r="R7535" i="79"/>
  <c r="R9380" i="79"/>
  <c r="R511" i="79"/>
  <c r="R1592" i="79"/>
  <c r="R3194" i="79"/>
  <c r="R5858" i="79"/>
  <c r="R4827" i="79"/>
  <c r="R8916" i="79"/>
  <c r="R9536" i="79"/>
  <c r="R667" i="79"/>
  <c r="R1769" i="79"/>
  <c r="R3372" i="79"/>
  <c r="R5008" i="79"/>
  <c r="R6043" i="79"/>
  <c r="R9097" i="79"/>
  <c r="R9371" i="79"/>
  <c r="R502" i="79"/>
  <c r="R1583" i="79"/>
  <c r="R3185" i="79"/>
  <c r="R5849" i="79"/>
  <c r="R4818" i="79"/>
  <c r="R8907" i="79"/>
  <c r="R9588" i="79"/>
  <c r="R716" i="79"/>
  <c r="R1824" i="79"/>
  <c r="R3429" i="79"/>
  <c r="R5070" i="79"/>
  <c r="R6105" i="79"/>
  <c r="R9157" i="79"/>
  <c r="R9363" i="79"/>
  <c r="R494" i="79"/>
  <c r="R1565" i="79"/>
  <c r="R3166" i="79"/>
  <c r="R4800" i="79"/>
  <c r="R5825" i="79"/>
  <c r="R8885" i="79"/>
  <c r="R9581" i="79"/>
  <c r="R709" i="79"/>
  <c r="R1817" i="79"/>
  <c r="R3422" i="79"/>
  <c r="R5063" i="79"/>
  <c r="R6098" i="79"/>
  <c r="R9150" i="79"/>
  <c r="R9408" i="79"/>
  <c r="R539" i="79"/>
  <c r="R1620" i="79"/>
  <c r="R3222" i="79"/>
  <c r="R5886" i="79"/>
  <c r="R4855" i="79"/>
  <c r="R8944" i="79"/>
  <c r="R9355" i="79"/>
  <c r="R486" i="79"/>
  <c r="R1556" i="79"/>
  <c r="R3154" i="79"/>
  <c r="R4791" i="79"/>
  <c r="R5815" i="79"/>
  <c r="R8871" i="79"/>
  <c r="R10087" i="79"/>
  <c r="R464" i="79"/>
  <c r="R2615" i="79"/>
  <c r="R4300" i="79"/>
  <c r="R5774" i="79"/>
  <c r="R6984" i="79"/>
  <c r="R8822" i="79"/>
  <c r="R10097" i="79"/>
  <c r="R474" i="79"/>
  <c r="R2632" i="79"/>
  <c r="R4318" i="79"/>
  <c r="R5790" i="79"/>
  <c r="R7004" i="79"/>
  <c r="R8842" i="79"/>
  <c r="R10091" i="79"/>
  <c r="R468" i="79"/>
  <c r="R2623" i="79"/>
  <c r="R2624" i="79"/>
  <c r="R4309" i="79"/>
  <c r="R4310" i="79"/>
  <c r="R5780" i="79"/>
  <c r="R5781" i="79"/>
  <c r="R6996" i="79"/>
  <c r="R6995" i="79"/>
  <c r="R8834" i="79"/>
  <c r="R8833" i="79"/>
  <c r="R10085" i="79"/>
  <c r="R462" i="79"/>
  <c r="R2608" i="79"/>
  <c r="R4289" i="79"/>
  <c r="R5769" i="79"/>
  <c r="R6977" i="79"/>
  <c r="R8815" i="79"/>
  <c r="R9486" i="79"/>
  <c r="R617" i="79"/>
  <c r="R1706" i="79"/>
  <c r="R3309" i="79"/>
  <c r="R4945" i="79"/>
  <c r="R5977" i="79"/>
  <c r="R9033" i="79"/>
  <c r="R10075" i="79"/>
  <c r="R452" i="79"/>
  <c r="R2563" i="79"/>
  <c r="R2567" i="79"/>
  <c r="R2564" i="79"/>
  <c r="R2568" i="79"/>
  <c r="R2565" i="79"/>
  <c r="R2566" i="79"/>
  <c r="R4249" i="79"/>
  <c r="R4253" i="79"/>
  <c r="R4250" i="79"/>
  <c r="R4254" i="79"/>
  <c r="R4251" i="79"/>
  <c r="R4255" i="79"/>
  <c r="R4252" i="79"/>
  <c r="R5744" i="79"/>
  <c r="R5741" i="79"/>
  <c r="R5745" i="79"/>
  <c r="R5742" i="79"/>
  <c r="R5746" i="79"/>
  <c r="R5743" i="79"/>
  <c r="R5747" i="79"/>
  <c r="R6928" i="79"/>
  <c r="R6929" i="79"/>
  <c r="R6930" i="79"/>
  <c r="R6931" i="79"/>
  <c r="R8758" i="79"/>
  <c r="R8762" i="79"/>
  <c r="R8759" i="79"/>
  <c r="R8763" i="79"/>
  <c r="R8760" i="79"/>
  <c r="R8761" i="79"/>
  <c r="R10078" i="79"/>
  <c r="R455" i="79"/>
  <c r="R2572" i="79"/>
  <c r="R4259" i="79"/>
  <c r="R4260" i="79"/>
  <c r="R5751" i="79"/>
  <c r="R6940" i="79"/>
  <c r="R8772" i="79"/>
  <c r="R10083" i="79"/>
  <c r="R460" i="79"/>
  <c r="R2604" i="79"/>
  <c r="R4285" i="79"/>
  <c r="R5764" i="79"/>
  <c r="R6970" i="79"/>
  <c r="R8808" i="79"/>
  <c r="R10312" i="79"/>
  <c r="R941" i="79"/>
  <c r="R1313" i="79"/>
  <c r="R2921" i="79"/>
  <c r="R4588" i="79"/>
  <c r="R7312" i="79"/>
  <c r="R7844" i="79"/>
  <c r="R10371" i="79"/>
  <c r="R999" i="79"/>
  <c r="R1383" i="79"/>
  <c r="R2995" i="79"/>
  <c r="R2992" i="79"/>
  <c r="R2996" i="79"/>
  <c r="R2993" i="79"/>
  <c r="R2994" i="79"/>
  <c r="R4662" i="79"/>
  <c r="R7388" i="79"/>
  <c r="R7386" i="79"/>
  <c r="R7387" i="79"/>
  <c r="R7918" i="79"/>
  <c r="R7919" i="79"/>
  <c r="R7920" i="79"/>
  <c r="R10397" i="79"/>
  <c r="R1023" i="79"/>
  <c r="R1468" i="79"/>
  <c r="R3085" i="79"/>
  <c r="R4730" i="79"/>
  <c r="R7484" i="79"/>
  <c r="R8025" i="79"/>
  <c r="R10391" i="79"/>
  <c r="R1019" i="79"/>
  <c r="R1459" i="79"/>
  <c r="R3076" i="79"/>
  <c r="R4722" i="79"/>
  <c r="R7475" i="79"/>
  <c r="R8016" i="79"/>
  <c r="R10070" i="79"/>
  <c r="R447" i="79"/>
  <c r="R2552" i="79"/>
  <c r="R4234" i="79"/>
  <c r="R5735" i="79"/>
  <c r="R6917" i="79"/>
  <c r="R8745" i="79"/>
  <c r="R9853" i="79"/>
  <c r="R236" i="79"/>
  <c r="R2148" i="79"/>
  <c r="R3798" i="79"/>
  <c r="R5406" i="79"/>
  <c r="R6481" i="79"/>
  <c r="R8275" i="79"/>
  <c r="R9899" i="79"/>
  <c r="R282" i="79"/>
  <c r="R2205" i="79"/>
  <c r="R3855" i="79"/>
  <c r="R5472" i="79"/>
  <c r="R6549" i="79"/>
  <c r="R8344" i="79"/>
  <c r="R9866" i="79"/>
  <c r="R249" i="79"/>
  <c r="R2162" i="79"/>
  <c r="R3812" i="79"/>
  <c r="R5420" i="79"/>
  <c r="R6499" i="79"/>
  <c r="R8293" i="79"/>
  <c r="R10054" i="79"/>
  <c r="R431" i="79"/>
  <c r="R2507" i="79"/>
  <c r="R4183" i="79"/>
  <c r="R5713" i="79"/>
  <c r="R6871" i="79"/>
  <c r="R8697" i="79"/>
  <c r="R9826" i="79"/>
  <c r="R209" i="79"/>
  <c r="R2118" i="79"/>
  <c r="R3767" i="79"/>
  <c r="R5375" i="79"/>
  <c r="R6451" i="79"/>
  <c r="R8245" i="79"/>
  <c r="R9911" i="79"/>
  <c r="R294" i="79"/>
  <c r="R2221" i="79"/>
  <c r="R3871" i="79"/>
  <c r="R5492" i="79"/>
  <c r="R6569" i="79"/>
  <c r="R8360" i="79"/>
  <c r="R10042" i="79"/>
  <c r="R10041" i="79"/>
  <c r="R418" i="79"/>
  <c r="R419" i="79"/>
  <c r="R2477" i="79"/>
  <c r="R2478" i="79"/>
  <c r="R4153" i="79"/>
  <c r="R4154" i="79"/>
  <c r="R5686" i="79"/>
  <c r="R5687" i="79"/>
  <c r="R6840" i="79"/>
  <c r="R6841" i="79"/>
  <c r="R8666" i="79"/>
  <c r="R8667" i="79"/>
  <c r="R10384" i="79"/>
  <c r="R1012" i="79"/>
  <c r="R1447" i="79"/>
  <c r="R3061" i="79"/>
  <c r="R4708" i="79"/>
  <c r="R7460" i="79"/>
  <c r="R8001" i="79"/>
  <c r="R10250" i="79"/>
  <c r="R879" i="79"/>
  <c r="R1238" i="79"/>
  <c r="R2849" i="79"/>
  <c r="R4519" i="79"/>
  <c r="R7237" i="79"/>
  <c r="R7769" i="79"/>
  <c r="R10386" i="79"/>
  <c r="R1014" i="79"/>
  <c r="R1449" i="79"/>
  <c r="R1450" i="79"/>
  <c r="R1451" i="79"/>
  <c r="R1452" i="79"/>
  <c r="R3063" i="79"/>
  <c r="R3067" i="79"/>
  <c r="R3064" i="79"/>
  <c r="R3068" i="79"/>
  <c r="R3065" i="79"/>
  <c r="R3069" i="79"/>
  <c r="R3066" i="79"/>
  <c r="R4712" i="79"/>
  <c r="R4713" i="79"/>
  <c r="R4710" i="79"/>
  <c r="R4714" i="79"/>
  <c r="R4711" i="79"/>
  <c r="R7464" i="79"/>
  <c r="R7465" i="79"/>
  <c r="R7463" i="79"/>
  <c r="R7467" i="79"/>
  <c r="R7462" i="79"/>
  <c r="R8006" i="79"/>
  <c r="R7466" i="79"/>
  <c r="R8003" i="79"/>
  <c r="R8007" i="79"/>
  <c r="R8004" i="79"/>
  <c r="R8008" i="79"/>
  <c r="R8005" i="79"/>
  <c r="R10383" i="79"/>
  <c r="R1011" i="79"/>
  <c r="R1446" i="79"/>
  <c r="R3060" i="79"/>
  <c r="R4707" i="79"/>
  <c r="R7459" i="79"/>
  <c r="R8000" i="79"/>
  <c r="R10011" i="79"/>
  <c r="R390" i="79"/>
  <c r="R2367" i="79"/>
  <c r="R4026" i="79"/>
  <c r="R5629" i="79"/>
  <c r="R6745" i="79"/>
  <c r="R8541" i="79"/>
  <c r="R9710" i="79"/>
  <c r="R100" i="79"/>
  <c r="R1996" i="79"/>
  <c r="R3637" i="79"/>
  <c r="R5250" i="79"/>
  <c r="R6325" i="79"/>
  <c r="R8122" i="79"/>
  <c r="R9640" i="79"/>
  <c r="R35" i="79"/>
  <c r="R1894" i="79"/>
  <c r="R3509" i="79"/>
  <c r="R5140" i="79"/>
  <c r="R6194" i="79"/>
  <c r="R9232" i="79"/>
  <c r="R9670" i="79"/>
  <c r="R65" i="79"/>
  <c r="R1947" i="79"/>
  <c r="R3576" i="79"/>
  <c r="R5208" i="79"/>
  <c r="R6270" i="79"/>
  <c r="R9311" i="79"/>
  <c r="R9627" i="79"/>
  <c r="R22" i="79"/>
  <c r="R1869" i="79"/>
  <c r="R1866" i="79"/>
  <c r="R1867" i="79"/>
  <c r="R1868" i="79"/>
  <c r="R3473" i="79"/>
  <c r="R3470" i="79"/>
  <c r="R3471" i="79"/>
  <c r="R3472" i="79"/>
  <c r="R5116" i="79"/>
  <c r="R5120" i="79"/>
  <c r="R5117" i="79"/>
  <c r="R5121" i="79"/>
  <c r="R5118" i="79"/>
  <c r="R5115" i="79"/>
  <c r="R5119" i="79"/>
  <c r="R6148" i="79"/>
  <c r="R6149" i="79"/>
  <c r="R6146" i="79"/>
  <c r="R6150" i="79"/>
  <c r="R6147" i="79"/>
  <c r="R6151" i="79"/>
  <c r="R9198" i="79"/>
  <c r="R9202" i="79"/>
  <c r="R9199" i="79"/>
  <c r="R9203" i="79"/>
  <c r="R9200" i="79"/>
  <c r="R9201" i="79"/>
  <c r="R10014" i="79"/>
  <c r="R393" i="79"/>
  <c r="R2388" i="79"/>
  <c r="R4050" i="79"/>
  <c r="R5635" i="79"/>
  <c r="R6756" i="79"/>
  <c r="R8573" i="79"/>
  <c r="R9998" i="79"/>
  <c r="R377" i="79"/>
  <c r="R2337" i="79"/>
  <c r="R3995" i="79"/>
  <c r="R5603" i="79"/>
  <c r="R6715" i="79"/>
  <c r="R8512" i="79"/>
  <c r="R9395" i="79"/>
  <c r="R526" i="79"/>
  <c r="R1607" i="79"/>
  <c r="R3209" i="79"/>
  <c r="R5873" i="79"/>
  <c r="R4842" i="79"/>
  <c r="R8931" i="79"/>
  <c r="R10022" i="79"/>
  <c r="R401" i="79"/>
  <c r="R2414" i="79"/>
  <c r="R4084" i="79"/>
  <c r="R5650" i="79"/>
  <c r="R6781" i="79"/>
  <c r="R8603" i="79"/>
  <c r="R10270" i="79"/>
  <c r="R899" i="79"/>
  <c r="R1260" i="79"/>
  <c r="R2871" i="79"/>
  <c r="R4540" i="79"/>
  <c r="R7259" i="79"/>
  <c r="R7791" i="79"/>
  <c r="R10285" i="79"/>
  <c r="R1276" i="79"/>
  <c r="R914" i="79"/>
  <c r="R2887" i="79"/>
  <c r="R4557" i="79"/>
  <c r="R7275" i="79"/>
  <c r="R7807" i="79"/>
  <c r="R10370" i="79"/>
  <c r="R998" i="79"/>
  <c r="R1382" i="79"/>
  <c r="R2991" i="79"/>
  <c r="R4661" i="79"/>
  <c r="R7385" i="79"/>
  <c r="R7917" i="79"/>
  <c r="R10366" i="79"/>
  <c r="R994" i="79"/>
  <c r="R1377" i="79"/>
  <c r="R2986" i="79"/>
  <c r="R4656" i="79"/>
  <c r="R7380" i="79"/>
  <c r="R7912" i="79"/>
  <c r="R9723" i="79"/>
  <c r="R113" i="79"/>
  <c r="R2009" i="79"/>
  <c r="R3650" i="79"/>
  <c r="R5263" i="79"/>
  <c r="R6338" i="79"/>
  <c r="R8135" i="79"/>
  <c r="R9626" i="79"/>
  <c r="R21" i="79"/>
  <c r="R1865" i="79"/>
  <c r="R3469" i="79"/>
  <c r="R5114" i="79"/>
  <c r="R6145" i="79"/>
  <c r="R9197" i="79"/>
  <c r="R9719" i="79"/>
  <c r="R109" i="79"/>
  <c r="R2005" i="79"/>
  <c r="R3646" i="79"/>
  <c r="R5259" i="79"/>
  <c r="R6334" i="79"/>
  <c r="R8131" i="79"/>
  <c r="R9972" i="79"/>
  <c r="R9974" i="79"/>
  <c r="R9973" i="79"/>
  <c r="R353" i="79"/>
  <c r="R354" i="79"/>
  <c r="R355" i="79"/>
  <c r="R2295" i="79"/>
  <c r="R2293" i="79"/>
  <c r="R2294" i="79"/>
  <c r="R3945" i="79"/>
  <c r="R3946" i="79"/>
  <c r="R3944" i="79"/>
  <c r="R5560" i="79"/>
  <c r="R5561" i="79"/>
  <c r="R5562" i="79"/>
  <c r="R6641" i="79"/>
  <c r="R6642" i="79"/>
  <c r="R6643" i="79"/>
  <c r="R8435" i="79"/>
  <c r="R8436" i="79"/>
  <c r="R8437" i="79"/>
  <c r="R9968" i="79"/>
  <c r="R349" i="79"/>
  <c r="R2288" i="79"/>
  <c r="R3939" i="79"/>
  <c r="R5555" i="79"/>
  <c r="R6636" i="79"/>
  <c r="R8430" i="79"/>
  <c r="R9964" i="79"/>
  <c r="R345" i="79"/>
  <c r="R2284" i="79"/>
  <c r="R3935" i="79"/>
  <c r="R5551" i="79"/>
  <c r="R6632" i="79"/>
  <c r="R8426" i="79"/>
  <c r="R9960" i="79"/>
  <c r="R341" i="79"/>
  <c r="R2280" i="79"/>
  <c r="R3931" i="79"/>
  <c r="R5547" i="79"/>
  <c r="R6628" i="79"/>
  <c r="R8422" i="79"/>
  <c r="R9360" i="79"/>
  <c r="R491" i="79"/>
  <c r="R1562" i="79"/>
  <c r="R3163" i="79"/>
  <c r="R4797" i="79"/>
  <c r="R5822" i="79"/>
  <c r="R8882" i="79"/>
  <c r="R10331" i="79"/>
  <c r="R10330" i="79"/>
  <c r="R959" i="79"/>
  <c r="R960" i="79"/>
  <c r="R1335" i="79"/>
  <c r="R1336" i="79"/>
  <c r="R2944" i="79"/>
  <c r="R2945" i="79"/>
  <c r="R4610" i="79"/>
  <c r="R4611" i="79"/>
  <c r="R7337" i="79"/>
  <c r="R7338" i="79"/>
  <c r="R7870" i="79"/>
  <c r="R7869" i="79"/>
  <c r="R10361" i="79"/>
  <c r="R989" i="79"/>
  <c r="R1372" i="79"/>
  <c r="R2981" i="79"/>
  <c r="R4651" i="79"/>
  <c r="R7375" i="79"/>
  <c r="R7907" i="79"/>
  <c r="R10357" i="79"/>
  <c r="R10356" i="79"/>
  <c r="R984" i="79"/>
  <c r="R985" i="79"/>
  <c r="R1367" i="79"/>
  <c r="R1368" i="79"/>
  <c r="R2976" i="79"/>
  <c r="R2977" i="79"/>
  <c r="R4646" i="79"/>
  <c r="R4647" i="79"/>
  <c r="R7370" i="79"/>
  <c r="R7371" i="79"/>
  <c r="R7902" i="79"/>
  <c r="R7903" i="79"/>
  <c r="R10355" i="79"/>
  <c r="R983" i="79"/>
  <c r="R1366" i="79"/>
  <c r="R2975" i="79"/>
  <c r="R4645" i="79"/>
  <c r="R7369" i="79"/>
  <c r="R7901" i="79"/>
  <c r="R9452" i="79"/>
  <c r="R583" i="79"/>
  <c r="R1671" i="79"/>
  <c r="R3274" i="79"/>
  <c r="R5942" i="79"/>
  <c r="R4907" i="79"/>
  <c r="R8998" i="79"/>
  <c r="R9623" i="79"/>
  <c r="R18" i="79"/>
  <c r="R1862" i="79"/>
  <c r="R3466" i="79"/>
  <c r="R5111" i="79"/>
  <c r="R6142" i="79"/>
  <c r="R9194" i="79"/>
  <c r="R9941" i="79"/>
  <c r="R323" i="79"/>
  <c r="R2260" i="79"/>
  <c r="R3911" i="79"/>
  <c r="R5527" i="79"/>
  <c r="R6607" i="79"/>
  <c r="R8401" i="79"/>
  <c r="R9412" i="79"/>
  <c r="R543" i="79"/>
  <c r="R1624" i="79"/>
  <c r="R3226" i="79"/>
  <c r="R5890" i="79"/>
  <c r="R4859" i="79"/>
  <c r="R8948" i="79"/>
  <c r="R9933" i="79"/>
  <c r="R315" i="79"/>
  <c r="R2252" i="79"/>
  <c r="R3903" i="79"/>
  <c r="R5519" i="79"/>
  <c r="R6599" i="79"/>
  <c r="R8393" i="79"/>
  <c r="R9927" i="79"/>
  <c r="R310" i="79"/>
  <c r="R2245" i="79"/>
  <c r="R3896" i="79"/>
  <c r="R5511" i="79"/>
  <c r="R6591" i="79"/>
  <c r="R8385" i="79"/>
  <c r="R9923" i="79"/>
  <c r="R306" i="79"/>
  <c r="R2234" i="79"/>
  <c r="R3884" i="79"/>
  <c r="R5505" i="79"/>
  <c r="R6582" i="79"/>
  <c r="R8373" i="79"/>
  <c r="R9526" i="79"/>
  <c r="R657" i="79"/>
  <c r="R1758" i="79"/>
  <c r="R3361" i="79"/>
  <c r="R4996" i="79"/>
  <c r="R6031" i="79"/>
  <c r="R9085" i="79"/>
  <c r="R9561" i="79"/>
  <c r="R692" i="79"/>
  <c r="R1795" i="79"/>
  <c r="R3398" i="79"/>
  <c r="R5034" i="79"/>
  <c r="R6070" i="79"/>
  <c r="R9124" i="79"/>
  <c r="R10174" i="79"/>
  <c r="R1127" i="79"/>
  <c r="R1128" i="79"/>
  <c r="R805" i="79"/>
  <c r="R2736" i="79"/>
  <c r="R2737" i="79"/>
  <c r="R4410" i="79"/>
  <c r="R4411" i="79"/>
  <c r="R7108" i="79"/>
  <c r="R7107" i="79"/>
  <c r="R7634" i="79"/>
  <c r="R7635" i="79"/>
  <c r="R10342" i="79"/>
  <c r="R971" i="79"/>
  <c r="R1353" i="79"/>
  <c r="R1351" i="79"/>
  <c r="R1352" i="79"/>
  <c r="R2960" i="79"/>
  <c r="R2961" i="79"/>
  <c r="R2962" i="79"/>
  <c r="R4629" i="79"/>
  <c r="R4630" i="79"/>
  <c r="R4631" i="79"/>
  <c r="R4632" i="79"/>
  <c r="R7356" i="79"/>
  <c r="R7354" i="79"/>
  <c r="R7355" i="79"/>
  <c r="R7886" i="79"/>
  <c r="R7887" i="79"/>
  <c r="R7888" i="79"/>
  <c r="R10104" i="79"/>
  <c r="R1043" i="79"/>
  <c r="R1040" i="79"/>
  <c r="R1044" i="79"/>
  <c r="R1041" i="79"/>
  <c r="R1045" i="79"/>
  <c r="R738" i="79"/>
  <c r="R1042" i="79"/>
  <c r="R1046" i="79"/>
  <c r="R2643" i="79"/>
  <c r="R2640" i="79"/>
  <c r="R2644" i="79"/>
  <c r="R2641" i="79"/>
  <c r="R2642" i="79"/>
  <c r="R4329" i="79"/>
  <c r="R4326" i="79"/>
  <c r="R4327" i="79"/>
  <c r="R4328" i="79"/>
  <c r="R7012" i="79"/>
  <c r="R7016" i="79"/>
  <c r="R7013" i="79"/>
  <c r="R7017" i="79"/>
  <c r="R7014" i="79"/>
  <c r="R7018" i="79"/>
  <c r="R7015" i="79"/>
  <c r="R7542" i="79"/>
  <c r="R7539" i="79"/>
  <c r="R7543" i="79"/>
  <c r="R7540" i="79"/>
  <c r="R7544" i="79"/>
  <c r="R7541" i="79"/>
  <c r="R7545" i="79"/>
  <c r="R9913" i="79"/>
  <c r="R296" i="79"/>
  <c r="R2223" i="79"/>
  <c r="R3873" i="79"/>
  <c r="R5494" i="79"/>
  <c r="R6571" i="79"/>
  <c r="R8362" i="79"/>
  <c r="R9909" i="79"/>
  <c r="R292" i="79"/>
  <c r="R2218" i="79"/>
  <c r="R3868" i="79"/>
  <c r="R5488" i="79"/>
  <c r="R6566" i="79"/>
  <c r="R8357" i="79"/>
  <c r="R9905" i="79"/>
  <c r="R288" i="79"/>
  <c r="R2211" i="79"/>
  <c r="R2212" i="79"/>
  <c r="R2213" i="79"/>
  <c r="R2214" i="79"/>
  <c r="R3861" i="79"/>
  <c r="R3862" i="79"/>
  <c r="R3863" i="79"/>
  <c r="R3864" i="79"/>
  <c r="R5480" i="79"/>
  <c r="R5481" i="79"/>
  <c r="R5478" i="79"/>
  <c r="R5482" i="79"/>
  <c r="R5479" i="79"/>
  <c r="R6556" i="79"/>
  <c r="R6560" i="79"/>
  <c r="R6557" i="79"/>
  <c r="R6561" i="79"/>
  <c r="R6558" i="79"/>
  <c r="R6555" i="79"/>
  <c r="R6559" i="79"/>
  <c r="R8350" i="79"/>
  <c r="R8351" i="79"/>
  <c r="R8352" i="79"/>
  <c r="R8353" i="79"/>
  <c r="R9901" i="79"/>
  <c r="R284" i="79"/>
  <c r="R2207" i="79"/>
  <c r="R3857" i="79"/>
  <c r="R5474" i="79"/>
  <c r="R6551" i="79"/>
  <c r="R8346" i="79"/>
  <c r="R9897" i="79"/>
  <c r="R280" i="79"/>
  <c r="R2201" i="79"/>
  <c r="R2202" i="79"/>
  <c r="R3851" i="79"/>
  <c r="R3852" i="79"/>
  <c r="R5468" i="79"/>
  <c r="R5469" i="79"/>
  <c r="R5467" i="79"/>
  <c r="R6545" i="79"/>
  <c r="R6546" i="79"/>
  <c r="R8340" i="79"/>
  <c r="R8341" i="79"/>
  <c r="R9413" i="79"/>
  <c r="R544" i="79"/>
  <c r="R1625" i="79"/>
  <c r="R3227" i="79"/>
  <c r="R4860" i="79"/>
  <c r="R5891" i="79"/>
  <c r="R8949" i="79"/>
  <c r="R9889" i="79"/>
  <c r="R272" i="79"/>
  <c r="R2191" i="79"/>
  <c r="R3841" i="79"/>
  <c r="R5453" i="79"/>
  <c r="R6532" i="79"/>
  <c r="R8328" i="79"/>
  <c r="R9450" i="79"/>
  <c r="R581" i="79"/>
  <c r="R1665" i="79"/>
  <c r="R1669" i="79"/>
  <c r="R1666" i="79"/>
  <c r="R1667" i="79"/>
  <c r="R1664" i="79"/>
  <c r="R1668" i="79"/>
  <c r="R3267" i="79"/>
  <c r="R3271" i="79"/>
  <c r="R3268" i="79"/>
  <c r="R3272" i="79"/>
  <c r="R3269" i="79"/>
  <c r="R3266" i="79"/>
  <c r="R3270" i="79"/>
  <c r="R4904" i="79"/>
  <c r="R5936" i="79"/>
  <c r="R5940" i="79"/>
  <c r="R4901" i="79"/>
  <c r="R4905" i="79"/>
  <c r="R5937" i="79"/>
  <c r="R4902" i="79"/>
  <c r="R5934" i="79"/>
  <c r="R5938" i="79"/>
  <c r="R4903" i="79"/>
  <c r="R5935" i="79"/>
  <c r="R5939" i="79"/>
  <c r="R8990" i="79"/>
  <c r="R8994" i="79"/>
  <c r="R8991" i="79"/>
  <c r="R8995" i="79"/>
  <c r="R8992" i="79"/>
  <c r="R8996" i="79"/>
  <c r="R8993" i="79"/>
  <c r="R9881" i="79"/>
  <c r="R264" i="79"/>
  <c r="R2179" i="79"/>
  <c r="R3829" i="79"/>
  <c r="R5441" i="79"/>
  <c r="R6520" i="79"/>
  <c r="R8317" i="79"/>
  <c r="R10191" i="79"/>
  <c r="R1155" i="79"/>
  <c r="R1159" i="79"/>
  <c r="R1156" i="79"/>
  <c r="R1157" i="79"/>
  <c r="R822" i="79"/>
  <c r="R1158" i="79"/>
  <c r="R2767" i="79"/>
  <c r="R2768" i="79"/>
  <c r="R2765" i="79"/>
  <c r="R2769" i="79"/>
  <c r="R2766" i="79"/>
  <c r="R4437" i="79"/>
  <c r="R4434" i="79"/>
  <c r="R4438" i="79"/>
  <c r="R4435" i="79"/>
  <c r="R4436" i="79"/>
  <c r="R7136" i="79"/>
  <c r="R7140" i="79"/>
  <c r="R7137" i="79"/>
  <c r="R7141" i="79"/>
  <c r="R7138" i="79"/>
  <c r="R7142" i="79"/>
  <c r="R7135" i="79"/>
  <c r="R7139" i="79"/>
  <c r="R7662" i="79"/>
  <c r="R7666" i="79"/>
  <c r="R7663" i="79"/>
  <c r="R7664" i="79"/>
  <c r="R7665" i="79"/>
  <c r="R10327" i="79"/>
  <c r="R956" i="79"/>
  <c r="R1328" i="79"/>
  <c r="R2936" i="79"/>
  <c r="R4603" i="79"/>
  <c r="R7327" i="79"/>
  <c r="R7859" i="79"/>
  <c r="R10323" i="79"/>
  <c r="R952" i="79"/>
  <c r="R1324" i="79"/>
  <c r="R2932" i="79"/>
  <c r="R4599" i="79"/>
  <c r="R7323" i="79"/>
  <c r="R7855" i="79"/>
  <c r="R10319" i="79"/>
  <c r="R948" i="79"/>
  <c r="R1320" i="79"/>
  <c r="R2928" i="79"/>
  <c r="R4595" i="79"/>
  <c r="R7319" i="79"/>
  <c r="R7851" i="79"/>
  <c r="R9720" i="79"/>
  <c r="R110" i="79"/>
  <c r="R2006" i="79"/>
  <c r="R3647" i="79"/>
  <c r="R5260" i="79"/>
  <c r="R6335" i="79"/>
  <c r="R8132" i="79"/>
  <c r="R9822" i="79"/>
  <c r="R205" i="79"/>
  <c r="R2114" i="79"/>
  <c r="R3763" i="79"/>
  <c r="R5371" i="79"/>
  <c r="R6447" i="79"/>
  <c r="R8241" i="79"/>
  <c r="R9477" i="79"/>
  <c r="R608" i="79"/>
  <c r="R1697" i="79"/>
  <c r="R3300" i="79"/>
  <c r="R4936" i="79"/>
  <c r="R5968" i="79"/>
  <c r="R9024" i="79"/>
  <c r="R9447" i="79"/>
  <c r="R578" i="79"/>
  <c r="R1661" i="79"/>
  <c r="R3263" i="79"/>
  <c r="R4898" i="79"/>
  <c r="R5931" i="79"/>
  <c r="R8987" i="79"/>
  <c r="R9857" i="79"/>
  <c r="R240" i="79"/>
  <c r="R2152" i="79"/>
  <c r="R2153" i="79"/>
  <c r="R3802" i="79"/>
  <c r="R3803" i="79"/>
  <c r="R5410" i="79"/>
  <c r="R5411" i="79"/>
  <c r="R6488" i="79"/>
  <c r="R6485" i="79"/>
  <c r="R6489" i="79"/>
  <c r="R6486" i="79"/>
  <c r="R6490" i="79"/>
  <c r="R6487" i="79"/>
  <c r="R8282" i="79"/>
  <c r="R8279" i="79"/>
  <c r="R8283" i="79"/>
  <c r="R8280" i="79"/>
  <c r="R8284" i="79"/>
  <c r="R8281" i="79"/>
  <c r="R9745" i="79"/>
  <c r="R131" i="79"/>
  <c r="R2033" i="79"/>
  <c r="R3679" i="79"/>
  <c r="R5285" i="79"/>
  <c r="R6361" i="79"/>
  <c r="R8160" i="79"/>
  <c r="R9848" i="79"/>
  <c r="R231" i="79"/>
  <c r="R2143" i="79"/>
  <c r="R3793" i="79"/>
  <c r="R5401" i="79"/>
  <c r="R6476" i="79"/>
  <c r="R8270" i="79"/>
  <c r="R9541" i="79"/>
  <c r="R672" i="79"/>
  <c r="R1774" i="79"/>
  <c r="R3377" i="79"/>
  <c r="R5013" i="79"/>
  <c r="R6048" i="79"/>
  <c r="R9102" i="79"/>
  <c r="R9466" i="79"/>
  <c r="R597" i="79"/>
  <c r="R1686" i="79"/>
  <c r="R3289" i="79"/>
  <c r="R4925" i="79"/>
  <c r="R5957" i="79"/>
  <c r="R9013" i="79"/>
  <c r="R10315" i="79"/>
  <c r="R944" i="79"/>
  <c r="R1316" i="79"/>
  <c r="R2924" i="79"/>
  <c r="R4591" i="79"/>
  <c r="R7315" i="79"/>
  <c r="R7847" i="79"/>
  <c r="R10311" i="79"/>
  <c r="R940" i="79"/>
  <c r="R1312" i="79"/>
  <c r="R2920" i="79"/>
  <c r="R4587" i="79"/>
  <c r="R7311" i="79"/>
  <c r="R7843" i="79"/>
  <c r="R10289" i="79"/>
  <c r="R1280" i="79"/>
  <c r="R918" i="79"/>
  <c r="R2891" i="79"/>
  <c r="R4561" i="79"/>
  <c r="R7279" i="79"/>
  <c r="R7811" i="79"/>
  <c r="R9761" i="79"/>
  <c r="R147" i="79"/>
  <c r="R2051" i="79"/>
  <c r="R2050" i="79"/>
  <c r="R3697" i="79"/>
  <c r="R3696" i="79"/>
  <c r="R5304" i="79"/>
  <c r="R5302" i="79"/>
  <c r="R5303" i="79"/>
  <c r="R6378" i="79"/>
  <c r="R6379" i="79"/>
  <c r="R8178" i="79"/>
  <c r="R8177" i="79"/>
  <c r="R9835" i="79"/>
  <c r="R218" i="79"/>
  <c r="R2127" i="79"/>
  <c r="R3776" i="79"/>
  <c r="R5384" i="79"/>
  <c r="R6460" i="79"/>
  <c r="R8254" i="79"/>
  <c r="R9743" i="79"/>
  <c r="R129" i="79"/>
  <c r="R2031" i="79"/>
  <c r="R3677" i="79"/>
  <c r="R5283" i="79"/>
  <c r="R6359" i="79"/>
  <c r="R8158" i="79"/>
  <c r="R9740" i="79"/>
  <c r="R126" i="79"/>
  <c r="R2028" i="79"/>
  <c r="R3674" i="79"/>
  <c r="R5280" i="79"/>
  <c r="R6356" i="79"/>
  <c r="R8155" i="79"/>
  <c r="R9856" i="79"/>
  <c r="R239" i="79"/>
  <c r="R2151" i="79"/>
  <c r="R3801" i="79"/>
  <c r="R5409" i="79"/>
  <c r="R6484" i="79"/>
  <c r="R8278" i="79"/>
  <c r="R9819" i="79"/>
  <c r="R202" i="79"/>
  <c r="R2111" i="79"/>
  <c r="R3760" i="79"/>
  <c r="R5368" i="79"/>
  <c r="R6444" i="79"/>
  <c r="R8238" i="79"/>
  <c r="R9661" i="79"/>
  <c r="R56" i="79"/>
  <c r="R1933" i="79"/>
  <c r="R3552" i="79"/>
  <c r="R5192" i="79"/>
  <c r="R6252" i="79"/>
  <c r="R9291" i="79"/>
  <c r="R9806" i="79"/>
  <c r="R192" i="79"/>
  <c r="R2099" i="79"/>
  <c r="R3745" i="79"/>
  <c r="R5356" i="79"/>
  <c r="R6432" i="79"/>
  <c r="R8226" i="79"/>
  <c r="R9800" i="79"/>
  <c r="R186" i="79"/>
  <c r="R2093" i="79"/>
  <c r="R3739" i="79"/>
  <c r="R5350" i="79"/>
  <c r="R6426" i="79"/>
  <c r="R8220" i="79"/>
  <c r="R10301" i="79"/>
  <c r="R930" i="79"/>
  <c r="R1302" i="79"/>
  <c r="R2910" i="79"/>
  <c r="R4577" i="79"/>
  <c r="R7301" i="79"/>
  <c r="R7833" i="79"/>
  <c r="R10409" i="79"/>
  <c r="R1033" i="79"/>
  <c r="R1537" i="79"/>
  <c r="R1536" i="79"/>
  <c r="R3131" i="79"/>
  <c r="R3132" i="79"/>
  <c r="R4768" i="79"/>
  <c r="R4769" i="79"/>
  <c r="R4770" i="79"/>
  <c r="R4767" i="79"/>
  <c r="R7530" i="79"/>
  <c r="R8090" i="79"/>
  <c r="R7531" i="79"/>
  <c r="R8091" i="79"/>
  <c r="R10405" i="79"/>
  <c r="R10404" i="79"/>
  <c r="R1029" i="79"/>
  <c r="R1489" i="79"/>
  <c r="R1493" i="79"/>
  <c r="R1497" i="79"/>
  <c r="R1501" i="79"/>
  <c r="R1505" i="79"/>
  <c r="R1509" i="79"/>
  <c r="R1513" i="79"/>
  <c r="R1517" i="79"/>
  <c r="R1490" i="79"/>
  <c r="R1494" i="79"/>
  <c r="R1498" i="79"/>
  <c r="R1502" i="79"/>
  <c r="R1506" i="79"/>
  <c r="R1510" i="79"/>
  <c r="R1514" i="79"/>
  <c r="R1518" i="79"/>
  <c r="R1491" i="79"/>
  <c r="R1495" i="79"/>
  <c r="R1499" i="79"/>
  <c r="R1503" i="79"/>
  <c r="R1507" i="79"/>
  <c r="R1511" i="79"/>
  <c r="R1515" i="79"/>
  <c r="R1519" i="79"/>
  <c r="R1488" i="79"/>
  <c r="R1492" i="79"/>
  <c r="R1496" i="79"/>
  <c r="R1500" i="79"/>
  <c r="R1504" i="79"/>
  <c r="R1508" i="79"/>
  <c r="R1512" i="79"/>
  <c r="R1516" i="79"/>
  <c r="R3107" i="79"/>
  <c r="R3111" i="79"/>
  <c r="R3104" i="79"/>
  <c r="R3108" i="79"/>
  <c r="R3112" i="79"/>
  <c r="R3105" i="79"/>
  <c r="R3109" i="79"/>
  <c r="R3113" i="79"/>
  <c r="R3106" i="79"/>
  <c r="R3110" i="79"/>
  <c r="R4748" i="79"/>
  <c r="R4752" i="79"/>
  <c r="R4756" i="79"/>
  <c r="R4749" i="79"/>
  <c r="R4753" i="79"/>
  <c r="R4757" i="79"/>
  <c r="R4750" i="79"/>
  <c r="R4754" i="79"/>
  <c r="R4751" i="79"/>
  <c r="R4755" i="79"/>
  <c r="R7505" i="79"/>
  <c r="R7506" i="79"/>
  <c r="R7510" i="79"/>
  <c r="R7514" i="79"/>
  <c r="R8046" i="79"/>
  <c r="R8050" i="79"/>
  <c r="R8054" i="79"/>
  <c r="R8058" i="79"/>
  <c r="R8062" i="79"/>
  <c r="R8066" i="79"/>
  <c r="R8070" i="79"/>
  <c r="R8074" i="79"/>
  <c r="R7507" i="79"/>
  <c r="R7511" i="79"/>
  <c r="R8043" i="79"/>
  <c r="R8047" i="79"/>
  <c r="R8051" i="79"/>
  <c r="R8055" i="79"/>
  <c r="R8059" i="79"/>
  <c r="R8063" i="79"/>
  <c r="R8067" i="79"/>
  <c r="R8071" i="79"/>
  <c r="R7508" i="79"/>
  <c r="R7512" i="79"/>
  <c r="R8044" i="79"/>
  <c r="R8048" i="79"/>
  <c r="R8052" i="79"/>
  <c r="R8056" i="79"/>
  <c r="R8060" i="79"/>
  <c r="R8064" i="79"/>
  <c r="R8068" i="79"/>
  <c r="R8072" i="79"/>
  <c r="R7504" i="79"/>
  <c r="R7509" i="79"/>
  <c r="R7513" i="79"/>
  <c r="R8045" i="79"/>
  <c r="R8049" i="79"/>
  <c r="R8053" i="79"/>
  <c r="R8057" i="79"/>
  <c r="R8061" i="79"/>
  <c r="R8065" i="79"/>
  <c r="R8069" i="79"/>
  <c r="R8073" i="79"/>
  <c r="R9924" i="79"/>
  <c r="R307" i="79"/>
  <c r="R2235" i="79"/>
  <c r="R2239" i="79"/>
  <c r="R2236" i="79"/>
  <c r="R2240" i="79"/>
  <c r="R2237" i="79"/>
  <c r="R2241" i="79"/>
  <c r="R2238" i="79"/>
  <c r="R2242" i="79"/>
  <c r="R3885" i="79"/>
  <c r="R3889" i="79"/>
  <c r="R3893" i="79"/>
  <c r="R3886" i="79"/>
  <c r="R3890" i="79"/>
  <c r="R3887" i="79"/>
  <c r="R3891" i="79"/>
  <c r="R3888" i="79"/>
  <c r="R3892" i="79"/>
  <c r="R5508" i="79"/>
  <c r="R5506" i="79"/>
  <c r="R5507" i="79"/>
  <c r="R6584" i="79"/>
  <c r="R6588" i="79"/>
  <c r="R6585" i="79"/>
  <c r="R6586" i="79"/>
  <c r="R6583" i="79"/>
  <c r="R6587" i="79"/>
  <c r="R8374" i="79"/>
  <c r="R8378" i="79"/>
  <c r="R8382" i="79"/>
  <c r="R8375" i="79"/>
  <c r="R8379" i="79"/>
  <c r="R8376" i="79"/>
  <c r="R8380" i="79"/>
  <c r="R8377" i="79"/>
  <c r="R8381" i="79"/>
  <c r="R10044" i="79"/>
  <c r="R421" i="79"/>
  <c r="R2487" i="79"/>
  <c r="R2484" i="79"/>
  <c r="R2485" i="79"/>
  <c r="R2486" i="79"/>
  <c r="R4161" i="79"/>
  <c r="R4162" i="79"/>
  <c r="R4163" i="79"/>
  <c r="R4160" i="79"/>
  <c r="R5692" i="79"/>
  <c r="R5693" i="79"/>
  <c r="R5694" i="79"/>
  <c r="R5691" i="79"/>
  <c r="R5695" i="79"/>
  <c r="R6848" i="79"/>
  <c r="R6849" i="79"/>
  <c r="R6850" i="79"/>
  <c r="R6847" i="79"/>
  <c r="R8674" i="79"/>
  <c r="R8675" i="79"/>
  <c r="R8676" i="79"/>
  <c r="R8673" i="79"/>
  <c r="R9789" i="79"/>
  <c r="R175" i="79"/>
  <c r="R2082" i="79"/>
  <c r="R3728" i="79"/>
  <c r="R5339" i="79"/>
  <c r="R6415" i="79"/>
  <c r="R8209" i="79"/>
  <c r="R10063" i="79"/>
  <c r="R440" i="79"/>
  <c r="R2532" i="79"/>
  <c r="R4215" i="79"/>
  <c r="R5725" i="79"/>
  <c r="R6897" i="79"/>
  <c r="R8725" i="79"/>
  <c r="R10086" i="79"/>
  <c r="R463" i="79"/>
  <c r="R2611" i="79"/>
  <c r="R2612" i="79"/>
  <c r="R2609" i="79"/>
  <c r="R2613" i="79"/>
  <c r="R2610" i="79"/>
  <c r="R2614" i="79"/>
  <c r="R4293" i="79"/>
  <c r="R4297" i="79"/>
  <c r="R4290" i="79"/>
  <c r="R4294" i="79"/>
  <c r="R4298" i="79"/>
  <c r="R4291" i="79"/>
  <c r="R4295" i="79"/>
  <c r="R4299" i="79"/>
  <c r="R4292" i="79"/>
  <c r="R4296" i="79"/>
  <c r="R5772" i="79"/>
  <c r="R5773" i="79"/>
  <c r="R5770" i="79"/>
  <c r="R5771" i="79"/>
  <c r="R6980" i="79"/>
  <c r="R6981" i="79"/>
  <c r="R6978" i="79"/>
  <c r="R6982" i="79"/>
  <c r="R6979" i="79"/>
  <c r="R6983" i="79"/>
  <c r="R8818" i="79"/>
  <c r="R8819" i="79"/>
  <c r="R8816" i="79"/>
  <c r="R8820" i="79"/>
  <c r="R8817" i="79"/>
  <c r="R8821" i="79"/>
  <c r="R9619" i="79"/>
  <c r="R9618" i="79"/>
  <c r="R14" i="79"/>
  <c r="R1857" i="79"/>
  <c r="R1858" i="79"/>
  <c r="R3461" i="79"/>
  <c r="R3462" i="79"/>
  <c r="R5104" i="79"/>
  <c r="R5105" i="79"/>
  <c r="R5102" i="79"/>
  <c r="R5106" i="79"/>
  <c r="R5103" i="79"/>
  <c r="R5107" i="79"/>
  <c r="R6137" i="79"/>
  <c r="R6138" i="79"/>
  <c r="R9190" i="79"/>
  <c r="R9189" i="79"/>
  <c r="R10062" i="79"/>
  <c r="R439" i="79"/>
  <c r="R2515" i="79"/>
  <c r="R2519" i="79"/>
  <c r="R2523" i="79"/>
  <c r="R2527" i="79"/>
  <c r="R2531" i="79"/>
  <c r="R2516" i="79"/>
  <c r="R2520" i="79"/>
  <c r="R2524" i="79"/>
  <c r="R2528" i="79"/>
  <c r="R2517" i="79"/>
  <c r="R2521" i="79"/>
  <c r="R2525" i="79"/>
  <c r="R2529" i="79"/>
  <c r="R2518" i="79"/>
  <c r="R2522" i="79"/>
  <c r="R2526" i="79"/>
  <c r="R2530" i="79"/>
  <c r="R4193" i="79"/>
  <c r="R4197" i="79"/>
  <c r="R4201" i="79"/>
  <c r="R4205" i="79"/>
  <c r="R4209" i="79"/>
  <c r="R4213" i="79"/>
  <c r="R4194" i="79"/>
  <c r="R4198" i="79"/>
  <c r="R4202" i="79"/>
  <c r="R4206" i="79"/>
  <c r="R4210" i="79"/>
  <c r="R4214" i="79"/>
  <c r="R4191" i="79"/>
  <c r="R4195" i="79"/>
  <c r="R4199" i="79"/>
  <c r="R4203" i="79"/>
  <c r="R4207" i="79"/>
  <c r="R4211" i="79"/>
  <c r="R4192" i="79"/>
  <c r="R4196" i="79"/>
  <c r="R4200" i="79"/>
  <c r="R4204" i="79"/>
  <c r="R4208" i="79"/>
  <c r="R4212" i="79"/>
  <c r="R5724" i="79"/>
  <c r="R5721" i="79"/>
  <c r="R5722" i="79"/>
  <c r="R5723" i="79"/>
  <c r="R6880" i="79"/>
  <c r="R6884" i="79"/>
  <c r="R6888" i="79"/>
  <c r="R6892" i="79"/>
  <c r="R6896" i="79"/>
  <c r="R6881" i="79"/>
  <c r="R6885" i="79"/>
  <c r="R6889" i="79"/>
  <c r="R6893" i="79"/>
  <c r="R6882" i="79"/>
  <c r="R6886" i="79"/>
  <c r="R6890" i="79"/>
  <c r="R6894" i="79"/>
  <c r="R6879" i="79"/>
  <c r="R6883" i="79"/>
  <c r="R6887" i="79"/>
  <c r="R6891" i="79"/>
  <c r="R6895" i="79"/>
  <c r="R8706" i="79"/>
  <c r="R8710" i="79"/>
  <c r="R8714" i="79"/>
  <c r="R8718" i="79"/>
  <c r="R8722" i="79"/>
  <c r="R8707" i="79"/>
  <c r="R8711" i="79"/>
  <c r="R8715" i="79"/>
  <c r="R8719" i="79"/>
  <c r="R8723" i="79"/>
  <c r="R8708" i="79"/>
  <c r="R8712" i="79"/>
  <c r="R8716" i="79"/>
  <c r="R8720" i="79"/>
  <c r="R8724" i="79"/>
  <c r="R8705" i="79"/>
  <c r="R8709" i="79"/>
  <c r="R8713" i="79"/>
  <c r="R8717" i="79"/>
  <c r="R8721" i="79"/>
  <c r="R9878" i="79"/>
  <c r="R261" i="79"/>
  <c r="R2176" i="79"/>
  <c r="R3826" i="79"/>
  <c r="R5437" i="79"/>
  <c r="R6516" i="79"/>
  <c r="R8313" i="79"/>
  <c r="R10072" i="79"/>
  <c r="R449" i="79"/>
  <c r="R2554" i="79"/>
  <c r="R4236" i="79"/>
  <c r="R5737" i="79"/>
  <c r="R6919" i="79"/>
  <c r="R8747" i="79"/>
  <c r="R10123" i="79"/>
  <c r="R757" i="79"/>
  <c r="R1065" i="79"/>
  <c r="R2663" i="79"/>
  <c r="R4348" i="79"/>
  <c r="R7037" i="79"/>
  <c r="R7564" i="79"/>
  <c r="R10262" i="79"/>
  <c r="R891" i="79"/>
  <c r="R1252" i="79"/>
  <c r="R2863" i="79"/>
  <c r="R4532" i="79"/>
  <c r="R7251" i="79"/>
  <c r="R7783" i="79"/>
  <c r="R10278" i="79"/>
  <c r="R907" i="79"/>
  <c r="R1268" i="79"/>
  <c r="R2879" i="79"/>
  <c r="R4549" i="79"/>
  <c r="R7267" i="79"/>
  <c r="R7799" i="79"/>
  <c r="R10281" i="79"/>
  <c r="R1272" i="79"/>
  <c r="R910" i="79"/>
  <c r="R2883" i="79"/>
  <c r="R4553" i="79"/>
  <c r="R7271" i="79"/>
  <c r="R7803" i="79"/>
  <c r="R9839" i="79"/>
  <c r="R222" i="79"/>
  <c r="R2131" i="79"/>
  <c r="R3780" i="79"/>
  <c r="R5388" i="79"/>
  <c r="R6464" i="79"/>
  <c r="R8258" i="79"/>
  <c r="R9753" i="79"/>
  <c r="R139" i="79"/>
  <c r="R2041" i="79"/>
  <c r="R3687" i="79"/>
  <c r="R5293" i="79"/>
  <c r="R6369" i="79"/>
  <c r="R8168" i="79"/>
  <c r="R9798" i="79"/>
  <c r="R184" i="79"/>
  <c r="R2091" i="79"/>
  <c r="R3737" i="79"/>
  <c r="R5348" i="79"/>
  <c r="R6424" i="79"/>
  <c r="R8218" i="79"/>
  <c r="R10005" i="79"/>
  <c r="R384" i="79"/>
  <c r="R2347" i="79"/>
  <c r="R2345" i="79"/>
  <c r="R2346" i="79"/>
  <c r="R4005" i="79"/>
  <c r="R4003" i="79"/>
  <c r="R4004" i="79"/>
  <c r="R5616" i="79"/>
  <c r="R5614" i="79"/>
  <c r="R5615" i="79"/>
  <c r="R6724" i="79"/>
  <c r="R6725" i="79"/>
  <c r="R6723" i="79"/>
  <c r="R8522" i="79"/>
  <c r="R8520" i="79"/>
  <c r="R8521" i="79"/>
  <c r="R9787" i="79"/>
  <c r="R173" i="79"/>
  <c r="R2080" i="79"/>
  <c r="R3726" i="79"/>
  <c r="R5337" i="79"/>
  <c r="R6413" i="79"/>
  <c r="R8207" i="79"/>
  <c r="R9604" i="79"/>
  <c r="R732" i="79"/>
  <c r="R1842" i="79"/>
  <c r="R3447" i="79"/>
  <c r="R5088" i="79"/>
  <c r="R6123" i="79"/>
  <c r="R9175" i="79"/>
  <c r="R9836" i="79"/>
  <c r="R219" i="79"/>
  <c r="R2128" i="79"/>
  <c r="R3777" i="79"/>
  <c r="R5385" i="79"/>
  <c r="R6461" i="79"/>
  <c r="R8255" i="79"/>
  <c r="R9846" i="79"/>
  <c r="R229" i="79"/>
  <c r="R2139" i="79"/>
  <c r="R2140" i="79"/>
  <c r="R2141" i="79"/>
  <c r="R3789" i="79"/>
  <c r="R3790" i="79"/>
  <c r="R3791" i="79"/>
  <c r="R3788" i="79"/>
  <c r="R5396" i="79"/>
  <c r="R5397" i="79"/>
  <c r="R5398" i="79"/>
  <c r="R5399" i="79"/>
  <c r="R6472" i="79"/>
  <c r="R6473" i="79"/>
  <c r="R6474" i="79"/>
  <c r="R8266" i="79"/>
  <c r="R8267" i="79"/>
  <c r="R8268" i="79"/>
  <c r="R10293" i="79"/>
  <c r="R10292" i="79"/>
  <c r="R1291" i="79"/>
  <c r="R1292" i="79"/>
  <c r="R921" i="79"/>
  <c r="R922" i="79"/>
  <c r="R2899" i="79"/>
  <c r="R2900" i="79"/>
  <c r="R4567" i="79"/>
  <c r="R4568" i="79"/>
  <c r="R7290" i="79"/>
  <c r="R7291" i="79"/>
  <c r="R7822" i="79"/>
  <c r="R7823" i="79"/>
  <c r="R10305" i="79"/>
  <c r="R10304" i="79"/>
  <c r="R933" i="79"/>
  <c r="R934" i="79"/>
  <c r="R1305" i="79"/>
  <c r="R1306" i="79"/>
  <c r="R2913" i="79"/>
  <c r="R2914" i="79"/>
  <c r="R4581" i="79"/>
  <c r="R4580" i="79"/>
  <c r="R7304" i="79"/>
  <c r="R7305" i="79"/>
  <c r="R7836" i="79"/>
  <c r="R7837" i="79"/>
  <c r="R10224" i="79"/>
  <c r="R855" i="79"/>
  <c r="R1195" i="79"/>
  <c r="R2806" i="79"/>
  <c r="R4473" i="79"/>
  <c r="R7180" i="79"/>
  <c r="R7704" i="79"/>
  <c r="R9722" i="79"/>
  <c r="R112" i="79"/>
  <c r="R2008" i="79"/>
  <c r="R3649" i="79"/>
  <c r="R5262" i="79"/>
  <c r="R6337" i="79"/>
  <c r="R8134" i="79"/>
  <c r="R9718" i="79"/>
  <c r="R108" i="79"/>
  <c r="R2004" i="79"/>
  <c r="R3645" i="79"/>
  <c r="R5258" i="79"/>
  <c r="R6333" i="79"/>
  <c r="R8130" i="79"/>
  <c r="R9715" i="79"/>
  <c r="R105" i="79"/>
  <c r="R2001" i="79"/>
  <c r="R3642" i="79"/>
  <c r="R5255" i="79"/>
  <c r="R6330" i="79"/>
  <c r="R8127" i="79"/>
  <c r="R9830" i="79"/>
  <c r="R9832" i="79"/>
  <c r="R9831" i="79"/>
  <c r="R9833" i="79"/>
  <c r="R213" i="79"/>
  <c r="R214" i="79"/>
  <c r="R215" i="79"/>
  <c r="R216" i="79"/>
  <c r="R2123" i="79"/>
  <c r="R2124" i="79"/>
  <c r="R2125" i="79"/>
  <c r="R2122" i="79"/>
  <c r="R3773" i="79"/>
  <c r="R3774" i="79"/>
  <c r="R3771" i="79"/>
  <c r="R3772" i="79"/>
  <c r="R5380" i="79"/>
  <c r="R5381" i="79"/>
  <c r="R5382" i="79"/>
  <c r="R5379" i="79"/>
  <c r="R6456" i="79"/>
  <c r="R6457" i="79"/>
  <c r="R6458" i="79"/>
  <c r="R6455" i="79"/>
  <c r="R8250" i="79"/>
  <c r="R8251" i="79"/>
  <c r="R8252" i="79"/>
  <c r="R8249" i="79"/>
  <c r="R9706" i="79"/>
  <c r="R96" i="79"/>
  <c r="R1992" i="79"/>
  <c r="R3633" i="79"/>
  <c r="R5246" i="79"/>
  <c r="R6321" i="79"/>
  <c r="R8118" i="79"/>
  <c r="R9702" i="79"/>
  <c r="R92" i="79"/>
  <c r="R1988" i="79"/>
  <c r="R3629" i="79"/>
  <c r="R5242" i="79"/>
  <c r="R6317" i="79"/>
  <c r="R8114" i="79"/>
  <c r="R9764" i="79"/>
  <c r="R150" i="79"/>
  <c r="R2054" i="79"/>
  <c r="R3700" i="79"/>
  <c r="R5307" i="79"/>
  <c r="R6382" i="79"/>
  <c r="R8181" i="79"/>
  <c r="R9827" i="79"/>
  <c r="R210" i="79"/>
  <c r="R2119" i="79"/>
  <c r="R3768" i="79"/>
  <c r="R5376" i="79"/>
  <c r="R6452" i="79"/>
  <c r="R8246" i="79"/>
  <c r="R9860" i="79"/>
  <c r="R9862" i="79"/>
  <c r="R9861" i="79"/>
  <c r="R9863" i="79"/>
  <c r="R245" i="79"/>
  <c r="R246" i="79"/>
  <c r="R243" i="79"/>
  <c r="R244" i="79"/>
  <c r="R2159" i="79"/>
  <c r="R2156" i="79"/>
  <c r="R2157" i="79"/>
  <c r="R2158" i="79"/>
  <c r="R3809" i="79"/>
  <c r="R3806" i="79"/>
  <c r="R3807" i="79"/>
  <c r="R3808" i="79"/>
  <c r="R5416" i="79"/>
  <c r="R5417" i="79"/>
  <c r="R5414" i="79"/>
  <c r="R5415" i="79"/>
  <c r="R6496" i="79"/>
  <c r="R6493" i="79"/>
  <c r="R6494" i="79"/>
  <c r="R6495" i="79"/>
  <c r="R8290" i="79"/>
  <c r="R8287" i="79"/>
  <c r="R8288" i="79"/>
  <c r="R8289" i="79"/>
  <c r="R10251" i="79"/>
  <c r="R1239" i="79"/>
  <c r="R880" i="79"/>
  <c r="R1240" i="79"/>
  <c r="R1241" i="79"/>
  <c r="R2851" i="79"/>
  <c r="R2852" i="79"/>
  <c r="R2850" i="79"/>
  <c r="R4521" i="79"/>
  <c r="R4520" i="79"/>
  <c r="R7240" i="79"/>
  <c r="R7238" i="79"/>
  <c r="R7239" i="79"/>
  <c r="R7770" i="79"/>
  <c r="R7771" i="79"/>
  <c r="R7772" i="79"/>
  <c r="R10135" i="79"/>
  <c r="R1079" i="79"/>
  <c r="R1080" i="79"/>
  <c r="R769" i="79"/>
  <c r="R1077" i="79"/>
  <c r="R1081" i="79"/>
  <c r="R1078" i="79"/>
  <c r="R2675" i="79"/>
  <c r="R2679" i="79"/>
  <c r="R2676" i="79"/>
  <c r="R2677" i="79"/>
  <c r="R2678" i="79"/>
  <c r="R4361" i="79"/>
  <c r="R4362" i="79"/>
  <c r="R4363" i="79"/>
  <c r="R4360" i="79"/>
  <c r="R7052" i="79"/>
  <c r="R7056" i="79"/>
  <c r="R7049" i="79"/>
  <c r="R7053" i="79"/>
  <c r="R7050" i="79"/>
  <c r="R7054" i="79"/>
  <c r="R7051" i="79"/>
  <c r="R7055" i="79"/>
  <c r="R7578" i="79"/>
  <c r="R7582" i="79"/>
  <c r="R7579" i="79"/>
  <c r="R7583" i="79"/>
  <c r="R7576" i="79"/>
  <c r="R7580" i="79"/>
  <c r="R7577" i="79"/>
  <c r="R7581" i="79"/>
  <c r="R10127" i="79"/>
  <c r="R761" i="79"/>
  <c r="R1069" i="79"/>
  <c r="R2667" i="79"/>
  <c r="R4352" i="79"/>
  <c r="R7041" i="79"/>
  <c r="R7568" i="79"/>
  <c r="R10237" i="79"/>
  <c r="R1211" i="79"/>
  <c r="R868" i="79"/>
  <c r="R1212" i="79"/>
  <c r="R1213" i="79"/>
  <c r="R1214" i="79"/>
  <c r="R2823" i="79"/>
  <c r="R2827" i="79"/>
  <c r="R2824" i="79"/>
  <c r="R2825" i="79"/>
  <c r="R2822" i="79"/>
  <c r="R2826" i="79"/>
  <c r="R4493" i="79"/>
  <c r="R4490" i="79"/>
  <c r="R4494" i="79"/>
  <c r="R4491" i="79"/>
  <c r="R4495" i="79"/>
  <c r="R4492" i="79"/>
  <c r="R7200" i="79"/>
  <c r="R7197" i="79"/>
  <c r="R7201" i="79"/>
  <c r="R7198" i="79"/>
  <c r="R7202" i="79"/>
  <c r="R7199" i="79"/>
  <c r="R7203" i="79"/>
  <c r="R7726" i="79"/>
  <c r="R7723" i="79"/>
  <c r="R7727" i="79"/>
  <c r="R7724" i="79"/>
  <c r="R7728" i="79"/>
  <c r="R7725" i="79"/>
  <c r="R7729" i="79"/>
  <c r="R9680" i="79"/>
  <c r="R71" i="79"/>
  <c r="R1960" i="79"/>
  <c r="R3599" i="79"/>
  <c r="R5219" i="79"/>
  <c r="R6289" i="79"/>
  <c r="R9342" i="79"/>
  <c r="R9672" i="79"/>
  <c r="R67" i="79"/>
  <c r="R1949" i="79"/>
  <c r="R3578" i="79"/>
  <c r="R5210" i="79"/>
  <c r="R6272" i="79"/>
  <c r="R9313" i="79"/>
  <c r="R9668" i="79"/>
  <c r="R63" i="79"/>
  <c r="R1945" i="79"/>
  <c r="R1942" i="79"/>
  <c r="R1943" i="79"/>
  <c r="R1944" i="79"/>
  <c r="R3561" i="79"/>
  <c r="R3565" i="79"/>
  <c r="R3569" i="79"/>
  <c r="R3573" i="79"/>
  <c r="R3562" i="79"/>
  <c r="R3566" i="79"/>
  <c r="R3570" i="79"/>
  <c r="R3574" i="79"/>
  <c r="R3563" i="79"/>
  <c r="R3567" i="79"/>
  <c r="R3571" i="79"/>
  <c r="R3564" i="79"/>
  <c r="R3568" i="79"/>
  <c r="R3572" i="79"/>
  <c r="R5204" i="79"/>
  <c r="R5205" i="79"/>
  <c r="R5206" i="79"/>
  <c r="R6264" i="79"/>
  <c r="R6268" i="79"/>
  <c r="R6265" i="79"/>
  <c r="R6262" i="79"/>
  <c r="R6266" i="79"/>
  <c r="R6263" i="79"/>
  <c r="R6267" i="79"/>
  <c r="R9302" i="79"/>
  <c r="R9306" i="79"/>
  <c r="R9303" i="79"/>
  <c r="R9307" i="79"/>
  <c r="R9304" i="79"/>
  <c r="R9308" i="79"/>
  <c r="R9301" i="79"/>
  <c r="R9305" i="79"/>
  <c r="R9309" i="79"/>
  <c r="R9664" i="79"/>
  <c r="R59" i="79"/>
  <c r="R1938" i="79"/>
  <c r="R3557" i="79"/>
  <c r="R5200" i="79"/>
  <c r="R6258" i="79"/>
  <c r="R9297" i="79"/>
  <c r="R9660" i="79"/>
  <c r="R55" i="79"/>
  <c r="R1930" i="79"/>
  <c r="R1931" i="79"/>
  <c r="R1932" i="79"/>
  <c r="R3549" i="79"/>
  <c r="R3550" i="79"/>
  <c r="R3551" i="79"/>
  <c r="R5184" i="79"/>
  <c r="R5188" i="79"/>
  <c r="R5185" i="79"/>
  <c r="R5189" i="79"/>
  <c r="R5186" i="79"/>
  <c r="R5190" i="79"/>
  <c r="R5187" i="79"/>
  <c r="R5191" i="79"/>
  <c r="R6248" i="79"/>
  <c r="R6249" i="79"/>
  <c r="R6250" i="79"/>
  <c r="R6251" i="79"/>
  <c r="R9290" i="79"/>
  <c r="R9287" i="79"/>
  <c r="R9288" i="79"/>
  <c r="R9289" i="79"/>
  <c r="R9656" i="79"/>
  <c r="R51" i="79"/>
  <c r="R1925" i="79"/>
  <c r="R3544" i="79"/>
  <c r="R5179" i="79"/>
  <c r="R6243" i="79"/>
  <c r="R9282" i="79"/>
  <c r="R9411" i="79"/>
  <c r="R542" i="79"/>
  <c r="R1623" i="79"/>
  <c r="R3225" i="79"/>
  <c r="R5889" i="79"/>
  <c r="R4858" i="79"/>
  <c r="R8947" i="79"/>
  <c r="R9648" i="79"/>
  <c r="R43" i="79"/>
  <c r="R1906" i="79"/>
  <c r="R1907" i="79"/>
  <c r="R1908" i="79"/>
  <c r="R3522" i="79"/>
  <c r="R3523" i="79"/>
  <c r="R3524" i="79"/>
  <c r="R5152" i="79"/>
  <c r="R5156" i="79"/>
  <c r="R5153" i="79"/>
  <c r="R5154" i="79"/>
  <c r="R5155" i="79"/>
  <c r="R6212" i="79"/>
  <c r="R6213" i="79"/>
  <c r="R6210" i="79"/>
  <c r="R6214" i="79"/>
  <c r="R6211" i="79"/>
  <c r="R6215" i="79"/>
  <c r="R9246" i="79"/>
  <c r="R9250" i="79"/>
  <c r="R9247" i="79"/>
  <c r="R9248" i="79"/>
  <c r="R9249" i="79"/>
  <c r="R9644" i="79"/>
  <c r="R39" i="79"/>
  <c r="R1898" i="79"/>
  <c r="R3513" i="79"/>
  <c r="R5144" i="79"/>
  <c r="R6198" i="79"/>
  <c r="R9236" i="79"/>
  <c r="R10252" i="79"/>
  <c r="R881" i="79"/>
  <c r="R1242" i="79"/>
  <c r="R2853" i="79"/>
  <c r="R4522" i="79"/>
  <c r="R7241" i="79"/>
  <c r="R7773" i="79"/>
  <c r="R10310" i="79"/>
  <c r="R939" i="79"/>
  <c r="R1311" i="79"/>
  <c r="R2919" i="79"/>
  <c r="R4586" i="79"/>
  <c r="R7310" i="79"/>
  <c r="R7842" i="79"/>
  <c r="R10352" i="79"/>
  <c r="R980" i="79"/>
  <c r="R1363" i="79"/>
  <c r="R2972" i="79"/>
  <c r="R4642" i="79"/>
  <c r="R7366" i="79"/>
  <c r="R7898" i="79"/>
  <c r="R9867" i="79"/>
  <c r="R250" i="79"/>
  <c r="R2163" i="79"/>
  <c r="R3813" i="79"/>
  <c r="R5421" i="79"/>
  <c r="R6500" i="79"/>
  <c r="R8294" i="79"/>
  <c r="R9937" i="79"/>
  <c r="R319" i="79"/>
  <c r="R2256" i="79"/>
  <c r="R3907" i="79"/>
  <c r="R5523" i="79"/>
  <c r="R6603" i="79"/>
  <c r="R8397" i="79"/>
  <c r="R9865" i="79"/>
  <c r="R248" i="79"/>
  <c r="R2161" i="79"/>
  <c r="R3811" i="79"/>
  <c r="R5419" i="79"/>
  <c r="R6498" i="79"/>
  <c r="R8292" i="79"/>
  <c r="R10019" i="79"/>
  <c r="R398" i="79"/>
  <c r="R2408" i="79"/>
  <c r="R2409" i="79"/>
  <c r="R4078" i="79"/>
  <c r="R4079" i="79"/>
  <c r="R5645" i="79"/>
  <c r="R5646" i="79"/>
  <c r="R6776" i="79"/>
  <c r="R6775" i="79"/>
  <c r="R8598" i="79"/>
  <c r="R8597" i="79"/>
  <c r="R9859" i="79"/>
  <c r="R242" i="79"/>
  <c r="R2155" i="79"/>
  <c r="R3805" i="79"/>
  <c r="R5413" i="79"/>
  <c r="R6492" i="79"/>
  <c r="R8286" i="79"/>
  <c r="R10048" i="79"/>
  <c r="R425" i="79"/>
  <c r="R2495" i="79"/>
  <c r="R2496" i="79"/>
  <c r="R2497" i="79"/>
  <c r="R2494" i="79"/>
  <c r="R4173" i="79"/>
  <c r="R4170" i="79"/>
  <c r="R4171" i="79"/>
  <c r="R4172" i="79"/>
  <c r="R5704" i="79"/>
  <c r="R5701" i="79"/>
  <c r="R5705" i="79"/>
  <c r="R5702" i="79"/>
  <c r="R5703" i="79"/>
  <c r="R6856" i="79"/>
  <c r="R6860" i="79"/>
  <c r="R6857" i="79"/>
  <c r="R6861" i="79"/>
  <c r="R6858" i="79"/>
  <c r="R6859" i="79"/>
  <c r="R8682" i="79"/>
  <c r="R8686" i="79"/>
  <c r="R8683" i="79"/>
  <c r="R8687" i="79"/>
  <c r="R8684" i="79"/>
  <c r="R8685" i="79"/>
  <c r="R10028" i="79"/>
  <c r="R406" i="79"/>
  <c r="R2439" i="79"/>
  <c r="R2440" i="79"/>
  <c r="R2441" i="79"/>
  <c r="R2442" i="79"/>
  <c r="R4109" i="79"/>
  <c r="R4110" i="79"/>
  <c r="R4111" i="79"/>
  <c r="R4108" i="79"/>
  <c r="R5656" i="79"/>
  <c r="R5660" i="79"/>
  <c r="R5657" i="79"/>
  <c r="R5658" i="79"/>
  <c r="R5659" i="79"/>
  <c r="R6788" i="79"/>
  <c r="R6789" i="79"/>
  <c r="R6790" i="79"/>
  <c r="R6787" i="79"/>
  <c r="R8610" i="79"/>
  <c r="R8611" i="79"/>
  <c r="R8612" i="79"/>
  <c r="R8609" i="79"/>
  <c r="R9939" i="79"/>
  <c r="R321" i="79"/>
  <c r="R2258" i="79"/>
  <c r="R3909" i="79"/>
  <c r="R5525" i="79"/>
  <c r="R6605" i="79"/>
  <c r="R8399" i="79"/>
  <c r="R9914" i="79"/>
  <c r="R297" i="79"/>
  <c r="R2224" i="79"/>
  <c r="R3874" i="79"/>
  <c r="R5495" i="79"/>
  <c r="R6572" i="79"/>
  <c r="R8363" i="79"/>
  <c r="R10112" i="79"/>
  <c r="R746" i="79"/>
  <c r="R1054" i="79"/>
  <c r="R2652" i="79"/>
  <c r="R4337" i="79"/>
  <c r="R7026" i="79"/>
  <c r="R7553" i="79"/>
  <c r="R10213" i="79"/>
  <c r="R844" i="79"/>
  <c r="R1184" i="79"/>
  <c r="R2795" i="79"/>
  <c r="R4462" i="79"/>
  <c r="R7169" i="79"/>
  <c r="R7693" i="79"/>
  <c r="R10209" i="79"/>
  <c r="R1179" i="79"/>
  <c r="R840" i="79"/>
  <c r="R1180" i="79"/>
  <c r="R1178" i="79"/>
  <c r="R2791" i="79"/>
  <c r="R2789" i="79"/>
  <c r="R2790" i="79"/>
  <c r="R4457" i="79"/>
  <c r="R4458" i="79"/>
  <c r="R7164" i="79"/>
  <c r="R7165" i="79"/>
  <c r="R7162" i="79"/>
  <c r="R7163" i="79"/>
  <c r="R7686" i="79"/>
  <c r="R7687" i="79"/>
  <c r="R7688" i="79"/>
  <c r="R7689" i="79"/>
  <c r="R10205" i="79"/>
  <c r="R836" i="79"/>
  <c r="R1174" i="79"/>
  <c r="R2785" i="79"/>
  <c r="R4453" i="79"/>
  <c r="R7158" i="79"/>
  <c r="R7682" i="79"/>
  <c r="R9601" i="79"/>
  <c r="R729" i="79"/>
  <c r="R1839" i="79"/>
  <c r="R3444" i="79"/>
  <c r="R5085" i="79"/>
  <c r="R6120" i="79"/>
  <c r="R9172" i="79"/>
  <c r="R9630" i="79"/>
  <c r="R25" i="79"/>
  <c r="R1872" i="79"/>
  <c r="R3476" i="79"/>
  <c r="R5124" i="79"/>
  <c r="R6154" i="79"/>
  <c r="R9206" i="79"/>
  <c r="R9593" i="79"/>
  <c r="R721" i="79"/>
  <c r="R1829" i="79"/>
  <c r="R3434" i="79"/>
  <c r="R5075" i="79"/>
  <c r="R6110" i="79"/>
  <c r="R9162" i="79"/>
  <c r="R9589" i="79"/>
  <c r="R717" i="79"/>
  <c r="R1825" i="79"/>
  <c r="R3430" i="79"/>
  <c r="R5071" i="79"/>
  <c r="R6106" i="79"/>
  <c r="R9158" i="79"/>
  <c r="R9585" i="79"/>
  <c r="R713" i="79"/>
  <c r="R1821" i="79"/>
  <c r="R3426" i="79"/>
  <c r="R5067" i="79"/>
  <c r="R6102" i="79"/>
  <c r="R9154" i="79"/>
  <c r="R9584" i="79"/>
  <c r="R712" i="79"/>
  <c r="R1820" i="79"/>
  <c r="R3425" i="79"/>
  <c r="R5066" i="79"/>
  <c r="R6101" i="79"/>
  <c r="R9153" i="79"/>
  <c r="R9721" i="79"/>
  <c r="R111" i="79"/>
  <c r="R2007" i="79"/>
  <c r="R3648" i="79"/>
  <c r="R5261" i="79"/>
  <c r="R6336" i="79"/>
  <c r="R8133" i="79"/>
  <c r="R9568" i="79"/>
  <c r="R699" i="79"/>
  <c r="R1802" i="79"/>
  <c r="R3405" i="79"/>
  <c r="R5041" i="79"/>
  <c r="R6077" i="79"/>
  <c r="R9131" i="79"/>
  <c r="R9346" i="79"/>
  <c r="R477" i="79"/>
  <c r="R1541" i="79"/>
  <c r="R3136" i="79"/>
  <c r="R4775" i="79"/>
  <c r="R5795" i="79"/>
  <c r="R8846" i="79"/>
  <c r="R10193" i="79"/>
  <c r="R824" i="79"/>
  <c r="R1161" i="79"/>
  <c r="R2771" i="79"/>
  <c r="R4440" i="79"/>
  <c r="R7144" i="79"/>
  <c r="R7668" i="79"/>
  <c r="R10194" i="79"/>
  <c r="R825" i="79"/>
  <c r="R1162" i="79"/>
  <c r="R2772" i="79"/>
  <c r="R4441" i="79"/>
  <c r="R7145" i="79"/>
  <c r="R7669" i="79"/>
  <c r="R10266" i="79"/>
  <c r="R895" i="79"/>
  <c r="R1256" i="79"/>
  <c r="R2867" i="79"/>
  <c r="R4536" i="79"/>
  <c r="R7255" i="79"/>
  <c r="R7787" i="79"/>
  <c r="R9625" i="79"/>
  <c r="R20" i="79"/>
  <c r="R1864" i="79"/>
  <c r="R3468" i="79"/>
  <c r="R5113" i="79"/>
  <c r="R6144" i="79"/>
  <c r="R9196" i="79"/>
  <c r="R9448" i="79"/>
  <c r="R579" i="79"/>
  <c r="R1662" i="79"/>
  <c r="R3264" i="79"/>
  <c r="R5932" i="79"/>
  <c r="R4899" i="79"/>
  <c r="R8988" i="79"/>
  <c r="R9553" i="79"/>
  <c r="R684" i="79"/>
  <c r="R1787" i="79"/>
  <c r="R3390" i="79"/>
  <c r="R5026" i="79"/>
  <c r="R6062" i="79"/>
  <c r="R9116" i="79"/>
  <c r="R9429" i="79"/>
  <c r="R560" i="79"/>
  <c r="R1641" i="79"/>
  <c r="R3243" i="79"/>
  <c r="R4876" i="79"/>
  <c r="R5907" i="79"/>
  <c r="R8965" i="79"/>
  <c r="R9842" i="79"/>
  <c r="R225" i="79"/>
  <c r="R2134" i="79"/>
  <c r="R3783" i="79"/>
  <c r="R5391" i="79"/>
  <c r="R6467" i="79"/>
  <c r="R8261" i="79"/>
  <c r="R9435" i="79"/>
  <c r="R566" i="79"/>
  <c r="R1647" i="79"/>
  <c r="R3249" i="79"/>
  <c r="R5913" i="79"/>
  <c r="R4882" i="79"/>
  <c r="R8971" i="79"/>
  <c r="R9465" i="79"/>
  <c r="R596" i="79"/>
  <c r="R1685" i="79"/>
  <c r="R3288" i="79"/>
  <c r="R4924" i="79"/>
  <c r="R5956" i="79"/>
  <c r="R9012" i="79"/>
  <c r="R9530" i="79"/>
  <c r="R661" i="79"/>
  <c r="R1763" i="79"/>
  <c r="R3366" i="79"/>
  <c r="R6037" i="79"/>
  <c r="R5002" i="79"/>
  <c r="R9091" i="79"/>
  <c r="R9635" i="79"/>
  <c r="R30" i="79"/>
  <c r="R1877" i="79"/>
  <c r="R3481" i="79"/>
  <c r="R5129" i="79"/>
  <c r="R6159" i="79"/>
  <c r="R9211" i="79"/>
  <c r="R10400" i="79"/>
  <c r="R1025" i="79"/>
  <c r="R1471" i="79"/>
  <c r="R3088" i="79"/>
  <c r="R4733" i="79"/>
  <c r="R7487" i="79"/>
  <c r="R8028" i="79"/>
  <c r="R10387" i="79"/>
  <c r="R1015" i="79"/>
  <c r="R1453" i="79"/>
  <c r="R3070" i="79"/>
  <c r="R4715" i="79"/>
  <c r="R7468" i="79"/>
  <c r="R8009" i="79"/>
  <c r="R10374" i="79"/>
  <c r="R1002" i="79"/>
  <c r="R1389" i="79"/>
  <c r="R1393" i="79"/>
  <c r="R1397" i="79"/>
  <c r="R1401" i="79"/>
  <c r="R1405" i="79"/>
  <c r="R1390" i="79"/>
  <c r="R1394" i="79"/>
  <c r="R1398" i="79"/>
  <c r="R1402" i="79"/>
  <c r="R1391" i="79"/>
  <c r="R1395" i="79"/>
  <c r="R1399" i="79"/>
  <c r="R1403" i="79"/>
  <c r="R1388" i="79"/>
  <c r="R1392" i="79"/>
  <c r="R1396" i="79"/>
  <c r="R1400" i="79"/>
  <c r="R1404" i="79"/>
  <c r="R3003" i="79"/>
  <c r="R3007" i="79"/>
  <c r="R3011" i="79"/>
  <c r="R3015" i="79"/>
  <c r="R3004" i="79"/>
  <c r="R3008" i="79"/>
  <c r="R3012" i="79"/>
  <c r="R3016" i="79"/>
  <c r="R3001" i="79"/>
  <c r="R3005" i="79"/>
  <c r="R3009" i="79"/>
  <c r="R3013" i="79"/>
  <c r="R3017" i="79"/>
  <c r="R3002" i="79"/>
  <c r="R3006" i="79"/>
  <c r="R3010" i="79"/>
  <c r="R3014" i="79"/>
  <c r="R3018" i="79"/>
  <c r="R4669" i="79"/>
  <c r="R4673" i="79"/>
  <c r="R4670" i="79"/>
  <c r="R4674" i="79"/>
  <c r="R4667" i="79"/>
  <c r="R4671" i="79"/>
  <c r="R4668" i="79"/>
  <c r="R4672" i="79"/>
  <c r="R7396" i="79"/>
  <c r="R7400" i="79"/>
  <c r="R7404" i="79"/>
  <c r="R7408" i="79"/>
  <c r="R7397" i="79"/>
  <c r="R7401" i="79"/>
  <c r="R7405" i="79"/>
  <c r="R7394" i="79"/>
  <c r="R7398" i="79"/>
  <c r="R7395" i="79"/>
  <c r="R7399" i="79"/>
  <c r="R7403" i="79"/>
  <c r="R7407" i="79"/>
  <c r="R7926" i="79"/>
  <c r="R7930" i="79"/>
  <c r="R7934" i="79"/>
  <c r="R7938" i="79"/>
  <c r="R7402" i="79"/>
  <c r="R7927" i="79"/>
  <c r="R7931" i="79"/>
  <c r="R7935" i="79"/>
  <c r="R7939" i="79"/>
  <c r="R7406" i="79"/>
  <c r="R7928" i="79"/>
  <c r="R7932" i="79"/>
  <c r="R7936" i="79"/>
  <c r="R7929" i="79"/>
  <c r="R7933" i="79"/>
  <c r="R7937" i="79"/>
  <c r="R10277" i="79"/>
  <c r="R1267" i="79"/>
  <c r="R906" i="79"/>
  <c r="R2878" i="79"/>
  <c r="R4548" i="79"/>
  <c r="R7266" i="79"/>
  <c r="R7798" i="79"/>
  <c r="R9382" i="79"/>
  <c r="R513" i="79"/>
  <c r="R1594" i="79"/>
  <c r="R3196" i="79"/>
  <c r="R5860" i="79"/>
  <c r="R4829" i="79"/>
  <c r="R8918" i="79"/>
  <c r="R9935" i="79"/>
  <c r="R317" i="79"/>
  <c r="R2254" i="79"/>
  <c r="R3905" i="79"/>
  <c r="R5521" i="79"/>
  <c r="R6601" i="79"/>
  <c r="R8395" i="79"/>
  <c r="R469" i="79"/>
  <c r="R10092" i="79"/>
  <c r="R2625" i="79"/>
  <c r="R4311" i="79"/>
  <c r="R5782" i="79"/>
  <c r="R6997" i="79"/>
  <c r="R8835" i="79"/>
  <c r="R9995" i="79"/>
  <c r="R374" i="79"/>
  <c r="R2334" i="79"/>
  <c r="R3992" i="79"/>
  <c r="R5600" i="79"/>
  <c r="R6712" i="79"/>
  <c r="R8509" i="79"/>
  <c r="R9994" i="79"/>
  <c r="R373" i="79"/>
  <c r="R2327" i="79"/>
  <c r="R2331" i="79"/>
  <c r="R2328" i="79"/>
  <c r="R2332" i="79"/>
  <c r="R2329" i="79"/>
  <c r="R2333" i="79"/>
  <c r="R2326" i="79"/>
  <c r="R2330" i="79"/>
  <c r="R3985" i="79"/>
  <c r="R3989" i="79"/>
  <c r="R3986" i="79"/>
  <c r="R3990" i="79"/>
  <c r="R3987" i="79"/>
  <c r="R3991" i="79"/>
  <c r="R3984" i="79"/>
  <c r="R3988" i="79"/>
  <c r="R5596" i="79"/>
  <c r="R5597" i="79"/>
  <c r="R5594" i="79"/>
  <c r="R5598" i="79"/>
  <c r="R5595" i="79"/>
  <c r="R5599" i="79"/>
  <c r="R6684" i="79"/>
  <c r="R6688" i="79"/>
  <c r="R6692" i="79"/>
  <c r="R6696" i="79"/>
  <c r="R6700" i="79"/>
  <c r="R6704" i="79"/>
  <c r="R6708" i="79"/>
  <c r="R6681" i="79"/>
  <c r="R6685" i="79"/>
  <c r="R6689" i="79"/>
  <c r="R6693" i="79"/>
  <c r="R6697" i="79"/>
  <c r="R6701" i="79"/>
  <c r="R6705" i="79"/>
  <c r="R6709" i="79"/>
  <c r="R6682" i="79"/>
  <c r="R6686" i="79"/>
  <c r="R6690" i="79"/>
  <c r="R6694" i="79"/>
  <c r="R6698" i="79"/>
  <c r="R6702" i="79"/>
  <c r="R6706" i="79"/>
  <c r="R6710" i="79"/>
  <c r="R6683" i="79"/>
  <c r="R6687" i="79"/>
  <c r="R6691" i="79"/>
  <c r="R6695" i="79"/>
  <c r="R6699" i="79"/>
  <c r="R6703" i="79"/>
  <c r="R6707" i="79"/>
  <c r="R6711" i="79"/>
  <c r="R8478" i="79"/>
  <c r="R8482" i="79"/>
  <c r="R8486" i="79"/>
  <c r="R8490" i="79"/>
  <c r="R8494" i="79"/>
  <c r="R8498" i="79"/>
  <c r="R8502" i="79"/>
  <c r="R8506" i="79"/>
  <c r="R8479" i="79"/>
  <c r="R8483" i="79"/>
  <c r="R8487" i="79"/>
  <c r="R8491" i="79"/>
  <c r="R8495" i="79"/>
  <c r="R8499" i="79"/>
  <c r="R8503" i="79"/>
  <c r="R8507" i="79"/>
  <c r="R8480" i="79"/>
  <c r="R8484" i="79"/>
  <c r="R8488" i="79"/>
  <c r="R8492" i="79"/>
  <c r="R8496" i="79"/>
  <c r="R8500" i="79"/>
  <c r="R8504" i="79"/>
  <c r="R8508" i="79"/>
  <c r="R8477" i="79"/>
  <c r="R8481" i="79"/>
  <c r="R8485" i="79"/>
  <c r="R8489" i="79"/>
  <c r="R8493" i="79"/>
  <c r="R8497" i="79"/>
  <c r="R8501" i="79"/>
  <c r="R8505" i="79"/>
  <c r="R9975" i="79"/>
  <c r="R356" i="79"/>
  <c r="R2296" i="79"/>
  <c r="R3947" i="79"/>
  <c r="R5563" i="79"/>
  <c r="R6644" i="79"/>
  <c r="R8438" i="79"/>
  <c r="R9931" i="79"/>
  <c r="R313" i="79"/>
  <c r="R2250" i="79"/>
  <c r="R3901" i="79"/>
  <c r="R5517" i="79"/>
  <c r="R6597" i="79"/>
  <c r="R8391" i="79"/>
  <c r="R10095" i="79"/>
  <c r="R472" i="79"/>
  <c r="R2628" i="79"/>
  <c r="R2629" i="79"/>
  <c r="R2630" i="79"/>
  <c r="R4314" i="79"/>
  <c r="R4315" i="79"/>
  <c r="R4316" i="79"/>
  <c r="R5788" i="79"/>
  <c r="R5785" i="79"/>
  <c r="R5786" i="79"/>
  <c r="R5787" i="79"/>
  <c r="R7000" i="79"/>
  <c r="R7001" i="79"/>
  <c r="R7002" i="79"/>
  <c r="R8838" i="79"/>
  <c r="R8839" i="79"/>
  <c r="R8840" i="79"/>
  <c r="R9922" i="79"/>
  <c r="R305" i="79"/>
  <c r="R2233" i="79"/>
  <c r="R3883" i="79"/>
  <c r="R5504" i="79"/>
  <c r="R6581" i="79"/>
  <c r="R8372" i="79"/>
  <c r="R10162" i="79"/>
  <c r="R1111" i="79"/>
  <c r="R793" i="79"/>
  <c r="R2720" i="79"/>
  <c r="R4395" i="79"/>
  <c r="R7091" i="79"/>
  <c r="R7618" i="79"/>
  <c r="R9402" i="79"/>
  <c r="R9401" i="79"/>
  <c r="R533" i="79"/>
  <c r="R532" i="79"/>
  <c r="R1613" i="79"/>
  <c r="R1614" i="79"/>
  <c r="R3215" i="79"/>
  <c r="R3216" i="79"/>
  <c r="R4848" i="79"/>
  <c r="R5880" i="79"/>
  <c r="R4849" i="79"/>
  <c r="R5879" i="79"/>
  <c r="R8938" i="79"/>
  <c r="R8937" i="79"/>
  <c r="R9641" i="79"/>
  <c r="R36" i="79"/>
  <c r="R1895" i="79"/>
  <c r="R3510" i="79"/>
  <c r="R5141" i="79"/>
  <c r="R6195" i="79"/>
  <c r="R9233" i="79"/>
  <c r="R9472" i="79"/>
  <c r="R603" i="79"/>
  <c r="R1692" i="79"/>
  <c r="R3295" i="79"/>
  <c r="R4931" i="79"/>
  <c r="R5963" i="79"/>
  <c r="R9019" i="79"/>
  <c r="R9877" i="79"/>
  <c r="R260" i="79"/>
  <c r="R2175" i="79"/>
  <c r="R3825" i="79"/>
  <c r="R5436" i="79"/>
  <c r="R6515" i="79"/>
  <c r="R8312" i="79"/>
  <c r="R9467" i="79"/>
  <c r="R598" i="79"/>
  <c r="R1687" i="79"/>
  <c r="R3290" i="79"/>
  <c r="R4926" i="79"/>
  <c r="R5958" i="79"/>
  <c r="R9014" i="79"/>
  <c r="R10155" i="79"/>
  <c r="R1104" i="79"/>
  <c r="R786" i="79"/>
  <c r="R2713" i="79"/>
  <c r="R4388" i="79"/>
  <c r="R7084" i="79"/>
  <c r="R7611" i="79"/>
  <c r="R10156" i="79"/>
  <c r="R787" i="79"/>
  <c r="R1105" i="79"/>
  <c r="R2714" i="79"/>
  <c r="R4389" i="79"/>
  <c r="R7085" i="79"/>
  <c r="R7612" i="79"/>
  <c r="R10140" i="79"/>
  <c r="R774" i="79"/>
  <c r="R1086" i="79"/>
  <c r="R2684" i="79"/>
  <c r="R4368" i="79"/>
  <c r="R7061" i="79"/>
  <c r="R7588" i="79"/>
  <c r="R9485" i="79"/>
  <c r="R616" i="79"/>
  <c r="R1705" i="79"/>
  <c r="R3308" i="79"/>
  <c r="R4944" i="79"/>
  <c r="R5976" i="79"/>
  <c r="R9032" i="79"/>
  <c r="R9459" i="79"/>
  <c r="R590" i="79"/>
  <c r="R1678" i="79"/>
  <c r="R3281" i="79"/>
  <c r="R5949" i="79"/>
  <c r="R4914" i="79"/>
  <c r="R9005" i="79"/>
  <c r="R9586" i="79"/>
  <c r="R714" i="79"/>
  <c r="R1822" i="79"/>
  <c r="R3427" i="79"/>
  <c r="R5068" i="79"/>
  <c r="R6103" i="79"/>
  <c r="R9155" i="79"/>
  <c r="R9754" i="79"/>
  <c r="R140" i="79"/>
  <c r="R2042" i="79"/>
  <c r="R3688" i="79"/>
  <c r="R5294" i="79"/>
  <c r="R6370" i="79"/>
  <c r="R8169" i="79"/>
  <c r="R9476" i="79"/>
  <c r="R607" i="79"/>
  <c r="R1696" i="79"/>
  <c r="R3299" i="79"/>
  <c r="R4935" i="79"/>
  <c r="R5967" i="79"/>
  <c r="R9023" i="79"/>
  <c r="R9350" i="79"/>
  <c r="R481" i="79"/>
  <c r="R1545" i="79"/>
  <c r="R3140" i="79"/>
  <c r="R4779" i="79"/>
  <c r="R5799" i="79"/>
  <c r="R8850" i="79"/>
  <c r="R9768" i="79"/>
  <c r="R154" i="79"/>
  <c r="R2058" i="79"/>
  <c r="R3704" i="79"/>
  <c r="R5311" i="79"/>
  <c r="R6386" i="79"/>
  <c r="R8185" i="79"/>
  <c r="R9563" i="79"/>
  <c r="R9562" i="79"/>
  <c r="R693" i="79"/>
  <c r="R694" i="79"/>
  <c r="R1797" i="79"/>
  <c r="R1796" i="79"/>
  <c r="R3399" i="79"/>
  <c r="R3400" i="79"/>
  <c r="R5036" i="79"/>
  <c r="R5035" i="79"/>
  <c r="R6072" i="79"/>
  <c r="R6071" i="79"/>
  <c r="R9126" i="79"/>
  <c r="R9125" i="79"/>
  <c r="R9693" i="79"/>
  <c r="R83" i="79"/>
  <c r="R1979" i="79"/>
  <c r="R3620" i="79"/>
  <c r="R5233" i="79"/>
  <c r="R6308" i="79"/>
  <c r="R8105" i="79"/>
  <c r="R10159" i="79"/>
  <c r="R1108" i="79"/>
  <c r="R790" i="79"/>
  <c r="R2717" i="79"/>
  <c r="R4392" i="79"/>
  <c r="R7088" i="79"/>
  <c r="R7615" i="79"/>
  <c r="R10137" i="79"/>
  <c r="R10138" i="79"/>
  <c r="R771" i="79"/>
  <c r="R1083" i="79"/>
  <c r="R772" i="79"/>
  <c r="R1084" i="79"/>
  <c r="R2681" i="79"/>
  <c r="R2682" i="79"/>
  <c r="R4365" i="79"/>
  <c r="R4366" i="79"/>
  <c r="R7058" i="79"/>
  <c r="R7059" i="79"/>
  <c r="R7586" i="79"/>
  <c r="R7585" i="79"/>
  <c r="R10117" i="79"/>
  <c r="R10116" i="79"/>
  <c r="R751" i="79"/>
  <c r="R1059" i="79"/>
  <c r="R750" i="79"/>
  <c r="R1058" i="79"/>
  <c r="R2656" i="79"/>
  <c r="R2657" i="79"/>
  <c r="R4341" i="79"/>
  <c r="R4342" i="79"/>
  <c r="R7030" i="79"/>
  <c r="R7031" i="79"/>
  <c r="R7558" i="79"/>
  <c r="R7557" i="79"/>
  <c r="R10119" i="79"/>
  <c r="R753" i="79"/>
  <c r="R1061" i="79"/>
  <c r="R2659" i="79"/>
  <c r="R4344" i="79"/>
  <c r="R7033" i="79"/>
  <c r="R7560" i="79"/>
  <c r="R9470" i="79"/>
  <c r="R9471" i="79"/>
  <c r="R601" i="79"/>
  <c r="R602" i="79"/>
  <c r="R1690" i="79"/>
  <c r="R1691" i="79"/>
  <c r="R3294" i="79"/>
  <c r="R3293" i="79"/>
  <c r="R4929" i="79"/>
  <c r="R5961" i="79"/>
  <c r="R4930" i="79"/>
  <c r="R5962" i="79"/>
  <c r="R9018" i="79"/>
  <c r="R9017" i="79"/>
  <c r="R9416" i="79"/>
  <c r="R9417" i="79"/>
  <c r="R547" i="79"/>
  <c r="R548" i="79"/>
  <c r="R1629" i="79"/>
  <c r="R1628" i="79"/>
  <c r="R3231" i="79"/>
  <c r="R3230" i="79"/>
  <c r="R4864" i="79"/>
  <c r="R5894" i="79"/>
  <c r="R4863" i="79"/>
  <c r="R5895" i="79"/>
  <c r="R8952" i="79"/>
  <c r="R8953" i="79"/>
  <c r="R9374" i="79"/>
  <c r="R505" i="79"/>
  <c r="R1586" i="79"/>
  <c r="R3188" i="79"/>
  <c r="R5852" i="79"/>
  <c r="R4821" i="79"/>
  <c r="R8910" i="79"/>
  <c r="R9407" i="79"/>
  <c r="R538" i="79"/>
  <c r="R1619" i="79"/>
  <c r="R3221" i="79"/>
  <c r="R5885" i="79"/>
  <c r="R4854" i="79"/>
  <c r="R8943" i="79"/>
  <c r="R9487" i="79"/>
  <c r="R618" i="79"/>
  <c r="R1707" i="79"/>
  <c r="R3310" i="79"/>
  <c r="R4946" i="79"/>
  <c r="R5978" i="79"/>
  <c r="R9034" i="79"/>
  <c r="R9807" i="79"/>
  <c r="R193" i="79"/>
  <c r="R2100" i="79"/>
  <c r="R3746" i="79"/>
  <c r="R5357" i="79"/>
  <c r="R6433" i="79"/>
  <c r="R8227" i="79"/>
  <c r="R9394" i="79"/>
  <c r="R9393" i="79"/>
  <c r="R525" i="79"/>
  <c r="R524" i="79"/>
  <c r="R1605" i="79"/>
  <c r="R1606" i="79"/>
  <c r="R3207" i="79"/>
  <c r="R3208" i="79"/>
  <c r="R4840" i="79"/>
  <c r="R5872" i="79"/>
  <c r="R4841" i="79"/>
  <c r="R5871" i="79"/>
  <c r="R8930" i="79"/>
  <c r="R8929" i="79"/>
  <c r="R9571" i="79"/>
  <c r="R9572" i="79"/>
  <c r="R703" i="79"/>
  <c r="R702" i="79"/>
  <c r="R1805" i="79"/>
  <c r="R1806" i="79"/>
  <c r="R3409" i="79"/>
  <c r="R3408" i="79"/>
  <c r="R5044" i="79"/>
  <c r="R5045" i="79"/>
  <c r="R6080" i="79"/>
  <c r="R6081" i="79"/>
  <c r="R9134" i="79"/>
  <c r="R9135" i="79"/>
  <c r="R9449" i="79"/>
  <c r="R580" i="79"/>
  <c r="R1663" i="79"/>
  <c r="R3265" i="79"/>
  <c r="R4900" i="79"/>
  <c r="R5933" i="79"/>
  <c r="R8989" i="79"/>
  <c r="R10161" i="79"/>
  <c r="R792" i="79"/>
  <c r="R1110" i="79"/>
  <c r="R2719" i="79"/>
  <c r="R4394" i="79"/>
  <c r="R7090" i="79"/>
  <c r="R7617" i="79"/>
  <c r="R10133" i="79"/>
  <c r="R10132" i="79"/>
  <c r="R10134" i="79"/>
  <c r="R767" i="79"/>
  <c r="R1075" i="79"/>
  <c r="R768" i="79"/>
  <c r="R1076" i="79"/>
  <c r="R766" i="79"/>
  <c r="R1074" i="79"/>
  <c r="R2672" i="79"/>
  <c r="R2673" i="79"/>
  <c r="R2674" i="79"/>
  <c r="R4357" i="79"/>
  <c r="R4358" i="79"/>
  <c r="R4359" i="79"/>
  <c r="R7048" i="79"/>
  <c r="R7046" i="79"/>
  <c r="R7047" i="79"/>
  <c r="R7574" i="79"/>
  <c r="R7575" i="79"/>
  <c r="R7573" i="79"/>
  <c r="R10103" i="79"/>
  <c r="R1039" i="79"/>
  <c r="R737" i="79"/>
  <c r="R2639" i="79"/>
  <c r="R4325" i="79"/>
  <c r="R7011" i="79"/>
  <c r="R7538" i="79"/>
  <c r="R9383" i="79"/>
  <c r="R514" i="79"/>
  <c r="R1595" i="79"/>
  <c r="R3197" i="79"/>
  <c r="R5861" i="79"/>
  <c r="R4830" i="79"/>
  <c r="R8919" i="79"/>
  <c r="R9498" i="79"/>
  <c r="R629" i="79"/>
  <c r="R1726" i="79"/>
  <c r="R3329" i="79"/>
  <c r="R5997" i="79"/>
  <c r="R4962" i="79"/>
  <c r="R9053" i="79"/>
  <c r="R9558" i="79"/>
  <c r="R689" i="79"/>
  <c r="R1792" i="79"/>
  <c r="R3395" i="79"/>
  <c r="R5031" i="79"/>
  <c r="R6067" i="79"/>
  <c r="R9121" i="79"/>
  <c r="R9370" i="79"/>
  <c r="R501" i="79"/>
  <c r="R1582" i="79"/>
  <c r="R3184" i="79"/>
  <c r="R5848" i="79"/>
  <c r="R4817" i="79"/>
  <c r="R8906" i="79"/>
  <c r="R9366" i="79"/>
  <c r="R497" i="79"/>
  <c r="R1568" i="79"/>
  <c r="R3169" i="79"/>
  <c r="R5828" i="79"/>
  <c r="R4803" i="79"/>
  <c r="R8888" i="79"/>
  <c r="R9602" i="79"/>
  <c r="R730" i="79"/>
  <c r="R1840" i="79"/>
  <c r="R3445" i="79"/>
  <c r="R5086" i="79"/>
  <c r="R6121" i="79"/>
  <c r="R9173" i="79"/>
  <c r="R9709" i="79"/>
  <c r="R99" i="79"/>
  <c r="R1995" i="79"/>
  <c r="R3636" i="79"/>
  <c r="R5249" i="79"/>
  <c r="R6324" i="79"/>
  <c r="R8121" i="79"/>
  <c r="R9591" i="79"/>
  <c r="R719" i="79"/>
  <c r="R1827" i="79"/>
  <c r="R3432" i="79"/>
  <c r="R5073" i="79"/>
  <c r="R6108" i="79"/>
  <c r="R9160" i="79"/>
  <c r="R9547" i="79"/>
  <c r="R678" i="79"/>
  <c r="R1780" i="79"/>
  <c r="R3383" i="79"/>
  <c r="R5019" i="79"/>
  <c r="R6054" i="79"/>
  <c r="R9108" i="79"/>
  <c r="R10093" i="79"/>
  <c r="R470" i="79"/>
  <c r="R2626" i="79"/>
  <c r="R4312" i="79"/>
  <c r="R5783" i="79"/>
  <c r="R6998" i="79"/>
  <c r="R8836" i="79"/>
  <c r="R9368" i="79"/>
  <c r="R499" i="79"/>
  <c r="R1574" i="79"/>
  <c r="R1575" i="79"/>
  <c r="R3176" i="79"/>
  <c r="R3177" i="79"/>
  <c r="R4808" i="79"/>
  <c r="R4809" i="79"/>
  <c r="R5837" i="79"/>
  <c r="R4810" i="79"/>
  <c r="R5838" i="79"/>
  <c r="R8898" i="79"/>
  <c r="R8897" i="79"/>
  <c r="R9527" i="79"/>
  <c r="R658" i="79"/>
  <c r="R1759" i="79"/>
  <c r="R1760" i="79"/>
  <c r="R3362" i="79"/>
  <c r="R3363" i="79"/>
  <c r="R6032" i="79"/>
  <c r="R4997" i="79"/>
  <c r="R6033" i="79"/>
  <c r="R4998" i="79"/>
  <c r="R4999" i="79"/>
  <c r="R6034" i="79"/>
  <c r="R9086" i="79"/>
  <c r="R9087" i="79"/>
  <c r="R9088" i="79"/>
  <c r="R10090" i="79"/>
  <c r="R467" i="79"/>
  <c r="R2622" i="79"/>
  <c r="R4308" i="79"/>
  <c r="R5779" i="79"/>
  <c r="R6994" i="79"/>
  <c r="R8832" i="79"/>
  <c r="R9514" i="79"/>
  <c r="R645" i="79"/>
  <c r="R1744" i="79"/>
  <c r="R3347" i="79"/>
  <c r="R4981" i="79"/>
  <c r="R6017" i="79"/>
  <c r="R9071" i="79"/>
  <c r="R451" i="79"/>
  <c r="R10074" i="79"/>
  <c r="R2562" i="79"/>
  <c r="R4248" i="79"/>
  <c r="R5740" i="79"/>
  <c r="R6927" i="79"/>
  <c r="R8757" i="79"/>
  <c r="R9523" i="79"/>
  <c r="R654" i="79"/>
  <c r="R1753" i="79"/>
  <c r="R1754" i="79"/>
  <c r="R1755" i="79"/>
  <c r="R3357" i="79"/>
  <c r="R3358" i="79"/>
  <c r="R3356" i="79"/>
  <c r="R4992" i="79"/>
  <c r="R6028" i="79"/>
  <c r="R4993" i="79"/>
  <c r="R4990" i="79"/>
  <c r="R6026" i="79"/>
  <c r="R4991" i="79"/>
  <c r="R6027" i="79"/>
  <c r="R9082" i="79"/>
  <c r="R9080" i="79"/>
  <c r="R9081" i="79"/>
  <c r="R10406" i="79"/>
  <c r="R1030" i="79"/>
  <c r="R1520" i="79"/>
  <c r="R3114" i="79"/>
  <c r="R4758" i="79"/>
  <c r="R7515" i="79"/>
  <c r="R8075" i="79"/>
  <c r="R10401" i="79"/>
  <c r="R1026" i="79"/>
  <c r="R1472" i="79"/>
  <c r="R3089" i="79"/>
  <c r="R4734" i="79"/>
  <c r="R7488" i="79"/>
  <c r="R8029" i="79"/>
  <c r="R10396" i="79"/>
  <c r="R1022" i="79"/>
  <c r="R1467" i="79"/>
  <c r="R3084" i="79"/>
  <c r="R4729" i="79"/>
  <c r="R8024" i="79"/>
  <c r="R7483" i="79"/>
  <c r="R9997" i="79"/>
  <c r="R376" i="79"/>
  <c r="R2336" i="79"/>
  <c r="R3994" i="79"/>
  <c r="R5602" i="79"/>
  <c r="R6714" i="79"/>
  <c r="R8511" i="79"/>
  <c r="R10069" i="79"/>
  <c r="R446" i="79"/>
  <c r="R2551" i="79"/>
  <c r="R4233" i="79"/>
  <c r="R5734" i="79"/>
  <c r="R6916" i="79"/>
  <c r="R8744" i="79"/>
  <c r="R10065" i="79"/>
  <c r="R442" i="79"/>
  <c r="R2534" i="79"/>
  <c r="R4217" i="79"/>
  <c r="R5727" i="79"/>
  <c r="R6899" i="79"/>
  <c r="R8727" i="79"/>
  <c r="R10061" i="79"/>
  <c r="R438" i="79"/>
  <c r="R2514" i="79"/>
  <c r="R4190" i="79"/>
  <c r="R5720" i="79"/>
  <c r="R6878" i="79"/>
  <c r="R8704" i="79"/>
  <c r="R9988" i="79"/>
  <c r="R368" i="79"/>
  <c r="R2319" i="79"/>
  <c r="R3975" i="79"/>
  <c r="R3976" i="79"/>
  <c r="R5586" i="79"/>
  <c r="R6672" i="79"/>
  <c r="R6673" i="79"/>
  <c r="R8468" i="79"/>
  <c r="R8469" i="79"/>
  <c r="R10053" i="79"/>
  <c r="R430" i="79"/>
  <c r="R2506" i="79"/>
  <c r="R4182" i="79"/>
  <c r="R5712" i="79"/>
  <c r="R6870" i="79"/>
  <c r="R8696" i="79"/>
  <c r="R10049" i="79"/>
  <c r="R426" i="79"/>
  <c r="R2498" i="79"/>
  <c r="R4174" i="79"/>
  <c r="R5706" i="79"/>
  <c r="R6862" i="79"/>
  <c r="R8688" i="79"/>
  <c r="R9864" i="79"/>
  <c r="R247" i="79"/>
  <c r="R2160" i="79"/>
  <c r="R3810" i="79"/>
  <c r="R5418" i="79"/>
  <c r="R6497" i="79"/>
  <c r="R8291" i="79"/>
  <c r="R10038" i="79"/>
  <c r="R10040" i="79"/>
  <c r="R10037" i="79"/>
  <c r="R10039" i="79"/>
  <c r="R417" i="79"/>
  <c r="R415" i="79"/>
  <c r="R416" i="79"/>
  <c r="R2475" i="79"/>
  <c r="R2476" i="79"/>
  <c r="R2473" i="79"/>
  <c r="R2474" i="79"/>
  <c r="R4149" i="79"/>
  <c r="R4150" i="79"/>
  <c r="R4151" i="79"/>
  <c r="R4152" i="79"/>
  <c r="R5684" i="79"/>
  <c r="R5685" i="79"/>
  <c r="R5682" i="79"/>
  <c r="R5683" i="79"/>
  <c r="R6820" i="79"/>
  <c r="R6824" i="79"/>
  <c r="R6828" i="79"/>
  <c r="R6832" i="79"/>
  <c r="R6836" i="79"/>
  <c r="R6821" i="79"/>
  <c r="R6825" i="79"/>
  <c r="R6829" i="79"/>
  <c r="R6833" i="79"/>
  <c r="R6837" i="79"/>
  <c r="R6822" i="79"/>
  <c r="R6826" i="79"/>
  <c r="R6830" i="79"/>
  <c r="R6834" i="79"/>
  <c r="R6838" i="79"/>
  <c r="R6823" i="79"/>
  <c r="R6827" i="79"/>
  <c r="R6831" i="79"/>
  <c r="R6835" i="79"/>
  <c r="R6839" i="79"/>
  <c r="R8646" i="79"/>
  <c r="R8650" i="79"/>
  <c r="R8654" i="79"/>
  <c r="R8658" i="79"/>
  <c r="R8662" i="79"/>
  <c r="R8647" i="79"/>
  <c r="R8651" i="79"/>
  <c r="R8655" i="79"/>
  <c r="R8659" i="79"/>
  <c r="R8663" i="79"/>
  <c r="R8648" i="79"/>
  <c r="R8652" i="79"/>
  <c r="R8656" i="79"/>
  <c r="R8660" i="79"/>
  <c r="R8664" i="79"/>
  <c r="R8645" i="79"/>
  <c r="R8649" i="79"/>
  <c r="R8653" i="79"/>
  <c r="R8657" i="79"/>
  <c r="R8661" i="79"/>
  <c r="R8665" i="79"/>
  <c r="R10381" i="79"/>
  <c r="R1009" i="79"/>
  <c r="R1433" i="79"/>
  <c r="R3041" i="79"/>
  <c r="R4694" i="79"/>
  <c r="R7435" i="79"/>
  <c r="R7967" i="79"/>
  <c r="R10253" i="79"/>
  <c r="R1243" i="79"/>
  <c r="R882" i="79"/>
  <c r="R2854" i="79"/>
  <c r="R4523" i="79"/>
  <c r="R7242" i="79"/>
  <c r="R7774" i="79"/>
  <c r="R10385" i="79"/>
  <c r="R1013" i="79"/>
  <c r="R1448" i="79"/>
  <c r="R3062" i="79"/>
  <c r="R4709" i="79"/>
  <c r="R7461" i="79"/>
  <c r="R8002" i="79"/>
  <c r="R10235" i="79"/>
  <c r="R866" i="79"/>
  <c r="R1206" i="79"/>
  <c r="R2817" i="79"/>
  <c r="R4484" i="79"/>
  <c r="R7191" i="79"/>
  <c r="R7715" i="79"/>
  <c r="R9697" i="79"/>
  <c r="R87" i="79"/>
  <c r="R1983" i="79"/>
  <c r="R3624" i="79"/>
  <c r="R5237" i="79"/>
  <c r="R6312" i="79"/>
  <c r="R8109" i="79"/>
  <c r="R9538" i="79"/>
  <c r="R669" i="79"/>
  <c r="R1771" i="79"/>
  <c r="R3374" i="79"/>
  <c r="R5010" i="79"/>
  <c r="R6045" i="79"/>
  <c r="R9099" i="79"/>
  <c r="R10016" i="79"/>
  <c r="R395" i="79"/>
  <c r="R2390" i="79"/>
  <c r="R4052" i="79"/>
  <c r="R5637" i="79"/>
  <c r="R6758" i="79"/>
  <c r="R8575" i="79"/>
  <c r="R10001" i="79"/>
  <c r="R380" i="79"/>
  <c r="R2340" i="79"/>
  <c r="R3998" i="79"/>
  <c r="R5606" i="79"/>
  <c r="R6718" i="79"/>
  <c r="R8515" i="79"/>
  <c r="R9673" i="79"/>
  <c r="R68" i="79"/>
  <c r="R1950" i="79"/>
  <c r="R3579" i="79"/>
  <c r="R5211" i="79"/>
  <c r="R6273" i="79"/>
  <c r="R9314" i="79"/>
  <c r="R10029" i="79"/>
  <c r="R407" i="79"/>
  <c r="R2443" i="79"/>
  <c r="R4112" i="79"/>
  <c r="R5661" i="79"/>
  <c r="R6791" i="79"/>
  <c r="R8613" i="79"/>
  <c r="R9369" i="79"/>
  <c r="R500" i="79"/>
  <c r="R1577" i="79"/>
  <c r="R1581" i="79"/>
  <c r="R1578" i="79"/>
  <c r="R1579" i="79"/>
  <c r="R1576" i="79"/>
  <c r="R1580" i="79"/>
  <c r="R3179" i="79"/>
  <c r="R3183" i="79"/>
  <c r="R3180" i="79"/>
  <c r="R3181" i="79"/>
  <c r="R3178" i="79"/>
  <c r="R3182" i="79"/>
  <c r="R4812" i="79"/>
  <c r="R4816" i="79"/>
  <c r="R5840" i="79"/>
  <c r="R5844" i="79"/>
  <c r="R4813" i="79"/>
  <c r="R5841" i="79"/>
  <c r="R5845" i="79"/>
  <c r="R4814" i="79"/>
  <c r="R5842" i="79"/>
  <c r="R5846" i="79"/>
  <c r="R4811" i="79"/>
  <c r="R4815" i="79"/>
  <c r="R5839" i="79"/>
  <c r="R5843" i="79"/>
  <c r="R5847" i="79"/>
  <c r="R8902" i="79"/>
  <c r="R8899" i="79"/>
  <c r="R8903" i="79"/>
  <c r="R8900" i="79"/>
  <c r="R8904" i="79"/>
  <c r="R8901" i="79"/>
  <c r="R8905" i="79"/>
  <c r="R10002" i="79"/>
  <c r="R381" i="79"/>
  <c r="R2341" i="79"/>
  <c r="R2342" i="79"/>
  <c r="R3999" i="79"/>
  <c r="R4000" i="79"/>
  <c r="R5608" i="79"/>
  <c r="R5609" i="79"/>
  <c r="R5610" i="79"/>
  <c r="R5607" i="79"/>
  <c r="R5611" i="79"/>
  <c r="R6720" i="79"/>
  <c r="R6719" i="79"/>
  <c r="R8516" i="79"/>
  <c r="R8517" i="79"/>
  <c r="R9737" i="79"/>
  <c r="R123" i="79"/>
  <c r="R2025" i="79"/>
  <c r="R3671" i="79"/>
  <c r="R5277" i="79"/>
  <c r="R6353" i="79"/>
  <c r="R8152" i="79"/>
  <c r="R10124" i="79"/>
  <c r="R758" i="79"/>
  <c r="R1066" i="79"/>
  <c r="R2664" i="79"/>
  <c r="R4349" i="79"/>
  <c r="R7038" i="79"/>
  <c r="R7565" i="79"/>
  <c r="R10329" i="79"/>
  <c r="R958" i="79"/>
  <c r="R1334" i="79"/>
  <c r="R2943" i="79"/>
  <c r="R4609" i="79"/>
  <c r="R7336" i="79"/>
  <c r="R7868" i="79"/>
  <c r="R10369" i="79"/>
  <c r="R997" i="79"/>
  <c r="R1381" i="79"/>
  <c r="R2990" i="79"/>
  <c r="R4660" i="79"/>
  <c r="R7384" i="79"/>
  <c r="R7916" i="79"/>
  <c r="R9440" i="79"/>
  <c r="R571" i="79"/>
  <c r="R1654" i="79"/>
  <c r="R3256" i="79"/>
  <c r="R5924" i="79"/>
  <c r="R4891" i="79"/>
  <c r="R8980" i="79"/>
  <c r="R9766" i="79"/>
  <c r="R9765" i="79"/>
  <c r="R9767" i="79"/>
  <c r="R153" i="79"/>
  <c r="R151" i="79"/>
  <c r="R152" i="79"/>
  <c r="R2055" i="79"/>
  <c r="R2056" i="79"/>
  <c r="R2057" i="79"/>
  <c r="R3701" i="79"/>
  <c r="R3702" i="79"/>
  <c r="R3703" i="79"/>
  <c r="R5308" i="79"/>
  <c r="R5309" i="79"/>
  <c r="R5310" i="79"/>
  <c r="R6384" i="79"/>
  <c r="R6385" i="79"/>
  <c r="R6383" i="79"/>
  <c r="R8182" i="79"/>
  <c r="R8183" i="79"/>
  <c r="R8184" i="79"/>
  <c r="R9981" i="79"/>
  <c r="R362" i="79"/>
  <c r="R2311" i="79"/>
  <c r="R3967" i="79"/>
  <c r="R5577" i="79"/>
  <c r="R6664" i="79"/>
  <c r="R8460" i="79"/>
  <c r="R9977" i="79"/>
  <c r="R358" i="79"/>
  <c r="R2301" i="79"/>
  <c r="R3957" i="79"/>
  <c r="R5571" i="79"/>
  <c r="R6654" i="79"/>
  <c r="R8450" i="79"/>
  <c r="R9700" i="79"/>
  <c r="R90" i="79"/>
  <c r="R1986" i="79"/>
  <c r="R3627" i="79"/>
  <c r="R5240" i="79"/>
  <c r="R6315" i="79"/>
  <c r="R8112" i="79"/>
  <c r="R9967" i="79"/>
  <c r="R348" i="79"/>
  <c r="R2287" i="79"/>
  <c r="R3938" i="79"/>
  <c r="R5554" i="79"/>
  <c r="R6635" i="79"/>
  <c r="R8429" i="79"/>
  <c r="R9963" i="79"/>
  <c r="R344" i="79"/>
  <c r="R2283" i="79"/>
  <c r="R3934" i="79"/>
  <c r="R5550" i="79"/>
  <c r="R6631" i="79"/>
  <c r="R8425" i="79"/>
  <c r="R9959" i="79"/>
  <c r="R340" i="79"/>
  <c r="R2279" i="79"/>
  <c r="R3930" i="79"/>
  <c r="R5546" i="79"/>
  <c r="R6627" i="79"/>
  <c r="R8421" i="79"/>
  <c r="R9955" i="79"/>
  <c r="R336" i="79"/>
  <c r="R2275" i="79"/>
  <c r="R3926" i="79"/>
  <c r="R5542" i="79"/>
  <c r="R6623" i="79"/>
  <c r="R8417" i="79"/>
  <c r="R10184" i="79"/>
  <c r="R815" i="79"/>
  <c r="R1139" i="79"/>
  <c r="R2753" i="79"/>
  <c r="R4423" i="79"/>
  <c r="R7119" i="79"/>
  <c r="R7646" i="79"/>
  <c r="R10360" i="79"/>
  <c r="R988" i="79"/>
  <c r="R1371" i="79"/>
  <c r="R2980" i="79"/>
  <c r="R4650" i="79"/>
  <c r="R7374" i="79"/>
  <c r="R7906" i="79"/>
  <c r="R10190" i="79"/>
  <c r="R821" i="79"/>
  <c r="R1154" i="79"/>
  <c r="R2764" i="79"/>
  <c r="R4433" i="79"/>
  <c r="R7134" i="79"/>
  <c r="R7661" i="79"/>
  <c r="R10261" i="79"/>
  <c r="R1251" i="79"/>
  <c r="R890" i="79"/>
  <c r="R2862" i="79"/>
  <c r="R4531" i="79"/>
  <c r="R7250" i="79"/>
  <c r="R7782" i="79"/>
  <c r="R9950" i="79"/>
  <c r="R331" i="79"/>
  <c r="R2270" i="79"/>
  <c r="R3921" i="79"/>
  <c r="R5537" i="79"/>
  <c r="R6618" i="79"/>
  <c r="R8412" i="79"/>
  <c r="R9944" i="79"/>
  <c r="R326" i="79"/>
  <c r="R2263" i="79"/>
  <c r="R3914" i="79"/>
  <c r="R5530" i="79"/>
  <c r="R6610" i="79"/>
  <c r="R8404" i="79"/>
  <c r="R9940" i="79"/>
  <c r="R322" i="79"/>
  <c r="R2259" i="79"/>
  <c r="R3910" i="79"/>
  <c r="R5526" i="79"/>
  <c r="R6606" i="79"/>
  <c r="R8400" i="79"/>
  <c r="R9936" i="79"/>
  <c r="R318" i="79"/>
  <c r="R2255" i="79"/>
  <c r="R3906" i="79"/>
  <c r="R5522" i="79"/>
  <c r="R6602" i="79"/>
  <c r="R8396" i="79"/>
  <c r="R9932" i="79"/>
  <c r="R314" i="79"/>
  <c r="R2251" i="79"/>
  <c r="R3902" i="79"/>
  <c r="R5518" i="79"/>
  <c r="R6598" i="79"/>
  <c r="R8392" i="79"/>
  <c r="R9926" i="79"/>
  <c r="R309" i="79"/>
  <c r="R2244" i="79"/>
  <c r="R3895" i="79"/>
  <c r="R5510" i="79"/>
  <c r="R6590" i="79"/>
  <c r="R8384" i="79"/>
  <c r="R9771" i="79"/>
  <c r="R157" i="79"/>
  <c r="R2061" i="79"/>
  <c r="R3707" i="79"/>
  <c r="R5314" i="79"/>
  <c r="R6389" i="79"/>
  <c r="R8188" i="79"/>
  <c r="R9918" i="79"/>
  <c r="R301" i="79"/>
  <c r="R2228" i="79"/>
  <c r="R3878" i="79"/>
  <c r="R5499" i="79"/>
  <c r="R6576" i="79"/>
  <c r="R8367" i="79"/>
  <c r="R10045" i="79"/>
  <c r="R422" i="79"/>
  <c r="R2488" i="79"/>
  <c r="R4164" i="79"/>
  <c r="R5696" i="79"/>
  <c r="R6851" i="79"/>
  <c r="R8677" i="79"/>
  <c r="R10345" i="79"/>
  <c r="R974" i="79"/>
  <c r="R1356" i="79"/>
  <c r="R2965" i="79"/>
  <c r="R4635" i="79"/>
  <c r="R7359" i="79"/>
  <c r="R7891" i="79"/>
  <c r="R10341" i="79"/>
  <c r="R970" i="79"/>
  <c r="R1350" i="79"/>
  <c r="R2959" i="79"/>
  <c r="R4628" i="79"/>
  <c r="R7353" i="79"/>
  <c r="R7885" i="79"/>
  <c r="R10337" i="79"/>
  <c r="R966" i="79"/>
  <c r="R1346" i="79"/>
  <c r="R2955" i="79"/>
  <c r="R4623" i="79"/>
  <c r="R7348" i="79"/>
  <c r="R7880" i="79"/>
  <c r="R9912" i="79"/>
  <c r="R295" i="79"/>
  <c r="R2222" i="79"/>
  <c r="R3872" i="79"/>
  <c r="R5493" i="79"/>
  <c r="R6570" i="79"/>
  <c r="R8361" i="79"/>
  <c r="R9908" i="79"/>
  <c r="R291" i="79"/>
  <c r="R2217" i="79"/>
  <c r="R3867" i="79"/>
  <c r="R5487" i="79"/>
  <c r="R6565" i="79"/>
  <c r="R8356" i="79"/>
  <c r="R9904" i="79"/>
  <c r="R287" i="79"/>
  <c r="R2210" i="79"/>
  <c r="R3860" i="79"/>
  <c r="R5477" i="79"/>
  <c r="R6554" i="79"/>
  <c r="R8349" i="79"/>
  <c r="R9497" i="79"/>
  <c r="R628" i="79"/>
  <c r="R1725" i="79"/>
  <c r="R3328" i="79"/>
  <c r="R5996" i="79"/>
  <c r="R4961" i="79"/>
  <c r="R9052" i="79"/>
  <c r="R9896" i="79"/>
  <c r="R279" i="79"/>
  <c r="R2200" i="79"/>
  <c r="R3850" i="79"/>
  <c r="R5466" i="79"/>
  <c r="R6544" i="79"/>
  <c r="R8339" i="79"/>
  <c r="R9892" i="79"/>
  <c r="R275" i="79"/>
  <c r="R2196" i="79"/>
  <c r="R3846" i="79"/>
  <c r="R5462" i="79"/>
  <c r="R6539" i="79"/>
  <c r="R8334" i="79"/>
  <c r="R9564" i="79"/>
  <c r="R695" i="79"/>
  <c r="R1798" i="79"/>
  <c r="R3401" i="79"/>
  <c r="R5037" i="79"/>
  <c r="R6073" i="79"/>
  <c r="R9127" i="79"/>
  <c r="R9884" i="79"/>
  <c r="R267" i="79"/>
  <c r="R2185" i="79"/>
  <c r="R3834" i="79"/>
  <c r="R5447" i="79"/>
  <c r="R6526" i="79"/>
  <c r="R8322" i="79"/>
  <c r="R9880" i="79"/>
  <c r="R263" i="79"/>
  <c r="R2178" i="79"/>
  <c r="R3828" i="79"/>
  <c r="R5440" i="79"/>
  <c r="R6519" i="79"/>
  <c r="R8316" i="79"/>
  <c r="R10297" i="79"/>
  <c r="R926" i="79"/>
  <c r="R1298" i="79"/>
  <c r="R2906" i="79"/>
  <c r="R4573" i="79"/>
  <c r="R7297" i="79"/>
  <c r="R7829" i="79"/>
  <c r="R10170" i="79"/>
  <c r="R1119" i="79"/>
  <c r="R1123" i="79"/>
  <c r="R1120" i="79"/>
  <c r="R801" i="79"/>
  <c r="R1121" i="79"/>
  <c r="R1122" i="79"/>
  <c r="R2731" i="79"/>
  <c r="R2728" i="79"/>
  <c r="R2732" i="79"/>
  <c r="R2729" i="79"/>
  <c r="R2730" i="79"/>
  <c r="R4405" i="79"/>
  <c r="R4406" i="79"/>
  <c r="R4403" i="79"/>
  <c r="R4404" i="79"/>
  <c r="R7100" i="79"/>
  <c r="R7101" i="79"/>
  <c r="R7102" i="79"/>
  <c r="R7099" i="79"/>
  <c r="R7103" i="79"/>
  <c r="R7626" i="79"/>
  <c r="R7630" i="79"/>
  <c r="R7627" i="79"/>
  <c r="R7628" i="79"/>
  <c r="R7629" i="79"/>
  <c r="R10185" i="79"/>
  <c r="R816" i="79"/>
  <c r="R1140" i="79"/>
  <c r="R2754" i="79"/>
  <c r="R4424" i="79"/>
  <c r="R7120" i="79"/>
  <c r="R7647" i="79"/>
  <c r="R10181" i="79"/>
  <c r="R1135" i="79"/>
  <c r="R812" i="79"/>
  <c r="R2744" i="79"/>
  <c r="R4418" i="79"/>
  <c r="R7115" i="79"/>
  <c r="R7642" i="79"/>
  <c r="R9560" i="79"/>
  <c r="R691" i="79"/>
  <c r="R1794" i="79"/>
  <c r="R3397" i="79"/>
  <c r="R5033" i="79"/>
  <c r="R6069" i="79"/>
  <c r="R9123" i="79"/>
  <c r="R9871" i="79"/>
  <c r="R254" i="79"/>
  <c r="R2167" i="79"/>
  <c r="R3817" i="79"/>
  <c r="R5425" i="79"/>
  <c r="R6504" i="79"/>
  <c r="R8298" i="79"/>
  <c r="R9464" i="79"/>
  <c r="R9463" i="79"/>
  <c r="R594" i="79"/>
  <c r="R595" i="79"/>
  <c r="R1683" i="79"/>
  <c r="R1684" i="79"/>
  <c r="R3287" i="79"/>
  <c r="R3286" i="79"/>
  <c r="R4922" i="79"/>
  <c r="R5954" i="79"/>
  <c r="R4923" i="79"/>
  <c r="R5955" i="79"/>
  <c r="R9010" i="79"/>
  <c r="R9011" i="79"/>
  <c r="R9518" i="79"/>
  <c r="R649" i="79"/>
  <c r="R1748" i="79"/>
  <c r="R3351" i="79"/>
  <c r="R4985" i="79"/>
  <c r="R6021" i="79"/>
  <c r="R9075" i="79"/>
  <c r="R9841" i="79"/>
  <c r="R224" i="79"/>
  <c r="R2133" i="79"/>
  <c r="R3782" i="79"/>
  <c r="R5390" i="79"/>
  <c r="R6466" i="79"/>
  <c r="R8260" i="79"/>
  <c r="R9522" i="79"/>
  <c r="R9521" i="79"/>
  <c r="R652" i="79"/>
  <c r="R653" i="79"/>
  <c r="R1751" i="79"/>
  <c r="R1752" i="79"/>
  <c r="R3354" i="79"/>
  <c r="R3355" i="79"/>
  <c r="R4988" i="79"/>
  <c r="R6024" i="79"/>
  <c r="R4989" i="79"/>
  <c r="R6025" i="79"/>
  <c r="R9078" i="79"/>
  <c r="R9079" i="79"/>
  <c r="R9847" i="79"/>
  <c r="R230" i="79"/>
  <c r="R2142" i="79"/>
  <c r="R3792" i="79"/>
  <c r="R5400" i="79"/>
  <c r="R6475" i="79"/>
  <c r="R8269" i="79"/>
  <c r="R9603" i="79"/>
  <c r="R731" i="79"/>
  <c r="R1841" i="79"/>
  <c r="R3446" i="79"/>
  <c r="R5087" i="79"/>
  <c r="R6122" i="79"/>
  <c r="R9174" i="79"/>
  <c r="R10282" i="79"/>
  <c r="R911" i="79"/>
  <c r="R1273" i="79"/>
  <c r="R2884" i="79"/>
  <c r="R4554" i="79"/>
  <c r="R7272" i="79"/>
  <c r="R7804" i="79"/>
  <c r="R10219" i="79"/>
  <c r="R850" i="79"/>
  <c r="R1190" i="79"/>
  <c r="R2801" i="79"/>
  <c r="R4468" i="79"/>
  <c r="R7175" i="79"/>
  <c r="R7699" i="79"/>
  <c r="R10326" i="79"/>
  <c r="R955" i="79"/>
  <c r="R1327" i="79"/>
  <c r="R2935" i="79"/>
  <c r="R4602" i="79"/>
  <c r="R7326" i="79"/>
  <c r="R7858" i="79"/>
  <c r="R9755" i="79"/>
  <c r="R141" i="79"/>
  <c r="R2043" i="79"/>
  <c r="R3689" i="79"/>
  <c r="R5295" i="79"/>
  <c r="R6371" i="79"/>
  <c r="R8170" i="79"/>
  <c r="R9772" i="79"/>
  <c r="R158" i="79"/>
  <c r="R2062" i="79"/>
  <c r="R3708" i="79"/>
  <c r="R5315" i="79"/>
  <c r="R6390" i="79"/>
  <c r="R8189" i="79"/>
  <c r="R9828" i="79"/>
  <c r="R211" i="79"/>
  <c r="R2120" i="79"/>
  <c r="R3769" i="79"/>
  <c r="R5377" i="79"/>
  <c r="R6453" i="79"/>
  <c r="R8247" i="79"/>
  <c r="R9824" i="79"/>
  <c r="R207" i="79"/>
  <c r="R2116" i="79"/>
  <c r="R3765" i="79"/>
  <c r="R5373" i="79"/>
  <c r="R6449" i="79"/>
  <c r="R8243" i="79"/>
  <c r="R9774" i="79"/>
  <c r="R160" i="79"/>
  <c r="R2064" i="79"/>
  <c r="R3710" i="79"/>
  <c r="R5317" i="79"/>
  <c r="R6392" i="79"/>
  <c r="R8191" i="79"/>
  <c r="R9712" i="79"/>
  <c r="R102" i="79"/>
  <c r="R1998" i="79"/>
  <c r="R3639" i="79"/>
  <c r="R5252" i="79"/>
  <c r="R6327" i="79"/>
  <c r="R8124" i="79"/>
  <c r="R9814" i="79"/>
  <c r="R197" i="79"/>
  <c r="R2106" i="79"/>
  <c r="R3755" i="79"/>
  <c r="R5363" i="79"/>
  <c r="R6439" i="79"/>
  <c r="R8233" i="79"/>
  <c r="R9725" i="79"/>
  <c r="R9724" i="79"/>
  <c r="R114" i="79"/>
  <c r="R115" i="79"/>
  <c r="R2011" i="79"/>
  <c r="R2010" i="79"/>
  <c r="R3651" i="79"/>
  <c r="R3652" i="79"/>
  <c r="R5264" i="79"/>
  <c r="R5265" i="79"/>
  <c r="R6340" i="79"/>
  <c r="R6339" i="79"/>
  <c r="R8136" i="79"/>
  <c r="R8137" i="79"/>
  <c r="R9799" i="79"/>
  <c r="R185" i="79"/>
  <c r="R2092" i="79"/>
  <c r="R3738" i="79"/>
  <c r="R5349" i="79"/>
  <c r="R6425" i="79"/>
  <c r="R8219" i="79"/>
  <c r="R10300" i="79"/>
  <c r="R929" i="79"/>
  <c r="R1301" i="79"/>
  <c r="R2909" i="79"/>
  <c r="R4576" i="79"/>
  <c r="R7300" i="79"/>
  <c r="R7832" i="79"/>
  <c r="R10295" i="79"/>
  <c r="R924" i="79"/>
  <c r="R1296" i="79"/>
  <c r="R2904" i="79"/>
  <c r="R4571" i="79"/>
  <c r="R7295" i="79"/>
  <c r="R7827" i="79"/>
  <c r="R10290" i="79"/>
  <c r="R919" i="79"/>
  <c r="R1281" i="79"/>
  <c r="R2892" i="79"/>
  <c r="R4562" i="79"/>
  <c r="R7280" i="79"/>
  <c r="R7812" i="79"/>
  <c r="R9727" i="79"/>
  <c r="R9729" i="79"/>
  <c r="R9731" i="79"/>
  <c r="R9728" i="79"/>
  <c r="R9730" i="79"/>
  <c r="R117" i="79"/>
  <c r="R2015" i="79"/>
  <c r="R2019" i="79"/>
  <c r="R2016" i="79"/>
  <c r="R2013" i="79"/>
  <c r="R2017" i="79"/>
  <c r="R2014" i="79"/>
  <c r="R2018" i="79"/>
  <c r="R3657" i="79"/>
  <c r="R3661" i="79"/>
  <c r="R3665" i="79"/>
  <c r="R3654" i="79"/>
  <c r="R3658" i="79"/>
  <c r="R3662" i="79"/>
  <c r="R3655" i="79"/>
  <c r="R3659" i="79"/>
  <c r="R3663" i="79"/>
  <c r="R3656" i="79"/>
  <c r="R3660" i="79"/>
  <c r="R3664" i="79"/>
  <c r="R5268" i="79"/>
  <c r="R5269" i="79"/>
  <c r="R5270" i="79"/>
  <c r="R5267" i="79"/>
  <c r="R5271" i="79"/>
  <c r="R6344" i="79"/>
  <c r="R6345" i="79"/>
  <c r="R6342" i="79"/>
  <c r="R6346" i="79"/>
  <c r="R6343" i="79"/>
  <c r="R6347" i="79"/>
  <c r="R8142" i="79"/>
  <c r="R8146" i="79"/>
  <c r="R8139" i="79"/>
  <c r="R8143" i="79"/>
  <c r="R8140" i="79"/>
  <c r="R8144" i="79"/>
  <c r="R8141" i="79"/>
  <c r="R8145" i="79"/>
  <c r="R10066" i="79"/>
  <c r="R443" i="79"/>
  <c r="R2535" i="79"/>
  <c r="R2539" i="79"/>
  <c r="R2543" i="79"/>
  <c r="R2547" i="79"/>
  <c r="R2536" i="79"/>
  <c r="R2540" i="79"/>
  <c r="R2544" i="79"/>
  <c r="R2537" i="79"/>
  <c r="R2541" i="79"/>
  <c r="R2545" i="79"/>
  <c r="R2538" i="79"/>
  <c r="R2542" i="79"/>
  <c r="R2546" i="79"/>
  <c r="R4221" i="79"/>
  <c r="R4225" i="79"/>
  <c r="R4229" i="79"/>
  <c r="R4218" i="79"/>
  <c r="R4222" i="79"/>
  <c r="R4226" i="79"/>
  <c r="R4219" i="79"/>
  <c r="R4223" i="79"/>
  <c r="R4227" i="79"/>
  <c r="R4220" i="79"/>
  <c r="R4224" i="79"/>
  <c r="R4228" i="79"/>
  <c r="R5728" i="79"/>
  <c r="R5729" i="79"/>
  <c r="R5730" i="79"/>
  <c r="R6900" i="79"/>
  <c r="R6904" i="79"/>
  <c r="R6908" i="79"/>
  <c r="R6912" i="79"/>
  <c r="R6901" i="79"/>
  <c r="R6905" i="79"/>
  <c r="R6909" i="79"/>
  <c r="R6902" i="79"/>
  <c r="R6906" i="79"/>
  <c r="R6910" i="79"/>
  <c r="R6903" i="79"/>
  <c r="R6907" i="79"/>
  <c r="R6911" i="79"/>
  <c r="R8730" i="79"/>
  <c r="R8734" i="79"/>
  <c r="R8738" i="79"/>
  <c r="R8731" i="79"/>
  <c r="R8735" i="79"/>
  <c r="R8739" i="79"/>
  <c r="R8728" i="79"/>
  <c r="R8732" i="79"/>
  <c r="R8736" i="79"/>
  <c r="R8740" i="79"/>
  <c r="R8729" i="79"/>
  <c r="R8733" i="79"/>
  <c r="R8737" i="79"/>
  <c r="R10056" i="79"/>
  <c r="R433" i="79"/>
  <c r="R2509" i="79"/>
  <c r="R4185" i="79"/>
  <c r="R5715" i="79"/>
  <c r="R6873" i="79"/>
  <c r="R8699" i="79"/>
  <c r="R10043" i="79"/>
  <c r="R420" i="79"/>
  <c r="R2479" i="79"/>
  <c r="R2483" i="79"/>
  <c r="R2480" i="79"/>
  <c r="R2481" i="79"/>
  <c r="R2482" i="79"/>
  <c r="R4157" i="79"/>
  <c r="R4158" i="79"/>
  <c r="R4155" i="79"/>
  <c r="R4159" i="79"/>
  <c r="R4156" i="79"/>
  <c r="R5688" i="79"/>
  <c r="R5689" i="79"/>
  <c r="R5690" i="79"/>
  <c r="R6844" i="79"/>
  <c r="R6845" i="79"/>
  <c r="R6842" i="79"/>
  <c r="R6846" i="79"/>
  <c r="R6843" i="79"/>
  <c r="R8670" i="79"/>
  <c r="R8671" i="79"/>
  <c r="R8668" i="79"/>
  <c r="R8672" i="79"/>
  <c r="R8669" i="79"/>
  <c r="R9410" i="79"/>
  <c r="R541" i="79"/>
  <c r="R1622" i="79"/>
  <c r="R3224" i="79"/>
  <c r="R5888" i="79"/>
  <c r="R4857" i="79"/>
  <c r="R8946" i="79"/>
  <c r="R10024" i="79"/>
  <c r="R10026" i="79"/>
  <c r="R10025" i="79"/>
  <c r="R403" i="79"/>
  <c r="R404" i="79"/>
  <c r="R2419" i="79"/>
  <c r="R2423" i="79"/>
  <c r="R2427" i="79"/>
  <c r="R2431" i="79"/>
  <c r="R2435" i="79"/>
  <c r="R2416" i="79"/>
  <c r="R2420" i="79"/>
  <c r="R2424" i="79"/>
  <c r="R2428" i="79"/>
  <c r="R2432" i="79"/>
  <c r="R2436" i="79"/>
  <c r="R2417" i="79"/>
  <c r="R2421" i="79"/>
  <c r="R2425" i="79"/>
  <c r="R2429" i="79"/>
  <c r="R2433" i="79"/>
  <c r="R2437" i="79"/>
  <c r="R2418" i="79"/>
  <c r="R2422" i="79"/>
  <c r="R2426" i="79"/>
  <c r="R2430" i="79"/>
  <c r="R2434" i="79"/>
  <c r="R4089" i="79"/>
  <c r="R4093" i="79"/>
  <c r="R4097" i="79"/>
  <c r="R4101" i="79"/>
  <c r="R4105" i="79"/>
  <c r="R4086" i="79"/>
  <c r="R4090" i="79"/>
  <c r="R4094" i="79"/>
  <c r="R4098" i="79"/>
  <c r="R4102" i="79"/>
  <c r="R4106" i="79"/>
  <c r="R4087" i="79"/>
  <c r="R4091" i="79"/>
  <c r="R4095" i="79"/>
  <c r="R4099" i="79"/>
  <c r="R4103" i="79"/>
  <c r="R4088" i="79"/>
  <c r="R4092" i="79"/>
  <c r="R4096" i="79"/>
  <c r="R4100" i="79"/>
  <c r="R4104" i="79"/>
  <c r="R5652" i="79"/>
  <c r="R5653" i="79"/>
  <c r="R5654" i="79"/>
  <c r="R6784" i="79"/>
  <c r="R6785" i="79"/>
  <c r="R6783" i="79"/>
  <c r="R8606" i="79"/>
  <c r="R8607" i="79"/>
  <c r="R8605" i="79"/>
  <c r="R10046" i="79"/>
  <c r="R423" i="79"/>
  <c r="R2491" i="79"/>
  <c r="R2492" i="79"/>
  <c r="R2489" i="79"/>
  <c r="R2490" i="79"/>
  <c r="R4165" i="79"/>
  <c r="R4166" i="79"/>
  <c r="R4167" i="79"/>
  <c r="R4168" i="79"/>
  <c r="R5697" i="79"/>
  <c r="R5698" i="79"/>
  <c r="R5699" i="79"/>
  <c r="R6852" i="79"/>
  <c r="R6853" i="79"/>
  <c r="R6854" i="79"/>
  <c r="R8678" i="79"/>
  <c r="R8679" i="79"/>
  <c r="R8680" i="79"/>
  <c r="R453" i="79"/>
  <c r="R10076" i="79"/>
  <c r="R2569" i="79"/>
  <c r="R2570" i="79"/>
  <c r="R4257" i="79"/>
  <c r="R4256" i="79"/>
  <c r="R5748" i="79"/>
  <c r="R5749" i="79"/>
  <c r="R6932" i="79"/>
  <c r="R6936" i="79"/>
  <c r="R6933" i="79"/>
  <c r="R6937" i="79"/>
  <c r="R6934" i="79"/>
  <c r="R6938" i="79"/>
  <c r="R6935" i="79"/>
  <c r="R8766" i="79"/>
  <c r="R8770" i="79"/>
  <c r="R8767" i="79"/>
  <c r="R8764" i="79"/>
  <c r="R8768" i="79"/>
  <c r="R8765" i="79"/>
  <c r="R8769" i="79"/>
  <c r="R10059" i="79"/>
  <c r="R436" i="79"/>
  <c r="R2512" i="79"/>
  <c r="R4188" i="79"/>
  <c r="R5718" i="79"/>
  <c r="R6876" i="79"/>
  <c r="R8702" i="79"/>
  <c r="R10196" i="79"/>
  <c r="R827" i="79"/>
  <c r="R1164" i="79"/>
  <c r="R2774" i="79"/>
  <c r="R4443" i="79"/>
  <c r="R7147" i="79"/>
  <c r="R7671" i="79"/>
  <c r="R10275" i="79"/>
  <c r="R10276" i="79"/>
  <c r="R904" i="79"/>
  <c r="R905" i="79"/>
  <c r="R1265" i="79"/>
  <c r="R1266" i="79"/>
  <c r="R2876" i="79"/>
  <c r="R2877" i="79"/>
  <c r="R4545" i="79"/>
  <c r="R4546" i="79"/>
  <c r="R4547" i="79"/>
  <c r="R7264" i="79"/>
  <c r="R7265" i="79"/>
  <c r="R7796" i="79"/>
  <c r="R7797" i="79"/>
  <c r="R10367" i="79"/>
  <c r="R995" i="79"/>
  <c r="R1378" i="79"/>
  <c r="R1379" i="79"/>
  <c r="R2987" i="79"/>
  <c r="R2988" i="79"/>
  <c r="R4657" i="79"/>
  <c r="R4658" i="79"/>
  <c r="R7381" i="79"/>
  <c r="R7382" i="79"/>
  <c r="R7914" i="79"/>
  <c r="R7913" i="79"/>
  <c r="R10351" i="79"/>
  <c r="R10350" i="79"/>
  <c r="R979" i="79"/>
  <c r="R1361" i="79"/>
  <c r="R1362" i="79"/>
  <c r="R2971" i="79"/>
  <c r="R2970" i="79"/>
  <c r="R4641" i="79"/>
  <c r="R4640" i="79"/>
  <c r="R7364" i="79"/>
  <c r="R7365" i="79"/>
  <c r="R7896" i="79"/>
  <c r="R7897" i="79"/>
  <c r="R9888" i="79"/>
  <c r="R271" i="79"/>
  <c r="R2190" i="79"/>
  <c r="R3840" i="79"/>
  <c r="R5452" i="79"/>
  <c r="R6531" i="79"/>
  <c r="R8327" i="79"/>
  <c r="R9872" i="79"/>
  <c r="R255" i="79"/>
  <c r="R2168" i="79"/>
  <c r="R3818" i="79"/>
  <c r="R5426" i="79"/>
  <c r="R6505" i="79"/>
  <c r="R8299" i="79"/>
  <c r="R9610" i="79"/>
  <c r="R6" i="79"/>
  <c r="R1849" i="79"/>
  <c r="R3453" i="79"/>
  <c r="R5094" i="79"/>
  <c r="R6129" i="79"/>
  <c r="R9181" i="79"/>
  <c r="R9751" i="79"/>
  <c r="R137" i="79"/>
  <c r="R2039" i="79"/>
  <c r="R3685" i="79"/>
  <c r="R5291" i="79"/>
  <c r="R6367" i="79"/>
  <c r="R8166" i="79"/>
  <c r="R10009" i="79"/>
  <c r="R388" i="79"/>
  <c r="R2362" i="79"/>
  <c r="R4021" i="79"/>
  <c r="R5623" i="79"/>
  <c r="R6740" i="79"/>
  <c r="R8537" i="79"/>
  <c r="R9948" i="79"/>
  <c r="R329" i="79"/>
  <c r="R2267" i="79"/>
  <c r="R2268" i="79"/>
  <c r="R3918" i="79"/>
  <c r="R3919" i="79"/>
  <c r="R5534" i="79"/>
  <c r="R5535" i="79"/>
  <c r="R6616" i="79"/>
  <c r="R6615" i="79"/>
  <c r="R8410" i="79"/>
  <c r="R8409" i="79"/>
  <c r="R10000" i="79"/>
  <c r="R379" i="79"/>
  <c r="R2339" i="79"/>
  <c r="R3997" i="79"/>
  <c r="R5605" i="79"/>
  <c r="R6717" i="79"/>
  <c r="R8514" i="79"/>
  <c r="R9920" i="79"/>
  <c r="R303" i="79"/>
  <c r="R2230" i="79"/>
  <c r="R3880" i="79"/>
  <c r="R5501" i="79"/>
  <c r="R6578" i="79"/>
  <c r="R8369" i="79"/>
  <c r="R10206" i="79"/>
  <c r="R1175" i="79"/>
  <c r="R837" i="79"/>
  <c r="R2786" i="79"/>
  <c r="R4454" i="79"/>
  <c r="R7159" i="79"/>
  <c r="R7683" i="79"/>
  <c r="R10265" i="79"/>
  <c r="R1255" i="79"/>
  <c r="R894" i="79"/>
  <c r="R2866" i="79"/>
  <c r="R4535" i="79"/>
  <c r="R7254" i="79"/>
  <c r="R7786" i="79"/>
  <c r="R10192" i="79"/>
  <c r="R823" i="79"/>
  <c r="R1160" i="79"/>
  <c r="R2770" i="79"/>
  <c r="R4439" i="79"/>
  <c r="R7143" i="79"/>
  <c r="R7667" i="79"/>
  <c r="R10303" i="79"/>
  <c r="R932" i="79"/>
  <c r="R1304" i="79"/>
  <c r="R2912" i="79"/>
  <c r="R4579" i="79"/>
  <c r="R7303" i="79"/>
  <c r="R7835" i="79"/>
  <c r="R9741" i="79"/>
  <c r="R127" i="79"/>
  <c r="R2029" i="79"/>
  <c r="R3675" i="79"/>
  <c r="R5281" i="79"/>
  <c r="R6357" i="79"/>
  <c r="R8156" i="79"/>
  <c r="R9785" i="79"/>
  <c r="R171" i="79"/>
  <c r="R2078" i="79"/>
  <c r="R3724" i="79"/>
  <c r="R5335" i="79"/>
  <c r="R6411" i="79"/>
  <c r="R8205" i="79"/>
  <c r="R9713" i="79"/>
  <c r="R9714" i="79"/>
  <c r="R103" i="79"/>
  <c r="R104" i="79"/>
  <c r="R1999" i="79"/>
  <c r="R2000" i="79"/>
  <c r="R3641" i="79"/>
  <c r="R3640" i="79"/>
  <c r="R5253" i="79"/>
  <c r="R5254" i="79"/>
  <c r="R6328" i="79"/>
  <c r="R6329" i="79"/>
  <c r="R8126" i="79"/>
  <c r="R8125" i="79"/>
  <c r="R9665" i="79"/>
  <c r="R60" i="79"/>
  <c r="R1939" i="79"/>
  <c r="R3558" i="79"/>
  <c r="R5201" i="79"/>
  <c r="R6259" i="79"/>
  <c r="R9298" i="79"/>
  <c r="R9815" i="79"/>
  <c r="R198" i="79"/>
  <c r="R2107" i="79"/>
  <c r="R3756" i="79"/>
  <c r="R5364" i="79"/>
  <c r="R6440" i="79"/>
  <c r="R8234" i="79"/>
  <c r="R9843" i="79"/>
  <c r="R226" i="79"/>
  <c r="R2135" i="79"/>
  <c r="R3784" i="79"/>
  <c r="R5392" i="79"/>
  <c r="R6468" i="79"/>
  <c r="R8262" i="79"/>
  <c r="R9726" i="79"/>
  <c r="R116" i="79"/>
  <c r="R2012" i="79"/>
  <c r="R3653" i="79"/>
  <c r="R5266" i="79"/>
  <c r="R6341" i="79"/>
  <c r="R8138" i="79"/>
  <c r="R9446" i="79"/>
  <c r="R577" i="79"/>
  <c r="R1660" i="79"/>
  <c r="R3262" i="79"/>
  <c r="R4897" i="79"/>
  <c r="R5930" i="79"/>
  <c r="R8986" i="79"/>
  <c r="R9699" i="79"/>
  <c r="R89" i="79"/>
  <c r="R1985" i="79"/>
  <c r="R3626" i="79"/>
  <c r="R5239" i="79"/>
  <c r="R6314" i="79"/>
  <c r="R8111" i="79"/>
  <c r="R10108" i="79"/>
  <c r="R742" i="79"/>
  <c r="R1050" i="79"/>
  <c r="R2648" i="79"/>
  <c r="R4333" i="79"/>
  <c r="R7022" i="79"/>
  <c r="R7549" i="79"/>
  <c r="R10246" i="79"/>
  <c r="R875" i="79"/>
  <c r="R1234" i="79"/>
  <c r="R2845" i="79"/>
  <c r="R4515" i="79"/>
  <c r="R7233" i="79"/>
  <c r="R7765" i="79"/>
  <c r="R10242" i="79"/>
  <c r="R871" i="79"/>
  <c r="R1229" i="79"/>
  <c r="R1230" i="79"/>
  <c r="R2840" i="79"/>
  <c r="R2841" i="79"/>
  <c r="R4509" i="79"/>
  <c r="R4510" i="79"/>
  <c r="R4511" i="79"/>
  <c r="R7228" i="79"/>
  <c r="R7229" i="79"/>
  <c r="R7760" i="79"/>
  <c r="R7761" i="79"/>
  <c r="R10130" i="79"/>
  <c r="R764" i="79"/>
  <c r="R1072" i="79"/>
  <c r="R2670" i="79"/>
  <c r="R4355" i="79"/>
  <c r="R7044" i="79"/>
  <c r="R7571" i="79"/>
  <c r="R9546" i="79"/>
  <c r="R677" i="79"/>
  <c r="R1779" i="79"/>
  <c r="R3382" i="79"/>
  <c r="R5018" i="79"/>
  <c r="R6053" i="79"/>
  <c r="R9107" i="79"/>
  <c r="R9671" i="79"/>
  <c r="R66" i="79"/>
  <c r="R1948" i="79"/>
  <c r="R3577" i="79"/>
  <c r="R5209" i="79"/>
  <c r="R6271" i="79"/>
  <c r="R9312" i="79"/>
  <c r="R9667" i="79"/>
  <c r="R62" i="79"/>
  <c r="R1941" i="79"/>
  <c r="R3560" i="79"/>
  <c r="R5203" i="79"/>
  <c r="R6261" i="79"/>
  <c r="R9300" i="79"/>
  <c r="R9354" i="79"/>
  <c r="R485" i="79"/>
  <c r="R1554" i="79"/>
  <c r="R1555" i="79"/>
  <c r="R3152" i="79"/>
  <c r="R3153" i="79"/>
  <c r="R4788" i="79"/>
  <c r="R5812" i="79"/>
  <c r="R4789" i="79"/>
  <c r="R5809" i="79"/>
  <c r="R5813" i="79"/>
  <c r="R4786" i="79"/>
  <c r="R4790" i="79"/>
  <c r="R5810" i="79"/>
  <c r="R5814" i="79"/>
  <c r="R4787" i="79"/>
  <c r="R5811" i="79"/>
  <c r="R8862" i="79"/>
  <c r="R8866" i="79"/>
  <c r="R8870" i="79"/>
  <c r="R8863" i="79"/>
  <c r="R8867" i="79"/>
  <c r="R8860" i="79"/>
  <c r="R8864" i="79"/>
  <c r="R8868" i="79"/>
  <c r="R8861" i="79"/>
  <c r="R8865" i="79"/>
  <c r="R8869" i="79"/>
  <c r="R9659" i="79"/>
  <c r="R54" i="79"/>
  <c r="R1929" i="79"/>
  <c r="R3548" i="79"/>
  <c r="R5183" i="79"/>
  <c r="R6247" i="79"/>
  <c r="R9286" i="79"/>
  <c r="R9655" i="79"/>
  <c r="R50" i="79"/>
  <c r="R1924" i="79"/>
  <c r="R3543" i="79"/>
  <c r="R5178" i="79"/>
  <c r="R6242" i="79"/>
  <c r="R9281" i="79"/>
  <c r="R9651" i="79"/>
  <c r="R46" i="79"/>
  <c r="R1917" i="79"/>
  <c r="R1918" i="79"/>
  <c r="R1919" i="79"/>
  <c r="R1916" i="79"/>
  <c r="R3537" i="79"/>
  <c r="R3534" i="79"/>
  <c r="R3538" i="79"/>
  <c r="R3535" i="79"/>
  <c r="R3536" i="79"/>
  <c r="R5168" i="79"/>
  <c r="R5169" i="79"/>
  <c r="R5170" i="79"/>
  <c r="R5171" i="79"/>
  <c r="R6232" i="79"/>
  <c r="R6236" i="79"/>
  <c r="R6233" i="79"/>
  <c r="R6234" i="79"/>
  <c r="R6231" i="79"/>
  <c r="R6235" i="79"/>
  <c r="R9274" i="79"/>
  <c r="R9271" i="79"/>
  <c r="R9275" i="79"/>
  <c r="R9272" i="79"/>
  <c r="R9273" i="79"/>
  <c r="R9372" i="79"/>
  <c r="R503" i="79"/>
  <c r="R1584" i="79"/>
  <c r="R3186" i="79"/>
  <c r="R5850" i="79"/>
  <c r="R4819" i="79"/>
  <c r="R8908" i="79"/>
  <c r="R10152" i="79"/>
  <c r="R783" i="79"/>
  <c r="R1101" i="79"/>
  <c r="R2710" i="79"/>
  <c r="R4385" i="79"/>
  <c r="R7081" i="79"/>
  <c r="R7608" i="79"/>
  <c r="R10399" i="79"/>
  <c r="R10398" i="79"/>
  <c r="R1024" i="79"/>
  <c r="R1469" i="79"/>
  <c r="R1470" i="79"/>
  <c r="R3087" i="79"/>
  <c r="R3086" i="79"/>
  <c r="R4732" i="79"/>
  <c r="R4731" i="79"/>
  <c r="R7485" i="79"/>
  <c r="R8026" i="79"/>
  <c r="R7486" i="79"/>
  <c r="R8027" i="79"/>
  <c r="R10314" i="79"/>
  <c r="R943" i="79"/>
  <c r="R1315" i="79"/>
  <c r="R2923" i="79"/>
  <c r="R4590" i="79"/>
  <c r="R7314" i="79"/>
  <c r="R7846" i="79"/>
  <c r="R10392" i="79"/>
  <c r="R1020" i="79"/>
  <c r="R1460" i="79"/>
  <c r="R3077" i="79"/>
  <c r="R4723" i="79"/>
  <c r="R7476" i="79"/>
  <c r="R8017" i="79"/>
  <c r="R9840" i="79"/>
  <c r="R223" i="79"/>
  <c r="R2132" i="79"/>
  <c r="R3781" i="79"/>
  <c r="R5389" i="79"/>
  <c r="R6465" i="79"/>
  <c r="R8259" i="79"/>
  <c r="R9821" i="79"/>
  <c r="R204" i="79"/>
  <c r="R2113" i="79"/>
  <c r="R3762" i="79"/>
  <c r="R5370" i="79"/>
  <c r="R6446" i="79"/>
  <c r="R8240" i="79"/>
  <c r="R9717" i="79"/>
  <c r="R107" i="79"/>
  <c r="R2003" i="79"/>
  <c r="R3644" i="79"/>
  <c r="R5257" i="79"/>
  <c r="R6332" i="79"/>
  <c r="R8129" i="79"/>
  <c r="R9365" i="79"/>
  <c r="R496" i="79"/>
  <c r="R1567" i="79"/>
  <c r="R3168" i="79"/>
  <c r="R4802" i="79"/>
  <c r="R5827" i="79"/>
  <c r="R8887" i="79"/>
  <c r="R10020" i="79"/>
  <c r="R399" i="79"/>
  <c r="R2411" i="79"/>
  <c r="R2412" i="79"/>
  <c r="R2410" i="79"/>
  <c r="R4081" i="79"/>
  <c r="R4082" i="79"/>
  <c r="R4080" i="79"/>
  <c r="R5648" i="79"/>
  <c r="R5647" i="79"/>
  <c r="R6777" i="79"/>
  <c r="R6778" i="79"/>
  <c r="R6779" i="79"/>
  <c r="R8599" i="79"/>
  <c r="R8600" i="79"/>
  <c r="R8601" i="79"/>
  <c r="R9893" i="79"/>
  <c r="R276" i="79"/>
  <c r="R2197" i="79"/>
  <c r="R3847" i="79"/>
  <c r="R5463" i="79"/>
  <c r="R6540" i="79"/>
  <c r="R8335" i="79"/>
  <c r="R9797" i="79"/>
  <c r="R183" i="79"/>
  <c r="R2090" i="79"/>
  <c r="R3736" i="79"/>
  <c r="R5347" i="79"/>
  <c r="R6423" i="79"/>
  <c r="R8217" i="79"/>
  <c r="R9900" i="79"/>
  <c r="R283" i="79"/>
  <c r="R2206" i="79"/>
  <c r="R3856" i="79"/>
  <c r="R5473" i="79"/>
  <c r="R6550" i="79"/>
  <c r="R8345" i="79"/>
  <c r="R10031" i="79"/>
  <c r="R409" i="79"/>
  <c r="R2447" i="79"/>
  <c r="R2445" i="79"/>
  <c r="R2446" i="79"/>
  <c r="R4114" i="79"/>
  <c r="R4115" i="79"/>
  <c r="R4116" i="79"/>
  <c r="R5664" i="79"/>
  <c r="R5665" i="79"/>
  <c r="R5663" i="79"/>
  <c r="R6793" i="79"/>
  <c r="R6794" i="79"/>
  <c r="R8615" i="79"/>
  <c r="R8616" i="79"/>
  <c r="R8617" i="79"/>
  <c r="R10216" i="79"/>
  <c r="R847" i="79"/>
  <c r="R1187" i="79"/>
  <c r="R2798" i="79"/>
  <c r="R4465" i="79"/>
  <c r="R7172" i="79"/>
  <c r="R7696" i="79"/>
  <c r="R10212" i="79"/>
  <c r="R843" i="79"/>
  <c r="R1183" i="79"/>
  <c r="R2794" i="79"/>
  <c r="R4461" i="79"/>
  <c r="R7168" i="79"/>
  <c r="R7692" i="79"/>
  <c r="R10208" i="79"/>
  <c r="R839" i="79"/>
  <c r="R1177" i="79"/>
  <c r="R2788" i="79"/>
  <c r="R4456" i="79"/>
  <c r="R7161" i="79"/>
  <c r="R7685" i="79"/>
  <c r="R10204" i="79"/>
  <c r="R835" i="79"/>
  <c r="R1172" i="79"/>
  <c r="R1173" i="79"/>
  <c r="R2783" i="79"/>
  <c r="R2784" i="79"/>
  <c r="R2782" i="79"/>
  <c r="R4451" i="79"/>
  <c r="R4452" i="79"/>
  <c r="R7156" i="79"/>
  <c r="R7157" i="79"/>
  <c r="R7155" i="79"/>
  <c r="R7679" i="79"/>
  <c r="R7680" i="79"/>
  <c r="R7681" i="79"/>
  <c r="R9600" i="79"/>
  <c r="R728" i="79"/>
  <c r="R1838" i="79"/>
  <c r="R3443" i="79"/>
  <c r="R5084" i="79"/>
  <c r="R6119" i="79"/>
  <c r="R9171" i="79"/>
  <c r="R9532" i="79"/>
  <c r="R663" i="79"/>
  <c r="R1765" i="79"/>
  <c r="R3368" i="79"/>
  <c r="R5004" i="79"/>
  <c r="R6039" i="79"/>
  <c r="R9093" i="79"/>
  <c r="R9592" i="79"/>
  <c r="R720" i="79"/>
  <c r="R1828" i="79"/>
  <c r="R3433" i="79"/>
  <c r="R5074" i="79"/>
  <c r="R6109" i="79"/>
  <c r="R9161" i="79"/>
  <c r="R9475" i="79"/>
  <c r="R606" i="79"/>
  <c r="R1695" i="79"/>
  <c r="R3298" i="79"/>
  <c r="R4934" i="79"/>
  <c r="R5966" i="79"/>
  <c r="R9022" i="79"/>
  <c r="R9675" i="79"/>
  <c r="R9677" i="79"/>
  <c r="R9674" i="79"/>
  <c r="R9676" i="79"/>
  <c r="R9678" i="79"/>
  <c r="R69" i="79"/>
  <c r="R1953" i="79"/>
  <c r="R1957" i="79"/>
  <c r="R1954" i="79"/>
  <c r="R1958" i="79"/>
  <c r="R1951" i="79"/>
  <c r="R1955" i="79"/>
  <c r="R1952" i="79"/>
  <c r="R1956" i="79"/>
  <c r="R3581" i="79"/>
  <c r="R3585" i="79"/>
  <c r="R3589" i="79"/>
  <c r="R3593" i="79"/>
  <c r="R3597" i="79"/>
  <c r="R3582" i="79"/>
  <c r="R3586" i="79"/>
  <c r="R3590" i="79"/>
  <c r="R3594" i="79"/>
  <c r="R3583" i="79"/>
  <c r="R3587" i="79"/>
  <c r="R3591" i="79"/>
  <c r="R3595" i="79"/>
  <c r="R3580" i="79"/>
  <c r="R3584" i="79"/>
  <c r="R3588" i="79"/>
  <c r="R3592" i="79"/>
  <c r="R3596" i="79"/>
  <c r="R5212" i="79"/>
  <c r="R5216" i="79"/>
  <c r="R5213" i="79"/>
  <c r="R5217" i="79"/>
  <c r="R5214" i="79"/>
  <c r="R5215" i="79"/>
  <c r="R6276" i="79"/>
  <c r="R6280" i="79"/>
  <c r="R6284" i="79"/>
  <c r="R6277" i="79"/>
  <c r="R6281" i="79"/>
  <c r="R6285" i="79"/>
  <c r="R6274" i="79"/>
  <c r="R6278" i="79"/>
  <c r="R6282" i="79"/>
  <c r="R6286" i="79"/>
  <c r="R6275" i="79"/>
  <c r="R6279" i="79"/>
  <c r="R6283" i="79"/>
  <c r="R6287" i="79"/>
  <c r="R9318" i="79"/>
  <c r="R9322" i="79"/>
  <c r="R9326" i="79"/>
  <c r="R9330" i="79"/>
  <c r="R9334" i="79"/>
  <c r="R9338" i="79"/>
  <c r="R9315" i="79"/>
  <c r="R9319" i="79"/>
  <c r="R9323" i="79"/>
  <c r="R9327" i="79"/>
  <c r="R9331" i="79"/>
  <c r="R9335" i="79"/>
  <c r="R9339" i="79"/>
  <c r="R9316" i="79"/>
  <c r="R9320" i="79"/>
  <c r="R9324" i="79"/>
  <c r="R9328" i="79"/>
  <c r="R9332" i="79"/>
  <c r="R9336" i="79"/>
  <c r="R9340" i="79"/>
  <c r="R9317" i="79"/>
  <c r="R9321" i="79"/>
  <c r="R9325" i="79"/>
  <c r="R9329" i="79"/>
  <c r="R9333" i="79"/>
  <c r="R9337" i="79"/>
  <c r="R9580" i="79"/>
  <c r="R708" i="79"/>
  <c r="R1816" i="79"/>
  <c r="R3421" i="79"/>
  <c r="R5062" i="79"/>
  <c r="R6097" i="79"/>
  <c r="R9149" i="79"/>
  <c r="R9620" i="79"/>
  <c r="R15" i="79"/>
  <c r="R1859" i="79"/>
  <c r="R3463" i="79"/>
  <c r="R5108" i="79"/>
  <c r="R6139" i="79"/>
  <c r="R9191" i="79"/>
  <c r="R9567" i="79"/>
  <c r="R698" i="79"/>
  <c r="R1801" i="79"/>
  <c r="R3404" i="79"/>
  <c r="R5040" i="79"/>
  <c r="R6076" i="79"/>
  <c r="R9130" i="79"/>
  <c r="R10182" i="79"/>
  <c r="R1136" i="79"/>
  <c r="R813" i="79"/>
  <c r="R2745" i="79"/>
  <c r="R4419" i="79"/>
  <c r="R7116" i="79"/>
  <c r="R7643" i="79"/>
  <c r="R10197" i="79"/>
  <c r="R828" i="79"/>
  <c r="R1165" i="79"/>
  <c r="R2775" i="79"/>
  <c r="R4444" i="79"/>
  <c r="R7148" i="79"/>
  <c r="R7672" i="79"/>
  <c r="R10227" i="79"/>
  <c r="R858" i="79"/>
  <c r="R1198" i="79"/>
  <c r="R2809" i="79"/>
  <c r="R4476" i="79"/>
  <c r="R7183" i="79"/>
  <c r="R7707" i="79"/>
  <c r="R10120" i="79"/>
  <c r="R754" i="79"/>
  <c r="R1062" i="79"/>
  <c r="R2660" i="79"/>
  <c r="R4345" i="79"/>
  <c r="R7034" i="79"/>
  <c r="R7561" i="79"/>
  <c r="R9468" i="79"/>
  <c r="R599" i="79"/>
  <c r="R1688" i="79"/>
  <c r="R3291" i="79"/>
  <c r="R4927" i="79"/>
  <c r="R5959" i="79"/>
  <c r="R9015" i="79"/>
  <c r="R9829" i="79"/>
  <c r="R212" i="79"/>
  <c r="R2121" i="79"/>
  <c r="R3770" i="79"/>
  <c r="R5378" i="79"/>
  <c r="R6454" i="79"/>
  <c r="R8248" i="79"/>
  <c r="R9432" i="79"/>
  <c r="R563" i="79"/>
  <c r="R1644" i="79"/>
  <c r="R3246" i="79"/>
  <c r="R5910" i="79"/>
  <c r="R4879" i="79"/>
  <c r="R8968" i="79"/>
  <c r="R9481" i="79"/>
  <c r="R612" i="79"/>
  <c r="R1701" i="79"/>
  <c r="R3304" i="79"/>
  <c r="R4940" i="79"/>
  <c r="R5972" i="79"/>
  <c r="R9028" i="79"/>
  <c r="R9542" i="79"/>
  <c r="R673" i="79"/>
  <c r="R1775" i="79"/>
  <c r="R3378" i="79"/>
  <c r="R5014" i="79"/>
  <c r="R6049" i="79"/>
  <c r="R9103" i="79"/>
  <c r="R9537" i="79"/>
  <c r="R668" i="79"/>
  <c r="R1770" i="79"/>
  <c r="R3373" i="79"/>
  <c r="R5009" i="79"/>
  <c r="R6044" i="79"/>
  <c r="R9098" i="79"/>
  <c r="R9554" i="79"/>
  <c r="R685" i="79"/>
  <c r="R1788" i="79"/>
  <c r="R3391" i="79"/>
  <c r="R5027" i="79"/>
  <c r="R6063" i="79"/>
  <c r="R9117" i="79"/>
  <c r="R9535" i="79"/>
  <c r="R666" i="79"/>
  <c r="R1768" i="79"/>
  <c r="R3371" i="79"/>
  <c r="R5007" i="79"/>
  <c r="R6042" i="79"/>
  <c r="R9096" i="79"/>
  <c r="R9437" i="79"/>
  <c r="R568" i="79"/>
  <c r="R1651" i="79"/>
  <c r="R3253" i="79"/>
  <c r="R4888" i="79"/>
  <c r="R5921" i="79"/>
  <c r="R8977" i="79"/>
  <c r="R10359" i="79"/>
  <c r="R987" i="79"/>
  <c r="R1370" i="79"/>
  <c r="R2979" i="79"/>
  <c r="R4649" i="79"/>
  <c r="R7373" i="79"/>
  <c r="R7905" i="79"/>
  <c r="R10372" i="79"/>
  <c r="R1000" i="79"/>
  <c r="R1385" i="79"/>
  <c r="R1384" i="79"/>
  <c r="R2997" i="79"/>
  <c r="R2998" i="79"/>
  <c r="R4663" i="79"/>
  <c r="R4664" i="79"/>
  <c r="R7389" i="79"/>
  <c r="R7390" i="79"/>
  <c r="R7391" i="79"/>
  <c r="R7922" i="79"/>
  <c r="R7923" i="79"/>
  <c r="R7921" i="79"/>
  <c r="R10390" i="79"/>
  <c r="R1018" i="79"/>
  <c r="R1458" i="79"/>
  <c r="R3075" i="79"/>
  <c r="R4721" i="79"/>
  <c r="R8015" i="79"/>
  <c r="R7474" i="79"/>
  <c r="R10375" i="79"/>
  <c r="R1003" i="79"/>
  <c r="R1406" i="79"/>
  <c r="R1407" i="79"/>
  <c r="R3019" i="79"/>
  <c r="R3020" i="79"/>
  <c r="R4677" i="79"/>
  <c r="R4675" i="79"/>
  <c r="R4676" i="79"/>
  <c r="R7409" i="79"/>
  <c r="R7942" i="79"/>
  <c r="R7940" i="79"/>
  <c r="R7410" i="79"/>
  <c r="R7941" i="79"/>
  <c r="R9436" i="79"/>
  <c r="R567" i="79"/>
  <c r="R1649" i="79"/>
  <c r="R1650" i="79"/>
  <c r="R1648" i="79"/>
  <c r="R3251" i="79"/>
  <c r="R3252" i="79"/>
  <c r="R3250" i="79"/>
  <c r="R4884" i="79"/>
  <c r="R5916" i="79"/>
  <c r="R5920" i="79"/>
  <c r="R4885" i="79"/>
  <c r="R5917" i="79"/>
  <c r="R4886" i="79"/>
  <c r="R5914" i="79"/>
  <c r="R5918" i="79"/>
  <c r="R4883" i="79"/>
  <c r="R4887" i="79"/>
  <c r="R5915" i="79"/>
  <c r="R5919" i="79"/>
  <c r="R8974" i="79"/>
  <c r="R8975" i="79"/>
  <c r="R8972" i="79"/>
  <c r="R8976" i="79"/>
  <c r="R8973" i="79"/>
  <c r="R461" i="79"/>
  <c r="R10084" i="79"/>
  <c r="R2607" i="79"/>
  <c r="R2605" i="79"/>
  <c r="R2606" i="79"/>
  <c r="R4286" i="79"/>
  <c r="R4287" i="79"/>
  <c r="R4288" i="79"/>
  <c r="R5768" i="79"/>
  <c r="R5765" i="79"/>
  <c r="R5766" i="79"/>
  <c r="R5767" i="79"/>
  <c r="R6972" i="79"/>
  <c r="R6976" i="79"/>
  <c r="R6973" i="79"/>
  <c r="R6974" i="79"/>
  <c r="R6971" i="79"/>
  <c r="R6975" i="79"/>
  <c r="R8810" i="79"/>
  <c r="R8814" i="79"/>
  <c r="R8811" i="79"/>
  <c r="R8812" i="79"/>
  <c r="R8809" i="79"/>
  <c r="R8813" i="79"/>
  <c r="R9946" i="79"/>
  <c r="R9945" i="79"/>
  <c r="R9947" i="79"/>
  <c r="R327" i="79"/>
  <c r="R328" i="79"/>
  <c r="R2264" i="79"/>
  <c r="R2265" i="79"/>
  <c r="R2266" i="79"/>
  <c r="R3917" i="79"/>
  <c r="R3915" i="79"/>
  <c r="R3916" i="79"/>
  <c r="R5532" i="79"/>
  <c r="R5533" i="79"/>
  <c r="R5531" i="79"/>
  <c r="R6612" i="79"/>
  <c r="R6613" i="79"/>
  <c r="R6614" i="79"/>
  <c r="R6611" i="79"/>
  <c r="R8406" i="79"/>
  <c r="R8407" i="79"/>
  <c r="R8408" i="79"/>
  <c r="R8405" i="79"/>
  <c r="R9885" i="79"/>
  <c r="R268" i="79"/>
  <c r="R2186" i="79"/>
  <c r="R3835" i="79"/>
  <c r="R5448" i="79"/>
  <c r="R6527" i="79"/>
  <c r="R8323" i="79"/>
  <c r="R10033" i="79"/>
  <c r="R411" i="79"/>
  <c r="R2451" i="79"/>
  <c r="R2452" i="79"/>
  <c r="R2450" i="79"/>
  <c r="R4121" i="79"/>
  <c r="R4125" i="79"/>
  <c r="R4122" i="79"/>
  <c r="R4119" i="79"/>
  <c r="R4123" i="79"/>
  <c r="R4120" i="79"/>
  <c r="R4124" i="79"/>
  <c r="R5668" i="79"/>
  <c r="R5669" i="79"/>
  <c r="R5670" i="79"/>
  <c r="R6800" i="79"/>
  <c r="R6797" i="79"/>
  <c r="R6798" i="79"/>
  <c r="R6799" i="79"/>
  <c r="R8622" i="79"/>
  <c r="R8623" i="79"/>
  <c r="R8620" i="79"/>
  <c r="R8621" i="79"/>
  <c r="R10058" i="79"/>
  <c r="R435" i="79"/>
  <c r="R2511" i="79"/>
  <c r="R4187" i="79"/>
  <c r="R5717" i="79"/>
  <c r="R6875" i="79"/>
  <c r="R8701" i="79"/>
  <c r="R10082" i="79"/>
  <c r="R459" i="79"/>
  <c r="R2603" i="79"/>
  <c r="R2601" i="79"/>
  <c r="R2602" i="79"/>
  <c r="R4282" i="79"/>
  <c r="R4283" i="79"/>
  <c r="R4284" i="79"/>
  <c r="R5760" i="79"/>
  <c r="R5761" i="79"/>
  <c r="R5762" i="79"/>
  <c r="R5763" i="79"/>
  <c r="R6968" i="79"/>
  <c r="R6965" i="79"/>
  <c r="R6969" i="79"/>
  <c r="R6966" i="79"/>
  <c r="R6967" i="79"/>
  <c r="R8806" i="79"/>
  <c r="R8803" i="79"/>
  <c r="R8807" i="79"/>
  <c r="R8804" i="79"/>
  <c r="R8805" i="79"/>
  <c r="R9990" i="79"/>
  <c r="R370" i="79"/>
  <c r="R2321" i="79"/>
  <c r="R3978" i="79"/>
  <c r="R5588" i="79"/>
  <c r="R6675" i="79"/>
  <c r="R8471" i="79"/>
  <c r="R10167" i="79"/>
  <c r="R1116" i="79"/>
  <c r="R798" i="79"/>
  <c r="R2725" i="79"/>
  <c r="R4400" i="79"/>
  <c r="R7096" i="79"/>
  <c r="R7623" i="79"/>
  <c r="R10187" i="79"/>
  <c r="R818" i="79"/>
  <c r="R1142" i="79"/>
  <c r="R2756" i="79"/>
  <c r="R4426" i="79"/>
  <c r="R7122" i="79"/>
  <c r="R7649" i="79"/>
  <c r="R9609" i="79"/>
  <c r="R5" i="79"/>
  <c r="R1848" i="79"/>
  <c r="R3452" i="79"/>
  <c r="R5093" i="79"/>
  <c r="R6128" i="79"/>
  <c r="R9180" i="79"/>
  <c r="R9479" i="79"/>
  <c r="R610" i="79"/>
  <c r="R1699" i="79"/>
  <c r="R3302" i="79"/>
  <c r="R4938" i="79"/>
  <c r="R5970" i="79"/>
  <c r="R9026" i="79"/>
  <c r="R9633" i="79"/>
  <c r="R9634" i="79"/>
  <c r="R29" i="79"/>
  <c r="R28" i="79"/>
  <c r="R1875" i="79"/>
  <c r="R1876" i="79"/>
  <c r="R3479" i="79"/>
  <c r="R3480" i="79"/>
  <c r="R5128" i="79"/>
  <c r="R5127" i="79"/>
  <c r="R6157" i="79"/>
  <c r="R6158" i="79"/>
  <c r="R9210" i="79"/>
  <c r="R9209" i="79"/>
  <c r="R9396" i="79"/>
  <c r="R527" i="79"/>
  <c r="R1608" i="79"/>
  <c r="R3210" i="79"/>
  <c r="R5874" i="79"/>
  <c r="R4843" i="79"/>
  <c r="R8932" i="79"/>
  <c r="R10221" i="79"/>
  <c r="R852" i="79"/>
  <c r="R1192" i="79"/>
  <c r="R2803" i="79"/>
  <c r="R4470" i="79"/>
  <c r="R7177" i="79"/>
  <c r="R7701" i="79"/>
  <c r="R10188" i="79"/>
  <c r="R819" i="79"/>
  <c r="R1143" i="79"/>
  <c r="R2757" i="79"/>
  <c r="R4427" i="79"/>
  <c r="R7123" i="79"/>
  <c r="R7650" i="79"/>
  <c r="R10149" i="79"/>
  <c r="R780" i="79"/>
  <c r="R1098" i="79"/>
  <c r="R2707" i="79"/>
  <c r="R4382" i="79"/>
  <c r="R7078" i="79"/>
  <c r="R7605" i="79"/>
  <c r="R10139" i="79"/>
  <c r="R773" i="79"/>
  <c r="R1085" i="79"/>
  <c r="R2683" i="79"/>
  <c r="R4367" i="79"/>
  <c r="R7060" i="79"/>
  <c r="R7587" i="79"/>
  <c r="R9462" i="79"/>
  <c r="R593" i="79"/>
  <c r="R1682" i="79"/>
  <c r="R3285" i="79"/>
  <c r="R4921" i="79"/>
  <c r="R5953" i="79"/>
  <c r="R9009" i="79"/>
  <c r="R9458" i="79"/>
  <c r="R589" i="79"/>
  <c r="R1677" i="79"/>
  <c r="R3280" i="79"/>
  <c r="R5948" i="79"/>
  <c r="R4913" i="79"/>
  <c r="R9004" i="79"/>
  <c r="R9376" i="79"/>
  <c r="R9375" i="79"/>
  <c r="R506" i="79"/>
  <c r="R507" i="79"/>
  <c r="R1587" i="79"/>
  <c r="R1588" i="79"/>
  <c r="R3189" i="79"/>
  <c r="R3190" i="79"/>
  <c r="R5853" i="79"/>
  <c r="R4822" i="79"/>
  <c r="R5854" i="79"/>
  <c r="R4823" i="79"/>
  <c r="R8911" i="79"/>
  <c r="R8912" i="79"/>
  <c r="R9520" i="79"/>
  <c r="R651" i="79"/>
  <c r="R1750" i="79"/>
  <c r="R3353" i="79"/>
  <c r="R4987" i="79"/>
  <c r="R6023" i="79"/>
  <c r="R9077" i="79"/>
  <c r="R9444" i="79"/>
  <c r="R9443" i="79"/>
  <c r="R574" i="79"/>
  <c r="R575" i="79"/>
  <c r="R1657" i="79"/>
  <c r="R1658" i="79"/>
  <c r="R3259" i="79"/>
  <c r="R3260" i="79"/>
  <c r="R5928" i="79"/>
  <c r="R4894" i="79"/>
  <c r="R4895" i="79"/>
  <c r="R5927" i="79"/>
  <c r="R8983" i="79"/>
  <c r="R8984" i="79"/>
  <c r="R9439" i="79"/>
  <c r="R570" i="79"/>
  <c r="R1653" i="79"/>
  <c r="R3255" i="79"/>
  <c r="R4890" i="79"/>
  <c r="R5923" i="79"/>
  <c r="R8979" i="79"/>
  <c r="R9663" i="79"/>
  <c r="R58" i="79"/>
  <c r="R1937" i="79"/>
  <c r="R3556" i="79"/>
  <c r="R5199" i="79"/>
  <c r="R6257" i="79"/>
  <c r="R9296" i="79"/>
  <c r="R9419" i="79"/>
  <c r="R550" i="79"/>
  <c r="R1631" i="79"/>
  <c r="R3233" i="79"/>
  <c r="R5897" i="79"/>
  <c r="R4866" i="79"/>
  <c r="R8955" i="79"/>
  <c r="R9478" i="79"/>
  <c r="R609" i="79"/>
  <c r="R1698" i="79"/>
  <c r="R3301" i="79"/>
  <c r="R4937" i="79"/>
  <c r="R5969" i="79"/>
  <c r="R9025" i="79"/>
  <c r="R10199" i="79"/>
  <c r="R10198" i="79"/>
  <c r="R1167" i="79"/>
  <c r="R829" i="79"/>
  <c r="R830" i="79"/>
  <c r="R1166" i="79"/>
  <c r="R2776" i="79"/>
  <c r="R2777" i="79"/>
  <c r="R4445" i="79"/>
  <c r="R4446" i="79"/>
  <c r="R7149" i="79"/>
  <c r="R7150" i="79"/>
  <c r="R7674" i="79"/>
  <c r="R7673" i="79"/>
  <c r="R10233" i="79"/>
  <c r="R10234" i="79"/>
  <c r="R864" i="79"/>
  <c r="R1204" i="79"/>
  <c r="R865" i="79"/>
  <c r="R1205" i="79"/>
  <c r="R2815" i="79"/>
  <c r="R2816" i="79"/>
  <c r="R4482" i="79"/>
  <c r="R4483" i="79"/>
  <c r="R7189" i="79"/>
  <c r="R7190" i="79"/>
  <c r="R7714" i="79"/>
  <c r="R7713" i="79"/>
  <c r="R10186" i="79"/>
  <c r="R817" i="79"/>
  <c r="R1141" i="79"/>
  <c r="R2755" i="79"/>
  <c r="R4425" i="79"/>
  <c r="R7121" i="79"/>
  <c r="R7648" i="79"/>
  <c r="R10118" i="79"/>
  <c r="R752" i="79"/>
  <c r="R1060" i="79"/>
  <c r="R2658" i="79"/>
  <c r="R4343" i="79"/>
  <c r="R7032" i="79"/>
  <c r="R7559" i="79"/>
  <c r="R9420" i="79"/>
  <c r="R551" i="79"/>
  <c r="R1632" i="79"/>
  <c r="R3234" i="79"/>
  <c r="R5898" i="79"/>
  <c r="R4867" i="79"/>
  <c r="R8956" i="79"/>
  <c r="R9349" i="79"/>
  <c r="R480" i="79"/>
  <c r="R1544" i="79"/>
  <c r="R3139" i="79"/>
  <c r="R4778" i="79"/>
  <c r="R5798" i="79"/>
  <c r="R8849" i="79"/>
  <c r="R9490" i="79"/>
  <c r="R9491" i="79"/>
  <c r="R621" i="79"/>
  <c r="R622" i="79"/>
  <c r="R1718" i="79"/>
  <c r="R1719" i="79"/>
  <c r="R3322" i="79"/>
  <c r="R3321" i="79"/>
  <c r="R5989" i="79"/>
  <c r="R4954" i="79"/>
  <c r="R5990" i="79"/>
  <c r="R4955" i="79"/>
  <c r="R9046" i="79"/>
  <c r="R9045" i="79"/>
  <c r="R9406" i="79"/>
  <c r="R537" i="79"/>
  <c r="R1618" i="79"/>
  <c r="R3220" i="79"/>
  <c r="R5884" i="79"/>
  <c r="R4853" i="79"/>
  <c r="R8942" i="79"/>
  <c r="R9575" i="79"/>
  <c r="R9577" i="79"/>
  <c r="R9579" i="79"/>
  <c r="R9576" i="79"/>
  <c r="R9578" i="79"/>
  <c r="R707" i="79"/>
  <c r="R706" i="79"/>
  <c r="R1809" i="79"/>
  <c r="R1813" i="79"/>
  <c r="R1810" i="79"/>
  <c r="R1814" i="79"/>
  <c r="R1811" i="79"/>
  <c r="R1815" i="79"/>
  <c r="R1812" i="79"/>
  <c r="R3413" i="79"/>
  <c r="R3417" i="79"/>
  <c r="R3414" i="79"/>
  <c r="R3418" i="79"/>
  <c r="R3415" i="79"/>
  <c r="R3419" i="79"/>
  <c r="R3412" i="79"/>
  <c r="R3416" i="79"/>
  <c r="R3420" i="79"/>
  <c r="R5048" i="79"/>
  <c r="R5052" i="79"/>
  <c r="R5056" i="79"/>
  <c r="R5060" i="79"/>
  <c r="R5049" i="79"/>
  <c r="R5053" i="79"/>
  <c r="R5057" i="79"/>
  <c r="R5061" i="79"/>
  <c r="R5050" i="79"/>
  <c r="R5054" i="79"/>
  <c r="R5058" i="79"/>
  <c r="R5051" i="79"/>
  <c r="R5055" i="79"/>
  <c r="R5059" i="79"/>
  <c r="R6084" i="79"/>
  <c r="R6088" i="79"/>
  <c r="R6092" i="79"/>
  <c r="R6096" i="79"/>
  <c r="R6085" i="79"/>
  <c r="R6089" i="79"/>
  <c r="R6093" i="79"/>
  <c r="R6086" i="79"/>
  <c r="R6090" i="79"/>
  <c r="R6094" i="79"/>
  <c r="R6087" i="79"/>
  <c r="R6091" i="79"/>
  <c r="R6095" i="79"/>
  <c r="R9138" i="79"/>
  <c r="R9142" i="79"/>
  <c r="R9146" i="79"/>
  <c r="R9139" i="79"/>
  <c r="R9143" i="79"/>
  <c r="R9147" i="79"/>
  <c r="R9140" i="79"/>
  <c r="R9144" i="79"/>
  <c r="R9148" i="79"/>
  <c r="R9141" i="79"/>
  <c r="R9145" i="79"/>
  <c r="R9397" i="79"/>
  <c r="R528" i="79"/>
  <c r="R1609" i="79"/>
  <c r="R3211" i="79"/>
  <c r="R4844" i="79"/>
  <c r="R5875" i="79"/>
  <c r="R8933" i="79"/>
  <c r="R2" i="79"/>
  <c r="R9607" i="79"/>
  <c r="R9606" i="79"/>
  <c r="R3" i="79"/>
  <c r="R1845" i="79"/>
  <c r="R1846" i="79"/>
  <c r="R1844" i="79"/>
  <c r="R3449" i="79"/>
  <c r="R3450" i="79"/>
  <c r="R5090" i="79"/>
  <c r="R5091" i="79"/>
  <c r="R6125" i="79"/>
  <c r="R6126" i="79"/>
  <c r="R9178" i="79"/>
  <c r="R9177" i="79"/>
  <c r="R9456" i="79"/>
  <c r="R9457" i="79"/>
  <c r="R587" i="79"/>
  <c r="R588" i="79"/>
  <c r="R1675" i="79"/>
  <c r="R1676" i="79"/>
  <c r="R3279" i="79"/>
  <c r="R3278" i="79"/>
  <c r="R4912" i="79"/>
  <c r="R5946" i="79"/>
  <c r="R4911" i="79"/>
  <c r="R5947" i="79"/>
  <c r="R9002" i="79"/>
  <c r="R9003" i="79"/>
  <c r="R10217" i="79"/>
  <c r="R848" i="79"/>
  <c r="R1188" i="79"/>
  <c r="R2799" i="79"/>
  <c r="R4466" i="79"/>
  <c r="R7173" i="79"/>
  <c r="R7697" i="79"/>
  <c r="R10111" i="79"/>
  <c r="R10110" i="79"/>
  <c r="R744" i="79"/>
  <c r="R1052" i="79"/>
  <c r="R745" i="79"/>
  <c r="R1053" i="79"/>
  <c r="R2651" i="79"/>
  <c r="R2650" i="79"/>
  <c r="R4335" i="79"/>
  <c r="R4336" i="79"/>
  <c r="R7024" i="79"/>
  <c r="R7025" i="79"/>
  <c r="R7551" i="79"/>
  <c r="R7552" i="79"/>
  <c r="R10126" i="79"/>
  <c r="R760" i="79"/>
  <c r="R1068" i="79"/>
  <c r="R2666" i="79"/>
  <c r="R4351" i="79"/>
  <c r="R7040" i="79"/>
  <c r="R7567" i="79"/>
  <c r="R10102" i="79"/>
  <c r="R736" i="79"/>
  <c r="R1038" i="79"/>
  <c r="R2638" i="79"/>
  <c r="R4324" i="79"/>
  <c r="R7010" i="79"/>
  <c r="R7537" i="79"/>
  <c r="R9696" i="79"/>
  <c r="R86" i="79"/>
  <c r="R1982" i="79"/>
  <c r="R3623" i="79"/>
  <c r="R5236" i="79"/>
  <c r="R6311" i="79"/>
  <c r="R8108" i="79"/>
  <c r="R9614" i="79"/>
  <c r="R10" i="79"/>
  <c r="R1853" i="79"/>
  <c r="R3457" i="79"/>
  <c r="R5098" i="79"/>
  <c r="R6133" i="79"/>
  <c r="R9185" i="79"/>
  <c r="R9510" i="79"/>
  <c r="R9511" i="79"/>
  <c r="R641" i="79"/>
  <c r="R642" i="79"/>
  <c r="R1738" i="79"/>
  <c r="R1739" i="79"/>
  <c r="R3342" i="79"/>
  <c r="R3341" i="79"/>
  <c r="R6009" i="79"/>
  <c r="R4974" i="79"/>
  <c r="R6010" i="79"/>
  <c r="R4975" i="79"/>
  <c r="R9066" i="79"/>
  <c r="R9065" i="79"/>
  <c r="R9495" i="79"/>
  <c r="R626" i="79"/>
  <c r="R1723" i="79"/>
  <c r="R3326" i="79"/>
  <c r="R5994" i="79"/>
  <c r="R4959" i="79"/>
  <c r="R9050" i="79"/>
  <c r="R9499" i="79"/>
  <c r="R630" i="79"/>
  <c r="R1727" i="79"/>
  <c r="R3330" i="79"/>
  <c r="R5998" i="79"/>
  <c r="R4963" i="79"/>
  <c r="R9054" i="79"/>
  <c r="R9531" i="79"/>
  <c r="R662" i="79"/>
  <c r="R1764" i="79"/>
  <c r="R3367" i="79"/>
  <c r="R5003" i="79"/>
  <c r="R6038" i="79"/>
  <c r="R9092" i="79"/>
  <c r="R9356" i="79"/>
  <c r="R487" i="79"/>
  <c r="R1557" i="79"/>
  <c r="R3155" i="79"/>
  <c r="R4792" i="79"/>
  <c r="R5816" i="79"/>
  <c r="R8872" i="79"/>
  <c r="R9788" i="79"/>
  <c r="R174" i="79"/>
  <c r="R2081" i="79"/>
  <c r="R3727" i="79"/>
  <c r="R5338" i="79"/>
  <c r="R6414" i="79"/>
  <c r="R8208" i="79"/>
  <c r="R9512" i="79"/>
  <c r="R643" i="79"/>
  <c r="R1740" i="79"/>
  <c r="R3343" i="79"/>
  <c r="R4976" i="79"/>
  <c r="R6011" i="79"/>
  <c r="R9067" i="79"/>
  <c r="T373" i="39"/>
  <c r="I8" i="13"/>
  <c r="I14" i="13"/>
  <c r="I39" i="13"/>
  <c r="I45" i="13"/>
  <c r="I51" i="13"/>
  <c r="I57" i="13"/>
  <c r="I63" i="13"/>
  <c r="J63" i="13" s="1"/>
  <c r="I69" i="13"/>
  <c r="I75" i="13"/>
  <c r="I81" i="13"/>
  <c r="J81" i="13" s="1"/>
  <c r="I25" i="13"/>
  <c r="I31" i="13"/>
  <c r="I38" i="13"/>
  <c r="I88" i="13"/>
  <c r="I94" i="13"/>
  <c r="I101" i="13"/>
  <c r="I107" i="13"/>
  <c r="I113" i="13"/>
  <c r="I119" i="13"/>
  <c r="I125" i="13"/>
  <c r="I131" i="13"/>
  <c r="I137" i="13"/>
  <c r="I143" i="13"/>
  <c r="J143" i="13" s="1"/>
  <c r="I149" i="13"/>
  <c r="I155" i="13"/>
  <c r="J155" i="13" s="1"/>
  <c r="I161" i="13"/>
  <c r="I167" i="13"/>
  <c r="I173" i="13"/>
  <c r="I179" i="13"/>
  <c r="I185" i="13"/>
  <c r="I20" i="13"/>
  <c r="I37" i="13"/>
  <c r="I100" i="13"/>
  <c r="I3" i="13"/>
  <c r="I9" i="13"/>
  <c r="I15" i="13"/>
  <c r="I40" i="13"/>
  <c r="I46" i="13"/>
  <c r="I52" i="13"/>
  <c r="I58" i="13"/>
  <c r="I64" i="13"/>
  <c r="I70" i="13"/>
  <c r="I76" i="13"/>
  <c r="I82" i="13"/>
  <c r="J82" i="13" s="1"/>
  <c r="I26" i="13"/>
  <c r="I32" i="13"/>
  <c r="I83" i="13"/>
  <c r="J83" i="13" s="1"/>
  <c r="I89" i="13"/>
  <c r="I95" i="13"/>
  <c r="I102" i="13"/>
  <c r="I108" i="13"/>
  <c r="I114" i="13"/>
  <c r="I120" i="13"/>
  <c r="I126" i="13"/>
  <c r="I132" i="13"/>
  <c r="I138" i="13"/>
  <c r="I144" i="13"/>
  <c r="I150" i="13"/>
  <c r="I156" i="13"/>
  <c r="I162" i="13"/>
  <c r="I168" i="13"/>
  <c r="I174" i="13"/>
  <c r="I180" i="13"/>
  <c r="I186" i="13"/>
  <c r="I4" i="13"/>
  <c r="I10" i="13"/>
  <c r="I16" i="13"/>
  <c r="I41" i="13"/>
  <c r="I47" i="13"/>
  <c r="I53" i="13"/>
  <c r="I59" i="13"/>
  <c r="I65" i="13"/>
  <c r="I71" i="13"/>
  <c r="I77" i="13"/>
  <c r="I21" i="13"/>
  <c r="I27" i="13"/>
  <c r="I33" i="13"/>
  <c r="I84" i="13"/>
  <c r="I90" i="13"/>
  <c r="I96" i="13"/>
  <c r="I103" i="13"/>
  <c r="I109" i="13"/>
  <c r="I115" i="13"/>
  <c r="I121" i="13"/>
  <c r="I127" i="13"/>
  <c r="I133" i="13"/>
  <c r="I139" i="13"/>
  <c r="I145" i="13"/>
  <c r="I151" i="13"/>
  <c r="I157" i="13"/>
  <c r="I163" i="13"/>
  <c r="I169" i="13"/>
  <c r="I175" i="13"/>
  <c r="I181" i="13"/>
  <c r="I187" i="13"/>
  <c r="I5" i="13"/>
  <c r="I11" i="13"/>
  <c r="I17" i="13"/>
  <c r="I42" i="13"/>
  <c r="I48" i="13"/>
  <c r="I54" i="13"/>
  <c r="I60" i="13"/>
  <c r="I66" i="13"/>
  <c r="I72" i="13"/>
  <c r="I78" i="13"/>
  <c r="I22" i="13"/>
  <c r="I28" i="13"/>
  <c r="I34" i="13"/>
  <c r="I85" i="13"/>
  <c r="J85" i="13" s="1"/>
  <c r="I91" i="13"/>
  <c r="I97" i="13"/>
  <c r="I104" i="13"/>
  <c r="J104" i="13" s="1"/>
  <c r="I110" i="13"/>
  <c r="I116" i="13"/>
  <c r="I122" i="13"/>
  <c r="I128" i="13"/>
  <c r="I134" i="13"/>
  <c r="I140" i="13"/>
  <c r="I146" i="13"/>
  <c r="I152" i="13"/>
  <c r="I158" i="13"/>
  <c r="I164" i="13"/>
  <c r="I170" i="13"/>
  <c r="I176" i="13"/>
  <c r="I182" i="13"/>
  <c r="J182" i="13" s="1"/>
  <c r="I188" i="13"/>
  <c r="I6" i="13"/>
  <c r="I12" i="13"/>
  <c r="I18" i="13"/>
  <c r="I43" i="13"/>
  <c r="I49" i="13"/>
  <c r="I55" i="13"/>
  <c r="I61" i="13"/>
  <c r="I67" i="13"/>
  <c r="I73" i="13"/>
  <c r="J73" i="13" s="1"/>
  <c r="I79" i="13"/>
  <c r="I23" i="13"/>
  <c r="I29" i="13"/>
  <c r="I35" i="13"/>
  <c r="I86" i="13"/>
  <c r="I92" i="13"/>
  <c r="I98" i="13"/>
  <c r="I105" i="13"/>
  <c r="I111" i="13"/>
  <c r="I117" i="13"/>
  <c r="I123" i="13"/>
  <c r="J123" i="13" s="1"/>
  <c r="I129" i="13"/>
  <c r="I135" i="13"/>
  <c r="I141" i="13"/>
  <c r="J141" i="13" s="1"/>
  <c r="I147" i="13"/>
  <c r="I153" i="13"/>
  <c r="I159" i="13"/>
  <c r="I165" i="13"/>
  <c r="I171" i="13"/>
  <c r="I177" i="13"/>
  <c r="I183" i="13"/>
  <c r="J183" i="13" s="1"/>
  <c r="I189" i="13"/>
  <c r="I7" i="13"/>
  <c r="I13" i="13"/>
  <c r="I19" i="13"/>
  <c r="J19" i="13" s="1"/>
  <c r="I44" i="13"/>
  <c r="I50" i="13"/>
  <c r="I56" i="13"/>
  <c r="I62" i="13"/>
  <c r="J62" i="13" s="1"/>
  <c r="I68" i="13"/>
  <c r="I74" i="13"/>
  <c r="I80" i="13"/>
  <c r="I24" i="13"/>
  <c r="I30" i="13"/>
  <c r="I36" i="13"/>
  <c r="J36" i="13" s="1"/>
  <c r="I87" i="13"/>
  <c r="I93" i="13"/>
  <c r="I99" i="13"/>
  <c r="I106" i="13"/>
  <c r="J106" i="13" s="1"/>
  <c r="I112" i="13"/>
  <c r="I118" i="13"/>
  <c r="I124" i="13"/>
  <c r="I130" i="13"/>
  <c r="I136" i="13"/>
  <c r="I142" i="13"/>
  <c r="I148" i="13"/>
  <c r="I154" i="13"/>
  <c r="I160" i="13"/>
  <c r="I166" i="13"/>
  <c r="I172" i="13"/>
  <c r="I178" i="13"/>
  <c r="I184" i="13"/>
  <c r="I190" i="13"/>
  <c r="I2" i="13"/>
  <c r="J2" i="13" s="1"/>
  <c r="D4" i="7" l="1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" i="7"/>
  <c r="D2" i="7"/>
</calcChain>
</file>

<file path=xl/sharedStrings.xml><?xml version="1.0" encoding="utf-8"?>
<sst xmlns="http://schemas.openxmlformats.org/spreadsheetml/2006/main" count="34225" uniqueCount="2598">
  <si>
    <t>UNIFORM DISTRIBUTION</t>
  </si>
  <si>
    <t>NORMAL DISTRIBUTION</t>
  </si>
  <si>
    <t>EXPONENTIAL DISTRIBUTION</t>
  </si>
  <si>
    <t>BALANCED TREE</t>
  </si>
  <si>
    <t>BARBELL</t>
  </si>
  <si>
    <t>COMPLETE BIPARTITE</t>
  </si>
  <si>
    <t>CIRCULAR LADDER</t>
  </si>
  <si>
    <t>﻿dorogovtsev_goltsev_mendes</t>
  </si>
  <si>
    <t>﻿HYPER CUBE</t>
  </si>
  <si>
    <t>LADDER</t>
  </si>
  <si>
    <t>STAR</t>
  </si>
  <si>
    <t>CAVEMEN</t>
  </si>
  <si>
    <t>RANDOM LOBSTER</t>
  </si>
  <si>
    <t>LOLLIPOP</t>
  </si>
  <si>
    <t>SMALL GRAPHS</t>
  </si>
  <si>
    <t>CHVATAL</t>
  </si>
  <si>
    <t>X number of BULLs</t>
  </si>
  <si>
    <t>data_name</t>
  </si>
  <si>
    <t>uniform</t>
  </si>
  <si>
    <t>normal</t>
  </si>
  <si>
    <t>gamma</t>
  </si>
  <si>
    <t>exponential</t>
  </si>
  <si>
    <t>chvatal</t>
  </si>
  <si>
    <t>barbell</t>
  </si>
  <si>
    <t>n_bull</t>
  </si>
  <si>
    <t>lollipop</t>
  </si>
  <si>
    <t>random_lobster</t>
  </si>
  <si>
    <t>dorogovtsev_goltsev_mendes</t>
  </si>
  <si>
    <t>hypercube</t>
  </si>
  <si>
    <t>balanced_tree</t>
  </si>
  <si>
    <t>complete_multipartite</t>
  </si>
  <si>
    <t>ladder</t>
  </si>
  <si>
    <t>cavemen</t>
  </si>
  <si>
    <t>circular_ladder</t>
  </si>
  <si>
    <t>star</t>
  </si>
  <si>
    <t>count up as TRAIN: 0</t>
  </si>
  <si>
    <t>count up as TRAIN: 1</t>
  </si>
  <si>
    <t>count up as TRAIN: 2</t>
  </si>
  <si>
    <t>count up as TRAIN: 3</t>
  </si>
  <si>
    <t>count up as TRAIN: 4</t>
  </si>
  <si>
    <t>count up as TRAIN: 5</t>
  </si>
  <si>
    <t>count up as TEST: 0</t>
  </si>
  <si>
    <t>count up as TEST: 1</t>
  </si>
  <si>
    <t>count up as TEST: 2</t>
  </si>
  <si>
    <t>count up as TRAIN: 6</t>
  </si>
  <si>
    <t>count up as TRAIN: 7</t>
  </si>
  <si>
    <t>count up as TRAIN: 8</t>
  </si>
  <si>
    <t>count up as TRAIN: 9</t>
  </si>
  <si>
    <t>count up as TRAIN: 10</t>
  </si>
  <si>
    <t>count up as TRAIN: 11</t>
  </si>
  <si>
    <t>count up as TRAIN: 12</t>
  </si>
  <si>
    <t>count up as TRAIN: 13</t>
  </si>
  <si>
    <t>count up as TRAIN: 14</t>
  </si>
  <si>
    <t>count up as TEST: 3</t>
  </si>
  <si>
    <t>count up as TEST: 4</t>
  </si>
  <si>
    <t>count up as TEST: 5</t>
  </si>
  <si>
    <t>count up as TEST: 6</t>
  </si>
  <si>
    <t>count up as TEST: 7</t>
  </si>
  <si>
    <t>count up as TEST: 8</t>
  </si>
  <si>
    <t>count up as TRAIN: 15</t>
  </si>
  <si>
    <t>count up as TRAIN: 16</t>
  </si>
  <si>
    <t>count up as TRAIN: 17</t>
  </si>
  <si>
    <t>count up as TRAIN: 18</t>
  </si>
  <si>
    <t>count up as TRAIN: 19</t>
  </si>
  <si>
    <t>count up as TRAIN: 20</t>
  </si>
  <si>
    <t>count up as TRAIN: 21</t>
  </si>
  <si>
    <t>count up as TRAIN: 22</t>
  </si>
  <si>
    <t>count up as TRAIN: 23</t>
  </si>
  <si>
    <t>count up as TEST: 9</t>
  </si>
  <si>
    <t>count up as TRAIN: 24</t>
  </si>
  <si>
    <t>count up as TRAIN: 25</t>
  </si>
  <si>
    <t>count up as TRAIN: 26</t>
  </si>
  <si>
    <t>count up as TRAIN: 27</t>
  </si>
  <si>
    <t>count up as TRAIN: 28</t>
  </si>
  <si>
    <t>count up as TRAIN: 29</t>
  </si>
  <si>
    <t>count up as TRAIN: 30</t>
  </si>
  <si>
    <t>count up as TRAIN: 31</t>
  </si>
  <si>
    <t>count up as TEST: 10</t>
  </si>
  <si>
    <t>count up as TEST: 11</t>
  </si>
  <si>
    <t>count up as TEST: 12</t>
  </si>
  <si>
    <t>count up as TEST: 13</t>
  </si>
  <si>
    <t>count up as TEST: 14</t>
  </si>
  <si>
    <t>count up as TEST: 15</t>
  </si>
  <si>
    <t>count up as TEST: 16</t>
  </si>
  <si>
    <t>count up as TRAIN: 32</t>
  </si>
  <si>
    <t>count up as TRAIN: 33</t>
  </si>
  <si>
    <t>count up as TRAIN: 34</t>
  </si>
  <si>
    <t>count up as TRAIN: 35</t>
  </si>
  <si>
    <t>count up as TRAIN: 36</t>
  </si>
  <si>
    <t>count up as TRAIN: 37</t>
  </si>
  <si>
    <t>count up as TRAIN: 38</t>
  </si>
  <si>
    <t>count up as TRAIN: 39</t>
  </si>
  <si>
    <t>count up as TRAIN: 40</t>
  </si>
  <si>
    <t>count up as TEST: 17</t>
  </si>
  <si>
    <t>count up as TRAIN: 41</t>
  </si>
  <si>
    <t>count up as TRAIN: 42</t>
  </si>
  <si>
    <t>count up as TRAIN: 43</t>
  </si>
  <si>
    <t>count up as TRAIN: 44</t>
  </si>
  <si>
    <t>count up as TRAIN: 45</t>
  </si>
  <si>
    <t>count up as TRAIN: 46</t>
  </si>
  <si>
    <t>count up as TRAIN: 47</t>
  </si>
  <si>
    <t>count up as TRAIN: 48</t>
  </si>
  <si>
    <t>count up as TRAIN: 49</t>
  </si>
  <si>
    <t>count up as TEST: 18</t>
  </si>
  <si>
    <t>count up as TEST: 19</t>
  </si>
  <si>
    <t>count up as TEST: 20</t>
  </si>
  <si>
    <t>count up as TEST: 21</t>
  </si>
  <si>
    <t>count up as TRAIN: 50</t>
  </si>
  <si>
    <t>count up as TRAIN: 51</t>
  </si>
  <si>
    <t>count up as TRAIN: 52</t>
  </si>
  <si>
    <t>count up as TRAIN: 53</t>
  </si>
  <si>
    <t>count up as TRAIN: 54</t>
  </si>
  <si>
    <t>count up as TRAIN: 55</t>
  </si>
  <si>
    <t>count up as TRAIN: 56</t>
  </si>
  <si>
    <t>count up as TRAIN: 57</t>
  </si>
  <si>
    <t>count up as TRAIN: 58</t>
  </si>
  <si>
    <t>count up as TEST: 22</t>
  </si>
  <si>
    <t>count up as TEST: 23</t>
  </si>
  <si>
    <t>count up as TRAIN: 59</t>
  </si>
  <si>
    <t>count up as TRAIN: 60</t>
  </si>
  <si>
    <t>count up as TRAIN: 61</t>
  </si>
  <si>
    <t>count up as TRAIN: 62</t>
  </si>
  <si>
    <t>count up as TRAIN: 63</t>
  </si>
  <si>
    <t>count up as TRAIN: 64</t>
  </si>
  <si>
    <t>count up as TRAIN: 65</t>
  </si>
  <si>
    <t>count up as TRAIN: 66</t>
  </si>
  <si>
    <t>count up as TEST: 24</t>
  </si>
  <si>
    <t>count up as TEST: 25</t>
  </si>
  <si>
    <t>count up as TEST: 26</t>
  </si>
  <si>
    <t>count up as TEST: 27</t>
  </si>
  <si>
    <t>count up as TEST: 28</t>
  </si>
  <si>
    <t>count up as TEST: 29</t>
  </si>
  <si>
    <t>count up as TEST: 30</t>
  </si>
  <si>
    <t>count up as TEST: 31</t>
  </si>
  <si>
    <t>count up as TEST: 32</t>
  </si>
  <si>
    <t>count up as TRAIN: 67</t>
  </si>
  <si>
    <t>count up as TRAIN: 68</t>
  </si>
  <si>
    <t>count up as TRAIN: 69</t>
  </si>
  <si>
    <t>count up as TRAIN: 70</t>
  </si>
  <si>
    <t>count up as TRAIN: 71</t>
  </si>
  <si>
    <t>count up as TEST: 33</t>
  </si>
  <si>
    <t>count up as TEST: 34</t>
  </si>
  <si>
    <t>count up as TEST: 35</t>
  </si>
  <si>
    <t>count up as TEST: 36</t>
  </si>
  <si>
    <t>count up as TEST: 37</t>
  </si>
  <si>
    <t>count up as TEST: 38</t>
  </si>
  <si>
    <t>count up as TEST: 39</t>
  </si>
  <si>
    <t>count up as TEST: 40</t>
  </si>
  <si>
    <t>count up as TEST: 41</t>
  </si>
  <si>
    <t>count up as TEST: 42</t>
  </si>
  <si>
    <t>count up as TEST: 43</t>
  </si>
  <si>
    <t>xd</t>
  </si>
  <si>
    <t>flag1</t>
  </si>
  <si>
    <t>flag2</t>
  </si>
  <si>
    <t>rank</t>
  </si>
  <si>
    <t>tsp_id</t>
  </si>
  <si>
    <t>TrainTSP_0.csv</t>
  </si>
  <si>
    <t>TrainTSP_1.csv</t>
  </si>
  <si>
    <t>TrainTSP_2.csv</t>
  </si>
  <si>
    <t>TrainTSP_3.csv</t>
  </si>
  <si>
    <t>TrainTSP_4.csv</t>
  </si>
  <si>
    <t>TrainTSP_6.csv</t>
  </si>
  <si>
    <t>TrainTSP_7.csv</t>
  </si>
  <si>
    <t>TrainTSP_9.csv</t>
  </si>
  <si>
    <t>TrainTSP_10.csv</t>
  </si>
  <si>
    <t>TrainTSP_11.csv</t>
  </si>
  <si>
    <t>TrainTSP_12.csv</t>
  </si>
  <si>
    <t>TrainTSP_13.csv</t>
  </si>
  <si>
    <t>TrainTSP_14.csv</t>
  </si>
  <si>
    <t>TrainTSP_18.csv</t>
  </si>
  <si>
    <t>TrainTSP_19.csv</t>
  </si>
  <si>
    <t>TrainTSP_20.csv</t>
  </si>
  <si>
    <t>TrainTSP_23.csv</t>
  </si>
  <si>
    <t>TrainTSP_24.csv</t>
  </si>
  <si>
    <t>TrainTSP_25.csv</t>
  </si>
  <si>
    <t>TrainTSP_26.csv</t>
  </si>
  <si>
    <t>TrainTSP_27.csv</t>
  </si>
  <si>
    <t>TrainTSP_28.csv</t>
  </si>
  <si>
    <t>TrainTSP_30.csv</t>
  </si>
  <si>
    <t>TrainTSP_31.csv</t>
  </si>
  <si>
    <t>TrainTSP_34.csv</t>
  </si>
  <si>
    <t>TrainTSP_35.csv</t>
  </si>
  <si>
    <t>TrainTSP_38.csv</t>
  </si>
  <si>
    <t>TrainTSP_39.csv</t>
  </si>
  <si>
    <t>TrainTSP_40.csv</t>
  </si>
  <si>
    <t>TrainTSP_42.csv</t>
  </si>
  <si>
    <t>TrainTSP_43.csv</t>
  </si>
  <si>
    <t>TrainTSP_44.csv</t>
  </si>
  <si>
    <t>TrainTSP_46.csv</t>
  </si>
  <si>
    <t>TrainTSP_48.csv</t>
  </si>
  <si>
    <t>TrainTSP_50.csv</t>
  </si>
  <si>
    <t>TrainTSP_51.csv</t>
  </si>
  <si>
    <t>TrainTSP_52.csv</t>
  </si>
  <si>
    <t>TrainTSP_53.csv</t>
  </si>
  <si>
    <t>TrainTSP_54.csv</t>
  </si>
  <si>
    <t>TrainTSP_56.csv</t>
  </si>
  <si>
    <t>TrainTSP_57.csv</t>
  </si>
  <si>
    <t>TrainTSP_59.csv</t>
  </si>
  <si>
    <t>TrainTSP_61.csv</t>
  </si>
  <si>
    <t>TrainTSP_63.csv</t>
  </si>
  <si>
    <t>TrainTSP_64.csv</t>
  </si>
  <si>
    <t>TrainTSP_66.csv</t>
  </si>
  <si>
    <t>TrainTSP_67.csv</t>
  </si>
  <si>
    <t>TrainTSP_68.csv</t>
  </si>
  <si>
    <t>TrainTSP_69.csv</t>
  </si>
  <si>
    <t>TrainTSP_70.csv</t>
  </si>
  <si>
    <t>TrainTSP_71.csv</t>
  </si>
  <si>
    <t>TrainTSP_72.csv</t>
  </si>
  <si>
    <t>TrainTSP_73.csv</t>
  </si>
  <si>
    <t>TrainTSP_74.csv</t>
  </si>
  <si>
    <t>TrainTSP_76.csv</t>
  </si>
  <si>
    <t>TrainTSP_77.csv</t>
  </si>
  <si>
    <t>TrainTSP_78.csv</t>
  </si>
  <si>
    <t>TrainTSP_79.csv</t>
  </si>
  <si>
    <t>TrainTSP_80.csv</t>
  </si>
  <si>
    <t>TrainTSP_81.csv</t>
  </si>
  <si>
    <t>TrainTSP_82.csv</t>
  </si>
  <si>
    <t>TrainTSP_83.csv</t>
  </si>
  <si>
    <t>TrainTSP_85.csv</t>
  </si>
  <si>
    <t>TrainTSP_86.csv</t>
  </si>
  <si>
    <t>TrainTSP_88.csv</t>
  </si>
  <si>
    <t>TrainTSP_89.csv</t>
  </si>
  <si>
    <t>TrainTSP_90.csv</t>
  </si>
  <si>
    <t>TrainTSP_91.csv</t>
  </si>
  <si>
    <t>TrainTSP_93.csv</t>
  </si>
  <si>
    <t>TrainTSP_94.csv</t>
  </si>
  <si>
    <t>TrainTSP_96.csv</t>
  </si>
  <si>
    <t>TrainTSP_97.csv</t>
  </si>
  <si>
    <t>TrainTSP_98.csv</t>
  </si>
  <si>
    <t>TrainTSP_99.csv</t>
  </si>
  <si>
    <t>TrainTSP2_0.csv</t>
  </si>
  <si>
    <t>TrainTSP2_1.csv</t>
  </si>
  <si>
    <t>TrainTSP2_2.csv</t>
  </si>
  <si>
    <t>TrainTSP2_3.csv</t>
  </si>
  <si>
    <t>TrainTSP2_4.csv</t>
  </si>
  <si>
    <t>TrainTSP2_5.csv</t>
  </si>
  <si>
    <t>TrainTSP2_6.csv</t>
  </si>
  <si>
    <t>TrainTSP2_7.csv</t>
  </si>
  <si>
    <t>TrainTSP2_8.csv</t>
  </si>
  <si>
    <t>TrainTSP2_9.csv</t>
  </si>
  <si>
    <t>TrainTSP2_10.csv</t>
  </si>
  <si>
    <t>TrainTSP2_11.csv</t>
  </si>
  <si>
    <t>TrainTSP2_12.csv</t>
  </si>
  <si>
    <t>TrainTSP2_13.csv</t>
  </si>
  <si>
    <t>TrainTSP2_14.csv</t>
  </si>
  <si>
    <t>TrainTSP2_15.csv</t>
  </si>
  <si>
    <t>TrainTSP2_16.csv</t>
  </si>
  <si>
    <t>TrainTSP2_17.csv</t>
  </si>
  <si>
    <t>TrainTSP2_18.csv</t>
  </si>
  <si>
    <t>TrainTSP2_19.csv</t>
  </si>
  <si>
    <t>TrainTSP2_20.csv</t>
  </si>
  <si>
    <t>TrainTSP2_21.csv</t>
  </si>
  <si>
    <t>TrainTSP2_22.csv</t>
  </si>
  <si>
    <t>TrainTSP2_23.csv</t>
  </si>
  <si>
    <t>TrainTSP2_24.csv</t>
  </si>
  <si>
    <t>TrainTSP2_25.csv</t>
  </si>
  <si>
    <t>TrainTSP2_26.csv</t>
  </si>
  <si>
    <t>TrainTSP2_27.csv</t>
  </si>
  <si>
    <t>TrainTSP2_28.csv</t>
  </si>
  <si>
    <t>TrainTSP2_29.csv</t>
  </si>
  <si>
    <t>TrainTSP2_30.csv</t>
  </si>
  <si>
    <t>TrainTSP2_31.csv</t>
  </si>
  <si>
    <t>TrainTSP2_32.csv</t>
  </si>
  <si>
    <t>TrainTSP2_33.csv</t>
  </si>
  <si>
    <t>TrainTSP2_34.csv</t>
  </si>
  <si>
    <t>TrainTSP2_35.csv</t>
  </si>
  <si>
    <t>TrainTSP2_36.csv</t>
  </si>
  <si>
    <t>TrainTSP2_37.csv</t>
  </si>
  <si>
    <t>TrainTSP2_38.csv</t>
  </si>
  <si>
    <t>TrainTSP2_39.csv</t>
  </si>
  <si>
    <t>TrainTSP2_40.csv</t>
  </si>
  <si>
    <t>TrainTSP2_41.csv</t>
  </si>
  <si>
    <t>TrainTSP2_42.csv</t>
  </si>
  <si>
    <t>TrainTSP2_43.csv</t>
  </si>
  <si>
    <t>TrainTSP2_44.csv</t>
  </si>
  <si>
    <t>TrainTSP2_45.csv</t>
  </si>
  <si>
    <t>TrainTSP2_46.csv</t>
  </si>
  <si>
    <t>TrainTSP2_47.csv</t>
  </si>
  <si>
    <t>TrainTSP2_48.csv</t>
  </si>
  <si>
    <t>TrainTSP2_49.csv</t>
  </si>
  <si>
    <t>TrainTSP2_50.csv</t>
  </si>
  <si>
    <t>TrainTSP2_51.csv</t>
  </si>
  <si>
    <t>TrainTSP2_52.csv</t>
  </si>
  <si>
    <t>TrainTSP2_53.csv</t>
  </si>
  <si>
    <t>TrainTSP2_54.csv</t>
  </si>
  <si>
    <t>TrainTSP2_55.csv</t>
  </si>
  <si>
    <t>TrainTSP2_56.csv</t>
  </si>
  <si>
    <t>TrainTSP2_57.csv</t>
  </si>
  <si>
    <t>TrainTSP2_58.csv</t>
  </si>
  <si>
    <t>TrainTSP2_59.csv</t>
  </si>
  <si>
    <t>TrainTSP2_60.csv</t>
  </si>
  <si>
    <t>TrainTSP2_61.csv</t>
  </si>
  <si>
    <t>TrainTSP2_62.csv</t>
  </si>
  <si>
    <t>TrainTSP2_63.csv</t>
  </si>
  <si>
    <t>TrainTSP2_64.csv</t>
  </si>
  <si>
    <t>TrainTSP2_65.csv</t>
  </si>
  <si>
    <t>TrainTSP2_66.csv</t>
  </si>
  <si>
    <t>TrainTSP2_67.csv</t>
  </si>
  <si>
    <t>TrainTSP2_68.csv</t>
  </si>
  <si>
    <t>TrainTSP2_69.csv</t>
  </si>
  <si>
    <t>TrainTSP2_70.csv</t>
  </si>
  <si>
    <t>TrainTSP2_71.csv</t>
  </si>
  <si>
    <t>TrainTSP2_72.csv</t>
  </si>
  <si>
    <t>TrainTSP2_73.csv</t>
  </si>
  <si>
    <t>TrainTSP2_74.csv</t>
  </si>
  <si>
    <t>TrainTSP2_78.csv</t>
  </si>
  <si>
    <t>TrainTSP2_79.csv</t>
  </si>
  <si>
    <t>TrainTSP2_80.csv</t>
  </si>
  <si>
    <t>TrainTSP2_81.csv</t>
  </si>
  <si>
    <t>TrainTSP2_82.csv</t>
  </si>
  <si>
    <t>TrainTSP2_83.csv</t>
  </si>
  <si>
    <t>TrainTSP2_84.csv</t>
  </si>
  <si>
    <t>TrainTSP2_85.csv</t>
  </si>
  <si>
    <t>TrainTSP2_86.csv</t>
  </si>
  <si>
    <t>TrainTSP2_87.csv</t>
  </si>
  <si>
    <t>TrainTSP2_88.csv</t>
  </si>
  <si>
    <t>TrainTSP2_89.csv</t>
  </si>
  <si>
    <t>TrainTSP2_90.csv</t>
  </si>
  <si>
    <t>TrainTSP2_91.csv</t>
  </si>
  <si>
    <t>TrainTSP2_92.csv</t>
  </si>
  <si>
    <t>TrainTSP2_93.csv</t>
  </si>
  <si>
    <t>TrainTSP11_0.csv</t>
  </si>
  <si>
    <t>TrainTSP11_1.csv</t>
  </si>
  <si>
    <t>TrainTSP11_2.csv</t>
  </si>
  <si>
    <t>TrainTSP11_3.csv</t>
  </si>
  <si>
    <t>TrainTSP11_4.csv</t>
  </si>
  <si>
    <t>TrainTSP11_5.csv</t>
  </si>
  <si>
    <t>TrainTSP11_6.csv</t>
  </si>
  <si>
    <t>TrainTSP11_7.csv</t>
  </si>
  <si>
    <t>TrainTSP11_8.csv</t>
  </si>
  <si>
    <t>TrainTSP11_9.csv</t>
  </si>
  <si>
    <t>TrainTSP11_10.csv</t>
  </si>
  <si>
    <t>TrainTSP11_11.csv</t>
  </si>
  <si>
    <t>TrainTSP11_12.csv</t>
  </si>
  <si>
    <t>TrainTSP11_13.csv</t>
  </si>
  <si>
    <t>TrainTSP11_14.csv</t>
  </si>
  <si>
    <t>TrainTSP11_15.csv</t>
  </si>
  <si>
    <t>TrainTSP11_16.csv</t>
  </si>
  <si>
    <t>TrainTSP11_17.csv</t>
  </si>
  <si>
    <t>TrainTSP11_18.csv</t>
  </si>
  <si>
    <t>TrainTSP11_19.csv</t>
  </si>
  <si>
    <t>TrainTSP11_20.csv</t>
  </si>
  <si>
    <t>TrainTSP11_21.csv</t>
  </si>
  <si>
    <t>TrainTSP11_22.csv</t>
  </si>
  <si>
    <t>TrainTSP11_23.csv</t>
  </si>
  <si>
    <t>TrainTSP11_24.csv</t>
  </si>
  <si>
    <t>TrainTSP11_25.csv</t>
  </si>
  <si>
    <t>TrainTSP11_26.csv</t>
  </si>
  <si>
    <t>TrainTSP11_27.csv</t>
  </si>
  <si>
    <t>TrainTSP11_28.csv</t>
  </si>
  <si>
    <t>TrainTSP11_29.csv</t>
  </si>
  <si>
    <t>TrainTSP11_30.csv</t>
  </si>
  <si>
    <t>TrainTSP11_31.csv</t>
  </si>
  <si>
    <t>TrainTSP11_32.csv</t>
  </si>
  <si>
    <t>TrainTSP11_33.csv</t>
  </si>
  <si>
    <t>TrainTSP11_34.csv</t>
  </si>
  <si>
    <t>TrainTSP11_35.csv</t>
  </si>
  <si>
    <t>TrainTSP11_36.csv</t>
  </si>
  <si>
    <t>TrainTSP11_37.csv</t>
  </si>
  <si>
    <t>TrainTSP11_38.csv</t>
  </si>
  <si>
    <t>TrainTSP11_39.csv</t>
  </si>
  <si>
    <t>TrainTSP11_40.csv</t>
  </si>
  <si>
    <t>TrainTSP11_41.csv</t>
  </si>
  <si>
    <t>TrainTSP11_42.csv</t>
  </si>
  <si>
    <t>TrainTSP11_43.csv</t>
  </si>
  <si>
    <t>TrainTSP11_44.csv</t>
  </si>
  <si>
    <t>TrainTSP11_45.csv</t>
  </si>
  <si>
    <t>TrainTSP11_46.csv</t>
  </si>
  <si>
    <t>TrainTSP11_47.csv</t>
  </si>
  <si>
    <t>TrainTSP11_48.csv</t>
  </si>
  <si>
    <t>TrainTSP11_49.csv</t>
  </si>
  <si>
    <t>TrainTSP11_50.csv</t>
  </si>
  <si>
    <t>TrainTSP11_51.csv</t>
  </si>
  <si>
    <t>TrainTSP11_52.csv</t>
  </si>
  <si>
    <t>TrainTSP11_53.csv</t>
  </si>
  <si>
    <t>TrainTSP11_54.csv</t>
  </si>
  <si>
    <t>TrainTSP11_55.csv</t>
  </si>
  <si>
    <t>TrainTSP11_56.csv</t>
  </si>
  <si>
    <t>TrainTSP11_57.csv</t>
  </si>
  <si>
    <t>TrainTSP11_58.csv</t>
  </si>
  <si>
    <t>TrainTSP11_59.csv</t>
  </si>
  <si>
    <t>TrainTSP11_60.csv</t>
  </si>
  <si>
    <t>TrainTSP11_61.csv</t>
  </si>
  <si>
    <t>TrainTSP11_62.csv</t>
  </si>
  <si>
    <t>TrainTSP11_63.csv</t>
  </si>
  <si>
    <t>TrainTSP11_64.csv</t>
  </si>
  <si>
    <t>TrainTSP11_65.csv</t>
  </si>
  <si>
    <t>TrainTSP11_66.csv</t>
  </si>
  <si>
    <t>TrainTSP11_67.csv</t>
  </si>
  <si>
    <t>TrainTSP11_68.csv</t>
  </si>
  <si>
    <t>TrainTSP11_69.csv</t>
  </si>
  <si>
    <t>TrainTSP11_70.csv</t>
  </si>
  <si>
    <t>TrainTSP11_71.csv</t>
  </si>
  <si>
    <t>TrainTSP11_72.csv</t>
  </si>
  <si>
    <t>TrainTSP11_73.csv</t>
  </si>
  <si>
    <t>TrainTSP11_74.csv</t>
  </si>
  <si>
    <t>TrainTSP11_75.csv</t>
  </si>
  <si>
    <t>TrainTSP11_76.csv</t>
  </si>
  <si>
    <t>TrainTSP11_77.csv</t>
  </si>
  <si>
    <t>TrainTSP11_78.csv</t>
  </si>
  <si>
    <t>TrainTSP11_79.csv</t>
  </si>
  <si>
    <t>TrainTSP11_80.csv</t>
  </si>
  <si>
    <t>TrainTSP11_81.csv</t>
  </si>
  <si>
    <t>TrainTSP11_82.csv</t>
  </si>
  <si>
    <t>TrainTSP11_83.csv</t>
  </si>
  <si>
    <t>TrainTSP11_84.csv</t>
  </si>
  <si>
    <t>TrainTSP11_85.csv</t>
  </si>
  <si>
    <t>TrainTSP11_86.csv</t>
  </si>
  <si>
    <t>TrainTSP11_87.csv</t>
  </si>
  <si>
    <t>TrainTSP11_88.csv</t>
  </si>
  <si>
    <t>TrainTSP11_89.csv</t>
  </si>
  <si>
    <t>TrainTSP11_90.csv</t>
  </si>
  <si>
    <t>TrainTSP11_91.csv</t>
  </si>
  <si>
    <t>TrainTSP11_92.csv</t>
  </si>
  <si>
    <t>TrainTSP11_93.csv</t>
  </si>
  <si>
    <t>TrainTSP11_94.csv</t>
  </si>
  <si>
    <t>TrainTSP11_95.csv</t>
  </si>
  <si>
    <t>TrainTSP11_96.csv</t>
  </si>
  <si>
    <t>TrainTSP11_97.csv</t>
  </si>
  <si>
    <t>TrainTSP11_98.csv</t>
  </si>
  <si>
    <t>TrainTSP11_99.csv</t>
  </si>
  <si>
    <t>TrainTSP22_0.csv</t>
  </si>
  <si>
    <t>TrainTSP22_1.csv</t>
  </si>
  <si>
    <t>TrainTSP22_3.csv</t>
  </si>
  <si>
    <t>TrainTSP22_4.csv</t>
  </si>
  <si>
    <t>TrainTSP22_6.csv</t>
  </si>
  <si>
    <t>TrainTSP22_7.csv</t>
  </si>
  <si>
    <t>TrainTSP22_8.csv</t>
  </si>
  <si>
    <t>TrainTSP22_9.csv</t>
  </si>
  <si>
    <t>TrainTSP22_10.csv</t>
  </si>
  <si>
    <t>TrainTSP22_11.csv</t>
  </si>
  <si>
    <t>TrainTSP22_12.csv</t>
  </si>
  <si>
    <t>TrainTSP22_13.csv</t>
  </si>
  <si>
    <t>TrainTSP22_14.csv</t>
  </si>
  <si>
    <t>TrainTSP22_15.csv</t>
  </si>
  <si>
    <t>TrainTSP22_16.csv</t>
  </si>
  <si>
    <t>TrainTSP22_17.csv</t>
  </si>
  <si>
    <t>TrainTSP22_18.csv</t>
  </si>
  <si>
    <t>TrainTSP22_19.csv</t>
  </si>
  <si>
    <t>TrainTSP22_20.csv</t>
  </si>
  <si>
    <t>TrainTSP22_21.csv</t>
  </si>
  <si>
    <t>TrainTSP22_22.csv</t>
  </si>
  <si>
    <t>TrainTSP22_23.csv</t>
  </si>
  <si>
    <t>TrainTSP22_24.csv</t>
  </si>
  <si>
    <t>TrainTSP22_25.csv</t>
  </si>
  <si>
    <t>TrainTSP22_26.csv</t>
  </si>
  <si>
    <t>TrainTSP22_27.csv</t>
  </si>
  <si>
    <t>TrainTSP22_28.csv</t>
  </si>
  <si>
    <t>TrainTSP22_29.csv</t>
  </si>
  <si>
    <t>TrainTSP22_30.csv</t>
  </si>
  <si>
    <t>TrainTSP22_31.csv</t>
  </si>
  <si>
    <t>TrainTSP22_32.csv</t>
  </si>
  <si>
    <t>TrainTSP22_33.csv</t>
  </si>
  <si>
    <t>TrainTSP22_36.csv</t>
  </si>
  <si>
    <t>TrainTSP22_37.csv</t>
  </si>
  <si>
    <t>TrainTSP22_38.csv</t>
  </si>
  <si>
    <t>TrainTSP22_39.csv</t>
  </si>
  <si>
    <t>TrainTSP22_41.csv</t>
  </si>
  <si>
    <t>TrainTSP22_42.csv</t>
  </si>
  <si>
    <t>TrainTSP22_43.csv</t>
  </si>
  <si>
    <t>TrainTSP22_44.csv</t>
  </si>
  <si>
    <t>TrainTSP22_45.csv</t>
  </si>
  <si>
    <t>TrainTSP22_46.csv</t>
  </si>
  <si>
    <t>TrainTSP22_47.csv</t>
  </si>
  <si>
    <t>TrainTSP22_48.csv</t>
  </si>
  <si>
    <t>TrainTSP22_49.csv</t>
  </si>
  <si>
    <t>TrainTSP22_50.csv</t>
  </si>
  <si>
    <t>TrainTSP22_51.csv</t>
  </si>
  <si>
    <t>TrainTSP22_52.csv</t>
  </si>
  <si>
    <t>TrainTSP22_53.csv</t>
  </si>
  <si>
    <t>TrainTSP22_54.csv</t>
  </si>
  <si>
    <t>TrainTSP22_55.csv</t>
  </si>
  <si>
    <t>TrainTSP22_56.csv</t>
  </si>
  <si>
    <t>TrainTSP22_57.csv</t>
  </si>
  <si>
    <t>TrainTSP22_58.csv</t>
  </si>
  <si>
    <t>TrainTSP22_59.csv</t>
  </si>
  <si>
    <t>TrainTSP22_60.csv</t>
  </si>
  <si>
    <t>TrainTSP22_61.csv</t>
  </si>
  <si>
    <t>TrainTSP22_62.csv</t>
  </si>
  <si>
    <t>TrainTSP22_63.csv</t>
  </si>
  <si>
    <t>TrainTSP22_64.csv</t>
  </si>
  <si>
    <t>TrainTSP22_65.csv</t>
  </si>
  <si>
    <t>TrainTSP22_66.csv</t>
  </si>
  <si>
    <t>TrainTSP22_67.csv</t>
  </si>
  <si>
    <t>TrainTSP22_68.csv</t>
  </si>
  <si>
    <t>TrainTSP22_69.csv</t>
  </si>
  <si>
    <t>TrainTSP22_70.csv</t>
  </si>
  <si>
    <t>TrainTSP22_71.csv</t>
  </si>
  <si>
    <t>TrainTSP22_72.csv</t>
  </si>
  <si>
    <t>TrainTSP22_73.csv</t>
  </si>
  <si>
    <t>TrainTSP22_74.csv</t>
  </si>
  <si>
    <t>TrainTSP22_75.csv</t>
  </si>
  <si>
    <t>TrainTSP22_76.csv</t>
  </si>
  <si>
    <t>TrainTSP22_77.csv</t>
  </si>
  <si>
    <t>TrainTSP22_78.csv</t>
  </si>
  <si>
    <t>TrainTSP22_79.csv</t>
  </si>
  <si>
    <t>TrainTSP22_80.csv</t>
  </si>
  <si>
    <t>TrainTSP22_81.csv</t>
  </si>
  <si>
    <t>TrainTSP22_82.csv</t>
  </si>
  <si>
    <t>TrainTSP22_83.csv</t>
  </si>
  <si>
    <t>TrainTSP22_84.csv</t>
  </si>
  <si>
    <t>TrainTSP22_85.csv</t>
  </si>
  <si>
    <t>TrainTSP22_86.csv</t>
  </si>
  <si>
    <t>TrainTSP22_87.csv</t>
  </si>
  <si>
    <t>TrainTSP22_88.csv</t>
  </si>
  <si>
    <t>TrainTSP22_89.csv</t>
  </si>
  <si>
    <t>TrainTSP22_90.csv</t>
  </si>
  <si>
    <t>TrainTSP22_91.csv</t>
  </si>
  <si>
    <t>TrainTSP22_92.csv</t>
  </si>
  <si>
    <t>TrainTSP22_93.csv</t>
  </si>
  <si>
    <t>TrainTSP22_94.csv</t>
  </si>
  <si>
    <t>cubical_graph</t>
  </si>
  <si>
    <t>desargues_graph</t>
  </si>
  <si>
    <t>diamond_graph</t>
  </si>
  <si>
    <t>dodecahedral_graph</t>
  </si>
  <si>
    <t>frucht_graph</t>
  </si>
  <si>
    <t>heawood_graph</t>
  </si>
  <si>
    <t>house_graph</t>
  </si>
  <si>
    <t>house_x_graph</t>
  </si>
  <si>
    <t>icosahedral_graph</t>
  </si>
  <si>
    <t>krackhardt_kite_graph</t>
  </si>
  <si>
    <t>moebius_kantor_graph</t>
  </si>
  <si>
    <t>octahedral_graph</t>
  </si>
  <si>
    <t>petersen_graph</t>
  </si>
  <si>
    <t>sedgewick_maze_graph</t>
  </si>
  <si>
    <t>tetrahedral_graph</t>
  </si>
  <si>
    <t>truncated_cube_graph</t>
  </si>
  <si>
    <t>truncated_tetrahedron_graph</t>
  </si>
  <si>
    <t>tutte_graph</t>
  </si>
  <si>
    <t>OTHER MINI GRAPHS (FOR TRAINING ONLY)</t>
  </si>
  <si>
    <t>TrainTSP111_0.csv</t>
  </si>
  <si>
    <t>TrainTSP111_1.csv</t>
  </si>
  <si>
    <t>TrainTSP111_2.csv</t>
  </si>
  <si>
    <t>TrainTSP111_3.csv</t>
  </si>
  <si>
    <t>TrainTSP111_4.csv</t>
  </si>
  <si>
    <t>TrainTSP111_5.csv</t>
  </si>
  <si>
    <t>TrainTSP111_6.csv</t>
  </si>
  <si>
    <t>TrainTSP111_7.csv</t>
  </si>
  <si>
    <t>TrainTSP111_8.csv</t>
  </si>
  <si>
    <t>TrainTSP111_9.csv</t>
  </si>
  <si>
    <t>TrainTSP111_10.csv</t>
  </si>
  <si>
    <t>TrainTSP111_11.csv</t>
  </si>
  <si>
    <t>TrainTSP111_12.csv</t>
  </si>
  <si>
    <t>TrainTSP111_13.csv</t>
  </si>
  <si>
    <t>TrainTSP111_14.csv</t>
  </si>
  <si>
    <t>TrainTSP111_15.csv</t>
  </si>
  <si>
    <t>TrainTSP111_16.csv</t>
  </si>
  <si>
    <t>TrainTSP111_17.csv</t>
  </si>
  <si>
    <t>TrainTSP111_18.csv</t>
  </si>
  <si>
    <t>TrainTSP111_19.csv</t>
  </si>
  <si>
    <t>GRID</t>
  </si>
  <si>
    <t>HEXAGONAL LATTICE</t>
  </si>
  <si>
    <t>TURAN</t>
  </si>
  <si>
    <t>RELAXED CAVEMEN</t>
  </si>
  <si>
    <t>RING OF CLIQUES</t>
  </si>
  <si>
    <t>WINDMILL</t>
  </si>
  <si>
    <t>RANDOM TREE</t>
  </si>
  <si>
    <t>MYCIELSKI</t>
  </si>
  <si>
    <t>﻿27 grid</t>
  </si>
  <si>
    <t>168 grid</t>
  </si>
  <si>
    <t>55 grid</t>
  </si>
  <si>
    <t>60 grid</t>
  </si>
  <si>
    <t>36 grid</t>
  </si>
  <si>
    <t>192 grid</t>
  </si>
  <si>
    <t>96 grid</t>
  </si>
  <si>
    <t>24 grid</t>
  </si>
  <si>
    <t>50 grid</t>
  </si>
  <si>
    <t>56 grid</t>
  </si>
  <si>
    <t>20 grid</t>
  </si>
  <si>
    <t>42 grid</t>
  </si>
  <si>
    <t>32 grid</t>
  </si>
  <si>
    <t>54 grid</t>
  </si>
  <si>
    <t>10 grid</t>
  </si>
  <si>
    <t>66 grid</t>
  </si>
  <si>
    <t>18 grid</t>
  </si>
  <si>
    <t>12 grid</t>
  </si>
  <si>
    <t>64 grid</t>
  </si>
  <si>
    <t>72 grid</t>
  </si>
  <si>
    <t>46 hexagonal lattice</t>
  </si>
  <si>
    <t>22 hexagonal lattice</t>
  </si>
  <si>
    <t>30 hexagonal lattice</t>
  </si>
  <si>
    <t>78 hexagonal lattice</t>
  </si>
  <si>
    <t>48 hexagonal lattice</t>
  </si>
  <si>
    <t>88 hexagonal lattice</t>
  </si>
  <si>
    <t>28 hexagonal lattice</t>
  </si>
  <si>
    <t>34 hexagonal lattice</t>
  </si>
  <si>
    <t>14 hexagonal lattice</t>
  </si>
  <si>
    <t>26 hexagonal lattice</t>
  </si>
  <si>
    <t>52 hexagonal lattice</t>
  </si>
  <si>
    <t>68 hexagonal lattice</t>
  </si>
  <si>
    <t>18 hexagonal lattice</t>
  </si>
  <si>
    <t>58 hexagonal lattice</t>
  </si>
  <si>
    <t>29 turan</t>
  </si>
  <si>
    <t>17 turan</t>
  </si>
  <si>
    <t>13 turan</t>
  </si>
  <si>
    <t>19 turan</t>
  </si>
  <si>
    <t>28 turan</t>
  </si>
  <si>
    <t>18 turan</t>
  </si>
  <si>
    <t>14 turan</t>
  </si>
  <si>
    <t>11 turan</t>
  </si>
  <si>
    <t>12 turan</t>
  </si>
  <si>
    <t>20 turan</t>
  </si>
  <si>
    <t>10 turan</t>
  </si>
  <si>
    <t>26 turan</t>
  </si>
  <si>
    <t>15 turan</t>
  </si>
  <si>
    <t>25 turan</t>
  </si>
  <si>
    <t>30 turan</t>
  </si>
  <si>
    <t>24 turan</t>
  </si>
  <si>
    <t>24 relaxed_cavemen</t>
  </si>
  <si>
    <t>105 relaxed_cavemen</t>
  </si>
  <si>
    <t>56 relaxed_cavemen</t>
  </si>
  <si>
    <t>15 relaxed_cavemen</t>
  </si>
  <si>
    <t>60 relaxed_cavemen</t>
  </si>
  <si>
    <t>14 relaxed_cavemen</t>
  </si>
  <si>
    <t>16 relaxed_cavemen</t>
  </si>
  <si>
    <t>72 relaxed_cavemen</t>
  </si>
  <si>
    <t>25 relaxed_cavemen</t>
  </si>
  <si>
    <t>12 relaxed_cavemen</t>
  </si>
  <si>
    <t>55 relaxed_cavemen</t>
  </si>
  <si>
    <t>6 relaxed_cavemen</t>
  </si>
  <si>
    <t>32 relaxed_cavemen</t>
  </si>
  <si>
    <t>30 relaxed_cavemen</t>
  </si>
  <si>
    <t>104 relaxed_cavemen</t>
  </si>
  <si>
    <t>112 relaxed_cavemen</t>
  </si>
  <si>
    <t>88 relaxed_cavemen</t>
  </si>
  <si>
    <t>27 relaxed_cavemen</t>
  </si>
  <si>
    <t>66 relaxed_cavemen</t>
  </si>
  <si>
    <t>48 ring of cliques</t>
  </si>
  <si>
    <t>72 ring of cliques</t>
  </si>
  <si>
    <t>80 ring of cliques</t>
  </si>
  <si>
    <t>16 ring of cliques</t>
  </si>
  <si>
    <t>18 ring of cliques</t>
  </si>
  <si>
    <t>24 ring of cliques</t>
  </si>
  <si>
    <t>49 ring of cliques</t>
  </si>
  <si>
    <t>45 ring of cliques</t>
  </si>
  <si>
    <t>52 ring of cliques</t>
  </si>
  <si>
    <t>90 ring of cliques</t>
  </si>
  <si>
    <t>14 ring of cliques</t>
  </si>
  <si>
    <t>104 ring of cliques</t>
  </si>
  <si>
    <t>56 ring of cliques</t>
  </si>
  <si>
    <t>81 ring of cliques</t>
  </si>
  <si>
    <t>35 ring of cliques</t>
  </si>
  <si>
    <t>40 ring of cliques</t>
  </si>
  <si>
    <t>20 ring of cliques</t>
  </si>
  <si>
    <t>32 ring of cliques</t>
  </si>
  <si>
    <t>98 ring of cliques</t>
  </si>
  <si>
    <t>30 ring of cliques</t>
  </si>
  <si>
    <t>40 windmill</t>
  </si>
  <si>
    <t>25 windmill</t>
  </si>
  <si>
    <t>11 windmill</t>
  </si>
  <si>
    <t>41 windmill</t>
  </si>
  <si>
    <t>71 windmill</t>
  </si>
  <si>
    <t>26 windmill</t>
  </si>
  <si>
    <t>56 windmill</t>
  </si>
  <si>
    <t>8 windmill</t>
  </si>
  <si>
    <t>16 windmill</t>
  </si>
  <si>
    <t>10 windmill</t>
  </si>
  <si>
    <t>57 windmill</t>
  </si>
  <si>
    <t>21 windmill</t>
  </si>
  <si>
    <t>13 windmill</t>
  </si>
  <si>
    <t>4 windmill</t>
  </si>
  <si>
    <t>6 windmill</t>
  </si>
  <si>
    <t>7 windmill</t>
  </si>
  <si>
    <t>29 windmill</t>
  </si>
  <si>
    <t>9 windmill</t>
  </si>
  <si>
    <t>15 windmill</t>
  </si>
  <si>
    <t>95 mycielski</t>
  </si>
  <si>
    <t>191 mycielski</t>
  </si>
  <si>
    <t>47 mycielski</t>
  </si>
  <si>
    <t>23 mycielski</t>
  </si>
  <si>
    <t>383 mycielski</t>
  </si>
  <si>
    <t>11 mycielski</t>
  </si>
  <si>
    <t>5 mycielski</t>
  </si>
  <si>
    <t>2 mycielski</t>
  </si>
  <si>
    <t>grid</t>
  </si>
  <si>
    <t>turan</t>
  </si>
  <si>
    <t>relaxed_cavemen</t>
  </si>
  <si>
    <t>windmill</t>
  </si>
  <si>
    <t>mycielski</t>
  </si>
  <si>
    <t>hexagonal_lattice</t>
  </si>
  <si>
    <t>ring_of_cliques</t>
  </si>
  <si>
    <t>TrainTSP3_0.csv</t>
  </si>
  <si>
    <t>TrainTSP3_2.csv</t>
  </si>
  <si>
    <t>TrainTSP3_3.csv</t>
  </si>
  <si>
    <t>TrainTSP3_4.csv</t>
  </si>
  <si>
    <t>TrainTSP3_6.csv</t>
  </si>
  <si>
    <t>TrainTSP3_7.csv</t>
  </si>
  <si>
    <t>TrainTSP3_8.csv</t>
  </si>
  <si>
    <t>TrainTSP3_9.csv</t>
  </si>
  <si>
    <t>TrainTSP3_10.csv</t>
  </si>
  <si>
    <t>TrainTSP3_11.csv</t>
  </si>
  <si>
    <t>TrainTSP3_12.csv</t>
  </si>
  <si>
    <t>TrainTSP3_13.csv</t>
  </si>
  <si>
    <t>TrainTSP3_14.csv</t>
  </si>
  <si>
    <t>TrainTSP3_15.csv</t>
  </si>
  <si>
    <t>TrainTSP3_16.csv</t>
  </si>
  <si>
    <t>TrainTSP3_17.csv</t>
  </si>
  <si>
    <t>TrainTSP3_18.csv</t>
  </si>
  <si>
    <t>TrainTSP3_19.csv</t>
  </si>
  <si>
    <t>TrainTSP3_20.csv</t>
  </si>
  <si>
    <t>TrainTSP3_21.csv</t>
  </si>
  <si>
    <t>TrainTSP3_22.csv</t>
  </si>
  <si>
    <t>TrainTSP3_23.csv</t>
  </si>
  <si>
    <t>TrainTSP3_24.csv</t>
  </si>
  <si>
    <t>TrainTSP3_25.csv</t>
  </si>
  <si>
    <t>TrainTSP3_26.csv</t>
  </si>
  <si>
    <t>TrainTSP3_27.csv</t>
  </si>
  <si>
    <t>TrainTSP3_28.csv</t>
  </si>
  <si>
    <t>TrainTSP3_29.csv</t>
  </si>
  <si>
    <t>TrainTSP3_30.csv</t>
  </si>
  <si>
    <t>TrainTSP3_31.csv</t>
  </si>
  <si>
    <t>TrainTSP3_32.csv</t>
  </si>
  <si>
    <t>TrainTSP3_33.csv</t>
  </si>
  <si>
    <t>TrainTSP3_34.csv</t>
  </si>
  <si>
    <t>TrainTSP3_35.csv</t>
  </si>
  <si>
    <t>TrainTSP3_36.csv</t>
  </si>
  <si>
    <t>TrainTSP3_37.csv</t>
  </si>
  <si>
    <t>TrainTSP3_38.csv</t>
  </si>
  <si>
    <t>TrainTSP3_39.csv</t>
  </si>
  <si>
    <t>TrainTSP3_40.csv</t>
  </si>
  <si>
    <t>TrainTSP3_41.csv</t>
  </si>
  <si>
    <t>TrainTSP3_42.csv</t>
  </si>
  <si>
    <t>TrainTSP3_43.csv</t>
  </si>
  <si>
    <t>TrainTSP3_44.csv</t>
  </si>
  <si>
    <t>TrainTSP3_45.csv</t>
  </si>
  <si>
    <t>TrainTSP3_46.csv</t>
  </si>
  <si>
    <t>TrainTSP3_47.csv</t>
  </si>
  <si>
    <t>TrainTSP3_48.csv</t>
  </si>
  <si>
    <t>TrainTSP3_49.csv</t>
  </si>
  <si>
    <t>TrainTSP3_50.csv</t>
  </si>
  <si>
    <t>TrainTSP3_51.csv</t>
  </si>
  <si>
    <t>TrainTSP3_52.csv</t>
  </si>
  <si>
    <t>TrainTSP3_53.csv</t>
  </si>
  <si>
    <t>TrainTSP3_54.csv</t>
  </si>
  <si>
    <t>TrainTSP3_55.csv</t>
  </si>
  <si>
    <t>TrainTSP3_56.csv</t>
  </si>
  <si>
    <t>TrainTSP3_57.csv</t>
  </si>
  <si>
    <t>TrainTSP3_58.csv</t>
  </si>
  <si>
    <t>TrainTSP3_59.csv</t>
  </si>
  <si>
    <t>TrainTSP3_60.csv</t>
  </si>
  <si>
    <t>TrainTSP3_61.csv</t>
  </si>
  <si>
    <t>TrainTSP3_62.csv</t>
  </si>
  <si>
    <t>TrainTSP3_63.csv</t>
  </si>
  <si>
    <t>TrainTSP3_64.csv</t>
  </si>
  <si>
    <t>TrainTSP3_65.csv</t>
  </si>
  <si>
    <t>TrainTSP3_67.csv</t>
  </si>
  <si>
    <t>TrainTSP3_68.csv</t>
  </si>
  <si>
    <t>TrainTSP3_70.csv</t>
  </si>
  <si>
    <t>TrainTSP3_71.csv</t>
  </si>
  <si>
    <t>﻿</t>
  </si>
  <si>
    <t>origin</t>
  </si>
  <si>
    <t>destination</t>
  </si>
  <si>
    <t>variable_object</t>
  </si>
  <si>
    <t>x_value</t>
  </si>
  <si>
    <t>color</t>
  </si>
  <si>
    <t>x_0_1</t>
  </si>
  <si>
    <t>b</t>
  </si>
  <si>
    <t>x_0_2</t>
  </si>
  <si>
    <t>x_1_5</t>
  </si>
  <si>
    <t>x_2_7</t>
  </si>
  <si>
    <t>x_3_4</t>
  </si>
  <si>
    <t>x_3_6</t>
  </si>
  <si>
    <t>x_4_7</t>
  </si>
  <si>
    <t>x_5_6</t>
  </si>
  <si>
    <t>x_8_9</t>
  </si>
  <si>
    <t>x_8_10</t>
  </si>
  <si>
    <t>x_9_11</t>
  </si>
  <si>
    <t>x_10_12</t>
  </si>
  <si>
    <t>x_11_15</t>
  </si>
  <si>
    <t>x_12_14</t>
  </si>
  <si>
    <t>x_13_14</t>
  </si>
  <si>
    <t>x_13_15</t>
  </si>
  <si>
    <t>x_16_18</t>
  </si>
  <si>
    <t>x_17_19</t>
  </si>
  <si>
    <t>x_18_20</t>
  </si>
  <si>
    <t>x_0_10</t>
  </si>
  <si>
    <t>x_0_11</t>
  </si>
  <si>
    <t>x_0_12</t>
  </si>
  <si>
    <t>x_0_13</t>
  </si>
  <si>
    <t>x_0_14</t>
  </si>
  <si>
    <t>x_0_15</t>
  </si>
  <si>
    <t>x_0_16</t>
  </si>
  <si>
    <t>x_0_17</t>
  </si>
  <si>
    <t>x_0_18</t>
  </si>
  <si>
    <t>x_0_19</t>
  </si>
  <si>
    <t>x_0_4</t>
  </si>
  <si>
    <t>x_0_7</t>
  </si>
  <si>
    <t>x_0_8</t>
  </si>
  <si>
    <t>x_0_9</t>
  </si>
  <si>
    <t>x_10_11</t>
  </si>
  <si>
    <t>x_10_13</t>
  </si>
  <si>
    <t>x_10_14</t>
  </si>
  <si>
    <t>x_10_15</t>
  </si>
  <si>
    <t>x_10_16</t>
  </si>
  <si>
    <t>x_10_17</t>
  </si>
  <si>
    <t>x_10_18</t>
  </si>
  <si>
    <t>x_10_19</t>
  </si>
  <si>
    <t>x_11_16</t>
  </si>
  <si>
    <t>x_11_17</t>
  </si>
  <si>
    <t>x_11_18</t>
  </si>
  <si>
    <t>x_11_19</t>
  </si>
  <si>
    <t>x_12_16</t>
  </si>
  <si>
    <t>x_12_17</t>
  </si>
  <si>
    <t>x_12_18</t>
  </si>
  <si>
    <t>x_12_19</t>
  </si>
  <si>
    <t>x_13_16</t>
  </si>
  <si>
    <t>x_13_17</t>
  </si>
  <si>
    <t>x_13_18</t>
  </si>
  <si>
    <t>x_13_19</t>
  </si>
  <si>
    <t>x_14_16</t>
  </si>
  <si>
    <t>x_14_17</t>
  </si>
  <si>
    <t>x_14_18</t>
  </si>
  <si>
    <t>x_14_19</t>
  </si>
  <si>
    <t>x_15_16</t>
  </si>
  <si>
    <t>x_15_17</t>
  </si>
  <si>
    <t>x_15_18</t>
  </si>
  <si>
    <t>x_15_19</t>
  </si>
  <si>
    <t>x_1_10</t>
  </si>
  <si>
    <t>x_1_11</t>
  </si>
  <si>
    <t>x_1_12</t>
  </si>
  <si>
    <t>x_1_13</t>
  </si>
  <si>
    <t>x_1_14</t>
  </si>
  <si>
    <t>x_1_15</t>
  </si>
  <si>
    <t>x_1_16</t>
  </si>
  <si>
    <t>x_1_17</t>
  </si>
  <si>
    <t>x_1_18</t>
  </si>
  <si>
    <t>x_1_19</t>
  </si>
  <si>
    <t>x_1_2</t>
  </si>
  <si>
    <t>x_1_4</t>
  </si>
  <si>
    <t>x_1_7</t>
  </si>
  <si>
    <t>x_1_8</t>
  </si>
  <si>
    <t>x_1_9</t>
  </si>
  <si>
    <t>x_2_10</t>
  </si>
  <si>
    <t>x_2_11</t>
  </si>
  <si>
    <t>x_2_12</t>
  </si>
  <si>
    <t>x_2_13</t>
  </si>
  <si>
    <t>x_2_14</t>
  </si>
  <si>
    <t>x_2_15</t>
  </si>
  <si>
    <t>x_2_16</t>
  </si>
  <si>
    <t>x_2_17</t>
  </si>
  <si>
    <t>x_2_18</t>
  </si>
  <si>
    <t>x_2_19</t>
  </si>
  <si>
    <t>x_2_3</t>
  </si>
  <si>
    <t>x_2_5</t>
  </si>
  <si>
    <t>x_2_6</t>
  </si>
  <si>
    <t>x_2_8</t>
  </si>
  <si>
    <t>x_2_9</t>
  </si>
  <si>
    <t>x_3_10</t>
  </si>
  <si>
    <t>x_3_11</t>
  </si>
  <si>
    <t>x_3_12</t>
  </si>
  <si>
    <t>x_3_13</t>
  </si>
  <si>
    <t>x_3_14</t>
  </si>
  <si>
    <t>x_3_15</t>
  </si>
  <si>
    <t>x_3_16</t>
  </si>
  <si>
    <t>x_3_17</t>
  </si>
  <si>
    <t>x_3_18</t>
  </si>
  <si>
    <t>x_3_19</t>
  </si>
  <si>
    <t>x_3_7</t>
  </si>
  <si>
    <t>x_3_8</t>
  </si>
  <si>
    <t>x_3_9</t>
  </si>
  <si>
    <t>x_4_10</t>
  </si>
  <si>
    <t>x_4_11</t>
  </si>
  <si>
    <t>x_4_12</t>
  </si>
  <si>
    <t>x_4_13</t>
  </si>
  <si>
    <t>x_4_14</t>
  </si>
  <si>
    <t>x_4_15</t>
  </si>
  <si>
    <t>x_4_16</t>
  </si>
  <si>
    <t>x_4_17</t>
  </si>
  <si>
    <t>x_4_18</t>
  </si>
  <si>
    <t>x_4_19</t>
  </si>
  <si>
    <t>x_4_20</t>
  </si>
  <si>
    <t>x_4_5</t>
  </si>
  <si>
    <t>x_4_6</t>
  </si>
  <si>
    <t>x_4_8</t>
  </si>
  <si>
    <t>x_4_9</t>
  </si>
  <si>
    <t>x_5_10</t>
  </si>
  <si>
    <t>x_5_11</t>
  </si>
  <si>
    <t>x_5_12</t>
  </si>
  <si>
    <t>x_5_13</t>
  </si>
  <si>
    <t>x_5_14</t>
  </si>
  <si>
    <t>x_5_15</t>
  </si>
  <si>
    <t>x_5_16</t>
  </si>
  <si>
    <t>x_5_17</t>
  </si>
  <si>
    <t>x_5_18</t>
  </si>
  <si>
    <t>x_5_19</t>
  </si>
  <si>
    <t>x_5_7</t>
  </si>
  <si>
    <t>x_5_8</t>
  </si>
  <si>
    <t>x_5_9</t>
  </si>
  <si>
    <t>x_6_10</t>
  </si>
  <si>
    <t>x_6_11</t>
  </si>
  <si>
    <t>x_6_12</t>
  </si>
  <si>
    <t>x_6_13</t>
  </si>
  <si>
    <t>x_6_14</t>
  </si>
  <si>
    <t>x_6_15</t>
  </si>
  <si>
    <t>x_6_16</t>
  </si>
  <si>
    <t>x_6_17</t>
  </si>
  <si>
    <t>x_6_18</t>
  </si>
  <si>
    <t>x_6_19</t>
  </si>
  <si>
    <t>x_6_7</t>
  </si>
  <si>
    <t>x_6_8</t>
  </si>
  <si>
    <t>x_6_9</t>
  </si>
  <si>
    <t>x_7_10</t>
  </si>
  <si>
    <t>x_7_11</t>
  </si>
  <si>
    <t>x_7_12</t>
  </si>
  <si>
    <t>x_7_13</t>
  </si>
  <si>
    <t>x_7_14</t>
  </si>
  <si>
    <t>x_7_15</t>
  </si>
  <si>
    <t>x_7_16</t>
  </si>
  <si>
    <t>x_7_17</t>
  </si>
  <si>
    <t>x_7_18</t>
  </si>
  <si>
    <t>x_7_19</t>
  </si>
  <si>
    <t>x_7_8</t>
  </si>
  <si>
    <t>x_7_9</t>
  </si>
  <si>
    <t>x_8_16</t>
  </si>
  <si>
    <t>x_8_17</t>
  </si>
  <si>
    <t>x_8_18</t>
  </si>
  <si>
    <t>x_8_19</t>
  </si>
  <si>
    <t>x_9_10</t>
  </si>
  <si>
    <t>x_9_16</t>
  </si>
  <si>
    <t>x_9_17</t>
  </si>
  <si>
    <t>x_9_18</t>
  </si>
  <si>
    <t>x_9_19</t>
  </si>
  <si>
    <t>x_0_3</t>
  </si>
  <si>
    <t>x_0_5</t>
  </si>
  <si>
    <t>x_0_6</t>
  </si>
  <si>
    <t>x_11_12</t>
  </si>
  <si>
    <t>x_11_13</t>
  </si>
  <si>
    <t>x_11_14</t>
  </si>
  <si>
    <t>x_12_13</t>
  </si>
  <si>
    <t>x_12_15</t>
  </si>
  <si>
    <t>x_14_15</t>
  </si>
  <si>
    <t>x_16_17</t>
  </si>
  <si>
    <t>x_16_19</t>
  </si>
  <si>
    <t>x_17_18</t>
  </si>
  <si>
    <t>x_18_19</t>
  </si>
  <si>
    <t>x_1_3</t>
  </si>
  <si>
    <t>x_1_6</t>
  </si>
  <si>
    <t>x_2_4</t>
  </si>
  <si>
    <t>x_3_5</t>
  </si>
  <si>
    <t>x_8_11</t>
  </si>
  <si>
    <t>x_8_12</t>
  </si>
  <si>
    <t>x_8_13</t>
  </si>
  <si>
    <t>x_8_14</t>
  </si>
  <si>
    <t>x_8_15</t>
  </si>
  <si>
    <t>x_9_12</t>
  </si>
  <si>
    <t>x_9_13</t>
  </si>
  <si>
    <t>x_9_14</t>
  </si>
  <si>
    <t>x_9_15</t>
  </si>
  <si>
    <t>text</t>
  </si>
  <si>
    <t>kept</t>
  </si>
  <si>
    <t>decision</t>
  </si>
  <si>
    <t>n_nodes</t>
  </si>
  <si>
    <t>distribution</t>
  </si>
  <si>
    <t>hoffman_singleton_graph</t>
  </si>
  <si>
    <t>pappus_graph</t>
  </si>
  <si>
    <t>Row Labels</t>
  </si>
  <si>
    <t>Grand Total</t>
  </si>
  <si>
    <t>Count of tsp_id</t>
  </si>
  <si>
    <t>Column Labels</t>
  </si>
  <si>
    <t>target_1</t>
  </si>
  <si>
    <t>graph_type</t>
  </si>
  <si>
    <t>SOFT RANDOM GEOMETRIC RANDOM TREE</t>
  </si>
  <si>
    <t>TEST</t>
  </si>
  <si>
    <t>random_tree</t>
  </si>
  <si>
    <t>soft_random_tree</t>
  </si>
  <si>
    <t>TrainTSP33_0.csv</t>
  </si>
  <si>
    <t>TrainTSP33_1.csv</t>
  </si>
  <si>
    <t>TrainTSP33_2.csv</t>
  </si>
  <si>
    <t>TrainTSP33_3.csv</t>
  </si>
  <si>
    <t>TrainTSP33_4.csv</t>
  </si>
  <si>
    <t>TrainTSP33_5.csv</t>
  </si>
  <si>
    <t>TrainTSP33_6.csv</t>
  </si>
  <si>
    <t>TrainTSP33_7.csv</t>
  </si>
  <si>
    <t>TrainTSP33_8.csv</t>
  </si>
  <si>
    <t>TrainTSP33_9.csv</t>
  </si>
  <si>
    <t>TrainTSP33_10.csv</t>
  </si>
  <si>
    <t>TrainTSP33_11.csv</t>
  </si>
  <si>
    <t>TrainTSP33_12.csv</t>
  </si>
  <si>
    <t>TrainTSP33_13.csv</t>
  </si>
  <si>
    <t>TrainTSP33_14.csv</t>
  </si>
  <si>
    <t>TrainTSP33_15.csv</t>
  </si>
  <si>
    <t>TrainTSP33_16.csv</t>
  </si>
  <si>
    <t>TrainTSP33_17.csv</t>
  </si>
  <si>
    <t>GCN1</t>
  </si>
  <si>
    <t>GCN2</t>
  </si>
  <si>
    <t>GCN3</t>
  </si>
  <si>
    <t>(0,'TrainTSP_0.csv'),</t>
  </si>
  <si>
    <t>(1,'TrainTSP_1.csv'),</t>
  </si>
  <si>
    <t>(2,'TrainTSP_2.csv'),</t>
  </si>
  <si>
    <t>(3,'TrainTSP_3.csv'),</t>
  </si>
  <si>
    <t>(4,'TrainTSP_4.csv'),</t>
  </si>
  <si>
    <t>(6,'TrainTSP_6.csv'),</t>
  </si>
  <si>
    <t>(7,'TrainTSP_7.csv'),</t>
  </si>
  <si>
    <t>(9,'TrainTSP_9.csv'),</t>
  </si>
  <si>
    <t>(10,'TrainTSP_10.csv'),</t>
  </si>
  <si>
    <t>(11,'TrainTSP_11.csv'),</t>
  </si>
  <si>
    <t>(12,'TrainTSP_12.csv'),</t>
  </si>
  <si>
    <t>(13,'TrainTSP_13.csv'),</t>
  </si>
  <si>
    <t>(14,'TrainTSP_14.csv'),</t>
  </si>
  <si>
    <t>(18,'TrainTSP_18.csv'),</t>
  </si>
  <si>
    <t>(19,'TrainTSP_19.csv'),</t>
  </si>
  <si>
    <t>(20,'TrainTSP_20.csv'),</t>
  </si>
  <si>
    <t>(23,'TrainTSP_23.csv'),</t>
  </si>
  <si>
    <t>(24,'TrainTSP_24.csv'),</t>
  </si>
  <si>
    <t>(25,'TrainTSP_25.csv'),</t>
  </si>
  <si>
    <t>(26,'TrainTSP_26.csv'),</t>
  </si>
  <si>
    <t>(27,'TrainTSP_27.csv'),</t>
  </si>
  <si>
    <t>(28,'TrainTSP_28.csv'),</t>
  </si>
  <si>
    <t>(30,'TrainTSP_30.csv'),</t>
  </si>
  <si>
    <t>(31,'TrainTSP_31.csv'),</t>
  </si>
  <si>
    <t>(34,'TrainTSP_34.csv'),</t>
  </si>
  <si>
    <t>(35,'TrainTSP_35.csv'),</t>
  </si>
  <si>
    <t>(38,'TrainTSP_38.csv'),</t>
  </si>
  <si>
    <t>(39,'TrainTSP_39.csv'),</t>
  </si>
  <si>
    <t>(40,'TrainTSP_40.csv'),</t>
  </si>
  <si>
    <t>(42,'TrainTSP_42.csv'),</t>
  </si>
  <si>
    <t>(43,'TrainTSP_43.csv'),</t>
  </si>
  <si>
    <t>(44,'TrainTSP_44.csv'),</t>
  </si>
  <si>
    <t>(46,'TrainTSP_46.csv'),</t>
  </si>
  <si>
    <t>(48,'TrainTSP_48.csv'),</t>
  </si>
  <si>
    <t>(50,'TrainTSP_50.csv'),</t>
  </si>
  <si>
    <t>(51,'TrainTSP_51.csv'),</t>
  </si>
  <si>
    <t>(52,'TrainTSP_52.csv'),</t>
  </si>
  <si>
    <t>(53,'TrainTSP_53.csv'),</t>
  </si>
  <si>
    <t>(54,'TrainTSP_54.csv'),</t>
  </si>
  <si>
    <t>(56,'TrainTSP_56.csv'),</t>
  </si>
  <si>
    <t>(57,'TrainTSP_57.csv'),</t>
  </si>
  <si>
    <t>(80,'TrainTSP_80.csv'),</t>
  </si>
  <si>
    <t>(81,'TrainTSP_81.csv'),</t>
  </si>
  <si>
    <t>(82,'TrainTSP_82.csv'),</t>
  </si>
  <si>
    <t>(83,'TrainTSP_83.csv'),</t>
  </si>
  <si>
    <t>(85,'TrainTSP_85.csv'),</t>
  </si>
  <si>
    <t>(86,'TrainTSP_86.csv'),</t>
  </si>
  <si>
    <t>(88,'TrainTSP_88.csv'),</t>
  </si>
  <si>
    <t>(89,'TrainTSP_89.csv'),</t>
  </si>
  <si>
    <t>(90,'TrainTSP_90.csv'),</t>
  </si>
  <si>
    <t>(91,'TrainTSP_91.csv'),</t>
  </si>
  <si>
    <t>(93,'TrainTSP_93.csv'),</t>
  </si>
  <si>
    <t>(94,'TrainTSP_94.csv'),</t>
  </si>
  <si>
    <t>(96,'TrainTSP_96.csv'),</t>
  </si>
  <si>
    <t>(97,'TrainTSP_97.csv'),</t>
  </si>
  <si>
    <t>(98,'TrainTSP_98.csv'),</t>
  </si>
  <si>
    <t>(99,'TrainTSP_99.csv'),</t>
  </si>
  <si>
    <t>(1000,'TrainTSP2_0.csv'),</t>
  </si>
  <si>
    <t>(1001,'TrainTSP2_1.csv'),</t>
  </si>
  <si>
    <t>(1002,'TrainTSP2_2.csv'),</t>
  </si>
  <si>
    <t>(1003,'TrainTSP2_3.csv'),</t>
  </si>
  <si>
    <t>(1004,'TrainTSP2_4.csv'),</t>
  </si>
  <si>
    <t>(1005,'TrainTSP2_5.csv'),</t>
  </si>
  <si>
    <t>(1006,'TrainTSP2_6.csv'),</t>
  </si>
  <si>
    <t>(1007,'TrainTSP2_7.csv'),</t>
  </si>
  <si>
    <t>(1008,'TrainTSP2_8.csv'),</t>
  </si>
  <si>
    <t>(1009,'TrainTSP2_9.csv'),</t>
  </si>
  <si>
    <t>(1010,'TrainTSP2_10.csv'),</t>
  </si>
  <si>
    <t>(1011,'TrainTSP2_11.csv'),</t>
  </si>
  <si>
    <t>(1012,'TrainTSP2_12.csv'),</t>
  </si>
  <si>
    <t>(1013,'TrainTSP2_13.csv'),</t>
  </si>
  <si>
    <t>(1014,'TrainTSP2_14.csv'),</t>
  </si>
  <si>
    <t>(1015,'TrainTSP2_15.csv'),</t>
  </si>
  <si>
    <t>(1016,'TrainTSP2_16.csv'),</t>
  </si>
  <si>
    <t>(1017,'TrainTSP2_17.csv'),</t>
  </si>
  <si>
    <t>(1018,'TrainTSP2_18.csv'),</t>
  </si>
  <si>
    <t>(1019,'TrainTSP2_19.csv'),</t>
  </si>
  <si>
    <t>(1020,'TrainTSP2_20.csv'),</t>
  </si>
  <si>
    <t>(1021,'TrainTSP2_21.csv'),</t>
  </si>
  <si>
    <t>(1022,'TrainTSP2_22.csv'),</t>
  </si>
  <si>
    <t>(1023,'TrainTSP2_23.csv'),</t>
  </si>
  <si>
    <t>(1024,'TrainTSP2_24.csv'),</t>
  </si>
  <si>
    <t>(1025,'TrainTSP2_25.csv'),</t>
  </si>
  <si>
    <t>(1026,'TrainTSP2_26.csv'),</t>
  </si>
  <si>
    <t>(1027,'TrainTSP2_27.csv'),</t>
  </si>
  <si>
    <t>(1028,'TrainTSP2_28.csv'),</t>
  </si>
  <si>
    <t>(1029,'TrainTSP2_29.csv'),</t>
  </si>
  <si>
    <t>(1030,'TrainTSP2_30.csv'),</t>
  </si>
  <si>
    <t>(1031,'TrainTSP2_31.csv'),</t>
  </si>
  <si>
    <t>(1032,'TrainTSP2_32.csv'),</t>
  </si>
  <si>
    <t>(1033,'TrainTSP2_33.csv'),</t>
  </si>
  <si>
    <t>(1034,'TrainTSP2_34.csv'),</t>
  </si>
  <si>
    <t>(1035,'TrainTSP2_35.csv'),</t>
  </si>
  <si>
    <t>(1036,'TrainTSP2_36.csv'),</t>
  </si>
  <si>
    <t>(1037,'TrainTSP2_37.csv'),</t>
  </si>
  <si>
    <t>(1038,'TrainTSP2_38.csv'),</t>
  </si>
  <si>
    <t>(1039,'TrainTSP2_39.csv'),</t>
  </si>
  <si>
    <t>(1040,'TrainTSP2_40.csv'),</t>
  </si>
  <si>
    <t>(1041,'TrainTSP2_41.csv'),</t>
  </si>
  <si>
    <t>(1042,'TrainTSP2_42.csv'),</t>
  </si>
  <si>
    <t>(1043,'TrainTSP2_43.csv'),</t>
  </si>
  <si>
    <t>(1044,'TrainTSP2_44.csv'),</t>
  </si>
  <si>
    <t>(1045,'TrainTSP2_45.csv'),</t>
  </si>
  <si>
    <t>(1046,'TrainTSP2_46.csv'),</t>
  </si>
  <si>
    <t>(1047,'TrainTSP2_47.csv'),</t>
  </si>
  <si>
    <t>(1048,'TrainTSP2_48.csv'),</t>
  </si>
  <si>
    <t>(1049,'TrainTSP2_49.csv'),</t>
  </si>
  <si>
    <t>(1050,'TrainTSP2_50.csv'),</t>
  </si>
  <si>
    <t>(1051,'TrainTSP2_51.csv'),</t>
  </si>
  <si>
    <t>(1052,'TrainTSP2_52.csv'),</t>
  </si>
  <si>
    <t>(1053,'TrainTSP2_53.csv'),</t>
  </si>
  <si>
    <t>(1054,'TrainTSP2_54.csv'),</t>
  </si>
  <si>
    <t>(1055,'TrainTSP2_55.csv'),</t>
  </si>
  <si>
    <t>(1056,'TrainTSP2_56.csv'),</t>
  </si>
  <si>
    <t>(1057,'TrainTSP2_57.csv'),</t>
  </si>
  <si>
    <t>(1058,'TrainTSP2_58.csv'),</t>
  </si>
  <si>
    <t>(1059,'TrainTSP2_59.csv'),</t>
  </si>
  <si>
    <t>(1060,'TrainTSP2_60.csv'),</t>
  </si>
  <si>
    <t>(1061,'TrainTSP2_61.csv'),</t>
  </si>
  <si>
    <t>(1062,'TrainTSP2_62.csv'),</t>
  </si>
  <si>
    <t>(1063,'TrainTSP2_63.csv'),</t>
  </si>
  <si>
    <t>(1064,'TrainTSP2_64.csv'),</t>
  </si>
  <si>
    <t>(1065,'TrainTSP2_65.csv'),</t>
  </si>
  <si>
    <t>(1066,'TrainTSP2_66.csv'),</t>
  </si>
  <si>
    <t>(1067,'TrainTSP2_67.csv'),</t>
  </si>
  <si>
    <t>(1068,'TrainTSP2_68.csv'),</t>
  </si>
  <si>
    <t>(1069,'TrainTSP2_69.csv'),</t>
  </si>
  <si>
    <t>(1070,'TrainTSP2_70.csv'),</t>
  </si>
  <si>
    <t>(1071,'TrainTSP2_71.csv'),</t>
  </si>
  <si>
    <t>(1072,'TrainTSP2_72.csv'),</t>
  </si>
  <si>
    <t>(1073,'TrainTSP2_73.csv'),</t>
  </si>
  <si>
    <t>(1074,'TrainTSP2_74.csv'),</t>
  </si>
  <si>
    <t>(1078,'TrainTSP2_78.csv'),</t>
  </si>
  <si>
    <t>(1079,'TrainTSP2_79.csv'),</t>
  </si>
  <si>
    <t>(1080,'TrainTSP2_80.csv'),</t>
  </si>
  <si>
    <t>(1081,'TrainTSP2_81.csv'),</t>
  </si>
  <si>
    <t>(1082,'TrainTSP2_82.csv'),</t>
  </si>
  <si>
    <t>(1083,'TrainTSP2_83.csv'),</t>
  </si>
  <si>
    <t>(1084,'TrainTSP2_84.csv'),</t>
  </si>
  <si>
    <t>(1085,'TrainTSP2_85.csv'),</t>
  </si>
  <si>
    <t>(1086,'TrainTSP2_86.csv'),</t>
  </si>
  <si>
    <t>(1087,'TrainTSP2_87.csv'),</t>
  </si>
  <si>
    <t>(1088,'TrainTSP2_88.csv'),</t>
  </si>
  <si>
    <t>(1089,'TrainTSP2_89.csv'),</t>
  </si>
  <si>
    <t>(1090,'TrainTSP2_90.csv'),</t>
  </si>
  <si>
    <t>(1091,'TrainTSP2_91.csv'),</t>
  </si>
  <si>
    <t>(1092,'TrainTSP2_92.csv'),</t>
  </si>
  <si>
    <t>(1093,'TrainTSP2_93.csv'),</t>
  </si>
  <si>
    <t>(2000,'TrainTSP11_0.csv'),</t>
  </si>
  <si>
    <t>(2001,'TrainTSP11_1.csv'),</t>
  </si>
  <si>
    <t>(2002,'TrainTSP11_2.csv'),</t>
  </si>
  <si>
    <t>(2003,'TrainTSP11_3.csv'),</t>
  </si>
  <si>
    <t>(2004,'TrainTSP11_4.csv'),</t>
  </si>
  <si>
    <t>(2005,'TrainTSP11_5.csv'),</t>
  </si>
  <si>
    <t>(2006,'TrainTSP11_6.csv'),</t>
  </si>
  <si>
    <t>(2007,'TrainTSP11_7.csv'),</t>
  </si>
  <si>
    <t>(2008,'TrainTSP11_8.csv'),</t>
  </si>
  <si>
    <t>(2009,'TrainTSP11_9.csv'),</t>
  </si>
  <si>
    <t>(2010,'TrainTSP11_10.csv'),</t>
  </si>
  <si>
    <t>(2011,'TrainTSP11_11.csv'),</t>
  </si>
  <si>
    <t>(2012,'TrainTSP11_12.csv'),</t>
  </si>
  <si>
    <t>(2013,'TrainTSP11_13.csv'),</t>
  </si>
  <si>
    <t>(2014,'TrainTSP11_14.csv'),</t>
  </si>
  <si>
    <t>(2015,'TrainTSP11_15.csv'),</t>
  </si>
  <si>
    <t>(2016,'TrainTSP11_16.csv'),</t>
  </si>
  <si>
    <t>(2017,'TrainTSP11_17.csv'),</t>
  </si>
  <si>
    <t>(2018,'TrainTSP11_18.csv'),</t>
  </si>
  <si>
    <t>(2019,'TrainTSP11_19.csv'),</t>
  </si>
  <si>
    <t>(2020,'TrainTSP11_20.csv'),</t>
  </si>
  <si>
    <t>(2021,'TrainTSP11_21.csv'),</t>
  </si>
  <si>
    <t>(2022,'TrainTSP11_22.csv'),</t>
  </si>
  <si>
    <t>(2023,'TrainTSP11_23.csv'),</t>
  </si>
  <si>
    <t>(2024,'TrainTSP11_24.csv'),</t>
  </si>
  <si>
    <t>(2025,'TrainTSP11_25.csv'),</t>
  </si>
  <si>
    <t>(2026,'TrainTSP11_26.csv'),</t>
  </si>
  <si>
    <t>(2027,'TrainTSP11_27.csv'),</t>
  </si>
  <si>
    <t>(2028,'TrainTSP11_28.csv'),</t>
  </si>
  <si>
    <t>(2029,'TrainTSP11_29.csv'),</t>
  </si>
  <si>
    <t>(2030,'TrainTSP11_30.csv'),</t>
  </si>
  <si>
    <t>(2031,'TrainTSP11_31.csv'),</t>
  </si>
  <si>
    <t>(2032,'TrainTSP11_32.csv'),</t>
  </si>
  <si>
    <t>(2033,'TrainTSP11_33.csv'),</t>
  </si>
  <si>
    <t>(2034,'TrainTSP11_34.csv'),</t>
  </si>
  <si>
    <t>(2035,'TrainTSP11_35.csv'),</t>
  </si>
  <si>
    <t>(2036,'TrainTSP11_36.csv'),</t>
  </si>
  <si>
    <t>(2037,'TrainTSP11_37.csv'),</t>
  </si>
  <si>
    <t>(2038,'TrainTSP11_38.csv'),</t>
  </si>
  <si>
    <t>(2039,'TrainTSP11_39.csv'),</t>
  </si>
  <si>
    <t>(2040,'TrainTSP11_40.csv'),</t>
  </si>
  <si>
    <t>(2041,'TrainTSP11_41.csv'),</t>
  </si>
  <si>
    <t>(2042,'TrainTSP11_42.csv'),</t>
  </si>
  <si>
    <t>(2043,'TrainTSP11_43.csv'),</t>
  </si>
  <si>
    <t>(2044,'TrainTSP11_44.csv'),</t>
  </si>
  <si>
    <t>(2045,'TrainTSP11_45.csv'),</t>
  </si>
  <si>
    <t>(2046,'TrainTSP11_46.csv'),</t>
  </si>
  <si>
    <t>(2047,'TrainTSP11_47.csv'),</t>
  </si>
  <si>
    <t>(2048,'TrainTSP11_48.csv'),</t>
  </si>
  <si>
    <t>(2049,'TrainTSP11_49.csv'),</t>
  </si>
  <si>
    <t>(2050,'TrainTSP11_50.csv'),</t>
  </si>
  <si>
    <t>(2051,'TrainTSP11_51.csv'),</t>
  </si>
  <si>
    <t>(2052,'TrainTSP11_52.csv'),</t>
  </si>
  <si>
    <t>(2053,'TrainTSP11_53.csv'),</t>
  </si>
  <si>
    <t>(2054,'TrainTSP11_54.csv'),</t>
  </si>
  <si>
    <t>(2055,'TrainTSP11_55.csv'),</t>
  </si>
  <si>
    <t>(2056,'TrainTSP11_56.csv'),</t>
  </si>
  <si>
    <t>(2057,'TrainTSP11_57.csv'),</t>
  </si>
  <si>
    <t>(2058,'TrainTSP11_58.csv'),</t>
  </si>
  <si>
    <t>(2059,'TrainTSP11_59.csv'),</t>
  </si>
  <si>
    <t>(2060,'TrainTSP11_60.csv'),</t>
  </si>
  <si>
    <t>(2061,'TrainTSP11_61.csv'),</t>
  </si>
  <si>
    <t>(2062,'TrainTSP11_62.csv'),</t>
  </si>
  <si>
    <t>(2063,'TrainTSP11_63.csv'),</t>
  </si>
  <si>
    <t>(2064,'TrainTSP11_64.csv'),</t>
  </si>
  <si>
    <t>(2065,'TrainTSP11_65.csv'),</t>
  </si>
  <si>
    <t>(2066,'TrainTSP11_66.csv'),</t>
  </si>
  <si>
    <t>(2067,'TrainTSP11_67.csv'),</t>
  </si>
  <si>
    <t>(2068,'TrainTSP11_68.csv'),</t>
  </si>
  <si>
    <t>(2069,'TrainTSP11_69.csv'),</t>
  </si>
  <si>
    <t>(2070,'TrainTSP11_70.csv'),</t>
  </si>
  <si>
    <t>(2071,'TrainTSP11_71.csv'),</t>
  </si>
  <si>
    <t>(2072,'TrainTSP11_72.csv'),</t>
  </si>
  <si>
    <t>(2073,'TrainTSP11_73.csv'),</t>
  </si>
  <si>
    <t>(2074,'TrainTSP11_74.csv'),</t>
  </si>
  <si>
    <t>(2075,'TrainTSP11_75.csv'),</t>
  </si>
  <si>
    <t>(2076,'TrainTSP11_76.csv'),</t>
  </si>
  <si>
    <t>(2077,'TrainTSP11_77.csv'),</t>
  </si>
  <si>
    <t>(2078,'TrainTSP11_78.csv'),</t>
  </si>
  <si>
    <t>(2079,'TrainTSP11_79.csv'),</t>
  </si>
  <si>
    <t>(2080,'TrainTSP11_80.csv'),</t>
  </si>
  <si>
    <t>(2081,'TrainTSP11_81.csv'),</t>
  </si>
  <si>
    <t>(2082,'TrainTSP11_82.csv'),</t>
  </si>
  <si>
    <t>(2083,'TrainTSP11_83.csv'),</t>
  </si>
  <si>
    <t>(2084,'TrainTSP11_84.csv'),</t>
  </si>
  <si>
    <t>(2085,'TrainTSP11_85.csv'),</t>
  </si>
  <si>
    <t>(2086,'TrainTSP11_86.csv'),</t>
  </si>
  <si>
    <t>(2087,'TrainTSP11_87.csv'),</t>
  </si>
  <si>
    <t>(2088,'TrainTSP11_88.csv'),</t>
  </si>
  <si>
    <t>(2089,'TrainTSP11_89.csv'),</t>
  </si>
  <si>
    <t>(2090,'TrainTSP11_90.csv'),</t>
  </si>
  <si>
    <t>(2091,'TrainTSP11_91.csv'),</t>
  </si>
  <si>
    <t>(2092,'TrainTSP11_92.csv'),</t>
  </si>
  <si>
    <t>(2093,'TrainTSP11_93.csv'),</t>
  </si>
  <si>
    <t>(2094,'TrainTSP11_94.csv'),</t>
  </si>
  <si>
    <t>(2095,'TrainTSP11_95.csv'),</t>
  </si>
  <si>
    <t>(2096,'TrainTSP11_96.csv'),</t>
  </si>
  <si>
    <t>(2097,'TrainTSP11_97.csv'),</t>
  </si>
  <si>
    <t>(2098,'TrainTSP11_98.csv'),</t>
  </si>
  <si>
    <t>(2099,'TrainTSP11_99.csv'),</t>
  </si>
  <si>
    <t>(3000,'TrainTSP22_0.csv'),</t>
  </si>
  <si>
    <t>(3001,'TrainTSP22_1.csv'),</t>
  </si>
  <si>
    <t>(3003,'TrainTSP22_3.csv'),</t>
  </si>
  <si>
    <t>(3004,'TrainTSP22_4.csv'),</t>
  </si>
  <si>
    <t>(3006,'TrainTSP22_6.csv'),</t>
  </si>
  <si>
    <t>(3007,'TrainTSP22_7.csv'),</t>
  </si>
  <si>
    <t>(3008,'TrainTSP22_8.csv'),</t>
  </si>
  <si>
    <t>(3009,'TrainTSP22_9.csv'),</t>
  </si>
  <si>
    <t>(3010,'TrainTSP22_10.csv'),</t>
  </si>
  <si>
    <t>(3011,'TrainTSP22_11.csv'),</t>
  </si>
  <si>
    <t>(3012,'TrainTSP22_12.csv'),</t>
  </si>
  <si>
    <t>(3013,'TrainTSP22_13.csv'),</t>
  </si>
  <si>
    <t>(3014,'TrainTSP22_14.csv'),</t>
  </si>
  <si>
    <t>(3015,'TrainTSP22_15.csv'),</t>
  </si>
  <si>
    <t>(3016,'TrainTSP22_16.csv'),</t>
  </si>
  <si>
    <t>(3017,'TrainTSP22_17.csv'),</t>
  </si>
  <si>
    <t>(3018,'TrainTSP22_18.csv'),</t>
  </si>
  <si>
    <t>(3019,'TrainTSP22_19.csv'),</t>
  </si>
  <si>
    <t>(3020,'TrainTSP22_20.csv'),</t>
  </si>
  <si>
    <t>(3021,'TrainTSP22_21.csv'),</t>
  </si>
  <si>
    <t>(3022,'TrainTSP22_22.csv'),</t>
  </si>
  <si>
    <t>(3023,'TrainTSP22_23.csv'),</t>
  </si>
  <si>
    <t>(3024,'TrainTSP22_24.csv'),</t>
  </si>
  <si>
    <t>(3025,'TrainTSP22_25.csv'),</t>
  </si>
  <si>
    <t>(3026,'TrainTSP22_26.csv'),</t>
  </si>
  <si>
    <t>(3027,'TrainTSP22_27.csv'),</t>
  </si>
  <si>
    <t>(3028,'TrainTSP22_28.csv'),</t>
  </si>
  <si>
    <t>(3029,'TrainTSP22_29.csv'),</t>
  </si>
  <si>
    <t>(3030,'TrainTSP22_30.csv'),</t>
  </si>
  <si>
    <t>(3031,'TrainTSP22_31.csv'),</t>
  </si>
  <si>
    <t>(3032,'TrainTSP22_32.csv'),</t>
  </si>
  <si>
    <t>(3033,'TrainTSP22_33.csv'),</t>
  </si>
  <si>
    <t>(3036,'TrainTSP22_36.csv'),</t>
  </si>
  <si>
    <t>(3037,'TrainTSP22_37.csv'),</t>
  </si>
  <si>
    <t>(3038,'TrainTSP22_38.csv'),</t>
  </si>
  <si>
    <t>(3039,'TrainTSP22_39.csv'),</t>
  </si>
  <si>
    <t>(3041,'TrainTSP22_41.csv'),</t>
  </si>
  <si>
    <t>(3042,'TrainTSP22_42.csv'),</t>
  </si>
  <si>
    <t>(3043,'TrainTSP22_43.csv'),</t>
  </si>
  <si>
    <t>(3044,'TrainTSP22_44.csv'),</t>
  </si>
  <si>
    <t>(3045,'TrainTSP22_45.csv'),</t>
  </si>
  <si>
    <t>(3046,'TrainTSP22_46.csv'),</t>
  </si>
  <si>
    <t>(3047,'TrainTSP22_47.csv'),</t>
  </si>
  <si>
    <t>(3048,'TrainTSP22_48.csv'),</t>
  </si>
  <si>
    <t>(3049,'TrainTSP22_49.csv'),</t>
  </si>
  <si>
    <t>(3050,'TrainTSP22_50.csv'),</t>
  </si>
  <si>
    <t>(3051,'TrainTSP22_51.csv'),</t>
  </si>
  <si>
    <t>(3052,'TrainTSP22_52.csv'),</t>
  </si>
  <si>
    <t>(3053,'TrainTSP22_53.csv'),</t>
  </si>
  <si>
    <t>(3054,'TrainTSP22_54.csv'),</t>
  </si>
  <si>
    <t>(3055,'TrainTSP22_55.csv'),</t>
  </si>
  <si>
    <t>(3056,'TrainTSP22_56.csv'),</t>
  </si>
  <si>
    <t>(3057,'TrainTSP22_57.csv'),</t>
  </si>
  <si>
    <t>(3058,'TrainTSP22_58.csv'),</t>
  </si>
  <si>
    <t>(3059,'TrainTSP22_59.csv'),</t>
  </si>
  <si>
    <t>(3060,'TrainTSP22_60.csv'),</t>
  </si>
  <si>
    <t>(3061,'TrainTSP22_61.csv'),</t>
  </si>
  <si>
    <t>(3062,'TrainTSP22_62.csv'),</t>
  </si>
  <si>
    <t>(3063,'TrainTSP22_63.csv'),</t>
  </si>
  <si>
    <t>(3064,'TrainTSP22_64.csv'),</t>
  </si>
  <si>
    <t>(3065,'TrainTSP22_65.csv'),</t>
  </si>
  <si>
    <t>(3066,'TrainTSP22_66.csv'),</t>
  </si>
  <si>
    <t>(3067,'TrainTSP22_67.csv'),</t>
  </si>
  <si>
    <t>(3068,'TrainTSP22_68.csv'),</t>
  </si>
  <si>
    <t>(3069,'TrainTSP22_69.csv'),</t>
  </si>
  <si>
    <t>(3070,'TrainTSP22_70.csv'),</t>
  </si>
  <si>
    <t>(3071,'TrainTSP22_71.csv'),</t>
  </si>
  <si>
    <t>(3072,'TrainTSP22_72.csv'),</t>
  </si>
  <si>
    <t>(3073,'TrainTSP22_73.csv'),</t>
  </si>
  <si>
    <t>(3074,'TrainTSP22_74.csv'),</t>
  </si>
  <si>
    <t>(3075,'TrainTSP22_75.csv'),</t>
  </si>
  <si>
    <t>(3076,'TrainTSP22_76.csv'),</t>
  </si>
  <si>
    <t>(3077,'TrainTSP22_77.csv'),</t>
  </si>
  <si>
    <t>(3078,'TrainTSP22_78.csv'),</t>
  </si>
  <si>
    <t>(3079,'TrainTSP22_79.csv'),</t>
  </si>
  <si>
    <t>(3080,'TrainTSP22_80.csv'),</t>
  </si>
  <si>
    <t>(3081,'TrainTSP22_81.csv'),</t>
  </si>
  <si>
    <t>(3082,'TrainTSP22_82.csv'),</t>
  </si>
  <si>
    <t>(3083,'TrainTSP22_83.csv'),</t>
  </si>
  <si>
    <t>(3084,'TrainTSP22_84.csv'),</t>
  </si>
  <si>
    <t>(3085,'TrainTSP22_85.csv'),</t>
  </si>
  <si>
    <t>(3086,'TrainTSP22_86.csv'),</t>
  </si>
  <si>
    <t>(3087,'TrainTSP22_87.csv'),</t>
  </si>
  <si>
    <t>(3088,'TrainTSP22_88.csv'),</t>
  </si>
  <si>
    <t>(3089,'TrainTSP22_89.csv'),</t>
  </si>
  <si>
    <t>(3090,'TrainTSP22_90.csv'),</t>
  </si>
  <si>
    <t>(3091,'TrainTSP22_91.csv'),</t>
  </si>
  <si>
    <t>(3092,'TrainTSP22_92.csv'),</t>
  </si>
  <si>
    <t>(3093,'TrainTSP22_93.csv'),</t>
  </si>
  <si>
    <t>(3094,'TrainTSP22_94.csv'),</t>
  </si>
  <si>
    <t>(4000,'TrainTSP111_0.csv'),</t>
  </si>
  <si>
    <t>(4001,'TrainTSP111_1.csv'),</t>
  </si>
  <si>
    <t>(4002,'TrainTSP111_2.csv'),</t>
  </si>
  <si>
    <t>(4003,'TrainTSP111_3.csv'),</t>
  </si>
  <si>
    <t>(4004,'TrainTSP111_4.csv'),</t>
  </si>
  <si>
    <t>(4005,'TrainTSP111_5.csv'),</t>
  </si>
  <si>
    <t>(4006,'TrainTSP111_6.csv'),</t>
  </si>
  <si>
    <t>(4007,'TrainTSP111_7.csv'),</t>
  </si>
  <si>
    <t>(4008,'TrainTSP111_8.csv'),</t>
  </si>
  <si>
    <t>(4009,'TrainTSP111_9.csv'),</t>
  </si>
  <si>
    <t>(4010,'TrainTSP111_10.csv'),</t>
  </si>
  <si>
    <t>(4011,'TrainTSP111_11.csv'),</t>
  </si>
  <si>
    <t>(4012,'TrainTSP111_12.csv'),</t>
  </si>
  <si>
    <t>(4013,'TrainTSP111_13.csv'),</t>
  </si>
  <si>
    <t>(4014,'TrainTSP111_14.csv'),</t>
  </si>
  <si>
    <t>(4015,'TrainTSP111_15.csv'),</t>
  </si>
  <si>
    <t>(4016,'TrainTSP111_16.csv'),</t>
  </si>
  <si>
    <t>(4017,'TrainTSP111_17.csv'),</t>
  </si>
  <si>
    <t>(4018,'TrainTSP111_18.csv'),</t>
  </si>
  <si>
    <t>(4019,'TrainTSP111_19.csv'),</t>
  </si>
  <si>
    <t>(5000,'TrainTSP3_0.csv'),</t>
  </si>
  <si>
    <t>(5002,'TrainTSP3_2.csv'),</t>
  </si>
  <si>
    <t>(5003,'TrainTSP3_3.csv'),</t>
  </si>
  <si>
    <t>(5004,'TrainTSP3_4.csv'),</t>
  </si>
  <si>
    <t>(5006,'TrainTSP3_6.csv'),</t>
  </si>
  <si>
    <t>(5007,'TrainTSP3_7.csv'),</t>
  </si>
  <si>
    <t>(5008,'TrainTSP3_8.csv'),</t>
  </si>
  <si>
    <t>(5009,'TrainTSP3_9.csv'),</t>
  </si>
  <si>
    <t>(5010,'TrainTSP3_10.csv'),</t>
  </si>
  <si>
    <t>(5011,'TrainTSP3_11.csv'),</t>
  </si>
  <si>
    <t>(5012,'TrainTSP3_12.csv'),</t>
  </si>
  <si>
    <t>(5013,'TrainTSP3_13.csv'),</t>
  </si>
  <si>
    <t>(5014,'TrainTSP3_14.csv'),</t>
  </si>
  <si>
    <t>(5015,'TrainTSP3_15.csv'),</t>
  </si>
  <si>
    <t>(5016,'TrainTSP3_16.csv'),</t>
  </si>
  <si>
    <t>(5017,'TrainTSP3_17.csv'),</t>
  </si>
  <si>
    <t>(5018,'TrainTSP3_18.csv'),</t>
  </si>
  <si>
    <t>(5019,'TrainTSP3_19.csv'),</t>
  </si>
  <si>
    <t>(5020,'TrainTSP3_20.csv'),</t>
  </si>
  <si>
    <t>(5021,'TrainTSP3_21.csv'),</t>
  </si>
  <si>
    <t>(5022,'TrainTSP3_22.csv'),</t>
  </si>
  <si>
    <t>(5023,'TrainTSP3_23.csv'),</t>
  </si>
  <si>
    <t>(5024,'TrainTSP3_24.csv'),</t>
  </si>
  <si>
    <t>(5025,'TrainTSP3_25.csv'),</t>
  </si>
  <si>
    <t>(5026,'TrainTSP3_26.csv'),</t>
  </si>
  <si>
    <t>(5027,'TrainTSP3_27.csv'),</t>
  </si>
  <si>
    <t>(5028,'TrainTSP3_28.csv'),</t>
  </si>
  <si>
    <t>(5029,'TrainTSP3_29.csv'),</t>
  </si>
  <si>
    <t>(5030,'TrainTSP3_30.csv'),</t>
  </si>
  <si>
    <t>(5031,'TrainTSP3_31.csv'),</t>
  </si>
  <si>
    <t>(5032,'TrainTSP3_32.csv'),</t>
  </si>
  <si>
    <t>(5033,'TrainTSP3_33.csv'),</t>
  </si>
  <si>
    <t>(5034,'TrainTSP3_34.csv'),</t>
  </si>
  <si>
    <t>(5035,'TrainTSP3_35.csv'),</t>
  </si>
  <si>
    <t>(5036,'TrainTSP3_36.csv'),</t>
  </si>
  <si>
    <t>(5037,'TrainTSP3_37.csv'),</t>
  </si>
  <si>
    <t>(5038,'TrainTSP3_38.csv'),</t>
  </si>
  <si>
    <t>(5039,'TrainTSP3_39.csv'),</t>
  </si>
  <si>
    <t>(5040,'TrainTSP3_40.csv'),</t>
  </si>
  <si>
    <t>(5041,'TrainTSP3_41.csv'),</t>
  </si>
  <si>
    <t>(5042,'TrainTSP3_42.csv'),</t>
  </si>
  <si>
    <t>(5043,'TrainTSP3_43.csv'),</t>
  </si>
  <si>
    <t>(5044,'TrainTSP3_44.csv'),</t>
  </si>
  <si>
    <t>(5045,'TrainTSP3_45.csv'),</t>
  </si>
  <si>
    <t>(5046,'TrainTSP3_46.csv'),</t>
  </si>
  <si>
    <t>(5047,'TrainTSP3_47.csv'),</t>
  </si>
  <si>
    <t>(5048,'TrainTSP3_48.csv'),</t>
  </si>
  <si>
    <t>(5049,'TrainTSP3_49.csv'),</t>
  </si>
  <si>
    <t>(5050,'TrainTSP3_50.csv'),</t>
  </si>
  <si>
    <t>(5051,'TrainTSP3_51.csv'),</t>
  </si>
  <si>
    <t>(5052,'TrainTSP3_52.csv'),</t>
  </si>
  <si>
    <t>(5053,'TrainTSP3_53.csv'),</t>
  </si>
  <si>
    <t>(5054,'TrainTSP3_54.csv'),</t>
  </si>
  <si>
    <t>(5055,'TrainTSP3_55.csv'),</t>
  </si>
  <si>
    <t>(5056,'TrainTSP3_56.csv'),</t>
  </si>
  <si>
    <t>(5057,'TrainTSP3_57.csv'),</t>
  </si>
  <si>
    <t>(5058,'TrainTSP3_58.csv'),</t>
  </si>
  <si>
    <t>(5059,'TrainTSP3_59.csv'),</t>
  </si>
  <si>
    <t>(5060,'TrainTSP3_60.csv'),</t>
  </si>
  <si>
    <t>(5061,'TrainTSP3_61.csv'),</t>
  </si>
  <si>
    <t>(5062,'TrainTSP3_62.csv'),</t>
  </si>
  <si>
    <t>(5063,'TrainTSP3_63.csv'),</t>
  </si>
  <si>
    <t>(5064,'TrainTSP3_64.csv'),</t>
  </si>
  <si>
    <t>(5065,'TrainTSP3_65.csv'),</t>
  </si>
  <si>
    <t>(5067,'TrainTSP3_67.csv'),</t>
  </si>
  <si>
    <t>(5068,'TrainTSP3_68.csv'),</t>
  </si>
  <si>
    <t>(5070,'TrainTSP3_70.csv'),</t>
  </si>
  <si>
    <t>(5071,'TrainTSP3_71.csv'),</t>
  </si>
  <si>
    <t>(5072,'TrainTSP33_0.csv'),</t>
  </si>
  <si>
    <t>(5073,'TrainTSP33_1.csv'),</t>
  </si>
  <si>
    <t>(5074,'TrainTSP33_2.csv'),</t>
  </si>
  <si>
    <t>(5075,'TrainTSP33_3.csv'),</t>
  </si>
  <si>
    <t>(5076,'TrainTSP33_4.csv'),</t>
  </si>
  <si>
    <t>(5077,'TrainTSP33_5.csv'),</t>
  </si>
  <si>
    <t>(5078,'TrainTSP33_6.csv'),</t>
  </si>
  <si>
    <t>(5079,'TrainTSP33_7.csv'),</t>
  </si>
  <si>
    <t>(5080,'TrainTSP33_8.csv'),</t>
  </si>
  <si>
    <t>(5081,'TrainTSP33_9.csv'),</t>
  </si>
  <si>
    <t>(5082,'TrainTSP33_10.csv'),</t>
  </si>
  <si>
    <t>(5083,'TrainTSP33_11.csv'),</t>
  </si>
  <si>
    <t>(5084,'TrainTSP33_12.csv'),</t>
  </si>
  <si>
    <t>(5085,'TrainTSP33_13.csv'),</t>
  </si>
  <si>
    <t>(5086,'TrainTSP33_14.csv'),</t>
  </si>
  <si>
    <t>(5087,'TrainTSP33_15.csv'),</t>
  </si>
  <si>
    <t>(5088,'TrainTSP33_16.csv'),</t>
  </si>
  <si>
    <t>(5089,'TrainTSP33_17.csv'),</t>
  </si>
  <si>
    <t>dataset</t>
  </si>
  <si>
    <t>train</t>
  </si>
  <si>
    <t>tsp_type</t>
  </si>
  <si>
    <t>TestTSP_0.csv</t>
  </si>
  <si>
    <t>TestTSP_1.csv</t>
  </si>
  <si>
    <t>TestTSP_2.csv</t>
  </si>
  <si>
    <t>TestTSP_3.csv</t>
  </si>
  <si>
    <t>TestTSP_4.csv</t>
  </si>
  <si>
    <t>TestTSP_5.csv</t>
  </si>
  <si>
    <t>TestTSP_6.csv</t>
  </si>
  <si>
    <t>TestTSP_7.csv</t>
  </si>
  <si>
    <t>TestTSP_8.csv</t>
  </si>
  <si>
    <t>TestTSP_9.csv</t>
  </si>
  <si>
    <t>TestTSP_10.csv</t>
  </si>
  <si>
    <t>TestTSP_11.csv</t>
  </si>
  <si>
    <t>TestTSP_12.csv</t>
  </si>
  <si>
    <t>TestTSP_13.csv</t>
  </si>
  <si>
    <t>TestTSP_14.csv</t>
  </si>
  <si>
    <t>TestTSP_15.csv</t>
  </si>
  <si>
    <t>TestTSP_16.csv</t>
  </si>
  <si>
    <t>TestTSP_17.csv</t>
  </si>
  <si>
    <t>TestTSP_18.csv</t>
  </si>
  <si>
    <t>TestTSP_19.csv</t>
  </si>
  <si>
    <t>TestTSP_20.csv</t>
  </si>
  <si>
    <t>TestTSP_21.csv</t>
  </si>
  <si>
    <t>TestTSP_22.csv</t>
  </si>
  <si>
    <t>TestTSP_23.csv</t>
  </si>
  <si>
    <t>TestTSP_24.csv</t>
  </si>
  <si>
    <t>TestTSP_25.csv</t>
  </si>
  <si>
    <t>TestTSP_26.csv</t>
  </si>
  <si>
    <t>TestTSP_27.csv</t>
  </si>
  <si>
    <t>TestTSP_28.csv</t>
  </si>
  <si>
    <t>TestTSP_29.csv</t>
  </si>
  <si>
    <t>TestTSP_30.csv</t>
  </si>
  <si>
    <t>TestTSP_31.csv</t>
  </si>
  <si>
    <t>TestTSP_32.csv</t>
  </si>
  <si>
    <t>TestTSP_33.csv</t>
  </si>
  <si>
    <t>TestTSP_34.csv</t>
  </si>
  <si>
    <t>TestTSP_35.csv</t>
  </si>
  <si>
    <t>TestTSP_36.csv</t>
  </si>
  <si>
    <t>TestTSP_37.csv</t>
  </si>
  <si>
    <t>TestTSP_38.csv</t>
  </si>
  <si>
    <t>TestTSP_39.csv</t>
  </si>
  <si>
    <t>TestTSP_40.csv</t>
  </si>
  <si>
    <t>TestTSP_41.csv</t>
  </si>
  <si>
    <t>TestTSP_42.csv</t>
  </si>
  <si>
    <t>TestTSP_43.csv</t>
  </si>
  <si>
    <t>TestTSP_44.csv</t>
  </si>
  <si>
    <t>TestTSP_45.csv</t>
  </si>
  <si>
    <t>TestTSP_46.csv</t>
  </si>
  <si>
    <t>TestTSP_47.csv</t>
  </si>
  <si>
    <t>TestTSP_48.csv</t>
  </si>
  <si>
    <t>TestTSP_49.csv</t>
  </si>
  <si>
    <t>TestTSP_50.csv</t>
  </si>
  <si>
    <t>TestTSP_51.csv</t>
  </si>
  <si>
    <t>TestTSP_52.csv</t>
  </si>
  <si>
    <t>TestTSP_53.csv</t>
  </si>
  <si>
    <t>TestTSP_54.csv</t>
  </si>
  <si>
    <t>TestTSP_55.csv</t>
  </si>
  <si>
    <t>TestTSP_56.csv</t>
  </si>
  <si>
    <t>TestTSP_57.csv</t>
  </si>
  <si>
    <t>TestTSP_58.csv</t>
  </si>
  <si>
    <t>TestTSP_59.csv</t>
  </si>
  <si>
    <t>TestTSP_60.csv</t>
  </si>
  <si>
    <t>TestTSP_61.csv</t>
  </si>
  <si>
    <t>TestTSP_62.csv</t>
  </si>
  <si>
    <t>TestTSP_63.csv</t>
  </si>
  <si>
    <t>TestTSP_64.csv</t>
  </si>
  <si>
    <t>TestTSP_65.csv</t>
  </si>
  <si>
    <t>TestTSP_66.csv</t>
  </si>
  <si>
    <t>TestTSP_67.csv</t>
  </si>
  <si>
    <t>TestTSP_68.csv</t>
  </si>
  <si>
    <t>TestTSP_69.csv</t>
  </si>
  <si>
    <t>TestTSP_70.csv</t>
  </si>
  <si>
    <t>TestTSP_71.csv</t>
  </si>
  <si>
    <t>TestTSP_72.csv</t>
  </si>
  <si>
    <t>TestTSP_73.csv</t>
  </si>
  <si>
    <t>TestTSP_74.csv</t>
  </si>
  <si>
    <t>TestTSP_75.csv</t>
  </si>
  <si>
    <t>TestTSP_76.csv</t>
  </si>
  <si>
    <t>TestTSP_77.csv</t>
  </si>
  <si>
    <t>TestTSP_78.csv</t>
  </si>
  <si>
    <t>TestTSP_79.csv</t>
  </si>
  <si>
    <t>TestTSP_80.csv</t>
  </si>
  <si>
    <t>TestTSP_81.csv</t>
  </si>
  <si>
    <t>TestTSP_82.csv</t>
  </si>
  <si>
    <t>TestTSP_83.csv</t>
  </si>
  <si>
    <t>TestTSP_84.csv</t>
  </si>
  <si>
    <t>TestTSP_85.csv</t>
  </si>
  <si>
    <t>TestTSP_86.csv</t>
  </si>
  <si>
    <t>TestTSP_87.csv</t>
  </si>
  <si>
    <t>TestTSP_88.csv</t>
  </si>
  <si>
    <t>TestTSP_89.csv</t>
  </si>
  <si>
    <t>TestTSP_90.csv</t>
  </si>
  <si>
    <t>TestTSP_91.csv</t>
  </si>
  <si>
    <t>TestTSP_92.csv</t>
  </si>
  <si>
    <t>TestTSP_93.csv</t>
  </si>
  <si>
    <t>TestTSP_94.csv</t>
  </si>
  <si>
    <t>TestTSP_95.csv</t>
  </si>
  <si>
    <t>TestTSP_96.csv</t>
  </si>
  <si>
    <t>TestTSP_97.csv</t>
  </si>
  <si>
    <t>TestTSP_98.csv</t>
  </si>
  <si>
    <t>TestTSP_99.csv</t>
  </si>
  <si>
    <t>TestTSP2_0.csv</t>
  </si>
  <si>
    <t>TestTSP2_1.csv</t>
  </si>
  <si>
    <t>TestTSP2_2.csv</t>
  </si>
  <si>
    <t>TestTSP2_3.csv</t>
  </si>
  <si>
    <t>TestTSP2_4.csv</t>
  </si>
  <si>
    <t>TestTSP2_5.csv</t>
  </si>
  <si>
    <t>TestTSP2_6.csv</t>
  </si>
  <si>
    <t>TestTSP2_7.csv</t>
  </si>
  <si>
    <t>TestTSP2_8.csv</t>
  </si>
  <si>
    <t>TestTSP2_9.csv</t>
  </si>
  <si>
    <t>TestTSP2_10.csv</t>
  </si>
  <si>
    <t>TestTSP2_11.csv</t>
  </si>
  <si>
    <t>TestTSP2_12.csv</t>
  </si>
  <si>
    <t>TestTSP2_13.csv</t>
  </si>
  <si>
    <t>TestTSP2_14.csv</t>
  </si>
  <si>
    <t>TestTSP2_15.csv</t>
  </si>
  <si>
    <t>TestTSP2_16.csv</t>
  </si>
  <si>
    <t>TestTSP2_17.csv</t>
  </si>
  <si>
    <t>TestTSP2_18.csv</t>
  </si>
  <si>
    <t>TestTSP2_19.csv</t>
  </si>
  <si>
    <t>TestTSP2_20.csv</t>
  </si>
  <si>
    <t>TestTSP2_21.csv</t>
  </si>
  <si>
    <t>TestTSP2_22.csv</t>
  </si>
  <si>
    <t>TestTSP2_23.csv</t>
  </si>
  <si>
    <t>TestTSP2_24.csv</t>
  </si>
  <si>
    <t>TestTSP2_25.csv</t>
  </si>
  <si>
    <t>TestTSP2_26.csv</t>
  </si>
  <si>
    <t>TestTSP2_27.csv</t>
  </si>
  <si>
    <t>TestTSP2_28.csv</t>
  </si>
  <si>
    <t>TestTSP2_29.csv</t>
  </si>
  <si>
    <t>TestTSP2_30.csv</t>
  </si>
  <si>
    <t>TestTSP2_31.csv</t>
  </si>
  <si>
    <t>TestTSP2_32.csv</t>
  </si>
  <si>
    <t>TestTSP2_33.csv</t>
  </si>
  <si>
    <t>TestTSP2_34.csv</t>
  </si>
  <si>
    <t>TestTSP2_35.csv</t>
  </si>
  <si>
    <t>TestTSP2_36.csv</t>
  </si>
  <si>
    <t>TestTSP2_37.csv</t>
  </si>
  <si>
    <t>TestTSP2_38.csv</t>
  </si>
  <si>
    <t>TestTSP2_39.csv</t>
  </si>
  <si>
    <t>TestTSP2_40.csv</t>
  </si>
  <si>
    <t>TestTSP2_41.csv</t>
  </si>
  <si>
    <t>TestTSP2_42.csv</t>
  </si>
  <si>
    <t>TestTSP2_43.csv</t>
  </si>
  <si>
    <t>TestTSP2_44.csv</t>
  </si>
  <si>
    <t>TestTSP2_45.csv</t>
  </si>
  <si>
    <t>TestTSP2_46.csv</t>
  </si>
  <si>
    <t>TestTSP2_47.csv</t>
  </si>
  <si>
    <t>TestTSP2_48.csv</t>
  </si>
  <si>
    <t>TestTSP2_49.csv</t>
  </si>
  <si>
    <t>TestTSP2_50.csv</t>
  </si>
  <si>
    <t>TestTSP2_51.csv</t>
  </si>
  <si>
    <t>TestTSP2_52.csv</t>
  </si>
  <si>
    <t>TestTSP2_53.csv</t>
  </si>
  <si>
    <t>TestTSP2_54.csv</t>
  </si>
  <si>
    <t>TestTSP2_55.csv</t>
  </si>
  <si>
    <t>TestTSP2_56.csv</t>
  </si>
  <si>
    <t>TestTSP2_57.csv</t>
  </si>
  <si>
    <t>TestTSP2_58.csv</t>
  </si>
  <si>
    <t>TestTSP2_59.csv</t>
  </si>
  <si>
    <t>TestTSP2_60.csv</t>
  </si>
  <si>
    <t>TestTSP2_61.csv</t>
  </si>
  <si>
    <t>TestTSP22_0.csv</t>
  </si>
  <si>
    <t>TestTSP22_1.csv</t>
  </si>
  <si>
    <t>TestTSP22_2.csv</t>
  </si>
  <si>
    <t>TestTSP22_3.csv</t>
  </si>
  <si>
    <t>TestTSP22_4.csv</t>
  </si>
  <si>
    <t>TestTSP22_5.csv</t>
  </si>
  <si>
    <t>TestTSP22_6.csv</t>
  </si>
  <si>
    <t>TestTSP22_7.csv</t>
  </si>
  <si>
    <t>TestTSP22_8.csv</t>
  </si>
  <si>
    <t>TestTSP22_9.csv</t>
  </si>
  <si>
    <t>TestTSP22_10.csv</t>
  </si>
  <si>
    <t>TestTSP22_11.csv</t>
  </si>
  <si>
    <t>TestTSP22_12.csv</t>
  </si>
  <si>
    <t>TestTSP22_13.csv</t>
  </si>
  <si>
    <t>TestTSP22_14.csv</t>
  </si>
  <si>
    <t>TestTSP22_15.csv</t>
  </si>
  <si>
    <t>TestTSP22_16.csv</t>
  </si>
  <si>
    <t>TestTSP22_17.csv</t>
  </si>
  <si>
    <t>TestTSP22_18.csv</t>
  </si>
  <si>
    <t>TestTSP22_19.csv</t>
  </si>
  <si>
    <t>TestTSP22_20.csv</t>
  </si>
  <si>
    <t>TestTSP22_21.csv</t>
  </si>
  <si>
    <t>TestTSP22_22.csv</t>
  </si>
  <si>
    <t>TestTSP22_23.csv</t>
  </si>
  <si>
    <t>TestTSP22_24.csv</t>
  </si>
  <si>
    <t>TestTSP22_25.csv</t>
  </si>
  <si>
    <t>TestTSP22_26.csv</t>
  </si>
  <si>
    <t>TestTSP22_27.csv</t>
  </si>
  <si>
    <t>TestTSP22_28.csv</t>
  </si>
  <si>
    <t>TestTSP22_29.csv</t>
  </si>
  <si>
    <t>TestTSP22_30.csv</t>
  </si>
  <si>
    <t>TestTSP22_31.csv</t>
  </si>
  <si>
    <t>TestTSP22_32.csv</t>
  </si>
  <si>
    <t>TestTSP22_33.csv</t>
  </si>
  <si>
    <t>TestTSP22_34.csv</t>
  </si>
  <si>
    <t>TestTSP22_35.csv</t>
  </si>
  <si>
    <t>TestTSP22_36.csv</t>
  </si>
  <si>
    <t>TestTSP22_37.csv</t>
  </si>
  <si>
    <t>TestTSP22_38.csv</t>
  </si>
  <si>
    <t>TestTSP22_39.csv</t>
  </si>
  <si>
    <t>TestTSP22_40.csv</t>
  </si>
  <si>
    <t>TestTSP22_41.csv</t>
  </si>
  <si>
    <t>TestTSP22_42.csv</t>
  </si>
  <si>
    <t>TestTSP22_43.csv</t>
  </si>
  <si>
    <t>TestTSP22_44.csv</t>
  </si>
  <si>
    <t>TestTSP22_45.csv</t>
  </si>
  <si>
    <t>TestTSP22_46.csv</t>
  </si>
  <si>
    <t>TestTSP22_47.csv</t>
  </si>
  <si>
    <t>TestTSP3_0.csv</t>
  </si>
  <si>
    <t>TestTSP3_1.csv</t>
  </si>
  <si>
    <t>TestTSP3_2.csv</t>
  </si>
  <si>
    <t>TestTSP3_3.csv</t>
  </si>
  <si>
    <t>TestTSP3_4.csv</t>
  </si>
  <si>
    <t>TestTSP3_5.csv</t>
  </si>
  <si>
    <t>TestTSP3_6.csv</t>
  </si>
  <si>
    <t>TestTSP3_7.csv</t>
  </si>
  <si>
    <t>TestTSP3_8.csv</t>
  </si>
  <si>
    <t>TestTSP3_9.csv</t>
  </si>
  <si>
    <t>TestTSP3_10.csv</t>
  </si>
  <si>
    <t>TestTSP3_11.csv</t>
  </si>
  <si>
    <t>TestTSP3_12.csv</t>
  </si>
  <si>
    <t>TestTSP3_13.csv</t>
  </si>
  <si>
    <t>TestTSP3_14.csv</t>
  </si>
  <si>
    <t>TestTSP3_15.csv</t>
  </si>
  <si>
    <t>TestTSP3_16.csv</t>
  </si>
  <si>
    <t>TestTSP3_17.csv</t>
  </si>
  <si>
    <t>TestTSP3_18.csv</t>
  </si>
  <si>
    <t>TestTSP3_19.csv</t>
  </si>
  <si>
    <t>TestTSP3_20.csv</t>
  </si>
  <si>
    <t>TestTSP3_21.csv</t>
  </si>
  <si>
    <t>TestTSP3_22.csv</t>
  </si>
  <si>
    <t>TestTSP3_23.csv</t>
  </si>
  <si>
    <t>TestTSP3_24.csv</t>
  </si>
  <si>
    <t>TestTSP3_25.csv</t>
  </si>
  <si>
    <t>TestTSP3_26.csv</t>
  </si>
  <si>
    <t>TestTSP3_27.csv</t>
  </si>
  <si>
    <t>TestTSP3_28.csv</t>
  </si>
  <si>
    <t>TestTSP3_29.csv</t>
  </si>
  <si>
    <t>TestTSP3_30.csv</t>
  </si>
  <si>
    <t>TestTSP3_31.csv</t>
  </si>
  <si>
    <t>TestTSP3_32.csv</t>
  </si>
  <si>
    <t>TestTSP3_33.csv</t>
  </si>
  <si>
    <t>TestTSP3_34.csv</t>
  </si>
  <si>
    <t>TestTSP3_35.csv</t>
  </si>
  <si>
    <t>TestTSP3_36.csv</t>
  </si>
  <si>
    <t>TestTSP3_37.csv</t>
  </si>
  <si>
    <t>TestTSP3_38.csv</t>
  </si>
  <si>
    <t>TestTSP3_39.csv</t>
  </si>
  <si>
    <t>TestTSP3_40.csv</t>
  </si>
  <si>
    <t>TestTSP3_41.csv</t>
  </si>
  <si>
    <t>TestTSP3_42.csv</t>
  </si>
  <si>
    <t>TestTSP3_43.csv</t>
  </si>
  <si>
    <t>TestTSP33_0.csv</t>
  </si>
  <si>
    <t>TestTSP33_1.csv</t>
  </si>
  <si>
    <t>TestTSP33_2.csv</t>
  </si>
  <si>
    <t>TestTSP33_3.csv</t>
  </si>
  <si>
    <t>TestTSP33_4.csv</t>
  </si>
  <si>
    <t>TestTSP33_5.csv</t>
  </si>
  <si>
    <t>TestTSP33_6.csv</t>
  </si>
  <si>
    <t>TestTSP33_7.csv</t>
  </si>
  <si>
    <t>TestTSP33_8.csv</t>
  </si>
  <si>
    <t>TestTSP33_9.csv</t>
  </si>
  <si>
    <t>TestTSP33_10.csv</t>
  </si>
  <si>
    <t>TestTSP33_11.csv</t>
  </si>
  <si>
    <t>test</t>
  </si>
  <si>
    <t>dist_type</t>
  </si>
  <si>
    <t>split</t>
  </si>
  <si>
    <t>TrainTSP</t>
  </si>
  <si>
    <t>TestTSP</t>
  </si>
  <si>
    <t>mini_graphs</t>
  </si>
  <si>
    <t>index</t>
  </si>
  <si>
    <t>ignored</t>
  </si>
  <si>
    <t>used</t>
  </si>
  <si>
    <t>data_name_2</t>
  </si>
  <si>
    <t>(5,'TrainTSP0_5.csv'),</t>
  </si>
  <si>
    <t>(62,'TrainTSP1_12.csv'),</t>
  </si>
  <si>
    <t>(105,'TrainTSP2_5.csv'),</t>
  </si>
  <si>
    <t>(627,'TrainTSP12_31.csv'),</t>
  </si>
  <si>
    <t>(978,'TrainTSP21_4.csv'),</t>
  </si>
  <si>
    <t>(59,'TrainTSP_59.csv'),</t>
  </si>
  <si>
    <t>(61,'TrainTSP_61.csv'),</t>
  </si>
  <si>
    <t>(63,'TrainTSP_63.csv'),</t>
  </si>
  <si>
    <t>(64,'TrainTSP_64.csv'),</t>
  </si>
  <si>
    <t>(66,'TrainTSP_66.csv'),</t>
  </si>
  <si>
    <t>(67,'TrainTSP_67.csv'),</t>
  </si>
  <si>
    <t>(68,'TrainTSP_68.csv'),</t>
  </si>
  <si>
    <t>(69,'TrainTSP_69.csv'),</t>
  </si>
  <si>
    <t>(70,'TrainTSP_70.csv'),</t>
  </si>
  <si>
    <t>(71,'TrainTSP_71.csv'),</t>
  </si>
  <si>
    <t>(72,'TrainTSP_72.csv'),</t>
  </si>
  <si>
    <t>(73,'TrainTSP_73.csv'),</t>
  </si>
  <si>
    <t>(74,'TrainTSP_74.csv'),</t>
  </si>
  <si>
    <t>(76,'TrainTSP_76.csv'),</t>
  </si>
  <si>
    <t>(77,'TrainTSP_77.csv'),</t>
  </si>
  <si>
    <t>(78,'TrainTSP_78.csv'),</t>
  </si>
  <si>
    <t>(79,'TrainTSP_79.csv'),</t>
  </si>
  <si>
    <r>
      <t>(0,'</t>
    </r>
    <r>
      <rPr>
        <sz val="12"/>
        <color rgb="FF191919"/>
        <rFont val="Calibri"/>
        <family val="2"/>
        <scheme val="minor"/>
      </rPr>
      <t>TestTSP_0.csv</t>
    </r>
    <r>
      <rPr>
        <sz val="12"/>
        <color rgb="FF000000"/>
        <rFont val="Calibri"/>
        <family val="2"/>
        <scheme val="minor"/>
      </rPr>
      <t>'),</t>
    </r>
  </si>
  <si>
    <r>
      <t>(1,'</t>
    </r>
    <r>
      <rPr>
        <sz val="12"/>
        <color rgb="FF191919"/>
        <rFont val="Calibri"/>
        <family val="2"/>
        <scheme val="minor"/>
      </rPr>
      <t>TestTSP_1.csv</t>
    </r>
    <r>
      <rPr>
        <sz val="12"/>
        <color rgb="FF000000"/>
        <rFont val="Calibri"/>
        <family val="2"/>
        <scheme val="minor"/>
      </rPr>
      <t>'),</t>
    </r>
  </si>
  <si>
    <r>
      <t>(2,'</t>
    </r>
    <r>
      <rPr>
        <sz val="12"/>
        <color rgb="FF191919"/>
        <rFont val="Calibri"/>
        <family val="2"/>
        <scheme val="minor"/>
      </rPr>
      <t>TestTSP_2.csv</t>
    </r>
    <r>
      <rPr>
        <sz val="12"/>
        <color rgb="FF000000"/>
        <rFont val="Calibri"/>
        <family val="2"/>
        <scheme val="minor"/>
      </rPr>
      <t>'),</t>
    </r>
  </si>
  <si>
    <r>
      <t>(3,'</t>
    </r>
    <r>
      <rPr>
        <sz val="12"/>
        <color rgb="FF191919"/>
        <rFont val="Calibri"/>
        <family val="2"/>
        <scheme val="minor"/>
      </rPr>
      <t>TestTSP_3.csv</t>
    </r>
    <r>
      <rPr>
        <sz val="12"/>
        <color rgb="FF000000"/>
        <rFont val="Calibri"/>
        <family val="2"/>
        <scheme val="minor"/>
      </rPr>
      <t>'),</t>
    </r>
  </si>
  <si>
    <r>
      <t>(4,'</t>
    </r>
    <r>
      <rPr>
        <sz val="12"/>
        <color rgb="FF191919"/>
        <rFont val="Calibri"/>
        <family val="2"/>
        <scheme val="minor"/>
      </rPr>
      <t>TestTSP_4.csv</t>
    </r>
    <r>
      <rPr>
        <sz val="12"/>
        <color rgb="FF000000"/>
        <rFont val="Calibri"/>
        <family val="2"/>
        <scheme val="minor"/>
      </rPr>
      <t>'),</t>
    </r>
  </si>
  <si>
    <r>
      <t>(5,'</t>
    </r>
    <r>
      <rPr>
        <sz val="12"/>
        <color rgb="FF191919"/>
        <rFont val="Calibri"/>
        <family val="2"/>
        <scheme val="minor"/>
      </rPr>
      <t>TestTSP_5.csv</t>
    </r>
    <r>
      <rPr>
        <sz val="12"/>
        <color rgb="FF000000"/>
        <rFont val="Calibri"/>
        <family val="2"/>
        <scheme val="minor"/>
      </rPr>
      <t>'),</t>
    </r>
  </si>
  <si>
    <r>
      <t>(6,'</t>
    </r>
    <r>
      <rPr>
        <sz val="12"/>
        <color rgb="FF191919"/>
        <rFont val="Calibri"/>
        <family val="2"/>
        <scheme val="minor"/>
      </rPr>
      <t>TestTSP_6.csv</t>
    </r>
    <r>
      <rPr>
        <sz val="12"/>
        <color rgb="FF000000"/>
        <rFont val="Calibri"/>
        <family val="2"/>
        <scheme val="minor"/>
      </rPr>
      <t>'),</t>
    </r>
  </si>
  <si>
    <r>
      <t>(7,'</t>
    </r>
    <r>
      <rPr>
        <sz val="12"/>
        <color rgb="FF191919"/>
        <rFont val="Calibri"/>
        <family val="2"/>
        <scheme val="minor"/>
      </rPr>
      <t>TestTSP_7.csv</t>
    </r>
    <r>
      <rPr>
        <sz val="12"/>
        <color rgb="FF000000"/>
        <rFont val="Calibri"/>
        <family val="2"/>
        <scheme val="minor"/>
      </rPr>
      <t>'),</t>
    </r>
  </si>
  <si>
    <r>
      <t>(8,'</t>
    </r>
    <r>
      <rPr>
        <sz val="12"/>
        <color rgb="FF191919"/>
        <rFont val="Calibri"/>
        <family val="2"/>
        <scheme val="minor"/>
      </rPr>
      <t>TestTSP_8.csv</t>
    </r>
    <r>
      <rPr>
        <sz val="12"/>
        <color rgb="FF000000"/>
        <rFont val="Calibri"/>
        <family val="2"/>
        <scheme val="minor"/>
      </rPr>
      <t>'),</t>
    </r>
  </si>
  <si>
    <r>
      <t>(9,'</t>
    </r>
    <r>
      <rPr>
        <sz val="12"/>
        <color rgb="FF191919"/>
        <rFont val="Calibri"/>
        <family val="2"/>
        <scheme val="minor"/>
      </rPr>
      <t>TestTSP_9.csv</t>
    </r>
    <r>
      <rPr>
        <sz val="12"/>
        <color rgb="FF000000"/>
        <rFont val="Calibri"/>
        <family val="2"/>
        <scheme val="minor"/>
      </rPr>
      <t>'),</t>
    </r>
  </si>
  <si>
    <r>
      <t>(10,'</t>
    </r>
    <r>
      <rPr>
        <sz val="12"/>
        <color rgb="FF191919"/>
        <rFont val="Calibri"/>
        <family val="2"/>
        <scheme val="minor"/>
      </rPr>
      <t>TestTSP_10.csv</t>
    </r>
    <r>
      <rPr>
        <sz val="12"/>
        <color rgb="FF000000"/>
        <rFont val="Calibri"/>
        <family val="2"/>
        <scheme val="minor"/>
      </rPr>
      <t>'),</t>
    </r>
  </si>
  <si>
    <r>
      <t>(11,'</t>
    </r>
    <r>
      <rPr>
        <sz val="12"/>
        <color rgb="FF191919"/>
        <rFont val="Calibri"/>
        <family val="2"/>
        <scheme val="minor"/>
      </rPr>
      <t>TestTSP_11.csv</t>
    </r>
    <r>
      <rPr>
        <sz val="12"/>
        <color rgb="FF000000"/>
        <rFont val="Calibri"/>
        <family val="2"/>
        <scheme val="minor"/>
      </rPr>
      <t>'),</t>
    </r>
  </si>
  <si>
    <r>
      <t>(12,'</t>
    </r>
    <r>
      <rPr>
        <sz val="12"/>
        <color rgb="FF191919"/>
        <rFont val="Calibri"/>
        <family val="2"/>
        <scheme val="minor"/>
      </rPr>
      <t>TestTSP_12.csv</t>
    </r>
    <r>
      <rPr>
        <sz val="12"/>
        <color rgb="FF000000"/>
        <rFont val="Calibri"/>
        <family val="2"/>
        <scheme val="minor"/>
      </rPr>
      <t>'),</t>
    </r>
  </si>
  <si>
    <r>
      <t>(13,'</t>
    </r>
    <r>
      <rPr>
        <sz val="12"/>
        <color rgb="FF191919"/>
        <rFont val="Calibri"/>
        <family val="2"/>
        <scheme val="minor"/>
      </rPr>
      <t>TestTSP_13.csv</t>
    </r>
    <r>
      <rPr>
        <sz val="12"/>
        <color rgb="FF000000"/>
        <rFont val="Calibri"/>
        <family val="2"/>
        <scheme val="minor"/>
      </rPr>
      <t>'),</t>
    </r>
  </si>
  <si>
    <r>
      <t>(14,'</t>
    </r>
    <r>
      <rPr>
        <sz val="12"/>
        <color rgb="FF191919"/>
        <rFont val="Calibri"/>
        <family val="2"/>
        <scheme val="minor"/>
      </rPr>
      <t>TestTSP_14.csv</t>
    </r>
    <r>
      <rPr>
        <sz val="12"/>
        <color rgb="FF000000"/>
        <rFont val="Calibri"/>
        <family val="2"/>
        <scheme val="minor"/>
      </rPr>
      <t>'),</t>
    </r>
  </si>
  <si>
    <r>
      <t>(15,'</t>
    </r>
    <r>
      <rPr>
        <sz val="12"/>
        <color rgb="FF191919"/>
        <rFont val="Calibri"/>
        <family val="2"/>
        <scheme val="minor"/>
      </rPr>
      <t>TestTSP_15.csv</t>
    </r>
    <r>
      <rPr>
        <sz val="12"/>
        <color rgb="FF000000"/>
        <rFont val="Calibri"/>
        <family val="2"/>
        <scheme val="minor"/>
      </rPr>
      <t>'),</t>
    </r>
  </si>
  <si>
    <r>
      <t>(16,'</t>
    </r>
    <r>
      <rPr>
        <sz val="12"/>
        <color rgb="FF191919"/>
        <rFont val="Calibri"/>
        <family val="2"/>
        <scheme val="minor"/>
      </rPr>
      <t>TestTSP_16.csv</t>
    </r>
    <r>
      <rPr>
        <sz val="12"/>
        <color rgb="FF000000"/>
        <rFont val="Calibri"/>
        <family val="2"/>
        <scheme val="minor"/>
      </rPr>
      <t>'),</t>
    </r>
  </si>
  <si>
    <r>
      <t>(17,'</t>
    </r>
    <r>
      <rPr>
        <sz val="12"/>
        <color rgb="FF191919"/>
        <rFont val="Calibri"/>
        <family val="2"/>
        <scheme val="minor"/>
      </rPr>
      <t>TestTSP_17.csv</t>
    </r>
    <r>
      <rPr>
        <sz val="12"/>
        <color rgb="FF000000"/>
        <rFont val="Calibri"/>
        <family val="2"/>
        <scheme val="minor"/>
      </rPr>
      <t>'),</t>
    </r>
  </si>
  <si>
    <r>
      <t>(18,'</t>
    </r>
    <r>
      <rPr>
        <sz val="12"/>
        <color rgb="FF191919"/>
        <rFont val="Calibri"/>
        <family val="2"/>
        <scheme val="minor"/>
      </rPr>
      <t>TestTSP_18.csv</t>
    </r>
    <r>
      <rPr>
        <sz val="12"/>
        <color rgb="FF000000"/>
        <rFont val="Calibri"/>
        <family val="2"/>
        <scheme val="minor"/>
      </rPr>
      <t>'),</t>
    </r>
  </si>
  <si>
    <r>
      <t>(19,'</t>
    </r>
    <r>
      <rPr>
        <sz val="12"/>
        <color rgb="FF191919"/>
        <rFont val="Calibri"/>
        <family val="2"/>
        <scheme val="minor"/>
      </rPr>
      <t>TestTSP_19.csv</t>
    </r>
    <r>
      <rPr>
        <sz val="12"/>
        <color rgb="FF000000"/>
        <rFont val="Calibri"/>
        <family val="2"/>
        <scheme val="minor"/>
      </rPr>
      <t>'),</t>
    </r>
  </si>
  <si>
    <r>
      <t>(20,'</t>
    </r>
    <r>
      <rPr>
        <sz val="12"/>
        <color rgb="FF191919"/>
        <rFont val="Calibri"/>
        <family val="2"/>
        <scheme val="minor"/>
      </rPr>
      <t>TestTSP_20.csv</t>
    </r>
    <r>
      <rPr>
        <sz val="12"/>
        <color rgb="FF000000"/>
        <rFont val="Calibri"/>
        <family val="2"/>
        <scheme val="minor"/>
      </rPr>
      <t>'),</t>
    </r>
  </si>
  <si>
    <r>
      <t>(21,'</t>
    </r>
    <r>
      <rPr>
        <sz val="12"/>
        <color rgb="FF191919"/>
        <rFont val="Calibri"/>
        <family val="2"/>
        <scheme val="minor"/>
      </rPr>
      <t>TestTSP_21.csv</t>
    </r>
    <r>
      <rPr>
        <sz val="12"/>
        <color rgb="FF000000"/>
        <rFont val="Calibri"/>
        <family val="2"/>
        <scheme val="minor"/>
      </rPr>
      <t>'),</t>
    </r>
  </si>
  <si>
    <r>
      <t>(22,'</t>
    </r>
    <r>
      <rPr>
        <sz val="12"/>
        <color rgb="FF191919"/>
        <rFont val="Calibri"/>
        <family val="2"/>
        <scheme val="minor"/>
      </rPr>
      <t>TestTSP_22.csv</t>
    </r>
    <r>
      <rPr>
        <sz val="12"/>
        <color rgb="FF000000"/>
        <rFont val="Calibri"/>
        <family val="2"/>
        <scheme val="minor"/>
      </rPr>
      <t>'),</t>
    </r>
  </si>
  <si>
    <r>
      <t>(23,'</t>
    </r>
    <r>
      <rPr>
        <sz val="12"/>
        <color rgb="FF191919"/>
        <rFont val="Calibri"/>
        <family val="2"/>
        <scheme val="minor"/>
      </rPr>
      <t>TestTSP_23.csv</t>
    </r>
    <r>
      <rPr>
        <sz val="12"/>
        <color rgb="FF000000"/>
        <rFont val="Calibri"/>
        <family val="2"/>
        <scheme val="minor"/>
      </rPr>
      <t>'),</t>
    </r>
  </si>
  <si>
    <r>
      <t>(24,'</t>
    </r>
    <r>
      <rPr>
        <sz val="12"/>
        <color rgb="FF191919"/>
        <rFont val="Calibri"/>
        <family val="2"/>
        <scheme val="minor"/>
      </rPr>
      <t>TestTSP_24.csv</t>
    </r>
    <r>
      <rPr>
        <sz val="12"/>
        <color rgb="FF000000"/>
        <rFont val="Calibri"/>
        <family val="2"/>
        <scheme val="minor"/>
      </rPr>
      <t>'),</t>
    </r>
  </si>
  <si>
    <r>
      <t>(25,'</t>
    </r>
    <r>
      <rPr>
        <sz val="12"/>
        <color rgb="FF191919"/>
        <rFont val="Calibri"/>
        <family val="2"/>
        <scheme val="minor"/>
      </rPr>
      <t>TestTSP_25.csv</t>
    </r>
    <r>
      <rPr>
        <sz val="12"/>
        <color rgb="FF000000"/>
        <rFont val="Calibri"/>
        <family val="2"/>
        <scheme val="minor"/>
      </rPr>
      <t>'),</t>
    </r>
  </si>
  <si>
    <r>
      <t>(26,'</t>
    </r>
    <r>
      <rPr>
        <sz val="12"/>
        <color rgb="FF191919"/>
        <rFont val="Calibri"/>
        <family val="2"/>
        <scheme val="minor"/>
      </rPr>
      <t>TestTSP_26.csv</t>
    </r>
    <r>
      <rPr>
        <sz val="12"/>
        <color rgb="FF000000"/>
        <rFont val="Calibri"/>
        <family val="2"/>
        <scheme val="minor"/>
      </rPr>
      <t>'),</t>
    </r>
  </si>
  <si>
    <r>
      <t>(27,'</t>
    </r>
    <r>
      <rPr>
        <sz val="12"/>
        <color rgb="FF191919"/>
        <rFont val="Calibri"/>
        <family val="2"/>
        <scheme val="minor"/>
      </rPr>
      <t>TestTSP_27.csv</t>
    </r>
    <r>
      <rPr>
        <sz val="12"/>
        <color rgb="FF000000"/>
        <rFont val="Calibri"/>
        <family val="2"/>
        <scheme val="minor"/>
      </rPr>
      <t>'),</t>
    </r>
  </si>
  <si>
    <r>
      <t>(28,'</t>
    </r>
    <r>
      <rPr>
        <sz val="12"/>
        <color rgb="FF191919"/>
        <rFont val="Calibri"/>
        <family val="2"/>
        <scheme val="minor"/>
      </rPr>
      <t>TestTSP_28.csv</t>
    </r>
    <r>
      <rPr>
        <sz val="12"/>
        <color rgb="FF000000"/>
        <rFont val="Calibri"/>
        <family val="2"/>
        <scheme val="minor"/>
      </rPr>
      <t>'),</t>
    </r>
  </si>
  <si>
    <r>
      <t>(29,'</t>
    </r>
    <r>
      <rPr>
        <sz val="12"/>
        <color rgb="FF191919"/>
        <rFont val="Calibri"/>
        <family val="2"/>
        <scheme val="minor"/>
      </rPr>
      <t>TestTSP_29.csv</t>
    </r>
    <r>
      <rPr>
        <sz val="12"/>
        <color rgb="FF000000"/>
        <rFont val="Calibri"/>
        <family val="2"/>
        <scheme val="minor"/>
      </rPr>
      <t>'),</t>
    </r>
  </si>
  <si>
    <r>
      <t>(30,'</t>
    </r>
    <r>
      <rPr>
        <sz val="12"/>
        <color rgb="FF191919"/>
        <rFont val="Calibri"/>
        <family val="2"/>
        <scheme val="minor"/>
      </rPr>
      <t>TestTSP_30.csv</t>
    </r>
    <r>
      <rPr>
        <sz val="12"/>
        <color rgb="FF000000"/>
        <rFont val="Calibri"/>
        <family val="2"/>
        <scheme val="minor"/>
      </rPr>
      <t>'),</t>
    </r>
  </si>
  <si>
    <r>
      <t>(31,'</t>
    </r>
    <r>
      <rPr>
        <sz val="12"/>
        <color rgb="FF191919"/>
        <rFont val="Calibri"/>
        <family val="2"/>
        <scheme val="minor"/>
      </rPr>
      <t>TestTSP_31.csv</t>
    </r>
    <r>
      <rPr>
        <sz val="12"/>
        <color rgb="FF000000"/>
        <rFont val="Calibri"/>
        <family val="2"/>
        <scheme val="minor"/>
      </rPr>
      <t>'),</t>
    </r>
  </si>
  <si>
    <r>
      <t>(32,'</t>
    </r>
    <r>
      <rPr>
        <sz val="12"/>
        <color rgb="FF191919"/>
        <rFont val="Calibri"/>
        <family val="2"/>
        <scheme val="minor"/>
      </rPr>
      <t>TestTSP_32.csv</t>
    </r>
    <r>
      <rPr>
        <sz val="12"/>
        <color rgb="FF000000"/>
        <rFont val="Calibri"/>
        <family val="2"/>
        <scheme val="minor"/>
      </rPr>
      <t>'),</t>
    </r>
  </si>
  <si>
    <r>
      <t>(33,'</t>
    </r>
    <r>
      <rPr>
        <sz val="12"/>
        <color rgb="FF191919"/>
        <rFont val="Calibri"/>
        <family val="2"/>
        <scheme val="minor"/>
      </rPr>
      <t>TestTSP_33.csv</t>
    </r>
    <r>
      <rPr>
        <sz val="12"/>
        <color rgb="FF000000"/>
        <rFont val="Calibri"/>
        <family val="2"/>
        <scheme val="minor"/>
      </rPr>
      <t>'),</t>
    </r>
  </si>
  <si>
    <r>
      <t>(34,'</t>
    </r>
    <r>
      <rPr>
        <sz val="12"/>
        <color rgb="FF191919"/>
        <rFont val="Calibri"/>
        <family val="2"/>
        <scheme val="minor"/>
      </rPr>
      <t>TestTSP_34.csv</t>
    </r>
    <r>
      <rPr>
        <sz val="12"/>
        <color rgb="FF000000"/>
        <rFont val="Calibri"/>
        <family val="2"/>
        <scheme val="minor"/>
      </rPr>
      <t>'),</t>
    </r>
  </si>
  <si>
    <r>
      <t>(35,'</t>
    </r>
    <r>
      <rPr>
        <sz val="12"/>
        <color rgb="FF191919"/>
        <rFont val="Calibri"/>
        <family val="2"/>
        <scheme val="minor"/>
      </rPr>
      <t>TestTSP_35.csv</t>
    </r>
    <r>
      <rPr>
        <sz val="12"/>
        <color rgb="FF000000"/>
        <rFont val="Calibri"/>
        <family val="2"/>
        <scheme val="minor"/>
      </rPr>
      <t>'),</t>
    </r>
  </si>
  <si>
    <r>
      <t>(36,'</t>
    </r>
    <r>
      <rPr>
        <sz val="12"/>
        <color rgb="FF191919"/>
        <rFont val="Calibri"/>
        <family val="2"/>
        <scheme val="minor"/>
      </rPr>
      <t>TestTSP_36.csv</t>
    </r>
    <r>
      <rPr>
        <sz val="12"/>
        <color rgb="FF000000"/>
        <rFont val="Calibri"/>
        <family val="2"/>
        <scheme val="minor"/>
      </rPr>
      <t>'),</t>
    </r>
  </si>
  <si>
    <r>
      <t>(37,'</t>
    </r>
    <r>
      <rPr>
        <sz val="12"/>
        <color rgb="FF191919"/>
        <rFont val="Calibri"/>
        <family val="2"/>
        <scheme val="minor"/>
      </rPr>
      <t>TestTSP_37.csv</t>
    </r>
    <r>
      <rPr>
        <sz val="12"/>
        <color rgb="FF000000"/>
        <rFont val="Calibri"/>
        <family val="2"/>
        <scheme val="minor"/>
      </rPr>
      <t>'),</t>
    </r>
  </si>
  <si>
    <r>
      <t>(38,'</t>
    </r>
    <r>
      <rPr>
        <sz val="12"/>
        <color rgb="FF191919"/>
        <rFont val="Calibri"/>
        <family val="2"/>
        <scheme val="minor"/>
      </rPr>
      <t>TestTSP_38.csv</t>
    </r>
    <r>
      <rPr>
        <sz val="12"/>
        <color rgb="FF000000"/>
        <rFont val="Calibri"/>
        <family val="2"/>
        <scheme val="minor"/>
      </rPr>
      <t>'),</t>
    </r>
  </si>
  <si>
    <r>
      <t>(39,'</t>
    </r>
    <r>
      <rPr>
        <sz val="12"/>
        <color rgb="FF191919"/>
        <rFont val="Calibri"/>
        <family val="2"/>
        <scheme val="minor"/>
      </rPr>
      <t>TestTSP_39.csv</t>
    </r>
    <r>
      <rPr>
        <sz val="12"/>
        <color rgb="FF000000"/>
        <rFont val="Calibri"/>
        <family val="2"/>
        <scheme val="minor"/>
      </rPr>
      <t>'),</t>
    </r>
  </si>
  <si>
    <r>
      <t>(40,'</t>
    </r>
    <r>
      <rPr>
        <sz val="12"/>
        <color rgb="FF191919"/>
        <rFont val="Calibri"/>
        <family val="2"/>
        <scheme val="minor"/>
      </rPr>
      <t>TestTSP_40.csv</t>
    </r>
    <r>
      <rPr>
        <sz val="12"/>
        <color rgb="FF000000"/>
        <rFont val="Calibri"/>
        <family val="2"/>
        <scheme val="minor"/>
      </rPr>
      <t>'),</t>
    </r>
  </si>
  <si>
    <r>
      <t>(41,'</t>
    </r>
    <r>
      <rPr>
        <sz val="12"/>
        <color rgb="FF191919"/>
        <rFont val="Calibri"/>
        <family val="2"/>
        <scheme val="minor"/>
      </rPr>
      <t>TestTSP_41.csv</t>
    </r>
    <r>
      <rPr>
        <sz val="12"/>
        <color rgb="FF000000"/>
        <rFont val="Calibri"/>
        <family val="2"/>
        <scheme val="minor"/>
      </rPr>
      <t>'),</t>
    </r>
  </si>
  <si>
    <r>
      <t>(42,'</t>
    </r>
    <r>
      <rPr>
        <sz val="12"/>
        <color rgb="FF191919"/>
        <rFont val="Calibri"/>
        <family val="2"/>
        <scheme val="minor"/>
      </rPr>
      <t>TestTSP_42.csv</t>
    </r>
    <r>
      <rPr>
        <sz val="12"/>
        <color rgb="FF000000"/>
        <rFont val="Calibri"/>
        <family val="2"/>
        <scheme val="minor"/>
      </rPr>
      <t>'),</t>
    </r>
  </si>
  <si>
    <r>
      <t>(43,'</t>
    </r>
    <r>
      <rPr>
        <sz val="12"/>
        <color rgb="FF191919"/>
        <rFont val="Calibri"/>
        <family val="2"/>
        <scheme val="minor"/>
      </rPr>
      <t>TestTSP_43.csv</t>
    </r>
    <r>
      <rPr>
        <sz val="12"/>
        <color rgb="FF000000"/>
        <rFont val="Calibri"/>
        <family val="2"/>
        <scheme val="minor"/>
      </rPr>
      <t>'),</t>
    </r>
  </si>
  <si>
    <r>
      <t>(44,'</t>
    </r>
    <r>
      <rPr>
        <sz val="12"/>
        <color rgb="FF191919"/>
        <rFont val="Calibri"/>
        <family val="2"/>
        <scheme val="minor"/>
      </rPr>
      <t>TestTSP_44.csv</t>
    </r>
    <r>
      <rPr>
        <sz val="12"/>
        <color rgb="FF000000"/>
        <rFont val="Calibri"/>
        <family val="2"/>
        <scheme val="minor"/>
      </rPr>
      <t>'),</t>
    </r>
  </si>
  <si>
    <r>
      <t>(45,'</t>
    </r>
    <r>
      <rPr>
        <sz val="12"/>
        <color rgb="FF191919"/>
        <rFont val="Calibri"/>
        <family val="2"/>
        <scheme val="minor"/>
      </rPr>
      <t>TestTSP_45.csv</t>
    </r>
    <r>
      <rPr>
        <sz val="12"/>
        <color rgb="FF000000"/>
        <rFont val="Calibri"/>
        <family val="2"/>
        <scheme val="minor"/>
      </rPr>
      <t>'),</t>
    </r>
  </si>
  <si>
    <r>
      <t>(46,'</t>
    </r>
    <r>
      <rPr>
        <sz val="12"/>
        <color rgb="FF191919"/>
        <rFont val="Calibri"/>
        <family val="2"/>
        <scheme val="minor"/>
      </rPr>
      <t>TestTSP_46.csv</t>
    </r>
    <r>
      <rPr>
        <sz val="12"/>
        <color rgb="FF000000"/>
        <rFont val="Calibri"/>
        <family val="2"/>
        <scheme val="minor"/>
      </rPr>
      <t>'),</t>
    </r>
  </si>
  <si>
    <r>
      <t>(47,'</t>
    </r>
    <r>
      <rPr>
        <sz val="12"/>
        <color rgb="FF191919"/>
        <rFont val="Calibri"/>
        <family val="2"/>
        <scheme val="minor"/>
      </rPr>
      <t>TestTSP_47.csv</t>
    </r>
    <r>
      <rPr>
        <sz val="12"/>
        <color rgb="FF000000"/>
        <rFont val="Calibri"/>
        <family val="2"/>
        <scheme val="minor"/>
      </rPr>
      <t>'),</t>
    </r>
  </si>
  <si>
    <r>
      <t>(48,'</t>
    </r>
    <r>
      <rPr>
        <sz val="12"/>
        <color rgb="FF191919"/>
        <rFont val="Calibri"/>
        <family val="2"/>
        <scheme val="minor"/>
      </rPr>
      <t>TestTSP_48.csv</t>
    </r>
    <r>
      <rPr>
        <sz val="12"/>
        <color rgb="FF000000"/>
        <rFont val="Calibri"/>
        <family val="2"/>
        <scheme val="minor"/>
      </rPr>
      <t>'),</t>
    </r>
  </si>
  <si>
    <r>
      <t>(49,'</t>
    </r>
    <r>
      <rPr>
        <sz val="12"/>
        <color rgb="FF191919"/>
        <rFont val="Calibri"/>
        <family val="2"/>
        <scheme val="minor"/>
      </rPr>
      <t>TestTSP_49.csv</t>
    </r>
    <r>
      <rPr>
        <sz val="12"/>
        <color rgb="FF000000"/>
        <rFont val="Calibri"/>
        <family val="2"/>
        <scheme val="minor"/>
      </rPr>
      <t>'),</t>
    </r>
  </si>
  <si>
    <r>
      <t>(50,'</t>
    </r>
    <r>
      <rPr>
        <sz val="12"/>
        <color rgb="FF191919"/>
        <rFont val="Calibri"/>
        <family val="2"/>
        <scheme val="minor"/>
      </rPr>
      <t>TestTSP_50.csv</t>
    </r>
    <r>
      <rPr>
        <sz val="12"/>
        <color rgb="FF000000"/>
        <rFont val="Calibri"/>
        <family val="2"/>
        <scheme val="minor"/>
      </rPr>
      <t>'),</t>
    </r>
  </si>
  <si>
    <r>
      <t>(51,'</t>
    </r>
    <r>
      <rPr>
        <sz val="12"/>
        <color rgb="FF191919"/>
        <rFont val="Calibri"/>
        <family val="2"/>
        <scheme val="minor"/>
      </rPr>
      <t>TestTSP_51.csv</t>
    </r>
    <r>
      <rPr>
        <sz val="12"/>
        <color rgb="FF000000"/>
        <rFont val="Calibri"/>
        <family val="2"/>
        <scheme val="minor"/>
      </rPr>
      <t>'),</t>
    </r>
  </si>
  <si>
    <r>
      <t>(52,'</t>
    </r>
    <r>
      <rPr>
        <sz val="12"/>
        <color rgb="FF191919"/>
        <rFont val="Calibri"/>
        <family val="2"/>
        <scheme val="minor"/>
      </rPr>
      <t>TestTSP_52.csv</t>
    </r>
    <r>
      <rPr>
        <sz val="12"/>
        <color rgb="FF000000"/>
        <rFont val="Calibri"/>
        <family val="2"/>
        <scheme val="minor"/>
      </rPr>
      <t>'),</t>
    </r>
  </si>
  <si>
    <r>
      <t>(53,'</t>
    </r>
    <r>
      <rPr>
        <sz val="12"/>
        <color rgb="FF191919"/>
        <rFont val="Calibri"/>
        <family val="2"/>
        <scheme val="minor"/>
      </rPr>
      <t>TestTSP_53.csv</t>
    </r>
    <r>
      <rPr>
        <sz val="12"/>
        <color rgb="FF000000"/>
        <rFont val="Calibri"/>
        <family val="2"/>
        <scheme val="minor"/>
      </rPr>
      <t>'),</t>
    </r>
  </si>
  <si>
    <r>
      <t>(54,'</t>
    </r>
    <r>
      <rPr>
        <sz val="12"/>
        <color rgb="FF191919"/>
        <rFont val="Calibri"/>
        <family val="2"/>
        <scheme val="minor"/>
      </rPr>
      <t>TestTSP_54.csv</t>
    </r>
    <r>
      <rPr>
        <sz val="12"/>
        <color rgb="FF000000"/>
        <rFont val="Calibri"/>
        <family val="2"/>
        <scheme val="minor"/>
      </rPr>
      <t>'),</t>
    </r>
  </si>
  <si>
    <r>
      <t>(55,'</t>
    </r>
    <r>
      <rPr>
        <sz val="12"/>
        <color rgb="FF191919"/>
        <rFont val="Calibri"/>
        <family val="2"/>
        <scheme val="minor"/>
      </rPr>
      <t>TestTSP_55.csv</t>
    </r>
    <r>
      <rPr>
        <sz val="12"/>
        <color rgb="FF000000"/>
        <rFont val="Calibri"/>
        <family val="2"/>
        <scheme val="minor"/>
      </rPr>
      <t>'),</t>
    </r>
  </si>
  <si>
    <r>
      <t>(56,'</t>
    </r>
    <r>
      <rPr>
        <sz val="12"/>
        <color rgb="FF191919"/>
        <rFont val="Calibri"/>
        <family val="2"/>
        <scheme val="minor"/>
      </rPr>
      <t>TestTSP_56.csv</t>
    </r>
    <r>
      <rPr>
        <sz val="12"/>
        <color rgb="FF000000"/>
        <rFont val="Calibri"/>
        <family val="2"/>
        <scheme val="minor"/>
      </rPr>
      <t>'),</t>
    </r>
  </si>
  <si>
    <r>
      <t>(57,'</t>
    </r>
    <r>
      <rPr>
        <sz val="12"/>
        <color rgb="FF191919"/>
        <rFont val="Calibri"/>
        <family val="2"/>
        <scheme val="minor"/>
      </rPr>
      <t>TestTSP_57.csv</t>
    </r>
    <r>
      <rPr>
        <sz val="12"/>
        <color rgb="FF000000"/>
        <rFont val="Calibri"/>
        <family val="2"/>
        <scheme val="minor"/>
      </rPr>
      <t>'),</t>
    </r>
  </si>
  <si>
    <r>
      <t>(58,'</t>
    </r>
    <r>
      <rPr>
        <sz val="12"/>
        <color rgb="FF191919"/>
        <rFont val="Calibri"/>
        <family val="2"/>
        <scheme val="minor"/>
      </rPr>
      <t>TestTSP_58.csv</t>
    </r>
    <r>
      <rPr>
        <sz val="12"/>
        <color rgb="FF000000"/>
        <rFont val="Calibri"/>
        <family val="2"/>
        <scheme val="minor"/>
      </rPr>
      <t>'),</t>
    </r>
  </si>
  <si>
    <r>
      <t>(59,'</t>
    </r>
    <r>
      <rPr>
        <sz val="12"/>
        <color rgb="FF191919"/>
        <rFont val="Calibri"/>
        <family val="2"/>
        <scheme val="minor"/>
      </rPr>
      <t>TestTSP_59.csv</t>
    </r>
    <r>
      <rPr>
        <sz val="12"/>
        <color rgb="FF000000"/>
        <rFont val="Calibri"/>
        <family val="2"/>
        <scheme val="minor"/>
      </rPr>
      <t>'),</t>
    </r>
  </si>
  <si>
    <r>
      <t>(60,'</t>
    </r>
    <r>
      <rPr>
        <sz val="12"/>
        <color rgb="FF191919"/>
        <rFont val="Calibri"/>
        <family val="2"/>
        <scheme val="minor"/>
      </rPr>
      <t>TestTSP_60.csv</t>
    </r>
    <r>
      <rPr>
        <sz val="12"/>
        <color rgb="FF000000"/>
        <rFont val="Calibri"/>
        <family val="2"/>
        <scheme val="minor"/>
      </rPr>
      <t>'),</t>
    </r>
  </si>
  <si>
    <r>
      <t>(61,'</t>
    </r>
    <r>
      <rPr>
        <sz val="12"/>
        <color rgb="FF191919"/>
        <rFont val="Calibri"/>
        <family val="2"/>
        <scheme val="minor"/>
      </rPr>
      <t>TestTSP_61.csv</t>
    </r>
    <r>
      <rPr>
        <sz val="12"/>
        <color rgb="FF000000"/>
        <rFont val="Calibri"/>
        <family val="2"/>
        <scheme val="minor"/>
      </rPr>
      <t>'),</t>
    </r>
  </si>
  <si>
    <r>
      <t>(62,'</t>
    </r>
    <r>
      <rPr>
        <sz val="12"/>
        <color rgb="FF191919"/>
        <rFont val="Calibri"/>
        <family val="2"/>
        <scheme val="minor"/>
      </rPr>
      <t>TestTSP_62.csv</t>
    </r>
    <r>
      <rPr>
        <sz val="12"/>
        <color rgb="FF000000"/>
        <rFont val="Calibri"/>
        <family val="2"/>
        <scheme val="minor"/>
      </rPr>
      <t>'),</t>
    </r>
  </si>
  <si>
    <r>
      <t>(63,'</t>
    </r>
    <r>
      <rPr>
        <sz val="12"/>
        <color rgb="FF191919"/>
        <rFont val="Calibri"/>
        <family val="2"/>
        <scheme val="minor"/>
      </rPr>
      <t>TestTSP_63.csv</t>
    </r>
    <r>
      <rPr>
        <sz val="12"/>
        <color rgb="FF000000"/>
        <rFont val="Calibri"/>
        <family val="2"/>
        <scheme val="minor"/>
      </rPr>
      <t>'),</t>
    </r>
  </si>
  <si>
    <r>
      <t>(64,'</t>
    </r>
    <r>
      <rPr>
        <sz val="12"/>
        <color rgb="FF191919"/>
        <rFont val="Calibri"/>
        <family val="2"/>
        <scheme val="minor"/>
      </rPr>
      <t>TestTSP_64.csv</t>
    </r>
    <r>
      <rPr>
        <sz val="12"/>
        <color rgb="FF000000"/>
        <rFont val="Calibri"/>
        <family val="2"/>
        <scheme val="minor"/>
      </rPr>
      <t>'),</t>
    </r>
  </si>
  <si>
    <r>
      <t>(65,'</t>
    </r>
    <r>
      <rPr>
        <sz val="12"/>
        <color rgb="FF191919"/>
        <rFont val="Calibri"/>
        <family val="2"/>
        <scheme val="minor"/>
      </rPr>
      <t>TestTSP_65.csv</t>
    </r>
    <r>
      <rPr>
        <sz val="12"/>
        <color rgb="FF000000"/>
        <rFont val="Calibri"/>
        <family val="2"/>
        <scheme val="minor"/>
      </rPr>
      <t>'),</t>
    </r>
  </si>
  <si>
    <r>
      <t>(66,'</t>
    </r>
    <r>
      <rPr>
        <sz val="12"/>
        <color rgb="FF191919"/>
        <rFont val="Calibri"/>
        <family val="2"/>
        <scheme val="minor"/>
      </rPr>
      <t>TestTSP_66.csv</t>
    </r>
    <r>
      <rPr>
        <sz val="12"/>
        <color rgb="FF000000"/>
        <rFont val="Calibri"/>
        <family val="2"/>
        <scheme val="minor"/>
      </rPr>
      <t>'),</t>
    </r>
  </si>
  <si>
    <r>
      <t>(67,'</t>
    </r>
    <r>
      <rPr>
        <sz val="12"/>
        <color rgb="FF191919"/>
        <rFont val="Calibri"/>
        <family val="2"/>
        <scheme val="minor"/>
      </rPr>
      <t>TestTSP_67.csv</t>
    </r>
    <r>
      <rPr>
        <sz val="12"/>
        <color rgb="FF000000"/>
        <rFont val="Calibri"/>
        <family val="2"/>
        <scheme val="minor"/>
      </rPr>
      <t>'),</t>
    </r>
  </si>
  <si>
    <r>
      <t>(68,'</t>
    </r>
    <r>
      <rPr>
        <sz val="12"/>
        <color rgb="FF191919"/>
        <rFont val="Calibri"/>
        <family val="2"/>
        <scheme val="minor"/>
      </rPr>
      <t>TestTSP_68.csv</t>
    </r>
    <r>
      <rPr>
        <sz val="12"/>
        <color rgb="FF000000"/>
        <rFont val="Calibri"/>
        <family val="2"/>
        <scheme val="minor"/>
      </rPr>
      <t>'),</t>
    </r>
  </si>
  <si>
    <r>
      <t>(69,'</t>
    </r>
    <r>
      <rPr>
        <sz val="12"/>
        <color rgb="FF191919"/>
        <rFont val="Calibri"/>
        <family val="2"/>
        <scheme val="minor"/>
      </rPr>
      <t>TestTSP_69.csv</t>
    </r>
    <r>
      <rPr>
        <sz val="12"/>
        <color rgb="FF000000"/>
        <rFont val="Calibri"/>
        <family val="2"/>
        <scheme val="minor"/>
      </rPr>
      <t>'),</t>
    </r>
  </si>
  <si>
    <r>
      <t>(70,'</t>
    </r>
    <r>
      <rPr>
        <sz val="12"/>
        <color rgb="FF191919"/>
        <rFont val="Calibri"/>
        <family val="2"/>
        <scheme val="minor"/>
      </rPr>
      <t>TestTSP_70.csv</t>
    </r>
    <r>
      <rPr>
        <sz val="12"/>
        <color rgb="FF000000"/>
        <rFont val="Calibri"/>
        <family val="2"/>
        <scheme val="minor"/>
      </rPr>
      <t>'),</t>
    </r>
  </si>
  <si>
    <r>
      <t>(71,'</t>
    </r>
    <r>
      <rPr>
        <sz val="12"/>
        <color rgb="FF191919"/>
        <rFont val="Calibri"/>
        <family val="2"/>
        <scheme val="minor"/>
      </rPr>
      <t>TestTSP_71.csv</t>
    </r>
    <r>
      <rPr>
        <sz val="12"/>
        <color rgb="FF000000"/>
        <rFont val="Calibri"/>
        <family val="2"/>
        <scheme val="minor"/>
      </rPr>
      <t>'),</t>
    </r>
  </si>
  <si>
    <r>
      <t>(72,'</t>
    </r>
    <r>
      <rPr>
        <sz val="12"/>
        <color rgb="FF191919"/>
        <rFont val="Calibri"/>
        <family val="2"/>
        <scheme val="minor"/>
      </rPr>
      <t>TestTSP_72.csv</t>
    </r>
    <r>
      <rPr>
        <sz val="12"/>
        <color rgb="FF000000"/>
        <rFont val="Calibri"/>
        <family val="2"/>
        <scheme val="minor"/>
      </rPr>
      <t>'),</t>
    </r>
  </si>
  <si>
    <r>
      <t>(73,'</t>
    </r>
    <r>
      <rPr>
        <sz val="12"/>
        <color rgb="FF191919"/>
        <rFont val="Calibri"/>
        <family val="2"/>
        <scheme val="minor"/>
      </rPr>
      <t>TestTSP_73.csv</t>
    </r>
    <r>
      <rPr>
        <sz val="12"/>
        <color rgb="FF000000"/>
        <rFont val="Calibri"/>
        <family val="2"/>
        <scheme val="minor"/>
      </rPr>
      <t>'),</t>
    </r>
  </si>
  <si>
    <r>
      <t>(74,'</t>
    </r>
    <r>
      <rPr>
        <sz val="12"/>
        <color rgb="FF191919"/>
        <rFont val="Calibri"/>
        <family val="2"/>
        <scheme val="minor"/>
      </rPr>
      <t>TestTSP_74.csv</t>
    </r>
    <r>
      <rPr>
        <sz val="12"/>
        <color rgb="FF000000"/>
        <rFont val="Calibri"/>
        <family val="2"/>
        <scheme val="minor"/>
      </rPr>
      <t>'),</t>
    </r>
  </si>
  <si>
    <r>
      <t>(75,'</t>
    </r>
    <r>
      <rPr>
        <sz val="12"/>
        <color rgb="FF191919"/>
        <rFont val="Calibri"/>
        <family val="2"/>
        <scheme val="minor"/>
      </rPr>
      <t>TestTSP_75.csv</t>
    </r>
    <r>
      <rPr>
        <sz val="12"/>
        <color rgb="FF000000"/>
        <rFont val="Calibri"/>
        <family val="2"/>
        <scheme val="minor"/>
      </rPr>
      <t>'),</t>
    </r>
  </si>
  <si>
    <r>
      <t>(76,'</t>
    </r>
    <r>
      <rPr>
        <sz val="12"/>
        <color rgb="FF191919"/>
        <rFont val="Calibri"/>
        <family val="2"/>
        <scheme val="minor"/>
      </rPr>
      <t>TestTSP_76.csv</t>
    </r>
    <r>
      <rPr>
        <sz val="12"/>
        <color rgb="FF000000"/>
        <rFont val="Calibri"/>
        <family val="2"/>
        <scheme val="minor"/>
      </rPr>
      <t>'),</t>
    </r>
  </si>
  <si>
    <r>
      <t>(77,'</t>
    </r>
    <r>
      <rPr>
        <sz val="12"/>
        <color rgb="FF191919"/>
        <rFont val="Calibri"/>
        <family val="2"/>
        <scheme val="minor"/>
      </rPr>
      <t>TestTSP_77.csv</t>
    </r>
    <r>
      <rPr>
        <sz val="12"/>
        <color rgb="FF000000"/>
        <rFont val="Calibri"/>
        <family val="2"/>
        <scheme val="minor"/>
      </rPr>
      <t>'),</t>
    </r>
  </si>
  <si>
    <r>
      <t>(78,'</t>
    </r>
    <r>
      <rPr>
        <sz val="12"/>
        <color rgb="FF191919"/>
        <rFont val="Calibri"/>
        <family val="2"/>
        <scheme val="minor"/>
      </rPr>
      <t>TestTSP_78.csv</t>
    </r>
    <r>
      <rPr>
        <sz val="12"/>
        <color rgb="FF000000"/>
        <rFont val="Calibri"/>
        <family val="2"/>
        <scheme val="minor"/>
      </rPr>
      <t>'),</t>
    </r>
  </si>
  <si>
    <r>
      <t>(79,'</t>
    </r>
    <r>
      <rPr>
        <sz val="12"/>
        <color rgb="FF191919"/>
        <rFont val="Calibri"/>
        <family val="2"/>
        <scheme val="minor"/>
      </rPr>
      <t>TestTSP_79.csv</t>
    </r>
    <r>
      <rPr>
        <sz val="12"/>
        <color rgb="FF000000"/>
        <rFont val="Calibri"/>
        <family val="2"/>
        <scheme val="minor"/>
      </rPr>
      <t>'),</t>
    </r>
  </si>
  <si>
    <r>
      <t>(80,'</t>
    </r>
    <r>
      <rPr>
        <sz val="12"/>
        <color rgb="FF191919"/>
        <rFont val="Calibri"/>
        <family val="2"/>
        <scheme val="minor"/>
      </rPr>
      <t>TestTSP_80.csv</t>
    </r>
    <r>
      <rPr>
        <sz val="12"/>
        <color rgb="FF000000"/>
        <rFont val="Calibri"/>
        <family val="2"/>
        <scheme val="minor"/>
      </rPr>
      <t>'),</t>
    </r>
  </si>
  <si>
    <r>
      <t>(81,'</t>
    </r>
    <r>
      <rPr>
        <sz val="12"/>
        <color rgb="FF191919"/>
        <rFont val="Calibri"/>
        <family val="2"/>
        <scheme val="minor"/>
      </rPr>
      <t>TestTSP_81.csv</t>
    </r>
    <r>
      <rPr>
        <sz val="12"/>
        <color rgb="FF000000"/>
        <rFont val="Calibri"/>
        <family val="2"/>
        <scheme val="minor"/>
      </rPr>
      <t>'),</t>
    </r>
  </si>
  <si>
    <r>
      <t>(82,'</t>
    </r>
    <r>
      <rPr>
        <sz val="12"/>
        <color rgb="FF191919"/>
        <rFont val="Calibri"/>
        <family val="2"/>
        <scheme val="minor"/>
      </rPr>
      <t>TestTSP_82.csv</t>
    </r>
    <r>
      <rPr>
        <sz val="12"/>
        <color rgb="FF000000"/>
        <rFont val="Calibri"/>
        <family val="2"/>
        <scheme val="minor"/>
      </rPr>
      <t>'),</t>
    </r>
  </si>
  <si>
    <r>
      <t>(83,'</t>
    </r>
    <r>
      <rPr>
        <sz val="12"/>
        <color rgb="FF191919"/>
        <rFont val="Calibri"/>
        <family val="2"/>
        <scheme val="minor"/>
      </rPr>
      <t>TestTSP_83.csv</t>
    </r>
    <r>
      <rPr>
        <sz val="12"/>
        <color rgb="FF000000"/>
        <rFont val="Calibri"/>
        <family val="2"/>
        <scheme val="minor"/>
      </rPr>
      <t>'),</t>
    </r>
  </si>
  <si>
    <r>
      <t>(84,'</t>
    </r>
    <r>
      <rPr>
        <sz val="12"/>
        <color rgb="FF191919"/>
        <rFont val="Calibri"/>
        <family val="2"/>
        <scheme val="minor"/>
      </rPr>
      <t>TestTSP_84.csv</t>
    </r>
    <r>
      <rPr>
        <sz val="12"/>
        <color rgb="FF000000"/>
        <rFont val="Calibri"/>
        <family val="2"/>
        <scheme val="minor"/>
      </rPr>
      <t>'),</t>
    </r>
  </si>
  <si>
    <r>
      <t>(85,'</t>
    </r>
    <r>
      <rPr>
        <sz val="12"/>
        <color rgb="FF191919"/>
        <rFont val="Calibri"/>
        <family val="2"/>
        <scheme val="minor"/>
      </rPr>
      <t>TestTSP_85.csv</t>
    </r>
    <r>
      <rPr>
        <sz val="12"/>
        <color rgb="FF000000"/>
        <rFont val="Calibri"/>
        <family val="2"/>
        <scheme val="minor"/>
      </rPr>
      <t>'),</t>
    </r>
  </si>
  <si>
    <r>
      <t>(86,'</t>
    </r>
    <r>
      <rPr>
        <sz val="12"/>
        <color rgb="FF191919"/>
        <rFont val="Calibri"/>
        <family val="2"/>
        <scheme val="minor"/>
      </rPr>
      <t>TestTSP_86.csv</t>
    </r>
    <r>
      <rPr>
        <sz val="12"/>
        <color rgb="FF000000"/>
        <rFont val="Calibri"/>
        <family val="2"/>
        <scheme val="minor"/>
      </rPr>
      <t>'),</t>
    </r>
  </si>
  <si>
    <r>
      <t>(87,'</t>
    </r>
    <r>
      <rPr>
        <sz val="12"/>
        <color rgb="FF191919"/>
        <rFont val="Calibri"/>
        <family val="2"/>
        <scheme val="minor"/>
      </rPr>
      <t>TestTSP_87.csv</t>
    </r>
    <r>
      <rPr>
        <sz val="12"/>
        <color rgb="FF000000"/>
        <rFont val="Calibri"/>
        <family val="2"/>
        <scheme val="minor"/>
      </rPr>
      <t>'),</t>
    </r>
  </si>
  <si>
    <r>
      <t>(88,'</t>
    </r>
    <r>
      <rPr>
        <sz val="12"/>
        <color rgb="FF191919"/>
        <rFont val="Calibri"/>
        <family val="2"/>
        <scheme val="minor"/>
      </rPr>
      <t>TestTSP_88.csv</t>
    </r>
    <r>
      <rPr>
        <sz val="12"/>
        <color rgb="FF000000"/>
        <rFont val="Calibri"/>
        <family val="2"/>
        <scheme val="minor"/>
      </rPr>
      <t>'),</t>
    </r>
  </si>
  <si>
    <r>
      <t>(89,'</t>
    </r>
    <r>
      <rPr>
        <sz val="12"/>
        <color rgb="FF191919"/>
        <rFont val="Calibri"/>
        <family val="2"/>
        <scheme val="minor"/>
      </rPr>
      <t>TestTSP_89.csv</t>
    </r>
    <r>
      <rPr>
        <sz val="12"/>
        <color rgb="FF000000"/>
        <rFont val="Calibri"/>
        <family val="2"/>
        <scheme val="minor"/>
      </rPr>
      <t>'),</t>
    </r>
  </si>
  <si>
    <r>
      <t>(90,'</t>
    </r>
    <r>
      <rPr>
        <sz val="12"/>
        <color rgb="FF191919"/>
        <rFont val="Calibri"/>
        <family val="2"/>
        <scheme val="minor"/>
      </rPr>
      <t>TestTSP_90.csv</t>
    </r>
    <r>
      <rPr>
        <sz val="12"/>
        <color rgb="FF000000"/>
        <rFont val="Calibri"/>
        <family val="2"/>
        <scheme val="minor"/>
      </rPr>
      <t>'),</t>
    </r>
  </si>
  <si>
    <r>
      <t>(91,'</t>
    </r>
    <r>
      <rPr>
        <sz val="12"/>
        <color rgb="FF191919"/>
        <rFont val="Calibri"/>
        <family val="2"/>
        <scheme val="minor"/>
      </rPr>
      <t>TestTSP_91.csv</t>
    </r>
    <r>
      <rPr>
        <sz val="12"/>
        <color rgb="FF000000"/>
        <rFont val="Calibri"/>
        <family val="2"/>
        <scheme val="minor"/>
      </rPr>
      <t>'),</t>
    </r>
  </si>
  <si>
    <r>
      <t>(92,'</t>
    </r>
    <r>
      <rPr>
        <sz val="12"/>
        <color rgb="FF191919"/>
        <rFont val="Calibri"/>
        <family val="2"/>
        <scheme val="minor"/>
      </rPr>
      <t>TestTSP_92.csv</t>
    </r>
    <r>
      <rPr>
        <sz val="12"/>
        <color rgb="FF000000"/>
        <rFont val="Calibri"/>
        <family val="2"/>
        <scheme val="minor"/>
      </rPr>
      <t>'),</t>
    </r>
  </si>
  <si>
    <r>
      <t>(93,'</t>
    </r>
    <r>
      <rPr>
        <sz val="12"/>
        <color rgb="FF191919"/>
        <rFont val="Calibri"/>
        <family val="2"/>
        <scheme val="minor"/>
      </rPr>
      <t>TestTSP_93.csv</t>
    </r>
    <r>
      <rPr>
        <sz val="12"/>
        <color rgb="FF000000"/>
        <rFont val="Calibri"/>
        <family val="2"/>
        <scheme val="minor"/>
      </rPr>
      <t>'),</t>
    </r>
  </si>
  <si>
    <r>
      <t>(94,'</t>
    </r>
    <r>
      <rPr>
        <sz val="12"/>
        <color rgb="FF191919"/>
        <rFont val="Calibri"/>
        <family val="2"/>
        <scheme val="minor"/>
      </rPr>
      <t>TestTSP_94.csv</t>
    </r>
    <r>
      <rPr>
        <sz val="12"/>
        <color rgb="FF000000"/>
        <rFont val="Calibri"/>
        <family val="2"/>
        <scheme val="minor"/>
      </rPr>
      <t>'),</t>
    </r>
  </si>
  <si>
    <r>
      <t>(95,'</t>
    </r>
    <r>
      <rPr>
        <sz val="12"/>
        <color rgb="FF191919"/>
        <rFont val="Calibri"/>
        <family val="2"/>
        <scheme val="minor"/>
      </rPr>
      <t>TestTSP_95.csv</t>
    </r>
    <r>
      <rPr>
        <sz val="12"/>
        <color rgb="FF000000"/>
        <rFont val="Calibri"/>
        <family val="2"/>
        <scheme val="minor"/>
      </rPr>
      <t>'),</t>
    </r>
  </si>
  <si>
    <r>
      <t>(96,'</t>
    </r>
    <r>
      <rPr>
        <sz val="12"/>
        <color rgb="FF191919"/>
        <rFont val="Calibri"/>
        <family val="2"/>
        <scheme val="minor"/>
      </rPr>
      <t>TestTSP_96.csv</t>
    </r>
    <r>
      <rPr>
        <sz val="12"/>
        <color rgb="FF000000"/>
        <rFont val="Calibri"/>
        <family val="2"/>
        <scheme val="minor"/>
      </rPr>
      <t>'),</t>
    </r>
  </si>
  <si>
    <r>
      <t>(97,'</t>
    </r>
    <r>
      <rPr>
        <sz val="12"/>
        <color rgb="FF191919"/>
        <rFont val="Calibri"/>
        <family val="2"/>
        <scheme val="minor"/>
      </rPr>
      <t>TestTSP_97.csv</t>
    </r>
    <r>
      <rPr>
        <sz val="12"/>
        <color rgb="FF000000"/>
        <rFont val="Calibri"/>
        <family val="2"/>
        <scheme val="minor"/>
      </rPr>
      <t>'),</t>
    </r>
  </si>
  <si>
    <r>
      <t>(98,'</t>
    </r>
    <r>
      <rPr>
        <sz val="12"/>
        <color rgb="FF191919"/>
        <rFont val="Calibri"/>
        <family val="2"/>
        <scheme val="minor"/>
      </rPr>
      <t>TestTSP_98.csv</t>
    </r>
    <r>
      <rPr>
        <sz val="12"/>
        <color rgb="FF000000"/>
        <rFont val="Calibri"/>
        <family val="2"/>
        <scheme val="minor"/>
      </rPr>
      <t>'),</t>
    </r>
  </si>
  <si>
    <r>
      <t>(99,'</t>
    </r>
    <r>
      <rPr>
        <sz val="12"/>
        <color rgb="FF191919"/>
        <rFont val="Calibri"/>
        <family val="2"/>
        <scheme val="minor"/>
      </rPr>
      <t>TestTSP_99.csv</t>
    </r>
    <r>
      <rPr>
        <sz val="12"/>
        <color rgb="FF000000"/>
        <rFont val="Calibri"/>
        <family val="2"/>
        <scheme val="minor"/>
      </rPr>
      <t>'),</t>
    </r>
  </si>
  <si>
    <t>(1000,'TestTSP2_0.csv'),</t>
  </si>
  <si>
    <t>(1001,'TestTSP2_1.csv'),</t>
  </si>
  <si>
    <t>(1002,'TestTSP2_2.csv'),</t>
  </si>
  <si>
    <t>(1003,'TestTSP2_3.csv'),</t>
  </si>
  <si>
    <t>(1004,'TestTSP2_4.csv'),</t>
  </si>
  <si>
    <t>(1005,'TestTSP2_5.csv'),</t>
  </si>
  <si>
    <t>(1006,'TestTSP2_6.csv'),</t>
  </si>
  <si>
    <t>(1007,'TestTSP2_7.csv'),</t>
  </si>
  <si>
    <t>(1008,'TestTSP2_8.csv'),</t>
  </si>
  <si>
    <t>(1009,'TestTSP2_9.csv'),</t>
  </si>
  <si>
    <t>(1010,'TestTSP2_10.csv'),</t>
  </si>
  <si>
    <t>(1011,'TestTSP2_11.csv'),</t>
  </si>
  <si>
    <t>(1012,'TestTSP2_12.csv'),</t>
  </si>
  <si>
    <t>(1013,'TestTSP2_13.csv'),</t>
  </si>
  <si>
    <t>(1014,'TestTSP2_14.csv'),</t>
  </si>
  <si>
    <t>(1015,'TestTSP2_15.csv'),</t>
  </si>
  <si>
    <t>(1016,'TestTSP2_16.csv'),</t>
  </si>
  <si>
    <t>(1017,'TestTSP2_17.csv'),</t>
  </si>
  <si>
    <t>(1018,'TestTSP2_18.csv'),</t>
  </si>
  <si>
    <t>(1019,'TestTSP2_19.csv'),</t>
  </si>
  <si>
    <t>(1020,'TestTSP2_20.csv'),</t>
  </si>
  <si>
    <t>(1021,'TestTSP2_21.csv'),</t>
  </si>
  <si>
    <t>(1022,'TestTSP2_22.csv'),</t>
  </si>
  <si>
    <t>(1023,'TestTSP2_23.csv'),</t>
  </si>
  <si>
    <t>(1024,'TestTSP2_24.csv'),</t>
  </si>
  <si>
    <t>(1025,'TestTSP2_25.csv'),</t>
  </si>
  <si>
    <t>(1026,'TestTSP2_26.csv'),</t>
  </si>
  <si>
    <t>(1027,'TestTSP2_27.csv'),</t>
  </si>
  <si>
    <t>(1028,'TestTSP2_28.csv'),</t>
  </si>
  <si>
    <t>(1029,'TestTSP2_29.csv'),</t>
  </si>
  <si>
    <t>(1030,'TestTSP2_30.csv'),</t>
  </si>
  <si>
    <t>(1031,'TestTSP2_31.csv'),</t>
  </si>
  <si>
    <t>(1032,'TestTSP2_32.csv'),</t>
  </si>
  <si>
    <t>(1033,'TestTSP2_33.csv'),</t>
  </si>
  <si>
    <t>(1034,'TestTSP2_34.csv'),</t>
  </si>
  <si>
    <t>(1035,'TestTSP2_35.csv'),</t>
  </si>
  <si>
    <t>(1036,'TestTSP2_36.csv'),</t>
  </si>
  <si>
    <t>(1037,'TestTSP2_37.csv'),</t>
  </si>
  <si>
    <t>(1038,'TestTSP2_38.csv'),</t>
  </si>
  <si>
    <t>(1039,'TestTSP2_39.csv'),</t>
  </si>
  <si>
    <t>(1040,'TestTSP2_40.csv'),</t>
  </si>
  <si>
    <t>(1041,'TestTSP2_41.csv'),</t>
  </si>
  <si>
    <t>(1042,'TestTSP2_42.csv'),</t>
  </si>
  <si>
    <t>(1043,'TestTSP2_43.csv'),</t>
  </si>
  <si>
    <t>(1044,'TestTSP2_44.csv'),</t>
  </si>
  <si>
    <t>(1045,'TestTSP2_45.csv'),</t>
  </si>
  <si>
    <t>(1046,'TestTSP2_46.csv'),</t>
  </si>
  <si>
    <t>(1047,'TestTSP2_47.csv'),</t>
  </si>
  <si>
    <t>(1048,'TestTSP2_48.csv'),</t>
  </si>
  <si>
    <t>(1049,'TestTSP2_49.csv'),</t>
  </si>
  <si>
    <t>(1050,'TestTSP2_50.csv'),</t>
  </si>
  <si>
    <t>(1051,'TestTSP2_51.csv'),</t>
  </si>
  <si>
    <t>(1052,'TestTSP2_52.csv'),</t>
  </si>
  <si>
    <t>(1053,'TestTSP2_53.csv'),</t>
  </si>
  <si>
    <t>(1054,'TestTSP2_54.csv'),</t>
  </si>
  <si>
    <t>(1055,'TestTSP2_55.csv'),</t>
  </si>
  <si>
    <t>(1056,'TestTSP2_56.csv'),</t>
  </si>
  <si>
    <t>(1057,'TestTSP2_57.csv'),</t>
  </si>
  <si>
    <t>(1058,'TestTSP2_58.csv'),</t>
  </si>
  <si>
    <t>(1059,'TestTSP2_59.csv'),</t>
  </si>
  <si>
    <t>(1060,'TestTSP2_60.csv'),</t>
  </si>
  <si>
    <t>(1061,'TestTSP2_61.csv'),</t>
  </si>
  <si>
    <t>(2000,'TestTSP22_0.csv'),</t>
  </si>
  <si>
    <t>(2001,'TestTSP22_1.csv'),</t>
  </si>
  <si>
    <t>(2002,'TestTSP22_2.csv'),</t>
  </si>
  <si>
    <t>(2003,'TestTSP22_3.csv'),</t>
  </si>
  <si>
    <t>(2004,'TestTSP22_4.csv'),</t>
  </si>
  <si>
    <t>(2005,'TestTSP22_5.csv'),</t>
  </si>
  <si>
    <t>(2006,'TestTSP22_6.csv'),</t>
  </si>
  <si>
    <t>(2007,'TestTSP22_7.csv'),</t>
  </si>
  <si>
    <t>(2008,'TestTSP22_8.csv'),</t>
  </si>
  <si>
    <t>(2009,'TestTSP22_9.csv'),</t>
  </si>
  <si>
    <t>(2010,'TestTSP22_10.csv'),</t>
  </si>
  <si>
    <t>(2011,'TestTSP22_11.csv'),</t>
  </si>
  <si>
    <t>(2012,'TestTSP22_12.csv'),</t>
  </si>
  <si>
    <t>(2013,'TestTSP22_13.csv'),</t>
  </si>
  <si>
    <t>(2014,'TestTSP22_14.csv'),</t>
  </si>
  <si>
    <t>(2015,'TestTSP22_15.csv'),</t>
  </si>
  <si>
    <t>(2016,'TestTSP22_16.csv'),</t>
  </si>
  <si>
    <t>(2017,'TestTSP22_17.csv'),</t>
  </si>
  <si>
    <t>(2018,'TestTSP22_18.csv'),</t>
  </si>
  <si>
    <t>(2019,'TestTSP22_19.csv'),</t>
  </si>
  <si>
    <t>(2020,'TestTSP22_20.csv'),</t>
  </si>
  <si>
    <t>(2021,'TestTSP22_21.csv'),</t>
  </si>
  <si>
    <t>(2022,'TestTSP22_22.csv'),</t>
  </si>
  <si>
    <t>(2023,'TestTSP22_23.csv'),</t>
  </si>
  <si>
    <t>(2024,'TestTSP22_24.csv'),</t>
  </si>
  <si>
    <t>(2025,'TestTSP22_25.csv'),</t>
  </si>
  <si>
    <t>(2026,'TestTSP22_26.csv'),</t>
  </si>
  <si>
    <t>(2027,'TestTSP22_27.csv'),</t>
  </si>
  <si>
    <t>(2028,'TestTSP22_28.csv'),</t>
  </si>
  <si>
    <t>(2029,'TestTSP22_29.csv'),</t>
  </si>
  <si>
    <t>(2030,'TestTSP22_30.csv'),</t>
  </si>
  <si>
    <t>(2031,'TestTSP22_31.csv'),</t>
  </si>
  <si>
    <t>(2032,'TestTSP22_32.csv'),</t>
  </si>
  <si>
    <t>(2033,'TestTSP22_33.csv'),</t>
  </si>
  <si>
    <t>(2034,'TestTSP22_34.csv'),</t>
  </si>
  <si>
    <t>(2035,'TestTSP22_35.csv'),</t>
  </si>
  <si>
    <t>(2036,'TestTSP22_36.csv'),</t>
  </si>
  <si>
    <t>(2037,'TestTSP22_37.csv'),</t>
  </si>
  <si>
    <t>(2038,'TestTSP22_38.csv'),</t>
  </si>
  <si>
    <t>(2039,'TestTSP22_39.csv'),</t>
  </si>
  <si>
    <t>(2040,'TestTSP22_40.csv'),</t>
  </si>
  <si>
    <t>(2041,'TestTSP22_41.csv'),</t>
  </si>
  <si>
    <t>(2042,'TestTSP22_42.csv'),</t>
  </si>
  <si>
    <t>(2043,'TestTSP22_43.csv'),</t>
  </si>
  <si>
    <t>(2044,'TestTSP22_44.csv'),</t>
  </si>
  <si>
    <t>(2045,'TestTSP22_45.csv'),</t>
  </si>
  <si>
    <t>(2046,'TestTSP22_46.csv'),</t>
  </si>
  <si>
    <t>(2047,'TestTSP22_47.csv'),</t>
  </si>
  <si>
    <t>(3000,'TestTSP3_0.csv'),</t>
  </si>
  <si>
    <t>(3001,'TestTSP3_1.csv'),</t>
  </si>
  <si>
    <t>(3002,'TestTSP3_2.csv'),</t>
  </si>
  <si>
    <t>(3003,'TestTSP3_3.csv'),</t>
  </si>
  <si>
    <t>(3004,'TestTSP3_4.csv'),</t>
  </si>
  <si>
    <t>(3005,'TestTSP3_5.csv'),</t>
  </si>
  <si>
    <t>(3006,'TestTSP3_6.csv'),</t>
  </si>
  <si>
    <t>(3007,'TestTSP3_7.csv'),</t>
  </si>
  <si>
    <t>(3008,'TestTSP3_8.csv'),</t>
  </si>
  <si>
    <t>(3009,'TestTSP3_9.csv'),</t>
  </si>
  <si>
    <t>(3010,'TestTSP3_10.csv'),</t>
  </si>
  <si>
    <t>(3011,'TestTSP3_11.csv'),</t>
  </si>
  <si>
    <t>(3012,'TestTSP3_12.csv'),</t>
  </si>
  <si>
    <t>(3013,'TestTSP3_13.csv'),</t>
  </si>
  <si>
    <t>(3014,'TestTSP3_14.csv'),</t>
  </si>
  <si>
    <t>(3015,'TestTSP3_15.csv'),</t>
  </si>
  <si>
    <t>(3016,'TestTSP3_16.csv'),</t>
  </si>
  <si>
    <t>(3017,'TestTSP3_17.csv'),</t>
  </si>
  <si>
    <t>(3018,'TestTSP3_18.csv'),</t>
  </si>
  <si>
    <t>(3019,'TestTSP3_19.csv'),</t>
  </si>
  <si>
    <t>(3020,'TestTSP3_20.csv'),</t>
  </si>
  <si>
    <t>(3021,'TestTSP3_21.csv'),</t>
  </si>
  <si>
    <t>(3022,'TestTSP3_22.csv'),</t>
  </si>
  <si>
    <t>(3023,'TestTSP3_23.csv'),</t>
  </si>
  <si>
    <t>(3024,'TestTSP3_24.csv'),</t>
  </si>
  <si>
    <t>(3025,'TestTSP3_25.csv'),</t>
  </si>
  <si>
    <t>(3026,'TestTSP3_26.csv'),</t>
  </si>
  <si>
    <t>(3027,'TestTSP3_27.csv'),</t>
  </si>
  <si>
    <t>(3028,'TestTSP3_28.csv'),</t>
  </si>
  <si>
    <t>(3029,'TestTSP3_29.csv'),</t>
  </si>
  <si>
    <t>(3030,'TestTSP3_30.csv'),</t>
  </si>
  <si>
    <t>(3031,'TestTSP3_31.csv'),</t>
  </si>
  <si>
    <t>(3032,'TestTSP3_32.csv'),</t>
  </si>
  <si>
    <t>(3033,'TestTSP3_33.csv'),</t>
  </si>
  <si>
    <t>(3034,'TestTSP3_34.csv'),</t>
  </si>
  <si>
    <t>(3035,'TestTSP3_35.csv'),</t>
  </si>
  <si>
    <t>(3036,'TestTSP3_36.csv'),</t>
  </si>
  <si>
    <t>(3037,'TestTSP3_37.csv'),</t>
  </si>
  <si>
    <t>(3038,'TestTSP3_38.csv'),</t>
  </si>
  <si>
    <t>(3039,'TestTSP3_39.csv'),</t>
  </si>
  <si>
    <t>(3040,'TestTSP3_40.csv'),</t>
  </si>
  <si>
    <t>(3041,'TestTSP3_41.csv'),</t>
  </si>
  <si>
    <t>(3042,'TestTSP3_42.csv'),</t>
  </si>
  <si>
    <t>(3043,'TestTSP3_43.csv'),</t>
  </si>
  <si>
    <t>(3044,'TestTSP33_0.csv'),</t>
  </si>
  <si>
    <t>(3045,'TestTSP33_1.csv'),</t>
  </si>
  <si>
    <t>(3046,'TestTSP33_2.csv'),</t>
  </si>
  <si>
    <t>(3047,'TestTSP33_3.csv'),</t>
  </si>
  <si>
    <t>(3048,'TestTSP33_4.csv'),</t>
  </si>
  <si>
    <t>(3049,'TestTSP33_5.csv'),</t>
  </si>
  <si>
    <t>(3050,'TestTSP33_6.csv'),</t>
  </si>
  <si>
    <t>(3051,'TestTSP33_7.csv'),</t>
  </si>
  <si>
    <t>(3052,'TestTSP33_8.csv'),</t>
  </si>
  <si>
    <t>(3053,'TestTSP33_9.csv'),</t>
  </si>
  <si>
    <t>(3054,'TestTSP33_10.csv'),</t>
  </si>
  <si>
    <t>(3055,'TestTSP33_11.csv'),</t>
  </si>
  <si>
    <t>graph_rank_per_dist</t>
  </si>
  <si>
    <t>ineq</t>
  </si>
  <si>
    <t>model</t>
  </si>
  <si>
    <t>roc score</t>
  </si>
  <si>
    <t>recall roc thold</t>
  </si>
  <si>
    <t>recall f1 thold</t>
  </si>
  <si>
    <t>accuracy roc thold</t>
  </si>
  <si>
    <t>accuracy f1 thold</t>
  </si>
  <si>
    <t>f1 roc thold</t>
  </si>
  <si>
    <t>f1 f1 thold</t>
  </si>
  <si>
    <t>best roc thold</t>
  </si>
  <si>
    <t>best f1 thold</t>
  </si>
  <si>
    <t>GCN12</t>
  </si>
  <si>
    <t>GCN13</t>
  </si>
  <si>
    <t>GCN23</t>
  </si>
  <si>
    <t>GCN123</t>
  </si>
  <si>
    <t>GAT4</t>
  </si>
  <si>
    <t>GAT5</t>
  </si>
  <si>
    <t>GAT6</t>
  </si>
  <si>
    <t>GAT45</t>
  </si>
  <si>
    <t>GAT46</t>
  </si>
  <si>
    <t>GAT56</t>
  </si>
  <si>
    <t>GAT456</t>
  </si>
  <si>
    <t>GCN-GAT MN</t>
  </si>
  <si>
    <t>GCN-GAT MX</t>
  </si>
  <si>
    <t>GCN-GAT SU</t>
  </si>
  <si>
    <t>target inequality</t>
  </si>
  <si>
    <t>ineq no</t>
  </si>
  <si>
    <t>target_inequality</t>
  </si>
  <si>
    <t>Subtour elimination constraint</t>
  </si>
  <si>
    <t>Blossom inequalities (|T| = 2)</t>
  </si>
  <si>
    <t>Advanced comb inequalities (|T| &gt;= 2)</t>
  </si>
  <si>
    <t>Clique-tree inequalities (2 handles only)</t>
  </si>
  <si>
    <t>Blossom and consecutive path ineq. (2 handles only)</t>
  </si>
  <si>
    <t>Bipartition inequalities (1 intersecting tooth)</t>
  </si>
  <si>
    <t>Crown with 8 subsets of vertices</t>
  </si>
  <si>
    <t>Crown with N subsets of vertices</t>
  </si>
  <si>
    <t>TRAIN</t>
  </si>
  <si>
    <t>PERFORMANCE METRICS</t>
  </si>
  <si>
    <t>Test</t>
  </si>
  <si>
    <t>Train</t>
  </si>
  <si>
    <t>concorde_soln</t>
  </si>
  <si>
    <t>cutting_planes_soln</t>
  </si>
  <si>
    <t>complete_or_not</t>
  </si>
  <si>
    <t>n_constraints</t>
  </si>
  <si>
    <t>start_time</t>
  </si>
  <si>
    <t>end_time</t>
  </si>
  <si>
    <t>initial_objective</t>
  </si>
  <si>
    <t>final_objective</t>
  </si>
  <si>
    <t>complete_flag</t>
  </si>
  <si>
    <t>n_of_constraint</t>
  </si>
  <si>
    <t>true_alarm</t>
  </si>
  <si>
    <t>false_alarm</t>
  </si>
  <si>
    <t>con_limit</t>
  </si>
  <si>
    <t>initial_obj</t>
  </si>
  <si>
    <t>constraint_limit</t>
  </si>
  <si>
    <t>same_flag</t>
  </si>
  <si>
    <t>(Multiple Items)</t>
  </si>
  <si>
    <t>closeness_to_opt</t>
  </si>
  <si>
    <t>time1</t>
  </si>
  <si>
    <t>time2</t>
  </si>
  <si>
    <t>0:00</t>
  </si>
  <si>
    <t>0:01</t>
  </si>
  <si>
    <t>0:02</t>
  </si>
  <si>
    <t>0:03</t>
  </si>
  <si>
    <t>0:04</t>
  </si>
  <si>
    <t>0:05</t>
  </si>
  <si>
    <t>0:06</t>
  </si>
  <si>
    <t>0:07</t>
  </si>
  <si>
    <t>0:09</t>
  </si>
  <si>
    <t>0:11</t>
  </si>
  <si>
    <t>0:12</t>
  </si>
  <si>
    <t>0:13</t>
  </si>
  <si>
    <t>0:21</t>
  </si>
  <si>
    <t>time_diff</t>
  </si>
  <si>
    <t>exceding_con_limit_flag</t>
  </si>
  <si>
    <t>n_of_branch</t>
  </si>
  <si>
    <t>action_sum</t>
  </si>
  <si>
    <t>agent</t>
  </si>
  <si>
    <t>optimal_val</t>
  </si>
  <si>
    <t>opt_flag</t>
  </si>
  <si>
    <t>random</t>
  </si>
  <si>
    <t>opt_info</t>
  </si>
  <si>
    <t>TrainTSP1_12.csv</t>
  </si>
  <si>
    <t>TrainTSP0_5.csv</t>
  </si>
  <si>
    <t>TrainTSP12_31.csv</t>
  </si>
  <si>
    <t>TrainTSP8_29.csv</t>
  </si>
  <si>
    <t>(427,'TrainTSP8_29.csv'),</t>
  </si>
  <si>
    <t>TrainTSP15_0.csv</t>
  </si>
  <si>
    <t>(745,'TrainTSP15_0.csv'),</t>
  </si>
  <si>
    <t>TrainTSP14_6.csv</t>
  </si>
  <si>
    <t>(702,'TrainTSP14_6.csv'),</t>
  </si>
  <si>
    <t>TrainTSP4_27.csv</t>
  </si>
  <si>
    <t>(225,'TrainTSP4_27.csv'),</t>
  </si>
  <si>
    <t>TrainTSP10_11.csv</t>
  </si>
  <si>
    <t>(509,'TrainTSP10_11.csv'),</t>
  </si>
  <si>
    <t>(576,'TrainTSP11_28.csv'),</t>
  </si>
  <si>
    <t>TrainTSP18_17.csv</t>
  </si>
  <si>
    <t>(912,'TrainTSP18_17.csv'),</t>
  </si>
  <si>
    <t>TrainTSP7_22.csv</t>
  </si>
  <si>
    <t>(370,'TrainTSP7_22.csv'),</t>
  </si>
  <si>
    <t>TrainTSP5_16.csv</t>
  </si>
  <si>
    <t>(264,'TrainTSP5_16.csv'),</t>
  </si>
  <si>
    <t>cluster</t>
  </si>
  <si>
    <t>TrainTSP17_15.csv</t>
  </si>
  <si>
    <t>(860,'TrainTSP17_15.csv'),</t>
  </si>
  <si>
    <t>TrainTSP20_4.csv</t>
  </si>
  <si>
    <t>TrainTSP21_4.csv</t>
  </si>
  <si>
    <t>(950,'TrainTSP111_5.csv'),</t>
  </si>
  <si>
    <t>(973,'TrainTSP20_4.csv'),</t>
  </si>
  <si>
    <t>(956,'TrainTSP111_11.csv'),</t>
  </si>
  <si>
    <t>(958,'TrainTSP111_13.csv'),</t>
  </si>
  <si>
    <t>(948,'TrainTSP111_3.csv'),</t>
  </si>
  <si>
    <t>(946,'TrainTSP111_1.csv'),</t>
  </si>
  <si>
    <t>GCN1 - TANH</t>
  </si>
  <si>
    <t>GCN1 - SIGMOID</t>
  </si>
  <si>
    <t>opt_diff</t>
  </si>
  <si>
    <t>objective</t>
  </si>
  <si>
    <t>type</t>
  </si>
  <si>
    <t>cut</t>
  </si>
  <si>
    <t>subtour_only</t>
  </si>
  <si>
    <t>GCN11_NEG</t>
  </si>
  <si>
    <t>GAT11_NEG</t>
  </si>
  <si>
    <t>subtour_blossom</t>
  </si>
  <si>
    <t>subtour_s_comb_blossom</t>
  </si>
  <si>
    <t>run_no</t>
  </si>
  <si>
    <t>subtour_path</t>
  </si>
  <si>
    <t>bipartition_n_others</t>
  </si>
  <si>
    <t>bin</t>
  </si>
  <si>
    <t>label</t>
  </si>
  <si>
    <t>[0-10]</t>
  </si>
  <si>
    <t>n_nodes counts</t>
  </si>
  <si>
    <t>structure</t>
  </si>
  <si>
    <t>clique_tree_n_others</t>
  </si>
  <si>
    <t>initial_soln</t>
  </si>
  <si>
    <t>crown_st</t>
  </si>
  <si>
    <t>count_subtours</t>
  </si>
  <si>
    <t>max_obj_subtours</t>
  </si>
  <si>
    <t>count_subtours_p</t>
  </si>
  <si>
    <t>subtour_to_initial</t>
  </si>
  <si>
    <t>optimal_to_subtour</t>
  </si>
  <si>
    <t>max_obj_blossoms</t>
  </si>
  <si>
    <t>count_blossoms</t>
  </si>
  <si>
    <t>count_blossoms_p</t>
  </si>
  <si>
    <t>blossom_to_initial</t>
  </si>
  <si>
    <t>optimal_to_blossom</t>
  </si>
  <si>
    <t>blossom_to_subtour</t>
  </si>
  <si>
    <t>count_combs</t>
  </si>
  <si>
    <t>count_combs_p</t>
  </si>
  <si>
    <t>max_obj_combs</t>
  </si>
  <si>
    <t>comb_to_initial</t>
  </si>
  <si>
    <t>optimal_to_comb</t>
  </si>
  <si>
    <t>comb_to_subtours</t>
  </si>
  <si>
    <t>max_obj_ct</t>
  </si>
  <si>
    <t>count_ct</t>
  </si>
  <si>
    <t>count_ct_p</t>
  </si>
  <si>
    <t>ct_to_initial</t>
  </si>
  <si>
    <t>optimal_to_ct</t>
  </si>
  <si>
    <t>ct_to_subtours</t>
  </si>
  <si>
    <t>max_obj_bip</t>
  </si>
  <si>
    <t>count_bip</t>
  </si>
  <si>
    <t>count_bip_p</t>
  </si>
  <si>
    <t>bip_to_initial</t>
  </si>
  <si>
    <t>optimal_to_bip</t>
  </si>
  <si>
    <t>bip_to_subtours</t>
  </si>
  <si>
    <t>count_path</t>
  </si>
  <si>
    <t>count_path_p</t>
  </si>
  <si>
    <t>path_to_initial</t>
  </si>
  <si>
    <t>optimal_to_path</t>
  </si>
  <si>
    <t>path_to_subtours</t>
  </si>
  <si>
    <t>max_obj_path</t>
  </si>
  <si>
    <t>7_1</t>
  </si>
  <si>
    <t>7_2</t>
  </si>
  <si>
    <t>max_obj_crown</t>
  </si>
  <si>
    <t>count_crown</t>
  </si>
  <si>
    <t>count_crown_p</t>
  </si>
  <si>
    <t>crown_to_initial</t>
  </si>
  <si>
    <t>optimal_to_crown</t>
  </si>
  <si>
    <t>crown_to_subtours</t>
  </si>
  <si>
    <t>count_subtours_p_capped</t>
  </si>
  <si>
    <t>count_blossoms_p_capped</t>
  </si>
  <si>
    <t>count_combs_p_capped</t>
  </si>
  <si>
    <t>count_ct_p_capped</t>
  </si>
  <si>
    <t>count_bip_p_capped</t>
  </si>
  <si>
    <t>count_path_p_capped</t>
  </si>
  <si>
    <t>count_crown_p_capped</t>
  </si>
  <si>
    <t>Average of subtour_to_initial</t>
  </si>
  <si>
    <t>Average of optimal_to_subtour</t>
  </si>
  <si>
    <t>Max of blossom_to_subtour</t>
  </si>
  <si>
    <t>check1</t>
  </si>
  <si>
    <t>check2</t>
  </si>
  <si>
    <t>No</t>
  </si>
  <si>
    <t>Yes</t>
  </si>
  <si>
    <t>Name</t>
  </si>
  <si>
    <t>Num of nodes</t>
  </si>
  <si>
    <t>Source</t>
  </si>
  <si>
    <t>Input type</t>
  </si>
  <si>
    <t>Distance</t>
  </si>
  <si>
    <t>Optimal value</t>
  </si>
  <si>
    <t>data</t>
  </si>
  <si>
    <t>distance matrix ready</t>
  </si>
  <si>
    <t>avg_dist</t>
  </si>
  <si>
    <t>median_dist</t>
  </si>
  <si>
    <t>std_dist</t>
  </si>
  <si>
    <t>avg_med_ratio</t>
  </si>
  <si>
    <t>p_min</t>
  </si>
  <si>
    <t>p_max</t>
  </si>
  <si>
    <t>p10</t>
  </si>
  <si>
    <t>p25</t>
  </si>
  <si>
    <t>p50</t>
  </si>
  <si>
    <t>p75</t>
  </si>
  <si>
    <t>p90</t>
  </si>
  <si>
    <t>p95</t>
  </si>
  <si>
    <t>cnt_p10_avg</t>
  </si>
  <si>
    <t>cnt_p10_median</t>
  </si>
  <si>
    <t>cnt_p10_std</t>
  </si>
  <si>
    <t>cnt_p25_avg</t>
  </si>
  <si>
    <t>cnt_p25_median</t>
  </si>
  <si>
    <t>cnt_p25_std</t>
  </si>
  <si>
    <t>cnt_p50_avg</t>
  </si>
  <si>
    <t>cnt_p50_median</t>
  </si>
  <si>
    <t>cnt_p50_std</t>
  </si>
  <si>
    <t>tsp_name</t>
  </si>
  <si>
    <t>dj38</t>
  </si>
  <si>
    <t>http://www.math.uwaterloo.ca/tsp/world/countries.html</t>
  </si>
  <si>
    <t>EUC_2D</t>
  </si>
  <si>
    <t>Euclidean distance among nodes</t>
  </si>
  <si>
    <t>TSP108_data</t>
  </si>
  <si>
    <t>ali535</t>
  </si>
  <si>
    <t>http://comopt.ifi.uni-heidelberg.de/software/TSPLIB95/tsp/</t>
  </si>
  <si>
    <t>GEO</t>
  </si>
  <si>
    <t>Derived from Latitude-longitude info</t>
  </si>
  <si>
    <t>TSP2_data</t>
  </si>
  <si>
    <t>ali535.tsp.gz</t>
  </si>
  <si>
    <t>att48</t>
  </si>
  <si>
    <t>ATT(?)</t>
  </si>
  <si>
    <t>TSP3_data</t>
  </si>
  <si>
    <t>att48.tsp.gz</t>
  </si>
  <si>
    <t>att532</t>
  </si>
  <si>
    <t>TSP4_data</t>
  </si>
  <si>
    <t>att532.tsp.gz</t>
  </si>
  <si>
    <t>bayg29</t>
  </si>
  <si>
    <t>Given</t>
  </si>
  <si>
    <t>Given as matrix</t>
  </si>
  <si>
    <t>TSP5_data</t>
  </si>
  <si>
    <t>bayg29.tsp.gz</t>
  </si>
  <si>
    <t>bays29</t>
  </si>
  <si>
    <t>TSP6_data</t>
  </si>
  <si>
    <t>bays29.tsp.gz</t>
  </si>
  <si>
    <t>blossom6</t>
  </si>
  <si>
    <t>ED</t>
  </si>
  <si>
    <t>TSP110_data</t>
  </si>
  <si>
    <t>comb9</t>
  </si>
  <si>
    <t>TSP109_data</t>
  </si>
  <si>
    <t>brazil58</t>
  </si>
  <si>
    <t>TSP9_data</t>
  </si>
  <si>
    <t>brazil58.tsp.gz</t>
  </si>
  <si>
    <t>eil51</t>
  </si>
  <si>
    <t>TSP22_data</t>
  </si>
  <si>
    <t>eil51.tsp.gz</t>
  </si>
  <si>
    <t>burma14</t>
  </si>
  <si>
    <t>TSP11_data</t>
  </si>
  <si>
    <t>burma14.tsp.gz</t>
  </si>
  <si>
    <t>berlin52</t>
  </si>
  <si>
    <t>TSP7_data</t>
  </si>
  <si>
    <t>berlin52.tsp.gz</t>
  </si>
  <si>
    <t>st70</t>
  </si>
  <si>
    <t>TSP100_data</t>
  </si>
  <si>
    <t>st70.tsp.gz</t>
  </si>
  <si>
    <t>eil76</t>
  </si>
  <si>
    <t>TSP23_data</t>
  </si>
  <si>
    <t>eil76.tsp.gz</t>
  </si>
  <si>
    <t>pr76</t>
  </si>
  <si>
    <t>TSP75_data</t>
  </si>
  <si>
    <t>pr76.tsp.gz</t>
  </si>
  <si>
    <t>rat99</t>
  </si>
  <si>
    <t>TSP87_data</t>
  </si>
  <si>
    <t>rat99.tsp.gz</t>
  </si>
  <si>
    <t>kroA100</t>
  </si>
  <si>
    <t>TSP58_data</t>
  </si>
  <si>
    <t>kroA100.tsp.gz</t>
  </si>
  <si>
    <t>kroB100</t>
  </si>
  <si>
    <t>TSP61_data</t>
  </si>
  <si>
    <t>kroB100.tsp.gz</t>
  </si>
  <si>
    <t>kroC100</t>
  </si>
  <si>
    <t>TSP64_data</t>
  </si>
  <si>
    <t>kroC100.tsp.gz</t>
  </si>
  <si>
    <t>kroD100</t>
  </si>
  <si>
    <t>TSP65_data</t>
  </si>
  <si>
    <t>kroD100.tsp.gz</t>
  </si>
  <si>
    <t>kroE100</t>
  </si>
  <si>
    <t>TSP66_data</t>
  </si>
  <si>
    <t>kroE100.tsp.gz</t>
  </si>
  <si>
    <t>rd100</t>
  </si>
  <si>
    <t>TSP91_data</t>
  </si>
  <si>
    <t>rd100.tsp.gz</t>
  </si>
  <si>
    <t>eil101</t>
  </si>
  <si>
    <t>TSP24_data</t>
  </si>
  <si>
    <t>eil101.tsp.gz</t>
  </si>
  <si>
    <t>lin105</t>
  </si>
  <si>
    <t>TSP67_data</t>
  </si>
  <si>
    <t>lin105.tsp.gz</t>
  </si>
  <si>
    <t>pr107</t>
  </si>
  <si>
    <t>TSP76_data</t>
  </si>
  <si>
    <t>pr107.tsp.gz</t>
  </si>
  <si>
    <t>pr124</t>
  </si>
  <si>
    <t>TSP77_data</t>
  </si>
  <si>
    <t>pr124.tsp.gz</t>
  </si>
  <si>
    <t>bier127</t>
  </si>
  <si>
    <t>TSP8_data</t>
  </si>
  <si>
    <t>bier127.tsp.gz</t>
  </si>
  <si>
    <t>ch130</t>
  </si>
  <si>
    <t>TSP12_data</t>
  </si>
  <si>
    <t>ch130.tsp.gz</t>
  </si>
  <si>
    <t>pr136</t>
  </si>
  <si>
    <t>TSP78_data</t>
  </si>
  <si>
    <t>pr136.tsp.gz</t>
  </si>
  <si>
    <t>pr144</t>
  </si>
  <si>
    <t>TSP79_data</t>
  </si>
  <si>
    <t>pr144.tsp.gz</t>
  </si>
  <si>
    <t>ch150</t>
  </si>
  <si>
    <t>TSP13_data</t>
  </si>
  <si>
    <t>ch150.tsp.gz</t>
  </si>
  <si>
    <t>kroA150</t>
  </si>
  <si>
    <t>TSP59_data</t>
  </si>
  <si>
    <t>kroA150.tsp.gz</t>
  </si>
  <si>
    <t>kroB150</t>
  </si>
  <si>
    <t>TSP62_data</t>
  </si>
  <si>
    <t>kroB150.tsp.gz</t>
  </si>
  <si>
    <t>ulysses16</t>
  </si>
  <si>
    <t>TSP34_data</t>
  </si>
  <si>
    <t>ulysses16.tsp.gz</t>
  </si>
  <si>
    <t>ulysses22</t>
  </si>
  <si>
    <t>TSP35_data</t>
  </si>
  <si>
    <t>ulysses22.tsp.gz</t>
  </si>
  <si>
    <t>usa13509</t>
  </si>
  <si>
    <t>Hard to fix</t>
  </si>
  <si>
    <t>TSP36_data</t>
  </si>
  <si>
    <t>pr152</t>
  </si>
  <si>
    <t>TSP80_data</t>
  </si>
  <si>
    <t>pr152.tsp.gz</t>
  </si>
  <si>
    <t>u159</t>
  </si>
  <si>
    <t>TSP26_data</t>
  </si>
  <si>
    <t>u159.tsp.gz</t>
  </si>
  <si>
    <t>rat195</t>
  </si>
  <si>
    <t>TSP88_data</t>
  </si>
  <si>
    <t>rat195.tsp.gz</t>
  </si>
  <si>
    <t>d198</t>
  </si>
  <si>
    <t>TSP14_data</t>
  </si>
  <si>
    <t>d198.tsp.gz</t>
  </si>
  <si>
    <t>kroA200</t>
  </si>
  <si>
    <t>TSP60_data</t>
  </si>
  <si>
    <t>kroA200.tsp.gz</t>
  </si>
  <si>
    <t>kroB200</t>
  </si>
  <si>
    <t>TSP63_data</t>
  </si>
  <si>
    <t>kroB200.tsp.gz</t>
  </si>
  <si>
    <t>tsp225</t>
  </si>
  <si>
    <t>TSP25_data</t>
  </si>
  <si>
    <t>tsp225.tsp.gz</t>
  </si>
  <si>
    <t>fri26</t>
  </si>
  <si>
    <t>TSP44_data</t>
  </si>
  <si>
    <t>fri26.tsp.gz</t>
  </si>
  <si>
    <t>ts225</t>
  </si>
  <si>
    <t>TSP102_data</t>
  </si>
  <si>
    <t>ts225.tsp.gz</t>
  </si>
  <si>
    <t>gr17</t>
  </si>
  <si>
    <t>TSP46_data</t>
  </si>
  <si>
    <t>gr17.tsp.gz</t>
  </si>
  <si>
    <t>gr21</t>
  </si>
  <si>
    <t>TSP47_data</t>
  </si>
  <si>
    <t>gr21.tsp.gz</t>
  </si>
  <si>
    <t>gr24</t>
  </si>
  <si>
    <t>TSP48_data</t>
  </si>
  <si>
    <t>gr24.tsp.gz</t>
  </si>
  <si>
    <t>gr48</t>
  </si>
  <si>
    <t>TSP49_data</t>
  </si>
  <si>
    <t>gr48.tsp.gz</t>
  </si>
  <si>
    <t>gr96</t>
  </si>
  <si>
    <t>TSP50_data</t>
  </si>
  <si>
    <t>gr96.tsp.gz</t>
  </si>
  <si>
    <t>gr120</t>
  </si>
  <si>
    <t>TSP51_data</t>
  </si>
  <si>
    <t>gr137</t>
  </si>
  <si>
    <t>TSP52_data</t>
  </si>
  <si>
    <t>gr137.tsp.gz</t>
  </si>
  <si>
    <t>gr202</t>
  </si>
  <si>
    <t>TSP53_data</t>
  </si>
  <si>
    <t>gr202.tsp.gz</t>
  </si>
  <si>
    <t>gr229</t>
  </si>
  <si>
    <t>TSP54_data</t>
  </si>
  <si>
    <t>gr229.tsp.gz</t>
  </si>
  <si>
    <t>gr431</t>
  </si>
  <si>
    <t>TSP55_data</t>
  </si>
  <si>
    <t>gr431.tsp.gz</t>
  </si>
  <si>
    <t>gr666</t>
  </si>
  <si>
    <t>TSP56_data</t>
  </si>
  <si>
    <t>gr666.tsp.gz</t>
  </si>
  <si>
    <t>hk48</t>
  </si>
  <si>
    <t>TSP57_data</t>
  </si>
  <si>
    <t>hk48.tsp.gz</t>
  </si>
  <si>
    <t>pr226</t>
  </si>
  <si>
    <t>TSP81_data</t>
  </si>
  <si>
    <t>pr226.tsp.gz</t>
  </si>
  <si>
    <t>gil262</t>
  </si>
  <si>
    <t>TSP45_data</t>
  </si>
  <si>
    <t>gil262.tsp.gz</t>
  </si>
  <si>
    <t>pr264</t>
  </si>
  <si>
    <t>TSP82_data</t>
  </si>
  <si>
    <t>pr264.tsp.gz</t>
  </si>
  <si>
    <t>a280</t>
  </si>
  <si>
    <t>TSP1_data</t>
  </si>
  <si>
    <t>a280.tsp.gz</t>
  </si>
  <si>
    <t>pr299</t>
  </si>
  <si>
    <t>TSP83_data</t>
  </si>
  <si>
    <t>pr299.tsp.gz</t>
  </si>
  <si>
    <t>lin318</t>
  </si>
  <si>
    <t>TSP68_data</t>
  </si>
  <si>
    <t>lin318.tsp.gz</t>
  </si>
  <si>
    <t>rd400</t>
  </si>
  <si>
    <t>TSP92_data</t>
  </si>
  <si>
    <t>rd400.tsp.gz</t>
  </si>
  <si>
    <t>fl417</t>
  </si>
  <si>
    <t>TSP39_data</t>
  </si>
  <si>
    <t>fl417.tsp.gz</t>
  </si>
  <si>
    <t>pr439</t>
  </si>
  <si>
    <t>TSP84_data</t>
  </si>
  <si>
    <t>pr439.tsp.gz</t>
  </si>
  <si>
    <t>d493</t>
  </si>
  <si>
    <t>TSP15_data</t>
  </si>
  <si>
    <t>d493.tsp.gz</t>
  </si>
  <si>
    <t>u574</t>
  </si>
  <si>
    <t>TSP27_data</t>
  </si>
  <si>
    <t>u574.tsp.gz</t>
  </si>
  <si>
    <t>rat575</t>
  </si>
  <si>
    <t>TSP89_data</t>
  </si>
  <si>
    <t>rat575.tsp.gz</t>
  </si>
  <si>
    <t>p654</t>
  </si>
  <si>
    <t>TSP70_data</t>
  </si>
  <si>
    <t>p654.tsp.gz</t>
  </si>
  <si>
    <t>pa561</t>
  </si>
  <si>
    <t>TSP71_data</t>
  </si>
  <si>
    <t>pa561.tsp.gz</t>
  </si>
  <si>
    <t>d657</t>
  </si>
  <si>
    <t>TSP16_data</t>
  </si>
  <si>
    <t>d657.tsp.gz</t>
  </si>
  <si>
    <t>u724</t>
  </si>
  <si>
    <t>TSP28_data</t>
  </si>
  <si>
    <t>u724.tsp.gz</t>
  </si>
  <si>
    <t>pla7397</t>
  </si>
  <si>
    <t>CEIL_2D</t>
  </si>
  <si>
    <t>TSP74_data</t>
  </si>
  <si>
    <t>pla7397.tsp.gz</t>
  </si>
  <si>
    <t>rat783</t>
  </si>
  <si>
    <t>TSP90_data</t>
  </si>
  <si>
    <t>rat783.tsp.gz</t>
  </si>
  <si>
    <t>dsj1000</t>
  </si>
  <si>
    <t>TSP104_data</t>
  </si>
  <si>
    <t>dsj1000.tsp.gz</t>
  </si>
  <si>
    <t>pr1002</t>
  </si>
  <si>
    <t>TSP85_data</t>
  </si>
  <si>
    <t>pr1002.tsp.gz</t>
  </si>
  <si>
    <t>u1060</t>
  </si>
  <si>
    <t>TSP29_data</t>
  </si>
  <si>
    <t>u1060.tsp.gz</t>
  </si>
  <si>
    <t>vm1084</t>
  </si>
  <si>
    <t>TSP37_data</t>
  </si>
  <si>
    <t>vm1084.tsp.gz</t>
  </si>
  <si>
    <t>pcb1173</t>
  </si>
  <si>
    <t>TSP72_data</t>
  </si>
  <si>
    <t>pcb1173.tsp.gz</t>
  </si>
  <si>
    <t>d1291</t>
  </si>
  <si>
    <t>TSP17_data</t>
  </si>
  <si>
    <t>d1291.tsp.gz</t>
  </si>
  <si>
    <t>rl1304</t>
  </si>
  <si>
    <t>TSP93_data</t>
  </si>
  <si>
    <t>rl1304.tsp.gz</t>
  </si>
  <si>
    <t>rl1323</t>
  </si>
  <si>
    <t>TSP94_data</t>
  </si>
  <si>
    <t>rl1323.tsp.gz</t>
  </si>
  <si>
    <t>nrw1379</t>
  </si>
  <si>
    <t>TSP69_data</t>
  </si>
  <si>
    <t>nrw1379.tsp.gz</t>
  </si>
  <si>
    <t>fl1400</t>
  </si>
  <si>
    <t>TSP40_data</t>
  </si>
  <si>
    <t>fl1400.tsp.gz</t>
  </si>
  <si>
    <t>u1432</t>
  </si>
  <si>
    <t>TSP30_data</t>
  </si>
  <si>
    <t>u1432.tsp.gz</t>
  </si>
  <si>
    <t>fl1577</t>
  </si>
  <si>
    <t>TSP41_data</t>
  </si>
  <si>
    <t>fl1577.tsp.gz</t>
  </si>
  <si>
    <t>d1655</t>
  </si>
  <si>
    <t>TSP18_data</t>
  </si>
  <si>
    <t>d1655.tsp.gz</t>
  </si>
  <si>
    <t>vm1748</t>
  </si>
  <si>
    <t>TSP38_data</t>
  </si>
  <si>
    <t>vm1748.tsp.gz</t>
  </si>
  <si>
    <t>u1817</t>
  </si>
  <si>
    <t>TSP31_data</t>
  </si>
  <si>
    <t>u1817.tsp.gz</t>
  </si>
  <si>
    <t>rl1889</t>
  </si>
  <si>
    <t>TSP95_data</t>
  </si>
  <si>
    <t>rl1889.tsp.gz</t>
  </si>
  <si>
    <t>d2103</t>
  </si>
  <si>
    <t>TSP19_data</t>
  </si>
  <si>
    <t>d2103.tsp.gz</t>
  </si>
  <si>
    <t>u2152</t>
  </si>
  <si>
    <t>TSP32_data</t>
  </si>
  <si>
    <t>u2152.tsp.gz</t>
  </si>
  <si>
    <t>u2319</t>
  </si>
  <si>
    <t>TSP33_data</t>
  </si>
  <si>
    <t>u2319.tsp.gz</t>
  </si>
  <si>
    <t>pr2392</t>
  </si>
  <si>
    <t>TSP86_data</t>
  </si>
  <si>
    <t>pr2392.tsp.gz</t>
  </si>
  <si>
    <t>pcb3038</t>
  </si>
  <si>
    <t>TSP73_data</t>
  </si>
  <si>
    <t>pcb3038.tsp.gz</t>
  </si>
  <si>
    <t>fl3795</t>
  </si>
  <si>
    <t>TSP42_data</t>
  </si>
  <si>
    <t>fl3795.tsp.gz</t>
  </si>
  <si>
    <t>si175</t>
  </si>
  <si>
    <t>TSP98_data</t>
  </si>
  <si>
    <t>si535</t>
  </si>
  <si>
    <t>TSP99_data</t>
  </si>
  <si>
    <t>fnl4461</t>
  </si>
  <si>
    <t>TSP43_data</t>
  </si>
  <si>
    <t>fnl4461.tsp.gz</t>
  </si>
  <si>
    <t>swiss42</t>
  </si>
  <si>
    <t>TSP101_data</t>
  </si>
  <si>
    <t>swiss42.tsp.gz</t>
  </si>
  <si>
    <t>rl5915</t>
  </si>
  <si>
    <t>TSP96_data</t>
  </si>
  <si>
    <t>rl5915.tsp.gz</t>
  </si>
  <si>
    <t>rl5934</t>
  </si>
  <si>
    <t>TSP103_data</t>
  </si>
  <si>
    <t>rl5934.tsp.gz</t>
  </si>
  <si>
    <t>ar9152</t>
  </si>
  <si>
    <t>TSP107_data</t>
  </si>
  <si>
    <t>pla33810</t>
  </si>
  <si>
    <t>TSP105_data</t>
  </si>
  <si>
    <t>pla85900</t>
  </si>
  <si>
    <t>TSP106_data</t>
  </si>
  <si>
    <t>rl11849</t>
  </si>
  <si>
    <t>TSP97_data</t>
  </si>
  <si>
    <t>rl11849.tsp.gz</t>
  </si>
  <si>
    <t>brd14051</t>
  </si>
  <si>
    <t>TSP10_data</t>
  </si>
  <si>
    <t>brd14051.tsp.gz</t>
  </si>
  <si>
    <t>d15112</t>
  </si>
  <si>
    <t>TSP20_data</t>
  </si>
  <si>
    <t>d15112.tsp.gz</t>
  </si>
  <si>
    <t>d18512</t>
  </si>
  <si>
    <t>TSP21_data</t>
  </si>
  <si>
    <t>d18512.tsp.gz</t>
  </si>
  <si>
    <t>Max of comb_to_subtours</t>
  </si>
  <si>
    <t>Max of ct_to_subtours</t>
  </si>
  <si>
    <t>Max of bip_to_subtours</t>
  </si>
  <si>
    <t>Max of path_to_subtours</t>
  </si>
  <si>
    <t>Max of crown_to_subtours</t>
  </si>
  <si>
    <t>Metric</t>
  </si>
  <si>
    <t>Description</t>
  </si>
  <si>
    <t>Fully connected or not </t>
  </si>
  <si>
    <t>Number of edges with fractional solution / Number of nodes</t>
  </si>
  <si>
    <t>Edges having less than 0.5 / Number of edges with fractional solution</t>
  </si>
  <si>
    <t>Max degree among nodes</t>
  </si>
  <si>
    <t>Min degree among nodes</t>
  </si>
  <si>
    <t>Max cycle length among inner cycles </t>
  </si>
  <si>
    <t>Min cycle length among inner cycles </t>
  </si>
  <si>
    <t>Average cylce length of inner cycles </t>
  </si>
  <si>
    <t>Graph is complete or not </t>
  </si>
  <si>
    <t>r2 for:</t>
  </si>
  <si>
    <t>Embedding Dimensions</t>
  </si>
  <si>
    <t># of Graphs</t>
  </si>
  <si>
    <t>Accuracy</t>
  </si>
  <si>
    <t>ROC</t>
  </si>
  <si>
    <t>number of cycles</t>
  </si>
  <si>
    <t>average cycle length</t>
  </si>
  <si>
    <t>max cycle length</t>
  </si>
  <si>
    <t>nodes with fractional solution ratio</t>
  </si>
  <si>
    <t>TSP IDs</t>
  </si>
  <si>
    <t>Subtours or not </t>
  </si>
  <si>
    <t>Edges with fractional value ratio</t>
  </si>
  <si>
    <t>cpq</t>
  </si>
  <si>
    <t>tsplib</t>
  </si>
  <si>
    <t>run_time</t>
  </si>
  <si>
    <t>Gap</t>
  </si>
  <si>
    <t>Average of false_alarm</t>
  </si>
  <si>
    <t>Average of true_alarm</t>
  </si>
  <si>
    <t>Average of n_nodes</t>
  </si>
  <si>
    <t>0:32</t>
  </si>
  <si>
    <t>0:18</t>
  </si>
  <si>
    <t>0:17</t>
  </si>
  <si>
    <t>0:15</t>
  </si>
  <si>
    <t>0:20</t>
  </si>
  <si>
    <t>opt2</t>
  </si>
  <si>
    <t>opt1</t>
  </si>
  <si>
    <t>flags</t>
  </si>
  <si>
    <t>CPQ</t>
  </si>
  <si>
    <t>Random</t>
  </si>
  <si>
    <t>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</si>
</sst>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0.0%"/>
    <numFmt numFmtId="165" formatCode="0.000"/>
    <numFmt numFmtId="166" formatCode="_(* #,##0_);_(* \(#,##0\);_(* &quot;-&quot;??_);_(@_)"/>
    <numFmt numFmtId="167" formatCode="0.0000"/>
    <numFmt numFmtId="168" formatCode="[$-F800]dddd\,\ mmmm\ dd\,\ yyyy"/>
    <numFmt numFmtId="169" formatCode="[$-F400]h:mm:ss\ AM/PM"/>
    <numFmt numFmtId="176" formatCode="_(* #,##0.0_);_(* \(#,##0.0\);_(* &quot;-&quot;??_);_(@_)"/>
    <numFmt numFmtId="177" formatCode="0.0"/>
    <numFmt numFmtId="178" formatCode="0.000%"/>
  </numFmts>
  <fonts count="2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191919"/>
      <name val="Arial"/>
      <family val="2"/>
    </font>
    <font>
      <sz val="12"/>
      <color rgb="FF191919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4"/>
      <color theme="1"/>
      <name val="Calibri"/>
      <family val="2"/>
      <scheme val="minor"/>
    </font>
    <font>
      <sz val="12"/>
      <color theme="1"/>
      <name val="Helvetica"/>
      <family val="2"/>
    </font>
    <font>
      <sz val="8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rgb="FFC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theme="4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43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applyFont="1" applyFill="1"/>
    <xf numFmtId="0" fontId="2" fillId="0" borderId="0" xfId="1"/>
    <xf numFmtId="0" fontId="3" fillId="2" borderId="0" xfId="0" applyFont="1" applyFill="1"/>
    <xf numFmtId="0" fontId="0" fillId="2" borderId="1" xfId="0" applyFill="1" applyBorder="1"/>
    <xf numFmtId="0" fontId="5" fillId="2" borderId="0" xfId="0" applyFont="1" applyFill="1"/>
    <xf numFmtId="0" fontId="0" fillId="2" borderId="1" xfId="0" applyFill="1" applyBorder="1" applyAlignment="1">
      <alignment horizontal="left"/>
    </xf>
    <xf numFmtId="0" fontId="1" fillId="3" borderId="1" xfId="0" applyFont="1" applyFill="1" applyBorder="1" applyAlignment="1">
      <alignment horizontal="center" vertical="center"/>
    </xf>
    <xf numFmtId="0" fontId="0" fillId="4" borderId="1" xfId="0" applyFill="1" applyBorder="1"/>
    <xf numFmtId="0" fontId="6" fillId="2" borderId="1" xfId="0" applyFont="1" applyFill="1" applyBorder="1"/>
    <xf numFmtId="0" fontId="6" fillId="4" borderId="1" xfId="0" applyFont="1" applyFill="1" applyBorder="1"/>
    <xf numFmtId="0" fontId="0" fillId="2" borderId="1" xfId="0" applyNumberFormat="1" applyFill="1" applyBorder="1"/>
    <xf numFmtId="0" fontId="8" fillId="2" borderId="1" xfId="0" applyFont="1" applyFill="1" applyBorder="1"/>
    <xf numFmtId="0" fontId="9" fillId="2" borderId="1" xfId="0" applyFont="1" applyFill="1" applyBorder="1"/>
    <xf numFmtId="0" fontId="12" fillId="2" borderId="0" xfId="0" applyFont="1" applyFill="1"/>
    <xf numFmtId="0" fontId="10" fillId="2" borderId="1" xfId="0" applyFont="1" applyFill="1" applyBorder="1"/>
    <xf numFmtId="165" fontId="10" fillId="2" borderId="1" xfId="0" applyNumberFormat="1" applyFont="1" applyFill="1" applyBorder="1"/>
    <xf numFmtId="164" fontId="10" fillId="2" borderId="1" xfId="2" applyNumberFormat="1" applyFont="1" applyFill="1" applyBorder="1"/>
    <xf numFmtId="0" fontId="0" fillId="5" borderId="1" xfId="0" applyFill="1" applyBorder="1"/>
    <xf numFmtId="0" fontId="10" fillId="5" borderId="1" xfId="0" applyFont="1" applyFill="1" applyBorder="1"/>
    <xf numFmtId="164" fontId="11" fillId="2" borderId="1" xfId="2" applyNumberFormat="1" applyFont="1" applyFill="1" applyBorder="1"/>
    <xf numFmtId="165" fontId="11" fillId="2" borderId="1" xfId="0" applyNumberFormat="1" applyFont="1" applyFill="1" applyBorder="1"/>
    <xf numFmtId="0" fontId="10" fillId="0" borderId="1" xfId="0" applyFont="1" applyBorder="1"/>
    <xf numFmtId="164" fontId="10" fillId="0" borderId="1" xfId="2" applyNumberFormat="1" applyFont="1" applyBorder="1"/>
    <xf numFmtId="165" fontId="10" fillId="0" borderId="1" xfId="0" applyNumberFormat="1" applyFont="1" applyBorder="1"/>
    <xf numFmtId="164" fontId="11" fillId="0" borderId="1" xfId="2" applyNumberFormat="1" applyFont="1" applyBorder="1"/>
    <xf numFmtId="165" fontId="11" fillId="0" borderId="1" xfId="0" applyNumberFormat="1" applyFont="1" applyBorder="1"/>
    <xf numFmtId="0" fontId="1" fillId="3" borderId="1" xfId="0" applyFont="1" applyFill="1" applyBorder="1" applyAlignment="1">
      <alignment horizontal="center" vertical="center"/>
    </xf>
    <xf numFmtId="0" fontId="0" fillId="2" borderId="10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0" xfId="0" applyFill="1" applyBorder="1"/>
    <xf numFmtId="0" fontId="1" fillId="3" borderId="11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left"/>
    </xf>
    <xf numFmtId="0" fontId="1" fillId="2" borderId="12" xfId="0" applyFont="1" applyFill="1" applyBorder="1"/>
    <xf numFmtId="0" fontId="6" fillId="2" borderId="10" xfId="0" applyFont="1" applyFill="1" applyBorder="1"/>
    <xf numFmtId="0" fontId="8" fillId="2" borderId="10" xfId="0" applyFont="1" applyFill="1" applyBorder="1"/>
    <xf numFmtId="0" fontId="7" fillId="3" borderId="11" xfId="0" applyFont="1" applyFill="1" applyBorder="1" applyAlignment="1">
      <alignment horizontal="center" vertical="center"/>
    </xf>
    <xf numFmtId="0" fontId="10" fillId="2" borderId="10" xfId="0" applyFont="1" applyFill="1" applyBorder="1"/>
    <xf numFmtId="164" fontId="10" fillId="2" borderId="10" xfId="2" applyNumberFormat="1" applyFont="1" applyFill="1" applyBorder="1"/>
    <xf numFmtId="165" fontId="10" fillId="2" borderId="10" xfId="0" applyNumberFormat="1" applyFont="1" applyFill="1" applyBorder="1"/>
    <xf numFmtId="0" fontId="11" fillId="3" borderId="11" xfId="0" applyFont="1" applyFill="1" applyBorder="1" applyAlignment="1">
      <alignment horizontal="center" vertical="center"/>
    </xf>
    <xf numFmtId="0" fontId="12" fillId="2" borderId="13" xfId="0" applyFont="1" applyFill="1" applyBorder="1"/>
    <xf numFmtId="0" fontId="11" fillId="3" borderId="9" xfId="0" applyFont="1" applyFill="1" applyBorder="1" applyAlignment="1">
      <alignment horizontal="center" vertical="center"/>
    </xf>
    <xf numFmtId="0" fontId="10" fillId="0" borderId="3" xfId="0" applyFont="1" applyBorder="1"/>
    <xf numFmtId="164" fontId="10" fillId="2" borderId="3" xfId="2" applyNumberFormat="1" applyFont="1" applyFill="1" applyBorder="1"/>
    <xf numFmtId="165" fontId="10" fillId="2" borderId="3" xfId="0" applyNumberFormat="1" applyFont="1" applyFill="1" applyBorder="1"/>
    <xf numFmtId="165" fontId="10" fillId="2" borderId="4" xfId="0" applyNumberFormat="1" applyFont="1" applyFill="1" applyBorder="1"/>
    <xf numFmtId="0" fontId="10" fillId="2" borderId="7" xfId="0" applyFont="1" applyFill="1" applyBorder="1"/>
    <xf numFmtId="164" fontId="10" fillId="2" borderId="7" xfId="2" applyNumberFormat="1" applyFont="1" applyFill="1" applyBorder="1"/>
    <xf numFmtId="165" fontId="10" fillId="2" borderId="7" xfId="0" applyNumberFormat="1" applyFont="1" applyFill="1" applyBorder="1"/>
    <xf numFmtId="165" fontId="10" fillId="2" borderId="8" xfId="0" applyNumberFormat="1" applyFont="1" applyFill="1" applyBorder="1"/>
    <xf numFmtId="0" fontId="10" fillId="2" borderId="3" xfId="0" applyFont="1" applyFill="1" applyBorder="1"/>
    <xf numFmtId="0" fontId="10" fillId="0" borderId="7" xfId="0" applyFont="1" applyBorder="1"/>
    <xf numFmtId="165" fontId="11" fillId="2" borderId="4" xfId="0" applyNumberFormat="1" applyFont="1" applyFill="1" applyBorder="1"/>
    <xf numFmtId="165" fontId="11" fillId="2" borderId="3" xfId="0" applyNumberFormat="1" applyFont="1" applyFill="1" applyBorder="1"/>
    <xf numFmtId="165" fontId="11" fillId="2" borderId="7" xfId="0" applyNumberFormat="1" applyFont="1" applyFill="1" applyBorder="1"/>
    <xf numFmtId="47" fontId="10" fillId="0" borderId="1" xfId="0" applyNumberFormat="1" applyFon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8" fontId="10" fillId="2" borderId="1" xfId="0" applyNumberFormat="1" applyFont="1" applyFill="1" applyBorder="1"/>
    <xf numFmtId="0" fontId="11" fillId="3" borderId="1" xfId="0" applyFont="1" applyFill="1" applyBorder="1" applyAlignment="1">
      <alignment horizontal="center" vertical="center"/>
    </xf>
    <xf numFmtId="169" fontId="0" fillId="2" borderId="1" xfId="0" applyNumberFormat="1" applyFill="1" applyBorder="1"/>
    <xf numFmtId="166" fontId="0" fillId="6" borderId="1" xfId="3" applyNumberFormat="1" applyFont="1" applyFill="1" applyBorder="1"/>
    <xf numFmtId="166" fontId="0" fillId="7" borderId="1" xfId="3" applyNumberFormat="1" applyFont="1" applyFill="1" applyBorder="1"/>
    <xf numFmtId="164" fontId="0" fillId="7" borderId="1" xfId="2" applyNumberFormat="1" applyFont="1" applyFill="1" applyBorder="1"/>
    <xf numFmtId="0" fontId="13" fillId="0" borderId="1" xfId="0" applyFont="1" applyBorder="1"/>
    <xf numFmtId="0" fontId="11" fillId="0" borderId="1" xfId="0" applyFont="1" applyBorder="1"/>
    <xf numFmtId="167" fontId="0" fillId="2" borderId="1" xfId="0" applyNumberFormat="1" applyFill="1" applyBorder="1"/>
    <xf numFmtId="167" fontId="0" fillId="5" borderId="1" xfId="0" applyNumberFormat="1" applyFill="1" applyBorder="1"/>
    <xf numFmtId="168" fontId="10" fillId="5" borderId="1" xfId="0" applyNumberFormat="1" applyFont="1" applyFill="1" applyBorder="1"/>
    <xf numFmtId="169" fontId="0" fillId="5" borderId="1" xfId="0" applyNumberFormat="1" applyFill="1" applyBorder="1"/>
    <xf numFmtId="164" fontId="0" fillId="0" borderId="0" xfId="2" applyNumberFormat="1" applyFont="1"/>
    <xf numFmtId="0" fontId="0" fillId="8" borderId="1" xfId="0" applyFill="1" applyBorder="1"/>
    <xf numFmtId="0" fontId="1" fillId="2" borderId="9" xfId="0" applyFont="1" applyFill="1" applyBorder="1" applyAlignment="1">
      <alignment horizontal="center" vertical="center"/>
    </xf>
    <xf numFmtId="0" fontId="0" fillId="2" borderId="4" xfId="0" applyFill="1" applyBorder="1"/>
    <xf numFmtId="0" fontId="0" fillId="2" borderId="14" xfId="0" applyFill="1" applyBorder="1"/>
    <xf numFmtId="0" fontId="0" fillId="2" borderId="8" xfId="0" applyFill="1" applyBorder="1"/>
    <xf numFmtId="0" fontId="6" fillId="2" borderId="5" xfId="0" applyFont="1" applyFill="1" applyBorder="1"/>
    <xf numFmtId="0" fontId="0" fillId="9" borderId="1" xfId="0" applyFill="1" applyBorder="1"/>
    <xf numFmtId="0" fontId="1" fillId="3" borderId="1" xfId="0" applyFont="1" applyFill="1" applyBorder="1" applyAlignment="1">
      <alignment horizontal="center" vertical="center"/>
    </xf>
    <xf numFmtId="0" fontId="15" fillId="2" borderId="1" xfId="0" applyFont="1" applyFill="1" applyBorder="1"/>
    <xf numFmtId="0" fontId="16" fillId="0" borderId="1" xfId="0" applyFont="1" applyBorder="1"/>
    <xf numFmtId="166" fontId="15" fillId="2" borderId="1" xfId="3" applyNumberFormat="1" applyFont="1" applyFill="1" applyBorder="1"/>
    <xf numFmtId="0" fontId="17" fillId="3" borderId="1" xfId="0" applyFont="1" applyFill="1" applyBorder="1"/>
    <xf numFmtId="0" fontId="1" fillId="10" borderId="15" xfId="0" applyFont="1" applyFill="1" applyBorder="1"/>
    <xf numFmtId="0" fontId="1" fillId="0" borderId="15" xfId="0" applyFont="1" applyBorder="1" applyAlignment="1">
      <alignment horizontal="left"/>
    </xf>
    <xf numFmtId="0" fontId="1" fillId="0" borderId="15" xfId="0" applyNumberFormat="1" applyFont="1" applyBorder="1"/>
    <xf numFmtId="176" fontId="0" fillId="7" borderId="1" xfId="3" applyNumberFormat="1" applyFont="1" applyFill="1" applyBorder="1"/>
    <xf numFmtId="0" fontId="15" fillId="7" borderId="1" xfId="0" applyFont="1" applyFill="1" applyBorder="1"/>
    <xf numFmtId="0" fontId="16" fillId="7" borderId="1" xfId="0" applyFont="1" applyFill="1" applyBorder="1"/>
    <xf numFmtId="0" fontId="16" fillId="2" borderId="1" xfId="0" applyFont="1" applyFill="1" applyBorder="1"/>
    <xf numFmtId="0" fontId="15" fillId="0" borderId="1" xfId="0" applyFont="1" applyBorder="1"/>
    <xf numFmtId="0" fontId="0" fillId="2" borderId="1" xfId="0" applyFill="1" applyBorder="1" applyAlignment="1">
      <alignment horizontal="left" indent="1"/>
    </xf>
    <xf numFmtId="9" fontId="0" fillId="2" borderId="1" xfId="2" applyFont="1" applyFill="1" applyBorder="1"/>
    <xf numFmtId="0" fontId="1" fillId="11" borderId="1" xfId="0" applyFont="1" applyFill="1" applyBorder="1" applyAlignment="1">
      <alignment horizontal="center" vertical="center"/>
    </xf>
    <xf numFmtId="0" fontId="0" fillId="0" borderId="1" xfId="0" applyNumberFormat="1" applyBorder="1"/>
    <xf numFmtId="9" fontId="0" fillId="2" borderId="1" xfId="2" applyNumberFormat="1" applyFont="1" applyFill="1" applyBorder="1"/>
    <xf numFmtId="0" fontId="0" fillId="0" borderId="1" xfId="0" applyBorder="1"/>
    <xf numFmtId="9" fontId="0" fillId="0" borderId="0" xfId="2" applyFont="1"/>
    <xf numFmtId="9" fontId="0" fillId="0" borderId="1" xfId="2" applyFont="1" applyBorder="1"/>
    <xf numFmtId="9" fontId="0" fillId="0" borderId="0" xfId="0" applyNumberFormat="1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77" fontId="0" fillId="0" borderId="0" xfId="0" applyNumberFormat="1"/>
    <xf numFmtId="2" fontId="0" fillId="0" borderId="0" xfId="0" applyNumberFormat="1"/>
    <xf numFmtId="0" fontId="18" fillId="0" borderId="0" xfId="0" applyFont="1"/>
    <xf numFmtId="0" fontId="0" fillId="8" borderId="0" xfId="0" applyFill="1"/>
    <xf numFmtId="178" fontId="0" fillId="0" borderId="0" xfId="2" applyNumberFormat="1" applyFont="1"/>
    <xf numFmtId="0" fontId="6" fillId="0" borderId="0" xfId="0" applyFont="1"/>
    <xf numFmtId="10" fontId="0" fillId="0" borderId="0" xfId="0" applyNumberFormat="1"/>
    <xf numFmtId="0" fontId="20" fillId="0" borderId="0" xfId="0" applyFont="1"/>
    <xf numFmtId="0" fontId="0" fillId="12" borderId="1" xfId="0" applyFill="1" applyBorder="1"/>
    <xf numFmtId="0" fontId="21" fillId="12" borderId="1" xfId="0" applyFont="1" applyFill="1" applyBorder="1" applyAlignment="1">
      <alignment horizontal="left" indent="1"/>
    </xf>
    <xf numFmtId="0" fontId="0" fillId="12" borderId="1" xfId="0" applyNumberFormat="1" applyFill="1" applyBorder="1"/>
    <xf numFmtId="9" fontId="0" fillId="12" borderId="1" xfId="2" applyFont="1" applyFill="1" applyBorder="1"/>
    <xf numFmtId="9" fontId="0" fillId="12" borderId="1" xfId="2" applyNumberFormat="1" applyFont="1" applyFill="1" applyBorder="1"/>
    <xf numFmtId="165" fontId="0" fillId="2" borderId="1" xfId="0" applyNumberFormat="1" applyFill="1" applyBorder="1"/>
    <xf numFmtId="11" fontId="0" fillId="2" borderId="0" xfId="0" applyNumberFormat="1" applyFill="1"/>
    <xf numFmtId="0" fontId="1" fillId="3" borderId="0" xfId="0" applyFont="1" applyFill="1" applyBorder="1" applyAlignment="1">
      <alignment horizontal="center" vertical="center"/>
    </xf>
    <xf numFmtId="164" fontId="0" fillId="2" borderId="0" xfId="2" applyNumberFormat="1" applyFont="1" applyFill="1" applyBorder="1"/>
    <xf numFmtId="2" fontId="0" fillId="0" borderId="0" xfId="2" applyNumberFormat="1" applyFont="1"/>
    <xf numFmtId="20" fontId="0" fillId="0" borderId="0" xfId="0" applyNumberFormat="1"/>
    <xf numFmtId="49" fontId="0" fillId="0" borderId="0" xfId="0" applyNumberFormat="1"/>
    <xf numFmtId="1" fontId="0" fillId="0" borderId="0" xfId="0" applyNumberFormat="1" applyAlignment="1">
      <alignment vertical="center"/>
    </xf>
    <xf numFmtId="1" fontId="6" fillId="13" borderId="0" xfId="0" applyNumberFormat="1" applyFont="1" applyFill="1" applyAlignment="1">
      <alignment vertical="center"/>
    </xf>
    <xf numFmtId="0" fontId="15" fillId="2" borderId="9" xfId="0" applyFont="1" applyFill="1" applyBorder="1"/>
    <xf numFmtId="0" fontId="11" fillId="0" borderId="9" xfId="0" applyFont="1" applyBorder="1"/>
    <xf numFmtId="0" fontId="10" fillId="0" borderId="9" xfId="0" applyFont="1" applyBorder="1"/>
    <xf numFmtId="166" fontId="15" fillId="2" borderId="9" xfId="3" applyNumberFormat="1" applyFont="1" applyFill="1" applyBorder="1"/>
    <xf numFmtId="47" fontId="10" fillId="0" borderId="9" xfId="0" applyNumberFormat="1" applyFont="1" applyBorder="1"/>
    <xf numFmtId="165" fontId="0" fillId="2" borderId="9" xfId="0" applyNumberFormat="1" applyFill="1" applyBorder="1"/>
    <xf numFmtId="0" fontId="1" fillId="10" borderId="0" xfId="0" applyFont="1" applyFill="1" applyBorder="1"/>
    <xf numFmtId="166" fontId="0" fillId="0" borderId="0" xfId="3" applyNumberFormat="1" applyFont="1"/>
    <xf numFmtId="178" fontId="0" fillId="2" borderId="1" xfId="2" applyNumberFormat="1" applyFont="1" applyFill="1" applyBorder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36">
    <dxf>
      <numFmt numFmtId="2" formatCode="0.00"/>
    </dxf>
    <dxf>
      <numFmt numFmtId="13" formatCode="0%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77" formatCode="0.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distributions!$G$1</c:f>
              <c:strCache>
                <c:ptCount val="1"/>
                <c:pt idx="0">
                  <c:v>n_nodes counts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distributions!$F$2:$F$21</c:f>
              <c:strCache>
                <c:ptCount val="20"/>
                <c:pt idx="0">
                  <c:v>[0-10]</c:v>
                </c:pt>
                <c:pt idx="1">
                  <c:v>[10-20]</c:v>
                </c:pt>
                <c:pt idx="2">
                  <c:v>[20-30]</c:v>
                </c:pt>
                <c:pt idx="3">
                  <c:v>[30-40]</c:v>
                </c:pt>
                <c:pt idx="4">
                  <c:v>[40-50]</c:v>
                </c:pt>
                <c:pt idx="5">
                  <c:v>[50-60]</c:v>
                </c:pt>
                <c:pt idx="6">
                  <c:v>[60-70]</c:v>
                </c:pt>
                <c:pt idx="7">
                  <c:v>[70-80]</c:v>
                </c:pt>
                <c:pt idx="8">
                  <c:v>[80-90]</c:v>
                </c:pt>
                <c:pt idx="9">
                  <c:v>[90-100]</c:v>
                </c:pt>
                <c:pt idx="10">
                  <c:v>[100-110]</c:v>
                </c:pt>
                <c:pt idx="11">
                  <c:v>[110-120]</c:v>
                </c:pt>
                <c:pt idx="12">
                  <c:v>[120-130]</c:v>
                </c:pt>
                <c:pt idx="13">
                  <c:v>[130-140]</c:v>
                </c:pt>
                <c:pt idx="14">
                  <c:v>[140-150]</c:v>
                </c:pt>
                <c:pt idx="15">
                  <c:v>[150-160]</c:v>
                </c:pt>
                <c:pt idx="16">
                  <c:v>[160-170]</c:v>
                </c:pt>
                <c:pt idx="17">
                  <c:v>[170-180]</c:v>
                </c:pt>
                <c:pt idx="18">
                  <c:v>[180-190]</c:v>
                </c:pt>
                <c:pt idx="19">
                  <c:v>[190-200]</c:v>
                </c:pt>
              </c:strCache>
            </c:strRef>
          </c:cat>
          <c:val>
            <c:numRef>
              <c:f>distributions!$G$2:$G$21</c:f>
              <c:numCache>
                <c:formatCode>General</c:formatCode>
                <c:ptCount val="20"/>
                <c:pt idx="0">
                  <c:v>33</c:v>
                </c:pt>
                <c:pt idx="1">
                  <c:v>84</c:v>
                </c:pt>
                <c:pt idx="2">
                  <c:v>72</c:v>
                </c:pt>
                <c:pt idx="3">
                  <c:v>65</c:v>
                </c:pt>
                <c:pt idx="4">
                  <c:v>64</c:v>
                </c:pt>
                <c:pt idx="5">
                  <c:v>59</c:v>
                </c:pt>
                <c:pt idx="6">
                  <c:v>56</c:v>
                </c:pt>
                <c:pt idx="7">
                  <c:v>44</c:v>
                </c:pt>
                <c:pt idx="8">
                  <c:v>47</c:v>
                </c:pt>
                <c:pt idx="9">
                  <c:v>36</c:v>
                </c:pt>
                <c:pt idx="10">
                  <c:v>36</c:v>
                </c:pt>
                <c:pt idx="11">
                  <c:v>23</c:v>
                </c:pt>
                <c:pt idx="12">
                  <c:v>16</c:v>
                </c:pt>
                <c:pt idx="13">
                  <c:v>10</c:v>
                </c:pt>
                <c:pt idx="14">
                  <c:v>6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6-704C-A909-5787903AE0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114004464"/>
        <c:axId val="1114006144"/>
      </c:barChart>
      <c:catAx>
        <c:axId val="111400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06144"/>
        <c:crosses val="autoZero"/>
        <c:auto val="1"/>
        <c:lblAlgn val="ctr"/>
        <c:lblOffset val="100"/>
        <c:noMultiLvlLbl val="0"/>
      </c:catAx>
      <c:valAx>
        <c:axId val="1114006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gaps!$E$1</c:f>
              <c:strCache>
                <c:ptCount val="1"/>
                <c:pt idx="0">
                  <c:v>n_nodes counts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gaps!$D$2:$D$15</c:f>
              <c:strCache>
                <c:ptCount val="14"/>
                <c:pt idx="0">
                  <c:v>[0-0.001]</c:v>
                </c:pt>
                <c:pt idx="1">
                  <c:v>[0.001-0.01]</c:v>
                </c:pt>
                <c:pt idx="2">
                  <c:v>[0.01-0.03]</c:v>
                </c:pt>
                <c:pt idx="3">
                  <c:v>[0.03-0.05]</c:v>
                </c:pt>
                <c:pt idx="4">
                  <c:v>[0.05-0.1]</c:v>
                </c:pt>
                <c:pt idx="5">
                  <c:v>[0.1-0.15]</c:v>
                </c:pt>
                <c:pt idx="6">
                  <c:v>[0.15-0.2]</c:v>
                </c:pt>
                <c:pt idx="7">
                  <c:v>[0.2-0.25]</c:v>
                </c:pt>
                <c:pt idx="8">
                  <c:v>[0.25-0.3]</c:v>
                </c:pt>
                <c:pt idx="9">
                  <c:v>[0.3-0.35]</c:v>
                </c:pt>
                <c:pt idx="10">
                  <c:v>[0.35-0.4]</c:v>
                </c:pt>
                <c:pt idx="11">
                  <c:v>[0.4-0.45]</c:v>
                </c:pt>
                <c:pt idx="12">
                  <c:v>[0.45-0.5]</c:v>
                </c:pt>
                <c:pt idx="13">
                  <c:v>[0.5-]</c:v>
                </c:pt>
              </c:strCache>
            </c:strRef>
          </c:cat>
          <c:val>
            <c:numRef>
              <c:f>gaps!$E$2:$E$15</c:f>
              <c:numCache>
                <c:formatCode>General</c:formatCode>
                <c:ptCount val="14"/>
                <c:pt idx="0">
                  <c:v>77</c:v>
                </c:pt>
                <c:pt idx="1">
                  <c:v>19</c:v>
                </c:pt>
                <c:pt idx="2">
                  <c:v>59</c:v>
                </c:pt>
                <c:pt idx="3">
                  <c:v>27</c:v>
                </c:pt>
                <c:pt idx="4">
                  <c:v>12</c:v>
                </c:pt>
                <c:pt idx="5">
                  <c:v>10</c:v>
                </c:pt>
                <c:pt idx="6">
                  <c:v>6</c:v>
                </c:pt>
                <c:pt idx="7">
                  <c:v>9</c:v>
                </c:pt>
                <c:pt idx="8">
                  <c:v>4</c:v>
                </c:pt>
                <c:pt idx="9">
                  <c:v>6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E-C142-A92D-274B0F5F6E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294347168"/>
        <c:axId val="294348848"/>
      </c:barChart>
      <c:catAx>
        <c:axId val="2943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48848"/>
        <c:crosses val="autoZero"/>
        <c:auto val="1"/>
        <c:lblAlgn val="ctr"/>
        <c:lblOffset val="100"/>
        <c:noMultiLvlLbl val="0"/>
      </c:catAx>
      <c:valAx>
        <c:axId val="294348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4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gaps!$L$1</c:f>
              <c:strCache>
                <c:ptCount val="1"/>
                <c:pt idx="0">
                  <c:v>n_nodes counts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gaps!$K$2:$K$15</c:f>
              <c:strCache>
                <c:ptCount val="14"/>
                <c:pt idx="0">
                  <c:v>[0-0.001]</c:v>
                </c:pt>
                <c:pt idx="1">
                  <c:v>[0.001-0.01]</c:v>
                </c:pt>
                <c:pt idx="2">
                  <c:v>[0.01-0.03]</c:v>
                </c:pt>
                <c:pt idx="3">
                  <c:v>[0.03-0.05]</c:v>
                </c:pt>
                <c:pt idx="4">
                  <c:v>[0.05-0.1]</c:v>
                </c:pt>
                <c:pt idx="5">
                  <c:v>[0.1-0.15]</c:v>
                </c:pt>
                <c:pt idx="6">
                  <c:v>[0.15-0.2]</c:v>
                </c:pt>
                <c:pt idx="7">
                  <c:v>[0.2-0.25]</c:v>
                </c:pt>
                <c:pt idx="8">
                  <c:v>[0.25-0.3]</c:v>
                </c:pt>
                <c:pt idx="9">
                  <c:v>[0.3-0.35]</c:v>
                </c:pt>
                <c:pt idx="10">
                  <c:v>[0.35-0.4]</c:v>
                </c:pt>
                <c:pt idx="11">
                  <c:v>[0.4-0.45]</c:v>
                </c:pt>
                <c:pt idx="12">
                  <c:v>[0.45-0.5]</c:v>
                </c:pt>
                <c:pt idx="13">
                  <c:v>[0.5-]</c:v>
                </c:pt>
              </c:strCache>
            </c:strRef>
          </c:cat>
          <c:val>
            <c:numRef>
              <c:f>gaps!$L$2:$L$15</c:f>
              <c:numCache>
                <c:formatCode>General</c:formatCode>
                <c:ptCount val="14"/>
                <c:pt idx="0">
                  <c:v>164</c:v>
                </c:pt>
                <c:pt idx="1">
                  <c:v>39</c:v>
                </c:pt>
                <c:pt idx="2">
                  <c:v>149</c:v>
                </c:pt>
                <c:pt idx="3">
                  <c:v>80</c:v>
                </c:pt>
                <c:pt idx="4">
                  <c:v>21</c:v>
                </c:pt>
                <c:pt idx="5">
                  <c:v>21</c:v>
                </c:pt>
                <c:pt idx="6">
                  <c:v>23</c:v>
                </c:pt>
                <c:pt idx="7">
                  <c:v>14</c:v>
                </c:pt>
                <c:pt idx="8">
                  <c:v>20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B-EC40-B1C0-95A74A1476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375598336"/>
        <c:axId val="426160048"/>
      </c:barChart>
      <c:catAx>
        <c:axId val="37559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60048"/>
        <c:crosses val="autoZero"/>
        <c:auto val="1"/>
        <c:lblAlgn val="ctr"/>
        <c:lblOffset val="100"/>
        <c:noMultiLvlLbl val="0"/>
      </c:catAx>
      <c:valAx>
        <c:axId val="426160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59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CPQ_random_fig!$A$1</c:f>
              <c:strCache>
                <c:ptCount val="1"/>
                <c:pt idx="0">
                  <c:v>CPQ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CPQ_random_fig!$A$2:$A$200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4.5143669728912266E-5</c:v>
                </c:pt>
                <c:pt idx="20">
                  <c:v>8.775778850372971E-5</c:v>
                </c:pt>
                <c:pt idx="21">
                  <c:v>9.54426151276545E-5</c:v>
                </c:pt>
                <c:pt idx="22">
                  <c:v>1.1414222120762471E-4</c:v>
                </c:pt>
                <c:pt idx="23">
                  <c:v>2.5693730729701953E-4</c:v>
                </c:pt>
                <c:pt idx="24">
                  <c:v>2.6518164942985947E-4</c:v>
                </c:pt>
                <c:pt idx="25">
                  <c:v>3.4220207032252547E-4</c:v>
                </c:pt>
                <c:pt idx="26">
                  <c:v>4.5351473922902497E-4</c:v>
                </c:pt>
                <c:pt idx="27">
                  <c:v>4.7832994516288843E-4</c:v>
                </c:pt>
                <c:pt idx="28">
                  <c:v>5.0624367195410062E-4</c:v>
                </c:pt>
                <c:pt idx="29">
                  <c:v>5.8102135253470567E-4</c:v>
                </c:pt>
                <c:pt idx="30">
                  <c:v>6.0633621343034714E-4</c:v>
                </c:pt>
                <c:pt idx="31">
                  <c:v>6.2322178566589896E-4</c:v>
                </c:pt>
                <c:pt idx="32">
                  <c:v>7.1658903618774627E-4</c:v>
                </c:pt>
                <c:pt idx="33">
                  <c:v>8.1385885362167192E-4</c:v>
                </c:pt>
                <c:pt idx="34">
                  <c:v>8.6687306501547986E-4</c:v>
                </c:pt>
                <c:pt idx="35">
                  <c:v>9.2364532019704429E-4</c:v>
                </c:pt>
                <c:pt idx="36">
                  <c:v>1.2639029322548028E-3</c:v>
                </c:pt>
                <c:pt idx="37">
                  <c:v>1.6003813674748024E-3</c:v>
                </c:pt>
                <c:pt idx="38">
                  <c:v>1.6065016065016065E-3</c:v>
                </c:pt>
                <c:pt idx="39">
                  <c:v>1.6614542611415168E-3</c:v>
                </c:pt>
                <c:pt idx="40">
                  <c:v>1.8860432797299981E-3</c:v>
                </c:pt>
                <c:pt idx="41">
                  <c:v>1.9170204025742846E-3</c:v>
                </c:pt>
                <c:pt idx="42">
                  <c:v>1.9801980198019802E-3</c:v>
                </c:pt>
                <c:pt idx="43">
                  <c:v>1.9957866725801086E-3</c:v>
                </c:pt>
                <c:pt idx="44">
                  <c:v>2.257336343115124E-3</c:v>
                </c:pt>
                <c:pt idx="45">
                  <c:v>2.5310630464795212E-3</c:v>
                </c:pt>
                <c:pt idx="46">
                  <c:v>2.5572603958194354E-3</c:v>
                </c:pt>
                <c:pt idx="47">
                  <c:v>2.6343519494204425E-3</c:v>
                </c:pt>
                <c:pt idx="48">
                  <c:v>2.8389734272087214E-3</c:v>
                </c:pt>
                <c:pt idx="49">
                  <c:v>2.9700029700029701E-3</c:v>
                </c:pt>
                <c:pt idx="50">
                  <c:v>3.0061061531235322E-3</c:v>
                </c:pt>
                <c:pt idx="51">
                  <c:v>3.2972049846975871E-3</c:v>
                </c:pt>
                <c:pt idx="52">
                  <c:v>3.3388981636060101E-3</c:v>
                </c:pt>
                <c:pt idx="53">
                  <c:v>3.6496350364963502E-3</c:v>
                </c:pt>
                <c:pt idx="54">
                  <c:v>3.7301834006838669E-3</c:v>
                </c:pt>
                <c:pt idx="55">
                  <c:v>3.8806694154741692E-3</c:v>
                </c:pt>
                <c:pt idx="56">
                  <c:v>3.9900935608145295E-3</c:v>
                </c:pt>
                <c:pt idx="57">
                  <c:v>4.1191381495564007E-3</c:v>
                </c:pt>
                <c:pt idx="58">
                  <c:v>4.1959935029778021E-3</c:v>
                </c:pt>
                <c:pt idx="59">
                  <c:v>4.3240782885753297E-3</c:v>
                </c:pt>
                <c:pt idx="60">
                  <c:v>4.6506711764084134E-3</c:v>
                </c:pt>
                <c:pt idx="61">
                  <c:v>4.7111609646662929E-3</c:v>
                </c:pt>
                <c:pt idx="62">
                  <c:v>4.881859011911736E-3</c:v>
                </c:pt>
                <c:pt idx="63">
                  <c:v>4.9489638107021346E-3</c:v>
                </c:pt>
                <c:pt idx="64">
                  <c:v>5.0493280509593726E-3</c:v>
                </c:pt>
                <c:pt idx="65">
                  <c:v>5.3639846743295016E-3</c:v>
                </c:pt>
                <c:pt idx="66">
                  <c:v>5.4586715188191274E-3</c:v>
                </c:pt>
                <c:pt idx="67">
                  <c:v>5.4623862002874937E-3</c:v>
                </c:pt>
                <c:pt idx="68">
                  <c:v>5.4628672670899159E-3</c:v>
                </c:pt>
                <c:pt idx="69">
                  <c:v>5.8919803600654668E-3</c:v>
                </c:pt>
                <c:pt idx="70">
                  <c:v>6.2975285171102662E-3</c:v>
                </c:pt>
                <c:pt idx="71">
                  <c:v>6.7941706016238067E-3</c:v>
                </c:pt>
                <c:pt idx="72">
                  <c:v>6.936067551266586E-3</c:v>
                </c:pt>
                <c:pt idx="73">
                  <c:v>7.2639225181598066E-3</c:v>
                </c:pt>
                <c:pt idx="74">
                  <c:v>7.7549437766576195E-3</c:v>
                </c:pt>
                <c:pt idx="75">
                  <c:v>8.1050579665538115E-3</c:v>
                </c:pt>
                <c:pt idx="76">
                  <c:v>8.171603677221655E-3</c:v>
                </c:pt>
                <c:pt idx="77">
                  <c:v>8.2576383154417832E-3</c:v>
                </c:pt>
                <c:pt idx="78">
                  <c:v>8.6746015735323784E-3</c:v>
                </c:pt>
                <c:pt idx="79">
                  <c:v>8.7014725568942443E-3</c:v>
                </c:pt>
                <c:pt idx="80">
                  <c:v>8.7217824684843147E-3</c:v>
                </c:pt>
                <c:pt idx="81">
                  <c:v>8.9331952356292085E-3</c:v>
                </c:pt>
                <c:pt idx="82">
                  <c:v>9.6719932716568553E-3</c:v>
                </c:pt>
                <c:pt idx="83">
                  <c:v>9.7457627118644075E-3</c:v>
                </c:pt>
                <c:pt idx="84">
                  <c:v>9.8132751805915224E-3</c:v>
                </c:pt>
                <c:pt idx="85">
                  <c:v>1.0571428571428572E-2</c:v>
                </c:pt>
                <c:pt idx="86">
                  <c:v>1.0596301682942032E-2</c:v>
                </c:pt>
                <c:pt idx="87">
                  <c:v>1.0657193605683837E-2</c:v>
                </c:pt>
                <c:pt idx="88">
                  <c:v>1.098901098901099E-2</c:v>
                </c:pt>
                <c:pt idx="89">
                  <c:v>1.1066920283589833E-2</c:v>
                </c:pt>
                <c:pt idx="90">
                  <c:v>1.1152416356877323E-2</c:v>
                </c:pt>
                <c:pt idx="91">
                  <c:v>1.1528115793518636E-2</c:v>
                </c:pt>
                <c:pt idx="92">
                  <c:v>1.1650758001122965E-2</c:v>
                </c:pt>
                <c:pt idx="93">
                  <c:v>1.1740396355780971E-2</c:v>
                </c:pt>
                <c:pt idx="94">
                  <c:v>1.2053379250968575E-2</c:v>
                </c:pt>
                <c:pt idx="95">
                  <c:v>1.2281494876431586E-2</c:v>
                </c:pt>
                <c:pt idx="96">
                  <c:v>1.3121049683974718E-2</c:v>
                </c:pt>
                <c:pt idx="97">
                  <c:v>1.3581684128831975E-2</c:v>
                </c:pt>
                <c:pt idx="98">
                  <c:v>1.3920426498173561E-2</c:v>
                </c:pt>
                <c:pt idx="99">
                  <c:v>1.4084507042253521E-2</c:v>
                </c:pt>
                <c:pt idx="100">
                  <c:v>1.4960971379011275E-2</c:v>
                </c:pt>
                <c:pt idx="101">
                  <c:v>1.5516799179276737E-2</c:v>
                </c:pt>
                <c:pt idx="102">
                  <c:v>1.6093341380004022E-2</c:v>
                </c:pt>
                <c:pt idx="103">
                  <c:v>1.6320474777448073E-2</c:v>
                </c:pt>
                <c:pt idx="104">
                  <c:v>1.6327555890479777E-2</c:v>
                </c:pt>
                <c:pt idx="105">
                  <c:v>1.7003400680136026E-2</c:v>
                </c:pt>
                <c:pt idx="106">
                  <c:v>1.7377069823081282E-2</c:v>
                </c:pt>
                <c:pt idx="107">
                  <c:v>1.7982682337612986E-2</c:v>
                </c:pt>
                <c:pt idx="108">
                  <c:v>1.9217801753202968E-2</c:v>
                </c:pt>
                <c:pt idx="109">
                  <c:v>1.9803183088324627E-2</c:v>
                </c:pt>
                <c:pt idx="110">
                  <c:v>2.037351443123939E-2</c:v>
                </c:pt>
                <c:pt idx="111">
                  <c:v>2.0590582601755787E-2</c:v>
                </c:pt>
                <c:pt idx="112">
                  <c:v>2.0696617869762745E-2</c:v>
                </c:pt>
                <c:pt idx="113">
                  <c:v>2.0933977455716585E-2</c:v>
                </c:pt>
                <c:pt idx="114">
                  <c:v>2.1146184492798037E-2</c:v>
                </c:pt>
                <c:pt idx="115">
                  <c:v>2.1242697822623474E-2</c:v>
                </c:pt>
                <c:pt idx="116">
                  <c:v>2.1478432074458563E-2</c:v>
                </c:pt>
                <c:pt idx="117">
                  <c:v>2.1552495081380789E-2</c:v>
                </c:pt>
                <c:pt idx="118">
                  <c:v>2.2590361445783132E-2</c:v>
                </c:pt>
                <c:pt idx="119">
                  <c:v>2.304801670146138E-2</c:v>
                </c:pt>
                <c:pt idx="120">
                  <c:v>2.3171987641606592E-2</c:v>
                </c:pt>
                <c:pt idx="121">
                  <c:v>2.3510155494382859E-2</c:v>
                </c:pt>
                <c:pt idx="122">
                  <c:v>2.3619482000325785E-2</c:v>
                </c:pt>
                <c:pt idx="123">
                  <c:v>2.3901700050496549E-2</c:v>
                </c:pt>
                <c:pt idx="124">
                  <c:v>2.391964156670039E-2</c:v>
                </c:pt>
                <c:pt idx="125">
                  <c:v>2.4120858194744191E-2</c:v>
                </c:pt>
                <c:pt idx="126">
                  <c:v>2.4306827897886893E-2</c:v>
                </c:pt>
                <c:pt idx="127">
                  <c:v>2.4354561101549054E-2</c:v>
                </c:pt>
                <c:pt idx="128">
                  <c:v>2.4492920015308076E-2</c:v>
                </c:pt>
                <c:pt idx="129">
                  <c:v>2.4886084822993339E-2</c:v>
                </c:pt>
                <c:pt idx="130">
                  <c:v>2.5004235134677283E-2</c:v>
                </c:pt>
                <c:pt idx="131">
                  <c:v>2.5656672121598757E-2</c:v>
                </c:pt>
                <c:pt idx="132">
                  <c:v>2.6636568848758466E-2</c:v>
                </c:pt>
                <c:pt idx="133">
                  <c:v>2.7231467473524961E-2</c:v>
                </c:pt>
                <c:pt idx="134">
                  <c:v>2.7947154471544715E-2</c:v>
                </c:pt>
                <c:pt idx="135">
                  <c:v>2.9811043845166023E-2</c:v>
                </c:pt>
                <c:pt idx="136">
                  <c:v>3.0135997710560043E-2</c:v>
                </c:pt>
                <c:pt idx="137">
                  <c:v>3.1260319207484864E-2</c:v>
                </c:pt>
                <c:pt idx="138">
                  <c:v>3.3230887437572035E-2</c:v>
                </c:pt>
                <c:pt idx="139">
                  <c:v>3.3282130056323606E-2</c:v>
                </c:pt>
                <c:pt idx="140">
                  <c:v>3.426671164875416E-2</c:v>
                </c:pt>
                <c:pt idx="141">
                  <c:v>3.630658897355446E-2</c:v>
                </c:pt>
                <c:pt idx="142">
                  <c:v>3.6603773584905658E-2</c:v>
                </c:pt>
                <c:pt idx="143">
                  <c:v>3.6648019180271718E-2</c:v>
                </c:pt>
                <c:pt idx="144">
                  <c:v>3.9047522954293208E-2</c:v>
                </c:pt>
                <c:pt idx="145">
                  <c:v>4.2279411764705885E-2</c:v>
                </c:pt>
                <c:pt idx="146">
                  <c:v>4.2604298356510743E-2</c:v>
                </c:pt>
                <c:pt idx="147">
                  <c:v>4.296296296296296E-2</c:v>
                </c:pt>
                <c:pt idx="148">
                  <c:v>4.390973355084285E-2</c:v>
                </c:pt>
                <c:pt idx="149">
                  <c:v>4.574855933200047E-2</c:v>
                </c:pt>
                <c:pt idx="150">
                  <c:v>4.7414653623477743E-2</c:v>
                </c:pt>
                <c:pt idx="151">
                  <c:v>4.8005075426476806E-2</c:v>
                </c:pt>
                <c:pt idx="152">
                  <c:v>4.9577740913889307E-2</c:v>
                </c:pt>
                <c:pt idx="153">
                  <c:v>5.0192225544639042E-2</c:v>
                </c:pt>
                <c:pt idx="154">
                  <c:v>5.2371812448587879E-2</c:v>
                </c:pt>
                <c:pt idx="155">
                  <c:v>5.2933192580304628E-2</c:v>
                </c:pt>
                <c:pt idx="156">
                  <c:v>5.7722431077694238E-2</c:v>
                </c:pt>
                <c:pt idx="157">
                  <c:v>5.870661978290781E-2</c:v>
                </c:pt>
                <c:pt idx="158">
                  <c:v>6.2443321673791942E-2</c:v>
                </c:pt>
                <c:pt idx="159">
                  <c:v>6.2882674168459371E-2</c:v>
                </c:pt>
                <c:pt idx="160">
                  <c:v>6.4825581395348844E-2</c:v>
                </c:pt>
                <c:pt idx="161">
                  <c:v>6.7772407732864678E-2</c:v>
                </c:pt>
                <c:pt idx="162">
                  <c:v>6.8757259001161447E-2</c:v>
                </c:pt>
                <c:pt idx="163">
                  <c:v>6.8871595330739305E-2</c:v>
                </c:pt>
                <c:pt idx="164">
                  <c:v>6.9997774315602043E-2</c:v>
                </c:pt>
                <c:pt idx="165">
                  <c:v>7.0764025937411892E-2</c:v>
                </c:pt>
                <c:pt idx="166">
                  <c:v>7.605799196061605E-2</c:v>
                </c:pt>
                <c:pt idx="167">
                  <c:v>7.7256568108904883E-2</c:v>
                </c:pt>
                <c:pt idx="168">
                  <c:v>7.8786453433678266E-2</c:v>
                </c:pt>
                <c:pt idx="169">
                  <c:v>8.1095368999788545E-2</c:v>
                </c:pt>
                <c:pt idx="170">
                  <c:v>8.661979007439112E-2</c:v>
                </c:pt>
                <c:pt idx="171">
                  <c:v>8.6997369409996236E-2</c:v>
                </c:pt>
                <c:pt idx="172">
                  <c:v>9.0500086520159201E-2</c:v>
                </c:pt>
                <c:pt idx="173">
                  <c:v>9.2173913043478259E-2</c:v>
                </c:pt>
                <c:pt idx="174">
                  <c:v>9.2644757433489822E-2</c:v>
                </c:pt>
                <c:pt idx="175">
                  <c:v>9.2853891670459723E-2</c:v>
                </c:pt>
                <c:pt idx="176">
                  <c:v>9.4427033655811413E-2</c:v>
                </c:pt>
                <c:pt idx="177">
                  <c:v>9.6606591979217407E-2</c:v>
                </c:pt>
                <c:pt idx="178">
                  <c:v>9.7188995215311005E-2</c:v>
                </c:pt>
                <c:pt idx="179">
                  <c:v>9.7339689374135008E-2</c:v>
                </c:pt>
                <c:pt idx="180">
                  <c:v>9.8098859315589357E-2</c:v>
                </c:pt>
                <c:pt idx="181">
                  <c:v>0.1046037296037296</c:v>
                </c:pt>
                <c:pt idx="182">
                  <c:v>0.10774572010056267</c:v>
                </c:pt>
                <c:pt idx="183">
                  <c:v>0.10898538263112639</c:v>
                </c:pt>
                <c:pt idx="184">
                  <c:v>0.11109754608716885</c:v>
                </c:pt>
                <c:pt idx="185">
                  <c:v>0.11360899237254114</c:v>
                </c:pt>
                <c:pt idx="186">
                  <c:v>0.12477064220183487</c:v>
                </c:pt>
                <c:pt idx="187">
                  <c:v>0.13673469387755102</c:v>
                </c:pt>
                <c:pt idx="188">
                  <c:v>0.13856371004052229</c:v>
                </c:pt>
                <c:pt idx="189">
                  <c:v>0.15427894580989043</c:v>
                </c:pt>
                <c:pt idx="190">
                  <c:v>0.1570670708601743</c:v>
                </c:pt>
                <c:pt idx="191">
                  <c:v>0.15824957097327777</c:v>
                </c:pt>
                <c:pt idx="192">
                  <c:v>0.15991871189620135</c:v>
                </c:pt>
                <c:pt idx="193">
                  <c:v>0.18045617173524151</c:v>
                </c:pt>
                <c:pt idx="194">
                  <c:v>0.19</c:v>
                </c:pt>
                <c:pt idx="195">
                  <c:v>0.19112174375332269</c:v>
                </c:pt>
                <c:pt idx="196">
                  <c:v>0.29179930271335458</c:v>
                </c:pt>
                <c:pt idx="197">
                  <c:v>0.358250276854928</c:v>
                </c:pt>
                <c:pt idx="198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C9-9A4B-B909-F09E4C3243BD}"/>
            </c:ext>
          </c:extLst>
        </c:ser>
        <c:ser>
          <c:idx val="1"/>
          <c:order val="1"/>
          <c:tx>
            <c:strRef>
              <c:f>CPQ_random_fig!$B$1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CPQ_random_fig!$B$2:$B$200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1.4078558355624384E-3</c:v>
                </c:pt>
                <c:pt idx="6">
                  <c:v>1.4404033129276198E-3</c:v>
                </c:pt>
                <c:pt idx="7">
                  <c:v>3.2102728731942215E-3</c:v>
                </c:pt>
                <c:pt idx="8">
                  <c:v>4.9126637554585155E-3</c:v>
                </c:pt>
                <c:pt idx="9">
                  <c:v>7.2674418604651162E-3</c:v>
                </c:pt>
                <c:pt idx="10">
                  <c:v>8.0831408775981529E-3</c:v>
                </c:pt>
                <c:pt idx="11">
                  <c:v>1.0802160432086417E-2</c:v>
                </c:pt>
                <c:pt idx="12">
                  <c:v>1.1744788911226326E-2</c:v>
                </c:pt>
                <c:pt idx="13">
                  <c:v>1.3667164350522568E-2</c:v>
                </c:pt>
                <c:pt idx="14">
                  <c:v>2.3510971786833857E-2</c:v>
                </c:pt>
                <c:pt idx="15">
                  <c:v>2.7577428935086974E-2</c:v>
                </c:pt>
                <c:pt idx="16">
                  <c:v>4.2213751235352252E-2</c:v>
                </c:pt>
                <c:pt idx="17">
                  <c:v>7.3870783304745571E-2</c:v>
                </c:pt>
                <c:pt idx="18">
                  <c:v>7.5985096533815064E-2</c:v>
                </c:pt>
                <c:pt idx="19">
                  <c:v>4.5143669728912266E-5</c:v>
                </c:pt>
                <c:pt idx="20">
                  <c:v>4.3001316366827556E-3</c:v>
                </c:pt>
                <c:pt idx="21">
                  <c:v>1.5986638033882129E-3</c:v>
                </c:pt>
                <c:pt idx="22">
                  <c:v>0.14210706540349274</c:v>
                </c:pt>
                <c:pt idx="23">
                  <c:v>0</c:v>
                </c:pt>
                <c:pt idx="24">
                  <c:v>2.6518164942985947E-4</c:v>
                </c:pt>
                <c:pt idx="25">
                  <c:v>3.4220207032252547E-4</c:v>
                </c:pt>
                <c:pt idx="26">
                  <c:v>0.1910808767951625</c:v>
                </c:pt>
                <c:pt idx="27">
                  <c:v>3.3466012949074947E-2</c:v>
                </c:pt>
                <c:pt idx="28">
                  <c:v>5.5011812352345597E-2</c:v>
                </c:pt>
                <c:pt idx="29">
                  <c:v>6.6402440289680645E-4</c:v>
                </c:pt>
                <c:pt idx="30">
                  <c:v>1.3415188722146431E-2</c:v>
                </c:pt>
                <c:pt idx="31">
                  <c:v>1.9780517545048095E-3</c:v>
                </c:pt>
                <c:pt idx="32">
                  <c:v>1.0390541024722321E-2</c:v>
                </c:pt>
                <c:pt idx="33">
                  <c:v>1.7091035926055109E-2</c:v>
                </c:pt>
                <c:pt idx="34">
                  <c:v>2.476780185758514E-4</c:v>
                </c:pt>
                <c:pt idx="35">
                  <c:v>7.0197044334975367E-2</c:v>
                </c:pt>
                <c:pt idx="36">
                  <c:v>4.4868554095045497E-3</c:v>
                </c:pt>
                <c:pt idx="37">
                  <c:v>5.8567147916099155E-3</c:v>
                </c:pt>
                <c:pt idx="38">
                  <c:v>1.8900018900018899E-4</c:v>
                </c:pt>
                <c:pt idx="39">
                  <c:v>1.6614542611415168E-3</c:v>
                </c:pt>
                <c:pt idx="40">
                  <c:v>4.2684137383363109E-3</c:v>
                </c:pt>
                <c:pt idx="41">
                  <c:v>5.4772011502122412E-4</c:v>
                </c:pt>
                <c:pt idx="42">
                  <c:v>1.9801980198019802E-3</c:v>
                </c:pt>
                <c:pt idx="43">
                  <c:v>5.2943785342055662E-2</c:v>
                </c:pt>
                <c:pt idx="44">
                  <c:v>0</c:v>
                </c:pt>
                <c:pt idx="45">
                  <c:v>6.9028992176714218E-4</c:v>
                </c:pt>
                <c:pt idx="46">
                  <c:v>0</c:v>
                </c:pt>
                <c:pt idx="47">
                  <c:v>3.5651563048823325E-2</c:v>
                </c:pt>
                <c:pt idx="48">
                  <c:v>4.3152396093572567E-3</c:v>
                </c:pt>
                <c:pt idx="49">
                  <c:v>5.8410058410058412E-2</c:v>
                </c:pt>
                <c:pt idx="50">
                  <c:v>1.221230624706435E-3</c:v>
                </c:pt>
                <c:pt idx="51">
                  <c:v>3.3141137282088569E-2</c:v>
                </c:pt>
                <c:pt idx="52">
                  <c:v>1.6694490818030051E-3</c:v>
                </c:pt>
                <c:pt idx="53">
                  <c:v>2.3722627737226276E-2</c:v>
                </c:pt>
                <c:pt idx="54">
                  <c:v>3.870065278209512E-2</c:v>
                </c:pt>
                <c:pt idx="55">
                  <c:v>8.0523890371089007E-2</c:v>
                </c:pt>
                <c:pt idx="56">
                  <c:v>1.7198679141441936E-2</c:v>
                </c:pt>
                <c:pt idx="57">
                  <c:v>5.7034220532319393E-4</c:v>
                </c:pt>
                <c:pt idx="58">
                  <c:v>1.5295073091499729E-2</c:v>
                </c:pt>
                <c:pt idx="59">
                  <c:v>0.20345926263086025</c:v>
                </c:pt>
                <c:pt idx="60">
                  <c:v>0.13994292358101681</c:v>
                </c:pt>
                <c:pt idx="61">
                  <c:v>0</c:v>
                </c:pt>
                <c:pt idx="62">
                  <c:v>4.0031243897676238E-3</c:v>
                </c:pt>
                <c:pt idx="63">
                  <c:v>3.0931023816888341E-4</c:v>
                </c:pt>
                <c:pt idx="64">
                  <c:v>2.4469820554649267E-2</c:v>
                </c:pt>
                <c:pt idx="65">
                  <c:v>3.9846743295019159E-2</c:v>
                </c:pt>
                <c:pt idx="66">
                  <c:v>3.1280027804469158E-3</c:v>
                </c:pt>
                <c:pt idx="67">
                  <c:v>5.8073790129372305E-2</c:v>
                </c:pt>
                <c:pt idx="68">
                  <c:v>1.033515428908903E-3</c:v>
                </c:pt>
                <c:pt idx="69">
                  <c:v>2.553191489361702E-2</c:v>
                </c:pt>
                <c:pt idx="70">
                  <c:v>4.3797528517110267E-2</c:v>
                </c:pt>
                <c:pt idx="71">
                  <c:v>3.4446444950232698E-2</c:v>
                </c:pt>
                <c:pt idx="72">
                  <c:v>4.3124246079613994E-2</c:v>
                </c:pt>
                <c:pt idx="73">
                  <c:v>6.5440743406845097E-4</c:v>
                </c:pt>
                <c:pt idx="74">
                  <c:v>1.202016285381931E-2</c:v>
                </c:pt>
                <c:pt idx="75">
                  <c:v>7.9278472630273187E-3</c:v>
                </c:pt>
                <c:pt idx="76">
                  <c:v>1.5321756894790602E-3</c:v>
                </c:pt>
                <c:pt idx="77">
                  <c:v>7.4318744838976049E-3</c:v>
                </c:pt>
                <c:pt idx="78">
                  <c:v>4.7407706273956025E-3</c:v>
                </c:pt>
                <c:pt idx="79">
                  <c:v>1.5881708652792991E-2</c:v>
                </c:pt>
                <c:pt idx="80">
                  <c:v>8.4432717678100261E-2</c:v>
                </c:pt>
                <c:pt idx="81">
                  <c:v>9.4510616261004668E-3</c:v>
                </c:pt>
                <c:pt idx="82">
                  <c:v>1.59798149705635E-2</c:v>
                </c:pt>
                <c:pt idx="83">
                  <c:v>5.2824858757062144E-2</c:v>
                </c:pt>
                <c:pt idx="84">
                  <c:v>3.9525691699604744E-2</c:v>
                </c:pt>
                <c:pt idx="85">
                  <c:v>4.3333333333333335E-2</c:v>
                </c:pt>
                <c:pt idx="86">
                  <c:v>0.16767089133596511</c:v>
                </c:pt>
                <c:pt idx="87">
                  <c:v>0</c:v>
                </c:pt>
                <c:pt idx="88">
                  <c:v>3.259452411994785E-2</c:v>
                </c:pt>
                <c:pt idx="89">
                  <c:v>0</c:v>
                </c:pt>
                <c:pt idx="90">
                  <c:v>1.1152416356877323E-2</c:v>
                </c:pt>
                <c:pt idx="91">
                  <c:v>1.7804534392212117E-2</c:v>
                </c:pt>
                <c:pt idx="92">
                  <c:v>7.7203818079730493E-4</c:v>
                </c:pt>
                <c:pt idx="93">
                  <c:v>4.7431201277355122E-3</c:v>
                </c:pt>
                <c:pt idx="94">
                  <c:v>4.8643994834266034E-2</c:v>
                </c:pt>
                <c:pt idx="95">
                  <c:v>0</c:v>
                </c:pt>
                <c:pt idx="96">
                  <c:v>7.2005760460836865E-4</c:v>
                </c:pt>
                <c:pt idx="97">
                  <c:v>1.9984478075281333E-2</c:v>
                </c:pt>
                <c:pt idx="98">
                  <c:v>1.0267548622766314E-2</c:v>
                </c:pt>
                <c:pt idx="99">
                  <c:v>9.3896713615023476E-3</c:v>
                </c:pt>
                <c:pt idx="100">
                  <c:v>0.14885082393755419</c:v>
                </c:pt>
                <c:pt idx="101">
                  <c:v>0.16234932033854835</c:v>
                </c:pt>
                <c:pt idx="102">
                  <c:v>8.0869040434520215E-2</c:v>
                </c:pt>
                <c:pt idx="103">
                  <c:v>0</c:v>
                </c:pt>
                <c:pt idx="104">
                  <c:v>1.5950766139161014E-2</c:v>
                </c:pt>
                <c:pt idx="105">
                  <c:v>0.10802160432086418</c:v>
                </c:pt>
                <c:pt idx="106">
                  <c:v>5.8993892841402759E-2</c:v>
                </c:pt>
                <c:pt idx="107">
                  <c:v>4.3755598382237179E-2</c:v>
                </c:pt>
                <c:pt idx="108">
                  <c:v>0.53371544167228591</c:v>
                </c:pt>
                <c:pt idx="109">
                  <c:v>2.3022718989187219E-2</c:v>
                </c:pt>
                <c:pt idx="110">
                  <c:v>6.6213921901528014E-2</c:v>
                </c:pt>
                <c:pt idx="111">
                  <c:v>0</c:v>
                </c:pt>
                <c:pt idx="112">
                  <c:v>3.4326097930338216E-2</c:v>
                </c:pt>
                <c:pt idx="113">
                  <c:v>1.7943409247757072E-2</c:v>
                </c:pt>
                <c:pt idx="114">
                  <c:v>4.673613239350291E-2</c:v>
                </c:pt>
                <c:pt idx="115">
                  <c:v>0.12161444503451939</c:v>
                </c:pt>
                <c:pt idx="116">
                  <c:v>5.9662311317940454E-5</c:v>
                </c:pt>
                <c:pt idx="117">
                  <c:v>2.6828832051511357E-3</c:v>
                </c:pt>
                <c:pt idx="118">
                  <c:v>3.463855421686747E-2</c:v>
                </c:pt>
                <c:pt idx="119">
                  <c:v>2.6471816283924844E-2</c:v>
                </c:pt>
                <c:pt idx="120">
                  <c:v>0.11416801530086804</c:v>
                </c:pt>
                <c:pt idx="121">
                  <c:v>1.9195000371996132E-2</c:v>
                </c:pt>
                <c:pt idx="122">
                  <c:v>7.3301840690666231E-3</c:v>
                </c:pt>
                <c:pt idx="123">
                  <c:v>6.480390506648713E-2</c:v>
                </c:pt>
                <c:pt idx="124">
                  <c:v>2.9122705593293829E-2</c:v>
                </c:pt>
                <c:pt idx="125">
                  <c:v>1.19334772121366E-2</c:v>
                </c:pt>
                <c:pt idx="126">
                  <c:v>1.282521069989007E-2</c:v>
                </c:pt>
                <c:pt idx="127">
                  <c:v>1.2478485370051634E-2</c:v>
                </c:pt>
                <c:pt idx="128">
                  <c:v>2.9506314580941446E-2</c:v>
                </c:pt>
                <c:pt idx="129">
                  <c:v>1.7875920084121977E-2</c:v>
                </c:pt>
                <c:pt idx="130">
                  <c:v>0.11704218194138574</c:v>
                </c:pt>
                <c:pt idx="131">
                  <c:v>0.24868018380347451</c:v>
                </c:pt>
                <c:pt idx="132">
                  <c:v>2.0541760722347629E-2</c:v>
                </c:pt>
                <c:pt idx="133">
                  <c:v>2.5718608169440244E-2</c:v>
                </c:pt>
                <c:pt idx="134">
                  <c:v>0.17510162601626017</c:v>
                </c:pt>
                <c:pt idx="135">
                  <c:v>8.5305448541552004E-2</c:v>
                </c:pt>
                <c:pt idx="136">
                  <c:v>5.1263546889970014E-2</c:v>
                </c:pt>
                <c:pt idx="137">
                  <c:v>0.10247660979636763</c:v>
                </c:pt>
                <c:pt idx="138">
                  <c:v>6.1467537456780637E-2</c:v>
                </c:pt>
                <c:pt idx="139">
                  <c:v>1.5360983102918587E-3</c:v>
                </c:pt>
                <c:pt idx="140">
                  <c:v>3.1905152055520747E-2</c:v>
                </c:pt>
                <c:pt idx="141">
                  <c:v>1.8676228895861348E-3</c:v>
                </c:pt>
                <c:pt idx="142">
                  <c:v>3.8113207547169813E-2</c:v>
                </c:pt>
                <c:pt idx="143">
                  <c:v>3.4364653499257908E-2</c:v>
                </c:pt>
                <c:pt idx="144">
                  <c:v>1.1905963071334881E-2</c:v>
                </c:pt>
                <c:pt idx="145">
                  <c:v>2.5888480392156864E-2</c:v>
                </c:pt>
                <c:pt idx="146">
                  <c:v>0.12857142857142856</c:v>
                </c:pt>
                <c:pt idx="147">
                  <c:v>6.8148148148148152E-2</c:v>
                </c:pt>
                <c:pt idx="148">
                  <c:v>5.976980242885626E-2</c:v>
                </c:pt>
                <c:pt idx="149">
                  <c:v>4.82182759026226E-3</c:v>
                </c:pt>
                <c:pt idx="150">
                  <c:v>1.6969454981034138E-2</c:v>
                </c:pt>
                <c:pt idx="151">
                  <c:v>4.9908360355279853E-2</c:v>
                </c:pt>
                <c:pt idx="152">
                  <c:v>1.5947820841502036E-2</c:v>
                </c:pt>
                <c:pt idx="153">
                  <c:v>0.13989747970952585</c:v>
                </c:pt>
                <c:pt idx="154">
                  <c:v>2.1387441732931178E-2</c:v>
                </c:pt>
                <c:pt idx="155">
                  <c:v>2.1716181571407027E-2</c:v>
                </c:pt>
                <c:pt idx="156">
                  <c:v>1.1434837092731829E-2</c:v>
                </c:pt>
                <c:pt idx="157">
                  <c:v>0.53</c:v>
                </c:pt>
                <c:pt idx="158">
                  <c:v>1.2436844150796735E-2</c:v>
                </c:pt>
                <c:pt idx="159">
                  <c:v>0.15455899387721331</c:v>
                </c:pt>
                <c:pt idx="160">
                  <c:v>9.4186046511627902E-2</c:v>
                </c:pt>
                <c:pt idx="161">
                  <c:v>5.6348857644991215E-2</c:v>
                </c:pt>
                <c:pt idx="162">
                  <c:v>0</c:v>
                </c:pt>
                <c:pt idx="163">
                  <c:v>4.2101167315175096E-2</c:v>
                </c:pt>
                <c:pt idx="164">
                  <c:v>0.15401736033830402</c:v>
                </c:pt>
                <c:pt idx="165">
                  <c:v>2.0439808288694673E-2</c:v>
                </c:pt>
                <c:pt idx="166">
                  <c:v>0.10040196919741656</c:v>
                </c:pt>
                <c:pt idx="167">
                  <c:v>2.7833174369201422E-2</c:v>
                </c:pt>
                <c:pt idx="168">
                  <c:v>0</c:v>
                </c:pt>
                <c:pt idx="169">
                  <c:v>6.9253541975047572E-2</c:v>
                </c:pt>
                <c:pt idx="170">
                  <c:v>0.14939366146947927</c:v>
                </c:pt>
                <c:pt idx="171">
                  <c:v>0.10729049229612928</c:v>
                </c:pt>
                <c:pt idx="172">
                  <c:v>0.21595431735594395</c:v>
                </c:pt>
                <c:pt idx="173">
                  <c:v>3.7294685990338167E-2</c:v>
                </c:pt>
                <c:pt idx="174">
                  <c:v>0.14553990610328638</c:v>
                </c:pt>
                <c:pt idx="175">
                  <c:v>6.3571536944318011E-2</c:v>
                </c:pt>
                <c:pt idx="176">
                  <c:v>6.1316255620656762E-2</c:v>
                </c:pt>
                <c:pt idx="177">
                  <c:v>7.3063809059912319E-2</c:v>
                </c:pt>
                <c:pt idx="178">
                  <c:v>0</c:v>
                </c:pt>
                <c:pt idx="179">
                  <c:v>0</c:v>
                </c:pt>
                <c:pt idx="180">
                  <c:v>4.3726235741444866E-2</c:v>
                </c:pt>
                <c:pt idx="181">
                  <c:v>2.054195804195804E-2</c:v>
                </c:pt>
                <c:pt idx="182">
                  <c:v>8.7393750748234161E-2</c:v>
                </c:pt>
                <c:pt idx="183">
                  <c:v>0.11435941530524506</c:v>
                </c:pt>
                <c:pt idx="184">
                  <c:v>0.10706873397631547</c:v>
                </c:pt>
                <c:pt idx="185">
                  <c:v>0.20132476916900843</c:v>
                </c:pt>
                <c:pt idx="186">
                  <c:v>7.7388019427954674E-2</c:v>
                </c:pt>
                <c:pt idx="187">
                  <c:v>0.12091836734693878</c:v>
                </c:pt>
                <c:pt idx="188">
                  <c:v>0.2129671319225574</c:v>
                </c:pt>
                <c:pt idx="189">
                  <c:v>0.13858454249333729</c:v>
                </c:pt>
                <c:pt idx="190">
                  <c:v>9.9469496021220155E-2</c:v>
                </c:pt>
                <c:pt idx="191">
                  <c:v>0.13238538857563129</c:v>
                </c:pt>
                <c:pt idx="192">
                  <c:v>2.7356573393778335E-2</c:v>
                </c:pt>
                <c:pt idx="193">
                  <c:v>0.20002236135957066</c:v>
                </c:pt>
                <c:pt idx="194">
                  <c:v>0.14694589877835951</c:v>
                </c:pt>
                <c:pt idx="195">
                  <c:v>7.682083997873472E-2</c:v>
                </c:pt>
                <c:pt idx="196">
                  <c:v>0.40488100651811432</c:v>
                </c:pt>
                <c:pt idx="197">
                  <c:v>0.46511627906976744</c:v>
                </c:pt>
                <c:pt idx="198">
                  <c:v>0.46290013276294439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9-9A4B-B909-F09E4C324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4794448"/>
        <c:axId val="375157680"/>
      </c:barChart>
      <c:catAx>
        <c:axId val="374794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57680"/>
        <c:crosses val="autoZero"/>
        <c:auto val="1"/>
        <c:lblAlgn val="ctr"/>
        <c:lblOffset val="100"/>
        <c:noMultiLvlLbl val="0"/>
      </c:catAx>
      <c:valAx>
        <c:axId val="3751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9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BA187D8B-44FF-9340-9199-49AA1F63A588}"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US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TickMarks type="out"/>
        <cx:tickLabels/>
      </cx:axis>
      <cx:axis id="1" hidden="1">
        <cx:valScaling/>
        <cx:majorTickMarks type="out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203200</xdr:colOff>
      <xdr:row>1</xdr:row>
      <xdr:rowOff>165098</xdr:rowOff>
    </xdr:from>
    <xdr:to>
      <xdr:col>5</xdr:col>
      <xdr:colOff>525626</xdr:colOff>
      <xdr:row>13</xdr:row>
      <xdr:rowOff>78738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53A0B2-C7BF-7945-946D-71FEBD85B23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0" y="368298"/>
          <a:ext cx="3624426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16</xdr:row>
      <xdr:rowOff>114300</xdr:rowOff>
    </xdr:from>
    <xdr:to>
      <xdr:col>5</xdr:col>
      <xdr:colOff>571500</xdr:colOff>
      <xdr:row>28</xdr:row>
      <xdr:rowOff>81362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30958C-D02F-4742-8EB7-345F1253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6300" y="3390900"/>
          <a:ext cx="3695700" cy="243086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</xdr:row>
      <xdr:rowOff>127000</xdr:rowOff>
    </xdr:from>
    <xdr:to>
      <xdr:col>5</xdr:col>
      <xdr:colOff>636679</xdr:colOff>
      <xdr:row>42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0BAA4F-BAC1-B44E-A18C-52ACABFDA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4700" y="6070600"/>
          <a:ext cx="3862479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812801</xdr:colOff>
      <xdr:row>1</xdr:row>
      <xdr:rowOff>63500</xdr:rowOff>
    </xdr:from>
    <xdr:to>
      <xdr:col>6</xdr:col>
      <xdr:colOff>672153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7B098B-27D4-2B46-A87D-01A92C6E0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1" y="266700"/>
          <a:ext cx="3986852" cy="2489200"/>
        </a:xfrm>
        <a:prstGeom prst="rect">
          <a:avLst/>
        </a:prstGeom>
      </xdr:spPr>
    </xdr:pic>
    <xdr:clientData/>
  </xdr:twoCellAnchor>
  <xdr:twoCellAnchor editAs="oneCell">
    <xdr:from>
      <xdr:col>7</xdr:col>
      <xdr:colOff>711200</xdr:colOff>
      <xdr:row>1</xdr:row>
      <xdr:rowOff>0</xdr:rowOff>
    </xdr:from>
    <xdr:to>
      <xdr:col>12</xdr:col>
      <xdr:colOff>698500</xdr:colOff>
      <xdr:row>13</xdr:row>
      <xdr:rowOff>134463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CA06A4-FA10-9949-BD29-E5E75BFCE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9700" y="203200"/>
          <a:ext cx="4114800" cy="2598263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0</xdr:row>
      <xdr:rowOff>177800</xdr:rowOff>
    </xdr:from>
    <xdr:to>
      <xdr:col>19</xdr:col>
      <xdr:colOff>606300</xdr:colOff>
      <xdr:row>13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0C81C7-7F18-C74F-AC92-0E3ECBC4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61800" y="177800"/>
          <a:ext cx="4429000" cy="2616200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17</xdr:row>
      <xdr:rowOff>50799</xdr:rowOff>
    </xdr:from>
    <xdr:to>
      <xdr:col>6</xdr:col>
      <xdr:colOff>636287</xdr:colOff>
      <xdr:row>28</xdr:row>
      <xdr:rowOff>145538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046ABA-D9E2-6F40-A5FA-0AD2756DD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2300" y="3505199"/>
          <a:ext cx="3696987" cy="2355339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685800</xdr:colOff>
      <xdr:row>17</xdr:row>
      <xdr:rowOff>12701</xdr:rowOff>
    </xdr:from>
    <xdr:to>
      <xdr:col>12</xdr:col>
      <xdr:colOff>763905</xdr:colOff>
      <xdr:row>30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422EC0-F35C-EA4F-A6B0-1F1AF0E9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64300" y="3467101"/>
          <a:ext cx="4205605" cy="2663180"/>
        </a:xfrm>
        <a:prstGeom prst="rect">
          <a:avLst/>
        </a:prstGeom>
      </xdr:spPr>
    </xdr:pic>
    <xdr:clientData/>
  </xdr:twoCellAnchor>
  <xdr:twoCellAnchor editAs="oneCell">
    <xdr:from>
      <xdr:col>14</xdr:col>
      <xdr:colOff>469900</xdr:colOff>
      <xdr:row>16</xdr:row>
      <xdr:rowOff>165099</xdr:rowOff>
    </xdr:from>
    <xdr:to>
      <xdr:col>19</xdr:col>
      <xdr:colOff>660400</xdr:colOff>
      <xdr:row>30</xdr:row>
      <xdr:rowOff>42717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2B7192-8638-AD48-83DE-BFB58F271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26900" y="3416299"/>
          <a:ext cx="4318000" cy="2747818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34</xdr:row>
      <xdr:rowOff>177800</xdr:rowOff>
    </xdr:from>
    <xdr:to>
      <xdr:col>7</xdr:col>
      <xdr:colOff>400395</xdr:colOff>
      <xdr:row>48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D00281-F148-C34E-ABEE-4F8336BFE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7086600"/>
          <a:ext cx="4350095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34</xdr:row>
      <xdr:rowOff>63500</xdr:rowOff>
    </xdr:from>
    <xdr:to>
      <xdr:col>14</xdr:col>
      <xdr:colOff>196638</xdr:colOff>
      <xdr:row>48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B0D9E9-4275-7344-87ED-48BC1D835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37400" y="6972300"/>
          <a:ext cx="4616238" cy="28702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54</xdr:row>
      <xdr:rowOff>139700</xdr:rowOff>
    </xdr:from>
    <xdr:to>
      <xdr:col>7</xdr:col>
      <xdr:colOff>393700</xdr:colOff>
      <xdr:row>68</xdr:row>
      <xdr:rowOff>94299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EFB61C-2C58-DF43-8CC5-D56D1F244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0" y="11112500"/>
          <a:ext cx="4457700" cy="2824799"/>
        </a:xfrm>
        <a:prstGeom prst="rect">
          <a:avLst/>
        </a:prstGeom>
      </xdr:spPr>
    </xdr:pic>
    <xdr:clientData/>
  </xdr:twoCellAnchor>
  <xdr:twoCellAnchor editAs="oneCell">
    <xdr:from>
      <xdr:col>8</xdr:col>
      <xdr:colOff>558800</xdr:colOff>
      <xdr:row>54</xdr:row>
      <xdr:rowOff>88900</xdr:rowOff>
    </xdr:from>
    <xdr:to>
      <xdr:col>14</xdr:col>
      <xdr:colOff>152400</xdr:colOff>
      <xdr:row>68</xdr:row>
      <xdr:rowOff>164212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2B2924-6F59-8846-A2D2-CCA2B4212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02800" y="11137900"/>
          <a:ext cx="4546600" cy="2945512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546100</xdr:colOff>
      <xdr:row>71</xdr:row>
      <xdr:rowOff>50800</xdr:rowOff>
    </xdr:from>
    <xdr:to>
      <xdr:col>7</xdr:col>
      <xdr:colOff>643921</xdr:colOff>
      <xdr:row>84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2BF759-0EB9-0443-BA77-BA2B37076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7100" y="14478000"/>
          <a:ext cx="4225321" cy="2705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38100</xdr:rowOff>
    </xdr:from>
    <xdr:to>
      <xdr:col>13</xdr:col>
      <xdr:colOff>812800</xdr:colOff>
      <xdr:row>84</xdr:row>
      <xdr:rowOff>32965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152BDFC-49A2-C744-AB43-84CFEBE01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29500" y="14465300"/>
          <a:ext cx="4114800" cy="2661865"/>
        </a:xfrm>
        <a:prstGeom prst="rect">
          <a:avLst/>
        </a:prstGeom>
      </xdr:spPr>
    </xdr:pic>
    <xdr:clientData/>
  </xdr:twoCellAnchor>
  <xdr:twoCellAnchor editAs="oneCell">
    <xdr:from>
      <xdr:col>15</xdr:col>
      <xdr:colOff>292101</xdr:colOff>
      <xdr:row>70</xdr:row>
      <xdr:rowOff>152400</xdr:rowOff>
    </xdr:from>
    <xdr:to>
      <xdr:col>20</xdr:col>
      <xdr:colOff>528783</xdr:colOff>
      <xdr:row>84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2F38C7-9892-DB45-A1A7-18204C70F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74601" y="14376400"/>
          <a:ext cx="4364182" cy="279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87</xdr:row>
      <xdr:rowOff>25400</xdr:rowOff>
    </xdr:from>
    <xdr:to>
      <xdr:col>7</xdr:col>
      <xdr:colOff>647700</xdr:colOff>
      <xdr:row>99</xdr:row>
      <xdr:rowOff>202392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0EAE8B5-B7D5-6946-9FF9-C2A2FC604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60600" y="17703800"/>
          <a:ext cx="4165600" cy="2640792"/>
        </a:xfrm>
        <a:prstGeom prst="rect">
          <a:avLst/>
        </a:prstGeom>
      </xdr:spPr>
    </xdr:pic>
    <xdr:clientData/>
  </xdr:twoCellAnchor>
  <xdr:twoCellAnchor editAs="oneCell">
    <xdr:from>
      <xdr:col>8</xdr:col>
      <xdr:colOff>698500</xdr:colOff>
      <xdr:row>86</xdr:row>
      <xdr:rowOff>152400</xdr:rowOff>
    </xdr:from>
    <xdr:to>
      <xdr:col>14</xdr:col>
      <xdr:colOff>66859</xdr:colOff>
      <xdr:row>100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60539D-4FAE-5648-93AF-599FAB583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2500" y="17627600"/>
          <a:ext cx="4321359" cy="27813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508000</xdr:colOff>
      <xdr:row>103</xdr:row>
      <xdr:rowOff>12700</xdr:rowOff>
    </xdr:from>
    <xdr:to>
      <xdr:col>7</xdr:col>
      <xdr:colOff>726281</xdr:colOff>
      <xdr:row>116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0A6894E-F199-B144-85A7-18C5B6568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59000" y="20942300"/>
          <a:ext cx="4345781" cy="2781300"/>
        </a:xfrm>
        <a:prstGeom prst="rect">
          <a:avLst/>
        </a:prstGeom>
      </xdr:spPr>
    </xdr:pic>
    <xdr:clientData/>
  </xdr:twoCellAnchor>
  <xdr:twoCellAnchor editAs="oneCell">
    <xdr:from>
      <xdr:col>8</xdr:col>
      <xdr:colOff>596900</xdr:colOff>
      <xdr:row>103</xdr:row>
      <xdr:rowOff>12700</xdr:rowOff>
    </xdr:from>
    <xdr:to>
      <xdr:col>14</xdr:col>
      <xdr:colOff>188383</xdr:colOff>
      <xdr:row>117</xdr:row>
      <xdr:rowOff>12700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CD5B9F-286C-1C47-9B1C-4725ACB99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0900" y="20942300"/>
          <a:ext cx="4544483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241300</xdr:colOff>
      <xdr:row>103</xdr:row>
      <xdr:rowOff>50800</xdr:rowOff>
    </xdr:from>
    <xdr:to>
      <xdr:col>20</xdr:col>
      <xdr:colOff>304800</xdr:colOff>
      <xdr:row>116</xdr:row>
      <xdr:rowOff>62006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AE2CE38-5EC2-6449-862F-1DD83398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623800" y="20980400"/>
          <a:ext cx="4191000" cy="2678206"/>
        </a:xfrm>
        <a:prstGeom prst="rect">
          <a:avLst/>
        </a:prstGeom>
      </xdr:spPr>
    </xdr:pic>
    <xdr:clientData/>
  </xdr:twoCellAnchor>
  <xdr:twoCellAnchor editAs="oneCell">
    <xdr:from>
      <xdr:col>2</xdr:col>
      <xdr:colOff>781211</xdr:colOff>
      <xdr:row>120</xdr:row>
      <xdr:rowOff>38100</xdr:rowOff>
    </xdr:from>
    <xdr:to>
      <xdr:col>7</xdr:col>
      <xdr:colOff>698500</xdr:colOff>
      <xdr:row>132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3E38E05-53BF-2645-892F-3D700C94C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2211" y="24422100"/>
          <a:ext cx="4044789" cy="2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812800</xdr:colOff>
      <xdr:row>119</xdr:row>
      <xdr:rowOff>114300</xdr:rowOff>
    </xdr:from>
    <xdr:to>
      <xdr:col>14</xdr:col>
      <xdr:colOff>224030</xdr:colOff>
      <xdr:row>132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CBFF6-4123-244C-852F-201C5FE4E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16800" y="24295100"/>
          <a:ext cx="4364230" cy="27305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508000</xdr:colOff>
      <xdr:row>135</xdr:row>
      <xdr:rowOff>177800</xdr:rowOff>
    </xdr:from>
    <xdr:to>
      <xdr:col>7</xdr:col>
      <xdr:colOff>203200</xdr:colOff>
      <xdr:row>147</xdr:row>
      <xdr:rowOff>91900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09F58C-976C-5740-8950-9B68958A4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9000" y="27609800"/>
          <a:ext cx="3822700" cy="2377900"/>
        </a:xfrm>
        <a:prstGeom prst="rect">
          <a:avLst/>
        </a:prstGeom>
      </xdr:spPr>
    </xdr:pic>
    <xdr:clientData/>
  </xdr:twoCellAnchor>
  <xdr:twoCellAnchor editAs="oneCell">
    <xdr:from>
      <xdr:col>9</xdr:col>
      <xdr:colOff>165100</xdr:colOff>
      <xdr:row>135</xdr:row>
      <xdr:rowOff>126999</xdr:rowOff>
    </xdr:from>
    <xdr:to>
      <xdr:col>13</xdr:col>
      <xdr:colOff>812800</xdr:colOff>
      <xdr:row>148</xdr:row>
      <xdr:rowOff>5126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FB0F08-C48B-CF4E-8CDC-2458448F8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94600" y="27558999"/>
          <a:ext cx="3949700" cy="2545127"/>
        </a:xfrm>
        <a:prstGeom prst="rect">
          <a:avLst/>
        </a:prstGeom>
      </xdr:spPr>
    </xdr:pic>
    <xdr:clientData/>
  </xdr:twoCellAnchor>
  <xdr:twoCellAnchor editAs="oneCell">
    <xdr:from>
      <xdr:col>15</xdr:col>
      <xdr:colOff>306032</xdr:colOff>
      <xdr:row>135</xdr:row>
      <xdr:rowOff>25400</xdr:rowOff>
    </xdr:from>
    <xdr:to>
      <xdr:col>20</xdr:col>
      <xdr:colOff>406400</xdr:colOff>
      <xdr:row>147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A1B91AC-CEAA-AA4C-AF5D-6F1CC1FAA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688532" y="27457400"/>
          <a:ext cx="4227868" cy="26162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151</xdr:row>
      <xdr:rowOff>63500</xdr:rowOff>
    </xdr:from>
    <xdr:to>
      <xdr:col>7</xdr:col>
      <xdr:colOff>322943</xdr:colOff>
      <xdr:row>163</xdr:row>
      <xdr:rowOff>190500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BAA629-59A2-A94E-865D-4EB165703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19300" y="30746700"/>
          <a:ext cx="4082143" cy="259080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151</xdr:row>
      <xdr:rowOff>127000</xdr:rowOff>
    </xdr:from>
    <xdr:to>
      <xdr:col>13</xdr:col>
      <xdr:colOff>673100</xdr:colOff>
      <xdr:row>163</xdr:row>
      <xdr:rowOff>105856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5ECDBD3-6B3E-D142-9C63-D25DA3A16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31100" y="30810200"/>
          <a:ext cx="3873500" cy="244265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166</xdr:row>
      <xdr:rowOff>190500</xdr:rowOff>
    </xdr:from>
    <xdr:to>
      <xdr:col>7</xdr:col>
      <xdr:colOff>177800</xdr:colOff>
      <xdr:row>179</xdr:row>
      <xdr:rowOff>136533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7D16830-FD13-CD46-BBFA-FADEDA595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5000" y="33921700"/>
          <a:ext cx="4051300" cy="2613033"/>
        </a:xfrm>
        <a:prstGeom prst="rect">
          <a:avLst/>
        </a:prstGeom>
      </xdr:spPr>
    </xdr:pic>
    <xdr:clientData/>
  </xdr:twoCellAnchor>
  <xdr:twoCellAnchor editAs="oneCell">
    <xdr:from>
      <xdr:col>8</xdr:col>
      <xdr:colOff>812800</xdr:colOff>
      <xdr:row>166</xdr:row>
      <xdr:rowOff>165100</xdr:rowOff>
    </xdr:from>
    <xdr:to>
      <xdr:col>14</xdr:col>
      <xdr:colOff>19502</xdr:colOff>
      <xdr:row>179</xdr:row>
      <xdr:rowOff>177800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C400DF5-4FEE-994D-B8F8-95D272A4C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16800" y="33896300"/>
          <a:ext cx="4159702" cy="26797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</xdr:row>
      <xdr:rowOff>254000</xdr:rowOff>
    </xdr:from>
    <xdr:to>
      <xdr:col>7</xdr:col>
      <xdr:colOff>49372</xdr:colOff>
      <xdr:row>196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4C4495D-D96E-9744-BEFD-485671BD8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76400" y="37439600"/>
          <a:ext cx="4151472" cy="26289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200</xdr:row>
      <xdr:rowOff>88900</xdr:rowOff>
    </xdr:from>
    <xdr:to>
      <xdr:col>7</xdr:col>
      <xdr:colOff>208142</xdr:colOff>
      <xdr:row>213</xdr:row>
      <xdr:rowOff>50800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DE27924-61E7-BC43-ABF6-A48F0875E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00" y="40792400"/>
          <a:ext cx="4157842" cy="2628900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495300</xdr:colOff>
      <xdr:row>200</xdr:row>
      <xdr:rowOff>139700</xdr:rowOff>
    </xdr:from>
    <xdr:to>
      <xdr:col>13</xdr:col>
      <xdr:colOff>615244</xdr:colOff>
      <xdr:row>214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46E9054-9BE1-DE48-B686-88AD9A939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99300" y="40843200"/>
          <a:ext cx="4247444" cy="2730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787400</xdr:colOff>
      <xdr:row>1</xdr:row>
      <xdr:rowOff>127000</xdr:rowOff>
    </xdr:from>
    <xdr:to>
      <xdr:col>6</xdr:col>
      <xdr:colOff>723900</xdr:colOff>
      <xdr:row>14</xdr:row>
      <xdr:rowOff>18100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33EE0E-2BF4-FB46-84FF-F1D4189A4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2900" y="330200"/>
          <a:ext cx="4064000" cy="25581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</xdr:row>
      <xdr:rowOff>76200</xdr:rowOff>
    </xdr:from>
    <xdr:to>
      <xdr:col>13</xdr:col>
      <xdr:colOff>297638</xdr:colOff>
      <xdr:row>14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11994D-F8C1-3442-B414-1E19C298B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279400"/>
          <a:ext cx="4412438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749300</xdr:colOff>
      <xdr:row>17</xdr:row>
      <xdr:rowOff>127000</xdr:rowOff>
    </xdr:from>
    <xdr:to>
      <xdr:col>7</xdr:col>
      <xdr:colOff>261505</xdr:colOff>
      <xdr:row>31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7C3AA8-6433-C147-97D1-360DD288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4800" y="3581400"/>
          <a:ext cx="4465205" cy="28067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17</xdr:row>
      <xdr:rowOff>76200</xdr:rowOff>
    </xdr:from>
    <xdr:to>
      <xdr:col>13</xdr:col>
      <xdr:colOff>527804</xdr:colOff>
      <xdr:row>31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1DCC6-0867-DA46-8AB6-3F933B9AE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0200" y="3530600"/>
          <a:ext cx="4579104" cy="2832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33</xdr:row>
      <xdr:rowOff>152400</xdr:rowOff>
    </xdr:from>
    <xdr:to>
      <xdr:col>7</xdr:col>
      <xdr:colOff>160947</xdr:colOff>
      <xdr:row>48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DAEE25-64D8-D649-B363-78430388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6858000"/>
          <a:ext cx="4720247" cy="2921000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33</xdr:row>
      <xdr:rowOff>165100</xdr:rowOff>
    </xdr:from>
    <xdr:to>
      <xdr:col>13</xdr:col>
      <xdr:colOff>713894</xdr:colOff>
      <xdr:row>48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996F1C-0AE1-F74F-81E6-6F09C4FEC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9100" y="6870700"/>
          <a:ext cx="4676294" cy="294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7</xdr:col>
      <xdr:colOff>402232</xdr:colOff>
      <xdr:row>64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9D7757-A6B6-A243-A85A-9C18D9EB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1000" y="10363200"/>
          <a:ext cx="4529732" cy="28067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50</xdr:row>
      <xdr:rowOff>152400</xdr:rowOff>
    </xdr:from>
    <xdr:to>
      <xdr:col>14</xdr:col>
      <xdr:colOff>63694</xdr:colOff>
      <xdr:row>64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A0CEFB-0593-124C-AF36-9B4FDDF51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23100" y="10312400"/>
          <a:ext cx="4597594" cy="289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</xdr:row>
      <xdr:rowOff>76200</xdr:rowOff>
    </xdr:from>
    <xdr:to>
      <xdr:col>7</xdr:col>
      <xdr:colOff>334939</xdr:colOff>
      <xdr:row>81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A3B461-F464-CD49-BF5F-255FC6BDA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3690600"/>
          <a:ext cx="4437039" cy="2844800"/>
        </a:xfrm>
        <a:prstGeom prst="rect">
          <a:avLst/>
        </a:prstGeom>
      </xdr:spPr>
    </xdr:pic>
    <xdr:clientData/>
  </xdr:twoCellAnchor>
  <xdr:twoCellAnchor editAs="oneCell">
    <xdr:from>
      <xdr:col>8</xdr:col>
      <xdr:colOff>330200</xdr:colOff>
      <xdr:row>67</xdr:row>
      <xdr:rowOff>38100</xdr:rowOff>
    </xdr:from>
    <xdr:to>
      <xdr:col>14</xdr:col>
      <xdr:colOff>84506</xdr:colOff>
      <xdr:row>81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72DA8A-C97E-B44B-A6AA-F826571E0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34200" y="13652500"/>
          <a:ext cx="4707306" cy="2933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84</xdr:row>
      <xdr:rowOff>0</xdr:rowOff>
    </xdr:from>
    <xdr:to>
      <xdr:col>7</xdr:col>
      <xdr:colOff>373555</xdr:colOff>
      <xdr:row>97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055F7D-5913-0C40-A326-5D4A0F6F2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27200" y="17068800"/>
          <a:ext cx="4424855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83</xdr:row>
      <xdr:rowOff>114300</xdr:rowOff>
    </xdr:from>
    <xdr:to>
      <xdr:col>13</xdr:col>
      <xdr:colOff>798892</xdr:colOff>
      <xdr:row>97</xdr:row>
      <xdr:rowOff>190500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20EC8C-9646-4B40-890D-698CA7D9F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9100" y="16979900"/>
          <a:ext cx="4761292" cy="29464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635000</xdr:colOff>
      <xdr:row>100</xdr:row>
      <xdr:rowOff>76200</xdr:rowOff>
    </xdr:from>
    <xdr:to>
      <xdr:col>7</xdr:col>
      <xdr:colOff>386193</xdr:colOff>
      <xdr:row>114</xdr:row>
      <xdr:rowOff>190500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C36250-450E-484C-8099-FE2197510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500" y="20396200"/>
          <a:ext cx="4704193" cy="2984500"/>
        </a:xfrm>
        <a:prstGeom prst="rect">
          <a:avLst/>
        </a:prstGeom>
      </xdr:spPr>
    </xdr:pic>
    <xdr:clientData/>
  </xdr:twoCellAnchor>
  <xdr:twoCellAnchor editAs="oneCell">
    <xdr:from>
      <xdr:col>8</xdr:col>
      <xdr:colOff>406400</xdr:colOff>
      <xdr:row>100</xdr:row>
      <xdr:rowOff>88900</xdr:rowOff>
    </xdr:from>
    <xdr:to>
      <xdr:col>14</xdr:col>
      <xdr:colOff>41986</xdr:colOff>
      <xdr:row>114</xdr:row>
      <xdr:rowOff>139700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B37C8B-EEB0-1542-8791-BB741136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10400" y="20408900"/>
          <a:ext cx="4588586" cy="29210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118</xdr:row>
      <xdr:rowOff>25400</xdr:rowOff>
    </xdr:from>
    <xdr:to>
      <xdr:col>7</xdr:col>
      <xdr:colOff>305879</xdr:colOff>
      <xdr:row>132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59ABE3-D81B-6241-85D2-6B80E362C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67100" y="24180800"/>
          <a:ext cx="4725479" cy="29210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508000</xdr:colOff>
      <xdr:row>118</xdr:row>
      <xdr:rowOff>12700</xdr:rowOff>
    </xdr:from>
    <xdr:to>
      <xdr:col>14</xdr:col>
      <xdr:colOff>316589</xdr:colOff>
      <xdr:row>132</xdr:row>
      <xdr:rowOff>139700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66F57E-36A5-5C4F-B15F-377713E44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20200" y="24168100"/>
          <a:ext cx="4761589" cy="29972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136</xdr:row>
      <xdr:rowOff>139700</xdr:rowOff>
    </xdr:from>
    <xdr:to>
      <xdr:col>7</xdr:col>
      <xdr:colOff>258739</xdr:colOff>
      <xdr:row>151</xdr:row>
      <xdr:rowOff>63500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DEFC20A-4614-4F42-9EC2-DD9B0C6C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27978100"/>
          <a:ext cx="4741839" cy="29972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136</xdr:row>
      <xdr:rowOff>203199</xdr:rowOff>
    </xdr:from>
    <xdr:to>
      <xdr:col>14</xdr:col>
      <xdr:colOff>254000</xdr:colOff>
      <xdr:row>151</xdr:row>
      <xdr:rowOff>77068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622BC09-0FF8-3649-BF46-7E3967DF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31300" y="28041599"/>
          <a:ext cx="4787900" cy="29472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6</xdr:row>
      <xdr:rowOff>12700</xdr:rowOff>
    </xdr:from>
    <xdr:to>
      <xdr:col>10</xdr:col>
      <xdr:colOff>596900</xdr:colOff>
      <xdr:row>12</xdr:row>
      <xdr:rowOff>88900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59CC7B3-6528-4D45-A284-C1A0368EA74D}"/>
            </a:ext>
          </a:extLst>
        </xdr:cNvPr>
        <xdr:cNvSpPr txBox="1"/>
      </xdr:nvSpPr>
      <xdr:spPr>
        <a:xfrm>
          <a:off x="7797800" y="1231900"/>
          <a:ext cx="2781300" cy="12954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Random</a:t>
          </a:r>
          <a:r>
            <a:rPr lang="en-US" sz="1100" b="1" baseline="0"/>
            <a:t> graphs in the former training set will be included while training</a:t>
          </a:r>
          <a:endParaRPr lang="en-US" sz="11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9</xdr:row>
      <xdr:rowOff>63500</xdr:rowOff>
    </xdr:from>
    <xdr:to>
      <xdr:col>14</xdr:col>
      <xdr:colOff>241300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6EA77-EF93-8349-BE5C-172051615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5</xdr:row>
      <xdr:rowOff>38100</xdr:rowOff>
    </xdr:from>
    <xdr:to>
      <xdr:col>13</xdr:col>
      <xdr:colOff>317500</xdr:colOff>
      <xdr:row>21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D3EB23-E79D-AB46-A97F-9FBF0FFB7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400050</xdr:colOff>
      <xdr:row>8</xdr:row>
      <xdr:rowOff>12700</xdr:rowOff>
    </xdr:from>
    <xdr:to>
      <xdr:col>5</xdr:col>
      <xdr:colOff>114300</xdr:colOff>
      <xdr:row>26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72D906-2CAF-B044-8E93-624E7B064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222250</xdr:colOff>
      <xdr:row>7</xdr:row>
      <xdr:rowOff>101600</xdr:rowOff>
    </xdr:from>
    <xdr:to>
      <xdr:col>14</xdr:col>
      <xdr:colOff>50800</xdr:colOff>
      <xdr:row>24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2F62E27-B296-544B-8F3F-96A8C067A8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77050" y="1524000"/>
              <a:ext cx="5607050" cy="3467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768350</xdr:colOff>
      <xdr:row>1</xdr:row>
      <xdr:rowOff>139699</xdr:rowOff>
    </xdr:from>
    <xdr:to>
      <xdr:col>14</xdr:col>
      <xdr:colOff>657412</xdr:colOff>
      <xdr:row>29</xdr:row>
      <xdr:rowOff>194235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FDB90-985A-A14C-9EBF-D39EC9627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29</xdr:row>
      <xdr:rowOff>25400</xdr:rowOff>
    </xdr:from>
    <xdr:to>
      <xdr:col>2</xdr:col>
      <xdr:colOff>495300</xdr:colOff>
      <xdr:row>51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5CA485-972A-BB4B-9B2D-3E3F899DF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918200"/>
          <a:ext cx="5003800" cy="44704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317500</xdr:colOff>
      <xdr:row>27</xdr:row>
      <xdr:rowOff>152400</xdr:rowOff>
    </xdr:from>
    <xdr:to>
      <xdr:col>10</xdr:col>
      <xdr:colOff>457200</xdr:colOff>
      <xdr:row>49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2F872-C641-FD48-BF49-F525EC5C5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5676900"/>
          <a:ext cx="5092700" cy="4457700"/>
        </a:xfrm>
        <a:prstGeom prst="rect">
          <a:avLst/>
        </a:prstGeom>
      </xdr:spPr>
    </xdr:pic>
    <xdr:clientData/>
  </xdr:twoCellAnchor>
  <xdr:twoCellAnchor editAs="oneCell">
    <xdr:from>
      <xdr:col>11</xdr:col>
      <xdr:colOff>241300</xdr:colOff>
      <xdr:row>28</xdr:row>
      <xdr:rowOff>38100</xdr:rowOff>
    </xdr:from>
    <xdr:to>
      <xdr:col>16</xdr:col>
      <xdr:colOff>648170</xdr:colOff>
      <xdr:row>43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5C3CCA-5F5D-D24B-84A9-B7C3B8549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12700" y="5765800"/>
          <a:ext cx="4534370" cy="30607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1.711350925929" createdVersion="6" refreshedVersion="6" minRefreshableVersion="3" recordCount="938" xr:uid="{50468C5E-E55B-8A47-AC6B-332CFB897F8E}">
  <cacheSource type="worksheet">
    <worksheetSource ref="A1:BD939" sheet="labeling_analysis"/>
  </cacheSource>
  <cacheFields count="56">
    <cacheField name="split" numFmtId="0">
      <sharedItems/>
    </cacheField>
    <cacheField name="tsp_id" numFmtId="0">
      <sharedItems containsSemiMixedTypes="0" containsString="0" containsNumber="1" containsInteger="1" minValue="0" maxValue="978"/>
    </cacheField>
    <cacheField name="concorde_soln" numFmtId="0">
      <sharedItems containsSemiMixedTypes="0" containsString="0" containsNumber="1" containsInteger="1" minValue="338" maxValue="18038"/>
    </cacheField>
    <cacheField name="initial_soln" numFmtId="0">
      <sharedItems containsSemiMixedTypes="0" containsString="0" containsNumber="1" minValue="318.5" maxValue="17299.5"/>
    </cacheField>
    <cacheField name="max_obj_subtours" numFmtId="0">
      <sharedItems containsSemiMixedTypes="0" containsString="0" containsNumber="1" minValue="328" maxValue="17409.5"/>
    </cacheField>
    <cacheField name="check1" numFmtId="0">
      <sharedItems containsSemiMixedTypes="0" containsString="0" containsNumber="1" containsInteger="1" minValue="0" maxValue="1"/>
    </cacheField>
    <cacheField name="count_subtours" numFmtId="0">
      <sharedItems containsSemiMixedTypes="0" containsString="0" containsNumber="1" containsInteger="1" minValue="0" maxValue="59"/>
    </cacheField>
    <cacheField name="n_nodes" numFmtId="0">
      <sharedItems containsSemiMixedTypes="0" containsString="0" containsNumber="1" containsInteger="1" minValue="6" maxValue="200" count="152">
        <n v="8"/>
        <n v="9"/>
        <n v="7"/>
        <n v="6"/>
        <n v="12"/>
        <n v="62"/>
        <n v="46"/>
        <n v="38"/>
        <n v="58"/>
        <n v="68"/>
        <n v="42"/>
        <n v="40"/>
        <n v="44"/>
        <n v="22"/>
        <n v="34"/>
        <n v="28"/>
        <n v="20"/>
        <n v="26"/>
        <n v="14"/>
        <n v="10"/>
        <n v="16"/>
        <n v="13"/>
        <n v="11"/>
        <n v="32"/>
        <n v="24"/>
        <n v="21"/>
        <n v="25"/>
        <n v="15"/>
        <n v="29"/>
        <n v="30"/>
        <n v="17"/>
        <n v="106"/>
        <n v="70"/>
        <n v="66"/>
        <n v="64"/>
        <n v="60"/>
        <n v="84"/>
        <n v="56"/>
        <n v="54"/>
        <n v="80"/>
        <n v="52"/>
        <n v="48"/>
        <n v="136"/>
        <n v="43"/>
        <n v="61"/>
        <n v="78"/>
        <n v="50"/>
        <n v="33"/>
        <n v="144"/>
        <n v="63"/>
        <n v="47"/>
        <n v="77"/>
        <n v="150"/>
        <n v="100"/>
        <n v="27"/>
        <n v="65"/>
        <n v="49"/>
        <n v="36"/>
        <n v="82"/>
        <n v="79"/>
        <n v="55"/>
        <n v="74"/>
        <n v="176"/>
        <n v="39"/>
        <n v="19"/>
        <n v="73"/>
        <n v="18"/>
        <n v="126"/>
        <n v="88"/>
        <n v="35"/>
        <n v="85"/>
        <n v="76"/>
        <n v="118"/>
        <n v="41"/>
        <n v="57"/>
        <n v="114"/>
        <n v="133"/>
        <n v="119"/>
        <n v="140"/>
        <n v="108"/>
        <n v="69"/>
        <n v="31"/>
        <n v="95"/>
        <n v="45"/>
        <n v="104"/>
        <n v="71"/>
        <n v="91"/>
        <n v="101"/>
        <n v="75"/>
        <n v="120"/>
        <n v="135"/>
        <n v="115"/>
        <n v="105"/>
        <n v="145"/>
        <n v="51"/>
        <n v="121"/>
        <n v="53"/>
        <n v="81"/>
        <n v="72"/>
        <n v="116"/>
        <n v="92"/>
        <n v="112"/>
        <n v="96"/>
        <n v="23"/>
        <n v="37"/>
        <n v="87"/>
        <n v="194"/>
        <n v="189"/>
        <n v="174"/>
        <n v="160"/>
        <n v="130"/>
        <n v="124"/>
        <n v="113"/>
        <n v="110"/>
        <n v="103"/>
        <n v="102"/>
        <n v="99"/>
        <n v="98"/>
        <n v="97"/>
        <n v="192"/>
        <n v="94"/>
        <n v="90"/>
        <n v="86"/>
        <n v="83"/>
        <n v="164"/>
        <n v="162"/>
        <n v="158"/>
        <n v="147"/>
        <n v="67"/>
        <n v="122"/>
        <n v="59"/>
        <n v="117"/>
        <n v="170"/>
        <n v="111"/>
        <n v="109"/>
        <n v="107"/>
        <n v="200"/>
        <n v="198"/>
        <n v="93"/>
        <n v="89"/>
        <n v="127"/>
        <n v="156"/>
        <n v="142"/>
        <n v="128"/>
        <n v="188"/>
        <n v="123"/>
        <n v="141"/>
        <n v="132"/>
        <n v="190"/>
        <n v="183"/>
        <n v="157"/>
        <n v="137"/>
      </sharedItems>
    </cacheField>
    <cacheField name="structure" numFmtId="0">
      <sharedItems count="23">
        <s v="balanced_tree"/>
        <s v="barbell"/>
        <s v="circular_ladder"/>
        <s v="ladder"/>
        <s v="star"/>
        <s v="cavemen"/>
        <s v="random_lobster"/>
        <s v="grid"/>
        <s v="turan"/>
        <s v="relaxed_cavemen"/>
        <s v="windmill"/>
        <s v="random_tree"/>
        <s v="mini_graphs"/>
        <s v="dorogovtsev_goltsev_mendes"/>
        <s v="complete_multipartite"/>
        <s v="uniform"/>
        <s v="lollipop"/>
        <s v="hexagonal_lattice"/>
        <s v="normal"/>
        <s v="ring_of_cliques"/>
        <s v="n_bull"/>
        <s v="exponential"/>
        <s v="hypercube"/>
      </sharedItems>
    </cacheField>
    <cacheField name="count_subtours_p" numFmtId="9">
      <sharedItems containsSemiMixedTypes="0" containsString="0" containsNumber="1" minValue="0" maxValue="0.53636363636363638"/>
    </cacheField>
    <cacheField name="count_subtours_p_capped" numFmtId="9">
      <sharedItems containsSemiMixedTypes="0" containsString="0" containsNumber="1" minValue="0" maxValue="0.3" count="363">
        <n v="0"/>
        <n v="2.8301886792452831E-2"/>
        <n v="2.8571428571428571E-2"/>
        <n v="3.0303030303030304E-2"/>
        <n v="3.125E-2"/>
        <n v="3.3333333333333333E-2"/>
        <n v="3.4482758620689655E-2"/>
        <n v="3.5714285714285712E-2"/>
        <n v="3.7037037037037035E-2"/>
        <n v="3.7499999999999999E-2"/>
        <n v="3.8461538461538464E-2"/>
        <n v="4.1666666666666664E-2"/>
        <n v="4.2857142857142858E-2"/>
        <n v="4.4117647058823532E-2"/>
        <n v="4.6511627906976744E-2"/>
        <n v="4.9180327868852458E-2"/>
        <n v="5.128205128205128E-2"/>
        <n v="5.1724137931034482E-2"/>
        <n v="5.3571428571428568E-2"/>
        <n v="5.5555555555555552E-2"/>
        <n v="5.7692307692307696E-2"/>
        <n v="0.06"/>
        <n v="6.0606060606060608E-2"/>
        <n v="6.25E-2"/>
        <n v="6.3492063492063489E-2"/>
        <n v="6.3829787234042548E-2"/>
        <n v="6.4516129032258063E-2"/>
        <n v="6.4935064935064929E-2"/>
        <n v="6.5217391304347824E-2"/>
        <n v="6.6666666666666666E-2"/>
        <n v="7.0000000000000007E-2"/>
        <n v="7.1428571428571425E-2"/>
        <n v="7.407407407407407E-2"/>
        <n v="7.575757575757576E-2"/>
        <n v="7.6923076923076927E-2"/>
        <n v="7.8947368421052627E-2"/>
        <n v="8.1632653061224483E-2"/>
        <n v="8.3333333333333329E-2"/>
        <n v="8.5365853658536592E-2"/>
        <n v="8.8235294117647065E-2"/>
        <n v="8.8607594936708861E-2"/>
        <n v="9.0909090909090912E-2"/>
        <n v="9.45945945945946E-2"/>
        <n v="9.5238095238095233E-2"/>
        <n v="9.6590909090909088E-2"/>
        <n v="0.1"/>
        <n v="0.10256410256410256"/>
        <n v="0.10416666666666667"/>
        <n v="0.10526315789473684"/>
        <n v="0.10714285714285714"/>
        <n v="0.1095890410958904"/>
        <n v="0.1111111111111111"/>
        <n v="0.11363636363636363"/>
        <n v="0.11428571428571428"/>
        <n v="0.11666666666666667"/>
        <n v="0.11764705882352941"/>
        <n v="0.11842105263157894"/>
        <n v="0.11864406779661017"/>
        <n v="0.12195121951219512"/>
        <n v="0.12280701754385964"/>
        <n v="0.125"/>
        <n v="0.12698412698412698"/>
        <n v="0.12962962962962962"/>
        <n v="0.13157894736842105"/>
        <n v="0.13333333333333333"/>
        <n v="0.13533834586466165"/>
        <n v="0.13559322033898305"/>
        <n v="0.13636363636363635"/>
        <n v="0.13953488372093023"/>
        <n v="0.14117647058823529"/>
        <n v="0.14285714285714285"/>
        <n v="0.14545454545454545"/>
        <n v="0.14705882352941177"/>
        <n v="0.14772727272727273"/>
        <n v="0.14814814814814814"/>
        <n v="0.15"/>
        <n v="0.15151515151515152"/>
        <n v="0.15384615384615385"/>
        <n v="0.15625"/>
        <n v="0.15714285714285714"/>
        <n v="0.15740740740740741"/>
        <n v="0.15942028985507245"/>
        <n v="0.16"/>
        <n v="0.16129032258064516"/>
        <n v="0.16176470588235295"/>
        <n v="0.16666666666666666"/>
        <n v="0.16842105263157894"/>
        <n v="0.171875"/>
        <n v="0.17460317460317459"/>
        <n v="0.17777777777777778"/>
        <n v="0.17948717948717949"/>
        <n v="0.18"/>
        <n v="0.18181818181818182"/>
        <n v="0.18367346938775511"/>
        <n v="0.18461538461538463"/>
        <n v="0.1875"/>
        <n v="0.18867924528301888"/>
        <n v="0.19230769230769232"/>
        <n v="0.19444444444444445"/>
        <n v="0.19565217391304349"/>
        <n v="0.19642857142857142"/>
        <n v="0.19718309859154928"/>
        <n v="0.19736842105263158"/>
        <n v="0.19780219780219779"/>
        <n v="0.19801980198019803"/>
        <n v="0.2"/>
        <n v="0.20512820512820512"/>
        <n v="0.20833333333333334"/>
        <n v="0.21052631578947367"/>
        <n v="0.21428571428571427"/>
        <n v="0.21568627450980393"/>
        <n v="0.21666666666666667"/>
        <n v="0.21875"/>
        <n v="0.22222222222222221"/>
        <n v="0.22368421052631579"/>
        <n v="0.22500000000000001"/>
        <n v="0.22857142857142856"/>
        <n v="0.23076923076923078"/>
        <n v="0.234375"/>
        <n v="0.23684210526315788"/>
        <n v="0.23809523809523808"/>
        <n v="0.2391304347826087"/>
        <n v="0.23966942148760331"/>
        <n v="0.24242424242424243"/>
        <n v="0.24444444444444444"/>
        <n v="0.24528301886792453"/>
        <n v="0.24561403508771928"/>
        <n v="0.24615384615384617"/>
        <n v="0.24637681159420291"/>
        <n v="0.24691358024691357"/>
        <n v="0.25"/>
        <n v="0.25806451612903225"/>
        <n v="0.2608695652173913"/>
        <n v="0.26923076923076922"/>
        <n v="0.27272727272727271"/>
        <n v="0.27777777777777779"/>
        <n v="0.2857142857142857"/>
        <n v="0.29166666666666669"/>
        <n v="0.29310344827586204"/>
        <n v="0.3"/>
        <n v="5.1546391752577317E-2"/>
        <n v="0.1164021164021164"/>
        <n v="7.4712643678160925E-2"/>
        <n v="6.8750000000000006E-2"/>
        <n v="6.9230769230769235E-2"/>
        <n v="0.10317460317460317"/>
        <n v="4.0322580645161289E-2"/>
        <n v="0.23140495867768596"/>
        <n v="0.18260869565217391"/>
        <n v="0.13274336283185842"/>
        <n v="5.4545454545454543E-2"/>
        <n v="0.19090909090909092"/>
        <n v="0.12380952380952381"/>
        <n v="0.1553398058252427"/>
        <n v="0.12745098039215685"/>
        <n v="0.13131313131313133"/>
        <n v="0.20202020202020202"/>
        <n v="5.1020408163265307E-2"/>
        <n v="0.23711340206185566"/>
        <n v="0.11979166666666667"/>
        <n v="0.17708333333333334"/>
        <n v="0.15789473684210525"/>
        <n v="7.4468085106382975E-2"/>
        <n v="0.16304347826086957"/>
        <n v="0.10989010989010989"/>
        <n v="0.15555555555555556"/>
        <n v="0.10227272727272728"/>
        <n v="0.17241379310344829"/>
        <n v="6.9767441860465115E-2"/>
        <n v="5.9523809523809521E-2"/>
        <n v="0.13095238095238096"/>
        <n v="0.15476190476190477"/>
        <n v="0.16867469879518071"/>
        <n v="6.7073170731707321E-2"/>
        <n v="9.7560975609756101E-2"/>
        <n v="0.12345679012345678"/>
        <n v="0.13580246913580246"/>
        <n v="0.1125"/>
        <n v="5.6962025316455694E-2"/>
        <n v="0.17721518987341772"/>
        <n v="5.4054054054054057E-2"/>
        <n v="8.1081081081081086E-2"/>
        <n v="4.0816326530612242E-2"/>
        <n v="0.12857142857142856"/>
        <n v="8.6956521739130432E-2"/>
        <n v="0.11594202898550725"/>
        <n v="0.18518518518518517"/>
        <n v="0.11940298507462686"/>
        <n v="0.11538461538461539"/>
        <n v="7.8125E-2"/>
        <n v="8.7301587301587297E-2"/>
        <n v="0.15873015873015872"/>
        <n v="9.6774193548387094E-2"/>
        <n v="0.14516129032258066"/>
        <n v="6.5573770491803282E-2"/>
        <n v="0.10833333333333334"/>
        <n v="0.18333333333333332"/>
        <n v="0.15254237288135594"/>
        <n v="0.17094017094017094"/>
        <n v="6.8965517241379309E-2"/>
        <n v="8.6206896551724144E-2"/>
        <n v="0.1206896551724138"/>
        <n v="0.13793103448275862"/>
        <n v="0.15517241379310345"/>
        <n v="0.22413793103448276"/>
        <n v="0.19130434782608696"/>
        <n v="0.10588235294117647"/>
        <n v="0.17857142857142858"/>
        <n v="9.90990990990991E-2"/>
        <n v="0.10810810810810811"/>
        <n v="0.11711711711711711"/>
        <n v="7.2727272727272724E-2"/>
        <n v="0.11818181818181818"/>
        <n v="0.10091743119266056"/>
        <n v="6.4814814814814811E-2"/>
        <n v="0.12149532710280374"/>
        <n v="5.6603773584905662E-2"/>
        <n v="0.11320754716981132"/>
        <n v="0.15094339622641509"/>
        <n v="0.1650485436893204"/>
        <n v="0.17647058823529413"/>
        <n v="0.04"/>
        <n v="6.5000000000000002E-2"/>
        <n v="8.666666666666667E-2"/>
        <n v="0.11"/>
        <n v="0.12"/>
        <n v="6.1224489795918366E-2"/>
        <n v="0.29591836734693877"/>
        <n v="7.2916666666666671E-2"/>
        <n v="0.13978494623655913"/>
        <n v="0.13043478260869565"/>
        <n v="0.14130434782608695"/>
        <n v="0.15217391304347827"/>
        <n v="0.12087912087912088"/>
        <n v="6.741573033707865E-2"/>
        <n v="9.7744360902255634E-2"/>
        <n v="5.6818181818181816E-2"/>
        <n v="0.11494252873563218"/>
        <n v="9.3023255813953487E-2"/>
        <n v="7.0866141732283464E-2"/>
        <n v="7.9365079365079361E-2"/>
        <n v="0.13492063492063491"/>
        <n v="6.097560975609756E-2"/>
        <n v="0.18292682926829268"/>
        <n v="4.9382716049382713E-2"/>
        <n v="0.05"/>
        <n v="5.0632911392405063E-2"/>
        <n v="2.564102564102564E-2"/>
        <n v="0.21794871794871795"/>
        <n v="3.896103896103896E-2"/>
        <n v="3.9473684210526314E-2"/>
        <n v="9.2105263157894732E-2"/>
        <n v="0.10666666666666667"/>
        <n v="0.21333333333333335"/>
        <n v="0.13513513513513514"/>
        <n v="0.15315315315315314"/>
        <n v="0.16216216216216217"/>
        <n v="6.363636363636363E-2"/>
        <n v="0.12727272727272726"/>
        <n v="0.16363636363636364"/>
        <n v="8.2191780821917804E-2"/>
        <n v="0.23287671232876711"/>
        <n v="6.9444444444444448E-2"/>
        <n v="9.8591549295774641E-2"/>
        <n v="0.17142857142857143"/>
        <n v="0.14423076923076922"/>
        <n v="4.3478260869565216E-2"/>
        <n v="0.20588235294117646"/>
        <n v="2.9850746268656716E-2"/>
        <n v="4.5454545454545456E-2"/>
        <n v="0.12121212121212122"/>
        <n v="4.6875E-2"/>
        <n v="5.7291666666666664E-2"/>
        <n v="9.375E-2"/>
        <n v="0.11458333333333333"/>
        <n v="4.2553191489361701E-2"/>
        <n v="8.5106382978723402E-2"/>
        <n v="0.10638297872340426"/>
        <n v="0.16025641025641027"/>
        <n v="0.12903225806451613"/>
        <n v="0.17741935483870969"/>
        <n v="5.6910569105691054E-2"/>
        <n v="7.3170731707317069E-2"/>
        <n v="0.23595505617977527"/>
        <n v="0.11564625850340136"/>
        <n v="0.20689655172413793"/>
        <n v="5.2631578947368418E-2"/>
        <n v="9.2198581560283682E-2"/>
        <n v="8.9285714285714288E-2"/>
        <n v="0.19047619047619047"/>
        <n v="0.14634146341463414"/>
        <n v="0.14678899082568808"/>
        <n v="9.2592592592592587E-2"/>
        <n v="0.20987654320987653"/>
        <n v="0.10606060606060606"/>
        <n v="8.9743589743589744E-2"/>
        <n v="0.16346153846153846"/>
        <n v="0.10784313725490197"/>
        <n v="0.14473684210526316"/>
        <n v="0.14000000000000001"/>
        <n v="0.14666666666666667"/>
        <n v="0.22666666666666666"/>
        <n v="9.9173553719008267E-2"/>
        <n v="0.1368421052631579"/>
        <n v="5.3191489361702128E-2"/>
        <n v="0.11702127659574468"/>
        <n v="0.17391304347826086"/>
        <n v="0.21978021978021978"/>
        <n v="8.1481481481481488E-2"/>
        <n v="8.8888888888888892E-2"/>
        <n v="0.12592592592592591"/>
        <n v="0.22727272727272727"/>
        <n v="8.0459770114942528E-2"/>
        <n v="8.1395348837209308E-2"/>
        <n v="0.11627906976744186"/>
        <n v="0.140625"/>
        <n v="7.0588235294117646E-2"/>
        <n v="0.16981132075471697"/>
        <n v="0.11578947368421053"/>
        <n v="0.21686746987951808"/>
        <n v="0.19354838709677419"/>
        <n v="0.21951219512195122"/>
        <n v="0.19672131147540983"/>
        <n v="7.4999999999999997E-2"/>
        <n v="0.29113924050632911"/>
        <n v="0.23376623376623376"/>
        <n v="6.5789473684210523E-2"/>
        <n v="0.14035087719298245"/>
        <n v="0.22807017543859648"/>
        <n v="0.28828828828828829"/>
        <n v="9.8360655737704916E-2"/>
        <n v="6.8493150684931503E-2"/>
        <n v="8.5714285714285715E-2"/>
        <n v="0.10344827586206896"/>
        <n v="9.6153846153846159E-2"/>
        <n v="5.8252427184466021E-2"/>
        <n v="0.08"/>
        <n v="0.21212121212121213"/>
        <n v="0.21518987341772153"/>
        <n v="0.11464968152866242"/>
        <n v="8.6021505376344093E-2"/>
        <n v="0.10185185185185185"/>
        <n v="0.18978102189781021"/>
        <n v="0.13186813186813187"/>
        <n v="0.27358490566037735"/>
        <n v="8.4745762711864403E-2"/>
        <n v="0.21367521367521367"/>
        <n v="0.27586206896551724"/>
        <n v="9.6491228070175433E-2"/>
        <n v="0.12781954887218044"/>
        <n v="0.12264150943396226"/>
        <n v="0.20754716981132076"/>
        <n v="0.19491525423728814"/>
        <n v="1.1111111111111112E-2"/>
        <n v="0.12568306010928962"/>
        <n v="0.1864406779661017"/>
        <n v="0.25925925925925924"/>
        <n v="0.24060150375939848"/>
        <n v="0.23958333333333334"/>
        <n v="0.21153846153846154"/>
        <n v="0.19166666666666668"/>
        <n v="0.24107142857142858"/>
        <n v="6.8181818181818177E-2"/>
      </sharedItems>
    </cacheField>
    <cacheField name="subtour_to_initial" numFmtId="9">
      <sharedItems containsSemiMixedTypes="0" containsString="0" containsNumber="1" minValue="1" maxValue="3.8861788617886179" count="720">
        <n v="1"/>
        <n v="1.0099537859936012"/>
        <n v="1.0060825676200336"/>
        <n v="1.0401074005705655"/>
        <n v="1.0468578658793757"/>
        <n v="1.003254116950991"/>
        <n v="1.0050007576905591"/>
        <n v="1.0113499326097752"/>
        <n v="1.0079644662275999"/>
        <n v="1.0005545542769998"/>
        <n v="1.0113241628456302"/>
        <n v="1.0066533207724917"/>
        <n v="1.0066483595895361"/>
        <n v="1.01828165374677"/>
        <n v="1.0051810488745609"/>
        <n v="1.0727991565629942"/>
        <n v="1.0461036671368125"/>
        <n v="1.1228346456692913"/>
        <n v="1.0472049689440994"/>
        <n v="1.001117006422787"/>
        <n v="1.0538239672497209"/>
        <n v="1.026766917293233"/>
        <n v="1.028317393903168"/>
        <n v="1.0244840145690004"/>
        <n v="1.0069805435912669"/>
        <n v="1.0090213069024867"/>
        <n v="1.0302998750520616"/>
        <n v="1.2004621072088724"/>
        <n v="1.0776255707762556"/>
        <n v="1.0088648592715233"/>
        <n v="1.0166528424679384"/>
        <n v="1.0154045493809387"/>
        <n v="1.0015035333032627"/>
        <n v="1.0173111067271652"/>
        <n v="1.0225438502098354"/>
        <n v="1.0967347437935673"/>
        <n v="1.0026560424966799"/>
        <n v="1.3633419689119171"/>
        <n v="1.0005660183184111"/>
        <n v="1.010919414719371"/>
        <n v="1.0245484832544276"/>
        <n v="1.0305298570227082"/>
        <n v="1.0054442732408835"/>
        <n v="1.0537724051688204"/>
        <n v="1.0388909336277756"/>
        <n v="1.0157309465690263"/>
        <n v="1.0032179424670893"/>
        <n v="1.0884934178449537"/>
        <n v="1.0085811510578488"/>
        <n v="1.0209912536443149"/>
        <n v="1.0539801444043322"/>
        <n v="1.0417449082767587"/>
        <n v="1.0009301364200083"/>
        <n v="1.0146589431374866"/>
        <n v="1.02263757539653"/>
        <n v="1.0090497737556561"/>
        <n v="1.0532554847841471"/>
        <n v="1.0120195874758866"/>
        <n v="1.0036511800190497"/>
        <n v="1.0011742100768575"/>
        <n v="1.0289027761086409"/>
        <n v="1.0792257754267853"/>
        <n v="1.0099070860853017"/>
        <n v="1.0087843257075202"/>
        <n v="1.3859688195991091"/>
        <n v="1.3629914277268695"/>
        <n v="1.364974523494999"/>
        <n v="1.3165737358200347"/>
        <n v="1.0002285714285715"/>
        <n v="1.03646408839779"/>
        <n v="1.0034097954122754"/>
        <n v="1.0765782592454241"/>
        <n v="1.0334225833256394"/>
        <n v="1.0141509433962264"/>
        <n v="1.0410399509970734"/>
        <n v="1.0017947354427015"/>
        <n v="1.0087937857247544"/>
        <n v="1.1600656026632723"/>
        <n v="1.0059425747234643"/>
        <n v="1.3485148514851486"/>
        <n v="1.3255131964809383"/>
        <n v="1.3402019872943476"/>
        <n v="1.006813943480132"/>
        <n v="1.0232464119668485"/>
        <n v="1.0422071636011616"/>
        <n v="1.0141880167398183"/>
        <n v="1.0405260332796564"/>
        <n v="1.0412007062978224"/>
        <n v="1.0147125624589917"/>
        <n v="1.028941355674029"/>
        <n v="1.0320067580251548"/>
        <n v="1.0302375809935205"/>
        <n v="1.2192682926829268"/>
        <n v="1.0665467625899281"/>
        <n v="1.0336474606286763"/>
        <n v="1.0431815867196252"/>
        <n v="1.064842425305502"/>
        <n v="1.0412834448160535"/>
        <n v="1.0519472665699081"/>
        <n v="1.0819483853533307"/>
        <n v="1.066382539067545"/>
        <n v="1.0483799378606302"/>
        <n v="1.0005929439667951"/>
        <n v="1.0002434867299732"/>
        <n v="1.2432322133043123"/>
        <n v="1.0491236886739117"/>
        <n v="1.2637219027705175"/>
        <n v="1.1186591327534761"/>
        <n v="1.0291266124394052"/>
        <n v="1.0553069053708439"/>
        <n v="1.3385858585858585"/>
        <n v="1.0555714694929819"/>
        <n v="1.3078886310904871"/>
        <n v="1.0210695833053747"/>
        <n v="1.0073800738007379"/>
        <n v="1.0469875743969927"/>
        <n v="1.1759460635058721"/>
        <n v="1.3777555110220441"/>
        <n v="1.0166560638482447"/>
        <n v="1.0064377682403434"/>
        <n v="1.0488665923448532"/>
        <n v="1.0068227918126498"/>
        <n v="1.3403189066059225"/>
        <n v="1.0558785529715762"/>
        <n v="1.0394004491748852"/>
        <n v="1.0354714335786892"/>
        <n v="1.0392156862745099"/>
        <n v="1.0149987070080166"/>
        <n v="1.045040610386414"/>
        <n v="1.0867835069003471"/>
        <n v="1.028169014084507"/>
        <n v="1.0548112058465287"/>
        <n v="1.0530785562632696"/>
        <n v="1.0397307502873092"/>
        <n v="1.1378043178686266"/>
        <n v="1.0453233746392803"/>
        <n v="1.262674925441615"/>
        <n v="1.0990289483327227"/>
        <n v="1.0270926393474462"/>
        <n v="1.0267765190525231"/>
        <n v="1.0522030651340997"/>
        <n v="1.063128772635815"/>
        <n v="1.0617156963587739"/>
        <n v="1.0277401894451963"/>
        <n v="1.0953783280245206"/>
        <n v="1.1278588542801133"/>
        <n v="1.0873982033414491"/>
        <n v="1.0713380544166977"/>
        <n v="1.2077685616022658"/>
        <n v="1.1070008833922262"/>
        <n v="1.1158084914182476"/>
        <n v="1.0845511482254697"/>
        <n v="1.0458449525934188"/>
        <n v="1.0355091022357583"/>
        <n v="1.371518654755649"/>
        <n v="1.0831792975970425"/>
        <n v="1.1622002820874471"/>
        <n v="1.0952984948418738"/>
        <n v="1.1616276426460559"/>
        <n v="1.1385359951603147"/>
        <n v="1.1335953736333242"/>
        <n v="1.1165382037533511"/>
        <n v="1.1183365446371227"/>
        <n v="1.1181535427097558"/>
        <n v="1.0303203117574375"/>
        <n v="1.0490399226412488"/>
        <n v="3.1974459724950886"/>
        <n v="3.6036199095022625"/>
        <n v="3.3315610378562313"/>
        <n v="3.1507974481658692"/>
        <n v="2.9242735544467275"/>
        <n v="2.8350743906299463"/>
        <n v="3.1610041525103814"/>
        <n v="3.1509928812289245"/>
        <n v="3.2135714285714285"/>
        <n v="2.8349095966620306"/>
        <n v="3.0705754614549403"/>
        <n v="3.54089219330855"/>
        <n v="1.2947959787108221"/>
        <n v="1.6063100137174211"/>
        <n v="1.2616799806342289"/>
        <n v="1.1505630221576462"/>
        <n v="1.167203723594701"/>
        <n v="1.2112841296928327"/>
        <n v="1.0555120508135387"/>
        <n v="1.1535796766743649"/>
        <n v="1.0687995260312524"/>
        <n v="1.0384666934727249"/>
        <n v="1.0608860459606728"/>
        <n v="1.056951530612245"/>
        <n v="1.127404851526558"/>
        <n v="1.2894919282955333"/>
        <n v="1.7437936593229446"/>
        <n v="1.1967123287671233"/>
        <n v="1.022783420258029"/>
        <n v="1.3114754098360655"/>
        <n v="1.0303787733128245"/>
        <n v="1.0865506329113923"/>
        <n v="1.1009867096254531"/>
        <n v="1.0624125206769308"/>
        <n v="1.0418638222792524"/>
        <n v="1.0574580556193978"/>
        <n v="1.1512457912457912"/>
        <n v="1.1278204512722037"/>
        <n v="1.0193295359043795"/>
        <n v="1.0899116557423767"/>
        <n v="1.1947550034506556"/>
        <n v="1.1033541967581448"/>
        <n v="1.1396463889721307"/>
        <n v="1.082237712873908"/>
        <n v="1.0665916462567022"/>
        <n v="1.1576344529157223"/>
        <n v="1.0469483568075117"/>
        <n v="1.0730511716881874"/>
        <n v="1.0601308447181066"/>
        <n v="1.0801834862385322"/>
        <n v="1.113531047265987"/>
        <n v="1.132801161103048"/>
        <n v="1.1148036253776434"/>
        <n v="1.1023691819792929"/>
        <n v="1.0941915908105766"/>
        <n v="1.0869918699186991"/>
        <n v="1.0834806672303789"/>
        <n v="1.056049582322824"/>
        <n v="2.6875725900116145"/>
        <n v="2.7791817087845967"/>
        <n v="2.6696428571428572"/>
        <n v="2.9627222982216144"/>
        <n v="3.047191011235955"/>
        <n v="3.5537609598523305"/>
        <n v="2.6835443037974684"/>
        <n v="3.2727272727272729"/>
        <n v="1.0908412483039349"/>
        <n v="2.857387727116901"/>
        <n v="1.0076080340839928"/>
        <n v="2.9054908485856905"/>
        <n v="2.5890335087233454"/>
        <n v="3.2034930950446792"/>
        <n v="2.7259062776304157"/>
        <n v="1.0870910698496905"/>
        <n v="1.079862700228833"/>
        <n v="1.0654296875"/>
        <n v="2.0426065162907268"/>
        <n v="3.8861788617886179"/>
        <n v="1.0632927776339633"/>
        <n v="1.1574849296718017"/>
        <n v="1.1221929362150764"/>
        <n v="1.0504340277777777"/>
        <n v="1.1109960654379789"/>
        <n v="1.1032689450222883"/>
        <n v="1.0326944757609922"/>
        <n v="1.1619285439877065"/>
        <n v="1.083088543852287"/>
        <n v="1.057955694457211"/>
        <n v="1.1764764764764766"/>
        <n v="1.0164366883116882"/>
        <n v="1.0636757116697186"/>
        <n v="1.0827770360480642"/>
        <n v="1.1695163654127991"/>
        <n v="1.2059880239520957"/>
        <n v="1.0711560789517334"/>
        <n v="1.1443370165745856"/>
        <n v="1.0418448949228194"/>
        <n v="1.1466860311592288"/>
        <n v="1.0940929255194958"/>
        <n v="1.0784142888259638"/>
        <n v="1.0843656557026911"/>
        <n v="1.0865590352071581"/>
        <n v="3.2468955441928413"/>
        <n v="1.0756701868399674"/>
        <n v="2.7702848900108186"/>
        <n v="2.884406165004533"/>
        <n v="2.6726078799249531"/>
        <n v="2.5512010113780024"/>
        <n v="2.3502871205906479"/>
        <n v="2.5835854765506809"/>
        <n v="1.4690956408588158"/>
        <n v="1.0547863924050633"/>
        <n v="1.1066433566433567"/>
        <n v="1.0316050672587176"/>
        <n v="2.8914485165794068"/>
        <n v="3.0900728248371023"/>
        <n v="1.0141365989972877"/>
        <n v="1.0368017704192452"/>
        <n v="1.021118169197762"/>
        <n v="1.0113399092807258"/>
        <n v="1.0215634989828539"/>
        <n v="1.016457804568528"/>
        <n v="1.0057938659437622"/>
        <n v="1.0460685399816561"/>
        <n v="1.0812364718614718"/>
        <n v="1.0350395502386089"/>
        <n v="1.0388349514563107"/>
        <n v="1.0221151307103249"/>
        <n v="1.0819567612228036"/>
        <n v="1.0131870766648685"/>
        <n v="1.0314254664010143"/>
        <n v="1.0467452731458871"/>
        <n v="1.0233943888491779"/>
        <n v="1.0467165860446623"/>
        <n v="1.0149241146711636"/>
        <n v="1.0538461538461539"/>
        <n v="1.0547289208140926"/>
        <n v="1.0135406506397384"/>
        <n v="1.0398089171974523"/>
        <n v="1.0282183626568211"/>
        <n v="1.0746952345770224"/>
        <n v="1.1392527472527472"/>
        <n v="1.0740928882438316"/>
        <n v="1.0216053868139321"/>
        <n v="1.0251082251082251"/>
        <n v="1.0455796232272632"/>
        <n v="1.0179420262839034"/>
        <n v="1.0118532566822735"/>
        <n v="1.030790105416971"/>
        <n v="1.1230237154150198"/>
        <n v="1.0277110453097937"/>
        <n v="1.0261067496632137"/>
        <n v="1.0534899792674499"/>
        <n v="1.0061936259771498"/>
        <n v="1.1369693639236158"/>
        <n v="1.0028364827613758"/>
        <n v="1.0213045156310305"/>
        <n v="1.0439433665443105"/>
        <n v="1.0744796828543113"/>
        <n v="1.066021908615415"/>
        <n v="1.0034191281223288"/>
        <n v="1.0080037984128061"/>
        <n v="1.2740991467456455"/>
        <n v="1.2214059964124029"/>
        <n v="1.0031480198954856"/>
        <n v="1.0346129016238765"/>
        <n v="1.0845968934911243"/>
        <n v="1.0136182202394928"/>
        <n v="1.039751091297483"/>
        <n v="1.0029429396697367"/>
        <n v="1.095087773329227"/>
        <n v="1.0171734046107583"/>
        <n v="1.0088105726872247"/>
        <n v="1.0063585652764531"/>
        <n v="1.1217649975210708"/>
        <n v="1.0151809001538152"/>
        <n v="1.1387268891922075"/>
        <n v="1.0317868036602986"/>
        <n v="1.0348143873821889"/>
        <n v="1.0089493918194996"/>
        <n v="1.0903425309229307"/>
        <n v="1.0312843029637762"/>
        <n v="1.0265620699146711"/>
        <n v="1.0153346563232906"/>
        <n v="1.1745103770827243"/>
        <n v="1.0056595056595057"/>
        <n v="1.003149766307661"/>
        <n v="1.0204117543550941"/>
        <n v="1.0562974902141378"/>
        <n v="1.0035214151175169"/>
        <n v="1.0395918498728554"/>
        <n v="1.1375802997858673"/>
        <n v="1.0100529886594365"/>
        <n v="1.0071871248255946"/>
        <n v="1.1903412516580247"/>
        <n v="1.0470977070853129"/>
        <n v="1.0336363636363637"/>
        <n v="1.0570027175714192"/>
        <n v="1.0288132178118075"/>
        <n v="1.016173353222894"/>
        <n v="1.0176752178716091"/>
        <n v="1.0162954915806628"/>
        <n v="1.0314568451405728"/>
        <n v="1.0219979452468726"/>
        <n v="1.0095744092091428"/>
        <n v="1.057760691975012"/>
        <n v="1.2441607821835958"/>
        <n v="1.0448200355823183"/>
        <n v="1.0371775417298938"/>
        <n v="1.1493268594129331"/>
        <n v="1.0048117562910461"/>
        <n v="1.0289139633286319"/>
        <n v="1.0632653061224491"/>
        <n v="1.0491682318218407"/>
        <n v="1.038380207231973"/>
        <n v="1.0120196027856589"/>
        <n v="1.0093176815847396"/>
        <n v="1.0197844382105419"/>
        <n v="1.0197838345864663"/>
        <n v="1.0095812154199091"/>
        <n v="1.026385058912008"/>
        <n v="1.0458734813573523"/>
        <n v="1.0148424878836833"/>
        <n v="1.0098997493734336"/>
        <n v="1.0259571706683972"/>
        <n v="1.0584100824042657"/>
        <n v="1.0680635442344564"/>
        <n v="1.0104497575656244"/>
        <n v="1.0093773950678508"/>
        <n v="1.0303993480032601"/>
        <n v="1.0100267104992808"/>
        <n v="1.3155568437069778"/>
        <n v="1.0470272085992609"/>
        <n v="1.0189416360838168"/>
        <n v="1.0026566115348359"/>
        <n v="1.001251801835976"/>
        <n v="1.0433101314771849"/>
        <n v="1.0290620871862615"/>
        <n v="1.0444358507734304"/>
        <n v="1.0210710191604344"/>
        <n v="1.0159404888416579"/>
        <n v="1.2142535971223021"/>
        <n v="1.0188127090301002"/>
        <n v="1.0116987740805605"/>
        <n v="1.0270609788013609"/>
        <n v="1.0458531510107016"/>
        <n v="1.1430253090052973"/>
        <n v="1.0304019735887389"/>
        <n v="1.017335945151812"/>
        <n v="1.2312167553191489"/>
        <n v="1.0287183883411917"/>
        <n v="1.0985067437379576"/>
        <n v="1.0269333236013285"/>
        <n v="1.090952110543252"/>
        <n v="1.0819379232974613"/>
        <n v="1.0210204081632652"/>
        <n v="1.0275211974799867"/>
        <n v="1.0278231484088989"/>
        <n v="1.0631895687061184"/>
        <n v="2.765302886140184"/>
        <n v="1.0125237386439461"/>
        <n v="1.0190509099285878"/>
        <n v="1.0162674293886307"/>
        <n v="1.0022565350302577"/>
        <n v="1.0360615295312727"/>
        <n v="1.0243381022858082"/>
        <n v="1.0090745732255166"/>
        <n v="1.0210833402300754"/>
        <n v="1.0104780615586118"/>
        <n v="1.0104681593486478"/>
        <n v="1.0591318019040965"/>
        <n v="1.0633359559402045"/>
        <n v="1.0090066456803077"/>
        <n v="1.0273801408770733"/>
        <n v="1.0205278592375366"/>
        <n v="1.0016764714847441"/>
        <n v="1.0014362547365847"/>
        <n v="1.0211024978466838"/>
        <n v="1.0179584120982987"/>
        <n v="1.0894905920146856"/>
        <n v="1.0799948139504731"/>
        <n v="1.0780920992401355"/>
        <n v="1.2547897289132681"/>
        <n v="1.0315353660424083"/>
        <n v="1.0165818293999691"/>
        <n v="1.0071694958847737"/>
        <n v="1.0045097011012061"/>
        <n v="1.0039279501711464"/>
        <n v="1.0801144492131616"/>
        <n v="1.067553735926305"/>
        <n v="1.0002535255902392"/>
        <n v="1.0003770857555856"/>
        <n v="1.0024618414574102"/>
        <n v="1.0164227746181864"/>
        <n v="1.0110856729726474"/>
        <n v="1.0234335201222617"/>
        <n v="1.0137394823729897"/>
        <n v="1.017043536955788"/>
        <n v="1.0260677129254099"/>
        <n v="1.0328180829578997"/>
        <n v="1.0149695008091622"/>
        <n v="1.1454218371392908"/>
        <n v="1.0640432098765431"/>
        <n v="1.1229833377413383"/>
        <n v="1.0866604155357056"/>
        <n v="1.0298273155416013"/>
        <n v="1.0966842829218852"/>
        <n v="1.0583989501312336"/>
        <n v="1.0165436149849603"/>
        <n v="1.0282739034395709"/>
        <n v="1.0238853503184713"/>
        <n v="1.0354492398587793"/>
        <n v="1.0322059661789853"/>
        <n v="1.0783822476735863"/>
        <n v="1.0409845582259376"/>
        <n v="1.1229872881355931"/>
        <n v="1.2611745513866233"/>
        <n v="1.029322657433456"/>
        <n v="1.0067580251548713"/>
        <n v="1.0060806486025176"/>
        <n v="1.0054617197347508"/>
        <n v="1.0694839747555995"/>
        <n v="1.5765781922525108"/>
        <n v="1.1667225013958682"/>
        <n v="1.0440891025048527"/>
        <n v="1.0434871209651124"/>
        <n v="1.0222778473091365"/>
        <n v="1.0492513790386131"/>
        <n v="1.2735100329439952"/>
        <n v="1.0231788079470199"/>
        <n v="1.0454040188114579"/>
        <n v="1.0312980672774694"/>
        <n v="1.0006804572672836"/>
        <n v="1.0030630003480683"/>
        <n v="1.0324858757062148"/>
        <n v="1.2088211546225271"/>
        <n v="1.127091688563131"/>
        <n v="1.0968921389396709"/>
        <n v="1.0025377320689195"/>
        <n v="1.0079328261272964"/>
        <n v="1.0113780025284449"/>
        <n v="1.0710334144722284"/>
        <n v="1.0220438328236494"/>
        <n v="1.2824305871643149"/>
        <n v="1.0212171754392769"/>
        <n v="1.0232125260045988"/>
        <n v="1.0067832916815422"/>
        <n v="1.0333961933163758"/>
        <n v="1.0036141814389989"/>
        <n v="1.0370439476617968"/>
        <n v="1.0331934496576531"/>
        <n v="1.0181009623736232"/>
        <n v="1.027523576667831"/>
        <n v="1.0079465186680121"/>
        <n v="1.0434392187675385"/>
        <n v="1.0428912783751494"/>
        <n v="1.2255892255892256"/>
        <n v="1.0869055985008198"/>
        <n v="1.0136677773664076"/>
        <n v="1.0066902237926973"/>
        <n v="1.0149875104079933"/>
        <n v="1.0444605752654024"/>
        <n v="1.0561374109761206"/>
        <n v="1.0037657920310981"/>
        <n v="1.1040712680043294"/>
        <n v="1.0215061849080724"/>
        <n v="1.2700430004777832"/>
        <n v="1.1096152483525827"/>
        <n v="1.1407163441745574"/>
        <n v="1.1913223140495868"/>
        <n v="1.0508411039782579"/>
        <n v="1.0002176989223903"/>
        <n v="1.0111267766642533"/>
        <n v="1.0247771288041807"/>
        <n v="1.0922552745380685"/>
        <n v="1.0259968189546427"/>
        <n v="1.0088735724036892"/>
        <n v="1.0787187839305103"/>
        <n v="1.0112713675213676"/>
        <n v="1.057308323969228"/>
        <n v="1.0594664690626159"/>
        <n v="1.0860590663702763"/>
        <n v="1.0303326810176126"/>
        <n v="1.0535817446562681"/>
        <n v="1.0056987115956393"/>
        <n v="1.032733224222586"/>
        <n v="1.060511874119761"/>
        <n v="1.0150070730057199"/>
        <n v="1.0099550745354298"/>
        <n v="1.0498793242156075"/>
        <n v="1.0799322926462291"/>
        <n v="1.0526174975474896"/>
        <n v="1.0135257358987009"/>
        <n v="1.0487804878048781"/>
        <n v="1.0546460512354101"/>
        <n v="1.0085729788388498"/>
        <n v="1.026456178551987"/>
        <n v="1.0003394177100617"/>
        <n v="1.0176452458005856"/>
        <n v="1.0260723296888141"/>
        <n v="1.0243680944452853"/>
        <n v="1.3245343267695582"/>
        <n v="1.0781182094741417"/>
        <n v="1.069353418761616"/>
        <n v="1.0523198420533071"/>
        <n v="1.092350173859685"/>
        <n v="1.0562671142125255"/>
        <n v="1.0033530509600481"/>
        <n v="1.0072232844699385"/>
        <n v="1.1593603220755984"/>
        <n v="1.0816293145754949"/>
        <n v="1.1309927186215847"/>
        <n v="1.017716343813881"/>
        <n v="1.1564986737400531"/>
        <n v="1.0243870287371475"/>
        <n v="1.0034965034965035"/>
        <n v="1.0063898904080248"/>
        <n v="1.0453807203592242"/>
        <n v="1.0117746005046258"/>
        <n v="1.0959930946756316"/>
        <n v="1.00038719169861"/>
        <n v="1.0050556117290192"/>
        <n v="1.0054925695110259"/>
        <n v="1.016791939868863"/>
        <n v="1.0306354916067146"/>
        <n v="1.0457469621157971"/>
        <n v="1.1443116423196105"/>
        <n v="1.0074892669740818"/>
        <n v="1.0120085445413083"/>
        <n v="1.1732170159186976"/>
        <n v="1.076120750175509"/>
        <n v="1.1709141274238226"/>
        <n v="1.0464549882734981"/>
        <n v="1.0872242647058823"/>
        <n v="1.0206180266337601"/>
        <n v="1.0024095384487557"/>
        <n v="1.0089508437270727"/>
        <n v="1.0141541609822646"/>
        <n v="1.0770176157312576"/>
        <n v="1.1234447426201513"/>
        <n v="1.0222159251912724"/>
        <n v="1.0265486725663717"/>
        <n v="1.0940153240836612"/>
        <n v="1.1814180266811134"/>
        <n v="1.0762014168102623"/>
        <n v="1.0284051544963282"/>
        <n v="1.0068287924186468"/>
        <n v="1.0445561139028476"/>
        <n v="1.0006399707441946"/>
        <n v="1.1003524392506028"/>
        <n v="1.0094339622641511"/>
        <n v="1.0031466598630778"/>
        <n v="1.0159854309995953"/>
        <n v="1.0175382653061225"/>
        <n v="1.0883284457478006"/>
        <n v="1.0393852065321807"/>
        <n v="1.0742701136616892"/>
        <n v="1.0351668169522092"/>
        <n v="1.0167238421955402"/>
        <n v="1.0003793770628628"/>
        <n v="1.0753253253253254"/>
        <n v="1.0568285976168652"/>
        <n v="1.1296528421167367"/>
        <n v="1.041340782122905"/>
        <n v="1.0473372781065089"/>
        <n v="1.0391154572730303"/>
        <n v="1.0909715857011915"/>
        <n v="1.1132437619961613"/>
        <n v="1.0273609885260371"/>
        <n v="1.0517504940158831"/>
        <n v="1.0010936118660163"/>
        <n v="1.002272349387574"/>
        <n v="1.15250779937605"/>
        <n v="1.1025441329179646"/>
        <n v="1.0015048201269692"/>
        <n v="1.1872777937926395"/>
        <n v="1.0016817547500627"/>
        <n v="1.0366063738156761"/>
        <n v="1.0011419249592171"/>
        <n v="1.0982931135962331"/>
        <n v="1.0034213685474189"/>
        <n v="1.0965953391665946"/>
        <n v="1.0426361463966796"/>
        <n v="1.0027619387027797"/>
        <n v="1.0056873963235045"/>
        <n v="1.0005402160864345"/>
        <n v="1.0224867724867726"/>
        <n v="1.006766917293233"/>
        <n v="1.0501079913606912"/>
        <n v="1.0003855545559697"/>
        <n v="1.0713379835129995"/>
        <n v="1.0873936581593193"/>
        <n v="1.0294957183634634"/>
        <n v="1.0711876235896243"/>
        <n v="1.0034041118975396"/>
        <n v="1.1559424678274035"/>
        <n v="1.0173728446408457"/>
        <n v="1.0499590499590499"/>
        <n v="1.0223699398957131"/>
        <n v="1.0170779539140382"/>
        <n v="1.0101954120645709"/>
        <n v="1.0017702312138728"/>
        <n v="1.028125"/>
        <n v="1.0027794322017074"/>
        <n v="1.0406889665501748"/>
        <n v="1.0003513350732784"/>
        <n v="1.0478038180971596"/>
        <n v="1.079399788870457"/>
        <n v="1.08211219977456"/>
        <n v="1.0046057359378062"/>
        <n v="1.037128021885992"/>
        <n v="1.1267702461157707"/>
        <n v="3.0470898624880078"/>
        <n v="1.0178617992177315"/>
        <n v="1.0254734458624948"/>
        <n v="1.0925543134359839"/>
        <n v="1.0236791852323361"/>
        <n v="1.006355270012155"/>
        <n v="1.0170873023666895"/>
        <n v="1.0378102099882998"/>
        <n v="1.0000660240327479"/>
        <n v="1.0097533094878131"/>
        <n v="1.3622065192614543"/>
        <n v="1.025424764698692"/>
        <n v="1.0138097838807834"/>
        <n v="1.022515675470264"/>
        <n v="1.0034329852667716"/>
        <n v="1.0092322075493747"/>
        <n v="1.0554853387259859"/>
        <n v="1.000715600081783"/>
        <n v="1.0405015227623304"/>
        <n v="1.0953921678009595"/>
        <n v="1.0425880425880425"/>
        <n v="1.0230557467309016"/>
        <n v="1.0776185839476979"/>
        <n v="1.0055466299441511"/>
        <n v="1.2270568972574702"/>
        <n v="1.0270896888346552"/>
        <n v="1.1158853607184291"/>
        <n v="1.3747457627118644"/>
        <n v="1.0226480836236933"/>
        <n v="1.0097456018225541"/>
        <n v="1.0093462897526502"/>
        <n v="1.1073166415995754"/>
        <n v="1.0118936255512494"/>
        <n v="1.0236220472440944"/>
        <n v="1.0297325936545534"/>
        <n v="1.0134899028889521"/>
        <n v="1.0356503337131695"/>
        <n v="2.989795918367347"/>
        <n v="1.0105771015030618"/>
        <n v="1.0473098330241188"/>
        <n v="1.1352116141732282"/>
        <n v="1.0380765456329735"/>
      </sharedItems>
    </cacheField>
    <cacheField name="optimal_to_subtour" numFmtId="9">
      <sharedItems containsSemiMixedTypes="0" containsString="0" containsNumber="1" minValue="0.6369303525365434" maxValue="1" count="841">
        <n v="1"/>
        <n v="0.68082936777702241"/>
        <n v="0.68624833110814421"/>
        <n v="0.76987124463519319"/>
        <n v="0.82415985467756581"/>
        <n v="0.64393226716839136"/>
        <n v="0.83916522830691986"/>
        <n v="0.83"/>
        <n v="0.89037232042121095"/>
        <n v="0.9917593407472598"/>
        <n v="0.99859188928226583"/>
        <n v="0.99705997647981182"/>
        <n v="0.99014631233203942"/>
        <n v="0.97905507485235543"/>
        <n v="0.99903100775193798"/>
        <n v="0.98664768876236952"/>
        <n v="0.98179625588606867"/>
        <n v="0.94355321441398299"/>
        <n v="0.8643203643203643"/>
        <n v="0.99350712751415737"/>
        <n v="0.99915803654121416"/>
        <n v="0.90828025477707008"/>
        <n v="0.99335072805319413"/>
        <n v="0.99694104560622909"/>
        <n v="0.99398859148749452"/>
        <n v="0.99970717423133237"/>
        <n v="0.99920139393059382"/>
        <n v="0.98751706651062998"/>
        <n v="0.98978102189781025"/>
        <n v="0.99102302535703879"/>
        <n v="0.91990084985835696"/>
        <n v="0.78172942817294278"/>
        <n v="0.98372212692967409"/>
        <n v="0.9219997685453073"/>
        <n v="0.9869610312638909"/>
        <n v="0.98835649257307134"/>
        <n v="0.97852950262588811"/>
        <n v="0.99655517279697747"/>
        <n v="0.99231624709331712"/>
        <n v="0.98059006211180122"/>
        <n v="0.99994857554252803"/>
        <n v="0.99058420714744277"/>
        <n v="0.89315194130235398"/>
        <n v="0.99861450692746534"/>
        <n v="0.99846985616647965"/>
        <n v="0.96304761904761904"/>
        <n v="0.98602701443875174"/>
        <n v="0.98259576701066997"/>
        <n v="0.98989704608871354"/>
        <n v="0.99955227221849119"/>
        <n v="0.98270145596078995"/>
        <n v="0.96572644185313583"/>
        <n v="0.9973975109809663"/>
        <n v="0.94040944060503329"/>
        <n v="0.96884524212665091"/>
        <n v="0.9034868421052632"/>
        <n v="0.99199288256227758"/>
        <n v="0.99398897979629319"/>
        <n v="0.99054731564654275"/>
        <n v="0.96034772854739203"/>
        <n v="0.99810985101178562"/>
        <n v="0.99608037981671638"/>
        <n v="0.9584512664199144"/>
        <n v="0.99599871959026887"/>
        <n v="0.92702050663449942"/>
        <n v="0.99903314917127073"/>
        <n v="0.96430080270384455"/>
        <n v="0.9993149120803837"/>
        <n v="0.9915433403805497"/>
        <n v="0.99317327606044337"/>
        <n v="0.9956241363426992"/>
        <n v="0.92443012884043607"/>
        <n v="0.99078341013824889"/>
        <n v="0.93302427717457603"/>
        <n v="0.97006951596292479"/>
        <n v="0.9942724068479355"/>
        <n v="0.9874667898810211"/>
        <n v="0.91867411832723067"/>
        <n v="0.97965988662887626"/>
        <n v="0.98757652142599928"/>
        <n v="0.98546756529064872"/>
        <n v="0.99112387416786318"/>
        <n v="0.98140382862351871"/>
        <n v="0.98885350318471332"/>
        <n v="0.95155114863538193"/>
        <n v="0.95967450271247745"/>
        <n v="0.96544852093737998"/>
        <n v="0.99484536082474229"/>
        <n v="0.99556320173850055"/>
        <n v="0.98384324510140941"/>
        <n v="0.99245582688108003"/>
        <n v="0.95461448598130838"/>
        <n v="0.84750951514148598"/>
        <n v="0.99486507156123671"/>
        <n v="0.98468076694999007"/>
        <n v="0.9724396243291592"/>
        <n v="0.97331955755439403"/>
        <n v="0.79905277401894448"/>
        <n v="0.96871412169919635"/>
        <n v="0.98750000000000004"/>
        <n v="0.95546262415054883"/>
        <n v="0.9799906114305833"/>
        <n v="0.97742587601078168"/>
        <n v="0.9342523860021209"/>
        <n v="0.98890731091110062"/>
        <n v="0.9781320374540714"/>
        <n v="0.97155425219941349"/>
        <n v="0.91621084037792144"/>
        <n v="0.9477135171486214"/>
        <n v="0.98275639369671919"/>
        <n v="0.97109826589595372"/>
        <n v="0.98613296616837132"/>
        <n v="0.91349890184152727"/>
        <n v="0.97573091115526545"/>
        <n v="0.99350062167966546"/>
        <n v="0.98656071052939109"/>
        <n v="0.892349035725577"/>
        <n v="0.99056603773584906"/>
        <n v="0.96585686145764937"/>
        <n v="0.92882511720414829"/>
        <n v="0.97772572793239643"/>
        <n v="0.97886017229953615"/>
        <n v="0.98330241187384049"/>
        <n v="0.97648961313596216"/>
        <n v="0.85415409374371354"/>
        <n v="0.90765096874558049"/>
        <n v="0.98443983402489632"/>
        <n v="0.9622222222222222"/>
        <n v="0.99798792756539234"/>
        <n v="0.97221369358305187"/>
        <n v="0.98645957785742733"/>
        <n v="0.99515190691661282"/>
        <n v="0.99836749501179034"/>
        <n v="0.90461468858392402"/>
        <n v="0.97018895615483403"/>
        <n v="0.98712871287128712"/>
        <n v="0.98593866866118174"/>
        <n v="0.93652376204719179"/>
        <n v="0.97414118535296335"/>
        <n v="0.92720891194872579"/>
        <n v="0.99183717892903789"/>
        <n v="0.95817912657290893"/>
        <n v="0.93327568813950135"/>
        <n v="0.88150147203140339"/>
        <n v="0.95245692405871096"/>
        <n v="0.95294676806083645"/>
        <n v="0.90743461651483981"/>
        <n v="0.85479226655697249"/>
        <n v="0.95536987976360299"/>
        <n v="0.97560975609756095"/>
        <n v="0.71020408163265303"/>
        <n v="0.9121548456957228"/>
        <n v="0.95992544268406332"/>
        <n v="0.9147598870056497"/>
        <n v="0.98734421794995653"/>
        <n v="0.98370938235037897"/>
        <n v="0.98257362155388472"/>
        <n v="0.97676634418059216"/>
        <n v="0.97768107804604154"/>
        <n v="0.98296098699566525"/>
        <n v="0.98778932021140875"/>
        <n v="0.99384897264755923"/>
        <n v="0.97280334728033468"/>
        <n v="0.97335614764116352"/>
        <n v="0.99334178820545338"/>
        <n v="0.95853954391072294"/>
        <n v="0.93575655114116651"/>
        <n v="0.92654665839023376"/>
        <n v="0.96468894009216588"/>
        <n v="0.96945244956772336"/>
        <n v="0.95682688217779666"/>
        <n v="0.94374479118436894"/>
        <n v="0.95443806952413091"/>
        <n v="0.98027444253859353"/>
        <n v="0.85260903426791279"/>
        <n v="0.99355167147463097"/>
        <n v="0.97639565380292248"/>
        <n v="0.98278001861619613"/>
        <n v="0.96707208543458911"/>
        <n v="0.98533749783099078"/>
        <n v="0.87588447653429602"/>
        <n v="0.98297234709167691"/>
        <n v="0.92348033373063165"/>
        <n v="0.81655725747629471"/>
        <n v="0.9797233388507921"/>
        <n v="0.97800453514739227"/>
        <n v="0.77740625746357772"/>
        <n v="0.89656315614985083"/>
        <n v="0.99272727272727268"/>
        <n v="0.99852606190539994"/>
        <n v="0.84473728670383508"/>
        <n v="0.97065748958522002"/>
        <n v="0.96677460228072643"/>
        <n v="0.92685200881505336"/>
        <n v="0.94837573830077238"/>
        <n v="0.98238052026618272"/>
        <n v="0.8655003762227238"/>
        <n v="0.98915789473684212"/>
        <n v="0.81123662306777644"/>
        <n v="0.87187751813053993"/>
        <n v="0.93869470234844343"/>
        <n v="0.97650532802670431"/>
        <n v="0.97822619237517949"/>
        <n v="0.98550458715596334"/>
        <n v="0.8967278531524342"/>
        <n v="0.98891352549889133"/>
        <n v="0.97132034632034636"/>
        <n v="0.89505320445130376"/>
        <n v="0.93846644348796426"/>
        <n v="0.99236010737146396"/>
        <n v="0.99644355279956232"/>
        <n v="0.99873128647551379"/>
        <n v="0.98899581589958163"/>
        <n v="0.97516031831878236"/>
        <n v="0.98352214212152422"/>
        <n v="0.99358522486958978"/>
        <n v="0.87088888888888893"/>
        <n v="0.94874948749487498"/>
        <n v="0.93143778987699133"/>
        <n v="0.90757797781034122"/>
        <n v="0.95072431957857773"/>
        <n v="0.95068941341434909"/>
        <n v="0.93300218076084318"/>
        <n v="0.93154965335416462"/>
        <n v="0.99736147757255933"/>
        <n v="0.97709042294603787"/>
        <n v="0.90147090633787585"/>
        <n v="0.94655247181266267"/>
        <n v="0.93978689183755526"/>
        <n v="0.9897101267411218"/>
        <n v="0.93547082026904016"/>
        <n v="0.90821791320406275"/>
        <n v="0.93267792263304128"/>
        <n v="0.83532627263409631"/>
        <n v="0.92761969286359536"/>
        <n v="0.90053413236060453"/>
        <n v="0.86946577356641075"/>
        <n v="0.98190522557611171"/>
        <n v="0.91163976210705178"/>
        <n v="0.90659340659340659"/>
        <n v="0.82690137666440988"/>
        <n v="0.96431907341677559"/>
        <n v="0.98464368209427666"/>
        <n v="0.92674656994164961"/>
        <n v="0.99850493371872817"/>
        <n v="0.98671917226468997"/>
        <n v="0.93618073878627972"/>
        <n v="0.91776883266244969"/>
        <n v="0.94518490707715408"/>
        <n v="0.912404634077423"/>
        <n v="0.99450360700790108"/>
        <n v="0.99872122762148341"/>
        <n v="0.99347847898063613"/>
        <n v="0.98928539803418047"/>
        <n v="0.95900755124056092"/>
        <n v="0.98935295875672447"/>
        <n v="0.91485054186018822"/>
        <n v="0.96511451539511606"/>
        <n v="0.98752166377816286"/>
        <n v="0.8743500866551126"/>
        <n v="0.89493960849645982"/>
        <n v="0.70276999688764397"/>
        <n v="0.93519781718963169"/>
        <n v="0.98263807970170125"/>
        <n v="0.93064182194616973"/>
        <n v="0.97755584939800966"/>
        <n v="0.94861830742659758"/>
        <n v="0.980078005506271"/>
        <n v="0.95104543626859672"/>
        <n v="0.91996040184791372"/>
        <n v="0.98007357449417531"/>
        <n v="0.97338005655969506"/>
        <n v="0.99261643316925408"/>
        <n v="0.9489458200539348"/>
        <n v="0.98030817217716781"/>
        <n v="0.93026967528893778"/>
        <n v="0.96894674153479665"/>
        <n v="0.9711936820300362"/>
        <n v="0.9267602556841168"/>
        <n v="0.9868799200299887"/>
        <n v="0.98037139599283274"/>
        <n v="0.97646584185045726"/>
        <n v="0.92523504700940185"/>
        <n v="0.96351041780298896"/>
        <n v="0.99542682926829273"/>
        <n v="0.980879815986199"/>
        <n v="0.97807961269499732"/>
        <n v="0.92789631963339536"/>
        <n v="0.98254115772703132"/>
        <n v="0.94088516106005171"/>
        <n v="0.98831385642737901"/>
        <n v="0.97892720306513414"/>
        <n v="0.96864745011086473"/>
        <n v="0.96599524725585606"/>
        <n v="0.96426479203280613"/>
        <n v="0.96425920033937851"/>
        <n v="0.91444621197057074"/>
        <n v="0.96147819273961865"/>
        <n v="0.98044764599948542"/>
        <n v="0.97648225957049484"/>
        <n v="0.95466605144768713"/>
        <n v="0.97673151750972764"/>
        <n v="0.90462190619444827"/>
        <n v="0.96537678207739308"/>
        <n v="0.96954927562153459"/>
        <n v="0.97596675099385621"/>
        <n v="0.9608039287013459"/>
        <n v="0.99524511117064018"/>
        <n v="0.97025024164966167"/>
        <n v="0.93837773986087414"/>
        <n v="0.9876642697743615"/>
        <n v="0.96668522642910171"/>
        <n v="0.97127007782745489"/>
        <n v="0.93579294199254315"/>
        <n v="0.98305233579206186"/>
        <n v="0.93511178861788613"/>
        <n v="0.98538173756408476"/>
        <n v="0.92919057502136493"/>
        <n v="0.99392361111111116"/>
        <n v="0.96515689100787228"/>
        <n v="0.96527303754266214"/>
        <n v="0.98125404007756944"/>
        <n v="0.97358370464672184"/>
        <n v="0.87394615175414736"/>
        <n v="0.98282791377420531"/>
        <n v="0.92612518801342125"/>
        <n v="0.90532374100719426"/>
        <n v="0.96411744909978125"/>
        <n v="0.90101268640106835"/>
        <n v="0.95091093117408909"/>
        <n v="0.85109539023277048"/>
        <n v="0.93509082853345149"/>
        <n v="0.91724688962447209"/>
        <n v="0.85837868006139251"/>
        <n v="0.9591319673936991"/>
        <n v="0.98268139743206928"/>
        <n v="0.98505180907083401"/>
        <n v="0.98698364888123924"/>
        <n v="0.99869600651996737"/>
        <n v="0.98634864402638656"/>
        <n v="0.95936794582392781"/>
        <n v="0.94112218530823177"/>
        <n v="0.96237675947169343"/>
        <n v="0.9603560657651522"/>
        <n v="0.97405841660261339"/>
        <n v="0.96897903528208629"/>
        <n v="0.96695367450885272"/>
        <n v="0.72776510832383123"/>
        <n v="0.86022863219460322"/>
        <n v="0.9654168607359106"/>
        <n v="0.96473136021449934"/>
        <n v="0.94415116976604674"/>
        <n v="0.95176722197208463"/>
        <n v="0.99890482970101846"/>
        <n v="0.97987891737891741"/>
        <n v="0.9389494026704146"/>
        <n v="0.97428534966819802"/>
        <n v="0.99345930232558144"/>
        <n v="0.98093731163351416"/>
        <n v="0.96720285410277274"/>
        <n v="0.99658469945355188"/>
        <n v="0.70008062348830957"/>
        <n v="0.97064664267096934"/>
        <n v="0.974498908513594"/>
        <n v="0.98109621924384882"/>
        <n v="0.94290610006854014"/>
        <n v="0.84190638712823018"/>
        <n v="0.97279003048233814"/>
        <n v="0.99884290164663991"/>
        <n v="0.98124625524266029"/>
        <n v="0.78162179085785843"/>
        <n v="0.99652984334721395"/>
        <n v="0.89246954595791805"/>
        <n v="0.99972899728997289"/>
        <n v="0.74445959768155467"/>
        <n v="0.99009775295163138"/>
        <n v="0.99171316048572367"/>
        <n v="0.91078838174273857"/>
        <n v="0.94287418897755237"/>
        <n v="0.99687702790395849"/>
        <n v="0.91780406430087957"/>
        <n v="0.94089591886017865"/>
        <n v="0.9625363453366137"/>
        <n v="0.97378277153558057"/>
        <n v="0.99890251286709053"/>
        <n v="0.99483775811209441"/>
        <n v="0.97375"/>
        <n v="0.73297254150702429"/>
        <n v="0.97492963619305739"/>
        <n v="0.91490683229813663"/>
        <n v="0.9604571728849185"/>
        <n v="0.98931360460337037"/>
        <n v="0.9397509578544061"/>
        <n v="0.92756393356182443"/>
        <n v="0.97907738845475167"/>
        <n v="0.97494164492654123"/>
        <n v="0.97329460269865065"/>
        <n v="0.99824797843665769"/>
        <n v="0.98532279585343319"/>
        <n v="0.92477696674776966"/>
        <n v="0.98615686549379689"/>
        <n v="0.84944731024318354"/>
        <n v="0.94003610108303248"/>
        <n v="0.99850388988629568"/>
        <n v="0.85609171800136896"/>
        <n v="0.98136083966702858"/>
        <n v="0.98028577567683717"/>
        <n v="0.98228995057660629"/>
        <n v="0.92157277243420355"/>
        <n v="0.98154045178624738"/>
        <n v="0.97808879455204745"/>
        <n v="0.98543941757670306"/>
        <n v="0.9685982153623538"/>
        <n v="0.99616296916422487"/>
        <n v="0.90441389991288357"/>
        <n v="0.96986183074265975"/>
        <n v="0.98222673354032319"/>
        <n v="0.98419560595322464"/>
        <n v="0.98454322231316505"/>
        <n v="0.88991633641567591"/>
        <n v="0.92347113085070043"/>
        <n v="0.96383227530905446"/>
        <n v="0.94850010488777003"/>
        <n v="0.99051233396584437"/>
        <n v="0.96346904629113217"/>
        <n v="0.99817751047931469"/>
        <n v="0.82541672813099276"/>
        <n v="0.99704880126566875"/>
        <n v="0.97430142875205461"/>
        <n v="0.98988970588235292"/>
        <n v="0.94306144067796616"/>
        <n v="0.96837944664031617"/>
        <n v="0.90154647067830351"/>
        <n v="0.93241965973534968"/>
        <n v="0.99577917226953538"/>
        <n v="0.99674833635813676"/>
        <n v="0.96521444417056934"/>
        <n v="0.95607905769614698"/>
        <n v="0.99185053775363119"/>
        <n v="0.74752475247524752"/>
        <n v="0.99333333333333329"/>
        <n v="0.9973142062689585"/>
        <n v="0.99871376584264027"/>
        <n v="0.77995709469813057"/>
        <n v="0.99849340866290015"/>
        <n v="0.98682817829001523"/>
        <n v="0.9476415094339623"/>
        <n v="0.97680623973727421"/>
        <n v="0.95585747515330932"/>
        <n v="0.98042628475147431"/>
        <n v="0.99494911703082911"/>
        <n v="0.9593187433815743"/>
        <n v="0.90684222764794786"/>
        <n v="0.98184407262370954"/>
        <n v="0.82510687912942093"/>
        <n v="0.95188483486079889"/>
        <n v="0.97041420118343191"/>
        <n v="0.97018701165620602"/>
        <n v="0.82295918367346943"/>
        <n v="0.95210654373159176"/>
        <n v="0.97738452309538093"/>
        <n v="0.98018292682926833"/>
        <n v="0.98864887176664829"/>
        <n v="0.98307998552298226"/>
        <n v="0.83255042829510917"/>
        <n v="0.95872540633019676"/>
        <n v="0.75590623846437799"/>
        <n v="0.95127422828427854"/>
        <n v="0.95739938080495357"/>
        <n v="0.97930821494749842"/>
        <n v="0.95893431875074497"/>
        <n v="0.98249817689342644"/>
        <n v="0.99160415090260512"/>
        <n v="0.99430510814542106"/>
        <n v="0.89704081632653065"/>
        <n v="0.96401550101494737"/>
        <n v="0.94329853862212942"/>
        <n v="0.99599315334941263"/>
        <n v="0.97984644913627639"/>
        <n v="0.93569922698524244"/>
        <n v="0.97094417170909919"/>
        <n v="0.99197431781701439"/>
        <n v="0.99527841094106151"/>
        <n v="0.97724968314321925"/>
        <n v="0.99627396517851097"/>
        <n v="0.96419967880085655"/>
        <n v="0.88405139833711266"/>
        <n v="0.97200129849050476"/>
        <n v="0.96153846153846156"/>
        <n v="0.98360655737704916"/>
        <n v="0.96664520283322597"/>
        <n v="0.93489672977624783"/>
        <n v="0.98724804607157546"/>
        <n v="0.99814394720560939"/>
        <n v="0.97972395260779288"/>
        <n v="0.98975409836065575"/>
        <n v="0.979391414329291"/>
        <n v="0.95669533169533172"/>
        <n v="0.9638671875"/>
        <n v="0.90260859572512064"/>
        <n v="0.98815811088295691"/>
        <n v="0.97069090509666078"/>
        <n v="0.99317561419472244"/>
        <n v="0.98719849076943811"/>
        <n v="0.9990771633420884"/>
        <n v="0.9571599045346062"/>
        <n v="0.91965737151431792"/>
        <n v="0.98579003181336167"/>
        <n v="0.99170643035673711"/>
        <n v="0.99120234604105573"/>
        <n v="0.95023551095637926"/>
        <n v="0.99742120343839547"/>
        <n v="0.9588221560730753"/>
        <n v="0.98738447319778189"/>
        <n v="0.99429037520391517"/>
        <n v="0.86069986541049803"/>
        <n v="0.9967929004481153"/>
        <n v="0.96733785998595179"/>
        <n v="0.96191788771217179"/>
        <n v="0.98168087873970222"/>
        <n v="0.94786763657110251"/>
        <n v="0.94314622982413876"/>
        <n v="0.88830469351115671"/>
        <n v="0.98278506903016871"/>
        <n v="0.98256221521205744"/>
        <n v="0.99916636462486408"/>
        <n v="0.99853240009031385"/>
        <n v="0.92951148784296234"/>
        <n v="0.94845243513882571"/>
        <n v="0.95639059304703478"/>
        <n v="0.96679961710274409"/>
        <n v="0.77516254876462942"/>
        <n v="0.97642871879513105"/>
        <n v="0.97342034060162341"/>
        <n v="0.89359374999999996"/>
        <n v="0.99087353324641458"/>
        <n v="0.99152542372881358"/>
        <n v="0.97709616930083043"/>
        <n v="0.96487787484400067"/>
        <n v="0.9890282131661442"/>
        <n v="0.99557764201695997"/>
        <n v="0.950524133164382"/>
        <n v="0.97655247309704807"/>
        <n v="0.98714069591527986"/>
        <n v="0.97173802673887288"/>
        <n v="0.84877031497195454"/>
        <n v="0.99980924767282164"/>
        <n v="0.98770032051282053"/>
        <n v="0.99289520426287747"/>
        <n v="0.9615118850193477"/>
        <n v="0.99146575634734369"/>
        <n v="0.98660527417329424"/>
        <n v="0.96975144599030794"/>
        <n v="0.99845667394413917"/>
        <n v="0.91486561374341924"/>
        <n v="0.96518987341772156"/>
        <n v="0.9728331177231565"/>
        <n v="0.87535171637591447"/>
        <n v="0.98344895936570864"/>
        <n v="0.88047680412371132"/>
        <n v="0.99255121042830541"/>
        <n v="0.85229811682093837"/>
        <n v="0.99899749373433588"/>
        <n v="0.96322502277558453"/>
        <n v="0.81476345840130504"/>
        <n v="0.99132253005750126"/>
        <n v="0.88094833446634946"/>
        <n v="0.95356215748485718"/>
        <n v="0.96257209473555039"/>
        <n v="0.97364499906872792"/>
        <n v="0.97458823529411764"/>
        <n v="0.87669223826714804"/>
        <n v="0.99590611353711789"/>
        <n v="0.96760021965952769"/>
        <n v="0.97731332618792421"/>
        <n v="0.99586092715231789"/>
        <n v="0.86419974208339301"/>
        <n v="0.99911059551430781"/>
        <n v="0.96912577185570359"/>
        <n v="0.99123700378071833"/>
        <n v="0.8941077204331318"/>
        <n v="0.99438917167977792"/>
        <n v="0.98501935701060428"/>
        <n v="0.98823379491971797"/>
        <n v="0.96223119912525812"/>
        <n v="0.96186347673397721"/>
        <n v="0.920866864323027"/>
        <n v="0.82500384437951713"/>
        <n v="0.97621247113163967"/>
        <n v="0.94163961038961042"/>
        <n v="0.84893067317353232"/>
        <n v="0.9472227524336706"/>
        <n v="0.99345355731225293"/>
        <n v="0.88494208494208493"/>
        <n v="0.97019203878064697"/>
        <n v="0.75698243593435066"/>
        <n v="0.9724764184147543"/>
        <n v="0.97444624527282553"/>
        <n v="0.99239543726235746"/>
        <n v="0.84622777510812108"/>
        <n v="0.99222395023328147"/>
        <n v="0.89909297052154191"/>
        <n v="0.8666441022169572"/>
        <n v="0.9987737305840676"/>
        <n v="0.95465353260869568"/>
        <n v="0.94668367346938775"/>
        <n v="0.98925099274270845"/>
        <n v="0.98499447164744902"/>
        <n v="0.96595581573628819"/>
        <n v="0.99184413230629809"/>
        <n v="0.9037172455819622"/>
        <n v="0.98870636550308011"/>
        <n v="0.97457998539079616"/>
        <n v="0.9978428220962694"/>
        <n v="0.85976027397260268"/>
        <n v="0.96618893823173191"/>
        <n v="0.87003000750187542"/>
        <n v="0.98722627737226276"/>
        <n v="0.98725038402457754"/>
        <n v="0.98134908299658064"/>
        <n v="0.99454697986577179"/>
        <n v="0.95978015578364995"/>
        <n v="0.75253940455341506"/>
        <n v="0.98547008547008552"/>
        <n v="0.95927434283598667"/>
        <n v="0.99360341151385922"/>
        <n v="0.78470490440565255"/>
        <n v="0.85694648093841641"/>
        <n v="0.74905601006922595"/>
        <n v="0.98471986417657043"/>
        <n v="0.99487179487179489"/>
        <n v="0.94711925866236901"/>
        <n v="0.99597367906704026"/>
        <n v="0.77919772807951726"/>
        <n v="0.994610053899461"/>
        <n v="0.98331285831285831"/>
        <n v="0.91727861771058317"/>
        <n v="0.97231325098731203"/>
        <n v="0.9905581395348837"/>
        <n v="0.97768634277575561"/>
        <n v="0.9707330605451141"/>
        <n v="0.76098640531141326"/>
        <n v="0.99422183821146992"/>
        <n v="0.96563858414406956"/>
        <n v="0.96966357308584683"/>
        <n v="0.86167460857726341"/>
        <n v="0.99934141201264493"/>
        <n v="0.89197331611792552"/>
        <n v="0.99742998936547322"/>
        <n v="0.96064545336955121"/>
        <n v="0.99338498212157333"/>
        <n v="0.96144278606965172"/>
        <n v="0.99332344213649848"/>
        <n v="0.99400299850074958"/>
        <n v="0.78835740072202165"/>
        <n v="0.99393647075036173"/>
        <n v="0.97541498993963782"/>
        <n v="0.8603006189213086"/>
        <n v="0.92083390107644092"/>
        <n v="0.9856675494625331"/>
        <n v="0.9926605504587156"/>
        <n v="0.93600081311830874"/>
        <n v="0.69723837209302331"/>
        <n v="0.96860359187922962"/>
        <n v="0.9720954907161804"/>
        <n v="0.96391921845497086"/>
        <n v="0.99534161490683226"/>
        <n v="0.98780863010537656"/>
        <n v="0.99318098046443049"/>
        <n v="0.84604404567699842"/>
        <n v="0.98918469217970051"/>
        <n v="0.96475541020109945"/>
        <n v="0.99096385542168675"/>
        <n v="0.83681245858184228"/>
        <n v="0.98779765430636179"/>
        <n v="0.97876739963687709"/>
        <n v="0.99426319465229973"/>
        <n v="0.95258924791872446"/>
        <n v="0.9812859884836852"/>
        <n v="0.93259602451053658"/>
        <n v="0.77169084986674563"/>
        <n v="0.96568073348404926"/>
        <n v="0.90087293889427744"/>
        <n v="0.77347582340574628"/>
        <n v="0.99826271595405847"/>
        <n v="0.85134012050696029"/>
        <n v="0.94367138754085367"/>
        <n v="0.84217907227615962"/>
        <n v="0.98017707820954258"/>
        <n v="0.95936435027411471"/>
        <n v="0.88537767011671442"/>
        <n v="0.9575705505254114"/>
        <n v="0.98675685975609762"/>
        <n v="0.99707931953269113"/>
        <n v="0.98165191053122092"/>
        <n v="0.9940933254577673"/>
        <n v="0.83731317643016667"/>
        <n v="0.72892315344441683"/>
        <n v="0.79711655376063917"/>
        <n v="0.99323540079796879"/>
        <n v="0.82356257046223225"/>
        <n v="0.80494595479855879"/>
        <n v="0.97424193022497552"/>
        <n v="0.72115895800106322"/>
        <n v="0.87916579333473066"/>
        <n v="0.7815301852958757"/>
        <n v="0.83391405342624858"/>
        <n v="0.99341894060995184"/>
        <n v="0.975499604832336"/>
        <n v="0.99525122549019607"/>
        <n v="0.99161599410355628"/>
        <n v="0.99082934609250395"/>
        <n v="0.96698600868426499"/>
        <n v="0.87462021470528661"/>
        <n v="0.87757461118116853"/>
        <n v="0.79469069654164637"/>
        <n v="0.91052886612210993"/>
        <n v="0.78926282051282048"/>
        <n v="0.68973747016706444"/>
        <n v="0.8210403077437699"/>
        <n v="0.98989113530326589"/>
        <n v="0.99725602481507991"/>
        <n v="0.99621928166351603"/>
        <n v="0.98385327808920298"/>
        <n v="0.85858683095879862"/>
        <n v="0.77593645812904488"/>
        <n v="0.88054379318029863"/>
        <n v="0.77168062200956933"/>
        <n v="0.92248154322457732"/>
        <n v="0.99158807996982268"/>
        <n v="0.97785099164926936"/>
        <n v="0.84585753978277345"/>
        <n v="0.74552701505757313"/>
        <n v="0.72394540942928043"/>
        <n v="0.96809065831655861"/>
        <n v="0.98148596321393999"/>
        <n v="0.74036844519186673"/>
        <n v="0.78468705691715612"/>
        <n v="0.99683904412694402"/>
        <n v="0.99717360582672032"/>
        <n v="0.72632920611798979"/>
        <n v="0.99324496558756059"/>
        <n v="0.94900683468603164"/>
        <n v="0.99529063509149618"/>
        <n v="0.96338954468802696"/>
        <n v="0.72379032258064513"/>
        <n v="0.95717344753747324"/>
        <n v="0.71460928652321631"/>
        <n v="0.93308148947652458"/>
        <n v="0.64241092086996765"/>
        <n v="0.7888787740858747"/>
        <n v="0.80341032118368816"/>
        <n v="0.98963626638138535"/>
        <n v="0.99471476510067114"/>
        <n v="0.96296007485963819"/>
        <n v="0.72083455774316785"/>
        <n v="0.6369303525365434"/>
        <n v="0.75338983050847452"/>
        <n v="0.9937638213180009"/>
        <n v="0.99666530556689803"/>
        <n v="0.74591651542649728"/>
        <n v="0.96180717279925476"/>
        <n v="0.7037368316438084"/>
        <n v="0.81640773020083368"/>
        <n v="0.99526405146993124"/>
        <n v="0.98783740531313347"/>
        <n v="0.99289873597500355"/>
        <n v="0.76496598639455782"/>
        <n v="0.97418372129354791"/>
        <n v="0.99471959213401306"/>
        <n v="0.67453662842012352"/>
        <n v="0.99840255591054317"/>
        <n v="0.99132291477375978"/>
        <n v="0.98438187417509904"/>
        <n v="0.97772760556504756"/>
        <n v="0.9970536609829489"/>
        <n v="0.99595736861447992"/>
        <n v="0.97663380795910915"/>
        <n v="0.99347414566105408"/>
        <n v="0.6896072619488699"/>
        <n v="0.99168630531552759"/>
        <n v="0.98106268525633988"/>
        <n v="0.9909024745269287"/>
        <n v="0.9890729823134784"/>
        <n v="0.97726997211783251"/>
        <n v="0.99308814745285434"/>
        <n v="0.99383802816901412"/>
        <n v="0.9874365931343636"/>
        <n v="0.99008529965658576"/>
        <n v="0.99464898700949045"/>
        <n v="0.75885699508663051"/>
        <n v="0.69040139616055851"/>
        <n v="0.97705787410652523"/>
        <n v="0.99232799061767007"/>
        <n v="0.69425770308123247"/>
        <n v="0.72003129890453832"/>
        <n v="0.95589545589545588"/>
        <n v="0.88345937560597243"/>
        <n v="0.97636384003584631"/>
        <n v="0.99030129972430092"/>
        <n v="0.83399131464666398"/>
        <n v="0.97442041908158716"/>
        <n v="0.9923817585440694"/>
        <n v="0.81215535842723563"/>
        <n v="0.97725718194254441"/>
        <n v="0.85194324491054907"/>
        <n v="0.99601454342050066"/>
        <n v="0.98545029736618517"/>
        <n v="0.99004371053909668"/>
        <n v="0.97748786407766985"/>
        <n v="0.99178017848755284"/>
        <n v="0.68863789615643967"/>
        <n v="0.9900948660714286"/>
        <n v="0.98739760554505351"/>
        <n v="0.66277275732863128"/>
        <n v="0.98721193552684161"/>
        <n v="0.97279395664550028"/>
        <n v="0.72383354350567464"/>
        <n v="0.95971736596736601"/>
        <n v="0.97457103107126297"/>
        <n v="0.97289311408016443"/>
        <n v="0.99364634934309715"/>
        <n v="0.70509322419281495"/>
        <n v="0.79993486756404686"/>
        <n v="0.9756895745675549"/>
        <n v="0.98559408465068843"/>
        <n v="0.9922006423000459"/>
        <n v="0.99338499338499342"/>
        <n v="0.96308768294262403"/>
        <n v="0.73179524152847875"/>
        <n v="0.76678896155686715"/>
        <n v="0.79953279114033571"/>
        <n v="0.73217366302472686"/>
        <n v="0.94730866835848804"/>
        <n v="0.80379365716579687"/>
        <n v="0.81613526570048311"/>
        <n v="0.72068687952777033"/>
        <n v="0.75492435055666574"/>
        <n v="0.78805576488319518"/>
        <n v="0.78944054686094622"/>
        <n v="0.72500895736295234"/>
      </sharedItems>
    </cacheField>
    <cacheField name="max_obj_blossoms" numFmtId="0">
      <sharedItems containsSemiMixedTypes="0" containsString="0" containsNumber="1" minValue="328" maxValue="17409.5"/>
    </cacheField>
    <cacheField name="count_blossoms" numFmtId="0">
      <sharedItems containsSemiMixedTypes="0" containsString="0" containsNumber="1" containsInteger="1" minValue="0" maxValue="174"/>
    </cacheField>
    <cacheField name="count_blossoms_p" numFmtId="9">
      <sharedItems containsSemiMixedTypes="0" containsString="0" containsNumber="1" minValue="0" maxValue="4.1428571428571432"/>
    </cacheField>
    <cacheField name="count_blossoms_p_capped" numFmtId="9">
      <sharedItems containsSemiMixedTypes="0" containsString="0" containsNumber="1" minValue="0" maxValue="0.25" count="254">
        <n v="0"/>
        <n v="5.1546391752577319E-3"/>
        <n v="5.2910052910052907E-3"/>
        <n v="5.7471264367816091E-3"/>
        <n v="6.2500000000000003E-3"/>
        <n v="7.6923076923076927E-3"/>
        <n v="7.9365079365079361E-3"/>
        <n v="8.0645161290322578E-3"/>
        <n v="8.2644628099173556E-3"/>
        <n v="8.6956521739130436E-3"/>
        <n v="8.771929824561403E-3"/>
        <n v="8.8495575221238937E-3"/>
        <n v="9.0909090909090905E-3"/>
        <n v="9.2592592592592587E-3"/>
        <n v="9.5238095238095247E-3"/>
        <n v="9.7087378640776691E-3"/>
        <n v="9.8039215686274508E-3"/>
        <n v="1.0101010101010102E-2"/>
        <n v="1.020408163265306E-2"/>
        <n v="1.0309278350515464E-2"/>
        <n v="1.0416666666666666E-2"/>
        <n v="1.0526315789473684E-2"/>
        <n v="1.0638297872340425E-2"/>
        <n v="1.0869565217391304E-2"/>
        <n v="1.098901098901099E-2"/>
        <n v="1.1111111111111112E-2"/>
        <n v="1.1363636363636364E-2"/>
        <n v="1.1494252873563218E-2"/>
        <n v="1.1627906976744186E-2"/>
        <n v="1.1764705882352941E-2"/>
        <n v="1.1904761904761904E-2"/>
        <n v="1.2048192771084338E-2"/>
        <n v="1.2195121951219513E-2"/>
        <n v="1.2345679012345678E-2"/>
        <n v="1.2500000000000001E-2"/>
        <n v="1.2658227848101266E-2"/>
        <n v="1.3157894736842105E-2"/>
        <n v="1.3513513513513514E-2"/>
        <n v="1.3605442176870748E-2"/>
        <n v="1.3698630136986301E-2"/>
        <n v="1.3888888888888888E-2"/>
        <n v="1.4285714285714285E-2"/>
        <n v="1.4492753623188406E-2"/>
        <n v="1.4705882352941176E-2"/>
        <n v="1.4814814814814815E-2"/>
        <n v="1.4925373134328358E-2"/>
        <n v="1.5151515151515152E-2"/>
        <n v="1.5384615384615385E-2"/>
        <n v="1.5625E-2"/>
        <n v="1.5873015873015872E-2"/>
        <n v="1.6129032258064516E-2"/>
        <n v="1.6393442622950821E-2"/>
        <n v="1.6666666666666666E-2"/>
        <n v="1.6949152542372881E-2"/>
        <n v="1.7094017094017096E-2"/>
        <n v="1.7241379310344827E-2"/>
        <n v="1.7391304347826087E-2"/>
        <n v="1.7647058823529412E-2"/>
        <n v="1.7857142857142856E-2"/>
        <n v="1.8018018018018018E-2"/>
        <n v="1.8181818181818181E-2"/>
        <n v="1.834862385321101E-2"/>
        <n v="1.8518518518518517E-2"/>
        <n v="1.8691588785046728E-2"/>
        <n v="1.8867924528301886E-2"/>
        <n v="1.9417475728155338E-2"/>
        <n v="1.9607843137254902E-2"/>
        <n v="0.02"/>
        <n v="2.0202020202020204E-2"/>
        <n v="2.0408163265306121E-2"/>
        <n v="2.0833333333333332E-2"/>
        <n v="2.1428571428571429E-2"/>
        <n v="2.1505376344086023E-2"/>
        <n v="2.1739130434782608E-2"/>
        <n v="2.197802197802198E-2"/>
        <n v="2.2222222222222223E-2"/>
        <n v="2.247191011235955E-2"/>
        <n v="2.2556390977443608E-2"/>
        <n v="2.2727272727272728E-2"/>
        <n v="2.2988505747126436E-2"/>
        <n v="2.3255813953488372E-2"/>
        <n v="2.3622047244094488E-2"/>
        <n v="2.3809523809523808E-2"/>
        <n v="2.4390243902439025E-2"/>
        <n v="2.4691358024691357E-2"/>
        <n v="2.5000000000000001E-2"/>
        <n v="2.5210084033613446E-2"/>
        <n v="2.5316455696202531E-2"/>
        <n v="2.5423728813559324E-2"/>
        <n v="2.564102564102564E-2"/>
        <n v="2.5974025974025976E-2"/>
        <n v="2.6315789473684209E-2"/>
        <n v="2.6666666666666668E-2"/>
        <n v="2.6785714285714284E-2"/>
        <n v="2.7027027027027029E-2"/>
        <n v="2.7272727272727271E-2"/>
        <n v="2.7397260273972601E-2"/>
        <n v="2.7777777777777776E-2"/>
        <n v="2.8169014084507043E-2"/>
        <n v="2.8571428571428571E-2"/>
        <n v="2.8846153846153848E-2"/>
        <n v="2.8985507246376812E-2"/>
        <n v="2.9411764705882353E-2"/>
        <n v="2.9850746268656716E-2"/>
        <n v="0.03"/>
        <n v="3.0303030303030304E-2"/>
        <n v="3.0927835051546393E-2"/>
        <n v="3.125E-2"/>
        <n v="3.1746031746031744E-2"/>
        <n v="3.1914893617021274E-2"/>
        <n v="3.2051282051282048E-2"/>
        <n v="3.2258064516129031E-2"/>
        <n v="3.2520325203252036E-2"/>
        <n v="3.2786885245901641E-2"/>
        <n v="3.3333333333333333E-2"/>
        <n v="3.3707865168539325E-2"/>
        <n v="3.3898305084745763E-2"/>
        <n v="3.4013605442176874E-2"/>
        <n v="3.4090909090909088E-2"/>
        <n v="3.4482758620689655E-2"/>
        <n v="3.5087719298245612E-2"/>
        <n v="3.5460992907801421E-2"/>
        <n v="3.5714285714285712E-2"/>
        <n v="3.6363636363636362E-2"/>
        <n v="3.6585365853658534E-2"/>
        <n v="3.669724770642202E-2"/>
        <n v="3.7037037037037035E-2"/>
        <n v="3.7499999999999999E-2"/>
        <n v="3.787878787878788E-2"/>
        <n v="3.8095238095238099E-2"/>
        <n v="3.8461538461538464E-2"/>
        <n v="3.9215686274509803E-2"/>
        <n v="3.9473684210526314E-2"/>
        <n v="0.04"/>
        <n v="4.0404040404040407E-2"/>
        <n v="4.1095890410958902E-2"/>
        <n v="4.1322314049586778E-2"/>
        <n v="4.1666666666666664E-2"/>
        <n v="4.2105263157894736E-2"/>
        <n v="4.2553191489361701E-2"/>
        <n v="4.2857142857142858E-2"/>
        <n v="4.3010752688172046E-2"/>
        <n v="4.3478260869565216E-2"/>
        <n v="4.3956043956043959E-2"/>
        <n v="4.4444444444444446E-2"/>
        <n v="4.5454545454545456E-2"/>
        <n v="4.5977011494252873E-2"/>
        <n v="4.6296296296296294E-2"/>
        <n v="4.6511627906976744E-2"/>
        <n v="4.6875E-2"/>
        <n v="4.7058823529411764E-2"/>
        <n v="4.716981132075472E-2"/>
        <n v="4.736842105263158E-2"/>
        <n v="4.7619047619047616E-2"/>
        <n v="4.807692307692308E-2"/>
        <n v="4.8192771084337352E-2"/>
        <n v="4.8387096774193547E-2"/>
        <n v="4.878048780487805E-2"/>
        <n v="4.9180327868852458E-2"/>
        <n v="0.05"/>
        <n v="5.0632911392405063E-2"/>
        <n v="5.128205128205128E-2"/>
        <n v="5.1724137931034482E-2"/>
        <n v="5.1948051948051951E-2"/>
        <n v="5.2631578947368418E-2"/>
        <n v="5.3571428571428568E-2"/>
        <n v="5.4054054054054057E-2"/>
        <n v="5.434782608695652E-2"/>
        <n v="5.4644808743169397E-2"/>
        <n v="5.4794520547945202E-2"/>
        <n v="5.5555555555555552E-2"/>
        <n v="5.7142857142857141E-2"/>
        <n v="5.7471264367816091E-2"/>
        <n v="5.7692307692307696E-2"/>
        <n v="5.7971014492753624E-2"/>
        <n v="5.8139534883720929E-2"/>
        <n v="5.8252427184466021E-2"/>
        <n v="5.8823529411764705E-2"/>
        <n v="0.06"/>
        <n v="6.0606060606060608E-2"/>
        <n v="6.097560975609756E-2"/>
        <n v="6.25E-2"/>
        <n v="6.3291139240506333E-2"/>
        <n v="6.3694267515923567E-2"/>
        <n v="6.4516129032258063E-2"/>
        <n v="6.4814814814814811E-2"/>
        <n v="6.569343065693431E-2"/>
        <n v="6.5789473684210523E-2"/>
        <n v="6.5934065934065936E-2"/>
        <n v="6.6037735849056603E-2"/>
        <n v="6.7796610169491525E-2"/>
        <n v="6.8376068376068383E-2"/>
        <n v="6.8965517241379309E-2"/>
        <n v="7.0175438596491224E-2"/>
        <n v="7.0588235294117646E-2"/>
        <n v="7.1428571428571425E-2"/>
        <n v="7.2727272727272724E-2"/>
        <n v="7.3170731707317069E-2"/>
        <n v="7.5187969924812026E-2"/>
        <n v="7.5471698113207544E-2"/>
        <n v="7.6923076923076927E-2"/>
        <n v="7.9365079365079361E-2"/>
        <n v="8.1081081081081086E-2"/>
        <n v="8.3333333333333329E-2"/>
        <n v="8.4745762711864403E-2"/>
        <n v="8.5106382978723402E-2"/>
        <n v="8.6956521739130432E-2"/>
        <n v="8.8888888888888892E-2"/>
        <n v="9.0909090909090912E-2"/>
        <n v="9.2592592592592587E-2"/>
        <n v="9.375E-2"/>
        <n v="9.4117647058823528E-2"/>
        <n v="9.5238095238095233E-2"/>
        <n v="9.7560975609756101E-2"/>
        <n v="9.8360655737704916E-2"/>
        <n v="0.1"/>
        <n v="0.10169491525423729"/>
        <n v="0.10526315789473684"/>
        <n v="0.10666666666666667"/>
        <n v="0.10714285714285714"/>
        <n v="0.1111111111111111"/>
        <n v="0.11224489795918367"/>
        <n v="0.11428571428571428"/>
        <n v="0.12"/>
        <n v="0.12030075187969924"/>
        <n v="0.12121212121212122"/>
        <n v="0.125"/>
        <n v="0.12903225806451613"/>
        <n v="0.13333333333333333"/>
        <n v="0.13541666666666666"/>
        <n v="0.13636363636363635"/>
        <n v="0.13793103448275862"/>
        <n v="0.1388888888888889"/>
        <n v="0.14285714285714285"/>
        <n v="0.14634146341463414"/>
        <n v="0.15"/>
        <n v="0.15217391304347827"/>
        <n v="0.15384615384615385"/>
        <n v="0.16666666666666666"/>
        <n v="0.17073170731707318"/>
        <n v="0.17307692307692307"/>
        <n v="0.18181818181818182"/>
        <n v="0.19047619047619047"/>
        <n v="0.19166666666666668"/>
        <n v="0.19298245614035087"/>
        <n v="0.2"/>
        <n v="0.20512820512820512"/>
        <n v="0.21739130434782608"/>
        <n v="0.22222222222222221"/>
        <n v="0.22321428571428573"/>
        <n v="0.22580645161290322"/>
        <n v="0.23529411764705882"/>
        <n v="0.24"/>
        <n v="0.25"/>
      </sharedItems>
    </cacheField>
    <cacheField name="blossom_to_initial" numFmtId="9">
      <sharedItems containsSemiMixedTypes="0" containsString="0" containsNumber="1" minValue="1" maxValue="3.8861788617886179"/>
    </cacheField>
    <cacheField name="optimal_to_blossom" numFmtId="9">
      <sharedItems containsSemiMixedTypes="0" containsString="0" containsNumber="1" minValue="0.64393226716839136" maxValue="1"/>
    </cacheField>
    <cacheField name="blossom_to_subtour" numFmtId="9">
      <sharedItems containsSemiMixedTypes="0" containsString="0" containsNumber="1" minValue="1" maxValue="1.2315361139369279" count="141">
        <n v="1"/>
        <n v="1.0010330578512396"/>
        <n v="1.0017291422219479"/>
        <n v="1.0015442132639791"/>
        <n v="1.0014983518130056"/>
        <n v="1.0016084353498347"/>
        <n v="1.0008545965083628"/>
        <n v="1.000603950547108"/>
        <n v="1.0077297095125297"/>
        <n v="1.000897730537202"/>
        <n v="1.0010477955992585"/>
        <n v="1.0297327059765742"/>
        <n v="1.001066026759744"/>
        <n v="1.0575082991603202"/>
        <n v="1.0012277749988632"/>
        <n v="1.0347750802640598"/>
        <n v="1.0104931794333682"/>
        <n v="1.002619589977221"/>
        <n v="1.0082530354750896"/>
        <n v="1.000527217609068"/>
        <n v="1.0072982255294791"/>
        <n v="1.0023050259965338"/>
        <n v="1.0049635789337974"/>
        <n v="1.0735876589535127"/>
        <n v="1.0022886126059256"/>
        <n v="1.0008564312685788"/>
        <n v="1.0098933374555572"/>
        <n v="1.0481580966999233"/>
        <n v="1.0029445073612684"/>
        <n v="1.0004881025015253"/>
        <n v="1.0033853098071399"/>
        <n v="1.0051177072671442"/>
        <n v="1.0062105033776423"/>
        <n v="1.001825233858088"/>
        <n v="1.2315361139369279"/>
        <n v="1.0009214891264282"/>
        <n v="1.0030592734225621"/>
        <n v="1.006824512534819"/>
        <n v="1.0072916666666667"/>
        <n v="1.0056338028169014"/>
        <n v="1.0005789717461788"/>
        <n v="1.0039158810732416"/>
        <n v="1.0491843796342066"/>
        <n v="1.0037950664136623"/>
        <n v="1.0097231683904131"/>
        <n v="1.0015164918488564"/>
        <n v="1.0111364211592002"/>
        <n v="1.0416585932958728"/>
        <n v="1.0090451661067563"/>
        <n v="1.0807626392459297"/>
        <n v="1.0038719669592153"/>
        <n v="1.0019622806061266"/>
        <n v="1.0059641028526416"/>
        <n v="1.0036559888579386"/>
        <n v="1.0099073186321508"/>
        <n v="1.0199891950297137"/>
        <n v="1.003269545148572"/>
        <n v="1.0056148231330713"/>
        <n v="1.0029518427932866"/>
        <n v="1.0131184711312657"/>
        <n v="1.0397472482674277"/>
        <n v="1.0251434357070537"/>
        <n v="1.006249218847644"/>
        <n v="1.0054742089100539"/>
        <n v="1.0057351407716371"/>
        <n v="1.0033898305084745"/>
        <n v="1.0021889563620958"/>
        <n v="1.0043513576235785"/>
        <n v="1.0041452684503502"/>
        <n v="1.0116643266011449"/>
        <n v="1.0005928560841855"/>
        <n v="1.0051619989017024"/>
        <n v="1.0047432122996403"/>
        <n v="1.0014896551724137"/>
        <n v="1.0073094725264653"/>
        <n v="1.0045810055865922"/>
        <n v="1.0155401610185359"/>
        <n v="1.004059040590406"/>
        <n v="1.0238006230529595"/>
        <n v="1.0040284811713382"/>
        <n v="1.0269979852249833"/>
        <n v="1.0027064492705788"/>
        <n v="1.0015323172970989"/>
        <n v="1.0110477364986383"/>
        <n v="1.0119704769583824"/>
        <n v="1.0059288537549407"/>
        <n v="1.001098317094774"/>
        <n v="1.0092587061704796"/>
        <n v="1.0096503496503497"/>
        <n v="1.0022019962781257"/>
        <n v="1.0156755835747147"/>
        <n v="1.0755813953488371"/>
        <n v="1.0109935103244838"/>
        <n v="1.0054335943270793"/>
        <n v="1.009683276175106"/>
        <n v="1.0575961747446208"/>
        <n v="1.0200403914867173"/>
        <n v="1.0030179982440737"/>
        <n v="1.0240936209270308"/>
        <n v="1.0092965448670146"/>
        <n v="1.0033727810650888"/>
        <n v="1.0217901058049756"/>
        <n v="1.0061840281479901"/>
        <n v="1.0308487084870848"/>
        <n v="1.0232720909886264"/>
        <n v="1.0074221578566256"/>
        <n v="1.0034868374868375"/>
        <n v="1.0133990731759888"/>
        <n v="1.0099583026735344"/>
        <n v="1.02098205971817"/>
        <n v="1.0067724366564055"/>
        <n v="1.0658506731946145"/>
        <n v="1.0046963505706636"/>
        <n v="1.0116464582003828"/>
        <n v="1.0320086464915197"/>
        <n v="1.0128862501686682"/>
        <n v="1.0242529964548985"/>
        <n v="1.0065331010452963"/>
        <n v="1.0258064516129033"/>
        <n v="1.0260924736299468"/>
        <n v="1.0278621418196223"/>
        <n v="1.0053972038582419"/>
        <n v="1.0123616037837257"/>
        <n v="1.0048391912064052"/>
        <n v="1.0198051429484107"/>
        <n v="1.0080196611046437"/>
        <n v="1.0057536991368681"/>
        <n v="1.0058190639269406"/>
        <n v="1.0380580957504035"/>
        <n v="1.0020788177339901"/>
        <n v="1.0090493030996464"/>
        <n v="1.0069256573963856"/>
        <n v="1.0058315334773218"/>
        <n v="1.0451885794853719"/>
        <n v="1.011694343863154"/>
        <n v="1.0085474132828225"/>
        <n v="1.0049999999999999"/>
        <n v="1.0059255057666856"/>
        <n v="1.0093114989242171"/>
        <n v="1.0063051156431582"/>
        <n v="1.0049419322955275"/>
      </sharedItems>
    </cacheField>
    <cacheField name="max_obj_combs" numFmtId="0">
      <sharedItems containsSemiMixedTypes="0" containsString="0" containsNumber="1" minValue="328" maxValue="17409.5"/>
    </cacheField>
    <cacheField name="check2" numFmtId="0">
      <sharedItems containsSemiMixedTypes="0" containsString="0" containsNumber="1" containsInteger="1" minValue="0" maxValue="1"/>
    </cacheField>
    <cacheField name="count_combs" numFmtId="0">
      <sharedItems containsSemiMixedTypes="0" containsString="0" containsNumber="1" containsInteger="1" minValue="0" maxValue="320"/>
    </cacheField>
    <cacheField name="count_combs_p" numFmtId="9">
      <sharedItems containsSemiMixedTypes="0" containsString="0" containsNumber="1" minValue="0" maxValue="7.7"/>
    </cacheField>
    <cacheField name="count_combs_p_capped" numFmtId="9">
      <sharedItems containsSemiMixedTypes="0" containsString="0" containsNumber="1" minValue="0" maxValue="0.25" count="259">
        <n v="0"/>
        <n v="4.1666666666666664E-2"/>
        <n v="0.25"/>
        <n v="1.0526315789473684E-2"/>
        <n v="1.1764705882352941E-2"/>
        <n v="2.2222222222222223E-2"/>
        <n v="1.3157894736842105E-2"/>
        <n v="5.1546391752577319E-3"/>
        <n v="5.2910052910052907E-3"/>
        <n v="5.7471264367816091E-3"/>
        <n v="6.2500000000000003E-3"/>
        <n v="1.5384615384615385E-2"/>
        <n v="7.9365079365079361E-3"/>
        <n v="8.0645161290322578E-3"/>
        <n v="1.6528925619834711E-2"/>
        <n v="8.6956521739130436E-3"/>
        <n v="8.771929824561403E-3"/>
        <n v="8.8495575221238937E-3"/>
        <n v="9.0909090909090905E-3"/>
        <n v="9.2592592592592587E-3"/>
        <n v="2.8571428571428571E-2"/>
        <n v="9.7087378640776691E-3"/>
        <n v="9.8039215686274508E-3"/>
        <n v="1.0101010101010102E-2"/>
        <n v="1.020408163265306E-2"/>
        <n v="3.0927835051546393E-2"/>
        <n v="1.5625E-2"/>
        <n v="1.0416666666666666E-2"/>
        <n v="1.0638297872340425E-2"/>
        <n v="2.1739130434782608E-2"/>
        <n v="2.197802197802198E-2"/>
        <n v="1.1111111111111112E-2"/>
        <n v="1.7045454545454544E-2"/>
        <n v="1.1363636363636364E-2"/>
        <n v="1.1494252873563218E-2"/>
        <n v="1.1627906976744186E-2"/>
        <n v="2.3809523809523808E-2"/>
        <n v="1.1904761904761904E-2"/>
        <n v="1.2048192771084338E-2"/>
        <n v="1.8292682926829267E-2"/>
        <n v="1.2195121951219513E-2"/>
        <n v="1.8518518518518517E-2"/>
        <n v="1.2345679012345678E-2"/>
        <n v="1.2500000000000001E-2"/>
        <n v="1.2658227848101266E-2"/>
        <n v="1.3513513513513514E-2"/>
        <n v="1.3605442176870748E-2"/>
        <n v="1.3698630136986301E-2"/>
        <n v="1.3888888888888888E-2"/>
        <n v="1.4285714285714285E-2"/>
        <n v="1.4492753623188406E-2"/>
        <n v="1.4705882352941176E-2"/>
        <n v="1.4814814814814815E-2"/>
        <n v="1.4925373134328358E-2"/>
        <n v="1.5151515151515152E-2"/>
        <n v="2.3076923076923078E-2"/>
        <n v="1.5873015873015872E-2"/>
        <n v="1.6129032258064516E-2"/>
        <n v="2.4590163934426229E-2"/>
        <n v="1.6666666666666666E-2"/>
        <n v="1.6949152542372881E-2"/>
        <n v="2.564102564102564E-2"/>
        <n v="1.7241379310344827E-2"/>
        <n v="1.7391304347826087E-2"/>
        <n v="1.7647058823529412E-2"/>
        <n v="1.7857142857142856E-2"/>
        <n v="3.5714285714285712E-2"/>
        <n v="1.8018018018018018E-2"/>
        <n v="2.7027027027027029E-2"/>
        <n v="1.8181818181818181E-2"/>
        <n v="2.7522935779816515E-2"/>
        <n v="1.8691588785046728E-2"/>
        <n v="1.8867924528301886E-2"/>
        <n v="3.7735849056603772E-2"/>
        <n v="1.9417475728155338E-2"/>
        <n v="3.9215686274509803E-2"/>
        <n v="1.9607843137254902E-2"/>
        <n v="0.02"/>
        <n v="2.6666666666666668E-2"/>
        <n v="2.5000000000000001E-2"/>
        <n v="3.0303030303030304E-2"/>
        <n v="3.0612244897959183E-2"/>
        <n v="2.0408163265306121E-2"/>
        <n v="4.0816326530612242E-2"/>
        <n v="2.0833333333333332E-2"/>
        <n v="2.1428571428571429E-2"/>
        <n v="4.3010752688172046E-2"/>
        <n v="2.247191011235955E-2"/>
        <n v="2.2556390977443608E-2"/>
        <n v="5.6818181818181816E-2"/>
        <n v="2.2727272727272728E-2"/>
        <n v="3.4090909090909088E-2"/>
        <n v="2.2988505747126436E-2"/>
        <n v="2.3255813953488372E-2"/>
        <n v="2.3622047244094488E-2"/>
        <n v="3.1746031746031744E-2"/>
        <n v="4.7619047619047616E-2"/>
        <n v="2.4390243902439025E-2"/>
        <n v="2.4691358024691357E-2"/>
        <n v="2.5210084033613446E-2"/>
        <n v="2.5316455696202531E-2"/>
        <n v="2.5423728813559324E-2"/>
        <n v="3.896103896103896E-2"/>
        <n v="2.6315789473684209E-2"/>
        <n v="3.9473684210526314E-2"/>
        <n v="3.3333333333333333E-2"/>
        <n v="0.04"/>
        <n v="3.6363636363636362E-2"/>
        <n v="2.7272727272727271E-2"/>
        <n v="2.7397260273972601E-2"/>
        <n v="2.7777777777777776E-2"/>
        <n v="3.5211267605633804E-2"/>
        <n v="5.7142857142857141E-2"/>
        <n v="4.2857142857142858E-2"/>
        <n v="2.8846153846153848E-2"/>
        <n v="2.8985507246376812E-2"/>
        <n v="2.9411764705882353E-2"/>
        <n v="4.4776119402985072E-2"/>
        <n v="4.1237113402061855E-2"/>
        <n v="4.6875E-2"/>
        <n v="3.6458333333333336E-2"/>
        <n v="3.125E-2"/>
        <n v="3.1914893617021274E-2"/>
        <n v="3.2051282051282048E-2"/>
        <n v="3.2258064516129031E-2"/>
        <n v="3.2520325203252036E-2"/>
        <n v="3.2786885245901641E-2"/>
        <n v="6.5573770491803282E-2"/>
        <n v="3.3707865168539325E-2"/>
        <n v="3.3898305084745763E-2"/>
        <n v="3.4013605442176874E-2"/>
        <n v="3.4482758620689655E-2"/>
        <n v="3.5087719298245612E-2"/>
        <n v="4.2553191489361701E-2"/>
        <n v="3.6585365853658534E-2"/>
        <n v="3.669724770642202E-2"/>
        <n v="3.7037037037037035E-2"/>
        <n v="5.5555555555555552E-2"/>
        <n v="3.7499999999999999E-2"/>
        <n v="3.787878787878788E-2"/>
        <n v="3.8461538461538464E-2"/>
        <n v="7.6923076923076927E-2"/>
        <n v="5.2631578947368418E-2"/>
        <n v="0.06"/>
        <n v="0.05"/>
        <n v="5.3333333333333337E-2"/>
        <n v="4.0404040404040407E-2"/>
        <n v="6.8493150684931503E-2"/>
        <n v="5.7851239669421489E-2"/>
        <n v="4.2105263157894736E-2"/>
        <n v="6.3829787234042548E-2"/>
        <n v="5.3191489361702128E-2"/>
        <n v="4.3478260869565216E-2"/>
        <n v="6.5217391304347824E-2"/>
        <n v="5.4945054945054944E-2"/>
        <n v="4.4444444444444446E-2"/>
        <n v="5.185185185185185E-2"/>
        <n v="4.5454545454545456E-2"/>
        <n v="4.5977011494252873E-2"/>
        <n v="4.6296296296296294E-2"/>
        <n v="4.6511627906976744E-2"/>
        <n v="6.9767441860465115E-2"/>
        <n v="4.7058823529411764E-2"/>
        <n v="5.6603773584905662E-2"/>
        <n v="4.736842105263158E-2"/>
        <n v="4.807692307692308E-2"/>
        <n v="4.8192771084337352E-2"/>
        <n v="4.8387096774193547E-2"/>
        <n v="4.878048780487805E-2"/>
        <n v="4.9180327868852458E-2"/>
        <n v="7.4999999999999997E-2"/>
        <n v="7.5949367088607597E-2"/>
        <n v="5.128205128205128E-2"/>
        <n v="5.1724137931034482E-2"/>
        <n v="6.4935064935064929E-2"/>
        <n v="6.5789473684210523E-2"/>
        <n v="7.1428571428571425E-2"/>
        <n v="5.4054054054054057E-2"/>
        <n v="6.3063063063063057E-2"/>
        <n v="9.7826086956521743E-2"/>
        <n v="5.4644808743169397E-2"/>
        <n v="5.4794520547945202E-2"/>
        <n v="8.5714285714285715E-2"/>
        <n v="5.7471264367816091E-2"/>
        <n v="5.7692307692307696E-2"/>
        <n v="5.7971014492753624E-2"/>
        <n v="5.8139534883720929E-2"/>
        <n v="5.8252427184466021E-2"/>
        <n v="5.8823529411764705E-2"/>
        <n v="8.0808080808080815E-2"/>
        <n v="9.7560975609756101E-2"/>
        <n v="0.125"/>
        <n v="6.25E-2"/>
        <n v="9.375E-2"/>
        <n v="6.3291139240506333E-2"/>
        <n v="6.3694267515923567E-2"/>
        <n v="6.4516129032258063E-2"/>
        <n v="6.4814814814814811E-2"/>
        <n v="7.407407407407407E-2"/>
        <n v="6.569343065693431E-2"/>
        <n v="0.10526315789473684"/>
        <n v="6.5934065934065936E-2"/>
        <n v="9.4339622641509441E-2"/>
        <n v="6.7796610169491525E-2"/>
        <n v="6.8965517241379309E-2"/>
        <n v="8.0459770114942528E-2"/>
        <n v="7.0175438596491224E-2"/>
        <n v="7.8947368421052627E-2"/>
        <n v="7.0588235294117646E-2"/>
        <n v="0.11904761904761904"/>
        <n v="7.2727272727272724E-2"/>
        <n v="7.5187969924812026E-2"/>
        <n v="7.5471698113207544E-2"/>
        <n v="8.4905660377358486E-2"/>
        <n v="7.9365079365079361E-2"/>
        <n v="8.1081081081081086E-2"/>
        <n v="8.3333333333333329E-2"/>
        <n v="0.10169491525423729"/>
        <n v="8.5106382978723402E-2"/>
        <n v="8.6956521739130432E-2"/>
        <n v="0.13043478260869565"/>
        <n v="8.8888888888888892E-2"/>
        <n v="9.0909090909090912E-2"/>
        <n v="0.13636363636363635"/>
        <n v="9.2592592592592587E-2"/>
        <n v="9.4117647058823528E-2"/>
        <n v="0.10714285714285714"/>
        <n v="9.5238095238095233E-2"/>
        <n v="9.8360655737704916E-2"/>
        <n v="0.1"/>
        <n v="7.6271186440677971E-2"/>
        <n v="0.10666666666666667"/>
        <n v="0.1111111111111111"/>
        <n v="0.11428571428571428"/>
        <n v="0.12"/>
        <n v="0.12030075187969924"/>
        <n v="0.15151515151515152"/>
        <n v="0.12121212121212122"/>
        <n v="0.1875"/>
        <n v="0.16129032258064516"/>
        <n v="0.13333333333333333"/>
        <n v="0.16666666666666666"/>
        <n v="0.15909090909090909"/>
        <n v="0.13793103448275862"/>
        <n v="0.18055555555555555"/>
        <n v="0.14285714285714285"/>
        <n v="0.19047619047619047"/>
        <n v="0.15"/>
        <n v="0.15384615384615385"/>
        <n v="0.23076923076923078"/>
        <n v="0.17073170731707318"/>
        <n v="0.18181818181818182"/>
        <n v="0.20833333333333334"/>
        <n v="0.2"/>
        <n v="0.22222222222222221"/>
        <n v="0.22321428571428573"/>
        <n v="0.23529411764705882"/>
        <n v="0.24"/>
        <n v="0.20408163265306123"/>
      </sharedItems>
    </cacheField>
    <cacheField name="comb_to_initial" numFmtId="9">
      <sharedItems containsSemiMixedTypes="0" containsString="0" containsNumber="1" minValue="1" maxValue="3.8861788617886179"/>
    </cacheField>
    <cacheField name="optimal_to_comb" numFmtId="9">
      <sharedItems containsSemiMixedTypes="0" containsString="0" containsNumber="1" minValue="0.64393226716839136" maxValue="1"/>
    </cacheField>
    <cacheField name="comb_to_subtours" numFmtId="9">
      <sharedItems containsSemiMixedTypes="0" containsString="0" containsNumber="1" minValue="1" maxValue="1.2315361139369279" count="144">
        <n v="1"/>
        <n v="1.0047681376215407"/>
        <n v="1.0021595817231188"/>
        <n v="1.0010330578512396"/>
        <n v="1.0017291422219479"/>
        <n v="1.0015442132639791"/>
        <n v="1.0014983518130056"/>
        <n v="1.0016084353498347"/>
        <n v="1.0008545965083628"/>
        <n v="1.000603950547108"/>
        <n v="1.0009973818725844"/>
        <n v="1.000897730537202"/>
        <n v="1.0010477955992585"/>
        <n v="1.0297327059765742"/>
        <n v="1.001066026759744"/>
        <n v="1.0575082991603202"/>
        <n v="1.0012277749988632"/>
        <n v="1.0347750802640598"/>
        <n v="1.0104931794333682"/>
        <n v="1.002619589977221"/>
        <n v="1.007965259473707"/>
        <n v="1.000527217609068"/>
        <n v="1.0072982255294791"/>
        <n v="1.0023050259965338"/>
        <n v="1.0049635789337974"/>
        <n v="1.0735876589535127"/>
        <n v="1.0022886126059256"/>
        <n v="1.0008564312685788"/>
        <n v="1.0142216725923636"/>
        <n v="1.0481580966999233"/>
        <n v="1.0029445073612684"/>
        <n v="1.0004881025015253"/>
        <n v="1.0033853098071399"/>
        <n v="1.0051177072671442"/>
        <n v="1.0062105033776423"/>
        <n v="1.001825233858088"/>
        <n v="1.2315361139369279"/>
        <n v="1.0009214891264282"/>
        <n v="1.0030592734225621"/>
        <n v="1.006824512534819"/>
        <n v="1.0072916666666667"/>
        <n v="1.0056338028169014"/>
        <n v="1.0005396016674386"/>
        <n v="1.0039158810732416"/>
        <n v="1.0491843796342066"/>
        <n v="1.0037950664136623"/>
        <n v="1.0097231683904131"/>
        <n v="1.0029066093769745"/>
        <n v="1.0111364211592002"/>
        <n v="1.0416585932958728"/>
        <n v="1.0092691302724897"/>
        <n v="1.0807626392459297"/>
        <n v="1.0038719669592153"/>
        <n v="1.0019622806061266"/>
        <n v="1.0059641028526416"/>
        <n v="1.0036559888579386"/>
        <n v="1.0099073186321508"/>
        <n v="1.0199891950297137"/>
        <n v="1.003269545148572"/>
        <n v="1.0056148231330713"/>
        <n v="1.008783190324978"/>
        <n v="1.0035632959433247"/>
        <n v="1.0131184711312657"/>
        <n v="1.0396127191194455"/>
        <n v="1.0251434357070537"/>
        <n v="1.006249218847644"/>
        <n v="1.0050959099203347"/>
        <n v="1.0057351407716371"/>
        <n v="1.0062857142857142"/>
        <n v="1.0021889563620958"/>
        <n v="1.0043513576235785"/>
        <n v="1.0041748967498654"/>
        <n v="1.0116643266011449"/>
        <n v="1.0005928560841855"/>
        <n v="1.0050236133992312"/>
        <n v="1.0047432122996403"/>
        <n v="1.0014896551724137"/>
        <n v="1.0065533201961414"/>
        <n v="1.0056424581005587"/>
        <n v="1.0155401610185359"/>
        <n v="1.0036282287822877"/>
        <n v="1.0238006230529595"/>
        <n v="1.0040284811713382"/>
        <n v="1.0269979852249833"/>
        <n v="1.0054128985411579"/>
        <n v="1.0012394417921411"/>
        <n v="1.0044961718308412"/>
        <n v="1.0087452707312534"/>
        <n v="1.0067597525347998"/>
        <n v="1.0014703277236494"/>
        <n v="1.0092587061704796"/>
        <n v="1.0093986013986014"/>
        <n v="1.0022371849094907"/>
        <n v="1.0156755835747147"/>
        <n v="1.0753286147623862"/>
        <n v="1.0109935103244838"/>
        <n v="1.0054335943270793"/>
        <n v="1.0112971555376236"/>
        <n v="1.0575961747446208"/>
        <n v="1.0200403914867173"/>
        <n v="1.0030179982440737"/>
        <n v="1.0240936209270308"/>
        <n v="1.0092965448670146"/>
        <n v="1.0030059171597632"/>
        <n v="1.0217901058049756"/>
        <n v="1.0064324554856594"/>
        <n v="1.0308487084870848"/>
        <n v="1.0232720909886264"/>
        <n v="1.0074221578566256"/>
        <n v="1.0022464022464022"/>
        <n v="1.0130940834141611"/>
        <n v="1.0099583026735344"/>
        <n v="1.0207958284188963"/>
        <n v="1.0066303575657116"/>
        <n v="1.0658506731946145"/>
        <n v="1.0046963505706636"/>
        <n v="1.0116464582003828"/>
        <n v="1.0324808779514467"/>
        <n v="1.0128862501686682"/>
        <n v="1.0245478588711947"/>
        <n v="1.0065331010452963"/>
        <n v="1.010550284629981"/>
        <n v="1.0260924736299468"/>
        <n v="1.0278621418196223"/>
        <n v="1.0058784003468082"/>
        <n v="1.0106159303450499"/>
        <n v="1.0050888858732527"/>
        <n v="1.0198051429484107"/>
        <n v="1.0080196611046437"/>
        <n v="1.0057536991368681"/>
        <n v="1.0039954337899544"/>
        <n v="1.0382598171059709"/>
        <n v="1.0020525451559934"/>
        <n v="1.0095340128978574"/>
        <n v="1.0072784330700142"/>
        <n v="1.0086667975652857"/>
        <n v="1.0431328868523089"/>
        <n v="1.0112373579722811"/>
        <n v="1.0084408665798508"/>
        <n v="1.0030714817572599"/>
        <n v="1.0051692191340518"/>
        <n v="1.0093234520678938"/>
        <n v="1.0052181838897116"/>
        <n v="1.001976772918211"/>
      </sharedItems>
    </cacheField>
    <cacheField name="max_obj_ct" numFmtId="0">
      <sharedItems containsSemiMixedTypes="0" containsString="0" containsNumber="1" minValue="328" maxValue="17409.5"/>
    </cacheField>
    <cacheField name="count_ct" numFmtId="0">
      <sharedItems containsSemiMixedTypes="0" containsString="0" containsNumber="1" containsInteger="1" minValue="0" maxValue="403"/>
    </cacheField>
    <cacheField name="count_ct_p" numFmtId="9">
      <sharedItems containsSemiMixedTypes="0" containsString="0" containsNumber="1" minValue="0" maxValue="9.3720930232558146"/>
    </cacheField>
    <cacheField name="count_ct_p_capped" numFmtId="9">
      <sharedItems containsSemiMixedTypes="0" containsString="0" containsNumber="1" minValue="0" maxValue="0.3" count="284">
        <n v="0"/>
        <n v="4.1666666666666664E-2"/>
        <n v="0.18181818181818182"/>
        <n v="1.0526315789473684E-2"/>
        <n v="1.1764705882352941E-2"/>
        <n v="2.2222222222222223E-2"/>
        <n v="1.3157894736842105E-2"/>
        <n v="5.1546391752577319E-3"/>
        <n v="5.2910052910052907E-3"/>
        <n v="5.7471264367816091E-3"/>
        <n v="6.2500000000000003E-3"/>
        <n v="1.5384615384615385E-2"/>
        <n v="7.9365079365079361E-3"/>
        <n v="8.0645161290322578E-3"/>
        <n v="1.6528925619834711E-2"/>
        <n v="8.6956521739130436E-3"/>
        <n v="8.771929824561403E-3"/>
        <n v="8.8495575221238937E-3"/>
        <n v="9.0909090909090905E-3"/>
        <n v="9.2592592592592587E-3"/>
        <n v="2.8571428571428571E-2"/>
        <n v="9.7087378640776691E-3"/>
        <n v="9.8039215686274508E-3"/>
        <n v="1.0101010101010102E-2"/>
        <n v="1.020408163265306E-2"/>
        <n v="3.0927835051546393E-2"/>
        <n v="1.5625E-2"/>
        <n v="1.0416666666666666E-2"/>
        <n v="1.0638297872340425E-2"/>
        <n v="2.1739130434782608E-2"/>
        <n v="2.197802197802198E-2"/>
        <n v="1.1111111111111112E-2"/>
        <n v="1.7045454545454544E-2"/>
        <n v="1.1363636363636364E-2"/>
        <n v="1.1494252873563218E-2"/>
        <n v="1.1627906976744186E-2"/>
        <n v="2.3809523809523808E-2"/>
        <n v="1.1904761904761904E-2"/>
        <n v="1.2048192771084338E-2"/>
        <n v="2.4390243902439025E-2"/>
        <n v="1.2195121951219513E-2"/>
        <n v="2.4691358024691357E-2"/>
        <n v="1.2345679012345678E-2"/>
        <n v="1.2500000000000001E-2"/>
        <n v="1.2658227848101266E-2"/>
        <n v="1.3513513513513514E-2"/>
        <n v="1.3605442176870748E-2"/>
        <n v="1.3698630136986301E-2"/>
        <n v="1.3888888888888888E-2"/>
        <n v="1.4285714285714285E-2"/>
        <n v="1.4492753623188406E-2"/>
        <n v="1.4705882352941176E-2"/>
        <n v="1.4925373134328358E-2"/>
        <n v="1.5151515151515152E-2"/>
        <n v="3.0769230769230771E-2"/>
        <n v="1.5873015873015872E-2"/>
        <n v="1.6129032258064516E-2"/>
        <n v="2.4193548387096774E-2"/>
        <n v="3.2786885245901641E-2"/>
        <n v="2.5000000000000001E-2"/>
        <n v="1.6666666666666666E-2"/>
        <n v="1.6949152542372881E-2"/>
        <n v="2.564102564102564E-2"/>
        <n v="1.7241379310344827E-2"/>
        <n v="1.7391304347826087E-2"/>
        <n v="2.3529411764705882E-2"/>
        <n v="1.7857142857142856E-2"/>
        <n v="4.4642857142857144E-2"/>
        <n v="1.8018018018018018E-2"/>
        <n v="3.6036036036036036E-2"/>
        <n v="1.8181818181818181E-2"/>
        <n v="3.669724770642202E-2"/>
        <n v="1.8518518518518517E-2"/>
        <n v="2.7777777777777776E-2"/>
        <n v="1.8691588785046728E-2"/>
        <n v="1.8867924528301886E-2"/>
        <n v="3.7735849056603772E-2"/>
        <n v="1.9417475728155338E-2"/>
        <n v="3.9215686274509803E-2"/>
        <n v="1.9607843137254902E-2"/>
        <n v="0.03"/>
        <n v="0.02"/>
        <n v="3.3333333333333333E-2"/>
        <n v="3.5353535353535352E-2"/>
        <n v="4.0816326530612242E-2"/>
        <n v="2.0408163265306121E-2"/>
        <n v="2.0833333333333332E-2"/>
        <n v="3.125E-2"/>
        <n v="4.3010752688172046E-2"/>
        <n v="3.2967032967032968E-2"/>
        <n v="2.9629629629629631E-2"/>
        <n v="3.3707865168539325E-2"/>
        <n v="2.2556390977443608E-2"/>
        <n v="7.9545454545454544E-2"/>
        <n v="3.4090909090909088E-2"/>
        <n v="4.5454545454545456E-2"/>
        <n v="2.2727272727272728E-2"/>
        <n v="2.2988505747126436E-2"/>
        <n v="3.4883720930232558E-2"/>
        <n v="2.3255813953488372E-2"/>
        <n v="3.1496062992125984E-2"/>
        <n v="3.5714285714285712E-2"/>
        <n v="3.968253968253968E-2"/>
        <n v="3.1746031746031744E-2"/>
        <n v="4.7619047619047616E-2"/>
        <n v="3.6585365853658534E-2"/>
        <n v="3.7037037037037035E-2"/>
        <n v="3.7499999999999999E-2"/>
        <n v="3.3613445378151259E-2"/>
        <n v="3.7974683544303799E-2"/>
        <n v="3.3898305084745763E-2"/>
        <n v="2.5423728813559324E-2"/>
        <n v="3.2051282051282048E-2"/>
        <n v="3.8461538461538464E-2"/>
        <n v="3.896103896103896E-2"/>
        <n v="3.9473684210526314E-2"/>
        <n v="2.6315789473684209E-2"/>
        <n v="5.2631578947368418E-2"/>
        <n v="0.04"/>
        <n v="5.3333333333333337E-2"/>
        <n v="2.7027027027027029E-2"/>
        <n v="3.6363636363636362E-2"/>
        <n v="2.7272727272727271E-2"/>
        <n v="4.1095890410958902E-2"/>
        <n v="3.4722222222222224E-2"/>
        <n v="4.2253521126760563E-2"/>
        <n v="7.1428571428571425E-2"/>
        <n v="4.2857142857142858E-2"/>
        <n v="4.3478260869565216E-2"/>
        <n v="2.9411764705882353E-2"/>
        <n v="4.4776119402985072E-2"/>
        <n v="3.0303030303030304E-2"/>
        <n v="5.1546391752577317E-2"/>
        <n v="6.25E-2"/>
        <n v="3.90625E-2"/>
        <n v="3.7234042553191488E-2"/>
        <n v="4.2553191489361701E-2"/>
        <n v="3.1914893617021274E-2"/>
        <n v="3.2258064516129031E-2"/>
        <n v="3.2520325203252036E-2"/>
        <n v="8.1967213114754092E-2"/>
        <n v="4.9180327868852458E-2"/>
        <n v="0.3"/>
        <n v="3.4013605442176874E-2"/>
        <n v="4.5977011494252873E-2"/>
        <n v="3.4482758620689655E-2"/>
        <n v="4.9645390070921988E-2"/>
        <n v="5.3571428571428568E-2"/>
        <n v="5.4545454545454543E-2"/>
        <n v="4.878048780487805E-2"/>
        <n v="4.5871559633027525E-2"/>
        <n v="5.5555555555555552E-2"/>
        <n v="7.407407407407407E-2"/>
        <n v="4.9382716049382713E-2"/>
        <n v="6.6666666666666666E-2"/>
        <n v="5.7692307692307696E-2"/>
        <n v="5.128205128205128E-2"/>
        <n v="4.807692307692308E-2"/>
        <n v="7.6923076923076927E-2"/>
        <n v="4.9019607843137254E-2"/>
        <n v="0.06"/>
        <n v="5.0505050505050504E-2"/>
        <n v="6.8493150684931503E-2"/>
        <n v="5.7851239669421489E-2"/>
        <n v="5.2083333333333336E-2"/>
        <n v="4.2105263157894736E-2"/>
        <n v="7.4468085106382975E-2"/>
        <n v="6.3829787234042548E-2"/>
        <n v="5.3191489361702128E-2"/>
        <n v="5.7142857142857141E-2"/>
        <n v="5.3763440860215055E-2"/>
        <n v="6.5217391304347824E-2"/>
        <n v="8.6956521739130432E-2"/>
        <n v="5.7971014492753624E-2"/>
        <n v="5.185185185185185E-2"/>
        <n v="5.9259259259259262E-2"/>
        <n v="4.4444444444444446E-2"/>
        <n v="5.7471264367816091E-2"/>
        <n v="6.9767441860465115E-2"/>
        <n v="5.8139534883720929E-2"/>
        <n v="9.3023255813953487E-2"/>
        <n v="4.6511627906976744E-2"/>
        <n v="5.8823529411764705E-2"/>
        <n v="6.6037735849056603E-2"/>
        <n v="6.0240963855421686E-2"/>
        <n v="6.4516129032258063E-2"/>
        <n v="0.10975609756097561"/>
        <n v="7.3170731707317069E-2"/>
        <n v="6.5573770491803282E-2"/>
        <n v="7.4999999999999997E-2"/>
        <n v="0.1"/>
        <n v="0.05"/>
        <n v="7.5949367088607597E-2"/>
        <n v="5.1724137931034482E-2"/>
        <n v="7.792207792207792E-2"/>
        <n v="6.5789473684210523E-2"/>
        <n v="7.8947368421052627E-2"/>
        <n v="7.0175438596491224E-2"/>
        <n v="6.1403508771929821E-2"/>
        <n v="8.9285714285714288E-2"/>
        <n v="5.4054054054054057E-2"/>
        <n v="7.2072072072072071E-2"/>
        <n v="9.7826086956521743E-2"/>
        <n v="6.0109289617486336E-2"/>
        <n v="0.11428571428571428"/>
        <n v="6.8965517241379309E-2"/>
        <n v="7.2463768115942032E-2"/>
        <n v="6.7961165048543687E-2"/>
        <n v="0.11764705882352941"/>
        <n v="6.8627450980392163E-2"/>
        <n v="8.8235294117647065E-2"/>
        <n v="0.08"/>
        <n v="0.10101010101010101"/>
        <n v="0.125"/>
        <n v="0.109375"/>
        <n v="0.265625"/>
        <n v="7.8125E-2"/>
        <n v="8.3333333333333329E-2"/>
        <n v="8.8607594936708861E-2"/>
        <n v="7.0063694267515922E-2"/>
        <n v="7.5268817204301078E-2"/>
        <n v="8.0291970802919707E-2"/>
        <n v="0.17105263157894737"/>
        <n v="9.2105263157894732E-2"/>
        <n v="8.7912087912087919E-2"/>
        <n v="6.5934065934065936E-2"/>
        <n v="9.4339622641509441E-2"/>
        <n v="8.4745762711864403E-2"/>
        <n v="8.5470085470085472E-2"/>
        <n v="0.13793103448275862"/>
        <n v="9.1954022988505746E-2"/>
        <n v="0.10344827586206896"/>
        <n v="0.12280701754385964"/>
        <n v="8.771929824561403E-2"/>
        <n v="8.2352941176470587E-2"/>
        <n v="0.11904761904761904"/>
        <n v="0.10714285714285714"/>
        <n v="9.0909090909090912E-2"/>
        <n v="8.2706766917293228E-2"/>
        <n v="8.4905660377358486E-2"/>
        <n v="0.26923076923076922"/>
        <n v="0.1111111111111111"/>
        <n v="8.1081081081081086E-2"/>
        <n v="0.16666666666666666"/>
        <n v="0.10169491525423729"/>
        <n v="0.19148936170212766"/>
        <n v="0.28260869565217389"/>
        <n v="0.13043478260869565"/>
        <n v="0.22727272727272727"/>
        <n v="0.13636363636363635"/>
        <n v="0.21875"/>
        <n v="0.10588235294117647"/>
        <n v="0.19047619047619047"/>
        <n v="0.14285714285714285"/>
        <n v="0.12195121951219512"/>
        <n v="0.10382513661202186"/>
        <n v="0.15"/>
        <n v="0.26315789473684209"/>
        <n v="0.15789473684210525"/>
        <n v="0.10526315789473684"/>
        <n v="0.12"/>
        <n v="0.25"/>
        <n v="0.1388888888888889"/>
        <n v="0.12962962962962962"/>
        <n v="0.2"/>
        <n v="0.12030075187969924"/>
        <n v="0.15151515151515152"/>
        <n v="0.1875"/>
        <n v="0.16129032258064516"/>
        <n v="0.17777777777777778"/>
        <n v="0.17708333333333334"/>
        <n v="0.19444444444444445"/>
        <n v="0.21428571428571427"/>
        <n v="0.19565217391304349"/>
        <n v="0.23076923076923078"/>
        <n v="0.26829268292682928"/>
        <n v="0.21153846153846154"/>
        <n v="0.20833333333333334"/>
        <n v="0.26666666666666666"/>
        <n v="0.27777777777777779"/>
        <n v="0.29411764705882354"/>
        <n v="0.28000000000000003"/>
        <n v="0.20408163265306123"/>
        <n v="0.15909090909090909"/>
      </sharedItems>
    </cacheField>
    <cacheField name="ct_to_initial" numFmtId="9">
      <sharedItems containsSemiMixedTypes="0" containsString="0" containsNumber="1" minValue="1" maxValue="3.8861788617886179"/>
    </cacheField>
    <cacheField name="optimal_to_ct" numFmtId="9">
      <sharedItems containsSemiMixedTypes="0" containsString="0" containsNumber="1" minValue="1" maxValue="1.5529583637691746"/>
    </cacheField>
    <cacheField name="ct_to_subtours" numFmtId="9">
      <sharedItems containsSemiMixedTypes="0" containsString="0" containsNumber="1" minValue="1" maxValue="1.2315361139369279" count="144">
        <n v="1"/>
        <n v="1.0047681376215407"/>
        <n v="1.0042805182996135"/>
        <n v="1.0010330578512396"/>
        <n v="1.0017291422219479"/>
        <n v="1.0015442132639791"/>
        <n v="1.0014983518130056"/>
        <n v="1.0016084353498347"/>
        <n v="1.0008545965083628"/>
        <n v="1.0005328975415659"/>
        <n v="1.0077297095125297"/>
        <n v="1.0025617638609594"/>
        <n v="1.0010477955992585"/>
        <n v="1.0297327059765742"/>
        <n v="1.001066026759744"/>
        <n v="1.0575082991603202"/>
        <n v="1.0012277749988632"/>
        <n v="1.0347873453338625"/>
        <n v="1.0025483435766751"/>
        <n v="1.002619589977221"/>
        <n v="1.0072523009117227"/>
        <n v="1.0003295110056676"/>
        <n v="1.0072982255294791"/>
        <n v="1.0015500866551126"/>
        <n v="1.0074995165345195"/>
        <n v="1.0735876589535127"/>
        <n v="1.001979340632152"/>
        <n v="1.0008564312685788"/>
        <n v="1.0098933374555572"/>
        <n v="1.047966231772832"/>
        <n v="1.0029445073612684"/>
        <n v="1.0004881025015253"/>
        <n v="1.0014050053959607"/>
        <n v="1.0033853098071399"/>
        <n v="1.0051177072671442"/>
        <n v="1.0062105033776423"/>
        <n v="1.001140771161305"/>
        <n v="1.2315361139369279"/>
        <n v="1.0007371913011427"/>
        <n v="1.0030592734225621"/>
        <n v="1.006824512534819"/>
        <n v="1.0047934507459471"/>
        <n v="1.0104745370370369"/>
        <n v="1.0021881287726357"/>
        <n v="1.0008105604446502"/>
        <n v="1.0039158810732416"/>
        <n v="1.0505832921403855"/>
        <n v="1.0013757626510349"/>
        <n v="1.0037950664136623"/>
        <n v="1.0097231683904131"/>
        <n v="1.0015164918488564"/>
        <n v="1.0111364211592002"/>
        <n v="1.0416585932958728"/>
        <n v="1.0132392683837252"/>
        <n v="1.0799057412167952"/>
        <n v="1.0038719669592153"/>
        <n v="1.0019622806061266"/>
        <n v="1.0029257863050696"/>
        <n v="1.0041782729805013"/>
        <n v="1.0025966762543943"/>
        <n v="1.0199891950297137"/>
        <n v="1.0025483219540341"/>
        <n v="1.0056148231330713"/>
        <n v="1.003710888082989"/>
        <n v="1.014980970119038"/>
        <n v="1.0397472482674277"/>
        <n v="1.0251434357070537"/>
        <n v="1.006249218847644"/>
        <n v="1.002981886154257"/>
        <n v="1.0322106360792493"/>
        <n v="1.0033898305084745"/>
        <n v="1.0077672645106623"/>
        <n v="1.0040032490136923"/>
        <n v="1.0042736577482492"/>
        <n v="1.0118803326493142"/>
        <n v="1.0005928560841855"/>
        <n v="1.0051927512355849"/>
        <n v="1.0047432122996403"/>
        <n v="1.0014896551724137"/>
        <n v="1.0070418404289445"/>
        <n v="1.0066368715083798"/>
        <n v="1.0155401610185359"/>
        <n v="1.004059040590406"/>
        <n v="1.0238006230529595"/>
        <n v="1.004529910244196"/>
        <n v="1.0261705842847548"/>
        <n v="1.0027064492705788"/>
        <n v="1.0013082996694822"/>
        <n v="1.0062432557422538"/>
        <n v="1.0087452707312534"/>
        <n v="1.0069599587558"/>
        <n v="1.009378173346873"/>
        <n v="1.008"/>
        <n v="1.0022019962781257"/>
        <n v="1.0156755835747147"/>
        <n v="1.0753286147623862"/>
        <n v="1.0170501474926255"/>
        <n v="1.006155512877333"/>
        <n v="1.009683276175106"/>
        <n v="1.0575961747446208"/>
        <n v="1.0237688364144788"/>
        <n v="1.0030179982440737"/>
        <n v="1.0242083524552548"/>
        <n v="1.0095451155853841"/>
        <n v="1.0050887573964498"/>
        <n v="1.0217901058049756"/>
        <n v="1.0061840281479901"/>
        <n v="1.0308487084870848"/>
        <n v="1.0232720909886264"/>
        <n v="1.0074221578566256"/>
        <n v="1.0037908037908039"/>
        <n v="1.0142256708697057"/>
        <n v="1.0099583026735344"/>
        <n v="1.02098205971817"/>
        <n v="1.0061330807482831"/>
        <n v="1.0658506731946145"/>
        <n v="1.0046963505706636"/>
        <n v="1.0116464582003828"/>
        <n v="1.0322015297638842"/>
        <n v="1.0128862501686682"/>
        <n v="1.0241213212537279"/>
        <n v="1.0065331010452963"/>
        <n v="1.0258064516129033"/>
        <n v="1.0260924736299468"/>
        <n v="1.0278621418196223"/>
        <n v="1.0062859000758644"/>
        <n v="1.0068795012361604"/>
        <n v="1.0048391912064052"/>
        <n v="1.0080196611046437"/>
        <n v="1.0057536991368681"/>
        <n v="1.0043207762557078"/>
        <n v="1.0380580957504035"/>
        <n v="1.0020788177339901"/>
        <n v="1.0090493030996464"/>
        <n v="1.0096742776755763"/>
        <n v="1.0051443157274691"/>
        <n v="1.0380260838914346"/>
        <n v="1.0115295292795605"/>
        <n v="1.006570380016574"/>
        <n v="1.0049999999999999"/>
        <n v="1.0357345433919456"/>
        <n v="1.0084269662921348"/>
        <n v="1.0062663780334966"/>
        <n v="1.0029651593773166"/>
      </sharedItems>
    </cacheField>
    <cacheField name="max_obj_bip" numFmtId="0">
      <sharedItems containsSemiMixedTypes="0" containsString="0" containsNumber="1" minValue="328" maxValue="17409.5"/>
    </cacheField>
    <cacheField name="count_bip" numFmtId="0">
      <sharedItems containsSemiMixedTypes="0" containsString="0" containsNumber="1" containsInteger="1" minValue="0" maxValue="294"/>
    </cacheField>
    <cacheField name="count_bip_p" numFmtId="9">
      <sharedItems containsSemiMixedTypes="0" containsString="0" containsNumber="1" minValue="0" maxValue="9.8000000000000007"/>
    </cacheField>
    <cacheField name="count_bip_p_capped" numFmtId="9">
      <sharedItems containsSemiMixedTypes="0" containsString="0" containsNumber="1" minValue="0" maxValue="0.3" count="280">
        <n v="0"/>
        <n v="4.1666666666666664E-2"/>
        <n v="0.18181818181818182"/>
        <n v="1.0526315789473684E-2"/>
        <n v="1.1764705882352941E-2"/>
        <n v="2.2222222222222223E-2"/>
        <n v="1.3157894736842105E-2"/>
        <n v="5.1546391752577319E-3"/>
        <n v="5.2910052910052907E-3"/>
        <n v="5.7471264367816091E-3"/>
        <n v="6.2500000000000003E-3"/>
        <n v="1.5384615384615385E-2"/>
        <n v="7.9365079365079361E-3"/>
        <n v="8.0645161290322578E-3"/>
        <n v="1.6528925619834711E-2"/>
        <n v="8.6956521739130436E-3"/>
        <n v="8.771929824561403E-3"/>
        <n v="8.8495575221238937E-3"/>
        <n v="9.0909090909090905E-3"/>
        <n v="9.2592592592592587E-3"/>
        <n v="2.8571428571428571E-2"/>
        <n v="9.7087378640776691E-3"/>
        <n v="9.8039215686274508E-3"/>
        <n v="1.0101010101010102E-2"/>
        <n v="1.020408163265306E-2"/>
        <n v="3.0927835051546393E-2"/>
        <n v="1.5625E-2"/>
        <n v="1.0416666666666666E-2"/>
        <n v="1.0638297872340425E-2"/>
        <n v="2.1739130434782608E-2"/>
        <n v="2.197802197802198E-2"/>
        <n v="1.1111111111111112E-2"/>
        <n v="1.7045454545454544E-2"/>
        <n v="1.1363636363636364E-2"/>
        <n v="1.1494252873563218E-2"/>
        <n v="1.1627906976744186E-2"/>
        <n v="2.3809523809523808E-2"/>
        <n v="1.1904761904761904E-2"/>
        <n v="1.2048192771084338E-2"/>
        <n v="2.4390243902439025E-2"/>
        <n v="1.2195121951219513E-2"/>
        <n v="2.4691358024691357E-2"/>
        <n v="1.2345679012345678E-2"/>
        <n v="1.2500000000000001E-2"/>
        <n v="1.2658227848101266E-2"/>
        <n v="1.3513513513513514E-2"/>
        <n v="2.0408163265306121E-2"/>
        <n v="1.3698630136986301E-2"/>
        <n v="1.3888888888888888E-2"/>
        <n v="1.4285714285714285E-2"/>
        <n v="1.4492753623188406E-2"/>
        <n v="1.4705882352941176E-2"/>
        <n v="1.4925373134328358E-2"/>
        <n v="1.5151515151515152E-2"/>
        <n v="3.0769230769230771E-2"/>
        <n v="1.5873015873015872E-2"/>
        <n v="1.6129032258064516E-2"/>
        <n v="2.4193548387096774E-2"/>
        <n v="3.2786885245901641E-2"/>
        <n v="2.5000000000000001E-2"/>
        <n v="1.6666666666666666E-2"/>
        <n v="1.6949152542372881E-2"/>
        <n v="2.564102564102564E-2"/>
        <n v="1.7241379310344827E-2"/>
        <n v="1.7391304347826087E-2"/>
        <n v="2.3529411764705882E-2"/>
        <n v="1.7857142857142856E-2"/>
        <n v="4.4642857142857144E-2"/>
        <n v="1.8018018018018018E-2"/>
        <n v="2.7027027027027029E-2"/>
        <n v="3.6036036036036036E-2"/>
        <n v="1.8181818181818181E-2"/>
        <n v="3.669724770642202E-2"/>
        <n v="1.8518518518518517E-2"/>
        <n v="2.7777777777777776E-2"/>
        <n v="1.8691588785046728E-2"/>
        <n v="1.8867924528301886E-2"/>
        <n v="1.9417475728155338E-2"/>
        <n v="3.9215686274509803E-2"/>
        <n v="1.9607843137254902E-2"/>
        <n v="0.03"/>
        <n v="0.02"/>
        <n v="3.3333333333333333E-2"/>
        <n v="3.5353535353535352E-2"/>
        <n v="4.0816326530612242E-2"/>
        <n v="2.0833333333333332E-2"/>
        <n v="3.125E-2"/>
        <n v="4.3010752688172046E-2"/>
        <n v="3.2967032967032968E-2"/>
        <n v="3.7037037037037035E-2"/>
        <n v="3.3707865168539325E-2"/>
        <n v="3.007518796992481E-2"/>
        <n v="7.9545454545454544E-2"/>
        <n v="3.4090909090909088E-2"/>
        <n v="4.5454545454545456E-2"/>
        <n v="2.2727272727272728E-2"/>
        <n v="3.4482758620689655E-2"/>
        <n v="3.4883720930232558E-2"/>
        <n v="2.3255813953488372E-2"/>
        <n v="3.1496062992125984E-2"/>
        <n v="3.5714285714285712E-2"/>
        <n v="3.968253968253968E-2"/>
        <n v="3.1746031746031744E-2"/>
        <n v="4.7619047619047616E-2"/>
        <n v="3.6585365853658534E-2"/>
        <n v="3.7499999999999999E-2"/>
        <n v="3.3613445378151259E-2"/>
        <n v="3.7974683544303799E-2"/>
        <n v="4.2372881355932202E-2"/>
        <n v="3.3898305084745763E-2"/>
        <n v="3.2051282051282048E-2"/>
        <n v="3.8461538461538464E-2"/>
        <n v="3.896103896103896E-2"/>
        <n v="3.9473684210526314E-2"/>
        <n v="2.6315789473684209E-2"/>
        <n v="5.2631578947368418E-2"/>
        <n v="0.04"/>
        <n v="5.3333333333333337E-2"/>
        <n v="3.6363636363636362E-2"/>
        <n v="4.1095890410958902E-2"/>
        <n v="4.9295774647887321E-2"/>
        <n v="7.1428571428571425E-2"/>
        <n v="4.2857142857142858E-2"/>
        <n v="4.3478260869565216E-2"/>
        <n v="2.9411764705882353E-2"/>
        <n v="3.6764705882352942E-2"/>
        <n v="4.4776119402985072E-2"/>
        <n v="3.0303030303030304E-2"/>
        <n v="5.1546391752577317E-2"/>
        <n v="6.25E-2"/>
        <n v="3.90625E-2"/>
        <n v="4.2553191489361701E-2"/>
        <n v="3.1914893617021274E-2"/>
        <n v="3.2258064516129031E-2"/>
        <n v="3.2520325203252036E-2"/>
        <n v="9.8360655737704916E-2"/>
        <n v="4.9180327868852458E-2"/>
        <n v="0.05"/>
        <n v="0.3"/>
        <n v="5.7471264367816091E-2"/>
        <n v="4.9645390070921988E-2"/>
        <n v="5.3571428571428568E-2"/>
        <n v="5.4545454545454543E-2"/>
        <n v="4.878048780487805E-2"/>
        <n v="4.5871559633027525E-2"/>
        <n v="5.5555555555555552E-2"/>
        <n v="7.407407407407407E-2"/>
        <n v="4.9382716049382713E-2"/>
        <n v="6.6666666666666666E-2"/>
        <n v="5.7692307692307696E-2"/>
        <n v="5.128205128205128E-2"/>
        <n v="4.807692307692308E-2"/>
        <n v="7.6923076923076927E-2"/>
        <n v="4.9019607843137254E-2"/>
        <n v="0.06"/>
        <n v="0.08"/>
        <n v="5.0505050505050504E-2"/>
        <n v="5.7851239669421489E-2"/>
        <n v="5.2083333333333336E-2"/>
        <n v="4.2105263157894736E-2"/>
        <n v="7.4468085106382975E-2"/>
        <n v="6.3829787234042548E-2"/>
        <n v="5.3191489361702128E-2"/>
        <n v="5.7142857142857141E-2"/>
        <n v="5.3763440860215055E-2"/>
        <n v="6.5217391304347824E-2"/>
        <n v="8.6956521739130432E-2"/>
        <n v="5.7971014492753624E-2"/>
        <n v="5.9259259259259262E-2"/>
        <n v="4.4444444444444446E-2"/>
        <n v="6.8181818181818177E-2"/>
        <n v="6.9767441860465115E-2"/>
        <n v="5.8139534883720929E-2"/>
        <n v="9.3023255813953487E-2"/>
        <n v="4.6511627906976744E-2"/>
        <n v="5.8823529411764705E-2"/>
        <n v="7.5471698113207544E-2"/>
        <n v="5.7894736842105263E-2"/>
        <n v="7.2289156626506021E-2"/>
        <n v="6.4516129032258063E-2"/>
        <n v="0.1951219512195122"/>
        <n v="7.3170731707317069E-2"/>
        <n v="6.5573770491803282E-2"/>
        <n v="7.4999999999999997E-2"/>
        <n v="0.1"/>
        <n v="7.5949367088607597E-2"/>
        <n v="5.1724137931034482E-2"/>
        <n v="7.792207792207792E-2"/>
        <n v="7.8947368421052627E-2"/>
        <n v="8.771929824561403E-2"/>
        <n v="6.1403508771929821E-2"/>
        <n v="7.0175438596491224E-2"/>
        <n v="8.9285714285714288E-2"/>
        <n v="6.7567567567567571E-2"/>
        <n v="8.1081081081081086E-2"/>
        <n v="7.2072072072072071E-2"/>
        <n v="9.7826086956521743E-2"/>
        <n v="6.0109289617486336E-2"/>
        <n v="6.8493150684931503E-2"/>
        <n v="8.3333333333333329E-2"/>
        <n v="0.11428571428571428"/>
        <n v="8.5714285714285715E-2"/>
        <n v="6.8965517241379309E-2"/>
        <n v="7.7669902912621352E-2"/>
        <n v="0.11764705882352941"/>
        <n v="6.8627450980392163E-2"/>
        <n v="8.8235294117647065E-2"/>
        <n v="7.8431372549019607E-2"/>
        <n v="0.10101010101010101"/>
        <n v="0.10975609756097561"/>
        <n v="0.125"/>
        <n v="0.296875"/>
        <n v="0.265625"/>
        <n v="7.8125E-2"/>
        <n v="8.8607594936708861E-2"/>
        <n v="7.0063694267515922E-2"/>
        <n v="7.5268817204301078E-2"/>
        <n v="9.6774193548387094E-2"/>
        <n v="8.0291970802919707E-2"/>
        <n v="0.15789473684210525"/>
        <n v="9.2105263157894732E-2"/>
        <n v="8.7912087912087919E-2"/>
        <n v="6.5934065934065936E-2"/>
        <n v="9.4339622641509441E-2"/>
        <n v="8.4745762711864403E-2"/>
        <n v="8.5470085470085472E-2"/>
        <n v="0.13793103448275862"/>
        <n v="0.10344827586206896"/>
        <n v="9.1954022988505746E-2"/>
        <n v="0.12280701754385964"/>
        <n v="8.2352941176470587E-2"/>
        <n v="0.11904761904761904"/>
        <n v="0.10714285714285714"/>
        <n v="9.0909090909090912E-2"/>
        <n v="0.13414634146341464"/>
        <n v="9.0225563909774431E-2"/>
        <n v="8.4905660377358486E-2"/>
        <n v="0.26923076923076922"/>
        <n v="0.1111111111111111"/>
        <n v="9.45945945945946E-2"/>
        <n v="0.16666666666666666"/>
        <n v="0.11016949152542373"/>
        <n v="0.19148936170212766"/>
        <n v="0.17391304347826086"/>
        <n v="0.15555555555555556"/>
        <n v="0.22727272727272727"/>
        <n v="0.13636363636363635"/>
        <n v="0.21875"/>
        <n v="0.10588235294117647"/>
        <n v="0.19047619047619047"/>
        <n v="0.14285714285714285"/>
        <n v="0.12195121951219512"/>
        <n v="0.10928961748633879"/>
        <n v="0.15"/>
        <n v="0.26315789473684209"/>
        <n v="0.10526315789473684"/>
        <n v="0.12"/>
        <n v="0.25"/>
        <n v="0.1388888888888889"/>
        <n v="0.14814814814814814"/>
        <n v="0.2"/>
        <n v="0.13533834586466165"/>
        <n v="0.21212121212121213"/>
        <n v="0.15151515151515152"/>
        <n v="0.1875"/>
        <n v="0.16129032258064516"/>
        <n v="0.17708333333333334"/>
        <n v="0.17241379310344829"/>
        <n v="0.19444444444444445"/>
        <n v="0.21428571428571427"/>
        <n v="0.2857142857142857"/>
        <n v="0.19565217391304349"/>
        <n v="0.23076923076923078"/>
        <n v="0.26829268292682928"/>
        <n v="0.21153846153846154"/>
        <n v="0.22500000000000001"/>
        <n v="0.26666666666666666"/>
        <n v="0.27777777777777779"/>
        <n v="0.26530612244897961"/>
        <n v="0.15909090909090909"/>
      </sharedItems>
    </cacheField>
    <cacheField name="bip_to_initial" numFmtId="9">
      <sharedItems containsSemiMixedTypes="0" containsString="0" containsNumber="1" minValue="1" maxValue="3.8861788617886179"/>
    </cacheField>
    <cacheField name="optimal_to_bip" numFmtId="9">
      <sharedItems containsSemiMixedTypes="0" containsString="0" containsNumber="1" minValue="1" maxValue="1.5529583637691746"/>
    </cacheField>
    <cacheField name="bip_to_subtours" numFmtId="9">
      <sharedItems containsSemiMixedTypes="0" containsString="0" containsNumber="1" minValue="1" maxValue="1.105836236933798"/>
    </cacheField>
    <cacheField name="max_obj_path" numFmtId="0">
      <sharedItems containsSemiMixedTypes="0" containsString="0" containsNumber="1" minValue="328" maxValue="17409.5"/>
    </cacheField>
    <cacheField name="count_path" numFmtId="0">
      <sharedItems containsSemiMixedTypes="0" containsString="0" containsNumber="1" containsInteger="1" minValue="0" maxValue="24"/>
    </cacheField>
    <cacheField name="count_path_p" numFmtId="9">
      <sharedItems containsSemiMixedTypes="0" containsString="0" containsNumber="1" minValue="0" maxValue="1"/>
    </cacheField>
    <cacheField name="count_path_p_capped" numFmtId="9">
      <sharedItems containsSemiMixedTypes="0" containsString="0" containsNumber="1" minValue="0" maxValue="0.25" count="198">
        <n v="0"/>
        <n v="1.0309278350515464E-2"/>
        <n v="1.0582010582010581E-2"/>
        <n v="1.1494252873563218E-2"/>
        <n v="1.2500000000000001E-2"/>
        <n v="1.5384615384615385E-2"/>
        <n v="1.5873015873015872E-2"/>
        <n v="1.6129032258064516E-2"/>
        <n v="1.6528925619834711E-2"/>
        <n v="1.7391304347826087E-2"/>
        <n v="1.7543859649122806E-2"/>
        <n v="1.7699115044247787E-2"/>
        <n v="1.8181818181818181E-2"/>
        <n v="1.8518518518518517E-2"/>
        <n v="1.9047619047619049E-2"/>
        <n v="1.9417475728155338E-2"/>
        <n v="1.9607843137254902E-2"/>
        <n v="2.0202020202020204E-2"/>
        <n v="2.0408163265306121E-2"/>
        <n v="2.0618556701030927E-2"/>
        <n v="1.0416666666666666E-2"/>
        <n v="2.0833333333333332E-2"/>
        <n v="2.1052631578947368E-2"/>
        <n v="2.1276595744680851E-2"/>
        <n v="2.1739130434782608E-2"/>
        <n v="2.197802197802198E-2"/>
        <n v="2.2222222222222223E-2"/>
        <n v="1.1363636363636364E-2"/>
        <n v="2.2727272727272728E-2"/>
        <n v="2.2988505747126436E-2"/>
        <n v="2.3255813953488372E-2"/>
        <n v="2.3529411764705882E-2"/>
        <n v="2.3809523809523808E-2"/>
        <n v="2.4096385542168676E-2"/>
        <n v="1.2195121951219513E-2"/>
        <n v="2.4390243902439025E-2"/>
        <n v="1.2345679012345678E-2"/>
        <n v="2.4691358024691357E-2"/>
        <n v="2.5000000000000001E-2"/>
        <n v="1.2658227848101266E-2"/>
        <n v="2.5316455696202531E-2"/>
        <n v="2.6315789473684209E-2"/>
        <n v="2.7027027027027029E-2"/>
        <n v="1.3605442176870748E-2"/>
        <n v="2.7397260273972601E-2"/>
        <n v="2.7777777777777776E-2"/>
        <n v="2.8571428571428571E-2"/>
        <n v="2.8985507246376812E-2"/>
        <n v="2.9411764705882353E-2"/>
        <n v="1.4814814814814815E-2"/>
        <n v="2.9850746268656716E-2"/>
        <n v="3.0303030303030304E-2"/>
        <n v="3.0769230769230771E-2"/>
        <n v="3.125E-2"/>
        <n v="3.1746031746031744E-2"/>
        <n v="3.2258064516129031E-2"/>
        <n v="1.6393442622950821E-2"/>
        <n v="1.6666666666666666E-2"/>
        <n v="3.3333333333333333E-2"/>
        <n v="3.3898305084745763E-2"/>
        <n v="1.7094017094017096E-2"/>
        <n v="3.4482758620689655E-2"/>
        <n v="1.1764705882352941E-2"/>
        <n v="3.5714285714285712E-2"/>
        <n v="1.7857142857142856E-2"/>
        <n v="1.8018018018018018E-2"/>
        <n v="3.6363636363636362E-2"/>
        <n v="1.834862385321101E-2"/>
        <n v="3.7037037037037035E-2"/>
        <n v="1.8691588785046728E-2"/>
        <n v="3.7735849056603772E-2"/>
        <n v="3.8834951456310676E-2"/>
        <n v="3.9215686274509803E-2"/>
        <n v="0.02"/>
        <n v="0.01"/>
        <n v="1.3333333333333334E-2"/>
        <n v="0.04"/>
        <n v="1.0101010101010102E-2"/>
        <n v="4.0816326530612242E-2"/>
        <n v="4.1666666666666664E-2"/>
        <n v="1.4285714285714285E-2"/>
        <n v="2.1505376344086023E-2"/>
        <n v="4.3478260869565216E-2"/>
        <n v="4.4444444444444446E-2"/>
        <n v="2.247191011235955E-2"/>
        <n v="1.5037593984962405E-2"/>
        <n v="4.5454545454545456E-2"/>
        <n v="1.5748031496062992E-2"/>
        <n v="4.7619047619047616E-2"/>
        <n v="4.878048780487805E-2"/>
        <n v="0.05"/>
        <n v="1.680672268907563E-2"/>
        <n v="1.6949152542372881E-2"/>
        <n v="1.282051282051282E-2"/>
        <n v="2.564102564102564E-2"/>
        <n v="5.128205128205128E-2"/>
        <n v="2.5974025974025976E-2"/>
        <n v="5.2631578947368418E-2"/>
        <n v="2.6666666666666668E-2"/>
        <n v="5.4054054054054057E-2"/>
        <n v="5.5555555555555552E-2"/>
        <n v="1.3888888888888888E-2"/>
        <n v="1.4084507042253521E-2"/>
        <n v="5.7142857142857141E-2"/>
        <n v="1.9230769230769232E-2"/>
        <n v="5.8823529411764705E-2"/>
        <n v="1.4705882352941176E-2"/>
        <n v="6.0606060606060608E-2"/>
        <n v="1.5625E-2"/>
        <n v="6.25E-2"/>
        <n v="1.0638297872340425E-2"/>
        <n v="6.4516129032258063E-2"/>
        <n v="9.6774193548387094E-2"/>
        <n v="1.6260162601626018E-2"/>
        <n v="9.8360655737704916E-2"/>
        <n v="6.5573770491803282E-2"/>
        <n v="6.6666666666666666E-2"/>
        <n v="4.49438202247191E-2"/>
        <n v="0.11864406779661017"/>
        <n v="6.8965517241379309E-2"/>
        <n v="3.5087719298245612E-2"/>
        <n v="1.4184397163120567E-2"/>
        <n v="7.1428571428571425E-2"/>
        <n v="7.407407407407407E-2"/>
        <n v="4.9382716049382713E-2"/>
        <n v="1.5151515151515152E-2"/>
        <n v="3.8461538461538464E-2"/>
        <n v="7.6923076923076927E-2"/>
        <n v="0.08"/>
        <n v="5.3333333333333337E-2"/>
        <n v="8.3333333333333329E-2"/>
        <n v="4.2553191489361701E-2"/>
        <n v="5.7971014492753624E-2"/>
        <n v="4.3956043956043959E-2"/>
        <n v="9.0909090909090912E-2"/>
        <n v="4.6511627906976744E-2"/>
        <n v="9.3023255813953487E-2"/>
        <n v="1.0526315789473684E-2"/>
        <n v="9.5238095238095233E-2"/>
        <n v="4.8192771084337352E-2"/>
        <n v="0.1"/>
        <n v="5.1948051948051951E-2"/>
        <n v="7.0175438596491224E-2"/>
        <n v="3.6036036036036036E-2"/>
        <n v="1.092896174863388E-2"/>
        <n v="0.1111111111111111"/>
        <n v="8.5714285714285715E-2"/>
        <n v="0.11764705882352941"/>
        <n v="7.3170731707317069E-2"/>
        <n v="0.125"/>
        <n v="9.375E-2"/>
        <n v="5.0632911392405063E-2"/>
        <n v="1.2738853503184714E-2"/>
        <n v="0.19354838709677419"/>
        <n v="2.9197080291970802E-2"/>
        <n v="0.10526315789473684"/>
        <n v="3.4188034188034191E-2"/>
        <n v="0.13793103448275862"/>
        <n v="4.5977011494252873E-2"/>
        <n v="8.771929824561403E-2"/>
        <n v="0.14285714285714285"/>
        <n v="1.8867924528301886E-2"/>
        <n v="0.15384615384615385"/>
        <n v="0.16666666666666666"/>
        <n v="8.5106382978723402E-2"/>
        <n v="0.17391304347826086"/>
        <n v="8.6956521739130432E-2"/>
        <n v="0.13333333333333333"/>
        <n v="0.18181818181818182"/>
        <n v="4.7058823529411764E-2"/>
        <n v="5.9523809523809521E-2"/>
        <n v="0.15"/>
        <n v="0.21052631578947367"/>
        <n v="0.25"/>
        <n v="0.22222222222222221"/>
        <n v="0.12244897959183673"/>
        <n v="0.24"/>
        <n v="3.007518796992481E-2"/>
        <n v="8.8888888888888892E-2"/>
        <n v="0.13636363636363635"/>
        <n v="0.19047619047619047"/>
        <n v="9.7560975609756101E-2"/>
        <n v="0.13043478260869565"/>
        <n v="9.6153846153846159E-2"/>
        <n v="0.24242424242424243"/>
        <n v="0.20512820512820512"/>
        <n v="0.10869565217391304"/>
        <n v="5.3571428571428568E-2"/>
        <n v="2.7272727272727271E-2"/>
        <n v="0.1125"/>
        <n v="0.21428571428571427"/>
        <n v="0.17142857142857143"/>
        <n v="0.24489795918367346"/>
        <n v="0.23529411764705882"/>
        <n v="0.14814814814814814"/>
        <n v="0.2"/>
        <n v="0.16"/>
        <n v="0.10810810810810811"/>
      </sharedItems>
    </cacheField>
    <cacheField name="path_to_initial" numFmtId="9">
      <sharedItems containsSemiMixedTypes="0" containsString="0" containsNumber="1" minValue="1" maxValue="3.8861788617886179"/>
    </cacheField>
    <cacheField name="optimal_to_path" numFmtId="9">
      <sharedItems containsSemiMixedTypes="0" containsString="0" containsNumber="1" minValue="0.99917786093481331" maxValue="1.5529583637691746"/>
    </cacheField>
    <cacheField name="path_to_subtours" numFmtId="9">
      <sharedItems containsSemiMixedTypes="0" containsString="0" containsNumber="1" minValue="1" maxValue="1.2315361139369279" count="144">
        <n v="1"/>
        <n v="1.0010330578512396"/>
        <n v="1.0017291422219479"/>
        <n v="1.0015442132639791"/>
        <n v="1.0014983518130056"/>
        <n v="1.0016084353498347"/>
        <n v="1.0008545965083628"/>
        <n v="1.0006394770498792"/>
        <n v="1.0013502057100112"/>
        <n v="1.0013645504165469"/>
        <n v="1.0010477955992585"/>
        <n v="1.0297327059765742"/>
        <n v="1.001066026759744"/>
        <n v="1.0575082991603202"/>
        <n v="1.0011823018507571"/>
        <n v="1.0339453843656434"/>
        <n v="1.0104931794333682"/>
        <n v="1.002619589977221"/>
        <n v="1.0047962666897119"/>
        <n v="1.0003954132068011"/>
        <n v="1.0072982255294791"/>
        <n v="1.0022530329289427"/>
        <n v="1.0037387997163669"/>
        <n v="1.0020262664165103"/>
        <n v="1.0032782829220017"/>
        <n v="1.0008564312685788"/>
        <n v="1.0098933374555572"/>
        <n v="1.047966231772832"/>
        <n v="1.0029445073612684"/>
        <n v="1.0004881025015253"/>
        <n v="1.0021069941929184"/>
        <n v="1.0024620434961018"/>
        <n v="1.0051177072671442"/>
        <n v="1.0062105033776423"/>
        <n v="1.001140771161305"/>
        <n v="1.2315361139369279"/>
        <n v="1.0009214891264282"/>
        <n v="1.0030592734225621"/>
        <n v="1.006824512534819"/>
        <n v="1.0045780147573653"/>
        <n v="1.015894675925926"/>
        <n v="1.0045271629778671"/>
        <n v="1.000926354793886"/>
        <n v="1.0039158810732416"/>
        <n v="1.0496786950074148"/>
        <n v="1.0037950664136623"/>
        <n v="1.0108998575586796"/>
        <n v="1.0015164918488564"/>
        <n v="1.0111364211592002"/>
        <n v="1.0156946328230962"/>
        <n v="1.0040492721164613"/>
        <n v="1.0811182519280205"/>
        <n v="1.0038719669592153"/>
        <n v="1.0014370877727041"/>
        <n v="1.0015807260438243"/>
        <n v="1.0029449164462949"/>
        <n v="1.0449164345403901"/>
        <n v="1.0099073186321508"/>
        <n v="1.0199891950297137"/>
        <n v="1.0097124723531108"/>
        <n v="1.0044918585064571"/>
        <n v="1.0013915830311209"/>
        <n v="1.0176257186816746"/>
        <n v="1.0397472482674277"/>
        <n v="1.0251434357070537"/>
        <n v="1.006249218847644"/>
        <n v="1.0052516800925719"/>
        <n v="1.0007542579075426"/>
        <n v="1.00090799031477"/>
        <n v="1.0022595678576471"/>
        <n v="1.0019726154560222"/>
        <n v="1.0042646794756689"/>
        <n v="1.0123123447456528"/>
        <n v="1.0020740952653411"/>
        <n v="1.0020749962946496"/>
        <n v="1.0031484532308255"/>
        <n v="1.0047432122996403"/>
        <n v="1.0014896551724137"/>
        <n v="1.0060721323495716"/>
        <n v="1.0014301675977653"/>
        <n v="1.0224364975347937"/>
        <n v="1.0035747232472325"/>
        <n v="1.0102180685358255"/>
        <n v="1.0044958130672417"/>
        <n v="1.0256548018804568"/>
        <n v="1.0027064492705788"/>
        <n v="1.0043677097785315"/>
        <n v="1.0140172424486757"/>
        <n v="1.0012459185427049"/>
        <n v="1.0013286093888396"/>
        <n v="1.0111701809927722"/>
        <n v="1.0088951048951049"/>
        <n v="1.0019793605142955"/>
        <n v="1.0156755835747147"/>
        <n v="1.0007583417593529"/>
        <n v="1.0132542772861357"/>
        <n v="1.0036608066184074"/>
        <n v="1.0100867460157352"/>
        <n v="1.0005085850901978"/>
        <n v="1.0200403914867173"/>
        <n v="1.0004389815627743"/>
        <n v="1.0182882055988984"/>
        <n v="1.006032314193388"/>
        <n v="1.0033136094674555"/>
        <n v="1.0174057763797542"/>
        <n v="1.0034470625866296"/>
        <n v="1.001180811808118"/>
        <n v="1.0172446777486148"/>
        <n v="1.0008447984552258"/>
        <n v="1.0002983502983502"/>
        <n v="1.0084599633581204"/>
        <n v="1.0027961736571007"/>
        <n v="1.0238723694828979"/>
        <n v="1.0009945536348568"/>
        <n v="1.0024479804161566"/>
        <n v="1.0046963505706636"/>
        <n v="1.0111678366305041"/>
        <n v="1.0167376122381111"/>
        <n v="1.0112440966131426"/>
        <n v="1.0174160148556637"/>
        <n v="1.105836236933798"/>
        <n v="1.0102026565464897"/>
        <n v="1.0079467047347133"/>
        <n v="1.0117522778291299"/>
        <n v="1.0049485206459303"/>
        <n v="1.0040847038589702"/>
        <n v="1.0033925905821686"/>
        <n v="1.0088116914230953"/>
        <n v="1.0080196611046437"/>
        <n v="1.0040582614056719"/>
        <n v="1.0021565829528158"/>
        <n v="1.0307060247444864"/>
        <n v="1.0009031198686371"/>
        <n v="1.002808404410235"/>
        <n v="1.0055188832377449"/>
        <n v="1.0030433928922049"/>
        <n v="1.0257553753965456"/>
        <n v="1.0051691846672492"/>
        <n v="1.0049437670178762"/>
        <n v="1.000837676842889"/>
        <n v="1.0030251465305351"/>
        <n v="1.0035859431030361"/>
        <n v="1.0013216360943376"/>
        <n v="1.001976772918211"/>
      </sharedItems>
    </cacheField>
    <cacheField name="max_obj_crown" numFmtId="0">
      <sharedItems containsSemiMixedTypes="0" containsString="0" containsNumber="1" minValue="328" maxValue="17409.5"/>
    </cacheField>
    <cacheField name="count_crown" numFmtId="0">
      <sharedItems containsSemiMixedTypes="0" containsString="0" containsNumber="1" containsInteger="1" minValue="0" maxValue="7"/>
    </cacheField>
    <cacheField name="count_crown_p" numFmtId="9">
      <sharedItems containsSemiMixedTypes="0" containsString="0" containsNumber="1" minValue="0" maxValue="0.17241379310344829"/>
    </cacheField>
    <cacheField name="count_crown_p_capped" numFmtId="9">
      <sharedItems containsSemiMixedTypes="0" containsString="0" containsNumber="1" minValue="0" maxValue="0.1" count="139">
        <n v="0"/>
        <n v="3.2258064516129031E-2"/>
        <n v="4.3478260869565216E-2"/>
        <n v="2.2727272727272728E-2"/>
        <n v="1.8518518518518517E-2"/>
        <n v="7.3529411764705881E-3"/>
        <n v="1.7241379310344827E-2"/>
        <n v="4.2553191489361701E-2"/>
        <n v="1.6129032258064516E-2"/>
        <n v="1.2987012987012988E-2"/>
        <n v="0.01"/>
        <n v="1.5151515151515152E-2"/>
        <n v="1.5384615384615385E-2"/>
        <n v="2.6315789473684209E-2"/>
        <n v="4.0816326530612242E-2"/>
        <n v="2.0408163265306121E-2"/>
        <n v="1.2195121951219513E-2"/>
        <n v="1.2658227848101266E-2"/>
        <n v="1.8181818181818181E-2"/>
        <n v="1.3513513513513514E-2"/>
        <n v="0.02"/>
        <n v="1.2500000000000001E-2"/>
        <n v="2.564102564102564E-2"/>
        <n v="2.0833333333333332E-2"/>
        <n v="1.7857142857142856E-2"/>
        <n v="3.5714285714285712E-2"/>
        <n v="1.3698630136986301E-2"/>
        <n v="1.1363636363636364E-2"/>
        <n v="2.8571428571428571E-2"/>
        <n v="1.6666666666666666E-2"/>
        <n v="1.1764705882352941E-2"/>
        <n v="1.3157894736842105E-2"/>
        <n v="2.4390243902439025E-2"/>
        <n v="1.7543859649122806E-2"/>
        <n v="3.125E-2"/>
        <n v="2.5000000000000001E-2"/>
        <n v="0.05"/>
        <n v="1.5873015873015872E-2"/>
        <n v="6.6666666666666666E-2"/>
        <n v="2.3255813953488372E-2"/>
        <n v="2.9411764705882353E-2"/>
        <n v="3.7037037037037035E-2"/>
        <n v="3.0303030303030304E-2"/>
        <n v="4.1666666666666664E-2"/>
        <n v="3.3333333333333333E-2"/>
        <n v="1.5625E-2"/>
        <n v="2.2222222222222223E-2"/>
        <n v="1.9230769230769232E-2"/>
        <n v="3.8461538461538464E-2"/>
        <n v="2.7777777777777776E-2"/>
        <n v="0.04"/>
        <n v="5.2631578947368418E-2"/>
        <n v="4.7619047619047616E-2"/>
        <n v="1.0416666666666666E-2"/>
        <n v="5.5555555555555552E-2"/>
        <n v="4.5454545454545456E-2"/>
        <n v="3.5087719298245612E-2"/>
        <n v="3.9215686274509803E-2"/>
        <n v="7.6923076923076927E-3"/>
        <n v="8.0645161290322578E-3"/>
        <n v="9.0909090909090905E-3"/>
        <n v="9.2592592592592587E-3"/>
        <n v="9.8039215686274508E-3"/>
        <n v="1.020408163265306E-2"/>
        <n v="2.0618556701030927E-2"/>
        <n v="1.0638297872340425E-2"/>
        <n v="1.098901098901099E-2"/>
        <n v="1.1111111111111112E-2"/>
        <n v="1.1904761904761904E-2"/>
        <n v="6.0975609756097563E-3"/>
        <n v="1.2345679012345678E-2"/>
        <n v="6.3291139240506328E-3"/>
        <n v="1.4285714285714285E-2"/>
        <n v="1.4492753623188406E-2"/>
        <n v="1.4925373134328358E-2"/>
        <n v="8.1967213114754103E-3"/>
        <n v="1.6949152542372881E-2"/>
        <n v="3.4482758620689655E-2"/>
        <n v="9.0090090090090089E-3"/>
        <n v="9.1743119266055051E-3"/>
        <n v="7.407407407407407E-2"/>
        <n v="1.8867924528301886E-2"/>
        <n v="3.7735849056603772E-2"/>
        <n v="1.9417475728155338E-2"/>
        <n v="1.9607843137254902E-2"/>
        <n v="5.0505050505050509E-3"/>
        <n v="6.25E-2"/>
        <n v="2.1739130434782608E-2"/>
        <n v="1.1235955056179775E-2"/>
        <n v="1.1494252873563218E-2"/>
        <n v="1.1627906976744186E-2"/>
        <n v="7.874015748031496E-3"/>
        <n v="7.9365079365079361E-3"/>
        <n v="2.3809523809523808E-2"/>
        <n v="5.128205128205128E-2"/>
        <n v="1.282051282051282E-2"/>
        <n v="1.3333333333333334E-2"/>
        <n v="2.7027027027027029E-2"/>
        <n v="1.3888888888888888E-2"/>
        <n v="1.0101010101010102E-2"/>
        <n v="5.208333333333333E-3"/>
        <n v="7.8125E-3"/>
        <n v="5.3191489361702126E-3"/>
        <n v="8.130081300813009E-3"/>
        <n v="3.3707865168539325E-2"/>
        <n v="7.0921985815602835E-3"/>
        <n v="7.1428571428571425E-2"/>
        <n v="2.4691358024691357E-2"/>
        <n v="3.8095238095238099E-2"/>
        <n v="2.7397260273972601E-2"/>
        <n v="8.2644628099173556E-3"/>
        <n v="1.0752688172043012E-2"/>
        <n v="3.2967032967032968E-2"/>
        <n v="4.6511627906976744E-2"/>
        <n v="6.9767441860465115E-2"/>
        <n v="4.6875E-2"/>
        <n v="9.433962264150943E-3"/>
        <n v="2.4096385542168676E-2"/>
        <n v="4.9180327868852458E-2"/>
        <n v="2.5316455696202531E-2"/>
        <n v="2.5974025974025976E-2"/>
        <n v="1.4705882352941176E-2"/>
        <n v="5.0505050505050504E-2"/>
        <n v="3.6585365853658534E-2"/>
        <n v="3.7974683544303799E-2"/>
        <n v="1.4598540145985401E-2"/>
        <n v="2.197802197802198E-2"/>
        <n v="6.8965517241379309E-2"/>
        <n v="3.5294117647058823E-2"/>
        <n v="2.5423728813559324E-2"/>
        <n v="7.5187969924812026E-3"/>
        <n v="5.7692307692307696E-2"/>
        <n v="8.3333333333333332E-3"/>
        <n v="3.6363636363636362E-2"/>
        <n v="8.7499999999999994E-2"/>
        <n v="4.4444444444444446E-2"/>
        <n v="0.1"/>
        <n v="3.1746031746031744E-2"/>
        <n v="6.8181818181818177E-2"/>
      </sharedItems>
    </cacheField>
    <cacheField name="crown_to_initial" numFmtId="9">
      <sharedItems containsSemiMixedTypes="0" containsString="0" containsNumber="1" minValue="1" maxValue="3.8861788617886179"/>
    </cacheField>
    <cacheField name="optimal_to_crown" numFmtId="9">
      <sharedItems containsSemiMixedTypes="0" containsString="0" containsNumber="1" minValue="1" maxValue="1.5700303746203172"/>
    </cacheField>
    <cacheField name="crown_to_subtours" numFmtId="9">
      <sharedItems containsSemiMixedTypes="0" containsString="0" containsNumber="1" minValue="1" maxValue="1.0799057412167952" count="6">
        <n v="1"/>
        <n v="1.0004532822824677"/>
        <n v="1.0016676840434624"/>
        <n v="1.0000820681165365"/>
        <n v="1.0005396016674386"/>
        <n v="1.079905741216795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4.998637962963" createdVersion="6" refreshedVersion="6" minRefreshableVersion="3" recordCount="979" xr:uid="{2B1C152F-E352-034A-982D-F0DD64C3C5DA}">
  <cacheSource type="worksheet">
    <worksheetSource ref="A1:U980" sheet="NEW_TRAIN_TEST"/>
  </cacheSource>
  <cacheFields count="21">
    <cacheField name="tsp_id" numFmtId="0">
      <sharedItems containsSemiMixedTypes="0" containsString="0" containsNumber="1" containsInteger="1" minValue="0" maxValue="978" count="979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</sharedItems>
    </cacheField>
    <cacheField name="dist_type" numFmtId="0">
      <sharedItems containsSemiMixedTypes="0" containsString="0" containsNumber="1" containsInteger="1" minValue="0" maxValue="111"/>
    </cacheField>
    <cacheField name="graph_rank_per_dist" numFmtId="0">
      <sharedItems containsSemiMixedTypes="0" containsString="0" containsNumber="1" containsInteger="1" minValue="0" maxValue="34"/>
    </cacheField>
    <cacheField name="n_nodes" numFmtId="0">
      <sharedItems containsSemiMixedTypes="0" containsString="0" containsNumber="1" containsInteger="1" minValue="1" maxValue="601" count="179">
        <n v="110"/>
        <n v="118"/>
        <n v="107"/>
        <n v="55"/>
        <n v="35"/>
        <n v="100"/>
        <n v="76"/>
        <n v="102"/>
        <n v="45"/>
        <n v="114"/>
        <n v="63"/>
        <n v="99"/>
        <n v="119"/>
        <n v="91"/>
        <n v="96"/>
        <n v="39"/>
        <n v="75"/>
        <n v="80"/>
        <n v="33"/>
        <n v="41"/>
        <n v="93"/>
        <n v="117"/>
        <n v="59"/>
        <n v="82"/>
        <n v="88"/>
        <n v="108"/>
        <n v="115"/>
        <n v="87"/>
        <n v="62"/>
        <n v="113"/>
        <n v="49"/>
        <n v="104"/>
        <n v="92"/>
        <n v="58"/>
        <n v="83"/>
        <n v="81"/>
        <n v="95"/>
        <n v="111"/>
        <n v="103"/>
        <n v="70"/>
        <n v="54"/>
        <n v="77"/>
        <n v="64"/>
        <n v="57"/>
        <n v="78"/>
        <n v="106"/>
        <n v="48"/>
        <n v="37"/>
        <n v="90"/>
        <n v="56"/>
        <n v="97"/>
        <n v="60"/>
        <n v="46"/>
        <n v="68"/>
        <n v="50"/>
        <n v="79"/>
        <n v="61"/>
        <n v="74"/>
        <n v="94"/>
        <n v="69"/>
        <n v="105"/>
        <n v="112"/>
        <n v="98"/>
        <n v="85"/>
        <n v="31"/>
        <n v="30"/>
        <n v="53"/>
        <n v="40"/>
        <n v="89"/>
        <n v="44"/>
        <n v="36"/>
        <n v="73"/>
        <n v="34"/>
        <n v="67"/>
        <n v="65"/>
        <n v="241"/>
        <n v="307"/>
        <n v="13"/>
        <n v="8"/>
        <n v="133"/>
        <n v="585"/>
        <n v="259"/>
        <n v="273"/>
        <n v="507"/>
        <n v="553"/>
        <n v="121"/>
        <n v="601"/>
        <n v="463"/>
        <n v="157"/>
        <n v="5"/>
        <n v="183"/>
        <n v="9"/>
        <n v="156"/>
        <n v="381"/>
        <n v="341"/>
        <n v="7"/>
        <n v="343"/>
        <n v="211"/>
        <n v="421"/>
        <n v="3"/>
        <n v="6"/>
        <n v="43"/>
        <n v="400"/>
        <n v="4"/>
        <n v="21"/>
        <n v="15"/>
        <n v="66"/>
        <n v="16"/>
        <n v="29"/>
        <n v="28"/>
        <n v="12"/>
        <n v="14"/>
        <n v="84"/>
        <n v="22"/>
        <n v="17"/>
        <n v="72"/>
        <n v="32"/>
        <n v="38"/>
        <n v="47"/>
        <n v="42"/>
        <n v="132"/>
        <n v="123"/>
        <n v="24"/>
        <n v="150"/>
        <n v="127"/>
        <n v="10"/>
        <n v="124"/>
        <n v="147"/>
        <n v="19"/>
        <n v="109"/>
        <n v="142"/>
        <n v="120"/>
        <n v="141"/>
        <n v="135"/>
        <n v="52"/>
        <n v="26"/>
        <n v="86"/>
        <n v="20"/>
        <n v="198"/>
        <n v="18"/>
        <n v="200"/>
        <n v="130"/>
        <n v="176"/>
        <n v="164"/>
        <n v="122"/>
        <n v="126"/>
        <n v="136"/>
        <n v="174"/>
        <n v="192"/>
        <n v="158"/>
        <n v="194"/>
        <n v="188"/>
        <n v="25"/>
        <n v="51"/>
        <n v="11"/>
        <n v="27"/>
        <n v="116"/>
        <n v="140"/>
        <n v="145"/>
        <n v="2"/>
        <n v="1"/>
        <n v="137"/>
        <n v="23"/>
        <n v="144"/>
        <n v="240"/>
        <n v="264"/>
        <n v="160"/>
        <n v="231"/>
        <n v="210"/>
        <n v="189"/>
        <n v="216"/>
        <n v="190"/>
        <n v="170"/>
        <n v="162"/>
        <n v="101"/>
        <n v="71"/>
        <n v="366"/>
        <n v="512"/>
        <n v="128"/>
      </sharedItems>
    </cacheField>
    <cacheField name="distribution" numFmtId="0">
      <sharedItems count="23">
        <s v="uniform"/>
        <s v="normal"/>
        <s v="exponential"/>
        <s v="balanced_tree"/>
        <s v="barbell"/>
        <s v="complete_multipartite"/>
        <s v="circular_ladder"/>
        <s v="ladder"/>
        <s v="star"/>
        <s v="cavemen"/>
        <s v="random_lobster"/>
        <s v="lollipop"/>
        <s v="grid"/>
        <s v="hexagonal_lattice"/>
        <s v="turan"/>
        <s v="relaxed_cavemen"/>
        <s v="ring_of_cliques"/>
        <s v="windmill"/>
        <s v="random_tree"/>
        <s v="mini_graphs"/>
        <s v="dorogovtsev_goltsev_mendes"/>
        <s v="hypercube"/>
        <s v="n_bull"/>
      </sharedItems>
    </cacheField>
    <cacheField name="split" numFmtId="0">
      <sharedItems count="2">
        <s v="TrainTSP"/>
        <s v="TestTSP"/>
      </sharedItems>
    </cacheField>
    <cacheField name="data_name" numFmtId="0">
      <sharedItems/>
    </cacheField>
    <cacheField name="decision" numFmtId="0">
      <sharedItems count="2">
        <s v="used"/>
        <s v="ignored"/>
      </sharedItems>
    </cacheField>
    <cacheField name="data_name_2" numFmtId="0">
      <sharedItems/>
    </cacheField>
    <cacheField name="target_1" numFmtId="0">
      <sharedItems containsSemiMixedTypes="0" containsString="0" containsNumber="1" containsInteger="1" minValue="0" maxValue="111"/>
    </cacheField>
    <cacheField name="concorde_soln" numFmtId="166">
      <sharedItems containsMixedTypes="1" containsNumber="1" containsInteger="1" minValue="338" maxValue="18038"/>
    </cacheField>
    <cacheField name="cutting_planes_soln" numFmtId="166">
      <sharedItems containsMixedTypes="1" containsNumber="1" minValue="328" maxValue="17573"/>
    </cacheField>
    <cacheField name="initial_obj" numFmtId="0">
      <sharedItems containsMixedTypes="1" containsNumber="1" minValue="318.5" maxValue="17299.5"/>
    </cacheField>
    <cacheField name="complete_or_not" numFmtId="166">
      <sharedItems containsMixedTypes="1" containsNumber="1" containsInteger="1" minValue="0" maxValue="1" count="3">
        <n v="0"/>
        <n v="1"/>
        <e v="#N/A"/>
      </sharedItems>
    </cacheField>
    <cacheField name="n_constraints" numFmtId="166">
      <sharedItems containsMixedTypes="1" containsNumber="1" containsInteger="1" minValue="0" maxValue="561"/>
    </cacheField>
    <cacheField name="true_alarm" numFmtId="166">
      <sharedItems containsMixedTypes="1" containsNumber="1" containsInteger="1" minValue="0" maxValue="118" count="89">
        <n v="32"/>
        <n v="44"/>
        <n v="41"/>
        <n v="10"/>
        <n v="33"/>
        <n v="0"/>
        <n v="31"/>
        <n v="14"/>
        <n v="24"/>
        <n v="3"/>
        <n v="30"/>
        <n v="16"/>
        <n v="47"/>
        <n v="21"/>
        <n v="28"/>
        <n v="49"/>
        <n v="40"/>
        <n v="9"/>
        <n v="11"/>
        <n v="20"/>
        <n v="66"/>
        <n v="7"/>
        <n v="42"/>
        <n v="36"/>
        <n v="52"/>
        <n v="12"/>
        <n v="48"/>
        <n v="25"/>
        <n v="13"/>
        <n v="69"/>
        <n v="35"/>
        <n v="29"/>
        <n v="73"/>
        <n v="56"/>
        <n v="53"/>
        <n v="51"/>
        <n v="38"/>
        <n v="8"/>
        <n v="23"/>
        <n v="74"/>
        <n v="6"/>
        <n v="22"/>
        <n v="57"/>
        <n v="17"/>
        <n v="19"/>
        <n v="26"/>
        <n v="50"/>
        <n v="4"/>
        <n v="27"/>
        <n v="43"/>
        <n v="15"/>
        <n v="60"/>
        <n v="64"/>
        <n v="18"/>
        <n v="5"/>
        <n v="37"/>
        <n v="46"/>
        <e v="#N/A"/>
        <n v="2"/>
        <n v="90"/>
        <n v="54"/>
        <n v="76"/>
        <n v="94"/>
        <n v="87"/>
        <n v="65"/>
        <n v="62"/>
        <n v="1"/>
        <n v="39"/>
        <n v="77"/>
        <n v="114"/>
        <n v="71"/>
        <n v="55"/>
        <n v="34"/>
        <n v="70"/>
        <n v="98"/>
        <n v="45"/>
        <n v="59"/>
        <n v="84"/>
        <n v="63"/>
        <n v="67"/>
        <n v="68"/>
        <n v="109"/>
        <n v="101"/>
        <n v="118"/>
        <n v="58"/>
        <n v="89"/>
        <n v="61"/>
        <n v="108"/>
        <n v="96"/>
      </sharedItems>
    </cacheField>
    <cacheField name="false_alarm" numFmtId="166">
      <sharedItems containsMixedTypes="1" containsNumber="1" containsInteger="1" minValue="0" maxValue="21" count="19">
        <n v="6"/>
        <n v="3"/>
        <n v="2"/>
        <n v="1"/>
        <n v="0"/>
        <n v="5"/>
        <n v="4"/>
        <n v="8"/>
        <n v="7"/>
        <n v="10"/>
        <n v="9"/>
        <n v="13"/>
        <n v="15"/>
        <e v="#N/A"/>
        <n v="11"/>
        <n v="21"/>
        <n v="14"/>
        <n v="18"/>
        <n v="12"/>
      </sharedItems>
    </cacheField>
    <cacheField name="constraint_limit" numFmtId="166">
      <sharedItems containsMixedTypes="1" containsNumber="1" containsInteger="1" minValue="500" maxValue="500"/>
    </cacheField>
    <cacheField name="closeness_to_opt" numFmtId="164">
      <sharedItems containsMixedTypes="1" containsNumber="1" minValue="0" maxValue="0.35606773283160864" count="575">
        <n v="1.17120575884824E-2"/>
        <n v="2.8459101044478346E-3"/>
        <n v="4.2744158178550113E-3"/>
        <n v="1.1187176490233307E-4"/>
        <n v="7.4547723019338739E-3"/>
        <n v="2.4980095541401275E-2"/>
        <n v="4.8833967046894482E-3"/>
        <n v="8.5753176043558269E-4"/>
        <n v="3.811070848431838E-3"/>
        <n v="0"/>
        <n v="1.2206150480126422E-2"/>
        <n v="4.7374719521316487E-3"/>
        <n v="2.0844540075309306E-3"/>
        <n v="3.8280818131564147E-3"/>
        <n v="5.017186203626873E-3"/>
        <n v="2.9356034601126057E-3"/>
        <n v="2.6990317374932368E-3"/>
        <n v="4.8186401082011068E-3"/>
        <n v="1.0061808250680151E-4"/>
        <n v="2.6225555853201083E-3"/>
        <n v="2.7850761954808196E-2"/>
        <n v="2.8432650159933657E-3"/>
        <n v="4.431566388273394E-3"/>
        <n v="4.01829014826105E-3"/>
        <n v="5.6859417830570948E-3"/>
        <n v="2.6732935719019314E-3"/>
        <n v="5.3096259963211865E-4"/>
        <n v="1.0828463389480921E-2"/>
        <n v="1.9817677368212446E-4"/>
        <n v="8.0820640348150449E-3"/>
        <n v="1.5766383328763366E-2"/>
        <n v="8.5311666878256373E-4"/>
        <n v="1.1871337058743405E-3"/>
        <n v="1.6431603450636724E-3"/>
        <n v="1.5850109143826956E-3"/>
        <n v="1.7923526287838556E-3"/>
        <n v="5.3536093807255315E-3"/>
        <n v="1.5811451261688179E-2"/>
        <n v="4.585706887623003E-3"/>
        <n v="1.5243902439024391E-3"/>
        <n v="2.7777777777777779E-3"/>
        <n v="1.6107382550336182E-3"/>
        <n v="4.638783269962081E-3"/>
        <n v="2.8358208955223539E-3"/>
        <n v="5.2566096423017038E-3"/>
        <n v="1.1452991452990753E-3"/>
        <n v="5.5964653902797559E-4"/>
        <n v="2.9585798816568046E-2"/>
        <n v="4.7007042253520408E-3"/>
        <n v="2.304147465437788E-3"/>
        <n v="1.0213414634145717E-3"/>
        <n v="6.8322981366468103E-4"/>
        <n v="4.434589800443459E-3"/>
        <n v="2.4590163934426232E-3"/>
        <n v="4.1493775933607599E-4"/>
        <n v="7.4875207986688855E-3"/>
        <n v="1.8975332068311196E-3"/>
        <n v="1.8905472636815978E-2"/>
        <n v="1.3761467889908258E-3"/>
        <n v="1.8621973929236499E-3"/>
        <n v="6.2146892655374944E-4"/>
        <n v="2.7310061601642384E-3"/>
        <n v="1.8248175182481751E-3"/>
        <n v="5.2871287128713187E-3"/>
        <n v="3.0050083472453332E-3"/>
        <n v="5.8734939759034089E-4"/>
        <n v="2.225519287833828E-3"/>
        <n v="7.5705329153605656E-3"/>
        <n v="1.4534883720930232E-3"/>
        <n v="2.407704654895666E-3"/>
        <n v="3.9558573853990505E-3"/>
        <n v="1.7761989342806395E-3"/>
        <n v="6.6565809379727338E-3"/>
        <n v="2.0418580908626851E-3"/>
        <n v="1.0349075975359268E-2"/>
        <n v="1.1907124429450288E-3"/>
        <n v="2.5442717744849886E-3"/>
        <n v="1.0604453870625664E-3"/>
        <n v="4.5731707317073168E-3"/>
        <n v="8.7757685352621607E-3"/>
        <n v="1.9918623575912595E-2"/>
        <n v="1.5871390538603318E-3"/>
        <n v="6.0284983558627556E-5"/>
        <n v="1.9360097819441614E-3"/>
        <n v="2.6348172276511764E-3"/>
        <n v="2.9529512403763884E-2"/>
        <n v="3.0391285015562634E-3"/>
        <n v="1.7813765182186234E-2"/>
        <n v="5.9488399762046404E-4"/>
        <n v="5.0125313283208019E-4"/>
        <n v="4.7601199400299169E-3"/>
        <n v="6.0807075732448868E-3"/>
        <n v="7.4378947368420895E-3"/>
        <n v="3.9642324888225864E-3"/>
        <n v="2.2590361445783132E-3"/>
        <n v="7.5991804805362775E-4"/>
        <n v="1.6928406466512533E-3"/>
        <n v="4.5462753950339342E-3"/>
        <n v="3.1650105880437029E-3"/>
        <n v="8.9210570611008254E-3"/>
        <n v="7.2234452394056138E-4"/>
        <n v="5.1440112399016441E-3"/>
        <e v="#N/A"/>
        <n v="5.3507728894173602E-3"/>
        <n v="7.5623897151499877E-4"/>
        <n v="1.4440433212996391E-4"/>
        <n v="7.5527618551328821E-2"/>
        <n v="1.0909701242027526E-3"/>
        <n v="7.4972389771472267E-3"/>
        <n v="8.0662902397888095E-4"/>
        <n v="1.2838939102089145E-3"/>
        <n v="2.9116411437863764E-3"/>
        <n v="1.8950532044512977E-3"/>
        <n v="9.1874832124630487E-3"/>
        <n v="7.9161878495365001E-3"/>
        <n v="7.8282263475732501E-4"/>
        <n v="5.4014952235913512E-3"/>
        <n v="4.0536467751651594E-4"/>
        <n v="3.0772285090331546E-3"/>
        <n v="1.3418610484073237E-2"/>
        <n v="0.11212728473904428"/>
        <n v="0.13561007957559681"/>
        <n v="0.13641933287950986"/>
        <n v="0.15811464546056994"/>
        <n v="0.32226390114739628"/>
        <n v="0.13885080645161285"/>
        <n v="2.5819260611592953E-2"/>
        <n v="0.29067802889959243"/>
        <n v="0.11807797107524635"/>
        <n v="0.17848689002184998"/>
        <n v="0.10382612438132119"/>
        <n v="0.24738706820194864"/>
        <n v="0.14253590807532718"/>
        <n v="0.10135900339750849"/>
        <n v="0.15135351593785035"/>
        <n v="0.22146499313590901"/>
        <n v="0.16122187129885512"/>
        <n v="0.31917063222297759"/>
        <n v="8.0099150141643066E-2"/>
        <n v="0.16374274661508706"/>
        <n v="0.34474780194354465"/>
        <n v="7.3484986351228423E-2"/>
        <n v="0.12352238201336843"/>
        <n v="0.31375166889185579"/>
        <n v="0.20460625470987193"/>
        <n v="0.14647624515573418"/>
        <n v="0.29258596700457168"/>
        <n v="0.11902075812274368"/>
        <n v="0.31188009698038349"/>
        <n v="0.15473570658036673"/>
        <n v="1.4330167048804455E-3"/>
        <n v="5.3840631730078966E-4"/>
        <n v="0.20584637524734667"/>
        <n v="0.22525442654330832"/>
        <n v="0.17762410003789314"/>
        <n v="1.8354574419663094E-2"/>
        <n v="0.18715776796467284"/>
        <n v="0.13786291875240669"/>
        <n v="0.21748391051179899"/>
        <n v="0.17652560386473437"/>
        <n v="0.2858117326057299"/>
        <n v="0.19425852223568091"/>
        <n v="0.17217023675310034"/>
        <n v="0.19739405747686312"/>
        <n v="0.34705503009458299"/>
        <n v="0.20702473069336974"/>
        <n v="0.13217223097865027"/>
        <n v="0.25276410334811189"/>
        <n v="0.14864259395725865"/>
        <n v="2.7863569139758446E-2"/>
        <n v="1.4393526803080992E-3"/>
        <n v="7.7441017412492605E-3"/>
        <n v="2.7925801011804141E-3"/>
        <n v="1.596627408993615E-3"/>
        <n v="3.9660297239915692E-3"/>
        <n v="3.4817625603012221E-2"/>
        <n v="8.7423127939225851E-4"/>
        <n v="4.3188064389477815E-3"/>
        <n v="1.7611857212441369E-3"/>
        <n v="9.3757634986562418E-3"/>
        <n v="3.1680861905802166E-3"/>
        <n v="1.3902216823564785E-3"/>
        <n v="1.4739380946000268E-3"/>
        <n v="3.7865522675538436E-2"/>
        <n v="1.0556728525391711E-3"/>
        <n v="2.0848755583918362E-3"/>
        <n v="1.3042284459088413E-3"/>
        <n v="1.3863679038617785E-3"/>
        <n v="3.4370604362856126E-2"/>
        <n v="3.3100390649221767E-2"/>
        <n v="1.5218918286115663E-3"/>
        <n v="1.1009174311926544E-3"/>
        <n v="7.2928565152440664E-5"/>
        <n v="1.8020092088740008E-3"/>
        <n v="6.6862732139316679E-3"/>
        <n v="1.9796802629613031E-3"/>
        <n v="8.2529461790791271E-3"/>
        <n v="6.1430451952610798E-4"/>
        <n v="1.3961619348054673E-2"/>
        <n v="1.6955748276628864E-3"/>
        <n v="2.2151080067261673E-3"/>
        <n v="6.3809523809523292E-3"/>
        <n v="2.1201696135690856E-3"/>
        <n v="3.7258226576237083E-3"/>
        <n v="2.804139816442037E-3"/>
        <n v="6.3641494525340557E-3"/>
        <n v="1.3134577295944959E-2"/>
        <n v="1.4872423237710836E-2"/>
        <n v="4.7444760742849394E-3"/>
        <n v="8.8902331720193493E-3"/>
        <n v="1.7647058823529412E-2"/>
        <n v="1.9330489005579337E-3"/>
        <n v="1.2048192771084338E-2"/>
        <n v="3.8748832866480776E-3"/>
        <n v="7.4682637182637924E-3"/>
        <n v="5.1503914297486612E-4"/>
        <n v="6.6600545499628386E-3"/>
        <n v="2.1270072992700304E-3"/>
        <n v="5.0380905872298876E-2"/>
        <n v="2.3667975322490185E-2"/>
        <n v="4.4807714924138429E-4"/>
        <n v="0.22363349684653119"/>
        <n v="0.21607890017931858"/>
        <n v="0.10135584208427489"/>
        <n v="1.2463331048663479E-2"/>
        <n v="2.2648177141579115E-2"/>
        <n v="9.8792597607763488E-2"/>
        <n v="0.12146360939995438"/>
        <n v="0.14284920434453144"/>
        <n v="0.11196247960848286"/>
        <n v="2.855679344346267E-2"/>
        <n v="0.21227466072513673"/>
        <n v="0.11411454311454312"/>
        <n v="8.4001903725863469E-2"/>
        <n v="0.24190207156308852"/>
        <n v="0.14029580019533974"/>
        <n v="1.9132174565462047E-2"/>
        <n v="0.20764652014652016"/>
        <n v="5.4633471645919779E-2"/>
        <n v="3.9734620024125519E-2"/>
        <n v="0.15316340402392606"/>
        <n v="2.158894645941278E-4"/>
        <n v="0.2058889891696751"/>
        <n v="7.1194684718565882E-2"/>
        <n v="9.3741007194244608E-2"/>
        <n v="1.2765306883436503E-2"/>
        <n v="5.907039172797765E-2"/>
        <n v="2.9595947834187248E-2"/>
        <n v="3.042469989086934E-2"/>
        <n v="0.12067284251584592"/>
        <n v="0.16062532210960317"/>
        <n v="2.6596472036100095E-2"/>
        <n v="3.604466592838685E-2"/>
        <n v="6.3375278288645781E-2"/>
        <n v="0.17325564242513644"/>
        <n v="4.9422124380847553E-2"/>
        <n v="0.23012875536480687"/>
        <n v="9.7762597762597769E-2"/>
        <n v="6.8629706310865731E-3"/>
        <n v="3.9752151462994843E-2"/>
        <n v="4.5911731552935056E-2"/>
        <n v="4.1587842958920658E-2"/>
        <n v="4.7029909291493019E-2"/>
        <n v="5.5927168183996729E-3"/>
        <n v="0.24344776670358065"/>
        <n v="9.8572569375124774E-3"/>
        <n v="3.0128826530612249E-2"/>
        <n v="2.7200250117242458E-2"/>
        <n v="1.5936314262331725E-3"/>
        <n v="3.3412307879229693E-4"/>
        <n v="9.4834941261407943E-4"/>
        <n v="1.2583892617449666E-4"/>
        <n v="3.6940517297544289E-4"/>
        <n v="1.0243553008598073E-4"/>
        <n v="2.8939571418728038E-3"/>
        <n v="1.9075232717839156E-4"/>
        <n v="9.7134531325886346E-5"/>
        <n v="2.4231002221175202E-3"/>
        <n v="4.2571143668021783E-3"/>
        <n v="5.0757127146603504E-4"/>
        <n v="9.8799126637555152E-4"/>
        <n v="9.3282219788254513E-4"/>
        <n v="3.1657531657531659E-3"/>
        <n v="1.3151714419915453E-3"/>
        <n v="4.1392821031340193E-4"/>
        <n v="7.6720093823299451E-3"/>
        <n v="2.2031677980231035E-2"/>
        <n v="1.1297071129707114E-2"/>
        <n v="5.608101416262256E-2"/>
        <n v="1.0941984419844198E-2"/>
        <n v="1.4871949989917323E-3"/>
        <n v="3.2787314213941807E-2"/>
        <n v="2.2031387181738367E-2"/>
        <n v="1.3883792048929663E-2"/>
        <n v="1.9440077632217362E-2"/>
        <n v="4.4228694714131605E-3"/>
        <n v="1.8579107268053282E-2"/>
        <n v="3.8513196205503829E-2"/>
        <n v="2.6850817297744762E-2"/>
        <n v="2.9622001453840561E-2"/>
        <n v="1.8943462552485107E-2"/>
        <n v="8.8388214904679373E-3"/>
        <n v="3.359314963223186E-2"/>
        <n v="2.7092720970537349E-2"/>
        <n v="1.5005760368663594E-2"/>
        <n v="2.2909577053962082E-2"/>
        <n v="2.3557892544773012E-2"/>
        <n v="5.4755043227665704E-3"/>
        <n v="2.9747979583156104E-2"/>
        <n v="1.4952411853774605E-2"/>
        <n v="3.1889989813871582E-2"/>
        <n v="5.3560580492743471E-3"/>
        <n v="1.0681061215114276E-2"/>
        <n v="3.4150043365134431E-3"/>
        <n v="3.353239615262657E-2"/>
        <n v="3.3951548049859268E-2"/>
        <n v="2.6386404293381037E-2"/>
        <n v="4.5514311722463839E-4"/>
        <n v="4.4539736992568017E-3"/>
        <n v="4.1527446300715989E-2"/>
        <n v="8.3320616511521998E-3"/>
        <n v="1.6559579439252337E-2"/>
        <n v="0.11155974278450725"/>
        <n v="3.4083073007057728E-2"/>
        <n v="2.184296365330848E-2"/>
        <n v="0.17584014532243414"/>
        <n v="5.069741361183145E-3"/>
        <n v="1.0743446497636442E-3"/>
        <n v="0.12785581316635641"/>
        <n v="9.2451938228805663E-3"/>
        <n v="0.20011252813203301"/>
        <n v="2.4217407902271428E-2"/>
        <n v="7.3585526315789476E-2"/>
        <n v="0.21876109336173233"/>
        <n v="1.7566037735849124E-2"/>
        <n v="0.19298087333092745"/>
        <n v="5.434782608695652E-3"/>
        <n v="2.9356446610545043E-2"/>
        <n v="4.2229953879763742E-2"/>
        <n v="6.4033535881855242E-3"/>
        <n v="7.3092170465807724E-2"/>
        <n v="5.0514986691355165E-2"/>
        <n v="1.4431096021589662E-2"/>
        <n v="8.1913272374619012E-2"/>
        <n v="3.5839189033521575E-2"/>
        <n v="9.7429334520365007E-2"/>
        <n v="1.8853106668262846E-2"/>
        <n v="5.2379496586161214E-2"/>
        <n v="0.13916349809885931"/>
        <n v="0.16039488966318236"/>
        <n v="4.8721492743607825E-3"/>
        <n v="1.6311511423550088E-2"/>
        <n v="1.3300311869381765E-2"/>
        <n v="3.7634099616859072E-3"/>
        <n v="8.0016003200640128E-4"/>
        <n v="1.4633048176497073E-2"/>
        <n v="0.2550289805659734"/>
        <n v="0.25033003300330031"/>
        <n v="0.2711659064994299"/>
        <n v="0.19610290924880591"/>
        <n v="0.26734643123601093"/>
        <n v="0.27318548387096775"/>
        <n v="7.6684924982138608E-2"/>
        <n v="0.19172620929497308"/>
        <n v="0.23846253564946851"/>
        <n v="0.26183726279470965"/>
        <n v="0.27175283732660782"/>
        <n v="0.21015967438948027"/>
        <n v="0.21117613474165001"/>
        <n v="6.2034739454094297E-3"/>
        <n v="2.1193348549070753E-3"/>
        <n v="0.24302086394357919"/>
        <n v="9.1027308192457733E-4"/>
        <n v="0.29936974789915966"/>
        <n v="2.0720976440533636E-2"/>
        <n v="0.27386634844868735"/>
        <n v="0.22924747866563228"/>
        <n v="0.26556513409961685"/>
        <n v="0.27573920042929967"/>
        <n v="0.24308231173380035"/>
        <n v="0.1606356198867212"/>
        <n v="0.14356775652889164"/>
        <n v="0.2664984378755107"/>
        <n v="0.23458049886621316"/>
        <n v="8.4704743465634073E-4"/>
        <n v="0.2139096702687725"/>
        <n v="1.4145288899544474E-2"/>
        <n v="0.11408376963350784"/>
        <n v="0.23732394366197182"/>
        <n v="0.27817650186071241"/>
        <n v="0.27251881046219989"/>
        <n v="0.25421640488656194"/>
        <n v="0.18991116375481193"/>
        <n v="0.30134883720930228"/>
        <n v="0.21620813397129188"/>
        <n v="0.26571813890761964"/>
        <n v="9.2494541484716229E-3"/>
        <n v="2.7227665287756737E-2"/>
        <n v="1.3878300265583508E-2"/>
        <n v="8.9502092972020275E-3"/>
        <n v="2.3608277470125328E-3"/>
        <n v="8.5597690852990942E-3"/>
        <n v="2.1818181818181871E-3"/>
        <n v="1.274692712906054E-2"/>
        <n v="2.1449993480245143E-2"/>
        <n v="5.4618593563766388E-2"/>
        <n v="1.4927380311995697E-2"/>
        <n v="1.1695600257187464E-2"/>
        <n v="2.735648476257999E-3"/>
        <n v="1.5032361333426126E-2"/>
        <n v="7.8378378378379E-3"/>
        <n v="2.0508281704387385E-2"/>
        <n v="7.7601175370642936E-3"/>
        <n v="1.064316304680331E-2"/>
        <n v="1.8029130253849422E-2"/>
        <n v="1.9214351735148311E-2"/>
        <n v="1.8645877829987223E-2"/>
        <n v="2.0205907822572885E-3"/>
        <n v="2.5778911187493071E-2"/>
        <n v="1.0446596328949233E-2"/>
        <n v="1.5216220763923993E-2"/>
        <n v="5.3870774154831005E-2"/>
        <n v="7.5585789871504161E-2"/>
        <n v="4.7681193195058804E-3"/>
        <n v="1.933852140077821E-2"/>
        <n v="1.7912586577501792E-3"/>
        <n v="2.9423574551619522E-2"/>
        <n v="2.9847421761888853E-2"/>
        <n v="5.0449052001330522E-3"/>
        <n v="4.1433358555831726E-3"/>
        <n v="7.9964328180736916E-3"/>
        <n v="3.0891615541922372E-2"/>
        <n v="3.0713231677323505E-3"/>
        <n v="1.5965228589826175E-2"/>
        <n v="2.2091368464473481E-2"/>
        <n v="3.6652669466106777E-2"/>
        <n v="1.2006960556844547E-2"/>
        <n v="3.024969750302497E-3"/>
        <n v="1.5194085027726903E-3"/>
        <n v="4.9401976079043158E-3"/>
        <n v="8.160545986350333E-3"/>
        <n v="1.6271309394269343E-3"/>
        <n v="2.0336787564766211E-3"/>
        <n v="1.9217861471054316E-2"/>
        <n v="7.8048996197046076E-3"/>
        <n v="3.0587890624999937E-2"/>
        <n v="4.4821539096349004E-3"/>
        <n v="1.2911939492166397E-2"/>
        <n v="3.031249999999994E-3"/>
        <n v="9.1943275673990969E-3"/>
        <n v="2.4291871921182343E-3"/>
        <n v="2.6369463869463868E-2"/>
        <n v="2.8584401170416635E-3"/>
        <n v="4.9618902439024393E-2"/>
        <n v="1.8550007729169888E-3"/>
        <n v="2.2113907030349596E-2"/>
        <n v="2.786635652357787E-2"/>
        <n v="3.2541109969167429E-3"/>
        <n v="1.5324978759558509E-3"/>
        <n v="4.6254170457992114E-3"/>
        <n v="1.0157888925693638E-3"/>
        <n v="2.4615990547459632E-4"/>
        <n v="8.6071038913807726E-3"/>
        <n v="2.6568095183088828E-3"/>
        <n v="2.2512135922330097E-2"/>
        <n v="2.1161781822029416E-4"/>
        <n v="2.2016484136840918E-3"/>
        <n v="0.23534160435078177"/>
        <n v="4.540816326530612E-3"/>
        <n v="1.8027112777617538E-4"/>
        <n v="3.4335560504825538E-3"/>
        <n v="1.6079451406951998E-2"/>
        <n v="3.2904656319290787E-3"/>
        <n v="2.0300931454502031E-2"/>
        <n v="1.528840742824987E-2"/>
        <n v="0.10567663456664977"/>
        <n v="2.5388074858552156E-3"/>
        <n v="1.8167137666532096E-3"/>
        <n v="1.0079286422200271E-3"/>
        <n v="1.4750107403694687E-2"/>
        <n v="6.4644455494778713E-3"/>
        <n v="4.2095934418965326E-3"/>
        <n v="8.1298743945489409E-3"/>
        <n v="1.5381831342743395E-3"/>
        <n v="1.7970547630005522E-3"/>
        <n v="1.225451618672873E-2"/>
        <n v="0.10926956789174226"/>
        <n v="0.35606773283160864"/>
        <n v="3.1742857142857072E-3"/>
        <n v="1.7709547868895029E-3"/>
        <n v="4.4072278536800354E-4"/>
        <n v="2.2811691022964514E-2"/>
        <n v="2.8424472116946398E-3"/>
        <n v="6.6028062601187265E-2"/>
        <n v="1.7722117202268432E-4"/>
        <n v="1.7092727580945911E-2"/>
        <n v="7.6415094339623625E-4"/>
        <n v="3.3721913007627301E-2"/>
        <n v="1.1525629360024265E-2"/>
        <n v="5.6523243742069443E-3"/>
        <n v="1.7150606253988513E-2"/>
        <n v="1.2846837428123283E-2"/>
        <n v="1.5577418599202708E-4"/>
        <n v="5.0991621592957823E-3"/>
        <n v="6.8141429100333955E-3"/>
        <n v="1.9879739845379801E-2"/>
        <n v="1.3863216266173753E-2"/>
        <n v="2.0149068322981373E-2"/>
        <n v="1.4713779400709621E-3"/>
        <n v="2.731765780162081E-2"/>
        <n v="7.2504463561110328E-3"/>
        <n v="4.2650873249178564E-3"/>
        <n v="6.001538856116953E-2"/>
        <n v="2.045602145983345E-2"/>
        <n v="2.4006721882126995E-4"/>
        <n v="8.2600619195047343E-4"/>
        <n v="1.481333485557712E-2"/>
        <n v="2.9066387629345423E-4"/>
        <n v="1.4754648526077104E-2"/>
        <n v="2.2212779108398362E-2"/>
        <n v="1.459186340273543E-2"/>
        <n v="6.8393215393033012E-4"/>
        <n v="4.3094364788263291E-3"/>
        <n v="2.7370264944164658E-4"/>
        <n v="4.9091204154495293E-3"/>
        <n v="7.7545142350725598E-4"/>
        <n v="1.6244211552522455E-3"/>
        <n v="6.854658938921088E-3"/>
        <n v="8.8538553496712493E-3"/>
        <n v="2.4963323295498362E-3"/>
        <n v="5.4811715481171549E-3"/>
        <n v="1.0868515119312144E-2"/>
        <n v="6.0561211395329688E-3"/>
        <n v="7.5916153620639052E-3"/>
        <n v="1.1278725504018047E-3"/>
        <n v="2.8071414161791332E-3"/>
        <n v="9.342356922171547E-3"/>
        <n v="1.191416040100257E-2"/>
        <n v="7.1939921392476141E-3"/>
        <n v="6.8921909579513121E-2"/>
        <n v="0.1367035811879764"/>
        <n v="0.27024576954069301"/>
        <n v="5.9034125533211454E-2"/>
        <n v="9.9870312500000016E-2"/>
        <n v="6.892133008921332E-2"/>
        <n v="3.1157998037291461E-2"/>
        <n v="0.21184697655285892"/>
        <n v="0.15683351639730111"/>
        <n v="5.9735117422173675E-2"/>
        <n v="1.4662502169009196E-2"/>
        <n v="0.19793295118985582"/>
        <n v="9.3787381473377091E-2"/>
        <n v="0.17423469387755103"/>
        <n v="4.7000565131393057E-2"/>
        <n v="0.24410436527847465"/>
        <n v="5.4520672421618269E-4"/>
        <n v="4.5957314223399284E-2"/>
        <n v="0.17018050541516244"/>
        <n v="0.18265942466304566"/>
        <n v="7.0781217535840449E-2"/>
        <n v="0.10111731843575419"/>
        <n v="0.14645043852391196"/>
        <n v="0.16855283018867923"/>
        <n v="8.5490029698769621E-2"/>
        <n v="7.875423728813559E-2"/>
        <n v="4.1924294978133013E-2"/>
        <n v="3.4473361493391468E-2"/>
        <n v="5.1668309165142515E-4"/>
        <n v="5.7090659968029233E-4"/>
        <n v="2.2816624543667511E-3"/>
        <n v="4.2237712665406432E-3"/>
        <n v="3.5258051475542331E-3"/>
        <n v="3.4888357256778308E-3"/>
        <n v="2.9734970911440644E-3"/>
        <n v="2.7176867050766385E-4"/>
      </sharedItems>
    </cacheField>
    <cacheField name="exceding_con_limit_flag" numFmtId="166">
      <sharedItems containsMixedTypes="1" containsNumber="1" containsInteger="1" minValue="0" maxValue="1"/>
    </cacheField>
    <cacheField name="run_time" numFmtId="0">
      <sharedItems count="23">
        <s v="0:03"/>
        <s v="0:06"/>
        <s v="0:02"/>
        <s v="0:00"/>
        <s v="0:01"/>
        <s v="0:05"/>
        <s v="0:04"/>
        <s v="0:07"/>
        <s v="0:11"/>
        <s v="0:09"/>
        <e v="#N/A"/>
        <s v="0:14"/>
        <s v="0:10"/>
        <s v="0:13"/>
        <s v="0:32"/>
        <s v="0:21"/>
        <s v="0:12"/>
        <s v="0:18"/>
        <s v="0:08"/>
        <e v="#VALUE!"/>
        <s v="0:15"/>
        <s v="0:17"/>
        <s v="0: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8">
  <r>
    <s v="train"/>
    <n v="154"/>
    <n v="7204"/>
    <n v="7204"/>
    <n v="7204"/>
    <n v="1"/>
    <n v="0"/>
    <x v="0"/>
    <x v="0"/>
    <n v="0"/>
    <x v="0"/>
    <x v="0"/>
    <x v="0"/>
    <n v="7204"/>
    <n v="0"/>
    <n v="0"/>
    <x v="0"/>
    <n v="1"/>
    <n v="1"/>
    <x v="0"/>
    <n v="7204"/>
    <n v="0"/>
    <n v="0"/>
    <n v="0"/>
    <x v="0"/>
    <n v="1"/>
    <n v="1"/>
    <x v="0"/>
    <n v="7204"/>
    <n v="0"/>
    <n v="0"/>
    <x v="0"/>
    <n v="1"/>
    <n v="1"/>
    <x v="0"/>
    <n v="7204"/>
    <n v="0"/>
    <n v="0"/>
    <x v="0"/>
    <n v="1"/>
    <n v="1"/>
    <n v="1"/>
    <n v="7204"/>
    <n v="0"/>
    <n v="0"/>
    <x v="0"/>
    <n v="1"/>
    <n v="1"/>
    <x v="0"/>
    <n v="7204"/>
    <n v="0"/>
    <n v="0"/>
    <x v="0"/>
    <n v="1"/>
    <n v="1"/>
    <x v="0"/>
  </r>
  <r>
    <s v="train"/>
    <n v="173"/>
    <n v="7551"/>
    <n v="7551"/>
    <n v="7551"/>
    <n v="1"/>
    <n v="0"/>
    <x v="1"/>
    <x v="0"/>
    <n v="0"/>
    <x v="0"/>
    <x v="0"/>
    <x v="0"/>
    <n v="7551"/>
    <n v="0"/>
    <n v="0"/>
    <x v="0"/>
    <n v="1"/>
    <n v="1"/>
    <x v="0"/>
    <n v="7551"/>
    <n v="0"/>
    <n v="0"/>
    <n v="0"/>
    <x v="0"/>
    <n v="1"/>
    <n v="1"/>
    <x v="0"/>
    <n v="7551"/>
    <n v="0"/>
    <n v="0"/>
    <x v="0"/>
    <n v="1"/>
    <n v="1"/>
    <x v="0"/>
    <n v="7551"/>
    <n v="0"/>
    <n v="0"/>
    <x v="0"/>
    <n v="1"/>
    <n v="1"/>
    <n v="1"/>
    <n v="7551"/>
    <n v="0"/>
    <n v="0"/>
    <x v="0"/>
    <n v="1"/>
    <n v="1"/>
    <x v="0"/>
    <n v="7551"/>
    <n v="0"/>
    <n v="0"/>
    <x v="0"/>
    <n v="1"/>
    <n v="1"/>
    <x v="0"/>
  </r>
  <r>
    <s v="test"/>
    <n v="186"/>
    <n v="7189"/>
    <n v="7189"/>
    <n v="7189"/>
    <n v="1"/>
    <n v="0"/>
    <x v="2"/>
    <x v="0"/>
    <n v="0"/>
    <x v="0"/>
    <x v="0"/>
    <x v="0"/>
    <n v="7189"/>
    <n v="0"/>
    <n v="0"/>
    <x v="0"/>
    <n v="1"/>
    <n v="1"/>
    <x v="0"/>
    <n v="7189"/>
    <n v="0"/>
    <n v="0"/>
    <n v="0"/>
    <x v="0"/>
    <n v="1"/>
    <n v="1"/>
    <x v="0"/>
    <n v="7189"/>
    <n v="0"/>
    <n v="0"/>
    <x v="0"/>
    <n v="1"/>
    <n v="1"/>
    <x v="0"/>
    <n v="7189"/>
    <n v="0"/>
    <n v="0"/>
    <x v="0"/>
    <n v="1"/>
    <n v="1"/>
    <n v="1"/>
    <n v="7189"/>
    <n v="0"/>
    <n v="0"/>
    <x v="0"/>
    <n v="1"/>
    <n v="1"/>
    <x v="0"/>
    <n v="7189"/>
    <n v="0"/>
    <n v="0"/>
    <x v="0"/>
    <n v="1"/>
    <n v="1"/>
    <x v="0"/>
  </r>
  <r>
    <s v="test"/>
    <n v="191"/>
    <n v="6757"/>
    <n v="6757"/>
    <n v="6757"/>
    <n v="1"/>
    <n v="0"/>
    <x v="3"/>
    <x v="0"/>
    <n v="0"/>
    <x v="0"/>
    <x v="0"/>
    <x v="0"/>
    <n v="6757"/>
    <n v="0"/>
    <n v="0"/>
    <x v="0"/>
    <n v="1"/>
    <n v="1"/>
    <x v="0"/>
    <n v="6757"/>
    <n v="0"/>
    <n v="0"/>
    <n v="0"/>
    <x v="0"/>
    <n v="1"/>
    <n v="1"/>
    <x v="0"/>
    <n v="6757"/>
    <n v="0"/>
    <n v="0"/>
    <x v="0"/>
    <n v="1"/>
    <n v="1"/>
    <x v="0"/>
    <n v="6757"/>
    <n v="0"/>
    <n v="0"/>
    <x v="0"/>
    <n v="1"/>
    <n v="1"/>
    <n v="1"/>
    <n v="6757"/>
    <n v="0"/>
    <n v="0"/>
    <x v="0"/>
    <n v="1"/>
    <n v="1"/>
    <x v="0"/>
    <n v="6757"/>
    <n v="0"/>
    <n v="0"/>
    <x v="0"/>
    <n v="1"/>
    <n v="1"/>
    <x v="0"/>
  </r>
  <r>
    <s v="train"/>
    <n v="215"/>
    <n v="4413"/>
    <n v="3004.5"/>
    <n v="3004.5"/>
    <n v="0"/>
    <n v="0"/>
    <x v="4"/>
    <x v="1"/>
    <n v="0"/>
    <x v="0"/>
    <x v="0"/>
    <x v="1"/>
    <n v="3004.5"/>
    <n v="0"/>
    <n v="0"/>
    <x v="0"/>
    <n v="1"/>
    <n v="0.68082936777702241"/>
    <x v="0"/>
    <n v="3004.5"/>
    <n v="0"/>
    <n v="0"/>
    <n v="0"/>
    <x v="0"/>
    <n v="1"/>
    <n v="0.68082936777702241"/>
    <x v="0"/>
    <n v="3004.5"/>
    <n v="0"/>
    <n v="0"/>
    <x v="0"/>
    <n v="1"/>
    <n v="1.4687968047928108"/>
    <x v="0"/>
    <n v="3004.5"/>
    <n v="0"/>
    <n v="0"/>
    <x v="0"/>
    <n v="1"/>
    <n v="1.4687968047928108"/>
    <n v="1"/>
    <n v="3004.5"/>
    <n v="0"/>
    <n v="0"/>
    <x v="0"/>
    <n v="1"/>
    <n v="1.4687968047928108"/>
    <x v="0"/>
    <n v="3004.5"/>
    <n v="0"/>
    <n v="0"/>
    <x v="0"/>
    <n v="1"/>
    <n v="1.4687968047928108"/>
    <x v="0"/>
  </r>
  <r>
    <s v="train"/>
    <n v="222"/>
    <n v="5243"/>
    <n v="3598"/>
    <n v="3598"/>
    <n v="0"/>
    <n v="0"/>
    <x v="1"/>
    <x v="1"/>
    <n v="0"/>
    <x v="0"/>
    <x v="0"/>
    <x v="2"/>
    <n v="3598"/>
    <n v="0"/>
    <n v="0"/>
    <x v="0"/>
    <n v="1"/>
    <n v="0.68624833110814421"/>
    <x v="0"/>
    <n v="3598"/>
    <n v="0"/>
    <n v="0"/>
    <n v="0"/>
    <x v="0"/>
    <n v="1"/>
    <n v="0.68624833110814421"/>
    <x v="0"/>
    <n v="3598"/>
    <n v="0"/>
    <n v="0"/>
    <x v="0"/>
    <n v="1"/>
    <n v="1.4571984435797665"/>
    <x v="0"/>
    <n v="3598"/>
    <n v="0"/>
    <n v="0"/>
    <x v="0"/>
    <n v="1"/>
    <n v="1.4571984435797665"/>
    <n v="1"/>
    <n v="3598"/>
    <n v="0"/>
    <n v="0"/>
    <x v="0"/>
    <n v="1"/>
    <n v="1.4571984435797665"/>
    <x v="0"/>
    <n v="3598"/>
    <n v="0"/>
    <n v="0"/>
    <x v="0"/>
    <n v="1"/>
    <n v="1.4571984435797665"/>
    <x v="0"/>
  </r>
  <r>
    <s v="train"/>
    <n v="298"/>
    <n v="6429"/>
    <n v="6429"/>
    <n v="6429"/>
    <n v="1"/>
    <n v="0"/>
    <x v="5"/>
    <x v="2"/>
    <n v="0"/>
    <x v="0"/>
    <x v="0"/>
    <x v="0"/>
    <n v="6429"/>
    <n v="0"/>
    <n v="0"/>
    <x v="0"/>
    <n v="1"/>
    <n v="1"/>
    <x v="0"/>
    <n v="6429"/>
    <n v="0"/>
    <n v="0"/>
    <n v="0"/>
    <x v="0"/>
    <n v="1"/>
    <n v="1"/>
    <x v="0"/>
    <n v="6429"/>
    <n v="0"/>
    <n v="0"/>
    <x v="0"/>
    <n v="1"/>
    <n v="1"/>
    <x v="0"/>
    <n v="6429"/>
    <n v="0"/>
    <n v="0"/>
    <x v="0"/>
    <n v="1"/>
    <n v="1"/>
    <n v="1"/>
    <n v="6429"/>
    <n v="0"/>
    <n v="0"/>
    <x v="0"/>
    <n v="1"/>
    <n v="1"/>
    <x v="0"/>
    <n v="6429"/>
    <n v="2"/>
    <n v="3.2258064516129031E-2"/>
    <x v="1"/>
    <n v="1"/>
    <n v="1"/>
    <x v="0"/>
  </r>
  <r>
    <s v="train"/>
    <n v="299"/>
    <n v="7148"/>
    <n v="7148"/>
    <n v="7148"/>
    <n v="1"/>
    <n v="0"/>
    <x v="6"/>
    <x v="2"/>
    <n v="0"/>
    <x v="0"/>
    <x v="0"/>
    <x v="0"/>
    <n v="7148"/>
    <n v="0"/>
    <n v="0"/>
    <x v="0"/>
    <n v="1"/>
    <n v="1"/>
    <x v="0"/>
    <n v="7148"/>
    <n v="0"/>
    <n v="0"/>
    <n v="0"/>
    <x v="0"/>
    <n v="1"/>
    <n v="1"/>
    <x v="0"/>
    <n v="7148"/>
    <n v="0"/>
    <n v="0"/>
    <x v="0"/>
    <n v="1"/>
    <n v="1"/>
    <x v="0"/>
    <n v="7148"/>
    <n v="0"/>
    <n v="0"/>
    <x v="0"/>
    <n v="1"/>
    <n v="1"/>
    <n v="1"/>
    <n v="7148"/>
    <n v="0"/>
    <n v="0"/>
    <x v="0"/>
    <n v="1"/>
    <n v="1"/>
    <x v="0"/>
    <n v="7148"/>
    <n v="2"/>
    <n v="4.3478260869565216E-2"/>
    <x v="2"/>
    <n v="1"/>
    <n v="1"/>
    <x v="0"/>
  </r>
  <r>
    <s v="train"/>
    <n v="301"/>
    <n v="6714"/>
    <n v="6714"/>
    <n v="6714"/>
    <n v="1"/>
    <n v="0"/>
    <x v="7"/>
    <x v="2"/>
    <n v="0"/>
    <x v="0"/>
    <x v="0"/>
    <x v="0"/>
    <n v="6714"/>
    <n v="0"/>
    <n v="0"/>
    <x v="0"/>
    <n v="1"/>
    <n v="1"/>
    <x v="0"/>
    <n v="6714"/>
    <n v="0"/>
    <n v="0"/>
    <n v="0"/>
    <x v="0"/>
    <n v="1"/>
    <n v="1"/>
    <x v="0"/>
    <n v="6714"/>
    <n v="0"/>
    <n v="0"/>
    <x v="0"/>
    <n v="1"/>
    <n v="1"/>
    <x v="0"/>
    <n v="6714"/>
    <n v="0"/>
    <n v="0"/>
    <x v="0"/>
    <n v="1"/>
    <n v="1"/>
    <n v="1"/>
    <n v="6714"/>
    <n v="0"/>
    <n v="0"/>
    <x v="0"/>
    <n v="1"/>
    <n v="1"/>
    <x v="0"/>
    <n v="6714"/>
    <n v="0"/>
    <n v="0"/>
    <x v="0"/>
    <n v="1"/>
    <n v="1"/>
    <x v="0"/>
  </r>
  <r>
    <s v="train"/>
    <n v="302"/>
    <n v="6658"/>
    <n v="6658"/>
    <n v="6658"/>
    <n v="1"/>
    <n v="0"/>
    <x v="5"/>
    <x v="2"/>
    <n v="0"/>
    <x v="0"/>
    <x v="0"/>
    <x v="0"/>
    <n v="6658"/>
    <n v="0"/>
    <n v="0"/>
    <x v="0"/>
    <n v="1"/>
    <n v="1"/>
    <x v="0"/>
    <n v="6658"/>
    <n v="0"/>
    <n v="0"/>
    <n v="0"/>
    <x v="0"/>
    <n v="1"/>
    <n v="1"/>
    <x v="0"/>
    <n v="6658"/>
    <n v="0"/>
    <n v="0"/>
    <x v="0"/>
    <n v="1"/>
    <n v="1"/>
    <x v="0"/>
    <n v="6658"/>
    <n v="0"/>
    <n v="0"/>
    <x v="0"/>
    <n v="1"/>
    <n v="1"/>
    <n v="1"/>
    <n v="6658"/>
    <n v="0"/>
    <n v="0"/>
    <x v="0"/>
    <n v="1"/>
    <n v="1"/>
    <x v="0"/>
    <n v="6658"/>
    <n v="0"/>
    <n v="0"/>
    <x v="0"/>
    <n v="1"/>
    <n v="1"/>
    <x v="0"/>
  </r>
  <r>
    <s v="train"/>
    <n v="303"/>
    <n v="8633"/>
    <n v="8633"/>
    <n v="8633"/>
    <n v="1"/>
    <n v="0"/>
    <x v="8"/>
    <x v="2"/>
    <n v="0"/>
    <x v="0"/>
    <x v="0"/>
    <x v="0"/>
    <n v="8633"/>
    <n v="0"/>
    <n v="0"/>
    <x v="0"/>
    <n v="1"/>
    <n v="1"/>
    <x v="0"/>
    <n v="8633"/>
    <n v="0"/>
    <n v="0"/>
    <n v="0"/>
    <x v="0"/>
    <n v="1"/>
    <n v="1"/>
    <x v="0"/>
    <n v="8633"/>
    <n v="0"/>
    <n v="0"/>
    <x v="0"/>
    <n v="1"/>
    <n v="1"/>
    <x v="0"/>
    <n v="8633"/>
    <n v="0"/>
    <n v="0"/>
    <x v="0"/>
    <n v="1"/>
    <n v="1"/>
    <n v="1"/>
    <n v="8633"/>
    <n v="0"/>
    <n v="0"/>
    <x v="0"/>
    <n v="1"/>
    <n v="1"/>
    <x v="0"/>
    <n v="8633"/>
    <n v="0"/>
    <n v="0"/>
    <x v="0"/>
    <n v="1"/>
    <n v="1"/>
    <x v="0"/>
  </r>
  <r>
    <s v="train"/>
    <n v="311"/>
    <n v="7709"/>
    <n v="7709"/>
    <n v="7709"/>
    <n v="1"/>
    <n v="0"/>
    <x v="9"/>
    <x v="2"/>
    <n v="0"/>
    <x v="0"/>
    <x v="0"/>
    <x v="0"/>
    <n v="7709"/>
    <n v="0"/>
    <n v="0"/>
    <x v="0"/>
    <n v="1"/>
    <n v="1"/>
    <x v="0"/>
    <n v="7709"/>
    <n v="0"/>
    <n v="0"/>
    <n v="0"/>
    <x v="0"/>
    <n v="1"/>
    <n v="1"/>
    <x v="0"/>
    <n v="7709"/>
    <n v="0"/>
    <n v="0"/>
    <x v="0"/>
    <n v="1"/>
    <n v="1"/>
    <x v="0"/>
    <n v="7709"/>
    <n v="0"/>
    <n v="0"/>
    <x v="0"/>
    <n v="1"/>
    <n v="1"/>
    <n v="1"/>
    <n v="7709"/>
    <n v="0"/>
    <n v="0"/>
    <x v="0"/>
    <n v="1"/>
    <n v="1"/>
    <x v="0"/>
    <n v="7709"/>
    <n v="0"/>
    <n v="0"/>
    <x v="0"/>
    <n v="1"/>
    <n v="1"/>
    <x v="0"/>
  </r>
  <r>
    <s v="train"/>
    <n v="322"/>
    <n v="7366"/>
    <n v="7366"/>
    <n v="7366"/>
    <n v="1"/>
    <n v="0"/>
    <x v="10"/>
    <x v="2"/>
    <n v="0"/>
    <x v="0"/>
    <x v="0"/>
    <x v="0"/>
    <n v="7366"/>
    <n v="0"/>
    <n v="0"/>
    <x v="0"/>
    <n v="1"/>
    <n v="1"/>
    <x v="0"/>
    <n v="7366"/>
    <n v="0"/>
    <n v="0"/>
    <n v="0"/>
    <x v="0"/>
    <n v="1"/>
    <n v="1"/>
    <x v="0"/>
    <n v="7366"/>
    <n v="0"/>
    <n v="0"/>
    <x v="0"/>
    <n v="1"/>
    <n v="1"/>
    <x v="0"/>
    <n v="7366"/>
    <n v="0"/>
    <n v="0"/>
    <x v="0"/>
    <n v="1"/>
    <n v="1"/>
    <n v="1"/>
    <n v="7366"/>
    <n v="0"/>
    <n v="0"/>
    <x v="0"/>
    <n v="1"/>
    <n v="1"/>
    <x v="0"/>
    <n v="7366"/>
    <n v="0"/>
    <n v="0"/>
    <x v="0"/>
    <n v="1"/>
    <n v="1"/>
    <x v="0"/>
  </r>
  <r>
    <s v="train"/>
    <n v="323"/>
    <n v="7153"/>
    <n v="7153"/>
    <n v="7153"/>
    <n v="1"/>
    <n v="0"/>
    <x v="7"/>
    <x v="2"/>
    <n v="0"/>
    <x v="0"/>
    <x v="0"/>
    <x v="0"/>
    <n v="7153"/>
    <n v="0"/>
    <n v="0"/>
    <x v="0"/>
    <n v="1"/>
    <n v="1"/>
    <x v="0"/>
    <n v="7153"/>
    <n v="0"/>
    <n v="0"/>
    <n v="0"/>
    <x v="0"/>
    <n v="1"/>
    <n v="1"/>
    <x v="0"/>
    <n v="7153"/>
    <n v="0"/>
    <n v="0"/>
    <x v="0"/>
    <n v="1"/>
    <n v="1"/>
    <x v="0"/>
    <n v="7153"/>
    <n v="0"/>
    <n v="0"/>
    <x v="0"/>
    <n v="1"/>
    <n v="1"/>
    <n v="1"/>
    <n v="7153"/>
    <n v="0"/>
    <n v="0"/>
    <x v="0"/>
    <n v="1"/>
    <n v="1"/>
    <x v="0"/>
    <n v="7153"/>
    <n v="0"/>
    <n v="0"/>
    <x v="0"/>
    <n v="1"/>
    <n v="1"/>
    <x v="0"/>
  </r>
  <r>
    <s v="train"/>
    <n v="328"/>
    <n v="6483"/>
    <n v="6483"/>
    <n v="6483"/>
    <n v="1"/>
    <n v="0"/>
    <x v="11"/>
    <x v="2"/>
    <n v="0"/>
    <x v="0"/>
    <x v="0"/>
    <x v="0"/>
    <n v="6483"/>
    <n v="0"/>
    <n v="0"/>
    <x v="0"/>
    <n v="1"/>
    <n v="1"/>
    <x v="0"/>
    <n v="6483"/>
    <n v="0"/>
    <n v="0"/>
    <n v="0"/>
    <x v="0"/>
    <n v="1"/>
    <n v="1"/>
    <x v="0"/>
    <n v="6483"/>
    <n v="0"/>
    <n v="0"/>
    <x v="0"/>
    <n v="1"/>
    <n v="1"/>
    <x v="0"/>
    <n v="6483"/>
    <n v="0"/>
    <n v="0"/>
    <x v="0"/>
    <n v="1"/>
    <n v="1"/>
    <n v="1"/>
    <n v="6483"/>
    <n v="0"/>
    <n v="0"/>
    <x v="0"/>
    <n v="1"/>
    <n v="1"/>
    <x v="0"/>
    <n v="6483"/>
    <n v="0"/>
    <n v="0"/>
    <x v="0"/>
    <n v="1"/>
    <n v="1"/>
    <x v="0"/>
  </r>
  <r>
    <s v="train"/>
    <n v="330"/>
    <n v="6725"/>
    <n v="6725"/>
    <n v="6725"/>
    <n v="1"/>
    <n v="0"/>
    <x v="12"/>
    <x v="2"/>
    <n v="0"/>
    <x v="0"/>
    <x v="0"/>
    <x v="0"/>
    <n v="6725"/>
    <n v="0"/>
    <n v="0"/>
    <x v="0"/>
    <n v="1"/>
    <n v="1"/>
    <x v="0"/>
    <n v="6725"/>
    <n v="0"/>
    <n v="0"/>
    <n v="0"/>
    <x v="0"/>
    <n v="1"/>
    <n v="1"/>
    <x v="0"/>
    <n v="6725"/>
    <n v="0"/>
    <n v="0"/>
    <x v="0"/>
    <n v="1"/>
    <n v="1"/>
    <x v="0"/>
    <n v="6725"/>
    <n v="0"/>
    <n v="0"/>
    <x v="0"/>
    <n v="1"/>
    <n v="1"/>
    <n v="1"/>
    <n v="6725"/>
    <n v="0"/>
    <n v="0"/>
    <x v="0"/>
    <n v="1"/>
    <n v="1"/>
    <x v="0"/>
    <n v="6725"/>
    <n v="1"/>
    <n v="2.2727272727272728E-2"/>
    <x v="3"/>
    <n v="1"/>
    <n v="1"/>
    <x v="0"/>
  </r>
  <r>
    <s v="test"/>
    <n v="334"/>
    <n v="7288"/>
    <n v="7288"/>
    <n v="7288"/>
    <n v="1"/>
    <n v="0"/>
    <x v="13"/>
    <x v="2"/>
    <n v="0"/>
    <x v="0"/>
    <x v="0"/>
    <x v="0"/>
    <n v="7288"/>
    <n v="0"/>
    <n v="0"/>
    <x v="0"/>
    <n v="1"/>
    <n v="1"/>
    <x v="0"/>
    <n v="7288"/>
    <n v="0"/>
    <n v="0"/>
    <n v="0"/>
    <x v="0"/>
    <n v="1"/>
    <n v="1"/>
    <x v="0"/>
    <n v="7288"/>
    <n v="0"/>
    <n v="0"/>
    <x v="0"/>
    <n v="1"/>
    <n v="1"/>
    <x v="0"/>
    <n v="7288"/>
    <n v="0"/>
    <n v="0"/>
    <x v="0"/>
    <n v="1"/>
    <n v="1"/>
    <n v="1"/>
    <n v="7288"/>
    <n v="0"/>
    <n v="0"/>
    <x v="0"/>
    <n v="1"/>
    <n v="1"/>
    <x v="0"/>
    <n v="7288"/>
    <n v="0"/>
    <n v="0"/>
    <x v="0"/>
    <n v="1"/>
    <n v="1"/>
    <x v="0"/>
  </r>
  <r>
    <s v="test"/>
    <n v="339"/>
    <n v="6304"/>
    <n v="6304"/>
    <n v="6304"/>
    <n v="1"/>
    <n v="0"/>
    <x v="14"/>
    <x v="2"/>
    <n v="0"/>
    <x v="0"/>
    <x v="0"/>
    <x v="0"/>
    <n v="6304"/>
    <n v="0"/>
    <n v="0"/>
    <x v="0"/>
    <n v="1"/>
    <n v="1"/>
    <x v="0"/>
    <n v="6304"/>
    <n v="0"/>
    <n v="0"/>
    <n v="0"/>
    <x v="0"/>
    <n v="1"/>
    <n v="1"/>
    <x v="0"/>
    <n v="6304"/>
    <n v="0"/>
    <n v="0"/>
    <x v="0"/>
    <n v="1"/>
    <n v="1"/>
    <x v="0"/>
    <n v="6304"/>
    <n v="0"/>
    <n v="0"/>
    <x v="0"/>
    <n v="1"/>
    <n v="1"/>
    <n v="1"/>
    <n v="6304"/>
    <n v="0"/>
    <n v="0"/>
    <x v="0"/>
    <n v="1"/>
    <n v="1"/>
    <x v="0"/>
    <n v="6304"/>
    <n v="0"/>
    <n v="0"/>
    <x v="0"/>
    <n v="1"/>
    <n v="1"/>
    <x v="0"/>
  </r>
  <r>
    <s v="test"/>
    <n v="341"/>
    <n v="7928"/>
    <n v="7928"/>
    <n v="7928"/>
    <n v="1"/>
    <n v="0"/>
    <x v="15"/>
    <x v="2"/>
    <n v="0"/>
    <x v="0"/>
    <x v="0"/>
    <x v="0"/>
    <n v="7928"/>
    <n v="0"/>
    <n v="0"/>
    <x v="0"/>
    <n v="1"/>
    <n v="1"/>
    <x v="0"/>
    <n v="7928"/>
    <n v="0"/>
    <n v="0"/>
    <n v="0"/>
    <x v="0"/>
    <n v="1"/>
    <n v="1"/>
    <x v="0"/>
    <n v="7928"/>
    <n v="0"/>
    <n v="0"/>
    <x v="0"/>
    <n v="1"/>
    <n v="1"/>
    <x v="0"/>
    <n v="7928"/>
    <n v="0"/>
    <n v="0"/>
    <x v="0"/>
    <n v="1"/>
    <n v="1"/>
    <n v="1"/>
    <n v="7928"/>
    <n v="0"/>
    <n v="0"/>
    <x v="0"/>
    <n v="1"/>
    <n v="1"/>
    <x v="0"/>
    <n v="7928"/>
    <n v="0"/>
    <n v="0"/>
    <x v="0"/>
    <n v="1"/>
    <n v="1"/>
    <x v="0"/>
  </r>
  <r>
    <s v="test"/>
    <n v="343"/>
    <n v="7153"/>
    <n v="7153"/>
    <n v="7153"/>
    <n v="1"/>
    <n v="0"/>
    <x v="16"/>
    <x v="2"/>
    <n v="0"/>
    <x v="0"/>
    <x v="0"/>
    <x v="0"/>
    <n v="7153"/>
    <n v="0"/>
    <n v="0"/>
    <x v="0"/>
    <n v="1"/>
    <n v="1"/>
    <x v="0"/>
    <n v="7153"/>
    <n v="0"/>
    <n v="0"/>
    <n v="0"/>
    <x v="0"/>
    <n v="1"/>
    <n v="1"/>
    <x v="0"/>
    <n v="7153"/>
    <n v="0"/>
    <n v="0"/>
    <x v="0"/>
    <n v="1"/>
    <n v="1"/>
    <x v="0"/>
    <n v="7153"/>
    <n v="0"/>
    <n v="0"/>
    <x v="0"/>
    <n v="1"/>
    <n v="1"/>
    <n v="1"/>
    <n v="7153"/>
    <n v="0"/>
    <n v="0"/>
    <x v="0"/>
    <n v="1"/>
    <n v="1"/>
    <x v="0"/>
    <n v="7153"/>
    <n v="0"/>
    <n v="0"/>
    <x v="0"/>
    <n v="1"/>
    <n v="1"/>
    <x v="0"/>
  </r>
  <r>
    <s v="test"/>
    <n v="344"/>
    <n v="6849"/>
    <n v="6849"/>
    <n v="6849"/>
    <n v="1"/>
    <n v="0"/>
    <x v="16"/>
    <x v="2"/>
    <n v="0"/>
    <x v="0"/>
    <x v="0"/>
    <x v="0"/>
    <n v="6849"/>
    <n v="0"/>
    <n v="0"/>
    <x v="0"/>
    <n v="1"/>
    <n v="1"/>
    <x v="0"/>
    <n v="6849"/>
    <n v="0"/>
    <n v="0"/>
    <n v="0"/>
    <x v="0"/>
    <n v="1"/>
    <n v="1"/>
    <x v="0"/>
    <n v="6849"/>
    <n v="0"/>
    <n v="0"/>
    <x v="0"/>
    <n v="1"/>
    <n v="1"/>
    <x v="0"/>
    <n v="6849"/>
    <n v="0"/>
    <n v="0"/>
    <x v="0"/>
    <n v="1"/>
    <n v="1"/>
    <n v="1"/>
    <n v="6849"/>
    <n v="0"/>
    <n v="0"/>
    <x v="0"/>
    <n v="1"/>
    <n v="1"/>
    <x v="0"/>
    <n v="6849"/>
    <n v="0"/>
    <n v="0"/>
    <x v="0"/>
    <n v="1"/>
    <n v="1"/>
    <x v="0"/>
  </r>
  <r>
    <s v="test"/>
    <n v="347"/>
    <n v="7322"/>
    <n v="7322"/>
    <n v="7322"/>
    <n v="1"/>
    <n v="0"/>
    <x v="13"/>
    <x v="2"/>
    <n v="0"/>
    <x v="0"/>
    <x v="0"/>
    <x v="0"/>
    <n v="7322"/>
    <n v="0"/>
    <n v="0"/>
    <x v="0"/>
    <n v="1"/>
    <n v="1"/>
    <x v="0"/>
    <n v="7322"/>
    <n v="0"/>
    <n v="0"/>
    <n v="0"/>
    <x v="0"/>
    <n v="1"/>
    <n v="1"/>
    <x v="0"/>
    <n v="7322"/>
    <n v="0"/>
    <n v="0"/>
    <x v="0"/>
    <n v="1"/>
    <n v="1"/>
    <x v="0"/>
    <n v="7322"/>
    <n v="0"/>
    <n v="0"/>
    <x v="0"/>
    <n v="1"/>
    <n v="1"/>
    <n v="1"/>
    <n v="7322"/>
    <n v="0"/>
    <n v="0"/>
    <x v="0"/>
    <n v="1"/>
    <n v="1"/>
    <x v="0"/>
    <n v="7322"/>
    <n v="0"/>
    <n v="0"/>
    <x v="0"/>
    <n v="1"/>
    <n v="1"/>
    <x v="0"/>
  </r>
  <r>
    <s v="test"/>
    <n v="385"/>
    <n v="5825"/>
    <n v="4484.5"/>
    <n v="4484.5"/>
    <n v="0"/>
    <n v="0"/>
    <x v="17"/>
    <x v="3"/>
    <n v="0"/>
    <x v="0"/>
    <x v="0"/>
    <x v="3"/>
    <n v="4484.5"/>
    <n v="0"/>
    <n v="0"/>
    <x v="0"/>
    <n v="1"/>
    <n v="0.76987124463519319"/>
    <x v="0"/>
    <n v="4484.5"/>
    <n v="0"/>
    <n v="0"/>
    <n v="0"/>
    <x v="0"/>
    <n v="1"/>
    <n v="0.76987124463519319"/>
    <x v="0"/>
    <n v="4484.5"/>
    <n v="0"/>
    <n v="0"/>
    <x v="0"/>
    <n v="1"/>
    <n v="1.2989184970453784"/>
    <x v="0"/>
    <n v="4484.5"/>
    <n v="0"/>
    <n v="0"/>
    <x v="0"/>
    <n v="1"/>
    <n v="1.2989184970453784"/>
    <n v="1"/>
    <n v="4484.5"/>
    <n v="0"/>
    <n v="0"/>
    <x v="0"/>
    <n v="1"/>
    <n v="1.2989184970453784"/>
    <x v="0"/>
    <n v="4484.5"/>
    <n v="0"/>
    <n v="0"/>
    <x v="0"/>
    <n v="1"/>
    <n v="1.2989184970453784"/>
    <x v="0"/>
  </r>
  <r>
    <s v="train"/>
    <n v="409"/>
    <n v="7404"/>
    <n v="7404"/>
    <n v="7404"/>
    <n v="1"/>
    <n v="0"/>
    <x v="1"/>
    <x v="4"/>
    <n v="0"/>
    <x v="0"/>
    <x v="0"/>
    <x v="0"/>
    <n v="7404"/>
    <n v="0"/>
    <n v="0"/>
    <x v="0"/>
    <n v="1"/>
    <n v="1"/>
    <x v="0"/>
    <n v="7404"/>
    <n v="0"/>
    <n v="0"/>
    <n v="0"/>
    <x v="0"/>
    <n v="1"/>
    <n v="1"/>
    <x v="0"/>
    <n v="7404"/>
    <n v="0"/>
    <n v="0"/>
    <x v="0"/>
    <n v="1"/>
    <n v="1"/>
    <x v="0"/>
    <n v="7404"/>
    <n v="0"/>
    <n v="0"/>
    <x v="0"/>
    <n v="1"/>
    <n v="1"/>
    <n v="1"/>
    <n v="7404"/>
    <n v="0"/>
    <n v="0"/>
    <x v="0"/>
    <n v="1"/>
    <n v="1"/>
    <x v="0"/>
    <n v="7404"/>
    <n v="0"/>
    <n v="0"/>
    <x v="0"/>
    <n v="1"/>
    <n v="1"/>
    <x v="0"/>
  </r>
  <r>
    <s v="train"/>
    <n v="412"/>
    <n v="7139"/>
    <n v="7139"/>
    <n v="7139"/>
    <n v="1"/>
    <n v="0"/>
    <x v="18"/>
    <x v="4"/>
    <n v="0"/>
    <x v="0"/>
    <x v="0"/>
    <x v="0"/>
    <n v="7139"/>
    <n v="0"/>
    <n v="0"/>
    <x v="0"/>
    <n v="1"/>
    <n v="1"/>
    <x v="0"/>
    <n v="7139"/>
    <n v="0"/>
    <n v="0"/>
    <n v="0"/>
    <x v="0"/>
    <n v="1"/>
    <n v="1"/>
    <x v="0"/>
    <n v="7139"/>
    <n v="0"/>
    <n v="0"/>
    <x v="0"/>
    <n v="1"/>
    <n v="1"/>
    <x v="0"/>
    <n v="7139"/>
    <n v="0"/>
    <n v="0"/>
    <x v="0"/>
    <n v="1"/>
    <n v="1"/>
    <n v="1"/>
    <n v="7139"/>
    <n v="0"/>
    <n v="0"/>
    <x v="0"/>
    <n v="1"/>
    <n v="1"/>
    <x v="0"/>
    <n v="7139"/>
    <n v="0"/>
    <n v="0"/>
    <x v="0"/>
    <n v="1"/>
    <n v="1"/>
    <x v="0"/>
  </r>
  <r>
    <s v="train"/>
    <n v="413"/>
    <n v="7474"/>
    <n v="7474"/>
    <n v="7474"/>
    <n v="1"/>
    <n v="0"/>
    <x v="19"/>
    <x v="4"/>
    <n v="0"/>
    <x v="0"/>
    <x v="0"/>
    <x v="0"/>
    <n v="7474"/>
    <n v="0"/>
    <n v="0"/>
    <x v="0"/>
    <n v="1"/>
    <n v="1"/>
    <x v="0"/>
    <n v="7474"/>
    <n v="0"/>
    <n v="0"/>
    <n v="0"/>
    <x v="0"/>
    <n v="1"/>
    <n v="1"/>
    <x v="0"/>
    <n v="7474"/>
    <n v="0"/>
    <n v="0"/>
    <x v="0"/>
    <n v="1"/>
    <n v="1"/>
    <x v="0"/>
    <n v="7474"/>
    <n v="0"/>
    <n v="0"/>
    <x v="0"/>
    <n v="1"/>
    <n v="1"/>
    <n v="1"/>
    <n v="7474"/>
    <n v="0"/>
    <n v="0"/>
    <x v="0"/>
    <n v="1"/>
    <n v="1"/>
    <x v="0"/>
    <n v="7474"/>
    <n v="0"/>
    <n v="0"/>
    <x v="0"/>
    <n v="1"/>
    <n v="1"/>
    <x v="0"/>
  </r>
  <r>
    <s v="train"/>
    <n v="418"/>
    <n v="7918"/>
    <n v="7918"/>
    <n v="7918"/>
    <n v="1"/>
    <n v="0"/>
    <x v="20"/>
    <x v="4"/>
    <n v="0"/>
    <x v="0"/>
    <x v="0"/>
    <x v="0"/>
    <n v="7918"/>
    <n v="0"/>
    <n v="0"/>
    <x v="0"/>
    <n v="1"/>
    <n v="1"/>
    <x v="0"/>
    <n v="7918"/>
    <n v="0"/>
    <n v="0"/>
    <n v="0"/>
    <x v="0"/>
    <n v="1"/>
    <n v="1"/>
    <x v="0"/>
    <n v="7918"/>
    <n v="0"/>
    <n v="0"/>
    <x v="0"/>
    <n v="1"/>
    <n v="1"/>
    <x v="0"/>
    <n v="7918"/>
    <n v="0"/>
    <n v="0"/>
    <x v="0"/>
    <n v="1"/>
    <n v="1"/>
    <n v="1"/>
    <n v="7918"/>
    <n v="0"/>
    <n v="0"/>
    <x v="0"/>
    <n v="1"/>
    <n v="1"/>
    <x v="0"/>
    <n v="7918"/>
    <n v="0"/>
    <n v="0"/>
    <x v="0"/>
    <n v="1"/>
    <n v="1"/>
    <x v="0"/>
  </r>
  <r>
    <s v="train"/>
    <n v="421"/>
    <n v="7680"/>
    <n v="7680"/>
    <n v="7680"/>
    <n v="1"/>
    <n v="0"/>
    <x v="21"/>
    <x v="4"/>
    <n v="0"/>
    <x v="0"/>
    <x v="0"/>
    <x v="0"/>
    <n v="7680"/>
    <n v="0"/>
    <n v="0"/>
    <x v="0"/>
    <n v="1"/>
    <n v="1"/>
    <x v="0"/>
    <n v="7680"/>
    <n v="0"/>
    <n v="0"/>
    <n v="0"/>
    <x v="0"/>
    <n v="1"/>
    <n v="1"/>
    <x v="0"/>
    <n v="7680"/>
    <n v="0"/>
    <n v="0"/>
    <x v="0"/>
    <n v="1"/>
    <n v="1"/>
    <x v="0"/>
    <n v="7680"/>
    <n v="0"/>
    <n v="0"/>
    <x v="0"/>
    <n v="1"/>
    <n v="1"/>
    <n v="1"/>
    <n v="7680"/>
    <n v="0"/>
    <n v="0"/>
    <x v="0"/>
    <n v="1"/>
    <n v="1"/>
    <x v="0"/>
    <n v="7680"/>
    <n v="0"/>
    <n v="0"/>
    <x v="0"/>
    <n v="1"/>
    <n v="1"/>
    <x v="0"/>
  </r>
  <r>
    <s v="train"/>
    <n v="423"/>
    <n v="6709"/>
    <n v="6709"/>
    <n v="6709"/>
    <n v="1"/>
    <n v="0"/>
    <x v="3"/>
    <x v="4"/>
    <n v="0"/>
    <x v="0"/>
    <x v="0"/>
    <x v="0"/>
    <n v="6709"/>
    <n v="0"/>
    <n v="0"/>
    <x v="0"/>
    <n v="1"/>
    <n v="1"/>
    <x v="0"/>
    <n v="6709"/>
    <n v="0"/>
    <n v="0"/>
    <n v="0"/>
    <x v="0"/>
    <n v="1"/>
    <n v="1"/>
    <x v="0"/>
    <n v="6709"/>
    <n v="0"/>
    <n v="0"/>
    <x v="0"/>
    <n v="1"/>
    <n v="1"/>
    <x v="0"/>
    <n v="6709"/>
    <n v="0"/>
    <n v="0"/>
    <x v="0"/>
    <n v="1"/>
    <n v="1"/>
    <n v="1"/>
    <n v="6709"/>
    <n v="0"/>
    <n v="0"/>
    <x v="0"/>
    <n v="1"/>
    <n v="1"/>
    <x v="0"/>
    <n v="6709"/>
    <n v="0"/>
    <n v="0"/>
    <x v="0"/>
    <n v="1"/>
    <n v="1"/>
    <x v="0"/>
  </r>
  <r>
    <s v="train"/>
    <n v="430"/>
    <n v="7205"/>
    <n v="7205"/>
    <n v="7205"/>
    <n v="1"/>
    <n v="0"/>
    <x v="2"/>
    <x v="4"/>
    <n v="0"/>
    <x v="0"/>
    <x v="0"/>
    <x v="0"/>
    <n v="7205"/>
    <n v="0"/>
    <n v="0"/>
    <x v="0"/>
    <n v="1"/>
    <n v="1"/>
    <x v="0"/>
    <n v="7205"/>
    <n v="0"/>
    <n v="0"/>
    <n v="0"/>
    <x v="0"/>
    <n v="1"/>
    <n v="1"/>
    <x v="0"/>
    <n v="7205"/>
    <n v="0"/>
    <n v="0"/>
    <x v="0"/>
    <n v="1"/>
    <n v="1"/>
    <x v="0"/>
    <n v="7205"/>
    <n v="0"/>
    <n v="0"/>
    <x v="0"/>
    <n v="1"/>
    <n v="1"/>
    <n v="1"/>
    <n v="7205"/>
    <n v="0"/>
    <n v="0"/>
    <x v="0"/>
    <n v="1"/>
    <n v="1"/>
    <x v="0"/>
    <n v="7205"/>
    <n v="0"/>
    <n v="0"/>
    <x v="0"/>
    <n v="1"/>
    <n v="1"/>
    <x v="0"/>
  </r>
  <r>
    <s v="train"/>
    <n v="431"/>
    <n v="7198"/>
    <n v="7198"/>
    <n v="7198"/>
    <n v="1"/>
    <n v="0"/>
    <x v="0"/>
    <x v="4"/>
    <n v="0"/>
    <x v="0"/>
    <x v="0"/>
    <x v="0"/>
    <n v="7198"/>
    <n v="0"/>
    <n v="0"/>
    <x v="0"/>
    <n v="1"/>
    <n v="1"/>
    <x v="0"/>
    <n v="7198"/>
    <n v="0"/>
    <n v="0"/>
    <n v="0"/>
    <x v="0"/>
    <n v="1"/>
    <n v="1"/>
    <x v="0"/>
    <n v="7198"/>
    <n v="0"/>
    <n v="0"/>
    <x v="0"/>
    <n v="1"/>
    <n v="1"/>
    <x v="0"/>
    <n v="7198"/>
    <n v="0"/>
    <n v="0"/>
    <x v="0"/>
    <n v="1"/>
    <n v="1"/>
    <n v="1"/>
    <n v="7198"/>
    <n v="0"/>
    <n v="0"/>
    <x v="0"/>
    <n v="1"/>
    <n v="1"/>
    <x v="0"/>
    <n v="7198"/>
    <n v="0"/>
    <n v="0"/>
    <x v="0"/>
    <n v="1"/>
    <n v="1"/>
    <x v="0"/>
  </r>
  <r>
    <s v="test"/>
    <n v="443"/>
    <n v="7553"/>
    <n v="7553"/>
    <n v="7553"/>
    <n v="1"/>
    <n v="0"/>
    <x v="22"/>
    <x v="4"/>
    <n v="0"/>
    <x v="0"/>
    <x v="0"/>
    <x v="0"/>
    <n v="7553"/>
    <n v="0"/>
    <n v="0"/>
    <x v="0"/>
    <n v="1"/>
    <n v="1"/>
    <x v="0"/>
    <n v="7553"/>
    <n v="0"/>
    <n v="0"/>
    <n v="0"/>
    <x v="0"/>
    <n v="1"/>
    <n v="1"/>
    <x v="0"/>
    <n v="7553"/>
    <n v="0"/>
    <n v="0"/>
    <x v="0"/>
    <n v="1"/>
    <n v="1"/>
    <x v="0"/>
    <n v="7553"/>
    <n v="0"/>
    <n v="0"/>
    <x v="0"/>
    <n v="1"/>
    <n v="1"/>
    <n v="1"/>
    <n v="7553"/>
    <n v="0"/>
    <n v="0"/>
    <x v="0"/>
    <n v="1"/>
    <n v="1"/>
    <x v="0"/>
    <n v="7553"/>
    <n v="0"/>
    <n v="0"/>
    <x v="0"/>
    <n v="1"/>
    <n v="1"/>
    <x v="0"/>
  </r>
  <r>
    <s v="train"/>
    <n v="462"/>
    <n v="6687"/>
    <n v="6687"/>
    <n v="6687"/>
    <n v="1"/>
    <n v="0"/>
    <x v="16"/>
    <x v="5"/>
    <n v="0"/>
    <x v="0"/>
    <x v="0"/>
    <x v="0"/>
    <n v="6687"/>
    <n v="0"/>
    <n v="0"/>
    <x v="0"/>
    <n v="1"/>
    <n v="1"/>
    <x v="0"/>
    <n v="6687"/>
    <n v="0"/>
    <n v="0"/>
    <n v="0"/>
    <x v="0"/>
    <n v="1"/>
    <n v="1"/>
    <x v="0"/>
    <n v="6687"/>
    <n v="0"/>
    <n v="0"/>
    <x v="0"/>
    <n v="1"/>
    <n v="1"/>
    <x v="0"/>
    <n v="6687"/>
    <n v="0"/>
    <n v="0"/>
    <x v="0"/>
    <n v="1"/>
    <n v="1"/>
    <n v="1"/>
    <n v="6687"/>
    <n v="0"/>
    <n v="0"/>
    <x v="0"/>
    <n v="1"/>
    <n v="1"/>
    <x v="0"/>
    <n v="6687"/>
    <n v="0"/>
    <n v="0"/>
    <x v="0"/>
    <n v="1"/>
    <n v="1"/>
    <x v="0"/>
  </r>
  <r>
    <s v="train"/>
    <n v="482"/>
    <n v="7394"/>
    <n v="7394"/>
    <n v="7394"/>
    <n v="1"/>
    <n v="0"/>
    <x v="23"/>
    <x v="5"/>
    <n v="0"/>
    <x v="0"/>
    <x v="0"/>
    <x v="0"/>
    <n v="7394"/>
    <n v="0"/>
    <n v="0"/>
    <x v="0"/>
    <n v="1"/>
    <n v="1"/>
    <x v="0"/>
    <n v="7394"/>
    <n v="0"/>
    <n v="0"/>
    <n v="0"/>
    <x v="0"/>
    <n v="1"/>
    <n v="1"/>
    <x v="0"/>
    <n v="7394"/>
    <n v="0"/>
    <n v="0"/>
    <x v="0"/>
    <n v="1"/>
    <n v="1"/>
    <x v="0"/>
    <n v="7394"/>
    <n v="0"/>
    <n v="0"/>
    <x v="0"/>
    <n v="1"/>
    <n v="1"/>
    <n v="1"/>
    <n v="7394"/>
    <n v="0"/>
    <n v="0"/>
    <x v="0"/>
    <n v="1"/>
    <n v="1"/>
    <x v="0"/>
    <n v="7394"/>
    <n v="0"/>
    <n v="0"/>
    <x v="0"/>
    <n v="1"/>
    <n v="1"/>
    <x v="0"/>
  </r>
  <r>
    <s v="test"/>
    <n v="483"/>
    <n v="5920"/>
    <n v="5920"/>
    <n v="5920"/>
    <n v="1"/>
    <n v="0"/>
    <x v="24"/>
    <x v="5"/>
    <n v="0"/>
    <x v="0"/>
    <x v="0"/>
    <x v="0"/>
    <n v="5920"/>
    <n v="0"/>
    <n v="0"/>
    <x v="0"/>
    <n v="1"/>
    <n v="1"/>
    <x v="0"/>
    <n v="5920"/>
    <n v="0"/>
    <n v="0"/>
    <n v="0"/>
    <x v="0"/>
    <n v="1"/>
    <n v="1"/>
    <x v="0"/>
    <n v="5920"/>
    <n v="0"/>
    <n v="0"/>
    <x v="0"/>
    <n v="1"/>
    <n v="1"/>
    <x v="0"/>
    <n v="5920"/>
    <n v="0"/>
    <n v="0"/>
    <x v="0"/>
    <n v="1"/>
    <n v="1"/>
    <n v="1"/>
    <n v="5920"/>
    <n v="0"/>
    <n v="0"/>
    <x v="0"/>
    <n v="1"/>
    <n v="1"/>
    <x v="0"/>
    <n v="5920"/>
    <n v="0"/>
    <n v="0"/>
    <x v="0"/>
    <n v="1"/>
    <n v="1"/>
    <x v="0"/>
  </r>
  <r>
    <s v="train"/>
    <n v="503"/>
    <n v="5480"/>
    <n v="5480"/>
    <n v="5480"/>
    <n v="1"/>
    <n v="0"/>
    <x v="25"/>
    <x v="6"/>
    <n v="0"/>
    <x v="0"/>
    <x v="0"/>
    <x v="0"/>
    <n v="5480"/>
    <n v="0"/>
    <n v="0"/>
    <x v="0"/>
    <n v="1"/>
    <n v="1"/>
    <x v="0"/>
    <n v="5480"/>
    <n v="0"/>
    <n v="0"/>
    <n v="0"/>
    <x v="0"/>
    <n v="1"/>
    <n v="1"/>
    <x v="0"/>
    <n v="5480"/>
    <n v="0"/>
    <n v="0"/>
    <x v="0"/>
    <n v="1"/>
    <n v="1"/>
    <x v="0"/>
    <n v="5480"/>
    <n v="0"/>
    <n v="0"/>
    <x v="0"/>
    <n v="1"/>
    <n v="1"/>
    <n v="1"/>
    <n v="5480"/>
    <n v="0"/>
    <n v="0"/>
    <x v="0"/>
    <n v="1"/>
    <n v="1"/>
    <x v="0"/>
    <n v="5480"/>
    <n v="0"/>
    <n v="0"/>
    <x v="0"/>
    <n v="1"/>
    <n v="1"/>
    <x v="0"/>
  </r>
  <r>
    <s v="train"/>
    <n v="505"/>
    <n v="5505"/>
    <n v="4537"/>
    <n v="4537"/>
    <n v="0"/>
    <n v="0"/>
    <x v="15"/>
    <x v="6"/>
    <n v="0"/>
    <x v="0"/>
    <x v="0"/>
    <x v="4"/>
    <n v="4537"/>
    <n v="0"/>
    <n v="0"/>
    <x v="0"/>
    <n v="1"/>
    <n v="0.82415985467756581"/>
    <x v="0"/>
    <n v="4537"/>
    <n v="0"/>
    <n v="0"/>
    <n v="0"/>
    <x v="0"/>
    <n v="1"/>
    <n v="0.82415985467756581"/>
    <x v="0"/>
    <n v="4537"/>
    <n v="0"/>
    <n v="0"/>
    <x v="0"/>
    <n v="1"/>
    <n v="1.2133568437293365"/>
    <x v="0"/>
    <n v="4537"/>
    <n v="0"/>
    <n v="0"/>
    <x v="0"/>
    <n v="1"/>
    <n v="1.2133568437293365"/>
    <n v="1"/>
    <n v="4537"/>
    <n v="0"/>
    <n v="0"/>
    <x v="0"/>
    <n v="1"/>
    <n v="1.2133568437293365"/>
    <x v="0"/>
    <n v="4537"/>
    <n v="0"/>
    <n v="0"/>
    <x v="0"/>
    <n v="1"/>
    <n v="1.2133568437293365"/>
    <x v="0"/>
  </r>
  <r>
    <s v="train"/>
    <n v="597"/>
    <n v="5380"/>
    <n v="5380"/>
    <n v="5380"/>
    <n v="1"/>
    <n v="0"/>
    <x v="3"/>
    <x v="7"/>
    <n v="0"/>
    <x v="0"/>
    <x v="0"/>
    <x v="0"/>
    <n v="5380"/>
    <n v="0"/>
    <n v="0"/>
    <x v="0"/>
    <n v="1"/>
    <n v="1"/>
    <x v="0"/>
    <n v="5380"/>
    <n v="0"/>
    <n v="0"/>
    <n v="0"/>
    <x v="0"/>
    <n v="1"/>
    <n v="1"/>
    <x v="0"/>
    <n v="5380"/>
    <n v="0"/>
    <n v="0"/>
    <x v="0"/>
    <n v="1"/>
    <n v="1"/>
    <x v="0"/>
    <n v="5380"/>
    <n v="0"/>
    <n v="0"/>
    <x v="0"/>
    <n v="1"/>
    <n v="1"/>
    <n v="1"/>
    <n v="5380"/>
    <n v="0"/>
    <n v="0"/>
    <x v="0"/>
    <n v="1"/>
    <n v="1"/>
    <x v="0"/>
    <n v="5380"/>
    <n v="0"/>
    <n v="0"/>
    <x v="0"/>
    <n v="1"/>
    <n v="1"/>
    <x v="0"/>
  </r>
  <r>
    <s v="train"/>
    <n v="615"/>
    <n v="7095"/>
    <n v="7095"/>
    <n v="7095"/>
    <n v="1"/>
    <n v="0"/>
    <x v="1"/>
    <x v="7"/>
    <n v="0"/>
    <x v="0"/>
    <x v="0"/>
    <x v="0"/>
    <n v="7095"/>
    <n v="0"/>
    <n v="0"/>
    <x v="0"/>
    <n v="1"/>
    <n v="1"/>
    <x v="0"/>
    <n v="7095"/>
    <n v="0"/>
    <n v="0"/>
    <n v="0"/>
    <x v="0"/>
    <n v="1"/>
    <n v="1"/>
    <x v="0"/>
    <n v="7095"/>
    <n v="0"/>
    <n v="0"/>
    <x v="0"/>
    <n v="1"/>
    <n v="1"/>
    <x v="0"/>
    <n v="7095"/>
    <n v="0"/>
    <n v="0"/>
    <x v="0"/>
    <n v="1"/>
    <n v="1"/>
    <n v="1"/>
    <n v="7095"/>
    <n v="0"/>
    <n v="0"/>
    <x v="0"/>
    <n v="1"/>
    <n v="1"/>
    <x v="0"/>
    <n v="7095"/>
    <n v="0"/>
    <n v="0"/>
    <x v="0"/>
    <n v="1"/>
    <n v="1"/>
    <x v="0"/>
  </r>
  <r>
    <s v="train"/>
    <n v="621"/>
    <n v="5502"/>
    <n v="5502"/>
    <n v="5502"/>
    <n v="1"/>
    <n v="0"/>
    <x v="20"/>
    <x v="7"/>
    <n v="0"/>
    <x v="0"/>
    <x v="0"/>
    <x v="0"/>
    <n v="5502"/>
    <n v="0"/>
    <n v="0"/>
    <x v="0"/>
    <n v="1"/>
    <n v="1"/>
    <x v="0"/>
    <n v="5502"/>
    <n v="0"/>
    <n v="0"/>
    <n v="0"/>
    <x v="0"/>
    <n v="1"/>
    <n v="1"/>
    <x v="0"/>
    <n v="5502"/>
    <n v="0"/>
    <n v="0"/>
    <x v="0"/>
    <n v="1"/>
    <n v="1"/>
    <x v="0"/>
    <n v="5502"/>
    <n v="0"/>
    <n v="0"/>
    <x v="0"/>
    <n v="1"/>
    <n v="1"/>
    <n v="1"/>
    <n v="5502"/>
    <n v="0"/>
    <n v="0"/>
    <x v="0"/>
    <n v="1"/>
    <n v="1"/>
    <x v="0"/>
    <n v="5502"/>
    <n v="0"/>
    <n v="0"/>
    <x v="0"/>
    <n v="1"/>
    <n v="1"/>
    <x v="0"/>
  </r>
  <r>
    <s v="test"/>
    <n v="638"/>
    <n v="5313"/>
    <n v="5313"/>
    <n v="5313"/>
    <n v="1"/>
    <n v="0"/>
    <x v="16"/>
    <x v="7"/>
    <n v="0"/>
    <x v="0"/>
    <x v="0"/>
    <x v="0"/>
    <n v="5313"/>
    <n v="0"/>
    <n v="0"/>
    <x v="0"/>
    <n v="1"/>
    <n v="1"/>
    <x v="0"/>
    <n v="5313"/>
    <n v="0"/>
    <n v="0"/>
    <n v="0"/>
    <x v="0"/>
    <n v="1"/>
    <n v="1"/>
    <x v="0"/>
    <n v="5313"/>
    <n v="0"/>
    <n v="0"/>
    <x v="0"/>
    <n v="1"/>
    <n v="1"/>
    <x v="0"/>
    <n v="5313"/>
    <n v="0"/>
    <n v="0"/>
    <x v="0"/>
    <n v="1"/>
    <n v="1"/>
    <n v="1"/>
    <n v="5313"/>
    <n v="0"/>
    <n v="0"/>
    <x v="0"/>
    <n v="1"/>
    <n v="1"/>
    <x v="0"/>
    <n v="5313"/>
    <n v="0"/>
    <n v="0"/>
    <x v="0"/>
    <n v="1"/>
    <n v="1"/>
    <x v="0"/>
  </r>
  <r>
    <s v="train"/>
    <n v="697"/>
    <n v="6235"/>
    <n v="6235"/>
    <n v="6235"/>
    <n v="1"/>
    <n v="0"/>
    <x v="1"/>
    <x v="8"/>
    <n v="0"/>
    <x v="0"/>
    <x v="0"/>
    <x v="0"/>
    <n v="6235"/>
    <n v="0"/>
    <n v="0"/>
    <x v="0"/>
    <n v="1"/>
    <n v="1"/>
    <x v="0"/>
    <n v="6235"/>
    <n v="0"/>
    <n v="0"/>
    <n v="0"/>
    <x v="0"/>
    <n v="1"/>
    <n v="1"/>
    <x v="0"/>
    <n v="6235"/>
    <n v="0"/>
    <n v="0"/>
    <x v="0"/>
    <n v="1"/>
    <n v="1"/>
    <x v="0"/>
    <n v="6235"/>
    <n v="0"/>
    <n v="0"/>
    <x v="0"/>
    <n v="1"/>
    <n v="1"/>
    <n v="1"/>
    <n v="6235"/>
    <n v="0"/>
    <n v="0"/>
    <x v="0"/>
    <n v="1"/>
    <n v="1"/>
    <x v="0"/>
    <n v="6235"/>
    <n v="0"/>
    <n v="0"/>
    <x v="0"/>
    <n v="1"/>
    <n v="1"/>
    <x v="0"/>
  </r>
  <r>
    <s v="train"/>
    <n v="701"/>
    <n v="7690"/>
    <n v="7690"/>
    <n v="7690"/>
    <n v="1"/>
    <n v="0"/>
    <x v="18"/>
    <x v="8"/>
    <n v="0"/>
    <x v="0"/>
    <x v="0"/>
    <x v="0"/>
    <n v="7690"/>
    <n v="0"/>
    <n v="0"/>
    <x v="0"/>
    <n v="1"/>
    <n v="1"/>
    <x v="0"/>
    <n v="7690"/>
    <n v="0"/>
    <n v="0"/>
    <n v="0"/>
    <x v="0"/>
    <n v="1"/>
    <n v="1"/>
    <x v="0"/>
    <n v="7690"/>
    <n v="0"/>
    <n v="0"/>
    <x v="0"/>
    <n v="1"/>
    <n v="1"/>
    <x v="0"/>
    <n v="7690"/>
    <n v="0"/>
    <n v="0"/>
    <x v="0"/>
    <n v="1"/>
    <n v="1"/>
    <n v="1"/>
    <n v="7690"/>
    <n v="0"/>
    <n v="0"/>
    <x v="0"/>
    <n v="1"/>
    <n v="1"/>
    <x v="0"/>
    <n v="7690"/>
    <n v="0"/>
    <n v="0"/>
    <x v="0"/>
    <n v="1"/>
    <n v="1"/>
    <x v="0"/>
  </r>
  <r>
    <s v="train"/>
    <n v="706"/>
    <n v="6936"/>
    <n v="6936"/>
    <n v="6936"/>
    <n v="1"/>
    <n v="0"/>
    <x v="22"/>
    <x v="8"/>
    <n v="0"/>
    <x v="0"/>
    <x v="0"/>
    <x v="0"/>
    <n v="6936"/>
    <n v="0"/>
    <n v="0"/>
    <x v="0"/>
    <n v="1"/>
    <n v="1"/>
    <x v="0"/>
    <n v="6936"/>
    <n v="0"/>
    <n v="0"/>
    <n v="0"/>
    <x v="0"/>
    <n v="1"/>
    <n v="1"/>
    <x v="0"/>
    <n v="6936"/>
    <n v="0"/>
    <n v="0"/>
    <x v="0"/>
    <n v="1"/>
    <n v="1"/>
    <x v="0"/>
    <n v="6936"/>
    <n v="0"/>
    <n v="0"/>
    <x v="0"/>
    <n v="1"/>
    <n v="1"/>
    <n v="1"/>
    <n v="6936"/>
    <n v="0"/>
    <n v="0"/>
    <x v="0"/>
    <n v="1"/>
    <n v="1"/>
    <x v="0"/>
    <n v="6936"/>
    <n v="0"/>
    <n v="0"/>
    <x v="0"/>
    <n v="1"/>
    <n v="1"/>
    <x v="0"/>
  </r>
  <r>
    <s v="train"/>
    <n v="707"/>
    <n v="7628"/>
    <n v="7628"/>
    <n v="7628"/>
    <n v="1"/>
    <n v="0"/>
    <x v="21"/>
    <x v="8"/>
    <n v="0"/>
    <x v="0"/>
    <x v="0"/>
    <x v="0"/>
    <n v="7628"/>
    <n v="0"/>
    <n v="0"/>
    <x v="0"/>
    <n v="1"/>
    <n v="1"/>
    <x v="0"/>
    <n v="7628"/>
    <n v="0"/>
    <n v="0"/>
    <n v="0"/>
    <x v="0"/>
    <n v="1"/>
    <n v="1"/>
    <x v="0"/>
    <n v="7628"/>
    <n v="0"/>
    <n v="0"/>
    <x v="0"/>
    <n v="1"/>
    <n v="1"/>
    <x v="0"/>
    <n v="7628"/>
    <n v="0"/>
    <n v="0"/>
    <x v="0"/>
    <n v="1"/>
    <n v="1"/>
    <n v="1"/>
    <n v="7628"/>
    <n v="0"/>
    <n v="0"/>
    <x v="0"/>
    <n v="1"/>
    <n v="1"/>
    <x v="0"/>
    <n v="7628"/>
    <n v="0"/>
    <n v="0"/>
    <x v="0"/>
    <n v="1"/>
    <n v="1"/>
    <x v="0"/>
  </r>
  <r>
    <s v="train"/>
    <n v="711"/>
    <n v="7681"/>
    <n v="7681"/>
    <n v="7681"/>
    <n v="1"/>
    <n v="0"/>
    <x v="22"/>
    <x v="8"/>
    <n v="0"/>
    <x v="0"/>
    <x v="0"/>
    <x v="0"/>
    <n v="7681"/>
    <n v="0"/>
    <n v="0"/>
    <x v="0"/>
    <n v="1"/>
    <n v="1"/>
    <x v="0"/>
    <n v="7681"/>
    <n v="0"/>
    <n v="0"/>
    <n v="0"/>
    <x v="0"/>
    <n v="1"/>
    <n v="1"/>
    <x v="0"/>
    <n v="7681"/>
    <n v="0"/>
    <n v="0"/>
    <x v="0"/>
    <n v="1"/>
    <n v="1"/>
    <x v="0"/>
    <n v="7681"/>
    <n v="0"/>
    <n v="0"/>
    <x v="0"/>
    <n v="1"/>
    <n v="1"/>
    <n v="1"/>
    <n v="7681"/>
    <n v="0"/>
    <n v="0"/>
    <x v="0"/>
    <n v="1"/>
    <n v="1"/>
    <x v="0"/>
    <n v="7681"/>
    <n v="0"/>
    <n v="0"/>
    <x v="0"/>
    <n v="1"/>
    <n v="1"/>
    <x v="0"/>
  </r>
  <r>
    <s v="train"/>
    <n v="713"/>
    <n v="9485"/>
    <n v="9485"/>
    <n v="9485"/>
    <n v="1"/>
    <n v="0"/>
    <x v="26"/>
    <x v="8"/>
    <n v="0"/>
    <x v="0"/>
    <x v="0"/>
    <x v="0"/>
    <n v="9485"/>
    <n v="0"/>
    <n v="0"/>
    <x v="0"/>
    <n v="1"/>
    <n v="1"/>
    <x v="0"/>
    <n v="9485"/>
    <n v="0"/>
    <n v="0"/>
    <n v="0"/>
    <x v="0"/>
    <n v="1"/>
    <n v="1"/>
    <x v="0"/>
    <n v="9485"/>
    <n v="0"/>
    <n v="0"/>
    <x v="0"/>
    <n v="1"/>
    <n v="1"/>
    <x v="0"/>
    <n v="9485"/>
    <n v="0"/>
    <n v="0"/>
    <x v="0"/>
    <n v="1"/>
    <n v="1"/>
    <n v="1"/>
    <n v="9485"/>
    <n v="0"/>
    <n v="0"/>
    <x v="0"/>
    <n v="1"/>
    <n v="1"/>
    <x v="0"/>
    <n v="9485"/>
    <n v="0"/>
    <n v="0"/>
    <x v="0"/>
    <n v="1"/>
    <n v="1"/>
    <x v="0"/>
  </r>
  <r>
    <s v="train"/>
    <n v="720"/>
    <n v="6120"/>
    <n v="6120"/>
    <n v="6120"/>
    <n v="1"/>
    <n v="0"/>
    <x v="0"/>
    <x v="8"/>
    <n v="0"/>
    <x v="0"/>
    <x v="0"/>
    <x v="0"/>
    <n v="6120"/>
    <n v="0"/>
    <n v="0"/>
    <x v="0"/>
    <n v="1"/>
    <n v="1"/>
    <x v="0"/>
    <n v="6120"/>
    <n v="0"/>
    <n v="0"/>
    <n v="0"/>
    <x v="0"/>
    <n v="1"/>
    <n v="1"/>
    <x v="0"/>
    <n v="6120"/>
    <n v="0"/>
    <n v="0"/>
    <x v="0"/>
    <n v="1"/>
    <n v="1"/>
    <x v="0"/>
    <n v="6120"/>
    <n v="0"/>
    <n v="0"/>
    <x v="0"/>
    <n v="1"/>
    <n v="1"/>
    <n v="1"/>
    <n v="6120"/>
    <n v="0"/>
    <n v="0"/>
    <x v="0"/>
    <n v="1"/>
    <n v="1"/>
    <x v="0"/>
    <n v="6120"/>
    <n v="0"/>
    <n v="0"/>
    <x v="0"/>
    <n v="1"/>
    <n v="1"/>
    <x v="0"/>
  </r>
  <r>
    <s v="train"/>
    <n v="721"/>
    <n v="8313"/>
    <n v="8313"/>
    <n v="8313"/>
    <n v="1"/>
    <n v="0"/>
    <x v="27"/>
    <x v="8"/>
    <n v="0"/>
    <x v="0"/>
    <x v="0"/>
    <x v="0"/>
    <n v="8313"/>
    <n v="0"/>
    <n v="0"/>
    <x v="0"/>
    <n v="1"/>
    <n v="1"/>
    <x v="0"/>
    <n v="8313"/>
    <n v="0"/>
    <n v="0"/>
    <n v="0"/>
    <x v="0"/>
    <n v="1"/>
    <n v="1"/>
    <x v="0"/>
    <n v="8313"/>
    <n v="0"/>
    <n v="0"/>
    <x v="0"/>
    <n v="1"/>
    <n v="1"/>
    <x v="0"/>
    <n v="8313"/>
    <n v="0"/>
    <n v="0"/>
    <x v="0"/>
    <n v="1"/>
    <n v="1"/>
    <n v="1"/>
    <n v="8313"/>
    <n v="0"/>
    <n v="0"/>
    <x v="0"/>
    <n v="1"/>
    <n v="1"/>
    <x v="0"/>
    <n v="8313"/>
    <n v="0"/>
    <n v="0"/>
    <x v="0"/>
    <n v="1"/>
    <n v="1"/>
    <x v="0"/>
  </r>
  <r>
    <s v="train"/>
    <n v="724"/>
    <n v="7312"/>
    <n v="7312"/>
    <n v="7312"/>
    <n v="1"/>
    <n v="0"/>
    <x v="19"/>
    <x v="8"/>
    <n v="0"/>
    <x v="0"/>
    <x v="0"/>
    <x v="0"/>
    <n v="7312"/>
    <n v="0"/>
    <n v="0"/>
    <x v="0"/>
    <n v="1"/>
    <n v="1"/>
    <x v="0"/>
    <n v="7312"/>
    <n v="0"/>
    <n v="0"/>
    <n v="0"/>
    <x v="0"/>
    <n v="1"/>
    <n v="1"/>
    <x v="0"/>
    <n v="7312"/>
    <n v="0"/>
    <n v="0"/>
    <x v="0"/>
    <n v="1"/>
    <n v="1"/>
    <x v="0"/>
    <n v="7312"/>
    <n v="0"/>
    <n v="0"/>
    <x v="0"/>
    <n v="1"/>
    <n v="1"/>
    <n v="1"/>
    <n v="7312"/>
    <n v="0"/>
    <n v="0"/>
    <x v="0"/>
    <n v="1"/>
    <n v="1"/>
    <x v="0"/>
    <n v="7312"/>
    <n v="0"/>
    <n v="0"/>
    <x v="0"/>
    <n v="1"/>
    <n v="1"/>
    <x v="0"/>
  </r>
  <r>
    <s v="train"/>
    <n v="725"/>
    <n v="10677"/>
    <n v="10677"/>
    <n v="10677"/>
    <n v="1"/>
    <n v="0"/>
    <x v="28"/>
    <x v="8"/>
    <n v="0"/>
    <x v="0"/>
    <x v="0"/>
    <x v="0"/>
    <n v="10677"/>
    <n v="0"/>
    <n v="0"/>
    <x v="0"/>
    <n v="1"/>
    <n v="1"/>
    <x v="0"/>
    <n v="10677"/>
    <n v="0"/>
    <n v="0"/>
    <n v="0"/>
    <x v="0"/>
    <n v="1"/>
    <n v="1"/>
    <x v="0"/>
    <n v="10677"/>
    <n v="0"/>
    <n v="0"/>
    <x v="0"/>
    <n v="1"/>
    <n v="1"/>
    <x v="0"/>
    <n v="10677"/>
    <n v="0"/>
    <n v="0"/>
    <x v="0"/>
    <n v="1"/>
    <n v="1"/>
    <n v="1"/>
    <n v="10677"/>
    <n v="0"/>
    <n v="0"/>
    <x v="0"/>
    <n v="1"/>
    <n v="1"/>
    <x v="0"/>
    <n v="10677"/>
    <n v="0"/>
    <n v="0"/>
    <x v="0"/>
    <n v="1"/>
    <n v="1"/>
    <x v="0"/>
  </r>
  <r>
    <s v="train"/>
    <n v="726"/>
    <n v="10348"/>
    <n v="10348"/>
    <n v="10348"/>
    <n v="1"/>
    <n v="0"/>
    <x v="29"/>
    <x v="8"/>
    <n v="0"/>
    <x v="0"/>
    <x v="0"/>
    <x v="0"/>
    <n v="10348"/>
    <n v="0"/>
    <n v="0"/>
    <x v="0"/>
    <n v="1"/>
    <n v="1"/>
    <x v="0"/>
    <n v="10348"/>
    <n v="0"/>
    <n v="0"/>
    <n v="0"/>
    <x v="0"/>
    <n v="1"/>
    <n v="1"/>
    <x v="0"/>
    <n v="10348"/>
    <n v="0"/>
    <n v="0"/>
    <x v="0"/>
    <n v="1"/>
    <n v="1"/>
    <x v="0"/>
    <n v="10348"/>
    <n v="0"/>
    <n v="0"/>
    <x v="0"/>
    <n v="1"/>
    <n v="1"/>
    <n v="1"/>
    <n v="10348"/>
    <n v="0"/>
    <n v="0"/>
    <x v="0"/>
    <n v="1"/>
    <n v="1"/>
    <x v="0"/>
    <n v="10348"/>
    <n v="0"/>
    <n v="0"/>
    <x v="0"/>
    <n v="1"/>
    <n v="1"/>
    <x v="0"/>
  </r>
  <r>
    <s v="train"/>
    <n v="729"/>
    <n v="9234"/>
    <n v="9234"/>
    <n v="9234"/>
    <n v="1"/>
    <n v="0"/>
    <x v="25"/>
    <x v="8"/>
    <n v="0"/>
    <x v="0"/>
    <x v="0"/>
    <x v="0"/>
    <n v="9234"/>
    <n v="0"/>
    <n v="0"/>
    <x v="0"/>
    <n v="1"/>
    <n v="1"/>
    <x v="0"/>
    <n v="9234"/>
    <n v="0"/>
    <n v="0"/>
    <n v="0"/>
    <x v="0"/>
    <n v="1"/>
    <n v="1"/>
    <x v="0"/>
    <n v="9234"/>
    <n v="0"/>
    <n v="0"/>
    <x v="0"/>
    <n v="1"/>
    <n v="1"/>
    <x v="0"/>
    <n v="9234"/>
    <n v="0"/>
    <n v="0"/>
    <x v="0"/>
    <n v="1"/>
    <n v="1"/>
    <n v="1"/>
    <n v="9234"/>
    <n v="0"/>
    <n v="0"/>
    <x v="0"/>
    <n v="1"/>
    <n v="1"/>
    <x v="0"/>
    <n v="9234"/>
    <n v="0"/>
    <n v="0"/>
    <x v="0"/>
    <n v="1"/>
    <n v="1"/>
    <x v="0"/>
  </r>
  <r>
    <s v="test"/>
    <n v="732"/>
    <n v="6917"/>
    <n v="6917"/>
    <n v="6917"/>
    <n v="1"/>
    <n v="0"/>
    <x v="4"/>
    <x v="8"/>
    <n v="0"/>
    <x v="0"/>
    <x v="0"/>
    <x v="0"/>
    <n v="6917"/>
    <n v="0"/>
    <n v="0"/>
    <x v="0"/>
    <n v="1"/>
    <n v="1"/>
    <x v="0"/>
    <n v="6917"/>
    <n v="0"/>
    <n v="0"/>
    <n v="0"/>
    <x v="0"/>
    <n v="1"/>
    <n v="1"/>
    <x v="0"/>
    <n v="6917"/>
    <n v="0"/>
    <n v="0"/>
    <x v="0"/>
    <n v="1"/>
    <n v="1"/>
    <x v="0"/>
    <n v="6917"/>
    <n v="0"/>
    <n v="0"/>
    <x v="0"/>
    <n v="1"/>
    <n v="1"/>
    <n v="1"/>
    <n v="6917"/>
    <n v="0"/>
    <n v="0"/>
    <x v="0"/>
    <n v="1"/>
    <n v="1"/>
    <x v="0"/>
    <n v="6917"/>
    <n v="0"/>
    <n v="0"/>
    <x v="0"/>
    <n v="1"/>
    <n v="1"/>
    <x v="0"/>
  </r>
  <r>
    <s v="test"/>
    <n v="733"/>
    <n v="7636"/>
    <n v="7636"/>
    <n v="7636"/>
    <n v="1"/>
    <n v="0"/>
    <x v="4"/>
    <x v="8"/>
    <n v="0"/>
    <x v="0"/>
    <x v="0"/>
    <x v="0"/>
    <n v="7636"/>
    <n v="0"/>
    <n v="0"/>
    <x v="0"/>
    <n v="1"/>
    <n v="1"/>
    <x v="0"/>
    <n v="7636"/>
    <n v="0"/>
    <n v="0"/>
    <n v="0"/>
    <x v="0"/>
    <n v="1"/>
    <n v="1"/>
    <x v="0"/>
    <n v="7636"/>
    <n v="0"/>
    <n v="0"/>
    <x v="0"/>
    <n v="1"/>
    <n v="1"/>
    <x v="0"/>
    <n v="7636"/>
    <n v="0"/>
    <n v="0"/>
    <x v="0"/>
    <n v="1"/>
    <n v="1"/>
    <n v="1"/>
    <n v="7636"/>
    <n v="0"/>
    <n v="0"/>
    <x v="0"/>
    <n v="1"/>
    <n v="1"/>
    <x v="0"/>
    <n v="7636"/>
    <n v="0"/>
    <n v="0"/>
    <x v="0"/>
    <n v="1"/>
    <n v="1"/>
    <x v="0"/>
  </r>
  <r>
    <s v="test"/>
    <n v="736"/>
    <n v="7194"/>
    <n v="7194"/>
    <n v="7194"/>
    <n v="1"/>
    <n v="0"/>
    <x v="4"/>
    <x v="8"/>
    <n v="0"/>
    <x v="0"/>
    <x v="0"/>
    <x v="0"/>
    <n v="7194"/>
    <n v="0"/>
    <n v="0"/>
    <x v="0"/>
    <n v="1"/>
    <n v="1"/>
    <x v="0"/>
    <n v="7194"/>
    <n v="0"/>
    <n v="0"/>
    <n v="0"/>
    <x v="0"/>
    <n v="1"/>
    <n v="1"/>
    <x v="0"/>
    <n v="7194"/>
    <n v="0"/>
    <n v="0"/>
    <x v="0"/>
    <n v="1"/>
    <n v="1"/>
    <x v="0"/>
    <n v="7194"/>
    <n v="0"/>
    <n v="0"/>
    <x v="0"/>
    <n v="1"/>
    <n v="1"/>
    <n v="1"/>
    <n v="7194"/>
    <n v="0"/>
    <n v="0"/>
    <x v="0"/>
    <n v="1"/>
    <n v="1"/>
    <x v="0"/>
    <n v="7194"/>
    <n v="0"/>
    <n v="0"/>
    <x v="0"/>
    <n v="1"/>
    <n v="1"/>
    <x v="0"/>
  </r>
  <r>
    <s v="test"/>
    <n v="740"/>
    <n v="7562"/>
    <n v="7562"/>
    <n v="7562"/>
    <n v="1"/>
    <n v="0"/>
    <x v="4"/>
    <x v="8"/>
    <n v="0"/>
    <x v="0"/>
    <x v="0"/>
    <x v="0"/>
    <n v="7562"/>
    <n v="0"/>
    <n v="0"/>
    <x v="0"/>
    <n v="1"/>
    <n v="1"/>
    <x v="0"/>
    <n v="7562"/>
    <n v="0"/>
    <n v="0"/>
    <n v="0"/>
    <x v="0"/>
    <n v="1"/>
    <n v="1"/>
    <x v="0"/>
    <n v="7562"/>
    <n v="0"/>
    <n v="0"/>
    <x v="0"/>
    <n v="1"/>
    <n v="1"/>
    <x v="0"/>
    <n v="7562"/>
    <n v="0"/>
    <n v="0"/>
    <x v="0"/>
    <n v="1"/>
    <n v="1"/>
    <n v="1"/>
    <n v="7562"/>
    <n v="0"/>
    <n v="0"/>
    <x v="0"/>
    <n v="1"/>
    <n v="1"/>
    <x v="0"/>
    <n v="7562"/>
    <n v="0"/>
    <n v="0"/>
    <x v="0"/>
    <n v="1"/>
    <n v="1"/>
    <x v="0"/>
  </r>
  <r>
    <s v="test"/>
    <n v="741"/>
    <n v="9631"/>
    <n v="9631"/>
    <n v="9631"/>
    <n v="1"/>
    <n v="0"/>
    <x v="13"/>
    <x v="8"/>
    <n v="0"/>
    <x v="0"/>
    <x v="0"/>
    <x v="0"/>
    <n v="9631"/>
    <n v="0"/>
    <n v="0"/>
    <x v="0"/>
    <n v="1"/>
    <n v="1"/>
    <x v="0"/>
    <n v="9631"/>
    <n v="0"/>
    <n v="0"/>
    <n v="0"/>
    <x v="0"/>
    <n v="1"/>
    <n v="1"/>
    <x v="0"/>
    <n v="9631"/>
    <n v="0"/>
    <n v="0"/>
    <x v="0"/>
    <n v="1"/>
    <n v="1"/>
    <x v="0"/>
    <n v="9631"/>
    <n v="0"/>
    <n v="0"/>
    <x v="0"/>
    <n v="1"/>
    <n v="1"/>
    <n v="1"/>
    <n v="9631"/>
    <n v="0"/>
    <n v="0"/>
    <x v="0"/>
    <n v="1"/>
    <n v="1"/>
    <x v="0"/>
    <n v="9631"/>
    <n v="0"/>
    <n v="0"/>
    <x v="0"/>
    <n v="1"/>
    <n v="1"/>
    <x v="0"/>
  </r>
  <r>
    <s v="test"/>
    <n v="744"/>
    <n v="7332"/>
    <n v="7332"/>
    <n v="7332"/>
    <n v="1"/>
    <n v="0"/>
    <x v="4"/>
    <x v="8"/>
    <n v="0"/>
    <x v="0"/>
    <x v="0"/>
    <x v="0"/>
    <n v="7332"/>
    <n v="0"/>
    <n v="0"/>
    <x v="0"/>
    <n v="1"/>
    <n v="1"/>
    <x v="0"/>
    <n v="7332"/>
    <n v="0"/>
    <n v="0"/>
    <n v="0"/>
    <x v="0"/>
    <n v="1"/>
    <n v="1"/>
    <x v="0"/>
    <n v="7332"/>
    <n v="0"/>
    <n v="0"/>
    <x v="0"/>
    <n v="1"/>
    <n v="1"/>
    <x v="0"/>
    <n v="7332"/>
    <n v="0"/>
    <n v="0"/>
    <x v="0"/>
    <n v="1"/>
    <n v="1"/>
    <n v="1"/>
    <n v="7332"/>
    <n v="0"/>
    <n v="0"/>
    <x v="0"/>
    <n v="1"/>
    <n v="1"/>
    <x v="0"/>
    <n v="7332"/>
    <n v="0"/>
    <n v="0"/>
    <x v="0"/>
    <n v="1"/>
    <n v="1"/>
    <x v="0"/>
  </r>
  <r>
    <s v="test"/>
    <n v="783"/>
    <n v="4252"/>
    <n v="2738"/>
    <n v="2738"/>
    <n v="0"/>
    <n v="0"/>
    <x v="4"/>
    <x v="9"/>
    <n v="0"/>
    <x v="0"/>
    <x v="0"/>
    <x v="5"/>
    <n v="2738"/>
    <n v="0"/>
    <n v="0"/>
    <x v="0"/>
    <n v="1"/>
    <n v="0.64393226716839136"/>
    <x v="0"/>
    <n v="2738"/>
    <n v="0"/>
    <n v="0"/>
    <n v="0"/>
    <x v="0"/>
    <n v="1"/>
    <n v="0.64393226716839136"/>
    <x v="0"/>
    <n v="2738"/>
    <n v="0"/>
    <n v="0"/>
    <x v="0"/>
    <n v="1"/>
    <n v="1.5529583637691746"/>
    <x v="0"/>
    <n v="2738"/>
    <n v="0"/>
    <n v="0"/>
    <x v="0"/>
    <n v="1"/>
    <n v="1.5529583637691746"/>
    <n v="1"/>
    <n v="2738"/>
    <n v="0"/>
    <n v="0"/>
    <x v="0"/>
    <n v="1"/>
    <n v="1.5529583637691746"/>
    <x v="0"/>
    <n v="2738"/>
    <n v="0"/>
    <n v="0"/>
    <x v="0"/>
    <n v="1"/>
    <n v="1.5529583637691746"/>
    <x v="0"/>
  </r>
  <r>
    <s v="train"/>
    <n v="865"/>
    <n v="7656"/>
    <n v="7656"/>
    <n v="7656"/>
    <n v="1"/>
    <n v="0"/>
    <x v="30"/>
    <x v="10"/>
    <n v="0"/>
    <x v="0"/>
    <x v="0"/>
    <x v="0"/>
    <n v="7656"/>
    <n v="0"/>
    <n v="0"/>
    <x v="0"/>
    <n v="1"/>
    <n v="1"/>
    <x v="0"/>
    <n v="7656"/>
    <n v="0"/>
    <n v="0"/>
    <n v="0"/>
    <x v="0"/>
    <n v="1"/>
    <n v="1"/>
    <x v="0"/>
    <n v="7656"/>
    <n v="0"/>
    <n v="0"/>
    <x v="0"/>
    <n v="1"/>
    <n v="1"/>
    <x v="0"/>
    <n v="7656"/>
    <n v="0"/>
    <n v="0"/>
    <x v="0"/>
    <n v="1"/>
    <n v="1"/>
    <n v="1"/>
    <n v="7656"/>
    <n v="0"/>
    <n v="0"/>
    <x v="0"/>
    <n v="1"/>
    <n v="1"/>
    <x v="0"/>
    <n v="7656"/>
    <n v="0"/>
    <n v="0"/>
    <x v="0"/>
    <n v="1"/>
    <n v="1"/>
    <x v="0"/>
  </r>
  <r>
    <s v="train"/>
    <n v="867"/>
    <n v="7043"/>
    <n v="7043"/>
    <n v="7043"/>
    <n v="1"/>
    <n v="0"/>
    <x v="2"/>
    <x v="10"/>
    <n v="0"/>
    <x v="0"/>
    <x v="0"/>
    <x v="0"/>
    <n v="7043"/>
    <n v="0"/>
    <n v="0"/>
    <x v="0"/>
    <n v="1"/>
    <n v="1"/>
    <x v="0"/>
    <n v="7043"/>
    <n v="0"/>
    <n v="0"/>
    <n v="0"/>
    <x v="0"/>
    <n v="1"/>
    <n v="1"/>
    <x v="0"/>
    <n v="7043"/>
    <n v="0"/>
    <n v="0"/>
    <x v="0"/>
    <n v="1"/>
    <n v="1"/>
    <x v="0"/>
    <n v="7043"/>
    <n v="0"/>
    <n v="0"/>
    <x v="0"/>
    <n v="1"/>
    <n v="1"/>
    <n v="1"/>
    <n v="7043"/>
    <n v="0"/>
    <n v="0"/>
    <x v="0"/>
    <n v="1"/>
    <n v="1"/>
    <x v="0"/>
    <n v="7043"/>
    <n v="0"/>
    <n v="0"/>
    <x v="0"/>
    <n v="1"/>
    <n v="1"/>
    <x v="0"/>
  </r>
  <r>
    <s v="train"/>
    <n v="870"/>
    <n v="7164"/>
    <n v="7164"/>
    <n v="7164"/>
    <n v="1"/>
    <n v="0"/>
    <x v="1"/>
    <x v="10"/>
    <n v="0"/>
    <x v="0"/>
    <x v="0"/>
    <x v="0"/>
    <n v="7164"/>
    <n v="0"/>
    <n v="0"/>
    <x v="0"/>
    <n v="1"/>
    <n v="1"/>
    <x v="0"/>
    <n v="7164"/>
    <n v="0"/>
    <n v="0"/>
    <n v="0"/>
    <x v="0"/>
    <n v="1"/>
    <n v="1"/>
    <x v="0"/>
    <n v="7164"/>
    <n v="0"/>
    <n v="0"/>
    <x v="0"/>
    <n v="1"/>
    <n v="1"/>
    <x v="0"/>
    <n v="7164"/>
    <n v="0"/>
    <n v="0"/>
    <x v="0"/>
    <n v="1"/>
    <n v="1"/>
    <n v="1"/>
    <n v="7164"/>
    <n v="0"/>
    <n v="0"/>
    <x v="0"/>
    <n v="1"/>
    <n v="1"/>
    <x v="0"/>
    <n v="7164"/>
    <n v="0"/>
    <n v="0"/>
    <x v="0"/>
    <n v="1"/>
    <n v="1"/>
    <x v="0"/>
  </r>
  <r>
    <s v="train"/>
    <n v="873"/>
    <n v="6698"/>
    <n v="6698"/>
    <n v="6698"/>
    <n v="1"/>
    <n v="0"/>
    <x v="3"/>
    <x v="10"/>
    <n v="0"/>
    <x v="0"/>
    <x v="0"/>
    <x v="0"/>
    <n v="6698"/>
    <n v="0"/>
    <n v="0"/>
    <x v="0"/>
    <n v="1"/>
    <n v="1"/>
    <x v="0"/>
    <n v="6698"/>
    <n v="0"/>
    <n v="0"/>
    <n v="0"/>
    <x v="0"/>
    <n v="1"/>
    <n v="1"/>
    <x v="0"/>
    <n v="6698"/>
    <n v="0"/>
    <n v="0"/>
    <x v="0"/>
    <n v="1"/>
    <n v="1"/>
    <x v="0"/>
    <n v="6698"/>
    <n v="0"/>
    <n v="0"/>
    <x v="0"/>
    <n v="1"/>
    <n v="1"/>
    <n v="1"/>
    <n v="6698"/>
    <n v="0"/>
    <n v="0"/>
    <x v="0"/>
    <n v="1"/>
    <n v="1"/>
    <x v="0"/>
    <n v="6698"/>
    <n v="0"/>
    <n v="0"/>
    <x v="0"/>
    <n v="1"/>
    <n v="1"/>
    <x v="0"/>
  </r>
  <r>
    <s v="train"/>
    <n v="874"/>
    <n v="7555"/>
    <n v="7555"/>
    <n v="7555"/>
    <n v="1"/>
    <n v="0"/>
    <x v="22"/>
    <x v="10"/>
    <n v="0"/>
    <x v="0"/>
    <x v="0"/>
    <x v="0"/>
    <n v="7555"/>
    <n v="0"/>
    <n v="0"/>
    <x v="0"/>
    <n v="1"/>
    <n v="1"/>
    <x v="0"/>
    <n v="7555"/>
    <n v="0"/>
    <n v="0"/>
    <n v="0"/>
    <x v="0"/>
    <n v="1"/>
    <n v="1"/>
    <x v="0"/>
    <n v="7555"/>
    <n v="0"/>
    <n v="0"/>
    <x v="0"/>
    <n v="1"/>
    <n v="1"/>
    <x v="0"/>
    <n v="7555"/>
    <n v="0"/>
    <n v="0"/>
    <x v="0"/>
    <n v="1"/>
    <n v="1"/>
    <n v="1"/>
    <n v="7555"/>
    <n v="0"/>
    <n v="0"/>
    <x v="0"/>
    <n v="1"/>
    <n v="1"/>
    <x v="0"/>
    <n v="7555"/>
    <n v="0"/>
    <n v="0"/>
    <x v="0"/>
    <n v="1"/>
    <n v="1"/>
    <x v="0"/>
  </r>
  <r>
    <s v="test"/>
    <n v="884"/>
    <n v="7212"/>
    <n v="7212"/>
    <n v="7212"/>
    <n v="1"/>
    <n v="0"/>
    <x v="0"/>
    <x v="10"/>
    <n v="0"/>
    <x v="0"/>
    <x v="0"/>
    <x v="0"/>
    <n v="7212"/>
    <n v="0"/>
    <n v="0"/>
    <x v="0"/>
    <n v="1"/>
    <n v="1"/>
    <x v="0"/>
    <n v="7212"/>
    <n v="0"/>
    <n v="0"/>
    <n v="0"/>
    <x v="0"/>
    <n v="1"/>
    <n v="1"/>
    <x v="0"/>
    <n v="7212"/>
    <n v="0"/>
    <n v="0"/>
    <x v="0"/>
    <n v="1"/>
    <n v="1"/>
    <x v="0"/>
    <n v="7212"/>
    <n v="0"/>
    <n v="0"/>
    <x v="0"/>
    <n v="1"/>
    <n v="1"/>
    <n v="1"/>
    <n v="7212"/>
    <n v="0"/>
    <n v="0"/>
    <x v="0"/>
    <n v="1"/>
    <n v="1"/>
    <x v="0"/>
    <n v="7212"/>
    <n v="0"/>
    <n v="0"/>
    <x v="0"/>
    <n v="1"/>
    <n v="1"/>
    <x v="0"/>
  </r>
  <r>
    <s v="test"/>
    <n v="889"/>
    <n v="7617"/>
    <n v="7617"/>
    <n v="7617"/>
    <n v="1"/>
    <n v="0"/>
    <x v="4"/>
    <x v="10"/>
    <n v="0"/>
    <x v="0"/>
    <x v="0"/>
    <x v="0"/>
    <n v="7617"/>
    <n v="0"/>
    <n v="0"/>
    <x v="0"/>
    <n v="1"/>
    <n v="1"/>
    <x v="0"/>
    <n v="7617"/>
    <n v="0"/>
    <n v="0"/>
    <n v="0"/>
    <x v="0"/>
    <n v="1"/>
    <n v="1"/>
    <x v="0"/>
    <n v="7617"/>
    <n v="0"/>
    <n v="0"/>
    <x v="0"/>
    <n v="1"/>
    <n v="1"/>
    <x v="0"/>
    <n v="7617"/>
    <n v="0"/>
    <n v="0"/>
    <x v="0"/>
    <n v="1"/>
    <n v="1"/>
    <n v="1"/>
    <n v="7617"/>
    <n v="0"/>
    <n v="0"/>
    <x v="0"/>
    <n v="1"/>
    <n v="1"/>
    <x v="0"/>
    <n v="7617"/>
    <n v="0"/>
    <n v="0"/>
    <x v="0"/>
    <n v="1"/>
    <n v="1"/>
    <x v="0"/>
  </r>
  <r>
    <s v="test"/>
    <n v="893"/>
    <n v="7620"/>
    <n v="7620"/>
    <n v="7620"/>
    <n v="1"/>
    <n v="0"/>
    <x v="18"/>
    <x v="10"/>
    <n v="0"/>
    <x v="0"/>
    <x v="0"/>
    <x v="0"/>
    <n v="7620"/>
    <n v="0"/>
    <n v="0"/>
    <x v="0"/>
    <n v="1"/>
    <n v="1"/>
    <x v="0"/>
    <n v="7620"/>
    <n v="0"/>
    <n v="0"/>
    <n v="0"/>
    <x v="0"/>
    <n v="1"/>
    <n v="1"/>
    <x v="0"/>
    <n v="7620"/>
    <n v="0"/>
    <n v="0"/>
    <x v="0"/>
    <n v="1"/>
    <n v="1"/>
    <x v="0"/>
    <n v="7620"/>
    <n v="0"/>
    <n v="0"/>
    <x v="0"/>
    <n v="1"/>
    <n v="1"/>
    <n v="1"/>
    <n v="7620"/>
    <n v="0"/>
    <n v="0"/>
    <x v="0"/>
    <n v="1"/>
    <n v="1"/>
    <x v="0"/>
    <n v="7620"/>
    <n v="0"/>
    <n v="0"/>
    <x v="0"/>
    <n v="1"/>
    <n v="1"/>
    <x v="0"/>
  </r>
  <r>
    <s v="train"/>
    <n v="913"/>
    <n v="6373"/>
    <n v="5348"/>
    <n v="5348"/>
    <n v="0"/>
    <n v="0"/>
    <x v="24"/>
    <x v="11"/>
    <n v="0"/>
    <x v="0"/>
    <x v="0"/>
    <x v="6"/>
    <n v="5348"/>
    <n v="0"/>
    <n v="0"/>
    <x v="0"/>
    <n v="1"/>
    <n v="0.83916522830691986"/>
    <x v="0"/>
    <n v="5373.5"/>
    <n v="0"/>
    <n v="1"/>
    <n v="4.1666666666666664E-2"/>
    <x v="1"/>
    <n v="1.0047681376215407"/>
    <n v="0.84316648360269886"/>
    <x v="1"/>
    <n v="5373.5"/>
    <n v="1"/>
    <n v="4.1666666666666664E-2"/>
    <x v="1"/>
    <n v="1.0047681376215407"/>
    <n v="1.1860053968549362"/>
    <x v="1"/>
    <n v="5373.5"/>
    <n v="1"/>
    <n v="4.1666666666666664E-2"/>
    <x v="1"/>
    <n v="1.0047681376215407"/>
    <n v="1.1860053968549362"/>
    <n v="1.0047681376215407"/>
    <n v="5348"/>
    <n v="0"/>
    <n v="0"/>
    <x v="0"/>
    <n v="1"/>
    <n v="1.1916604338070307"/>
    <x v="0"/>
    <n v="5348"/>
    <n v="0"/>
    <n v="0"/>
    <x v="0"/>
    <n v="1"/>
    <n v="1.1916604338070307"/>
    <x v="0"/>
  </r>
  <r>
    <s v="test"/>
    <n v="938"/>
    <n v="5300"/>
    <n v="4399"/>
    <n v="4399"/>
    <n v="0"/>
    <n v="0"/>
    <x v="13"/>
    <x v="11"/>
    <n v="0"/>
    <x v="0"/>
    <x v="0"/>
    <x v="7"/>
    <n v="4399"/>
    <n v="0"/>
    <n v="0"/>
    <x v="0"/>
    <n v="1"/>
    <n v="0.83"/>
    <x v="0"/>
    <n v="4408.5"/>
    <n v="0"/>
    <n v="6"/>
    <n v="0.27272727272727271"/>
    <x v="2"/>
    <n v="1.0021595817231188"/>
    <n v="0.83179245283018866"/>
    <x v="2"/>
    <n v="4417.83"/>
    <n v="4"/>
    <n v="0.18181818181818182"/>
    <x v="2"/>
    <n v="1.0042805182996135"/>
    <n v="1.1996840077594657"/>
    <x v="2"/>
    <n v="4417.83"/>
    <n v="4"/>
    <n v="0.18181818181818182"/>
    <x v="2"/>
    <n v="1.0042805182996135"/>
    <n v="1.1996840077594657"/>
    <n v="1.0042805182996135"/>
    <n v="4399"/>
    <n v="0"/>
    <n v="0"/>
    <x v="0"/>
    <n v="1"/>
    <n v="1.2048192771084338"/>
    <x v="0"/>
    <n v="4399"/>
    <n v="0"/>
    <n v="0"/>
    <x v="0"/>
    <n v="1"/>
    <n v="1.2048192771084338"/>
    <x v="0"/>
  </r>
  <r>
    <s v="train"/>
    <n v="949"/>
    <n v="6579"/>
    <n v="6579"/>
    <n v="6579"/>
    <n v="1"/>
    <n v="0"/>
    <x v="4"/>
    <x v="12"/>
    <n v="0"/>
    <x v="0"/>
    <x v="0"/>
    <x v="0"/>
    <n v="6579"/>
    <n v="0"/>
    <n v="0"/>
    <x v="0"/>
    <n v="1"/>
    <n v="1"/>
    <x v="0"/>
    <n v="6579"/>
    <n v="0"/>
    <n v="0"/>
    <n v="0"/>
    <x v="0"/>
    <n v="1"/>
    <n v="1"/>
    <x v="0"/>
    <n v="6579"/>
    <n v="0"/>
    <n v="0"/>
    <x v="0"/>
    <n v="1"/>
    <n v="1"/>
    <x v="0"/>
    <n v="6579"/>
    <n v="0"/>
    <n v="0"/>
    <x v="0"/>
    <n v="1"/>
    <n v="1"/>
    <n v="1"/>
    <n v="6579"/>
    <n v="0"/>
    <n v="0"/>
    <x v="0"/>
    <n v="1"/>
    <n v="1"/>
    <x v="0"/>
    <n v="6579"/>
    <n v="0"/>
    <n v="0"/>
    <x v="0"/>
    <n v="1"/>
    <n v="1"/>
    <x v="0"/>
  </r>
  <r>
    <s v="train"/>
    <n v="956"/>
    <n v="7884"/>
    <n v="7884"/>
    <n v="7884"/>
    <n v="1"/>
    <n v="0"/>
    <x v="20"/>
    <x v="12"/>
    <n v="0"/>
    <x v="0"/>
    <x v="0"/>
    <x v="0"/>
    <n v="7884"/>
    <n v="0"/>
    <n v="0"/>
    <x v="0"/>
    <n v="1"/>
    <n v="1"/>
    <x v="0"/>
    <n v="7884"/>
    <n v="0"/>
    <n v="0"/>
    <n v="0"/>
    <x v="0"/>
    <n v="1"/>
    <n v="1"/>
    <x v="0"/>
    <n v="7884"/>
    <n v="0"/>
    <n v="0"/>
    <x v="0"/>
    <n v="1"/>
    <n v="1"/>
    <x v="0"/>
    <n v="7884"/>
    <n v="0"/>
    <n v="0"/>
    <x v="0"/>
    <n v="1"/>
    <n v="1"/>
    <n v="1"/>
    <n v="7884"/>
    <n v="0"/>
    <n v="0"/>
    <x v="0"/>
    <n v="1"/>
    <n v="1"/>
    <x v="0"/>
    <n v="7884"/>
    <n v="0"/>
    <n v="0"/>
    <x v="0"/>
    <n v="1"/>
    <n v="1"/>
    <x v="0"/>
  </r>
  <r>
    <s v="train"/>
    <n v="957"/>
    <n v="5705"/>
    <n v="5705"/>
    <n v="5705"/>
    <n v="1"/>
    <n v="0"/>
    <x v="3"/>
    <x v="12"/>
    <n v="0"/>
    <x v="0"/>
    <x v="0"/>
    <x v="0"/>
    <n v="5705"/>
    <n v="0"/>
    <n v="0"/>
    <x v="0"/>
    <n v="1"/>
    <n v="1"/>
    <x v="0"/>
    <n v="5705"/>
    <n v="0"/>
    <n v="0"/>
    <n v="0"/>
    <x v="0"/>
    <n v="1"/>
    <n v="1"/>
    <x v="0"/>
    <n v="5705"/>
    <n v="0"/>
    <n v="0"/>
    <x v="0"/>
    <n v="1"/>
    <n v="1"/>
    <x v="0"/>
    <n v="5705"/>
    <n v="0"/>
    <n v="0"/>
    <x v="0"/>
    <n v="1"/>
    <n v="1"/>
    <n v="1"/>
    <n v="5705"/>
    <n v="0"/>
    <n v="0"/>
    <x v="0"/>
    <n v="1"/>
    <n v="1"/>
    <x v="0"/>
    <n v="5705"/>
    <n v="0"/>
    <n v="0"/>
    <x v="0"/>
    <n v="1"/>
    <n v="1"/>
    <x v="0"/>
  </r>
  <r>
    <s v="train"/>
    <n v="959"/>
    <n v="7049"/>
    <n v="7049"/>
    <n v="7049"/>
    <n v="1"/>
    <n v="0"/>
    <x v="19"/>
    <x v="12"/>
    <n v="0"/>
    <x v="0"/>
    <x v="0"/>
    <x v="0"/>
    <n v="7049"/>
    <n v="0"/>
    <n v="0"/>
    <x v="0"/>
    <n v="1"/>
    <n v="1"/>
    <x v="0"/>
    <n v="7049"/>
    <n v="0"/>
    <n v="0"/>
    <n v="0"/>
    <x v="0"/>
    <n v="1"/>
    <n v="1"/>
    <x v="0"/>
    <n v="7049"/>
    <n v="0"/>
    <n v="0"/>
    <x v="0"/>
    <n v="1"/>
    <n v="1"/>
    <x v="0"/>
    <n v="7049"/>
    <n v="0"/>
    <n v="0"/>
    <x v="0"/>
    <n v="1"/>
    <n v="1"/>
    <n v="1"/>
    <n v="7049"/>
    <n v="0"/>
    <n v="0"/>
    <x v="0"/>
    <n v="1"/>
    <n v="1"/>
    <x v="0"/>
    <n v="7049"/>
    <n v="0"/>
    <n v="0"/>
    <x v="0"/>
    <n v="1"/>
    <n v="1"/>
    <x v="0"/>
  </r>
  <r>
    <s v="train"/>
    <n v="960"/>
    <n v="5043"/>
    <n v="5043"/>
    <n v="5043"/>
    <n v="1"/>
    <n v="0"/>
    <x v="0"/>
    <x v="12"/>
    <n v="0"/>
    <x v="0"/>
    <x v="0"/>
    <x v="0"/>
    <n v="5043"/>
    <n v="0"/>
    <n v="0"/>
    <x v="0"/>
    <n v="1"/>
    <n v="1"/>
    <x v="0"/>
    <n v="5043"/>
    <n v="0"/>
    <n v="0"/>
    <n v="0"/>
    <x v="0"/>
    <n v="1"/>
    <n v="1"/>
    <x v="0"/>
    <n v="5043"/>
    <n v="0"/>
    <n v="0"/>
    <x v="0"/>
    <n v="1"/>
    <n v="1"/>
    <x v="0"/>
    <n v="5043"/>
    <n v="0"/>
    <n v="0"/>
    <x v="0"/>
    <n v="1"/>
    <n v="1"/>
    <n v="1"/>
    <n v="5043"/>
    <n v="0"/>
    <n v="0"/>
    <x v="0"/>
    <n v="1"/>
    <n v="1"/>
    <x v="0"/>
    <n v="5043"/>
    <n v="0"/>
    <n v="0"/>
    <x v="0"/>
    <n v="1"/>
    <n v="1"/>
    <x v="0"/>
  </r>
  <r>
    <s v="train"/>
    <n v="965"/>
    <n v="5289"/>
    <n v="5289"/>
    <n v="5289"/>
    <n v="1"/>
    <n v="0"/>
    <x v="3"/>
    <x v="13"/>
    <n v="0"/>
    <x v="0"/>
    <x v="0"/>
    <x v="0"/>
    <n v="5289"/>
    <n v="0"/>
    <n v="0"/>
    <x v="0"/>
    <n v="1"/>
    <n v="1"/>
    <x v="0"/>
    <n v="5289"/>
    <n v="0"/>
    <n v="0"/>
    <n v="0"/>
    <x v="0"/>
    <n v="1"/>
    <n v="1"/>
    <x v="0"/>
    <n v="5289"/>
    <n v="0"/>
    <n v="0"/>
    <x v="0"/>
    <n v="1"/>
    <n v="1"/>
    <x v="0"/>
    <n v="5289"/>
    <n v="0"/>
    <n v="0"/>
    <x v="0"/>
    <n v="1"/>
    <n v="1"/>
    <n v="1"/>
    <n v="5289"/>
    <n v="0"/>
    <n v="0"/>
    <x v="0"/>
    <n v="1"/>
    <n v="1"/>
    <x v="0"/>
    <n v="5289"/>
    <n v="0"/>
    <n v="0"/>
    <x v="0"/>
    <n v="1"/>
    <n v="1"/>
    <x v="0"/>
  </r>
  <r>
    <s v="train"/>
    <n v="371"/>
    <n v="7977"/>
    <n v="7032.5"/>
    <n v="7102.5"/>
    <n v="0"/>
    <n v="3"/>
    <x v="31"/>
    <x v="3"/>
    <n v="2.8301886792452831E-2"/>
    <x v="1"/>
    <x v="1"/>
    <x v="8"/>
    <n v="7102.5"/>
    <n v="0"/>
    <n v="0"/>
    <x v="0"/>
    <n v="1.0099537859936012"/>
    <n v="0.89037232042121095"/>
    <x v="0"/>
    <n v="7102.5"/>
    <n v="0"/>
    <n v="0"/>
    <n v="0"/>
    <x v="0"/>
    <n v="1.0099537859936012"/>
    <n v="0.89037232042121095"/>
    <x v="0"/>
    <n v="7102.5"/>
    <n v="0"/>
    <n v="0"/>
    <x v="0"/>
    <n v="1.0099537859936012"/>
    <n v="1.1231256599788806"/>
    <x v="0"/>
    <n v="7102.5"/>
    <n v="0"/>
    <n v="0"/>
    <x v="0"/>
    <n v="1.0099537859936012"/>
    <n v="1.1231256599788806"/>
    <n v="1"/>
    <n v="7102.5"/>
    <n v="0"/>
    <n v="0"/>
    <x v="0"/>
    <n v="1.0099537859936012"/>
    <n v="1.1231256599788806"/>
    <x v="0"/>
    <n v="7102.5"/>
    <n v="0"/>
    <n v="0"/>
    <x v="0"/>
    <n v="1.0099537859936012"/>
    <n v="1.1231256599788806"/>
    <x v="0"/>
  </r>
  <r>
    <s v="train"/>
    <n v="324"/>
    <n v="7774"/>
    <n v="7727"/>
    <n v="7774"/>
    <n v="1"/>
    <n v="2"/>
    <x v="32"/>
    <x v="2"/>
    <n v="2.8571428571428571E-2"/>
    <x v="2"/>
    <x v="2"/>
    <x v="0"/>
    <n v="7774"/>
    <n v="0"/>
    <n v="0"/>
    <x v="0"/>
    <n v="1.0060825676200336"/>
    <n v="1"/>
    <x v="0"/>
    <n v="7774"/>
    <n v="0"/>
    <n v="0"/>
    <n v="0"/>
    <x v="0"/>
    <n v="1.0060825676200336"/>
    <n v="1"/>
    <x v="0"/>
    <n v="7774"/>
    <n v="0"/>
    <n v="0"/>
    <x v="0"/>
    <n v="1.0060825676200336"/>
    <n v="1"/>
    <x v="0"/>
    <n v="7774"/>
    <n v="0"/>
    <n v="0"/>
    <x v="0"/>
    <n v="1.0060825676200336"/>
    <n v="1"/>
    <n v="1"/>
    <n v="7774"/>
    <n v="0"/>
    <n v="0"/>
    <x v="0"/>
    <n v="1.0060825676200336"/>
    <n v="1"/>
    <x v="0"/>
    <n v="7774"/>
    <n v="0"/>
    <n v="0"/>
    <x v="0"/>
    <n v="1.0060825676200336"/>
    <n v="1"/>
    <x v="0"/>
  </r>
  <r>
    <s v="test"/>
    <n v="292"/>
    <n v="12499"/>
    <n v="11918"/>
    <n v="12396"/>
    <n v="0"/>
    <n v="2"/>
    <x v="33"/>
    <x v="14"/>
    <n v="3.0303030303030304E-2"/>
    <x v="3"/>
    <x v="3"/>
    <x v="9"/>
    <n v="12396"/>
    <n v="0"/>
    <n v="0"/>
    <x v="0"/>
    <n v="1.0401074005705655"/>
    <n v="0.9917593407472598"/>
    <x v="0"/>
    <n v="12396"/>
    <n v="0"/>
    <n v="0"/>
    <n v="0"/>
    <x v="0"/>
    <n v="1.0401074005705655"/>
    <n v="0.9917593407472598"/>
    <x v="0"/>
    <n v="12396"/>
    <n v="0"/>
    <n v="0"/>
    <x v="0"/>
    <n v="1.0401074005705655"/>
    <n v="1.0083091319780575"/>
    <x v="0"/>
    <n v="12396"/>
    <n v="0"/>
    <n v="0"/>
    <x v="0"/>
    <n v="1.0401074005705655"/>
    <n v="1.0083091319780575"/>
    <n v="1"/>
    <n v="12396"/>
    <n v="0"/>
    <n v="0"/>
    <x v="0"/>
    <n v="1.0401074005705655"/>
    <n v="1.0083091319780575"/>
    <x v="0"/>
    <n v="12396"/>
    <n v="0"/>
    <n v="0"/>
    <x v="0"/>
    <n v="1.0401074005705655"/>
    <n v="1.0083091319780575"/>
    <x v="0"/>
  </r>
  <r>
    <s v="test"/>
    <n v="290"/>
    <n v="12428"/>
    <n v="11855"/>
    <n v="12410.5"/>
    <n v="0"/>
    <n v="2"/>
    <x v="34"/>
    <x v="14"/>
    <n v="3.125E-2"/>
    <x v="4"/>
    <x v="4"/>
    <x v="10"/>
    <n v="12410.5"/>
    <n v="0"/>
    <n v="0"/>
    <x v="0"/>
    <n v="1.0468578658793757"/>
    <n v="0.99859188928226583"/>
    <x v="0"/>
    <n v="12410.5"/>
    <n v="0"/>
    <n v="0"/>
    <n v="0"/>
    <x v="0"/>
    <n v="1.0468578658793757"/>
    <n v="0.99859188928226583"/>
    <x v="0"/>
    <n v="12410.5"/>
    <n v="0"/>
    <n v="0"/>
    <x v="0"/>
    <n v="1.0468578658793757"/>
    <n v="1.0014100962894323"/>
    <x v="0"/>
    <n v="12410.5"/>
    <n v="0"/>
    <n v="0"/>
    <x v="0"/>
    <n v="1.0468578658793757"/>
    <n v="1.0014100962894323"/>
    <n v="1"/>
    <n v="12410.5"/>
    <n v="0"/>
    <n v="0"/>
    <x v="0"/>
    <n v="1.0468578658793757"/>
    <n v="1.0014100962894323"/>
    <x v="0"/>
    <n v="12410.5"/>
    <n v="0"/>
    <n v="0"/>
    <x v="0"/>
    <n v="1.0468578658793757"/>
    <n v="1.0014100962894323"/>
    <x v="0"/>
  </r>
  <r>
    <s v="train"/>
    <n v="610"/>
    <n v="10204"/>
    <n v="10141"/>
    <n v="10174"/>
    <n v="0"/>
    <n v="2"/>
    <x v="35"/>
    <x v="7"/>
    <n v="3.3333333333333333E-2"/>
    <x v="5"/>
    <x v="5"/>
    <x v="11"/>
    <n v="10174"/>
    <n v="0"/>
    <n v="0"/>
    <x v="0"/>
    <n v="1.003254116950991"/>
    <n v="0.99705997647981182"/>
    <x v="0"/>
    <n v="10174"/>
    <n v="0"/>
    <n v="0"/>
    <n v="0"/>
    <x v="0"/>
    <n v="1.003254116950991"/>
    <n v="0.99705997647981182"/>
    <x v="0"/>
    <n v="10174"/>
    <n v="0"/>
    <n v="0"/>
    <x v="0"/>
    <n v="1.003254116950991"/>
    <n v="1.0029486927462159"/>
    <x v="0"/>
    <n v="10174"/>
    <n v="0"/>
    <n v="0"/>
    <x v="0"/>
    <n v="1.003254116950991"/>
    <n v="1.0029486927462159"/>
    <n v="1"/>
    <n v="10174"/>
    <n v="0"/>
    <n v="0"/>
    <x v="0"/>
    <n v="1.003254116950991"/>
    <n v="1.0029486927462159"/>
    <x v="0"/>
    <n v="10174"/>
    <n v="0"/>
    <n v="0"/>
    <x v="0"/>
    <n v="1.003254116950991"/>
    <n v="1.0029486927462159"/>
    <x v="0"/>
  </r>
  <r>
    <s v="train"/>
    <n v="316"/>
    <n v="6698"/>
    <n v="6599"/>
    <n v="6632"/>
    <n v="0"/>
    <n v="2"/>
    <x v="8"/>
    <x v="2"/>
    <n v="3.4482758620689655E-2"/>
    <x v="6"/>
    <x v="6"/>
    <x v="12"/>
    <n v="6632"/>
    <n v="0"/>
    <n v="0"/>
    <x v="0"/>
    <n v="1.0050007576905591"/>
    <n v="0.99014631233203942"/>
    <x v="0"/>
    <n v="6632"/>
    <n v="0"/>
    <n v="0"/>
    <n v="0"/>
    <x v="0"/>
    <n v="1.0050007576905591"/>
    <n v="0.99014631233203942"/>
    <x v="0"/>
    <n v="6632"/>
    <n v="0"/>
    <n v="0"/>
    <x v="0"/>
    <n v="1.0050007576905591"/>
    <n v="1.0099517490952956"/>
    <x v="0"/>
    <n v="6632"/>
    <n v="0"/>
    <n v="0"/>
    <x v="0"/>
    <n v="1.0050007576905591"/>
    <n v="1.0099517490952956"/>
    <n v="1"/>
    <n v="6632"/>
    <n v="0"/>
    <n v="0"/>
    <x v="0"/>
    <n v="1.0050007576905591"/>
    <n v="1.0099517490952956"/>
    <x v="0"/>
    <n v="6632"/>
    <n v="0"/>
    <n v="0"/>
    <x v="0"/>
    <n v="1.0050007576905591"/>
    <n v="1.0099517490952956"/>
    <x v="0"/>
  </r>
  <r>
    <s v="train"/>
    <n v="327"/>
    <n v="7281"/>
    <n v="7048.5"/>
    <n v="7128.5"/>
    <n v="0"/>
    <n v="3"/>
    <x v="36"/>
    <x v="2"/>
    <n v="3.5714285714285712E-2"/>
    <x v="7"/>
    <x v="7"/>
    <x v="13"/>
    <n v="7128.5"/>
    <n v="0"/>
    <n v="0"/>
    <x v="0"/>
    <n v="1.0113499326097752"/>
    <n v="0.97905507485235543"/>
    <x v="0"/>
    <n v="7128.5"/>
    <n v="0"/>
    <n v="0"/>
    <n v="0"/>
    <x v="0"/>
    <n v="1.0113499326097752"/>
    <n v="0.97905507485235543"/>
    <x v="0"/>
    <n v="7128.5"/>
    <n v="0"/>
    <n v="0"/>
    <x v="0"/>
    <n v="1.0113499326097752"/>
    <n v="1.021392999929859"/>
    <x v="0"/>
    <n v="7128.5"/>
    <n v="0"/>
    <n v="0"/>
    <x v="0"/>
    <n v="1.0113499326097752"/>
    <n v="1.021392999929859"/>
    <n v="1"/>
    <n v="7128.5"/>
    <n v="0"/>
    <n v="0"/>
    <x v="0"/>
    <n v="1.0113499326097752"/>
    <n v="1.021392999929859"/>
    <x v="0"/>
    <n v="7128.5"/>
    <n v="0"/>
    <n v="0"/>
    <x v="0"/>
    <n v="1.0113499326097752"/>
    <n v="1.021392999929859"/>
    <x v="0"/>
  </r>
  <r>
    <s v="test"/>
    <n v="340"/>
    <n v="6581"/>
    <n v="6529"/>
    <n v="6581"/>
    <n v="1"/>
    <n v="2"/>
    <x v="37"/>
    <x v="2"/>
    <n v="3.5714285714285712E-2"/>
    <x v="7"/>
    <x v="8"/>
    <x v="0"/>
    <n v="6581"/>
    <n v="0"/>
    <n v="0"/>
    <x v="0"/>
    <n v="1.0079644662275999"/>
    <n v="1"/>
    <x v="0"/>
    <n v="6581"/>
    <n v="0"/>
    <n v="0"/>
    <n v="0"/>
    <x v="0"/>
    <n v="1.0079644662275999"/>
    <n v="1"/>
    <x v="0"/>
    <n v="6581"/>
    <n v="0"/>
    <n v="0"/>
    <x v="0"/>
    <n v="1.0079644662275999"/>
    <n v="1"/>
    <x v="0"/>
    <n v="6581"/>
    <n v="0"/>
    <n v="0"/>
    <x v="0"/>
    <n v="1.0079644662275999"/>
    <n v="1"/>
    <n v="1"/>
    <n v="6581"/>
    <n v="0"/>
    <n v="0"/>
    <x v="0"/>
    <n v="1.0079644662275999"/>
    <n v="1"/>
    <x v="0"/>
    <n v="6581"/>
    <n v="0"/>
    <n v="0"/>
    <x v="0"/>
    <n v="1.0079644662275999"/>
    <n v="1"/>
    <x v="0"/>
  </r>
  <r>
    <s v="train"/>
    <n v="318"/>
    <n v="7224"/>
    <n v="7213"/>
    <n v="7217"/>
    <n v="0"/>
    <n v="2"/>
    <x v="38"/>
    <x v="2"/>
    <n v="3.7037037037037035E-2"/>
    <x v="8"/>
    <x v="9"/>
    <x v="14"/>
    <n v="7217"/>
    <n v="0"/>
    <n v="0"/>
    <x v="0"/>
    <n v="1.0005545542769998"/>
    <n v="0.99903100775193798"/>
    <x v="0"/>
    <n v="7217"/>
    <n v="0"/>
    <n v="0"/>
    <n v="0"/>
    <x v="0"/>
    <n v="1.0005545542769998"/>
    <n v="0.99903100775193798"/>
    <x v="0"/>
    <n v="7217"/>
    <n v="0"/>
    <n v="0"/>
    <x v="0"/>
    <n v="1.0005545542769998"/>
    <n v="1.0009699321047527"/>
    <x v="0"/>
    <n v="7217"/>
    <n v="0"/>
    <n v="0"/>
    <x v="0"/>
    <n v="1.0005545542769998"/>
    <n v="1.0009699321047527"/>
    <n v="1"/>
    <n v="7217"/>
    <n v="0"/>
    <n v="0"/>
    <x v="0"/>
    <n v="1.0005545542769998"/>
    <n v="1.0009699321047527"/>
    <x v="0"/>
    <n v="7217"/>
    <n v="1"/>
    <n v="1.8518518518518517E-2"/>
    <x v="4"/>
    <n v="1.0005545542769998"/>
    <n v="1.0009699321047527"/>
    <x v="0"/>
  </r>
  <r>
    <s v="train"/>
    <n v="310"/>
    <n v="7377"/>
    <n v="7197"/>
    <n v="7278.5"/>
    <n v="0"/>
    <n v="3"/>
    <x v="39"/>
    <x v="2"/>
    <n v="3.7499999999999999E-2"/>
    <x v="9"/>
    <x v="10"/>
    <x v="15"/>
    <n v="7278.5"/>
    <n v="0"/>
    <n v="0"/>
    <x v="0"/>
    <n v="1.0113241628456302"/>
    <n v="0.98664768876236952"/>
    <x v="0"/>
    <n v="7278.5"/>
    <n v="0"/>
    <n v="0"/>
    <n v="0"/>
    <x v="0"/>
    <n v="1.0113241628456302"/>
    <n v="0.98664768876236952"/>
    <x v="0"/>
    <n v="7278.5"/>
    <n v="0"/>
    <n v="0"/>
    <x v="0"/>
    <n v="1.0113241628456302"/>
    <n v="1.0135330081747613"/>
    <x v="0"/>
    <n v="7278.5"/>
    <n v="0"/>
    <n v="0"/>
    <x v="0"/>
    <n v="1.0113241628456302"/>
    <n v="1.0135330081747613"/>
    <n v="1"/>
    <n v="7278.5"/>
    <n v="0"/>
    <n v="0"/>
    <x v="0"/>
    <n v="1.0113241628456302"/>
    <n v="1.0135330081747613"/>
    <x v="0"/>
    <n v="7278.5"/>
    <n v="0"/>
    <n v="0"/>
    <x v="0"/>
    <n v="1.0113241628456302"/>
    <n v="1.0135330081747613"/>
    <x v="0"/>
  </r>
  <r>
    <s v="test"/>
    <n v="488"/>
    <n v="8707"/>
    <n v="8492"/>
    <n v="8548.5"/>
    <n v="0"/>
    <n v="2"/>
    <x v="40"/>
    <x v="5"/>
    <n v="3.8461538461538464E-2"/>
    <x v="10"/>
    <x v="11"/>
    <x v="16"/>
    <n v="8548.5"/>
    <n v="0"/>
    <n v="0"/>
    <x v="0"/>
    <n v="1.0066533207724917"/>
    <n v="0.98179625588606867"/>
    <x v="0"/>
    <n v="8548.5"/>
    <n v="0"/>
    <n v="0"/>
    <n v="0"/>
    <x v="0"/>
    <n v="1.0066533207724917"/>
    <n v="0.98179625588606867"/>
    <x v="0"/>
    <n v="8548.5"/>
    <n v="0"/>
    <n v="0"/>
    <x v="0"/>
    <n v="1.0066533207724917"/>
    <n v="1.0185412645493361"/>
    <x v="0"/>
    <n v="8548.5"/>
    <n v="0"/>
    <n v="0"/>
    <x v="0"/>
    <n v="1.0066533207724917"/>
    <n v="1.0185412645493361"/>
    <n v="1"/>
    <n v="8548.5"/>
    <n v="0"/>
    <n v="0"/>
    <x v="0"/>
    <n v="1.0066533207724917"/>
    <n v="1.0185412645493361"/>
    <x v="0"/>
    <n v="8548.5"/>
    <n v="0"/>
    <n v="0"/>
    <x v="0"/>
    <n v="1.0066533207724917"/>
    <n v="1.0185412645493361"/>
    <x v="0"/>
  </r>
  <r>
    <s v="train"/>
    <n v="321"/>
    <n v="6965"/>
    <n v="6919"/>
    <n v="6965"/>
    <n v="1"/>
    <n v="2"/>
    <x v="41"/>
    <x v="2"/>
    <n v="4.1666666666666664E-2"/>
    <x v="11"/>
    <x v="12"/>
    <x v="0"/>
    <n v="6965"/>
    <n v="0"/>
    <n v="0"/>
    <x v="0"/>
    <n v="1.0066483595895361"/>
    <n v="1"/>
    <x v="0"/>
    <n v="6965"/>
    <n v="0"/>
    <n v="0"/>
    <n v="0"/>
    <x v="0"/>
    <n v="1.0066483595895361"/>
    <n v="1"/>
    <x v="0"/>
    <n v="6965"/>
    <n v="0"/>
    <n v="0"/>
    <x v="0"/>
    <n v="1.0066483595895361"/>
    <n v="1"/>
    <x v="0"/>
    <n v="6965"/>
    <n v="0"/>
    <n v="0"/>
    <x v="0"/>
    <n v="1.0066483595895361"/>
    <n v="1"/>
    <n v="1"/>
    <n v="6965"/>
    <n v="0"/>
    <n v="0"/>
    <x v="0"/>
    <n v="1.0066483595895361"/>
    <n v="1"/>
    <x v="0"/>
    <n v="6965"/>
    <n v="0"/>
    <n v="0"/>
    <x v="0"/>
    <n v="1.0066483595895361"/>
    <n v="1"/>
    <x v="0"/>
  </r>
  <r>
    <s v="test"/>
    <n v="534"/>
    <n v="8353"/>
    <n v="7740"/>
    <n v="7881.5"/>
    <n v="0"/>
    <n v="3"/>
    <x v="32"/>
    <x v="6"/>
    <n v="4.2857142857142858E-2"/>
    <x v="12"/>
    <x v="13"/>
    <x v="17"/>
    <n v="7881.5"/>
    <n v="0"/>
    <n v="0"/>
    <x v="0"/>
    <n v="1.01828165374677"/>
    <n v="0.94355321441398299"/>
    <x v="0"/>
    <n v="7881.5"/>
    <n v="0"/>
    <n v="0"/>
    <n v="0"/>
    <x v="0"/>
    <n v="1.01828165374677"/>
    <n v="0.94355321441398299"/>
    <x v="0"/>
    <n v="7881.5"/>
    <n v="0"/>
    <n v="0"/>
    <x v="0"/>
    <n v="1.01828165374677"/>
    <n v="1.0598236376324304"/>
    <x v="0"/>
    <n v="7881.5"/>
    <n v="0"/>
    <n v="0"/>
    <x v="0"/>
    <n v="1.01828165374677"/>
    <n v="1.0598236376324304"/>
    <n v="1"/>
    <n v="7881.5"/>
    <n v="0"/>
    <n v="0"/>
    <x v="0"/>
    <n v="1.01828165374677"/>
    <n v="1.0598236376324304"/>
    <x v="0"/>
    <n v="7881.5"/>
    <n v="0"/>
    <n v="0"/>
    <x v="0"/>
    <n v="1.01828165374677"/>
    <n v="1.0598236376324304"/>
    <x v="0"/>
  </r>
  <r>
    <s v="test"/>
    <n v="386"/>
    <n v="10101"/>
    <n v="8685.5"/>
    <n v="8730.5"/>
    <n v="0"/>
    <n v="6"/>
    <x v="42"/>
    <x v="3"/>
    <n v="4.4117647058823532E-2"/>
    <x v="13"/>
    <x v="14"/>
    <x v="18"/>
    <n v="8730.5"/>
    <n v="0"/>
    <n v="0"/>
    <x v="0"/>
    <n v="1.0051810488745609"/>
    <n v="0.8643203643203643"/>
    <x v="0"/>
    <n v="8730.5"/>
    <n v="0"/>
    <n v="0"/>
    <n v="0"/>
    <x v="0"/>
    <n v="1.0051810488745609"/>
    <n v="0.8643203643203643"/>
    <x v="0"/>
    <n v="8730.5"/>
    <n v="0"/>
    <n v="0"/>
    <x v="0"/>
    <n v="1.0051810488745609"/>
    <n v="1.156978409025829"/>
    <x v="0"/>
    <n v="8730.5"/>
    <n v="0"/>
    <n v="0"/>
    <x v="0"/>
    <n v="1.0051810488745609"/>
    <n v="1.156978409025829"/>
    <n v="1"/>
    <n v="8730.5"/>
    <n v="0"/>
    <n v="0"/>
    <x v="0"/>
    <n v="1.0051810488745609"/>
    <n v="1.156978409025829"/>
    <x v="0"/>
    <n v="8730.5"/>
    <n v="1"/>
    <n v="7.3529411764705881E-3"/>
    <x v="5"/>
    <n v="1.0051810488745609"/>
    <n v="1.156978409025829"/>
    <x v="0"/>
  </r>
  <r>
    <s v="test"/>
    <n v="297"/>
    <n v="10242"/>
    <n v="9485"/>
    <n v="10175.5"/>
    <n v="0"/>
    <n v="2"/>
    <x v="43"/>
    <x v="14"/>
    <n v="4.6511627906976744E-2"/>
    <x v="14"/>
    <x v="15"/>
    <x v="19"/>
    <n v="10175.5"/>
    <n v="0"/>
    <n v="0"/>
    <x v="0"/>
    <n v="1.0727991565629942"/>
    <n v="0.99350712751415737"/>
    <x v="0"/>
    <n v="10175.5"/>
    <n v="0"/>
    <n v="0"/>
    <n v="0"/>
    <x v="0"/>
    <n v="1.0727991565629942"/>
    <n v="0.99350712751415737"/>
    <x v="0"/>
    <n v="10175.5"/>
    <n v="0"/>
    <n v="0"/>
    <x v="0"/>
    <n v="1.0727991565629942"/>
    <n v="1.0065353053903985"/>
    <x v="0"/>
    <n v="10175.5"/>
    <n v="0"/>
    <n v="0"/>
    <x v="0"/>
    <n v="1.0727991565629942"/>
    <n v="1.0065353053903985"/>
    <n v="1"/>
    <n v="10175.5"/>
    <n v="0"/>
    <n v="0"/>
    <x v="0"/>
    <n v="1.0727991565629942"/>
    <n v="1.0065353053903985"/>
    <x v="0"/>
    <n v="10175.5"/>
    <n v="0"/>
    <n v="0"/>
    <x v="0"/>
    <n v="1.0727991565629942"/>
    <n v="1.0065353053903985"/>
    <x v="0"/>
  </r>
  <r>
    <s v="test"/>
    <n v="295"/>
    <n v="11877"/>
    <n v="11344"/>
    <n v="11867"/>
    <n v="0"/>
    <n v="3"/>
    <x v="44"/>
    <x v="14"/>
    <n v="4.9180327868852458E-2"/>
    <x v="15"/>
    <x v="16"/>
    <x v="20"/>
    <n v="11867"/>
    <n v="0"/>
    <n v="0"/>
    <x v="0"/>
    <n v="1.0461036671368125"/>
    <n v="0.99915803654121416"/>
    <x v="0"/>
    <n v="11867"/>
    <n v="0"/>
    <n v="0"/>
    <n v="0"/>
    <x v="0"/>
    <n v="1.0461036671368125"/>
    <n v="0.99915803654121416"/>
    <x v="0"/>
    <n v="11867"/>
    <n v="0"/>
    <n v="0"/>
    <x v="0"/>
    <n v="1.0461036671368125"/>
    <n v="1.0008426729586248"/>
    <x v="0"/>
    <n v="11867"/>
    <n v="0"/>
    <n v="0"/>
    <x v="0"/>
    <n v="1.0461036671368125"/>
    <n v="1.0008426729586248"/>
    <n v="1"/>
    <n v="11867"/>
    <n v="0"/>
    <n v="0"/>
    <x v="0"/>
    <n v="1.0461036671368125"/>
    <n v="1.0008426729586248"/>
    <x v="0"/>
    <n v="11867"/>
    <n v="0"/>
    <n v="0"/>
    <x v="0"/>
    <n v="1.0461036671368125"/>
    <n v="1.0008426729586248"/>
    <x v="0"/>
  </r>
  <r>
    <s v="train"/>
    <n v="220"/>
    <n v="5495"/>
    <n v="4445"/>
    <n v="4991"/>
    <n v="0"/>
    <n v="4"/>
    <x v="45"/>
    <x v="1"/>
    <n v="5.128205128205128E-2"/>
    <x v="16"/>
    <x v="17"/>
    <x v="21"/>
    <n v="4991"/>
    <n v="0"/>
    <n v="0"/>
    <x v="0"/>
    <n v="1.1228346456692913"/>
    <n v="0.90828025477707008"/>
    <x v="0"/>
    <n v="4991"/>
    <n v="0"/>
    <n v="0"/>
    <n v="0"/>
    <x v="0"/>
    <n v="1.1228346456692913"/>
    <n v="0.90828025477707008"/>
    <x v="0"/>
    <n v="4991"/>
    <n v="0"/>
    <n v="0"/>
    <x v="0"/>
    <n v="1.1228346456692913"/>
    <n v="1.1009817671809257"/>
    <x v="0"/>
    <n v="4991"/>
    <n v="0"/>
    <n v="0"/>
    <x v="0"/>
    <n v="1.1228346456692913"/>
    <n v="1.1009817671809257"/>
    <n v="1"/>
    <n v="4991"/>
    <n v="0"/>
    <n v="0"/>
    <x v="0"/>
    <n v="1.1228346456692913"/>
    <n v="1.1009817671809257"/>
    <x v="0"/>
    <n v="4991"/>
    <n v="0"/>
    <n v="0"/>
    <x v="0"/>
    <n v="1.1228346456692913"/>
    <n v="1.1009817671809257"/>
    <x v="0"/>
  </r>
  <r>
    <s v="train"/>
    <n v="279"/>
    <n v="11881"/>
    <n v="11270"/>
    <n v="11802"/>
    <n v="0"/>
    <n v="3"/>
    <x v="8"/>
    <x v="14"/>
    <n v="5.1724137931034482E-2"/>
    <x v="17"/>
    <x v="18"/>
    <x v="22"/>
    <n v="11802"/>
    <n v="0"/>
    <n v="0"/>
    <x v="0"/>
    <n v="1.0472049689440994"/>
    <n v="0.99335072805319413"/>
    <x v="0"/>
    <n v="11802"/>
    <n v="0"/>
    <n v="0"/>
    <n v="0"/>
    <x v="0"/>
    <n v="1.0472049689440994"/>
    <n v="0.99335072805319413"/>
    <x v="0"/>
    <n v="11802"/>
    <n v="0"/>
    <n v="0"/>
    <x v="0"/>
    <n v="1.0472049689440994"/>
    <n v="1.006693780715133"/>
    <x v="0"/>
    <n v="11802"/>
    <n v="0"/>
    <n v="0"/>
    <x v="0"/>
    <n v="1.0472049689440994"/>
    <n v="1.006693780715133"/>
    <n v="1"/>
    <n v="11802"/>
    <n v="0"/>
    <n v="0"/>
    <x v="0"/>
    <n v="1.0472049689440994"/>
    <n v="1.006693780715133"/>
    <x v="0"/>
    <n v="11802"/>
    <n v="1"/>
    <n v="1.7241379310344827E-2"/>
    <x v="6"/>
    <n v="1.0472049689440994"/>
    <n v="1.006693780715133"/>
    <x v="0"/>
  </r>
  <r>
    <s v="test"/>
    <n v="337"/>
    <n v="7192"/>
    <n v="7162"/>
    <n v="7170"/>
    <n v="0"/>
    <n v="3"/>
    <x v="37"/>
    <x v="2"/>
    <n v="5.3571428571428568E-2"/>
    <x v="18"/>
    <x v="19"/>
    <x v="23"/>
    <n v="7170"/>
    <n v="0"/>
    <n v="0"/>
    <x v="0"/>
    <n v="1.001117006422787"/>
    <n v="0.99694104560622909"/>
    <x v="0"/>
    <n v="7170"/>
    <n v="0"/>
    <n v="0"/>
    <n v="0"/>
    <x v="0"/>
    <n v="1.001117006422787"/>
    <n v="0.99694104560622909"/>
    <x v="0"/>
    <n v="7170"/>
    <n v="0"/>
    <n v="0"/>
    <x v="0"/>
    <n v="1.001117006422787"/>
    <n v="1.0030683403068341"/>
    <x v="0"/>
    <n v="7170"/>
    <n v="0"/>
    <n v="0"/>
    <x v="0"/>
    <n v="1.001117006422787"/>
    <n v="1.0030683403068341"/>
    <n v="1"/>
    <n v="7170"/>
    <n v="0"/>
    <n v="0"/>
    <x v="0"/>
    <n v="1.001117006422787"/>
    <n v="1.0030683403068341"/>
    <x v="0"/>
    <n v="7170"/>
    <n v="0"/>
    <n v="0"/>
    <x v="0"/>
    <n v="1.001117006422787"/>
    <n v="1.0030683403068341"/>
    <x v="0"/>
  </r>
  <r>
    <s v="test"/>
    <n v="285"/>
    <n v="11395"/>
    <n v="10748"/>
    <n v="11326.5"/>
    <n v="0"/>
    <n v="3"/>
    <x v="38"/>
    <x v="14"/>
    <n v="5.5555555555555552E-2"/>
    <x v="19"/>
    <x v="20"/>
    <x v="24"/>
    <n v="11326.5"/>
    <n v="0"/>
    <n v="0"/>
    <x v="0"/>
    <n v="1.0538239672497209"/>
    <n v="0.99398859148749452"/>
    <x v="0"/>
    <n v="11326.5"/>
    <n v="0"/>
    <n v="0"/>
    <n v="0"/>
    <x v="0"/>
    <n v="1.0538239672497209"/>
    <n v="0.99398859148749452"/>
    <x v="0"/>
    <n v="11326.5"/>
    <n v="0"/>
    <n v="0"/>
    <x v="0"/>
    <n v="1.0538239672497209"/>
    <n v="1.0060477640930561"/>
    <x v="0"/>
    <n v="11326.5"/>
    <n v="0"/>
    <n v="0"/>
    <x v="0"/>
    <n v="1.0538239672497209"/>
    <n v="1.0060477640930561"/>
    <n v="1"/>
    <n v="11326.5"/>
    <n v="0"/>
    <n v="0"/>
    <x v="0"/>
    <n v="1.0538239672497209"/>
    <n v="1.0060477640930561"/>
    <x v="0"/>
    <n v="11326.5"/>
    <n v="0"/>
    <n v="0"/>
    <x v="0"/>
    <n v="1.0538239672497209"/>
    <n v="1.0060477640930561"/>
    <x v="0"/>
  </r>
  <r>
    <s v="train"/>
    <n v="319"/>
    <n v="6830"/>
    <n v="6650"/>
    <n v="6828"/>
    <n v="0"/>
    <n v="3"/>
    <x v="40"/>
    <x v="2"/>
    <n v="5.7692307692307696E-2"/>
    <x v="20"/>
    <x v="21"/>
    <x v="25"/>
    <n v="6828"/>
    <n v="0"/>
    <n v="0"/>
    <x v="0"/>
    <n v="1.026766917293233"/>
    <n v="0.99970717423133237"/>
    <x v="0"/>
    <n v="6828"/>
    <n v="0"/>
    <n v="0"/>
    <n v="0"/>
    <x v="0"/>
    <n v="1.026766917293233"/>
    <n v="0.99970717423133237"/>
    <x v="0"/>
    <n v="6828"/>
    <n v="0"/>
    <n v="0"/>
    <x v="0"/>
    <n v="1.026766917293233"/>
    <n v="1.0002929115407146"/>
    <x v="0"/>
    <n v="6828"/>
    <n v="0"/>
    <n v="0"/>
    <x v="0"/>
    <n v="1.026766917293233"/>
    <n v="1.0002929115407146"/>
    <n v="1"/>
    <n v="6828"/>
    <n v="0"/>
    <n v="0"/>
    <x v="0"/>
    <n v="1.026766917293233"/>
    <n v="1.0002929115407146"/>
    <x v="0"/>
    <n v="6828"/>
    <n v="0"/>
    <n v="0"/>
    <x v="0"/>
    <n v="1.026766917293233"/>
    <n v="1.0002929115407146"/>
    <x v="0"/>
  </r>
  <r>
    <s v="train"/>
    <n v="309"/>
    <n v="6887"/>
    <n v="6692"/>
    <n v="6881.5"/>
    <n v="0"/>
    <n v="3"/>
    <x v="46"/>
    <x v="2"/>
    <n v="0.06"/>
    <x v="21"/>
    <x v="22"/>
    <x v="26"/>
    <n v="6881.5"/>
    <n v="0"/>
    <n v="0"/>
    <x v="0"/>
    <n v="1.028317393903168"/>
    <n v="0.99920139393059382"/>
    <x v="0"/>
    <n v="6881.5"/>
    <n v="0"/>
    <n v="0"/>
    <n v="0"/>
    <x v="0"/>
    <n v="1.028317393903168"/>
    <n v="0.99920139393059382"/>
    <x v="0"/>
    <n v="6881.5"/>
    <n v="0"/>
    <n v="0"/>
    <x v="0"/>
    <n v="1.028317393903168"/>
    <n v="1.0007992443507956"/>
    <x v="0"/>
    <n v="6881.5"/>
    <n v="0"/>
    <n v="0"/>
    <x v="0"/>
    <n v="1.028317393903168"/>
    <n v="1.0007992443507956"/>
    <n v="1"/>
    <n v="6881.5"/>
    <n v="0"/>
    <n v="0"/>
    <x v="0"/>
    <n v="1.028317393903168"/>
    <n v="1.0007992443507956"/>
    <x v="0"/>
    <n v="6881.5"/>
    <n v="0"/>
    <n v="0"/>
    <x v="0"/>
    <n v="1.028317393903168"/>
    <n v="1.0007992443507956"/>
    <x v="0"/>
  </r>
  <r>
    <s v="train"/>
    <n v="22"/>
    <n v="5127"/>
    <n v="4942"/>
    <n v="5063"/>
    <n v="0"/>
    <n v="2"/>
    <x v="47"/>
    <x v="15"/>
    <n v="6.0606060606060608E-2"/>
    <x v="22"/>
    <x v="23"/>
    <x v="27"/>
    <n v="5063"/>
    <n v="0"/>
    <n v="0"/>
    <x v="0"/>
    <n v="1.0244840145690004"/>
    <n v="0.98751706651062998"/>
    <x v="0"/>
    <n v="5063"/>
    <n v="0"/>
    <n v="0"/>
    <n v="0"/>
    <x v="0"/>
    <n v="1.0244840145690004"/>
    <n v="0.98751706651062998"/>
    <x v="0"/>
    <n v="5063"/>
    <n v="0"/>
    <n v="0"/>
    <x v="0"/>
    <n v="1.0244840145690004"/>
    <n v="1.0126407268417934"/>
    <x v="0"/>
    <n v="5063"/>
    <n v="0"/>
    <n v="0"/>
    <x v="0"/>
    <n v="1.0244840145690004"/>
    <n v="1.0126407268417934"/>
    <n v="1"/>
    <n v="5063"/>
    <n v="0"/>
    <n v="0"/>
    <x v="0"/>
    <n v="1.0244840145690004"/>
    <n v="1.0126407268417934"/>
    <x v="0"/>
    <n v="5063"/>
    <n v="0"/>
    <n v="0"/>
    <x v="0"/>
    <n v="1.0244840145690004"/>
    <n v="1.0126407268417934"/>
    <x v="0"/>
  </r>
  <r>
    <s v="train"/>
    <n v="332"/>
    <n v="6850"/>
    <n v="6733"/>
    <n v="6780"/>
    <n v="0"/>
    <n v="4"/>
    <x v="34"/>
    <x v="2"/>
    <n v="6.25E-2"/>
    <x v="23"/>
    <x v="24"/>
    <x v="28"/>
    <n v="6780"/>
    <n v="0"/>
    <n v="0"/>
    <x v="0"/>
    <n v="1.0069805435912669"/>
    <n v="0.98978102189781025"/>
    <x v="0"/>
    <n v="6780"/>
    <n v="0"/>
    <n v="0"/>
    <n v="0"/>
    <x v="0"/>
    <n v="1.0069805435912669"/>
    <n v="0.98978102189781025"/>
    <x v="0"/>
    <n v="6780"/>
    <n v="0"/>
    <n v="0"/>
    <x v="0"/>
    <n v="1.0069805435912669"/>
    <n v="1.0103244837758112"/>
    <x v="0"/>
    <n v="6780"/>
    <n v="0"/>
    <n v="0"/>
    <x v="0"/>
    <n v="1.0069805435912669"/>
    <n v="1.0103244837758112"/>
    <n v="1"/>
    <n v="6780"/>
    <n v="0"/>
    <n v="0"/>
    <x v="0"/>
    <n v="1.0069805435912669"/>
    <n v="1.0103244837758112"/>
    <x v="0"/>
    <n v="6780"/>
    <n v="0"/>
    <n v="0"/>
    <x v="0"/>
    <n v="1.0069805435912669"/>
    <n v="1.0103244837758112"/>
    <x v="0"/>
  </r>
  <r>
    <s v="train"/>
    <n v="604"/>
    <n v="17155"/>
    <n v="16849"/>
    <n v="17001"/>
    <n v="0"/>
    <n v="9"/>
    <x v="48"/>
    <x v="7"/>
    <n v="6.25E-2"/>
    <x v="23"/>
    <x v="25"/>
    <x v="29"/>
    <n v="17001"/>
    <n v="0"/>
    <n v="0"/>
    <x v="0"/>
    <n v="1.0090213069024867"/>
    <n v="0.99102302535703879"/>
    <x v="0"/>
    <n v="17001"/>
    <n v="0"/>
    <n v="0"/>
    <n v="0"/>
    <x v="0"/>
    <n v="1.0090213069024867"/>
    <n v="0.99102302535703879"/>
    <x v="0"/>
    <n v="17001"/>
    <n v="0"/>
    <n v="0"/>
    <x v="0"/>
    <n v="1.0090213069024867"/>
    <n v="1.0090582906887831"/>
    <x v="0"/>
    <n v="17001"/>
    <n v="0"/>
    <n v="0"/>
    <x v="0"/>
    <n v="1.0090213069024867"/>
    <n v="1.0090582906887831"/>
    <n v="1"/>
    <n v="17001"/>
    <n v="0"/>
    <n v="0"/>
    <x v="0"/>
    <n v="1.0090213069024867"/>
    <n v="1.0090582906887831"/>
    <x v="0"/>
    <n v="17001"/>
    <n v="0"/>
    <n v="0"/>
    <x v="0"/>
    <n v="1.0090213069024867"/>
    <n v="1.0090582906887831"/>
    <x v="0"/>
  </r>
  <r>
    <s v="train"/>
    <n v="607"/>
    <n v="9895"/>
    <n v="9604"/>
    <n v="9895"/>
    <n v="1"/>
    <n v="2"/>
    <x v="23"/>
    <x v="7"/>
    <n v="6.25E-2"/>
    <x v="23"/>
    <x v="26"/>
    <x v="0"/>
    <n v="9895"/>
    <n v="0"/>
    <n v="0"/>
    <x v="0"/>
    <n v="1.0302998750520616"/>
    <n v="1"/>
    <x v="0"/>
    <n v="9895"/>
    <n v="0"/>
    <n v="0"/>
    <n v="0"/>
    <x v="0"/>
    <n v="1.0302998750520616"/>
    <n v="1"/>
    <x v="0"/>
    <n v="9895"/>
    <n v="0"/>
    <n v="0"/>
    <x v="0"/>
    <n v="1.0302998750520616"/>
    <n v="1"/>
    <x v="0"/>
    <n v="9895"/>
    <n v="0"/>
    <n v="0"/>
    <x v="0"/>
    <n v="1.0302998750520616"/>
    <n v="1"/>
    <n v="1"/>
    <n v="9895"/>
    <n v="0"/>
    <n v="0"/>
    <x v="0"/>
    <n v="1.0302998750520616"/>
    <n v="1"/>
    <x v="0"/>
    <n v="9895"/>
    <n v="0"/>
    <n v="0"/>
    <x v="0"/>
    <n v="1.0302998750520616"/>
    <n v="1"/>
    <x v="0"/>
  </r>
  <r>
    <s v="train"/>
    <n v="217"/>
    <n v="7060"/>
    <n v="5410"/>
    <n v="6494.5"/>
    <n v="0"/>
    <n v="4"/>
    <x v="49"/>
    <x v="1"/>
    <n v="6.3492063492063489E-2"/>
    <x v="24"/>
    <x v="27"/>
    <x v="30"/>
    <n v="6494.5"/>
    <n v="0"/>
    <n v="0"/>
    <x v="0"/>
    <n v="1.2004621072088724"/>
    <n v="0.91990084985835696"/>
    <x v="0"/>
    <n v="6494.5"/>
    <n v="0"/>
    <n v="0"/>
    <n v="0"/>
    <x v="0"/>
    <n v="1.2004621072088724"/>
    <n v="0.91990084985835696"/>
    <x v="0"/>
    <n v="6494.5"/>
    <n v="0"/>
    <n v="0"/>
    <x v="0"/>
    <n v="1.2004621072088724"/>
    <n v="1.0870736777273078"/>
    <x v="0"/>
    <n v="6494.5"/>
    <n v="0"/>
    <n v="0"/>
    <x v="0"/>
    <n v="1.2004621072088724"/>
    <n v="1.0870736777273078"/>
    <n v="1"/>
    <n v="6494.5"/>
    <n v="0"/>
    <n v="0"/>
    <x v="0"/>
    <n v="1.2004621072088724"/>
    <n v="1.0870736777273078"/>
    <x v="0"/>
    <n v="6494.5"/>
    <n v="0"/>
    <n v="0"/>
    <x v="0"/>
    <n v="1.2004621072088724"/>
    <n v="1.0870736777273078"/>
    <x v="0"/>
  </r>
  <r>
    <s v="train"/>
    <n v="574"/>
    <n v="2868"/>
    <n v="2080.5"/>
    <n v="2242"/>
    <n v="0"/>
    <n v="3"/>
    <x v="50"/>
    <x v="16"/>
    <n v="6.3829787234042548E-2"/>
    <x v="25"/>
    <x v="28"/>
    <x v="31"/>
    <n v="2242"/>
    <n v="0"/>
    <n v="0"/>
    <x v="0"/>
    <n v="1.0776255707762556"/>
    <n v="0.78172942817294278"/>
    <x v="0"/>
    <n v="2242"/>
    <n v="0"/>
    <n v="0"/>
    <n v="0"/>
    <x v="0"/>
    <n v="1.0776255707762556"/>
    <n v="0.78172942817294278"/>
    <x v="0"/>
    <n v="2242"/>
    <n v="0"/>
    <n v="0"/>
    <x v="0"/>
    <n v="1.0776255707762556"/>
    <n v="1.2792149866190901"/>
    <x v="0"/>
    <n v="2242"/>
    <n v="0"/>
    <n v="0"/>
    <x v="0"/>
    <n v="1.0776255707762556"/>
    <n v="1.2792149866190901"/>
    <n v="1"/>
    <n v="2242"/>
    <n v="0"/>
    <n v="0"/>
    <x v="0"/>
    <n v="1.0776255707762556"/>
    <n v="1.2792149866190901"/>
    <x v="0"/>
    <n v="2242"/>
    <n v="2"/>
    <n v="4.2553191489361701E-2"/>
    <x v="7"/>
    <n v="1.0776255707762556"/>
    <n v="1.2792149866190901"/>
    <x v="0"/>
  </r>
  <r>
    <s v="test"/>
    <n v="685"/>
    <n v="9911"/>
    <n v="9664"/>
    <n v="9749.67"/>
    <n v="0"/>
    <n v="4"/>
    <x v="5"/>
    <x v="17"/>
    <n v="6.4516129032258063E-2"/>
    <x v="26"/>
    <x v="29"/>
    <x v="32"/>
    <n v="9749.67"/>
    <n v="0"/>
    <n v="0"/>
    <x v="0"/>
    <n v="1.0088648592715233"/>
    <n v="0.98372212692967409"/>
    <x v="0"/>
    <n v="9749.67"/>
    <n v="0"/>
    <n v="0"/>
    <n v="0"/>
    <x v="0"/>
    <n v="1.0088648592715233"/>
    <n v="0.98372212692967409"/>
    <x v="0"/>
    <n v="9749.67"/>
    <n v="0"/>
    <n v="0"/>
    <x v="0"/>
    <n v="1.0088648592715233"/>
    <n v="1.0165472267266482"/>
    <x v="0"/>
    <n v="9749.67"/>
    <n v="0"/>
    <n v="0"/>
    <x v="0"/>
    <n v="1.0088648592715233"/>
    <n v="1.0165472267266482"/>
    <n v="1"/>
    <n v="9749.67"/>
    <n v="0"/>
    <n v="0"/>
    <x v="0"/>
    <n v="1.0088648592715233"/>
    <n v="1.0165472267266482"/>
    <x v="0"/>
    <n v="9749.67"/>
    <n v="1"/>
    <n v="1.6129032258064516E-2"/>
    <x v="8"/>
    <n v="1.0088648592715233"/>
    <n v="1.0165472267266482"/>
    <x v="0"/>
  </r>
  <r>
    <s v="train"/>
    <n v="527"/>
    <n v="8641"/>
    <n v="7836.5"/>
    <n v="7967"/>
    <n v="0"/>
    <n v="5"/>
    <x v="51"/>
    <x v="6"/>
    <n v="6.4935064935064929E-2"/>
    <x v="27"/>
    <x v="30"/>
    <x v="33"/>
    <n v="7967"/>
    <n v="0"/>
    <n v="0"/>
    <x v="0"/>
    <n v="1.0166528424679384"/>
    <n v="0.9219997685453073"/>
    <x v="0"/>
    <n v="7967"/>
    <n v="0"/>
    <n v="0"/>
    <n v="0"/>
    <x v="0"/>
    <n v="1.0166528424679384"/>
    <n v="0.9219997685453073"/>
    <x v="0"/>
    <n v="7967"/>
    <n v="0"/>
    <n v="0"/>
    <x v="0"/>
    <n v="1.0166528424679384"/>
    <n v="1.0845989707543617"/>
    <x v="0"/>
    <n v="7967"/>
    <n v="0"/>
    <n v="0"/>
    <x v="0"/>
    <n v="1.0166528424679384"/>
    <n v="1.0845989707543617"/>
    <n v="1"/>
    <n v="7967"/>
    <n v="0"/>
    <n v="0"/>
    <x v="0"/>
    <n v="1.0166528424679384"/>
    <n v="1.0845989707543617"/>
    <x v="0"/>
    <n v="7967"/>
    <n v="1"/>
    <n v="1.2987012987012988E-2"/>
    <x v="9"/>
    <n v="1.0166528424679384"/>
    <n v="1.0845989707543617"/>
    <x v="0"/>
  </r>
  <r>
    <s v="train"/>
    <n v="300"/>
    <n v="7053"/>
    <n v="6946"/>
    <n v="7053"/>
    <n v="1"/>
    <n v="3"/>
    <x v="6"/>
    <x v="2"/>
    <n v="6.5217391304347824E-2"/>
    <x v="28"/>
    <x v="31"/>
    <x v="0"/>
    <n v="7053"/>
    <n v="0"/>
    <n v="0"/>
    <x v="0"/>
    <n v="1.0154045493809387"/>
    <n v="1"/>
    <x v="0"/>
    <n v="7053"/>
    <n v="0"/>
    <n v="0"/>
    <n v="0"/>
    <x v="0"/>
    <n v="1.0154045493809387"/>
    <n v="1"/>
    <x v="0"/>
    <n v="7053"/>
    <n v="0"/>
    <n v="0"/>
    <x v="0"/>
    <n v="1.0154045493809387"/>
    <n v="1"/>
    <x v="0"/>
    <n v="7053"/>
    <n v="0"/>
    <n v="0"/>
    <x v="0"/>
    <n v="1.0154045493809387"/>
    <n v="1"/>
    <n v="1"/>
    <n v="7053"/>
    <n v="0"/>
    <n v="0"/>
    <x v="0"/>
    <n v="1.0154045493809387"/>
    <n v="1"/>
    <x v="0"/>
    <n v="7053"/>
    <n v="0"/>
    <n v="0"/>
    <x v="0"/>
    <n v="1.0154045493809387"/>
    <n v="1"/>
    <x v="0"/>
  </r>
  <r>
    <s v="train"/>
    <n v="314"/>
    <n v="6749"/>
    <n v="6651"/>
    <n v="6661"/>
    <n v="0"/>
    <n v="3"/>
    <x v="6"/>
    <x v="2"/>
    <n v="6.5217391304347824E-2"/>
    <x v="28"/>
    <x v="32"/>
    <x v="34"/>
    <n v="6661"/>
    <n v="0"/>
    <n v="0"/>
    <x v="0"/>
    <n v="1.0015035333032627"/>
    <n v="0.9869610312638909"/>
    <x v="0"/>
    <n v="6661"/>
    <n v="0"/>
    <n v="0"/>
    <n v="0"/>
    <x v="0"/>
    <n v="1.0015035333032627"/>
    <n v="0.9869610312638909"/>
    <x v="0"/>
    <n v="6661"/>
    <n v="0"/>
    <n v="0"/>
    <x v="0"/>
    <n v="1.0015035333032627"/>
    <n v="1.0132112295451134"/>
    <x v="0"/>
    <n v="6661"/>
    <n v="0"/>
    <n v="0"/>
    <x v="0"/>
    <n v="1.0015035333032627"/>
    <n v="1.0132112295451134"/>
    <n v="1"/>
    <n v="6661"/>
    <n v="0"/>
    <n v="0"/>
    <x v="0"/>
    <n v="1.0015035333032627"/>
    <n v="1.0132112295451134"/>
    <x v="0"/>
    <n v="6661"/>
    <n v="0"/>
    <n v="0"/>
    <x v="0"/>
    <n v="1.0015035333032627"/>
    <n v="1.0132112295451134"/>
    <x v="0"/>
  </r>
  <r>
    <s v="test"/>
    <n v="392"/>
    <n v="10435"/>
    <n v="10138"/>
    <n v="10313.5"/>
    <n v="0"/>
    <n v="10"/>
    <x v="52"/>
    <x v="3"/>
    <n v="6.6666666666666666E-2"/>
    <x v="29"/>
    <x v="33"/>
    <x v="35"/>
    <n v="10313.5"/>
    <n v="0"/>
    <n v="0"/>
    <x v="0"/>
    <n v="1.0173111067271652"/>
    <n v="0.98835649257307134"/>
    <x v="0"/>
    <n v="10313.5"/>
    <n v="0"/>
    <n v="0"/>
    <n v="0"/>
    <x v="0"/>
    <n v="1.0173111067271652"/>
    <n v="0.98835649257307134"/>
    <x v="0"/>
    <n v="10313.5"/>
    <n v="0"/>
    <n v="0"/>
    <x v="0"/>
    <n v="1.0173111067271652"/>
    <n v="1.0117806758132544"/>
    <x v="0"/>
    <n v="10313.5"/>
    <n v="0"/>
    <n v="0"/>
    <x v="0"/>
    <n v="1.0173111067271652"/>
    <n v="1.0117806758132544"/>
    <n v="1"/>
    <n v="10313.5"/>
    <n v="0"/>
    <n v="0"/>
    <x v="0"/>
    <n v="1.0173111067271652"/>
    <n v="1.0117806758132544"/>
    <x v="0"/>
    <n v="10313.5"/>
    <n v="0"/>
    <n v="0"/>
    <x v="0"/>
    <n v="1.0173111067271652"/>
    <n v="1.0117806758132544"/>
    <x v="0"/>
  </r>
  <r>
    <s v="train"/>
    <n v="320"/>
    <n v="9711"/>
    <n v="9293"/>
    <n v="9502.5"/>
    <n v="0"/>
    <n v="7"/>
    <x v="53"/>
    <x v="2"/>
    <n v="7.0000000000000007E-2"/>
    <x v="30"/>
    <x v="34"/>
    <x v="36"/>
    <n v="9502.5"/>
    <n v="0"/>
    <n v="0"/>
    <x v="0"/>
    <n v="1.0225438502098354"/>
    <n v="0.97852950262588811"/>
    <x v="0"/>
    <n v="9502.5"/>
    <n v="0"/>
    <n v="0"/>
    <n v="0"/>
    <x v="0"/>
    <n v="1.0225438502098354"/>
    <n v="0.97852950262588811"/>
    <x v="0"/>
    <n v="9502.5"/>
    <n v="0"/>
    <n v="0"/>
    <x v="0"/>
    <n v="1.0225438502098354"/>
    <n v="1.0219415943172849"/>
    <x v="0"/>
    <n v="9502.5"/>
    <n v="0"/>
    <n v="0"/>
    <x v="0"/>
    <n v="1.0225438502098354"/>
    <n v="1.0219415943172849"/>
    <n v="1"/>
    <n v="9502.5"/>
    <n v="0"/>
    <n v="0"/>
    <x v="0"/>
    <n v="1.0225438502098354"/>
    <n v="1.0219415943172849"/>
    <x v="0"/>
    <n v="9502.5"/>
    <n v="1"/>
    <n v="0.01"/>
    <x v="10"/>
    <n v="1.0225438502098354"/>
    <n v="1.0219415943172849"/>
    <x v="0"/>
  </r>
  <r>
    <s v="train"/>
    <n v="267"/>
    <n v="8999"/>
    <n v="8177"/>
    <n v="8968"/>
    <n v="0"/>
    <n v="2"/>
    <x v="15"/>
    <x v="14"/>
    <n v="7.1428571428571425E-2"/>
    <x v="31"/>
    <x v="35"/>
    <x v="37"/>
    <n v="8968"/>
    <n v="0"/>
    <n v="0"/>
    <x v="0"/>
    <n v="1.0967347437935673"/>
    <n v="0.99655517279697747"/>
    <x v="0"/>
    <n v="8968"/>
    <n v="0"/>
    <n v="0"/>
    <n v="0"/>
    <x v="0"/>
    <n v="1.0967347437935673"/>
    <n v="0.99655517279697747"/>
    <x v="0"/>
    <n v="8968"/>
    <n v="0"/>
    <n v="0"/>
    <x v="0"/>
    <n v="1.0967347437935673"/>
    <n v="1.0034567350579839"/>
    <x v="0"/>
    <n v="8968"/>
    <n v="0"/>
    <n v="0"/>
    <x v="0"/>
    <n v="1.0967347437935673"/>
    <n v="1.0034567350579839"/>
    <n v="1"/>
    <n v="8968"/>
    <n v="0"/>
    <n v="0"/>
    <x v="0"/>
    <n v="1.0967347437935673"/>
    <n v="1.0034567350579839"/>
    <x v="0"/>
    <n v="8968"/>
    <n v="0"/>
    <n v="0"/>
    <x v="0"/>
    <n v="1.0967347437935673"/>
    <n v="1.0034567350579839"/>
    <x v="0"/>
  </r>
  <r>
    <s v="train"/>
    <n v="705"/>
    <n v="9891"/>
    <n v="9789"/>
    <n v="9815"/>
    <n v="0"/>
    <n v="2"/>
    <x v="15"/>
    <x v="8"/>
    <n v="7.1428571428571425E-2"/>
    <x v="31"/>
    <x v="36"/>
    <x v="38"/>
    <n v="9815"/>
    <n v="0"/>
    <n v="0"/>
    <x v="0"/>
    <n v="1.0026560424966799"/>
    <n v="0.99231624709331712"/>
    <x v="0"/>
    <n v="9815"/>
    <n v="0"/>
    <n v="0"/>
    <n v="0"/>
    <x v="0"/>
    <n v="1.0026560424966799"/>
    <n v="0.99231624709331712"/>
    <x v="0"/>
    <n v="9815"/>
    <n v="0"/>
    <n v="0"/>
    <x v="0"/>
    <n v="1.0026560424966799"/>
    <n v="1.007743250127356"/>
    <x v="0"/>
    <n v="9815"/>
    <n v="0"/>
    <n v="0"/>
    <x v="0"/>
    <n v="1.0026560424966799"/>
    <n v="1.007743250127356"/>
    <n v="1"/>
    <n v="9815"/>
    <n v="0"/>
    <n v="0"/>
    <x v="0"/>
    <n v="1.0026560424966799"/>
    <n v="1.007743250127356"/>
    <x v="0"/>
    <n v="9815"/>
    <n v="0"/>
    <n v="0"/>
    <x v="0"/>
    <n v="1.0026560424966799"/>
    <n v="1.007743250127356"/>
    <x v="0"/>
  </r>
  <r>
    <s v="test"/>
    <n v="595"/>
    <n v="3220"/>
    <n v="2316"/>
    <n v="3157.5"/>
    <n v="0"/>
    <n v="2"/>
    <x v="54"/>
    <x v="16"/>
    <n v="7.407407407407407E-2"/>
    <x v="32"/>
    <x v="37"/>
    <x v="39"/>
    <n v="3157.5"/>
    <n v="0"/>
    <n v="0"/>
    <x v="0"/>
    <n v="1.3633419689119171"/>
    <n v="0.98059006211180122"/>
    <x v="0"/>
    <n v="3157.5"/>
    <n v="0"/>
    <n v="0"/>
    <n v="0"/>
    <x v="0"/>
    <n v="1.3633419689119171"/>
    <n v="0.98059006211180122"/>
    <x v="0"/>
    <n v="3157.5"/>
    <n v="0"/>
    <n v="0"/>
    <x v="0"/>
    <n v="1.3633419689119171"/>
    <n v="1.0197941409342834"/>
    <x v="0"/>
    <n v="3157.5"/>
    <n v="0"/>
    <n v="0"/>
    <x v="0"/>
    <n v="1.3633419689119171"/>
    <n v="1.0197941409342834"/>
    <n v="1"/>
    <n v="3157.5"/>
    <n v="0"/>
    <n v="0"/>
    <x v="0"/>
    <n v="1.3633419689119171"/>
    <n v="1.0197941409342834"/>
    <x v="0"/>
    <n v="3157.5"/>
    <n v="0"/>
    <n v="0"/>
    <x v="0"/>
    <n v="1.3633419689119171"/>
    <n v="1.0197941409342834"/>
    <x v="0"/>
  </r>
  <r>
    <s v="test"/>
    <n v="739"/>
    <n v="9723"/>
    <n v="9717"/>
    <n v="9722.5"/>
    <n v="0"/>
    <n v="2"/>
    <x v="54"/>
    <x v="8"/>
    <n v="7.407407407407407E-2"/>
    <x v="32"/>
    <x v="38"/>
    <x v="40"/>
    <n v="9722.5"/>
    <n v="0"/>
    <n v="0"/>
    <x v="0"/>
    <n v="1.0005660183184111"/>
    <n v="0.99994857554252803"/>
    <x v="0"/>
    <n v="9722.5"/>
    <n v="0"/>
    <n v="0"/>
    <n v="0"/>
    <x v="0"/>
    <n v="1.0005660183184111"/>
    <n v="0.99994857554252803"/>
    <x v="0"/>
    <n v="9722.5"/>
    <n v="0"/>
    <n v="0"/>
    <x v="0"/>
    <n v="1.0005660183184111"/>
    <n v="1.0000514271020828"/>
    <x v="0"/>
    <n v="9722.5"/>
    <n v="0"/>
    <n v="0"/>
    <x v="0"/>
    <n v="1.0005660183184111"/>
    <n v="1.0000514271020828"/>
    <n v="1"/>
    <n v="9722.5"/>
    <n v="0"/>
    <n v="0"/>
    <x v="0"/>
    <n v="1.0005660183184111"/>
    <n v="1.0000514271020828"/>
    <x v="0"/>
    <n v="9722.5"/>
    <n v="0"/>
    <n v="0"/>
    <x v="0"/>
    <n v="1.0005660183184111"/>
    <n v="1.0000514271020828"/>
    <x v="0"/>
  </r>
  <r>
    <s v="train"/>
    <n v="876"/>
    <n v="9346"/>
    <n v="9158"/>
    <n v="9258"/>
    <n v="0"/>
    <n v="2"/>
    <x v="54"/>
    <x v="10"/>
    <n v="7.407407407407407E-2"/>
    <x v="32"/>
    <x v="39"/>
    <x v="41"/>
    <n v="9258"/>
    <n v="0"/>
    <n v="0"/>
    <x v="0"/>
    <n v="1.010919414719371"/>
    <n v="0.99058420714744277"/>
    <x v="0"/>
    <n v="9258"/>
    <n v="0"/>
    <n v="0"/>
    <n v="0"/>
    <x v="0"/>
    <n v="1.010919414719371"/>
    <n v="0.99058420714744277"/>
    <x v="0"/>
    <n v="9258"/>
    <n v="0"/>
    <n v="0"/>
    <x v="0"/>
    <n v="1.010919414719371"/>
    <n v="1.0095052927198098"/>
    <x v="0"/>
    <n v="9258"/>
    <n v="0"/>
    <n v="0"/>
    <x v="0"/>
    <n v="1.010919414719371"/>
    <n v="1.0095052927198098"/>
    <n v="1"/>
    <n v="9258"/>
    <n v="0"/>
    <n v="0"/>
    <x v="0"/>
    <n v="1.010919414719371"/>
    <n v="1.0095052927198098"/>
    <x v="0"/>
    <n v="9258"/>
    <n v="0"/>
    <n v="0"/>
    <x v="0"/>
    <n v="1.010919414719371"/>
    <n v="1.0095052927198098"/>
    <x v="0"/>
  </r>
  <r>
    <s v="test"/>
    <n v="535"/>
    <n v="9813"/>
    <n v="8554.5"/>
    <n v="8764.5"/>
    <n v="0"/>
    <n v="5"/>
    <x v="33"/>
    <x v="6"/>
    <n v="7.575757575757576E-2"/>
    <x v="33"/>
    <x v="40"/>
    <x v="42"/>
    <n v="8764.5"/>
    <n v="0"/>
    <n v="0"/>
    <x v="0"/>
    <n v="1.0245484832544276"/>
    <n v="0.89315194130235398"/>
    <x v="0"/>
    <n v="8764.5"/>
    <n v="0"/>
    <n v="0"/>
    <n v="0"/>
    <x v="0"/>
    <n v="1.0245484832544276"/>
    <n v="0.89315194130235398"/>
    <x v="0"/>
    <n v="8764.5"/>
    <n v="0"/>
    <n v="0"/>
    <x v="0"/>
    <n v="1.0245484832544276"/>
    <n v="1.1196303268868733"/>
    <x v="0"/>
    <n v="8764.5"/>
    <n v="0"/>
    <n v="0"/>
    <x v="0"/>
    <n v="1.0245484832544276"/>
    <n v="1.1196303268868733"/>
    <n v="1"/>
    <n v="8764.5"/>
    <n v="0"/>
    <n v="0"/>
    <x v="0"/>
    <n v="1.0245484832544276"/>
    <n v="1.1196303268868733"/>
    <x v="0"/>
    <n v="8764.5"/>
    <n v="1"/>
    <n v="1.5151515151515152E-2"/>
    <x v="11"/>
    <n v="1.0245484832544276"/>
    <n v="1.1196303268868733"/>
    <x v="0"/>
  </r>
  <r>
    <s v="train"/>
    <n v="304"/>
    <n v="6135"/>
    <n v="5945"/>
    <n v="6126.5"/>
    <n v="0"/>
    <n v="2"/>
    <x v="17"/>
    <x v="2"/>
    <n v="7.6923076923076927E-2"/>
    <x v="34"/>
    <x v="41"/>
    <x v="43"/>
    <n v="6126.5"/>
    <n v="0"/>
    <n v="0"/>
    <x v="0"/>
    <n v="1.0305298570227082"/>
    <n v="0.99861450692746534"/>
    <x v="0"/>
    <n v="6126.5"/>
    <n v="0"/>
    <n v="0"/>
    <n v="0"/>
    <x v="0"/>
    <n v="1.0305298570227082"/>
    <n v="0.99861450692746534"/>
    <x v="0"/>
    <n v="6126.5"/>
    <n v="0"/>
    <n v="0"/>
    <x v="0"/>
    <n v="1.0305298570227082"/>
    <n v="1.0013874153268587"/>
    <x v="0"/>
    <n v="6126.5"/>
    <n v="0"/>
    <n v="0"/>
    <x v="0"/>
    <n v="1.0305298570227082"/>
    <n v="1.0013874153268587"/>
    <n v="1"/>
    <n v="6126.5"/>
    <n v="0"/>
    <n v="0"/>
    <x v="0"/>
    <n v="1.0305298570227082"/>
    <n v="1.0013874153268587"/>
    <x v="0"/>
    <n v="6126.5"/>
    <n v="0"/>
    <n v="0"/>
    <x v="0"/>
    <n v="1.0305298570227082"/>
    <n v="1.0013874153268587"/>
    <x v="0"/>
  </r>
  <r>
    <s v="train"/>
    <n v="704"/>
    <n v="9803"/>
    <n v="9735"/>
    <n v="9788"/>
    <n v="0"/>
    <n v="2"/>
    <x v="17"/>
    <x v="8"/>
    <n v="7.6923076923076927E-2"/>
    <x v="34"/>
    <x v="42"/>
    <x v="44"/>
    <n v="9788"/>
    <n v="0"/>
    <n v="0"/>
    <x v="0"/>
    <n v="1.0054442732408835"/>
    <n v="0.99846985616647965"/>
    <x v="0"/>
    <n v="9788"/>
    <n v="0"/>
    <n v="0"/>
    <n v="0"/>
    <x v="0"/>
    <n v="1.0054442732408835"/>
    <n v="0.99846985616647965"/>
    <x v="0"/>
    <n v="9788"/>
    <n v="0"/>
    <n v="0"/>
    <x v="0"/>
    <n v="1.0054442732408835"/>
    <n v="1.0015324887617492"/>
    <x v="0"/>
    <n v="9788"/>
    <n v="0"/>
    <n v="0"/>
    <x v="0"/>
    <n v="1.0054442732408835"/>
    <n v="1.0015324887617492"/>
    <n v="1"/>
    <n v="9788"/>
    <n v="0"/>
    <n v="0"/>
    <x v="0"/>
    <n v="1.0054442732408835"/>
    <n v="1.0015324887617492"/>
    <x v="0"/>
    <n v="9788"/>
    <n v="0"/>
    <n v="0"/>
    <x v="0"/>
    <n v="1.0054442732408835"/>
    <n v="1.0015324887617492"/>
    <x v="0"/>
  </r>
  <r>
    <s v="test"/>
    <n v="785"/>
    <n v="10500"/>
    <n v="9596"/>
    <n v="10112"/>
    <n v="0"/>
    <n v="5"/>
    <x v="55"/>
    <x v="9"/>
    <n v="7.6923076923076927E-2"/>
    <x v="34"/>
    <x v="43"/>
    <x v="45"/>
    <n v="10112"/>
    <n v="0"/>
    <n v="0"/>
    <x v="0"/>
    <n v="1.0537724051688204"/>
    <n v="0.96304761904761904"/>
    <x v="0"/>
    <n v="10112"/>
    <n v="0"/>
    <n v="0"/>
    <n v="0"/>
    <x v="0"/>
    <n v="1.0537724051688204"/>
    <n v="0.96304761904761904"/>
    <x v="0"/>
    <n v="10112"/>
    <n v="0"/>
    <n v="0"/>
    <x v="0"/>
    <n v="1.0537724051688204"/>
    <n v="1.0383702531645569"/>
    <x v="0"/>
    <n v="10112"/>
    <n v="0"/>
    <n v="0"/>
    <x v="0"/>
    <n v="1.0537724051688204"/>
    <n v="1.0383702531645569"/>
    <n v="1"/>
    <n v="10112"/>
    <n v="0"/>
    <n v="0"/>
    <x v="0"/>
    <n v="1.0537724051688204"/>
    <n v="1.0383702531645569"/>
    <x v="0"/>
    <n v="10112"/>
    <n v="1"/>
    <n v="1.5384615384615385E-2"/>
    <x v="12"/>
    <n v="1.0537724051688204"/>
    <n v="1.0383702531645569"/>
    <x v="0"/>
  </r>
  <r>
    <s v="train"/>
    <n v="659"/>
    <n v="8588"/>
    <n v="8151"/>
    <n v="8468"/>
    <n v="0"/>
    <n v="3"/>
    <x v="7"/>
    <x v="17"/>
    <n v="7.8947368421052627E-2"/>
    <x v="35"/>
    <x v="44"/>
    <x v="46"/>
    <n v="8468"/>
    <n v="0"/>
    <n v="0"/>
    <x v="0"/>
    <n v="1.0388909336277756"/>
    <n v="0.98602701443875174"/>
    <x v="0"/>
    <n v="8468"/>
    <n v="0"/>
    <n v="0"/>
    <n v="0"/>
    <x v="0"/>
    <n v="1.0388909336277756"/>
    <n v="0.98602701443875174"/>
    <x v="0"/>
    <n v="8468"/>
    <n v="0"/>
    <n v="0"/>
    <x v="0"/>
    <n v="1.0388909336277756"/>
    <n v="1.014170996693434"/>
    <x v="0"/>
    <n v="8468"/>
    <n v="0"/>
    <n v="0"/>
    <x v="0"/>
    <n v="1.0388909336277756"/>
    <n v="1.014170996693434"/>
    <n v="1"/>
    <n v="8468"/>
    <n v="0"/>
    <n v="0"/>
    <x v="0"/>
    <n v="1.0388909336277756"/>
    <n v="1.014170996693434"/>
    <x v="0"/>
    <n v="8468"/>
    <n v="1"/>
    <n v="2.6315789473684209E-2"/>
    <x v="13"/>
    <n v="1.0388909336277756"/>
    <n v="1.014170996693434"/>
    <x v="0"/>
  </r>
  <r>
    <s v="test"/>
    <n v="36"/>
    <n v="5717"/>
    <n v="5530.5"/>
    <n v="5617.5"/>
    <n v="0"/>
    <n v="4"/>
    <x v="56"/>
    <x v="15"/>
    <n v="8.1632653061224483E-2"/>
    <x v="36"/>
    <x v="45"/>
    <x v="47"/>
    <n v="5617.5"/>
    <n v="0"/>
    <n v="0"/>
    <x v="0"/>
    <n v="1.0157309465690263"/>
    <n v="0.98259576701066997"/>
    <x v="0"/>
    <n v="5617.5"/>
    <n v="0"/>
    <n v="0"/>
    <n v="0"/>
    <x v="0"/>
    <n v="1.0157309465690263"/>
    <n v="0.98259576701066997"/>
    <x v="0"/>
    <n v="5617.5"/>
    <n v="0"/>
    <n v="0"/>
    <x v="0"/>
    <n v="1.0157309465690263"/>
    <n v="1.0177125055629728"/>
    <x v="0"/>
    <n v="5617.5"/>
    <n v="0"/>
    <n v="0"/>
    <x v="0"/>
    <n v="1.0157309465690263"/>
    <n v="1.0177125055629728"/>
    <n v="1"/>
    <n v="5617.5"/>
    <n v="0"/>
    <n v="0"/>
    <x v="0"/>
    <n v="1.0157309465690263"/>
    <n v="1.0177125055629728"/>
    <x v="0"/>
    <n v="5617.5"/>
    <n v="2"/>
    <n v="4.0816326530612242E-2"/>
    <x v="14"/>
    <n v="1.0157309465690263"/>
    <n v="1.0177125055629728"/>
    <x v="0"/>
  </r>
  <r>
    <s v="test"/>
    <n v="632"/>
    <n v="10393"/>
    <n v="10255"/>
    <n v="10288"/>
    <n v="0"/>
    <n v="4"/>
    <x v="56"/>
    <x v="7"/>
    <n v="8.1632653061224483E-2"/>
    <x v="36"/>
    <x v="46"/>
    <x v="48"/>
    <n v="10288"/>
    <n v="0"/>
    <n v="0"/>
    <x v="0"/>
    <n v="1.0032179424670893"/>
    <n v="0.98989704608871354"/>
    <x v="0"/>
    <n v="10288"/>
    <n v="0"/>
    <n v="0"/>
    <n v="0"/>
    <x v="0"/>
    <n v="1.0032179424670893"/>
    <n v="0.98989704608871354"/>
    <x v="0"/>
    <n v="10288"/>
    <n v="0"/>
    <n v="0"/>
    <x v="0"/>
    <n v="1.0032179424670893"/>
    <n v="1.0102060653188181"/>
    <x v="0"/>
    <n v="10288"/>
    <n v="0"/>
    <n v="0"/>
    <x v="0"/>
    <n v="1.0032179424670893"/>
    <n v="1.0102060653188181"/>
    <n v="1"/>
    <n v="10288"/>
    <n v="0"/>
    <n v="0"/>
    <x v="0"/>
    <n v="1.0032179424670893"/>
    <n v="1.0102060653188181"/>
    <x v="0"/>
    <n v="10288"/>
    <n v="1"/>
    <n v="2.0408163265306121E-2"/>
    <x v="15"/>
    <n v="1.0032179424670893"/>
    <n v="1.0102060653188181"/>
    <x v="0"/>
  </r>
  <r>
    <s v="train"/>
    <n v="254"/>
    <n v="8934"/>
    <n v="8204"/>
    <n v="8930"/>
    <n v="0"/>
    <n v="2"/>
    <x v="24"/>
    <x v="14"/>
    <n v="8.3333333333333329E-2"/>
    <x v="37"/>
    <x v="47"/>
    <x v="49"/>
    <n v="8930"/>
    <n v="0"/>
    <n v="0"/>
    <x v="0"/>
    <n v="1.0884934178449537"/>
    <n v="0.99955227221849119"/>
    <x v="0"/>
    <n v="8930"/>
    <n v="0"/>
    <n v="0"/>
    <n v="0"/>
    <x v="0"/>
    <n v="1.0884934178449537"/>
    <n v="0.99955227221849119"/>
    <x v="0"/>
    <n v="8930"/>
    <n v="0"/>
    <n v="0"/>
    <x v="0"/>
    <n v="1.0884934178449537"/>
    <n v="1.0004479283314669"/>
    <x v="0"/>
    <n v="8930"/>
    <n v="0"/>
    <n v="0"/>
    <x v="0"/>
    <n v="1.0884934178449537"/>
    <n v="1.0004479283314669"/>
    <n v="1"/>
    <n v="8930"/>
    <n v="0"/>
    <n v="0"/>
    <x v="0"/>
    <n v="1.0884934178449537"/>
    <n v="1.0004479283314669"/>
    <x v="0"/>
    <n v="8930"/>
    <n v="0"/>
    <n v="0"/>
    <x v="0"/>
    <n v="1.0884934178449537"/>
    <n v="1.0004479283314669"/>
    <x v="0"/>
  </r>
  <r>
    <s v="train"/>
    <n v="308"/>
    <n v="6937"/>
    <n v="6759"/>
    <n v="6817"/>
    <n v="0"/>
    <n v="4"/>
    <x v="41"/>
    <x v="2"/>
    <n v="8.3333333333333329E-2"/>
    <x v="37"/>
    <x v="48"/>
    <x v="50"/>
    <n v="6817"/>
    <n v="0"/>
    <n v="0"/>
    <x v="0"/>
    <n v="1.0085811510578488"/>
    <n v="0.98270145596078995"/>
    <x v="0"/>
    <n v="6817"/>
    <n v="0"/>
    <n v="0"/>
    <n v="0"/>
    <x v="0"/>
    <n v="1.0085811510578488"/>
    <n v="0.98270145596078995"/>
    <x v="0"/>
    <n v="6817"/>
    <n v="0"/>
    <n v="0"/>
    <x v="0"/>
    <n v="1.0085811510578488"/>
    <n v="1.0176030511955405"/>
    <x v="0"/>
    <n v="6817"/>
    <n v="0"/>
    <n v="0"/>
    <x v="0"/>
    <n v="1.0085811510578488"/>
    <n v="1.0176030511955405"/>
    <n v="1"/>
    <n v="6817"/>
    <n v="0"/>
    <n v="0"/>
    <x v="0"/>
    <n v="1.0085811510578488"/>
    <n v="1.0176030511955405"/>
    <x v="0"/>
    <n v="6817"/>
    <n v="0"/>
    <n v="0"/>
    <x v="0"/>
    <n v="1.0085811510578488"/>
    <n v="1.0176030511955405"/>
    <x v="0"/>
  </r>
  <r>
    <s v="train"/>
    <n v="511"/>
    <n v="6346"/>
    <n v="6002.5"/>
    <n v="6128.5"/>
    <n v="0"/>
    <n v="3"/>
    <x v="57"/>
    <x v="6"/>
    <n v="8.3333333333333329E-2"/>
    <x v="37"/>
    <x v="49"/>
    <x v="51"/>
    <n v="6128.5"/>
    <n v="0"/>
    <n v="0"/>
    <x v="0"/>
    <n v="1.0209912536443149"/>
    <n v="0.96572644185313583"/>
    <x v="0"/>
    <n v="6128.5"/>
    <n v="0"/>
    <n v="0"/>
    <n v="0"/>
    <x v="0"/>
    <n v="1.0209912536443149"/>
    <n v="0.96572644185313583"/>
    <x v="0"/>
    <n v="6128.5"/>
    <n v="0"/>
    <n v="0"/>
    <x v="0"/>
    <n v="1.0209912536443149"/>
    <n v="1.0354899241249897"/>
    <x v="0"/>
    <n v="6128.5"/>
    <n v="0"/>
    <n v="0"/>
    <x v="0"/>
    <n v="1.0209912536443149"/>
    <n v="1.0354899241249897"/>
    <n v="1"/>
    <n v="6128.5"/>
    <n v="0"/>
    <n v="0"/>
    <x v="0"/>
    <n v="1.0209912536443149"/>
    <n v="1.0354899241249897"/>
    <x v="0"/>
    <n v="6128.5"/>
    <n v="0"/>
    <n v="0"/>
    <x v="0"/>
    <n v="1.0209912536443149"/>
    <n v="1.0354899241249897"/>
    <x v="0"/>
  </r>
  <r>
    <s v="train"/>
    <n v="598"/>
    <n v="8196"/>
    <n v="7756"/>
    <n v="8174.67"/>
    <n v="0"/>
    <n v="2"/>
    <x v="24"/>
    <x v="7"/>
    <n v="8.3333333333333329E-2"/>
    <x v="37"/>
    <x v="50"/>
    <x v="52"/>
    <n v="8174.67"/>
    <n v="0"/>
    <n v="0"/>
    <x v="0"/>
    <n v="1.0539801444043322"/>
    <n v="0.9973975109809663"/>
    <x v="0"/>
    <n v="8174.67"/>
    <n v="0"/>
    <n v="0"/>
    <n v="0"/>
    <x v="0"/>
    <n v="1.0539801444043322"/>
    <n v="0.9973975109809663"/>
    <x v="0"/>
    <n v="8174.67"/>
    <n v="0"/>
    <n v="0"/>
    <x v="0"/>
    <n v="1.0539801444043322"/>
    <n v="1.0026092796406461"/>
    <x v="0"/>
    <n v="8174.67"/>
    <n v="0"/>
    <n v="0"/>
    <x v="0"/>
    <n v="1.0539801444043322"/>
    <n v="1.0026092796406461"/>
    <n v="1"/>
    <n v="8174.67"/>
    <n v="0"/>
    <n v="0"/>
    <x v="0"/>
    <n v="1.0539801444043322"/>
    <n v="1.0026092796406461"/>
    <x v="0"/>
    <n v="8174.67"/>
    <n v="0"/>
    <n v="0"/>
    <x v="0"/>
    <n v="1.0539801444043322"/>
    <n v="1.0026092796406461"/>
    <x v="0"/>
  </r>
  <r>
    <s v="train"/>
    <n v="613"/>
    <n v="7669"/>
    <n v="6923"/>
    <n v="7212"/>
    <n v="0"/>
    <n v="3"/>
    <x v="57"/>
    <x v="7"/>
    <n v="8.3333333333333329E-2"/>
    <x v="37"/>
    <x v="51"/>
    <x v="53"/>
    <n v="7212"/>
    <n v="0"/>
    <n v="0"/>
    <x v="0"/>
    <n v="1.0417449082767587"/>
    <n v="0.94040944060503329"/>
    <x v="0"/>
    <n v="7212"/>
    <n v="0"/>
    <n v="0"/>
    <n v="0"/>
    <x v="0"/>
    <n v="1.0417449082767587"/>
    <n v="0.94040944060503329"/>
    <x v="0"/>
    <n v="7212"/>
    <n v="0"/>
    <n v="0"/>
    <x v="0"/>
    <n v="1.0417449082767587"/>
    <n v="1.0633666112035496"/>
    <x v="0"/>
    <n v="7212"/>
    <n v="0"/>
    <n v="0"/>
    <x v="0"/>
    <n v="1.0417449082767587"/>
    <n v="1.0633666112035496"/>
    <n v="1"/>
    <n v="7212"/>
    <n v="0"/>
    <n v="0"/>
    <x v="0"/>
    <n v="1.0417449082767587"/>
    <n v="1.0633666112035496"/>
    <x v="0"/>
    <n v="7212"/>
    <n v="0"/>
    <n v="0"/>
    <x v="0"/>
    <n v="1.0417449082767587"/>
    <n v="1.0633666112035496"/>
    <x v="0"/>
  </r>
  <r>
    <s v="train"/>
    <n v="718"/>
    <n v="9685"/>
    <n v="9676"/>
    <n v="9685"/>
    <n v="1"/>
    <n v="2"/>
    <x v="24"/>
    <x v="8"/>
    <n v="8.3333333333333329E-2"/>
    <x v="37"/>
    <x v="52"/>
    <x v="0"/>
    <n v="9685"/>
    <n v="0"/>
    <n v="0"/>
    <x v="0"/>
    <n v="1.0009301364200083"/>
    <n v="1"/>
    <x v="0"/>
    <n v="9685"/>
    <n v="0"/>
    <n v="0"/>
    <n v="0"/>
    <x v="0"/>
    <n v="1.0009301364200083"/>
    <n v="1"/>
    <x v="0"/>
    <n v="9685"/>
    <n v="0"/>
    <n v="0"/>
    <x v="0"/>
    <n v="1.0009301364200083"/>
    <n v="1"/>
    <x v="0"/>
    <n v="9685"/>
    <n v="0"/>
    <n v="0"/>
    <x v="0"/>
    <n v="1.0009301364200083"/>
    <n v="1"/>
    <n v="1"/>
    <n v="9685"/>
    <n v="0"/>
    <n v="0"/>
    <x v="0"/>
    <n v="1.0009301364200083"/>
    <n v="1"/>
    <x v="0"/>
    <n v="9685"/>
    <n v="0"/>
    <n v="0"/>
    <x v="0"/>
    <n v="1.0009301364200083"/>
    <n v="1"/>
    <x v="0"/>
  </r>
  <r>
    <s v="train"/>
    <n v="305"/>
    <n v="8859"/>
    <n v="8459"/>
    <n v="8583"/>
    <n v="0"/>
    <n v="7"/>
    <x v="58"/>
    <x v="2"/>
    <n v="8.5365853658536592E-2"/>
    <x v="38"/>
    <x v="53"/>
    <x v="54"/>
    <n v="8583"/>
    <n v="0"/>
    <n v="0"/>
    <x v="0"/>
    <n v="1.0146589431374866"/>
    <n v="0.96884524212665091"/>
    <x v="0"/>
    <n v="8583"/>
    <n v="0"/>
    <n v="0"/>
    <n v="0"/>
    <x v="0"/>
    <n v="1.0146589431374866"/>
    <n v="0.96884524212665091"/>
    <x v="0"/>
    <n v="8583"/>
    <n v="0"/>
    <n v="0"/>
    <x v="0"/>
    <n v="1.0146589431374866"/>
    <n v="1.0321565886053827"/>
    <x v="0"/>
    <n v="8583"/>
    <n v="0"/>
    <n v="0"/>
    <x v="0"/>
    <n v="1.0146589431374866"/>
    <n v="1.0321565886053827"/>
    <n v="1"/>
    <n v="8583"/>
    <n v="0"/>
    <n v="0"/>
    <x v="0"/>
    <n v="1.0146589431374866"/>
    <n v="1.0321565886053827"/>
    <x v="0"/>
    <n v="8583"/>
    <n v="1"/>
    <n v="1.2195121951219513E-2"/>
    <x v="16"/>
    <n v="1.0146589431374866"/>
    <n v="1.0321565886053827"/>
    <x v="0"/>
  </r>
  <r>
    <s v="train"/>
    <n v="515"/>
    <n v="7600"/>
    <n v="6714.5"/>
    <n v="6866.5"/>
    <n v="0"/>
    <n v="3"/>
    <x v="14"/>
    <x v="6"/>
    <n v="8.8235294117647065E-2"/>
    <x v="39"/>
    <x v="54"/>
    <x v="55"/>
    <n v="6866.5"/>
    <n v="0"/>
    <n v="0"/>
    <x v="0"/>
    <n v="1.02263757539653"/>
    <n v="0.9034868421052632"/>
    <x v="0"/>
    <n v="6866.5"/>
    <n v="0"/>
    <n v="0"/>
    <n v="0"/>
    <x v="0"/>
    <n v="1.02263757539653"/>
    <n v="0.9034868421052632"/>
    <x v="0"/>
    <n v="6866.5"/>
    <n v="0"/>
    <n v="0"/>
    <x v="0"/>
    <n v="1.02263757539653"/>
    <n v="1.106822981140319"/>
    <x v="0"/>
    <n v="6866.5"/>
    <n v="0"/>
    <n v="0"/>
    <x v="0"/>
    <n v="1.02263757539653"/>
    <n v="1.106822981140319"/>
    <n v="1"/>
    <n v="6866.5"/>
    <n v="0"/>
    <n v="0"/>
    <x v="0"/>
    <n v="1.02263757539653"/>
    <n v="1.106822981140319"/>
    <x v="0"/>
    <n v="6866.5"/>
    <n v="0"/>
    <n v="0"/>
    <x v="0"/>
    <n v="1.02263757539653"/>
    <n v="1.106822981140319"/>
    <x v="0"/>
  </r>
  <r>
    <s v="train"/>
    <n v="81"/>
    <n v="562"/>
    <n v="552.5"/>
    <n v="557.5"/>
    <n v="0"/>
    <n v="7"/>
    <x v="59"/>
    <x v="18"/>
    <n v="8.8607594936708861E-2"/>
    <x v="40"/>
    <x v="55"/>
    <x v="56"/>
    <n v="557.5"/>
    <n v="0"/>
    <n v="0"/>
    <x v="0"/>
    <n v="1.0090497737556561"/>
    <n v="0.99199288256227758"/>
    <x v="0"/>
    <n v="557.5"/>
    <n v="0"/>
    <n v="0"/>
    <n v="0"/>
    <x v="0"/>
    <n v="1.0090497737556561"/>
    <n v="0.99199288256227758"/>
    <x v="0"/>
    <n v="557.5"/>
    <n v="0"/>
    <n v="0"/>
    <x v="0"/>
    <n v="1.0090497737556561"/>
    <n v="1.0080717488789237"/>
    <x v="0"/>
    <n v="557.5"/>
    <n v="0"/>
    <n v="0"/>
    <x v="0"/>
    <n v="1.0090497737556561"/>
    <n v="1.0080717488789237"/>
    <n v="1"/>
    <n v="557.5"/>
    <n v="0"/>
    <n v="0"/>
    <x v="0"/>
    <n v="1.0090497737556561"/>
    <n v="1.0080717488789237"/>
    <x v="0"/>
    <n v="557.5"/>
    <n v="1"/>
    <n v="1.2658227848101266E-2"/>
    <x v="17"/>
    <n v="1.0090497737556561"/>
    <n v="1.0080717488789237"/>
    <x v="0"/>
  </r>
  <r>
    <s v="train"/>
    <n v="3"/>
    <n v="5989"/>
    <n v="5652"/>
    <n v="5953"/>
    <n v="0"/>
    <n v="5"/>
    <x v="60"/>
    <x v="15"/>
    <n v="9.0909090909090912E-2"/>
    <x v="41"/>
    <x v="56"/>
    <x v="57"/>
    <n v="5953"/>
    <n v="0"/>
    <n v="0"/>
    <x v="0"/>
    <n v="1.0532554847841471"/>
    <n v="0.99398897979629319"/>
    <x v="0"/>
    <n v="5953"/>
    <n v="0"/>
    <n v="0"/>
    <n v="0"/>
    <x v="0"/>
    <n v="1.0532554847841471"/>
    <n v="0.99398897979629319"/>
    <x v="0"/>
    <n v="5953"/>
    <n v="0"/>
    <n v="0"/>
    <x v="0"/>
    <n v="1.0532554847841471"/>
    <n v="1.0060473710734084"/>
    <x v="0"/>
    <n v="5953"/>
    <n v="0"/>
    <n v="0"/>
    <x v="0"/>
    <n v="1.0532554847841471"/>
    <n v="1.0060473710734084"/>
    <n v="1"/>
    <n v="5953"/>
    <n v="0"/>
    <n v="0"/>
    <x v="0"/>
    <n v="1.0532554847841471"/>
    <n v="1.0060473710734084"/>
    <x v="0"/>
    <n v="5953"/>
    <n v="1"/>
    <n v="1.8181818181818181E-2"/>
    <x v="18"/>
    <n v="1.0532554847841471"/>
    <n v="1.0060473710734084"/>
    <x v="0"/>
  </r>
  <r>
    <s v="train"/>
    <n v="653"/>
    <n v="6820"/>
    <n v="6739"/>
    <n v="6820"/>
    <n v="1"/>
    <n v="2"/>
    <x v="13"/>
    <x v="17"/>
    <n v="9.0909090909090912E-2"/>
    <x v="41"/>
    <x v="57"/>
    <x v="0"/>
    <n v="6820"/>
    <n v="0"/>
    <n v="0"/>
    <x v="0"/>
    <n v="1.0120195874758866"/>
    <n v="1"/>
    <x v="0"/>
    <n v="6820"/>
    <n v="0"/>
    <n v="0"/>
    <n v="0"/>
    <x v="0"/>
    <n v="1.0120195874758866"/>
    <n v="1"/>
    <x v="0"/>
    <n v="6820"/>
    <n v="0"/>
    <n v="0"/>
    <x v="0"/>
    <n v="1.0120195874758866"/>
    <n v="1"/>
    <x v="0"/>
    <n v="6820"/>
    <n v="0"/>
    <n v="0"/>
    <x v="0"/>
    <n v="1.0120195874758866"/>
    <n v="1"/>
    <n v="1"/>
    <n v="6820"/>
    <n v="0"/>
    <n v="0"/>
    <x v="0"/>
    <n v="1.0120195874758866"/>
    <n v="1"/>
    <x v="0"/>
    <n v="6820"/>
    <n v="0"/>
    <n v="0"/>
    <x v="0"/>
    <n v="1.0120195874758866"/>
    <n v="1"/>
    <x v="0"/>
  </r>
  <r>
    <s v="test"/>
    <n v="731"/>
    <n v="9574"/>
    <n v="9449"/>
    <n v="9483.5"/>
    <n v="0"/>
    <n v="2"/>
    <x v="13"/>
    <x v="8"/>
    <n v="9.0909090909090912E-2"/>
    <x v="41"/>
    <x v="58"/>
    <x v="58"/>
    <n v="9483.5"/>
    <n v="0"/>
    <n v="0"/>
    <x v="0"/>
    <n v="1.0036511800190497"/>
    <n v="0.99054731564654275"/>
    <x v="0"/>
    <n v="9483.5"/>
    <n v="0"/>
    <n v="0"/>
    <n v="0"/>
    <x v="0"/>
    <n v="1.0036511800190497"/>
    <n v="0.99054731564654275"/>
    <x v="0"/>
    <n v="9483.5"/>
    <n v="0"/>
    <n v="0"/>
    <x v="0"/>
    <n v="1.0036511800190497"/>
    <n v="1.0095428902831234"/>
    <x v="0"/>
    <n v="9483.5"/>
    <n v="0"/>
    <n v="0"/>
    <x v="0"/>
    <n v="1.0036511800190497"/>
    <n v="1.0095428902831234"/>
    <n v="1"/>
    <n v="9483.5"/>
    <n v="0"/>
    <n v="0"/>
    <x v="0"/>
    <n v="1.0036511800190497"/>
    <n v="1.0095428902831234"/>
    <x v="0"/>
    <n v="9483.5"/>
    <n v="0"/>
    <n v="0"/>
    <x v="0"/>
    <n v="1.0036511800190497"/>
    <n v="1.0095428902831234"/>
    <x v="0"/>
  </r>
  <r>
    <s v="test"/>
    <n v="743"/>
    <n v="9379"/>
    <n v="9368"/>
    <n v="9379"/>
    <n v="1"/>
    <n v="2"/>
    <x v="13"/>
    <x v="8"/>
    <n v="9.0909090909090912E-2"/>
    <x v="41"/>
    <x v="59"/>
    <x v="0"/>
    <n v="9379"/>
    <n v="0"/>
    <n v="0"/>
    <x v="0"/>
    <n v="1.0011742100768575"/>
    <n v="1"/>
    <x v="0"/>
    <n v="9379"/>
    <n v="0"/>
    <n v="0"/>
    <n v="0"/>
    <x v="0"/>
    <n v="1.0011742100768575"/>
    <n v="1"/>
    <x v="0"/>
    <n v="9379"/>
    <n v="0"/>
    <n v="0"/>
    <x v="0"/>
    <n v="1.0011742100768575"/>
    <n v="1"/>
    <x v="0"/>
    <n v="9379"/>
    <n v="0"/>
    <n v="0"/>
    <x v="0"/>
    <n v="1.0011742100768575"/>
    <n v="1"/>
    <n v="1"/>
    <n v="9379"/>
    <n v="0"/>
    <n v="0"/>
    <x v="0"/>
    <n v="1.0011742100768575"/>
    <n v="1"/>
    <x v="0"/>
    <n v="9379"/>
    <n v="0"/>
    <n v="0"/>
    <x v="0"/>
    <n v="1.0011742100768575"/>
    <n v="1"/>
    <x v="0"/>
  </r>
  <r>
    <s v="test"/>
    <n v="336"/>
    <n v="8915"/>
    <n v="8321"/>
    <n v="8561.5"/>
    <n v="0"/>
    <n v="7"/>
    <x v="61"/>
    <x v="2"/>
    <n v="9.45945945945946E-2"/>
    <x v="42"/>
    <x v="60"/>
    <x v="59"/>
    <n v="8561.5"/>
    <n v="0"/>
    <n v="0"/>
    <x v="0"/>
    <n v="1.0289027761086409"/>
    <n v="0.96034772854739203"/>
    <x v="0"/>
    <n v="8561.5"/>
    <n v="0"/>
    <n v="0"/>
    <n v="0"/>
    <x v="0"/>
    <n v="1.0289027761086409"/>
    <n v="0.96034772854739203"/>
    <x v="0"/>
    <n v="8561.5"/>
    <n v="0"/>
    <n v="0"/>
    <x v="0"/>
    <n v="1.0289027761086409"/>
    <n v="1.0412894936634935"/>
    <x v="0"/>
    <n v="8561.5"/>
    <n v="0"/>
    <n v="0"/>
    <x v="0"/>
    <n v="1.0289027761086409"/>
    <n v="1.0412894936634935"/>
    <n v="1"/>
    <n v="8561.5"/>
    <n v="0"/>
    <n v="0"/>
    <x v="0"/>
    <n v="1.0289027761086409"/>
    <n v="1.0412894936634935"/>
    <x v="0"/>
    <n v="8561.5"/>
    <n v="1"/>
    <n v="1.3513513513513514E-2"/>
    <x v="19"/>
    <n v="1.0289027761086409"/>
    <n v="1.0412894936634935"/>
    <x v="0"/>
  </r>
  <r>
    <s v="test"/>
    <n v="287"/>
    <n v="8994"/>
    <n v="8318"/>
    <n v="8977"/>
    <n v="0"/>
    <n v="2"/>
    <x v="25"/>
    <x v="14"/>
    <n v="9.5238095238095233E-2"/>
    <x v="43"/>
    <x v="61"/>
    <x v="60"/>
    <n v="8977"/>
    <n v="0"/>
    <n v="0"/>
    <x v="0"/>
    <n v="1.0792257754267853"/>
    <n v="0.99810985101178562"/>
    <x v="0"/>
    <n v="8977"/>
    <n v="0"/>
    <n v="0"/>
    <n v="0"/>
    <x v="0"/>
    <n v="1.0792257754267853"/>
    <n v="0.99810985101178562"/>
    <x v="0"/>
    <n v="8977"/>
    <n v="0"/>
    <n v="0"/>
    <x v="0"/>
    <n v="1.0792257754267853"/>
    <n v="1.0018937284170659"/>
    <x v="0"/>
    <n v="8977"/>
    <n v="0"/>
    <n v="0"/>
    <x v="0"/>
    <n v="1.0792257754267853"/>
    <n v="1.0018937284170659"/>
    <n v="1"/>
    <n v="8977"/>
    <n v="0"/>
    <n v="0"/>
    <x v="0"/>
    <n v="1.0792257754267853"/>
    <n v="1.0018937284170659"/>
    <x v="0"/>
    <n v="8977"/>
    <n v="0"/>
    <n v="0"/>
    <x v="0"/>
    <n v="1.0792257754267853"/>
    <n v="1.0018937284170659"/>
    <x v="0"/>
  </r>
  <r>
    <s v="train"/>
    <n v="710"/>
    <n v="9057"/>
    <n v="8933"/>
    <n v="9021.5"/>
    <n v="0"/>
    <n v="2"/>
    <x v="25"/>
    <x v="8"/>
    <n v="9.5238095238095233E-2"/>
    <x v="43"/>
    <x v="62"/>
    <x v="61"/>
    <n v="9021.5"/>
    <n v="0"/>
    <n v="0"/>
    <x v="0"/>
    <n v="1.0099070860853017"/>
    <n v="0.99608037981671638"/>
    <x v="0"/>
    <n v="9021.5"/>
    <n v="0"/>
    <n v="0"/>
    <n v="0"/>
    <x v="0"/>
    <n v="1.0099070860853017"/>
    <n v="0.99608037981671638"/>
    <x v="0"/>
    <n v="9021.5"/>
    <n v="0"/>
    <n v="0"/>
    <x v="0"/>
    <n v="1.0099070860853017"/>
    <n v="1.0039350440614088"/>
    <x v="0"/>
    <n v="9021.5"/>
    <n v="0"/>
    <n v="0"/>
    <x v="0"/>
    <n v="1.0099070860853017"/>
    <n v="1.0039350440614088"/>
    <n v="1"/>
    <n v="9021.5"/>
    <n v="0"/>
    <n v="0"/>
    <x v="0"/>
    <n v="1.0099070860853017"/>
    <n v="1.0039350440614088"/>
    <x v="0"/>
    <n v="9021.5"/>
    <n v="0"/>
    <n v="0"/>
    <x v="0"/>
    <n v="1.0099070860853017"/>
    <n v="1.0039350440614088"/>
    <x v="0"/>
  </r>
  <r>
    <s v="train"/>
    <n v="599"/>
    <n v="13779"/>
    <n v="13091.5"/>
    <n v="13206.5"/>
    <n v="0"/>
    <n v="17"/>
    <x v="62"/>
    <x v="7"/>
    <n v="9.6590909090909088E-2"/>
    <x v="44"/>
    <x v="63"/>
    <x v="62"/>
    <n v="13206.5"/>
    <n v="0"/>
    <n v="0"/>
    <x v="0"/>
    <n v="1.0087843257075202"/>
    <n v="0.9584512664199144"/>
    <x v="0"/>
    <n v="13206.5"/>
    <n v="0"/>
    <n v="0"/>
    <n v="0"/>
    <x v="0"/>
    <n v="1.0087843257075202"/>
    <n v="0.9584512664199144"/>
    <x v="0"/>
    <n v="13206.5"/>
    <n v="0"/>
    <n v="0"/>
    <x v="0"/>
    <n v="1.0087843257075202"/>
    <n v="1.0433498655964866"/>
    <x v="0"/>
    <n v="13206.5"/>
    <n v="0"/>
    <n v="0"/>
    <x v="0"/>
    <n v="1.0087843257075202"/>
    <n v="1.0433498655964866"/>
    <n v="1"/>
    <n v="13206.5"/>
    <n v="0"/>
    <n v="0"/>
    <x v="0"/>
    <n v="1.0087843257075202"/>
    <n v="1.0433498655964866"/>
    <x v="0"/>
    <n v="13206.5"/>
    <n v="0"/>
    <n v="0"/>
    <x v="0"/>
    <n v="1.0087843257075202"/>
    <n v="1.0433498655964866"/>
    <x v="0"/>
  </r>
  <r>
    <s v="train"/>
    <n v="795"/>
    <n v="6248"/>
    <n v="4490"/>
    <n v="6223"/>
    <n v="0"/>
    <n v="5"/>
    <x v="46"/>
    <x v="19"/>
    <n v="0.1"/>
    <x v="45"/>
    <x v="64"/>
    <x v="63"/>
    <n v="6223"/>
    <n v="0"/>
    <n v="0"/>
    <x v="0"/>
    <n v="1.3859688195991091"/>
    <n v="0.99599871959026887"/>
    <x v="0"/>
    <n v="6223"/>
    <n v="0"/>
    <n v="0"/>
    <n v="0"/>
    <x v="0"/>
    <n v="1.3859688195991091"/>
    <n v="0.99599871959026887"/>
    <x v="0"/>
    <n v="6223"/>
    <n v="0"/>
    <n v="0"/>
    <x v="0"/>
    <n v="1.3859688195991091"/>
    <n v="1.0040173549734854"/>
    <x v="0"/>
    <n v="6223"/>
    <n v="0"/>
    <n v="0"/>
    <x v="0"/>
    <n v="1.3859688195991091"/>
    <n v="1.0040173549734854"/>
    <n v="1"/>
    <n v="6223"/>
    <n v="0"/>
    <n v="0"/>
    <x v="0"/>
    <n v="1.3859688195991091"/>
    <n v="1.0040173549734854"/>
    <x v="0"/>
    <n v="6223"/>
    <n v="1"/>
    <n v="0.02"/>
    <x v="20"/>
    <n v="1.3859688195991091"/>
    <n v="1.0040173549734854"/>
    <x v="0"/>
  </r>
  <r>
    <s v="train"/>
    <n v="801"/>
    <n v="4974"/>
    <n v="3383"/>
    <n v="4611"/>
    <n v="0"/>
    <n v="2"/>
    <x v="16"/>
    <x v="19"/>
    <n v="0.1"/>
    <x v="45"/>
    <x v="65"/>
    <x v="64"/>
    <n v="4611"/>
    <n v="0"/>
    <n v="0"/>
    <x v="0"/>
    <n v="1.3629914277268695"/>
    <n v="0.92702050663449942"/>
    <x v="0"/>
    <n v="4611"/>
    <n v="0"/>
    <n v="0"/>
    <n v="0"/>
    <x v="0"/>
    <n v="1.3629914277268695"/>
    <n v="0.92702050663449942"/>
    <x v="0"/>
    <n v="4611"/>
    <n v="0"/>
    <n v="0"/>
    <x v="0"/>
    <n v="1.3629914277268695"/>
    <n v="1.0787247885491216"/>
    <x v="0"/>
    <n v="4611"/>
    <n v="0"/>
    <n v="0"/>
    <x v="0"/>
    <n v="1.3629914277268695"/>
    <n v="1.0787247885491216"/>
    <n v="1"/>
    <n v="4611"/>
    <n v="0"/>
    <n v="0"/>
    <x v="0"/>
    <n v="1.3629914277268695"/>
    <n v="1.0787247885491216"/>
    <x v="0"/>
    <n v="4611"/>
    <n v="0"/>
    <n v="0"/>
    <x v="0"/>
    <n v="1.3629914277268695"/>
    <n v="1.0787247885491216"/>
    <x v="0"/>
  </r>
  <r>
    <s v="train"/>
    <n v="817"/>
    <n v="7240"/>
    <n v="5299"/>
    <n v="7233"/>
    <n v="0"/>
    <n v="4"/>
    <x v="11"/>
    <x v="19"/>
    <n v="0.1"/>
    <x v="45"/>
    <x v="66"/>
    <x v="65"/>
    <n v="7233"/>
    <n v="0"/>
    <n v="0"/>
    <x v="0"/>
    <n v="1.364974523494999"/>
    <n v="0.99903314917127073"/>
    <x v="0"/>
    <n v="7233"/>
    <n v="0"/>
    <n v="0"/>
    <n v="0"/>
    <x v="0"/>
    <n v="1.364974523494999"/>
    <n v="0.99903314917127073"/>
    <x v="0"/>
    <n v="7233"/>
    <n v="0"/>
    <n v="0"/>
    <x v="0"/>
    <n v="1.364974523494999"/>
    <n v="1.0009677865339417"/>
    <x v="0"/>
    <n v="7233"/>
    <n v="0"/>
    <n v="0"/>
    <x v="0"/>
    <n v="1.364974523494999"/>
    <n v="1.0009677865339417"/>
    <n v="1"/>
    <n v="7233"/>
    <n v="0"/>
    <n v="0"/>
    <x v="0"/>
    <n v="1.364974523494999"/>
    <n v="1.0009677865339417"/>
    <x v="0"/>
    <n v="7233"/>
    <n v="0"/>
    <n v="0"/>
    <x v="0"/>
    <n v="1.364974523494999"/>
    <n v="1.0009677865339417"/>
    <x v="0"/>
  </r>
  <r>
    <s v="train"/>
    <n v="821"/>
    <n v="7101"/>
    <n v="5201"/>
    <n v="6847.5"/>
    <n v="0"/>
    <n v="8"/>
    <x v="39"/>
    <x v="19"/>
    <n v="0.1"/>
    <x v="45"/>
    <x v="67"/>
    <x v="66"/>
    <n v="6847.5"/>
    <n v="0"/>
    <n v="0"/>
    <x v="0"/>
    <n v="1.3165737358200347"/>
    <n v="0.96430080270384455"/>
    <x v="0"/>
    <n v="6847.5"/>
    <n v="0"/>
    <n v="0"/>
    <n v="0"/>
    <x v="0"/>
    <n v="1.3165737358200347"/>
    <n v="0.96430080270384455"/>
    <x v="0"/>
    <n v="6847.5"/>
    <n v="0"/>
    <n v="0"/>
    <x v="0"/>
    <n v="1.3165737358200347"/>
    <n v="1.0370208105147865"/>
    <x v="0"/>
    <n v="6847.5"/>
    <n v="0"/>
    <n v="0"/>
    <x v="0"/>
    <n v="1.3165737358200347"/>
    <n v="1.0370208105147865"/>
    <n v="1"/>
    <n v="6847.5"/>
    <n v="0"/>
    <n v="0"/>
    <x v="0"/>
    <n v="1.3165737358200347"/>
    <n v="1.0370208105147865"/>
    <x v="0"/>
    <n v="6847.5"/>
    <n v="1"/>
    <n v="1.2500000000000001E-2"/>
    <x v="21"/>
    <n v="1.3165737358200347"/>
    <n v="1.0370208105147865"/>
    <x v="0"/>
  </r>
  <r>
    <s v="train"/>
    <n v="948"/>
    <n v="8758"/>
    <n v="8750"/>
    <n v="8752"/>
    <n v="0"/>
    <n v="2"/>
    <x v="16"/>
    <x v="12"/>
    <n v="0.1"/>
    <x v="45"/>
    <x v="68"/>
    <x v="67"/>
    <n v="8752"/>
    <n v="0"/>
    <n v="0"/>
    <x v="0"/>
    <n v="1.0002285714285715"/>
    <n v="0.9993149120803837"/>
    <x v="0"/>
    <n v="8752"/>
    <n v="0"/>
    <n v="0"/>
    <n v="0"/>
    <x v="0"/>
    <n v="1.0002285714285715"/>
    <n v="0.9993149120803837"/>
    <x v="0"/>
    <n v="8752"/>
    <n v="0"/>
    <n v="0"/>
    <x v="0"/>
    <n v="1.0002285714285715"/>
    <n v="1.0006855575868372"/>
    <x v="0"/>
    <n v="8752"/>
    <n v="0"/>
    <n v="0"/>
    <x v="0"/>
    <n v="1.0002285714285715"/>
    <n v="1.0006855575868372"/>
    <n v="1"/>
    <n v="8752"/>
    <n v="0"/>
    <n v="0"/>
    <x v="0"/>
    <n v="1.0002285714285715"/>
    <n v="1.0006855575868372"/>
    <x v="0"/>
    <n v="8752"/>
    <n v="0"/>
    <n v="0"/>
    <x v="0"/>
    <n v="1.0002285714285715"/>
    <n v="1.0006855575868372"/>
    <x v="0"/>
  </r>
  <r>
    <s v="test"/>
    <n v="85"/>
    <n v="473"/>
    <n v="452.5"/>
    <n v="469"/>
    <n v="0"/>
    <n v="4"/>
    <x v="63"/>
    <x v="18"/>
    <n v="0.10256410256410256"/>
    <x v="46"/>
    <x v="69"/>
    <x v="68"/>
    <n v="469"/>
    <n v="0"/>
    <n v="0"/>
    <x v="0"/>
    <n v="1.03646408839779"/>
    <n v="0.9915433403805497"/>
    <x v="0"/>
    <n v="469"/>
    <n v="0"/>
    <n v="0"/>
    <n v="0"/>
    <x v="0"/>
    <n v="1.03646408839779"/>
    <n v="0.9915433403805497"/>
    <x v="0"/>
    <n v="469"/>
    <n v="0"/>
    <n v="0"/>
    <x v="0"/>
    <n v="1.03646408839779"/>
    <n v="1.0085287846481876"/>
    <x v="0"/>
    <n v="469"/>
    <n v="0"/>
    <n v="0"/>
    <x v="0"/>
    <n v="1.03646408839779"/>
    <n v="1.0085287846481876"/>
    <n v="1"/>
    <n v="469"/>
    <n v="0"/>
    <n v="0"/>
    <x v="0"/>
    <n v="1.03646408839779"/>
    <n v="1.0085287846481876"/>
    <x v="0"/>
    <n v="469"/>
    <n v="1"/>
    <n v="2.564102564102564E-2"/>
    <x v="22"/>
    <n v="1.03646408839779"/>
    <n v="1.0085287846481876"/>
    <x v="0"/>
  </r>
  <r>
    <s v="train"/>
    <n v="429"/>
    <n v="13037"/>
    <n v="12904"/>
    <n v="12948"/>
    <n v="0"/>
    <n v="5"/>
    <x v="41"/>
    <x v="4"/>
    <n v="0.10416666666666667"/>
    <x v="47"/>
    <x v="70"/>
    <x v="69"/>
    <n v="12948"/>
    <n v="0"/>
    <n v="0"/>
    <x v="0"/>
    <n v="1.0034097954122754"/>
    <n v="0.99317327606044337"/>
    <x v="0"/>
    <n v="12948"/>
    <n v="0"/>
    <n v="0"/>
    <n v="0"/>
    <x v="0"/>
    <n v="1.0034097954122754"/>
    <n v="0.99317327606044337"/>
    <x v="0"/>
    <n v="12948"/>
    <n v="0"/>
    <n v="0"/>
    <x v="0"/>
    <n v="1.0034097954122754"/>
    <n v="1.0068736484399134"/>
    <x v="0"/>
    <n v="12948"/>
    <n v="0"/>
    <n v="0"/>
    <x v="0"/>
    <n v="1.0034097954122754"/>
    <n v="1.0068736484399134"/>
    <n v="1"/>
    <n v="12948"/>
    <n v="0"/>
    <n v="0"/>
    <x v="0"/>
    <n v="1.0034097954122754"/>
    <n v="1.0068736484399134"/>
    <x v="0"/>
    <n v="12948"/>
    <n v="1"/>
    <n v="2.0833333333333332E-2"/>
    <x v="23"/>
    <n v="1.0034097954122754"/>
    <n v="1.0068736484399134"/>
    <x v="0"/>
  </r>
  <r>
    <s v="train"/>
    <n v="268"/>
    <n v="8684"/>
    <n v="8031"/>
    <n v="8646"/>
    <n v="0"/>
    <n v="2"/>
    <x v="64"/>
    <x v="14"/>
    <n v="0.10526315789473684"/>
    <x v="48"/>
    <x v="71"/>
    <x v="70"/>
    <n v="8646"/>
    <n v="0"/>
    <n v="0"/>
    <x v="0"/>
    <n v="1.0765782592454241"/>
    <n v="0.9956241363426992"/>
    <x v="0"/>
    <n v="8646"/>
    <n v="0"/>
    <n v="0"/>
    <n v="0"/>
    <x v="0"/>
    <n v="1.0765782592454241"/>
    <n v="0.9956241363426992"/>
    <x v="0"/>
    <n v="8646"/>
    <n v="0"/>
    <n v="0"/>
    <x v="0"/>
    <n v="1.0765782592454241"/>
    <n v="1.0043950959981494"/>
    <x v="0"/>
    <n v="8646"/>
    <n v="0"/>
    <n v="0"/>
    <x v="0"/>
    <n v="1.0765782592454241"/>
    <n v="1.0043950959981494"/>
    <n v="1"/>
    <n v="8646"/>
    <n v="0"/>
    <n v="0"/>
    <x v="0"/>
    <n v="1.0765782592454241"/>
    <n v="1.0043950959981494"/>
    <x v="0"/>
    <n v="8646"/>
    <n v="0"/>
    <n v="0"/>
    <x v="0"/>
    <n v="1.0765782592454241"/>
    <n v="1.0043950959981494"/>
    <x v="0"/>
  </r>
  <r>
    <s v="train"/>
    <n v="525"/>
    <n v="6054"/>
    <n v="5415.5"/>
    <n v="5596.5"/>
    <n v="0"/>
    <n v="4"/>
    <x v="7"/>
    <x v="6"/>
    <n v="0.10526315789473684"/>
    <x v="48"/>
    <x v="72"/>
    <x v="71"/>
    <n v="5596.5"/>
    <n v="0"/>
    <n v="0"/>
    <x v="0"/>
    <n v="1.0334225833256394"/>
    <n v="0.92443012884043607"/>
    <x v="0"/>
    <n v="5596.5"/>
    <n v="0"/>
    <n v="0"/>
    <n v="0"/>
    <x v="0"/>
    <n v="1.0334225833256394"/>
    <n v="0.92443012884043607"/>
    <x v="0"/>
    <n v="5596.5"/>
    <n v="0"/>
    <n v="0"/>
    <x v="0"/>
    <n v="1.0334225833256394"/>
    <n v="1.0817475207719109"/>
    <x v="0"/>
    <n v="5596.5"/>
    <n v="0"/>
    <n v="0"/>
    <x v="0"/>
    <n v="1.0334225833256394"/>
    <n v="1.0817475207719109"/>
    <n v="1"/>
    <n v="5596.5"/>
    <n v="0"/>
    <n v="0"/>
    <x v="0"/>
    <n v="1.0334225833256394"/>
    <n v="1.0817475207719109"/>
    <x v="0"/>
    <n v="5596.5"/>
    <n v="0"/>
    <n v="0"/>
    <x v="0"/>
    <n v="1.0334225833256394"/>
    <n v="1.0817475207719109"/>
    <x v="0"/>
  </r>
  <r>
    <s v="train"/>
    <n v="66"/>
    <n v="434"/>
    <n v="424"/>
    <n v="430"/>
    <n v="0"/>
    <n v="6"/>
    <x v="37"/>
    <x v="18"/>
    <n v="0.10714285714285714"/>
    <x v="49"/>
    <x v="73"/>
    <x v="72"/>
    <n v="430"/>
    <n v="0"/>
    <n v="0"/>
    <x v="0"/>
    <n v="1.0141509433962264"/>
    <n v="0.99078341013824889"/>
    <x v="0"/>
    <n v="430"/>
    <n v="0"/>
    <n v="0"/>
    <n v="0"/>
    <x v="0"/>
    <n v="1.0141509433962264"/>
    <n v="0.99078341013824889"/>
    <x v="0"/>
    <n v="430"/>
    <n v="0"/>
    <n v="0"/>
    <x v="0"/>
    <n v="1.0141509433962264"/>
    <n v="1.0093023255813953"/>
    <x v="0"/>
    <n v="430"/>
    <n v="0"/>
    <n v="0"/>
    <x v="0"/>
    <n v="1.0141509433962264"/>
    <n v="1.0093023255813953"/>
    <n v="1"/>
    <n v="430"/>
    <n v="0"/>
    <n v="0"/>
    <x v="0"/>
    <n v="1.0141509433962264"/>
    <n v="1.0093023255813953"/>
    <x v="0"/>
    <n v="430"/>
    <n v="1"/>
    <n v="1.7857142857142856E-2"/>
    <x v="24"/>
    <n v="1.0141509433962264"/>
    <n v="1.0093023255813953"/>
    <x v="0"/>
  </r>
  <r>
    <s v="test"/>
    <n v="544"/>
    <n v="8197"/>
    <n v="7346.5"/>
    <n v="7648"/>
    <n v="0"/>
    <n v="6"/>
    <x v="37"/>
    <x v="6"/>
    <n v="0.10714285714285714"/>
    <x v="49"/>
    <x v="74"/>
    <x v="73"/>
    <n v="7648"/>
    <n v="0"/>
    <n v="0"/>
    <x v="0"/>
    <n v="1.0410399509970734"/>
    <n v="0.93302427717457603"/>
    <x v="0"/>
    <n v="7648"/>
    <n v="0"/>
    <n v="0"/>
    <n v="0"/>
    <x v="0"/>
    <n v="1.0410399509970734"/>
    <n v="0.93302427717457603"/>
    <x v="0"/>
    <n v="7648"/>
    <n v="0"/>
    <n v="0"/>
    <x v="0"/>
    <n v="1.0410399509970734"/>
    <n v="1.0717834728033473"/>
    <x v="0"/>
    <n v="7648"/>
    <n v="0"/>
    <n v="0"/>
    <x v="0"/>
    <n v="1.0410399509970734"/>
    <n v="1.0717834728033473"/>
    <n v="1"/>
    <n v="7648"/>
    <n v="0"/>
    <n v="0"/>
    <x v="0"/>
    <n v="1.0410399509970734"/>
    <n v="1.0717834728033473"/>
    <x v="0"/>
    <n v="7648"/>
    <n v="2"/>
    <n v="3.5714285714285712E-2"/>
    <x v="25"/>
    <n v="1.0410399509970734"/>
    <n v="1.0717834728033473"/>
    <x v="0"/>
  </r>
  <r>
    <s v="test"/>
    <n v="642"/>
    <n v="7768"/>
    <n v="7522"/>
    <n v="7535.5"/>
    <n v="0"/>
    <n v="3"/>
    <x v="15"/>
    <x v="7"/>
    <n v="0.10714285714285714"/>
    <x v="49"/>
    <x v="75"/>
    <x v="74"/>
    <n v="7535.5"/>
    <n v="0"/>
    <n v="0"/>
    <x v="0"/>
    <n v="1.0017947354427015"/>
    <n v="0.97006951596292479"/>
    <x v="0"/>
    <n v="7535.5"/>
    <n v="0"/>
    <n v="0"/>
    <n v="0"/>
    <x v="0"/>
    <n v="1.0017947354427015"/>
    <n v="0.97006951596292479"/>
    <x v="0"/>
    <n v="7535.5"/>
    <n v="0"/>
    <n v="0"/>
    <x v="0"/>
    <n v="1.0017947354427015"/>
    <n v="1.0308539579324532"/>
    <x v="0"/>
    <n v="7535.5"/>
    <n v="0"/>
    <n v="0"/>
    <x v="0"/>
    <n v="1.0017947354427015"/>
    <n v="1.0308539579324532"/>
    <n v="1"/>
    <n v="7535.5"/>
    <n v="0"/>
    <n v="0"/>
    <x v="0"/>
    <n v="1.0017947354427015"/>
    <n v="1.0308539579324532"/>
    <x v="0"/>
    <n v="7535.5"/>
    <n v="0"/>
    <n v="0"/>
    <x v="0"/>
    <n v="1.0017947354427015"/>
    <n v="1.0308539579324532"/>
    <x v="0"/>
  </r>
  <r>
    <s v="test"/>
    <n v="686"/>
    <n v="6883"/>
    <n v="6823"/>
    <n v="6883"/>
    <n v="1"/>
    <n v="3"/>
    <x v="15"/>
    <x v="17"/>
    <n v="0.10714285714285714"/>
    <x v="49"/>
    <x v="76"/>
    <x v="0"/>
    <n v="6883"/>
    <n v="0"/>
    <n v="0"/>
    <x v="0"/>
    <n v="1.0087937857247544"/>
    <n v="1"/>
    <x v="0"/>
    <n v="6883"/>
    <n v="0"/>
    <n v="0"/>
    <n v="0"/>
    <x v="0"/>
    <n v="1.0087937857247544"/>
    <n v="1"/>
    <x v="0"/>
    <n v="6883"/>
    <n v="0"/>
    <n v="0"/>
    <x v="0"/>
    <n v="1.0087937857247544"/>
    <n v="1"/>
    <x v="0"/>
    <n v="6883"/>
    <n v="0"/>
    <n v="0"/>
    <x v="0"/>
    <n v="1.0087937857247544"/>
    <n v="1"/>
    <n v="1"/>
    <n v="6883"/>
    <n v="0"/>
    <n v="0"/>
    <x v="0"/>
    <n v="1.0087937857247544"/>
    <n v="1"/>
    <x v="0"/>
    <n v="6883"/>
    <n v="0"/>
    <n v="0"/>
    <x v="0"/>
    <n v="1.0087937857247544"/>
    <n v="1"/>
    <x v="0"/>
  </r>
  <r>
    <s v="train"/>
    <n v="159"/>
    <n v="11916"/>
    <n v="10213"/>
    <n v="11847.75"/>
    <n v="0"/>
    <n v="8"/>
    <x v="65"/>
    <x v="0"/>
    <n v="0.1095890410958904"/>
    <x v="50"/>
    <x v="77"/>
    <x v="75"/>
    <n v="11847.75"/>
    <n v="0"/>
    <n v="0"/>
    <x v="0"/>
    <n v="1.1600656026632723"/>
    <n v="0.9942724068479355"/>
    <x v="0"/>
    <n v="11847.75"/>
    <n v="0"/>
    <n v="0"/>
    <n v="0"/>
    <x v="0"/>
    <n v="1.1600656026632723"/>
    <n v="0.9942724068479355"/>
    <x v="0"/>
    <n v="11847.75"/>
    <n v="0"/>
    <n v="0"/>
    <x v="0"/>
    <n v="1.1600656026632723"/>
    <n v="1.005760587453314"/>
    <x v="0"/>
    <n v="11847.75"/>
    <n v="0"/>
    <n v="0"/>
    <x v="0"/>
    <n v="1.1600656026632723"/>
    <n v="1.005760587453314"/>
    <n v="1"/>
    <n v="11847.75"/>
    <n v="0"/>
    <n v="0"/>
    <x v="0"/>
    <n v="1.1600656026632723"/>
    <n v="1.005760587453314"/>
    <x v="0"/>
    <n v="11847.75"/>
    <n v="1"/>
    <n v="1.3698630136986301E-2"/>
    <x v="26"/>
    <n v="1.1600656026632723"/>
    <n v="1.005760587453314"/>
    <x v="0"/>
  </r>
  <r>
    <s v="train"/>
    <n v="717"/>
    <n v="8657"/>
    <n v="8498"/>
    <n v="8548.5"/>
    <n v="0"/>
    <n v="2"/>
    <x v="66"/>
    <x v="8"/>
    <n v="0.1111111111111111"/>
    <x v="51"/>
    <x v="78"/>
    <x v="76"/>
    <n v="8548.5"/>
    <n v="0"/>
    <n v="0"/>
    <x v="0"/>
    <n v="1.0059425747234643"/>
    <n v="0.9874667898810211"/>
    <x v="0"/>
    <n v="8548.5"/>
    <n v="0"/>
    <n v="0"/>
    <n v="0"/>
    <x v="0"/>
    <n v="1.0059425747234643"/>
    <n v="0.9874667898810211"/>
    <x v="0"/>
    <n v="8548.5"/>
    <n v="0"/>
    <n v="0"/>
    <x v="0"/>
    <n v="1.0059425747234643"/>
    <n v="1.0126922851962332"/>
    <x v="0"/>
    <n v="8548.5"/>
    <n v="0"/>
    <n v="0"/>
    <x v="0"/>
    <n v="1.0059425747234643"/>
    <n v="1.0126922851962332"/>
    <n v="1"/>
    <n v="8548.5"/>
    <n v="0"/>
    <n v="0"/>
    <x v="0"/>
    <n v="1.0059425747234643"/>
    <n v="1.0126922851962332"/>
    <x v="0"/>
    <n v="8548.5"/>
    <n v="0"/>
    <n v="0"/>
    <x v="0"/>
    <n v="1.0059425747234643"/>
    <n v="1.0126922851962332"/>
    <x v="0"/>
  </r>
  <r>
    <s v="train"/>
    <n v="799"/>
    <n v="5189"/>
    <n v="3535"/>
    <n v="4767"/>
    <n v="0"/>
    <n v="2"/>
    <x v="66"/>
    <x v="19"/>
    <n v="0.1111111111111111"/>
    <x v="51"/>
    <x v="79"/>
    <x v="77"/>
    <n v="4767"/>
    <n v="0"/>
    <n v="0"/>
    <x v="0"/>
    <n v="1.3485148514851486"/>
    <n v="0.91867411832723067"/>
    <x v="0"/>
    <n v="4767"/>
    <n v="0"/>
    <n v="0"/>
    <n v="0"/>
    <x v="0"/>
    <n v="1.3485148514851486"/>
    <n v="0.91867411832723067"/>
    <x v="0"/>
    <n v="4767"/>
    <n v="0"/>
    <n v="0"/>
    <x v="0"/>
    <n v="1.3485148514851486"/>
    <n v="1.0885252779525907"/>
    <x v="0"/>
    <n v="4767"/>
    <n v="0"/>
    <n v="0"/>
    <x v="0"/>
    <n v="1.3485148514851486"/>
    <n v="1.0885252779525907"/>
    <n v="1"/>
    <n v="4767"/>
    <n v="0"/>
    <n v="0"/>
    <x v="0"/>
    <n v="1.3485148514851486"/>
    <n v="1.0885252779525907"/>
    <x v="0"/>
    <n v="4767"/>
    <n v="0"/>
    <n v="0"/>
    <x v="0"/>
    <n v="1.3485148514851486"/>
    <n v="1.0885252779525907"/>
    <x v="0"/>
  </r>
  <r>
    <s v="train"/>
    <n v="823"/>
    <n v="5998"/>
    <n v="4433"/>
    <n v="5876"/>
    <n v="0"/>
    <n v="6"/>
    <x v="38"/>
    <x v="19"/>
    <n v="0.1111111111111111"/>
    <x v="51"/>
    <x v="80"/>
    <x v="78"/>
    <n v="5876"/>
    <n v="0"/>
    <n v="0"/>
    <x v="0"/>
    <n v="1.3255131964809383"/>
    <n v="0.97965988662887626"/>
    <x v="0"/>
    <n v="5876"/>
    <n v="0"/>
    <n v="0"/>
    <n v="0"/>
    <x v="0"/>
    <n v="1.3255131964809383"/>
    <n v="0.97965988662887626"/>
    <x v="0"/>
    <n v="5876"/>
    <n v="0"/>
    <n v="0"/>
    <x v="0"/>
    <n v="1.3255131964809383"/>
    <n v="1.0207624234172907"/>
    <x v="0"/>
    <n v="5876"/>
    <n v="0"/>
    <n v="0"/>
    <x v="0"/>
    <n v="1.3255131964809383"/>
    <n v="1.0207624234172907"/>
    <n v="1"/>
    <n v="5876"/>
    <n v="0"/>
    <n v="0"/>
    <x v="0"/>
    <n v="1.3255131964809383"/>
    <n v="1.0207624234172907"/>
    <x v="0"/>
    <n v="5876"/>
    <n v="1"/>
    <n v="1.8518518518518517E-2"/>
    <x v="4"/>
    <n v="1.3255131964809383"/>
    <n v="1.0207624234172907"/>
    <x v="0"/>
  </r>
  <r>
    <s v="test"/>
    <n v="839"/>
    <n v="8331"/>
    <n v="6139"/>
    <n v="8227.5"/>
    <n v="0"/>
    <n v="14"/>
    <x v="67"/>
    <x v="19"/>
    <n v="0.1111111111111111"/>
    <x v="51"/>
    <x v="81"/>
    <x v="79"/>
    <n v="8227.5"/>
    <n v="0"/>
    <n v="0"/>
    <x v="0"/>
    <n v="1.3402019872943476"/>
    <n v="0.98757652142599928"/>
    <x v="0"/>
    <n v="8227.5"/>
    <n v="0"/>
    <n v="0"/>
    <n v="0"/>
    <x v="0"/>
    <n v="1.3402019872943476"/>
    <n v="0.98757652142599928"/>
    <x v="0"/>
    <n v="8227.5"/>
    <n v="0"/>
    <n v="0"/>
    <x v="0"/>
    <n v="1.3402019872943476"/>
    <n v="1.0125797629899727"/>
    <x v="0"/>
    <n v="8227.5"/>
    <n v="0"/>
    <n v="0"/>
    <x v="0"/>
    <n v="1.3402019872943476"/>
    <n v="1.0125797629899727"/>
    <n v="1"/>
    <n v="8227.5"/>
    <n v="0"/>
    <n v="0"/>
    <x v="0"/>
    <n v="1.3402019872943476"/>
    <n v="1.0125797629899727"/>
    <x v="0"/>
    <n v="8227.5"/>
    <n v="0"/>
    <n v="0"/>
    <x v="0"/>
    <n v="1.3402019872943476"/>
    <n v="1.0125797629899727"/>
    <x v="0"/>
  </r>
  <r>
    <s v="train"/>
    <n v="958"/>
    <n v="7122"/>
    <n v="6971"/>
    <n v="7018.5"/>
    <n v="0"/>
    <n v="2"/>
    <x v="66"/>
    <x v="12"/>
    <n v="0.1111111111111111"/>
    <x v="51"/>
    <x v="82"/>
    <x v="80"/>
    <n v="7018.5"/>
    <n v="0"/>
    <n v="0"/>
    <x v="0"/>
    <n v="1.006813943480132"/>
    <n v="0.98546756529064872"/>
    <x v="0"/>
    <n v="7018.5"/>
    <n v="0"/>
    <n v="0"/>
    <n v="0"/>
    <x v="0"/>
    <n v="1.006813943480132"/>
    <n v="0.98546756529064872"/>
    <x v="0"/>
    <n v="7018.5"/>
    <n v="0"/>
    <n v="0"/>
    <x v="0"/>
    <n v="1.006813943480132"/>
    <n v="1.014746740756572"/>
    <x v="0"/>
    <n v="7018.5"/>
    <n v="0"/>
    <n v="0"/>
    <x v="0"/>
    <n v="1.006813943480132"/>
    <n v="1.014746740756572"/>
    <n v="1"/>
    <n v="7018.5"/>
    <n v="0"/>
    <n v="0"/>
    <x v="0"/>
    <n v="1.006813943480132"/>
    <n v="1.014746740756572"/>
    <x v="0"/>
    <n v="7018.5"/>
    <n v="0"/>
    <n v="0"/>
    <x v="0"/>
    <n v="1.006813943480132"/>
    <n v="1.014746740756572"/>
    <x v="0"/>
  </r>
  <r>
    <s v="train"/>
    <n v="29"/>
    <n v="7661"/>
    <n v="7420.5"/>
    <n v="7593"/>
    <n v="0"/>
    <n v="10"/>
    <x v="68"/>
    <x v="15"/>
    <n v="0.11363636363636363"/>
    <x v="52"/>
    <x v="83"/>
    <x v="81"/>
    <n v="7593"/>
    <n v="0"/>
    <n v="0"/>
    <x v="0"/>
    <n v="1.0232464119668485"/>
    <n v="0.99112387416786318"/>
    <x v="0"/>
    <n v="7593"/>
    <n v="0"/>
    <n v="0"/>
    <n v="0"/>
    <x v="0"/>
    <n v="1.0232464119668485"/>
    <n v="0.99112387416786318"/>
    <x v="0"/>
    <n v="7593"/>
    <n v="0"/>
    <n v="0"/>
    <x v="0"/>
    <n v="1.0232464119668485"/>
    <n v="1.0089556170156724"/>
    <x v="0"/>
    <n v="7593"/>
    <n v="0"/>
    <n v="0"/>
    <x v="0"/>
    <n v="1.0232464119668485"/>
    <n v="1.0089556170156724"/>
    <n v="1"/>
    <n v="7593"/>
    <n v="0"/>
    <n v="0"/>
    <x v="0"/>
    <n v="1.0232464119668485"/>
    <n v="1.0089556170156724"/>
    <x v="0"/>
    <n v="7593"/>
    <n v="1"/>
    <n v="1.1363636363636364E-2"/>
    <x v="27"/>
    <n v="1.0232464119668485"/>
    <n v="1.0089556170156724"/>
    <x v="0"/>
  </r>
  <r>
    <s v="train"/>
    <n v="312"/>
    <n v="5485"/>
    <n v="5165"/>
    <n v="5383"/>
    <n v="0"/>
    <n v="5"/>
    <x v="12"/>
    <x v="2"/>
    <n v="0.11363636363636363"/>
    <x v="52"/>
    <x v="84"/>
    <x v="82"/>
    <n v="5383"/>
    <n v="0"/>
    <n v="0"/>
    <x v="0"/>
    <n v="1.0422071636011616"/>
    <n v="0.98140382862351871"/>
    <x v="0"/>
    <n v="5383"/>
    <n v="0"/>
    <n v="0"/>
    <n v="0"/>
    <x v="0"/>
    <n v="1.0422071636011616"/>
    <n v="0.98140382862351871"/>
    <x v="0"/>
    <n v="5383"/>
    <n v="0"/>
    <n v="0"/>
    <x v="0"/>
    <n v="1.0422071636011616"/>
    <n v="1.0189485417053687"/>
    <x v="0"/>
    <n v="5383"/>
    <n v="0"/>
    <n v="0"/>
    <x v="0"/>
    <n v="1.0422071636011616"/>
    <n v="1.0189485417053687"/>
    <n v="1"/>
    <n v="5383"/>
    <n v="0"/>
    <n v="0"/>
    <x v="0"/>
    <n v="1.0422071636011616"/>
    <n v="1.0189485417053687"/>
    <x v="0"/>
    <n v="5383"/>
    <n v="1"/>
    <n v="2.2727272727272728E-2"/>
    <x v="3"/>
    <n v="1.0422071636011616"/>
    <n v="1.0189485417053687"/>
    <x v="0"/>
  </r>
  <r>
    <s v="train"/>
    <n v="5"/>
    <n v="5024"/>
    <n v="4898.5"/>
    <n v="4968"/>
    <n v="0"/>
    <n v="4"/>
    <x v="69"/>
    <x v="15"/>
    <n v="0.11428571428571428"/>
    <x v="53"/>
    <x v="85"/>
    <x v="83"/>
    <n v="4968"/>
    <n v="0"/>
    <n v="0"/>
    <x v="0"/>
    <n v="1.0141880167398183"/>
    <n v="0.98885350318471332"/>
    <x v="0"/>
    <n v="4968"/>
    <n v="0"/>
    <n v="0"/>
    <n v="0"/>
    <x v="0"/>
    <n v="1.0141880167398183"/>
    <n v="0.98885350318471332"/>
    <x v="0"/>
    <n v="4968"/>
    <n v="0"/>
    <n v="0"/>
    <x v="0"/>
    <n v="1.0141880167398183"/>
    <n v="1.0112721417069244"/>
    <x v="0"/>
    <n v="4968"/>
    <n v="0"/>
    <n v="0"/>
    <x v="0"/>
    <n v="1.0141880167398183"/>
    <n v="1.0112721417069244"/>
    <n v="1"/>
    <n v="4968"/>
    <n v="0"/>
    <n v="0"/>
    <x v="0"/>
    <n v="1.0141880167398183"/>
    <n v="1.0112721417069244"/>
    <x v="0"/>
    <n v="4968"/>
    <n v="1"/>
    <n v="2.8571428571428571E-2"/>
    <x v="28"/>
    <n v="1.0141880167398183"/>
    <n v="1.0112721417069244"/>
    <x v="0"/>
  </r>
  <r>
    <s v="train"/>
    <n v="976"/>
    <n v="10186"/>
    <n v="9315"/>
    <n v="9692.5"/>
    <n v="0"/>
    <n v="7"/>
    <x v="35"/>
    <x v="20"/>
    <n v="0.11666666666666667"/>
    <x v="54"/>
    <x v="86"/>
    <x v="84"/>
    <n v="9692.5"/>
    <n v="0"/>
    <n v="0"/>
    <x v="0"/>
    <n v="1.0405260332796564"/>
    <n v="0.95155114863538193"/>
    <x v="0"/>
    <n v="9692.5"/>
    <n v="0"/>
    <n v="0"/>
    <n v="0"/>
    <x v="0"/>
    <n v="1.0405260332796564"/>
    <n v="0.95155114863538193"/>
    <x v="0"/>
    <n v="9692.5"/>
    <n v="0"/>
    <n v="0"/>
    <x v="0"/>
    <n v="1.0405260332796564"/>
    <n v="1.0509156564353881"/>
    <x v="0"/>
    <n v="9692.5"/>
    <n v="0"/>
    <n v="0"/>
    <x v="0"/>
    <n v="1.0405260332796564"/>
    <n v="1.0509156564353881"/>
    <n v="1"/>
    <n v="9692.5"/>
    <n v="0"/>
    <n v="0"/>
    <x v="0"/>
    <n v="1.0405260332796564"/>
    <n v="1.0509156564353881"/>
    <x v="0"/>
    <n v="9692.5"/>
    <n v="1"/>
    <n v="1.6666666666666666E-2"/>
    <x v="29"/>
    <n v="1.0405260332796564"/>
    <n v="1.0509156564353881"/>
    <x v="0"/>
  </r>
  <r>
    <s v="train"/>
    <n v="109"/>
    <n v="5530"/>
    <n v="5097"/>
    <n v="5307"/>
    <n v="0"/>
    <n v="10"/>
    <x v="70"/>
    <x v="21"/>
    <n v="0.11764705882352941"/>
    <x v="55"/>
    <x v="87"/>
    <x v="85"/>
    <n v="5307"/>
    <n v="0"/>
    <n v="0"/>
    <x v="0"/>
    <n v="1.0412007062978224"/>
    <n v="0.95967450271247745"/>
    <x v="0"/>
    <n v="5307"/>
    <n v="0"/>
    <n v="0"/>
    <n v="0"/>
    <x v="0"/>
    <n v="1.0412007062978224"/>
    <n v="0.95967450271247745"/>
    <x v="0"/>
    <n v="5307"/>
    <n v="0"/>
    <n v="0"/>
    <x v="0"/>
    <n v="1.0412007062978224"/>
    <n v="1.0420199736197475"/>
    <x v="0"/>
    <n v="5307"/>
    <n v="0"/>
    <n v="0"/>
    <x v="0"/>
    <n v="1.0412007062978224"/>
    <n v="1.0420199736197475"/>
    <n v="1"/>
    <n v="5307"/>
    <n v="0"/>
    <n v="0"/>
    <x v="0"/>
    <n v="1.0412007062978224"/>
    <n v="1.0420199736197475"/>
    <x v="0"/>
    <n v="5307"/>
    <n v="1"/>
    <n v="1.1764705882352941E-2"/>
    <x v="30"/>
    <n v="1.0412007062978224"/>
    <n v="1.0420199736197475"/>
    <x v="0"/>
  </r>
  <r>
    <s v="test"/>
    <n v="692"/>
    <n v="10412"/>
    <n v="9906.5"/>
    <n v="10052.25"/>
    <n v="0"/>
    <n v="9"/>
    <x v="71"/>
    <x v="17"/>
    <n v="0.11842105263157894"/>
    <x v="56"/>
    <x v="88"/>
    <x v="86"/>
    <n v="10052.25"/>
    <n v="0"/>
    <n v="0"/>
    <x v="0"/>
    <n v="1.0147125624589917"/>
    <n v="0.96544852093737998"/>
    <x v="0"/>
    <n v="10052.25"/>
    <n v="0"/>
    <n v="0"/>
    <n v="0"/>
    <x v="0"/>
    <n v="1.0147125624589917"/>
    <n v="0.96544852093737998"/>
    <x v="0"/>
    <n v="10052.25"/>
    <n v="0"/>
    <n v="0"/>
    <x v="0"/>
    <n v="1.0147125624589917"/>
    <n v="1.0357880076599766"/>
    <x v="0"/>
    <n v="10052.25"/>
    <n v="0"/>
    <n v="0"/>
    <x v="0"/>
    <n v="1.0147125624589917"/>
    <n v="1.0357880076599766"/>
    <n v="1"/>
    <n v="10052.25"/>
    <n v="0"/>
    <n v="0"/>
    <x v="0"/>
    <n v="1.0147125624589917"/>
    <n v="1.0357880076599766"/>
    <x v="0"/>
    <n v="10052.25"/>
    <n v="1"/>
    <n v="1.3157894736842105E-2"/>
    <x v="31"/>
    <n v="1.0147125624589917"/>
    <n v="1.0357880076599766"/>
    <x v="0"/>
  </r>
  <r>
    <s v="train"/>
    <n v="60"/>
    <n v="679"/>
    <n v="656.5"/>
    <n v="675.5"/>
    <n v="0"/>
    <n v="14"/>
    <x v="72"/>
    <x v="18"/>
    <n v="0.11864406779661017"/>
    <x v="57"/>
    <x v="89"/>
    <x v="87"/>
    <n v="675.5"/>
    <n v="0"/>
    <n v="0"/>
    <x v="0"/>
    <n v="1.028941355674029"/>
    <n v="0.99484536082474229"/>
    <x v="0"/>
    <n v="675.5"/>
    <n v="0"/>
    <n v="0"/>
    <n v="0"/>
    <x v="0"/>
    <n v="1.028941355674029"/>
    <n v="0.99484536082474229"/>
    <x v="0"/>
    <n v="675.5"/>
    <n v="0"/>
    <n v="0"/>
    <x v="0"/>
    <n v="1.028941355674029"/>
    <n v="1.0051813471502591"/>
    <x v="0"/>
    <n v="675.5"/>
    <n v="0"/>
    <n v="0"/>
    <x v="0"/>
    <n v="1.028941355674029"/>
    <n v="1.0051813471502591"/>
    <n v="1"/>
    <n v="675.5"/>
    <n v="0"/>
    <n v="0"/>
    <x v="0"/>
    <n v="1.028941355674029"/>
    <n v="1.0051813471502591"/>
    <x v="0"/>
    <n v="675.5"/>
    <n v="0"/>
    <n v="0"/>
    <x v="0"/>
    <n v="1.028941355674029"/>
    <n v="1.0051813471502591"/>
    <x v="0"/>
  </r>
  <r>
    <s v="train"/>
    <n v="23"/>
    <n v="5522"/>
    <n v="5327"/>
    <n v="5497.5"/>
    <n v="0"/>
    <n v="5"/>
    <x v="73"/>
    <x v="15"/>
    <n v="0.12195121951219512"/>
    <x v="58"/>
    <x v="90"/>
    <x v="88"/>
    <n v="5497.5"/>
    <n v="0"/>
    <n v="0"/>
    <x v="0"/>
    <n v="1.0320067580251548"/>
    <n v="0.99556320173850055"/>
    <x v="0"/>
    <n v="5497.5"/>
    <n v="0"/>
    <n v="0"/>
    <n v="0"/>
    <x v="0"/>
    <n v="1.0320067580251548"/>
    <n v="0.99556320173850055"/>
    <x v="0"/>
    <n v="5497.5"/>
    <n v="0"/>
    <n v="0"/>
    <x v="0"/>
    <n v="1.0320067580251548"/>
    <n v="1.004456571168713"/>
    <x v="0"/>
    <n v="5497.5"/>
    <n v="0"/>
    <n v="0"/>
    <x v="0"/>
    <n v="1.0320067580251548"/>
    <n v="1.004456571168713"/>
    <n v="1"/>
    <n v="5497.5"/>
    <n v="0"/>
    <n v="0"/>
    <x v="0"/>
    <n v="1.0320067580251548"/>
    <n v="1.004456571168713"/>
    <x v="0"/>
    <n v="5497.5"/>
    <n v="1"/>
    <n v="2.4390243902439025E-2"/>
    <x v="32"/>
    <n v="1.0320067580251548"/>
    <n v="1.004456571168713"/>
    <x v="0"/>
  </r>
  <r>
    <s v="train"/>
    <n v="33"/>
    <n v="5818"/>
    <n v="5556"/>
    <n v="5724"/>
    <n v="0"/>
    <n v="5"/>
    <x v="73"/>
    <x v="15"/>
    <n v="0.12195121951219512"/>
    <x v="58"/>
    <x v="91"/>
    <x v="89"/>
    <n v="5724"/>
    <n v="0"/>
    <n v="0"/>
    <x v="0"/>
    <n v="1.0302375809935205"/>
    <n v="0.98384324510140941"/>
    <x v="0"/>
    <n v="5724"/>
    <n v="0"/>
    <n v="0"/>
    <n v="0"/>
    <x v="0"/>
    <n v="1.0302375809935205"/>
    <n v="0.98384324510140941"/>
    <x v="0"/>
    <n v="5724"/>
    <n v="0"/>
    <n v="0"/>
    <x v="0"/>
    <n v="1.0302375809935205"/>
    <n v="1.0164220824598182"/>
    <x v="0"/>
    <n v="5724"/>
    <n v="0"/>
    <n v="0"/>
    <x v="0"/>
    <n v="1.0302375809935205"/>
    <n v="1.0164220824598182"/>
    <n v="1"/>
    <n v="5724"/>
    <n v="0"/>
    <n v="0"/>
    <x v="0"/>
    <n v="1.0302375809935205"/>
    <n v="1.0164220824598182"/>
    <x v="0"/>
    <n v="5724"/>
    <n v="1"/>
    <n v="2.4390243902439025E-2"/>
    <x v="32"/>
    <n v="1.0302375809935205"/>
    <n v="1.0164220824598182"/>
    <x v="0"/>
  </r>
  <r>
    <s v="test"/>
    <n v="185"/>
    <n v="10074"/>
    <n v="8200"/>
    <n v="9998"/>
    <n v="0"/>
    <n v="7"/>
    <x v="74"/>
    <x v="0"/>
    <n v="0.12280701754385964"/>
    <x v="59"/>
    <x v="92"/>
    <x v="90"/>
    <n v="9998"/>
    <n v="0"/>
    <n v="0"/>
    <x v="0"/>
    <n v="1.2192682926829268"/>
    <n v="0.99245582688108003"/>
    <x v="0"/>
    <n v="9998"/>
    <n v="0"/>
    <n v="0"/>
    <n v="0"/>
    <x v="0"/>
    <n v="1.2192682926829268"/>
    <n v="0.99245582688108003"/>
    <x v="0"/>
    <n v="9998"/>
    <n v="0"/>
    <n v="0"/>
    <x v="0"/>
    <n v="1.2192682926829268"/>
    <n v="1.0076015203040609"/>
    <x v="0"/>
    <n v="9998"/>
    <n v="0"/>
    <n v="0"/>
    <x v="0"/>
    <n v="1.2192682926829268"/>
    <n v="1.0076015203040609"/>
    <n v="1"/>
    <n v="9998"/>
    <n v="0"/>
    <n v="0"/>
    <x v="0"/>
    <n v="1.2192682926829268"/>
    <n v="1.0076015203040609"/>
    <x v="0"/>
    <n v="9998"/>
    <n v="1"/>
    <n v="1.7543859649122806E-2"/>
    <x v="33"/>
    <n v="1.2192682926829268"/>
    <n v="1.0076015203040609"/>
    <x v="0"/>
  </r>
  <r>
    <s v="test"/>
    <n v="342"/>
    <n v="5930"/>
    <n v="5560"/>
    <n v="5930"/>
    <n v="1"/>
    <n v="3"/>
    <x v="24"/>
    <x v="2"/>
    <n v="0.125"/>
    <x v="60"/>
    <x v="93"/>
    <x v="0"/>
    <n v="5930"/>
    <n v="0"/>
    <n v="0"/>
    <x v="0"/>
    <n v="1.0665467625899281"/>
    <n v="1"/>
    <x v="0"/>
    <n v="5930"/>
    <n v="0"/>
    <n v="0"/>
    <n v="0"/>
    <x v="0"/>
    <n v="1.0665467625899281"/>
    <n v="1"/>
    <x v="0"/>
    <n v="5930"/>
    <n v="0"/>
    <n v="0"/>
    <x v="0"/>
    <n v="1.0665467625899281"/>
    <n v="1"/>
    <x v="0"/>
    <n v="5930"/>
    <n v="0"/>
    <n v="0"/>
    <x v="0"/>
    <n v="1.0665467625899281"/>
    <n v="1"/>
    <n v="1"/>
    <n v="5930"/>
    <n v="0"/>
    <n v="0"/>
    <x v="0"/>
    <n v="1.0665467625899281"/>
    <n v="1"/>
    <x v="0"/>
    <n v="5930"/>
    <n v="0"/>
    <n v="0"/>
    <x v="0"/>
    <n v="1.0665467625899281"/>
    <n v="1"/>
    <x v="0"/>
  </r>
  <r>
    <s v="train"/>
    <n v="500"/>
    <n v="8560"/>
    <n v="7905.5"/>
    <n v="8171.5"/>
    <n v="0"/>
    <n v="8"/>
    <x v="34"/>
    <x v="6"/>
    <n v="0.125"/>
    <x v="60"/>
    <x v="94"/>
    <x v="91"/>
    <n v="8171.5"/>
    <n v="0"/>
    <n v="0"/>
    <x v="0"/>
    <n v="1.0336474606286763"/>
    <n v="0.95461448598130838"/>
    <x v="0"/>
    <n v="8171.5"/>
    <n v="0"/>
    <n v="0"/>
    <n v="0"/>
    <x v="0"/>
    <n v="1.0336474606286763"/>
    <n v="0.95461448598130838"/>
    <x v="0"/>
    <n v="8171.5"/>
    <n v="0"/>
    <n v="0"/>
    <x v="0"/>
    <n v="1.0336474606286763"/>
    <n v="1.0475432907055009"/>
    <x v="0"/>
    <n v="8171.5"/>
    <n v="0"/>
    <n v="0"/>
    <x v="0"/>
    <n v="1.0336474606286763"/>
    <n v="1.0475432907055009"/>
    <n v="1"/>
    <n v="8171.5"/>
    <n v="0"/>
    <n v="0"/>
    <x v="0"/>
    <n v="1.0336474606286763"/>
    <n v="1.0475432907055009"/>
    <x v="0"/>
    <n v="8171.5"/>
    <n v="2"/>
    <n v="3.125E-2"/>
    <x v="34"/>
    <n v="1.0336474606286763"/>
    <n v="1.0475432907055009"/>
    <x v="0"/>
  </r>
  <r>
    <s v="test"/>
    <n v="936"/>
    <n v="6043"/>
    <n v="4909.5"/>
    <n v="5121.5"/>
    <n v="0"/>
    <n v="5"/>
    <x v="11"/>
    <x v="11"/>
    <n v="0.125"/>
    <x v="60"/>
    <x v="95"/>
    <x v="92"/>
    <n v="5121.5"/>
    <n v="0"/>
    <n v="0"/>
    <x v="0"/>
    <n v="1.0431815867196252"/>
    <n v="0.84750951514148598"/>
    <x v="0"/>
    <n v="5121.5"/>
    <n v="0"/>
    <n v="0"/>
    <n v="0"/>
    <x v="0"/>
    <n v="1.0431815867196252"/>
    <n v="0.84750951514148598"/>
    <x v="0"/>
    <n v="5121.5"/>
    <n v="0"/>
    <n v="0"/>
    <x v="0"/>
    <n v="1.0431815867196252"/>
    <n v="1.1799277555403691"/>
    <x v="0"/>
    <n v="5121.5"/>
    <n v="0"/>
    <n v="0"/>
    <x v="0"/>
    <n v="1.0431815867196252"/>
    <n v="1.1799277555403691"/>
    <n v="1"/>
    <n v="5121.5"/>
    <n v="0"/>
    <n v="0"/>
    <x v="0"/>
    <n v="1.0431815867196252"/>
    <n v="1.1799277555403691"/>
    <x v="0"/>
    <n v="5121.5"/>
    <n v="1"/>
    <n v="2.5000000000000001E-2"/>
    <x v="35"/>
    <n v="1.0431815867196252"/>
    <n v="1.1799277555403691"/>
    <x v="0"/>
  </r>
  <r>
    <s v="train"/>
    <n v="975"/>
    <n v="9153"/>
    <n v="8551.5"/>
    <n v="9106"/>
    <n v="0"/>
    <n v="5"/>
    <x v="11"/>
    <x v="20"/>
    <n v="0.125"/>
    <x v="60"/>
    <x v="96"/>
    <x v="93"/>
    <n v="9106"/>
    <n v="0"/>
    <n v="0"/>
    <x v="0"/>
    <n v="1.064842425305502"/>
    <n v="0.99486507156123671"/>
    <x v="0"/>
    <n v="9106"/>
    <n v="0"/>
    <n v="0"/>
    <n v="0"/>
    <x v="0"/>
    <n v="1.064842425305502"/>
    <n v="0.99486507156123671"/>
    <x v="0"/>
    <n v="9106"/>
    <n v="0"/>
    <n v="0"/>
    <x v="0"/>
    <n v="1.064842425305502"/>
    <n v="1.0051614320228421"/>
    <x v="0"/>
    <n v="9106"/>
    <n v="0"/>
    <n v="0"/>
    <x v="0"/>
    <n v="1.064842425305502"/>
    <n v="1.0051614320228421"/>
    <n v="1"/>
    <n v="9106"/>
    <n v="0"/>
    <n v="0"/>
    <x v="0"/>
    <n v="1.064842425305502"/>
    <n v="1.0051614320228421"/>
    <x v="0"/>
    <n v="9106"/>
    <n v="2"/>
    <n v="0.05"/>
    <x v="36"/>
    <n v="1.064842425305502"/>
    <n v="1.0051614320228421"/>
    <x v="0"/>
  </r>
  <r>
    <s v="train"/>
    <n v="115"/>
    <n v="5059"/>
    <n v="4784"/>
    <n v="4981.5"/>
    <n v="0"/>
    <n v="8"/>
    <x v="49"/>
    <x v="21"/>
    <n v="0.12698412698412698"/>
    <x v="61"/>
    <x v="97"/>
    <x v="94"/>
    <n v="4981.5"/>
    <n v="0"/>
    <n v="0"/>
    <x v="0"/>
    <n v="1.0412834448160535"/>
    <n v="0.98468076694999007"/>
    <x v="0"/>
    <n v="4981.5"/>
    <n v="0"/>
    <n v="0"/>
    <n v="0"/>
    <x v="0"/>
    <n v="1.0412834448160535"/>
    <n v="0.98468076694999007"/>
    <x v="0"/>
    <n v="4981.5"/>
    <n v="0"/>
    <n v="0"/>
    <x v="0"/>
    <n v="1.0412834448160535"/>
    <n v="1.0155575629830373"/>
    <x v="0"/>
    <n v="4981.5"/>
    <n v="0"/>
    <n v="0"/>
    <x v="0"/>
    <n v="1.0412834448160535"/>
    <n v="1.0155575629830373"/>
    <n v="1"/>
    <n v="4981.5"/>
    <n v="0"/>
    <n v="0"/>
    <x v="0"/>
    <n v="1.0412834448160535"/>
    <n v="1.0155575629830373"/>
    <x v="0"/>
    <n v="4981.5"/>
    <n v="1"/>
    <n v="1.5873015873015872E-2"/>
    <x v="37"/>
    <n v="1.0412834448160535"/>
    <n v="1.0155575629830373"/>
    <x v="0"/>
  </r>
  <r>
    <s v="test"/>
    <n v="494"/>
    <n v="8944"/>
    <n v="8268"/>
    <n v="8697.5"/>
    <n v="0"/>
    <n v="7"/>
    <x v="38"/>
    <x v="5"/>
    <n v="0.12962962962962962"/>
    <x v="62"/>
    <x v="98"/>
    <x v="95"/>
    <n v="8697.5"/>
    <n v="0"/>
    <n v="0"/>
    <x v="0"/>
    <n v="1.0519472665699081"/>
    <n v="0.9724396243291592"/>
    <x v="0"/>
    <n v="8697.5"/>
    <n v="0"/>
    <n v="0"/>
    <n v="0"/>
    <x v="0"/>
    <n v="1.0519472665699081"/>
    <n v="0.9724396243291592"/>
    <x v="0"/>
    <n v="8697.5"/>
    <n v="0"/>
    <n v="0"/>
    <x v="0"/>
    <n v="1.0519472665699081"/>
    <n v="1.0283414774360449"/>
    <x v="0"/>
    <n v="8697.5"/>
    <n v="0"/>
    <n v="0"/>
    <x v="0"/>
    <n v="1.0519472665699081"/>
    <n v="1.0283414774360449"/>
    <n v="1"/>
    <n v="8697.5"/>
    <n v="0"/>
    <n v="0"/>
    <x v="0"/>
    <n v="1.0519472665699081"/>
    <n v="1.0283414774360449"/>
    <x v="0"/>
    <n v="8697.5"/>
    <n v="1"/>
    <n v="1.8518518518518517E-2"/>
    <x v="4"/>
    <n v="1.0519472665699081"/>
    <n v="1.0283414774360449"/>
    <x v="0"/>
  </r>
  <r>
    <s v="train"/>
    <n v="10"/>
    <n v="8227"/>
    <n v="7401"/>
    <n v="8007.5"/>
    <n v="0"/>
    <n v="15"/>
    <x v="75"/>
    <x v="15"/>
    <n v="0.13157894736842105"/>
    <x v="63"/>
    <x v="99"/>
    <x v="96"/>
    <n v="8007.5"/>
    <n v="0"/>
    <n v="0"/>
    <x v="0"/>
    <n v="1.0819483853533307"/>
    <n v="0.97331955755439403"/>
    <x v="0"/>
    <n v="8007.5"/>
    <n v="0"/>
    <n v="0"/>
    <n v="0"/>
    <x v="0"/>
    <n v="1.0819483853533307"/>
    <n v="0.97331955755439403"/>
    <x v="0"/>
    <n v="8007.5"/>
    <n v="0"/>
    <n v="0"/>
    <x v="0"/>
    <n v="1.0819483853533307"/>
    <n v="1.0274118014361535"/>
    <x v="0"/>
    <n v="8007.5"/>
    <n v="0"/>
    <n v="0"/>
    <x v="0"/>
    <n v="1.0819483853533307"/>
    <n v="1.0274118014361535"/>
    <n v="1"/>
    <n v="8007.5"/>
    <n v="0"/>
    <n v="0"/>
    <x v="0"/>
    <n v="1.0819483853533307"/>
    <n v="1.0274118014361535"/>
    <x v="0"/>
    <n v="8007.5"/>
    <n v="0"/>
    <n v="0"/>
    <x v="0"/>
    <n v="1.0819483853533307"/>
    <n v="1.0274118014361535"/>
    <x v="0"/>
  </r>
  <r>
    <s v="train"/>
    <n v="261"/>
    <n v="8257"/>
    <n v="7743"/>
    <n v="8257"/>
    <n v="1"/>
    <n v="2"/>
    <x v="27"/>
    <x v="14"/>
    <n v="0.13333333333333333"/>
    <x v="64"/>
    <x v="100"/>
    <x v="0"/>
    <n v="8257"/>
    <n v="0"/>
    <n v="0"/>
    <x v="0"/>
    <n v="1.066382539067545"/>
    <n v="1"/>
    <x v="0"/>
    <n v="8257"/>
    <n v="0"/>
    <n v="0"/>
    <n v="0"/>
    <x v="0"/>
    <n v="1.066382539067545"/>
    <n v="1"/>
    <x v="0"/>
    <n v="8257"/>
    <n v="0"/>
    <n v="0"/>
    <x v="0"/>
    <n v="1.066382539067545"/>
    <n v="1"/>
    <x v="0"/>
    <n v="8257"/>
    <n v="0"/>
    <n v="0"/>
    <x v="0"/>
    <n v="1.066382539067545"/>
    <n v="1"/>
    <n v="1"/>
    <n v="8257"/>
    <n v="0"/>
    <n v="0"/>
    <x v="0"/>
    <n v="1.066382539067545"/>
    <n v="1"/>
    <x v="0"/>
    <n v="8257"/>
    <n v="0"/>
    <n v="0"/>
    <x v="0"/>
    <n v="1.066382539067545"/>
    <n v="1"/>
    <x v="0"/>
  </r>
  <r>
    <s v="train"/>
    <n v="556"/>
    <n v="2956"/>
    <n v="2253"/>
    <n v="2362"/>
    <n v="0"/>
    <n v="2"/>
    <x v="27"/>
    <x v="16"/>
    <n v="0.13333333333333333"/>
    <x v="64"/>
    <x v="101"/>
    <x v="97"/>
    <n v="2362"/>
    <n v="0"/>
    <n v="0"/>
    <x v="0"/>
    <n v="1.0483799378606302"/>
    <n v="0.79905277401894448"/>
    <x v="0"/>
    <n v="2362"/>
    <n v="0"/>
    <n v="0"/>
    <n v="0"/>
    <x v="0"/>
    <n v="1.0483799378606302"/>
    <n v="0.79905277401894448"/>
    <x v="0"/>
    <n v="2362"/>
    <n v="0"/>
    <n v="0"/>
    <x v="0"/>
    <n v="1.0483799378606302"/>
    <n v="1.2514817950889077"/>
    <x v="0"/>
    <n v="2362"/>
    <n v="0"/>
    <n v="0"/>
    <x v="0"/>
    <n v="1.0483799378606302"/>
    <n v="1.2514817950889077"/>
    <n v="1"/>
    <n v="2362"/>
    <n v="0"/>
    <n v="0"/>
    <x v="0"/>
    <n v="1.0483799378606302"/>
    <n v="1.2514817950889077"/>
    <x v="0"/>
    <n v="2362"/>
    <n v="1"/>
    <n v="6.6666666666666666E-2"/>
    <x v="38"/>
    <n v="1.0483799378606302"/>
    <n v="1.2514817950889077"/>
    <x v="0"/>
  </r>
  <r>
    <s v="train"/>
    <n v="617"/>
    <n v="6968"/>
    <n v="6746"/>
    <n v="6750"/>
    <n v="0"/>
    <n v="2"/>
    <x v="27"/>
    <x v="7"/>
    <n v="0.13333333333333333"/>
    <x v="64"/>
    <x v="102"/>
    <x v="98"/>
    <n v="6750"/>
    <n v="0"/>
    <n v="0"/>
    <x v="0"/>
    <n v="1.0005929439667951"/>
    <n v="0.96871412169919635"/>
    <x v="0"/>
    <n v="6750"/>
    <n v="0"/>
    <n v="0"/>
    <n v="0"/>
    <x v="0"/>
    <n v="1.0005929439667951"/>
    <n v="0.96871412169919635"/>
    <x v="0"/>
    <n v="6750"/>
    <n v="0"/>
    <n v="0"/>
    <x v="0"/>
    <n v="1.0005929439667951"/>
    <n v="1.0322962962962963"/>
    <x v="0"/>
    <n v="6750"/>
    <n v="0"/>
    <n v="0"/>
    <x v="0"/>
    <n v="1.0005929439667951"/>
    <n v="1.0322962962962963"/>
    <n v="1"/>
    <n v="6750"/>
    <n v="0"/>
    <n v="0"/>
    <x v="0"/>
    <n v="1.0005929439667951"/>
    <n v="1.0322962962962963"/>
    <x v="0"/>
    <n v="6750"/>
    <n v="0"/>
    <n v="0"/>
    <x v="0"/>
    <n v="1.0005929439667951"/>
    <n v="1.0322962962962963"/>
    <x v="0"/>
  </r>
  <r>
    <s v="train"/>
    <n v="730"/>
    <n v="8320"/>
    <n v="8214"/>
    <n v="8216"/>
    <n v="0"/>
    <n v="2"/>
    <x v="27"/>
    <x v="8"/>
    <n v="0.13333333333333333"/>
    <x v="64"/>
    <x v="103"/>
    <x v="99"/>
    <n v="8216"/>
    <n v="0"/>
    <n v="0"/>
    <x v="0"/>
    <n v="1.0002434867299732"/>
    <n v="0.98750000000000004"/>
    <x v="0"/>
    <n v="8216"/>
    <n v="0"/>
    <n v="0"/>
    <n v="0"/>
    <x v="0"/>
    <n v="1.0002434867299732"/>
    <n v="0.98750000000000004"/>
    <x v="0"/>
    <n v="8216"/>
    <n v="0"/>
    <n v="0"/>
    <x v="0"/>
    <n v="1.0002434867299732"/>
    <n v="1.0126582278481013"/>
    <x v="0"/>
    <n v="8216"/>
    <n v="0"/>
    <n v="0"/>
    <x v="0"/>
    <n v="1.0002434867299732"/>
    <n v="1.0126582278481013"/>
    <n v="1"/>
    <n v="8216"/>
    <n v="0"/>
    <n v="0"/>
    <x v="0"/>
    <n v="1.0002434867299732"/>
    <n v="1.0126582278481013"/>
    <x v="0"/>
    <n v="8216"/>
    <n v="0"/>
    <n v="0"/>
    <x v="0"/>
    <n v="1.0002434867299732"/>
    <n v="1.0126582278481013"/>
    <x v="0"/>
  </r>
  <r>
    <s v="train"/>
    <n v="818"/>
    <n v="9565"/>
    <n v="7351"/>
    <n v="9139"/>
    <n v="0"/>
    <n v="18"/>
    <x v="76"/>
    <x v="19"/>
    <n v="0.13533834586466165"/>
    <x v="65"/>
    <x v="104"/>
    <x v="100"/>
    <n v="9139"/>
    <n v="0"/>
    <n v="0"/>
    <x v="0"/>
    <n v="1.2432322133043123"/>
    <n v="0.95546262415054883"/>
    <x v="0"/>
    <n v="9139"/>
    <n v="0"/>
    <n v="0"/>
    <n v="0"/>
    <x v="0"/>
    <n v="1.2432322133043123"/>
    <n v="0.95546262415054883"/>
    <x v="0"/>
    <n v="9139"/>
    <n v="0"/>
    <n v="0"/>
    <x v="0"/>
    <n v="1.2432322133043123"/>
    <n v="1.0466134150344677"/>
    <x v="0"/>
    <n v="9139"/>
    <n v="0"/>
    <n v="0"/>
    <x v="0"/>
    <n v="1.2432322133043123"/>
    <n v="1.0466134150344677"/>
    <n v="1"/>
    <n v="9139"/>
    <n v="0"/>
    <n v="0"/>
    <x v="0"/>
    <n v="1.2432322133043123"/>
    <n v="1.0466134150344677"/>
    <x v="0"/>
    <n v="9139"/>
    <n v="0"/>
    <n v="0"/>
    <x v="0"/>
    <n v="1.2432322133043123"/>
    <n v="1.0466134150344677"/>
    <x v="0"/>
  </r>
  <r>
    <s v="train"/>
    <n v="1"/>
    <n v="8521"/>
    <n v="7959.5"/>
    <n v="8350.5"/>
    <n v="0"/>
    <n v="16"/>
    <x v="72"/>
    <x v="15"/>
    <n v="0.13559322033898305"/>
    <x v="66"/>
    <x v="105"/>
    <x v="101"/>
    <n v="8350.5"/>
    <n v="0"/>
    <n v="0"/>
    <x v="0"/>
    <n v="1.0491236886739117"/>
    <n v="0.9799906114305833"/>
    <x v="0"/>
    <n v="8350.5"/>
    <n v="0"/>
    <n v="0"/>
    <n v="0"/>
    <x v="0"/>
    <n v="1.0491236886739117"/>
    <n v="0.9799906114305833"/>
    <x v="0"/>
    <n v="8350.5"/>
    <n v="0"/>
    <n v="0"/>
    <x v="0"/>
    <n v="1.0491236886739117"/>
    <n v="1.0204179390455661"/>
    <x v="0"/>
    <n v="8350.5"/>
    <n v="0"/>
    <n v="0"/>
    <x v="0"/>
    <n v="1.0491236886739117"/>
    <n v="1.0204179390455661"/>
    <n v="1"/>
    <n v="8350.5"/>
    <n v="0"/>
    <n v="0"/>
    <x v="0"/>
    <n v="1.0491236886739117"/>
    <n v="1.0204179390455661"/>
    <x v="0"/>
    <n v="8350.5"/>
    <n v="0"/>
    <n v="0"/>
    <x v="0"/>
    <n v="1.0491236886739117"/>
    <n v="1.0204179390455661"/>
    <x v="0"/>
  </r>
  <r>
    <s v="train"/>
    <n v="808"/>
    <n v="7420"/>
    <n v="5739"/>
    <n v="7252.5"/>
    <n v="0"/>
    <n v="12"/>
    <x v="68"/>
    <x v="19"/>
    <n v="0.13636363636363635"/>
    <x v="67"/>
    <x v="106"/>
    <x v="102"/>
    <n v="7252.5"/>
    <n v="0"/>
    <n v="0"/>
    <x v="0"/>
    <n v="1.2637219027705175"/>
    <n v="0.97742587601078168"/>
    <x v="0"/>
    <n v="7252.5"/>
    <n v="0"/>
    <n v="0"/>
    <n v="0"/>
    <x v="0"/>
    <n v="1.2637219027705175"/>
    <n v="0.97742587601078168"/>
    <x v="0"/>
    <n v="7252.5"/>
    <n v="0"/>
    <n v="0"/>
    <x v="0"/>
    <n v="1.2637219027705175"/>
    <n v="1.0230954843157531"/>
    <x v="0"/>
    <n v="7252.5"/>
    <n v="0"/>
    <n v="0"/>
    <x v="0"/>
    <n v="1.2637219027705175"/>
    <n v="1.0230954843157531"/>
    <n v="1"/>
    <n v="7252.5"/>
    <n v="0"/>
    <n v="0"/>
    <x v="0"/>
    <n v="1.2637219027705175"/>
    <n v="1.0230954843157531"/>
    <x v="0"/>
    <n v="7252.5"/>
    <n v="1"/>
    <n v="1.1363636363636364E-2"/>
    <x v="27"/>
    <n v="1.2637219027705175"/>
    <n v="1.0230954843157531"/>
    <x v="0"/>
  </r>
  <r>
    <s v="test"/>
    <n v="192"/>
    <n v="9430"/>
    <n v="7875.5"/>
    <n v="8810"/>
    <n v="0"/>
    <n v="6"/>
    <x v="43"/>
    <x v="0"/>
    <n v="0.13953488372093023"/>
    <x v="68"/>
    <x v="107"/>
    <x v="103"/>
    <n v="8810"/>
    <n v="0"/>
    <n v="0"/>
    <x v="0"/>
    <n v="1.1186591327534761"/>
    <n v="0.9342523860021209"/>
    <x v="0"/>
    <n v="8810"/>
    <n v="0"/>
    <n v="0"/>
    <n v="0"/>
    <x v="0"/>
    <n v="1.1186591327534761"/>
    <n v="0.9342523860021209"/>
    <x v="0"/>
    <n v="8810"/>
    <n v="0"/>
    <n v="0"/>
    <x v="0"/>
    <n v="1.1186591327534761"/>
    <n v="1.0703745743473325"/>
    <x v="0"/>
    <n v="8810"/>
    <n v="0"/>
    <n v="0"/>
    <x v="0"/>
    <n v="1.1186591327534761"/>
    <n v="1.0703745743473325"/>
    <n v="1"/>
    <n v="8810"/>
    <n v="0"/>
    <n v="0"/>
    <x v="0"/>
    <n v="1.1186591327534761"/>
    <n v="1.0703745743473325"/>
    <x v="0"/>
    <n v="8810"/>
    <n v="1"/>
    <n v="2.3255813953488372E-2"/>
    <x v="39"/>
    <n v="1.1186591327534761"/>
    <n v="1.0703745743473325"/>
    <x v="0"/>
  </r>
  <r>
    <s v="train"/>
    <n v="100"/>
    <n v="6333"/>
    <n v="6085.5"/>
    <n v="6262.75"/>
    <n v="0"/>
    <n v="12"/>
    <x v="70"/>
    <x v="21"/>
    <n v="0.14117647058823529"/>
    <x v="69"/>
    <x v="108"/>
    <x v="104"/>
    <n v="6262.75"/>
    <n v="0"/>
    <n v="0"/>
    <x v="0"/>
    <n v="1.0291266124394052"/>
    <n v="0.98890731091110062"/>
    <x v="0"/>
    <n v="6262.75"/>
    <n v="0"/>
    <n v="0"/>
    <n v="0"/>
    <x v="0"/>
    <n v="1.0291266124394052"/>
    <n v="0.98890731091110062"/>
    <x v="0"/>
    <n v="6262.75"/>
    <n v="0"/>
    <n v="0"/>
    <x v="0"/>
    <n v="1.0291266124394052"/>
    <n v="1.0112171170811544"/>
    <x v="0"/>
    <n v="6262.75"/>
    <n v="0"/>
    <n v="0"/>
    <x v="0"/>
    <n v="1.0291266124394052"/>
    <n v="1.0112171170811544"/>
    <n v="1"/>
    <n v="6262.75"/>
    <n v="0"/>
    <n v="0"/>
    <x v="0"/>
    <n v="1.0291266124394052"/>
    <n v="1.0112171170811544"/>
    <x v="0"/>
    <n v="6262.75"/>
    <n v="0"/>
    <n v="0"/>
    <x v="0"/>
    <n v="1.0291266124394052"/>
    <n v="1.0112171170811544"/>
    <x v="0"/>
  </r>
  <r>
    <s v="train"/>
    <n v="14"/>
    <n v="8437"/>
    <n v="7820"/>
    <n v="8252.5"/>
    <n v="0"/>
    <n v="17"/>
    <x v="77"/>
    <x v="15"/>
    <n v="0.14285714285714285"/>
    <x v="70"/>
    <x v="109"/>
    <x v="105"/>
    <n v="8252.5"/>
    <n v="0"/>
    <n v="0"/>
    <x v="0"/>
    <n v="1.0553069053708439"/>
    <n v="0.9781320374540714"/>
    <x v="0"/>
    <n v="8252.5"/>
    <n v="0"/>
    <n v="0"/>
    <n v="0"/>
    <x v="0"/>
    <n v="1.0553069053708439"/>
    <n v="0.9781320374540714"/>
    <x v="0"/>
    <n v="8252.5"/>
    <n v="0"/>
    <n v="0"/>
    <x v="0"/>
    <n v="1.0553069053708439"/>
    <n v="1.0223568615571039"/>
    <x v="0"/>
    <n v="8252.5"/>
    <n v="0"/>
    <n v="0"/>
    <x v="0"/>
    <n v="1.0553069053708439"/>
    <n v="1.0223568615571039"/>
    <n v="1"/>
    <n v="8252.5"/>
    <n v="0"/>
    <n v="0"/>
    <x v="0"/>
    <n v="1.0553069053708439"/>
    <n v="1.0223568615571039"/>
    <x v="0"/>
    <n v="8252.5"/>
    <n v="0"/>
    <n v="0"/>
    <x v="0"/>
    <n v="1.0553069053708439"/>
    <n v="1.0223568615571039"/>
    <x v="0"/>
  </r>
  <r>
    <s v="test"/>
    <n v="589"/>
    <n v="3410"/>
    <n v="2475"/>
    <n v="3313"/>
    <n v="0"/>
    <n v="2"/>
    <x v="18"/>
    <x v="16"/>
    <n v="0.14285714285714285"/>
    <x v="70"/>
    <x v="110"/>
    <x v="106"/>
    <n v="3313"/>
    <n v="0"/>
    <n v="0"/>
    <x v="0"/>
    <n v="1.3385858585858585"/>
    <n v="0.97155425219941349"/>
    <x v="0"/>
    <n v="3313"/>
    <n v="0"/>
    <n v="0"/>
    <n v="0"/>
    <x v="0"/>
    <n v="1.3385858585858585"/>
    <n v="0.97155425219941349"/>
    <x v="0"/>
    <n v="3313"/>
    <n v="0"/>
    <n v="0"/>
    <x v="0"/>
    <n v="1.3385858585858585"/>
    <n v="1.0292785994566858"/>
    <x v="0"/>
    <n v="3313"/>
    <n v="0"/>
    <n v="0"/>
    <x v="0"/>
    <n v="1.3385858585858585"/>
    <n v="1.0292785994566858"/>
    <n v="1"/>
    <n v="3313"/>
    <n v="0"/>
    <n v="0"/>
    <x v="0"/>
    <n v="1.3385858585858585"/>
    <n v="1.0292785994566858"/>
    <x v="0"/>
    <n v="3313"/>
    <n v="0"/>
    <n v="0"/>
    <x v="0"/>
    <n v="1.3385858585858585"/>
    <n v="1.0292785994566858"/>
    <x v="0"/>
  </r>
  <r>
    <s v="train"/>
    <n v="774"/>
    <n v="8044"/>
    <n v="6982"/>
    <n v="7370"/>
    <n v="0"/>
    <n v="8"/>
    <x v="37"/>
    <x v="9"/>
    <n v="0.14285714285714285"/>
    <x v="70"/>
    <x v="111"/>
    <x v="107"/>
    <n v="7370"/>
    <n v="0"/>
    <n v="0"/>
    <x v="0"/>
    <n v="1.0555714694929819"/>
    <n v="0.91621084037792144"/>
    <x v="0"/>
    <n v="7370"/>
    <n v="0"/>
    <n v="0"/>
    <n v="0"/>
    <x v="0"/>
    <n v="1.0555714694929819"/>
    <n v="0.91621084037792144"/>
    <x v="0"/>
    <n v="7370"/>
    <n v="0"/>
    <n v="0"/>
    <x v="0"/>
    <n v="1.0555714694929819"/>
    <n v="1.0914518317503392"/>
    <x v="0"/>
    <n v="7370"/>
    <n v="0"/>
    <n v="0"/>
    <x v="0"/>
    <n v="1.0555714694929819"/>
    <n v="1.0914518317503392"/>
    <n v="1"/>
    <n v="7370"/>
    <n v="0"/>
    <n v="0"/>
    <x v="0"/>
    <n v="1.0555714694929819"/>
    <n v="1.0914518317503392"/>
    <x v="0"/>
    <n v="7370"/>
    <n v="1"/>
    <n v="1.7857142857142856E-2"/>
    <x v="24"/>
    <n v="1.0555714694929819"/>
    <n v="1.0914518317503392"/>
    <x v="0"/>
  </r>
  <r>
    <s v="test"/>
    <n v="834"/>
    <n v="5948"/>
    <n v="4310"/>
    <n v="5637"/>
    <n v="0"/>
    <n v="2"/>
    <x v="18"/>
    <x v="19"/>
    <n v="0.14285714285714285"/>
    <x v="70"/>
    <x v="112"/>
    <x v="108"/>
    <n v="5637"/>
    <n v="0"/>
    <n v="0"/>
    <x v="0"/>
    <n v="1.3078886310904871"/>
    <n v="0.9477135171486214"/>
    <x v="0"/>
    <n v="5637"/>
    <n v="0"/>
    <n v="0"/>
    <n v="0"/>
    <x v="0"/>
    <n v="1.3078886310904871"/>
    <n v="0.9477135171486214"/>
    <x v="0"/>
    <n v="5637"/>
    <n v="0"/>
    <n v="0"/>
    <x v="0"/>
    <n v="1.3078886310904871"/>
    <n v="1.0551711903494767"/>
    <x v="0"/>
    <n v="5637"/>
    <n v="0"/>
    <n v="0"/>
    <x v="0"/>
    <n v="1.3078886310904871"/>
    <n v="1.0551711903494767"/>
    <n v="1"/>
    <n v="5637"/>
    <n v="0"/>
    <n v="0"/>
    <x v="0"/>
    <n v="1.3078886310904871"/>
    <n v="1.0551711903494767"/>
    <x v="0"/>
    <n v="5637"/>
    <n v="0"/>
    <n v="0"/>
    <x v="0"/>
    <n v="1.3078886310904871"/>
    <n v="1.0551711903494767"/>
    <x v="0"/>
  </r>
  <r>
    <s v="test"/>
    <n v="539"/>
    <n v="7742"/>
    <n v="7451.5"/>
    <n v="7608.5"/>
    <n v="0"/>
    <n v="8"/>
    <x v="60"/>
    <x v="6"/>
    <n v="0.14545454545454545"/>
    <x v="71"/>
    <x v="113"/>
    <x v="109"/>
    <n v="7608.5"/>
    <n v="0"/>
    <n v="0"/>
    <x v="0"/>
    <n v="1.0210695833053747"/>
    <n v="0.98275639369671919"/>
    <x v="0"/>
    <n v="7608.5"/>
    <n v="0"/>
    <n v="0"/>
    <n v="0"/>
    <x v="0"/>
    <n v="1.0210695833053747"/>
    <n v="0.98275639369671919"/>
    <x v="0"/>
    <n v="7608.5"/>
    <n v="0"/>
    <n v="0"/>
    <x v="0"/>
    <n v="1.0210695833053747"/>
    <n v="1.0175461654728264"/>
    <x v="0"/>
    <n v="7608.5"/>
    <n v="0"/>
    <n v="0"/>
    <x v="0"/>
    <n v="1.0210695833053747"/>
    <n v="1.0175461654728264"/>
    <n v="1"/>
    <n v="7608.5"/>
    <n v="0"/>
    <n v="0"/>
    <x v="0"/>
    <n v="1.0210695833053747"/>
    <n v="1.0175461654728264"/>
    <x v="0"/>
    <n v="7608.5"/>
    <n v="1"/>
    <n v="1.8181818181818181E-2"/>
    <x v="18"/>
    <n v="1.0210695833053747"/>
    <n v="1.0175461654728264"/>
    <x v="0"/>
  </r>
  <r>
    <s v="train"/>
    <n v="121"/>
    <n v="4498"/>
    <n v="4336"/>
    <n v="4368"/>
    <n v="0"/>
    <n v="5"/>
    <x v="14"/>
    <x v="21"/>
    <n v="0.14705882352941177"/>
    <x v="72"/>
    <x v="114"/>
    <x v="110"/>
    <n v="4368"/>
    <n v="0"/>
    <n v="0"/>
    <x v="0"/>
    <n v="1.0073800738007379"/>
    <n v="0.97109826589595372"/>
    <x v="0"/>
    <n v="4368"/>
    <n v="0"/>
    <n v="0"/>
    <n v="0"/>
    <x v="0"/>
    <n v="1.0073800738007379"/>
    <n v="0.97109826589595372"/>
    <x v="0"/>
    <n v="4368"/>
    <n v="0"/>
    <n v="0"/>
    <x v="0"/>
    <n v="1.0073800738007379"/>
    <n v="1.0297619047619047"/>
    <x v="0"/>
    <n v="4368"/>
    <n v="0"/>
    <n v="0"/>
    <x v="0"/>
    <n v="1.0073800738007379"/>
    <n v="1.0297619047619047"/>
    <n v="1"/>
    <n v="4368"/>
    <n v="0"/>
    <n v="0"/>
    <x v="0"/>
    <n v="1.0073800738007379"/>
    <n v="1.0297619047619047"/>
    <x v="0"/>
    <n v="4368"/>
    <n v="1"/>
    <n v="2.9411764705882353E-2"/>
    <x v="40"/>
    <n v="1.0073800738007379"/>
    <n v="1.0297619047619047"/>
    <x v="0"/>
  </r>
  <r>
    <s v="test"/>
    <n v="140"/>
    <n v="5084"/>
    <n v="4788.5"/>
    <n v="5013.5"/>
    <n v="0"/>
    <n v="13"/>
    <x v="68"/>
    <x v="21"/>
    <n v="0.14772727272727273"/>
    <x v="73"/>
    <x v="115"/>
    <x v="111"/>
    <n v="5013.5"/>
    <n v="0"/>
    <n v="0"/>
    <x v="0"/>
    <n v="1.0469875743969927"/>
    <n v="0.98613296616837132"/>
    <x v="0"/>
    <n v="5013.5"/>
    <n v="0"/>
    <n v="0"/>
    <n v="0"/>
    <x v="0"/>
    <n v="1.0469875743969927"/>
    <n v="0.98613296616837132"/>
    <x v="0"/>
    <n v="5013.5"/>
    <n v="0"/>
    <n v="0"/>
    <x v="0"/>
    <n v="1.0469875743969927"/>
    <n v="1.0140620325122169"/>
    <x v="0"/>
    <n v="5013.5"/>
    <n v="0"/>
    <n v="0"/>
    <x v="0"/>
    <n v="1.0469875743969927"/>
    <n v="1.0140620325122169"/>
    <n v="1"/>
    <n v="5013.5"/>
    <n v="0"/>
    <n v="0"/>
    <x v="0"/>
    <n v="1.0469875743969927"/>
    <n v="1.0140620325122169"/>
    <x v="0"/>
    <n v="5013.5"/>
    <n v="0"/>
    <n v="0"/>
    <x v="0"/>
    <n v="1.0469875743969927"/>
    <n v="1.0140620325122169"/>
    <x v="0"/>
  </r>
  <r>
    <s v="train"/>
    <n v="772"/>
    <n v="5919"/>
    <n v="4598"/>
    <n v="5407"/>
    <n v="0"/>
    <n v="4"/>
    <x v="54"/>
    <x v="9"/>
    <n v="0.14814814814814814"/>
    <x v="74"/>
    <x v="116"/>
    <x v="112"/>
    <n v="5407"/>
    <n v="0"/>
    <n v="0"/>
    <x v="0"/>
    <n v="1.1759460635058721"/>
    <n v="0.91349890184152727"/>
    <x v="0"/>
    <n v="5407"/>
    <n v="0"/>
    <n v="0"/>
    <n v="0"/>
    <x v="0"/>
    <n v="1.1759460635058721"/>
    <n v="0.91349890184152727"/>
    <x v="0"/>
    <n v="5407"/>
    <n v="0"/>
    <n v="0"/>
    <x v="0"/>
    <n v="1.1759460635058721"/>
    <n v="1.094692065840577"/>
    <x v="0"/>
    <n v="5407"/>
    <n v="0"/>
    <n v="0"/>
    <x v="0"/>
    <n v="1.1759460635058721"/>
    <n v="1.094692065840577"/>
    <n v="1"/>
    <n v="5407"/>
    <n v="0"/>
    <n v="0"/>
    <x v="0"/>
    <n v="1.1759460635058721"/>
    <n v="1.094692065840577"/>
    <x v="0"/>
    <n v="5407"/>
    <n v="1"/>
    <n v="3.7037037037037035E-2"/>
    <x v="41"/>
    <n v="1.1759460635058721"/>
    <n v="1.094692065840577"/>
    <x v="0"/>
  </r>
  <r>
    <s v="train"/>
    <n v="567"/>
    <n v="3523"/>
    <n v="2495"/>
    <n v="3437.5"/>
    <n v="0"/>
    <n v="3"/>
    <x v="16"/>
    <x v="16"/>
    <n v="0.15"/>
    <x v="75"/>
    <x v="117"/>
    <x v="113"/>
    <n v="3437.5"/>
    <n v="0"/>
    <n v="0"/>
    <x v="0"/>
    <n v="1.3777555110220441"/>
    <n v="0.97573091115526545"/>
    <x v="0"/>
    <n v="3437.5"/>
    <n v="0"/>
    <n v="0"/>
    <n v="0"/>
    <x v="0"/>
    <n v="1.3777555110220441"/>
    <n v="0.97573091115526545"/>
    <x v="0"/>
    <n v="3437.5"/>
    <n v="0"/>
    <n v="0"/>
    <x v="0"/>
    <n v="1.3777555110220441"/>
    <n v="1.0248727272727274"/>
    <x v="0"/>
    <n v="3437.5"/>
    <n v="0"/>
    <n v="0"/>
    <x v="0"/>
    <n v="1.3777555110220441"/>
    <n v="1.0248727272727274"/>
    <n v="1"/>
    <n v="3437.5"/>
    <n v="0"/>
    <n v="0"/>
    <x v="0"/>
    <n v="1.3777555110220441"/>
    <n v="1.0248727272727274"/>
    <x v="0"/>
    <n v="3437.5"/>
    <n v="0"/>
    <n v="0"/>
    <x v="0"/>
    <n v="1.3777555110220441"/>
    <n v="1.0248727272727274"/>
    <x v="0"/>
  </r>
  <r>
    <s v="train"/>
    <n v="754"/>
    <n v="8847"/>
    <n v="8645.5"/>
    <n v="8789.5"/>
    <n v="0"/>
    <n v="9"/>
    <x v="35"/>
    <x v="9"/>
    <n v="0.15"/>
    <x v="75"/>
    <x v="118"/>
    <x v="114"/>
    <n v="8789.5"/>
    <n v="0"/>
    <n v="0"/>
    <x v="0"/>
    <n v="1.0166560638482447"/>
    <n v="0.99350062167966546"/>
    <x v="0"/>
    <n v="8789.5"/>
    <n v="0"/>
    <n v="0"/>
    <n v="0"/>
    <x v="0"/>
    <n v="1.0166560638482447"/>
    <n v="0.99350062167966546"/>
    <x v="0"/>
    <n v="8789.5"/>
    <n v="0"/>
    <n v="0"/>
    <x v="0"/>
    <n v="1.0166560638482447"/>
    <n v="1.0065418965811479"/>
    <x v="0"/>
    <n v="8789.5"/>
    <n v="0"/>
    <n v="0"/>
    <x v="0"/>
    <n v="1.0166560638482447"/>
    <n v="1.0065418965811479"/>
    <n v="1"/>
    <n v="8789.5"/>
    <n v="0"/>
    <n v="0"/>
    <x v="0"/>
    <n v="1.0166560638482447"/>
    <n v="1.0065418965811479"/>
    <x v="0"/>
    <n v="8789.5"/>
    <n v="1"/>
    <n v="1.6666666666666666E-2"/>
    <x v="29"/>
    <n v="1.0166560638482447"/>
    <n v="1.0065418965811479"/>
    <x v="0"/>
  </r>
  <r>
    <s v="train"/>
    <n v="946"/>
    <n v="8557"/>
    <n v="8388"/>
    <n v="8442"/>
    <n v="0"/>
    <n v="3"/>
    <x v="16"/>
    <x v="12"/>
    <n v="0.15"/>
    <x v="75"/>
    <x v="119"/>
    <x v="115"/>
    <n v="8442"/>
    <n v="0"/>
    <n v="0"/>
    <x v="0"/>
    <n v="1.0064377682403434"/>
    <n v="0.98656071052939109"/>
    <x v="0"/>
    <n v="8442"/>
    <n v="0"/>
    <n v="0"/>
    <n v="0"/>
    <x v="0"/>
    <n v="1.0064377682403434"/>
    <n v="0.98656071052939109"/>
    <x v="0"/>
    <n v="8442"/>
    <n v="0"/>
    <n v="0"/>
    <x v="0"/>
    <n v="1.0064377682403434"/>
    <n v="1.0136223643686331"/>
    <x v="0"/>
    <n v="8442"/>
    <n v="0"/>
    <n v="0"/>
    <x v="0"/>
    <n v="1.0064377682403434"/>
    <n v="1.0136223643686331"/>
    <n v="1"/>
    <n v="8442"/>
    <n v="0"/>
    <n v="0"/>
    <x v="0"/>
    <n v="1.0064377682403434"/>
    <n v="1.0136223643686331"/>
    <x v="0"/>
    <n v="8442"/>
    <n v="0"/>
    <n v="0"/>
    <x v="0"/>
    <n v="1.0064377682403434"/>
    <n v="1.0136223643686331"/>
    <x v="0"/>
  </r>
  <r>
    <s v="train"/>
    <n v="895"/>
    <n v="6326"/>
    <n v="5382"/>
    <n v="5645"/>
    <n v="0"/>
    <n v="5"/>
    <x v="47"/>
    <x v="11"/>
    <n v="0.15151515151515152"/>
    <x v="76"/>
    <x v="120"/>
    <x v="116"/>
    <n v="5645"/>
    <n v="0"/>
    <n v="0"/>
    <x v="0"/>
    <n v="1.0488665923448532"/>
    <n v="0.892349035725577"/>
    <x v="0"/>
    <n v="5645"/>
    <n v="0"/>
    <n v="0"/>
    <n v="0"/>
    <x v="0"/>
    <n v="1.0488665923448532"/>
    <n v="0.892349035725577"/>
    <x v="0"/>
    <n v="5645"/>
    <n v="0"/>
    <n v="0"/>
    <x v="0"/>
    <n v="1.0488665923448532"/>
    <n v="1.120637732506643"/>
    <x v="0"/>
    <n v="5645"/>
    <n v="0"/>
    <n v="0"/>
    <x v="0"/>
    <n v="1.0488665923448532"/>
    <n v="1.120637732506643"/>
    <n v="1"/>
    <n v="5645"/>
    <n v="0"/>
    <n v="0"/>
    <x v="0"/>
    <n v="1.0488665923448532"/>
    <n v="1.120637732506643"/>
    <x v="0"/>
    <n v="5645"/>
    <n v="1"/>
    <n v="3.0303030303030304E-2"/>
    <x v="42"/>
    <n v="1.0488665923448532"/>
    <n v="1.120637732506643"/>
    <x v="0"/>
  </r>
  <r>
    <s v="train"/>
    <n v="18"/>
    <n v="5512"/>
    <n v="5423"/>
    <n v="5460"/>
    <n v="0"/>
    <n v="6"/>
    <x v="63"/>
    <x v="15"/>
    <n v="0.15384615384615385"/>
    <x v="77"/>
    <x v="121"/>
    <x v="117"/>
    <n v="5460"/>
    <n v="0"/>
    <n v="0"/>
    <x v="0"/>
    <n v="1.0068227918126498"/>
    <n v="0.99056603773584906"/>
    <x v="0"/>
    <n v="5460"/>
    <n v="0"/>
    <n v="0"/>
    <n v="0"/>
    <x v="0"/>
    <n v="1.0068227918126498"/>
    <n v="0.99056603773584906"/>
    <x v="0"/>
    <n v="5460"/>
    <n v="0"/>
    <n v="0"/>
    <x v="0"/>
    <n v="1.0068227918126498"/>
    <n v="1.0095238095238095"/>
    <x v="0"/>
    <n v="5460"/>
    <n v="0"/>
    <n v="0"/>
    <x v="0"/>
    <n v="1.0068227918126498"/>
    <n v="1.0095238095238095"/>
    <n v="1"/>
    <n v="5460"/>
    <n v="0"/>
    <n v="0"/>
    <x v="0"/>
    <n v="1.0068227918126498"/>
    <n v="1.0095238095238095"/>
    <x v="0"/>
    <n v="5460"/>
    <n v="1"/>
    <n v="2.564102564102564E-2"/>
    <x v="22"/>
    <n v="1.0068227918126498"/>
    <n v="1.0095238095238095"/>
    <x v="0"/>
  </r>
  <r>
    <s v="test"/>
    <n v="594"/>
    <n v="3046"/>
    <n v="2195"/>
    <n v="2942"/>
    <n v="0"/>
    <n v="2"/>
    <x v="21"/>
    <x v="16"/>
    <n v="0.15384615384615385"/>
    <x v="77"/>
    <x v="122"/>
    <x v="118"/>
    <n v="2942"/>
    <n v="0"/>
    <n v="0"/>
    <x v="0"/>
    <n v="1.3403189066059225"/>
    <n v="0.96585686145764937"/>
    <x v="0"/>
    <n v="2942"/>
    <n v="0"/>
    <n v="0"/>
    <n v="0"/>
    <x v="0"/>
    <n v="1.3403189066059225"/>
    <n v="0.96585686145764937"/>
    <x v="0"/>
    <n v="2942"/>
    <n v="0"/>
    <n v="0"/>
    <x v="0"/>
    <n v="1.3403189066059225"/>
    <n v="1.0353501019714479"/>
    <x v="0"/>
    <n v="2942"/>
    <n v="0"/>
    <n v="0"/>
    <x v="0"/>
    <n v="1.3403189066059225"/>
    <n v="1.0353501019714479"/>
    <n v="1"/>
    <n v="2942"/>
    <n v="0"/>
    <n v="0"/>
    <x v="0"/>
    <n v="1.3403189066059225"/>
    <n v="1.0353501019714479"/>
    <x v="0"/>
    <n v="2942"/>
    <n v="0"/>
    <n v="0"/>
    <x v="0"/>
    <n v="1.3403189066059225"/>
    <n v="1.0353501019714479"/>
    <x v="0"/>
  </r>
  <r>
    <s v="train"/>
    <n v="767"/>
    <n v="7039"/>
    <n v="6192"/>
    <n v="6538"/>
    <n v="0"/>
    <n v="5"/>
    <x v="23"/>
    <x v="9"/>
    <n v="0.15625"/>
    <x v="78"/>
    <x v="123"/>
    <x v="119"/>
    <n v="6538"/>
    <n v="0"/>
    <n v="0"/>
    <x v="0"/>
    <n v="1.0558785529715762"/>
    <n v="0.92882511720414829"/>
    <x v="0"/>
    <n v="6538"/>
    <n v="0"/>
    <n v="0"/>
    <n v="0"/>
    <x v="0"/>
    <n v="1.0558785529715762"/>
    <n v="0.92882511720414829"/>
    <x v="0"/>
    <n v="6538"/>
    <n v="0"/>
    <n v="0"/>
    <x v="0"/>
    <n v="1.0558785529715762"/>
    <n v="1.0766289385133068"/>
    <x v="0"/>
    <n v="6538"/>
    <n v="0"/>
    <n v="0"/>
    <x v="0"/>
    <n v="1.0558785529715762"/>
    <n v="1.0766289385133068"/>
    <n v="1"/>
    <n v="6538"/>
    <n v="0"/>
    <n v="0"/>
    <x v="0"/>
    <n v="1.0558785529715762"/>
    <n v="1.0766289385133068"/>
    <x v="0"/>
    <n v="6538"/>
    <n v="1"/>
    <n v="3.125E-2"/>
    <x v="34"/>
    <n v="1.0558785529715762"/>
    <n v="1.0766289385133068"/>
    <x v="0"/>
  </r>
  <r>
    <s v="train"/>
    <n v="619"/>
    <n v="10887"/>
    <n v="10241"/>
    <n v="10644.5"/>
    <n v="0"/>
    <n v="22"/>
    <x v="78"/>
    <x v="7"/>
    <n v="0.15714285714285714"/>
    <x v="79"/>
    <x v="124"/>
    <x v="120"/>
    <n v="10644.5"/>
    <n v="0"/>
    <n v="0"/>
    <x v="0"/>
    <n v="1.0394004491748852"/>
    <n v="0.97772572793239643"/>
    <x v="0"/>
    <n v="10644.5"/>
    <n v="0"/>
    <n v="0"/>
    <n v="0"/>
    <x v="0"/>
    <n v="1.0394004491748852"/>
    <n v="0.97772572793239643"/>
    <x v="0"/>
    <n v="10644.5"/>
    <n v="0"/>
    <n v="0"/>
    <x v="0"/>
    <n v="1.0394004491748852"/>
    <n v="1.0227817182582555"/>
    <x v="0"/>
    <n v="10644.5"/>
    <n v="0"/>
    <n v="0"/>
    <x v="0"/>
    <n v="1.0394004491748852"/>
    <n v="1.0227817182582555"/>
    <n v="1"/>
    <n v="10644.5"/>
    <n v="0"/>
    <n v="0"/>
    <x v="0"/>
    <n v="1.0394004491748852"/>
    <n v="1.0227817182582555"/>
    <x v="0"/>
    <n v="10644.5"/>
    <n v="0"/>
    <n v="0"/>
    <x v="0"/>
    <n v="1.0394004491748852"/>
    <n v="1.0227817182582555"/>
    <x v="0"/>
  </r>
  <r>
    <s v="train"/>
    <n v="30"/>
    <n v="7545"/>
    <n v="7132.5"/>
    <n v="7385.5"/>
    <n v="0"/>
    <n v="17"/>
    <x v="79"/>
    <x v="15"/>
    <n v="0.15740740740740741"/>
    <x v="80"/>
    <x v="125"/>
    <x v="121"/>
    <n v="7385.5"/>
    <n v="0"/>
    <n v="0"/>
    <x v="0"/>
    <n v="1.0354714335786892"/>
    <n v="0.97886017229953615"/>
    <x v="0"/>
    <n v="7385.5"/>
    <n v="0"/>
    <n v="0"/>
    <n v="0"/>
    <x v="0"/>
    <n v="1.0354714335786892"/>
    <n v="0.97886017229953615"/>
    <x v="0"/>
    <n v="7385.5"/>
    <n v="0"/>
    <n v="0"/>
    <x v="0"/>
    <n v="1.0354714335786892"/>
    <n v="1.0215963712680252"/>
    <x v="0"/>
    <n v="7385.5"/>
    <n v="0"/>
    <n v="0"/>
    <x v="0"/>
    <n v="1.0354714335786892"/>
    <n v="1.0215963712680252"/>
    <n v="1"/>
    <n v="7385.5"/>
    <n v="0"/>
    <n v="0"/>
    <x v="0"/>
    <n v="1.0354714335786892"/>
    <n v="1.0215963712680252"/>
    <x v="0"/>
    <n v="7385.5"/>
    <n v="0"/>
    <n v="0"/>
    <x v="0"/>
    <n v="1.0354714335786892"/>
    <n v="1.0215963712680252"/>
    <x v="0"/>
  </r>
  <r>
    <s v="test"/>
    <n v="92"/>
    <n v="539"/>
    <n v="510"/>
    <n v="530"/>
    <n v="0"/>
    <n v="11"/>
    <x v="80"/>
    <x v="18"/>
    <n v="0.15942028985507245"/>
    <x v="81"/>
    <x v="126"/>
    <x v="122"/>
    <n v="530"/>
    <n v="0"/>
    <n v="0"/>
    <x v="0"/>
    <n v="1.0392156862745099"/>
    <n v="0.98330241187384049"/>
    <x v="0"/>
    <n v="530"/>
    <n v="0"/>
    <n v="0"/>
    <n v="0"/>
    <x v="0"/>
    <n v="1.0392156862745099"/>
    <n v="0.98330241187384049"/>
    <x v="0"/>
    <n v="530"/>
    <n v="0"/>
    <n v="0"/>
    <x v="0"/>
    <n v="1.0392156862745099"/>
    <n v="1.0169811320754718"/>
    <x v="0"/>
    <n v="530"/>
    <n v="0"/>
    <n v="0"/>
    <x v="0"/>
    <n v="1.0392156862745099"/>
    <n v="1.0169811320754718"/>
    <n v="1"/>
    <n v="530"/>
    <n v="0"/>
    <n v="0"/>
    <x v="0"/>
    <n v="1.0392156862745099"/>
    <n v="1.0169811320754718"/>
    <x v="0"/>
    <n v="530"/>
    <n v="0"/>
    <n v="0"/>
    <x v="0"/>
    <n v="1.0392156862745099"/>
    <n v="1.0169811320754718"/>
    <x v="0"/>
  </r>
  <r>
    <s v="test"/>
    <n v="640"/>
    <n v="8039"/>
    <n v="7734"/>
    <n v="7850"/>
    <n v="0"/>
    <n v="8"/>
    <x v="46"/>
    <x v="7"/>
    <n v="0.16"/>
    <x v="82"/>
    <x v="127"/>
    <x v="123"/>
    <n v="7850"/>
    <n v="0"/>
    <n v="0"/>
    <x v="0"/>
    <n v="1.0149987070080166"/>
    <n v="0.97648961313596216"/>
    <x v="0"/>
    <n v="7850"/>
    <n v="0"/>
    <n v="0"/>
    <n v="0"/>
    <x v="0"/>
    <n v="1.0149987070080166"/>
    <n v="0.97648961313596216"/>
    <x v="0"/>
    <n v="7850"/>
    <n v="0"/>
    <n v="0"/>
    <x v="0"/>
    <n v="1.0149987070080166"/>
    <n v="1.024076433121019"/>
    <x v="0"/>
    <n v="7850"/>
    <n v="0"/>
    <n v="0"/>
    <x v="0"/>
    <n v="1.0149987070080166"/>
    <n v="1.024076433121019"/>
    <n v="1"/>
    <n v="7850"/>
    <n v="0"/>
    <n v="0"/>
    <x v="0"/>
    <n v="1.0149987070080166"/>
    <n v="1.024076433121019"/>
    <x v="0"/>
    <n v="7850"/>
    <n v="1"/>
    <n v="0.02"/>
    <x v="20"/>
    <n v="1.0149987070080166"/>
    <n v="1.024076433121019"/>
    <x v="0"/>
  </r>
  <r>
    <s v="test"/>
    <n v="931"/>
    <n v="4971"/>
    <n v="4063"/>
    <n v="4246"/>
    <n v="0"/>
    <n v="4"/>
    <x v="26"/>
    <x v="11"/>
    <n v="0.16"/>
    <x v="82"/>
    <x v="128"/>
    <x v="124"/>
    <n v="4246"/>
    <n v="0"/>
    <n v="0"/>
    <x v="0"/>
    <n v="1.045040610386414"/>
    <n v="0.85415409374371354"/>
    <x v="0"/>
    <n v="4246"/>
    <n v="0"/>
    <n v="0"/>
    <n v="0"/>
    <x v="0"/>
    <n v="1.045040610386414"/>
    <n v="0.85415409374371354"/>
    <x v="0"/>
    <n v="4246"/>
    <n v="0"/>
    <n v="0"/>
    <x v="0"/>
    <n v="1.045040610386414"/>
    <n v="1.1707489401789919"/>
    <x v="0"/>
    <n v="4246"/>
    <n v="0"/>
    <n v="0"/>
    <x v="0"/>
    <n v="1.045040610386414"/>
    <n v="1.1707489401789919"/>
    <n v="1"/>
    <n v="4246"/>
    <n v="0"/>
    <n v="0"/>
    <x v="0"/>
    <n v="1.045040610386414"/>
    <n v="1.1707489401789919"/>
    <x v="0"/>
    <n v="4246"/>
    <n v="0"/>
    <n v="0"/>
    <x v="0"/>
    <n v="1.045040610386414"/>
    <n v="1.1707489401789919"/>
    <x v="0"/>
  </r>
  <r>
    <s v="test"/>
    <n v="939"/>
    <n v="7071"/>
    <n v="5905.5"/>
    <n v="6418"/>
    <n v="0"/>
    <n v="5"/>
    <x v="81"/>
    <x v="11"/>
    <n v="0.16129032258064516"/>
    <x v="83"/>
    <x v="129"/>
    <x v="125"/>
    <n v="6418"/>
    <n v="0"/>
    <n v="0"/>
    <x v="0"/>
    <n v="1.0867835069003471"/>
    <n v="0.90765096874558049"/>
    <x v="0"/>
    <n v="6418"/>
    <n v="0"/>
    <n v="0"/>
    <n v="0"/>
    <x v="0"/>
    <n v="1.0867835069003471"/>
    <n v="0.90765096874558049"/>
    <x v="0"/>
    <n v="6418"/>
    <n v="0"/>
    <n v="0"/>
    <x v="0"/>
    <n v="1.0867835069003471"/>
    <n v="1.1017450919289498"/>
    <x v="0"/>
    <n v="6418"/>
    <n v="0"/>
    <n v="0"/>
    <x v="0"/>
    <n v="1.0867835069003471"/>
    <n v="1.1017450919289498"/>
    <n v="1"/>
    <n v="6418"/>
    <n v="0"/>
    <n v="0"/>
    <x v="0"/>
    <n v="1.0867835069003471"/>
    <n v="1.1017450919289498"/>
    <x v="0"/>
    <n v="6418"/>
    <n v="1"/>
    <n v="3.2258064516129031E-2"/>
    <x v="1"/>
    <n v="1.0867835069003471"/>
    <n v="1.1017450919289498"/>
    <x v="0"/>
  </r>
  <r>
    <s v="train"/>
    <n v="74"/>
    <n v="482"/>
    <n v="461.5"/>
    <n v="474.5"/>
    <n v="0"/>
    <n v="11"/>
    <x v="9"/>
    <x v="18"/>
    <n v="0.16176470588235295"/>
    <x v="84"/>
    <x v="130"/>
    <x v="126"/>
    <n v="474.5"/>
    <n v="0"/>
    <n v="0"/>
    <x v="0"/>
    <n v="1.028169014084507"/>
    <n v="0.98443983402489632"/>
    <x v="0"/>
    <n v="474.5"/>
    <n v="0"/>
    <n v="0"/>
    <n v="0"/>
    <x v="0"/>
    <n v="1.028169014084507"/>
    <n v="0.98443983402489632"/>
    <x v="0"/>
    <n v="474.5"/>
    <n v="0"/>
    <n v="0"/>
    <x v="0"/>
    <n v="1.028169014084507"/>
    <n v="1.0158061116965227"/>
    <x v="0"/>
    <n v="474.5"/>
    <n v="0"/>
    <n v="0"/>
    <x v="0"/>
    <n v="1.028169014084507"/>
    <n v="1.0158061116965227"/>
    <n v="1"/>
    <n v="474.5"/>
    <n v="0"/>
    <n v="0"/>
    <x v="0"/>
    <n v="1.028169014084507"/>
    <n v="1.0158061116965227"/>
    <x v="0"/>
    <n v="474.5"/>
    <n v="0"/>
    <n v="0"/>
    <x v="0"/>
    <n v="1.028169014084507"/>
    <n v="1.0158061116965227"/>
    <x v="0"/>
  </r>
  <r>
    <s v="train"/>
    <n v="52"/>
    <n v="450"/>
    <n v="410.5"/>
    <n v="433"/>
    <n v="0"/>
    <n v="9"/>
    <x v="38"/>
    <x v="18"/>
    <n v="0.16666666666666666"/>
    <x v="85"/>
    <x v="131"/>
    <x v="127"/>
    <n v="433"/>
    <n v="0"/>
    <n v="0"/>
    <x v="0"/>
    <n v="1.0548112058465287"/>
    <n v="0.9622222222222222"/>
    <x v="0"/>
    <n v="433"/>
    <n v="0"/>
    <n v="0"/>
    <n v="0"/>
    <x v="0"/>
    <n v="1.0548112058465287"/>
    <n v="0.9622222222222222"/>
    <x v="0"/>
    <n v="433"/>
    <n v="0"/>
    <n v="0"/>
    <x v="0"/>
    <n v="1.0548112058465287"/>
    <n v="1.0392609699769053"/>
    <x v="0"/>
    <n v="433"/>
    <n v="0"/>
    <n v="0"/>
    <x v="0"/>
    <n v="1.0548112058465287"/>
    <n v="1.0392609699769053"/>
    <n v="1"/>
    <n v="433"/>
    <n v="0"/>
    <n v="0"/>
    <x v="0"/>
    <n v="1.0548112058465287"/>
    <n v="1.0392609699769053"/>
    <x v="0"/>
    <n v="433"/>
    <n v="1"/>
    <n v="1.8518518518518517E-2"/>
    <x v="4"/>
    <n v="1.0548112058465287"/>
    <n v="1.0392609699769053"/>
    <x v="0"/>
  </r>
  <r>
    <s v="train"/>
    <n v="69"/>
    <n v="497"/>
    <n v="471"/>
    <n v="496"/>
    <n v="0"/>
    <n v="10"/>
    <x v="35"/>
    <x v="18"/>
    <n v="0.16666666666666666"/>
    <x v="85"/>
    <x v="132"/>
    <x v="128"/>
    <n v="496"/>
    <n v="0"/>
    <n v="0"/>
    <x v="0"/>
    <n v="1.0530785562632696"/>
    <n v="0.99798792756539234"/>
    <x v="0"/>
    <n v="496"/>
    <n v="0"/>
    <n v="0"/>
    <n v="0"/>
    <x v="0"/>
    <n v="1.0530785562632696"/>
    <n v="0.99798792756539234"/>
    <x v="0"/>
    <n v="496"/>
    <n v="0"/>
    <n v="0"/>
    <x v="0"/>
    <n v="1.0530785562632696"/>
    <n v="1.002016129032258"/>
    <x v="0"/>
    <n v="496"/>
    <n v="0"/>
    <n v="0"/>
    <x v="0"/>
    <n v="1.0530785562632696"/>
    <n v="1.002016129032258"/>
    <n v="1"/>
    <n v="496"/>
    <n v="0"/>
    <n v="0"/>
    <x v="0"/>
    <n v="1.0530785562632696"/>
    <n v="1.002016129032258"/>
    <x v="0"/>
    <n v="496"/>
    <n v="0"/>
    <n v="0"/>
    <x v="0"/>
    <n v="1.0530785562632696"/>
    <n v="1.002016129032258"/>
    <x v="0"/>
  </r>
  <r>
    <s v="test"/>
    <n v="643"/>
    <n v="6514"/>
    <n v="6091"/>
    <n v="6333"/>
    <n v="0"/>
    <n v="3"/>
    <x v="66"/>
    <x v="7"/>
    <n v="0.16666666666666666"/>
    <x v="85"/>
    <x v="133"/>
    <x v="129"/>
    <n v="6333"/>
    <n v="0"/>
    <n v="0"/>
    <x v="0"/>
    <n v="1.0397307502873092"/>
    <n v="0.97221369358305187"/>
    <x v="0"/>
    <n v="6333"/>
    <n v="0"/>
    <n v="0"/>
    <n v="0"/>
    <x v="0"/>
    <n v="1.0397307502873092"/>
    <n v="0.97221369358305187"/>
    <x v="0"/>
    <n v="6333"/>
    <n v="0"/>
    <n v="0"/>
    <x v="0"/>
    <n v="1.0397307502873092"/>
    <n v="1.0285804516027159"/>
    <x v="0"/>
    <n v="6333"/>
    <n v="0"/>
    <n v="0"/>
    <x v="0"/>
    <n v="1.0397307502873092"/>
    <n v="1.0285804516027159"/>
    <n v="1"/>
    <n v="6333"/>
    <n v="0"/>
    <n v="0"/>
    <x v="0"/>
    <n v="1.0397307502873092"/>
    <n v="1.0285804516027159"/>
    <x v="0"/>
    <n v="6333"/>
    <n v="0"/>
    <n v="0"/>
    <x v="0"/>
    <n v="1.0397307502873092"/>
    <n v="1.0285804516027159"/>
    <x v="0"/>
  </r>
  <r>
    <s v="train"/>
    <n v="761"/>
    <n v="5022"/>
    <n v="4354"/>
    <n v="4954"/>
    <n v="0"/>
    <n v="4"/>
    <x v="24"/>
    <x v="9"/>
    <n v="0.16666666666666666"/>
    <x v="85"/>
    <x v="134"/>
    <x v="130"/>
    <n v="4954"/>
    <n v="0"/>
    <n v="0"/>
    <x v="0"/>
    <n v="1.1378043178686266"/>
    <n v="0.98645957785742733"/>
    <x v="0"/>
    <n v="4954"/>
    <n v="0"/>
    <n v="0"/>
    <n v="0"/>
    <x v="0"/>
    <n v="1.1378043178686266"/>
    <n v="0.98645957785742733"/>
    <x v="0"/>
    <n v="4954"/>
    <n v="0"/>
    <n v="0"/>
    <x v="0"/>
    <n v="1.1378043178686266"/>
    <n v="1.013726281792491"/>
    <x v="0"/>
    <n v="4954"/>
    <n v="0"/>
    <n v="0"/>
    <x v="0"/>
    <n v="1.1378043178686266"/>
    <n v="1.013726281792491"/>
    <n v="1"/>
    <n v="4954"/>
    <n v="0"/>
    <n v="0"/>
    <x v="0"/>
    <n v="1.1378043178686266"/>
    <n v="1.013726281792491"/>
    <x v="0"/>
    <n v="4954"/>
    <n v="1"/>
    <n v="4.1666666666666664E-2"/>
    <x v="43"/>
    <n v="1.1378043178686266"/>
    <n v="1.013726281792491"/>
    <x v="0"/>
  </r>
  <r>
    <s v="train"/>
    <n v="777"/>
    <n v="6188"/>
    <n v="5891"/>
    <n v="6158"/>
    <n v="0"/>
    <n v="4"/>
    <x v="24"/>
    <x v="9"/>
    <n v="0.16666666666666666"/>
    <x v="85"/>
    <x v="135"/>
    <x v="131"/>
    <n v="6158"/>
    <n v="0"/>
    <n v="0"/>
    <x v="0"/>
    <n v="1.0453233746392803"/>
    <n v="0.99515190691661282"/>
    <x v="0"/>
    <n v="6158"/>
    <n v="0"/>
    <n v="0"/>
    <n v="0"/>
    <x v="0"/>
    <n v="1.0453233746392803"/>
    <n v="0.99515190691661282"/>
    <x v="0"/>
    <n v="6158"/>
    <n v="0"/>
    <n v="0"/>
    <x v="0"/>
    <n v="1.0453233746392803"/>
    <n v="1.0048717115946737"/>
    <x v="0"/>
    <n v="6158"/>
    <n v="0"/>
    <n v="0"/>
    <x v="0"/>
    <n v="1.0453233746392803"/>
    <n v="1.0048717115946737"/>
    <n v="1"/>
    <n v="6158"/>
    <n v="0"/>
    <n v="0"/>
    <x v="0"/>
    <n v="1.0453233746392803"/>
    <n v="1.0048717115946737"/>
    <x v="0"/>
    <n v="6158"/>
    <n v="0"/>
    <n v="0"/>
    <x v="0"/>
    <n v="1.0453233746392803"/>
    <n v="1.0048717115946737"/>
    <x v="0"/>
  </r>
  <r>
    <s v="train"/>
    <n v="805"/>
    <n v="5513"/>
    <n v="4359"/>
    <n v="5504"/>
    <n v="0"/>
    <n v="4"/>
    <x v="24"/>
    <x v="19"/>
    <n v="0.16666666666666666"/>
    <x v="85"/>
    <x v="136"/>
    <x v="132"/>
    <n v="5504"/>
    <n v="0"/>
    <n v="0"/>
    <x v="0"/>
    <n v="1.262674925441615"/>
    <n v="0.99836749501179034"/>
    <x v="0"/>
    <n v="5504"/>
    <n v="0"/>
    <n v="0"/>
    <n v="0"/>
    <x v="0"/>
    <n v="1.262674925441615"/>
    <n v="0.99836749501179034"/>
    <x v="0"/>
    <n v="5504"/>
    <n v="0"/>
    <n v="0"/>
    <x v="0"/>
    <n v="1.262674925441615"/>
    <n v="1.0016351744186047"/>
    <x v="0"/>
    <n v="5504"/>
    <n v="0"/>
    <n v="0"/>
    <x v="0"/>
    <n v="1.262674925441615"/>
    <n v="1.0016351744186047"/>
    <n v="1"/>
    <n v="5504"/>
    <n v="0"/>
    <n v="0"/>
    <x v="0"/>
    <n v="1.262674925441615"/>
    <n v="1.0016351744186047"/>
    <x v="0"/>
    <n v="5504"/>
    <n v="0"/>
    <n v="0"/>
    <x v="0"/>
    <n v="1.262674925441615"/>
    <n v="1.0016351744186047"/>
    <x v="0"/>
  </r>
  <r>
    <s v="test"/>
    <n v="942"/>
    <n v="6631"/>
    <n v="5458"/>
    <n v="5998.5"/>
    <n v="0"/>
    <n v="5"/>
    <x v="29"/>
    <x v="11"/>
    <n v="0.16666666666666666"/>
    <x v="85"/>
    <x v="137"/>
    <x v="133"/>
    <n v="5998.5"/>
    <n v="0"/>
    <n v="0"/>
    <x v="0"/>
    <n v="1.0990289483327227"/>
    <n v="0.90461468858392402"/>
    <x v="0"/>
    <n v="5998.5"/>
    <n v="0"/>
    <n v="0"/>
    <n v="0"/>
    <x v="0"/>
    <n v="1.0990289483327227"/>
    <n v="0.90461468858392402"/>
    <x v="0"/>
    <n v="5998.5"/>
    <n v="0"/>
    <n v="0"/>
    <x v="0"/>
    <n v="1.0990289483327227"/>
    <n v="1.1054430274235225"/>
    <x v="0"/>
    <n v="5998.5"/>
    <n v="0"/>
    <n v="0"/>
    <x v="0"/>
    <n v="1.0990289483327227"/>
    <n v="1.1054430274235225"/>
    <n v="1"/>
    <n v="5998.5"/>
    <n v="0"/>
    <n v="0"/>
    <x v="0"/>
    <n v="1.0990289483327227"/>
    <n v="1.1054430274235225"/>
    <x v="0"/>
    <n v="5998.5"/>
    <n v="1"/>
    <n v="3.3333333333333333E-2"/>
    <x v="44"/>
    <n v="1.0990289483327227"/>
    <n v="1.1054430274235225"/>
    <x v="0"/>
  </r>
  <r>
    <s v="test"/>
    <n v="542"/>
    <n v="10902"/>
    <n v="10298"/>
    <n v="10577"/>
    <n v="0"/>
    <n v="16"/>
    <x v="82"/>
    <x v="6"/>
    <n v="0.16842105263157894"/>
    <x v="86"/>
    <x v="138"/>
    <x v="134"/>
    <n v="10577"/>
    <n v="0"/>
    <n v="0"/>
    <x v="0"/>
    <n v="1.0270926393474462"/>
    <n v="0.97018895615483403"/>
    <x v="0"/>
    <n v="10577"/>
    <n v="0"/>
    <n v="1"/>
    <n v="1.0526315789473684E-2"/>
    <x v="3"/>
    <n v="1.0270926393474462"/>
    <n v="0.97018895615483403"/>
    <x v="0"/>
    <n v="10577"/>
    <n v="1"/>
    <n v="1.0526315789473684E-2"/>
    <x v="3"/>
    <n v="1.0270926393474462"/>
    <n v="1.0307270492578235"/>
    <x v="0"/>
    <n v="10577"/>
    <n v="1"/>
    <n v="1.0526315789473684E-2"/>
    <x v="3"/>
    <n v="1.0270926393474462"/>
    <n v="1.0307270492578235"/>
    <n v="1"/>
    <n v="10577"/>
    <n v="0"/>
    <n v="0"/>
    <x v="0"/>
    <n v="1.0270926393474462"/>
    <n v="1.0307270492578235"/>
    <x v="0"/>
    <n v="10577"/>
    <n v="0"/>
    <n v="0"/>
    <x v="0"/>
    <n v="1.0270926393474462"/>
    <n v="1.0307270492578235"/>
    <x v="0"/>
  </r>
  <r>
    <s v="test"/>
    <n v="88"/>
    <n v="505"/>
    <n v="485.5"/>
    <n v="498.5"/>
    <n v="0"/>
    <n v="11"/>
    <x v="34"/>
    <x v="18"/>
    <n v="0.171875"/>
    <x v="87"/>
    <x v="139"/>
    <x v="135"/>
    <n v="498.5"/>
    <n v="0"/>
    <n v="0"/>
    <x v="0"/>
    <n v="1.0267765190525231"/>
    <n v="0.98712871287128712"/>
    <x v="0"/>
    <n v="498.5"/>
    <n v="0"/>
    <n v="0"/>
    <n v="0"/>
    <x v="0"/>
    <n v="1.0267765190525231"/>
    <n v="0.98712871287128712"/>
    <x v="0"/>
    <n v="498.5"/>
    <n v="0"/>
    <n v="0"/>
    <x v="0"/>
    <n v="1.0267765190525231"/>
    <n v="1.0130391173520561"/>
    <x v="0"/>
    <n v="498.5"/>
    <n v="0"/>
    <n v="0"/>
    <x v="0"/>
    <n v="1.0267765190525231"/>
    <n v="1.0130391173520561"/>
    <n v="1"/>
    <n v="498.5"/>
    <n v="0"/>
    <n v="0"/>
    <x v="0"/>
    <n v="1.0267765190525231"/>
    <n v="1.0130391173520561"/>
    <x v="0"/>
    <n v="498.5"/>
    <n v="1"/>
    <n v="1.5625E-2"/>
    <x v="45"/>
    <n v="1.0267765190525231"/>
    <n v="1.0130391173520561"/>
    <x v="0"/>
  </r>
  <r>
    <s v="train"/>
    <n v="11"/>
    <n v="6685"/>
    <n v="6264"/>
    <n v="6591"/>
    <n v="0"/>
    <n v="11"/>
    <x v="49"/>
    <x v="15"/>
    <n v="0.17460317460317459"/>
    <x v="88"/>
    <x v="140"/>
    <x v="136"/>
    <n v="6591"/>
    <n v="0"/>
    <n v="0"/>
    <x v="0"/>
    <n v="1.0522030651340997"/>
    <n v="0.98593866866118174"/>
    <x v="0"/>
    <n v="6591"/>
    <n v="0"/>
    <n v="0"/>
    <n v="0"/>
    <x v="0"/>
    <n v="1.0522030651340997"/>
    <n v="0.98593866866118174"/>
    <x v="0"/>
    <n v="6591"/>
    <n v="0"/>
    <n v="0"/>
    <x v="0"/>
    <n v="1.0522030651340997"/>
    <n v="1.0142618722500378"/>
    <x v="0"/>
    <n v="6591"/>
    <n v="0"/>
    <n v="0"/>
    <x v="0"/>
    <n v="1.0522030651340997"/>
    <n v="1.0142618722500378"/>
    <n v="1"/>
    <n v="6591"/>
    <n v="0"/>
    <n v="0"/>
    <x v="0"/>
    <n v="1.0522030651340997"/>
    <n v="1.0142618722500378"/>
    <x v="0"/>
    <n v="6591"/>
    <n v="0"/>
    <n v="0"/>
    <x v="0"/>
    <n v="1.0522030651340997"/>
    <n v="1.0142618722500378"/>
    <x v="0"/>
  </r>
  <r>
    <s v="train"/>
    <n v="775"/>
    <n v="9027"/>
    <n v="7952"/>
    <n v="8454"/>
    <n v="0"/>
    <n v="11"/>
    <x v="49"/>
    <x v="9"/>
    <n v="0.17460317460317459"/>
    <x v="88"/>
    <x v="141"/>
    <x v="137"/>
    <n v="8454"/>
    <n v="0"/>
    <n v="0"/>
    <x v="0"/>
    <n v="1.063128772635815"/>
    <n v="0.93652376204719179"/>
    <x v="0"/>
    <n v="8454"/>
    <n v="0"/>
    <n v="0"/>
    <n v="0"/>
    <x v="0"/>
    <n v="1.063128772635815"/>
    <n v="0.93652376204719179"/>
    <x v="0"/>
    <n v="8454"/>
    <n v="0"/>
    <n v="0"/>
    <x v="0"/>
    <n v="1.063128772635815"/>
    <n v="1.0677785663591199"/>
    <x v="0"/>
    <n v="8454"/>
    <n v="0"/>
    <n v="0"/>
    <x v="0"/>
    <n v="1.063128772635815"/>
    <n v="1.0677785663591199"/>
    <n v="1"/>
    <n v="8454"/>
    <n v="0"/>
    <n v="0"/>
    <x v="0"/>
    <n v="1.063128772635815"/>
    <n v="1.0677785663591199"/>
    <x v="0"/>
    <n v="8454"/>
    <n v="0"/>
    <n v="0"/>
    <x v="0"/>
    <n v="1.063128772635815"/>
    <n v="1.0677785663591199"/>
    <x v="0"/>
  </r>
  <r>
    <s v="train"/>
    <n v="9"/>
    <n v="5298"/>
    <n v="4861"/>
    <n v="5161"/>
    <n v="0"/>
    <n v="8"/>
    <x v="83"/>
    <x v="15"/>
    <n v="0.17777777777777778"/>
    <x v="89"/>
    <x v="142"/>
    <x v="138"/>
    <n v="5161"/>
    <n v="0"/>
    <n v="0"/>
    <x v="0"/>
    <n v="1.0617156963587739"/>
    <n v="0.97414118535296335"/>
    <x v="0"/>
    <n v="5161"/>
    <n v="0"/>
    <n v="0"/>
    <n v="0"/>
    <x v="0"/>
    <n v="1.0617156963587739"/>
    <n v="0.97414118535296335"/>
    <x v="0"/>
    <n v="5161"/>
    <n v="0"/>
    <n v="0"/>
    <x v="0"/>
    <n v="1.0617156963587739"/>
    <n v="1.0265452431699282"/>
    <x v="0"/>
    <n v="5161"/>
    <n v="0"/>
    <n v="0"/>
    <x v="0"/>
    <n v="1.0617156963587739"/>
    <n v="1.0265452431699282"/>
    <n v="1"/>
    <n v="5161"/>
    <n v="0"/>
    <n v="0"/>
    <x v="0"/>
    <n v="1.0617156963587739"/>
    <n v="1.0265452431699282"/>
    <x v="0"/>
    <n v="5161"/>
    <n v="1"/>
    <n v="2.2222222222222223E-2"/>
    <x v="46"/>
    <n v="1.0617156963587739"/>
    <n v="1.0265452431699282"/>
    <x v="0"/>
  </r>
  <r>
    <s v="train"/>
    <n v="499"/>
    <n v="6553"/>
    <n v="5912"/>
    <n v="6076"/>
    <n v="0"/>
    <n v="7"/>
    <x v="63"/>
    <x v="6"/>
    <n v="0.17948717948717949"/>
    <x v="90"/>
    <x v="143"/>
    <x v="139"/>
    <n v="6076"/>
    <n v="0"/>
    <n v="0"/>
    <x v="0"/>
    <n v="1.0277401894451963"/>
    <n v="0.92720891194872579"/>
    <x v="0"/>
    <n v="6076"/>
    <n v="0"/>
    <n v="0"/>
    <n v="0"/>
    <x v="0"/>
    <n v="1.0277401894451963"/>
    <n v="0.92720891194872579"/>
    <x v="0"/>
    <n v="6076"/>
    <n v="0"/>
    <n v="0"/>
    <x v="0"/>
    <n v="1.0277401894451963"/>
    <n v="1.0785055957867018"/>
    <x v="0"/>
    <n v="6076"/>
    <n v="0"/>
    <n v="0"/>
    <x v="0"/>
    <n v="1.0277401894451963"/>
    <n v="1.0785055957867018"/>
    <n v="1"/>
    <n v="6076"/>
    <n v="0"/>
    <n v="0"/>
    <x v="0"/>
    <n v="1.0277401894451963"/>
    <n v="1.0785055957867018"/>
    <x v="0"/>
    <n v="6076"/>
    <n v="1"/>
    <n v="2.564102564102564E-2"/>
    <x v="22"/>
    <n v="1.0277401894451963"/>
    <n v="1.0785055957867018"/>
    <x v="0"/>
  </r>
  <r>
    <s v="train"/>
    <n v="974"/>
    <n v="9188"/>
    <n v="8319.5"/>
    <n v="9113"/>
    <n v="0"/>
    <n v="9"/>
    <x v="46"/>
    <x v="20"/>
    <n v="0.18"/>
    <x v="91"/>
    <x v="144"/>
    <x v="140"/>
    <n v="9113"/>
    <n v="0"/>
    <n v="0"/>
    <x v="0"/>
    <n v="1.0953783280245206"/>
    <n v="0.99183717892903789"/>
    <x v="0"/>
    <n v="9113"/>
    <n v="0"/>
    <n v="0"/>
    <n v="0"/>
    <x v="0"/>
    <n v="1.0953783280245206"/>
    <n v="0.99183717892903789"/>
    <x v="0"/>
    <n v="9113"/>
    <n v="0"/>
    <n v="0"/>
    <x v="0"/>
    <n v="1.0953783280245206"/>
    <n v="1.0082300010973335"/>
    <x v="0"/>
    <n v="9113"/>
    <n v="0"/>
    <n v="0"/>
    <x v="0"/>
    <n v="1.0953783280245206"/>
    <n v="1.0082300010973335"/>
    <n v="1"/>
    <n v="9113"/>
    <n v="0"/>
    <n v="0"/>
    <x v="0"/>
    <n v="1.0953783280245206"/>
    <n v="1.0082300010973335"/>
    <x v="0"/>
    <n v="9113"/>
    <n v="1"/>
    <n v="0.02"/>
    <x v="20"/>
    <n v="1.0953783280245206"/>
    <n v="1.0082300010973335"/>
    <x v="0"/>
  </r>
  <r>
    <s v="train"/>
    <n v="908"/>
    <n v="5404"/>
    <n v="4591"/>
    <n v="5178"/>
    <n v="0"/>
    <n v="2"/>
    <x v="22"/>
    <x v="11"/>
    <n v="0.18181818181818182"/>
    <x v="92"/>
    <x v="145"/>
    <x v="141"/>
    <n v="5178"/>
    <n v="0"/>
    <n v="0"/>
    <x v="0"/>
    <n v="1.1278588542801133"/>
    <n v="0.95817912657290893"/>
    <x v="0"/>
    <n v="5178"/>
    <n v="0"/>
    <n v="0"/>
    <n v="0"/>
    <x v="0"/>
    <n v="1.1278588542801133"/>
    <n v="0.95817912657290893"/>
    <x v="0"/>
    <n v="5178"/>
    <n v="0"/>
    <n v="0"/>
    <x v="0"/>
    <n v="1.1278588542801133"/>
    <n v="1.0436461954422558"/>
    <x v="0"/>
    <n v="5178"/>
    <n v="0"/>
    <n v="0"/>
    <x v="0"/>
    <n v="1.1278588542801133"/>
    <n v="1.0436461954422558"/>
    <n v="1"/>
    <n v="5178"/>
    <n v="0"/>
    <n v="0"/>
    <x v="0"/>
    <n v="1.1278588542801133"/>
    <n v="1.0436461954422558"/>
    <x v="0"/>
    <n v="5178"/>
    <n v="0"/>
    <n v="0"/>
    <x v="0"/>
    <n v="1.1278588542801133"/>
    <n v="1.0436461954422558"/>
    <x v="0"/>
  </r>
  <r>
    <s v="train"/>
    <n v="923"/>
    <n v="6939"/>
    <n v="5955.5"/>
    <n v="6476"/>
    <n v="0"/>
    <n v="8"/>
    <x v="12"/>
    <x v="11"/>
    <n v="0.18181818181818182"/>
    <x v="92"/>
    <x v="146"/>
    <x v="142"/>
    <n v="6476"/>
    <n v="0"/>
    <n v="0"/>
    <x v="0"/>
    <n v="1.0873982033414491"/>
    <n v="0.93327568813950135"/>
    <x v="0"/>
    <n v="6476"/>
    <n v="0"/>
    <n v="0"/>
    <n v="0"/>
    <x v="0"/>
    <n v="1.0873982033414491"/>
    <n v="0.93327568813950135"/>
    <x v="0"/>
    <n v="6476"/>
    <n v="0"/>
    <n v="0"/>
    <x v="0"/>
    <n v="1.0873982033414491"/>
    <n v="1.0714947498455838"/>
    <x v="0"/>
    <n v="6476"/>
    <n v="0"/>
    <n v="0"/>
    <x v="0"/>
    <n v="1.0873982033414491"/>
    <n v="1.0714947498455838"/>
    <n v="1"/>
    <n v="6476"/>
    <n v="0"/>
    <n v="0"/>
    <x v="0"/>
    <n v="1.0873982033414491"/>
    <n v="1.0714947498455838"/>
    <x v="0"/>
    <n v="6476"/>
    <n v="1"/>
    <n v="2.2727272727272728E-2"/>
    <x v="3"/>
    <n v="1.0873982033414491"/>
    <n v="1.0714947498455838"/>
    <x v="0"/>
  </r>
  <r>
    <s v="train"/>
    <n v="906"/>
    <n v="8152"/>
    <n v="6707.5"/>
    <n v="7186"/>
    <n v="0"/>
    <n v="9"/>
    <x v="56"/>
    <x v="11"/>
    <n v="0.18367346938775511"/>
    <x v="93"/>
    <x v="147"/>
    <x v="143"/>
    <n v="7186"/>
    <n v="0"/>
    <n v="0"/>
    <x v="0"/>
    <n v="1.0713380544166977"/>
    <n v="0.88150147203140339"/>
    <x v="0"/>
    <n v="7186"/>
    <n v="0"/>
    <n v="0"/>
    <n v="0"/>
    <x v="0"/>
    <n v="1.0713380544166977"/>
    <n v="0.88150147203140339"/>
    <x v="0"/>
    <n v="7186"/>
    <n v="0"/>
    <n v="0"/>
    <x v="0"/>
    <n v="1.0713380544166977"/>
    <n v="1.134428054550515"/>
    <x v="0"/>
    <n v="7186"/>
    <n v="0"/>
    <n v="0"/>
    <x v="0"/>
    <n v="1.0713380544166977"/>
    <n v="1.134428054550515"/>
    <n v="1"/>
    <n v="7186"/>
    <n v="0"/>
    <n v="0"/>
    <x v="0"/>
    <n v="1.0713380544166977"/>
    <n v="1.134428054550515"/>
    <x v="0"/>
    <n v="7186"/>
    <n v="1"/>
    <n v="2.0408163265306121E-2"/>
    <x v="15"/>
    <n v="1.0713380544166977"/>
    <n v="1.134428054550515"/>
    <x v="0"/>
  </r>
  <r>
    <s v="train"/>
    <n v="816"/>
    <n v="6268"/>
    <n v="4943"/>
    <n v="5970"/>
    <n v="0"/>
    <n v="12"/>
    <x v="55"/>
    <x v="19"/>
    <n v="0.18461538461538463"/>
    <x v="94"/>
    <x v="148"/>
    <x v="144"/>
    <n v="5970"/>
    <n v="0"/>
    <n v="0"/>
    <x v="0"/>
    <n v="1.2077685616022658"/>
    <n v="0.95245692405871096"/>
    <x v="0"/>
    <n v="5970"/>
    <n v="0"/>
    <n v="0"/>
    <n v="0"/>
    <x v="0"/>
    <n v="1.2077685616022658"/>
    <n v="0.95245692405871096"/>
    <x v="0"/>
    <n v="5970"/>
    <n v="0"/>
    <n v="0"/>
    <x v="0"/>
    <n v="1.2077685616022658"/>
    <n v="1.0499162479061976"/>
    <x v="0"/>
    <n v="5970"/>
    <n v="0"/>
    <n v="0"/>
    <x v="0"/>
    <n v="1.2077685616022658"/>
    <n v="1.0499162479061976"/>
    <n v="1"/>
    <n v="5970"/>
    <n v="0"/>
    <n v="0"/>
    <x v="0"/>
    <n v="1.2077685616022658"/>
    <n v="1.0499162479061976"/>
    <x v="0"/>
    <n v="5970"/>
    <n v="0"/>
    <n v="0"/>
    <x v="0"/>
    <n v="1.2077685616022658"/>
    <n v="1.0499162479061976"/>
    <x v="0"/>
  </r>
  <r>
    <s v="test"/>
    <n v="536"/>
    <n v="5260"/>
    <n v="4528"/>
    <n v="5012.5"/>
    <n v="0"/>
    <n v="3"/>
    <x v="20"/>
    <x v="6"/>
    <n v="0.1875"/>
    <x v="95"/>
    <x v="149"/>
    <x v="145"/>
    <n v="5012.5"/>
    <n v="0"/>
    <n v="0"/>
    <x v="0"/>
    <n v="1.1070008833922262"/>
    <n v="0.95294676806083645"/>
    <x v="0"/>
    <n v="5012.5"/>
    <n v="0"/>
    <n v="0"/>
    <n v="0"/>
    <x v="0"/>
    <n v="1.1070008833922262"/>
    <n v="0.95294676806083645"/>
    <x v="0"/>
    <n v="5012.5"/>
    <n v="0"/>
    <n v="0"/>
    <x v="0"/>
    <n v="1.1070008833922262"/>
    <n v="1.0493765586034913"/>
    <x v="0"/>
    <n v="5012.5"/>
    <n v="0"/>
    <n v="0"/>
    <x v="0"/>
    <n v="1.1070008833922262"/>
    <n v="1.0493765586034913"/>
    <n v="1"/>
    <n v="5012.5"/>
    <n v="0"/>
    <n v="0"/>
    <x v="0"/>
    <n v="1.1070008833922262"/>
    <n v="1.0493765586034913"/>
    <x v="0"/>
    <n v="5012.5"/>
    <n v="0"/>
    <n v="0"/>
    <x v="0"/>
    <n v="1.1070008833922262"/>
    <n v="1.0493765586034913"/>
    <x v="0"/>
  </r>
  <r>
    <s v="train"/>
    <n v="854"/>
    <n v="6806"/>
    <n v="5535"/>
    <n v="6176"/>
    <n v="0"/>
    <n v="3"/>
    <x v="20"/>
    <x v="10"/>
    <n v="0.1875"/>
    <x v="95"/>
    <x v="150"/>
    <x v="146"/>
    <n v="6176"/>
    <n v="0"/>
    <n v="0"/>
    <x v="0"/>
    <n v="1.1158084914182476"/>
    <n v="0.90743461651483981"/>
    <x v="0"/>
    <n v="6176"/>
    <n v="0"/>
    <n v="0"/>
    <n v="0"/>
    <x v="0"/>
    <n v="1.1158084914182476"/>
    <n v="0.90743461651483981"/>
    <x v="0"/>
    <n v="6176"/>
    <n v="0"/>
    <n v="0"/>
    <x v="0"/>
    <n v="1.1158084914182476"/>
    <n v="1.1020077720207253"/>
    <x v="0"/>
    <n v="6176"/>
    <n v="0"/>
    <n v="0"/>
    <x v="0"/>
    <n v="1.1158084914182476"/>
    <n v="1.1020077720207253"/>
    <n v="1"/>
    <n v="6176"/>
    <n v="0"/>
    <n v="0"/>
    <x v="0"/>
    <n v="1.1158084914182476"/>
    <n v="1.1020077720207253"/>
    <x v="0"/>
    <n v="6176"/>
    <n v="0"/>
    <n v="0"/>
    <x v="0"/>
    <n v="1.1158084914182476"/>
    <n v="1.1020077720207253"/>
    <x v="0"/>
  </r>
  <r>
    <s v="train"/>
    <n v="912"/>
    <n v="4862"/>
    <n v="3832"/>
    <n v="4156"/>
    <n v="0"/>
    <n v="3"/>
    <x v="20"/>
    <x v="11"/>
    <n v="0.1875"/>
    <x v="95"/>
    <x v="151"/>
    <x v="147"/>
    <n v="4156"/>
    <n v="0"/>
    <n v="0"/>
    <x v="0"/>
    <n v="1.0845511482254697"/>
    <n v="0.85479226655697249"/>
    <x v="0"/>
    <n v="4156"/>
    <n v="0"/>
    <n v="0"/>
    <n v="0"/>
    <x v="0"/>
    <n v="1.0845511482254697"/>
    <n v="0.85479226655697249"/>
    <x v="0"/>
    <n v="4156"/>
    <n v="0"/>
    <n v="0"/>
    <x v="0"/>
    <n v="1.0845511482254697"/>
    <n v="1.1698748796920115"/>
    <x v="0"/>
    <n v="4156"/>
    <n v="0"/>
    <n v="0"/>
    <x v="0"/>
    <n v="1.0845511482254697"/>
    <n v="1.1698748796920115"/>
    <n v="1"/>
    <n v="4156"/>
    <n v="0"/>
    <n v="0"/>
    <x v="0"/>
    <n v="1.0845511482254697"/>
    <n v="1.1698748796920115"/>
    <x v="0"/>
    <n v="4156"/>
    <n v="0"/>
    <n v="0"/>
    <x v="0"/>
    <n v="1.0845511482254697"/>
    <n v="1.1698748796920115"/>
    <x v="0"/>
  </r>
  <r>
    <s v="train"/>
    <n v="118"/>
    <n v="4907"/>
    <n v="4482.5"/>
    <n v="4688"/>
    <n v="0"/>
    <n v="20"/>
    <x v="31"/>
    <x v="21"/>
    <n v="0.18867924528301888"/>
    <x v="96"/>
    <x v="152"/>
    <x v="148"/>
    <n v="4688"/>
    <n v="0"/>
    <n v="0"/>
    <x v="0"/>
    <n v="1.0458449525934188"/>
    <n v="0.95536987976360299"/>
    <x v="0"/>
    <n v="4688"/>
    <n v="0"/>
    <n v="0"/>
    <n v="0"/>
    <x v="0"/>
    <n v="1.0458449525934188"/>
    <n v="0.95536987976360299"/>
    <x v="0"/>
    <n v="4688"/>
    <n v="0"/>
    <n v="0"/>
    <x v="0"/>
    <n v="1.0458449525934188"/>
    <n v="1.0467150170648465"/>
    <x v="0"/>
    <n v="4688"/>
    <n v="0"/>
    <n v="0"/>
    <x v="0"/>
    <n v="1.0458449525934188"/>
    <n v="1.0467150170648465"/>
    <n v="1"/>
    <n v="4688"/>
    <n v="0"/>
    <n v="0"/>
    <x v="0"/>
    <n v="1.0458449525934188"/>
    <n v="1.0467150170648465"/>
    <x v="0"/>
    <n v="4688"/>
    <n v="0"/>
    <n v="0"/>
    <x v="0"/>
    <n v="1.0458449525934188"/>
    <n v="1.0467150170648465"/>
    <x v="0"/>
  </r>
  <r>
    <s v="test"/>
    <n v="37"/>
    <n v="7667"/>
    <n v="7223.5"/>
    <n v="7480"/>
    <n v="0"/>
    <n v="20"/>
    <x v="84"/>
    <x v="15"/>
    <n v="0.19230769230769232"/>
    <x v="97"/>
    <x v="153"/>
    <x v="149"/>
    <n v="7480"/>
    <n v="0"/>
    <n v="0"/>
    <x v="0"/>
    <n v="1.0355091022357583"/>
    <n v="0.97560975609756095"/>
    <x v="0"/>
    <n v="7480"/>
    <n v="0"/>
    <n v="0"/>
    <n v="0"/>
    <x v="0"/>
    <n v="1.0355091022357583"/>
    <n v="0.97560975609756095"/>
    <x v="0"/>
    <n v="7480"/>
    <n v="0"/>
    <n v="0"/>
    <x v="0"/>
    <n v="1.0355091022357583"/>
    <n v="1.0249999999999999"/>
    <x v="0"/>
    <n v="7480"/>
    <n v="0"/>
    <n v="0"/>
    <x v="0"/>
    <n v="1.0355091022357583"/>
    <n v="1.0249999999999999"/>
    <n v="1"/>
    <n v="7480"/>
    <n v="0"/>
    <n v="0"/>
    <x v="0"/>
    <n v="1.0355091022357583"/>
    <n v="1.0249999999999999"/>
    <x v="0"/>
    <n v="7480"/>
    <n v="0"/>
    <n v="0"/>
    <x v="0"/>
    <n v="1.0355091022357583"/>
    <n v="1.0249999999999999"/>
    <x v="0"/>
  </r>
  <r>
    <s v="test"/>
    <n v="784"/>
    <n v="7350"/>
    <n v="3806"/>
    <n v="5220"/>
    <n v="0"/>
    <n v="10"/>
    <x v="40"/>
    <x v="9"/>
    <n v="0.19230769230769232"/>
    <x v="97"/>
    <x v="154"/>
    <x v="150"/>
    <n v="5220"/>
    <n v="0"/>
    <n v="0"/>
    <x v="0"/>
    <n v="1.371518654755649"/>
    <n v="0.71020408163265303"/>
    <x v="0"/>
    <n v="5220"/>
    <n v="0"/>
    <n v="0"/>
    <n v="0"/>
    <x v="0"/>
    <n v="1.371518654755649"/>
    <n v="0.71020408163265303"/>
    <x v="0"/>
    <n v="5220"/>
    <n v="0"/>
    <n v="0"/>
    <x v="0"/>
    <n v="1.371518654755649"/>
    <n v="1.4080459770114941"/>
    <x v="0"/>
    <n v="5220"/>
    <n v="0"/>
    <n v="0"/>
    <x v="0"/>
    <n v="1.371518654755649"/>
    <n v="1.4080459770114941"/>
    <n v="1"/>
    <n v="5220"/>
    <n v="0"/>
    <n v="0"/>
    <x v="0"/>
    <n v="1.371518654755649"/>
    <n v="1.4080459770114941"/>
    <x v="0"/>
    <n v="5220"/>
    <n v="1"/>
    <n v="1.9230769230769232E-2"/>
    <x v="47"/>
    <n v="1.371518654755649"/>
    <n v="1.4080459770114941"/>
    <x v="0"/>
  </r>
  <r>
    <s v="test"/>
    <n v="793"/>
    <n v="7388"/>
    <n v="6221.5"/>
    <n v="6739"/>
    <n v="0"/>
    <n v="10"/>
    <x v="40"/>
    <x v="9"/>
    <n v="0.19230769230769232"/>
    <x v="97"/>
    <x v="155"/>
    <x v="151"/>
    <n v="6739"/>
    <n v="0"/>
    <n v="0"/>
    <x v="0"/>
    <n v="1.0831792975970425"/>
    <n v="0.9121548456957228"/>
    <x v="0"/>
    <n v="6739"/>
    <n v="0"/>
    <n v="0"/>
    <n v="0"/>
    <x v="0"/>
    <n v="1.0831792975970425"/>
    <n v="0.9121548456957228"/>
    <x v="0"/>
    <n v="6739"/>
    <n v="0"/>
    <n v="0"/>
    <x v="0"/>
    <n v="1.0831792975970425"/>
    <n v="1.0963050897759312"/>
    <x v="0"/>
    <n v="6739"/>
    <n v="0"/>
    <n v="0"/>
    <x v="0"/>
    <n v="1.0831792975970425"/>
    <n v="1.0963050897759312"/>
    <n v="1"/>
    <n v="6739"/>
    <n v="0"/>
    <n v="0"/>
    <x v="0"/>
    <n v="1.0831792975970425"/>
    <n v="1.0963050897759312"/>
    <x v="0"/>
    <n v="6739"/>
    <n v="0"/>
    <n v="0"/>
    <x v="0"/>
    <n v="1.0831792975970425"/>
    <n v="1.0963050897759312"/>
    <x v="0"/>
  </r>
  <r>
    <s v="train"/>
    <n v="878"/>
    <n v="8584"/>
    <n v="7090"/>
    <n v="8240"/>
    <n v="0"/>
    <n v="5"/>
    <x v="17"/>
    <x v="10"/>
    <n v="0.19230769230769232"/>
    <x v="97"/>
    <x v="156"/>
    <x v="152"/>
    <n v="8240"/>
    <n v="0"/>
    <n v="0"/>
    <x v="0"/>
    <n v="1.1622002820874471"/>
    <n v="0.95992544268406332"/>
    <x v="0"/>
    <n v="8240"/>
    <n v="0"/>
    <n v="0"/>
    <n v="0"/>
    <x v="0"/>
    <n v="1.1622002820874471"/>
    <n v="0.95992544268406332"/>
    <x v="0"/>
    <n v="8240"/>
    <n v="0"/>
    <n v="0"/>
    <x v="0"/>
    <n v="1.1622002820874471"/>
    <n v="1.0417475728155339"/>
    <x v="0"/>
    <n v="8240"/>
    <n v="0"/>
    <n v="0"/>
    <x v="0"/>
    <n v="1.1622002820874471"/>
    <n v="1.0417475728155339"/>
    <n v="1"/>
    <n v="8240"/>
    <n v="0"/>
    <n v="0"/>
    <x v="0"/>
    <n v="1.1622002820874471"/>
    <n v="1.0417475728155339"/>
    <x v="0"/>
    <n v="8240"/>
    <n v="1"/>
    <n v="3.8461538461538464E-2"/>
    <x v="48"/>
    <n v="1.1622002820874471"/>
    <n v="1.0417475728155339"/>
    <x v="0"/>
  </r>
  <r>
    <s v="test"/>
    <n v="940"/>
    <n v="7080"/>
    <n v="5913"/>
    <n v="6476.5"/>
    <n v="0"/>
    <n v="7"/>
    <x v="57"/>
    <x v="11"/>
    <n v="0.19444444444444445"/>
    <x v="98"/>
    <x v="157"/>
    <x v="153"/>
    <n v="6476.5"/>
    <n v="0"/>
    <n v="0"/>
    <x v="0"/>
    <n v="1.0952984948418738"/>
    <n v="0.9147598870056497"/>
    <x v="0"/>
    <n v="6476.5"/>
    <n v="0"/>
    <n v="0"/>
    <n v="0"/>
    <x v="0"/>
    <n v="1.0952984948418738"/>
    <n v="0.9147598870056497"/>
    <x v="0"/>
    <n v="6476.5"/>
    <n v="0"/>
    <n v="0"/>
    <x v="0"/>
    <n v="1.0952984948418738"/>
    <n v="1.0931830463985177"/>
    <x v="0"/>
    <n v="6476.5"/>
    <n v="0"/>
    <n v="0"/>
    <x v="0"/>
    <n v="1.0952984948418738"/>
    <n v="1.0931830463985177"/>
    <n v="1"/>
    <n v="6476.5"/>
    <n v="0"/>
    <n v="0"/>
    <x v="0"/>
    <n v="1.0952984948418738"/>
    <n v="1.0931830463985177"/>
    <x v="0"/>
    <n v="6476.5"/>
    <n v="1"/>
    <n v="2.7777777777777776E-2"/>
    <x v="49"/>
    <n v="1.0952984948418738"/>
    <n v="1.0931830463985177"/>
    <x v="0"/>
  </r>
  <r>
    <s v="train"/>
    <n v="877"/>
    <n v="10351"/>
    <n v="8798"/>
    <n v="10220"/>
    <n v="0"/>
    <n v="9"/>
    <x v="6"/>
    <x v="10"/>
    <n v="0.19565217391304349"/>
    <x v="99"/>
    <x v="158"/>
    <x v="154"/>
    <n v="10220"/>
    <n v="0"/>
    <n v="0"/>
    <x v="0"/>
    <n v="1.1616276426460559"/>
    <n v="0.98734421794995653"/>
    <x v="0"/>
    <n v="10220"/>
    <n v="0"/>
    <n v="0"/>
    <n v="0"/>
    <x v="0"/>
    <n v="1.1616276426460559"/>
    <n v="0.98734421794995653"/>
    <x v="0"/>
    <n v="10220"/>
    <n v="0"/>
    <n v="0"/>
    <x v="0"/>
    <n v="1.1616276426460559"/>
    <n v="1.0128180039138943"/>
    <x v="0"/>
    <n v="10220"/>
    <n v="0"/>
    <n v="0"/>
    <x v="0"/>
    <n v="1.1616276426460559"/>
    <n v="1.0128180039138943"/>
    <n v="1"/>
    <n v="10220"/>
    <n v="0"/>
    <n v="0"/>
    <x v="0"/>
    <n v="1.1616276426460559"/>
    <n v="1.0128180039138943"/>
    <x v="0"/>
    <n v="10220"/>
    <n v="0"/>
    <n v="0"/>
    <x v="0"/>
    <n v="1.1616276426460559"/>
    <n v="1.0128180039138943"/>
    <x v="0"/>
  </r>
  <r>
    <s v="train"/>
    <n v="848"/>
    <n v="11479"/>
    <n v="9918"/>
    <n v="11292"/>
    <n v="0"/>
    <n v="11"/>
    <x v="37"/>
    <x v="10"/>
    <n v="0.19642857142857142"/>
    <x v="100"/>
    <x v="159"/>
    <x v="155"/>
    <n v="11292"/>
    <n v="0"/>
    <n v="0"/>
    <x v="0"/>
    <n v="1.1385359951603147"/>
    <n v="0.98370938235037897"/>
    <x v="0"/>
    <n v="11292"/>
    <n v="0"/>
    <n v="0"/>
    <n v="0"/>
    <x v="0"/>
    <n v="1.1385359951603147"/>
    <n v="0.98370938235037897"/>
    <x v="0"/>
    <n v="11292"/>
    <n v="0"/>
    <n v="0"/>
    <x v="0"/>
    <n v="1.1385359951603147"/>
    <n v="1.0165603967410557"/>
    <x v="0"/>
    <n v="11292"/>
    <n v="0"/>
    <n v="0"/>
    <x v="0"/>
    <n v="1.1385359951603147"/>
    <n v="1.0165603967410557"/>
    <n v="1"/>
    <n v="11292"/>
    <n v="0"/>
    <n v="0"/>
    <x v="0"/>
    <n v="1.1385359951603147"/>
    <n v="1.0165603967410557"/>
    <x v="0"/>
    <n v="11292"/>
    <n v="0"/>
    <n v="0"/>
    <x v="0"/>
    <n v="1.1385359951603147"/>
    <n v="1.0165603967410557"/>
    <x v="0"/>
  </r>
  <r>
    <s v="test"/>
    <n v="891"/>
    <n v="12768"/>
    <n v="11067"/>
    <n v="12545.5"/>
    <n v="0"/>
    <n v="14"/>
    <x v="85"/>
    <x v="10"/>
    <n v="0.19718309859154928"/>
    <x v="101"/>
    <x v="160"/>
    <x v="156"/>
    <n v="12545.5"/>
    <n v="0"/>
    <n v="0"/>
    <x v="0"/>
    <n v="1.1335953736333242"/>
    <n v="0.98257362155388472"/>
    <x v="0"/>
    <n v="12545.5"/>
    <n v="0"/>
    <n v="0"/>
    <n v="0"/>
    <x v="0"/>
    <n v="1.1335953736333242"/>
    <n v="0.98257362155388472"/>
    <x v="0"/>
    <n v="12545.5"/>
    <n v="0"/>
    <n v="0"/>
    <x v="0"/>
    <n v="1.1335953736333242"/>
    <n v="1.0177354429875254"/>
    <x v="0"/>
    <n v="12545.5"/>
    <n v="0"/>
    <n v="0"/>
    <x v="0"/>
    <n v="1.1335953736333242"/>
    <n v="1.0177354429875254"/>
    <n v="1"/>
    <n v="12545.5"/>
    <n v="0"/>
    <n v="0"/>
    <x v="0"/>
    <n v="1.1335953736333242"/>
    <n v="1.0177354429875254"/>
    <x v="0"/>
    <n v="12545.5"/>
    <n v="0"/>
    <n v="0"/>
    <x v="0"/>
    <n v="1.1335953736333242"/>
    <n v="1.0177354429875254"/>
    <x v="0"/>
  </r>
  <r>
    <s v="test"/>
    <n v="881"/>
    <n v="13644"/>
    <n v="11936"/>
    <n v="13327"/>
    <n v="0"/>
    <n v="15"/>
    <x v="71"/>
    <x v="10"/>
    <n v="0.19736842105263158"/>
    <x v="102"/>
    <x v="161"/>
    <x v="157"/>
    <n v="13327"/>
    <n v="0"/>
    <n v="0"/>
    <x v="0"/>
    <n v="1.1165382037533511"/>
    <n v="0.97676634418059216"/>
    <x v="0"/>
    <n v="13327"/>
    <n v="0"/>
    <n v="0"/>
    <n v="0"/>
    <x v="0"/>
    <n v="1.1165382037533511"/>
    <n v="0.97676634418059216"/>
    <x v="0"/>
    <n v="13327"/>
    <n v="0"/>
    <n v="0"/>
    <x v="0"/>
    <n v="1.1165382037533511"/>
    <n v="1.0237862984917836"/>
    <x v="0"/>
    <n v="13327"/>
    <n v="0"/>
    <n v="0"/>
    <x v="0"/>
    <n v="1.1165382037533511"/>
    <n v="1.0237862984917836"/>
    <n v="1"/>
    <n v="13327"/>
    <n v="0"/>
    <n v="0"/>
    <x v="0"/>
    <n v="1.1165382037533511"/>
    <n v="1.0237862984917836"/>
    <x v="0"/>
    <n v="13327"/>
    <n v="0"/>
    <n v="0"/>
    <x v="0"/>
    <n v="1.1165382037533511"/>
    <n v="1.0237862984917836"/>
    <x v="0"/>
  </r>
  <r>
    <s v="test"/>
    <n v="892"/>
    <n v="14248"/>
    <n v="12456"/>
    <n v="13930"/>
    <n v="0"/>
    <n v="18"/>
    <x v="86"/>
    <x v="10"/>
    <n v="0.19780219780219779"/>
    <x v="103"/>
    <x v="162"/>
    <x v="158"/>
    <n v="13930"/>
    <n v="0"/>
    <n v="0"/>
    <x v="0"/>
    <n v="1.1183365446371227"/>
    <n v="0.97768107804604154"/>
    <x v="0"/>
    <n v="13930"/>
    <n v="0"/>
    <n v="0"/>
    <n v="0"/>
    <x v="0"/>
    <n v="1.1183365446371227"/>
    <n v="0.97768107804604154"/>
    <x v="0"/>
    <n v="13930"/>
    <n v="0"/>
    <n v="0"/>
    <x v="0"/>
    <n v="1.1183365446371227"/>
    <n v="1.0228284278535535"/>
    <x v="0"/>
    <n v="13930"/>
    <n v="0"/>
    <n v="0"/>
    <x v="0"/>
    <n v="1.1183365446371227"/>
    <n v="1.0228284278535535"/>
    <n v="1"/>
    <n v="13930"/>
    <n v="0"/>
    <n v="0"/>
    <x v="0"/>
    <n v="1.1183365446371227"/>
    <n v="1.0228284278535535"/>
    <x v="0"/>
    <n v="13930"/>
    <n v="0"/>
    <n v="0"/>
    <x v="0"/>
    <n v="1.1183365446371227"/>
    <n v="1.0228284278535535"/>
    <x v="0"/>
  </r>
  <r>
    <s v="train"/>
    <n v="852"/>
    <n v="14995"/>
    <n v="13182"/>
    <n v="14739.5"/>
    <n v="0"/>
    <n v="20"/>
    <x v="87"/>
    <x v="10"/>
    <n v="0.19801980198019803"/>
    <x v="104"/>
    <x v="163"/>
    <x v="159"/>
    <n v="14739.5"/>
    <n v="0"/>
    <n v="0"/>
    <x v="0"/>
    <n v="1.1181535427097558"/>
    <n v="0.98296098699566525"/>
    <x v="0"/>
    <n v="14739.5"/>
    <n v="0"/>
    <n v="0"/>
    <n v="0"/>
    <x v="0"/>
    <n v="1.1181535427097558"/>
    <n v="0.98296098699566525"/>
    <x v="0"/>
    <n v="14739.5"/>
    <n v="0"/>
    <n v="0"/>
    <x v="0"/>
    <n v="1.1181535427097558"/>
    <n v="1.0173343736219003"/>
    <x v="0"/>
    <n v="14739.5"/>
    <n v="0"/>
    <n v="0"/>
    <x v="0"/>
    <n v="1.1181535427097558"/>
    <n v="1.0173343736219003"/>
    <n v="1"/>
    <n v="14739.5"/>
    <n v="0"/>
    <n v="0"/>
    <x v="0"/>
    <n v="1.1181535427097558"/>
    <n v="1.0173343736219003"/>
    <x v="0"/>
    <n v="14739.5"/>
    <n v="0"/>
    <n v="0"/>
    <x v="0"/>
    <n v="1.1181535427097558"/>
    <n v="1.0173343736219003"/>
    <x v="0"/>
  </r>
  <r>
    <s v="test"/>
    <n v="141"/>
    <n v="5487"/>
    <n v="5260.5"/>
    <n v="5420"/>
    <n v="0"/>
    <n v="17"/>
    <x v="70"/>
    <x v="21"/>
    <n v="0.2"/>
    <x v="105"/>
    <x v="164"/>
    <x v="160"/>
    <n v="5420"/>
    <n v="0"/>
    <n v="0"/>
    <x v="0"/>
    <n v="1.0303203117574375"/>
    <n v="0.98778932021140875"/>
    <x v="0"/>
    <n v="5420"/>
    <n v="0"/>
    <n v="1"/>
    <n v="1.1764705882352941E-2"/>
    <x v="4"/>
    <n v="1.0303203117574375"/>
    <n v="0.98778932021140875"/>
    <x v="0"/>
    <n v="5420"/>
    <n v="1"/>
    <n v="1.1764705882352941E-2"/>
    <x v="4"/>
    <n v="1.0303203117574375"/>
    <n v="1.0123616236162363"/>
    <x v="0"/>
    <n v="5420"/>
    <n v="1"/>
    <n v="1.1764705882352941E-2"/>
    <x v="4"/>
    <n v="1.0303203117574375"/>
    <n v="1.0123616236162363"/>
    <n v="1"/>
    <n v="5420"/>
    <n v="0"/>
    <n v="0"/>
    <x v="0"/>
    <n v="1.0303203117574375"/>
    <n v="1.0123616236162363"/>
    <x v="0"/>
    <n v="5420"/>
    <n v="1"/>
    <n v="1.1764705882352941E-2"/>
    <x v="30"/>
    <n v="1.0303203117574375"/>
    <n v="1.0123616236162363"/>
    <x v="0"/>
  </r>
  <r>
    <s v="train"/>
    <n v="257"/>
    <n v="7641"/>
    <n v="7239"/>
    <n v="7594"/>
    <n v="0"/>
    <n v="2"/>
    <x v="19"/>
    <x v="14"/>
    <n v="0.2"/>
    <x v="105"/>
    <x v="165"/>
    <x v="161"/>
    <n v="7594"/>
    <n v="0"/>
    <n v="0"/>
    <x v="0"/>
    <n v="1.0490399226412488"/>
    <n v="0.99384897264755923"/>
    <x v="0"/>
    <n v="7594"/>
    <n v="0"/>
    <n v="0"/>
    <n v="0"/>
    <x v="0"/>
    <n v="1.0490399226412488"/>
    <n v="0.99384897264755923"/>
    <x v="0"/>
    <n v="7594"/>
    <n v="0"/>
    <n v="0"/>
    <x v="0"/>
    <n v="1.0490399226412488"/>
    <n v="1.0061890966552542"/>
    <x v="0"/>
    <n v="7594"/>
    <n v="0"/>
    <n v="0"/>
    <x v="0"/>
    <n v="1.0490399226412488"/>
    <n v="1.0061890966552542"/>
    <n v="1"/>
    <n v="7594"/>
    <n v="0"/>
    <n v="0"/>
    <x v="0"/>
    <n v="1.0490399226412488"/>
    <n v="1.0061890966552542"/>
    <x v="0"/>
    <n v="7594"/>
    <n v="0"/>
    <n v="0"/>
    <x v="0"/>
    <n v="1.0490399226412488"/>
    <n v="1.0061890966552542"/>
    <x v="0"/>
  </r>
  <r>
    <s v="train"/>
    <n v="449"/>
    <n v="8365"/>
    <n v="2545"/>
    <n v="8137.5"/>
    <n v="0"/>
    <n v="15"/>
    <x v="88"/>
    <x v="5"/>
    <n v="0.2"/>
    <x v="105"/>
    <x v="166"/>
    <x v="162"/>
    <n v="8137.5"/>
    <n v="0"/>
    <n v="0"/>
    <x v="0"/>
    <n v="3.1974459724950886"/>
    <n v="0.97280334728033468"/>
    <x v="0"/>
    <n v="8137.5"/>
    <n v="0"/>
    <n v="0"/>
    <n v="0"/>
    <x v="0"/>
    <n v="3.1974459724950886"/>
    <n v="0.97280334728033468"/>
    <x v="0"/>
    <n v="8137.5"/>
    <n v="0"/>
    <n v="0"/>
    <x v="0"/>
    <n v="3.1974459724950886"/>
    <n v="1.0279569892473119"/>
    <x v="0"/>
    <n v="8137.5"/>
    <n v="0"/>
    <n v="0"/>
    <x v="0"/>
    <n v="3.1974459724950886"/>
    <n v="1.0279569892473119"/>
    <n v="1"/>
    <n v="8137.5"/>
    <n v="0"/>
    <n v="0"/>
    <x v="0"/>
    <n v="3.1974459724950886"/>
    <n v="1.0279569892473119"/>
    <x v="0"/>
    <n v="8137.5"/>
    <n v="0"/>
    <n v="0"/>
    <x v="0"/>
    <n v="3.1974459724950886"/>
    <n v="1.0279569892473119"/>
    <x v="0"/>
  </r>
  <r>
    <s v="train"/>
    <n v="452"/>
    <n v="8182"/>
    <n v="2210"/>
    <n v="7964"/>
    <n v="0"/>
    <n v="11"/>
    <x v="60"/>
    <x v="5"/>
    <n v="0.2"/>
    <x v="105"/>
    <x v="167"/>
    <x v="163"/>
    <n v="7964"/>
    <n v="0"/>
    <n v="0"/>
    <x v="0"/>
    <n v="3.6036199095022625"/>
    <n v="0.97335614764116352"/>
    <x v="0"/>
    <n v="7964"/>
    <n v="0"/>
    <n v="0"/>
    <n v="0"/>
    <x v="0"/>
    <n v="3.6036199095022625"/>
    <n v="0.97335614764116352"/>
    <x v="0"/>
    <n v="7964"/>
    <n v="0"/>
    <n v="0"/>
    <x v="0"/>
    <n v="3.6036199095022625"/>
    <n v="1.027373179306881"/>
    <x v="0"/>
    <n v="7964"/>
    <n v="0"/>
    <n v="0"/>
    <x v="0"/>
    <n v="3.6036199095022625"/>
    <n v="1.027373179306881"/>
    <n v="1"/>
    <n v="7964"/>
    <n v="0"/>
    <n v="0"/>
    <x v="0"/>
    <n v="3.6036199095022625"/>
    <n v="1.027373179306881"/>
    <x v="0"/>
    <n v="7964"/>
    <n v="0"/>
    <n v="0"/>
    <x v="0"/>
    <n v="3.6036199095022625"/>
    <n v="1.027373179306881"/>
    <x v="0"/>
  </r>
  <r>
    <s v="train"/>
    <n v="455"/>
    <n v="7885"/>
    <n v="2351"/>
    <n v="7832.5"/>
    <n v="0"/>
    <n v="13"/>
    <x v="55"/>
    <x v="5"/>
    <n v="0.2"/>
    <x v="105"/>
    <x v="168"/>
    <x v="164"/>
    <n v="7832.5"/>
    <n v="0"/>
    <n v="0"/>
    <x v="0"/>
    <n v="3.3315610378562313"/>
    <n v="0.99334178820545338"/>
    <x v="0"/>
    <n v="7832.5"/>
    <n v="0"/>
    <n v="0"/>
    <n v="0"/>
    <x v="0"/>
    <n v="3.3315610378562313"/>
    <n v="0.99334178820545338"/>
    <x v="0"/>
    <n v="7832.5"/>
    <n v="0"/>
    <n v="0"/>
    <x v="0"/>
    <n v="3.3315610378562313"/>
    <n v="1.006702840727737"/>
    <x v="0"/>
    <n v="7832.5"/>
    <n v="0"/>
    <n v="0"/>
    <x v="0"/>
    <n v="3.3315610378562313"/>
    <n v="1.006702840727737"/>
    <n v="1"/>
    <n v="7832.5"/>
    <n v="0"/>
    <n v="0"/>
    <x v="0"/>
    <n v="3.3315610378562313"/>
    <n v="1.006702840727737"/>
    <x v="0"/>
    <n v="7832.5"/>
    <n v="0"/>
    <n v="0"/>
    <x v="0"/>
    <n v="3.3315610378562313"/>
    <n v="1.006702840727737"/>
    <x v="0"/>
  </r>
  <r>
    <s v="train"/>
    <n v="458"/>
    <n v="10305"/>
    <n v="3135"/>
    <n v="9877.75"/>
    <n v="0"/>
    <n v="24"/>
    <x v="89"/>
    <x v="5"/>
    <n v="0.2"/>
    <x v="105"/>
    <x v="169"/>
    <x v="165"/>
    <n v="9877.75"/>
    <n v="0"/>
    <n v="0"/>
    <x v="0"/>
    <n v="3.1507974481658692"/>
    <n v="0.95853954391072294"/>
    <x v="0"/>
    <n v="9877.75"/>
    <n v="0"/>
    <n v="0"/>
    <n v="0"/>
    <x v="0"/>
    <n v="3.1507974481658692"/>
    <n v="0.95853954391072294"/>
    <x v="0"/>
    <n v="9877.75"/>
    <n v="0"/>
    <n v="0"/>
    <x v="0"/>
    <n v="3.1507974481658692"/>
    <n v="1.0432537774290704"/>
    <x v="0"/>
    <n v="9877.75"/>
    <n v="0"/>
    <n v="0"/>
    <x v="0"/>
    <n v="3.1507974481658692"/>
    <n v="1.0432537774290704"/>
    <n v="1"/>
    <n v="9877.75"/>
    <n v="0"/>
    <n v="0"/>
    <x v="0"/>
    <n v="3.1507974481658692"/>
    <n v="1.0432537774290704"/>
    <x v="0"/>
    <n v="9877.75"/>
    <n v="0"/>
    <n v="0"/>
    <x v="0"/>
    <n v="3.1507974481658692"/>
    <n v="1.0432537774290704"/>
    <x v="0"/>
  </r>
  <r>
    <s v="train"/>
    <n v="461"/>
    <n v="10647"/>
    <n v="3407"/>
    <n v="9963"/>
    <n v="0"/>
    <n v="27"/>
    <x v="90"/>
    <x v="5"/>
    <n v="0.2"/>
    <x v="105"/>
    <x v="170"/>
    <x v="166"/>
    <n v="9963"/>
    <n v="0"/>
    <n v="0"/>
    <x v="0"/>
    <n v="2.9242735544467275"/>
    <n v="0.93575655114116651"/>
    <x v="0"/>
    <n v="9963"/>
    <n v="0"/>
    <n v="0"/>
    <n v="0"/>
    <x v="0"/>
    <n v="2.9242735544467275"/>
    <n v="0.93575655114116651"/>
    <x v="0"/>
    <n v="9963"/>
    <n v="0"/>
    <n v="0"/>
    <x v="0"/>
    <n v="2.9242735544467275"/>
    <n v="1.0686540198735321"/>
    <x v="0"/>
    <n v="9963"/>
    <n v="0"/>
    <n v="0"/>
    <x v="0"/>
    <n v="2.9242735544467275"/>
    <n v="1.0686540198735321"/>
    <n v="1"/>
    <n v="9963"/>
    <n v="0"/>
    <n v="0"/>
    <x v="0"/>
    <n v="2.9242735544467275"/>
    <n v="1.0686540198735321"/>
    <x v="0"/>
    <n v="9963"/>
    <n v="0"/>
    <n v="0"/>
    <x v="0"/>
    <n v="2.9242735544467275"/>
    <n v="1.0686540198735321"/>
    <x v="0"/>
  </r>
  <r>
    <s v="train"/>
    <n v="463"/>
    <n v="9666"/>
    <n v="3159"/>
    <n v="8956"/>
    <n v="0"/>
    <n v="23"/>
    <x v="91"/>
    <x v="5"/>
    <n v="0.2"/>
    <x v="105"/>
    <x v="171"/>
    <x v="167"/>
    <n v="8956"/>
    <n v="0"/>
    <n v="0"/>
    <x v="0"/>
    <n v="2.8350743906299463"/>
    <n v="0.92654665839023376"/>
    <x v="0"/>
    <n v="8956"/>
    <n v="0"/>
    <n v="0"/>
    <n v="0"/>
    <x v="0"/>
    <n v="2.8350743906299463"/>
    <n v="0.92654665839023376"/>
    <x v="0"/>
    <n v="8956"/>
    <n v="0"/>
    <n v="0"/>
    <x v="0"/>
    <n v="2.8350743906299463"/>
    <n v="1.0792764627065654"/>
    <x v="0"/>
    <n v="8956"/>
    <n v="0"/>
    <n v="0"/>
    <x v="0"/>
    <n v="2.8350743906299463"/>
    <n v="1.0792764627065654"/>
    <n v="1"/>
    <n v="8956"/>
    <n v="0"/>
    <n v="0"/>
    <x v="0"/>
    <n v="2.8350743906299463"/>
    <n v="1.0792764627065654"/>
    <x v="0"/>
    <n v="8956"/>
    <n v="0"/>
    <n v="0"/>
    <x v="0"/>
    <n v="2.8350743906299463"/>
    <n v="1.0792764627065654"/>
    <x v="0"/>
  </r>
  <r>
    <s v="train"/>
    <n v="472"/>
    <n v="8680"/>
    <n v="2649"/>
    <n v="8373.5"/>
    <n v="0"/>
    <n v="17"/>
    <x v="70"/>
    <x v="5"/>
    <n v="0.2"/>
    <x v="105"/>
    <x v="172"/>
    <x v="168"/>
    <n v="8373.5"/>
    <n v="0"/>
    <n v="0"/>
    <x v="0"/>
    <n v="3.1610041525103814"/>
    <n v="0.96468894009216588"/>
    <x v="0"/>
    <n v="8373.5"/>
    <n v="0"/>
    <n v="0"/>
    <n v="0"/>
    <x v="0"/>
    <n v="3.1610041525103814"/>
    <n v="0.96468894009216588"/>
    <x v="0"/>
    <n v="8373.5"/>
    <n v="0"/>
    <n v="0"/>
    <x v="0"/>
    <n v="3.1610041525103814"/>
    <n v="1.0366035707887979"/>
    <x v="0"/>
    <n v="8373.5"/>
    <n v="0"/>
    <n v="0"/>
    <x v="0"/>
    <n v="3.1610041525103814"/>
    <n v="1.0366035707887979"/>
    <n v="1"/>
    <n v="8373.5"/>
    <n v="0"/>
    <n v="0"/>
    <x v="0"/>
    <n v="3.1610041525103814"/>
    <n v="1.0366035707887979"/>
    <x v="0"/>
    <n v="8373.5"/>
    <n v="0"/>
    <n v="0"/>
    <x v="0"/>
    <n v="3.1610041525103814"/>
    <n v="1.0366035707887979"/>
    <x v="0"/>
  </r>
  <r>
    <s v="train"/>
    <n v="479"/>
    <n v="8675"/>
    <n v="2669"/>
    <n v="8410"/>
    <n v="0"/>
    <n v="16"/>
    <x v="39"/>
    <x v="5"/>
    <n v="0.2"/>
    <x v="105"/>
    <x v="173"/>
    <x v="169"/>
    <n v="8410"/>
    <n v="0"/>
    <n v="0"/>
    <x v="0"/>
    <n v="3.1509928812289245"/>
    <n v="0.96945244956772336"/>
    <x v="0"/>
    <n v="8410"/>
    <n v="0"/>
    <n v="0"/>
    <n v="0"/>
    <x v="0"/>
    <n v="3.1509928812289245"/>
    <n v="0.96945244956772336"/>
    <x v="0"/>
    <n v="8410"/>
    <n v="0"/>
    <n v="0"/>
    <x v="0"/>
    <n v="3.1509928812289245"/>
    <n v="1.0315101070154578"/>
    <x v="0"/>
    <n v="8410"/>
    <n v="0"/>
    <n v="0"/>
    <x v="0"/>
    <n v="3.1509928812289245"/>
    <n v="1.0315101070154578"/>
    <n v="1"/>
    <n v="8410"/>
    <n v="0"/>
    <n v="0"/>
    <x v="0"/>
    <n v="3.1509928812289245"/>
    <n v="1.0315101070154578"/>
    <x v="0"/>
    <n v="8410"/>
    <n v="0"/>
    <n v="0"/>
    <x v="0"/>
    <n v="3.1509928812289245"/>
    <n v="1.0315101070154578"/>
    <x v="0"/>
  </r>
  <r>
    <s v="train"/>
    <n v="480"/>
    <n v="9404"/>
    <n v="2800"/>
    <n v="8998"/>
    <n v="0"/>
    <n v="21"/>
    <x v="92"/>
    <x v="5"/>
    <n v="0.2"/>
    <x v="105"/>
    <x v="174"/>
    <x v="170"/>
    <n v="8998"/>
    <n v="0"/>
    <n v="0"/>
    <x v="0"/>
    <n v="3.2135714285714285"/>
    <n v="0.95682688217779666"/>
    <x v="0"/>
    <n v="8998"/>
    <n v="0"/>
    <n v="0"/>
    <n v="0"/>
    <x v="0"/>
    <n v="3.2135714285714285"/>
    <n v="0.95682688217779666"/>
    <x v="0"/>
    <n v="8998"/>
    <n v="0"/>
    <n v="0"/>
    <x v="0"/>
    <n v="3.2135714285714285"/>
    <n v="1.0451211380306735"/>
    <x v="0"/>
    <n v="8998"/>
    <n v="0"/>
    <n v="0"/>
    <x v="0"/>
    <n v="3.2135714285714285"/>
    <n v="1.0451211380306735"/>
    <n v="1"/>
    <n v="8998"/>
    <n v="0"/>
    <n v="0"/>
    <x v="0"/>
    <n v="3.2135714285714285"/>
    <n v="1.0451211380306735"/>
    <x v="0"/>
    <n v="8998"/>
    <n v="0"/>
    <n v="0"/>
    <x v="0"/>
    <n v="3.2135714285714285"/>
    <n v="1.0451211380306735"/>
    <x v="0"/>
  </r>
  <r>
    <s v="test"/>
    <n v="485"/>
    <n v="10799"/>
    <n v="3595"/>
    <n v="10191.5"/>
    <n v="0"/>
    <n v="28"/>
    <x v="78"/>
    <x v="5"/>
    <n v="0.2"/>
    <x v="105"/>
    <x v="175"/>
    <x v="171"/>
    <n v="10191.5"/>
    <n v="0"/>
    <n v="0"/>
    <x v="0"/>
    <n v="2.8349095966620306"/>
    <n v="0.94374479118436894"/>
    <x v="0"/>
    <n v="10191.5"/>
    <n v="0"/>
    <n v="0"/>
    <n v="0"/>
    <x v="0"/>
    <n v="2.8349095966620306"/>
    <n v="0.94374479118436894"/>
    <x v="0"/>
    <n v="10191.5"/>
    <n v="0"/>
    <n v="0"/>
    <x v="0"/>
    <n v="2.8349095966620306"/>
    <n v="1.0596084972771427"/>
    <x v="0"/>
    <n v="10191.5"/>
    <n v="0"/>
    <n v="0"/>
    <x v="0"/>
    <n v="2.8349095966620306"/>
    <n v="1.0596084972771427"/>
    <n v="1"/>
    <n v="10191.5"/>
    <n v="0"/>
    <n v="0"/>
    <x v="0"/>
    <n v="2.8349095966620306"/>
    <n v="1.0596084972771427"/>
    <x v="0"/>
    <n v="10191.5"/>
    <n v="0"/>
    <n v="0"/>
    <x v="0"/>
    <n v="2.8349095966620306"/>
    <n v="1.0596084972771427"/>
    <x v="0"/>
  </r>
  <r>
    <s v="test"/>
    <n v="486"/>
    <n v="11852"/>
    <n v="3684"/>
    <n v="11312"/>
    <n v="0"/>
    <n v="29"/>
    <x v="93"/>
    <x v="5"/>
    <n v="0.2"/>
    <x v="105"/>
    <x v="176"/>
    <x v="172"/>
    <n v="11312"/>
    <n v="0"/>
    <n v="0"/>
    <x v="0"/>
    <n v="3.0705754614549403"/>
    <n v="0.95443806952413091"/>
    <x v="0"/>
    <n v="11312"/>
    <n v="0"/>
    <n v="0"/>
    <n v="0"/>
    <x v="0"/>
    <n v="3.0705754614549403"/>
    <n v="0.95443806952413091"/>
    <x v="0"/>
    <n v="11312"/>
    <n v="0"/>
    <n v="0"/>
    <x v="0"/>
    <n v="3.0705754614549403"/>
    <n v="1.0477369165487977"/>
    <x v="0"/>
    <n v="11312"/>
    <n v="0"/>
    <n v="0"/>
    <x v="0"/>
    <n v="3.0705754614549403"/>
    <n v="1.0477369165487977"/>
    <n v="1"/>
    <n v="11312"/>
    <n v="0"/>
    <n v="0"/>
    <x v="0"/>
    <n v="3.0705754614549403"/>
    <n v="1.0477369165487977"/>
    <x v="0"/>
    <n v="11312"/>
    <n v="0"/>
    <n v="0"/>
    <x v="0"/>
    <n v="3.0705754614549403"/>
    <n v="1.0477369165487977"/>
    <x v="0"/>
  </r>
  <r>
    <s v="test"/>
    <n v="497"/>
    <n v="8745"/>
    <n v="2421"/>
    <n v="8572.5"/>
    <n v="0"/>
    <n v="14"/>
    <x v="32"/>
    <x v="5"/>
    <n v="0.2"/>
    <x v="105"/>
    <x v="177"/>
    <x v="173"/>
    <n v="8572.5"/>
    <n v="0"/>
    <n v="0"/>
    <x v="0"/>
    <n v="3.54089219330855"/>
    <n v="0.98027444253859353"/>
    <x v="0"/>
    <n v="8572.5"/>
    <n v="0"/>
    <n v="0"/>
    <n v="0"/>
    <x v="0"/>
    <n v="3.54089219330855"/>
    <n v="0.98027444253859353"/>
    <x v="0"/>
    <n v="8572.5"/>
    <n v="0"/>
    <n v="0"/>
    <x v="0"/>
    <n v="3.54089219330855"/>
    <n v="1.0201224846894139"/>
    <x v="0"/>
    <n v="8572.5"/>
    <n v="0"/>
    <n v="0"/>
    <x v="0"/>
    <n v="3.54089219330855"/>
    <n v="1.0201224846894139"/>
    <n v="1"/>
    <n v="8572.5"/>
    <n v="0"/>
    <n v="0"/>
    <x v="0"/>
    <n v="3.54089219330855"/>
    <n v="1.0201224846894139"/>
    <x v="0"/>
    <n v="8572.5"/>
    <n v="0"/>
    <n v="0"/>
    <x v="0"/>
    <n v="3.54089219330855"/>
    <n v="1.0201224846894139"/>
    <x v="0"/>
  </r>
  <r>
    <s v="train"/>
    <n v="758"/>
    <n v="5136"/>
    <n v="3382"/>
    <n v="4379"/>
    <n v="0"/>
    <n v="3"/>
    <x v="27"/>
    <x v="9"/>
    <n v="0.2"/>
    <x v="105"/>
    <x v="178"/>
    <x v="174"/>
    <n v="4379"/>
    <n v="0"/>
    <n v="0"/>
    <x v="0"/>
    <n v="1.2947959787108221"/>
    <n v="0.85260903426791279"/>
    <x v="0"/>
    <n v="4379"/>
    <n v="0"/>
    <n v="0"/>
    <n v="0"/>
    <x v="0"/>
    <n v="1.2947959787108221"/>
    <n v="0.85260903426791279"/>
    <x v="0"/>
    <n v="4379"/>
    <n v="0"/>
    <n v="0"/>
    <x v="0"/>
    <n v="1.2947959787108221"/>
    <n v="1.1728705183831925"/>
    <x v="0"/>
    <n v="4379"/>
    <n v="0"/>
    <n v="0"/>
    <x v="0"/>
    <n v="1.2947959787108221"/>
    <n v="1.1728705183831925"/>
    <n v="1"/>
    <n v="4379"/>
    <n v="0"/>
    <n v="0"/>
    <x v="0"/>
    <n v="1.2947959787108221"/>
    <n v="1.1728705183831925"/>
    <x v="0"/>
    <n v="4379"/>
    <n v="0"/>
    <n v="0"/>
    <x v="0"/>
    <n v="1.2947959787108221"/>
    <n v="1.1728705183831925"/>
    <x v="0"/>
  </r>
  <r>
    <s v="train"/>
    <n v="779"/>
    <n v="5893"/>
    <n v="3645"/>
    <n v="5855"/>
    <n v="0"/>
    <n v="5"/>
    <x v="26"/>
    <x v="9"/>
    <n v="0.2"/>
    <x v="105"/>
    <x v="179"/>
    <x v="175"/>
    <n v="5855"/>
    <n v="0"/>
    <n v="0"/>
    <x v="0"/>
    <n v="1.6063100137174211"/>
    <n v="0.99355167147463097"/>
    <x v="0"/>
    <n v="5855"/>
    <n v="0"/>
    <n v="0"/>
    <n v="0"/>
    <x v="0"/>
    <n v="1.6063100137174211"/>
    <n v="0.99355167147463097"/>
    <x v="0"/>
    <n v="5855"/>
    <n v="0"/>
    <n v="0"/>
    <x v="0"/>
    <n v="1.6063100137174211"/>
    <n v="1.0064901793339027"/>
    <x v="0"/>
    <n v="5855"/>
    <n v="0"/>
    <n v="0"/>
    <x v="0"/>
    <n v="1.6063100137174211"/>
    <n v="1.0064901793339027"/>
    <n v="1"/>
    <n v="5855"/>
    <n v="0"/>
    <n v="0"/>
    <x v="0"/>
    <n v="1.6063100137174211"/>
    <n v="1.0064901793339027"/>
    <x v="0"/>
    <n v="5855"/>
    <n v="1"/>
    <n v="0.04"/>
    <x v="50"/>
    <n v="1.6063100137174211"/>
    <n v="1.0064901793339027"/>
    <x v="0"/>
  </r>
  <r>
    <s v="train"/>
    <n v="796"/>
    <n v="5338"/>
    <n v="4131"/>
    <n v="5212"/>
    <n v="0"/>
    <n v="2"/>
    <x v="19"/>
    <x v="19"/>
    <n v="0.2"/>
    <x v="105"/>
    <x v="180"/>
    <x v="176"/>
    <n v="5212"/>
    <n v="0"/>
    <n v="0"/>
    <x v="0"/>
    <n v="1.2616799806342289"/>
    <n v="0.97639565380292248"/>
    <x v="0"/>
    <n v="5212"/>
    <n v="0"/>
    <n v="0"/>
    <n v="0"/>
    <x v="0"/>
    <n v="1.2616799806342289"/>
    <n v="0.97639565380292248"/>
    <x v="0"/>
    <n v="5212"/>
    <n v="0"/>
    <n v="0"/>
    <x v="0"/>
    <n v="1.2616799806342289"/>
    <n v="1.0241749808135072"/>
    <x v="0"/>
    <n v="5212"/>
    <n v="0"/>
    <n v="0"/>
    <x v="0"/>
    <n v="1.2616799806342289"/>
    <n v="1.0241749808135072"/>
    <n v="1"/>
    <n v="5212"/>
    <n v="0"/>
    <n v="0"/>
    <x v="0"/>
    <n v="1.2616799806342289"/>
    <n v="1.0241749808135072"/>
    <x v="0"/>
    <n v="5212"/>
    <n v="0"/>
    <n v="0"/>
    <x v="0"/>
    <n v="1.2616799806342289"/>
    <n v="1.0241749808135072"/>
    <x v="0"/>
  </r>
  <r>
    <s v="train"/>
    <n v="800"/>
    <n v="6446"/>
    <n v="5506"/>
    <n v="6335"/>
    <n v="0"/>
    <n v="6"/>
    <x v="29"/>
    <x v="19"/>
    <n v="0.2"/>
    <x v="105"/>
    <x v="181"/>
    <x v="177"/>
    <n v="6335"/>
    <n v="0"/>
    <n v="0"/>
    <x v="0"/>
    <n v="1.1505630221576462"/>
    <n v="0.98278001861619613"/>
    <x v="0"/>
    <n v="6335"/>
    <n v="0"/>
    <n v="0"/>
    <n v="0"/>
    <x v="0"/>
    <n v="1.1505630221576462"/>
    <n v="0.98278001861619613"/>
    <x v="0"/>
    <n v="6335"/>
    <n v="0"/>
    <n v="0"/>
    <x v="0"/>
    <n v="1.1505630221576462"/>
    <n v="1.0175217048145224"/>
    <x v="0"/>
    <n v="6335"/>
    <n v="0"/>
    <n v="0"/>
    <x v="0"/>
    <n v="1.1505630221576462"/>
    <n v="1.0175217048145224"/>
    <n v="1"/>
    <n v="6335"/>
    <n v="0"/>
    <n v="0"/>
    <x v="0"/>
    <n v="1.1505630221576462"/>
    <n v="1.0175217048145224"/>
    <x v="0"/>
    <n v="6335"/>
    <n v="1"/>
    <n v="3.3333333333333333E-2"/>
    <x v="44"/>
    <n v="1.1505630221576462"/>
    <n v="1.0175217048145224"/>
    <x v="0"/>
  </r>
  <r>
    <s v="train"/>
    <n v="827"/>
    <n v="6742"/>
    <n v="5586"/>
    <n v="6520"/>
    <n v="0"/>
    <n v="15"/>
    <x v="88"/>
    <x v="19"/>
    <n v="0.2"/>
    <x v="105"/>
    <x v="182"/>
    <x v="178"/>
    <n v="6520"/>
    <n v="0"/>
    <n v="0"/>
    <x v="0"/>
    <n v="1.167203723594701"/>
    <n v="0.96707208543458911"/>
    <x v="0"/>
    <n v="6520"/>
    <n v="0"/>
    <n v="0"/>
    <n v="0"/>
    <x v="0"/>
    <n v="1.167203723594701"/>
    <n v="0.96707208543458911"/>
    <x v="0"/>
    <n v="6520"/>
    <n v="0"/>
    <n v="0"/>
    <x v="0"/>
    <n v="1.167203723594701"/>
    <n v="1.0340490797546011"/>
    <x v="0"/>
    <n v="6520"/>
    <n v="0"/>
    <n v="0"/>
    <x v="0"/>
    <n v="1.167203723594701"/>
    <n v="1.0340490797546011"/>
    <n v="1"/>
    <n v="6520"/>
    <n v="0"/>
    <n v="0"/>
    <x v="0"/>
    <n v="1.167203723594701"/>
    <n v="1.0340490797546011"/>
    <x v="0"/>
    <n v="6520"/>
    <n v="0"/>
    <n v="0"/>
    <x v="0"/>
    <n v="1.167203723594701"/>
    <n v="1.0340490797546011"/>
    <x v="0"/>
  </r>
  <r>
    <s v="train"/>
    <n v="915"/>
    <n v="5763"/>
    <n v="4688"/>
    <n v="5678.5"/>
    <n v="0"/>
    <n v="3"/>
    <x v="27"/>
    <x v="11"/>
    <n v="0.2"/>
    <x v="105"/>
    <x v="183"/>
    <x v="179"/>
    <n v="5678.5"/>
    <n v="0"/>
    <n v="0"/>
    <x v="0"/>
    <n v="1.2112841296928327"/>
    <n v="0.98533749783099078"/>
    <x v="0"/>
    <n v="5678.5"/>
    <n v="0"/>
    <n v="0"/>
    <n v="0"/>
    <x v="0"/>
    <n v="1.2112841296928327"/>
    <n v="0.98533749783099078"/>
    <x v="0"/>
    <n v="5678.5"/>
    <n v="0"/>
    <n v="0"/>
    <x v="0"/>
    <n v="1.2112841296928327"/>
    <n v="1.0148806903231486"/>
    <x v="0"/>
    <n v="5678.5"/>
    <n v="0"/>
    <n v="0"/>
    <x v="0"/>
    <n v="1.2112841296928327"/>
    <n v="1.0148806903231486"/>
    <n v="1"/>
    <n v="5678.5"/>
    <n v="0"/>
    <n v="0"/>
    <x v="0"/>
    <n v="1.2112841296928327"/>
    <n v="1.0148806903231486"/>
    <x v="0"/>
    <n v="5678.5"/>
    <n v="0"/>
    <n v="0"/>
    <x v="0"/>
    <n v="1.2112841296928327"/>
    <n v="1.0148806903231486"/>
    <x v="0"/>
  </r>
  <r>
    <s v="train"/>
    <n v="929"/>
    <n v="6925"/>
    <n v="5746.5"/>
    <n v="6065.5"/>
    <n v="0"/>
    <n v="4"/>
    <x v="16"/>
    <x v="11"/>
    <n v="0.2"/>
    <x v="105"/>
    <x v="184"/>
    <x v="180"/>
    <n v="6065.5"/>
    <n v="0"/>
    <n v="0"/>
    <x v="0"/>
    <n v="1.0555120508135387"/>
    <n v="0.87588447653429602"/>
    <x v="0"/>
    <n v="6065.5"/>
    <n v="0"/>
    <n v="0"/>
    <n v="0"/>
    <x v="0"/>
    <n v="1.0555120508135387"/>
    <n v="0.87588447653429602"/>
    <x v="0"/>
    <n v="6065.5"/>
    <n v="0"/>
    <n v="0"/>
    <x v="0"/>
    <n v="1.0555120508135387"/>
    <n v="1.1417030747671255"/>
    <x v="0"/>
    <n v="6065.5"/>
    <n v="0"/>
    <n v="0"/>
    <x v="0"/>
    <n v="1.0555120508135387"/>
    <n v="1.1417030747671255"/>
    <n v="1"/>
    <n v="6065.5"/>
    <n v="0"/>
    <n v="0"/>
    <x v="0"/>
    <n v="1.0555120508135387"/>
    <n v="1.1417030747671255"/>
    <x v="0"/>
    <n v="6065.5"/>
    <n v="1"/>
    <n v="0.05"/>
    <x v="36"/>
    <n v="1.0555120508135387"/>
    <n v="1.1417030747671255"/>
    <x v="0"/>
  </r>
  <r>
    <s v="train"/>
    <n v="955"/>
    <n v="4995"/>
    <n v="4330"/>
    <n v="4995"/>
    <n v="1"/>
    <n v="2"/>
    <x v="19"/>
    <x v="12"/>
    <n v="0.2"/>
    <x v="105"/>
    <x v="185"/>
    <x v="0"/>
    <n v="4995"/>
    <n v="0"/>
    <n v="0"/>
    <x v="0"/>
    <n v="1.1535796766743649"/>
    <n v="1"/>
    <x v="0"/>
    <n v="4995"/>
    <n v="0"/>
    <n v="0"/>
    <n v="0"/>
    <x v="0"/>
    <n v="1.1535796766743649"/>
    <n v="1"/>
    <x v="0"/>
    <n v="4995"/>
    <n v="0"/>
    <n v="0"/>
    <x v="0"/>
    <n v="1.1535796766743649"/>
    <n v="1"/>
    <x v="0"/>
    <n v="4995"/>
    <n v="0"/>
    <n v="0"/>
    <x v="0"/>
    <n v="1.1535796766743649"/>
    <n v="1"/>
    <n v="1"/>
    <n v="4995"/>
    <n v="0"/>
    <n v="0"/>
    <x v="0"/>
    <n v="1.1535796766743649"/>
    <n v="1"/>
    <x v="0"/>
    <n v="4995"/>
    <n v="0"/>
    <n v="0"/>
    <x v="0"/>
    <n v="1.1535796766743649"/>
    <n v="1"/>
    <x v="0"/>
  </r>
  <r>
    <s v="train"/>
    <n v="907"/>
    <n v="7341"/>
    <n v="6751.5"/>
    <n v="7216"/>
    <n v="0"/>
    <n v="8"/>
    <x v="63"/>
    <x v="11"/>
    <n v="0.20512820512820512"/>
    <x v="106"/>
    <x v="186"/>
    <x v="181"/>
    <n v="7216"/>
    <n v="0"/>
    <n v="0"/>
    <x v="0"/>
    <n v="1.0687995260312524"/>
    <n v="0.98297234709167691"/>
    <x v="0"/>
    <n v="7216"/>
    <n v="0"/>
    <n v="0"/>
    <n v="0"/>
    <x v="0"/>
    <n v="1.0687995260312524"/>
    <n v="0.98297234709167691"/>
    <x v="0"/>
    <n v="7216"/>
    <n v="0"/>
    <n v="0"/>
    <x v="0"/>
    <n v="1.0687995260312524"/>
    <n v="1.0173226164079823"/>
    <x v="0"/>
    <n v="7216"/>
    <n v="0"/>
    <n v="0"/>
    <x v="0"/>
    <n v="1.0687995260312524"/>
    <n v="1.0173226164079823"/>
    <n v="1"/>
    <n v="7216"/>
    <n v="0"/>
    <n v="0"/>
    <x v="0"/>
    <n v="1.0687995260312524"/>
    <n v="1.0173226164079823"/>
    <x v="0"/>
    <n v="7216"/>
    <n v="1"/>
    <n v="2.564102564102564E-2"/>
    <x v="22"/>
    <n v="1.0687995260312524"/>
    <n v="1.0173226164079823"/>
    <x v="0"/>
  </r>
  <r>
    <s v="train"/>
    <n v="614"/>
    <n v="8390"/>
    <n v="7461"/>
    <n v="7748"/>
    <n v="0"/>
    <n v="10"/>
    <x v="41"/>
    <x v="7"/>
    <n v="0.20833333333333334"/>
    <x v="107"/>
    <x v="187"/>
    <x v="182"/>
    <n v="7748"/>
    <n v="0"/>
    <n v="0"/>
    <x v="0"/>
    <n v="1.0384666934727249"/>
    <n v="0.92348033373063165"/>
    <x v="0"/>
    <n v="7748"/>
    <n v="0"/>
    <n v="0"/>
    <n v="0"/>
    <x v="0"/>
    <n v="1.0384666934727249"/>
    <n v="0.92348033373063165"/>
    <x v="0"/>
    <n v="7748"/>
    <n v="0"/>
    <n v="0"/>
    <x v="0"/>
    <n v="1.0384666934727249"/>
    <n v="1.082860092927207"/>
    <x v="0"/>
    <n v="7748"/>
    <n v="0"/>
    <n v="0"/>
    <x v="0"/>
    <n v="1.0384666934727249"/>
    <n v="1.082860092927207"/>
    <n v="1"/>
    <n v="7748"/>
    <n v="0"/>
    <n v="0"/>
    <x v="0"/>
    <n v="1.0384666934727249"/>
    <n v="1.082860092927207"/>
    <x v="0"/>
    <n v="7748"/>
    <n v="0"/>
    <n v="0"/>
    <x v="0"/>
    <n v="1.0384666934727249"/>
    <n v="1.082860092927207"/>
    <x v="0"/>
  </r>
  <r>
    <s v="train"/>
    <n v="918"/>
    <n v="5484"/>
    <n v="4221"/>
    <n v="4478"/>
    <n v="0"/>
    <n v="4"/>
    <x v="64"/>
    <x v="11"/>
    <n v="0.21052631578947367"/>
    <x v="108"/>
    <x v="188"/>
    <x v="183"/>
    <n v="4478"/>
    <n v="0"/>
    <n v="0"/>
    <x v="0"/>
    <n v="1.0608860459606728"/>
    <n v="0.81655725747629471"/>
    <x v="0"/>
    <n v="4478"/>
    <n v="0"/>
    <n v="0"/>
    <n v="0"/>
    <x v="0"/>
    <n v="1.0608860459606728"/>
    <n v="0.81655725747629471"/>
    <x v="0"/>
    <n v="4478"/>
    <n v="0"/>
    <n v="0"/>
    <x v="0"/>
    <n v="1.0608860459606728"/>
    <n v="1.2246538633318447"/>
    <x v="0"/>
    <n v="4478"/>
    <n v="0"/>
    <n v="0"/>
    <x v="0"/>
    <n v="1.0608860459606728"/>
    <n v="1.2246538633318447"/>
    <n v="1"/>
    <n v="4478"/>
    <n v="0"/>
    <n v="0"/>
    <x v="0"/>
    <n v="1.0608860459606728"/>
    <n v="1.2246538633318447"/>
    <x v="0"/>
    <n v="4478"/>
    <n v="1"/>
    <n v="5.2631578947368418E-2"/>
    <x v="51"/>
    <n v="1.0608860459606728"/>
    <n v="1.2246538633318447"/>
    <x v="0"/>
  </r>
  <r>
    <s v="train"/>
    <n v="751"/>
    <n v="8458"/>
    <n v="7840"/>
    <n v="8286.5"/>
    <n v="0"/>
    <n v="6"/>
    <x v="15"/>
    <x v="9"/>
    <n v="0.21428571428571427"/>
    <x v="109"/>
    <x v="189"/>
    <x v="184"/>
    <n v="8286.5"/>
    <n v="0"/>
    <n v="0"/>
    <x v="0"/>
    <n v="1.056951530612245"/>
    <n v="0.9797233388507921"/>
    <x v="0"/>
    <n v="8286.5"/>
    <n v="0"/>
    <n v="0"/>
    <n v="0"/>
    <x v="0"/>
    <n v="1.056951530612245"/>
    <n v="0.9797233388507921"/>
    <x v="0"/>
    <n v="8286.5"/>
    <n v="0"/>
    <n v="0"/>
    <x v="0"/>
    <n v="1.056951530612245"/>
    <n v="1.0206963132806373"/>
    <x v="0"/>
    <n v="8286.5"/>
    <n v="0"/>
    <n v="0"/>
    <x v="0"/>
    <n v="1.056951530612245"/>
    <n v="1.0206963132806373"/>
    <n v="1"/>
    <n v="8286.5"/>
    <n v="0"/>
    <n v="0"/>
    <x v="0"/>
    <n v="1.056951530612245"/>
    <n v="1.0206963132806373"/>
    <x v="0"/>
    <n v="8286.5"/>
    <n v="1"/>
    <n v="3.5714285714285712E-2"/>
    <x v="25"/>
    <n v="1.056951530612245"/>
    <n v="1.0206963132806373"/>
    <x v="0"/>
  </r>
  <r>
    <s v="train"/>
    <n v="845"/>
    <n v="11025"/>
    <n v="9564"/>
    <n v="10782.5"/>
    <n v="0"/>
    <n v="11"/>
    <x v="94"/>
    <x v="10"/>
    <n v="0.21568627450980393"/>
    <x v="110"/>
    <x v="190"/>
    <x v="185"/>
    <n v="10782.5"/>
    <n v="0"/>
    <n v="0"/>
    <x v="0"/>
    <n v="1.127404851526558"/>
    <n v="0.97800453514739227"/>
    <x v="0"/>
    <n v="10782.5"/>
    <n v="0"/>
    <n v="0"/>
    <n v="0"/>
    <x v="0"/>
    <n v="1.127404851526558"/>
    <n v="0.97800453514739227"/>
    <x v="0"/>
    <n v="10782.5"/>
    <n v="0"/>
    <n v="0"/>
    <x v="0"/>
    <n v="1.127404851526558"/>
    <n v="1.0224901460700209"/>
    <x v="0"/>
    <n v="10782.5"/>
    <n v="0"/>
    <n v="0"/>
    <x v="0"/>
    <n v="1.127404851526558"/>
    <n v="1.0224901460700209"/>
    <n v="1"/>
    <n v="10782.5"/>
    <n v="0"/>
    <n v="0"/>
    <x v="0"/>
    <n v="1.127404851526558"/>
    <n v="1.0224901460700209"/>
    <x v="0"/>
    <n v="10782.5"/>
    <n v="0"/>
    <n v="0"/>
    <x v="0"/>
    <n v="1.127404851526558"/>
    <n v="1.0224901460700209"/>
    <x v="0"/>
  </r>
  <r>
    <s v="train"/>
    <n v="753"/>
    <n v="8374"/>
    <n v="5048.5"/>
    <n v="6510"/>
    <n v="0"/>
    <n v="13"/>
    <x v="35"/>
    <x v="9"/>
    <n v="0.21666666666666667"/>
    <x v="111"/>
    <x v="191"/>
    <x v="186"/>
    <n v="6510"/>
    <n v="0"/>
    <n v="0"/>
    <x v="0"/>
    <n v="1.2894919282955333"/>
    <n v="0.77740625746357772"/>
    <x v="0"/>
    <n v="6510"/>
    <n v="0"/>
    <n v="0"/>
    <n v="0"/>
    <x v="0"/>
    <n v="1.2894919282955333"/>
    <n v="0.77740625746357772"/>
    <x v="0"/>
    <n v="6510"/>
    <n v="0"/>
    <n v="0"/>
    <x v="0"/>
    <n v="1.2894919282955333"/>
    <n v="1.2863287250384026"/>
    <x v="0"/>
    <n v="6510"/>
    <n v="0"/>
    <n v="0"/>
    <x v="0"/>
    <n v="1.2894919282955333"/>
    <n v="1.2863287250384026"/>
    <n v="1"/>
    <n v="6510"/>
    <n v="0"/>
    <n v="0"/>
    <x v="0"/>
    <n v="1.2894919282955333"/>
    <n v="1.2863287250384026"/>
    <x v="0"/>
    <n v="6510"/>
    <n v="0"/>
    <n v="0"/>
    <x v="0"/>
    <n v="1.2894919282955333"/>
    <n v="1.2863287250384026"/>
    <x v="0"/>
  </r>
  <r>
    <s v="test"/>
    <n v="790"/>
    <n v="9049"/>
    <n v="4652.5"/>
    <n v="8113"/>
    <n v="0"/>
    <n v="13"/>
    <x v="35"/>
    <x v="9"/>
    <n v="0.21666666666666667"/>
    <x v="111"/>
    <x v="192"/>
    <x v="187"/>
    <n v="8113"/>
    <n v="0"/>
    <n v="0"/>
    <x v="0"/>
    <n v="1.7437936593229446"/>
    <n v="0.89656315614985083"/>
    <x v="0"/>
    <n v="8113"/>
    <n v="0"/>
    <n v="0"/>
    <n v="0"/>
    <x v="0"/>
    <n v="1.7437936593229446"/>
    <n v="0.89656315614985083"/>
    <x v="0"/>
    <n v="8113"/>
    <n v="0"/>
    <n v="0"/>
    <x v="0"/>
    <n v="1.7437936593229446"/>
    <n v="1.115370393196105"/>
    <x v="0"/>
    <n v="8113"/>
    <n v="0"/>
    <n v="0"/>
    <x v="0"/>
    <n v="1.7437936593229446"/>
    <n v="1.115370393196105"/>
    <n v="1"/>
    <n v="8113"/>
    <n v="0"/>
    <n v="0"/>
    <x v="0"/>
    <n v="1.7437936593229446"/>
    <n v="1.115370393196105"/>
    <x v="0"/>
    <n v="8113"/>
    <n v="0"/>
    <n v="0"/>
    <x v="0"/>
    <n v="1.7437936593229446"/>
    <n v="1.115370393196105"/>
    <x v="0"/>
  </r>
  <r>
    <s v="test"/>
    <n v="830"/>
    <n v="6600"/>
    <n v="5475"/>
    <n v="6552"/>
    <n v="0"/>
    <n v="7"/>
    <x v="23"/>
    <x v="19"/>
    <n v="0.21875"/>
    <x v="112"/>
    <x v="193"/>
    <x v="188"/>
    <n v="6552"/>
    <n v="0"/>
    <n v="0"/>
    <x v="0"/>
    <n v="1.1967123287671233"/>
    <n v="0.99272727272727268"/>
    <x v="0"/>
    <n v="6552"/>
    <n v="0"/>
    <n v="0"/>
    <n v="0"/>
    <x v="0"/>
    <n v="1.1967123287671233"/>
    <n v="0.99272727272727268"/>
    <x v="0"/>
    <n v="6552"/>
    <n v="0"/>
    <n v="0"/>
    <x v="0"/>
    <n v="1.1967123287671233"/>
    <n v="1.0073260073260073"/>
    <x v="0"/>
    <n v="6552"/>
    <n v="0"/>
    <n v="0"/>
    <x v="0"/>
    <n v="1.1967123287671233"/>
    <n v="1.0073260073260073"/>
    <n v="1"/>
    <n v="6552"/>
    <n v="0"/>
    <n v="0"/>
    <x v="0"/>
    <n v="1.1967123287671233"/>
    <n v="1.0073260073260073"/>
    <x v="0"/>
    <n v="6552"/>
    <n v="1"/>
    <n v="3.125E-2"/>
    <x v="34"/>
    <n v="1.1967123287671233"/>
    <n v="1.0073260073260073"/>
    <x v="0"/>
  </r>
  <r>
    <s v="train"/>
    <n v="264"/>
    <n v="7463"/>
    <n v="7286"/>
    <n v="7452"/>
    <n v="0"/>
    <n v="2"/>
    <x v="1"/>
    <x v="14"/>
    <n v="0.22222222222222221"/>
    <x v="113"/>
    <x v="194"/>
    <x v="189"/>
    <n v="7452"/>
    <n v="0"/>
    <n v="0"/>
    <x v="0"/>
    <n v="1.022783420258029"/>
    <n v="0.99852606190539994"/>
    <x v="0"/>
    <n v="7452"/>
    <n v="0"/>
    <n v="0"/>
    <n v="0"/>
    <x v="0"/>
    <n v="1.022783420258029"/>
    <n v="0.99852606190539994"/>
    <x v="0"/>
    <n v="7452"/>
    <n v="0"/>
    <n v="0"/>
    <x v="0"/>
    <n v="1.022783420258029"/>
    <n v="1.0014761137949544"/>
    <x v="0"/>
    <n v="7452"/>
    <n v="0"/>
    <n v="0"/>
    <x v="0"/>
    <n v="1.022783420258029"/>
    <n v="1.0014761137949544"/>
    <n v="1"/>
    <n v="7452"/>
    <n v="0"/>
    <n v="0"/>
    <x v="0"/>
    <n v="1.022783420258029"/>
    <n v="1.0014761137949544"/>
    <x v="0"/>
    <n v="7452"/>
    <n v="0"/>
    <n v="0"/>
    <x v="0"/>
    <n v="1.022783420258029"/>
    <n v="1.0014761137949544"/>
    <x v="0"/>
  </r>
  <r>
    <s v="train"/>
    <n v="759"/>
    <n v="5919"/>
    <n v="3812.5"/>
    <n v="5000"/>
    <n v="0"/>
    <n v="8"/>
    <x v="57"/>
    <x v="9"/>
    <n v="0.22222222222222221"/>
    <x v="113"/>
    <x v="195"/>
    <x v="190"/>
    <n v="5000"/>
    <n v="0"/>
    <n v="0"/>
    <x v="0"/>
    <n v="1.3114754098360655"/>
    <n v="0.84473728670383508"/>
    <x v="0"/>
    <n v="5000"/>
    <n v="0"/>
    <n v="0"/>
    <n v="0"/>
    <x v="0"/>
    <n v="1.3114754098360655"/>
    <n v="0.84473728670383508"/>
    <x v="0"/>
    <n v="5000"/>
    <n v="0"/>
    <n v="0"/>
    <x v="0"/>
    <n v="1.3114754098360655"/>
    <n v="1.1838"/>
    <x v="0"/>
    <n v="5000"/>
    <n v="0"/>
    <n v="0"/>
    <x v="0"/>
    <n v="1.3114754098360655"/>
    <n v="1.1838"/>
    <n v="1"/>
    <n v="5000"/>
    <n v="0"/>
    <n v="0"/>
    <x v="0"/>
    <n v="1.3114754098360655"/>
    <n v="1.1838"/>
    <x v="0"/>
    <n v="5000"/>
    <n v="1"/>
    <n v="2.7777777777777776E-2"/>
    <x v="49"/>
    <n v="1.3114754098360655"/>
    <n v="1.1838"/>
    <x v="0"/>
  </r>
  <r>
    <s v="train"/>
    <n v="763"/>
    <n v="5521"/>
    <n v="5201"/>
    <n v="5359"/>
    <n v="0"/>
    <n v="4"/>
    <x v="66"/>
    <x v="9"/>
    <n v="0.22222222222222221"/>
    <x v="113"/>
    <x v="196"/>
    <x v="191"/>
    <n v="5359"/>
    <n v="0"/>
    <n v="0"/>
    <x v="0"/>
    <n v="1.0303787733128245"/>
    <n v="0.97065748958522002"/>
    <x v="0"/>
    <n v="5359"/>
    <n v="0"/>
    <n v="0"/>
    <n v="0"/>
    <x v="0"/>
    <n v="1.0303787733128245"/>
    <n v="0.97065748958522002"/>
    <x v="0"/>
    <n v="5359"/>
    <n v="0"/>
    <n v="0"/>
    <x v="0"/>
    <n v="1.0303787733128245"/>
    <n v="1.0302295204329166"/>
    <x v="0"/>
    <n v="5359"/>
    <n v="0"/>
    <n v="0"/>
    <x v="0"/>
    <n v="1.0303787733128245"/>
    <n v="1.0302295204329166"/>
    <n v="1"/>
    <n v="5359"/>
    <n v="0"/>
    <n v="0"/>
    <x v="0"/>
    <n v="1.0303787733128245"/>
    <n v="1.0302295204329166"/>
    <x v="0"/>
    <n v="5359"/>
    <n v="0"/>
    <n v="0"/>
    <x v="0"/>
    <n v="1.0303787733128245"/>
    <n v="1.0302295204329166"/>
    <x v="0"/>
  </r>
  <r>
    <s v="test"/>
    <n v="787"/>
    <n v="7103"/>
    <n v="6320"/>
    <n v="6867"/>
    <n v="0"/>
    <n v="8"/>
    <x v="57"/>
    <x v="9"/>
    <n v="0.22222222222222221"/>
    <x v="113"/>
    <x v="197"/>
    <x v="192"/>
    <n v="6867"/>
    <n v="0"/>
    <n v="0"/>
    <x v="0"/>
    <n v="1.0865506329113923"/>
    <n v="0.96677460228072643"/>
    <x v="0"/>
    <n v="6867"/>
    <n v="0"/>
    <n v="0"/>
    <n v="0"/>
    <x v="0"/>
    <n v="1.0865506329113923"/>
    <n v="0.96677460228072643"/>
    <x v="0"/>
    <n v="6867"/>
    <n v="0"/>
    <n v="0"/>
    <x v="0"/>
    <n v="1.0865506329113923"/>
    <n v="1.0343672637250618"/>
    <x v="0"/>
    <n v="6867"/>
    <n v="0"/>
    <n v="0"/>
    <x v="0"/>
    <n v="1.0865506329113923"/>
    <n v="1.0343672637250618"/>
    <n v="1"/>
    <n v="6867"/>
    <n v="0"/>
    <n v="0"/>
    <x v="0"/>
    <n v="1.0865506329113923"/>
    <n v="1.0343672637250618"/>
    <x v="0"/>
    <n v="6867"/>
    <n v="1"/>
    <n v="2.7777777777777776E-2"/>
    <x v="49"/>
    <n v="1.0865506329113923"/>
    <n v="1.0343672637250618"/>
    <x v="0"/>
  </r>
  <r>
    <s v="train"/>
    <n v="807"/>
    <n v="5899"/>
    <n v="4966"/>
    <n v="5467.5"/>
    <n v="0"/>
    <n v="8"/>
    <x v="57"/>
    <x v="19"/>
    <n v="0.22222222222222221"/>
    <x v="113"/>
    <x v="198"/>
    <x v="193"/>
    <n v="5467.5"/>
    <n v="0"/>
    <n v="0"/>
    <x v="0"/>
    <n v="1.1009867096254531"/>
    <n v="0.92685200881505336"/>
    <x v="0"/>
    <n v="5467.5"/>
    <n v="0"/>
    <n v="0"/>
    <n v="0"/>
    <x v="0"/>
    <n v="1.1009867096254531"/>
    <n v="0.92685200881505336"/>
    <x v="0"/>
    <n v="5467.5"/>
    <n v="0"/>
    <n v="0"/>
    <x v="0"/>
    <n v="1.1009867096254531"/>
    <n v="1.0789208962048469"/>
    <x v="0"/>
    <n v="5467.5"/>
    <n v="0"/>
    <n v="0"/>
    <x v="0"/>
    <n v="1.1009867096254531"/>
    <n v="1.0789208962048469"/>
    <n v="1"/>
    <n v="5467.5"/>
    <n v="0"/>
    <n v="0"/>
    <x v="0"/>
    <n v="1.1009867096254531"/>
    <n v="1.0789208962048469"/>
    <x v="0"/>
    <n v="5467.5"/>
    <n v="1"/>
    <n v="2.7777777777777776E-2"/>
    <x v="49"/>
    <n v="1.1009867096254531"/>
    <n v="1.0789208962048469"/>
    <x v="0"/>
  </r>
  <r>
    <s v="train"/>
    <n v="927"/>
    <n v="8804"/>
    <n v="7859"/>
    <n v="8349.5"/>
    <n v="0"/>
    <n v="10"/>
    <x v="83"/>
    <x v="11"/>
    <n v="0.22222222222222221"/>
    <x v="113"/>
    <x v="199"/>
    <x v="194"/>
    <n v="8349.5"/>
    <n v="0"/>
    <n v="0"/>
    <x v="0"/>
    <n v="1.0624125206769308"/>
    <n v="0.94837573830077238"/>
    <x v="0"/>
    <n v="8349.5"/>
    <n v="0"/>
    <n v="1"/>
    <n v="2.2222222222222223E-2"/>
    <x v="5"/>
    <n v="1.0624125206769308"/>
    <n v="0.94837573830077238"/>
    <x v="0"/>
    <n v="8349.5"/>
    <n v="1"/>
    <n v="2.2222222222222223E-2"/>
    <x v="5"/>
    <n v="1.0624125206769308"/>
    <n v="1.0544343972692976"/>
    <x v="0"/>
    <n v="8349.5"/>
    <n v="1"/>
    <n v="2.2222222222222223E-2"/>
    <x v="5"/>
    <n v="1.0624125206769308"/>
    <n v="1.0544343972692976"/>
    <n v="1"/>
    <n v="8349.5"/>
    <n v="0"/>
    <n v="0"/>
    <x v="0"/>
    <n v="1.0624125206769308"/>
    <n v="1.0544343972692976"/>
    <x v="0"/>
    <n v="8349.5"/>
    <n v="1"/>
    <n v="2.2222222222222223E-2"/>
    <x v="46"/>
    <n v="1.0624125206769308"/>
    <n v="1.0544343972692976"/>
    <x v="0"/>
  </r>
  <r>
    <s v="train"/>
    <n v="7"/>
    <n v="6612"/>
    <n v="6234.5"/>
    <n v="6495.5"/>
    <n v="0"/>
    <n v="17"/>
    <x v="71"/>
    <x v="15"/>
    <n v="0.22368421052631579"/>
    <x v="114"/>
    <x v="200"/>
    <x v="195"/>
    <n v="6495.5"/>
    <n v="0"/>
    <n v="0"/>
    <x v="0"/>
    <n v="1.0418638222792524"/>
    <n v="0.98238052026618272"/>
    <x v="0"/>
    <n v="6495.5"/>
    <n v="0"/>
    <n v="1"/>
    <n v="1.3157894736842105E-2"/>
    <x v="6"/>
    <n v="1.0418638222792524"/>
    <n v="0.98238052026618272"/>
    <x v="0"/>
    <n v="6495.5"/>
    <n v="1"/>
    <n v="1.3157894736842105E-2"/>
    <x v="6"/>
    <n v="1.0418638222792524"/>
    <n v="1.0179354938034024"/>
    <x v="0"/>
    <n v="6495.5"/>
    <n v="1"/>
    <n v="1.3157894736842105E-2"/>
    <x v="6"/>
    <n v="1.0418638222792524"/>
    <n v="1.0179354938034024"/>
    <n v="1"/>
    <n v="6495.5"/>
    <n v="0"/>
    <n v="0"/>
    <x v="0"/>
    <n v="1.0418638222792524"/>
    <n v="1.0179354938034024"/>
    <x v="0"/>
    <n v="6495.5"/>
    <n v="0"/>
    <n v="0"/>
    <x v="0"/>
    <n v="1.0418638222792524"/>
    <n v="1.0179354938034024"/>
    <x v="0"/>
  </r>
  <r>
    <s v="test"/>
    <n v="195"/>
    <n v="7974"/>
    <n v="6526.5"/>
    <n v="6901.5"/>
    <n v="0"/>
    <n v="9"/>
    <x v="11"/>
    <x v="0"/>
    <n v="0.22500000000000001"/>
    <x v="115"/>
    <x v="201"/>
    <x v="196"/>
    <n v="6901.5"/>
    <n v="0"/>
    <n v="0"/>
    <x v="0"/>
    <n v="1.0574580556193978"/>
    <n v="0.8655003762227238"/>
    <x v="0"/>
    <n v="6901.5"/>
    <n v="0"/>
    <n v="0"/>
    <n v="0"/>
    <x v="0"/>
    <n v="1.0574580556193978"/>
    <n v="0.8655003762227238"/>
    <x v="0"/>
    <n v="6901.5"/>
    <n v="0"/>
    <n v="0"/>
    <x v="0"/>
    <n v="1.0574580556193978"/>
    <n v="1.155400999782656"/>
    <x v="0"/>
    <n v="6901.5"/>
    <n v="0"/>
    <n v="0"/>
    <x v="0"/>
    <n v="1.0574580556193978"/>
    <n v="1.155400999782656"/>
    <n v="1"/>
    <n v="6901.5"/>
    <n v="0"/>
    <n v="0"/>
    <x v="0"/>
    <n v="1.0574580556193978"/>
    <n v="1.155400999782656"/>
    <x v="0"/>
    <n v="6901.5"/>
    <n v="1"/>
    <n v="2.5000000000000001E-2"/>
    <x v="35"/>
    <n v="1.0574580556193978"/>
    <n v="1.155400999782656"/>
    <x v="0"/>
  </r>
  <r>
    <s v="train"/>
    <n v="978"/>
    <n v="8548"/>
    <n v="7425"/>
    <n v="8548"/>
    <n v="1"/>
    <n v="8"/>
    <x v="69"/>
    <x v="20"/>
    <n v="0.22857142857142856"/>
    <x v="116"/>
    <x v="202"/>
    <x v="0"/>
    <n v="8548"/>
    <n v="0"/>
    <n v="0"/>
    <x v="0"/>
    <n v="1.1512457912457912"/>
    <n v="1"/>
    <x v="0"/>
    <n v="8548"/>
    <n v="0"/>
    <n v="0"/>
    <n v="0"/>
    <x v="0"/>
    <n v="1.1512457912457912"/>
    <n v="1"/>
    <x v="0"/>
    <n v="8548"/>
    <n v="0"/>
    <n v="0"/>
    <x v="0"/>
    <n v="1.1512457912457912"/>
    <n v="1"/>
    <x v="0"/>
    <n v="8548"/>
    <n v="0"/>
    <n v="0"/>
    <x v="0"/>
    <n v="1.1512457912457912"/>
    <n v="1"/>
    <n v="1"/>
    <n v="8548"/>
    <n v="0"/>
    <n v="0"/>
    <x v="0"/>
    <n v="1.1512457912457912"/>
    <n v="1"/>
    <x v="0"/>
    <n v="8548"/>
    <n v="1"/>
    <n v="2.8571428571428571E-2"/>
    <x v="28"/>
    <n v="1.1512457912457912"/>
    <n v="1"/>
    <x v="0"/>
  </r>
  <r>
    <s v="train"/>
    <n v="128"/>
    <n v="4750"/>
    <n v="4166"/>
    <n v="4698.5"/>
    <n v="0"/>
    <n v="15"/>
    <x v="55"/>
    <x v="21"/>
    <n v="0.23076923076923078"/>
    <x v="117"/>
    <x v="203"/>
    <x v="197"/>
    <n v="4698.5"/>
    <n v="0"/>
    <n v="0"/>
    <x v="0"/>
    <n v="1.1278204512722037"/>
    <n v="0.98915789473684212"/>
    <x v="0"/>
    <n v="4698.5"/>
    <n v="0"/>
    <n v="0"/>
    <n v="0"/>
    <x v="0"/>
    <n v="1.1278204512722037"/>
    <n v="0.98915789473684212"/>
    <x v="0"/>
    <n v="4698.5"/>
    <n v="0"/>
    <n v="0"/>
    <x v="0"/>
    <n v="1.1278204512722037"/>
    <n v="1.0109609449824413"/>
    <x v="0"/>
    <n v="4698.5"/>
    <n v="0"/>
    <n v="0"/>
    <x v="0"/>
    <n v="1.1278204512722037"/>
    <n v="1.0109609449824413"/>
    <n v="1"/>
    <n v="4698.5"/>
    <n v="0"/>
    <n v="0"/>
    <x v="0"/>
    <n v="1.1278204512722037"/>
    <n v="1.0109609449824413"/>
    <x v="0"/>
    <n v="4698.5"/>
    <n v="0"/>
    <n v="0"/>
    <x v="0"/>
    <n v="1.1278204512722037"/>
    <n v="1.0109609449824413"/>
    <x v="0"/>
  </r>
  <r>
    <s v="train"/>
    <n v="152"/>
    <n v="6728"/>
    <n v="5354.5"/>
    <n v="5458"/>
    <n v="0"/>
    <n v="3"/>
    <x v="21"/>
    <x v="0"/>
    <n v="0.23076923076923078"/>
    <x v="117"/>
    <x v="204"/>
    <x v="198"/>
    <n v="5458"/>
    <n v="0"/>
    <n v="0"/>
    <x v="0"/>
    <n v="1.0193295359043795"/>
    <n v="0.81123662306777644"/>
    <x v="0"/>
    <n v="5458"/>
    <n v="0"/>
    <n v="0"/>
    <n v="0"/>
    <x v="0"/>
    <n v="1.0193295359043795"/>
    <n v="0.81123662306777644"/>
    <x v="0"/>
    <n v="5458"/>
    <n v="0"/>
    <n v="0"/>
    <x v="0"/>
    <n v="1.0193295359043795"/>
    <n v="1.2326859655551483"/>
    <x v="0"/>
    <n v="5458"/>
    <n v="0"/>
    <n v="0"/>
    <x v="0"/>
    <n v="1.0193295359043795"/>
    <n v="1.2326859655551483"/>
    <n v="1"/>
    <n v="5458"/>
    <n v="0"/>
    <n v="0"/>
    <x v="0"/>
    <n v="1.0193295359043795"/>
    <n v="1.2326859655551483"/>
    <x v="0"/>
    <n v="5458"/>
    <n v="0"/>
    <n v="0"/>
    <x v="0"/>
    <n v="1.0193295359043795"/>
    <n v="1.2326859655551483"/>
    <x v="0"/>
  </r>
  <r>
    <s v="train"/>
    <n v="475"/>
    <n v="7649"/>
    <n v="7018"/>
    <n v="7649"/>
    <n v="1"/>
    <n v="6"/>
    <x v="17"/>
    <x v="5"/>
    <n v="0.23076923076923078"/>
    <x v="117"/>
    <x v="205"/>
    <x v="0"/>
    <n v="7649"/>
    <n v="0"/>
    <n v="0"/>
    <x v="0"/>
    <n v="1.0899116557423767"/>
    <n v="1"/>
    <x v="0"/>
    <n v="7649"/>
    <n v="0"/>
    <n v="0"/>
    <n v="0"/>
    <x v="0"/>
    <n v="1.0899116557423767"/>
    <n v="1"/>
    <x v="0"/>
    <n v="7649"/>
    <n v="0"/>
    <n v="0"/>
    <x v="0"/>
    <n v="1.0899116557423767"/>
    <n v="1"/>
    <x v="0"/>
    <n v="7649"/>
    <n v="0"/>
    <n v="0"/>
    <x v="0"/>
    <n v="1.0899116557423767"/>
    <n v="1"/>
    <n v="1"/>
    <n v="7649"/>
    <n v="0"/>
    <n v="0"/>
    <x v="0"/>
    <n v="1.0899116557423767"/>
    <n v="1"/>
    <x v="0"/>
    <n v="7649"/>
    <n v="1"/>
    <n v="3.8461538461538464E-2"/>
    <x v="48"/>
    <n v="1.0899116557423767"/>
    <n v="1"/>
    <x v="0"/>
  </r>
  <r>
    <s v="train"/>
    <n v="900"/>
    <n v="4964"/>
    <n v="3622.5"/>
    <n v="4328"/>
    <n v="0"/>
    <n v="3"/>
    <x v="21"/>
    <x v="11"/>
    <n v="0.23076923076923078"/>
    <x v="117"/>
    <x v="206"/>
    <x v="199"/>
    <n v="4328"/>
    <n v="0"/>
    <n v="0"/>
    <x v="0"/>
    <n v="1.1947550034506556"/>
    <n v="0.87187751813053993"/>
    <x v="0"/>
    <n v="4328"/>
    <n v="0"/>
    <n v="0"/>
    <n v="0"/>
    <x v="0"/>
    <n v="1.1947550034506556"/>
    <n v="0.87187751813053993"/>
    <x v="0"/>
    <n v="4328"/>
    <n v="0"/>
    <n v="0"/>
    <x v="0"/>
    <n v="1.1947550034506556"/>
    <n v="1.1469500924214417"/>
    <x v="0"/>
    <n v="4328"/>
    <n v="0"/>
    <n v="0"/>
    <x v="0"/>
    <n v="1.1947550034506556"/>
    <n v="1.1469500924214417"/>
    <n v="1"/>
    <n v="4328"/>
    <n v="0"/>
    <n v="0"/>
    <x v="0"/>
    <n v="1.1947550034506556"/>
    <n v="1.1469500924214417"/>
    <x v="0"/>
    <n v="4328"/>
    <n v="0"/>
    <n v="0"/>
    <x v="0"/>
    <n v="1.1947550034506556"/>
    <n v="1.1469500924214417"/>
    <x v="0"/>
  </r>
  <r>
    <s v="train"/>
    <n v="914"/>
    <n v="7324"/>
    <n v="6231"/>
    <n v="6875"/>
    <n v="0"/>
    <n v="9"/>
    <x v="63"/>
    <x v="11"/>
    <n v="0.23076923076923078"/>
    <x v="117"/>
    <x v="207"/>
    <x v="200"/>
    <n v="6875"/>
    <n v="0"/>
    <n v="0"/>
    <x v="0"/>
    <n v="1.1033541967581448"/>
    <n v="0.93869470234844343"/>
    <x v="0"/>
    <n v="6875"/>
    <n v="0"/>
    <n v="0"/>
    <n v="0"/>
    <x v="0"/>
    <n v="1.1033541967581448"/>
    <n v="0.93869470234844343"/>
    <x v="0"/>
    <n v="6875"/>
    <n v="0"/>
    <n v="0"/>
    <x v="0"/>
    <n v="1.1033541967581448"/>
    <n v="1.065309090909091"/>
    <x v="0"/>
    <n v="6875"/>
    <n v="0"/>
    <n v="0"/>
    <x v="0"/>
    <n v="1.1033541967581448"/>
    <n v="1.065309090909091"/>
    <n v="1"/>
    <n v="6875"/>
    <n v="0"/>
    <n v="0"/>
    <x v="0"/>
    <n v="1.1033541967581448"/>
    <n v="1.065309090909091"/>
    <x v="0"/>
    <n v="6875"/>
    <n v="1"/>
    <n v="2.564102564102564E-2"/>
    <x v="22"/>
    <n v="1.1033541967581448"/>
    <n v="1.065309090909091"/>
    <x v="0"/>
  </r>
  <r>
    <s v="train"/>
    <n v="797"/>
    <n v="7789"/>
    <n v="6674"/>
    <n v="7606"/>
    <n v="0"/>
    <n v="15"/>
    <x v="34"/>
    <x v="19"/>
    <n v="0.234375"/>
    <x v="118"/>
    <x v="208"/>
    <x v="201"/>
    <n v="7606"/>
    <n v="0"/>
    <n v="0"/>
    <x v="0"/>
    <n v="1.1396463889721307"/>
    <n v="0.97650532802670431"/>
    <x v="0"/>
    <n v="7606"/>
    <n v="0"/>
    <n v="0"/>
    <n v="0"/>
    <x v="0"/>
    <n v="1.1396463889721307"/>
    <n v="0.97650532802670431"/>
    <x v="0"/>
    <n v="7606"/>
    <n v="0"/>
    <n v="0"/>
    <x v="0"/>
    <n v="1.1396463889721307"/>
    <n v="1.0240599526689456"/>
    <x v="0"/>
    <n v="7606"/>
    <n v="0"/>
    <n v="0"/>
    <x v="0"/>
    <n v="1.1396463889721307"/>
    <n v="1.0240599526689456"/>
    <n v="1"/>
    <n v="7606"/>
    <n v="0"/>
    <n v="0"/>
    <x v="0"/>
    <n v="1.1396463889721307"/>
    <n v="1.0240599526689456"/>
    <x v="0"/>
    <n v="7606"/>
    <n v="0"/>
    <n v="0"/>
    <x v="0"/>
    <n v="1.1396463889721307"/>
    <n v="1.0240599526689456"/>
    <x v="0"/>
  </r>
  <r>
    <s v="test"/>
    <n v="937"/>
    <n v="6269"/>
    <n v="5666.5"/>
    <n v="6132.5"/>
    <n v="0"/>
    <n v="9"/>
    <x v="7"/>
    <x v="11"/>
    <n v="0.23684210526315788"/>
    <x v="119"/>
    <x v="209"/>
    <x v="202"/>
    <n v="6132.5"/>
    <n v="0"/>
    <n v="0"/>
    <x v="0"/>
    <n v="1.082237712873908"/>
    <n v="0.97822619237517949"/>
    <x v="0"/>
    <n v="6132.5"/>
    <n v="0"/>
    <n v="0"/>
    <n v="0"/>
    <x v="0"/>
    <n v="1.082237712873908"/>
    <n v="0.97822619237517949"/>
    <x v="0"/>
    <n v="6132.5"/>
    <n v="0"/>
    <n v="0"/>
    <x v="0"/>
    <n v="1.082237712873908"/>
    <n v="1.0222584590297594"/>
    <x v="0"/>
    <n v="6132.5"/>
    <n v="0"/>
    <n v="0"/>
    <x v="0"/>
    <n v="1.082237712873908"/>
    <n v="1.0222584590297594"/>
    <n v="1"/>
    <n v="6132.5"/>
    <n v="0"/>
    <n v="0"/>
    <x v="0"/>
    <n v="1.082237712873908"/>
    <n v="1.0222584590297594"/>
    <x v="0"/>
    <n v="6132.5"/>
    <n v="1"/>
    <n v="2.6315789473684209E-2"/>
    <x v="13"/>
    <n v="1.082237712873908"/>
    <n v="1.0222584590297594"/>
    <x v="0"/>
  </r>
  <r>
    <s v="train"/>
    <n v="457"/>
    <n v="8175"/>
    <n v="7553.5"/>
    <n v="8056.5"/>
    <n v="0"/>
    <n v="10"/>
    <x v="10"/>
    <x v="5"/>
    <n v="0.23809523809523808"/>
    <x v="120"/>
    <x v="210"/>
    <x v="203"/>
    <n v="8056.5"/>
    <n v="0"/>
    <n v="0"/>
    <x v="0"/>
    <n v="1.0665916462567022"/>
    <n v="0.98550458715596334"/>
    <x v="0"/>
    <n v="8056.5"/>
    <n v="0"/>
    <n v="0"/>
    <n v="0"/>
    <x v="0"/>
    <n v="1.0665916462567022"/>
    <n v="0.98550458715596334"/>
    <x v="0"/>
    <n v="8056.5"/>
    <n v="0"/>
    <n v="0"/>
    <x v="0"/>
    <n v="1.0665916462567022"/>
    <n v="1.0147086203686464"/>
    <x v="0"/>
    <n v="8056.5"/>
    <n v="0"/>
    <n v="0"/>
    <x v="0"/>
    <n v="1.0665916462567022"/>
    <n v="1.0147086203686464"/>
    <n v="1"/>
    <n v="8056.5"/>
    <n v="0"/>
    <n v="0"/>
    <x v="0"/>
    <n v="1.0665916462567022"/>
    <n v="1.0147086203686464"/>
    <x v="0"/>
    <n v="8056.5"/>
    <n v="0"/>
    <n v="0"/>
    <x v="0"/>
    <n v="1.0665916462567022"/>
    <n v="1.0147086203686464"/>
    <x v="0"/>
  </r>
  <r>
    <s v="test"/>
    <n v="935"/>
    <n v="6265"/>
    <n v="4853"/>
    <n v="5618"/>
    <n v="0"/>
    <n v="5"/>
    <x v="25"/>
    <x v="11"/>
    <n v="0.23809523809523808"/>
    <x v="120"/>
    <x v="211"/>
    <x v="204"/>
    <n v="5618"/>
    <n v="0"/>
    <n v="0"/>
    <x v="0"/>
    <n v="1.1576344529157223"/>
    <n v="0.8967278531524342"/>
    <x v="0"/>
    <n v="5618"/>
    <n v="0"/>
    <n v="0"/>
    <n v="0"/>
    <x v="0"/>
    <n v="1.1576344529157223"/>
    <n v="0.8967278531524342"/>
    <x v="0"/>
    <n v="5618"/>
    <n v="0"/>
    <n v="0"/>
    <x v="0"/>
    <n v="1.1576344529157223"/>
    <n v="1.1151655393378426"/>
    <x v="0"/>
    <n v="5618"/>
    <n v="0"/>
    <n v="0"/>
    <x v="0"/>
    <n v="1.1576344529157223"/>
    <n v="1.1151655393378426"/>
    <n v="1"/>
    <n v="5618"/>
    <n v="0"/>
    <n v="0"/>
    <x v="0"/>
    <n v="1.1576344529157223"/>
    <n v="1.1151655393378426"/>
    <x v="0"/>
    <n v="5618"/>
    <n v="1"/>
    <n v="4.7619047619047616E-2"/>
    <x v="52"/>
    <n v="1.1576344529157223"/>
    <n v="1.1151655393378426"/>
    <x v="0"/>
  </r>
  <r>
    <s v="train"/>
    <n v="72"/>
    <n v="451"/>
    <n v="426"/>
    <n v="446"/>
    <n v="0"/>
    <n v="11"/>
    <x v="6"/>
    <x v="18"/>
    <n v="0.2391304347826087"/>
    <x v="121"/>
    <x v="212"/>
    <x v="205"/>
    <n v="446"/>
    <n v="0"/>
    <n v="0"/>
    <x v="0"/>
    <n v="1.0469483568075117"/>
    <n v="0.98891352549889133"/>
    <x v="0"/>
    <n v="446"/>
    <n v="0"/>
    <n v="0"/>
    <n v="0"/>
    <x v="0"/>
    <n v="1.0469483568075117"/>
    <n v="0.98891352549889133"/>
    <x v="0"/>
    <n v="446"/>
    <n v="0"/>
    <n v="0"/>
    <x v="0"/>
    <n v="1.0469483568075117"/>
    <n v="1.0112107623318385"/>
    <x v="0"/>
    <n v="446"/>
    <n v="0"/>
    <n v="0"/>
    <x v="0"/>
    <n v="1.0469483568075117"/>
    <n v="1.0112107623318385"/>
    <n v="1"/>
    <n v="446"/>
    <n v="0"/>
    <n v="0"/>
    <x v="0"/>
    <n v="1.0469483568075117"/>
    <n v="1.0112107623318385"/>
    <x v="0"/>
    <n v="446"/>
    <n v="0"/>
    <n v="0"/>
    <x v="0"/>
    <n v="1.0469483568075117"/>
    <n v="1.0112107623318385"/>
    <x v="0"/>
  </r>
  <r>
    <s v="train"/>
    <n v="132"/>
    <n v="4620"/>
    <n v="4182"/>
    <n v="4487.5"/>
    <n v="0"/>
    <n v="11"/>
    <x v="6"/>
    <x v="21"/>
    <n v="0.2391304347826087"/>
    <x v="121"/>
    <x v="213"/>
    <x v="206"/>
    <n v="4487.5"/>
    <n v="0"/>
    <n v="0"/>
    <x v="0"/>
    <n v="1.0730511716881874"/>
    <n v="0.97132034632034636"/>
    <x v="0"/>
    <n v="4487.5"/>
    <n v="0"/>
    <n v="0"/>
    <n v="0"/>
    <x v="0"/>
    <n v="1.0730511716881874"/>
    <n v="0.97132034632034636"/>
    <x v="0"/>
    <n v="4487.5"/>
    <n v="0"/>
    <n v="0"/>
    <x v="0"/>
    <n v="1.0730511716881874"/>
    <n v="1.0295264623955431"/>
    <x v="0"/>
    <n v="4487.5"/>
    <n v="0"/>
    <n v="0"/>
    <x v="0"/>
    <n v="1.0730511716881874"/>
    <n v="1.0295264623955431"/>
    <n v="1"/>
    <n v="4487.5"/>
    <n v="0"/>
    <n v="0"/>
    <x v="0"/>
    <n v="1.0730511716881874"/>
    <n v="1.0295264623955431"/>
    <x v="0"/>
    <n v="4487.5"/>
    <n v="0"/>
    <n v="0"/>
    <x v="0"/>
    <n v="1.0730511716881874"/>
    <n v="1.0295264623955431"/>
    <x v="0"/>
  </r>
  <r>
    <s v="train"/>
    <n v="170"/>
    <n v="12311"/>
    <n v="10394"/>
    <n v="11019"/>
    <n v="0"/>
    <n v="29"/>
    <x v="95"/>
    <x v="0"/>
    <n v="0.23966942148760331"/>
    <x v="122"/>
    <x v="214"/>
    <x v="207"/>
    <n v="11019"/>
    <n v="0"/>
    <n v="0"/>
    <x v="0"/>
    <n v="1.0601308447181066"/>
    <n v="0.89505320445130376"/>
    <x v="0"/>
    <n v="11019"/>
    <n v="0"/>
    <n v="0"/>
    <n v="0"/>
    <x v="0"/>
    <n v="1.0601308447181066"/>
    <n v="0.89505320445130376"/>
    <x v="0"/>
    <n v="11019"/>
    <n v="0"/>
    <n v="0"/>
    <x v="0"/>
    <n v="1.0601308447181066"/>
    <n v="1.1172520192394955"/>
    <x v="0"/>
    <n v="11019"/>
    <n v="0"/>
    <n v="0"/>
    <x v="0"/>
    <n v="1.0601308447181066"/>
    <n v="1.1172520192394955"/>
    <n v="1"/>
    <n v="11019"/>
    <n v="0"/>
    <n v="0"/>
    <x v="0"/>
    <n v="1.0601308447181066"/>
    <n v="1.1172520192394955"/>
    <x v="0"/>
    <n v="11019"/>
    <n v="0"/>
    <n v="0"/>
    <x v="0"/>
    <n v="1.0601308447181066"/>
    <n v="1.1172520192394955"/>
    <x v="0"/>
  </r>
  <r>
    <s v="test"/>
    <n v="843"/>
    <n v="6273"/>
    <n v="5450"/>
    <n v="5887"/>
    <n v="0"/>
    <n v="8"/>
    <x v="47"/>
    <x v="19"/>
    <n v="0.24242424242424243"/>
    <x v="123"/>
    <x v="215"/>
    <x v="208"/>
    <n v="5887"/>
    <n v="0"/>
    <n v="0"/>
    <x v="0"/>
    <n v="1.0801834862385322"/>
    <n v="0.93846644348796426"/>
    <x v="0"/>
    <n v="5887"/>
    <n v="0"/>
    <n v="0"/>
    <n v="0"/>
    <x v="0"/>
    <n v="1.0801834862385322"/>
    <n v="0.93846644348796426"/>
    <x v="0"/>
    <n v="5887"/>
    <n v="0"/>
    <n v="0"/>
    <x v="0"/>
    <n v="1.0801834862385322"/>
    <n v="1.0655682011211143"/>
    <x v="0"/>
    <n v="5887"/>
    <n v="0"/>
    <n v="0"/>
    <x v="0"/>
    <n v="1.0801834862385322"/>
    <n v="1.0655682011211143"/>
    <n v="1"/>
    <n v="5887"/>
    <n v="0"/>
    <n v="0"/>
    <x v="0"/>
    <n v="1.0801834862385322"/>
    <n v="1.0655682011211143"/>
    <x v="0"/>
    <n v="5887"/>
    <n v="1"/>
    <n v="3.0303030303030304E-2"/>
    <x v="42"/>
    <n v="1.0801834862385322"/>
    <n v="1.0655682011211143"/>
    <x v="0"/>
  </r>
  <r>
    <s v="train"/>
    <n v="869"/>
    <n v="9686"/>
    <n v="8632"/>
    <n v="9612"/>
    <n v="0"/>
    <n v="8"/>
    <x v="47"/>
    <x v="10"/>
    <n v="0.24242424242424243"/>
    <x v="123"/>
    <x v="216"/>
    <x v="209"/>
    <n v="9612"/>
    <n v="0"/>
    <n v="0"/>
    <x v="0"/>
    <n v="1.113531047265987"/>
    <n v="0.99236010737146396"/>
    <x v="0"/>
    <n v="9612"/>
    <n v="0"/>
    <n v="0"/>
    <n v="0"/>
    <x v="0"/>
    <n v="1.113531047265987"/>
    <n v="0.99236010737146396"/>
    <x v="0"/>
    <n v="9612"/>
    <n v="0"/>
    <n v="0"/>
    <x v="0"/>
    <n v="1.113531047265987"/>
    <n v="1.0076987099459009"/>
    <x v="0"/>
    <n v="9612"/>
    <n v="0"/>
    <n v="0"/>
    <x v="0"/>
    <n v="1.113531047265987"/>
    <n v="1.0076987099459009"/>
    <n v="1"/>
    <n v="9612"/>
    <n v="0"/>
    <n v="0"/>
    <x v="0"/>
    <n v="1.113531047265987"/>
    <n v="1.0076987099459009"/>
    <x v="0"/>
    <n v="9612"/>
    <n v="1"/>
    <n v="3.0303030303030304E-2"/>
    <x v="42"/>
    <n v="1.113531047265987"/>
    <n v="1.0076987099459009"/>
    <x v="0"/>
  </r>
  <r>
    <s v="train"/>
    <n v="850"/>
    <n v="10966"/>
    <n v="9646"/>
    <n v="10927"/>
    <n v="0"/>
    <n v="11"/>
    <x v="83"/>
    <x v="10"/>
    <n v="0.24444444444444444"/>
    <x v="124"/>
    <x v="217"/>
    <x v="210"/>
    <n v="10927"/>
    <n v="0"/>
    <n v="0"/>
    <x v="0"/>
    <n v="1.132801161103048"/>
    <n v="0.99644355279956232"/>
    <x v="0"/>
    <n v="10927"/>
    <n v="0"/>
    <n v="0"/>
    <n v="0"/>
    <x v="0"/>
    <n v="1.132801161103048"/>
    <n v="0.99644355279956232"/>
    <x v="0"/>
    <n v="10927"/>
    <n v="0"/>
    <n v="0"/>
    <x v="0"/>
    <n v="1.132801161103048"/>
    <n v="1.0035691406607485"/>
    <x v="0"/>
    <n v="10927"/>
    <n v="0"/>
    <n v="0"/>
    <x v="0"/>
    <n v="1.132801161103048"/>
    <n v="1.0035691406607485"/>
    <n v="1"/>
    <n v="10927"/>
    <n v="0"/>
    <n v="0"/>
    <x v="0"/>
    <n v="1.132801161103048"/>
    <n v="1.0035691406607485"/>
    <x v="0"/>
    <n v="10927"/>
    <n v="0"/>
    <n v="0"/>
    <x v="0"/>
    <n v="1.132801161103048"/>
    <n v="1.0035691406607485"/>
    <x v="0"/>
  </r>
  <r>
    <s v="train"/>
    <n v="857"/>
    <n v="11823"/>
    <n v="10592"/>
    <n v="11808"/>
    <n v="0"/>
    <n v="13"/>
    <x v="96"/>
    <x v="10"/>
    <n v="0.24528301886792453"/>
    <x v="125"/>
    <x v="218"/>
    <x v="211"/>
    <n v="11808"/>
    <n v="0"/>
    <n v="0"/>
    <x v="0"/>
    <n v="1.1148036253776434"/>
    <n v="0.99873128647551379"/>
    <x v="0"/>
    <n v="11808"/>
    <n v="0"/>
    <n v="0"/>
    <n v="0"/>
    <x v="0"/>
    <n v="1.1148036253776434"/>
    <n v="0.99873128647551379"/>
    <x v="0"/>
    <n v="11808"/>
    <n v="0"/>
    <n v="0"/>
    <x v="0"/>
    <n v="1.1148036253776434"/>
    <n v="1.001270325203252"/>
    <x v="0"/>
    <n v="11808"/>
    <n v="0"/>
    <n v="0"/>
    <x v="0"/>
    <n v="1.1148036253776434"/>
    <n v="1.001270325203252"/>
    <n v="1"/>
    <n v="11808"/>
    <n v="0"/>
    <n v="0"/>
    <x v="0"/>
    <n v="1.1148036253776434"/>
    <n v="1.001270325203252"/>
    <x v="0"/>
    <n v="11808"/>
    <n v="0"/>
    <n v="0"/>
    <x v="0"/>
    <n v="1.1148036253776434"/>
    <n v="1.001270325203252"/>
    <x v="0"/>
  </r>
  <r>
    <s v="train"/>
    <n v="875"/>
    <n v="11950"/>
    <n v="10721"/>
    <n v="11818.5"/>
    <n v="0"/>
    <n v="14"/>
    <x v="74"/>
    <x v="10"/>
    <n v="0.24561403508771928"/>
    <x v="126"/>
    <x v="219"/>
    <x v="212"/>
    <n v="11818.5"/>
    <n v="0"/>
    <n v="0"/>
    <x v="0"/>
    <n v="1.1023691819792929"/>
    <n v="0.98899581589958163"/>
    <x v="0"/>
    <n v="11818.5"/>
    <n v="0"/>
    <n v="0"/>
    <n v="0"/>
    <x v="0"/>
    <n v="1.1023691819792929"/>
    <n v="0.98899581589958163"/>
    <x v="0"/>
    <n v="11818.5"/>
    <n v="0"/>
    <n v="0"/>
    <x v="0"/>
    <n v="1.1023691819792929"/>
    <n v="1.0111266235139824"/>
    <x v="0"/>
    <n v="11818.5"/>
    <n v="0"/>
    <n v="0"/>
    <x v="0"/>
    <n v="1.1023691819792929"/>
    <n v="1.0111266235139824"/>
    <n v="1"/>
    <n v="11818.5"/>
    <n v="0"/>
    <n v="0"/>
    <x v="0"/>
    <n v="1.1023691819792929"/>
    <n v="1.0111266235139824"/>
    <x v="0"/>
    <n v="11818.5"/>
    <n v="0"/>
    <n v="0"/>
    <x v="0"/>
    <n v="1.1023691819792929"/>
    <n v="1.0111266235139824"/>
    <x v="0"/>
  </r>
  <r>
    <s v="train"/>
    <n v="847"/>
    <n v="12943"/>
    <n v="11535"/>
    <n v="12621.5"/>
    <n v="0"/>
    <n v="16"/>
    <x v="55"/>
    <x v="10"/>
    <n v="0.24615384615384617"/>
    <x v="127"/>
    <x v="220"/>
    <x v="213"/>
    <n v="12621.5"/>
    <n v="0"/>
    <n v="0"/>
    <x v="0"/>
    <n v="1.0941915908105766"/>
    <n v="0.97516031831878236"/>
    <x v="0"/>
    <n v="12621.5"/>
    <n v="0"/>
    <n v="0"/>
    <n v="0"/>
    <x v="0"/>
    <n v="1.0941915908105766"/>
    <n v="0.97516031831878236"/>
    <x v="0"/>
    <n v="12621.5"/>
    <n v="0"/>
    <n v="0"/>
    <x v="0"/>
    <n v="1.0941915908105766"/>
    <n v="1.0254724081923701"/>
    <x v="0"/>
    <n v="12621.5"/>
    <n v="0"/>
    <n v="0"/>
    <x v="0"/>
    <n v="1.0941915908105766"/>
    <n v="1.0254724081923701"/>
    <n v="1"/>
    <n v="12621.5"/>
    <n v="0"/>
    <n v="0"/>
    <x v="0"/>
    <n v="1.0941915908105766"/>
    <n v="1.0254724081923701"/>
    <x v="0"/>
    <n v="12621.5"/>
    <n v="0"/>
    <n v="0"/>
    <x v="0"/>
    <n v="1.0941915908105766"/>
    <n v="1.0254724081923701"/>
    <x v="0"/>
  </r>
  <r>
    <s v="test"/>
    <n v="890"/>
    <n v="13594"/>
    <n v="12300"/>
    <n v="13370"/>
    <n v="0"/>
    <n v="17"/>
    <x v="80"/>
    <x v="10"/>
    <n v="0.24637681159420291"/>
    <x v="128"/>
    <x v="221"/>
    <x v="214"/>
    <n v="13370"/>
    <n v="0"/>
    <n v="0"/>
    <x v="0"/>
    <n v="1.0869918699186991"/>
    <n v="0.98352214212152422"/>
    <x v="0"/>
    <n v="13370"/>
    <n v="0"/>
    <n v="0"/>
    <n v="0"/>
    <x v="0"/>
    <n v="1.0869918699186991"/>
    <n v="0.98352214212152422"/>
    <x v="0"/>
    <n v="13370"/>
    <n v="0"/>
    <n v="0"/>
    <x v="0"/>
    <n v="1.0869918699186991"/>
    <n v="1.0167539267015706"/>
    <x v="0"/>
    <n v="13370"/>
    <n v="0"/>
    <n v="0"/>
    <x v="0"/>
    <n v="1.0869918699186991"/>
    <n v="1.0167539267015706"/>
    <n v="1"/>
    <n v="13370"/>
    <n v="0"/>
    <n v="0"/>
    <x v="0"/>
    <n v="1.0869918699186991"/>
    <n v="1.0167539267015706"/>
    <x v="0"/>
    <n v="13370"/>
    <n v="0"/>
    <n v="0"/>
    <x v="0"/>
    <n v="1.0869918699186991"/>
    <n v="1.0167539267015706"/>
    <x v="0"/>
  </r>
  <r>
    <s v="test"/>
    <n v="883"/>
    <n v="14186"/>
    <n v="13009"/>
    <n v="14095"/>
    <n v="0"/>
    <n v="20"/>
    <x v="97"/>
    <x v="10"/>
    <n v="0.24691358024691357"/>
    <x v="129"/>
    <x v="222"/>
    <x v="215"/>
    <n v="14095"/>
    <n v="0"/>
    <n v="0"/>
    <x v="0"/>
    <n v="1.0834806672303789"/>
    <n v="0.99358522486958978"/>
    <x v="0"/>
    <n v="14095"/>
    <n v="0"/>
    <n v="0"/>
    <n v="0"/>
    <x v="0"/>
    <n v="1.0834806672303789"/>
    <n v="0.99358522486958978"/>
    <x v="0"/>
    <n v="14095"/>
    <n v="0"/>
    <n v="0"/>
    <x v="0"/>
    <n v="1.0834806672303789"/>
    <n v="1.0064561901383469"/>
    <x v="0"/>
    <n v="14095"/>
    <n v="0"/>
    <n v="0"/>
    <x v="0"/>
    <n v="1.0834806672303789"/>
    <n v="1.0064561901383469"/>
    <n v="1"/>
    <n v="14095"/>
    <n v="0"/>
    <n v="0"/>
    <x v="0"/>
    <n v="1.0834806672303789"/>
    <n v="1.0064561901383469"/>
    <x v="0"/>
    <n v="14095"/>
    <n v="0"/>
    <n v="0"/>
    <x v="0"/>
    <n v="1.0834806672303789"/>
    <n v="1.0064561901383469"/>
    <x v="0"/>
  </r>
  <r>
    <s v="train"/>
    <n v="375"/>
    <n v="4500"/>
    <n v="3711"/>
    <n v="3919"/>
    <n v="0"/>
    <n v="3"/>
    <x v="4"/>
    <x v="3"/>
    <n v="0.25"/>
    <x v="130"/>
    <x v="223"/>
    <x v="216"/>
    <n v="3919"/>
    <n v="0"/>
    <n v="0"/>
    <x v="0"/>
    <n v="1.056049582322824"/>
    <n v="0.87088888888888893"/>
    <x v="0"/>
    <n v="3919"/>
    <n v="0"/>
    <n v="0"/>
    <n v="0"/>
    <x v="0"/>
    <n v="1.056049582322824"/>
    <n v="0.87088888888888893"/>
    <x v="0"/>
    <n v="3919"/>
    <n v="0"/>
    <n v="0"/>
    <x v="0"/>
    <n v="1.056049582322824"/>
    <n v="1.1482521051288594"/>
    <x v="0"/>
    <n v="3919"/>
    <n v="0"/>
    <n v="0"/>
    <x v="0"/>
    <n v="1.056049582322824"/>
    <n v="1.1482521051288594"/>
    <n v="1"/>
    <n v="3919"/>
    <n v="0"/>
    <n v="0"/>
    <x v="0"/>
    <n v="1.056049582322824"/>
    <n v="1.1482521051288594"/>
    <x v="0"/>
    <n v="3919"/>
    <n v="0"/>
    <n v="0"/>
    <x v="0"/>
    <n v="1.056049582322824"/>
    <n v="1.1482521051288594"/>
    <x v="0"/>
  </r>
  <r>
    <s v="train"/>
    <n v="451"/>
    <n v="9756"/>
    <n v="3444"/>
    <n v="9256"/>
    <n v="0"/>
    <n v="27"/>
    <x v="79"/>
    <x v="5"/>
    <n v="0.25"/>
    <x v="130"/>
    <x v="224"/>
    <x v="217"/>
    <n v="9256"/>
    <n v="0"/>
    <n v="0"/>
    <x v="0"/>
    <n v="2.6875725900116145"/>
    <n v="0.94874948749487498"/>
    <x v="0"/>
    <n v="9256"/>
    <n v="0"/>
    <n v="0"/>
    <n v="0"/>
    <x v="0"/>
    <n v="2.6875725900116145"/>
    <n v="0.94874948749487498"/>
    <x v="0"/>
    <n v="9256"/>
    <n v="0"/>
    <n v="0"/>
    <x v="0"/>
    <n v="2.6875725900116145"/>
    <n v="1.0540190146931721"/>
    <x v="0"/>
    <n v="9256"/>
    <n v="0"/>
    <n v="0"/>
    <x v="0"/>
    <n v="2.6875725900116145"/>
    <n v="1.0540190146931721"/>
    <n v="1"/>
    <n v="9256"/>
    <n v="0"/>
    <n v="0"/>
    <x v="0"/>
    <n v="2.6875725900116145"/>
    <n v="1.0540190146931721"/>
    <x v="0"/>
    <n v="9256"/>
    <n v="0"/>
    <n v="0"/>
    <x v="0"/>
    <n v="2.6875725900116145"/>
    <n v="1.0540190146931721"/>
    <x v="0"/>
  </r>
  <r>
    <s v="train"/>
    <n v="453"/>
    <n v="9918"/>
    <n v="3324"/>
    <n v="9238"/>
    <n v="0"/>
    <n v="26"/>
    <x v="84"/>
    <x v="5"/>
    <n v="0.25"/>
    <x v="130"/>
    <x v="225"/>
    <x v="218"/>
    <n v="9238"/>
    <n v="0"/>
    <n v="0"/>
    <x v="0"/>
    <n v="2.7791817087845967"/>
    <n v="0.93143778987699133"/>
    <x v="0"/>
    <n v="9238"/>
    <n v="0"/>
    <n v="0"/>
    <n v="0"/>
    <x v="0"/>
    <n v="2.7791817087845967"/>
    <n v="0.93143778987699133"/>
    <x v="0"/>
    <n v="9238"/>
    <n v="0"/>
    <n v="0"/>
    <x v="0"/>
    <n v="2.7791817087845967"/>
    <n v="1.0736090062784152"/>
    <x v="0"/>
    <n v="9238"/>
    <n v="0"/>
    <n v="0"/>
    <x v="0"/>
    <n v="2.7791817087845967"/>
    <n v="1.0736090062784152"/>
    <n v="1"/>
    <n v="9238"/>
    <n v="0"/>
    <n v="0"/>
    <x v="0"/>
    <n v="2.7791817087845967"/>
    <n v="1.0736090062784152"/>
    <x v="0"/>
    <n v="9238"/>
    <n v="0"/>
    <n v="0"/>
    <x v="0"/>
    <n v="2.7791817087845967"/>
    <n v="1.0736090062784152"/>
    <x v="0"/>
  </r>
  <r>
    <s v="train"/>
    <n v="454"/>
    <n v="9554"/>
    <n v="3248"/>
    <n v="8671"/>
    <n v="0"/>
    <n v="25"/>
    <x v="53"/>
    <x v="5"/>
    <n v="0.25"/>
    <x v="130"/>
    <x v="226"/>
    <x v="219"/>
    <n v="8671"/>
    <n v="0"/>
    <n v="0"/>
    <x v="0"/>
    <n v="2.6696428571428572"/>
    <n v="0.90757797781034122"/>
    <x v="0"/>
    <n v="8671"/>
    <n v="0"/>
    <n v="0"/>
    <n v="0"/>
    <x v="0"/>
    <n v="2.6696428571428572"/>
    <n v="0.90757797781034122"/>
    <x v="0"/>
    <n v="8671"/>
    <n v="0"/>
    <n v="0"/>
    <x v="0"/>
    <n v="2.6696428571428572"/>
    <n v="1.1018336985353476"/>
    <x v="0"/>
    <n v="8671"/>
    <n v="0"/>
    <n v="0"/>
    <x v="0"/>
    <n v="2.6696428571428572"/>
    <n v="1.1018336985353476"/>
    <n v="1"/>
    <n v="8671"/>
    <n v="0"/>
    <n v="0"/>
    <x v="0"/>
    <n v="2.6696428571428572"/>
    <n v="1.1018336985353476"/>
    <x v="0"/>
    <n v="8671"/>
    <n v="0"/>
    <n v="0"/>
    <x v="0"/>
    <n v="2.6696428571428572"/>
    <n v="1.1018336985353476"/>
    <x v="0"/>
  </r>
  <r>
    <s v="train"/>
    <n v="456"/>
    <n v="9112"/>
    <n v="2924"/>
    <n v="8663"/>
    <n v="0"/>
    <n v="18"/>
    <x v="98"/>
    <x v="5"/>
    <n v="0.25"/>
    <x v="130"/>
    <x v="227"/>
    <x v="220"/>
    <n v="8663"/>
    <n v="0"/>
    <n v="0"/>
    <x v="0"/>
    <n v="2.9627222982216144"/>
    <n v="0.95072431957857773"/>
    <x v="0"/>
    <n v="8663"/>
    <n v="0"/>
    <n v="0"/>
    <n v="0"/>
    <x v="0"/>
    <n v="2.9627222982216144"/>
    <n v="0.95072431957857773"/>
    <x v="0"/>
    <n v="8663"/>
    <n v="0"/>
    <n v="0"/>
    <x v="0"/>
    <n v="2.9627222982216144"/>
    <n v="1.051829620223941"/>
    <x v="0"/>
    <n v="8663"/>
    <n v="0"/>
    <n v="0"/>
    <x v="0"/>
    <n v="2.9627222982216144"/>
    <n v="1.051829620223941"/>
    <n v="1"/>
    <n v="8663"/>
    <n v="0"/>
    <n v="0"/>
    <x v="0"/>
    <n v="2.9627222982216144"/>
    <n v="1.051829620223941"/>
    <x v="0"/>
    <n v="8663"/>
    <n v="0"/>
    <n v="0"/>
    <x v="0"/>
    <n v="2.9627222982216144"/>
    <n v="1.051829620223941"/>
    <x v="0"/>
  </r>
  <r>
    <s v="train"/>
    <n v="460"/>
    <n v="8558"/>
    <n v="2670"/>
    <n v="8136"/>
    <n v="0"/>
    <n v="16"/>
    <x v="34"/>
    <x v="5"/>
    <n v="0.25"/>
    <x v="130"/>
    <x v="228"/>
    <x v="221"/>
    <n v="8136"/>
    <n v="0"/>
    <n v="0"/>
    <x v="0"/>
    <n v="3.047191011235955"/>
    <n v="0.95068941341434909"/>
    <x v="0"/>
    <n v="8136"/>
    <n v="0"/>
    <n v="0"/>
    <n v="0"/>
    <x v="0"/>
    <n v="3.047191011235955"/>
    <n v="0.95068941341434909"/>
    <x v="0"/>
    <n v="8136"/>
    <n v="0"/>
    <n v="0"/>
    <x v="0"/>
    <n v="3.047191011235955"/>
    <n v="1.0518682399213373"/>
    <x v="0"/>
    <n v="8136"/>
    <n v="0"/>
    <n v="0"/>
    <x v="0"/>
    <n v="3.047191011235955"/>
    <n v="1.0518682399213373"/>
    <n v="1"/>
    <n v="8136"/>
    <n v="0"/>
    <n v="0"/>
    <x v="0"/>
    <n v="3.047191011235955"/>
    <n v="1.0518682399213373"/>
    <x v="0"/>
    <n v="8136"/>
    <n v="0"/>
    <n v="0"/>
    <x v="0"/>
    <n v="3.047191011235955"/>
    <n v="1.0518682399213373"/>
    <x v="0"/>
  </r>
  <r>
    <s v="train"/>
    <n v="465"/>
    <n v="8254"/>
    <n v="2167"/>
    <n v="7701"/>
    <n v="0"/>
    <n v="12"/>
    <x v="41"/>
    <x v="5"/>
    <n v="0.25"/>
    <x v="130"/>
    <x v="229"/>
    <x v="222"/>
    <n v="7701"/>
    <n v="0"/>
    <n v="0"/>
    <x v="0"/>
    <n v="3.5537609598523305"/>
    <n v="0.93300218076084318"/>
    <x v="0"/>
    <n v="7701"/>
    <n v="0"/>
    <n v="0"/>
    <n v="0"/>
    <x v="0"/>
    <n v="3.5537609598523305"/>
    <n v="0.93300218076084318"/>
    <x v="0"/>
    <n v="7701"/>
    <n v="0"/>
    <n v="0"/>
    <x v="0"/>
    <n v="3.5537609598523305"/>
    <n v="1.0718088559927281"/>
    <x v="0"/>
    <n v="7701"/>
    <n v="0"/>
    <n v="0"/>
    <x v="0"/>
    <n v="3.5537609598523305"/>
    <n v="1.0718088559927281"/>
    <n v="1"/>
    <n v="7701"/>
    <n v="0"/>
    <n v="0"/>
    <x v="0"/>
    <n v="3.5537609598523305"/>
    <n v="1.0718088559927281"/>
    <x v="0"/>
    <n v="7701"/>
    <n v="0"/>
    <n v="0"/>
    <x v="0"/>
    <n v="3.5537609598523305"/>
    <n v="1.0718088559927281"/>
    <x v="0"/>
  </r>
  <r>
    <s v="train"/>
    <n v="468"/>
    <n v="10241"/>
    <n v="3555"/>
    <n v="9540"/>
    <n v="0"/>
    <n v="29"/>
    <x v="99"/>
    <x v="5"/>
    <n v="0.25"/>
    <x v="130"/>
    <x v="230"/>
    <x v="223"/>
    <n v="9540"/>
    <n v="0"/>
    <n v="0"/>
    <x v="0"/>
    <n v="2.6835443037974684"/>
    <n v="0.93154965335416462"/>
    <x v="0"/>
    <n v="9540"/>
    <n v="0"/>
    <n v="0"/>
    <n v="0"/>
    <x v="0"/>
    <n v="2.6835443037974684"/>
    <n v="0.93154965335416462"/>
    <x v="0"/>
    <n v="9540"/>
    <n v="0"/>
    <n v="0"/>
    <x v="0"/>
    <n v="2.6835443037974684"/>
    <n v="1.0734800838574423"/>
    <x v="0"/>
    <n v="9540"/>
    <n v="0"/>
    <n v="0"/>
    <x v="0"/>
    <n v="2.6835443037974684"/>
    <n v="1.0734800838574423"/>
    <n v="1"/>
    <n v="9540"/>
    <n v="0"/>
    <n v="0"/>
    <x v="0"/>
    <n v="2.6835443037974684"/>
    <n v="1.0734800838574423"/>
    <x v="0"/>
    <n v="9540"/>
    <n v="0"/>
    <n v="0"/>
    <x v="0"/>
    <n v="2.6835443037974684"/>
    <n v="1.0734800838574423"/>
    <x v="0"/>
  </r>
  <r>
    <s v="train"/>
    <n v="474"/>
    <n v="7580"/>
    <n v="2310"/>
    <n v="7560"/>
    <n v="0"/>
    <n v="11"/>
    <x v="12"/>
    <x v="5"/>
    <n v="0.25"/>
    <x v="130"/>
    <x v="231"/>
    <x v="224"/>
    <n v="7560"/>
    <n v="0"/>
    <n v="0"/>
    <x v="0"/>
    <n v="3.2727272727272729"/>
    <n v="0.99736147757255933"/>
    <x v="0"/>
    <n v="7560"/>
    <n v="0"/>
    <n v="0"/>
    <n v="0"/>
    <x v="0"/>
    <n v="3.2727272727272729"/>
    <n v="0.99736147757255933"/>
    <x v="0"/>
    <n v="7560"/>
    <n v="0"/>
    <n v="0"/>
    <x v="0"/>
    <n v="3.2727272727272729"/>
    <n v="1.0026455026455026"/>
    <x v="0"/>
    <n v="7560"/>
    <n v="0"/>
    <n v="0"/>
    <x v="0"/>
    <n v="3.2727272727272729"/>
    <n v="1.0026455026455026"/>
    <n v="1"/>
    <n v="7560"/>
    <n v="0"/>
    <n v="0"/>
    <x v="0"/>
    <n v="3.2727272727272729"/>
    <n v="1.0026455026455026"/>
    <x v="0"/>
    <n v="7560"/>
    <n v="0"/>
    <n v="0"/>
    <x v="0"/>
    <n v="3.2727272727272729"/>
    <n v="1.0026455026455026"/>
    <x v="0"/>
  </r>
  <r>
    <s v="train"/>
    <n v="476"/>
    <n v="8228"/>
    <n v="7370"/>
    <n v="8039.5"/>
    <n v="0"/>
    <n v="10"/>
    <x v="11"/>
    <x v="5"/>
    <n v="0.25"/>
    <x v="130"/>
    <x v="232"/>
    <x v="225"/>
    <n v="8039.5"/>
    <n v="0"/>
    <n v="0"/>
    <x v="0"/>
    <n v="1.0908412483039349"/>
    <n v="0.97709042294603787"/>
    <x v="0"/>
    <n v="8039.5"/>
    <n v="0"/>
    <n v="0"/>
    <n v="0"/>
    <x v="0"/>
    <n v="1.0908412483039349"/>
    <n v="0.97709042294603787"/>
    <x v="0"/>
    <n v="8039.5"/>
    <n v="0"/>
    <n v="0"/>
    <x v="0"/>
    <n v="1.0908412483039349"/>
    <n v="1.0234467317619256"/>
    <x v="0"/>
    <n v="8039.5"/>
    <n v="0"/>
    <n v="0"/>
    <x v="0"/>
    <n v="1.0908412483039349"/>
    <n v="1.0234467317619256"/>
    <n v="1"/>
    <n v="8039.5"/>
    <n v="0"/>
    <n v="0"/>
    <x v="0"/>
    <n v="1.0908412483039349"/>
    <n v="1.0234467317619256"/>
    <x v="0"/>
    <n v="8039.5"/>
    <n v="1"/>
    <n v="2.5000000000000001E-2"/>
    <x v="35"/>
    <n v="1.0908412483039349"/>
    <n v="1.0234467317619256"/>
    <x v="0"/>
  </r>
  <r>
    <s v="train"/>
    <n v="481"/>
    <n v="9246"/>
    <n v="2917"/>
    <n v="8335"/>
    <n v="0"/>
    <n v="17"/>
    <x v="9"/>
    <x v="5"/>
    <n v="0.25"/>
    <x v="130"/>
    <x v="233"/>
    <x v="226"/>
    <n v="8335"/>
    <n v="0"/>
    <n v="0"/>
    <x v="0"/>
    <n v="2.857387727116901"/>
    <n v="0.90147090633787585"/>
    <x v="0"/>
    <n v="8335"/>
    <n v="0"/>
    <n v="0"/>
    <n v="0"/>
    <x v="0"/>
    <n v="2.857387727116901"/>
    <n v="0.90147090633787585"/>
    <x v="0"/>
    <n v="8335"/>
    <n v="0"/>
    <n v="0"/>
    <x v="0"/>
    <n v="2.857387727116901"/>
    <n v="1.1092981403719255"/>
    <x v="0"/>
    <n v="8335"/>
    <n v="0"/>
    <n v="0"/>
    <x v="0"/>
    <n v="2.857387727116901"/>
    <n v="1.1092981403719255"/>
    <n v="1"/>
    <n v="8335"/>
    <n v="0"/>
    <n v="0"/>
    <x v="0"/>
    <n v="2.857387727116901"/>
    <n v="1.1092981403719255"/>
    <x v="0"/>
    <n v="8335"/>
    <n v="0"/>
    <n v="0"/>
    <x v="0"/>
    <n v="2.857387727116901"/>
    <n v="1.1092981403719255"/>
    <x v="0"/>
  </r>
  <r>
    <s v="test"/>
    <n v="484"/>
    <n v="6622"/>
    <n v="6572"/>
    <n v="6622"/>
    <n v="1"/>
    <n v="7"/>
    <x v="15"/>
    <x v="5"/>
    <n v="0.25"/>
    <x v="130"/>
    <x v="234"/>
    <x v="0"/>
    <n v="6622"/>
    <n v="0"/>
    <n v="0"/>
    <x v="0"/>
    <n v="1.0076080340839928"/>
    <n v="1"/>
    <x v="0"/>
    <n v="6622"/>
    <n v="0"/>
    <n v="0"/>
    <n v="0"/>
    <x v="0"/>
    <n v="1.0076080340839928"/>
    <n v="1"/>
    <x v="0"/>
    <n v="6622"/>
    <n v="0"/>
    <n v="0"/>
    <x v="0"/>
    <n v="1.0076080340839928"/>
    <n v="1"/>
    <x v="0"/>
    <n v="6622"/>
    <n v="0"/>
    <n v="0"/>
    <x v="0"/>
    <n v="1.0076080340839928"/>
    <n v="1"/>
    <n v="1"/>
    <n v="6622"/>
    <n v="0"/>
    <n v="0"/>
    <x v="0"/>
    <n v="1.0076080340839928"/>
    <n v="1"/>
    <x v="0"/>
    <n v="6622"/>
    <n v="1"/>
    <n v="3.5714285714285712E-2"/>
    <x v="25"/>
    <n v="1.0076080340839928"/>
    <n v="1"/>
    <x v="0"/>
  </r>
  <r>
    <s v="test"/>
    <n v="489"/>
    <n v="9224"/>
    <n v="3005"/>
    <n v="8731"/>
    <n v="0"/>
    <n v="23"/>
    <x v="100"/>
    <x v="5"/>
    <n v="0.25"/>
    <x v="130"/>
    <x v="235"/>
    <x v="227"/>
    <n v="8731"/>
    <n v="0"/>
    <n v="0"/>
    <x v="0"/>
    <n v="2.9054908485856905"/>
    <n v="0.94655247181266267"/>
    <x v="0"/>
    <n v="8731"/>
    <n v="0"/>
    <n v="0"/>
    <n v="0"/>
    <x v="0"/>
    <n v="2.9054908485856905"/>
    <n v="0.94655247181266267"/>
    <x v="0"/>
    <n v="8731"/>
    <n v="0"/>
    <n v="0"/>
    <x v="0"/>
    <n v="2.9054908485856905"/>
    <n v="1.0564654678730958"/>
    <x v="0"/>
    <n v="8731"/>
    <n v="0"/>
    <n v="0"/>
    <x v="0"/>
    <n v="2.9054908485856905"/>
    <n v="1.0564654678730958"/>
    <n v="1"/>
    <n v="8731"/>
    <n v="0"/>
    <n v="0"/>
    <x v="0"/>
    <n v="2.9054908485856905"/>
    <n v="1.0564654678730958"/>
    <x v="0"/>
    <n v="8731"/>
    <n v="0"/>
    <n v="0"/>
    <x v="0"/>
    <n v="2.9054908485856905"/>
    <n v="1.0564654678730958"/>
    <x v="0"/>
  </r>
  <r>
    <s v="test"/>
    <n v="492"/>
    <n v="9948"/>
    <n v="3611"/>
    <n v="9349"/>
    <n v="0"/>
    <n v="28"/>
    <x v="101"/>
    <x v="5"/>
    <n v="0.25"/>
    <x v="130"/>
    <x v="236"/>
    <x v="228"/>
    <n v="9349"/>
    <n v="0"/>
    <n v="0"/>
    <x v="0"/>
    <n v="2.5890335087233454"/>
    <n v="0.93978689183755526"/>
    <x v="0"/>
    <n v="9349"/>
    <n v="0"/>
    <n v="0"/>
    <n v="0"/>
    <x v="0"/>
    <n v="2.5890335087233454"/>
    <n v="0.93978689183755526"/>
    <x v="0"/>
    <n v="9349"/>
    <n v="0"/>
    <n v="0"/>
    <x v="0"/>
    <n v="2.5890335087233454"/>
    <n v="1.0640710236388919"/>
    <x v="0"/>
    <n v="9349"/>
    <n v="0"/>
    <n v="0"/>
    <x v="0"/>
    <n v="2.5890335087233454"/>
    <n v="1.0640710236388919"/>
    <n v="1"/>
    <n v="9349"/>
    <n v="0"/>
    <n v="0"/>
    <x v="0"/>
    <n v="2.5890335087233454"/>
    <n v="1.0640710236388919"/>
    <x v="0"/>
    <n v="9349"/>
    <n v="0"/>
    <n v="0"/>
    <x v="0"/>
    <n v="2.5890335087233454"/>
    <n v="1.0640710236388919"/>
    <x v="0"/>
  </r>
  <r>
    <s v="test"/>
    <n v="493"/>
    <n v="7969"/>
    <n v="2462"/>
    <n v="7887"/>
    <n v="0"/>
    <n v="14"/>
    <x v="37"/>
    <x v="5"/>
    <n v="0.25"/>
    <x v="130"/>
    <x v="237"/>
    <x v="229"/>
    <n v="7887"/>
    <n v="0"/>
    <n v="0"/>
    <x v="0"/>
    <n v="3.2034930950446792"/>
    <n v="0.9897101267411218"/>
    <x v="0"/>
    <n v="7887"/>
    <n v="0"/>
    <n v="0"/>
    <n v="0"/>
    <x v="0"/>
    <n v="3.2034930950446792"/>
    <n v="0.9897101267411218"/>
    <x v="0"/>
    <n v="7887"/>
    <n v="0"/>
    <n v="0"/>
    <x v="0"/>
    <n v="3.2034930950446792"/>
    <n v="1.0103968555851401"/>
    <x v="0"/>
    <n v="7887"/>
    <n v="0"/>
    <n v="0"/>
    <x v="0"/>
    <n v="3.2034930950446792"/>
    <n v="1.0103968555851401"/>
    <n v="1"/>
    <n v="7887"/>
    <n v="0"/>
    <n v="0"/>
    <x v="0"/>
    <n v="3.2034930950446792"/>
    <n v="1.0103968555851401"/>
    <x v="0"/>
    <n v="7887"/>
    <n v="0"/>
    <n v="0"/>
    <x v="0"/>
    <n v="3.2034930950446792"/>
    <n v="1.0103968555851401"/>
    <x v="0"/>
  </r>
  <r>
    <s v="test"/>
    <n v="495"/>
    <n v="9887"/>
    <n v="3393"/>
    <n v="9249"/>
    <n v="0"/>
    <n v="24"/>
    <x v="102"/>
    <x v="5"/>
    <n v="0.25"/>
    <x v="130"/>
    <x v="238"/>
    <x v="230"/>
    <n v="9249"/>
    <n v="0"/>
    <n v="0"/>
    <x v="0"/>
    <n v="2.7259062776304157"/>
    <n v="0.93547082026904016"/>
    <x v="0"/>
    <n v="9249"/>
    <n v="0"/>
    <n v="0"/>
    <n v="0"/>
    <x v="0"/>
    <n v="2.7259062776304157"/>
    <n v="0.93547082026904016"/>
    <x v="0"/>
    <n v="9249"/>
    <n v="0"/>
    <n v="0"/>
    <x v="0"/>
    <n v="2.7259062776304157"/>
    <n v="1.0689804303167909"/>
    <x v="0"/>
    <n v="9249"/>
    <n v="0"/>
    <n v="0"/>
    <x v="0"/>
    <n v="2.7259062776304157"/>
    <n v="1.0689804303167909"/>
    <n v="1"/>
    <n v="9249"/>
    <n v="0"/>
    <n v="0"/>
    <x v="0"/>
    <n v="2.7259062776304157"/>
    <n v="1.0689804303167909"/>
    <x v="0"/>
    <n v="9249"/>
    <n v="1"/>
    <n v="1.0416666666666666E-2"/>
    <x v="53"/>
    <n v="2.7259062776304157"/>
    <n v="1.0689804303167909"/>
    <x v="0"/>
  </r>
  <r>
    <s v="test"/>
    <n v="538"/>
    <n v="5415"/>
    <n v="4524"/>
    <n v="4918"/>
    <n v="0"/>
    <n v="3"/>
    <x v="4"/>
    <x v="6"/>
    <n v="0.25"/>
    <x v="130"/>
    <x v="239"/>
    <x v="231"/>
    <n v="4918"/>
    <n v="0"/>
    <n v="0"/>
    <x v="0"/>
    <n v="1.0870910698496905"/>
    <n v="0.90821791320406275"/>
    <x v="0"/>
    <n v="4918"/>
    <n v="0"/>
    <n v="0"/>
    <n v="0"/>
    <x v="0"/>
    <n v="1.0870910698496905"/>
    <n v="0.90821791320406275"/>
    <x v="0"/>
    <n v="4918"/>
    <n v="0"/>
    <n v="0"/>
    <x v="0"/>
    <n v="1.0870910698496905"/>
    <n v="1.1010573403822692"/>
    <x v="0"/>
    <n v="4918"/>
    <n v="0"/>
    <n v="0"/>
    <x v="0"/>
    <n v="1.0870910698496905"/>
    <n v="1.1010573403822692"/>
    <n v="1"/>
    <n v="4918"/>
    <n v="0"/>
    <n v="0"/>
    <x v="0"/>
    <n v="1.0870910698496905"/>
    <n v="1.1010573403822692"/>
    <x v="0"/>
    <n v="4918"/>
    <n v="0"/>
    <n v="0"/>
    <x v="0"/>
    <n v="1.0870910698496905"/>
    <n v="1.1010573403822692"/>
    <x v="0"/>
  </r>
  <r>
    <s v="train"/>
    <n v="602"/>
    <n v="4719"/>
    <n v="4370"/>
    <n v="4719"/>
    <n v="1"/>
    <n v="2"/>
    <x v="0"/>
    <x v="7"/>
    <n v="0.25"/>
    <x v="130"/>
    <x v="240"/>
    <x v="0"/>
    <n v="4719"/>
    <n v="0"/>
    <n v="0"/>
    <x v="0"/>
    <n v="1.079862700228833"/>
    <n v="1"/>
    <x v="0"/>
    <n v="4719"/>
    <n v="0"/>
    <n v="0"/>
    <n v="0"/>
    <x v="0"/>
    <n v="1.079862700228833"/>
    <n v="1"/>
    <x v="0"/>
    <n v="4719"/>
    <n v="0"/>
    <n v="0"/>
    <x v="0"/>
    <n v="1.079862700228833"/>
    <n v="1"/>
    <x v="0"/>
    <n v="4719"/>
    <n v="0"/>
    <n v="0"/>
    <x v="0"/>
    <n v="1.079862700228833"/>
    <n v="1"/>
    <n v="1"/>
    <n v="4719"/>
    <n v="0"/>
    <n v="0"/>
    <x v="0"/>
    <n v="1.079862700228833"/>
    <n v="1"/>
    <x v="0"/>
    <n v="4719"/>
    <n v="0"/>
    <n v="0"/>
    <x v="0"/>
    <n v="1.079862700228833"/>
    <n v="1"/>
    <x v="0"/>
  </r>
  <r>
    <s v="train"/>
    <n v="611"/>
    <n v="4679"/>
    <n v="4096"/>
    <n v="4364"/>
    <n v="0"/>
    <n v="3"/>
    <x v="4"/>
    <x v="7"/>
    <n v="0.25"/>
    <x v="130"/>
    <x v="241"/>
    <x v="232"/>
    <n v="4364"/>
    <n v="0"/>
    <n v="0"/>
    <x v="0"/>
    <n v="1.0654296875"/>
    <n v="0.93267792263304128"/>
    <x v="0"/>
    <n v="4364"/>
    <n v="0"/>
    <n v="0"/>
    <n v="0"/>
    <x v="0"/>
    <n v="1.0654296875"/>
    <n v="0.93267792263304128"/>
    <x v="0"/>
    <n v="4364"/>
    <n v="0"/>
    <n v="0"/>
    <x v="0"/>
    <n v="1.0654296875"/>
    <n v="1.0721814848762603"/>
    <x v="0"/>
    <n v="4364"/>
    <n v="0"/>
    <n v="0"/>
    <x v="0"/>
    <n v="1.0654296875"/>
    <n v="1.0721814848762603"/>
    <n v="1"/>
    <n v="4364"/>
    <n v="0"/>
    <n v="0"/>
    <x v="0"/>
    <n v="1.0654296875"/>
    <n v="1.0721814848762603"/>
    <x v="0"/>
    <n v="4364"/>
    <n v="0"/>
    <n v="0"/>
    <x v="0"/>
    <n v="1.0654296875"/>
    <n v="1.0721814848762603"/>
    <x v="0"/>
  </r>
  <r>
    <s v="train"/>
    <n v="748"/>
    <n v="5854"/>
    <n v="2394"/>
    <n v="4890"/>
    <n v="0"/>
    <n v="8"/>
    <x v="23"/>
    <x v="9"/>
    <n v="0.25"/>
    <x v="130"/>
    <x v="242"/>
    <x v="233"/>
    <n v="4890"/>
    <n v="0"/>
    <n v="0"/>
    <x v="0"/>
    <n v="2.0426065162907268"/>
    <n v="0.83532627263409631"/>
    <x v="0"/>
    <n v="4890"/>
    <n v="0"/>
    <n v="0"/>
    <n v="0"/>
    <x v="0"/>
    <n v="2.0426065162907268"/>
    <n v="0.83532627263409631"/>
    <x v="0"/>
    <n v="4890"/>
    <n v="0"/>
    <n v="0"/>
    <x v="0"/>
    <n v="2.0426065162907268"/>
    <n v="1.1971370143149285"/>
    <x v="0"/>
    <n v="4890"/>
    <n v="0"/>
    <n v="0"/>
    <x v="0"/>
    <n v="2.0426065162907268"/>
    <n v="1.1971370143149285"/>
    <n v="1"/>
    <n v="4890"/>
    <n v="0"/>
    <n v="0"/>
    <x v="0"/>
    <n v="2.0426065162907268"/>
    <n v="1.1971370143149285"/>
    <x v="0"/>
    <n v="4890"/>
    <n v="1"/>
    <n v="3.125E-2"/>
    <x v="34"/>
    <n v="2.0426065162907268"/>
    <n v="1.1971370143149285"/>
    <x v="0"/>
  </r>
  <r>
    <s v="train"/>
    <n v="756"/>
    <n v="5258"/>
    <n v="1353"/>
    <n v="5258"/>
    <n v="1"/>
    <n v="2"/>
    <x v="0"/>
    <x v="9"/>
    <n v="0.25"/>
    <x v="130"/>
    <x v="243"/>
    <x v="0"/>
    <n v="5258"/>
    <n v="0"/>
    <n v="0"/>
    <x v="0"/>
    <n v="3.8861788617886179"/>
    <n v="1"/>
    <x v="0"/>
    <n v="5258"/>
    <n v="0"/>
    <n v="0"/>
    <n v="0"/>
    <x v="0"/>
    <n v="3.8861788617886179"/>
    <n v="1"/>
    <x v="0"/>
    <n v="5258"/>
    <n v="0"/>
    <n v="0"/>
    <x v="0"/>
    <n v="3.8861788617886179"/>
    <n v="1"/>
    <x v="0"/>
    <n v="5258"/>
    <n v="0"/>
    <n v="0"/>
    <x v="0"/>
    <n v="3.8861788617886179"/>
    <n v="1"/>
    <n v="1"/>
    <n v="5258"/>
    <n v="0"/>
    <n v="0"/>
    <x v="0"/>
    <n v="3.8861788617886179"/>
    <n v="1"/>
    <x v="0"/>
    <n v="5258"/>
    <n v="0"/>
    <n v="0"/>
    <x v="0"/>
    <n v="3.8861788617886179"/>
    <n v="1"/>
    <x v="0"/>
  </r>
  <r>
    <s v="train"/>
    <n v="771"/>
    <n v="4428"/>
    <n v="3863"/>
    <n v="4107.5"/>
    <n v="0"/>
    <n v="3"/>
    <x v="4"/>
    <x v="9"/>
    <n v="0.25"/>
    <x v="130"/>
    <x v="244"/>
    <x v="234"/>
    <n v="4107.5"/>
    <n v="0"/>
    <n v="0"/>
    <x v="0"/>
    <n v="1.0632927776339633"/>
    <n v="0.92761969286359536"/>
    <x v="0"/>
    <n v="4107.5"/>
    <n v="0"/>
    <n v="0"/>
    <n v="0"/>
    <x v="0"/>
    <n v="1.0632927776339633"/>
    <n v="0.92761969286359536"/>
    <x v="0"/>
    <n v="4107.5"/>
    <n v="0"/>
    <n v="0"/>
    <x v="0"/>
    <n v="1.0632927776339633"/>
    <n v="1.078027997565429"/>
    <x v="0"/>
    <n v="4107.5"/>
    <n v="0"/>
    <n v="0"/>
    <x v="0"/>
    <n v="1.0632927776339633"/>
    <n v="1.078027997565429"/>
    <n v="1"/>
    <n v="4107.5"/>
    <n v="0"/>
    <n v="0"/>
    <x v="0"/>
    <n v="1.0632927776339633"/>
    <n v="1.078027997565429"/>
    <x v="0"/>
    <n v="4107.5"/>
    <n v="0"/>
    <n v="0"/>
    <x v="0"/>
    <n v="1.0632927776339633"/>
    <n v="1.078027997565429"/>
    <x v="0"/>
  </r>
  <r>
    <s v="train"/>
    <n v="158"/>
    <n v="7676"/>
    <n v="5972"/>
    <n v="6912.5"/>
    <n v="0"/>
    <n v="8"/>
    <x v="81"/>
    <x v="0"/>
    <n v="0.25806451612903225"/>
    <x v="131"/>
    <x v="245"/>
    <x v="235"/>
    <n v="6912.5"/>
    <n v="0"/>
    <n v="0"/>
    <x v="0"/>
    <n v="1.1574849296718017"/>
    <n v="0.90053413236060453"/>
    <x v="0"/>
    <n v="6912.5"/>
    <n v="0"/>
    <n v="0"/>
    <n v="0"/>
    <x v="0"/>
    <n v="1.1574849296718017"/>
    <n v="0.90053413236060453"/>
    <x v="0"/>
    <n v="6912.5"/>
    <n v="0"/>
    <n v="0"/>
    <x v="0"/>
    <n v="1.1574849296718017"/>
    <n v="1.1104520795660036"/>
    <x v="0"/>
    <n v="6912.5"/>
    <n v="0"/>
    <n v="0"/>
    <x v="0"/>
    <n v="1.1574849296718017"/>
    <n v="1.1104520795660036"/>
    <n v="1"/>
    <n v="6912.5"/>
    <n v="0"/>
    <n v="0"/>
    <x v="0"/>
    <n v="1.1574849296718017"/>
    <n v="1.1104520795660036"/>
    <x v="0"/>
    <n v="6912.5"/>
    <n v="1"/>
    <n v="3.2258064516129031E-2"/>
    <x v="1"/>
    <n v="1.1574849296718017"/>
    <n v="1.1104520795660036"/>
    <x v="0"/>
  </r>
  <r>
    <s v="train"/>
    <n v="911"/>
    <n v="6121"/>
    <n v="4742.5"/>
    <n v="5322"/>
    <n v="0"/>
    <n v="6"/>
    <x v="103"/>
    <x v="11"/>
    <n v="0.2608695652173913"/>
    <x v="132"/>
    <x v="246"/>
    <x v="236"/>
    <n v="5322"/>
    <n v="0"/>
    <n v="0"/>
    <x v="0"/>
    <n v="1.1221929362150764"/>
    <n v="0.86946577356641075"/>
    <x v="0"/>
    <n v="5322"/>
    <n v="0"/>
    <n v="0"/>
    <n v="0"/>
    <x v="0"/>
    <n v="1.1221929362150764"/>
    <n v="0.86946577356641075"/>
    <x v="0"/>
    <n v="5322"/>
    <n v="0"/>
    <n v="0"/>
    <x v="0"/>
    <n v="1.1221929362150764"/>
    <n v="1.1501315295001879"/>
    <x v="0"/>
    <n v="5322"/>
    <n v="0"/>
    <n v="0"/>
    <x v="0"/>
    <n v="1.1221929362150764"/>
    <n v="1.1501315295001879"/>
    <n v="1"/>
    <n v="5322"/>
    <n v="0"/>
    <n v="0"/>
    <x v="0"/>
    <n v="1.1221929362150764"/>
    <n v="1.1501315295001879"/>
    <x v="0"/>
    <n v="5322"/>
    <n v="1"/>
    <n v="4.3478260869565216E-2"/>
    <x v="2"/>
    <n v="1.1221929362150764"/>
    <n v="1.1501315295001879"/>
    <x v="0"/>
  </r>
  <r>
    <s v="train"/>
    <n v="856"/>
    <n v="12324"/>
    <n v="11520"/>
    <n v="12101"/>
    <n v="0"/>
    <n v="14"/>
    <x v="40"/>
    <x v="10"/>
    <n v="0.26923076923076922"/>
    <x v="133"/>
    <x v="247"/>
    <x v="237"/>
    <n v="12101"/>
    <n v="0"/>
    <n v="0"/>
    <x v="0"/>
    <n v="1.0504340277777777"/>
    <n v="0.98190522557611171"/>
    <x v="0"/>
    <n v="12101"/>
    <n v="0"/>
    <n v="0"/>
    <n v="0"/>
    <x v="0"/>
    <n v="1.0504340277777777"/>
    <n v="0.98190522557611171"/>
    <x v="0"/>
    <n v="12101"/>
    <n v="0"/>
    <n v="0"/>
    <x v="0"/>
    <n v="1.0504340277777777"/>
    <n v="1.0184282290719775"/>
    <x v="0"/>
    <n v="12101"/>
    <n v="0"/>
    <n v="0"/>
    <x v="0"/>
    <n v="1.0504340277777777"/>
    <n v="1.0184282290719775"/>
    <n v="1"/>
    <n v="12101"/>
    <n v="0"/>
    <n v="0"/>
    <x v="0"/>
    <n v="1.0504340277777777"/>
    <n v="1.0184282290719775"/>
    <x v="0"/>
    <n v="12101"/>
    <n v="0"/>
    <n v="0"/>
    <x v="0"/>
    <n v="1.0504340277777777"/>
    <n v="1.0184282290719775"/>
    <x v="0"/>
  </r>
  <r>
    <s v="train"/>
    <n v="896"/>
    <n v="5885"/>
    <n v="4829"/>
    <n v="5365"/>
    <n v="0"/>
    <n v="3"/>
    <x v="22"/>
    <x v="11"/>
    <n v="0.27272727272727271"/>
    <x v="134"/>
    <x v="248"/>
    <x v="238"/>
    <n v="5365"/>
    <n v="0"/>
    <n v="0"/>
    <x v="0"/>
    <n v="1.1109960654379789"/>
    <n v="0.91163976210705178"/>
    <x v="0"/>
    <n v="5365"/>
    <n v="0"/>
    <n v="0"/>
    <n v="0"/>
    <x v="0"/>
    <n v="1.1109960654379789"/>
    <n v="0.91163976210705178"/>
    <x v="0"/>
    <n v="5365"/>
    <n v="0"/>
    <n v="0"/>
    <x v="0"/>
    <n v="1.1109960654379789"/>
    <n v="1.0969245107176142"/>
    <x v="0"/>
    <n v="5365"/>
    <n v="0"/>
    <n v="0"/>
    <x v="0"/>
    <n v="1.1109960654379789"/>
    <n v="1.0969245107176142"/>
    <n v="1"/>
    <n v="5365"/>
    <n v="0"/>
    <n v="0"/>
    <x v="0"/>
    <n v="1.1109960654379789"/>
    <n v="1.0969245107176142"/>
    <x v="0"/>
    <n v="5365"/>
    <n v="0"/>
    <n v="0"/>
    <x v="0"/>
    <n v="1.1109960654379789"/>
    <n v="1.0969245107176142"/>
    <x v="0"/>
  </r>
  <r>
    <s v="train"/>
    <n v="920"/>
    <n v="4914"/>
    <n v="4038"/>
    <n v="4455"/>
    <n v="0"/>
    <n v="3"/>
    <x v="22"/>
    <x v="11"/>
    <n v="0.27272727272727271"/>
    <x v="134"/>
    <x v="249"/>
    <x v="239"/>
    <n v="4455"/>
    <n v="0"/>
    <n v="0"/>
    <x v="0"/>
    <n v="1.1032689450222883"/>
    <n v="0.90659340659340659"/>
    <x v="0"/>
    <n v="4455"/>
    <n v="0"/>
    <n v="0"/>
    <n v="0"/>
    <x v="0"/>
    <n v="1.1032689450222883"/>
    <n v="0.90659340659340659"/>
    <x v="0"/>
    <n v="4455"/>
    <n v="0"/>
    <n v="0"/>
    <x v="0"/>
    <n v="1.1032689450222883"/>
    <n v="1.103030303030303"/>
    <x v="0"/>
    <n v="4455"/>
    <n v="0"/>
    <n v="0"/>
    <x v="0"/>
    <n v="1.1032689450222883"/>
    <n v="1.103030303030303"/>
    <n v="1"/>
    <n v="4455"/>
    <n v="0"/>
    <n v="0"/>
    <x v="0"/>
    <n v="1.1032689450222883"/>
    <n v="1.103030303030303"/>
    <x v="0"/>
    <n v="4455"/>
    <n v="0"/>
    <n v="0"/>
    <x v="0"/>
    <n v="1.1032689450222883"/>
    <n v="1.103030303030303"/>
    <x v="0"/>
  </r>
  <r>
    <s v="train"/>
    <n v="353"/>
    <n v="4431"/>
    <n v="3548"/>
    <n v="3664"/>
    <n v="0"/>
    <n v="5"/>
    <x v="66"/>
    <x v="3"/>
    <n v="0.27777777777777779"/>
    <x v="135"/>
    <x v="250"/>
    <x v="240"/>
    <n v="3664"/>
    <n v="0"/>
    <n v="0"/>
    <x v="0"/>
    <n v="1.0326944757609922"/>
    <n v="0.82690137666440988"/>
    <x v="0"/>
    <n v="3664"/>
    <n v="0"/>
    <n v="0"/>
    <n v="0"/>
    <x v="0"/>
    <n v="1.0326944757609922"/>
    <n v="0.82690137666440988"/>
    <x v="0"/>
    <n v="3664"/>
    <n v="0"/>
    <n v="0"/>
    <x v="0"/>
    <n v="1.0326944757609922"/>
    <n v="1.2093340611353711"/>
    <x v="0"/>
    <n v="3664"/>
    <n v="0"/>
    <n v="0"/>
    <x v="0"/>
    <n v="1.0326944757609922"/>
    <n v="1.2093340611353711"/>
    <n v="1"/>
    <n v="3664"/>
    <n v="0"/>
    <n v="0"/>
    <x v="0"/>
    <n v="1.0326944757609922"/>
    <n v="1.2093340611353711"/>
    <x v="0"/>
    <n v="3664"/>
    <n v="1"/>
    <n v="5.5555555555555552E-2"/>
    <x v="54"/>
    <n v="1.0326944757609922"/>
    <n v="1.2093340611353711"/>
    <x v="0"/>
  </r>
  <r>
    <s v="train"/>
    <n v="508"/>
    <n v="6049"/>
    <n v="5206"/>
    <n v="6049"/>
    <n v="1"/>
    <n v="2"/>
    <x v="2"/>
    <x v="6"/>
    <n v="0.2857142857142857"/>
    <x v="136"/>
    <x v="251"/>
    <x v="0"/>
    <n v="6049"/>
    <n v="0"/>
    <n v="0"/>
    <x v="0"/>
    <n v="1.1619285439877065"/>
    <n v="1"/>
    <x v="0"/>
    <n v="6049"/>
    <n v="0"/>
    <n v="0"/>
    <n v="0"/>
    <x v="0"/>
    <n v="1.1619285439877065"/>
    <n v="1"/>
    <x v="0"/>
    <n v="6049"/>
    <n v="0"/>
    <n v="0"/>
    <x v="0"/>
    <n v="1.1619285439877065"/>
    <n v="1"/>
    <x v="0"/>
    <n v="6049"/>
    <n v="0"/>
    <n v="0"/>
    <x v="0"/>
    <n v="1.1619285439877065"/>
    <n v="1"/>
    <n v="1"/>
    <n v="6049"/>
    <n v="0"/>
    <n v="0"/>
    <x v="0"/>
    <n v="1.1619285439877065"/>
    <n v="1"/>
    <x v="0"/>
    <n v="6049"/>
    <n v="0"/>
    <n v="0"/>
    <x v="0"/>
    <n v="1.1619285439877065"/>
    <n v="1"/>
    <x v="0"/>
  </r>
  <r>
    <s v="train"/>
    <n v="519"/>
    <n v="5353"/>
    <n v="4766"/>
    <n v="5162"/>
    <n v="0"/>
    <n v="4"/>
    <x v="18"/>
    <x v="6"/>
    <n v="0.2857142857142857"/>
    <x v="136"/>
    <x v="252"/>
    <x v="241"/>
    <n v="5162"/>
    <n v="0"/>
    <n v="0"/>
    <x v="0"/>
    <n v="1.083088543852287"/>
    <n v="0.96431907341677559"/>
    <x v="0"/>
    <n v="5162"/>
    <n v="0"/>
    <n v="0"/>
    <n v="0"/>
    <x v="0"/>
    <n v="1.083088543852287"/>
    <n v="0.96431907341677559"/>
    <x v="0"/>
    <n v="5162"/>
    <n v="0"/>
    <n v="0"/>
    <x v="0"/>
    <n v="1.083088543852287"/>
    <n v="1.0370011623401783"/>
    <x v="0"/>
    <n v="5162"/>
    <n v="0"/>
    <n v="0"/>
    <x v="0"/>
    <n v="1.083088543852287"/>
    <n v="1.0370011623401783"/>
    <n v="1"/>
    <n v="5162"/>
    <n v="0"/>
    <n v="0"/>
    <x v="0"/>
    <n v="1.083088543852287"/>
    <n v="1.0370011623401783"/>
    <x v="0"/>
    <n v="5162"/>
    <n v="0"/>
    <n v="0"/>
    <x v="0"/>
    <n v="1.083088543852287"/>
    <n v="1.0370011623401783"/>
    <x v="0"/>
  </r>
  <r>
    <s v="test"/>
    <n v="880"/>
    <n v="11689"/>
    <n v="10879"/>
    <n v="11509.5"/>
    <n v="0"/>
    <n v="14"/>
    <x v="56"/>
    <x v="10"/>
    <n v="0.2857142857142857"/>
    <x v="136"/>
    <x v="253"/>
    <x v="242"/>
    <n v="11509.5"/>
    <n v="0"/>
    <n v="0"/>
    <x v="0"/>
    <n v="1.057955694457211"/>
    <n v="0.98464368209427666"/>
    <x v="0"/>
    <n v="11509.5"/>
    <n v="0"/>
    <n v="0"/>
    <n v="0"/>
    <x v="0"/>
    <n v="1.057955694457211"/>
    <n v="0.98464368209427666"/>
    <x v="0"/>
    <n v="11509.5"/>
    <n v="0"/>
    <n v="0"/>
    <x v="0"/>
    <n v="1.057955694457211"/>
    <n v="1.0155958121551762"/>
    <x v="0"/>
    <n v="11509.5"/>
    <n v="0"/>
    <n v="0"/>
    <x v="0"/>
    <n v="1.057955694457211"/>
    <n v="1.0155958121551762"/>
    <n v="1"/>
    <n v="11509.5"/>
    <n v="0"/>
    <n v="0"/>
    <x v="0"/>
    <n v="1.057955694457211"/>
    <n v="1.0155958121551762"/>
    <x v="0"/>
    <n v="11509.5"/>
    <n v="0"/>
    <n v="0"/>
    <x v="0"/>
    <n v="1.057955694457211"/>
    <n v="1.0155958121551762"/>
    <x v="0"/>
  </r>
  <r>
    <s v="test"/>
    <n v="934"/>
    <n v="6341"/>
    <n v="4995"/>
    <n v="5876.5"/>
    <n v="0"/>
    <n v="6"/>
    <x v="25"/>
    <x v="11"/>
    <n v="0.2857142857142857"/>
    <x v="136"/>
    <x v="254"/>
    <x v="243"/>
    <n v="5876.5"/>
    <n v="0"/>
    <n v="0"/>
    <x v="0"/>
    <n v="1.1764764764764766"/>
    <n v="0.92674656994164961"/>
    <x v="0"/>
    <n v="5876.5"/>
    <n v="0"/>
    <n v="0"/>
    <n v="0"/>
    <x v="0"/>
    <n v="1.1764764764764766"/>
    <n v="0.92674656994164961"/>
    <x v="0"/>
    <n v="5876.5"/>
    <n v="0"/>
    <n v="0"/>
    <x v="0"/>
    <n v="1.1764764764764766"/>
    <n v="1.079043648430188"/>
    <x v="0"/>
    <n v="5876.5"/>
    <n v="0"/>
    <n v="0"/>
    <x v="0"/>
    <n v="1.1764764764764766"/>
    <n v="1.079043648430188"/>
    <n v="1"/>
    <n v="5876.5"/>
    <n v="0"/>
    <n v="0"/>
    <x v="0"/>
    <n v="1.1764764764764766"/>
    <n v="1.079043648430188"/>
    <x v="0"/>
    <n v="5876.5"/>
    <n v="0"/>
    <n v="0"/>
    <x v="0"/>
    <n v="1.1764764764764766"/>
    <n v="1.079043648430188"/>
    <x v="0"/>
  </r>
  <r>
    <s v="train"/>
    <n v="962"/>
    <n v="10033"/>
    <n v="9856"/>
    <n v="10018"/>
    <n v="0"/>
    <n v="7"/>
    <x v="24"/>
    <x v="12"/>
    <n v="0.29166666666666669"/>
    <x v="137"/>
    <x v="255"/>
    <x v="244"/>
    <n v="10018"/>
    <n v="0"/>
    <n v="0"/>
    <x v="0"/>
    <n v="1.0164366883116882"/>
    <n v="0.99850493371872817"/>
    <x v="0"/>
    <n v="10018"/>
    <n v="0"/>
    <n v="0"/>
    <n v="0"/>
    <x v="0"/>
    <n v="1.0164366883116882"/>
    <n v="0.99850493371872817"/>
    <x v="0"/>
    <n v="10018"/>
    <n v="0"/>
    <n v="0"/>
    <x v="0"/>
    <n v="1.0164366883116882"/>
    <n v="1.0014973048512676"/>
    <x v="0"/>
    <n v="10018"/>
    <n v="0"/>
    <n v="0"/>
    <x v="0"/>
    <n v="1.0164366883116882"/>
    <n v="1.0014973048512676"/>
    <n v="1"/>
    <n v="10018"/>
    <n v="0"/>
    <n v="0"/>
    <x v="0"/>
    <n v="1.0164366883116882"/>
    <n v="1.0014973048512676"/>
    <x v="0"/>
    <n v="10018"/>
    <n v="1"/>
    <n v="4.1666666666666664E-2"/>
    <x v="43"/>
    <n v="1.0164366883116882"/>
    <n v="1.0014973048512676"/>
    <x v="0"/>
  </r>
  <r>
    <s v="train"/>
    <n v="872"/>
    <n v="12951"/>
    <n v="12014"/>
    <n v="12779"/>
    <n v="0"/>
    <n v="17"/>
    <x v="8"/>
    <x v="10"/>
    <n v="0.29310344827586204"/>
    <x v="138"/>
    <x v="256"/>
    <x v="245"/>
    <n v="12779"/>
    <n v="0"/>
    <n v="0"/>
    <x v="0"/>
    <n v="1.0636757116697186"/>
    <n v="0.98671917226468997"/>
    <x v="0"/>
    <n v="12779"/>
    <n v="0"/>
    <n v="0"/>
    <n v="0"/>
    <x v="0"/>
    <n v="1.0636757116697186"/>
    <n v="0.98671917226468997"/>
    <x v="0"/>
    <n v="12779"/>
    <n v="0"/>
    <n v="0"/>
    <x v="0"/>
    <n v="1.0636757116697186"/>
    <n v="1.013459582126927"/>
    <x v="0"/>
    <n v="12779"/>
    <n v="0"/>
    <n v="0"/>
    <x v="0"/>
    <n v="1.0636757116697186"/>
    <n v="1.013459582126927"/>
    <n v="1"/>
    <n v="12779"/>
    <n v="0"/>
    <n v="0"/>
    <x v="0"/>
    <n v="1.0636757116697186"/>
    <n v="1.013459582126927"/>
    <x v="0"/>
    <n v="12779"/>
    <n v="0"/>
    <n v="0"/>
    <x v="0"/>
    <n v="1.0636757116697186"/>
    <n v="1.013459582126927"/>
    <x v="0"/>
  </r>
  <r>
    <s v="train"/>
    <n v="861"/>
    <n v="6064"/>
    <n v="5243"/>
    <n v="5677"/>
    <n v="0"/>
    <n v="3"/>
    <x v="19"/>
    <x v="10"/>
    <n v="0.3"/>
    <x v="139"/>
    <x v="257"/>
    <x v="246"/>
    <n v="5677"/>
    <n v="0"/>
    <n v="0"/>
    <x v="0"/>
    <n v="1.0827770360480642"/>
    <n v="0.93618073878627972"/>
    <x v="0"/>
    <n v="5677"/>
    <n v="0"/>
    <n v="0"/>
    <n v="0"/>
    <x v="0"/>
    <n v="1.0827770360480642"/>
    <n v="0.93618073878627972"/>
    <x v="0"/>
    <n v="5677"/>
    <n v="0"/>
    <n v="0"/>
    <x v="0"/>
    <n v="1.0827770360480642"/>
    <n v="1.0681698079971815"/>
    <x v="0"/>
    <n v="5677"/>
    <n v="0"/>
    <n v="0"/>
    <x v="0"/>
    <n v="1.0827770360480642"/>
    <n v="1.0681698079971815"/>
    <n v="1"/>
    <n v="5677"/>
    <n v="0"/>
    <n v="0"/>
    <x v="0"/>
    <n v="1.0827770360480642"/>
    <n v="1.0681698079971815"/>
    <x v="0"/>
    <n v="5677"/>
    <n v="0"/>
    <n v="0"/>
    <x v="0"/>
    <n v="1.0827770360480642"/>
    <n v="1.0681698079971815"/>
    <x v="0"/>
  </r>
  <r>
    <s v="train"/>
    <n v="903"/>
    <n v="5217"/>
    <n v="4094"/>
    <n v="4788"/>
    <n v="0"/>
    <n v="3"/>
    <x v="19"/>
    <x v="11"/>
    <n v="0.3"/>
    <x v="139"/>
    <x v="258"/>
    <x v="247"/>
    <n v="4788"/>
    <n v="0"/>
    <n v="0"/>
    <x v="0"/>
    <n v="1.1695163654127991"/>
    <n v="0.91776883266244969"/>
    <x v="0"/>
    <n v="4788"/>
    <n v="0"/>
    <n v="0"/>
    <n v="0"/>
    <x v="0"/>
    <n v="1.1695163654127991"/>
    <n v="0.91776883266244969"/>
    <x v="0"/>
    <n v="4788"/>
    <n v="0"/>
    <n v="0"/>
    <x v="0"/>
    <n v="1.1695163654127991"/>
    <n v="1.0895989974937343"/>
    <x v="0"/>
    <n v="4788"/>
    <n v="0"/>
    <n v="0"/>
    <x v="0"/>
    <n v="1.1695163654127991"/>
    <n v="1.0895989974937343"/>
    <n v="1"/>
    <n v="4788"/>
    <n v="0"/>
    <n v="0"/>
    <x v="0"/>
    <n v="1.1695163654127991"/>
    <n v="1.0895989974937343"/>
    <x v="0"/>
    <n v="4788"/>
    <n v="0"/>
    <n v="0"/>
    <x v="0"/>
    <n v="1.1695163654127991"/>
    <n v="1.0895989974937343"/>
    <x v="0"/>
  </r>
  <r>
    <s v="train"/>
    <n v="921"/>
    <n v="5327"/>
    <n v="4175"/>
    <n v="5035"/>
    <n v="0"/>
    <n v="3"/>
    <x v="19"/>
    <x v="11"/>
    <n v="0.3"/>
    <x v="139"/>
    <x v="259"/>
    <x v="248"/>
    <n v="5035"/>
    <n v="0"/>
    <n v="0"/>
    <x v="0"/>
    <n v="1.2059880239520957"/>
    <n v="0.94518490707715408"/>
    <x v="0"/>
    <n v="5035"/>
    <n v="0"/>
    <n v="0"/>
    <n v="0"/>
    <x v="0"/>
    <n v="1.2059880239520957"/>
    <n v="0.94518490707715408"/>
    <x v="0"/>
    <n v="5035"/>
    <n v="0"/>
    <n v="0"/>
    <x v="0"/>
    <n v="1.2059880239520957"/>
    <n v="1.0579940417080438"/>
    <x v="0"/>
    <n v="5035"/>
    <n v="0"/>
    <n v="0"/>
    <x v="0"/>
    <n v="1.2059880239520957"/>
    <n v="1.0579940417080438"/>
    <n v="1"/>
    <n v="5035"/>
    <n v="0"/>
    <n v="0"/>
    <x v="0"/>
    <n v="1.2059880239520957"/>
    <n v="1.0579940417080438"/>
    <x v="0"/>
    <n v="5035"/>
    <n v="0"/>
    <n v="0"/>
    <x v="0"/>
    <n v="1.2059880239520957"/>
    <n v="1.0579940417080438"/>
    <x v="0"/>
  </r>
  <r>
    <s v="train"/>
    <n v="922"/>
    <n v="7078"/>
    <n v="6029"/>
    <n v="6458"/>
    <n v="0"/>
    <n v="10"/>
    <x v="47"/>
    <x v="11"/>
    <n v="0.30303030303030304"/>
    <x v="139"/>
    <x v="260"/>
    <x v="249"/>
    <n v="6458"/>
    <n v="0"/>
    <n v="0"/>
    <x v="0"/>
    <n v="1.0711560789517334"/>
    <n v="0.912404634077423"/>
    <x v="0"/>
    <n v="6458"/>
    <n v="0"/>
    <n v="0"/>
    <n v="0"/>
    <x v="0"/>
    <n v="1.0711560789517334"/>
    <n v="0.912404634077423"/>
    <x v="0"/>
    <n v="6458"/>
    <n v="0"/>
    <n v="0"/>
    <x v="0"/>
    <n v="1.0711560789517334"/>
    <n v="1.0960049550944564"/>
    <x v="0"/>
    <n v="6458"/>
    <n v="0"/>
    <n v="0"/>
    <x v="0"/>
    <n v="1.0711560789517334"/>
    <n v="1.0960049550944564"/>
    <n v="1"/>
    <n v="6458"/>
    <n v="0"/>
    <n v="0"/>
    <x v="0"/>
    <n v="1.0711560789517334"/>
    <n v="1.0960049550944564"/>
    <x v="0"/>
    <n v="6458"/>
    <n v="0"/>
    <n v="0"/>
    <x v="0"/>
    <n v="1.0711560789517334"/>
    <n v="1.0960049550944564"/>
    <x v="0"/>
  </r>
  <r>
    <s v="train"/>
    <n v="868"/>
    <n v="6628"/>
    <n v="5792"/>
    <n v="6628"/>
    <n v="1"/>
    <n v="4"/>
    <x v="21"/>
    <x v="10"/>
    <n v="0.30769230769230771"/>
    <x v="139"/>
    <x v="261"/>
    <x v="0"/>
    <n v="6628"/>
    <n v="0"/>
    <n v="0"/>
    <x v="0"/>
    <n v="1.1443370165745856"/>
    <n v="1"/>
    <x v="0"/>
    <n v="6628"/>
    <n v="0"/>
    <n v="0"/>
    <n v="0"/>
    <x v="0"/>
    <n v="1.1443370165745856"/>
    <n v="1"/>
    <x v="0"/>
    <n v="6628"/>
    <n v="0"/>
    <n v="0"/>
    <x v="0"/>
    <n v="1.1443370165745856"/>
    <n v="1"/>
    <x v="0"/>
    <n v="6628"/>
    <n v="0"/>
    <n v="0"/>
    <x v="0"/>
    <n v="1.1443370165745856"/>
    <n v="1"/>
    <n v="1"/>
    <n v="6628"/>
    <n v="0"/>
    <n v="0"/>
    <x v="0"/>
    <n v="1.1443370165745856"/>
    <n v="1"/>
    <x v="0"/>
    <n v="6628"/>
    <n v="0"/>
    <n v="0"/>
    <x v="0"/>
    <n v="1.1443370165745856"/>
    <n v="1"/>
    <x v="0"/>
  </r>
  <r>
    <s v="train"/>
    <n v="809"/>
    <n v="5602"/>
    <n v="5377"/>
    <n v="5602"/>
    <n v="1"/>
    <n v="13"/>
    <x v="10"/>
    <x v="19"/>
    <n v="0.30952380952380953"/>
    <x v="139"/>
    <x v="262"/>
    <x v="0"/>
    <n v="5602"/>
    <n v="0"/>
    <n v="0"/>
    <x v="0"/>
    <n v="1.0418448949228194"/>
    <n v="1"/>
    <x v="0"/>
    <n v="5602"/>
    <n v="0"/>
    <n v="0"/>
    <n v="0"/>
    <x v="0"/>
    <n v="1.0418448949228194"/>
    <n v="1"/>
    <x v="0"/>
    <n v="5602"/>
    <n v="0"/>
    <n v="0"/>
    <x v="0"/>
    <n v="1.0418448949228194"/>
    <n v="1"/>
    <x v="0"/>
    <n v="5602"/>
    <n v="0"/>
    <n v="0"/>
    <x v="0"/>
    <n v="1.0418448949228194"/>
    <n v="1"/>
    <n v="1"/>
    <n v="5602"/>
    <n v="0"/>
    <n v="0"/>
    <x v="0"/>
    <n v="1.0418448949228194"/>
    <n v="1"/>
    <x v="0"/>
    <n v="5602"/>
    <n v="0"/>
    <n v="0"/>
    <x v="0"/>
    <n v="1.0418448949228194"/>
    <n v="1"/>
    <x v="0"/>
  </r>
  <r>
    <s v="train"/>
    <n v="851"/>
    <n v="8733"/>
    <n v="7574"/>
    <n v="8685"/>
    <n v="0"/>
    <n v="7"/>
    <x v="13"/>
    <x v="10"/>
    <n v="0.31818181818181818"/>
    <x v="139"/>
    <x v="263"/>
    <x v="250"/>
    <n v="8685"/>
    <n v="0"/>
    <n v="0"/>
    <x v="0"/>
    <n v="1.1466860311592288"/>
    <n v="0.99450360700790108"/>
    <x v="0"/>
    <n v="8685"/>
    <n v="0"/>
    <n v="0"/>
    <n v="0"/>
    <x v="0"/>
    <n v="1.1466860311592288"/>
    <n v="0.99450360700790108"/>
    <x v="0"/>
    <n v="8685"/>
    <n v="0"/>
    <n v="0"/>
    <x v="0"/>
    <n v="1.1466860311592288"/>
    <n v="1.0055267702936097"/>
    <x v="0"/>
    <n v="8685"/>
    <n v="0"/>
    <n v="0"/>
    <x v="0"/>
    <n v="1.1466860311592288"/>
    <n v="1.0055267702936097"/>
    <n v="1"/>
    <n v="8685"/>
    <n v="0"/>
    <n v="0"/>
    <x v="0"/>
    <n v="1.1466860311592288"/>
    <n v="1.0055267702936097"/>
    <x v="0"/>
    <n v="8685"/>
    <n v="1"/>
    <n v="4.5454545454545456E-2"/>
    <x v="55"/>
    <n v="1.1466860311592288"/>
    <n v="1.0055267702936097"/>
    <x v="0"/>
  </r>
  <r>
    <s v="train"/>
    <n v="858"/>
    <n v="9384"/>
    <n v="8566"/>
    <n v="9372"/>
    <n v="0"/>
    <n v="9"/>
    <x v="15"/>
    <x v="10"/>
    <n v="0.32142857142857145"/>
    <x v="139"/>
    <x v="264"/>
    <x v="251"/>
    <n v="9372"/>
    <n v="0"/>
    <n v="0"/>
    <x v="0"/>
    <n v="1.0940929255194958"/>
    <n v="0.99872122762148341"/>
    <x v="0"/>
    <n v="9372"/>
    <n v="0"/>
    <n v="0"/>
    <n v="0"/>
    <x v="0"/>
    <n v="1.0940929255194958"/>
    <n v="0.99872122762148341"/>
    <x v="0"/>
    <n v="9372"/>
    <n v="0"/>
    <n v="0"/>
    <x v="0"/>
    <n v="1.0940929255194958"/>
    <n v="1.0012804097311139"/>
    <x v="0"/>
    <n v="9372"/>
    <n v="0"/>
    <n v="0"/>
    <x v="0"/>
    <n v="1.0940929255194958"/>
    <n v="1.0012804097311139"/>
    <n v="1"/>
    <n v="9372"/>
    <n v="0"/>
    <n v="0"/>
    <x v="0"/>
    <n v="1.0940929255194958"/>
    <n v="1.0012804097311139"/>
    <x v="0"/>
    <n v="9372"/>
    <n v="0"/>
    <n v="0"/>
    <x v="0"/>
    <n v="1.0940929255194958"/>
    <n v="1.0012804097311139"/>
    <x v="0"/>
  </r>
  <r>
    <s v="test"/>
    <n v="882"/>
    <n v="9967"/>
    <n v="9182"/>
    <n v="9902"/>
    <n v="0"/>
    <n v="11"/>
    <x v="14"/>
    <x v="10"/>
    <n v="0.3235294117647059"/>
    <x v="139"/>
    <x v="265"/>
    <x v="252"/>
    <n v="9902"/>
    <n v="0"/>
    <n v="0"/>
    <x v="0"/>
    <n v="1.0784142888259638"/>
    <n v="0.99347847898063613"/>
    <x v="0"/>
    <n v="9902"/>
    <n v="0"/>
    <n v="0"/>
    <n v="0"/>
    <x v="0"/>
    <n v="1.0784142888259638"/>
    <n v="0.99347847898063613"/>
    <x v="0"/>
    <n v="9902"/>
    <n v="0"/>
    <n v="0"/>
    <x v="0"/>
    <n v="1.0784142888259638"/>
    <n v="1.0065643304382952"/>
    <x v="0"/>
    <n v="9902"/>
    <n v="0"/>
    <n v="0"/>
    <x v="0"/>
    <n v="1.0784142888259638"/>
    <n v="1.0065643304382952"/>
    <n v="1"/>
    <n v="9902"/>
    <n v="0"/>
    <n v="0"/>
    <x v="0"/>
    <n v="1.0784142888259638"/>
    <n v="1.0065643304382952"/>
    <x v="0"/>
    <n v="9902"/>
    <n v="0"/>
    <n v="0"/>
    <x v="0"/>
    <n v="1.0784142888259638"/>
    <n v="1.0065643304382952"/>
    <x v="0"/>
  </r>
  <r>
    <s v="test"/>
    <n v="885"/>
    <n v="10154"/>
    <n v="9364"/>
    <n v="10154"/>
    <n v="1"/>
    <n v="12"/>
    <x v="104"/>
    <x v="10"/>
    <n v="0.32432432432432434"/>
    <x v="139"/>
    <x v="266"/>
    <x v="0"/>
    <n v="10154"/>
    <n v="0"/>
    <n v="0"/>
    <x v="0"/>
    <n v="1.0843656557026911"/>
    <n v="1"/>
    <x v="0"/>
    <n v="10154"/>
    <n v="0"/>
    <n v="0"/>
    <n v="0"/>
    <x v="0"/>
    <n v="1.0843656557026911"/>
    <n v="1"/>
    <x v="0"/>
    <n v="10154"/>
    <n v="0"/>
    <n v="0"/>
    <x v="0"/>
    <n v="1.0843656557026911"/>
    <n v="1"/>
    <x v="0"/>
    <n v="10154"/>
    <n v="0"/>
    <n v="0"/>
    <x v="0"/>
    <n v="1.0843656557026911"/>
    <n v="1"/>
    <n v="1"/>
    <n v="10154"/>
    <n v="0"/>
    <n v="0"/>
    <x v="0"/>
    <n v="1.0843656557026911"/>
    <n v="1"/>
    <x v="0"/>
    <n v="10154"/>
    <n v="0"/>
    <n v="0"/>
    <x v="0"/>
    <n v="1.0843656557026911"/>
    <n v="1"/>
    <x v="0"/>
  </r>
  <r>
    <s v="train"/>
    <n v="846"/>
    <n v="11293"/>
    <n v="10282"/>
    <n v="11172"/>
    <n v="0"/>
    <n v="14"/>
    <x v="43"/>
    <x v="10"/>
    <n v="0.32558139534883723"/>
    <x v="139"/>
    <x v="267"/>
    <x v="253"/>
    <n v="11172"/>
    <n v="0"/>
    <n v="0"/>
    <x v="0"/>
    <n v="1.0865590352071581"/>
    <n v="0.98928539803418047"/>
    <x v="0"/>
    <n v="11172"/>
    <n v="0"/>
    <n v="0"/>
    <n v="0"/>
    <x v="0"/>
    <n v="1.0865590352071581"/>
    <n v="0.98928539803418047"/>
    <x v="0"/>
    <n v="11172"/>
    <n v="0"/>
    <n v="0"/>
    <x v="0"/>
    <n v="1.0865590352071581"/>
    <n v="1.0108306480486933"/>
    <x v="0"/>
    <n v="11172"/>
    <n v="0"/>
    <n v="0"/>
    <x v="0"/>
    <n v="1.0865590352071581"/>
    <n v="1.0108306480486933"/>
    <n v="1"/>
    <n v="11172"/>
    <n v="0"/>
    <n v="0"/>
    <x v="0"/>
    <n v="1.0865590352071581"/>
    <n v="1.0108306480486933"/>
    <x v="0"/>
    <n v="11172"/>
    <n v="0"/>
    <n v="0"/>
    <x v="0"/>
    <n v="1.0865590352071581"/>
    <n v="1.0108306480486933"/>
    <x v="0"/>
  </r>
  <r>
    <s v="train"/>
    <n v="459"/>
    <n v="9270"/>
    <n v="2738"/>
    <n v="8890"/>
    <n v="0"/>
    <n v="31"/>
    <x v="82"/>
    <x v="5"/>
    <n v="0.32631578947368423"/>
    <x v="139"/>
    <x v="268"/>
    <x v="254"/>
    <n v="8890"/>
    <n v="0"/>
    <n v="0"/>
    <x v="0"/>
    <n v="3.2468955441928413"/>
    <n v="0.95900755124056092"/>
    <x v="0"/>
    <n v="8890"/>
    <n v="0"/>
    <n v="0"/>
    <n v="0"/>
    <x v="0"/>
    <n v="3.2468955441928413"/>
    <n v="0.95900755124056092"/>
    <x v="0"/>
    <n v="8890"/>
    <n v="0"/>
    <n v="0"/>
    <x v="0"/>
    <n v="3.2468955441928413"/>
    <n v="1.0427446569178853"/>
    <x v="0"/>
    <n v="8890"/>
    <n v="0"/>
    <n v="0"/>
    <x v="0"/>
    <n v="3.2468955441928413"/>
    <n v="1.0427446569178853"/>
    <n v="1"/>
    <n v="8890"/>
    <n v="0"/>
    <n v="0"/>
    <x v="0"/>
    <n v="3.2468955441928413"/>
    <n v="1.0427446569178853"/>
    <x v="0"/>
    <n v="8890"/>
    <n v="0"/>
    <n v="0"/>
    <x v="0"/>
    <n v="3.2468955441928413"/>
    <n v="1.0427446569178853"/>
    <x v="0"/>
  </r>
  <r>
    <s v="train"/>
    <n v="866"/>
    <n v="13384"/>
    <n v="12310"/>
    <n v="13241.5"/>
    <n v="0"/>
    <n v="20"/>
    <x v="44"/>
    <x v="10"/>
    <n v="0.32786885245901637"/>
    <x v="139"/>
    <x v="269"/>
    <x v="255"/>
    <n v="13241.5"/>
    <n v="0"/>
    <n v="0"/>
    <x v="0"/>
    <n v="1.0756701868399674"/>
    <n v="0.98935295875672447"/>
    <x v="0"/>
    <n v="13241.5"/>
    <n v="0"/>
    <n v="0"/>
    <n v="0"/>
    <x v="0"/>
    <n v="1.0756701868399674"/>
    <n v="0.98935295875672447"/>
    <x v="0"/>
    <n v="13241.5"/>
    <n v="0"/>
    <n v="0"/>
    <x v="0"/>
    <n v="1.0756701868399674"/>
    <n v="1.0107616206623116"/>
    <x v="0"/>
    <n v="13241.5"/>
    <n v="0"/>
    <n v="0"/>
    <x v="0"/>
    <n v="1.0756701868399674"/>
    <n v="1.0107616206623116"/>
    <n v="1"/>
    <n v="13241.5"/>
    <n v="0"/>
    <n v="0"/>
    <x v="0"/>
    <n v="1.0756701868399674"/>
    <n v="1.0107616206623116"/>
    <x v="0"/>
    <n v="13241.5"/>
    <n v="0"/>
    <n v="0"/>
    <x v="0"/>
    <n v="1.0756701868399674"/>
    <n v="1.0107616206623116"/>
    <x v="0"/>
  </r>
  <r>
    <s v="train"/>
    <n v="448"/>
    <n v="8397"/>
    <n v="2773"/>
    <n v="7682"/>
    <n v="0"/>
    <n v="21"/>
    <x v="49"/>
    <x v="5"/>
    <n v="0.33333333333333331"/>
    <x v="139"/>
    <x v="270"/>
    <x v="256"/>
    <n v="7682"/>
    <n v="0"/>
    <n v="0"/>
    <x v="0"/>
    <n v="2.7702848900108186"/>
    <n v="0.91485054186018822"/>
    <x v="0"/>
    <n v="7682"/>
    <n v="0"/>
    <n v="0"/>
    <n v="0"/>
    <x v="0"/>
    <n v="2.7702848900108186"/>
    <n v="0.91485054186018822"/>
    <x v="0"/>
    <n v="7682"/>
    <n v="0"/>
    <n v="0"/>
    <x v="0"/>
    <n v="2.7702848900108186"/>
    <n v="1.0930747201249675"/>
    <x v="0"/>
    <n v="7682"/>
    <n v="0"/>
    <n v="0"/>
    <x v="0"/>
    <n v="2.7702848900108186"/>
    <n v="1.0930747201249675"/>
    <n v="1"/>
    <n v="7682"/>
    <n v="0"/>
    <n v="0"/>
    <x v="0"/>
    <n v="2.7702848900108186"/>
    <n v="1.0930747201249675"/>
    <x v="0"/>
    <n v="7682"/>
    <n v="0"/>
    <n v="0"/>
    <x v="0"/>
    <n v="2.7702848900108186"/>
    <n v="1.0930747201249675"/>
    <x v="0"/>
  </r>
  <r>
    <s v="train"/>
    <n v="464"/>
    <n v="6593"/>
    <n v="2206"/>
    <n v="6363"/>
    <n v="0"/>
    <n v="13"/>
    <x v="63"/>
    <x v="5"/>
    <n v="0.33333333333333331"/>
    <x v="139"/>
    <x v="271"/>
    <x v="257"/>
    <n v="6363"/>
    <n v="0"/>
    <n v="0"/>
    <x v="0"/>
    <n v="2.884406165004533"/>
    <n v="0.96511451539511606"/>
    <x v="0"/>
    <n v="6363"/>
    <n v="0"/>
    <n v="0"/>
    <n v="0"/>
    <x v="0"/>
    <n v="2.884406165004533"/>
    <n v="0.96511451539511606"/>
    <x v="0"/>
    <n v="6363"/>
    <n v="0"/>
    <n v="0"/>
    <x v="0"/>
    <n v="2.884406165004533"/>
    <n v="1.0361464717900362"/>
    <x v="0"/>
    <n v="6363"/>
    <n v="0"/>
    <n v="0"/>
    <x v="0"/>
    <n v="2.884406165004533"/>
    <n v="1.0361464717900362"/>
    <n v="1"/>
    <n v="6363"/>
    <n v="0"/>
    <n v="0"/>
    <x v="0"/>
    <n v="2.884406165004533"/>
    <n v="1.0361464717900362"/>
    <x v="0"/>
    <n v="6363"/>
    <n v="0"/>
    <n v="0"/>
    <x v="0"/>
    <n v="2.884406165004533"/>
    <n v="1.0361464717900362"/>
    <x v="0"/>
  </r>
  <r>
    <s v="train"/>
    <n v="469"/>
    <n v="8655"/>
    <n v="3198"/>
    <n v="8547"/>
    <n v="0"/>
    <n v="23"/>
    <x v="80"/>
    <x v="5"/>
    <n v="0.33333333333333331"/>
    <x v="139"/>
    <x v="272"/>
    <x v="258"/>
    <n v="8547"/>
    <n v="0"/>
    <n v="0"/>
    <x v="0"/>
    <n v="2.6726078799249531"/>
    <n v="0.98752166377816286"/>
    <x v="0"/>
    <n v="8547"/>
    <n v="0"/>
    <n v="0"/>
    <n v="0"/>
    <x v="0"/>
    <n v="2.6726078799249531"/>
    <n v="0.98752166377816286"/>
    <x v="0"/>
    <n v="8547"/>
    <n v="0"/>
    <n v="0"/>
    <x v="0"/>
    <n v="2.6726078799249531"/>
    <n v="1.0126360126360126"/>
    <x v="0"/>
    <n v="8547"/>
    <n v="0"/>
    <n v="0"/>
    <x v="0"/>
    <n v="2.6726078799249531"/>
    <n v="1.0126360126360126"/>
    <n v="1"/>
    <n v="8547"/>
    <n v="0"/>
    <n v="0"/>
    <x v="0"/>
    <n v="2.6726078799249531"/>
    <n v="1.0126360126360126"/>
    <x v="0"/>
    <n v="8547"/>
    <n v="0"/>
    <n v="0"/>
    <x v="0"/>
    <n v="2.6726078799249531"/>
    <n v="1.0126360126360126"/>
    <x v="0"/>
  </r>
  <r>
    <s v="train"/>
    <n v="471"/>
    <n v="9232"/>
    <n v="3164"/>
    <n v="8072"/>
    <n v="0"/>
    <n v="22"/>
    <x v="33"/>
    <x v="5"/>
    <n v="0.33333333333333331"/>
    <x v="139"/>
    <x v="273"/>
    <x v="259"/>
    <n v="8072"/>
    <n v="0"/>
    <n v="0"/>
    <x v="0"/>
    <n v="2.5512010113780024"/>
    <n v="0.8743500866551126"/>
    <x v="0"/>
    <n v="8072"/>
    <n v="0"/>
    <n v="0"/>
    <n v="0"/>
    <x v="0"/>
    <n v="2.5512010113780024"/>
    <n v="0.8743500866551126"/>
    <x v="0"/>
    <n v="8072"/>
    <n v="0"/>
    <n v="0"/>
    <x v="0"/>
    <n v="2.5512010113780024"/>
    <n v="1.1437066402378593"/>
    <x v="0"/>
    <n v="8072"/>
    <n v="0"/>
    <n v="0"/>
    <x v="0"/>
    <n v="2.5512010113780024"/>
    <n v="1.1437066402378593"/>
    <n v="1"/>
    <n v="8072"/>
    <n v="0"/>
    <n v="0"/>
    <x v="0"/>
    <n v="2.5512010113780024"/>
    <n v="1.1437066402378593"/>
    <x v="0"/>
    <n v="8072"/>
    <n v="0"/>
    <n v="0"/>
    <x v="0"/>
    <n v="2.5512010113780024"/>
    <n v="1.1437066402378593"/>
    <x v="0"/>
  </r>
  <r>
    <s v="train"/>
    <n v="477"/>
    <n v="9604"/>
    <n v="3657"/>
    <n v="8595"/>
    <n v="0"/>
    <n v="29"/>
    <x v="105"/>
    <x v="5"/>
    <n v="0.33333333333333331"/>
    <x v="139"/>
    <x v="274"/>
    <x v="260"/>
    <n v="8595"/>
    <n v="0"/>
    <n v="0"/>
    <x v="0"/>
    <n v="2.3502871205906479"/>
    <n v="0.89493960849645982"/>
    <x v="0"/>
    <n v="8595"/>
    <n v="0"/>
    <n v="0"/>
    <n v="0"/>
    <x v="0"/>
    <n v="2.3502871205906479"/>
    <n v="0.89493960849645982"/>
    <x v="0"/>
    <n v="8595"/>
    <n v="0"/>
    <n v="0"/>
    <x v="0"/>
    <n v="2.3502871205906479"/>
    <n v="1.1173938336242002"/>
    <x v="0"/>
    <n v="8595"/>
    <n v="0"/>
    <n v="0"/>
    <x v="0"/>
    <n v="2.3502871205906479"/>
    <n v="1.1173938336242002"/>
    <n v="1"/>
    <n v="8595"/>
    <n v="0"/>
    <n v="0"/>
    <x v="0"/>
    <n v="2.3502871205906479"/>
    <n v="1.1173938336242002"/>
    <x v="0"/>
    <n v="8595"/>
    <n v="0"/>
    <n v="0"/>
    <x v="0"/>
    <n v="2.3502871205906479"/>
    <n v="1.1173938336242002"/>
    <x v="0"/>
  </r>
  <r>
    <s v="train"/>
    <n v="478"/>
    <n v="6831"/>
    <n v="2644"/>
    <n v="6831"/>
    <n v="1"/>
    <n v="12"/>
    <x v="57"/>
    <x v="5"/>
    <n v="0.33333333333333331"/>
    <x v="139"/>
    <x v="275"/>
    <x v="0"/>
    <n v="6831"/>
    <n v="0"/>
    <n v="0"/>
    <x v="0"/>
    <n v="2.5835854765506809"/>
    <n v="1"/>
    <x v="0"/>
    <n v="6831"/>
    <n v="0"/>
    <n v="0"/>
    <n v="0"/>
    <x v="0"/>
    <n v="2.5835854765506809"/>
    <n v="1"/>
    <x v="0"/>
    <n v="6831"/>
    <n v="0"/>
    <n v="0"/>
    <x v="0"/>
    <n v="2.5835854765506809"/>
    <n v="1"/>
    <x v="0"/>
    <n v="6831"/>
    <n v="0"/>
    <n v="0"/>
    <x v="0"/>
    <n v="2.5835854765506809"/>
    <n v="1"/>
    <n v="1"/>
    <n v="6831"/>
    <n v="0"/>
    <n v="0"/>
    <x v="0"/>
    <n v="2.5835854765506809"/>
    <n v="1"/>
    <x v="0"/>
    <n v="6831"/>
    <n v="0"/>
    <n v="0"/>
    <x v="0"/>
    <n v="2.5835854765506809"/>
    <n v="1"/>
    <x v="0"/>
  </r>
  <r>
    <s v="train"/>
    <n v="749"/>
    <n v="6426"/>
    <n v="3074"/>
    <n v="4516"/>
    <n v="0"/>
    <n v="7"/>
    <x v="25"/>
    <x v="9"/>
    <n v="0.33333333333333331"/>
    <x v="139"/>
    <x v="276"/>
    <x v="261"/>
    <n v="4516"/>
    <n v="0"/>
    <n v="0"/>
    <x v="0"/>
    <n v="1.4690956408588158"/>
    <n v="0.70276999688764397"/>
    <x v="0"/>
    <n v="4516"/>
    <n v="0"/>
    <n v="0"/>
    <n v="0"/>
    <x v="0"/>
    <n v="1.4690956408588158"/>
    <n v="0.70276999688764397"/>
    <x v="0"/>
    <n v="4516"/>
    <n v="0"/>
    <n v="0"/>
    <x v="0"/>
    <n v="1.4690956408588158"/>
    <n v="1.4229406554472985"/>
    <x v="0"/>
    <n v="4516"/>
    <n v="0"/>
    <n v="0"/>
    <x v="0"/>
    <n v="1.4690956408588158"/>
    <n v="1.4229406554472985"/>
    <n v="1"/>
    <n v="4516"/>
    <n v="0"/>
    <n v="0"/>
    <x v="0"/>
    <n v="1.4690956408588158"/>
    <n v="1.4229406554472985"/>
    <x v="0"/>
    <n v="4516"/>
    <n v="0"/>
    <n v="0"/>
    <x v="0"/>
    <n v="1.4690956408588158"/>
    <n v="1.4229406554472985"/>
    <x v="0"/>
  </r>
  <r>
    <s v="train"/>
    <n v="810"/>
    <n v="5333"/>
    <n v="5056"/>
    <n v="5333"/>
    <n v="1"/>
    <n v="9"/>
    <x v="54"/>
    <x v="19"/>
    <n v="0.33333333333333331"/>
    <x v="139"/>
    <x v="277"/>
    <x v="0"/>
    <n v="5333"/>
    <n v="0"/>
    <n v="0"/>
    <x v="0"/>
    <n v="1.0547863924050633"/>
    <n v="1"/>
    <x v="0"/>
    <n v="5333"/>
    <n v="0"/>
    <n v="0"/>
    <n v="0"/>
    <x v="0"/>
    <n v="1.0547863924050633"/>
    <n v="1"/>
    <x v="0"/>
    <n v="5333"/>
    <n v="0"/>
    <n v="0"/>
    <x v="0"/>
    <n v="1.0547863924050633"/>
    <n v="1"/>
    <x v="0"/>
    <n v="5333"/>
    <n v="0"/>
    <n v="0"/>
    <x v="0"/>
    <n v="1.0547863924050633"/>
    <n v="1"/>
    <n v="1"/>
    <n v="5333"/>
    <n v="0"/>
    <n v="0"/>
    <x v="0"/>
    <n v="1.0547863924050633"/>
    <n v="1"/>
    <x v="0"/>
    <n v="5333"/>
    <n v="0"/>
    <n v="0"/>
    <x v="0"/>
    <n v="1.0547863924050633"/>
    <n v="1"/>
    <x v="0"/>
  </r>
  <r>
    <s v="test"/>
    <n v="832"/>
    <n v="4431"/>
    <n v="4004"/>
    <n v="4431"/>
    <n v="1"/>
    <n v="2"/>
    <x v="3"/>
    <x v="19"/>
    <n v="0.33333333333333331"/>
    <x v="139"/>
    <x v="278"/>
    <x v="0"/>
    <n v="4431"/>
    <n v="0"/>
    <n v="0"/>
    <x v="0"/>
    <n v="1.1066433566433567"/>
    <n v="1"/>
    <x v="0"/>
    <n v="4431"/>
    <n v="0"/>
    <n v="0"/>
    <n v="0"/>
    <x v="0"/>
    <n v="1.1066433566433567"/>
    <n v="1"/>
    <x v="0"/>
    <n v="4431"/>
    <n v="0"/>
    <n v="0"/>
    <x v="0"/>
    <n v="1.1066433566433567"/>
    <n v="1"/>
    <x v="0"/>
    <n v="4431"/>
    <n v="0"/>
    <n v="0"/>
    <x v="0"/>
    <n v="1.1066433566433567"/>
    <n v="1"/>
    <n v="1"/>
    <n v="4431"/>
    <n v="0"/>
    <n v="0"/>
    <x v="0"/>
    <n v="1.1066433566433567"/>
    <n v="1"/>
    <x v="0"/>
    <n v="4431"/>
    <n v="0"/>
    <n v="0"/>
    <x v="0"/>
    <n v="1.1066433566433567"/>
    <n v="1"/>
    <x v="0"/>
  </r>
  <r>
    <s v="train"/>
    <n v="963"/>
    <n v="7899"/>
    <n v="7657"/>
    <n v="7899"/>
    <n v="1"/>
    <n v="4"/>
    <x v="4"/>
    <x v="12"/>
    <n v="0.33333333333333331"/>
    <x v="139"/>
    <x v="279"/>
    <x v="0"/>
    <n v="7899"/>
    <n v="0"/>
    <n v="0"/>
    <x v="0"/>
    <n v="1.0316050672587176"/>
    <n v="1"/>
    <x v="0"/>
    <n v="7899"/>
    <n v="0"/>
    <n v="0"/>
    <n v="0"/>
    <x v="0"/>
    <n v="1.0316050672587176"/>
    <n v="1"/>
    <x v="0"/>
    <n v="7899"/>
    <n v="0"/>
    <n v="0"/>
    <x v="0"/>
    <n v="1.0316050672587176"/>
    <n v="1"/>
    <x v="0"/>
    <n v="7899"/>
    <n v="0"/>
    <n v="0"/>
    <x v="0"/>
    <n v="1.0316050672587176"/>
    <n v="1"/>
    <n v="1"/>
    <n v="7899"/>
    <n v="0"/>
    <n v="0"/>
    <x v="0"/>
    <n v="1.0316050672587176"/>
    <n v="1"/>
    <x v="0"/>
    <n v="7899"/>
    <n v="0"/>
    <n v="0"/>
    <x v="0"/>
    <n v="1.0316050672587176"/>
    <n v="1"/>
    <x v="0"/>
  </r>
  <r>
    <s v="train"/>
    <n v="473"/>
    <n v="8284"/>
    <n v="2865"/>
    <n v="8284"/>
    <n v="1"/>
    <n v="22"/>
    <x v="74"/>
    <x v="5"/>
    <n v="0.38596491228070173"/>
    <x v="139"/>
    <x v="280"/>
    <x v="0"/>
    <n v="8284"/>
    <n v="0"/>
    <n v="0"/>
    <x v="0"/>
    <n v="2.8914485165794068"/>
    <n v="1"/>
    <x v="0"/>
    <n v="8284"/>
    <n v="0"/>
    <n v="0"/>
    <n v="0"/>
    <x v="0"/>
    <n v="2.8914485165794068"/>
    <n v="1"/>
    <x v="0"/>
    <n v="8284"/>
    <n v="0"/>
    <n v="0"/>
    <x v="0"/>
    <n v="2.8914485165794068"/>
    <n v="1"/>
    <x v="0"/>
    <n v="8284"/>
    <n v="0"/>
    <n v="0"/>
    <x v="0"/>
    <n v="2.8914485165794068"/>
    <n v="1"/>
    <n v="1"/>
    <n v="8284"/>
    <n v="0"/>
    <n v="0"/>
    <x v="0"/>
    <n v="2.8914485165794068"/>
    <n v="1"/>
    <x v="0"/>
    <n v="8284"/>
    <n v="2"/>
    <n v="3.5087719298245612E-2"/>
    <x v="56"/>
    <n v="2.8914485165794068"/>
    <n v="1"/>
    <x v="0"/>
  </r>
  <r>
    <s v="test"/>
    <n v="496"/>
    <n v="8062"/>
    <n v="2609"/>
    <n v="8062"/>
    <n v="1"/>
    <n v="22"/>
    <x v="94"/>
    <x v="5"/>
    <n v="0.43137254901960786"/>
    <x v="139"/>
    <x v="281"/>
    <x v="0"/>
    <n v="8062"/>
    <n v="0"/>
    <n v="0"/>
    <x v="0"/>
    <n v="3.0900728248371023"/>
    <n v="1"/>
    <x v="0"/>
    <n v="8062"/>
    <n v="0"/>
    <n v="0"/>
    <n v="0"/>
    <x v="0"/>
    <n v="3.0900728248371023"/>
    <n v="1"/>
    <x v="0"/>
    <n v="8062"/>
    <n v="0"/>
    <n v="0"/>
    <x v="0"/>
    <n v="3.0900728248371023"/>
    <n v="1"/>
    <x v="0"/>
    <n v="8062"/>
    <n v="0"/>
    <n v="0"/>
    <x v="0"/>
    <n v="3.0900728248371023"/>
    <n v="1"/>
    <n v="1"/>
    <n v="8062"/>
    <n v="0"/>
    <n v="0"/>
    <x v="0"/>
    <n v="3.0900728248371023"/>
    <n v="1"/>
    <x v="0"/>
    <n v="8062"/>
    <n v="2"/>
    <n v="3.9215686274509803E-2"/>
    <x v="57"/>
    <n v="3.0900728248371023"/>
    <n v="1"/>
    <x v="0"/>
  </r>
  <r>
    <s v="test"/>
    <n v="390"/>
    <n v="13194"/>
    <n v="12167"/>
    <n v="12339"/>
    <n v="0"/>
    <n v="10"/>
    <x v="106"/>
    <x v="3"/>
    <n v="5.1546391752577317E-2"/>
    <x v="140"/>
    <x v="282"/>
    <x v="262"/>
    <n v="12339"/>
    <n v="1"/>
    <n v="5.1546391752577319E-3"/>
    <x v="1"/>
    <n v="1.0141365989972877"/>
    <n v="0.93519781718963169"/>
    <x v="0"/>
    <n v="12339"/>
    <n v="0"/>
    <n v="1"/>
    <n v="5.1546391752577319E-3"/>
    <x v="7"/>
    <n v="1.0141365989972877"/>
    <n v="0.93519781718963169"/>
    <x v="0"/>
    <n v="12339"/>
    <n v="1"/>
    <n v="5.1546391752577319E-3"/>
    <x v="7"/>
    <n v="1.0141365989972877"/>
    <n v="1.0692924872355944"/>
    <x v="0"/>
    <n v="12339"/>
    <n v="1"/>
    <n v="5.1546391752577319E-3"/>
    <x v="7"/>
    <n v="1.0141365989972877"/>
    <n v="1.0692924872355944"/>
    <n v="1"/>
    <n v="12339"/>
    <n v="2"/>
    <n v="1.0309278350515464E-2"/>
    <x v="1"/>
    <n v="1.0141365989972877"/>
    <n v="1.0692924872355944"/>
    <x v="0"/>
    <n v="12339"/>
    <n v="0"/>
    <n v="0"/>
    <x v="0"/>
    <n v="1.0141365989972877"/>
    <n v="1.0692924872355944"/>
    <x v="0"/>
  </r>
  <r>
    <s v="test"/>
    <n v="641"/>
    <n v="12873"/>
    <n v="12200.5"/>
    <n v="12649.5"/>
    <n v="0"/>
    <n v="22"/>
    <x v="107"/>
    <x v="7"/>
    <n v="0.1164021164021164"/>
    <x v="141"/>
    <x v="283"/>
    <x v="263"/>
    <n v="12649.5"/>
    <n v="1"/>
    <n v="5.2910052910052907E-3"/>
    <x v="2"/>
    <n v="1.0368017704192452"/>
    <n v="0.98263807970170125"/>
    <x v="0"/>
    <n v="12649.5"/>
    <n v="0"/>
    <n v="1"/>
    <n v="5.2910052910052907E-3"/>
    <x v="8"/>
    <n v="1.0368017704192452"/>
    <n v="0.98263807970170125"/>
    <x v="0"/>
    <n v="12649.5"/>
    <n v="1"/>
    <n v="5.2910052910052907E-3"/>
    <x v="8"/>
    <n v="1.0368017704192452"/>
    <n v="1.0176686825566228"/>
    <x v="0"/>
    <n v="12649.5"/>
    <n v="1"/>
    <n v="5.2910052910052907E-3"/>
    <x v="8"/>
    <n v="1.0368017704192452"/>
    <n v="1.0176686825566228"/>
    <n v="1"/>
    <n v="12649.5"/>
    <n v="2"/>
    <n v="1.0582010582010581E-2"/>
    <x v="2"/>
    <n v="1.0368017704192452"/>
    <n v="1.0176686825566228"/>
    <x v="0"/>
    <n v="12649.5"/>
    <n v="0"/>
    <n v="0"/>
    <x v="0"/>
    <n v="1.0368017704192452"/>
    <n v="1.0176686825566228"/>
    <x v="0"/>
  </r>
  <r>
    <s v="test"/>
    <n v="387"/>
    <n v="13041"/>
    <n v="11885.5"/>
    <n v="12136.5"/>
    <n v="0"/>
    <n v="13"/>
    <x v="108"/>
    <x v="3"/>
    <n v="7.4712643678160925E-2"/>
    <x v="142"/>
    <x v="284"/>
    <x v="264"/>
    <n v="12136.5"/>
    <n v="1"/>
    <n v="5.7471264367816091E-3"/>
    <x v="3"/>
    <n v="1.021118169197762"/>
    <n v="0.93064182194616973"/>
    <x v="0"/>
    <n v="12136.5"/>
    <n v="0"/>
    <n v="1"/>
    <n v="5.7471264367816091E-3"/>
    <x v="9"/>
    <n v="1.021118169197762"/>
    <n v="0.93064182194616973"/>
    <x v="0"/>
    <n v="12136.5"/>
    <n v="1"/>
    <n v="5.7471264367816091E-3"/>
    <x v="9"/>
    <n v="1.021118169197762"/>
    <n v="1.0745272525027809"/>
    <x v="0"/>
    <n v="12136.5"/>
    <n v="1"/>
    <n v="5.7471264367816091E-3"/>
    <x v="9"/>
    <n v="1.021118169197762"/>
    <n v="1.0745272525027809"/>
    <n v="1"/>
    <n v="12136.5"/>
    <n v="2"/>
    <n v="1.1494252873563218E-2"/>
    <x v="3"/>
    <n v="1.021118169197762"/>
    <n v="1.0745272525027809"/>
    <x v="0"/>
    <n v="12136.5"/>
    <n v="0"/>
    <n v="0"/>
    <x v="0"/>
    <n v="1.021118169197762"/>
    <n v="1.0745272525027809"/>
    <x v="0"/>
  </r>
  <r>
    <s v="train"/>
    <n v="622"/>
    <n v="14369"/>
    <n v="13889"/>
    <n v="14046.5"/>
    <n v="0"/>
    <n v="11"/>
    <x v="109"/>
    <x v="7"/>
    <n v="6.8750000000000006E-2"/>
    <x v="143"/>
    <x v="285"/>
    <x v="265"/>
    <n v="14046.5"/>
    <n v="1"/>
    <n v="6.2500000000000003E-3"/>
    <x v="4"/>
    <n v="1.0113399092807258"/>
    <n v="0.97755584939800966"/>
    <x v="0"/>
    <n v="14046.5"/>
    <n v="0"/>
    <n v="1"/>
    <n v="6.2500000000000003E-3"/>
    <x v="10"/>
    <n v="1.0113399092807258"/>
    <n v="0.97755584939800966"/>
    <x v="0"/>
    <n v="14046.5"/>
    <n v="1"/>
    <n v="6.2500000000000003E-3"/>
    <x v="10"/>
    <n v="1.0113399092807258"/>
    <n v="1.022959456092265"/>
    <x v="0"/>
    <n v="14046.5"/>
    <n v="1"/>
    <n v="6.2500000000000003E-3"/>
    <x v="10"/>
    <n v="1.0113399092807258"/>
    <n v="1.022959456092265"/>
    <n v="1"/>
    <n v="14046.5"/>
    <n v="2"/>
    <n v="1.2500000000000001E-2"/>
    <x v="4"/>
    <n v="1.0113399092807258"/>
    <n v="1.022959456092265"/>
    <x v="0"/>
    <n v="14046.5"/>
    <n v="0"/>
    <n v="0"/>
    <x v="0"/>
    <n v="1.0113399092807258"/>
    <n v="1.022959456092265"/>
    <x v="0"/>
  </r>
  <r>
    <s v="train"/>
    <n v="369"/>
    <n v="9264"/>
    <n v="8602.5"/>
    <n v="8788"/>
    <n v="0"/>
    <n v="9"/>
    <x v="110"/>
    <x v="3"/>
    <n v="6.9230769230769235E-2"/>
    <x v="144"/>
    <x v="286"/>
    <x v="266"/>
    <n v="8788"/>
    <n v="1"/>
    <n v="7.6923076923076927E-3"/>
    <x v="5"/>
    <n v="1.0215634989828539"/>
    <n v="0.94861830742659758"/>
    <x v="0"/>
    <n v="8788"/>
    <n v="0"/>
    <n v="2"/>
    <n v="1.5384615384615385E-2"/>
    <x v="11"/>
    <n v="1.0215634989828539"/>
    <n v="0.94861830742659758"/>
    <x v="0"/>
    <n v="8788"/>
    <n v="2"/>
    <n v="1.5384615384615385E-2"/>
    <x v="11"/>
    <n v="1.0215634989828539"/>
    <n v="1.0541647701411014"/>
    <x v="0"/>
    <n v="8788"/>
    <n v="2"/>
    <n v="1.5384615384615385E-2"/>
    <x v="11"/>
    <n v="1.0215634989828539"/>
    <n v="1.0541647701411014"/>
    <n v="1"/>
    <n v="8788"/>
    <n v="2"/>
    <n v="1.5384615384615385E-2"/>
    <x v="5"/>
    <n v="1.0215634989828539"/>
    <n v="1.0541647701411014"/>
    <x v="0"/>
    <n v="8788"/>
    <n v="1"/>
    <n v="7.6923076923076927E-3"/>
    <x v="58"/>
    <n v="1.0215634989828539"/>
    <n v="1.0541647701411014"/>
    <x v="0"/>
  </r>
  <r>
    <s v="train"/>
    <n v="628"/>
    <n v="13076"/>
    <n v="12608"/>
    <n v="12815.5"/>
    <n v="0"/>
    <n v="13"/>
    <x v="67"/>
    <x v="7"/>
    <n v="0.10317460317460317"/>
    <x v="145"/>
    <x v="287"/>
    <x v="267"/>
    <n v="12815.5"/>
    <n v="1"/>
    <n v="7.9365079365079361E-3"/>
    <x v="6"/>
    <n v="1.016457804568528"/>
    <n v="0.980078005506271"/>
    <x v="0"/>
    <n v="12815.5"/>
    <n v="0"/>
    <n v="1"/>
    <n v="7.9365079365079361E-3"/>
    <x v="12"/>
    <n v="1.016457804568528"/>
    <n v="0.980078005506271"/>
    <x v="0"/>
    <n v="12815.5"/>
    <n v="1"/>
    <n v="7.9365079365079361E-3"/>
    <x v="12"/>
    <n v="1.016457804568528"/>
    <n v="1.0203269478366042"/>
    <x v="0"/>
    <n v="12815.5"/>
    <n v="1"/>
    <n v="7.9365079365079361E-3"/>
    <x v="12"/>
    <n v="1.016457804568528"/>
    <n v="1.0203269478366042"/>
    <n v="1"/>
    <n v="12815.5"/>
    <n v="2"/>
    <n v="1.5873015873015872E-2"/>
    <x v="6"/>
    <n v="1.016457804568528"/>
    <n v="1.0203269478366042"/>
    <x v="0"/>
    <n v="12815.5"/>
    <n v="0"/>
    <n v="0"/>
    <x v="0"/>
    <n v="1.016457804568528"/>
    <n v="1.0203269478366042"/>
    <x v="0"/>
  </r>
  <r>
    <s v="train"/>
    <n v="367"/>
    <n v="9948"/>
    <n v="9406.5"/>
    <n v="9461"/>
    <n v="0"/>
    <n v="5"/>
    <x v="111"/>
    <x v="3"/>
    <n v="4.0322580645161289E-2"/>
    <x v="146"/>
    <x v="288"/>
    <x v="268"/>
    <n v="9461"/>
    <n v="1"/>
    <n v="8.0645161290322578E-3"/>
    <x v="7"/>
    <n v="1.0057938659437622"/>
    <n v="0.95104543626859672"/>
    <x v="0"/>
    <n v="9461"/>
    <n v="0"/>
    <n v="1"/>
    <n v="8.0645161290322578E-3"/>
    <x v="13"/>
    <n v="1.0057938659437622"/>
    <n v="0.95104543626859672"/>
    <x v="0"/>
    <n v="9461"/>
    <n v="1"/>
    <n v="8.0645161290322578E-3"/>
    <x v="13"/>
    <n v="1.0057938659437622"/>
    <n v="1.0514744741570659"/>
    <x v="0"/>
    <n v="9461"/>
    <n v="1"/>
    <n v="8.0645161290322578E-3"/>
    <x v="13"/>
    <n v="1.0057938659437622"/>
    <n v="1.0514744741570659"/>
    <n v="1"/>
    <n v="9461"/>
    <n v="2"/>
    <n v="1.6129032258064516E-2"/>
    <x v="7"/>
    <n v="1.0057938659437622"/>
    <n v="1.0514744741570659"/>
    <x v="0"/>
    <n v="9461"/>
    <n v="1"/>
    <n v="8.0645161290322578E-3"/>
    <x v="59"/>
    <n v="1.0057938659437622"/>
    <n v="1.0514744741570659"/>
    <x v="0"/>
  </r>
  <r>
    <s v="train"/>
    <n v="164"/>
    <n v="13637"/>
    <n v="11993"/>
    <n v="12545.5"/>
    <n v="0"/>
    <n v="28"/>
    <x v="95"/>
    <x v="0"/>
    <n v="0.23140495867768596"/>
    <x v="147"/>
    <x v="289"/>
    <x v="269"/>
    <n v="12545.5"/>
    <n v="1"/>
    <n v="8.2644628099173556E-3"/>
    <x v="8"/>
    <n v="1.0460685399816561"/>
    <n v="0.91996040184791372"/>
    <x v="0"/>
    <n v="12545.5"/>
    <n v="0"/>
    <n v="2"/>
    <n v="1.6528925619834711E-2"/>
    <x v="14"/>
    <n v="1.0460685399816561"/>
    <n v="0.91996040184791372"/>
    <x v="0"/>
    <n v="12545.5"/>
    <n v="2"/>
    <n v="1.6528925619834711E-2"/>
    <x v="14"/>
    <n v="1.0460685399816561"/>
    <n v="1.0870033079590291"/>
    <x v="0"/>
    <n v="12545.5"/>
    <n v="2"/>
    <n v="1.6528925619834711E-2"/>
    <x v="14"/>
    <n v="1.0460685399816561"/>
    <n v="1.0870033079590291"/>
    <n v="1"/>
    <n v="12545.5"/>
    <n v="2"/>
    <n v="1.6528925619834711E-2"/>
    <x v="8"/>
    <n v="1.0460685399816561"/>
    <n v="1.0870033079590291"/>
    <x v="0"/>
    <n v="12545.5"/>
    <n v="0"/>
    <n v="0"/>
    <x v="0"/>
    <n v="1.0460685399816561"/>
    <n v="1.0870033079590291"/>
    <x v="0"/>
  </r>
  <r>
    <s v="train"/>
    <n v="31"/>
    <n v="8155"/>
    <n v="7392"/>
    <n v="7992.5"/>
    <n v="0"/>
    <n v="21"/>
    <x v="91"/>
    <x v="15"/>
    <n v="0.18260869565217391"/>
    <x v="148"/>
    <x v="290"/>
    <x v="270"/>
    <n v="7992.5"/>
    <n v="1"/>
    <n v="8.6956521739130436E-3"/>
    <x v="9"/>
    <n v="1.0812364718614718"/>
    <n v="0.98007357449417531"/>
    <x v="0"/>
    <n v="7992.5"/>
    <n v="0"/>
    <n v="1"/>
    <n v="8.6956521739130436E-3"/>
    <x v="15"/>
    <n v="1.0812364718614718"/>
    <n v="0.98007357449417531"/>
    <x v="0"/>
    <n v="7992.5"/>
    <n v="1"/>
    <n v="8.6956521739130436E-3"/>
    <x v="15"/>
    <n v="1.0812364718614718"/>
    <n v="1.0203315608382859"/>
    <x v="0"/>
    <n v="7992.5"/>
    <n v="1"/>
    <n v="8.6956521739130436E-3"/>
    <x v="15"/>
    <n v="1.0812364718614718"/>
    <n v="1.0203315608382859"/>
    <n v="1"/>
    <n v="7992.5"/>
    <n v="2"/>
    <n v="1.7391304347826087E-2"/>
    <x v="9"/>
    <n v="1.0812364718614718"/>
    <n v="1.0203315608382859"/>
    <x v="0"/>
    <n v="7992.5"/>
    <n v="0"/>
    <n v="0"/>
    <x v="0"/>
    <n v="1.0812364718614718"/>
    <n v="1.0203315608382859"/>
    <x v="0"/>
  </r>
  <r>
    <s v="train"/>
    <n v="19"/>
    <n v="8133"/>
    <n v="7648.5"/>
    <n v="7916.5"/>
    <n v="0"/>
    <n v="14"/>
    <x v="75"/>
    <x v="15"/>
    <n v="0.12280701754385964"/>
    <x v="59"/>
    <x v="291"/>
    <x v="271"/>
    <n v="7916.5"/>
    <n v="1"/>
    <n v="8.771929824561403E-3"/>
    <x v="10"/>
    <n v="1.0350395502386089"/>
    <n v="0.97338005655969506"/>
    <x v="0"/>
    <n v="7916.5"/>
    <n v="0"/>
    <n v="1"/>
    <n v="8.771929824561403E-3"/>
    <x v="16"/>
    <n v="1.0350395502386089"/>
    <n v="0.97338005655969506"/>
    <x v="0"/>
    <n v="7916.5"/>
    <n v="1"/>
    <n v="8.771929824561403E-3"/>
    <x v="16"/>
    <n v="1.0350395502386089"/>
    <n v="1.0273479441672457"/>
    <x v="0"/>
    <n v="7916.5"/>
    <n v="1"/>
    <n v="8.771929824561403E-3"/>
    <x v="16"/>
    <n v="1.0350395502386089"/>
    <n v="1.0273479441672457"/>
    <n v="1"/>
    <n v="7916.5"/>
    <n v="2"/>
    <n v="1.7543859649122806E-2"/>
    <x v="10"/>
    <n v="1.0350395502386089"/>
    <n v="1.0273479441672457"/>
    <x v="0"/>
    <n v="7916.5"/>
    <n v="0"/>
    <n v="0"/>
    <x v="0"/>
    <n v="1.0350395502386089"/>
    <n v="1.0273479441672457"/>
    <x v="0"/>
  </r>
  <r>
    <s v="test"/>
    <n v="35"/>
    <n v="7923"/>
    <n v="7570.5"/>
    <n v="7864.5"/>
    <n v="0"/>
    <n v="15"/>
    <x v="112"/>
    <x v="15"/>
    <n v="0.13274336283185842"/>
    <x v="149"/>
    <x v="292"/>
    <x v="272"/>
    <n v="7864.5"/>
    <n v="1"/>
    <n v="8.8495575221238937E-3"/>
    <x v="11"/>
    <n v="1.0388349514563107"/>
    <n v="0.99261643316925408"/>
    <x v="0"/>
    <n v="7864.5"/>
    <n v="0"/>
    <n v="1"/>
    <n v="8.8495575221238937E-3"/>
    <x v="17"/>
    <n v="1.0388349514563107"/>
    <n v="0.99261643316925408"/>
    <x v="0"/>
    <n v="7864.5"/>
    <n v="1"/>
    <n v="8.8495575221238937E-3"/>
    <x v="17"/>
    <n v="1.0388349514563107"/>
    <n v="1.0074384894144575"/>
    <x v="0"/>
    <n v="7864.5"/>
    <n v="1"/>
    <n v="8.8495575221238937E-3"/>
    <x v="17"/>
    <n v="1.0388349514563107"/>
    <n v="1.0074384894144575"/>
    <n v="1"/>
    <n v="7864.5"/>
    <n v="2"/>
    <n v="1.7699115044247787E-2"/>
    <x v="11"/>
    <n v="1.0388349514563107"/>
    <n v="1.0074384894144575"/>
    <x v="0"/>
    <n v="7864.5"/>
    <n v="0"/>
    <n v="0"/>
    <x v="0"/>
    <n v="1.0388349514563107"/>
    <n v="1.0074384894144575"/>
    <x v="0"/>
  </r>
  <r>
    <s v="test"/>
    <n v="391"/>
    <n v="8158"/>
    <n v="7574"/>
    <n v="7741.5"/>
    <n v="0"/>
    <n v="6"/>
    <x v="113"/>
    <x v="3"/>
    <n v="5.4545454545454543E-2"/>
    <x v="150"/>
    <x v="293"/>
    <x v="273"/>
    <n v="7741.5"/>
    <n v="1"/>
    <n v="9.0909090909090905E-3"/>
    <x v="12"/>
    <n v="1.0221151307103249"/>
    <n v="0.9489458200539348"/>
    <x v="0"/>
    <n v="7741.5"/>
    <n v="0"/>
    <n v="1"/>
    <n v="9.0909090909090905E-3"/>
    <x v="18"/>
    <n v="1.0221151307103249"/>
    <n v="0.9489458200539348"/>
    <x v="0"/>
    <n v="7741.5"/>
    <n v="1"/>
    <n v="9.0909090909090905E-3"/>
    <x v="18"/>
    <n v="1.0221151307103249"/>
    <n v="1.0538009429697086"/>
    <x v="0"/>
    <n v="7741.5"/>
    <n v="1"/>
    <n v="9.0909090909090905E-3"/>
    <x v="18"/>
    <n v="1.0221151307103249"/>
    <n v="1.0538009429697086"/>
    <n v="1"/>
    <n v="7741.5"/>
    <n v="2"/>
    <n v="1.8181818181818181E-2"/>
    <x v="12"/>
    <n v="1.0221151307103249"/>
    <n v="1.0538009429697086"/>
    <x v="0"/>
    <n v="7741.5"/>
    <n v="1"/>
    <n v="9.0909090909090905E-3"/>
    <x v="60"/>
    <n v="1.0221151307103249"/>
    <n v="1.0538009429697086"/>
    <x v="0"/>
  </r>
  <r>
    <s v="train"/>
    <n v="4"/>
    <n v="8015"/>
    <n v="7262"/>
    <n v="7857.17"/>
    <n v="0"/>
    <n v="21"/>
    <x v="113"/>
    <x v="15"/>
    <n v="0.19090909090909092"/>
    <x v="151"/>
    <x v="294"/>
    <x v="274"/>
    <n v="7857.17"/>
    <n v="1"/>
    <n v="9.0909090909090905E-3"/>
    <x v="12"/>
    <n v="1.0819567612228036"/>
    <n v="0.98030817217716781"/>
    <x v="0"/>
    <n v="7857.17"/>
    <n v="0"/>
    <n v="1"/>
    <n v="9.0909090909090905E-3"/>
    <x v="18"/>
    <n v="1.0819567612228036"/>
    <n v="0.98030817217716781"/>
    <x v="0"/>
    <n v="7857.17"/>
    <n v="1"/>
    <n v="9.0909090909090905E-3"/>
    <x v="18"/>
    <n v="1.0819567612228036"/>
    <n v="1.0200873851526695"/>
    <x v="0"/>
    <n v="7857.17"/>
    <n v="1"/>
    <n v="9.0909090909090905E-3"/>
    <x v="18"/>
    <n v="1.0819567612228036"/>
    <n v="1.0200873851526695"/>
    <n v="1"/>
    <n v="7857.17"/>
    <n v="2"/>
    <n v="1.8181818181818181E-2"/>
    <x v="12"/>
    <n v="1.0819567612228036"/>
    <n v="1.0200873851526695"/>
    <x v="0"/>
    <n v="7857.17"/>
    <n v="0"/>
    <n v="0"/>
    <x v="0"/>
    <n v="1.0819567612228036"/>
    <n v="1.0200873851526695"/>
    <x v="0"/>
  </r>
  <r>
    <s v="test"/>
    <n v="384"/>
    <n v="9085"/>
    <n v="8341.5"/>
    <n v="8451.5"/>
    <n v="0"/>
    <n v="6"/>
    <x v="79"/>
    <x v="3"/>
    <n v="5.5555555555555552E-2"/>
    <x v="19"/>
    <x v="295"/>
    <x v="275"/>
    <n v="8451.5"/>
    <n v="1"/>
    <n v="9.2592592592592587E-3"/>
    <x v="13"/>
    <n v="1.0131870766648685"/>
    <n v="0.93026967528893778"/>
    <x v="0"/>
    <n v="8451.5"/>
    <n v="0"/>
    <n v="1"/>
    <n v="9.2592592592592587E-3"/>
    <x v="19"/>
    <n v="1.0131870766648685"/>
    <n v="0.93026967528893778"/>
    <x v="0"/>
    <n v="8451.5"/>
    <n v="1"/>
    <n v="9.2592592592592587E-3"/>
    <x v="19"/>
    <n v="1.0131870766648685"/>
    <n v="1.0749571082056439"/>
    <x v="0"/>
    <n v="8451.5"/>
    <n v="1"/>
    <n v="9.2592592592592587E-3"/>
    <x v="19"/>
    <n v="1.0131870766648685"/>
    <n v="1.0749571082056439"/>
    <n v="1"/>
    <n v="8451.5"/>
    <n v="2"/>
    <n v="1.8518518518518517E-2"/>
    <x v="13"/>
    <n v="1.0131870766648685"/>
    <n v="1.0749571082056439"/>
    <x v="0"/>
    <n v="8451.5"/>
    <n v="1"/>
    <n v="9.2592592592592587E-3"/>
    <x v="61"/>
    <n v="1.0131870766648685"/>
    <n v="1.0749571082056439"/>
    <x v="0"/>
  </r>
  <r>
    <s v="train"/>
    <n v="101"/>
    <n v="5877"/>
    <n v="5521"/>
    <n v="5694.5"/>
    <n v="0"/>
    <n v="13"/>
    <x v="92"/>
    <x v="21"/>
    <n v="0.12380952380952381"/>
    <x v="152"/>
    <x v="296"/>
    <x v="276"/>
    <n v="5694.5"/>
    <n v="1"/>
    <n v="9.5238095238095247E-3"/>
    <x v="14"/>
    <n v="1.0314254664010143"/>
    <n v="0.96894674153479665"/>
    <x v="0"/>
    <n v="5694.5"/>
    <n v="0"/>
    <n v="3"/>
    <n v="2.8571428571428571E-2"/>
    <x v="20"/>
    <n v="1.0314254664010143"/>
    <n v="0.96894674153479665"/>
    <x v="0"/>
    <n v="5694.5"/>
    <n v="3"/>
    <n v="2.8571428571428571E-2"/>
    <x v="20"/>
    <n v="1.0314254664010143"/>
    <n v="1.0320484678198261"/>
    <x v="0"/>
    <n v="5694.5"/>
    <n v="3"/>
    <n v="2.8571428571428571E-2"/>
    <x v="20"/>
    <n v="1.0314254664010143"/>
    <n v="1.0320484678198261"/>
    <n v="1"/>
    <n v="5694.5"/>
    <n v="2"/>
    <n v="1.9047619047619049E-2"/>
    <x v="14"/>
    <n v="1.0314254664010143"/>
    <n v="1.0320484678198261"/>
    <x v="0"/>
    <n v="5694.5"/>
    <n v="0"/>
    <n v="0"/>
    <x v="0"/>
    <n v="1.0314254664010143"/>
    <n v="1.0320484678198261"/>
    <x v="0"/>
  </r>
  <r>
    <s v="test"/>
    <n v="49"/>
    <n v="7724"/>
    <n v="7166.5"/>
    <n v="7501.5"/>
    <n v="0"/>
    <n v="16"/>
    <x v="114"/>
    <x v="15"/>
    <n v="0.1553398058252427"/>
    <x v="153"/>
    <x v="297"/>
    <x v="277"/>
    <n v="7501.5"/>
    <n v="1"/>
    <n v="9.7087378640776691E-3"/>
    <x v="15"/>
    <n v="1.0467452731458871"/>
    <n v="0.9711936820300362"/>
    <x v="0"/>
    <n v="7501.5"/>
    <n v="0"/>
    <n v="1"/>
    <n v="9.7087378640776691E-3"/>
    <x v="21"/>
    <n v="1.0467452731458871"/>
    <n v="0.9711936820300362"/>
    <x v="0"/>
    <n v="7501.5"/>
    <n v="1"/>
    <n v="9.7087378640776691E-3"/>
    <x v="21"/>
    <n v="1.0467452731458871"/>
    <n v="1.0296607345197628"/>
    <x v="0"/>
    <n v="7501.5"/>
    <n v="1"/>
    <n v="9.7087378640776691E-3"/>
    <x v="21"/>
    <n v="1.0467452731458871"/>
    <n v="1.0296607345197628"/>
    <n v="1"/>
    <n v="7501.5"/>
    <n v="2"/>
    <n v="1.9417475728155338E-2"/>
    <x v="15"/>
    <n v="1.0467452731458871"/>
    <n v="1.0296607345197628"/>
    <x v="0"/>
    <n v="7501.5"/>
    <n v="0"/>
    <n v="0"/>
    <x v="0"/>
    <n v="1.0467452731458871"/>
    <n v="1.0296607345197628"/>
    <x v="0"/>
  </r>
  <r>
    <s v="train"/>
    <n v="523"/>
    <n v="12359"/>
    <n v="11192"/>
    <n v="11453.83"/>
    <n v="0"/>
    <n v="12"/>
    <x v="115"/>
    <x v="6"/>
    <n v="0.11764705882352941"/>
    <x v="55"/>
    <x v="298"/>
    <x v="278"/>
    <n v="11453.83"/>
    <n v="1"/>
    <n v="9.8039215686274508E-3"/>
    <x v="16"/>
    <n v="1.0233943888491779"/>
    <n v="0.9267602556841168"/>
    <x v="0"/>
    <n v="11453.83"/>
    <n v="0"/>
    <n v="1"/>
    <n v="9.8039215686274508E-3"/>
    <x v="22"/>
    <n v="1.0233943888491779"/>
    <n v="0.9267602556841168"/>
    <x v="0"/>
    <n v="11453.83"/>
    <n v="1"/>
    <n v="9.8039215686274508E-3"/>
    <x v="22"/>
    <n v="1.0233943888491779"/>
    <n v="1.0790277138738744"/>
    <x v="0"/>
    <n v="11453.83"/>
    <n v="1"/>
    <n v="9.8039215686274508E-3"/>
    <x v="22"/>
    <n v="1.0233943888491779"/>
    <n v="1.0790277138738744"/>
    <n v="1"/>
    <n v="11453.83"/>
    <n v="2"/>
    <n v="1.9607843137254902E-2"/>
    <x v="16"/>
    <n v="1.0233943888491779"/>
    <n v="1.0790277138738744"/>
    <x v="0"/>
    <n v="11453.83"/>
    <n v="1"/>
    <n v="9.8039215686274508E-3"/>
    <x v="62"/>
    <n v="1.0233943888491779"/>
    <n v="1.0790277138738744"/>
    <x v="0"/>
  </r>
  <r>
    <s v="train"/>
    <n v="8"/>
    <n v="8003"/>
    <n v="7545.5"/>
    <n v="7898"/>
    <n v="0"/>
    <n v="13"/>
    <x v="115"/>
    <x v="15"/>
    <n v="0.12745098039215685"/>
    <x v="154"/>
    <x v="299"/>
    <x v="279"/>
    <n v="7898"/>
    <n v="1"/>
    <n v="9.8039215686274508E-3"/>
    <x v="16"/>
    <n v="1.0467165860446623"/>
    <n v="0.9868799200299887"/>
    <x v="0"/>
    <n v="7898"/>
    <n v="0"/>
    <n v="1"/>
    <n v="9.8039215686274508E-3"/>
    <x v="22"/>
    <n v="1.0467165860446623"/>
    <n v="0.9868799200299887"/>
    <x v="0"/>
    <n v="7898"/>
    <n v="1"/>
    <n v="9.8039215686274508E-3"/>
    <x v="22"/>
    <n v="1.0467165860446623"/>
    <n v="1.0132945049379589"/>
    <x v="0"/>
    <n v="7898"/>
    <n v="1"/>
    <n v="9.8039215686274508E-3"/>
    <x v="22"/>
    <n v="1.0467165860446623"/>
    <n v="1.0132945049379589"/>
    <n v="1"/>
    <n v="7898"/>
    <n v="2"/>
    <n v="1.9607843137254902E-2"/>
    <x v="16"/>
    <n v="1.0467165860446623"/>
    <n v="1.0132945049379589"/>
    <x v="0"/>
    <n v="7898"/>
    <n v="0"/>
    <n v="0"/>
    <x v="0"/>
    <n v="1.0467165860446623"/>
    <n v="1.0132945049379589"/>
    <x v="0"/>
  </r>
  <r>
    <s v="test"/>
    <n v="145"/>
    <n v="6139"/>
    <n v="5930"/>
    <n v="6018.5"/>
    <n v="0"/>
    <n v="13"/>
    <x v="116"/>
    <x v="21"/>
    <n v="0.13131313131313133"/>
    <x v="155"/>
    <x v="300"/>
    <x v="280"/>
    <n v="6018.5"/>
    <n v="1"/>
    <n v="1.0101010101010102E-2"/>
    <x v="17"/>
    <n v="1.0149241146711636"/>
    <n v="0.98037139599283274"/>
    <x v="0"/>
    <n v="6018.5"/>
    <n v="0"/>
    <n v="1"/>
    <n v="1.0101010101010102E-2"/>
    <x v="23"/>
    <n v="1.0149241146711636"/>
    <n v="0.98037139599283274"/>
    <x v="0"/>
    <n v="6018.5"/>
    <n v="1"/>
    <n v="1.0101010101010102E-2"/>
    <x v="23"/>
    <n v="1.0149241146711636"/>
    <n v="1.0200216000664617"/>
    <x v="0"/>
    <n v="6018.5"/>
    <n v="1"/>
    <n v="1.0101010101010102E-2"/>
    <x v="23"/>
    <n v="1.0149241146711636"/>
    <n v="1.0200216000664617"/>
    <n v="1"/>
    <n v="6018.5"/>
    <n v="2"/>
    <n v="2.0202020202020204E-2"/>
    <x v="17"/>
    <n v="1.0149241146711636"/>
    <n v="1.0200216000664617"/>
    <x v="0"/>
    <n v="6018.5"/>
    <n v="0"/>
    <n v="0"/>
    <x v="0"/>
    <n v="1.0149241146711636"/>
    <n v="1.0200216000664617"/>
    <x v="0"/>
  </r>
  <r>
    <s v="train"/>
    <n v="12"/>
    <n v="7436"/>
    <n v="6890"/>
    <n v="7261"/>
    <n v="0"/>
    <n v="18"/>
    <x v="116"/>
    <x v="15"/>
    <n v="0.18181818181818182"/>
    <x v="92"/>
    <x v="301"/>
    <x v="281"/>
    <n v="7261"/>
    <n v="1"/>
    <n v="1.0101010101010102E-2"/>
    <x v="17"/>
    <n v="1.0538461538461539"/>
    <n v="0.97646584185045726"/>
    <x v="0"/>
    <n v="7261"/>
    <n v="0"/>
    <n v="1"/>
    <n v="1.0101010101010102E-2"/>
    <x v="23"/>
    <n v="1.0538461538461539"/>
    <n v="0.97646584185045726"/>
    <x v="0"/>
    <n v="7261"/>
    <n v="1"/>
    <n v="1.0101010101010102E-2"/>
    <x v="23"/>
    <n v="1.0538461538461539"/>
    <n v="1.0241013634485607"/>
    <x v="0"/>
    <n v="7261"/>
    <n v="1"/>
    <n v="1.0101010101010102E-2"/>
    <x v="23"/>
    <n v="1.0538461538461539"/>
    <n v="1.0241013634485607"/>
    <n v="1"/>
    <n v="7261"/>
    <n v="2"/>
    <n v="2.0202020202020204E-2"/>
    <x v="17"/>
    <n v="1.0538461538461539"/>
    <n v="1.0241013634485607"/>
    <x v="0"/>
    <n v="7261"/>
    <n v="0"/>
    <n v="0"/>
    <x v="0"/>
    <n v="1.0538461538461539"/>
    <n v="1.0241013634485607"/>
    <x v="0"/>
  </r>
  <r>
    <s v="test"/>
    <n v="637"/>
    <n v="9998"/>
    <n v="8770.5"/>
    <n v="9250.5"/>
    <n v="0"/>
    <n v="20"/>
    <x v="116"/>
    <x v="7"/>
    <n v="0.20202020202020202"/>
    <x v="156"/>
    <x v="302"/>
    <x v="282"/>
    <n v="9250.5"/>
    <n v="1"/>
    <n v="1.0101010101010102E-2"/>
    <x v="17"/>
    <n v="1.0547289208140926"/>
    <n v="0.92523504700940185"/>
    <x v="0"/>
    <n v="9250.5"/>
    <n v="0"/>
    <n v="1"/>
    <n v="1.0101010101010102E-2"/>
    <x v="23"/>
    <n v="1.0547289208140926"/>
    <n v="0.92523504700940185"/>
    <x v="0"/>
    <n v="9250.5"/>
    <n v="1"/>
    <n v="1.0101010101010102E-2"/>
    <x v="23"/>
    <n v="1.0547289208140926"/>
    <n v="1.0808064428949786"/>
    <x v="0"/>
    <n v="9250.5"/>
    <n v="1"/>
    <n v="1.0101010101010102E-2"/>
    <x v="23"/>
    <n v="1.0547289208140926"/>
    <n v="1.0808064428949786"/>
    <n v="1"/>
    <n v="9250.5"/>
    <n v="2"/>
    <n v="2.0202020202020204E-2"/>
    <x v="17"/>
    <n v="1.0547289208140926"/>
    <n v="1.0808064428949786"/>
    <x v="0"/>
    <n v="9250.5"/>
    <n v="0"/>
    <n v="0"/>
    <x v="0"/>
    <n v="1.0547289208140926"/>
    <n v="1.0808064428949786"/>
    <x v="0"/>
  </r>
  <r>
    <s v="test"/>
    <n v="345"/>
    <n v="9167"/>
    <n v="8714.5"/>
    <n v="8832.5"/>
    <n v="0"/>
    <n v="5"/>
    <x v="117"/>
    <x v="2"/>
    <n v="5.1020408163265307E-2"/>
    <x v="157"/>
    <x v="303"/>
    <x v="283"/>
    <n v="8832.5"/>
    <n v="1"/>
    <n v="1.020408163265306E-2"/>
    <x v="18"/>
    <n v="1.0135406506397384"/>
    <n v="0.96351041780298896"/>
    <x v="0"/>
    <n v="8832.5"/>
    <n v="0"/>
    <n v="1"/>
    <n v="1.020408163265306E-2"/>
    <x v="24"/>
    <n v="1.0135406506397384"/>
    <n v="0.96351041780298896"/>
    <x v="0"/>
    <n v="8832.5"/>
    <n v="1"/>
    <n v="1.020408163265306E-2"/>
    <x v="24"/>
    <n v="1.0135406506397384"/>
    <n v="1.037871497311067"/>
    <x v="0"/>
    <n v="8832.5"/>
    <n v="1"/>
    <n v="1.020408163265306E-2"/>
    <x v="24"/>
    <n v="1.0135406506397384"/>
    <n v="1.037871497311067"/>
    <n v="1"/>
    <n v="8832.5"/>
    <n v="2"/>
    <n v="2.0408163265306121E-2"/>
    <x v="18"/>
    <n v="1.0135406506397384"/>
    <n v="1.037871497311067"/>
    <x v="0"/>
    <n v="8832.5"/>
    <n v="1"/>
    <n v="1.020408163265306E-2"/>
    <x v="63"/>
    <n v="1.0135406506397384"/>
    <n v="1.037871497311067"/>
    <x v="0"/>
  </r>
  <r>
    <s v="train"/>
    <n v="67"/>
    <n v="656"/>
    <n v="628"/>
    <n v="653"/>
    <n v="0"/>
    <n v="23"/>
    <x v="118"/>
    <x v="18"/>
    <n v="0.23711340206185566"/>
    <x v="158"/>
    <x v="304"/>
    <x v="284"/>
    <n v="653"/>
    <n v="1"/>
    <n v="1.0309278350515464E-2"/>
    <x v="19"/>
    <n v="1.0398089171974523"/>
    <n v="0.99542682926829273"/>
    <x v="0"/>
    <n v="653"/>
    <n v="0"/>
    <n v="3"/>
    <n v="3.0927835051546393E-2"/>
    <x v="25"/>
    <n v="1.0398089171974523"/>
    <n v="0.99542682926829273"/>
    <x v="0"/>
    <n v="653"/>
    <n v="3"/>
    <n v="3.0927835051546393E-2"/>
    <x v="25"/>
    <n v="1.0398089171974523"/>
    <n v="1.004594180704441"/>
    <x v="0"/>
    <n v="653"/>
    <n v="3"/>
    <n v="3.0927835051546393E-2"/>
    <x v="25"/>
    <n v="1.0398089171974523"/>
    <n v="1.004594180704441"/>
    <n v="1"/>
    <n v="653"/>
    <n v="2"/>
    <n v="2.0618556701030927E-2"/>
    <x v="19"/>
    <n v="1.0398089171974523"/>
    <n v="1.004594180704441"/>
    <x v="0"/>
    <n v="653"/>
    <n v="2"/>
    <n v="2.0618556701030927E-2"/>
    <x v="64"/>
    <n v="1.0398089171974523"/>
    <n v="1.004594180704441"/>
    <x v="0"/>
  </r>
  <r>
    <s v="train"/>
    <n v="624"/>
    <n v="13912"/>
    <n v="13271.5"/>
    <n v="13646"/>
    <n v="0"/>
    <n v="23"/>
    <x v="119"/>
    <x v="7"/>
    <n v="0.11979166666666667"/>
    <x v="159"/>
    <x v="305"/>
    <x v="285"/>
    <n v="13646"/>
    <n v="2"/>
    <n v="1.0416666666666666E-2"/>
    <x v="20"/>
    <n v="1.0282183626568211"/>
    <n v="0.980879815986199"/>
    <x v="0"/>
    <n v="13646"/>
    <n v="0"/>
    <n v="3"/>
    <n v="1.5625E-2"/>
    <x v="26"/>
    <n v="1.0282183626568211"/>
    <n v="0.980879815986199"/>
    <x v="0"/>
    <n v="13646"/>
    <n v="3"/>
    <n v="1.5625E-2"/>
    <x v="26"/>
    <n v="1.0282183626568211"/>
    <n v="1.0194928916898724"/>
    <x v="0"/>
    <n v="13646"/>
    <n v="3"/>
    <n v="1.5625E-2"/>
    <x v="26"/>
    <n v="1.0282183626568211"/>
    <n v="1.0194928916898724"/>
    <n v="1"/>
    <n v="13646"/>
    <n v="2"/>
    <n v="1.0416666666666666E-2"/>
    <x v="20"/>
    <n v="1.0282183626568211"/>
    <n v="1.0194928916898724"/>
    <x v="0"/>
    <n v="13646"/>
    <n v="0"/>
    <n v="0"/>
    <x v="0"/>
    <n v="1.0282183626568211"/>
    <n v="1.0194928916898724"/>
    <x v="0"/>
  </r>
  <r>
    <s v="train"/>
    <n v="17"/>
    <n v="7436"/>
    <n v="6767.5"/>
    <n v="7273"/>
    <n v="0"/>
    <n v="15"/>
    <x v="102"/>
    <x v="15"/>
    <n v="0.15625"/>
    <x v="78"/>
    <x v="306"/>
    <x v="286"/>
    <n v="7273"/>
    <n v="1"/>
    <n v="1.0416666666666666E-2"/>
    <x v="20"/>
    <n v="1.0746952345770224"/>
    <n v="0.97807961269499732"/>
    <x v="0"/>
    <n v="7273"/>
    <n v="0"/>
    <n v="1"/>
    <n v="1.0416666666666666E-2"/>
    <x v="27"/>
    <n v="1.0746952345770224"/>
    <n v="0.97807961269499732"/>
    <x v="0"/>
    <n v="7273"/>
    <n v="1"/>
    <n v="1.0416666666666666E-2"/>
    <x v="27"/>
    <n v="1.0746952345770224"/>
    <n v="1.0224116595627664"/>
    <x v="0"/>
    <n v="7273"/>
    <n v="1"/>
    <n v="1.0416666666666666E-2"/>
    <x v="27"/>
    <n v="1.0746952345770224"/>
    <n v="1.0224116595627664"/>
    <n v="1"/>
    <n v="7273"/>
    <n v="2"/>
    <n v="2.0833333333333332E-2"/>
    <x v="21"/>
    <n v="1.0746952345770224"/>
    <n v="1.0224116595627664"/>
    <x v="0"/>
    <n v="7273"/>
    <n v="0"/>
    <n v="0"/>
    <x v="0"/>
    <n v="1.0746952345770224"/>
    <n v="1.0224116595627664"/>
    <x v="0"/>
  </r>
  <r>
    <s v="train"/>
    <n v="768"/>
    <n v="6983"/>
    <n v="5687.5"/>
    <n v="6479.5"/>
    <n v="0"/>
    <n v="17"/>
    <x v="102"/>
    <x v="9"/>
    <n v="0.17708333333333334"/>
    <x v="160"/>
    <x v="307"/>
    <x v="287"/>
    <n v="6479.5"/>
    <n v="1"/>
    <n v="1.0416666666666666E-2"/>
    <x v="20"/>
    <n v="1.1392527472527472"/>
    <n v="0.92789631963339536"/>
    <x v="0"/>
    <n v="6479.5"/>
    <n v="0"/>
    <n v="1"/>
    <n v="1.0416666666666666E-2"/>
    <x v="27"/>
    <n v="1.1392527472527472"/>
    <n v="0.92789631963339536"/>
    <x v="0"/>
    <n v="6479.5"/>
    <n v="1"/>
    <n v="1.0416666666666666E-2"/>
    <x v="27"/>
    <n v="1.1392527472527472"/>
    <n v="1.077706613164596"/>
    <x v="0"/>
    <n v="6479.5"/>
    <n v="1"/>
    <n v="1.0416666666666666E-2"/>
    <x v="27"/>
    <n v="1.1392527472527472"/>
    <n v="1.077706613164596"/>
    <n v="1"/>
    <n v="6479.5"/>
    <n v="2"/>
    <n v="2.0833333333333332E-2"/>
    <x v="21"/>
    <n v="1.1392527472527472"/>
    <n v="1.077706613164596"/>
    <x v="0"/>
    <n v="6479.5"/>
    <n v="0"/>
    <n v="0"/>
    <x v="0"/>
    <n v="1.1392527472527472"/>
    <n v="1.077706613164596"/>
    <x v="0"/>
  </r>
  <r>
    <s v="test"/>
    <n v="46"/>
    <n v="7532"/>
    <n v="6890"/>
    <n v="7400.5"/>
    <n v="0"/>
    <n v="15"/>
    <x v="82"/>
    <x v="15"/>
    <n v="0.15789473684210525"/>
    <x v="161"/>
    <x v="308"/>
    <x v="288"/>
    <n v="7400.5"/>
    <n v="1"/>
    <n v="1.0526315789473684E-2"/>
    <x v="21"/>
    <n v="1.0740928882438316"/>
    <n v="0.98254115772703132"/>
    <x v="0"/>
    <n v="7400.5"/>
    <n v="0"/>
    <n v="1"/>
    <n v="1.0526315789473684E-2"/>
    <x v="3"/>
    <n v="1.0740928882438316"/>
    <n v="0.98254115772703132"/>
    <x v="0"/>
    <n v="7400.5"/>
    <n v="1"/>
    <n v="1.0526315789473684E-2"/>
    <x v="3"/>
    <n v="1.0740928882438316"/>
    <n v="1.0177690696574555"/>
    <x v="0"/>
    <n v="7400.5"/>
    <n v="1"/>
    <n v="1.0526315789473684E-2"/>
    <x v="3"/>
    <n v="1.0740928882438316"/>
    <n v="1.0177690696574555"/>
    <n v="1"/>
    <n v="7400.5"/>
    <n v="2"/>
    <n v="2.1052631578947368E-2"/>
    <x v="22"/>
    <n v="1.0740928882438316"/>
    <n v="1.0177690696574555"/>
    <x v="0"/>
    <n v="7400.5"/>
    <n v="0"/>
    <n v="0"/>
    <x v="0"/>
    <n v="1.0740928882438316"/>
    <n v="1.0177690696574555"/>
    <x v="0"/>
  </r>
  <r>
    <s v="train"/>
    <n v="647"/>
    <n v="11207"/>
    <n v="10321.5"/>
    <n v="10544.5"/>
    <n v="0"/>
    <n v="6"/>
    <x v="120"/>
    <x v="17"/>
    <n v="6.3829787234042548E-2"/>
    <x v="25"/>
    <x v="309"/>
    <x v="289"/>
    <n v="10544.5"/>
    <n v="1"/>
    <n v="1.0638297872340425E-2"/>
    <x v="22"/>
    <n v="1.0216053868139321"/>
    <n v="0.94088516106005171"/>
    <x v="0"/>
    <n v="10544.5"/>
    <n v="0"/>
    <n v="1"/>
    <n v="1.0638297872340425E-2"/>
    <x v="28"/>
    <n v="1.0216053868139321"/>
    <n v="0.94088516106005171"/>
    <x v="0"/>
    <n v="10544.5"/>
    <n v="1"/>
    <n v="1.0638297872340425E-2"/>
    <x v="28"/>
    <n v="1.0216053868139321"/>
    <n v="1.0628289629664753"/>
    <x v="0"/>
    <n v="10544.5"/>
    <n v="1"/>
    <n v="1.0638297872340425E-2"/>
    <x v="28"/>
    <n v="1.0216053868139321"/>
    <n v="1.0628289629664753"/>
    <n v="1"/>
    <n v="10544.5"/>
    <n v="2"/>
    <n v="2.1276595744680851E-2"/>
    <x v="23"/>
    <n v="1.0216053868139321"/>
    <n v="1.0628289629664753"/>
    <x v="0"/>
    <n v="10544.5"/>
    <n v="1"/>
    <n v="1.0638297872340425E-2"/>
    <x v="65"/>
    <n v="1.0216053868139321"/>
    <n v="1.0628289629664753"/>
    <x v="0"/>
  </r>
  <r>
    <s v="test"/>
    <n v="89"/>
    <n v="599"/>
    <n v="577.5"/>
    <n v="592"/>
    <n v="0"/>
    <n v="7"/>
    <x v="120"/>
    <x v="18"/>
    <n v="7.4468085106382975E-2"/>
    <x v="162"/>
    <x v="310"/>
    <x v="290"/>
    <n v="592"/>
    <n v="1"/>
    <n v="1.0638297872340425E-2"/>
    <x v="22"/>
    <n v="1.0251082251082251"/>
    <n v="0.98831385642737901"/>
    <x v="0"/>
    <n v="592"/>
    <n v="0"/>
    <n v="1"/>
    <n v="1.0638297872340425E-2"/>
    <x v="28"/>
    <n v="1.0251082251082251"/>
    <n v="0.98831385642737901"/>
    <x v="0"/>
    <n v="592"/>
    <n v="1"/>
    <n v="1.0638297872340425E-2"/>
    <x v="28"/>
    <n v="1.0251082251082251"/>
    <n v="1.0118243243243243"/>
    <x v="0"/>
    <n v="592"/>
    <n v="1"/>
    <n v="1.0638297872340425E-2"/>
    <x v="28"/>
    <n v="1.0251082251082251"/>
    <n v="1.0118243243243243"/>
    <n v="1"/>
    <n v="592"/>
    <n v="2"/>
    <n v="2.1276595744680851E-2"/>
    <x v="23"/>
    <n v="1.0251082251082251"/>
    <n v="1.0118243243243243"/>
    <x v="0"/>
    <n v="592"/>
    <n v="1"/>
    <n v="1.0638297872340425E-2"/>
    <x v="65"/>
    <n v="1.0251082251082251"/>
    <n v="1.0118243243243243"/>
    <x v="0"/>
  </r>
  <r>
    <s v="test"/>
    <n v="38"/>
    <n v="7569"/>
    <n v="7086.5"/>
    <n v="7409.5"/>
    <n v="0"/>
    <n v="15"/>
    <x v="100"/>
    <x v="15"/>
    <n v="0.16304347826086957"/>
    <x v="163"/>
    <x v="311"/>
    <x v="291"/>
    <n v="7409.5"/>
    <n v="1"/>
    <n v="1.0869565217391304E-2"/>
    <x v="23"/>
    <n v="1.0455796232272632"/>
    <n v="0.97892720306513414"/>
    <x v="0"/>
    <n v="7409.5"/>
    <n v="0"/>
    <n v="2"/>
    <n v="2.1739130434782608E-2"/>
    <x v="29"/>
    <n v="1.0455796232272632"/>
    <n v="0.97892720306513414"/>
    <x v="0"/>
    <n v="7409.5"/>
    <n v="2"/>
    <n v="2.1739130434782608E-2"/>
    <x v="29"/>
    <n v="1.0455796232272632"/>
    <n v="1.0215264187866928"/>
    <x v="0"/>
    <n v="7409.5"/>
    <n v="2"/>
    <n v="2.1739130434782608E-2"/>
    <x v="29"/>
    <n v="1.0455796232272632"/>
    <n v="1.0215264187866928"/>
    <n v="1"/>
    <n v="7409.5"/>
    <n v="2"/>
    <n v="2.1739130434782608E-2"/>
    <x v="24"/>
    <n v="1.0455796232272632"/>
    <n v="1.0215264187866928"/>
    <x v="0"/>
    <n v="7409.5"/>
    <n v="0"/>
    <n v="0"/>
    <x v="0"/>
    <n v="1.0455796232272632"/>
    <n v="1.0215264187866928"/>
    <x v="0"/>
  </r>
  <r>
    <s v="train"/>
    <n v="752"/>
    <n v="11275"/>
    <n v="10729"/>
    <n v="10921.5"/>
    <n v="0"/>
    <n v="10"/>
    <x v="86"/>
    <x v="9"/>
    <n v="0.10989010989010989"/>
    <x v="164"/>
    <x v="312"/>
    <x v="292"/>
    <n v="10921.5"/>
    <n v="1"/>
    <n v="1.098901098901099E-2"/>
    <x v="24"/>
    <n v="1.0179420262839034"/>
    <n v="0.96864745011086473"/>
    <x v="0"/>
    <n v="10921.5"/>
    <n v="0"/>
    <n v="2"/>
    <n v="2.197802197802198E-2"/>
    <x v="30"/>
    <n v="1.0179420262839034"/>
    <n v="0.96864745011086473"/>
    <x v="0"/>
    <n v="10921.5"/>
    <n v="2"/>
    <n v="2.197802197802198E-2"/>
    <x v="30"/>
    <n v="1.0179420262839034"/>
    <n v="1.0323673488073983"/>
    <x v="0"/>
    <n v="10921.5"/>
    <n v="2"/>
    <n v="2.197802197802198E-2"/>
    <x v="30"/>
    <n v="1.0179420262839034"/>
    <n v="1.0323673488073983"/>
    <n v="1"/>
    <n v="10921.5"/>
    <n v="2"/>
    <n v="2.197802197802198E-2"/>
    <x v="25"/>
    <n v="1.0179420262839034"/>
    <n v="1.0323673488073983"/>
    <x v="0"/>
    <n v="10921.5"/>
    <n v="1"/>
    <n v="1.098901098901099E-2"/>
    <x v="66"/>
    <n v="1.0179420262839034"/>
    <n v="1.0323673488073983"/>
    <x v="0"/>
  </r>
  <r>
    <s v="train"/>
    <n v="329"/>
    <n v="8837"/>
    <n v="8436.5"/>
    <n v="8536.5"/>
    <n v="0"/>
    <n v="6"/>
    <x v="121"/>
    <x v="2"/>
    <n v="6.6666666666666666E-2"/>
    <x v="29"/>
    <x v="313"/>
    <x v="293"/>
    <n v="8536.5"/>
    <n v="1"/>
    <n v="1.1111111111111112E-2"/>
    <x v="25"/>
    <n v="1.0118532566822735"/>
    <n v="0.96599524725585606"/>
    <x v="0"/>
    <n v="8536.5"/>
    <n v="0"/>
    <n v="1"/>
    <n v="1.1111111111111112E-2"/>
    <x v="31"/>
    <n v="1.0118532566822735"/>
    <n v="0.96599524725585606"/>
    <x v="0"/>
    <n v="8536.5"/>
    <n v="1"/>
    <n v="1.1111111111111112E-2"/>
    <x v="31"/>
    <n v="1.0118532566822735"/>
    <n v="1.0352017805892344"/>
    <x v="0"/>
    <n v="8536.5"/>
    <n v="1"/>
    <n v="1.1111111111111112E-2"/>
    <x v="31"/>
    <n v="1.0118532566822735"/>
    <n v="1.0352017805892344"/>
    <n v="1"/>
    <n v="8536.5"/>
    <n v="2"/>
    <n v="2.2222222222222223E-2"/>
    <x v="26"/>
    <n v="1.0118532566822735"/>
    <n v="1.0352017805892344"/>
    <x v="0"/>
    <n v="8536.5"/>
    <n v="1"/>
    <n v="1.1111111111111112E-2"/>
    <x v="67"/>
    <n v="1.0118532566822735"/>
    <n v="1.0352017805892344"/>
    <x v="0"/>
  </r>
  <r>
    <s v="train"/>
    <n v="133"/>
    <n v="5121"/>
    <n v="4790.5"/>
    <n v="4938"/>
    <n v="0"/>
    <n v="14"/>
    <x v="121"/>
    <x v="21"/>
    <n v="0.15555555555555556"/>
    <x v="165"/>
    <x v="314"/>
    <x v="294"/>
    <n v="4938"/>
    <n v="1"/>
    <n v="1.1111111111111112E-2"/>
    <x v="25"/>
    <n v="1.030790105416971"/>
    <n v="0.96426479203280613"/>
    <x v="0"/>
    <n v="4938"/>
    <n v="0"/>
    <n v="1"/>
    <n v="1.1111111111111112E-2"/>
    <x v="31"/>
    <n v="1.030790105416971"/>
    <n v="0.96426479203280613"/>
    <x v="0"/>
    <n v="4938"/>
    <n v="1"/>
    <n v="1.1111111111111112E-2"/>
    <x v="31"/>
    <n v="1.030790105416971"/>
    <n v="1.0370595382746051"/>
    <x v="0"/>
    <n v="4938"/>
    <n v="1"/>
    <n v="1.1111111111111112E-2"/>
    <x v="31"/>
    <n v="1.030790105416971"/>
    <n v="1.0370595382746051"/>
    <n v="1"/>
    <n v="4938"/>
    <n v="2"/>
    <n v="2.2222222222222223E-2"/>
    <x v="26"/>
    <n v="1.030790105416971"/>
    <n v="1.0370595382746051"/>
    <x v="0"/>
    <n v="4938"/>
    <n v="0"/>
    <n v="0"/>
    <x v="0"/>
    <n v="1.030790105416971"/>
    <n v="1.0370595382746051"/>
    <x v="0"/>
  </r>
  <r>
    <s v="train"/>
    <n v="820"/>
    <n v="9429"/>
    <n v="8096"/>
    <n v="9092"/>
    <n v="0"/>
    <n v="18"/>
    <x v="121"/>
    <x v="19"/>
    <n v="0.2"/>
    <x v="105"/>
    <x v="315"/>
    <x v="295"/>
    <n v="9092"/>
    <n v="1"/>
    <n v="1.1111111111111112E-2"/>
    <x v="25"/>
    <n v="1.1230237154150198"/>
    <n v="0.96425920033937851"/>
    <x v="0"/>
    <n v="9092"/>
    <n v="0"/>
    <n v="1"/>
    <n v="1.1111111111111112E-2"/>
    <x v="31"/>
    <n v="1.1230237154150198"/>
    <n v="0.96425920033937851"/>
    <x v="0"/>
    <n v="9092"/>
    <n v="1"/>
    <n v="1.1111111111111112E-2"/>
    <x v="31"/>
    <n v="1.1230237154150198"/>
    <n v="1.037065552133744"/>
    <x v="0"/>
    <n v="9092"/>
    <n v="1"/>
    <n v="1.1111111111111112E-2"/>
    <x v="31"/>
    <n v="1.1230237154150198"/>
    <n v="1.037065552133744"/>
    <n v="1"/>
    <n v="9092"/>
    <n v="2"/>
    <n v="2.2222222222222223E-2"/>
    <x v="26"/>
    <n v="1.1230237154150198"/>
    <n v="1.037065552133744"/>
    <x v="0"/>
    <n v="9092"/>
    <n v="1"/>
    <n v="1.1111111111111112E-2"/>
    <x v="67"/>
    <n v="1.1230237154150198"/>
    <n v="1.037065552133744"/>
    <x v="0"/>
  </r>
  <r>
    <s v="train"/>
    <n v="374"/>
    <n v="10058"/>
    <n v="8949.5"/>
    <n v="9197.5"/>
    <n v="0"/>
    <n v="17"/>
    <x v="62"/>
    <x v="3"/>
    <n v="9.6590909090909088E-2"/>
    <x v="44"/>
    <x v="316"/>
    <x v="296"/>
    <n v="9197.5"/>
    <n v="2"/>
    <n v="1.1363636363636364E-2"/>
    <x v="26"/>
    <n v="1.0277110453097937"/>
    <n v="0.91444621197057074"/>
    <x v="0"/>
    <n v="9197.5"/>
    <n v="0"/>
    <n v="3"/>
    <n v="1.7045454545454544E-2"/>
    <x v="32"/>
    <n v="1.0277110453097937"/>
    <n v="0.91444621197057074"/>
    <x v="0"/>
    <n v="9197.5"/>
    <n v="3"/>
    <n v="1.7045454545454544E-2"/>
    <x v="32"/>
    <n v="1.0277110453097937"/>
    <n v="1.0935580320739331"/>
    <x v="0"/>
    <n v="9197.5"/>
    <n v="3"/>
    <n v="1.7045454545454544E-2"/>
    <x v="32"/>
    <n v="1.0277110453097937"/>
    <n v="1.0935580320739331"/>
    <n v="1"/>
    <n v="9197.5"/>
    <n v="2"/>
    <n v="1.1363636363636364E-2"/>
    <x v="27"/>
    <n v="1.0277110453097937"/>
    <n v="1.0935580320739331"/>
    <x v="0"/>
    <n v="9197.5"/>
    <n v="0"/>
    <n v="0"/>
    <x v="0"/>
    <n v="1.0277110453097937"/>
    <n v="1.0935580320739331"/>
    <x v="0"/>
  </r>
  <r>
    <s v="train"/>
    <n v="528"/>
    <n v="11487"/>
    <n v="10763.5"/>
    <n v="11044.5"/>
    <n v="0"/>
    <n v="9"/>
    <x v="68"/>
    <x v="6"/>
    <n v="0.10227272727272728"/>
    <x v="166"/>
    <x v="317"/>
    <x v="297"/>
    <n v="11044.5"/>
    <n v="1"/>
    <n v="1.1363636363636364E-2"/>
    <x v="26"/>
    <n v="1.0261067496632137"/>
    <n v="0.96147819273961865"/>
    <x v="0"/>
    <n v="11044.5"/>
    <n v="0"/>
    <n v="1"/>
    <n v="1.1363636363636364E-2"/>
    <x v="33"/>
    <n v="1.0261067496632137"/>
    <n v="0.96147819273961865"/>
    <x v="0"/>
    <n v="11044.5"/>
    <n v="1"/>
    <n v="1.1363636363636364E-2"/>
    <x v="33"/>
    <n v="1.0261067496632137"/>
    <n v="1.0400651908189598"/>
    <x v="0"/>
    <n v="11044.5"/>
    <n v="1"/>
    <n v="1.1363636363636364E-2"/>
    <x v="33"/>
    <n v="1.0261067496632137"/>
    <n v="1.0400651908189598"/>
    <n v="1"/>
    <n v="11044.5"/>
    <n v="2"/>
    <n v="2.2727272727272728E-2"/>
    <x v="28"/>
    <n v="1.0261067496632137"/>
    <n v="1.0400651908189598"/>
    <x v="0"/>
    <n v="11044.5"/>
    <n v="1"/>
    <n v="1.1363636363636364E-2"/>
    <x v="27"/>
    <n v="1.0261067496632137"/>
    <n v="1.0400651908189598"/>
    <x v="0"/>
  </r>
  <r>
    <s v="train"/>
    <n v="32"/>
    <n v="7774"/>
    <n v="7235"/>
    <n v="7622"/>
    <n v="0"/>
    <n v="15"/>
    <x v="105"/>
    <x v="15"/>
    <n v="0.17241379310344829"/>
    <x v="167"/>
    <x v="318"/>
    <x v="298"/>
    <n v="7622"/>
    <n v="1"/>
    <n v="1.1494252873563218E-2"/>
    <x v="27"/>
    <n v="1.0534899792674499"/>
    <n v="0.98044764599948542"/>
    <x v="0"/>
    <n v="7622"/>
    <n v="0"/>
    <n v="1"/>
    <n v="1.1494252873563218E-2"/>
    <x v="34"/>
    <n v="1.0534899792674499"/>
    <n v="0.98044764599948542"/>
    <x v="0"/>
    <n v="7622"/>
    <n v="1"/>
    <n v="1.1494252873563218E-2"/>
    <x v="34"/>
    <n v="1.0534899792674499"/>
    <n v="1.0199422723694569"/>
    <x v="0"/>
    <n v="7622"/>
    <n v="1"/>
    <n v="1.1494252873563218E-2"/>
    <x v="34"/>
    <n v="1.0534899792674499"/>
    <n v="1.0199422723694569"/>
    <n v="1"/>
    <n v="7622"/>
    <n v="2"/>
    <n v="2.2988505747126436E-2"/>
    <x v="29"/>
    <n v="1.0534899792674499"/>
    <n v="1.0199422723694569"/>
    <x v="0"/>
    <n v="7622"/>
    <n v="0"/>
    <n v="0"/>
    <x v="0"/>
    <n v="1.0534899792674499"/>
    <n v="1.0199422723694569"/>
    <x v="0"/>
  </r>
  <r>
    <s v="train"/>
    <n v="325"/>
    <n v="8568"/>
    <n v="8315"/>
    <n v="8366.5"/>
    <n v="0"/>
    <n v="6"/>
    <x v="122"/>
    <x v="2"/>
    <n v="6.9767441860465115E-2"/>
    <x v="168"/>
    <x v="319"/>
    <x v="299"/>
    <n v="8366.5"/>
    <n v="1"/>
    <n v="1.1627906976744186E-2"/>
    <x v="28"/>
    <n v="1.0061936259771498"/>
    <n v="0.97648225957049484"/>
    <x v="0"/>
    <n v="8366.5"/>
    <n v="0"/>
    <n v="1"/>
    <n v="1.1627906976744186E-2"/>
    <x v="35"/>
    <n v="1.0061936259771498"/>
    <n v="0.97648225957049484"/>
    <x v="0"/>
    <n v="8366.5"/>
    <n v="1"/>
    <n v="1.1627906976744186E-2"/>
    <x v="35"/>
    <n v="1.0061936259771498"/>
    <n v="1.024084145102492"/>
    <x v="0"/>
    <n v="8366.5"/>
    <n v="1"/>
    <n v="1.1627906976744186E-2"/>
    <x v="35"/>
    <n v="1.0061936259771498"/>
    <n v="1.024084145102492"/>
    <n v="1"/>
    <n v="8366.5"/>
    <n v="2"/>
    <n v="2.3255813953488372E-2"/>
    <x v="30"/>
    <n v="1.0061936259771498"/>
    <n v="1.024084145102492"/>
    <x v="0"/>
    <n v="8366.5"/>
    <n v="2"/>
    <n v="2.3255813953488372E-2"/>
    <x v="39"/>
    <n v="1.0061936259771498"/>
    <n v="1.024084145102492"/>
    <x v="0"/>
  </r>
  <r>
    <s v="train"/>
    <n v="815"/>
    <n v="8669"/>
    <n v="7279"/>
    <n v="8276"/>
    <n v="0"/>
    <n v="17"/>
    <x v="70"/>
    <x v="19"/>
    <n v="0.2"/>
    <x v="105"/>
    <x v="320"/>
    <x v="300"/>
    <n v="8276"/>
    <n v="1"/>
    <n v="1.1764705882352941E-2"/>
    <x v="29"/>
    <n v="1.1369693639236158"/>
    <n v="0.95466605144768713"/>
    <x v="0"/>
    <n v="8276"/>
    <n v="0"/>
    <n v="1"/>
    <n v="1.1764705882352941E-2"/>
    <x v="4"/>
    <n v="1.1369693639236158"/>
    <n v="0.95466605144768713"/>
    <x v="0"/>
    <n v="8276"/>
    <n v="1"/>
    <n v="1.1764705882352941E-2"/>
    <x v="4"/>
    <n v="1.1369693639236158"/>
    <n v="1.0474867085548574"/>
    <x v="0"/>
    <n v="8276"/>
    <n v="1"/>
    <n v="1.1764705882352941E-2"/>
    <x v="4"/>
    <n v="1.1369693639236158"/>
    <n v="1.0474867085548574"/>
    <n v="1"/>
    <n v="8276"/>
    <n v="2"/>
    <n v="2.3529411764705882E-2"/>
    <x v="31"/>
    <n v="1.1369693639236158"/>
    <n v="1.0474867085548574"/>
    <x v="0"/>
    <n v="8276"/>
    <n v="0"/>
    <n v="0"/>
    <x v="0"/>
    <n v="1.1369693639236158"/>
    <n v="1.0474867085548574"/>
    <x v="0"/>
  </r>
  <r>
    <s v="test"/>
    <n v="645"/>
    <n v="12850"/>
    <n v="12515.5"/>
    <n v="12551"/>
    <n v="0"/>
    <n v="5"/>
    <x v="36"/>
    <x v="7"/>
    <n v="5.9523809523809521E-2"/>
    <x v="169"/>
    <x v="321"/>
    <x v="301"/>
    <n v="12551"/>
    <n v="1"/>
    <n v="1.1904761904761904E-2"/>
    <x v="30"/>
    <n v="1.0028364827613758"/>
    <n v="0.97673151750972764"/>
    <x v="0"/>
    <n v="12551"/>
    <n v="0"/>
    <n v="2"/>
    <n v="2.3809523809523808E-2"/>
    <x v="36"/>
    <n v="1.0028364827613758"/>
    <n v="0.97673151750972764"/>
    <x v="0"/>
    <n v="12551"/>
    <n v="2"/>
    <n v="2.3809523809523808E-2"/>
    <x v="36"/>
    <n v="1.0028364827613758"/>
    <n v="1.0238228029639072"/>
    <x v="0"/>
    <n v="12551"/>
    <n v="2"/>
    <n v="2.3809523809523808E-2"/>
    <x v="36"/>
    <n v="1.0028364827613758"/>
    <n v="1.0238228029639072"/>
    <n v="1"/>
    <n v="12551"/>
    <n v="2"/>
    <n v="2.3809523809523808E-2"/>
    <x v="32"/>
    <n v="1.0028364827613758"/>
    <n v="1.0238228029639072"/>
    <x v="0"/>
    <n v="12551"/>
    <n v="1"/>
    <n v="1.1904761904761904E-2"/>
    <x v="68"/>
    <n v="1.0028364827613758"/>
    <n v="1.0238228029639072"/>
    <x v="0"/>
  </r>
  <r>
    <s v="train"/>
    <n v="380"/>
    <n v="7313"/>
    <n v="6477.5"/>
    <n v="6615.5"/>
    <n v="0"/>
    <n v="8"/>
    <x v="36"/>
    <x v="3"/>
    <n v="9.5238095238095233E-2"/>
    <x v="43"/>
    <x v="322"/>
    <x v="302"/>
    <n v="6615.5"/>
    <n v="1"/>
    <n v="1.1904761904761904E-2"/>
    <x v="30"/>
    <n v="1.0213045156310305"/>
    <n v="0.90462190619444827"/>
    <x v="0"/>
    <n v="6615.5"/>
    <n v="0"/>
    <n v="2"/>
    <n v="2.3809523809523808E-2"/>
    <x v="36"/>
    <n v="1.0213045156310305"/>
    <n v="0.90462190619444827"/>
    <x v="0"/>
    <n v="6615.5"/>
    <n v="2"/>
    <n v="2.3809523809523808E-2"/>
    <x v="36"/>
    <n v="1.0213045156310305"/>
    <n v="1.1054342075428918"/>
    <x v="0"/>
    <n v="6615.5"/>
    <n v="2"/>
    <n v="2.3809523809523808E-2"/>
    <x v="36"/>
    <n v="1.0213045156310305"/>
    <n v="1.1054342075428918"/>
    <n v="1"/>
    <n v="6615.5"/>
    <n v="2"/>
    <n v="2.3809523809523808E-2"/>
    <x v="32"/>
    <n v="1.0213045156310305"/>
    <n v="1.1054342075428918"/>
    <x v="0"/>
    <n v="6615.5"/>
    <n v="1"/>
    <n v="1.1904761904761904E-2"/>
    <x v="68"/>
    <n v="1.0213045156310305"/>
    <n v="1.1054342075428918"/>
    <x v="0"/>
  </r>
  <r>
    <s v="train"/>
    <n v="773"/>
    <n v="10311"/>
    <n v="9535"/>
    <n v="9954"/>
    <n v="0"/>
    <n v="11"/>
    <x v="36"/>
    <x v="9"/>
    <n v="0.13095238095238096"/>
    <x v="170"/>
    <x v="323"/>
    <x v="303"/>
    <n v="9954"/>
    <n v="1"/>
    <n v="1.1904761904761904E-2"/>
    <x v="30"/>
    <n v="1.0439433665443105"/>
    <n v="0.96537678207739308"/>
    <x v="0"/>
    <n v="9954"/>
    <n v="0"/>
    <n v="1"/>
    <n v="1.1904761904761904E-2"/>
    <x v="37"/>
    <n v="1.0439433665443105"/>
    <n v="0.96537678207739308"/>
    <x v="0"/>
    <n v="9954"/>
    <n v="1"/>
    <n v="1.1904761904761904E-2"/>
    <x v="37"/>
    <n v="1.0439433665443105"/>
    <n v="1.0358649789029535"/>
    <x v="0"/>
    <n v="9954"/>
    <n v="1"/>
    <n v="1.1904761904761904E-2"/>
    <x v="37"/>
    <n v="1.0439433665443105"/>
    <n v="1.0358649789029535"/>
    <n v="1"/>
    <n v="9954"/>
    <n v="2"/>
    <n v="2.3809523809523808E-2"/>
    <x v="32"/>
    <n v="1.0439433665443105"/>
    <n v="1.0358649789029535"/>
    <x v="0"/>
    <n v="9954"/>
    <n v="0"/>
    <n v="0"/>
    <x v="0"/>
    <n v="1.0439433665443105"/>
    <n v="1.0358649789029535"/>
    <x v="0"/>
  </r>
  <r>
    <s v="test"/>
    <n v="781"/>
    <n v="11182"/>
    <n v="10090"/>
    <n v="10841.5"/>
    <n v="0"/>
    <n v="13"/>
    <x v="36"/>
    <x v="9"/>
    <n v="0.15476190476190477"/>
    <x v="171"/>
    <x v="324"/>
    <x v="304"/>
    <n v="10841.5"/>
    <n v="1"/>
    <n v="1.1904761904761904E-2"/>
    <x v="30"/>
    <n v="1.0744796828543113"/>
    <n v="0.96954927562153459"/>
    <x v="0"/>
    <n v="10841.5"/>
    <n v="0"/>
    <n v="1"/>
    <n v="1.1904761904761904E-2"/>
    <x v="37"/>
    <n v="1.0744796828543113"/>
    <n v="0.96954927562153459"/>
    <x v="0"/>
    <n v="10841.5"/>
    <n v="1"/>
    <n v="1.1904761904761904E-2"/>
    <x v="37"/>
    <n v="1.0744796828543113"/>
    <n v="1.0314070931144215"/>
    <x v="0"/>
    <n v="10841.5"/>
    <n v="1"/>
    <n v="1.1904761904761904E-2"/>
    <x v="37"/>
    <n v="1.0744796828543113"/>
    <n v="1.0314070931144215"/>
    <n v="1"/>
    <n v="10841.5"/>
    <n v="2"/>
    <n v="2.3809523809523808E-2"/>
    <x v="32"/>
    <n v="1.0744796828543113"/>
    <n v="1.0314070931144215"/>
    <x v="0"/>
    <n v="10841.5"/>
    <n v="0"/>
    <n v="0"/>
    <x v="0"/>
    <n v="1.0744796828543113"/>
    <n v="1.0314070931144215"/>
    <x v="0"/>
  </r>
  <r>
    <s v="train"/>
    <n v="104"/>
    <n v="5534"/>
    <n v="5066.5"/>
    <n v="5401"/>
    <n v="0"/>
    <n v="14"/>
    <x v="123"/>
    <x v="21"/>
    <n v="0.16867469879518071"/>
    <x v="172"/>
    <x v="325"/>
    <x v="305"/>
    <n v="5401"/>
    <n v="1"/>
    <n v="1.2048192771084338E-2"/>
    <x v="31"/>
    <n v="1.066021908615415"/>
    <n v="0.97596675099385621"/>
    <x v="0"/>
    <n v="5401"/>
    <n v="0"/>
    <n v="1"/>
    <n v="1.2048192771084338E-2"/>
    <x v="38"/>
    <n v="1.066021908615415"/>
    <n v="0.97596675099385621"/>
    <x v="0"/>
    <n v="5401"/>
    <n v="1"/>
    <n v="1.2048192771084338E-2"/>
    <x v="38"/>
    <n v="1.066021908615415"/>
    <n v="1.0246250694315868"/>
    <x v="0"/>
    <n v="5401"/>
    <n v="1"/>
    <n v="1.2048192771084338E-2"/>
    <x v="38"/>
    <n v="1.066021908615415"/>
    <n v="1.0246250694315868"/>
    <n v="1"/>
    <n v="5401"/>
    <n v="2"/>
    <n v="2.4096385542168676E-2"/>
    <x v="33"/>
    <n v="1.066021908615415"/>
    <n v="1.0246250694315868"/>
    <x v="0"/>
    <n v="5401"/>
    <n v="0"/>
    <n v="0"/>
    <x v="0"/>
    <n v="1.066021908615415"/>
    <n v="1.0246250694315868"/>
    <x v="0"/>
  </r>
  <r>
    <s v="train"/>
    <n v="377"/>
    <n v="10996"/>
    <n v="10529"/>
    <n v="10565"/>
    <n v="0"/>
    <n v="11"/>
    <x v="124"/>
    <x v="3"/>
    <n v="6.7073170731707321E-2"/>
    <x v="173"/>
    <x v="326"/>
    <x v="306"/>
    <n v="10565"/>
    <n v="2"/>
    <n v="1.2195121951219513E-2"/>
    <x v="32"/>
    <n v="1.0034191281223288"/>
    <n v="0.9608039287013459"/>
    <x v="0"/>
    <n v="10565"/>
    <n v="0"/>
    <n v="3"/>
    <n v="1.8292682926829267E-2"/>
    <x v="39"/>
    <n v="1.0034191281223288"/>
    <n v="0.9608039287013459"/>
    <x v="0"/>
    <n v="10565"/>
    <n v="4"/>
    <n v="2.4390243902439025E-2"/>
    <x v="39"/>
    <n v="1.0034191281223288"/>
    <n v="1.0407950780880264"/>
    <x v="0"/>
    <n v="10565"/>
    <n v="4"/>
    <n v="2.4390243902439025E-2"/>
    <x v="39"/>
    <n v="1.0034191281223288"/>
    <n v="1.0407950780880264"/>
    <n v="1"/>
    <n v="10565"/>
    <n v="2"/>
    <n v="1.2195121951219513E-2"/>
    <x v="34"/>
    <n v="1.0034191281223288"/>
    <n v="1.0407950780880264"/>
    <x v="0"/>
    <n v="10565"/>
    <n v="1"/>
    <n v="6.0975609756097563E-3"/>
    <x v="69"/>
    <n v="1.0034191281223288"/>
    <n v="1.0407950780880264"/>
    <x v="0"/>
  </r>
  <r>
    <s v="train"/>
    <n v="28"/>
    <n v="7466"/>
    <n v="7371.5"/>
    <n v="7430.5"/>
    <n v="0"/>
    <n v="8"/>
    <x v="58"/>
    <x v="15"/>
    <n v="9.7560975609756101E-2"/>
    <x v="174"/>
    <x v="327"/>
    <x v="307"/>
    <n v="7430.5"/>
    <n v="1"/>
    <n v="1.2195121951219513E-2"/>
    <x v="32"/>
    <n v="1.0080037984128061"/>
    <n v="0.99524511117064018"/>
    <x v="0"/>
    <n v="7430.5"/>
    <n v="0"/>
    <n v="1"/>
    <n v="1.2195121951219513E-2"/>
    <x v="40"/>
    <n v="1.0080037984128061"/>
    <n v="0.99524511117064018"/>
    <x v="0"/>
    <n v="7430.5"/>
    <n v="1"/>
    <n v="1.2195121951219513E-2"/>
    <x v="40"/>
    <n v="1.0080037984128061"/>
    <n v="1.0047776058138753"/>
    <x v="0"/>
    <n v="7430.5"/>
    <n v="1"/>
    <n v="1.2195121951219513E-2"/>
    <x v="40"/>
    <n v="1.0080037984128061"/>
    <n v="1.0047776058138753"/>
    <n v="1"/>
    <n v="7430.5"/>
    <n v="2"/>
    <n v="2.4390243902439025E-2"/>
    <x v="35"/>
    <n v="1.0080037984128061"/>
    <n v="1.0047776058138753"/>
    <x v="0"/>
    <n v="7430.5"/>
    <n v="1"/>
    <n v="1.2195121951219513E-2"/>
    <x v="16"/>
    <n v="1.0080037984128061"/>
    <n v="1.0047776058138753"/>
    <x v="0"/>
  </r>
  <r>
    <s v="train"/>
    <n v="829"/>
    <n v="9311"/>
    <n v="7090.5"/>
    <n v="9034"/>
    <n v="0"/>
    <n v="20"/>
    <x v="125"/>
    <x v="19"/>
    <n v="0.12345679012345678"/>
    <x v="175"/>
    <x v="328"/>
    <x v="308"/>
    <n v="9034"/>
    <n v="2"/>
    <n v="1.2345679012345678E-2"/>
    <x v="33"/>
    <n v="1.2740991467456455"/>
    <n v="0.97025024164966167"/>
    <x v="0"/>
    <n v="9034"/>
    <n v="0"/>
    <n v="3"/>
    <n v="1.8518518518518517E-2"/>
    <x v="41"/>
    <n v="1.2740991467456455"/>
    <n v="0.97025024164966167"/>
    <x v="0"/>
    <n v="9034"/>
    <n v="4"/>
    <n v="2.4691358024691357E-2"/>
    <x v="41"/>
    <n v="1.2740991467456455"/>
    <n v="1.0306619437679876"/>
    <x v="0"/>
    <n v="9034"/>
    <n v="4"/>
    <n v="2.4691358024691357E-2"/>
    <x v="41"/>
    <n v="1.2740991467456455"/>
    <n v="1.0306619437679876"/>
    <n v="1"/>
    <n v="9034"/>
    <n v="2"/>
    <n v="1.2345679012345678E-2"/>
    <x v="36"/>
    <n v="1.2740991467456455"/>
    <n v="1.0306619437679876"/>
    <x v="0"/>
    <n v="9034"/>
    <n v="0"/>
    <n v="0"/>
    <x v="0"/>
    <n v="1.2740991467456455"/>
    <n v="1.0306619437679876"/>
    <x v="0"/>
  </r>
  <r>
    <s v="test"/>
    <n v="840"/>
    <n v="7619"/>
    <n v="5853.5"/>
    <n v="7149.5"/>
    <n v="0"/>
    <n v="11"/>
    <x v="97"/>
    <x v="19"/>
    <n v="0.13580246913580246"/>
    <x v="176"/>
    <x v="329"/>
    <x v="309"/>
    <n v="7149.5"/>
    <n v="1"/>
    <n v="1.2345679012345678E-2"/>
    <x v="33"/>
    <n v="1.2214059964124029"/>
    <n v="0.93837773986087414"/>
    <x v="0"/>
    <n v="7149.5"/>
    <n v="0"/>
    <n v="1"/>
    <n v="1.2345679012345678E-2"/>
    <x v="42"/>
    <n v="1.2214059964124029"/>
    <n v="0.93837773986087414"/>
    <x v="0"/>
    <n v="7149.5"/>
    <n v="1"/>
    <n v="1.2345679012345678E-2"/>
    <x v="42"/>
    <n v="1.2214059964124029"/>
    <n v="1.0656689278970557"/>
    <x v="0"/>
    <n v="7149.5"/>
    <n v="1"/>
    <n v="1.2345679012345678E-2"/>
    <x v="42"/>
    <n v="1.2214059964124029"/>
    <n v="1.0656689278970557"/>
    <n v="1"/>
    <n v="7149.5"/>
    <n v="2"/>
    <n v="2.4691358024691357E-2"/>
    <x v="37"/>
    <n v="1.2214059964124029"/>
    <n v="1.0656689278970557"/>
    <x v="0"/>
    <n v="7149.5"/>
    <n v="1"/>
    <n v="1.2345679012345678E-2"/>
    <x v="70"/>
    <n v="1.2214059964124029"/>
    <n v="1.0656689278970557"/>
    <x v="0"/>
  </r>
  <r>
    <s v="train"/>
    <n v="331"/>
    <n v="8066"/>
    <n v="7941.5"/>
    <n v="7966.5"/>
    <n v="0"/>
    <n v="3"/>
    <x v="39"/>
    <x v="2"/>
    <n v="3.7499999999999999E-2"/>
    <x v="9"/>
    <x v="330"/>
    <x v="310"/>
    <n v="7966.5"/>
    <n v="1"/>
    <n v="1.2500000000000001E-2"/>
    <x v="34"/>
    <n v="1.0031480198954856"/>
    <n v="0.9876642697743615"/>
    <x v="0"/>
    <n v="7966.5"/>
    <n v="0"/>
    <n v="1"/>
    <n v="1.2500000000000001E-2"/>
    <x v="43"/>
    <n v="1.0031480198954856"/>
    <n v="0.9876642697743615"/>
    <x v="0"/>
    <n v="7966.5"/>
    <n v="1"/>
    <n v="1.2500000000000001E-2"/>
    <x v="43"/>
    <n v="1.0031480198954856"/>
    <n v="1.0124898010418628"/>
    <x v="0"/>
    <n v="7966.5"/>
    <n v="1"/>
    <n v="1.2500000000000001E-2"/>
    <x v="43"/>
    <n v="1.0031480198954856"/>
    <n v="1.0124898010418628"/>
    <n v="1"/>
    <n v="7966.5"/>
    <n v="2"/>
    <n v="2.5000000000000001E-2"/>
    <x v="38"/>
    <n v="1.0031480198954856"/>
    <n v="1.0124898010418628"/>
    <x v="0"/>
    <n v="7966.5"/>
    <n v="0"/>
    <n v="0"/>
    <x v="0"/>
    <n v="1.0031480198954856"/>
    <n v="1.0124898010418628"/>
    <x v="0"/>
  </r>
  <r>
    <s v="train"/>
    <n v="750"/>
    <n v="10776"/>
    <n v="10068.5"/>
    <n v="10417"/>
    <n v="0"/>
    <n v="8"/>
    <x v="39"/>
    <x v="9"/>
    <n v="0.1"/>
    <x v="45"/>
    <x v="331"/>
    <x v="311"/>
    <n v="10417"/>
    <n v="1"/>
    <n v="1.2500000000000001E-2"/>
    <x v="34"/>
    <n v="1.0346129016238765"/>
    <n v="0.96668522642910171"/>
    <x v="0"/>
    <n v="10417"/>
    <n v="0"/>
    <n v="1"/>
    <n v="1.2500000000000001E-2"/>
    <x v="43"/>
    <n v="1.0346129016238765"/>
    <n v="0.96668522642910171"/>
    <x v="0"/>
    <n v="10417"/>
    <n v="1"/>
    <n v="1.2500000000000001E-2"/>
    <x v="43"/>
    <n v="1.0346129016238765"/>
    <n v="1.03446289718729"/>
    <x v="0"/>
    <n v="10417"/>
    <n v="1"/>
    <n v="1.2500000000000001E-2"/>
    <x v="43"/>
    <n v="1.0346129016238765"/>
    <n v="1.03446289718729"/>
    <n v="1"/>
    <n v="10417"/>
    <n v="2"/>
    <n v="2.5000000000000001E-2"/>
    <x v="38"/>
    <n v="1.0346129016238765"/>
    <n v="1.03446289718729"/>
    <x v="0"/>
    <n v="10417"/>
    <n v="1"/>
    <n v="1.2500000000000001E-2"/>
    <x v="21"/>
    <n v="1.0346129016238765"/>
    <n v="1.03446289718729"/>
    <x v="0"/>
  </r>
  <r>
    <s v="train"/>
    <n v="131"/>
    <n v="6039"/>
    <n v="5408"/>
    <n v="5865.5"/>
    <n v="0"/>
    <n v="9"/>
    <x v="39"/>
    <x v="21"/>
    <n v="0.1125"/>
    <x v="177"/>
    <x v="332"/>
    <x v="312"/>
    <n v="5865.5"/>
    <n v="1"/>
    <n v="1.2500000000000001E-2"/>
    <x v="34"/>
    <n v="1.0845968934911243"/>
    <n v="0.97127007782745489"/>
    <x v="0"/>
    <n v="5865.5"/>
    <n v="0"/>
    <n v="1"/>
    <n v="1.2500000000000001E-2"/>
    <x v="43"/>
    <n v="1.0845968934911243"/>
    <n v="0.97127007782745489"/>
    <x v="0"/>
    <n v="5865.5"/>
    <n v="1"/>
    <n v="1.2500000000000001E-2"/>
    <x v="43"/>
    <n v="1.0845968934911243"/>
    <n v="1.0295797459722105"/>
    <x v="0"/>
    <n v="5865.5"/>
    <n v="1"/>
    <n v="1.2500000000000001E-2"/>
    <x v="43"/>
    <n v="1.0845968934911243"/>
    <n v="1.0295797459722105"/>
    <n v="1"/>
    <n v="5865.5"/>
    <n v="2"/>
    <n v="2.5000000000000001E-2"/>
    <x v="38"/>
    <n v="1.0845968934911243"/>
    <n v="1.0295797459722105"/>
    <x v="0"/>
    <n v="5865.5"/>
    <n v="1"/>
    <n v="1.2500000000000001E-2"/>
    <x v="21"/>
    <n v="1.0845968934911243"/>
    <n v="1.0295797459722105"/>
    <x v="0"/>
  </r>
  <r>
    <s v="test"/>
    <n v="389"/>
    <n v="11533"/>
    <n v="10647.5"/>
    <n v="10792.5"/>
    <n v="0"/>
    <n v="9"/>
    <x v="126"/>
    <x v="3"/>
    <n v="5.6962025316455694E-2"/>
    <x v="178"/>
    <x v="333"/>
    <x v="313"/>
    <n v="10792.5"/>
    <n v="2"/>
    <n v="1.2658227848101266E-2"/>
    <x v="35"/>
    <n v="1.0136182202394928"/>
    <n v="0.93579294199254315"/>
    <x v="0"/>
    <n v="10792.5"/>
    <n v="0"/>
    <n v="2"/>
    <n v="1.2658227848101266E-2"/>
    <x v="44"/>
    <n v="1.0136182202394928"/>
    <n v="0.93579294199254315"/>
    <x v="0"/>
    <n v="10792.5"/>
    <n v="2"/>
    <n v="1.2658227848101266E-2"/>
    <x v="44"/>
    <n v="1.0136182202394928"/>
    <n v="1.068612462358119"/>
    <x v="0"/>
    <n v="10792.5"/>
    <n v="2"/>
    <n v="1.2658227848101266E-2"/>
    <x v="44"/>
    <n v="1.0136182202394928"/>
    <n v="1.068612462358119"/>
    <n v="1"/>
    <n v="10792.5"/>
    <n v="2"/>
    <n v="1.2658227848101266E-2"/>
    <x v="39"/>
    <n v="1.0136182202394928"/>
    <n v="1.068612462358119"/>
    <x v="0"/>
    <n v="10792.5"/>
    <n v="1"/>
    <n v="6.3291139240506328E-3"/>
    <x v="71"/>
    <n v="1.0136182202394928"/>
    <n v="1.068612462358119"/>
    <x v="0"/>
  </r>
  <r>
    <s v="test"/>
    <n v="149"/>
    <n v="5694"/>
    <n v="5383.5"/>
    <n v="5597.5"/>
    <n v="0"/>
    <n v="14"/>
    <x v="59"/>
    <x v="21"/>
    <n v="0.17721518987341772"/>
    <x v="179"/>
    <x v="334"/>
    <x v="314"/>
    <n v="5597.5"/>
    <n v="1"/>
    <n v="1.2658227848101266E-2"/>
    <x v="35"/>
    <n v="1.039751091297483"/>
    <n v="0.98305233579206186"/>
    <x v="0"/>
    <n v="5597.5"/>
    <n v="0"/>
    <n v="1"/>
    <n v="1.2658227848101266E-2"/>
    <x v="44"/>
    <n v="1.039751091297483"/>
    <n v="0.98305233579206186"/>
    <x v="0"/>
    <n v="5597.5"/>
    <n v="1"/>
    <n v="1.2658227848101266E-2"/>
    <x v="44"/>
    <n v="1.039751091297483"/>
    <n v="1.0172398392139348"/>
    <x v="0"/>
    <n v="5597.5"/>
    <n v="1"/>
    <n v="1.2658227848101266E-2"/>
    <x v="44"/>
    <n v="1.039751091297483"/>
    <n v="1.0172398392139348"/>
    <n v="1"/>
    <n v="5597.5"/>
    <n v="2"/>
    <n v="2.5316455696202531E-2"/>
    <x v="40"/>
    <n v="1.039751091297483"/>
    <n v="1.0172398392139348"/>
    <x v="0"/>
    <n v="5597.5"/>
    <n v="0"/>
    <n v="0"/>
    <x v="0"/>
    <n v="1.039751091297483"/>
    <n v="1.0172398392139348"/>
    <x v="0"/>
  </r>
  <r>
    <s v="test"/>
    <n v="687"/>
    <n v="9840"/>
    <n v="9174.5"/>
    <n v="9201.5"/>
    <n v="0"/>
    <n v="6"/>
    <x v="71"/>
    <x v="17"/>
    <n v="7.8947368421052627E-2"/>
    <x v="35"/>
    <x v="335"/>
    <x v="315"/>
    <n v="9201.5"/>
    <n v="1"/>
    <n v="1.3157894736842105E-2"/>
    <x v="36"/>
    <n v="1.0029429396697367"/>
    <n v="0.93511178861788613"/>
    <x v="0"/>
    <n v="9201.5"/>
    <n v="0"/>
    <n v="1"/>
    <n v="1.3157894736842105E-2"/>
    <x v="6"/>
    <n v="1.0029429396697367"/>
    <n v="0.93511178861788613"/>
    <x v="0"/>
    <n v="9201.5"/>
    <n v="1"/>
    <n v="1.3157894736842105E-2"/>
    <x v="6"/>
    <n v="1.0029429396697367"/>
    <n v="1.0693908601858393"/>
    <x v="0"/>
    <n v="9201.5"/>
    <n v="1"/>
    <n v="1.3157894736842105E-2"/>
    <x v="6"/>
    <n v="1.0029429396697367"/>
    <n v="1.0693908601858393"/>
    <n v="1"/>
    <n v="9201.5"/>
    <n v="2"/>
    <n v="2.6315789473684209E-2"/>
    <x v="41"/>
    <n v="1.0029429396697367"/>
    <n v="1.0693908601858393"/>
    <x v="0"/>
    <n v="9201.5"/>
    <n v="1"/>
    <n v="1.3157894736842105E-2"/>
    <x v="31"/>
    <n v="1.0029429396697367"/>
    <n v="1.0693908601858393"/>
    <x v="0"/>
  </r>
  <r>
    <s v="train"/>
    <n v="27"/>
    <n v="7217"/>
    <n v="6494"/>
    <n v="7111.5"/>
    <n v="0"/>
    <n v="15"/>
    <x v="71"/>
    <x v="15"/>
    <n v="0.19736842105263158"/>
    <x v="102"/>
    <x v="336"/>
    <x v="316"/>
    <n v="7111.5"/>
    <n v="1"/>
    <n v="1.3157894736842105E-2"/>
    <x v="36"/>
    <n v="1.095087773329227"/>
    <n v="0.98538173756408476"/>
    <x v="0"/>
    <n v="7111.5"/>
    <n v="0"/>
    <n v="1"/>
    <n v="1.3157894736842105E-2"/>
    <x v="6"/>
    <n v="1.095087773329227"/>
    <n v="0.98538173756408476"/>
    <x v="0"/>
    <n v="7111.5"/>
    <n v="1"/>
    <n v="1.3157894736842105E-2"/>
    <x v="6"/>
    <n v="1.095087773329227"/>
    <n v="1.0148351262040358"/>
    <x v="0"/>
    <n v="7111.5"/>
    <n v="1"/>
    <n v="1.3157894736842105E-2"/>
    <x v="6"/>
    <n v="1.095087773329227"/>
    <n v="1.0148351262040358"/>
    <n v="1"/>
    <n v="7111.5"/>
    <n v="2"/>
    <n v="2.6315789473684209E-2"/>
    <x v="41"/>
    <n v="1.095087773329227"/>
    <n v="1.0148351262040358"/>
    <x v="0"/>
    <n v="7111.5"/>
    <n v="0"/>
    <n v="0"/>
    <x v="0"/>
    <n v="1.095087773329227"/>
    <n v="1.0148351262040358"/>
    <x v="0"/>
  </r>
  <r>
    <s v="test"/>
    <n v="335"/>
    <n v="8191"/>
    <n v="7482.5"/>
    <n v="7611"/>
    <n v="0"/>
    <n v="4"/>
    <x v="61"/>
    <x v="2"/>
    <n v="5.4054054054054057E-2"/>
    <x v="180"/>
    <x v="337"/>
    <x v="317"/>
    <n v="7611"/>
    <n v="1"/>
    <n v="1.3513513513513514E-2"/>
    <x v="37"/>
    <n v="1.0171734046107583"/>
    <n v="0.92919057502136493"/>
    <x v="0"/>
    <n v="7611"/>
    <n v="0"/>
    <n v="1"/>
    <n v="1.3513513513513514E-2"/>
    <x v="45"/>
    <n v="1.0171734046107583"/>
    <n v="0.92919057502136493"/>
    <x v="0"/>
    <n v="7611"/>
    <n v="1"/>
    <n v="1.3513513513513514E-2"/>
    <x v="45"/>
    <n v="1.0171734046107583"/>
    <n v="1.0762054920509789"/>
    <x v="0"/>
    <n v="7611"/>
    <n v="1"/>
    <n v="1.3513513513513514E-2"/>
    <x v="45"/>
    <n v="1.0171734046107583"/>
    <n v="1.0762054920509789"/>
    <n v="1"/>
    <n v="7611"/>
    <n v="2"/>
    <n v="2.7027027027027029E-2"/>
    <x v="42"/>
    <n v="1.0171734046107583"/>
    <n v="1.0762054920509789"/>
    <x v="0"/>
    <n v="7611"/>
    <n v="0"/>
    <n v="0"/>
    <x v="0"/>
    <n v="1.0171734046107583"/>
    <n v="1.0762054920509789"/>
    <x v="0"/>
  </r>
  <r>
    <s v="test"/>
    <n v="86"/>
    <n v="576"/>
    <n v="567.5"/>
    <n v="572.5"/>
    <n v="0"/>
    <n v="6"/>
    <x v="61"/>
    <x v="18"/>
    <n v="8.1081081081081086E-2"/>
    <x v="181"/>
    <x v="338"/>
    <x v="318"/>
    <n v="572.5"/>
    <n v="1"/>
    <n v="1.3513513513513514E-2"/>
    <x v="37"/>
    <n v="1.0088105726872247"/>
    <n v="0.99392361111111116"/>
    <x v="0"/>
    <n v="572.5"/>
    <n v="0"/>
    <n v="1"/>
    <n v="1.3513513513513514E-2"/>
    <x v="45"/>
    <n v="1.0088105726872247"/>
    <n v="0.99392361111111116"/>
    <x v="0"/>
    <n v="572.5"/>
    <n v="1"/>
    <n v="1.3513513513513514E-2"/>
    <x v="45"/>
    <n v="1.0088105726872247"/>
    <n v="1.006113537117904"/>
    <x v="0"/>
    <n v="572.5"/>
    <n v="1"/>
    <n v="1.3513513513513514E-2"/>
    <x v="45"/>
    <n v="1.0088105726872247"/>
    <n v="1.006113537117904"/>
    <n v="1"/>
    <n v="572.5"/>
    <n v="2"/>
    <n v="2.7027027027027029E-2"/>
    <x v="42"/>
    <n v="1.0088105726872247"/>
    <n v="1.006113537117904"/>
    <x v="0"/>
    <n v="572.5"/>
    <n v="1"/>
    <n v="1.3513513513513514E-2"/>
    <x v="19"/>
    <n v="1.0088105726872247"/>
    <n v="1.006113537117904"/>
    <x v="0"/>
  </r>
  <r>
    <s v="test"/>
    <n v="634"/>
    <n v="18038"/>
    <n v="17299.5"/>
    <n v="17409.5"/>
    <n v="0"/>
    <n v="6"/>
    <x v="127"/>
    <x v="7"/>
    <n v="4.0816326530612242E-2"/>
    <x v="182"/>
    <x v="339"/>
    <x v="319"/>
    <n v="17409.5"/>
    <n v="2"/>
    <n v="1.3605442176870748E-2"/>
    <x v="38"/>
    <n v="1.0063585652764531"/>
    <n v="0.96515689100787228"/>
    <x v="0"/>
    <n v="17409.5"/>
    <n v="0"/>
    <n v="2"/>
    <n v="1.3605442176870748E-2"/>
    <x v="46"/>
    <n v="1.0063585652764531"/>
    <n v="0.96515689100787228"/>
    <x v="0"/>
    <n v="17409.5"/>
    <n v="2"/>
    <n v="1.3605442176870748E-2"/>
    <x v="46"/>
    <n v="1.0063585652764531"/>
    <n v="1.0361009793503546"/>
    <x v="0"/>
    <n v="17409.5"/>
    <n v="3"/>
    <n v="2.0408163265306121E-2"/>
    <x v="46"/>
    <n v="1.0063585652764531"/>
    <n v="1.0361009793503546"/>
    <n v="1"/>
    <n v="17409.5"/>
    <n v="2"/>
    <n v="1.3605442176870748E-2"/>
    <x v="43"/>
    <n v="1.0063585652764531"/>
    <n v="1.0361009793503546"/>
    <x v="0"/>
    <n v="17409.5"/>
    <n v="0"/>
    <n v="0"/>
    <x v="0"/>
    <n v="1.0063585652764531"/>
    <n v="1.0361009793503546"/>
    <x v="0"/>
  </r>
  <r>
    <s v="test"/>
    <n v="184"/>
    <n v="11720"/>
    <n v="10085"/>
    <n v="11313"/>
    <n v="0"/>
    <n v="8"/>
    <x v="65"/>
    <x v="0"/>
    <n v="0.1095890410958904"/>
    <x v="50"/>
    <x v="340"/>
    <x v="320"/>
    <n v="11313"/>
    <n v="1"/>
    <n v="1.3698630136986301E-2"/>
    <x v="39"/>
    <n v="1.1217649975210708"/>
    <n v="0.96527303754266214"/>
    <x v="0"/>
    <n v="11313"/>
    <n v="0"/>
    <n v="1"/>
    <n v="1.3698630136986301E-2"/>
    <x v="47"/>
    <n v="1.1217649975210708"/>
    <n v="0.96527303754266214"/>
    <x v="0"/>
    <n v="11313"/>
    <n v="1"/>
    <n v="1.3698630136986301E-2"/>
    <x v="47"/>
    <n v="1.1217649975210708"/>
    <n v="1.0359763104393176"/>
    <x v="0"/>
    <n v="11313"/>
    <n v="1"/>
    <n v="1.3698630136986301E-2"/>
    <x v="47"/>
    <n v="1.1217649975210708"/>
    <n v="1.0359763104393176"/>
    <n v="1"/>
    <n v="11313"/>
    <n v="2"/>
    <n v="2.7397260273972601E-2"/>
    <x v="44"/>
    <n v="1.1217649975210708"/>
    <n v="1.0359763104393176"/>
    <x v="0"/>
    <n v="11313"/>
    <n v="1"/>
    <n v="1.3698630136986301E-2"/>
    <x v="26"/>
    <n v="1.1217649975210708"/>
    <n v="1.0359763104393176"/>
    <x v="0"/>
  </r>
  <r>
    <s v="train"/>
    <n v="315"/>
    <n v="7735"/>
    <n v="7476.5"/>
    <n v="7590"/>
    <n v="0"/>
    <n v="3"/>
    <x v="98"/>
    <x v="2"/>
    <n v="4.1666666666666664E-2"/>
    <x v="11"/>
    <x v="341"/>
    <x v="321"/>
    <n v="7590"/>
    <n v="1"/>
    <n v="1.3888888888888888E-2"/>
    <x v="40"/>
    <n v="1.0151809001538152"/>
    <n v="0.98125404007756944"/>
    <x v="0"/>
    <n v="7590"/>
    <n v="0"/>
    <n v="1"/>
    <n v="1.3888888888888888E-2"/>
    <x v="48"/>
    <n v="1.0151809001538152"/>
    <n v="0.98125404007756944"/>
    <x v="0"/>
    <n v="7590"/>
    <n v="1"/>
    <n v="1.3888888888888888E-2"/>
    <x v="48"/>
    <n v="1.0151809001538152"/>
    <n v="1.0191040843214756"/>
    <x v="0"/>
    <n v="7590"/>
    <n v="1"/>
    <n v="1.3888888888888888E-2"/>
    <x v="48"/>
    <n v="1.0151809001538152"/>
    <n v="1.0191040843214756"/>
    <n v="1"/>
    <n v="7590"/>
    <n v="2"/>
    <n v="2.7777777777777776E-2"/>
    <x v="45"/>
    <n v="1.0151809001538152"/>
    <n v="1.0191040843214756"/>
    <x v="0"/>
    <n v="7590"/>
    <n v="0"/>
    <n v="0"/>
    <x v="0"/>
    <n v="1.0151809001538152"/>
    <n v="1.0191040843214756"/>
    <x v="0"/>
  </r>
  <r>
    <s v="train"/>
    <n v="216"/>
    <n v="4713"/>
    <n v="4029.5"/>
    <n v="4588.5"/>
    <n v="0"/>
    <n v="8"/>
    <x v="32"/>
    <x v="1"/>
    <n v="0.11428571428571428"/>
    <x v="53"/>
    <x v="342"/>
    <x v="322"/>
    <n v="4588.5"/>
    <n v="1"/>
    <n v="1.4285714285714285E-2"/>
    <x v="41"/>
    <n v="1.1387268891922075"/>
    <n v="0.97358370464672184"/>
    <x v="0"/>
    <n v="4588.5"/>
    <n v="0"/>
    <n v="1"/>
    <n v="1.4285714285714285E-2"/>
    <x v="49"/>
    <n v="1.1387268891922075"/>
    <n v="0.97358370464672184"/>
    <x v="0"/>
    <n v="4588.5"/>
    <n v="1"/>
    <n v="1.4285714285714285E-2"/>
    <x v="49"/>
    <n v="1.1387268891922075"/>
    <n v="1.0271330500163451"/>
    <x v="0"/>
    <n v="4588.5"/>
    <n v="1"/>
    <n v="1.4285714285714285E-2"/>
    <x v="49"/>
    <n v="1.1387268891922075"/>
    <n v="1.0271330500163451"/>
    <n v="1"/>
    <n v="4588.5"/>
    <n v="2"/>
    <n v="2.8571428571428571E-2"/>
    <x v="46"/>
    <n v="1.1387268891922075"/>
    <n v="1.0271330500163451"/>
    <x v="0"/>
    <n v="4588.5"/>
    <n v="2"/>
    <n v="2.8571428571428571E-2"/>
    <x v="28"/>
    <n v="1.1387268891922075"/>
    <n v="1.0271330500163451"/>
    <x v="0"/>
  </r>
  <r>
    <s v="train"/>
    <n v="361"/>
    <n v="7354"/>
    <n v="6229"/>
    <n v="6427"/>
    <n v="0"/>
    <n v="9"/>
    <x v="32"/>
    <x v="3"/>
    <n v="0.12857142857142856"/>
    <x v="183"/>
    <x v="343"/>
    <x v="323"/>
    <n v="6427"/>
    <n v="1"/>
    <n v="1.4285714285714285E-2"/>
    <x v="41"/>
    <n v="1.0317868036602986"/>
    <n v="0.87394615175414736"/>
    <x v="0"/>
    <n v="6427"/>
    <n v="0"/>
    <n v="1"/>
    <n v="1.4285714285714285E-2"/>
    <x v="49"/>
    <n v="1.0317868036602986"/>
    <n v="0.87394615175414736"/>
    <x v="0"/>
    <n v="6427"/>
    <n v="1"/>
    <n v="1.4285714285714285E-2"/>
    <x v="49"/>
    <n v="1.0317868036602986"/>
    <n v="1.1442352575073906"/>
    <x v="0"/>
    <n v="6427"/>
    <n v="1"/>
    <n v="1.4285714285714285E-2"/>
    <x v="49"/>
    <n v="1.0317868036602986"/>
    <n v="1.1442352575073906"/>
    <n v="1"/>
    <n v="6427"/>
    <n v="2"/>
    <n v="2.8571428571428571E-2"/>
    <x v="46"/>
    <n v="1.0317868036602986"/>
    <n v="1.1442352575073906"/>
    <x v="0"/>
    <n v="6427"/>
    <n v="1"/>
    <n v="1.4285714285714285E-2"/>
    <x v="72"/>
    <n v="1.0317868036602986"/>
    <n v="1.1442352575073906"/>
    <x v="0"/>
  </r>
  <r>
    <s v="train"/>
    <n v="114"/>
    <n v="5474"/>
    <n v="5199"/>
    <n v="5380"/>
    <n v="0"/>
    <n v="6"/>
    <x v="80"/>
    <x v="21"/>
    <n v="8.6956521739130432E-2"/>
    <x v="184"/>
    <x v="344"/>
    <x v="324"/>
    <n v="5380"/>
    <n v="1"/>
    <n v="1.4492753623188406E-2"/>
    <x v="42"/>
    <n v="1.0348143873821889"/>
    <n v="0.98282791377420531"/>
    <x v="0"/>
    <n v="5380"/>
    <n v="0"/>
    <n v="1"/>
    <n v="1.4492753623188406E-2"/>
    <x v="50"/>
    <n v="1.0348143873821889"/>
    <n v="0.98282791377420531"/>
    <x v="0"/>
    <n v="5380"/>
    <n v="1"/>
    <n v="1.4492753623188406E-2"/>
    <x v="50"/>
    <n v="1.0348143873821889"/>
    <n v="1.0174721189591078"/>
    <x v="0"/>
    <n v="5380"/>
    <n v="1"/>
    <n v="1.4492753623188406E-2"/>
    <x v="50"/>
    <n v="1.0348143873821889"/>
    <n v="1.0174721189591078"/>
    <n v="1"/>
    <n v="5380"/>
    <n v="2"/>
    <n v="2.8985507246376812E-2"/>
    <x v="47"/>
    <n v="1.0348143873821889"/>
    <n v="1.0174721189591078"/>
    <x v="0"/>
    <n v="5380"/>
    <n v="1"/>
    <n v="1.4492753623188406E-2"/>
    <x v="73"/>
    <n v="1.0348143873821889"/>
    <n v="1.0174721189591078"/>
    <x v="0"/>
  </r>
  <r>
    <s v="train"/>
    <n v="502"/>
    <n v="8643"/>
    <n v="7933.5"/>
    <n v="8004.5"/>
    <n v="0"/>
    <n v="8"/>
    <x v="80"/>
    <x v="6"/>
    <n v="0.11594202898550725"/>
    <x v="185"/>
    <x v="345"/>
    <x v="325"/>
    <n v="8004.5"/>
    <n v="1"/>
    <n v="1.4492753623188406E-2"/>
    <x v="42"/>
    <n v="1.0089493918194996"/>
    <n v="0.92612518801342125"/>
    <x v="0"/>
    <n v="8004.5"/>
    <n v="0"/>
    <n v="1"/>
    <n v="1.4492753623188406E-2"/>
    <x v="50"/>
    <n v="1.0089493918194996"/>
    <n v="0.92612518801342125"/>
    <x v="0"/>
    <n v="8004.5"/>
    <n v="1"/>
    <n v="1.4492753623188406E-2"/>
    <x v="50"/>
    <n v="1.0089493918194996"/>
    <n v="1.0797676307077269"/>
    <x v="0"/>
    <n v="8004.5"/>
    <n v="1"/>
    <n v="1.4492753623188406E-2"/>
    <x v="50"/>
    <n v="1.0089493918194996"/>
    <n v="1.0797676307077269"/>
    <n v="1"/>
    <n v="8004.5"/>
    <n v="2"/>
    <n v="2.8985507246376812E-2"/>
    <x v="47"/>
    <n v="1.0089493918194996"/>
    <n v="1.0797676307077269"/>
    <x v="0"/>
    <n v="8004.5"/>
    <n v="0"/>
    <n v="0"/>
    <x v="0"/>
    <n v="1.0089493918194996"/>
    <n v="1.0797676307077269"/>
    <x v="0"/>
  </r>
  <r>
    <s v="train"/>
    <n v="372"/>
    <n v="6950"/>
    <n v="6292"/>
    <n v="6292"/>
    <n v="0"/>
    <n v="0"/>
    <x v="9"/>
    <x v="3"/>
    <n v="0"/>
    <x v="0"/>
    <x v="0"/>
    <x v="326"/>
    <n v="6298.5"/>
    <n v="1"/>
    <n v="1.4705882352941176E-2"/>
    <x v="43"/>
    <n v="1.0010330578512396"/>
    <n v="0.90625899280575539"/>
    <x v="1"/>
    <n v="6298.5"/>
    <n v="0"/>
    <n v="1"/>
    <n v="1.4705882352941176E-2"/>
    <x v="51"/>
    <n v="1.0010330578512396"/>
    <n v="0.90625899280575539"/>
    <x v="3"/>
    <n v="6298.5"/>
    <n v="1"/>
    <n v="1.4705882352941176E-2"/>
    <x v="51"/>
    <n v="1.0010330578512396"/>
    <n v="1.103437326347543"/>
    <x v="3"/>
    <n v="6298.5"/>
    <n v="1"/>
    <n v="1.4705882352941176E-2"/>
    <x v="51"/>
    <n v="1.0010330578512396"/>
    <n v="1.103437326347543"/>
    <n v="1.0010330578512396"/>
    <n v="6298.5"/>
    <n v="2"/>
    <n v="2.9411764705882353E-2"/>
    <x v="48"/>
    <n v="1.0010330578512396"/>
    <n v="1.103437326347543"/>
    <x v="1"/>
    <n v="6292"/>
    <n v="0"/>
    <n v="0"/>
    <x v="0"/>
    <n v="1"/>
    <n v="1.1045772409408774"/>
    <x v="0"/>
  </r>
  <r>
    <s v="test"/>
    <n v="636"/>
    <n v="11886"/>
    <n v="10510"/>
    <n v="11459.5"/>
    <n v="0"/>
    <n v="25"/>
    <x v="90"/>
    <x v="7"/>
    <n v="0.18518518518518517"/>
    <x v="186"/>
    <x v="346"/>
    <x v="327"/>
    <n v="11459.5"/>
    <n v="2"/>
    <n v="1.4814814814814815E-2"/>
    <x v="44"/>
    <n v="1.0903425309229307"/>
    <n v="0.96411744909978125"/>
    <x v="0"/>
    <n v="11459.5"/>
    <n v="0"/>
    <n v="2"/>
    <n v="1.4814814814814815E-2"/>
    <x v="52"/>
    <n v="1.0903425309229307"/>
    <n v="0.96411744909978125"/>
    <x v="0"/>
    <n v="11459.5"/>
    <n v="3"/>
    <n v="2.2222222222222223E-2"/>
    <x v="5"/>
    <n v="1.0903425309229307"/>
    <n v="1.0372180287098041"/>
    <x v="0"/>
    <n v="11459.5"/>
    <n v="3"/>
    <n v="2.2222222222222223E-2"/>
    <x v="5"/>
    <n v="1.0903425309229307"/>
    <n v="1.0372180287098041"/>
    <n v="1"/>
    <n v="11459.5"/>
    <n v="2"/>
    <n v="1.4814814814814815E-2"/>
    <x v="49"/>
    <n v="1.0903425309229307"/>
    <n v="1.0372180287098041"/>
    <x v="0"/>
    <n v="11459.5"/>
    <n v="0"/>
    <n v="0"/>
    <x v="0"/>
    <n v="1.0903425309229307"/>
    <n v="1.0372180287098041"/>
    <x v="0"/>
  </r>
  <r>
    <s v="test"/>
    <n v="533"/>
    <n v="8986"/>
    <n v="8096.5"/>
    <n v="8096.5"/>
    <n v="0"/>
    <n v="0"/>
    <x v="128"/>
    <x v="6"/>
    <n v="0"/>
    <x v="0"/>
    <x v="0"/>
    <x v="328"/>
    <n v="8110.5"/>
    <n v="1"/>
    <n v="1.4925373134328358E-2"/>
    <x v="45"/>
    <n v="1.0017291422219479"/>
    <n v="0.90257066547963494"/>
    <x v="2"/>
    <n v="8110.5"/>
    <n v="0"/>
    <n v="1"/>
    <n v="1.4925373134328358E-2"/>
    <x v="53"/>
    <n v="1.0017291422219479"/>
    <n v="0.90257066547963494"/>
    <x v="4"/>
    <n v="8110.5"/>
    <n v="1"/>
    <n v="1.4925373134328358E-2"/>
    <x v="52"/>
    <n v="1.0017291422219479"/>
    <n v="1.1079464891190431"/>
    <x v="4"/>
    <n v="8110.5"/>
    <n v="1"/>
    <n v="1.4925373134328358E-2"/>
    <x v="52"/>
    <n v="1.0017291422219479"/>
    <n v="1.1079464891190431"/>
    <n v="1.0017291422219479"/>
    <n v="8110.5"/>
    <n v="2"/>
    <n v="2.9850746268656716E-2"/>
    <x v="50"/>
    <n v="1.0017291422219479"/>
    <n v="1.1079464891190431"/>
    <x v="2"/>
    <n v="8100.17"/>
    <n v="0"/>
    <n v="0"/>
    <x v="0"/>
    <n v="1.0004532822824677"/>
    <n v="1.1093594331970811"/>
    <x v="1"/>
  </r>
  <r>
    <s v="train"/>
    <n v="122"/>
    <n v="4940"/>
    <n v="4555"/>
    <n v="4697.5"/>
    <n v="0"/>
    <n v="8"/>
    <x v="128"/>
    <x v="21"/>
    <n v="0.11940298507462686"/>
    <x v="187"/>
    <x v="347"/>
    <x v="329"/>
    <n v="4697.5"/>
    <n v="1"/>
    <n v="1.4925373134328358E-2"/>
    <x v="45"/>
    <n v="1.0312843029637762"/>
    <n v="0.95091093117408909"/>
    <x v="0"/>
    <n v="4697.5"/>
    <n v="0"/>
    <n v="1"/>
    <n v="1.4925373134328358E-2"/>
    <x v="53"/>
    <n v="1.0312843029637762"/>
    <n v="0.95091093117408909"/>
    <x v="0"/>
    <n v="4697.5"/>
    <n v="1"/>
    <n v="1.4925373134328358E-2"/>
    <x v="52"/>
    <n v="1.0312843029637762"/>
    <n v="1.0516232038318254"/>
    <x v="0"/>
    <n v="4697.5"/>
    <n v="1"/>
    <n v="1.4925373134328358E-2"/>
    <x v="52"/>
    <n v="1.0312843029637762"/>
    <n v="1.0516232038318254"/>
    <n v="1"/>
    <n v="4697.5"/>
    <n v="2"/>
    <n v="2.9850746268656716E-2"/>
    <x v="50"/>
    <n v="1.0312843029637762"/>
    <n v="1.0516232038318254"/>
    <x v="0"/>
    <n v="4697.5"/>
    <n v="1"/>
    <n v="1.4925373134328358E-2"/>
    <x v="74"/>
    <n v="1.0312843029637762"/>
    <n v="1.0516232038318254"/>
    <x v="0"/>
  </r>
  <r>
    <s v="train"/>
    <n v="204"/>
    <n v="4382"/>
    <n v="3633"/>
    <n v="3729.5"/>
    <n v="0"/>
    <n v="5"/>
    <x v="33"/>
    <x v="1"/>
    <n v="7.575757575757576E-2"/>
    <x v="33"/>
    <x v="348"/>
    <x v="330"/>
    <n v="3729.5"/>
    <n v="1"/>
    <n v="1.5151515151515152E-2"/>
    <x v="46"/>
    <n v="1.0265620699146711"/>
    <n v="0.85109539023277048"/>
    <x v="0"/>
    <n v="3729.5"/>
    <n v="0"/>
    <n v="1"/>
    <n v="1.5151515151515152E-2"/>
    <x v="54"/>
    <n v="1.0265620699146711"/>
    <n v="0.85109539023277048"/>
    <x v="0"/>
    <n v="3729.5"/>
    <n v="1"/>
    <n v="1.5151515151515152E-2"/>
    <x v="53"/>
    <n v="1.0265620699146711"/>
    <n v="1.1749564284756671"/>
    <x v="0"/>
    <n v="3729.5"/>
    <n v="1"/>
    <n v="1.5151515151515152E-2"/>
    <x v="53"/>
    <n v="1.0265620699146711"/>
    <n v="1.1749564284756671"/>
    <n v="1"/>
    <n v="3729.5"/>
    <n v="2"/>
    <n v="3.0303030303030304E-2"/>
    <x v="51"/>
    <n v="1.0265620699146711"/>
    <n v="1.1749564284756671"/>
    <x v="0"/>
    <n v="3729.5"/>
    <n v="1"/>
    <n v="1.5151515151515152E-2"/>
    <x v="11"/>
    <n v="1.0265620699146711"/>
    <n v="1.1749564284756671"/>
    <x v="0"/>
  </r>
  <r>
    <s v="train"/>
    <n v="522"/>
    <n v="9028"/>
    <n v="8314.5"/>
    <n v="8442"/>
    <n v="0"/>
    <n v="5"/>
    <x v="55"/>
    <x v="6"/>
    <n v="7.6923076923076927E-2"/>
    <x v="34"/>
    <x v="349"/>
    <x v="331"/>
    <n v="8442"/>
    <n v="1"/>
    <n v="1.5384615384615385E-2"/>
    <x v="47"/>
    <n v="1.0153346563232906"/>
    <n v="0.93509082853345149"/>
    <x v="0"/>
    <n v="8442"/>
    <n v="0"/>
    <n v="1"/>
    <n v="1.5384615384615385E-2"/>
    <x v="11"/>
    <n v="1.0153346563232906"/>
    <n v="0.93509082853345149"/>
    <x v="0"/>
    <n v="8442"/>
    <n v="1"/>
    <n v="1.5384615384615385E-2"/>
    <x v="11"/>
    <n v="1.0153346563232906"/>
    <n v="1.0694148306088604"/>
    <x v="0"/>
    <n v="8442"/>
    <n v="1"/>
    <n v="1.5384615384615385E-2"/>
    <x v="11"/>
    <n v="1.0153346563232906"/>
    <n v="1.0694148306088604"/>
    <n v="1"/>
    <n v="8442"/>
    <n v="2"/>
    <n v="3.0769230769230771E-2"/>
    <x v="52"/>
    <n v="1.0153346563232906"/>
    <n v="1.0694148306088604"/>
    <x v="0"/>
    <n v="8442"/>
    <n v="1"/>
    <n v="1.5384615384615385E-2"/>
    <x v="12"/>
    <n v="1.0153346563232906"/>
    <n v="1.0694148306088604"/>
    <x v="0"/>
  </r>
  <r>
    <s v="test"/>
    <n v="831"/>
    <n v="8761"/>
    <n v="6842"/>
    <n v="8036"/>
    <n v="0"/>
    <n v="15"/>
    <x v="110"/>
    <x v="19"/>
    <n v="0.11538461538461539"/>
    <x v="188"/>
    <x v="350"/>
    <x v="332"/>
    <n v="8036"/>
    <n v="2"/>
    <n v="1.5384615384615385E-2"/>
    <x v="47"/>
    <n v="1.1745103770827243"/>
    <n v="0.91724688962447209"/>
    <x v="0"/>
    <n v="8036"/>
    <n v="0"/>
    <n v="3"/>
    <n v="2.3076923076923078E-2"/>
    <x v="55"/>
    <n v="1.1745103770827243"/>
    <n v="0.91724688962447209"/>
    <x v="0"/>
    <n v="8036"/>
    <n v="4"/>
    <n v="3.0769230769230771E-2"/>
    <x v="54"/>
    <n v="1.1745103770827243"/>
    <n v="1.0902190144350423"/>
    <x v="0"/>
    <n v="8036"/>
    <n v="4"/>
    <n v="3.0769230769230771E-2"/>
    <x v="54"/>
    <n v="1.1745103770827243"/>
    <n v="1.0902190144350423"/>
    <n v="1"/>
    <n v="8036"/>
    <n v="2"/>
    <n v="1.5384615384615385E-2"/>
    <x v="5"/>
    <n v="1.1745103770827243"/>
    <n v="1.0902190144350423"/>
    <x v="0"/>
    <n v="8036"/>
    <n v="0"/>
    <n v="0"/>
    <x v="0"/>
    <n v="1.1745103770827243"/>
    <n v="1.0902190144350423"/>
    <x v="0"/>
  </r>
  <r>
    <s v="train"/>
    <n v="363"/>
    <n v="7167"/>
    <n v="6152"/>
    <n v="6152"/>
    <n v="0"/>
    <n v="0"/>
    <x v="34"/>
    <x v="3"/>
    <n v="0"/>
    <x v="0"/>
    <x v="0"/>
    <x v="333"/>
    <n v="6161.5"/>
    <n v="1"/>
    <n v="1.5625E-2"/>
    <x v="48"/>
    <n v="1.0015442132639791"/>
    <n v="0.85970419980466029"/>
    <x v="3"/>
    <n v="6161.5"/>
    <n v="0"/>
    <n v="1"/>
    <n v="1.5625E-2"/>
    <x v="26"/>
    <n v="1.0015442132639791"/>
    <n v="0.85970419980466029"/>
    <x v="5"/>
    <n v="6161.5"/>
    <n v="1"/>
    <n v="1.5625E-2"/>
    <x v="26"/>
    <n v="1.0015442132639791"/>
    <n v="1.1631907814655522"/>
    <x v="5"/>
    <n v="6161.5"/>
    <n v="1"/>
    <n v="1.5625E-2"/>
    <x v="26"/>
    <n v="1.0015442132639791"/>
    <n v="1.1631907814655522"/>
    <n v="1.0015442132639791"/>
    <n v="6161.5"/>
    <n v="2"/>
    <n v="3.125E-2"/>
    <x v="53"/>
    <n v="1.0015442132639791"/>
    <n v="1.1631907814655522"/>
    <x v="3"/>
    <n v="6152"/>
    <n v="0"/>
    <n v="0"/>
    <x v="0"/>
    <n v="1"/>
    <n v="1.1649869960988297"/>
    <x v="0"/>
  </r>
  <r>
    <s v="train"/>
    <n v="603"/>
    <n v="9078"/>
    <n v="8658"/>
    <n v="8707"/>
    <n v="0"/>
    <n v="5"/>
    <x v="34"/>
    <x v="7"/>
    <n v="7.8125E-2"/>
    <x v="189"/>
    <x v="351"/>
    <x v="334"/>
    <n v="8707"/>
    <n v="1"/>
    <n v="1.5625E-2"/>
    <x v="48"/>
    <n v="1.0056595056595057"/>
    <n v="0.9591319673936991"/>
    <x v="0"/>
    <n v="8707"/>
    <n v="0"/>
    <n v="1"/>
    <n v="1.5625E-2"/>
    <x v="26"/>
    <n v="1.0056595056595057"/>
    <n v="0.9591319673936991"/>
    <x v="0"/>
    <n v="8707"/>
    <n v="1"/>
    <n v="1.5625E-2"/>
    <x v="26"/>
    <n v="1.0056595056595057"/>
    <n v="1.0426093947398645"/>
    <x v="0"/>
    <n v="8707"/>
    <n v="1"/>
    <n v="1.5625E-2"/>
    <x v="26"/>
    <n v="1.0056595056595057"/>
    <n v="1.0426093947398645"/>
    <n v="1"/>
    <n v="8707"/>
    <n v="2"/>
    <n v="3.125E-2"/>
    <x v="53"/>
    <n v="1.0056595056595057"/>
    <n v="1.0426093947398645"/>
    <x v="0"/>
    <n v="8707"/>
    <n v="0"/>
    <n v="0"/>
    <x v="0"/>
    <n v="1.0056595056595057"/>
    <n v="1.0426093947398645"/>
    <x v="0"/>
  </r>
  <r>
    <s v="train"/>
    <n v="606"/>
    <n v="10047"/>
    <n v="9842"/>
    <n v="9873"/>
    <n v="0"/>
    <n v="4"/>
    <x v="49"/>
    <x v="7"/>
    <n v="6.3492063492063489E-2"/>
    <x v="24"/>
    <x v="352"/>
    <x v="335"/>
    <n v="9873"/>
    <n v="1"/>
    <n v="1.5873015873015872E-2"/>
    <x v="49"/>
    <n v="1.003149766307661"/>
    <n v="0.98268139743206928"/>
    <x v="0"/>
    <n v="9873"/>
    <n v="0"/>
    <n v="1"/>
    <n v="1.5873015873015872E-2"/>
    <x v="56"/>
    <n v="1.003149766307661"/>
    <n v="0.98268139743206928"/>
    <x v="0"/>
    <n v="9873"/>
    <n v="1"/>
    <n v="1.5873015873015872E-2"/>
    <x v="55"/>
    <n v="1.003149766307661"/>
    <n v="1.0176238225463385"/>
    <x v="0"/>
    <n v="9873"/>
    <n v="1"/>
    <n v="1.5873015873015872E-2"/>
    <x v="55"/>
    <n v="1.003149766307661"/>
    <n v="1.0176238225463385"/>
    <n v="1"/>
    <n v="9873"/>
    <n v="2"/>
    <n v="3.1746031746031744E-2"/>
    <x v="54"/>
    <n v="1.003149766307661"/>
    <n v="1.0176238225463385"/>
    <x v="0"/>
    <n v="9873"/>
    <n v="0"/>
    <n v="0"/>
    <x v="0"/>
    <n v="1.003149766307661"/>
    <n v="1.0176238225463385"/>
    <x v="0"/>
  </r>
  <r>
    <s v="train"/>
    <n v="652"/>
    <n v="11774"/>
    <n v="11366"/>
    <n v="11598"/>
    <n v="0"/>
    <n v="11"/>
    <x v="67"/>
    <x v="17"/>
    <n v="8.7301587301587297E-2"/>
    <x v="190"/>
    <x v="353"/>
    <x v="336"/>
    <n v="11598"/>
    <n v="2"/>
    <n v="1.5873015873015872E-2"/>
    <x v="49"/>
    <n v="1.0204117543550941"/>
    <n v="0.98505180907083401"/>
    <x v="0"/>
    <n v="11598"/>
    <n v="0"/>
    <n v="2"/>
    <n v="1.5873015873015872E-2"/>
    <x v="56"/>
    <n v="1.0204117543550941"/>
    <n v="0.98505180907083401"/>
    <x v="0"/>
    <n v="11598"/>
    <n v="3"/>
    <n v="2.3809523809523808E-2"/>
    <x v="36"/>
    <n v="1.0204117543550941"/>
    <n v="1.0151750301776168"/>
    <x v="0"/>
    <n v="11598"/>
    <n v="3"/>
    <n v="2.3809523809523808E-2"/>
    <x v="36"/>
    <n v="1.0204117543550941"/>
    <n v="1.0151750301776168"/>
    <n v="1"/>
    <n v="11598"/>
    <n v="2"/>
    <n v="1.5873015873015872E-2"/>
    <x v="6"/>
    <n v="1.0204117543550941"/>
    <n v="1.0151750301776168"/>
    <x v="0"/>
    <n v="11598"/>
    <n v="0"/>
    <n v="0"/>
    <x v="0"/>
    <n v="1.0204117543550941"/>
    <n v="1.0151750301776168"/>
    <x v="0"/>
  </r>
  <r>
    <s v="train"/>
    <n v="134"/>
    <n v="4648"/>
    <n v="4343"/>
    <n v="4587.5"/>
    <n v="0"/>
    <n v="10"/>
    <x v="49"/>
    <x v="21"/>
    <n v="0.15873015873015872"/>
    <x v="191"/>
    <x v="354"/>
    <x v="337"/>
    <n v="4587.5"/>
    <n v="1"/>
    <n v="1.5873015873015872E-2"/>
    <x v="49"/>
    <n v="1.0562974902141378"/>
    <n v="0.98698364888123924"/>
    <x v="0"/>
    <n v="4587.5"/>
    <n v="0"/>
    <n v="1"/>
    <n v="1.5873015873015872E-2"/>
    <x v="56"/>
    <n v="1.0562974902141378"/>
    <n v="0.98698364888123924"/>
    <x v="0"/>
    <n v="4587.5"/>
    <n v="1"/>
    <n v="1.5873015873015872E-2"/>
    <x v="55"/>
    <n v="1.0562974902141378"/>
    <n v="1.0131880108991826"/>
    <x v="0"/>
    <n v="4587.5"/>
    <n v="1"/>
    <n v="1.5873015873015872E-2"/>
    <x v="55"/>
    <n v="1.0562974902141378"/>
    <n v="1.0131880108991826"/>
    <n v="1"/>
    <n v="4587.5"/>
    <n v="2"/>
    <n v="3.1746031746031744E-2"/>
    <x v="54"/>
    <n v="1.0562974902141378"/>
    <n v="1.0131880108991826"/>
    <x v="0"/>
    <n v="4587.5"/>
    <n v="0"/>
    <n v="0"/>
    <x v="0"/>
    <n v="1.0562974902141378"/>
    <n v="1.0131880108991826"/>
    <x v="0"/>
  </r>
  <r>
    <s v="train"/>
    <n v="307"/>
    <n v="6135"/>
    <n v="6105.5"/>
    <n v="6127"/>
    <n v="0"/>
    <n v="4"/>
    <x v="5"/>
    <x v="2"/>
    <n v="6.4516129032258063E-2"/>
    <x v="26"/>
    <x v="355"/>
    <x v="338"/>
    <n v="6127"/>
    <n v="1"/>
    <n v="1.6129032258064516E-2"/>
    <x v="50"/>
    <n v="1.0035214151175169"/>
    <n v="0.99869600651996737"/>
    <x v="0"/>
    <n v="6127"/>
    <n v="0"/>
    <n v="1"/>
    <n v="1.6129032258064516E-2"/>
    <x v="57"/>
    <n v="1.0035214151175169"/>
    <n v="0.99869600651996737"/>
    <x v="0"/>
    <n v="6127"/>
    <n v="1"/>
    <n v="1.6129032258064516E-2"/>
    <x v="56"/>
    <n v="1.0035214151175169"/>
    <n v="1.0013056960992328"/>
    <x v="0"/>
    <n v="6127"/>
    <n v="1"/>
    <n v="1.6129032258064516E-2"/>
    <x v="56"/>
    <n v="1.0035214151175169"/>
    <n v="1.0013056960992328"/>
    <n v="1"/>
    <n v="6127"/>
    <n v="2"/>
    <n v="3.2258064516129031E-2"/>
    <x v="55"/>
    <n v="1.0035214151175169"/>
    <n v="1.0013056960992328"/>
    <x v="0"/>
    <n v="6127"/>
    <n v="1"/>
    <n v="1.6129032258064516E-2"/>
    <x v="8"/>
    <n v="1.0035214151175169"/>
    <n v="1.0013056960992328"/>
    <x v="0"/>
  </r>
  <r>
    <s v="train"/>
    <n v="259"/>
    <n v="16372"/>
    <n v="15533.5"/>
    <n v="16148.5"/>
    <n v="0"/>
    <n v="12"/>
    <x v="111"/>
    <x v="14"/>
    <n v="9.6774193548387094E-2"/>
    <x v="192"/>
    <x v="356"/>
    <x v="339"/>
    <n v="16148.5"/>
    <n v="2"/>
    <n v="1.6129032258064516E-2"/>
    <x v="50"/>
    <n v="1.0395918498728554"/>
    <n v="0.98634864402638656"/>
    <x v="0"/>
    <n v="16148.5"/>
    <n v="0"/>
    <n v="2"/>
    <n v="1.6129032258064516E-2"/>
    <x v="57"/>
    <n v="1.0395918498728554"/>
    <n v="0.98634864402638656"/>
    <x v="0"/>
    <n v="16148.5"/>
    <n v="3"/>
    <n v="2.4193548387096774E-2"/>
    <x v="57"/>
    <n v="1.0395918498728554"/>
    <n v="1.0138402947642196"/>
    <x v="0"/>
    <n v="16148.5"/>
    <n v="3"/>
    <n v="2.4193548387096774E-2"/>
    <x v="57"/>
    <n v="1.0395918498728554"/>
    <n v="1.0138402947642196"/>
    <n v="1"/>
    <n v="16148.5"/>
    <n v="2"/>
    <n v="1.6129032258064516E-2"/>
    <x v="7"/>
    <n v="1.0395918498728554"/>
    <n v="1.0138402947642196"/>
    <x v="0"/>
    <n v="16148.5"/>
    <n v="0"/>
    <n v="0"/>
    <x v="0"/>
    <n v="1.0395918498728554"/>
    <n v="1.0138402947642196"/>
    <x v="0"/>
  </r>
  <r>
    <s v="test"/>
    <n v="144"/>
    <n v="4430"/>
    <n v="3736"/>
    <n v="4250"/>
    <n v="0"/>
    <n v="9"/>
    <x v="5"/>
    <x v="21"/>
    <n v="0.14516129032258066"/>
    <x v="193"/>
    <x v="357"/>
    <x v="340"/>
    <n v="4250"/>
    <n v="1"/>
    <n v="1.6129032258064516E-2"/>
    <x v="50"/>
    <n v="1.1375802997858673"/>
    <n v="0.95936794582392781"/>
    <x v="0"/>
    <n v="4250"/>
    <n v="0"/>
    <n v="1"/>
    <n v="1.6129032258064516E-2"/>
    <x v="57"/>
    <n v="1.1375802997858673"/>
    <n v="0.95936794582392781"/>
    <x v="0"/>
    <n v="4250"/>
    <n v="1"/>
    <n v="1.6129032258064516E-2"/>
    <x v="56"/>
    <n v="1.1375802997858673"/>
    <n v="1.0423529411764705"/>
    <x v="0"/>
    <n v="4250"/>
    <n v="1"/>
    <n v="1.6129032258064516E-2"/>
    <x v="56"/>
    <n v="1.1375802997858673"/>
    <n v="1.0423529411764705"/>
    <n v="1"/>
    <n v="4250"/>
    <n v="2"/>
    <n v="3.2258064516129031E-2"/>
    <x v="55"/>
    <n v="1.1375802997858673"/>
    <n v="1.0423529411764705"/>
    <x v="0"/>
    <n v="4250"/>
    <n v="2"/>
    <n v="3.2258064516129031E-2"/>
    <x v="1"/>
    <n v="1.1375802997858673"/>
    <n v="1.0423529411764705"/>
    <x v="0"/>
  </r>
  <r>
    <s v="train"/>
    <n v="381"/>
    <n v="10836"/>
    <n v="10096.5"/>
    <n v="10198"/>
    <n v="0"/>
    <n v="8"/>
    <x v="129"/>
    <x v="3"/>
    <n v="6.5573770491803282E-2"/>
    <x v="194"/>
    <x v="358"/>
    <x v="341"/>
    <n v="10198"/>
    <n v="2"/>
    <n v="1.6393442622950821E-2"/>
    <x v="51"/>
    <n v="1.0100529886594365"/>
    <n v="0.94112218530823177"/>
    <x v="0"/>
    <n v="10198"/>
    <n v="0"/>
    <n v="3"/>
    <n v="2.4590163934426229E-2"/>
    <x v="58"/>
    <n v="1.0100529886594365"/>
    <n v="0.94112218530823177"/>
    <x v="0"/>
    <n v="10198"/>
    <n v="4"/>
    <n v="3.2786885245901641E-2"/>
    <x v="58"/>
    <n v="1.0100529886594365"/>
    <n v="1.06256128652677"/>
    <x v="0"/>
    <n v="10198"/>
    <n v="4"/>
    <n v="3.2786885245901641E-2"/>
    <x v="58"/>
    <n v="1.0100529886594365"/>
    <n v="1.06256128652677"/>
    <n v="1"/>
    <n v="10198"/>
    <n v="2"/>
    <n v="1.6393442622950821E-2"/>
    <x v="56"/>
    <n v="1.0100529886594365"/>
    <n v="1.06256128652677"/>
    <x v="0"/>
    <n v="10198"/>
    <n v="1"/>
    <n v="8.1967213114754103E-3"/>
    <x v="75"/>
    <n v="1.0100529886594365"/>
    <n v="1.06256128652677"/>
    <x v="0"/>
  </r>
  <r>
    <s v="train"/>
    <n v="277"/>
    <n v="16127"/>
    <n v="15409.5"/>
    <n v="15520.25"/>
    <n v="0"/>
    <n v="13"/>
    <x v="89"/>
    <x v="14"/>
    <n v="0.10833333333333334"/>
    <x v="195"/>
    <x v="359"/>
    <x v="342"/>
    <n v="15520.25"/>
    <n v="2"/>
    <n v="1.6666666666666666E-2"/>
    <x v="52"/>
    <n v="1.0071871248255946"/>
    <n v="0.96237675947169343"/>
    <x v="0"/>
    <n v="15520.25"/>
    <n v="0"/>
    <n v="2"/>
    <n v="1.6666666666666666E-2"/>
    <x v="59"/>
    <n v="1.0071871248255946"/>
    <n v="0.96237675947169343"/>
    <x v="0"/>
    <n v="15520.25"/>
    <n v="3"/>
    <n v="2.5000000000000001E-2"/>
    <x v="59"/>
    <n v="1.0071871248255946"/>
    <n v="1.039094086757623"/>
    <x v="0"/>
    <n v="15520.25"/>
    <n v="3"/>
    <n v="2.5000000000000001E-2"/>
    <x v="59"/>
    <n v="1.0071871248255946"/>
    <n v="1.039094086757623"/>
    <n v="1"/>
    <n v="15520.25"/>
    <n v="2"/>
    <n v="1.6666666666666666E-2"/>
    <x v="57"/>
    <n v="1.0071871248255946"/>
    <n v="1.039094086757623"/>
    <x v="0"/>
    <n v="15520.25"/>
    <n v="0"/>
    <n v="0"/>
    <x v="0"/>
    <n v="1.0071871248255946"/>
    <n v="1.039094086757623"/>
    <x v="0"/>
  </r>
  <r>
    <s v="train"/>
    <n v="826"/>
    <n v="10279"/>
    <n v="8293"/>
    <n v="9871.5"/>
    <n v="0"/>
    <n v="15"/>
    <x v="89"/>
    <x v="19"/>
    <n v="0.125"/>
    <x v="60"/>
    <x v="360"/>
    <x v="343"/>
    <n v="9871.5"/>
    <n v="2"/>
    <n v="1.6666666666666666E-2"/>
    <x v="52"/>
    <n v="1.1903412516580247"/>
    <n v="0.9603560657651522"/>
    <x v="0"/>
    <n v="9871.5"/>
    <n v="0"/>
    <n v="2"/>
    <n v="1.6666666666666666E-2"/>
    <x v="59"/>
    <n v="1.1903412516580247"/>
    <n v="0.9603560657651522"/>
    <x v="0"/>
    <n v="9871.5"/>
    <n v="3"/>
    <n v="2.5000000000000001E-2"/>
    <x v="59"/>
    <n v="1.1903412516580247"/>
    <n v="1.0412804538317377"/>
    <x v="0"/>
    <n v="9871.5"/>
    <n v="3"/>
    <n v="2.5000000000000001E-2"/>
    <x v="59"/>
    <n v="1.1903412516580247"/>
    <n v="1.0412804538317377"/>
    <n v="1"/>
    <n v="9871.5"/>
    <n v="2"/>
    <n v="1.6666666666666666E-2"/>
    <x v="57"/>
    <n v="1.1903412516580247"/>
    <n v="1.0412804538317377"/>
    <x v="0"/>
    <n v="9871.5"/>
    <n v="0"/>
    <n v="0"/>
    <x v="0"/>
    <n v="1.1903412516580247"/>
    <n v="1.0412804538317377"/>
    <x v="0"/>
  </r>
  <r>
    <s v="train"/>
    <n v="116"/>
    <n v="5204"/>
    <n v="4841"/>
    <n v="5069"/>
    <n v="0"/>
    <n v="11"/>
    <x v="35"/>
    <x v="21"/>
    <n v="0.18333333333333332"/>
    <x v="196"/>
    <x v="361"/>
    <x v="344"/>
    <n v="5069"/>
    <n v="1"/>
    <n v="1.6666666666666666E-2"/>
    <x v="52"/>
    <n v="1.0470977070853129"/>
    <n v="0.97405841660261339"/>
    <x v="0"/>
    <n v="5069"/>
    <n v="0"/>
    <n v="1"/>
    <n v="1.6666666666666666E-2"/>
    <x v="59"/>
    <n v="1.0470977070853129"/>
    <n v="0.97405841660261339"/>
    <x v="0"/>
    <n v="5069"/>
    <n v="1"/>
    <n v="1.6666666666666666E-2"/>
    <x v="60"/>
    <n v="1.0470977070853129"/>
    <n v="1.0266324718879463"/>
    <x v="0"/>
    <n v="5069"/>
    <n v="1"/>
    <n v="1.6666666666666666E-2"/>
    <x v="60"/>
    <n v="1.0470977070853129"/>
    <n v="1.0266324718879463"/>
    <n v="1"/>
    <n v="5069"/>
    <n v="2"/>
    <n v="3.3333333333333333E-2"/>
    <x v="58"/>
    <n v="1.0470977070853129"/>
    <n v="1.0266324718879463"/>
    <x v="0"/>
    <n v="5069"/>
    <n v="0"/>
    <n v="0"/>
    <x v="0"/>
    <n v="1.0470977070853129"/>
    <n v="1.0266324718879463"/>
    <x v="0"/>
  </r>
  <r>
    <s v="train"/>
    <n v="26"/>
    <n v="5867"/>
    <n v="5500"/>
    <n v="5685"/>
    <n v="0"/>
    <n v="9"/>
    <x v="130"/>
    <x v="15"/>
    <n v="0.15254237288135594"/>
    <x v="197"/>
    <x v="362"/>
    <x v="345"/>
    <n v="5685"/>
    <n v="1"/>
    <n v="1.6949152542372881E-2"/>
    <x v="53"/>
    <n v="1.0336363636363637"/>
    <n v="0.96897903528208629"/>
    <x v="0"/>
    <n v="5685"/>
    <n v="0"/>
    <n v="1"/>
    <n v="1.6949152542372881E-2"/>
    <x v="60"/>
    <n v="1.0336363636363637"/>
    <n v="0.96897903528208629"/>
    <x v="0"/>
    <n v="5685"/>
    <n v="1"/>
    <n v="1.6949152542372881E-2"/>
    <x v="61"/>
    <n v="1.0336363636363637"/>
    <n v="1.0320140721196129"/>
    <x v="0"/>
    <n v="5685"/>
    <n v="1"/>
    <n v="1.6949152542372881E-2"/>
    <x v="61"/>
    <n v="1.0336363636363637"/>
    <n v="1.0320140721196129"/>
    <n v="1"/>
    <n v="5685"/>
    <n v="2"/>
    <n v="3.3898305084745763E-2"/>
    <x v="59"/>
    <n v="1.0336363636363637"/>
    <n v="1.0320140721196129"/>
    <x v="0"/>
    <n v="5685"/>
    <n v="1"/>
    <n v="1.6949152542372881E-2"/>
    <x v="76"/>
    <n v="1.0336363636363637"/>
    <n v="1.0320140721196129"/>
    <x v="0"/>
  </r>
  <r>
    <s v="test"/>
    <n v="44"/>
    <n v="8246"/>
    <n v="7543.5"/>
    <n v="7973.5"/>
    <n v="0"/>
    <n v="20"/>
    <x v="131"/>
    <x v="15"/>
    <n v="0.17094017094017094"/>
    <x v="198"/>
    <x v="363"/>
    <x v="346"/>
    <n v="7973.5"/>
    <n v="2"/>
    <n v="1.7094017094017096E-2"/>
    <x v="54"/>
    <n v="1.0570027175714192"/>
    <n v="0.96695367450885272"/>
    <x v="0"/>
    <n v="7973.5"/>
    <n v="0"/>
    <n v="3"/>
    <n v="2.564102564102564E-2"/>
    <x v="61"/>
    <n v="1.0570027175714192"/>
    <n v="0.96695367450885272"/>
    <x v="0"/>
    <n v="7973.5"/>
    <n v="3"/>
    <n v="2.564102564102564E-2"/>
    <x v="62"/>
    <n v="1.0570027175714192"/>
    <n v="1.0341757070295354"/>
    <x v="0"/>
    <n v="7973.5"/>
    <n v="3"/>
    <n v="2.564102564102564E-2"/>
    <x v="62"/>
    <n v="1.0570027175714192"/>
    <n v="1.0341757070295354"/>
    <n v="1"/>
    <n v="7973.5"/>
    <n v="2"/>
    <n v="1.7094017094017096E-2"/>
    <x v="60"/>
    <n v="1.0570027175714192"/>
    <n v="1.0341757070295354"/>
    <x v="0"/>
    <n v="7973.5"/>
    <n v="0"/>
    <n v="0"/>
    <x v="0"/>
    <n v="1.0570027175714192"/>
    <n v="1.0341757070295354"/>
    <x v="0"/>
  </r>
  <r>
    <s v="train"/>
    <n v="550"/>
    <n v="3508"/>
    <n v="2481.5"/>
    <n v="2553"/>
    <n v="0"/>
    <n v="3"/>
    <x v="8"/>
    <x v="16"/>
    <n v="5.1724137931034482E-2"/>
    <x v="17"/>
    <x v="364"/>
    <x v="347"/>
    <n v="2553"/>
    <n v="1"/>
    <n v="1.7241379310344827E-2"/>
    <x v="55"/>
    <n v="1.0288132178118075"/>
    <n v="0.72776510832383123"/>
    <x v="0"/>
    <n v="2553"/>
    <n v="0"/>
    <n v="1"/>
    <n v="1.7241379310344827E-2"/>
    <x v="62"/>
    <n v="1.0288132178118075"/>
    <n v="0.72776510832383123"/>
    <x v="0"/>
    <n v="2553"/>
    <n v="1"/>
    <n v="1.7241379310344827E-2"/>
    <x v="63"/>
    <n v="1.0288132178118075"/>
    <n v="1.3740697218958089"/>
    <x v="0"/>
    <n v="2553"/>
    <n v="1"/>
    <n v="1.7241379310344827E-2"/>
    <x v="63"/>
    <n v="1.0288132178118075"/>
    <n v="1.3740697218958089"/>
    <n v="1"/>
    <n v="2553"/>
    <n v="2"/>
    <n v="3.4482758620689655E-2"/>
    <x v="61"/>
    <n v="1.0288132178118075"/>
    <n v="1.3740697218958089"/>
    <x v="0"/>
    <n v="2553"/>
    <n v="0"/>
    <n v="0"/>
    <x v="0"/>
    <n v="1.0288132178118075"/>
    <n v="1.3740697218958089"/>
    <x v="0"/>
  </r>
  <r>
    <s v="train"/>
    <n v="350"/>
    <n v="7523"/>
    <n v="6368.5"/>
    <n v="6471.5"/>
    <n v="0"/>
    <n v="4"/>
    <x v="8"/>
    <x v="3"/>
    <n v="6.8965517241379309E-2"/>
    <x v="199"/>
    <x v="365"/>
    <x v="348"/>
    <n v="6471.5"/>
    <n v="1"/>
    <n v="1.7241379310344827E-2"/>
    <x v="55"/>
    <n v="1.016173353222894"/>
    <n v="0.86022863219460322"/>
    <x v="0"/>
    <n v="6471.5"/>
    <n v="0"/>
    <n v="1"/>
    <n v="1.7241379310344827E-2"/>
    <x v="62"/>
    <n v="1.016173353222894"/>
    <n v="0.86022863219460322"/>
    <x v="0"/>
    <n v="6471.5"/>
    <n v="1"/>
    <n v="1.7241379310344827E-2"/>
    <x v="63"/>
    <n v="1.016173353222894"/>
    <n v="1.1624816503129105"/>
    <x v="0"/>
    <n v="6471.5"/>
    <n v="1"/>
    <n v="1.7241379310344827E-2"/>
    <x v="63"/>
    <n v="1.016173353222894"/>
    <n v="1.1624816503129105"/>
    <n v="1"/>
    <n v="6471.5"/>
    <n v="2"/>
    <n v="3.4482758620689655E-2"/>
    <x v="61"/>
    <n v="1.016173353222894"/>
    <n v="1.1624816503129105"/>
    <x v="0"/>
    <n v="6471.5"/>
    <n v="0"/>
    <n v="0"/>
    <x v="0"/>
    <n v="1.016173353222894"/>
    <n v="1.1624816503129105"/>
    <x v="0"/>
  </r>
  <r>
    <s v="train"/>
    <n v="526"/>
    <n v="8588"/>
    <n v="8147"/>
    <n v="8291"/>
    <n v="0"/>
    <n v="5"/>
    <x v="8"/>
    <x v="6"/>
    <n v="8.6206896551724144E-2"/>
    <x v="200"/>
    <x v="366"/>
    <x v="349"/>
    <n v="8291"/>
    <n v="1"/>
    <n v="1.7241379310344827E-2"/>
    <x v="55"/>
    <n v="1.0176752178716091"/>
    <n v="0.9654168607359106"/>
    <x v="0"/>
    <n v="8291"/>
    <n v="0"/>
    <n v="1"/>
    <n v="1.7241379310344827E-2"/>
    <x v="62"/>
    <n v="1.0176752178716091"/>
    <n v="0.9654168607359106"/>
    <x v="0"/>
    <n v="8291"/>
    <n v="1"/>
    <n v="1.7241379310344827E-2"/>
    <x v="63"/>
    <n v="1.0176752178716091"/>
    <n v="1.0358219756362321"/>
    <x v="0"/>
    <n v="8291"/>
    <n v="1"/>
    <n v="1.7241379310344827E-2"/>
    <x v="63"/>
    <n v="1.0176752178716091"/>
    <n v="1.0358219756362321"/>
    <n v="1"/>
    <n v="8291"/>
    <n v="2"/>
    <n v="3.4482758620689655E-2"/>
    <x v="61"/>
    <n v="1.0176752178716091"/>
    <n v="1.0358219756362321"/>
    <x v="0"/>
    <n v="8291"/>
    <n v="1"/>
    <n v="1.7241379310344827E-2"/>
    <x v="6"/>
    <n v="1.0176752178716091"/>
    <n v="1.0358219756362321"/>
    <x v="0"/>
  </r>
  <r>
    <s v="train"/>
    <n v="660"/>
    <n v="9697"/>
    <n v="9205"/>
    <n v="9355"/>
    <n v="0"/>
    <n v="7"/>
    <x v="8"/>
    <x v="17"/>
    <n v="0.1206896551724138"/>
    <x v="201"/>
    <x v="367"/>
    <x v="350"/>
    <n v="9355"/>
    <n v="1"/>
    <n v="1.7241379310344827E-2"/>
    <x v="55"/>
    <n v="1.0162954915806628"/>
    <n v="0.96473136021449934"/>
    <x v="0"/>
    <n v="9355"/>
    <n v="0"/>
    <n v="1"/>
    <n v="1.7241379310344827E-2"/>
    <x v="62"/>
    <n v="1.0162954915806628"/>
    <n v="0.96473136021449934"/>
    <x v="0"/>
    <n v="9355"/>
    <n v="1"/>
    <n v="1.7241379310344827E-2"/>
    <x v="63"/>
    <n v="1.0162954915806628"/>
    <n v="1.0365579903794762"/>
    <x v="0"/>
    <n v="9355"/>
    <n v="1"/>
    <n v="1.7241379310344827E-2"/>
    <x v="63"/>
    <n v="1.0162954915806628"/>
    <n v="1.0365579903794762"/>
    <n v="1"/>
    <n v="9355"/>
    <n v="2"/>
    <n v="3.4482758620689655E-2"/>
    <x v="61"/>
    <n v="1.0162954915806628"/>
    <n v="1.0365579903794762"/>
    <x v="0"/>
    <n v="9355"/>
    <n v="1"/>
    <n v="1.7241379310344827E-2"/>
    <x v="6"/>
    <n v="1.0162954915806628"/>
    <n v="1.0365579903794762"/>
    <x v="0"/>
  </r>
  <r>
    <s v="train"/>
    <n v="661"/>
    <n v="8335"/>
    <n v="7629.5"/>
    <n v="7869.5"/>
    <n v="0"/>
    <n v="8"/>
    <x v="8"/>
    <x v="17"/>
    <n v="0.13793103448275862"/>
    <x v="202"/>
    <x v="368"/>
    <x v="351"/>
    <n v="7869.5"/>
    <n v="1"/>
    <n v="1.7241379310344827E-2"/>
    <x v="55"/>
    <n v="1.0314568451405728"/>
    <n v="0.94415116976604674"/>
    <x v="0"/>
    <n v="7869.5"/>
    <n v="0"/>
    <n v="1"/>
    <n v="1.7241379310344827E-2"/>
    <x v="62"/>
    <n v="1.0314568451405728"/>
    <n v="0.94415116976604674"/>
    <x v="0"/>
    <n v="7869.5"/>
    <n v="1"/>
    <n v="1.7241379310344827E-2"/>
    <x v="63"/>
    <n v="1.0314568451405728"/>
    <n v="1.0591524239151153"/>
    <x v="0"/>
    <n v="7869.5"/>
    <n v="1"/>
    <n v="1.7241379310344827E-2"/>
    <x v="63"/>
    <n v="1.0314568451405728"/>
    <n v="1.0591524239151153"/>
    <n v="1"/>
    <n v="7869.5"/>
    <n v="2"/>
    <n v="3.4482758620689655E-2"/>
    <x v="61"/>
    <n v="1.0314568451405728"/>
    <n v="1.0591524239151153"/>
    <x v="0"/>
    <n v="7869.5"/>
    <n v="1"/>
    <n v="1.7241379310344827E-2"/>
    <x v="6"/>
    <n v="1.0314568451405728"/>
    <n v="1.0591524239151153"/>
    <x v="0"/>
  </r>
  <r>
    <s v="test"/>
    <n v="547"/>
    <n v="8884"/>
    <n v="8273.5"/>
    <n v="8455.5"/>
    <n v="0"/>
    <n v="9"/>
    <x v="8"/>
    <x v="6"/>
    <n v="0.15517241379310345"/>
    <x v="203"/>
    <x v="369"/>
    <x v="352"/>
    <n v="8455.5"/>
    <n v="1"/>
    <n v="1.7241379310344827E-2"/>
    <x v="55"/>
    <n v="1.0219979452468726"/>
    <n v="0.95176722197208463"/>
    <x v="0"/>
    <n v="8455.5"/>
    <n v="0"/>
    <n v="1"/>
    <n v="1.7241379310344827E-2"/>
    <x v="62"/>
    <n v="1.0219979452468726"/>
    <n v="0.95176722197208463"/>
    <x v="0"/>
    <n v="8455.5"/>
    <n v="1"/>
    <n v="1.7241379310344827E-2"/>
    <x v="63"/>
    <n v="1.0219979452468726"/>
    <n v="1.0506770740937852"/>
    <x v="0"/>
    <n v="8455.5"/>
    <n v="1"/>
    <n v="1.7241379310344827E-2"/>
    <x v="63"/>
    <n v="1.0219979452468726"/>
    <n v="1.0506770740937852"/>
    <n v="1"/>
    <n v="8455.5"/>
    <n v="2"/>
    <n v="3.4482758620689655E-2"/>
    <x v="61"/>
    <n v="1.0219979452468726"/>
    <n v="1.0506770740937852"/>
    <x v="0"/>
    <n v="8455.5"/>
    <n v="1"/>
    <n v="1.7241379310344827E-2"/>
    <x v="6"/>
    <n v="1.0219979452468726"/>
    <n v="1.0506770740937852"/>
    <x v="0"/>
  </r>
  <r>
    <s v="test"/>
    <n v="487"/>
    <n v="9131"/>
    <n v="9034.5"/>
    <n v="9121"/>
    <n v="0"/>
    <n v="13"/>
    <x v="8"/>
    <x v="5"/>
    <n v="0.22413793103448276"/>
    <x v="204"/>
    <x v="370"/>
    <x v="353"/>
    <n v="9121"/>
    <n v="1"/>
    <n v="1.7241379310344827E-2"/>
    <x v="55"/>
    <n v="1.0095744092091428"/>
    <n v="0.99890482970101846"/>
    <x v="0"/>
    <n v="9121"/>
    <n v="0"/>
    <n v="1"/>
    <n v="1.7241379310344827E-2"/>
    <x v="62"/>
    <n v="1.0095744092091428"/>
    <n v="0.99890482970101846"/>
    <x v="0"/>
    <n v="9121"/>
    <n v="1"/>
    <n v="1.7241379310344827E-2"/>
    <x v="63"/>
    <n v="1.0095744092091428"/>
    <n v="1.0010963710119505"/>
    <x v="0"/>
    <n v="9121"/>
    <n v="1"/>
    <n v="1.7241379310344827E-2"/>
    <x v="63"/>
    <n v="1.0095744092091428"/>
    <n v="1.0010963710119505"/>
    <n v="1"/>
    <n v="9121"/>
    <n v="2"/>
    <n v="3.4482758620689655E-2"/>
    <x v="61"/>
    <n v="1.0095744092091428"/>
    <n v="1.0010963710119505"/>
    <x v="0"/>
    <n v="9121"/>
    <n v="2"/>
    <n v="3.4482758620689655E-2"/>
    <x v="77"/>
    <n v="1.0095744092091428"/>
    <n v="1.0010963710119505"/>
    <x v="0"/>
  </r>
  <r>
    <s v="train"/>
    <n v="130"/>
    <n v="5616"/>
    <n v="5202.5"/>
    <n v="5503"/>
    <n v="0"/>
    <n v="22"/>
    <x v="91"/>
    <x v="21"/>
    <n v="0.19130434782608696"/>
    <x v="205"/>
    <x v="371"/>
    <x v="354"/>
    <n v="5503"/>
    <n v="2"/>
    <n v="1.7391304347826087E-2"/>
    <x v="56"/>
    <n v="1.057760691975012"/>
    <n v="0.97987891737891741"/>
    <x v="0"/>
    <n v="5503"/>
    <n v="0"/>
    <n v="2"/>
    <n v="1.7391304347826087E-2"/>
    <x v="63"/>
    <n v="1.057760691975012"/>
    <n v="0.97987891737891741"/>
    <x v="0"/>
    <n v="5503"/>
    <n v="2"/>
    <n v="1.7391304347826087E-2"/>
    <x v="64"/>
    <n v="1.057760691975012"/>
    <n v="1.0205342540432492"/>
    <x v="0"/>
    <n v="5503"/>
    <n v="2"/>
    <n v="1.7391304347826087E-2"/>
    <x v="64"/>
    <n v="1.057760691975012"/>
    <n v="1.0205342540432492"/>
    <n v="1"/>
    <n v="5503"/>
    <n v="2"/>
    <n v="1.7391304347826087E-2"/>
    <x v="9"/>
    <n v="1.057760691975012"/>
    <n v="1.0205342540432492"/>
    <x v="0"/>
    <n v="5503"/>
    <n v="0"/>
    <n v="0"/>
    <x v="0"/>
    <n v="1.057760691975012"/>
    <n v="1.0205342540432492"/>
    <x v="0"/>
  </r>
  <r>
    <s v="train"/>
    <n v="819"/>
    <n v="8538"/>
    <n v="6443.5"/>
    <n v="8016.75"/>
    <n v="0"/>
    <n v="18"/>
    <x v="132"/>
    <x v="19"/>
    <n v="0.10588235294117647"/>
    <x v="206"/>
    <x v="372"/>
    <x v="355"/>
    <n v="8016.75"/>
    <n v="3"/>
    <n v="1.7647058823529412E-2"/>
    <x v="57"/>
    <n v="1.2441607821835958"/>
    <n v="0.9389494026704146"/>
    <x v="0"/>
    <n v="8016.75"/>
    <n v="0"/>
    <n v="3"/>
    <n v="1.7647058823529412E-2"/>
    <x v="64"/>
    <n v="1.2441607821835958"/>
    <n v="0.9389494026704146"/>
    <x v="0"/>
    <n v="8016.75"/>
    <n v="4"/>
    <n v="2.3529411764705882E-2"/>
    <x v="65"/>
    <n v="1.2441607821835958"/>
    <n v="1.0650201141360276"/>
    <x v="0"/>
    <n v="8016.75"/>
    <n v="4"/>
    <n v="2.3529411764705882E-2"/>
    <x v="65"/>
    <n v="1.2441607821835958"/>
    <n v="1.0650201141360276"/>
    <n v="1"/>
    <n v="8016.75"/>
    <n v="2"/>
    <n v="1.1764705882352941E-2"/>
    <x v="62"/>
    <n v="1.2441607821835958"/>
    <n v="1.0650201141360276"/>
    <x v="0"/>
    <n v="8016.75"/>
    <n v="0"/>
    <n v="0"/>
    <x v="0"/>
    <n v="1.2441607821835958"/>
    <n v="1.0650201141360276"/>
    <x v="0"/>
  </r>
  <r>
    <s v="train"/>
    <n v="605"/>
    <n v="7836"/>
    <n v="7307"/>
    <n v="7634.5"/>
    <n v="0"/>
    <n v="7"/>
    <x v="37"/>
    <x v="7"/>
    <n v="0.125"/>
    <x v="60"/>
    <x v="373"/>
    <x v="356"/>
    <n v="7634.5"/>
    <n v="1"/>
    <n v="1.7857142857142856E-2"/>
    <x v="58"/>
    <n v="1.0448200355823183"/>
    <n v="0.97428534966819802"/>
    <x v="0"/>
    <n v="7634.5"/>
    <n v="0"/>
    <n v="1"/>
    <n v="1.7857142857142856E-2"/>
    <x v="65"/>
    <n v="1.0448200355823183"/>
    <n v="0.97428534966819802"/>
    <x v="0"/>
    <n v="7634.5"/>
    <n v="1"/>
    <n v="1.7857142857142856E-2"/>
    <x v="66"/>
    <n v="1.0448200355823183"/>
    <n v="1.0263933459951535"/>
    <x v="0"/>
    <n v="7634.5"/>
    <n v="1"/>
    <n v="1.7857142857142856E-2"/>
    <x v="66"/>
    <n v="1.0448200355823183"/>
    <n v="1.0263933459951535"/>
    <n v="1"/>
    <n v="7634.5"/>
    <n v="2"/>
    <n v="3.5714285714285712E-2"/>
    <x v="63"/>
    <n v="1.0448200355823183"/>
    <n v="1.0263933459951535"/>
    <x v="0"/>
    <n v="7634.5"/>
    <n v="1"/>
    <n v="1.7857142857142856E-2"/>
    <x v="24"/>
    <n v="1.0448200355823183"/>
    <n v="1.0263933459951535"/>
    <x v="0"/>
  </r>
  <r>
    <s v="test"/>
    <n v="94"/>
    <n v="688"/>
    <n v="659"/>
    <n v="683.5"/>
    <n v="0"/>
    <n v="20"/>
    <x v="101"/>
    <x v="18"/>
    <n v="0.17857142857142858"/>
    <x v="207"/>
    <x v="374"/>
    <x v="357"/>
    <n v="683.5"/>
    <n v="2"/>
    <n v="1.7857142857142856E-2"/>
    <x v="58"/>
    <n v="1.0371775417298938"/>
    <n v="0.99345930232558144"/>
    <x v="0"/>
    <n v="683.5"/>
    <n v="0"/>
    <n v="4"/>
    <n v="3.5714285714285712E-2"/>
    <x v="66"/>
    <n v="1.0371775417298938"/>
    <n v="0.99345930232558144"/>
    <x v="0"/>
    <n v="683.5"/>
    <n v="5"/>
    <n v="4.4642857142857144E-2"/>
    <x v="67"/>
    <n v="1.0371775417298938"/>
    <n v="1.0065837600585223"/>
    <x v="0"/>
    <n v="683.5"/>
    <n v="5"/>
    <n v="4.4642857142857144E-2"/>
    <x v="67"/>
    <n v="1.0371775417298938"/>
    <n v="1.0065837600585223"/>
    <n v="1"/>
    <n v="683.5"/>
    <n v="2"/>
    <n v="1.7857142857142856E-2"/>
    <x v="64"/>
    <n v="1.0371775417298938"/>
    <n v="1.0065837600585223"/>
    <x v="0"/>
    <n v="683.5"/>
    <n v="2"/>
    <n v="1.7857142857142856E-2"/>
    <x v="24"/>
    <n v="1.0371775417298938"/>
    <n v="1.0065837600585223"/>
    <x v="0"/>
  </r>
  <r>
    <s v="test"/>
    <n v="183"/>
    <n v="13272"/>
    <n v="11327.5"/>
    <n v="13019"/>
    <n v="0"/>
    <n v="11"/>
    <x v="133"/>
    <x v="0"/>
    <n v="9.90990990990991E-2"/>
    <x v="208"/>
    <x v="375"/>
    <x v="358"/>
    <n v="13019"/>
    <n v="2"/>
    <n v="1.8018018018018018E-2"/>
    <x v="59"/>
    <n v="1.1493268594129331"/>
    <n v="0.98093731163351416"/>
    <x v="0"/>
    <n v="13019"/>
    <n v="0"/>
    <n v="2"/>
    <n v="1.8018018018018018E-2"/>
    <x v="67"/>
    <n v="1.1493268594129331"/>
    <n v="0.98093731163351416"/>
    <x v="0"/>
    <n v="13019"/>
    <n v="2"/>
    <n v="1.8018018018018018E-2"/>
    <x v="68"/>
    <n v="1.1493268594129331"/>
    <n v="1.0194331361855749"/>
    <x v="0"/>
    <n v="13019"/>
    <n v="2"/>
    <n v="1.8018018018018018E-2"/>
    <x v="68"/>
    <n v="1.1493268594129331"/>
    <n v="1.0194331361855749"/>
    <n v="1"/>
    <n v="13019"/>
    <n v="2"/>
    <n v="1.8018018018018018E-2"/>
    <x v="65"/>
    <n v="1.1493268594129331"/>
    <n v="1.0194331361855749"/>
    <x v="0"/>
    <n v="13019"/>
    <n v="0"/>
    <n v="0"/>
    <x v="0"/>
    <n v="1.1493268594129331"/>
    <n v="1.0194331361855749"/>
    <x v="0"/>
  </r>
  <r>
    <s v="train"/>
    <n v="273"/>
    <n v="15977"/>
    <n v="15379"/>
    <n v="15453"/>
    <n v="0"/>
    <n v="12"/>
    <x v="133"/>
    <x v="14"/>
    <n v="0.10810810810810811"/>
    <x v="209"/>
    <x v="376"/>
    <x v="359"/>
    <n v="15453"/>
    <n v="2"/>
    <n v="1.8018018018018018E-2"/>
    <x v="59"/>
    <n v="1.0048117562910461"/>
    <n v="0.96720285410277274"/>
    <x v="0"/>
    <n v="15453"/>
    <n v="0"/>
    <n v="2"/>
    <n v="1.8018018018018018E-2"/>
    <x v="67"/>
    <n v="1.0048117562910461"/>
    <n v="0.96720285410277274"/>
    <x v="0"/>
    <n v="15453"/>
    <n v="2"/>
    <n v="1.8018018018018018E-2"/>
    <x v="68"/>
    <n v="1.0048117562910461"/>
    <n v="1.0339092732802693"/>
    <x v="0"/>
    <n v="15453"/>
    <n v="3"/>
    <n v="2.7027027027027029E-2"/>
    <x v="69"/>
    <n v="1.0048117562910461"/>
    <n v="1.0339092732802693"/>
    <n v="1"/>
    <n v="15453"/>
    <n v="2"/>
    <n v="1.8018018018018018E-2"/>
    <x v="65"/>
    <n v="1.0048117562910461"/>
    <n v="1.0339092732802693"/>
    <x v="0"/>
    <n v="15453"/>
    <n v="1"/>
    <n v="9.0090090090090089E-3"/>
    <x v="78"/>
    <n v="1.0048117562910461"/>
    <n v="1.0339092732802693"/>
    <x v="0"/>
  </r>
  <r>
    <s v="train"/>
    <n v="68"/>
    <n v="732"/>
    <n v="709"/>
    <n v="729.5"/>
    <n v="0"/>
    <n v="13"/>
    <x v="133"/>
    <x v="18"/>
    <n v="0.11711711711711711"/>
    <x v="210"/>
    <x v="377"/>
    <x v="360"/>
    <n v="729.5"/>
    <n v="2"/>
    <n v="1.8018018018018018E-2"/>
    <x v="59"/>
    <n v="1.0289139633286319"/>
    <n v="0.99658469945355188"/>
    <x v="0"/>
    <n v="729.5"/>
    <n v="0"/>
    <n v="3"/>
    <n v="2.7027027027027029E-2"/>
    <x v="68"/>
    <n v="1.0289139633286319"/>
    <n v="0.99658469945355188"/>
    <x v="0"/>
    <n v="729.5"/>
    <n v="4"/>
    <n v="3.6036036036036036E-2"/>
    <x v="69"/>
    <n v="1.0289139633286319"/>
    <n v="1.0034270047978067"/>
    <x v="0"/>
    <n v="729.5"/>
    <n v="4"/>
    <n v="3.6036036036036036E-2"/>
    <x v="70"/>
    <n v="1.0289139633286319"/>
    <n v="1.0034270047978067"/>
    <n v="1"/>
    <n v="729.5"/>
    <n v="2"/>
    <n v="1.8018018018018018E-2"/>
    <x v="65"/>
    <n v="1.0289139633286319"/>
    <n v="1.0034270047978067"/>
    <x v="0"/>
    <n v="729.5"/>
    <n v="1"/>
    <n v="9.0090090090090089E-3"/>
    <x v="78"/>
    <n v="1.0289139633286319"/>
    <n v="1.0034270047978067"/>
    <x v="0"/>
  </r>
  <r>
    <s v="test"/>
    <n v="585"/>
    <n v="3721"/>
    <n v="2450"/>
    <n v="2605"/>
    <n v="0"/>
    <n v="4"/>
    <x v="60"/>
    <x v="16"/>
    <n v="7.2727272727272724E-2"/>
    <x v="211"/>
    <x v="378"/>
    <x v="361"/>
    <n v="2605"/>
    <n v="1"/>
    <n v="1.8181818181818181E-2"/>
    <x v="60"/>
    <n v="1.0632653061224491"/>
    <n v="0.70008062348830957"/>
    <x v="0"/>
    <n v="2605"/>
    <n v="0"/>
    <n v="1"/>
    <n v="1.8181818181818181E-2"/>
    <x v="69"/>
    <n v="1.0632653061224491"/>
    <n v="0.70008062348830957"/>
    <x v="0"/>
    <n v="2605"/>
    <n v="1"/>
    <n v="1.8181818181818181E-2"/>
    <x v="70"/>
    <n v="1.0632653061224491"/>
    <n v="1.4284069097888676"/>
    <x v="0"/>
    <n v="2605"/>
    <n v="1"/>
    <n v="1.8181818181818181E-2"/>
    <x v="71"/>
    <n v="1.0632653061224491"/>
    <n v="1.4284069097888676"/>
    <n v="1"/>
    <n v="2605"/>
    <n v="2"/>
    <n v="3.6363636363636362E-2"/>
    <x v="66"/>
    <n v="1.0632653061224491"/>
    <n v="1.4284069097888676"/>
    <x v="0"/>
    <n v="2605"/>
    <n v="0"/>
    <n v="0"/>
    <x v="0"/>
    <n v="1.0632653061224491"/>
    <n v="1.4284069097888676"/>
    <x v="0"/>
  </r>
  <r>
    <s v="train"/>
    <n v="15"/>
    <n v="8057"/>
    <n v="7454"/>
    <n v="7820.5"/>
    <n v="0"/>
    <n v="13"/>
    <x v="113"/>
    <x v="15"/>
    <n v="0.11818181818181818"/>
    <x v="212"/>
    <x v="379"/>
    <x v="362"/>
    <n v="7820.5"/>
    <n v="2"/>
    <n v="1.8181818181818181E-2"/>
    <x v="60"/>
    <n v="1.0491682318218407"/>
    <n v="0.97064664267096934"/>
    <x v="0"/>
    <n v="7820.5"/>
    <n v="0"/>
    <n v="2"/>
    <n v="1.8181818181818181E-2"/>
    <x v="69"/>
    <n v="1.0491682318218407"/>
    <n v="0.97064664267096934"/>
    <x v="0"/>
    <n v="7820.5"/>
    <n v="2"/>
    <n v="1.8181818181818181E-2"/>
    <x v="70"/>
    <n v="1.0491682318218407"/>
    <n v="1.0302410331820215"/>
    <x v="0"/>
    <n v="7820.5"/>
    <n v="2"/>
    <n v="1.8181818181818181E-2"/>
    <x v="71"/>
    <n v="1.0491682318218407"/>
    <n v="1.0302410331820215"/>
    <n v="1"/>
    <n v="7820.5"/>
    <n v="2"/>
    <n v="1.8181818181818181E-2"/>
    <x v="12"/>
    <n v="1.0491682318218407"/>
    <n v="1.0302410331820215"/>
    <x v="0"/>
    <n v="7820.5"/>
    <n v="0"/>
    <n v="0"/>
    <x v="0"/>
    <n v="1.0491682318218407"/>
    <n v="1.0302410331820215"/>
    <x v="0"/>
  </r>
  <r>
    <s v="train"/>
    <n v="103"/>
    <n v="5039"/>
    <n v="4729"/>
    <n v="4910.5"/>
    <n v="0"/>
    <n v="11"/>
    <x v="60"/>
    <x v="21"/>
    <n v="0.2"/>
    <x v="105"/>
    <x v="380"/>
    <x v="363"/>
    <n v="4910.5"/>
    <n v="1"/>
    <n v="1.8181818181818181E-2"/>
    <x v="60"/>
    <n v="1.038380207231973"/>
    <n v="0.974498908513594"/>
    <x v="0"/>
    <n v="4910.5"/>
    <n v="0"/>
    <n v="1"/>
    <n v="1.8181818181818181E-2"/>
    <x v="69"/>
    <n v="1.038380207231973"/>
    <n v="0.974498908513594"/>
    <x v="0"/>
    <n v="4910.5"/>
    <n v="1"/>
    <n v="1.8181818181818181E-2"/>
    <x v="70"/>
    <n v="1.038380207231973"/>
    <n v="1.0261684146217289"/>
    <x v="0"/>
    <n v="4910.5"/>
    <n v="1"/>
    <n v="1.8181818181818181E-2"/>
    <x v="71"/>
    <n v="1.038380207231973"/>
    <n v="1.0261684146217289"/>
    <n v="1"/>
    <n v="4910.5"/>
    <n v="2"/>
    <n v="3.6363636363636362E-2"/>
    <x v="66"/>
    <n v="1.038380207231973"/>
    <n v="1.0261684146217289"/>
    <x v="0"/>
    <n v="4910.5"/>
    <n v="1"/>
    <n v="1.8181818181818181E-2"/>
    <x v="18"/>
    <n v="1.038380207231973"/>
    <n v="1.0261684146217289"/>
    <x v="0"/>
  </r>
  <r>
    <s v="test"/>
    <n v="546"/>
    <n v="9998"/>
    <n v="9692.5"/>
    <n v="9809"/>
    <n v="0"/>
    <n v="11"/>
    <x v="134"/>
    <x v="6"/>
    <n v="0.10091743119266056"/>
    <x v="213"/>
    <x v="381"/>
    <x v="364"/>
    <n v="9809"/>
    <n v="2"/>
    <n v="1.834862385321101E-2"/>
    <x v="61"/>
    <n v="1.0120196027856589"/>
    <n v="0.98109621924384882"/>
    <x v="0"/>
    <n v="9809"/>
    <n v="0"/>
    <n v="3"/>
    <n v="2.7522935779816515E-2"/>
    <x v="70"/>
    <n v="1.0120196027856589"/>
    <n v="0.98109621924384882"/>
    <x v="0"/>
    <n v="9809"/>
    <n v="4"/>
    <n v="3.669724770642202E-2"/>
    <x v="71"/>
    <n v="1.0120196027856589"/>
    <n v="1.0192680191660719"/>
    <x v="0"/>
    <n v="9809"/>
    <n v="4"/>
    <n v="3.669724770642202E-2"/>
    <x v="72"/>
    <n v="1.0120196027856589"/>
    <n v="1.0192680191660719"/>
    <n v="1"/>
    <n v="9809"/>
    <n v="2"/>
    <n v="1.834862385321101E-2"/>
    <x v="67"/>
    <n v="1.0120196027856589"/>
    <n v="1.0192680191660719"/>
    <x v="0"/>
    <n v="9809"/>
    <n v="1"/>
    <n v="9.1743119266055051E-3"/>
    <x v="79"/>
    <n v="1.0120196027856589"/>
    <n v="1.0192680191660719"/>
    <x v="0"/>
  </r>
  <r>
    <s v="train"/>
    <n v="351"/>
    <n v="7295"/>
    <n v="6815"/>
    <n v="6878.5"/>
    <n v="0"/>
    <n v="3"/>
    <x v="38"/>
    <x v="3"/>
    <n v="5.5555555555555552E-2"/>
    <x v="19"/>
    <x v="382"/>
    <x v="365"/>
    <n v="6878.5"/>
    <n v="1"/>
    <n v="1.8518518518518517E-2"/>
    <x v="62"/>
    <n v="1.0093176815847396"/>
    <n v="0.94290610006854014"/>
    <x v="0"/>
    <n v="6878.5"/>
    <n v="0"/>
    <n v="1"/>
    <n v="1.8518518518518517E-2"/>
    <x v="41"/>
    <n v="1.0093176815847396"/>
    <n v="0.94290610006854014"/>
    <x v="0"/>
    <n v="6878.5"/>
    <n v="1"/>
    <n v="1.8518518518518517E-2"/>
    <x v="72"/>
    <n v="1.0093176815847396"/>
    <n v="1.0605509922221414"/>
    <x v="0"/>
    <n v="6878.5"/>
    <n v="1"/>
    <n v="1.8518518518518517E-2"/>
    <x v="73"/>
    <n v="1.0093176815847396"/>
    <n v="1.0605509922221414"/>
    <n v="1"/>
    <n v="6878.5"/>
    <n v="2"/>
    <n v="3.7037037037037035E-2"/>
    <x v="68"/>
    <n v="1.0093176815847396"/>
    <n v="1.0605509922221414"/>
    <x v="0"/>
    <n v="6878.5"/>
    <n v="0"/>
    <n v="0"/>
    <x v="0"/>
    <n v="1.0093176815847396"/>
    <n v="1.0605509922221414"/>
    <x v="0"/>
  </r>
  <r>
    <s v="train"/>
    <n v="378"/>
    <n v="8204"/>
    <n v="6773"/>
    <n v="6907"/>
    <n v="0"/>
    <n v="7"/>
    <x v="79"/>
    <x v="3"/>
    <n v="6.4814814814814811E-2"/>
    <x v="214"/>
    <x v="383"/>
    <x v="366"/>
    <n v="6907"/>
    <n v="2"/>
    <n v="1.8518518518518517E-2"/>
    <x v="62"/>
    <n v="1.0197844382105419"/>
    <n v="0.84190638712823018"/>
    <x v="0"/>
    <n v="6907"/>
    <n v="0"/>
    <n v="2"/>
    <n v="1.8518518518518517E-2"/>
    <x v="41"/>
    <n v="1.0197844382105419"/>
    <n v="0.84190638712823018"/>
    <x v="0"/>
    <n v="6907"/>
    <n v="3"/>
    <n v="2.7777777777777776E-2"/>
    <x v="73"/>
    <n v="1.0197844382105419"/>
    <n v="1.1877805125235268"/>
    <x v="0"/>
    <n v="6907"/>
    <n v="3"/>
    <n v="2.7777777777777776E-2"/>
    <x v="74"/>
    <n v="1.0197844382105419"/>
    <n v="1.1877805125235268"/>
    <n v="1"/>
    <n v="6907"/>
    <n v="2"/>
    <n v="1.8518518518518517E-2"/>
    <x v="13"/>
    <n v="1.0197844382105419"/>
    <n v="1.1877805125235268"/>
    <x v="0"/>
    <n v="6907"/>
    <n v="1"/>
    <n v="9.2592592592592587E-3"/>
    <x v="61"/>
    <n v="1.0197844382105419"/>
    <n v="1.1877805125235268"/>
    <x v="0"/>
  </r>
  <r>
    <s v="train"/>
    <n v="618"/>
    <n v="11154"/>
    <n v="10640"/>
    <n v="10850.5"/>
    <n v="0"/>
    <n v="9"/>
    <x v="79"/>
    <x v="7"/>
    <n v="8.3333333333333329E-2"/>
    <x v="37"/>
    <x v="384"/>
    <x v="367"/>
    <n v="10850.5"/>
    <n v="2"/>
    <n v="1.8518518518518517E-2"/>
    <x v="62"/>
    <n v="1.0197838345864663"/>
    <n v="0.97279003048233814"/>
    <x v="0"/>
    <n v="10850.5"/>
    <n v="0"/>
    <n v="2"/>
    <n v="1.8518518518518517E-2"/>
    <x v="41"/>
    <n v="1.0197838345864663"/>
    <n v="0.97279003048233814"/>
    <x v="0"/>
    <n v="10850.5"/>
    <n v="2"/>
    <n v="1.8518518518518517E-2"/>
    <x v="72"/>
    <n v="1.0197838345864663"/>
    <n v="1.0279710612414175"/>
    <x v="0"/>
    <n v="10850.5"/>
    <n v="2"/>
    <n v="1.8518518518518517E-2"/>
    <x v="73"/>
    <n v="1.0197838345864663"/>
    <n v="1.0279710612414175"/>
    <n v="1"/>
    <n v="10850.5"/>
    <n v="2"/>
    <n v="1.8518518518518517E-2"/>
    <x v="13"/>
    <n v="1.0197838345864663"/>
    <n v="1.0279710612414175"/>
    <x v="0"/>
    <n v="10850.5"/>
    <n v="2"/>
    <n v="1.8518518518518517E-2"/>
    <x v="4"/>
    <n v="1.0197838345864663"/>
    <n v="1.0279710612414175"/>
    <x v="0"/>
  </r>
  <r>
    <s v="train"/>
    <n v="600"/>
    <n v="11235"/>
    <n v="11115.5"/>
    <n v="11222"/>
    <n v="0"/>
    <n v="15"/>
    <x v="38"/>
    <x v="7"/>
    <n v="0.27777777777777779"/>
    <x v="135"/>
    <x v="385"/>
    <x v="368"/>
    <n v="11222"/>
    <n v="1"/>
    <n v="1.8518518518518517E-2"/>
    <x v="62"/>
    <n v="1.0095812154199091"/>
    <n v="0.99884290164663991"/>
    <x v="0"/>
    <n v="11222"/>
    <n v="0"/>
    <n v="1"/>
    <n v="1.8518518518518517E-2"/>
    <x v="41"/>
    <n v="1.0095812154199091"/>
    <n v="0.99884290164663991"/>
    <x v="0"/>
    <n v="11222"/>
    <n v="1"/>
    <n v="1.8518518518518517E-2"/>
    <x v="72"/>
    <n v="1.0095812154199091"/>
    <n v="1.001158438780966"/>
    <x v="0"/>
    <n v="11222"/>
    <n v="1"/>
    <n v="1.8518518518518517E-2"/>
    <x v="73"/>
    <n v="1.0095812154199091"/>
    <n v="1.001158438780966"/>
    <n v="1"/>
    <n v="11222"/>
    <n v="2"/>
    <n v="3.7037037037037035E-2"/>
    <x v="68"/>
    <n v="1.0095812154199091"/>
    <n v="1.001158438780966"/>
    <x v="0"/>
    <n v="11222"/>
    <n v="4"/>
    <n v="7.407407407407407E-2"/>
    <x v="80"/>
    <n v="1.0095812154199091"/>
    <n v="1.001158438780966"/>
    <x v="0"/>
  </r>
  <r>
    <s v="train"/>
    <n v="2"/>
    <n v="8345"/>
    <n v="7978"/>
    <n v="8188.5"/>
    <n v="0"/>
    <n v="13"/>
    <x v="135"/>
    <x v="15"/>
    <n v="0.12149532710280374"/>
    <x v="215"/>
    <x v="386"/>
    <x v="369"/>
    <n v="8188.5"/>
    <n v="2"/>
    <n v="1.8691588785046728E-2"/>
    <x v="63"/>
    <n v="1.026385058912008"/>
    <n v="0.98124625524266029"/>
    <x v="0"/>
    <n v="8188.5"/>
    <n v="0"/>
    <n v="2"/>
    <n v="1.8691588785046728E-2"/>
    <x v="71"/>
    <n v="1.026385058912008"/>
    <n v="0.98124625524266029"/>
    <x v="0"/>
    <n v="8188.5"/>
    <n v="2"/>
    <n v="1.8691588785046728E-2"/>
    <x v="74"/>
    <n v="1.026385058912008"/>
    <n v="1.0191121695060146"/>
    <x v="0"/>
    <n v="8188.5"/>
    <n v="2"/>
    <n v="1.8691588785046728E-2"/>
    <x v="75"/>
    <n v="1.026385058912008"/>
    <n v="1.0191121695060146"/>
    <n v="1"/>
    <n v="8188.5"/>
    <n v="2"/>
    <n v="1.8691588785046728E-2"/>
    <x v="69"/>
    <n v="1.026385058912008"/>
    <n v="1.0191121695060146"/>
    <x v="0"/>
    <n v="8188.5"/>
    <n v="0"/>
    <n v="0"/>
    <x v="0"/>
    <n v="1.026385058912008"/>
    <n v="1.0191121695060146"/>
    <x v="0"/>
  </r>
  <r>
    <s v="train"/>
    <n v="560"/>
    <n v="3194"/>
    <n v="2387"/>
    <n v="2496.5"/>
    <n v="0"/>
    <n v="3"/>
    <x v="96"/>
    <x v="16"/>
    <n v="5.6603773584905662E-2"/>
    <x v="216"/>
    <x v="387"/>
    <x v="370"/>
    <n v="2496.5"/>
    <n v="1"/>
    <n v="1.8867924528301886E-2"/>
    <x v="64"/>
    <n v="1.0458734813573523"/>
    <n v="0.78162179085785843"/>
    <x v="0"/>
    <n v="2496.5"/>
    <n v="0"/>
    <n v="1"/>
    <n v="1.8867924528301886E-2"/>
    <x v="72"/>
    <n v="1.0458734813573523"/>
    <n v="0.78162179085785843"/>
    <x v="0"/>
    <n v="2496.5"/>
    <n v="1"/>
    <n v="1.8867924528301886E-2"/>
    <x v="75"/>
    <n v="1.0458734813573523"/>
    <n v="1.2793911476066493"/>
    <x v="0"/>
    <n v="2496.5"/>
    <n v="1"/>
    <n v="1.8867924528301886E-2"/>
    <x v="76"/>
    <n v="1.0458734813573523"/>
    <n v="1.2793911476066493"/>
    <n v="1"/>
    <n v="2496.5"/>
    <n v="2"/>
    <n v="3.7735849056603772E-2"/>
    <x v="70"/>
    <n v="1.0458734813573523"/>
    <n v="1.2793911476066493"/>
    <x v="0"/>
    <n v="2496.5"/>
    <n v="0"/>
    <n v="0"/>
    <x v="0"/>
    <n v="1.0458734813573523"/>
    <n v="1.2793911476066493"/>
    <x v="0"/>
  </r>
  <r>
    <s v="train"/>
    <n v="123"/>
    <n v="5043"/>
    <n v="4952"/>
    <n v="5025.5"/>
    <n v="0"/>
    <n v="6"/>
    <x v="96"/>
    <x v="21"/>
    <n v="0.11320754716981132"/>
    <x v="217"/>
    <x v="388"/>
    <x v="371"/>
    <n v="5025.5"/>
    <n v="1"/>
    <n v="1.8867924528301886E-2"/>
    <x v="64"/>
    <n v="1.0148424878836833"/>
    <n v="0.99652984334721395"/>
    <x v="0"/>
    <n v="5025.5"/>
    <n v="0"/>
    <n v="1"/>
    <n v="1.8867924528301886E-2"/>
    <x v="72"/>
    <n v="1.0148424878836833"/>
    <n v="0.99652984334721395"/>
    <x v="0"/>
    <n v="5025.5"/>
    <n v="1"/>
    <n v="1.8867924528301886E-2"/>
    <x v="75"/>
    <n v="1.0148424878836833"/>
    <n v="1.0034822405730772"/>
    <x v="0"/>
    <n v="5025.5"/>
    <n v="1"/>
    <n v="1.8867924528301886E-2"/>
    <x v="76"/>
    <n v="1.0148424878836833"/>
    <n v="1.0034822405730772"/>
    <n v="1"/>
    <n v="5025.5"/>
    <n v="2"/>
    <n v="3.7735849056603772E-2"/>
    <x v="70"/>
    <n v="1.0148424878836833"/>
    <n v="1.0034822405730772"/>
    <x v="0"/>
    <n v="5025.5"/>
    <n v="1"/>
    <n v="1.8867924528301886E-2"/>
    <x v="81"/>
    <n v="1.0148424878836833"/>
    <n v="1.0034822405730772"/>
    <x v="0"/>
  </r>
  <r>
    <s v="train"/>
    <n v="108"/>
    <n v="4515"/>
    <n v="3990"/>
    <n v="4029.5"/>
    <n v="0"/>
    <n v="8"/>
    <x v="96"/>
    <x v="21"/>
    <n v="0.15094339622641509"/>
    <x v="218"/>
    <x v="389"/>
    <x v="372"/>
    <n v="4029.5"/>
    <n v="1"/>
    <n v="1.8867924528301886E-2"/>
    <x v="64"/>
    <n v="1.0098997493734336"/>
    <n v="0.89246954595791805"/>
    <x v="0"/>
    <n v="4029.5"/>
    <n v="0"/>
    <n v="2"/>
    <n v="3.7735849056603772E-2"/>
    <x v="73"/>
    <n v="1.0098997493734336"/>
    <n v="0.89246954595791805"/>
    <x v="0"/>
    <n v="4029.5"/>
    <n v="2"/>
    <n v="3.7735849056603772E-2"/>
    <x v="76"/>
    <n v="1.0098997493734336"/>
    <n v="1.120486412706291"/>
    <x v="0"/>
    <n v="4029.5"/>
    <n v="1"/>
    <n v="1.8867924528301886E-2"/>
    <x v="76"/>
    <n v="1.0098997493734336"/>
    <n v="1.120486412706291"/>
    <n v="1"/>
    <n v="4029.5"/>
    <n v="2"/>
    <n v="3.7735849056603772E-2"/>
    <x v="70"/>
    <n v="1.0098997493734336"/>
    <n v="1.120486412706291"/>
    <x v="0"/>
    <n v="4029.5"/>
    <n v="2"/>
    <n v="3.7735849056603772E-2"/>
    <x v="82"/>
    <n v="1.0098997493734336"/>
    <n v="1.120486412706291"/>
    <x v="0"/>
  </r>
  <r>
    <s v="train"/>
    <n v="117"/>
    <n v="5535"/>
    <n v="5393.5"/>
    <n v="5533.5"/>
    <n v="0"/>
    <n v="17"/>
    <x v="114"/>
    <x v="21"/>
    <n v="0.1650485436893204"/>
    <x v="219"/>
    <x v="390"/>
    <x v="373"/>
    <n v="5533.5"/>
    <n v="2"/>
    <n v="1.9417475728155338E-2"/>
    <x v="65"/>
    <n v="1.0259571706683972"/>
    <n v="0.99972899728997289"/>
    <x v="0"/>
    <n v="5533.5"/>
    <n v="0"/>
    <n v="2"/>
    <n v="1.9417475728155338E-2"/>
    <x v="74"/>
    <n v="1.0259571706683972"/>
    <n v="0.99972899728997289"/>
    <x v="0"/>
    <n v="5533.5"/>
    <n v="2"/>
    <n v="1.9417475728155338E-2"/>
    <x v="77"/>
    <n v="1.0259571706683972"/>
    <n v="1.0002710761724045"/>
    <x v="0"/>
    <n v="5533.5"/>
    <n v="2"/>
    <n v="1.9417475728155338E-2"/>
    <x v="77"/>
    <n v="1.0259571706683972"/>
    <n v="1.0002710761724045"/>
    <n v="1"/>
    <n v="5533.5"/>
    <n v="4"/>
    <n v="3.8834951456310676E-2"/>
    <x v="71"/>
    <n v="1.0259571706683972"/>
    <n v="1.0002710761724045"/>
    <x v="0"/>
    <n v="5533.5"/>
    <n v="2"/>
    <n v="1.9417475728155338E-2"/>
    <x v="83"/>
    <n v="1.0259571706683972"/>
    <n v="1.0002710761724045"/>
    <x v="0"/>
  </r>
  <r>
    <s v="train"/>
    <n v="548"/>
    <n v="2933"/>
    <n v="2063"/>
    <n v="2183.5"/>
    <n v="0"/>
    <n v="6"/>
    <x v="94"/>
    <x v="16"/>
    <n v="0.11764705882352941"/>
    <x v="55"/>
    <x v="391"/>
    <x v="374"/>
    <n v="2183.5"/>
    <n v="1"/>
    <n v="1.9607843137254902E-2"/>
    <x v="66"/>
    <n v="1.0584100824042657"/>
    <n v="0.74445959768155467"/>
    <x v="0"/>
    <n v="2183.5"/>
    <n v="0"/>
    <n v="2"/>
    <n v="3.9215686274509803E-2"/>
    <x v="75"/>
    <n v="1.0584100824042657"/>
    <n v="0.74445959768155467"/>
    <x v="0"/>
    <n v="2183.5"/>
    <n v="2"/>
    <n v="3.9215686274509803E-2"/>
    <x v="78"/>
    <n v="1.0584100824042657"/>
    <n v="1.3432562399816808"/>
    <x v="0"/>
    <n v="2183.5"/>
    <n v="2"/>
    <n v="3.9215686274509803E-2"/>
    <x v="78"/>
    <n v="1.0584100824042657"/>
    <n v="1.3432562399816808"/>
    <n v="1"/>
    <n v="2183.5"/>
    <n v="2"/>
    <n v="3.9215686274509803E-2"/>
    <x v="72"/>
    <n v="1.0584100824042657"/>
    <n v="1.3432562399816808"/>
    <x v="0"/>
    <n v="2183.5"/>
    <n v="1"/>
    <n v="1.9607843137254902E-2"/>
    <x v="84"/>
    <n v="1.0584100824042657"/>
    <n v="1.3432562399816808"/>
    <x v="0"/>
  </r>
  <r>
    <s v="test"/>
    <n v="41"/>
    <n v="7877"/>
    <n v="7302"/>
    <n v="7799"/>
    <n v="0"/>
    <n v="18"/>
    <x v="115"/>
    <x v="15"/>
    <n v="0.17647058823529413"/>
    <x v="220"/>
    <x v="392"/>
    <x v="375"/>
    <n v="7799"/>
    <n v="2"/>
    <n v="1.9607843137254902E-2"/>
    <x v="66"/>
    <n v="1.0680635442344564"/>
    <n v="0.99009775295163138"/>
    <x v="0"/>
    <n v="7799"/>
    <n v="0"/>
    <n v="2"/>
    <n v="1.9607843137254902E-2"/>
    <x v="76"/>
    <n v="1.0680635442344564"/>
    <n v="0.99009775295163138"/>
    <x v="0"/>
    <n v="7799"/>
    <n v="2"/>
    <n v="1.9607843137254902E-2"/>
    <x v="79"/>
    <n v="1.0680635442344564"/>
    <n v="1.0100012822156688"/>
    <x v="0"/>
    <n v="7799"/>
    <n v="2"/>
    <n v="1.9607843137254902E-2"/>
    <x v="79"/>
    <n v="1.0680635442344564"/>
    <n v="1.0100012822156688"/>
    <n v="1"/>
    <n v="7799"/>
    <n v="2"/>
    <n v="1.9607843137254902E-2"/>
    <x v="16"/>
    <n v="1.0680635442344564"/>
    <n v="1.0100012822156688"/>
    <x v="0"/>
    <n v="7799"/>
    <n v="0"/>
    <n v="0"/>
    <x v="0"/>
    <n v="1.0680635442344564"/>
    <n v="1.0100012822156688"/>
    <x v="0"/>
  </r>
  <r>
    <s v="train"/>
    <n v="317"/>
    <n v="9141"/>
    <n v="8971.5"/>
    <n v="9065.25"/>
    <n v="0"/>
    <n v="4"/>
    <x v="53"/>
    <x v="2"/>
    <n v="0.04"/>
    <x v="221"/>
    <x v="393"/>
    <x v="376"/>
    <n v="9065.25"/>
    <n v="2"/>
    <n v="0.02"/>
    <x v="67"/>
    <n v="1.0104497575656244"/>
    <n v="0.99171316048572367"/>
    <x v="0"/>
    <n v="9065.25"/>
    <n v="0"/>
    <n v="2"/>
    <n v="0.02"/>
    <x v="77"/>
    <n v="1.0104497575656244"/>
    <n v="0.99171316048572367"/>
    <x v="0"/>
    <n v="9065.25"/>
    <n v="3"/>
    <n v="0.03"/>
    <x v="80"/>
    <n v="1.0104497575656244"/>
    <n v="1.0083560850500537"/>
    <x v="0"/>
    <n v="9065.25"/>
    <n v="3"/>
    <n v="0.03"/>
    <x v="80"/>
    <n v="1.0104497575656244"/>
    <n v="1.0083560850500537"/>
    <n v="1"/>
    <n v="9065.25"/>
    <n v="2"/>
    <n v="0.02"/>
    <x v="73"/>
    <n v="1.0104497575656244"/>
    <n v="1.0083560850500537"/>
    <x v="0"/>
    <n v="9065.25"/>
    <n v="0"/>
    <n v="0"/>
    <x v="0"/>
    <n v="1.0104497575656244"/>
    <n v="1.0083560850500537"/>
    <x v="0"/>
  </r>
  <r>
    <s v="train"/>
    <n v="366"/>
    <n v="12291"/>
    <n v="11090.5"/>
    <n v="11194.5"/>
    <n v="0"/>
    <n v="13"/>
    <x v="136"/>
    <x v="3"/>
    <n v="6.5000000000000002E-2"/>
    <x v="222"/>
    <x v="394"/>
    <x v="377"/>
    <n v="11194.5"/>
    <n v="4"/>
    <n v="0.02"/>
    <x v="67"/>
    <n v="1.0093773950678508"/>
    <n v="0.91078838174273857"/>
    <x v="0"/>
    <n v="11194.5"/>
    <n v="0"/>
    <n v="4"/>
    <n v="0.02"/>
    <x v="77"/>
    <n v="1.0093773950678508"/>
    <n v="0.91078838174273857"/>
    <x v="0"/>
    <n v="11194.5"/>
    <n v="4"/>
    <n v="0.02"/>
    <x v="81"/>
    <n v="1.0093773950678508"/>
    <n v="1.0979498861047836"/>
    <x v="0"/>
    <n v="11194.5"/>
    <n v="4"/>
    <n v="0.02"/>
    <x v="81"/>
    <n v="1.0093773950678508"/>
    <n v="1.0979498861047836"/>
    <n v="1"/>
    <n v="11194.5"/>
    <n v="2"/>
    <n v="0.01"/>
    <x v="74"/>
    <n v="1.0093773950678508"/>
    <n v="1.0979498861047836"/>
    <x v="0"/>
    <n v="11194.5"/>
    <n v="0"/>
    <n v="0"/>
    <x v="0"/>
    <n v="1.0093773950678508"/>
    <n v="1.0979498861047836"/>
    <x v="0"/>
  </r>
  <r>
    <s v="train"/>
    <n v="373"/>
    <n v="13409"/>
    <n v="12270"/>
    <n v="12643"/>
    <n v="0"/>
    <n v="13"/>
    <x v="52"/>
    <x v="3"/>
    <n v="8.666666666666667E-2"/>
    <x v="223"/>
    <x v="395"/>
    <x v="378"/>
    <n v="12643"/>
    <n v="3"/>
    <n v="0.02"/>
    <x v="67"/>
    <n v="1.0303993480032601"/>
    <n v="0.94287418897755237"/>
    <x v="0"/>
    <n v="12643"/>
    <n v="0"/>
    <n v="4"/>
    <n v="2.6666666666666668E-2"/>
    <x v="78"/>
    <n v="1.0303993480032601"/>
    <n v="0.94287418897755237"/>
    <x v="0"/>
    <n v="12643"/>
    <n v="5"/>
    <n v="3.3333333333333333E-2"/>
    <x v="82"/>
    <n v="1.0303993480032601"/>
    <n v="1.0605868860238867"/>
    <x v="0"/>
    <n v="12643"/>
    <n v="5"/>
    <n v="3.3333333333333333E-2"/>
    <x v="82"/>
    <n v="1.0303993480032601"/>
    <n v="1.0605868860238867"/>
    <n v="1"/>
    <n v="12643"/>
    <n v="2"/>
    <n v="1.3333333333333334E-2"/>
    <x v="75"/>
    <n v="1.0303993480032601"/>
    <n v="1.0605868860238867"/>
    <x v="0"/>
    <n v="12643"/>
    <n v="0"/>
    <n v="0"/>
    <x v="0"/>
    <n v="1.0303993480032601"/>
    <n v="1.0605868860238867"/>
    <x v="0"/>
  </r>
  <r>
    <s v="train"/>
    <n v="951"/>
    <n v="12328"/>
    <n v="12167.5"/>
    <n v="12289.5"/>
    <n v="0"/>
    <n v="5"/>
    <x v="46"/>
    <x v="12"/>
    <n v="0.1"/>
    <x v="45"/>
    <x v="396"/>
    <x v="379"/>
    <n v="12289.5"/>
    <n v="1"/>
    <n v="0.02"/>
    <x v="67"/>
    <n v="1.0100267104992808"/>
    <n v="0.99687702790395849"/>
    <x v="0"/>
    <n v="12289.5"/>
    <n v="0"/>
    <n v="1"/>
    <n v="0.02"/>
    <x v="77"/>
    <n v="1.0100267104992808"/>
    <n v="0.99687702790395849"/>
    <x v="0"/>
    <n v="12289.5"/>
    <n v="1"/>
    <n v="0.02"/>
    <x v="81"/>
    <n v="1.0100267104992808"/>
    <n v="1.0031327556043776"/>
    <x v="0"/>
    <n v="12289.5"/>
    <n v="1"/>
    <n v="0.02"/>
    <x v="81"/>
    <n v="1.0100267104992808"/>
    <n v="1.0031327556043776"/>
    <n v="1"/>
    <n v="12289.5"/>
    <n v="2"/>
    <n v="0.04"/>
    <x v="76"/>
    <n v="1.0100267104992808"/>
    <n v="1.0031327556043776"/>
    <x v="0"/>
    <n v="12289.5"/>
    <n v="1"/>
    <n v="0.02"/>
    <x v="20"/>
    <n v="1.0100267104992808"/>
    <n v="1.0031327556043776"/>
    <x v="0"/>
  </r>
  <r>
    <s v="train"/>
    <n v="813"/>
    <n v="9891"/>
    <n v="6900.5"/>
    <n v="9078"/>
    <n v="0"/>
    <n v="22"/>
    <x v="136"/>
    <x v="19"/>
    <n v="0.11"/>
    <x v="224"/>
    <x v="397"/>
    <x v="380"/>
    <n v="9078"/>
    <n v="4"/>
    <n v="0.02"/>
    <x v="67"/>
    <n v="1.3155568437069778"/>
    <n v="0.91780406430087957"/>
    <x v="0"/>
    <n v="9078"/>
    <n v="0"/>
    <n v="5"/>
    <n v="2.5000000000000001E-2"/>
    <x v="79"/>
    <n v="1.3155568437069778"/>
    <n v="0.91780406430087957"/>
    <x v="0"/>
    <n v="9078"/>
    <n v="6"/>
    <n v="0.03"/>
    <x v="80"/>
    <n v="1.3155568437069778"/>
    <n v="1.08955717118308"/>
    <x v="0"/>
    <n v="9078"/>
    <n v="6"/>
    <n v="0.03"/>
    <x v="80"/>
    <n v="1.3155568437069778"/>
    <n v="1.08955717118308"/>
    <n v="1"/>
    <n v="9078"/>
    <n v="2"/>
    <n v="0.01"/>
    <x v="74"/>
    <n v="1.3155568437069778"/>
    <n v="1.08955717118308"/>
    <x v="0"/>
    <n v="9078"/>
    <n v="0"/>
    <n v="0"/>
    <x v="0"/>
    <n v="1.3155568437069778"/>
    <n v="1.08955717118308"/>
    <x v="0"/>
  </r>
  <r>
    <s v="train"/>
    <n v="905"/>
    <n v="8282"/>
    <n v="7442.5"/>
    <n v="7792.5"/>
    <n v="0"/>
    <n v="6"/>
    <x v="46"/>
    <x v="11"/>
    <n v="0.12"/>
    <x v="225"/>
    <x v="398"/>
    <x v="381"/>
    <n v="7792.5"/>
    <n v="1"/>
    <n v="0.02"/>
    <x v="67"/>
    <n v="1.0470272085992609"/>
    <n v="0.94089591886017865"/>
    <x v="0"/>
    <n v="7792.5"/>
    <n v="0"/>
    <n v="1"/>
    <n v="0.02"/>
    <x v="77"/>
    <n v="1.0470272085992609"/>
    <n v="0.94089591886017865"/>
    <x v="0"/>
    <n v="7792.5"/>
    <n v="1"/>
    <n v="0.02"/>
    <x v="81"/>
    <n v="1.0470272085992609"/>
    <n v="1.0628168110362528"/>
    <x v="0"/>
    <n v="7792.5"/>
    <n v="1"/>
    <n v="0.02"/>
    <x v="81"/>
    <n v="1.0470272085992609"/>
    <n v="1.0628168110362528"/>
    <n v="1"/>
    <n v="7792.5"/>
    <n v="2"/>
    <n v="0.04"/>
    <x v="76"/>
    <n v="1.0470272085992609"/>
    <n v="1.0628168110362528"/>
    <x v="0"/>
    <n v="7792.5"/>
    <n v="1"/>
    <n v="0.02"/>
    <x v="20"/>
    <n v="1.0470272085992609"/>
    <n v="1.0628168110362528"/>
    <x v="0"/>
  </r>
  <r>
    <s v="train"/>
    <n v="352"/>
    <n v="13413"/>
    <n v="12670.5"/>
    <n v="12910.5"/>
    <n v="0"/>
    <n v="12"/>
    <x v="137"/>
    <x v="3"/>
    <n v="6.0606060606060608E-2"/>
    <x v="22"/>
    <x v="399"/>
    <x v="382"/>
    <n v="12910.5"/>
    <n v="4"/>
    <n v="2.0202020202020204E-2"/>
    <x v="68"/>
    <n v="1.0189416360838168"/>
    <n v="0.9625363453366137"/>
    <x v="0"/>
    <n v="12910.5"/>
    <n v="0"/>
    <n v="6"/>
    <n v="3.0303030303030304E-2"/>
    <x v="80"/>
    <n v="1.0189416360838168"/>
    <n v="0.9625363453366137"/>
    <x v="0"/>
    <n v="12910.5"/>
    <n v="7"/>
    <n v="3.5353535353535352E-2"/>
    <x v="83"/>
    <n v="1.0189416360838168"/>
    <n v="1.0389218078308353"/>
    <x v="0"/>
    <n v="12910.5"/>
    <n v="7"/>
    <n v="3.5353535353535352E-2"/>
    <x v="83"/>
    <n v="1.0189416360838168"/>
    <n v="1.0389218078308353"/>
    <n v="1"/>
    <n v="12910.5"/>
    <n v="2"/>
    <n v="1.0101010101010102E-2"/>
    <x v="77"/>
    <n v="1.0189416360838168"/>
    <n v="1.0389218078308353"/>
    <x v="0"/>
    <n v="12910.5"/>
    <n v="1"/>
    <n v="5.0505050505050509E-3"/>
    <x v="85"/>
    <n v="1.0189416360838168"/>
    <n v="1.0389218078308353"/>
    <x v="0"/>
  </r>
  <r>
    <s v="train"/>
    <n v="629"/>
    <n v="12015"/>
    <n v="11669"/>
    <n v="11700"/>
    <n v="0"/>
    <n v="6"/>
    <x v="117"/>
    <x v="7"/>
    <n v="6.1224489795918366E-2"/>
    <x v="226"/>
    <x v="400"/>
    <x v="383"/>
    <n v="11700"/>
    <n v="2"/>
    <n v="2.0408163265306121E-2"/>
    <x v="69"/>
    <n v="1.0026566115348359"/>
    <n v="0.97378277153558057"/>
    <x v="0"/>
    <n v="11700"/>
    <n v="0"/>
    <n v="3"/>
    <n v="3.0612244897959183E-2"/>
    <x v="81"/>
    <n v="1.0026566115348359"/>
    <n v="0.97378277153558057"/>
    <x v="0"/>
    <n v="11700"/>
    <n v="4"/>
    <n v="4.0816326530612242E-2"/>
    <x v="84"/>
    <n v="1.0026566115348359"/>
    <n v="1.0269230769230768"/>
    <x v="0"/>
    <n v="11700"/>
    <n v="4"/>
    <n v="4.0816326530612242E-2"/>
    <x v="84"/>
    <n v="1.0026566115348359"/>
    <n v="1.0269230769230768"/>
    <n v="1"/>
    <n v="11700"/>
    <n v="2"/>
    <n v="2.0408163265306121E-2"/>
    <x v="18"/>
    <n v="1.0026566115348359"/>
    <n v="1.0269230769230768"/>
    <x v="0"/>
    <n v="11700"/>
    <n v="2"/>
    <n v="2.0408163265306121E-2"/>
    <x v="15"/>
    <n v="1.0026566115348359"/>
    <n v="1.0269230769230768"/>
    <x v="0"/>
  </r>
  <r>
    <s v="test"/>
    <n v="441"/>
    <n v="13212"/>
    <n v="13181"/>
    <n v="13197.5"/>
    <n v="0"/>
    <n v="4"/>
    <x v="56"/>
    <x v="4"/>
    <n v="8.1632653061224483E-2"/>
    <x v="36"/>
    <x v="401"/>
    <x v="384"/>
    <n v="13197.5"/>
    <n v="1"/>
    <n v="2.0408163265306121E-2"/>
    <x v="69"/>
    <n v="1.001251801835976"/>
    <n v="0.99890251286709053"/>
    <x v="0"/>
    <n v="13197.5"/>
    <n v="0"/>
    <n v="1"/>
    <n v="2.0408163265306121E-2"/>
    <x v="82"/>
    <n v="1.001251801835976"/>
    <n v="0.99890251286709053"/>
    <x v="0"/>
    <n v="13197.5"/>
    <n v="1"/>
    <n v="2.0408163265306121E-2"/>
    <x v="85"/>
    <n v="1.001251801835976"/>
    <n v="1.0010986929342678"/>
    <x v="0"/>
    <n v="13197.5"/>
    <n v="1"/>
    <n v="2.0408163265306121E-2"/>
    <x v="46"/>
    <n v="1.001251801835976"/>
    <n v="1.0010986929342678"/>
    <n v="1"/>
    <n v="13197.5"/>
    <n v="2"/>
    <n v="4.0816326530612242E-2"/>
    <x v="78"/>
    <n v="1.001251801835976"/>
    <n v="1.0010986929342678"/>
    <x v="0"/>
    <n v="13197.5"/>
    <n v="1"/>
    <n v="2.0408163265306121E-2"/>
    <x v="15"/>
    <n v="1.001251801835976"/>
    <n v="1.0010986929342678"/>
    <x v="0"/>
  </r>
  <r>
    <s v="test"/>
    <n v="95"/>
    <n v="678"/>
    <n v="646.5"/>
    <n v="674.5"/>
    <n v="0"/>
    <n v="29"/>
    <x v="117"/>
    <x v="18"/>
    <n v="0.29591836734693877"/>
    <x v="227"/>
    <x v="402"/>
    <x v="385"/>
    <n v="674.5"/>
    <n v="2"/>
    <n v="2.0408163265306121E-2"/>
    <x v="69"/>
    <n v="1.0433101314771849"/>
    <n v="0.99483775811209441"/>
    <x v="0"/>
    <n v="674.5"/>
    <n v="0"/>
    <n v="4"/>
    <n v="4.0816326530612242E-2"/>
    <x v="83"/>
    <n v="1.0433101314771849"/>
    <n v="0.99483775811209441"/>
    <x v="0"/>
    <n v="674.5"/>
    <n v="4"/>
    <n v="4.0816326530612242E-2"/>
    <x v="84"/>
    <n v="1.0433101314771849"/>
    <n v="1.005189028910304"/>
    <x v="0"/>
    <n v="674.5"/>
    <n v="4"/>
    <n v="4.0816326530612242E-2"/>
    <x v="84"/>
    <n v="1.0433101314771849"/>
    <n v="1.005189028910304"/>
    <n v="1"/>
    <n v="674.5"/>
    <n v="2"/>
    <n v="2.0408163265306121E-2"/>
    <x v="18"/>
    <n v="1.0433101314771849"/>
    <n v="1.005189028910304"/>
    <x v="0"/>
    <n v="674.5"/>
    <n v="2"/>
    <n v="2.0408163265306121E-2"/>
    <x v="15"/>
    <n v="1.0433101314771849"/>
    <n v="1.005189028910304"/>
    <x v="0"/>
  </r>
  <r>
    <s v="train"/>
    <n v="61"/>
    <n v="400"/>
    <n v="378.5"/>
    <n v="389.5"/>
    <n v="0"/>
    <n v="3"/>
    <x v="41"/>
    <x v="18"/>
    <n v="6.25E-2"/>
    <x v="23"/>
    <x v="403"/>
    <x v="386"/>
    <n v="389.5"/>
    <n v="1"/>
    <n v="2.0833333333333332E-2"/>
    <x v="70"/>
    <n v="1.0290620871862615"/>
    <n v="0.97375"/>
    <x v="0"/>
    <n v="389.5"/>
    <n v="0"/>
    <n v="1"/>
    <n v="2.0833333333333332E-2"/>
    <x v="84"/>
    <n v="1.0290620871862615"/>
    <n v="0.97375"/>
    <x v="0"/>
    <n v="389.5"/>
    <n v="1"/>
    <n v="2.0833333333333332E-2"/>
    <x v="86"/>
    <n v="1.0290620871862615"/>
    <n v="1.0269576379974326"/>
    <x v="0"/>
    <n v="389.5"/>
    <n v="1"/>
    <n v="2.0833333333333332E-2"/>
    <x v="85"/>
    <n v="1.0290620871862615"/>
    <n v="1.0269576379974326"/>
    <n v="1"/>
    <n v="389.5"/>
    <n v="2"/>
    <n v="4.1666666666666664E-2"/>
    <x v="79"/>
    <n v="1.0290620871862615"/>
    <n v="1.0269576379974326"/>
    <x v="0"/>
    <n v="389.5"/>
    <n v="0"/>
    <n v="0"/>
    <x v="0"/>
    <n v="1.0290620871862615"/>
    <n v="1.0269576379974326"/>
    <x v="0"/>
  </r>
  <r>
    <s v="train"/>
    <n v="570"/>
    <n v="3132"/>
    <n v="2198"/>
    <n v="2295.67"/>
    <n v="0"/>
    <n v="3"/>
    <x v="41"/>
    <x v="16"/>
    <n v="6.25E-2"/>
    <x v="23"/>
    <x v="404"/>
    <x v="387"/>
    <n v="2295.67"/>
    <n v="1"/>
    <n v="2.0833333333333332E-2"/>
    <x v="70"/>
    <n v="1.0444358507734304"/>
    <n v="0.73297254150702429"/>
    <x v="0"/>
    <n v="2295.67"/>
    <n v="0"/>
    <n v="1"/>
    <n v="2.0833333333333332E-2"/>
    <x v="84"/>
    <n v="1.0444358507734304"/>
    <n v="0.73297254150702429"/>
    <x v="0"/>
    <n v="2295.67"/>
    <n v="1"/>
    <n v="2.0833333333333332E-2"/>
    <x v="86"/>
    <n v="1.0444358507734304"/>
    <n v="1.3643075877630495"/>
    <x v="0"/>
    <n v="2295.67"/>
    <n v="1"/>
    <n v="2.0833333333333332E-2"/>
    <x v="85"/>
    <n v="1.0444358507734304"/>
    <n v="1.3643075877630495"/>
    <n v="1"/>
    <n v="2295.67"/>
    <n v="2"/>
    <n v="4.1666666666666664E-2"/>
    <x v="79"/>
    <n v="1.0444358507734304"/>
    <n v="1.3643075877630495"/>
    <x v="0"/>
    <n v="2295.67"/>
    <n v="0"/>
    <n v="0"/>
    <x v="0"/>
    <n v="1.0444358507734304"/>
    <n v="1.3643075877630495"/>
    <x v="0"/>
  </r>
  <r>
    <s v="train"/>
    <n v="306"/>
    <n v="9593"/>
    <n v="9159.5"/>
    <n v="9352.5"/>
    <n v="0"/>
    <n v="7"/>
    <x v="102"/>
    <x v="2"/>
    <n v="7.2916666666666671E-2"/>
    <x v="228"/>
    <x v="405"/>
    <x v="388"/>
    <n v="9352.5"/>
    <n v="2"/>
    <n v="2.0833333333333332E-2"/>
    <x v="70"/>
    <n v="1.0210710191604344"/>
    <n v="0.97492963619305739"/>
    <x v="0"/>
    <n v="9352.5"/>
    <n v="0"/>
    <n v="2"/>
    <n v="2.0833333333333332E-2"/>
    <x v="84"/>
    <n v="1.0210710191604344"/>
    <n v="0.97492963619305739"/>
    <x v="0"/>
    <n v="9352.5"/>
    <n v="3"/>
    <n v="3.125E-2"/>
    <x v="87"/>
    <n v="1.0210710191604344"/>
    <n v="1.0257150494520182"/>
    <x v="0"/>
    <n v="9352.5"/>
    <n v="3"/>
    <n v="3.125E-2"/>
    <x v="86"/>
    <n v="1.0210710191604344"/>
    <n v="1.0257150494520182"/>
    <n v="1"/>
    <n v="9352.5"/>
    <n v="2"/>
    <n v="2.0833333333333332E-2"/>
    <x v="21"/>
    <n v="1.0210710191604344"/>
    <n v="1.0257150494520182"/>
    <x v="0"/>
    <n v="9352.5"/>
    <n v="2"/>
    <n v="2.0833333333333332E-2"/>
    <x v="23"/>
    <n v="1.0210710191604344"/>
    <n v="1.0257150494520182"/>
    <x v="0"/>
  </r>
  <r>
    <s v="train"/>
    <n v="78"/>
    <n v="478"/>
    <n v="470.5"/>
    <n v="478"/>
    <n v="1"/>
    <n v="12"/>
    <x v="41"/>
    <x v="18"/>
    <n v="0.25"/>
    <x v="130"/>
    <x v="406"/>
    <x v="0"/>
    <n v="478"/>
    <n v="1"/>
    <n v="2.0833333333333332E-2"/>
    <x v="70"/>
    <n v="1.0159404888416579"/>
    <n v="1"/>
    <x v="0"/>
    <n v="478"/>
    <n v="0"/>
    <n v="2"/>
    <n v="4.1666666666666664E-2"/>
    <x v="1"/>
    <n v="1.0159404888416579"/>
    <n v="1"/>
    <x v="0"/>
    <n v="478"/>
    <n v="2"/>
    <n v="4.1666666666666664E-2"/>
    <x v="1"/>
    <n v="1.0159404888416579"/>
    <n v="1"/>
    <x v="0"/>
    <n v="478"/>
    <n v="2"/>
    <n v="4.1666666666666664E-2"/>
    <x v="1"/>
    <n v="1.0159404888416579"/>
    <n v="1"/>
    <n v="1"/>
    <n v="478"/>
    <n v="2"/>
    <n v="4.1666666666666664E-2"/>
    <x v="79"/>
    <n v="1.0159404888416579"/>
    <n v="1"/>
    <x v="0"/>
    <n v="478"/>
    <n v="3"/>
    <n v="6.25E-2"/>
    <x v="86"/>
    <n v="1.0159404888416579"/>
    <n v="1"/>
    <x v="0"/>
  </r>
  <r>
    <s v="train"/>
    <n v="828"/>
    <n v="8855"/>
    <n v="6672"/>
    <n v="8101.5"/>
    <n v="0"/>
    <n v="22"/>
    <x v="78"/>
    <x v="19"/>
    <n v="0.15714285714285714"/>
    <x v="79"/>
    <x v="407"/>
    <x v="389"/>
    <n v="8101.5"/>
    <n v="3"/>
    <n v="2.1428571428571429E-2"/>
    <x v="71"/>
    <n v="1.2142535971223021"/>
    <n v="0.91490683229813663"/>
    <x v="0"/>
    <n v="8101.5"/>
    <n v="0"/>
    <n v="3"/>
    <n v="2.1428571428571429E-2"/>
    <x v="85"/>
    <n v="1.2142535971223021"/>
    <n v="0.91490683229813663"/>
    <x v="0"/>
    <n v="8101.5"/>
    <n v="4"/>
    <n v="2.8571428571428571E-2"/>
    <x v="20"/>
    <n v="1.2142535971223021"/>
    <n v="1.0930074677528854"/>
    <x v="0"/>
    <n v="8101.5"/>
    <n v="4"/>
    <n v="2.8571428571428571E-2"/>
    <x v="20"/>
    <n v="1.2142535971223021"/>
    <n v="1.0930074677528854"/>
    <n v="1"/>
    <n v="8101.5"/>
    <n v="2"/>
    <n v="1.4285714285714285E-2"/>
    <x v="80"/>
    <n v="1.2142535971223021"/>
    <n v="1.0930074677528854"/>
    <x v="0"/>
    <n v="8101.5"/>
    <n v="0"/>
    <n v="0"/>
    <x v="0"/>
    <n v="1.2142535971223021"/>
    <n v="1.0930074677528854"/>
    <x v="0"/>
  </r>
  <r>
    <s v="train"/>
    <n v="24"/>
    <n v="7612"/>
    <n v="7176"/>
    <n v="7311"/>
    <n v="0"/>
    <n v="13"/>
    <x v="138"/>
    <x v="15"/>
    <n v="0.13978494623655913"/>
    <x v="229"/>
    <x v="408"/>
    <x v="390"/>
    <n v="7311"/>
    <n v="2"/>
    <n v="2.1505376344086023E-2"/>
    <x v="72"/>
    <n v="1.0188127090301002"/>
    <n v="0.9604571728849185"/>
    <x v="0"/>
    <n v="7311"/>
    <n v="0"/>
    <n v="4"/>
    <n v="4.3010752688172046E-2"/>
    <x v="86"/>
    <n v="1.0188127090301002"/>
    <n v="0.9604571728849185"/>
    <x v="0"/>
    <n v="7311"/>
    <n v="4"/>
    <n v="4.3010752688172046E-2"/>
    <x v="88"/>
    <n v="1.0188127090301002"/>
    <n v="1.0411708384625906"/>
    <x v="0"/>
    <n v="7311"/>
    <n v="4"/>
    <n v="4.3010752688172046E-2"/>
    <x v="87"/>
    <n v="1.0188127090301002"/>
    <n v="1.0411708384625906"/>
    <n v="1"/>
    <n v="7311"/>
    <n v="2"/>
    <n v="2.1505376344086023E-2"/>
    <x v="81"/>
    <n v="1.0188127090301002"/>
    <n v="1.0411708384625906"/>
    <x v="0"/>
    <n v="7311"/>
    <n v="0"/>
    <n v="0"/>
    <x v="0"/>
    <n v="1.0188127090301002"/>
    <n v="1.0411708384625906"/>
    <x v="0"/>
  </r>
  <r>
    <s v="test"/>
    <n v="491"/>
    <n v="7299"/>
    <n v="7137.5"/>
    <n v="7221"/>
    <n v="0"/>
    <n v="6"/>
    <x v="6"/>
    <x v="5"/>
    <n v="0.13043478260869565"/>
    <x v="230"/>
    <x v="409"/>
    <x v="391"/>
    <n v="7221"/>
    <n v="1"/>
    <n v="2.1739130434782608E-2"/>
    <x v="73"/>
    <n v="1.0116987740805605"/>
    <n v="0.98931360460337037"/>
    <x v="0"/>
    <n v="7221"/>
    <n v="0"/>
    <n v="1"/>
    <n v="2.1739130434782608E-2"/>
    <x v="29"/>
    <n v="1.0116987740805605"/>
    <n v="0.98931360460337037"/>
    <x v="0"/>
    <n v="7221"/>
    <n v="1"/>
    <n v="2.1739130434782608E-2"/>
    <x v="29"/>
    <n v="1.0116987740805605"/>
    <n v="1.0108018280016617"/>
    <x v="0"/>
    <n v="7221"/>
    <n v="1"/>
    <n v="2.1739130434782608E-2"/>
    <x v="29"/>
    <n v="1.0116987740805605"/>
    <n v="1.0108018280016617"/>
    <n v="1"/>
    <n v="7221"/>
    <n v="2"/>
    <n v="4.3478260869565216E-2"/>
    <x v="82"/>
    <n v="1.0116987740805605"/>
    <n v="1.0108018280016617"/>
    <x v="0"/>
    <n v="7221"/>
    <n v="0"/>
    <n v="0"/>
    <x v="0"/>
    <n v="1.0116987740805605"/>
    <n v="1.0108018280016617"/>
    <x v="0"/>
  </r>
  <r>
    <s v="test"/>
    <n v="545"/>
    <n v="10440"/>
    <n v="9552.5"/>
    <n v="9811"/>
    <n v="0"/>
    <n v="13"/>
    <x v="100"/>
    <x v="6"/>
    <n v="0.14130434782608695"/>
    <x v="231"/>
    <x v="410"/>
    <x v="392"/>
    <n v="9811"/>
    <n v="2"/>
    <n v="2.1739130434782608E-2"/>
    <x v="73"/>
    <n v="1.0270609788013609"/>
    <n v="0.9397509578544061"/>
    <x v="0"/>
    <n v="9811"/>
    <n v="0"/>
    <n v="2"/>
    <n v="2.1739130434782608E-2"/>
    <x v="29"/>
    <n v="1.0270609788013609"/>
    <n v="0.9397509578544061"/>
    <x v="0"/>
    <n v="9811"/>
    <n v="2"/>
    <n v="2.1739130434782608E-2"/>
    <x v="29"/>
    <n v="1.0270609788013609"/>
    <n v="1.0641117113444094"/>
    <x v="0"/>
    <n v="9811"/>
    <n v="2"/>
    <n v="2.1739130434782608E-2"/>
    <x v="29"/>
    <n v="1.0270609788013609"/>
    <n v="1.0641117113444094"/>
    <n v="1"/>
    <n v="9811"/>
    <n v="2"/>
    <n v="2.1739130434782608E-2"/>
    <x v="24"/>
    <n v="1.0270609788013609"/>
    <n v="1.0641117113444094"/>
    <x v="0"/>
    <n v="9811"/>
    <n v="0"/>
    <n v="0"/>
    <x v="0"/>
    <n v="1.0270609788013609"/>
    <n v="1.0641117113444094"/>
    <x v="0"/>
  </r>
  <r>
    <s v="train"/>
    <n v="909"/>
    <n v="7586"/>
    <n v="6728"/>
    <n v="7036.5"/>
    <n v="0"/>
    <n v="7"/>
    <x v="6"/>
    <x v="11"/>
    <n v="0.15217391304347827"/>
    <x v="232"/>
    <x v="411"/>
    <x v="393"/>
    <n v="7036.5"/>
    <n v="1"/>
    <n v="2.1739130434782608E-2"/>
    <x v="73"/>
    <n v="1.0458531510107016"/>
    <n v="0.92756393356182443"/>
    <x v="0"/>
    <n v="7036.5"/>
    <n v="0"/>
    <n v="1"/>
    <n v="2.1739130434782608E-2"/>
    <x v="29"/>
    <n v="1.0458531510107016"/>
    <n v="0.92756393356182443"/>
    <x v="0"/>
    <n v="7036.5"/>
    <n v="1"/>
    <n v="2.1739130434782608E-2"/>
    <x v="29"/>
    <n v="1.0458531510107016"/>
    <n v="1.0780928018190863"/>
    <x v="0"/>
    <n v="7036.5"/>
    <n v="1"/>
    <n v="2.1739130434782608E-2"/>
    <x v="29"/>
    <n v="1.0458531510107016"/>
    <n v="1.0780928018190863"/>
    <n v="1"/>
    <n v="7036.5"/>
    <n v="2"/>
    <n v="4.3478260869565216E-2"/>
    <x v="82"/>
    <n v="1.0458531510107016"/>
    <n v="1.0780928018190863"/>
    <x v="0"/>
    <n v="7036.5"/>
    <n v="1"/>
    <n v="2.1739130434782608E-2"/>
    <x v="87"/>
    <n v="1.0458531510107016"/>
    <n v="1.0780928018190863"/>
    <x v="0"/>
  </r>
  <r>
    <s v="train"/>
    <n v="153"/>
    <n v="11901"/>
    <n v="10194"/>
    <n v="11652"/>
    <n v="0"/>
    <n v="10"/>
    <x v="86"/>
    <x v="0"/>
    <n v="0.10989010989010989"/>
    <x v="164"/>
    <x v="412"/>
    <x v="394"/>
    <n v="11652"/>
    <n v="2"/>
    <n v="2.197802197802198E-2"/>
    <x v="74"/>
    <n v="1.1430253090052973"/>
    <n v="0.97907738845475167"/>
    <x v="0"/>
    <n v="11652"/>
    <n v="0"/>
    <n v="2"/>
    <n v="2.197802197802198E-2"/>
    <x v="30"/>
    <n v="1.1430253090052973"/>
    <n v="0.97907738845475167"/>
    <x v="0"/>
    <n v="11652"/>
    <n v="2"/>
    <n v="2.197802197802198E-2"/>
    <x v="30"/>
    <n v="1.1430253090052973"/>
    <n v="1.0213697219361484"/>
    <x v="0"/>
    <n v="11652"/>
    <n v="2"/>
    <n v="2.197802197802198E-2"/>
    <x v="30"/>
    <n v="1.1430253090052973"/>
    <n v="1.0213697219361484"/>
    <n v="1"/>
    <n v="11652"/>
    <n v="2"/>
    <n v="2.197802197802198E-2"/>
    <x v="25"/>
    <n v="1.1430253090052973"/>
    <n v="1.0213697219361484"/>
    <x v="0"/>
    <n v="11652"/>
    <n v="0"/>
    <n v="0"/>
    <x v="0"/>
    <n v="1.1430253090052973"/>
    <n v="1.0213697219361484"/>
    <x v="0"/>
  </r>
  <r>
    <s v="train"/>
    <n v="16"/>
    <n v="7283"/>
    <n v="6891"/>
    <n v="7100.5"/>
    <n v="0"/>
    <n v="11"/>
    <x v="86"/>
    <x v="15"/>
    <n v="0.12087912087912088"/>
    <x v="233"/>
    <x v="413"/>
    <x v="395"/>
    <n v="7100.5"/>
    <n v="2"/>
    <n v="2.197802197802198E-2"/>
    <x v="74"/>
    <n v="1.0304019735887389"/>
    <n v="0.97494164492654123"/>
    <x v="0"/>
    <n v="7100.5"/>
    <n v="0"/>
    <n v="2"/>
    <n v="2.197802197802198E-2"/>
    <x v="30"/>
    <n v="1.0304019735887389"/>
    <n v="0.97494164492654123"/>
    <x v="0"/>
    <n v="7100.5"/>
    <n v="3"/>
    <n v="3.2967032967032968E-2"/>
    <x v="89"/>
    <n v="1.0304019735887389"/>
    <n v="1.0257024153228647"/>
    <x v="0"/>
    <n v="7100.5"/>
    <n v="3"/>
    <n v="3.2967032967032968E-2"/>
    <x v="88"/>
    <n v="1.0304019735887389"/>
    <n v="1.0257024153228647"/>
    <n v="1"/>
    <n v="7100.5"/>
    <n v="2"/>
    <n v="2.197802197802198E-2"/>
    <x v="25"/>
    <n v="1.0304019735887389"/>
    <n v="1.0257024153228647"/>
    <x v="0"/>
    <n v="7100.5"/>
    <n v="1"/>
    <n v="1.098901098901099E-2"/>
    <x v="66"/>
    <n v="1.0304019735887389"/>
    <n v="1.0257024153228647"/>
    <x v="0"/>
  </r>
  <r>
    <s v="train"/>
    <n v="126"/>
    <n v="5336"/>
    <n v="5105"/>
    <n v="5193.5"/>
    <n v="0"/>
    <n v="13"/>
    <x v="86"/>
    <x v="21"/>
    <n v="0.14285714285714285"/>
    <x v="70"/>
    <x v="414"/>
    <x v="396"/>
    <n v="5193.5"/>
    <n v="2"/>
    <n v="2.197802197802198E-2"/>
    <x v="74"/>
    <n v="1.017335945151812"/>
    <n v="0.97329460269865065"/>
    <x v="0"/>
    <n v="5193.5"/>
    <n v="0"/>
    <n v="2"/>
    <n v="2.197802197802198E-2"/>
    <x v="30"/>
    <n v="1.017335945151812"/>
    <n v="0.97329460269865065"/>
    <x v="0"/>
    <n v="5193.5"/>
    <n v="2"/>
    <n v="2.197802197802198E-2"/>
    <x v="30"/>
    <n v="1.017335945151812"/>
    <n v="1.0274381438336382"/>
    <x v="0"/>
    <n v="5193.5"/>
    <n v="2"/>
    <n v="2.197802197802198E-2"/>
    <x v="30"/>
    <n v="1.017335945151812"/>
    <n v="1.0274381438336382"/>
    <n v="1"/>
    <n v="5193.5"/>
    <n v="2"/>
    <n v="2.197802197802198E-2"/>
    <x v="25"/>
    <n v="1.017335945151812"/>
    <n v="1.0274381438336382"/>
    <x v="0"/>
    <n v="5193.5"/>
    <n v="1"/>
    <n v="1.098901098901099E-2"/>
    <x v="66"/>
    <n v="1.017335945151812"/>
    <n v="1.0274381438336382"/>
    <x v="0"/>
  </r>
  <r>
    <s v="train"/>
    <n v="806"/>
    <n v="7420"/>
    <n v="6016"/>
    <n v="7407"/>
    <n v="0"/>
    <n v="13"/>
    <x v="86"/>
    <x v="19"/>
    <n v="0.14285714285714285"/>
    <x v="70"/>
    <x v="415"/>
    <x v="397"/>
    <n v="7407"/>
    <n v="2"/>
    <n v="2.197802197802198E-2"/>
    <x v="74"/>
    <n v="1.2312167553191489"/>
    <n v="0.99824797843665769"/>
    <x v="0"/>
    <n v="7407"/>
    <n v="0"/>
    <n v="2"/>
    <n v="2.197802197802198E-2"/>
    <x v="30"/>
    <n v="1.2312167553191489"/>
    <n v="0.99824797843665769"/>
    <x v="0"/>
    <n v="7407"/>
    <n v="3"/>
    <n v="3.2967032967032968E-2"/>
    <x v="89"/>
    <n v="1.2312167553191489"/>
    <n v="1.0017550965303093"/>
    <x v="0"/>
    <n v="7407"/>
    <n v="3"/>
    <n v="3.2967032967032968E-2"/>
    <x v="88"/>
    <n v="1.2312167553191489"/>
    <n v="1.0017550965303093"/>
    <n v="1"/>
    <n v="7407"/>
    <n v="2"/>
    <n v="2.197802197802198E-2"/>
    <x v="25"/>
    <n v="1.2312167553191489"/>
    <n v="1.0017550965303093"/>
    <x v="0"/>
    <n v="7407"/>
    <n v="0"/>
    <n v="0"/>
    <x v="0"/>
    <n v="1.2312167553191489"/>
    <n v="1.0017550965303093"/>
    <x v="0"/>
  </r>
  <r>
    <s v="train"/>
    <n v="977"/>
    <n v="9743"/>
    <n v="9332"/>
    <n v="9600"/>
    <n v="0"/>
    <n v="3"/>
    <x v="83"/>
    <x v="20"/>
    <n v="6.6666666666666666E-2"/>
    <x v="29"/>
    <x v="416"/>
    <x v="398"/>
    <n v="9600"/>
    <n v="1"/>
    <n v="2.2222222222222223E-2"/>
    <x v="75"/>
    <n v="1.0287183883411917"/>
    <n v="0.98532279585343319"/>
    <x v="0"/>
    <n v="9600"/>
    <n v="0"/>
    <n v="1"/>
    <n v="2.2222222222222223E-2"/>
    <x v="5"/>
    <n v="1.0287183883411917"/>
    <n v="0.98532279585343319"/>
    <x v="0"/>
    <n v="9600"/>
    <n v="1"/>
    <n v="2.2222222222222223E-2"/>
    <x v="5"/>
    <n v="1.0287183883411917"/>
    <n v="1.0148958333333333"/>
    <x v="0"/>
    <n v="9600"/>
    <n v="1"/>
    <n v="2.2222222222222223E-2"/>
    <x v="5"/>
    <n v="1.0287183883411917"/>
    <n v="1.0148958333333333"/>
    <n v="1"/>
    <n v="9600"/>
    <n v="2"/>
    <n v="4.4444444444444446E-2"/>
    <x v="83"/>
    <n v="1.0287183883411917"/>
    <n v="1.0148958333333333"/>
    <x v="0"/>
    <n v="9600"/>
    <n v="0"/>
    <n v="0"/>
    <x v="0"/>
    <n v="1.0287183883411917"/>
    <n v="1.0148958333333333"/>
    <x v="0"/>
  </r>
  <r>
    <s v="train"/>
    <n v="904"/>
    <n v="7398"/>
    <n v="6228"/>
    <n v="6841.5"/>
    <n v="0"/>
    <n v="6"/>
    <x v="83"/>
    <x v="11"/>
    <n v="0.13333333333333333"/>
    <x v="64"/>
    <x v="417"/>
    <x v="399"/>
    <n v="6841.5"/>
    <n v="1"/>
    <n v="2.2222222222222223E-2"/>
    <x v="75"/>
    <n v="1.0985067437379576"/>
    <n v="0.92477696674776966"/>
    <x v="0"/>
    <n v="6841.5"/>
    <n v="0"/>
    <n v="1"/>
    <n v="2.2222222222222223E-2"/>
    <x v="5"/>
    <n v="1.0985067437379576"/>
    <n v="0.92477696674776966"/>
    <x v="0"/>
    <n v="6841.5"/>
    <n v="1"/>
    <n v="2.2222222222222223E-2"/>
    <x v="5"/>
    <n v="1.0985067437379576"/>
    <n v="1.0813418110063582"/>
    <x v="0"/>
    <n v="6841.5"/>
    <n v="1"/>
    <n v="2.2222222222222223E-2"/>
    <x v="5"/>
    <n v="1.0985067437379576"/>
    <n v="1.0813418110063582"/>
    <n v="1"/>
    <n v="6841.5"/>
    <n v="2"/>
    <n v="4.4444444444444446E-2"/>
    <x v="83"/>
    <n v="1.0985067437379576"/>
    <n v="1.0813418110063582"/>
    <x v="0"/>
    <n v="6841.5"/>
    <n v="1"/>
    <n v="2.2222222222222223E-2"/>
    <x v="46"/>
    <n v="1.0985067437379576"/>
    <n v="1.0813418110063582"/>
    <x v="0"/>
  </r>
  <r>
    <s v="train"/>
    <n v="506"/>
    <n v="14267"/>
    <n v="13700.5"/>
    <n v="14069.5"/>
    <n v="0"/>
    <n v="20"/>
    <x v="90"/>
    <x v="6"/>
    <n v="0.14814814814814814"/>
    <x v="74"/>
    <x v="418"/>
    <x v="400"/>
    <n v="14069.5"/>
    <n v="3"/>
    <n v="2.2222222222222223E-2"/>
    <x v="75"/>
    <n v="1.0269333236013285"/>
    <n v="0.98615686549379689"/>
    <x v="0"/>
    <n v="14069.5"/>
    <n v="0"/>
    <n v="3"/>
    <n v="2.2222222222222223E-2"/>
    <x v="5"/>
    <n v="1.0269333236013285"/>
    <n v="0.98615686549379689"/>
    <x v="0"/>
    <n v="14069.5"/>
    <n v="4"/>
    <n v="2.9629629629629631E-2"/>
    <x v="90"/>
    <n v="1.0269333236013285"/>
    <n v="1.0140374569103379"/>
    <x v="0"/>
    <n v="14069.5"/>
    <n v="5"/>
    <n v="3.7037037037037035E-2"/>
    <x v="89"/>
    <n v="1.0269333236013285"/>
    <n v="1.0140374569103379"/>
    <n v="1"/>
    <n v="14069.5"/>
    <n v="2"/>
    <n v="1.4814814814814815E-2"/>
    <x v="49"/>
    <n v="1.0269333236013285"/>
    <n v="1.0140374569103379"/>
    <x v="0"/>
    <n v="14069.5"/>
    <n v="0"/>
    <n v="0"/>
    <x v="0"/>
    <n v="1.0269333236013285"/>
    <n v="1.0140374569103379"/>
    <x v="0"/>
  </r>
  <r>
    <s v="test"/>
    <n v="247"/>
    <n v="6785"/>
    <n v="5283"/>
    <n v="5763.5"/>
    <n v="0"/>
    <n v="6"/>
    <x v="139"/>
    <x v="1"/>
    <n v="6.741573033707865E-2"/>
    <x v="234"/>
    <x v="419"/>
    <x v="401"/>
    <n v="5763.5"/>
    <n v="2"/>
    <n v="2.247191011235955E-2"/>
    <x v="76"/>
    <n v="1.090952110543252"/>
    <n v="0.84944731024318354"/>
    <x v="0"/>
    <n v="5763.5"/>
    <n v="0"/>
    <n v="2"/>
    <n v="2.247191011235955E-2"/>
    <x v="87"/>
    <n v="1.090952110543252"/>
    <n v="0.84944731024318354"/>
    <x v="0"/>
    <n v="5763.5"/>
    <n v="3"/>
    <n v="3.3707865168539325E-2"/>
    <x v="91"/>
    <n v="1.090952110543252"/>
    <n v="1.1772360544807843"/>
    <x v="0"/>
    <n v="5763.5"/>
    <n v="3"/>
    <n v="3.3707865168539325E-2"/>
    <x v="90"/>
    <n v="1.090952110543252"/>
    <n v="1.1772360544807843"/>
    <n v="1"/>
    <n v="5763.5"/>
    <n v="2"/>
    <n v="2.247191011235955E-2"/>
    <x v="84"/>
    <n v="1.090952110543252"/>
    <n v="1.1772360544807843"/>
    <x v="0"/>
    <n v="5763.5"/>
    <n v="1"/>
    <n v="1.1235955056179775E-2"/>
    <x v="88"/>
    <n v="1.090952110543252"/>
    <n v="1.1772360544807843"/>
    <x v="0"/>
  </r>
  <r>
    <s v="train"/>
    <n v="155"/>
    <n v="13850"/>
    <n v="12033.5"/>
    <n v="13019.5"/>
    <n v="0"/>
    <n v="13"/>
    <x v="76"/>
    <x v="0"/>
    <n v="9.7744360902255634E-2"/>
    <x v="235"/>
    <x v="420"/>
    <x v="402"/>
    <n v="13019.5"/>
    <n v="3"/>
    <n v="2.2556390977443608E-2"/>
    <x v="77"/>
    <n v="1.0819379232974613"/>
    <n v="0.94003610108303248"/>
    <x v="0"/>
    <n v="13019.5"/>
    <n v="0"/>
    <n v="3"/>
    <n v="2.2556390977443608E-2"/>
    <x v="88"/>
    <n v="1.0819379232974613"/>
    <n v="0.94003610108303248"/>
    <x v="0"/>
    <n v="13019.5"/>
    <n v="3"/>
    <n v="2.2556390977443608E-2"/>
    <x v="92"/>
    <n v="1.0819379232974613"/>
    <n v="1.0637889319866354"/>
    <x v="0"/>
    <n v="13019.5"/>
    <n v="4"/>
    <n v="3.007518796992481E-2"/>
    <x v="91"/>
    <n v="1.0819379232974613"/>
    <n v="1.0637889319866354"/>
    <n v="1"/>
    <n v="13019.5"/>
    <n v="2"/>
    <n v="1.5037593984962405E-2"/>
    <x v="85"/>
    <n v="1.0819379232974613"/>
    <n v="1.0637889319866354"/>
    <x v="0"/>
    <n v="13019.5"/>
    <n v="0"/>
    <n v="0"/>
    <x v="0"/>
    <n v="1.0819379232974613"/>
    <n v="1.0637889319866354"/>
    <x v="0"/>
  </r>
  <r>
    <s v="test"/>
    <n v="333"/>
    <n v="8355"/>
    <n v="8342.5"/>
    <n v="8342.5"/>
    <n v="0"/>
    <n v="0"/>
    <x v="68"/>
    <x v="2"/>
    <n v="0"/>
    <x v="0"/>
    <x v="0"/>
    <x v="403"/>
    <n v="8355"/>
    <n v="2"/>
    <n v="2.2727272727272728E-2"/>
    <x v="78"/>
    <n v="1.0014983518130056"/>
    <n v="1"/>
    <x v="4"/>
    <n v="8355"/>
    <n v="0"/>
    <n v="5"/>
    <n v="5.6818181818181816E-2"/>
    <x v="89"/>
    <n v="1.0014983518130056"/>
    <n v="1"/>
    <x v="6"/>
    <n v="8355"/>
    <n v="7"/>
    <n v="7.9545454545454544E-2"/>
    <x v="93"/>
    <n v="1.0014983518130056"/>
    <n v="1"/>
    <x v="6"/>
    <n v="8355"/>
    <n v="7"/>
    <n v="7.9545454545454544E-2"/>
    <x v="92"/>
    <n v="1.0014983518130056"/>
    <n v="1"/>
    <n v="1.0014983518130056"/>
    <n v="8355"/>
    <n v="2"/>
    <n v="2.2727272727272728E-2"/>
    <x v="28"/>
    <n v="1.0014983518130056"/>
    <n v="1"/>
    <x v="4"/>
    <n v="8342.5"/>
    <n v="0"/>
    <n v="0"/>
    <x v="0"/>
    <n v="1"/>
    <n v="1.0014983518130056"/>
    <x v="0"/>
  </r>
  <r>
    <s v="train"/>
    <n v="354"/>
    <n v="8766"/>
    <n v="7350"/>
    <n v="7504.5"/>
    <n v="0"/>
    <n v="5"/>
    <x v="68"/>
    <x v="3"/>
    <n v="5.6818181818181816E-2"/>
    <x v="236"/>
    <x v="421"/>
    <x v="404"/>
    <n v="7504.5"/>
    <n v="2"/>
    <n v="2.2727272727272728E-2"/>
    <x v="78"/>
    <n v="1.0210204081632652"/>
    <n v="0.85609171800136896"/>
    <x v="0"/>
    <n v="7504.5"/>
    <n v="0"/>
    <n v="2"/>
    <n v="2.2727272727272728E-2"/>
    <x v="90"/>
    <n v="1.0210204081632652"/>
    <n v="0.85609171800136896"/>
    <x v="0"/>
    <n v="7504.5"/>
    <n v="3"/>
    <n v="3.4090909090909088E-2"/>
    <x v="94"/>
    <n v="1.0210204081632652"/>
    <n v="1.1680991405156906"/>
    <x v="0"/>
    <n v="7504.5"/>
    <n v="3"/>
    <n v="3.4090909090909088E-2"/>
    <x v="93"/>
    <n v="1.0210204081632652"/>
    <n v="1.1680991405156906"/>
    <n v="1"/>
    <n v="7504.5"/>
    <n v="2"/>
    <n v="2.2727272727272728E-2"/>
    <x v="28"/>
    <n v="1.0210204081632652"/>
    <n v="1.1680991405156906"/>
    <x v="0"/>
    <n v="7504.5"/>
    <n v="0"/>
    <n v="0"/>
    <x v="0"/>
    <n v="1.0210204081632652"/>
    <n v="1.1680991405156906"/>
    <x v="0"/>
  </r>
  <r>
    <s v="train"/>
    <n v="778"/>
    <n v="11052"/>
    <n v="10555.5"/>
    <n v="10846"/>
    <n v="0"/>
    <n v="10"/>
    <x v="68"/>
    <x v="9"/>
    <n v="0.11363636363636363"/>
    <x v="52"/>
    <x v="422"/>
    <x v="405"/>
    <n v="10846"/>
    <n v="2"/>
    <n v="2.2727272727272728E-2"/>
    <x v="78"/>
    <n v="1.0275211974799867"/>
    <n v="0.98136083966702858"/>
    <x v="0"/>
    <n v="10846"/>
    <n v="0"/>
    <n v="3"/>
    <n v="3.4090909090909088E-2"/>
    <x v="91"/>
    <n v="1.0275211974799867"/>
    <n v="0.98136083966702858"/>
    <x v="0"/>
    <n v="10846"/>
    <n v="4"/>
    <n v="4.5454545454545456E-2"/>
    <x v="95"/>
    <n v="1.0275211974799867"/>
    <n v="1.0189931772081873"/>
    <x v="0"/>
    <n v="10846"/>
    <n v="4"/>
    <n v="4.5454545454545456E-2"/>
    <x v="94"/>
    <n v="1.0275211974799867"/>
    <n v="1.0189931772081873"/>
    <n v="1"/>
    <n v="10846"/>
    <n v="2"/>
    <n v="2.2727272727272728E-2"/>
    <x v="28"/>
    <n v="1.0275211974799867"/>
    <n v="1.0189931772081873"/>
    <x v="0"/>
    <n v="10846"/>
    <n v="1"/>
    <n v="1.1363636363636364E-2"/>
    <x v="27"/>
    <n v="1.0275211974799867"/>
    <n v="1.0189931772081873"/>
    <x v="0"/>
  </r>
  <r>
    <s v="train"/>
    <n v="507"/>
    <n v="9308"/>
    <n v="8877.5"/>
    <n v="9124.5"/>
    <n v="0"/>
    <n v="11"/>
    <x v="68"/>
    <x v="6"/>
    <n v="0.125"/>
    <x v="60"/>
    <x v="423"/>
    <x v="406"/>
    <n v="9124.5"/>
    <n v="2"/>
    <n v="2.2727272727272728E-2"/>
    <x v="78"/>
    <n v="1.0278231484088989"/>
    <n v="0.98028577567683717"/>
    <x v="0"/>
    <n v="9124.5"/>
    <n v="0"/>
    <n v="2"/>
    <n v="2.2727272727272728E-2"/>
    <x v="90"/>
    <n v="1.0278231484088989"/>
    <n v="0.98028577567683717"/>
    <x v="0"/>
    <n v="9124.5"/>
    <n v="2"/>
    <n v="2.2727272727272728E-2"/>
    <x v="96"/>
    <n v="1.0278231484088989"/>
    <n v="1.020110690996767"/>
    <x v="0"/>
    <n v="9124.5"/>
    <n v="3"/>
    <n v="3.4090909090909088E-2"/>
    <x v="93"/>
    <n v="1.0278231484088989"/>
    <n v="1.020110690996767"/>
    <n v="1"/>
    <n v="9124.5"/>
    <n v="2"/>
    <n v="2.2727272727272728E-2"/>
    <x v="28"/>
    <n v="1.0278231484088989"/>
    <n v="1.020110690996767"/>
    <x v="0"/>
    <n v="9124.5"/>
    <n v="0"/>
    <n v="0"/>
    <x v="0"/>
    <n v="1.0278231484088989"/>
    <n v="1.020110690996767"/>
    <x v="0"/>
  </r>
  <r>
    <s v="train"/>
    <n v="112"/>
    <n v="4856"/>
    <n v="4486.5"/>
    <n v="4770"/>
    <n v="0"/>
    <n v="6"/>
    <x v="12"/>
    <x v="21"/>
    <n v="0.13636363636363635"/>
    <x v="67"/>
    <x v="424"/>
    <x v="407"/>
    <n v="4770"/>
    <n v="1"/>
    <n v="2.2727272727272728E-2"/>
    <x v="78"/>
    <n v="1.0631895687061184"/>
    <n v="0.98228995057660629"/>
    <x v="0"/>
    <n v="4770"/>
    <n v="0"/>
    <n v="1"/>
    <n v="2.2727272727272728E-2"/>
    <x v="90"/>
    <n v="1.0631895687061184"/>
    <n v="0.98228995057660629"/>
    <x v="0"/>
    <n v="4770"/>
    <n v="1"/>
    <n v="2.2727272727272728E-2"/>
    <x v="96"/>
    <n v="1.0631895687061184"/>
    <n v="1.0180293501048219"/>
    <x v="0"/>
    <n v="4770"/>
    <n v="1"/>
    <n v="2.2727272727272728E-2"/>
    <x v="95"/>
    <n v="1.0631895687061184"/>
    <n v="1.0180293501048219"/>
    <n v="1"/>
    <n v="4770"/>
    <n v="2"/>
    <n v="4.5454545454545456E-2"/>
    <x v="86"/>
    <n v="1.0631895687061184"/>
    <n v="1.0180293501048219"/>
    <x v="0"/>
    <n v="4770"/>
    <n v="1"/>
    <n v="2.2727272727272728E-2"/>
    <x v="3"/>
    <n v="1.0631895687061184"/>
    <n v="1.0180293501048219"/>
    <x v="0"/>
  </r>
  <r>
    <s v="test"/>
    <n v="490"/>
    <n v="9461"/>
    <n v="3153"/>
    <n v="8719"/>
    <n v="0"/>
    <n v="29"/>
    <x v="68"/>
    <x v="5"/>
    <n v="0.32954545454545453"/>
    <x v="139"/>
    <x v="425"/>
    <x v="408"/>
    <n v="8719"/>
    <n v="2"/>
    <n v="2.2727272727272728E-2"/>
    <x v="78"/>
    <n v="2.765302886140184"/>
    <n v="0.92157277243420355"/>
    <x v="0"/>
    <n v="8719"/>
    <n v="0"/>
    <n v="2"/>
    <n v="2.2727272727272728E-2"/>
    <x v="90"/>
    <n v="2.765302886140184"/>
    <n v="0.92157277243420355"/>
    <x v="0"/>
    <n v="8719"/>
    <n v="2"/>
    <n v="2.2727272727272728E-2"/>
    <x v="96"/>
    <n v="2.765302886140184"/>
    <n v="1.0851015024658792"/>
    <x v="0"/>
    <n v="8719"/>
    <n v="2"/>
    <n v="2.2727272727272728E-2"/>
    <x v="95"/>
    <n v="2.765302886140184"/>
    <n v="1.0851015024658792"/>
    <n v="1"/>
    <n v="8719"/>
    <n v="2"/>
    <n v="2.2727272727272728E-2"/>
    <x v="28"/>
    <n v="2.765302886140184"/>
    <n v="1.0851015024658792"/>
    <x v="0"/>
    <n v="8719"/>
    <n v="2"/>
    <n v="2.2727272727272728E-2"/>
    <x v="3"/>
    <n v="2.765302886140184"/>
    <n v="1.0851015024658792"/>
    <x v="0"/>
  </r>
  <r>
    <s v="test"/>
    <n v="543"/>
    <n v="10049"/>
    <n v="9741.5"/>
    <n v="9863.5"/>
    <n v="0"/>
    <n v="10"/>
    <x v="105"/>
    <x v="6"/>
    <n v="0.11494252873563218"/>
    <x v="237"/>
    <x v="426"/>
    <x v="409"/>
    <n v="9863.5"/>
    <n v="2"/>
    <n v="2.2988505747126436E-2"/>
    <x v="79"/>
    <n v="1.0125237386439461"/>
    <n v="0.98154045178624738"/>
    <x v="0"/>
    <n v="9863.5"/>
    <n v="0"/>
    <n v="2"/>
    <n v="2.2988505747126436E-2"/>
    <x v="92"/>
    <n v="1.0125237386439461"/>
    <n v="0.98154045178624738"/>
    <x v="0"/>
    <n v="9863.5"/>
    <n v="2"/>
    <n v="2.2988505747126436E-2"/>
    <x v="97"/>
    <n v="1.0125237386439461"/>
    <n v="1.0188067116135247"/>
    <x v="0"/>
    <n v="9863.5"/>
    <n v="3"/>
    <n v="3.4482758620689655E-2"/>
    <x v="96"/>
    <n v="1.0125237386439461"/>
    <n v="1.0188067116135247"/>
    <n v="1"/>
    <n v="9863.5"/>
    <n v="2"/>
    <n v="2.2988505747126436E-2"/>
    <x v="29"/>
    <n v="1.0125237386439461"/>
    <n v="1.0188067116135247"/>
    <x v="0"/>
    <n v="9863.5"/>
    <n v="1"/>
    <n v="1.1494252873563218E-2"/>
    <x v="89"/>
    <n v="1.0125237386439461"/>
    <n v="1.0188067116135247"/>
    <x v="0"/>
  </r>
  <r>
    <s v="train"/>
    <n v="672"/>
    <n v="11307"/>
    <n v="10852.5"/>
    <n v="11059.25"/>
    <n v="0"/>
    <n v="6"/>
    <x v="122"/>
    <x v="17"/>
    <n v="6.9767441860465115E-2"/>
    <x v="168"/>
    <x v="427"/>
    <x v="410"/>
    <n v="11059.25"/>
    <n v="2"/>
    <n v="2.3255813953488372E-2"/>
    <x v="80"/>
    <n v="1.0190509099285878"/>
    <n v="0.97808879455204745"/>
    <x v="0"/>
    <n v="11059.25"/>
    <n v="0"/>
    <n v="2"/>
    <n v="2.3255813953488372E-2"/>
    <x v="93"/>
    <n v="1.0190509099285878"/>
    <n v="0.97808879455204745"/>
    <x v="0"/>
    <n v="11059.25"/>
    <n v="3"/>
    <n v="3.4883720930232558E-2"/>
    <x v="98"/>
    <n v="1.0190509099285878"/>
    <n v="1.0224020616226237"/>
    <x v="0"/>
    <n v="11059.25"/>
    <n v="3"/>
    <n v="3.4883720930232558E-2"/>
    <x v="97"/>
    <n v="1.0190509099285878"/>
    <n v="1.0224020616226237"/>
    <n v="1"/>
    <n v="11059.25"/>
    <n v="2"/>
    <n v="2.3255813953488372E-2"/>
    <x v="30"/>
    <n v="1.0190509099285878"/>
    <n v="1.0224020616226237"/>
    <x v="0"/>
    <n v="11059.25"/>
    <n v="1"/>
    <n v="1.1627906976744186E-2"/>
    <x v="90"/>
    <n v="1.0190509099285878"/>
    <n v="1.0224020616226237"/>
    <x v="0"/>
  </r>
  <r>
    <s v="train"/>
    <n v="667"/>
    <n v="11538"/>
    <n v="11188"/>
    <n v="11370"/>
    <n v="0"/>
    <n v="8"/>
    <x v="122"/>
    <x v="17"/>
    <n v="9.3023255813953487E-2"/>
    <x v="238"/>
    <x v="428"/>
    <x v="411"/>
    <n v="11370"/>
    <n v="2"/>
    <n v="2.3255813953488372E-2"/>
    <x v="80"/>
    <n v="1.0162674293886307"/>
    <n v="0.98543941757670306"/>
    <x v="0"/>
    <n v="11370"/>
    <n v="0"/>
    <n v="2"/>
    <n v="2.3255813953488372E-2"/>
    <x v="93"/>
    <n v="1.0162674293886307"/>
    <n v="0.98543941757670306"/>
    <x v="0"/>
    <n v="11370"/>
    <n v="2"/>
    <n v="2.3255813953488372E-2"/>
    <x v="99"/>
    <n v="1.0162674293886307"/>
    <n v="1.0147757255936676"/>
    <x v="0"/>
    <n v="11370"/>
    <n v="2"/>
    <n v="2.3255813953488372E-2"/>
    <x v="98"/>
    <n v="1.0162674293886307"/>
    <n v="1.0147757255936676"/>
    <n v="1"/>
    <n v="11370"/>
    <n v="2"/>
    <n v="2.3255813953488372E-2"/>
    <x v="30"/>
    <n v="1.0162674293886307"/>
    <n v="1.0147757255936676"/>
    <x v="0"/>
    <n v="11370"/>
    <n v="1"/>
    <n v="1.1627906976744186E-2"/>
    <x v="90"/>
    <n v="1.0162674293886307"/>
    <n v="1.0147757255936676"/>
    <x v="0"/>
  </r>
  <r>
    <s v="train"/>
    <n v="256"/>
    <n v="16586"/>
    <n v="16029"/>
    <n v="16065.17"/>
    <n v="0"/>
    <n v="9"/>
    <x v="140"/>
    <x v="14"/>
    <n v="7.0866141732283464E-2"/>
    <x v="239"/>
    <x v="429"/>
    <x v="412"/>
    <n v="16065.17"/>
    <n v="3"/>
    <n v="2.3622047244094488E-2"/>
    <x v="81"/>
    <n v="1.0022565350302577"/>
    <n v="0.9685982153623538"/>
    <x v="0"/>
    <n v="16065.17"/>
    <n v="0"/>
    <n v="3"/>
    <n v="2.3622047244094488E-2"/>
    <x v="94"/>
    <n v="1.0022565350302577"/>
    <n v="0.9685982153623538"/>
    <x v="0"/>
    <n v="16065.17"/>
    <n v="4"/>
    <n v="3.1496062992125984E-2"/>
    <x v="100"/>
    <n v="1.0022565350302577"/>
    <n v="1.0324198250002956"/>
    <x v="0"/>
    <n v="16065.17"/>
    <n v="4"/>
    <n v="3.1496062992125984E-2"/>
    <x v="99"/>
    <n v="1.0022565350302577"/>
    <n v="1.0324198250002956"/>
    <n v="1"/>
    <n v="16065.17"/>
    <n v="2"/>
    <n v="1.5748031496062992E-2"/>
    <x v="87"/>
    <n v="1.0022565350302577"/>
    <n v="1.0324198250002956"/>
    <x v="0"/>
    <n v="16065.17"/>
    <n v="1"/>
    <n v="7.874015748031496E-3"/>
    <x v="91"/>
    <n v="1.0022565350302577"/>
    <n v="1.0324198250002956"/>
    <x v="0"/>
  </r>
  <r>
    <s v="train"/>
    <n v="281"/>
    <n v="14334"/>
    <n v="13782"/>
    <n v="14279"/>
    <n v="0"/>
    <n v="3"/>
    <x v="36"/>
    <x v="14"/>
    <n v="3.5714285714285712E-2"/>
    <x v="7"/>
    <x v="430"/>
    <x v="413"/>
    <n v="14279"/>
    <n v="2"/>
    <n v="2.3809523809523808E-2"/>
    <x v="82"/>
    <n v="1.0360615295312727"/>
    <n v="0.99616296916422487"/>
    <x v="0"/>
    <n v="14279"/>
    <n v="0"/>
    <n v="2"/>
    <n v="2.3809523809523808E-2"/>
    <x v="36"/>
    <n v="1.0360615295312727"/>
    <n v="0.99616296916422487"/>
    <x v="0"/>
    <n v="14279"/>
    <n v="3"/>
    <n v="3.5714285714285712E-2"/>
    <x v="101"/>
    <n v="1.0360615295312727"/>
    <n v="1.0038518103508649"/>
    <x v="0"/>
    <n v="14279"/>
    <n v="3"/>
    <n v="3.5714285714285712E-2"/>
    <x v="100"/>
    <n v="1.0360615295312727"/>
    <n v="1.0038518103508649"/>
    <n v="1"/>
    <n v="14279"/>
    <n v="2"/>
    <n v="2.3809523809523808E-2"/>
    <x v="32"/>
    <n v="1.0360615295312727"/>
    <n v="1.0038518103508649"/>
    <x v="0"/>
    <n v="14279"/>
    <n v="0"/>
    <n v="0"/>
    <x v="0"/>
    <n v="1.0360615295312727"/>
    <n v="1.0038518103508649"/>
    <x v="0"/>
  </r>
  <r>
    <s v="train"/>
    <n v="382"/>
    <n v="10331"/>
    <n v="9121.5"/>
    <n v="9343.5"/>
    <n v="0"/>
    <n v="10"/>
    <x v="67"/>
    <x v="3"/>
    <n v="7.9365079365079361E-2"/>
    <x v="240"/>
    <x v="431"/>
    <x v="414"/>
    <n v="9343.5"/>
    <n v="3"/>
    <n v="2.3809523809523808E-2"/>
    <x v="82"/>
    <n v="1.0243381022858082"/>
    <n v="0.90441389991288357"/>
    <x v="0"/>
    <n v="9343.5"/>
    <n v="0"/>
    <n v="4"/>
    <n v="3.1746031746031744E-2"/>
    <x v="95"/>
    <n v="1.0243381022858082"/>
    <n v="0.90441389991288357"/>
    <x v="0"/>
    <n v="9343.5"/>
    <n v="5"/>
    <n v="3.968253968253968E-2"/>
    <x v="102"/>
    <n v="1.0243381022858082"/>
    <n v="1.1056884465136192"/>
    <x v="0"/>
    <n v="9343.5"/>
    <n v="5"/>
    <n v="3.968253968253968E-2"/>
    <x v="101"/>
    <n v="1.0243381022858082"/>
    <n v="1.1056884465136192"/>
    <n v="1"/>
    <n v="9343.5"/>
    <n v="2"/>
    <n v="1.5873015873015872E-2"/>
    <x v="6"/>
    <n v="1.0243381022858082"/>
    <n v="1.1056884465136192"/>
    <x v="0"/>
    <n v="9343.5"/>
    <n v="1"/>
    <n v="7.9365079365079361E-3"/>
    <x v="92"/>
    <n v="1.0243381022858082"/>
    <n v="1.1056884465136192"/>
    <x v="0"/>
  </r>
  <r>
    <s v="train"/>
    <n v="670"/>
    <n v="11580"/>
    <n v="11130"/>
    <n v="11231"/>
    <n v="0"/>
    <n v="10"/>
    <x v="67"/>
    <x v="17"/>
    <n v="7.9365079365079361E-2"/>
    <x v="240"/>
    <x v="432"/>
    <x v="415"/>
    <n v="11231"/>
    <n v="3"/>
    <n v="2.3809523809523808E-2"/>
    <x v="82"/>
    <n v="1.0090745732255166"/>
    <n v="0.96986183074265975"/>
    <x v="0"/>
    <n v="11231"/>
    <n v="0"/>
    <n v="3"/>
    <n v="2.3809523809523808E-2"/>
    <x v="36"/>
    <n v="1.0090745732255166"/>
    <n v="0.96986183074265975"/>
    <x v="0"/>
    <n v="11231"/>
    <n v="3"/>
    <n v="2.3809523809523808E-2"/>
    <x v="36"/>
    <n v="1.0090745732255166"/>
    <n v="1.0310747039444395"/>
    <x v="0"/>
    <n v="11231"/>
    <n v="3"/>
    <n v="2.3809523809523808E-2"/>
    <x v="36"/>
    <n v="1.0090745732255166"/>
    <n v="1.0310747039444395"/>
    <n v="1"/>
    <n v="11231"/>
    <n v="2"/>
    <n v="1.5873015873015872E-2"/>
    <x v="6"/>
    <n v="1.0090745732255166"/>
    <n v="1.0310747039444395"/>
    <x v="0"/>
    <n v="11231"/>
    <n v="1"/>
    <n v="7.9365079365079361E-3"/>
    <x v="92"/>
    <n v="1.0090745732255166"/>
    <n v="1.0310747039444395"/>
    <x v="0"/>
  </r>
  <r>
    <s v="train"/>
    <n v="646"/>
    <n v="12561"/>
    <n v="12083"/>
    <n v="12337.75"/>
    <n v="0"/>
    <n v="11"/>
    <x v="67"/>
    <x v="17"/>
    <n v="8.7301587301587297E-2"/>
    <x v="190"/>
    <x v="433"/>
    <x v="416"/>
    <n v="12337.75"/>
    <n v="3"/>
    <n v="2.3809523809523808E-2"/>
    <x v="82"/>
    <n v="1.0210833402300754"/>
    <n v="0.98222673354032319"/>
    <x v="0"/>
    <n v="12337.75"/>
    <n v="0"/>
    <n v="3"/>
    <n v="2.3809523809523808E-2"/>
    <x v="36"/>
    <n v="1.0210833402300754"/>
    <n v="0.98222673354032319"/>
    <x v="0"/>
    <n v="12337.75"/>
    <n v="4"/>
    <n v="3.1746031746031744E-2"/>
    <x v="103"/>
    <n v="1.0210833402300754"/>
    <n v="1.0180948714311766"/>
    <x v="0"/>
    <n v="12337.75"/>
    <n v="4"/>
    <n v="3.1746031746031744E-2"/>
    <x v="102"/>
    <n v="1.0210833402300754"/>
    <n v="1.0180948714311766"/>
    <n v="1"/>
    <n v="12337.75"/>
    <n v="2"/>
    <n v="1.5873015873015872E-2"/>
    <x v="6"/>
    <n v="1.0210833402300754"/>
    <n v="1.0180948714311766"/>
    <x v="0"/>
    <n v="12337.75"/>
    <n v="0"/>
    <n v="0"/>
    <x v="0"/>
    <n v="1.0210833402300754"/>
    <n v="1.0180948714311766"/>
    <x v="0"/>
  </r>
  <r>
    <s v="train"/>
    <n v="620"/>
    <n v="7055"/>
    <n v="6871.5"/>
    <n v="6943.5"/>
    <n v="0"/>
    <n v="4"/>
    <x v="10"/>
    <x v="7"/>
    <n v="9.5238095238095233E-2"/>
    <x v="43"/>
    <x v="434"/>
    <x v="417"/>
    <n v="6943.5"/>
    <n v="1"/>
    <n v="2.3809523809523808E-2"/>
    <x v="82"/>
    <n v="1.0104780615586118"/>
    <n v="0.98419560595322464"/>
    <x v="0"/>
    <n v="6943.5"/>
    <n v="0"/>
    <n v="2"/>
    <n v="4.7619047619047616E-2"/>
    <x v="96"/>
    <n v="1.0104780615586118"/>
    <n v="0.98419560595322464"/>
    <x v="0"/>
    <n v="6943.5"/>
    <n v="2"/>
    <n v="4.7619047619047616E-2"/>
    <x v="104"/>
    <n v="1.0104780615586118"/>
    <n v="1.0160581839130123"/>
    <x v="0"/>
    <n v="6943.5"/>
    <n v="2"/>
    <n v="4.7619047619047616E-2"/>
    <x v="103"/>
    <n v="1.0104780615586118"/>
    <n v="1.0160581839130123"/>
    <n v="1"/>
    <n v="6943.5"/>
    <n v="2"/>
    <n v="4.7619047619047616E-2"/>
    <x v="88"/>
    <n v="1.0104780615586118"/>
    <n v="1.0160581839130123"/>
    <x v="0"/>
    <n v="6943.5"/>
    <n v="0"/>
    <n v="0"/>
    <x v="0"/>
    <n v="1.0104780615586118"/>
    <n v="1.0160581839130123"/>
    <x v="0"/>
  </r>
  <r>
    <s v="test"/>
    <n v="791"/>
    <n v="15883"/>
    <n v="15475.5"/>
    <n v="15637.5"/>
    <n v="0"/>
    <n v="17"/>
    <x v="67"/>
    <x v="9"/>
    <n v="0.13492063492063491"/>
    <x v="241"/>
    <x v="435"/>
    <x v="418"/>
    <n v="15637.5"/>
    <n v="3"/>
    <n v="2.3809523809523808E-2"/>
    <x v="82"/>
    <n v="1.0104681593486478"/>
    <n v="0.98454322231316505"/>
    <x v="0"/>
    <n v="15637.5"/>
    <n v="0"/>
    <n v="4"/>
    <n v="3.1746031746031744E-2"/>
    <x v="95"/>
    <n v="1.0104681593486478"/>
    <n v="0.98454322231316505"/>
    <x v="0"/>
    <n v="15637.5"/>
    <n v="4"/>
    <n v="3.1746031746031744E-2"/>
    <x v="103"/>
    <n v="1.0104681593486478"/>
    <n v="1.0156994404476418"/>
    <x v="0"/>
    <n v="15637.5"/>
    <n v="4"/>
    <n v="3.1746031746031744E-2"/>
    <x v="102"/>
    <n v="1.0104681593486478"/>
    <n v="1.0156994404476418"/>
    <n v="1"/>
    <n v="15637.5"/>
    <n v="2"/>
    <n v="1.5873015873015872E-2"/>
    <x v="6"/>
    <n v="1.0104681593486478"/>
    <n v="1.0156994404476418"/>
    <x v="0"/>
    <n v="15637.5"/>
    <n v="0"/>
    <n v="0"/>
    <x v="0"/>
    <n v="1.0104681593486478"/>
    <n v="1.0156994404476418"/>
    <x v="0"/>
  </r>
  <r>
    <s v="train"/>
    <n v="757"/>
    <n v="6813"/>
    <n v="5724.5"/>
    <n v="6063"/>
    <n v="0"/>
    <n v="7"/>
    <x v="10"/>
    <x v="9"/>
    <n v="0.16666666666666666"/>
    <x v="85"/>
    <x v="436"/>
    <x v="419"/>
    <n v="6063"/>
    <n v="1"/>
    <n v="2.3809523809523808E-2"/>
    <x v="82"/>
    <n v="1.0591318019040965"/>
    <n v="0.88991633641567591"/>
    <x v="0"/>
    <n v="6063"/>
    <n v="0"/>
    <n v="1"/>
    <n v="2.3809523809523808E-2"/>
    <x v="36"/>
    <n v="1.0591318019040965"/>
    <n v="0.88991633641567591"/>
    <x v="0"/>
    <n v="6063"/>
    <n v="1"/>
    <n v="2.3809523809523808E-2"/>
    <x v="36"/>
    <n v="1.0591318019040965"/>
    <n v="1.12370113805047"/>
    <x v="0"/>
    <n v="6063"/>
    <n v="1"/>
    <n v="2.3809523809523808E-2"/>
    <x v="36"/>
    <n v="1.0591318019040965"/>
    <n v="1.12370113805047"/>
    <n v="1"/>
    <n v="6063"/>
    <n v="2"/>
    <n v="4.7619047619047616E-2"/>
    <x v="88"/>
    <n v="1.0591318019040965"/>
    <n v="1.12370113805047"/>
    <x v="0"/>
    <n v="6063"/>
    <n v="1"/>
    <n v="2.3809523809523808E-2"/>
    <x v="93"/>
    <n v="1.0591318019040965"/>
    <n v="1.12370113805047"/>
    <x v="0"/>
  </r>
  <r>
    <s v="train"/>
    <n v="917"/>
    <n v="8781"/>
    <n v="7626"/>
    <n v="8109"/>
    <n v="0"/>
    <n v="7"/>
    <x v="10"/>
    <x v="11"/>
    <n v="0.16666666666666666"/>
    <x v="85"/>
    <x v="437"/>
    <x v="420"/>
    <n v="8109"/>
    <n v="1"/>
    <n v="2.3809523809523808E-2"/>
    <x v="82"/>
    <n v="1.0633359559402045"/>
    <n v="0.92347113085070043"/>
    <x v="0"/>
    <n v="8109"/>
    <n v="0"/>
    <n v="1"/>
    <n v="2.3809523809523808E-2"/>
    <x v="36"/>
    <n v="1.0633359559402045"/>
    <n v="0.92347113085070043"/>
    <x v="0"/>
    <n v="8109"/>
    <n v="1"/>
    <n v="2.3809523809523808E-2"/>
    <x v="36"/>
    <n v="1.0633359559402045"/>
    <n v="1.0828708842027377"/>
    <x v="0"/>
    <n v="8109"/>
    <n v="1"/>
    <n v="2.3809523809523808E-2"/>
    <x v="36"/>
    <n v="1.0633359559402045"/>
    <n v="1.0828708842027377"/>
    <n v="1"/>
    <n v="8109"/>
    <n v="2"/>
    <n v="4.7619047619047616E-2"/>
    <x v="88"/>
    <n v="1.0633359559402045"/>
    <n v="1.0828708842027377"/>
    <x v="0"/>
    <n v="8109"/>
    <n v="1"/>
    <n v="2.3809523809523808E-2"/>
    <x v="93"/>
    <n v="1.0633359559402045"/>
    <n v="1.0828708842027377"/>
    <x v="0"/>
  </r>
  <r>
    <s v="train"/>
    <n v="648"/>
    <n v="8979"/>
    <n v="8577"/>
    <n v="8654.25"/>
    <n v="0"/>
    <n v="5"/>
    <x v="58"/>
    <x v="17"/>
    <n v="6.097560975609756E-2"/>
    <x v="242"/>
    <x v="438"/>
    <x v="421"/>
    <n v="8654.25"/>
    <n v="2"/>
    <n v="2.4390243902439025E-2"/>
    <x v="83"/>
    <n v="1.0090066456803077"/>
    <n v="0.96383227530905446"/>
    <x v="0"/>
    <n v="8654.25"/>
    <n v="0"/>
    <n v="2"/>
    <n v="2.4390243902439025E-2"/>
    <x v="97"/>
    <n v="1.0090066456803077"/>
    <n v="0.96383227530905446"/>
    <x v="0"/>
    <n v="8654.25"/>
    <n v="3"/>
    <n v="3.6585365853658534E-2"/>
    <x v="105"/>
    <n v="1.0090066456803077"/>
    <n v="1.0375249155039432"/>
    <x v="0"/>
    <n v="8654.25"/>
    <n v="3"/>
    <n v="3.6585365853658534E-2"/>
    <x v="104"/>
    <n v="1.0090066456803077"/>
    <n v="1.0375249155039432"/>
    <n v="1"/>
    <n v="8654.25"/>
    <n v="2"/>
    <n v="2.4390243902439025E-2"/>
    <x v="35"/>
    <n v="1.0090066456803077"/>
    <n v="1.0375249155039432"/>
    <x v="0"/>
    <n v="8654.25"/>
    <n v="0"/>
    <n v="0"/>
    <x v="0"/>
    <n v="1.0090066456803077"/>
    <n v="1.0375249155039432"/>
    <x v="0"/>
  </r>
  <r>
    <s v="test"/>
    <n v="138"/>
    <n v="4767"/>
    <n v="4401"/>
    <n v="4521.5"/>
    <n v="0"/>
    <n v="5"/>
    <x v="73"/>
    <x v="21"/>
    <n v="0.12195121951219512"/>
    <x v="58"/>
    <x v="439"/>
    <x v="422"/>
    <n v="4521.5"/>
    <n v="1"/>
    <n v="2.4390243902439025E-2"/>
    <x v="83"/>
    <n v="1.0273801408770733"/>
    <n v="0.94850010488777003"/>
    <x v="0"/>
    <n v="4521.5"/>
    <n v="0"/>
    <n v="1"/>
    <n v="2.4390243902439025E-2"/>
    <x v="97"/>
    <n v="1.0273801408770733"/>
    <n v="0.94850010488777003"/>
    <x v="0"/>
    <n v="4521.5"/>
    <n v="1"/>
    <n v="2.4390243902439025E-2"/>
    <x v="39"/>
    <n v="1.0273801408770733"/>
    <n v="1.054296140661285"/>
    <x v="0"/>
    <n v="4521.5"/>
    <n v="1"/>
    <n v="2.4390243902439025E-2"/>
    <x v="39"/>
    <n v="1.0273801408770733"/>
    <n v="1.054296140661285"/>
    <n v="1"/>
    <n v="4521.5"/>
    <n v="2"/>
    <n v="4.878048780487805E-2"/>
    <x v="89"/>
    <n v="1.0273801408770733"/>
    <n v="1.054296140661285"/>
    <x v="0"/>
    <n v="4521.5"/>
    <n v="1"/>
    <n v="2.4390243902439025E-2"/>
    <x v="32"/>
    <n v="1.0273801408770733"/>
    <n v="1.054296140661285"/>
    <x v="0"/>
  </r>
  <r>
    <s v="train"/>
    <n v="76"/>
    <n v="527"/>
    <n v="511.5"/>
    <n v="522"/>
    <n v="0"/>
    <n v="15"/>
    <x v="58"/>
    <x v="18"/>
    <n v="0.18292682926829268"/>
    <x v="243"/>
    <x v="440"/>
    <x v="423"/>
    <n v="522"/>
    <n v="2"/>
    <n v="2.4390243902439025E-2"/>
    <x v="83"/>
    <n v="1.0205278592375366"/>
    <n v="0.99051233396584437"/>
    <x v="0"/>
    <n v="522"/>
    <n v="0"/>
    <n v="2"/>
    <n v="2.4390243902439025E-2"/>
    <x v="97"/>
    <n v="1.0205278592375366"/>
    <n v="0.99051233396584437"/>
    <x v="0"/>
    <n v="522"/>
    <n v="3"/>
    <n v="3.6585365853658534E-2"/>
    <x v="105"/>
    <n v="1.0205278592375366"/>
    <n v="1.0095785440613028"/>
    <x v="0"/>
    <n v="522"/>
    <n v="3"/>
    <n v="3.6585365853658534E-2"/>
    <x v="104"/>
    <n v="1.0205278592375366"/>
    <n v="1.0095785440613028"/>
    <n v="1"/>
    <n v="522"/>
    <n v="2"/>
    <n v="2.4390243902439025E-2"/>
    <x v="35"/>
    <n v="1.0205278592375366"/>
    <n v="1.0095785440613028"/>
    <x v="0"/>
    <n v="522"/>
    <n v="0"/>
    <n v="0"/>
    <x v="0"/>
    <n v="1.0205278592375366"/>
    <n v="1.0095785440613028"/>
    <x v="0"/>
  </r>
  <r>
    <s v="train"/>
    <n v="265"/>
    <n v="14344"/>
    <n v="13820"/>
    <n v="13820"/>
    <n v="0"/>
    <n v="4"/>
    <x v="97"/>
    <x v="14"/>
    <n v="4.9382716049382713E-2"/>
    <x v="244"/>
    <x v="0"/>
    <x v="424"/>
    <n v="13820"/>
    <n v="2"/>
    <n v="2.4691358024691357E-2"/>
    <x v="84"/>
    <n v="1"/>
    <n v="0.96346904629113217"/>
    <x v="0"/>
    <n v="13820"/>
    <n v="0"/>
    <n v="2"/>
    <n v="2.4691358024691357E-2"/>
    <x v="98"/>
    <n v="1"/>
    <n v="0.96346904629113217"/>
    <x v="0"/>
    <n v="13820"/>
    <n v="2"/>
    <n v="2.4691358024691357E-2"/>
    <x v="41"/>
    <n v="1"/>
    <n v="1.0379160636758322"/>
    <x v="0"/>
    <n v="13820"/>
    <n v="3"/>
    <n v="3.7037037037037035E-2"/>
    <x v="89"/>
    <n v="1"/>
    <n v="1.0379160636758322"/>
    <n v="1"/>
    <n v="13820"/>
    <n v="2"/>
    <n v="2.4691358024691357E-2"/>
    <x v="37"/>
    <n v="1"/>
    <n v="1.0379160636758322"/>
    <x v="0"/>
    <n v="13820"/>
    <n v="1"/>
    <n v="1.2345679012345678E-2"/>
    <x v="70"/>
    <n v="1"/>
    <n v="1.0379160636758322"/>
    <x v="0"/>
  </r>
  <r>
    <s v="train"/>
    <n v="401"/>
    <n v="16461"/>
    <n v="16403.5"/>
    <n v="16431"/>
    <n v="0"/>
    <n v="4"/>
    <x v="97"/>
    <x v="4"/>
    <n v="4.9382716049382713E-2"/>
    <x v="244"/>
    <x v="441"/>
    <x v="425"/>
    <n v="16431"/>
    <n v="2"/>
    <n v="2.4691358024691357E-2"/>
    <x v="84"/>
    <n v="1.0016764714847441"/>
    <n v="0.99817751047931469"/>
    <x v="0"/>
    <n v="16431"/>
    <n v="0"/>
    <n v="2"/>
    <n v="2.4691358024691357E-2"/>
    <x v="98"/>
    <n v="1.0016764714847441"/>
    <n v="0.99817751047931469"/>
    <x v="0"/>
    <n v="16431"/>
    <n v="3"/>
    <n v="3.7037037037037035E-2"/>
    <x v="106"/>
    <n v="1.0016764714847441"/>
    <n v="1.0018258170531313"/>
    <x v="0"/>
    <n v="16431"/>
    <n v="3"/>
    <n v="3.7037037037037035E-2"/>
    <x v="89"/>
    <n v="1.0016764714847441"/>
    <n v="1.0018258170531313"/>
    <n v="1"/>
    <n v="16431"/>
    <n v="2"/>
    <n v="2.4691358024691357E-2"/>
    <x v="37"/>
    <n v="1.0016764714847441"/>
    <n v="1.0018258170531313"/>
    <x v="0"/>
    <n v="16431"/>
    <n v="0"/>
    <n v="0"/>
    <x v="0"/>
    <n v="1.0016764714847441"/>
    <n v="1.0018258170531313"/>
    <x v="0"/>
  </r>
  <r>
    <s v="test"/>
    <n v="383"/>
    <n v="6779"/>
    <n v="5595.5"/>
    <n v="5595.5"/>
    <n v="0"/>
    <n v="0"/>
    <x v="11"/>
    <x v="3"/>
    <n v="0"/>
    <x v="0"/>
    <x v="0"/>
    <x v="426"/>
    <n v="5604.5"/>
    <n v="1"/>
    <n v="2.5000000000000001E-2"/>
    <x v="85"/>
    <n v="1.0016084353498347"/>
    <n v="0.82674435757486353"/>
    <x v="5"/>
    <n v="5604.5"/>
    <n v="0"/>
    <n v="1"/>
    <n v="2.5000000000000001E-2"/>
    <x v="79"/>
    <n v="1.0016084353498347"/>
    <n v="0.82674435757486353"/>
    <x v="7"/>
    <n v="5604.5"/>
    <n v="1"/>
    <n v="2.5000000000000001E-2"/>
    <x v="59"/>
    <n v="1.0016084353498347"/>
    <n v="1.2095637434204658"/>
    <x v="7"/>
    <n v="5604.5"/>
    <n v="1"/>
    <n v="2.5000000000000001E-2"/>
    <x v="59"/>
    <n v="1.0016084353498347"/>
    <n v="1.2095637434204658"/>
    <n v="1.0016084353498347"/>
    <n v="5604.5"/>
    <n v="2"/>
    <n v="0.05"/>
    <x v="90"/>
    <n v="1.0016084353498347"/>
    <n v="1.2095637434204658"/>
    <x v="5"/>
    <n v="5595.5"/>
    <n v="0"/>
    <n v="0"/>
    <x v="0"/>
    <n v="1"/>
    <n v="1.2115092485032615"/>
    <x v="0"/>
  </r>
  <r>
    <s v="test"/>
    <n v="438"/>
    <n v="16434"/>
    <n v="16362"/>
    <n v="16385.5"/>
    <n v="0"/>
    <n v="4"/>
    <x v="39"/>
    <x v="4"/>
    <n v="0.05"/>
    <x v="245"/>
    <x v="442"/>
    <x v="427"/>
    <n v="16385.5"/>
    <n v="2"/>
    <n v="2.5000000000000001E-2"/>
    <x v="85"/>
    <n v="1.0014362547365847"/>
    <n v="0.99704880126566875"/>
    <x v="0"/>
    <n v="16385.5"/>
    <n v="0"/>
    <n v="2"/>
    <n v="2.5000000000000001E-2"/>
    <x v="79"/>
    <n v="1.0014362547365847"/>
    <n v="0.99704880126566875"/>
    <x v="0"/>
    <n v="16385.5"/>
    <n v="3"/>
    <n v="3.7499999999999999E-2"/>
    <x v="107"/>
    <n v="1.0014362547365847"/>
    <n v="1.0029599340880657"/>
    <x v="0"/>
    <n v="16385.5"/>
    <n v="3"/>
    <n v="3.7499999999999999E-2"/>
    <x v="105"/>
    <n v="1.0014362547365847"/>
    <n v="1.0029599340880657"/>
    <n v="1"/>
    <n v="16385.5"/>
    <n v="2"/>
    <n v="2.5000000000000001E-2"/>
    <x v="38"/>
    <n v="1.0014362547365847"/>
    <n v="1.0029599340880657"/>
    <x v="0"/>
    <n v="16385.5"/>
    <n v="0"/>
    <n v="0"/>
    <x v="0"/>
    <n v="1.0014362547365847"/>
    <n v="1.0029599340880657"/>
    <x v="0"/>
  </r>
  <r>
    <s v="train"/>
    <n v="625"/>
    <n v="7909"/>
    <n v="7546.5"/>
    <n v="7705.75"/>
    <n v="0"/>
    <n v="5"/>
    <x v="11"/>
    <x v="7"/>
    <n v="0.125"/>
    <x v="60"/>
    <x v="443"/>
    <x v="428"/>
    <n v="7705.75"/>
    <n v="1"/>
    <n v="2.5000000000000001E-2"/>
    <x v="85"/>
    <n v="1.0211024978466838"/>
    <n v="0.97430142875205461"/>
    <x v="0"/>
    <n v="7705.75"/>
    <n v="0"/>
    <n v="1"/>
    <n v="2.5000000000000001E-2"/>
    <x v="79"/>
    <n v="1.0211024978466838"/>
    <n v="0.97430142875205461"/>
    <x v="0"/>
    <n v="7705.75"/>
    <n v="1"/>
    <n v="2.5000000000000001E-2"/>
    <x v="59"/>
    <n v="1.0211024978466838"/>
    <n v="1.0263764072283685"/>
    <x v="0"/>
    <n v="7705.75"/>
    <n v="1"/>
    <n v="2.5000000000000001E-2"/>
    <x v="59"/>
    <n v="1.0211024978466838"/>
    <n v="1.0263764072283685"/>
    <n v="1"/>
    <n v="7705.75"/>
    <n v="2"/>
    <n v="0.05"/>
    <x v="90"/>
    <n v="1.0211024978466838"/>
    <n v="1.0263764072283685"/>
    <x v="0"/>
    <n v="7705.75"/>
    <n v="1"/>
    <n v="2.5000000000000001E-2"/>
    <x v="35"/>
    <n v="1.0211024978466838"/>
    <n v="1.0263764072283685"/>
    <x v="0"/>
  </r>
  <r>
    <s v="train"/>
    <n v="70"/>
    <n v="544"/>
    <n v="529"/>
    <n v="538.5"/>
    <n v="0"/>
    <n v="12"/>
    <x v="39"/>
    <x v="18"/>
    <n v="0.15"/>
    <x v="75"/>
    <x v="444"/>
    <x v="429"/>
    <n v="538.5"/>
    <n v="2"/>
    <n v="2.5000000000000001E-2"/>
    <x v="85"/>
    <n v="1.0179584120982987"/>
    <n v="0.98988970588235292"/>
    <x v="0"/>
    <n v="538.5"/>
    <n v="0"/>
    <n v="2"/>
    <n v="2.5000000000000001E-2"/>
    <x v="79"/>
    <n v="1.0179584120982987"/>
    <n v="0.98988970588235292"/>
    <x v="0"/>
    <n v="538.5"/>
    <n v="2"/>
    <n v="2.5000000000000001E-2"/>
    <x v="59"/>
    <n v="1.0179584120982987"/>
    <n v="1.0102135561745589"/>
    <x v="0"/>
    <n v="538.5"/>
    <n v="2"/>
    <n v="2.5000000000000001E-2"/>
    <x v="59"/>
    <n v="1.0179584120982987"/>
    <n v="1.0102135561745589"/>
    <n v="1"/>
    <n v="538.5"/>
    <n v="2"/>
    <n v="2.5000000000000001E-2"/>
    <x v="38"/>
    <n v="1.0179584120982987"/>
    <n v="1.0102135561745589"/>
    <x v="0"/>
    <n v="538.5"/>
    <n v="1"/>
    <n v="1.2500000000000001E-2"/>
    <x v="21"/>
    <n v="1.0179584120982987"/>
    <n v="1.0102135561745589"/>
    <x v="0"/>
  </r>
  <r>
    <s v="train"/>
    <n v="769"/>
    <n v="7552"/>
    <n v="6537"/>
    <n v="7122"/>
    <n v="0"/>
    <n v="6"/>
    <x v="11"/>
    <x v="9"/>
    <n v="0.15"/>
    <x v="75"/>
    <x v="445"/>
    <x v="430"/>
    <n v="7122"/>
    <n v="1"/>
    <n v="2.5000000000000001E-2"/>
    <x v="85"/>
    <n v="1.0894905920146856"/>
    <n v="0.94306144067796616"/>
    <x v="0"/>
    <n v="7122"/>
    <n v="0"/>
    <n v="1"/>
    <n v="2.5000000000000001E-2"/>
    <x v="79"/>
    <n v="1.0894905920146856"/>
    <n v="0.94306144067796616"/>
    <x v="0"/>
    <n v="7122"/>
    <n v="1"/>
    <n v="2.5000000000000001E-2"/>
    <x v="59"/>
    <n v="1.0894905920146856"/>
    <n v="1.0603762987924741"/>
    <x v="0"/>
    <n v="7122"/>
    <n v="1"/>
    <n v="2.5000000000000001E-2"/>
    <x v="59"/>
    <n v="1.0894905920146856"/>
    <n v="1.0603762987924741"/>
    <n v="1"/>
    <n v="7122"/>
    <n v="2"/>
    <n v="0.05"/>
    <x v="90"/>
    <n v="1.0894905920146856"/>
    <n v="1.0603762987924741"/>
    <x v="0"/>
    <n v="7122"/>
    <n v="1"/>
    <n v="2.5000000000000001E-2"/>
    <x v="35"/>
    <n v="1.0894905920146856"/>
    <n v="1.0603762987924741"/>
    <x v="0"/>
  </r>
  <r>
    <s v="train"/>
    <n v="110"/>
    <n v="4301"/>
    <n v="3856.5"/>
    <n v="4165"/>
    <n v="0"/>
    <n v="8"/>
    <x v="11"/>
    <x v="21"/>
    <n v="0.2"/>
    <x v="105"/>
    <x v="446"/>
    <x v="431"/>
    <n v="4165"/>
    <n v="1"/>
    <n v="2.5000000000000001E-2"/>
    <x v="85"/>
    <n v="1.0799948139504731"/>
    <n v="0.96837944664031617"/>
    <x v="0"/>
    <n v="4165"/>
    <n v="0"/>
    <n v="1"/>
    <n v="2.5000000000000001E-2"/>
    <x v="79"/>
    <n v="1.0799948139504731"/>
    <n v="0.96837944664031617"/>
    <x v="0"/>
    <n v="4165"/>
    <n v="1"/>
    <n v="2.5000000000000001E-2"/>
    <x v="59"/>
    <n v="1.0799948139504731"/>
    <n v="1.0326530612244897"/>
    <x v="0"/>
    <n v="4165"/>
    <n v="1"/>
    <n v="2.5000000000000001E-2"/>
    <x v="59"/>
    <n v="1.0799948139504731"/>
    <n v="1.0326530612244897"/>
    <n v="1"/>
    <n v="4165"/>
    <n v="2"/>
    <n v="0.05"/>
    <x v="90"/>
    <n v="1.0799948139504731"/>
    <n v="1.0326530612244897"/>
    <x v="0"/>
    <n v="4165"/>
    <n v="1"/>
    <n v="2.5000000000000001E-2"/>
    <x v="35"/>
    <n v="1.0799948139504731"/>
    <n v="1.0326530612244897"/>
    <x v="0"/>
  </r>
  <r>
    <s v="train"/>
    <n v="762"/>
    <n v="6531"/>
    <n v="5461.5"/>
    <n v="5888"/>
    <n v="0"/>
    <n v="8"/>
    <x v="11"/>
    <x v="9"/>
    <n v="0.2"/>
    <x v="105"/>
    <x v="447"/>
    <x v="432"/>
    <n v="5888"/>
    <n v="1"/>
    <n v="2.5000000000000001E-2"/>
    <x v="85"/>
    <n v="1.0780920992401355"/>
    <n v="0.90154647067830351"/>
    <x v="0"/>
    <n v="5888"/>
    <n v="0"/>
    <n v="1"/>
    <n v="2.5000000000000001E-2"/>
    <x v="79"/>
    <n v="1.0780920992401355"/>
    <n v="0.90154647067830351"/>
    <x v="0"/>
    <n v="5888"/>
    <n v="1"/>
    <n v="2.5000000000000001E-2"/>
    <x v="59"/>
    <n v="1.0780920992401355"/>
    <n v="1.1092051630434783"/>
    <x v="0"/>
    <n v="5888"/>
    <n v="1"/>
    <n v="2.5000000000000001E-2"/>
    <x v="59"/>
    <n v="1.0780920992401355"/>
    <n v="1.1092051630434783"/>
    <n v="1"/>
    <n v="5888"/>
    <n v="2"/>
    <n v="0.05"/>
    <x v="90"/>
    <n v="1.0780920992401355"/>
    <n v="1.1092051630434783"/>
    <x v="0"/>
    <n v="5888"/>
    <n v="1"/>
    <n v="2.5000000000000001E-2"/>
    <x v="35"/>
    <n v="1.0780920992401355"/>
    <n v="1.1092051630434783"/>
    <x v="0"/>
  </r>
  <r>
    <s v="train"/>
    <n v="798"/>
    <n v="8464"/>
    <n v="6289.5"/>
    <n v="7892"/>
    <n v="0"/>
    <n v="17"/>
    <x v="77"/>
    <x v="19"/>
    <n v="0.14285714285714285"/>
    <x v="70"/>
    <x v="448"/>
    <x v="433"/>
    <n v="7892"/>
    <n v="3"/>
    <n v="2.5210084033613446E-2"/>
    <x v="86"/>
    <n v="1.2547897289132681"/>
    <n v="0.93241965973534968"/>
    <x v="0"/>
    <n v="7892"/>
    <n v="0"/>
    <n v="3"/>
    <n v="2.5210084033613446E-2"/>
    <x v="99"/>
    <n v="1.2547897289132681"/>
    <n v="0.93241965973534968"/>
    <x v="0"/>
    <n v="7892"/>
    <n v="4"/>
    <n v="3.3613445378151259E-2"/>
    <x v="108"/>
    <n v="1.2547897289132681"/>
    <n v="1.0724784591991892"/>
    <x v="0"/>
    <n v="7892"/>
    <n v="4"/>
    <n v="3.3613445378151259E-2"/>
    <x v="106"/>
    <n v="1.2547897289132681"/>
    <n v="1.0724784591991892"/>
    <n v="1"/>
    <n v="7892"/>
    <n v="2"/>
    <n v="1.680672268907563E-2"/>
    <x v="91"/>
    <n v="1.2547897289132681"/>
    <n v="1.0724784591991892"/>
    <x v="0"/>
    <n v="7892"/>
    <n v="0"/>
    <n v="0"/>
    <x v="0"/>
    <n v="1.2547897289132681"/>
    <n v="1.0724784591991892"/>
    <x v="0"/>
  </r>
  <r>
    <s v="test"/>
    <n v="283"/>
    <n v="13386"/>
    <n v="12922"/>
    <n v="13329.5"/>
    <n v="0"/>
    <n v="4"/>
    <x v="59"/>
    <x v="14"/>
    <n v="5.0632911392405063E-2"/>
    <x v="246"/>
    <x v="449"/>
    <x v="434"/>
    <n v="13329.5"/>
    <n v="2"/>
    <n v="2.5316455696202531E-2"/>
    <x v="87"/>
    <n v="1.0315353660424083"/>
    <n v="0.99577917226953538"/>
    <x v="0"/>
    <n v="13329.5"/>
    <n v="0"/>
    <n v="2"/>
    <n v="2.5316455696202531E-2"/>
    <x v="100"/>
    <n v="1.0315353660424083"/>
    <n v="0.99577917226953538"/>
    <x v="0"/>
    <n v="13329.5"/>
    <n v="3"/>
    <n v="3.7974683544303799E-2"/>
    <x v="109"/>
    <n v="1.0315353660424083"/>
    <n v="1.0042387186316066"/>
    <x v="0"/>
    <n v="13329.5"/>
    <n v="3"/>
    <n v="3.7974683544303799E-2"/>
    <x v="107"/>
    <n v="1.0315353660424083"/>
    <n v="1.0042387186316066"/>
    <n v="1"/>
    <n v="13329.5"/>
    <n v="2"/>
    <n v="2.5316455696202531E-2"/>
    <x v="40"/>
    <n v="1.0315353660424083"/>
    <n v="1.0042387186316066"/>
    <x v="0"/>
    <n v="13329.5"/>
    <n v="0"/>
    <n v="0"/>
    <x v="0"/>
    <n v="1.0315353660424083"/>
    <n v="1.0042387186316066"/>
    <x v="0"/>
  </r>
  <r>
    <s v="train"/>
    <n v="124"/>
    <n v="6612"/>
    <n v="6483"/>
    <n v="6590.5"/>
    <n v="0"/>
    <n v="14"/>
    <x v="72"/>
    <x v="21"/>
    <n v="0.11864406779661017"/>
    <x v="57"/>
    <x v="450"/>
    <x v="435"/>
    <n v="6590.5"/>
    <n v="3"/>
    <n v="2.5423728813559324E-2"/>
    <x v="88"/>
    <n v="1.0165818293999691"/>
    <n v="0.99674833635813676"/>
    <x v="0"/>
    <n v="6590.5"/>
    <n v="0"/>
    <n v="3"/>
    <n v="2.5423728813559324E-2"/>
    <x v="101"/>
    <n v="1.0165818293999691"/>
    <n v="0.99674833635813676"/>
    <x v="0"/>
    <n v="6590.5"/>
    <n v="4"/>
    <n v="3.3898305084745763E-2"/>
    <x v="110"/>
    <n v="1.0165818293999691"/>
    <n v="1.0032622714513315"/>
    <x v="0"/>
    <n v="6590.5"/>
    <n v="5"/>
    <n v="4.2372881355932202E-2"/>
    <x v="108"/>
    <n v="1.0165818293999691"/>
    <n v="1.0032622714513315"/>
    <n v="1"/>
    <n v="6590.5"/>
    <n v="2"/>
    <n v="1.6949152542372881E-2"/>
    <x v="92"/>
    <n v="1.0165818293999691"/>
    <n v="1.0032622714513315"/>
    <x v="0"/>
    <n v="6590.5"/>
    <n v="0"/>
    <n v="0"/>
    <x v="0"/>
    <n v="1.0165818293999691"/>
    <n v="1.0032622714513315"/>
    <x v="0"/>
  </r>
  <r>
    <s v="train"/>
    <n v="248"/>
    <n v="16228"/>
    <n v="15552"/>
    <n v="15663.5"/>
    <n v="0"/>
    <n v="16"/>
    <x v="72"/>
    <x v="14"/>
    <n v="0.13559322033898305"/>
    <x v="66"/>
    <x v="451"/>
    <x v="436"/>
    <n v="15663.5"/>
    <n v="3"/>
    <n v="2.5423728813559324E-2"/>
    <x v="88"/>
    <n v="1.0071694958847737"/>
    <n v="0.96521444417056934"/>
    <x v="0"/>
    <n v="15663.5"/>
    <n v="0"/>
    <n v="3"/>
    <n v="2.5423728813559324E-2"/>
    <x v="101"/>
    <n v="1.0071694958847737"/>
    <n v="0.96521444417056934"/>
    <x v="0"/>
    <n v="15663.5"/>
    <n v="3"/>
    <n v="2.5423728813559324E-2"/>
    <x v="111"/>
    <n v="1.0071694958847737"/>
    <n v="1.0360391994126472"/>
    <x v="0"/>
    <n v="15663.5"/>
    <n v="4"/>
    <n v="3.3898305084745763E-2"/>
    <x v="109"/>
    <n v="1.0071694958847737"/>
    <n v="1.0360391994126472"/>
    <n v="1"/>
    <n v="15663.5"/>
    <n v="2"/>
    <n v="1.6949152542372881E-2"/>
    <x v="92"/>
    <n v="1.0071694958847737"/>
    <n v="1.0360391994126472"/>
    <x v="0"/>
    <n v="15663.5"/>
    <n v="0"/>
    <n v="0"/>
    <x v="0"/>
    <n v="1.0071694958847737"/>
    <n v="1.0360391994126472"/>
    <x v="0"/>
  </r>
  <r>
    <s v="test"/>
    <n v="394"/>
    <n v="10018"/>
    <n v="9535"/>
    <n v="9578"/>
    <n v="0"/>
    <n v="4"/>
    <x v="141"/>
    <x v="3"/>
    <n v="2.564102564102564E-2"/>
    <x v="247"/>
    <x v="452"/>
    <x v="437"/>
    <n v="9578"/>
    <n v="4"/>
    <n v="2.564102564102564E-2"/>
    <x v="89"/>
    <n v="1.0045097011012061"/>
    <n v="0.95607905769614698"/>
    <x v="0"/>
    <n v="9578"/>
    <n v="0"/>
    <n v="4"/>
    <n v="2.564102564102564E-2"/>
    <x v="61"/>
    <n v="1.0045097011012061"/>
    <n v="0.95607905769614698"/>
    <x v="0"/>
    <n v="9578"/>
    <n v="5"/>
    <n v="3.2051282051282048E-2"/>
    <x v="112"/>
    <n v="1.0045097011012061"/>
    <n v="1.045938609313009"/>
    <x v="0"/>
    <n v="9578"/>
    <n v="5"/>
    <n v="3.2051282051282048E-2"/>
    <x v="110"/>
    <n v="1.0045097011012061"/>
    <n v="1.045938609313009"/>
    <n v="1"/>
    <n v="9578"/>
    <n v="2"/>
    <n v="1.282051282051282E-2"/>
    <x v="93"/>
    <n v="1.0045097011012061"/>
    <n v="1.045938609313009"/>
    <x v="0"/>
    <n v="9578"/>
    <n v="0"/>
    <n v="0"/>
    <x v="0"/>
    <n v="1.0045097011012061"/>
    <n v="1.045938609313009"/>
    <x v="0"/>
  </r>
  <r>
    <s v="train"/>
    <n v="649"/>
    <n v="9019"/>
    <n v="8910.5"/>
    <n v="8945.5"/>
    <n v="0"/>
    <n v="3"/>
    <x v="45"/>
    <x v="17"/>
    <n v="3.8461538461538464E-2"/>
    <x v="10"/>
    <x v="453"/>
    <x v="438"/>
    <n v="8945.5"/>
    <n v="2"/>
    <n v="2.564102564102564E-2"/>
    <x v="89"/>
    <n v="1.0039279501711464"/>
    <n v="0.99185053775363119"/>
    <x v="0"/>
    <n v="8945.5"/>
    <n v="0"/>
    <n v="2"/>
    <n v="2.564102564102564E-2"/>
    <x v="61"/>
    <n v="1.0039279501711464"/>
    <n v="0.99185053775363119"/>
    <x v="0"/>
    <n v="8945.5"/>
    <n v="3"/>
    <n v="3.8461538461538464E-2"/>
    <x v="113"/>
    <n v="1.0039279501711464"/>
    <n v="1.008216421664524"/>
    <x v="0"/>
    <n v="8945.5"/>
    <n v="3"/>
    <n v="3.8461538461538464E-2"/>
    <x v="111"/>
    <n v="1.0039279501711464"/>
    <n v="1.008216421664524"/>
    <n v="1"/>
    <n v="8945.5"/>
    <n v="2"/>
    <n v="2.564102564102564E-2"/>
    <x v="94"/>
    <n v="1.0039279501711464"/>
    <n v="1.008216421664524"/>
    <x v="0"/>
    <n v="8945.5"/>
    <n v="0"/>
    <n v="0"/>
    <x v="0"/>
    <n v="1.0039279501711464"/>
    <n v="1.008216421664524"/>
    <x v="0"/>
  </r>
  <r>
    <s v="train"/>
    <n v="549"/>
    <n v="3030"/>
    <n v="2097"/>
    <n v="2265"/>
    <n v="0"/>
    <n v="3"/>
    <x v="63"/>
    <x v="16"/>
    <n v="7.6923076923076927E-2"/>
    <x v="34"/>
    <x v="454"/>
    <x v="439"/>
    <n v="2265"/>
    <n v="1"/>
    <n v="2.564102564102564E-2"/>
    <x v="89"/>
    <n v="1.0801144492131616"/>
    <n v="0.74752475247524752"/>
    <x v="0"/>
    <n v="2265"/>
    <n v="0"/>
    <n v="1"/>
    <n v="2.564102564102564E-2"/>
    <x v="61"/>
    <n v="1.0801144492131616"/>
    <n v="0.74752475247524752"/>
    <x v="0"/>
    <n v="2265"/>
    <n v="1"/>
    <n v="2.564102564102564E-2"/>
    <x v="62"/>
    <n v="1.0801144492131616"/>
    <n v="1.3377483443708609"/>
    <x v="0"/>
    <n v="2265"/>
    <n v="1"/>
    <n v="2.564102564102564E-2"/>
    <x v="62"/>
    <n v="1.0801144492131616"/>
    <n v="1.3377483443708609"/>
    <n v="1"/>
    <n v="2265"/>
    <n v="2"/>
    <n v="5.128205128205128E-2"/>
    <x v="95"/>
    <n v="1.0801144492131616"/>
    <n v="1.3377483443708609"/>
    <x v="0"/>
    <n v="2265"/>
    <n v="2"/>
    <n v="5.128205128205128E-2"/>
    <x v="94"/>
    <n v="1.0801144492131616"/>
    <n v="1.3377483443708609"/>
    <x v="0"/>
  </r>
  <r>
    <s v="train"/>
    <n v="56"/>
    <n v="525"/>
    <n v="488.5"/>
    <n v="521.5"/>
    <n v="0"/>
    <n v="17"/>
    <x v="45"/>
    <x v="18"/>
    <n v="0.21794871794871795"/>
    <x v="248"/>
    <x v="455"/>
    <x v="440"/>
    <n v="521.5"/>
    <n v="2"/>
    <n v="2.564102564102564E-2"/>
    <x v="89"/>
    <n v="1.067553735926305"/>
    <n v="0.99333333333333329"/>
    <x v="0"/>
    <n v="521.5"/>
    <n v="0"/>
    <n v="2"/>
    <n v="2.564102564102564E-2"/>
    <x v="61"/>
    <n v="1.067553735926305"/>
    <n v="0.99333333333333329"/>
    <x v="0"/>
    <n v="521.5"/>
    <n v="2"/>
    <n v="2.564102564102564E-2"/>
    <x v="62"/>
    <n v="1.067553735926305"/>
    <n v="1.0067114093959733"/>
    <x v="0"/>
    <n v="521.5"/>
    <n v="2"/>
    <n v="2.564102564102564E-2"/>
    <x v="62"/>
    <n v="1.067553735926305"/>
    <n v="1.0067114093959733"/>
    <n v="1"/>
    <n v="521.5"/>
    <n v="4"/>
    <n v="5.128205128205128E-2"/>
    <x v="95"/>
    <n v="1.067553735926305"/>
    <n v="1.0067114093959733"/>
    <x v="0"/>
    <n v="521.5"/>
    <n v="1"/>
    <n v="1.282051282051282E-2"/>
    <x v="95"/>
    <n v="1.067553735926305"/>
    <n v="1.0067114093959733"/>
    <x v="0"/>
  </r>
  <r>
    <s v="test"/>
    <n v="445"/>
    <n v="15824"/>
    <n v="15777.5"/>
    <n v="15781.5"/>
    <n v="0"/>
    <n v="3"/>
    <x v="51"/>
    <x v="4"/>
    <n v="3.896103896103896E-2"/>
    <x v="249"/>
    <x v="456"/>
    <x v="441"/>
    <n v="15781.5"/>
    <n v="2"/>
    <n v="2.5974025974025976E-2"/>
    <x v="90"/>
    <n v="1.0002535255902392"/>
    <n v="0.9973142062689585"/>
    <x v="0"/>
    <n v="15781.5"/>
    <n v="0"/>
    <n v="3"/>
    <n v="3.896103896103896E-2"/>
    <x v="102"/>
    <n v="1.0002535255902392"/>
    <n v="0.9973142062689585"/>
    <x v="0"/>
    <n v="15781.5"/>
    <n v="3"/>
    <n v="3.896103896103896E-2"/>
    <x v="114"/>
    <n v="1.0002535255902392"/>
    <n v="1.0026930266451224"/>
    <x v="0"/>
    <n v="15781.5"/>
    <n v="3"/>
    <n v="3.896103896103896E-2"/>
    <x v="112"/>
    <n v="1.0002535255902392"/>
    <n v="1.0026930266451224"/>
    <n v="1"/>
    <n v="15781.5"/>
    <n v="2"/>
    <n v="2.5974025974025976E-2"/>
    <x v="96"/>
    <n v="1.0002535255902392"/>
    <n v="1.0026930266451224"/>
    <x v="0"/>
    <n v="15781.5"/>
    <n v="0"/>
    <n v="0"/>
    <x v="0"/>
    <n v="1.0002535255902392"/>
    <n v="1.0026930266451224"/>
    <x v="0"/>
  </r>
  <r>
    <s v="test"/>
    <n v="440"/>
    <n v="15938"/>
    <n v="15911.5"/>
    <n v="15917.5"/>
    <n v="0"/>
    <n v="3"/>
    <x v="71"/>
    <x v="4"/>
    <n v="3.9473684210526314E-2"/>
    <x v="250"/>
    <x v="457"/>
    <x v="442"/>
    <n v="15917.5"/>
    <n v="2"/>
    <n v="2.6315789473684209E-2"/>
    <x v="91"/>
    <n v="1.0003770857555856"/>
    <n v="0.99871376584264027"/>
    <x v="0"/>
    <n v="15917.5"/>
    <n v="0"/>
    <n v="2"/>
    <n v="2.6315789473684209E-2"/>
    <x v="103"/>
    <n v="1.0003770857555856"/>
    <n v="0.99871376584264027"/>
    <x v="0"/>
    <n v="15917.5"/>
    <n v="3"/>
    <n v="3.9473684210526314E-2"/>
    <x v="115"/>
    <n v="1.0003770857555856"/>
    <n v="1.0012878906863516"/>
    <x v="0"/>
    <n v="15917.5"/>
    <n v="3"/>
    <n v="3.9473684210526314E-2"/>
    <x v="113"/>
    <n v="1.0003770857555856"/>
    <n v="1.0012878906863516"/>
    <n v="1"/>
    <n v="15917.5"/>
    <n v="2"/>
    <n v="2.6315789473684209E-2"/>
    <x v="41"/>
    <n v="1.0003770857555856"/>
    <n v="1.0012878906863516"/>
    <x v="0"/>
    <n v="15917.5"/>
    <n v="0"/>
    <n v="0"/>
    <x v="0"/>
    <n v="1.0003770857555856"/>
    <n v="1.0012878906863516"/>
    <x v="0"/>
  </r>
  <r>
    <s v="test"/>
    <n v="237"/>
    <n v="6526"/>
    <n v="5077.5"/>
    <n v="5090"/>
    <n v="0"/>
    <n v="3"/>
    <x v="7"/>
    <x v="1"/>
    <n v="7.8947368421052627E-2"/>
    <x v="35"/>
    <x v="458"/>
    <x v="443"/>
    <n v="5090"/>
    <n v="1"/>
    <n v="2.6315789473684209E-2"/>
    <x v="91"/>
    <n v="1.0024618414574102"/>
    <n v="0.77995709469813057"/>
    <x v="0"/>
    <n v="5090"/>
    <n v="0"/>
    <n v="1"/>
    <n v="2.6315789473684209E-2"/>
    <x v="103"/>
    <n v="1.0024618414574102"/>
    <n v="0.77995709469813057"/>
    <x v="0"/>
    <n v="5090"/>
    <n v="1"/>
    <n v="2.6315789473684209E-2"/>
    <x v="116"/>
    <n v="1.0024618414574102"/>
    <n v="1.2821218074656189"/>
    <x v="0"/>
    <n v="5090"/>
    <n v="1"/>
    <n v="2.6315789473684209E-2"/>
    <x v="114"/>
    <n v="1.0024618414574102"/>
    <n v="1.2821218074656189"/>
    <n v="1"/>
    <n v="5090"/>
    <n v="2"/>
    <n v="5.2631578947368418E-2"/>
    <x v="97"/>
    <n v="1.0024618414574102"/>
    <n v="1.2821218074656189"/>
    <x v="0"/>
    <n v="5090"/>
    <n v="1"/>
    <n v="2.6315789473684209E-2"/>
    <x v="13"/>
    <n v="1.0024618414574102"/>
    <n v="1.2821218074656189"/>
    <x v="0"/>
  </r>
  <r>
    <s v="train"/>
    <n v="466"/>
    <n v="7965"/>
    <n v="7824.5"/>
    <n v="7953"/>
    <n v="0"/>
    <n v="3"/>
    <x v="7"/>
    <x v="5"/>
    <n v="7.8947368421052627E-2"/>
    <x v="35"/>
    <x v="459"/>
    <x v="444"/>
    <n v="7953"/>
    <n v="1"/>
    <n v="2.6315789473684209E-2"/>
    <x v="91"/>
    <n v="1.0164227746181864"/>
    <n v="0.99849340866290015"/>
    <x v="0"/>
    <n v="7953"/>
    <n v="0"/>
    <n v="1"/>
    <n v="2.6315789473684209E-2"/>
    <x v="103"/>
    <n v="1.0164227746181864"/>
    <n v="0.99849340866290015"/>
    <x v="0"/>
    <n v="7953"/>
    <n v="1"/>
    <n v="2.6315789473684209E-2"/>
    <x v="116"/>
    <n v="1.0164227746181864"/>
    <n v="1.0015088645794039"/>
    <x v="0"/>
    <n v="7953"/>
    <n v="1"/>
    <n v="2.6315789473684209E-2"/>
    <x v="114"/>
    <n v="1.0164227746181864"/>
    <n v="1.0015088645794039"/>
    <n v="1"/>
    <n v="7953"/>
    <n v="2"/>
    <n v="5.2631578947368418E-2"/>
    <x v="97"/>
    <n v="1.0164227746181864"/>
    <n v="1.0015088645794039"/>
    <x v="0"/>
    <n v="7953"/>
    <n v="0"/>
    <n v="0"/>
    <x v="0"/>
    <n v="1.0164227746181864"/>
    <n v="1.0015088645794039"/>
    <x v="0"/>
  </r>
  <r>
    <s v="test"/>
    <n v="346"/>
    <n v="8503"/>
    <n v="8299"/>
    <n v="8391"/>
    <n v="0"/>
    <n v="7"/>
    <x v="71"/>
    <x v="2"/>
    <n v="9.2105263157894732E-2"/>
    <x v="251"/>
    <x v="460"/>
    <x v="445"/>
    <n v="8391"/>
    <n v="2"/>
    <n v="2.6315789473684209E-2"/>
    <x v="91"/>
    <n v="1.0110856729726474"/>
    <n v="0.98682817829001523"/>
    <x v="0"/>
    <n v="8391"/>
    <n v="0"/>
    <n v="3"/>
    <n v="3.9473684210526314E-2"/>
    <x v="104"/>
    <n v="1.0110856729726474"/>
    <n v="0.98682817829001523"/>
    <x v="0"/>
    <n v="8391"/>
    <n v="4"/>
    <n v="5.2631578947368418E-2"/>
    <x v="117"/>
    <n v="1.0110856729726474"/>
    <n v="1.0133476343701584"/>
    <x v="0"/>
    <n v="8391"/>
    <n v="4"/>
    <n v="5.2631578947368418E-2"/>
    <x v="115"/>
    <n v="1.0110856729726474"/>
    <n v="1.0133476343701584"/>
    <n v="1"/>
    <n v="8391"/>
    <n v="2"/>
    <n v="2.6315789473684209E-2"/>
    <x v="41"/>
    <n v="1.0110856729726474"/>
    <n v="1.0133476343701584"/>
    <x v="0"/>
    <n v="8391"/>
    <n v="1"/>
    <n v="1.3157894736842105E-2"/>
    <x v="31"/>
    <n v="1.0110856729726474"/>
    <n v="1.0133476343701584"/>
    <x v="0"/>
  </r>
  <r>
    <s v="train"/>
    <n v="517"/>
    <n v="10600"/>
    <n v="9815"/>
    <n v="10045"/>
    <n v="0"/>
    <n v="8"/>
    <x v="71"/>
    <x v="6"/>
    <n v="0.10526315789473684"/>
    <x v="48"/>
    <x v="461"/>
    <x v="446"/>
    <n v="10045"/>
    <n v="2"/>
    <n v="2.6315789473684209E-2"/>
    <x v="91"/>
    <n v="1.0234335201222617"/>
    <n v="0.9476415094339623"/>
    <x v="0"/>
    <n v="10045"/>
    <n v="0"/>
    <n v="3"/>
    <n v="3.9473684210526314E-2"/>
    <x v="104"/>
    <n v="1.0234335201222617"/>
    <n v="0.9476415094339623"/>
    <x v="0"/>
    <n v="10045"/>
    <n v="3"/>
    <n v="3.9473684210526314E-2"/>
    <x v="115"/>
    <n v="1.0234335201222617"/>
    <n v="1.055251368840219"/>
    <x v="0"/>
    <n v="10045"/>
    <n v="3"/>
    <n v="3.9473684210526314E-2"/>
    <x v="113"/>
    <n v="1.0234335201222617"/>
    <n v="1.055251368840219"/>
    <n v="1"/>
    <n v="10045"/>
    <n v="2"/>
    <n v="2.6315789473684209E-2"/>
    <x v="41"/>
    <n v="1.0234335201222617"/>
    <n v="1.055251368840219"/>
    <x v="0"/>
    <n v="10045"/>
    <n v="1"/>
    <n v="1.3157894736842105E-2"/>
    <x v="31"/>
    <n v="1.0234335201222617"/>
    <n v="1.055251368840219"/>
    <x v="0"/>
  </r>
  <r>
    <s v="test"/>
    <n v="681"/>
    <n v="9744"/>
    <n v="9389"/>
    <n v="9518"/>
    <n v="0"/>
    <n v="8"/>
    <x v="71"/>
    <x v="17"/>
    <n v="0.10526315789473684"/>
    <x v="48"/>
    <x v="462"/>
    <x v="447"/>
    <n v="9518"/>
    <n v="2"/>
    <n v="2.6315789473684209E-2"/>
    <x v="91"/>
    <n v="1.0137394823729897"/>
    <n v="0.97680623973727421"/>
    <x v="0"/>
    <n v="9518"/>
    <n v="0"/>
    <n v="3"/>
    <n v="3.9473684210526314E-2"/>
    <x v="104"/>
    <n v="1.0137394823729897"/>
    <n v="0.97680623973727421"/>
    <x v="0"/>
    <n v="9518"/>
    <n v="4"/>
    <n v="5.2631578947368418E-2"/>
    <x v="117"/>
    <n v="1.0137394823729897"/>
    <n v="1.0237444841353225"/>
    <x v="0"/>
    <n v="9518"/>
    <n v="4"/>
    <n v="5.2631578947368418E-2"/>
    <x v="115"/>
    <n v="1.0137394823729897"/>
    <n v="1.0237444841353225"/>
    <n v="1"/>
    <n v="9518"/>
    <n v="2"/>
    <n v="2.6315789473684209E-2"/>
    <x v="41"/>
    <n v="1.0137394823729897"/>
    <n v="1.0237444841353225"/>
    <x v="0"/>
    <n v="9518"/>
    <n v="1"/>
    <n v="1.3157894736842105E-2"/>
    <x v="31"/>
    <n v="1.0137394823729897"/>
    <n v="1.0237444841353225"/>
    <x v="0"/>
  </r>
  <r>
    <s v="test"/>
    <n v="693"/>
    <n v="9458"/>
    <n v="8889"/>
    <n v="9040.5"/>
    <n v="0"/>
    <n v="10"/>
    <x v="71"/>
    <x v="17"/>
    <n v="0.13157894736842105"/>
    <x v="63"/>
    <x v="463"/>
    <x v="448"/>
    <n v="9040.5"/>
    <n v="2"/>
    <n v="2.6315789473684209E-2"/>
    <x v="91"/>
    <n v="1.017043536955788"/>
    <n v="0.95585747515330932"/>
    <x v="0"/>
    <n v="9040.5"/>
    <n v="0"/>
    <n v="2"/>
    <n v="2.6315789473684209E-2"/>
    <x v="103"/>
    <n v="1.017043536955788"/>
    <n v="0.95585747515330932"/>
    <x v="0"/>
    <n v="9040.5"/>
    <n v="2"/>
    <n v="2.6315789473684209E-2"/>
    <x v="116"/>
    <n v="1.017043536955788"/>
    <n v="1.0461810740556385"/>
    <x v="0"/>
    <n v="9040.5"/>
    <n v="2"/>
    <n v="2.6315789473684209E-2"/>
    <x v="114"/>
    <n v="1.017043536955788"/>
    <n v="1.0461810740556385"/>
    <n v="1"/>
    <n v="9040.5"/>
    <n v="2"/>
    <n v="2.6315789473684209E-2"/>
    <x v="41"/>
    <n v="1.017043536955788"/>
    <n v="1.0461810740556385"/>
    <x v="0"/>
    <n v="9040.5"/>
    <n v="1"/>
    <n v="1.3157894736842105E-2"/>
    <x v="31"/>
    <n v="1.017043536955788"/>
    <n v="1.0461810740556385"/>
    <x v="0"/>
  </r>
  <r>
    <s v="test"/>
    <n v="135"/>
    <n v="5935"/>
    <n v="5671"/>
    <n v="5818.83"/>
    <n v="0"/>
    <n v="12"/>
    <x v="71"/>
    <x v="21"/>
    <n v="0.15789473684210525"/>
    <x v="161"/>
    <x v="464"/>
    <x v="449"/>
    <n v="5818.83"/>
    <n v="2"/>
    <n v="2.6315789473684209E-2"/>
    <x v="91"/>
    <n v="1.0260677129254099"/>
    <n v="0.98042628475147431"/>
    <x v="0"/>
    <n v="5818.83"/>
    <n v="0"/>
    <n v="2"/>
    <n v="2.6315789473684209E-2"/>
    <x v="103"/>
    <n v="1.0260677129254099"/>
    <n v="0.98042628475147431"/>
    <x v="0"/>
    <n v="5818.83"/>
    <n v="2"/>
    <n v="2.6315789473684209E-2"/>
    <x v="116"/>
    <n v="1.0260677129254099"/>
    <n v="1.0199644945805257"/>
    <x v="0"/>
    <n v="5818.83"/>
    <n v="2"/>
    <n v="2.6315789473684209E-2"/>
    <x v="114"/>
    <n v="1.0260677129254099"/>
    <n v="1.0199644945805257"/>
    <n v="1"/>
    <n v="5818.83"/>
    <n v="2"/>
    <n v="2.6315789473684209E-2"/>
    <x v="41"/>
    <n v="1.0260677129254099"/>
    <n v="1.0199644945805257"/>
    <x v="0"/>
    <n v="5818.83"/>
    <n v="1"/>
    <n v="1.3157894736842105E-2"/>
    <x v="31"/>
    <n v="1.0260677129254099"/>
    <n v="1.0199644945805257"/>
    <x v="0"/>
  </r>
  <r>
    <s v="test"/>
    <n v="296"/>
    <n v="13364"/>
    <n v="12874"/>
    <n v="13296.5"/>
    <n v="0"/>
    <n v="5"/>
    <x v="88"/>
    <x v="14"/>
    <n v="6.6666666666666666E-2"/>
    <x v="29"/>
    <x v="465"/>
    <x v="450"/>
    <n v="13296.5"/>
    <n v="2"/>
    <n v="2.6666666666666668E-2"/>
    <x v="92"/>
    <n v="1.0328180829578997"/>
    <n v="0.99494911703082911"/>
    <x v="0"/>
    <n v="13296.5"/>
    <n v="0"/>
    <n v="2"/>
    <n v="2.6666666666666668E-2"/>
    <x v="78"/>
    <n v="1.0328180829578997"/>
    <n v="0.99494911703082911"/>
    <x v="0"/>
    <n v="13296.5"/>
    <n v="3"/>
    <n v="0.04"/>
    <x v="118"/>
    <n v="1.0328180829578997"/>
    <n v="1.0050765238972661"/>
    <x v="0"/>
    <n v="13296.5"/>
    <n v="3"/>
    <n v="0.04"/>
    <x v="116"/>
    <n v="1.0328180829578997"/>
    <n v="1.0050765238972661"/>
    <n v="1"/>
    <n v="13296.5"/>
    <n v="2"/>
    <n v="2.6666666666666668E-2"/>
    <x v="98"/>
    <n v="1.0328180829578997"/>
    <n v="1.0050765238972661"/>
    <x v="0"/>
    <n v="13296.5"/>
    <n v="1"/>
    <n v="1.3333333333333334E-2"/>
    <x v="96"/>
    <n v="1.0328180829578997"/>
    <n v="1.0050765238972661"/>
    <x v="0"/>
  </r>
  <r>
    <s v="train"/>
    <n v="255"/>
    <n v="16998"/>
    <n v="16066"/>
    <n v="16306.5"/>
    <n v="0"/>
    <n v="13"/>
    <x v="52"/>
    <x v="14"/>
    <n v="8.666666666666667E-2"/>
    <x v="223"/>
    <x v="466"/>
    <x v="451"/>
    <n v="16306.5"/>
    <n v="4"/>
    <n v="2.6666666666666668E-2"/>
    <x v="92"/>
    <n v="1.0149695008091622"/>
    <n v="0.9593187433815743"/>
    <x v="0"/>
    <n v="16306.5"/>
    <n v="0"/>
    <n v="4"/>
    <n v="2.6666666666666668E-2"/>
    <x v="78"/>
    <n v="1.0149695008091622"/>
    <n v="0.9593187433815743"/>
    <x v="0"/>
    <n v="16306.5"/>
    <n v="5"/>
    <n v="3.3333333333333333E-2"/>
    <x v="82"/>
    <n v="1.0149695008091622"/>
    <n v="1.0424064023548891"/>
    <x v="0"/>
    <n v="16306.5"/>
    <n v="6"/>
    <n v="0.04"/>
    <x v="116"/>
    <n v="1.0149695008091622"/>
    <n v="1.0424064023548891"/>
    <n v="1"/>
    <n v="16306.5"/>
    <n v="2"/>
    <n v="1.3333333333333334E-2"/>
    <x v="75"/>
    <n v="1.0149695008091622"/>
    <n v="1.0424064023548891"/>
    <x v="0"/>
    <n v="16306.5"/>
    <n v="0"/>
    <n v="0"/>
    <x v="0"/>
    <n v="1.0149695008091622"/>
    <n v="1.0424064023548891"/>
    <x v="0"/>
  </r>
  <r>
    <s v="test"/>
    <n v="844"/>
    <n v="8601"/>
    <n v="6809.5"/>
    <n v="7799.75"/>
    <n v="0"/>
    <n v="16"/>
    <x v="52"/>
    <x v="19"/>
    <n v="0.10666666666666667"/>
    <x v="252"/>
    <x v="467"/>
    <x v="452"/>
    <n v="7799.75"/>
    <n v="4"/>
    <n v="2.6666666666666668E-2"/>
    <x v="92"/>
    <n v="1.1454218371392908"/>
    <n v="0.90684222764794786"/>
    <x v="0"/>
    <n v="7799.75"/>
    <n v="0"/>
    <n v="5"/>
    <n v="3.3333333333333333E-2"/>
    <x v="105"/>
    <n v="1.1454218371392908"/>
    <n v="0.90684222764794786"/>
    <x v="0"/>
    <n v="7799.75"/>
    <n v="6"/>
    <n v="0.04"/>
    <x v="118"/>
    <n v="1.1454218371392908"/>
    <n v="1.1027276515272926"/>
    <x v="0"/>
    <n v="7799.75"/>
    <n v="6"/>
    <n v="0.04"/>
    <x v="116"/>
    <n v="1.1454218371392908"/>
    <n v="1.1027276515272926"/>
    <n v="1"/>
    <n v="7799.75"/>
    <n v="2"/>
    <n v="1.3333333333333334E-2"/>
    <x v="75"/>
    <n v="1.1454218371392908"/>
    <n v="1.1027276515272926"/>
    <x v="0"/>
    <n v="7799.75"/>
    <n v="0"/>
    <n v="0"/>
    <x v="0"/>
    <n v="1.1454218371392908"/>
    <n v="1.1027276515272926"/>
    <x v="0"/>
  </r>
  <r>
    <s v="train"/>
    <n v="107"/>
    <n v="5618"/>
    <n v="5184"/>
    <n v="5516"/>
    <n v="0"/>
    <n v="10"/>
    <x v="88"/>
    <x v="21"/>
    <n v="0.13333333333333333"/>
    <x v="64"/>
    <x v="468"/>
    <x v="453"/>
    <n v="5516"/>
    <n v="2"/>
    <n v="2.6666666666666668E-2"/>
    <x v="92"/>
    <n v="1.0640432098765431"/>
    <n v="0.98184407262370954"/>
    <x v="0"/>
    <n v="5516"/>
    <n v="0"/>
    <n v="3"/>
    <n v="0.04"/>
    <x v="106"/>
    <n v="1.0640432098765431"/>
    <n v="0.98184407262370954"/>
    <x v="0"/>
    <n v="5516"/>
    <n v="4"/>
    <n v="5.3333333333333337E-2"/>
    <x v="119"/>
    <n v="1.0640432098765431"/>
    <n v="1.0184916606236403"/>
    <x v="0"/>
    <n v="5516"/>
    <n v="4"/>
    <n v="5.3333333333333337E-2"/>
    <x v="117"/>
    <n v="1.0640432098765431"/>
    <n v="1.0184916606236403"/>
    <n v="1"/>
    <n v="5516"/>
    <n v="2"/>
    <n v="2.6666666666666668E-2"/>
    <x v="98"/>
    <n v="1.0640432098765431"/>
    <n v="1.0184916606236403"/>
    <x v="0"/>
    <n v="5516"/>
    <n v="1"/>
    <n v="1.3333333333333334E-2"/>
    <x v="96"/>
    <n v="1.0640432098765431"/>
    <n v="1.0184916606236403"/>
    <x v="0"/>
  </r>
  <r>
    <s v="test"/>
    <n v="788"/>
    <n v="7719"/>
    <n v="5671.5"/>
    <n v="6369"/>
    <n v="0"/>
    <n v="16"/>
    <x v="88"/>
    <x v="9"/>
    <n v="0.21333333333333335"/>
    <x v="253"/>
    <x v="469"/>
    <x v="454"/>
    <n v="6369"/>
    <n v="2"/>
    <n v="2.6666666666666668E-2"/>
    <x v="92"/>
    <n v="1.1229833377413383"/>
    <n v="0.82510687912942093"/>
    <x v="0"/>
    <n v="6369"/>
    <n v="0"/>
    <n v="3"/>
    <n v="0.04"/>
    <x v="106"/>
    <n v="1.1229833377413383"/>
    <n v="0.82510687912942093"/>
    <x v="0"/>
    <n v="6369"/>
    <n v="3"/>
    <n v="0.04"/>
    <x v="118"/>
    <n v="1.1229833377413383"/>
    <n v="1.2119642016015073"/>
    <x v="0"/>
    <n v="6369"/>
    <n v="3"/>
    <n v="0.04"/>
    <x v="116"/>
    <n v="1.1229833377413383"/>
    <n v="1.2119642016015073"/>
    <n v="1"/>
    <n v="6369"/>
    <n v="2"/>
    <n v="2.6666666666666668E-2"/>
    <x v="98"/>
    <n v="1.1229833377413383"/>
    <n v="1.2119642016015073"/>
    <x v="0"/>
    <n v="6369"/>
    <n v="0"/>
    <n v="0"/>
    <x v="0"/>
    <n v="1.1229833377413383"/>
    <n v="1.2119642016015073"/>
    <x v="0"/>
  </r>
  <r>
    <s v="test"/>
    <n v="836"/>
    <n v="11566"/>
    <n v="10131.5"/>
    <n v="11009.5"/>
    <n v="0"/>
    <n v="14"/>
    <x v="101"/>
    <x v="19"/>
    <n v="0.125"/>
    <x v="60"/>
    <x v="470"/>
    <x v="455"/>
    <n v="11009.5"/>
    <n v="3"/>
    <n v="2.6785714285714284E-2"/>
    <x v="93"/>
    <n v="1.0866604155357056"/>
    <n v="0.95188483486079889"/>
    <x v="0"/>
    <n v="11009.5"/>
    <n v="0"/>
    <n v="4"/>
    <n v="3.5714285714285712E-2"/>
    <x v="66"/>
    <n v="1.0866604155357056"/>
    <n v="0.95188483486079889"/>
    <x v="0"/>
    <n v="11009.5"/>
    <n v="4"/>
    <n v="3.5714285714285712E-2"/>
    <x v="101"/>
    <n v="1.0866604155357056"/>
    <n v="1.0505472546437169"/>
    <x v="0"/>
    <n v="11009.5"/>
    <n v="4"/>
    <n v="3.5714285714285712E-2"/>
    <x v="100"/>
    <n v="1.0866604155357056"/>
    <n v="1.0505472546437169"/>
    <n v="1"/>
    <n v="11009.5"/>
    <n v="2"/>
    <n v="1.7857142857142856E-2"/>
    <x v="64"/>
    <n v="1.0866604155357056"/>
    <n v="1.0505472546437169"/>
    <x v="0"/>
    <n v="11009.5"/>
    <n v="0"/>
    <n v="0"/>
    <x v="0"/>
    <n v="1.0866604155357056"/>
    <n v="1.0505472546437169"/>
    <x v="0"/>
  </r>
  <r>
    <s v="train"/>
    <n v="62"/>
    <n v="338"/>
    <n v="318.5"/>
    <n v="328"/>
    <n v="0"/>
    <n v="5"/>
    <x v="104"/>
    <x v="18"/>
    <n v="0.13513513513513514"/>
    <x v="254"/>
    <x v="471"/>
    <x v="456"/>
    <n v="328"/>
    <n v="1"/>
    <n v="2.7027027027027029E-2"/>
    <x v="94"/>
    <n v="1.0298273155416013"/>
    <n v="0.97041420118343191"/>
    <x v="0"/>
    <n v="328"/>
    <n v="0"/>
    <n v="1"/>
    <n v="2.7027027027027029E-2"/>
    <x v="68"/>
    <n v="1.0298273155416013"/>
    <n v="0.97041420118343191"/>
    <x v="0"/>
    <n v="328"/>
    <n v="1"/>
    <n v="2.7027027027027029E-2"/>
    <x v="120"/>
    <n v="1.0298273155416013"/>
    <n v="1.0304878048780488"/>
    <x v="0"/>
    <n v="328"/>
    <n v="1"/>
    <n v="2.7027027027027029E-2"/>
    <x v="69"/>
    <n v="1.0298273155416013"/>
    <n v="1.0304878048780488"/>
    <n v="1"/>
    <n v="328"/>
    <n v="2"/>
    <n v="5.4054054054054057E-2"/>
    <x v="99"/>
    <n v="1.0298273155416013"/>
    <n v="1.0304878048780488"/>
    <x v="0"/>
    <n v="328"/>
    <n v="0"/>
    <n v="0"/>
    <x v="0"/>
    <n v="1.0298273155416013"/>
    <n v="1.0304878048780488"/>
    <x v="0"/>
  </r>
  <r>
    <s v="test"/>
    <n v="48"/>
    <n v="7807"/>
    <n v="6906.5"/>
    <n v="7574.25"/>
    <n v="0"/>
    <n v="17"/>
    <x v="133"/>
    <x v="15"/>
    <n v="0.15315315315315314"/>
    <x v="255"/>
    <x v="472"/>
    <x v="457"/>
    <n v="7574.25"/>
    <n v="3"/>
    <n v="2.7027027027027029E-2"/>
    <x v="94"/>
    <n v="1.0966842829218852"/>
    <n v="0.97018701165620602"/>
    <x v="0"/>
    <n v="7574.25"/>
    <n v="0"/>
    <n v="3"/>
    <n v="2.7027027027027029E-2"/>
    <x v="68"/>
    <n v="1.0966842829218852"/>
    <n v="0.97018701165620602"/>
    <x v="0"/>
    <n v="7574.25"/>
    <n v="4"/>
    <n v="3.6036036036036036E-2"/>
    <x v="69"/>
    <n v="1.0966842829218852"/>
    <n v="1.0307291150939037"/>
    <x v="0"/>
    <n v="7574.25"/>
    <n v="4"/>
    <n v="3.6036036036036036E-2"/>
    <x v="70"/>
    <n v="1.0966842829218852"/>
    <n v="1.0307291150939037"/>
    <n v="1"/>
    <n v="7574.25"/>
    <n v="2"/>
    <n v="1.8018018018018018E-2"/>
    <x v="65"/>
    <n v="1.0966842829218852"/>
    <n v="1.0307291150939037"/>
    <x v="0"/>
    <n v="7574.25"/>
    <n v="0"/>
    <n v="0"/>
    <x v="0"/>
    <n v="1.0966842829218852"/>
    <n v="1.0307291150939037"/>
    <x v="0"/>
  </r>
  <r>
    <s v="train"/>
    <n v="919"/>
    <n v="5880"/>
    <n v="4572"/>
    <n v="4839"/>
    <n v="0"/>
    <n v="6"/>
    <x v="104"/>
    <x v="11"/>
    <n v="0.16216216216216217"/>
    <x v="256"/>
    <x v="473"/>
    <x v="458"/>
    <n v="4839"/>
    <n v="1"/>
    <n v="2.7027027027027029E-2"/>
    <x v="94"/>
    <n v="1.0583989501312336"/>
    <n v="0.82295918367346943"/>
    <x v="0"/>
    <n v="4839"/>
    <n v="0"/>
    <n v="1"/>
    <n v="2.7027027027027029E-2"/>
    <x v="68"/>
    <n v="1.0583989501312336"/>
    <n v="0.82295918367346943"/>
    <x v="0"/>
    <n v="4839"/>
    <n v="1"/>
    <n v="2.7027027027027029E-2"/>
    <x v="120"/>
    <n v="1.0583989501312336"/>
    <n v="1.2151270923744575"/>
    <x v="0"/>
    <n v="4839"/>
    <n v="1"/>
    <n v="2.7027027027027029E-2"/>
    <x v="69"/>
    <n v="1.0583989501312336"/>
    <n v="1.2151270923744575"/>
    <n v="1"/>
    <n v="4839"/>
    <n v="2"/>
    <n v="5.4054054054054057E-2"/>
    <x v="99"/>
    <n v="1.0583989501312336"/>
    <n v="1.2151270923744575"/>
    <x v="0"/>
    <n v="4839"/>
    <n v="1"/>
    <n v="2.7027027027027029E-2"/>
    <x v="97"/>
    <n v="1.0583989501312336"/>
    <n v="1.2151270923744575"/>
    <x v="0"/>
  </r>
  <r>
    <s v="train"/>
    <n v="357"/>
    <n v="7809"/>
    <n v="7314"/>
    <n v="7435"/>
    <n v="0"/>
    <n v="7"/>
    <x v="113"/>
    <x v="3"/>
    <n v="6.363636363636363E-2"/>
    <x v="257"/>
    <x v="474"/>
    <x v="459"/>
    <n v="7435"/>
    <n v="3"/>
    <n v="2.7272727272727271E-2"/>
    <x v="95"/>
    <n v="1.0165436149849603"/>
    <n v="0.95210654373159176"/>
    <x v="0"/>
    <n v="7435"/>
    <n v="0"/>
    <n v="4"/>
    <n v="3.6363636363636362E-2"/>
    <x v="107"/>
    <n v="1.0165436149849603"/>
    <n v="0.95210654373159176"/>
    <x v="0"/>
    <n v="7435"/>
    <n v="4"/>
    <n v="3.6363636363636362E-2"/>
    <x v="121"/>
    <n v="1.0165436149849603"/>
    <n v="1.0503026227303296"/>
    <x v="0"/>
    <n v="7435"/>
    <n v="4"/>
    <n v="3.6363636363636362E-2"/>
    <x v="118"/>
    <n v="1.0165436149849603"/>
    <n v="1.0503026227303296"/>
    <n v="1"/>
    <n v="7435"/>
    <n v="2"/>
    <n v="1.8181818181818181E-2"/>
    <x v="12"/>
    <n v="1.0165436149849603"/>
    <n v="1.0503026227303296"/>
    <x v="0"/>
    <n v="7435"/>
    <n v="0"/>
    <n v="0"/>
    <x v="0"/>
    <n v="1.0165436149849603"/>
    <n v="1.0503026227303296"/>
    <x v="0"/>
  </r>
  <r>
    <s v="train"/>
    <n v="0"/>
    <n v="8335"/>
    <n v="7922.5"/>
    <n v="8146.5"/>
    <n v="0"/>
    <n v="14"/>
    <x v="113"/>
    <x v="15"/>
    <n v="0.12727272727272726"/>
    <x v="258"/>
    <x v="475"/>
    <x v="460"/>
    <n v="8146.5"/>
    <n v="3"/>
    <n v="2.7272727272727271E-2"/>
    <x v="95"/>
    <n v="1.0282739034395709"/>
    <n v="0.97738452309538093"/>
    <x v="0"/>
    <n v="8146.5"/>
    <n v="0"/>
    <n v="3"/>
    <n v="2.7272727272727271E-2"/>
    <x v="108"/>
    <n v="1.0282739034395709"/>
    <n v="0.97738452309538093"/>
    <x v="0"/>
    <n v="8146.5"/>
    <n v="4"/>
    <n v="3.6363636363636362E-2"/>
    <x v="121"/>
    <n v="1.0282739034395709"/>
    <n v="1.0231387712514577"/>
    <x v="0"/>
    <n v="8146.5"/>
    <n v="4"/>
    <n v="3.6363636363636362E-2"/>
    <x v="118"/>
    <n v="1.0282739034395709"/>
    <n v="1.0231387712514577"/>
    <n v="1"/>
    <n v="8146.5"/>
    <n v="2"/>
    <n v="1.8181818181818181E-2"/>
    <x v="12"/>
    <n v="1.0282739034395709"/>
    <n v="1.0231387712514577"/>
    <x v="0"/>
    <n v="8146.5"/>
    <n v="0"/>
    <n v="0"/>
    <x v="0"/>
    <n v="1.0282739034395709"/>
    <n v="1.0231387712514577"/>
    <x v="0"/>
  </r>
  <r>
    <s v="train"/>
    <n v="50"/>
    <n v="656"/>
    <n v="628"/>
    <n v="643"/>
    <n v="0"/>
    <n v="15"/>
    <x v="113"/>
    <x v="18"/>
    <n v="0.13636363636363635"/>
    <x v="67"/>
    <x v="476"/>
    <x v="461"/>
    <n v="643"/>
    <n v="3"/>
    <n v="2.7272727272727271E-2"/>
    <x v="95"/>
    <n v="1.0238853503184713"/>
    <n v="0.98018292682926833"/>
    <x v="0"/>
    <n v="643"/>
    <n v="0"/>
    <n v="3"/>
    <n v="2.7272727272727271E-2"/>
    <x v="108"/>
    <n v="1.0238853503184713"/>
    <n v="0.98018292682926833"/>
    <x v="0"/>
    <n v="643"/>
    <n v="3"/>
    <n v="2.7272727272727271E-2"/>
    <x v="122"/>
    <n v="1.0238853503184713"/>
    <n v="1.0202177293934682"/>
    <x v="0"/>
    <n v="643"/>
    <n v="4"/>
    <n v="3.6363636363636362E-2"/>
    <x v="118"/>
    <n v="1.0238853503184713"/>
    <n v="1.0202177293934682"/>
    <n v="1"/>
    <n v="643"/>
    <n v="2"/>
    <n v="1.8181818181818181E-2"/>
    <x v="12"/>
    <n v="1.0238853503184713"/>
    <n v="1.0202177293934682"/>
    <x v="0"/>
    <n v="643"/>
    <n v="0"/>
    <n v="0"/>
    <x v="0"/>
    <n v="1.0238853503184713"/>
    <n v="1.0202177293934682"/>
    <x v="0"/>
  </r>
  <r>
    <s v="test"/>
    <n v="148"/>
    <n v="7268"/>
    <n v="6939.5"/>
    <n v="7185.5"/>
    <n v="0"/>
    <n v="15"/>
    <x v="113"/>
    <x v="21"/>
    <n v="0.13636363636363635"/>
    <x v="67"/>
    <x v="477"/>
    <x v="462"/>
    <n v="7185.5"/>
    <n v="3"/>
    <n v="2.7272727272727271E-2"/>
    <x v="95"/>
    <n v="1.0354492398587793"/>
    <n v="0.98864887176664829"/>
    <x v="0"/>
    <n v="7185.5"/>
    <n v="0"/>
    <n v="4"/>
    <n v="3.6363636363636362E-2"/>
    <x v="107"/>
    <n v="1.0354492398587793"/>
    <n v="0.98864887176664829"/>
    <x v="0"/>
    <n v="7185.5"/>
    <n v="4"/>
    <n v="3.6363636363636362E-2"/>
    <x v="121"/>
    <n v="1.0354492398587793"/>
    <n v="1.0114814557094147"/>
    <x v="0"/>
    <n v="7185.5"/>
    <n v="4"/>
    <n v="3.6363636363636362E-2"/>
    <x v="118"/>
    <n v="1.0354492398587793"/>
    <n v="1.0114814557094147"/>
    <n v="1"/>
    <n v="7185.5"/>
    <n v="2"/>
    <n v="1.8181818181818181E-2"/>
    <x v="12"/>
    <n v="1.0354492398587793"/>
    <n v="1.0114814557094147"/>
    <x v="0"/>
    <n v="7185.5"/>
    <n v="0"/>
    <n v="0"/>
    <x v="0"/>
    <n v="1.0354492398587793"/>
    <n v="1.0114814557094147"/>
    <x v="0"/>
  </r>
  <r>
    <s v="train"/>
    <n v="119"/>
    <n v="5526"/>
    <n v="5263"/>
    <n v="5432.5"/>
    <n v="0"/>
    <n v="18"/>
    <x v="113"/>
    <x v="21"/>
    <n v="0.16363636363636364"/>
    <x v="259"/>
    <x v="478"/>
    <x v="463"/>
    <n v="5432.5"/>
    <n v="3"/>
    <n v="2.7272727272727271E-2"/>
    <x v="95"/>
    <n v="1.0322059661789853"/>
    <n v="0.98307998552298226"/>
    <x v="0"/>
    <n v="5432.5"/>
    <n v="0"/>
    <n v="3"/>
    <n v="2.7272727272727271E-2"/>
    <x v="108"/>
    <n v="1.0322059661789853"/>
    <n v="0.98307998552298226"/>
    <x v="0"/>
    <n v="5432.5"/>
    <n v="4"/>
    <n v="3.6363636363636362E-2"/>
    <x v="121"/>
    <n v="1.0322059661789853"/>
    <n v="1.0172112287160608"/>
    <x v="0"/>
    <n v="5432.5"/>
    <n v="4"/>
    <n v="3.6363636363636362E-2"/>
    <x v="118"/>
    <n v="1.0322059661789853"/>
    <n v="1.0172112287160608"/>
    <n v="1"/>
    <n v="5432.5"/>
    <n v="2"/>
    <n v="1.8181818181818181E-2"/>
    <x v="12"/>
    <n v="1.0322059661789853"/>
    <n v="1.0172112287160608"/>
    <x v="0"/>
    <n v="5432.5"/>
    <n v="0"/>
    <n v="0"/>
    <x v="0"/>
    <n v="1.0322059661789853"/>
    <n v="1.0172112287160608"/>
    <x v="0"/>
  </r>
  <r>
    <s v="train"/>
    <n v="218"/>
    <n v="7238"/>
    <n v="5588"/>
    <n v="6026"/>
    <n v="0"/>
    <n v="6"/>
    <x v="65"/>
    <x v="1"/>
    <n v="8.2191780821917804E-2"/>
    <x v="260"/>
    <x v="479"/>
    <x v="464"/>
    <n v="6026"/>
    <n v="2"/>
    <n v="2.7397260273972601E-2"/>
    <x v="96"/>
    <n v="1.0783822476735863"/>
    <n v="0.83255042829510917"/>
    <x v="0"/>
    <n v="6026"/>
    <n v="0"/>
    <n v="2"/>
    <n v="2.7397260273972601E-2"/>
    <x v="109"/>
    <n v="1.0783822476735863"/>
    <n v="0.83255042829510917"/>
    <x v="0"/>
    <n v="6026"/>
    <n v="3"/>
    <n v="4.1095890410958902E-2"/>
    <x v="123"/>
    <n v="1.0783822476735863"/>
    <n v="1.2011284434118819"/>
    <x v="0"/>
    <n v="6026"/>
    <n v="3"/>
    <n v="4.1095890410958902E-2"/>
    <x v="119"/>
    <n v="1.0783822476735863"/>
    <n v="1.2011284434118819"/>
    <n v="1"/>
    <n v="6026"/>
    <n v="2"/>
    <n v="2.7397260273972601E-2"/>
    <x v="44"/>
    <n v="1.0783822476735863"/>
    <n v="1.2011284434118819"/>
    <x v="0"/>
    <n v="6026"/>
    <n v="1"/>
    <n v="1.3698630136986301E-2"/>
    <x v="26"/>
    <n v="1.0783822476735863"/>
    <n v="1.2011284434118819"/>
    <x v="0"/>
  </r>
  <r>
    <s v="train"/>
    <n v="120"/>
    <n v="4676"/>
    <n v="4306.5"/>
    <n v="4483"/>
    <n v="0"/>
    <n v="17"/>
    <x v="65"/>
    <x v="21"/>
    <n v="0.23287671232876711"/>
    <x v="261"/>
    <x v="480"/>
    <x v="465"/>
    <n v="4483"/>
    <n v="2"/>
    <n v="2.7397260273972601E-2"/>
    <x v="96"/>
    <n v="1.0409845582259376"/>
    <n v="0.95872540633019676"/>
    <x v="0"/>
    <n v="4483"/>
    <n v="0"/>
    <n v="2"/>
    <n v="2.7397260273972601E-2"/>
    <x v="109"/>
    <n v="1.0409845582259376"/>
    <n v="0.95872540633019676"/>
    <x v="0"/>
    <n v="4483"/>
    <n v="3"/>
    <n v="4.1095890410958902E-2"/>
    <x v="123"/>
    <n v="1.0409845582259376"/>
    <n v="1.0430515279946464"/>
    <x v="0"/>
    <n v="4483"/>
    <n v="3"/>
    <n v="4.1095890410958902E-2"/>
    <x v="119"/>
    <n v="1.0409845582259376"/>
    <n v="1.0430515279946464"/>
    <n v="1"/>
    <n v="4483"/>
    <n v="2"/>
    <n v="2.7397260273972601E-2"/>
    <x v="44"/>
    <n v="1.0409845582259376"/>
    <n v="1.0430515279946464"/>
    <x v="0"/>
    <n v="4483"/>
    <n v="0"/>
    <n v="0"/>
    <x v="0"/>
    <n v="1.0409845582259376"/>
    <n v="1.0430515279946464"/>
    <x v="0"/>
  </r>
  <r>
    <s v="test"/>
    <n v="393"/>
    <n v="5418"/>
    <n v="4095.5"/>
    <n v="4095.5"/>
    <n v="0"/>
    <n v="0"/>
    <x v="57"/>
    <x v="3"/>
    <n v="0"/>
    <x v="0"/>
    <x v="0"/>
    <x v="466"/>
    <n v="4099"/>
    <n v="1"/>
    <n v="2.7777777777777776E-2"/>
    <x v="97"/>
    <n v="1.0008545965083628"/>
    <n v="0.7565522332964193"/>
    <x v="6"/>
    <n v="4099"/>
    <n v="0"/>
    <n v="1"/>
    <n v="2.7777777777777776E-2"/>
    <x v="110"/>
    <n v="1.0008545965083628"/>
    <n v="0.7565522332964193"/>
    <x v="8"/>
    <n v="4099"/>
    <n v="1"/>
    <n v="2.7777777777777776E-2"/>
    <x v="73"/>
    <n v="1.0008545965083628"/>
    <n v="1.3217858014149793"/>
    <x v="8"/>
    <n v="4099"/>
    <n v="1"/>
    <n v="2.7777777777777776E-2"/>
    <x v="74"/>
    <n v="1.0008545965083628"/>
    <n v="1.3217858014149793"/>
    <n v="1.0008545965083628"/>
    <n v="4099"/>
    <n v="2"/>
    <n v="5.5555555555555552E-2"/>
    <x v="100"/>
    <n v="1.0008545965083628"/>
    <n v="1.3217858014149793"/>
    <x v="6"/>
    <n v="4102.33"/>
    <n v="0"/>
    <n v="0"/>
    <x v="0"/>
    <n v="1.0016676840434624"/>
    <n v="1.3207128631777552"/>
    <x v="2"/>
  </r>
  <r>
    <s v="train"/>
    <n v="230"/>
    <n v="5572"/>
    <n v="4720"/>
    <n v="5300.5"/>
    <n v="0"/>
    <n v="5"/>
    <x v="98"/>
    <x v="1"/>
    <n v="6.9444444444444448E-2"/>
    <x v="262"/>
    <x v="481"/>
    <x v="467"/>
    <n v="5300.5"/>
    <n v="2"/>
    <n v="2.7777777777777776E-2"/>
    <x v="97"/>
    <n v="1.1229872881355931"/>
    <n v="0.95127422828427854"/>
    <x v="0"/>
    <n v="5300.5"/>
    <n v="0"/>
    <n v="2"/>
    <n v="2.7777777777777776E-2"/>
    <x v="110"/>
    <n v="1.1229872881355931"/>
    <n v="0.95127422828427854"/>
    <x v="0"/>
    <n v="5300.5"/>
    <n v="2"/>
    <n v="2.7777777777777776E-2"/>
    <x v="73"/>
    <n v="1.1229872881355931"/>
    <n v="1.0512215828695406"/>
    <x v="0"/>
    <n v="5300.5"/>
    <n v="2"/>
    <n v="2.7777777777777776E-2"/>
    <x v="74"/>
    <n v="1.1229872881355931"/>
    <n v="1.0512215828695406"/>
    <n v="1"/>
    <n v="5300.5"/>
    <n v="2"/>
    <n v="2.7777777777777776E-2"/>
    <x v="45"/>
    <n v="1.1229872881355931"/>
    <n v="1.0512215828695406"/>
    <x v="0"/>
    <n v="5300.5"/>
    <n v="1"/>
    <n v="1.3888888888888888E-2"/>
    <x v="98"/>
    <n v="1.1229872881355931"/>
    <n v="1.0512215828695406"/>
    <x v="0"/>
  </r>
  <r>
    <s v="test"/>
    <n v="841"/>
    <n v="8075"/>
    <n v="6130"/>
    <n v="7731"/>
    <n v="0"/>
    <n v="18"/>
    <x v="48"/>
    <x v="19"/>
    <n v="0.125"/>
    <x v="60"/>
    <x v="482"/>
    <x v="468"/>
    <n v="7731"/>
    <n v="4"/>
    <n v="2.7777777777777776E-2"/>
    <x v="97"/>
    <n v="1.2611745513866233"/>
    <n v="0.95739938080495357"/>
    <x v="0"/>
    <n v="7731"/>
    <n v="0"/>
    <n v="4"/>
    <n v="2.7777777777777776E-2"/>
    <x v="110"/>
    <n v="1.2611745513866233"/>
    <n v="0.95739938080495357"/>
    <x v="0"/>
    <n v="7731"/>
    <n v="5"/>
    <n v="3.4722222222222224E-2"/>
    <x v="124"/>
    <n v="1.2611745513866233"/>
    <n v="1.0444961841935068"/>
    <x v="0"/>
    <n v="7731"/>
    <n v="6"/>
    <n v="4.1666666666666664E-2"/>
    <x v="1"/>
    <n v="1.2611745513866233"/>
    <n v="1.0444961841935068"/>
    <n v="1"/>
    <n v="7731"/>
    <n v="2"/>
    <n v="1.3888888888888888E-2"/>
    <x v="101"/>
    <n v="1.2611745513866233"/>
    <n v="1.0444961841935068"/>
    <x v="0"/>
    <n v="7731"/>
    <n v="0"/>
    <n v="0"/>
    <x v="0"/>
    <n v="1.2611745513866233"/>
    <n v="1.0444961841935068"/>
    <x v="0"/>
  </r>
  <r>
    <s v="train"/>
    <n v="113"/>
    <n v="4857"/>
    <n v="4621"/>
    <n v="4756.5"/>
    <n v="0"/>
    <n v="8"/>
    <x v="57"/>
    <x v="21"/>
    <n v="0.22222222222222221"/>
    <x v="113"/>
    <x v="483"/>
    <x v="469"/>
    <n v="4756.5"/>
    <n v="1"/>
    <n v="2.7777777777777776E-2"/>
    <x v="97"/>
    <n v="1.029322657433456"/>
    <n v="0.97930821494749842"/>
    <x v="0"/>
    <n v="4756.5"/>
    <n v="0"/>
    <n v="1"/>
    <n v="2.7777777777777776E-2"/>
    <x v="110"/>
    <n v="1.029322657433456"/>
    <n v="0.97930821494749842"/>
    <x v="0"/>
    <n v="4756.5"/>
    <n v="1"/>
    <n v="2.7777777777777776E-2"/>
    <x v="73"/>
    <n v="1.029322657433456"/>
    <n v="1.021128981393882"/>
    <x v="0"/>
    <n v="4756.5"/>
    <n v="1"/>
    <n v="2.7777777777777776E-2"/>
    <x v="74"/>
    <n v="1.029322657433456"/>
    <n v="1.021128981393882"/>
    <n v="1"/>
    <n v="4756.5"/>
    <n v="2"/>
    <n v="5.5555555555555552E-2"/>
    <x v="100"/>
    <n v="1.029322657433456"/>
    <n v="1.021128981393882"/>
    <x v="0"/>
    <n v="4756.5"/>
    <n v="1"/>
    <n v="2.7777777777777776E-2"/>
    <x v="49"/>
    <n v="1.029322657433456"/>
    <n v="1.021128981393882"/>
    <x v="0"/>
  </r>
  <r>
    <s v="train"/>
    <n v="275"/>
    <n v="16778"/>
    <n v="15981"/>
    <n v="16089"/>
    <n v="0"/>
    <n v="14"/>
    <x v="142"/>
    <x v="14"/>
    <n v="9.8591549295774641E-2"/>
    <x v="263"/>
    <x v="484"/>
    <x v="470"/>
    <n v="16089"/>
    <n v="4"/>
    <n v="2.8169014084507043E-2"/>
    <x v="98"/>
    <n v="1.0067580251548713"/>
    <n v="0.95893431875074497"/>
    <x v="0"/>
    <n v="16089"/>
    <n v="0"/>
    <n v="5"/>
    <n v="3.5211267605633804E-2"/>
    <x v="111"/>
    <n v="1.0067580251548713"/>
    <n v="0.95893431875074497"/>
    <x v="0"/>
    <n v="16089"/>
    <n v="6"/>
    <n v="4.2253521126760563E-2"/>
    <x v="125"/>
    <n v="1.0067580251548713"/>
    <n v="1.0428242898875009"/>
    <x v="0"/>
    <n v="16089"/>
    <n v="7"/>
    <n v="4.9295774647887321E-2"/>
    <x v="120"/>
    <n v="1.0067580251548713"/>
    <n v="1.0428242898875009"/>
    <n v="1"/>
    <n v="16089"/>
    <n v="2"/>
    <n v="1.4084507042253521E-2"/>
    <x v="102"/>
    <n v="1.0067580251548713"/>
    <n v="1.0428242898875009"/>
    <x v="0"/>
    <n v="16089"/>
    <n v="0"/>
    <n v="0"/>
    <x v="0"/>
    <n v="1.0067580251548713"/>
    <n v="1.0428242898875009"/>
    <x v="0"/>
  </r>
  <r>
    <s v="train"/>
    <n v="655"/>
    <n v="9599"/>
    <n v="9374"/>
    <n v="9431"/>
    <n v="0"/>
    <n v="7"/>
    <x v="32"/>
    <x v="17"/>
    <n v="0.1"/>
    <x v="45"/>
    <x v="485"/>
    <x v="471"/>
    <n v="9431"/>
    <n v="2"/>
    <n v="2.8571428571428571E-2"/>
    <x v="99"/>
    <n v="1.0060806486025176"/>
    <n v="0.98249817689342644"/>
    <x v="0"/>
    <n v="9431"/>
    <n v="0"/>
    <n v="4"/>
    <n v="5.7142857142857141E-2"/>
    <x v="112"/>
    <n v="1.0060806486025176"/>
    <n v="0.98249817689342644"/>
    <x v="0"/>
    <n v="9431"/>
    <n v="5"/>
    <n v="7.1428571428571425E-2"/>
    <x v="126"/>
    <n v="1.0060806486025176"/>
    <n v="1.017813593468349"/>
    <x v="0"/>
    <n v="9431"/>
    <n v="5"/>
    <n v="7.1428571428571425E-2"/>
    <x v="121"/>
    <n v="1.0060806486025176"/>
    <n v="1.017813593468349"/>
    <n v="1"/>
    <n v="9431"/>
    <n v="2"/>
    <n v="2.8571428571428571E-2"/>
    <x v="46"/>
    <n v="1.0060806486025176"/>
    <n v="1.017813593468349"/>
    <x v="0"/>
    <n v="9431"/>
    <n v="1"/>
    <n v="1.4285714285714285E-2"/>
    <x v="72"/>
    <n v="1.0060806486025176"/>
    <n v="1.017813593468349"/>
    <x v="0"/>
  </r>
  <r>
    <s v="train"/>
    <n v="650"/>
    <n v="9251"/>
    <n v="9123.5"/>
    <n v="9173.33"/>
    <n v="0"/>
    <n v="9"/>
    <x v="32"/>
    <x v="17"/>
    <n v="0.12857142857142856"/>
    <x v="183"/>
    <x v="486"/>
    <x v="472"/>
    <n v="9173.33"/>
    <n v="2"/>
    <n v="2.8571428571428571E-2"/>
    <x v="99"/>
    <n v="1.0054617197347508"/>
    <n v="0.99160415090260512"/>
    <x v="0"/>
    <n v="9173.33"/>
    <n v="0"/>
    <n v="2"/>
    <n v="2.8571428571428571E-2"/>
    <x v="20"/>
    <n v="1.0054617197347508"/>
    <n v="0.99160415090260512"/>
    <x v="0"/>
    <n v="9173.33"/>
    <n v="3"/>
    <n v="4.2857142857142858E-2"/>
    <x v="127"/>
    <n v="1.0054617197347508"/>
    <n v="1.0084669362161833"/>
    <x v="0"/>
    <n v="9173.33"/>
    <n v="3"/>
    <n v="4.2857142857142858E-2"/>
    <x v="122"/>
    <n v="1.0054617197347508"/>
    <n v="1.0084669362161833"/>
    <n v="1"/>
    <n v="9173.33"/>
    <n v="2"/>
    <n v="2.8571428571428571E-2"/>
    <x v="46"/>
    <n v="1.0054617197347508"/>
    <n v="1.0084669362161833"/>
    <x v="0"/>
    <n v="9173.33"/>
    <n v="1"/>
    <n v="1.4285714285714285E-2"/>
    <x v="72"/>
    <n v="1.0054617197347508"/>
    <n v="1.0084669362161833"/>
    <x v="0"/>
  </r>
  <r>
    <s v="test"/>
    <n v="780"/>
    <n v="8692"/>
    <n v="8081"/>
    <n v="8642.5"/>
    <n v="0"/>
    <n v="11"/>
    <x v="32"/>
    <x v="9"/>
    <n v="0.15714285714285714"/>
    <x v="79"/>
    <x v="487"/>
    <x v="473"/>
    <n v="8642.5"/>
    <n v="2"/>
    <n v="2.8571428571428571E-2"/>
    <x v="99"/>
    <n v="1.0694839747555995"/>
    <n v="0.99430510814542106"/>
    <x v="0"/>
    <n v="8642.5"/>
    <n v="0"/>
    <n v="3"/>
    <n v="4.2857142857142858E-2"/>
    <x v="113"/>
    <n v="1.0694839747555995"/>
    <n v="0.99430510814542106"/>
    <x v="0"/>
    <n v="8642.5"/>
    <n v="3"/>
    <n v="4.2857142857142858E-2"/>
    <x v="127"/>
    <n v="1.0694839747555995"/>
    <n v="1.005727509401215"/>
    <x v="0"/>
    <n v="8642.5"/>
    <n v="3"/>
    <n v="4.2857142857142858E-2"/>
    <x v="122"/>
    <n v="1.0694839747555995"/>
    <n v="1.005727509401215"/>
    <n v="1"/>
    <n v="8642.5"/>
    <n v="2"/>
    <n v="2.8571428571428571E-2"/>
    <x v="46"/>
    <n v="1.0694839747555995"/>
    <n v="1.005727509401215"/>
    <x v="0"/>
    <n v="8642.5"/>
    <n v="2"/>
    <n v="2.8571428571428571E-2"/>
    <x v="28"/>
    <n v="1.0694839747555995"/>
    <n v="1.005727509401215"/>
    <x v="0"/>
  </r>
  <r>
    <s v="train"/>
    <n v="746"/>
    <n v="4900"/>
    <n v="2788"/>
    <n v="4395.5"/>
    <n v="0"/>
    <n v="6"/>
    <x v="69"/>
    <x v="9"/>
    <n v="0.17142857142857143"/>
    <x v="264"/>
    <x v="488"/>
    <x v="474"/>
    <n v="4395.5"/>
    <n v="1"/>
    <n v="2.8571428571428571E-2"/>
    <x v="99"/>
    <n v="1.5765781922525108"/>
    <n v="0.89704081632653065"/>
    <x v="0"/>
    <n v="4395.5"/>
    <n v="0"/>
    <n v="1"/>
    <n v="2.8571428571428571E-2"/>
    <x v="20"/>
    <n v="1.5765781922525108"/>
    <n v="0.89704081632653065"/>
    <x v="0"/>
    <n v="4395.5"/>
    <n v="1"/>
    <n v="2.8571428571428571E-2"/>
    <x v="20"/>
    <n v="1.5765781922525108"/>
    <n v="1.1147764759413037"/>
    <x v="0"/>
    <n v="4395.5"/>
    <n v="1"/>
    <n v="2.8571428571428571E-2"/>
    <x v="20"/>
    <n v="1.5765781922525108"/>
    <n v="1.1147764759413037"/>
    <n v="1"/>
    <n v="4395.5"/>
    <n v="2"/>
    <n v="5.7142857142857141E-2"/>
    <x v="103"/>
    <n v="1.5765781922525108"/>
    <n v="1.1147764759413037"/>
    <x v="0"/>
    <n v="4395.5"/>
    <n v="1"/>
    <n v="2.8571428571428571E-2"/>
    <x v="28"/>
    <n v="1.5765781922525108"/>
    <n v="1.1147764759413037"/>
    <x v="0"/>
  </r>
  <r>
    <s v="train"/>
    <n v="802"/>
    <n v="5419"/>
    <n v="4477.5"/>
    <n v="5224"/>
    <n v="0"/>
    <n v="7"/>
    <x v="69"/>
    <x v="19"/>
    <n v="0.2"/>
    <x v="105"/>
    <x v="489"/>
    <x v="475"/>
    <n v="5224"/>
    <n v="1"/>
    <n v="2.8571428571428571E-2"/>
    <x v="99"/>
    <n v="1.1667225013958682"/>
    <n v="0.96401550101494737"/>
    <x v="0"/>
    <n v="5224"/>
    <n v="0"/>
    <n v="1"/>
    <n v="2.8571428571428571E-2"/>
    <x v="20"/>
    <n v="1.1667225013958682"/>
    <n v="0.96401550101494737"/>
    <x v="0"/>
    <n v="5224"/>
    <n v="1"/>
    <n v="2.8571428571428571E-2"/>
    <x v="20"/>
    <n v="1.1667225013958682"/>
    <n v="1.0373277182235834"/>
    <x v="0"/>
    <n v="5224"/>
    <n v="1"/>
    <n v="2.8571428571428571E-2"/>
    <x v="20"/>
    <n v="1.1667225013958682"/>
    <n v="1.0373277182235834"/>
    <n v="1"/>
    <n v="5224"/>
    <n v="1"/>
    <n v="2.8571428571428571E-2"/>
    <x v="46"/>
    <n v="1.1667225013958682"/>
    <n v="1.0373277182235834"/>
    <x v="0"/>
    <n v="5224"/>
    <n v="1"/>
    <n v="2.8571428571428571E-2"/>
    <x v="28"/>
    <n v="1.1667225013958682"/>
    <n v="1.0373277182235834"/>
    <x v="0"/>
  </r>
  <r>
    <s v="test"/>
    <n v="792"/>
    <n v="11975"/>
    <n v="10819"/>
    <n v="11296"/>
    <n v="0"/>
    <n v="15"/>
    <x v="84"/>
    <x v="9"/>
    <n v="0.14423076923076922"/>
    <x v="265"/>
    <x v="490"/>
    <x v="476"/>
    <n v="11296"/>
    <n v="3"/>
    <n v="2.8846153846153848E-2"/>
    <x v="100"/>
    <n v="1.0440891025048527"/>
    <n v="0.94329853862212942"/>
    <x v="0"/>
    <n v="11296"/>
    <n v="0"/>
    <n v="3"/>
    <n v="2.8846153846153848E-2"/>
    <x v="114"/>
    <n v="1.0440891025048527"/>
    <n v="0.94329853862212942"/>
    <x v="0"/>
    <n v="11296"/>
    <n v="4"/>
    <n v="3.8461538461538464E-2"/>
    <x v="113"/>
    <n v="1.0440891025048527"/>
    <n v="1.0601097733711049"/>
    <x v="0"/>
    <n v="11296"/>
    <n v="4"/>
    <n v="3.8461538461538464E-2"/>
    <x v="111"/>
    <n v="1.0440891025048527"/>
    <n v="1.0601097733711049"/>
    <n v="1"/>
    <n v="11296"/>
    <n v="2"/>
    <n v="1.9230769230769232E-2"/>
    <x v="104"/>
    <n v="1.0440891025048527"/>
    <n v="1.0601097733711049"/>
    <x v="0"/>
    <n v="11296"/>
    <n v="0"/>
    <n v="0"/>
    <x v="0"/>
    <n v="1.0440891025048527"/>
    <n v="1.0601097733711049"/>
    <x v="0"/>
  </r>
  <r>
    <s v="train"/>
    <n v="249"/>
    <n v="12853"/>
    <n v="12268"/>
    <n v="12801.5"/>
    <n v="0"/>
    <n v="3"/>
    <x v="80"/>
    <x v="14"/>
    <n v="4.3478260869565216E-2"/>
    <x v="266"/>
    <x v="491"/>
    <x v="477"/>
    <n v="12801.5"/>
    <n v="2"/>
    <n v="2.8985507246376812E-2"/>
    <x v="101"/>
    <n v="1.0434871209651124"/>
    <n v="0.99599315334941263"/>
    <x v="0"/>
    <n v="12801.5"/>
    <n v="0"/>
    <n v="2"/>
    <n v="2.8985507246376812E-2"/>
    <x v="115"/>
    <n v="1.0434871209651124"/>
    <n v="0.99599315334941263"/>
    <x v="0"/>
    <n v="12801.5"/>
    <n v="3"/>
    <n v="4.3478260869565216E-2"/>
    <x v="128"/>
    <n v="1.0434871209651124"/>
    <n v="1.004022966058665"/>
    <x v="0"/>
    <n v="12801.5"/>
    <n v="3"/>
    <n v="4.3478260869565216E-2"/>
    <x v="123"/>
    <n v="1.0434871209651124"/>
    <n v="1.004022966058665"/>
    <n v="1"/>
    <n v="12801.5"/>
    <n v="2"/>
    <n v="2.8985507246376812E-2"/>
    <x v="47"/>
    <n v="1.0434871209651124"/>
    <n v="1.004022966058665"/>
    <x v="0"/>
    <n v="12801.5"/>
    <n v="0"/>
    <n v="0"/>
    <x v="0"/>
    <n v="1.0434871209651124"/>
    <n v="1.004022966058665"/>
    <x v="0"/>
  </r>
  <r>
    <s v="test"/>
    <n v="688"/>
    <n v="6252"/>
    <n v="5992.5"/>
    <n v="6126"/>
    <n v="0"/>
    <n v="3"/>
    <x v="14"/>
    <x v="17"/>
    <n v="8.8235294117647065E-2"/>
    <x v="39"/>
    <x v="492"/>
    <x v="478"/>
    <n v="6126"/>
    <n v="1"/>
    <n v="2.9411764705882353E-2"/>
    <x v="102"/>
    <n v="1.0222778473091365"/>
    <n v="0.97984644913627639"/>
    <x v="0"/>
    <n v="6126"/>
    <n v="0"/>
    <n v="1"/>
    <n v="2.9411764705882353E-2"/>
    <x v="116"/>
    <n v="1.0222778473091365"/>
    <n v="0.97984644913627639"/>
    <x v="0"/>
    <n v="6126"/>
    <n v="1"/>
    <n v="2.9411764705882353E-2"/>
    <x v="129"/>
    <n v="1.0222778473091365"/>
    <n v="1.0205680705190989"/>
    <x v="0"/>
    <n v="6126"/>
    <n v="1"/>
    <n v="2.9411764705882353E-2"/>
    <x v="124"/>
    <n v="1.0222778473091365"/>
    <n v="1.0205680705190989"/>
    <n v="1"/>
    <n v="6126"/>
    <n v="2"/>
    <n v="5.8823529411764705E-2"/>
    <x v="105"/>
    <n v="1.0222778473091365"/>
    <n v="1.0205680705190989"/>
    <x v="0"/>
    <n v="6126"/>
    <n v="0"/>
    <n v="0"/>
    <x v="0"/>
    <n v="1.0222778473091365"/>
    <n v="1.0205680705190989"/>
    <x v="0"/>
  </r>
  <r>
    <s v="test"/>
    <n v="941"/>
    <n v="5692"/>
    <n v="5076"/>
    <n v="5326"/>
    <n v="0"/>
    <n v="4"/>
    <x v="14"/>
    <x v="11"/>
    <n v="0.11764705882352941"/>
    <x v="55"/>
    <x v="493"/>
    <x v="479"/>
    <n v="5326"/>
    <n v="1"/>
    <n v="2.9411764705882353E-2"/>
    <x v="102"/>
    <n v="1.0492513790386131"/>
    <n v="0.93569922698524244"/>
    <x v="0"/>
    <n v="5326"/>
    <n v="0"/>
    <n v="1"/>
    <n v="2.9411764705882353E-2"/>
    <x v="116"/>
    <n v="1.0492513790386131"/>
    <n v="0.93569922698524244"/>
    <x v="0"/>
    <n v="5326"/>
    <n v="1"/>
    <n v="2.9411764705882353E-2"/>
    <x v="129"/>
    <n v="1.0492513790386131"/>
    <n v="1.0687194892977845"/>
    <x v="0"/>
    <n v="5326"/>
    <n v="1"/>
    <n v="2.9411764705882353E-2"/>
    <x v="124"/>
    <n v="1.0492513790386131"/>
    <n v="1.0687194892977845"/>
    <n v="1"/>
    <n v="5326"/>
    <n v="2"/>
    <n v="5.8823529411764705E-2"/>
    <x v="105"/>
    <n v="1.0492513790386131"/>
    <n v="1.0687194892977845"/>
    <x v="0"/>
    <n v="5326"/>
    <n v="0"/>
    <n v="0"/>
    <x v="0"/>
    <n v="1.0492513790386131"/>
    <n v="1.0687194892977845"/>
    <x v="0"/>
  </r>
  <r>
    <s v="test"/>
    <n v="842"/>
    <n v="8759"/>
    <n v="6678"/>
    <n v="8504.5"/>
    <n v="0"/>
    <n v="17"/>
    <x v="42"/>
    <x v="19"/>
    <n v="0.125"/>
    <x v="60"/>
    <x v="494"/>
    <x v="480"/>
    <n v="8504.5"/>
    <n v="4"/>
    <n v="2.9411764705882353E-2"/>
    <x v="102"/>
    <n v="1.2735100329439952"/>
    <n v="0.97094417170909919"/>
    <x v="0"/>
    <n v="8504.5"/>
    <n v="0"/>
    <n v="4"/>
    <n v="2.9411764705882353E-2"/>
    <x v="116"/>
    <n v="1.2735100329439952"/>
    <n v="0.97094417170909919"/>
    <x v="0"/>
    <n v="8504.5"/>
    <n v="4"/>
    <n v="2.9411764705882353E-2"/>
    <x v="129"/>
    <n v="1.2735100329439952"/>
    <n v="1.0299253336468928"/>
    <x v="0"/>
    <n v="8504.5"/>
    <n v="5"/>
    <n v="3.6764705882352942E-2"/>
    <x v="125"/>
    <n v="1.2735100329439952"/>
    <n v="1.0299253336468928"/>
    <n v="1"/>
    <n v="8504.5"/>
    <n v="2"/>
    <n v="1.4705882352941176E-2"/>
    <x v="106"/>
    <n v="1.2735100329439952"/>
    <n v="1.0299253336468928"/>
    <x v="0"/>
    <n v="8504.5"/>
    <n v="0"/>
    <n v="0"/>
    <x v="0"/>
    <n v="1.2735100329439952"/>
    <n v="1.0299253336468928"/>
    <x v="0"/>
  </r>
  <r>
    <s v="test"/>
    <n v="96"/>
    <n v="623"/>
    <n v="604"/>
    <n v="618"/>
    <n v="0"/>
    <n v="21"/>
    <x v="115"/>
    <x v="18"/>
    <n v="0.20588235294117646"/>
    <x v="267"/>
    <x v="495"/>
    <x v="481"/>
    <n v="618"/>
    <n v="3"/>
    <n v="2.9411764705882353E-2"/>
    <x v="102"/>
    <n v="1.0231788079470199"/>
    <n v="0.99197431781701439"/>
    <x v="0"/>
    <n v="618"/>
    <n v="0"/>
    <n v="3"/>
    <n v="2.9411764705882353E-2"/>
    <x v="116"/>
    <n v="1.0231788079470199"/>
    <n v="0.99197431781701439"/>
    <x v="0"/>
    <n v="618"/>
    <n v="4"/>
    <n v="3.9215686274509803E-2"/>
    <x v="78"/>
    <n v="1.0231788079470199"/>
    <n v="1.0080906148867315"/>
    <x v="0"/>
    <n v="618"/>
    <n v="4"/>
    <n v="3.9215686274509803E-2"/>
    <x v="78"/>
    <n v="1.0231788079470199"/>
    <n v="1.0080906148867315"/>
    <n v="1"/>
    <n v="618"/>
    <n v="4"/>
    <n v="3.9215686274509803E-2"/>
    <x v="72"/>
    <n v="1.0231788079470199"/>
    <n v="1.0080906148867315"/>
    <x v="0"/>
    <n v="618"/>
    <n v="2"/>
    <n v="1.9607843137254902E-2"/>
    <x v="84"/>
    <n v="1.0231788079470199"/>
    <n v="1.0080906148867315"/>
    <x v="0"/>
  </r>
  <r>
    <s v="train"/>
    <n v="276"/>
    <n v="12284"/>
    <n v="11695"/>
    <n v="12226"/>
    <n v="0"/>
    <n v="2"/>
    <x v="128"/>
    <x v="14"/>
    <n v="2.9850746268656716E-2"/>
    <x v="268"/>
    <x v="496"/>
    <x v="482"/>
    <n v="12226"/>
    <n v="2"/>
    <n v="2.9850746268656716E-2"/>
    <x v="103"/>
    <n v="1.0454040188114579"/>
    <n v="0.99527841094106151"/>
    <x v="0"/>
    <n v="12226"/>
    <n v="0"/>
    <n v="3"/>
    <n v="4.4776119402985072E-2"/>
    <x v="117"/>
    <n v="1.0454040188114579"/>
    <n v="0.99527841094106151"/>
    <x v="0"/>
    <n v="12226"/>
    <n v="3"/>
    <n v="4.4776119402985072E-2"/>
    <x v="130"/>
    <n v="1.0454040188114579"/>
    <n v="1.0047439882218223"/>
    <x v="0"/>
    <n v="12226"/>
    <n v="3"/>
    <n v="4.4776119402985072E-2"/>
    <x v="126"/>
    <n v="1.0454040188114579"/>
    <n v="1.0047439882218223"/>
    <n v="1"/>
    <n v="12226"/>
    <n v="2"/>
    <n v="2.9850746268656716E-2"/>
    <x v="50"/>
    <n v="1.0454040188114579"/>
    <n v="1.0047439882218223"/>
    <x v="0"/>
    <n v="12226"/>
    <n v="0"/>
    <n v="0"/>
    <x v="0"/>
    <n v="1.0454040188114579"/>
    <n v="1.0047439882218223"/>
    <x v="0"/>
  </r>
  <r>
    <s v="train"/>
    <n v="6"/>
    <n v="7890"/>
    <n v="7476.5"/>
    <n v="7710.5"/>
    <n v="0"/>
    <n v="11"/>
    <x v="53"/>
    <x v="15"/>
    <n v="0.11"/>
    <x v="224"/>
    <x v="497"/>
    <x v="483"/>
    <n v="7710.5"/>
    <n v="3"/>
    <n v="0.03"/>
    <x v="104"/>
    <n v="1.0312980672774694"/>
    <n v="0.97724968314321925"/>
    <x v="0"/>
    <n v="7710.5"/>
    <n v="0"/>
    <n v="4"/>
    <n v="0.04"/>
    <x v="106"/>
    <n v="1.0312980672774694"/>
    <n v="0.97724968314321925"/>
    <x v="0"/>
    <n v="7710.5"/>
    <n v="4"/>
    <n v="0.04"/>
    <x v="118"/>
    <n v="1.0312980672774694"/>
    <n v="1.0232799429349588"/>
    <x v="0"/>
    <n v="7710.5"/>
    <n v="4"/>
    <n v="0.04"/>
    <x v="116"/>
    <n v="1.0312980672774694"/>
    <n v="1.0232799429349588"/>
    <n v="1"/>
    <n v="7710.5"/>
    <n v="2"/>
    <n v="0.02"/>
    <x v="73"/>
    <n v="1.0312980672774694"/>
    <n v="1.0232799429349588"/>
    <x v="0"/>
    <n v="7710.5"/>
    <n v="0"/>
    <n v="0"/>
    <x v="0"/>
    <n v="1.0312980672774694"/>
    <n v="1.0232799429349588"/>
    <x v="0"/>
  </r>
  <r>
    <s v="train"/>
    <n v="425"/>
    <n v="14761"/>
    <n v="14696"/>
    <n v="14706"/>
    <n v="0"/>
    <n v="3"/>
    <x v="33"/>
    <x v="4"/>
    <n v="4.5454545454545456E-2"/>
    <x v="269"/>
    <x v="498"/>
    <x v="484"/>
    <n v="14706"/>
    <n v="2"/>
    <n v="3.0303030303030304E-2"/>
    <x v="105"/>
    <n v="1.0006804572672836"/>
    <n v="0.99627396517851097"/>
    <x v="0"/>
    <n v="14706"/>
    <n v="0"/>
    <n v="2"/>
    <n v="3.0303030303030304E-2"/>
    <x v="80"/>
    <n v="1.0006804572672836"/>
    <n v="0.99627396517851097"/>
    <x v="0"/>
    <n v="14706"/>
    <n v="3"/>
    <n v="4.5454545454545456E-2"/>
    <x v="95"/>
    <n v="1.0006804572672836"/>
    <n v="1.0037399700802394"/>
    <x v="0"/>
    <n v="14706"/>
    <n v="3"/>
    <n v="4.5454545454545456E-2"/>
    <x v="94"/>
    <n v="1.0006804572672836"/>
    <n v="1.0037399700802394"/>
    <n v="1"/>
    <n v="14706"/>
    <n v="2"/>
    <n v="3.0303030303030304E-2"/>
    <x v="51"/>
    <n v="1.0006804572672836"/>
    <n v="1.0037399700802394"/>
    <x v="0"/>
    <n v="14706"/>
    <n v="0"/>
    <n v="0"/>
    <x v="0"/>
    <n v="1.0006804572672836"/>
    <n v="1.0037399700802394"/>
    <x v="0"/>
  </r>
  <r>
    <s v="train"/>
    <n v="252"/>
    <n v="14944"/>
    <n v="14365"/>
    <n v="14409"/>
    <n v="0"/>
    <n v="9"/>
    <x v="116"/>
    <x v="14"/>
    <n v="9.0909090909090912E-2"/>
    <x v="41"/>
    <x v="499"/>
    <x v="485"/>
    <n v="14409"/>
    <n v="3"/>
    <n v="3.0303030303030304E-2"/>
    <x v="105"/>
    <n v="1.0030630003480683"/>
    <n v="0.96419967880085655"/>
    <x v="0"/>
    <n v="14409"/>
    <n v="0"/>
    <n v="3"/>
    <n v="3.0303030303030304E-2"/>
    <x v="80"/>
    <n v="1.0030630003480683"/>
    <n v="0.96419967880085655"/>
    <x v="0"/>
    <n v="14409"/>
    <n v="3"/>
    <n v="3.0303030303030304E-2"/>
    <x v="131"/>
    <n v="1.0030630003480683"/>
    <n v="1.0371295717954057"/>
    <x v="0"/>
    <n v="14409"/>
    <n v="3"/>
    <n v="3.0303030303030304E-2"/>
    <x v="127"/>
    <n v="1.0030630003480683"/>
    <n v="1.0371295717954057"/>
    <n v="1"/>
    <n v="14409"/>
    <n v="2"/>
    <n v="2.0202020202020204E-2"/>
    <x v="17"/>
    <n v="1.0030630003480683"/>
    <n v="1.0371295717954057"/>
    <x v="0"/>
    <n v="14409"/>
    <n v="1"/>
    <n v="1.0101010101010102E-2"/>
    <x v="99"/>
    <n v="1.0030630003480683"/>
    <n v="1.0371295717954057"/>
    <x v="0"/>
  </r>
  <r>
    <s v="test"/>
    <n v="639"/>
    <n v="6615"/>
    <n v="5664"/>
    <n v="5848"/>
    <n v="0"/>
    <n v="4"/>
    <x v="47"/>
    <x v="7"/>
    <n v="0.12121212121212122"/>
    <x v="270"/>
    <x v="500"/>
    <x v="486"/>
    <n v="5848"/>
    <n v="1"/>
    <n v="3.0303030303030304E-2"/>
    <x v="105"/>
    <n v="1.0324858757062148"/>
    <n v="0.88405139833711266"/>
    <x v="0"/>
    <n v="5848"/>
    <n v="0"/>
    <n v="1"/>
    <n v="3.0303030303030304E-2"/>
    <x v="80"/>
    <n v="1.0324858757062148"/>
    <n v="0.88405139833711266"/>
    <x v="0"/>
    <n v="5848"/>
    <n v="1"/>
    <n v="3.0303030303030304E-2"/>
    <x v="131"/>
    <n v="1.0324858757062148"/>
    <n v="1.1311559507523941"/>
    <x v="0"/>
    <n v="5848"/>
    <n v="1"/>
    <n v="3.0303030303030304E-2"/>
    <x v="127"/>
    <n v="1.0324858757062148"/>
    <n v="1.1311559507523941"/>
    <n v="1"/>
    <n v="5848"/>
    <n v="2"/>
    <n v="6.0606060606060608E-2"/>
    <x v="107"/>
    <n v="1.0324858757062148"/>
    <n v="1.1311559507523941"/>
    <x v="0"/>
    <n v="5848"/>
    <n v="1"/>
    <n v="3.0303030303030304E-2"/>
    <x v="42"/>
    <n v="1.0324858757062148"/>
    <n v="1.1311559507523941"/>
    <x v="0"/>
  </r>
  <r>
    <s v="test"/>
    <n v="835"/>
    <n v="6161"/>
    <n v="4954"/>
    <n v="5988.5"/>
    <n v="0"/>
    <n v="11"/>
    <x v="33"/>
    <x v="19"/>
    <n v="0.16666666666666666"/>
    <x v="85"/>
    <x v="501"/>
    <x v="487"/>
    <n v="5988.5"/>
    <n v="2"/>
    <n v="3.0303030303030304E-2"/>
    <x v="105"/>
    <n v="1.2088211546225271"/>
    <n v="0.97200129849050476"/>
    <x v="0"/>
    <n v="5988.5"/>
    <n v="0"/>
    <n v="2"/>
    <n v="3.0303030303030304E-2"/>
    <x v="80"/>
    <n v="1.2088211546225271"/>
    <n v="0.97200129849050476"/>
    <x v="0"/>
    <n v="5988.5"/>
    <n v="3"/>
    <n v="4.5454545454545456E-2"/>
    <x v="95"/>
    <n v="1.2088211546225271"/>
    <n v="1.028805209985806"/>
    <x v="0"/>
    <n v="5988.5"/>
    <n v="3"/>
    <n v="4.5454545454545456E-2"/>
    <x v="94"/>
    <n v="1.2088211546225271"/>
    <n v="1.028805209985806"/>
    <n v="1"/>
    <n v="5988.5"/>
    <n v="2"/>
    <n v="3.0303030303030304E-2"/>
    <x v="51"/>
    <n v="1.2088211546225271"/>
    <n v="1.028805209985806"/>
    <x v="0"/>
    <n v="5988.5"/>
    <n v="0"/>
    <n v="0"/>
    <x v="0"/>
    <n v="1.2088211546225271"/>
    <n v="1.028805209985806"/>
    <x v="0"/>
  </r>
  <r>
    <s v="test"/>
    <n v="146"/>
    <n v="4238"/>
    <n v="3615.5"/>
    <n v="4075"/>
    <n v="0"/>
    <n v="6"/>
    <x v="47"/>
    <x v="21"/>
    <n v="0.18181818181818182"/>
    <x v="92"/>
    <x v="502"/>
    <x v="488"/>
    <n v="4075"/>
    <n v="1"/>
    <n v="3.0303030303030304E-2"/>
    <x v="105"/>
    <n v="1.127091688563131"/>
    <n v="0.96153846153846156"/>
    <x v="0"/>
    <n v="4075"/>
    <n v="0"/>
    <n v="1"/>
    <n v="3.0303030303030304E-2"/>
    <x v="80"/>
    <n v="1.127091688563131"/>
    <n v="0.96153846153846156"/>
    <x v="0"/>
    <n v="4075"/>
    <n v="1"/>
    <n v="3.0303030303030304E-2"/>
    <x v="131"/>
    <n v="1.127091688563131"/>
    <n v="1.04"/>
    <x v="0"/>
    <n v="4075"/>
    <n v="1"/>
    <n v="3.0303030303030304E-2"/>
    <x v="127"/>
    <n v="1.127091688563131"/>
    <n v="1.04"/>
    <n v="1"/>
    <n v="4075"/>
    <n v="2"/>
    <n v="6.0606060606060608E-2"/>
    <x v="107"/>
    <n v="1.127091688563131"/>
    <n v="1.04"/>
    <x v="0"/>
    <n v="4075"/>
    <n v="1"/>
    <n v="3.0303030303030304E-2"/>
    <x v="42"/>
    <n v="1.127091688563131"/>
    <n v="1.04"/>
    <x v="0"/>
  </r>
  <r>
    <s v="train"/>
    <n v="73"/>
    <n v="610"/>
    <n v="547"/>
    <n v="600"/>
    <n v="0"/>
    <n v="23"/>
    <x v="118"/>
    <x v="18"/>
    <n v="0.23711340206185566"/>
    <x v="158"/>
    <x v="503"/>
    <x v="489"/>
    <n v="600"/>
    <n v="3"/>
    <n v="3.0927835051546393E-2"/>
    <x v="106"/>
    <n v="1.0968921389396709"/>
    <n v="0.98360655737704916"/>
    <x v="0"/>
    <n v="600"/>
    <n v="0"/>
    <n v="4"/>
    <n v="4.1237113402061855E-2"/>
    <x v="118"/>
    <n v="1.0968921389396709"/>
    <n v="0.98360655737704916"/>
    <x v="0"/>
    <n v="600"/>
    <n v="5"/>
    <n v="5.1546391752577317E-2"/>
    <x v="132"/>
    <n v="1.0968921389396709"/>
    <n v="1.0166666666666666"/>
    <x v="0"/>
    <n v="600"/>
    <n v="5"/>
    <n v="5.1546391752577317E-2"/>
    <x v="128"/>
    <n v="1.0968921389396709"/>
    <n v="1.0166666666666666"/>
    <n v="1"/>
    <n v="600"/>
    <n v="2"/>
    <n v="2.0618556701030927E-2"/>
    <x v="19"/>
    <n v="1.0968921389396709"/>
    <n v="1.0166666666666666"/>
    <x v="0"/>
    <n v="600"/>
    <n v="2"/>
    <n v="2.0618556701030927E-2"/>
    <x v="64"/>
    <n v="1.0968921389396709"/>
    <n v="1.0166666666666666"/>
    <x v="0"/>
  </r>
  <r>
    <s v="train"/>
    <n v="658"/>
    <n v="7765"/>
    <n v="7487"/>
    <n v="7506"/>
    <n v="0"/>
    <n v="3"/>
    <x v="34"/>
    <x v="17"/>
    <n v="4.6875E-2"/>
    <x v="271"/>
    <x v="504"/>
    <x v="490"/>
    <n v="7506"/>
    <n v="2"/>
    <n v="3.125E-2"/>
    <x v="107"/>
    <n v="1.0025377320689195"/>
    <n v="0.96664520283322597"/>
    <x v="0"/>
    <n v="7506"/>
    <n v="0"/>
    <n v="3"/>
    <n v="4.6875E-2"/>
    <x v="119"/>
    <n v="1.0025377320689195"/>
    <n v="0.96664520283322597"/>
    <x v="0"/>
    <n v="7506"/>
    <n v="4"/>
    <n v="6.25E-2"/>
    <x v="133"/>
    <n v="1.0025377320689195"/>
    <n v="1.034505728750333"/>
    <x v="0"/>
    <n v="7506"/>
    <n v="4"/>
    <n v="6.25E-2"/>
    <x v="129"/>
    <n v="1.0025377320689195"/>
    <n v="1.034505728750333"/>
    <n v="1"/>
    <n v="7506"/>
    <n v="2"/>
    <n v="3.125E-2"/>
    <x v="53"/>
    <n v="1.0025377320689195"/>
    <n v="1.034505728750333"/>
    <x v="0"/>
    <n v="7506"/>
    <n v="0"/>
    <n v="0"/>
    <x v="0"/>
    <n v="1.0025377320689195"/>
    <n v="1.034505728750333"/>
    <x v="0"/>
  </r>
  <r>
    <s v="test"/>
    <n v="388"/>
    <n v="11620"/>
    <n v="10778"/>
    <n v="10863.5"/>
    <n v="0"/>
    <n v="11"/>
    <x v="119"/>
    <x v="3"/>
    <n v="5.7291666666666664E-2"/>
    <x v="272"/>
    <x v="505"/>
    <x v="491"/>
    <n v="10863.5"/>
    <n v="6"/>
    <n v="3.125E-2"/>
    <x v="107"/>
    <n v="1.0079328261272964"/>
    <n v="0.93489672977624783"/>
    <x v="0"/>
    <n v="10863.5"/>
    <n v="0"/>
    <n v="7"/>
    <n v="3.6458333333333336E-2"/>
    <x v="120"/>
    <n v="1.0079328261272964"/>
    <n v="0.93489672977624783"/>
    <x v="0"/>
    <n v="10863.5"/>
    <n v="8"/>
    <n v="4.1666666666666664E-2"/>
    <x v="1"/>
    <n v="1.0079328261272964"/>
    <n v="1.0696368573664106"/>
    <x v="0"/>
    <n v="10863.5"/>
    <n v="8"/>
    <n v="4.1666666666666664E-2"/>
    <x v="1"/>
    <n v="1.0079328261272964"/>
    <n v="1.0696368573664106"/>
    <n v="1"/>
    <n v="10863.5"/>
    <n v="2"/>
    <n v="1.0416666666666666E-2"/>
    <x v="20"/>
    <n v="1.0079328261272964"/>
    <n v="1.0696368573664106"/>
    <x v="0"/>
    <n v="10863.5"/>
    <n v="1"/>
    <n v="5.208333333333333E-3"/>
    <x v="100"/>
    <n v="1.0079328261272964"/>
    <n v="1.0696368573664106"/>
    <x v="0"/>
  </r>
  <r>
    <s v="train"/>
    <n v="972"/>
    <n v="17017"/>
    <n v="16611"/>
    <n v="16800"/>
    <n v="0"/>
    <n v="8"/>
    <x v="143"/>
    <x v="22"/>
    <n v="6.25E-2"/>
    <x v="23"/>
    <x v="506"/>
    <x v="492"/>
    <n v="16800"/>
    <n v="4"/>
    <n v="3.125E-2"/>
    <x v="107"/>
    <n v="1.0113780025284449"/>
    <n v="0.98724804607157546"/>
    <x v="0"/>
    <n v="16800"/>
    <n v="0"/>
    <n v="4"/>
    <n v="3.125E-2"/>
    <x v="121"/>
    <n v="1.0113780025284449"/>
    <n v="0.98724804607157546"/>
    <x v="0"/>
    <n v="16800"/>
    <n v="5"/>
    <n v="3.90625E-2"/>
    <x v="134"/>
    <n v="1.0113780025284449"/>
    <n v="1.0129166666666667"/>
    <x v="0"/>
    <n v="16800"/>
    <n v="5"/>
    <n v="3.90625E-2"/>
    <x v="130"/>
    <n v="1.0113780025284449"/>
    <n v="1.0129166666666667"/>
    <n v="1"/>
    <n v="16800"/>
    <n v="2"/>
    <n v="1.5625E-2"/>
    <x v="108"/>
    <n v="1.0113780025284449"/>
    <n v="1.0129166666666667"/>
    <x v="0"/>
    <n v="16800"/>
    <n v="1"/>
    <n v="7.8125E-3"/>
    <x v="101"/>
    <n v="1.0113780025284449"/>
    <n v="1.0129166666666667"/>
    <x v="0"/>
  </r>
  <r>
    <s v="test"/>
    <n v="593"/>
    <n v="4849"/>
    <n v="4519"/>
    <n v="4840"/>
    <n v="0"/>
    <n v="3"/>
    <x v="23"/>
    <x v="16"/>
    <n v="9.375E-2"/>
    <x v="273"/>
    <x v="507"/>
    <x v="493"/>
    <n v="4840"/>
    <n v="1"/>
    <n v="3.125E-2"/>
    <x v="107"/>
    <n v="1.0710334144722284"/>
    <n v="0.99814394720560939"/>
    <x v="0"/>
    <n v="4840"/>
    <n v="0"/>
    <n v="1"/>
    <n v="3.125E-2"/>
    <x v="121"/>
    <n v="1.0710334144722284"/>
    <n v="0.99814394720560939"/>
    <x v="0"/>
    <n v="4840"/>
    <n v="1"/>
    <n v="3.125E-2"/>
    <x v="87"/>
    <n v="1.0710334144722284"/>
    <n v="1.0018595041322313"/>
    <x v="0"/>
    <n v="4840"/>
    <n v="1"/>
    <n v="3.125E-2"/>
    <x v="86"/>
    <n v="1.0710334144722284"/>
    <n v="1.0018595041322313"/>
    <n v="1"/>
    <n v="4840"/>
    <n v="2"/>
    <n v="6.25E-2"/>
    <x v="109"/>
    <n v="1.0710334144722284"/>
    <n v="1.0018595041322313"/>
    <x v="0"/>
    <n v="4840"/>
    <n v="0"/>
    <n v="0"/>
    <x v="0"/>
    <n v="1.0710334144722284"/>
    <n v="1.0018595041322313"/>
    <x v="0"/>
  </r>
  <r>
    <s v="test"/>
    <n v="47"/>
    <n v="8187"/>
    <n v="7848"/>
    <n v="8021"/>
    <n v="0"/>
    <n v="11"/>
    <x v="102"/>
    <x v="15"/>
    <n v="0.11458333333333333"/>
    <x v="274"/>
    <x v="508"/>
    <x v="494"/>
    <n v="8021"/>
    <n v="3"/>
    <n v="3.125E-2"/>
    <x v="107"/>
    <n v="1.0220438328236494"/>
    <n v="0.97972395260779288"/>
    <x v="0"/>
    <n v="8021"/>
    <n v="0"/>
    <n v="3"/>
    <n v="3.125E-2"/>
    <x v="121"/>
    <n v="1.0220438328236494"/>
    <n v="0.97972395260779288"/>
    <x v="0"/>
    <n v="8021"/>
    <n v="3"/>
    <n v="3.125E-2"/>
    <x v="87"/>
    <n v="1.0220438328236494"/>
    <n v="1.0206956738561277"/>
    <x v="0"/>
    <n v="8021"/>
    <n v="3"/>
    <n v="3.125E-2"/>
    <x v="86"/>
    <n v="1.0220438328236494"/>
    <n v="1.0206956738561277"/>
    <n v="1"/>
    <n v="8021"/>
    <n v="2"/>
    <n v="2.0833333333333332E-2"/>
    <x v="21"/>
    <n v="1.0220438328236494"/>
    <n v="1.0206956738561277"/>
    <x v="0"/>
    <n v="8021"/>
    <n v="1"/>
    <n v="1.0416666666666666E-2"/>
    <x v="53"/>
    <n v="1.0220438328236494"/>
    <n v="1.0206956738561277"/>
    <x v="0"/>
  </r>
  <r>
    <s v="test"/>
    <n v="833"/>
    <n v="8540"/>
    <n v="6591"/>
    <n v="8452.5"/>
    <n v="0"/>
    <n v="7"/>
    <x v="49"/>
    <x v="19"/>
    <n v="0.1111111111111111"/>
    <x v="51"/>
    <x v="509"/>
    <x v="495"/>
    <n v="8452.5"/>
    <n v="2"/>
    <n v="3.1746031746031744E-2"/>
    <x v="108"/>
    <n v="1.2824305871643149"/>
    <n v="0.98975409836065575"/>
    <x v="0"/>
    <n v="8452.5"/>
    <n v="0"/>
    <n v="2"/>
    <n v="3.1746031746031744E-2"/>
    <x v="95"/>
    <n v="1.2824305871643149"/>
    <n v="0.98975409836065575"/>
    <x v="0"/>
    <n v="8452.5"/>
    <n v="3"/>
    <n v="4.7619047619047616E-2"/>
    <x v="104"/>
    <n v="1.2824305871643149"/>
    <n v="1.010351966873706"/>
    <x v="0"/>
    <n v="8452.5"/>
    <n v="3"/>
    <n v="4.7619047619047616E-2"/>
    <x v="103"/>
    <n v="1.2824305871643149"/>
    <n v="1.010351966873706"/>
    <n v="1"/>
    <n v="8452.5"/>
    <n v="2"/>
    <n v="3.1746031746031744E-2"/>
    <x v="54"/>
    <n v="1.2824305871643149"/>
    <n v="1.010351966873706"/>
    <x v="0"/>
    <n v="8452.5"/>
    <n v="0"/>
    <n v="0"/>
    <x v="0"/>
    <n v="1.2824305871643149"/>
    <n v="1.010351966873706"/>
    <x v="0"/>
  </r>
  <r>
    <s v="test"/>
    <n v="397"/>
    <n v="13441"/>
    <n v="12890.5"/>
    <n v="13164"/>
    <n v="0"/>
    <n v="8"/>
    <x v="144"/>
    <x v="3"/>
    <n v="4.2553191489361701E-2"/>
    <x v="275"/>
    <x v="510"/>
    <x v="496"/>
    <n v="13164"/>
    <n v="6"/>
    <n v="3.1914893617021274E-2"/>
    <x v="109"/>
    <n v="1.0212171754392769"/>
    <n v="0.979391414329291"/>
    <x v="0"/>
    <n v="13164"/>
    <n v="0"/>
    <n v="6"/>
    <n v="3.1914893617021274E-2"/>
    <x v="122"/>
    <n v="1.0212171754392769"/>
    <n v="0.979391414329291"/>
    <x v="0"/>
    <n v="13164"/>
    <n v="7"/>
    <n v="3.7234042553191488E-2"/>
    <x v="135"/>
    <n v="1.0212171754392769"/>
    <n v="1.0210422364023093"/>
    <x v="0"/>
    <n v="13164"/>
    <n v="8"/>
    <n v="4.2553191489361701E-2"/>
    <x v="131"/>
    <n v="1.0212171754392769"/>
    <n v="1.0210422364023093"/>
    <n v="1"/>
    <n v="13164"/>
    <n v="2"/>
    <n v="1.0638297872340425E-2"/>
    <x v="110"/>
    <n v="1.0212171754392769"/>
    <n v="1.0210422364023093"/>
    <x v="0"/>
    <n v="13164"/>
    <n v="1"/>
    <n v="5.3191489361702126E-3"/>
    <x v="102"/>
    <n v="1.0212171754392769"/>
    <n v="1.0210422364023093"/>
    <x v="0"/>
  </r>
  <r>
    <s v="train"/>
    <n v="326"/>
    <n v="9768"/>
    <n v="9133"/>
    <n v="9345"/>
    <n v="0"/>
    <n v="8"/>
    <x v="120"/>
    <x v="2"/>
    <n v="8.5106382978723402E-2"/>
    <x v="276"/>
    <x v="511"/>
    <x v="497"/>
    <n v="9345"/>
    <n v="3"/>
    <n v="3.1914893617021274E-2"/>
    <x v="109"/>
    <n v="1.0232125260045988"/>
    <n v="0.95669533169533172"/>
    <x v="0"/>
    <n v="9345"/>
    <n v="0"/>
    <n v="3"/>
    <n v="3.1914893617021274E-2"/>
    <x v="122"/>
    <n v="1.0232125260045988"/>
    <n v="0.95669533169533172"/>
    <x v="0"/>
    <n v="9345"/>
    <n v="4"/>
    <n v="4.2553191489361701E-2"/>
    <x v="136"/>
    <n v="1.0232125260045988"/>
    <n v="1.0452648475120385"/>
    <x v="0"/>
    <n v="9345"/>
    <n v="4"/>
    <n v="4.2553191489361701E-2"/>
    <x v="131"/>
    <n v="1.0232125260045988"/>
    <n v="1.0452648475120385"/>
    <n v="1"/>
    <n v="9345"/>
    <n v="2"/>
    <n v="2.1276595744680851E-2"/>
    <x v="23"/>
    <n v="1.0232125260045988"/>
    <n v="1.0452648475120385"/>
    <x v="0"/>
    <n v="9345"/>
    <n v="1"/>
    <n v="1.0638297872340425E-2"/>
    <x v="65"/>
    <n v="1.0232125260045988"/>
    <n v="1.0452648475120385"/>
    <x v="0"/>
  </r>
  <r>
    <s v="train"/>
    <n v="674"/>
    <n v="10240"/>
    <n v="9803.5"/>
    <n v="9870"/>
    <n v="0"/>
    <n v="10"/>
    <x v="120"/>
    <x v="17"/>
    <n v="0.10638297872340426"/>
    <x v="277"/>
    <x v="512"/>
    <x v="498"/>
    <n v="9870"/>
    <n v="3"/>
    <n v="3.1914893617021274E-2"/>
    <x v="109"/>
    <n v="1.0067832916815422"/>
    <n v="0.9638671875"/>
    <x v="0"/>
    <n v="9870"/>
    <n v="0"/>
    <n v="3"/>
    <n v="3.1914893617021274E-2"/>
    <x v="122"/>
    <n v="1.0067832916815422"/>
    <n v="0.9638671875"/>
    <x v="0"/>
    <n v="9870"/>
    <n v="3"/>
    <n v="3.1914893617021274E-2"/>
    <x v="137"/>
    <n v="1.0067832916815422"/>
    <n v="1.0374873353596759"/>
    <x v="0"/>
    <n v="9870"/>
    <n v="3"/>
    <n v="3.1914893617021274E-2"/>
    <x v="132"/>
    <n v="1.0067832916815422"/>
    <n v="1.0374873353596759"/>
    <n v="1"/>
    <n v="9870"/>
    <n v="2"/>
    <n v="2.1276595744680851E-2"/>
    <x v="23"/>
    <n v="1.0067832916815422"/>
    <n v="1.0374873353596759"/>
    <x v="0"/>
    <n v="9870"/>
    <n v="1"/>
    <n v="1.0638297872340425E-2"/>
    <x v="65"/>
    <n v="1.0067832916815422"/>
    <n v="1.0374873353596759"/>
    <x v="0"/>
  </r>
  <r>
    <s v="train"/>
    <n v="174"/>
    <n v="13053"/>
    <n v="11401"/>
    <n v="11781.75"/>
    <n v="0"/>
    <n v="25"/>
    <x v="141"/>
    <x v="0"/>
    <n v="0.16025641025641027"/>
    <x v="278"/>
    <x v="513"/>
    <x v="499"/>
    <n v="11781.75"/>
    <n v="5"/>
    <n v="3.2051282051282048E-2"/>
    <x v="110"/>
    <n v="1.0333961933163758"/>
    <n v="0.90260859572512064"/>
    <x v="0"/>
    <n v="11781.75"/>
    <n v="0"/>
    <n v="5"/>
    <n v="3.2051282051282048E-2"/>
    <x v="123"/>
    <n v="1.0333961933163758"/>
    <n v="0.90260859572512064"/>
    <x v="0"/>
    <n v="11781.75"/>
    <n v="6"/>
    <n v="3.8461538461538464E-2"/>
    <x v="113"/>
    <n v="1.0333961933163758"/>
    <n v="1.1078999299764467"/>
    <x v="0"/>
    <n v="11781.75"/>
    <n v="6"/>
    <n v="3.8461538461538464E-2"/>
    <x v="111"/>
    <n v="1.0333961933163758"/>
    <n v="1.1078999299764467"/>
    <n v="1"/>
    <n v="11781.75"/>
    <n v="2"/>
    <n v="1.282051282051282E-2"/>
    <x v="93"/>
    <n v="1.0333961933163758"/>
    <n v="1.1078999299764467"/>
    <x v="0"/>
    <n v="11781.75"/>
    <n v="0"/>
    <n v="0"/>
    <x v="0"/>
    <n v="1.0333961933163758"/>
    <n v="1.1078999299764467"/>
    <x v="0"/>
  </r>
  <r>
    <s v="train"/>
    <n v="102"/>
    <n v="4870"/>
    <n v="4795"/>
    <n v="4812.33"/>
    <n v="0"/>
    <n v="4"/>
    <x v="81"/>
    <x v="21"/>
    <n v="0.12903225806451613"/>
    <x v="279"/>
    <x v="514"/>
    <x v="500"/>
    <n v="4812.33"/>
    <n v="1"/>
    <n v="3.2258064516129031E-2"/>
    <x v="111"/>
    <n v="1.0036141814389989"/>
    <n v="0.98815811088295691"/>
    <x v="0"/>
    <n v="4812.33"/>
    <n v="0"/>
    <n v="1"/>
    <n v="3.2258064516129031E-2"/>
    <x v="124"/>
    <n v="1.0036141814389989"/>
    <n v="0.98815811088295691"/>
    <x v="0"/>
    <n v="4812.33"/>
    <n v="1"/>
    <n v="3.2258064516129031E-2"/>
    <x v="138"/>
    <n v="1.0036141814389989"/>
    <n v="1.011983799947219"/>
    <x v="0"/>
    <n v="4812.33"/>
    <n v="1"/>
    <n v="3.2258064516129031E-2"/>
    <x v="133"/>
    <n v="1.0036141814389989"/>
    <n v="1.011983799947219"/>
    <n v="1"/>
    <n v="4812.33"/>
    <n v="2"/>
    <n v="6.4516129032258063E-2"/>
    <x v="111"/>
    <n v="1.0036141814389989"/>
    <n v="1.011983799947219"/>
    <x v="0"/>
    <n v="4812.33"/>
    <n v="0"/>
    <n v="0"/>
    <x v="0"/>
    <n v="1.0036141814389989"/>
    <n v="1.011983799947219"/>
    <x v="0"/>
  </r>
  <r>
    <s v="test"/>
    <n v="541"/>
    <n v="9104"/>
    <n v="8521.5"/>
    <n v="8837.17"/>
    <n v="0"/>
    <n v="11"/>
    <x v="5"/>
    <x v="6"/>
    <n v="0.17741935483870969"/>
    <x v="280"/>
    <x v="515"/>
    <x v="501"/>
    <n v="8837.17"/>
    <n v="2"/>
    <n v="3.2258064516129031E-2"/>
    <x v="111"/>
    <n v="1.0370439476617968"/>
    <n v="0.97069090509666078"/>
    <x v="0"/>
    <n v="8837.17"/>
    <n v="0"/>
    <n v="2"/>
    <n v="3.2258064516129031E-2"/>
    <x v="124"/>
    <n v="1.0370439476617968"/>
    <n v="0.97069090509666078"/>
    <x v="0"/>
    <n v="8837.17"/>
    <n v="2"/>
    <n v="3.2258064516129031E-2"/>
    <x v="138"/>
    <n v="1.0370439476617968"/>
    <n v="1.0301940553367197"/>
    <x v="0"/>
    <n v="8837.17"/>
    <n v="2"/>
    <n v="3.2258064516129031E-2"/>
    <x v="133"/>
    <n v="1.0370439476617968"/>
    <n v="1.0301940553367197"/>
    <n v="1"/>
    <n v="8837.17"/>
    <n v="6"/>
    <n v="9.6774193548387094E-2"/>
    <x v="112"/>
    <n v="1.0370439476617968"/>
    <n v="1.0301940553367197"/>
    <x v="0"/>
    <n v="8837.17"/>
    <n v="2"/>
    <n v="3.2258064516129031E-2"/>
    <x v="1"/>
    <n v="1.0370439476617968"/>
    <n v="1.0301940553367197"/>
    <x v="0"/>
  </r>
  <r>
    <s v="train"/>
    <n v="253"/>
    <n v="16485"/>
    <n v="15846.5"/>
    <n v="16372.5"/>
    <n v="0"/>
    <n v="7"/>
    <x v="145"/>
    <x v="14"/>
    <n v="5.6910569105691054E-2"/>
    <x v="281"/>
    <x v="516"/>
    <x v="502"/>
    <n v="16372.5"/>
    <n v="4"/>
    <n v="3.2520325203252036E-2"/>
    <x v="112"/>
    <n v="1.0331934496576531"/>
    <n v="0.99317561419472244"/>
    <x v="0"/>
    <n v="16372.5"/>
    <n v="0"/>
    <n v="4"/>
    <n v="3.2520325203252036E-2"/>
    <x v="125"/>
    <n v="1.0331934496576531"/>
    <n v="0.99317561419472244"/>
    <x v="0"/>
    <n v="16372.5"/>
    <n v="4"/>
    <n v="3.2520325203252036E-2"/>
    <x v="139"/>
    <n v="1.0331934496576531"/>
    <n v="1.0068712780577187"/>
    <x v="0"/>
    <n v="16372.5"/>
    <n v="4"/>
    <n v="3.2520325203252036E-2"/>
    <x v="134"/>
    <n v="1.0331934496576531"/>
    <n v="1.0068712780577187"/>
    <n v="1"/>
    <n v="16372.5"/>
    <n v="2"/>
    <n v="1.6260162601626018E-2"/>
    <x v="113"/>
    <n v="1.0331934496576531"/>
    <n v="1.0068712780577187"/>
    <x v="0"/>
    <n v="16372.5"/>
    <n v="1"/>
    <n v="8.130081300813009E-3"/>
    <x v="103"/>
    <n v="1.0331934496576531"/>
    <n v="1.0068712780577187"/>
    <x v="0"/>
  </r>
  <r>
    <s v="train"/>
    <n v="967"/>
    <n v="14842"/>
    <n v="14391.5"/>
    <n v="14652"/>
    <n v="0"/>
    <n v="9"/>
    <x v="145"/>
    <x v="13"/>
    <n v="7.3170731707317069E-2"/>
    <x v="282"/>
    <x v="517"/>
    <x v="503"/>
    <n v="14652"/>
    <n v="4"/>
    <n v="3.2520325203252036E-2"/>
    <x v="112"/>
    <n v="1.0181009623736232"/>
    <n v="0.98719849076943811"/>
    <x v="0"/>
    <n v="14652"/>
    <n v="0"/>
    <n v="4"/>
    <n v="3.2520325203252036E-2"/>
    <x v="125"/>
    <n v="1.0181009623736232"/>
    <n v="0.98719849076943811"/>
    <x v="0"/>
    <n v="14652"/>
    <n v="4"/>
    <n v="3.2520325203252036E-2"/>
    <x v="139"/>
    <n v="1.0181009623736232"/>
    <n v="1.0129675129675129"/>
    <x v="0"/>
    <n v="14652"/>
    <n v="4"/>
    <n v="3.2520325203252036E-2"/>
    <x v="134"/>
    <n v="1.0181009623736232"/>
    <n v="1.0129675129675129"/>
    <n v="1"/>
    <n v="14652"/>
    <n v="2"/>
    <n v="1.6260162601626018E-2"/>
    <x v="113"/>
    <n v="1.0181009623736232"/>
    <n v="1.0129675129675129"/>
    <x v="0"/>
    <n v="14652"/>
    <n v="1"/>
    <n v="8.130081300813009E-3"/>
    <x v="103"/>
    <n v="1.0181009623736232"/>
    <n v="1.0129675129675129"/>
    <x v="0"/>
  </r>
  <r>
    <s v="train"/>
    <n v="408"/>
    <n v="14087"/>
    <n v="14074"/>
    <n v="14074"/>
    <n v="0"/>
    <n v="0"/>
    <x v="44"/>
    <x v="4"/>
    <n v="0"/>
    <x v="0"/>
    <x v="0"/>
    <x v="504"/>
    <n v="14082.5"/>
    <n v="2"/>
    <n v="3.2786885245901641E-2"/>
    <x v="113"/>
    <n v="1.000603950547108"/>
    <n v="0.99968055654149213"/>
    <x v="7"/>
    <n v="14082.5"/>
    <n v="0"/>
    <n v="2"/>
    <n v="3.2786885245901641E-2"/>
    <x v="126"/>
    <n v="1.000603950547108"/>
    <n v="0.99968055654149213"/>
    <x v="9"/>
    <n v="14081.5"/>
    <n v="5"/>
    <n v="8.1967213114754092E-2"/>
    <x v="140"/>
    <n v="1.0005328975415659"/>
    <n v="1.0003905833895537"/>
    <x v="9"/>
    <n v="14081.5"/>
    <n v="6"/>
    <n v="9.8360655737704916E-2"/>
    <x v="135"/>
    <n v="1.0005328975415659"/>
    <n v="1.0003905833895537"/>
    <n v="1.0005328975415659"/>
    <n v="14083"/>
    <n v="6"/>
    <n v="9.8360655737704916E-2"/>
    <x v="114"/>
    <n v="1.0006394770498792"/>
    <n v="1.0002840303912519"/>
    <x v="7"/>
    <n v="14074"/>
    <n v="0"/>
    <n v="0"/>
    <x v="0"/>
    <n v="1"/>
    <n v="1.0009236890720477"/>
    <x v="0"/>
  </r>
  <r>
    <s v="train"/>
    <n v="498"/>
    <n v="8380"/>
    <n v="8021"/>
    <n v="8021"/>
    <n v="0"/>
    <n v="0"/>
    <x v="44"/>
    <x v="6"/>
    <n v="0"/>
    <x v="0"/>
    <x v="0"/>
    <x v="505"/>
    <n v="8083"/>
    <n v="2"/>
    <n v="3.2786885245901641E-2"/>
    <x v="113"/>
    <n v="1.0077297095125297"/>
    <n v="0.96455847255369931"/>
    <x v="8"/>
    <n v="8029"/>
    <n v="0"/>
    <n v="4"/>
    <n v="6.5573770491803282E-2"/>
    <x v="127"/>
    <n v="1.0009973818725844"/>
    <n v="0.95811455847255367"/>
    <x v="10"/>
    <n v="8083"/>
    <n v="3"/>
    <n v="4.9180327868852458E-2"/>
    <x v="141"/>
    <n v="1.0077297095125297"/>
    <n v="1.0367437832487938"/>
    <x v="10"/>
    <n v="8083"/>
    <n v="3"/>
    <n v="4.9180327868852458E-2"/>
    <x v="136"/>
    <n v="1.0077297095125297"/>
    <n v="1.0367437832487938"/>
    <n v="1.0077297095125297"/>
    <n v="8031.83"/>
    <n v="4"/>
    <n v="6.5573770491803282E-2"/>
    <x v="115"/>
    <n v="1.0013502057100112"/>
    <n v="1.0433487760572622"/>
    <x v="8"/>
    <n v="8021"/>
    <n v="0"/>
    <n v="0"/>
    <x v="0"/>
    <n v="1"/>
    <n v="1.0447575115322278"/>
    <x v="0"/>
  </r>
  <r>
    <s v="train"/>
    <n v="364"/>
    <n v="7997"/>
    <n v="7157.5"/>
    <n v="7354.5"/>
    <n v="0"/>
    <n v="9"/>
    <x v="121"/>
    <x v="3"/>
    <n v="0.1"/>
    <x v="45"/>
    <x v="518"/>
    <x v="506"/>
    <n v="7354.5"/>
    <n v="3"/>
    <n v="3.3333333333333333E-2"/>
    <x v="114"/>
    <n v="1.027523576667831"/>
    <n v="0.91965737151431792"/>
    <x v="0"/>
    <n v="7354.5"/>
    <n v="0"/>
    <n v="3"/>
    <n v="3.3333333333333333E-2"/>
    <x v="105"/>
    <n v="1.027523576667831"/>
    <n v="0.91965737151431792"/>
    <x v="0"/>
    <n v="7354.5"/>
    <n v="3"/>
    <n v="3.3333333333333333E-2"/>
    <x v="82"/>
    <n v="1.027523576667831"/>
    <n v="1.0873614793663744"/>
    <x v="0"/>
    <n v="7354.5"/>
    <n v="3"/>
    <n v="3.3333333333333333E-2"/>
    <x v="82"/>
    <n v="1.027523576667831"/>
    <n v="1.0873614793663744"/>
    <n v="1"/>
    <n v="7354.5"/>
    <n v="2"/>
    <n v="2.2222222222222223E-2"/>
    <x v="26"/>
    <n v="1.027523576667831"/>
    <n v="1.0873614793663744"/>
    <x v="0"/>
    <n v="7354.5"/>
    <n v="1"/>
    <n v="1.1111111111111112E-2"/>
    <x v="67"/>
    <n v="1.027523576667831"/>
    <n v="1.0873614793663744"/>
    <x v="0"/>
  </r>
  <r>
    <s v="test"/>
    <n v="682"/>
    <n v="7991"/>
    <n v="7928"/>
    <n v="7991"/>
    <n v="1"/>
    <n v="3"/>
    <x v="29"/>
    <x v="17"/>
    <n v="0.1"/>
    <x v="45"/>
    <x v="519"/>
    <x v="0"/>
    <n v="7991"/>
    <n v="1"/>
    <n v="3.3333333333333333E-2"/>
    <x v="114"/>
    <n v="1.0079465186680121"/>
    <n v="1"/>
    <x v="0"/>
    <n v="7991"/>
    <n v="0"/>
    <n v="1"/>
    <n v="3.3333333333333333E-2"/>
    <x v="105"/>
    <n v="1.0079465186680121"/>
    <n v="1"/>
    <x v="0"/>
    <n v="7991"/>
    <n v="1"/>
    <n v="3.3333333333333333E-2"/>
    <x v="82"/>
    <n v="1.0079465186680121"/>
    <n v="1"/>
    <x v="0"/>
    <n v="7991"/>
    <n v="1"/>
    <n v="3.3333333333333333E-2"/>
    <x v="82"/>
    <n v="1.0079465186680121"/>
    <n v="1"/>
    <n v="1"/>
    <n v="7991"/>
    <n v="2"/>
    <n v="6.6666666666666666E-2"/>
    <x v="116"/>
    <n v="1.0079465186680121"/>
    <n v="1"/>
    <x v="0"/>
    <n v="7991"/>
    <n v="0"/>
    <n v="0"/>
    <x v="0"/>
    <n v="1.0079465186680121"/>
    <n v="1"/>
    <x v="0"/>
  </r>
  <r>
    <s v="train"/>
    <n v="105"/>
    <n v="4715"/>
    <n v="4454.5"/>
    <n v="4648"/>
    <n v="0"/>
    <n v="4"/>
    <x v="29"/>
    <x v="21"/>
    <n v="0.13333333333333333"/>
    <x v="64"/>
    <x v="520"/>
    <x v="507"/>
    <n v="4648"/>
    <n v="1"/>
    <n v="3.3333333333333333E-2"/>
    <x v="114"/>
    <n v="1.0434392187675385"/>
    <n v="0.98579003181336167"/>
    <x v="0"/>
    <n v="4648"/>
    <n v="0"/>
    <n v="1"/>
    <n v="3.3333333333333333E-2"/>
    <x v="105"/>
    <n v="1.0434392187675385"/>
    <n v="0.98579003181336167"/>
    <x v="0"/>
    <n v="4648"/>
    <n v="1"/>
    <n v="3.3333333333333333E-2"/>
    <x v="82"/>
    <n v="1.0434392187675385"/>
    <n v="1.0144148020654045"/>
    <x v="0"/>
    <n v="4648"/>
    <n v="1"/>
    <n v="3.3333333333333333E-2"/>
    <x v="82"/>
    <n v="1.0434392187675385"/>
    <n v="1.0144148020654045"/>
    <n v="1"/>
    <n v="4648"/>
    <n v="2"/>
    <n v="6.6666666666666666E-2"/>
    <x v="116"/>
    <n v="1.0434392187675385"/>
    <n v="1.0144148020654045"/>
    <x v="0"/>
    <n v="4648"/>
    <n v="0"/>
    <n v="0"/>
    <x v="0"/>
    <n v="1.0434392187675385"/>
    <n v="1.0144148020654045"/>
    <x v="0"/>
  </r>
  <r>
    <s v="train"/>
    <n v="467"/>
    <n v="8802"/>
    <n v="8370"/>
    <n v="8729"/>
    <n v="0"/>
    <n v="8"/>
    <x v="35"/>
    <x v="5"/>
    <n v="0.13333333333333333"/>
    <x v="64"/>
    <x v="521"/>
    <x v="508"/>
    <n v="8729"/>
    <n v="2"/>
    <n v="3.3333333333333333E-2"/>
    <x v="114"/>
    <n v="1.0428912783751494"/>
    <n v="0.99170643035673711"/>
    <x v="0"/>
    <n v="8729"/>
    <n v="0"/>
    <n v="2"/>
    <n v="3.3333333333333333E-2"/>
    <x v="105"/>
    <n v="1.0428912783751494"/>
    <n v="0.99170643035673711"/>
    <x v="0"/>
    <n v="8729"/>
    <n v="2"/>
    <n v="3.3333333333333333E-2"/>
    <x v="82"/>
    <n v="1.0428912783751494"/>
    <n v="1.0083629281704662"/>
    <x v="0"/>
    <n v="8729"/>
    <n v="2"/>
    <n v="3.3333333333333333E-2"/>
    <x v="82"/>
    <n v="1.0428912783751494"/>
    <n v="1.0083629281704662"/>
    <n v="1"/>
    <n v="8729"/>
    <n v="2"/>
    <n v="3.3333333333333333E-2"/>
    <x v="58"/>
    <n v="1.0428912783751494"/>
    <n v="1.0083629281704662"/>
    <x v="0"/>
    <n v="8729"/>
    <n v="1"/>
    <n v="1.6666666666666666E-2"/>
    <x v="29"/>
    <n v="1.0428912783751494"/>
    <n v="1.0083629281704662"/>
    <x v="0"/>
  </r>
  <r>
    <s v="train"/>
    <n v="804"/>
    <n v="7161"/>
    <n v="5791.5"/>
    <n v="7098"/>
    <n v="0"/>
    <n v="10"/>
    <x v="35"/>
    <x v="19"/>
    <n v="0.16666666666666666"/>
    <x v="85"/>
    <x v="522"/>
    <x v="509"/>
    <n v="7098"/>
    <n v="2"/>
    <n v="3.3333333333333333E-2"/>
    <x v="114"/>
    <n v="1.2255892255892256"/>
    <n v="0.99120234604105573"/>
    <x v="0"/>
    <n v="7098"/>
    <n v="0"/>
    <n v="2"/>
    <n v="3.3333333333333333E-2"/>
    <x v="105"/>
    <n v="1.2255892255892256"/>
    <n v="0.99120234604105573"/>
    <x v="0"/>
    <n v="7098"/>
    <n v="2"/>
    <n v="3.3333333333333333E-2"/>
    <x v="82"/>
    <n v="1.2255892255892256"/>
    <n v="1.0088757396449703"/>
    <x v="0"/>
    <n v="7098"/>
    <n v="3"/>
    <n v="0.05"/>
    <x v="137"/>
    <n v="1.2255892255892256"/>
    <n v="1.0088757396449703"/>
    <n v="1"/>
    <n v="7098"/>
    <n v="2"/>
    <n v="3.3333333333333333E-2"/>
    <x v="58"/>
    <n v="1.2255892255892256"/>
    <n v="1.0088757396449703"/>
    <x v="0"/>
    <n v="7098"/>
    <n v="0"/>
    <n v="0"/>
    <x v="0"/>
    <n v="1.2255892255892256"/>
    <n v="1.0088757396449703"/>
    <x v="0"/>
  </r>
  <r>
    <s v="train"/>
    <n v="111"/>
    <n v="4883"/>
    <n v="4269"/>
    <n v="4640"/>
    <n v="0"/>
    <n v="21"/>
    <x v="139"/>
    <x v="21"/>
    <n v="0.23595505617977527"/>
    <x v="283"/>
    <x v="523"/>
    <x v="510"/>
    <n v="4640"/>
    <n v="3"/>
    <n v="3.3707865168539325E-2"/>
    <x v="115"/>
    <n v="1.0869055985008198"/>
    <n v="0.95023551095637926"/>
    <x v="0"/>
    <n v="4640"/>
    <n v="0"/>
    <n v="3"/>
    <n v="3.3707865168539325E-2"/>
    <x v="128"/>
    <n v="1.0869055985008198"/>
    <n v="0.95023551095637926"/>
    <x v="0"/>
    <n v="4640"/>
    <n v="3"/>
    <n v="3.3707865168539325E-2"/>
    <x v="91"/>
    <n v="1.0869055985008198"/>
    <n v="1.0523706896551723"/>
    <x v="0"/>
    <n v="4640"/>
    <n v="3"/>
    <n v="3.3707865168539325E-2"/>
    <x v="90"/>
    <n v="1.0869055985008198"/>
    <n v="1.0523706896551723"/>
    <n v="1"/>
    <n v="4640"/>
    <n v="4"/>
    <n v="4.49438202247191E-2"/>
    <x v="117"/>
    <n v="1.0869055985008198"/>
    <n v="1.0523706896551723"/>
    <x v="0"/>
    <n v="4640"/>
    <n v="3"/>
    <n v="3.3707865168539325E-2"/>
    <x v="104"/>
    <n v="1.0869055985008198"/>
    <n v="1.0523706896551723"/>
    <x v="0"/>
  </r>
  <r>
    <s v="train"/>
    <n v="417"/>
    <n v="13960"/>
    <n v="13924"/>
    <n v="13924"/>
    <n v="0"/>
    <n v="0"/>
    <x v="130"/>
    <x v="4"/>
    <n v="0"/>
    <x v="0"/>
    <x v="0"/>
    <x v="511"/>
    <n v="13936.5"/>
    <n v="2"/>
    <n v="3.3898305084745763E-2"/>
    <x v="116"/>
    <n v="1.000897730537202"/>
    <n v="0.99831661891117474"/>
    <x v="9"/>
    <n v="13936.5"/>
    <n v="0"/>
    <n v="2"/>
    <n v="3.3898305084745763E-2"/>
    <x v="129"/>
    <n v="1.000897730537202"/>
    <n v="0.99831661891117474"/>
    <x v="11"/>
    <n v="13959.67"/>
    <n v="48"/>
    <n v="0.81355932203389836"/>
    <x v="142"/>
    <n v="1.0025617638609594"/>
    <n v="1.0000236395272954"/>
    <x v="11"/>
    <n v="13945.83"/>
    <n v="28"/>
    <n v="0.47457627118644069"/>
    <x v="138"/>
    <n v="1.0015677966101695"/>
    <n v="1.0010160743390677"/>
    <n v="1.0015677966101695"/>
    <n v="13943"/>
    <n v="7"/>
    <n v="0.11864406779661017"/>
    <x v="118"/>
    <n v="1.0013645504165469"/>
    <n v="1.0012192498027683"/>
    <x v="9"/>
    <n v="13924"/>
    <n v="0"/>
    <n v="0"/>
    <x v="0"/>
    <n v="1"/>
    <n v="1.0025854639471417"/>
    <x v="0"/>
  </r>
  <r>
    <s v="train"/>
    <n v="266"/>
    <n v="17133"/>
    <n v="16206"/>
    <n v="16427.5"/>
    <n v="0"/>
    <n v="17"/>
    <x v="127"/>
    <x v="14"/>
    <n v="0.11564625850340136"/>
    <x v="284"/>
    <x v="524"/>
    <x v="512"/>
    <n v="16427.5"/>
    <n v="5"/>
    <n v="3.4013605442176874E-2"/>
    <x v="117"/>
    <n v="1.0136677773664076"/>
    <n v="0.9588221560730753"/>
    <x v="0"/>
    <n v="16427.5"/>
    <n v="0"/>
    <n v="5"/>
    <n v="3.4013605442176874E-2"/>
    <x v="130"/>
    <n v="1.0136677773664076"/>
    <n v="0.9588221560730753"/>
    <x v="0"/>
    <n v="16427.5"/>
    <n v="5"/>
    <n v="3.4013605442176874E-2"/>
    <x v="143"/>
    <n v="1.0136677773664076"/>
    <n v="1.0429462791051591"/>
    <x v="0"/>
    <n v="16427.5"/>
    <n v="6"/>
    <n v="4.0816326530612242E-2"/>
    <x v="84"/>
    <n v="1.0136677773664076"/>
    <n v="1.0429462791051591"/>
    <n v="1"/>
    <n v="16427.5"/>
    <n v="2"/>
    <n v="1.3605442176870748E-2"/>
    <x v="43"/>
    <n v="1.0136677773664076"/>
    <n v="1.0429462791051591"/>
    <x v="0"/>
    <n v="16427.5"/>
    <n v="0"/>
    <n v="0"/>
    <x v="0"/>
    <n v="1.0136677773664076"/>
    <n v="1.0429462791051591"/>
    <x v="0"/>
  </r>
  <r>
    <s v="train"/>
    <n v="666"/>
    <n v="10820"/>
    <n v="10612.5"/>
    <n v="10683.5"/>
    <n v="0"/>
    <n v="8"/>
    <x v="68"/>
    <x v="17"/>
    <n v="9.0909090909090912E-2"/>
    <x v="41"/>
    <x v="525"/>
    <x v="513"/>
    <n v="10683.5"/>
    <n v="3"/>
    <n v="3.4090909090909088E-2"/>
    <x v="118"/>
    <n v="1.0066902237926973"/>
    <n v="0.98738447319778189"/>
    <x v="0"/>
    <n v="10683.5"/>
    <n v="0"/>
    <n v="3"/>
    <n v="3.4090909090909088E-2"/>
    <x v="91"/>
    <n v="1.0066902237926973"/>
    <n v="0.98738447319778189"/>
    <x v="0"/>
    <n v="10683.5"/>
    <n v="4"/>
    <n v="4.5454545454545456E-2"/>
    <x v="95"/>
    <n v="1.0066902237926973"/>
    <n v="1.0127767117517668"/>
    <x v="0"/>
    <n v="10683.5"/>
    <n v="4"/>
    <n v="4.5454545454545456E-2"/>
    <x v="94"/>
    <n v="1.0066902237926973"/>
    <n v="1.0127767117517668"/>
    <n v="1"/>
    <n v="10683.5"/>
    <n v="2"/>
    <n v="2.2727272727272728E-2"/>
    <x v="28"/>
    <n v="1.0066902237926973"/>
    <n v="1.0127767117517668"/>
    <x v="0"/>
    <n v="10683.5"/>
    <n v="1"/>
    <n v="1.1363636363636364E-2"/>
    <x v="27"/>
    <n v="1.0066902237926973"/>
    <n v="1.0127767117517668"/>
    <x v="0"/>
  </r>
  <r>
    <s v="train"/>
    <n v="77"/>
    <n v="613"/>
    <n v="600.5"/>
    <n v="609.5"/>
    <n v="0"/>
    <n v="12"/>
    <x v="105"/>
    <x v="18"/>
    <n v="0.13793103448275862"/>
    <x v="202"/>
    <x v="526"/>
    <x v="514"/>
    <n v="609.5"/>
    <n v="3"/>
    <n v="3.4482758620689655E-2"/>
    <x v="119"/>
    <n v="1.0149875104079933"/>
    <n v="0.99429037520391517"/>
    <x v="0"/>
    <n v="609.5"/>
    <n v="0"/>
    <n v="3"/>
    <n v="3.4482758620689655E-2"/>
    <x v="131"/>
    <n v="1.0149875104079933"/>
    <n v="0.99429037520391517"/>
    <x v="0"/>
    <n v="609.5"/>
    <n v="4"/>
    <n v="4.5977011494252873E-2"/>
    <x v="144"/>
    <n v="1.0149875104079933"/>
    <n v="1.0057424118129614"/>
    <x v="0"/>
    <n v="609.5"/>
    <n v="5"/>
    <n v="5.7471264367816091E-2"/>
    <x v="139"/>
    <n v="1.0149875104079933"/>
    <n v="1.0057424118129614"/>
    <n v="1"/>
    <n v="609.5"/>
    <n v="2"/>
    <n v="2.2988505747126436E-2"/>
    <x v="29"/>
    <n v="1.0149875104079933"/>
    <n v="1.0057424118129614"/>
    <x v="0"/>
    <n v="609.5"/>
    <n v="0"/>
    <n v="0"/>
    <x v="0"/>
    <n v="1.0149875104079933"/>
    <n v="1.0057424118129614"/>
    <x v="0"/>
  </r>
  <r>
    <s v="train"/>
    <n v="501"/>
    <n v="6687"/>
    <n v="5510.5"/>
    <n v="5755.5"/>
    <n v="0"/>
    <n v="6"/>
    <x v="28"/>
    <x v="6"/>
    <n v="0.20689655172413793"/>
    <x v="285"/>
    <x v="527"/>
    <x v="515"/>
    <n v="5755.5"/>
    <n v="1"/>
    <n v="3.4482758620689655E-2"/>
    <x v="119"/>
    <n v="1.0444605752654024"/>
    <n v="0.86069986541049803"/>
    <x v="0"/>
    <n v="5755.5"/>
    <n v="0"/>
    <n v="1"/>
    <n v="3.4482758620689655E-2"/>
    <x v="131"/>
    <n v="1.0444605752654024"/>
    <n v="0.86069986541049803"/>
    <x v="0"/>
    <n v="5755.5"/>
    <n v="1"/>
    <n v="3.4482758620689655E-2"/>
    <x v="145"/>
    <n v="1.0444605752654024"/>
    <n v="1.1618451915559032"/>
    <x v="0"/>
    <n v="5755.5"/>
    <n v="1"/>
    <n v="3.4482758620689655E-2"/>
    <x v="96"/>
    <n v="1.0444605752654024"/>
    <n v="1.1618451915559032"/>
    <n v="1"/>
    <n v="5755.5"/>
    <n v="2"/>
    <n v="6.8965517241379309E-2"/>
    <x v="119"/>
    <n v="1.0444605752654024"/>
    <n v="1.1618451915559032"/>
    <x v="0"/>
    <n v="5755.5"/>
    <n v="1"/>
    <n v="3.4482758620689655E-2"/>
    <x v="77"/>
    <n v="1.0444605752654024"/>
    <n v="1.1618451915559032"/>
    <x v="0"/>
  </r>
  <r>
    <s v="train"/>
    <n v="280"/>
    <n v="11381"/>
    <n v="10741.5"/>
    <n v="11344.5"/>
    <n v="0"/>
    <n v="3"/>
    <x v="74"/>
    <x v="14"/>
    <n v="5.2631578947368418E-2"/>
    <x v="286"/>
    <x v="528"/>
    <x v="516"/>
    <n v="11344.5"/>
    <n v="2"/>
    <n v="3.5087719298245612E-2"/>
    <x v="120"/>
    <n v="1.0561374109761206"/>
    <n v="0.9967929004481153"/>
    <x v="0"/>
    <n v="11344.5"/>
    <n v="0"/>
    <n v="2"/>
    <n v="3.5087719298245612E-2"/>
    <x v="132"/>
    <n v="1.0561374109761206"/>
    <n v="0.9967929004481153"/>
    <x v="0"/>
    <n v="11344.5"/>
    <n v="3"/>
    <n v="5.2631578947368418E-2"/>
    <x v="117"/>
    <n v="1.0561374109761206"/>
    <n v="1.0032174181321345"/>
    <x v="0"/>
    <n v="11344.5"/>
    <n v="3"/>
    <n v="5.2631578947368418E-2"/>
    <x v="115"/>
    <n v="1.0561374109761206"/>
    <n v="1.0032174181321345"/>
    <n v="1"/>
    <n v="11344.5"/>
    <n v="2"/>
    <n v="3.5087719298245612E-2"/>
    <x v="120"/>
    <n v="1.0561374109761206"/>
    <n v="1.0032174181321345"/>
    <x v="0"/>
    <n v="11344.5"/>
    <n v="0"/>
    <n v="0"/>
    <x v="0"/>
    <n v="1.0561374109761206"/>
    <n v="1.0032174181321345"/>
    <x v="0"/>
  </r>
  <r>
    <s v="train"/>
    <n v="278"/>
    <n v="17084"/>
    <n v="16464"/>
    <n v="16526"/>
    <n v="0"/>
    <n v="13"/>
    <x v="146"/>
    <x v="14"/>
    <n v="9.2198581560283682E-2"/>
    <x v="287"/>
    <x v="529"/>
    <x v="517"/>
    <n v="16526"/>
    <n v="5"/>
    <n v="3.5460992907801421E-2"/>
    <x v="121"/>
    <n v="1.0037657920310981"/>
    <n v="0.96733785998595179"/>
    <x v="0"/>
    <n v="16526"/>
    <n v="0"/>
    <n v="6"/>
    <n v="4.2553191489361701E-2"/>
    <x v="133"/>
    <n v="1.0037657920310981"/>
    <n v="0.96733785998595179"/>
    <x v="0"/>
    <n v="16526"/>
    <n v="7"/>
    <n v="4.9645390070921988E-2"/>
    <x v="146"/>
    <n v="1.0037657920310981"/>
    <n v="1.033764976400823"/>
    <x v="0"/>
    <n v="16526"/>
    <n v="7"/>
    <n v="4.9645390070921988E-2"/>
    <x v="140"/>
    <n v="1.0037657920310981"/>
    <n v="1.033764976400823"/>
    <n v="1"/>
    <n v="16526"/>
    <n v="2"/>
    <n v="1.4184397163120567E-2"/>
    <x v="121"/>
    <n v="1.0037657920310981"/>
    <n v="1.033764976400823"/>
    <x v="0"/>
    <n v="16526"/>
    <n v="1"/>
    <n v="7.0921985815602835E-3"/>
    <x v="105"/>
    <n v="1.0037657920310981"/>
    <n v="1.033764976400823"/>
    <x v="0"/>
  </r>
  <r>
    <s v="train"/>
    <n v="760"/>
    <n v="6893"/>
    <n v="6005.5"/>
    <n v="6630.5"/>
    <n v="0"/>
    <n v="5"/>
    <x v="37"/>
    <x v="9"/>
    <n v="8.9285714285714288E-2"/>
    <x v="288"/>
    <x v="530"/>
    <x v="518"/>
    <n v="6630.5"/>
    <n v="2"/>
    <n v="3.5714285714285712E-2"/>
    <x v="122"/>
    <n v="1.1040712680043294"/>
    <n v="0.96191788771217179"/>
    <x v="0"/>
    <n v="6630.5"/>
    <n v="0"/>
    <n v="2"/>
    <n v="3.5714285714285712E-2"/>
    <x v="66"/>
    <n v="1.1040712680043294"/>
    <n v="0.96191788771217179"/>
    <x v="0"/>
    <n v="6630.5"/>
    <n v="3"/>
    <n v="5.3571428571428568E-2"/>
    <x v="147"/>
    <n v="1.1040712680043294"/>
    <n v="1.0395897745268079"/>
    <x v="0"/>
    <n v="6630.5"/>
    <n v="3"/>
    <n v="5.3571428571428568E-2"/>
    <x v="141"/>
    <n v="1.1040712680043294"/>
    <n v="1.0395897745268079"/>
    <n v="1"/>
    <n v="6630.5"/>
    <n v="2"/>
    <n v="3.5714285714285712E-2"/>
    <x v="63"/>
    <n v="1.1040712680043294"/>
    <n v="1.0395897745268079"/>
    <x v="0"/>
    <n v="6630.5"/>
    <n v="1"/>
    <n v="1.7857142857142856E-2"/>
    <x v="24"/>
    <n v="1.1040712680043294"/>
    <n v="1.0395897745268079"/>
    <x v="0"/>
  </r>
  <r>
    <s v="test"/>
    <n v="635"/>
    <n v="13838"/>
    <n v="13298.5"/>
    <n v="13584.5"/>
    <n v="0"/>
    <n v="12"/>
    <x v="101"/>
    <x v="7"/>
    <n v="0.10714285714285714"/>
    <x v="49"/>
    <x v="531"/>
    <x v="519"/>
    <n v="13584.5"/>
    <n v="4"/>
    <n v="3.5714285714285712E-2"/>
    <x v="122"/>
    <n v="1.0215061849080724"/>
    <n v="0.98168087873970222"/>
    <x v="0"/>
    <n v="13584.5"/>
    <n v="0"/>
    <n v="4"/>
    <n v="3.5714285714285712E-2"/>
    <x v="66"/>
    <n v="1.0215061849080724"/>
    <n v="0.98168087873970222"/>
    <x v="0"/>
    <n v="13584.5"/>
    <n v="5"/>
    <n v="4.4642857142857144E-2"/>
    <x v="67"/>
    <n v="1.0215061849080724"/>
    <n v="1.0186609739040819"/>
    <x v="0"/>
    <n v="13584.5"/>
    <n v="5"/>
    <n v="4.4642857142857144E-2"/>
    <x v="67"/>
    <n v="1.0215061849080724"/>
    <n v="1.0186609739040819"/>
    <n v="1"/>
    <n v="13584.5"/>
    <n v="2"/>
    <n v="1.7857142857142856E-2"/>
    <x v="64"/>
    <n v="1.0215061849080724"/>
    <n v="1.0186609739040819"/>
    <x v="0"/>
    <n v="13584.5"/>
    <n v="0"/>
    <n v="0"/>
    <x v="0"/>
    <n v="1.0215061849080724"/>
    <n v="1.0186609739040819"/>
    <x v="0"/>
  </r>
  <r>
    <s v="train"/>
    <n v="803"/>
    <n v="7011"/>
    <n v="5232.5"/>
    <n v="6645.5"/>
    <n v="0"/>
    <n v="7"/>
    <x v="37"/>
    <x v="19"/>
    <n v="0.125"/>
    <x v="60"/>
    <x v="532"/>
    <x v="520"/>
    <n v="6645.5"/>
    <n v="2"/>
    <n v="3.5714285714285712E-2"/>
    <x v="122"/>
    <n v="1.2700430004777832"/>
    <n v="0.94786763657110251"/>
    <x v="0"/>
    <n v="6645.5"/>
    <n v="0"/>
    <n v="2"/>
    <n v="3.5714285714285712E-2"/>
    <x v="66"/>
    <n v="1.2700430004777832"/>
    <n v="0.94786763657110251"/>
    <x v="0"/>
    <n v="6645.5"/>
    <n v="3"/>
    <n v="5.3571428571428568E-2"/>
    <x v="147"/>
    <n v="1.2700430004777832"/>
    <n v="1.0549996238055828"/>
    <x v="0"/>
    <n v="6645.5"/>
    <n v="3"/>
    <n v="5.3571428571428568E-2"/>
    <x v="141"/>
    <n v="1.2700430004777832"/>
    <n v="1.0549996238055828"/>
    <n v="1"/>
    <n v="6645.5"/>
    <n v="2"/>
    <n v="3.5714285714285712E-2"/>
    <x v="63"/>
    <n v="1.2700430004777832"/>
    <n v="1.0549996238055828"/>
    <x v="0"/>
    <n v="6645.5"/>
    <n v="1"/>
    <n v="1.7857142857142856E-2"/>
    <x v="24"/>
    <n v="1.2700430004777832"/>
    <n v="1.0549996238055828"/>
    <x v="0"/>
  </r>
  <r>
    <s v="train"/>
    <n v="765"/>
    <n v="8302"/>
    <n v="7056.5"/>
    <n v="7830"/>
    <n v="0"/>
    <n v="10"/>
    <x v="37"/>
    <x v="9"/>
    <n v="0.17857142857142858"/>
    <x v="207"/>
    <x v="533"/>
    <x v="521"/>
    <n v="7830"/>
    <n v="2"/>
    <n v="3.5714285714285712E-2"/>
    <x v="122"/>
    <n v="1.1096152483525827"/>
    <n v="0.94314622982413876"/>
    <x v="0"/>
    <n v="7830"/>
    <n v="0"/>
    <n v="2"/>
    <n v="3.5714285714285712E-2"/>
    <x v="66"/>
    <n v="1.1096152483525827"/>
    <n v="0.94314622982413876"/>
    <x v="0"/>
    <n v="7830"/>
    <n v="3"/>
    <n v="5.3571428571428568E-2"/>
    <x v="147"/>
    <n v="1.1096152483525827"/>
    <n v="1.0602809706257983"/>
    <x v="0"/>
    <n v="7830"/>
    <n v="3"/>
    <n v="5.3571428571428568E-2"/>
    <x v="141"/>
    <n v="1.1096152483525827"/>
    <n v="1.0602809706257983"/>
    <n v="1"/>
    <n v="7830"/>
    <n v="2"/>
    <n v="3.5714285714285712E-2"/>
    <x v="63"/>
    <n v="1.1096152483525827"/>
    <n v="1.0602809706257983"/>
    <x v="0"/>
    <n v="7830"/>
    <n v="0"/>
    <n v="0"/>
    <x v="0"/>
    <n v="1.1096152483525827"/>
    <n v="1.0602809706257983"/>
    <x v="0"/>
  </r>
  <r>
    <s v="test"/>
    <n v="837"/>
    <n v="7798"/>
    <n v="6072.5"/>
    <n v="6927"/>
    <n v="0"/>
    <n v="16"/>
    <x v="36"/>
    <x v="19"/>
    <n v="0.19047619047619047"/>
    <x v="289"/>
    <x v="534"/>
    <x v="522"/>
    <n v="6927"/>
    <n v="3"/>
    <n v="3.5714285714285712E-2"/>
    <x v="122"/>
    <n v="1.1407163441745574"/>
    <n v="0.88830469351115671"/>
    <x v="0"/>
    <n v="6927"/>
    <n v="0"/>
    <n v="3"/>
    <n v="3.5714285714285712E-2"/>
    <x v="66"/>
    <n v="1.1407163441745574"/>
    <n v="0.88830469351115671"/>
    <x v="0"/>
    <n v="6927"/>
    <n v="4"/>
    <n v="4.7619047619047616E-2"/>
    <x v="104"/>
    <n v="1.1407163441745574"/>
    <n v="1.1257398585246139"/>
    <x v="0"/>
    <n v="6927"/>
    <n v="4"/>
    <n v="4.7619047619047616E-2"/>
    <x v="103"/>
    <n v="1.1407163441745574"/>
    <n v="1.1257398585246139"/>
    <n v="1"/>
    <n v="6927"/>
    <n v="2"/>
    <n v="2.3809523809523808E-2"/>
    <x v="32"/>
    <n v="1.1407163441745574"/>
    <n v="1.1257398585246139"/>
    <x v="0"/>
    <n v="6927"/>
    <n v="0"/>
    <n v="0"/>
    <x v="0"/>
    <n v="1.1407163441745574"/>
    <n v="1.1257398585246139"/>
    <x v="0"/>
  </r>
  <r>
    <s v="test"/>
    <n v="786"/>
    <n v="5867"/>
    <n v="4840"/>
    <n v="5766"/>
    <n v="0"/>
    <n v="7"/>
    <x v="15"/>
    <x v="9"/>
    <n v="0.25"/>
    <x v="130"/>
    <x v="535"/>
    <x v="523"/>
    <n v="5766"/>
    <n v="1"/>
    <n v="3.5714285714285712E-2"/>
    <x v="122"/>
    <n v="1.1913223140495868"/>
    <n v="0.98278506903016871"/>
    <x v="0"/>
    <n v="5766"/>
    <n v="0"/>
    <n v="1"/>
    <n v="3.5714285714285712E-2"/>
    <x v="66"/>
    <n v="1.1913223140495868"/>
    <n v="0.98278506903016871"/>
    <x v="0"/>
    <n v="5766"/>
    <n v="1"/>
    <n v="3.5714285714285712E-2"/>
    <x v="101"/>
    <n v="1.1913223140495868"/>
    <n v="1.0175164758931667"/>
    <x v="0"/>
    <n v="5766"/>
    <n v="1"/>
    <n v="3.5714285714285712E-2"/>
    <x v="100"/>
    <n v="1.1913223140495868"/>
    <n v="1.0175164758931667"/>
    <n v="1"/>
    <n v="5766"/>
    <n v="2"/>
    <n v="7.1428571428571425E-2"/>
    <x v="122"/>
    <n v="1.1913223140495868"/>
    <n v="1.0175164758931667"/>
    <x v="0"/>
    <n v="5766"/>
    <n v="2"/>
    <n v="7.1428571428571425E-2"/>
    <x v="106"/>
    <n v="1.1913223140495868"/>
    <n v="1.0175164758931667"/>
    <x v="0"/>
  </r>
  <r>
    <s v="test"/>
    <n v="286"/>
    <n v="11412"/>
    <n v="10670.5"/>
    <n v="11213"/>
    <n v="0"/>
    <n v="3"/>
    <x v="60"/>
    <x v="14"/>
    <n v="5.4545454545454543E-2"/>
    <x v="150"/>
    <x v="536"/>
    <x v="524"/>
    <n v="11213"/>
    <n v="2"/>
    <n v="3.6363636363636362E-2"/>
    <x v="123"/>
    <n v="1.0508411039782579"/>
    <n v="0.98256221521205744"/>
    <x v="0"/>
    <n v="11213"/>
    <n v="0"/>
    <n v="2"/>
    <n v="3.6363636363636362E-2"/>
    <x v="107"/>
    <n v="1.0508411039782579"/>
    <n v="0.98256221521205744"/>
    <x v="0"/>
    <n v="11213"/>
    <n v="3"/>
    <n v="5.4545454545454543E-2"/>
    <x v="148"/>
    <n v="1.0508411039782579"/>
    <n v="1.0177472576473736"/>
    <x v="0"/>
    <n v="11213"/>
    <n v="3"/>
    <n v="5.4545454545454543E-2"/>
    <x v="142"/>
    <n v="1.0508411039782579"/>
    <n v="1.0177472576473736"/>
    <n v="1"/>
    <n v="11213"/>
    <n v="2"/>
    <n v="3.6363636363636362E-2"/>
    <x v="66"/>
    <n v="1.0508411039782579"/>
    <n v="1.0177472576473736"/>
    <x v="0"/>
    <n v="11213"/>
    <n v="0"/>
    <n v="0"/>
    <x v="0"/>
    <n v="1.0508411039782579"/>
    <n v="1.0177472576473736"/>
    <x v="0"/>
  </r>
  <r>
    <s v="train"/>
    <n v="420"/>
    <n v="13795"/>
    <n v="13780.5"/>
    <n v="13783.5"/>
    <n v="0"/>
    <n v="3"/>
    <x v="60"/>
    <x v="4"/>
    <n v="5.4545454545454543E-2"/>
    <x v="150"/>
    <x v="537"/>
    <x v="525"/>
    <n v="13783.5"/>
    <n v="2"/>
    <n v="3.6363636363636362E-2"/>
    <x v="123"/>
    <n v="1.0002176989223903"/>
    <n v="0.99916636462486408"/>
    <x v="0"/>
    <n v="13783.5"/>
    <n v="0"/>
    <n v="2"/>
    <n v="3.6363636363636362E-2"/>
    <x v="107"/>
    <n v="1.0002176989223903"/>
    <n v="0.99916636462486408"/>
    <x v="0"/>
    <n v="13783.5"/>
    <n v="2"/>
    <n v="3.6363636363636362E-2"/>
    <x v="121"/>
    <n v="1.0002176989223903"/>
    <n v="1.0008343309028911"/>
    <x v="0"/>
    <n v="13783.5"/>
    <n v="3"/>
    <n v="5.4545454545454543E-2"/>
    <x v="142"/>
    <n v="1.0002176989223903"/>
    <n v="1.0008343309028911"/>
    <n v="1"/>
    <n v="13783.5"/>
    <n v="2"/>
    <n v="3.6363636363636362E-2"/>
    <x v="66"/>
    <n v="1.0002176989223903"/>
    <n v="1.0008343309028911"/>
    <x v="0"/>
    <n v="13783.5"/>
    <n v="0"/>
    <n v="0"/>
    <x v="0"/>
    <n v="1.0002176989223903"/>
    <n v="1.0008343309028911"/>
    <x v="0"/>
  </r>
  <r>
    <s v="train"/>
    <n v="676"/>
    <n v="13287"/>
    <n v="13121.5"/>
    <n v="13267.5"/>
    <n v="0"/>
    <n v="10"/>
    <x v="113"/>
    <x v="17"/>
    <n v="9.0909090909090912E-2"/>
    <x v="41"/>
    <x v="538"/>
    <x v="526"/>
    <n v="13267.5"/>
    <n v="4"/>
    <n v="3.6363636363636362E-2"/>
    <x v="123"/>
    <n v="1.0111267766642533"/>
    <n v="0.99853240009031385"/>
    <x v="0"/>
    <n v="13267.5"/>
    <n v="0"/>
    <n v="4"/>
    <n v="3.6363636363636362E-2"/>
    <x v="107"/>
    <n v="1.0111267766642533"/>
    <n v="0.99853240009031385"/>
    <x v="0"/>
    <n v="13267.5"/>
    <n v="5"/>
    <n v="4.5454545454545456E-2"/>
    <x v="95"/>
    <n v="1.0111267766642533"/>
    <n v="1.0014697569248163"/>
    <x v="0"/>
    <n v="13267.5"/>
    <n v="5"/>
    <n v="4.5454545454545456E-2"/>
    <x v="94"/>
    <n v="1.0111267766642533"/>
    <n v="1.0014697569248163"/>
    <n v="1"/>
    <n v="13267.5"/>
    <n v="2"/>
    <n v="1.8181818181818181E-2"/>
    <x v="12"/>
    <n v="1.0111267766642533"/>
    <n v="1.0014697569248163"/>
    <x v="0"/>
    <n v="13267.5"/>
    <n v="1"/>
    <n v="9.0909090909090905E-3"/>
    <x v="60"/>
    <n v="1.0111267766642533"/>
    <n v="1.0014697569248163"/>
    <x v="0"/>
  </r>
  <r>
    <s v="test"/>
    <n v="789"/>
    <n v="8966"/>
    <n v="8132.5"/>
    <n v="8334"/>
    <n v="0"/>
    <n v="8"/>
    <x v="60"/>
    <x v="9"/>
    <n v="0.14545454545454545"/>
    <x v="71"/>
    <x v="539"/>
    <x v="527"/>
    <n v="8334"/>
    <n v="2"/>
    <n v="3.6363636363636362E-2"/>
    <x v="123"/>
    <n v="1.0247771288041807"/>
    <n v="0.92951148784296234"/>
    <x v="0"/>
    <n v="8334"/>
    <n v="0"/>
    <n v="2"/>
    <n v="3.6363636363636362E-2"/>
    <x v="107"/>
    <n v="1.0247771288041807"/>
    <n v="0.92951148784296234"/>
    <x v="0"/>
    <n v="8334"/>
    <n v="2"/>
    <n v="3.6363636363636362E-2"/>
    <x v="121"/>
    <n v="1.0247771288041807"/>
    <n v="1.0758339332853373"/>
    <x v="0"/>
    <n v="8334"/>
    <n v="2"/>
    <n v="3.6363636363636362E-2"/>
    <x v="118"/>
    <n v="1.0247771288041807"/>
    <n v="1.0758339332853373"/>
    <n v="1"/>
    <n v="8334"/>
    <n v="2"/>
    <n v="3.6363636363636362E-2"/>
    <x v="66"/>
    <n v="1.0247771288041807"/>
    <n v="1.0758339332853373"/>
    <x v="0"/>
    <n v="8334"/>
    <n v="1"/>
    <n v="1.8181818181818181E-2"/>
    <x v="18"/>
    <n v="1.0247771288041807"/>
    <n v="1.0758339332853373"/>
    <x v="0"/>
  </r>
  <r>
    <s v="test"/>
    <n v="234"/>
    <n v="4394"/>
    <n v="3815.5"/>
    <n v="4167.5"/>
    <n v="0"/>
    <n v="5"/>
    <x v="58"/>
    <x v="1"/>
    <n v="6.097560975609756E-2"/>
    <x v="242"/>
    <x v="540"/>
    <x v="528"/>
    <n v="4167.5"/>
    <n v="3"/>
    <n v="3.6585365853658534E-2"/>
    <x v="124"/>
    <n v="1.0922552745380685"/>
    <n v="0.94845243513882571"/>
    <x v="0"/>
    <n v="4167.5"/>
    <n v="0"/>
    <n v="3"/>
    <n v="3.6585365853658534E-2"/>
    <x v="134"/>
    <n v="1.0922552745380685"/>
    <n v="0.94845243513882571"/>
    <x v="0"/>
    <n v="4167.5"/>
    <n v="4"/>
    <n v="4.878048780487805E-2"/>
    <x v="149"/>
    <n v="1.0922552745380685"/>
    <n v="1.0543491301739651"/>
    <x v="0"/>
    <n v="4167.5"/>
    <n v="4"/>
    <n v="4.878048780487805E-2"/>
    <x v="143"/>
    <n v="1.0922552745380685"/>
    <n v="1.0543491301739651"/>
    <n v="1"/>
    <n v="4167.5"/>
    <n v="2"/>
    <n v="2.4390243902439025E-2"/>
    <x v="35"/>
    <n v="1.0922552745380685"/>
    <n v="1.0543491301739651"/>
    <x v="0"/>
    <n v="4167.5"/>
    <n v="1"/>
    <n v="1.2195121951219513E-2"/>
    <x v="16"/>
    <n v="1.0922552745380685"/>
    <n v="1.0543491301739651"/>
    <x v="0"/>
  </r>
  <r>
    <s v="train"/>
    <n v="656"/>
    <n v="9780"/>
    <n v="9116.5"/>
    <n v="9353.5"/>
    <n v="0"/>
    <n v="12"/>
    <x v="58"/>
    <x v="17"/>
    <n v="0.14634146341463414"/>
    <x v="290"/>
    <x v="541"/>
    <x v="529"/>
    <n v="9353.5"/>
    <n v="3"/>
    <n v="3.6585365853658534E-2"/>
    <x v="124"/>
    <n v="1.0259968189546427"/>
    <n v="0.95639059304703478"/>
    <x v="0"/>
    <n v="9353.5"/>
    <n v="0"/>
    <n v="3"/>
    <n v="3.6585365853658534E-2"/>
    <x v="134"/>
    <n v="1.0259968189546427"/>
    <n v="0.95639059304703478"/>
    <x v="0"/>
    <n v="9353.5"/>
    <n v="4"/>
    <n v="4.878048780487805E-2"/>
    <x v="149"/>
    <n v="1.0259968189546427"/>
    <n v="1.0455979045277168"/>
    <x v="0"/>
    <n v="9353.5"/>
    <n v="4"/>
    <n v="4.878048780487805E-2"/>
    <x v="143"/>
    <n v="1.0259968189546427"/>
    <n v="1.0455979045277168"/>
    <n v="1"/>
    <n v="9353.5"/>
    <n v="2"/>
    <n v="2.4390243902439025E-2"/>
    <x v="35"/>
    <n v="1.0259968189546427"/>
    <n v="1.0455979045277168"/>
    <x v="0"/>
    <n v="9353.5"/>
    <n v="0"/>
    <n v="0"/>
    <x v="0"/>
    <n v="1.0259968189546427"/>
    <n v="1.0455979045277168"/>
    <x v="0"/>
  </r>
  <r>
    <s v="train"/>
    <n v="269"/>
    <n v="15670"/>
    <n v="15016.5"/>
    <n v="15149.75"/>
    <n v="0"/>
    <n v="16"/>
    <x v="134"/>
    <x v="14"/>
    <n v="0.14678899082568808"/>
    <x v="291"/>
    <x v="542"/>
    <x v="530"/>
    <n v="15149.75"/>
    <n v="4"/>
    <n v="3.669724770642202E-2"/>
    <x v="125"/>
    <n v="1.0088735724036892"/>
    <n v="0.96679961710274409"/>
    <x v="0"/>
    <n v="15149.75"/>
    <n v="0"/>
    <n v="4"/>
    <n v="3.669724770642202E-2"/>
    <x v="135"/>
    <n v="1.0088735724036892"/>
    <n v="0.96679961710274409"/>
    <x v="0"/>
    <n v="15149.75"/>
    <n v="5"/>
    <n v="4.5871559633027525E-2"/>
    <x v="150"/>
    <n v="1.0088735724036892"/>
    <n v="1.0343405006683279"/>
    <x v="0"/>
    <n v="15149.75"/>
    <n v="5"/>
    <n v="4.5871559633027525E-2"/>
    <x v="144"/>
    <n v="1.0088735724036892"/>
    <n v="1.0343405006683279"/>
    <n v="1"/>
    <n v="15149.75"/>
    <n v="2"/>
    <n v="1.834862385321101E-2"/>
    <x v="67"/>
    <n v="1.0088735724036892"/>
    <n v="1.0343405006683279"/>
    <x v="0"/>
    <n v="15149.75"/>
    <n v="0"/>
    <n v="0"/>
    <x v="0"/>
    <n v="1.0088735724036892"/>
    <n v="1.0343405006683279"/>
    <x v="0"/>
  </r>
  <r>
    <s v="train"/>
    <n v="565"/>
    <n v="3845"/>
    <n v="2763"/>
    <n v="2980.5"/>
    <n v="0"/>
    <n v="5"/>
    <x v="38"/>
    <x v="16"/>
    <n v="9.2592592592592587E-2"/>
    <x v="292"/>
    <x v="543"/>
    <x v="531"/>
    <n v="2980.5"/>
    <n v="2"/>
    <n v="3.7037037037037035E-2"/>
    <x v="126"/>
    <n v="1.0787187839305103"/>
    <n v="0.77516254876462942"/>
    <x v="0"/>
    <n v="2980.5"/>
    <n v="0"/>
    <n v="2"/>
    <n v="3.7037037037037035E-2"/>
    <x v="136"/>
    <n v="1.0787187839305103"/>
    <n v="0.77516254876462942"/>
    <x v="0"/>
    <n v="2980.5"/>
    <n v="3"/>
    <n v="5.5555555555555552E-2"/>
    <x v="151"/>
    <n v="1.0787187839305103"/>
    <n v="1.2900520046971984"/>
    <x v="0"/>
    <n v="2980.5"/>
    <n v="3"/>
    <n v="5.5555555555555552E-2"/>
    <x v="145"/>
    <n v="1.0787187839305103"/>
    <n v="1.2900520046971984"/>
    <n v="1"/>
    <n v="2980.5"/>
    <n v="2"/>
    <n v="3.7037037037037035E-2"/>
    <x v="68"/>
    <n v="1.0787187839305103"/>
    <n v="1.2900520046971984"/>
    <x v="0"/>
    <n v="2980.5"/>
    <n v="1"/>
    <n v="1.8518518518518517E-2"/>
    <x v="4"/>
    <n v="1.0787187839305103"/>
    <n v="1.2900520046971984"/>
    <x v="0"/>
  </r>
  <r>
    <s v="train"/>
    <n v="677"/>
    <n v="9694"/>
    <n v="9360"/>
    <n v="9465.5"/>
    <n v="0"/>
    <n v="6"/>
    <x v="38"/>
    <x v="17"/>
    <n v="0.1111111111111111"/>
    <x v="51"/>
    <x v="544"/>
    <x v="532"/>
    <n v="9465.5"/>
    <n v="2"/>
    <n v="3.7037037037037035E-2"/>
    <x v="126"/>
    <n v="1.0112713675213676"/>
    <n v="0.97642871879513105"/>
    <x v="0"/>
    <n v="9465.5"/>
    <n v="0"/>
    <n v="3"/>
    <n v="5.5555555555555552E-2"/>
    <x v="137"/>
    <n v="1.0112713675213676"/>
    <n v="0.97642871879513105"/>
    <x v="0"/>
    <n v="9465.5"/>
    <n v="4"/>
    <n v="7.407407407407407E-2"/>
    <x v="152"/>
    <n v="1.0112713675213676"/>
    <n v="1.0241402989805082"/>
    <x v="0"/>
    <n v="9465.5"/>
    <n v="4"/>
    <n v="7.407407407407407E-2"/>
    <x v="146"/>
    <n v="1.0112713675213676"/>
    <n v="1.0241402989805082"/>
    <n v="1"/>
    <n v="9465.5"/>
    <n v="2"/>
    <n v="3.7037037037037035E-2"/>
    <x v="68"/>
    <n v="1.0112713675213676"/>
    <n v="1.0241402989805082"/>
    <x v="0"/>
    <n v="9465.5"/>
    <n v="0"/>
    <n v="0"/>
    <x v="0"/>
    <n v="1.0112713675213676"/>
    <n v="1.0241402989805082"/>
    <x v="0"/>
  </r>
  <r>
    <s v="train"/>
    <n v="770"/>
    <n v="6283"/>
    <n v="5784.5"/>
    <n v="6116"/>
    <n v="0"/>
    <n v="3"/>
    <x v="54"/>
    <x v="9"/>
    <n v="0.1111111111111111"/>
    <x v="51"/>
    <x v="545"/>
    <x v="533"/>
    <n v="6116"/>
    <n v="1"/>
    <n v="3.7037037037037035E-2"/>
    <x v="126"/>
    <n v="1.057308323969228"/>
    <n v="0.97342034060162341"/>
    <x v="0"/>
    <n v="6116"/>
    <n v="0"/>
    <n v="1"/>
    <n v="3.7037037037037035E-2"/>
    <x v="136"/>
    <n v="1.057308323969228"/>
    <n v="0.97342034060162341"/>
    <x v="0"/>
    <n v="6116"/>
    <n v="1"/>
    <n v="3.7037037037037035E-2"/>
    <x v="106"/>
    <n v="1.057308323969228"/>
    <n v="1.0273054283845651"/>
    <x v="0"/>
    <n v="6116"/>
    <n v="1"/>
    <n v="3.7037037037037035E-2"/>
    <x v="89"/>
    <n v="1.057308323969228"/>
    <n v="1.0273054283845651"/>
    <n v="1"/>
    <n v="6116"/>
    <n v="2"/>
    <n v="7.407407407407407E-2"/>
    <x v="123"/>
    <n v="1.057308323969228"/>
    <n v="1.0273054283845651"/>
    <x v="0"/>
    <n v="6116"/>
    <n v="0"/>
    <n v="0"/>
    <x v="0"/>
    <n v="1.057308323969228"/>
    <n v="1.0273054283845651"/>
    <x v="0"/>
  </r>
  <r>
    <s v="train"/>
    <n v="902"/>
    <n v="6400"/>
    <n v="5398"/>
    <n v="5719"/>
    <n v="0"/>
    <n v="5"/>
    <x v="54"/>
    <x v="11"/>
    <n v="0.18518518518518517"/>
    <x v="186"/>
    <x v="546"/>
    <x v="534"/>
    <n v="5719"/>
    <n v="1"/>
    <n v="3.7037037037037035E-2"/>
    <x v="126"/>
    <n v="1.0594664690626159"/>
    <n v="0.89359374999999996"/>
    <x v="0"/>
    <n v="5719"/>
    <n v="0"/>
    <n v="1"/>
    <n v="3.7037037037037035E-2"/>
    <x v="136"/>
    <n v="1.0594664690626159"/>
    <n v="0.89359374999999996"/>
    <x v="0"/>
    <n v="5719"/>
    <n v="1"/>
    <n v="3.7037037037037035E-2"/>
    <x v="106"/>
    <n v="1.0594664690626159"/>
    <n v="1.1190767616716208"/>
    <x v="0"/>
    <n v="5719"/>
    <n v="1"/>
    <n v="3.7037037037037035E-2"/>
    <x v="89"/>
    <n v="1.0594664690626159"/>
    <n v="1.1190767616716208"/>
    <n v="1"/>
    <n v="5719"/>
    <n v="2"/>
    <n v="7.407407407407407E-2"/>
    <x v="123"/>
    <n v="1.0594664690626159"/>
    <n v="1.1190767616716208"/>
    <x v="0"/>
    <n v="5719"/>
    <n v="1"/>
    <n v="3.7037037037037035E-2"/>
    <x v="41"/>
    <n v="1.0594664690626159"/>
    <n v="1.1190767616716208"/>
    <x v="0"/>
  </r>
  <r>
    <s v="test"/>
    <n v="45"/>
    <n v="6903"/>
    <n v="6298"/>
    <n v="6840"/>
    <n v="0"/>
    <n v="17"/>
    <x v="97"/>
    <x v="15"/>
    <n v="0.20987654320987653"/>
    <x v="293"/>
    <x v="547"/>
    <x v="535"/>
    <n v="6840"/>
    <n v="3"/>
    <n v="3.7037037037037035E-2"/>
    <x v="126"/>
    <n v="1.0860590663702763"/>
    <n v="0.99087353324641458"/>
    <x v="0"/>
    <n v="6840"/>
    <n v="0"/>
    <n v="3"/>
    <n v="3.7037037037037035E-2"/>
    <x v="136"/>
    <n v="1.0860590663702763"/>
    <n v="0.99087353324641458"/>
    <x v="0"/>
    <n v="6840"/>
    <n v="4"/>
    <n v="4.9382716049382713E-2"/>
    <x v="153"/>
    <n v="1.0860590663702763"/>
    <n v="1.0092105263157896"/>
    <x v="0"/>
    <n v="6840"/>
    <n v="4"/>
    <n v="4.9382716049382713E-2"/>
    <x v="147"/>
    <n v="1.0860590663702763"/>
    <n v="1.0092105263157896"/>
    <n v="1"/>
    <n v="6840"/>
    <n v="4"/>
    <n v="4.9382716049382713E-2"/>
    <x v="124"/>
    <n v="1.0860590663702763"/>
    <n v="1.0092105263157896"/>
    <x v="0"/>
    <n v="6840"/>
    <n v="2"/>
    <n v="2.4691358024691357E-2"/>
    <x v="107"/>
    <n v="1.0860590663702763"/>
    <n v="1.0092105263157896"/>
    <x v="0"/>
  </r>
  <r>
    <s v="train"/>
    <n v="83"/>
    <n v="531"/>
    <n v="511"/>
    <n v="526.5"/>
    <n v="0"/>
    <n v="10"/>
    <x v="39"/>
    <x v="18"/>
    <n v="0.125"/>
    <x v="60"/>
    <x v="548"/>
    <x v="536"/>
    <n v="526.5"/>
    <n v="3"/>
    <n v="3.7499999999999999E-2"/>
    <x v="127"/>
    <n v="1.0303326810176126"/>
    <n v="0.99152542372881358"/>
    <x v="0"/>
    <n v="526.5"/>
    <n v="0"/>
    <n v="3"/>
    <n v="3.7499999999999999E-2"/>
    <x v="138"/>
    <n v="1.0303326810176126"/>
    <n v="0.99152542372881358"/>
    <x v="0"/>
    <n v="526.5"/>
    <n v="3"/>
    <n v="3.7499999999999999E-2"/>
    <x v="107"/>
    <n v="1.0303326810176126"/>
    <n v="1.0085470085470085"/>
    <x v="0"/>
    <n v="526.5"/>
    <n v="3"/>
    <n v="3.7499999999999999E-2"/>
    <x v="105"/>
    <n v="1.0303326810176126"/>
    <n v="1.0085470085470085"/>
    <n v="1"/>
    <n v="526.5"/>
    <n v="2"/>
    <n v="2.5000000000000001E-2"/>
    <x v="38"/>
    <n v="1.0303326810176126"/>
    <n v="1.0085470085470085"/>
    <x v="0"/>
    <n v="526.5"/>
    <n v="1"/>
    <n v="1.2500000000000001E-2"/>
    <x v="21"/>
    <n v="1.0303326810176126"/>
    <n v="1.0085470085470085"/>
    <x v="0"/>
  </r>
  <r>
    <s v="train"/>
    <n v="21"/>
    <n v="7466"/>
    <n v="6924"/>
    <n v="7295"/>
    <n v="0"/>
    <n v="18"/>
    <x v="39"/>
    <x v="15"/>
    <n v="0.22500000000000001"/>
    <x v="115"/>
    <x v="549"/>
    <x v="537"/>
    <n v="7295"/>
    <n v="3"/>
    <n v="3.7499999999999999E-2"/>
    <x v="127"/>
    <n v="1.0535817446562681"/>
    <n v="0.97709616930083043"/>
    <x v="0"/>
    <n v="7295"/>
    <n v="0"/>
    <n v="3"/>
    <n v="3.7499999999999999E-2"/>
    <x v="138"/>
    <n v="1.0535817446562681"/>
    <n v="0.97709616930083043"/>
    <x v="0"/>
    <n v="7295"/>
    <n v="3"/>
    <n v="3.7499999999999999E-2"/>
    <x v="107"/>
    <n v="1.0535817446562681"/>
    <n v="1.023440712816998"/>
    <x v="0"/>
    <n v="7295"/>
    <n v="4"/>
    <n v="0.05"/>
    <x v="137"/>
    <n v="1.0535817446562681"/>
    <n v="1.023440712816998"/>
    <n v="1"/>
    <n v="7295"/>
    <n v="2"/>
    <n v="2.5000000000000001E-2"/>
    <x v="38"/>
    <n v="1.0535817446562681"/>
    <n v="1.023440712816998"/>
    <x v="0"/>
    <n v="7295"/>
    <n v="1"/>
    <n v="1.2500000000000001E-2"/>
    <x v="21"/>
    <n v="1.0535817446562681"/>
    <n v="1.023440712816998"/>
    <x v="0"/>
  </r>
  <r>
    <s v="train"/>
    <n v="250"/>
    <n v="16827"/>
    <n v="16144"/>
    <n v="16236"/>
    <n v="0"/>
    <n v="14"/>
    <x v="147"/>
    <x v="14"/>
    <n v="0.10606060606060606"/>
    <x v="294"/>
    <x v="550"/>
    <x v="538"/>
    <n v="16236"/>
    <n v="5"/>
    <n v="3.787878787878788E-2"/>
    <x v="128"/>
    <n v="1.0056987115956393"/>
    <n v="0.96487787484400067"/>
    <x v="0"/>
    <n v="16236"/>
    <n v="0"/>
    <n v="5"/>
    <n v="3.787878787878788E-2"/>
    <x v="139"/>
    <n v="1.0056987115956393"/>
    <n v="0.96487787484400067"/>
    <x v="0"/>
    <n v="16236"/>
    <n v="6"/>
    <n v="4.5454545454545456E-2"/>
    <x v="95"/>
    <n v="1.0056987115956393"/>
    <n v="1.03640059127864"/>
    <x v="0"/>
    <n v="16236"/>
    <n v="6"/>
    <n v="4.5454545454545456E-2"/>
    <x v="94"/>
    <n v="1.0056987115956393"/>
    <n v="1.03640059127864"/>
    <n v="1"/>
    <n v="16236"/>
    <n v="2"/>
    <n v="1.5151515151515152E-2"/>
    <x v="125"/>
    <n v="1.0056987115956393"/>
    <n v="1.03640059127864"/>
    <x v="0"/>
    <n v="16236"/>
    <n v="0"/>
    <n v="0"/>
    <x v="0"/>
    <n v="1.0056987115956393"/>
    <n v="1.03640059127864"/>
    <x v="0"/>
  </r>
  <r>
    <s v="test"/>
    <n v="93"/>
    <n v="638"/>
    <n v="611"/>
    <n v="631"/>
    <n v="0"/>
    <n v="18"/>
    <x v="92"/>
    <x v="18"/>
    <n v="0.17142857142857143"/>
    <x v="264"/>
    <x v="551"/>
    <x v="539"/>
    <n v="631"/>
    <n v="4"/>
    <n v="3.8095238095238099E-2"/>
    <x v="129"/>
    <n v="1.032733224222586"/>
    <n v="0.9890282131661442"/>
    <x v="0"/>
    <n v="631"/>
    <n v="0"/>
    <n v="6"/>
    <n v="5.7142857142857141E-2"/>
    <x v="112"/>
    <n v="1.032733224222586"/>
    <n v="0.9890282131661442"/>
    <x v="0"/>
    <n v="631"/>
    <n v="7"/>
    <n v="6.6666666666666666E-2"/>
    <x v="154"/>
    <n v="1.032733224222586"/>
    <n v="1.011093502377179"/>
    <x v="0"/>
    <n v="631"/>
    <n v="7"/>
    <n v="6.6666666666666666E-2"/>
    <x v="148"/>
    <n v="1.032733224222586"/>
    <n v="1.011093502377179"/>
    <n v="1"/>
    <n v="631"/>
    <n v="2"/>
    <n v="1.9047619047619049E-2"/>
    <x v="14"/>
    <n v="1.032733224222586"/>
    <n v="1.011093502377179"/>
    <x v="0"/>
    <n v="631"/>
    <n v="4"/>
    <n v="3.8095238095238099E-2"/>
    <x v="108"/>
    <n v="1.032733224222586"/>
    <n v="1.011093502377179"/>
    <x v="0"/>
  </r>
  <r>
    <s v="test"/>
    <n v="291"/>
    <n v="10967"/>
    <n v="10295.5"/>
    <n v="10918.5"/>
    <n v="0"/>
    <n v="3"/>
    <x v="40"/>
    <x v="14"/>
    <n v="5.7692307692307696E-2"/>
    <x v="20"/>
    <x v="552"/>
    <x v="540"/>
    <n v="10918.5"/>
    <n v="2"/>
    <n v="3.8461538461538464E-2"/>
    <x v="130"/>
    <n v="1.060511874119761"/>
    <n v="0.99557764201695997"/>
    <x v="0"/>
    <n v="10918.5"/>
    <n v="0"/>
    <n v="2"/>
    <n v="3.8461538461538464E-2"/>
    <x v="140"/>
    <n v="1.060511874119761"/>
    <n v="0.99557764201695997"/>
    <x v="0"/>
    <n v="10918.5"/>
    <n v="3"/>
    <n v="5.7692307692307696E-2"/>
    <x v="155"/>
    <n v="1.060511874119761"/>
    <n v="1.0044420021065166"/>
    <x v="0"/>
    <n v="10918.5"/>
    <n v="3"/>
    <n v="5.7692307692307696E-2"/>
    <x v="149"/>
    <n v="1.060511874119761"/>
    <n v="1.0044420021065166"/>
    <n v="1"/>
    <n v="10918.5"/>
    <n v="2"/>
    <n v="3.8461538461538464E-2"/>
    <x v="126"/>
    <n v="1.060511874119761"/>
    <n v="1.0044420021065166"/>
    <x v="0"/>
    <n v="10918.5"/>
    <n v="0"/>
    <n v="0"/>
    <x v="0"/>
    <n v="1.060511874119761"/>
    <n v="1.0044420021065166"/>
    <x v="0"/>
  </r>
  <r>
    <s v="train"/>
    <n v="530"/>
    <n v="8681"/>
    <n v="8129.5"/>
    <n v="8251.5"/>
    <n v="0"/>
    <n v="3"/>
    <x v="40"/>
    <x v="6"/>
    <n v="5.7692307692307696E-2"/>
    <x v="20"/>
    <x v="553"/>
    <x v="541"/>
    <n v="8251.5"/>
    <n v="2"/>
    <n v="3.8461538461538464E-2"/>
    <x v="130"/>
    <n v="1.0150070730057199"/>
    <n v="0.950524133164382"/>
    <x v="0"/>
    <n v="8251.5"/>
    <n v="0"/>
    <n v="2"/>
    <n v="3.8461538461538464E-2"/>
    <x v="140"/>
    <n v="1.0150070730057199"/>
    <n v="0.950524133164382"/>
    <x v="0"/>
    <n v="8251.5"/>
    <n v="3"/>
    <n v="5.7692307692307696E-2"/>
    <x v="155"/>
    <n v="1.0150070730057199"/>
    <n v="1.0520511422165666"/>
    <x v="0"/>
    <n v="8251.5"/>
    <n v="3"/>
    <n v="5.7692307692307696E-2"/>
    <x v="149"/>
    <n v="1.0150070730057199"/>
    <n v="1.0520511422165666"/>
    <n v="1"/>
    <n v="8251.5"/>
    <n v="2"/>
    <n v="3.8461538461538464E-2"/>
    <x v="126"/>
    <n v="1.0150070730057199"/>
    <n v="1.0520511422165666"/>
    <x v="0"/>
    <n v="8251.5"/>
    <n v="0"/>
    <n v="0"/>
    <x v="0"/>
    <n v="1.0150070730057199"/>
    <n v="1.0520511422165666"/>
    <x v="0"/>
  </r>
  <r>
    <s v="test"/>
    <n v="540"/>
    <n v="10129"/>
    <n v="9794"/>
    <n v="9891.5"/>
    <n v="0"/>
    <n v="7"/>
    <x v="45"/>
    <x v="6"/>
    <n v="8.9743589743589744E-2"/>
    <x v="295"/>
    <x v="554"/>
    <x v="542"/>
    <n v="9891.5"/>
    <n v="3"/>
    <n v="3.8461538461538464E-2"/>
    <x v="130"/>
    <n v="1.0099550745354298"/>
    <n v="0.97655247309704807"/>
    <x v="0"/>
    <n v="9891.5"/>
    <n v="0"/>
    <n v="3"/>
    <n v="3.8461538461538464E-2"/>
    <x v="140"/>
    <n v="1.0099550745354298"/>
    <n v="0.97655247309704807"/>
    <x v="0"/>
    <n v="9891.5"/>
    <n v="4"/>
    <n v="5.128205128205128E-2"/>
    <x v="156"/>
    <n v="1.0099550745354298"/>
    <n v="1.0240105140777436"/>
    <x v="0"/>
    <n v="9891.5"/>
    <n v="4"/>
    <n v="5.128205128205128E-2"/>
    <x v="150"/>
    <n v="1.0099550745354298"/>
    <n v="1.0240105140777436"/>
    <n v="1"/>
    <n v="9891.5"/>
    <n v="2"/>
    <n v="2.564102564102564E-2"/>
    <x v="94"/>
    <n v="1.0099550745354298"/>
    <n v="1.0240105140777436"/>
    <x v="0"/>
    <n v="9891.5"/>
    <n v="1"/>
    <n v="1.282051282051282E-2"/>
    <x v="95"/>
    <n v="1.0099550745354298"/>
    <n v="1.0240105140777436"/>
    <x v="0"/>
  </r>
  <r>
    <s v="test"/>
    <n v="99"/>
    <n v="661"/>
    <n v="621.5"/>
    <n v="652.5"/>
    <n v="0"/>
    <n v="17"/>
    <x v="84"/>
    <x v="18"/>
    <n v="0.16346153846153846"/>
    <x v="296"/>
    <x v="555"/>
    <x v="543"/>
    <n v="652.5"/>
    <n v="4"/>
    <n v="3.8461538461538464E-2"/>
    <x v="130"/>
    <n v="1.0498793242156075"/>
    <n v="0.98714069591527986"/>
    <x v="0"/>
    <n v="652.5"/>
    <n v="0"/>
    <n v="4"/>
    <n v="3.8461538461538464E-2"/>
    <x v="140"/>
    <n v="1.0498793242156075"/>
    <n v="0.98714069591527986"/>
    <x v="0"/>
    <n v="652.5"/>
    <n v="5"/>
    <n v="4.807692307692308E-2"/>
    <x v="157"/>
    <n v="1.0498793242156075"/>
    <n v="1.0130268199233716"/>
    <x v="0"/>
    <n v="652.5"/>
    <n v="5"/>
    <n v="4.807692307692308E-2"/>
    <x v="151"/>
    <n v="1.0498793242156075"/>
    <n v="1.0130268199233716"/>
    <n v="1"/>
    <n v="652.5"/>
    <n v="2"/>
    <n v="1.9230769230769232E-2"/>
    <x v="104"/>
    <n v="1.0498793242156075"/>
    <n v="1.0130268199233716"/>
    <x v="0"/>
    <n v="652.5"/>
    <n v="2"/>
    <n v="1.9230769230769232E-2"/>
    <x v="47"/>
    <n v="1.0498793242156075"/>
    <n v="1.0130268199233716"/>
    <x v="0"/>
  </r>
  <r>
    <s v="train"/>
    <n v="910"/>
    <n v="5909"/>
    <n v="5317"/>
    <n v="5742"/>
    <n v="0"/>
    <n v="5"/>
    <x v="17"/>
    <x v="11"/>
    <n v="0.19230769230769232"/>
    <x v="97"/>
    <x v="556"/>
    <x v="544"/>
    <n v="5742"/>
    <n v="1"/>
    <n v="3.8461538461538464E-2"/>
    <x v="130"/>
    <n v="1.0799322926462291"/>
    <n v="0.97173802673887288"/>
    <x v="0"/>
    <n v="5742"/>
    <n v="0"/>
    <n v="2"/>
    <n v="7.6923076923076927E-2"/>
    <x v="141"/>
    <n v="1.0799322926462291"/>
    <n v="0.97173802673887288"/>
    <x v="0"/>
    <n v="5742"/>
    <n v="2"/>
    <n v="7.6923076923076927E-2"/>
    <x v="158"/>
    <n v="1.0799322926462291"/>
    <n v="1.0290839428770464"/>
    <x v="0"/>
    <n v="5742"/>
    <n v="2"/>
    <n v="7.6923076923076927E-2"/>
    <x v="152"/>
    <n v="1.0799322926462291"/>
    <n v="1.0290839428770464"/>
    <n v="1"/>
    <n v="5742"/>
    <n v="2"/>
    <n v="7.6923076923076927E-2"/>
    <x v="127"/>
    <n v="1.0799322926462291"/>
    <n v="1.0290839428770464"/>
    <x v="0"/>
    <n v="5742"/>
    <n v="0"/>
    <n v="0"/>
    <x v="0"/>
    <n v="1.0799322926462291"/>
    <n v="1.0290839428770464"/>
    <x v="0"/>
  </r>
  <r>
    <s v="train"/>
    <n v="899"/>
    <n v="6953"/>
    <n v="5606.5"/>
    <n v="5901.5"/>
    <n v="0"/>
    <n v="6"/>
    <x v="17"/>
    <x v="11"/>
    <n v="0.23076923076923078"/>
    <x v="117"/>
    <x v="557"/>
    <x v="545"/>
    <n v="5901.5"/>
    <n v="1"/>
    <n v="3.8461538461538464E-2"/>
    <x v="130"/>
    <n v="1.0526174975474896"/>
    <n v="0.84877031497195454"/>
    <x v="0"/>
    <n v="5901.5"/>
    <n v="0"/>
    <n v="2"/>
    <n v="7.6923076923076927E-2"/>
    <x v="141"/>
    <n v="1.0526174975474896"/>
    <n v="0.84877031497195454"/>
    <x v="0"/>
    <n v="5901.5"/>
    <n v="2"/>
    <n v="7.6923076923076927E-2"/>
    <x v="158"/>
    <n v="1.0526174975474896"/>
    <n v="1.1781750402440057"/>
    <x v="0"/>
    <n v="5901.5"/>
    <n v="2"/>
    <n v="7.6923076923076927E-2"/>
    <x v="152"/>
    <n v="1.0526174975474896"/>
    <n v="1.1781750402440057"/>
    <n v="1"/>
    <n v="5901.5"/>
    <n v="2"/>
    <n v="7.6923076923076927E-2"/>
    <x v="127"/>
    <n v="1.0526174975474896"/>
    <n v="1.1781750402440057"/>
    <x v="0"/>
    <n v="5901.5"/>
    <n v="1"/>
    <n v="3.8461538461538464E-2"/>
    <x v="48"/>
    <n v="1.0526174975474896"/>
    <n v="1.1781750402440057"/>
    <x v="0"/>
  </r>
  <r>
    <s v="train"/>
    <n v="424"/>
    <n v="13106"/>
    <n v="13103.5"/>
    <n v="13103.5"/>
    <n v="0"/>
    <n v="0"/>
    <x v="94"/>
    <x v="4"/>
    <n v="0"/>
    <x v="0"/>
    <x v="0"/>
    <x v="546"/>
    <n v="13103.5"/>
    <n v="2"/>
    <n v="3.9215686274509803E-2"/>
    <x v="131"/>
    <n v="1"/>
    <n v="0.99980924767282164"/>
    <x v="0"/>
    <n v="13103.5"/>
    <n v="0"/>
    <n v="2"/>
    <n v="3.9215686274509803E-2"/>
    <x v="75"/>
    <n v="1"/>
    <n v="0.99980924767282164"/>
    <x v="0"/>
    <n v="13103.5"/>
    <n v="2"/>
    <n v="3.9215686274509803E-2"/>
    <x v="78"/>
    <n v="1"/>
    <n v="1.0001907887205708"/>
    <x v="0"/>
    <n v="13103.5"/>
    <n v="2"/>
    <n v="3.9215686274509803E-2"/>
    <x v="78"/>
    <n v="1"/>
    <n v="1.0001907887205708"/>
    <n v="1"/>
    <n v="13103.5"/>
    <n v="2"/>
    <n v="3.9215686274509803E-2"/>
    <x v="72"/>
    <n v="1"/>
    <n v="1.0001907887205708"/>
    <x v="0"/>
    <n v="13103.5"/>
    <n v="0"/>
    <n v="0"/>
    <x v="0"/>
    <n v="1"/>
    <n v="1.0001907887205708"/>
    <x v="0"/>
  </r>
  <r>
    <s v="train"/>
    <n v="679"/>
    <n v="12480"/>
    <n v="12162"/>
    <n v="12326.5"/>
    <n v="0"/>
    <n v="11"/>
    <x v="115"/>
    <x v="17"/>
    <n v="0.10784313725490197"/>
    <x v="297"/>
    <x v="558"/>
    <x v="547"/>
    <n v="12326.5"/>
    <n v="4"/>
    <n v="3.9215686274509803E-2"/>
    <x v="131"/>
    <n v="1.0135257358987009"/>
    <n v="0.98770032051282053"/>
    <x v="0"/>
    <n v="12326.5"/>
    <n v="0"/>
    <n v="4"/>
    <n v="3.9215686274509803E-2"/>
    <x v="75"/>
    <n v="1.0135257358987009"/>
    <n v="0.98770032051282053"/>
    <x v="0"/>
    <n v="12326.5"/>
    <n v="5"/>
    <n v="4.9019607843137254E-2"/>
    <x v="159"/>
    <n v="1.0135257358987009"/>
    <n v="1.0124528454954773"/>
    <x v="0"/>
    <n v="12326.5"/>
    <n v="5"/>
    <n v="4.9019607843137254E-2"/>
    <x v="153"/>
    <n v="1.0135257358987009"/>
    <n v="1.0124528454954773"/>
    <n v="1"/>
    <n v="12326.5"/>
    <n v="2"/>
    <n v="1.9607843137254902E-2"/>
    <x v="16"/>
    <n v="1.0135257358987009"/>
    <n v="1.0124528454954773"/>
    <x v="0"/>
    <n v="12326.5"/>
    <n v="1"/>
    <n v="9.8039215686274508E-3"/>
    <x v="62"/>
    <n v="1.0135257358987009"/>
    <n v="1.0124528454954773"/>
    <x v="0"/>
  </r>
  <r>
    <s v="test"/>
    <n v="98"/>
    <n v="563"/>
    <n v="533"/>
    <n v="559"/>
    <n v="0"/>
    <n v="8"/>
    <x v="71"/>
    <x v="18"/>
    <n v="0.10526315789473684"/>
    <x v="48"/>
    <x v="559"/>
    <x v="548"/>
    <n v="559"/>
    <n v="3"/>
    <n v="3.9473684210526314E-2"/>
    <x v="132"/>
    <n v="1.0487804878048781"/>
    <n v="0.99289520426287747"/>
    <x v="0"/>
    <n v="559"/>
    <n v="0"/>
    <n v="3"/>
    <n v="3.9473684210526314E-2"/>
    <x v="104"/>
    <n v="1.0487804878048781"/>
    <n v="0.99289520426287747"/>
    <x v="0"/>
    <n v="559"/>
    <n v="4"/>
    <n v="5.2631578947368418E-2"/>
    <x v="117"/>
    <n v="1.0487804878048781"/>
    <n v="1.0071556350626119"/>
    <x v="0"/>
    <n v="559"/>
    <n v="4"/>
    <n v="5.2631578947368418E-2"/>
    <x v="115"/>
    <n v="1.0487804878048781"/>
    <n v="1.0071556350626119"/>
    <n v="1"/>
    <n v="559"/>
    <n v="2"/>
    <n v="2.6315789473684209E-2"/>
    <x v="41"/>
    <n v="1.0487804878048781"/>
    <n v="1.0071556350626119"/>
    <x v="0"/>
    <n v="559"/>
    <n v="1"/>
    <n v="1.3157894736842105E-2"/>
    <x v="31"/>
    <n v="1.0487804878048781"/>
    <n v="1.0071556350626119"/>
    <x v="0"/>
  </r>
  <r>
    <s v="train"/>
    <n v="13"/>
    <n v="7236"/>
    <n v="6597"/>
    <n v="6957.5"/>
    <n v="0"/>
    <n v="10"/>
    <x v="71"/>
    <x v="15"/>
    <n v="0.13157894736842105"/>
    <x v="63"/>
    <x v="560"/>
    <x v="549"/>
    <n v="6957.5"/>
    <n v="3"/>
    <n v="3.9473684210526314E-2"/>
    <x v="132"/>
    <n v="1.0546460512354101"/>
    <n v="0.9615118850193477"/>
    <x v="0"/>
    <n v="6957.5"/>
    <n v="0"/>
    <n v="4"/>
    <n v="5.2631578947368418E-2"/>
    <x v="142"/>
    <n v="1.0546460512354101"/>
    <n v="0.9615118850193477"/>
    <x v="0"/>
    <n v="6957.5"/>
    <n v="4"/>
    <n v="5.2631578947368418E-2"/>
    <x v="117"/>
    <n v="1.0546460512354101"/>
    <n v="1.0400287459575996"/>
    <x v="0"/>
    <n v="6957.5"/>
    <n v="4"/>
    <n v="5.2631578947368418E-2"/>
    <x v="115"/>
    <n v="1.0546460512354101"/>
    <n v="1.0400287459575996"/>
    <n v="1"/>
    <n v="6957.5"/>
    <n v="2"/>
    <n v="2.6315789473684209E-2"/>
    <x v="41"/>
    <n v="1.0546460512354101"/>
    <n v="1.0400287459575996"/>
    <x v="0"/>
    <n v="6957.5"/>
    <n v="1"/>
    <n v="1.3157894736842105E-2"/>
    <x v="31"/>
    <n v="1.0546460512354101"/>
    <n v="1.0400287459575996"/>
    <x v="0"/>
  </r>
  <r>
    <s v="train"/>
    <n v="129"/>
    <n v="4687"/>
    <n v="4607.5"/>
    <n v="4647"/>
    <n v="0"/>
    <n v="10"/>
    <x v="71"/>
    <x v="21"/>
    <n v="0.13157894736842105"/>
    <x v="63"/>
    <x v="561"/>
    <x v="550"/>
    <n v="4647"/>
    <n v="3"/>
    <n v="3.9473684210526314E-2"/>
    <x v="132"/>
    <n v="1.0085729788388498"/>
    <n v="0.99146575634734369"/>
    <x v="0"/>
    <n v="4647"/>
    <n v="0"/>
    <n v="3"/>
    <n v="3.9473684210526314E-2"/>
    <x v="104"/>
    <n v="1.0085729788388498"/>
    <n v="0.99146575634734369"/>
    <x v="0"/>
    <n v="4647"/>
    <n v="4"/>
    <n v="5.2631578947368418E-2"/>
    <x v="117"/>
    <n v="1.0085729788388498"/>
    <n v="1.0086077038949861"/>
    <x v="0"/>
    <n v="4647"/>
    <n v="4"/>
    <n v="5.2631578947368418E-2"/>
    <x v="115"/>
    <n v="1.0085729788388498"/>
    <n v="1.0086077038949861"/>
    <n v="1"/>
    <n v="4647"/>
    <n v="2"/>
    <n v="2.6315789473684209E-2"/>
    <x v="41"/>
    <n v="1.0085729788388498"/>
    <n v="1.0086077038949861"/>
    <x v="0"/>
    <n v="4647"/>
    <n v="1"/>
    <n v="1.3157894736842105E-2"/>
    <x v="31"/>
    <n v="1.0085729788388498"/>
    <n v="1.0086077038949861"/>
    <x v="0"/>
  </r>
  <r>
    <s v="test"/>
    <n v="683"/>
    <n v="9556"/>
    <n v="9185"/>
    <n v="9428"/>
    <n v="0"/>
    <n v="11"/>
    <x v="71"/>
    <x v="17"/>
    <n v="0.14473684210526316"/>
    <x v="298"/>
    <x v="562"/>
    <x v="551"/>
    <n v="9428"/>
    <n v="3"/>
    <n v="3.9473684210526314E-2"/>
    <x v="132"/>
    <n v="1.026456178551987"/>
    <n v="0.98660527417329424"/>
    <x v="0"/>
    <n v="9428"/>
    <n v="0"/>
    <n v="3"/>
    <n v="3.9473684210526314E-2"/>
    <x v="104"/>
    <n v="1.026456178551987"/>
    <n v="0.98660527417329424"/>
    <x v="0"/>
    <n v="9428"/>
    <n v="4"/>
    <n v="5.2631578947368418E-2"/>
    <x v="117"/>
    <n v="1.026456178551987"/>
    <n v="1.0135765803988122"/>
    <x v="0"/>
    <n v="9428"/>
    <n v="4"/>
    <n v="5.2631578947368418E-2"/>
    <x v="115"/>
    <n v="1.026456178551987"/>
    <n v="1.0135765803988122"/>
    <n v="1"/>
    <n v="9428"/>
    <n v="2"/>
    <n v="2.6315789473684209E-2"/>
    <x v="41"/>
    <n v="1.026456178551987"/>
    <n v="1.0135765803988122"/>
    <x v="0"/>
    <n v="9428"/>
    <n v="0"/>
    <n v="0"/>
    <x v="0"/>
    <n v="1.026456178551987"/>
    <n v="1.0135765803988122"/>
    <x v="0"/>
  </r>
  <r>
    <s v="test"/>
    <n v="396"/>
    <n v="6397"/>
    <n v="6203.5"/>
    <n v="6203.5"/>
    <n v="0"/>
    <n v="0"/>
    <x v="46"/>
    <x v="3"/>
    <n v="0"/>
    <x v="0"/>
    <x v="0"/>
    <x v="552"/>
    <n v="6210"/>
    <n v="2"/>
    <n v="0.04"/>
    <x v="133"/>
    <n v="1.0010477955992585"/>
    <n v="0.97076754728779113"/>
    <x v="10"/>
    <n v="6210"/>
    <n v="0"/>
    <n v="3"/>
    <n v="0.06"/>
    <x v="143"/>
    <n v="1.0010477955992585"/>
    <n v="0.97076754728779113"/>
    <x v="12"/>
    <n v="6210"/>
    <n v="3"/>
    <n v="0.06"/>
    <x v="160"/>
    <n v="1.0010477955992585"/>
    <n v="1.0301127214170693"/>
    <x v="12"/>
    <n v="6210"/>
    <n v="3"/>
    <n v="0.06"/>
    <x v="154"/>
    <n v="1.0010477955992585"/>
    <n v="1.0301127214170693"/>
    <n v="1.0010477955992585"/>
    <n v="6210"/>
    <n v="2"/>
    <n v="0.04"/>
    <x v="76"/>
    <n v="1.0010477955992585"/>
    <n v="1.0301127214170693"/>
    <x v="10"/>
    <n v="6203.5"/>
    <n v="1"/>
    <n v="0.02"/>
    <x v="20"/>
    <n v="1"/>
    <n v="1.0311920689933103"/>
    <x v="0"/>
  </r>
  <r>
    <s v="train"/>
    <n v="398"/>
    <n v="13283"/>
    <n v="13258"/>
    <n v="13262.5"/>
    <n v="0"/>
    <n v="5"/>
    <x v="46"/>
    <x v="4"/>
    <n v="0.1"/>
    <x v="45"/>
    <x v="563"/>
    <x v="553"/>
    <n v="13262.5"/>
    <n v="2"/>
    <n v="0.04"/>
    <x v="133"/>
    <n v="1.0003394177100617"/>
    <n v="0.99845667394413917"/>
    <x v="0"/>
    <n v="13262.5"/>
    <n v="0"/>
    <n v="2"/>
    <n v="0.04"/>
    <x v="106"/>
    <n v="1.0003394177100617"/>
    <n v="0.99845667394413917"/>
    <x v="0"/>
    <n v="13262.5"/>
    <n v="3"/>
    <n v="0.06"/>
    <x v="160"/>
    <n v="1.0003394177100617"/>
    <n v="1.001545711592837"/>
    <x v="0"/>
    <n v="13262.5"/>
    <n v="3"/>
    <n v="0.06"/>
    <x v="154"/>
    <n v="1.0003394177100617"/>
    <n v="1.001545711592837"/>
    <n v="1"/>
    <n v="13262.5"/>
    <n v="2"/>
    <n v="0.04"/>
    <x v="76"/>
    <n v="1.0003394177100617"/>
    <n v="1.001545711592837"/>
    <x v="0"/>
    <n v="13262.5"/>
    <n v="1"/>
    <n v="0.02"/>
    <x v="20"/>
    <n v="1.0003394177100617"/>
    <n v="1.001545711592837"/>
    <x v="0"/>
  </r>
  <r>
    <s v="train"/>
    <n v="529"/>
    <n v="7218"/>
    <n v="6489"/>
    <n v="6603.5"/>
    <n v="0"/>
    <n v="5"/>
    <x v="46"/>
    <x v="6"/>
    <n v="0.1"/>
    <x v="45"/>
    <x v="564"/>
    <x v="554"/>
    <n v="6603.5"/>
    <n v="2"/>
    <n v="0.04"/>
    <x v="133"/>
    <n v="1.0176452458005856"/>
    <n v="0.91486561374341924"/>
    <x v="0"/>
    <n v="6603.5"/>
    <n v="0"/>
    <n v="2"/>
    <n v="0.04"/>
    <x v="106"/>
    <n v="1.0176452458005856"/>
    <n v="0.91486561374341924"/>
    <x v="0"/>
    <n v="6603.5"/>
    <n v="2"/>
    <n v="0.04"/>
    <x v="118"/>
    <n v="1.0176452458005856"/>
    <n v="1.0930567123495116"/>
    <x v="0"/>
    <n v="6603.5"/>
    <n v="2"/>
    <n v="0.04"/>
    <x v="116"/>
    <n v="1.0176452458005856"/>
    <n v="1.0930567123495116"/>
    <n v="1"/>
    <n v="6603.5"/>
    <n v="2"/>
    <n v="0.04"/>
    <x v="76"/>
    <n v="1.0176452458005856"/>
    <n v="1.0930567123495116"/>
    <x v="0"/>
    <n v="6603.5"/>
    <n v="0"/>
    <n v="0"/>
    <x v="0"/>
    <n v="1.0176452458005856"/>
    <n v="1.0930567123495116"/>
    <x v="0"/>
  </r>
  <r>
    <s v="train"/>
    <n v="64"/>
    <n v="632"/>
    <n v="594.5"/>
    <n v="610"/>
    <n v="0"/>
    <n v="14"/>
    <x v="53"/>
    <x v="18"/>
    <n v="0.14000000000000001"/>
    <x v="299"/>
    <x v="565"/>
    <x v="555"/>
    <n v="610"/>
    <n v="4"/>
    <n v="0.04"/>
    <x v="133"/>
    <n v="1.0260723296888141"/>
    <n v="0.96518987341772156"/>
    <x v="0"/>
    <n v="610"/>
    <n v="0"/>
    <n v="5"/>
    <n v="0.05"/>
    <x v="144"/>
    <n v="1.0260723296888141"/>
    <n v="0.96518987341772156"/>
    <x v="0"/>
    <n v="610"/>
    <n v="6"/>
    <n v="0.06"/>
    <x v="160"/>
    <n v="1.0260723296888141"/>
    <n v="1.0360655737704918"/>
    <x v="0"/>
    <n v="610"/>
    <n v="6"/>
    <n v="0.06"/>
    <x v="154"/>
    <n v="1.0260723296888141"/>
    <n v="1.0360655737704918"/>
    <n v="1"/>
    <n v="610"/>
    <n v="2"/>
    <n v="0.02"/>
    <x v="73"/>
    <n v="1.0260723296888141"/>
    <n v="1.0360655737704918"/>
    <x v="0"/>
    <n v="610"/>
    <n v="0"/>
    <n v="0"/>
    <x v="0"/>
    <n v="1.0260723296888141"/>
    <n v="1.0360655737704918"/>
    <x v="0"/>
  </r>
  <r>
    <s v="train"/>
    <n v="20"/>
    <n v="6957"/>
    <n v="6607"/>
    <n v="6768"/>
    <n v="0"/>
    <n v="11"/>
    <x v="88"/>
    <x v="15"/>
    <n v="0.14666666666666667"/>
    <x v="300"/>
    <x v="566"/>
    <x v="556"/>
    <n v="6768"/>
    <n v="3"/>
    <n v="0.04"/>
    <x v="133"/>
    <n v="1.0243680944452853"/>
    <n v="0.9728331177231565"/>
    <x v="0"/>
    <n v="6768"/>
    <n v="0"/>
    <n v="4"/>
    <n v="5.3333333333333337E-2"/>
    <x v="145"/>
    <n v="1.0243680944452853"/>
    <n v="0.9728331177231565"/>
    <x v="0"/>
    <n v="6768"/>
    <n v="5"/>
    <n v="6.6666666666666666E-2"/>
    <x v="154"/>
    <n v="1.0243680944452853"/>
    <n v="1.0279255319148937"/>
    <x v="0"/>
    <n v="6768"/>
    <n v="5"/>
    <n v="6.6666666666666666E-2"/>
    <x v="148"/>
    <n v="1.0243680944452853"/>
    <n v="1.0279255319148937"/>
    <n v="1"/>
    <n v="6768"/>
    <n v="2"/>
    <n v="2.6666666666666668E-2"/>
    <x v="98"/>
    <n v="1.0243680944452853"/>
    <n v="1.0279255319148937"/>
    <x v="0"/>
    <n v="6768"/>
    <n v="1"/>
    <n v="1.3333333333333334E-2"/>
    <x v="96"/>
    <n v="1.0243680944452853"/>
    <n v="1.0279255319148937"/>
    <x v="0"/>
  </r>
  <r>
    <s v="train"/>
    <n v="755"/>
    <n v="7108"/>
    <n v="4697.5"/>
    <n v="6222"/>
    <n v="0"/>
    <n v="12"/>
    <x v="88"/>
    <x v="9"/>
    <n v="0.16"/>
    <x v="82"/>
    <x v="567"/>
    <x v="557"/>
    <n v="6222"/>
    <n v="3"/>
    <n v="0.04"/>
    <x v="133"/>
    <n v="1.3245343267695582"/>
    <n v="0.87535171637591447"/>
    <x v="0"/>
    <n v="6222"/>
    <n v="0"/>
    <n v="3"/>
    <n v="0.04"/>
    <x v="106"/>
    <n v="1.3245343267695582"/>
    <n v="0.87535171637591447"/>
    <x v="0"/>
    <n v="6222"/>
    <n v="4"/>
    <n v="5.3333333333333337E-2"/>
    <x v="119"/>
    <n v="1.3245343267695582"/>
    <n v="1.1423979427836708"/>
    <x v="0"/>
    <n v="6222"/>
    <n v="4"/>
    <n v="5.3333333333333337E-2"/>
    <x v="117"/>
    <n v="1.3245343267695582"/>
    <n v="1.1423979427836708"/>
    <n v="1"/>
    <n v="6222"/>
    <n v="2"/>
    <n v="2.6666666666666668E-2"/>
    <x v="98"/>
    <n v="1.3245343267695582"/>
    <n v="1.1423979427836708"/>
    <x v="0"/>
    <n v="6222"/>
    <n v="0"/>
    <n v="0"/>
    <x v="0"/>
    <n v="1.3245343267695582"/>
    <n v="1.1423979427836708"/>
    <x v="0"/>
  </r>
  <r>
    <s v="train"/>
    <n v="766"/>
    <n v="10090"/>
    <n v="9204"/>
    <n v="9923"/>
    <n v="0"/>
    <n v="12"/>
    <x v="88"/>
    <x v="9"/>
    <n v="0.16"/>
    <x v="82"/>
    <x v="568"/>
    <x v="558"/>
    <n v="9923"/>
    <n v="3"/>
    <n v="0.04"/>
    <x v="133"/>
    <n v="1.0781182094741417"/>
    <n v="0.98344895936570864"/>
    <x v="0"/>
    <n v="9923"/>
    <n v="0"/>
    <n v="4"/>
    <n v="5.3333333333333337E-2"/>
    <x v="145"/>
    <n v="1.0781182094741417"/>
    <n v="0.98344895936570864"/>
    <x v="0"/>
    <n v="9923"/>
    <n v="5"/>
    <n v="6.6666666666666666E-2"/>
    <x v="154"/>
    <n v="1.0781182094741417"/>
    <n v="1.0168295878262623"/>
    <x v="0"/>
    <n v="9923"/>
    <n v="6"/>
    <n v="0.08"/>
    <x v="155"/>
    <n v="1.0781182094741417"/>
    <n v="1.0168295878262623"/>
    <n v="1"/>
    <n v="9923"/>
    <n v="2"/>
    <n v="2.6666666666666668E-2"/>
    <x v="98"/>
    <n v="1.0781182094741417"/>
    <n v="1.0168295878262623"/>
    <x v="0"/>
    <n v="9923"/>
    <n v="0"/>
    <n v="0"/>
    <x v="0"/>
    <n v="1.0781182094741417"/>
    <n v="1.0168295878262623"/>
    <x v="0"/>
  </r>
  <r>
    <s v="test"/>
    <n v="933"/>
    <n v="6208"/>
    <n v="5111.5"/>
    <n v="5466"/>
    <n v="0"/>
    <n v="5"/>
    <x v="26"/>
    <x v="11"/>
    <n v="0.2"/>
    <x v="105"/>
    <x v="569"/>
    <x v="559"/>
    <n v="5466"/>
    <n v="1"/>
    <n v="0.04"/>
    <x v="133"/>
    <n v="1.069353418761616"/>
    <n v="0.88047680412371132"/>
    <x v="0"/>
    <n v="5466"/>
    <n v="0"/>
    <n v="1"/>
    <n v="0.04"/>
    <x v="106"/>
    <n v="1.069353418761616"/>
    <n v="0.88047680412371132"/>
    <x v="0"/>
    <n v="5466"/>
    <n v="1"/>
    <n v="0.04"/>
    <x v="118"/>
    <n v="1.069353418761616"/>
    <n v="1.1357482619831687"/>
    <x v="0"/>
    <n v="5466"/>
    <n v="1"/>
    <n v="0.04"/>
    <x v="116"/>
    <n v="1.069353418761616"/>
    <n v="1.1357482619831687"/>
    <n v="1"/>
    <n v="5466"/>
    <n v="2"/>
    <n v="0.08"/>
    <x v="128"/>
    <n v="1.069353418761616"/>
    <n v="1.1357482619831687"/>
    <x v="0"/>
    <n v="5466"/>
    <n v="0"/>
    <n v="0"/>
    <x v="0"/>
    <n v="1.069353418761616"/>
    <n v="1.1357482619831687"/>
    <x v="0"/>
  </r>
  <r>
    <s v="train"/>
    <n v="82"/>
    <n v="537"/>
    <n v="506.5"/>
    <n v="533"/>
    <n v="0"/>
    <n v="17"/>
    <x v="88"/>
    <x v="18"/>
    <n v="0.22666666666666666"/>
    <x v="301"/>
    <x v="570"/>
    <x v="560"/>
    <n v="533"/>
    <n v="3"/>
    <n v="0.04"/>
    <x v="133"/>
    <n v="1.0523198420533071"/>
    <n v="0.99255121042830541"/>
    <x v="0"/>
    <n v="533"/>
    <n v="0"/>
    <n v="3"/>
    <n v="0.04"/>
    <x v="106"/>
    <n v="1.0523198420533071"/>
    <n v="0.99255121042830541"/>
    <x v="0"/>
    <n v="533"/>
    <n v="4"/>
    <n v="5.3333333333333337E-2"/>
    <x v="119"/>
    <n v="1.0523198420533071"/>
    <n v="1.0075046904315197"/>
    <x v="0"/>
    <n v="533"/>
    <n v="4"/>
    <n v="5.3333333333333337E-2"/>
    <x v="117"/>
    <n v="1.0523198420533071"/>
    <n v="1.0075046904315197"/>
    <n v="1"/>
    <n v="533"/>
    <n v="4"/>
    <n v="5.3333333333333337E-2"/>
    <x v="129"/>
    <n v="1.0523198420533071"/>
    <n v="1.0075046904315197"/>
    <x v="0"/>
    <n v="533"/>
    <n v="3"/>
    <n v="0.04"/>
    <x v="50"/>
    <n v="1.0523198420533071"/>
    <n v="1.0075046904315197"/>
    <x v="0"/>
  </r>
  <r>
    <s v="train"/>
    <n v="210"/>
    <n v="6266"/>
    <n v="4889"/>
    <n v="5340.5"/>
    <n v="0"/>
    <n v="11"/>
    <x v="116"/>
    <x v="1"/>
    <n v="0.1111111111111111"/>
    <x v="51"/>
    <x v="571"/>
    <x v="561"/>
    <n v="5340.5"/>
    <n v="4"/>
    <n v="4.0404040404040407E-2"/>
    <x v="134"/>
    <n v="1.092350173859685"/>
    <n v="0.85229811682093837"/>
    <x v="0"/>
    <n v="5340.5"/>
    <n v="0"/>
    <n v="4"/>
    <n v="4.0404040404040407E-2"/>
    <x v="146"/>
    <n v="1.092350173859685"/>
    <n v="0.85229811682093837"/>
    <x v="0"/>
    <n v="5340.5"/>
    <n v="5"/>
    <n v="5.0505050505050504E-2"/>
    <x v="161"/>
    <n v="1.092350173859685"/>
    <n v="1.1732983803014698"/>
    <x v="0"/>
    <n v="5340.5"/>
    <n v="5"/>
    <n v="5.0505050505050504E-2"/>
    <x v="156"/>
    <n v="1.092350173859685"/>
    <n v="1.1732983803014698"/>
    <n v="1"/>
    <n v="5340.5"/>
    <n v="2"/>
    <n v="2.0202020202020204E-2"/>
    <x v="17"/>
    <n v="1.092350173859685"/>
    <n v="1.1732983803014698"/>
    <x v="0"/>
    <n v="5340.5"/>
    <n v="0"/>
    <n v="0"/>
    <x v="0"/>
    <n v="1.092350173859685"/>
    <n v="1.1732983803014698"/>
    <x v="0"/>
  </r>
  <r>
    <s v="train"/>
    <n v="125"/>
    <n v="5985"/>
    <n v="5660.5"/>
    <n v="5979"/>
    <n v="0"/>
    <n v="22"/>
    <x v="65"/>
    <x v="21"/>
    <n v="0.30136986301369861"/>
    <x v="139"/>
    <x v="572"/>
    <x v="562"/>
    <n v="5979"/>
    <n v="3"/>
    <n v="4.1095890410958902E-2"/>
    <x v="135"/>
    <n v="1.0562671142125255"/>
    <n v="0.99899749373433588"/>
    <x v="0"/>
    <n v="5979"/>
    <n v="0"/>
    <n v="5"/>
    <n v="6.8493150684931503E-2"/>
    <x v="147"/>
    <n v="1.0562671142125255"/>
    <n v="0.99899749373433588"/>
    <x v="0"/>
    <n v="5979"/>
    <n v="5"/>
    <n v="6.8493150684931503E-2"/>
    <x v="162"/>
    <n v="1.0562671142125255"/>
    <n v="1.0010035122930256"/>
    <x v="0"/>
    <n v="5979"/>
    <n v="3"/>
    <n v="4.1095890410958902E-2"/>
    <x v="119"/>
    <n v="1.0562671142125255"/>
    <n v="1.0010035122930256"/>
    <n v="1"/>
    <n v="5979"/>
    <n v="0"/>
    <n v="0"/>
    <x v="0"/>
    <n v="1.0562671142125255"/>
    <n v="1.0010035122930256"/>
    <x v="0"/>
    <n v="5979"/>
    <n v="2"/>
    <n v="2.7397260273972601E-2"/>
    <x v="109"/>
    <n v="1.0562671142125255"/>
    <n v="1.0010035122930256"/>
    <x v="0"/>
  </r>
  <r>
    <s v="train"/>
    <n v="262"/>
    <n v="16465"/>
    <n v="15806.5"/>
    <n v="15859.5"/>
    <n v="0"/>
    <n v="12"/>
    <x v="95"/>
    <x v="14"/>
    <n v="9.9173553719008267E-2"/>
    <x v="302"/>
    <x v="573"/>
    <x v="563"/>
    <n v="15859.5"/>
    <n v="5"/>
    <n v="4.1322314049586778E-2"/>
    <x v="136"/>
    <n v="1.0033530509600481"/>
    <n v="0.96322502277558453"/>
    <x v="0"/>
    <n v="15859.5"/>
    <n v="0"/>
    <n v="7"/>
    <n v="5.7851239669421489E-2"/>
    <x v="148"/>
    <n v="1.0033530509600481"/>
    <n v="0.96322502277558453"/>
    <x v="0"/>
    <n v="15859.5"/>
    <n v="7"/>
    <n v="5.7851239669421489E-2"/>
    <x v="163"/>
    <n v="1.0033530509600481"/>
    <n v="1.0381790094265266"/>
    <x v="0"/>
    <n v="15859.5"/>
    <n v="7"/>
    <n v="5.7851239669421489E-2"/>
    <x v="157"/>
    <n v="1.0033530509600481"/>
    <n v="1.0381790094265266"/>
    <n v="1"/>
    <n v="15859.5"/>
    <n v="2"/>
    <n v="1.6528925619834711E-2"/>
    <x v="8"/>
    <n v="1.0033530509600481"/>
    <n v="1.0381790094265266"/>
    <x v="0"/>
    <n v="15859.5"/>
    <n v="1"/>
    <n v="8.2644628099173556E-3"/>
    <x v="110"/>
    <n v="1.0033530509600481"/>
    <n v="1.0381790094265266"/>
    <x v="0"/>
  </r>
  <r>
    <s v="train"/>
    <n v="356"/>
    <n v="6130"/>
    <n v="4994.5"/>
    <n v="4994.5"/>
    <n v="0"/>
    <n v="0"/>
    <x v="24"/>
    <x v="3"/>
    <n v="0"/>
    <x v="0"/>
    <x v="0"/>
    <x v="564"/>
    <n v="5143"/>
    <n v="1"/>
    <n v="4.1666666666666664E-2"/>
    <x v="137"/>
    <n v="1.0297327059765742"/>
    <n v="0.83898858075040783"/>
    <x v="11"/>
    <n v="5143"/>
    <n v="0"/>
    <n v="1"/>
    <n v="4.1666666666666664E-2"/>
    <x v="1"/>
    <n v="1.0297327059765742"/>
    <n v="0.83898858075040783"/>
    <x v="13"/>
    <n v="5143"/>
    <n v="1"/>
    <n v="4.1666666666666664E-2"/>
    <x v="1"/>
    <n v="1.0297327059765742"/>
    <n v="1.1919113357962279"/>
    <x v="13"/>
    <n v="5143"/>
    <n v="1"/>
    <n v="4.1666666666666664E-2"/>
    <x v="1"/>
    <n v="1.0297327059765742"/>
    <n v="1.1919113357962279"/>
    <n v="1.0297327059765742"/>
    <n v="5143"/>
    <n v="2"/>
    <n v="8.3333333333333329E-2"/>
    <x v="130"/>
    <n v="1.0297327059765742"/>
    <n v="1.1919113357962279"/>
    <x v="11"/>
    <n v="4994.5"/>
    <n v="0"/>
    <n v="0"/>
    <x v="0"/>
    <n v="1"/>
    <n v="1.227350085093603"/>
    <x v="0"/>
  </r>
  <r>
    <s v="train"/>
    <n v="626"/>
    <n v="9565"/>
    <n v="9414"/>
    <n v="9482"/>
    <n v="0"/>
    <n v="6"/>
    <x v="102"/>
    <x v="7"/>
    <n v="6.25E-2"/>
    <x v="23"/>
    <x v="574"/>
    <x v="565"/>
    <n v="9482"/>
    <n v="4"/>
    <n v="4.1666666666666664E-2"/>
    <x v="137"/>
    <n v="1.0072232844699385"/>
    <n v="0.99132253005750126"/>
    <x v="0"/>
    <n v="9482"/>
    <n v="0"/>
    <n v="4"/>
    <n v="4.1666666666666664E-2"/>
    <x v="1"/>
    <n v="1.0072232844699385"/>
    <n v="0.99132253005750126"/>
    <x v="0"/>
    <n v="9482"/>
    <n v="5"/>
    <n v="5.2083333333333336E-2"/>
    <x v="164"/>
    <n v="1.0072232844699385"/>
    <n v="1.008753427546931"/>
    <x v="0"/>
    <n v="9482"/>
    <n v="5"/>
    <n v="5.2083333333333336E-2"/>
    <x v="158"/>
    <n v="1.0072232844699385"/>
    <n v="1.008753427546931"/>
    <n v="1"/>
    <n v="9482"/>
    <n v="2"/>
    <n v="2.0833333333333332E-2"/>
    <x v="21"/>
    <n v="1.0072232844699385"/>
    <n v="1.008753427546931"/>
    <x v="0"/>
    <n v="9482"/>
    <n v="0"/>
    <n v="0"/>
    <x v="0"/>
    <n v="1.0072232844699385"/>
    <n v="1.008753427546931"/>
    <x v="0"/>
  </r>
  <r>
    <s v="train"/>
    <n v="745"/>
    <n v="5884"/>
    <n v="4471"/>
    <n v="5183.5"/>
    <n v="0"/>
    <n v="3"/>
    <x v="24"/>
    <x v="9"/>
    <n v="0.125"/>
    <x v="60"/>
    <x v="575"/>
    <x v="566"/>
    <n v="5183.5"/>
    <n v="1"/>
    <n v="4.1666666666666664E-2"/>
    <x v="137"/>
    <n v="1.1593603220755984"/>
    <n v="0.88094833446634946"/>
    <x v="0"/>
    <n v="5183.5"/>
    <n v="0"/>
    <n v="1"/>
    <n v="4.1666666666666664E-2"/>
    <x v="1"/>
    <n v="1.1593603220755984"/>
    <n v="0.88094833446634946"/>
    <x v="0"/>
    <n v="5183.5"/>
    <n v="1"/>
    <n v="4.1666666666666664E-2"/>
    <x v="1"/>
    <n v="1.1593603220755984"/>
    <n v="1.1351403491849137"/>
    <x v="0"/>
    <n v="5183.5"/>
    <n v="1"/>
    <n v="4.1666666666666664E-2"/>
    <x v="1"/>
    <n v="1.1593603220755984"/>
    <n v="1.1351403491849137"/>
    <n v="1"/>
    <n v="5183.5"/>
    <n v="2"/>
    <n v="8.3333333333333329E-2"/>
    <x v="130"/>
    <n v="1.1593603220755984"/>
    <n v="1.1351403491849137"/>
    <x v="0"/>
    <n v="5183.5"/>
    <n v="1"/>
    <n v="4.1666666666666664E-2"/>
    <x v="43"/>
    <n v="1.1593603220755984"/>
    <n v="1.1351403491849137"/>
    <x v="0"/>
  </r>
  <r>
    <s v="train"/>
    <n v="747"/>
    <n v="6934"/>
    <n v="6113"/>
    <n v="6612"/>
    <n v="0"/>
    <n v="21"/>
    <x v="98"/>
    <x v="9"/>
    <n v="0.29166666666666669"/>
    <x v="137"/>
    <x v="576"/>
    <x v="567"/>
    <n v="6612"/>
    <n v="3"/>
    <n v="4.1666666666666664E-2"/>
    <x v="137"/>
    <n v="1.0816293145754949"/>
    <n v="0.95356215748485718"/>
    <x v="0"/>
    <n v="6612"/>
    <n v="0"/>
    <n v="4"/>
    <n v="5.5555555555555552E-2"/>
    <x v="137"/>
    <n v="1.0816293145754949"/>
    <n v="0.95356215748485718"/>
    <x v="0"/>
    <n v="6612"/>
    <n v="4"/>
    <n v="5.5555555555555552E-2"/>
    <x v="151"/>
    <n v="1.0816293145754949"/>
    <n v="1.0486993345432547"/>
    <x v="0"/>
    <n v="6612"/>
    <n v="4"/>
    <n v="5.5555555555555552E-2"/>
    <x v="145"/>
    <n v="1.0816293145754949"/>
    <n v="1.0486993345432547"/>
    <n v="1"/>
    <n v="6612"/>
    <n v="4"/>
    <n v="5.5555555555555552E-2"/>
    <x v="100"/>
    <n v="1.0816293145754949"/>
    <n v="1.0486993345432547"/>
    <x v="0"/>
    <n v="6612"/>
    <n v="2"/>
    <n v="2.7777777777777776E-2"/>
    <x v="49"/>
    <n v="1.0816293145754949"/>
    <n v="1.0486993345432547"/>
    <x v="0"/>
  </r>
  <r>
    <s v="train"/>
    <n v="825"/>
    <n v="8149"/>
    <n v="6935.5"/>
    <n v="7844"/>
    <n v="0"/>
    <n v="23"/>
    <x v="98"/>
    <x v="19"/>
    <n v="0.31944444444444442"/>
    <x v="139"/>
    <x v="577"/>
    <x v="568"/>
    <n v="7844"/>
    <n v="3"/>
    <n v="4.1666666666666664E-2"/>
    <x v="137"/>
    <n v="1.1309927186215847"/>
    <n v="0.96257209473555039"/>
    <x v="0"/>
    <n v="7844"/>
    <n v="0"/>
    <n v="3"/>
    <n v="4.1666666666666664E-2"/>
    <x v="1"/>
    <n v="1.1309927186215847"/>
    <n v="0.96257209473555039"/>
    <x v="0"/>
    <n v="7844"/>
    <n v="4"/>
    <n v="5.5555555555555552E-2"/>
    <x v="151"/>
    <n v="1.1309927186215847"/>
    <n v="1.038883222845487"/>
    <x v="0"/>
    <n v="7844"/>
    <n v="4"/>
    <n v="5.5555555555555552E-2"/>
    <x v="145"/>
    <n v="1.1309927186215847"/>
    <n v="1.038883222845487"/>
    <n v="1"/>
    <n v="7844"/>
    <n v="4"/>
    <n v="5.5555555555555552E-2"/>
    <x v="100"/>
    <n v="1.1309927186215847"/>
    <n v="1.038883222845487"/>
    <x v="0"/>
    <n v="7844"/>
    <n v="3"/>
    <n v="4.1666666666666664E-2"/>
    <x v="43"/>
    <n v="1.1309927186215847"/>
    <n v="1.038883222845487"/>
    <x v="0"/>
  </r>
  <r>
    <s v="test"/>
    <n v="136"/>
    <n v="5369"/>
    <n v="5136.5"/>
    <n v="5227.5"/>
    <n v="0"/>
    <n v="13"/>
    <x v="82"/>
    <x v="21"/>
    <n v="0.1368421052631579"/>
    <x v="303"/>
    <x v="578"/>
    <x v="569"/>
    <n v="5227.5"/>
    <n v="4"/>
    <n v="4.2105263157894736E-2"/>
    <x v="138"/>
    <n v="1.017716343813881"/>
    <n v="0.97364499906872792"/>
    <x v="0"/>
    <n v="5227.5"/>
    <n v="0"/>
    <n v="4"/>
    <n v="4.2105263157894736E-2"/>
    <x v="149"/>
    <n v="1.017716343813881"/>
    <n v="0.97364499906872792"/>
    <x v="0"/>
    <n v="5227.5"/>
    <n v="4"/>
    <n v="4.2105263157894736E-2"/>
    <x v="165"/>
    <n v="1.017716343813881"/>
    <n v="1.0270683883309422"/>
    <x v="0"/>
    <n v="5227.5"/>
    <n v="4"/>
    <n v="4.2105263157894736E-2"/>
    <x v="159"/>
    <n v="1.017716343813881"/>
    <n v="1.0270683883309422"/>
    <n v="1"/>
    <n v="5227.5"/>
    <n v="2"/>
    <n v="2.1052631578947368E-2"/>
    <x v="22"/>
    <n v="1.017716343813881"/>
    <n v="1.0270683883309422"/>
    <x v="0"/>
    <n v="5227.5"/>
    <n v="0"/>
    <n v="0"/>
    <x v="0"/>
    <n v="1.017716343813881"/>
    <n v="1.0270683883309422"/>
    <x v="0"/>
  </r>
  <r>
    <s v="train"/>
    <n v="824"/>
    <n v="8500"/>
    <n v="7163"/>
    <n v="8284"/>
    <n v="0"/>
    <n v="19"/>
    <x v="82"/>
    <x v="19"/>
    <n v="0.2"/>
    <x v="105"/>
    <x v="579"/>
    <x v="570"/>
    <n v="8284"/>
    <n v="4"/>
    <n v="4.2105263157894736E-2"/>
    <x v="138"/>
    <n v="1.1564986737400531"/>
    <n v="0.97458823529411764"/>
    <x v="0"/>
    <n v="8284"/>
    <n v="0"/>
    <n v="4"/>
    <n v="4.2105263157894736E-2"/>
    <x v="149"/>
    <n v="1.1564986737400531"/>
    <n v="0.97458823529411764"/>
    <x v="0"/>
    <n v="8284"/>
    <n v="4"/>
    <n v="4.2105263157894736E-2"/>
    <x v="165"/>
    <n v="1.1564986737400531"/>
    <n v="1.0260743602124578"/>
    <x v="0"/>
    <n v="8284"/>
    <n v="5"/>
    <n v="5.2631578947368418E-2"/>
    <x v="115"/>
    <n v="1.1564986737400531"/>
    <n v="1.0260743602124578"/>
    <n v="1"/>
    <n v="8284"/>
    <n v="2"/>
    <n v="2.1052631578947368E-2"/>
    <x v="22"/>
    <n v="1.1564986737400531"/>
    <n v="1.0260743602124578"/>
    <x v="0"/>
    <n v="8284"/>
    <n v="0"/>
    <n v="0"/>
    <x v="0"/>
    <n v="1.1564986737400531"/>
    <n v="1.0260743602124578"/>
    <x v="0"/>
  </r>
  <r>
    <s v="train"/>
    <n v="226"/>
    <n v="4432"/>
    <n v="3793"/>
    <n v="3885.5"/>
    <n v="0"/>
    <n v="5"/>
    <x v="120"/>
    <x v="1"/>
    <n v="5.3191489361702128E-2"/>
    <x v="304"/>
    <x v="580"/>
    <x v="571"/>
    <n v="3885.5"/>
    <n v="4"/>
    <n v="4.2553191489361701E-2"/>
    <x v="139"/>
    <n v="1.0243870287371475"/>
    <n v="0.87669223826714804"/>
    <x v="0"/>
    <n v="3885.5"/>
    <n v="0"/>
    <n v="6"/>
    <n v="6.3829787234042548E-2"/>
    <x v="150"/>
    <n v="1.0243870287371475"/>
    <n v="0.87669223826714804"/>
    <x v="0"/>
    <n v="3885.5"/>
    <n v="7"/>
    <n v="7.4468085106382975E-2"/>
    <x v="166"/>
    <n v="1.0243870287371475"/>
    <n v="1.1406511388495688"/>
    <x v="0"/>
    <n v="3885.5"/>
    <n v="7"/>
    <n v="7.4468085106382975E-2"/>
    <x v="160"/>
    <n v="1.0243870287371475"/>
    <n v="1.1406511388495688"/>
    <n v="1"/>
    <n v="3885.5"/>
    <n v="2"/>
    <n v="2.1276595744680851E-2"/>
    <x v="23"/>
    <n v="1.0243870287371475"/>
    <n v="1.1406511388495688"/>
    <x v="0"/>
    <n v="3885.5"/>
    <n v="0"/>
    <n v="0"/>
    <x v="0"/>
    <n v="1.0243870287371475"/>
    <n v="1.1406511388495688"/>
    <x v="0"/>
  </r>
  <r>
    <s v="test"/>
    <n v="433"/>
    <n v="12824"/>
    <n v="12727"/>
    <n v="12771.5"/>
    <n v="0"/>
    <n v="4"/>
    <x v="50"/>
    <x v="4"/>
    <n v="8.5106382978723402E-2"/>
    <x v="276"/>
    <x v="581"/>
    <x v="572"/>
    <n v="12771.5"/>
    <n v="2"/>
    <n v="4.2553191489361701E-2"/>
    <x v="139"/>
    <n v="1.0034965034965035"/>
    <n v="0.99590611353711789"/>
    <x v="0"/>
    <n v="12771.5"/>
    <n v="0"/>
    <n v="2"/>
    <n v="4.2553191489361701E-2"/>
    <x v="133"/>
    <n v="1.0034965034965035"/>
    <n v="0.99590611353711789"/>
    <x v="0"/>
    <n v="12771.5"/>
    <n v="3"/>
    <n v="6.3829787234042548E-2"/>
    <x v="167"/>
    <n v="1.0034965034965035"/>
    <n v="1.0041107152644559"/>
    <x v="0"/>
    <n v="12771.5"/>
    <n v="3"/>
    <n v="6.3829787234042548E-2"/>
    <x v="161"/>
    <n v="1.0034965034965035"/>
    <n v="1.0041107152644559"/>
    <n v="1"/>
    <n v="12771.5"/>
    <n v="2"/>
    <n v="4.2553191489361701E-2"/>
    <x v="131"/>
    <n v="1.0034965034965035"/>
    <n v="1.0041107152644559"/>
    <x v="0"/>
    <n v="12771.5"/>
    <n v="0"/>
    <n v="0"/>
    <x v="0"/>
    <n v="1.0034965034965035"/>
    <n v="1.0041107152644559"/>
    <x v="0"/>
  </r>
  <r>
    <s v="train"/>
    <n v="270"/>
    <n v="14568"/>
    <n v="14006.5"/>
    <n v="14096"/>
    <n v="0"/>
    <n v="11"/>
    <x v="120"/>
    <x v="14"/>
    <n v="0.11702127659574468"/>
    <x v="305"/>
    <x v="582"/>
    <x v="573"/>
    <n v="14096"/>
    <n v="4"/>
    <n v="4.2553191489361701E-2"/>
    <x v="139"/>
    <n v="1.0063898904080248"/>
    <n v="0.96760021965952769"/>
    <x v="0"/>
    <n v="14096"/>
    <n v="0"/>
    <n v="5"/>
    <n v="5.3191489361702128E-2"/>
    <x v="151"/>
    <n v="1.0063898904080248"/>
    <n v="0.96760021965952769"/>
    <x v="0"/>
    <n v="14096"/>
    <n v="5"/>
    <n v="5.3191489361702128E-2"/>
    <x v="168"/>
    <n v="1.0063898904080248"/>
    <n v="1.0334846765039727"/>
    <x v="0"/>
    <n v="14096"/>
    <n v="5"/>
    <n v="5.3191489361702128E-2"/>
    <x v="162"/>
    <n v="1.0063898904080248"/>
    <n v="1.0334846765039727"/>
    <n v="1"/>
    <n v="14096"/>
    <n v="2"/>
    <n v="2.1276595744680851E-2"/>
    <x v="23"/>
    <n v="1.0063898904080248"/>
    <n v="1.0334846765039727"/>
    <x v="0"/>
    <n v="14096"/>
    <n v="1"/>
    <n v="1.0638297872340425E-2"/>
    <x v="65"/>
    <n v="1.0063898904080248"/>
    <n v="1.0334846765039727"/>
    <x v="0"/>
  </r>
  <r>
    <s v="test"/>
    <n v="137"/>
    <n v="5598"/>
    <n v="5233.5"/>
    <n v="5471"/>
    <n v="0"/>
    <n v="10"/>
    <x v="32"/>
    <x v="21"/>
    <n v="0.14285714285714285"/>
    <x v="70"/>
    <x v="583"/>
    <x v="574"/>
    <n v="5471"/>
    <n v="3"/>
    <n v="4.2857142857142858E-2"/>
    <x v="140"/>
    <n v="1.0453807203592242"/>
    <n v="0.97731332618792421"/>
    <x v="0"/>
    <n v="5471"/>
    <n v="0"/>
    <n v="3"/>
    <n v="4.2857142857142858E-2"/>
    <x v="113"/>
    <n v="1.0453807203592242"/>
    <n v="0.97731332618792421"/>
    <x v="0"/>
    <n v="5471"/>
    <n v="3"/>
    <n v="4.2857142857142858E-2"/>
    <x v="127"/>
    <n v="1.0453807203592242"/>
    <n v="1.0232133065253153"/>
    <x v="0"/>
    <n v="5471"/>
    <n v="3"/>
    <n v="4.2857142857142858E-2"/>
    <x v="122"/>
    <n v="1.0453807203592242"/>
    <n v="1.0232133065253153"/>
    <n v="1"/>
    <n v="5471"/>
    <n v="2"/>
    <n v="2.8571428571428571E-2"/>
    <x v="46"/>
    <n v="1.0453807203592242"/>
    <n v="1.0232133065253153"/>
    <x v="0"/>
    <n v="5471"/>
    <n v="1"/>
    <n v="1.4285714285714285E-2"/>
    <x v="72"/>
    <n v="1.0453807203592242"/>
    <n v="1.0232133065253153"/>
    <x v="0"/>
  </r>
  <r>
    <s v="train"/>
    <n v="51"/>
    <n v="604"/>
    <n v="594.5"/>
    <n v="601.5"/>
    <n v="0"/>
    <n v="12"/>
    <x v="32"/>
    <x v="18"/>
    <n v="0.17142857142857143"/>
    <x v="264"/>
    <x v="584"/>
    <x v="575"/>
    <n v="601.5"/>
    <n v="3"/>
    <n v="4.2857142857142858E-2"/>
    <x v="140"/>
    <n v="1.0117746005046258"/>
    <n v="0.99586092715231789"/>
    <x v="0"/>
    <n v="601.5"/>
    <n v="0"/>
    <n v="3"/>
    <n v="4.2857142857142858E-2"/>
    <x v="113"/>
    <n v="1.0117746005046258"/>
    <n v="0.99586092715231789"/>
    <x v="0"/>
    <n v="601.5"/>
    <n v="4"/>
    <n v="5.7142857142857141E-2"/>
    <x v="169"/>
    <n v="1.0117746005046258"/>
    <n v="1.0041562759767249"/>
    <x v="0"/>
    <n v="601.5"/>
    <n v="4"/>
    <n v="5.7142857142857141E-2"/>
    <x v="163"/>
    <n v="1.0117746005046258"/>
    <n v="1.0041562759767249"/>
    <n v="1"/>
    <n v="601.5"/>
    <n v="4"/>
    <n v="5.7142857142857141E-2"/>
    <x v="103"/>
    <n v="1.0117746005046258"/>
    <n v="1.0041562759767249"/>
    <x v="0"/>
    <n v="601.5"/>
    <n v="2"/>
    <n v="2.8571428571428571E-2"/>
    <x v="28"/>
    <n v="1.0117746005046258"/>
    <n v="1.0041562759767249"/>
    <x v="0"/>
  </r>
  <r>
    <s v="test"/>
    <n v="245"/>
    <n v="6979"/>
    <n v="5503"/>
    <n v="6031.25"/>
    <n v="0"/>
    <n v="6"/>
    <x v="138"/>
    <x v="1"/>
    <n v="6.4516129032258063E-2"/>
    <x v="26"/>
    <x v="585"/>
    <x v="576"/>
    <n v="6031.25"/>
    <n v="4"/>
    <n v="4.3010752688172046E-2"/>
    <x v="141"/>
    <n v="1.0959930946756316"/>
    <n v="0.86419974208339301"/>
    <x v="0"/>
    <n v="6031.25"/>
    <n v="0"/>
    <n v="4"/>
    <n v="4.3010752688172046E-2"/>
    <x v="86"/>
    <n v="1.0959930946756316"/>
    <n v="0.86419974208339301"/>
    <x v="0"/>
    <n v="6031.25"/>
    <n v="5"/>
    <n v="5.3763440860215055E-2"/>
    <x v="170"/>
    <n v="1.0959930946756316"/>
    <n v="1.157139896373057"/>
    <x v="0"/>
    <n v="6031.25"/>
    <n v="5"/>
    <n v="5.3763440860215055E-2"/>
    <x v="164"/>
    <n v="1.0959930946756316"/>
    <n v="1.157139896373057"/>
    <n v="1"/>
    <n v="6031.25"/>
    <n v="2"/>
    <n v="2.1505376344086023E-2"/>
    <x v="81"/>
    <n v="1.0959930946756316"/>
    <n v="1.157139896373057"/>
    <x v="0"/>
    <n v="6031.25"/>
    <n v="1"/>
    <n v="1.0752688172043012E-2"/>
    <x v="111"/>
    <n v="1.0959930946756316"/>
    <n v="1.157139896373057"/>
    <x v="0"/>
  </r>
  <r>
    <s v="train"/>
    <n v="410"/>
    <n v="12930"/>
    <n v="12913.5"/>
    <n v="12918.5"/>
    <n v="0"/>
    <n v="3"/>
    <x v="6"/>
    <x v="4"/>
    <n v="6.5217391304347824E-2"/>
    <x v="28"/>
    <x v="586"/>
    <x v="577"/>
    <n v="12918.5"/>
    <n v="2"/>
    <n v="4.3478260869565216E-2"/>
    <x v="142"/>
    <n v="1.00038719169861"/>
    <n v="0.99911059551430781"/>
    <x v="0"/>
    <n v="12918.5"/>
    <n v="0"/>
    <n v="2"/>
    <n v="4.3478260869565216E-2"/>
    <x v="152"/>
    <n v="1.00038719169861"/>
    <n v="0.99911059551430781"/>
    <x v="0"/>
    <n v="12918.5"/>
    <n v="3"/>
    <n v="6.5217391304347824E-2"/>
    <x v="171"/>
    <n v="1.00038719169861"/>
    <n v="1.0008901962302126"/>
    <x v="0"/>
    <n v="12918.5"/>
    <n v="3"/>
    <n v="6.5217391304347824E-2"/>
    <x v="165"/>
    <n v="1.00038719169861"/>
    <n v="1.0008901962302126"/>
    <n v="1"/>
    <n v="12918.5"/>
    <n v="2"/>
    <n v="4.3478260869565216E-2"/>
    <x v="82"/>
    <n v="1.00038719169861"/>
    <n v="1.0008901962302126"/>
    <x v="0"/>
    <n v="12918.5"/>
    <n v="0"/>
    <n v="0"/>
    <x v="0"/>
    <n v="1.00038719169861"/>
    <n v="1.0008901962302126"/>
    <x v="0"/>
  </r>
  <r>
    <s v="train"/>
    <n v="668"/>
    <n v="9231"/>
    <n v="8901"/>
    <n v="8946"/>
    <n v="0"/>
    <n v="3"/>
    <x v="6"/>
    <x v="17"/>
    <n v="6.5217391304347824E-2"/>
    <x v="28"/>
    <x v="587"/>
    <x v="578"/>
    <n v="8946"/>
    <n v="2"/>
    <n v="4.3478260869565216E-2"/>
    <x v="142"/>
    <n v="1.0050556117290192"/>
    <n v="0.96912577185570359"/>
    <x v="0"/>
    <n v="8946"/>
    <n v="0"/>
    <n v="2"/>
    <n v="4.3478260869565216E-2"/>
    <x v="152"/>
    <n v="1.0050556117290192"/>
    <n v="0.96912577185570359"/>
    <x v="0"/>
    <n v="8946"/>
    <n v="3"/>
    <n v="6.5217391304347824E-2"/>
    <x v="171"/>
    <n v="1.0050556117290192"/>
    <n v="1.0318578135479544"/>
    <x v="0"/>
    <n v="8946"/>
    <n v="3"/>
    <n v="6.5217391304347824E-2"/>
    <x v="165"/>
    <n v="1.0050556117290192"/>
    <n v="1.0318578135479544"/>
    <n v="1"/>
    <n v="8946"/>
    <n v="2"/>
    <n v="4.3478260869565216E-2"/>
    <x v="82"/>
    <n v="1.0050556117290192"/>
    <n v="1.0318578135479544"/>
    <x v="0"/>
    <n v="8946"/>
    <n v="0"/>
    <n v="0"/>
    <x v="0"/>
    <n v="1.0050556117290192"/>
    <n v="1.0318578135479544"/>
    <x v="0"/>
  </r>
  <r>
    <s v="train"/>
    <n v="964"/>
    <n v="8464"/>
    <n v="8344"/>
    <n v="8389.83"/>
    <n v="0"/>
    <n v="4"/>
    <x v="6"/>
    <x v="12"/>
    <n v="8.6956521739130432E-2"/>
    <x v="184"/>
    <x v="588"/>
    <x v="579"/>
    <n v="8389.83"/>
    <n v="2"/>
    <n v="4.3478260869565216E-2"/>
    <x v="142"/>
    <n v="1.0054925695110259"/>
    <n v="0.99123700378071833"/>
    <x v="0"/>
    <n v="8389.83"/>
    <n v="0"/>
    <n v="2"/>
    <n v="4.3478260869565216E-2"/>
    <x v="152"/>
    <n v="1.0054925695110259"/>
    <n v="0.99123700378071833"/>
    <x v="0"/>
    <n v="8389.83"/>
    <n v="3"/>
    <n v="6.5217391304347824E-2"/>
    <x v="171"/>
    <n v="1.0054925695110259"/>
    <n v="1.0088404651822505"/>
    <x v="0"/>
    <n v="8389.83"/>
    <n v="3"/>
    <n v="6.5217391304347824E-2"/>
    <x v="165"/>
    <n v="1.0054925695110259"/>
    <n v="1.0088404651822505"/>
    <n v="1"/>
    <n v="8389.83"/>
    <n v="2"/>
    <n v="4.3478260869565216E-2"/>
    <x v="82"/>
    <n v="1.0054925695110259"/>
    <n v="1.0088404651822505"/>
    <x v="0"/>
    <n v="8389.83"/>
    <n v="0"/>
    <n v="0"/>
    <x v="0"/>
    <n v="1.0054925695110259"/>
    <n v="1.0088404651822505"/>
    <x v="0"/>
  </r>
  <r>
    <s v="train"/>
    <n v="673"/>
    <n v="7111"/>
    <n v="6253"/>
    <n v="6358"/>
    <n v="0"/>
    <n v="6"/>
    <x v="6"/>
    <x v="17"/>
    <n v="0.13043478260869565"/>
    <x v="230"/>
    <x v="589"/>
    <x v="580"/>
    <n v="6358"/>
    <n v="2"/>
    <n v="4.3478260869565216E-2"/>
    <x v="142"/>
    <n v="1.016791939868863"/>
    <n v="0.8941077204331318"/>
    <x v="0"/>
    <n v="6358"/>
    <n v="0"/>
    <n v="2"/>
    <n v="4.3478260869565216E-2"/>
    <x v="152"/>
    <n v="1.016791939868863"/>
    <n v="0.8941077204331318"/>
    <x v="0"/>
    <n v="6358"/>
    <n v="3"/>
    <n v="6.5217391304347824E-2"/>
    <x v="171"/>
    <n v="1.016791939868863"/>
    <n v="1.1184334696445424"/>
    <x v="0"/>
    <n v="6358"/>
    <n v="3"/>
    <n v="6.5217391304347824E-2"/>
    <x v="165"/>
    <n v="1.016791939868863"/>
    <n v="1.1184334696445424"/>
    <n v="1"/>
    <n v="6358"/>
    <n v="2"/>
    <n v="4.3478260869565216E-2"/>
    <x v="82"/>
    <n v="1.016791939868863"/>
    <n v="1.1184334696445424"/>
    <x v="0"/>
    <n v="6358"/>
    <n v="1"/>
    <n v="2.1739130434782608E-2"/>
    <x v="87"/>
    <n v="1.016791939868863"/>
    <n v="1.1184334696445424"/>
    <x v="0"/>
  </r>
  <r>
    <s v="train"/>
    <n v="663"/>
    <n v="8644"/>
    <n v="8340"/>
    <n v="8595.5"/>
    <n v="0"/>
    <n v="7"/>
    <x v="6"/>
    <x v="17"/>
    <n v="0.15217391304347827"/>
    <x v="232"/>
    <x v="590"/>
    <x v="581"/>
    <n v="8595.5"/>
    <n v="2"/>
    <n v="4.3478260869565216E-2"/>
    <x v="142"/>
    <n v="1.0306354916067146"/>
    <n v="0.99438917167977792"/>
    <x v="0"/>
    <n v="8595.5"/>
    <n v="0"/>
    <n v="3"/>
    <n v="6.5217391304347824E-2"/>
    <x v="153"/>
    <n v="1.0306354916067146"/>
    <n v="0.99438917167977792"/>
    <x v="0"/>
    <n v="8595.5"/>
    <n v="4"/>
    <n v="8.6956521739130432E-2"/>
    <x v="172"/>
    <n v="1.0306354916067146"/>
    <n v="1.005642487348031"/>
    <x v="0"/>
    <n v="8595.5"/>
    <n v="4"/>
    <n v="8.6956521739130432E-2"/>
    <x v="166"/>
    <n v="1.0306354916067146"/>
    <n v="1.005642487348031"/>
    <n v="1"/>
    <n v="8595.5"/>
    <n v="2"/>
    <n v="4.3478260869565216E-2"/>
    <x v="82"/>
    <n v="1.0306354916067146"/>
    <n v="1.005642487348031"/>
    <x v="0"/>
    <n v="8595.5"/>
    <n v="1"/>
    <n v="2.1739130434782608E-2"/>
    <x v="87"/>
    <n v="1.0306354916067146"/>
    <n v="1.005642487348031"/>
    <x v="0"/>
  </r>
  <r>
    <s v="test"/>
    <n v="147"/>
    <n v="5941"/>
    <n v="5596"/>
    <n v="5852"/>
    <n v="0"/>
    <n v="12"/>
    <x v="80"/>
    <x v="21"/>
    <n v="0.17391304347826086"/>
    <x v="306"/>
    <x v="591"/>
    <x v="582"/>
    <n v="5852"/>
    <n v="3"/>
    <n v="4.3478260869565216E-2"/>
    <x v="142"/>
    <n v="1.0457469621157971"/>
    <n v="0.98501935701060428"/>
    <x v="0"/>
    <n v="5852"/>
    <n v="0"/>
    <n v="3"/>
    <n v="4.3478260869565216E-2"/>
    <x v="152"/>
    <n v="1.0457469621157971"/>
    <n v="0.98501935701060428"/>
    <x v="0"/>
    <n v="5852"/>
    <n v="4"/>
    <n v="5.7971014492753624E-2"/>
    <x v="173"/>
    <n v="1.0457469621157971"/>
    <n v="1.0152084757347914"/>
    <x v="0"/>
    <n v="5852"/>
    <n v="4"/>
    <n v="5.7971014492753624E-2"/>
    <x v="167"/>
    <n v="1.0457469621157971"/>
    <n v="1.0152084757347914"/>
    <n v="1"/>
    <n v="5852"/>
    <n v="4"/>
    <n v="5.7971014492753624E-2"/>
    <x v="132"/>
    <n v="1.0457469621157971"/>
    <n v="1.0152084757347914"/>
    <x v="0"/>
    <n v="5852"/>
    <n v="3"/>
    <n v="4.3478260869565216E-2"/>
    <x v="2"/>
    <n v="1.0457469621157971"/>
    <n v="1.0152084757347914"/>
    <x v="0"/>
  </r>
  <r>
    <s v="train"/>
    <n v="161"/>
    <n v="11771"/>
    <n v="10165.5"/>
    <n v="11632.5"/>
    <n v="0"/>
    <n v="20"/>
    <x v="86"/>
    <x v="0"/>
    <n v="0.21978021978021978"/>
    <x v="307"/>
    <x v="592"/>
    <x v="583"/>
    <n v="11632.5"/>
    <n v="4"/>
    <n v="4.3956043956043959E-2"/>
    <x v="143"/>
    <n v="1.1443116423196105"/>
    <n v="0.98823379491971797"/>
    <x v="0"/>
    <n v="11632.5"/>
    <n v="0"/>
    <n v="5"/>
    <n v="5.4945054945054944E-2"/>
    <x v="154"/>
    <n v="1.1443116423196105"/>
    <n v="0.98823379491971797"/>
    <x v="0"/>
    <n v="11632.5"/>
    <n v="7"/>
    <n v="7.6923076923076927E-2"/>
    <x v="158"/>
    <n v="1.1443116423196105"/>
    <n v="1.01190629701268"/>
    <x v="0"/>
    <n v="11632.5"/>
    <n v="7"/>
    <n v="7.6923076923076927E-2"/>
    <x v="152"/>
    <n v="1.1443116423196105"/>
    <n v="1.01190629701268"/>
    <n v="1"/>
    <n v="11632.5"/>
    <n v="4"/>
    <n v="4.3956043956043959E-2"/>
    <x v="133"/>
    <n v="1.1443116423196105"/>
    <n v="1.01190629701268"/>
    <x v="0"/>
    <n v="11632.5"/>
    <n v="3"/>
    <n v="3.2967032967032968E-2"/>
    <x v="112"/>
    <n v="1.1443116423196105"/>
    <n v="1.01190629701268"/>
    <x v="0"/>
  </r>
  <r>
    <s v="test"/>
    <n v="284"/>
    <n v="16462"/>
    <n v="15722.5"/>
    <n v="15840.25"/>
    <n v="0"/>
    <n v="11"/>
    <x v="90"/>
    <x v="14"/>
    <n v="8.1481481481481488E-2"/>
    <x v="308"/>
    <x v="593"/>
    <x v="584"/>
    <n v="15840.25"/>
    <n v="6"/>
    <n v="4.4444444444444446E-2"/>
    <x v="144"/>
    <n v="1.0074892669740818"/>
    <n v="0.96223119912525812"/>
    <x v="0"/>
    <n v="15840.25"/>
    <n v="0"/>
    <n v="6"/>
    <n v="4.4444444444444446E-2"/>
    <x v="155"/>
    <n v="1.0074892669740818"/>
    <n v="0.96223119912525812"/>
    <x v="0"/>
    <n v="15840.25"/>
    <n v="7"/>
    <n v="5.185185185185185E-2"/>
    <x v="174"/>
    <n v="1.0074892669740818"/>
    <n v="1.0392512744432696"/>
    <x v="0"/>
    <n v="15840.25"/>
    <n v="8"/>
    <n v="5.9259259259259262E-2"/>
    <x v="168"/>
    <n v="1.0074892669740818"/>
    <n v="1.0392512744432696"/>
    <n v="1"/>
    <n v="15840.25"/>
    <n v="2"/>
    <n v="1.4814814814814815E-2"/>
    <x v="49"/>
    <n v="1.0074892669740818"/>
    <n v="1.0392512744432696"/>
    <x v="0"/>
    <n v="15840.25"/>
    <n v="0"/>
    <n v="0"/>
    <x v="0"/>
    <n v="1.0074892669740818"/>
    <n v="1.0392512744432696"/>
    <x v="0"/>
  </r>
  <r>
    <s v="train"/>
    <n v="609"/>
    <n v="9112"/>
    <n v="8660.5"/>
    <n v="8764.5"/>
    <n v="0"/>
    <n v="8"/>
    <x v="121"/>
    <x v="7"/>
    <n v="8.8888888888888892E-2"/>
    <x v="309"/>
    <x v="594"/>
    <x v="585"/>
    <n v="8764.5"/>
    <n v="4"/>
    <n v="4.4444444444444446E-2"/>
    <x v="144"/>
    <n v="1.0120085445413083"/>
    <n v="0.96186347673397721"/>
    <x v="0"/>
    <n v="8764.5"/>
    <n v="0"/>
    <n v="4"/>
    <n v="4.4444444444444446E-2"/>
    <x v="155"/>
    <n v="1.0120085445413083"/>
    <n v="0.96186347673397721"/>
    <x v="0"/>
    <n v="8764.5"/>
    <n v="5"/>
    <n v="5.5555555555555552E-2"/>
    <x v="151"/>
    <n v="1.0120085445413083"/>
    <n v="1.0396485823492498"/>
    <x v="0"/>
    <n v="8764.5"/>
    <n v="5"/>
    <n v="5.5555555555555552E-2"/>
    <x v="145"/>
    <n v="1.0120085445413083"/>
    <n v="1.0396485823492498"/>
    <n v="1"/>
    <n v="8764.5"/>
    <n v="2"/>
    <n v="2.2222222222222223E-2"/>
    <x v="26"/>
    <n v="1.0120085445413083"/>
    <n v="1.0396485823492498"/>
    <x v="0"/>
    <n v="8764.5"/>
    <n v="1"/>
    <n v="1.1111111111111112E-2"/>
    <x v="67"/>
    <n v="1.0120085445413083"/>
    <n v="1.0396485823492498"/>
    <x v="0"/>
  </r>
  <r>
    <s v="test"/>
    <n v="838"/>
    <n v="7083"/>
    <n v="5559.5"/>
    <n v="6522.5"/>
    <n v="0"/>
    <n v="17"/>
    <x v="90"/>
    <x v="19"/>
    <n v="0.12592592592592591"/>
    <x v="310"/>
    <x v="595"/>
    <x v="586"/>
    <n v="6522.5"/>
    <n v="6"/>
    <n v="4.4444444444444446E-2"/>
    <x v="144"/>
    <n v="1.1732170159186976"/>
    <n v="0.920866864323027"/>
    <x v="0"/>
    <n v="6522.5"/>
    <n v="0"/>
    <n v="7"/>
    <n v="5.185185185185185E-2"/>
    <x v="156"/>
    <n v="1.1732170159186976"/>
    <n v="0.920866864323027"/>
    <x v="0"/>
    <n v="6522.5"/>
    <n v="8"/>
    <n v="5.9259259259259262E-2"/>
    <x v="175"/>
    <n v="1.1732170159186976"/>
    <n v="1.0859333077807589"/>
    <x v="0"/>
    <n v="6522.5"/>
    <n v="8"/>
    <n v="5.9259259259259262E-2"/>
    <x v="168"/>
    <n v="1.1732170159186976"/>
    <n v="1.0859333077807589"/>
    <n v="1"/>
    <n v="6522.5"/>
    <n v="2"/>
    <n v="1.4814814814814815E-2"/>
    <x v="49"/>
    <n v="1.1732170159186976"/>
    <n v="1.0859333077807589"/>
    <x v="0"/>
    <n v="6522.5"/>
    <n v="0"/>
    <n v="0"/>
    <x v="0"/>
    <n v="1.1732170159186976"/>
    <n v="1.0859333077807589"/>
    <x v="0"/>
  </r>
  <r>
    <s v="test"/>
    <n v="782"/>
    <n v="6503"/>
    <n v="4985.5"/>
    <n v="5365"/>
    <n v="0"/>
    <n v="6"/>
    <x v="83"/>
    <x v="9"/>
    <n v="0.13333333333333333"/>
    <x v="64"/>
    <x v="596"/>
    <x v="587"/>
    <n v="5365"/>
    <n v="2"/>
    <n v="4.4444444444444446E-2"/>
    <x v="144"/>
    <n v="1.076120750175509"/>
    <n v="0.82500384437951713"/>
    <x v="0"/>
    <n v="5365"/>
    <n v="0"/>
    <n v="2"/>
    <n v="4.4444444444444446E-2"/>
    <x v="155"/>
    <n v="1.076120750175509"/>
    <n v="0.82500384437951713"/>
    <x v="0"/>
    <n v="5365"/>
    <n v="2"/>
    <n v="4.4444444444444446E-2"/>
    <x v="176"/>
    <n v="1.076120750175509"/>
    <n v="1.2121155638397019"/>
    <x v="0"/>
    <n v="5365"/>
    <n v="2"/>
    <n v="4.4444444444444446E-2"/>
    <x v="169"/>
    <n v="1.076120750175509"/>
    <n v="1.2121155638397019"/>
    <n v="1"/>
    <n v="5365"/>
    <n v="2"/>
    <n v="4.4444444444444446E-2"/>
    <x v="83"/>
    <n v="1.076120750175509"/>
    <n v="1.2121155638397019"/>
    <x v="0"/>
    <n v="5365"/>
    <n v="1"/>
    <n v="2.2222222222222223E-2"/>
    <x v="46"/>
    <n v="1.076120750175509"/>
    <n v="1.2121155638397019"/>
    <x v="0"/>
  </r>
  <r>
    <s v="test"/>
    <n v="142"/>
    <n v="4330"/>
    <n v="3610"/>
    <n v="4227"/>
    <n v="0"/>
    <n v="8"/>
    <x v="12"/>
    <x v="21"/>
    <n v="0.18181818181818182"/>
    <x v="92"/>
    <x v="597"/>
    <x v="588"/>
    <n v="4227"/>
    <n v="2"/>
    <n v="4.5454545454545456E-2"/>
    <x v="145"/>
    <n v="1.1709141274238226"/>
    <n v="0.97621247113163967"/>
    <x v="0"/>
    <n v="4227"/>
    <n v="0"/>
    <n v="2"/>
    <n v="4.5454545454545456E-2"/>
    <x v="157"/>
    <n v="1.1709141274238226"/>
    <n v="0.97621247113163967"/>
    <x v="0"/>
    <n v="4227"/>
    <n v="2"/>
    <n v="4.5454545454545456E-2"/>
    <x v="95"/>
    <n v="1.1709141274238226"/>
    <n v="1.0243671634729121"/>
    <x v="0"/>
    <n v="4227"/>
    <n v="3"/>
    <n v="6.8181818181818177E-2"/>
    <x v="170"/>
    <n v="1.1709141274238226"/>
    <n v="1.0243671634729121"/>
    <n v="1"/>
    <n v="4227"/>
    <n v="2"/>
    <n v="4.5454545454545456E-2"/>
    <x v="86"/>
    <n v="1.1709141274238226"/>
    <n v="1.0243671634729121"/>
    <x v="0"/>
    <n v="4227"/>
    <n v="1"/>
    <n v="2.2727272727272728E-2"/>
    <x v="3"/>
    <n v="1.1709141274238226"/>
    <n v="1.0243671634729121"/>
    <x v="0"/>
  </r>
  <r>
    <s v="test"/>
    <n v="930"/>
    <n v="6160"/>
    <n v="5543"/>
    <n v="5800.5"/>
    <n v="0"/>
    <n v="5"/>
    <x v="13"/>
    <x v="11"/>
    <n v="0.22727272727272727"/>
    <x v="311"/>
    <x v="598"/>
    <x v="589"/>
    <n v="5800.5"/>
    <n v="1"/>
    <n v="4.5454545454545456E-2"/>
    <x v="145"/>
    <n v="1.0464549882734981"/>
    <n v="0.94163961038961042"/>
    <x v="0"/>
    <n v="5800.5"/>
    <n v="0"/>
    <n v="1"/>
    <n v="4.5454545454545456E-2"/>
    <x v="157"/>
    <n v="1.0464549882734981"/>
    <n v="0.94163961038961042"/>
    <x v="0"/>
    <n v="5800.5"/>
    <n v="1"/>
    <n v="4.5454545454545456E-2"/>
    <x v="95"/>
    <n v="1.0464549882734981"/>
    <n v="1.0619774157400224"/>
    <x v="0"/>
    <n v="5800.5"/>
    <n v="1"/>
    <n v="4.5454545454545456E-2"/>
    <x v="94"/>
    <n v="1.0464549882734981"/>
    <n v="1.0619774157400224"/>
    <n v="1"/>
    <n v="5800.5"/>
    <n v="2"/>
    <n v="9.0909090909090912E-2"/>
    <x v="134"/>
    <n v="1.0464549882734981"/>
    <n v="1.0619774157400224"/>
    <x v="0"/>
    <n v="5800.5"/>
    <n v="1"/>
    <n v="4.5454545454545456E-2"/>
    <x v="55"/>
    <n v="1.0464549882734981"/>
    <n v="1.0619774157400224"/>
    <x v="0"/>
  </r>
  <r>
    <s v="train"/>
    <n v="224"/>
    <n v="6967"/>
    <n v="5440"/>
    <n v="5914.5"/>
    <n v="0"/>
    <n v="7"/>
    <x v="105"/>
    <x v="1"/>
    <n v="8.0459770114942528E-2"/>
    <x v="312"/>
    <x v="599"/>
    <x v="590"/>
    <n v="5914.5"/>
    <n v="4"/>
    <n v="4.5977011494252873E-2"/>
    <x v="146"/>
    <n v="1.0872242647058823"/>
    <n v="0.84893067317353232"/>
    <x v="0"/>
    <n v="5914.5"/>
    <n v="0"/>
    <n v="4"/>
    <n v="4.5977011494252873E-2"/>
    <x v="158"/>
    <n v="1.0872242647058823"/>
    <n v="0.84893067317353232"/>
    <x v="0"/>
    <n v="5914.5"/>
    <n v="5"/>
    <n v="5.7471264367816091E-2"/>
    <x v="177"/>
    <n v="1.0872242647058823"/>
    <n v="1.1779524896440949"/>
    <x v="0"/>
    <n v="5914.5"/>
    <n v="5"/>
    <n v="5.7471264367816091E-2"/>
    <x v="139"/>
    <n v="1.0872242647058823"/>
    <n v="1.1779524896440949"/>
    <n v="1"/>
    <n v="5914.5"/>
    <n v="2"/>
    <n v="2.2988505747126436E-2"/>
    <x v="29"/>
    <n v="1.0872242647058823"/>
    <n v="1.1779524896440949"/>
    <x v="0"/>
    <n v="5914.5"/>
    <n v="1"/>
    <n v="1.1494252873563218E-2"/>
    <x v="89"/>
    <n v="1.0872242647058823"/>
    <n v="1.1779524896440949"/>
    <x v="0"/>
  </r>
  <r>
    <s v="train"/>
    <n v="514"/>
    <n v="10478"/>
    <n v="9724.5"/>
    <n v="9925"/>
    <n v="0"/>
    <n v="8"/>
    <x v="79"/>
    <x v="6"/>
    <n v="7.407407407407407E-2"/>
    <x v="32"/>
    <x v="600"/>
    <x v="591"/>
    <n v="9925"/>
    <n v="5"/>
    <n v="4.6296296296296294E-2"/>
    <x v="147"/>
    <n v="1.0206180266337601"/>
    <n v="0.9472227524336706"/>
    <x v="0"/>
    <n v="9925"/>
    <n v="0"/>
    <n v="5"/>
    <n v="4.6296296296296294E-2"/>
    <x v="159"/>
    <n v="1.0206180266337601"/>
    <n v="0.9472227524336706"/>
    <x v="0"/>
    <n v="9925"/>
    <n v="6"/>
    <n v="5.5555555555555552E-2"/>
    <x v="151"/>
    <n v="1.0206180266337601"/>
    <n v="1.0557178841309824"/>
    <x v="0"/>
    <n v="9925"/>
    <n v="6"/>
    <n v="5.5555555555555552E-2"/>
    <x v="145"/>
    <n v="1.0206180266337601"/>
    <n v="1.0557178841309824"/>
    <n v="1"/>
    <n v="9925"/>
    <n v="2"/>
    <n v="1.8518518518518517E-2"/>
    <x v="13"/>
    <n v="1.0206180266337601"/>
    <n v="1.0557178841309824"/>
    <x v="0"/>
    <n v="9925"/>
    <n v="1"/>
    <n v="9.2592592592592587E-3"/>
    <x v="61"/>
    <n v="1.0206180266337601"/>
    <n v="1.0557178841309824"/>
    <x v="0"/>
  </r>
  <r>
    <s v="train"/>
    <n v="426"/>
    <n v="12144"/>
    <n v="12035.5"/>
    <n v="12064.5"/>
    <n v="0"/>
    <n v="3"/>
    <x v="43"/>
    <x v="4"/>
    <n v="6.9767441860465115E-2"/>
    <x v="168"/>
    <x v="601"/>
    <x v="592"/>
    <n v="12064.5"/>
    <n v="2"/>
    <n v="4.6511627906976744E-2"/>
    <x v="148"/>
    <n v="1.0024095384487557"/>
    <n v="0.99345355731225293"/>
    <x v="0"/>
    <n v="12064.5"/>
    <n v="0"/>
    <n v="2"/>
    <n v="4.6511627906976744E-2"/>
    <x v="160"/>
    <n v="1.0024095384487557"/>
    <n v="0.99345355731225293"/>
    <x v="0"/>
    <n v="12064.5"/>
    <n v="3"/>
    <n v="6.9767441860465115E-2"/>
    <x v="178"/>
    <n v="1.0024095384487557"/>
    <n v="1.0065895810021137"/>
    <x v="0"/>
    <n v="12064.5"/>
    <n v="3"/>
    <n v="6.9767441860465115E-2"/>
    <x v="171"/>
    <n v="1.0024095384487557"/>
    <n v="1.0065895810021137"/>
    <n v="1"/>
    <n v="12064.5"/>
    <n v="2"/>
    <n v="4.6511627906976744E-2"/>
    <x v="135"/>
    <n v="1.0024095384487557"/>
    <n v="1.0065895810021137"/>
    <x v="0"/>
    <n v="12064.5"/>
    <n v="0"/>
    <n v="0"/>
    <x v="0"/>
    <n v="1.0024095384487557"/>
    <n v="1.0065895810021137"/>
    <x v="0"/>
  </r>
  <r>
    <s v="train"/>
    <n v="360"/>
    <n v="7770"/>
    <n v="6815"/>
    <n v="6876"/>
    <n v="0"/>
    <n v="7"/>
    <x v="122"/>
    <x v="3"/>
    <n v="8.1395348837209308E-2"/>
    <x v="313"/>
    <x v="602"/>
    <x v="593"/>
    <n v="6883.33"/>
    <n v="4"/>
    <n v="4.6511627906976744E-2"/>
    <x v="148"/>
    <n v="1.0100264123257521"/>
    <n v="0.88588545688545683"/>
    <x v="12"/>
    <n v="6883.33"/>
    <n v="0"/>
    <n v="4"/>
    <n v="4.6511627906976744E-2"/>
    <x v="160"/>
    <n v="1.0100264123257521"/>
    <n v="0.88588545688545683"/>
    <x v="14"/>
    <n v="6883.33"/>
    <n v="6"/>
    <n v="6.9767441860465115E-2"/>
    <x v="178"/>
    <n v="1.0100264123257521"/>
    <n v="1.1288141059632475"/>
    <x v="14"/>
    <n v="6883.33"/>
    <n v="6"/>
    <n v="6.9767441860465115E-2"/>
    <x v="171"/>
    <n v="1.0100264123257521"/>
    <n v="1.1288141059632475"/>
    <n v="1.001066026759744"/>
    <n v="6883.33"/>
    <n v="8"/>
    <n v="9.3023255813953487E-2"/>
    <x v="136"/>
    <n v="1.0100264123257521"/>
    <n v="1.1288141059632475"/>
    <x v="12"/>
    <n v="6876"/>
    <n v="2"/>
    <n v="2.3255813953488372E-2"/>
    <x v="39"/>
    <n v="1.0089508437270727"/>
    <n v="1.1300174520069808"/>
    <x v="0"/>
  </r>
  <r>
    <s v="train"/>
    <n v="671"/>
    <n v="10727"/>
    <n v="10262"/>
    <n v="10407.25"/>
    <n v="0"/>
    <n v="7"/>
    <x v="122"/>
    <x v="17"/>
    <n v="8.1395348837209308E-2"/>
    <x v="313"/>
    <x v="603"/>
    <x v="594"/>
    <n v="10407.25"/>
    <n v="4"/>
    <n v="4.6511627906976744E-2"/>
    <x v="148"/>
    <n v="1.0141541609822646"/>
    <n v="0.97019203878064697"/>
    <x v="0"/>
    <n v="10407.25"/>
    <n v="0"/>
    <n v="4"/>
    <n v="4.6511627906976744E-2"/>
    <x v="160"/>
    <n v="1.0141541609822646"/>
    <n v="0.97019203878064697"/>
    <x v="0"/>
    <n v="10407.25"/>
    <n v="5"/>
    <n v="5.8139534883720929E-2"/>
    <x v="179"/>
    <n v="1.0141541609822646"/>
    <n v="1.0307237742919599"/>
    <x v="0"/>
    <n v="10407.25"/>
    <n v="5"/>
    <n v="5.8139534883720929E-2"/>
    <x v="172"/>
    <n v="1.0141541609822646"/>
    <n v="1.0307237742919599"/>
    <n v="1"/>
    <n v="10407.25"/>
    <n v="2"/>
    <n v="2.3255813953488372E-2"/>
    <x v="30"/>
    <n v="1.0141541609822646"/>
    <n v="1.0307237742919599"/>
    <x v="0"/>
    <n v="10407.25"/>
    <n v="1"/>
    <n v="1.1627906976744186E-2"/>
    <x v="90"/>
    <n v="1.0141541609822646"/>
    <n v="1.0307237742919599"/>
    <x v="0"/>
  </r>
  <r>
    <s v="train"/>
    <n v="571"/>
    <n v="3473"/>
    <n v="2441"/>
    <n v="2629"/>
    <n v="0"/>
    <n v="5"/>
    <x v="43"/>
    <x v="16"/>
    <n v="0.11627906976744186"/>
    <x v="314"/>
    <x v="604"/>
    <x v="595"/>
    <n v="2629"/>
    <n v="2"/>
    <n v="4.6511627906976744E-2"/>
    <x v="148"/>
    <n v="1.0770176157312576"/>
    <n v="0.75698243593435066"/>
    <x v="0"/>
    <n v="2629"/>
    <n v="0"/>
    <n v="3"/>
    <n v="6.9767441860465115E-2"/>
    <x v="161"/>
    <n v="1.0770176157312576"/>
    <n v="0.75698243593435066"/>
    <x v="0"/>
    <n v="2629"/>
    <n v="4"/>
    <n v="9.3023255813953487E-2"/>
    <x v="180"/>
    <n v="1.0770176157312576"/>
    <n v="1.3210346139216431"/>
    <x v="0"/>
    <n v="2629"/>
    <n v="4"/>
    <n v="9.3023255813953487E-2"/>
    <x v="173"/>
    <n v="1.0770176157312576"/>
    <n v="1.3210346139216431"/>
    <n v="1"/>
    <n v="2629"/>
    <n v="2"/>
    <n v="4.6511627906976744E-2"/>
    <x v="135"/>
    <n v="1.0770176157312576"/>
    <n v="1.3210346139216431"/>
    <x v="0"/>
    <n v="2629"/>
    <n v="2"/>
    <n v="4.6511627906976744E-2"/>
    <x v="113"/>
    <n v="1.0770176157312576"/>
    <n v="1.3210346139216431"/>
    <x v="0"/>
  </r>
  <r>
    <s v="test"/>
    <n v="944"/>
    <n v="7103"/>
    <n v="6148.5"/>
    <n v="6907.5"/>
    <n v="0"/>
    <n v="15"/>
    <x v="43"/>
    <x v="11"/>
    <n v="0.34883720930232559"/>
    <x v="139"/>
    <x v="605"/>
    <x v="596"/>
    <n v="6907.5"/>
    <n v="2"/>
    <n v="4.6511627906976744E-2"/>
    <x v="148"/>
    <n v="1.1234447426201513"/>
    <n v="0.9724764184147543"/>
    <x v="0"/>
    <n v="6907.5"/>
    <n v="0"/>
    <n v="2"/>
    <n v="4.6511627906976744E-2"/>
    <x v="160"/>
    <n v="1.1234447426201513"/>
    <n v="0.9724764184147543"/>
    <x v="0"/>
    <n v="6907.5"/>
    <n v="2"/>
    <n v="4.6511627906976744E-2"/>
    <x v="181"/>
    <n v="1.1234447426201513"/>
    <n v="1.0283025696706478"/>
    <x v="0"/>
    <n v="6907.5"/>
    <n v="2"/>
    <n v="4.6511627906976744E-2"/>
    <x v="174"/>
    <n v="1.1234447426201513"/>
    <n v="1.0283025696706478"/>
    <n v="1"/>
    <n v="6907.5"/>
    <n v="4"/>
    <n v="9.3023255813953487E-2"/>
    <x v="136"/>
    <n v="1.1234447426201513"/>
    <n v="1.0283025696706478"/>
    <x v="0"/>
    <n v="6907.5"/>
    <n v="3"/>
    <n v="6.9767441860465115E-2"/>
    <x v="114"/>
    <n v="1.1234447426201513"/>
    <n v="1.0283025696706478"/>
    <x v="0"/>
  </r>
  <r>
    <s v="train"/>
    <n v="678"/>
    <n v="9255"/>
    <n v="8822.5"/>
    <n v="9018.5"/>
    <n v="0"/>
    <n v="8"/>
    <x v="34"/>
    <x v="17"/>
    <n v="0.125"/>
    <x v="60"/>
    <x v="606"/>
    <x v="597"/>
    <n v="9018.5"/>
    <n v="3"/>
    <n v="4.6875E-2"/>
    <x v="149"/>
    <n v="1.0222159251912724"/>
    <n v="0.97444624527282553"/>
    <x v="0"/>
    <n v="9018.5"/>
    <n v="0"/>
    <n v="3"/>
    <n v="4.6875E-2"/>
    <x v="119"/>
    <n v="1.0222159251912724"/>
    <n v="0.97444624527282553"/>
    <x v="0"/>
    <n v="9018.5"/>
    <n v="4"/>
    <n v="6.25E-2"/>
    <x v="133"/>
    <n v="1.0222159251912724"/>
    <n v="1.0262238731496369"/>
    <x v="0"/>
    <n v="9018.5"/>
    <n v="4"/>
    <n v="6.25E-2"/>
    <x v="129"/>
    <n v="1.0222159251912724"/>
    <n v="1.0262238731496369"/>
    <n v="1"/>
    <n v="9018.5"/>
    <n v="2"/>
    <n v="3.125E-2"/>
    <x v="53"/>
    <n v="1.0222159251912724"/>
    <n v="1.0262238731496369"/>
    <x v="0"/>
    <n v="9018.5"/>
    <n v="1"/>
    <n v="1.5625E-2"/>
    <x v="45"/>
    <n v="1.0222159251912724"/>
    <n v="1.0262238731496369"/>
    <x v="0"/>
  </r>
  <r>
    <s v="train"/>
    <n v="54"/>
    <n v="526"/>
    <n v="508.5"/>
    <n v="522"/>
    <n v="0"/>
    <n v="9"/>
    <x v="34"/>
    <x v="18"/>
    <n v="0.140625"/>
    <x v="315"/>
    <x v="607"/>
    <x v="598"/>
    <n v="522"/>
    <n v="3"/>
    <n v="4.6875E-2"/>
    <x v="149"/>
    <n v="1.0265486725663717"/>
    <n v="0.99239543726235746"/>
    <x v="0"/>
    <n v="522"/>
    <n v="0"/>
    <n v="3"/>
    <n v="4.6875E-2"/>
    <x v="119"/>
    <n v="1.0265486725663717"/>
    <n v="0.99239543726235746"/>
    <x v="0"/>
    <n v="522"/>
    <n v="4"/>
    <n v="6.25E-2"/>
    <x v="133"/>
    <n v="1.0265486725663717"/>
    <n v="1.0076628352490422"/>
    <x v="0"/>
    <n v="522"/>
    <n v="4"/>
    <n v="6.25E-2"/>
    <x v="129"/>
    <n v="1.0265486725663717"/>
    <n v="1.0076628352490422"/>
    <n v="1"/>
    <n v="522"/>
    <n v="4"/>
    <n v="6.25E-2"/>
    <x v="109"/>
    <n v="1.0265486725663717"/>
    <n v="1.0076628352490422"/>
    <x v="0"/>
    <n v="522"/>
    <n v="3"/>
    <n v="4.6875E-2"/>
    <x v="115"/>
    <n v="1.0265486725663717"/>
    <n v="1.0076628352490422"/>
    <x v="0"/>
  </r>
  <r>
    <s v="train"/>
    <n v="212"/>
    <n v="6243"/>
    <n v="4829"/>
    <n v="5283"/>
    <n v="0"/>
    <n v="6"/>
    <x v="70"/>
    <x v="1"/>
    <n v="7.0588235294117646E-2"/>
    <x v="316"/>
    <x v="608"/>
    <x v="599"/>
    <n v="5283"/>
    <n v="4"/>
    <n v="4.7058823529411764E-2"/>
    <x v="150"/>
    <n v="1.0940153240836612"/>
    <n v="0.84622777510812108"/>
    <x v="0"/>
    <n v="5283"/>
    <n v="0"/>
    <n v="4"/>
    <n v="4.7058823529411764E-2"/>
    <x v="162"/>
    <n v="1.0940153240836612"/>
    <n v="0.84622777510812108"/>
    <x v="0"/>
    <n v="5283"/>
    <n v="5"/>
    <n v="5.8823529411764705E-2"/>
    <x v="182"/>
    <n v="1.0940153240836612"/>
    <n v="1.1817149346961953"/>
    <x v="0"/>
    <n v="5283"/>
    <n v="5"/>
    <n v="5.8823529411764705E-2"/>
    <x v="175"/>
    <n v="1.0940153240836612"/>
    <n v="1.1817149346961953"/>
    <n v="1"/>
    <n v="5283"/>
    <n v="2"/>
    <n v="2.3529411764705882E-2"/>
    <x v="31"/>
    <n v="1.0940153240836612"/>
    <n v="1.1817149346961953"/>
    <x v="0"/>
    <n v="5283"/>
    <n v="0"/>
    <n v="0"/>
    <x v="0"/>
    <n v="1.0940153240836612"/>
    <n v="1.1817149346961953"/>
    <x v="0"/>
  </r>
  <r>
    <s v="train"/>
    <n v="58"/>
    <n v="643"/>
    <n v="621.5"/>
    <n v="638"/>
    <n v="0"/>
    <n v="18"/>
    <x v="31"/>
    <x v="18"/>
    <n v="0.16981132075471697"/>
    <x v="317"/>
    <x v="607"/>
    <x v="600"/>
    <n v="638"/>
    <n v="5"/>
    <n v="4.716981132075472E-2"/>
    <x v="151"/>
    <n v="1.0265486725663717"/>
    <n v="0.99222395023328147"/>
    <x v="0"/>
    <n v="638"/>
    <n v="0"/>
    <n v="6"/>
    <n v="5.6603773584905662E-2"/>
    <x v="163"/>
    <n v="1.0265486725663717"/>
    <n v="0.99222395023328147"/>
    <x v="0"/>
    <n v="638"/>
    <n v="7"/>
    <n v="6.6037735849056603E-2"/>
    <x v="183"/>
    <n v="1.0265486725663717"/>
    <n v="1.0078369905956113"/>
    <x v="0"/>
    <n v="638"/>
    <n v="8"/>
    <n v="7.5471698113207544E-2"/>
    <x v="176"/>
    <n v="1.0265486725663717"/>
    <n v="1.0078369905956113"/>
    <n v="1"/>
    <n v="638"/>
    <n v="4"/>
    <n v="3.7735849056603772E-2"/>
    <x v="70"/>
    <n v="1.0265486725663717"/>
    <n v="1.0078369905956113"/>
    <x v="0"/>
    <n v="638"/>
    <n v="1"/>
    <n v="9.433962264150943E-3"/>
    <x v="116"/>
    <n v="1.0265486725663717"/>
    <n v="1.0078369905956113"/>
    <x v="0"/>
  </r>
  <r>
    <s v="train"/>
    <n v="812"/>
    <n v="9702"/>
    <n v="7383.5"/>
    <n v="8723"/>
    <n v="0"/>
    <n v="22"/>
    <x v="148"/>
    <x v="19"/>
    <n v="0.11578947368421053"/>
    <x v="318"/>
    <x v="609"/>
    <x v="601"/>
    <n v="8723"/>
    <n v="9"/>
    <n v="4.736842105263158E-2"/>
    <x v="152"/>
    <n v="1.1814180266811134"/>
    <n v="0.89909297052154191"/>
    <x v="0"/>
    <n v="8723"/>
    <n v="0"/>
    <n v="9"/>
    <n v="4.736842105263158E-2"/>
    <x v="164"/>
    <n v="1.1814180266811134"/>
    <n v="0.89909297052154191"/>
    <x v="0"/>
    <n v="8723"/>
    <n v="10"/>
    <n v="5.2631578947368418E-2"/>
    <x v="117"/>
    <n v="1.1814180266811134"/>
    <n v="1.1122320302648172"/>
    <x v="0"/>
    <n v="8723"/>
    <n v="11"/>
    <n v="5.7894736842105263E-2"/>
    <x v="177"/>
    <n v="1.1814180266811134"/>
    <n v="1.1122320302648172"/>
    <n v="1"/>
    <n v="8723"/>
    <n v="2"/>
    <n v="1.0526315789473684E-2"/>
    <x v="137"/>
    <n v="1.1814180266811134"/>
    <n v="1.1122320302648172"/>
    <x v="0"/>
    <n v="8723"/>
    <n v="0"/>
    <n v="0"/>
    <x v="0"/>
    <n v="1.1814180266811134"/>
    <n v="1.1122320302648172"/>
    <x v="0"/>
  </r>
  <r>
    <s v="train"/>
    <n v="509"/>
    <n v="5909"/>
    <n v="5121"/>
    <n v="5121"/>
    <n v="0"/>
    <n v="0"/>
    <x v="25"/>
    <x v="6"/>
    <n v="0"/>
    <x v="0"/>
    <x v="0"/>
    <x v="602"/>
    <n v="5415.5"/>
    <n v="1"/>
    <n v="4.7619047619047616E-2"/>
    <x v="153"/>
    <n v="1.0575082991603202"/>
    <n v="0.91648333051277708"/>
    <x v="13"/>
    <n v="5415.5"/>
    <n v="0"/>
    <n v="1"/>
    <n v="4.7619047619047616E-2"/>
    <x v="96"/>
    <n v="1.0575082991603202"/>
    <n v="0.91648333051277708"/>
    <x v="15"/>
    <n v="5415.5"/>
    <n v="1"/>
    <n v="4.7619047619047616E-2"/>
    <x v="104"/>
    <n v="1.0575082991603202"/>
    <n v="1.0911273197304034"/>
    <x v="15"/>
    <n v="5415.5"/>
    <n v="1"/>
    <n v="4.7619047619047616E-2"/>
    <x v="103"/>
    <n v="1.0575082991603202"/>
    <n v="1.0911273197304034"/>
    <n v="1.0575082991603202"/>
    <n v="5415.5"/>
    <n v="2"/>
    <n v="9.5238095238095233E-2"/>
    <x v="138"/>
    <n v="1.0575082991603202"/>
    <n v="1.0911273197304034"/>
    <x v="13"/>
    <n v="5121"/>
    <n v="0"/>
    <n v="0"/>
    <x v="0"/>
    <n v="1"/>
    <n v="1.153876196055458"/>
    <x v="0"/>
  </r>
  <r>
    <s v="train"/>
    <n v="966"/>
    <n v="11009"/>
    <n v="10995.5"/>
    <n v="10995.5"/>
    <n v="0"/>
    <n v="0"/>
    <x v="10"/>
    <x v="13"/>
    <n v="0"/>
    <x v="0"/>
    <x v="0"/>
    <x v="603"/>
    <n v="11009"/>
    <n v="2"/>
    <n v="4.7619047619047616E-2"/>
    <x v="153"/>
    <n v="1.0012277749988632"/>
    <n v="1"/>
    <x v="14"/>
    <n v="11009"/>
    <n v="0"/>
    <n v="2"/>
    <n v="4.7619047619047616E-2"/>
    <x v="96"/>
    <n v="1.0012277749988632"/>
    <n v="1"/>
    <x v="16"/>
    <n v="11009"/>
    <n v="3"/>
    <n v="7.1428571428571425E-2"/>
    <x v="126"/>
    <n v="1.0012277749988632"/>
    <n v="1"/>
    <x v="16"/>
    <n v="11009"/>
    <n v="3"/>
    <n v="7.1428571428571425E-2"/>
    <x v="121"/>
    <n v="1.0012277749988632"/>
    <n v="1"/>
    <n v="1.0012277749988632"/>
    <n v="11008.5"/>
    <n v="2"/>
    <n v="4.7619047619047616E-2"/>
    <x v="88"/>
    <n v="1.0011823018507571"/>
    <n v="1.0000454194486079"/>
    <x v="14"/>
    <n v="10995.5"/>
    <n v="0"/>
    <n v="0"/>
    <x v="0"/>
    <n v="1"/>
    <n v="1.0012277749988632"/>
    <x v="0"/>
  </r>
  <r>
    <s v="train"/>
    <n v="521"/>
    <n v="5888"/>
    <n v="5223"/>
    <n v="5621"/>
    <n v="0"/>
    <n v="3"/>
    <x v="25"/>
    <x v="6"/>
    <n v="0.14285714285714285"/>
    <x v="70"/>
    <x v="610"/>
    <x v="604"/>
    <n v="5621"/>
    <n v="1"/>
    <n v="4.7619047619047616E-2"/>
    <x v="153"/>
    <n v="1.0762014168102623"/>
    <n v="0.95465353260869568"/>
    <x v="0"/>
    <n v="5621"/>
    <n v="0"/>
    <n v="1"/>
    <n v="4.7619047619047616E-2"/>
    <x v="96"/>
    <n v="1.0762014168102623"/>
    <n v="0.95465353260869568"/>
    <x v="0"/>
    <n v="5621"/>
    <n v="1"/>
    <n v="4.7619047619047616E-2"/>
    <x v="104"/>
    <n v="1.0762014168102623"/>
    <n v="1.0475004447607188"/>
    <x v="0"/>
    <n v="5621"/>
    <n v="1"/>
    <n v="4.7619047619047616E-2"/>
    <x v="103"/>
    <n v="1.0762014168102623"/>
    <n v="1.0475004447607188"/>
    <n v="1"/>
    <n v="5621"/>
    <n v="2"/>
    <n v="9.5238095238095233E-2"/>
    <x v="138"/>
    <n v="1.0762014168102623"/>
    <n v="1.0475004447607188"/>
    <x v="0"/>
    <n v="5621"/>
    <n v="0"/>
    <n v="0"/>
    <x v="0"/>
    <n v="1.0762014168102623"/>
    <n v="1.0475004447607188"/>
    <x v="0"/>
  </r>
  <r>
    <s v="test"/>
    <n v="395"/>
    <n v="7840"/>
    <n v="7217"/>
    <n v="7422"/>
    <n v="0"/>
    <n v="12"/>
    <x v="84"/>
    <x v="3"/>
    <n v="0.11538461538461539"/>
    <x v="188"/>
    <x v="611"/>
    <x v="605"/>
    <n v="7422"/>
    <n v="5"/>
    <n v="4.807692307692308E-2"/>
    <x v="154"/>
    <n v="1.0284051544963282"/>
    <n v="0.94668367346938775"/>
    <x v="0"/>
    <n v="7422"/>
    <n v="0"/>
    <n v="5"/>
    <n v="4.807692307692308E-2"/>
    <x v="165"/>
    <n v="1.0284051544963282"/>
    <n v="0.94668367346938775"/>
    <x v="0"/>
    <n v="7422"/>
    <n v="6"/>
    <n v="5.7692307692307696E-2"/>
    <x v="155"/>
    <n v="1.0284051544963282"/>
    <n v="1.0563190514686069"/>
    <x v="0"/>
    <n v="7422"/>
    <n v="6"/>
    <n v="5.7692307692307696E-2"/>
    <x v="149"/>
    <n v="1.0284051544963282"/>
    <n v="1.0563190514686069"/>
    <n v="1"/>
    <n v="7422"/>
    <n v="4"/>
    <n v="3.8461538461538464E-2"/>
    <x v="126"/>
    <n v="1.0284051544963282"/>
    <n v="1.0563190514686069"/>
    <x v="0"/>
    <n v="7422"/>
    <n v="4"/>
    <n v="3.8461538461538464E-2"/>
    <x v="48"/>
    <n v="1.0284051544963282"/>
    <n v="1.0563190514686069"/>
    <x v="0"/>
  </r>
  <r>
    <s v="test"/>
    <n v="43"/>
    <n v="7303"/>
    <n v="7175.5"/>
    <n v="7224.5"/>
    <n v="0"/>
    <n v="18"/>
    <x v="123"/>
    <x v="15"/>
    <n v="0.21686746987951808"/>
    <x v="319"/>
    <x v="612"/>
    <x v="606"/>
    <n v="7224.5"/>
    <n v="4"/>
    <n v="4.8192771084337352E-2"/>
    <x v="155"/>
    <n v="1.0068287924186468"/>
    <n v="0.98925099274270845"/>
    <x v="0"/>
    <n v="7224.5"/>
    <n v="0"/>
    <n v="4"/>
    <n v="4.8192771084337352E-2"/>
    <x v="166"/>
    <n v="1.0068287924186468"/>
    <n v="0.98925099274270845"/>
    <x v="0"/>
    <n v="7224.5"/>
    <n v="5"/>
    <n v="6.0240963855421686E-2"/>
    <x v="184"/>
    <n v="1.0068287924186468"/>
    <n v="1.010865803861859"/>
    <x v="0"/>
    <n v="7224.5"/>
    <n v="6"/>
    <n v="7.2289156626506021E-2"/>
    <x v="178"/>
    <n v="1.0068287924186468"/>
    <n v="1.010865803861859"/>
    <n v="1"/>
    <n v="7224.5"/>
    <n v="4"/>
    <n v="4.8192771084337352E-2"/>
    <x v="139"/>
    <n v="1.0068287924186468"/>
    <n v="1.010865803861859"/>
    <x v="0"/>
    <n v="7224.5"/>
    <n v="2"/>
    <n v="2.4096385542168676E-2"/>
    <x v="117"/>
    <n v="1.0068287924186468"/>
    <n v="1.010865803861859"/>
    <x v="0"/>
  </r>
  <r>
    <s v="train"/>
    <n v="34"/>
    <n v="6331"/>
    <n v="5970"/>
    <n v="6236"/>
    <n v="0"/>
    <n v="12"/>
    <x v="5"/>
    <x v="15"/>
    <n v="0.19354838709677419"/>
    <x v="320"/>
    <x v="613"/>
    <x v="607"/>
    <n v="6236"/>
    <n v="3"/>
    <n v="4.8387096774193547E-2"/>
    <x v="156"/>
    <n v="1.0445561139028476"/>
    <n v="0.98499447164744902"/>
    <x v="0"/>
    <n v="6236"/>
    <n v="0"/>
    <n v="3"/>
    <n v="4.8387096774193547E-2"/>
    <x v="167"/>
    <n v="1.0445561139028476"/>
    <n v="0.98499447164744902"/>
    <x v="0"/>
    <n v="6236"/>
    <n v="4"/>
    <n v="6.4516129032258063E-2"/>
    <x v="185"/>
    <n v="1.0445561139028476"/>
    <n v="1.0152341244387428"/>
    <x v="0"/>
    <n v="6236"/>
    <n v="4"/>
    <n v="6.4516129032258063E-2"/>
    <x v="179"/>
    <n v="1.0445561139028476"/>
    <n v="1.0152341244387428"/>
    <n v="1"/>
    <n v="6236"/>
    <n v="2"/>
    <n v="3.2258064516129031E-2"/>
    <x v="55"/>
    <n v="1.0445561139028476"/>
    <n v="1.0152341244387428"/>
    <x v="0"/>
    <n v="6236"/>
    <n v="0"/>
    <n v="0"/>
    <x v="0"/>
    <n v="1.0445561139028476"/>
    <n v="1.0152341244387428"/>
    <x v="0"/>
  </r>
  <r>
    <s v="train"/>
    <n v="272"/>
    <n v="14349"/>
    <n v="13860.5"/>
    <n v="13860.5"/>
    <n v="0"/>
    <n v="0"/>
    <x v="58"/>
    <x v="14"/>
    <n v="0"/>
    <x v="0"/>
    <x v="0"/>
    <x v="608"/>
    <n v="14342.5"/>
    <n v="4"/>
    <n v="4.878048780487805E-2"/>
    <x v="157"/>
    <n v="1.0347750802640598"/>
    <n v="0.99954700676005293"/>
    <x v="15"/>
    <n v="14342.5"/>
    <n v="0"/>
    <n v="4"/>
    <n v="4.878048780487805E-2"/>
    <x v="168"/>
    <n v="1.0347750802640598"/>
    <n v="0.99954700676005293"/>
    <x v="17"/>
    <n v="14342.67"/>
    <n v="9"/>
    <n v="0.10975609756097561"/>
    <x v="186"/>
    <n v="1.0347873453338625"/>
    <n v="1.00044134041988"/>
    <x v="17"/>
    <n v="13869.4"/>
    <n v="16"/>
    <n v="0.1951219512195122"/>
    <x v="180"/>
    <n v="1.0006421124779048"/>
    <n v="1.034579722266284"/>
    <n v="1.0006421124779048"/>
    <n v="14331"/>
    <n v="4"/>
    <n v="4.878048780487805E-2"/>
    <x v="89"/>
    <n v="1.0339453843656434"/>
    <n v="1.0012560184216035"/>
    <x v="15"/>
    <n v="13860.5"/>
    <n v="0"/>
    <n v="0"/>
    <x v="0"/>
    <n v="1"/>
    <n v="1.0352440388153386"/>
    <x v="0"/>
  </r>
  <r>
    <s v="train"/>
    <n v="864"/>
    <n v="11035"/>
    <n v="10938"/>
    <n v="10945"/>
    <n v="0"/>
    <n v="3"/>
    <x v="73"/>
    <x v="10"/>
    <n v="7.3170731707317069E-2"/>
    <x v="282"/>
    <x v="614"/>
    <x v="609"/>
    <n v="10945"/>
    <n v="2"/>
    <n v="4.878048780487805E-2"/>
    <x v="157"/>
    <n v="1.0006399707441946"/>
    <n v="0.99184413230629809"/>
    <x v="0"/>
    <n v="10945"/>
    <n v="0"/>
    <n v="2"/>
    <n v="4.878048780487805E-2"/>
    <x v="168"/>
    <n v="1.0006399707441946"/>
    <n v="0.99184413230629809"/>
    <x v="0"/>
    <n v="10945"/>
    <n v="3"/>
    <n v="7.3170731707317069E-2"/>
    <x v="187"/>
    <n v="1.0006399707441946"/>
    <n v="1.0082229328460484"/>
    <x v="0"/>
    <n v="10945"/>
    <n v="3"/>
    <n v="7.3170731707317069E-2"/>
    <x v="181"/>
    <n v="1.0006399707441946"/>
    <n v="1.0082229328460484"/>
    <n v="1"/>
    <n v="10945"/>
    <n v="2"/>
    <n v="4.878048780487805E-2"/>
    <x v="89"/>
    <n v="1.0006399707441946"/>
    <n v="1.0082229328460484"/>
    <x v="0"/>
    <n v="10945"/>
    <n v="0"/>
    <n v="0"/>
    <x v="0"/>
    <n v="1.0006399707441946"/>
    <n v="1.0082229328460484"/>
    <x v="0"/>
  </r>
  <r>
    <s v="train"/>
    <n v="901"/>
    <n v="6564"/>
    <n v="5391"/>
    <n v="5932"/>
    <n v="0"/>
    <n v="9"/>
    <x v="73"/>
    <x v="11"/>
    <n v="0.21951219512195122"/>
    <x v="321"/>
    <x v="615"/>
    <x v="610"/>
    <n v="5932"/>
    <n v="2"/>
    <n v="4.878048780487805E-2"/>
    <x v="157"/>
    <n v="1.1003524392506028"/>
    <n v="0.9037172455819622"/>
    <x v="0"/>
    <n v="5932"/>
    <n v="0"/>
    <n v="2"/>
    <n v="4.878048780487805E-2"/>
    <x v="168"/>
    <n v="1.1003524392506028"/>
    <n v="0.9037172455819622"/>
    <x v="0"/>
    <n v="5932"/>
    <n v="2"/>
    <n v="4.878048780487805E-2"/>
    <x v="149"/>
    <n v="1.1003524392506028"/>
    <n v="1.1065407956844235"/>
    <x v="0"/>
    <n v="5932"/>
    <n v="2"/>
    <n v="4.878048780487805E-2"/>
    <x v="143"/>
    <n v="1.1003524392506028"/>
    <n v="1.1065407956844235"/>
    <n v="1"/>
    <n v="5932"/>
    <n v="2"/>
    <n v="4.878048780487805E-2"/>
    <x v="89"/>
    <n v="1.1003524392506028"/>
    <n v="1.1065407956844235"/>
    <x v="0"/>
    <n v="5932"/>
    <n v="1"/>
    <n v="2.4390243902439025E-2"/>
    <x v="32"/>
    <n v="1.1003524392506028"/>
    <n v="1.1065407956844235"/>
    <x v="0"/>
  </r>
  <r>
    <s v="train"/>
    <n v="84"/>
    <n v="487"/>
    <n v="477"/>
    <n v="481.5"/>
    <n v="0"/>
    <n v="12"/>
    <x v="44"/>
    <x v="18"/>
    <n v="0.19672131147540983"/>
    <x v="322"/>
    <x v="616"/>
    <x v="611"/>
    <n v="481.5"/>
    <n v="3"/>
    <n v="4.9180327868852458E-2"/>
    <x v="158"/>
    <n v="1.0094339622641511"/>
    <n v="0.98870636550308011"/>
    <x v="0"/>
    <n v="481.5"/>
    <n v="0"/>
    <n v="3"/>
    <n v="4.9180327868852458E-2"/>
    <x v="169"/>
    <n v="1.0094339622641511"/>
    <n v="0.98870636550308011"/>
    <x v="0"/>
    <n v="481.5"/>
    <n v="4"/>
    <n v="6.5573770491803282E-2"/>
    <x v="188"/>
    <n v="1.0094339622641511"/>
    <n v="1.0114226375908619"/>
    <x v="0"/>
    <n v="481.5"/>
    <n v="4"/>
    <n v="6.5573770491803282E-2"/>
    <x v="182"/>
    <n v="1.0094339622641511"/>
    <n v="1.0114226375908619"/>
    <n v="1"/>
    <n v="481.5"/>
    <n v="4"/>
    <n v="6.5573770491803282E-2"/>
    <x v="115"/>
    <n v="1.0094339622641511"/>
    <n v="1.0114226375908619"/>
    <x v="0"/>
    <n v="481.5"/>
    <n v="3"/>
    <n v="4.9180327868852458E-2"/>
    <x v="118"/>
    <n v="1.0094339622641511"/>
    <n v="1.0114226375908619"/>
    <x v="0"/>
  </r>
  <r>
    <s v="train"/>
    <n v="651"/>
    <n v="6845"/>
    <n v="6671"/>
    <n v="6671"/>
    <n v="0"/>
    <n v="0"/>
    <x v="11"/>
    <x v="17"/>
    <n v="0"/>
    <x v="0"/>
    <x v="0"/>
    <x v="612"/>
    <n v="6741"/>
    <n v="2"/>
    <n v="0.05"/>
    <x v="159"/>
    <n v="1.0104931794333682"/>
    <n v="0.98480642804967133"/>
    <x v="16"/>
    <n v="6741"/>
    <n v="0"/>
    <n v="2"/>
    <n v="0.05"/>
    <x v="144"/>
    <n v="1.0104931794333682"/>
    <n v="0.98480642804967133"/>
    <x v="18"/>
    <n v="6688"/>
    <n v="3"/>
    <n v="7.4999999999999997E-2"/>
    <x v="189"/>
    <n v="1.0025483435766751"/>
    <n v="1.0234748803827751"/>
    <x v="18"/>
    <n v="6688"/>
    <n v="3"/>
    <n v="7.4999999999999997E-2"/>
    <x v="183"/>
    <n v="1.0025483435766751"/>
    <n v="1.0234748803827751"/>
    <n v="1.0025483435766751"/>
    <n v="6741"/>
    <n v="4"/>
    <n v="0.1"/>
    <x v="140"/>
    <n v="1.0104931794333682"/>
    <n v="1.0154279780448006"/>
    <x v="16"/>
    <n v="6671"/>
    <n v="1"/>
    <n v="2.5000000000000001E-2"/>
    <x v="35"/>
    <n v="1"/>
    <n v="1.0260830460200869"/>
    <x v="0"/>
  </r>
  <r>
    <s v="train"/>
    <n v="432"/>
    <n v="11821"/>
    <n v="11758.5"/>
    <n v="11795.5"/>
    <n v="0"/>
    <n v="3"/>
    <x v="11"/>
    <x v="4"/>
    <n v="7.4999999999999997E-2"/>
    <x v="323"/>
    <x v="617"/>
    <x v="613"/>
    <n v="11795.5"/>
    <n v="2"/>
    <n v="0.05"/>
    <x v="159"/>
    <n v="1.0031466598630778"/>
    <n v="0.9978428220962694"/>
    <x v="0"/>
    <n v="11795.5"/>
    <n v="0"/>
    <n v="2"/>
    <n v="0.05"/>
    <x v="144"/>
    <n v="1.0031466598630778"/>
    <n v="0.9978428220962694"/>
    <x v="0"/>
    <n v="11795.5"/>
    <n v="3"/>
    <n v="7.4999999999999997E-2"/>
    <x v="189"/>
    <n v="1.0031466598630778"/>
    <n v="1.0021618413801874"/>
    <x v="0"/>
    <n v="11795.5"/>
    <n v="3"/>
    <n v="7.4999999999999997E-2"/>
    <x v="183"/>
    <n v="1.0031466598630778"/>
    <n v="1.0021618413801874"/>
    <n v="1"/>
    <n v="11795.5"/>
    <n v="2"/>
    <n v="0.05"/>
    <x v="90"/>
    <n v="1.0031466598630778"/>
    <n v="1.0021618413801874"/>
    <x v="0"/>
    <n v="11795.5"/>
    <n v="0"/>
    <n v="0"/>
    <x v="0"/>
    <n v="1.0031466598630778"/>
    <n v="1.0021618413801874"/>
    <x v="0"/>
  </r>
  <r>
    <s v="train"/>
    <n v="359"/>
    <n v="5840"/>
    <n v="4942"/>
    <n v="5021"/>
    <n v="0"/>
    <n v="5"/>
    <x v="11"/>
    <x v="3"/>
    <n v="0.125"/>
    <x v="60"/>
    <x v="618"/>
    <x v="614"/>
    <n v="5021"/>
    <n v="2"/>
    <n v="0.05"/>
    <x v="159"/>
    <n v="1.0159854309995953"/>
    <n v="0.85976027397260268"/>
    <x v="0"/>
    <n v="5021"/>
    <n v="0"/>
    <n v="3"/>
    <n v="7.4999999999999997E-2"/>
    <x v="170"/>
    <n v="1.0159854309995953"/>
    <n v="0.85976027397260268"/>
    <x v="0"/>
    <n v="5021"/>
    <n v="4"/>
    <n v="0.1"/>
    <x v="190"/>
    <n v="1.0159854309995953"/>
    <n v="1.163114917347142"/>
    <x v="0"/>
    <n v="5021"/>
    <n v="4"/>
    <n v="0.1"/>
    <x v="184"/>
    <n v="1.0159854309995953"/>
    <n v="1.163114917347142"/>
    <n v="1"/>
    <n v="5021"/>
    <n v="2"/>
    <n v="0.05"/>
    <x v="90"/>
    <n v="1.0159854309995953"/>
    <n v="1.163114917347142"/>
    <x v="0"/>
    <n v="5021"/>
    <n v="0"/>
    <n v="0"/>
    <x v="0"/>
    <n v="1.0159854309995953"/>
    <n v="1.163114917347142"/>
    <x v="0"/>
  </r>
  <r>
    <s v="train"/>
    <n v="764"/>
    <n v="4954"/>
    <n v="4704"/>
    <n v="4786.5"/>
    <n v="0"/>
    <n v="5"/>
    <x v="11"/>
    <x v="9"/>
    <n v="0.125"/>
    <x v="60"/>
    <x v="619"/>
    <x v="615"/>
    <n v="4786.5"/>
    <n v="2"/>
    <n v="0.05"/>
    <x v="159"/>
    <n v="1.0175382653061225"/>
    <n v="0.96618893823173191"/>
    <x v="0"/>
    <n v="4786.5"/>
    <n v="0"/>
    <n v="3"/>
    <n v="7.4999999999999997E-2"/>
    <x v="170"/>
    <n v="1.0175382653061225"/>
    <n v="0.96618893823173191"/>
    <x v="0"/>
    <n v="4786.5"/>
    <n v="3"/>
    <n v="7.4999999999999997E-2"/>
    <x v="189"/>
    <n v="1.0175382653061225"/>
    <n v="1.0349942546746056"/>
    <x v="0"/>
    <n v="4786.5"/>
    <n v="4"/>
    <n v="0.1"/>
    <x v="184"/>
    <n v="1.0175382653061225"/>
    <n v="1.0349942546746056"/>
    <n v="1"/>
    <n v="4786.5"/>
    <n v="2"/>
    <n v="0.05"/>
    <x v="90"/>
    <n v="1.0175382653061225"/>
    <n v="1.0349942546746056"/>
    <x v="0"/>
    <n v="4786.5"/>
    <n v="1"/>
    <n v="2.5000000000000001E-2"/>
    <x v="35"/>
    <n v="1.0175382653061225"/>
    <n v="1.0349942546746056"/>
    <x v="0"/>
  </r>
  <r>
    <s v="train"/>
    <n v="513"/>
    <n v="5332"/>
    <n v="4262.5"/>
    <n v="4639"/>
    <n v="0"/>
    <n v="3"/>
    <x v="16"/>
    <x v="6"/>
    <n v="0.15"/>
    <x v="75"/>
    <x v="620"/>
    <x v="616"/>
    <n v="4639"/>
    <n v="1"/>
    <n v="0.05"/>
    <x v="159"/>
    <n v="1.0883284457478006"/>
    <n v="0.87003000750187542"/>
    <x v="0"/>
    <n v="4639"/>
    <n v="0"/>
    <n v="1"/>
    <n v="0.05"/>
    <x v="144"/>
    <n v="1.0883284457478006"/>
    <n v="0.87003000750187542"/>
    <x v="0"/>
    <n v="4639"/>
    <n v="1"/>
    <n v="0.05"/>
    <x v="191"/>
    <n v="1.0883284457478006"/>
    <n v="1.1493856434576417"/>
    <x v="0"/>
    <n v="4639"/>
    <n v="1"/>
    <n v="0.05"/>
    <x v="137"/>
    <n v="1.0883284457478006"/>
    <n v="1.1493856434576417"/>
    <n v="1"/>
    <n v="4639"/>
    <n v="2"/>
    <n v="0.1"/>
    <x v="140"/>
    <n v="1.0883284457478006"/>
    <n v="1.1493856434576417"/>
    <x v="0"/>
    <n v="4639"/>
    <n v="0"/>
    <n v="0"/>
    <x v="0"/>
    <n v="1.0883284457478006"/>
    <n v="1.1493856434576417"/>
    <x v="0"/>
  </r>
  <r>
    <s v="test"/>
    <n v="87"/>
    <n v="548"/>
    <n v="520.5"/>
    <n v="541"/>
    <n v="0"/>
    <n v="23"/>
    <x v="59"/>
    <x v="18"/>
    <n v="0.29113924050632911"/>
    <x v="324"/>
    <x v="621"/>
    <x v="617"/>
    <n v="541"/>
    <n v="4"/>
    <n v="5.0632911392405063E-2"/>
    <x v="160"/>
    <n v="1.0393852065321807"/>
    <n v="0.98722627737226276"/>
    <x v="0"/>
    <n v="541"/>
    <n v="0"/>
    <n v="6"/>
    <n v="7.5949367088607597E-2"/>
    <x v="171"/>
    <n v="1.0393852065321807"/>
    <n v="0.98722627737226276"/>
    <x v="0"/>
    <n v="541"/>
    <n v="6"/>
    <n v="7.5949367088607597E-2"/>
    <x v="192"/>
    <n v="1.0393852065321807"/>
    <n v="1.0129390018484288"/>
    <x v="0"/>
    <n v="541"/>
    <n v="6"/>
    <n v="7.5949367088607597E-2"/>
    <x v="185"/>
    <n v="1.0393852065321807"/>
    <n v="1.0129390018484288"/>
    <n v="1"/>
    <n v="541"/>
    <n v="2"/>
    <n v="2.5316455696202531E-2"/>
    <x v="40"/>
    <n v="1.0393852065321807"/>
    <n v="1.0129390018484288"/>
    <x v="0"/>
    <n v="541"/>
    <n v="2"/>
    <n v="2.5316455696202531E-2"/>
    <x v="119"/>
    <n v="1.0393852065321807"/>
    <n v="1.0129390018484288"/>
    <x v="0"/>
  </r>
  <r>
    <s v="test"/>
    <n v="289"/>
    <n v="9765"/>
    <n v="8974"/>
    <n v="9640.5"/>
    <n v="0"/>
    <n v="3"/>
    <x v="63"/>
    <x v="14"/>
    <n v="7.6923076923076927E-2"/>
    <x v="34"/>
    <x v="622"/>
    <x v="618"/>
    <n v="9640.5"/>
    <n v="2"/>
    <n v="5.128205128205128E-2"/>
    <x v="161"/>
    <n v="1.0742701136616892"/>
    <n v="0.98725038402457754"/>
    <x v="0"/>
    <n v="9640.5"/>
    <n v="0"/>
    <n v="2"/>
    <n v="5.128205128205128E-2"/>
    <x v="172"/>
    <n v="1.0742701136616892"/>
    <n v="0.98725038402457754"/>
    <x v="0"/>
    <n v="9640.5"/>
    <n v="3"/>
    <n v="7.6923076923076927E-2"/>
    <x v="158"/>
    <n v="1.0742701136616892"/>
    <n v="1.0129142679321612"/>
    <x v="0"/>
    <n v="9640.5"/>
    <n v="3"/>
    <n v="7.6923076923076927E-2"/>
    <x v="152"/>
    <n v="1.0742701136616892"/>
    <n v="1.0129142679321612"/>
    <n v="1"/>
    <n v="9640.5"/>
    <n v="2"/>
    <n v="5.128205128205128E-2"/>
    <x v="95"/>
    <n v="1.0742701136616892"/>
    <n v="1.0129142679321612"/>
    <x v="0"/>
    <n v="9640.5"/>
    <n v="0"/>
    <n v="0"/>
    <x v="0"/>
    <n v="1.0742701136616892"/>
    <n v="1.0129142679321612"/>
    <x v="0"/>
  </r>
  <r>
    <s v="test"/>
    <n v="39"/>
    <n v="6434"/>
    <n v="6099.5"/>
    <n v="6314"/>
    <n v="0"/>
    <n v="7"/>
    <x v="8"/>
    <x v="15"/>
    <n v="0.1206896551724138"/>
    <x v="201"/>
    <x v="623"/>
    <x v="619"/>
    <n v="6314"/>
    <n v="3"/>
    <n v="5.1724137931034482E-2"/>
    <x v="162"/>
    <n v="1.0351668169522092"/>
    <n v="0.98134908299658064"/>
    <x v="0"/>
    <n v="6314"/>
    <n v="0"/>
    <n v="3"/>
    <n v="5.1724137931034482E-2"/>
    <x v="173"/>
    <n v="1.0351668169522092"/>
    <n v="0.98134908299658064"/>
    <x v="0"/>
    <n v="6314"/>
    <n v="3"/>
    <n v="5.1724137931034482E-2"/>
    <x v="193"/>
    <n v="1.0351668169522092"/>
    <n v="1.0190053848590435"/>
    <x v="0"/>
    <n v="6314"/>
    <n v="3"/>
    <n v="5.1724137931034482E-2"/>
    <x v="186"/>
    <n v="1.0351668169522092"/>
    <n v="1.0190053848590435"/>
    <n v="1"/>
    <n v="6314"/>
    <n v="2"/>
    <n v="3.4482758620689655E-2"/>
    <x v="61"/>
    <n v="1.0351668169522092"/>
    <n v="1.0190053848590435"/>
    <x v="0"/>
    <n v="6314"/>
    <n v="1"/>
    <n v="1.7241379310344827E-2"/>
    <x v="6"/>
    <n v="1.0351668169522092"/>
    <n v="1.0190053848590435"/>
    <x v="0"/>
  </r>
  <r>
    <s v="train"/>
    <n v="53"/>
    <n v="596"/>
    <n v="583"/>
    <n v="592.75"/>
    <n v="0"/>
    <n v="18"/>
    <x v="51"/>
    <x v="18"/>
    <n v="0.23376623376623376"/>
    <x v="325"/>
    <x v="624"/>
    <x v="620"/>
    <n v="592.75"/>
    <n v="4"/>
    <n v="5.1948051948051951E-2"/>
    <x v="163"/>
    <n v="1.0167238421955402"/>
    <n v="0.99454697986577179"/>
    <x v="0"/>
    <n v="592.75"/>
    <n v="0"/>
    <n v="5"/>
    <n v="6.4935064935064929E-2"/>
    <x v="174"/>
    <n v="1.0167238421955402"/>
    <n v="0.99454697986577179"/>
    <x v="0"/>
    <n v="592.75"/>
    <n v="6"/>
    <n v="7.792207792207792E-2"/>
    <x v="194"/>
    <n v="1.0167238421955402"/>
    <n v="1.0054829185997469"/>
    <x v="0"/>
    <n v="592.75"/>
    <n v="6"/>
    <n v="7.792207792207792E-2"/>
    <x v="187"/>
    <n v="1.0167238421955402"/>
    <n v="1.0054829185997469"/>
    <n v="1"/>
    <n v="592.75"/>
    <n v="4"/>
    <n v="5.1948051948051951E-2"/>
    <x v="141"/>
    <n v="1.0167238421955402"/>
    <n v="1.0054829185997469"/>
    <x v="0"/>
    <n v="592.75"/>
    <n v="2"/>
    <n v="2.5974025974025976E-2"/>
    <x v="120"/>
    <n v="1.0167238421955402"/>
    <n v="1.0054829185997469"/>
    <x v="0"/>
  </r>
  <r>
    <s v="train"/>
    <n v="260"/>
    <n v="13737"/>
    <n v="13179.5"/>
    <n v="13184.5"/>
    <n v="0"/>
    <n v="5"/>
    <x v="71"/>
    <x v="14"/>
    <n v="6.5789473684210523E-2"/>
    <x v="326"/>
    <x v="625"/>
    <x v="621"/>
    <n v="13184.5"/>
    <n v="4"/>
    <n v="5.2631578947368418E-2"/>
    <x v="164"/>
    <n v="1.0003793770628628"/>
    <n v="0.95978015578364995"/>
    <x v="0"/>
    <n v="13184.5"/>
    <n v="0"/>
    <n v="5"/>
    <n v="6.5789473684210523E-2"/>
    <x v="175"/>
    <n v="1.0003793770628628"/>
    <n v="0.95978015578364995"/>
    <x v="0"/>
    <n v="13184.5"/>
    <n v="5"/>
    <n v="6.5789473684210523E-2"/>
    <x v="195"/>
    <n v="1.0003793770628628"/>
    <n v="1.0419052675490159"/>
    <x v="0"/>
    <n v="13184.5"/>
    <n v="6"/>
    <n v="7.8947368421052627E-2"/>
    <x v="188"/>
    <n v="1.0003793770628628"/>
    <n v="1.0419052675490159"/>
    <n v="1"/>
    <n v="13184.5"/>
    <n v="2"/>
    <n v="2.6315789473684209E-2"/>
    <x v="41"/>
    <n v="1.0003793770628628"/>
    <n v="1.0419052675490159"/>
    <x v="0"/>
    <n v="13184.5"/>
    <n v="0"/>
    <n v="0"/>
    <x v="0"/>
    <n v="1.0003793770628628"/>
    <n v="1.0419052675490159"/>
    <x v="0"/>
  </r>
  <r>
    <s v="train"/>
    <n v="573"/>
    <n v="2855"/>
    <n v="1998"/>
    <n v="2148.5"/>
    <n v="0"/>
    <n v="4"/>
    <x v="7"/>
    <x v="16"/>
    <n v="0.10526315789473684"/>
    <x v="48"/>
    <x v="626"/>
    <x v="622"/>
    <n v="2148.5"/>
    <n v="2"/>
    <n v="5.2631578947368418E-2"/>
    <x v="164"/>
    <n v="1.0753253253253254"/>
    <n v="0.75253940455341506"/>
    <x v="0"/>
    <n v="2148.5"/>
    <n v="0"/>
    <n v="2"/>
    <n v="5.2631578947368418E-2"/>
    <x v="142"/>
    <n v="1.0753253253253254"/>
    <n v="0.75253940455341506"/>
    <x v="0"/>
    <n v="2148.5"/>
    <n v="3"/>
    <n v="7.8947368421052627E-2"/>
    <x v="196"/>
    <n v="1.0753253253253254"/>
    <n v="1.3288340702815917"/>
    <x v="0"/>
    <n v="2148.5"/>
    <n v="3"/>
    <n v="7.8947368421052627E-2"/>
    <x v="188"/>
    <n v="1.0753253253253254"/>
    <n v="1.3288340702815917"/>
    <n v="1"/>
    <n v="2148.5"/>
    <n v="2"/>
    <n v="5.2631578947368418E-2"/>
    <x v="97"/>
    <n v="1.0753253253253254"/>
    <n v="1.3288340702815917"/>
    <x v="0"/>
    <n v="2148.5"/>
    <n v="0"/>
    <n v="0"/>
    <x v="0"/>
    <n v="1.0753253253253254"/>
    <n v="1.3288340702815917"/>
    <x v="0"/>
  </r>
  <r>
    <s v="train"/>
    <n v="63"/>
    <n v="585"/>
    <n v="545.5"/>
    <n v="576.5"/>
    <n v="0"/>
    <n v="8"/>
    <x v="74"/>
    <x v="18"/>
    <n v="0.14035087719298245"/>
    <x v="327"/>
    <x v="627"/>
    <x v="623"/>
    <n v="576.5"/>
    <n v="3"/>
    <n v="5.2631578947368418E-2"/>
    <x v="164"/>
    <n v="1.0568285976168652"/>
    <n v="0.98547008547008552"/>
    <x v="0"/>
    <n v="576.5"/>
    <n v="0"/>
    <n v="3"/>
    <n v="5.2631578947368418E-2"/>
    <x v="142"/>
    <n v="1.0568285976168652"/>
    <n v="0.98547008547008552"/>
    <x v="0"/>
    <n v="576.5"/>
    <n v="4"/>
    <n v="7.0175438596491224E-2"/>
    <x v="197"/>
    <n v="1.0568285976168652"/>
    <n v="1.0147441457068518"/>
    <x v="0"/>
    <n v="576.5"/>
    <n v="5"/>
    <n v="8.771929824561403E-2"/>
    <x v="189"/>
    <n v="1.0568285976168652"/>
    <n v="1.0147441457068518"/>
    <n v="1"/>
    <n v="576.5"/>
    <n v="2"/>
    <n v="3.5087719298245612E-2"/>
    <x v="120"/>
    <n v="1.0568285976168652"/>
    <n v="1.0147441457068518"/>
    <x v="0"/>
    <n v="576.5"/>
    <n v="1"/>
    <n v="1.7543859649122806E-2"/>
    <x v="33"/>
    <n v="1.0568285976168652"/>
    <n v="1.0147441457068518"/>
    <x v="0"/>
  </r>
  <r>
    <s v="train"/>
    <n v="822"/>
    <n v="10804"/>
    <n v="9174.5"/>
    <n v="10364"/>
    <n v="0"/>
    <n v="19"/>
    <x v="75"/>
    <x v="19"/>
    <n v="0.16666666666666666"/>
    <x v="85"/>
    <x v="628"/>
    <x v="624"/>
    <n v="10364"/>
    <n v="6"/>
    <n v="5.2631578947368418E-2"/>
    <x v="164"/>
    <n v="1.1296528421167367"/>
    <n v="0.95927434283598667"/>
    <x v="0"/>
    <n v="10364"/>
    <n v="0"/>
    <n v="6"/>
    <n v="5.2631578947368418E-2"/>
    <x v="142"/>
    <n v="1.1296528421167367"/>
    <n v="0.95927434283598667"/>
    <x v="0"/>
    <n v="10364"/>
    <n v="7"/>
    <n v="6.1403508771929821E-2"/>
    <x v="198"/>
    <n v="1.1296528421167367"/>
    <n v="1.04245465071401"/>
    <x v="0"/>
    <n v="10364"/>
    <n v="7"/>
    <n v="6.1403508771929821E-2"/>
    <x v="190"/>
    <n v="1.1296528421167367"/>
    <n v="1.04245465071401"/>
    <n v="1"/>
    <n v="10364"/>
    <n v="2"/>
    <n v="1.7543859649122806E-2"/>
    <x v="10"/>
    <n v="1.1296528421167367"/>
    <n v="1.04245465071401"/>
    <x v="0"/>
    <n v="10364"/>
    <n v="0"/>
    <n v="0"/>
    <x v="0"/>
    <n v="1.1296528421167367"/>
    <n v="1.04245465071401"/>
    <x v="0"/>
  </r>
  <r>
    <s v="train"/>
    <n v="55"/>
    <n v="469"/>
    <n v="447.5"/>
    <n v="466"/>
    <n v="0"/>
    <n v="13"/>
    <x v="74"/>
    <x v="18"/>
    <n v="0.22807017543859648"/>
    <x v="328"/>
    <x v="629"/>
    <x v="625"/>
    <n v="466"/>
    <n v="3"/>
    <n v="5.2631578947368418E-2"/>
    <x v="164"/>
    <n v="1.041340782122905"/>
    <n v="0.99360341151385922"/>
    <x v="0"/>
    <n v="466"/>
    <n v="0"/>
    <n v="3"/>
    <n v="5.2631578947368418E-2"/>
    <x v="142"/>
    <n v="1.041340782122905"/>
    <n v="0.99360341151385922"/>
    <x v="0"/>
    <n v="466"/>
    <n v="4"/>
    <n v="7.0175438596491224E-2"/>
    <x v="197"/>
    <n v="1.041340782122905"/>
    <n v="1.0064377682403434"/>
    <x v="0"/>
    <n v="466"/>
    <n v="4"/>
    <n v="7.0175438596491224E-2"/>
    <x v="191"/>
    <n v="1.041340782122905"/>
    <n v="1.0064377682403434"/>
    <n v="1"/>
    <n v="466"/>
    <n v="4"/>
    <n v="7.0175438596491224E-2"/>
    <x v="142"/>
    <n v="1.041340782122905"/>
    <n v="1.0064377682403434"/>
    <x v="0"/>
    <n v="466"/>
    <n v="3"/>
    <n v="5.2631578947368418E-2"/>
    <x v="51"/>
    <n v="1.041340782122905"/>
    <n v="1.0064377682403434"/>
    <x v="0"/>
  </r>
  <r>
    <s v="train"/>
    <n v="580"/>
    <n v="3609"/>
    <n v="2704"/>
    <n v="2832"/>
    <n v="0"/>
    <n v="5"/>
    <x v="37"/>
    <x v="16"/>
    <n v="8.9285714285714288E-2"/>
    <x v="288"/>
    <x v="630"/>
    <x v="626"/>
    <n v="2832"/>
    <n v="3"/>
    <n v="5.3571428571428568E-2"/>
    <x v="165"/>
    <n v="1.0473372781065089"/>
    <n v="0.78470490440565255"/>
    <x v="0"/>
    <n v="2832"/>
    <n v="0"/>
    <n v="4"/>
    <n v="7.1428571428571425E-2"/>
    <x v="176"/>
    <n v="1.0473372781065089"/>
    <n v="0.78470490440565255"/>
    <x v="0"/>
    <n v="2832"/>
    <n v="5"/>
    <n v="8.9285714285714288E-2"/>
    <x v="199"/>
    <n v="1.0473372781065089"/>
    <n v="1.2743644067796611"/>
    <x v="0"/>
    <n v="2832"/>
    <n v="5"/>
    <n v="8.9285714285714288E-2"/>
    <x v="192"/>
    <n v="1.0473372781065089"/>
    <n v="1.2743644067796611"/>
    <n v="1"/>
    <n v="2832"/>
    <n v="2"/>
    <n v="3.5714285714285712E-2"/>
    <x v="63"/>
    <n v="1.0473372781065089"/>
    <n v="1.2743644067796611"/>
    <x v="0"/>
    <n v="2832"/>
    <n v="2"/>
    <n v="3.5714285714285712E-2"/>
    <x v="25"/>
    <n v="1.0473372781065089"/>
    <n v="1.2743644067796611"/>
    <x v="0"/>
  </r>
  <r>
    <s v="train"/>
    <n v="203"/>
    <n v="5456"/>
    <n v="4499.5"/>
    <n v="4675.5"/>
    <n v="0"/>
    <n v="6"/>
    <x v="61"/>
    <x v="1"/>
    <n v="8.1081081081081086E-2"/>
    <x v="181"/>
    <x v="631"/>
    <x v="627"/>
    <n v="4675.5"/>
    <n v="4"/>
    <n v="5.4054054054054057E-2"/>
    <x v="166"/>
    <n v="1.0391154572730303"/>
    <n v="0.85694648093841641"/>
    <x v="0"/>
    <n v="4675.5"/>
    <n v="0"/>
    <n v="4"/>
    <n v="5.4054054054054057E-2"/>
    <x v="177"/>
    <n v="1.0391154572730303"/>
    <n v="0.85694648093841641"/>
    <x v="0"/>
    <n v="4675.5"/>
    <n v="4"/>
    <n v="5.4054054054054057E-2"/>
    <x v="200"/>
    <n v="1.0391154572730303"/>
    <n v="1.1669340177521121"/>
    <x v="0"/>
    <n v="4675.5"/>
    <n v="5"/>
    <n v="6.7567567567567571E-2"/>
    <x v="193"/>
    <n v="1.0391154572730303"/>
    <n v="1.1669340177521121"/>
    <n v="1"/>
    <n v="4675.5"/>
    <n v="2"/>
    <n v="2.7027027027027029E-2"/>
    <x v="42"/>
    <n v="1.0391154572730303"/>
    <n v="1.1669340177521121"/>
    <x v="0"/>
    <n v="4675.5"/>
    <n v="1"/>
    <n v="1.3513513513513514E-2"/>
    <x v="19"/>
    <n v="1.0391154572730303"/>
    <n v="1.1669340177521121"/>
    <x v="0"/>
  </r>
  <r>
    <s v="train"/>
    <n v="575"/>
    <n v="3178"/>
    <n v="2182"/>
    <n v="2380.5"/>
    <n v="0"/>
    <n v="4"/>
    <x v="104"/>
    <x v="16"/>
    <n v="0.10810810810810811"/>
    <x v="209"/>
    <x v="632"/>
    <x v="628"/>
    <n v="2380.5"/>
    <n v="2"/>
    <n v="5.4054054054054057E-2"/>
    <x v="166"/>
    <n v="1.0909715857011915"/>
    <n v="0.74905601006922595"/>
    <x v="0"/>
    <n v="2380.5"/>
    <n v="0"/>
    <n v="2"/>
    <n v="5.4054054054054057E-2"/>
    <x v="177"/>
    <n v="1.0909715857011915"/>
    <n v="0.74905601006922595"/>
    <x v="0"/>
    <n v="2380.5"/>
    <n v="2"/>
    <n v="5.4054054054054057E-2"/>
    <x v="200"/>
    <n v="1.0909715857011915"/>
    <n v="1.3350136525939929"/>
    <x v="0"/>
    <n v="2380.5"/>
    <n v="3"/>
    <n v="8.1081081081081086E-2"/>
    <x v="194"/>
    <n v="1.0909715857011915"/>
    <n v="1.3350136525939929"/>
    <n v="1"/>
    <n v="2380.5"/>
    <n v="2"/>
    <n v="5.4054054054054057E-2"/>
    <x v="99"/>
    <n v="1.0909715857011915"/>
    <n v="1.3350136525939929"/>
    <x v="0"/>
    <n v="2380.5"/>
    <n v="0"/>
    <n v="0"/>
    <x v="0"/>
    <n v="1.0909715857011915"/>
    <n v="1.3350136525939929"/>
    <x v="0"/>
  </r>
  <r>
    <s v="test"/>
    <n v="97"/>
    <n v="589"/>
    <n v="521"/>
    <n v="580"/>
    <n v="0"/>
    <n v="32"/>
    <x v="133"/>
    <x v="18"/>
    <n v="0.28828828828828829"/>
    <x v="329"/>
    <x v="633"/>
    <x v="629"/>
    <n v="580"/>
    <n v="6"/>
    <n v="5.4054054054054057E-2"/>
    <x v="166"/>
    <n v="1.1132437619961613"/>
    <n v="0.98471986417657043"/>
    <x v="0"/>
    <n v="580"/>
    <n v="0"/>
    <n v="7"/>
    <n v="6.3063063063063057E-2"/>
    <x v="178"/>
    <n v="1.1132437619961613"/>
    <n v="0.98471986417657043"/>
    <x v="0"/>
    <n v="580"/>
    <n v="8"/>
    <n v="7.2072072072072071E-2"/>
    <x v="201"/>
    <n v="1.1132437619961613"/>
    <n v="1.0155172413793103"/>
    <x v="0"/>
    <n v="580"/>
    <n v="8"/>
    <n v="7.2072072072072071E-2"/>
    <x v="195"/>
    <n v="1.1132437619961613"/>
    <n v="1.0155172413793103"/>
    <n v="1"/>
    <n v="580"/>
    <n v="4"/>
    <n v="3.6036036036036036E-2"/>
    <x v="143"/>
    <n v="1.1132437619961613"/>
    <n v="1.0155172413793103"/>
    <x v="0"/>
    <n v="580"/>
    <n v="1"/>
    <n v="9.0090090090090089E-3"/>
    <x v="78"/>
    <n v="1.1132437619961613"/>
    <n v="1.0155172413793103"/>
    <x v="0"/>
  </r>
  <r>
    <s v="train"/>
    <n v="59"/>
    <n v="585"/>
    <n v="566.5"/>
    <n v="582"/>
    <n v="0"/>
    <n v="23"/>
    <x v="100"/>
    <x v="18"/>
    <n v="0.25"/>
    <x v="130"/>
    <x v="634"/>
    <x v="630"/>
    <n v="582"/>
    <n v="5"/>
    <n v="5.434782608695652E-2"/>
    <x v="167"/>
    <n v="1.0273609885260371"/>
    <n v="0.99487179487179489"/>
    <x v="0"/>
    <n v="582"/>
    <n v="0"/>
    <n v="9"/>
    <n v="9.7826086956521743E-2"/>
    <x v="179"/>
    <n v="1.0273609885260371"/>
    <n v="0.99487179487179489"/>
    <x v="0"/>
    <n v="582"/>
    <n v="9"/>
    <n v="9.7826086956521743E-2"/>
    <x v="202"/>
    <n v="1.0273609885260371"/>
    <n v="1.0051546391752577"/>
    <x v="0"/>
    <n v="582"/>
    <n v="9"/>
    <n v="9.7826086956521743E-2"/>
    <x v="196"/>
    <n v="1.0273609885260371"/>
    <n v="1.0051546391752577"/>
    <n v="1"/>
    <n v="582"/>
    <n v="2"/>
    <n v="2.1739130434782608E-2"/>
    <x v="24"/>
    <n v="1.0273609885260371"/>
    <n v="1.0051546391752577"/>
    <x v="0"/>
    <n v="582"/>
    <n v="2"/>
    <n v="2.1739130434782608E-2"/>
    <x v="87"/>
    <n v="1.0273609885260371"/>
    <n v="1.0051546391752577"/>
    <x v="0"/>
  </r>
  <r>
    <s v="train"/>
    <n v="172"/>
    <n v="14892"/>
    <n v="13410.5"/>
    <n v="14104.5"/>
    <n v="0"/>
    <n v="18"/>
    <x v="149"/>
    <x v="0"/>
    <n v="9.8360655737704916E-2"/>
    <x v="330"/>
    <x v="635"/>
    <x v="631"/>
    <n v="14104.5"/>
    <n v="10"/>
    <n v="5.4644808743169397E-2"/>
    <x v="168"/>
    <n v="1.0517504940158831"/>
    <n v="0.94711925866236901"/>
    <x v="0"/>
    <n v="14104.5"/>
    <n v="0"/>
    <n v="10"/>
    <n v="5.4644808743169397E-2"/>
    <x v="180"/>
    <n v="1.0517504940158831"/>
    <n v="0.94711925866236901"/>
    <x v="0"/>
    <n v="14104.5"/>
    <n v="11"/>
    <n v="6.0109289617486336E-2"/>
    <x v="203"/>
    <n v="1.0517504940158831"/>
    <n v="1.0558332447091354"/>
    <x v="0"/>
    <n v="14104.5"/>
    <n v="11"/>
    <n v="6.0109289617486336E-2"/>
    <x v="197"/>
    <n v="1.0517504940158831"/>
    <n v="1.0558332447091354"/>
    <n v="1"/>
    <n v="14104.5"/>
    <n v="2"/>
    <n v="1.092896174863388E-2"/>
    <x v="144"/>
    <n v="1.0517504940158831"/>
    <n v="1.0558332447091354"/>
    <x v="0"/>
    <n v="14104.5"/>
    <n v="0"/>
    <n v="0"/>
    <x v="0"/>
    <n v="1.0517504940158831"/>
    <n v="1.0558332447091354"/>
    <x v="0"/>
  </r>
  <r>
    <s v="train"/>
    <n v="416"/>
    <n v="15349"/>
    <n v="15270.5"/>
    <n v="15287.2"/>
    <n v="0"/>
    <n v="5"/>
    <x v="65"/>
    <x v="4"/>
    <n v="6.8493150684931503E-2"/>
    <x v="331"/>
    <x v="636"/>
    <x v="632"/>
    <n v="15287.2"/>
    <n v="4"/>
    <n v="5.4794520547945202E-2"/>
    <x v="169"/>
    <n v="1.0010936118660163"/>
    <n v="0.99597367906704026"/>
    <x v="0"/>
    <n v="15287.2"/>
    <n v="0"/>
    <n v="4"/>
    <n v="5.4794520547945202E-2"/>
    <x v="181"/>
    <n v="1.0010936118660163"/>
    <n v="0.99597367906704026"/>
    <x v="0"/>
    <n v="15287.2"/>
    <n v="5"/>
    <n v="6.8493150684931503E-2"/>
    <x v="162"/>
    <n v="1.0010936118660163"/>
    <n v="1.0040425977288188"/>
    <x v="0"/>
    <n v="15287.2"/>
    <n v="5"/>
    <n v="6.8493150684931503E-2"/>
    <x v="198"/>
    <n v="1.0010936118660163"/>
    <n v="1.0040425977288188"/>
    <n v="1"/>
    <n v="15287.2"/>
    <n v="2"/>
    <n v="2.7397260273972601E-2"/>
    <x v="44"/>
    <n v="1.0010936118660163"/>
    <n v="1.0040425977288188"/>
    <x v="0"/>
    <n v="15287.2"/>
    <n v="0"/>
    <n v="0"/>
    <x v="0"/>
    <n v="1.0010936118660163"/>
    <n v="1.0040425977288188"/>
    <x v="0"/>
  </r>
  <r>
    <s v="train"/>
    <n v="516"/>
    <n v="5634"/>
    <n v="4390"/>
    <n v="4390"/>
    <n v="0"/>
    <n v="0"/>
    <x v="66"/>
    <x v="6"/>
    <n v="0"/>
    <x v="0"/>
    <x v="0"/>
    <x v="633"/>
    <n v="4401.5"/>
    <n v="1"/>
    <n v="5.5555555555555552E-2"/>
    <x v="170"/>
    <n v="1.002619589977221"/>
    <n v="0.78123890663826767"/>
    <x v="17"/>
    <n v="4401.5"/>
    <n v="0"/>
    <n v="1"/>
    <n v="5.5555555555555552E-2"/>
    <x v="137"/>
    <n v="1.002619589977221"/>
    <n v="0.78123890663826767"/>
    <x v="19"/>
    <n v="4401.5"/>
    <n v="1"/>
    <n v="5.5555555555555552E-2"/>
    <x v="151"/>
    <n v="1.002619589977221"/>
    <n v="1.2800181756219471"/>
    <x v="19"/>
    <n v="4401.5"/>
    <n v="1"/>
    <n v="5.5555555555555552E-2"/>
    <x v="145"/>
    <n v="1.002619589977221"/>
    <n v="1.2800181756219471"/>
    <n v="1.002619589977221"/>
    <n v="4401.5"/>
    <n v="2"/>
    <n v="0.1111111111111111"/>
    <x v="145"/>
    <n v="1.002619589977221"/>
    <n v="1.2800181756219471"/>
    <x v="17"/>
    <n v="4390"/>
    <n v="0"/>
    <n v="0"/>
    <x v="0"/>
    <n v="1"/>
    <n v="1.283371298405467"/>
    <x v="0"/>
  </r>
  <r>
    <s v="train"/>
    <n v="665"/>
    <n v="9091"/>
    <n v="9021.5"/>
    <n v="9042"/>
    <n v="0"/>
    <n v="6"/>
    <x v="38"/>
    <x v="17"/>
    <n v="0.1111111111111111"/>
    <x v="51"/>
    <x v="637"/>
    <x v="634"/>
    <n v="9042"/>
    <n v="3"/>
    <n v="5.5555555555555552E-2"/>
    <x v="170"/>
    <n v="1.002272349387574"/>
    <n v="0.994610053899461"/>
    <x v="0"/>
    <n v="9042"/>
    <n v="0"/>
    <n v="3"/>
    <n v="5.5555555555555552E-2"/>
    <x v="137"/>
    <n v="1.002272349387574"/>
    <n v="0.994610053899461"/>
    <x v="0"/>
    <n v="9042"/>
    <n v="4"/>
    <n v="7.407407407407407E-2"/>
    <x v="152"/>
    <n v="1.002272349387574"/>
    <n v="1.0054191550541915"/>
    <x v="0"/>
    <n v="9042"/>
    <n v="4"/>
    <n v="7.407407407407407E-2"/>
    <x v="146"/>
    <n v="1.002272349387574"/>
    <n v="1.0054191550541915"/>
    <n v="1"/>
    <n v="9042"/>
    <n v="2"/>
    <n v="3.7037037037037035E-2"/>
    <x v="68"/>
    <n v="1.002272349387574"/>
    <n v="1.0054191550541915"/>
    <x v="0"/>
    <n v="9042"/>
    <n v="1"/>
    <n v="1.8518518518518517E-2"/>
    <x v="4"/>
    <n v="1.002272349387574"/>
    <n v="1.0054191550541915"/>
    <x v="0"/>
  </r>
  <r>
    <s v="train"/>
    <n v="879"/>
    <n v="9768"/>
    <n v="8334"/>
    <n v="9605"/>
    <n v="0"/>
    <n v="7"/>
    <x v="57"/>
    <x v="10"/>
    <n v="0.19444444444444445"/>
    <x v="98"/>
    <x v="638"/>
    <x v="635"/>
    <n v="9605"/>
    <n v="2"/>
    <n v="5.5555555555555552E-2"/>
    <x v="170"/>
    <n v="1.15250779937605"/>
    <n v="0.98331285831285831"/>
    <x v="0"/>
    <n v="9605"/>
    <n v="0"/>
    <n v="2"/>
    <n v="5.5555555555555552E-2"/>
    <x v="137"/>
    <n v="1.15250779937605"/>
    <n v="0.98331285831285831"/>
    <x v="0"/>
    <n v="9605"/>
    <n v="2"/>
    <n v="5.5555555555555552E-2"/>
    <x v="151"/>
    <n v="1.15250779937605"/>
    <n v="1.0169703279541906"/>
    <x v="0"/>
    <n v="9605"/>
    <n v="3"/>
    <n v="8.3333333333333329E-2"/>
    <x v="199"/>
    <n v="1.15250779937605"/>
    <n v="1.0169703279541906"/>
    <n v="1"/>
    <n v="9605"/>
    <n v="2"/>
    <n v="5.5555555555555552E-2"/>
    <x v="100"/>
    <n v="1.15250779937605"/>
    <n v="1.0169703279541906"/>
    <x v="0"/>
    <n v="9605"/>
    <n v="1"/>
    <n v="2.7777777777777776E-2"/>
    <x v="49"/>
    <n v="1.15250779937605"/>
    <n v="1.0169703279541906"/>
    <x v="0"/>
  </r>
  <r>
    <s v="train"/>
    <n v="925"/>
    <n v="4630"/>
    <n v="3852"/>
    <n v="4247"/>
    <n v="0"/>
    <n v="4"/>
    <x v="66"/>
    <x v="11"/>
    <n v="0.22222222222222221"/>
    <x v="113"/>
    <x v="639"/>
    <x v="636"/>
    <n v="4247"/>
    <n v="1"/>
    <n v="5.5555555555555552E-2"/>
    <x v="170"/>
    <n v="1.1025441329179646"/>
    <n v="0.91727861771058317"/>
    <x v="0"/>
    <n v="4247"/>
    <n v="0"/>
    <n v="1"/>
    <n v="5.5555555555555552E-2"/>
    <x v="137"/>
    <n v="1.1025441329179646"/>
    <n v="0.91727861771058317"/>
    <x v="0"/>
    <n v="4247"/>
    <n v="1"/>
    <n v="5.5555555555555552E-2"/>
    <x v="151"/>
    <n v="1.1025441329179646"/>
    <n v="1.0901813044502002"/>
    <x v="0"/>
    <n v="4247"/>
    <n v="1"/>
    <n v="5.5555555555555552E-2"/>
    <x v="145"/>
    <n v="1.1025441329179646"/>
    <n v="1.0901813044502002"/>
    <n v="1"/>
    <n v="4247"/>
    <n v="2"/>
    <n v="0.1111111111111111"/>
    <x v="145"/>
    <n v="1.1025441329179646"/>
    <n v="1.0901813044502002"/>
    <x v="0"/>
    <n v="4247"/>
    <n v="1"/>
    <n v="5.5555555555555552E-2"/>
    <x v="54"/>
    <n v="1.1025441329179646"/>
    <n v="1.0901813044502002"/>
    <x v="0"/>
  </r>
  <r>
    <s v="train"/>
    <n v="630"/>
    <n v="11901"/>
    <n v="11571.5"/>
    <n v="11571.5"/>
    <n v="0"/>
    <n v="0"/>
    <x v="32"/>
    <x v="7"/>
    <n v="0"/>
    <x v="0"/>
    <x v="0"/>
    <x v="637"/>
    <n v="11667"/>
    <n v="4"/>
    <n v="5.7142857142857141E-2"/>
    <x v="171"/>
    <n v="1.0082530354750896"/>
    <n v="0.98033778674061001"/>
    <x v="18"/>
    <n v="11663.67"/>
    <n v="0"/>
    <n v="6"/>
    <n v="8.5714285714285715E-2"/>
    <x v="182"/>
    <n v="1.007965259473707"/>
    <n v="0.98005797832114949"/>
    <x v="20"/>
    <n v="11655.42"/>
    <n v="8"/>
    <n v="0.11428571428571428"/>
    <x v="204"/>
    <n v="1.0072523009117227"/>
    <n v="1.0210700257905765"/>
    <x v="20"/>
    <n v="11655.42"/>
    <n v="8"/>
    <n v="0.11428571428571428"/>
    <x v="200"/>
    <n v="1.0072523009117227"/>
    <n v="1.0210700257905765"/>
    <n v="1.0072523009117227"/>
    <n v="11627"/>
    <n v="6"/>
    <n v="8.5714285714285715E-2"/>
    <x v="146"/>
    <n v="1.0047962666897119"/>
    <n v="1.0235658381353745"/>
    <x v="18"/>
    <n v="11571.5"/>
    <n v="0"/>
    <n v="0"/>
    <x v="0"/>
    <n v="1"/>
    <n v="1.0284751328695503"/>
    <x v="0"/>
  </r>
  <r>
    <s v="test"/>
    <n v="894"/>
    <n v="10750"/>
    <n v="10632.5"/>
    <n v="10648.5"/>
    <n v="0"/>
    <n v="3"/>
    <x v="69"/>
    <x v="10"/>
    <n v="8.5714285714285715E-2"/>
    <x v="332"/>
    <x v="640"/>
    <x v="638"/>
    <n v="10648.5"/>
    <n v="2"/>
    <n v="5.7142857142857141E-2"/>
    <x v="171"/>
    <n v="1.0015048201269692"/>
    <n v="0.9905581395348837"/>
    <x v="0"/>
    <n v="10648.5"/>
    <n v="0"/>
    <n v="2"/>
    <n v="5.7142857142857141E-2"/>
    <x v="112"/>
    <n v="1.0015048201269692"/>
    <n v="0.9905581395348837"/>
    <x v="0"/>
    <n v="10648.5"/>
    <n v="2"/>
    <n v="5.7142857142857141E-2"/>
    <x v="169"/>
    <n v="1.0015048201269692"/>
    <n v="1.0095318589472695"/>
    <x v="0"/>
    <n v="10648.5"/>
    <n v="3"/>
    <n v="8.5714285714285715E-2"/>
    <x v="201"/>
    <n v="1.0015048201269692"/>
    <n v="1.0095318589472695"/>
    <n v="1"/>
    <n v="10648.5"/>
    <n v="2"/>
    <n v="5.7142857142857141E-2"/>
    <x v="103"/>
    <n v="1.0015048201269692"/>
    <n v="1.0095318589472695"/>
    <x v="0"/>
    <n v="10648.5"/>
    <n v="0"/>
    <n v="0"/>
    <x v="0"/>
    <n v="1.0015048201269692"/>
    <n v="1.0095318589472695"/>
    <x v="0"/>
  </r>
  <r>
    <s v="train"/>
    <n v="811"/>
    <n v="6319"/>
    <n v="5203.5"/>
    <n v="6178"/>
    <n v="0"/>
    <n v="14"/>
    <x v="32"/>
    <x v="19"/>
    <n v="0.2"/>
    <x v="105"/>
    <x v="641"/>
    <x v="639"/>
    <n v="6178"/>
    <n v="4"/>
    <n v="5.7142857142857141E-2"/>
    <x v="171"/>
    <n v="1.1872777937926395"/>
    <n v="0.97768634277575561"/>
    <x v="0"/>
    <n v="6178"/>
    <n v="0"/>
    <n v="4"/>
    <n v="5.7142857142857141E-2"/>
    <x v="112"/>
    <n v="1.1872777937926395"/>
    <n v="0.97768634277575561"/>
    <x v="0"/>
    <n v="6178"/>
    <n v="5"/>
    <n v="7.1428571428571425E-2"/>
    <x v="126"/>
    <n v="1.1872777937926395"/>
    <n v="1.0228229200388474"/>
    <x v="0"/>
    <n v="6178"/>
    <n v="6"/>
    <n v="8.5714285714285715E-2"/>
    <x v="201"/>
    <n v="1.1872777937926395"/>
    <n v="1.0228229200388474"/>
    <n v="1"/>
    <n v="6178"/>
    <n v="2"/>
    <n v="2.8571428571428571E-2"/>
    <x v="46"/>
    <n v="1.1872777937926395"/>
    <n v="1.0228229200388474"/>
    <x v="0"/>
    <n v="6178"/>
    <n v="0"/>
    <n v="0"/>
    <x v="0"/>
    <n v="1.1872777937926395"/>
    <n v="1.0228229200388474"/>
    <x v="0"/>
  </r>
  <r>
    <s v="test"/>
    <n v="293"/>
    <n v="14419"/>
    <n v="13973.5"/>
    <n v="13997"/>
    <n v="0"/>
    <n v="9"/>
    <x v="105"/>
    <x v="14"/>
    <n v="0.10344827586206896"/>
    <x v="333"/>
    <x v="642"/>
    <x v="640"/>
    <n v="13997"/>
    <n v="5"/>
    <n v="5.7471264367816091E-2"/>
    <x v="172"/>
    <n v="1.0016817547500627"/>
    <n v="0.9707330605451141"/>
    <x v="0"/>
    <n v="13997"/>
    <n v="0"/>
    <n v="5"/>
    <n v="5.7471264367816091E-2"/>
    <x v="183"/>
    <n v="1.0016817547500627"/>
    <n v="0.9707330605451141"/>
    <x v="0"/>
    <n v="13997"/>
    <n v="6"/>
    <n v="6.8965517241379309E-2"/>
    <x v="205"/>
    <n v="1.0016817547500627"/>
    <n v="1.030149317710938"/>
    <x v="0"/>
    <n v="13997"/>
    <n v="6"/>
    <n v="6.8965517241379309E-2"/>
    <x v="202"/>
    <n v="1.0016817547500627"/>
    <n v="1.030149317710938"/>
    <n v="1"/>
    <n v="13997"/>
    <n v="2"/>
    <n v="2.2988505747126436E-2"/>
    <x v="29"/>
    <n v="1.0016817547500627"/>
    <n v="1.030149317710938"/>
    <x v="0"/>
    <n v="13997"/>
    <n v="1"/>
    <n v="1.1494252873563218E-2"/>
    <x v="89"/>
    <n v="1.0016817547500627"/>
    <n v="1.030149317710938"/>
    <x v="0"/>
  </r>
  <r>
    <s v="train"/>
    <n v="555"/>
    <n v="3163"/>
    <n v="2322"/>
    <n v="2407"/>
    <n v="0"/>
    <n v="5"/>
    <x v="40"/>
    <x v="16"/>
    <n v="9.6153846153846159E-2"/>
    <x v="334"/>
    <x v="643"/>
    <x v="641"/>
    <n v="2407"/>
    <n v="3"/>
    <n v="5.7692307692307696E-2"/>
    <x v="173"/>
    <n v="1.0366063738156761"/>
    <n v="0.76098640531141326"/>
    <x v="0"/>
    <n v="2407"/>
    <n v="0"/>
    <n v="3"/>
    <n v="5.7692307692307696E-2"/>
    <x v="184"/>
    <n v="1.0366063738156761"/>
    <n v="0.76098640531141326"/>
    <x v="0"/>
    <n v="2407"/>
    <n v="4"/>
    <n v="7.6923076923076927E-2"/>
    <x v="158"/>
    <n v="1.0366063738156761"/>
    <n v="1.3140839218944744"/>
    <x v="0"/>
    <n v="2407"/>
    <n v="4"/>
    <n v="7.6923076923076927E-2"/>
    <x v="152"/>
    <n v="1.0366063738156761"/>
    <n v="1.3140839218944744"/>
    <n v="1"/>
    <n v="2407"/>
    <n v="2"/>
    <n v="3.8461538461538464E-2"/>
    <x v="126"/>
    <n v="1.0366063738156761"/>
    <n v="1.3140839218944744"/>
    <x v="0"/>
    <n v="2407"/>
    <n v="1"/>
    <n v="1.9230769230769232E-2"/>
    <x v="47"/>
    <n v="1.0366063738156761"/>
    <n v="1.3140839218944744"/>
    <x v="0"/>
  </r>
  <r>
    <s v="test"/>
    <n v="690"/>
    <n v="9259"/>
    <n v="9195"/>
    <n v="9205.5"/>
    <n v="0"/>
    <n v="5"/>
    <x v="40"/>
    <x v="17"/>
    <n v="9.6153846153846159E-2"/>
    <x v="334"/>
    <x v="644"/>
    <x v="642"/>
    <n v="9205.5"/>
    <n v="3"/>
    <n v="5.7692307692307696E-2"/>
    <x v="173"/>
    <n v="1.0011419249592171"/>
    <n v="0.99422183821146992"/>
    <x v="0"/>
    <n v="9205.5"/>
    <n v="0"/>
    <n v="3"/>
    <n v="5.7692307692307696E-2"/>
    <x v="184"/>
    <n v="1.0011419249592171"/>
    <n v="0.99422183821146992"/>
    <x v="0"/>
    <n v="9205.5"/>
    <n v="4"/>
    <n v="7.6923076923076927E-2"/>
    <x v="158"/>
    <n v="1.0011419249592171"/>
    <n v="1.0058117429797404"/>
    <x v="0"/>
    <n v="9205.5"/>
    <n v="4"/>
    <n v="7.6923076923076927E-2"/>
    <x v="152"/>
    <n v="1.0011419249592171"/>
    <n v="1.0058117429797404"/>
    <n v="1"/>
    <n v="9205.5"/>
    <n v="2"/>
    <n v="3.8461538461538464E-2"/>
    <x v="126"/>
    <n v="1.0011419249592171"/>
    <n v="1.0058117429797404"/>
    <x v="0"/>
    <n v="9205.5"/>
    <n v="2"/>
    <n v="3.8461538461538464E-2"/>
    <x v="48"/>
    <n v="1.0011419249592171"/>
    <n v="1.0058117429797404"/>
    <x v="0"/>
  </r>
  <r>
    <s v="test"/>
    <n v="143"/>
    <n v="4831"/>
    <n v="4247.5"/>
    <n v="4665"/>
    <n v="0"/>
    <n v="11"/>
    <x v="80"/>
    <x v="21"/>
    <n v="0.15942028985507245"/>
    <x v="81"/>
    <x v="645"/>
    <x v="643"/>
    <n v="4665"/>
    <n v="4"/>
    <n v="5.7971014492753624E-2"/>
    <x v="174"/>
    <n v="1.0982931135962331"/>
    <n v="0.96563858414406956"/>
    <x v="0"/>
    <n v="4665"/>
    <n v="0"/>
    <n v="4"/>
    <n v="5.7971014492753624E-2"/>
    <x v="185"/>
    <n v="1.0982931135962331"/>
    <n v="0.96563858414406956"/>
    <x v="0"/>
    <n v="4665"/>
    <n v="5"/>
    <n v="7.2463768115942032E-2"/>
    <x v="206"/>
    <n v="1.0982931135962331"/>
    <n v="1.0355841371918542"/>
    <x v="0"/>
    <n v="4665"/>
    <n v="6"/>
    <n v="8.6956521739130432E-2"/>
    <x v="166"/>
    <n v="1.0982931135962331"/>
    <n v="1.0355841371918542"/>
    <n v="1"/>
    <n v="4665"/>
    <n v="2"/>
    <n v="2.8985507246376812E-2"/>
    <x v="47"/>
    <n v="1.0982931135962331"/>
    <n v="1.0355841371918542"/>
    <x v="0"/>
    <n v="4665"/>
    <n v="0"/>
    <n v="0"/>
    <x v="0"/>
    <n v="1.0982931135962331"/>
    <n v="1.0355841371918542"/>
    <x v="0"/>
  </r>
  <r>
    <s v="train"/>
    <n v="664"/>
    <n v="8620"/>
    <n v="8330"/>
    <n v="8358.5"/>
    <n v="0"/>
    <n v="6"/>
    <x v="122"/>
    <x v="17"/>
    <n v="6.9767441860465115E-2"/>
    <x v="168"/>
    <x v="646"/>
    <x v="644"/>
    <n v="8358.5"/>
    <n v="5"/>
    <n v="5.8139534883720929E-2"/>
    <x v="175"/>
    <n v="1.0034213685474189"/>
    <n v="0.96966357308584683"/>
    <x v="0"/>
    <n v="8358.5"/>
    <n v="0"/>
    <n v="5"/>
    <n v="5.8139534883720929E-2"/>
    <x v="186"/>
    <n v="1.0034213685474189"/>
    <n v="0.96966357308584683"/>
    <x v="0"/>
    <n v="8358.5"/>
    <n v="5"/>
    <n v="5.8139534883720929E-2"/>
    <x v="179"/>
    <n v="1.0034213685474189"/>
    <n v="1.031285517736436"/>
    <x v="0"/>
    <n v="8358.5"/>
    <n v="5"/>
    <n v="5.8139534883720929E-2"/>
    <x v="172"/>
    <n v="1.0034213685474189"/>
    <n v="1.031285517736436"/>
    <n v="1"/>
    <n v="8358.5"/>
    <n v="2"/>
    <n v="2.3255813953488372E-2"/>
    <x v="30"/>
    <n v="1.0034213685474189"/>
    <n v="1.031285517736436"/>
    <x v="0"/>
    <n v="8358.5"/>
    <n v="0"/>
    <n v="0"/>
    <x v="0"/>
    <n v="1.0034213685474189"/>
    <n v="1.031285517736436"/>
    <x v="0"/>
  </r>
  <r>
    <s v="train"/>
    <n v="200"/>
    <n v="7345"/>
    <n v="5771.5"/>
    <n v="6329"/>
    <n v="0"/>
    <n v="6"/>
    <x v="114"/>
    <x v="1"/>
    <n v="5.8252427184466021E-2"/>
    <x v="335"/>
    <x v="647"/>
    <x v="645"/>
    <n v="6329"/>
    <n v="6"/>
    <n v="5.8252427184466021E-2"/>
    <x v="176"/>
    <n v="1.0965953391665946"/>
    <n v="0.86167460857726341"/>
    <x v="0"/>
    <n v="6329"/>
    <n v="0"/>
    <n v="6"/>
    <n v="5.8252427184466021E-2"/>
    <x v="187"/>
    <n v="1.0965953391665946"/>
    <n v="0.86167460857726341"/>
    <x v="0"/>
    <n v="6329"/>
    <n v="7"/>
    <n v="6.7961165048543687E-2"/>
    <x v="207"/>
    <n v="1.0965953391665946"/>
    <n v="1.160530889556012"/>
    <x v="0"/>
    <n v="6329"/>
    <n v="8"/>
    <n v="7.7669902912621352E-2"/>
    <x v="203"/>
    <n v="1.0965953391665946"/>
    <n v="1.160530889556012"/>
    <n v="1"/>
    <n v="6329"/>
    <n v="2"/>
    <n v="1.9417475728155338E-2"/>
    <x v="15"/>
    <n v="1.0965953391665946"/>
    <n v="1.160530889556012"/>
    <x v="0"/>
    <n v="6329"/>
    <n v="0"/>
    <n v="0"/>
    <x v="0"/>
    <n v="1.0965953391665946"/>
    <n v="1.160530889556012"/>
    <x v="0"/>
  </r>
  <r>
    <s v="train"/>
    <n v="411"/>
    <n v="15184"/>
    <n v="15174"/>
    <n v="15174"/>
    <n v="0"/>
    <n v="0"/>
    <x v="9"/>
    <x v="4"/>
    <n v="0"/>
    <x v="0"/>
    <x v="0"/>
    <x v="646"/>
    <n v="15182"/>
    <n v="4"/>
    <n v="5.8823529411764705E-2"/>
    <x v="177"/>
    <n v="1.000527217609068"/>
    <n v="0.99986828240252901"/>
    <x v="19"/>
    <n v="15182"/>
    <n v="0"/>
    <n v="4"/>
    <n v="5.8823529411764705E-2"/>
    <x v="188"/>
    <n v="1.000527217609068"/>
    <n v="0.99986828240252901"/>
    <x v="21"/>
    <n v="15179"/>
    <n v="8"/>
    <n v="0.11764705882352941"/>
    <x v="208"/>
    <n v="1.0003295110056676"/>
    <n v="1.0003294024639304"/>
    <x v="21"/>
    <n v="15179"/>
    <n v="8"/>
    <n v="0.11764705882352941"/>
    <x v="204"/>
    <n v="1.0003295110056676"/>
    <n v="1.0003294024639304"/>
    <n v="1.0003295110056676"/>
    <n v="15180"/>
    <n v="4"/>
    <n v="5.8823529411764705E-2"/>
    <x v="105"/>
    <n v="1.0003954132068011"/>
    <n v="1.0002635046113306"/>
    <x v="19"/>
    <n v="15174"/>
    <n v="1"/>
    <n v="1.4705882352941176E-2"/>
    <x v="121"/>
    <n v="1"/>
    <n v="1.0006590220113352"/>
    <x v="0"/>
  </r>
  <r>
    <s v="train"/>
    <n v="208"/>
    <n v="4647"/>
    <n v="3975.5"/>
    <n v="4145"/>
    <n v="0"/>
    <n v="9"/>
    <x v="115"/>
    <x v="1"/>
    <n v="8.8235294117647065E-2"/>
    <x v="39"/>
    <x v="648"/>
    <x v="647"/>
    <n v="4145"/>
    <n v="6"/>
    <n v="5.8823529411764705E-2"/>
    <x v="177"/>
    <n v="1.0426361463966796"/>
    <n v="0.89197331611792552"/>
    <x v="0"/>
    <n v="4145"/>
    <n v="0"/>
    <n v="6"/>
    <n v="5.8823529411764705E-2"/>
    <x v="188"/>
    <n v="1.0426361463966796"/>
    <n v="0.89197331611792552"/>
    <x v="0"/>
    <n v="4145"/>
    <n v="7"/>
    <n v="6.8627450980392163E-2"/>
    <x v="209"/>
    <n v="1.0426361463966796"/>
    <n v="1.1211097708082027"/>
    <x v="0"/>
    <n v="4145"/>
    <n v="7"/>
    <n v="6.8627450980392163E-2"/>
    <x v="205"/>
    <n v="1.0426361463966796"/>
    <n v="1.1211097708082027"/>
    <n v="1"/>
    <n v="4145"/>
    <n v="2"/>
    <n v="1.9607843137254902E-2"/>
    <x v="16"/>
    <n v="1.0426361463966796"/>
    <n v="1.1211097708082027"/>
    <x v="0"/>
    <n v="4145"/>
    <n v="1"/>
    <n v="9.8039215686274508E-3"/>
    <x v="62"/>
    <n v="1.0426361463966796"/>
    <n v="1.1211097708082027"/>
    <x v="0"/>
  </r>
  <r>
    <s v="train"/>
    <n v="400"/>
    <n v="11284"/>
    <n v="11224"/>
    <n v="11255"/>
    <n v="0"/>
    <n v="3"/>
    <x v="14"/>
    <x v="4"/>
    <n v="8.8235294117647065E-2"/>
    <x v="39"/>
    <x v="649"/>
    <x v="648"/>
    <n v="11255"/>
    <n v="2"/>
    <n v="5.8823529411764705E-2"/>
    <x v="177"/>
    <n v="1.0027619387027797"/>
    <n v="0.99742998936547322"/>
    <x v="0"/>
    <n v="11255"/>
    <n v="0"/>
    <n v="2"/>
    <n v="5.8823529411764705E-2"/>
    <x v="188"/>
    <n v="1.0027619387027797"/>
    <n v="0.99742998936547322"/>
    <x v="0"/>
    <n v="11255"/>
    <n v="3"/>
    <n v="8.8235294117647065E-2"/>
    <x v="210"/>
    <n v="1.0027619387027797"/>
    <n v="1.0025766326077299"/>
    <x v="0"/>
    <n v="11255"/>
    <n v="3"/>
    <n v="8.8235294117647065E-2"/>
    <x v="206"/>
    <n v="1.0027619387027797"/>
    <n v="1.0025766326077299"/>
    <n v="1"/>
    <n v="11255"/>
    <n v="2"/>
    <n v="5.8823529411764705E-2"/>
    <x v="105"/>
    <n v="1.0027619387027797"/>
    <n v="1.0025766326077299"/>
    <x v="0"/>
    <n v="11255"/>
    <n v="0"/>
    <n v="0"/>
    <x v="0"/>
    <n v="1.0027619387027797"/>
    <n v="1.0025766326077299"/>
    <x v="0"/>
  </r>
  <r>
    <s v="test"/>
    <n v="288"/>
    <n v="15462"/>
    <n v="14769.5"/>
    <n v="14853.5"/>
    <n v="0"/>
    <n v="13"/>
    <x v="115"/>
    <x v="14"/>
    <n v="0.12745098039215685"/>
    <x v="154"/>
    <x v="650"/>
    <x v="649"/>
    <n v="14853.5"/>
    <n v="6"/>
    <n v="5.8823529411764705E-2"/>
    <x v="177"/>
    <n v="1.0056873963235045"/>
    <n v="0.96064545336955121"/>
    <x v="0"/>
    <n v="14853.5"/>
    <n v="0"/>
    <n v="6"/>
    <n v="5.8823529411764705E-2"/>
    <x v="188"/>
    <n v="1.0056873963235045"/>
    <n v="0.96064545336955121"/>
    <x v="0"/>
    <n v="14853.5"/>
    <n v="7"/>
    <n v="6.8627450980392163E-2"/>
    <x v="209"/>
    <n v="1.0056873963235045"/>
    <n v="1.0409667755074561"/>
    <x v="0"/>
    <n v="14853.5"/>
    <n v="8"/>
    <n v="7.8431372549019607E-2"/>
    <x v="207"/>
    <n v="1.0056873963235045"/>
    <n v="1.0409667755074561"/>
    <n v="1"/>
    <n v="14853.5"/>
    <n v="2"/>
    <n v="1.9607843137254902E-2"/>
    <x v="16"/>
    <n v="1.0056873963235045"/>
    <n v="1.0409667755074561"/>
    <x v="0"/>
    <n v="14853.5"/>
    <n v="1"/>
    <n v="9.8039215686274508E-3"/>
    <x v="62"/>
    <n v="1.0056873963235045"/>
    <n v="1.0409667755074561"/>
    <x v="0"/>
  </r>
  <r>
    <s v="train"/>
    <n v="709"/>
    <n v="8390"/>
    <n v="8330"/>
    <n v="8334.5"/>
    <n v="0"/>
    <n v="3"/>
    <x v="30"/>
    <x v="8"/>
    <n v="0.17647058823529413"/>
    <x v="220"/>
    <x v="651"/>
    <x v="650"/>
    <n v="8334.5"/>
    <n v="1"/>
    <n v="5.8823529411764705E-2"/>
    <x v="177"/>
    <n v="1.0005402160864345"/>
    <n v="0.99338498212157333"/>
    <x v="0"/>
    <n v="8334.5"/>
    <n v="0"/>
    <n v="1"/>
    <n v="5.8823529411764705E-2"/>
    <x v="188"/>
    <n v="1.0005402160864345"/>
    <n v="0.99338498212157333"/>
    <x v="0"/>
    <n v="8334.5"/>
    <n v="1"/>
    <n v="5.8823529411764705E-2"/>
    <x v="182"/>
    <n v="1.0005402160864345"/>
    <n v="1.0066590677305178"/>
    <x v="0"/>
    <n v="8334.5"/>
    <n v="1"/>
    <n v="5.8823529411764705E-2"/>
    <x v="175"/>
    <n v="1.0005402160864345"/>
    <n v="1.0066590677305178"/>
    <n v="1"/>
    <n v="8334.5"/>
    <n v="2"/>
    <n v="0.11764705882352941"/>
    <x v="147"/>
    <n v="1.0005402160864345"/>
    <n v="1.0066590677305178"/>
    <x v="0"/>
    <n v="8334.5"/>
    <n v="0"/>
    <n v="0"/>
    <x v="0"/>
    <n v="1.0005402160864345"/>
    <n v="1.0066590677305178"/>
    <x v="0"/>
  </r>
  <r>
    <s v="train"/>
    <n v="79"/>
    <n v="402"/>
    <n v="378"/>
    <n v="386.5"/>
    <n v="0"/>
    <n v="4"/>
    <x v="46"/>
    <x v="18"/>
    <n v="0.08"/>
    <x v="336"/>
    <x v="652"/>
    <x v="651"/>
    <n v="386.5"/>
    <n v="3"/>
    <n v="0.06"/>
    <x v="178"/>
    <n v="1.0224867724867726"/>
    <n v="0.96144278606965172"/>
    <x v="0"/>
    <n v="386.5"/>
    <n v="0"/>
    <n v="3"/>
    <n v="0.06"/>
    <x v="143"/>
    <n v="1.0224867724867726"/>
    <n v="0.96144278606965172"/>
    <x v="0"/>
    <n v="386.5"/>
    <n v="4"/>
    <n v="0.08"/>
    <x v="211"/>
    <n v="1.0224867724867726"/>
    <n v="1.0401034928848643"/>
    <x v="0"/>
    <n v="386.5"/>
    <n v="4"/>
    <n v="0.08"/>
    <x v="155"/>
    <n v="1.0224867724867726"/>
    <n v="1.0401034928848643"/>
    <n v="1"/>
    <n v="386.5"/>
    <n v="2"/>
    <n v="0.04"/>
    <x v="76"/>
    <n v="1.0224867724867726"/>
    <n v="1.0401034928848643"/>
    <x v="0"/>
    <n v="386.5"/>
    <n v="0"/>
    <n v="0"/>
    <x v="0"/>
    <n v="1.0224867724867726"/>
    <n v="1.0401034928848643"/>
    <x v="0"/>
  </r>
  <r>
    <s v="test"/>
    <n v="91"/>
    <n v="674"/>
    <n v="665"/>
    <n v="669.5"/>
    <n v="0"/>
    <n v="21"/>
    <x v="116"/>
    <x v="18"/>
    <n v="0.21212121212121213"/>
    <x v="337"/>
    <x v="653"/>
    <x v="652"/>
    <n v="669.5"/>
    <n v="6"/>
    <n v="6.0606060606060608E-2"/>
    <x v="179"/>
    <n v="1.006766917293233"/>
    <n v="0.99332344213649848"/>
    <x v="0"/>
    <n v="669.5"/>
    <n v="0"/>
    <n v="8"/>
    <n v="8.0808080808080815E-2"/>
    <x v="189"/>
    <n v="1.006766917293233"/>
    <n v="0.99332344213649848"/>
    <x v="0"/>
    <n v="669.5"/>
    <n v="10"/>
    <n v="0.10101010101010101"/>
    <x v="212"/>
    <n v="1.006766917293233"/>
    <n v="1.0067214339058999"/>
    <x v="0"/>
    <n v="669.5"/>
    <n v="10"/>
    <n v="0.10101010101010101"/>
    <x v="208"/>
    <n v="1.006766917293233"/>
    <n v="1.0067214339058999"/>
    <n v="1"/>
    <n v="669.5"/>
    <n v="6"/>
    <n v="6.0606060606060608E-2"/>
    <x v="107"/>
    <n v="1.006766917293233"/>
    <n v="1.0067214339058999"/>
    <x v="0"/>
    <n v="669.5"/>
    <n v="5"/>
    <n v="5.0505050505050504E-2"/>
    <x v="122"/>
    <n v="1.006766917293233"/>
    <n v="1.0067214339058999"/>
    <x v="0"/>
  </r>
  <r>
    <s v="test"/>
    <n v="42"/>
    <n v="7337"/>
    <n v="6945"/>
    <n v="7293"/>
    <n v="0"/>
    <n v="25"/>
    <x v="58"/>
    <x v="15"/>
    <n v="0.3048780487804878"/>
    <x v="139"/>
    <x v="654"/>
    <x v="653"/>
    <n v="7293"/>
    <n v="5"/>
    <n v="6.097560975609756E-2"/>
    <x v="180"/>
    <n v="1.0501079913606912"/>
    <n v="0.99400299850074958"/>
    <x v="0"/>
    <n v="7293"/>
    <n v="0"/>
    <n v="8"/>
    <n v="9.7560975609756101E-2"/>
    <x v="190"/>
    <n v="1.0501079913606912"/>
    <n v="0.99400299850074958"/>
    <x v="0"/>
    <n v="7293"/>
    <n v="9"/>
    <n v="0.10975609756097561"/>
    <x v="186"/>
    <n v="1.0501079913606912"/>
    <n v="1.0060331825037707"/>
    <x v="0"/>
    <n v="7293"/>
    <n v="9"/>
    <n v="0.10975609756097561"/>
    <x v="209"/>
    <n v="1.0501079913606912"/>
    <n v="1.0060331825037707"/>
    <n v="1"/>
    <n v="7293"/>
    <n v="6"/>
    <n v="7.3170731707317069E-2"/>
    <x v="148"/>
    <n v="1.0501079913606912"/>
    <n v="1.0060331825037707"/>
    <x v="0"/>
    <n v="7293"/>
    <n v="3"/>
    <n v="3.6585365853658534E-2"/>
    <x v="123"/>
    <n v="1.0501079913606912"/>
    <n v="1.0060331825037707"/>
    <x v="0"/>
  </r>
  <r>
    <s v="train"/>
    <n v="370"/>
    <n v="4432"/>
    <n v="3494"/>
    <n v="3494"/>
    <n v="0"/>
    <n v="0"/>
    <x v="20"/>
    <x v="3"/>
    <n v="0"/>
    <x v="0"/>
    <x v="0"/>
    <x v="654"/>
    <n v="3519.5"/>
    <n v="1"/>
    <n v="6.25E-2"/>
    <x v="181"/>
    <n v="1.0072982255294791"/>
    <n v="0.79411101083032487"/>
    <x v="20"/>
    <n v="3519.5"/>
    <n v="0"/>
    <n v="2"/>
    <n v="0.125"/>
    <x v="191"/>
    <n v="1.0072982255294791"/>
    <n v="0.79411101083032487"/>
    <x v="22"/>
    <n v="3519.5"/>
    <n v="2"/>
    <n v="0.125"/>
    <x v="213"/>
    <n v="1.0072982255294791"/>
    <n v="1.2592697826395796"/>
    <x v="22"/>
    <n v="3519.5"/>
    <n v="2"/>
    <n v="0.125"/>
    <x v="210"/>
    <n v="1.0072982255294791"/>
    <n v="1.2592697826395796"/>
    <n v="1.0072982255294791"/>
    <n v="3519.5"/>
    <n v="2"/>
    <n v="0.125"/>
    <x v="149"/>
    <n v="1.0072982255294791"/>
    <n v="1.2592697826395796"/>
    <x v="20"/>
    <n v="3494"/>
    <n v="0"/>
    <n v="0"/>
    <x v="0"/>
    <n v="1"/>
    <n v="1.2684602175157413"/>
    <x v="0"/>
  </r>
  <r>
    <s v="train"/>
    <n v="419"/>
    <n v="14513"/>
    <n v="14425"/>
    <n v="14425"/>
    <n v="0"/>
    <n v="0"/>
    <x v="34"/>
    <x v="4"/>
    <n v="0"/>
    <x v="0"/>
    <x v="0"/>
    <x v="655"/>
    <n v="14458.25"/>
    <n v="4"/>
    <n v="6.25E-2"/>
    <x v="181"/>
    <n v="1.0023050259965338"/>
    <n v="0.99622752015434435"/>
    <x v="21"/>
    <n v="14458.25"/>
    <n v="0"/>
    <n v="4"/>
    <n v="6.25E-2"/>
    <x v="192"/>
    <n v="1.0023050259965338"/>
    <n v="0.99622752015434435"/>
    <x v="23"/>
    <n v="14447.36"/>
    <n v="7"/>
    <n v="0.109375"/>
    <x v="214"/>
    <n v="1.0015500866551126"/>
    <n v="1.0045433906263843"/>
    <x v="23"/>
    <n v="14447.36"/>
    <n v="19"/>
    <n v="0.296875"/>
    <x v="211"/>
    <n v="1.0015500866551126"/>
    <n v="1.0045433906263843"/>
    <n v="1.0015500866551126"/>
    <n v="14457.5"/>
    <n v="6"/>
    <n v="9.375E-2"/>
    <x v="150"/>
    <n v="1.0022530329289427"/>
    <n v="1.0038388379733703"/>
    <x v="21"/>
    <n v="14425"/>
    <n v="0"/>
    <n v="0"/>
    <x v="0"/>
    <n v="1"/>
    <n v="1.0061005199306758"/>
    <x v="0"/>
  </r>
  <r>
    <s v="train"/>
    <n v="662"/>
    <n v="7952"/>
    <n v="7756.5"/>
    <n v="7756.5"/>
    <n v="0"/>
    <n v="0"/>
    <x v="34"/>
    <x v="17"/>
    <n v="0"/>
    <x v="0"/>
    <x v="0"/>
    <x v="656"/>
    <n v="7795"/>
    <n v="4"/>
    <n v="6.25E-2"/>
    <x v="181"/>
    <n v="1.0049635789337974"/>
    <n v="0.98025653923541245"/>
    <x v="22"/>
    <n v="7795"/>
    <n v="0"/>
    <n v="4"/>
    <n v="6.25E-2"/>
    <x v="192"/>
    <n v="1.0049635789337974"/>
    <n v="0.98025653923541245"/>
    <x v="24"/>
    <n v="7814.67"/>
    <n v="17"/>
    <n v="0.265625"/>
    <x v="215"/>
    <n v="1.0074995165345195"/>
    <n v="1.0175733588238531"/>
    <x v="24"/>
    <n v="7814.67"/>
    <n v="17"/>
    <n v="0.265625"/>
    <x v="212"/>
    <n v="1.0074995165345195"/>
    <n v="1.0175733588238531"/>
    <n v="1.0074995165345195"/>
    <n v="7785.5"/>
    <n v="4"/>
    <n v="6.25E-2"/>
    <x v="109"/>
    <n v="1.0037387997163669"/>
    <n v="1.0213859097039368"/>
    <x v="22"/>
    <n v="7756.5"/>
    <n v="0"/>
    <n v="0"/>
    <x v="0"/>
    <n v="1"/>
    <n v="1.0252046670534392"/>
    <x v="0"/>
  </r>
  <r>
    <s v="train"/>
    <n v="199"/>
    <n v="4524"/>
    <n v="3890.5"/>
    <n v="3892"/>
    <n v="0"/>
    <n v="3"/>
    <x v="34"/>
    <x v="1"/>
    <n v="4.6875E-2"/>
    <x v="271"/>
    <x v="655"/>
    <x v="657"/>
    <n v="3892"/>
    <n v="4"/>
    <n v="6.25E-2"/>
    <x v="181"/>
    <n v="1.0003855545559697"/>
    <n v="0.8603006189213086"/>
    <x v="0"/>
    <n v="3892"/>
    <n v="0"/>
    <n v="4"/>
    <n v="6.25E-2"/>
    <x v="192"/>
    <n v="1.0003855545559697"/>
    <n v="0.8603006189213086"/>
    <x v="0"/>
    <n v="3892"/>
    <n v="5"/>
    <n v="7.8125E-2"/>
    <x v="216"/>
    <n v="1.0003855545559697"/>
    <n v="1.1623843782117163"/>
    <x v="0"/>
    <n v="3892"/>
    <n v="5"/>
    <n v="7.8125E-2"/>
    <x v="213"/>
    <n v="1.0003855545559697"/>
    <n v="1.1623843782117163"/>
    <n v="1"/>
    <n v="3892"/>
    <n v="2"/>
    <n v="3.125E-2"/>
    <x v="53"/>
    <n v="1.0003855545559697"/>
    <n v="1.1623843782117163"/>
    <x v="0"/>
    <n v="3892"/>
    <n v="1"/>
    <n v="1.5625E-2"/>
    <x v="45"/>
    <n v="1.0003855545559697"/>
    <n v="1.1623843782117163"/>
    <x v="0"/>
  </r>
  <r>
    <s v="test"/>
    <n v="943"/>
    <n v="7339"/>
    <n v="6308"/>
    <n v="6758"/>
    <n v="0"/>
    <n v="9"/>
    <x v="41"/>
    <x v="11"/>
    <n v="0.1875"/>
    <x v="95"/>
    <x v="656"/>
    <x v="658"/>
    <n v="6758"/>
    <n v="3"/>
    <n v="6.25E-2"/>
    <x v="181"/>
    <n v="1.0713379835129995"/>
    <n v="0.92083390107644092"/>
    <x v="0"/>
    <n v="6758"/>
    <n v="0"/>
    <n v="3"/>
    <n v="6.25E-2"/>
    <x v="192"/>
    <n v="1.0713379835129995"/>
    <n v="0.92083390107644092"/>
    <x v="0"/>
    <n v="6758"/>
    <n v="4"/>
    <n v="8.3333333333333329E-2"/>
    <x v="217"/>
    <n v="1.0713379835129995"/>
    <n v="1.0859721811186742"/>
    <x v="0"/>
    <n v="6758"/>
    <n v="4"/>
    <n v="8.3333333333333329E-2"/>
    <x v="199"/>
    <n v="1.0713379835129995"/>
    <n v="1.0859721811186742"/>
    <n v="1"/>
    <n v="6758"/>
    <n v="4"/>
    <n v="8.3333333333333329E-2"/>
    <x v="130"/>
    <n v="1.0713379835129995"/>
    <n v="1.0859721811186742"/>
    <x v="0"/>
    <n v="6758"/>
    <n v="2"/>
    <n v="4.1666666666666664E-2"/>
    <x v="43"/>
    <n v="1.0713379835129995"/>
    <n v="1.0859721811186742"/>
    <x v="0"/>
  </r>
  <r>
    <s v="train"/>
    <n v="928"/>
    <n v="6419"/>
    <n v="5818.5"/>
    <n v="6327"/>
    <n v="0"/>
    <n v="10"/>
    <x v="23"/>
    <x v="11"/>
    <n v="0.3125"/>
    <x v="139"/>
    <x v="657"/>
    <x v="659"/>
    <n v="6327"/>
    <n v="2"/>
    <n v="6.25E-2"/>
    <x v="181"/>
    <n v="1.0873936581593193"/>
    <n v="0.9856675494625331"/>
    <x v="0"/>
    <n v="6327"/>
    <n v="0"/>
    <n v="3"/>
    <n v="9.375E-2"/>
    <x v="193"/>
    <n v="1.0873936581593193"/>
    <n v="0.9856675494625331"/>
    <x v="0"/>
    <n v="6327"/>
    <n v="4"/>
    <n v="0.125"/>
    <x v="213"/>
    <n v="1.0873936581593193"/>
    <n v="1.0145408566461198"/>
    <x v="0"/>
    <n v="6327"/>
    <n v="4"/>
    <n v="0.125"/>
    <x v="210"/>
    <n v="1.0873936581593193"/>
    <n v="1.0145408566461198"/>
    <n v="1"/>
    <n v="6327"/>
    <n v="0"/>
    <n v="0"/>
    <x v="0"/>
    <n v="1.0873936581593193"/>
    <n v="1.0145408566461198"/>
    <x v="0"/>
    <n v="6327"/>
    <n v="1"/>
    <n v="3.125E-2"/>
    <x v="34"/>
    <n v="1.0873936581593193"/>
    <n v="1.0145408566461198"/>
    <x v="0"/>
  </r>
  <r>
    <s v="train"/>
    <n v="80"/>
    <n v="545"/>
    <n v="525.5"/>
    <n v="541"/>
    <n v="0"/>
    <n v="17"/>
    <x v="59"/>
    <x v="18"/>
    <n v="0.21518987341772153"/>
    <x v="338"/>
    <x v="658"/>
    <x v="660"/>
    <n v="541"/>
    <n v="5"/>
    <n v="6.3291139240506333E-2"/>
    <x v="182"/>
    <n v="1.0294957183634634"/>
    <n v="0.9926605504587156"/>
    <x v="0"/>
    <n v="541"/>
    <n v="0"/>
    <n v="5"/>
    <n v="6.3291139240506333E-2"/>
    <x v="194"/>
    <n v="1.0294957183634634"/>
    <n v="0.9926605504587156"/>
    <x v="0"/>
    <n v="541"/>
    <n v="7"/>
    <n v="8.8607594936708861E-2"/>
    <x v="218"/>
    <n v="1.0294957183634634"/>
    <n v="1.0073937153419594"/>
    <x v="0"/>
    <n v="541"/>
    <n v="7"/>
    <n v="8.8607594936708861E-2"/>
    <x v="214"/>
    <n v="1.0294957183634634"/>
    <n v="1.0073937153419594"/>
    <n v="1"/>
    <n v="541"/>
    <n v="4"/>
    <n v="5.0632911392405063E-2"/>
    <x v="151"/>
    <n v="1.0294957183634634"/>
    <n v="1.0073937153419594"/>
    <x v="0"/>
    <n v="541"/>
    <n v="3"/>
    <n v="3.7974683544303799E-2"/>
    <x v="124"/>
    <n v="1.0294957183634634"/>
    <n v="1.0073937153419594"/>
    <x v="0"/>
  </r>
  <r>
    <s v="train"/>
    <n v="168"/>
    <n v="14758"/>
    <n v="12895.5"/>
    <n v="13813.5"/>
    <n v="0"/>
    <n v="18"/>
    <x v="150"/>
    <x v="0"/>
    <n v="0.11464968152866242"/>
    <x v="339"/>
    <x v="659"/>
    <x v="661"/>
    <n v="13813.5"/>
    <n v="10"/>
    <n v="6.3694267515923567E-2"/>
    <x v="183"/>
    <n v="1.0711876235896243"/>
    <n v="0.93600081311830874"/>
    <x v="0"/>
    <n v="13813.5"/>
    <n v="0"/>
    <n v="10"/>
    <n v="6.3694267515923567E-2"/>
    <x v="195"/>
    <n v="1.0711876235896243"/>
    <n v="0.93600081311830874"/>
    <x v="0"/>
    <n v="13813.5"/>
    <n v="11"/>
    <n v="7.0063694267515922E-2"/>
    <x v="219"/>
    <n v="1.0711876235896243"/>
    <n v="1.0683751402613386"/>
    <x v="0"/>
    <n v="13813.5"/>
    <n v="11"/>
    <n v="7.0063694267515922E-2"/>
    <x v="215"/>
    <n v="1.0711876235896243"/>
    <n v="1.0683751402613386"/>
    <n v="1"/>
    <n v="13813.5"/>
    <n v="2"/>
    <n v="1.2738853503184714E-2"/>
    <x v="152"/>
    <n v="1.0711876235896243"/>
    <n v="1.0683751402613386"/>
    <x v="0"/>
    <n v="13813.5"/>
    <n v="0"/>
    <n v="0"/>
    <x v="0"/>
    <n v="1.0711876235896243"/>
    <n v="1.0683751402613386"/>
    <x v="0"/>
  </r>
  <r>
    <s v="test"/>
    <n v="590"/>
    <n v="3440"/>
    <n v="2398.5"/>
    <n v="2398.5"/>
    <n v="0"/>
    <n v="0"/>
    <x v="81"/>
    <x v="16"/>
    <n v="0"/>
    <x v="0"/>
    <x v="0"/>
    <x v="662"/>
    <n v="2575"/>
    <n v="2"/>
    <n v="6.4516129032258063E-2"/>
    <x v="184"/>
    <n v="1.0735876589535127"/>
    <n v="0.74854651162790697"/>
    <x v="23"/>
    <n v="2575"/>
    <n v="0"/>
    <n v="2"/>
    <n v="6.4516129032258063E-2"/>
    <x v="196"/>
    <n v="1.0735876589535127"/>
    <n v="0.74854651162790697"/>
    <x v="25"/>
    <n v="2575"/>
    <n v="2"/>
    <n v="6.4516129032258063E-2"/>
    <x v="185"/>
    <n v="1.0735876589535127"/>
    <n v="1.3359223300970873"/>
    <x v="25"/>
    <n v="2575"/>
    <n v="2"/>
    <n v="6.4516129032258063E-2"/>
    <x v="179"/>
    <n v="1.0735876589535127"/>
    <n v="1.3359223300970873"/>
    <n v="1.0735876589535127"/>
    <n v="2403.36"/>
    <n v="6"/>
    <n v="0.19354838709677419"/>
    <x v="153"/>
    <n v="1.0020262664165103"/>
    <n v="1.4313294720724319"/>
    <x v="23"/>
    <n v="2398.5"/>
    <n v="0"/>
    <n v="0"/>
    <x v="0"/>
    <n v="1"/>
    <n v="1.4342297269126538"/>
    <x v="0"/>
  </r>
  <r>
    <s v="train"/>
    <n v="274"/>
    <n v="15368"/>
    <n v="14835"/>
    <n v="14885.5"/>
    <n v="0"/>
    <n v="8"/>
    <x v="138"/>
    <x v="14"/>
    <n v="8.6021505376344093E-2"/>
    <x v="340"/>
    <x v="660"/>
    <x v="663"/>
    <n v="14885.5"/>
    <n v="6"/>
    <n v="6.4516129032258063E-2"/>
    <x v="184"/>
    <n v="1.0034041118975396"/>
    <n v="0.96860359187922962"/>
    <x v="0"/>
    <n v="14885.5"/>
    <n v="0"/>
    <n v="6"/>
    <n v="6.4516129032258063E-2"/>
    <x v="196"/>
    <n v="1.0034041118975396"/>
    <n v="0.96860359187922962"/>
    <x v="0"/>
    <n v="14885.5"/>
    <n v="7"/>
    <n v="7.5268817204301078E-2"/>
    <x v="220"/>
    <n v="1.0034041118975396"/>
    <n v="1.0324140942527964"/>
    <x v="0"/>
    <n v="14885.5"/>
    <n v="7"/>
    <n v="7.5268817204301078E-2"/>
    <x v="216"/>
    <n v="1.0034041118975396"/>
    <n v="1.0324140942527964"/>
    <n v="1"/>
    <n v="14885.5"/>
    <n v="2"/>
    <n v="2.1505376344086023E-2"/>
    <x v="81"/>
    <n v="1.0034041118975396"/>
    <n v="1.0324140942527964"/>
    <x v="0"/>
    <n v="14885.5"/>
    <n v="1"/>
    <n v="1.0752688172043012E-2"/>
    <x v="111"/>
    <n v="1.0034041118975396"/>
    <n v="1.0324140942527964"/>
    <x v="0"/>
  </r>
  <r>
    <s v="train"/>
    <n v="855"/>
    <n v="9425"/>
    <n v="7926"/>
    <n v="9162"/>
    <n v="0"/>
    <n v="6"/>
    <x v="81"/>
    <x v="10"/>
    <n v="0.19354838709677419"/>
    <x v="320"/>
    <x v="661"/>
    <x v="664"/>
    <n v="9162"/>
    <n v="2"/>
    <n v="6.4516129032258063E-2"/>
    <x v="184"/>
    <n v="1.1559424678274035"/>
    <n v="0.9720954907161804"/>
    <x v="0"/>
    <n v="9162"/>
    <n v="0"/>
    <n v="2"/>
    <n v="6.4516129032258063E-2"/>
    <x v="196"/>
    <n v="1.1559424678274035"/>
    <n v="0.9720954907161804"/>
    <x v="0"/>
    <n v="9162"/>
    <n v="2"/>
    <n v="6.4516129032258063E-2"/>
    <x v="185"/>
    <n v="1.1559424678274035"/>
    <n v="1.0287055228116131"/>
    <x v="0"/>
    <n v="9162"/>
    <n v="3"/>
    <n v="9.6774193548387094E-2"/>
    <x v="217"/>
    <n v="1.1559424678274035"/>
    <n v="1.0287055228116131"/>
    <n v="1"/>
    <n v="9162"/>
    <n v="2"/>
    <n v="6.4516129032258063E-2"/>
    <x v="111"/>
    <n v="1.1559424678274035"/>
    <n v="1.0287055228116131"/>
    <x v="0"/>
    <n v="9162"/>
    <n v="1"/>
    <n v="3.2258064516129031E-2"/>
    <x v="1"/>
    <n v="1.1559424678274035"/>
    <n v="1.0287055228116131"/>
    <x v="0"/>
  </r>
  <r>
    <s v="train"/>
    <n v="776"/>
    <n v="12181"/>
    <n v="11541"/>
    <n v="11741.5"/>
    <n v="0"/>
    <n v="11"/>
    <x v="79"/>
    <x v="9"/>
    <n v="0.10185185185185185"/>
    <x v="341"/>
    <x v="662"/>
    <x v="665"/>
    <n v="11741.5"/>
    <n v="7"/>
    <n v="6.4814814814814811E-2"/>
    <x v="185"/>
    <n v="1.0173728446408457"/>
    <n v="0.96391921845497086"/>
    <x v="0"/>
    <n v="11741.5"/>
    <n v="0"/>
    <n v="7"/>
    <n v="6.4814814814814811E-2"/>
    <x v="197"/>
    <n v="1.0173728446408457"/>
    <n v="0.96391921845497086"/>
    <x v="0"/>
    <n v="11741.5"/>
    <n v="8"/>
    <n v="7.407407407407407E-2"/>
    <x v="152"/>
    <n v="1.0173728446408457"/>
    <n v="1.0374313333049441"/>
    <x v="0"/>
    <n v="11741.5"/>
    <n v="8"/>
    <n v="7.407407407407407E-2"/>
    <x v="146"/>
    <n v="1.0173728446408457"/>
    <n v="1.0374313333049441"/>
    <n v="1"/>
    <n v="11741.5"/>
    <n v="2"/>
    <n v="1.8518518518518517E-2"/>
    <x v="13"/>
    <n v="1.0173728446408457"/>
    <n v="1.0374313333049441"/>
    <x v="0"/>
    <n v="11741.5"/>
    <n v="1"/>
    <n v="9.2592592592592587E-3"/>
    <x v="61"/>
    <n v="1.0173728446408457"/>
    <n v="1.0374313333049441"/>
    <x v="0"/>
  </r>
  <r>
    <s v="train"/>
    <n v="71"/>
    <n v="644"/>
    <n v="610.5"/>
    <n v="641"/>
    <n v="0"/>
    <n v="34"/>
    <x v="79"/>
    <x v="18"/>
    <n v="0.31481481481481483"/>
    <x v="139"/>
    <x v="663"/>
    <x v="666"/>
    <n v="641"/>
    <n v="7"/>
    <n v="6.4814814814814811E-2"/>
    <x v="185"/>
    <n v="1.0499590499590499"/>
    <n v="0.99534161490683226"/>
    <x v="0"/>
    <n v="641"/>
    <n v="0"/>
    <n v="8"/>
    <n v="7.407407407407407E-2"/>
    <x v="198"/>
    <n v="1.0499590499590499"/>
    <n v="0.99534161490683226"/>
    <x v="0"/>
    <n v="641"/>
    <n v="9"/>
    <n v="8.3333333333333329E-2"/>
    <x v="217"/>
    <n v="1.0499590499590499"/>
    <n v="1.0046801872074882"/>
    <x v="0"/>
    <n v="641"/>
    <n v="9"/>
    <n v="8.3333333333333329E-2"/>
    <x v="199"/>
    <n v="1.0499590499590499"/>
    <n v="1.0046801872074882"/>
    <n v="1"/>
    <n v="641"/>
    <n v="4"/>
    <n v="3.7037037037037035E-2"/>
    <x v="68"/>
    <n v="1.0499590499590499"/>
    <n v="1.0046801872074882"/>
    <x v="0"/>
    <n v="641"/>
    <n v="2"/>
    <n v="1.8518518518518517E-2"/>
    <x v="4"/>
    <n v="1.0499590499590499"/>
    <n v="1.0046801872074882"/>
    <x v="0"/>
  </r>
  <r>
    <s v="train"/>
    <n v="524"/>
    <n v="13001"/>
    <n v="12561.5"/>
    <n v="12842.5"/>
    <n v="0"/>
    <n v="26"/>
    <x v="151"/>
    <x v="6"/>
    <n v="0.18978102189781021"/>
    <x v="342"/>
    <x v="664"/>
    <x v="667"/>
    <n v="12842.5"/>
    <n v="9"/>
    <n v="6.569343065693431E-2"/>
    <x v="186"/>
    <n v="1.0223699398957131"/>
    <n v="0.98780863010537656"/>
    <x v="0"/>
    <n v="12842.5"/>
    <n v="0"/>
    <n v="9"/>
    <n v="6.569343065693431E-2"/>
    <x v="199"/>
    <n v="1.0223699398957131"/>
    <n v="0.98780863010537656"/>
    <x v="0"/>
    <n v="12842.5"/>
    <n v="11"/>
    <n v="8.0291970802919707E-2"/>
    <x v="221"/>
    <n v="1.0223699398957131"/>
    <n v="1.01234183375511"/>
    <x v="0"/>
    <n v="12842.5"/>
    <n v="11"/>
    <n v="8.0291970802919707E-2"/>
    <x v="218"/>
    <n v="1.0223699398957131"/>
    <n v="1.01234183375511"/>
    <n v="1"/>
    <n v="12842.5"/>
    <n v="4"/>
    <n v="2.9197080291970802E-2"/>
    <x v="154"/>
    <n v="1.0223699398957131"/>
    <n v="1.01234183375511"/>
    <x v="0"/>
    <n v="12842.5"/>
    <n v="2"/>
    <n v="1.4598540145985401E-2"/>
    <x v="125"/>
    <n v="1.0223699398957131"/>
    <n v="1.01234183375511"/>
    <x v="0"/>
  </r>
  <r>
    <s v="test"/>
    <n v="338"/>
    <n v="8139"/>
    <n v="8083.5"/>
    <n v="8083.5"/>
    <n v="0"/>
    <n v="0"/>
    <x v="71"/>
    <x v="2"/>
    <n v="0"/>
    <x v="0"/>
    <x v="0"/>
    <x v="668"/>
    <n v="8102"/>
    <n v="5"/>
    <n v="6.5789473684210523E-2"/>
    <x v="187"/>
    <n v="1.0022886126059256"/>
    <n v="0.99545398697628706"/>
    <x v="24"/>
    <n v="8102"/>
    <n v="0"/>
    <n v="8"/>
    <n v="0.10526315789473684"/>
    <x v="200"/>
    <n v="1.0022886126059256"/>
    <n v="0.99545398697628706"/>
    <x v="26"/>
    <n v="8099.5"/>
    <n v="13"/>
    <n v="0.17105263157894737"/>
    <x v="222"/>
    <n v="1.001979340632152"/>
    <n v="1.004876844249645"/>
    <x v="26"/>
    <n v="8111"/>
    <n v="12"/>
    <n v="0.15789473684210525"/>
    <x v="219"/>
    <n v="1.0034019917115111"/>
    <n v="1.0034521020835903"/>
    <n v="1.0034019917115111"/>
    <n v="8110"/>
    <n v="4"/>
    <n v="5.2631578947368418E-2"/>
    <x v="97"/>
    <n v="1.0032782829220017"/>
    <n v="1.0035758323057953"/>
    <x v="24"/>
    <n v="8083.5"/>
    <n v="0"/>
    <n v="0"/>
    <x v="0"/>
    <n v="1"/>
    <n v="1.0068658378177771"/>
    <x v="0"/>
  </r>
  <r>
    <s v="train"/>
    <n v="368"/>
    <n v="7356"/>
    <n v="6119"/>
    <n v="6223.5"/>
    <n v="0"/>
    <n v="5"/>
    <x v="71"/>
    <x v="3"/>
    <n v="6.5789473684210523E-2"/>
    <x v="326"/>
    <x v="665"/>
    <x v="669"/>
    <n v="6228.83"/>
    <n v="5"/>
    <n v="6.5789473684210523E-2"/>
    <x v="187"/>
    <n v="1.0179490112763523"/>
    <n v="0.84676862425231103"/>
    <x v="25"/>
    <n v="6228.83"/>
    <n v="0"/>
    <n v="5"/>
    <n v="6.5789473684210523E-2"/>
    <x v="175"/>
    <n v="1.0179490112763523"/>
    <n v="0.84676862425231103"/>
    <x v="27"/>
    <n v="6228.83"/>
    <n v="7"/>
    <n v="9.2105263157894732E-2"/>
    <x v="223"/>
    <n v="1.0179490112763523"/>
    <n v="1.1809601482140306"/>
    <x v="27"/>
    <n v="6228.83"/>
    <n v="7"/>
    <n v="9.2105263157894732E-2"/>
    <x v="220"/>
    <n v="1.0179490112763523"/>
    <n v="1.1809601482140306"/>
    <n v="1.0008564312685788"/>
    <n v="6228.83"/>
    <n v="8"/>
    <n v="0.10526315789473684"/>
    <x v="155"/>
    <n v="1.0179490112763523"/>
    <n v="1.1809601482140306"/>
    <x v="25"/>
    <n v="6223.5"/>
    <n v="1"/>
    <n v="1.3157894736842105E-2"/>
    <x v="31"/>
    <n v="1.0170779539140382"/>
    <n v="1.1819715594119065"/>
    <x v="0"/>
  </r>
  <r>
    <s v="train"/>
    <n v="75"/>
    <n v="601"/>
    <n v="588.5"/>
    <n v="594.5"/>
    <n v="0"/>
    <n v="10"/>
    <x v="86"/>
    <x v="18"/>
    <n v="0.10989010989010989"/>
    <x v="164"/>
    <x v="666"/>
    <x v="670"/>
    <n v="594.5"/>
    <n v="6"/>
    <n v="6.5934065934065936E-2"/>
    <x v="188"/>
    <n v="1.0101954120645709"/>
    <n v="0.98918469217970051"/>
    <x v="0"/>
    <n v="594.5"/>
    <n v="0"/>
    <n v="6"/>
    <n v="6.5934065934065936E-2"/>
    <x v="201"/>
    <n v="1.0101954120645709"/>
    <n v="0.98918469217970051"/>
    <x v="0"/>
    <n v="594.5"/>
    <n v="8"/>
    <n v="8.7912087912087919E-2"/>
    <x v="224"/>
    <n v="1.0101954120645709"/>
    <n v="1.0109335576114382"/>
    <x v="0"/>
    <n v="594.5"/>
    <n v="8"/>
    <n v="8.7912087912087919E-2"/>
    <x v="221"/>
    <n v="1.0101954120645709"/>
    <n v="1.0109335576114382"/>
    <n v="1"/>
    <n v="594.5"/>
    <n v="4"/>
    <n v="4.3956043956043959E-2"/>
    <x v="133"/>
    <n v="1.0101954120645709"/>
    <n v="1.0109335576114382"/>
    <x v="0"/>
    <n v="594.5"/>
    <n v="2"/>
    <n v="2.197802197802198E-2"/>
    <x v="126"/>
    <n v="1.0101954120645709"/>
    <n v="1.0109335576114382"/>
    <x v="0"/>
  </r>
  <r>
    <s v="train"/>
    <n v="258"/>
    <n v="14371"/>
    <n v="13840"/>
    <n v="13864.5"/>
    <n v="0"/>
    <n v="12"/>
    <x v="86"/>
    <x v="14"/>
    <n v="0.13186813186813187"/>
    <x v="343"/>
    <x v="667"/>
    <x v="671"/>
    <n v="13864.5"/>
    <n v="6"/>
    <n v="6.5934065934065936E-2"/>
    <x v="188"/>
    <n v="1.0017702312138728"/>
    <n v="0.96475541020109945"/>
    <x v="0"/>
    <n v="13864.5"/>
    <n v="0"/>
    <n v="6"/>
    <n v="6.5934065934065936E-2"/>
    <x v="201"/>
    <n v="1.0017702312138728"/>
    <n v="0.96475541020109945"/>
    <x v="0"/>
    <n v="13864.5"/>
    <n v="6"/>
    <n v="6.5934065934065936E-2"/>
    <x v="225"/>
    <n v="1.0017702312138728"/>
    <n v="1.0365321504562011"/>
    <x v="0"/>
    <n v="13864.5"/>
    <n v="6"/>
    <n v="6.5934065934065936E-2"/>
    <x v="222"/>
    <n v="1.0017702312138728"/>
    <n v="1.0365321504562011"/>
    <n v="1"/>
    <n v="13864.5"/>
    <n v="2"/>
    <n v="2.197802197802198E-2"/>
    <x v="25"/>
    <n v="1.0017702312138728"/>
    <n v="1.0365321504562011"/>
    <x v="0"/>
    <n v="13864.5"/>
    <n v="1"/>
    <n v="1.098901098901099E-2"/>
    <x v="66"/>
    <n v="1.0017702312138728"/>
    <n v="1.0365321504562011"/>
    <x v="0"/>
  </r>
  <r>
    <s v="test"/>
    <n v="90"/>
    <n v="664"/>
    <n v="640"/>
    <n v="658"/>
    <n v="0"/>
    <n v="29"/>
    <x v="31"/>
    <x v="18"/>
    <n v="0.27358490566037735"/>
    <x v="344"/>
    <x v="668"/>
    <x v="672"/>
    <n v="658"/>
    <n v="7"/>
    <n v="6.6037735849056603E-2"/>
    <x v="189"/>
    <n v="1.028125"/>
    <n v="0.99096385542168675"/>
    <x v="0"/>
    <n v="658"/>
    <n v="0"/>
    <n v="10"/>
    <n v="9.4339622641509441E-2"/>
    <x v="202"/>
    <n v="1.028125"/>
    <n v="0.99096385542168675"/>
    <x v="0"/>
    <n v="658"/>
    <n v="10"/>
    <n v="9.4339622641509441E-2"/>
    <x v="226"/>
    <n v="1.028125"/>
    <n v="1.0091185410334347"/>
    <x v="0"/>
    <n v="658"/>
    <n v="10"/>
    <n v="9.4339622641509441E-2"/>
    <x v="223"/>
    <n v="1.028125"/>
    <n v="1.0091185410334347"/>
    <n v="1"/>
    <n v="658"/>
    <n v="4"/>
    <n v="3.7735849056603772E-2"/>
    <x v="70"/>
    <n v="1.028125"/>
    <n v="1.0091185410334347"/>
    <x v="0"/>
    <n v="658"/>
    <n v="2"/>
    <n v="1.8867924528301886E-2"/>
    <x v="81"/>
    <n v="1.028125"/>
    <n v="1.0091185410334347"/>
    <x v="0"/>
  </r>
  <r>
    <s v="train"/>
    <n v="201"/>
    <n v="6036"/>
    <n v="5037"/>
    <n v="5051"/>
    <n v="0"/>
    <n v="5"/>
    <x v="130"/>
    <x v="1"/>
    <n v="8.4745762711864403E-2"/>
    <x v="345"/>
    <x v="669"/>
    <x v="673"/>
    <n v="5051"/>
    <n v="4"/>
    <n v="6.7796610169491525E-2"/>
    <x v="190"/>
    <n v="1.0027794322017074"/>
    <n v="0.83681245858184228"/>
    <x v="0"/>
    <n v="5051"/>
    <n v="0"/>
    <n v="4"/>
    <n v="6.7796610169491525E-2"/>
    <x v="203"/>
    <n v="1.0027794322017074"/>
    <n v="0.83681245858184228"/>
    <x v="0"/>
    <n v="5051"/>
    <n v="5"/>
    <n v="8.4745762711864403E-2"/>
    <x v="227"/>
    <n v="1.0027794322017074"/>
    <n v="1.1950108889328845"/>
    <x v="0"/>
    <n v="5051"/>
    <n v="5"/>
    <n v="8.4745762711864403E-2"/>
    <x v="224"/>
    <n v="1.0027794322017074"/>
    <n v="1.1950108889328845"/>
    <n v="1"/>
    <n v="5051"/>
    <n v="2"/>
    <n v="3.3898305084745763E-2"/>
    <x v="59"/>
    <n v="1.0027794322017074"/>
    <n v="1.1950108889328845"/>
    <x v="0"/>
    <n v="5051"/>
    <n v="1"/>
    <n v="1.6949152542372881E-2"/>
    <x v="76"/>
    <n v="1.0027794322017074"/>
    <n v="1.1950108889328845"/>
    <x v="0"/>
  </r>
  <r>
    <s v="train"/>
    <n v="25"/>
    <n v="8441"/>
    <n v="8012"/>
    <n v="8338"/>
    <n v="0"/>
    <n v="25"/>
    <x v="131"/>
    <x v="15"/>
    <n v="0.21367521367521367"/>
    <x v="346"/>
    <x v="670"/>
    <x v="674"/>
    <n v="8338"/>
    <n v="8"/>
    <n v="6.8376068376068383E-2"/>
    <x v="191"/>
    <n v="1.0406889665501748"/>
    <n v="0.98779765430636179"/>
    <x v="0"/>
    <n v="8338"/>
    <n v="0"/>
    <n v="9"/>
    <n v="7.6923076923076927E-2"/>
    <x v="141"/>
    <n v="1.0406889665501748"/>
    <n v="0.98779765430636179"/>
    <x v="0"/>
    <n v="8338"/>
    <n v="10"/>
    <n v="8.5470085470085472E-2"/>
    <x v="228"/>
    <n v="1.0406889665501748"/>
    <n v="1.0123530822739266"/>
    <x v="0"/>
    <n v="8338"/>
    <n v="10"/>
    <n v="8.5470085470085472E-2"/>
    <x v="225"/>
    <n v="1.0406889665501748"/>
    <n v="1.0123530822739266"/>
    <n v="1"/>
    <n v="8338"/>
    <n v="4"/>
    <n v="3.4188034188034191E-2"/>
    <x v="156"/>
    <n v="1.0406889665501748"/>
    <n v="1.0123530822739266"/>
    <x v="0"/>
    <n v="8338"/>
    <n v="0"/>
    <n v="0"/>
    <x v="0"/>
    <n v="1.0406889665501748"/>
    <n v="1.0123530822739266"/>
    <x v="0"/>
  </r>
  <r>
    <s v="test"/>
    <n v="888"/>
    <n v="9914"/>
    <n v="9703.5"/>
    <n v="9703.5"/>
    <n v="0"/>
    <n v="0"/>
    <x v="28"/>
    <x v="10"/>
    <n v="0"/>
    <x v="0"/>
    <x v="0"/>
    <x v="675"/>
    <n v="9799.5"/>
    <n v="2"/>
    <n v="6.8965517241379309E-2"/>
    <x v="192"/>
    <n v="1.0098933374555572"/>
    <n v="0.98845067581198309"/>
    <x v="26"/>
    <n v="9841.5"/>
    <n v="0"/>
    <n v="23"/>
    <n v="0.7931034482758621"/>
    <x v="2"/>
    <n v="1.0142216725923636"/>
    <n v="0.99268710913859193"/>
    <x v="28"/>
    <n v="9799.5"/>
    <n v="4"/>
    <n v="0.13793103448275862"/>
    <x v="229"/>
    <n v="1.0098933374555572"/>
    <n v="1.0116842696055921"/>
    <x v="28"/>
    <n v="9799.5"/>
    <n v="4"/>
    <n v="0.13793103448275862"/>
    <x v="226"/>
    <n v="1.0098933374555572"/>
    <n v="1.0116842696055921"/>
    <n v="1.0098933374555572"/>
    <n v="9799.5"/>
    <n v="4"/>
    <n v="0.13793103448275862"/>
    <x v="157"/>
    <n v="1.0098933374555572"/>
    <n v="1.0116842696055921"/>
    <x v="26"/>
    <n v="9703.5"/>
    <n v="0"/>
    <n v="0"/>
    <x v="0"/>
    <n v="1"/>
    <n v="1.0216932034832793"/>
    <x v="0"/>
  </r>
  <r>
    <s v="train"/>
    <n v="698"/>
    <n v="10023"/>
    <n v="9962"/>
    <n v="9965.5"/>
    <n v="0"/>
    <n v="3"/>
    <x v="28"/>
    <x v="8"/>
    <n v="0.10344827586206896"/>
    <x v="333"/>
    <x v="671"/>
    <x v="676"/>
    <n v="9965.5"/>
    <n v="2"/>
    <n v="6.8965517241379309E-2"/>
    <x v="192"/>
    <n v="1.0003513350732784"/>
    <n v="0.99426319465229973"/>
    <x v="0"/>
    <n v="9965.5"/>
    <n v="0"/>
    <n v="2"/>
    <n v="6.8965517241379309E-2"/>
    <x v="204"/>
    <n v="1.0003513350732784"/>
    <n v="0.99426319465229973"/>
    <x v="0"/>
    <n v="9965.5"/>
    <n v="2"/>
    <n v="6.8965517241379309E-2"/>
    <x v="205"/>
    <n v="1.0003513350732784"/>
    <n v="1.0057699061763083"/>
    <x v="0"/>
    <n v="9965.5"/>
    <n v="2"/>
    <n v="6.8965517241379309E-2"/>
    <x v="202"/>
    <n v="1.0003513350732784"/>
    <n v="1.0057699061763083"/>
    <n v="1"/>
    <n v="9965.5"/>
    <n v="2"/>
    <n v="6.8965517241379309E-2"/>
    <x v="119"/>
    <n v="1.0003513350732784"/>
    <n v="1.0057699061763083"/>
    <x v="0"/>
    <n v="9965.5"/>
    <n v="0"/>
    <n v="0"/>
    <x v="0"/>
    <n v="1.0003513350732784"/>
    <n v="1.0057699061763083"/>
    <x v="0"/>
  </r>
  <r>
    <s v="train"/>
    <n v="926"/>
    <n v="7087"/>
    <n v="6443"/>
    <n v="6751"/>
    <n v="0"/>
    <n v="4"/>
    <x v="28"/>
    <x v="11"/>
    <n v="0.13793103448275862"/>
    <x v="202"/>
    <x v="672"/>
    <x v="677"/>
    <n v="6751"/>
    <n v="2"/>
    <n v="6.8965517241379309E-2"/>
    <x v="192"/>
    <n v="1.0478038180971596"/>
    <n v="0.95258924791872446"/>
    <x v="0"/>
    <n v="6751"/>
    <n v="0"/>
    <n v="2"/>
    <n v="6.8965517241379309E-2"/>
    <x v="204"/>
    <n v="1.0478038180971596"/>
    <n v="0.95258924791872446"/>
    <x v="0"/>
    <n v="6751"/>
    <n v="2"/>
    <n v="6.8965517241379309E-2"/>
    <x v="205"/>
    <n v="1.0478038180971596"/>
    <n v="1.0497704043845357"/>
    <x v="0"/>
    <n v="6751"/>
    <n v="3"/>
    <n v="0.10344827586206896"/>
    <x v="227"/>
    <n v="1.0478038180971596"/>
    <n v="1.0497704043845357"/>
    <n v="1"/>
    <n v="6751"/>
    <n v="2"/>
    <n v="6.8965517241379309E-2"/>
    <x v="119"/>
    <n v="1.0478038180971596"/>
    <n v="1.0497704043845357"/>
    <x v="0"/>
    <n v="6751"/>
    <n v="0"/>
    <n v="0"/>
    <x v="0"/>
    <n v="1.0478038180971596"/>
    <n v="1.0497704043845357"/>
    <x v="0"/>
  </r>
  <r>
    <s v="test"/>
    <n v="40"/>
    <n v="7294"/>
    <n v="6631"/>
    <n v="7157.5"/>
    <n v="0"/>
    <n v="18"/>
    <x v="105"/>
    <x v="15"/>
    <n v="0.20689655172413793"/>
    <x v="285"/>
    <x v="673"/>
    <x v="678"/>
    <n v="7157.5"/>
    <n v="6"/>
    <n v="6.8965517241379309E-2"/>
    <x v="192"/>
    <n v="1.079399788870457"/>
    <n v="0.9812859884836852"/>
    <x v="0"/>
    <n v="7157.5"/>
    <n v="0"/>
    <n v="7"/>
    <n v="8.0459770114942528E-2"/>
    <x v="205"/>
    <n v="1.079399788870457"/>
    <n v="0.9812859884836852"/>
    <x v="0"/>
    <n v="7157.5"/>
    <n v="8"/>
    <n v="9.1954022988505746E-2"/>
    <x v="230"/>
    <n v="1.079399788870457"/>
    <n v="1.0190709046454767"/>
    <x v="0"/>
    <n v="7157.5"/>
    <n v="8"/>
    <n v="9.1954022988505746E-2"/>
    <x v="228"/>
    <n v="1.079399788870457"/>
    <n v="1.0190709046454767"/>
    <n v="1"/>
    <n v="7157.5"/>
    <n v="4"/>
    <n v="4.5977011494252873E-2"/>
    <x v="158"/>
    <n v="1.079399788870457"/>
    <n v="1.0190709046454767"/>
    <x v="0"/>
    <n v="7157.5"/>
    <n v="1"/>
    <n v="1.1494252873563218E-2"/>
    <x v="89"/>
    <n v="1.079399788870457"/>
    <n v="1.0190709046454767"/>
    <x v="0"/>
  </r>
  <r>
    <s v="train"/>
    <n v="898"/>
    <n v="6691"/>
    <n v="5766.5"/>
    <n v="6240"/>
    <n v="0"/>
    <n v="8"/>
    <x v="28"/>
    <x v="11"/>
    <n v="0.27586206896551724"/>
    <x v="347"/>
    <x v="674"/>
    <x v="679"/>
    <n v="6240"/>
    <n v="2"/>
    <n v="6.8965517241379309E-2"/>
    <x v="192"/>
    <n v="1.08211219977456"/>
    <n v="0.93259602451053658"/>
    <x v="0"/>
    <n v="6240"/>
    <n v="0"/>
    <n v="2"/>
    <n v="6.8965517241379309E-2"/>
    <x v="204"/>
    <n v="1.08211219977456"/>
    <n v="0.93259602451053658"/>
    <x v="0"/>
    <n v="6240"/>
    <n v="3"/>
    <n v="0.10344827586206896"/>
    <x v="231"/>
    <n v="1.08211219977456"/>
    <n v="1.0722756410256411"/>
    <x v="0"/>
    <n v="6240"/>
    <n v="3"/>
    <n v="0.10344827586206896"/>
    <x v="227"/>
    <n v="1.08211219977456"/>
    <n v="1.0722756410256411"/>
    <n v="1"/>
    <n v="6240"/>
    <n v="2"/>
    <n v="6.8965517241379309E-2"/>
    <x v="119"/>
    <n v="1.08211219977456"/>
    <n v="1.0722756410256411"/>
    <x v="0"/>
    <n v="6240"/>
    <n v="2"/>
    <n v="6.8965517241379309E-2"/>
    <x v="127"/>
    <n v="1.08211219977456"/>
    <n v="1.0722756410256411"/>
    <x v="0"/>
  </r>
  <r>
    <s v="test"/>
    <n v="588"/>
    <n v="3377"/>
    <n v="2606"/>
    <n v="2606"/>
    <n v="0"/>
    <n v="0"/>
    <x v="74"/>
    <x v="16"/>
    <n v="0"/>
    <x v="0"/>
    <x v="0"/>
    <x v="680"/>
    <n v="2731.5"/>
    <n v="4"/>
    <n v="7.0175438596491224E-2"/>
    <x v="193"/>
    <n v="1.0481580966999233"/>
    <n v="0.80885401243707433"/>
    <x v="27"/>
    <n v="2731.5"/>
    <n v="0"/>
    <n v="4"/>
    <n v="7.0175438596491224E-2"/>
    <x v="206"/>
    <n v="1.0481580966999233"/>
    <n v="0.80885401243707433"/>
    <x v="29"/>
    <n v="2731"/>
    <n v="7"/>
    <n v="0.12280701754385964"/>
    <x v="232"/>
    <n v="1.047966231772832"/>
    <n v="1.2365433906993775"/>
    <x v="29"/>
    <n v="2731"/>
    <n v="7"/>
    <n v="0.12280701754385964"/>
    <x v="229"/>
    <n v="1.047966231772832"/>
    <n v="1.2365433906993775"/>
    <n v="1.047966231772832"/>
    <n v="2731"/>
    <n v="5"/>
    <n v="8.771929824561403E-2"/>
    <x v="159"/>
    <n v="1.047966231772832"/>
    <n v="1.2365433906993775"/>
    <x v="27"/>
    <n v="2606"/>
    <n v="0"/>
    <n v="0"/>
    <x v="0"/>
    <n v="1"/>
    <n v="1.2958557175748273"/>
    <x v="0"/>
  </r>
  <r>
    <s v="test"/>
    <n v="294"/>
    <n v="15924"/>
    <n v="15307"/>
    <n v="15377.5"/>
    <n v="0"/>
    <n v="11"/>
    <x v="75"/>
    <x v="14"/>
    <n v="9.6491228070175433E-2"/>
    <x v="348"/>
    <x v="675"/>
    <x v="681"/>
    <n v="15377.5"/>
    <n v="8"/>
    <n v="7.0175438596491224E-2"/>
    <x v="193"/>
    <n v="1.0046057359378062"/>
    <n v="0.96568073348404926"/>
    <x v="0"/>
    <n v="15377.5"/>
    <n v="0"/>
    <n v="9"/>
    <n v="7.8947368421052627E-2"/>
    <x v="207"/>
    <n v="1.0046057359378062"/>
    <n v="0.96568073348404926"/>
    <x v="0"/>
    <n v="15377.5"/>
    <n v="10"/>
    <n v="8.771929824561403E-2"/>
    <x v="233"/>
    <n v="1.0046057359378062"/>
    <n v="1.0355389367582506"/>
    <x v="0"/>
    <n v="15377.5"/>
    <n v="10"/>
    <n v="8.771929824561403E-2"/>
    <x v="189"/>
    <n v="1.0046057359378062"/>
    <n v="1.0355389367582506"/>
    <n v="1"/>
    <n v="15377.5"/>
    <n v="2"/>
    <n v="1.7543859649122806E-2"/>
    <x v="10"/>
    <n v="1.0046057359378062"/>
    <n v="1.0355389367582506"/>
    <x v="0"/>
    <n v="15377.5"/>
    <n v="2"/>
    <n v="1.7543859649122806E-2"/>
    <x v="33"/>
    <n v="1.0046057359378062"/>
    <n v="1.0355389367582506"/>
    <x v="0"/>
  </r>
  <r>
    <s v="test"/>
    <n v="196"/>
    <n v="10310"/>
    <n v="8955.5"/>
    <n v="9288"/>
    <n v="0"/>
    <n v="15"/>
    <x v="70"/>
    <x v="0"/>
    <n v="0.17647058823529413"/>
    <x v="220"/>
    <x v="676"/>
    <x v="682"/>
    <n v="9288"/>
    <n v="6"/>
    <n v="7.0588235294117646E-2"/>
    <x v="194"/>
    <n v="1.037128021885992"/>
    <n v="0.90087293889427744"/>
    <x v="0"/>
    <n v="9288"/>
    <n v="0"/>
    <n v="6"/>
    <n v="7.0588235294117646E-2"/>
    <x v="208"/>
    <n v="1.037128021885992"/>
    <n v="0.90087293889427744"/>
    <x v="0"/>
    <n v="9288"/>
    <n v="7"/>
    <n v="8.2352941176470587E-2"/>
    <x v="234"/>
    <n v="1.037128021885992"/>
    <n v="1.1100344530577089"/>
    <x v="0"/>
    <n v="9288"/>
    <n v="7"/>
    <n v="8.2352941176470587E-2"/>
    <x v="230"/>
    <n v="1.037128021885992"/>
    <n v="1.1100344530577089"/>
    <n v="1"/>
    <n v="9288"/>
    <n v="2"/>
    <n v="2.3529411764705882E-2"/>
    <x v="31"/>
    <n v="1.037128021885992"/>
    <n v="1.1100344530577089"/>
    <x v="0"/>
    <n v="9288"/>
    <n v="0"/>
    <n v="0"/>
    <x v="0"/>
    <n v="1.037128021885992"/>
    <n v="1.1100344530577089"/>
    <x v="0"/>
  </r>
  <r>
    <s v="train"/>
    <n v="348"/>
    <n v="5708"/>
    <n v="4415"/>
    <n v="4415"/>
    <n v="0"/>
    <n v="0"/>
    <x v="10"/>
    <x v="3"/>
    <n v="0"/>
    <x v="0"/>
    <x v="0"/>
    <x v="683"/>
    <n v="4428"/>
    <n v="3"/>
    <n v="7.1428571428571425E-2"/>
    <x v="195"/>
    <n v="1.0029445073612684"/>
    <n v="0.77575332866152769"/>
    <x v="28"/>
    <n v="4428"/>
    <n v="0"/>
    <n v="5"/>
    <n v="0.11904761904761904"/>
    <x v="209"/>
    <n v="1.0029445073612684"/>
    <n v="0.77575332866152769"/>
    <x v="30"/>
    <n v="4428"/>
    <n v="5"/>
    <n v="0.11904761904761904"/>
    <x v="235"/>
    <n v="1.0029445073612684"/>
    <n v="1.2890695573622404"/>
    <x v="30"/>
    <n v="4428"/>
    <n v="5"/>
    <n v="0.11904761904761904"/>
    <x v="231"/>
    <n v="1.0029445073612684"/>
    <n v="1.2890695573622404"/>
    <n v="1.0029445073612684"/>
    <n v="4428"/>
    <n v="6"/>
    <n v="0.14285714285714285"/>
    <x v="160"/>
    <n v="1.0029445073612684"/>
    <n v="1.2890695573622404"/>
    <x v="28"/>
    <n v="4415"/>
    <n v="0"/>
    <n v="0"/>
    <x v="0"/>
    <n v="1"/>
    <n v="1.2928652321630805"/>
    <x v="0"/>
  </r>
  <r>
    <s v="train"/>
    <n v="719"/>
    <n v="10361"/>
    <n v="10343"/>
    <n v="10343"/>
    <n v="0"/>
    <n v="0"/>
    <x v="15"/>
    <x v="8"/>
    <n v="0"/>
    <x v="0"/>
    <x v="0"/>
    <x v="684"/>
    <n v="10343"/>
    <n v="2"/>
    <n v="7.1428571428571425E-2"/>
    <x v="195"/>
    <n v="1"/>
    <n v="0.99826271595405847"/>
    <x v="0"/>
    <n v="10343"/>
    <n v="0"/>
    <n v="2"/>
    <n v="7.1428571428571425E-2"/>
    <x v="176"/>
    <n v="1"/>
    <n v="0.99826271595405847"/>
    <x v="0"/>
    <n v="10343"/>
    <n v="3"/>
    <n v="0.10714285714285714"/>
    <x v="236"/>
    <n v="1"/>
    <n v="1.001740307454317"/>
    <x v="0"/>
    <n v="10343"/>
    <n v="3"/>
    <n v="0.10714285714285714"/>
    <x v="232"/>
    <n v="1"/>
    <n v="1.001740307454317"/>
    <n v="1"/>
    <n v="10343"/>
    <n v="2"/>
    <n v="7.1428571428571425E-2"/>
    <x v="122"/>
    <n v="1"/>
    <n v="1.001740307454317"/>
    <x v="0"/>
    <n v="10343"/>
    <n v="0"/>
    <n v="0"/>
    <x v="0"/>
    <n v="1"/>
    <n v="1.001740307454317"/>
    <x v="0"/>
  </r>
  <r>
    <s v="test"/>
    <n v="932"/>
    <n v="4813"/>
    <n v="3636.5"/>
    <n v="4097.5"/>
    <n v="0"/>
    <n v="4"/>
    <x v="18"/>
    <x v="11"/>
    <n v="0.2857142857142857"/>
    <x v="136"/>
    <x v="677"/>
    <x v="685"/>
    <n v="4099.5"/>
    <n v="1"/>
    <n v="7.1428571428571425E-2"/>
    <x v="195"/>
    <n v="1.127320225491544"/>
    <n v="0.85175566174942863"/>
    <x v="29"/>
    <n v="4099.5"/>
    <n v="0"/>
    <n v="1"/>
    <n v="7.1428571428571425E-2"/>
    <x v="176"/>
    <n v="1.127320225491544"/>
    <n v="0.85175566174942863"/>
    <x v="31"/>
    <n v="4099.5"/>
    <n v="1"/>
    <n v="7.1428571428571425E-2"/>
    <x v="126"/>
    <n v="1.127320225491544"/>
    <n v="1.1740456153189414"/>
    <x v="31"/>
    <n v="4099.5"/>
    <n v="1"/>
    <n v="7.1428571428571425E-2"/>
    <x v="121"/>
    <n v="1.127320225491544"/>
    <n v="1.1740456153189414"/>
    <n v="1.0004881025015253"/>
    <n v="4099.5"/>
    <n v="2"/>
    <n v="0.14285714285714285"/>
    <x v="160"/>
    <n v="1.127320225491544"/>
    <n v="1.1740456153189414"/>
    <x v="29"/>
    <n v="4097.5"/>
    <n v="0"/>
    <n v="0"/>
    <x v="0"/>
    <n v="1.1267702461157707"/>
    <n v="1.1746186699206833"/>
    <x v="0"/>
  </r>
  <r>
    <s v="train"/>
    <n v="450"/>
    <n v="10097"/>
    <n v="3127"/>
    <n v="9528.25"/>
    <n v="0"/>
    <n v="43"/>
    <x v="36"/>
    <x v="5"/>
    <n v="0.51190476190476186"/>
    <x v="139"/>
    <x v="678"/>
    <x v="686"/>
    <n v="9528.25"/>
    <n v="6"/>
    <n v="7.1428571428571425E-2"/>
    <x v="195"/>
    <n v="3.0470898624880078"/>
    <n v="0.94367138754085367"/>
    <x v="0"/>
    <n v="9528.25"/>
    <n v="0"/>
    <n v="6"/>
    <n v="7.1428571428571425E-2"/>
    <x v="176"/>
    <n v="3.0470898624880078"/>
    <n v="0.94367138754085367"/>
    <x v="0"/>
    <n v="9528.25"/>
    <n v="7"/>
    <n v="8.3333333333333329E-2"/>
    <x v="217"/>
    <n v="3.0470898624880078"/>
    <n v="1.0596909191089654"/>
    <x v="0"/>
    <n v="9528.25"/>
    <n v="9"/>
    <n v="0.10714285714285714"/>
    <x v="232"/>
    <n v="3.0470898624880078"/>
    <n v="1.0596909191089654"/>
    <n v="1"/>
    <n v="9528.25"/>
    <n v="2"/>
    <n v="2.3809523809523808E-2"/>
    <x v="32"/>
    <n v="3.0470898624880078"/>
    <n v="1.0596909191089654"/>
    <x v="0"/>
    <n v="9528.25"/>
    <n v="3"/>
    <n v="3.5714285714285712E-2"/>
    <x v="25"/>
    <n v="3.0470898624880078"/>
    <n v="1.0596909191089654"/>
    <x v="0"/>
  </r>
  <r>
    <s v="train"/>
    <n v="228"/>
    <n v="4635"/>
    <n v="3835"/>
    <n v="3903.5"/>
    <n v="0"/>
    <n v="4"/>
    <x v="60"/>
    <x v="1"/>
    <n v="7.2727272727272724E-2"/>
    <x v="211"/>
    <x v="679"/>
    <x v="687"/>
    <n v="3903.5"/>
    <n v="4"/>
    <n v="7.2727272727272724E-2"/>
    <x v="196"/>
    <n v="1.0178617992177315"/>
    <n v="0.84217907227615962"/>
    <x v="0"/>
    <n v="3903.5"/>
    <n v="0"/>
    <n v="4"/>
    <n v="7.2727272727272724E-2"/>
    <x v="210"/>
    <n v="1.0178617992177315"/>
    <n v="0.84217907227615962"/>
    <x v="0"/>
    <n v="3903.5"/>
    <n v="5"/>
    <n v="9.0909090909090912E-2"/>
    <x v="237"/>
    <n v="1.0178617992177315"/>
    <n v="1.1873959267324197"/>
    <x v="0"/>
    <n v="3903.5"/>
    <n v="5"/>
    <n v="9.0909090909090912E-2"/>
    <x v="233"/>
    <n v="1.0178617992177315"/>
    <n v="1.1873959267324197"/>
    <n v="1"/>
    <n v="3903.5"/>
    <n v="2"/>
    <n v="3.6363636363636362E-2"/>
    <x v="66"/>
    <n v="1.0178617992177315"/>
    <n v="1.1873959267324197"/>
    <x v="0"/>
    <n v="3903.5"/>
    <n v="0"/>
    <n v="0"/>
    <x v="0"/>
    <n v="1.0178617992177315"/>
    <n v="1.1873959267324197"/>
    <x v="0"/>
  </r>
  <r>
    <s v="train"/>
    <n v="657"/>
    <n v="10165"/>
    <n v="9716"/>
    <n v="9963.5"/>
    <n v="0"/>
    <n v="12"/>
    <x v="58"/>
    <x v="17"/>
    <n v="0.14634146341463414"/>
    <x v="290"/>
    <x v="680"/>
    <x v="688"/>
    <n v="9963.5"/>
    <n v="6"/>
    <n v="7.3170731707317069E-2"/>
    <x v="197"/>
    <n v="1.0254734458624948"/>
    <n v="0.98017707820954258"/>
    <x v="0"/>
    <n v="9963.5"/>
    <n v="0"/>
    <n v="8"/>
    <n v="9.7560975609756101E-2"/>
    <x v="190"/>
    <n v="1.0254734458624948"/>
    <n v="0.98017707820954258"/>
    <x v="0"/>
    <n v="9963.5"/>
    <n v="9"/>
    <n v="0.10975609756097561"/>
    <x v="186"/>
    <n v="1.0254734458624948"/>
    <n v="1.020223816931801"/>
    <x v="0"/>
    <n v="9963.5"/>
    <n v="11"/>
    <n v="0.13414634146341464"/>
    <x v="234"/>
    <n v="1.0254734458624948"/>
    <n v="1.020223816931801"/>
    <n v="1"/>
    <n v="9963.5"/>
    <n v="4"/>
    <n v="4.878048780487805E-2"/>
    <x v="89"/>
    <n v="1.0254734458624948"/>
    <n v="1.020223816931801"/>
    <x v="0"/>
    <n v="9963.5"/>
    <n v="2"/>
    <n v="2.4390243902439025E-2"/>
    <x v="32"/>
    <n v="1.0254734458624948"/>
    <n v="1.020223816931801"/>
    <x v="0"/>
  </r>
  <r>
    <s v="train"/>
    <n v="167"/>
    <n v="13498"/>
    <n v="11852.5"/>
    <n v="12949.5"/>
    <n v="0"/>
    <n v="17"/>
    <x v="76"/>
    <x v="0"/>
    <n v="0.12781954887218044"/>
    <x v="349"/>
    <x v="681"/>
    <x v="689"/>
    <n v="12949.5"/>
    <n v="10"/>
    <n v="7.5187969924812026E-2"/>
    <x v="198"/>
    <n v="1.0925543134359839"/>
    <n v="0.95936435027411471"/>
    <x v="0"/>
    <n v="12949.5"/>
    <n v="0"/>
    <n v="10"/>
    <n v="7.5187969924812026E-2"/>
    <x v="211"/>
    <n v="1.0925543134359839"/>
    <n v="0.95936435027411471"/>
    <x v="0"/>
    <n v="12949.5"/>
    <n v="11"/>
    <n v="8.2706766917293228E-2"/>
    <x v="238"/>
    <n v="1.0925543134359839"/>
    <n v="1.0423568477547396"/>
    <x v="0"/>
    <n v="12949.5"/>
    <n v="12"/>
    <n v="9.0225563909774431E-2"/>
    <x v="235"/>
    <n v="1.0925543134359839"/>
    <n v="1.0423568477547396"/>
    <n v="1"/>
    <n v="12949.5"/>
    <n v="2"/>
    <n v="1.5037593984962405E-2"/>
    <x v="85"/>
    <n v="1.0925543134359839"/>
    <n v="1.0423568477547396"/>
    <x v="0"/>
    <n v="12949.5"/>
    <n v="0"/>
    <n v="0"/>
    <x v="0"/>
    <n v="1.0925543134359839"/>
    <n v="1.0423568477547396"/>
    <x v="0"/>
  </r>
  <r>
    <s v="train"/>
    <n v="198"/>
    <n v="4541"/>
    <n v="3927.5"/>
    <n v="4020.5"/>
    <n v="0"/>
    <n v="6"/>
    <x v="31"/>
    <x v="1"/>
    <n v="5.6603773584905662E-2"/>
    <x v="216"/>
    <x v="682"/>
    <x v="690"/>
    <n v="4020.5"/>
    <n v="8"/>
    <n v="7.5471698113207544E-2"/>
    <x v="199"/>
    <n v="1.0236791852323361"/>
    <n v="0.88537767011671442"/>
    <x v="0"/>
    <n v="4020.5"/>
    <n v="0"/>
    <n v="8"/>
    <n v="7.5471698113207544E-2"/>
    <x v="212"/>
    <n v="1.0236791852323361"/>
    <n v="0.88537767011671442"/>
    <x v="0"/>
    <n v="4020.5"/>
    <n v="9"/>
    <n v="8.4905660377358486E-2"/>
    <x v="239"/>
    <n v="1.0236791852323361"/>
    <n v="1.1294615097624674"/>
    <x v="0"/>
    <n v="4020.5"/>
    <n v="10"/>
    <n v="9.4339622641509441E-2"/>
    <x v="223"/>
    <n v="1.0236791852323361"/>
    <n v="1.1294615097624674"/>
    <n v="1"/>
    <n v="4020.5"/>
    <n v="2"/>
    <n v="1.8867924528301886E-2"/>
    <x v="161"/>
    <n v="1.0236791852323361"/>
    <n v="1.1294615097624674"/>
    <x v="0"/>
    <n v="4020.5"/>
    <n v="0"/>
    <n v="0"/>
    <x v="0"/>
    <n v="1.0236791852323361"/>
    <n v="1.1294615097624674"/>
    <x v="0"/>
  </r>
  <r>
    <s v="train"/>
    <n v="282"/>
    <n v="15131"/>
    <n v="14397.5"/>
    <n v="14489"/>
    <n v="0"/>
    <n v="13"/>
    <x v="31"/>
    <x v="14"/>
    <n v="0.12264150943396226"/>
    <x v="350"/>
    <x v="683"/>
    <x v="691"/>
    <n v="14489"/>
    <n v="8"/>
    <n v="7.5471698113207544E-2"/>
    <x v="199"/>
    <n v="1.006355270012155"/>
    <n v="0.9575705505254114"/>
    <x v="0"/>
    <n v="14489"/>
    <n v="0"/>
    <n v="8"/>
    <n v="7.5471698113207544E-2"/>
    <x v="212"/>
    <n v="1.006355270012155"/>
    <n v="0.9575705505254114"/>
    <x v="0"/>
    <n v="14489"/>
    <n v="9"/>
    <n v="8.4905660377358486E-2"/>
    <x v="239"/>
    <n v="1.006355270012155"/>
    <n v="1.0443094761543239"/>
    <x v="0"/>
    <n v="14489"/>
    <n v="9"/>
    <n v="8.4905660377358486E-2"/>
    <x v="236"/>
    <n v="1.006355270012155"/>
    <n v="1.0443094761543239"/>
    <n v="1"/>
    <n v="14489"/>
    <n v="2"/>
    <n v="1.8867924528301886E-2"/>
    <x v="161"/>
    <n v="1.006355270012155"/>
    <n v="1.0443094761543239"/>
    <x v="0"/>
    <n v="14489"/>
    <n v="0"/>
    <n v="0"/>
    <x v="0"/>
    <n v="1.006355270012155"/>
    <n v="1.0443094761543239"/>
    <x v="0"/>
  </r>
  <r>
    <s v="train"/>
    <n v="106"/>
    <n v="5248"/>
    <n v="5091.5"/>
    <n v="5178.5"/>
    <n v="0"/>
    <n v="22"/>
    <x v="31"/>
    <x v="21"/>
    <n v="0.20754716981132076"/>
    <x v="351"/>
    <x v="684"/>
    <x v="692"/>
    <n v="5178.5"/>
    <n v="8"/>
    <n v="7.5471698113207544E-2"/>
    <x v="199"/>
    <n v="1.0170873023666895"/>
    <n v="0.98675685975609762"/>
    <x v="0"/>
    <n v="5178.5"/>
    <n v="0"/>
    <n v="9"/>
    <n v="8.4905660377358486E-2"/>
    <x v="213"/>
    <n v="1.0170873023666895"/>
    <n v="0.98675685975609762"/>
    <x v="0"/>
    <n v="5178.5"/>
    <n v="10"/>
    <n v="9.4339622641509441E-2"/>
    <x v="226"/>
    <n v="1.0170873023666895"/>
    <n v="1.0134208747706865"/>
    <x v="0"/>
    <n v="5178.5"/>
    <n v="10"/>
    <n v="9.4339622641509441E-2"/>
    <x v="223"/>
    <n v="1.0170873023666895"/>
    <n v="1.0134208747706865"/>
    <n v="1"/>
    <n v="5178.5"/>
    <n v="4"/>
    <n v="3.7735849056603772E-2"/>
    <x v="70"/>
    <n v="1.0170873023666895"/>
    <n v="1.0134208747706865"/>
    <x v="0"/>
    <n v="5178.5"/>
    <n v="1"/>
    <n v="9.433962264150943E-3"/>
    <x v="116"/>
    <n v="1.0170873023666895"/>
    <n v="1.0134208747706865"/>
    <x v="0"/>
  </r>
  <r>
    <s v="train"/>
    <n v="696"/>
    <n v="9758"/>
    <n v="9729.5"/>
    <n v="9729.5"/>
    <n v="0"/>
    <n v="0"/>
    <x v="17"/>
    <x v="8"/>
    <n v="0"/>
    <x v="0"/>
    <x v="0"/>
    <x v="693"/>
    <n v="9729.5"/>
    <n v="2"/>
    <n v="7.6923076923076927E-2"/>
    <x v="200"/>
    <n v="1"/>
    <n v="0.99707931953269113"/>
    <x v="0"/>
    <n v="9729.5"/>
    <n v="0"/>
    <n v="2"/>
    <n v="7.6923076923076927E-2"/>
    <x v="141"/>
    <n v="1"/>
    <n v="0.99707931953269113"/>
    <x v="0"/>
    <n v="9743.17"/>
    <n v="7"/>
    <n v="0.26923076923076922"/>
    <x v="240"/>
    <n v="1.0014050053959607"/>
    <n v="1.0015220918859058"/>
    <x v="32"/>
    <n v="9743.17"/>
    <n v="7"/>
    <n v="0.26923076923076922"/>
    <x v="237"/>
    <n v="1.0014050053959607"/>
    <n v="1.0015220918859058"/>
    <n v="1.0014050053959607"/>
    <n v="9750"/>
    <n v="4"/>
    <n v="0.15384615384615385"/>
    <x v="162"/>
    <n v="1.0021069941929184"/>
    <n v="1.0008205128205128"/>
    <x v="30"/>
    <n v="9729.5"/>
    <n v="0"/>
    <n v="0"/>
    <x v="0"/>
    <n v="1"/>
    <n v="1.0029292358291793"/>
    <x v="0"/>
  </r>
  <r>
    <s v="train"/>
    <n v="504"/>
    <n v="8584"/>
    <n v="8119.5"/>
    <n v="8426.5"/>
    <n v="0"/>
    <n v="15"/>
    <x v="49"/>
    <x v="6"/>
    <n v="0.23809523809523808"/>
    <x v="120"/>
    <x v="685"/>
    <x v="694"/>
    <n v="8426.5"/>
    <n v="5"/>
    <n v="7.9365079365079361E-2"/>
    <x v="201"/>
    <n v="1.0378102099882998"/>
    <n v="0.98165191053122092"/>
    <x v="0"/>
    <n v="8426.5"/>
    <n v="0"/>
    <n v="5"/>
    <n v="7.9365079365079361E-2"/>
    <x v="214"/>
    <n v="1.0378102099882998"/>
    <n v="0.98165191053122092"/>
    <x v="0"/>
    <n v="8426.5"/>
    <n v="7"/>
    <n v="0.1111111111111111"/>
    <x v="241"/>
    <n v="1.0378102099882998"/>
    <n v="1.0186910342372277"/>
    <x v="0"/>
    <n v="8426.5"/>
    <n v="7"/>
    <n v="0.1111111111111111"/>
    <x v="238"/>
    <n v="1.0378102099882998"/>
    <n v="1.0186910342372277"/>
    <n v="1"/>
    <n v="8426.5"/>
    <n v="6"/>
    <n v="9.5238095238095233E-2"/>
    <x v="138"/>
    <n v="1.0378102099882998"/>
    <n v="1.0186910342372277"/>
    <x v="0"/>
    <n v="8426.5"/>
    <n v="3"/>
    <n v="4.7619047619047616E-2"/>
    <x v="52"/>
    <n v="1.0378102099882998"/>
    <n v="1.0186910342372277"/>
    <x v="0"/>
  </r>
  <r>
    <s v="train"/>
    <n v="406"/>
    <n v="15237"/>
    <n v="15146"/>
    <n v="15147"/>
    <n v="0"/>
    <n v="4"/>
    <x v="61"/>
    <x v="4"/>
    <n v="5.4054054054054057E-2"/>
    <x v="180"/>
    <x v="686"/>
    <x v="695"/>
    <n v="15147"/>
    <n v="6"/>
    <n v="8.1081081081081086E-2"/>
    <x v="202"/>
    <n v="1.0000660240327479"/>
    <n v="0.9940933254577673"/>
    <x v="0"/>
    <n v="15147"/>
    <n v="0"/>
    <n v="6"/>
    <n v="8.1081081081081086E-2"/>
    <x v="215"/>
    <n v="1.0000660240327479"/>
    <n v="0.9940933254577673"/>
    <x v="0"/>
    <n v="15147"/>
    <n v="6"/>
    <n v="8.1081081081081086E-2"/>
    <x v="242"/>
    <n v="1.0000660240327479"/>
    <n v="1.005941770647653"/>
    <x v="0"/>
    <n v="15147"/>
    <n v="7"/>
    <n v="9.45945945945946E-2"/>
    <x v="239"/>
    <n v="1.0000660240327479"/>
    <n v="1.005941770647653"/>
    <n v="1"/>
    <n v="15147"/>
    <n v="2"/>
    <n v="2.7027027027027029E-2"/>
    <x v="42"/>
    <n v="1.0000660240327479"/>
    <n v="1.005941770647653"/>
    <x v="0"/>
    <n v="15147"/>
    <n v="2"/>
    <n v="2.7027027027027029E-2"/>
    <x v="97"/>
    <n v="1.0000660240327479"/>
    <n v="1.005941770647653"/>
    <x v="0"/>
  </r>
  <r>
    <s v="train"/>
    <n v="379"/>
    <n v="5821"/>
    <n v="4874"/>
    <n v="4874"/>
    <n v="0"/>
    <n v="0"/>
    <x v="41"/>
    <x v="3"/>
    <n v="0"/>
    <x v="0"/>
    <x v="0"/>
    <x v="696"/>
    <n v="4890.5"/>
    <n v="4"/>
    <n v="8.3333333333333329E-2"/>
    <x v="203"/>
    <n v="1.0033853098071399"/>
    <n v="0.84014774093798317"/>
    <x v="30"/>
    <n v="4890.5"/>
    <n v="0"/>
    <n v="6"/>
    <n v="0.125"/>
    <x v="191"/>
    <n v="1.0033853098071399"/>
    <n v="0.84014774093798317"/>
    <x v="32"/>
    <n v="4890.5"/>
    <n v="8"/>
    <n v="0.16666666666666666"/>
    <x v="243"/>
    <n v="1.0033853098071399"/>
    <n v="1.1902668438809938"/>
    <x v="33"/>
    <n v="4890.5"/>
    <n v="8"/>
    <n v="0.16666666666666666"/>
    <x v="240"/>
    <n v="1.0033853098071399"/>
    <n v="1.1902668438809938"/>
    <n v="1.0033853098071399"/>
    <n v="4886"/>
    <n v="6"/>
    <n v="0.125"/>
    <x v="149"/>
    <n v="1.0024620434961018"/>
    <n v="1.1913630781825624"/>
    <x v="31"/>
    <n v="4874.3999999999996"/>
    <n v="1"/>
    <n v="2.0833333333333332E-2"/>
    <x v="23"/>
    <n v="1.0000820681165365"/>
    <n v="1.1941982602987036"/>
    <x v="3"/>
  </r>
  <r>
    <s v="train"/>
    <n v="552"/>
    <n v="4021"/>
    <n v="2931"/>
    <n v="2931"/>
    <n v="0"/>
    <n v="0"/>
    <x v="4"/>
    <x v="16"/>
    <n v="0"/>
    <x v="0"/>
    <x v="0"/>
    <x v="697"/>
    <n v="2946"/>
    <n v="1"/>
    <n v="8.3333333333333329E-2"/>
    <x v="203"/>
    <n v="1.0051177072671442"/>
    <n v="0.73265356876398902"/>
    <x v="31"/>
    <n v="2946"/>
    <n v="0"/>
    <n v="1"/>
    <n v="8.3333333333333329E-2"/>
    <x v="216"/>
    <n v="1.0051177072671442"/>
    <n v="0.73265356876398902"/>
    <x v="33"/>
    <n v="2946"/>
    <n v="1"/>
    <n v="8.3333333333333329E-2"/>
    <x v="217"/>
    <n v="1.0051177072671442"/>
    <n v="1.3649015614392397"/>
    <x v="34"/>
    <n v="2946"/>
    <n v="1"/>
    <n v="8.3333333333333329E-2"/>
    <x v="199"/>
    <n v="1.0051177072671442"/>
    <n v="1.3649015614392397"/>
    <n v="1.0051177072671442"/>
    <n v="2946"/>
    <n v="2"/>
    <n v="0.16666666666666666"/>
    <x v="163"/>
    <n v="1.0051177072671442"/>
    <n v="1.3649015614392397"/>
    <x v="32"/>
    <n v="2931"/>
    <n v="0"/>
    <n v="0"/>
    <x v="0"/>
    <n v="1"/>
    <n v="1.3718867280791538"/>
    <x v="0"/>
  </r>
  <r>
    <s v="train"/>
    <n v="916"/>
    <n v="5757"/>
    <n v="4589"/>
    <n v="4589"/>
    <n v="0"/>
    <n v="0"/>
    <x v="4"/>
    <x v="11"/>
    <n v="0"/>
    <x v="0"/>
    <x v="0"/>
    <x v="698"/>
    <n v="4617.5"/>
    <n v="1"/>
    <n v="8.3333333333333329E-2"/>
    <x v="203"/>
    <n v="1.0062105033776423"/>
    <n v="0.80206704881014412"/>
    <x v="32"/>
    <n v="4617.5"/>
    <n v="0"/>
    <n v="1"/>
    <n v="8.3333333333333329E-2"/>
    <x v="216"/>
    <n v="1.0062105033776423"/>
    <n v="0.80206704881014412"/>
    <x v="34"/>
    <n v="4617.5"/>
    <n v="1"/>
    <n v="8.3333333333333329E-2"/>
    <x v="217"/>
    <n v="1.0062105033776423"/>
    <n v="1.246778559826746"/>
    <x v="35"/>
    <n v="4617.5"/>
    <n v="1"/>
    <n v="8.3333333333333329E-2"/>
    <x v="199"/>
    <n v="1.0062105033776423"/>
    <n v="1.246778559826746"/>
    <n v="1.0062105033776423"/>
    <n v="4617.5"/>
    <n v="2"/>
    <n v="0.16666666666666666"/>
    <x v="163"/>
    <n v="1.0062105033776423"/>
    <n v="1.246778559826746"/>
    <x v="33"/>
    <n v="4589"/>
    <n v="0"/>
    <n v="0"/>
    <x v="0"/>
    <n v="1"/>
    <n v="1.254521682283722"/>
    <x v="0"/>
  </r>
  <r>
    <s v="train"/>
    <n v="669"/>
    <n v="13785"/>
    <n v="13559.5"/>
    <n v="13691.75"/>
    <n v="0"/>
    <n v="23"/>
    <x v="72"/>
    <x v="17"/>
    <n v="0.19491525423728814"/>
    <x v="352"/>
    <x v="687"/>
    <x v="699"/>
    <n v="13691.75"/>
    <n v="10"/>
    <n v="8.4745762711864403E-2"/>
    <x v="204"/>
    <n v="1.0097533094878131"/>
    <n v="0.99323540079796879"/>
    <x v="0"/>
    <n v="13691.75"/>
    <n v="0"/>
    <n v="12"/>
    <n v="0.10169491525423729"/>
    <x v="217"/>
    <n v="1.0097533094878131"/>
    <n v="0.99323540079796879"/>
    <x v="0"/>
    <n v="13691.75"/>
    <n v="12"/>
    <n v="0.10169491525423729"/>
    <x v="244"/>
    <n v="1.0097533094878131"/>
    <n v="1.0068106706593387"/>
    <x v="0"/>
    <n v="13691.75"/>
    <n v="13"/>
    <n v="0.11016949152542373"/>
    <x v="241"/>
    <n v="1.0097533094878131"/>
    <n v="1.0068106706593387"/>
    <n v="1"/>
    <n v="13691.75"/>
    <n v="4"/>
    <n v="3.3898305084745763E-2"/>
    <x v="59"/>
    <n v="1.0097533094878131"/>
    <n v="1.0068106706593387"/>
    <x v="0"/>
    <n v="13691.75"/>
    <n v="0"/>
    <n v="0"/>
    <x v="0"/>
    <n v="1.0097533094878131"/>
    <n v="1.0068106706593387"/>
    <x v="0"/>
  </r>
  <r>
    <s v="test"/>
    <n v="241"/>
    <n v="5322"/>
    <n v="4383"/>
    <n v="4383"/>
    <n v="0"/>
    <n v="0"/>
    <x v="50"/>
    <x v="1"/>
    <n v="0"/>
    <x v="0"/>
    <x v="0"/>
    <x v="700"/>
    <n v="4391"/>
    <n v="4"/>
    <n v="8.5106382978723402E-2"/>
    <x v="205"/>
    <n v="1.001825233858088"/>
    <n v="0.82506576475009397"/>
    <x v="33"/>
    <n v="4391"/>
    <n v="0"/>
    <n v="4"/>
    <n v="8.5106382978723402E-2"/>
    <x v="218"/>
    <n v="1.001825233858088"/>
    <n v="0.82506576475009397"/>
    <x v="35"/>
    <n v="4388"/>
    <n v="9"/>
    <n v="0.19148936170212766"/>
    <x v="245"/>
    <n v="1.001140771161305"/>
    <n v="1.2128532360984503"/>
    <x v="36"/>
    <n v="4388"/>
    <n v="9"/>
    <n v="0.19148936170212766"/>
    <x v="242"/>
    <n v="1.001140771161305"/>
    <n v="1.2128532360984503"/>
    <n v="1.001140771161305"/>
    <n v="4388"/>
    <n v="4"/>
    <n v="8.5106382978723402E-2"/>
    <x v="164"/>
    <n v="1.001140771161305"/>
    <n v="1.2128532360984503"/>
    <x v="34"/>
    <n v="4383"/>
    <n v="0"/>
    <n v="0"/>
    <x v="0"/>
    <n v="1"/>
    <n v="1.214236824093087"/>
    <x v="0"/>
  </r>
  <r>
    <s v="train"/>
    <n v="229"/>
    <n v="6106"/>
    <n v="4915"/>
    <n v="4915"/>
    <n v="0"/>
    <n v="0"/>
    <x v="6"/>
    <x v="1"/>
    <n v="0"/>
    <x v="0"/>
    <x v="0"/>
    <x v="701"/>
    <n v="6053"/>
    <n v="4"/>
    <n v="8.6956521739130432E-2"/>
    <x v="206"/>
    <n v="1.2315361139369279"/>
    <n v="0.99132001310186701"/>
    <x v="34"/>
    <n v="6053"/>
    <n v="0"/>
    <n v="4"/>
    <n v="8.6956521739130432E-2"/>
    <x v="219"/>
    <n v="1.2315361139369279"/>
    <n v="0.99132001310186701"/>
    <x v="36"/>
    <n v="6053"/>
    <n v="13"/>
    <n v="0.28260869565217389"/>
    <x v="246"/>
    <n v="1.2315361139369279"/>
    <n v="1.0087559887659012"/>
    <x v="37"/>
    <n v="4921"/>
    <n v="29"/>
    <n v="0.63043478260869568"/>
    <x v="138"/>
    <n v="1.0012207527975585"/>
    <n v="1.2408047144889249"/>
    <n v="1.0012207527975585"/>
    <n v="6053"/>
    <n v="8"/>
    <n v="0.17391304347826086"/>
    <x v="165"/>
    <n v="1.2315361139369279"/>
    <n v="1.0087559887659012"/>
    <x v="35"/>
    <n v="4915"/>
    <n v="0"/>
    <n v="0"/>
    <x v="0"/>
    <n v="1"/>
    <n v="1.2423194303153611"/>
    <x v="0"/>
  </r>
  <r>
    <s v="train"/>
    <n v="563"/>
    <n v="3067"/>
    <n v="2193.5"/>
    <n v="2988"/>
    <n v="0"/>
    <n v="3"/>
    <x v="103"/>
    <x v="16"/>
    <n v="0.13043478260869565"/>
    <x v="230"/>
    <x v="688"/>
    <x v="702"/>
    <n v="2988"/>
    <n v="2"/>
    <n v="8.6956521739130432E-2"/>
    <x v="206"/>
    <n v="1.3622065192614543"/>
    <n v="0.97424193022497552"/>
    <x v="0"/>
    <n v="2988"/>
    <n v="0"/>
    <n v="3"/>
    <n v="0.13043478260869565"/>
    <x v="220"/>
    <n v="1.3622065192614543"/>
    <n v="0.97424193022497552"/>
    <x v="0"/>
    <n v="2988"/>
    <n v="3"/>
    <n v="0.13043478260869565"/>
    <x v="247"/>
    <n v="1.3622065192614543"/>
    <n v="1.0264390896921018"/>
    <x v="0"/>
    <n v="2988"/>
    <n v="4"/>
    <n v="0.17391304347826086"/>
    <x v="243"/>
    <n v="1.3622065192614543"/>
    <n v="1.0264390896921018"/>
    <n v="1"/>
    <n v="2988"/>
    <n v="2"/>
    <n v="8.6956521739130432E-2"/>
    <x v="166"/>
    <n v="1.3622065192614543"/>
    <n v="1.0264390896921018"/>
    <x v="0"/>
    <n v="2988"/>
    <n v="0"/>
    <n v="0"/>
    <x v="0"/>
    <n v="1.3622065192614543"/>
    <n v="1.0264390896921018"/>
    <x v="0"/>
  </r>
  <r>
    <s v="test"/>
    <n v="584"/>
    <n v="3762"/>
    <n v="2713"/>
    <n v="2713"/>
    <n v="0"/>
    <n v="0"/>
    <x v="83"/>
    <x v="16"/>
    <n v="0"/>
    <x v="0"/>
    <x v="0"/>
    <x v="703"/>
    <n v="2715.5"/>
    <n v="4"/>
    <n v="8.8888888888888892E-2"/>
    <x v="207"/>
    <n v="1.0009214891264282"/>
    <n v="0.72182349813928759"/>
    <x v="35"/>
    <n v="2715.5"/>
    <n v="0"/>
    <n v="4"/>
    <n v="8.8888888888888892E-2"/>
    <x v="221"/>
    <n v="1.0009214891264282"/>
    <n v="0.72182349813928759"/>
    <x v="37"/>
    <n v="2715"/>
    <n v="15"/>
    <n v="0.33333333333333331"/>
    <x v="142"/>
    <n v="1.0007371913011427"/>
    <n v="1.3856353591160222"/>
    <x v="38"/>
    <n v="2715.5"/>
    <n v="7"/>
    <n v="0.15555555555555556"/>
    <x v="244"/>
    <n v="1.0009214891264282"/>
    <n v="1.3853802246363469"/>
    <n v="1.0009214891264282"/>
    <n v="2715.5"/>
    <n v="6"/>
    <n v="0.13333333333333333"/>
    <x v="167"/>
    <n v="1.0009214891264282"/>
    <n v="1.3853802246363469"/>
    <x v="36"/>
    <n v="2713"/>
    <n v="0"/>
    <n v="0"/>
    <x v="0"/>
    <n v="1"/>
    <n v="1.386656837449318"/>
    <x v="0"/>
  </r>
  <r>
    <s v="train"/>
    <n v="206"/>
    <n v="4771"/>
    <n v="4090.5"/>
    <n v="4194.5"/>
    <n v="0"/>
    <n v="1"/>
    <x v="121"/>
    <x v="1"/>
    <n v="1.1111111111111112E-2"/>
    <x v="353"/>
    <x v="689"/>
    <x v="704"/>
    <n v="4194.5"/>
    <n v="8"/>
    <n v="8.8888888888888892E-2"/>
    <x v="207"/>
    <n v="1.025424764698692"/>
    <n v="0.87916579333473066"/>
    <x v="0"/>
    <n v="4194.5"/>
    <n v="0"/>
    <n v="8"/>
    <n v="8.8888888888888892E-2"/>
    <x v="221"/>
    <n v="1.025424764698692"/>
    <n v="0.87916579333473066"/>
    <x v="0"/>
    <n v="4194.5"/>
    <n v="9"/>
    <n v="0.1"/>
    <x v="190"/>
    <n v="1.025424764698692"/>
    <n v="1.1374418881869115"/>
    <x v="0"/>
    <n v="4194.5"/>
    <n v="10"/>
    <n v="0.1111111111111111"/>
    <x v="238"/>
    <n v="1.025424764698692"/>
    <n v="1.1374418881869115"/>
    <n v="1"/>
    <n v="4194.5"/>
    <n v="2"/>
    <n v="2.2222222222222223E-2"/>
    <x v="26"/>
    <n v="1.025424764698692"/>
    <n v="1.1374418881869115"/>
    <x v="0"/>
    <n v="4194.5"/>
    <n v="1"/>
    <n v="1.1111111111111112E-2"/>
    <x v="67"/>
    <n v="1.025424764698692"/>
    <n v="1.1374418881869115"/>
    <x v="0"/>
  </r>
  <r>
    <s v="train"/>
    <n v="349"/>
    <n v="5019"/>
    <n v="3922.5"/>
    <n v="3922.5"/>
    <n v="0"/>
    <n v="0"/>
    <x v="13"/>
    <x v="3"/>
    <n v="0"/>
    <x v="0"/>
    <x v="0"/>
    <x v="705"/>
    <n v="3934.5"/>
    <n v="2"/>
    <n v="9.0909090909090912E-2"/>
    <x v="208"/>
    <n v="1.0030592734225621"/>
    <n v="0.78392109982068137"/>
    <x v="36"/>
    <n v="3934.5"/>
    <n v="0"/>
    <n v="2"/>
    <n v="9.0909090909090912E-2"/>
    <x v="222"/>
    <n v="1.0030592734225621"/>
    <n v="0.78392109982068137"/>
    <x v="38"/>
    <n v="3934.5"/>
    <n v="2"/>
    <n v="9.0909090909090912E-2"/>
    <x v="237"/>
    <n v="1.0030592734225621"/>
    <n v="1.2756385817765916"/>
    <x v="39"/>
    <n v="3925.5"/>
    <n v="2"/>
    <n v="9.0909090909090912E-2"/>
    <x v="233"/>
    <n v="1.0007648183556406"/>
    <n v="1.2785632403515477"/>
    <n v="1.0007648183556406"/>
    <n v="3934.5"/>
    <n v="4"/>
    <n v="0.18181818181818182"/>
    <x v="168"/>
    <n v="1.0030592734225621"/>
    <n v="1.2756385817765916"/>
    <x v="37"/>
    <n v="3922.5"/>
    <n v="0"/>
    <n v="0"/>
    <x v="0"/>
    <n v="1"/>
    <n v="1.2795411089866158"/>
    <x v="0"/>
  </r>
  <r>
    <s v="test"/>
    <n v="537"/>
    <n v="4305"/>
    <n v="3590"/>
    <n v="3590"/>
    <n v="0"/>
    <n v="0"/>
    <x v="22"/>
    <x v="6"/>
    <n v="0"/>
    <x v="0"/>
    <x v="0"/>
    <x v="706"/>
    <n v="3614.5"/>
    <n v="1"/>
    <n v="9.0909090909090912E-2"/>
    <x v="208"/>
    <n v="1.006824512534819"/>
    <n v="0.83960511033681762"/>
    <x v="37"/>
    <n v="3614.5"/>
    <n v="0"/>
    <n v="1"/>
    <n v="9.0909090909090912E-2"/>
    <x v="222"/>
    <n v="1.006824512534819"/>
    <n v="0.83960511033681762"/>
    <x v="39"/>
    <n v="3614.5"/>
    <n v="1"/>
    <n v="9.0909090909090912E-2"/>
    <x v="237"/>
    <n v="1.006824512534819"/>
    <n v="1.1910361045787798"/>
    <x v="40"/>
    <n v="3614.5"/>
    <n v="1"/>
    <n v="9.0909090909090912E-2"/>
    <x v="233"/>
    <n v="1.006824512534819"/>
    <n v="1.1910361045787798"/>
    <n v="1.006824512534819"/>
    <n v="3614.5"/>
    <n v="2"/>
    <n v="0.18181818181818182"/>
    <x v="168"/>
    <n v="1.006824512534819"/>
    <n v="1.1910361045787798"/>
    <x v="38"/>
    <n v="3590"/>
    <n v="0"/>
    <n v="0"/>
    <x v="0"/>
    <n v="1"/>
    <n v="1.1991643454038998"/>
    <x v="0"/>
  </r>
  <r>
    <s v="test"/>
    <n v="735"/>
    <n v="9345"/>
    <n v="9283.5"/>
    <n v="9283.5"/>
    <n v="0"/>
    <n v="0"/>
    <x v="13"/>
    <x v="8"/>
    <n v="0"/>
    <x v="0"/>
    <x v="0"/>
    <x v="707"/>
    <n v="9283.5"/>
    <n v="2"/>
    <n v="9.0909090909090912E-2"/>
    <x v="208"/>
    <n v="1"/>
    <n v="0.99341894060995184"/>
    <x v="0"/>
    <n v="9283.5"/>
    <n v="0"/>
    <n v="2"/>
    <n v="9.0909090909090912E-2"/>
    <x v="222"/>
    <n v="1"/>
    <n v="0.99341894060995184"/>
    <x v="0"/>
    <n v="9328"/>
    <n v="5"/>
    <n v="0.22727272727272727"/>
    <x v="248"/>
    <n v="1.0047934507459471"/>
    <n v="1.0018224699828473"/>
    <x v="41"/>
    <n v="9328"/>
    <n v="5"/>
    <n v="0.22727272727272727"/>
    <x v="245"/>
    <n v="1.0047934507459471"/>
    <n v="1.0018224699828473"/>
    <n v="1.0047934507459471"/>
    <n v="9326"/>
    <n v="4"/>
    <n v="0.18181818181818182"/>
    <x v="168"/>
    <n v="1.0045780147573653"/>
    <n v="1.0020373150332404"/>
    <x v="39"/>
    <n v="9283.5"/>
    <n v="0"/>
    <n v="0"/>
    <x v="0"/>
    <n v="1"/>
    <n v="1.0066246566488932"/>
    <x v="0"/>
  </r>
  <r>
    <s v="test"/>
    <n v="742"/>
    <n v="8857"/>
    <n v="8640"/>
    <n v="8640"/>
    <n v="0"/>
    <n v="0"/>
    <x v="13"/>
    <x v="8"/>
    <n v="0"/>
    <x v="0"/>
    <x v="0"/>
    <x v="708"/>
    <n v="8703"/>
    <n v="2"/>
    <n v="9.0909090909090912E-2"/>
    <x v="208"/>
    <n v="1.0072916666666667"/>
    <n v="0.98261262278423844"/>
    <x v="38"/>
    <n v="8703"/>
    <n v="0"/>
    <n v="2"/>
    <n v="9.0909090909090912E-2"/>
    <x v="222"/>
    <n v="1.0072916666666667"/>
    <n v="0.98261262278423844"/>
    <x v="40"/>
    <n v="8730.5"/>
    <n v="3"/>
    <n v="0.13636363636363635"/>
    <x v="249"/>
    <n v="1.0104745370370369"/>
    <n v="1.0144894335948687"/>
    <x v="42"/>
    <n v="8730.5"/>
    <n v="3"/>
    <n v="0.13636363636363635"/>
    <x v="246"/>
    <n v="1.0104745370370369"/>
    <n v="1.0144894335948687"/>
    <n v="1.0104745370370369"/>
    <n v="8777.33"/>
    <n v="2"/>
    <n v="9.0909090909090912E-2"/>
    <x v="134"/>
    <n v="1.015894675925926"/>
    <n v="1.0090767921452195"/>
    <x v="40"/>
    <n v="8640"/>
    <n v="0"/>
    <n v="0"/>
    <x v="0"/>
    <n v="1"/>
    <n v="1.0251157407407407"/>
    <x v="0"/>
  </r>
  <r>
    <s v="train"/>
    <n v="654"/>
    <n v="6528"/>
    <n v="6408.5"/>
    <n v="6497"/>
    <n v="0"/>
    <n v="4"/>
    <x v="13"/>
    <x v="17"/>
    <n v="0.18181818181818182"/>
    <x v="92"/>
    <x v="690"/>
    <x v="709"/>
    <n v="6497"/>
    <n v="2"/>
    <n v="9.0909090909090912E-2"/>
    <x v="208"/>
    <n v="1.0138097838807834"/>
    <n v="0.99525122549019607"/>
    <x v="0"/>
    <n v="6497"/>
    <n v="0"/>
    <n v="3"/>
    <n v="0.13636363636363635"/>
    <x v="223"/>
    <n v="1.0138097838807834"/>
    <n v="0.99525122549019607"/>
    <x v="0"/>
    <n v="6497"/>
    <n v="4"/>
    <n v="0.18181818181818182"/>
    <x v="2"/>
    <n v="1.0138097838807834"/>
    <n v="1.0047714329690627"/>
    <x v="0"/>
    <n v="6497"/>
    <n v="4"/>
    <n v="0.18181818181818182"/>
    <x v="2"/>
    <n v="1.0138097838807834"/>
    <n v="1.0047714329690627"/>
    <n v="1"/>
    <n v="6497"/>
    <n v="2"/>
    <n v="9.0909090909090912E-2"/>
    <x v="134"/>
    <n v="1.0138097838807834"/>
    <n v="1.0047714329690627"/>
    <x v="0"/>
    <n v="6497"/>
    <n v="0"/>
    <n v="0"/>
    <x v="0"/>
    <n v="1.0138097838807834"/>
    <n v="1.0047714329690627"/>
    <x v="0"/>
  </r>
  <r>
    <s v="train"/>
    <n v="127"/>
    <n v="5427"/>
    <n v="5263"/>
    <n v="5381.5"/>
    <n v="0"/>
    <n v="20"/>
    <x v="79"/>
    <x v="21"/>
    <n v="0.18518518518518517"/>
    <x v="186"/>
    <x v="691"/>
    <x v="710"/>
    <n v="5381.5"/>
    <n v="10"/>
    <n v="9.2592592592592587E-2"/>
    <x v="209"/>
    <n v="1.022515675470264"/>
    <n v="0.99161599410355628"/>
    <x v="0"/>
    <n v="5381.5"/>
    <n v="0"/>
    <n v="10"/>
    <n v="9.2592592592592587E-2"/>
    <x v="224"/>
    <n v="1.022515675470264"/>
    <n v="0.99161599410355628"/>
    <x v="0"/>
    <n v="5381.5"/>
    <n v="12"/>
    <n v="0.1111111111111111"/>
    <x v="241"/>
    <n v="1.022515675470264"/>
    <n v="1.0084548917588032"/>
    <x v="0"/>
    <n v="5381.5"/>
    <n v="12"/>
    <n v="0.1111111111111111"/>
    <x v="238"/>
    <n v="1.022515675470264"/>
    <n v="1.0084548917588032"/>
    <n v="1"/>
    <n v="5381.5"/>
    <n v="2"/>
    <n v="1.8518518518518517E-2"/>
    <x v="13"/>
    <n v="1.022515675470264"/>
    <n v="1.0084548917588032"/>
    <x v="0"/>
    <n v="5381.5"/>
    <n v="3"/>
    <n v="2.7777777777777776E-2"/>
    <x v="49"/>
    <n v="1.022515675470264"/>
    <n v="1.0084548917588032"/>
    <x v="0"/>
  </r>
  <r>
    <s v="train"/>
    <n v="969"/>
    <n v="10032"/>
    <n v="9940"/>
    <n v="9940"/>
    <n v="0"/>
    <n v="0"/>
    <x v="23"/>
    <x v="22"/>
    <n v="0"/>
    <x v="0"/>
    <x v="0"/>
    <x v="711"/>
    <n v="9996"/>
    <n v="3"/>
    <n v="9.375E-2"/>
    <x v="210"/>
    <n v="1.0056338028169014"/>
    <n v="0.99641148325358853"/>
    <x v="39"/>
    <n v="9996"/>
    <n v="0"/>
    <n v="3"/>
    <n v="9.375E-2"/>
    <x v="193"/>
    <n v="1.0056338028169014"/>
    <n v="0.99641148325358853"/>
    <x v="41"/>
    <n v="9961.75"/>
    <n v="7"/>
    <n v="0.21875"/>
    <x v="250"/>
    <n v="1.0021881287726357"/>
    <n v="1.0070519737997843"/>
    <x v="43"/>
    <n v="9961.75"/>
    <n v="7"/>
    <n v="0.21875"/>
    <x v="247"/>
    <n v="1.0021881287726357"/>
    <n v="1.0070519737997843"/>
    <n v="1.0021881287726357"/>
    <n v="9985"/>
    <n v="4"/>
    <n v="0.125"/>
    <x v="149"/>
    <n v="1.0045271629778671"/>
    <n v="1.0047070605908863"/>
    <x v="41"/>
    <n v="9940"/>
    <n v="0"/>
    <n v="0"/>
    <x v="0"/>
    <n v="1"/>
    <n v="1.0092555331991953"/>
    <x v="0"/>
  </r>
  <r>
    <s v="train"/>
    <n v="263"/>
    <n v="14509"/>
    <n v="13982"/>
    <n v="14030"/>
    <n v="0"/>
    <n v="12"/>
    <x v="70"/>
    <x v="14"/>
    <n v="0.14117647058823529"/>
    <x v="69"/>
    <x v="692"/>
    <x v="712"/>
    <n v="14030"/>
    <n v="8"/>
    <n v="9.4117647058823528E-2"/>
    <x v="211"/>
    <n v="1.0034329852667716"/>
    <n v="0.96698600868426499"/>
    <x v="0"/>
    <n v="14030"/>
    <n v="0"/>
    <n v="8"/>
    <n v="9.4117647058823528E-2"/>
    <x v="225"/>
    <n v="1.0034329852667716"/>
    <n v="0.96698600868426499"/>
    <x v="0"/>
    <n v="14030"/>
    <n v="9"/>
    <n v="0.10588235294117647"/>
    <x v="251"/>
    <n v="1.0034329852667716"/>
    <n v="1.0341411261582323"/>
    <x v="0"/>
    <n v="14030"/>
    <n v="9"/>
    <n v="0.10588235294117647"/>
    <x v="248"/>
    <n v="1.0034329852667716"/>
    <n v="1.0341411261582323"/>
    <n v="1"/>
    <n v="14030"/>
    <n v="4"/>
    <n v="4.7058823529411764E-2"/>
    <x v="169"/>
    <n v="1.0034329852667716"/>
    <n v="1.0341411261582323"/>
    <x v="0"/>
    <n v="14030"/>
    <n v="3"/>
    <n v="3.5294117647058823E-2"/>
    <x v="128"/>
    <n v="1.0034329852667716"/>
    <n v="1.0341411261582323"/>
    <x v="0"/>
  </r>
  <r>
    <s v="train"/>
    <n v="221"/>
    <n v="4937"/>
    <n v="4278.5"/>
    <n v="4318"/>
    <n v="0"/>
    <n v="5"/>
    <x v="36"/>
    <x v="1"/>
    <n v="5.9523809523809521E-2"/>
    <x v="169"/>
    <x v="693"/>
    <x v="713"/>
    <n v="4320.5"/>
    <n v="8"/>
    <n v="9.5238095238095233E-2"/>
    <x v="212"/>
    <n v="1.0098165244828796"/>
    <n v="0.87512659509823776"/>
    <x v="40"/>
    <n v="4320.33"/>
    <n v="0"/>
    <n v="9"/>
    <n v="0.10714285714285714"/>
    <x v="226"/>
    <n v="1.0097767909314013"/>
    <n v="0.87509216123151712"/>
    <x v="42"/>
    <n v="4321.5"/>
    <n v="16"/>
    <n v="0.19047619047619047"/>
    <x v="252"/>
    <n v="1.0100502512562815"/>
    <n v="1.1424273978942496"/>
    <x v="44"/>
    <n v="4321.5"/>
    <n v="16"/>
    <n v="0.19047619047619047"/>
    <x v="249"/>
    <n v="1.0100502512562815"/>
    <n v="1.1424273978942496"/>
    <n v="1.0008105604446502"/>
    <n v="4322"/>
    <n v="5"/>
    <n v="5.9523809523809521E-2"/>
    <x v="170"/>
    <n v="1.0101671146429823"/>
    <n v="1.1422952336881074"/>
    <x v="42"/>
    <n v="4320.33"/>
    <n v="2"/>
    <n v="2.3809523809523808E-2"/>
    <x v="93"/>
    <n v="1.0097767909314013"/>
    <n v="1.142736781681029"/>
    <x v="4"/>
  </r>
  <r>
    <s v="test"/>
    <n v="197"/>
    <n v="9516"/>
    <n v="7912"/>
    <n v="8351"/>
    <n v="0"/>
    <n v="4"/>
    <x v="25"/>
    <x v="0"/>
    <n v="0.19047619047619047"/>
    <x v="289"/>
    <x v="694"/>
    <x v="714"/>
    <n v="8351"/>
    <n v="2"/>
    <n v="9.5238095238095233E-2"/>
    <x v="212"/>
    <n v="1.0554853387259859"/>
    <n v="0.87757461118116853"/>
    <x v="0"/>
    <n v="8351"/>
    <n v="0"/>
    <n v="2"/>
    <n v="9.5238095238095233E-2"/>
    <x v="227"/>
    <n v="1.0554853387259859"/>
    <n v="0.87757461118116853"/>
    <x v="0"/>
    <n v="8351"/>
    <n v="3"/>
    <n v="0.14285714285714285"/>
    <x v="253"/>
    <n v="1.0554853387259859"/>
    <n v="1.1395042509879056"/>
    <x v="0"/>
    <n v="8351"/>
    <n v="3"/>
    <n v="0.14285714285714285"/>
    <x v="250"/>
    <n v="1.0554853387259859"/>
    <n v="1.1395042509879056"/>
    <n v="1"/>
    <n v="8351"/>
    <n v="2"/>
    <n v="9.5238095238095233E-2"/>
    <x v="138"/>
    <n v="1.0554853387259859"/>
    <n v="1.1395042509879056"/>
    <x v="0"/>
    <n v="8351"/>
    <n v="0"/>
    <n v="0"/>
    <x v="0"/>
    <n v="1.0554853387259859"/>
    <n v="1.1395042509879056"/>
    <x v="0"/>
  </r>
  <r>
    <s v="test"/>
    <n v="242"/>
    <n v="6159"/>
    <n v="4891"/>
    <n v="4894.5"/>
    <n v="0"/>
    <n v="3"/>
    <x v="73"/>
    <x v="1"/>
    <n v="7.3170731707317069E-2"/>
    <x v="282"/>
    <x v="695"/>
    <x v="715"/>
    <n v="4894.5"/>
    <n v="4"/>
    <n v="9.7560975609756101E-2"/>
    <x v="213"/>
    <n v="1.000715600081783"/>
    <n v="0.79469069654164637"/>
    <x v="0"/>
    <n v="4894.5"/>
    <n v="0"/>
    <n v="4"/>
    <n v="9.7560975609756101E-2"/>
    <x v="190"/>
    <n v="1.000715600081783"/>
    <n v="0.79469069654164637"/>
    <x v="0"/>
    <n v="4894.5"/>
    <n v="5"/>
    <n v="0.12195121951219512"/>
    <x v="254"/>
    <n v="1.000715600081783"/>
    <n v="1.2583512105424457"/>
    <x v="0"/>
    <n v="4894.5"/>
    <n v="5"/>
    <n v="0.12195121951219512"/>
    <x v="251"/>
    <n v="1.000715600081783"/>
    <n v="1.2583512105424457"/>
    <n v="1"/>
    <n v="4894.5"/>
    <n v="2"/>
    <n v="4.878048780487805E-2"/>
    <x v="89"/>
    <n v="1.000715600081783"/>
    <n v="1.2583512105424457"/>
    <x v="0"/>
    <n v="4894.5"/>
    <n v="0"/>
    <n v="0"/>
    <x v="0"/>
    <n v="1.000715600081783"/>
    <n v="1.2583512105424457"/>
    <x v="0"/>
  </r>
  <r>
    <s v="train"/>
    <n v="181"/>
    <n v="14446"/>
    <n v="12641.5"/>
    <n v="13153.5"/>
    <n v="0"/>
    <n v="23"/>
    <x v="149"/>
    <x v="0"/>
    <n v="0.12568306010928962"/>
    <x v="354"/>
    <x v="696"/>
    <x v="716"/>
    <n v="13153.5"/>
    <n v="18"/>
    <n v="9.8360655737704916E-2"/>
    <x v="214"/>
    <n v="1.0405015227623304"/>
    <n v="0.91052886612210993"/>
    <x v="0"/>
    <n v="13153.5"/>
    <n v="0"/>
    <n v="18"/>
    <n v="9.8360655737704916E-2"/>
    <x v="228"/>
    <n v="1.0405015227623304"/>
    <n v="0.91052886612210993"/>
    <x v="0"/>
    <n v="13153.5"/>
    <n v="19"/>
    <n v="0.10382513661202186"/>
    <x v="255"/>
    <n v="1.0405015227623304"/>
    <n v="1.0982628197818072"/>
    <x v="0"/>
    <n v="13153.5"/>
    <n v="20"/>
    <n v="0.10928961748633879"/>
    <x v="252"/>
    <n v="1.0405015227623304"/>
    <n v="1.0982628197818072"/>
    <n v="1"/>
    <n v="13153.5"/>
    <n v="2"/>
    <n v="1.092896174863388E-2"/>
    <x v="144"/>
    <n v="1.0405015227623304"/>
    <n v="1.0982628197818072"/>
    <x v="0"/>
    <n v="13153.5"/>
    <n v="0"/>
    <n v="0"/>
    <x v="0"/>
    <n v="1.0405015227623304"/>
    <n v="1.0982628197818072"/>
    <x v="0"/>
  </r>
  <r>
    <s v="train"/>
    <n v="365"/>
    <n v="4368"/>
    <n v="3447.5"/>
    <n v="3447.5"/>
    <n v="0"/>
    <n v="0"/>
    <x v="16"/>
    <x v="3"/>
    <n v="0"/>
    <x v="0"/>
    <x v="0"/>
    <x v="717"/>
    <n v="3461"/>
    <n v="2"/>
    <n v="0.1"/>
    <x v="215"/>
    <n v="1.0039158810732416"/>
    <n v="0.79235347985347981"/>
    <x v="41"/>
    <n v="3461"/>
    <n v="0"/>
    <n v="2"/>
    <n v="0.1"/>
    <x v="229"/>
    <n v="1.0039158810732416"/>
    <n v="0.79235347985347981"/>
    <x v="43"/>
    <n v="3461"/>
    <n v="2"/>
    <n v="0.1"/>
    <x v="190"/>
    <n v="1.0039158810732416"/>
    <n v="1.2620629875758451"/>
    <x v="45"/>
    <n v="3461"/>
    <n v="2"/>
    <n v="0.1"/>
    <x v="184"/>
    <n v="1.0039158810732416"/>
    <n v="1.2620629875758451"/>
    <n v="1.0039158810732416"/>
    <n v="3461"/>
    <n v="2"/>
    <n v="0.1"/>
    <x v="140"/>
    <n v="1.0039158810732416"/>
    <n v="1.2620629875758451"/>
    <x v="43"/>
    <n v="3447.5"/>
    <n v="0"/>
    <n v="0"/>
    <x v="0"/>
    <n v="1"/>
    <n v="1.2670050761421319"/>
    <x v="0"/>
  </r>
  <r>
    <s v="train"/>
    <n v="568"/>
    <n v="2933"/>
    <n v="2023"/>
    <n v="2023"/>
    <n v="0"/>
    <n v="0"/>
    <x v="11"/>
    <x v="16"/>
    <n v="0"/>
    <x v="0"/>
    <x v="0"/>
    <x v="718"/>
    <n v="2122.5"/>
    <n v="4"/>
    <n v="0.1"/>
    <x v="215"/>
    <n v="1.0491843796342066"/>
    <n v="0.72366177974769863"/>
    <x v="42"/>
    <n v="2122.5"/>
    <n v="0"/>
    <n v="4"/>
    <n v="0.1"/>
    <x v="229"/>
    <n v="1.0491843796342066"/>
    <n v="0.72366177974769863"/>
    <x v="44"/>
    <n v="2125.33"/>
    <n v="15"/>
    <n v="0.375"/>
    <x v="142"/>
    <n v="1.0505832921403855"/>
    <n v="1.3800209849764509"/>
    <x v="46"/>
    <n v="2125.33"/>
    <n v="15"/>
    <n v="0.375"/>
    <x v="138"/>
    <n v="1.0505832921403855"/>
    <n v="1.3800209849764509"/>
    <n v="1.0505832921403855"/>
    <n v="2123.5"/>
    <n v="6"/>
    <n v="0.15"/>
    <x v="171"/>
    <n v="1.0496786950074148"/>
    <n v="1.3812102660701673"/>
    <x v="44"/>
    <n v="2023"/>
    <n v="0"/>
    <n v="0"/>
    <x v="0"/>
    <n v="1"/>
    <n v="1.4498269896193772"/>
    <x v="0"/>
  </r>
  <r>
    <s v="train"/>
    <n v="924"/>
    <n v="5979"/>
    <n v="4481.5"/>
    <n v="4909"/>
    <n v="0"/>
    <n v="3"/>
    <x v="16"/>
    <x v="11"/>
    <n v="0.15"/>
    <x v="75"/>
    <x v="697"/>
    <x v="719"/>
    <n v="4909"/>
    <n v="2"/>
    <n v="0.1"/>
    <x v="215"/>
    <n v="1.0953921678009595"/>
    <n v="0.8210403077437699"/>
    <x v="0"/>
    <n v="4909"/>
    <n v="0"/>
    <n v="2"/>
    <n v="0.1"/>
    <x v="229"/>
    <n v="1.0953921678009595"/>
    <n v="0.8210403077437699"/>
    <x v="0"/>
    <n v="4909"/>
    <n v="3"/>
    <n v="0.15"/>
    <x v="256"/>
    <n v="1.0953921678009595"/>
    <n v="1.2179669993888775"/>
    <x v="0"/>
    <n v="4909"/>
    <n v="3"/>
    <n v="0.15"/>
    <x v="253"/>
    <n v="1.0953921678009595"/>
    <n v="1.2179669993888775"/>
    <n v="1"/>
    <n v="4909"/>
    <n v="2"/>
    <n v="0.1"/>
    <x v="140"/>
    <n v="1.0953921678009595"/>
    <n v="1.2179669993888775"/>
    <x v="0"/>
    <n v="4909"/>
    <n v="1"/>
    <n v="0.05"/>
    <x v="36"/>
    <n v="1.0953921678009595"/>
    <n v="1.2179669993888775"/>
    <x v="0"/>
  </r>
  <r>
    <s v="train"/>
    <n v="57"/>
    <n v="643"/>
    <n v="610.5"/>
    <n v="636.5"/>
    <n v="0"/>
    <n v="22"/>
    <x v="72"/>
    <x v="18"/>
    <n v="0.1864406779661017"/>
    <x v="355"/>
    <x v="698"/>
    <x v="720"/>
    <n v="636.5"/>
    <n v="12"/>
    <n v="0.10169491525423729"/>
    <x v="216"/>
    <n v="1.0425880425880425"/>
    <n v="0.98989113530326589"/>
    <x v="0"/>
    <n v="636.5"/>
    <n v="1"/>
    <n v="9"/>
    <n v="7.6271186440677971E-2"/>
    <x v="230"/>
    <n v="1.0425880425880425"/>
    <n v="0.98989113530326589"/>
    <x v="0"/>
    <n v="636.5"/>
    <n v="10"/>
    <n v="8.4745762711864403E-2"/>
    <x v="227"/>
    <n v="1.0425880425880425"/>
    <n v="1.0102120974076982"/>
    <x v="0"/>
    <n v="636.5"/>
    <n v="10"/>
    <n v="8.4745762711864403E-2"/>
    <x v="224"/>
    <n v="1.0425880425880425"/>
    <n v="1.0102120974076982"/>
    <n v="1"/>
    <n v="636.5"/>
    <n v="4"/>
    <n v="3.3898305084745763E-2"/>
    <x v="59"/>
    <n v="1.0425880425880425"/>
    <n v="1.0102120974076982"/>
    <x v="0"/>
    <n v="636.5"/>
    <n v="3"/>
    <n v="2.5423728813559324E-2"/>
    <x v="129"/>
    <n v="1.0425880425880425"/>
    <n v="1.0102120974076982"/>
    <x v="0"/>
  </r>
  <r>
    <s v="train"/>
    <n v="712"/>
    <n v="8382"/>
    <n v="8359"/>
    <n v="8359"/>
    <n v="0"/>
    <n v="0"/>
    <x v="64"/>
    <x v="8"/>
    <n v="0"/>
    <x v="0"/>
    <x v="0"/>
    <x v="721"/>
    <n v="8359"/>
    <n v="2"/>
    <n v="0.10526315789473684"/>
    <x v="217"/>
    <n v="1"/>
    <n v="0.99725602481507991"/>
    <x v="0"/>
    <n v="8359"/>
    <n v="0"/>
    <n v="2"/>
    <n v="0.10526315789473684"/>
    <x v="200"/>
    <n v="1"/>
    <n v="0.99725602481507991"/>
    <x v="0"/>
    <n v="8370.5"/>
    <n v="5"/>
    <n v="0.26315789473684209"/>
    <x v="257"/>
    <n v="1.0013757626510349"/>
    <n v="1.0013738725285228"/>
    <x v="47"/>
    <n v="8370.5"/>
    <n v="5"/>
    <n v="0.26315789473684209"/>
    <x v="254"/>
    <n v="1.0013757626510349"/>
    <n v="1.0013738725285228"/>
    <n v="1.0013757626510349"/>
    <n v="8359"/>
    <n v="2"/>
    <n v="0.10526315789473684"/>
    <x v="155"/>
    <n v="1"/>
    <n v="1.0027515253020696"/>
    <x v="0"/>
    <n v="8359"/>
    <n v="0"/>
    <n v="0"/>
    <x v="0"/>
    <n v="1"/>
    <n v="1.0027515253020696"/>
    <x v="0"/>
  </r>
  <r>
    <s v="train"/>
    <n v="714"/>
    <n v="8993"/>
    <n v="8959"/>
    <n v="8959"/>
    <n v="0"/>
    <n v="0"/>
    <x v="64"/>
    <x v="8"/>
    <n v="0"/>
    <x v="0"/>
    <x v="0"/>
    <x v="722"/>
    <n v="8993"/>
    <n v="2"/>
    <n v="0.10526315789473684"/>
    <x v="217"/>
    <n v="1.0037950664136623"/>
    <n v="1"/>
    <x v="43"/>
    <n v="8993"/>
    <n v="0"/>
    <n v="2"/>
    <n v="0.10526315789473684"/>
    <x v="200"/>
    <n v="1.0037950664136623"/>
    <n v="1"/>
    <x v="45"/>
    <n v="8993"/>
    <n v="3"/>
    <n v="0.15789473684210525"/>
    <x v="258"/>
    <n v="1.0037950664136623"/>
    <n v="1"/>
    <x v="48"/>
    <n v="8993"/>
    <n v="3"/>
    <n v="0.15789473684210525"/>
    <x v="219"/>
    <n v="1.0037950664136623"/>
    <n v="1"/>
    <n v="1.0037950664136623"/>
    <n v="8993"/>
    <n v="4"/>
    <n v="0.21052631578947367"/>
    <x v="172"/>
    <n v="1.0037950664136623"/>
    <n v="1"/>
    <x v="45"/>
    <n v="8959"/>
    <n v="0"/>
    <n v="0"/>
    <x v="0"/>
    <n v="1"/>
    <n v="1.0037950664136623"/>
    <x v="0"/>
  </r>
  <r>
    <s v="train"/>
    <n v="860"/>
    <n v="8206"/>
    <n v="8073.5"/>
    <n v="8073.5"/>
    <n v="0"/>
    <n v="0"/>
    <x v="64"/>
    <x v="10"/>
    <n v="0"/>
    <x v="0"/>
    <x v="0"/>
    <x v="723"/>
    <n v="8152"/>
    <n v="2"/>
    <n v="0.10526315789473684"/>
    <x v="217"/>
    <n v="1.0097231683904131"/>
    <n v="0.99341944918352421"/>
    <x v="44"/>
    <n v="8152"/>
    <n v="0"/>
    <n v="2"/>
    <n v="0.10526315789473684"/>
    <x v="200"/>
    <n v="1.0097231683904131"/>
    <n v="0.99341944918352421"/>
    <x v="46"/>
    <n v="8152"/>
    <n v="2"/>
    <n v="0.10526315789473684"/>
    <x v="259"/>
    <n v="1.0097231683904131"/>
    <n v="1.0066241413150148"/>
    <x v="49"/>
    <n v="8152"/>
    <n v="2"/>
    <n v="0.10526315789473684"/>
    <x v="255"/>
    <n v="1.0097231683904131"/>
    <n v="1.0066241413150148"/>
    <n v="1.0097231683904131"/>
    <n v="8161.5"/>
    <n v="6"/>
    <n v="0.31578947368421051"/>
    <x v="173"/>
    <n v="1.0108998575586796"/>
    <n v="1.0054524290877902"/>
    <x v="46"/>
    <n v="8073.5"/>
    <n v="0"/>
    <n v="0"/>
    <x v="0"/>
    <n v="1"/>
    <n v="1.0164117173468756"/>
    <x v="0"/>
  </r>
  <r>
    <s v="test"/>
    <n v="236"/>
    <n v="5194"/>
    <n v="4359"/>
    <n v="4459.5"/>
    <n v="0"/>
    <n v="6"/>
    <x v="88"/>
    <x v="1"/>
    <n v="0.08"/>
    <x v="336"/>
    <x v="699"/>
    <x v="724"/>
    <n v="4459.5"/>
    <n v="8"/>
    <n v="0.10666666666666667"/>
    <x v="218"/>
    <n v="1.0230557467309016"/>
    <n v="0.85858683095879862"/>
    <x v="0"/>
    <n v="4459.5"/>
    <n v="0"/>
    <n v="8"/>
    <n v="0.10666666666666667"/>
    <x v="231"/>
    <n v="1.0230557467309016"/>
    <n v="0.85858683095879862"/>
    <x v="0"/>
    <n v="4459.5"/>
    <n v="9"/>
    <n v="0.12"/>
    <x v="260"/>
    <n v="1.0230557467309016"/>
    <n v="1.1647045632918489"/>
    <x v="0"/>
    <n v="4459.5"/>
    <n v="9"/>
    <n v="0.12"/>
    <x v="256"/>
    <n v="1.0230557467309016"/>
    <n v="1.1647045632918489"/>
    <n v="1"/>
    <n v="4459.5"/>
    <n v="2"/>
    <n v="2.6666666666666668E-2"/>
    <x v="98"/>
    <n v="1.0230557467309016"/>
    <n v="1.1647045632918489"/>
    <x v="0"/>
    <n v="4459.5"/>
    <n v="0"/>
    <n v="0"/>
    <x v="0"/>
    <n v="1.0230557467309016"/>
    <n v="1.1647045632918489"/>
    <x v="0"/>
  </r>
  <r>
    <s v="train"/>
    <n v="213"/>
    <n v="5099"/>
    <n v="3956.5"/>
    <n v="3956.5"/>
    <n v="0"/>
    <n v="0"/>
    <x v="15"/>
    <x v="1"/>
    <n v="0"/>
    <x v="0"/>
    <x v="0"/>
    <x v="725"/>
    <n v="3962.5"/>
    <n v="3"/>
    <n v="0.10714285714285714"/>
    <x v="219"/>
    <n v="1.0015164918488564"/>
    <n v="0.77711315944302806"/>
    <x v="45"/>
    <n v="3968"/>
    <n v="0"/>
    <n v="14"/>
    <n v="0.5"/>
    <x v="2"/>
    <n v="1.0029066093769745"/>
    <n v="0.77819180231417928"/>
    <x v="47"/>
    <n v="3962.5"/>
    <n v="7"/>
    <n v="0.25"/>
    <x v="261"/>
    <n v="1.0015164918488564"/>
    <n v="1.286813880126183"/>
    <x v="50"/>
    <n v="3962.5"/>
    <n v="7"/>
    <n v="0.25"/>
    <x v="257"/>
    <n v="1.0015164918488564"/>
    <n v="1.286813880126183"/>
    <n v="1.0015164918488564"/>
    <n v="3962.5"/>
    <n v="4"/>
    <n v="0.14285714285714285"/>
    <x v="160"/>
    <n v="1.0015164918488564"/>
    <n v="1.286813880126183"/>
    <x v="47"/>
    <n v="3956.5"/>
    <n v="0"/>
    <n v="0"/>
    <x v="0"/>
    <n v="1"/>
    <n v="1.2887653228863896"/>
    <x v="0"/>
  </r>
  <r>
    <s v="train"/>
    <n v="531"/>
    <n v="4487"/>
    <n v="3951"/>
    <n v="3951"/>
    <n v="0"/>
    <n v="0"/>
    <x v="1"/>
    <x v="6"/>
    <n v="0"/>
    <x v="0"/>
    <x v="0"/>
    <x v="726"/>
    <n v="3995"/>
    <n v="1"/>
    <n v="0.1111111111111111"/>
    <x v="220"/>
    <n v="1.0111364211592002"/>
    <n v="0.89034989971027412"/>
    <x v="46"/>
    <n v="3995"/>
    <n v="0"/>
    <n v="1"/>
    <n v="0.1111111111111111"/>
    <x v="232"/>
    <n v="1.0111364211592002"/>
    <n v="0.89034989971027412"/>
    <x v="48"/>
    <n v="3995"/>
    <n v="1"/>
    <n v="0.1111111111111111"/>
    <x v="241"/>
    <n v="1.0111364211592002"/>
    <n v="1.123153942428035"/>
    <x v="51"/>
    <n v="3995"/>
    <n v="1"/>
    <n v="0.1111111111111111"/>
    <x v="238"/>
    <n v="1.0111364211592002"/>
    <n v="1.123153942428035"/>
    <n v="1.0111364211592002"/>
    <n v="3995"/>
    <n v="1"/>
    <n v="0.1111111111111111"/>
    <x v="145"/>
    <n v="1.0111364211592002"/>
    <n v="1.123153942428035"/>
    <x v="48"/>
    <n v="3951"/>
    <n v="0"/>
    <n v="0"/>
    <x v="0"/>
    <n v="1"/>
    <n v="1.1356618577575297"/>
    <x v="0"/>
  </r>
  <r>
    <s v="test"/>
    <n v="591"/>
    <n v="3344"/>
    <n v="2580.5"/>
    <n v="2580.5"/>
    <n v="0"/>
    <n v="0"/>
    <x v="1"/>
    <x v="16"/>
    <n v="0"/>
    <x v="0"/>
    <x v="0"/>
    <x v="727"/>
    <n v="2688"/>
    <n v="1"/>
    <n v="0.1111111111111111"/>
    <x v="220"/>
    <n v="1.0416585932958728"/>
    <n v="0.80382775119617222"/>
    <x v="47"/>
    <n v="2688"/>
    <n v="0"/>
    <n v="1"/>
    <n v="0.1111111111111111"/>
    <x v="232"/>
    <n v="1.0416585932958728"/>
    <n v="0.80382775119617222"/>
    <x v="49"/>
    <n v="2688"/>
    <n v="1"/>
    <n v="0.1111111111111111"/>
    <x v="241"/>
    <n v="1.0416585932958728"/>
    <n v="1.2440476190476191"/>
    <x v="52"/>
    <n v="2688"/>
    <n v="1"/>
    <n v="0.1111111111111111"/>
    <x v="238"/>
    <n v="1.0416585932958728"/>
    <n v="1.2440476190476191"/>
    <n v="1.0416585932958728"/>
    <n v="2621"/>
    <n v="2"/>
    <n v="0.22222222222222221"/>
    <x v="174"/>
    <n v="1.0156946328230962"/>
    <n v="1.2758489126287675"/>
    <x v="49"/>
    <n v="2580.5"/>
    <n v="0"/>
    <n v="0"/>
    <x v="0"/>
    <n v="1"/>
    <n v="1.2958728928502228"/>
    <x v="0"/>
  </r>
  <r>
    <s v="train"/>
    <n v="554"/>
    <n v="4199"/>
    <n v="3594.5"/>
    <n v="3873.5"/>
    <n v="0"/>
    <n v="4"/>
    <x v="57"/>
    <x v="16"/>
    <n v="0.1111111111111111"/>
    <x v="51"/>
    <x v="700"/>
    <x v="728"/>
    <n v="3873.5"/>
    <n v="4"/>
    <n v="0.1111111111111111"/>
    <x v="220"/>
    <n v="1.0776185839476979"/>
    <n v="0.92248154322457732"/>
    <x v="0"/>
    <n v="3873.5"/>
    <n v="0"/>
    <n v="4"/>
    <n v="0.1111111111111111"/>
    <x v="232"/>
    <n v="1.0776185839476979"/>
    <n v="0.92248154322457732"/>
    <x v="0"/>
    <n v="3873.5"/>
    <n v="5"/>
    <n v="0.1388888888888889"/>
    <x v="262"/>
    <n v="1.0776185839476979"/>
    <n v="1.0840325287207953"/>
    <x v="0"/>
    <n v="3873.5"/>
    <n v="5"/>
    <n v="0.1388888888888889"/>
    <x v="258"/>
    <n v="1.0776185839476979"/>
    <n v="1.0840325287207953"/>
    <n v="1"/>
    <n v="3873.5"/>
    <n v="2"/>
    <n v="5.5555555555555552E-2"/>
    <x v="100"/>
    <n v="1.0776185839476979"/>
    <n v="1.0840325287207953"/>
    <x v="0"/>
    <n v="3873.5"/>
    <n v="1"/>
    <n v="2.7777777777777776E-2"/>
    <x v="49"/>
    <n v="1.0776185839476979"/>
    <n v="1.0840325287207953"/>
    <x v="0"/>
  </r>
  <r>
    <s v="train"/>
    <n v="608"/>
    <n v="13255"/>
    <n v="13071"/>
    <n v="13143.5"/>
    <n v="0"/>
    <n v="8"/>
    <x v="98"/>
    <x v="7"/>
    <n v="0.1111111111111111"/>
    <x v="51"/>
    <x v="701"/>
    <x v="729"/>
    <n v="13143.5"/>
    <n v="8"/>
    <n v="0.1111111111111111"/>
    <x v="220"/>
    <n v="1.0055466299441511"/>
    <n v="0.99158807996982268"/>
    <x v="0"/>
    <n v="13143.5"/>
    <n v="0"/>
    <n v="8"/>
    <n v="0.1111111111111111"/>
    <x v="232"/>
    <n v="1.0055466299441511"/>
    <n v="0.99158807996982268"/>
    <x v="0"/>
    <n v="13143.5"/>
    <n v="9"/>
    <n v="0.125"/>
    <x v="213"/>
    <n v="1.0055466299441511"/>
    <n v="1.0084832807090958"/>
    <x v="0"/>
    <n v="13143.5"/>
    <n v="10"/>
    <n v="0.1388888888888889"/>
    <x v="258"/>
    <n v="1.0055466299441511"/>
    <n v="1.0084832807090958"/>
    <n v="1"/>
    <n v="13143.5"/>
    <n v="2"/>
    <n v="2.7777777777777776E-2"/>
    <x v="45"/>
    <n v="1.0055466299441511"/>
    <n v="1.0084832807090958"/>
    <x v="0"/>
    <n v="13143.5"/>
    <n v="1"/>
    <n v="1.3888888888888888E-2"/>
    <x v="98"/>
    <n v="1.0055466299441511"/>
    <n v="1.0084832807090958"/>
    <x v="0"/>
  </r>
  <r>
    <s v="train"/>
    <n v="814"/>
    <n v="7664"/>
    <n v="6107.5"/>
    <n v="7494.25"/>
    <n v="0"/>
    <n v="28"/>
    <x v="79"/>
    <x v="19"/>
    <n v="0.25925925925925924"/>
    <x v="356"/>
    <x v="702"/>
    <x v="730"/>
    <n v="7494.25"/>
    <n v="12"/>
    <n v="0.1111111111111111"/>
    <x v="220"/>
    <n v="1.2270568972574702"/>
    <n v="0.97785099164926936"/>
    <x v="0"/>
    <n v="7494.25"/>
    <n v="0"/>
    <n v="12"/>
    <n v="0.1111111111111111"/>
    <x v="232"/>
    <n v="1.2270568972574702"/>
    <n v="0.97785099164926936"/>
    <x v="0"/>
    <n v="7494.25"/>
    <n v="14"/>
    <n v="0.12962962962962962"/>
    <x v="263"/>
    <n v="1.2270568972574702"/>
    <n v="1.0226506988691331"/>
    <x v="0"/>
    <n v="7494.25"/>
    <n v="16"/>
    <n v="0.14814814814814814"/>
    <x v="259"/>
    <n v="1.2270568972574702"/>
    <n v="1.0226506988691331"/>
    <n v="1"/>
    <n v="7494.25"/>
    <n v="6"/>
    <n v="5.5555555555555552E-2"/>
    <x v="100"/>
    <n v="1.2270568972574702"/>
    <n v="1.0226506988691331"/>
    <x v="0"/>
    <n v="7494.25"/>
    <n v="4"/>
    <n v="3.7037037037037035E-2"/>
    <x v="41"/>
    <n v="1.2270568972574702"/>
    <n v="1.0226506988691331"/>
    <x v="0"/>
  </r>
  <r>
    <s v="train"/>
    <n v="355"/>
    <n v="7918"/>
    <n v="6697.5"/>
    <n v="6697.5"/>
    <n v="0"/>
    <n v="0"/>
    <x v="117"/>
    <x v="3"/>
    <n v="0"/>
    <x v="0"/>
    <x v="0"/>
    <x v="731"/>
    <n v="6758.08"/>
    <n v="11"/>
    <n v="0.11224489795918367"/>
    <x v="221"/>
    <n v="1.0090451661067563"/>
    <n v="0.85350846173276074"/>
    <x v="48"/>
    <n v="6759.58"/>
    <n v="0"/>
    <n v="29"/>
    <n v="0.29591836734693877"/>
    <x v="2"/>
    <n v="1.0092691302724897"/>
    <n v="0.85369790351098762"/>
    <x v="50"/>
    <n v="6786.17"/>
    <n v="69"/>
    <n v="0.70408163265306123"/>
    <x v="142"/>
    <n v="1.0132392683837252"/>
    <n v="1.1667847990840194"/>
    <x v="53"/>
    <n v="6736"/>
    <n v="60"/>
    <n v="0.61224489795918369"/>
    <x v="138"/>
    <n v="1.0057484135871595"/>
    <n v="1.1754750593824228"/>
    <n v="1.0057484135871595"/>
    <n v="6724.62"/>
    <n v="12"/>
    <n v="0.12244897959183673"/>
    <x v="175"/>
    <n v="1.0040492721164613"/>
    <n v="1.1774643028156238"/>
    <x v="50"/>
    <n v="6697.5"/>
    <n v="0"/>
    <n v="0"/>
    <x v="0"/>
    <n v="1"/>
    <n v="1.1822321761851438"/>
    <x v="0"/>
  </r>
  <r>
    <s v="train"/>
    <n v="209"/>
    <n v="5645"/>
    <n v="4097.5"/>
    <n v="4208.5"/>
    <n v="0"/>
    <n v="5"/>
    <x v="69"/>
    <x v="1"/>
    <n v="0.14285714285714285"/>
    <x v="70"/>
    <x v="703"/>
    <x v="732"/>
    <n v="4208.5"/>
    <n v="4"/>
    <n v="0.11428571428571428"/>
    <x v="222"/>
    <n v="1.0270896888346552"/>
    <n v="0.74552701505757313"/>
    <x v="0"/>
    <n v="4208.5"/>
    <n v="0"/>
    <n v="4"/>
    <n v="0.11428571428571428"/>
    <x v="233"/>
    <n v="1.0270896888346552"/>
    <n v="0.74552701505757313"/>
    <x v="0"/>
    <n v="4208.5"/>
    <n v="5"/>
    <n v="0.14285714285714285"/>
    <x v="253"/>
    <n v="1.0270896888346552"/>
    <n v="1.3413330165141975"/>
    <x v="0"/>
    <n v="4208.5"/>
    <n v="5"/>
    <n v="0.14285714285714285"/>
    <x v="250"/>
    <n v="1.0270896888346552"/>
    <n v="1.3413330165141975"/>
    <n v="1"/>
    <n v="4208.5"/>
    <n v="2"/>
    <n v="5.7142857142857141E-2"/>
    <x v="103"/>
    <n v="1.0270896888346552"/>
    <n v="1.3413330165141975"/>
    <x v="0"/>
    <n v="4208.5"/>
    <n v="0"/>
    <n v="0"/>
    <x v="0"/>
    <n v="1.0270896888346552"/>
    <n v="1.3413330165141975"/>
    <x v="0"/>
  </r>
  <r>
    <s v="train"/>
    <n v="562"/>
    <n v="3224"/>
    <n v="2334"/>
    <n v="2334"/>
    <n v="0"/>
    <n v="0"/>
    <x v="46"/>
    <x v="16"/>
    <n v="0"/>
    <x v="0"/>
    <x v="0"/>
    <x v="733"/>
    <n v="2522.5"/>
    <n v="6"/>
    <n v="0.12"/>
    <x v="223"/>
    <n v="1.0807626392459297"/>
    <n v="0.7824131513647643"/>
    <x v="49"/>
    <n v="2522.5"/>
    <n v="0"/>
    <n v="6"/>
    <n v="0.12"/>
    <x v="234"/>
    <n v="1.0807626392459297"/>
    <n v="0.7824131513647643"/>
    <x v="51"/>
    <n v="2520.5"/>
    <n v="10"/>
    <n v="0.2"/>
    <x v="264"/>
    <n v="1.0799057412167952"/>
    <n v="1.2791112874429678"/>
    <x v="54"/>
    <n v="2520.5"/>
    <n v="10"/>
    <n v="0.2"/>
    <x v="260"/>
    <n v="1.0799057412167952"/>
    <n v="1.2791112874429678"/>
    <n v="1.0799057412167952"/>
    <n v="2523.33"/>
    <n v="12"/>
    <n v="0.24"/>
    <x v="176"/>
    <n v="1.0811182519280205"/>
    <n v="1.2776767208411108"/>
    <x v="51"/>
    <n v="2520.5"/>
    <n v="2"/>
    <n v="0.04"/>
    <x v="50"/>
    <n v="1.0799057412167952"/>
    <n v="1.2791112874429678"/>
    <x v="5"/>
  </r>
  <r>
    <s v="train"/>
    <n v="178"/>
    <n v="13413"/>
    <n v="11636.5"/>
    <n v="12985"/>
    <n v="0"/>
    <n v="32"/>
    <x v="76"/>
    <x v="0"/>
    <n v="0.24060150375939848"/>
    <x v="357"/>
    <x v="704"/>
    <x v="734"/>
    <n v="12985"/>
    <n v="16"/>
    <n v="0.12030075187969924"/>
    <x v="224"/>
    <n v="1.1158853607184291"/>
    <n v="0.96809065831655861"/>
    <x v="0"/>
    <n v="12985"/>
    <n v="0"/>
    <n v="16"/>
    <n v="0.12030075187969924"/>
    <x v="235"/>
    <n v="1.1158853607184291"/>
    <n v="0.96809065831655861"/>
    <x v="0"/>
    <n v="12985"/>
    <n v="16"/>
    <n v="0.12030075187969924"/>
    <x v="265"/>
    <n v="1.1158853607184291"/>
    <n v="1.0329611089718906"/>
    <x v="0"/>
    <n v="12985"/>
    <n v="18"/>
    <n v="0.13533834586466165"/>
    <x v="261"/>
    <n v="1.1158853607184291"/>
    <n v="1.0329611089718906"/>
    <n v="1"/>
    <n v="12985"/>
    <n v="4"/>
    <n v="3.007518796992481E-2"/>
    <x v="177"/>
    <n v="1.1158853607184291"/>
    <n v="1.0329611089718906"/>
    <x v="0"/>
    <n v="12985"/>
    <n v="1"/>
    <n v="7.5187969924812026E-3"/>
    <x v="130"/>
    <n v="1.1158853607184291"/>
    <n v="1.0329611089718906"/>
    <x v="0"/>
  </r>
  <r>
    <s v="train"/>
    <n v="579"/>
    <n v="4132"/>
    <n v="2950"/>
    <n v="4055.5"/>
    <n v="0"/>
    <n v="4"/>
    <x v="47"/>
    <x v="16"/>
    <n v="0.12121212121212122"/>
    <x v="270"/>
    <x v="705"/>
    <x v="735"/>
    <n v="4055.5"/>
    <n v="4"/>
    <n v="0.12121212121212122"/>
    <x v="225"/>
    <n v="1.3747457627118644"/>
    <n v="0.98148596321393999"/>
    <x v="0"/>
    <n v="4055.5"/>
    <n v="0"/>
    <n v="5"/>
    <n v="0.15151515151515152"/>
    <x v="236"/>
    <n v="1.3747457627118644"/>
    <n v="0.98148596321393999"/>
    <x v="0"/>
    <n v="4055.5"/>
    <n v="6"/>
    <n v="0.18181818181818182"/>
    <x v="2"/>
    <n v="1.3747457627118644"/>
    <n v="1.0188632720996178"/>
    <x v="0"/>
    <n v="4055.5"/>
    <n v="7"/>
    <n v="0.21212121212121213"/>
    <x v="262"/>
    <n v="1.3747457627118644"/>
    <n v="1.0188632720996178"/>
    <n v="1"/>
    <n v="4055.5"/>
    <n v="2"/>
    <n v="6.0606060606060608E-2"/>
    <x v="107"/>
    <n v="1.3747457627118644"/>
    <n v="1.0188632720996178"/>
    <x v="0"/>
    <n v="4055.5"/>
    <n v="1"/>
    <n v="3.0303030303030304E-2"/>
    <x v="42"/>
    <n v="1.3747457627118644"/>
    <n v="1.0188632720996178"/>
    <x v="0"/>
  </r>
  <r>
    <s v="test"/>
    <n v="246"/>
    <n v="6541"/>
    <n v="4735.5"/>
    <n v="4842.75"/>
    <n v="0"/>
    <n v="5"/>
    <x v="47"/>
    <x v="1"/>
    <n v="0.15151515151515152"/>
    <x v="76"/>
    <x v="706"/>
    <x v="736"/>
    <n v="4842.75"/>
    <n v="4"/>
    <n v="0.12121212121212122"/>
    <x v="225"/>
    <n v="1.0226480836236933"/>
    <n v="0.74036844519186673"/>
    <x v="0"/>
    <n v="4842.75"/>
    <n v="0"/>
    <n v="4"/>
    <n v="0.12121212121212122"/>
    <x v="237"/>
    <n v="1.0226480836236933"/>
    <n v="0.74036844519186673"/>
    <x v="0"/>
    <n v="4842.75"/>
    <n v="5"/>
    <n v="0.15151515151515152"/>
    <x v="266"/>
    <n v="1.0226480836236933"/>
    <n v="1.350678849827061"/>
    <x v="0"/>
    <n v="4842.75"/>
    <n v="5"/>
    <n v="0.15151515151515152"/>
    <x v="263"/>
    <n v="1.0226480836236933"/>
    <n v="1.350678849827061"/>
    <n v="1"/>
    <n v="4842.75"/>
    <n v="2"/>
    <n v="6.0606060606060608E-2"/>
    <x v="107"/>
    <n v="1.0226480836236933"/>
    <n v="1.350678849827061"/>
    <x v="0"/>
    <n v="4842.75"/>
    <n v="0"/>
    <n v="0"/>
    <x v="0"/>
    <n v="1.0226480836236933"/>
    <n v="1.350678849827061"/>
    <x v="0"/>
  </r>
  <r>
    <s v="train"/>
    <n v="358"/>
    <n v="4937"/>
    <n v="3874"/>
    <n v="3874"/>
    <n v="0"/>
    <n v="0"/>
    <x v="23"/>
    <x v="3"/>
    <n v="0"/>
    <x v="0"/>
    <x v="0"/>
    <x v="737"/>
    <n v="3889"/>
    <n v="4"/>
    <n v="0.125"/>
    <x v="226"/>
    <n v="1.0038719669592153"/>
    <n v="0.78772533927486332"/>
    <x v="50"/>
    <n v="3889"/>
    <n v="0"/>
    <n v="6"/>
    <n v="0.1875"/>
    <x v="238"/>
    <n v="1.0038719669592153"/>
    <n v="0.78772533927486332"/>
    <x v="52"/>
    <n v="3889"/>
    <n v="7"/>
    <n v="0.21875"/>
    <x v="250"/>
    <n v="1.0038719669592153"/>
    <n v="1.2694780149138596"/>
    <x v="55"/>
    <n v="3889"/>
    <n v="7"/>
    <n v="0.21875"/>
    <x v="247"/>
    <n v="1.0038719669592153"/>
    <n v="1.2694780149138596"/>
    <n v="1.0038719669592153"/>
    <n v="3889"/>
    <n v="8"/>
    <n v="0.25"/>
    <x v="173"/>
    <n v="1.0038719669592153"/>
    <n v="1.2694780149138596"/>
    <x v="52"/>
    <n v="3874"/>
    <n v="0"/>
    <n v="0"/>
    <x v="0"/>
    <n v="1"/>
    <n v="1.2743933918430563"/>
    <x v="0"/>
  </r>
  <r>
    <s v="train"/>
    <n v="723"/>
    <n v="7909"/>
    <n v="7884"/>
    <n v="7884"/>
    <n v="0"/>
    <n v="0"/>
    <x v="20"/>
    <x v="8"/>
    <n v="0"/>
    <x v="0"/>
    <x v="0"/>
    <x v="738"/>
    <n v="7884"/>
    <n v="2"/>
    <n v="0.125"/>
    <x v="226"/>
    <n v="1"/>
    <n v="0.99683904412694402"/>
    <x v="0"/>
    <n v="7884"/>
    <n v="0"/>
    <n v="2"/>
    <n v="0.125"/>
    <x v="191"/>
    <n v="1"/>
    <n v="0.99683904412694402"/>
    <x v="0"/>
    <n v="7884"/>
    <n v="2"/>
    <n v="0.125"/>
    <x v="213"/>
    <n v="1"/>
    <n v="1.0031709791983765"/>
    <x v="0"/>
    <n v="7898.33"/>
    <n v="5"/>
    <n v="0.3125"/>
    <x v="138"/>
    <n v="1.0018176052765093"/>
    <n v="1.0013509184853"/>
    <n v="1.0018176052765093"/>
    <n v="7895.33"/>
    <n v="6"/>
    <n v="0.375"/>
    <x v="173"/>
    <n v="1.0014370877727041"/>
    <n v="1.001731403247236"/>
    <x v="53"/>
    <n v="7884"/>
    <n v="0"/>
    <n v="0"/>
    <x v="0"/>
    <n v="1"/>
    <n v="1.0031709791983765"/>
    <x v="0"/>
  </r>
  <r>
    <s v="train"/>
    <n v="973"/>
    <n v="9199"/>
    <n v="9173"/>
    <n v="9173"/>
    <n v="0"/>
    <n v="0"/>
    <x v="20"/>
    <x v="22"/>
    <n v="0"/>
    <x v="0"/>
    <x v="0"/>
    <x v="739"/>
    <n v="9191"/>
    <n v="2"/>
    <n v="0.125"/>
    <x v="226"/>
    <n v="1.0019622806061266"/>
    <n v="0.99913034025437553"/>
    <x v="51"/>
    <n v="9191"/>
    <n v="0"/>
    <n v="2"/>
    <n v="0.125"/>
    <x v="191"/>
    <n v="1.0019622806061266"/>
    <n v="0.99913034025437553"/>
    <x v="53"/>
    <n v="9191"/>
    <n v="3"/>
    <n v="0.1875"/>
    <x v="267"/>
    <n v="1.0019622806061266"/>
    <n v="1.0008704167120008"/>
    <x v="56"/>
    <n v="9191"/>
    <n v="3"/>
    <n v="0.1875"/>
    <x v="264"/>
    <n v="1.0019622806061266"/>
    <n v="1.0008704167120008"/>
    <n v="1.0019622806061266"/>
    <n v="9187.5"/>
    <n v="4"/>
    <n v="0.25"/>
    <x v="173"/>
    <n v="1.0015807260438243"/>
    <n v="1.0012517006802721"/>
    <x v="54"/>
    <n v="9173"/>
    <n v="0"/>
    <n v="0"/>
    <x v="0"/>
    <n v="1"/>
    <n v="1.0028344053199607"/>
    <x v="0"/>
  </r>
  <r>
    <s v="train"/>
    <n v="207"/>
    <n v="5492"/>
    <n v="3950.5"/>
    <n v="3989"/>
    <n v="0"/>
    <n v="5"/>
    <x v="81"/>
    <x v="1"/>
    <n v="0.16129032258064516"/>
    <x v="83"/>
    <x v="707"/>
    <x v="740"/>
    <n v="3989"/>
    <n v="4"/>
    <n v="0.12903225806451613"/>
    <x v="227"/>
    <n v="1.0097456018225541"/>
    <n v="0.72632920611798979"/>
    <x v="0"/>
    <n v="3989"/>
    <n v="0"/>
    <n v="5"/>
    <n v="0.16129032258064516"/>
    <x v="239"/>
    <n v="1.0097456018225541"/>
    <n v="0.72632920611798979"/>
    <x v="0"/>
    <n v="3989"/>
    <n v="5"/>
    <n v="0.16129032258064516"/>
    <x v="268"/>
    <n v="1.0097456018225541"/>
    <n v="1.3767861619453496"/>
    <x v="0"/>
    <n v="3989"/>
    <n v="5"/>
    <n v="0.16129032258064516"/>
    <x v="265"/>
    <n v="1.0097456018225541"/>
    <n v="1.3767861619453496"/>
    <n v="1"/>
    <n v="3989"/>
    <n v="2"/>
    <n v="6.4516129032258063E-2"/>
    <x v="111"/>
    <n v="1.0097456018225541"/>
    <n v="1.3767861619453496"/>
    <x v="0"/>
    <n v="3989"/>
    <n v="0"/>
    <n v="0"/>
    <x v="0"/>
    <n v="1.0097456018225541"/>
    <n v="1.3767861619453496"/>
    <x v="0"/>
  </r>
  <r>
    <s v="train"/>
    <n v="407"/>
    <n v="7846"/>
    <n v="7793"/>
    <n v="7793"/>
    <n v="0"/>
    <n v="0"/>
    <x v="27"/>
    <x v="4"/>
    <n v="0"/>
    <x v="0"/>
    <x v="0"/>
    <x v="741"/>
    <n v="7793"/>
    <n v="2"/>
    <n v="0.13333333333333333"/>
    <x v="228"/>
    <n v="1"/>
    <n v="0.99324496558756059"/>
    <x v="0"/>
    <n v="7793"/>
    <n v="0"/>
    <n v="2"/>
    <n v="0.13333333333333333"/>
    <x v="240"/>
    <n v="1"/>
    <n v="0.99324496558756059"/>
    <x v="0"/>
    <n v="7793"/>
    <n v="3"/>
    <n v="0.2"/>
    <x v="264"/>
    <n v="1"/>
    <n v="1.0068009752341844"/>
    <x v="0"/>
    <n v="7793"/>
    <n v="3"/>
    <n v="0.2"/>
    <x v="260"/>
    <n v="1"/>
    <n v="1.0068009752341844"/>
    <n v="1"/>
    <n v="7793"/>
    <n v="2"/>
    <n v="0.13333333333333333"/>
    <x v="167"/>
    <n v="1"/>
    <n v="1.0068009752341844"/>
    <x v="0"/>
    <n v="7793"/>
    <n v="0"/>
    <n v="0"/>
    <x v="0"/>
    <n v="1"/>
    <n v="1.0068009752341844"/>
    <x v="0"/>
  </r>
  <r>
    <s v="test"/>
    <n v="631"/>
    <n v="9364"/>
    <n v="8886.5"/>
    <n v="8886.5"/>
    <n v="0"/>
    <n v="0"/>
    <x v="83"/>
    <x v="7"/>
    <n v="0"/>
    <x v="0"/>
    <x v="0"/>
    <x v="742"/>
    <n v="8939.5"/>
    <n v="6"/>
    <n v="0.13333333333333333"/>
    <x v="228"/>
    <n v="1.0059641028526416"/>
    <n v="0.95466680905595902"/>
    <x v="52"/>
    <n v="8939.5"/>
    <n v="0"/>
    <n v="6"/>
    <n v="0.13333333333333333"/>
    <x v="240"/>
    <n v="1.0059641028526416"/>
    <n v="0.95466680905595902"/>
    <x v="54"/>
    <n v="8912.5"/>
    <n v="8"/>
    <n v="0.17777777777777778"/>
    <x v="269"/>
    <n v="1.0029257863050696"/>
    <n v="1.0506591865357644"/>
    <x v="57"/>
    <n v="8913"/>
    <n v="9"/>
    <n v="0.2"/>
    <x v="260"/>
    <n v="1.0029820514263208"/>
    <n v="1.0506002468304723"/>
    <n v="1.0029820514263208"/>
    <n v="8912.67"/>
    <n v="4"/>
    <n v="8.8888888888888892E-2"/>
    <x v="178"/>
    <n v="1.0029449164462949"/>
    <n v="1.0506391462939837"/>
    <x v="55"/>
    <n v="8886.5"/>
    <n v="0"/>
    <n v="0"/>
    <x v="0"/>
    <n v="1"/>
    <n v="1.0537331907950263"/>
    <x v="0"/>
  </r>
  <r>
    <s v="train"/>
    <n v="871"/>
    <n v="7432"/>
    <n v="7397"/>
    <n v="7397"/>
    <n v="0"/>
    <n v="0"/>
    <x v="27"/>
    <x v="10"/>
    <n v="0"/>
    <x v="0"/>
    <x v="0"/>
    <x v="743"/>
    <n v="7397"/>
    <n v="2"/>
    <n v="0.13333333333333333"/>
    <x v="228"/>
    <n v="1"/>
    <n v="0.99529063509149618"/>
    <x v="0"/>
    <n v="7397"/>
    <n v="0"/>
    <n v="2"/>
    <n v="0.13333333333333333"/>
    <x v="240"/>
    <n v="1"/>
    <n v="0.99529063509149618"/>
    <x v="0"/>
    <n v="7397"/>
    <n v="3"/>
    <n v="0.2"/>
    <x v="264"/>
    <n v="1"/>
    <n v="1.0047316479653914"/>
    <x v="0"/>
    <n v="7397"/>
    <n v="3"/>
    <n v="0.2"/>
    <x v="260"/>
    <n v="1"/>
    <n v="1.0047316479653914"/>
    <n v="1"/>
    <n v="7397"/>
    <n v="2"/>
    <n v="0.13333333333333333"/>
    <x v="167"/>
    <n v="1"/>
    <n v="1.0047316479653914"/>
    <x v="0"/>
    <n v="7397"/>
    <n v="0"/>
    <n v="0"/>
    <x v="0"/>
    <n v="1"/>
    <n v="1.0047316479653914"/>
    <x v="0"/>
  </r>
  <r>
    <s v="train"/>
    <n v="251"/>
    <n v="14825"/>
    <n v="14150"/>
    <n v="14282.25"/>
    <n v="0"/>
    <n v="23"/>
    <x v="102"/>
    <x v="14"/>
    <n v="0.23958333333333334"/>
    <x v="358"/>
    <x v="708"/>
    <x v="744"/>
    <n v="14282.25"/>
    <n v="13"/>
    <n v="0.13541666666666666"/>
    <x v="229"/>
    <n v="1.0093462897526502"/>
    <n v="0.96338954468802696"/>
    <x v="0"/>
    <n v="14282.25"/>
    <n v="0"/>
    <n v="16"/>
    <n v="0.16666666666666666"/>
    <x v="241"/>
    <n v="1.0093462897526502"/>
    <n v="0.96338954468802696"/>
    <x v="0"/>
    <n v="14282.25"/>
    <n v="17"/>
    <n v="0.17708333333333334"/>
    <x v="270"/>
    <n v="1.0093462897526502"/>
    <n v="1.0380017154159884"/>
    <x v="0"/>
    <n v="14282.25"/>
    <n v="17"/>
    <n v="0.17708333333333334"/>
    <x v="266"/>
    <n v="1.0093462897526502"/>
    <n v="1.0380017154159884"/>
    <n v="1"/>
    <n v="14282.25"/>
    <n v="4"/>
    <n v="4.1666666666666664E-2"/>
    <x v="79"/>
    <n v="1.0093462897526502"/>
    <n v="1.0380017154159884"/>
    <x v="0"/>
    <n v="14282.25"/>
    <n v="1"/>
    <n v="1.0416666666666666E-2"/>
    <x v="53"/>
    <n v="1.0093462897526502"/>
    <n v="1.0380017154159884"/>
    <x v="0"/>
  </r>
  <r>
    <s v="train"/>
    <n v="553"/>
    <n v="3968"/>
    <n v="2872"/>
    <n v="2872"/>
    <n v="0"/>
    <n v="0"/>
    <x v="13"/>
    <x v="16"/>
    <n v="0"/>
    <x v="0"/>
    <x v="0"/>
    <x v="745"/>
    <n v="2882.5"/>
    <n v="3"/>
    <n v="0.13636363636363635"/>
    <x v="230"/>
    <n v="1.0036559888579386"/>
    <n v="0.72643649193548387"/>
    <x v="53"/>
    <n v="2882.5"/>
    <n v="0"/>
    <n v="3"/>
    <n v="0.13636363636363635"/>
    <x v="223"/>
    <n v="1.0036559888579386"/>
    <n v="0.72643649193548387"/>
    <x v="55"/>
    <n v="2884"/>
    <n v="17"/>
    <n v="0.77272727272727271"/>
    <x v="142"/>
    <n v="1.0041782729805013"/>
    <n v="1.375866851595007"/>
    <x v="58"/>
    <n v="2884"/>
    <n v="17"/>
    <n v="0.77272727272727271"/>
    <x v="138"/>
    <n v="1.0041782729805013"/>
    <n v="1.375866851595007"/>
    <n v="1.0041782729805013"/>
    <n v="3001"/>
    <n v="4"/>
    <n v="0.18181818181818182"/>
    <x v="168"/>
    <n v="1.0449164345403901"/>
    <n v="1.3222259246917694"/>
    <x v="56"/>
    <n v="2872"/>
    <n v="0"/>
    <n v="0"/>
    <x v="0"/>
    <n v="1"/>
    <n v="1.3816155988857939"/>
    <x v="0"/>
  </r>
  <r>
    <s v="train"/>
    <n v="897"/>
    <n v="6538"/>
    <n v="5651.5"/>
    <n v="6258"/>
    <n v="0"/>
    <n v="12"/>
    <x v="12"/>
    <x v="11"/>
    <n v="0.27272727272727271"/>
    <x v="134"/>
    <x v="709"/>
    <x v="746"/>
    <n v="6320"/>
    <n v="6"/>
    <n v="0.13636363636363635"/>
    <x v="230"/>
    <n v="1.1182871803945855"/>
    <n v="0.96665646986846132"/>
    <x v="54"/>
    <n v="6320"/>
    <n v="0"/>
    <n v="7"/>
    <n v="0.15909090909090909"/>
    <x v="242"/>
    <n v="1.1182871803945855"/>
    <n v="0.96665646986846132"/>
    <x v="56"/>
    <n v="6274.25"/>
    <n v="118"/>
    <n v="2.6818181818181817"/>
    <x v="142"/>
    <n v="1.1101919844289128"/>
    <n v="1.0420368968402598"/>
    <x v="59"/>
    <n v="6274.38"/>
    <n v="106"/>
    <n v="2.4090909090909092"/>
    <x v="138"/>
    <n v="1.1102149871715474"/>
    <n v="1.0420153066916571"/>
    <n v="1.0026174496644296"/>
    <n v="6320"/>
    <n v="6"/>
    <n v="0.13636363636363635"/>
    <x v="179"/>
    <n v="1.1182871803945855"/>
    <n v="1.0344936708860759"/>
    <x v="57"/>
    <n v="6258"/>
    <n v="2"/>
    <n v="4.5454545454545456E-2"/>
    <x v="55"/>
    <n v="1.1073166415995754"/>
    <n v="1.0447427293064877"/>
    <x v="0"/>
  </r>
  <r>
    <s v="train"/>
    <n v="211"/>
    <n v="5298"/>
    <n v="3741.5"/>
    <n v="3786"/>
    <n v="0"/>
    <n v="5"/>
    <x v="28"/>
    <x v="1"/>
    <n v="0.17241379310344829"/>
    <x v="167"/>
    <x v="710"/>
    <x v="747"/>
    <n v="3786"/>
    <n v="4"/>
    <n v="0.13793103448275862"/>
    <x v="231"/>
    <n v="1.0118936255512494"/>
    <n v="0.71460928652321631"/>
    <x v="0"/>
    <n v="3786"/>
    <n v="0"/>
    <n v="4"/>
    <n v="0.13793103448275862"/>
    <x v="243"/>
    <n v="1.0118936255512494"/>
    <n v="0.71460928652321631"/>
    <x v="0"/>
    <n v="3786"/>
    <n v="4"/>
    <n v="0.13793103448275862"/>
    <x v="229"/>
    <n v="1.0118936255512494"/>
    <n v="1.3993660855784469"/>
    <x v="0"/>
    <n v="3786"/>
    <n v="5"/>
    <n v="0.17241379310344829"/>
    <x v="267"/>
    <n v="1.0118936255512494"/>
    <n v="1.3993660855784469"/>
    <n v="1"/>
    <n v="3786"/>
    <n v="2"/>
    <n v="6.8965517241379309E-2"/>
    <x v="119"/>
    <n v="1.0118936255512494"/>
    <n v="1.3993660855784469"/>
    <x v="0"/>
    <n v="3786"/>
    <n v="0"/>
    <n v="0"/>
    <x v="0"/>
    <n v="1.0118936255512494"/>
    <n v="1.3993660855784469"/>
    <x v="0"/>
  </r>
  <r>
    <s v="test"/>
    <n v="794"/>
    <n v="9265"/>
    <n v="8445.5"/>
    <n v="8645"/>
    <n v="0"/>
    <n v="14"/>
    <x v="98"/>
    <x v="9"/>
    <n v="0.19444444444444445"/>
    <x v="98"/>
    <x v="711"/>
    <x v="748"/>
    <n v="8645"/>
    <n v="10"/>
    <n v="0.1388888888888889"/>
    <x v="232"/>
    <n v="1.0236220472440944"/>
    <n v="0.93308148947652458"/>
    <x v="0"/>
    <n v="8645"/>
    <n v="0"/>
    <n v="13"/>
    <n v="0.18055555555555555"/>
    <x v="244"/>
    <n v="1.0236220472440944"/>
    <n v="0.93308148947652458"/>
    <x v="0"/>
    <n v="8645"/>
    <n v="14"/>
    <n v="0.19444444444444445"/>
    <x v="271"/>
    <n v="1.0236220472440944"/>
    <n v="1.0717177559282822"/>
    <x v="0"/>
    <n v="8645"/>
    <n v="14"/>
    <n v="0.19444444444444445"/>
    <x v="268"/>
    <n v="1.0236220472440944"/>
    <n v="1.0717177559282822"/>
    <n v="1"/>
    <n v="8645"/>
    <n v="4"/>
    <n v="5.5555555555555552E-2"/>
    <x v="100"/>
    <n v="1.0236220472440944"/>
    <n v="1.0717177559282822"/>
    <x v="0"/>
    <n v="8645"/>
    <n v="3"/>
    <n v="4.1666666666666664E-2"/>
    <x v="43"/>
    <n v="1.0236220472440944"/>
    <n v="1.0717177559282822"/>
    <x v="0"/>
  </r>
  <r>
    <s v="train"/>
    <n v="219"/>
    <n v="4322"/>
    <n v="2776.5"/>
    <n v="2776.5"/>
    <n v="0"/>
    <n v="0"/>
    <x v="18"/>
    <x v="1"/>
    <n v="0"/>
    <x v="0"/>
    <x v="0"/>
    <x v="749"/>
    <n v="2832"/>
    <n v="2"/>
    <n v="0.14285714285714285"/>
    <x v="233"/>
    <n v="1.0199891950297137"/>
    <n v="0.65525219805645529"/>
    <x v="55"/>
    <n v="2832"/>
    <n v="0"/>
    <n v="2"/>
    <n v="0.14285714285714285"/>
    <x v="245"/>
    <n v="1.0199891950297137"/>
    <n v="0.65525219805645529"/>
    <x v="57"/>
    <n v="2832"/>
    <n v="3"/>
    <n v="0.21428571428571427"/>
    <x v="272"/>
    <n v="1.0199891950297137"/>
    <n v="1.5261299435028248"/>
    <x v="60"/>
    <n v="2832"/>
    <n v="3"/>
    <n v="0.21428571428571427"/>
    <x v="269"/>
    <n v="1.0199891950297137"/>
    <n v="1.5261299435028248"/>
    <n v="1.0199891950297137"/>
    <n v="2832"/>
    <n v="4"/>
    <n v="0.2857142857142857"/>
    <x v="173"/>
    <n v="1.0199891950297137"/>
    <n v="1.5261299435028248"/>
    <x v="58"/>
    <n v="2776.5"/>
    <n v="0"/>
    <n v="0"/>
    <x v="0"/>
    <n v="1"/>
    <n v="1.5566360525841887"/>
    <x v="0"/>
  </r>
  <r>
    <s v="test"/>
    <n v="244"/>
    <n v="6591"/>
    <n v="5199.5"/>
    <n v="5199.5"/>
    <n v="0"/>
    <n v="0"/>
    <x v="10"/>
    <x v="1"/>
    <n v="0"/>
    <x v="0"/>
    <x v="0"/>
    <x v="750"/>
    <n v="5216.5"/>
    <n v="6"/>
    <n v="0.14285714285714285"/>
    <x v="233"/>
    <n v="1.003269545148572"/>
    <n v="0.79145804885449855"/>
    <x v="56"/>
    <n v="5216.5"/>
    <n v="0"/>
    <n v="6"/>
    <n v="0.14285714285714285"/>
    <x v="245"/>
    <n v="1.003269545148572"/>
    <n v="0.79145804885449855"/>
    <x v="58"/>
    <n v="5212.75"/>
    <n v="13"/>
    <n v="0.30952380952380953"/>
    <x v="142"/>
    <n v="1.0025483219540341"/>
    <n v="1.2643997889789458"/>
    <x v="61"/>
    <n v="5250"/>
    <n v="12"/>
    <n v="0.2857142857142857"/>
    <x v="270"/>
    <n v="1.0097124723531108"/>
    <n v="1.2554285714285713"/>
    <n v="1.0097124723531108"/>
    <n v="5250"/>
    <n v="6"/>
    <n v="0.14285714285714285"/>
    <x v="160"/>
    <n v="1.0097124723531108"/>
    <n v="1.2554285714285713"/>
    <x v="59"/>
    <n v="5199.5"/>
    <n v="0"/>
    <n v="0"/>
    <x v="0"/>
    <n v="1"/>
    <n v="1.267621886719877"/>
    <x v="0"/>
  </r>
  <r>
    <s v="train"/>
    <n v="518"/>
    <n v="5542"/>
    <n v="4452.5"/>
    <n v="4452.5"/>
    <n v="0"/>
    <n v="0"/>
    <x v="25"/>
    <x v="6"/>
    <n v="0"/>
    <x v="0"/>
    <x v="0"/>
    <x v="751"/>
    <n v="4477.5"/>
    <n v="3"/>
    <n v="0.14285714285714285"/>
    <x v="233"/>
    <n v="1.0056148231330713"/>
    <n v="0.80792132804041861"/>
    <x v="57"/>
    <n v="4477.5"/>
    <n v="0"/>
    <n v="4"/>
    <n v="0.19047619047619047"/>
    <x v="246"/>
    <n v="1.0056148231330713"/>
    <n v="0.80792132804041861"/>
    <x v="59"/>
    <n v="4477.5"/>
    <n v="4"/>
    <n v="0.19047619047619047"/>
    <x v="252"/>
    <n v="1.0056148231330713"/>
    <n v="1.2377442769402569"/>
    <x v="62"/>
    <n v="4477.5"/>
    <n v="4"/>
    <n v="0.19047619047619047"/>
    <x v="249"/>
    <n v="1.0056148231330713"/>
    <n v="1.2377442769402569"/>
    <n v="1.0056148231330713"/>
    <n v="4472.5"/>
    <n v="4"/>
    <n v="0.19047619047619047"/>
    <x v="180"/>
    <n v="1.0044918585064571"/>
    <n v="1.2391280044717718"/>
    <x v="60"/>
    <n v="4452.5"/>
    <n v="0"/>
    <n v="0"/>
    <x v="0"/>
    <n v="1"/>
    <n v="1.2446939921392477"/>
    <x v="0"/>
  </r>
  <r>
    <s v="train"/>
    <n v="950"/>
    <n v="7478"/>
    <n v="7400.5"/>
    <n v="7400.5"/>
    <n v="0"/>
    <n v="0"/>
    <x v="18"/>
    <x v="12"/>
    <n v="0"/>
    <x v="0"/>
    <x v="0"/>
    <x v="752"/>
    <n v="7400.5"/>
    <n v="2"/>
    <n v="0.14285714285714285"/>
    <x v="233"/>
    <n v="1"/>
    <n v="0.98963626638138535"/>
    <x v="0"/>
    <n v="7465.5"/>
    <n v="0"/>
    <n v="5"/>
    <n v="0.35714285714285715"/>
    <x v="2"/>
    <n v="1.008783190324978"/>
    <n v="0.99832843006151373"/>
    <x v="60"/>
    <n v="7400.5"/>
    <n v="3"/>
    <n v="0.21428571428571427"/>
    <x v="272"/>
    <n v="1"/>
    <n v="1.0104722653874738"/>
    <x v="0"/>
    <n v="7400.5"/>
    <n v="4"/>
    <n v="0.2857142857142857"/>
    <x v="270"/>
    <n v="1"/>
    <n v="1.0104722653874738"/>
    <n v="1"/>
    <n v="7400.5"/>
    <n v="2"/>
    <n v="0.14285714285714285"/>
    <x v="160"/>
    <n v="1"/>
    <n v="1.0104722653874738"/>
    <x v="0"/>
    <n v="7400.5"/>
    <n v="0"/>
    <n v="0"/>
    <x v="0"/>
    <n v="1"/>
    <n v="1.0104722653874738"/>
    <x v="0"/>
  </r>
  <r>
    <s v="train"/>
    <n v="415"/>
    <n v="11920"/>
    <n v="11857"/>
    <n v="11857"/>
    <n v="0"/>
    <n v="0"/>
    <x v="73"/>
    <x v="4"/>
    <n v="0"/>
    <x v="0"/>
    <x v="0"/>
    <x v="753"/>
    <n v="11892"/>
    <n v="6"/>
    <n v="0.14634146341463414"/>
    <x v="234"/>
    <n v="1.0029518427932866"/>
    <n v="0.99765100671140938"/>
    <x v="58"/>
    <n v="11899.25"/>
    <n v="0"/>
    <n v="30"/>
    <n v="0.73170731707317072"/>
    <x v="2"/>
    <n v="1.0035632959433247"/>
    <n v="0.99825922818791946"/>
    <x v="61"/>
    <n v="11901"/>
    <n v="35"/>
    <n v="0.85365853658536583"/>
    <x v="142"/>
    <n v="1.003710888082989"/>
    <n v="1.0015965044954205"/>
    <x v="63"/>
    <n v="11888.5"/>
    <n v="17"/>
    <n v="0.41463414634146339"/>
    <x v="138"/>
    <n v="1.002656658513958"/>
    <n v="1.0026496193800731"/>
    <n v="1.002656658513958"/>
    <n v="11873.5"/>
    <n v="4"/>
    <n v="9.7560975609756101E-2"/>
    <x v="181"/>
    <n v="1.0013915830311209"/>
    <n v="1.00391628416221"/>
    <x v="61"/>
    <n v="11857"/>
    <n v="0"/>
    <n v="0"/>
    <x v="0"/>
    <n v="1"/>
    <n v="1.005313317027916"/>
    <x v="0"/>
  </r>
  <r>
    <s v="train"/>
    <n v="675"/>
    <n v="6412"/>
    <n v="6174.5"/>
    <n v="6174.5"/>
    <n v="0"/>
    <n v="0"/>
    <x v="11"/>
    <x v="17"/>
    <n v="0"/>
    <x v="0"/>
    <x v="0"/>
    <x v="754"/>
    <n v="6255.5"/>
    <n v="6"/>
    <n v="0.15"/>
    <x v="235"/>
    <n v="1.0131184711312657"/>
    <n v="0.97559263880224578"/>
    <x v="59"/>
    <n v="6255.5"/>
    <n v="0"/>
    <n v="6"/>
    <n v="0.15"/>
    <x v="247"/>
    <n v="1.0131184711312657"/>
    <n v="0.97559263880224578"/>
    <x v="62"/>
    <n v="6267"/>
    <n v="36"/>
    <n v="0.9"/>
    <x v="142"/>
    <n v="1.014980970119038"/>
    <n v="1.0231370671772777"/>
    <x v="64"/>
    <n v="6226.67"/>
    <n v="30"/>
    <n v="0.75"/>
    <x v="138"/>
    <n v="1.0084492671471375"/>
    <n v="1.0297639026959835"/>
    <n v="1.0084492671471375"/>
    <n v="6283.33"/>
    <n v="10"/>
    <n v="0.25"/>
    <x v="173"/>
    <n v="1.0176257186816746"/>
    <n v="1.0204779949485385"/>
    <x v="62"/>
    <n v="6174.5"/>
    <n v="0"/>
    <n v="0"/>
    <x v="0"/>
    <n v="1"/>
    <n v="1.0384646530083408"/>
    <x v="0"/>
  </r>
  <r>
    <s v="train"/>
    <n v="564"/>
    <n v="3403"/>
    <n v="2453"/>
    <n v="2453"/>
    <n v="0"/>
    <n v="0"/>
    <x v="6"/>
    <x v="16"/>
    <n v="0"/>
    <x v="0"/>
    <x v="0"/>
    <x v="755"/>
    <n v="2550.5"/>
    <n v="7"/>
    <n v="0.15217391304347827"/>
    <x v="236"/>
    <n v="1.0397472482674277"/>
    <n v="0.74948574786952693"/>
    <x v="60"/>
    <n v="2550.17"/>
    <n v="0"/>
    <n v="16"/>
    <n v="0.34782608695652173"/>
    <x v="2"/>
    <n v="1.0396127191194455"/>
    <n v="0.74938877461063769"/>
    <x v="63"/>
    <n v="2550.5"/>
    <n v="9"/>
    <n v="0.19565217391304349"/>
    <x v="273"/>
    <n v="1.0397472482674277"/>
    <n v="1.3342481866300726"/>
    <x v="65"/>
    <n v="2550.5"/>
    <n v="9"/>
    <n v="0.19565217391304349"/>
    <x v="271"/>
    <n v="1.0397472482674277"/>
    <n v="1.3342481866300726"/>
    <n v="1.0397472482674277"/>
    <n v="2550.5"/>
    <n v="6"/>
    <n v="0.13043478260869565"/>
    <x v="182"/>
    <n v="1.0397472482674277"/>
    <n v="1.3342481866300726"/>
    <x v="63"/>
    <n v="2453"/>
    <n v="0"/>
    <n v="0"/>
    <x v="0"/>
    <n v="1"/>
    <n v="1.3872808805544232"/>
    <x v="0"/>
  </r>
  <r>
    <s v="test"/>
    <n v="243"/>
    <n v="4652"/>
    <n v="2963"/>
    <n v="2963"/>
    <n v="0"/>
    <n v="0"/>
    <x v="21"/>
    <x v="1"/>
    <n v="0"/>
    <x v="0"/>
    <x v="0"/>
    <x v="756"/>
    <n v="3037.5"/>
    <n v="2"/>
    <n v="0.15384615384615385"/>
    <x v="237"/>
    <n v="1.0251434357070537"/>
    <n v="0.65294496990541706"/>
    <x v="61"/>
    <n v="3037.5"/>
    <n v="0"/>
    <n v="2"/>
    <n v="0.15384615384615385"/>
    <x v="248"/>
    <n v="1.0251434357070537"/>
    <n v="0.65294496990541706"/>
    <x v="64"/>
    <n v="3037.5"/>
    <n v="3"/>
    <n v="0.23076923076923078"/>
    <x v="274"/>
    <n v="1.0251434357070537"/>
    <n v="1.531522633744856"/>
    <x v="66"/>
    <n v="3037.5"/>
    <n v="3"/>
    <n v="0.23076923076923078"/>
    <x v="272"/>
    <n v="1.0251434357070537"/>
    <n v="1.531522633744856"/>
    <n v="1.0251434357070537"/>
    <n v="3037.5"/>
    <n v="4"/>
    <n v="0.30769230769230771"/>
    <x v="173"/>
    <n v="1.0251434357070537"/>
    <n v="1.531522633744856"/>
    <x v="64"/>
    <n v="2963"/>
    <n v="0"/>
    <n v="0"/>
    <x v="0"/>
    <n v="1"/>
    <n v="1.5700303746203172"/>
    <x v="0"/>
  </r>
  <r>
    <s v="train"/>
    <n v="362"/>
    <n v="5310"/>
    <n v="4000.5"/>
    <n v="4000.5"/>
    <n v="0"/>
    <n v="0"/>
    <x v="17"/>
    <x v="3"/>
    <n v="0"/>
    <x v="0"/>
    <x v="0"/>
    <x v="757"/>
    <n v="4025.5"/>
    <n v="4"/>
    <n v="0.15384615384615385"/>
    <x v="237"/>
    <n v="1.006249218847644"/>
    <n v="0.75809792843691148"/>
    <x v="62"/>
    <n v="4025.5"/>
    <n v="0"/>
    <n v="6"/>
    <n v="0.23076923076923078"/>
    <x v="249"/>
    <n v="1.006249218847644"/>
    <n v="0.75809792843691148"/>
    <x v="65"/>
    <n v="4025.5"/>
    <n v="13"/>
    <n v="0.5"/>
    <x v="142"/>
    <n v="1.006249218847644"/>
    <n v="1.3190907961743883"/>
    <x v="67"/>
    <n v="4025.5"/>
    <n v="13"/>
    <n v="0.5"/>
    <x v="138"/>
    <n v="1.006249218847644"/>
    <n v="1.3190907961743883"/>
    <n v="1.006249218847644"/>
    <n v="4025.5"/>
    <n v="8"/>
    <n v="0.30769230769230771"/>
    <x v="173"/>
    <n v="1.006249218847644"/>
    <n v="1.3190907961743883"/>
    <x v="65"/>
    <n v="4000.5"/>
    <n v="0"/>
    <n v="0"/>
    <x v="0"/>
    <n v="1"/>
    <n v="1.327334083239595"/>
    <x v="0"/>
  </r>
  <r>
    <s v="test"/>
    <n v="446"/>
    <n v="11305"/>
    <n v="11234.5"/>
    <n v="11234.5"/>
    <n v="0"/>
    <n v="0"/>
    <x v="57"/>
    <x v="4"/>
    <n v="0"/>
    <x v="0"/>
    <x v="0"/>
    <x v="758"/>
    <n v="11296"/>
    <n v="6"/>
    <n v="0.16666666666666666"/>
    <x v="238"/>
    <n v="1.0054742089100539"/>
    <n v="0.99920389208314908"/>
    <x v="63"/>
    <n v="11291.75"/>
    <n v="0"/>
    <n v="11"/>
    <n v="0.30555555555555558"/>
    <x v="2"/>
    <n v="1.0050959099203347"/>
    <n v="0.99882795223352494"/>
    <x v="66"/>
    <n v="11268"/>
    <n v="11"/>
    <n v="0.30555555555555558"/>
    <x v="142"/>
    <n v="1.002981886154257"/>
    <n v="1.0032836350727725"/>
    <x v="68"/>
    <n v="11268"/>
    <n v="12"/>
    <n v="0.33333333333333331"/>
    <x v="138"/>
    <n v="1.002981886154257"/>
    <n v="1.0032836350727725"/>
    <n v="1.002981886154257"/>
    <n v="11293.5"/>
    <n v="4"/>
    <n v="0.1111111111111111"/>
    <x v="145"/>
    <n v="1.0052516800925719"/>
    <n v="1.0010182848541196"/>
    <x v="66"/>
    <n v="11234.5"/>
    <n v="0"/>
    <n v="0"/>
    <x v="0"/>
    <n v="1"/>
    <n v="1.0062753126529886"/>
    <x v="0"/>
  </r>
  <r>
    <s v="test"/>
    <n v="737"/>
    <n v="7347"/>
    <n v="7322.5"/>
    <n v="7322.5"/>
    <n v="0"/>
    <n v="0"/>
    <x v="4"/>
    <x v="8"/>
    <n v="0"/>
    <x v="0"/>
    <x v="0"/>
    <x v="759"/>
    <n v="7322.5"/>
    <n v="2"/>
    <n v="0.16666666666666666"/>
    <x v="238"/>
    <n v="1"/>
    <n v="0.99666530556689803"/>
    <x v="0"/>
    <n v="7322.5"/>
    <n v="0"/>
    <n v="2"/>
    <n v="0.16666666666666666"/>
    <x v="241"/>
    <n v="1"/>
    <n v="0.99666530556689803"/>
    <x v="0"/>
    <n v="7322.5"/>
    <n v="2"/>
    <n v="0.16666666666666666"/>
    <x v="243"/>
    <n v="1"/>
    <n v="1.0033458518265619"/>
    <x v="0"/>
    <n v="7322.5"/>
    <n v="2"/>
    <n v="0.16666666666666666"/>
    <x v="240"/>
    <n v="1"/>
    <n v="1.0033458518265619"/>
    <n v="1"/>
    <n v="7322.5"/>
    <n v="2"/>
    <n v="0.16666666666666666"/>
    <x v="163"/>
    <n v="1"/>
    <n v="1.0033458518265619"/>
    <x v="0"/>
    <n v="7322.5"/>
    <n v="0"/>
    <n v="0"/>
    <x v="0"/>
    <n v="1"/>
    <n v="1.0033458518265619"/>
    <x v="0"/>
  </r>
  <r>
    <s v="train"/>
    <n v="557"/>
    <n v="3857"/>
    <n v="2877"/>
    <n v="2877"/>
    <n v="0"/>
    <n v="0"/>
    <x v="73"/>
    <x v="16"/>
    <n v="0"/>
    <x v="0"/>
    <x v="0"/>
    <x v="760"/>
    <n v="2893.5"/>
    <n v="7"/>
    <n v="0.17073170731707318"/>
    <x v="239"/>
    <n v="1.0057351407716371"/>
    <n v="0.75019445164635723"/>
    <x v="64"/>
    <n v="2893.5"/>
    <n v="0"/>
    <n v="7"/>
    <n v="0.17073170731707318"/>
    <x v="250"/>
    <n v="1.0057351407716371"/>
    <n v="0.75019445164635723"/>
    <x v="67"/>
    <n v="2969.67"/>
    <n v="11"/>
    <n v="0.26829268292682928"/>
    <x v="275"/>
    <n v="1.0322106360792493"/>
    <n v="1.2987975094875861"/>
    <x v="69"/>
    <n v="2969.67"/>
    <n v="11"/>
    <n v="0.26829268292682928"/>
    <x v="273"/>
    <n v="1.0322106360792493"/>
    <n v="1.2987975094875861"/>
    <n v="1.0322106360792493"/>
    <n v="2879.17"/>
    <n v="4"/>
    <n v="9.7560975609756101E-2"/>
    <x v="181"/>
    <n v="1.0007542579075426"/>
    <n v="1.3396221827818433"/>
    <x v="67"/>
    <n v="2877"/>
    <n v="0"/>
    <n v="0"/>
    <x v="0"/>
    <n v="1"/>
    <n v="1.3406326034063261"/>
    <x v="0"/>
  </r>
  <r>
    <s v="train"/>
    <n v="376"/>
    <n v="8588"/>
    <n v="8021.5"/>
    <n v="8260"/>
    <n v="0"/>
    <n v="22"/>
    <x v="84"/>
    <x v="3"/>
    <n v="0.21153846153846154"/>
    <x v="359"/>
    <x v="712"/>
    <x v="761"/>
    <n v="8288"/>
    <n v="18"/>
    <n v="0.17307692307692307"/>
    <x v="240"/>
    <n v="1.0332232126160943"/>
    <n v="0.96506753609687934"/>
    <x v="65"/>
    <n v="8311.92"/>
    <n v="0"/>
    <n v="45"/>
    <n v="0.43269230769230771"/>
    <x v="2"/>
    <n v="1.0362051985289535"/>
    <n v="0.96785281788542155"/>
    <x v="68"/>
    <n v="8288"/>
    <n v="22"/>
    <n v="0.21153846153846154"/>
    <x v="276"/>
    <n v="1.0332232126160943"/>
    <n v="1.0361969111969112"/>
    <x v="70"/>
    <n v="8288"/>
    <n v="22"/>
    <n v="0.21153846153846154"/>
    <x v="274"/>
    <n v="1.0332232126160943"/>
    <n v="1.0361969111969112"/>
    <n v="1.0033898305084745"/>
    <n v="8267.5"/>
    <n v="10"/>
    <n v="9.6153846153846159E-2"/>
    <x v="183"/>
    <n v="1.0306675808763948"/>
    <n v="1.0387662534018749"/>
    <x v="68"/>
    <n v="8260"/>
    <n v="6"/>
    <n v="5.7692307692307696E-2"/>
    <x v="131"/>
    <n v="1.0297325936545534"/>
    <n v="1.0397094430992737"/>
    <x v="0"/>
  </r>
  <r>
    <s v="train"/>
    <n v="225"/>
    <n v="5031"/>
    <n v="3540.5"/>
    <n v="3540.5"/>
    <n v="0"/>
    <n v="0"/>
    <x v="13"/>
    <x v="1"/>
    <n v="0"/>
    <x v="0"/>
    <x v="0"/>
    <x v="762"/>
    <n v="3548.25"/>
    <n v="4"/>
    <n v="0.18181818181818182"/>
    <x v="241"/>
    <n v="1.0021889563620958"/>
    <n v="0.70527728085867625"/>
    <x v="66"/>
    <n v="3548.25"/>
    <n v="0"/>
    <n v="4"/>
    <n v="0.18181818181818182"/>
    <x v="251"/>
    <n v="1.0021889563620958"/>
    <n v="0.70527728085867625"/>
    <x v="69"/>
    <n v="3568"/>
    <n v="17"/>
    <n v="0.77272727272727271"/>
    <x v="142"/>
    <n v="1.0077672645106623"/>
    <n v="1.4100336322869955"/>
    <x v="71"/>
    <n v="3568"/>
    <n v="17"/>
    <n v="0.77272727272727271"/>
    <x v="138"/>
    <n v="1.0077672645106623"/>
    <n v="1.4100336322869955"/>
    <n v="1.0077672645106623"/>
    <n v="3548.5"/>
    <n v="4"/>
    <n v="0.18181818181818182"/>
    <x v="168"/>
    <n v="1.0022595678576471"/>
    <n v="1.4177821614766803"/>
    <x v="69"/>
    <n v="3540.5"/>
    <n v="0"/>
    <n v="0"/>
    <x v="0"/>
    <n v="1"/>
    <n v="1.4209857364778986"/>
    <x v="0"/>
  </r>
  <r>
    <s v="test"/>
    <n v="233"/>
    <n v="5278"/>
    <n v="4309"/>
    <n v="4309"/>
    <n v="0"/>
    <n v="0"/>
    <x v="12"/>
    <x v="1"/>
    <n v="0"/>
    <x v="0"/>
    <x v="0"/>
    <x v="763"/>
    <n v="4327.75"/>
    <n v="8"/>
    <n v="0.18181818181818182"/>
    <x v="241"/>
    <n v="1.0043513576235785"/>
    <n v="0.81996021220159154"/>
    <x v="67"/>
    <n v="4327.75"/>
    <n v="0"/>
    <n v="8"/>
    <n v="0.18181818181818182"/>
    <x v="251"/>
    <n v="1.0043513576235785"/>
    <n v="0.81996021220159154"/>
    <x v="70"/>
    <n v="4326.25"/>
    <n v="16"/>
    <n v="0.36363636363636365"/>
    <x v="142"/>
    <n v="1.0040032490136923"/>
    <n v="1.219994221323317"/>
    <x v="72"/>
    <n v="4309.75"/>
    <n v="15"/>
    <n v="0.34090909090909088"/>
    <x v="138"/>
    <n v="1.0001740543049431"/>
    <n v="1.2246650037705202"/>
    <n v="1.0001740543049431"/>
    <n v="4317.5"/>
    <n v="6"/>
    <n v="0.13636363636363635"/>
    <x v="179"/>
    <n v="1.0019726154560222"/>
    <n v="1.2224667052692531"/>
    <x v="70"/>
    <n v="4309"/>
    <n v="0"/>
    <n v="0"/>
    <x v="0"/>
    <n v="1"/>
    <n v="1.2248781619865399"/>
    <x v="0"/>
  </r>
  <r>
    <s v="train"/>
    <n v="403"/>
    <n v="11191"/>
    <n v="11138"/>
    <n v="11138"/>
    <n v="0"/>
    <n v="0"/>
    <x v="47"/>
    <x v="4"/>
    <n v="0"/>
    <x v="0"/>
    <x v="0"/>
    <x v="764"/>
    <n v="11184.17"/>
    <n v="6"/>
    <n v="0.18181818181818182"/>
    <x v="241"/>
    <n v="1.0041452684503502"/>
    <n v="0.99938968814225715"/>
    <x v="68"/>
    <n v="11184.5"/>
    <n v="0"/>
    <n v="19"/>
    <n v="0.5757575757575758"/>
    <x v="2"/>
    <n v="1.0041748967498654"/>
    <n v="0.99941917612367082"/>
    <x v="71"/>
    <n v="11185.6"/>
    <n v="87"/>
    <n v="2.6363636363636362"/>
    <x v="142"/>
    <n v="1.0042736577482492"/>
    <n v="1.0004827635531397"/>
    <x v="73"/>
    <n v="11168"/>
    <n v="56"/>
    <n v="1.696969696969697"/>
    <x v="138"/>
    <n v="1.0026934817741067"/>
    <n v="1.0020594555873925"/>
    <n v="1.0026934817741067"/>
    <n v="11185.5"/>
    <n v="8"/>
    <n v="0.24242424242424243"/>
    <x v="184"/>
    <n v="1.0042646794756689"/>
    <n v="1.0004917080148406"/>
    <x v="71"/>
    <n v="11138"/>
    <n v="0"/>
    <n v="0"/>
    <x v="0"/>
    <n v="1"/>
    <n v="1.0047584844675885"/>
    <x v="0"/>
  </r>
  <r>
    <s v="train"/>
    <n v="414"/>
    <n v="9373"/>
    <n v="9259"/>
    <n v="9259"/>
    <n v="0"/>
    <n v="0"/>
    <x v="13"/>
    <x v="4"/>
    <n v="0"/>
    <x v="0"/>
    <x v="0"/>
    <x v="765"/>
    <n v="9367"/>
    <n v="4"/>
    <n v="0.18181818181818182"/>
    <x v="241"/>
    <n v="1.0116643266011449"/>
    <n v="0.99935986343753336"/>
    <x v="69"/>
    <n v="9367"/>
    <n v="0"/>
    <n v="4"/>
    <n v="0.18181818181818182"/>
    <x v="251"/>
    <n v="1.0116643266011449"/>
    <n v="0.99935986343753336"/>
    <x v="72"/>
    <n v="9369"/>
    <n v="9"/>
    <n v="0.40909090909090912"/>
    <x v="142"/>
    <n v="1.0118803326493142"/>
    <n v="1.000426939908208"/>
    <x v="74"/>
    <n v="9369"/>
    <n v="9"/>
    <n v="0.40909090909090912"/>
    <x v="138"/>
    <n v="1.0118803326493142"/>
    <n v="1.000426939908208"/>
    <n v="1.0118803326493142"/>
    <n v="9373"/>
    <n v="14"/>
    <n v="0.63636363636363635"/>
    <x v="173"/>
    <n v="1.0123123447456528"/>
    <n v="1"/>
    <x v="72"/>
    <n v="9259"/>
    <n v="0"/>
    <n v="0"/>
    <x v="0"/>
    <n v="1"/>
    <n v="1.0123123447456528"/>
    <x v="0"/>
  </r>
  <r>
    <s v="train"/>
    <n v="700"/>
    <n v="7041"/>
    <n v="6991"/>
    <n v="6991"/>
    <n v="0"/>
    <n v="0"/>
    <x v="22"/>
    <x v="8"/>
    <n v="0"/>
    <x v="0"/>
    <x v="0"/>
    <x v="766"/>
    <n v="6991"/>
    <n v="2"/>
    <n v="0.18181818181818182"/>
    <x v="241"/>
    <n v="1"/>
    <n v="0.99289873597500355"/>
    <x v="0"/>
    <n v="6991"/>
    <n v="0"/>
    <n v="2"/>
    <n v="0.18181818181818182"/>
    <x v="251"/>
    <n v="1"/>
    <n v="0.99289873597500355"/>
    <x v="0"/>
    <n v="6991"/>
    <n v="2"/>
    <n v="0.18181818181818182"/>
    <x v="2"/>
    <n v="1"/>
    <n v="1.0071520526391073"/>
    <x v="0"/>
    <n v="7027"/>
    <n v="5"/>
    <n v="0.45454545454545453"/>
    <x v="138"/>
    <n v="1.0051494779001573"/>
    <n v="1.0019923153550589"/>
    <n v="1.0051494779001573"/>
    <n v="7005.5"/>
    <n v="4"/>
    <n v="0.36363636363636365"/>
    <x v="173"/>
    <n v="1.0020740952653411"/>
    <n v="1.005067447005924"/>
    <x v="73"/>
    <n v="6991"/>
    <n v="0"/>
    <n v="0"/>
    <x v="0"/>
    <n v="1"/>
    <n v="1.0071520526391073"/>
    <x v="0"/>
  </r>
  <r>
    <s v="train"/>
    <n v="578"/>
    <n v="4410"/>
    <n v="3373.5"/>
    <n v="3373.5"/>
    <n v="0"/>
    <n v="0"/>
    <x v="25"/>
    <x v="16"/>
    <n v="0"/>
    <x v="0"/>
    <x v="0"/>
    <x v="767"/>
    <n v="3375.5"/>
    <n v="4"/>
    <n v="0.19047619047619047"/>
    <x v="242"/>
    <n v="1.0005928560841855"/>
    <n v="0.76541950113378687"/>
    <x v="70"/>
    <n v="3375.5"/>
    <n v="0"/>
    <n v="4"/>
    <n v="0.19047619047619047"/>
    <x v="246"/>
    <n v="1.0005928560841855"/>
    <n v="0.76541950113378687"/>
    <x v="73"/>
    <n v="3375.5"/>
    <n v="4"/>
    <n v="0.19047619047619047"/>
    <x v="252"/>
    <n v="1.0005928560841855"/>
    <n v="1.3064731150940601"/>
    <x v="75"/>
    <n v="3375.5"/>
    <n v="4"/>
    <n v="0.19047619047619047"/>
    <x v="249"/>
    <n v="1.0005928560841855"/>
    <n v="1.3064731150940601"/>
    <n v="1.0005928560841855"/>
    <n v="3380.5"/>
    <n v="6"/>
    <n v="0.2857142857142857"/>
    <x v="173"/>
    <n v="1.0020749962946496"/>
    <n v="1.3045407484099985"/>
    <x v="74"/>
    <n v="3373.5"/>
    <n v="0"/>
    <n v="0"/>
    <x v="0"/>
    <n v="1"/>
    <n v="1.3072476656291685"/>
    <x v="0"/>
  </r>
  <r>
    <s v="train"/>
    <n v="601"/>
    <n v="12802"/>
    <n v="12305.5"/>
    <n v="12471.5"/>
    <n v="0"/>
    <n v="23"/>
    <x v="89"/>
    <x v="7"/>
    <n v="0.19166666666666668"/>
    <x v="360"/>
    <x v="713"/>
    <x v="768"/>
    <n v="12471.5"/>
    <n v="23"/>
    <n v="0.19166666666666668"/>
    <x v="243"/>
    <n v="1.0134899028889521"/>
    <n v="0.97418372129354791"/>
    <x v="0"/>
    <n v="12471.5"/>
    <n v="0"/>
    <n v="25"/>
    <n v="0.20833333333333334"/>
    <x v="252"/>
    <n v="1.0134899028889521"/>
    <n v="0.97418372129354791"/>
    <x v="0"/>
    <n v="12471.5"/>
    <n v="25"/>
    <n v="0.20833333333333334"/>
    <x v="277"/>
    <n v="1.0134899028889521"/>
    <n v="1.0265004209597883"/>
    <x v="0"/>
    <n v="12471.5"/>
    <n v="27"/>
    <n v="0.22500000000000001"/>
    <x v="275"/>
    <n v="1.0134899028889521"/>
    <n v="1.0265004209597883"/>
    <n v="1"/>
    <n v="12471.5"/>
    <n v="4"/>
    <n v="3.3333333333333333E-2"/>
    <x v="58"/>
    <n v="1.0134899028889521"/>
    <n v="1.0265004209597883"/>
    <x v="0"/>
    <n v="12471.5"/>
    <n v="1"/>
    <n v="8.3333333333333332E-3"/>
    <x v="132"/>
    <n v="1.0134899028889521"/>
    <n v="1.0265004209597883"/>
    <x v="0"/>
  </r>
  <r>
    <s v="train"/>
    <n v="405"/>
    <n v="13730"/>
    <n v="13657.5"/>
    <n v="13657.5"/>
    <n v="0"/>
    <n v="0"/>
    <x v="74"/>
    <x v="4"/>
    <n v="0"/>
    <x v="0"/>
    <x v="0"/>
    <x v="769"/>
    <n v="13728"/>
    <n v="11"/>
    <n v="0.19298245614035087"/>
    <x v="244"/>
    <n v="1.0051619989017024"/>
    <n v="0.99985433357611075"/>
    <x v="71"/>
    <n v="13726.11"/>
    <n v="0"/>
    <n v="16"/>
    <n v="0.2807017543859649"/>
    <x v="2"/>
    <n v="1.0050236133992312"/>
    <n v="0.99971667880553539"/>
    <x v="74"/>
    <n v="13728.42"/>
    <n v="20"/>
    <n v="0.35087719298245612"/>
    <x v="142"/>
    <n v="1.0051927512355849"/>
    <n v="1.0001150897189917"/>
    <x v="76"/>
    <n v="13728.42"/>
    <n v="26"/>
    <n v="0.45614035087719296"/>
    <x v="138"/>
    <n v="1.0051927512355849"/>
    <n v="1.0001150897189917"/>
    <n v="1.0051927512355849"/>
    <n v="13700.5"/>
    <n v="6"/>
    <n v="0.10526315789473684"/>
    <x v="155"/>
    <n v="1.0031484532308255"/>
    <n v="1.002153206087369"/>
    <x v="75"/>
    <n v="13657.5"/>
    <n v="0"/>
    <n v="0"/>
    <x v="0"/>
    <n v="1"/>
    <n v="1.0053084385868571"/>
    <x v="0"/>
  </r>
  <r>
    <s v="train"/>
    <n v="202"/>
    <n v="4532"/>
    <n v="3057"/>
    <n v="3057"/>
    <n v="0"/>
    <n v="0"/>
    <x v="27"/>
    <x v="1"/>
    <n v="0"/>
    <x v="0"/>
    <x v="0"/>
    <x v="770"/>
    <n v="3071.5"/>
    <n v="3"/>
    <n v="0.2"/>
    <x v="245"/>
    <n v="1.0047432122996403"/>
    <n v="0.67773609885260366"/>
    <x v="72"/>
    <n v="3071.5"/>
    <n v="0"/>
    <n v="3"/>
    <n v="0.2"/>
    <x v="253"/>
    <n v="1.0047432122996403"/>
    <n v="0.67773609885260366"/>
    <x v="75"/>
    <n v="3071.5"/>
    <n v="4"/>
    <n v="0.26666666666666666"/>
    <x v="278"/>
    <n v="1.0047432122996403"/>
    <n v="1.4755005697541919"/>
    <x v="77"/>
    <n v="3071.5"/>
    <n v="4"/>
    <n v="0.26666666666666666"/>
    <x v="276"/>
    <n v="1.0047432122996403"/>
    <n v="1.4755005697541919"/>
    <n v="1.0047432122996403"/>
    <n v="3071.5"/>
    <n v="6"/>
    <n v="0.4"/>
    <x v="173"/>
    <n v="1.0047432122996403"/>
    <n v="1.4755005697541919"/>
    <x v="76"/>
    <n v="3057"/>
    <n v="0"/>
    <n v="0"/>
    <x v="0"/>
    <n v="1"/>
    <n v="1.4824991822047759"/>
    <x v="0"/>
  </r>
  <r>
    <s v="train"/>
    <n v="727"/>
    <n v="9077"/>
    <n v="9062.5"/>
    <n v="9062.5"/>
    <n v="0"/>
    <n v="0"/>
    <x v="16"/>
    <x v="8"/>
    <n v="0"/>
    <x v="0"/>
    <x v="0"/>
    <x v="771"/>
    <n v="9076"/>
    <n v="4"/>
    <n v="0.2"/>
    <x v="245"/>
    <n v="1.0014896551724137"/>
    <n v="0.99988983144210641"/>
    <x v="73"/>
    <n v="9076"/>
    <n v="0"/>
    <n v="4"/>
    <n v="0.2"/>
    <x v="253"/>
    <n v="1.0014896551724137"/>
    <n v="0.99988983144210641"/>
    <x v="76"/>
    <n v="9076"/>
    <n v="6"/>
    <n v="0.3"/>
    <x v="142"/>
    <n v="1.0014896551724137"/>
    <n v="1.0001101806963419"/>
    <x v="78"/>
    <n v="9076"/>
    <n v="6"/>
    <n v="0.3"/>
    <x v="138"/>
    <n v="1.0014896551724137"/>
    <n v="1.0001101806963419"/>
    <n v="1.0014896551724137"/>
    <n v="9076"/>
    <n v="6"/>
    <n v="0.3"/>
    <x v="173"/>
    <n v="1.0014896551724137"/>
    <n v="1.0001101806963419"/>
    <x v="77"/>
    <n v="9062.5"/>
    <n v="0"/>
    <n v="0"/>
    <x v="0"/>
    <n v="1"/>
    <n v="1.0016"/>
    <x v="0"/>
  </r>
  <r>
    <s v="test"/>
    <n v="886"/>
    <n v="11006"/>
    <n v="10910.5"/>
    <n v="10910.5"/>
    <n v="0"/>
    <n v="0"/>
    <x v="63"/>
    <x v="10"/>
    <n v="0"/>
    <x v="0"/>
    <x v="0"/>
    <x v="772"/>
    <n v="10990.25"/>
    <n v="8"/>
    <n v="0.20512820512820512"/>
    <x v="246"/>
    <n v="1.0073094725264653"/>
    <n v="0.99856896238415405"/>
    <x v="74"/>
    <n v="10982"/>
    <n v="0"/>
    <n v="24"/>
    <n v="0.61538461538461542"/>
    <x v="2"/>
    <n v="1.0065533201961414"/>
    <n v="0.99781937125204434"/>
    <x v="77"/>
    <n v="10987.33"/>
    <n v="24"/>
    <n v="0.61538461538461542"/>
    <x v="142"/>
    <n v="1.0070418404289445"/>
    <n v="1.0016992299312026"/>
    <x v="79"/>
    <n v="10987.33"/>
    <n v="24"/>
    <n v="0.61538461538461542"/>
    <x v="138"/>
    <n v="1.0070418404289445"/>
    <n v="1.0016992299312026"/>
    <n v="1.0070418404289445"/>
    <n v="10976.75"/>
    <n v="8"/>
    <n v="0.20512820512820512"/>
    <x v="185"/>
    <n v="1.0060721323495716"/>
    <n v="1.0026647231648711"/>
    <x v="78"/>
    <n v="10910.5"/>
    <n v="0"/>
    <n v="0"/>
    <x v="0"/>
    <n v="1"/>
    <n v="1.0087530360661747"/>
    <x v="0"/>
  </r>
  <r>
    <s v="train"/>
    <n v="313"/>
    <n v="9092"/>
    <n v="8950"/>
    <n v="8950"/>
    <n v="0"/>
    <n v="0"/>
    <x v="100"/>
    <x v="2"/>
    <n v="0"/>
    <x v="0"/>
    <x v="0"/>
    <x v="773"/>
    <n v="8991"/>
    <n v="20"/>
    <n v="0.21739130434782608"/>
    <x v="247"/>
    <n v="1.0045810055865922"/>
    <n v="0.98889133304003518"/>
    <x v="75"/>
    <n v="9000.5"/>
    <n v="0"/>
    <n v="108"/>
    <n v="1.173913043478261"/>
    <x v="2"/>
    <n v="1.0056424581005587"/>
    <n v="0.98993620765508139"/>
    <x v="78"/>
    <n v="9009.4"/>
    <n v="253"/>
    <n v="2.75"/>
    <x v="142"/>
    <n v="1.0066368715083798"/>
    <n v="1.009168202100029"/>
    <x v="80"/>
    <n v="8995.4"/>
    <n v="99"/>
    <n v="1.076086956521739"/>
    <x v="138"/>
    <n v="1.005072625698324"/>
    <n v="1.0107388220646107"/>
    <n v="1.005072625698324"/>
    <n v="8962.7999999999993"/>
    <n v="10"/>
    <n v="0.10869565217391304"/>
    <x v="186"/>
    <n v="1.0014301675977653"/>
    <n v="1.0144151381264783"/>
    <x v="79"/>
    <n v="8950"/>
    <n v="4"/>
    <n v="4.3478260869565216E-2"/>
    <x v="2"/>
    <n v="1"/>
    <n v="1.0158659217877095"/>
    <x v="0"/>
  </r>
  <r>
    <s v="train"/>
    <n v="849"/>
    <n v="8194"/>
    <n v="8011.5"/>
    <n v="8011.5"/>
    <n v="0"/>
    <n v="0"/>
    <x v="66"/>
    <x v="10"/>
    <n v="0"/>
    <x v="0"/>
    <x v="0"/>
    <x v="774"/>
    <n v="8136"/>
    <n v="4"/>
    <n v="0.22222222222222221"/>
    <x v="248"/>
    <n v="1.0155401610185359"/>
    <n v="0.99292164998779597"/>
    <x v="76"/>
    <n v="8136"/>
    <n v="0"/>
    <n v="4"/>
    <n v="0.22222222222222221"/>
    <x v="254"/>
    <n v="1.0155401610185359"/>
    <n v="0.99292164998779597"/>
    <x v="79"/>
    <n v="8136"/>
    <n v="5"/>
    <n v="0.27777777777777779"/>
    <x v="279"/>
    <n v="1.0155401610185359"/>
    <n v="1.0071288102261553"/>
    <x v="81"/>
    <n v="8136"/>
    <n v="5"/>
    <n v="0.27777777777777779"/>
    <x v="277"/>
    <n v="1.0155401610185359"/>
    <n v="1.0071288102261553"/>
    <n v="1.0155401610185359"/>
    <n v="8191.25"/>
    <n v="10"/>
    <n v="0.55555555555555558"/>
    <x v="173"/>
    <n v="1.0224364975347937"/>
    <n v="1.0003357240958339"/>
    <x v="80"/>
    <n v="8011.5"/>
    <n v="0"/>
    <n v="0"/>
    <x v="0"/>
    <n v="1"/>
    <n v="1.0227797541034762"/>
    <x v="0"/>
  </r>
  <r>
    <s v="train"/>
    <n v="271"/>
    <n v="15952"/>
    <n v="15357.5"/>
    <n v="15905"/>
    <n v="0"/>
    <n v="27"/>
    <x v="101"/>
    <x v="14"/>
    <n v="0.24107142857142858"/>
    <x v="361"/>
    <x v="714"/>
    <x v="775"/>
    <n v="15905"/>
    <n v="25"/>
    <n v="0.22321428571428573"/>
    <x v="249"/>
    <n v="1.0356503337131695"/>
    <n v="0.9970536609829489"/>
    <x v="0"/>
    <n v="15905"/>
    <n v="0"/>
    <n v="25"/>
    <n v="0.22321428571428573"/>
    <x v="255"/>
    <n v="1.0356503337131695"/>
    <n v="0.9970536609829489"/>
    <x v="0"/>
    <n v="15905"/>
    <n v="28"/>
    <n v="0.25"/>
    <x v="261"/>
    <n v="1.0356503337131695"/>
    <n v="1.00295504558315"/>
    <x v="0"/>
    <n v="15905"/>
    <n v="34"/>
    <n v="0.30357142857142855"/>
    <x v="138"/>
    <n v="1.0356503337131695"/>
    <n v="1.00295504558315"/>
    <n v="1"/>
    <n v="15905"/>
    <n v="6"/>
    <n v="5.3571428571428568E-2"/>
    <x v="187"/>
    <n v="1.0356503337131695"/>
    <n v="1.00295504558315"/>
    <x v="0"/>
    <n v="15905"/>
    <n v="2"/>
    <n v="1.7857142857142856E-2"/>
    <x v="24"/>
    <n v="1.0356503337131695"/>
    <n v="1.00295504558315"/>
    <x v="0"/>
  </r>
  <r>
    <s v="test"/>
    <n v="434"/>
    <n v="10884"/>
    <n v="10840"/>
    <n v="10840"/>
    <n v="0"/>
    <n v="0"/>
    <x v="81"/>
    <x v="4"/>
    <n v="0"/>
    <x v="0"/>
    <x v="0"/>
    <x v="776"/>
    <n v="10884"/>
    <n v="7"/>
    <n v="0.22580645161290322"/>
    <x v="250"/>
    <n v="1.004059040590406"/>
    <n v="1"/>
    <x v="77"/>
    <n v="10879.33"/>
    <n v="0"/>
    <n v="20"/>
    <n v="0.64516129032258063"/>
    <x v="2"/>
    <n v="1.0036282287822877"/>
    <n v="0.99957092980521867"/>
    <x v="80"/>
    <n v="10884"/>
    <n v="22"/>
    <n v="0.70967741935483875"/>
    <x v="142"/>
    <n v="1.004059040590406"/>
    <n v="1"/>
    <x v="82"/>
    <n v="10884"/>
    <n v="23"/>
    <n v="0.74193548387096775"/>
    <x v="138"/>
    <n v="1.004059040590406"/>
    <n v="1"/>
    <n v="1.004059040590406"/>
    <n v="10878.75"/>
    <n v="8"/>
    <n v="0.25806451612903225"/>
    <x v="173"/>
    <n v="1.0035747232472325"/>
    <n v="1.0004825922095828"/>
    <x v="81"/>
    <n v="10840"/>
    <n v="0"/>
    <n v="0"/>
    <x v="0"/>
    <n v="1"/>
    <n v="1.004059040590406"/>
    <x v="0"/>
  </r>
  <r>
    <s v="test"/>
    <n v="437"/>
    <n v="8217"/>
    <n v="8025"/>
    <n v="8025"/>
    <n v="0"/>
    <n v="0"/>
    <x v="30"/>
    <x v="4"/>
    <n v="0"/>
    <x v="0"/>
    <x v="0"/>
    <x v="777"/>
    <n v="8216"/>
    <n v="4"/>
    <n v="0.23529411764705882"/>
    <x v="251"/>
    <n v="1.0238006230529595"/>
    <n v="0.99987830108312037"/>
    <x v="78"/>
    <n v="8216"/>
    <n v="0"/>
    <n v="4"/>
    <n v="0.23529411764705882"/>
    <x v="256"/>
    <n v="1.0238006230529595"/>
    <n v="0.99987830108312037"/>
    <x v="81"/>
    <n v="8216"/>
    <n v="5"/>
    <n v="0.29411764705882354"/>
    <x v="280"/>
    <n v="1.0238006230529595"/>
    <n v="1.0001217137293086"/>
    <x v="83"/>
    <n v="8216"/>
    <n v="6"/>
    <n v="0.35294117647058826"/>
    <x v="138"/>
    <n v="1.0238006230529595"/>
    <n v="1.0001217137293086"/>
    <n v="1.0238006230529595"/>
    <n v="8107"/>
    <n v="6"/>
    <n v="0.35294117647058826"/>
    <x v="173"/>
    <n v="1.0102180685358255"/>
    <n v="1.0135685210312075"/>
    <x v="82"/>
    <n v="8025"/>
    <n v="0"/>
    <n v="0"/>
    <x v="0"/>
    <n v="1"/>
    <n v="1.0239252336448599"/>
    <x v="0"/>
  </r>
  <r>
    <s v="train"/>
    <n v="402"/>
    <n v="10037"/>
    <n v="9971.5"/>
    <n v="9971.5"/>
    <n v="0"/>
    <n v="0"/>
    <x v="26"/>
    <x v="4"/>
    <n v="0"/>
    <x v="0"/>
    <x v="0"/>
    <x v="778"/>
    <n v="10011.67"/>
    <n v="6"/>
    <n v="0.24"/>
    <x v="252"/>
    <n v="1.0040284811713382"/>
    <n v="0.99747633755106113"/>
    <x v="79"/>
    <n v="10011.67"/>
    <n v="0"/>
    <n v="6"/>
    <n v="0.24"/>
    <x v="257"/>
    <n v="1.0040284811713382"/>
    <n v="0.99747633755106113"/>
    <x v="82"/>
    <n v="10016.67"/>
    <n v="12"/>
    <n v="0.48"/>
    <x v="142"/>
    <n v="1.004529910244196"/>
    <n v="1.0020296166290794"/>
    <x v="84"/>
    <n v="10005.42"/>
    <n v="21"/>
    <n v="0.84"/>
    <x v="138"/>
    <n v="1.0034016948302662"/>
    <n v="1.0031562892912043"/>
    <n v="1.0034016948302662"/>
    <n v="10016.33"/>
    <n v="10"/>
    <n v="0.4"/>
    <x v="173"/>
    <n v="1.0044958130672417"/>
    <n v="1.0020636300920596"/>
    <x v="83"/>
    <n v="9971.5"/>
    <n v="0"/>
    <n v="0"/>
    <x v="0"/>
    <n v="1"/>
    <n v="1.0065687208544352"/>
    <x v="0"/>
  </r>
  <r>
    <s v="train"/>
    <n v="205"/>
    <n v="5398"/>
    <n v="3722.5"/>
    <n v="3722.5"/>
    <n v="0"/>
    <n v="0"/>
    <x v="20"/>
    <x v="1"/>
    <n v="0"/>
    <x v="0"/>
    <x v="0"/>
    <x v="779"/>
    <n v="3823"/>
    <n v="4"/>
    <n v="0.25"/>
    <x v="253"/>
    <n v="1.0269979852249833"/>
    <n v="0.70822526861800672"/>
    <x v="80"/>
    <n v="3823"/>
    <n v="0"/>
    <n v="4"/>
    <n v="0.25"/>
    <x v="2"/>
    <n v="1.0269979852249833"/>
    <n v="0.70822526861800672"/>
    <x v="83"/>
    <n v="3819.92"/>
    <n v="13"/>
    <n v="0.8125"/>
    <x v="142"/>
    <n v="1.0261705842847548"/>
    <n v="1.4131185993423945"/>
    <x v="85"/>
    <n v="3819.92"/>
    <n v="13"/>
    <n v="0.8125"/>
    <x v="138"/>
    <n v="1.0261705842847548"/>
    <n v="1.4131185993423945"/>
    <n v="1.0261705842847548"/>
    <n v="3818"/>
    <n v="6"/>
    <n v="0.375"/>
    <x v="173"/>
    <n v="1.0256548018804568"/>
    <n v="1.4138292299633315"/>
    <x v="84"/>
    <n v="3722.5"/>
    <n v="0"/>
    <n v="0"/>
    <x v="0"/>
    <n v="1"/>
    <n v="1.4501007387508396"/>
    <x v="0"/>
  </r>
  <r>
    <s v="train"/>
    <n v="703"/>
    <n v="7638"/>
    <n v="7574.5"/>
    <n v="7574.5"/>
    <n v="0"/>
    <n v="0"/>
    <x v="20"/>
    <x v="8"/>
    <n v="0"/>
    <x v="0"/>
    <x v="0"/>
    <x v="780"/>
    <n v="7595"/>
    <n v="4"/>
    <n v="0.25"/>
    <x v="253"/>
    <n v="1.0027064492705788"/>
    <n v="0.9943702539931919"/>
    <x v="81"/>
    <n v="7615.5"/>
    <n v="0"/>
    <n v="7"/>
    <n v="0.4375"/>
    <x v="2"/>
    <n v="1.0054128985411579"/>
    <n v="0.9970542026708562"/>
    <x v="84"/>
    <n v="7595"/>
    <n v="6"/>
    <n v="0.375"/>
    <x v="142"/>
    <n v="1.0027064492705788"/>
    <n v="1.0056616194865042"/>
    <x v="86"/>
    <n v="7595"/>
    <n v="6"/>
    <n v="0.375"/>
    <x v="138"/>
    <n v="1.0027064492705788"/>
    <n v="1.0056616194865042"/>
    <n v="1.0027064492705788"/>
    <n v="7595"/>
    <n v="4"/>
    <n v="0.25"/>
    <x v="173"/>
    <n v="1.0027064492705788"/>
    <n v="1.0056616194865042"/>
    <x v="85"/>
    <n v="7574.5"/>
    <n v="0"/>
    <n v="0"/>
    <x v="0"/>
    <n v="1"/>
    <n v="1.0083833916430127"/>
    <x v="0"/>
  </r>
  <r>
    <s v="train"/>
    <n v="470"/>
    <n v="9109"/>
    <n v="2989"/>
    <n v="8936.5"/>
    <n v="0"/>
    <n v="59"/>
    <x v="113"/>
    <x v="5"/>
    <n v="0.53636363636363638"/>
    <x v="139"/>
    <x v="715"/>
    <x v="781"/>
    <n v="8936.5"/>
    <n v="30"/>
    <n v="0.27272727272727271"/>
    <x v="253"/>
    <n v="2.989795918367347"/>
    <n v="0.98106268525633988"/>
    <x v="0"/>
    <n v="8936.5"/>
    <n v="0"/>
    <n v="33"/>
    <n v="0.3"/>
    <x v="2"/>
    <n v="2.989795918367347"/>
    <n v="0.98106268525633988"/>
    <x v="0"/>
    <n v="8936.5"/>
    <n v="36"/>
    <n v="0.32727272727272727"/>
    <x v="142"/>
    <n v="2.989795918367347"/>
    <n v="1.0193028590611537"/>
    <x v="0"/>
    <n v="8936.5"/>
    <n v="38"/>
    <n v="0.34545454545454546"/>
    <x v="138"/>
    <n v="2.989795918367347"/>
    <n v="1.0193028590611537"/>
    <n v="1"/>
    <n v="8936.5"/>
    <n v="3"/>
    <n v="2.7272727272727271E-2"/>
    <x v="188"/>
    <n v="2.989795918367347"/>
    <n v="1.0193028590611537"/>
    <x v="0"/>
    <n v="8936.5"/>
    <n v="4"/>
    <n v="3.6363636363636362E-2"/>
    <x v="133"/>
    <n v="2.989795918367347"/>
    <n v="1.0193028590611537"/>
    <x v="0"/>
  </r>
  <r>
    <s v="train"/>
    <n v="596"/>
    <n v="10992"/>
    <n v="10778"/>
    <n v="10892"/>
    <n v="0"/>
    <n v="28"/>
    <x v="39"/>
    <x v="7"/>
    <n v="0.35"/>
    <x v="139"/>
    <x v="716"/>
    <x v="782"/>
    <n v="10908.69"/>
    <n v="22"/>
    <n v="0.27500000000000002"/>
    <x v="253"/>
    <n v="1.012125626275747"/>
    <n v="0.99242085152838433"/>
    <x v="82"/>
    <n v="10905.5"/>
    <n v="0"/>
    <n v="42"/>
    <n v="0.52500000000000002"/>
    <x v="2"/>
    <n v="1.0118296529968454"/>
    <n v="0.99213064046579336"/>
    <x v="85"/>
    <n v="10906.25"/>
    <n v="33"/>
    <n v="0.41249999999999998"/>
    <x v="142"/>
    <n v="1.0118992391909445"/>
    <n v="1.0078624641833811"/>
    <x v="87"/>
    <n v="10892"/>
    <n v="27"/>
    <n v="0.33750000000000002"/>
    <x v="138"/>
    <n v="1.0105771015030618"/>
    <n v="1.0091810503121557"/>
    <n v="1"/>
    <n v="10892"/>
    <n v="9"/>
    <n v="0.1125"/>
    <x v="189"/>
    <n v="1.0105771015030618"/>
    <n v="1.0091810503121557"/>
    <x v="0"/>
    <n v="10892"/>
    <n v="7"/>
    <n v="8.7499999999999994E-2"/>
    <x v="134"/>
    <n v="1.0105771015030618"/>
    <n v="1.0091810503121557"/>
    <x v="0"/>
  </r>
  <r>
    <s v="train"/>
    <n v="699"/>
    <n v="9838"/>
    <n v="9730.5"/>
    <n v="9730.5"/>
    <n v="0"/>
    <n v="0"/>
    <x v="15"/>
    <x v="8"/>
    <n v="0"/>
    <x v="0"/>
    <x v="0"/>
    <x v="783"/>
    <n v="9838"/>
    <n v="8"/>
    <n v="0.2857142857142857"/>
    <x v="253"/>
    <n v="1.0110477364986383"/>
    <n v="1"/>
    <x v="83"/>
    <n v="9774.25"/>
    <n v="1"/>
    <n v="7"/>
    <n v="0.25"/>
    <x v="2"/>
    <n v="1.0044961718308412"/>
    <n v="0.99352002439520226"/>
    <x v="86"/>
    <n v="9791.25"/>
    <n v="10"/>
    <n v="0.35714285714285715"/>
    <x v="142"/>
    <n v="1.0062432557422538"/>
    <n v="1.0047746712626069"/>
    <x v="88"/>
    <n v="9791.25"/>
    <n v="10"/>
    <n v="0.35714285714285715"/>
    <x v="138"/>
    <n v="1.0062432557422538"/>
    <n v="1.0047746712626069"/>
    <n v="1.0062432557422538"/>
    <n v="9773"/>
    <n v="6"/>
    <n v="0.21428571428571427"/>
    <x v="190"/>
    <n v="1.0043677097785315"/>
    <n v="1.0066509771820322"/>
    <x v="86"/>
    <n v="9730.5"/>
    <n v="0"/>
    <n v="0"/>
    <x v="0"/>
    <n v="1"/>
    <n v="1.0110477364986383"/>
    <x v="0"/>
  </r>
  <r>
    <s v="train"/>
    <n v="716"/>
    <n v="8249"/>
    <n v="8061.5"/>
    <n v="8061.5"/>
    <n v="0"/>
    <n v="0"/>
    <x v="30"/>
    <x v="8"/>
    <n v="0"/>
    <x v="0"/>
    <x v="0"/>
    <x v="784"/>
    <n v="8158"/>
    <n v="5"/>
    <n v="0.29411764705882354"/>
    <x v="253"/>
    <n v="1.0119704769583824"/>
    <n v="0.98896835980118802"/>
    <x v="84"/>
    <n v="8132"/>
    <n v="0"/>
    <n v="6"/>
    <n v="0.35294117647058826"/>
    <x v="2"/>
    <n v="1.0087452707312534"/>
    <n v="0.98581646260152744"/>
    <x v="87"/>
    <n v="8132"/>
    <n v="12"/>
    <n v="0.70588235294117652"/>
    <x v="142"/>
    <n v="1.0087452707312534"/>
    <n v="1.0143876045253319"/>
    <x v="89"/>
    <n v="8132"/>
    <n v="12"/>
    <n v="0.70588235294117652"/>
    <x v="138"/>
    <n v="1.0087452707312534"/>
    <n v="1.0143876045253319"/>
    <n v="1.0087452707312534"/>
    <n v="8174.5"/>
    <n v="10"/>
    <n v="0.58823529411764708"/>
    <x v="173"/>
    <n v="1.0140172424486757"/>
    <n v="1.0091137072603829"/>
    <x v="87"/>
    <n v="8061.5"/>
    <n v="0"/>
    <n v="0"/>
    <x v="0"/>
    <n v="1"/>
    <n v="1.0232586987533336"/>
    <x v="0"/>
  </r>
  <r>
    <s v="train"/>
    <n v="422"/>
    <n v="11719"/>
    <n v="11638"/>
    <n v="11638"/>
    <n v="0"/>
    <n v="0"/>
    <x v="10"/>
    <x v="4"/>
    <n v="0"/>
    <x v="0"/>
    <x v="0"/>
    <x v="785"/>
    <n v="11707"/>
    <n v="13"/>
    <n v="0.30952380952380953"/>
    <x v="253"/>
    <n v="1.0059288537549407"/>
    <n v="0.99897602184486733"/>
    <x v="85"/>
    <n v="11716.67"/>
    <n v="0"/>
    <n v="91"/>
    <n v="2.1666666666666665"/>
    <x v="2"/>
    <n v="1.0067597525347998"/>
    <n v="0.99980117757487841"/>
    <x v="88"/>
    <n v="11719"/>
    <n v="44"/>
    <n v="1.0476190476190477"/>
    <x v="142"/>
    <n v="1.0069599587558"/>
    <n v="1"/>
    <x v="90"/>
    <n v="11683"/>
    <n v="35"/>
    <n v="0.83333333333333337"/>
    <x v="138"/>
    <n v="1.0038666437532222"/>
    <n v="1.0030814003252588"/>
    <n v="1.0038666437532222"/>
    <n v="11652.5"/>
    <n v="6"/>
    <n v="0.14285714285714285"/>
    <x v="160"/>
    <n v="1.0012459185427049"/>
    <n v="1.0057069298433812"/>
    <x v="88"/>
    <n v="11638"/>
    <n v="0"/>
    <n v="0"/>
    <x v="0"/>
    <n v="1"/>
    <n v="1.0069599587558"/>
    <x v="0"/>
  </r>
  <r>
    <s v="train"/>
    <n v="65"/>
    <n v="568"/>
    <n v="539"/>
    <n v="564.5"/>
    <n v="0"/>
    <n v="10"/>
    <x v="121"/>
    <x v="18"/>
    <n v="0.1111111111111111"/>
    <x v="51"/>
    <x v="717"/>
    <x v="786"/>
    <n v="565.12"/>
    <n v="28"/>
    <n v="0.31111111111111112"/>
    <x v="253"/>
    <n v="1.0484601113172543"/>
    <n v="0.99492957746478872"/>
    <x v="86"/>
    <n v="565.33000000000004"/>
    <n v="1"/>
    <n v="25"/>
    <n v="0.27777777777777779"/>
    <x v="2"/>
    <n v="1.0488497217068646"/>
    <n v="0.99529929577464793"/>
    <x v="89"/>
    <n v="564.5"/>
    <n v="63"/>
    <n v="0.7"/>
    <x v="142"/>
    <n v="1.0473098330241188"/>
    <n v="1.0062001771479185"/>
    <x v="0"/>
    <n v="564.5"/>
    <n v="70"/>
    <n v="0.77777777777777779"/>
    <x v="138"/>
    <n v="1.0473098330241188"/>
    <n v="1.0062001771479185"/>
    <n v="1"/>
    <n v="565.25"/>
    <n v="24"/>
    <n v="0.26666666666666666"/>
    <x v="173"/>
    <n v="1.0487012987012987"/>
    <n v="1.0048651039363115"/>
    <x v="89"/>
    <n v="564.5"/>
    <n v="4"/>
    <n v="4.4444444444444446E-2"/>
    <x v="135"/>
    <n v="1.0473098330241188"/>
    <n v="1.0062001771479185"/>
    <x v="0"/>
  </r>
  <r>
    <s v="train"/>
    <n v="708"/>
    <n v="8477"/>
    <n v="8370.5"/>
    <n v="8370.5"/>
    <n v="0"/>
    <n v="0"/>
    <x v="64"/>
    <x v="8"/>
    <n v="0"/>
    <x v="0"/>
    <x v="0"/>
    <x v="787"/>
    <n v="8448"/>
    <n v="6"/>
    <n v="0.31578947368421051"/>
    <x v="253"/>
    <n v="1.0092587061704796"/>
    <n v="0.99657897841217413"/>
    <x v="87"/>
    <n v="8448"/>
    <n v="0"/>
    <n v="6"/>
    <n v="0.31578947368421051"/>
    <x v="2"/>
    <n v="1.0092587061704796"/>
    <n v="0.99657897841217413"/>
    <x v="90"/>
    <n v="8449"/>
    <n v="14"/>
    <n v="0.73684210526315785"/>
    <x v="142"/>
    <n v="1.009378173346873"/>
    <n v="1.0033140016570008"/>
    <x v="91"/>
    <n v="8449.83"/>
    <n v="19"/>
    <n v="1"/>
    <x v="138"/>
    <n v="1.0094773311032794"/>
    <n v="1.0032154493048973"/>
    <n v="1.0094773311032794"/>
    <n v="8464"/>
    <n v="10"/>
    <n v="0.52631578947368418"/>
    <x v="173"/>
    <n v="1.0111701809927722"/>
    <n v="1.0015359168241966"/>
    <x v="90"/>
    <n v="8370.5"/>
    <n v="0"/>
    <n v="0"/>
    <x v="0"/>
    <n v="1"/>
    <n v="1.0127232542858851"/>
    <x v="0"/>
  </r>
  <r>
    <s v="train"/>
    <n v="859"/>
    <n v="9027"/>
    <n v="8937.5"/>
    <n v="8937.5"/>
    <n v="0"/>
    <n v="0"/>
    <x v="26"/>
    <x v="10"/>
    <n v="0"/>
    <x v="0"/>
    <x v="0"/>
    <x v="788"/>
    <n v="9023.75"/>
    <n v="8"/>
    <n v="0.32"/>
    <x v="253"/>
    <n v="1.0096503496503497"/>
    <n v="0.99963996898194307"/>
    <x v="88"/>
    <n v="9021.5"/>
    <n v="0"/>
    <n v="17"/>
    <n v="0.68"/>
    <x v="2"/>
    <n v="1.0093986013986014"/>
    <n v="0.99939071673867286"/>
    <x v="91"/>
    <n v="9009"/>
    <n v="7"/>
    <n v="0.28000000000000003"/>
    <x v="281"/>
    <n v="1.008"/>
    <n v="1.0019980019980019"/>
    <x v="92"/>
    <n v="9014"/>
    <n v="14"/>
    <n v="0.56000000000000005"/>
    <x v="138"/>
    <n v="1.0085594405594405"/>
    <n v="1.0014422010206345"/>
    <n v="1.0085594405594405"/>
    <n v="9017"/>
    <n v="8"/>
    <n v="0.32"/>
    <x v="173"/>
    <n v="1.0088951048951049"/>
    <n v="1.0011090163025396"/>
    <x v="91"/>
    <n v="8937.5"/>
    <n v="0"/>
    <n v="0"/>
    <x v="0"/>
    <n v="1"/>
    <n v="1.0100139860139861"/>
    <x v="0"/>
  </r>
  <r>
    <s v="train"/>
    <n v="428"/>
    <n v="14857"/>
    <n v="14777.5"/>
    <n v="14777.5"/>
    <n v="0"/>
    <n v="0"/>
    <x v="32"/>
    <x v="4"/>
    <n v="0"/>
    <x v="0"/>
    <x v="0"/>
    <x v="789"/>
    <n v="14810.04"/>
    <n v="25"/>
    <n v="0.35714285714285715"/>
    <x v="253"/>
    <n v="1.0022019962781257"/>
    <n v="0.99683920037692675"/>
    <x v="89"/>
    <n v="14810.56"/>
    <n v="0"/>
    <n v="35"/>
    <n v="0.5"/>
    <x v="2"/>
    <n v="1.0022371849094907"/>
    <n v="0.99687420071346833"/>
    <x v="92"/>
    <n v="14810.04"/>
    <n v="27"/>
    <n v="0.38571428571428573"/>
    <x v="142"/>
    <n v="1.0022019962781257"/>
    <n v="1.0031708219559163"/>
    <x v="93"/>
    <n v="14810.04"/>
    <n v="27"/>
    <n v="0.38571428571428573"/>
    <x v="138"/>
    <n v="1.0022019962781257"/>
    <n v="1.0031708219559163"/>
    <n v="1.0022019962781257"/>
    <n v="14806.75"/>
    <n v="12"/>
    <n v="0.17142857142857143"/>
    <x v="191"/>
    <n v="1.0019793605142955"/>
    <n v="1.0033937224576628"/>
    <x v="92"/>
    <n v="14777.5"/>
    <n v="0"/>
    <n v="0"/>
    <x v="0"/>
    <n v="1"/>
    <n v="1.0053798003721874"/>
    <x v="0"/>
  </r>
  <r>
    <s v="train"/>
    <n v="569"/>
    <n v="3867"/>
    <n v="2934.5"/>
    <n v="2934.5"/>
    <n v="0"/>
    <n v="0"/>
    <x v="22"/>
    <x v="16"/>
    <n v="0"/>
    <x v="0"/>
    <x v="0"/>
    <x v="790"/>
    <n v="2980.5"/>
    <n v="4"/>
    <n v="0.36363636363636365"/>
    <x v="253"/>
    <n v="1.0156755835747147"/>
    <n v="0.77075252133436778"/>
    <x v="90"/>
    <n v="2980.5"/>
    <n v="0"/>
    <n v="4"/>
    <n v="0.36363636363636365"/>
    <x v="2"/>
    <n v="1.0156755835747147"/>
    <n v="0.77075252133436778"/>
    <x v="93"/>
    <n v="2980.5"/>
    <n v="4"/>
    <n v="0.36363636363636365"/>
    <x v="142"/>
    <n v="1.0156755835747147"/>
    <n v="1.2974333165576246"/>
    <x v="94"/>
    <n v="2980.5"/>
    <n v="4"/>
    <n v="0.36363636363636365"/>
    <x v="138"/>
    <n v="1.0156755835747147"/>
    <n v="1.2974333165576246"/>
    <n v="1.0156755835747147"/>
    <n v="2980.5"/>
    <n v="4"/>
    <n v="0.36363636363636365"/>
    <x v="173"/>
    <n v="1.0156755835747147"/>
    <n v="1.2974333165576246"/>
    <x v="93"/>
    <n v="2934.5"/>
    <n v="0"/>
    <n v="0"/>
    <x v="0"/>
    <n v="1"/>
    <n v="1.3177713409439427"/>
    <x v="0"/>
  </r>
  <r>
    <s v="test"/>
    <n v="587"/>
    <n v="2865"/>
    <n v="1978"/>
    <n v="1978"/>
    <n v="0"/>
    <n v="0"/>
    <x v="56"/>
    <x v="16"/>
    <n v="0"/>
    <x v="0"/>
    <x v="0"/>
    <x v="791"/>
    <n v="2127.5"/>
    <n v="18"/>
    <n v="0.36734693877551022"/>
    <x v="253"/>
    <n v="1.0755813953488371"/>
    <n v="0.74258289703315883"/>
    <x v="91"/>
    <n v="2127"/>
    <n v="1"/>
    <n v="10"/>
    <n v="0.20408163265306123"/>
    <x v="258"/>
    <n v="1.0753286147623862"/>
    <n v="0.74240837696335082"/>
    <x v="94"/>
    <n v="2127"/>
    <n v="10"/>
    <n v="0.20408163265306123"/>
    <x v="282"/>
    <n v="1.0753286147623862"/>
    <n v="1.3469675599435824"/>
    <x v="95"/>
    <n v="2127"/>
    <n v="13"/>
    <n v="0.26530612244897961"/>
    <x v="278"/>
    <n v="1.0753286147623862"/>
    <n v="1.3469675599435824"/>
    <n v="1.0753286147623862"/>
    <n v="1979.5"/>
    <n v="12"/>
    <n v="0.24489795918367346"/>
    <x v="192"/>
    <n v="1.0007583417593529"/>
    <n v="1.4473351856529426"/>
    <x v="94"/>
    <n v="1978"/>
    <n v="0"/>
    <n v="0"/>
    <x v="0"/>
    <n v="1"/>
    <n v="1.4484327603640041"/>
    <x v="0"/>
  </r>
  <r>
    <s v="train"/>
    <n v="404"/>
    <n v="8674"/>
    <n v="8475"/>
    <n v="8475"/>
    <n v="0"/>
    <n v="0"/>
    <x v="64"/>
    <x v="4"/>
    <n v="0"/>
    <x v="0"/>
    <x v="0"/>
    <x v="792"/>
    <n v="8568.17"/>
    <n v="7"/>
    <n v="0.36842105263157893"/>
    <x v="253"/>
    <n v="1.0109935103244838"/>
    <n v="0.98779916993313355"/>
    <x v="92"/>
    <n v="8568.17"/>
    <n v="0"/>
    <n v="7"/>
    <n v="0.36842105263157893"/>
    <x v="2"/>
    <n v="1.0109935103244838"/>
    <n v="0.98779916993313355"/>
    <x v="95"/>
    <n v="8619.5"/>
    <n v="16"/>
    <n v="0.84210526315789469"/>
    <x v="142"/>
    <n v="1.0170501474926255"/>
    <n v="1.0063228725564128"/>
    <x v="96"/>
    <n v="8619.5"/>
    <n v="16"/>
    <n v="0.84210526315789469"/>
    <x v="138"/>
    <n v="1.0170501474926255"/>
    <n v="1.0063228725564128"/>
    <n v="1.0170501474926255"/>
    <n v="8587.33"/>
    <n v="10"/>
    <n v="0.52631578947368418"/>
    <x v="173"/>
    <n v="1.0132542772861357"/>
    <n v="1.0100927762179863"/>
    <x v="95"/>
    <n v="8475"/>
    <n v="0"/>
    <n v="0"/>
    <x v="0"/>
    <n v="1"/>
    <n v="1.023480825958702"/>
    <x v="0"/>
  </r>
  <r>
    <s v="test"/>
    <n v="447"/>
    <n v="10232"/>
    <n v="10153.5"/>
    <n v="10153.5"/>
    <n v="0"/>
    <n v="0"/>
    <x v="54"/>
    <x v="4"/>
    <n v="0"/>
    <x v="0"/>
    <x v="0"/>
    <x v="793"/>
    <n v="10208.67"/>
    <n v="10"/>
    <n v="0.37037037037037035"/>
    <x v="253"/>
    <n v="1.0054335943270793"/>
    <n v="0.99771989835809227"/>
    <x v="93"/>
    <n v="10208.67"/>
    <n v="0"/>
    <n v="10"/>
    <n v="0.37037037037037035"/>
    <x v="2"/>
    <n v="1.0054335943270793"/>
    <n v="0.99771989835809227"/>
    <x v="96"/>
    <n v="10216"/>
    <n v="29"/>
    <n v="1.0740740740740742"/>
    <x v="142"/>
    <n v="1.006155512877333"/>
    <n v="1.0015661707126078"/>
    <x v="97"/>
    <n v="10200.5"/>
    <n v="21"/>
    <n v="0.77777777777777779"/>
    <x v="138"/>
    <n v="1.0046289456837543"/>
    <n v="1.003088083917455"/>
    <n v="1.0046289456837543"/>
    <n v="10190.67"/>
    <n v="6"/>
    <n v="0.22222222222222221"/>
    <x v="174"/>
    <n v="1.0036608066184074"/>
    <n v="1.0040556705300043"/>
    <x v="96"/>
    <n v="10153.5"/>
    <n v="0"/>
    <n v="0"/>
    <x v="0"/>
    <n v="1"/>
    <n v="1.0077313241739301"/>
    <x v="0"/>
  </r>
  <r>
    <s v="train"/>
    <n v="566"/>
    <n v="3570"/>
    <n v="2478.5"/>
    <n v="2478.5"/>
    <n v="0"/>
    <n v="0"/>
    <x v="20"/>
    <x v="16"/>
    <n v="0"/>
    <x v="0"/>
    <x v="0"/>
    <x v="794"/>
    <n v="2502.5"/>
    <n v="6"/>
    <n v="0.375"/>
    <x v="253"/>
    <n v="1.009683276175106"/>
    <n v="0.7009803921568627"/>
    <x v="94"/>
    <n v="2506.5"/>
    <n v="0"/>
    <n v="18"/>
    <n v="1.125"/>
    <x v="2"/>
    <n v="1.0112971555376236"/>
    <n v="0.7021008403361344"/>
    <x v="97"/>
    <n v="2502.5"/>
    <n v="7"/>
    <n v="0.4375"/>
    <x v="142"/>
    <n v="1.009683276175106"/>
    <n v="1.4265734265734267"/>
    <x v="98"/>
    <n v="2502.5"/>
    <n v="7"/>
    <n v="0.4375"/>
    <x v="138"/>
    <n v="1.009683276175106"/>
    <n v="1.4265734265734267"/>
    <n v="1.009683276175106"/>
    <n v="2503.5"/>
    <n v="6"/>
    <n v="0.375"/>
    <x v="173"/>
    <n v="1.0100867460157352"/>
    <n v="1.4260035949670462"/>
    <x v="97"/>
    <n v="2478.5"/>
    <n v="0"/>
    <n v="0"/>
    <x v="0"/>
    <n v="1"/>
    <n v="1.4403873310470043"/>
    <x v="0"/>
  </r>
  <r>
    <s v="test"/>
    <n v="583"/>
    <n v="3195"/>
    <n v="2300.5"/>
    <n v="2300.5"/>
    <n v="0"/>
    <n v="0"/>
    <x v="14"/>
    <x v="16"/>
    <n v="0"/>
    <x v="0"/>
    <x v="0"/>
    <x v="795"/>
    <n v="2433"/>
    <n v="13"/>
    <n v="0.38235294117647056"/>
    <x v="253"/>
    <n v="1.0575961747446208"/>
    <n v="0.7615023474178404"/>
    <x v="95"/>
    <n v="2433"/>
    <n v="0"/>
    <n v="16"/>
    <n v="0.47058823529411764"/>
    <x v="2"/>
    <n v="1.0575961747446208"/>
    <n v="0.7615023474178404"/>
    <x v="98"/>
    <n v="2433"/>
    <n v="16"/>
    <n v="0.47058823529411764"/>
    <x v="142"/>
    <n v="1.0575961747446208"/>
    <n v="1.3131935881627621"/>
    <x v="99"/>
    <n v="2433"/>
    <n v="16"/>
    <n v="0.47058823529411764"/>
    <x v="138"/>
    <n v="1.0575961747446208"/>
    <n v="1.3131935881627621"/>
    <n v="1.0575961747446208"/>
    <n v="2301.67"/>
    <n v="8"/>
    <n v="0.23529411764705882"/>
    <x v="193"/>
    <n v="1.0005085850901978"/>
    <n v="1.388122537114356"/>
    <x v="98"/>
    <n v="2300.5"/>
    <n v="1"/>
    <n v="2.9411764705882353E-2"/>
    <x v="40"/>
    <n v="1"/>
    <n v="1.3888285155400999"/>
    <x v="0"/>
  </r>
  <r>
    <s v="test"/>
    <n v="691"/>
    <n v="6734"/>
    <n v="6437"/>
    <n v="6437"/>
    <n v="0"/>
    <n v="0"/>
    <x v="15"/>
    <x v="17"/>
    <n v="0"/>
    <x v="0"/>
    <x v="0"/>
    <x v="796"/>
    <n v="6566"/>
    <n v="11"/>
    <n v="0.39285714285714285"/>
    <x v="253"/>
    <n v="1.0200403914867173"/>
    <n v="0.97505197505197505"/>
    <x v="96"/>
    <n v="6566"/>
    <n v="0"/>
    <n v="17"/>
    <n v="0.6071428571428571"/>
    <x v="2"/>
    <n v="1.0200403914867173"/>
    <n v="0.97505197505197505"/>
    <x v="99"/>
    <n v="6590"/>
    <n v="35"/>
    <n v="1.25"/>
    <x v="142"/>
    <n v="1.0237688364144788"/>
    <n v="1.0218512898330805"/>
    <x v="100"/>
    <n v="6590"/>
    <n v="35"/>
    <n v="1.25"/>
    <x v="138"/>
    <n v="1.0237688364144788"/>
    <n v="1.0218512898330805"/>
    <n v="1.0237688364144788"/>
    <n v="6566"/>
    <n v="7"/>
    <n v="0.25"/>
    <x v="173"/>
    <n v="1.0200403914867173"/>
    <n v="1.0255863539445629"/>
    <x v="99"/>
    <n v="6437"/>
    <n v="0"/>
    <n v="0"/>
    <x v="0"/>
    <n v="1"/>
    <n v="1.046139505981047"/>
    <x v="0"/>
  </r>
  <r>
    <s v="train"/>
    <n v="582"/>
    <n v="5157"/>
    <n v="4556"/>
    <n v="4556"/>
    <n v="0"/>
    <n v="0"/>
    <x v="24"/>
    <x v="16"/>
    <n v="0"/>
    <x v="0"/>
    <x v="0"/>
    <x v="797"/>
    <n v="4569.75"/>
    <n v="10"/>
    <n v="0.41666666666666669"/>
    <x v="253"/>
    <n v="1.0030179982440737"/>
    <n v="0.88612565445026181"/>
    <x v="97"/>
    <n v="4569.75"/>
    <n v="0"/>
    <n v="12"/>
    <n v="0.5"/>
    <x v="2"/>
    <n v="1.0030179982440737"/>
    <n v="0.88612565445026181"/>
    <x v="100"/>
    <n v="4569.75"/>
    <n v="15"/>
    <n v="0.625"/>
    <x v="142"/>
    <n v="1.0030179982440737"/>
    <n v="1.1285081240768096"/>
    <x v="101"/>
    <n v="4568.5"/>
    <n v="11"/>
    <n v="0.45833333333333331"/>
    <x v="138"/>
    <n v="1.0027436347673397"/>
    <n v="1.1288168983254898"/>
    <n v="1.0027436347673397"/>
    <n v="4558"/>
    <n v="6"/>
    <n v="0.25"/>
    <x v="173"/>
    <n v="1.0004389815627743"/>
    <n v="1.1314172882843352"/>
    <x v="100"/>
    <n v="4556"/>
    <n v="0"/>
    <n v="0"/>
    <x v="0"/>
    <n v="1"/>
    <n v="1.1319139596136962"/>
    <x v="0"/>
  </r>
  <r>
    <s v="test"/>
    <n v="435"/>
    <n v="8927"/>
    <n v="8716"/>
    <n v="8716"/>
    <n v="0"/>
    <n v="0"/>
    <x v="25"/>
    <x v="4"/>
    <n v="0"/>
    <x v="0"/>
    <x v="0"/>
    <x v="798"/>
    <n v="8926"/>
    <n v="9"/>
    <n v="0.42857142857142855"/>
    <x v="253"/>
    <n v="1.0240936209270308"/>
    <n v="0.99988798028453008"/>
    <x v="98"/>
    <n v="8926"/>
    <n v="0"/>
    <n v="9"/>
    <n v="0.42857142857142855"/>
    <x v="2"/>
    <n v="1.0240936209270308"/>
    <n v="0.99988798028453008"/>
    <x v="101"/>
    <n v="8927"/>
    <n v="21"/>
    <n v="1"/>
    <x v="142"/>
    <n v="1.0242083524552548"/>
    <n v="1"/>
    <x v="102"/>
    <n v="8927"/>
    <n v="21"/>
    <n v="1"/>
    <x v="138"/>
    <n v="1.0242083524552548"/>
    <n v="1"/>
    <n v="1.0242083524552548"/>
    <n v="8875.4"/>
    <n v="10"/>
    <n v="0.47619047619047616"/>
    <x v="173"/>
    <n v="1.0182882055988984"/>
    <n v="1.0058138224756068"/>
    <x v="101"/>
    <n v="8716"/>
    <n v="0"/>
    <n v="0"/>
    <x v="0"/>
    <n v="1"/>
    <n v="1.0242083524552548"/>
    <x v="0"/>
  </r>
  <r>
    <s v="train"/>
    <n v="715"/>
    <n v="10156"/>
    <n v="10057.5"/>
    <n v="10057.5"/>
    <n v="0"/>
    <n v="0"/>
    <x v="15"/>
    <x v="8"/>
    <n v="0"/>
    <x v="0"/>
    <x v="0"/>
    <x v="799"/>
    <n v="10151"/>
    <n v="12"/>
    <n v="0.42857142857142855"/>
    <x v="253"/>
    <n v="1.0092965448670146"/>
    <n v="0.99950768018905078"/>
    <x v="99"/>
    <n v="10151"/>
    <n v="0"/>
    <n v="25"/>
    <n v="0.8928571428571429"/>
    <x v="2"/>
    <n v="1.0092965448670146"/>
    <n v="0.99950768018905078"/>
    <x v="102"/>
    <n v="10153.5"/>
    <n v="31"/>
    <n v="1.1071428571428572"/>
    <x v="142"/>
    <n v="1.0095451155853841"/>
    <n v="1.0002462205150933"/>
    <x v="103"/>
    <n v="10144.25"/>
    <n v="41"/>
    <n v="1.4642857142857142"/>
    <x v="138"/>
    <n v="1.0086254039274174"/>
    <n v="1.001158291643049"/>
    <n v="1.0086254039274174"/>
    <n v="10118.17"/>
    <n v="4"/>
    <n v="0.14285714285714285"/>
    <x v="160"/>
    <n v="1.006032314193388"/>
    <n v="1.0037388183831661"/>
    <x v="102"/>
    <n v="10057.5"/>
    <n v="0"/>
    <n v="0"/>
    <x v="0"/>
    <n v="1"/>
    <n v="1.0097936863037533"/>
    <x v="0"/>
  </r>
  <r>
    <s v="train"/>
    <n v="214"/>
    <n v="5066"/>
    <n v="4225"/>
    <n v="4225"/>
    <n v="0"/>
    <n v="0"/>
    <x v="38"/>
    <x v="1"/>
    <n v="0"/>
    <x v="0"/>
    <x v="0"/>
    <x v="800"/>
    <n v="4239.25"/>
    <n v="24"/>
    <n v="0.44444444444444442"/>
    <x v="253"/>
    <n v="1.0033727810650888"/>
    <n v="0.83680418476115281"/>
    <x v="100"/>
    <n v="4237.7"/>
    <n v="0"/>
    <n v="39"/>
    <n v="0.72222222222222221"/>
    <x v="2"/>
    <n v="1.0030059171597632"/>
    <n v="0.83649822345045399"/>
    <x v="103"/>
    <n v="4246.5"/>
    <n v="190"/>
    <n v="3.5185185185185186"/>
    <x v="142"/>
    <n v="1.0050887573964498"/>
    <n v="1.1929824561403508"/>
    <x v="104"/>
    <n v="4248.38"/>
    <n v="210"/>
    <n v="3.8888888888888888"/>
    <x v="138"/>
    <n v="1.0055337278106509"/>
    <n v="1.1924545356112213"/>
    <n v="1.0055337278106509"/>
    <n v="4239"/>
    <n v="8"/>
    <n v="0.14814814814814814"/>
    <x v="194"/>
    <n v="1.0033136094674555"/>
    <n v="1.1950931823543289"/>
    <x v="103"/>
    <n v="4225"/>
    <n v="0"/>
    <n v="0"/>
    <x v="0"/>
    <n v="1"/>
    <n v="1.1990532544378698"/>
    <x v="0"/>
  </r>
  <r>
    <s v="train"/>
    <n v="862"/>
    <n v="8972"/>
    <n v="8742.5"/>
    <n v="8742.5"/>
    <n v="0"/>
    <n v="0"/>
    <x v="16"/>
    <x v="10"/>
    <n v="0"/>
    <x v="0"/>
    <x v="0"/>
    <x v="801"/>
    <n v="8933"/>
    <n v="9"/>
    <n v="0.45"/>
    <x v="253"/>
    <n v="1.0217901058049756"/>
    <n v="0.99565314311190367"/>
    <x v="101"/>
    <n v="8933"/>
    <n v="0"/>
    <n v="9"/>
    <n v="0.45"/>
    <x v="2"/>
    <n v="1.0217901058049756"/>
    <n v="0.99565314311190367"/>
    <x v="104"/>
    <n v="8933"/>
    <n v="18"/>
    <n v="0.9"/>
    <x v="142"/>
    <n v="1.0217901058049756"/>
    <n v="1.0043658345460651"/>
    <x v="105"/>
    <n v="8933"/>
    <n v="18"/>
    <n v="0.9"/>
    <x v="138"/>
    <n v="1.0217901058049756"/>
    <n v="1.0043658345460651"/>
    <n v="1.0217901058049756"/>
    <n v="8894.67"/>
    <n v="12"/>
    <n v="0.6"/>
    <x v="173"/>
    <n v="1.0174057763797542"/>
    <n v="1.0086939706588327"/>
    <x v="104"/>
    <n v="8742.5"/>
    <n v="0"/>
    <n v="0"/>
    <x v="0"/>
    <n v="1"/>
    <n v="1.0262510723477267"/>
    <x v="0"/>
  </r>
  <r>
    <s v="test"/>
    <n v="734"/>
    <n v="9451"/>
    <n v="9379"/>
    <n v="9379"/>
    <n v="0"/>
    <n v="0"/>
    <x v="13"/>
    <x v="8"/>
    <n v="0"/>
    <x v="0"/>
    <x v="0"/>
    <x v="802"/>
    <n v="9437"/>
    <n v="11"/>
    <n v="0.5"/>
    <x v="253"/>
    <n v="1.0061840281479901"/>
    <n v="0.99851867527245797"/>
    <x v="102"/>
    <n v="9439.33"/>
    <n v="0"/>
    <n v="22"/>
    <n v="1"/>
    <x v="2"/>
    <n v="1.0064324554856594"/>
    <n v="0.99876521003068452"/>
    <x v="105"/>
    <n v="9437"/>
    <n v="19"/>
    <n v="0.86363636363636365"/>
    <x v="142"/>
    <n v="1.0061840281479901"/>
    <n v="1.0014835223058176"/>
    <x v="106"/>
    <n v="9437"/>
    <n v="19"/>
    <n v="0.86363636363636365"/>
    <x v="138"/>
    <n v="1.0061840281479901"/>
    <n v="1.0014835223058176"/>
    <n v="1.0061840281479901"/>
    <n v="9411.33"/>
    <n v="4"/>
    <n v="0.18181818181818182"/>
    <x v="168"/>
    <n v="1.0034470625866296"/>
    <n v="1.0042151321864179"/>
    <x v="105"/>
    <n v="9379"/>
    <n v="0"/>
    <n v="0"/>
    <x v="0"/>
    <n v="1"/>
    <n v="1.0076767245975051"/>
    <x v="0"/>
  </r>
  <r>
    <s v="train"/>
    <n v="581"/>
    <n v="4171"/>
    <n v="3387.5"/>
    <n v="3387.5"/>
    <n v="0"/>
    <n v="0"/>
    <x v="28"/>
    <x v="16"/>
    <n v="0"/>
    <x v="0"/>
    <x v="0"/>
    <x v="803"/>
    <n v="3492"/>
    <n v="15"/>
    <n v="0.51724137931034486"/>
    <x v="253"/>
    <n v="1.0308487084870848"/>
    <n v="0.83720930232558144"/>
    <x v="103"/>
    <n v="3492"/>
    <n v="0"/>
    <n v="64"/>
    <n v="2.2068965517241379"/>
    <x v="2"/>
    <n v="1.0308487084870848"/>
    <n v="0.83720930232558144"/>
    <x v="106"/>
    <n v="3492"/>
    <n v="31"/>
    <n v="1.0689655172413792"/>
    <x v="142"/>
    <n v="1.0308487084870848"/>
    <n v="1.1944444444444444"/>
    <x v="107"/>
    <n v="3393.5"/>
    <n v="20"/>
    <n v="0.68965517241379315"/>
    <x v="138"/>
    <n v="1.0017712177121771"/>
    <n v="1.2291144835715337"/>
    <n v="1.0017712177121771"/>
    <n v="3391.5"/>
    <n v="10"/>
    <n v="0.34482758620689657"/>
    <x v="173"/>
    <n v="1.001180811808118"/>
    <n v="1.2298393041427098"/>
    <x v="106"/>
    <n v="3387.5"/>
    <n v="5"/>
    <n v="0.17241379310344829"/>
    <x v="136"/>
    <n v="1"/>
    <n v="1.2312915129151292"/>
    <x v="0"/>
  </r>
  <r>
    <s v="train"/>
    <n v="399"/>
    <n v="8772"/>
    <n v="8572.5"/>
    <n v="8572.5"/>
    <n v="0"/>
    <n v="0"/>
    <x v="16"/>
    <x v="4"/>
    <n v="0"/>
    <x v="0"/>
    <x v="0"/>
    <x v="804"/>
    <n v="8772"/>
    <n v="11"/>
    <n v="0.55000000000000004"/>
    <x v="253"/>
    <n v="1.0232720909886264"/>
    <n v="1"/>
    <x v="104"/>
    <n v="8772"/>
    <n v="0"/>
    <n v="17"/>
    <n v="0.85"/>
    <x v="2"/>
    <n v="1.0232720909886264"/>
    <n v="1"/>
    <x v="107"/>
    <n v="8772"/>
    <n v="20"/>
    <n v="1"/>
    <x v="142"/>
    <n v="1.0232720909886264"/>
    <n v="1"/>
    <x v="108"/>
    <n v="8772"/>
    <n v="35"/>
    <n v="1.75"/>
    <x v="138"/>
    <n v="1.0232720909886264"/>
    <n v="1"/>
    <n v="1.0232720909886264"/>
    <n v="8720.33"/>
    <n v="10"/>
    <n v="0.5"/>
    <x v="173"/>
    <n v="1.0172446777486148"/>
    <n v="1.0059252344808052"/>
    <x v="107"/>
    <n v="8572.5"/>
    <n v="0"/>
    <n v="0"/>
    <x v="0"/>
    <n v="1"/>
    <n v="1.0232720909886264"/>
    <x v="0"/>
  </r>
  <r>
    <s v="train"/>
    <n v="576"/>
    <n v="4863"/>
    <n v="4143"/>
    <n v="4143"/>
    <n v="0"/>
    <n v="0"/>
    <x v="66"/>
    <x v="16"/>
    <n v="0"/>
    <x v="0"/>
    <x v="0"/>
    <x v="805"/>
    <n v="4173.75"/>
    <n v="10"/>
    <n v="0.55555555555555558"/>
    <x v="253"/>
    <n v="1.0074221578566256"/>
    <n v="0.858266502159161"/>
    <x v="105"/>
    <n v="4173.75"/>
    <n v="0"/>
    <n v="10"/>
    <n v="0.55555555555555558"/>
    <x v="2"/>
    <n v="1.0074221578566256"/>
    <n v="0.858266502159161"/>
    <x v="108"/>
    <n v="4173.75"/>
    <n v="10"/>
    <n v="0.55555555555555558"/>
    <x v="142"/>
    <n v="1.0074221578566256"/>
    <n v="1.1651392632524709"/>
    <x v="109"/>
    <n v="4173.75"/>
    <n v="10"/>
    <n v="0.55555555555555558"/>
    <x v="138"/>
    <n v="1.0074221578566256"/>
    <n v="1.1651392632524709"/>
    <n v="1.0074221578566256"/>
    <n v="4146.5"/>
    <n v="4"/>
    <n v="0.22222222222222221"/>
    <x v="174"/>
    <n v="1.0008447984552258"/>
    <n v="1.1727963342578078"/>
    <x v="108"/>
    <n v="4143"/>
    <n v="0"/>
    <n v="0"/>
    <x v="0"/>
    <n v="1"/>
    <n v="1.1737871107892832"/>
    <x v="0"/>
  </r>
  <r>
    <s v="test"/>
    <n v="436"/>
    <n v="14302"/>
    <n v="14245"/>
    <n v="14245"/>
    <n v="0"/>
    <n v="0"/>
    <x v="49"/>
    <x v="4"/>
    <n v="0"/>
    <x v="0"/>
    <x v="0"/>
    <x v="806"/>
    <n v="14294.67"/>
    <n v="37"/>
    <n v="0.58730158730158732"/>
    <x v="253"/>
    <n v="1.0034868374868375"/>
    <n v="0.99948748426793455"/>
    <x v="106"/>
    <n v="14277"/>
    <n v="0"/>
    <n v="39"/>
    <n v="0.61904761904761907"/>
    <x v="2"/>
    <n v="1.0022464022464022"/>
    <n v="0.99825199272828979"/>
    <x v="109"/>
    <n v="14299"/>
    <n v="148"/>
    <n v="2.3492063492063493"/>
    <x v="142"/>
    <n v="1.0037908037908039"/>
    <n v="1.0002098048814603"/>
    <x v="110"/>
    <n v="14293.67"/>
    <n v="123"/>
    <n v="1.9523809523809523"/>
    <x v="138"/>
    <n v="1.0034166374166373"/>
    <n v="1.0005827754523506"/>
    <n v="1.0034166374166373"/>
    <n v="14249.25"/>
    <n v="6"/>
    <n v="9.5238095238095233E-2"/>
    <x v="138"/>
    <n v="1.0002983502983502"/>
    <n v="1.0037019492253978"/>
    <x v="109"/>
    <n v="14245"/>
    <n v="2"/>
    <n v="3.1746031746031744E-2"/>
    <x v="137"/>
    <n v="1"/>
    <n v="1.004001404001404"/>
    <x v="0"/>
  </r>
  <r>
    <s v="train"/>
    <n v="702"/>
    <n v="9416"/>
    <n v="9279"/>
    <n v="9279"/>
    <n v="0"/>
    <n v="0"/>
    <x v="103"/>
    <x v="8"/>
    <n v="0"/>
    <x v="0"/>
    <x v="0"/>
    <x v="807"/>
    <n v="9403.33"/>
    <n v="14"/>
    <n v="0.60869565217391308"/>
    <x v="253"/>
    <n v="1.0133990731759888"/>
    <n v="0.99865441801189458"/>
    <x v="107"/>
    <n v="9400.5"/>
    <n v="0"/>
    <n v="23"/>
    <n v="1"/>
    <x v="2"/>
    <n v="1.0130940834141611"/>
    <n v="0.99835386576040785"/>
    <x v="110"/>
    <n v="9411"/>
    <n v="28"/>
    <n v="1.2173913043478262"/>
    <x v="142"/>
    <n v="1.0142256708697057"/>
    <n v="1.0005312931675698"/>
    <x v="111"/>
    <n v="9411"/>
    <n v="28"/>
    <n v="1.2173913043478262"/>
    <x v="138"/>
    <n v="1.0142256708697057"/>
    <n v="1.0005312931675698"/>
    <n v="1.0142256708697057"/>
    <n v="9357.5"/>
    <n v="6"/>
    <n v="0.2608695652173913"/>
    <x v="173"/>
    <n v="1.0084599633581204"/>
    <n v="1.0062516697835961"/>
    <x v="110"/>
    <n v="9279"/>
    <n v="0"/>
    <n v="0"/>
    <x v="0"/>
    <n v="1"/>
    <n v="1.0147645220390129"/>
    <x v="0"/>
  </r>
  <r>
    <s v="train"/>
    <n v="427"/>
    <n v="10295"/>
    <n v="10192.5"/>
    <n v="10192.5"/>
    <n v="0"/>
    <n v="0"/>
    <x v="17"/>
    <x v="4"/>
    <n v="0"/>
    <x v="0"/>
    <x v="0"/>
    <x v="808"/>
    <n v="10294"/>
    <n v="16"/>
    <n v="0.61538461538461542"/>
    <x v="253"/>
    <n v="1.0099583026735344"/>
    <n v="0.99990286546867413"/>
    <x v="108"/>
    <n v="10294"/>
    <n v="0"/>
    <n v="31"/>
    <n v="1.1923076923076923"/>
    <x v="2"/>
    <n v="1.0099583026735344"/>
    <n v="0.99990286546867413"/>
    <x v="111"/>
    <n v="10294"/>
    <n v="23"/>
    <n v="0.88461538461538458"/>
    <x v="142"/>
    <n v="1.0099583026735344"/>
    <n v="1.0000971439673596"/>
    <x v="112"/>
    <n v="10294"/>
    <n v="23"/>
    <n v="0.88461538461538458"/>
    <x v="138"/>
    <n v="1.0099583026735344"/>
    <n v="1.0000971439673596"/>
    <n v="1.0099583026735344"/>
    <n v="10221"/>
    <n v="8"/>
    <n v="0.30769230769230771"/>
    <x v="173"/>
    <n v="1.0027961736571007"/>
    <n v="1.0072399960864886"/>
    <x v="111"/>
    <n v="10192.5"/>
    <n v="0"/>
    <n v="0"/>
    <x v="0"/>
    <n v="1"/>
    <n v="1.010056414029924"/>
    <x v="0"/>
  </r>
  <r>
    <s v="train"/>
    <n v="728"/>
    <n v="8240"/>
    <n v="8054.5"/>
    <n v="8054.5"/>
    <n v="0"/>
    <n v="0"/>
    <x v="20"/>
    <x v="8"/>
    <n v="0"/>
    <x v="0"/>
    <x v="0"/>
    <x v="809"/>
    <n v="8223.5"/>
    <n v="10"/>
    <n v="0.625"/>
    <x v="253"/>
    <n v="1.02098205971817"/>
    <n v="0.99799757281553403"/>
    <x v="109"/>
    <n v="8222"/>
    <n v="0"/>
    <n v="12"/>
    <n v="0.75"/>
    <x v="2"/>
    <n v="1.0207958284188963"/>
    <n v="0.99781553398058254"/>
    <x v="112"/>
    <n v="8223.5"/>
    <n v="12"/>
    <n v="0.75"/>
    <x v="142"/>
    <n v="1.02098205971817"/>
    <n v="1.0020064449443669"/>
    <x v="113"/>
    <n v="8232.8799999999992"/>
    <n v="42"/>
    <n v="2.625"/>
    <x v="138"/>
    <n v="1.0221466261096281"/>
    <n v="1.0008648249458272"/>
    <n v="1.0221466261096281"/>
    <n v="8246.7800000000007"/>
    <n v="12"/>
    <n v="0.75"/>
    <x v="173"/>
    <n v="1.0238723694828979"/>
    <n v="0.99917786093481331"/>
    <x v="112"/>
    <n v="8054.5"/>
    <n v="0"/>
    <n v="0"/>
    <x v="0"/>
    <n v="1"/>
    <n v="1.0230306040101806"/>
    <x v="0"/>
  </r>
  <r>
    <s v="test"/>
    <n v="442"/>
    <n v="10645"/>
    <n v="10557.5"/>
    <n v="10557.5"/>
    <n v="0"/>
    <n v="0"/>
    <x v="29"/>
    <x v="4"/>
    <n v="0"/>
    <x v="0"/>
    <x v="0"/>
    <x v="810"/>
    <n v="10629"/>
    <n v="19"/>
    <n v="0.6333333333333333"/>
    <x v="253"/>
    <n v="1.0067724366564055"/>
    <n v="0.99849694692343827"/>
    <x v="110"/>
    <n v="10627.5"/>
    <n v="0"/>
    <n v="25"/>
    <n v="0.83333333333333337"/>
    <x v="2"/>
    <n v="1.0066303575657116"/>
    <n v="0.99835603569751052"/>
    <x v="113"/>
    <n v="10622.25"/>
    <n v="44"/>
    <n v="1.4666666666666666"/>
    <x v="142"/>
    <n v="1.0061330807482831"/>
    <n v="1.0021417308009133"/>
    <x v="114"/>
    <n v="10622.25"/>
    <n v="44"/>
    <n v="1.4666666666666666"/>
    <x v="138"/>
    <n v="1.0061330807482831"/>
    <n v="1.0021417308009133"/>
    <n v="1.0061330807482831"/>
    <n v="10568"/>
    <n v="6"/>
    <n v="0.2"/>
    <x v="195"/>
    <n v="1.0009945536348568"/>
    <n v="1.0072861468584406"/>
    <x v="113"/>
    <n v="10557.5"/>
    <n v="0"/>
    <n v="0"/>
    <x v="0"/>
    <n v="1"/>
    <n v="1.0082879469571395"/>
    <x v="0"/>
  </r>
  <r>
    <s v="test"/>
    <n v="592"/>
    <n v="2966"/>
    <n v="2042.5"/>
    <n v="2042.5"/>
    <n v="0"/>
    <n v="0"/>
    <x v="17"/>
    <x v="16"/>
    <n v="0"/>
    <x v="0"/>
    <x v="0"/>
    <x v="811"/>
    <n v="2177"/>
    <n v="17"/>
    <n v="0.65384615384615385"/>
    <x v="253"/>
    <n v="1.0658506731946145"/>
    <n v="0.73398516520566415"/>
    <x v="111"/>
    <n v="2177"/>
    <n v="0"/>
    <n v="22"/>
    <n v="0.84615384615384615"/>
    <x v="2"/>
    <n v="1.0658506731946145"/>
    <n v="0.73398516520566415"/>
    <x v="114"/>
    <n v="2177"/>
    <n v="26"/>
    <n v="1"/>
    <x v="142"/>
    <n v="1.0658506731946145"/>
    <n v="1.3624253559944879"/>
    <x v="115"/>
    <n v="2177"/>
    <n v="26"/>
    <n v="1"/>
    <x v="138"/>
    <n v="1.0658506731946145"/>
    <n v="1.3624253559944879"/>
    <n v="1.0658506731946145"/>
    <n v="2047.5"/>
    <n v="10"/>
    <n v="0.38461538461538464"/>
    <x v="173"/>
    <n v="1.0024479804161566"/>
    <n v="1.4485958485958486"/>
    <x v="114"/>
    <n v="2042.5"/>
    <n v="0"/>
    <n v="0"/>
    <x v="0"/>
    <n v="1"/>
    <n v="1.4521419828641371"/>
    <x v="0"/>
  </r>
  <r>
    <s v="test"/>
    <n v="738"/>
    <n v="7168"/>
    <n v="7097"/>
    <n v="7097"/>
    <n v="0"/>
    <n v="0"/>
    <x v="4"/>
    <x v="8"/>
    <n v="0"/>
    <x v="0"/>
    <x v="0"/>
    <x v="812"/>
    <n v="7130.33"/>
    <n v="8"/>
    <n v="0.66666666666666663"/>
    <x v="253"/>
    <n v="1.0046963505706636"/>
    <n v="0.99474469866071424"/>
    <x v="112"/>
    <n v="7130.33"/>
    <n v="0"/>
    <n v="8"/>
    <n v="0.66666666666666663"/>
    <x v="2"/>
    <n v="1.0046963505706636"/>
    <n v="0.99474469866071424"/>
    <x v="115"/>
    <n v="7130.33"/>
    <n v="8"/>
    <n v="0.66666666666666663"/>
    <x v="142"/>
    <n v="1.0046963505706636"/>
    <n v="1.005283065440169"/>
    <x v="116"/>
    <n v="7130.33"/>
    <n v="8"/>
    <n v="0.66666666666666663"/>
    <x v="138"/>
    <n v="1.0046963505706636"/>
    <n v="1.005283065440169"/>
    <n v="1.0046963505706636"/>
    <n v="7130.33"/>
    <n v="8"/>
    <n v="0.66666666666666663"/>
    <x v="173"/>
    <n v="1.0046963505706636"/>
    <n v="1.005283065440169"/>
    <x v="115"/>
    <n v="7097"/>
    <n v="0"/>
    <n v="0"/>
    <x v="0"/>
    <n v="1"/>
    <n v="1.0100042271382275"/>
    <x v="0"/>
  </r>
  <r>
    <s v="test"/>
    <n v="695"/>
    <n v="6348"/>
    <n v="6268"/>
    <n v="6268"/>
    <n v="0"/>
    <n v="0"/>
    <x v="20"/>
    <x v="17"/>
    <n v="0"/>
    <x v="0"/>
    <x v="0"/>
    <x v="813"/>
    <n v="6341"/>
    <n v="11"/>
    <n v="0.6875"/>
    <x v="253"/>
    <n v="1.0116464582003828"/>
    <n v="0.99889729048519216"/>
    <x v="113"/>
    <n v="6341"/>
    <n v="0"/>
    <n v="11"/>
    <n v="0.6875"/>
    <x v="2"/>
    <n v="1.0116464582003828"/>
    <n v="0.99889729048519216"/>
    <x v="116"/>
    <n v="6341"/>
    <n v="11"/>
    <n v="0.6875"/>
    <x v="142"/>
    <n v="1.0116464582003828"/>
    <n v="1.0011039268254218"/>
    <x v="117"/>
    <n v="6341.14"/>
    <n v="17"/>
    <n v="1.0625"/>
    <x v="138"/>
    <n v="1.0116687938736439"/>
    <n v="1.0010818244038138"/>
    <n v="1.0116687938736439"/>
    <n v="6338"/>
    <n v="10"/>
    <n v="0.625"/>
    <x v="173"/>
    <n v="1.0111678366305041"/>
    <n v="1.0015777847901546"/>
    <x v="116"/>
    <n v="6268"/>
    <n v="0"/>
    <n v="0"/>
    <x v="0"/>
    <n v="1"/>
    <n v="1.0127632418634334"/>
    <x v="0"/>
  </r>
  <r>
    <s v="train"/>
    <n v="227"/>
    <n v="4537"/>
    <n v="3007"/>
    <n v="3007"/>
    <n v="0"/>
    <n v="0"/>
    <x v="30"/>
    <x v="1"/>
    <n v="0"/>
    <x v="0"/>
    <x v="0"/>
    <x v="814"/>
    <n v="3103.25"/>
    <n v="12"/>
    <n v="0.70588235294117652"/>
    <x v="253"/>
    <n v="1.0320086464915197"/>
    <n v="0.68398721622217329"/>
    <x v="114"/>
    <n v="3104.67"/>
    <n v="0"/>
    <n v="23"/>
    <n v="1.3529411764705883"/>
    <x v="2"/>
    <n v="1.0324808779514467"/>
    <n v="0.68430019836896627"/>
    <x v="117"/>
    <n v="3103.83"/>
    <n v="27"/>
    <n v="1.588235294117647"/>
    <x v="142"/>
    <n v="1.0322015297638842"/>
    <n v="1.4617424279035902"/>
    <x v="118"/>
    <n v="3103.83"/>
    <n v="27"/>
    <n v="1.588235294117647"/>
    <x v="138"/>
    <n v="1.0322015297638842"/>
    <n v="1.4617424279035902"/>
    <n v="1.0322015297638842"/>
    <n v="3057.33"/>
    <n v="4"/>
    <n v="0.23529411764705882"/>
    <x v="193"/>
    <n v="1.0167376122381111"/>
    <n v="1.4839745791262311"/>
    <x v="117"/>
    <n v="3007"/>
    <n v="0"/>
    <n v="0"/>
    <x v="0"/>
    <n v="1"/>
    <n v="1.50881277020286"/>
    <x v="0"/>
  </r>
  <r>
    <s v="train"/>
    <n v="722"/>
    <n v="7507"/>
    <n v="7411"/>
    <n v="7411"/>
    <n v="0"/>
    <n v="0"/>
    <x v="18"/>
    <x v="8"/>
    <n v="0"/>
    <x v="0"/>
    <x v="0"/>
    <x v="815"/>
    <n v="7506.5"/>
    <n v="10"/>
    <n v="0.7142857142857143"/>
    <x v="253"/>
    <n v="1.0128862501686682"/>
    <n v="0.99993339549753568"/>
    <x v="115"/>
    <n v="7506.5"/>
    <n v="0"/>
    <n v="11"/>
    <n v="0.7857142857142857"/>
    <x v="2"/>
    <n v="1.0128862501686682"/>
    <n v="0.99993339549753568"/>
    <x v="118"/>
    <n v="7506.5"/>
    <n v="11"/>
    <n v="0.7857142857142857"/>
    <x v="142"/>
    <n v="1.0128862501686682"/>
    <n v="1.0000666089389196"/>
    <x v="119"/>
    <n v="7496.67"/>
    <n v="27"/>
    <n v="1.9285714285714286"/>
    <x v="138"/>
    <n v="1.0115598434759141"/>
    <n v="1.0013779451409759"/>
    <n v="1.0115598434759141"/>
    <n v="7494.33"/>
    <n v="10"/>
    <n v="0.7142857142857143"/>
    <x v="173"/>
    <n v="1.0112440966131426"/>
    <n v="1.0016906114355786"/>
    <x v="118"/>
    <n v="7411"/>
    <n v="0"/>
    <n v="0"/>
    <x v="0"/>
    <n v="1"/>
    <n v="1.0129537174470382"/>
    <x v="0"/>
  </r>
  <r>
    <s v="train"/>
    <n v="853"/>
    <n v="9134"/>
    <n v="8885.5"/>
    <n v="8885.5"/>
    <n v="0"/>
    <n v="0"/>
    <x v="25"/>
    <x v="10"/>
    <n v="0"/>
    <x v="0"/>
    <x v="0"/>
    <x v="816"/>
    <n v="9101"/>
    <n v="16"/>
    <n v="0.76190476190476186"/>
    <x v="253"/>
    <n v="1.0242529964548985"/>
    <n v="0.99638712502737026"/>
    <x v="116"/>
    <n v="9103.6200000000008"/>
    <n v="0"/>
    <n v="19"/>
    <n v="0.90476190476190477"/>
    <x v="2"/>
    <n v="1.0245478588711947"/>
    <n v="0.99667396540398523"/>
    <x v="119"/>
    <n v="9099.83"/>
    <n v="21"/>
    <n v="1"/>
    <x v="142"/>
    <n v="1.0241213212537279"/>
    <n v="1.0037550152035808"/>
    <x v="120"/>
    <n v="9103"/>
    <n v="53"/>
    <n v="2.5238095238095237"/>
    <x v="138"/>
    <n v="1.0244780822688651"/>
    <n v="1.0034054707239373"/>
    <n v="1.0244780822688651"/>
    <n v="9040.25"/>
    <n v="12"/>
    <n v="0.5714285714285714"/>
    <x v="173"/>
    <n v="1.0174160148556637"/>
    <n v="1.0103702884322889"/>
    <x v="119"/>
    <n v="8885.5"/>
    <n v="0"/>
    <n v="0"/>
    <x v="0"/>
    <n v="1"/>
    <n v="1.027966912385347"/>
    <x v="0"/>
  </r>
  <r>
    <s v="train"/>
    <n v="559"/>
    <n v="3172"/>
    <n v="2296"/>
    <n v="2296"/>
    <n v="0"/>
    <n v="0"/>
    <x v="30"/>
    <x v="16"/>
    <n v="0"/>
    <x v="0"/>
    <x v="0"/>
    <x v="817"/>
    <n v="2311"/>
    <n v="13"/>
    <n v="0.76470588235294112"/>
    <x v="253"/>
    <n v="1.0065331010452963"/>
    <n v="0.72856242118537196"/>
    <x v="117"/>
    <n v="2311"/>
    <n v="0"/>
    <n v="25"/>
    <n v="1.4705882352941178"/>
    <x v="2"/>
    <n v="1.0065331010452963"/>
    <n v="0.72856242118537196"/>
    <x v="120"/>
    <n v="2311"/>
    <n v="17"/>
    <n v="1"/>
    <x v="142"/>
    <n v="1.0065331010452963"/>
    <n v="1.372565988749459"/>
    <x v="121"/>
    <n v="2539"/>
    <n v="14"/>
    <n v="0.82352941176470584"/>
    <x v="138"/>
    <n v="1.105836236933798"/>
    <n v="1.2493107522646711"/>
    <n v="1.105836236933798"/>
    <n v="2539"/>
    <n v="2"/>
    <n v="0.11764705882352941"/>
    <x v="147"/>
    <n v="1.105836236933798"/>
    <n v="1.2493107522646711"/>
    <x v="120"/>
    <n v="2296"/>
    <n v="0"/>
    <n v="0"/>
    <x v="0"/>
    <n v="1"/>
    <n v="1.3815331010452963"/>
    <x v="0"/>
  </r>
  <r>
    <s v="test"/>
    <n v="684"/>
    <n v="6864"/>
    <n v="6587.5"/>
    <n v="6587.5"/>
    <n v="0"/>
    <n v="0"/>
    <x v="15"/>
    <x v="17"/>
    <n v="0"/>
    <x v="0"/>
    <x v="0"/>
    <x v="818"/>
    <n v="6757.5"/>
    <n v="22"/>
    <n v="0.7857142857142857"/>
    <x v="253"/>
    <n v="1.0258064516129033"/>
    <n v="0.98448426573426573"/>
    <x v="118"/>
    <n v="6657"/>
    <n v="1"/>
    <n v="17"/>
    <n v="0.6071428571428571"/>
    <x v="2"/>
    <n v="1.010550284629981"/>
    <n v="0.96984265734265729"/>
    <x v="121"/>
    <n v="6757.5"/>
    <n v="24"/>
    <n v="0.8571428571428571"/>
    <x v="142"/>
    <n v="1.0258064516129033"/>
    <n v="1.0157602663706993"/>
    <x v="122"/>
    <n v="6757.5"/>
    <n v="24"/>
    <n v="0.8571428571428571"/>
    <x v="138"/>
    <n v="1.0258064516129033"/>
    <n v="1.0157602663706993"/>
    <n v="1.0258064516129033"/>
    <n v="6654.71"/>
    <n v="6"/>
    <n v="0.21428571428571427"/>
    <x v="190"/>
    <n v="1.0102026565464897"/>
    <n v="1.0314499054053445"/>
    <x v="121"/>
    <n v="6587.5"/>
    <n v="0"/>
    <n v="0"/>
    <x v="0"/>
    <n v="1"/>
    <n v="1.0419734345351044"/>
    <x v="0"/>
  </r>
  <r>
    <s v="test"/>
    <n v="689"/>
    <n v="6469"/>
    <n v="6304.5"/>
    <n v="6304.5"/>
    <n v="0"/>
    <n v="0"/>
    <x v="20"/>
    <x v="17"/>
    <n v="0"/>
    <x v="0"/>
    <x v="0"/>
    <x v="819"/>
    <n v="6469"/>
    <n v="13"/>
    <n v="0.8125"/>
    <x v="253"/>
    <n v="1.0260924736299468"/>
    <n v="1"/>
    <x v="119"/>
    <n v="6469"/>
    <n v="0"/>
    <n v="13"/>
    <n v="0.8125"/>
    <x v="2"/>
    <n v="1.0260924736299468"/>
    <n v="1"/>
    <x v="122"/>
    <n v="6469"/>
    <n v="13"/>
    <n v="0.8125"/>
    <x v="142"/>
    <n v="1.0260924736299468"/>
    <n v="1"/>
    <x v="123"/>
    <n v="6469"/>
    <n v="14"/>
    <n v="0.875"/>
    <x v="138"/>
    <n v="1.0260924736299468"/>
    <n v="1"/>
    <n v="1.0260924736299468"/>
    <n v="6354.6"/>
    <n v="8"/>
    <n v="0.5"/>
    <x v="173"/>
    <n v="1.0079467047347133"/>
    <n v="1.0180027067006576"/>
    <x v="122"/>
    <n v="6304.5"/>
    <n v="0"/>
    <n v="0"/>
    <x v="0"/>
    <n v="1"/>
    <n v="1.0260924736299468"/>
    <x v="0"/>
  </r>
  <r>
    <s v="test"/>
    <n v="694"/>
    <n v="7784"/>
    <n v="7573"/>
    <n v="7573"/>
    <n v="0"/>
    <n v="0"/>
    <x v="20"/>
    <x v="17"/>
    <n v="0"/>
    <x v="0"/>
    <x v="0"/>
    <x v="820"/>
    <n v="7784"/>
    <n v="13"/>
    <n v="0.8125"/>
    <x v="253"/>
    <n v="1.0278621418196223"/>
    <n v="1"/>
    <x v="120"/>
    <n v="7784"/>
    <n v="0"/>
    <n v="13"/>
    <n v="0.8125"/>
    <x v="2"/>
    <n v="1.0278621418196223"/>
    <n v="1"/>
    <x v="123"/>
    <n v="7784"/>
    <n v="13"/>
    <n v="0.8125"/>
    <x v="142"/>
    <n v="1.0278621418196223"/>
    <n v="1"/>
    <x v="124"/>
    <n v="7784"/>
    <n v="32"/>
    <n v="2"/>
    <x v="138"/>
    <n v="1.0278621418196223"/>
    <n v="1"/>
    <n v="1.0278621418196223"/>
    <n v="7662"/>
    <n v="10"/>
    <n v="0.625"/>
    <x v="173"/>
    <n v="1.0117522778291299"/>
    <n v="1.0159227355781779"/>
    <x v="123"/>
    <n v="7573"/>
    <n v="0"/>
    <n v="0"/>
    <x v="0"/>
    <n v="1"/>
    <n v="1.0278621418196223"/>
    <x v="0"/>
  </r>
  <r>
    <s v="test"/>
    <n v="139"/>
    <n v="4643"/>
    <n v="4064"/>
    <n v="4613.5"/>
    <n v="0"/>
    <n v="26"/>
    <x v="130"/>
    <x v="21"/>
    <n v="0.44067796610169491"/>
    <x v="139"/>
    <x v="718"/>
    <x v="821"/>
    <n v="4638.3999999999996"/>
    <n v="49"/>
    <n v="0.83050847457627119"/>
    <x v="253"/>
    <n v="1.1413385826771654"/>
    <n v="0.99900926125349976"/>
    <x v="121"/>
    <n v="4640.62"/>
    <n v="0"/>
    <n v="320"/>
    <n v="5.4237288135593218"/>
    <x v="2"/>
    <n v="1.141884842519685"/>
    <n v="0.99948740038768036"/>
    <x v="124"/>
    <n v="4642.5"/>
    <n v="141"/>
    <n v="2.3898305084745761"/>
    <x v="142"/>
    <n v="1.1423474409448819"/>
    <n v="1.0001077005923533"/>
    <x v="125"/>
    <n v="4642.5"/>
    <n v="141"/>
    <n v="2.3898305084745761"/>
    <x v="138"/>
    <n v="1.1423474409448819"/>
    <n v="1.0001077005923533"/>
    <n v="1.0062859000758644"/>
    <n v="4636.33"/>
    <n v="21"/>
    <n v="0.3559322033898305"/>
    <x v="173"/>
    <n v="1.1408292322834646"/>
    <n v="1.0014386378881572"/>
    <x v="124"/>
    <n v="4613.5"/>
    <n v="7"/>
    <n v="0.11864406779661017"/>
    <x v="136"/>
    <n v="1.1352116141732282"/>
    <n v="1.0063942776633792"/>
    <x v="0"/>
  </r>
  <r>
    <s v="test"/>
    <n v="239"/>
    <n v="6597"/>
    <n v="4651.5"/>
    <n v="4651.5"/>
    <n v="0"/>
    <n v="0"/>
    <x v="29"/>
    <x v="1"/>
    <n v="0"/>
    <x v="0"/>
    <x v="0"/>
    <x v="822"/>
    <n v="4709"/>
    <n v="25"/>
    <n v="0.83333333333333337"/>
    <x v="253"/>
    <n v="1.0123616037837257"/>
    <n v="0.7138093072608761"/>
    <x v="122"/>
    <n v="4700.88"/>
    <n v="0"/>
    <n v="80"/>
    <n v="2.6666666666666665"/>
    <x v="2"/>
    <n v="1.0106159303450499"/>
    <n v="0.71257844474761256"/>
    <x v="125"/>
    <n v="4683.5"/>
    <n v="38"/>
    <n v="1.2666666666666666"/>
    <x v="142"/>
    <n v="1.0068795012361604"/>
    <n v="1.4085619728835272"/>
    <x v="126"/>
    <n v="4683.5"/>
    <n v="38"/>
    <n v="1.2666666666666666"/>
    <x v="138"/>
    <n v="1.0068795012361604"/>
    <n v="1.4085619728835272"/>
    <n v="1.0068795012361604"/>
    <n v="4670.5"/>
    <n v="6"/>
    <n v="0.2"/>
    <x v="195"/>
    <n v="1.0040847038589702"/>
    <n v="1.4124826035756344"/>
    <x v="125"/>
    <n v="4651.5"/>
    <n v="0"/>
    <n v="0"/>
    <x v="0"/>
    <n v="1"/>
    <n v="1.4182521767171881"/>
    <x v="0"/>
  </r>
  <r>
    <s v="train"/>
    <n v="551"/>
    <n v="4606"/>
    <n v="3684.5"/>
    <n v="3684.5"/>
    <n v="0"/>
    <n v="0"/>
    <x v="26"/>
    <x v="16"/>
    <n v="0"/>
    <x v="0"/>
    <x v="0"/>
    <x v="823"/>
    <n v="3702.33"/>
    <n v="22"/>
    <n v="0.88"/>
    <x v="253"/>
    <n v="1.0048391912064052"/>
    <n v="0.80380590534085972"/>
    <x v="123"/>
    <n v="3703.25"/>
    <n v="0"/>
    <n v="36"/>
    <n v="1.44"/>
    <x v="2"/>
    <n v="1.0050888858732527"/>
    <n v="0.80400564481111592"/>
    <x v="126"/>
    <n v="3702.33"/>
    <n v="27"/>
    <n v="1.08"/>
    <x v="142"/>
    <n v="1.0048391912064052"/>
    <n v="1.2440814298023137"/>
    <x v="127"/>
    <n v="3702.33"/>
    <n v="27"/>
    <n v="1.08"/>
    <x v="138"/>
    <n v="1.0048391912064052"/>
    <n v="1.2440814298023137"/>
    <n v="1.0048391912064052"/>
    <n v="3697"/>
    <n v="4"/>
    <n v="0.16"/>
    <x v="196"/>
    <n v="1.0033925905821686"/>
    <n v="1.2458750338111984"/>
    <x v="126"/>
    <n v="3684.5"/>
    <n v="0"/>
    <n v="0"/>
    <x v="0"/>
    <n v="1"/>
    <n v="1.250101777717465"/>
    <x v="0"/>
  </r>
  <r>
    <s v="train"/>
    <n v="680"/>
    <n v="6417"/>
    <n v="6261"/>
    <n v="6261"/>
    <n v="0"/>
    <n v="0"/>
    <x v="13"/>
    <x v="17"/>
    <n v="0"/>
    <x v="0"/>
    <x v="0"/>
    <x v="824"/>
    <n v="6385"/>
    <n v="21"/>
    <n v="0.95454545454545459"/>
    <x v="253"/>
    <n v="1.0198051429484107"/>
    <n v="0.99501324606513952"/>
    <x v="124"/>
    <n v="6385"/>
    <n v="0"/>
    <n v="21"/>
    <n v="0.95454545454545459"/>
    <x v="2"/>
    <n v="1.0198051429484107"/>
    <n v="0.99501324606513952"/>
    <x v="127"/>
    <n v="6261"/>
    <n v="3"/>
    <n v="0.13636363636363635"/>
    <x v="249"/>
    <n v="1"/>
    <n v="1.0249161475802588"/>
    <x v="0"/>
    <n v="6385"/>
    <n v="28"/>
    <n v="1.2727272727272727"/>
    <x v="138"/>
    <n v="1.0198051429484107"/>
    <n v="1.0050117462803445"/>
    <n v="1.0198051429484107"/>
    <n v="6316.17"/>
    <n v="4"/>
    <n v="0.18181818181818182"/>
    <x v="168"/>
    <n v="1.0088116914230953"/>
    <n v="1.015963788181762"/>
    <x v="127"/>
    <n v="6261"/>
    <n v="0"/>
    <n v="0"/>
    <x v="0"/>
    <n v="1"/>
    <n v="1.0249161475802588"/>
    <x v="0"/>
  </r>
  <r>
    <s v="train"/>
    <n v="945"/>
    <n v="7844"/>
    <n v="7731"/>
    <n v="7731"/>
    <n v="0"/>
    <n v="0"/>
    <x v="0"/>
    <x v="12"/>
    <n v="0"/>
    <x v="0"/>
    <x v="0"/>
    <x v="825"/>
    <n v="7793"/>
    <n v="8"/>
    <n v="1"/>
    <x v="253"/>
    <n v="1.0080196611046437"/>
    <n v="0.99349821519632842"/>
    <x v="125"/>
    <n v="7793"/>
    <n v="0"/>
    <n v="8"/>
    <n v="1"/>
    <x v="2"/>
    <n v="1.0080196611046437"/>
    <n v="0.99349821519632842"/>
    <x v="128"/>
    <n v="7793"/>
    <n v="8"/>
    <n v="1"/>
    <x v="142"/>
    <n v="1.0080196611046437"/>
    <n v="1.0065443346593097"/>
    <x v="128"/>
    <n v="7793"/>
    <n v="8"/>
    <n v="1"/>
    <x v="138"/>
    <n v="1.0080196611046437"/>
    <n v="1.0065443346593097"/>
    <n v="1.0080196611046437"/>
    <n v="7793"/>
    <n v="8"/>
    <n v="1"/>
    <x v="173"/>
    <n v="1.0080196611046437"/>
    <n v="1.0065443346593097"/>
    <x v="128"/>
    <n v="7731"/>
    <n v="0"/>
    <n v="0"/>
    <x v="0"/>
    <n v="1"/>
    <n v="1.0146164791100762"/>
    <x v="0"/>
  </r>
  <r>
    <s v="train"/>
    <n v="971"/>
    <n v="6539"/>
    <n v="6488"/>
    <n v="6488"/>
    <n v="0"/>
    <n v="0"/>
    <x v="0"/>
    <x v="22"/>
    <n v="0"/>
    <x v="0"/>
    <x v="0"/>
    <x v="826"/>
    <n v="6525.33"/>
    <n v="8"/>
    <n v="1"/>
    <x v="253"/>
    <n v="1.0057536991368681"/>
    <n v="0.99790946627924759"/>
    <x v="126"/>
    <n v="6525.33"/>
    <n v="0"/>
    <n v="8"/>
    <n v="1"/>
    <x v="2"/>
    <n v="1.0057536991368681"/>
    <n v="0.99790946627924759"/>
    <x v="129"/>
    <n v="6525.33"/>
    <n v="8"/>
    <n v="1"/>
    <x v="142"/>
    <n v="1.0057536991368681"/>
    <n v="1.0020949132074546"/>
    <x v="129"/>
    <n v="6525.33"/>
    <n v="8"/>
    <n v="1"/>
    <x v="138"/>
    <n v="1.0057536991368681"/>
    <n v="1.0020949132074546"/>
    <n v="1.0057536991368681"/>
    <n v="6514.33"/>
    <n v="6"/>
    <n v="0.75"/>
    <x v="173"/>
    <n v="1.0040582614056719"/>
    <n v="1.0037870356583103"/>
    <x v="129"/>
    <n v="6488"/>
    <n v="0"/>
    <n v="0"/>
    <x v="0"/>
    <n v="1"/>
    <n v="1.0078606658446363"/>
    <x v="0"/>
  </r>
  <r>
    <s v="test"/>
    <n v="439"/>
    <n v="10582"/>
    <n v="10512"/>
    <n v="10512"/>
    <n v="0"/>
    <n v="0"/>
    <x v="28"/>
    <x v="4"/>
    <n v="0"/>
    <x v="0"/>
    <x v="0"/>
    <x v="827"/>
    <n v="10573.17"/>
    <n v="33"/>
    <n v="1.1379310344827587"/>
    <x v="253"/>
    <n v="1.0058190639269406"/>
    <n v="0.99916556416556412"/>
    <x v="127"/>
    <n v="10554"/>
    <n v="1"/>
    <n v="20"/>
    <n v="0.68965517241379315"/>
    <x v="2"/>
    <n v="1.0039954337899544"/>
    <n v="0.99735399735399732"/>
    <x v="130"/>
    <n v="10557.42"/>
    <n v="43"/>
    <n v="1.4827586206896552"/>
    <x v="142"/>
    <n v="1.0043207762557078"/>
    <n v="1.0023282203417123"/>
    <x v="130"/>
    <n v="10557.42"/>
    <n v="43"/>
    <n v="1.4827586206896552"/>
    <x v="138"/>
    <n v="1.0043207762557078"/>
    <n v="1.0023282203417123"/>
    <n v="1.0043207762557078"/>
    <n v="10534.67"/>
    <n v="10"/>
    <n v="0.34482758620689657"/>
    <x v="173"/>
    <n v="1.0021565829528158"/>
    <n v="1.0044927843017388"/>
    <x v="130"/>
    <n v="10512"/>
    <n v="0"/>
    <n v="0"/>
    <x v="0"/>
    <n v="1"/>
    <n v="1.0066590563165905"/>
    <x v="0"/>
  </r>
  <r>
    <s v="train"/>
    <n v="954"/>
    <n v="7721"/>
    <n v="7436"/>
    <n v="7436"/>
    <n v="0"/>
    <n v="0"/>
    <x v="4"/>
    <x v="12"/>
    <n v="0"/>
    <x v="0"/>
    <x v="0"/>
    <x v="828"/>
    <n v="7719"/>
    <n v="14"/>
    <n v="1.1666666666666667"/>
    <x v="253"/>
    <n v="1.0380580957504035"/>
    <n v="0.99974096619608854"/>
    <x v="128"/>
    <n v="7720.5"/>
    <n v="0"/>
    <n v="15"/>
    <n v="1.25"/>
    <x v="2"/>
    <n v="1.0382598171059709"/>
    <n v="0.99993524154902214"/>
    <x v="131"/>
    <n v="7719"/>
    <n v="15"/>
    <n v="1.25"/>
    <x v="142"/>
    <n v="1.0380580957504035"/>
    <n v="1.0002591009198083"/>
    <x v="131"/>
    <n v="7600.33"/>
    <n v="12"/>
    <n v="1"/>
    <x v="138"/>
    <n v="1.0220992469069392"/>
    <n v="1.015876942185405"/>
    <n v="1.0220992469069392"/>
    <n v="7664.33"/>
    <n v="12"/>
    <n v="1"/>
    <x v="173"/>
    <n v="1.0307060247444864"/>
    <n v="1.0073939926908158"/>
    <x v="131"/>
    <n v="7436"/>
    <n v="0"/>
    <n v="0"/>
    <x v="0"/>
    <n v="1"/>
    <n v="1.0383270575578267"/>
    <x v="0"/>
  </r>
  <r>
    <s v="train"/>
    <n v="577"/>
    <n v="4161"/>
    <n v="3045"/>
    <n v="3045"/>
    <n v="0"/>
    <n v="0"/>
    <x v="64"/>
    <x v="16"/>
    <n v="0"/>
    <x v="0"/>
    <x v="0"/>
    <x v="829"/>
    <n v="3051.33"/>
    <n v="23"/>
    <n v="1.2105263157894737"/>
    <x v="253"/>
    <n v="1.0020788177339901"/>
    <n v="0.73331651045421775"/>
    <x v="129"/>
    <n v="3051.25"/>
    <n v="0"/>
    <n v="29"/>
    <n v="1.5263157894736843"/>
    <x v="2"/>
    <n v="1.0020525451559934"/>
    <n v="0.73329728430665708"/>
    <x v="132"/>
    <n v="3051.33"/>
    <n v="27"/>
    <n v="1.4210526315789473"/>
    <x v="142"/>
    <n v="1.0020788177339901"/>
    <n v="1.3636676465672346"/>
    <x v="132"/>
    <n v="3051.33"/>
    <n v="27"/>
    <n v="1.4210526315789473"/>
    <x v="138"/>
    <n v="1.0020788177339901"/>
    <n v="1.3636676465672346"/>
    <n v="1.0020788177339901"/>
    <n v="3047.75"/>
    <n v="4"/>
    <n v="0.21052631578947367"/>
    <x v="172"/>
    <n v="1.0009031198686371"/>
    <n v="1.3652694610778444"/>
    <x v="132"/>
    <n v="3045"/>
    <n v="0"/>
    <n v="0"/>
    <x v="0"/>
    <n v="1"/>
    <n v="1.3665024630541871"/>
    <x v="0"/>
  </r>
  <r>
    <s v="train"/>
    <n v="232"/>
    <n v="6269"/>
    <n v="4807"/>
    <n v="4807"/>
    <n v="0"/>
    <n v="0"/>
    <x v="23"/>
    <x v="1"/>
    <n v="0"/>
    <x v="0"/>
    <x v="0"/>
    <x v="830"/>
    <n v="4850.5"/>
    <n v="39"/>
    <n v="1.21875"/>
    <x v="253"/>
    <n v="1.0090493030996464"/>
    <n v="0.77372786728345833"/>
    <x v="130"/>
    <n v="4852.83"/>
    <n v="0"/>
    <n v="114"/>
    <n v="3.5625"/>
    <x v="2"/>
    <n v="1.0095340128978574"/>
    <n v="0.7740995374062849"/>
    <x v="133"/>
    <n v="4850.5"/>
    <n v="55"/>
    <n v="1.71875"/>
    <x v="142"/>
    <n v="1.0090493030996464"/>
    <n v="1.2924440779301103"/>
    <x v="133"/>
    <n v="4850.5"/>
    <n v="55"/>
    <n v="1.71875"/>
    <x v="138"/>
    <n v="1.0090493030996464"/>
    <n v="1.2924440779301103"/>
    <n v="1.0090493030996464"/>
    <n v="4820.5"/>
    <n v="10"/>
    <n v="0.3125"/>
    <x v="173"/>
    <n v="1.002808404410235"/>
    <n v="1.300487501296546"/>
    <x v="133"/>
    <n v="4807"/>
    <n v="0"/>
    <n v="0"/>
    <x v="0"/>
    <n v="1"/>
    <n v="1.3041397961306429"/>
    <x v="0"/>
  </r>
  <r>
    <s v="test"/>
    <n v="240"/>
    <n v="5779"/>
    <n v="4620.5"/>
    <n v="4620.5"/>
    <n v="0"/>
    <n v="0"/>
    <x v="43"/>
    <x v="1"/>
    <n v="0"/>
    <x v="0"/>
    <x v="0"/>
    <x v="831"/>
    <n v="4652.5"/>
    <n v="73"/>
    <n v="1.6976744186046511"/>
    <x v="253"/>
    <n v="1.0069256573963856"/>
    <n v="0.80507008132894964"/>
    <x v="131"/>
    <n v="4654.13"/>
    <n v="0"/>
    <n v="206"/>
    <n v="4.7906976744186043"/>
    <x v="2"/>
    <n v="1.0072784330700142"/>
    <n v="0.80535213704793218"/>
    <x v="134"/>
    <n v="4665.2"/>
    <n v="403"/>
    <n v="9.3720930232558146"/>
    <x v="142"/>
    <n v="1.0096742776755763"/>
    <n v="1.2387464631741405"/>
    <x v="134"/>
    <n v="4664"/>
    <n v="244"/>
    <n v="5.6744186046511631"/>
    <x v="138"/>
    <n v="1.0094145655232118"/>
    <n v="1.239065180102916"/>
    <n v="1.0094145655232118"/>
    <n v="4646"/>
    <n v="21"/>
    <n v="0.48837209302325579"/>
    <x v="173"/>
    <n v="1.0055188832377449"/>
    <n v="1.2438656909169177"/>
    <x v="134"/>
    <n v="4620.5"/>
    <n v="0"/>
    <n v="0"/>
    <x v="0"/>
    <n v="1"/>
    <n v="1.2507304404285251"/>
    <x v="0"/>
  </r>
  <r>
    <s v="train"/>
    <n v="558"/>
    <n v="3478"/>
    <n v="2546.5"/>
    <n v="2546.5"/>
    <n v="0"/>
    <n v="0"/>
    <x v="15"/>
    <x v="16"/>
    <n v="0"/>
    <x v="0"/>
    <x v="0"/>
    <x v="832"/>
    <n v="2561.35"/>
    <n v="52"/>
    <n v="1.8571428571428572"/>
    <x v="253"/>
    <n v="1.0058315334773218"/>
    <n v="0.73644335825186891"/>
    <x v="132"/>
    <n v="2568.5700000000002"/>
    <n v="0"/>
    <n v="113"/>
    <n v="4.0357142857142856"/>
    <x v="2"/>
    <n v="1.0086667975652857"/>
    <n v="0.73851926394479595"/>
    <x v="135"/>
    <n v="2559.6"/>
    <n v="82"/>
    <n v="2.9285714285714284"/>
    <x v="142"/>
    <n v="1.0051443157274691"/>
    <n v="1.3588060634474137"/>
    <x v="135"/>
    <n v="2560.58"/>
    <n v="75"/>
    <n v="2.6785714285714284"/>
    <x v="138"/>
    <n v="1.0055291576673866"/>
    <n v="1.358286013325106"/>
    <n v="1.0055291576673866"/>
    <n v="2554.25"/>
    <n v="8"/>
    <n v="0.2857142857142857"/>
    <x v="173"/>
    <n v="1.0030433928922049"/>
    <n v="1.3616521483801507"/>
    <x v="135"/>
    <n v="2546.5"/>
    <n v="0"/>
    <n v="0"/>
    <x v="0"/>
    <n v="1"/>
    <n v="1.3657961908501866"/>
    <x v="0"/>
  </r>
  <r>
    <s v="train"/>
    <n v="627"/>
    <n v="7487"/>
    <n v="7092.5"/>
    <n v="7092.5"/>
    <n v="0"/>
    <n v="0"/>
    <x v="29"/>
    <x v="7"/>
    <n v="0"/>
    <x v="0"/>
    <x v="0"/>
    <x v="833"/>
    <n v="7413"/>
    <n v="59"/>
    <n v="1.9666666666666666"/>
    <x v="253"/>
    <n v="1.0451885794853719"/>
    <n v="0.99011620141578738"/>
    <x v="133"/>
    <n v="7398.42"/>
    <n v="0"/>
    <n v="231"/>
    <n v="7.7"/>
    <x v="2"/>
    <n v="1.0431328868523089"/>
    <n v="0.98816882596500599"/>
    <x v="136"/>
    <n v="7362.2"/>
    <n v="112"/>
    <n v="3.7333333333333334"/>
    <x v="142"/>
    <n v="1.0380260838914346"/>
    <n v="1.0169514547282064"/>
    <x v="136"/>
    <n v="7416.14"/>
    <n v="294"/>
    <n v="9.8000000000000007"/>
    <x v="138"/>
    <n v="1.0456313006697215"/>
    <n v="1.0095548358040705"/>
    <n v="1.0456313006697215"/>
    <n v="7275.17"/>
    <n v="11"/>
    <n v="0.36666666666666664"/>
    <x v="173"/>
    <n v="1.0257553753965456"/>
    <n v="1.0291168453795581"/>
    <x v="136"/>
    <n v="7092.5"/>
    <n v="0"/>
    <n v="0"/>
    <x v="0"/>
    <n v="1"/>
    <n v="1.0556221360592175"/>
    <x v="0"/>
  </r>
  <r>
    <s v="test"/>
    <n v="235"/>
    <n v="4982"/>
    <n v="4004.5"/>
    <n v="4004.5"/>
    <n v="0"/>
    <n v="0"/>
    <x v="63"/>
    <x v="1"/>
    <n v="0"/>
    <x v="0"/>
    <x v="0"/>
    <x v="834"/>
    <n v="4051.33"/>
    <n v="96"/>
    <n v="2.4615384615384617"/>
    <x v="253"/>
    <n v="1.011694343863154"/>
    <n v="0.81319349658771578"/>
    <x v="134"/>
    <n v="4049.5"/>
    <n v="0"/>
    <n v="122"/>
    <n v="3.1282051282051282"/>
    <x v="2"/>
    <n v="1.0112373579722811"/>
    <n v="0.81282617422721803"/>
    <x v="137"/>
    <n v="4050.67"/>
    <n v="130"/>
    <n v="3.3333333333333335"/>
    <x v="142"/>
    <n v="1.0115295292795605"/>
    <n v="1.2299199885451049"/>
    <x v="137"/>
    <n v="4050.67"/>
    <n v="123"/>
    <n v="3.1538461538461537"/>
    <x v="138"/>
    <n v="1.0115295292795605"/>
    <n v="1.2299199885451049"/>
    <n v="1.0115295292795605"/>
    <n v="4025.2"/>
    <n v="17"/>
    <n v="0.4358974358974359"/>
    <x v="173"/>
    <n v="1.0051691846672492"/>
    <n v="1.2377024744112095"/>
    <x v="137"/>
    <n v="4004.5"/>
    <n v="0"/>
    <n v="0"/>
    <x v="0"/>
    <n v="1"/>
    <n v="1.2441003870645524"/>
    <x v="0"/>
  </r>
  <r>
    <s v="test"/>
    <n v="238"/>
    <n v="5175"/>
    <n v="4223.5"/>
    <n v="4223.5"/>
    <n v="0"/>
    <n v="0"/>
    <x v="11"/>
    <x v="1"/>
    <n v="0"/>
    <x v="0"/>
    <x v="0"/>
    <x v="835"/>
    <n v="4259.6000000000004"/>
    <n v="102"/>
    <n v="2.5499999999999998"/>
    <x v="253"/>
    <n v="1.0085474132828225"/>
    <n v="0.82311111111111113"/>
    <x v="135"/>
    <n v="4259.1499999999996"/>
    <n v="0"/>
    <n v="140"/>
    <n v="3.5"/>
    <x v="2"/>
    <n v="1.0084408665798508"/>
    <n v="0.82302415458937195"/>
    <x v="138"/>
    <n v="4251.25"/>
    <n v="64"/>
    <n v="1.6"/>
    <x v="142"/>
    <n v="1.006570380016574"/>
    <n v="1.2172890326374595"/>
    <x v="138"/>
    <n v="4251.5"/>
    <n v="75"/>
    <n v="1.875"/>
    <x v="138"/>
    <n v="1.0066295726293359"/>
    <n v="1.2172174526637658"/>
    <n v="1.0066295726293359"/>
    <n v="4244.38"/>
    <n v="14"/>
    <n v="0.35"/>
    <x v="173"/>
    <n v="1.0049437670178762"/>
    <n v="1.2192593500110733"/>
    <x v="138"/>
    <n v="4223.5"/>
    <n v="0"/>
    <n v="0"/>
    <x v="0"/>
    <n v="1"/>
    <n v="1.2252870841718952"/>
    <x v="0"/>
  </r>
  <r>
    <s v="train"/>
    <n v="572"/>
    <n v="3727"/>
    <n v="2686"/>
    <n v="2686"/>
    <n v="0"/>
    <n v="0"/>
    <x v="29"/>
    <x v="16"/>
    <n v="0"/>
    <x v="0"/>
    <x v="0"/>
    <x v="836"/>
    <n v="2699.43"/>
    <n v="83"/>
    <n v="2.7666666666666666"/>
    <x v="253"/>
    <n v="1.0049999999999999"/>
    <n v="0.7242903139254091"/>
    <x v="136"/>
    <n v="2694.25"/>
    <n v="1"/>
    <n v="66"/>
    <n v="2.2000000000000002"/>
    <x v="2"/>
    <n v="1.0030714817572599"/>
    <n v="0.72290045613093645"/>
    <x v="139"/>
    <n v="2699.43"/>
    <n v="106"/>
    <n v="3.5333333333333332"/>
    <x v="142"/>
    <n v="1.0049999999999999"/>
    <n v="1.3806618434262048"/>
    <x v="139"/>
    <n v="2693.88"/>
    <n v="63"/>
    <n v="2.1"/>
    <x v="138"/>
    <n v="1.002933730454207"/>
    <n v="1.3835063180245593"/>
    <n v="1.002933730454207"/>
    <n v="2688.25"/>
    <n v="8"/>
    <n v="0.26666666666666666"/>
    <x v="173"/>
    <n v="1.000837676842889"/>
    <n v="1.3864037942899656"/>
    <x v="139"/>
    <n v="2686"/>
    <n v="0"/>
    <n v="0"/>
    <x v="0"/>
    <n v="1"/>
    <n v="1.3875651526433359"/>
    <x v="0"/>
  </r>
  <r>
    <s v="train"/>
    <n v="561"/>
    <n v="3503"/>
    <n v="2547.5"/>
    <n v="2644.5"/>
    <n v="0"/>
    <n v="3"/>
    <x v="12"/>
    <x v="16"/>
    <n v="6.8181818181818177E-2"/>
    <x v="362"/>
    <x v="719"/>
    <x v="837"/>
    <n v="2660.17"/>
    <n v="135"/>
    <n v="3.0681818181818183"/>
    <x v="253"/>
    <n v="1.0442276741903826"/>
    <n v="0.75939765914930057"/>
    <x v="137"/>
    <n v="2658.17"/>
    <n v="0"/>
    <n v="143"/>
    <n v="3.25"/>
    <x v="2"/>
    <n v="1.0434425907752698"/>
    <n v="0.75882671995432494"/>
    <x v="140"/>
    <n v="2739"/>
    <n v="7"/>
    <n v="0.15909090909090909"/>
    <x v="283"/>
    <n v="1.0751717369970559"/>
    <n v="1.2789339174881345"/>
    <x v="140"/>
    <n v="2739"/>
    <n v="7"/>
    <n v="0.15909090909090909"/>
    <x v="279"/>
    <n v="1.0751717369970559"/>
    <n v="1.2789339174881345"/>
    <n v="1.0357345433919456"/>
    <n v="2652.5"/>
    <n v="6"/>
    <n v="0.13636363636363635"/>
    <x v="179"/>
    <n v="1.0412168792934249"/>
    <n v="1.320640904806786"/>
    <x v="140"/>
    <n v="2644.5"/>
    <n v="3"/>
    <n v="6.8181818181818177E-2"/>
    <x v="138"/>
    <n v="1.0380765456329735"/>
    <n v="1.324636037058045"/>
    <x v="0"/>
  </r>
  <r>
    <s v="train"/>
    <n v="223"/>
    <n v="5308"/>
    <n v="4183"/>
    <n v="4183"/>
    <n v="0"/>
    <n v="0"/>
    <x v="104"/>
    <x v="1"/>
    <n v="0"/>
    <x v="0"/>
    <x v="0"/>
    <x v="838"/>
    <n v="4221.95"/>
    <n v="116"/>
    <n v="3.1351351351351351"/>
    <x v="253"/>
    <n v="1.0093114989242171"/>
    <n v="0.79539374529012807"/>
    <x v="138"/>
    <n v="4222"/>
    <n v="0"/>
    <n v="144"/>
    <n v="3.8918918918918921"/>
    <x v="2"/>
    <n v="1.0093234520678938"/>
    <n v="0.79540316503391106"/>
    <x v="141"/>
    <n v="4218.25"/>
    <n v="186"/>
    <n v="5.0270270270270272"/>
    <x v="142"/>
    <n v="1.0084269662921348"/>
    <n v="1.25834172939015"/>
    <x v="141"/>
    <n v="4205.17"/>
    <n v="59"/>
    <n v="1.5945945945945945"/>
    <x v="138"/>
    <n v="1.0053000239062875"/>
    <n v="1.2622557470922697"/>
    <n v="1.0053000239062875"/>
    <n v="4198"/>
    <n v="4"/>
    <n v="0.10810810810810811"/>
    <x v="197"/>
    <n v="1.0035859431030361"/>
    <n v="1.2644116245831347"/>
    <x v="141"/>
    <n v="4183"/>
    <n v="0"/>
    <n v="0"/>
    <x v="0"/>
    <n v="1"/>
    <n v="1.2689457327277074"/>
    <x v="0"/>
  </r>
  <r>
    <s v="train"/>
    <n v="231"/>
    <n v="5559"/>
    <n v="4388.5"/>
    <n v="4388.5"/>
    <n v="0"/>
    <n v="0"/>
    <x v="57"/>
    <x v="1"/>
    <n v="0"/>
    <x v="0"/>
    <x v="0"/>
    <x v="839"/>
    <n v="4416.17"/>
    <n v="113"/>
    <n v="3.1388888888888888"/>
    <x v="253"/>
    <n v="1.0063051156431582"/>
    <n v="0.79441806080230259"/>
    <x v="139"/>
    <n v="4411.3999999999996"/>
    <n v="0"/>
    <n v="183"/>
    <n v="5.083333333333333"/>
    <x v="2"/>
    <n v="1.0052181838897116"/>
    <n v="0.79355999280446121"/>
    <x v="142"/>
    <n v="4416"/>
    <n v="141"/>
    <n v="3.9166666666666665"/>
    <x v="142"/>
    <n v="1.0062663780334966"/>
    <n v="1.2588315217391304"/>
    <x v="142"/>
    <n v="4413"/>
    <n v="103"/>
    <n v="2.8611111111111112"/>
    <x v="138"/>
    <n v="1.0055827731571152"/>
    <n v="1.2596872875594833"/>
    <n v="1.0055827731571152"/>
    <n v="4394.3"/>
    <n v="10"/>
    <n v="0.27777777777777779"/>
    <x v="173"/>
    <n v="1.0013216360943376"/>
    <n v="1.2650479029652049"/>
    <x v="142"/>
    <n v="4388.5"/>
    <n v="0"/>
    <n v="0"/>
    <x v="0"/>
    <n v="1"/>
    <n v="1.2667198359348297"/>
    <x v="0"/>
  </r>
  <r>
    <s v="test"/>
    <n v="586"/>
    <n v="2791"/>
    <n v="2023.5"/>
    <n v="2023.5"/>
    <n v="0"/>
    <n v="0"/>
    <x v="10"/>
    <x v="16"/>
    <n v="0"/>
    <x v="0"/>
    <x v="0"/>
    <x v="840"/>
    <n v="2033.5"/>
    <n v="174"/>
    <n v="4.1428571428571432"/>
    <x v="253"/>
    <n v="1.0049419322955275"/>
    <n v="0.72859190254389106"/>
    <x v="140"/>
    <n v="2027.5"/>
    <n v="1"/>
    <n v="43"/>
    <n v="1.0238095238095237"/>
    <x v="2"/>
    <n v="1.001976772918211"/>
    <n v="0.72644213543532787"/>
    <x v="143"/>
    <n v="2029.5"/>
    <n v="276"/>
    <n v="6.5714285714285712"/>
    <x v="142"/>
    <n v="1.0029651593773166"/>
    <n v="1.3752155703375215"/>
    <x v="143"/>
    <n v="2027.12"/>
    <n v="67"/>
    <n v="1.5952380952380953"/>
    <x v="138"/>
    <n v="1.0017889794909809"/>
    <n v="1.376830182722286"/>
    <n v="1.0017889794909809"/>
    <n v="2027.5"/>
    <n v="20"/>
    <n v="0.47619047619047616"/>
    <x v="173"/>
    <n v="1.001976772918211"/>
    <n v="1.3765721331689273"/>
    <x v="143"/>
    <n v="2023.5"/>
    <n v="2"/>
    <n v="4.7619047619047616E-2"/>
    <x v="52"/>
    <n v="1"/>
    <n v="1.379293303681739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9">
  <r>
    <x v="0"/>
    <n v="0"/>
    <n v="0"/>
    <x v="0"/>
    <x v="0"/>
    <x v="0"/>
    <s v="TrainTSP0_0.csv"/>
    <x v="0"/>
    <s v="(0,'TrainTSP0_0.csv'),"/>
    <n v="0"/>
    <n v="8335"/>
    <n v="8237.3799999999992"/>
    <n v="7922.5"/>
    <x v="0"/>
    <n v="100"/>
    <x v="0"/>
    <x v="0"/>
    <n v="500"/>
    <x v="0"/>
    <n v="0"/>
    <x v="0"/>
  </r>
  <r>
    <x v="1"/>
    <n v="0"/>
    <n v="1"/>
    <x v="1"/>
    <x v="0"/>
    <x v="0"/>
    <s v="TrainTSP0_1.csv"/>
    <x v="0"/>
    <s v="(1,'TrainTSP0_1.csv'),"/>
    <n v="0"/>
    <n v="8521"/>
    <n v="8496.75"/>
    <n v="7959.5"/>
    <x v="0"/>
    <n v="200"/>
    <x v="1"/>
    <x v="0"/>
    <n v="500"/>
    <x v="1"/>
    <n v="0"/>
    <x v="1"/>
  </r>
  <r>
    <x v="2"/>
    <n v="0"/>
    <n v="2"/>
    <x v="2"/>
    <x v="0"/>
    <x v="0"/>
    <s v="TrainTSP0_2.csv"/>
    <x v="0"/>
    <s v="(2,'TrainTSP0_2.csv'),"/>
    <n v="0"/>
    <n v="8345"/>
    <n v="8309.33"/>
    <n v="7978"/>
    <x v="0"/>
    <n v="214"/>
    <x v="2"/>
    <x v="1"/>
    <n v="500"/>
    <x v="2"/>
    <n v="0"/>
    <x v="2"/>
  </r>
  <r>
    <x v="3"/>
    <n v="0"/>
    <n v="3"/>
    <x v="3"/>
    <x v="0"/>
    <x v="0"/>
    <s v="TrainTSP0_3.csv"/>
    <x v="0"/>
    <s v="(3,'TrainTSP0_3.csv'),"/>
    <n v="0"/>
    <n v="5989"/>
    <n v="5988.33"/>
    <n v="5652"/>
    <x v="0"/>
    <n v="24"/>
    <x v="3"/>
    <x v="2"/>
    <n v="500"/>
    <x v="3"/>
    <n v="0"/>
    <x v="3"/>
  </r>
  <r>
    <x v="4"/>
    <n v="0"/>
    <n v="4"/>
    <x v="0"/>
    <x v="0"/>
    <x v="0"/>
    <s v="TrainTSP0_4.csv"/>
    <x v="0"/>
    <s v="(4,'TrainTSP0_4.csv'),"/>
    <n v="0"/>
    <n v="8015"/>
    <n v="7955.25"/>
    <n v="7262"/>
    <x v="0"/>
    <n v="183"/>
    <x v="4"/>
    <x v="3"/>
    <n v="500"/>
    <x v="4"/>
    <n v="0"/>
    <x v="4"/>
  </r>
  <r>
    <x v="5"/>
    <n v="0"/>
    <n v="5"/>
    <x v="4"/>
    <x v="0"/>
    <x v="0"/>
    <s v="TrainTSP0_5.csv"/>
    <x v="0"/>
    <s v="(5,'TrainTSP0_5.csv'),"/>
    <n v="0"/>
    <n v="5024"/>
    <n v="4898.5"/>
    <n v="4898.5"/>
    <x v="0"/>
    <n v="0"/>
    <x v="5"/>
    <x v="4"/>
    <n v="500"/>
    <x v="5"/>
    <n v="0"/>
    <x v="3"/>
  </r>
  <r>
    <x v="6"/>
    <n v="0"/>
    <n v="6"/>
    <x v="5"/>
    <x v="0"/>
    <x v="0"/>
    <s v="TrainTSP0_6.csv"/>
    <x v="0"/>
    <s v="(6,'TrainTSP0_6.csv'),"/>
    <n v="0"/>
    <n v="7890"/>
    <n v="7851.47"/>
    <n v="7476.5"/>
    <x v="0"/>
    <n v="126"/>
    <x v="6"/>
    <x v="5"/>
    <n v="500"/>
    <x v="6"/>
    <n v="0"/>
    <x v="2"/>
  </r>
  <r>
    <x v="7"/>
    <n v="0"/>
    <n v="7"/>
    <x v="6"/>
    <x v="0"/>
    <x v="0"/>
    <s v="TrainTSP0_7.csv"/>
    <x v="0"/>
    <s v="(7,'TrainTSP0_7.csv'),"/>
    <n v="0"/>
    <n v="6612"/>
    <n v="6606.33"/>
    <n v="6234.5"/>
    <x v="0"/>
    <n v="43"/>
    <x v="7"/>
    <x v="4"/>
    <n v="500"/>
    <x v="7"/>
    <n v="0"/>
    <x v="3"/>
  </r>
  <r>
    <x v="8"/>
    <n v="0"/>
    <n v="8"/>
    <x v="7"/>
    <x v="0"/>
    <x v="0"/>
    <s v="TrainTSP0_8.csv"/>
    <x v="0"/>
    <s v="(8,'TrainTSP0_8.csv'),"/>
    <n v="0"/>
    <n v="8003"/>
    <n v="7972.5"/>
    <n v="7545.5"/>
    <x v="0"/>
    <n v="95"/>
    <x v="8"/>
    <x v="3"/>
    <n v="500"/>
    <x v="8"/>
    <n v="0"/>
    <x v="4"/>
  </r>
  <r>
    <x v="9"/>
    <n v="0"/>
    <n v="9"/>
    <x v="8"/>
    <x v="0"/>
    <x v="0"/>
    <s v="TrainTSP0_9.csv"/>
    <x v="0"/>
    <s v="(9,'TrainTSP0_9.csv'),"/>
    <n v="0"/>
    <n v="5298"/>
    <n v="5298"/>
    <n v="4861"/>
    <x v="1"/>
    <n v="14"/>
    <x v="9"/>
    <x v="4"/>
    <n v="500"/>
    <x v="9"/>
    <n v="0"/>
    <x v="3"/>
  </r>
  <r>
    <x v="10"/>
    <n v="0"/>
    <n v="10"/>
    <x v="9"/>
    <x v="0"/>
    <x v="0"/>
    <s v="TrainTSP0_10.csv"/>
    <x v="0"/>
    <s v="(10,'TrainTSP0_10.csv'),"/>
    <n v="0"/>
    <n v="8227"/>
    <n v="8126.58"/>
    <n v="7401"/>
    <x v="0"/>
    <n v="241"/>
    <x v="10"/>
    <x v="6"/>
    <n v="500"/>
    <x v="10"/>
    <n v="0"/>
    <x v="4"/>
  </r>
  <r>
    <x v="11"/>
    <n v="0"/>
    <n v="11"/>
    <x v="10"/>
    <x v="0"/>
    <x v="0"/>
    <s v="TrainTSP0_11.csv"/>
    <x v="0"/>
    <s v="(11,'TrainTSP0_11.csv'),"/>
    <n v="0"/>
    <n v="6685"/>
    <n v="6653.33"/>
    <n v="6264"/>
    <x v="0"/>
    <n v="49"/>
    <x v="7"/>
    <x v="4"/>
    <n v="500"/>
    <x v="11"/>
    <n v="0"/>
    <x v="3"/>
  </r>
  <r>
    <x v="12"/>
    <n v="0"/>
    <n v="12"/>
    <x v="11"/>
    <x v="0"/>
    <x v="0"/>
    <s v="TrainTSP0_12.csv"/>
    <x v="0"/>
    <s v="(12,'TrainTSP0_12.csv'),"/>
    <n v="0"/>
    <n v="7436"/>
    <n v="7420.5"/>
    <n v="6890"/>
    <x v="0"/>
    <n v="51"/>
    <x v="11"/>
    <x v="3"/>
    <n v="500"/>
    <x v="12"/>
    <n v="0"/>
    <x v="3"/>
  </r>
  <r>
    <x v="13"/>
    <n v="0"/>
    <n v="13"/>
    <x v="6"/>
    <x v="0"/>
    <x v="0"/>
    <s v="TrainTSP0_13.csv"/>
    <x v="0"/>
    <s v="(13,'TrainTSP0_13.csv'),"/>
    <n v="0"/>
    <n v="7236"/>
    <n v="7208.3"/>
    <n v="6597"/>
    <x v="0"/>
    <n v="210"/>
    <x v="2"/>
    <x v="1"/>
    <n v="500"/>
    <x v="13"/>
    <n v="0"/>
    <x v="2"/>
  </r>
  <r>
    <x v="14"/>
    <n v="0"/>
    <n v="14"/>
    <x v="12"/>
    <x v="0"/>
    <x v="0"/>
    <s v="TrainTSP0_14.csv"/>
    <x v="0"/>
    <s v="(14,'TrainTSP0_14.csv'),"/>
    <n v="0"/>
    <n v="8437"/>
    <n v="8394.67"/>
    <n v="7820"/>
    <x v="0"/>
    <n v="200"/>
    <x v="12"/>
    <x v="7"/>
    <n v="500"/>
    <x v="14"/>
    <n v="0"/>
    <x v="5"/>
  </r>
  <r>
    <x v="15"/>
    <n v="0"/>
    <n v="15"/>
    <x v="0"/>
    <x v="0"/>
    <x v="0"/>
    <s v="TrainTSP0_15.csv"/>
    <x v="0"/>
    <s v="(15,'TrainTSP0_15.csv'),"/>
    <n v="0"/>
    <n v="8057"/>
    <n v="8057"/>
    <n v="7454"/>
    <x v="1"/>
    <n v="60"/>
    <x v="13"/>
    <x v="2"/>
    <n v="500"/>
    <x v="9"/>
    <n v="0"/>
    <x v="4"/>
  </r>
  <r>
    <x v="16"/>
    <n v="0"/>
    <n v="16"/>
    <x v="13"/>
    <x v="0"/>
    <x v="0"/>
    <s v="TrainTSP0_16.csv"/>
    <x v="0"/>
    <s v="(16,'TrainTSP0_16.csv'),"/>
    <n v="0"/>
    <n v="7283"/>
    <n v="7261.62"/>
    <n v="6891"/>
    <x v="0"/>
    <n v="102"/>
    <x v="6"/>
    <x v="2"/>
    <n v="500"/>
    <x v="15"/>
    <n v="0"/>
    <x v="4"/>
  </r>
  <r>
    <x v="17"/>
    <n v="0"/>
    <n v="17"/>
    <x v="14"/>
    <x v="0"/>
    <x v="0"/>
    <s v="TrainTSP0_17.csv"/>
    <x v="0"/>
    <s v="(17,'TrainTSP0_17.csv'),"/>
    <n v="0"/>
    <n v="7436"/>
    <n v="7415.93"/>
    <n v="6767.5"/>
    <x v="0"/>
    <n v="84"/>
    <x v="14"/>
    <x v="5"/>
    <n v="500"/>
    <x v="16"/>
    <n v="0"/>
    <x v="2"/>
  </r>
  <r>
    <x v="18"/>
    <n v="0"/>
    <n v="18"/>
    <x v="15"/>
    <x v="0"/>
    <x v="0"/>
    <s v="TrainTSP0_18.csv"/>
    <x v="0"/>
    <s v="(18,'TrainTSP0_18.csv'),"/>
    <n v="0"/>
    <n v="5512"/>
    <n v="5512"/>
    <n v="5423"/>
    <x v="1"/>
    <n v="11"/>
    <x v="9"/>
    <x v="4"/>
    <n v="500"/>
    <x v="9"/>
    <n v="0"/>
    <x v="3"/>
  </r>
  <r>
    <x v="19"/>
    <n v="0"/>
    <n v="19"/>
    <x v="9"/>
    <x v="0"/>
    <x v="0"/>
    <s v="TrainTSP0_19.csv"/>
    <x v="0"/>
    <s v="(19,'TrainTSP0_19.csv'),"/>
    <n v="0"/>
    <n v="8133"/>
    <n v="8093.81"/>
    <n v="7648.5"/>
    <x v="0"/>
    <n v="392"/>
    <x v="15"/>
    <x v="2"/>
    <n v="500"/>
    <x v="17"/>
    <n v="0"/>
    <x v="6"/>
  </r>
  <r>
    <x v="20"/>
    <n v="0"/>
    <n v="20"/>
    <x v="16"/>
    <x v="0"/>
    <x v="0"/>
    <s v="TrainTSP0_20.csv"/>
    <x v="0"/>
    <s v="(20,'TrainTSP0_20.csv'),"/>
    <n v="0"/>
    <n v="6957"/>
    <n v="6956.3"/>
    <n v="6607"/>
    <x v="0"/>
    <n v="174"/>
    <x v="16"/>
    <x v="3"/>
    <n v="500"/>
    <x v="18"/>
    <n v="0"/>
    <x v="4"/>
  </r>
  <r>
    <x v="21"/>
    <n v="0"/>
    <n v="21"/>
    <x v="17"/>
    <x v="0"/>
    <x v="0"/>
    <s v="TrainTSP0_21.csv"/>
    <x v="0"/>
    <s v="(21,'TrainTSP0_21.csv'),"/>
    <n v="0"/>
    <n v="7466"/>
    <n v="7446.42"/>
    <n v="6924"/>
    <x v="0"/>
    <n v="41"/>
    <x v="17"/>
    <x v="2"/>
    <n v="500"/>
    <x v="19"/>
    <n v="0"/>
    <x v="3"/>
  </r>
  <r>
    <x v="22"/>
    <n v="0"/>
    <n v="22"/>
    <x v="18"/>
    <x v="0"/>
    <x v="0"/>
    <s v="TrainTSP0_22.csv"/>
    <x v="0"/>
    <s v="(22,'TrainTSP0_22.csv'),"/>
    <n v="0"/>
    <n v="5127"/>
    <n v="5127"/>
    <n v="4942"/>
    <x v="1"/>
    <n v="22"/>
    <x v="17"/>
    <x v="3"/>
    <n v="500"/>
    <x v="9"/>
    <n v="0"/>
    <x v="3"/>
  </r>
  <r>
    <x v="23"/>
    <n v="0"/>
    <n v="23"/>
    <x v="19"/>
    <x v="0"/>
    <x v="0"/>
    <s v="TrainTSP0_23.csv"/>
    <x v="0"/>
    <s v="(23,'TrainTSP0_23.csv'),"/>
    <n v="0"/>
    <n v="5522"/>
    <n v="5522"/>
    <n v="5327"/>
    <x v="1"/>
    <n v="23"/>
    <x v="18"/>
    <x v="3"/>
    <n v="500"/>
    <x v="9"/>
    <n v="0"/>
    <x v="3"/>
  </r>
  <r>
    <x v="24"/>
    <n v="0"/>
    <n v="24"/>
    <x v="20"/>
    <x v="0"/>
    <x v="0"/>
    <s v="TrainTSP0_24.csv"/>
    <x v="0"/>
    <s v="(24,'TrainTSP0_24.csv'),"/>
    <n v="0"/>
    <n v="7612"/>
    <n v="7400"/>
    <n v="7176"/>
    <x v="0"/>
    <n v="73"/>
    <x v="19"/>
    <x v="3"/>
    <n v="500"/>
    <x v="20"/>
    <n v="0"/>
    <x v="4"/>
  </r>
  <r>
    <x v="25"/>
    <n v="0"/>
    <n v="25"/>
    <x v="21"/>
    <x v="0"/>
    <x v="0"/>
    <s v="TrainTSP0_25.csv"/>
    <x v="0"/>
    <s v="(25,'TrainTSP0_25.csv'),"/>
    <n v="0"/>
    <n v="8441"/>
    <n v="8417"/>
    <n v="8012"/>
    <x v="0"/>
    <n v="271"/>
    <x v="20"/>
    <x v="8"/>
    <n v="500"/>
    <x v="21"/>
    <n v="0"/>
    <x v="7"/>
  </r>
  <r>
    <x v="26"/>
    <n v="0"/>
    <n v="26"/>
    <x v="22"/>
    <x v="0"/>
    <x v="0"/>
    <s v="TrainTSP0_26.csv"/>
    <x v="0"/>
    <s v="(26,'TrainTSP0_26.csv'),"/>
    <n v="0"/>
    <n v="5867"/>
    <n v="5841"/>
    <n v="5500"/>
    <x v="0"/>
    <n v="21"/>
    <x v="21"/>
    <x v="4"/>
    <n v="500"/>
    <x v="22"/>
    <n v="0"/>
    <x v="3"/>
  </r>
  <r>
    <x v="27"/>
    <n v="0"/>
    <n v="27"/>
    <x v="6"/>
    <x v="0"/>
    <x v="0"/>
    <s v="TrainTSP0_27.csv"/>
    <x v="0"/>
    <s v="(27,'TrainTSP0_27.csv'),"/>
    <n v="0"/>
    <n v="7217"/>
    <n v="7188"/>
    <n v="6494"/>
    <x v="0"/>
    <n v="48"/>
    <x v="7"/>
    <x v="3"/>
    <n v="500"/>
    <x v="23"/>
    <n v="0"/>
    <x v="3"/>
  </r>
  <r>
    <x v="28"/>
    <n v="0"/>
    <n v="28"/>
    <x v="23"/>
    <x v="0"/>
    <x v="0"/>
    <s v="TrainTSP0_28.csv"/>
    <x v="0"/>
    <s v="(28,'TrainTSP0_28.csv'),"/>
    <n v="0"/>
    <n v="7466"/>
    <n v="7466"/>
    <n v="7371.5"/>
    <x v="1"/>
    <n v="90"/>
    <x v="22"/>
    <x v="0"/>
    <n v="500"/>
    <x v="9"/>
    <n v="0"/>
    <x v="2"/>
  </r>
  <r>
    <x v="29"/>
    <n v="0"/>
    <n v="29"/>
    <x v="24"/>
    <x v="0"/>
    <x v="0"/>
    <s v="TrainTSP0_29.csv"/>
    <x v="0"/>
    <s v="(29,'TrainTSP0_29.csv'),"/>
    <n v="0"/>
    <n v="7661"/>
    <n v="7617.44"/>
    <n v="7420.5"/>
    <x v="0"/>
    <n v="108"/>
    <x v="23"/>
    <x v="9"/>
    <n v="500"/>
    <x v="24"/>
    <n v="0"/>
    <x v="0"/>
  </r>
  <r>
    <x v="30"/>
    <n v="0"/>
    <n v="30"/>
    <x v="25"/>
    <x v="0"/>
    <x v="0"/>
    <s v="TrainTSP0_30.csv"/>
    <x v="0"/>
    <s v="(30,'TrainTSP0_30.csv'),"/>
    <n v="0"/>
    <n v="7545"/>
    <n v="7524.83"/>
    <n v="7132.5"/>
    <x v="0"/>
    <n v="304"/>
    <x v="24"/>
    <x v="8"/>
    <n v="500"/>
    <x v="25"/>
    <n v="0"/>
    <x v="6"/>
  </r>
  <r>
    <x v="31"/>
    <n v="0"/>
    <n v="31"/>
    <x v="26"/>
    <x v="0"/>
    <x v="0"/>
    <s v="TrainTSP0_31.csv"/>
    <x v="0"/>
    <s v="(31,'TrainTSP0_31.csv'),"/>
    <n v="0"/>
    <n v="8155"/>
    <n v="8150.67"/>
    <n v="7392"/>
    <x v="0"/>
    <n v="179"/>
    <x v="16"/>
    <x v="0"/>
    <n v="500"/>
    <x v="26"/>
    <n v="0"/>
    <x v="6"/>
  </r>
  <r>
    <x v="32"/>
    <n v="0"/>
    <n v="32"/>
    <x v="27"/>
    <x v="0"/>
    <x v="0"/>
    <s v="TrainTSP0_32.csv"/>
    <x v="0"/>
    <s v="(32,'TrainTSP0_32.csv'),"/>
    <n v="0"/>
    <n v="7774"/>
    <n v="7774"/>
    <n v="7235"/>
    <x v="1"/>
    <n v="120"/>
    <x v="4"/>
    <x v="1"/>
    <n v="500"/>
    <x v="9"/>
    <n v="0"/>
    <x v="4"/>
  </r>
  <r>
    <x v="33"/>
    <n v="0"/>
    <n v="33"/>
    <x v="19"/>
    <x v="0"/>
    <x v="0"/>
    <s v="TrainTSP0_33.csv"/>
    <x v="0"/>
    <s v="(33,'TrainTSP0_33.csv'),"/>
    <n v="0"/>
    <n v="5818"/>
    <n v="5755"/>
    <n v="5556"/>
    <x v="0"/>
    <n v="35"/>
    <x v="25"/>
    <x v="5"/>
    <n v="500"/>
    <x v="27"/>
    <n v="0"/>
    <x v="3"/>
  </r>
  <r>
    <x v="34"/>
    <n v="0"/>
    <n v="34"/>
    <x v="28"/>
    <x v="0"/>
    <x v="0"/>
    <s v="TrainTSP0_34.csv"/>
    <x v="0"/>
    <s v="(34,'TrainTSP0_34.csv'),"/>
    <n v="0"/>
    <n v="6331"/>
    <n v="6331"/>
    <n v="5970"/>
    <x v="1"/>
    <n v="55"/>
    <x v="13"/>
    <x v="3"/>
    <n v="500"/>
    <x v="9"/>
    <n v="0"/>
    <x v="3"/>
  </r>
  <r>
    <x v="35"/>
    <n v="0"/>
    <n v="0"/>
    <x v="29"/>
    <x v="0"/>
    <x v="1"/>
    <s v="TestTSP0_0.csv"/>
    <x v="0"/>
    <s v="(35,'TestTSP0_0.csv'),"/>
    <n v="0"/>
    <n v="7923"/>
    <n v="7923"/>
    <n v="7570.5"/>
    <x v="1"/>
    <n v="65"/>
    <x v="19"/>
    <x v="1"/>
    <n v="500"/>
    <x v="9"/>
    <n v="0"/>
    <x v="2"/>
  </r>
  <r>
    <x v="36"/>
    <n v="0"/>
    <n v="1"/>
    <x v="30"/>
    <x v="0"/>
    <x v="1"/>
    <s v="TestTSP0_1.csv"/>
    <x v="0"/>
    <s v="(36,'TestTSP0_1.csv'),"/>
    <n v="0"/>
    <n v="5717"/>
    <n v="5717"/>
    <n v="5530.5"/>
    <x v="1"/>
    <n v="27"/>
    <x v="18"/>
    <x v="6"/>
    <n v="500"/>
    <x v="9"/>
    <n v="0"/>
    <x v="3"/>
  </r>
  <r>
    <x v="37"/>
    <n v="0"/>
    <n v="2"/>
    <x v="31"/>
    <x v="0"/>
    <x v="1"/>
    <s v="TestTSP0_2.csv"/>
    <x v="0"/>
    <s v="(37,'TestTSP0_2.csv'),"/>
    <n v="0"/>
    <n v="7667"/>
    <n v="7667"/>
    <n v="7223.5"/>
    <x v="1"/>
    <n v="337"/>
    <x v="26"/>
    <x v="1"/>
    <n v="500"/>
    <x v="9"/>
    <n v="0"/>
    <x v="6"/>
  </r>
  <r>
    <x v="38"/>
    <n v="0"/>
    <n v="3"/>
    <x v="32"/>
    <x v="0"/>
    <x v="1"/>
    <s v="TestTSP0_3.csv"/>
    <x v="0"/>
    <s v="(38,'TestTSP0_3.csv'),"/>
    <n v="0"/>
    <n v="7569"/>
    <n v="7567.5"/>
    <n v="7086.5"/>
    <x v="0"/>
    <n v="71"/>
    <x v="27"/>
    <x v="1"/>
    <n v="500"/>
    <x v="28"/>
    <n v="0"/>
    <x v="4"/>
  </r>
  <r>
    <x v="39"/>
    <n v="0"/>
    <n v="4"/>
    <x v="33"/>
    <x v="0"/>
    <x v="1"/>
    <s v="TestTSP0_4.csv"/>
    <x v="0"/>
    <s v="(39,'TestTSP0_4.csv'),"/>
    <n v="0"/>
    <n v="6434"/>
    <n v="6382"/>
    <n v="6099.5"/>
    <x v="0"/>
    <n v="34"/>
    <x v="7"/>
    <x v="2"/>
    <n v="500"/>
    <x v="29"/>
    <n v="0"/>
    <x v="3"/>
  </r>
  <r>
    <x v="40"/>
    <n v="0"/>
    <n v="5"/>
    <x v="27"/>
    <x v="0"/>
    <x v="1"/>
    <s v="TestTSP0_5.csv"/>
    <x v="0"/>
    <s v="(40,'TestTSP0_5.csv'),"/>
    <n v="0"/>
    <n v="7294"/>
    <n v="7179"/>
    <n v="6631"/>
    <x v="0"/>
    <n v="46"/>
    <x v="28"/>
    <x v="4"/>
    <n v="500"/>
    <x v="30"/>
    <n v="0"/>
    <x v="3"/>
  </r>
  <r>
    <x v="41"/>
    <n v="0"/>
    <n v="6"/>
    <x v="7"/>
    <x v="0"/>
    <x v="1"/>
    <s v="TestTSP0_6.csv"/>
    <x v="0"/>
    <s v="(41,'TestTSP0_6.csv'),"/>
    <n v="0"/>
    <n v="7877"/>
    <n v="7870.28"/>
    <n v="7302"/>
    <x v="0"/>
    <n v="276"/>
    <x v="29"/>
    <x v="0"/>
    <n v="500"/>
    <x v="31"/>
    <n v="0"/>
    <x v="5"/>
  </r>
  <r>
    <x v="42"/>
    <n v="0"/>
    <n v="7"/>
    <x v="23"/>
    <x v="0"/>
    <x v="1"/>
    <s v="TestTSP0_7.csv"/>
    <x v="0"/>
    <s v="(42,'TestTSP0_7.csv'),"/>
    <n v="0"/>
    <n v="7337"/>
    <n v="7328.29"/>
    <n v="6945"/>
    <x v="0"/>
    <n v="154"/>
    <x v="30"/>
    <x v="5"/>
    <n v="500"/>
    <x v="32"/>
    <n v="0"/>
    <x v="4"/>
  </r>
  <r>
    <x v="43"/>
    <n v="0"/>
    <n v="8"/>
    <x v="34"/>
    <x v="0"/>
    <x v="1"/>
    <s v="TestTSP0_8.csv"/>
    <x v="0"/>
    <s v="(43,'TestTSP0_8.csv'),"/>
    <n v="0"/>
    <n v="7303"/>
    <n v="7291"/>
    <n v="7175.5"/>
    <x v="0"/>
    <n v="85"/>
    <x v="31"/>
    <x v="5"/>
    <n v="500"/>
    <x v="33"/>
    <n v="0"/>
    <x v="4"/>
  </r>
  <r>
    <x v="44"/>
    <n v="0"/>
    <n v="9"/>
    <x v="21"/>
    <x v="0"/>
    <x v="1"/>
    <s v="TestTSP0_9.csv"/>
    <x v="0"/>
    <s v="(44,'TestTSP0_9.csv'),"/>
    <n v="0"/>
    <n v="8246"/>
    <n v="8232.93"/>
    <n v="7543.5"/>
    <x v="0"/>
    <n v="444"/>
    <x v="32"/>
    <x v="1"/>
    <n v="500"/>
    <x v="34"/>
    <n v="0"/>
    <x v="8"/>
  </r>
  <r>
    <x v="45"/>
    <n v="0"/>
    <n v="10"/>
    <x v="35"/>
    <x v="0"/>
    <x v="1"/>
    <s v="TestTSP0_10.csv"/>
    <x v="0"/>
    <s v="(45,'TestTSP0_10.csv'),"/>
    <n v="0"/>
    <n v="6903"/>
    <n v="6903"/>
    <n v="6298"/>
    <x v="1"/>
    <n v="77"/>
    <x v="31"/>
    <x v="1"/>
    <n v="500"/>
    <x v="9"/>
    <n v="0"/>
    <x v="4"/>
  </r>
  <r>
    <x v="46"/>
    <n v="0"/>
    <n v="11"/>
    <x v="36"/>
    <x v="0"/>
    <x v="1"/>
    <s v="TestTSP0_11.csv"/>
    <x v="0"/>
    <s v="(46,'TestTSP0_11.csv'),"/>
    <n v="0"/>
    <n v="7532"/>
    <n v="7518.5"/>
    <n v="6890"/>
    <x v="0"/>
    <n v="169"/>
    <x v="33"/>
    <x v="5"/>
    <n v="500"/>
    <x v="35"/>
    <n v="0"/>
    <x v="6"/>
  </r>
  <r>
    <x v="47"/>
    <n v="0"/>
    <n v="12"/>
    <x v="14"/>
    <x v="0"/>
    <x v="1"/>
    <s v="TestTSP0_12.csv"/>
    <x v="0"/>
    <s v="(47,'TestTSP0_12.csv'),"/>
    <n v="0"/>
    <n v="8187"/>
    <n v="8143.17"/>
    <n v="7848"/>
    <x v="0"/>
    <n v="331"/>
    <x v="34"/>
    <x v="6"/>
    <n v="500"/>
    <x v="36"/>
    <n v="0"/>
    <x v="6"/>
  </r>
  <r>
    <x v="48"/>
    <n v="0"/>
    <n v="13"/>
    <x v="37"/>
    <x v="0"/>
    <x v="1"/>
    <s v="TestTSP0_13.csv"/>
    <x v="0"/>
    <s v="(48,'TestTSP0_13.csv'),"/>
    <n v="0"/>
    <n v="7807"/>
    <n v="7683.56"/>
    <n v="6906.5"/>
    <x v="0"/>
    <n v="114"/>
    <x v="19"/>
    <x v="3"/>
    <n v="500"/>
    <x v="37"/>
    <n v="0"/>
    <x v="4"/>
  </r>
  <r>
    <x v="49"/>
    <n v="0"/>
    <n v="14"/>
    <x v="38"/>
    <x v="0"/>
    <x v="1"/>
    <s v="TestTSP0_14.csv"/>
    <x v="0"/>
    <s v="(49,'TestTSP0_14.csv'),"/>
    <n v="0"/>
    <n v="7724"/>
    <n v="7688.58"/>
    <n v="7166.5"/>
    <x v="0"/>
    <n v="214"/>
    <x v="4"/>
    <x v="2"/>
    <n v="500"/>
    <x v="38"/>
    <n v="0"/>
    <x v="0"/>
  </r>
  <r>
    <x v="50"/>
    <n v="1"/>
    <n v="0"/>
    <x v="0"/>
    <x v="1"/>
    <x v="0"/>
    <s v="TrainTSP1_0.csv"/>
    <x v="0"/>
    <s v="(50,'TrainTSP1_0.csv'),"/>
    <n v="1"/>
    <n v="656"/>
    <n v="655"/>
    <n v="628"/>
    <x v="0"/>
    <n v="193"/>
    <x v="12"/>
    <x v="7"/>
    <n v="500"/>
    <x v="39"/>
    <n v="0"/>
    <x v="6"/>
  </r>
  <r>
    <x v="51"/>
    <n v="1"/>
    <n v="1"/>
    <x v="39"/>
    <x v="1"/>
    <x v="0"/>
    <s v="TrainTSP1_1.csv"/>
    <x v="0"/>
    <s v="(51,'TrainTSP1_1.csv'),"/>
    <n v="1"/>
    <n v="604"/>
    <n v="604"/>
    <n v="594.5"/>
    <x v="0"/>
    <n v="146"/>
    <x v="35"/>
    <x v="5"/>
    <n v="500"/>
    <x v="9"/>
    <n v="0"/>
    <x v="2"/>
  </r>
  <r>
    <x v="52"/>
    <n v="1"/>
    <n v="2"/>
    <x v="40"/>
    <x v="1"/>
    <x v="0"/>
    <s v="TrainTSP1_2.csv"/>
    <x v="0"/>
    <s v="(52,'TrainTSP1_2.csv'),"/>
    <n v="1"/>
    <n v="450"/>
    <n v="448.75"/>
    <n v="410.5"/>
    <x v="0"/>
    <n v="47"/>
    <x v="7"/>
    <x v="3"/>
    <n v="500"/>
    <x v="40"/>
    <n v="0"/>
    <x v="3"/>
  </r>
  <r>
    <x v="53"/>
    <n v="1"/>
    <n v="3"/>
    <x v="41"/>
    <x v="1"/>
    <x v="0"/>
    <s v="TrainTSP1_3.csv"/>
    <x v="0"/>
    <s v="(53,'TrainTSP1_3.csv'),"/>
    <n v="1"/>
    <n v="596"/>
    <n v="595.04"/>
    <n v="583"/>
    <x v="0"/>
    <n v="188"/>
    <x v="36"/>
    <x v="6"/>
    <n v="500"/>
    <x v="41"/>
    <n v="0"/>
    <x v="2"/>
  </r>
  <r>
    <x v="54"/>
    <n v="1"/>
    <n v="4"/>
    <x v="42"/>
    <x v="1"/>
    <x v="0"/>
    <s v="TrainTSP1_4.csv"/>
    <x v="0"/>
    <s v="(54,'TrainTSP1_4.csv'),"/>
    <n v="1"/>
    <n v="526"/>
    <n v="523.55999999999995"/>
    <n v="508.5"/>
    <x v="0"/>
    <n v="85"/>
    <x v="10"/>
    <x v="3"/>
    <n v="500"/>
    <x v="42"/>
    <n v="0"/>
    <x v="3"/>
  </r>
  <r>
    <x v="55"/>
    <n v="1"/>
    <n v="5"/>
    <x v="43"/>
    <x v="1"/>
    <x v="0"/>
    <s v="TrainTSP1_5.csv"/>
    <x v="0"/>
    <s v="(55,'TrainTSP1_5.csv'),"/>
    <n v="1"/>
    <n v="469"/>
    <n v="467.67"/>
    <n v="447.5"/>
    <x v="0"/>
    <n v="24"/>
    <x v="37"/>
    <x v="4"/>
    <n v="500"/>
    <x v="43"/>
    <n v="0"/>
    <x v="3"/>
  </r>
  <r>
    <x v="56"/>
    <n v="1"/>
    <n v="6"/>
    <x v="44"/>
    <x v="1"/>
    <x v="0"/>
    <s v="TrainTSP1_6.csv"/>
    <x v="0"/>
    <s v="(56,'TrainTSP1_6.csv'),"/>
    <n v="1"/>
    <n v="525"/>
    <n v="525"/>
    <n v="488.5"/>
    <x v="1"/>
    <n v="94"/>
    <x v="6"/>
    <x v="2"/>
    <n v="500"/>
    <x v="9"/>
    <n v="0"/>
    <x v="3"/>
  </r>
  <r>
    <x v="57"/>
    <n v="1"/>
    <n v="7"/>
    <x v="1"/>
    <x v="1"/>
    <x v="0"/>
    <s v="TrainTSP1_7.csv"/>
    <x v="0"/>
    <s v="(57,'TrainTSP1_7.csv'),"/>
    <n v="1"/>
    <n v="643"/>
    <n v="639.62"/>
    <n v="610.5"/>
    <x v="0"/>
    <n v="125"/>
    <x v="4"/>
    <x v="2"/>
    <n v="500"/>
    <x v="44"/>
    <n v="0"/>
    <x v="2"/>
  </r>
  <r>
    <x v="58"/>
    <n v="1"/>
    <n v="8"/>
    <x v="45"/>
    <x v="1"/>
    <x v="0"/>
    <s v="TrainTSP1_8.csv"/>
    <x v="0"/>
    <s v="(58,'TrainTSP1_8.csv'),"/>
    <n v="1"/>
    <n v="643"/>
    <n v="643"/>
    <n v="621.5"/>
    <x v="1"/>
    <n v="142"/>
    <x v="36"/>
    <x v="6"/>
    <n v="500"/>
    <x v="9"/>
    <n v="0"/>
    <x v="0"/>
  </r>
  <r>
    <x v="59"/>
    <n v="1"/>
    <n v="9"/>
    <x v="32"/>
    <x v="1"/>
    <x v="0"/>
    <s v="TrainTSP1_9.csv"/>
    <x v="0"/>
    <s v="(59,'TrainTSP1_9.csv'),"/>
    <n v="1"/>
    <n v="585"/>
    <n v="584.33000000000004"/>
    <n v="566.5"/>
    <x v="0"/>
    <n v="74"/>
    <x v="38"/>
    <x v="6"/>
    <n v="500"/>
    <x v="45"/>
    <n v="0"/>
    <x v="4"/>
  </r>
  <r>
    <x v="60"/>
    <n v="1"/>
    <n v="10"/>
    <x v="1"/>
    <x v="1"/>
    <x v="0"/>
    <s v="TrainTSP1_10.csv"/>
    <x v="0"/>
    <s v="(60,'TrainTSP1_10.csv'),"/>
    <n v="1"/>
    <n v="679"/>
    <n v="678.62"/>
    <n v="656.5"/>
    <x v="0"/>
    <n v="503"/>
    <x v="39"/>
    <x v="3"/>
    <n v="500"/>
    <x v="46"/>
    <n v="1"/>
    <x v="9"/>
  </r>
  <r>
    <x v="61"/>
    <n v="1"/>
    <n v="11"/>
    <x v="46"/>
    <x v="1"/>
    <x v="0"/>
    <s v="TrainTSP1_11.csv"/>
    <x v="0"/>
    <s v="(61,'TrainTSP1_11.csv'),"/>
    <n v="1"/>
    <n v="400"/>
    <n v="400"/>
    <n v="378.5"/>
    <x v="1"/>
    <n v="17"/>
    <x v="21"/>
    <x v="4"/>
    <n v="500"/>
    <x v="9"/>
    <n v="0"/>
    <x v="3"/>
  </r>
  <r>
    <x v="62"/>
    <n v="1"/>
    <n v="12"/>
    <x v="47"/>
    <x v="1"/>
    <x v="0"/>
    <s v="TrainTSP1_12.csv"/>
    <x v="0"/>
    <s v="(62,'TrainTSP1_12.csv'),"/>
    <n v="1"/>
    <n v="338"/>
    <n v="328"/>
    <n v="318.5"/>
    <x v="0"/>
    <n v="14"/>
    <x v="40"/>
    <x v="3"/>
    <n v="500"/>
    <x v="47"/>
    <n v="0"/>
    <x v="3"/>
  </r>
  <r>
    <x v="63"/>
    <n v="1"/>
    <n v="13"/>
    <x v="43"/>
    <x v="1"/>
    <x v="0"/>
    <s v="TrainTSP1_13.csv"/>
    <x v="0"/>
    <s v="(63,'TrainTSP1_13.csv'),"/>
    <n v="1"/>
    <n v="585"/>
    <n v="585"/>
    <n v="545.5"/>
    <x v="1"/>
    <n v="39"/>
    <x v="11"/>
    <x v="2"/>
    <n v="500"/>
    <x v="9"/>
    <n v="0"/>
    <x v="3"/>
  </r>
  <r>
    <x v="64"/>
    <n v="1"/>
    <n v="14"/>
    <x v="5"/>
    <x v="1"/>
    <x v="0"/>
    <s v="TrainTSP1_14.csv"/>
    <x v="0"/>
    <s v="(64,'TrainTSP1_14.csv'),"/>
    <n v="1"/>
    <n v="632"/>
    <n v="632"/>
    <n v="594.5"/>
    <x v="1"/>
    <n v="154"/>
    <x v="36"/>
    <x v="8"/>
    <n v="500"/>
    <x v="9"/>
    <n v="0"/>
    <x v="0"/>
  </r>
  <r>
    <x v="65"/>
    <n v="1"/>
    <n v="15"/>
    <x v="48"/>
    <x v="1"/>
    <x v="0"/>
    <s v="TrainTSP1_15.csv"/>
    <x v="0"/>
    <s v="(65,'TrainTSP1_15.csv'),"/>
    <n v="1"/>
    <n v="568"/>
    <n v="565.33000000000004"/>
    <n v="539"/>
    <x v="0"/>
    <n v="51"/>
    <x v="41"/>
    <x v="10"/>
    <n v="500"/>
    <x v="48"/>
    <n v="0"/>
    <x v="2"/>
  </r>
  <r>
    <x v="66"/>
    <n v="1"/>
    <n v="16"/>
    <x v="49"/>
    <x v="1"/>
    <x v="0"/>
    <s v="TrainTSP1_16.csv"/>
    <x v="0"/>
    <s v="(66,'TrainTSP1_16.csv'),"/>
    <n v="1"/>
    <n v="434"/>
    <n v="433"/>
    <n v="424"/>
    <x v="0"/>
    <n v="183"/>
    <x v="30"/>
    <x v="1"/>
    <n v="500"/>
    <x v="49"/>
    <n v="0"/>
    <x v="4"/>
  </r>
  <r>
    <x v="67"/>
    <n v="1"/>
    <n v="17"/>
    <x v="50"/>
    <x v="1"/>
    <x v="0"/>
    <s v="TrainTSP1_17.csv"/>
    <x v="0"/>
    <s v="(67,'TrainTSP1_17.csv'),"/>
    <n v="1"/>
    <n v="656"/>
    <n v="655.33000000000004"/>
    <n v="628"/>
    <x v="0"/>
    <n v="194"/>
    <x v="42"/>
    <x v="0"/>
    <n v="500"/>
    <x v="50"/>
    <n v="0"/>
    <x v="0"/>
  </r>
  <r>
    <x v="68"/>
    <n v="1"/>
    <n v="18"/>
    <x v="37"/>
    <x v="1"/>
    <x v="0"/>
    <s v="TrainTSP1_18.csv"/>
    <x v="0"/>
    <s v="(68,'TrainTSP1_18.csv'),"/>
    <n v="1"/>
    <n v="732"/>
    <n v="732"/>
    <n v="709"/>
    <x v="1"/>
    <n v="74"/>
    <x v="27"/>
    <x v="6"/>
    <n v="500"/>
    <x v="9"/>
    <n v="0"/>
    <x v="4"/>
  </r>
  <r>
    <x v="69"/>
    <n v="1"/>
    <n v="19"/>
    <x v="51"/>
    <x v="1"/>
    <x v="0"/>
    <s v="TrainTSP1_19.csv"/>
    <x v="0"/>
    <s v="(69,'TrainTSP1_19.csv'),"/>
    <n v="1"/>
    <n v="497"/>
    <n v="497"/>
    <n v="471"/>
    <x v="1"/>
    <n v="22"/>
    <x v="21"/>
    <x v="3"/>
    <n v="500"/>
    <x v="9"/>
    <n v="0"/>
    <x v="3"/>
  </r>
  <r>
    <x v="70"/>
    <n v="1"/>
    <n v="20"/>
    <x v="17"/>
    <x v="1"/>
    <x v="0"/>
    <s v="TrainTSP1_20.csv"/>
    <x v="0"/>
    <s v="(70,'TrainTSP1_20.csv'),"/>
    <n v="1"/>
    <n v="544"/>
    <n v="544"/>
    <n v="529"/>
    <x v="1"/>
    <n v="33"/>
    <x v="17"/>
    <x v="3"/>
    <n v="500"/>
    <x v="9"/>
    <n v="0"/>
    <x v="3"/>
  </r>
  <r>
    <x v="71"/>
    <n v="1"/>
    <n v="21"/>
    <x v="25"/>
    <x v="1"/>
    <x v="0"/>
    <s v="TrainTSP1_21.csv"/>
    <x v="0"/>
    <s v="(71,'TrainTSP1_21.csv'),"/>
    <n v="1"/>
    <n v="644"/>
    <n v="643.55999999999995"/>
    <n v="610.5"/>
    <x v="0"/>
    <n v="86"/>
    <x v="41"/>
    <x v="8"/>
    <n v="500"/>
    <x v="51"/>
    <n v="0"/>
    <x v="4"/>
  </r>
  <r>
    <x v="72"/>
    <n v="1"/>
    <n v="22"/>
    <x v="52"/>
    <x v="1"/>
    <x v="0"/>
    <s v="TrainTSP1_22.csv"/>
    <x v="0"/>
    <s v="(72,'TrainTSP1_22.csv'),"/>
    <n v="1"/>
    <n v="451"/>
    <n v="449"/>
    <n v="426"/>
    <x v="0"/>
    <n v="50"/>
    <x v="43"/>
    <x v="2"/>
    <n v="500"/>
    <x v="52"/>
    <n v="0"/>
    <x v="3"/>
  </r>
  <r>
    <x v="73"/>
    <n v="1"/>
    <n v="23"/>
    <x v="50"/>
    <x v="1"/>
    <x v="0"/>
    <s v="TrainTSP1_23.csv"/>
    <x v="0"/>
    <s v="(73,'TrainTSP1_23.csv'),"/>
    <n v="1"/>
    <n v="610"/>
    <n v="608.5"/>
    <n v="547"/>
    <x v="0"/>
    <n v="264"/>
    <x v="42"/>
    <x v="6"/>
    <n v="500"/>
    <x v="53"/>
    <n v="0"/>
    <x v="5"/>
  </r>
  <r>
    <x v="74"/>
    <n v="1"/>
    <n v="24"/>
    <x v="53"/>
    <x v="1"/>
    <x v="0"/>
    <s v="TrainTSP1_24.csv"/>
    <x v="0"/>
    <s v="(74,'TrainTSP1_24.csv'),"/>
    <n v="1"/>
    <n v="482"/>
    <n v="481.8"/>
    <n v="461.5"/>
    <x v="0"/>
    <n v="67"/>
    <x v="44"/>
    <x v="4"/>
    <n v="500"/>
    <x v="54"/>
    <n v="0"/>
    <x v="3"/>
  </r>
  <r>
    <x v="75"/>
    <n v="1"/>
    <n v="25"/>
    <x v="13"/>
    <x v="1"/>
    <x v="0"/>
    <s v="TrainTSP1_25.csv"/>
    <x v="0"/>
    <s v="(75,'TrainTSP1_25.csv'),"/>
    <n v="1"/>
    <n v="601"/>
    <n v="596.5"/>
    <n v="588.5"/>
    <x v="0"/>
    <n v="60"/>
    <x v="38"/>
    <x v="6"/>
    <n v="500"/>
    <x v="55"/>
    <n v="0"/>
    <x v="4"/>
  </r>
  <r>
    <x v="76"/>
    <n v="1"/>
    <n v="26"/>
    <x v="23"/>
    <x v="1"/>
    <x v="0"/>
    <s v="TrainTSP1_26.csv"/>
    <x v="0"/>
    <s v="(76,'TrainTSP1_26.csv'),"/>
    <n v="1"/>
    <n v="527"/>
    <n v="526"/>
    <n v="511.5"/>
    <x v="0"/>
    <n v="54"/>
    <x v="19"/>
    <x v="1"/>
    <n v="500"/>
    <x v="56"/>
    <n v="0"/>
    <x v="4"/>
  </r>
  <r>
    <x v="77"/>
    <n v="1"/>
    <n v="27"/>
    <x v="27"/>
    <x v="1"/>
    <x v="0"/>
    <s v="TrainTSP1_27.csv"/>
    <x v="0"/>
    <s v="(77,'TrainTSP1_27.csv'),"/>
    <n v="1"/>
    <n v="613"/>
    <n v="613"/>
    <n v="600.5"/>
    <x v="0"/>
    <n v="125"/>
    <x v="36"/>
    <x v="1"/>
    <n v="500"/>
    <x v="9"/>
    <n v="0"/>
    <x v="2"/>
  </r>
  <r>
    <x v="78"/>
    <n v="1"/>
    <n v="28"/>
    <x v="46"/>
    <x v="1"/>
    <x v="0"/>
    <s v="TrainTSP1_28.csv"/>
    <x v="0"/>
    <s v="(78,'TrainTSP1_28.csv'),"/>
    <n v="1"/>
    <n v="478"/>
    <n v="478"/>
    <n v="470.5"/>
    <x v="1"/>
    <n v="27"/>
    <x v="25"/>
    <x v="2"/>
    <n v="500"/>
    <x v="9"/>
    <n v="0"/>
    <x v="3"/>
  </r>
  <r>
    <x v="79"/>
    <n v="1"/>
    <n v="29"/>
    <x v="54"/>
    <x v="1"/>
    <x v="0"/>
    <s v="TrainTSP1_29.csv"/>
    <x v="0"/>
    <s v="(79,'TrainTSP1_29.csv'),"/>
    <n v="1"/>
    <n v="402"/>
    <n v="394.4"/>
    <n v="378"/>
    <x v="0"/>
    <n v="63"/>
    <x v="11"/>
    <x v="4"/>
    <n v="500"/>
    <x v="57"/>
    <n v="0"/>
    <x v="3"/>
  </r>
  <r>
    <x v="80"/>
    <n v="1"/>
    <n v="30"/>
    <x v="55"/>
    <x v="1"/>
    <x v="0"/>
    <s v="TrainTSP1_30.csv"/>
    <x v="0"/>
    <s v="(80,'TrainTSP1_30.csv'),"/>
    <n v="1"/>
    <n v="545"/>
    <n v="544.25"/>
    <n v="525.5"/>
    <x v="0"/>
    <n v="166"/>
    <x v="16"/>
    <x v="4"/>
    <n v="500"/>
    <x v="58"/>
    <n v="0"/>
    <x v="4"/>
  </r>
  <r>
    <x v="81"/>
    <n v="1"/>
    <n v="31"/>
    <x v="55"/>
    <x v="1"/>
    <x v="0"/>
    <s v="TrainTSP1_31.csv"/>
    <x v="0"/>
    <s v="(81,'TrainTSP1_31.csv'),"/>
    <n v="1"/>
    <n v="562"/>
    <n v="562"/>
    <n v="552.5"/>
    <x v="1"/>
    <n v="59"/>
    <x v="45"/>
    <x v="6"/>
    <n v="500"/>
    <x v="9"/>
    <n v="0"/>
    <x v="4"/>
  </r>
  <r>
    <x v="82"/>
    <n v="1"/>
    <n v="32"/>
    <x v="16"/>
    <x v="1"/>
    <x v="0"/>
    <s v="TrainTSP1_32.csv"/>
    <x v="0"/>
    <s v="(82,'TrainTSP1_32.csv'),"/>
    <n v="1"/>
    <n v="537"/>
    <n v="536"/>
    <n v="506.5"/>
    <x v="0"/>
    <n v="189"/>
    <x v="42"/>
    <x v="0"/>
    <n v="500"/>
    <x v="59"/>
    <n v="0"/>
    <x v="2"/>
  </r>
  <r>
    <x v="83"/>
    <n v="1"/>
    <n v="33"/>
    <x v="17"/>
    <x v="1"/>
    <x v="0"/>
    <s v="TrainTSP1_33.csv"/>
    <x v="0"/>
    <s v="(83,'TrainTSP1_33.csv'),"/>
    <n v="1"/>
    <n v="531"/>
    <n v="530.66999999999996"/>
    <n v="511"/>
    <x v="0"/>
    <n v="138"/>
    <x v="23"/>
    <x v="5"/>
    <n v="500"/>
    <x v="60"/>
    <n v="0"/>
    <x v="2"/>
  </r>
  <r>
    <x v="84"/>
    <n v="1"/>
    <n v="34"/>
    <x v="56"/>
    <x v="1"/>
    <x v="0"/>
    <s v="TrainTSP1_34.csv"/>
    <x v="0"/>
    <s v="(84,'TrainTSP1_34.csv'),"/>
    <n v="1"/>
    <n v="487"/>
    <n v="485.67"/>
    <n v="477"/>
    <x v="0"/>
    <n v="149"/>
    <x v="46"/>
    <x v="3"/>
    <n v="500"/>
    <x v="61"/>
    <n v="0"/>
    <x v="4"/>
  </r>
  <r>
    <x v="85"/>
    <n v="1"/>
    <n v="0"/>
    <x v="15"/>
    <x v="1"/>
    <x v="1"/>
    <s v="TestTSP1_0.csv"/>
    <x v="0"/>
    <s v="(85,'TestTSP1_0.csv'),"/>
    <n v="1"/>
    <n v="473"/>
    <n v="473"/>
    <n v="452.5"/>
    <x v="1"/>
    <n v="27"/>
    <x v="18"/>
    <x v="3"/>
    <n v="500"/>
    <x v="9"/>
    <n v="0"/>
    <x v="3"/>
  </r>
  <r>
    <x v="86"/>
    <n v="1"/>
    <n v="1"/>
    <x v="57"/>
    <x v="1"/>
    <x v="1"/>
    <s v="TestTSP1_1.csv"/>
    <x v="0"/>
    <s v="(86,'TestTSP1_1.csv'),"/>
    <n v="1"/>
    <n v="576"/>
    <n v="576"/>
    <n v="567.5"/>
    <x v="1"/>
    <n v="12"/>
    <x v="47"/>
    <x v="4"/>
    <n v="500"/>
    <x v="9"/>
    <n v="0"/>
    <x v="3"/>
  </r>
  <r>
    <x v="87"/>
    <n v="1"/>
    <n v="2"/>
    <x v="55"/>
    <x v="1"/>
    <x v="1"/>
    <s v="TestTSP1_2.csv"/>
    <x v="0"/>
    <s v="(87,'TestTSP1_2.csv'),"/>
    <n v="1"/>
    <n v="548"/>
    <n v="547"/>
    <n v="520.5"/>
    <x v="0"/>
    <n v="90"/>
    <x v="48"/>
    <x v="1"/>
    <n v="500"/>
    <x v="62"/>
    <n v="0"/>
    <x v="4"/>
  </r>
  <r>
    <x v="88"/>
    <n v="1"/>
    <n v="3"/>
    <x v="42"/>
    <x v="1"/>
    <x v="1"/>
    <s v="TestTSP1_3.csv"/>
    <x v="0"/>
    <s v="(88,'TestTSP1_3.csv'),"/>
    <n v="1"/>
    <n v="505"/>
    <n v="502.33"/>
    <n v="485.5"/>
    <x v="0"/>
    <n v="97"/>
    <x v="0"/>
    <x v="5"/>
    <n v="500"/>
    <x v="63"/>
    <n v="0"/>
    <x v="4"/>
  </r>
  <r>
    <x v="89"/>
    <n v="1"/>
    <n v="4"/>
    <x v="58"/>
    <x v="1"/>
    <x v="1"/>
    <s v="TestTSP1_4.csv"/>
    <x v="0"/>
    <s v="(89,'TestTSP1_4.csv'),"/>
    <n v="1"/>
    <n v="599"/>
    <n v="597.20000000000005"/>
    <n v="577.5"/>
    <x v="0"/>
    <n v="159"/>
    <x v="49"/>
    <x v="11"/>
    <n v="500"/>
    <x v="64"/>
    <n v="0"/>
    <x v="0"/>
  </r>
  <r>
    <x v="90"/>
    <n v="1"/>
    <n v="5"/>
    <x v="45"/>
    <x v="1"/>
    <x v="1"/>
    <s v="TestTSP1_5.csv"/>
    <x v="0"/>
    <s v="(90,'TestTSP1_5.csv'),"/>
    <n v="1"/>
    <n v="664"/>
    <n v="663.61"/>
    <n v="640"/>
    <x v="0"/>
    <n v="142"/>
    <x v="6"/>
    <x v="6"/>
    <n v="500"/>
    <x v="65"/>
    <n v="0"/>
    <x v="2"/>
  </r>
  <r>
    <x v="91"/>
    <n v="1"/>
    <n v="6"/>
    <x v="11"/>
    <x v="1"/>
    <x v="1"/>
    <s v="TestTSP1_6.csv"/>
    <x v="0"/>
    <s v="(91,'TestTSP1_6.csv'),"/>
    <n v="1"/>
    <n v="674"/>
    <n v="672.5"/>
    <n v="665"/>
    <x v="0"/>
    <n v="95"/>
    <x v="36"/>
    <x v="8"/>
    <n v="500"/>
    <x v="66"/>
    <n v="0"/>
    <x v="0"/>
  </r>
  <r>
    <x v="92"/>
    <n v="1"/>
    <n v="7"/>
    <x v="59"/>
    <x v="1"/>
    <x v="1"/>
    <s v="TestTSP1_7.csv"/>
    <x v="0"/>
    <s v="(92,'TestTSP1_7.csv'),"/>
    <n v="1"/>
    <n v="539"/>
    <n v="539"/>
    <n v="510"/>
    <x v="1"/>
    <n v="39"/>
    <x v="50"/>
    <x v="1"/>
    <n v="500"/>
    <x v="9"/>
    <n v="0"/>
    <x v="3"/>
  </r>
  <r>
    <x v="93"/>
    <n v="1"/>
    <n v="8"/>
    <x v="60"/>
    <x v="1"/>
    <x v="1"/>
    <s v="TestTSP1_8.csv"/>
    <x v="0"/>
    <s v="(93,'TestTSP1_8.csv'),"/>
    <n v="1"/>
    <n v="638"/>
    <n v="633.16999999999996"/>
    <n v="611"/>
    <x v="0"/>
    <n v="99"/>
    <x v="48"/>
    <x v="5"/>
    <n v="500"/>
    <x v="67"/>
    <n v="0"/>
    <x v="2"/>
  </r>
  <r>
    <x v="94"/>
    <n v="1"/>
    <n v="9"/>
    <x v="61"/>
    <x v="1"/>
    <x v="1"/>
    <s v="TestTSP1_9.csv"/>
    <x v="0"/>
    <s v="(94,'TestTSP1_9.csv'),"/>
    <n v="1"/>
    <n v="688"/>
    <n v="687"/>
    <n v="659"/>
    <x v="0"/>
    <n v="224"/>
    <x v="51"/>
    <x v="0"/>
    <n v="500"/>
    <x v="68"/>
    <n v="0"/>
    <x v="5"/>
  </r>
  <r>
    <x v="95"/>
    <n v="1"/>
    <n v="10"/>
    <x v="62"/>
    <x v="1"/>
    <x v="1"/>
    <s v="TestTSP1_10.csv"/>
    <x v="0"/>
    <s v="(95,'TestTSP1_10.csv'),"/>
    <n v="1"/>
    <n v="678"/>
    <n v="678"/>
    <n v="646.5"/>
    <x v="1"/>
    <n v="275"/>
    <x v="42"/>
    <x v="10"/>
    <n v="500"/>
    <x v="9"/>
    <n v="0"/>
    <x v="5"/>
  </r>
  <r>
    <x v="96"/>
    <n v="1"/>
    <n v="11"/>
    <x v="7"/>
    <x v="1"/>
    <x v="1"/>
    <s v="TestTSP1_11.csv"/>
    <x v="0"/>
    <s v="(96,'TestTSP1_11.csv'),"/>
    <n v="1"/>
    <n v="623"/>
    <n v="621.5"/>
    <n v="604"/>
    <x v="0"/>
    <n v="90"/>
    <x v="31"/>
    <x v="5"/>
    <n v="500"/>
    <x v="69"/>
    <n v="0"/>
    <x v="2"/>
  </r>
  <r>
    <x v="97"/>
    <n v="1"/>
    <n v="12"/>
    <x v="37"/>
    <x v="1"/>
    <x v="1"/>
    <s v="TestTSP1_12.csv"/>
    <x v="0"/>
    <s v="(97,'TestTSP1_12.csv'),"/>
    <n v="1"/>
    <n v="589"/>
    <n v="586.66999999999996"/>
    <n v="521"/>
    <x v="0"/>
    <n v="113"/>
    <x v="10"/>
    <x v="1"/>
    <n v="500"/>
    <x v="70"/>
    <n v="0"/>
    <x v="2"/>
  </r>
  <r>
    <x v="98"/>
    <n v="1"/>
    <n v="13"/>
    <x v="6"/>
    <x v="1"/>
    <x v="1"/>
    <s v="TestTSP1_13.csv"/>
    <x v="0"/>
    <s v="(98,'TestTSP1_13.csv'),"/>
    <n v="1"/>
    <n v="563"/>
    <n v="562"/>
    <n v="533"/>
    <x v="0"/>
    <n v="103"/>
    <x v="4"/>
    <x v="8"/>
    <n v="500"/>
    <x v="71"/>
    <n v="0"/>
    <x v="4"/>
  </r>
  <r>
    <x v="99"/>
    <n v="1"/>
    <n v="14"/>
    <x v="31"/>
    <x v="1"/>
    <x v="1"/>
    <s v="TestTSP1_14.csv"/>
    <x v="0"/>
    <s v="(99,'TestTSP1_14.csv'),"/>
    <n v="1"/>
    <n v="661"/>
    <n v="656.6"/>
    <n v="621.5"/>
    <x v="0"/>
    <n v="142"/>
    <x v="22"/>
    <x v="6"/>
    <n v="500"/>
    <x v="72"/>
    <n v="0"/>
    <x v="6"/>
  </r>
  <r>
    <x v="100"/>
    <n v="2"/>
    <n v="0"/>
    <x v="63"/>
    <x v="2"/>
    <x v="0"/>
    <s v="TrainTSP2_0.csv"/>
    <x v="0"/>
    <s v="(100,'TrainTSP2_0.csv'),"/>
    <n v="2"/>
    <n v="6333"/>
    <n v="6333"/>
    <n v="6085.5"/>
    <x v="1"/>
    <n v="121"/>
    <x v="6"/>
    <x v="2"/>
    <n v="500"/>
    <x v="9"/>
    <n v="0"/>
    <x v="4"/>
  </r>
  <r>
    <x v="101"/>
    <n v="2"/>
    <n v="1"/>
    <x v="60"/>
    <x v="2"/>
    <x v="0"/>
    <s v="TrainTSP2_1.csv"/>
    <x v="0"/>
    <s v="(101,'TrainTSP2_1.csv'),"/>
    <n v="2"/>
    <n v="5877"/>
    <n v="5865"/>
    <n v="5521"/>
    <x v="0"/>
    <n v="94"/>
    <x v="14"/>
    <x v="3"/>
    <n v="500"/>
    <x v="73"/>
    <n v="0"/>
    <x v="4"/>
  </r>
  <r>
    <x v="102"/>
    <n v="2"/>
    <n v="2"/>
    <x v="64"/>
    <x v="2"/>
    <x v="0"/>
    <s v="TrainTSP2_2.csv"/>
    <x v="0"/>
    <s v="(102,'TrainTSP2_2.csv'),"/>
    <n v="2"/>
    <n v="4870"/>
    <n v="4819.6000000000004"/>
    <n v="4795"/>
    <x v="0"/>
    <n v="27"/>
    <x v="3"/>
    <x v="1"/>
    <n v="500"/>
    <x v="74"/>
    <n v="0"/>
    <x v="3"/>
  </r>
  <r>
    <x v="103"/>
    <n v="2"/>
    <n v="3"/>
    <x v="3"/>
    <x v="2"/>
    <x v="0"/>
    <s v="TrainTSP2_3.csv"/>
    <x v="0"/>
    <s v="(103,'TrainTSP2_3.csv'),"/>
    <n v="2"/>
    <n v="5039"/>
    <n v="5033"/>
    <n v="4729"/>
    <x v="0"/>
    <n v="37"/>
    <x v="7"/>
    <x v="4"/>
    <n v="500"/>
    <x v="75"/>
    <n v="0"/>
    <x v="3"/>
  </r>
  <r>
    <x v="104"/>
    <n v="2"/>
    <n v="4"/>
    <x v="34"/>
    <x v="2"/>
    <x v="0"/>
    <s v="TrainTSP2_4.csv"/>
    <x v="0"/>
    <s v="(104,'TrainTSP2_4.csv'),"/>
    <n v="2"/>
    <n v="5534"/>
    <n v="5519.92"/>
    <n v="5066.5"/>
    <x v="0"/>
    <n v="83"/>
    <x v="8"/>
    <x v="3"/>
    <n v="500"/>
    <x v="76"/>
    <n v="0"/>
    <x v="3"/>
  </r>
  <r>
    <x v="105"/>
    <n v="2"/>
    <n v="5"/>
    <x v="65"/>
    <x v="2"/>
    <x v="0"/>
    <s v="TrainTSP2_5.csv"/>
    <x v="0"/>
    <s v="(105,'TrainTSP2_5.csv'),"/>
    <n v="2"/>
    <n v="4715"/>
    <n v="4710"/>
    <n v="4454.5"/>
    <x v="0"/>
    <n v="19"/>
    <x v="37"/>
    <x v="4"/>
    <n v="500"/>
    <x v="77"/>
    <n v="0"/>
    <x v="3"/>
  </r>
  <r>
    <x v="106"/>
    <n v="2"/>
    <n v="6"/>
    <x v="45"/>
    <x v="2"/>
    <x v="0"/>
    <s v="TrainTSP2_6.csv"/>
    <x v="0"/>
    <s v="(106,'TrainTSP2_6.csv'),"/>
    <n v="2"/>
    <n v="5248"/>
    <n v="5224"/>
    <n v="5091.5"/>
    <x v="0"/>
    <n v="239"/>
    <x v="52"/>
    <x v="12"/>
    <n v="500"/>
    <x v="78"/>
    <n v="0"/>
    <x v="1"/>
  </r>
  <r>
    <x v="107"/>
    <n v="2"/>
    <n v="7"/>
    <x v="16"/>
    <x v="2"/>
    <x v="0"/>
    <s v="TrainTSP2_7.csv"/>
    <x v="0"/>
    <s v="(107,'TrainTSP2_7.csv'),"/>
    <n v="2"/>
    <n v="5618"/>
    <n v="5618"/>
    <n v="5184"/>
    <x v="1"/>
    <n v="30"/>
    <x v="3"/>
    <x v="3"/>
    <n v="500"/>
    <x v="9"/>
    <n v="0"/>
    <x v="3"/>
  </r>
  <r>
    <x v="108"/>
    <n v="2"/>
    <n v="8"/>
    <x v="66"/>
    <x v="2"/>
    <x v="0"/>
    <s v="TrainTSP2_8.csv"/>
    <x v="0"/>
    <s v="(108,'TrainTSP2_8.csv'),"/>
    <n v="2"/>
    <n v="4515"/>
    <n v="4515"/>
    <n v="3990"/>
    <x v="1"/>
    <n v="31"/>
    <x v="28"/>
    <x v="3"/>
    <n v="500"/>
    <x v="9"/>
    <n v="0"/>
    <x v="3"/>
  </r>
  <r>
    <x v="109"/>
    <n v="2"/>
    <n v="9"/>
    <x v="63"/>
    <x v="2"/>
    <x v="0"/>
    <s v="TrainTSP2_9.csv"/>
    <x v="0"/>
    <s v="(109,'TrainTSP2_9.csv'),"/>
    <n v="2"/>
    <n v="5530"/>
    <n v="5481.47"/>
    <n v="5097"/>
    <x v="0"/>
    <n v="203"/>
    <x v="49"/>
    <x v="6"/>
    <n v="500"/>
    <x v="79"/>
    <n v="0"/>
    <x v="0"/>
  </r>
  <r>
    <x v="110"/>
    <n v="2"/>
    <n v="10"/>
    <x v="67"/>
    <x v="2"/>
    <x v="0"/>
    <s v="TrainTSP2_10.csv"/>
    <x v="0"/>
    <s v="(110,'TrainTSP2_10.csv'),"/>
    <n v="2"/>
    <n v="4301"/>
    <n v="4215.33"/>
    <n v="3856.5"/>
    <x v="0"/>
    <n v="22"/>
    <x v="21"/>
    <x v="4"/>
    <n v="500"/>
    <x v="80"/>
    <n v="0"/>
    <x v="3"/>
  </r>
  <r>
    <x v="111"/>
    <n v="2"/>
    <n v="11"/>
    <x v="68"/>
    <x v="2"/>
    <x v="0"/>
    <s v="TrainTSP2_11.csv"/>
    <x v="0"/>
    <s v="(111,'TrainTSP2_11.csv'),"/>
    <n v="2"/>
    <n v="4883"/>
    <n v="4875.25"/>
    <n v="4269"/>
    <x v="0"/>
    <n v="100"/>
    <x v="48"/>
    <x v="4"/>
    <n v="500"/>
    <x v="81"/>
    <n v="0"/>
    <x v="4"/>
  </r>
  <r>
    <x v="112"/>
    <n v="2"/>
    <n v="12"/>
    <x v="69"/>
    <x v="2"/>
    <x v="0"/>
    <s v="TrainTSP2_12.csv"/>
    <x v="0"/>
    <s v="(112,'TrainTSP2_12.csv'),"/>
    <n v="2"/>
    <n v="4856"/>
    <n v="4856"/>
    <n v="4486.5"/>
    <x v="1"/>
    <n v="46"/>
    <x v="53"/>
    <x v="3"/>
    <n v="500"/>
    <x v="9"/>
    <n v="0"/>
    <x v="3"/>
  </r>
  <r>
    <x v="113"/>
    <n v="2"/>
    <n v="13"/>
    <x v="70"/>
    <x v="2"/>
    <x v="0"/>
    <s v="TrainTSP2_13.csv"/>
    <x v="0"/>
    <s v="(113,'TrainTSP2_13.csv'),"/>
    <n v="2"/>
    <n v="4857"/>
    <n v="4857"/>
    <n v="4621"/>
    <x v="1"/>
    <n v="65"/>
    <x v="53"/>
    <x v="3"/>
    <n v="500"/>
    <x v="9"/>
    <n v="0"/>
    <x v="3"/>
  </r>
  <r>
    <x v="114"/>
    <n v="2"/>
    <n v="14"/>
    <x v="59"/>
    <x v="2"/>
    <x v="0"/>
    <s v="TrainTSP2_14.csv"/>
    <x v="0"/>
    <s v="(114,'TrainTSP2_14.csv'),"/>
    <n v="2"/>
    <n v="5474"/>
    <n v="5473.67"/>
    <n v="5199"/>
    <x v="0"/>
    <n v="83"/>
    <x v="10"/>
    <x v="8"/>
    <n v="500"/>
    <x v="82"/>
    <n v="0"/>
    <x v="4"/>
  </r>
  <r>
    <x v="115"/>
    <n v="2"/>
    <n v="15"/>
    <x v="10"/>
    <x v="2"/>
    <x v="0"/>
    <s v="TrainTSP2_15.csv"/>
    <x v="0"/>
    <s v="(115,'TrainTSP2_15.csv'),"/>
    <n v="2"/>
    <n v="5059"/>
    <n v="5059"/>
    <n v="4784"/>
    <x v="1"/>
    <n v="27"/>
    <x v="54"/>
    <x v="8"/>
    <n v="500"/>
    <x v="9"/>
    <n v="0"/>
    <x v="3"/>
  </r>
  <r>
    <x v="116"/>
    <n v="2"/>
    <n v="16"/>
    <x v="51"/>
    <x v="2"/>
    <x v="0"/>
    <s v="TrainTSP2_16.csv"/>
    <x v="0"/>
    <s v="(116,'TrainTSP2_16.csv'),"/>
    <n v="2"/>
    <n v="5204"/>
    <n v="5204"/>
    <n v="4841"/>
    <x v="1"/>
    <n v="146"/>
    <x v="22"/>
    <x v="1"/>
    <n v="500"/>
    <x v="9"/>
    <n v="0"/>
    <x v="4"/>
  </r>
  <r>
    <x v="117"/>
    <n v="2"/>
    <n v="17"/>
    <x v="38"/>
    <x v="2"/>
    <x v="0"/>
    <s v="TrainTSP2_17.csv"/>
    <x v="0"/>
    <s v="(117,'TrainTSP2_17.csv'),"/>
    <n v="2"/>
    <n v="5535"/>
    <n v="5535"/>
    <n v="5393.5"/>
    <x v="1"/>
    <n v="45"/>
    <x v="18"/>
    <x v="4"/>
    <n v="500"/>
    <x v="9"/>
    <n v="0"/>
    <x v="3"/>
  </r>
  <r>
    <x v="118"/>
    <n v="2"/>
    <n v="18"/>
    <x v="45"/>
    <x v="2"/>
    <x v="0"/>
    <s v="TrainTSP2_18.csv"/>
    <x v="0"/>
    <s v="(118,'TrainTSP2_18.csv'),"/>
    <n v="2"/>
    <n v="4907"/>
    <n v="4897.5"/>
    <n v="4482.5"/>
    <x v="0"/>
    <n v="91"/>
    <x v="13"/>
    <x v="3"/>
    <n v="500"/>
    <x v="83"/>
    <n v="0"/>
    <x v="4"/>
  </r>
  <r>
    <x v="119"/>
    <n v="2"/>
    <n v="19"/>
    <x v="0"/>
    <x v="2"/>
    <x v="0"/>
    <s v="TrainTSP2_19.csv"/>
    <x v="0"/>
    <s v="(119,'TrainTSP2_19.csv'),"/>
    <n v="2"/>
    <n v="5526"/>
    <n v="5511.44"/>
    <n v="5263"/>
    <x v="0"/>
    <n v="117"/>
    <x v="0"/>
    <x v="1"/>
    <n v="500"/>
    <x v="84"/>
    <n v="0"/>
    <x v="2"/>
  </r>
  <r>
    <x v="120"/>
    <n v="2"/>
    <n v="20"/>
    <x v="71"/>
    <x v="2"/>
    <x v="0"/>
    <s v="TrainTSP2_20.csv"/>
    <x v="0"/>
    <s v="(120,'TrainTSP2_20.csv'),"/>
    <n v="2"/>
    <n v="4676"/>
    <n v="4537.92"/>
    <n v="4306.5"/>
    <x v="0"/>
    <n v="96"/>
    <x v="8"/>
    <x v="2"/>
    <n v="500"/>
    <x v="85"/>
    <n v="0"/>
    <x v="3"/>
  </r>
  <r>
    <x v="121"/>
    <n v="2"/>
    <n v="21"/>
    <x v="72"/>
    <x v="2"/>
    <x v="0"/>
    <s v="TrainTSP2_21.csv"/>
    <x v="0"/>
    <s v="(121,'TrainTSP2_21.csv'),"/>
    <n v="2"/>
    <n v="4498"/>
    <n v="4484.33"/>
    <n v="4336"/>
    <x v="0"/>
    <n v="24"/>
    <x v="18"/>
    <x v="2"/>
    <n v="500"/>
    <x v="86"/>
    <n v="0"/>
    <x v="3"/>
  </r>
  <r>
    <x v="122"/>
    <n v="2"/>
    <n v="22"/>
    <x v="73"/>
    <x v="2"/>
    <x v="0"/>
    <s v="TrainTSP2_22.csv"/>
    <x v="0"/>
    <s v="(122,'TrainTSP2_22.csv'),"/>
    <n v="2"/>
    <n v="4940"/>
    <n v="4852"/>
    <n v="4555"/>
    <x v="0"/>
    <n v="133"/>
    <x v="10"/>
    <x v="4"/>
    <n v="500"/>
    <x v="87"/>
    <n v="0"/>
    <x v="3"/>
  </r>
  <r>
    <x v="123"/>
    <n v="2"/>
    <n v="23"/>
    <x v="66"/>
    <x v="2"/>
    <x v="0"/>
    <s v="TrainTSP2_23.csv"/>
    <x v="0"/>
    <s v="(123,'TrainTSP2_23.csv'),"/>
    <n v="2"/>
    <n v="5043"/>
    <n v="5046"/>
    <n v="4952"/>
    <x v="0"/>
    <n v="37"/>
    <x v="28"/>
    <x v="3"/>
    <n v="500"/>
    <x v="88"/>
    <n v="0"/>
    <x v="3"/>
  </r>
  <r>
    <x v="124"/>
    <n v="2"/>
    <n v="24"/>
    <x v="1"/>
    <x v="2"/>
    <x v="0"/>
    <s v="TrainTSP2_24.csv"/>
    <x v="0"/>
    <s v="(124,'TrainTSP2_24.csv'),"/>
    <n v="2"/>
    <n v="6612"/>
    <n v="6612"/>
    <n v="6483"/>
    <x v="1"/>
    <n v="74"/>
    <x v="27"/>
    <x v="5"/>
    <n v="500"/>
    <x v="9"/>
    <n v="0"/>
    <x v="2"/>
  </r>
  <r>
    <x v="125"/>
    <n v="2"/>
    <n v="25"/>
    <x v="71"/>
    <x v="2"/>
    <x v="0"/>
    <s v="TrainTSP2_25.csv"/>
    <x v="0"/>
    <s v="(125,'TrainTSP2_25.csv'),"/>
    <n v="2"/>
    <n v="5985"/>
    <n v="5982"/>
    <n v="5660.5"/>
    <x v="0"/>
    <n v="33"/>
    <x v="17"/>
    <x v="2"/>
    <n v="500"/>
    <x v="89"/>
    <n v="0"/>
    <x v="3"/>
  </r>
  <r>
    <x v="126"/>
    <n v="2"/>
    <n v="26"/>
    <x v="13"/>
    <x v="2"/>
    <x v="0"/>
    <s v="TrainTSP2_26.csv"/>
    <x v="0"/>
    <s v="(126,'TrainTSP2_26.csv'),"/>
    <n v="2"/>
    <n v="5336"/>
    <n v="5310.6"/>
    <n v="5105"/>
    <x v="0"/>
    <n v="143"/>
    <x v="2"/>
    <x v="8"/>
    <n v="500"/>
    <x v="90"/>
    <n v="0"/>
    <x v="0"/>
  </r>
  <r>
    <x v="127"/>
    <n v="2"/>
    <n v="27"/>
    <x v="25"/>
    <x v="2"/>
    <x v="0"/>
    <s v="TrainTSP2_27.csv"/>
    <x v="0"/>
    <s v="(127,'TrainTSP2_27.csv'),"/>
    <n v="2"/>
    <n v="5427"/>
    <n v="5394"/>
    <n v="5263"/>
    <x v="0"/>
    <n v="69"/>
    <x v="41"/>
    <x v="2"/>
    <n v="500"/>
    <x v="91"/>
    <n v="0"/>
    <x v="4"/>
  </r>
  <r>
    <x v="128"/>
    <n v="2"/>
    <n v="28"/>
    <x v="74"/>
    <x v="2"/>
    <x v="0"/>
    <s v="TrainTSP2_28.csv"/>
    <x v="0"/>
    <s v="(128,'TrainTSP2_28.csv'),"/>
    <n v="2"/>
    <n v="4750"/>
    <n v="4714.67"/>
    <n v="4166"/>
    <x v="0"/>
    <n v="44"/>
    <x v="18"/>
    <x v="1"/>
    <n v="500"/>
    <x v="92"/>
    <n v="0"/>
    <x v="3"/>
  </r>
  <r>
    <x v="129"/>
    <n v="2"/>
    <n v="29"/>
    <x v="6"/>
    <x v="2"/>
    <x v="0"/>
    <s v="TrainTSP2_29.csv"/>
    <x v="0"/>
    <s v="(129,'TrainTSP2_29.csv'),"/>
    <n v="2"/>
    <n v="4687"/>
    <n v="4687"/>
    <n v="4607.5"/>
    <x v="1"/>
    <n v="41"/>
    <x v="50"/>
    <x v="3"/>
    <n v="500"/>
    <x v="9"/>
    <n v="0"/>
    <x v="3"/>
  </r>
  <r>
    <x v="130"/>
    <n v="2"/>
    <n v="30"/>
    <x v="26"/>
    <x v="2"/>
    <x v="0"/>
    <s v="TrainTSP2_30.csv"/>
    <x v="0"/>
    <s v="(130,'TrainTSP2_30.csv'),"/>
    <n v="2"/>
    <n v="5616"/>
    <n v="5616"/>
    <n v="5202.5"/>
    <x v="1"/>
    <n v="42"/>
    <x v="17"/>
    <x v="3"/>
    <n v="500"/>
    <x v="9"/>
    <n v="0"/>
    <x v="4"/>
  </r>
  <r>
    <x v="131"/>
    <n v="2"/>
    <n v="31"/>
    <x v="17"/>
    <x v="2"/>
    <x v="0"/>
    <s v="TrainTSP2_31.csv"/>
    <x v="0"/>
    <s v="(131,'TrainTSP2_31.csv'),"/>
    <n v="2"/>
    <n v="6039"/>
    <n v="6015.06"/>
    <n v="5408"/>
    <x v="0"/>
    <n v="107"/>
    <x v="4"/>
    <x v="6"/>
    <n v="500"/>
    <x v="93"/>
    <n v="0"/>
    <x v="2"/>
  </r>
  <r>
    <x v="132"/>
    <n v="2"/>
    <n v="32"/>
    <x v="52"/>
    <x v="2"/>
    <x v="0"/>
    <s v="TrainTSP2_32.csv"/>
    <x v="0"/>
    <s v="(132,'TrainTSP2_32.csv'),"/>
    <n v="2"/>
    <n v="4620"/>
    <n v="4620"/>
    <n v="4182"/>
    <x v="1"/>
    <n v="39"/>
    <x v="7"/>
    <x v="3"/>
    <n v="500"/>
    <x v="9"/>
    <n v="0"/>
    <x v="3"/>
  </r>
  <r>
    <x v="133"/>
    <n v="2"/>
    <n v="33"/>
    <x v="48"/>
    <x v="2"/>
    <x v="0"/>
    <s v="TrainTSP2_33.csv"/>
    <x v="0"/>
    <s v="(133,'TrainTSP2_33.csv'),"/>
    <n v="2"/>
    <n v="5121"/>
    <n v="5121"/>
    <n v="4790.5"/>
    <x v="1"/>
    <n v="37"/>
    <x v="18"/>
    <x v="3"/>
    <n v="500"/>
    <x v="9"/>
    <n v="0"/>
    <x v="3"/>
  </r>
  <r>
    <x v="134"/>
    <n v="2"/>
    <n v="34"/>
    <x v="10"/>
    <x v="2"/>
    <x v="0"/>
    <s v="TrainTSP2_34.csv"/>
    <x v="0"/>
    <s v="(134,'TrainTSP2_34.csv'),"/>
    <n v="2"/>
    <n v="4648"/>
    <n v="4637.5"/>
    <n v="4343"/>
    <x v="0"/>
    <n v="53"/>
    <x v="41"/>
    <x v="1"/>
    <n v="500"/>
    <x v="94"/>
    <n v="0"/>
    <x v="3"/>
  </r>
  <r>
    <x v="135"/>
    <n v="2"/>
    <n v="0"/>
    <x v="6"/>
    <x v="2"/>
    <x v="1"/>
    <s v="TestTSP2_0.csv"/>
    <x v="0"/>
    <s v="(135,'TestTSP2_0.csv'),"/>
    <n v="2"/>
    <n v="5935"/>
    <n v="5935"/>
    <n v="5671"/>
    <x v="1"/>
    <n v="62"/>
    <x v="13"/>
    <x v="2"/>
    <n v="500"/>
    <x v="9"/>
    <n v="0"/>
    <x v="3"/>
  </r>
  <r>
    <x v="136"/>
    <n v="2"/>
    <n v="1"/>
    <x v="36"/>
    <x v="2"/>
    <x v="1"/>
    <s v="TestTSP2_1.csv"/>
    <x v="0"/>
    <s v="(136,'TestTSP2_1.csv'),"/>
    <n v="2"/>
    <n v="5369"/>
    <n v="5364.92"/>
    <n v="5136.5"/>
    <x v="0"/>
    <n v="280"/>
    <x v="26"/>
    <x v="1"/>
    <n v="500"/>
    <x v="95"/>
    <n v="0"/>
    <x v="2"/>
  </r>
  <r>
    <x v="137"/>
    <n v="2"/>
    <n v="2"/>
    <x v="39"/>
    <x v="2"/>
    <x v="1"/>
    <s v="TestTSP2_2.csv"/>
    <x v="0"/>
    <s v="(137,'TestTSP2_2.csv'),"/>
    <n v="2"/>
    <n v="5598"/>
    <n v="5598"/>
    <n v="5233.5"/>
    <x v="1"/>
    <n v="32"/>
    <x v="37"/>
    <x v="3"/>
    <n v="500"/>
    <x v="9"/>
    <n v="0"/>
    <x v="3"/>
  </r>
  <r>
    <x v="138"/>
    <n v="2"/>
    <n v="3"/>
    <x v="19"/>
    <x v="2"/>
    <x v="1"/>
    <s v="TestTSP2_3.csv"/>
    <x v="0"/>
    <s v="(138,'TestTSP2_3.csv'),"/>
    <n v="2"/>
    <n v="4767"/>
    <n v="4767"/>
    <n v="4401"/>
    <x v="1"/>
    <n v="57"/>
    <x v="38"/>
    <x v="4"/>
    <n v="500"/>
    <x v="9"/>
    <n v="0"/>
    <x v="3"/>
  </r>
  <r>
    <x v="139"/>
    <n v="2"/>
    <n v="4"/>
    <x v="22"/>
    <x v="2"/>
    <x v="1"/>
    <s v="TestTSP2_4.csv"/>
    <x v="0"/>
    <s v="(139,'TestTSP2_4.csv'),"/>
    <n v="2"/>
    <n v="4643"/>
    <n v="4643"/>
    <n v="4064"/>
    <x v="1"/>
    <n v="78"/>
    <x v="38"/>
    <x v="1"/>
    <n v="500"/>
    <x v="9"/>
    <n v="0"/>
    <x v="3"/>
  </r>
  <r>
    <x v="140"/>
    <n v="2"/>
    <n v="5"/>
    <x v="24"/>
    <x v="2"/>
    <x v="1"/>
    <s v="TestTSP2_5.csv"/>
    <x v="0"/>
    <s v="(140,'TestTSP2_5.csv'),"/>
    <n v="2"/>
    <n v="5084"/>
    <n v="5084"/>
    <n v="4788.5"/>
    <x v="1"/>
    <n v="35"/>
    <x v="3"/>
    <x v="4"/>
    <n v="500"/>
    <x v="9"/>
    <n v="0"/>
    <x v="3"/>
  </r>
  <r>
    <x v="141"/>
    <n v="2"/>
    <n v="6"/>
    <x v="63"/>
    <x v="2"/>
    <x v="1"/>
    <s v="TestTSP2_6.csv"/>
    <x v="0"/>
    <s v="(141,'TestTSP2_6.csv'),"/>
    <n v="2"/>
    <n v="5487"/>
    <n v="5487"/>
    <n v="5260.5"/>
    <x v="1"/>
    <n v="29"/>
    <x v="54"/>
    <x v="4"/>
    <n v="500"/>
    <x v="9"/>
    <n v="0"/>
    <x v="3"/>
  </r>
  <r>
    <x v="142"/>
    <n v="2"/>
    <n v="7"/>
    <x v="69"/>
    <x v="2"/>
    <x v="1"/>
    <s v="TestTSP2_7.csv"/>
    <x v="0"/>
    <s v="(142,'TestTSP2_7.csv'),"/>
    <n v="2"/>
    <n v="4330"/>
    <n v="4322.67"/>
    <n v="3610"/>
    <x v="0"/>
    <n v="44"/>
    <x v="44"/>
    <x v="2"/>
    <n v="500"/>
    <x v="96"/>
    <n v="0"/>
    <x v="3"/>
  </r>
  <r>
    <x v="143"/>
    <n v="2"/>
    <n v="8"/>
    <x v="59"/>
    <x v="2"/>
    <x v="1"/>
    <s v="TestTSP2_8.csv"/>
    <x v="0"/>
    <s v="(143,'TestTSP2_8.csv'),"/>
    <n v="2"/>
    <n v="4831"/>
    <n v="4831"/>
    <n v="4247.5"/>
    <x v="1"/>
    <n v="182"/>
    <x v="26"/>
    <x v="1"/>
    <n v="500"/>
    <x v="9"/>
    <n v="0"/>
    <x v="2"/>
  </r>
  <r>
    <x v="144"/>
    <n v="2"/>
    <n v="9"/>
    <x v="28"/>
    <x v="2"/>
    <x v="1"/>
    <s v="TestTSP2_9.csv"/>
    <x v="0"/>
    <s v="(144,'TestTSP2_9.csv'),"/>
    <n v="2"/>
    <n v="4430"/>
    <n v="4409.8599999999997"/>
    <n v="3736"/>
    <x v="0"/>
    <n v="214"/>
    <x v="35"/>
    <x v="10"/>
    <n v="500"/>
    <x v="97"/>
    <n v="0"/>
    <x v="3"/>
  </r>
  <r>
    <x v="145"/>
    <n v="2"/>
    <n v="10"/>
    <x v="11"/>
    <x v="2"/>
    <x v="1"/>
    <s v="TestTSP2_10.csv"/>
    <x v="0"/>
    <s v="(145,'TestTSP2_10.csv'),"/>
    <n v="2"/>
    <n v="6139"/>
    <n v="6119.57"/>
    <n v="5930"/>
    <x v="0"/>
    <n v="196"/>
    <x v="55"/>
    <x v="5"/>
    <n v="500"/>
    <x v="98"/>
    <n v="0"/>
    <x v="0"/>
  </r>
  <r>
    <x v="146"/>
    <n v="2"/>
    <n v="11"/>
    <x v="18"/>
    <x v="2"/>
    <x v="1"/>
    <s v="TestTSP2_11.csv"/>
    <x v="0"/>
    <s v="(146,'TestTSP2_11.csv'),"/>
    <n v="2"/>
    <n v="4238"/>
    <n v="4238"/>
    <n v="3615.5"/>
    <x v="1"/>
    <n v="27"/>
    <x v="18"/>
    <x v="4"/>
    <n v="500"/>
    <x v="9"/>
    <n v="0"/>
    <x v="3"/>
  </r>
  <r>
    <x v="147"/>
    <n v="2"/>
    <n v="12"/>
    <x v="59"/>
    <x v="2"/>
    <x v="1"/>
    <s v="TestTSP2_12.csv"/>
    <x v="0"/>
    <s v="(147,'TestTSP2_12.csv'),"/>
    <n v="2"/>
    <n v="5941"/>
    <n v="5888"/>
    <n v="5596"/>
    <x v="0"/>
    <n v="76"/>
    <x v="44"/>
    <x v="3"/>
    <n v="500"/>
    <x v="99"/>
    <n v="0"/>
    <x v="3"/>
  </r>
  <r>
    <x v="148"/>
    <n v="2"/>
    <n v="13"/>
    <x v="0"/>
    <x v="2"/>
    <x v="1"/>
    <s v="TestTSP2_13.csv"/>
    <x v="0"/>
    <s v="(148,'TestTSP2_13.csv'),"/>
    <n v="2"/>
    <n v="7268"/>
    <n v="7262.75"/>
    <n v="6939.5"/>
    <x v="0"/>
    <n v="149"/>
    <x v="56"/>
    <x v="7"/>
    <n v="500"/>
    <x v="100"/>
    <n v="0"/>
    <x v="6"/>
  </r>
  <r>
    <x v="149"/>
    <n v="2"/>
    <n v="14"/>
    <x v="55"/>
    <x v="2"/>
    <x v="1"/>
    <s v="TestTSP2_14.csv"/>
    <x v="0"/>
    <s v="(149,'TestTSP2_14.csv'),"/>
    <n v="2"/>
    <n v="5694"/>
    <n v="5664.71"/>
    <n v="5383.5"/>
    <x v="0"/>
    <n v="83"/>
    <x v="8"/>
    <x v="4"/>
    <n v="500"/>
    <x v="101"/>
    <n v="0"/>
    <x v="3"/>
  </r>
  <r>
    <x v="150"/>
    <n v="3"/>
    <n v="0"/>
    <x v="75"/>
    <x v="3"/>
    <x v="0"/>
    <s v="TrainTSP3_0.csv"/>
    <x v="1"/>
    <s v="(150,'TrainTSP3_0.csv'),"/>
    <n v="3"/>
    <e v="#N/A"/>
    <e v="#N/A"/>
    <e v="#N/A"/>
    <x v="2"/>
    <e v="#N/A"/>
    <x v="57"/>
    <x v="13"/>
    <e v="#N/A"/>
    <x v="102"/>
    <e v="#N/A"/>
    <x v="10"/>
  </r>
  <r>
    <x v="151"/>
    <n v="3"/>
    <n v="1"/>
    <x v="76"/>
    <x v="3"/>
    <x v="0"/>
    <s v="TrainTSP3_1.csv"/>
    <x v="1"/>
    <s v="(151,'TrainTSP3_1.csv'),"/>
    <n v="3"/>
    <e v="#N/A"/>
    <e v="#N/A"/>
    <e v="#N/A"/>
    <x v="2"/>
    <e v="#N/A"/>
    <x v="57"/>
    <x v="13"/>
    <e v="#N/A"/>
    <x v="102"/>
    <e v="#N/A"/>
    <x v="10"/>
  </r>
  <r>
    <x v="152"/>
    <n v="3"/>
    <n v="2"/>
    <x v="77"/>
    <x v="3"/>
    <x v="0"/>
    <s v="TrainTSP3_2.csv"/>
    <x v="0"/>
    <s v="(152,'TrainTSP3_2.csv'),"/>
    <n v="3"/>
    <n v="6728"/>
    <n v="6692"/>
    <n v="5354.5"/>
    <x v="0"/>
    <n v="6"/>
    <x v="58"/>
    <x v="4"/>
    <n v="500"/>
    <x v="103"/>
    <n v="0"/>
    <x v="3"/>
  </r>
  <r>
    <x v="153"/>
    <n v="3"/>
    <n v="3"/>
    <x v="13"/>
    <x v="3"/>
    <x v="0"/>
    <s v="TrainTSP3_3.csv"/>
    <x v="0"/>
    <s v="(153,'TrainTSP3_3.csv'),"/>
    <n v="3"/>
    <n v="11901"/>
    <n v="11892"/>
    <n v="10194"/>
    <x v="0"/>
    <n v="134"/>
    <x v="48"/>
    <x v="1"/>
    <n v="500"/>
    <x v="104"/>
    <n v="0"/>
    <x v="4"/>
  </r>
  <r>
    <x v="154"/>
    <n v="3"/>
    <n v="4"/>
    <x v="78"/>
    <x v="3"/>
    <x v="0"/>
    <s v="TrainTSP3_4.csv"/>
    <x v="0"/>
    <s v="(154,'TrainTSP3_4.csv'),"/>
    <n v="3"/>
    <n v="7204"/>
    <n v="7204"/>
    <n v="7204"/>
    <x v="1"/>
    <n v="0"/>
    <x v="5"/>
    <x v="4"/>
    <n v="500"/>
    <x v="9"/>
    <n v="0"/>
    <x v="3"/>
  </r>
  <r>
    <x v="155"/>
    <n v="3"/>
    <n v="5"/>
    <x v="79"/>
    <x v="3"/>
    <x v="0"/>
    <s v="TrainTSP3_5.csv"/>
    <x v="0"/>
    <s v="(155,'TrainTSP3_5.csv'),"/>
    <n v="3"/>
    <n v="13850"/>
    <n v="13848"/>
    <n v="12033.5"/>
    <x v="0"/>
    <n v="147"/>
    <x v="0"/>
    <x v="3"/>
    <n v="500"/>
    <x v="105"/>
    <n v="0"/>
    <x v="4"/>
  </r>
  <r>
    <x v="156"/>
    <n v="3"/>
    <n v="6"/>
    <x v="80"/>
    <x v="3"/>
    <x v="0"/>
    <s v="TrainTSP3_6.csv"/>
    <x v="1"/>
    <s v="(156,'TrainTSP3_6.csv'),"/>
    <n v="3"/>
    <e v="#N/A"/>
    <e v="#N/A"/>
    <e v="#N/A"/>
    <x v="2"/>
    <e v="#N/A"/>
    <x v="57"/>
    <x v="13"/>
    <e v="#N/A"/>
    <x v="102"/>
    <e v="#N/A"/>
    <x v="10"/>
  </r>
  <r>
    <x v="157"/>
    <n v="3"/>
    <n v="7"/>
    <x v="81"/>
    <x v="3"/>
    <x v="0"/>
    <s v="TrainTSP3_7.csv"/>
    <x v="1"/>
    <s v="(157,'TrainTSP3_7.csv'),"/>
    <n v="3"/>
    <e v="#N/A"/>
    <e v="#N/A"/>
    <e v="#N/A"/>
    <x v="2"/>
    <e v="#N/A"/>
    <x v="57"/>
    <x v="13"/>
    <e v="#N/A"/>
    <x v="102"/>
    <e v="#N/A"/>
    <x v="10"/>
  </r>
  <r>
    <x v="158"/>
    <n v="3"/>
    <n v="8"/>
    <x v="64"/>
    <x v="3"/>
    <x v="0"/>
    <s v="TrainTSP3_8.csv"/>
    <x v="0"/>
    <s v="(158,'TrainTSP3_8.csv'),"/>
    <n v="3"/>
    <n v="7676"/>
    <n v="7096.25"/>
    <n v="5972"/>
    <x v="0"/>
    <n v="22"/>
    <x v="17"/>
    <x v="3"/>
    <n v="500"/>
    <x v="106"/>
    <n v="0"/>
    <x v="3"/>
  </r>
  <r>
    <x v="159"/>
    <n v="3"/>
    <n v="9"/>
    <x v="71"/>
    <x v="3"/>
    <x v="0"/>
    <s v="TrainTSP3_9.csv"/>
    <x v="0"/>
    <s v="(159,'TrainTSP3_9.csv'),"/>
    <n v="3"/>
    <n v="11916"/>
    <n v="11903"/>
    <n v="10213"/>
    <x v="0"/>
    <n v="94"/>
    <x v="38"/>
    <x v="3"/>
    <n v="500"/>
    <x v="107"/>
    <n v="0"/>
    <x v="4"/>
  </r>
  <r>
    <x v="160"/>
    <n v="3"/>
    <n v="10"/>
    <x v="82"/>
    <x v="3"/>
    <x v="0"/>
    <s v="TrainTSP3_10.csv"/>
    <x v="1"/>
    <s v="(160,'TrainTSP3_10.csv'),"/>
    <n v="3"/>
    <e v="#N/A"/>
    <e v="#N/A"/>
    <e v="#N/A"/>
    <x v="2"/>
    <e v="#N/A"/>
    <x v="57"/>
    <x v="13"/>
    <e v="#N/A"/>
    <x v="102"/>
    <e v="#N/A"/>
    <x v="10"/>
  </r>
  <r>
    <x v="161"/>
    <n v="3"/>
    <n v="11"/>
    <x v="13"/>
    <x v="3"/>
    <x v="0"/>
    <s v="TrainTSP3_11.csv"/>
    <x v="0"/>
    <s v="(161,'TrainTSP3_11.csv'),"/>
    <n v="3"/>
    <n v="11771"/>
    <n v="11682.75"/>
    <n v="10165.5"/>
    <x v="0"/>
    <n v="101"/>
    <x v="38"/>
    <x v="2"/>
    <n v="500"/>
    <x v="108"/>
    <n v="0"/>
    <x v="3"/>
  </r>
  <r>
    <x v="162"/>
    <n v="3"/>
    <n v="12"/>
    <x v="83"/>
    <x v="3"/>
    <x v="0"/>
    <s v="TrainTSP3_12.csv"/>
    <x v="1"/>
    <s v="(162,'TrainTSP3_12.csv'),"/>
    <n v="3"/>
    <e v="#N/A"/>
    <e v="#N/A"/>
    <e v="#N/A"/>
    <x v="2"/>
    <e v="#N/A"/>
    <x v="57"/>
    <x v="13"/>
    <e v="#N/A"/>
    <x v="102"/>
    <e v="#N/A"/>
    <x v="10"/>
  </r>
  <r>
    <x v="163"/>
    <n v="3"/>
    <n v="13"/>
    <x v="84"/>
    <x v="3"/>
    <x v="0"/>
    <s v="TrainTSP3_13.csv"/>
    <x v="1"/>
    <s v="(163,'TrainTSP3_13.csv'),"/>
    <n v="3"/>
    <e v="#N/A"/>
    <e v="#N/A"/>
    <e v="#N/A"/>
    <x v="2"/>
    <e v="#N/A"/>
    <x v="57"/>
    <x v="13"/>
    <e v="#N/A"/>
    <x v="102"/>
    <e v="#N/A"/>
    <x v="10"/>
  </r>
  <r>
    <x v="164"/>
    <n v="3"/>
    <n v="14"/>
    <x v="85"/>
    <x v="3"/>
    <x v="0"/>
    <s v="TrainTSP3_14.csv"/>
    <x v="0"/>
    <s v="(164,'TrainTSP3_14.csv'),"/>
    <n v="3"/>
    <n v="13637"/>
    <n v="13626"/>
    <n v="11993"/>
    <x v="0"/>
    <n v="138"/>
    <x v="27"/>
    <x v="2"/>
    <n v="500"/>
    <x v="109"/>
    <n v="0"/>
    <x v="2"/>
  </r>
  <r>
    <x v="165"/>
    <n v="3"/>
    <n v="15"/>
    <x v="86"/>
    <x v="3"/>
    <x v="0"/>
    <s v="TrainTSP3_15.csv"/>
    <x v="1"/>
    <s v="(165,'TrainTSP3_15.csv'),"/>
    <n v="3"/>
    <e v="#N/A"/>
    <e v="#N/A"/>
    <e v="#N/A"/>
    <x v="2"/>
    <e v="#N/A"/>
    <x v="57"/>
    <x v="13"/>
    <e v="#N/A"/>
    <x v="102"/>
    <e v="#N/A"/>
    <x v="10"/>
  </r>
  <r>
    <x v="166"/>
    <n v="3"/>
    <n v="16"/>
    <x v="87"/>
    <x v="3"/>
    <x v="0"/>
    <s v="TrainTSP3_16.csv"/>
    <x v="1"/>
    <s v="(166,'TrainTSP3_16.csv'),"/>
    <n v="3"/>
    <e v="#N/A"/>
    <e v="#N/A"/>
    <e v="#N/A"/>
    <x v="2"/>
    <e v="#N/A"/>
    <x v="57"/>
    <x v="13"/>
    <e v="#N/A"/>
    <x v="102"/>
    <e v="#N/A"/>
    <x v="10"/>
  </r>
  <r>
    <x v="167"/>
    <n v="3"/>
    <n v="17"/>
    <x v="79"/>
    <x v="3"/>
    <x v="0"/>
    <s v="TrainTSP3_17.csv"/>
    <x v="0"/>
    <s v="(167,'TrainTSP3_17.csv'),"/>
    <n v="3"/>
    <n v="13498"/>
    <n v="13480.67"/>
    <n v="11852.5"/>
    <x v="0"/>
    <n v="161"/>
    <x v="31"/>
    <x v="4"/>
    <n v="500"/>
    <x v="110"/>
    <n v="0"/>
    <x v="2"/>
  </r>
  <r>
    <x v="168"/>
    <n v="3"/>
    <n v="18"/>
    <x v="88"/>
    <x v="3"/>
    <x v="0"/>
    <s v="TrainTSP3_18.csv"/>
    <x v="0"/>
    <s v="(168,'TrainTSP3_18.csv'),"/>
    <n v="3"/>
    <n v="14758"/>
    <n v="14715.03"/>
    <n v="12895.5"/>
    <x v="0"/>
    <n v="561"/>
    <x v="46"/>
    <x v="8"/>
    <n v="500"/>
    <x v="111"/>
    <n v="1"/>
    <x v="1"/>
  </r>
  <r>
    <x v="169"/>
    <n v="3"/>
    <n v="19"/>
    <x v="89"/>
    <x v="3"/>
    <x v="0"/>
    <s v="TrainTSP3_19.csv"/>
    <x v="1"/>
    <s v="(169,'TrainTSP3_19.csv'),"/>
    <n v="3"/>
    <e v="#N/A"/>
    <e v="#N/A"/>
    <e v="#N/A"/>
    <x v="2"/>
    <e v="#N/A"/>
    <x v="57"/>
    <x v="13"/>
    <e v="#N/A"/>
    <x v="102"/>
    <e v="#N/A"/>
    <x v="10"/>
  </r>
  <r>
    <x v="170"/>
    <n v="3"/>
    <n v="20"/>
    <x v="85"/>
    <x v="3"/>
    <x v="0"/>
    <s v="TrainTSP3_20.csv"/>
    <x v="0"/>
    <s v="(170,'TrainTSP3_20.csv'),"/>
    <n v="3"/>
    <n v="12311"/>
    <n v="12287.67"/>
    <n v="10394"/>
    <x v="0"/>
    <n v="182"/>
    <x v="26"/>
    <x v="0"/>
    <n v="500"/>
    <x v="112"/>
    <n v="0"/>
    <x v="6"/>
  </r>
  <r>
    <x v="171"/>
    <n v="3"/>
    <n v="21"/>
    <x v="75"/>
    <x v="3"/>
    <x v="0"/>
    <s v="TrainTSP3_21.csv"/>
    <x v="1"/>
    <s v="(171,'TrainTSP3_21.csv'),"/>
    <n v="3"/>
    <e v="#N/A"/>
    <e v="#N/A"/>
    <e v="#N/A"/>
    <x v="2"/>
    <e v="#N/A"/>
    <x v="57"/>
    <x v="13"/>
    <e v="#N/A"/>
    <x v="102"/>
    <e v="#N/A"/>
    <x v="10"/>
  </r>
  <r>
    <x v="172"/>
    <n v="3"/>
    <n v="22"/>
    <x v="90"/>
    <x v="3"/>
    <x v="0"/>
    <s v="TrainTSP3_22.csv"/>
    <x v="0"/>
    <s v="(172,'TrainTSP3_22.csv'),"/>
    <n v="3"/>
    <n v="14892"/>
    <n v="14755.18"/>
    <n v="13410.5"/>
    <x v="0"/>
    <n v="234"/>
    <x v="23"/>
    <x v="1"/>
    <n v="500"/>
    <x v="113"/>
    <n v="0"/>
    <x v="3"/>
  </r>
  <r>
    <x v="173"/>
    <n v="3"/>
    <n v="23"/>
    <x v="91"/>
    <x v="3"/>
    <x v="0"/>
    <s v="TrainTSP3_23.csv"/>
    <x v="0"/>
    <s v="(173,'TrainTSP3_23.csv'),"/>
    <n v="3"/>
    <n v="7551"/>
    <n v="7551"/>
    <n v="7551"/>
    <x v="1"/>
    <n v="0"/>
    <x v="5"/>
    <x v="4"/>
    <n v="500"/>
    <x v="9"/>
    <n v="0"/>
    <x v="3"/>
  </r>
  <r>
    <x v="174"/>
    <n v="3"/>
    <n v="24"/>
    <x v="92"/>
    <x v="3"/>
    <x v="0"/>
    <s v="TrainTSP3_24.csv"/>
    <x v="0"/>
    <s v="(174,'TrainTSP3_24.csv'),"/>
    <n v="3"/>
    <n v="13053"/>
    <n v="12949.67"/>
    <n v="11401"/>
    <x v="0"/>
    <n v="151"/>
    <x v="31"/>
    <x v="4"/>
    <n v="500"/>
    <x v="114"/>
    <n v="0"/>
    <x v="2"/>
  </r>
  <r>
    <x v="175"/>
    <n v="3"/>
    <n v="25"/>
    <x v="93"/>
    <x v="3"/>
    <x v="0"/>
    <s v="TrainTSP3_25.csv"/>
    <x v="1"/>
    <s v="(175,'TrainTSP3_25.csv'),"/>
    <n v="3"/>
    <e v="#N/A"/>
    <e v="#N/A"/>
    <e v="#N/A"/>
    <x v="2"/>
    <e v="#N/A"/>
    <x v="57"/>
    <x v="13"/>
    <e v="#N/A"/>
    <x v="102"/>
    <e v="#N/A"/>
    <x v="10"/>
  </r>
  <r>
    <x v="176"/>
    <n v="3"/>
    <n v="26"/>
    <x v="82"/>
    <x v="3"/>
    <x v="0"/>
    <s v="TrainTSP3_26.csv"/>
    <x v="1"/>
    <s v="(176,'TrainTSP3_26.csv'),"/>
    <n v="3"/>
    <e v="#N/A"/>
    <e v="#N/A"/>
    <e v="#N/A"/>
    <x v="2"/>
    <e v="#N/A"/>
    <x v="57"/>
    <x v="13"/>
    <e v="#N/A"/>
    <x v="102"/>
    <e v="#N/A"/>
    <x v="10"/>
  </r>
  <r>
    <x v="177"/>
    <n v="3"/>
    <n v="27"/>
    <x v="83"/>
    <x v="3"/>
    <x v="0"/>
    <s v="TrainTSP3_27.csv"/>
    <x v="1"/>
    <s v="(177,'TrainTSP3_27.csv'),"/>
    <n v="3"/>
    <e v="#N/A"/>
    <e v="#N/A"/>
    <e v="#N/A"/>
    <x v="2"/>
    <e v="#N/A"/>
    <x v="57"/>
    <x v="13"/>
    <e v="#N/A"/>
    <x v="102"/>
    <e v="#N/A"/>
    <x v="10"/>
  </r>
  <r>
    <x v="178"/>
    <n v="3"/>
    <n v="28"/>
    <x v="79"/>
    <x v="3"/>
    <x v="0"/>
    <s v="TrainTSP3_28.csv"/>
    <x v="0"/>
    <s v="(178,'TrainTSP3_28.csv'),"/>
    <n v="3"/>
    <n v="13413"/>
    <n v="13402.5"/>
    <n v="11636.5"/>
    <x v="0"/>
    <n v="69"/>
    <x v="7"/>
    <x v="2"/>
    <n v="500"/>
    <x v="115"/>
    <n v="0"/>
    <x v="4"/>
  </r>
  <r>
    <x v="179"/>
    <n v="3"/>
    <n v="29"/>
    <x v="83"/>
    <x v="3"/>
    <x v="0"/>
    <s v="TrainTSP3_29.csv"/>
    <x v="1"/>
    <s v="(179,'TrainTSP3_29.csv'),"/>
    <n v="3"/>
    <e v="#N/A"/>
    <e v="#N/A"/>
    <e v="#N/A"/>
    <x v="2"/>
    <e v="#N/A"/>
    <x v="57"/>
    <x v="13"/>
    <e v="#N/A"/>
    <x v="102"/>
    <e v="#N/A"/>
    <x v="10"/>
  </r>
  <r>
    <x v="180"/>
    <n v="3"/>
    <n v="30"/>
    <x v="81"/>
    <x v="3"/>
    <x v="0"/>
    <s v="TrainTSP3_30.csv"/>
    <x v="1"/>
    <s v="(180,'TrainTSP3_30.csv'),"/>
    <n v="3"/>
    <e v="#N/A"/>
    <e v="#N/A"/>
    <e v="#N/A"/>
    <x v="2"/>
    <e v="#N/A"/>
    <x v="57"/>
    <x v="13"/>
    <e v="#N/A"/>
    <x v="102"/>
    <e v="#N/A"/>
    <x v="10"/>
  </r>
  <r>
    <x v="181"/>
    <n v="3"/>
    <n v="31"/>
    <x v="90"/>
    <x v="3"/>
    <x v="0"/>
    <s v="TrainTSP3_31.csv"/>
    <x v="0"/>
    <s v="(181,'TrainTSP3_31.csv'),"/>
    <n v="3"/>
    <n v="14446"/>
    <n v="14367.97"/>
    <n v="12641.5"/>
    <x v="0"/>
    <n v="300"/>
    <x v="26"/>
    <x v="5"/>
    <n v="500"/>
    <x v="116"/>
    <n v="0"/>
    <x v="9"/>
  </r>
  <r>
    <x v="182"/>
    <n v="3"/>
    <n v="13"/>
    <x v="94"/>
    <x v="3"/>
    <x v="1"/>
    <s v="TestTSP3_13.csv"/>
    <x v="1"/>
    <s v="(182,'TestTSP3_13.csv'),"/>
    <n v="3"/>
    <e v="#N/A"/>
    <e v="#N/A"/>
    <e v="#N/A"/>
    <x v="2"/>
    <e v="#N/A"/>
    <x v="57"/>
    <x v="13"/>
    <e v="#N/A"/>
    <x v="102"/>
    <e v="#N/A"/>
    <x v="10"/>
  </r>
  <r>
    <x v="183"/>
    <n v="3"/>
    <n v="14"/>
    <x v="37"/>
    <x v="3"/>
    <x v="1"/>
    <s v="TestTSP3_14.csv"/>
    <x v="0"/>
    <s v="(183,'TestTSP3_14.csv'),"/>
    <n v="3"/>
    <n v="13272"/>
    <n v="13266.62"/>
    <n v="11327.5"/>
    <x v="0"/>
    <n v="446"/>
    <x v="15"/>
    <x v="1"/>
    <n v="500"/>
    <x v="117"/>
    <n v="0"/>
    <x v="0"/>
  </r>
  <r>
    <x v="184"/>
    <n v="3"/>
    <n v="15"/>
    <x v="71"/>
    <x v="3"/>
    <x v="1"/>
    <s v="TestTSP3_15.csv"/>
    <x v="0"/>
    <s v="(184,'TestTSP3_15.csv'),"/>
    <n v="3"/>
    <n v="11720"/>
    <n v="11720"/>
    <n v="10085"/>
    <x v="1"/>
    <n v="91"/>
    <x v="44"/>
    <x v="4"/>
    <n v="500"/>
    <x v="9"/>
    <n v="0"/>
    <x v="4"/>
  </r>
  <r>
    <x v="185"/>
    <n v="3"/>
    <n v="0"/>
    <x v="43"/>
    <x v="3"/>
    <x v="1"/>
    <s v="TestTSP3_0.csv"/>
    <x v="0"/>
    <s v="(185,'TestTSP3_0.csv'),"/>
    <n v="3"/>
    <n v="10074"/>
    <n v="10043"/>
    <n v="8200"/>
    <x v="0"/>
    <n v="49"/>
    <x v="11"/>
    <x v="6"/>
    <n v="500"/>
    <x v="118"/>
    <n v="0"/>
    <x v="3"/>
  </r>
  <r>
    <x v="186"/>
    <n v="3"/>
    <n v="1"/>
    <x v="95"/>
    <x v="3"/>
    <x v="1"/>
    <s v="TestTSP3_1.csv"/>
    <x v="0"/>
    <s v="(186,'TestTSP3_1.csv'),"/>
    <n v="3"/>
    <n v="7189"/>
    <n v="7189"/>
    <n v="7189"/>
    <x v="1"/>
    <n v="0"/>
    <x v="5"/>
    <x v="4"/>
    <n v="500"/>
    <x v="9"/>
    <n v="0"/>
    <x v="3"/>
  </r>
  <r>
    <x v="187"/>
    <n v="3"/>
    <n v="2"/>
    <x v="96"/>
    <x v="3"/>
    <x v="1"/>
    <s v="TestTSP3_2.csv"/>
    <x v="1"/>
    <s v="(187,'TestTSP3_2.csv'),"/>
    <n v="3"/>
    <e v="#N/A"/>
    <e v="#N/A"/>
    <e v="#N/A"/>
    <x v="2"/>
    <e v="#N/A"/>
    <x v="57"/>
    <x v="13"/>
    <e v="#N/A"/>
    <x v="102"/>
    <e v="#N/A"/>
    <x v="10"/>
  </r>
  <r>
    <x v="188"/>
    <n v="3"/>
    <n v="3"/>
    <x v="97"/>
    <x v="3"/>
    <x v="1"/>
    <s v="TestTSP3_3.csv"/>
    <x v="1"/>
    <s v="(188,'TestTSP3_3.csv'),"/>
    <n v="3"/>
    <e v="#N/A"/>
    <e v="#N/A"/>
    <e v="#N/A"/>
    <x v="2"/>
    <e v="#N/A"/>
    <x v="57"/>
    <x v="13"/>
    <e v="#N/A"/>
    <x v="102"/>
    <e v="#N/A"/>
    <x v="10"/>
  </r>
  <r>
    <x v="189"/>
    <n v="3"/>
    <n v="4"/>
    <x v="98"/>
    <x v="3"/>
    <x v="1"/>
    <s v="TestTSP3_4.csv"/>
    <x v="1"/>
    <s v="(189,'TestTSP3_4.csv'),"/>
    <n v="3"/>
    <e v="#N/A"/>
    <e v="#N/A"/>
    <e v="#N/A"/>
    <x v="2"/>
    <e v="#N/A"/>
    <x v="57"/>
    <x v="13"/>
    <e v="#N/A"/>
    <x v="102"/>
    <e v="#N/A"/>
    <x v="10"/>
  </r>
  <r>
    <x v="190"/>
    <n v="3"/>
    <n v="5"/>
    <x v="99"/>
    <x v="3"/>
    <x v="1"/>
    <s v="TestTSP3_5.csv"/>
    <x v="1"/>
    <s v="(190,'TestTSP3_5.csv'),"/>
    <n v="3"/>
    <e v="#N/A"/>
    <e v="#N/A"/>
    <e v="#N/A"/>
    <x v="2"/>
    <e v="#N/A"/>
    <x v="57"/>
    <x v="13"/>
    <e v="#N/A"/>
    <x v="102"/>
    <e v="#N/A"/>
    <x v="10"/>
  </r>
  <r>
    <x v="191"/>
    <n v="3"/>
    <n v="6"/>
    <x v="100"/>
    <x v="3"/>
    <x v="1"/>
    <s v="TestTSP3_6.csv"/>
    <x v="0"/>
    <s v="(191,'TestTSP3_6.csv'),"/>
    <n v="3"/>
    <n v="6757"/>
    <n v="6757"/>
    <n v="6757"/>
    <x v="1"/>
    <n v="0"/>
    <x v="5"/>
    <x v="4"/>
    <n v="500"/>
    <x v="9"/>
    <n v="0"/>
    <x v="3"/>
  </r>
  <r>
    <x v="192"/>
    <n v="3"/>
    <n v="7"/>
    <x v="101"/>
    <x v="3"/>
    <x v="1"/>
    <s v="TestTSP3_7.csv"/>
    <x v="0"/>
    <s v="(192,'TestTSP3_7.csv'),"/>
    <n v="3"/>
    <n v="9430"/>
    <n v="9430"/>
    <n v="7875.5"/>
    <x v="1"/>
    <n v="32"/>
    <x v="37"/>
    <x v="3"/>
    <n v="500"/>
    <x v="9"/>
    <n v="0"/>
    <x v="3"/>
  </r>
  <r>
    <x v="193"/>
    <n v="3"/>
    <n v="8"/>
    <x v="102"/>
    <x v="3"/>
    <x v="1"/>
    <s v="TestTSP3_8.csv"/>
    <x v="1"/>
    <s v="(193,'TestTSP3_8.csv'),"/>
    <n v="3"/>
    <e v="#N/A"/>
    <e v="#N/A"/>
    <e v="#N/A"/>
    <x v="2"/>
    <e v="#N/A"/>
    <x v="57"/>
    <x v="13"/>
    <e v="#N/A"/>
    <x v="102"/>
    <e v="#N/A"/>
    <x v="10"/>
  </r>
  <r>
    <x v="194"/>
    <n v="3"/>
    <n v="9"/>
    <x v="103"/>
    <x v="3"/>
    <x v="1"/>
    <s v="TestTSP3_9.csv"/>
    <x v="1"/>
    <s v="(194,'TestTSP3_9.csv'),"/>
    <n v="3"/>
    <e v="#N/A"/>
    <e v="#N/A"/>
    <e v="#N/A"/>
    <x v="2"/>
    <e v="#N/A"/>
    <x v="57"/>
    <x v="13"/>
    <e v="#N/A"/>
    <x v="102"/>
    <e v="#N/A"/>
    <x v="10"/>
  </r>
  <r>
    <x v="195"/>
    <n v="3"/>
    <n v="10"/>
    <x v="67"/>
    <x v="3"/>
    <x v="1"/>
    <s v="TestTSP3_10.csv"/>
    <x v="0"/>
    <s v="(195,'TestTSP3_10.csv'),"/>
    <n v="3"/>
    <n v="7974"/>
    <n v="7867"/>
    <n v="6526.5"/>
    <x v="0"/>
    <n v="29"/>
    <x v="40"/>
    <x v="4"/>
    <n v="500"/>
    <x v="119"/>
    <n v="0"/>
    <x v="3"/>
  </r>
  <r>
    <x v="196"/>
    <n v="3"/>
    <n v="11"/>
    <x v="63"/>
    <x v="3"/>
    <x v="1"/>
    <s v="TestTSP3_11.csv"/>
    <x v="0"/>
    <s v="(196,'TestTSP3_11.csv'),"/>
    <n v="3"/>
    <n v="10310"/>
    <n v="10310"/>
    <n v="8955.5"/>
    <x v="1"/>
    <n v="65"/>
    <x v="50"/>
    <x v="2"/>
    <n v="500"/>
    <x v="9"/>
    <n v="0"/>
    <x v="3"/>
  </r>
  <r>
    <x v="197"/>
    <n v="3"/>
    <n v="12"/>
    <x v="104"/>
    <x v="3"/>
    <x v="1"/>
    <s v="TestTSP3_12.csv"/>
    <x v="0"/>
    <s v="(197,'TestTSP3_12.csv'),"/>
    <n v="3"/>
    <n v="9516"/>
    <n v="9516"/>
    <n v="7912"/>
    <x v="1"/>
    <n v="16"/>
    <x v="37"/>
    <x v="4"/>
    <n v="500"/>
    <x v="9"/>
    <n v="0"/>
    <x v="3"/>
  </r>
  <r>
    <x v="198"/>
    <n v="4"/>
    <n v="0"/>
    <x v="45"/>
    <x v="4"/>
    <x v="0"/>
    <s v="TrainTSP4_0.csv"/>
    <x v="0"/>
    <s v="(198,'TrainTSP4_0.csv'),"/>
    <n v="4"/>
    <n v="4541"/>
    <n v="4031.83"/>
    <n v="3927.5"/>
    <x v="0"/>
    <n v="97"/>
    <x v="31"/>
    <x v="1"/>
    <n v="500"/>
    <x v="120"/>
    <n v="0"/>
    <x v="3"/>
  </r>
  <r>
    <x v="199"/>
    <n v="4"/>
    <n v="1"/>
    <x v="42"/>
    <x v="4"/>
    <x v="0"/>
    <s v="TrainTSP4_1.csv"/>
    <x v="0"/>
    <s v="(199,'TrainTSP4_1.csv'),"/>
    <n v="4"/>
    <n v="4524"/>
    <n v="3910.5"/>
    <n v="3890.5"/>
    <x v="0"/>
    <n v="511"/>
    <x v="59"/>
    <x v="5"/>
    <n v="500"/>
    <x v="121"/>
    <n v="1"/>
    <x v="6"/>
  </r>
  <r>
    <x v="200"/>
    <n v="4"/>
    <n v="2"/>
    <x v="38"/>
    <x v="4"/>
    <x v="0"/>
    <s v="TrainTSP4_2.csv"/>
    <x v="0"/>
    <s v="(200,'TrainTSP4_2.csv'),"/>
    <n v="4"/>
    <n v="7345"/>
    <n v="6343"/>
    <n v="5771.5"/>
    <x v="0"/>
    <n v="246"/>
    <x v="60"/>
    <x v="5"/>
    <n v="500"/>
    <x v="122"/>
    <n v="0"/>
    <x v="7"/>
  </r>
  <r>
    <x v="201"/>
    <n v="4"/>
    <n v="3"/>
    <x v="22"/>
    <x v="4"/>
    <x v="0"/>
    <s v="TrainTSP4_3.csv"/>
    <x v="0"/>
    <s v="(201,'TrainTSP4_3.csv'),"/>
    <n v="4"/>
    <n v="6036"/>
    <n v="5081.62"/>
    <n v="5037"/>
    <x v="0"/>
    <n v="372"/>
    <x v="61"/>
    <x v="7"/>
    <n v="500"/>
    <x v="123"/>
    <n v="0"/>
    <x v="0"/>
  </r>
  <r>
    <x v="202"/>
    <n v="4"/>
    <n v="4"/>
    <x v="105"/>
    <x v="4"/>
    <x v="0"/>
    <s v="TrainTSP4_4.csv"/>
    <x v="0"/>
    <s v="(202,'TrainTSP4_4.csv'),"/>
    <n v="4"/>
    <n v="4532"/>
    <n v="3071.5"/>
    <n v="3057"/>
    <x v="0"/>
    <n v="8"/>
    <x v="54"/>
    <x v="4"/>
    <n v="500"/>
    <x v="124"/>
    <n v="0"/>
    <x v="3"/>
  </r>
  <r>
    <x v="203"/>
    <n v="4"/>
    <n v="5"/>
    <x v="57"/>
    <x v="4"/>
    <x v="0"/>
    <s v="TrainTSP4_5.csv"/>
    <x v="0"/>
    <s v="(203,'TrainTSP4_5.csv'),"/>
    <n v="4"/>
    <n v="5456"/>
    <n v="4698.43"/>
    <n v="4499.5"/>
    <x v="0"/>
    <n v="509"/>
    <x v="59"/>
    <x v="14"/>
    <n v="500"/>
    <x v="125"/>
    <n v="1"/>
    <x v="5"/>
  </r>
  <r>
    <x v="204"/>
    <n v="4"/>
    <n v="6"/>
    <x v="106"/>
    <x v="4"/>
    <x v="0"/>
    <s v="TrainTSP4_6.csv"/>
    <x v="0"/>
    <s v="(204,'TrainTSP4_6.csv'),"/>
    <n v="4"/>
    <n v="4382"/>
    <n v="4268.8599999999997"/>
    <n v="3633"/>
    <x v="0"/>
    <n v="346"/>
    <x v="62"/>
    <x v="10"/>
    <n v="500"/>
    <x v="126"/>
    <n v="0"/>
    <x v="6"/>
  </r>
  <r>
    <x v="205"/>
    <n v="4"/>
    <n v="7"/>
    <x v="107"/>
    <x v="4"/>
    <x v="0"/>
    <s v="TrainTSP4_7.csv"/>
    <x v="0"/>
    <s v="(205,'TrainTSP4_7.csv'),"/>
    <n v="4"/>
    <n v="5398"/>
    <n v="3828.92"/>
    <n v="3722.5"/>
    <x v="0"/>
    <n v="10"/>
    <x v="40"/>
    <x v="4"/>
    <n v="500"/>
    <x v="127"/>
    <n v="0"/>
    <x v="3"/>
  </r>
  <r>
    <x v="206"/>
    <n v="4"/>
    <n v="8"/>
    <x v="48"/>
    <x v="4"/>
    <x v="0"/>
    <s v="TrainTSP4_8.csv"/>
    <x v="0"/>
    <s v="(206,'TrainTSP4_8.csv'),"/>
    <n v="4"/>
    <n v="4771"/>
    <n v="4207.6499999999996"/>
    <n v="4090.5"/>
    <x v="0"/>
    <n v="503"/>
    <x v="63"/>
    <x v="8"/>
    <n v="500"/>
    <x v="128"/>
    <n v="1"/>
    <x v="7"/>
  </r>
  <r>
    <x v="207"/>
    <n v="4"/>
    <n v="9"/>
    <x v="64"/>
    <x v="4"/>
    <x v="0"/>
    <s v="TrainTSP4_9.csv"/>
    <x v="0"/>
    <s v="(207,'TrainTSP4_9.csv'),"/>
    <n v="4"/>
    <n v="5492"/>
    <n v="4511.75"/>
    <n v="3950.5"/>
    <x v="0"/>
    <n v="52"/>
    <x v="27"/>
    <x v="1"/>
    <n v="500"/>
    <x v="129"/>
    <n v="0"/>
    <x v="3"/>
  </r>
  <r>
    <x v="208"/>
    <n v="4"/>
    <n v="10"/>
    <x v="7"/>
    <x v="4"/>
    <x v="0"/>
    <s v="TrainTSP4_10.csv"/>
    <x v="0"/>
    <s v="(208,'TrainTSP4_10.csv'),"/>
    <n v="4"/>
    <n v="4647"/>
    <n v="4164.5200000000004"/>
    <n v="3975.5"/>
    <x v="0"/>
    <n v="515"/>
    <x v="64"/>
    <x v="8"/>
    <n v="500"/>
    <x v="130"/>
    <n v="1"/>
    <x v="7"/>
  </r>
  <r>
    <x v="209"/>
    <n v="4"/>
    <n v="11"/>
    <x v="4"/>
    <x v="4"/>
    <x v="0"/>
    <s v="TrainTSP4_11.csv"/>
    <x v="0"/>
    <s v="(209,'TrainTSP4_11.csv'),"/>
    <n v="4"/>
    <n v="5645"/>
    <n v="4248.5"/>
    <n v="4097.5"/>
    <x v="0"/>
    <n v="86"/>
    <x v="27"/>
    <x v="1"/>
    <n v="500"/>
    <x v="131"/>
    <n v="0"/>
    <x v="3"/>
  </r>
  <r>
    <x v="210"/>
    <n v="4"/>
    <n v="12"/>
    <x v="11"/>
    <x v="4"/>
    <x v="0"/>
    <s v="TrainTSP4_12.csv"/>
    <x v="0"/>
    <s v="(210,'TrainTSP4_12.csv'),"/>
    <n v="4"/>
    <n v="6266"/>
    <n v="5372.87"/>
    <n v="4889"/>
    <x v="0"/>
    <n v="514"/>
    <x v="65"/>
    <x v="3"/>
    <n v="500"/>
    <x v="132"/>
    <n v="1"/>
    <x v="7"/>
  </r>
  <r>
    <x v="211"/>
    <n v="4"/>
    <n v="13"/>
    <x v="108"/>
    <x v="4"/>
    <x v="0"/>
    <s v="TrainTSP4_13.csv"/>
    <x v="0"/>
    <s v="(211,'TrainTSP4_13.csv'),"/>
    <n v="4"/>
    <n v="5298"/>
    <n v="4761"/>
    <n v="3741.5"/>
    <x v="0"/>
    <n v="61"/>
    <x v="19"/>
    <x v="1"/>
    <n v="500"/>
    <x v="133"/>
    <n v="0"/>
    <x v="3"/>
  </r>
  <r>
    <x v="212"/>
    <n v="4"/>
    <n v="14"/>
    <x v="63"/>
    <x v="4"/>
    <x v="0"/>
    <s v="TrainTSP4_14.csv"/>
    <x v="0"/>
    <s v="(212,'TrainTSP4_14.csv'),"/>
    <n v="4"/>
    <n v="6243"/>
    <n v="5298.1"/>
    <n v="4829"/>
    <x v="0"/>
    <n v="126"/>
    <x v="4"/>
    <x v="2"/>
    <n v="500"/>
    <x v="134"/>
    <n v="0"/>
    <x v="2"/>
  </r>
  <r>
    <x v="213"/>
    <n v="4"/>
    <n v="15"/>
    <x v="109"/>
    <x v="4"/>
    <x v="0"/>
    <s v="TrainTSP4_15.csv"/>
    <x v="0"/>
    <s v="(213,'TrainTSP4_15.csv'),"/>
    <n v="4"/>
    <n v="5099"/>
    <n v="3969.75"/>
    <n v="3956.5"/>
    <x v="0"/>
    <n v="30"/>
    <x v="11"/>
    <x v="2"/>
    <n v="500"/>
    <x v="135"/>
    <n v="0"/>
    <x v="3"/>
  </r>
  <r>
    <x v="214"/>
    <n v="4"/>
    <n v="16"/>
    <x v="40"/>
    <x v="4"/>
    <x v="0"/>
    <s v="TrainTSP4_16.csv"/>
    <x v="0"/>
    <s v="(214,'TrainTSP4_16.csv'),"/>
    <n v="4"/>
    <n v="5066"/>
    <n v="4249.25"/>
    <n v="4225"/>
    <x v="0"/>
    <n v="137"/>
    <x v="1"/>
    <x v="5"/>
    <n v="500"/>
    <x v="136"/>
    <n v="0"/>
    <x v="4"/>
  </r>
  <r>
    <x v="215"/>
    <n v="4"/>
    <n v="17"/>
    <x v="110"/>
    <x v="4"/>
    <x v="0"/>
    <s v="TrainTSP4_17.csv"/>
    <x v="0"/>
    <s v="(215,'TrainTSP4_17.csv'),"/>
    <n v="4"/>
    <n v="4413"/>
    <n v="3004.5"/>
    <n v="3004.5"/>
    <x v="0"/>
    <n v="0"/>
    <x v="5"/>
    <x v="4"/>
    <n v="500"/>
    <x v="137"/>
    <n v="0"/>
    <x v="3"/>
  </r>
  <r>
    <x v="216"/>
    <n v="4"/>
    <n v="18"/>
    <x v="39"/>
    <x v="4"/>
    <x v="0"/>
    <s v="TrainTSP4_18.csv"/>
    <x v="0"/>
    <s v="(216,'TrainTSP4_18.csv'),"/>
    <n v="4"/>
    <n v="4713"/>
    <n v="4713"/>
    <n v="4029.5"/>
    <x v="1"/>
    <n v="40"/>
    <x v="53"/>
    <x v="3"/>
    <n v="500"/>
    <x v="9"/>
    <n v="0"/>
    <x v="3"/>
  </r>
  <r>
    <x v="217"/>
    <n v="4"/>
    <n v="19"/>
    <x v="10"/>
    <x v="4"/>
    <x v="0"/>
    <s v="TrainTSP4_19.csv"/>
    <x v="0"/>
    <s v="(217,'TrainTSP4_19.csv'),"/>
    <n v="4"/>
    <n v="7060"/>
    <n v="6494.5"/>
    <n v="5410"/>
    <x v="0"/>
    <n v="4"/>
    <x v="66"/>
    <x v="4"/>
    <n v="500"/>
    <x v="138"/>
    <n v="0"/>
    <x v="3"/>
  </r>
  <r>
    <x v="218"/>
    <n v="4"/>
    <n v="20"/>
    <x v="71"/>
    <x v="4"/>
    <x v="0"/>
    <s v="TrainTSP4_20.csv"/>
    <x v="0"/>
    <s v="(218,'TrainTSP4_20.csv'),"/>
    <n v="4"/>
    <n v="7238"/>
    <n v="6052.83"/>
    <n v="5588"/>
    <x v="0"/>
    <n v="224"/>
    <x v="12"/>
    <x v="6"/>
    <n v="500"/>
    <x v="139"/>
    <n v="0"/>
    <x v="2"/>
  </r>
  <r>
    <x v="219"/>
    <n v="4"/>
    <n v="21"/>
    <x v="111"/>
    <x v="4"/>
    <x v="0"/>
    <s v="TrainTSP4_21.csv"/>
    <x v="0"/>
    <s v="(219,'TrainTSP4_21.csv'),"/>
    <n v="4"/>
    <n v="4322"/>
    <n v="2832"/>
    <n v="2776.5"/>
    <x v="0"/>
    <n v="5"/>
    <x v="9"/>
    <x v="4"/>
    <n v="500"/>
    <x v="140"/>
    <n v="0"/>
    <x v="3"/>
  </r>
  <r>
    <x v="220"/>
    <n v="4"/>
    <n v="22"/>
    <x v="44"/>
    <x v="4"/>
    <x v="0"/>
    <s v="TrainTSP4_22.csv"/>
    <x v="0"/>
    <s v="(220,'TrainTSP4_22.csv'),"/>
    <n v="4"/>
    <n v="5495"/>
    <n v="5091.2"/>
    <n v="4445"/>
    <x v="0"/>
    <n v="40"/>
    <x v="3"/>
    <x v="4"/>
    <n v="500"/>
    <x v="141"/>
    <n v="0"/>
    <x v="3"/>
  </r>
  <r>
    <x v="221"/>
    <n v="4"/>
    <n v="23"/>
    <x v="112"/>
    <x v="4"/>
    <x v="0"/>
    <s v="TrainTSP4_23.csv"/>
    <x v="0"/>
    <s v="(221,'TrainTSP4_23.csv'),"/>
    <n v="4"/>
    <n v="4937"/>
    <n v="4327.17"/>
    <n v="4278.5"/>
    <x v="0"/>
    <n v="150"/>
    <x v="67"/>
    <x v="1"/>
    <n v="500"/>
    <x v="142"/>
    <n v="0"/>
    <x v="0"/>
  </r>
  <r>
    <x v="222"/>
    <n v="4"/>
    <n v="24"/>
    <x v="91"/>
    <x v="4"/>
    <x v="0"/>
    <s v="TrainTSP4_24.csv"/>
    <x v="0"/>
    <s v="(222,'TrainTSP4_24.csv'),"/>
    <n v="4"/>
    <n v="5243"/>
    <n v="3598"/>
    <n v="3598"/>
    <x v="0"/>
    <n v="0"/>
    <x v="5"/>
    <x v="4"/>
    <n v="500"/>
    <x v="143"/>
    <n v="0"/>
    <x v="3"/>
  </r>
  <r>
    <x v="223"/>
    <n v="4"/>
    <n v="25"/>
    <x v="47"/>
    <x v="4"/>
    <x v="0"/>
    <s v="TrainTSP4_25.csv"/>
    <x v="0"/>
    <s v="(223,'TrainTSP4_25.csv'),"/>
    <n v="4"/>
    <n v="5308"/>
    <n v="4221.95"/>
    <n v="4183"/>
    <x v="0"/>
    <n v="167"/>
    <x v="1"/>
    <x v="1"/>
    <n v="500"/>
    <x v="144"/>
    <n v="0"/>
    <x v="3"/>
  </r>
  <r>
    <x v="224"/>
    <n v="4"/>
    <n v="26"/>
    <x v="27"/>
    <x v="4"/>
    <x v="0"/>
    <s v="TrainTSP4_26.csv"/>
    <x v="0"/>
    <s v="(224,'TrainTSP4_26.csv'),"/>
    <n v="4"/>
    <n v="6967"/>
    <n v="5946.5"/>
    <n v="5440"/>
    <x v="0"/>
    <n v="512"/>
    <x v="68"/>
    <x v="0"/>
    <n v="500"/>
    <x v="145"/>
    <n v="1"/>
    <x v="1"/>
  </r>
  <r>
    <x v="225"/>
    <n v="4"/>
    <n v="27"/>
    <x v="113"/>
    <x v="4"/>
    <x v="0"/>
    <s v="TrainTSP4_27.csv"/>
    <x v="0"/>
    <s v="(225,'TrainTSP4_27.csv'),"/>
    <n v="4"/>
    <n v="5031"/>
    <n v="3559"/>
    <n v="3540.5"/>
    <x v="0"/>
    <n v="14"/>
    <x v="54"/>
    <x v="4"/>
    <n v="500"/>
    <x v="146"/>
    <n v="0"/>
    <x v="3"/>
  </r>
  <r>
    <x v="226"/>
    <n v="4"/>
    <n v="28"/>
    <x v="58"/>
    <x v="4"/>
    <x v="0"/>
    <s v="TrainTSP4_28.csv"/>
    <x v="0"/>
    <s v="(226,'TrainTSP4_28.csv'),"/>
    <n v="4"/>
    <n v="4432"/>
    <n v="3904.5"/>
    <n v="3793"/>
    <x v="0"/>
    <n v="507"/>
    <x v="69"/>
    <x v="15"/>
    <n v="500"/>
    <x v="147"/>
    <n v="1"/>
    <x v="8"/>
  </r>
  <r>
    <x v="227"/>
    <n v="4"/>
    <n v="29"/>
    <x v="114"/>
    <x v="4"/>
    <x v="0"/>
    <s v="TrainTSP4_29.csv"/>
    <x v="0"/>
    <s v="(227,'TrainTSP4_29.csv'),"/>
    <n v="4"/>
    <n v="4537"/>
    <n v="3122"/>
    <n v="3007"/>
    <x v="0"/>
    <n v="40"/>
    <x v="53"/>
    <x v="4"/>
    <n v="500"/>
    <x v="148"/>
    <n v="0"/>
    <x v="3"/>
  </r>
  <r>
    <x v="228"/>
    <n v="4"/>
    <n v="30"/>
    <x v="3"/>
    <x v="4"/>
    <x v="0"/>
    <s v="TrainTSP4_30.csv"/>
    <x v="0"/>
    <s v="(228,'TrainTSP4_30.csv'),"/>
    <n v="4"/>
    <n v="4635"/>
    <n v="3917.8"/>
    <n v="3835"/>
    <x v="0"/>
    <n v="65"/>
    <x v="38"/>
    <x v="1"/>
    <n v="500"/>
    <x v="149"/>
    <n v="0"/>
    <x v="3"/>
  </r>
  <r>
    <x v="229"/>
    <n v="4"/>
    <n v="31"/>
    <x v="52"/>
    <x v="4"/>
    <x v="0"/>
    <s v="TrainTSP4_31.csv"/>
    <x v="0"/>
    <s v="(229,'TrainTSP4_31.csv'),"/>
    <n v="4"/>
    <n v="6106"/>
    <n v="6097.25"/>
    <n v="4915"/>
    <x v="0"/>
    <n v="366"/>
    <x v="70"/>
    <x v="5"/>
    <n v="500"/>
    <x v="150"/>
    <n v="0"/>
    <x v="2"/>
  </r>
  <r>
    <x v="230"/>
    <n v="4"/>
    <n v="32"/>
    <x v="115"/>
    <x v="4"/>
    <x v="0"/>
    <s v="TrainTSP4_32.csv"/>
    <x v="0"/>
    <s v="(230,'TrainTSP4_32.csv'),"/>
    <n v="4"/>
    <n v="5572"/>
    <n v="5569"/>
    <n v="4720"/>
    <x v="0"/>
    <n v="267"/>
    <x v="71"/>
    <x v="5"/>
    <n v="500"/>
    <x v="151"/>
    <n v="0"/>
    <x v="0"/>
  </r>
  <r>
    <x v="231"/>
    <n v="4"/>
    <n v="33"/>
    <x v="70"/>
    <x v="4"/>
    <x v="0"/>
    <s v="TrainTSP4_33.csv"/>
    <x v="0"/>
    <s v="(231,'TrainTSP4_33.csv'),"/>
    <n v="4"/>
    <n v="5559"/>
    <n v="4414.7"/>
    <n v="4388.5"/>
    <x v="0"/>
    <n v="93"/>
    <x v="8"/>
    <x v="5"/>
    <n v="500"/>
    <x v="152"/>
    <n v="0"/>
    <x v="3"/>
  </r>
  <r>
    <x v="232"/>
    <n v="4"/>
    <n v="34"/>
    <x v="116"/>
    <x v="4"/>
    <x v="0"/>
    <s v="TrainTSP4_34.csv"/>
    <x v="0"/>
    <s v="(232,'TrainTSP4_34.csv'),"/>
    <n v="4"/>
    <n v="6269"/>
    <n v="4856.88"/>
    <n v="4807"/>
    <x v="0"/>
    <n v="72"/>
    <x v="13"/>
    <x v="1"/>
    <n v="500"/>
    <x v="153"/>
    <n v="0"/>
    <x v="3"/>
  </r>
  <r>
    <x v="233"/>
    <n v="4"/>
    <n v="0"/>
    <x v="69"/>
    <x v="4"/>
    <x v="1"/>
    <s v="TestTSP4_0.csv"/>
    <x v="0"/>
    <s v="(233,'TestTSP4_0.csv'),"/>
    <n v="4"/>
    <n v="5278"/>
    <n v="4340.5"/>
    <n v="4309"/>
    <x v="0"/>
    <n v="102"/>
    <x v="72"/>
    <x v="0"/>
    <n v="500"/>
    <x v="154"/>
    <n v="0"/>
    <x v="3"/>
  </r>
  <r>
    <x v="234"/>
    <n v="4"/>
    <n v="1"/>
    <x v="23"/>
    <x v="4"/>
    <x v="1"/>
    <s v="TestTSP4_1.csv"/>
    <x v="0"/>
    <s v="(234,'TestTSP4_1.csv'),"/>
    <n v="4"/>
    <n v="4394"/>
    <n v="4313.3500000000004"/>
    <n v="3815.5"/>
    <x v="0"/>
    <n v="288"/>
    <x v="39"/>
    <x v="11"/>
    <n v="500"/>
    <x v="155"/>
    <n v="0"/>
    <x v="5"/>
  </r>
  <r>
    <x v="235"/>
    <n v="4"/>
    <n v="2"/>
    <x v="15"/>
    <x v="4"/>
    <x v="1"/>
    <s v="TestTSP4_2.csv"/>
    <x v="0"/>
    <s v="(235,'TestTSP4_2.csv'),"/>
    <n v="4"/>
    <n v="4982"/>
    <n v="4049.58"/>
    <n v="4004.5"/>
    <x v="0"/>
    <n v="186"/>
    <x v="24"/>
    <x v="1"/>
    <n v="500"/>
    <x v="156"/>
    <n v="0"/>
    <x v="3"/>
  </r>
  <r>
    <x v="236"/>
    <n v="4"/>
    <n v="3"/>
    <x v="16"/>
    <x v="4"/>
    <x v="1"/>
    <s v="TestTSP4_3.csv"/>
    <x v="0"/>
    <s v="(236,'TestTSP4_3.csv'),"/>
    <n v="4"/>
    <n v="5194"/>
    <n v="4477.9399999999996"/>
    <n v="4359"/>
    <x v="0"/>
    <n v="428"/>
    <x v="73"/>
    <x v="8"/>
    <n v="500"/>
    <x v="157"/>
    <n v="0"/>
    <x v="0"/>
  </r>
  <r>
    <x v="237"/>
    <n v="4"/>
    <n v="4"/>
    <x v="117"/>
    <x v="4"/>
    <x v="1"/>
    <s v="TestTSP4_4.csv"/>
    <x v="0"/>
    <s v="(237,'TestTSP4_4.csv'),"/>
    <n v="4"/>
    <n v="6526"/>
    <n v="5106.7"/>
    <n v="5077.5"/>
    <x v="0"/>
    <n v="129"/>
    <x v="36"/>
    <x v="6"/>
    <n v="500"/>
    <x v="158"/>
    <n v="0"/>
    <x v="3"/>
  </r>
  <r>
    <x v="238"/>
    <n v="4"/>
    <n v="5"/>
    <x v="67"/>
    <x v="4"/>
    <x v="1"/>
    <s v="TestTSP4_5.csv"/>
    <x v="0"/>
    <s v="(238,'TestTSP4_5.csv'),"/>
    <n v="4"/>
    <n v="5175"/>
    <n v="4261.4799999999996"/>
    <n v="4223.5"/>
    <x v="0"/>
    <n v="186"/>
    <x v="51"/>
    <x v="5"/>
    <n v="500"/>
    <x v="159"/>
    <n v="0"/>
    <x v="4"/>
  </r>
  <r>
    <x v="239"/>
    <n v="4"/>
    <n v="6"/>
    <x v="65"/>
    <x v="4"/>
    <x v="1"/>
    <s v="TestTSP4_6.csv"/>
    <x v="0"/>
    <s v="(239,'TestTSP4_6.csv'),"/>
    <n v="4"/>
    <n v="6597"/>
    <n v="4711.5"/>
    <n v="4651.5"/>
    <x v="0"/>
    <n v="54"/>
    <x v="41"/>
    <x v="6"/>
    <n v="500"/>
    <x v="160"/>
    <n v="0"/>
    <x v="3"/>
  </r>
  <r>
    <x v="240"/>
    <n v="4"/>
    <n v="7"/>
    <x v="101"/>
    <x v="4"/>
    <x v="1"/>
    <s v="TestTSP4_7.csv"/>
    <x v="0"/>
    <s v="(240,'TestTSP4_7.csv'),"/>
    <n v="4"/>
    <n v="5779"/>
    <n v="4656.38"/>
    <n v="4620.5"/>
    <x v="0"/>
    <n v="125"/>
    <x v="72"/>
    <x v="6"/>
    <n v="500"/>
    <x v="161"/>
    <n v="0"/>
    <x v="3"/>
  </r>
  <r>
    <x v="241"/>
    <n v="4"/>
    <n v="8"/>
    <x v="118"/>
    <x v="4"/>
    <x v="1"/>
    <s v="TestTSP4_8.csv"/>
    <x v="0"/>
    <s v="(241,'TestTSP4_8.csv'),"/>
    <n v="4"/>
    <n v="5322"/>
    <n v="4405.71"/>
    <n v="4383"/>
    <x v="0"/>
    <n v="87"/>
    <x v="45"/>
    <x v="1"/>
    <n v="500"/>
    <x v="162"/>
    <n v="0"/>
    <x v="3"/>
  </r>
  <r>
    <x v="242"/>
    <n v="4"/>
    <n v="9"/>
    <x v="19"/>
    <x v="4"/>
    <x v="1"/>
    <s v="TestTSP4_9.csv"/>
    <x v="0"/>
    <s v="(242,'TestTSP4_9.csv'),"/>
    <n v="4"/>
    <n v="6159"/>
    <n v="4943.25"/>
    <n v="4891"/>
    <x v="0"/>
    <n v="254"/>
    <x v="56"/>
    <x v="3"/>
    <n v="500"/>
    <x v="163"/>
    <n v="0"/>
    <x v="3"/>
  </r>
  <r>
    <x v="243"/>
    <n v="4"/>
    <n v="10"/>
    <x v="77"/>
    <x v="4"/>
    <x v="1"/>
    <s v="TestTSP4_10.csv"/>
    <x v="0"/>
    <s v="(243,'TestTSP4_10.csv'),"/>
    <n v="4"/>
    <n v="4652"/>
    <n v="3037.5"/>
    <n v="2963"/>
    <x v="0"/>
    <n v="5"/>
    <x v="9"/>
    <x v="4"/>
    <n v="500"/>
    <x v="164"/>
    <n v="0"/>
    <x v="3"/>
  </r>
  <r>
    <x v="244"/>
    <n v="4"/>
    <n v="11"/>
    <x v="119"/>
    <x v="4"/>
    <x v="1"/>
    <s v="TestTSP4_11.csv"/>
    <x v="0"/>
    <s v="(244,'TestTSP4_11.csv'),"/>
    <n v="4"/>
    <n v="6591"/>
    <n v="5226.5"/>
    <n v="5199.5"/>
    <x v="0"/>
    <n v="57"/>
    <x v="41"/>
    <x v="5"/>
    <n v="500"/>
    <x v="165"/>
    <n v="0"/>
    <x v="3"/>
  </r>
  <r>
    <x v="245"/>
    <n v="4"/>
    <n v="12"/>
    <x v="20"/>
    <x v="4"/>
    <x v="1"/>
    <s v="TestTSP4_12.csv"/>
    <x v="0"/>
    <s v="(245,'TestTSP4_12.csv'),"/>
    <n v="4"/>
    <n v="6979"/>
    <n v="6056.57"/>
    <n v="5503"/>
    <x v="0"/>
    <n v="501"/>
    <x v="74"/>
    <x v="9"/>
    <n v="500"/>
    <x v="166"/>
    <n v="1"/>
    <x v="9"/>
  </r>
  <r>
    <x v="246"/>
    <n v="4"/>
    <n v="13"/>
    <x v="18"/>
    <x v="4"/>
    <x v="1"/>
    <s v="TestTSP4_13.csv"/>
    <x v="0"/>
    <s v="(246,'TestTSP4_13.csv'),"/>
    <n v="4"/>
    <n v="6541"/>
    <n v="4887.67"/>
    <n v="4735.5"/>
    <x v="0"/>
    <n v="99"/>
    <x v="0"/>
    <x v="2"/>
    <n v="500"/>
    <x v="167"/>
    <n v="0"/>
    <x v="3"/>
  </r>
  <r>
    <x v="247"/>
    <n v="4"/>
    <n v="14"/>
    <x v="68"/>
    <x v="4"/>
    <x v="1"/>
    <s v="TestTSP4_14.csv"/>
    <x v="0"/>
    <s v="(247,'TestTSP4_14.csv'),"/>
    <n v="4"/>
    <n v="6785"/>
    <n v="5776.46"/>
    <n v="5283"/>
    <x v="0"/>
    <n v="107"/>
    <x v="10"/>
    <x v="6"/>
    <n v="500"/>
    <x v="168"/>
    <n v="0"/>
    <x v="2"/>
  </r>
  <r>
    <x v="248"/>
    <n v="5"/>
    <n v="0"/>
    <x v="1"/>
    <x v="5"/>
    <x v="0"/>
    <s v="TrainTSP5_0.csv"/>
    <x v="0"/>
    <s v="(248,'TrainTSP5_0.csv'),"/>
    <n v="5"/>
    <n v="16228"/>
    <n v="15775.83"/>
    <n v="15552"/>
    <x v="0"/>
    <n v="198"/>
    <x v="13"/>
    <x v="2"/>
    <n v="500"/>
    <x v="169"/>
    <n v="0"/>
    <x v="3"/>
  </r>
  <r>
    <x v="249"/>
    <n v="5"/>
    <n v="1"/>
    <x v="59"/>
    <x v="5"/>
    <x v="0"/>
    <s v="TrainTSP5_1.csv"/>
    <x v="0"/>
    <s v="(249,'TrainTSP5_1.csv'),"/>
    <n v="5"/>
    <n v="12853"/>
    <n v="12834.5"/>
    <n v="12268"/>
    <x v="0"/>
    <n v="35"/>
    <x v="53"/>
    <x v="1"/>
    <n v="500"/>
    <x v="170"/>
    <n v="0"/>
    <x v="3"/>
  </r>
  <r>
    <x v="250"/>
    <n v="5"/>
    <n v="2"/>
    <x v="120"/>
    <x v="5"/>
    <x v="0"/>
    <s v="TrainTSP5_2.csv"/>
    <x v="0"/>
    <s v="(250,'TrainTSP5_2.csv'),"/>
    <n v="5"/>
    <n v="16827"/>
    <n v="16696.689999999999"/>
    <n v="16144"/>
    <x v="0"/>
    <n v="288"/>
    <x v="31"/>
    <x v="1"/>
    <n v="500"/>
    <x v="171"/>
    <n v="0"/>
    <x v="6"/>
  </r>
  <r>
    <x v="251"/>
    <n v="5"/>
    <n v="3"/>
    <x v="14"/>
    <x v="5"/>
    <x v="0"/>
    <s v="TrainTSP5_3.csv"/>
    <x v="0"/>
    <s v="(251,'TrainTSP5_3.csv'),"/>
    <n v="5"/>
    <n v="14825"/>
    <n v="14783.6"/>
    <n v="14150"/>
    <x v="0"/>
    <n v="254"/>
    <x v="46"/>
    <x v="1"/>
    <n v="500"/>
    <x v="172"/>
    <n v="0"/>
    <x v="0"/>
  </r>
  <r>
    <x v="252"/>
    <n v="5"/>
    <n v="4"/>
    <x v="11"/>
    <x v="5"/>
    <x v="0"/>
    <s v="TrainTSP5_4.csv"/>
    <x v="0"/>
    <s v="(252,'TrainTSP5_4.csv'),"/>
    <n v="5"/>
    <n v="14944"/>
    <n v="14920.14"/>
    <n v="14365"/>
    <x v="0"/>
    <n v="43"/>
    <x v="7"/>
    <x v="3"/>
    <n v="500"/>
    <x v="173"/>
    <n v="0"/>
    <x v="3"/>
  </r>
  <r>
    <x v="253"/>
    <n v="5"/>
    <n v="5"/>
    <x v="121"/>
    <x v="5"/>
    <x v="0"/>
    <s v="TrainTSP5_5.csv"/>
    <x v="0"/>
    <s v="(253,'TrainTSP5_5.csv'),"/>
    <n v="5"/>
    <n v="16485"/>
    <n v="16419.62"/>
    <n v="15846.5"/>
    <x v="0"/>
    <n v="141"/>
    <x v="19"/>
    <x v="6"/>
    <n v="500"/>
    <x v="174"/>
    <n v="0"/>
    <x v="0"/>
  </r>
  <r>
    <x v="254"/>
    <n v="5"/>
    <n v="6"/>
    <x v="122"/>
    <x v="5"/>
    <x v="0"/>
    <s v="TrainTSP5_6.csv"/>
    <x v="0"/>
    <s v="(254,'TrainTSP5_6.csv'),"/>
    <n v="5"/>
    <n v="8934"/>
    <n v="8934"/>
    <n v="8204"/>
    <x v="1"/>
    <n v="7"/>
    <x v="47"/>
    <x v="4"/>
    <n v="500"/>
    <x v="9"/>
    <n v="0"/>
    <x v="3"/>
  </r>
  <r>
    <x v="255"/>
    <n v="5"/>
    <n v="7"/>
    <x v="123"/>
    <x v="5"/>
    <x v="0"/>
    <s v="TrainTSP5_7.csv"/>
    <x v="0"/>
    <s v="(255,'TrainTSP5_7.csv'),"/>
    <n v="5"/>
    <n v="16998"/>
    <n v="16406.169999999998"/>
    <n v="16066"/>
    <x v="0"/>
    <n v="89"/>
    <x v="11"/>
    <x v="4"/>
    <n v="500"/>
    <x v="175"/>
    <n v="0"/>
    <x v="3"/>
  </r>
  <r>
    <x v="256"/>
    <n v="5"/>
    <n v="8"/>
    <x v="124"/>
    <x v="5"/>
    <x v="0"/>
    <s v="TrainTSP5_8.csv"/>
    <x v="0"/>
    <s v="(256,'TrainTSP5_8.csv'),"/>
    <n v="5"/>
    <n v="16586"/>
    <n v="16571.5"/>
    <n v="16029"/>
    <x v="0"/>
    <n v="94"/>
    <x v="27"/>
    <x v="1"/>
    <n v="500"/>
    <x v="176"/>
    <n v="0"/>
    <x v="4"/>
  </r>
  <r>
    <x v="257"/>
    <n v="5"/>
    <n v="9"/>
    <x v="125"/>
    <x v="5"/>
    <x v="0"/>
    <s v="TrainTSP5_9.csv"/>
    <x v="0"/>
    <s v="(257,'TrainTSP5_9.csv'),"/>
    <n v="5"/>
    <n v="7641"/>
    <n v="7608"/>
    <n v="7239"/>
    <x v="0"/>
    <n v="6"/>
    <x v="9"/>
    <x v="4"/>
    <n v="500"/>
    <x v="177"/>
    <n v="0"/>
    <x v="3"/>
  </r>
  <r>
    <x v="258"/>
    <n v="5"/>
    <n v="10"/>
    <x v="13"/>
    <x v="5"/>
    <x v="0"/>
    <s v="TrainTSP5_10.csv"/>
    <x v="0"/>
    <s v="(258,'TrainTSP5_10.csv'),"/>
    <n v="5"/>
    <n v="14371"/>
    <n v="14345.69"/>
    <n v="13840"/>
    <x v="0"/>
    <n v="208"/>
    <x v="35"/>
    <x v="5"/>
    <n v="500"/>
    <x v="178"/>
    <n v="0"/>
    <x v="6"/>
  </r>
  <r>
    <x v="259"/>
    <n v="5"/>
    <n v="11"/>
    <x v="126"/>
    <x v="5"/>
    <x v="0"/>
    <s v="TrainTSP5_11.csv"/>
    <x v="0"/>
    <s v="(259,'TrainTSP5_11.csv'),"/>
    <n v="5"/>
    <n v="16372"/>
    <n v="16218.5"/>
    <n v="15533.5"/>
    <x v="0"/>
    <n v="200"/>
    <x v="44"/>
    <x v="5"/>
    <n v="500"/>
    <x v="179"/>
    <n v="0"/>
    <x v="4"/>
  </r>
  <r>
    <x v="260"/>
    <n v="5"/>
    <n v="12"/>
    <x v="6"/>
    <x v="5"/>
    <x v="0"/>
    <s v="TrainTSP5_12.csv"/>
    <x v="0"/>
    <s v="(260,'TrainTSP5_12.csv'),"/>
    <n v="5"/>
    <n v="13737"/>
    <n v="13693.48"/>
    <n v="13179.5"/>
    <x v="0"/>
    <n v="174"/>
    <x v="34"/>
    <x v="14"/>
    <n v="500"/>
    <x v="180"/>
    <n v="0"/>
    <x v="0"/>
  </r>
  <r>
    <x v="261"/>
    <n v="5"/>
    <n v="13"/>
    <x v="105"/>
    <x v="5"/>
    <x v="0"/>
    <s v="TrainTSP5_13.csv"/>
    <x v="0"/>
    <s v="(261,'TrainTSP5_13.csv'),"/>
    <n v="5"/>
    <n v="8257"/>
    <n v="8257"/>
    <n v="7743"/>
    <x v="1"/>
    <n v="2"/>
    <x v="66"/>
    <x v="4"/>
    <n v="500"/>
    <x v="9"/>
    <n v="0"/>
    <x v="3"/>
  </r>
  <r>
    <x v="262"/>
    <n v="5"/>
    <n v="14"/>
    <x v="85"/>
    <x v="5"/>
    <x v="0"/>
    <s v="TrainTSP5_14.csv"/>
    <x v="0"/>
    <s v="(262,'TrainTSP5_14.csv'),"/>
    <n v="5"/>
    <n v="16465"/>
    <n v="16442.11"/>
    <n v="15806.5"/>
    <x v="0"/>
    <n v="244"/>
    <x v="0"/>
    <x v="2"/>
    <n v="500"/>
    <x v="181"/>
    <n v="0"/>
    <x v="0"/>
  </r>
  <r>
    <x v="263"/>
    <n v="5"/>
    <n v="15"/>
    <x v="63"/>
    <x v="5"/>
    <x v="0"/>
    <s v="TrainTSP5_15.csv"/>
    <x v="0"/>
    <s v="(263,'TrainTSP5_15.csv'),"/>
    <n v="5"/>
    <n v="14509"/>
    <n v="14509"/>
    <n v="13982"/>
    <x v="1"/>
    <n v="23"/>
    <x v="21"/>
    <x v="4"/>
    <n v="500"/>
    <x v="9"/>
    <n v="0"/>
    <x v="3"/>
  </r>
  <r>
    <x v="264"/>
    <n v="5"/>
    <n v="16"/>
    <x v="91"/>
    <x v="5"/>
    <x v="0"/>
    <s v="TrainTSP5_16.csv"/>
    <x v="0"/>
    <s v="(264,'TrainTSP5_16.csv'),"/>
    <n v="5"/>
    <n v="7463"/>
    <n v="7452"/>
    <n v="7286"/>
    <x v="0"/>
    <n v="2"/>
    <x v="66"/>
    <x v="4"/>
    <n v="500"/>
    <x v="182"/>
    <n v="0"/>
    <x v="3"/>
  </r>
  <r>
    <x v="265"/>
    <n v="5"/>
    <n v="17"/>
    <x v="35"/>
    <x v="5"/>
    <x v="0"/>
    <s v="TrainTSP5_17.csv"/>
    <x v="0"/>
    <s v="(265,'TrainTSP5_17.csv'),"/>
    <n v="5"/>
    <n v="14344"/>
    <n v="14344"/>
    <n v="13820"/>
    <x v="1"/>
    <n v="69"/>
    <x v="8"/>
    <x v="3"/>
    <n v="500"/>
    <x v="9"/>
    <n v="0"/>
    <x v="3"/>
  </r>
  <r>
    <x v="266"/>
    <n v="5"/>
    <n v="18"/>
    <x v="127"/>
    <x v="5"/>
    <x v="0"/>
    <s v="TrainTSP5_18.csv"/>
    <x v="0"/>
    <s v="(266,'TrainTSP5_18.csv'),"/>
    <n v="5"/>
    <n v="17133"/>
    <n v="16484.25"/>
    <n v="16206"/>
    <x v="0"/>
    <n v="98"/>
    <x v="28"/>
    <x v="3"/>
    <n v="500"/>
    <x v="183"/>
    <n v="0"/>
    <x v="3"/>
  </r>
  <r>
    <x v="267"/>
    <n v="5"/>
    <n v="19"/>
    <x v="109"/>
    <x v="5"/>
    <x v="0"/>
    <s v="TrainTSP5_19.csv"/>
    <x v="0"/>
    <s v="(267,'TrainTSP5_19.csv'),"/>
    <n v="5"/>
    <n v="8999"/>
    <n v="8989.5"/>
    <n v="8177"/>
    <x v="0"/>
    <n v="28"/>
    <x v="18"/>
    <x v="4"/>
    <n v="500"/>
    <x v="184"/>
    <n v="0"/>
    <x v="3"/>
  </r>
  <r>
    <x v="268"/>
    <n v="5"/>
    <n v="20"/>
    <x v="128"/>
    <x v="5"/>
    <x v="0"/>
    <s v="TrainTSP5_20.csv"/>
    <x v="0"/>
    <s v="(268,'TrainTSP5_20.csv'),"/>
    <n v="5"/>
    <n v="8684"/>
    <n v="8684"/>
    <n v="8031"/>
    <x v="1"/>
    <n v="9"/>
    <x v="54"/>
    <x v="4"/>
    <n v="500"/>
    <x v="9"/>
    <n v="0"/>
    <x v="3"/>
  </r>
  <r>
    <x v="269"/>
    <n v="5"/>
    <n v="21"/>
    <x v="129"/>
    <x v="5"/>
    <x v="0"/>
    <s v="TrainTSP5_21.csv"/>
    <x v="0"/>
    <s v="(269,'TrainTSP5_21.csv'),"/>
    <n v="5"/>
    <n v="15670"/>
    <n v="15637.33"/>
    <n v="15016.5"/>
    <x v="0"/>
    <n v="301"/>
    <x v="75"/>
    <x v="3"/>
    <n v="500"/>
    <x v="185"/>
    <n v="0"/>
    <x v="5"/>
  </r>
  <r>
    <x v="270"/>
    <n v="5"/>
    <n v="22"/>
    <x v="58"/>
    <x v="5"/>
    <x v="0"/>
    <s v="TrainTSP5_22.csv"/>
    <x v="0"/>
    <s v="(270,'TrainTSP5_22.csv'),"/>
    <n v="5"/>
    <n v="14568"/>
    <n v="14549"/>
    <n v="14006.5"/>
    <x v="0"/>
    <n v="80"/>
    <x v="8"/>
    <x v="2"/>
    <n v="500"/>
    <x v="186"/>
    <n v="0"/>
    <x v="4"/>
  </r>
  <r>
    <x v="271"/>
    <n v="5"/>
    <n v="23"/>
    <x v="61"/>
    <x v="5"/>
    <x v="0"/>
    <s v="TrainTSP5_23.csv"/>
    <x v="0"/>
    <s v="(271,'TrainTSP5_23.csv'),"/>
    <n v="5"/>
    <n v="15952"/>
    <n v="15952"/>
    <n v="15357.5"/>
    <x v="1"/>
    <n v="283"/>
    <x v="71"/>
    <x v="5"/>
    <n v="500"/>
    <x v="9"/>
    <n v="0"/>
    <x v="5"/>
  </r>
  <r>
    <x v="272"/>
    <n v="5"/>
    <n v="24"/>
    <x v="23"/>
    <x v="5"/>
    <x v="0"/>
    <s v="TrainTSP5_24.csv"/>
    <x v="0"/>
    <s v="(272,'TrainTSP5_24.csv'),"/>
    <n v="5"/>
    <n v="14349"/>
    <n v="14349"/>
    <n v="13860.5"/>
    <x v="1"/>
    <n v="22"/>
    <x v="17"/>
    <x v="3"/>
    <n v="500"/>
    <x v="9"/>
    <n v="0"/>
    <x v="3"/>
  </r>
  <r>
    <x v="273"/>
    <n v="5"/>
    <n v="25"/>
    <x v="37"/>
    <x v="5"/>
    <x v="0"/>
    <s v="TrainTSP5_25.csv"/>
    <x v="0"/>
    <s v="(273,'TrainTSP5_25.csv'),"/>
    <n v="5"/>
    <n v="15977"/>
    <n v="15954.85"/>
    <n v="15379"/>
    <x v="0"/>
    <n v="95"/>
    <x v="41"/>
    <x v="4"/>
    <n v="500"/>
    <x v="187"/>
    <n v="0"/>
    <x v="4"/>
  </r>
  <r>
    <x v="274"/>
    <n v="5"/>
    <n v="26"/>
    <x v="20"/>
    <x v="5"/>
    <x v="0"/>
    <s v="TrainTSP5_26.csv"/>
    <x v="0"/>
    <s v="(274,'TrainTSP5_26.csv'),"/>
    <n v="5"/>
    <n v="15368"/>
    <n v="15368"/>
    <n v="14835"/>
    <x v="1"/>
    <n v="47"/>
    <x v="7"/>
    <x v="2"/>
    <n v="500"/>
    <x v="9"/>
    <n v="0"/>
    <x v="3"/>
  </r>
  <r>
    <x v="275"/>
    <n v="5"/>
    <n v="27"/>
    <x v="130"/>
    <x v="5"/>
    <x v="0"/>
    <s v="TrainTSP5_27.csv"/>
    <x v="0"/>
    <s v="(275,'TrainTSP5_27.csv'),"/>
    <n v="5"/>
    <n v="16778"/>
    <n v="16201.33"/>
    <n v="15981"/>
    <x v="0"/>
    <n v="159"/>
    <x v="41"/>
    <x v="2"/>
    <n v="500"/>
    <x v="188"/>
    <n v="0"/>
    <x v="3"/>
  </r>
  <r>
    <x v="276"/>
    <n v="5"/>
    <n v="28"/>
    <x v="73"/>
    <x v="5"/>
    <x v="0"/>
    <s v="TrainTSP5_28.csv"/>
    <x v="0"/>
    <s v="(276,'TrainTSP5_28.csv'),"/>
    <n v="5"/>
    <n v="12284"/>
    <n v="12284"/>
    <n v="11695"/>
    <x v="1"/>
    <n v="68"/>
    <x v="38"/>
    <x v="3"/>
    <n v="500"/>
    <x v="9"/>
    <n v="0"/>
    <x v="3"/>
  </r>
  <r>
    <x v="277"/>
    <n v="5"/>
    <n v="29"/>
    <x v="131"/>
    <x v="5"/>
    <x v="0"/>
    <s v="TrainTSP5_29.csv"/>
    <x v="0"/>
    <s v="(277,'TrainTSP5_29.csv'),"/>
    <n v="5"/>
    <n v="16127"/>
    <n v="15593.19"/>
    <n v="15409.5"/>
    <x v="0"/>
    <n v="203"/>
    <x v="38"/>
    <x v="3"/>
    <n v="500"/>
    <x v="189"/>
    <n v="0"/>
    <x v="3"/>
  </r>
  <r>
    <x v="278"/>
    <n v="5"/>
    <n v="30"/>
    <x v="132"/>
    <x v="5"/>
    <x v="0"/>
    <s v="TrainTSP5_30.csv"/>
    <x v="0"/>
    <s v="(278,'TrainTSP5_30.csv'),"/>
    <n v="5"/>
    <n v="17084"/>
    <n v="17058"/>
    <n v="16464"/>
    <x v="0"/>
    <n v="253"/>
    <x v="2"/>
    <x v="0"/>
    <n v="500"/>
    <x v="190"/>
    <n v="0"/>
    <x v="5"/>
  </r>
  <r>
    <x v="279"/>
    <n v="5"/>
    <n v="31"/>
    <x v="33"/>
    <x v="5"/>
    <x v="0"/>
    <s v="TrainTSP5_31.csv"/>
    <x v="0"/>
    <s v="(279,'TrainTSP5_31.csv'),"/>
    <n v="5"/>
    <n v="11881"/>
    <n v="11867.92"/>
    <n v="11270"/>
    <x v="0"/>
    <n v="69"/>
    <x v="27"/>
    <x v="3"/>
    <n v="500"/>
    <x v="191"/>
    <n v="0"/>
    <x v="3"/>
  </r>
  <r>
    <x v="280"/>
    <n v="5"/>
    <n v="32"/>
    <x v="43"/>
    <x v="5"/>
    <x v="0"/>
    <s v="TrainTSP5_32.csv"/>
    <x v="0"/>
    <s v="(280,'TrainTSP5_32.csv'),"/>
    <n v="5"/>
    <n v="11381"/>
    <n v="11380.17"/>
    <n v="10741.5"/>
    <x v="0"/>
    <n v="88"/>
    <x v="45"/>
    <x v="6"/>
    <n v="500"/>
    <x v="192"/>
    <n v="0"/>
    <x v="4"/>
  </r>
  <r>
    <x v="281"/>
    <n v="5"/>
    <n v="33"/>
    <x v="112"/>
    <x v="5"/>
    <x v="0"/>
    <s v="TrainTSP5_33.csv"/>
    <x v="0"/>
    <s v="(281,'TrainTSP5_33.csv'),"/>
    <n v="5"/>
    <n v="14334"/>
    <n v="14308.17"/>
    <n v="13782"/>
    <x v="0"/>
    <n v="84"/>
    <x v="13"/>
    <x v="1"/>
    <n v="500"/>
    <x v="193"/>
    <n v="0"/>
    <x v="2"/>
  </r>
  <r>
    <x v="282"/>
    <n v="5"/>
    <n v="34"/>
    <x v="45"/>
    <x v="5"/>
    <x v="0"/>
    <s v="TrainTSP5_34.csv"/>
    <x v="0"/>
    <s v="(282,'TrainTSP5_34.csv'),"/>
    <n v="5"/>
    <n v="15131"/>
    <n v="15029.83"/>
    <n v="14397.5"/>
    <x v="0"/>
    <n v="261"/>
    <x v="48"/>
    <x v="2"/>
    <n v="500"/>
    <x v="194"/>
    <n v="0"/>
    <x v="2"/>
  </r>
  <r>
    <x v="283"/>
    <n v="5"/>
    <n v="0"/>
    <x v="55"/>
    <x v="5"/>
    <x v="1"/>
    <s v="TestTSP5_0.csv"/>
    <x v="0"/>
    <s v="(283,'TestTSP5_0.csv'),"/>
    <n v="5"/>
    <n v="13386"/>
    <n v="13359.5"/>
    <n v="12922"/>
    <x v="0"/>
    <n v="55"/>
    <x v="38"/>
    <x v="1"/>
    <n v="500"/>
    <x v="195"/>
    <n v="0"/>
    <x v="4"/>
  </r>
  <r>
    <x v="284"/>
    <n v="5"/>
    <n v="1"/>
    <x v="133"/>
    <x v="5"/>
    <x v="1"/>
    <s v="TestTSP5_1.csv"/>
    <x v="0"/>
    <s v="(284,'TestTSP5_1.csv'),"/>
    <n v="5"/>
    <n v="16462"/>
    <n v="16326.14"/>
    <n v="15722.5"/>
    <x v="0"/>
    <n v="190"/>
    <x v="4"/>
    <x v="9"/>
    <n v="500"/>
    <x v="196"/>
    <n v="0"/>
    <x v="5"/>
  </r>
  <r>
    <x v="285"/>
    <n v="5"/>
    <n v="2"/>
    <x v="40"/>
    <x v="5"/>
    <x v="1"/>
    <s v="TestTSP5_2.csv"/>
    <x v="0"/>
    <s v="(285,'TestTSP5_2.csv'),"/>
    <n v="5"/>
    <n v="11395"/>
    <n v="11388"/>
    <n v="10748"/>
    <x v="0"/>
    <n v="53"/>
    <x v="19"/>
    <x v="5"/>
    <n v="500"/>
    <x v="197"/>
    <n v="0"/>
    <x v="3"/>
  </r>
  <r>
    <x v="286"/>
    <n v="5"/>
    <n v="3"/>
    <x v="3"/>
    <x v="5"/>
    <x v="1"/>
    <s v="TestTSP5_3.csv"/>
    <x v="0"/>
    <s v="(286,'TestTSP5_3.csv'),"/>
    <n v="5"/>
    <n v="11412"/>
    <n v="11252.67"/>
    <n v="10670.5"/>
    <x v="0"/>
    <n v="16"/>
    <x v="37"/>
    <x v="4"/>
    <n v="500"/>
    <x v="198"/>
    <n v="0"/>
    <x v="3"/>
  </r>
  <r>
    <x v="287"/>
    <n v="5"/>
    <n v="4"/>
    <x v="104"/>
    <x v="5"/>
    <x v="1"/>
    <s v="TestTSP5_4.csv"/>
    <x v="0"/>
    <s v="(287,'TestTSP5_4.csv'),"/>
    <n v="5"/>
    <n v="8994"/>
    <n v="8978.75"/>
    <n v="8318"/>
    <x v="0"/>
    <n v="9"/>
    <x v="54"/>
    <x v="4"/>
    <n v="500"/>
    <x v="199"/>
    <n v="0"/>
    <x v="3"/>
  </r>
  <r>
    <x v="288"/>
    <n v="5"/>
    <n v="5"/>
    <x v="7"/>
    <x v="5"/>
    <x v="1"/>
    <s v="TestTSP5_5.csv"/>
    <x v="0"/>
    <s v="(288,'TestTSP5_5.csv'),"/>
    <n v="5"/>
    <n v="15462"/>
    <n v="15427.75"/>
    <n v="14769.5"/>
    <x v="0"/>
    <n v="98"/>
    <x v="43"/>
    <x v="3"/>
    <n v="500"/>
    <x v="200"/>
    <n v="0"/>
    <x v="4"/>
  </r>
  <r>
    <x v="289"/>
    <n v="5"/>
    <n v="6"/>
    <x v="15"/>
    <x v="5"/>
    <x v="1"/>
    <s v="TestTSP5_6.csv"/>
    <x v="0"/>
    <s v="(289,'TestTSP5_6.csv'),"/>
    <n v="5"/>
    <n v="9765"/>
    <n v="9702.69"/>
    <n v="8974"/>
    <x v="0"/>
    <n v="46"/>
    <x v="43"/>
    <x v="1"/>
    <n v="500"/>
    <x v="201"/>
    <n v="0"/>
    <x v="3"/>
  </r>
  <r>
    <x v="290"/>
    <n v="5"/>
    <n v="7"/>
    <x v="42"/>
    <x v="5"/>
    <x v="1"/>
    <s v="TestTSP5_7.csv"/>
    <x v="0"/>
    <s v="(290,'TestTSP5_7.csv'),"/>
    <n v="5"/>
    <n v="12428"/>
    <n v="12428"/>
    <n v="11855"/>
    <x v="1"/>
    <n v="28"/>
    <x v="11"/>
    <x v="6"/>
    <n v="500"/>
    <x v="9"/>
    <n v="0"/>
    <x v="3"/>
  </r>
  <r>
    <x v="291"/>
    <n v="5"/>
    <n v="8"/>
    <x v="134"/>
    <x v="5"/>
    <x v="1"/>
    <s v="TestTSP5_8.csv"/>
    <x v="0"/>
    <s v="(291,'TestTSP5_8.csv'),"/>
    <n v="5"/>
    <n v="10967"/>
    <n v="10967"/>
    <n v="10295.5"/>
    <x v="1"/>
    <n v="40"/>
    <x v="41"/>
    <x v="2"/>
    <n v="500"/>
    <x v="9"/>
    <n v="0"/>
    <x v="3"/>
  </r>
  <r>
    <x v="292"/>
    <n v="5"/>
    <n v="9"/>
    <x v="106"/>
    <x v="5"/>
    <x v="1"/>
    <s v="TestTSP5_9.csv"/>
    <x v="0"/>
    <s v="(292,'TestTSP5_9.csv'),"/>
    <n v="5"/>
    <n v="12499"/>
    <n v="12472.5"/>
    <n v="11918"/>
    <x v="0"/>
    <n v="33"/>
    <x v="50"/>
    <x v="2"/>
    <n v="500"/>
    <x v="202"/>
    <n v="0"/>
    <x v="3"/>
  </r>
  <r>
    <x v="293"/>
    <n v="5"/>
    <n v="10"/>
    <x v="27"/>
    <x v="5"/>
    <x v="1"/>
    <s v="TestTSP5_10.csv"/>
    <x v="0"/>
    <s v="(293,'TestTSP5_10.csv'),"/>
    <n v="5"/>
    <n v="14419"/>
    <n v="14419"/>
    <n v="13973.5"/>
    <x v="1"/>
    <n v="39"/>
    <x v="11"/>
    <x v="2"/>
    <n v="500"/>
    <x v="9"/>
    <n v="0"/>
    <x v="3"/>
  </r>
  <r>
    <x v="294"/>
    <n v="5"/>
    <n v="11"/>
    <x v="9"/>
    <x v="5"/>
    <x v="1"/>
    <s v="TestTSP5_11.csv"/>
    <x v="0"/>
    <s v="(294,'TestTSP5_11.csv'),"/>
    <n v="5"/>
    <n v="15924"/>
    <n v="15864.67"/>
    <n v="15307"/>
    <x v="0"/>
    <n v="457"/>
    <x v="76"/>
    <x v="6"/>
    <n v="500"/>
    <x v="203"/>
    <n v="0"/>
    <x v="6"/>
  </r>
  <r>
    <x v="295"/>
    <n v="5"/>
    <n v="12"/>
    <x v="56"/>
    <x v="5"/>
    <x v="1"/>
    <s v="TestTSP5_12.csv"/>
    <x v="0"/>
    <s v="(295,'TestTSP5_12.csv'),"/>
    <n v="5"/>
    <n v="11877"/>
    <n v="11877"/>
    <n v="11344"/>
    <x v="1"/>
    <n v="19"/>
    <x v="37"/>
    <x v="2"/>
    <n v="500"/>
    <x v="9"/>
    <n v="0"/>
    <x v="3"/>
  </r>
  <r>
    <x v="296"/>
    <n v="5"/>
    <n v="13"/>
    <x v="16"/>
    <x v="5"/>
    <x v="1"/>
    <s v="TestTSP5_13.csv"/>
    <x v="0"/>
    <s v="(296,'TestTSP5_13.csv'),"/>
    <n v="5"/>
    <n v="13364"/>
    <n v="13364"/>
    <n v="12874"/>
    <x v="1"/>
    <n v="88"/>
    <x v="10"/>
    <x v="1"/>
    <n v="500"/>
    <x v="9"/>
    <n v="0"/>
    <x v="4"/>
  </r>
  <r>
    <x v="297"/>
    <n v="5"/>
    <n v="14"/>
    <x v="101"/>
    <x v="5"/>
    <x v="1"/>
    <s v="TestTSP5_14.csv"/>
    <x v="0"/>
    <s v="(297,'TestTSP5_14.csv'),"/>
    <n v="5"/>
    <n v="10242"/>
    <n v="10213.280000000001"/>
    <n v="9485"/>
    <x v="0"/>
    <n v="80"/>
    <x v="27"/>
    <x v="1"/>
    <n v="500"/>
    <x v="204"/>
    <n v="0"/>
    <x v="3"/>
  </r>
  <r>
    <x v="298"/>
    <n v="6"/>
    <n v="0"/>
    <x v="28"/>
    <x v="6"/>
    <x v="0"/>
    <s v="TrainTSP6_0.csv"/>
    <x v="0"/>
    <s v="(298,'TrainTSP6_0.csv'),"/>
    <n v="6"/>
    <n v="6429"/>
    <n v="6429"/>
    <n v="6429"/>
    <x v="0"/>
    <n v="0"/>
    <x v="5"/>
    <x v="4"/>
    <n v="500"/>
    <x v="9"/>
    <n v="0"/>
    <x v="3"/>
  </r>
  <r>
    <x v="299"/>
    <n v="6"/>
    <n v="1"/>
    <x v="52"/>
    <x v="6"/>
    <x v="0"/>
    <s v="TrainTSP6_1.csv"/>
    <x v="0"/>
    <s v="(299,'TrainTSP6_1.csv'),"/>
    <n v="6"/>
    <n v="7148"/>
    <n v="7148"/>
    <n v="7148"/>
    <x v="1"/>
    <n v="0"/>
    <x v="5"/>
    <x v="4"/>
    <n v="500"/>
    <x v="9"/>
    <n v="0"/>
    <x v="3"/>
  </r>
  <r>
    <x v="300"/>
    <n v="6"/>
    <n v="2"/>
    <x v="52"/>
    <x v="6"/>
    <x v="0"/>
    <s v="TrainTSP6_2.csv"/>
    <x v="0"/>
    <s v="(300,'TrainTSP6_2.csv'),"/>
    <n v="6"/>
    <n v="7053"/>
    <n v="7053"/>
    <n v="6946"/>
    <x v="1"/>
    <n v="3"/>
    <x v="66"/>
    <x v="4"/>
    <n v="500"/>
    <x v="9"/>
    <n v="0"/>
    <x v="3"/>
  </r>
  <r>
    <x v="301"/>
    <n v="6"/>
    <n v="3"/>
    <x v="117"/>
    <x v="6"/>
    <x v="0"/>
    <s v="TrainTSP6_3.csv"/>
    <x v="0"/>
    <s v="(301,'TrainTSP6_3.csv'),"/>
    <n v="6"/>
    <n v="6714"/>
    <n v="6714"/>
    <n v="6714"/>
    <x v="1"/>
    <n v="0"/>
    <x v="5"/>
    <x v="4"/>
    <n v="500"/>
    <x v="9"/>
    <n v="0"/>
    <x v="3"/>
  </r>
  <r>
    <x v="302"/>
    <n v="6"/>
    <n v="4"/>
    <x v="28"/>
    <x v="6"/>
    <x v="0"/>
    <s v="TrainTSP6_4.csv"/>
    <x v="0"/>
    <s v="(302,'TrainTSP6_4.csv'),"/>
    <n v="6"/>
    <n v="6658"/>
    <n v="6658"/>
    <n v="6658"/>
    <x v="1"/>
    <n v="0"/>
    <x v="5"/>
    <x v="4"/>
    <n v="500"/>
    <x v="9"/>
    <n v="0"/>
    <x v="3"/>
  </r>
  <r>
    <x v="303"/>
    <n v="6"/>
    <n v="5"/>
    <x v="33"/>
    <x v="6"/>
    <x v="0"/>
    <s v="TrainTSP6_5.csv"/>
    <x v="0"/>
    <s v="(303,'TrainTSP6_5.csv'),"/>
    <n v="6"/>
    <n v="8633"/>
    <n v="8633"/>
    <n v="8633"/>
    <x v="1"/>
    <n v="0"/>
    <x v="5"/>
    <x v="4"/>
    <n v="500"/>
    <x v="9"/>
    <n v="0"/>
    <x v="3"/>
  </r>
  <r>
    <x v="304"/>
    <n v="6"/>
    <n v="6"/>
    <x v="135"/>
    <x v="6"/>
    <x v="0"/>
    <s v="TrainTSP6_6.csv"/>
    <x v="0"/>
    <s v="(304,'TrainTSP6_6.csv'),"/>
    <n v="6"/>
    <n v="6135"/>
    <n v="6135"/>
    <n v="5945"/>
    <x v="1"/>
    <n v="7"/>
    <x v="47"/>
    <x v="2"/>
    <n v="500"/>
    <x v="9"/>
    <n v="0"/>
    <x v="3"/>
  </r>
  <r>
    <x v="305"/>
    <n v="6"/>
    <n v="7"/>
    <x v="23"/>
    <x v="6"/>
    <x v="0"/>
    <s v="TrainTSP6_7.csv"/>
    <x v="0"/>
    <s v="(305,'TrainTSP6_7.csv'),"/>
    <n v="6"/>
    <n v="8859"/>
    <n v="8802.6200000000008"/>
    <n v="8459"/>
    <x v="0"/>
    <n v="195"/>
    <x v="42"/>
    <x v="8"/>
    <n v="500"/>
    <x v="205"/>
    <n v="0"/>
    <x v="6"/>
  </r>
  <r>
    <x v="306"/>
    <n v="6"/>
    <n v="8"/>
    <x v="14"/>
    <x v="6"/>
    <x v="0"/>
    <s v="TrainTSP6_8.csv"/>
    <x v="0"/>
    <s v="(306,'TrainTSP6_8.csv'),"/>
    <n v="6"/>
    <n v="9593"/>
    <n v="9467"/>
    <n v="9159.5"/>
    <x v="0"/>
    <n v="155"/>
    <x v="46"/>
    <x v="16"/>
    <n v="500"/>
    <x v="206"/>
    <n v="0"/>
    <x v="6"/>
  </r>
  <r>
    <x v="307"/>
    <n v="6"/>
    <n v="9"/>
    <x v="28"/>
    <x v="6"/>
    <x v="0"/>
    <s v="TrainTSP6_9.csv"/>
    <x v="0"/>
    <s v="(307,'TrainTSP6_9.csv'),"/>
    <n v="6"/>
    <n v="6135"/>
    <n v="6135"/>
    <n v="6105.5"/>
    <x v="1"/>
    <n v="9"/>
    <x v="47"/>
    <x v="4"/>
    <n v="500"/>
    <x v="9"/>
    <n v="0"/>
    <x v="3"/>
  </r>
  <r>
    <x v="308"/>
    <n v="6"/>
    <n v="10"/>
    <x v="46"/>
    <x v="6"/>
    <x v="0"/>
    <s v="TrainTSP6_10.csv"/>
    <x v="0"/>
    <s v="(308,'TrainTSP6_10.csv'),"/>
    <n v="6"/>
    <n v="6937"/>
    <n v="6833.83"/>
    <n v="6759"/>
    <x v="0"/>
    <n v="49"/>
    <x v="13"/>
    <x v="3"/>
    <n v="500"/>
    <x v="207"/>
    <n v="0"/>
    <x v="3"/>
  </r>
  <r>
    <x v="309"/>
    <n v="6"/>
    <n v="11"/>
    <x v="54"/>
    <x v="6"/>
    <x v="0"/>
    <s v="TrainTSP6_11.csv"/>
    <x v="0"/>
    <s v="(309,'TrainTSP6_11.csv'),"/>
    <n v="6"/>
    <n v="6887"/>
    <n v="6887"/>
    <n v="6692"/>
    <x v="1"/>
    <n v="10"/>
    <x v="47"/>
    <x v="4"/>
    <n v="500"/>
    <x v="9"/>
    <n v="0"/>
    <x v="3"/>
  </r>
  <r>
    <x v="310"/>
    <n v="6"/>
    <n v="12"/>
    <x v="17"/>
    <x v="6"/>
    <x v="0"/>
    <s v="TrainTSP6_12.csv"/>
    <x v="0"/>
    <s v="(310,'TrainTSP6_12.csv'),"/>
    <n v="6"/>
    <n v="7377"/>
    <n v="7342"/>
    <n v="7197"/>
    <x v="0"/>
    <n v="161"/>
    <x v="26"/>
    <x v="8"/>
    <n v="500"/>
    <x v="208"/>
    <n v="0"/>
    <x v="6"/>
  </r>
  <r>
    <x v="311"/>
    <n v="6"/>
    <n v="13"/>
    <x v="53"/>
    <x v="6"/>
    <x v="0"/>
    <s v="TrainTSP6_13.csv"/>
    <x v="0"/>
    <s v="(311,'TrainTSP6_13.csv'),"/>
    <n v="6"/>
    <n v="7709"/>
    <n v="7709"/>
    <n v="7709"/>
    <x v="1"/>
    <n v="0"/>
    <x v="5"/>
    <x v="4"/>
    <n v="500"/>
    <x v="9"/>
    <n v="0"/>
    <x v="3"/>
  </r>
  <r>
    <x v="312"/>
    <n v="6"/>
    <n v="14"/>
    <x v="69"/>
    <x v="6"/>
    <x v="0"/>
    <s v="TrainTSP6_14.csv"/>
    <x v="0"/>
    <s v="(312,'TrainTSP6_14.csv'),"/>
    <n v="6"/>
    <n v="5485"/>
    <n v="5485"/>
    <n v="5165"/>
    <x v="1"/>
    <n v="16"/>
    <x v="40"/>
    <x v="4"/>
    <n v="500"/>
    <x v="9"/>
    <n v="0"/>
    <x v="3"/>
  </r>
  <r>
    <x v="313"/>
    <n v="6"/>
    <n v="15"/>
    <x v="32"/>
    <x v="6"/>
    <x v="0"/>
    <s v="TrainTSP6_15.csv"/>
    <x v="0"/>
    <s v="(313,'TrainTSP6_15.csv'),"/>
    <n v="6"/>
    <n v="9092"/>
    <n v="9011.17"/>
    <n v="8950"/>
    <x v="0"/>
    <n v="74"/>
    <x v="6"/>
    <x v="6"/>
    <n v="500"/>
    <x v="209"/>
    <n v="0"/>
    <x v="2"/>
  </r>
  <r>
    <x v="314"/>
    <n v="6"/>
    <n v="16"/>
    <x v="52"/>
    <x v="6"/>
    <x v="0"/>
    <s v="TrainTSP6_16.csv"/>
    <x v="0"/>
    <s v="(314,'TrainTSP6_16.csv'),"/>
    <n v="6"/>
    <n v="6749"/>
    <n v="6749"/>
    <n v="6651"/>
    <x v="1"/>
    <n v="8"/>
    <x v="9"/>
    <x v="4"/>
    <n v="500"/>
    <x v="9"/>
    <n v="0"/>
    <x v="3"/>
  </r>
  <r>
    <x v="315"/>
    <n v="6"/>
    <n v="17"/>
    <x v="115"/>
    <x v="6"/>
    <x v="0"/>
    <s v="TrainTSP6_17.csv"/>
    <x v="0"/>
    <s v="(315,'TrainTSP6_17.csv'),"/>
    <n v="6"/>
    <n v="7735"/>
    <n v="7598.5"/>
    <n v="7476.5"/>
    <x v="0"/>
    <n v="16"/>
    <x v="18"/>
    <x v="6"/>
    <n v="500"/>
    <x v="210"/>
    <n v="0"/>
    <x v="3"/>
  </r>
  <r>
    <x v="316"/>
    <n v="6"/>
    <n v="18"/>
    <x v="33"/>
    <x v="6"/>
    <x v="0"/>
    <s v="TrainTSP6_18.csv"/>
    <x v="0"/>
    <s v="(316,'TrainTSP6_18.csv'),"/>
    <n v="6"/>
    <n v="6698"/>
    <n v="6698"/>
    <n v="6599"/>
    <x v="1"/>
    <n v="6"/>
    <x v="9"/>
    <x v="4"/>
    <n v="500"/>
    <x v="9"/>
    <n v="0"/>
    <x v="3"/>
  </r>
  <r>
    <x v="317"/>
    <n v="6"/>
    <n v="19"/>
    <x v="5"/>
    <x v="6"/>
    <x v="0"/>
    <s v="TrainTSP6_19.csv"/>
    <x v="0"/>
    <s v="(317,'TrainTSP6_19.csv'),"/>
    <n v="6"/>
    <n v="9141"/>
    <n v="9123.33"/>
    <n v="8971.5"/>
    <x v="0"/>
    <n v="30"/>
    <x v="28"/>
    <x v="2"/>
    <n v="500"/>
    <x v="211"/>
    <n v="0"/>
    <x v="3"/>
  </r>
  <r>
    <x v="318"/>
    <n v="6"/>
    <n v="20"/>
    <x v="40"/>
    <x v="6"/>
    <x v="0"/>
    <s v="TrainTSP6_20.csv"/>
    <x v="0"/>
    <s v="(318,'TrainTSP6_20.csv'),"/>
    <n v="6"/>
    <n v="7224"/>
    <n v="7224"/>
    <n v="7213"/>
    <x v="1"/>
    <n v="4"/>
    <x v="58"/>
    <x v="4"/>
    <n v="500"/>
    <x v="9"/>
    <n v="0"/>
    <x v="3"/>
  </r>
  <r>
    <x v="319"/>
    <n v="6"/>
    <n v="21"/>
    <x v="134"/>
    <x v="6"/>
    <x v="0"/>
    <s v="TrainTSP6_21.csv"/>
    <x v="0"/>
    <s v="(319,'TrainTSP6_21.csv'),"/>
    <n v="6"/>
    <n v="6830"/>
    <n v="6830"/>
    <n v="6650"/>
    <x v="1"/>
    <n v="9"/>
    <x v="47"/>
    <x v="3"/>
    <n v="500"/>
    <x v="9"/>
    <n v="0"/>
    <x v="3"/>
  </r>
  <r>
    <x v="320"/>
    <n v="6"/>
    <n v="22"/>
    <x v="5"/>
    <x v="6"/>
    <x v="0"/>
    <s v="TrainTSP6_22.csv"/>
    <x v="0"/>
    <s v="(320,'TrainTSP6_22.csv'),"/>
    <n v="6"/>
    <n v="9711"/>
    <n v="9594"/>
    <n v="9293"/>
    <x v="0"/>
    <n v="30"/>
    <x v="7"/>
    <x v="2"/>
    <n v="500"/>
    <x v="212"/>
    <n v="0"/>
    <x v="4"/>
  </r>
  <r>
    <x v="321"/>
    <n v="6"/>
    <n v="23"/>
    <x v="46"/>
    <x v="6"/>
    <x v="0"/>
    <s v="TrainTSP6_23.csv"/>
    <x v="0"/>
    <s v="(321,'TrainTSP6_23.csv'),"/>
    <n v="6"/>
    <n v="6965"/>
    <n v="6965"/>
    <n v="6919"/>
    <x v="1"/>
    <n v="2"/>
    <x v="66"/>
    <x v="4"/>
    <n v="500"/>
    <x v="9"/>
    <n v="0"/>
    <x v="3"/>
  </r>
  <r>
    <x v="322"/>
    <n v="6"/>
    <n v="24"/>
    <x v="119"/>
    <x v="6"/>
    <x v="0"/>
    <s v="TrainTSP6_24.csv"/>
    <x v="0"/>
    <s v="(322,'TrainTSP6_24.csv'),"/>
    <n v="6"/>
    <n v="7366"/>
    <n v="7366"/>
    <n v="7366"/>
    <x v="1"/>
    <n v="0"/>
    <x v="5"/>
    <x v="4"/>
    <n v="500"/>
    <x v="9"/>
    <n v="0"/>
    <x v="3"/>
  </r>
  <r>
    <x v="323"/>
    <n v="6"/>
    <n v="25"/>
    <x v="117"/>
    <x v="6"/>
    <x v="0"/>
    <s v="TrainTSP6_25.csv"/>
    <x v="0"/>
    <s v="(323,'TrainTSP6_25.csv'),"/>
    <n v="6"/>
    <n v="7153"/>
    <n v="7153"/>
    <n v="7153"/>
    <x v="1"/>
    <n v="0"/>
    <x v="5"/>
    <x v="4"/>
    <n v="500"/>
    <x v="9"/>
    <n v="0"/>
    <x v="3"/>
  </r>
  <r>
    <x v="324"/>
    <n v="6"/>
    <n v="26"/>
    <x v="39"/>
    <x v="6"/>
    <x v="0"/>
    <s v="TrainTSP6_26.csv"/>
    <x v="0"/>
    <s v="(324,'TrainTSP6_26.csv'),"/>
    <n v="6"/>
    <n v="7774"/>
    <n v="7774"/>
    <n v="7727"/>
    <x v="1"/>
    <n v="2"/>
    <x v="66"/>
    <x v="4"/>
    <n v="500"/>
    <x v="9"/>
    <n v="0"/>
    <x v="3"/>
  </r>
  <r>
    <x v="325"/>
    <n v="6"/>
    <n v="27"/>
    <x v="136"/>
    <x v="6"/>
    <x v="0"/>
    <s v="TrainTSP6_27.csv"/>
    <x v="0"/>
    <s v="(325,'TrainTSP6_27.csv'),"/>
    <n v="6"/>
    <n v="8568"/>
    <n v="8534.7999999999993"/>
    <n v="8315"/>
    <x v="0"/>
    <n v="32"/>
    <x v="25"/>
    <x v="3"/>
    <n v="500"/>
    <x v="213"/>
    <n v="0"/>
    <x v="3"/>
  </r>
  <r>
    <x v="326"/>
    <n v="6"/>
    <n v="28"/>
    <x v="58"/>
    <x v="6"/>
    <x v="0"/>
    <s v="TrainTSP6_28.csv"/>
    <x v="0"/>
    <s v="(326,'TrainTSP6_28.csv'),"/>
    <n v="6"/>
    <n v="9768"/>
    <n v="9695.0499999999993"/>
    <n v="9133"/>
    <x v="0"/>
    <n v="120"/>
    <x v="36"/>
    <x v="6"/>
    <n v="500"/>
    <x v="214"/>
    <n v="0"/>
    <x v="0"/>
  </r>
  <r>
    <x v="327"/>
    <n v="6"/>
    <n v="29"/>
    <x v="112"/>
    <x v="6"/>
    <x v="0"/>
    <s v="TrainTSP6_29.csv"/>
    <x v="0"/>
    <s v="(327,'TrainTSP6_29.csv'),"/>
    <n v="6"/>
    <n v="7281"/>
    <n v="7284.75"/>
    <n v="7048.5"/>
    <x v="0"/>
    <n v="221"/>
    <x v="65"/>
    <x v="8"/>
    <n v="500"/>
    <x v="215"/>
    <n v="0"/>
    <x v="5"/>
  </r>
  <r>
    <x v="328"/>
    <n v="6"/>
    <n v="30"/>
    <x v="67"/>
    <x v="6"/>
    <x v="0"/>
    <s v="TrainTSP6_30.csv"/>
    <x v="0"/>
    <s v="(328,'TrainTSP6_30.csv'),"/>
    <n v="6"/>
    <n v="6483"/>
    <n v="6483"/>
    <n v="6483"/>
    <x v="1"/>
    <n v="0"/>
    <x v="5"/>
    <x v="4"/>
    <n v="500"/>
    <x v="9"/>
    <n v="0"/>
    <x v="3"/>
  </r>
  <r>
    <x v="329"/>
    <n v="6"/>
    <n v="31"/>
    <x v="48"/>
    <x v="6"/>
    <x v="0"/>
    <s v="TrainTSP6_31.csv"/>
    <x v="0"/>
    <s v="(329,'TrainTSP6_31.csv'),"/>
    <n v="6"/>
    <n v="8837"/>
    <n v="8837"/>
    <n v="8436.5"/>
    <x v="1"/>
    <n v="32"/>
    <x v="28"/>
    <x v="3"/>
    <n v="500"/>
    <x v="9"/>
    <n v="0"/>
    <x v="3"/>
  </r>
  <r>
    <x v="330"/>
    <n v="6"/>
    <n v="32"/>
    <x v="69"/>
    <x v="6"/>
    <x v="0"/>
    <s v="TrainTSP6_32.csv"/>
    <x v="0"/>
    <s v="(330,'TrainTSP6_32.csv'),"/>
    <n v="6"/>
    <n v="6725"/>
    <n v="6725"/>
    <n v="6725"/>
    <x v="1"/>
    <n v="0"/>
    <x v="5"/>
    <x v="4"/>
    <n v="500"/>
    <x v="9"/>
    <n v="0"/>
    <x v="3"/>
  </r>
  <r>
    <x v="331"/>
    <n v="6"/>
    <n v="33"/>
    <x v="17"/>
    <x v="6"/>
    <x v="0"/>
    <s v="TrainTSP6_33.csv"/>
    <x v="0"/>
    <s v="(331,'TrainTSP6_33.csv'),"/>
    <n v="6"/>
    <n v="8066"/>
    <n v="8012.28"/>
    <n v="7941.5"/>
    <x v="0"/>
    <n v="90"/>
    <x v="49"/>
    <x v="11"/>
    <n v="500"/>
    <x v="216"/>
    <n v="0"/>
    <x v="6"/>
  </r>
  <r>
    <x v="332"/>
    <n v="6"/>
    <n v="34"/>
    <x v="42"/>
    <x v="6"/>
    <x v="0"/>
    <s v="TrainTSP6_34.csv"/>
    <x v="0"/>
    <s v="(332,'TrainTSP6_34.csv'),"/>
    <n v="6"/>
    <n v="6850"/>
    <n v="6835.43"/>
    <n v="6733"/>
    <x v="0"/>
    <n v="42"/>
    <x v="38"/>
    <x v="0"/>
    <n v="500"/>
    <x v="217"/>
    <n v="0"/>
    <x v="4"/>
  </r>
  <r>
    <x v="333"/>
    <n v="6"/>
    <n v="0"/>
    <x v="24"/>
    <x v="6"/>
    <x v="1"/>
    <s v="TestTSP6_0.csv"/>
    <x v="0"/>
    <s v="(333,'TestTSP6_0.csv'),"/>
    <n v="6"/>
    <n v="8355"/>
    <n v="8355"/>
    <n v="8342.5"/>
    <x v="1"/>
    <n v="10"/>
    <x v="40"/>
    <x v="3"/>
    <n v="500"/>
    <x v="9"/>
    <n v="0"/>
    <x v="3"/>
  </r>
  <r>
    <x v="334"/>
    <n v="6"/>
    <n v="1"/>
    <x v="113"/>
    <x v="6"/>
    <x v="1"/>
    <s v="TestTSP6_1.csv"/>
    <x v="0"/>
    <s v="(334,'TestTSP6_1.csv'),"/>
    <n v="6"/>
    <n v="7288"/>
    <n v="7288"/>
    <n v="7288"/>
    <x v="1"/>
    <n v="0"/>
    <x v="5"/>
    <x v="4"/>
    <n v="500"/>
    <x v="9"/>
    <n v="0"/>
    <x v="3"/>
  </r>
  <r>
    <x v="335"/>
    <n v="6"/>
    <n v="2"/>
    <x v="57"/>
    <x v="6"/>
    <x v="1"/>
    <s v="TestTSP6_2.csv"/>
    <x v="0"/>
    <s v="(335,'TestTSP6_2.csv'),"/>
    <n v="6"/>
    <n v="8191"/>
    <n v="7778.33"/>
    <n v="7482.5"/>
    <x v="0"/>
    <n v="86"/>
    <x v="31"/>
    <x v="2"/>
    <n v="500"/>
    <x v="218"/>
    <n v="0"/>
    <x v="4"/>
  </r>
  <r>
    <x v="336"/>
    <n v="6"/>
    <n v="3"/>
    <x v="57"/>
    <x v="6"/>
    <x v="1"/>
    <s v="TestTSP6_3.csv"/>
    <x v="0"/>
    <s v="(336,'TestTSP6_3.csv'),"/>
    <n v="6"/>
    <n v="8915"/>
    <n v="8704"/>
    <n v="8321"/>
    <x v="0"/>
    <n v="35"/>
    <x v="3"/>
    <x v="2"/>
    <n v="500"/>
    <x v="219"/>
    <n v="0"/>
    <x v="3"/>
  </r>
  <r>
    <x v="337"/>
    <n v="6"/>
    <n v="4"/>
    <x v="49"/>
    <x v="6"/>
    <x v="1"/>
    <s v="TestTSP6_4.csv"/>
    <x v="0"/>
    <s v="(337,'TestTSP6_4.csv'),"/>
    <n v="6"/>
    <n v="7192"/>
    <n v="7192"/>
    <n v="7162"/>
    <x v="1"/>
    <n v="5"/>
    <x v="58"/>
    <x v="4"/>
    <n v="500"/>
    <x v="9"/>
    <n v="0"/>
    <x v="3"/>
  </r>
  <r>
    <x v="338"/>
    <n v="6"/>
    <n v="5"/>
    <x v="6"/>
    <x v="6"/>
    <x v="1"/>
    <s v="TestTSP6_5.csv"/>
    <x v="0"/>
    <s v="(338,'TestTSP6_5.csv'),"/>
    <n v="6"/>
    <n v="8139"/>
    <n v="8139"/>
    <n v="8083.5"/>
    <x v="1"/>
    <n v="28"/>
    <x v="50"/>
    <x v="2"/>
    <n v="500"/>
    <x v="9"/>
    <n v="0"/>
    <x v="3"/>
  </r>
  <r>
    <x v="339"/>
    <n v="6"/>
    <n v="6"/>
    <x v="72"/>
    <x v="6"/>
    <x v="1"/>
    <s v="TestTSP6_6.csv"/>
    <x v="0"/>
    <s v="(339,'TestTSP6_6.csv'),"/>
    <n v="6"/>
    <n v="6304"/>
    <n v="6304"/>
    <n v="6304"/>
    <x v="1"/>
    <n v="0"/>
    <x v="5"/>
    <x v="4"/>
    <n v="500"/>
    <x v="9"/>
    <n v="0"/>
    <x v="3"/>
  </r>
  <r>
    <x v="340"/>
    <n v="6"/>
    <n v="7"/>
    <x v="49"/>
    <x v="6"/>
    <x v="1"/>
    <s v="TestTSP6_7.csv"/>
    <x v="0"/>
    <s v="(340,'TestTSP6_7.csv'),"/>
    <n v="6"/>
    <n v="6581"/>
    <n v="6581"/>
    <n v="6529"/>
    <x v="1"/>
    <n v="2"/>
    <x v="66"/>
    <x v="4"/>
    <n v="500"/>
    <x v="9"/>
    <n v="0"/>
    <x v="3"/>
  </r>
  <r>
    <x v="341"/>
    <n v="6"/>
    <n v="8"/>
    <x v="109"/>
    <x v="6"/>
    <x v="1"/>
    <s v="TestTSP6_8.csv"/>
    <x v="0"/>
    <s v="(341,'TestTSP6_8.csv'),"/>
    <n v="6"/>
    <n v="7928"/>
    <n v="7928"/>
    <n v="7928"/>
    <x v="1"/>
    <n v="0"/>
    <x v="5"/>
    <x v="4"/>
    <n v="500"/>
    <x v="9"/>
    <n v="0"/>
    <x v="3"/>
  </r>
  <r>
    <x v="342"/>
    <n v="6"/>
    <n v="9"/>
    <x v="122"/>
    <x v="6"/>
    <x v="1"/>
    <s v="TestTSP6_9.csv"/>
    <x v="0"/>
    <s v="(342,'TestTSP6_9.csv'),"/>
    <n v="6"/>
    <n v="5930"/>
    <n v="5930"/>
    <n v="5560"/>
    <x v="1"/>
    <n v="3"/>
    <x v="66"/>
    <x v="4"/>
    <n v="500"/>
    <x v="9"/>
    <n v="0"/>
    <x v="3"/>
  </r>
  <r>
    <x v="343"/>
    <n v="6"/>
    <n v="10"/>
    <x v="137"/>
    <x v="6"/>
    <x v="1"/>
    <s v="TestTSP6_10.csv"/>
    <x v="0"/>
    <s v="(343,'TestTSP6_10.csv'),"/>
    <n v="6"/>
    <n v="7153"/>
    <n v="7153"/>
    <n v="7153"/>
    <x v="1"/>
    <n v="0"/>
    <x v="5"/>
    <x v="4"/>
    <n v="500"/>
    <x v="9"/>
    <n v="0"/>
    <x v="3"/>
  </r>
  <r>
    <x v="344"/>
    <n v="6"/>
    <n v="11"/>
    <x v="137"/>
    <x v="6"/>
    <x v="1"/>
    <s v="TestTSP6_11.csv"/>
    <x v="0"/>
    <s v="(344,'TestTSP6_11.csv'),"/>
    <n v="6"/>
    <n v="6849"/>
    <n v="6849"/>
    <n v="6849"/>
    <x v="1"/>
    <n v="0"/>
    <x v="5"/>
    <x v="4"/>
    <n v="500"/>
    <x v="9"/>
    <n v="0"/>
    <x v="3"/>
  </r>
  <r>
    <x v="345"/>
    <n v="6"/>
    <n v="12"/>
    <x v="62"/>
    <x v="6"/>
    <x v="1"/>
    <s v="TestTSP6_12.csv"/>
    <x v="0"/>
    <s v="(345,'TestTSP6_12.csv'),"/>
    <n v="6"/>
    <n v="9167"/>
    <n v="9167"/>
    <n v="8714.5"/>
    <x v="1"/>
    <n v="66"/>
    <x v="48"/>
    <x v="0"/>
    <n v="500"/>
    <x v="9"/>
    <n v="0"/>
    <x v="4"/>
  </r>
  <r>
    <x v="346"/>
    <n v="6"/>
    <n v="13"/>
    <x v="6"/>
    <x v="6"/>
    <x v="1"/>
    <s v="TestTSP6_13.csv"/>
    <x v="0"/>
    <s v="(346,'TestTSP6_13.csv'),"/>
    <n v="6"/>
    <n v="8503"/>
    <n v="8499.19"/>
    <n v="8299"/>
    <x v="0"/>
    <n v="145"/>
    <x v="15"/>
    <x v="8"/>
    <n v="500"/>
    <x v="220"/>
    <n v="0"/>
    <x v="2"/>
  </r>
  <r>
    <x v="347"/>
    <n v="6"/>
    <n v="14"/>
    <x v="113"/>
    <x v="6"/>
    <x v="1"/>
    <s v="TestTSP6_14.csv"/>
    <x v="0"/>
    <s v="(347,'TestTSP6_14.csv'),"/>
    <n v="6"/>
    <n v="7322"/>
    <n v="7322"/>
    <n v="7322"/>
    <x v="1"/>
    <n v="0"/>
    <x v="5"/>
    <x v="4"/>
    <n v="500"/>
    <x v="9"/>
    <n v="0"/>
    <x v="3"/>
  </r>
  <r>
    <x v="348"/>
    <n v="7"/>
    <n v="0"/>
    <x v="119"/>
    <x v="7"/>
    <x v="0"/>
    <s v="TrainTSP7_0.csv"/>
    <x v="0"/>
    <s v="(348,'TrainTSP7_0.csv'),"/>
    <n v="7"/>
    <n v="5708"/>
    <n v="4431.5"/>
    <n v="4415"/>
    <x v="0"/>
    <n v="12"/>
    <x v="21"/>
    <x v="1"/>
    <n v="500"/>
    <x v="221"/>
    <n v="0"/>
    <x v="3"/>
  </r>
  <r>
    <x v="349"/>
    <n v="7"/>
    <n v="1"/>
    <x v="113"/>
    <x v="7"/>
    <x v="0"/>
    <s v="TrainTSP7_1.csv"/>
    <x v="0"/>
    <s v="(349,'TrainTSP7_1.csv'),"/>
    <n v="7"/>
    <n v="5019"/>
    <n v="3934.5"/>
    <n v="3922.5"/>
    <x v="0"/>
    <n v="6"/>
    <x v="47"/>
    <x v="3"/>
    <n v="500"/>
    <x v="222"/>
    <n v="0"/>
    <x v="3"/>
  </r>
  <r>
    <x v="350"/>
    <n v="7"/>
    <n v="2"/>
    <x v="33"/>
    <x v="7"/>
    <x v="0"/>
    <s v="TrainTSP7_2.csv"/>
    <x v="0"/>
    <s v="(350,'TrainTSP7_2.csv'),"/>
    <n v="7"/>
    <n v="7523"/>
    <n v="6760.5"/>
    <n v="6368.5"/>
    <x v="0"/>
    <n v="80"/>
    <x v="14"/>
    <x v="1"/>
    <n v="500"/>
    <x v="223"/>
    <n v="0"/>
    <x v="3"/>
  </r>
  <r>
    <x v="351"/>
    <n v="7"/>
    <n v="3"/>
    <x v="40"/>
    <x v="7"/>
    <x v="0"/>
    <s v="TrainTSP7_3.csv"/>
    <x v="0"/>
    <s v="(351,'TrainTSP7_3.csv'),"/>
    <n v="7"/>
    <n v="7295"/>
    <n v="7204.08"/>
    <n v="6815"/>
    <x v="0"/>
    <n v="57"/>
    <x v="45"/>
    <x v="3"/>
    <n v="500"/>
    <x v="224"/>
    <n v="0"/>
    <x v="3"/>
  </r>
  <r>
    <x v="352"/>
    <n v="7"/>
    <n v="4"/>
    <x v="138"/>
    <x v="7"/>
    <x v="0"/>
    <s v="TrainTSP7_4.csv"/>
    <x v="0"/>
    <s v="(352,'TrainTSP7_4.csv'),"/>
    <n v="7"/>
    <n v="13413"/>
    <n v="13109.22"/>
    <n v="12670.5"/>
    <x v="0"/>
    <n v="42"/>
    <x v="3"/>
    <x v="4"/>
    <n v="500"/>
    <x v="225"/>
    <n v="0"/>
    <x v="3"/>
  </r>
  <r>
    <x v="353"/>
    <n v="7"/>
    <n v="5"/>
    <x v="139"/>
    <x v="7"/>
    <x v="0"/>
    <s v="TrainTSP7_5.csv"/>
    <x v="0"/>
    <s v="(353,'TrainTSP7_5.csv'),"/>
    <n v="7"/>
    <n v="4431"/>
    <n v="3993.25"/>
    <n v="3548"/>
    <x v="0"/>
    <n v="12"/>
    <x v="9"/>
    <x v="3"/>
    <n v="500"/>
    <x v="226"/>
    <n v="0"/>
    <x v="3"/>
  </r>
  <r>
    <x v="354"/>
    <n v="7"/>
    <n v="6"/>
    <x v="24"/>
    <x v="7"/>
    <x v="0"/>
    <s v="TrainTSP7_6.csv"/>
    <x v="0"/>
    <s v="(354,'TrainTSP7_6.csv'),"/>
    <n v="7"/>
    <n v="8766"/>
    <n v="7701.25"/>
    <n v="7350"/>
    <x v="0"/>
    <n v="85"/>
    <x v="0"/>
    <x v="8"/>
    <n v="500"/>
    <x v="227"/>
    <n v="0"/>
    <x v="2"/>
  </r>
  <r>
    <x v="355"/>
    <n v="7"/>
    <n v="7"/>
    <x v="62"/>
    <x v="7"/>
    <x v="0"/>
    <s v="TrainTSP7_7.csv"/>
    <x v="0"/>
    <s v="(355,'TrainTSP7_7.csv'),"/>
    <n v="7"/>
    <n v="7918"/>
    <n v="6786.92"/>
    <n v="6697.5"/>
    <x v="0"/>
    <n v="76"/>
    <x v="48"/>
    <x v="1"/>
    <n v="500"/>
    <x v="228"/>
    <n v="0"/>
    <x v="2"/>
  </r>
  <r>
    <x v="356"/>
    <n v="7"/>
    <n v="8"/>
    <x v="122"/>
    <x v="7"/>
    <x v="0"/>
    <s v="TrainTSP7_8.csv"/>
    <x v="0"/>
    <s v="(356,'TrainTSP7_8.csv'),"/>
    <n v="7"/>
    <n v="6130"/>
    <n v="5443.67"/>
    <n v="4994.5"/>
    <x v="0"/>
    <n v="31"/>
    <x v="50"/>
    <x v="2"/>
    <n v="500"/>
    <x v="229"/>
    <n v="0"/>
    <x v="3"/>
  </r>
  <r>
    <x v="357"/>
    <n v="7"/>
    <n v="9"/>
    <x v="0"/>
    <x v="7"/>
    <x v="0"/>
    <s v="TrainTSP7_9.csv"/>
    <x v="0"/>
    <s v="(357,'TrainTSP7_9.csv'),"/>
    <n v="7"/>
    <n v="7809"/>
    <n v="7586"/>
    <n v="7314"/>
    <x v="0"/>
    <n v="32"/>
    <x v="18"/>
    <x v="3"/>
    <n v="500"/>
    <x v="230"/>
    <n v="0"/>
    <x v="3"/>
  </r>
  <r>
    <x v="358"/>
    <n v="7"/>
    <n v="10"/>
    <x v="116"/>
    <x v="7"/>
    <x v="0"/>
    <s v="TrainTSP7_10.csv"/>
    <x v="0"/>
    <s v="(358,'TrainTSP7_10.csv'),"/>
    <n v="7"/>
    <n v="4937"/>
    <n v="3889"/>
    <n v="3874"/>
    <x v="0"/>
    <n v="15"/>
    <x v="37"/>
    <x v="4"/>
    <n v="500"/>
    <x v="231"/>
    <n v="0"/>
    <x v="3"/>
  </r>
  <r>
    <x v="359"/>
    <n v="7"/>
    <n v="11"/>
    <x v="67"/>
    <x v="7"/>
    <x v="0"/>
    <s v="TrainTSP7_11.csv"/>
    <x v="0"/>
    <s v="(359,'TrainTSP7_11.csv'),"/>
    <n v="7"/>
    <n v="5840"/>
    <n v="5840"/>
    <n v="4942"/>
    <x v="1"/>
    <n v="25"/>
    <x v="17"/>
    <x v="4"/>
    <n v="500"/>
    <x v="9"/>
    <n v="0"/>
    <x v="3"/>
  </r>
  <r>
    <x v="360"/>
    <n v="7"/>
    <n v="12"/>
    <x v="136"/>
    <x v="7"/>
    <x v="0"/>
    <s v="TrainTSP7_12.csv"/>
    <x v="0"/>
    <s v="(360,'TrainTSP7_12.csv'),"/>
    <n v="7"/>
    <n v="7770"/>
    <n v="6883.33"/>
    <n v="6815"/>
    <x v="0"/>
    <n v="22"/>
    <x v="3"/>
    <x v="2"/>
    <n v="500"/>
    <x v="232"/>
    <n v="0"/>
    <x v="4"/>
  </r>
  <r>
    <x v="361"/>
    <n v="7"/>
    <n v="13"/>
    <x v="39"/>
    <x v="7"/>
    <x v="0"/>
    <s v="TrainTSP7_13.csv"/>
    <x v="0"/>
    <s v="(361,'TrainTSP7_13.csv'),"/>
    <n v="7"/>
    <n v="7354"/>
    <n v="6736.25"/>
    <n v="6229"/>
    <x v="0"/>
    <n v="77"/>
    <x v="8"/>
    <x v="5"/>
    <n v="500"/>
    <x v="233"/>
    <n v="0"/>
    <x v="3"/>
  </r>
  <r>
    <x v="362"/>
    <n v="7"/>
    <n v="14"/>
    <x v="135"/>
    <x v="7"/>
    <x v="0"/>
    <s v="TrainTSP7_14.csv"/>
    <x v="0"/>
    <s v="(362,'TrainTSP7_14.csv'),"/>
    <n v="7"/>
    <n v="5310"/>
    <n v="4025.5"/>
    <n v="4000.5"/>
    <x v="0"/>
    <n v="13"/>
    <x v="37"/>
    <x v="4"/>
    <n v="500"/>
    <x v="234"/>
    <n v="0"/>
    <x v="3"/>
  </r>
  <r>
    <x v="363"/>
    <n v="7"/>
    <n v="15"/>
    <x v="42"/>
    <x v="7"/>
    <x v="0"/>
    <s v="TrainTSP7_15.csv"/>
    <x v="0"/>
    <s v="(363,'TrainTSP7_15.csv'),"/>
    <n v="7"/>
    <n v="7167"/>
    <n v="6161.5"/>
    <n v="6152"/>
    <x v="0"/>
    <n v="5"/>
    <x v="9"/>
    <x v="3"/>
    <n v="500"/>
    <x v="235"/>
    <n v="0"/>
    <x v="3"/>
  </r>
  <r>
    <x v="364"/>
    <n v="7"/>
    <n v="16"/>
    <x v="48"/>
    <x v="7"/>
    <x v="0"/>
    <s v="TrainTSP7_16.csv"/>
    <x v="0"/>
    <s v="(364,'TrainTSP7_16.csv'),"/>
    <n v="7"/>
    <n v="7997"/>
    <n v="7844"/>
    <n v="7157.5"/>
    <x v="0"/>
    <n v="193"/>
    <x v="55"/>
    <x v="3"/>
    <n v="500"/>
    <x v="236"/>
    <n v="0"/>
    <x v="3"/>
  </r>
  <r>
    <x v="365"/>
    <n v="7"/>
    <n v="17"/>
    <x v="137"/>
    <x v="7"/>
    <x v="0"/>
    <s v="TrainTSP7_17.csv"/>
    <x v="0"/>
    <s v="(365,'TrainTSP7_17.csv'),"/>
    <n v="7"/>
    <n v="4368"/>
    <n v="3461"/>
    <n v="3447.5"/>
    <x v="0"/>
    <n v="3"/>
    <x v="58"/>
    <x v="4"/>
    <n v="500"/>
    <x v="237"/>
    <n v="0"/>
    <x v="3"/>
  </r>
  <r>
    <x v="366"/>
    <n v="7"/>
    <n v="18"/>
    <x v="140"/>
    <x v="7"/>
    <x v="0"/>
    <s v="TrainTSP7_18.csv"/>
    <x v="0"/>
    <s v="(366,'TrainTSP7_18.csv'),"/>
    <n v="7"/>
    <n v="12291"/>
    <n v="11619.5"/>
    <n v="11090.5"/>
    <x v="0"/>
    <n v="236"/>
    <x v="2"/>
    <x v="1"/>
    <n v="500"/>
    <x v="238"/>
    <n v="0"/>
    <x v="11"/>
  </r>
  <r>
    <x v="367"/>
    <n v="7"/>
    <n v="19"/>
    <x v="126"/>
    <x v="7"/>
    <x v="0"/>
    <s v="TrainTSP7_19.csv"/>
    <x v="0"/>
    <s v="(367,'TrainTSP7_19.csv'),"/>
    <n v="7"/>
    <n v="9948"/>
    <n v="9552.7199999999993"/>
    <n v="9406.5"/>
    <x v="0"/>
    <n v="43"/>
    <x v="53"/>
    <x v="7"/>
    <n v="500"/>
    <x v="239"/>
    <n v="0"/>
    <x v="6"/>
  </r>
  <r>
    <x v="368"/>
    <n v="7"/>
    <n v="20"/>
    <x v="6"/>
    <x v="7"/>
    <x v="0"/>
    <s v="TrainTSP7_20.csv"/>
    <x v="0"/>
    <s v="(368,'TrainTSP7_20.csv'),"/>
    <n v="7"/>
    <n v="7356"/>
    <n v="6229.33"/>
    <n v="6119"/>
    <x v="0"/>
    <n v="22"/>
    <x v="18"/>
    <x v="2"/>
    <n v="500"/>
    <x v="240"/>
    <n v="0"/>
    <x v="3"/>
  </r>
  <r>
    <x v="369"/>
    <n v="7"/>
    <n v="21"/>
    <x v="141"/>
    <x v="7"/>
    <x v="0"/>
    <s v="TrainTSP7_21.csv"/>
    <x v="0"/>
    <s v="(369,'TrainTSP7_21.csv'),"/>
    <n v="7"/>
    <n v="9264"/>
    <n v="9262"/>
    <n v="8602.5"/>
    <x v="0"/>
    <n v="108"/>
    <x v="31"/>
    <x v="3"/>
    <n v="500"/>
    <x v="241"/>
    <n v="0"/>
    <x v="2"/>
  </r>
  <r>
    <x v="370"/>
    <n v="7"/>
    <n v="22"/>
    <x v="107"/>
    <x v="7"/>
    <x v="0"/>
    <s v="TrainTSP7_22.csv"/>
    <x v="0"/>
    <s v="(370,'TrainTSP7_22.csv'),"/>
    <n v="7"/>
    <n v="4432"/>
    <n v="3519.5"/>
    <n v="3494"/>
    <x v="0"/>
    <n v="4"/>
    <x v="9"/>
    <x v="4"/>
    <n v="500"/>
    <x v="242"/>
    <n v="0"/>
    <x v="3"/>
  </r>
  <r>
    <x v="371"/>
    <n v="7"/>
    <n v="23"/>
    <x v="45"/>
    <x v="7"/>
    <x v="0"/>
    <s v="TrainTSP7_23.csv"/>
    <x v="0"/>
    <s v="(371,'TrainTSP7_23.csv'),"/>
    <n v="7"/>
    <n v="7977"/>
    <n v="7409.08"/>
    <n v="7032.5"/>
    <x v="0"/>
    <n v="84"/>
    <x v="10"/>
    <x v="2"/>
    <n v="500"/>
    <x v="243"/>
    <n v="0"/>
    <x v="2"/>
  </r>
  <r>
    <x v="372"/>
    <n v="7"/>
    <n v="24"/>
    <x v="53"/>
    <x v="7"/>
    <x v="0"/>
    <s v="TrainTSP7_24.csv"/>
    <x v="0"/>
    <s v="(372,'TrainTSP7_24.csv'),"/>
    <n v="7"/>
    <n v="6950"/>
    <n v="6298.5"/>
    <n v="6292"/>
    <x v="0"/>
    <n v="4"/>
    <x v="58"/>
    <x v="3"/>
    <n v="500"/>
    <x v="244"/>
    <n v="0"/>
    <x v="3"/>
  </r>
  <r>
    <x v="373"/>
    <n v="7"/>
    <n v="25"/>
    <x v="123"/>
    <x v="7"/>
    <x v="0"/>
    <s v="TrainTSP7_25.csv"/>
    <x v="0"/>
    <s v="(373,'TrainTSP7_25.csv'),"/>
    <n v="7"/>
    <n v="13409"/>
    <n v="13237.83"/>
    <n v="12270"/>
    <x v="0"/>
    <n v="242"/>
    <x v="75"/>
    <x v="2"/>
    <n v="500"/>
    <x v="245"/>
    <n v="0"/>
    <x v="1"/>
  </r>
  <r>
    <x v="374"/>
    <n v="7"/>
    <n v="26"/>
    <x v="142"/>
    <x v="7"/>
    <x v="0"/>
    <s v="TrainTSP7_26.csv"/>
    <x v="0"/>
    <s v="(374,'TrainTSP7_26.csv'),"/>
    <n v="7"/>
    <n v="10058"/>
    <n v="9463.8700000000008"/>
    <n v="8949.5"/>
    <x v="0"/>
    <n v="195"/>
    <x v="31"/>
    <x v="6"/>
    <n v="500"/>
    <x v="246"/>
    <n v="0"/>
    <x v="2"/>
  </r>
  <r>
    <x v="375"/>
    <n v="7"/>
    <n v="27"/>
    <x v="110"/>
    <x v="7"/>
    <x v="0"/>
    <s v="TrainTSP7_27.csv"/>
    <x v="0"/>
    <s v="(375,'TrainTSP7_27.csv'),"/>
    <n v="7"/>
    <n v="4500"/>
    <n v="4500"/>
    <n v="3711"/>
    <x v="1"/>
    <n v="8"/>
    <x v="9"/>
    <x v="4"/>
    <n v="500"/>
    <x v="9"/>
    <n v="0"/>
    <x v="3"/>
  </r>
  <r>
    <x v="376"/>
    <n v="7"/>
    <n v="28"/>
    <x v="31"/>
    <x v="7"/>
    <x v="0"/>
    <s v="TrainTSP7_28.csv"/>
    <x v="0"/>
    <s v="(376,'TrainTSP7_28.csv'),"/>
    <n v="7"/>
    <n v="8588"/>
    <n v="8333.83"/>
    <n v="8021.5"/>
    <x v="0"/>
    <n v="113"/>
    <x v="0"/>
    <x v="2"/>
    <n v="500"/>
    <x v="247"/>
    <n v="0"/>
    <x v="2"/>
  </r>
  <r>
    <x v="377"/>
    <n v="7"/>
    <n v="29"/>
    <x v="143"/>
    <x v="7"/>
    <x v="0"/>
    <s v="TrainTSP7_29.csv"/>
    <x v="0"/>
    <s v="(377,'TrainTSP7_29.csv'),"/>
    <n v="7"/>
    <n v="10996"/>
    <n v="10661.45"/>
    <n v="10529"/>
    <x v="0"/>
    <n v="215"/>
    <x v="67"/>
    <x v="5"/>
    <n v="500"/>
    <x v="248"/>
    <n v="0"/>
    <x v="7"/>
  </r>
  <r>
    <x v="378"/>
    <n v="7"/>
    <n v="30"/>
    <x v="25"/>
    <x v="7"/>
    <x v="0"/>
    <s v="TrainTSP7_30.csv"/>
    <x v="0"/>
    <s v="(378,'TrainTSP7_30.csv'),"/>
    <n v="7"/>
    <n v="8204"/>
    <n v="7214"/>
    <n v="6773"/>
    <x v="0"/>
    <n v="130"/>
    <x v="30"/>
    <x v="3"/>
    <n v="500"/>
    <x v="249"/>
    <n v="0"/>
    <x v="4"/>
  </r>
  <r>
    <x v="379"/>
    <n v="7"/>
    <n v="31"/>
    <x v="46"/>
    <x v="7"/>
    <x v="0"/>
    <s v="TrainTSP7_31.csv"/>
    <x v="0"/>
    <s v="(379,'TrainTSP7_31.csv'),"/>
    <n v="7"/>
    <n v="5821"/>
    <n v="4886"/>
    <n v="4874"/>
    <x v="0"/>
    <n v="12"/>
    <x v="37"/>
    <x v="3"/>
    <n v="500"/>
    <x v="250"/>
    <n v="0"/>
    <x v="3"/>
  </r>
  <r>
    <x v="380"/>
    <n v="7"/>
    <n v="32"/>
    <x v="112"/>
    <x v="7"/>
    <x v="0"/>
    <s v="TrainTSP7_32.csv"/>
    <x v="0"/>
    <s v="(380,'TrainTSP7_32.csv'),"/>
    <n v="7"/>
    <n v="7313"/>
    <n v="7118.5"/>
    <n v="6477.5"/>
    <x v="0"/>
    <n v="79"/>
    <x v="10"/>
    <x v="1"/>
    <n v="500"/>
    <x v="251"/>
    <n v="0"/>
    <x v="3"/>
  </r>
  <r>
    <x v="381"/>
    <n v="7"/>
    <n v="33"/>
    <x v="144"/>
    <x v="7"/>
    <x v="0"/>
    <s v="TrainTSP7_33.csv"/>
    <x v="0"/>
    <s v="(381,'TrainTSP7_33.csv'),"/>
    <n v="7"/>
    <n v="10836"/>
    <n v="10445.42"/>
    <n v="10096.5"/>
    <x v="0"/>
    <n v="423"/>
    <x v="68"/>
    <x v="8"/>
    <n v="500"/>
    <x v="252"/>
    <n v="0"/>
    <x v="12"/>
  </r>
  <r>
    <x v="382"/>
    <n v="7"/>
    <n v="34"/>
    <x v="145"/>
    <x v="7"/>
    <x v="0"/>
    <s v="TrainTSP7_34.csv"/>
    <x v="0"/>
    <s v="(382,'TrainTSP7_34.csv'),"/>
    <n v="7"/>
    <n v="10331"/>
    <n v="9676.27"/>
    <n v="9121.5"/>
    <x v="0"/>
    <n v="279"/>
    <x v="70"/>
    <x v="10"/>
    <n v="500"/>
    <x v="253"/>
    <n v="0"/>
    <x v="8"/>
  </r>
  <r>
    <x v="383"/>
    <n v="7"/>
    <n v="0"/>
    <x v="67"/>
    <x v="7"/>
    <x v="1"/>
    <s v="TestTSP7_0.csv"/>
    <x v="0"/>
    <s v="(383,'TestTSP7_0.csv'),"/>
    <n v="7"/>
    <n v="6779"/>
    <n v="5604.5"/>
    <n v="5595.5"/>
    <x v="0"/>
    <n v="4"/>
    <x v="58"/>
    <x v="4"/>
    <n v="500"/>
    <x v="254"/>
    <n v="0"/>
    <x v="3"/>
  </r>
  <r>
    <x v="384"/>
    <n v="7"/>
    <n v="1"/>
    <x v="25"/>
    <x v="7"/>
    <x v="1"/>
    <s v="TestTSP7_1.csv"/>
    <x v="0"/>
    <s v="(384,'TestTSP7_1.csv'),"/>
    <n v="7"/>
    <n v="9085"/>
    <n v="8636"/>
    <n v="8341.5"/>
    <x v="0"/>
    <n v="63"/>
    <x v="41"/>
    <x v="0"/>
    <n v="500"/>
    <x v="255"/>
    <n v="0"/>
    <x v="2"/>
  </r>
  <r>
    <x v="385"/>
    <n v="7"/>
    <n v="2"/>
    <x v="135"/>
    <x v="7"/>
    <x v="1"/>
    <s v="TestTSP7_2.csv"/>
    <x v="0"/>
    <s v="(385,'TestTSP7_2.csv'),"/>
    <n v="7"/>
    <n v="5825"/>
    <n v="4484.5"/>
    <n v="4484.5"/>
    <x v="0"/>
    <n v="0"/>
    <x v="5"/>
    <x v="4"/>
    <n v="500"/>
    <x v="256"/>
    <n v="0"/>
    <x v="3"/>
  </r>
  <r>
    <x v="386"/>
    <n v="7"/>
    <n v="3"/>
    <x v="146"/>
    <x v="7"/>
    <x v="1"/>
    <s v="TestTSP7_3.csv"/>
    <x v="0"/>
    <s v="(386,'TestTSP7_3.csv'),"/>
    <n v="7"/>
    <n v="10101"/>
    <n v="9113.5"/>
    <n v="8685.5"/>
    <x v="0"/>
    <n v="106"/>
    <x v="10"/>
    <x v="0"/>
    <n v="500"/>
    <x v="257"/>
    <n v="0"/>
    <x v="6"/>
  </r>
  <r>
    <x v="387"/>
    <n v="7"/>
    <n v="4"/>
    <x v="147"/>
    <x v="7"/>
    <x v="1"/>
    <s v="TestTSP7_4.csv"/>
    <x v="0"/>
    <s v="(387,'TestTSP7_4.csv'),"/>
    <n v="7"/>
    <n v="13041"/>
    <n v="12951.5"/>
    <n v="11885.5"/>
    <x v="0"/>
    <n v="520"/>
    <x v="70"/>
    <x v="1"/>
    <n v="500"/>
    <x v="258"/>
    <n v="1"/>
    <x v="13"/>
  </r>
  <r>
    <x v="388"/>
    <n v="7"/>
    <n v="5"/>
    <x v="148"/>
    <x v="7"/>
    <x v="1"/>
    <s v="TestTSP7_5.csv"/>
    <x v="0"/>
    <s v="(388,'TestTSP7_5.csv'),"/>
    <n v="7"/>
    <n v="11620"/>
    <n v="11158.08"/>
    <n v="10778"/>
    <x v="0"/>
    <n v="525"/>
    <x v="77"/>
    <x v="16"/>
    <n v="500"/>
    <x v="259"/>
    <n v="1"/>
    <x v="14"/>
  </r>
  <r>
    <x v="389"/>
    <n v="7"/>
    <n v="6"/>
    <x v="149"/>
    <x v="7"/>
    <x v="1"/>
    <s v="TestTSP7_6.csv"/>
    <x v="0"/>
    <s v="(389,'TestTSP7_6.csv'),"/>
    <n v="7"/>
    <n v="11533"/>
    <n v="11003.5"/>
    <n v="10647.5"/>
    <x v="0"/>
    <n v="99"/>
    <x v="48"/>
    <x v="10"/>
    <n v="500"/>
    <x v="260"/>
    <n v="0"/>
    <x v="5"/>
  </r>
  <r>
    <x v="390"/>
    <n v="7"/>
    <n v="7"/>
    <x v="150"/>
    <x v="7"/>
    <x v="1"/>
    <s v="TestTSP7_7.csv"/>
    <x v="0"/>
    <s v="(390,'TestTSP7_7.csv'),"/>
    <n v="7"/>
    <n v="13194"/>
    <n v="12645.29"/>
    <n v="12167"/>
    <x v="0"/>
    <n v="512"/>
    <x v="78"/>
    <x v="14"/>
    <n v="500"/>
    <x v="261"/>
    <n v="1"/>
    <x v="15"/>
  </r>
  <r>
    <x v="391"/>
    <n v="7"/>
    <n v="8"/>
    <x v="0"/>
    <x v="7"/>
    <x v="1"/>
    <s v="TestTSP7_8.csv"/>
    <x v="0"/>
    <s v="(391,'TestTSP7_8.csv'),"/>
    <n v="7"/>
    <n v="8158"/>
    <n v="7774.33"/>
    <n v="7574"/>
    <x v="0"/>
    <n v="42"/>
    <x v="11"/>
    <x v="1"/>
    <n v="500"/>
    <x v="262"/>
    <n v="0"/>
    <x v="4"/>
  </r>
  <r>
    <x v="392"/>
    <n v="7"/>
    <n v="9"/>
    <x v="123"/>
    <x v="7"/>
    <x v="1"/>
    <s v="TestTSP7_9.csv"/>
    <x v="0"/>
    <s v="(392,'TestTSP7_9.csv'),"/>
    <n v="7"/>
    <n v="10435"/>
    <n v="10376.64"/>
    <n v="10138"/>
    <x v="0"/>
    <n v="185"/>
    <x v="56"/>
    <x v="10"/>
    <n v="500"/>
    <x v="263"/>
    <n v="0"/>
    <x v="16"/>
  </r>
  <r>
    <x v="393"/>
    <n v="7"/>
    <n v="10"/>
    <x v="70"/>
    <x v="7"/>
    <x v="1"/>
    <s v="TestTSP7_10.csv"/>
    <x v="0"/>
    <s v="(393,'TestTSP7_10.csv'),"/>
    <n v="7"/>
    <n v="5418"/>
    <n v="4099"/>
    <n v="4095.5"/>
    <x v="0"/>
    <n v="4"/>
    <x v="58"/>
    <x v="3"/>
    <n v="500"/>
    <x v="264"/>
    <n v="0"/>
    <x v="3"/>
  </r>
  <r>
    <x v="394"/>
    <n v="7"/>
    <n v="11"/>
    <x v="92"/>
    <x v="7"/>
    <x v="1"/>
    <s v="TestTSP7_11.csv"/>
    <x v="0"/>
    <s v="(394,'TestTSP7_11.csv'),"/>
    <n v="7"/>
    <n v="10018"/>
    <n v="9919.25"/>
    <n v="9535"/>
    <x v="0"/>
    <n v="235"/>
    <x v="15"/>
    <x v="5"/>
    <n v="500"/>
    <x v="265"/>
    <n v="0"/>
    <x v="9"/>
  </r>
  <r>
    <x v="395"/>
    <n v="7"/>
    <n v="12"/>
    <x v="31"/>
    <x v="7"/>
    <x v="1"/>
    <s v="TestTSP7_12.csv"/>
    <x v="0"/>
    <s v="(395,'TestTSP7_12.csv'),"/>
    <n v="7"/>
    <n v="7840"/>
    <n v="7603.79"/>
    <n v="7217"/>
    <x v="0"/>
    <n v="154"/>
    <x v="36"/>
    <x v="1"/>
    <n v="500"/>
    <x v="266"/>
    <n v="0"/>
    <x v="0"/>
  </r>
  <r>
    <x v="396"/>
    <n v="7"/>
    <n v="13"/>
    <x v="54"/>
    <x v="7"/>
    <x v="1"/>
    <s v="TestTSP7_13.csv"/>
    <x v="0"/>
    <s v="(396,'TestTSP7_13.csv'),"/>
    <n v="7"/>
    <n v="6397"/>
    <n v="6223"/>
    <n v="6203.5"/>
    <x v="0"/>
    <n v="5"/>
    <x v="58"/>
    <x v="2"/>
    <n v="500"/>
    <x v="267"/>
    <n v="0"/>
    <x v="3"/>
  </r>
  <r>
    <x v="397"/>
    <n v="7"/>
    <n v="14"/>
    <x v="151"/>
    <x v="7"/>
    <x v="1"/>
    <s v="TestTSP7_14.csv"/>
    <x v="0"/>
    <s v="(397,'TestTSP7_14.csv'),"/>
    <n v="7"/>
    <n v="13441"/>
    <n v="13419.58"/>
    <n v="12890.5"/>
    <x v="0"/>
    <n v="262"/>
    <x v="52"/>
    <x v="16"/>
    <n v="500"/>
    <x v="268"/>
    <n v="0"/>
    <x v="17"/>
  </r>
  <r>
    <x v="398"/>
    <n v="8"/>
    <n v="0"/>
    <x v="54"/>
    <x v="8"/>
    <x v="0"/>
    <s v="TrainTSP8_0.csv"/>
    <x v="0"/>
    <s v="(398,'TrainTSP8_0.csv'),"/>
    <n v="8"/>
    <n v="13283"/>
    <n v="13283"/>
    <n v="13258"/>
    <x v="1"/>
    <n v="20"/>
    <x v="37"/>
    <x v="3"/>
    <n v="500"/>
    <x v="9"/>
    <n v="0"/>
    <x v="3"/>
  </r>
  <r>
    <x v="399"/>
    <n v="8"/>
    <n v="1"/>
    <x v="137"/>
    <x v="8"/>
    <x v="0"/>
    <s v="TrainTSP8_1.csv"/>
    <x v="0"/>
    <s v="(399,'TrainTSP8_1.csv'),"/>
    <n v="8"/>
    <n v="8772"/>
    <n v="8772"/>
    <n v="8572.5"/>
    <x v="1"/>
    <n v="29"/>
    <x v="7"/>
    <x v="4"/>
    <n v="500"/>
    <x v="9"/>
    <n v="0"/>
    <x v="3"/>
  </r>
  <r>
    <x v="400"/>
    <n v="8"/>
    <n v="2"/>
    <x v="72"/>
    <x v="8"/>
    <x v="0"/>
    <s v="TrainTSP8_2.csv"/>
    <x v="0"/>
    <s v="(400,'TrainTSP8_2.csv'),"/>
    <n v="8"/>
    <n v="11284"/>
    <n v="11284"/>
    <n v="11224"/>
    <x v="1"/>
    <n v="16"/>
    <x v="21"/>
    <x v="4"/>
    <n v="500"/>
    <x v="9"/>
    <n v="0"/>
    <x v="3"/>
  </r>
  <r>
    <x v="401"/>
    <n v="8"/>
    <n v="3"/>
    <x v="35"/>
    <x v="8"/>
    <x v="0"/>
    <s v="TrainTSP8_3.csv"/>
    <x v="0"/>
    <s v="(401,'TrainTSP8_3.csv'),"/>
    <n v="8"/>
    <n v="16461"/>
    <n v="16455.5"/>
    <n v="16403.5"/>
    <x v="0"/>
    <n v="83"/>
    <x v="8"/>
    <x v="3"/>
    <n v="500"/>
    <x v="269"/>
    <n v="0"/>
    <x v="4"/>
  </r>
  <r>
    <x v="402"/>
    <n v="8"/>
    <n v="4"/>
    <x v="152"/>
    <x v="8"/>
    <x v="0"/>
    <s v="TrainTSP8_4.csv"/>
    <x v="0"/>
    <s v="(402,'TrainTSP8_4.csv'),"/>
    <n v="8"/>
    <n v="10037"/>
    <n v="10037"/>
    <n v="9971.5"/>
    <x v="1"/>
    <n v="14"/>
    <x v="17"/>
    <x v="3"/>
    <n v="500"/>
    <x v="9"/>
    <n v="0"/>
    <x v="3"/>
  </r>
  <r>
    <x v="403"/>
    <n v="8"/>
    <n v="5"/>
    <x v="18"/>
    <x v="8"/>
    <x v="0"/>
    <s v="TrainTSP8_5.csv"/>
    <x v="0"/>
    <s v="(403,'TrainTSP8_5.csv'),"/>
    <n v="8"/>
    <n v="11191"/>
    <n v="11191"/>
    <n v="11138"/>
    <x v="1"/>
    <n v="29"/>
    <x v="28"/>
    <x v="6"/>
    <n v="500"/>
    <x v="9"/>
    <n v="0"/>
    <x v="3"/>
  </r>
  <r>
    <x v="404"/>
    <n v="8"/>
    <n v="6"/>
    <x v="128"/>
    <x v="8"/>
    <x v="0"/>
    <s v="TrainTSP8_6.csv"/>
    <x v="0"/>
    <s v="(404,'TrainTSP8_6.csv'),"/>
    <n v="8"/>
    <n v="8674"/>
    <n v="8674"/>
    <n v="8475"/>
    <x v="1"/>
    <n v="14"/>
    <x v="21"/>
    <x v="3"/>
    <n v="500"/>
    <x v="9"/>
    <n v="0"/>
    <x v="3"/>
  </r>
  <r>
    <x v="405"/>
    <n v="8"/>
    <n v="7"/>
    <x v="43"/>
    <x v="8"/>
    <x v="0"/>
    <s v="TrainTSP8_7.csv"/>
    <x v="0"/>
    <s v="(405,'TrainTSP8_7.csv'),"/>
    <n v="8"/>
    <n v="13730"/>
    <n v="13730"/>
    <n v="13657.5"/>
    <x v="1"/>
    <n v="39"/>
    <x v="43"/>
    <x v="6"/>
    <n v="500"/>
    <x v="9"/>
    <n v="0"/>
    <x v="3"/>
  </r>
  <r>
    <x v="406"/>
    <n v="8"/>
    <n v="8"/>
    <x v="57"/>
    <x v="8"/>
    <x v="0"/>
    <s v="TrainTSP8_8.csv"/>
    <x v="0"/>
    <s v="(406,'TrainTSP8_8.csv'),"/>
    <n v="8"/>
    <n v="15237"/>
    <n v="15222.55"/>
    <n v="15146"/>
    <x v="0"/>
    <n v="90"/>
    <x v="10"/>
    <x v="0"/>
    <n v="500"/>
    <x v="270"/>
    <n v="0"/>
    <x v="4"/>
  </r>
  <r>
    <x v="407"/>
    <n v="8"/>
    <n v="9"/>
    <x v="105"/>
    <x v="8"/>
    <x v="0"/>
    <s v="TrainTSP8_9.csv"/>
    <x v="0"/>
    <s v="(407,'TrainTSP8_9.csv'),"/>
    <n v="8"/>
    <n v="7846"/>
    <n v="7846"/>
    <n v="7793"/>
    <x v="1"/>
    <n v="5"/>
    <x v="9"/>
    <x v="4"/>
    <n v="500"/>
    <x v="9"/>
    <n v="0"/>
    <x v="3"/>
  </r>
  <r>
    <x v="408"/>
    <n v="8"/>
    <n v="10"/>
    <x v="56"/>
    <x v="8"/>
    <x v="0"/>
    <s v="TrainTSP8_10.csv"/>
    <x v="0"/>
    <s v="(408,'TrainTSP8_10.csv'),"/>
    <n v="8"/>
    <n v="14087"/>
    <n v="14087"/>
    <n v="14074"/>
    <x v="1"/>
    <n v="26"/>
    <x v="28"/>
    <x v="1"/>
    <n v="500"/>
    <x v="9"/>
    <n v="0"/>
    <x v="3"/>
  </r>
  <r>
    <x v="409"/>
    <n v="8"/>
    <n v="11"/>
    <x v="91"/>
    <x v="8"/>
    <x v="0"/>
    <s v="TrainTSP8_11.csv"/>
    <x v="0"/>
    <s v="(409,'TrainTSP8_11.csv'),"/>
    <n v="8"/>
    <n v="7404"/>
    <n v="7404"/>
    <n v="7404"/>
    <x v="1"/>
    <n v="0"/>
    <x v="5"/>
    <x v="4"/>
    <n v="500"/>
    <x v="9"/>
    <n v="0"/>
    <x v="3"/>
  </r>
  <r>
    <x v="410"/>
    <n v="8"/>
    <n v="12"/>
    <x v="52"/>
    <x v="8"/>
    <x v="0"/>
    <s v="TrainTSP8_12.csv"/>
    <x v="0"/>
    <s v="(410,'TrainTSP8_12.csv'),"/>
    <n v="8"/>
    <n v="12930"/>
    <n v="12930"/>
    <n v="12913.5"/>
    <x v="1"/>
    <n v="10"/>
    <x v="54"/>
    <x v="4"/>
    <n v="500"/>
    <x v="9"/>
    <n v="0"/>
    <x v="3"/>
  </r>
  <r>
    <x v="411"/>
    <n v="8"/>
    <n v="13"/>
    <x v="53"/>
    <x v="8"/>
    <x v="0"/>
    <s v="TrainTSP8_13.csv"/>
    <x v="0"/>
    <s v="(411,'TrainTSP8_13.csv'),"/>
    <n v="8"/>
    <n v="15184"/>
    <n v="15184"/>
    <n v="15174"/>
    <x v="1"/>
    <n v="20"/>
    <x v="17"/>
    <x v="2"/>
    <n v="500"/>
    <x v="9"/>
    <n v="0"/>
    <x v="3"/>
  </r>
  <r>
    <x v="412"/>
    <n v="8"/>
    <n v="14"/>
    <x v="111"/>
    <x v="8"/>
    <x v="0"/>
    <s v="TrainTSP8_14.csv"/>
    <x v="0"/>
    <s v="(412,'TrainTSP8_14.csv'),"/>
    <n v="8"/>
    <n v="7139"/>
    <n v="7139"/>
    <n v="7139"/>
    <x v="1"/>
    <n v="0"/>
    <x v="5"/>
    <x v="4"/>
    <n v="500"/>
    <x v="9"/>
    <n v="0"/>
    <x v="3"/>
  </r>
  <r>
    <x v="413"/>
    <n v="8"/>
    <n v="15"/>
    <x v="125"/>
    <x v="8"/>
    <x v="0"/>
    <s v="TrainTSP8_15.csv"/>
    <x v="0"/>
    <s v="(413,'TrainTSP8_15.csv'),"/>
    <n v="8"/>
    <n v="7474"/>
    <n v="7474"/>
    <n v="7474"/>
    <x v="1"/>
    <n v="0"/>
    <x v="5"/>
    <x v="4"/>
    <n v="500"/>
    <x v="9"/>
    <n v="0"/>
    <x v="3"/>
  </r>
  <r>
    <x v="414"/>
    <n v="8"/>
    <n v="16"/>
    <x v="113"/>
    <x v="8"/>
    <x v="0"/>
    <s v="TrainTSP8_16.csv"/>
    <x v="0"/>
    <s v="(414,'TrainTSP8_16.csv'),"/>
    <n v="8"/>
    <n v="9373"/>
    <n v="9373"/>
    <n v="9259"/>
    <x v="1"/>
    <n v="19"/>
    <x v="18"/>
    <x v="3"/>
    <n v="500"/>
    <x v="9"/>
    <n v="0"/>
    <x v="3"/>
  </r>
  <r>
    <x v="415"/>
    <n v="8"/>
    <n v="17"/>
    <x v="19"/>
    <x v="8"/>
    <x v="0"/>
    <s v="TrainTSP8_17.csv"/>
    <x v="0"/>
    <s v="(415,'TrainTSP8_17.csv'),"/>
    <n v="8"/>
    <n v="11920"/>
    <n v="11921.5"/>
    <n v="11857"/>
    <x v="0"/>
    <n v="42"/>
    <x v="43"/>
    <x v="2"/>
    <n v="500"/>
    <x v="271"/>
    <n v="0"/>
    <x v="3"/>
  </r>
  <r>
    <x v="416"/>
    <n v="8"/>
    <n v="18"/>
    <x v="71"/>
    <x v="8"/>
    <x v="0"/>
    <s v="TrainTSP8_18.csv"/>
    <x v="0"/>
    <s v="(416,'TrainTSP8_18.csv'),"/>
    <n v="8"/>
    <n v="15349"/>
    <n v="15343.33"/>
    <n v="15270.5"/>
    <x v="0"/>
    <n v="84"/>
    <x v="27"/>
    <x v="5"/>
    <n v="500"/>
    <x v="272"/>
    <n v="0"/>
    <x v="4"/>
  </r>
  <r>
    <x v="417"/>
    <n v="8"/>
    <n v="19"/>
    <x v="22"/>
    <x v="8"/>
    <x v="0"/>
    <s v="TrainTSP8_19.csv"/>
    <x v="0"/>
    <s v="(417,'TrainTSP8_19.csv'),"/>
    <n v="8"/>
    <n v="13960"/>
    <n v="13958.57"/>
    <n v="13924"/>
    <x v="0"/>
    <n v="79"/>
    <x v="10"/>
    <x v="6"/>
    <n v="500"/>
    <x v="273"/>
    <n v="0"/>
    <x v="4"/>
  </r>
  <r>
    <x v="418"/>
    <n v="8"/>
    <n v="20"/>
    <x v="107"/>
    <x v="8"/>
    <x v="0"/>
    <s v="TrainTSP8_20.csv"/>
    <x v="0"/>
    <s v="(418,'TrainTSP8_20.csv'),"/>
    <n v="8"/>
    <n v="7918"/>
    <n v="7918"/>
    <n v="7918"/>
    <x v="1"/>
    <n v="0"/>
    <x v="5"/>
    <x v="4"/>
    <n v="500"/>
    <x v="9"/>
    <n v="0"/>
    <x v="3"/>
  </r>
  <r>
    <x v="419"/>
    <n v="8"/>
    <n v="21"/>
    <x v="42"/>
    <x v="8"/>
    <x v="0"/>
    <s v="TrainTSP8_21.csv"/>
    <x v="0"/>
    <s v="(419,'TrainTSP8_21.csv'),"/>
    <n v="8"/>
    <n v="14513"/>
    <n v="14471"/>
    <n v="14425"/>
    <x v="0"/>
    <n v="26"/>
    <x v="7"/>
    <x v="6"/>
    <n v="500"/>
    <x v="274"/>
    <n v="0"/>
    <x v="3"/>
  </r>
  <r>
    <x v="420"/>
    <n v="8"/>
    <n v="22"/>
    <x v="3"/>
    <x v="8"/>
    <x v="0"/>
    <s v="TrainTSP8_22.csv"/>
    <x v="0"/>
    <s v="(420,'TrainTSP8_22.csv'),"/>
    <n v="8"/>
    <n v="13795"/>
    <n v="13795"/>
    <n v="13780.5"/>
    <x v="1"/>
    <n v="8"/>
    <x v="47"/>
    <x v="4"/>
    <n v="500"/>
    <x v="9"/>
    <n v="0"/>
    <x v="3"/>
  </r>
  <r>
    <x v="421"/>
    <n v="8"/>
    <n v="23"/>
    <x v="77"/>
    <x v="8"/>
    <x v="0"/>
    <s v="TrainTSP8_23.csv"/>
    <x v="0"/>
    <s v="(421,'TrainTSP8_23.csv'),"/>
    <n v="8"/>
    <n v="7680"/>
    <n v="7680"/>
    <n v="7680"/>
    <x v="1"/>
    <n v="0"/>
    <x v="5"/>
    <x v="4"/>
    <n v="500"/>
    <x v="9"/>
    <n v="0"/>
    <x v="3"/>
  </r>
  <r>
    <x v="422"/>
    <n v="8"/>
    <n v="24"/>
    <x v="119"/>
    <x v="8"/>
    <x v="0"/>
    <s v="TrainTSP8_24.csv"/>
    <x v="0"/>
    <s v="(422,'TrainTSP8_24.csv'),"/>
    <n v="8"/>
    <n v="11719"/>
    <n v="11719"/>
    <n v="11638"/>
    <x v="1"/>
    <n v="23"/>
    <x v="25"/>
    <x v="4"/>
    <n v="500"/>
    <x v="9"/>
    <n v="0"/>
    <x v="3"/>
  </r>
  <r>
    <x v="423"/>
    <n v="8"/>
    <n v="25"/>
    <x v="100"/>
    <x v="8"/>
    <x v="0"/>
    <s v="TrainTSP8_25.csv"/>
    <x v="0"/>
    <s v="(423,'TrainTSP8_25.csv'),"/>
    <n v="8"/>
    <n v="6709"/>
    <n v="6709"/>
    <n v="6709"/>
    <x v="1"/>
    <n v="0"/>
    <x v="5"/>
    <x v="4"/>
    <n v="500"/>
    <x v="9"/>
    <n v="0"/>
    <x v="3"/>
  </r>
  <r>
    <x v="424"/>
    <n v="8"/>
    <n v="26"/>
    <x v="153"/>
    <x v="8"/>
    <x v="0"/>
    <s v="TrainTSP8_26.csv"/>
    <x v="0"/>
    <s v="(424,'TrainTSP8_26.csv'),"/>
    <n v="8"/>
    <n v="13106"/>
    <n v="13103.5"/>
    <n v="13103.5"/>
    <x v="0"/>
    <n v="0"/>
    <x v="5"/>
    <x v="4"/>
    <n v="500"/>
    <x v="275"/>
    <n v="0"/>
    <x v="3"/>
  </r>
  <r>
    <x v="425"/>
    <n v="8"/>
    <n v="27"/>
    <x v="106"/>
    <x v="8"/>
    <x v="0"/>
    <s v="TrainTSP8_27.csv"/>
    <x v="0"/>
    <s v="(425,'TrainTSP8_27.csv'),"/>
    <n v="8"/>
    <n v="14761"/>
    <n v="14761"/>
    <n v="14696"/>
    <x v="1"/>
    <n v="42"/>
    <x v="50"/>
    <x v="3"/>
    <n v="500"/>
    <x v="9"/>
    <n v="0"/>
    <x v="3"/>
  </r>
  <r>
    <x v="426"/>
    <n v="8"/>
    <n v="28"/>
    <x v="101"/>
    <x v="8"/>
    <x v="0"/>
    <s v="TrainTSP8_28.csv"/>
    <x v="0"/>
    <s v="(426,'TrainTSP8_28.csv'),"/>
    <n v="8"/>
    <n v="12144"/>
    <n v="12144"/>
    <n v="12035.5"/>
    <x v="1"/>
    <n v="129"/>
    <x v="22"/>
    <x v="2"/>
    <n v="500"/>
    <x v="9"/>
    <n v="0"/>
    <x v="4"/>
  </r>
  <r>
    <x v="427"/>
    <n v="8"/>
    <n v="29"/>
    <x v="135"/>
    <x v="8"/>
    <x v="0"/>
    <s v="TrainTSP8_29.csv"/>
    <x v="0"/>
    <s v="(427,'TrainTSP8_29.csv'),"/>
    <n v="8"/>
    <n v="10295"/>
    <n v="10294"/>
    <n v="10192.5"/>
    <x v="0"/>
    <n v="32"/>
    <x v="25"/>
    <x v="2"/>
    <n v="500"/>
    <x v="276"/>
    <n v="0"/>
    <x v="3"/>
  </r>
  <r>
    <x v="428"/>
    <n v="8"/>
    <n v="30"/>
    <x v="39"/>
    <x v="8"/>
    <x v="0"/>
    <s v="TrainTSP8_30.csv"/>
    <x v="0"/>
    <s v="(428,'TrainTSP8_30.csv'),"/>
    <n v="8"/>
    <n v="14857"/>
    <n v="14821"/>
    <n v="14777.5"/>
    <x v="0"/>
    <n v="156"/>
    <x v="52"/>
    <x v="11"/>
    <n v="500"/>
    <x v="277"/>
    <n v="0"/>
    <x v="0"/>
  </r>
  <r>
    <x v="429"/>
    <n v="8"/>
    <n v="31"/>
    <x v="46"/>
    <x v="8"/>
    <x v="0"/>
    <s v="TrainTSP8_31.csv"/>
    <x v="0"/>
    <s v="(429,'TrainTSP8_31.csv'),"/>
    <n v="8"/>
    <n v="13037"/>
    <n v="12981.5"/>
    <n v="12904"/>
    <x v="0"/>
    <n v="50"/>
    <x v="28"/>
    <x v="4"/>
    <n v="500"/>
    <x v="278"/>
    <n v="0"/>
    <x v="3"/>
  </r>
  <r>
    <x v="430"/>
    <n v="8"/>
    <n v="32"/>
    <x v="95"/>
    <x v="8"/>
    <x v="0"/>
    <s v="TrainTSP8_32.csv"/>
    <x v="0"/>
    <s v="(430,'TrainTSP8_32.csv'),"/>
    <n v="8"/>
    <n v="7205"/>
    <n v="7205"/>
    <n v="7205"/>
    <x v="1"/>
    <n v="0"/>
    <x v="5"/>
    <x v="4"/>
    <n v="500"/>
    <x v="9"/>
    <n v="0"/>
    <x v="3"/>
  </r>
  <r>
    <x v="431"/>
    <n v="8"/>
    <n v="33"/>
    <x v="78"/>
    <x v="8"/>
    <x v="0"/>
    <s v="TrainTSP8_33.csv"/>
    <x v="0"/>
    <s v="(431,'TrainTSP8_33.csv'),"/>
    <n v="8"/>
    <n v="7198"/>
    <n v="7198"/>
    <n v="7198"/>
    <x v="1"/>
    <n v="0"/>
    <x v="5"/>
    <x v="4"/>
    <n v="500"/>
    <x v="9"/>
    <n v="0"/>
    <x v="3"/>
  </r>
  <r>
    <x v="432"/>
    <n v="8"/>
    <n v="34"/>
    <x v="67"/>
    <x v="8"/>
    <x v="0"/>
    <s v="TrainTSP8_34.csv"/>
    <x v="0"/>
    <s v="(432,'TrainTSP8_34.csv'),"/>
    <n v="8"/>
    <n v="11821"/>
    <n v="11815"/>
    <n v="11758.5"/>
    <x v="0"/>
    <n v="19"/>
    <x v="3"/>
    <x v="3"/>
    <n v="500"/>
    <x v="279"/>
    <n v="0"/>
    <x v="3"/>
  </r>
  <r>
    <x v="433"/>
    <n v="8"/>
    <n v="0"/>
    <x v="118"/>
    <x v="8"/>
    <x v="1"/>
    <s v="TestTSP8_0.csv"/>
    <x v="0"/>
    <s v="(433,'TestTSP8_0.csv'),"/>
    <n v="8"/>
    <n v="12824"/>
    <n v="12811.33"/>
    <n v="12727"/>
    <x v="0"/>
    <n v="33"/>
    <x v="3"/>
    <x v="4"/>
    <n v="500"/>
    <x v="280"/>
    <n v="0"/>
    <x v="3"/>
  </r>
  <r>
    <x v="434"/>
    <n v="8"/>
    <n v="1"/>
    <x v="64"/>
    <x v="8"/>
    <x v="1"/>
    <s v="TestTSP8_1.csv"/>
    <x v="0"/>
    <s v="(434,'TestTSP8_1.csv'),"/>
    <n v="8"/>
    <n v="10884"/>
    <n v="10884"/>
    <n v="10840"/>
    <x v="1"/>
    <n v="34"/>
    <x v="18"/>
    <x v="3"/>
    <n v="500"/>
    <x v="9"/>
    <n v="0"/>
    <x v="3"/>
  </r>
  <r>
    <x v="435"/>
    <n v="8"/>
    <n v="2"/>
    <x v="104"/>
    <x v="8"/>
    <x v="1"/>
    <s v="TestTSP8_2.csv"/>
    <x v="0"/>
    <s v="(435,'TestTSP8_2.csv'),"/>
    <n v="8"/>
    <n v="8927"/>
    <n v="8927"/>
    <n v="8716"/>
    <x v="1"/>
    <n v="18"/>
    <x v="17"/>
    <x v="3"/>
    <n v="500"/>
    <x v="9"/>
    <n v="0"/>
    <x v="3"/>
  </r>
  <r>
    <x v="436"/>
    <n v="8"/>
    <n v="3"/>
    <x v="10"/>
    <x v="8"/>
    <x v="1"/>
    <s v="TestTSP8_3.csv"/>
    <x v="0"/>
    <s v="(436,'TestTSP8_3.csv'),"/>
    <n v="8"/>
    <n v="14302"/>
    <n v="14302"/>
    <n v="14245"/>
    <x v="1"/>
    <n v="122"/>
    <x v="22"/>
    <x v="5"/>
    <n v="500"/>
    <x v="9"/>
    <n v="0"/>
    <x v="4"/>
  </r>
  <r>
    <x v="437"/>
    <n v="8"/>
    <n v="4"/>
    <x v="114"/>
    <x v="8"/>
    <x v="1"/>
    <s v="TestTSP8_4.csv"/>
    <x v="0"/>
    <s v="(437,'TestTSP8_4.csv'),"/>
    <n v="8"/>
    <n v="8217"/>
    <n v="8217"/>
    <n v="8025"/>
    <x v="1"/>
    <n v="10"/>
    <x v="40"/>
    <x v="4"/>
    <n v="500"/>
    <x v="9"/>
    <n v="0"/>
    <x v="3"/>
  </r>
  <r>
    <x v="438"/>
    <n v="8"/>
    <n v="5"/>
    <x v="17"/>
    <x v="8"/>
    <x v="1"/>
    <s v="TestTSP8_5.csv"/>
    <x v="0"/>
    <s v="(438,'TestTSP8_5.csv'),"/>
    <n v="8"/>
    <n v="16434"/>
    <n v="16418.669999999998"/>
    <n v="16362"/>
    <x v="0"/>
    <n v="126"/>
    <x v="4"/>
    <x v="5"/>
    <n v="500"/>
    <x v="281"/>
    <n v="0"/>
    <x v="4"/>
  </r>
  <r>
    <x v="439"/>
    <n v="8"/>
    <n v="6"/>
    <x v="108"/>
    <x v="8"/>
    <x v="1"/>
    <s v="TestTSP8_6.csv"/>
    <x v="0"/>
    <s v="(439,'TestTSP8_6.csv'),"/>
    <n v="8"/>
    <n v="10582"/>
    <n v="10548.5"/>
    <n v="10512"/>
    <x v="0"/>
    <n v="20"/>
    <x v="18"/>
    <x v="4"/>
    <n v="500"/>
    <x v="282"/>
    <n v="0"/>
    <x v="3"/>
  </r>
  <r>
    <x v="440"/>
    <n v="8"/>
    <n v="7"/>
    <x v="6"/>
    <x v="8"/>
    <x v="1"/>
    <s v="TestTSP8_7.csv"/>
    <x v="0"/>
    <s v="(440,'TestTSP8_7.csv'),"/>
    <n v="8"/>
    <n v="15938"/>
    <n v="15938"/>
    <n v="15911.5"/>
    <x v="1"/>
    <n v="20"/>
    <x v="18"/>
    <x v="2"/>
    <n v="500"/>
    <x v="9"/>
    <n v="0"/>
    <x v="3"/>
  </r>
  <r>
    <x v="441"/>
    <n v="8"/>
    <n v="8"/>
    <x v="30"/>
    <x v="8"/>
    <x v="1"/>
    <s v="TestTSP8_8.csv"/>
    <x v="0"/>
    <s v="(441,'TestTSP8_8.csv'),"/>
    <n v="8"/>
    <n v="13212"/>
    <n v="13212"/>
    <n v="13181"/>
    <x v="1"/>
    <n v="42"/>
    <x v="11"/>
    <x v="2"/>
    <n v="500"/>
    <x v="9"/>
    <n v="0"/>
    <x v="3"/>
  </r>
  <r>
    <x v="442"/>
    <n v="8"/>
    <n v="9"/>
    <x v="65"/>
    <x v="8"/>
    <x v="1"/>
    <s v="TestTSP8_9.csv"/>
    <x v="0"/>
    <s v="(442,'TestTSP8_9.csv'),"/>
    <n v="8"/>
    <n v="10645"/>
    <n v="10631"/>
    <n v="10557.5"/>
    <x v="0"/>
    <n v="37"/>
    <x v="11"/>
    <x v="2"/>
    <n v="500"/>
    <x v="283"/>
    <n v="0"/>
    <x v="3"/>
  </r>
  <r>
    <x v="443"/>
    <n v="8"/>
    <n v="10"/>
    <x v="154"/>
    <x v="8"/>
    <x v="1"/>
    <s v="TestTSP8_10.csv"/>
    <x v="0"/>
    <s v="(443,'TestTSP8_10.csv'),"/>
    <n v="8"/>
    <n v="7553"/>
    <n v="7553"/>
    <n v="7553"/>
    <x v="1"/>
    <n v="0"/>
    <x v="5"/>
    <x v="4"/>
    <n v="500"/>
    <x v="9"/>
    <n v="0"/>
    <x v="3"/>
  </r>
  <r>
    <x v="444"/>
    <n v="8"/>
    <n v="11"/>
    <x v="8"/>
    <x v="8"/>
    <x v="1"/>
    <s v="TestTSP8_11.csv"/>
    <x v="1"/>
    <s v="(444,'TestTSP8_11.csv'),"/>
    <n v="8"/>
    <n v="12732"/>
    <e v="#N/A"/>
    <e v="#N/A"/>
    <x v="2"/>
    <e v="#N/A"/>
    <x v="57"/>
    <x v="13"/>
    <e v="#N/A"/>
    <x v="102"/>
    <e v="#N/A"/>
    <x v="10"/>
  </r>
  <r>
    <x v="445"/>
    <n v="8"/>
    <n v="12"/>
    <x v="41"/>
    <x v="8"/>
    <x v="1"/>
    <s v="TestTSP8_12.csv"/>
    <x v="0"/>
    <s v="(445,'TestTSP8_12.csv'),"/>
    <n v="8"/>
    <n v="15824"/>
    <n v="15817.45"/>
    <n v="15777.5"/>
    <x v="0"/>
    <n v="43"/>
    <x v="43"/>
    <x v="5"/>
    <n v="500"/>
    <x v="284"/>
    <n v="0"/>
    <x v="4"/>
  </r>
  <r>
    <x v="446"/>
    <n v="8"/>
    <n v="13"/>
    <x v="70"/>
    <x v="8"/>
    <x v="1"/>
    <s v="TestTSP8_13.csv"/>
    <x v="0"/>
    <s v="(446,'TestTSP8_13.csv'),"/>
    <n v="8"/>
    <n v="11305"/>
    <n v="11305"/>
    <n v="11234.5"/>
    <x v="1"/>
    <n v="11"/>
    <x v="40"/>
    <x v="2"/>
    <n v="500"/>
    <x v="9"/>
    <n v="0"/>
    <x v="3"/>
  </r>
  <r>
    <x v="447"/>
    <n v="8"/>
    <n v="14"/>
    <x v="155"/>
    <x v="8"/>
    <x v="1"/>
    <s v="TestTSP8_14.csv"/>
    <x v="0"/>
    <s v="(447,'TestTSP8_14.csv'),"/>
    <n v="8"/>
    <n v="10232"/>
    <n v="10153.5"/>
    <n v="10153.5"/>
    <x v="0"/>
    <n v="0"/>
    <x v="5"/>
    <x v="4"/>
    <n v="500"/>
    <x v="285"/>
    <n v="0"/>
    <x v="3"/>
  </r>
  <r>
    <x v="448"/>
    <n v="9"/>
    <n v="0"/>
    <x v="10"/>
    <x v="9"/>
    <x v="0"/>
    <s v="TrainTSP9_0.csv"/>
    <x v="0"/>
    <s v="(448,'TrainTSP9_0.csv'),"/>
    <n v="9"/>
    <n v="8397"/>
    <n v="8212"/>
    <n v="2773"/>
    <x v="0"/>
    <n v="59"/>
    <x v="50"/>
    <x v="2"/>
    <n v="500"/>
    <x v="286"/>
    <n v="0"/>
    <x v="3"/>
  </r>
  <r>
    <x v="449"/>
    <n v="9"/>
    <n v="1"/>
    <x v="16"/>
    <x v="9"/>
    <x v="0"/>
    <s v="TrainTSP9_1.csv"/>
    <x v="0"/>
    <s v="(449,'TrainTSP9_1.csv'),"/>
    <n v="9"/>
    <n v="8365"/>
    <n v="8270.5"/>
    <n v="2545"/>
    <x v="0"/>
    <n v="59"/>
    <x v="3"/>
    <x v="3"/>
    <n v="500"/>
    <x v="287"/>
    <n v="0"/>
    <x v="3"/>
  </r>
  <r>
    <x v="450"/>
    <n v="9"/>
    <n v="2"/>
    <x v="112"/>
    <x v="9"/>
    <x v="0"/>
    <s v="TrainTSP9_2.csv"/>
    <x v="0"/>
    <s v="(450,'TrainTSP9_2.csv'),"/>
    <n v="9"/>
    <n v="10097"/>
    <n v="9530.75"/>
    <n v="3127"/>
    <x v="0"/>
    <n v="99"/>
    <x v="11"/>
    <x v="4"/>
    <n v="500"/>
    <x v="288"/>
    <n v="0"/>
    <x v="4"/>
  </r>
  <r>
    <x v="451"/>
    <n v="9"/>
    <n v="3"/>
    <x v="25"/>
    <x v="9"/>
    <x v="0"/>
    <s v="TrainTSP9_3.csv"/>
    <x v="0"/>
    <s v="(451,'TrainTSP9_3.csv'),"/>
    <n v="9"/>
    <n v="9756"/>
    <n v="9649.25"/>
    <n v="3444"/>
    <x v="0"/>
    <n v="156"/>
    <x v="31"/>
    <x v="5"/>
    <n v="500"/>
    <x v="289"/>
    <n v="0"/>
    <x v="2"/>
  </r>
  <r>
    <x v="452"/>
    <n v="9"/>
    <n v="4"/>
    <x v="3"/>
    <x v="9"/>
    <x v="0"/>
    <s v="TrainTSP9_4.csv"/>
    <x v="0"/>
    <s v="(452,'TrainTSP9_4.csv'),"/>
    <n v="9"/>
    <n v="8182"/>
    <n v="8182"/>
    <n v="2210"/>
    <x v="1"/>
    <n v="77"/>
    <x v="19"/>
    <x v="0"/>
    <n v="500"/>
    <x v="9"/>
    <n v="0"/>
    <x v="3"/>
  </r>
  <r>
    <x v="453"/>
    <n v="9"/>
    <n v="5"/>
    <x v="31"/>
    <x v="9"/>
    <x v="0"/>
    <s v="TrainTSP9_5.csv"/>
    <x v="0"/>
    <s v="(453,'TrainTSP9_5.csv'),"/>
    <n v="9"/>
    <n v="9918"/>
    <n v="9903.25"/>
    <n v="3324"/>
    <x v="0"/>
    <n v="147"/>
    <x v="13"/>
    <x v="3"/>
    <n v="500"/>
    <x v="290"/>
    <n v="0"/>
    <x v="4"/>
  </r>
  <r>
    <x v="454"/>
    <n v="9"/>
    <n v="6"/>
    <x v="5"/>
    <x v="9"/>
    <x v="0"/>
    <s v="TrainTSP9_6.csv"/>
    <x v="0"/>
    <s v="(454,'TrainTSP9_6.csv'),"/>
    <n v="9"/>
    <n v="9554"/>
    <n v="9240.75"/>
    <n v="3248"/>
    <x v="0"/>
    <n v="188"/>
    <x v="45"/>
    <x v="3"/>
    <n v="500"/>
    <x v="291"/>
    <n v="0"/>
    <x v="0"/>
  </r>
  <r>
    <x v="455"/>
    <n v="9"/>
    <n v="7"/>
    <x v="74"/>
    <x v="9"/>
    <x v="0"/>
    <s v="TrainTSP9_7.csv"/>
    <x v="0"/>
    <s v="(455,'TrainTSP9_7.csv'),"/>
    <n v="9"/>
    <n v="7885"/>
    <n v="7885"/>
    <n v="2351"/>
    <x v="1"/>
    <n v="42"/>
    <x v="37"/>
    <x v="2"/>
    <n v="500"/>
    <x v="9"/>
    <n v="0"/>
    <x v="3"/>
  </r>
  <r>
    <x v="456"/>
    <n v="9"/>
    <n v="8"/>
    <x v="115"/>
    <x v="9"/>
    <x v="0"/>
    <s v="TrainTSP9_8.csv"/>
    <x v="0"/>
    <s v="(456,'TrainTSP9_8.csv'),"/>
    <n v="9"/>
    <n v="9112"/>
    <n v="8911.25"/>
    <n v="2924"/>
    <x v="0"/>
    <n v="243"/>
    <x v="33"/>
    <x v="8"/>
    <n v="500"/>
    <x v="292"/>
    <n v="0"/>
    <x v="0"/>
  </r>
  <r>
    <x v="457"/>
    <n v="9"/>
    <n v="9"/>
    <x v="119"/>
    <x v="9"/>
    <x v="0"/>
    <s v="TrainTSP9_9.csv"/>
    <x v="0"/>
    <s v="(457,'TrainTSP9_9.csv'),"/>
    <n v="9"/>
    <n v="8175"/>
    <n v="8061.5"/>
    <n v="7553.5"/>
    <x v="0"/>
    <n v="25"/>
    <x v="3"/>
    <x v="3"/>
    <n v="500"/>
    <x v="293"/>
    <n v="0"/>
    <x v="3"/>
  </r>
  <r>
    <x v="458"/>
    <n v="9"/>
    <n v="10"/>
    <x v="131"/>
    <x v="9"/>
    <x v="0"/>
    <s v="TrainTSP9_10.csv"/>
    <x v="0"/>
    <s v="(458,'TrainTSP9_10.csv'),"/>
    <n v="9"/>
    <n v="10305"/>
    <n v="10104.67"/>
    <n v="3135"/>
    <x v="0"/>
    <n v="540"/>
    <x v="79"/>
    <x v="11"/>
    <n v="500"/>
    <x v="294"/>
    <n v="1"/>
    <x v="18"/>
  </r>
  <r>
    <x v="459"/>
    <n v="9"/>
    <n v="11"/>
    <x v="36"/>
    <x v="9"/>
    <x v="0"/>
    <s v="TrainTSP9_11.csv"/>
    <x v="0"/>
    <s v="(459,'TrainTSP9_11.csv'),"/>
    <n v="9"/>
    <n v="9270"/>
    <n v="9229"/>
    <n v="2738"/>
    <x v="0"/>
    <n v="125"/>
    <x v="8"/>
    <x v="6"/>
    <n v="500"/>
    <x v="295"/>
    <n v="0"/>
    <x v="2"/>
  </r>
  <r>
    <x v="460"/>
    <n v="9"/>
    <n v="12"/>
    <x v="42"/>
    <x v="9"/>
    <x v="0"/>
    <s v="TrainTSP9_12.csv"/>
    <x v="0"/>
    <s v="(460,'TrainTSP9_12.csv'),"/>
    <n v="9"/>
    <n v="8558"/>
    <n v="8399"/>
    <n v="2670"/>
    <x v="0"/>
    <n v="56"/>
    <x v="3"/>
    <x v="3"/>
    <n v="500"/>
    <x v="296"/>
    <n v="0"/>
    <x v="3"/>
  </r>
  <r>
    <x v="461"/>
    <n v="9"/>
    <n v="13"/>
    <x v="133"/>
    <x v="9"/>
    <x v="0"/>
    <s v="TrainTSP9_13.csv"/>
    <x v="0"/>
    <s v="(461,'TrainTSP9_13.csv'),"/>
    <n v="9"/>
    <n v="10647"/>
    <n v="10236.950000000001"/>
    <n v="3407"/>
    <x v="0"/>
    <n v="490"/>
    <x v="55"/>
    <x v="3"/>
    <n v="500"/>
    <x v="297"/>
    <n v="0"/>
    <x v="5"/>
  </r>
  <r>
    <x v="462"/>
    <n v="9"/>
    <n v="14"/>
    <x v="137"/>
    <x v="9"/>
    <x v="0"/>
    <s v="TrainTSP9_14.csv"/>
    <x v="0"/>
    <s v="(462,'TrainTSP9_14.csv'),"/>
    <n v="9"/>
    <n v="6687"/>
    <n v="6687"/>
    <n v="6687"/>
    <x v="1"/>
    <n v="0"/>
    <x v="5"/>
    <x v="4"/>
    <n v="500"/>
    <x v="9"/>
    <n v="0"/>
    <x v="3"/>
  </r>
  <r>
    <x v="463"/>
    <n v="9"/>
    <n v="15"/>
    <x v="26"/>
    <x v="9"/>
    <x v="0"/>
    <s v="TrainTSP9_15.csv"/>
    <x v="0"/>
    <s v="(463,'TrainTSP9_15.csv'),"/>
    <n v="9"/>
    <n v="9666"/>
    <n v="9406.4599999999991"/>
    <n v="3159"/>
    <x v="0"/>
    <n v="535"/>
    <x v="80"/>
    <x v="7"/>
    <n v="500"/>
    <x v="298"/>
    <n v="1"/>
    <x v="9"/>
  </r>
  <r>
    <x v="464"/>
    <n v="9"/>
    <n v="16"/>
    <x v="15"/>
    <x v="9"/>
    <x v="0"/>
    <s v="TrainTSP9_16.csv"/>
    <x v="0"/>
    <s v="(464,'TrainTSP9_16.csv'),"/>
    <n v="9"/>
    <n v="6593"/>
    <n v="6593"/>
    <n v="2206"/>
    <x v="1"/>
    <n v="19"/>
    <x v="58"/>
    <x v="4"/>
    <n v="500"/>
    <x v="9"/>
    <n v="0"/>
    <x v="3"/>
  </r>
  <r>
    <x v="465"/>
    <n v="9"/>
    <n v="17"/>
    <x v="46"/>
    <x v="9"/>
    <x v="0"/>
    <s v="TrainTSP9_17.csv"/>
    <x v="0"/>
    <s v="(465,'TrainTSP9_17.csv'),"/>
    <n v="9"/>
    <n v="8254"/>
    <n v="8009.5"/>
    <n v="2167"/>
    <x v="0"/>
    <n v="27"/>
    <x v="9"/>
    <x v="4"/>
    <n v="500"/>
    <x v="299"/>
    <n v="0"/>
    <x v="3"/>
  </r>
  <r>
    <x v="466"/>
    <n v="9"/>
    <n v="18"/>
    <x v="117"/>
    <x v="9"/>
    <x v="0"/>
    <s v="TrainTSP9_18.csv"/>
    <x v="0"/>
    <s v="(466,'TrainTSP9_18.csv'),"/>
    <n v="9"/>
    <n v="7965"/>
    <n v="7965"/>
    <n v="7824.5"/>
    <x v="1"/>
    <n v="12"/>
    <x v="40"/>
    <x v="3"/>
    <n v="500"/>
    <x v="9"/>
    <n v="0"/>
    <x v="3"/>
  </r>
  <r>
    <x v="467"/>
    <n v="9"/>
    <n v="19"/>
    <x v="51"/>
    <x v="9"/>
    <x v="0"/>
    <s v="TrainTSP9_19.csv"/>
    <x v="0"/>
    <s v="(467,'TrainTSP9_19.csv'),"/>
    <n v="9"/>
    <n v="8802"/>
    <n v="8802"/>
    <n v="8370"/>
    <x v="1"/>
    <n v="31"/>
    <x v="25"/>
    <x v="1"/>
    <n v="500"/>
    <x v="9"/>
    <n v="0"/>
    <x v="3"/>
  </r>
  <r>
    <x v="468"/>
    <n v="9"/>
    <n v="20"/>
    <x v="156"/>
    <x v="9"/>
    <x v="0"/>
    <s v="TrainTSP9_20.csv"/>
    <x v="0"/>
    <s v="(468,'TrainTSP9_20.csv'),"/>
    <n v="9"/>
    <n v="10241"/>
    <n v="10047"/>
    <n v="3555"/>
    <x v="0"/>
    <n v="98"/>
    <x v="7"/>
    <x v="1"/>
    <n v="500"/>
    <x v="300"/>
    <n v="0"/>
    <x v="4"/>
  </r>
  <r>
    <x v="469"/>
    <n v="9"/>
    <n v="21"/>
    <x v="59"/>
    <x v="9"/>
    <x v="0"/>
    <s v="TrainTSP9_21.csv"/>
    <x v="0"/>
    <s v="(469,'TrainTSP9_21.csv'),"/>
    <n v="9"/>
    <n v="8655"/>
    <n v="8578.5"/>
    <n v="3198"/>
    <x v="0"/>
    <n v="118"/>
    <x v="10"/>
    <x v="2"/>
    <n v="500"/>
    <x v="301"/>
    <n v="0"/>
    <x v="4"/>
  </r>
  <r>
    <x v="470"/>
    <n v="9"/>
    <n v="22"/>
    <x v="0"/>
    <x v="9"/>
    <x v="0"/>
    <s v="TrainTSP9_22.csv"/>
    <x v="0"/>
    <s v="(470,'TrainTSP9_22.csv'),"/>
    <n v="9"/>
    <n v="9109"/>
    <n v="8803"/>
    <n v="2989"/>
    <x v="0"/>
    <n v="108"/>
    <x v="25"/>
    <x v="3"/>
    <n v="500"/>
    <x v="302"/>
    <n v="0"/>
    <x v="3"/>
  </r>
  <r>
    <x v="471"/>
    <n v="9"/>
    <n v="23"/>
    <x v="106"/>
    <x v="9"/>
    <x v="0"/>
    <s v="TrainTSP9_23.csv"/>
    <x v="0"/>
    <s v="(471,'TrainTSP9_23.csv'),"/>
    <n v="9"/>
    <n v="9232"/>
    <n v="8981.8799999999992"/>
    <n v="3164"/>
    <x v="0"/>
    <n v="92"/>
    <x v="41"/>
    <x v="4"/>
    <n v="500"/>
    <x v="303"/>
    <n v="0"/>
    <x v="4"/>
  </r>
  <r>
    <x v="472"/>
    <n v="9"/>
    <n v="24"/>
    <x v="63"/>
    <x v="9"/>
    <x v="0"/>
    <s v="TrainTSP9_24.csv"/>
    <x v="0"/>
    <s v="(472,'TrainTSP9_24.csv'),"/>
    <n v="9"/>
    <n v="8680"/>
    <n v="8549.75"/>
    <n v="2649"/>
    <x v="0"/>
    <n v="235"/>
    <x v="75"/>
    <x v="2"/>
    <n v="500"/>
    <x v="304"/>
    <n v="0"/>
    <x v="0"/>
  </r>
  <r>
    <x v="473"/>
    <n v="9"/>
    <n v="25"/>
    <x v="43"/>
    <x v="9"/>
    <x v="0"/>
    <s v="TrainTSP9_25.csv"/>
    <x v="0"/>
    <s v="(473,'TrainTSP9_25.csv'),"/>
    <n v="9"/>
    <n v="8284"/>
    <n v="8284"/>
    <n v="2865"/>
    <x v="1"/>
    <n v="22"/>
    <x v="58"/>
    <x v="4"/>
    <n v="500"/>
    <x v="9"/>
    <n v="0"/>
    <x v="3"/>
  </r>
  <r>
    <x v="474"/>
    <n v="9"/>
    <n v="26"/>
    <x v="69"/>
    <x v="9"/>
    <x v="0"/>
    <s v="TrainTSP9_26.csv"/>
    <x v="0"/>
    <s v="(474,'TrainTSP9_26.csv'),"/>
    <n v="9"/>
    <n v="7580"/>
    <n v="7580"/>
    <n v="2310"/>
    <x v="1"/>
    <n v="18"/>
    <x v="58"/>
    <x v="4"/>
    <n v="500"/>
    <x v="9"/>
    <n v="0"/>
    <x v="3"/>
  </r>
  <r>
    <x v="475"/>
    <n v="9"/>
    <n v="27"/>
    <x v="135"/>
    <x v="9"/>
    <x v="0"/>
    <s v="TrainTSP9_27.csv"/>
    <x v="0"/>
    <s v="(475,'TrainTSP9_27.csv'),"/>
    <n v="9"/>
    <n v="7649"/>
    <n v="7649"/>
    <n v="7018"/>
    <x v="1"/>
    <n v="6"/>
    <x v="66"/>
    <x v="4"/>
    <n v="500"/>
    <x v="9"/>
    <n v="0"/>
    <x v="3"/>
  </r>
  <r>
    <x v="476"/>
    <n v="9"/>
    <n v="28"/>
    <x v="67"/>
    <x v="9"/>
    <x v="0"/>
    <s v="TrainTSP9_28.csv"/>
    <x v="0"/>
    <s v="(476,'TrainTSP9_28.csv'),"/>
    <n v="9"/>
    <n v="8228"/>
    <n v="8039.5"/>
    <n v="7370"/>
    <x v="0"/>
    <n v="10"/>
    <x v="66"/>
    <x v="4"/>
    <n v="500"/>
    <x v="305"/>
    <n v="0"/>
    <x v="3"/>
  </r>
  <r>
    <x v="477"/>
    <n v="9"/>
    <n v="29"/>
    <x v="27"/>
    <x v="9"/>
    <x v="0"/>
    <s v="TrainTSP9_29.csv"/>
    <x v="0"/>
    <s v="(477,'TrainTSP9_29.csv'),"/>
    <n v="9"/>
    <n v="9604"/>
    <n v="9377.75"/>
    <n v="3657"/>
    <x v="0"/>
    <n v="130"/>
    <x v="41"/>
    <x v="2"/>
    <n v="500"/>
    <x v="306"/>
    <n v="0"/>
    <x v="4"/>
  </r>
  <r>
    <x v="478"/>
    <n v="9"/>
    <n v="30"/>
    <x v="70"/>
    <x v="9"/>
    <x v="0"/>
    <s v="TrainTSP9_30.csv"/>
    <x v="0"/>
    <s v="(478,'TrainTSP9_30.csv'),"/>
    <n v="9"/>
    <n v="6831"/>
    <n v="6831"/>
    <n v="2644"/>
    <x v="1"/>
    <n v="12"/>
    <x v="66"/>
    <x v="4"/>
    <n v="500"/>
    <x v="9"/>
    <n v="0"/>
    <x v="3"/>
  </r>
  <r>
    <x v="479"/>
    <n v="9"/>
    <n v="31"/>
    <x v="17"/>
    <x v="9"/>
    <x v="0"/>
    <s v="TrainTSP9_31.csv"/>
    <x v="0"/>
    <s v="(479,'TrainTSP9_31.csv'),"/>
    <n v="9"/>
    <n v="8675"/>
    <n v="8627.5"/>
    <n v="2669"/>
    <x v="0"/>
    <n v="505"/>
    <x v="60"/>
    <x v="5"/>
    <n v="500"/>
    <x v="307"/>
    <n v="1"/>
    <x v="4"/>
  </r>
  <r>
    <x v="480"/>
    <n v="9"/>
    <n v="32"/>
    <x v="60"/>
    <x v="9"/>
    <x v="0"/>
    <s v="TrainTSP9_32.csv"/>
    <x v="0"/>
    <s v="(480,'TrainTSP9_32.csv'),"/>
    <n v="9"/>
    <n v="9404"/>
    <n v="9124.25"/>
    <n v="2800"/>
    <x v="0"/>
    <n v="180"/>
    <x v="44"/>
    <x v="3"/>
    <n v="500"/>
    <x v="308"/>
    <n v="0"/>
    <x v="2"/>
  </r>
  <r>
    <x v="481"/>
    <n v="9"/>
    <n v="33"/>
    <x v="53"/>
    <x v="9"/>
    <x v="0"/>
    <s v="TrainTSP9_33.csv"/>
    <x v="0"/>
    <s v="(481,'TrainTSP9_33.csv'),"/>
    <n v="9"/>
    <n v="9246"/>
    <n v="9107.75"/>
    <n v="2917"/>
    <x v="0"/>
    <n v="80"/>
    <x v="18"/>
    <x v="1"/>
    <n v="500"/>
    <x v="309"/>
    <n v="0"/>
    <x v="3"/>
  </r>
  <r>
    <x v="482"/>
    <n v="9"/>
    <n v="34"/>
    <x v="116"/>
    <x v="9"/>
    <x v="0"/>
    <s v="TrainTSP9_34.csv"/>
    <x v="0"/>
    <s v="(482,'TrainTSP9_34.csv'),"/>
    <n v="9"/>
    <n v="7394"/>
    <n v="7394"/>
    <n v="7394"/>
    <x v="1"/>
    <n v="0"/>
    <x v="5"/>
    <x v="4"/>
    <n v="500"/>
    <x v="9"/>
    <n v="0"/>
    <x v="3"/>
  </r>
  <r>
    <x v="483"/>
    <n v="9"/>
    <n v="0"/>
    <x v="122"/>
    <x v="9"/>
    <x v="1"/>
    <s v="TestTSP9_0.csv"/>
    <x v="0"/>
    <s v="(483,'TestTSP9_0.csv'),"/>
    <n v="9"/>
    <n v="5920"/>
    <n v="5920"/>
    <n v="5920"/>
    <x v="1"/>
    <n v="0"/>
    <x v="5"/>
    <x v="4"/>
    <n v="500"/>
    <x v="9"/>
    <n v="0"/>
    <x v="3"/>
  </r>
  <r>
    <x v="484"/>
    <n v="9"/>
    <n v="1"/>
    <x v="109"/>
    <x v="9"/>
    <x v="1"/>
    <s v="TestTSP9_1.csv"/>
    <x v="0"/>
    <s v="(484,'TestTSP9_1.csv'),"/>
    <n v="9"/>
    <n v="6622"/>
    <n v="6622"/>
    <n v="6572"/>
    <x v="1"/>
    <n v="7"/>
    <x v="66"/>
    <x v="4"/>
    <n v="500"/>
    <x v="9"/>
    <n v="0"/>
    <x v="3"/>
  </r>
  <r>
    <x v="485"/>
    <n v="9"/>
    <n v="2"/>
    <x v="157"/>
    <x v="9"/>
    <x v="1"/>
    <s v="TestTSP9_2.csv"/>
    <x v="0"/>
    <s v="(485,'TestTSP9_2.csv'),"/>
    <n v="9"/>
    <n v="10799"/>
    <n v="10454.620000000001"/>
    <n v="3595"/>
    <x v="0"/>
    <n v="409"/>
    <x v="55"/>
    <x v="7"/>
    <n v="500"/>
    <x v="310"/>
    <n v="0"/>
    <x v="6"/>
  </r>
  <r>
    <x v="486"/>
    <n v="9"/>
    <n v="3"/>
    <x v="158"/>
    <x v="9"/>
    <x v="1"/>
    <s v="TestTSP9_3.csv"/>
    <x v="0"/>
    <s v="(486,'TestTSP9_3.csv'),"/>
    <n v="9"/>
    <n v="11852"/>
    <n v="11788.52"/>
    <n v="3684"/>
    <x v="0"/>
    <n v="272"/>
    <x v="36"/>
    <x v="5"/>
    <n v="500"/>
    <x v="311"/>
    <n v="0"/>
    <x v="1"/>
  </r>
  <r>
    <x v="487"/>
    <n v="9"/>
    <n v="4"/>
    <x v="33"/>
    <x v="9"/>
    <x v="1"/>
    <s v="TestTSP9_4.csv"/>
    <x v="0"/>
    <s v="(487,'TestTSP9_4.csv'),"/>
    <n v="9"/>
    <n v="9131"/>
    <n v="9131"/>
    <n v="9034.5"/>
    <x v="1"/>
    <n v="23"/>
    <x v="37"/>
    <x v="2"/>
    <n v="500"/>
    <x v="9"/>
    <n v="0"/>
    <x v="3"/>
  </r>
  <r>
    <x v="488"/>
    <n v="9"/>
    <n v="5"/>
    <x v="134"/>
    <x v="9"/>
    <x v="1"/>
    <s v="TestTSP9_5.csv"/>
    <x v="0"/>
    <s v="(488,'TestTSP9_5.csv'),"/>
    <n v="9"/>
    <n v="8707"/>
    <n v="8614"/>
    <n v="8492"/>
    <x v="0"/>
    <n v="38"/>
    <x v="44"/>
    <x v="6"/>
    <n v="500"/>
    <x v="312"/>
    <n v="0"/>
    <x v="3"/>
  </r>
  <r>
    <x v="489"/>
    <n v="9"/>
    <n v="6"/>
    <x v="32"/>
    <x v="9"/>
    <x v="1"/>
    <s v="TestTSP9_6.csv"/>
    <x v="0"/>
    <s v="(489,'TestTSP9_6.csv'),"/>
    <n v="9"/>
    <n v="9224"/>
    <n v="9192.5"/>
    <n v="3005"/>
    <x v="0"/>
    <n v="65"/>
    <x v="40"/>
    <x v="4"/>
    <n v="500"/>
    <x v="313"/>
    <n v="0"/>
    <x v="3"/>
  </r>
  <r>
    <x v="490"/>
    <n v="9"/>
    <n v="7"/>
    <x v="24"/>
    <x v="9"/>
    <x v="1"/>
    <s v="TestTSP9_7.csv"/>
    <x v="0"/>
    <s v="(490,'TestTSP9_7.csv'),"/>
    <n v="9"/>
    <n v="9461"/>
    <n v="9143.75"/>
    <n v="3153"/>
    <x v="0"/>
    <n v="128"/>
    <x v="30"/>
    <x v="2"/>
    <n v="500"/>
    <x v="314"/>
    <n v="0"/>
    <x v="2"/>
  </r>
  <r>
    <x v="491"/>
    <n v="9"/>
    <n v="8"/>
    <x v="52"/>
    <x v="9"/>
    <x v="1"/>
    <s v="TestTSP9_8.csv"/>
    <x v="0"/>
    <s v="(491,'TestTSP9_8.csv'),"/>
    <n v="9"/>
    <n v="7299"/>
    <n v="7299"/>
    <n v="7137.5"/>
    <x v="1"/>
    <n v="15"/>
    <x v="40"/>
    <x v="4"/>
    <n v="500"/>
    <x v="9"/>
    <n v="0"/>
    <x v="3"/>
  </r>
  <r>
    <x v="492"/>
    <n v="9"/>
    <n v="9"/>
    <x v="61"/>
    <x v="9"/>
    <x v="1"/>
    <s v="TestTSP9_9.csv"/>
    <x v="0"/>
    <s v="(492,'TestTSP9_9.csv'),"/>
    <n v="9"/>
    <n v="9948"/>
    <n v="9610.25"/>
    <n v="3611"/>
    <x v="0"/>
    <n v="65"/>
    <x v="47"/>
    <x v="2"/>
    <n v="500"/>
    <x v="315"/>
    <n v="0"/>
    <x v="4"/>
  </r>
  <r>
    <x v="493"/>
    <n v="9"/>
    <n v="10"/>
    <x v="49"/>
    <x v="9"/>
    <x v="1"/>
    <s v="TestTSP9_10.csv"/>
    <x v="0"/>
    <s v="(493,'TestTSP9_10.csv'),"/>
    <n v="9"/>
    <n v="7969"/>
    <n v="7969"/>
    <n v="2462"/>
    <x v="1"/>
    <n v="30"/>
    <x v="54"/>
    <x v="2"/>
    <n v="500"/>
    <x v="9"/>
    <n v="0"/>
    <x v="3"/>
  </r>
  <r>
    <x v="494"/>
    <n v="9"/>
    <n v="11"/>
    <x v="40"/>
    <x v="9"/>
    <x v="1"/>
    <s v="TestTSP9_11.csv"/>
    <x v="0"/>
    <s v="(494,'TestTSP9_11.csv'),"/>
    <n v="9"/>
    <n v="8944"/>
    <n v="8708"/>
    <n v="8268"/>
    <x v="0"/>
    <n v="15"/>
    <x v="40"/>
    <x v="4"/>
    <n v="500"/>
    <x v="316"/>
    <n v="0"/>
    <x v="3"/>
  </r>
  <r>
    <x v="495"/>
    <n v="9"/>
    <n v="12"/>
    <x v="14"/>
    <x v="9"/>
    <x v="1"/>
    <s v="TestTSP9_12.csv"/>
    <x v="0"/>
    <s v="(495,'TestTSP9_12.csv'),"/>
    <n v="9"/>
    <n v="9887"/>
    <n v="9882.5"/>
    <n v="3393"/>
    <x v="0"/>
    <n v="95"/>
    <x v="44"/>
    <x v="2"/>
    <n v="500"/>
    <x v="317"/>
    <n v="0"/>
    <x v="3"/>
  </r>
  <r>
    <x v="496"/>
    <n v="9"/>
    <n v="13"/>
    <x v="153"/>
    <x v="9"/>
    <x v="1"/>
    <s v="TestTSP9_13.csv"/>
    <x v="0"/>
    <s v="(496,'TestTSP9_13.csv'),"/>
    <n v="9"/>
    <n v="8062"/>
    <n v="8062"/>
    <n v="2609"/>
    <x v="1"/>
    <n v="22"/>
    <x v="58"/>
    <x v="4"/>
    <n v="500"/>
    <x v="9"/>
    <n v="0"/>
    <x v="3"/>
  </r>
  <r>
    <x v="497"/>
    <n v="9"/>
    <n v="14"/>
    <x v="39"/>
    <x v="9"/>
    <x v="1"/>
    <s v="TestTSP9_14.csv"/>
    <x v="0"/>
    <s v="(497,'TestTSP9_14.csv'),"/>
    <n v="9"/>
    <n v="8745"/>
    <n v="8706.0499999999993"/>
    <n v="2421"/>
    <x v="0"/>
    <n v="58"/>
    <x v="37"/>
    <x v="4"/>
    <n v="500"/>
    <x v="318"/>
    <n v="0"/>
    <x v="3"/>
  </r>
  <r>
    <x v="498"/>
    <n v="10"/>
    <n v="0"/>
    <x v="56"/>
    <x v="10"/>
    <x v="0"/>
    <s v="TrainTSP10_0.csv"/>
    <x v="0"/>
    <s v="(498,'TrainTSP10_0.csv'),"/>
    <n v="10"/>
    <n v="8380"/>
    <n v="8032"/>
    <n v="8021"/>
    <x v="0"/>
    <n v="9"/>
    <x v="54"/>
    <x v="2"/>
    <n v="500"/>
    <x v="319"/>
    <n v="0"/>
    <x v="3"/>
  </r>
  <r>
    <x v="499"/>
    <n v="10"/>
    <n v="1"/>
    <x v="15"/>
    <x v="10"/>
    <x v="0"/>
    <s v="TrainTSP10_1.csv"/>
    <x v="0"/>
    <s v="(499,'TrainTSP10_1.csv'),"/>
    <n v="10"/>
    <n v="6553"/>
    <n v="6498.4"/>
    <n v="5912"/>
    <x v="0"/>
    <n v="28"/>
    <x v="18"/>
    <x v="3"/>
    <n v="500"/>
    <x v="320"/>
    <n v="0"/>
    <x v="3"/>
  </r>
  <r>
    <x v="500"/>
    <n v="10"/>
    <n v="2"/>
    <x v="42"/>
    <x v="10"/>
    <x v="0"/>
    <s v="TrainTSP10_2.csv"/>
    <x v="0"/>
    <s v="(500,'TrainTSP10_2.csv'),"/>
    <n v="10"/>
    <n v="8560"/>
    <n v="8418.25"/>
    <n v="7905.5"/>
    <x v="0"/>
    <n v="66"/>
    <x v="41"/>
    <x v="6"/>
    <n v="500"/>
    <x v="321"/>
    <n v="0"/>
    <x v="4"/>
  </r>
  <r>
    <x v="501"/>
    <n v="10"/>
    <n v="3"/>
    <x v="108"/>
    <x v="10"/>
    <x v="0"/>
    <s v="TrainTSP10_3.csv"/>
    <x v="0"/>
    <s v="(501,'TrainTSP10_3.csv'),"/>
    <n v="10"/>
    <n v="6687"/>
    <n v="5941"/>
    <n v="5510.5"/>
    <x v="0"/>
    <n v="21"/>
    <x v="37"/>
    <x v="2"/>
    <n v="500"/>
    <x v="322"/>
    <n v="0"/>
    <x v="3"/>
  </r>
  <r>
    <x v="502"/>
    <n v="10"/>
    <n v="4"/>
    <x v="59"/>
    <x v="10"/>
    <x v="0"/>
    <s v="TrainTSP10_4.csv"/>
    <x v="0"/>
    <s v="(502,'TrainTSP10_4.csv'),"/>
    <n v="10"/>
    <n v="8643"/>
    <n v="8348.42"/>
    <n v="7933.5"/>
    <x v="0"/>
    <n v="105"/>
    <x v="36"/>
    <x v="3"/>
    <n v="500"/>
    <x v="323"/>
    <n v="0"/>
    <x v="3"/>
  </r>
  <r>
    <x v="503"/>
    <n v="10"/>
    <n v="5"/>
    <x v="104"/>
    <x v="10"/>
    <x v="0"/>
    <s v="TrainTSP10_5.csv"/>
    <x v="0"/>
    <s v="(503,'TrainTSP10_5.csv'),"/>
    <n v="10"/>
    <n v="5480"/>
    <n v="5480"/>
    <n v="5480"/>
    <x v="1"/>
    <n v="0"/>
    <x v="5"/>
    <x v="4"/>
    <n v="500"/>
    <x v="9"/>
    <n v="0"/>
    <x v="3"/>
  </r>
  <r>
    <x v="504"/>
    <n v="10"/>
    <n v="6"/>
    <x v="10"/>
    <x v="10"/>
    <x v="0"/>
    <s v="TrainTSP10_6.csv"/>
    <x v="0"/>
    <s v="(504,'TrainTSP10_6.csv'),"/>
    <n v="10"/>
    <n v="8584"/>
    <n v="8396.5"/>
    <n v="8119.5"/>
    <x v="0"/>
    <n v="72"/>
    <x v="27"/>
    <x v="3"/>
    <n v="500"/>
    <x v="324"/>
    <n v="0"/>
    <x v="3"/>
  </r>
  <r>
    <x v="505"/>
    <n v="10"/>
    <n v="7"/>
    <x v="109"/>
    <x v="10"/>
    <x v="0"/>
    <s v="TrainTSP10_7.csv"/>
    <x v="0"/>
    <s v="(505,'TrainTSP10_7.csv'),"/>
    <n v="10"/>
    <n v="5505"/>
    <n v="4537"/>
    <n v="4537"/>
    <x v="0"/>
    <n v="0"/>
    <x v="5"/>
    <x v="4"/>
    <n v="500"/>
    <x v="325"/>
    <n v="0"/>
    <x v="3"/>
  </r>
  <r>
    <x v="506"/>
    <n v="10"/>
    <n v="8"/>
    <x v="133"/>
    <x v="10"/>
    <x v="0"/>
    <s v="TrainTSP10_8.csv"/>
    <x v="0"/>
    <s v="(506,'TrainTSP10_8.csv'),"/>
    <n v="10"/>
    <n v="14267"/>
    <n v="14194.67"/>
    <n v="13700.5"/>
    <x v="0"/>
    <n v="100"/>
    <x v="45"/>
    <x v="6"/>
    <n v="500"/>
    <x v="326"/>
    <n v="0"/>
    <x v="2"/>
  </r>
  <r>
    <x v="507"/>
    <n v="10"/>
    <n v="9"/>
    <x v="24"/>
    <x v="10"/>
    <x v="0"/>
    <s v="TrainTSP10_9.csv"/>
    <x v="0"/>
    <s v="(507,'TrainTSP10_9.csv'),"/>
    <n v="10"/>
    <n v="9308"/>
    <n v="9298"/>
    <n v="8877.5"/>
    <x v="0"/>
    <n v="51"/>
    <x v="38"/>
    <x v="2"/>
    <n v="500"/>
    <x v="327"/>
    <n v="0"/>
    <x v="4"/>
  </r>
  <r>
    <x v="508"/>
    <n v="10"/>
    <n v="10"/>
    <x v="95"/>
    <x v="10"/>
    <x v="0"/>
    <s v="TrainTSP10_10.csv"/>
    <x v="0"/>
    <s v="(508,'TrainTSP10_10.csv'),"/>
    <n v="10"/>
    <n v="6049"/>
    <n v="6049"/>
    <n v="5206"/>
    <x v="1"/>
    <n v="2"/>
    <x v="66"/>
    <x v="4"/>
    <n v="500"/>
    <x v="9"/>
    <n v="0"/>
    <x v="3"/>
  </r>
  <r>
    <x v="509"/>
    <n v="10"/>
    <n v="11"/>
    <x v="104"/>
    <x v="10"/>
    <x v="0"/>
    <s v="TrainTSP10_11.csv"/>
    <x v="0"/>
    <s v="(509,'TrainTSP10_11.csv'),"/>
    <n v="10"/>
    <n v="5909"/>
    <n v="5153.5"/>
    <n v="5121"/>
    <x v="0"/>
    <n v="3"/>
    <x v="58"/>
    <x v="3"/>
    <n v="500"/>
    <x v="328"/>
    <n v="0"/>
    <x v="3"/>
  </r>
  <r>
    <x v="510"/>
    <n v="10"/>
    <n v="12"/>
    <x v="159"/>
    <x v="10"/>
    <x v="0"/>
    <s v="TrainTSP10_12.csv"/>
    <x v="1"/>
    <s v="(510,'TrainTSP10_12.csv'),"/>
    <n v="10"/>
    <e v="#N/A"/>
    <e v="#N/A"/>
    <e v="#N/A"/>
    <x v="2"/>
    <e v="#N/A"/>
    <x v="57"/>
    <x v="13"/>
    <e v="#N/A"/>
    <x v="102"/>
    <e v="#N/A"/>
    <x v="10"/>
  </r>
  <r>
    <x v="511"/>
    <n v="10"/>
    <n v="13"/>
    <x v="70"/>
    <x v="10"/>
    <x v="0"/>
    <s v="TrainTSP10_13.csv"/>
    <x v="0"/>
    <s v="(511,'TrainTSP10_13.csv'),"/>
    <n v="10"/>
    <n v="6346"/>
    <n v="6287.33"/>
    <n v="6002.5"/>
    <x v="0"/>
    <n v="21"/>
    <x v="3"/>
    <x v="2"/>
    <n v="500"/>
    <x v="329"/>
    <n v="0"/>
    <x v="3"/>
  </r>
  <r>
    <x v="512"/>
    <n v="10"/>
    <n v="14"/>
    <x v="159"/>
    <x v="10"/>
    <x v="0"/>
    <s v="TrainTSP10_14.csv"/>
    <x v="1"/>
    <s v="(512,'TrainTSP10_14.csv'),"/>
    <n v="10"/>
    <e v="#N/A"/>
    <e v="#N/A"/>
    <e v="#N/A"/>
    <x v="2"/>
    <e v="#N/A"/>
    <x v="57"/>
    <x v="13"/>
    <e v="#N/A"/>
    <x v="102"/>
    <e v="#N/A"/>
    <x v="10"/>
  </r>
  <r>
    <x v="513"/>
    <n v="10"/>
    <n v="15"/>
    <x v="137"/>
    <x v="10"/>
    <x v="0"/>
    <s v="TrainTSP10_15.csv"/>
    <x v="0"/>
    <s v="(513,'TrainTSP10_15.csv'),"/>
    <n v="10"/>
    <n v="5332"/>
    <n v="4265"/>
    <n v="4262.5"/>
    <x v="0"/>
    <n v="3"/>
    <x v="58"/>
    <x v="4"/>
    <n v="500"/>
    <x v="330"/>
    <n v="0"/>
    <x v="3"/>
  </r>
  <r>
    <x v="514"/>
    <n v="10"/>
    <n v="16"/>
    <x v="25"/>
    <x v="10"/>
    <x v="0"/>
    <s v="TrainTSP10_16.csv"/>
    <x v="0"/>
    <s v="(514,'TrainTSP10_16.csv'),"/>
    <n v="10"/>
    <n v="10478"/>
    <n v="10224.25"/>
    <n v="9724.5"/>
    <x v="0"/>
    <n v="110"/>
    <x v="14"/>
    <x v="1"/>
    <n v="500"/>
    <x v="331"/>
    <n v="0"/>
    <x v="3"/>
  </r>
  <r>
    <x v="515"/>
    <n v="10"/>
    <n v="17"/>
    <x v="72"/>
    <x v="10"/>
    <x v="0"/>
    <s v="TrainTSP10_17.csv"/>
    <x v="0"/>
    <s v="(515,'TrainTSP10_17.csv'),"/>
    <n v="10"/>
    <n v="7600"/>
    <n v="7040.75"/>
    <n v="6714.5"/>
    <x v="0"/>
    <n v="70"/>
    <x v="72"/>
    <x v="6"/>
    <n v="500"/>
    <x v="332"/>
    <n v="0"/>
    <x v="3"/>
  </r>
  <r>
    <x v="516"/>
    <n v="10"/>
    <n v="18"/>
    <x v="139"/>
    <x v="10"/>
    <x v="0"/>
    <s v="TrainTSP10_18.csv"/>
    <x v="0"/>
    <s v="(516,'TrainTSP10_18.csv'),"/>
    <n v="10"/>
    <n v="5634"/>
    <n v="4401.5"/>
    <n v="4390"/>
    <x v="0"/>
    <n v="3"/>
    <x v="58"/>
    <x v="4"/>
    <n v="500"/>
    <x v="333"/>
    <n v="0"/>
    <x v="3"/>
  </r>
  <r>
    <x v="517"/>
    <n v="10"/>
    <n v="19"/>
    <x v="6"/>
    <x v="10"/>
    <x v="0"/>
    <s v="TrainTSP10_19.csv"/>
    <x v="0"/>
    <s v="(517,'TrainTSP10_19.csv'),"/>
    <n v="10"/>
    <n v="10600"/>
    <n v="10413.799999999999"/>
    <n v="9815"/>
    <x v="0"/>
    <n v="430"/>
    <x v="34"/>
    <x v="5"/>
    <n v="500"/>
    <x v="334"/>
    <n v="0"/>
    <x v="2"/>
  </r>
  <r>
    <x v="518"/>
    <n v="10"/>
    <n v="20"/>
    <x v="104"/>
    <x v="10"/>
    <x v="0"/>
    <s v="TrainTSP10_20.csv"/>
    <x v="0"/>
    <s v="(518,'TrainTSP10_20.csv'),"/>
    <n v="10"/>
    <n v="5542"/>
    <n v="4472.5"/>
    <n v="4452.5"/>
    <x v="0"/>
    <n v="6"/>
    <x v="47"/>
    <x v="2"/>
    <n v="500"/>
    <x v="335"/>
    <n v="0"/>
    <x v="3"/>
  </r>
  <r>
    <x v="519"/>
    <n v="10"/>
    <n v="21"/>
    <x v="111"/>
    <x v="10"/>
    <x v="0"/>
    <s v="TrainTSP10_21.csv"/>
    <x v="0"/>
    <s v="(519,'TrainTSP10_21.csv'),"/>
    <n v="10"/>
    <n v="5353"/>
    <n v="5353"/>
    <n v="4766"/>
    <x v="1"/>
    <n v="8"/>
    <x v="58"/>
    <x v="4"/>
    <n v="500"/>
    <x v="9"/>
    <n v="0"/>
    <x v="3"/>
  </r>
  <r>
    <x v="520"/>
    <n v="10"/>
    <n v="22"/>
    <x v="160"/>
    <x v="10"/>
    <x v="0"/>
    <s v="TrainTSP10_22.csv"/>
    <x v="1"/>
    <s v="(520,'TrainTSP10_22.csv'),"/>
    <n v="10"/>
    <e v="#N/A"/>
    <e v="#N/A"/>
    <e v="#N/A"/>
    <x v="2"/>
    <e v="#N/A"/>
    <x v="57"/>
    <x v="13"/>
    <e v="#N/A"/>
    <x v="102"/>
    <e v="#N/A"/>
    <x v="10"/>
  </r>
  <r>
    <x v="521"/>
    <n v="10"/>
    <n v="23"/>
    <x v="104"/>
    <x v="10"/>
    <x v="0"/>
    <s v="TrainTSP10_23.csv"/>
    <x v="0"/>
    <s v="(521,'TrainTSP10_23.csv'),"/>
    <n v="10"/>
    <n v="5888"/>
    <n v="5856"/>
    <n v="5223"/>
    <x v="0"/>
    <n v="12"/>
    <x v="21"/>
    <x v="4"/>
    <n v="500"/>
    <x v="336"/>
    <n v="0"/>
    <x v="3"/>
  </r>
  <r>
    <x v="522"/>
    <n v="10"/>
    <n v="24"/>
    <x v="74"/>
    <x v="10"/>
    <x v="0"/>
    <s v="TrainTSP10_24.csv"/>
    <x v="0"/>
    <s v="(522,'TrainTSP10_24.csv'),"/>
    <n v="10"/>
    <n v="9028"/>
    <n v="8762.9699999999993"/>
    <n v="8314.5"/>
    <x v="0"/>
    <n v="152"/>
    <x v="75"/>
    <x v="5"/>
    <n v="500"/>
    <x v="337"/>
    <n v="0"/>
    <x v="4"/>
  </r>
  <r>
    <x v="523"/>
    <n v="10"/>
    <n v="25"/>
    <x v="7"/>
    <x v="10"/>
    <x v="0"/>
    <s v="TrainTSP10_25.csv"/>
    <x v="0"/>
    <s v="(523,'TrainTSP10_25.csv'),"/>
    <n v="10"/>
    <n v="12359"/>
    <n v="11837.08"/>
    <n v="11192"/>
    <x v="0"/>
    <n v="89"/>
    <x v="27"/>
    <x v="2"/>
    <n v="500"/>
    <x v="338"/>
    <n v="0"/>
    <x v="3"/>
  </r>
  <r>
    <x v="524"/>
    <n v="10"/>
    <n v="26"/>
    <x v="161"/>
    <x v="10"/>
    <x v="0"/>
    <s v="TrainTSP10_26.csv"/>
    <x v="0"/>
    <s v="(524,'TrainTSP10_26.csv'),"/>
    <n v="10"/>
    <n v="13001"/>
    <n v="12917.75"/>
    <n v="12561.5"/>
    <x v="0"/>
    <n v="115"/>
    <x v="41"/>
    <x v="3"/>
    <n v="500"/>
    <x v="339"/>
    <n v="0"/>
    <x v="4"/>
  </r>
  <r>
    <x v="525"/>
    <n v="10"/>
    <n v="27"/>
    <x v="117"/>
    <x v="10"/>
    <x v="0"/>
    <s v="TrainTSP10_27.csv"/>
    <x v="0"/>
    <s v="(525,'TrainTSP10_27.csv'),"/>
    <n v="10"/>
    <n v="6054"/>
    <n v="5611.5"/>
    <n v="5415.5"/>
    <x v="0"/>
    <n v="20"/>
    <x v="3"/>
    <x v="6"/>
    <n v="500"/>
    <x v="340"/>
    <n v="0"/>
    <x v="3"/>
  </r>
  <r>
    <x v="526"/>
    <n v="10"/>
    <n v="28"/>
    <x v="33"/>
    <x v="10"/>
    <x v="0"/>
    <s v="TrainTSP10_28.csv"/>
    <x v="0"/>
    <s v="(526,'TrainTSP10_28.csv'),"/>
    <n v="10"/>
    <n v="8588"/>
    <n v="8588"/>
    <n v="8147"/>
    <x v="1"/>
    <n v="67"/>
    <x v="8"/>
    <x v="2"/>
    <n v="500"/>
    <x v="9"/>
    <n v="0"/>
    <x v="3"/>
  </r>
  <r>
    <x v="527"/>
    <n v="10"/>
    <n v="29"/>
    <x v="41"/>
    <x v="10"/>
    <x v="0"/>
    <s v="TrainTSP10_29.csv"/>
    <x v="0"/>
    <s v="(527,'TrainTSP10_29.csv'),"/>
    <n v="10"/>
    <n v="8641"/>
    <n v="8204.5"/>
    <n v="7836.5"/>
    <x v="0"/>
    <n v="40"/>
    <x v="25"/>
    <x v="10"/>
    <n v="500"/>
    <x v="341"/>
    <n v="0"/>
    <x v="3"/>
  </r>
  <r>
    <x v="528"/>
    <n v="10"/>
    <n v="30"/>
    <x v="24"/>
    <x v="10"/>
    <x v="0"/>
    <s v="TrainTSP10_30.csv"/>
    <x v="0"/>
    <s v="(528,'TrainTSP10_30.csv'),"/>
    <n v="10"/>
    <n v="11487"/>
    <n v="11321.23"/>
    <n v="10763.5"/>
    <x v="0"/>
    <n v="289"/>
    <x v="42"/>
    <x v="2"/>
    <n v="500"/>
    <x v="342"/>
    <n v="0"/>
    <x v="0"/>
  </r>
  <r>
    <x v="529"/>
    <n v="10"/>
    <n v="31"/>
    <x v="54"/>
    <x v="10"/>
    <x v="0"/>
    <s v="TrainTSP10_31.csv"/>
    <x v="0"/>
    <s v="(529,'TrainTSP10_31.csv'),"/>
    <n v="10"/>
    <n v="7218"/>
    <n v="6626.75"/>
    <n v="6489"/>
    <x v="0"/>
    <n v="21"/>
    <x v="17"/>
    <x v="6"/>
    <n v="500"/>
    <x v="343"/>
    <n v="0"/>
    <x v="3"/>
  </r>
  <r>
    <x v="530"/>
    <n v="10"/>
    <n v="32"/>
    <x v="134"/>
    <x v="10"/>
    <x v="0"/>
    <s v="TrainTSP10_32.csv"/>
    <x v="0"/>
    <s v="(530,'TrainTSP10_32.csv'),"/>
    <n v="10"/>
    <n v="8681"/>
    <n v="8369.8799999999992"/>
    <n v="8129.5"/>
    <x v="0"/>
    <n v="98"/>
    <x v="14"/>
    <x v="5"/>
    <n v="500"/>
    <x v="344"/>
    <n v="0"/>
    <x v="3"/>
  </r>
  <r>
    <x v="531"/>
    <n v="10"/>
    <n v="33"/>
    <x v="91"/>
    <x v="10"/>
    <x v="0"/>
    <s v="TrainTSP10_33.csv"/>
    <x v="0"/>
    <s v="(531,'TrainTSP10_33.csv'),"/>
    <n v="10"/>
    <n v="4487"/>
    <n v="4487"/>
    <n v="3951"/>
    <x v="1"/>
    <n v="6"/>
    <x v="47"/>
    <x v="4"/>
    <n v="500"/>
    <x v="9"/>
    <n v="0"/>
    <x v="3"/>
  </r>
  <r>
    <x v="532"/>
    <n v="10"/>
    <n v="34"/>
    <x v="160"/>
    <x v="10"/>
    <x v="0"/>
    <s v="TrainTSP10_34.csv"/>
    <x v="1"/>
    <s v="(532,'TrainTSP10_34.csv'),"/>
    <n v="10"/>
    <e v="#N/A"/>
    <e v="#N/A"/>
    <e v="#N/A"/>
    <x v="2"/>
    <e v="#N/A"/>
    <x v="57"/>
    <x v="13"/>
    <e v="#N/A"/>
    <x v="102"/>
    <e v="#N/A"/>
    <x v="10"/>
  </r>
  <r>
    <x v="533"/>
    <n v="10"/>
    <n v="0"/>
    <x v="73"/>
    <x v="10"/>
    <x v="1"/>
    <s v="TestTSP10_0.csv"/>
    <x v="0"/>
    <s v="(533,'TestTSP10_0.csv'),"/>
    <n v="10"/>
    <n v="8986"/>
    <n v="8110.5"/>
    <n v="8096.5"/>
    <x v="0"/>
    <n v="4"/>
    <x v="58"/>
    <x v="3"/>
    <n v="500"/>
    <x v="345"/>
    <n v="0"/>
    <x v="3"/>
  </r>
  <r>
    <x v="534"/>
    <n v="10"/>
    <n v="1"/>
    <x v="39"/>
    <x v="10"/>
    <x v="1"/>
    <s v="TestTSP10_1.csv"/>
    <x v="0"/>
    <s v="(534,'TestTSP10_1.csv'),"/>
    <n v="10"/>
    <n v="8353"/>
    <n v="8195.52"/>
    <n v="7740"/>
    <x v="0"/>
    <n v="160"/>
    <x v="24"/>
    <x v="16"/>
    <n v="500"/>
    <x v="346"/>
    <n v="0"/>
    <x v="0"/>
  </r>
  <r>
    <x v="535"/>
    <n v="10"/>
    <n v="2"/>
    <x v="106"/>
    <x v="10"/>
    <x v="1"/>
    <s v="TestTSP10_2.csv"/>
    <x v="0"/>
    <s v="(535,'TestTSP10_2.csv'),"/>
    <n v="10"/>
    <n v="9813"/>
    <n v="9299"/>
    <n v="8554.5"/>
    <x v="0"/>
    <n v="94"/>
    <x v="4"/>
    <x v="3"/>
    <n v="500"/>
    <x v="347"/>
    <n v="0"/>
    <x v="3"/>
  </r>
  <r>
    <x v="536"/>
    <n v="10"/>
    <n v="3"/>
    <x v="107"/>
    <x v="10"/>
    <x v="1"/>
    <s v="TestTSP10_3.csv"/>
    <x v="0"/>
    <s v="(536,'TestTSP10_3.csv'),"/>
    <n v="10"/>
    <n v="5260"/>
    <n v="4528"/>
    <n v="4528"/>
    <x v="0"/>
    <n v="0"/>
    <x v="5"/>
    <x v="4"/>
    <n v="500"/>
    <x v="348"/>
    <n v="0"/>
    <x v="3"/>
  </r>
  <r>
    <x v="537"/>
    <n v="10"/>
    <n v="4"/>
    <x v="154"/>
    <x v="10"/>
    <x v="1"/>
    <s v="TestTSP10_4.csv"/>
    <x v="0"/>
    <s v="(537,'TestTSP10_4.csv'),"/>
    <n v="10"/>
    <n v="4305"/>
    <n v="3614.5"/>
    <n v="3590"/>
    <x v="0"/>
    <n v="3"/>
    <x v="58"/>
    <x v="4"/>
    <n v="500"/>
    <x v="349"/>
    <n v="0"/>
    <x v="3"/>
  </r>
  <r>
    <x v="538"/>
    <n v="10"/>
    <n v="5"/>
    <x v="110"/>
    <x v="10"/>
    <x v="1"/>
    <s v="TestTSP10_5.csv"/>
    <x v="0"/>
    <s v="(538,'TestTSP10_5.csv'),"/>
    <n v="10"/>
    <n v="5415"/>
    <n v="5415"/>
    <n v="4524"/>
    <x v="1"/>
    <n v="8"/>
    <x v="9"/>
    <x v="4"/>
    <n v="500"/>
    <x v="9"/>
    <n v="0"/>
    <x v="3"/>
  </r>
  <r>
    <x v="539"/>
    <n v="10"/>
    <n v="6"/>
    <x v="3"/>
    <x v="10"/>
    <x v="1"/>
    <s v="TestTSP10_6.csv"/>
    <x v="0"/>
    <s v="(539,'TestTSP10_6.csv'),"/>
    <n v="10"/>
    <n v="7742"/>
    <n v="7742"/>
    <n v="7451.5"/>
    <x v="1"/>
    <n v="54"/>
    <x v="38"/>
    <x v="1"/>
    <n v="500"/>
    <x v="9"/>
    <n v="0"/>
    <x v="3"/>
  </r>
  <r>
    <x v="540"/>
    <n v="10"/>
    <n v="7"/>
    <x v="44"/>
    <x v="10"/>
    <x v="1"/>
    <s v="TestTSP10_7.csv"/>
    <x v="0"/>
    <s v="(540,'TestTSP10_7.csv'),"/>
    <n v="10"/>
    <n v="10129"/>
    <n v="10079.65"/>
    <n v="9794"/>
    <x v="0"/>
    <n v="228"/>
    <x v="60"/>
    <x v="1"/>
    <n v="500"/>
    <x v="350"/>
    <n v="0"/>
    <x v="2"/>
  </r>
  <r>
    <x v="541"/>
    <n v="10"/>
    <n v="8"/>
    <x v="28"/>
    <x v="10"/>
    <x v="1"/>
    <s v="TestTSP10_8.csv"/>
    <x v="0"/>
    <s v="(541,'TestTSP10_8.csv'),"/>
    <n v="10"/>
    <n v="9104"/>
    <n v="8955.5"/>
    <n v="8521.5"/>
    <x v="0"/>
    <n v="49"/>
    <x v="53"/>
    <x v="1"/>
    <n v="500"/>
    <x v="351"/>
    <n v="0"/>
    <x v="3"/>
  </r>
  <r>
    <x v="542"/>
    <n v="10"/>
    <n v="9"/>
    <x v="36"/>
    <x v="10"/>
    <x v="1"/>
    <s v="TestTSP10_9.csv"/>
    <x v="0"/>
    <s v="(542,'TestTSP10_9.csv'),"/>
    <n v="10"/>
    <n v="10902"/>
    <n v="10757"/>
    <n v="10298"/>
    <x v="0"/>
    <n v="229"/>
    <x v="24"/>
    <x v="5"/>
    <n v="500"/>
    <x v="352"/>
    <n v="0"/>
    <x v="5"/>
  </r>
  <r>
    <x v="543"/>
    <n v="10"/>
    <n v="10"/>
    <x v="27"/>
    <x v="10"/>
    <x v="1"/>
    <s v="TestTSP10_10.csv"/>
    <x v="0"/>
    <s v="(543,'TestTSP10_10.csv'),"/>
    <n v="10"/>
    <n v="10049"/>
    <n v="10049"/>
    <n v="9741.5"/>
    <x v="1"/>
    <n v="26"/>
    <x v="17"/>
    <x v="4"/>
    <n v="500"/>
    <x v="9"/>
    <n v="0"/>
    <x v="3"/>
  </r>
  <r>
    <x v="544"/>
    <n v="10"/>
    <n v="11"/>
    <x v="49"/>
    <x v="10"/>
    <x v="1"/>
    <s v="TestTSP10_11.csv"/>
    <x v="0"/>
    <s v="(544,'TestTSP10_11.csv'),"/>
    <n v="10"/>
    <n v="8197"/>
    <n v="8197"/>
    <n v="7346.5"/>
    <x v="1"/>
    <n v="80"/>
    <x v="31"/>
    <x v="1"/>
    <n v="500"/>
    <x v="9"/>
    <n v="0"/>
    <x v="3"/>
  </r>
  <r>
    <x v="545"/>
    <n v="10"/>
    <n v="12"/>
    <x v="32"/>
    <x v="10"/>
    <x v="1"/>
    <s v="TestTSP10_12.csv"/>
    <x v="0"/>
    <s v="(545,'TestTSP10_12.csv'),"/>
    <n v="10"/>
    <n v="10440"/>
    <n v="10400.709999999999"/>
    <n v="9552.5"/>
    <x v="0"/>
    <n v="257"/>
    <x v="46"/>
    <x v="6"/>
    <n v="500"/>
    <x v="353"/>
    <n v="0"/>
    <x v="2"/>
  </r>
  <r>
    <x v="546"/>
    <n v="10"/>
    <n v="13"/>
    <x v="129"/>
    <x v="10"/>
    <x v="1"/>
    <s v="TestTSP10_13.csv"/>
    <x v="0"/>
    <s v="(546,'TestTSP10_13.csv'),"/>
    <n v="10"/>
    <n v="9998"/>
    <n v="9990"/>
    <n v="9692.5"/>
    <x v="0"/>
    <n v="139"/>
    <x v="30"/>
    <x v="3"/>
    <n v="500"/>
    <x v="354"/>
    <n v="0"/>
    <x v="2"/>
  </r>
  <r>
    <x v="547"/>
    <n v="10"/>
    <n v="14"/>
    <x v="33"/>
    <x v="10"/>
    <x v="1"/>
    <s v="TestTSP10_14.csv"/>
    <x v="0"/>
    <s v="(547,'TestTSP10_14.csv'),"/>
    <n v="10"/>
    <n v="8884"/>
    <n v="8754"/>
    <n v="8273.5"/>
    <x v="0"/>
    <n v="150"/>
    <x v="56"/>
    <x v="6"/>
    <n v="500"/>
    <x v="355"/>
    <n v="0"/>
    <x v="4"/>
  </r>
  <r>
    <x v="548"/>
    <n v="11"/>
    <n v="0"/>
    <x v="153"/>
    <x v="11"/>
    <x v="0"/>
    <s v="TrainTSP11_0.csv"/>
    <x v="0"/>
    <s v="(548,'TrainTSP11_0.csv'),"/>
    <n v="11"/>
    <n v="2933"/>
    <n v="2185"/>
    <n v="2063"/>
    <x v="0"/>
    <n v="52"/>
    <x v="8"/>
    <x v="2"/>
    <n v="500"/>
    <x v="356"/>
    <n v="0"/>
    <x v="3"/>
  </r>
  <r>
    <x v="549"/>
    <n v="11"/>
    <n v="1"/>
    <x v="15"/>
    <x v="11"/>
    <x v="0"/>
    <s v="TrainTSP11_1.csv"/>
    <x v="0"/>
    <s v="(549,'TrainTSP11_1.csv'),"/>
    <n v="11"/>
    <n v="3030"/>
    <n v="2271.5"/>
    <n v="2097"/>
    <x v="0"/>
    <n v="25"/>
    <x v="7"/>
    <x v="2"/>
    <n v="500"/>
    <x v="357"/>
    <n v="0"/>
    <x v="3"/>
  </r>
  <r>
    <x v="550"/>
    <n v="11"/>
    <n v="2"/>
    <x v="33"/>
    <x v="11"/>
    <x v="0"/>
    <s v="TrainTSP11_2.csv"/>
    <x v="0"/>
    <s v="(550,'TrainTSP11_2.csv'),"/>
    <n v="11"/>
    <n v="3508"/>
    <n v="2556.75"/>
    <n v="2481.5"/>
    <x v="0"/>
    <n v="56"/>
    <x v="19"/>
    <x v="2"/>
    <n v="500"/>
    <x v="358"/>
    <n v="0"/>
    <x v="3"/>
  </r>
  <r>
    <x v="551"/>
    <n v="11"/>
    <n v="3"/>
    <x v="152"/>
    <x v="11"/>
    <x v="0"/>
    <s v="TrainTSP11_3.csv"/>
    <x v="0"/>
    <s v="(551,'TrainTSP11_3.csv'),"/>
    <n v="11"/>
    <n v="4606"/>
    <n v="3702.75"/>
    <n v="3684.5"/>
    <x v="0"/>
    <n v="33"/>
    <x v="7"/>
    <x v="3"/>
    <n v="500"/>
    <x v="359"/>
    <n v="0"/>
    <x v="3"/>
  </r>
  <r>
    <x v="552"/>
    <n v="11"/>
    <n v="4"/>
    <x v="110"/>
    <x v="11"/>
    <x v="0"/>
    <s v="TrainTSP11_4.csv"/>
    <x v="0"/>
    <s v="(552,'TrainTSP11_4.csv'),"/>
    <n v="11"/>
    <n v="4021"/>
    <n v="2946"/>
    <n v="2931"/>
    <x v="0"/>
    <n v="3"/>
    <x v="58"/>
    <x v="4"/>
    <n v="500"/>
    <x v="360"/>
    <n v="0"/>
    <x v="3"/>
  </r>
  <r>
    <x v="553"/>
    <n v="11"/>
    <n v="5"/>
    <x v="113"/>
    <x v="11"/>
    <x v="0"/>
    <s v="TrainTSP11_5.csv"/>
    <x v="0"/>
    <s v="(553,'TrainTSP11_5.csv'),"/>
    <n v="11"/>
    <n v="3968"/>
    <n v="2884"/>
    <n v="2872"/>
    <x v="0"/>
    <n v="11"/>
    <x v="47"/>
    <x v="3"/>
    <n v="500"/>
    <x v="361"/>
    <n v="0"/>
    <x v="3"/>
  </r>
  <r>
    <x v="554"/>
    <n v="11"/>
    <n v="6"/>
    <x v="70"/>
    <x v="11"/>
    <x v="0"/>
    <s v="TrainTSP11_6.csv"/>
    <x v="0"/>
    <s v="(554,'TrainTSP11_6.csv'),"/>
    <n v="11"/>
    <n v="4199"/>
    <n v="3877"/>
    <n v="3594.5"/>
    <x v="0"/>
    <n v="54"/>
    <x v="45"/>
    <x v="2"/>
    <n v="500"/>
    <x v="362"/>
    <n v="0"/>
    <x v="3"/>
  </r>
  <r>
    <x v="555"/>
    <n v="11"/>
    <n v="7"/>
    <x v="134"/>
    <x v="11"/>
    <x v="0"/>
    <s v="TrainTSP11_7.csv"/>
    <x v="0"/>
    <s v="(555,'TrainTSP11_7.csv'),"/>
    <n v="11"/>
    <n v="3163"/>
    <n v="2556.5700000000002"/>
    <n v="2322"/>
    <x v="0"/>
    <n v="208"/>
    <x v="24"/>
    <x v="5"/>
    <n v="500"/>
    <x v="363"/>
    <n v="0"/>
    <x v="2"/>
  </r>
  <r>
    <x v="556"/>
    <n v="11"/>
    <n v="8"/>
    <x v="105"/>
    <x v="11"/>
    <x v="0"/>
    <s v="TrainTSP11_8.csv"/>
    <x v="0"/>
    <s v="(556,'TrainTSP11_8.csv'),"/>
    <n v="11"/>
    <n v="2956"/>
    <n v="2956"/>
    <n v="2253"/>
    <x v="1"/>
    <n v="6"/>
    <x v="9"/>
    <x v="4"/>
    <n v="500"/>
    <x v="9"/>
    <n v="0"/>
    <x v="3"/>
  </r>
  <r>
    <x v="557"/>
    <n v="11"/>
    <n v="9"/>
    <x v="19"/>
    <x v="11"/>
    <x v="0"/>
    <s v="TrainTSP11_9.csv"/>
    <x v="0"/>
    <s v="(557,'TrainTSP11_9.csv'),"/>
    <n v="11"/>
    <n v="3857"/>
    <n v="2937.25"/>
    <n v="2877"/>
    <x v="0"/>
    <n v="196"/>
    <x v="70"/>
    <x v="17"/>
    <n v="500"/>
    <x v="364"/>
    <n v="0"/>
    <x v="4"/>
  </r>
  <r>
    <x v="558"/>
    <n v="11"/>
    <n v="10"/>
    <x v="109"/>
    <x v="11"/>
    <x v="0"/>
    <s v="TrainTSP11_10.csv"/>
    <x v="0"/>
    <s v="(558,'TrainTSP11_10.csv'),"/>
    <n v="11"/>
    <n v="3478"/>
    <n v="2567.33"/>
    <n v="2546.5"/>
    <x v="0"/>
    <n v="113"/>
    <x v="72"/>
    <x v="2"/>
    <n v="500"/>
    <x v="365"/>
    <n v="0"/>
    <x v="3"/>
  </r>
  <r>
    <x v="559"/>
    <n v="11"/>
    <n v="11"/>
    <x v="114"/>
    <x v="11"/>
    <x v="0"/>
    <s v="TrainTSP11_11.csv"/>
    <x v="0"/>
    <s v="(559,'TrainTSP11_11.csv'),"/>
    <n v="11"/>
    <n v="3172"/>
    <n v="2310"/>
    <n v="2296"/>
    <x v="0"/>
    <n v="3"/>
    <x v="58"/>
    <x v="4"/>
    <n v="500"/>
    <x v="366"/>
    <n v="0"/>
    <x v="3"/>
  </r>
  <r>
    <x v="560"/>
    <n v="11"/>
    <n v="12"/>
    <x v="66"/>
    <x v="11"/>
    <x v="0"/>
    <s v="TrainTSP11_12.csv"/>
    <x v="0"/>
    <s v="(560,'TrainTSP11_12.csv'),"/>
    <n v="11"/>
    <n v="3194"/>
    <n v="2522.75"/>
    <n v="2387"/>
    <x v="0"/>
    <n v="58"/>
    <x v="8"/>
    <x v="5"/>
    <n v="500"/>
    <x v="367"/>
    <n v="0"/>
    <x v="3"/>
  </r>
  <r>
    <x v="561"/>
    <n v="11"/>
    <n v="13"/>
    <x v="69"/>
    <x v="11"/>
    <x v="0"/>
    <s v="TrainTSP11_13.csv"/>
    <x v="0"/>
    <s v="(561,'TrainTSP11_13.csv'),"/>
    <n v="11"/>
    <n v="3503"/>
    <n v="2763.25"/>
    <n v="2547.5"/>
    <x v="0"/>
    <n v="33"/>
    <x v="7"/>
    <x v="2"/>
    <n v="500"/>
    <x v="368"/>
    <n v="0"/>
    <x v="3"/>
  </r>
  <r>
    <x v="562"/>
    <n v="11"/>
    <n v="14"/>
    <x v="54"/>
    <x v="11"/>
    <x v="0"/>
    <s v="TrainTSP11_14.csv"/>
    <x v="0"/>
    <s v="(562,'TrainTSP11_14.csv'),"/>
    <n v="11"/>
    <n v="3224"/>
    <n v="3204"/>
    <n v="2334"/>
    <x v="0"/>
    <n v="69"/>
    <x v="44"/>
    <x v="2"/>
    <n v="500"/>
    <x v="369"/>
    <n v="0"/>
    <x v="3"/>
  </r>
  <r>
    <x v="563"/>
    <n v="11"/>
    <n v="15"/>
    <x v="162"/>
    <x v="11"/>
    <x v="0"/>
    <s v="TrainTSP11_15.csv"/>
    <x v="0"/>
    <s v="(563,'TrainTSP11_15.csv'),"/>
    <n v="11"/>
    <n v="3067"/>
    <n v="3060.5"/>
    <n v="2193.5"/>
    <x v="0"/>
    <n v="24"/>
    <x v="28"/>
    <x v="2"/>
    <n v="500"/>
    <x v="370"/>
    <n v="0"/>
    <x v="3"/>
  </r>
  <r>
    <x v="564"/>
    <n v="11"/>
    <n v="16"/>
    <x v="52"/>
    <x v="11"/>
    <x v="0"/>
    <s v="TrainTSP11_16.csv"/>
    <x v="0"/>
    <s v="(564,'TrainTSP11_16.csv'),"/>
    <n v="11"/>
    <n v="3403"/>
    <n v="2576"/>
    <n v="2453"/>
    <x v="0"/>
    <n v="223"/>
    <x v="12"/>
    <x v="6"/>
    <n v="500"/>
    <x v="371"/>
    <n v="0"/>
    <x v="4"/>
  </r>
  <r>
    <x v="565"/>
    <n v="11"/>
    <n v="17"/>
    <x v="40"/>
    <x v="11"/>
    <x v="0"/>
    <s v="TrainTSP11_17.csv"/>
    <x v="0"/>
    <s v="(565,'TrainTSP11_17.csv'),"/>
    <n v="11"/>
    <n v="3845"/>
    <n v="3841.5"/>
    <n v="2763"/>
    <x v="0"/>
    <n v="50"/>
    <x v="13"/>
    <x v="3"/>
    <n v="500"/>
    <x v="372"/>
    <n v="0"/>
    <x v="3"/>
  </r>
  <r>
    <x v="566"/>
    <n v="11"/>
    <n v="18"/>
    <x v="107"/>
    <x v="11"/>
    <x v="0"/>
    <s v="TrainTSP11_18.csv"/>
    <x v="0"/>
    <s v="(566,'TrainTSP11_18.csv'),"/>
    <n v="11"/>
    <n v="3570"/>
    <n v="2501.25"/>
    <n v="2478.5"/>
    <x v="0"/>
    <n v="10"/>
    <x v="40"/>
    <x v="4"/>
    <n v="500"/>
    <x v="373"/>
    <n v="0"/>
    <x v="3"/>
  </r>
  <r>
    <x v="567"/>
    <n v="11"/>
    <n v="19"/>
    <x v="137"/>
    <x v="11"/>
    <x v="0"/>
    <s v="TrainTSP11_19.csv"/>
    <x v="0"/>
    <s v="(567,'TrainTSP11_19.csv'),"/>
    <n v="11"/>
    <n v="3523"/>
    <n v="3450"/>
    <n v="2495"/>
    <x v="0"/>
    <n v="15"/>
    <x v="40"/>
    <x v="4"/>
    <n v="500"/>
    <x v="374"/>
    <n v="0"/>
    <x v="3"/>
  </r>
  <r>
    <x v="568"/>
    <n v="11"/>
    <n v="20"/>
    <x v="67"/>
    <x v="11"/>
    <x v="0"/>
    <s v="TrainTSP11_20.csv"/>
    <x v="0"/>
    <s v="(568,'TrainTSP11_20.csv'),"/>
    <n v="11"/>
    <n v="2933"/>
    <n v="2129.75"/>
    <n v="2023"/>
    <x v="0"/>
    <n v="176"/>
    <x v="20"/>
    <x v="5"/>
    <n v="500"/>
    <x v="375"/>
    <n v="0"/>
    <x v="4"/>
  </r>
  <r>
    <x v="569"/>
    <n v="11"/>
    <n v="21"/>
    <x v="154"/>
    <x v="11"/>
    <x v="0"/>
    <s v="TrainTSP11_21.csv"/>
    <x v="0"/>
    <s v="(569,'TrainTSP11_21.csv'),"/>
    <n v="11"/>
    <n v="3867"/>
    <n v="2980.5"/>
    <n v="2934.5"/>
    <x v="0"/>
    <n v="6"/>
    <x v="47"/>
    <x v="4"/>
    <n v="500"/>
    <x v="376"/>
    <n v="0"/>
    <x v="3"/>
  </r>
  <r>
    <x v="570"/>
    <n v="11"/>
    <n v="22"/>
    <x v="46"/>
    <x v="11"/>
    <x v="0"/>
    <s v="TrainTSP11_22.csv"/>
    <x v="0"/>
    <s v="(570,'TrainTSP11_22.csv'),"/>
    <n v="11"/>
    <n v="3132"/>
    <n v="2300.25"/>
    <n v="2198"/>
    <x v="0"/>
    <n v="142"/>
    <x v="33"/>
    <x v="8"/>
    <n v="500"/>
    <x v="377"/>
    <n v="0"/>
    <x v="4"/>
  </r>
  <r>
    <x v="571"/>
    <n v="11"/>
    <n v="23"/>
    <x v="101"/>
    <x v="11"/>
    <x v="0"/>
    <s v="TrainTSP11_23.csv"/>
    <x v="0"/>
    <s v="(571,'TrainTSP11_23.csv'),"/>
    <n v="11"/>
    <n v="3473"/>
    <n v="3473"/>
    <n v="2441"/>
    <x v="1"/>
    <n v="40"/>
    <x v="44"/>
    <x v="2"/>
    <n v="500"/>
    <x v="9"/>
    <n v="0"/>
    <x v="3"/>
  </r>
  <r>
    <x v="572"/>
    <n v="11"/>
    <n v="24"/>
    <x v="65"/>
    <x v="11"/>
    <x v="0"/>
    <s v="TrainTSP11_24.csv"/>
    <x v="0"/>
    <s v="(572,'TrainTSP11_24.csv'),"/>
    <n v="11"/>
    <n v="3727"/>
    <n v="2699.32"/>
    <n v="2686"/>
    <x v="0"/>
    <n v="167"/>
    <x v="35"/>
    <x v="14"/>
    <n v="500"/>
    <x v="378"/>
    <n v="0"/>
    <x v="3"/>
  </r>
  <r>
    <x v="573"/>
    <n v="11"/>
    <n v="25"/>
    <x v="117"/>
    <x v="11"/>
    <x v="0"/>
    <s v="TrainTSP11_25.csv"/>
    <x v="0"/>
    <s v="(573,'TrainTSP11_25.csv'),"/>
    <n v="11"/>
    <n v="2855"/>
    <n v="2161"/>
    <n v="1998"/>
    <x v="0"/>
    <n v="232"/>
    <x v="20"/>
    <x v="7"/>
    <n v="500"/>
    <x v="379"/>
    <n v="0"/>
    <x v="4"/>
  </r>
  <r>
    <x v="574"/>
    <n v="11"/>
    <n v="26"/>
    <x v="118"/>
    <x v="11"/>
    <x v="0"/>
    <s v="TrainTSP11_26.csv"/>
    <x v="0"/>
    <s v="(574,'TrainTSP11_26.csv'),"/>
    <n v="11"/>
    <n v="2868"/>
    <n v="2868"/>
    <n v="2080.5"/>
    <x v="1"/>
    <n v="24"/>
    <x v="40"/>
    <x v="14"/>
    <n v="500"/>
    <x v="9"/>
    <n v="0"/>
    <x v="3"/>
  </r>
  <r>
    <x v="575"/>
    <n v="11"/>
    <n v="27"/>
    <x v="47"/>
    <x v="11"/>
    <x v="0"/>
    <s v="TrainTSP11_27.csv"/>
    <x v="0"/>
    <s v="(575,'TrainTSP11_27.csv'),"/>
    <n v="11"/>
    <n v="3178"/>
    <n v="2667.5"/>
    <n v="2182"/>
    <x v="0"/>
    <n v="28"/>
    <x v="28"/>
    <x v="3"/>
    <n v="500"/>
    <x v="380"/>
    <n v="0"/>
    <x v="3"/>
  </r>
  <r>
    <x v="576"/>
    <n v="11"/>
    <n v="28"/>
    <x v="139"/>
    <x v="11"/>
    <x v="0"/>
    <s v="TrainTSP11_28.csv"/>
    <x v="0"/>
    <s v="(576,'TrainTSP11_28.csv'),"/>
    <n v="11"/>
    <n v="4863"/>
    <n v="4164.83"/>
    <n v="4143"/>
    <x v="0"/>
    <n v="13"/>
    <x v="37"/>
    <x v="4"/>
    <n v="500"/>
    <x v="381"/>
    <n v="0"/>
    <x v="3"/>
  </r>
  <r>
    <x v="577"/>
    <n v="11"/>
    <n v="29"/>
    <x v="128"/>
    <x v="11"/>
    <x v="0"/>
    <s v="TrainTSP11_29.csv"/>
    <x v="0"/>
    <s v="(577,'TrainTSP11_29.csv'),"/>
    <n v="11"/>
    <n v="4161"/>
    <n v="3052.1"/>
    <n v="3045"/>
    <x v="0"/>
    <n v="40"/>
    <x v="43"/>
    <x v="4"/>
    <n v="500"/>
    <x v="382"/>
    <n v="0"/>
    <x v="3"/>
  </r>
  <r>
    <x v="578"/>
    <n v="11"/>
    <n v="30"/>
    <x v="104"/>
    <x v="11"/>
    <x v="0"/>
    <s v="TrainTSP11_30.csv"/>
    <x v="0"/>
    <s v="(578,'TrainTSP11_30.csv'),"/>
    <n v="11"/>
    <n v="4410"/>
    <n v="3375.5"/>
    <n v="3373.5"/>
    <x v="0"/>
    <n v="10"/>
    <x v="40"/>
    <x v="4"/>
    <n v="500"/>
    <x v="383"/>
    <n v="0"/>
    <x v="3"/>
  </r>
  <r>
    <x v="579"/>
    <n v="11"/>
    <n v="31"/>
    <x v="18"/>
    <x v="11"/>
    <x v="0"/>
    <s v="TrainTSP11_31.csv"/>
    <x v="0"/>
    <s v="(579,'TrainTSP11_31.csv'),"/>
    <n v="11"/>
    <n v="4132"/>
    <n v="4128.5"/>
    <n v="2950"/>
    <x v="0"/>
    <n v="15"/>
    <x v="21"/>
    <x v="4"/>
    <n v="500"/>
    <x v="384"/>
    <n v="0"/>
    <x v="3"/>
  </r>
  <r>
    <x v="580"/>
    <n v="11"/>
    <n v="32"/>
    <x v="49"/>
    <x v="11"/>
    <x v="0"/>
    <s v="TrainTSP11_32.csv"/>
    <x v="0"/>
    <s v="(580,'TrainTSP11_32.csv'),"/>
    <n v="11"/>
    <n v="3609"/>
    <n v="2837"/>
    <n v="2704"/>
    <x v="0"/>
    <n v="55"/>
    <x v="45"/>
    <x v="6"/>
    <n v="500"/>
    <x v="385"/>
    <n v="0"/>
    <x v="3"/>
  </r>
  <r>
    <x v="581"/>
    <n v="11"/>
    <n v="33"/>
    <x v="108"/>
    <x v="11"/>
    <x v="0"/>
    <s v="TrainTSP11_33.csv"/>
    <x v="0"/>
    <s v="(581,'TrainTSP11_33.csv'),"/>
    <n v="11"/>
    <n v="4171"/>
    <n v="4112"/>
    <n v="3387.5"/>
    <x v="0"/>
    <n v="47"/>
    <x v="13"/>
    <x v="6"/>
    <n v="500"/>
    <x v="386"/>
    <n v="0"/>
    <x v="3"/>
  </r>
  <r>
    <x v="582"/>
    <n v="11"/>
    <n v="34"/>
    <x v="122"/>
    <x v="11"/>
    <x v="0"/>
    <s v="TrainTSP11_34.csv"/>
    <x v="0"/>
    <s v="(582,'TrainTSP11_34.csv'),"/>
    <n v="11"/>
    <n v="5157"/>
    <n v="4568.67"/>
    <n v="4556"/>
    <x v="0"/>
    <n v="25"/>
    <x v="25"/>
    <x v="3"/>
    <n v="500"/>
    <x v="387"/>
    <n v="0"/>
    <x v="3"/>
  </r>
  <r>
    <x v="583"/>
    <n v="11"/>
    <n v="0"/>
    <x v="72"/>
    <x v="11"/>
    <x v="1"/>
    <s v="TestTSP11_0.csv"/>
    <x v="0"/>
    <s v="(583,'TestTSP11_0.csv'),"/>
    <n v="11"/>
    <n v="3195"/>
    <n v="2436.75"/>
    <n v="2300.5"/>
    <x v="0"/>
    <n v="39"/>
    <x v="43"/>
    <x v="3"/>
    <n v="500"/>
    <x v="388"/>
    <n v="0"/>
    <x v="3"/>
  </r>
  <r>
    <x v="584"/>
    <n v="11"/>
    <n v="1"/>
    <x v="8"/>
    <x v="11"/>
    <x v="1"/>
    <s v="TestTSP11_1.csv"/>
    <x v="0"/>
    <s v="(584,'TestTSP11_1.csv'),"/>
    <n v="11"/>
    <n v="3762"/>
    <n v="2715.5"/>
    <n v="2713"/>
    <x v="0"/>
    <n v="10"/>
    <x v="40"/>
    <x v="2"/>
    <n v="500"/>
    <x v="389"/>
    <n v="0"/>
    <x v="3"/>
  </r>
  <r>
    <x v="585"/>
    <n v="11"/>
    <n v="2"/>
    <x v="3"/>
    <x v="11"/>
    <x v="1"/>
    <s v="TestTSP11_2.csv"/>
    <x v="0"/>
    <s v="(585,'TestTSP11_2.csv'),"/>
    <n v="11"/>
    <n v="3721"/>
    <n v="3721"/>
    <n v="2450"/>
    <x v="1"/>
    <n v="22"/>
    <x v="17"/>
    <x v="4"/>
    <n v="500"/>
    <x v="9"/>
    <n v="0"/>
    <x v="3"/>
  </r>
  <r>
    <x v="586"/>
    <n v="11"/>
    <n v="3"/>
    <x v="119"/>
    <x v="11"/>
    <x v="1"/>
    <s v="TestTSP11_3.csv"/>
    <x v="0"/>
    <s v="(586,'TestTSP11_3.csv'),"/>
    <n v="11"/>
    <n v="2791"/>
    <n v="2030.4"/>
    <n v="2023.5"/>
    <x v="0"/>
    <n v="163"/>
    <x v="12"/>
    <x v="0"/>
    <n v="500"/>
    <x v="390"/>
    <n v="0"/>
    <x v="4"/>
  </r>
  <r>
    <x v="587"/>
    <n v="11"/>
    <n v="4"/>
    <x v="30"/>
    <x v="11"/>
    <x v="1"/>
    <s v="TestTSP11_4.csv"/>
    <x v="0"/>
    <s v="(587,'TestTSP11_4.csv'),"/>
    <n v="11"/>
    <n v="2865"/>
    <n v="2136.67"/>
    <n v="1978"/>
    <x v="0"/>
    <n v="56"/>
    <x v="8"/>
    <x v="6"/>
    <n v="500"/>
    <x v="391"/>
    <n v="0"/>
    <x v="3"/>
  </r>
  <r>
    <x v="588"/>
    <n v="11"/>
    <n v="5"/>
    <x v="43"/>
    <x v="11"/>
    <x v="1"/>
    <s v="TestTSP11_5.csv"/>
    <x v="0"/>
    <s v="(588,'TestTSP11_5.csv'),"/>
    <n v="11"/>
    <n v="3377"/>
    <n v="2735.67"/>
    <n v="2606"/>
    <x v="0"/>
    <n v="164"/>
    <x v="49"/>
    <x v="6"/>
    <n v="500"/>
    <x v="392"/>
    <n v="0"/>
    <x v="4"/>
  </r>
  <r>
    <x v="589"/>
    <n v="11"/>
    <n v="6"/>
    <x v="111"/>
    <x v="11"/>
    <x v="1"/>
    <s v="TestTSP11_6.csv"/>
    <x v="0"/>
    <s v="(589,'TestTSP11_6.csv'),"/>
    <n v="11"/>
    <n v="3410"/>
    <n v="3410"/>
    <n v="2475"/>
    <x v="1"/>
    <n v="4"/>
    <x v="58"/>
    <x v="4"/>
    <n v="500"/>
    <x v="9"/>
    <n v="0"/>
    <x v="3"/>
  </r>
  <r>
    <x v="590"/>
    <n v="11"/>
    <n v="7"/>
    <x v="64"/>
    <x v="11"/>
    <x v="1"/>
    <s v="TestTSP11_7.csv"/>
    <x v="0"/>
    <s v="(590,'TestTSP11_7.csv'),"/>
    <n v="11"/>
    <n v="3440"/>
    <n v="2403.36"/>
    <n v="2398.5"/>
    <x v="0"/>
    <n v="12"/>
    <x v="40"/>
    <x v="1"/>
    <n v="500"/>
    <x v="393"/>
    <n v="0"/>
    <x v="3"/>
  </r>
  <r>
    <x v="591"/>
    <n v="11"/>
    <n v="8"/>
    <x v="91"/>
    <x v="11"/>
    <x v="1"/>
    <s v="TestTSP11_8.csv"/>
    <x v="0"/>
    <s v="(591,'TestTSP11_8.csv'),"/>
    <n v="11"/>
    <n v="3344"/>
    <n v="2621"/>
    <n v="2580.5"/>
    <x v="0"/>
    <n v="3"/>
    <x v="58"/>
    <x v="4"/>
    <n v="500"/>
    <x v="394"/>
    <n v="0"/>
    <x v="3"/>
  </r>
  <r>
    <x v="592"/>
    <n v="11"/>
    <n v="9"/>
    <x v="135"/>
    <x v="11"/>
    <x v="1"/>
    <s v="TestTSP11_9.csv"/>
    <x v="0"/>
    <s v="(592,'TestTSP11_9.csv'),"/>
    <n v="11"/>
    <n v="2966"/>
    <n v="2177.88"/>
    <n v="2042.5"/>
    <x v="0"/>
    <n v="40"/>
    <x v="13"/>
    <x v="3"/>
    <n v="500"/>
    <x v="395"/>
    <n v="0"/>
    <x v="3"/>
  </r>
  <r>
    <x v="593"/>
    <n v="11"/>
    <n v="10"/>
    <x v="116"/>
    <x v="11"/>
    <x v="1"/>
    <s v="TestTSP11_10.csv"/>
    <x v="0"/>
    <s v="(593,'TestTSP11_10.csv'),"/>
    <n v="11"/>
    <n v="4849"/>
    <n v="4849"/>
    <n v="4519"/>
    <x v="1"/>
    <n v="21"/>
    <x v="3"/>
    <x v="1"/>
    <n v="500"/>
    <x v="9"/>
    <n v="0"/>
    <x v="19"/>
  </r>
  <r>
    <x v="594"/>
    <n v="11"/>
    <n v="11"/>
    <x v="77"/>
    <x v="11"/>
    <x v="1"/>
    <s v="TestTSP11_11.csv"/>
    <x v="0"/>
    <s v="(594,'TestTSP11_11.csv'),"/>
    <n v="11"/>
    <n v="3046"/>
    <n v="3046"/>
    <n v="2195"/>
    <x v="1"/>
    <n v="4"/>
    <x v="58"/>
    <x v="4"/>
    <n v="500"/>
    <x v="9"/>
    <n v="0"/>
    <x v="3"/>
  </r>
  <r>
    <x v="595"/>
    <n v="11"/>
    <n v="12"/>
    <x v="155"/>
    <x v="11"/>
    <x v="1"/>
    <s v="TestTSP11_12.csv"/>
    <x v="0"/>
    <s v="(595,'TestTSP11_12.csv'),"/>
    <n v="11"/>
    <n v="3220"/>
    <n v="3220"/>
    <n v="2316"/>
    <x v="1"/>
    <n v="10"/>
    <x v="54"/>
    <x v="4"/>
    <n v="500"/>
    <x v="9"/>
    <n v="0"/>
    <x v="3"/>
  </r>
  <r>
    <x v="596"/>
    <n v="12"/>
    <n v="0"/>
    <x v="17"/>
    <x v="12"/>
    <x v="0"/>
    <s v="TrainTSP12_0.csv"/>
    <x v="0"/>
    <s v="(596,'TrainTSP12_0.csv'),"/>
    <n v="12"/>
    <n v="10992"/>
    <n v="10890.33"/>
    <n v="10778"/>
    <x v="0"/>
    <n v="24"/>
    <x v="3"/>
    <x v="4"/>
    <n v="500"/>
    <x v="396"/>
    <n v="0"/>
    <x v="3"/>
  </r>
  <r>
    <x v="597"/>
    <n v="12"/>
    <n v="1"/>
    <x v="100"/>
    <x v="12"/>
    <x v="0"/>
    <s v="TrainTSP12_1.csv"/>
    <x v="0"/>
    <s v="(597,'TrainTSP12_1.csv'),"/>
    <n v="12"/>
    <n v="5380"/>
    <n v="5380"/>
    <n v="5380"/>
    <x v="1"/>
    <n v="0"/>
    <x v="5"/>
    <x v="4"/>
    <n v="500"/>
    <x v="9"/>
    <n v="0"/>
    <x v="3"/>
  </r>
  <r>
    <x v="598"/>
    <n v="12"/>
    <n v="2"/>
    <x v="122"/>
    <x v="12"/>
    <x v="0"/>
    <s v="TrainTSP12_2.csv"/>
    <x v="0"/>
    <s v="(598,'TrainTSP12_2.csv'),"/>
    <n v="12"/>
    <n v="8196"/>
    <n v="8196"/>
    <n v="7756"/>
    <x v="1"/>
    <n v="4"/>
    <x v="58"/>
    <x v="4"/>
    <n v="500"/>
    <x v="9"/>
    <n v="0"/>
    <x v="3"/>
  </r>
  <r>
    <x v="599"/>
    <n v="12"/>
    <n v="3"/>
    <x v="142"/>
    <x v="12"/>
    <x v="0"/>
    <s v="TrainTSP12_3.csv"/>
    <x v="0"/>
    <s v="(599,'TrainTSP12_3.csv'),"/>
    <n v="12"/>
    <n v="13779"/>
    <n v="13403.83"/>
    <n v="13091.5"/>
    <x v="0"/>
    <n v="116"/>
    <x v="44"/>
    <x v="4"/>
    <n v="500"/>
    <x v="397"/>
    <n v="0"/>
    <x v="4"/>
  </r>
  <r>
    <x v="600"/>
    <n v="12"/>
    <n v="4"/>
    <x v="40"/>
    <x v="12"/>
    <x v="0"/>
    <s v="TrainTSP12_4.csv"/>
    <x v="0"/>
    <s v="(600,'TrainTSP12_4.csv'),"/>
    <n v="12"/>
    <n v="11235"/>
    <n v="11235"/>
    <n v="11115.5"/>
    <x v="1"/>
    <n v="22"/>
    <x v="40"/>
    <x v="4"/>
    <n v="500"/>
    <x v="9"/>
    <n v="0"/>
    <x v="3"/>
  </r>
  <r>
    <x v="601"/>
    <n v="12"/>
    <n v="5"/>
    <x v="131"/>
    <x v="12"/>
    <x v="0"/>
    <s v="TrainTSP12_5.csv"/>
    <x v="0"/>
    <s v="(601,'TrainTSP12_5.csv'),"/>
    <n v="12"/>
    <n v="12802"/>
    <n v="12624.33"/>
    <n v="12305.5"/>
    <x v="0"/>
    <n v="153"/>
    <x v="10"/>
    <x v="4"/>
    <n v="500"/>
    <x v="398"/>
    <n v="0"/>
    <x v="2"/>
  </r>
  <r>
    <x v="602"/>
    <n v="12"/>
    <n v="6"/>
    <x v="78"/>
    <x v="12"/>
    <x v="0"/>
    <s v="TrainTSP12_6.csv"/>
    <x v="0"/>
    <s v="(602,'TrainTSP12_6.csv'),"/>
    <n v="12"/>
    <n v="4719"/>
    <n v="4719"/>
    <n v="4370"/>
    <x v="1"/>
    <n v="2"/>
    <x v="66"/>
    <x v="4"/>
    <n v="500"/>
    <x v="9"/>
    <n v="0"/>
    <x v="3"/>
  </r>
  <r>
    <x v="603"/>
    <n v="12"/>
    <n v="7"/>
    <x v="42"/>
    <x v="12"/>
    <x v="0"/>
    <s v="TrainTSP12_7.csv"/>
    <x v="0"/>
    <s v="(603,'TrainTSP12_7.csv'),"/>
    <n v="12"/>
    <n v="9078"/>
    <n v="8996.75"/>
    <n v="8658"/>
    <x v="0"/>
    <n v="121"/>
    <x v="31"/>
    <x v="4"/>
    <n v="500"/>
    <x v="399"/>
    <n v="0"/>
    <x v="4"/>
  </r>
  <r>
    <x v="604"/>
    <n v="12"/>
    <n v="8"/>
    <x v="163"/>
    <x v="12"/>
    <x v="0"/>
    <s v="TrainTSP12_8.csv"/>
    <x v="0"/>
    <s v="(604,'TrainTSP12_8.csv'),"/>
    <n v="12"/>
    <n v="17155"/>
    <n v="17114.5"/>
    <n v="16849"/>
    <x v="0"/>
    <n v="44"/>
    <x v="17"/>
    <x v="3"/>
    <n v="500"/>
    <x v="400"/>
    <n v="0"/>
    <x v="3"/>
  </r>
  <r>
    <x v="605"/>
    <n v="12"/>
    <n v="9"/>
    <x v="49"/>
    <x v="12"/>
    <x v="0"/>
    <s v="TrainTSP12_9.csv"/>
    <x v="0"/>
    <s v="(605,'TrainTSP12_9.csv'),"/>
    <n v="12"/>
    <n v="7836"/>
    <n v="7836"/>
    <n v="7307"/>
    <x v="1"/>
    <n v="47"/>
    <x v="50"/>
    <x v="2"/>
    <n v="500"/>
    <x v="9"/>
    <n v="0"/>
    <x v="3"/>
  </r>
  <r>
    <x v="606"/>
    <n v="12"/>
    <n v="10"/>
    <x v="10"/>
    <x v="12"/>
    <x v="0"/>
    <s v="TrainTSP12_10.csv"/>
    <x v="0"/>
    <s v="(606,'TrainTSP12_10.csv'),"/>
    <n v="12"/>
    <n v="10047"/>
    <n v="9961"/>
    <n v="9842"/>
    <x v="0"/>
    <n v="62"/>
    <x v="44"/>
    <x v="2"/>
    <n v="500"/>
    <x v="401"/>
    <n v="0"/>
    <x v="3"/>
  </r>
  <r>
    <x v="607"/>
    <n v="12"/>
    <n v="11"/>
    <x v="116"/>
    <x v="12"/>
    <x v="0"/>
    <s v="TrainTSP12_11.csv"/>
    <x v="0"/>
    <s v="(607,'TrainTSP12_11.csv'),"/>
    <n v="12"/>
    <n v="9895"/>
    <n v="9895"/>
    <n v="9604"/>
    <x v="1"/>
    <n v="2"/>
    <x v="66"/>
    <x v="4"/>
    <n v="500"/>
    <x v="9"/>
    <n v="0"/>
    <x v="3"/>
  </r>
  <r>
    <x v="608"/>
    <n v="12"/>
    <n v="12"/>
    <x v="115"/>
    <x v="12"/>
    <x v="0"/>
    <s v="TrainTSP12_12.csv"/>
    <x v="0"/>
    <s v="(608,'TrainTSP12_12.csv'),"/>
    <n v="12"/>
    <n v="13255"/>
    <n v="13226.08"/>
    <n v="13071"/>
    <x v="0"/>
    <n v="181"/>
    <x v="55"/>
    <x v="4"/>
    <n v="500"/>
    <x v="402"/>
    <n v="0"/>
    <x v="4"/>
  </r>
  <r>
    <x v="609"/>
    <n v="12"/>
    <n v="13"/>
    <x v="48"/>
    <x v="12"/>
    <x v="0"/>
    <s v="TrainTSP12_13.csv"/>
    <x v="0"/>
    <s v="(609,'TrainTSP12_13.csv'),"/>
    <n v="12"/>
    <n v="9112"/>
    <n v="8995.85"/>
    <n v="8660.5"/>
    <x v="0"/>
    <n v="534"/>
    <x v="79"/>
    <x v="5"/>
    <n v="500"/>
    <x v="403"/>
    <n v="1"/>
    <x v="5"/>
  </r>
  <r>
    <x v="610"/>
    <n v="12"/>
    <n v="14"/>
    <x v="51"/>
    <x v="12"/>
    <x v="0"/>
    <s v="TrainTSP12_14.csv"/>
    <x v="0"/>
    <s v="(610,'TrainTSP12_14.csv'),"/>
    <n v="12"/>
    <n v="10204"/>
    <n v="10204"/>
    <n v="10141"/>
    <x v="1"/>
    <n v="4"/>
    <x v="58"/>
    <x v="4"/>
    <n v="500"/>
    <x v="9"/>
    <n v="0"/>
    <x v="3"/>
  </r>
  <r>
    <x v="611"/>
    <n v="12"/>
    <n v="15"/>
    <x v="110"/>
    <x v="12"/>
    <x v="0"/>
    <s v="TrainTSP12_15.csv"/>
    <x v="0"/>
    <s v="(611,'TrainTSP12_15.csv'),"/>
    <n v="12"/>
    <n v="4679"/>
    <n v="4679"/>
    <n v="4096"/>
    <x v="1"/>
    <n v="5"/>
    <x v="58"/>
    <x v="4"/>
    <n v="500"/>
    <x v="9"/>
    <n v="0"/>
    <x v="3"/>
  </r>
  <r>
    <x v="612"/>
    <n v="12"/>
    <n v="16"/>
    <x v="164"/>
    <x v="12"/>
    <x v="0"/>
    <s v="TrainTSP12_16.csv"/>
    <x v="1"/>
    <s v="(612,'TrainTSP12_16.csv'),"/>
    <n v="12"/>
    <e v="#N/A"/>
    <e v="#N/A"/>
    <e v="#N/A"/>
    <x v="2"/>
    <e v="#N/A"/>
    <x v="57"/>
    <x v="13"/>
    <e v="#N/A"/>
    <x v="102"/>
    <e v="#N/A"/>
    <x v="10"/>
  </r>
  <r>
    <x v="613"/>
    <n v="12"/>
    <n v="17"/>
    <x v="70"/>
    <x v="12"/>
    <x v="0"/>
    <s v="TrainTSP12_17.csv"/>
    <x v="0"/>
    <s v="(613,'TrainTSP12_17.csv'),"/>
    <n v="12"/>
    <n v="7669"/>
    <n v="7504.5"/>
    <n v="6923"/>
    <x v="0"/>
    <n v="26"/>
    <x v="17"/>
    <x v="4"/>
    <n v="500"/>
    <x v="404"/>
    <n v="0"/>
    <x v="3"/>
  </r>
  <r>
    <x v="614"/>
    <n v="12"/>
    <n v="18"/>
    <x v="46"/>
    <x v="12"/>
    <x v="0"/>
    <s v="TrainTSP12_18.csv"/>
    <x v="0"/>
    <s v="(614,'TrainTSP12_18.csv'),"/>
    <n v="12"/>
    <n v="8390"/>
    <n v="7931.75"/>
    <n v="7461"/>
    <x v="0"/>
    <n v="26"/>
    <x v="40"/>
    <x v="4"/>
    <n v="500"/>
    <x v="405"/>
    <n v="0"/>
    <x v="3"/>
  </r>
  <r>
    <x v="615"/>
    <n v="12"/>
    <n v="19"/>
    <x v="91"/>
    <x v="12"/>
    <x v="0"/>
    <s v="TrainTSP12_19.csv"/>
    <x v="0"/>
    <s v="(615,'TrainTSP12_19.csv'),"/>
    <n v="12"/>
    <n v="7095"/>
    <n v="7095"/>
    <n v="7095"/>
    <x v="1"/>
    <n v="0"/>
    <x v="5"/>
    <x v="4"/>
    <n v="500"/>
    <x v="9"/>
    <n v="0"/>
    <x v="3"/>
  </r>
  <r>
    <x v="616"/>
    <n v="12"/>
    <n v="20"/>
    <x v="165"/>
    <x v="12"/>
    <x v="0"/>
    <s v="TrainTSP12_20.csv"/>
    <x v="1"/>
    <s v="(616,'TrainTSP12_20.csv'),"/>
    <n v="12"/>
    <e v="#N/A"/>
    <e v="#N/A"/>
    <e v="#N/A"/>
    <x v="2"/>
    <e v="#N/A"/>
    <x v="57"/>
    <x v="13"/>
    <e v="#N/A"/>
    <x v="102"/>
    <e v="#N/A"/>
    <x v="10"/>
  </r>
  <r>
    <x v="617"/>
    <n v="12"/>
    <n v="21"/>
    <x v="105"/>
    <x v="12"/>
    <x v="0"/>
    <s v="TrainTSP12_21.csv"/>
    <x v="0"/>
    <s v="(617,'TrainTSP12_21.csv'),"/>
    <n v="12"/>
    <n v="6968"/>
    <n v="6968"/>
    <n v="6746"/>
    <x v="1"/>
    <n v="4"/>
    <x v="58"/>
    <x v="4"/>
    <n v="500"/>
    <x v="9"/>
    <n v="0"/>
    <x v="3"/>
  </r>
  <r>
    <x v="618"/>
    <n v="12"/>
    <n v="22"/>
    <x v="25"/>
    <x v="12"/>
    <x v="0"/>
    <s v="TrainTSP12_22.csv"/>
    <x v="0"/>
    <s v="(618,'TrainTSP12_22.csv'),"/>
    <n v="12"/>
    <n v="11154"/>
    <n v="10987.5"/>
    <n v="10640"/>
    <x v="0"/>
    <n v="146"/>
    <x v="55"/>
    <x v="0"/>
    <n v="500"/>
    <x v="406"/>
    <n v="0"/>
    <x v="0"/>
  </r>
  <r>
    <x v="619"/>
    <n v="12"/>
    <n v="23"/>
    <x v="157"/>
    <x v="12"/>
    <x v="0"/>
    <s v="TrainTSP12_23.csv"/>
    <x v="0"/>
    <s v="(619,'TrainTSP12_23.csv'),"/>
    <n v="12"/>
    <n v="10887"/>
    <n v="10759.67"/>
    <n v="10241"/>
    <x v="0"/>
    <n v="62"/>
    <x v="25"/>
    <x v="2"/>
    <n v="500"/>
    <x v="407"/>
    <n v="0"/>
    <x v="3"/>
  </r>
  <r>
    <x v="620"/>
    <n v="12"/>
    <n v="24"/>
    <x v="119"/>
    <x v="12"/>
    <x v="0"/>
    <s v="TrainTSP12_24.csv"/>
    <x v="0"/>
    <s v="(620,'TrainTSP12_24.csv'),"/>
    <n v="12"/>
    <n v="7055"/>
    <n v="7035.7"/>
    <n v="6871.5"/>
    <x v="0"/>
    <n v="133"/>
    <x v="36"/>
    <x v="2"/>
    <n v="500"/>
    <x v="408"/>
    <n v="0"/>
    <x v="3"/>
  </r>
  <r>
    <x v="621"/>
    <n v="12"/>
    <n v="25"/>
    <x v="107"/>
    <x v="12"/>
    <x v="0"/>
    <s v="TrainTSP12_25.csv"/>
    <x v="0"/>
    <s v="(621,'TrainTSP12_25.csv'),"/>
    <n v="12"/>
    <n v="5502"/>
    <n v="5502"/>
    <n v="5502"/>
    <x v="1"/>
    <n v="0"/>
    <x v="5"/>
    <x v="4"/>
    <n v="500"/>
    <x v="9"/>
    <n v="0"/>
    <x v="3"/>
  </r>
  <r>
    <x v="622"/>
    <n v="12"/>
    <n v="26"/>
    <x v="166"/>
    <x v="12"/>
    <x v="0"/>
    <s v="TrainTSP12_26.csv"/>
    <x v="0"/>
    <s v="(622,'TrainTSP12_26.csv'),"/>
    <n v="12"/>
    <n v="14369"/>
    <n v="14153"/>
    <n v="13889"/>
    <x v="0"/>
    <n v="105"/>
    <x v="41"/>
    <x v="1"/>
    <n v="500"/>
    <x v="409"/>
    <n v="0"/>
    <x v="4"/>
  </r>
  <r>
    <x v="623"/>
    <n v="12"/>
    <n v="27"/>
    <x v="167"/>
    <x v="12"/>
    <x v="0"/>
    <s v="TrainTSP12_27.csv"/>
    <x v="1"/>
    <s v="(623,'TrainTSP12_27.csv'),"/>
    <n v="12"/>
    <e v="#N/A"/>
    <e v="#N/A"/>
    <e v="#N/A"/>
    <x v="2"/>
    <e v="#N/A"/>
    <x v="57"/>
    <x v="13"/>
    <e v="#N/A"/>
    <x v="102"/>
    <e v="#N/A"/>
    <x v="10"/>
  </r>
  <r>
    <x v="624"/>
    <n v="12"/>
    <n v="28"/>
    <x v="148"/>
    <x v="12"/>
    <x v="0"/>
    <s v="TrainTSP12_28.csv"/>
    <x v="0"/>
    <s v="(624,'TrainTSP12_28.csv'),"/>
    <n v="12"/>
    <n v="13912"/>
    <n v="13802.96"/>
    <n v="13271.5"/>
    <x v="0"/>
    <n v="183"/>
    <x v="0"/>
    <x v="1"/>
    <n v="500"/>
    <x v="410"/>
    <n v="0"/>
    <x v="5"/>
  </r>
  <r>
    <x v="625"/>
    <n v="12"/>
    <n v="29"/>
    <x v="67"/>
    <x v="12"/>
    <x v="0"/>
    <s v="TrainTSP12_29.csv"/>
    <x v="0"/>
    <s v="(625,'TrainTSP12_29.csv'),"/>
    <n v="12"/>
    <n v="7909"/>
    <n v="7746.8"/>
    <n v="7546.5"/>
    <x v="0"/>
    <n v="27"/>
    <x v="3"/>
    <x v="4"/>
    <n v="500"/>
    <x v="411"/>
    <n v="0"/>
    <x v="3"/>
  </r>
  <r>
    <x v="626"/>
    <n v="12"/>
    <n v="30"/>
    <x v="14"/>
    <x v="12"/>
    <x v="0"/>
    <s v="TrainTSP12_30.csv"/>
    <x v="0"/>
    <s v="(626,'TrainTSP12_30.csv'),"/>
    <n v="12"/>
    <n v="9565"/>
    <n v="9565"/>
    <n v="9414"/>
    <x v="1"/>
    <n v="77"/>
    <x v="27"/>
    <x v="1"/>
    <n v="500"/>
    <x v="9"/>
    <n v="0"/>
    <x v="4"/>
  </r>
  <r>
    <x v="627"/>
    <n v="12"/>
    <n v="31"/>
    <x v="65"/>
    <x v="12"/>
    <x v="0"/>
    <s v="TrainTSP12_31.csv"/>
    <x v="0"/>
    <s v="(627,'TrainTSP12_31.csv'),"/>
    <n v="12"/>
    <n v="7487"/>
    <n v="7428.9"/>
    <n v="7092.5"/>
    <x v="0"/>
    <n v="140"/>
    <x v="14"/>
    <x v="3"/>
    <n v="500"/>
    <x v="412"/>
    <n v="0"/>
    <x v="3"/>
  </r>
  <r>
    <x v="628"/>
    <n v="12"/>
    <n v="32"/>
    <x v="145"/>
    <x v="12"/>
    <x v="0"/>
    <s v="TrainTSP12_32.csv"/>
    <x v="0"/>
    <s v="(628,'TrainTSP12_32.csv'),"/>
    <n v="12"/>
    <n v="13076"/>
    <n v="12936.83"/>
    <n v="12608"/>
    <x v="0"/>
    <n v="174"/>
    <x v="10"/>
    <x v="2"/>
    <n v="500"/>
    <x v="413"/>
    <n v="0"/>
    <x v="0"/>
  </r>
  <r>
    <x v="629"/>
    <n v="12"/>
    <n v="33"/>
    <x v="62"/>
    <x v="12"/>
    <x v="0"/>
    <s v="TrainTSP12_33.csv"/>
    <x v="0"/>
    <s v="(629,'TrainTSP12_33.csv'),"/>
    <n v="12"/>
    <n v="12015"/>
    <n v="11798.38"/>
    <n v="11669"/>
    <x v="0"/>
    <n v="52"/>
    <x v="50"/>
    <x v="1"/>
    <n v="500"/>
    <x v="414"/>
    <n v="0"/>
    <x v="4"/>
  </r>
  <r>
    <x v="630"/>
    <n v="12"/>
    <n v="34"/>
    <x v="39"/>
    <x v="12"/>
    <x v="0"/>
    <s v="TrainTSP12_34.csv"/>
    <x v="0"/>
    <s v="(630,'TrainTSP12_34.csv'),"/>
    <n v="12"/>
    <n v="11901"/>
    <n v="11672.33"/>
    <n v="11571.5"/>
    <x v="0"/>
    <n v="24"/>
    <x v="18"/>
    <x v="3"/>
    <n v="500"/>
    <x v="415"/>
    <n v="0"/>
    <x v="3"/>
  </r>
  <r>
    <x v="631"/>
    <n v="12"/>
    <n v="0"/>
    <x v="8"/>
    <x v="12"/>
    <x v="1"/>
    <s v="TestTSP12_0.csv"/>
    <x v="0"/>
    <s v="(631,'TestTSP12_0.csv'),"/>
    <n v="12"/>
    <n v="9364"/>
    <n v="9189.4"/>
    <n v="8886.5"/>
    <x v="0"/>
    <n v="212"/>
    <x v="1"/>
    <x v="0"/>
    <n v="500"/>
    <x v="416"/>
    <n v="0"/>
    <x v="3"/>
  </r>
  <r>
    <x v="632"/>
    <n v="12"/>
    <n v="1"/>
    <x v="30"/>
    <x v="12"/>
    <x v="1"/>
    <s v="TestTSP12_1.csv"/>
    <x v="0"/>
    <s v="(632,'TestTSP12_1.csv'),"/>
    <n v="12"/>
    <n v="10393"/>
    <n v="10372"/>
    <n v="10255"/>
    <x v="0"/>
    <n v="14"/>
    <x v="9"/>
    <x v="4"/>
    <n v="500"/>
    <x v="417"/>
    <n v="0"/>
    <x v="3"/>
  </r>
  <r>
    <x v="633"/>
    <n v="12"/>
    <n v="2"/>
    <x v="168"/>
    <x v="12"/>
    <x v="1"/>
    <s v="TestTSP12_2.csv"/>
    <x v="1"/>
    <s v="(633,'TestTSP12_2.csv'),"/>
    <n v="12"/>
    <e v="#N/A"/>
    <e v="#N/A"/>
    <e v="#N/A"/>
    <x v="2"/>
    <e v="#N/A"/>
    <x v="57"/>
    <x v="13"/>
    <e v="#N/A"/>
    <x v="102"/>
    <e v="#N/A"/>
    <x v="10"/>
  </r>
  <r>
    <x v="634"/>
    <n v="12"/>
    <n v="3"/>
    <x v="127"/>
    <x v="12"/>
    <x v="1"/>
    <s v="TestTSP12_3.csv"/>
    <x v="0"/>
    <s v="(634,'TestTSP12_3.csv'),"/>
    <n v="12"/>
    <n v="18038"/>
    <n v="17573"/>
    <n v="17299.5"/>
    <x v="0"/>
    <n v="112"/>
    <x v="6"/>
    <x v="1"/>
    <n v="500"/>
    <x v="418"/>
    <n v="0"/>
    <x v="5"/>
  </r>
  <r>
    <x v="635"/>
    <n v="12"/>
    <n v="4"/>
    <x v="61"/>
    <x v="12"/>
    <x v="1"/>
    <s v="TestTSP12_4.csv"/>
    <x v="0"/>
    <s v="(635,'TestTSP12_4.csv'),"/>
    <n v="12"/>
    <n v="13838"/>
    <n v="13693.44"/>
    <n v="13298.5"/>
    <x v="0"/>
    <n v="202"/>
    <x v="55"/>
    <x v="6"/>
    <n v="500"/>
    <x v="419"/>
    <n v="0"/>
    <x v="4"/>
  </r>
  <r>
    <x v="636"/>
    <n v="12"/>
    <n v="5"/>
    <x v="133"/>
    <x v="12"/>
    <x v="1"/>
    <s v="TestTSP12_5.csv"/>
    <x v="0"/>
    <s v="(636,'TestTSP12_5.csv'),"/>
    <n v="12"/>
    <n v="11886"/>
    <n v="11705.14"/>
    <n v="10510"/>
    <x v="0"/>
    <n v="435"/>
    <x v="71"/>
    <x v="0"/>
    <n v="500"/>
    <x v="420"/>
    <n v="0"/>
    <x v="9"/>
  </r>
  <r>
    <x v="637"/>
    <n v="12"/>
    <n v="6"/>
    <x v="11"/>
    <x v="12"/>
    <x v="1"/>
    <s v="TestTSP12_6.csv"/>
    <x v="0"/>
    <s v="(637,'TestTSP12_6.csv'),"/>
    <n v="12"/>
    <n v="9998"/>
    <n v="9459.4"/>
    <n v="8770.5"/>
    <x v="0"/>
    <n v="123"/>
    <x v="0"/>
    <x v="1"/>
    <n v="500"/>
    <x v="421"/>
    <n v="0"/>
    <x v="0"/>
  </r>
  <r>
    <x v="638"/>
    <n v="12"/>
    <n v="7"/>
    <x v="137"/>
    <x v="12"/>
    <x v="1"/>
    <s v="TestTSP12_7.csv"/>
    <x v="0"/>
    <s v="(638,'TestTSP12_7.csv'),"/>
    <n v="12"/>
    <n v="5313"/>
    <n v="5313"/>
    <n v="5313"/>
    <x v="1"/>
    <n v="0"/>
    <x v="5"/>
    <x v="4"/>
    <n v="500"/>
    <x v="9"/>
    <n v="0"/>
    <x v="3"/>
  </r>
  <r>
    <x v="639"/>
    <n v="12"/>
    <n v="8"/>
    <x v="18"/>
    <x v="12"/>
    <x v="1"/>
    <s v="TestTSP12_8.csv"/>
    <x v="0"/>
    <s v="(639,'TestTSP12_8.csv'),"/>
    <n v="12"/>
    <n v="6615"/>
    <n v="6115"/>
    <n v="5664"/>
    <x v="0"/>
    <n v="149"/>
    <x v="22"/>
    <x v="4"/>
    <n v="500"/>
    <x v="422"/>
    <n v="0"/>
    <x v="3"/>
  </r>
  <r>
    <x v="640"/>
    <n v="12"/>
    <n v="9"/>
    <x v="54"/>
    <x v="12"/>
    <x v="1"/>
    <s v="TestTSP12_9.csv"/>
    <x v="0"/>
    <s v="(640,'TestTSP12_9.csv'),"/>
    <n v="12"/>
    <n v="8039"/>
    <n v="8039"/>
    <n v="7734"/>
    <x v="1"/>
    <n v="55"/>
    <x v="44"/>
    <x v="3"/>
    <n v="500"/>
    <x v="9"/>
    <n v="0"/>
    <x v="3"/>
  </r>
  <r>
    <x v="641"/>
    <n v="12"/>
    <n v="10"/>
    <x v="169"/>
    <x v="12"/>
    <x v="1"/>
    <s v="TestTSP12_10.csv"/>
    <x v="0"/>
    <s v="(641,'TestTSP12_10.csv'),"/>
    <n v="12"/>
    <n v="12873"/>
    <n v="12811.62"/>
    <n v="12200.5"/>
    <x v="0"/>
    <n v="371"/>
    <x v="49"/>
    <x v="10"/>
    <n v="500"/>
    <x v="423"/>
    <n v="0"/>
    <x v="9"/>
  </r>
  <r>
    <x v="642"/>
    <n v="12"/>
    <n v="11"/>
    <x v="109"/>
    <x v="12"/>
    <x v="1"/>
    <s v="TestTSP12_11.csv"/>
    <x v="0"/>
    <s v="(642,'TestTSP12_11.csv'),"/>
    <n v="12"/>
    <n v="7768"/>
    <n v="7768"/>
    <n v="7522"/>
    <x v="1"/>
    <n v="18"/>
    <x v="21"/>
    <x v="4"/>
    <n v="500"/>
    <x v="9"/>
    <n v="0"/>
    <x v="3"/>
  </r>
  <r>
    <x v="643"/>
    <n v="12"/>
    <n v="12"/>
    <x v="139"/>
    <x v="12"/>
    <x v="1"/>
    <s v="TestTSP12_12.csv"/>
    <x v="0"/>
    <s v="(643,'TestTSP12_12.csv'),"/>
    <n v="12"/>
    <n v="6514"/>
    <n v="6514"/>
    <n v="6091"/>
    <x v="1"/>
    <n v="7"/>
    <x v="9"/>
    <x v="4"/>
    <n v="500"/>
    <x v="9"/>
    <n v="0"/>
    <x v="3"/>
  </r>
  <r>
    <x v="644"/>
    <n v="12"/>
    <n v="13"/>
    <x v="170"/>
    <x v="12"/>
    <x v="1"/>
    <s v="TestTSP12_13.csv"/>
    <x v="1"/>
    <s v="(644,'TestTSP12_13.csv'),"/>
    <n v="12"/>
    <e v="#N/A"/>
    <e v="#N/A"/>
    <e v="#N/A"/>
    <x v="2"/>
    <e v="#N/A"/>
    <x v="57"/>
    <x v="13"/>
    <e v="#N/A"/>
    <x v="102"/>
    <e v="#N/A"/>
    <x v="10"/>
  </r>
  <r>
    <x v="645"/>
    <n v="12"/>
    <n v="14"/>
    <x v="112"/>
    <x v="12"/>
    <x v="1"/>
    <s v="TestTSP12_14.csv"/>
    <x v="0"/>
    <s v="(645,'TestTSP12_14.csv'),"/>
    <n v="12"/>
    <n v="12850"/>
    <n v="12601.5"/>
    <n v="12515.5"/>
    <x v="0"/>
    <n v="19"/>
    <x v="17"/>
    <x v="4"/>
    <n v="500"/>
    <x v="424"/>
    <n v="0"/>
    <x v="3"/>
  </r>
  <r>
    <x v="646"/>
    <n v="13"/>
    <n v="0"/>
    <x v="145"/>
    <x v="13"/>
    <x v="0"/>
    <s v="TrainTSP13_0.csv"/>
    <x v="0"/>
    <s v="(646,'TrainTSP13_0.csv'),"/>
    <n v="13"/>
    <n v="12561"/>
    <n v="12538.5"/>
    <n v="12083"/>
    <x v="0"/>
    <n v="219"/>
    <x v="56"/>
    <x v="0"/>
    <n v="500"/>
    <x v="425"/>
    <n v="0"/>
    <x v="0"/>
  </r>
  <r>
    <x v="647"/>
    <n v="13"/>
    <n v="1"/>
    <x v="58"/>
    <x v="13"/>
    <x v="0"/>
    <s v="TrainTSP13_1.csv"/>
    <x v="0"/>
    <s v="(647,'TrainTSP13_1.csv'),"/>
    <n v="13"/>
    <n v="11207"/>
    <n v="10877.25"/>
    <n v="10321.5"/>
    <x v="0"/>
    <n v="209"/>
    <x v="33"/>
    <x v="8"/>
    <n v="500"/>
    <x v="426"/>
    <n v="0"/>
    <x v="0"/>
  </r>
  <r>
    <x v="648"/>
    <n v="13"/>
    <n v="2"/>
    <x v="23"/>
    <x v="13"/>
    <x v="0"/>
    <s v="TrainTSP13_2.csv"/>
    <x v="0"/>
    <s v="(648,'TrainTSP13_2.csv'),"/>
    <n v="13"/>
    <n v="8979"/>
    <n v="8711"/>
    <n v="8577"/>
    <x v="0"/>
    <n v="105"/>
    <x v="23"/>
    <x v="6"/>
    <n v="500"/>
    <x v="427"/>
    <n v="0"/>
    <x v="2"/>
  </r>
  <r>
    <x v="649"/>
    <n v="13"/>
    <n v="3"/>
    <x v="44"/>
    <x v="13"/>
    <x v="0"/>
    <s v="TrainTSP13_3.csv"/>
    <x v="0"/>
    <s v="(649,'TrainTSP13_3.csv'),"/>
    <n v="13"/>
    <n v="9019"/>
    <n v="8973.5"/>
    <n v="8910.5"/>
    <x v="0"/>
    <n v="17"/>
    <x v="3"/>
    <x v="3"/>
    <n v="500"/>
    <x v="428"/>
    <n v="0"/>
    <x v="3"/>
  </r>
  <r>
    <x v="650"/>
    <n v="13"/>
    <n v="4"/>
    <x v="39"/>
    <x v="13"/>
    <x v="0"/>
    <s v="TrainTSP13_4.csv"/>
    <x v="0"/>
    <s v="(650,'TrainTSP13_4.csv'),"/>
    <n v="13"/>
    <n v="9251"/>
    <n v="9212.67"/>
    <n v="9123.5"/>
    <x v="0"/>
    <n v="48"/>
    <x v="11"/>
    <x v="2"/>
    <n v="500"/>
    <x v="429"/>
    <n v="0"/>
    <x v="3"/>
  </r>
  <r>
    <x v="651"/>
    <n v="13"/>
    <n v="5"/>
    <x v="67"/>
    <x v="13"/>
    <x v="0"/>
    <s v="TrainTSP13_5.csv"/>
    <x v="0"/>
    <s v="(651,'TrainTSP13_5.csv'),"/>
    <n v="13"/>
    <n v="6845"/>
    <n v="6845"/>
    <n v="6671"/>
    <x v="1"/>
    <n v="13"/>
    <x v="54"/>
    <x v="3"/>
    <n v="500"/>
    <x v="9"/>
    <n v="0"/>
    <x v="3"/>
  </r>
  <r>
    <x v="652"/>
    <n v="13"/>
    <n v="6"/>
    <x v="145"/>
    <x v="13"/>
    <x v="0"/>
    <s v="TrainTSP13_6.csv"/>
    <x v="0"/>
    <s v="(652,'TrainTSP13_6.csv'),"/>
    <n v="13"/>
    <n v="11774"/>
    <n v="11679.85"/>
    <n v="11366"/>
    <x v="0"/>
    <n v="179"/>
    <x v="72"/>
    <x v="1"/>
    <n v="500"/>
    <x v="430"/>
    <n v="0"/>
    <x v="0"/>
  </r>
  <r>
    <x v="653"/>
    <n v="13"/>
    <n v="7"/>
    <x v="113"/>
    <x v="13"/>
    <x v="0"/>
    <s v="TrainTSP13_7.csv"/>
    <x v="0"/>
    <s v="(653,'TrainTSP13_7.csv'),"/>
    <n v="13"/>
    <n v="6820"/>
    <n v="6820"/>
    <n v="6739"/>
    <x v="1"/>
    <n v="2"/>
    <x v="66"/>
    <x v="4"/>
    <n v="500"/>
    <x v="9"/>
    <n v="0"/>
    <x v="3"/>
  </r>
  <r>
    <x v="654"/>
    <n v="13"/>
    <n v="8"/>
    <x v="113"/>
    <x v="13"/>
    <x v="0"/>
    <s v="TrainTSP13_8.csv"/>
    <x v="0"/>
    <s v="(654,'TrainTSP13_8.csv'),"/>
    <n v="13"/>
    <n v="6528"/>
    <n v="6528"/>
    <n v="6408.5"/>
    <x v="1"/>
    <n v="12"/>
    <x v="40"/>
    <x v="4"/>
    <n v="500"/>
    <x v="9"/>
    <n v="0"/>
    <x v="3"/>
  </r>
  <r>
    <x v="655"/>
    <n v="13"/>
    <n v="9"/>
    <x v="39"/>
    <x v="13"/>
    <x v="0"/>
    <s v="TrainTSP13_9.csv"/>
    <x v="0"/>
    <s v="(655,'TrainTSP13_9.csv'),"/>
    <n v="13"/>
    <n v="9599"/>
    <n v="9599"/>
    <n v="9374"/>
    <x v="1"/>
    <n v="61"/>
    <x v="41"/>
    <x v="3"/>
    <n v="500"/>
    <x v="9"/>
    <n v="0"/>
    <x v="3"/>
  </r>
  <r>
    <x v="656"/>
    <n v="13"/>
    <n v="10"/>
    <x v="23"/>
    <x v="13"/>
    <x v="0"/>
    <s v="TrainTSP13_10.csv"/>
    <x v="0"/>
    <s v="(656,'TrainTSP13_10.csv'),"/>
    <n v="13"/>
    <n v="9780"/>
    <n v="9477.8799999999992"/>
    <n v="9116.5"/>
    <x v="0"/>
    <n v="84"/>
    <x v="53"/>
    <x v="3"/>
    <n v="500"/>
    <x v="431"/>
    <n v="0"/>
    <x v="4"/>
  </r>
  <r>
    <x v="657"/>
    <n v="13"/>
    <n v="11"/>
    <x v="23"/>
    <x v="13"/>
    <x v="0"/>
    <s v="TrainTSP13_11.csv"/>
    <x v="0"/>
    <s v="(657,'TrainTSP13_11.csv'),"/>
    <n v="13"/>
    <n v="10165"/>
    <n v="10133.780000000001"/>
    <n v="9716"/>
    <x v="0"/>
    <n v="163"/>
    <x v="36"/>
    <x v="1"/>
    <n v="500"/>
    <x v="432"/>
    <n v="0"/>
    <x v="2"/>
  </r>
  <r>
    <x v="658"/>
    <n v="13"/>
    <n v="12"/>
    <x v="42"/>
    <x v="13"/>
    <x v="0"/>
    <s v="TrainTSP13_12.csv"/>
    <x v="0"/>
    <s v="(658,'TrainTSP13_12.csv'),"/>
    <n v="13"/>
    <n v="7765"/>
    <n v="7641.03"/>
    <n v="7487"/>
    <x v="0"/>
    <n v="143"/>
    <x v="12"/>
    <x v="6"/>
    <n v="500"/>
    <x v="433"/>
    <n v="0"/>
    <x v="2"/>
  </r>
  <r>
    <x v="659"/>
    <n v="13"/>
    <n v="13"/>
    <x v="117"/>
    <x v="13"/>
    <x v="0"/>
    <s v="TrainTSP13_13.csv"/>
    <x v="0"/>
    <s v="(659,'TrainTSP13_13.csv'),"/>
    <n v="13"/>
    <n v="8588"/>
    <n v="8588"/>
    <n v="8151"/>
    <x v="1"/>
    <n v="14"/>
    <x v="54"/>
    <x v="4"/>
    <n v="500"/>
    <x v="9"/>
    <n v="0"/>
    <x v="3"/>
  </r>
  <r>
    <x v="660"/>
    <n v="13"/>
    <n v="14"/>
    <x v="33"/>
    <x v="13"/>
    <x v="0"/>
    <s v="TrainTSP13_14.csv"/>
    <x v="0"/>
    <s v="(660,'TrainTSP13_14.csv'),"/>
    <n v="13"/>
    <n v="9697"/>
    <n v="9482.7800000000007"/>
    <n v="9205"/>
    <x v="0"/>
    <n v="48"/>
    <x v="11"/>
    <x v="4"/>
    <n v="500"/>
    <x v="434"/>
    <n v="0"/>
    <x v="3"/>
  </r>
  <r>
    <x v="661"/>
    <n v="13"/>
    <n v="15"/>
    <x v="33"/>
    <x v="13"/>
    <x v="0"/>
    <s v="TrainTSP13_15.csv"/>
    <x v="0"/>
    <s v="(661,'TrainTSP13_15.csv'),"/>
    <n v="13"/>
    <n v="8335"/>
    <n v="8029.5"/>
    <n v="7629.5"/>
    <x v="0"/>
    <n v="402"/>
    <x v="81"/>
    <x v="8"/>
    <n v="500"/>
    <x v="435"/>
    <n v="0"/>
    <x v="6"/>
  </r>
  <r>
    <x v="662"/>
    <n v="13"/>
    <n v="16"/>
    <x v="42"/>
    <x v="13"/>
    <x v="0"/>
    <s v="TrainTSP13_16.csv"/>
    <x v="0"/>
    <s v="(662,'TrainTSP13_16.csv'),"/>
    <n v="13"/>
    <n v="7952"/>
    <n v="7952"/>
    <n v="7756.5"/>
    <x v="1"/>
    <n v="23"/>
    <x v="17"/>
    <x v="3"/>
    <n v="500"/>
    <x v="9"/>
    <n v="0"/>
    <x v="3"/>
  </r>
  <r>
    <x v="663"/>
    <n v="13"/>
    <n v="17"/>
    <x v="52"/>
    <x v="13"/>
    <x v="0"/>
    <s v="TrainTSP13_17.csv"/>
    <x v="0"/>
    <s v="(663,'TrainTSP13_17.csv'),"/>
    <n v="13"/>
    <n v="8644"/>
    <n v="8644"/>
    <n v="8340"/>
    <x v="1"/>
    <n v="22"/>
    <x v="17"/>
    <x v="2"/>
    <n v="500"/>
    <x v="9"/>
    <n v="0"/>
    <x v="3"/>
  </r>
  <r>
    <x v="664"/>
    <n v="13"/>
    <n v="18"/>
    <x v="136"/>
    <x v="13"/>
    <x v="0"/>
    <s v="TrainTSP13_18.csv"/>
    <x v="0"/>
    <s v="(664,'TrainTSP13_18.csv'),"/>
    <n v="13"/>
    <n v="8620"/>
    <n v="8516.5"/>
    <n v="8330"/>
    <x v="0"/>
    <n v="73"/>
    <x v="19"/>
    <x v="4"/>
    <n v="500"/>
    <x v="436"/>
    <n v="0"/>
    <x v="3"/>
  </r>
  <r>
    <x v="665"/>
    <n v="13"/>
    <n v="19"/>
    <x v="40"/>
    <x v="13"/>
    <x v="0"/>
    <s v="TrainTSP13_19.csv"/>
    <x v="0"/>
    <s v="(665,'TrainTSP13_19.csv'),"/>
    <n v="13"/>
    <n v="9091"/>
    <n v="9063.5"/>
    <n v="9021.5"/>
    <x v="0"/>
    <n v="20"/>
    <x v="37"/>
    <x v="3"/>
    <n v="500"/>
    <x v="437"/>
    <n v="0"/>
    <x v="3"/>
  </r>
  <r>
    <x v="666"/>
    <n v="13"/>
    <n v="20"/>
    <x v="24"/>
    <x v="13"/>
    <x v="0"/>
    <s v="TrainTSP13_20.csv"/>
    <x v="0"/>
    <s v="(666,'TrainTSP13_20.csv'),"/>
    <n v="13"/>
    <n v="10820"/>
    <n v="10803.56"/>
    <n v="10612.5"/>
    <x v="0"/>
    <n v="95"/>
    <x v="41"/>
    <x v="3"/>
    <n v="500"/>
    <x v="438"/>
    <n v="0"/>
    <x v="4"/>
  </r>
  <r>
    <x v="667"/>
    <n v="13"/>
    <n v="21"/>
    <x v="136"/>
    <x v="13"/>
    <x v="0"/>
    <s v="TrainTSP13_21.csv"/>
    <x v="0"/>
    <s v="(667,'TrainTSP13_21.csv'),"/>
    <n v="13"/>
    <n v="11538"/>
    <n v="11481"/>
    <n v="11188"/>
    <x v="0"/>
    <n v="230"/>
    <x v="56"/>
    <x v="7"/>
    <n v="500"/>
    <x v="439"/>
    <n v="0"/>
    <x v="0"/>
  </r>
  <r>
    <x v="668"/>
    <n v="13"/>
    <n v="22"/>
    <x v="52"/>
    <x v="13"/>
    <x v="0"/>
    <s v="TrainTSP13_22.csv"/>
    <x v="0"/>
    <s v="(668,'TrainTSP13_22.csv'),"/>
    <n v="13"/>
    <n v="9231"/>
    <n v="9155.67"/>
    <n v="8901"/>
    <x v="0"/>
    <n v="52"/>
    <x v="44"/>
    <x v="3"/>
    <n v="500"/>
    <x v="440"/>
    <n v="0"/>
    <x v="3"/>
  </r>
  <r>
    <x v="669"/>
    <n v="13"/>
    <n v="23"/>
    <x v="1"/>
    <x v="13"/>
    <x v="0"/>
    <s v="TrainTSP13_23.csv"/>
    <x v="0"/>
    <s v="(669,'TrainTSP13_23.csv'),"/>
    <n v="13"/>
    <n v="13785"/>
    <n v="13762.57"/>
    <n v="13559.5"/>
    <x v="0"/>
    <n v="221"/>
    <x v="2"/>
    <x v="3"/>
    <n v="500"/>
    <x v="441"/>
    <n v="0"/>
    <x v="6"/>
  </r>
  <r>
    <x v="670"/>
    <n v="13"/>
    <n v="24"/>
    <x v="145"/>
    <x v="13"/>
    <x v="0"/>
    <s v="TrainTSP13_24.csv"/>
    <x v="0"/>
    <s v="(670,'TrainTSP13_24.csv'),"/>
    <n v="13"/>
    <n v="11580"/>
    <n v="11556.45"/>
    <n v="11130"/>
    <x v="0"/>
    <n v="109"/>
    <x v="48"/>
    <x v="3"/>
    <n v="500"/>
    <x v="442"/>
    <n v="0"/>
    <x v="4"/>
  </r>
  <r>
    <x v="671"/>
    <n v="13"/>
    <n v="25"/>
    <x v="136"/>
    <x v="13"/>
    <x v="0"/>
    <s v="TrainTSP13_25.csv"/>
    <x v="0"/>
    <s v="(671,'TrainTSP13_25.csv'),"/>
    <n v="13"/>
    <n v="10727"/>
    <n v="10520.85"/>
    <n v="10262"/>
    <x v="0"/>
    <n v="144"/>
    <x v="31"/>
    <x v="2"/>
    <n v="500"/>
    <x v="443"/>
    <n v="0"/>
    <x v="3"/>
  </r>
  <r>
    <x v="672"/>
    <n v="13"/>
    <n v="26"/>
    <x v="136"/>
    <x v="13"/>
    <x v="0"/>
    <s v="TrainTSP13_26.csv"/>
    <x v="0"/>
    <s v="(672,'TrainTSP13_26.csv'),"/>
    <n v="13"/>
    <n v="11307"/>
    <n v="11218.75"/>
    <n v="10852.5"/>
    <x v="0"/>
    <n v="68"/>
    <x v="43"/>
    <x v="3"/>
    <n v="500"/>
    <x v="444"/>
    <n v="0"/>
    <x v="3"/>
  </r>
  <r>
    <x v="673"/>
    <n v="13"/>
    <n v="27"/>
    <x v="52"/>
    <x v="13"/>
    <x v="0"/>
    <s v="TrainTSP13_27.csv"/>
    <x v="0"/>
    <s v="(673,'TrainTSP13_27.csv'),"/>
    <n v="13"/>
    <n v="7111"/>
    <n v="7111"/>
    <n v="6253"/>
    <x v="1"/>
    <n v="150"/>
    <x v="46"/>
    <x v="8"/>
    <n v="500"/>
    <x v="9"/>
    <n v="0"/>
    <x v="3"/>
  </r>
  <r>
    <x v="674"/>
    <n v="13"/>
    <n v="28"/>
    <x v="58"/>
    <x v="13"/>
    <x v="0"/>
    <s v="TrainTSP13_28.csv"/>
    <x v="0"/>
    <s v="(674,'TrainTSP13_28.csv'),"/>
    <n v="13"/>
    <n v="10240"/>
    <n v="9926.7800000000007"/>
    <n v="9803.5"/>
    <x v="0"/>
    <n v="144"/>
    <x v="38"/>
    <x v="3"/>
    <n v="500"/>
    <x v="445"/>
    <n v="0"/>
    <x v="2"/>
  </r>
  <r>
    <x v="675"/>
    <n v="13"/>
    <n v="29"/>
    <x v="67"/>
    <x v="13"/>
    <x v="0"/>
    <s v="TrainTSP13_29.csv"/>
    <x v="0"/>
    <s v="(675,'TrainTSP13_29.csv'),"/>
    <n v="13"/>
    <n v="6412"/>
    <n v="6412"/>
    <n v="6174.5"/>
    <x v="1"/>
    <n v="104"/>
    <x v="30"/>
    <x v="1"/>
    <n v="500"/>
    <x v="9"/>
    <n v="0"/>
    <x v="3"/>
  </r>
  <r>
    <x v="676"/>
    <n v="13"/>
    <n v="30"/>
    <x v="0"/>
    <x v="13"/>
    <x v="0"/>
    <s v="TrainTSP13_30.csv"/>
    <x v="0"/>
    <s v="(676,'TrainTSP13_30.csv'),"/>
    <n v="13"/>
    <n v="13287"/>
    <n v="13287"/>
    <n v="13121.5"/>
    <x v="1"/>
    <n v="23"/>
    <x v="21"/>
    <x v="3"/>
    <n v="500"/>
    <x v="9"/>
    <n v="0"/>
    <x v="3"/>
  </r>
  <r>
    <x v="677"/>
    <n v="13"/>
    <n v="31"/>
    <x v="40"/>
    <x v="13"/>
    <x v="0"/>
    <s v="TrainTSP13_31.csv"/>
    <x v="0"/>
    <s v="(677,'TrainTSP13_31.csv'),"/>
    <n v="13"/>
    <n v="9694"/>
    <n v="9650.5499999999993"/>
    <n v="9360"/>
    <x v="0"/>
    <n v="84"/>
    <x v="4"/>
    <x v="3"/>
    <n v="500"/>
    <x v="446"/>
    <n v="0"/>
    <x v="4"/>
  </r>
  <r>
    <x v="678"/>
    <n v="13"/>
    <n v="32"/>
    <x v="42"/>
    <x v="13"/>
    <x v="0"/>
    <s v="TrainTSP13_32.csv"/>
    <x v="0"/>
    <s v="(678,'TrainTSP13_32.csv'),"/>
    <n v="13"/>
    <n v="9255"/>
    <n v="9135.5"/>
    <n v="8822.5"/>
    <x v="0"/>
    <n v="74"/>
    <x v="13"/>
    <x v="3"/>
    <n v="500"/>
    <x v="447"/>
    <n v="0"/>
    <x v="3"/>
  </r>
  <r>
    <x v="679"/>
    <n v="13"/>
    <n v="33"/>
    <x v="7"/>
    <x v="13"/>
    <x v="0"/>
    <s v="TrainTSP13_33.csv"/>
    <x v="0"/>
    <s v="(679,'TrainTSP13_33.csv'),"/>
    <n v="13"/>
    <n v="12480"/>
    <n v="12442.17"/>
    <n v="12162"/>
    <x v="0"/>
    <n v="79"/>
    <x v="14"/>
    <x v="0"/>
    <n v="500"/>
    <x v="448"/>
    <n v="0"/>
    <x v="2"/>
  </r>
  <r>
    <x v="680"/>
    <n v="13"/>
    <n v="34"/>
    <x v="113"/>
    <x v="13"/>
    <x v="0"/>
    <s v="TrainTSP13_34.csv"/>
    <x v="0"/>
    <s v="(680,'TrainTSP13_34.csv'),"/>
    <n v="13"/>
    <n v="6417"/>
    <n v="6358"/>
    <n v="6261"/>
    <x v="0"/>
    <n v="19"/>
    <x v="37"/>
    <x v="3"/>
    <n v="500"/>
    <x v="449"/>
    <n v="0"/>
    <x v="3"/>
  </r>
  <r>
    <x v="681"/>
    <n v="13"/>
    <n v="0"/>
    <x v="6"/>
    <x v="13"/>
    <x v="1"/>
    <s v="TestTSP13_0.csv"/>
    <x v="0"/>
    <s v="(681,'TestTSP13_0.csv'),"/>
    <n v="13"/>
    <n v="9744"/>
    <n v="9720.33"/>
    <n v="9389"/>
    <x v="0"/>
    <n v="107"/>
    <x v="10"/>
    <x v="5"/>
    <n v="500"/>
    <x v="450"/>
    <n v="0"/>
    <x v="4"/>
  </r>
  <r>
    <x v="682"/>
    <n v="13"/>
    <n v="1"/>
    <x v="65"/>
    <x v="13"/>
    <x v="1"/>
    <s v="TestTSP13_1.csv"/>
    <x v="0"/>
    <s v="(682,'TestTSP13_1.csv'),"/>
    <n v="13"/>
    <n v="7991"/>
    <n v="7991"/>
    <n v="7928"/>
    <x v="1"/>
    <n v="6"/>
    <x v="9"/>
    <x v="4"/>
    <n v="500"/>
    <x v="9"/>
    <n v="0"/>
    <x v="3"/>
  </r>
  <r>
    <x v="683"/>
    <n v="13"/>
    <n v="2"/>
    <x v="6"/>
    <x v="13"/>
    <x v="1"/>
    <s v="TestTSP13_2.csv"/>
    <x v="0"/>
    <s v="(683,'TestTSP13_2.csv'),"/>
    <n v="13"/>
    <n v="9556"/>
    <n v="9556"/>
    <n v="9185"/>
    <x v="1"/>
    <n v="44"/>
    <x v="7"/>
    <x v="4"/>
    <n v="500"/>
    <x v="9"/>
    <n v="0"/>
    <x v="3"/>
  </r>
  <r>
    <x v="684"/>
    <n v="13"/>
    <n v="3"/>
    <x v="109"/>
    <x v="13"/>
    <x v="1"/>
    <s v="TestTSP13_3.csv"/>
    <x v="0"/>
    <s v="(684,'TestTSP13_3.csv'),"/>
    <n v="13"/>
    <n v="6864"/>
    <n v="6683"/>
    <n v="6587.5"/>
    <x v="0"/>
    <n v="42"/>
    <x v="43"/>
    <x v="1"/>
    <n v="500"/>
    <x v="451"/>
    <n v="0"/>
    <x v="3"/>
  </r>
  <r>
    <x v="685"/>
    <n v="13"/>
    <n v="4"/>
    <x v="28"/>
    <x v="13"/>
    <x v="1"/>
    <s v="TestTSP13_4.csv"/>
    <x v="0"/>
    <s v="(685,'TestTSP13_4.csv'),"/>
    <n v="13"/>
    <n v="9911"/>
    <n v="9882.67"/>
    <n v="9664"/>
    <x v="0"/>
    <n v="76"/>
    <x v="14"/>
    <x v="2"/>
    <n v="500"/>
    <x v="452"/>
    <n v="0"/>
    <x v="3"/>
  </r>
  <r>
    <x v="686"/>
    <n v="13"/>
    <n v="5"/>
    <x v="109"/>
    <x v="13"/>
    <x v="1"/>
    <s v="TestTSP13_5.csv"/>
    <x v="0"/>
    <s v="(686,'TestTSP13_5.csv'),"/>
    <n v="13"/>
    <n v="6883"/>
    <n v="6883"/>
    <n v="6823"/>
    <x v="1"/>
    <n v="3"/>
    <x v="66"/>
    <x v="4"/>
    <n v="500"/>
    <x v="9"/>
    <n v="0"/>
    <x v="3"/>
  </r>
  <r>
    <x v="687"/>
    <n v="13"/>
    <n v="6"/>
    <x v="6"/>
    <x v="13"/>
    <x v="1"/>
    <s v="TestTSP13_6.csv"/>
    <x v="0"/>
    <s v="(687,'TestTSP13_6.csv'),"/>
    <n v="13"/>
    <n v="9840"/>
    <n v="9351.75"/>
    <n v="9174.5"/>
    <x v="0"/>
    <n v="535"/>
    <x v="82"/>
    <x v="9"/>
    <n v="500"/>
    <x v="453"/>
    <n v="1"/>
    <x v="7"/>
  </r>
  <r>
    <x v="688"/>
    <n v="13"/>
    <n v="7"/>
    <x v="72"/>
    <x v="13"/>
    <x v="1"/>
    <s v="TestTSP13_7.csv"/>
    <x v="0"/>
    <s v="(688,'TestTSP13_7.csv'),"/>
    <n v="13"/>
    <n v="6252"/>
    <n v="6252"/>
    <n v="5992.5"/>
    <x v="1"/>
    <n v="14"/>
    <x v="37"/>
    <x v="4"/>
    <n v="500"/>
    <x v="9"/>
    <n v="0"/>
    <x v="3"/>
  </r>
  <r>
    <x v="689"/>
    <n v="13"/>
    <n v="8"/>
    <x v="107"/>
    <x v="13"/>
    <x v="1"/>
    <s v="TestTSP13_8.csv"/>
    <x v="0"/>
    <s v="(689,'TestTSP13_8.csv'),"/>
    <n v="13"/>
    <n v="6469"/>
    <n v="6457"/>
    <n v="6304.5"/>
    <x v="0"/>
    <n v="24"/>
    <x v="17"/>
    <x v="4"/>
    <n v="500"/>
    <x v="454"/>
    <n v="0"/>
    <x v="3"/>
  </r>
  <r>
    <x v="690"/>
    <n v="13"/>
    <n v="9"/>
    <x v="134"/>
    <x v="13"/>
    <x v="1"/>
    <s v="TestTSP13_9.csv"/>
    <x v="0"/>
    <s v="(690,'TestTSP13_9.csv'),"/>
    <n v="13"/>
    <n v="9259"/>
    <n v="9259"/>
    <n v="9195"/>
    <x v="1"/>
    <n v="29"/>
    <x v="28"/>
    <x v="2"/>
    <n v="500"/>
    <x v="9"/>
    <n v="0"/>
    <x v="3"/>
  </r>
  <r>
    <x v="691"/>
    <n v="13"/>
    <n v="10"/>
    <x v="109"/>
    <x v="13"/>
    <x v="1"/>
    <s v="TestTSP13_10.csv"/>
    <x v="0"/>
    <s v="(691,'TestTSP13_10.csv'),"/>
    <n v="13"/>
    <n v="6734"/>
    <n v="6734"/>
    <n v="6437"/>
    <x v="1"/>
    <n v="31"/>
    <x v="11"/>
    <x v="3"/>
    <n v="500"/>
    <x v="9"/>
    <n v="0"/>
    <x v="3"/>
  </r>
  <r>
    <x v="692"/>
    <n v="13"/>
    <n v="11"/>
    <x v="6"/>
    <x v="13"/>
    <x v="1"/>
    <s v="TestTSP13_11.csv"/>
    <x v="0"/>
    <s v="(692,'TestTSP13_11.csv'),"/>
    <n v="13"/>
    <n v="10412"/>
    <n v="10181.75"/>
    <n v="9906.5"/>
    <x v="0"/>
    <n v="306"/>
    <x v="65"/>
    <x v="7"/>
    <n v="500"/>
    <x v="455"/>
    <n v="0"/>
    <x v="0"/>
  </r>
  <r>
    <x v="693"/>
    <n v="13"/>
    <n v="12"/>
    <x v="6"/>
    <x v="13"/>
    <x v="1"/>
    <s v="TestTSP13_12.csv"/>
    <x v="0"/>
    <s v="(693,'TestTSP13_12.csv'),"/>
    <n v="13"/>
    <n v="9458"/>
    <n v="9194.44"/>
    <n v="8889"/>
    <x v="0"/>
    <n v="199"/>
    <x v="15"/>
    <x v="1"/>
    <n v="500"/>
    <x v="456"/>
    <n v="0"/>
    <x v="2"/>
  </r>
  <r>
    <x v="694"/>
    <n v="13"/>
    <n v="13"/>
    <x v="107"/>
    <x v="13"/>
    <x v="1"/>
    <s v="TestTSP13_13.csv"/>
    <x v="0"/>
    <s v="(694,'TestTSP13_13.csv'),"/>
    <n v="13"/>
    <n v="7784"/>
    <n v="7758.67"/>
    <n v="7573"/>
    <x v="0"/>
    <n v="26"/>
    <x v="18"/>
    <x v="4"/>
    <n v="500"/>
    <x v="457"/>
    <n v="0"/>
    <x v="3"/>
  </r>
  <r>
    <x v="695"/>
    <n v="13"/>
    <n v="14"/>
    <x v="107"/>
    <x v="13"/>
    <x v="1"/>
    <s v="TestTSP13_14.csv"/>
    <x v="0"/>
    <s v="(695,'TestTSP13_14.csv'),"/>
    <n v="13"/>
    <n v="6348"/>
    <n v="6348"/>
    <n v="6268"/>
    <x v="1"/>
    <n v="20"/>
    <x v="3"/>
    <x v="4"/>
    <n v="500"/>
    <x v="9"/>
    <n v="0"/>
    <x v="3"/>
  </r>
  <r>
    <x v="696"/>
    <n v="14"/>
    <n v="0"/>
    <x v="135"/>
    <x v="14"/>
    <x v="0"/>
    <s v="TrainTSP14_0.csv"/>
    <x v="0"/>
    <s v="(696,'TrainTSP14_0.csv'),"/>
    <n v="14"/>
    <n v="9758"/>
    <n v="9758"/>
    <n v="9729.5"/>
    <x v="1"/>
    <n v="5"/>
    <x v="9"/>
    <x v="4"/>
    <n v="500"/>
    <x v="9"/>
    <n v="0"/>
    <x v="3"/>
  </r>
  <r>
    <x v="697"/>
    <n v="14"/>
    <n v="1"/>
    <x v="91"/>
    <x v="14"/>
    <x v="0"/>
    <s v="TrainTSP14_1.csv"/>
    <x v="0"/>
    <s v="(697,'TrainTSP14_1.csv'),"/>
    <n v="14"/>
    <n v="6235"/>
    <n v="6235"/>
    <n v="6235"/>
    <x v="1"/>
    <n v="0"/>
    <x v="5"/>
    <x v="4"/>
    <n v="500"/>
    <x v="9"/>
    <n v="0"/>
    <x v="3"/>
  </r>
  <r>
    <x v="698"/>
    <n v="14"/>
    <n v="2"/>
    <x v="108"/>
    <x v="14"/>
    <x v="0"/>
    <s v="TrainTSP14_2.csv"/>
    <x v="0"/>
    <s v="(698,'TrainTSP14_2.csv'),"/>
    <n v="14"/>
    <n v="10023"/>
    <n v="10023"/>
    <n v="9962"/>
    <x v="1"/>
    <n v="14"/>
    <x v="37"/>
    <x v="4"/>
    <n v="500"/>
    <x v="9"/>
    <n v="0"/>
    <x v="3"/>
  </r>
  <r>
    <x v="699"/>
    <n v="14"/>
    <n v="3"/>
    <x v="109"/>
    <x v="14"/>
    <x v="0"/>
    <s v="TrainTSP14_3.csv"/>
    <x v="0"/>
    <s v="(699,'TrainTSP14_3.csv'),"/>
    <n v="14"/>
    <n v="9838"/>
    <n v="9838"/>
    <n v="9730.5"/>
    <x v="1"/>
    <n v="17"/>
    <x v="3"/>
    <x v="4"/>
    <n v="500"/>
    <x v="9"/>
    <n v="0"/>
    <x v="3"/>
  </r>
  <r>
    <x v="700"/>
    <n v="14"/>
    <n v="4"/>
    <x v="154"/>
    <x v="14"/>
    <x v="0"/>
    <s v="TrainTSP14_4.csv"/>
    <x v="0"/>
    <s v="(700,'TrainTSP14_4.csv'),"/>
    <n v="14"/>
    <n v="7041"/>
    <n v="7041"/>
    <n v="6991"/>
    <x v="1"/>
    <n v="5"/>
    <x v="9"/>
    <x v="4"/>
    <n v="500"/>
    <x v="9"/>
    <n v="0"/>
    <x v="3"/>
  </r>
  <r>
    <x v="701"/>
    <n v="14"/>
    <n v="5"/>
    <x v="111"/>
    <x v="14"/>
    <x v="0"/>
    <s v="TrainTSP14_5.csv"/>
    <x v="0"/>
    <s v="(701,'TrainTSP14_5.csv'),"/>
    <n v="14"/>
    <n v="7690"/>
    <n v="7690"/>
    <n v="7690"/>
    <x v="1"/>
    <n v="0"/>
    <x v="5"/>
    <x v="4"/>
    <n v="500"/>
    <x v="9"/>
    <n v="0"/>
    <x v="3"/>
  </r>
  <r>
    <x v="702"/>
    <n v="14"/>
    <n v="6"/>
    <x v="162"/>
    <x v="14"/>
    <x v="0"/>
    <s v="TrainTSP14_6.csv"/>
    <x v="0"/>
    <s v="(702,'TrainTSP14_6.csv'),"/>
    <n v="14"/>
    <n v="9416"/>
    <n v="9401.57"/>
    <n v="9279"/>
    <x v="0"/>
    <n v="40"/>
    <x v="50"/>
    <x v="2"/>
    <n v="500"/>
    <x v="458"/>
    <n v="0"/>
    <x v="3"/>
  </r>
  <r>
    <x v="703"/>
    <n v="14"/>
    <n v="7"/>
    <x v="107"/>
    <x v="14"/>
    <x v="0"/>
    <s v="TrainTSP14_7.csv"/>
    <x v="0"/>
    <s v="(703,'TrainTSP14_7.csv'),"/>
    <n v="14"/>
    <n v="7638"/>
    <n v="7638"/>
    <n v="7574.5"/>
    <x v="1"/>
    <n v="7"/>
    <x v="47"/>
    <x v="4"/>
    <n v="500"/>
    <x v="9"/>
    <n v="0"/>
    <x v="3"/>
  </r>
  <r>
    <x v="704"/>
    <n v="14"/>
    <n v="8"/>
    <x v="135"/>
    <x v="14"/>
    <x v="0"/>
    <s v="TrainTSP14_8.csv"/>
    <x v="0"/>
    <s v="(704,'TrainTSP14_8.csv'),"/>
    <n v="14"/>
    <n v="9803"/>
    <n v="9803"/>
    <n v="9735"/>
    <x v="1"/>
    <n v="7"/>
    <x v="47"/>
    <x v="4"/>
    <n v="500"/>
    <x v="9"/>
    <n v="0"/>
    <x v="3"/>
  </r>
  <r>
    <x v="705"/>
    <n v="14"/>
    <n v="9"/>
    <x v="109"/>
    <x v="14"/>
    <x v="0"/>
    <s v="TrainTSP14_9.csv"/>
    <x v="0"/>
    <s v="(705,'TrainTSP14_9.csv'),"/>
    <n v="14"/>
    <n v="9891"/>
    <n v="9845.25"/>
    <n v="9789"/>
    <x v="0"/>
    <n v="7"/>
    <x v="47"/>
    <x v="4"/>
    <n v="500"/>
    <x v="459"/>
    <n v="0"/>
    <x v="3"/>
  </r>
  <r>
    <x v="706"/>
    <n v="14"/>
    <n v="10"/>
    <x v="154"/>
    <x v="14"/>
    <x v="0"/>
    <s v="TrainTSP14_10.csv"/>
    <x v="0"/>
    <s v="(706,'TrainTSP14_10.csv'),"/>
    <n v="14"/>
    <n v="6936"/>
    <n v="6936"/>
    <n v="6936"/>
    <x v="1"/>
    <n v="0"/>
    <x v="5"/>
    <x v="4"/>
    <n v="500"/>
    <x v="9"/>
    <n v="0"/>
    <x v="3"/>
  </r>
  <r>
    <x v="707"/>
    <n v="14"/>
    <n v="11"/>
    <x v="77"/>
    <x v="14"/>
    <x v="0"/>
    <s v="TrainTSP14_11.csv"/>
    <x v="0"/>
    <s v="(707,'TrainTSP14_11.csv'),"/>
    <n v="14"/>
    <n v="7628"/>
    <n v="7628"/>
    <n v="7628"/>
    <x v="1"/>
    <n v="0"/>
    <x v="5"/>
    <x v="4"/>
    <n v="500"/>
    <x v="9"/>
    <n v="0"/>
    <x v="3"/>
  </r>
  <r>
    <x v="708"/>
    <n v="14"/>
    <n v="12"/>
    <x v="128"/>
    <x v="14"/>
    <x v="0"/>
    <s v="TrainTSP14_12.csv"/>
    <x v="0"/>
    <s v="(708,'TrainTSP14_12.csv'),"/>
    <n v="14"/>
    <n v="8477"/>
    <n v="8477"/>
    <n v="8370.5"/>
    <x v="1"/>
    <n v="17"/>
    <x v="40"/>
    <x v="3"/>
    <n v="500"/>
    <x v="9"/>
    <n v="0"/>
    <x v="3"/>
  </r>
  <r>
    <x v="709"/>
    <n v="14"/>
    <n v="13"/>
    <x v="114"/>
    <x v="14"/>
    <x v="0"/>
    <s v="TrainTSP14_13.csv"/>
    <x v="0"/>
    <s v="(709,'TrainTSP14_13.csv'),"/>
    <n v="14"/>
    <n v="8390"/>
    <n v="8390"/>
    <n v="8330"/>
    <x v="1"/>
    <n v="11"/>
    <x v="40"/>
    <x v="4"/>
    <n v="500"/>
    <x v="9"/>
    <n v="0"/>
    <x v="3"/>
  </r>
  <r>
    <x v="710"/>
    <n v="14"/>
    <n v="14"/>
    <x v="104"/>
    <x v="14"/>
    <x v="0"/>
    <s v="TrainTSP14_14.csv"/>
    <x v="0"/>
    <s v="(710,'TrainTSP14_14.csv'),"/>
    <n v="14"/>
    <n v="9057"/>
    <n v="9047.7999999999993"/>
    <n v="8933"/>
    <x v="0"/>
    <n v="12"/>
    <x v="21"/>
    <x v="4"/>
    <n v="500"/>
    <x v="460"/>
    <n v="0"/>
    <x v="3"/>
  </r>
  <r>
    <x v="711"/>
    <n v="14"/>
    <n v="15"/>
    <x v="154"/>
    <x v="14"/>
    <x v="0"/>
    <s v="TrainTSP14_15.csv"/>
    <x v="0"/>
    <s v="(711,'TrainTSP14_15.csv'),"/>
    <n v="14"/>
    <n v="7681"/>
    <n v="7681"/>
    <n v="7681"/>
    <x v="1"/>
    <n v="0"/>
    <x v="5"/>
    <x v="4"/>
    <n v="500"/>
    <x v="9"/>
    <n v="0"/>
    <x v="3"/>
  </r>
  <r>
    <x v="712"/>
    <n v="14"/>
    <n v="16"/>
    <x v="128"/>
    <x v="14"/>
    <x v="0"/>
    <s v="TrainTSP14_16.csv"/>
    <x v="0"/>
    <s v="(712,'TrainTSP14_16.csv'),"/>
    <n v="14"/>
    <n v="8382"/>
    <n v="8382"/>
    <n v="8359"/>
    <x v="1"/>
    <n v="5"/>
    <x v="9"/>
    <x v="4"/>
    <n v="500"/>
    <x v="9"/>
    <n v="0"/>
    <x v="3"/>
  </r>
  <r>
    <x v="713"/>
    <n v="14"/>
    <n v="17"/>
    <x v="152"/>
    <x v="14"/>
    <x v="0"/>
    <s v="TrainTSP14_17.csv"/>
    <x v="0"/>
    <s v="(713,'TrainTSP14_17.csv'),"/>
    <n v="14"/>
    <n v="9485"/>
    <n v="9485"/>
    <n v="9485"/>
    <x v="1"/>
    <n v="0"/>
    <x v="5"/>
    <x v="4"/>
    <n v="500"/>
    <x v="9"/>
    <n v="0"/>
    <x v="3"/>
  </r>
  <r>
    <x v="714"/>
    <n v="14"/>
    <n v="18"/>
    <x v="128"/>
    <x v="14"/>
    <x v="0"/>
    <s v="TrainTSP14_18.csv"/>
    <x v="0"/>
    <s v="(714,'TrainTSP14_18.csv'),"/>
    <n v="14"/>
    <n v="8993"/>
    <n v="8993"/>
    <n v="8959"/>
    <x v="1"/>
    <n v="7"/>
    <x v="47"/>
    <x v="4"/>
    <n v="500"/>
    <x v="9"/>
    <n v="0"/>
    <x v="3"/>
  </r>
  <r>
    <x v="715"/>
    <n v="14"/>
    <n v="19"/>
    <x v="109"/>
    <x v="14"/>
    <x v="0"/>
    <s v="TrainTSP14_19.csv"/>
    <x v="0"/>
    <s v="(715,'TrainTSP14_19.csv'),"/>
    <n v="14"/>
    <n v="10156"/>
    <n v="10153.5"/>
    <n v="10057.5"/>
    <x v="0"/>
    <n v="25"/>
    <x v="25"/>
    <x v="3"/>
    <n v="500"/>
    <x v="461"/>
    <n v="0"/>
    <x v="3"/>
  </r>
  <r>
    <x v="716"/>
    <n v="14"/>
    <n v="20"/>
    <x v="114"/>
    <x v="14"/>
    <x v="0"/>
    <s v="TrainTSP14_20.csv"/>
    <x v="0"/>
    <s v="(716,'TrainTSP14_20.csv'),"/>
    <n v="14"/>
    <n v="8249"/>
    <n v="8178"/>
    <n v="8061.5"/>
    <x v="0"/>
    <n v="17"/>
    <x v="17"/>
    <x v="3"/>
    <n v="500"/>
    <x v="462"/>
    <n v="0"/>
    <x v="3"/>
  </r>
  <r>
    <x v="717"/>
    <n v="14"/>
    <n v="21"/>
    <x v="139"/>
    <x v="14"/>
    <x v="0"/>
    <s v="TrainTSP14_21.csv"/>
    <x v="0"/>
    <s v="(717,'TrainTSP14_21.csv'),"/>
    <n v="14"/>
    <n v="8657"/>
    <n v="8634"/>
    <n v="8498"/>
    <x v="0"/>
    <n v="7"/>
    <x v="47"/>
    <x v="4"/>
    <n v="500"/>
    <x v="463"/>
    <n v="0"/>
    <x v="3"/>
  </r>
  <r>
    <x v="718"/>
    <n v="14"/>
    <n v="22"/>
    <x v="122"/>
    <x v="14"/>
    <x v="0"/>
    <s v="TrainTSP14_22.csv"/>
    <x v="0"/>
    <s v="(718,'TrainTSP14_22.csv'),"/>
    <n v="14"/>
    <n v="9685"/>
    <n v="9685"/>
    <n v="9676"/>
    <x v="1"/>
    <n v="2"/>
    <x v="66"/>
    <x v="4"/>
    <n v="500"/>
    <x v="9"/>
    <n v="0"/>
    <x v="3"/>
  </r>
  <r>
    <x v="719"/>
    <n v="14"/>
    <n v="23"/>
    <x v="109"/>
    <x v="14"/>
    <x v="0"/>
    <s v="TrainTSP14_23.csv"/>
    <x v="0"/>
    <s v="(719,'TrainTSP14_23.csv'),"/>
    <n v="14"/>
    <n v="10361"/>
    <n v="10361"/>
    <n v="10343"/>
    <x v="1"/>
    <n v="5"/>
    <x v="9"/>
    <x v="3"/>
    <n v="500"/>
    <x v="9"/>
    <n v="0"/>
    <x v="3"/>
  </r>
  <r>
    <x v="720"/>
    <n v="14"/>
    <n v="24"/>
    <x v="78"/>
    <x v="14"/>
    <x v="0"/>
    <s v="TrainTSP14_24.csv"/>
    <x v="0"/>
    <s v="(720,'TrainTSP14_24.csv'),"/>
    <n v="14"/>
    <n v="6120"/>
    <n v="6120"/>
    <n v="6120"/>
    <x v="1"/>
    <n v="0"/>
    <x v="5"/>
    <x v="4"/>
    <n v="500"/>
    <x v="9"/>
    <n v="0"/>
    <x v="3"/>
  </r>
  <r>
    <x v="721"/>
    <n v="14"/>
    <n v="25"/>
    <x v="105"/>
    <x v="14"/>
    <x v="0"/>
    <s v="TrainTSP14_25.csv"/>
    <x v="0"/>
    <s v="(721,'TrainTSP14_25.csv'),"/>
    <n v="14"/>
    <n v="8313"/>
    <n v="8313"/>
    <n v="8313"/>
    <x v="1"/>
    <n v="0"/>
    <x v="5"/>
    <x v="4"/>
    <n v="500"/>
    <x v="9"/>
    <n v="0"/>
    <x v="3"/>
  </r>
  <r>
    <x v="722"/>
    <n v="14"/>
    <n v="26"/>
    <x v="111"/>
    <x v="14"/>
    <x v="0"/>
    <s v="TrainTSP14_26.csv"/>
    <x v="0"/>
    <s v="(722,'TrainTSP14_26.csv'),"/>
    <n v="14"/>
    <n v="7507"/>
    <n v="7507"/>
    <n v="7411"/>
    <x v="1"/>
    <n v="19"/>
    <x v="3"/>
    <x v="4"/>
    <n v="500"/>
    <x v="9"/>
    <n v="0"/>
    <x v="3"/>
  </r>
  <r>
    <x v="723"/>
    <n v="14"/>
    <n v="27"/>
    <x v="107"/>
    <x v="14"/>
    <x v="0"/>
    <s v="TrainTSP14_27.csv"/>
    <x v="0"/>
    <s v="(723,'TrainTSP14_27.csv'),"/>
    <n v="14"/>
    <n v="7909"/>
    <n v="7909"/>
    <n v="7884"/>
    <x v="1"/>
    <n v="5"/>
    <x v="9"/>
    <x v="4"/>
    <n v="500"/>
    <x v="9"/>
    <n v="0"/>
    <x v="3"/>
  </r>
  <r>
    <x v="724"/>
    <n v="14"/>
    <n v="28"/>
    <x v="125"/>
    <x v="14"/>
    <x v="0"/>
    <s v="TrainTSP14_28.csv"/>
    <x v="0"/>
    <s v="(724,'TrainTSP14_28.csv'),"/>
    <n v="14"/>
    <n v="7312"/>
    <n v="7312"/>
    <n v="7312"/>
    <x v="1"/>
    <n v="0"/>
    <x v="5"/>
    <x v="4"/>
    <n v="500"/>
    <x v="9"/>
    <n v="0"/>
    <x v="3"/>
  </r>
  <r>
    <x v="725"/>
    <n v="14"/>
    <n v="29"/>
    <x v="108"/>
    <x v="14"/>
    <x v="0"/>
    <s v="TrainTSP14_29.csv"/>
    <x v="0"/>
    <s v="(725,'TrainTSP14_29.csv'),"/>
    <n v="14"/>
    <n v="10677"/>
    <n v="10677"/>
    <n v="10677"/>
    <x v="1"/>
    <n v="0"/>
    <x v="5"/>
    <x v="4"/>
    <n v="500"/>
    <x v="9"/>
    <n v="0"/>
    <x v="3"/>
  </r>
  <r>
    <x v="726"/>
    <n v="14"/>
    <n v="30"/>
    <x v="65"/>
    <x v="14"/>
    <x v="0"/>
    <s v="TrainTSP14_30.csv"/>
    <x v="0"/>
    <s v="(726,'TrainTSP14_30.csv'),"/>
    <n v="14"/>
    <n v="10348"/>
    <n v="10348"/>
    <n v="10348"/>
    <x v="1"/>
    <n v="0"/>
    <x v="5"/>
    <x v="4"/>
    <n v="500"/>
    <x v="9"/>
    <n v="0"/>
    <x v="3"/>
  </r>
  <r>
    <x v="727"/>
    <n v="14"/>
    <n v="31"/>
    <x v="137"/>
    <x v="14"/>
    <x v="0"/>
    <s v="TrainTSP14_31.csv"/>
    <x v="0"/>
    <s v="(727,'TrainTSP14_31.csv'),"/>
    <n v="14"/>
    <n v="9077"/>
    <n v="9077"/>
    <n v="9062.5"/>
    <x v="1"/>
    <n v="10"/>
    <x v="40"/>
    <x v="4"/>
    <n v="500"/>
    <x v="9"/>
    <n v="0"/>
    <x v="3"/>
  </r>
  <r>
    <x v="728"/>
    <n v="14"/>
    <n v="32"/>
    <x v="107"/>
    <x v="14"/>
    <x v="0"/>
    <s v="TrainTSP14_32.csv"/>
    <x v="0"/>
    <s v="(728,'TrainTSP14_32.csv'),"/>
    <n v="14"/>
    <n v="8240"/>
    <n v="8054.5"/>
    <n v="8054.5"/>
    <x v="0"/>
    <n v="0"/>
    <x v="5"/>
    <x v="4"/>
    <n v="500"/>
    <x v="464"/>
    <n v="0"/>
    <x v="3"/>
  </r>
  <r>
    <x v="729"/>
    <n v="14"/>
    <n v="33"/>
    <x v="104"/>
    <x v="14"/>
    <x v="0"/>
    <s v="TrainTSP14_33.csv"/>
    <x v="0"/>
    <s v="(729,'TrainTSP14_33.csv'),"/>
    <n v="14"/>
    <n v="9234"/>
    <n v="9234"/>
    <n v="9234"/>
    <x v="1"/>
    <n v="0"/>
    <x v="5"/>
    <x v="4"/>
    <n v="500"/>
    <x v="9"/>
    <n v="0"/>
    <x v="3"/>
  </r>
  <r>
    <x v="730"/>
    <n v="14"/>
    <n v="34"/>
    <x v="105"/>
    <x v="14"/>
    <x v="0"/>
    <s v="TrainTSP14_34.csv"/>
    <x v="0"/>
    <s v="(730,'TrainTSP14_34.csv'),"/>
    <n v="14"/>
    <n v="8320"/>
    <n v="8320"/>
    <n v="8214"/>
    <x v="1"/>
    <n v="8"/>
    <x v="54"/>
    <x v="3"/>
    <n v="500"/>
    <x v="9"/>
    <n v="0"/>
    <x v="3"/>
  </r>
  <r>
    <x v="731"/>
    <n v="14"/>
    <n v="0"/>
    <x v="113"/>
    <x v="14"/>
    <x v="1"/>
    <s v="TestTSP14_0.csv"/>
    <x v="0"/>
    <s v="(731,'TestTSP14_0.csv'),"/>
    <n v="14"/>
    <n v="9574"/>
    <n v="9574"/>
    <n v="9449"/>
    <x v="1"/>
    <n v="20"/>
    <x v="25"/>
    <x v="4"/>
    <n v="500"/>
    <x v="9"/>
    <n v="0"/>
    <x v="3"/>
  </r>
  <r>
    <x v="732"/>
    <n v="14"/>
    <n v="1"/>
    <x v="110"/>
    <x v="14"/>
    <x v="1"/>
    <s v="TestTSP14_1.csv"/>
    <x v="0"/>
    <s v="(732,'TestTSP14_1.csv'),"/>
    <n v="14"/>
    <n v="6917"/>
    <n v="6917"/>
    <n v="6917"/>
    <x v="1"/>
    <n v="0"/>
    <x v="5"/>
    <x v="4"/>
    <n v="500"/>
    <x v="9"/>
    <n v="0"/>
    <x v="3"/>
  </r>
  <r>
    <x v="733"/>
    <n v="14"/>
    <n v="2"/>
    <x v="110"/>
    <x v="14"/>
    <x v="1"/>
    <s v="TestTSP14_2.csv"/>
    <x v="0"/>
    <s v="(733,'TestTSP14_2.csv'),"/>
    <n v="14"/>
    <n v="7636"/>
    <n v="7636"/>
    <n v="7636"/>
    <x v="1"/>
    <n v="0"/>
    <x v="5"/>
    <x v="4"/>
    <n v="500"/>
    <x v="9"/>
    <n v="0"/>
    <x v="3"/>
  </r>
  <r>
    <x v="734"/>
    <n v="14"/>
    <n v="3"/>
    <x v="113"/>
    <x v="14"/>
    <x v="1"/>
    <s v="TestTSP14_3.csv"/>
    <x v="0"/>
    <s v="(734,'TestTSP14_3.csv'),"/>
    <n v="14"/>
    <n v="9451"/>
    <n v="9449"/>
    <n v="9379"/>
    <x v="0"/>
    <n v="18"/>
    <x v="17"/>
    <x v="4"/>
    <n v="500"/>
    <x v="465"/>
    <n v="0"/>
    <x v="3"/>
  </r>
  <r>
    <x v="735"/>
    <n v="14"/>
    <n v="4"/>
    <x v="113"/>
    <x v="14"/>
    <x v="1"/>
    <s v="TestTSP14_4.csv"/>
    <x v="0"/>
    <s v="(735,'TestTSP14_4.csv'),"/>
    <n v="14"/>
    <n v="9345"/>
    <n v="9345"/>
    <n v="9283.5"/>
    <x v="1"/>
    <n v="5"/>
    <x v="9"/>
    <x v="4"/>
    <n v="500"/>
    <x v="9"/>
    <n v="0"/>
    <x v="3"/>
  </r>
  <r>
    <x v="736"/>
    <n v="14"/>
    <n v="5"/>
    <x v="110"/>
    <x v="14"/>
    <x v="1"/>
    <s v="TestTSP14_5.csv"/>
    <x v="0"/>
    <s v="(736,'TestTSP14_5.csv'),"/>
    <n v="14"/>
    <n v="7194"/>
    <n v="7194"/>
    <n v="7194"/>
    <x v="1"/>
    <n v="0"/>
    <x v="5"/>
    <x v="4"/>
    <n v="500"/>
    <x v="9"/>
    <n v="0"/>
    <x v="3"/>
  </r>
  <r>
    <x v="737"/>
    <n v="14"/>
    <n v="6"/>
    <x v="110"/>
    <x v="14"/>
    <x v="1"/>
    <s v="TestTSP14_6.csv"/>
    <x v="0"/>
    <s v="(737,'TestTSP14_6.csv'),"/>
    <n v="14"/>
    <n v="7347"/>
    <n v="7347"/>
    <n v="7322.5"/>
    <x v="1"/>
    <n v="4"/>
    <x v="58"/>
    <x v="4"/>
    <n v="500"/>
    <x v="9"/>
    <n v="0"/>
    <x v="3"/>
  </r>
  <r>
    <x v="738"/>
    <n v="14"/>
    <n v="7"/>
    <x v="110"/>
    <x v="14"/>
    <x v="1"/>
    <s v="TestTSP14_7.csv"/>
    <x v="0"/>
    <s v="(738,'TestTSP14_7.csv'),"/>
    <n v="14"/>
    <n v="7168"/>
    <n v="7168"/>
    <n v="7097"/>
    <x v="1"/>
    <n v="12"/>
    <x v="54"/>
    <x v="4"/>
    <n v="500"/>
    <x v="9"/>
    <n v="0"/>
    <x v="3"/>
  </r>
  <r>
    <x v="739"/>
    <n v="14"/>
    <n v="8"/>
    <x v="155"/>
    <x v="14"/>
    <x v="1"/>
    <s v="TestTSP14_8.csv"/>
    <x v="0"/>
    <s v="(739,'TestTSP14_8.csv'),"/>
    <n v="14"/>
    <n v="9723"/>
    <n v="9723"/>
    <n v="9717"/>
    <x v="1"/>
    <n v="8"/>
    <x v="47"/>
    <x v="3"/>
    <n v="500"/>
    <x v="9"/>
    <n v="0"/>
    <x v="3"/>
  </r>
  <r>
    <x v="740"/>
    <n v="14"/>
    <n v="9"/>
    <x v="110"/>
    <x v="14"/>
    <x v="1"/>
    <s v="TestTSP14_9.csv"/>
    <x v="0"/>
    <s v="(740,'TestTSP14_9.csv'),"/>
    <n v="14"/>
    <n v="7562"/>
    <n v="7562"/>
    <n v="7562"/>
    <x v="1"/>
    <n v="0"/>
    <x v="5"/>
    <x v="4"/>
    <n v="500"/>
    <x v="9"/>
    <n v="0"/>
    <x v="3"/>
  </r>
  <r>
    <x v="741"/>
    <n v="14"/>
    <n v="10"/>
    <x v="113"/>
    <x v="14"/>
    <x v="1"/>
    <s v="TestTSP14_10.csv"/>
    <x v="0"/>
    <s v="(741,'TestTSP14_10.csv'),"/>
    <n v="14"/>
    <n v="9631"/>
    <n v="9631"/>
    <n v="9631"/>
    <x v="1"/>
    <n v="0"/>
    <x v="5"/>
    <x v="4"/>
    <n v="500"/>
    <x v="9"/>
    <n v="0"/>
    <x v="3"/>
  </r>
  <r>
    <x v="742"/>
    <n v="14"/>
    <n v="11"/>
    <x v="113"/>
    <x v="14"/>
    <x v="1"/>
    <s v="TestTSP14_11.csv"/>
    <x v="0"/>
    <s v="(742,'TestTSP14_11.csv'),"/>
    <n v="14"/>
    <n v="8857"/>
    <n v="8837.5"/>
    <n v="8640"/>
    <x v="0"/>
    <n v="44"/>
    <x v="53"/>
    <x v="4"/>
    <n v="500"/>
    <x v="466"/>
    <n v="0"/>
    <x v="3"/>
  </r>
  <r>
    <x v="743"/>
    <n v="14"/>
    <n v="12"/>
    <x v="113"/>
    <x v="14"/>
    <x v="1"/>
    <s v="TestTSP14_12.csv"/>
    <x v="0"/>
    <s v="(743,'TestTSP14_12.csv'),"/>
    <n v="14"/>
    <n v="9379"/>
    <n v="9379"/>
    <n v="9368"/>
    <x v="1"/>
    <n v="2"/>
    <x v="66"/>
    <x v="4"/>
    <n v="500"/>
    <x v="9"/>
    <n v="0"/>
    <x v="3"/>
  </r>
  <r>
    <x v="744"/>
    <n v="14"/>
    <n v="13"/>
    <x v="110"/>
    <x v="14"/>
    <x v="1"/>
    <s v="TestTSP14_13.csv"/>
    <x v="0"/>
    <s v="(744,'TestTSP14_13.csv'),"/>
    <n v="14"/>
    <n v="7332"/>
    <n v="7332"/>
    <n v="7332"/>
    <x v="1"/>
    <n v="0"/>
    <x v="5"/>
    <x v="4"/>
    <n v="500"/>
    <x v="9"/>
    <n v="0"/>
    <x v="3"/>
  </r>
  <r>
    <x v="745"/>
    <n v="15"/>
    <n v="0"/>
    <x v="122"/>
    <x v="15"/>
    <x v="0"/>
    <s v="TrainTSP15_0.csv"/>
    <x v="0"/>
    <s v="(745,'TrainTSP15_0.csv'),"/>
    <n v="15"/>
    <n v="5884"/>
    <n v="4499.25"/>
    <n v="4471"/>
    <x v="0"/>
    <n v="3"/>
    <x v="58"/>
    <x v="4"/>
    <n v="500"/>
    <x v="467"/>
    <n v="0"/>
    <x v="3"/>
  </r>
  <r>
    <x v="746"/>
    <n v="15"/>
    <n v="1"/>
    <x v="4"/>
    <x v="15"/>
    <x v="0"/>
    <s v="TrainTSP15_1.csv"/>
    <x v="0"/>
    <s v="(746,'TrainTSP15_1.csv'),"/>
    <n v="15"/>
    <n v="4900"/>
    <n v="4877.75"/>
    <n v="2788"/>
    <x v="0"/>
    <n v="45"/>
    <x v="43"/>
    <x v="3"/>
    <n v="500"/>
    <x v="468"/>
    <n v="0"/>
    <x v="3"/>
  </r>
  <r>
    <x v="747"/>
    <n v="15"/>
    <n v="2"/>
    <x v="115"/>
    <x v="15"/>
    <x v="0"/>
    <s v="TrainTSP15_2.csv"/>
    <x v="0"/>
    <s v="(747,'TrainTSP15_2.csv'),"/>
    <n v="15"/>
    <n v="6934"/>
    <n v="6932.75"/>
    <n v="6113"/>
    <x v="0"/>
    <n v="53"/>
    <x v="28"/>
    <x v="2"/>
    <n v="500"/>
    <x v="469"/>
    <n v="0"/>
    <x v="3"/>
  </r>
  <r>
    <x v="748"/>
    <n v="15"/>
    <n v="3"/>
    <x v="116"/>
    <x v="15"/>
    <x v="0"/>
    <s v="TrainTSP15_3.csv"/>
    <x v="0"/>
    <s v="(748,'TrainTSP15_3.csv'),"/>
    <n v="15"/>
    <n v="5854"/>
    <n v="5854"/>
    <n v="2394"/>
    <x v="1"/>
    <n v="35"/>
    <x v="25"/>
    <x v="2"/>
    <n v="500"/>
    <x v="9"/>
    <n v="0"/>
    <x v="3"/>
  </r>
  <r>
    <x v="749"/>
    <n v="15"/>
    <n v="4"/>
    <x v="104"/>
    <x v="15"/>
    <x v="0"/>
    <s v="TrainTSP15_4.csv"/>
    <x v="0"/>
    <s v="(749,'TrainTSP15_4.csv'),"/>
    <n v="15"/>
    <n v="6426"/>
    <n v="6426"/>
    <n v="3074"/>
    <x v="1"/>
    <n v="13"/>
    <x v="9"/>
    <x v="4"/>
    <n v="500"/>
    <x v="9"/>
    <n v="0"/>
    <x v="3"/>
  </r>
  <r>
    <x v="750"/>
    <n v="15"/>
    <n v="5"/>
    <x v="17"/>
    <x v="15"/>
    <x v="0"/>
    <s v="TrainTSP15_5.csv"/>
    <x v="0"/>
    <s v="(750,'TrainTSP15_5.csv'),"/>
    <n v="15"/>
    <n v="10776"/>
    <n v="10739"/>
    <n v="10068.5"/>
    <x v="0"/>
    <n v="241"/>
    <x v="15"/>
    <x v="6"/>
    <n v="500"/>
    <x v="470"/>
    <n v="0"/>
    <x v="2"/>
  </r>
  <r>
    <x v="751"/>
    <n v="15"/>
    <n v="6"/>
    <x v="109"/>
    <x v="15"/>
    <x v="0"/>
    <s v="TrainTSP15_6.csv"/>
    <x v="0"/>
    <s v="(751,'TrainTSP15_6.csv'),"/>
    <n v="15"/>
    <n v="8458"/>
    <n v="8322"/>
    <n v="7840"/>
    <x v="0"/>
    <n v="28"/>
    <x v="7"/>
    <x v="2"/>
    <n v="500"/>
    <x v="471"/>
    <n v="0"/>
    <x v="3"/>
  </r>
  <r>
    <x v="752"/>
    <n v="15"/>
    <n v="7"/>
    <x v="13"/>
    <x v="15"/>
    <x v="0"/>
    <s v="TrainTSP15_7.csv"/>
    <x v="0"/>
    <s v="(752,'TrainTSP15_7.csv'),"/>
    <n v="15"/>
    <n v="11275"/>
    <n v="11237.9"/>
    <n v="10729"/>
    <x v="0"/>
    <n v="124"/>
    <x v="55"/>
    <x v="0"/>
    <n v="500"/>
    <x v="472"/>
    <n v="0"/>
    <x v="2"/>
  </r>
  <r>
    <x v="753"/>
    <n v="15"/>
    <n v="8"/>
    <x v="51"/>
    <x v="15"/>
    <x v="0"/>
    <s v="TrainTSP15_8.csv"/>
    <x v="0"/>
    <s v="(753,'TrainTSP15_8.csv'),"/>
    <n v="15"/>
    <n v="8374"/>
    <n v="8204"/>
    <n v="5048.5"/>
    <x v="0"/>
    <n v="82"/>
    <x v="13"/>
    <x v="1"/>
    <n v="500"/>
    <x v="473"/>
    <n v="0"/>
    <x v="3"/>
  </r>
  <r>
    <x v="754"/>
    <n v="15"/>
    <n v="9"/>
    <x v="51"/>
    <x v="15"/>
    <x v="0"/>
    <s v="TrainTSP15_9.csv"/>
    <x v="0"/>
    <s v="(754,'TrainTSP15_9.csv'),"/>
    <n v="15"/>
    <n v="8847"/>
    <n v="8847"/>
    <n v="8645.5"/>
    <x v="1"/>
    <n v="25"/>
    <x v="21"/>
    <x v="3"/>
    <n v="500"/>
    <x v="9"/>
    <n v="0"/>
    <x v="3"/>
  </r>
  <r>
    <x v="755"/>
    <n v="15"/>
    <n v="10"/>
    <x v="16"/>
    <x v="15"/>
    <x v="0"/>
    <s v="TrainTSP15_10.csv"/>
    <x v="0"/>
    <s v="(755,'TrainTSP15_10.csv'),"/>
    <n v="15"/>
    <n v="7108"/>
    <n v="6999.33"/>
    <n v="4697.5"/>
    <x v="0"/>
    <n v="519"/>
    <x v="83"/>
    <x v="18"/>
    <n v="500"/>
    <x v="474"/>
    <n v="1"/>
    <x v="1"/>
  </r>
  <r>
    <x v="756"/>
    <n v="15"/>
    <n v="11"/>
    <x v="78"/>
    <x v="15"/>
    <x v="0"/>
    <s v="TrainTSP15_11.csv"/>
    <x v="0"/>
    <s v="(756,'TrainTSP15_11.csv'),"/>
    <n v="15"/>
    <n v="5258"/>
    <n v="5258"/>
    <n v="1353"/>
    <x v="1"/>
    <n v="2"/>
    <x v="66"/>
    <x v="4"/>
    <n v="500"/>
    <x v="9"/>
    <n v="0"/>
    <x v="3"/>
  </r>
  <r>
    <x v="757"/>
    <n v="15"/>
    <n v="12"/>
    <x v="119"/>
    <x v="15"/>
    <x v="0"/>
    <s v="TrainTSP15_12.csv"/>
    <x v="0"/>
    <s v="(757,'TrainTSP15_12.csv'),"/>
    <n v="15"/>
    <n v="6813"/>
    <n v="6813"/>
    <n v="5724.5"/>
    <x v="1"/>
    <n v="82"/>
    <x v="10"/>
    <x v="4"/>
    <n v="500"/>
    <x v="9"/>
    <n v="0"/>
    <x v="3"/>
  </r>
  <r>
    <x v="758"/>
    <n v="15"/>
    <n v="13"/>
    <x v="105"/>
    <x v="15"/>
    <x v="0"/>
    <s v="TrainTSP15_13.csv"/>
    <x v="0"/>
    <s v="(758,'TrainTSP15_13.csv'),"/>
    <n v="15"/>
    <n v="5136"/>
    <n v="5136"/>
    <n v="3382"/>
    <x v="1"/>
    <n v="12"/>
    <x v="47"/>
    <x v="4"/>
    <n v="500"/>
    <x v="9"/>
    <n v="0"/>
    <x v="3"/>
  </r>
  <r>
    <x v="759"/>
    <n v="15"/>
    <n v="14"/>
    <x v="70"/>
    <x v="15"/>
    <x v="0"/>
    <s v="TrainTSP15_14.csv"/>
    <x v="0"/>
    <s v="(759,'TrainTSP15_14.csv'),"/>
    <n v="15"/>
    <n v="5919"/>
    <n v="5293.5"/>
    <n v="3812.5"/>
    <x v="0"/>
    <n v="33"/>
    <x v="28"/>
    <x v="3"/>
    <n v="500"/>
    <x v="475"/>
    <n v="0"/>
    <x v="3"/>
  </r>
  <r>
    <x v="760"/>
    <n v="15"/>
    <n v="15"/>
    <x v="49"/>
    <x v="15"/>
    <x v="0"/>
    <s v="TrainTSP15_15.csv"/>
    <x v="0"/>
    <s v="(760,'TrainTSP15_15.csv'),"/>
    <n v="15"/>
    <n v="6893"/>
    <n v="6875.5"/>
    <n v="6005.5"/>
    <x v="0"/>
    <n v="36"/>
    <x v="7"/>
    <x v="4"/>
    <n v="500"/>
    <x v="476"/>
    <n v="0"/>
    <x v="3"/>
  </r>
  <r>
    <x v="761"/>
    <n v="15"/>
    <n v="16"/>
    <x v="122"/>
    <x v="15"/>
    <x v="0"/>
    <s v="TrainTSP15_16.csv"/>
    <x v="0"/>
    <s v="(761,'TrainTSP15_16.csv'),"/>
    <n v="15"/>
    <n v="5022"/>
    <n v="5022"/>
    <n v="4354"/>
    <x v="1"/>
    <n v="7"/>
    <x v="58"/>
    <x v="4"/>
    <n v="500"/>
    <x v="9"/>
    <n v="0"/>
    <x v="3"/>
  </r>
  <r>
    <x v="762"/>
    <n v="15"/>
    <n v="17"/>
    <x v="67"/>
    <x v="15"/>
    <x v="0"/>
    <s v="TrainTSP15_17.csv"/>
    <x v="0"/>
    <s v="(762,'TrainTSP15_17.csv'),"/>
    <n v="15"/>
    <n v="6531"/>
    <n v="6531"/>
    <n v="5461.5"/>
    <x v="1"/>
    <n v="41"/>
    <x v="7"/>
    <x v="3"/>
    <n v="500"/>
    <x v="9"/>
    <n v="0"/>
    <x v="3"/>
  </r>
  <r>
    <x v="763"/>
    <n v="15"/>
    <n v="18"/>
    <x v="139"/>
    <x v="15"/>
    <x v="0"/>
    <s v="TrainTSP15_18.csv"/>
    <x v="0"/>
    <s v="(763,'TrainTSP15_18.csv'),"/>
    <n v="15"/>
    <n v="5521"/>
    <n v="5521"/>
    <n v="5201"/>
    <x v="1"/>
    <n v="8"/>
    <x v="9"/>
    <x v="4"/>
    <n v="500"/>
    <x v="9"/>
    <n v="0"/>
    <x v="3"/>
  </r>
  <r>
    <x v="764"/>
    <n v="15"/>
    <n v="19"/>
    <x v="67"/>
    <x v="15"/>
    <x v="0"/>
    <s v="TrainTSP15_19.csv"/>
    <x v="0"/>
    <s v="(764,'TrainTSP15_19.csv'),"/>
    <n v="15"/>
    <n v="4954"/>
    <n v="4945"/>
    <n v="4704"/>
    <x v="0"/>
    <n v="37"/>
    <x v="11"/>
    <x v="3"/>
    <n v="500"/>
    <x v="477"/>
    <n v="0"/>
    <x v="3"/>
  </r>
  <r>
    <x v="765"/>
    <n v="15"/>
    <n v="20"/>
    <x v="49"/>
    <x v="15"/>
    <x v="0"/>
    <s v="TrainTSP15_20.csv"/>
    <x v="0"/>
    <s v="(765,'TrainTSP15_20.csv'),"/>
    <n v="15"/>
    <n v="8302"/>
    <n v="8302"/>
    <n v="7056.5"/>
    <x v="1"/>
    <n v="39"/>
    <x v="28"/>
    <x v="3"/>
    <n v="500"/>
    <x v="9"/>
    <n v="0"/>
    <x v="3"/>
  </r>
  <r>
    <x v="766"/>
    <n v="15"/>
    <n v="21"/>
    <x v="16"/>
    <x v="15"/>
    <x v="0"/>
    <s v="TrainTSP15_21.csv"/>
    <x v="0"/>
    <s v="(766,'TrainTSP15_21.csv'),"/>
    <n v="15"/>
    <n v="10090"/>
    <n v="10079.83"/>
    <n v="9204"/>
    <x v="0"/>
    <n v="164"/>
    <x v="67"/>
    <x v="2"/>
    <n v="500"/>
    <x v="478"/>
    <n v="0"/>
    <x v="4"/>
  </r>
  <r>
    <x v="767"/>
    <n v="15"/>
    <n v="22"/>
    <x v="116"/>
    <x v="15"/>
    <x v="0"/>
    <s v="TrainTSP15_22.csv"/>
    <x v="0"/>
    <s v="(767,'TrainTSP15_22.csv'),"/>
    <n v="15"/>
    <n v="7039"/>
    <n v="7039"/>
    <n v="6192"/>
    <x v="1"/>
    <n v="11"/>
    <x v="9"/>
    <x v="4"/>
    <n v="500"/>
    <x v="9"/>
    <n v="0"/>
    <x v="3"/>
  </r>
  <r>
    <x v="768"/>
    <n v="15"/>
    <n v="23"/>
    <x v="14"/>
    <x v="15"/>
    <x v="0"/>
    <s v="TrainTSP15_23.csv"/>
    <x v="0"/>
    <s v="(768,'TrainTSP15_23.csv'),"/>
    <n v="15"/>
    <n v="6983"/>
    <n v="6880"/>
    <n v="5687.5"/>
    <x v="0"/>
    <n v="94"/>
    <x v="10"/>
    <x v="2"/>
    <n v="500"/>
    <x v="479"/>
    <n v="0"/>
    <x v="2"/>
  </r>
  <r>
    <x v="769"/>
    <n v="15"/>
    <n v="24"/>
    <x v="67"/>
    <x v="15"/>
    <x v="0"/>
    <s v="TrainTSP15_24.csv"/>
    <x v="0"/>
    <s v="(769,'TrainTSP15_24.csv'),"/>
    <n v="15"/>
    <n v="7552"/>
    <n v="7552"/>
    <n v="6537"/>
    <x v="1"/>
    <n v="25"/>
    <x v="17"/>
    <x v="3"/>
    <n v="500"/>
    <x v="9"/>
    <n v="0"/>
    <x v="3"/>
  </r>
  <r>
    <x v="770"/>
    <n v="15"/>
    <n v="25"/>
    <x v="155"/>
    <x v="15"/>
    <x v="0"/>
    <s v="TrainTSP15_25.csv"/>
    <x v="0"/>
    <s v="(770,'TrainTSP15_25.csv'),"/>
    <n v="15"/>
    <n v="6283"/>
    <n v="6283"/>
    <n v="5784.5"/>
    <x v="1"/>
    <n v="16"/>
    <x v="37"/>
    <x v="4"/>
    <n v="500"/>
    <x v="9"/>
    <n v="0"/>
    <x v="3"/>
  </r>
  <r>
    <x v="771"/>
    <n v="15"/>
    <n v="26"/>
    <x v="110"/>
    <x v="15"/>
    <x v="0"/>
    <s v="TrainTSP15_26.csv"/>
    <x v="0"/>
    <s v="(771,'TrainTSP15_26.csv'),"/>
    <n v="15"/>
    <n v="4428"/>
    <n v="4428"/>
    <n v="3863"/>
    <x v="1"/>
    <n v="14"/>
    <x v="21"/>
    <x v="4"/>
    <n v="500"/>
    <x v="9"/>
    <n v="0"/>
    <x v="3"/>
  </r>
  <r>
    <x v="772"/>
    <n v="15"/>
    <n v="27"/>
    <x v="155"/>
    <x v="15"/>
    <x v="0"/>
    <s v="TrainTSP15_27.csv"/>
    <x v="0"/>
    <s v="(772,'TrainTSP15_27.csv'),"/>
    <n v="15"/>
    <n v="5919"/>
    <n v="5919"/>
    <n v="4598"/>
    <x v="1"/>
    <n v="13"/>
    <x v="47"/>
    <x v="4"/>
    <n v="500"/>
    <x v="9"/>
    <n v="0"/>
    <x v="3"/>
  </r>
  <r>
    <x v="773"/>
    <n v="15"/>
    <n v="28"/>
    <x v="112"/>
    <x v="15"/>
    <x v="0"/>
    <s v="TrainTSP15_28.csv"/>
    <x v="0"/>
    <s v="(773,'TrainTSP15_28.csv'),"/>
    <n v="15"/>
    <n v="10311"/>
    <n v="10311"/>
    <n v="9535"/>
    <x v="1"/>
    <n v="103"/>
    <x v="0"/>
    <x v="6"/>
    <n v="500"/>
    <x v="9"/>
    <n v="0"/>
    <x v="4"/>
  </r>
  <r>
    <x v="774"/>
    <n v="15"/>
    <n v="29"/>
    <x v="49"/>
    <x v="15"/>
    <x v="0"/>
    <s v="TrainTSP15_29.csv"/>
    <x v="0"/>
    <s v="(774,'TrainTSP15_29.csv'),"/>
    <n v="15"/>
    <n v="8044"/>
    <n v="7992"/>
    <n v="6982"/>
    <x v="0"/>
    <n v="68"/>
    <x v="13"/>
    <x v="2"/>
    <n v="500"/>
    <x v="480"/>
    <n v="0"/>
    <x v="3"/>
  </r>
  <r>
    <x v="775"/>
    <n v="15"/>
    <n v="30"/>
    <x v="10"/>
    <x v="15"/>
    <x v="0"/>
    <s v="TrainTSP15_30.csv"/>
    <x v="0"/>
    <s v="(775,'TrainTSP15_30.csv'),"/>
    <n v="15"/>
    <n v="9027"/>
    <n v="8989"/>
    <n v="7952"/>
    <x v="0"/>
    <n v="104"/>
    <x v="27"/>
    <x v="6"/>
    <n v="500"/>
    <x v="481"/>
    <n v="0"/>
    <x v="4"/>
  </r>
  <r>
    <x v="776"/>
    <n v="15"/>
    <n v="31"/>
    <x v="25"/>
    <x v="15"/>
    <x v="0"/>
    <s v="TrainTSP15_31.csv"/>
    <x v="0"/>
    <s v="(776,'TrainTSP15_31.csv'),"/>
    <n v="15"/>
    <n v="12181"/>
    <n v="12081.97"/>
    <n v="11541"/>
    <x v="0"/>
    <n v="77"/>
    <x v="50"/>
    <x v="4"/>
    <n v="500"/>
    <x v="482"/>
    <n v="0"/>
    <x v="3"/>
  </r>
  <r>
    <x v="777"/>
    <n v="15"/>
    <n v="32"/>
    <x v="122"/>
    <x v="15"/>
    <x v="0"/>
    <s v="TrainTSP15_32.csv"/>
    <x v="0"/>
    <s v="(777,'TrainTSP15_32.csv'),"/>
    <n v="15"/>
    <n v="6188"/>
    <n v="6188"/>
    <n v="5891"/>
    <x v="1"/>
    <n v="6"/>
    <x v="58"/>
    <x v="4"/>
    <n v="500"/>
    <x v="9"/>
    <n v="0"/>
    <x v="3"/>
  </r>
  <r>
    <x v="778"/>
    <n v="15"/>
    <n v="33"/>
    <x v="24"/>
    <x v="15"/>
    <x v="0"/>
    <s v="TrainTSP15_33.csv"/>
    <x v="0"/>
    <s v="(778,'TrainTSP15_33.csv'),"/>
    <n v="15"/>
    <n v="11052"/>
    <n v="11035"/>
    <n v="10555.5"/>
    <x v="0"/>
    <n v="149"/>
    <x v="36"/>
    <x v="5"/>
    <n v="500"/>
    <x v="483"/>
    <n v="0"/>
    <x v="2"/>
  </r>
  <r>
    <x v="779"/>
    <n v="15"/>
    <n v="34"/>
    <x v="152"/>
    <x v="15"/>
    <x v="0"/>
    <s v="TrainTSP15_34.csv"/>
    <x v="0"/>
    <s v="(779,'TrainTSP15_34.csv'),"/>
    <n v="15"/>
    <n v="5893"/>
    <n v="5893"/>
    <n v="3645"/>
    <x v="1"/>
    <n v="9"/>
    <x v="9"/>
    <x v="4"/>
    <n v="500"/>
    <x v="9"/>
    <n v="0"/>
    <x v="3"/>
  </r>
  <r>
    <x v="780"/>
    <n v="15"/>
    <n v="0"/>
    <x v="39"/>
    <x v="15"/>
    <x v="1"/>
    <s v="TestTSP15_0.csv"/>
    <x v="0"/>
    <s v="(780,'TestTSP15_0.csv'),"/>
    <n v="15"/>
    <n v="8692"/>
    <n v="8676.3799999999992"/>
    <n v="8081"/>
    <x v="0"/>
    <n v="55"/>
    <x v="41"/>
    <x v="2"/>
    <n v="500"/>
    <x v="484"/>
    <n v="0"/>
    <x v="3"/>
  </r>
  <r>
    <x v="781"/>
    <n v="15"/>
    <n v="1"/>
    <x v="112"/>
    <x v="15"/>
    <x v="1"/>
    <s v="TestTSP15_1.csv"/>
    <x v="0"/>
    <s v="(781,'TestTSP15_1.csv'),"/>
    <n v="15"/>
    <n v="11182"/>
    <n v="11044.97"/>
    <n v="10090"/>
    <x v="0"/>
    <n v="72"/>
    <x v="44"/>
    <x v="4"/>
    <n v="500"/>
    <x v="485"/>
    <n v="0"/>
    <x v="3"/>
  </r>
  <r>
    <x v="782"/>
    <n v="15"/>
    <n v="2"/>
    <x v="8"/>
    <x v="15"/>
    <x v="1"/>
    <s v="TestTSP15_2.csv"/>
    <x v="0"/>
    <s v="(782,'TestTSP15_2.csv'),"/>
    <n v="15"/>
    <n v="6503"/>
    <n v="5792.42"/>
    <n v="4985.5"/>
    <x v="0"/>
    <n v="77"/>
    <x v="45"/>
    <x v="1"/>
    <n v="500"/>
    <x v="486"/>
    <n v="0"/>
    <x v="3"/>
  </r>
  <r>
    <x v="783"/>
    <n v="15"/>
    <n v="3"/>
    <x v="110"/>
    <x v="15"/>
    <x v="1"/>
    <s v="TestTSP15_3.csv"/>
    <x v="0"/>
    <s v="(783,'TestTSP15_3.csv'),"/>
    <n v="15"/>
    <n v="4252"/>
    <n v="2738"/>
    <n v="2738"/>
    <x v="0"/>
    <n v="0"/>
    <x v="5"/>
    <x v="4"/>
    <n v="500"/>
    <x v="487"/>
    <n v="0"/>
    <x v="3"/>
  </r>
  <r>
    <x v="784"/>
    <n v="15"/>
    <n v="4"/>
    <x v="134"/>
    <x v="15"/>
    <x v="1"/>
    <s v="TestTSP15_4.csv"/>
    <x v="0"/>
    <s v="(784,'TestTSP15_4.csv'),"/>
    <n v="15"/>
    <n v="7350"/>
    <n v="7350"/>
    <n v="3806"/>
    <x v="1"/>
    <n v="114"/>
    <x v="72"/>
    <x v="5"/>
    <n v="500"/>
    <x v="9"/>
    <n v="0"/>
    <x v="3"/>
  </r>
  <r>
    <x v="785"/>
    <n v="15"/>
    <n v="5"/>
    <x v="74"/>
    <x v="15"/>
    <x v="1"/>
    <s v="TestTSP15_5.csv"/>
    <x v="0"/>
    <s v="(785,'TestTSP15_5.csv'),"/>
    <n v="15"/>
    <n v="10500"/>
    <n v="10466.67"/>
    <n v="9596"/>
    <x v="0"/>
    <n v="109"/>
    <x v="36"/>
    <x v="2"/>
    <n v="500"/>
    <x v="488"/>
    <n v="0"/>
    <x v="3"/>
  </r>
  <r>
    <x v="786"/>
    <n v="15"/>
    <n v="6"/>
    <x v="109"/>
    <x v="15"/>
    <x v="1"/>
    <s v="TestTSP15_6.csv"/>
    <x v="0"/>
    <s v="(786,'TestTSP15_6.csv'),"/>
    <n v="15"/>
    <n v="5867"/>
    <n v="5867"/>
    <n v="4840"/>
    <x v="1"/>
    <n v="19"/>
    <x v="17"/>
    <x v="3"/>
    <n v="500"/>
    <x v="9"/>
    <n v="0"/>
    <x v="3"/>
  </r>
  <r>
    <x v="787"/>
    <n v="15"/>
    <n v="7"/>
    <x v="70"/>
    <x v="15"/>
    <x v="1"/>
    <s v="TestTSP15_7.csv"/>
    <x v="0"/>
    <s v="(787,'TestTSP15_7.csv'),"/>
    <n v="15"/>
    <n v="7103"/>
    <n v="7103"/>
    <n v="6320"/>
    <x v="1"/>
    <n v="24"/>
    <x v="37"/>
    <x v="4"/>
    <n v="500"/>
    <x v="9"/>
    <n v="0"/>
    <x v="3"/>
  </r>
  <r>
    <x v="788"/>
    <n v="15"/>
    <n v="8"/>
    <x v="16"/>
    <x v="15"/>
    <x v="1"/>
    <s v="TestTSP15_8.csv"/>
    <x v="0"/>
    <s v="(788,'TestTSP15_8.csv'),"/>
    <n v="15"/>
    <n v="7719"/>
    <n v="7705.33"/>
    <n v="5671.5"/>
    <x v="0"/>
    <n v="200"/>
    <x v="60"/>
    <x v="5"/>
    <n v="500"/>
    <x v="489"/>
    <n v="0"/>
    <x v="0"/>
  </r>
  <r>
    <x v="789"/>
    <n v="15"/>
    <n v="9"/>
    <x v="3"/>
    <x v="15"/>
    <x v="1"/>
    <s v="TestTSP15_9.csv"/>
    <x v="0"/>
    <s v="(789,'TestTSP15_9.csv'),"/>
    <n v="15"/>
    <n v="8966"/>
    <n v="8966"/>
    <n v="8132.5"/>
    <x v="1"/>
    <n v="22"/>
    <x v="54"/>
    <x v="3"/>
    <n v="500"/>
    <x v="9"/>
    <n v="0"/>
    <x v="3"/>
  </r>
  <r>
    <x v="790"/>
    <n v="15"/>
    <n v="10"/>
    <x v="51"/>
    <x v="15"/>
    <x v="1"/>
    <s v="TestTSP15_10.csv"/>
    <x v="0"/>
    <s v="(790,'TestTSP15_10.csv'),"/>
    <n v="15"/>
    <n v="9049"/>
    <n v="9049"/>
    <n v="4652.5"/>
    <x v="1"/>
    <n v="112"/>
    <x v="36"/>
    <x v="10"/>
    <n v="500"/>
    <x v="9"/>
    <n v="0"/>
    <x v="4"/>
  </r>
  <r>
    <x v="791"/>
    <n v="15"/>
    <n v="11"/>
    <x v="145"/>
    <x v="15"/>
    <x v="1"/>
    <s v="TestTSP15_11.csv"/>
    <x v="0"/>
    <s v="(791,'TestTSP15_11.csv'),"/>
    <n v="15"/>
    <n v="15883"/>
    <n v="15876"/>
    <n v="15475.5"/>
    <x v="0"/>
    <n v="125"/>
    <x v="10"/>
    <x v="2"/>
    <n v="500"/>
    <x v="490"/>
    <n v="0"/>
    <x v="4"/>
  </r>
  <r>
    <x v="792"/>
    <n v="15"/>
    <n v="12"/>
    <x v="31"/>
    <x v="15"/>
    <x v="1"/>
    <s v="TestTSP15_12.csv"/>
    <x v="0"/>
    <s v="(792,'TestTSP15_12.csv'),"/>
    <n v="15"/>
    <n v="11975"/>
    <n v="11701.83"/>
    <n v="10819"/>
    <x v="0"/>
    <n v="79"/>
    <x v="53"/>
    <x v="4"/>
    <n v="500"/>
    <x v="491"/>
    <n v="0"/>
    <x v="3"/>
  </r>
  <r>
    <x v="793"/>
    <n v="15"/>
    <n v="13"/>
    <x v="134"/>
    <x v="15"/>
    <x v="1"/>
    <s v="TestTSP15_13.csv"/>
    <x v="0"/>
    <s v="(793,'TestTSP15_13.csv'),"/>
    <n v="15"/>
    <n v="7388"/>
    <n v="7367"/>
    <n v="6221.5"/>
    <x v="0"/>
    <n v="94"/>
    <x v="31"/>
    <x v="6"/>
    <n v="500"/>
    <x v="492"/>
    <n v="0"/>
    <x v="3"/>
  </r>
  <r>
    <x v="794"/>
    <n v="15"/>
    <n v="14"/>
    <x v="115"/>
    <x v="15"/>
    <x v="1"/>
    <s v="TestTSP15_14.csv"/>
    <x v="0"/>
    <s v="(794,'TestTSP15_14.csv'),"/>
    <n v="15"/>
    <n v="9265"/>
    <n v="8653.25"/>
    <n v="8445.5"/>
    <x v="0"/>
    <n v="46"/>
    <x v="18"/>
    <x v="5"/>
    <n v="500"/>
    <x v="493"/>
    <n v="0"/>
    <x v="3"/>
  </r>
  <r>
    <x v="795"/>
    <n v="16"/>
    <n v="0"/>
    <x v="54"/>
    <x v="16"/>
    <x v="0"/>
    <s v="TrainTSP16_0.csv"/>
    <x v="0"/>
    <s v="(795,'TrainTSP16_0.csv'),"/>
    <n v="16"/>
    <n v="6248"/>
    <n v="6248"/>
    <n v="4490"/>
    <x v="1"/>
    <n v="14"/>
    <x v="40"/>
    <x v="3"/>
    <n v="500"/>
    <x v="9"/>
    <n v="0"/>
    <x v="3"/>
  </r>
  <r>
    <x v="796"/>
    <n v="16"/>
    <n v="1"/>
    <x v="125"/>
    <x v="16"/>
    <x v="0"/>
    <s v="TrainTSP16_1.csv"/>
    <x v="0"/>
    <s v="(796,'TrainTSP16_1.csv'),"/>
    <n v="16"/>
    <n v="5338"/>
    <n v="5338"/>
    <n v="4131"/>
    <x v="1"/>
    <n v="5"/>
    <x v="58"/>
    <x v="4"/>
    <n v="500"/>
    <x v="9"/>
    <n v="0"/>
    <x v="3"/>
  </r>
  <r>
    <x v="797"/>
    <n v="16"/>
    <n v="2"/>
    <x v="42"/>
    <x v="16"/>
    <x v="0"/>
    <s v="TrainTSP16_2.csv"/>
    <x v="0"/>
    <s v="(797,'TrainTSP16_2.csv'),"/>
    <n v="16"/>
    <n v="7789"/>
    <n v="7789"/>
    <n v="6674"/>
    <x v="1"/>
    <n v="27"/>
    <x v="21"/>
    <x v="4"/>
    <n v="500"/>
    <x v="9"/>
    <n v="0"/>
    <x v="3"/>
  </r>
  <r>
    <x v="798"/>
    <n v="16"/>
    <n v="3"/>
    <x v="12"/>
    <x v="16"/>
    <x v="0"/>
    <s v="TrainTSP16_3.csv"/>
    <x v="0"/>
    <s v="(798,'TrainTSP16_3.csv'),"/>
    <n v="16"/>
    <n v="8464"/>
    <n v="8462.5"/>
    <n v="6289.5"/>
    <x v="0"/>
    <n v="58"/>
    <x v="7"/>
    <x v="3"/>
    <n v="500"/>
    <x v="494"/>
    <n v="0"/>
    <x v="3"/>
  </r>
  <r>
    <x v="799"/>
    <n v="16"/>
    <n v="4"/>
    <x v="139"/>
    <x v="16"/>
    <x v="0"/>
    <s v="TrainTSP16_4.csv"/>
    <x v="0"/>
    <s v="(799,'TrainTSP16_4.csv'),"/>
    <n v="16"/>
    <n v="5189"/>
    <n v="5189"/>
    <n v="3535"/>
    <x v="1"/>
    <n v="5"/>
    <x v="58"/>
    <x v="4"/>
    <n v="500"/>
    <x v="9"/>
    <n v="0"/>
    <x v="3"/>
  </r>
  <r>
    <x v="800"/>
    <n v="16"/>
    <n v="5"/>
    <x v="65"/>
    <x v="16"/>
    <x v="0"/>
    <s v="TrainTSP16_5.csv"/>
    <x v="0"/>
    <s v="(800,'TrainTSP16_5.csv'),"/>
    <n v="16"/>
    <n v="6446"/>
    <n v="6446"/>
    <n v="5506"/>
    <x v="1"/>
    <n v="17"/>
    <x v="54"/>
    <x v="4"/>
    <n v="500"/>
    <x v="9"/>
    <n v="0"/>
    <x v="3"/>
  </r>
  <r>
    <x v="801"/>
    <n v="16"/>
    <n v="6"/>
    <x v="137"/>
    <x v="16"/>
    <x v="0"/>
    <s v="TrainTSP16_6.csv"/>
    <x v="0"/>
    <s v="(801,'TrainTSP16_6.csv'),"/>
    <n v="16"/>
    <n v="4974"/>
    <n v="4974"/>
    <n v="3383"/>
    <x v="1"/>
    <n v="5"/>
    <x v="58"/>
    <x v="4"/>
    <n v="500"/>
    <x v="9"/>
    <n v="0"/>
    <x v="3"/>
  </r>
  <r>
    <x v="802"/>
    <n v="16"/>
    <n v="7"/>
    <x v="4"/>
    <x v="16"/>
    <x v="0"/>
    <s v="TrainTSP16_7.csv"/>
    <x v="0"/>
    <s v="(802,'TrainTSP16_7.csv'),"/>
    <n v="16"/>
    <n v="5419"/>
    <n v="5419"/>
    <n v="4477.5"/>
    <x v="1"/>
    <n v="16"/>
    <x v="40"/>
    <x v="4"/>
    <n v="500"/>
    <x v="9"/>
    <n v="0"/>
    <x v="3"/>
  </r>
  <r>
    <x v="803"/>
    <n v="16"/>
    <n v="8"/>
    <x v="49"/>
    <x v="16"/>
    <x v="0"/>
    <s v="TrainTSP16_8.csv"/>
    <x v="0"/>
    <s v="(803,'TrainTSP16_8.csv'),"/>
    <n v="16"/>
    <n v="7011"/>
    <n v="7011"/>
    <n v="5232.5"/>
    <x v="1"/>
    <n v="30"/>
    <x v="3"/>
    <x v="4"/>
    <n v="500"/>
    <x v="9"/>
    <n v="0"/>
    <x v="3"/>
  </r>
  <r>
    <x v="804"/>
    <n v="16"/>
    <n v="9"/>
    <x v="51"/>
    <x v="16"/>
    <x v="0"/>
    <s v="TrainTSP16_9.csv"/>
    <x v="0"/>
    <s v="(804,'TrainTSP16_9.csv'),"/>
    <n v="16"/>
    <n v="7161"/>
    <n v="7161"/>
    <n v="5791.5"/>
    <x v="1"/>
    <n v="17"/>
    <x v="54"/>
    <x v="4"/>
    <n v="500"/>
    <x v="9"/>
    <n v="0"/>
    <x v="3"/>
  </r>
  <r>
    <x v="805"/>
    <n v="16"/>
    <n v="10"/>
    <x v="122"/>
    <x v="16"/>
    <x v="0"/>
    <s v="TrainTSP16_10.csv"/>
    <x v="0"/>
    <s v="(805,'TrainTSP16_10.csv'),"/>
    <n v="16"/>
    <n v="5513"/>
    <n v="5513"/>
    <n v="4359"/>
    <x v="1"/>
    <n v="6"/>
    <x v="58"/>
    <x v="4"/>
    <n v="500"/>
    <x v="9"/>
    <n v="0"/>
    <x v="3"/>
  </r>
  <r>
    <x v="806"/>
    <n v="16"/>
    <n v="11"/>
    <x v="13"/>
    <x v="16"/>
    <x v="0"/>
    <s v="TrainTSP16_11.csv"/>
    <x v="0"/>
    <s v="(806,'TrainTSP16_11.csv'),"/>
    <n v="16"/>
    <n v="7420"/>
    <n v="7420"/>
    <n v="6016"/>
    <x v="1"/>
    <n v="27"/>
    <x v="37"/>
    <x v="2"/>
    <n v="500"/>
    <x v="9"/>
    <n v="0"/>
    <x v="3"/>
  </r>
  <r>
    <x v="807"/>
    <n v="16"/>
    <n v="12"/>
    <x v="70"/>
    <x v="16"/>
    <x v="0"/>
    <s v="TrainTSP16_12.csv"/>
    <x v="0"/>
    <s v="(807,'TrainTSP16_12.csv'),"/>
    <n v="16"/>
    <n v="5899"/>
    <n v="5798.17"/>
    <n v="4966"/>
    <x v="0"/>
    <n v="52"/>
    <x v="44"/>
    <x v="4"/>
    <n v="500"/>
    <x v="495"/>
    <n v="0"/>
    <x v="3"/>
  </r>
  <r>
    <x v="808"/>
    <n v="16"/>
    <n v="13"/>
    <x v="24"/>
    <x v="16"/>
    <x v="0"/>
    <s v="TrainTSP16_13.csv"/>
    <x v="0"/>
    <s v="(808,'TrainTSP16_13.csv'),"/>
    <n v="16"/>
    <n v="7420"/>
    <n v="7414.33"/>
    <n v="5739"/>
    <x v="0"/>
    <n v="167"/>
    <x v="1"/>
    <x v="2"/>
    <n v="500"/>
    <x v="496"/>
    <n v="0"/>
    <x v="2"/>
  </r>
  <r>
    <x v="809"/>
    <n v="16"/>
    <n v="14"/>
    <x v="119"/>
    <x v="16"/>
    <x v="0"/>
    <s v="TrainTSP16_14.csv"/>
    <x v="0"/>
    <s v="(809,'TrainTSP16_14.csv'),"/>
    <n v="16"/>
    <n v="5602"/>
    <n v="5602"/>
    <n v="5377"/>
    <x v="1"/>
    <n v="13"/>
    <x v="66"/>
    <x v="4"/>
    <n v="500"/>
    <x v="9"/>
    <n v="0"/>
    <x v="3"/>
  </r>
  <r>
    <x v="810"/>
    <n v="16"/>
    <n v="15"/>
    <x v="155"/>
    <x v="16"/>
    <x v="0"/>
    <s v="TrainTSP16_15.csv"/>
    <x v="0"/>
    <s v="(810,'TrainTSP16_15.csv'),"/>
    <n v="16"/>
    <n v="5333"/>
    <n v="5333"/>
    <n v="5056"/>
    <x v="1"/>
    <n v="9"/>
    <x v="66"/>
    <x v="4"/>
    <n v="500"/>
    <x v="9"/>
    <n v="0"/>
    <x v="3"/>
  </r>
  <r>
    <x v="811"/>
    <n v="16"/>
    <n v="16"/>
    <x v="39"/>
    <x v="16"/>
    <x v="0"/>
    <s v="TrainTSP16_16.csv"/>
    <x v="0"/>
    <s v="(811,'TrainTSP16_16.csv'),"/>
    <n v="16"/>
    <n v="6319"/>
    <n v="6319"/>
    <n v="5203.5"/>
    <x v="1"/>
    <n v="47"/>
    <x v="7"/>
    <x v="3"/>
    <n v="500"/>
    <x v="9"/>
    <n v="0"/>
    <x v="3"/>
  </r>
  <r>
    <x v="812"/>
    <n v="16"/>
    <n v="17"/>
    <x v="171"/>
    <x v="16"/>
    <x v="0"/>
    <s v="TrainTSP16_17.csv"/>
    <x v="0"/>
    <s v="(812,'TrainTSP16_17.csv'),"/>
    <n v="16"/>
    <n v="9702"/>
    <n v="9374.83"/>
    <n v="7383.5"/>
    <x v="0"/>
    <n v="261"/>
    <x v="2"/>
    <x v="5"/>
    <n v="500"/>
    <x v="497"/>
    <n v="0"/>
    <x v="12"/>
  </r>
  <r>
    <x v="813"/>
    <n v="16"/>
    <n v="18"/>
    <x v="140"/>
    <x v="16"/>
    <x v="0"/>
    <s v="TrainTSP16_18.csv"/>
    <x v="0"/>
    <s v="(813,'TrainTSP16_18.csv'),"/>
    <n v="16"/>
    <n v="9891"/>
    <n v="9777"/>
    <n v="6900.5"/>
    <x v="0"/>
    <n v="334"/>
    <x v="64"/>
    <x v="18"/>
    <n v="500"/>
    <x v="498"/>
    <n v="0"/>
    <x v="4"/>
  </r>
  <r>
    <x v="814"/>
    <n v="16"/>
    <n v="19"/>
    <x v="25"/>
    <x v="16"/>
    <x v="0"/>
    <s v="TrainTSP16_19.csv"/>
    <x v="0"/>
    <s v="(814,'TrainTSP16_19.csv'),"/>
    <n v="16"/>
    <n v="7664"/>
    <n v="7664"/>
    <n v="6107.5"/>
    <x v="1"/>
    <n v="156"/>
    <x v="12"/>
    <x v="2"/>
    <n v="500"/>
    <x v="9"/>
    <n v="0"/>
    <x v="0"/>
  </r>
  <r>
    <x v="815"/>
    <n v="16"/>
    <n v="20"/>
    <x v="63"/>
    <x v="16"/>
    <x v="0"/>
    <s v="TrainTSP16_20.csv"/>
    <x v="0"/>
    <s v="(815,'TrainTSP16_20.csv'),"/>
    <n v="16"/>
    <n v="8669"/>
    <n v="8620"/>
    <n v="7279"/>
    <x v="0"/>
    <n v="203"/>
    <x v="84"/>
    <x v="6"/>
    <n v="500"/>
    <x v="499"/>
    <n v="0"/>
    <x v="6"/>
  </r>
  <r>
    <x v="816"/>
    <n v="16"/>
    <n v="21"/>
    <x v="74"/>
    <x v="16"/>
    <x v="0"/>
    <s v="TrainTSP16_21.csv"/>
    <x v="0"/>
    <s v="(816,'TrainTSP16_21.csv'),"/>
    <n v="16"/>
    <n v="6268"/>
    <n v="6160.5"/>
    <n v="4943"/>
    <x v="0"/>
    <n v="67"/>
    <x v="8"/>
    <x v="2"/>
    <n v="500"/>
    <x v="500"/>
    <n v="0"/>
    <x v="3"/>
  </r>
  <r>
    <x v="817"/>
    <n v="16"/>
    <n v="22"/>
    <x v="67"/>
    <x v="16"/>
    <x v="0"/>
    <s v="TrainTSP16_22.csv"/>
    <x v="0"/>
    <s v="(817,'TrainTSP16_22.csv'),"/>
    <n v="16"/>
    <n v="7240"/>
    <n v="7240"/>
    <n v="5299"/>
    <x v="1"/>
    <n v="10"/>
    <x v="47"/>
    <x v="3"/>
    <n v="500"/>
    <x v="9"/>
    <n v="0"/>
    <x v="3"/>
  </r>
  <r>
    <x v="818"/>
    <n v="16"/>
    <n v="23"/>
    <x v="79"/>
    <x v="16"/>
    <x v="0"/>
    <s v="TrainTSP16_23.csv"/>
    <x v="0"/>
    <s v="(818,'TrainTSP16_23.csv'),"/>
    <n v="16"/>
    <n v="9565"/>
    <n v="9442.1200000000008"/>
    <n v="7351"/>
    <x v="0"/>
    <n v="540"/>
    <x v="85"/>
    <x v="7"/>
    <n v="500"/>
    <x v="501"/>
    <n v="1"/>
    <x v="20"/>
  </r>
  <r>
    <x v="819"/>
    <n v="16"/>
    <n v="24"/>
    <x v="172"/>
    <x v="16"/>
    <x v="0"/>
    <s v="TrainTSP16_24.csv"/>
    <x v="0"/>
    <s v="(819,'TrainTSP16_24.csv'),"/>
    <n v="16"/>
    <n v="8538"/>
    <n v="8536.67"/>
    <n v="6443.5"/>
    <x v="0"/>
    <n v="327"/>
    <x v="15"/>
    <x v="4"/>
    <n v="500"/>
    <x v="502"/>
    <n v="0"/>
    <x v="0"/>
  </r>
  <r>
    <x v="820"/>
    <n v="16"/>
    <n v="25"/>
    <x v="48"/>
    <x v="16"/>
    <x v="0"/>
    <s v="TrainTSP16_25.csv"/>
    <x v="0"/>
    <s v="(820,'TrainTSP16_25.csv'),"/>
    <n v="16"/>
    <n v="9429"/>
    <n v="9380.92"/>
    <n v="8096"/>
    <x v="0"/>
    <n v="89"/>
    <x v="31"/>
    <x v="10"/>
    <n v="500"/>
    <x v="503"/>
    <n v="0"/>
    <x v="4"/>
  </r>
  <r>
    <x v="821"/>
    <n v="16"/>
    <n v="26"/>
    <x v="17"/>
    <x v="16"/>
    <x v="0"/>
    <s v="TrainTSP16_26.csv"/>
    <x v="0"/>
    <s v="(821,'TrainTSP16_26.csv'),"/>
    <n v="16"/>
    <n v="7101"/>
    <n v="7101"/>
    <n v="5201"/>
    <x v="1"/>
    <n v="32"/>
    <x v="37"/>
    <x v="4"/>
    <n v="500"/>
    <x v="9"/>
    <n v="0"/>
    <x v="3"/>
  </r>
  <r>
    <x v="822"/>
    <n v="16"/>
    <n v="27"/>
    <x v="9"/>
    <x v="16"/>
    <x v="0"/>
    <s v="TrainTSP16_27.csv"/>
    <x v="0"/>
    <s v="(822,'TrainTSP16_27.csv'),"/>
    <n v="16"/>
    <n v="10804"/>
    <n v="10730.38"/>
    <n v="9174.5"/>
    <x v="0"/>
    <n v="170"/>
    <x v="56"/>
    <x v="8"/>
    <n v="500"/>
    <x v="504"/>
    <n v="0"/>
    <x v="1"/>
  </r>
  <r>
    <x v="823"/>
    <n v="16"/>
    <n v="28"/>
    <x v="40"/>
    <x v="16"/>
    <x v="0"/>
    <s v="TrainTSP16_28.csv"/>
    <x v="0"/>
    <s v="(823,'TrainTSP16_28.csv'),"/>
    <n v="16"/>
    <n v="5998"/>
    <n v="5998"/>
    <n v="4433"/>
    <x v="1"/>
    <n v="22"/>
    <x v="40"/>
    <x v="4"/>
    <n v="500"/>
    <x v="9"/>
    <n v="0"/>
    <x v="3"/>
  </r>
  <r>
    <x v="824"/>
    <n v="16"/>
    <n v="29"/>
    <x v="36"/>
    <x v="16"/>
    <x v="0"/>
    <s v="TrainTSP16_29.csv"/>
    <x v="0"/>
    <s v="(824,'TrainTSP16_29.csv'),"/>
    <n v="16"/>
    <n v="8500"/>
    <n v="8500"/>
    <n v="7163"/>
    <x v="1"/>
    <n v="50"/>
    <x v="18"/>
    <x v="3"/>
    <n v="500"/>
    <x v="9"/>
    <n v="0"/>
    <x v="3"/>
  </r>
  <r>
    <x v="825"/>
    <n v="16"/>
    <n v="30"/>
    <x v="115"/>
    <x v="16"/>
    <x v="0"/>
    <s v="TrainTSP16_30.csv"/>
    <x v="0"/>
    <s v="(825,'TrainTSP16_30.csv'),"/>
    <n v="16"/>
    <n v="8149"/>
    <n v="7987"/>
    <n v="6935.5"/>
    <x v="0"/>
    <n v="503"/>
    <x v="59"/>
    <x v="6"/>
    <n v="500"/>
    <x v="505"/>
    <n v="1"/>
    <x v="5"/>
  </r>
  <r>
    <x v="826"/>
    <n v="16"/>
    <n v="31"/>
    <x v="131"/>
    <x v="16"/>
    <x v="0"/>
    <s v="TrainTSP16_31.csv"/>
    <x v="0"/>
    <s v="(826,'TrainTSP16_31.csv'),"/>
    <n v="16"/>
    <n v="10279"/>
    <n v="10136.5"/>
    <n v="8293"/>
    <x v="0"/>
    <n v="87"/>
    <x v="44"/>
    <x v="0"/>
    <n v="500"/>
    <x v="506"/>
    <n v="0"/>
    <x v="2"/>
  </r>
  <r>
    <x v="827"/>
    <n v="16"/>
    <n v="32"/>
    <x v="16"/>
    <x v="16"/>
    <x v="0"/>
    <s v="TrainTSP16_32.csv"/>
    <x v="0"/>
    <s v="(827,'TrainTSP16_32.csv'),"/>
    <n v="16"/>
    <n v="6742"/>
    <n v="6742"/>
    <n v="5586"/>
    <x v="1"/>
    <n v="41"/>
    <x v="18"/>
    <x v="4"/>
    <n v="500"/>
    <x v="9"/>
    <n v="0"/>
    <x v="3"/>
  </r>
  <r>
    <x v="828"/>
    <n v="16"/>
    <n v="33"/>
    <x v="157"/>
    <x v="16"/>
    <x v="0"/>
    <s v="TrainTSP16_33.csv"/>
    <x v="0"/>
    <s v="(828,'TrainTSP16_33.csv'),"/>
    <n v="16"/>
    <n v="8855"/>
    <n v="8676.58"/>
    <n v="6672"/>
    <x v="0"/>
    <n v="414"/>
    <x v="86"/>
    <x v="7"/>
    <n v="500"/>
    <x v="507"/>
    <n v="0"/>
    <x v="12"/>
  </r>
  <r>
    <x v="829"/>
    <n v="16"/>
    <n v="34"/>
    <x v="173"/>
    <x v="16"/>
    <x v="0"/>
    <s v="TrainTSP16_34.csv"/>
    <x v="0"/>
    <s v="(829,'TrainTSP16_34.csv'),"/>
    <n v="16"/>
    <n v="9311"/>
    <n v="9297.2999999999993"/>
    <n v="7090.5"/>
    <x v="0"/>
    <n v="177"/>
    <x v="72"/>
    <x v="2"/>
    <n v="500"/>
    <x v="508"/>
    <n v="0"/>
    <x v="6"/>
  </r>
  <r>
    <x v="830"/>
    <n v="16"/>
    <n v="0"/>
    <x v="116"/>
    <x v="16"/>
    <x v="1"/>
    <s v="TestTSP16_0.csv"/>
    <x v="0"/>
    <s v="(830,'TestTSP16_0.csv'),"/>
    <n v="16"/>
    <n v="6600"/>
    <n v="6600"/>
    <n v="5475"/>
    <x v="1"/>
    <n v="15"/>
    <x v="54"/>
    <x v="3"/>
    <n v="500"/>
    <x v="9"/>
    <n v="0"/>
    <x v="3"/>
  </r>
  <r>
    <x v="831"/>
    <n v="16"/>
    <n v="1"/>
    <x v="141"/>
    <x v="16"/>
    <x v="1"/>
    <s v="TestTSP16_1.csv"/>
    <x v="0"/>
    <s v="(831,'TestTSP16_1.csv'),"/>
    <n v="16"/>
    <n v="8761"/>
    <n v="8521.67"/>
    <n v="6842"/>
    <x v="0"/>
    <n v="508"/>
    <x v="87"/>
    <x v="12"/>
    <n v="500"/>
    <x v="509"/>
    <n v="1"/>
    <x v="21"/>
  </r>
  <r>
    <x v="832"/>
    <n v="16"/>
    <n v="2"/>
    <x v="100"/>
    <x v="16"/>
    <x v="1"/>
    <s v="TestTSP16_2.csv"/>
    <x v="0"/>
    <s v="(832,'TestTSP16_2.csv'),"/>
    <n v="16"/>
    <n v="4431"/>
    <n v="4431"/>
    <n v="4004"/>
    <x v="1"/>
    <n v="2"/>
    <x v="66"/>
    <x v="4"/>
    <n v="500"/>
    <x v="9"/>
    <n v="0"/>
    <x v="3"/>
  </r>
  <r>
    <x v="833"/>
    <n v="16"/>
    <n v="3"/>
    <x v="10"/>
    <x v="16"/>
    <x v="1"/>
    <s v="TestTSP16_3.csv"/>
    <x v="0"/>
    <s v="(833,'TestTSP16_3.csv'),"/>
    <n v="16"/>
    <n v="8540"/>
    <n v="8540"/>
    <n v="6591"/>
    <x v="1"/>
    <n v="42"/>
    <x v="43"/>
    <x v="1"/>
    <n v="500"/>
    <x v="9"/>
    <n v="0"/>
    <x v="3"/>
  </r>
  <r>
    <x v="834"/>
    <n v="16"/>
    <n v="4"/>
    <x v="111"/>
    <x v="16"/>
    <x v="1"/>
    <s v="TestTSP16_4.csv"/>
    <x v="0"/>
    <s v="(834,'TestTSP16_4.csv'),"/>
    <n v="16"/>
    <n v="5948"/>
    <n v="5948"/>
    <n v="4310"/>
    <x v="1"/>
    <n v="5"/>
    <x v="58"/>
    <x v="4"/>
    <n v="500"/>
    <x v="9"/>
    <n v="0"/>
    <x v="3"/>
  </r>
  <r>
    <x v="835"/>
    <n v="16"/>
    <n v="5"/>
    <x v="106"/>
    <x v="16"/>
    <x v="1"/>
    <s v="TestTSP16_5.csv"/>
    <x v="0"/>
    <s v="(835,'TestTSP16_5.csv'),"/>
    <n v="16"/>
    <n v="6161"/>
    <n v="6116.33"/>
    <n v="4954"/>
    <x v="0"/>
    <n v="66"/>
    <x v="48"/>
    <x v="6"/>
    <n v="500"/>
    <x v="510"/>
    <n v="0"/>
    <x v="3"/>
  </r>
  <r>
    <x v="836"/>
    <n v="16"/>
    <n v="6"/>
    <x v="61"/>
    <x v="16"/>
    <x v="1"/>
    <s v="TestTSP16_6.csv"/>
    <x v="0"/>
    <s v="(836,'TestTSP16_6.csv'),"/>
    <n v="16"/>
    <n v="11566"/>
    <n v="11516.67"/>
    <n v="10131.5"/>
    <x v="0"/>
    <n v="147"/>
    <x v="14"/>
    <x v="6"/>
    <n v="500"/>
    <x v="511"/>
    <n v="0"/>
    <x v="2"/>
  </r>
  <r>
    <x v="837"/>
    <n v="16"/>
    <n v="7"/>
    <x v="112"/>
    <x v="16"/>
    <x v="1"/>
    <s v="TestTSP16_7.csv"/>
    <x v="0"/>
    <s v="(837,'TestTSP16_7.csv'),"/>
    <n v="16"/>
    <n v="7798"/>
    <n v="7330"/>
    <n v="6072.5"/>
    <x v="0"/>
    <n v="142"/>
    <x v="16"/>
    <x v="0"/>
    <n v="500"/>
    <x v="512"/>
    <n v="0"/>
    <x v="0"/>
  </r>
  <r>
    <x v="838"/>
    <n v="16"/>
    <n v="8"/>
    <x v="133"/>
    <x v="16"/>
    <x v="1"/>
    <s v="TestTSP16_8.csv"/>
    <x v="0"/>
    <s v="(838,'TestTSP16_8.csv'),"/>
    <n v="16"/>
    <n v="7083"/>
    <n v="6938.11"/>
    <n v="5559.5"/>
    <x v="0"/>
    <n v="512"/>
    <x v="63"/>
    <x v="9"/>
    <n v="500"/>
    <x v="513"/>
    <n v="1"/>
    <x v="20"/>
  </r>
  <r>
    <x v="839"/>
    <n v="16"/>
    <n v="9"/>
    <x v="145"/>
    <x v="16"/>
    <x v="1"/>
    <s v="TestTSP16_9.csv"/>
    <x v="0"/>
    <s v="(839,'TestTSP16_9.csv'),"/>
    <n v="16"/>
    <n v="8331"/>
    <n v="8329"/>
    <n v="6139"/>
    <x v="0"/>
    <n v="72"/>
    <x v="11"/>
    <x v="2"/>
    <n v="500"/>
    <x v="514"/>
    <n v="0"/>
    <x v="2"/>
  </r>
  <r>
    <x v="840"/>
    <n v="16"/>
    <n v="10"/>
    <x v="35"/>
    <x v="16"/>
    <x v="1"/>
    <s v="TestTSP16_10.csv"/>
    <x v="0"/>
    <s v="(840,'TestTSP16_10.csv'),"/>
    <n v="16"/>
    <n v="7619"/>
    <n v="7619"/>
    <n v="5853.5"/>
    <x v="1"/>
    <n v="53"/>
    <x v="43"/>
    <x v="2"/>
    <n v="500"/>
    <x v="9"/>
    <n v="0"/>
    <x v="3"/>
  </r>
  <r>
    <x v="841"/>
    <n v="16"/>
    <n v="11"/>
    <x v="163"/>
    <x v="16"/>
    <x v="1"/>
    <s v="TestTSP16_11.csv"/>
    <x v="0"/>
    <s v="(841,'TestTSP16_11.csv'),"/>
    <n v="16"/>
    <n v="8075"/>
    <n v="8068.33"/>
    <n v="6130"/>
    <x v="0"/>
    <n v="462"/>
    <x v="88"/>
    <x v="9"/>
    <n v="500"/>
    <x v="515"/>
    <n v="0"/>
    <x v="22"/>
  </r>
  <r>
    <x v="842"/>
    <n v="16"/>
    <n v="12"/>
    <x v="146"/>
    <x v="16"/>
    <x v="1"/>
    <s v="TestTSP16_12.csv"/>
    <x v="0"/>
    <s v="(842,'TestTSP16_12.csv'),"/>
    <n v="16"/>
    <n v="8759"/>
    <n v="8629.25"/>
    <n v="6678"/>
    <x v="0"/>
    <n v="205"/>
    <x v="67"/>
    <x v="9"/>
    <n v="500"/>
    <x v="516"/>
    <n v="0"/>
    <x v="1"/>
  </r>
  <r>
    <x v="843"/>
    <n v="16"/>
    <n v="13"/>
    <x v="18"/>
    <x v="16"/>
    <x v="1"/>
    <s v="TestTSP16_13.csv"/>
    <x v="0"/>
    <s v="(843,'TestTSP16_13.csv'),"/>
    <n v="16"/>
    <n v="6273"/>
    <n v="6273"/>
    <n v="5450"/>
    <x v="1"/>
    <n v="32"/>
    <x v="25"/>
    <x v="2"/>
    <n v="500"/>
    <x v="9"/>
    <n v="0"/>
    <x v="3"/>
  </r>
  <r>
    <x v="844"/>
    <n v="16"/>
    <n v="14"/>
    <x v="123"/>
    <x v="16"/>
    <x v="1"/>
    <s v="TestTSP16_14.csv"/>
    <x v="0"/>
    <s v="(844,'TestTSP16_14.csv'),"/>
    <n v="16"/>
    <n v="8601"/>
    <n v="8598.5"/>
    <n v="6809.5"/>
    <x v="0"/>
    <n v="218"/>
    <x v="1"/>
    <x v="5"/>
    <n v="500"/>
    <x v="517"/>
    <n v="0"/>
    <x v="2"/>
  </r>
  <r>
    <x v="845"/>
    <n v="17"/>
    <n v="0"/>
    <x v="153"/>
    <x v="17"/>
    <x v="0"/>
    <s v="TrainTSP17_0.csv"/>
    <x v="0"/>
    <s v="(845,'TrainTSP17_0.csv'),"/>
    <n v="17"/>
    <n v="11025"/>
    <n v="10862.33"/>
    <n v="9564"/>
    <x v="0"/>
    <n v="36"/>
    <x v="54"/>
    <x v="2"/>
    <n v="500"/>
    <x v="518"/>
    <n v="0"/>
    <x v="3"/>
  </r>
  <r>
    <x v="846"/>
    <n v="17"/>
    <n v="1"/>
    <x v="101"/>
    <x v="17"/>
    <x v="0"/>
    <s v="TrainTSP17_1.csv"/>
    <x v="0"/>
    <s v="(846,'TrainTSP17_1.csv'),"/>
    <n v="17"/>
    <n v="11293"/>
    <n v="11293"/>
    <n v="10282"/>
    <x v="1"/>
    <n v="64"/>
    <x v="53"/>
    <x v="4"/>
    <n v="500"/>
    <x v="9"/>
    <n v="0"/>
    <x v="3"/>
  </r>
  <r>
    <x v="847"/>
    <n v="17"/>
    <n v="2"/>
    <x v="74"/>
    <x v="17"/>
    <x v="0"/>
    <s v="TrainTSP17_2.csv"/>
    <x v="0"/>
    <s v="(847,'TrainTSP17_2.csv'),"/>
    <n v="17"/>
    <n v="12943"/>
    <n v="12655.5"/>
    <n v="11535"/>
    <x v="0"/>
    <n v="32"/>
    <x v="21"/>
    <x v="3"/>
    <n v="500"/>
    <x v="519"/>
    <n v="0"/>
    <x v="3"/>
  </r>
  <r>
    <x v="848"/>
    <n v="17"/>
    <n v="3"/>
    <x v="49"/>
    <x v="17"/>
    <x v="0"/>
    <s v="TrainTSP17_3.csv"/>
    <x v="0"/>
    <s v="(848,'TrainTSP17_3.csv'),"/>
    <n v="17"/>
    <n v="11479"/>
    <n v="11311.5"/>
    <n v="9918"/>
    <x v="0"/>
    <n v="47"/>
    <x v="37"/>
    <x v="4"/>
    <n v="500"/>
    <x v="520"/>
    <n v="0"/>
    <x v="3"/>
  </r>
  <r>
    <x v="849"/>
    <n v="17"/>
    <n v="4"/>
    <x v="139"/>
    <x v="17"/>
    <x v="0"/>
    <s v="TrainTSP17_4.csv"/>
    <x v="0"/>
    <s v="(849,'TrainTSP17_4.csv'),"/>
    <n v="17"/>
    <n v="8194"/>
    <n v="8194"/>
    <n v="8011.5"/>
    <x v="1"/>
    <n v="8"/>
    <x v="47"/>
    <x v="3"/>
    <n v="500"/>
    <x v="9"/>
    <n v="0"/>
    <x v="3"/>
  </r>
  <r>
    <x v="850"/>
    <n v="17"/>
    <n v="5"/>
    <x v="8"/>
    <x v="17"/>
    <x v="0"/>
    <s v="TrainTSP17_5.csv"/>
    <x v="0"/>
    <s v="(850,'TrainTSP17_5.csv'),"/>
    <n v="17"/>
    <n v="10966"/>
    <n v="10958.5"/>
    <n v="9646"/>
    <x v="0"/>
    <n v="24"/>
    <x v="9"/>
    <x v="4"/>
    <n v="500"/>
    <x v="521"/>
    <n v="0"/>
    <x v="3"/>
  </r>
  <r>
    <x v="851"/>
    <n v="17"/>
    <n v="6"/>
    <x v="113"/>
    <x v="17"/>
    <x v="0"/>
    <s v="TrainTSP17_6.csv"/>
    <x v="0"/>
    <s v="(851,'TrainTSP17_6.csv'),"/>
    <n v="17"/>
    <n v="8733"/>
    <n v="8733"/>
    <n v="7574"/>
    <x v="1"/>
    <n v="13"/>
    <x v="54"/>
    <x v="4"/>
    <n v="500"/>
    <x v="9"/>
    <n v="0"/>
    <x v="3"/>
  </r>
  <r>
    <x v="852"/>
    <n v="17"/>
    <n v="7"/>
    <x v="174"/>
    <x v="17"/>
    <x v="0"/>
    <s v="TrainTSP17_7.csv"/>
    <x v="0"/>
    <s v="(852,'TrainTSP17_7.csv'),"/>
    <n v="17"/>
    <n v="14995"/>
    <n v="14930.38"/>
    <n v="13182"/>
    <x v="0"/>
    <n v="107"/>
    <x v="28"/>
    <x v="4"/>
    <n v="500"/>
    <x v="522"/>
    <n v="0"/>
    <x v="4"/>
  </r>
  <r>
    <x v="853"/>
    <n v="17"/>
    <n v="8"/>
    <x v="104"/>
    <x v="17"/>
    <x v="0"/>
    <s v="TrainTSP17_8.csv"/>
    <x v="0"/>
    <s v="(853,'TrainTSP17_8.csv'),"/>
    <n v="17"/>
    <n v="9134"/>
    <n v="9131.5"/>
    <n v="8885.5"/>
    <x v="0"/>
    <n v="40"/>
    <x v="7"/>
    <x v="2"/>
    <n v="500"/>
    <x v="523"/>
    <n v="0"/>
    <x v="3"/>
  </r>
  <r>
    <x v="854"/>
    <n v="17"/>
    <n v="9"/>
    <x v="107"/>
    <x v="17"/>
    <x v="0"/>
    <s v="TrainTSP17_9.csv"/>
    <x v="0"/>
    <s v="(854,'TrainTSP17_9.csv'),"/>
    <n v="17"/>
    <n v="6806"/>
    <n v="6806"/>
    <n v="5535"/>
    <x v="1"/>
    <n v="5"/>
    <x v="58"/>
    <x v="4"/>
    <n v="500"/>
    <x v="9"/>
    <n v="0"/>
    <x v="3"/>
  </r>
  <r>
    <x v="855"/>
    <n v="17"/>
    <n v="10"/>
    <x v="64"/>
    <x v="17"/>
    <x v="0"/>
    <s v="TrainTSP17_10.csv"/>
    <x v="0"/>
    <s v="(855,'TrainTSP17_10.csv'),"/>
    <n v="17"/>
    <n v="9425"/>
    <n v="9425"/>
    <n v="7926"/>
    <x v="1"/>
    <n v="13"/>
    <x v="54"/>
    <x v="4"/>
    <n v="500"/>
    <x v="9"/>
    <n v="0"/>
    <x v="3"/>
  </r>
  <r>
    <x v="856"/>
    <n v="17"/>
    <n v="11"/>
    <x v="134"/>
    <x v="17"/>
    <x v="0"/>
    <s v="TrainTSP17_11.csv"/>
    <x v="0"/>
    <s v="(856,'TrainTSP17_11.csv'),"/>
    <n v="17"/>
    <n v="12324"/>
    <n v="12263.5"/>
    <n v="11520"/>
    <x v="0"/>
    <n v="84"/>
    <x v="50"/>
    <x v="3"/>
    <n v="500"/>
    <x v="524"/>
    <n v="0"/>
    <x v="3"/>
  </r>
  <r>
    <x v="857"/>
    <n v="17"/>
    <n v="12"/>
    <x v="66"/>
    <x v="17"/>
    <x v="0"/>
    <s v="TrainTSP17_12.csv"/>
    <x v="0"/>
    <s v="(857,'TrainTSP17_12.csv'),"/>
    <n v="17"/>
    <n v="11823"/>
    <n v="11823"/>
    <n v="10592"/>
    <x v="1"/>
    <n v="15"/>
    <x v="58"/>
    <x v="4"/>
    <n v="500"/>
    <x v="9"/>
    <n v="0"/>
    <x v="3"/>
  </r>
  <r>
    <x v="858"/>
    <n v="17"/>
    <n v="13"/>
    <x v="109"/>
    <x v="17"/>
    <x v="0"/>
    <s v="TrainTSP17_13.csv"/>
    <x v="0"/>
    <s v="(858,'TrainTSP17_13.csv'),"/>
    <n v="17"/>
    <n v="9384"/>
    <n v="9384"/>
    <n v="8566"/>
    <x v="1"/>
    <n v="11"/>
    <x v="58"/>
    <x v="4"/>
    <n v="500"/>
    <x v="9"/>
    <n v="0"/>
    <x v="3"/>
  </r>
  <r>
    <x v="859"/>
    <n v="17"/>
    <n v="14"/>
    <x v="152"/>
    <x v="17"/>
    <x v="0"/>
    <s v="TrainTSP17_14.csv"/>
    <x v="0"/>
    <s v="(859,'TrainTSP17_14.csv'),"/>
    <n v="17"/>
    <n v="9027"/>
    <n v="9034"/>
    <n v="8937.5"/>
    <x v="1"/>
    <n v="18"/>
    <x v="3"/>
    <x v="4"/>
    <n v="500"/>
    <x v="525"/>
    <n v="0"/>
    <x v="3"/>
  </r>
  <r>
    <x v="860"/>
    <n v="17"/>
    <n v="15"/>
    <x v="128"/>
    <x v="17"/>
    <x v="0"/>
    <s v="TrainTSP17_15.csv"/>
    <x v="0"/>
    <s v="(860,'TrainTSP17_15.csv'),"/>
    <n v="17"/>
    <n v="8206"/>
    <n v="8192.67"/>
    <n v="8073.5"/>
    <x v="0"/>
    <n v="12"/>
    <x v="54"/>
    <x v="4"/>
    <n v="500"/>
    <x v="526"/>
    <n v="0"/>
    <x v="3"/>
  </r>
  <r>
    <x v="861"/>
    <n v="17"/>
    <n v="16"/>
    <x v="125"/>
    <x v="17"/>
    <x v="0"/>
    <s v="TrainTSP17_16.csv"/>
    <x v="0"/>
    <s v="(861,'TrainTSP17_16.csv'),"/>
    <n v="17"/>
    <n v="6064"/>
    <n v="6064"/>
    <n v="5243"/>
    <x v="1"/>
    <n v="5"/>
    <x v="58"/>
    <x v="4"/>
    <n v="500"/>
    <x v="9"/>
    <n v="0"/>
    <x v="3"/>
  </r>
  <r>
    <x v="862"/>
    <n v="17"/>
    <n v="17"/>
    <x v="137"/>
    <x v="17"/>
    <x v="0"/>
    <s v="TrainTSP17_17.csv"/>
    <x v="0"/>
    <s v="(862,'TrainTSP17_17.csv'),"/>
    <n v="17"/>
    <n v="8972"/>
    <n v="8910.5"/>
    <n v="8742.5"/>
    <x v="0"/>
    <n v="16"/>
    <x v="21"/>
    <x v="3"/>
    <n v="500"/>
    <x v="527"/>
    <n v="0"/>
    <x v="3"/>
  </r>
  <r>
    <x v="863"/>
    <n v="17"/>
    <n v="18"/>
    <x v="103"/>
    <x v="17"/>
    <x v="0"/>
    <s v="TrainTSP17_18.csv"/>
    <x v="1"/>
    <s v="(863,'TrainTSP17_18.csv'),"/>
    <n v="17"/>
    <e v="#N/A"/>
    <e v="#N/A"/>
    <e v="#N/A"/>
    <x v="2"/>
    <e v="#N/A"/>
    <x v="57"/>
    <x v="13"/>
    <e v="#N/A"/>
    <x v="102"/>
    <e v="#N/A"/>
    <x v="10"/>
  </r>
  <r>
    <x v="864"/>
    <n v="17"/>
    <n v="19"/>
    <x v="19"/>
    <x v="17"/>
    <x v="0"/>
    <s v="TrainTSP17_19.csv"/>
    <x v="0"/>
    <s v="(864,'TrainTSP17_19.csv'),"/>
    <n v="17"/>
    <n v="11035"/>
    <n v="11035"/>
    <n v="10938"/>
    <x v="1"/>
    <n v="10"/>
    <x v="54"/>
    <x v="4"/>
    <n v="500"/>
    <x v="9"/>
    <n v="0"/>
    <x v="3"/>
  </r>
  <r>
    <x v="865"/>
    <n v="17"/>
    <n v="20"/>
    <x v="114"/>
    <x v="17"/>
    <x v="0"/>
    <s v="TrainTSP17_20.csv"/>
    <x v="0"/>
    <s v="(865,'TrainTSP17_20.csv'),"/>
    <n v="17"/>
    <n v="7656"/>
    <n v="7656"/>
    <n v="7656"/>
    <x v="1"/>
    <n v="0"/>
    <x v="5"/>
    <x v="4"/>
    <n v="500"/>
    <x v="9"/>
    <n v="0"/>
    <x v="3"/>
  </r>
  <r>
    <x v="866"/>
    <n v="17"/>
    <n v="21"/>
    <x v="56"/>
    <x v="17"/>
    <x v="0"/>
    <s v="TrainTSP17_21.csv"/>
    <x v="0"/>
    <s v="(866,'TrainTSP17_21.csv'),"/>
    <n v="17"/>
    <n v="13384"/>
    <n v="13265.5"/>
    <n v="12310"/>
    <x v="0"/>
    <n v="33"/>
    <x v="21"/>
    <x v="4"/>
    <n v="500"/>
    <x v="528"/>
    <n v="0"/>
    <x v="3"/>
  </r>
  <r>
    <x v="867"/>
    <n v="17"/>
    <n v="22"/>
    <x v="95"/>
    <x v="17"/>
    <x v="0"/>
    <s v="TrainTSP17_22.csv"/>
    <x v="0"/>
    <s v="(867,'TrainTSP17_22.csv'),"/>
    <n v="17"/>
    <n v="7043"/>
    <n v="7043"/>
    <n v="7043"/>
    <x v="1"/>
    <n v="0"/>
    <x v="5"/>
    <x v="4"/>
    <n v="500"/>
    <x v="9"/>
    <n v="0"/>
    <x v="3"/>
  </r>
  <r>
    <x v="868"/>
    <n v="17"/>
    <n v="23"/>
    <x v="77"/>
    <x v="17"/>
    <x v="0"/>
    <s v="TrainTSP17_23.csv"/>
    <x v="0"/>
    <s v="(868,'TrainTSP17_23.csv'),"/>
    <n v="17"/>
    <n v="6628"/>
    <n v="6628"/>
    <n v="5792"/>
    <x v="1"/>
    <n v="4"/>
    <x v="66"/>
    <x v="4"/>
    <n v="500"/>
    <x v="9"/>
    <n v="0"/>
    <x v="3"/>
  </r>
  <r>
    <x v="869"/>
    <n v="17"/>
    <n v="24"/>
    <x v="18"/>
    <x v="17"/>
    <x v="0"/>
    <s v="TrainTSP17_24.csv"/>
    <x v="0"/>
    <s v="(869,'TrainTSP17_24.csv'),"/>
    <n v="17"/>
    <n v="9686"/>
    <n v="9686"/>
    <n v="8632"/>
    <x v="1"/>
    <n v="13"/>
    <x v="9"/>
    <x v="4"/>
    <n v="500"/>
    <x v="9"/>
    <n v="0"/>
    <x v="3"/>
  </r>
  <r>
    <x v="870"/>
    <n v="17"/>
    <n v="25"/>
    <x v="91"/>
    <x v="17"/>
    <x v="0"/>
    <s v="TrainTSP17_25.csv"/>
    <x v="0"/>
    <s v="(870,'TrainTSP17_25.csv'),"/>
    <n v="17"/>
    <n v="7164"/>
    <n v="7164"/>
    <n v="7164"/>
    <x v="1"/>
    <n v="0"/>
    <x v="5"/>
    <x v="4"/>
    <n v="500"/>
    <x v="9"/>
    <n v="0"/>
    <x v="3"/>
  </r>
  <r>
    <x v="871"/>
    <n v="17"/>
    <n v="26"/>
    <x v="105"/>
    <x v="17"/>
    <x v="0"/>
    <s v="TrainTSP17_26.csv"/>
    <x v="0"/>
    <s v="(871,'TrainTSP17_26.csv'),"/>
    <n v="17"/>
    <n v="7432"/>
    <n v="7432"/>
    <n v="7397"/>
    <x v="1"/>
    <n v="5"/>
    <x v="9"/>
    <x v="4"/>
    <n v="500"/>
    <x v="9"/>
    <n v="0"/>
    <x v="3"/>
  </r>
  <r>
    <x v="872"/>
    <n v="17"/>
    <n v="27"/>
    <x v="33"/>
    <x v="17"/>
    <x v="0"/>
    <s v="TrainTSP17_27.csv"/>
    <x v="0"/>
    <s v="(872,'TrainTSP17_27.csv'),"/>
    <n v="17"/>
    <n v="12951"/>
    <n v="12918.67"/>
    <n v="12014"/>
    <x v="0"/>
    <n v="86"/>
    <x v="44"/>
    <x v="3"/>
    <n v="500"/>
    <x v="529"/>
    <n v="0"/>
    <x v="3"/>
  </r>
  <r>
    <x v="873"/>
    <n v="17"/>
    <n v="28"/>
    <x v="100"/>
    <x v="17"/>
    <x v="0"/>
    <s v="TrainTSP17_28.csv"/>
    <x v="0"/>
    <s v="(873,'TrainTSP17_28.csv'),"/>
    <n v="17"/>
    <n v="6698"/>
    <n v="6698"/>
    <n v="6698"/>
    <x v="1"/>
    <n v="0"/>
    <x v="5"/>
    <x v="4"/>
    <n v="500"/>
    <x v="9"/>
    <n v="0"/>
    <x v="3"/>
  </r>
  <r>
    <x v="874"/>
    <n v="17"/>
    <n v="29"/>
    <x v="154"/>
    <x v="17"/>
    <x v="0"/>
    <s v="TrainTSP17_29.csv"/>
    <x v="0"/>
    <s v="(874,'TrainTSP17_29.csv'),"/>
    <n v="17"/>
    <n v="7555"/>
    <n v="7555"/>
    <n v="7555"/>
    <x v="1"/>
    <n v="0"/>
    <x v="5"/>
    <x v="4"/>
    <n v="500"/>
    <x v="9"/>
    <n v="0"/>
    <x v="3"/>
  </r>
  <r>
    <x v="875"/>
    <n v="17"/>
    <n v="30"/>
    <x v="43"/>
    <x v="17"/>
    <x v="0"/>
    <s v="TrainTSP17_30.csv"/>
    <x v="0"/>
    <s v="(875,'TrainTSP17_30.csv'),"/>
    <n v="17"/>
    <n v="11950"/>
    <n v="11884.5"/>
    <n v="10721"/>
    <x v="0"/>
    <n v="23"/>
    <x v="47"/>
    <x v="4"/>
    <n v="500"/>
    <x v="530"/>
    <n v="0"/>
    <x v="3"/>
  </r>
  <r>
    <x v="876"/>
    <n v="17"/>
    <n v="31"/>
    <x v="155"/>
    <x v="17"/>
    <x v="0"/>
    <s v="TrainTSP17_31.csv"/>
    <x v="0"/>
    <s v="(876,'TrainTSP17_31.csv'),"/>
    <n v="17"/>
    <n v="9346"/>
    <n v="9346"/>
    <n v="9158"/>
    <x v="1"/>
    <n v="12"/>
    <x v="21"/>
    <x v="2"/>
    <n v="500"/>
    <x v="9"/>
    <n v="0"/>
    <x v="3"/>
  </r>
  <r>
    <x v="877"/>
    <n v="17"/>
    <n v="32"/>
    <x v="52"/>
    <x v="17"/>
    <x v="0"/>
    <s v="TrainTSP17_32.csv"/>
    <x v="0"/>
    <s v="(877,'TrainTSP17_32.csv'),"/>
    <n v="17"/>
    <n v="10351"/>
    <n v="10238.5"/>
    <n v="8798"/>
    <x v="0"/>
    <n v="13"/>
    <x v="58"/>
    <x v="4"/>
    <n v="500"/>
    <x v="531"/>
    <n v="0"/>
    <x v="3"/>
  </r>
  <r>
    <x v="878"/>
    <n v="17"/>
    <n v="33"/>
    <x v="135"/>
    <x v="17"/>
    <x v="0"/>
    <s v="TrainTSP17_33.csv"/>
    <x v="0"/>
    <s v="(878,'TrainTSP17_33.csv'),"/>
    <n v="17"/>
    <n v="8584"/>
    <n v="8584"/>
    <n v="7090"/>
    <x v="1"/>
    <n v="7"/>
    <x v="58"/>
    <x v="4"/>
    <n v="500"/>
    <x v="9"/>
    <n v="0"/>
    <x v="3"/>
  </r>
  <r>
    <x v="879"/>
    <n v="17"/>
    <n v="34"/>
    <x v="70"/>
    <x v="17"/>
    <x v="0"/>
    <s v="TrainTSP17_34.csv"/>
    <x v="0"/>
    <s v="(879,'TrainTSP17_34.csv'),"/>
    <n v="17"/>
    <n v="9768"/>
    <n v="9768"/>
    <n v="8334"/>
    <x v="1"/>
    <n v="15"/>
    <x v="54"/>
    <x v="4"/>
    <n v="500"/>
    <x v="9"/>
    <n v="0"/>
    <x v="3"/>
  </r>
  <r>
    <x v="880"/>
    <n v="17"/>
    <n v="0"/>
    <x v="30"/>
    <x v="17"/>
    <x v="1"/>
    <s v="TestTSP17_0.csv"/>
    <x v="0"/>
    <s v="(880,'TestTSP17_0.csv'),"/>
    <n v="17"/>
    <n v="11689"/>
    <n v="11618.21"/>
    <n v="10879"/>
    <x v="0"/>
    <n v="134"/>
    <x v="38"/>
    <x v="1"/>
    <n v="500"/>
    <x v="532"/>
    <n v="0"/>
    <x v="3"/>
  </r>
  <r>
    <x v="881"/>
    <n v="17"/>
    <n v="1"/>
    <x v="6"/>
    <x v="17"/>
    <x v="1"/>
    <s v="TestTSP17_1.csv"/>
    <x v="0"/>
    <s v="(881,'TestTSP17_1.csv'),"/>
    <n v="17"/>
    <n v="13644"/>
    <n v="13540.42"/>
    <n v="11936"/>
    <x v="0"/>
    <n v="47"/>
    <x v="40"/>
    <x v="3"/>
    <n v="500"/>
    <x v="533"/>
    <n v="0"/>
    <x v="3"/>
  </r>
  <r>
    <x v="882"/>
    <n v="17"/>
    <n v="2"/>
    <x v="72"/>
    <x v="17"/>
    <x v="1"/>
    <s v="TestTSP17_2.csv"/>
    <x v="0"/>
    <s v="(882,'TestTSP17_2.csv'),"/>
    <n v="17"/>
    <n v="9967"/>
    <n v="9967"/>
    <n v="9182"/>
    <x v="1"/>
    <n v="19"/>
    <x v="40"/>
    <x v="3"/>
    <n v="500"/>
    <x v="9"/>
    <n v="0"/>
    <x v="3"/>
  </r>
  <r>
    <x v="883"/>
    <n v="17"/>
    <n v="3"/>
    <x v="35"/>
    <x v="17"/>
    <x v="1"/>
    <s v="TestTSP17_3.csv"/>
    <x v="0"/>
    <s v="(883,'TestTSP17_3.csv'),"/>
    <n v="17"/>
    <n v="14186"/>
    <n v="14170"/>
    <n v="13009"/>
    <x v="0"/>
    <n v="84"/>
    <x v="53"/>
    <x v="2"/>
    <n v="500"/>
    <x v="534"/>
    <n v="0"/>
    <x v="3"/>
  </r>
  <r>
    <x v="884"/>
    <n v="17"/>
    <n v="4"/>
    <x v="78"/>
    <x v="17"/>
    <x v="1"/>
    <s v="TestTSP17_4.csv"/>
    <x v="0"/>
    <s v="(884,'TestTSP17_4.csv'),"/>
    <n v="17"/>
    <n v="7212"/>
    <n v="7212"/>
    <n v="7212"/>
    <x v="1"/>
    <n v="0"/>
    <x v="5"/>
    <x v="4"/>
    <n v="500"/>
    <x v="9"/>
    <n v="0"/>
    <x v="3"/>
  </r>
  <r>
    <x v="885"/>
    <n v="17"/>
    <n v="5"/>
    <x v="47"/>
    <x v="17"/>
    <x v="1"/>
    <s v="TestTSP17_5.csv"/>
    <x v="0"/>
    <s v="(885,'TestTSP17_5.csv'),"/>
    <n v="17"/>
    <n v="10154"/>
    <n v="10154"/>
    <n v="9364"/>
    <x v="1"/>
    <n v="12"/>
    <x v="66"/>
    <x v="4"/>
    <n v="500"/>
    <x v="9"/>
    <n v="0"/>
    <x v="3"/>
  </r>
  <r>
    <x v="886"/>
    <n v="17"/>
    <n v="6"/>
    <x v="15"/>
    <x v="17"/>
    <x v="1"/>
    <s v="TestTSP17_6.csv"/>
    <x v="0"/>
    <s v="(886,'TestTSP17_6.csv'),"/>
    <n v="17"/>
    <n v="11006"/>
    <n v="11006"/>
    <n v="10910.5"/>
    <x v="1"/>
    <n v="31"/>
    <x v="11"/>
    <x v="6"/>
    <n v="500"/>
    <x v="9"/>
    <n v="0"/>
    <x v="3"/>
  </r>
  <r>
    <x v="887"/>
    <n v="17"/>
    <n v="7"/>
    <x v="89"/>
    <x v="17"/>
    <x v="1"/>
    <s v="TestTSP17_7.csv"/>
    <x v="1"/>
    <s v="(887,'TestTSP17_7.csv'),"/>
    <n v="17"/>
    <e v="#N/A"/>
    <e v="#N/A"/>
    <e v="#N/A"/>
    <x v="2"/>
    <e v="#N/A"/>
    <x v="57"/>
    <x v="13"/>
    <e v="#N/A"/>
    <x v="102"/>
    <e v="#N/A"/>
    <x v="10"/>
  </r>
  <r>
    <x v="888"/>
    <n v="17"/>
    <n v="8"/>
    <x v="108"/>
    <x v="17"/>
    <x v="1"/>
    <s v="TestTSP17_8.csv"/>
    <x v="0"/>
    <s v="(888,'TestTSP17_8.csv'),"/>
    <n v="17"/>
    <n v="9914"/>
    <n v="9886.17"/>
    <n v="9703.5"/>
    <x v="0"/>
    <n v="47"/>
    <x v="44"/>
    <x v="2"/>
    <n v="500"/>
    <x v="535"/>
    <n v="0"/>
    <x v="3"/>
  </r>
  <r>
    <x v="889"/>
    <n v="17"/>
    <n v="9"/>
    <x v="110"/>
    <x v="17"/>
    <x v="1"/>
    <s v="TestTSP17_9.csv"/>
    <x v="0"/>
    <s v="(889,'TestTSP17_9.csv'),"/>
    <n v="17"/>
    <n v="7617"/>
    <n v="7617"/>
    <n v="7617"/>
    <x v="1"/>
    <n v="0"/>
    <x v="5"/>
    <x v="4"/>
    <n v="500"/>
    <x v="9"/>
    <n v="0"/>
    <x v="3"/>
  </r>
  <r>
    <x v="890"/>
    <n v="17"/>
    <n v="10"/>
    <x v="59"/>
    <x v="17"/>
    <x v="1"/>
    <s v="TestTSP17_10.csv"/>
    <x v="0"/>
    <s v="(890,'TestTSP17_10.csv'),"/>
    <n v="17"/>
    <n v="13594"/>
    <n v="13467"/>
    <n v="12300"/>
    <x v="0"/>
    <n v="22"/>
    <x v="58"/>
    <x v="4"/>
    <n v="500"/>
    <x v="536"/>
    <n v="0"/>
    <x v="3"/>
  </r>
  <r>
    <x v="891"/>
    <n v="17"/>
    <n v="11"/>
    <x v="175"/>
    <x v="17"/>
    <x v="1"/>
    <s v="TestTSP17_11.csv"/>
    <x v="0"/>
    <s v="(891,'TestTSP17_11.csv'),"/>
    <n v="17"/>
    <n v="12768"/>
    <n v="12615.88"/>
    <n v="11067"/>
    <x v="0"/>
    <n v="55"/>
    <x v="17"/>
    <x v="4"/>
    <n v="500"/>
    <x v="537"/>
    <n v="0"/>
    <x v="3"/>
  </r>
  <r>
    <x v="892"/>
    <n v="17"/>
    <n v="12"/>
    <x v="13"/>
    <x v="17"/>
    <x v="1"/>
    <s v="TestTSP17_12.csv"/>
    <x v="0"/>
    <s v="(892,'TestTSP17_12.csv'),"/>
    <n v="17"/>
    <n v="14248"/>
    <n v="14145.5"/>
    <n v="12456"/>
    <x v="0"/>
    <n v="125"/>
    <x v="7"/>
    <x v="4"/>
    <n v="500"/>
    <x v="538"/>
    <n v="0"/>
    <x v="4"/>
  </r>
  <r>
    <x v="893"/>
    <n v="17"/>
    <n v="13"/>
    <x v="111"/>
    <x v="17"/>
    <x v="1"/>
    <s v="TestTSP17_13.csv"/>
    <x v="0"/>
    <s v="(893,'TestTSP17_13.csv'),"/>
    <n v="17"/>
    <n v="7620"/>
    <n v="7620"/>
    <n v="7620"/>
    <x v="1"/>
    <n v="0"/>
    <x v="5"/>
    <x v="4"/>
    <n v="500"/>
    <x v="9"/>
    <n v="0"/>
    <x v="3"/>
  </r>
  <r>
    <x v="894"/>
    <n v="17"/>
    <n v="14"/>
    <x v="4"/>
    <x v="17"/>
    <x v="1"/>
    <s v="TestTSP17_14.csv"/>
    <x v="0"/>
    <s v="(894,'TestTSP17_14.csv'),"/>
    <n v="17"/>
    <n v="10750"/>
    <n v="10750"/>
    <n v="10632.5"/>
    <x v="1"/>
    <n v="14"/>
    <x v="21"/>
    <x v="3"/>
    <n v="500"/>
    <x v="9"/>
    <n v="0"/>
    <x v="3"/>
  </r>
  <r>
    <x v="895"/>
    <n v="18"/>
    <n v="0"/>
    <x v="18"/>
    <x v="18"/>
    <x v="0"/>
    <s v="TrainTSP18_0.csv"/>
    <x v="0"/>
    <s v="(895,'TrainTSP18_0.csv'),"/>
    <n v="18"/>
    <n v="6326"/>
    <n v="5890"/>
    <n v="5382"/>
    <x v="0"/>
    <n v="84"/>
    <x v="19"/>
    <x v="2"/>
    <n v="500"/>
    <x v="539"/>
    <n v="0"/>
    <x v="3"/>
  </r>
  <r>
    <x v="896"/>
    <n v="18"/>
    <n v="1"/>
    <x v="154"/>
    <x v="18"/>
    <x v="0"/>
    <s v="TrainTSP18_1.csv"/>
    <x v="0"/>
    <s v="(896,'TrainTSP18_1.csv'),"/>
    <n v="18"/>
    <n v="5885"/>
    <n v="5885"/>
    <n v="4829"/>
    <x v="1"/>
    <n v="5"/>
    <x v="58"/>
    <x v="4"/>
    <n v="500"/>
    <x v="9"/>
    <n v="0"/>
    <x v="3"/>
  </r>
  <r>
    <x v="897"/>
    <n v="18"/>
    <n v="2"/>
    <x v="69"/>
    <x v="18"/>
    <x v="0"/>
    <s v="TrainTSP18_2.csv"/>
    <x v="0"/>
    <s v="(897,'TrainTSP18_2.csv'),"/>
    <n v="18"/>
    <n v="6538"/>
    <n v="6538"/>
    <n v="5651.5"/>
    <x v="1"/>
    <n v="26"/>
    <x v="17"/>
    <x v="3"/>
    <n v="500"/>
    <x v="9"/>
    <n v="0"/>
    <x v="3"/>
  </r>
  <r>
    <x v="898"/>
    <n v="18"/>
    <n v="3"/>
    <x v="108"/>
    <x v="18"/>
    <x v="0"/>
    <s v="TrainTSP18_3.csv"/>
    <x v="0"/>
    <s v="(898,'TrainTSP18_3.csv'),"/>
    <n v="18"/>
    <n v="6691"/>
    <n v="6691"/>
    <n v="5766.5"/>
    <x v="1"/>
    <n v="71"/>
    <x v="13"/>
    <x v="2"/>
    <n v="500"/>
    <x v="9"/>
    <n v="0"/>
    <x v="3"/>
  </r>
  <r>
    <x v="899"/>
    <n v="18"/>
    <n v="4"/>
    <x v="135"/>
    <x v="18"/>
    <x v="0"/>
    <s v="TrainTSP18_4.csv"/>
    <x v="0"/>
    <s v="(899,'TrainTSP18_4.csv'),"/>
    <n v="18"/>
    <n v="6953"/>
    <n v="6002.5"/>
    <n v="5606.5"/>
    <x v="0"/>
    <n v="17"/>
    <x v="21"/>
    <x v="4"/>
    <n v="500"/>
    <x v="540"/>
    <n v="0"/>
    <x v="3"/>
  </r>
  <r>
    <x v="900"/>
    <n v="18"/>
    <n v="5"/>
    <x v="77"/>
    <x v="18"/>
    <x v="0"/>
    <s v="TrainTSP18_5.csv"/>
    <x v="0"/>
    <s v="(900,'TrainTSP18_5.csv'),"/>
    <n v="18"/>
    <n v="4964"/>
    <n v="3622.5"/>
    <n v="3622.5"/>
    <x v="0"/>
    <n v="0"/>
    <x v="5"/>
    <x v="4"/>
    <n v="500"/>
    <x v="541"/>
    <n v="0"/>
    <x v="3"/>
  </r>
  <r>
    <x v="901"/>
    <n v="18"/>
    <n v="6"/>
    <x v="19"/>
    <x v="18"/>
    <x v="0"/>
    <s v="TrainTSP18_6.csv"/>
    <x v="0"/>
    <s v="(901,'TrainTSP18_6.csv'),"/>
    <n v="18"/>
    <n v="6564"/>
    <n v="6176.5"/>
    <n v="5391"/>
    <x v="0"/>
    <n v="92"/>
    <x v="44"/>
    <x v="2"/>
    <n v="500"/>
    <x v="542"/>
    <n v="0"/>
    <x v="3"/>
  </r>
  <r>
    <x v="902"/>
    <n v="18"/>
    <n v="7"/>
    <x v="155"/>
    <x v="18"/>
    <x v="0"/>
    <s v="TrainTSP18_7.csv"/>
    <x v="0"/>
    <s v="(902,'TrainTSP18_7.csv'),"/>
    <n v="18"/>
    <n v="6400"/>
    <n v="5760.83"/>
    <n v="5398"/>
    <x v="0"/>
    <n v="16"/>
    <x v="21"/>
    <x v="4"/>
    <n v="500"/>
    <x v="543"/>
    <n v="0"/>
    <x v="3"/>
  </r>
  <r>
    <x v="903"/>
    <n v="18"/>
    <n v="8"/>
    <x v="125"/>
    <x v="18"/>
    <x v="0"/>
    <s v="TrainTSP18_8.csv"/>
    <x v="0"/>
    <s v="(903,'TrainTSP18_8.csv'),"/>
    <n v="18"/>
    <n v="5217"/>
    <n v="5217"/>
    <n v="4094"/>
    <x v="1"/>
    <n v="7"/>
    <x v="9"/>
    <x v="4"/>
    <n v="500"/>
    <x v="9"/>
    <n v="0"/>
    <x v="3"/>
  </r>
  <r>
    <x v="904"/>
    <n v="18"/>
    <n v="9"/>
    <x v="8"/>
    <x v="18"/>
    <x v="0"/>
    <s v="TrainTSP18_9.csv"/>
    <x v="0"/>
    <s v="(904,'TrainTSP18_9.csv'),"/>
    <n v="18"/>
    <n v="7398"/>
    <n v="6888.12"/>
    <n v="6228"/>
    <x v="0"/>
    <n v="16"/>
    <x v="40"/>
    <x v="4"/>
    <n v="500"/>
    <x v="544"/>
    <n v="0"/>
    <x v="3"/>
  </r>
  <r>
    <x v="905"/>
    <n v="18"/>
    <n v="10"/>
    <x v="54"/>
    <x v="18"/>
    <x v="0"/>
    <s v="TrainTSP18_10.csv"/>
    <x v="0"/>
    <s v="(905,'TrainTSP18_10.csv'),"/>
    <n v="18"/>
    <n v="8282"/>
    <n v="8282"/>
    <n v="7442.5"/>
    <x v="1"/>
    <n v="31"/>
    <x v="18"/>
    <x v="4"/>
    <n v="500"/>
    <x v="9"/>
    <n v="0"/>
    <x v="3"/>
  </r>
  <r>
    <x v="906"/>
    <n v="18"/>
    <n v="11"/>
    <x v="30"/>
    <x v="18"/>
    <x v="0"/>
    <s v="TrainTSP18_11.csv"/>
    <x v="0"/>
    <s v="(906,'TrainTSP18_11.csv'),"/>
    <n v="18"/>
    <n v="8152"/>
    <n v="7898"/>
    <n v="6707.5"/>
    <x v="0"/>
    <n v="81"/>
    <x v="27"/>
    <x v="0"/>
    <n v="500"/>
    <x v="545"/>
    <n v="0"/>
    <x v="3"/>
  </r>
  <r>
    <x v="907"/>
    <n v="18"/>
    <n v="12"/>
    <x v="15"/>
    <x v="18"/>
    <x v="0"/>
    <s v="TrainTSP18_12.csv"/>
    <x v="0"/>
    <s v="(907,'TrainTSP18_12.csv'),"/>
    <n v="18"/>
    <n v="7341"/>
    <n v="7341"/>
    <n v="6751.5"/>
    <x v="1"/>
    <n v="10"/>
    <x v="58"/>
    <x v="4"/>
    <n v="500"/>
    <x v="9"/>
    <n v="0"/>
    <x v="3"/>
  </r>
  <r>
    <x v="908"/>
    <n v="18"/>
    <n v="13"/>
    <x v="154"/>
    <x v="18"/>
    <x v="0"/>
    <s v="TrainTSP18_13.csv"/>
    <x v="0"/>
    <s v="(908,'TrainTSP18_13.csv'),"/>
    <n v="18"/>
    <n v="5404"/>
    <n v="5404"/>
    <n v="4591"/>
    <x v="1"/>
    <n v="4"/>
    <x v="58"/>
    <x v="4"/>
    <n v="500"/>
    <x v="9"/>
    <n v="0"/>
    <x v="3"/>
  </r>
  <r>
    <x v="909"/>
    <n v="18"/>
    <n v="14"/>
    <x v="52"/>
    <x v="18"/>
    <x v="0"/>
    <s v="TrainTSP18_14.csv"/>
    <x v="0"/>
    <s v="(909,'TrainTSP18_14.csv'),"/>
    <n v="18"/>
    <n v="7586"/>
    <n v="7586"/>
    <n v="6728"/>
    <x v="1"/>
    <n v="44"/>
    <x v="44"/>
    <x v="4"/>
    <n v="500"/>
    <x v="9"/>
    <n v="0"/>
    <x v="3"/>
  </r>
  <r>
    <x v="910"/>
    <n v="18"/>
    <n v="15"/>
    <x v="135"/>
    <x v="18"/>
    <x v="0"/>
    <s v="TrainTSP18_15.csv"/>
    <x v="0"/>
    <s v="(910,'TrainTSP18_15.csv'),"/>
    <n v="18"/>
    <n v="5909"/>
    <n v="5909"/>
    <n v="5317"/>
    <x v="1"/>
    <n v="17"/>
    <x v="18"/>
    <x v="4"/>
    <n v="500"/>
    <x v="9"/>
    <n v="0"/>
    <x v="3"/>
  </r>
  <r>
    <x v="911"/>
    <n v="18"/>
    <n v="16"/>
    <x v="162"/>
    <x v="18"/>
    <x v="0"/>
    <s v="TrainTSP18_16.csv"/>
    <x v="0"/>
    <s v="(911,'TrainTSP18_16.csv'),"/>
    <n v="18"/>
    <n v="6121"/>
    <n v="6121"/>
    <n v="4742.5"/>
    <x v="1"/>
    <n v="17"/>
    <x v="54"/>
    <x v="4"/>
    <n v="500"/>
    <x v="9"/>
    <n v="0"/>
    <x v="3"/>
  </r>
  <r>
    <x v="912"/>
    <n v="18"/>
    <n v="17"/>
    <x v="107"/>
    <x v="18"/>
    <x v="0"/>
    <s v="TrainTSP18_17.csv"/>
    <x v="0"/>
    <s v="(912,'TrainTSP18_17.csv'),"/>
    <n v="18"/>
    <n v="4862"/>
    <n v="3832"/>
    <n v="3832"/>
    <x v="0"/>
    <n v="0"/>
    <x v="5"/>
    <x v="4"/>
    <n v="500"/>
    <x v="546"/>
    <n v="0"/>
    <x v="3"/>
  </r>
  <r>
    <x v="913"/>
    <n v="18"/>
    <n v="18"/>
    <x v="122"/>
    <x v="18"/>
    <x v="0"/>
    <s v="TrainTSP18_18.csv"/>
    <x v="0"/>
    <s v="(913,'TrainTSP18_18.csv'),"/>
    <n v="18"/>
    <n v="6373"/>
    <n v="5373.5"/>
    <n v="5348"/>
    <x v="0"/>
    <n v="2"/>
    <x v="66"/>
    <x v="3"/>
    <n v="500"/>
    <x v="547"/>
    <n v="0"/>
    <x v="3"/>
  </r>
  <r>
    <x v="914"/>
    <n v="18"/>
    <n v="19"/>
    <x v="15"/>
    <x v="18"/>
    <x v="0"/>
    <s v="TrainTSP18_19.csv"/>
    <x v="0"/>
    <s v="(914,'TrainTSP18_19.csv'),"/>
    <n v="18"/>
    <n v="7324"/>
    <n v="6886.5"/>
    <n v="6231"/>
    <x v="0"/>
    <n v="17"/>
    <x v="47"/>
    <x v="4"/>
    <n v="500"/>
    <x v="548"/>
    <n v="0"/>
    <x v="3"/>
  </r>
  <r>
    <x v="915"/>
    <n v="18"/>
    <n v="20"/>
    <x v="105"/>
    <x v="18"/>
    <x v="0"/>
    <s v="TrainTSP18_20.csv"/>
    <x v="0"/>
    <s v="(915,'TrainTSP18_20.csv'),"/>
    <n v="18"/>
    <n v="5763"/>
    <n v="5678.5"/>
    <n v="4688"/>
    <x v="0"/>
    <n v="9"/>
    <x v="54"/>
    <x v="4"/>
    <n v="500"/>
    <x v="549"/>
    <n v="0"/>
    <x v="3"/>
  </r>
  <r>
    <x v="916"/>
    <n v="18"/>
    <n v="21"/>
    <x v="110"/>
    <x v="18"/>
    <x v="0"/>
    <s v="TrainTSP18_21.csv"/>
    <x v="0"/>
    <s v="(916,'TrainTSP18_21.csv'),"/>
    <n v="18"/>
    <n v="5757"/>
    <n v="4617.5"/>
    <n v="4589"/>
    <x v="0"/>
    <n v="3"/>
    <x v="58"/>
    <x v="4"/>
    <n v="500"/>
    <x v="550"/>
    <n v="0"/>
    <x v="3"/>
  </r>
  <r>
    <x v="917"/>
    <n v="18"/>
    <n v="22"/>
    <x v="119"/>
    <x v="18"/>
    <x v="0"/>
    <s v="TrainTSP18_22.csv"/>
    <x v="0"/>
    <s v="(917,'TrainTSP18_22.csv'),"/>
    <n v="18"/>
    <n v="8781"/>
    <n v="8781"/>
    <n v="7626"/>
    <x v="1"/>
    <n v="47"/>
    <x v="44"/>
    <x v="3"/>
    <n v="500"/>
    <x v="9"/>
    <n v="0"/>
    <x v="3"/>
  </r>
  <r>
    <x v="918"/>
    <n v="18"/>
    <n v="23"/>
    <x v="128"/>
    <x v="18"/>
    <x v="0"/>
    <s v="TrainTSP18_23.csv"/>
    <x v="0"/>
    <s v="(918,'TrainTSP18_23.csv'),"/>
    <n v="18"/>
    <n v="5484"/>
    <n v="4969.67"/>
    <n v="4221"/>
    <x v="0"/>
    <n v="21"/>
    <x v="17"/>
    <x v="3"/>
    <n v="500"/>
    <x v="551"/>
    <n v="0"/>
    <x v="3"/>
  </r>
  <r>
    <x v="919"/>
    <n v="18"/>
    <n v="24"/>
    <x v="47"/>
    <x v="18"/>
    <x v="0"/>
    <s v="TrainTSP18_24.csv"/>
    <x v="0"/>
    <s v="(919,'TrainTSP18_24.csv'),"/>
    <n v="18"/>
    <n v="5880"/>
    <n v="4855.5"/>
    <n v="4572"/>
    <x v="0"/>
    <n v="14"/>
    <x v="40"/>
    <x v="4"/>
    <n v="500"/>
    <x v="552"/>
    <n v="0"/>
    <x v="3"/>
  </r>
  <r>
    <x v="920"/>
    <n v="18"/>
    <n v="25"/>
    <x v="154"/>
    <x v="18"/>
    <x v="0"/>
    <s v="TrainTSP18_25.csv"/>
    <x v="0"/>
    <s v="(920,'TrainTSP18_25.csv'),"/>
    <n v="18"/>
    <n v="4914"/>
    <n v="4914"/>
    <n v="4038"/>
    <x v="1"/>
    <n v="7"/>
    <x v="9"/>
    <x v="4"/>
    <n v="500"/>
    <x v="9"/>
    <n v="0"/>
    <x v="3"/>
  </r>
  <r>
    <x v="921"/>
    <n v="18"/>
    <n v="26"/>
    <x v="125"/>
    <x v="18"/>
    <x v="0"/>
    <s v="TrainTSP18_26.csv"/>
    <x v="0"/>
    <s v="(921,'TrainTSP18_26.csv'),"/>
    <n v="18"/>
    <n v="5327"/>
    <n v="5327"/>
    <n v="4175"/>
    <x v="1"/>
    <n v="7"/>
    <x v="9"/>
    <x v="4"/>
    <n v="500"/>
    <x v="9"/>
    <n v="0"/>
    <x v="3"/>
  </r>
  <r>
    <x v="922"/>
    <n v="18"/>
    <n v="27"/>
    <x v="18"/>
    <x v="18"/>
    <x v="0"/>
    <s v="TrainTSP18_27.csv"/>
    <x v="0"/>
    <s v="(922,'TrainTSP18_27.csv'),"/>
    <n v="18"/>
    <n v="7078"/>
    <n v="6745.33"/>
    <n v="6029"/>
    <x v="0"/>
    <n v="39"/>
    <x v="28"/>
    <x v="4"/>
    <n v="500"/>
    <x v="553"/>
    <n v="0"/>
    <x v="3"/>
  </r>
  <r>
    <x v="923"/>
    <n v="18"/>
    <n v="28"/>
    <x v="69"/>
    <x v="18"/>
    <x v="0"/>
    <s v="TrainTSP18_28.csv"/>
    <x v="0"/>
    <s v="(923,'TrainTSP18_28.csv'),"/>
    <n v="18"/>
    <n v="6939"/>
    <n v="6939"/>
    <n v="5955.5"/>
    <x v="1"/>
    <n v="262"/>
    <x v="51"/>
    <x v="6"/>
    <n v="500"/>
    <x v="9"/>
    <n v="0"/>
    <x v="3"/>
  </r>
  <r>
    <x v="924"/>
    <n v="18"/>
    <n v="29"/>
    <x v="137"/>
    <x v="18"/>
    <x v="0"/>
    <s v="TrainTSP18_29.csv"/>
    <x v="0"/>
    <s v="(924,'TrainTSP18_29.csv'),"/>
    <n v="18"/>
    <n v="5979"/>
    <n v="4519.5"/>
    <n v="4481.5"/>
    <x v="0"/>
    <n v="5"/>
    <x v="9"/>
    <x v="4"/>
    <n v="500"/>
    <x v="554"/>
    <n v="0"/>
    <x v="3"/>
  </r>
  <r>
    <x v="925"/>
    <n v="18"/>
    <n v="30"/>
    <x v="139"/>
    <x v="18"/>
    <x v="0"/>
    <s v="TrainTSP18_30.csv"/>
    <x v="0"/>
    <s v="(925,'TrainTSP18_30.csv'),"/>
    <n v="18"/>
    <n v="4630"/>
    <n v="4630"/>
    <n v="3852"/>
    <x v="1"/>
    <n v="24"/>
    <x v="25"/>
    <x v="4"/>
    <n v="500"/>
    <x v="9"/>
    <n v="0"/>
    <x v="3"/>
  </r>
  <r>
    <x v="926"/>
    <n v="18"/>
    <n v="31"/>
    <x v="108"/>
    <x v="18"/>
    <x v="0"/>
    <s v="TrainTSP18_31.csv"/>
    <x v="0"/>
    <s v="(926,'TrainTSP18_31.csv'),"/>
    <n v="18"/>
    <n v="7087"/>
    <n v="7087"/>
    <n v="6443"/>
    <x v="1"/>
    <n v="34"/>
    <x v="25"/>
    <x v="3"/>
    <n v="500"/>
    <x v="9"/>
    <n v="0"/>
    <x v="3"/>
  </r>
  <r>
    <x v="927"/>
    <n v="18"/>
    <n v="32"/>
    <x v="8"/>
    <x v="18"/>
    <x v="0"/>
    <s v="TrainTSP18_32.csv"/>
    <x v="0"/>
    <s v="(927,'TrainTSP18_32.csv'),"/>
    <n v="18"/>
    <n v="8804"/>
    <n v="8799.2000000000007"/>
    <n v="7859"/>
    <x v="0"/>
    <n v="219"/>
    <x v="76"/>
    <x v="1"/>
    <n v="500"/>
    <x v="555"/>
    <n v="0"/>
    <x v="4"/>
  </r>
  <r>
    <x v="928"/>
    <n v="18"/>
    <n v="33"/>
    <x v="116"/>
    <x v="18"/>
    <x v="0"/>
    <s v="TrainTSP18_33.csv"/>
    <x v="0"/>
    <s v="(928,'TrainTSP18_33.csv'),"/>
    <n v="18"/>
    <n v="6419"/>
    <n v="6124"/>
    <n v="5818.5"/>
    <x v="0"/>
    <n v="5"/>
    <x v="66"/>
    <x v="4"/>
    <n v="500"/>
    <x v="556"/>
    <n v="0"/>
    <x v="3"/>
  </r>
  <r>
    <x v="929"/>
    <n v="18"/>
    <n v="34"/>
    <x v="137"/>
    <x v="18"/>
    <x v="0"/>
    <s v="TrainTSP18_34.csv"/>
    <x v="0"/>
    <s v="(929,'TrainTSP18_34.csv'),"/>
    <n v="18"/>
    <n v="6925"/>
    <n v="5746.5"/>
    <n v="5746.5"/>
    <x v="0"/>
    <n v="0"/>
    <x v="5"/>
    <x v="4"/>
    <n v="500"/>
    <x v="557"/>
    <n v="0"/>
    <x v="3"/>
  </r>
  <r>
    <x v="930"/>
    <n v="18"/>
    <n v="0"/>
    <x v="113"/>
    <x v="18"/>
    <x v="1"/>
    <s v="TestTSP18_0.csv"/>
    <x v="0"/>
    <s v="(930,'TestTSP18_0.csv'),"/>
    <n v="18"/>
    <n v="6160"/>
    <n v="6160"/>
    <n v="5543"/>
    <x v="1"/>
    <n v="23"/>
    <x v="3"/>
    <x v="3"/>
    <n v="500"/>
    <x v="9"/>
    <n v="0"/>
    <x v="3"/>
  </r>
  <r>
    <x v="931"/>
    <n v="18"/>
    <n v="1"/>
    <x v="152"/>
    <x v="18"/>
    <x v="1"/>
    <s v="TestTSP18_1.csv"/>
    <x v="0"/>
    <s v="(931,'TestTSP18_1.csv'),"/>
    <n v="18"/>
    <n v="4971"/>
    <n v="4063"/>
    <n v="4063"/>
    <x v="0"/>
    <n v="0"/>
    <x v="5"/>
    <x v="4"/>
    <n v="500"/>
    <x v="558"/>
    <n v="0"/>
    <x v="3"/>
  </r>
  <r>
    <x v="932"/>
    <n v="18"/>
    <n v="2"/>
    <x v="111"/>
    <x v="18"/>
    <x v="1"/>
    <s v="TestTSP18_2.csv"/>
    <x v="0"/>
    <s v="(932,'TestTSP18_2.csv'),"/>
    <n v="18"/>
    <n v="4813"/>
    <n v="4472.33"/>
    <n v="3636.5"/>
    <x v="0"/>
    <n v="13"/>
    <x v="54"/>
    <x v="4"/>
    <n v="500"/>
    <x v="559"/>
    <n v="0"/>
    <x v="3"/>
  </r>
  <r>
    <x v="933"/>
    <n v="18"/>
    <n v="3"/>
    <x v="152"/>
    <x v="18"/>
    <x v="1"/>
    <s v="TestTSP18_3.csv"/>
    <x v="0"/>
    <s v="(933,'TestTSP18_3.csv'),"/>
    <n v="18"/>
    <n v="6208"/>
    <n v="6208"/>
    <n v="5111.5"/>
    <x v="1"/>
    <n v="29"/>
    <x v="18"/>
    <x v="4"/>
    <n v="500"/>
    <x v="9"/>
    <n v="0"/>
    <x v="3"/>
  </r>
  <r>
    <x v="934"/>
    <n v="18"/>
    <n v="4"/>
    <x v="104"/>
    <x v="18"/>
    <x v="1"/>
    <s v="TestTSP18_4.csv"/>
    <x v="0"/>
    <s v="(934,'TestTSP18_4.csv'),"/>
    <n v="18"/>
    <n v="6341"/>
    <n v="6341"/>
    <n v="4995"/>
    <x v="1"/>
    <n v="25"/>
    <x v="17"/>
    <x v="4"/>
    <n v="500"/>
    <x v="9"/>
    <n v="0"/>
    <x v="3"/>
  </r>
  <r>
    <x v="935"/>
    <n v="18"/>
    <n v="5"/>
    <x v="104"/>
    <x v="18"/>
    <x v="1"/>
    <s v="TestTSP18_5.csv"/>
    <x v="0"/>
    <s v="(935,'TestTSP18_5.csv'),"/>
    <n v="18"/>
    <n v="6265"/>
    <n v="5631.5"/>
    <n v="4853"/>
    <x v="0"/>
    <n v="18"/>
    <x v="37"/>
    <x v="3"/>
    <n v="500"/>
    <x v="560"/>
    <n v="0"/>
    <x v="3"/>
  </r>
  <r>
    <x v="936"/>
    <n v="18"/>
    <n v="6"/>
    <x v="67"/>
    <x v="18"/>
    <x v="1"/>
    <s v="TestTSP18_6.csv"/>
    <x v="0"/>
    <s v="(936,'TestTSP18_6.csv'),"/>
    <n v="18"/>
    <n v="6043"/>
    <n v="5158"/>
    <n v="4909.5"/>
    <x v="0"/>
    <n v="12"/>
    <x v="47"/>
    <x v="4"/>
    <n v="500"/>
    <x v="561"/>
    <n v="0"/>
    <x v="3"/>
  </r>
  <r>
    <x v="937"/>
    <n v="18"/>
    <n v="7"/>
    <x v="117"/>
    <x v="18"/>
    <x v="1"/>
    <s v="TestTSP18_7.csv"/>
    <x v="0"/>
    <s v="(937,'TestTSP18_7.csv'),"/>
    <n v="18"/>
    <n v="6269"/>
    <n v="6269"/>
    <n v="5666.5"/>
    <x v="1"/>
    <n v="27"/>
    <x v="3"/>
    <x v="4"/>
    <n v="500"/>
    <x v="9"/>
    <n v="0"/>
    <x v="3"/>
  </r>
  <r>
    <x v="938"/>
    <n v="18"/>
    <n v="8"/>
    <x v="113"/>
    <x v="18"/>
    <x v="1"/>
    <s v="TestTSP18_8.csv"/>
    <x v="0"/>
    <s v="(938,'TestTSP18_8.csv'),"/>
    <n v="18"/>
    <n v="5300"/>
    <n v="4406.67"/>
    <n v="4399"/>
    <x v="0"/>
    <n v="1"/>
    <x v="66"/>
    <x v="4"/>
    <n v="500"/>
    <x v="562"/>
    <n v="0"/>
    <x v="3"/>
  </r>
  <r>
    <x v="939"/>
    <n v="18"/>
    <n v="9"/>
    <x v="64"/>
    <x v="18"/>
    <x v="1"/>
    <s v="TestTSP18_9.csv"/>
    <x v="0"/>
    <s v="(939,'TestTSP18_9.csv'),"/>
    <n v="18"/>
    <n v="7071"/>
    <n v="6466.5"/>
    <n v="5905.5"/>
    <x v="0"/>
    <n v="12"/>
    <x v="54"/>
    <x v="2"/>
    <n v="500"/>
    <x v="563"/>
    <n v="0"/>
    <x v="3"/>
  </r>
  <r>
    <x v="940"/>
    <n v="18"/>
    <n v="10"/>
    <x v="70"/>
    <x v="18"/>
    <x v="1"/>
    <s v="TestTSP18_10.csv"/>
    <x v="0"/>
    <s v="(940,'TestTSP18_10.csv'),"/>
    <n v="18"/>
    <n v="7080"/>
    <n v="6522.42"/>
    <n v="5913"/>
    <x v="0"/>
    <n v="16"/>
    <x v="54"/>
    <x v="3"/>
    <n v="500"/>
    <x v="564"/>
    <n v="0"/>
    <x v="3"/>
  </r>
  <r>
    <x v="941"/>
    <n v="18"/>
    <n v="11"/>
    <x v="72"/>
    <x v="18"/>
    <x v="1"/>
    <s v="TestTSP18_11.csv"/>
    <x v="0"/>
    <s v="(941,'TestTSP18_11.csv'),"/>
    <n v="18"/>
    <n v="5692"/>
    <n v="5692"/>
    <n v="5076"/>
    <x v="1"/>
    <n v="19"/>
    <x v="37"/>
    <x v="4"/>
    <n v="500"/>
    <x v="9"/>
    <n v="0"/>
    <x v="3"/>
  </r>
  <r>
    <x v="942"/>
    <n v="18"/>
    <n v="12"/>
    <x v="65"/>
    <x v="18"/>
    <x v="1"/>
    <s v="TestTSP18_12.csv"/>
    <x v="0"/>
    <s v="(942,'TestTSP18_12.csv'),"/>
    <n v="18"/>
    <n v="6631"/>
    <n v="6353"/>
    <n v="5458"/>
    <x v="0"/>
    <n v="53"/>
    <x v="19"/>
    <x v="4"/>
    <n v="500"/>
    <x v="565"/>
    <n v="0"/>
    <x v="3"/>
  </r>
  <r>
    <x v="943"/>
    <n v="18"/>
    <n v="13"/>
    <x v="46"/>
    <x v="18"/>
    <x v="1"/>
    <s v="TestTSP18_13.csv"/>
    <x v="0"/>
    <s v="(943,'TestTSP18_13.csv'),"/>
    <n v="18"/>
    <n v="7339"/>
    <n v="7086"/>
    <n v="6308"/>
    <x v="0"/>
    <n v="45"/>
    <x v="53"/>
    <x v="1"/>
    <n v="500"/>
    <x v="566"/>
    <n v="0"/>
    <x v="3"/>
  </r>
  <r>
    <x v="944"/>
    <n v="18"/>
    <n v="14"/>
    <x v="101"/>
    <x v="18"/>
    <x v="1"/>
    <s v="TestTSP18_14.csv"/>
    <x v="0"/>
    <s v="(944,'TestTSP18_14.csv'),"/>
    <n v="18"/>
    <n v="7103"/>
    <n v="7099.33"/>
    <n v="6148.5"/>
    <x v="0"/>
    <n v="116"/>
    <x v="6"/>
    <x v="5"/>
    <n v="500"/>
    <x v="567"/>
    <n v="0"/>
    <x v="3"/>
  </r>
  <r>
    <x v="945"/>
    <n v="111"/>
    <n v="0"/>
    <x v="78"/>
    <x v="19"/>
    <x v="0"/>
    <s v="TrainTSP111_0.csv"/>
    <x v="0"/>
    <s v="(945,'TrainTSP111_0.csv'),"/>
    <n v="111"/>
    <n v="7844"/>
    <n v="7844"/>
    <n v="7731"/>
    <x v="1"/>
    <n v="8"/>
    <x v="9"/>
    <x v="3"/>
    <n v="500"/>
    <x v="9"/>
    <n v="0"/>
    <x v="3"/>
  </r>
  <r>
    <x v="946"/>
    <n v="111"/>
    <n v="1"/>
    <x v="137"/>
    <x v="19"/>
    <x v="0"/>
    <s v="TrainTSP111_1.csv"/>
    <x v="0"/>
    <s v="(946,'TrainTSP111_1.csv'),"/>
    <n v="111"/>
    <n v="8557"/>
    <n v="8557"/>
    <n v="8388"/>
    <x v="1"/>
    <n v="11"/>
    <x v="54"/>
    <x v="4"/>
    <n v="500"/>
    <x v="9"/>
    <n v="0"/>
    <x v="3"/>
  </r>
  <r>
    <x v="947"/>
    <n v="111"/>
    <n v="2"/>
    <x v="103"/>
    <x v="19"/>
    <x v="0"/>
    <s v="TrainTSP111_2.csv"/>
    <x v="1"/>
    <s v="(947,'TrainTSP111_2.csv'),"/>
    <n v="111"/>
    <e v="#N/A"/>
    <e v="#N/A"/>
    <e v="#N/A"/>
    <x v="2"/>
    <e v="#N/A"/>
    <x v="57"/>
    <x v="13"/>
    <e v="#N/A"/>
    <x v="102"/>
    <e v="#N/A"/>
    <x v="10"/>
  </r>
  <r>
    <x v="948"/>
    <n v="111"/>
    <n v="3"/>
    <x v="137"/>
    <x v="19"/>
    <x v="0"/>
    <s v="TrainTSP111_3.csv"/>
    <x v="0"/>
    <s v="(948,'TrainTSP111_3.csv'),"/>
    <n v="111"/>
    <n v="8758"/>
    <n v="8753"/>
    <n v="8750"/>
    <x v="0"/>
    <n v="9"/>
    <x v="54"/>
    <x v="4"/>
    <n v="500"/>
    <x v="568"/>
    <n v="0"/>
    <x v="3"/>
  </r>
  <r>
    <x v="949"/>
    <n v="111"/>
    <n v="4"/>
    <x v="110"/>
    <x v="19"/>
    <x v="0"/>
    <s v="TrainTSP111_4.csv"/>
    <x v="0"/>
    <s v="(949,'TrainTSP111_4.csv'),"/>
    <n v="111"/>
    <n v="6579"/>
    <n v="6579"/>
    <n v="6579"/>
    <x v="1"/>
    <n v="0"/>
    <x v="5"/>
    <x v="4"/>
    <n v="500"/>
    <x v="9"/>
    <n v="0"/>
    <x v="3"/>
  </r>
  <r>
    <x v="950"/>
    <n v="111"/>
    <n v="5"/>
    <x v="111"/>
    <x v="19"/>
    <x v="0"/>
    <s v="TrainTSP111_5.csv"/>
    <x v="0"/>
    <s v="(950,'TrainTSP111_5.csv'),"/>
    <n v="111"/>
    <n v="7478"/>
    <n v="7478"/>
    <n v="7400.5"/>
    <x v="1"/>
    <n v="6"/>
    <x v="47"/>
    <x v="4"/>
    <n v="500"/>
    <x v="9"/>
    <n v="0"/>
    <x v="3"/>
  </r>
  <r>
    <x v="951"/>
    <n v="111"/>
    <n v="6"/>
    <x v="54"/>
    <x v="19"/>
    <x v="0"/>
    <s v="TrainTSP111_6.csv"/>
    <x v="0"/>
    <s v="(951,'TrainTSP111_6.csv'),"/>
    <n v="111"/>
    <n v="12328"/>
    <n v="12328"/>
    <n v="12167.5"/>
    <x v="1"/>
    <n v="45"/>
    <x v="13"/>
    <x v="5"/>
    <n v="500"/>
    <x v="9"/>
    <n v="0"/>
    <x v="3"/>
  </r>
  <r>
    <x v="952"/>
    <n v="111"/>
    <n v="7"/>
    <x v="89"/>
    <x v="19"/>
    <x v="0"/>
    <s v="TrainTSP111_7.csv"/>
    <x v="1"/>
    <s v="(952,'TrainTSP111_7.csv'),"/>
    <n v="111"/>
    <e v="#N/A"/>
    <e v="#N/A"/>
    <e v="#N/A"/>
    <x v="2"/>
    <e v="#N/A"/>
    <x v="57"/>
    <x v="13"/>
    <e v="#N/A"/>
    <x v="102"/>
    <e v="#N/A"/>
    <x v="10"/>
  </r>
  <r>
    <x v="953"/>
    <n v="111"/>
    <n v="8"/>
    <x v="89"/>
    <x v="19"/>
    <x v="0"/>
    <s v="TrainTSP111_8.csv"/>
    <x v="1"/>
    <s v="(953,'TrainTSP111_8.csv'),"/>
    <n v="111"/>
    <e v="#N/A"/>
    <e v="#N/A"/>
    <e v="#N/A"/>
    <x v="2"/>
    <e v="#N/A"/>
    <x v="57"/>
    <x v="13"/>
    <e v="#N/A"/>
    <x v="102"/>
    <e v="#N/A"/>
    <x v="10"/>
  </r>
  <r>
    <x v="954"/>
    <n v="111"/>
    <n v="9"/>
    <x v="110"/>
    <x v="19"/>
    <x v="0"/>
    <s v="TrainTSP111_9.csv"/>
    <x v="0"/>
    <s v="(954,'TrainTSP111_9.csv'),"/>
    <n v="111"/>
    <n v="7721"/>
    <n v="7721"/>
    <n v="7436"/>
    <x v="1"/>
    <n v="29"/>
    <x v="11"/>
    <x v="4"/>
    <n v="500"/>
    <x v="9"/>
    <n v="0"/>
    <x v="3"/>
  </r>
  <r>
    <x v="955"/>
    <n v="111"/>
    <n v="10"/>
    <x v="125"/>
    <x v="19"/>
    <x v="0"/>
    <s v="TrainTSP111_10.csv"/>
    <x v="0"/>
    <s v="(955,'TrainTSP111_10.csv'),"/>
    <n v="111"/>
    <n v="4995"/>
    <n v="4995"/>
    <n v="4330"/>
    <x v="1"/>
    <n v="2"/>
    <x v="66"/>
    <x v="4"/>
    <n v="500"/>
    <x v="9"/>
    <n v="0"/>
    <x v="3"/>
  </r>
  <r>
    <x v="956"/>
    <n v="111"/>
    <n v="11"/>
    <x v="107"/>
    <x v="19"/>
    <x v="0"/>
    <s v="TrainTSP111_11.csv"/>
    <x v="0"/>
    <s v="(956,'TrainTSP111_11.csv'),"/>
    <n v="111"/>
    <n v="7884"/>
    <n v="7884"/>
    <n v="7884"/>
    <x v="1"/>
    <n v="0"/>
    <x v="5"/>
    <x v="4"/>
    <n v="500"/>
    <x v="9"/>
    <n v="0"/>
    <x v="3"/>
  </r>
  <r>
    <x v="957"/>
    <n v="111"/>
    <n v="12"/>
    <x v="100"/>
    <x v="19"/>
    <x v="0"/>
    <s v="TrainTSP111_12.csv"/>
    <x v="0"/>
    <s v="(957,'TrainTSP111_12.csv'),"/>
    <n v="111"/>
    <n v="5705"/>
    <n v="5705"/>
    <n v="5705"/>
    <x v="1"/>
    <n v="0"/>
    <x v="5"/>
    <x v="4"/>
    <n v="500"/>
    <x v="9"/>
    <n v="0"/>
    <x v="3"/>
  </r>
  <r>
    <x v="958"/>
    <n v="111"/>
    <n v="13"/>
    <x v="139"/>
    <x v="19"/>
    <x v="0"/>
    <s v="TrainTSP111_13.csv"/>
    <x v="0"/>
    <s v="(958,'TrainTSP111_13.csv'),"/>
    <n v="111"/>
    <n v="7122"/>
    <n v="7105.75"/>
    <n v="6971"/>
    <x v="0"/>
    <n v="15"/>
    <x v="17"/>
    <x v="4"/>
    <n v="500"/>
    <x v="569"/>
    <n v="0"/>
    <x v="3"/>
  </r>
  <r>
    <x v="959"/>
    <n v="111"/>
    <n v="14"/>
    <x v="125"/>
    <x v="19"/>
    <x v="0"/>
    <s v="TrainTSP111_14.csv"/>
    <x v="0"/>
    <s v="(959,'TrainTSP111_14.csv'),"/>
    <n v="111"/>
    <n v="7049"/>
    <n v="7049"/>
    <n v="7049"/>
    <x v="1"/>
    <n v="0"/>
    <x v="5"/>
    <x v="4"/>
    <n v="500"/>
    <x v="9"/>
    <n v="0"/>
    <x v="3"/>
  </r>
  <r>
    <x v="960"/>
    <n v="111"/>
    <n v="15"/>
    <x v="78"/>
    <x v="19"/>
    <x v="0"/>
    <s v="TrainTSP111_15.csv"/>
    <x v="0"/>
    <s v="(960,'TrainTSP111_15.csv'),"/>
    <n v="111"/>
    <n v="5043"/>
    <n v="5043"/>
    <n v="5043"/>
    <x v="1"/>
    <n v="0"/>
    <x v="5"/>
    <x v="4"/>
    <n v="500"/>
    <x v="9"/>
    <n v="0"/>
    <x v="3"/>
  </r>
  <r>
    <x v="961"/>
    <n v="111"/>
    <n v="16"/>
    <x v="103"/>
    <x v="19"/>
    <x v="0"/>
    <s v="TrainTSP111_16.csv"/>
    <x v="1"/>
    <s v="(961,'TrainTSP111_16.csv'),"/>
    <n v="111"/>
    <e v="#N/A"/>
    <e v="#N/A"/>
    <e v="#N/A"/>
    <x v="2"/>
    <e v="#N/A"/>
    <x v="57"/>
    <x v="13"/>
    <e v="#N/A"/>
    <x v="102"/>
    <e v="#N/A"/>
    <x v="10"/>
  </r>
  <r>
    <x v="962"/>
    <n v="111"/>
    <n v="17"/>
    <x v="122"/>
    <x v="19"/>
    <x v="0"/>
    <s v="TrainTSP111_17.csv"/>
    <x v="0"/>
    <s v="(962,'TrainTSP111_17.csv'),"/>
    <n v="111"/>
    <n v="10033"/>
    <n v="10033"/>
    <n v="9856"/>
    <x v="1"/>
    <n v="9"/>
    <x v="58"/>
    <x v="4"/>
    <n v="500"/>
    <x v="9"/>
    <n v="0"/>
    <x v="3"/>
  </r>
  <r>
    <x v="963"/>
    <n v="111"/>
    <n v="18"/>
    <x v="110"/>
    <x v="19"/>
    <x v="0"/>
    <s v="TrainTSP111_18.csv"/>
    <x v="0"/>
    <s v="(963,'TrainTSP111_18.csv'),"/>
    <n v="111"/>
    <n v="7899"/>
    <n v="7899"/>
    <n v="7657"/>
    <x v="1"/>
    <n v="4"/>
    <x v="66"/>
    <x v="4"/>
    <n v="500"/>
    <x v="9"/>
    <n v="0"/>
    <x v="3"/>
  </r>
  <r>
    <x v="964"/>
    <n v="111"/>
    <n v="19"/>
    <x v="52"/>
    <x v="19"/>
    <x v="0"/>
    <s v="TrainTSP111_19.csv"/>
    <x v="0"/>
    <s v="(964,'TrainTSP111_19.csv'),"/>
    <n v="111"/>
    <n v="8464"/>
    <n v="8428.25"/>
    <n v="8344"/>
    <x v="0"/>
    <n v="20"/>
    <x v="37"/>
    <x v="4"/>
    <n v="500"/>
    <x v="570"/>
    <n v="0"/>
    <x v="3"/>
  </r>
  <r>
    <x v="965"/>
    <n v="19"/>
    <n v="0"/>
    <x v="100"/>
    <x v="20"/>
    <x v="0"/>
    <s v="TrainTSP19_0.csv"/>
    <x v="0"/>
    <s v="(965,'TrainTSP19_0.csv'),"/>
    <n v="19"/>
    <n v="5289"/>
    <n v="5289"/>
    <n v="5289"/>
    <x v="1"/>
    <n v="0"/>
    <x v="5"/>
    <x v="4"/>
    <n v="500"/>
    <x v="9"/>
    <n v="0"/>
    <x v="3"/>
  </r>
  <r>
    <x v="966"/>
    <n v="19"/>
    <n v="1"/>
    <x v="119"/>
    <x v="20"/>
    <x v="0"/>
    <s v="TrainTSP19_1.csv"/>
    <x v="0"/>
    <s v="(966,'TrainTSP19_1.csv'),"/>
    <n v="19"/>
    <n v="11009"/>
    <n v="11009"/>
    <n v="10995.5"/>
    <x v="1"/>
    <n v="8"/>
    <x v="47"/>
    <x v="3"/>
    <n v="500"/>
    <x v="9"/>
    <n v="0"/>
    <x v="3"/>
  </r>
  <r>
    <x v="967"/>
    <n v="19"/>
    <n v="2"/>
    <x v="121"/>
    <x v="20"/>
    <x v="0"/>
    <s v="TrainTSP19_2.csv"/>
    <x v="0"/>
    <s v="(967,'TrainTSP19_2.csv'),"/>
    <n v="19"/>
    <n v="14842"/>
    <n v="14789.67"/>
    <n v="14391.5"/>
    <x v="0"/>
    <n v="80"/>
    <x v="13"/>
    <x v="2"/>
    <n v="500"/>
    <x v="571"/>
    <n v="0"/>
    <x v="4"/>
  </r>
  <r>
    <x v="968"/>
    <n v="19"/>
    <n v="3"/>
    <x v="176"/>
    <x v="20"/>
    <x v="0"/>
    <s v="TrainTSP19_3.csv"/>
    <x v="1"/>
    <s v="(968,'TrainTSP19_3.csv'),"/>
    <n v="19"/>
    <e v="#N/A"/>
    <e v="#N/A"/>
    <e v="#N/A"/>
    <x v="2"/>
    <e v="#N/A"/>
    <x v="57"/>
    <x v="13"/>
    <e v="#N/A"/>
    <x v="102"/>
    <e v="#N/A"/>
    <x v="10"/>
  </r>
  <r>
    <x v="969"/>
    <n v="20"/>
    <n v="0"/>
    <x v="116"/>
    <x v="21"/>
    <x v="0"/>
    <s v="TrainTSP20_0.csv"/>
    <x v="0"/>
    <s v="(969,'TrainTSP20_0.csv'),"/>
    <n v="20"/>
    <n v="10032"/>
    <n v="9997"/>
    <n v="9940"/>
    <x v="0"/>
    <n v="11"/>
    <x v="54"/>
    <x v="4"/>
    <n v="500"/>
    <x v="572"/>
    <n v="0"/>
    <x v="3"/>
  </r>
  <r>
    <x v="970"/>
    <n v="20"/>
    <n v="1"/>
    <x v="177"/>
    <x v="21"/>
    <x v="0"/>
    <s v="TrainTSP20_1.csv"/>
    <x v="1"/>
    <s v="(970,'TrainTSP20_1.csv'),"/>
    <n v="20"/>
    <e v="#N/A"/>
    <e v="#N/A"/>
    <e v="#N/A"/>
    <x v="2"/>
    <e v="#N/A"/>
    <x v="57"/>
    <x v="13"/>
    <e v="#N/A"/>
    <x v="102"/>
    <e v="#N/A"/>
    <x v="10"/>
  </r>
  <r>
    <x v="971"/>
    <n v="20"/>
    <n v="2"/>
    <x v="78"/>
    <x v="21"/>
    <x v="0"/>
    <s v="TrainTSP20_2.csv"/>
    <x v="0"/>
    <s v="(971,'TrainTSP20_2.csv'),"/>
    <n v="20"/>
    <n v="6539"/>
    <n v="6539"/>
    <n v="6488"/>
    <x v="1"/>
    <n v="8"/>
    <x v="9"/>
    <x v="3"/>
    <n v="500"/>
    <x v="9"/>
    <n v="0"/>
    <x v="3"/>
  </r>
  <r>
    <x v="972"/>
    <n v="20"/>
    <n v="3"/>
    <x v="178"/>
    <x v="21"/>
    <x v="0"/>
    <s v="TrainTSP20_3.csv"/>
    <x v="0"/>
    <s v="(972,'TrainTSP20_3.csv'),"/>
    <n v="20"/>
    <n v="17017"/>
    <n v="16966.400000000001"/>
    <n v="16611"/>
    <x v="0"/>
    <n v="73"/>
    <x v="43"/>
    <x v="4"/>
    <n v="500"/>
    <x v="573"/>
    <n v="0"/>
    <x v="3"/>
  </r>
  <r>
    <x v="973"/>
    <n v="20"/>
    <n v="4"/>
    <x v="107"/>
    <x v="21"/>
    <x v="0"/>
    <s v="TrainTSP20_4.csv"/>
    <x v="0"/>
    <s v="(973,'TrainTSP20_4.csv'),"/>
    <n v="20"/>
    <n v="9199"/>
    <n v="9196.5"/>
    <n v="9173"/>
    <x v="0"/>
    <n v="15"/>
    <x v="37"/>
    <x v="4"/>
    <n v="500"/>
    <x v="574"/>
    <n v="0"/>
    <x v="3"/>
  </r>
  <r>
    <x v="974"/>
    <n v="21"/>
    <n v="0"/>
    <x v="54"/>
    <x v="22"/>
    <x v="0"/>
    <s v="TrainTSP21_0.csv"/>
    <x v="0"/>
    <s v="(974,'TrainTSP21_0.csv'),"/>
    <n v="21"/>
    <n v="9188"/>
    <n v="9188"/>
    <n v="8319.5"/>
    <x v="1"/>
    <n v="18"/>
    <x v="54"/>
    <x v="4"/>
    <n v="500"/>
    <x v="9"/>
    <n v="0"/>
    <x v="3"/>
  </r>
  <r>
    <x v="975"/>
    <n v="21"/>
    <n v="1"/>
    <x v="67"/>
    <x v="22"/>
    <x v="0"/>
    <s v="TrainTSP21_1.csv"/>
    <x v="0"/>
    <s v="(975,'TrainTSP21_1.csv'),"/>
    <n v="21"/>
    <n v="9153"/>
    <n v="9153"/>
    <n v="8551.5"/>
    <x v="1"/>
    <n v="7"/>
    <x v="58"/>
    <x v="4"/>
    <n v="500"/>
    <x v="9"/>
    <n v="0"/>
    <x v="3"/>
  </r>
  <r>
    <x v="976"/>
    <n v="21"/>
    <n v="2"/>
    <x v="51"/>
    <x v="22"/>
    <x v="0"/>
    <s v="TrainTSP21_2.csv"/>
    <x v="0"/>
    <s v="(976,'TrainTSP21_2.csv'),"/>
    <n v="21"/>
    <n v="10186"/>
    <n v="10186"/>
    <n v="9315"/>
    <x v="1"/>
    <n v="12"/>
    <x v="9"/>
    <x v="4"/>
    <n v="500"/>
    <x v="9"/>
    <n v="0"/>
    <x v="3"/>
  </r>
  <r>
    <x v="977"/>
    <n v="21"/>
    <n v="3"/>
    <x v="8"/>
    <x v="22"/>
    <x v="0"/>
    <s v="TrainTSP21_3.csv"/>
    <x v="0"/>
    <s v="(977,'TrainTSP21_3.csv'),"/>
    <n v="21"/>
    <n v="9743"/>
    <n v="9743"/>
    <n v="9332"/>
    <x v="1"/>
    <n v="17"/>
    <x v="17"/>
    <x v="3"/>
    <n v="500"/>
    <x v="9"/>
    <n v="0"/>
    <x v="3"/>
  </r>
  <r>
    <x v="978"/>
    <n v="21"/>
    <n v="4"/>
    <x v="4"/>
    <x v="22"/>
    <x v="0"/>
    <s v="TrainTSP21_4.csv"/>
    <x v="0"/>
    <s v="(978,'TrainTSP21_4.csv'),"/>
    <n v="21"/>
    <n v="8548"/>
    <n v="8548"/>
    <n v="7425"/>
    <x v="1"/>
    <n v="8"/>
    <x v="66"/>
    <x v="4"/>
    <n v="500"/>
    <x v="9"/>
    <n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8DB3F-C9A8-0242-B17C-28DD1EB02EAC}" name="PivotTable15" cacheId="1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D10" firstHeaderRow="1" firstDataRow="2" firstDataCol="1" rowPageCount="4" colPageCount="1"/>
  <pivotFields count="21">
    <pivotField dataField="1" showAll="0">
      <items count="9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t="default"/>
      </items>
    </pivotField>
    <pivotField showAll="0"/>
    <pivotField showAll="0"/>
    <pivotField axis="axisPage" multipleItemSelectionAllowed="1" showAll="0">
      <items count="180">
        <item h="1" x="160"/>
        <item h="1" x="159"/>
        <item h="1" x="99"/>
        <item h="1" x="103"/>
        <item h="1" x="89"/>
        <item h="1" x="100"/>
        <item h="1" x="95"/>
        <item h="1" x="78"/>
        <item h="1" x="91"/>
        <item h="1" x="125"/>
        <item h="1" x="154"/>
        <item h="1" x="110"/>
        <item h="1" x="77"/>
        <item h="1" x="111"/>
        <item h="1" x="105"/>
        <item h="1" x="107"/>
        <item h="1" x="114"/>
        <item h="1" x="139"/>
        <item h="1" x="128"/>
        <item x="137"/>
        <item x="104"/>
        <item x="113"/>
        <item x="162"/>
        <item x="122"/>
        <item x="152"/>
        <item x="135"/>
        <item x="155"/>
        <item x="109"/>
        <item x="108"/>
        <item x="65"/>
        <item x="64"/>
        <item x="116"/>
        <item x="18"/>
        <item x="72"/>
        <item x="4"/>
        <item x="70"/>
        <item x="47"/>
        <item x="117"/>
        <item x="15"/>
        <item x="67"/>
        <item x="19"/>
        <item x="119"/>
        <item x="101"/>
        <item x="69"/>
        <item x="8"/>
        <item x="52"/>
        <item x="118"/>
        <item x="46"/>
        <item x="30"/>
        <item x="54"/>
        <item x="153"/>
        <item x="134"/>
        <item x="66"/>
        <item x="40"/>
        <item x="3"/>
        <item x="49"/>
        <item x="43"/>
        <item x="33"/>
        <item x="22"/>
        <item x="51"/>
        <item x="56"/>
        <item x="28"/>
        <item x="10"/>
        <item x="42"/>
        <item x="74"/>
        <item x="106"/>
        <item x="73"/>
        <item x="53"/>
        <item x="59"/>
        <item x="39"/>
        <item x="175"/>
        <item x="115"/>
        <item x="71"/>
        <item x="57"/>
        <item x="16"/>
        <item x="6"/>
        <item x="41"/>
        <item x="44"/>
        <item x="55"/>
        <item x="17"/>
        <item x="35"/>
        <item x="23"/>
        <item x="34"/>
        <item x="112"/>
        <item x="63"/>
        <item x="136"/>
        <item x="27"/>
        <item x="24"/>
        <item x="68"/>
        <item x="48"/>
        <item x="13"/>
        <item x="32"/>
        <item x="20"/>
        <item x="58"/>
        <item x="36"/>
        <item x="14"/>
        <item x="50"/>
        <item x="62"/>
        <item x="11"/>
        <item x="5"/>
        <item x="174"/>
        <item x="7"/>
        <item x="38"/>
        <item x="31"/>
        <item x="60"/>
        <item x="45"/>
        <item x="2"/>
        <item x="25"/>
        <item x="129"/>
        <item x="0"/>
        <item x="37"/>
        <item x="61"/>
        <item x="29"/>
        <item x="9"/>
        <item x="26"/>
        <item x="156"/>
        <item x="21"/>
        <item x="1"/>
        <item x="12"/>
        <item x="131"/>
        <item x="85"/>
        <item x="144"/>
        <item x="121"/>
        <item x="126"/>
        <item x="145"/>
        <item x="124"/>
        <item x="178"/>
        <item x="141"/>
        <item x="120"/>
        <item x="79"/>
        <item x="133"/>
        <item x="146"/>
        <item x="161"/>
        <item x="157"/>
        <item x="132"/>
        <item x="130"/>
        <item x="163"/>
        <item x="158"/>
        <item x="127"/>
        <item x="123"/>
        <item x="92"/>
        <item x="88"/>
        <item x="149"/>
        <item x="166"/>
        <item x="173"/>
        <item x="143"/>
        <item x="172"/>
        <item x="147"/>
        <item x="142"/>
        <item x="90"/>
        <item x="151"/>
        <item x="169"/>
        <item x="171"/>
        <item x="148"/>
        <item x="150"/>
        <item x="138"/>
        <item x="140"/>
        <item x="168"/>
        <item x="97"/>
        <item x="170"/>
        <item x="167"/>
        <item x="164"/>
        <item x="75"/>
        <item x="81"/>
        <item x="165"/>
        <item x="82"/>
        <item x="76"/>
        <item x="94"/>
        <item x="96"/>
        <item x="176"/>
        <item x="93"/>
        <item x="102"/>
        <item x="98"/>
        <item x="87"/>
        <item x="83"/>
        <item x="177"/>
        <item x="84"/>
        <item x="80"/>
        <item x="86"/>
        <item t="default"/>
      </items>
    </pivotField>
    <pivotField showAll="0">
      <items count="24">
        <item x="3"/>
        <item x="4"/>
        <item x="9"/>
        <item x="6"/>
        <item x="5"/>
        <item x="20"/>
        <item x="2"/>
        <item x="12"/>
        <item x="13"/>
        <item x="21"/>
        <item x="7"/>
        <item x="11"/>
        <item x="19"/>
        <item x="22"/>
        <item x="1"/>
        <item x="10"/>
        <item x="18"/>
        <item x="15"/>
        <item x="16"/>
        <item x="8"/>
        <item x="14"/>
        <item x="0"/>
        <item x="17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Page" multipleItemSelectionAllowed="1" showAll="0">
      <items count="90">
        <item h="1" x="5"/>
        <item x="66"/>
        <item x="58"/>
        <item x="9"/>
        <item x="47"/>
        <item x="54"/>
        <item x="40"/>
        <item x="21"/>
        <item x="37"/>
        <item x="17"/>
        <item x="3"/>
        <item x="18"/>
        <item x="25"/>
        <item x="28"/>
        <item x="7"/>
        <item x="50"/>
        <item x="11"/>
        <item x="43"/>
        <item x="53"/>
        <item x="44"/>
        <item x="19"/>
        <item x="13"/>
        <item x="41"/>
        <item x="38"/>
        <item x="8"/>
        <item x="27"/>
        <item x="45"/>
        <item x="48"/>
        <item x="14"/>
        <item x="31"/>
        <item x="10"/>
        <item x="6"/>
        <item x="0"/>
        <item x="4"/>
        <item x="72"/>
        <item x="30"/>
        <item x="23"/>
        <item x="55"/>
        <item x="36"/>
        <item x="67"/>
        <item x="16"/>
        <item x="2"/>
        <item x="22"/>
        <item x="49"/>
        <item x="1"/>
        <item x="75"/>
        <item x="56"/>
        <item x="12"/>
        <item x="26"/>
        <item x="15"/>
        <item x="46"/>
        <item x="35"/>
        <item x="24"/>
        <item x="34"/>
        <item x="60"/>
        <item x="71"/>
        <item x="33"/>
        <item x="42"/>
        <item x="84"/>
        <item x="76"/>
        <item x="51"/>
        <item x="86"/>
        <item x="65"/>
        <item x="78"/>
        <item x="52"/>
        <item x="64"/>
        <item x="20"/>
        <item x="79"/>
        <item x="80"/>
        <item x="29"/>
        <item x="73"/>
        <item x="70"/>
        <item x="32"/>
        <item x="39"/>
        <item x="61"/>
        <item x="68"/>
        <item x="77"/>
        <item x="63"/>
        <item x="85"/>
        <item x="59"/>
        <item x="62"/>
        <item x="88"/>
        <item x="74"/>
        <item x="82"/>
        <item x="87"/>
        <item x="81"/>
        <item x="69"/>
        <item x="83"/>
        <item x="57"/>
        <item t="default"/>
      </items>
    </pivotField>
    <pivotField showAll="0">
      <items count="20">
        <item x="4"/>
        <item x="3"/>
        <item x="2"/>
        <item x="1"/>
        <item x="6"/>
        <item x="5"/>
        <item x="0"/>
        <item x="8"/>
        <item x="7"/>
        <item x="10"/>
        <item x="9"/>
        <item x="14"/>
        <item x="18"/>
        <item x="11"/>
        <item x="16"/>
        <item x="12"/>
        <item x="17"/>
        <item x="15"/>
        <item x="13"/>
        <item t="default"/>
      </items>
    </pivotField>
    <pivotField showAll="0"/>
    <pivotField showAll="0">
      <items count="576">
        <item x="9"/>
        <item x="82"/>
        <item x="192"/>
        <item x="276"/>
        <item x="18"/>
        <item x="273"/>
        <item x="3"/>
        <item x="271"/>
        <item x="105"/>
        <item x="502"/>
        <item x="494"/>
        <item x="469"/>
        <item x="275"/>
        <item x="28"/>
        <item x="465"/>
        <item x="241"/>
        <item x="514"/>
        <item x="461"/>
        <item x="574"/>
        <item x="523"/>
        <item x="517"/>
        <item x="269"/>
        <item x="272"/>
        <item x="117"/>
        <item x="284"/>
        <item x="54"/>
        <item x="490"/>
        <item x="220"/>
        <item x="317"/>
        <item x="89"/>
        <item x="279"/>
        <item x="215"/>
        <item x="567"/>
        <item x="26"/>
        <item x="151"/>
        <item x="555"/>
        <item x="46"/>
        <item x="568"/>
        <item x="65"/>
        <item x="88"/>
        <item x="197"/>
        <item x="60"/>
        <item x="51"/>
        <item x="521"/>
        <item x="100"/>
        <item x="104"/>
        <item x="95"/>
        <item x="496"/>
        <item x="525"/>
        <item x="115"/>
        <item x="354"/>
        <item x="109"/>
        <item x="515"/>
        <item x="384"/>
        <item x="31"/>
        <item x="7"/>
        <item x="176"/>
        <item x="372"/>
        <item x="281"/>
        <item x="270"/>
        <item x="280"/>
        <item x="478"/>
        <item x="460"/>
        <item x="50"/>
        <item x="184"/>
        <item x="77"/>
        <item x="327"/>
        <item x="107"/>
        <item x="191"/>
        <item x="534"/>
        <item x="45"/>
        <item x="32"/>
        <item x="75"/>
        <item x="110"/>
        <item x="186"/>
        <item x="283"/>
        <item x="58"/>
        <item x="187"/>
        <item x="181"/>
        <item x="150"/>
        <item x="170"/>
        <item x="68"/>
        <item x="508"/>
        <item x="182"/>
        <item x="290"/>
        <item x="438"/>
        <item x="190"/>
        <item x="39"/>
        <item x="458"/>
        <item x="483"/>
        <item x="34"/>
        <item x="81"/>
        <item x="268"/>
        <item x="173"/>
        <item x="41"/>
        <item x="526"/>
        <item x="441"/>
        <item x="33"/>
        <item x="96"/>
        <item x="199"/>
        <item x="178"/>
        <item x="489"/>
        <item x="71"/>
        <item x="425"/>
        <item x="35"/>
        <item x="484"/>
        <item x="193"/>
        <item x="477"/>
        <item x="62"/>
        <item x="454"/>
        <item x="59"/>
        <item x="112"/>
        <item x="56"/>
        <item x="211"/>
        <item x="83"/>
        <item x="195"/>
        <item x="417"/>
        <item x="442"/>
        <item x="73"/>
        <item x="12"/>
        <item x="185"/>
        <item x="370"/>
        <item x="202"/>
        <item x="217"/>
        <item x="402"/>
        <item x="466"/>
        <item x="200"/>
        <item x="66"/>
        <item x="94"/>
        <item x="569"/>
        <item x="49"/>
        <item x="400"/>
        <item x="69"/>
        <item x="277"/>
        <item x="450"/>
        <item x="53"/>
        <item x="529"/>
        <item x="476"/>
        <item x="76"/>
        <item x="19"/>
        <item x="84"/>
        <item x="463"/>
        <item x="25"/>
        <item x="16"/>
        <item x="61"/>
        <item x="408"/>
        <item x="40"/>
        <item x="172"/>
        <item x="204"/>
        <item x="535"/>
        <item x="43"/>
        <item x="492"/>
        <item x="21"/>
        <item x="1"/>
        <item x="452"/>
        <item x="274"/>
        <item x="111"/>
        <item x="15"/>
        <item x="573"/>
        <item x="64"/>
        <item x="437"/>
        <item x="448"/>
        <item x="86"/>
        <item x="432"/>
        <item x="118"/>
        <item x="98"/>
        <item x="282"/>
        <item x="180"/>
        <item x="488"/>
        <item x="457"/>
        <item x="472"/>
        <item x="313"/>
        <item x="470"/>
        <item x="572"/>
        <item x="571"/>
        <item x="203"/>
        <item x="353"/>
        <item x="8"/>
        <item x="13"/>
        <item x="213"/>
        <item x="70"/>
        <item x="93"/>
        <item x="174"/>
        <item x="23"/>
        <item x="429"/>
        <item x="481"/>
        <item x="570"/>
        <item x="278"/>
        <item x="511"/>
        <item x="2"/>
        <item x="522"/>
        <item x="177"/>
        <item x="295"/>
        <item x="22"/>
        <item x="52"/>
        <item x="318"/>
        <item x="446"/>
        <item x="468"/>
        <item x="97"/>
        <item x="78"/>
        <item x="38"/>
        <item x="459"/>
        <item x="42"/>
        <item x="48"/>
        <item x="11"/>
        <item x="208"/>
        <item x="90"/>
        <item x="423"/>
        <item x="17"/>
        <item x="350"/>
        <item x="6"/>
        <item x="524"/>
        <item x="439"/>
        <item x="14"/>
        <item x="428"/>
        <item x="326"/>
        <item x="503"/>
        <item x="101"/>
        <item x="44"/>
        <item x="63"/>
        <item x="103"/>
        <item x="36"/>
        <item x="311"/>
        <item x="116"/>
        <item x="336"/>
        <item x="307"/>
        <item x="530"/>
        <item x="263"/>
        <item x="499"/>
        <item x="24"/>
        <item x="532"/>
        <item x="91"/>
        <item x="369"/>
        <item x="205"/>
        <item x="201"/>
        <item x="339"/>
        <item x="480"/>
        <item x="72"/>
        <item x="216"/>
        <item x="194"/>
        <item x="504"/>
        <item x="527"/>
        <item x="258"/>
        <item x="538"/>
        <item x="510"/>
        <item x="92"/>
        <item x="4"/>
        <item x="214"/>
        <item x="55"/>
        <item x="108"/>
        <item x="67"/>
        <item x="533"/>
        <item x="285"/>
        <item x="171"/>
        <item x="412"/>
        <item x="444"/>
        <item x="410"/>
        <item x="114"/>
        <item x="430"/>
        <item x="29"/>
        <item x="482"/>
        <item x="440"/>
        <item x="196"/>
        <item x="320"/>
        <item x="401"/>
        <item x="462"/>
        <item x="79"/>
        <item x="301"/>
        <item x="528"/>
        <item x="209"/>
        <item x="99"/>
        <item x="399"/>
        <item x="113"/>
        <item x="449"/>
        <item x="329"/>
        <item x="396"/>
        <item x="536"/>
        <item x="179"/>
        <item x="265"/>
        <item x="74"/>
        <item x="419"/>
        <item x="413"/>
        <item x="312"/>
        <item x="27"/>
        <item x="531"/>
        <item x="289"/>
        <item x="287"/>
        <item x="498"/>
        <item x="407"/>
        <item x="0"/>
        <item x="537"/>
        <item x="436"/>
        <item x="212"/>
        <item x="10"/>
        <item x="485"/>
        <item x="224"/>
        <item x="403"/>
        <item x="245"/>
        <item x="501"/>
        <item x="447"/>
        <item x="206"/>
        <item x="352"/>
        <item x="119"/>
        <item x="506"/>
        <item x="398"/>
        <item x="293"/>
        <item x="198"/>
        <item x="386"/>
        <item x="342"/>
        <item x="520"/>
        <item x="355"/>
        <item x="549"/>
        <item x="479"/>
        <item x="518"/>
        <item x="516"/>
        <item x="207"/>
        <item x="406"/>
        <item x="309"/>
        <item x="304"/>
        <item x="409"/>
        <item x="420"/>
        <item x="474"/>
        <item x="30"/>
        <item x="37"/>
        <item x="433"/>
        <item x="471"/>
        <item x="351"/>
        <item x="321"/>
        <item x="495"/>
        <item x="500"/>
        <item x="334"/>
        <item x="210"/>
        <item x="87"/>
        <item x="414"/>
        <item x="155"/>
        <item x="296"/>
        <item x="416"/>
        <item x="346"/>
        <item x="57"/>
        <item x="300"/>
        <item x="236"/>
        <item x="415"/>
        <item x="443"/>
        <item x="424"/>
        <item x="294"/>
        <item x="505"/>
        <item x="80"/>
        <item x="507"/>
        <item x="473"/>
        <item x="513"/>
        <item x="411"/>
        <item x="374"/>
        <item x="404"/>
        <item x="324"/>
        <item x="292"/>
        <item x="286"/>
        <item x="434"/>
        <item x="455"/>
        <item x="519"/>
        <item x="464"/>
        <item x="225"/>
        <item x="491"/>
        <item x="305"/>
        <item x="306"/>
        <item x="219"/>
        <item x="331"/>
        <item x="5"/>
        <item x="418"/>
        <item x="126"/>
        <item x="451"/>
        <item x="316"/>
        <item x="251"/>
        <item x="298"/>
        <item x="303"/>
        <item x="267"/>
        <item x="397"/>
        <item x="509"/>
        <item x="20"/>
        <item x="169"/>
        <item x="456"/>
        <item x="230"/>
        <item x="337"/>
        <item x="426"/>
        <item x="85"/>
        <item x="47"/>
        <item x="247"/>
        <item x="299"/>
        <item x="308"/>
        <item x="427"/>
        <item x="266"/>
        <item x="248"/>
        <item x="445"/>
        <item x="431"/>
        <item x="545"/>
        <item x="310"/>
        <item x="291"/>
        <item x="189"/>
        <item x="314"/>
        <item x="302"/>
        <item x="497"/>
        <item x="315"/>
        <item x="323"/>
        <item x="188"/>
        <item x="566"/>
        <item x="175"/>
        <item x="344"/>
        <item x="252"/>
        <item x="435"/>
        <item x="183"/>
        <item x="297"/>
        <item x="239"/>
        <item x="259"/>
        <item x="319"/>
        <item x="261"/>
        <item x="565"/>
        <item x="338"/>
        <item x="260"/>
        <item x="556"/>
        <item x="553"/>
        <item x="262"/>
        <item x="255"/>
        <item x="453"/>
        <item x="218"/>
        <item x="341"/>
        <item x="347"/>
        <item x="421"/>
        <item x="405"/>
        <item x="238"/>
        <item x="288"/>
        <item x="542"/>
        <item x="246"/>
        <item x="548"/>
        <item x="512"/>
        <item x="253"/>
        <item x="493"/>
        <item x="544"/>
        <item x="539"/>
        <item x="559"/>
        <item x="243"/>
        <item x="340"/>
        <item x="141"/>
        <item x="332"/>
        <item x="106"/>
        <item x="422"/>
        <item x="362"/>
        <item x="564"/>
        <item x="138"/>
        <item x="343"/>
        <item x="233"/>
        <item x="563"/>
        <item x="244"/>
        <item x="551"/>
        <item x="345"/>
        <item x="257"/>
        <item x="226"/>
        <item x="543"/>
        <item x="560"/>
        <item x="223"/>
        <item x="133"/>
        <item x="130"/>
        <item x="475"/>
        <item x="486"/>
        <item x="322"/>
        <item x="229"/>
        <item x="120"/>
        <item x="387"/>
        <item x="232"/>
        <item x="128"/>
        <item x="147"/>
        <item x="249"/>
        <item x="227"/>
        <item x="142"/>
        <item x="328"/>
        <item x="166"/>
        <item x="121"/>
        <item x="122"/>
        <item x="540"/>
        <item x="157"/>
        <item x="125"/>
        <item x="348"/>
        <item x="235"/>
        <item x="132"/>
        <item x="228"/>
        <item x="381"/>
        <item x="561"/>
        <item x="145"/>
        <item x="168"/>
        <item x="134"/>
        <item x="240"/>
        <item x="149"/>
        <item x="547"/>
        <item x="123"/>
        <item x="349"/>
        <item x="250"/>
        <item x="380"/>
        <item x="136"/>
        <item x="139"/>
        <item x="562"/>
        <item x="557"/>
        <item x="162"/>
        <item x="254"/>
        <item x="552"/>
        <item x="325"/>
        <item x="159"/>
        <item x="154"/>
        <item x="129"/>
        <item x="558"/>
        <item x="156"/>
        <item x="392"/>
        <item x="363"/>
        <item x="335"/>
        <item x="161"/>
        <item x="359"/>
        <item x="163"/>
        <item x="550"/>
        <item x="330"/>
        <item x="144"/>
        <item x="152"/>
        <item x="242"/>
        <item x="165"/>
        <item x="237"/>
        <item x="367"/>
        <item x="368"/>
        <item x="546"/>
        <item x="231"/>
        <item x="385"/>
        <item x="222"/>
        <item x="394"/>
        <item x="158"/>
        <item x="333"/>
        <item x="135"/>
        <item x="221"/>
        <item x="153"/>
        <item x="376"/>
        <item x="256"/>
        <item x="383"/>
        <item x="467"/>
        <item x="388"/>
        <item x="364"/>
        <item x="234"/>
        <item x="371"/>
        <item x="379"/>
        <item x="264"/>
        <item x="554"/>
        <item x="131"/>
        <item x="357"/>
        <item x="167"/>
        <item x="391"/>
        <item x="356"/>
        <item x="365"/>
        <item x="377"/>
        <item x="395"/>
        <item x="382"/>
        <item x="360"/>
        <item x="541"/>
        <item x="358"/>
        <item x="366"/>
        <item x="390"/>
        <item x="361"/>
        <item x="375"/>
        <item x="378"/>
        <item x="389"/>
        <item x="160"/>
        <item x="127"/>
        <item x="146"/>
        <item x="373"/>
        <item x="393"/>
        <item x="148"/>
        <item x="143"/>
        <item x="137"/>
        <item x="124"/>
        <item x="140"/>
        <item x="164"/>
        <item x="487"/>
        <item x="102"/>
        <item t="default"/>
      </items>
    </pivotField>
    <pivotField showAll="0"/>
    <pivotField axis="axisPage" multipleItemSelectionAllowed="1" showAll="0">
      <items count="24">
        <item x="3"/>
        <item x="4"/>
        <item x="2"/>
        <item x="0"/>
        <item x="6"/>
        <item x="5"/>
        <item x="1"/>
        <item x="7"/>
        <item x="18"/>
        <item x="9"/>
        <item x="12"/>
        <item x="8"/>
        <item x="16"/>
        <item x="13"/>
        <item x="11"/>
        <item x="20"/>
        <item x="21"/>
        <item x="17"/>
        <item x="22"/>
        <item x="15"/>
        <item x="14"/>
        <item h="1" x="10"/>
        <item h="1" x="19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4">
    <pageField fld="15" hier="-1"/>
    <pageField fld="3" hier="-1"/>
    <pageField fld="7" hier="-1"/>
    <pageField fld="20" hier="-1"/>
  </pageFields>
  <dataFields count="1">
    <dataField name="Count of tsp_id" fld="0" subtotal="count" baseField="0" baseItem="0"/>
  </dataFields>
  <formats count="2">
    <format dxfId="1">
      <pivotArea grandRow="1"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205FC-ED9E-3644-91E8-12E24CAAF3F4}" name="PivotTable9" cacheId="10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I28" firstHeaderRow="0" firstDataRow="1" firstDataCol="1" rowPageCount="2" colPageCount="1"/>
  <pivotFields count="56"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3">
        <item h="1" x="3"/>
        <item h="1" x="2"/>
        <item h="1" x="0"/>
        <item h="1" x="1"/>
        <item h="1" x="19"/>
        <item x="22"/>
        <item x="4"/>
        <item x="21"/>
        <item x="18"/>
        <item x="27"/>
        <item x="20"/>
        <item x="30"/>
        <item x="66"/>
        <item x="64"/>
        <item x="16"/>
        <item x="25"/>
        <item x="13"/>
        <item x="103"/>
        <item x="24"/>
        <item x="26"/>
        <item x="17"/>
        <item x="54"/>
        <item x="15"/>
        <item x="28"/>
        <item x="29"/>
        <item x="81"/>
        <item x="23"/>
        <item x="47"/>
        <item x="14"/>
        <item x="69"/>
        <item x="57"/>
        <item x="104"/>
        <item x="7"/>
        <item x="63"/>
        <item x="11"/>
        <item x="73"/>
        <item x="10"/>
        <item x="43"/>
        <item x="12"/>
        <item x="83"/>
        <item x="6"/>
        <item x="50"/>
        <item x="41"/>
        <item x="56"/>
        <item x="46"/>
        <item x="94"/>
        <item x="40"/>
        <item x="96"/>
        <item x="38"/>
        <item x="60"/>
        <item x="37"/>
        <item x="74"/>
        <item x="8"/>
        <item x="130"/>
        <item x="35"/>
        <item x="44"/>
        <item x="5"/>
        <item x="49"/>
        <item x="34"/>
        <item x="55"/>
        <item x="33"/>
        <item x="128"/>
        <item x="9"/>
        <item x="80"/>
        <item x="32"/>
        <item x="85"/>
        <item x="98"/>
        <item x="65"/>
        <item x="61"/>
        <item x="88"/>
        <item x="71"/>
        <item x="51"/>
        <item x="45"/>
        <item x="59"/>
        <item x="39"/>
        <item x="97"/>
        <item x="58"/>
        <item x="123"/>
        <item x="36"/>
        <item x="70"/>
        <item x="122"/>
        <item x="105"/>
        <item x="68"/>
        <item x="139"/>
        <item x="121"/>
        <item x="86"/>
        <item x="100"/>
        <item x="138"/>
        <item x="120"/>
        <item x="82"/>
        <item x="102"/>
        <item x="118"/>
        <item x="117"/>
        <item x="116"/>
        <item x="53"/>
        <item x="87"/>
        <item x="115"/>
        <item x="114"/>
        <item x="84"/>
        <item x="92"/>
        <item x="31"/>
        <item x="135"/>
        <item x="79"/>
        <item x="134"/>
        <item x="113"/>
        <item x="133"/>
        <item x="101"/>
        <item x="112"/>
        <item x="75"/>
        <item x="91"/>
        <item x="99"/>
        <item x="131"/>
        <item x="72"/>
        <item x="77"/>
        <item x="89"/>
        <item x="95"/>
        <item x="129"/>
        <item x="145"/>
        <item x="111"/>
        <item x="67"/>
        <item x="140"/>
        <item x="143"/>
        <item x="110"/>
        <item x="147"/>
        <item x="76"/>
        <item x="90"/>
        <item x="42"/>
        <item x="151"/>
        <item x="78"/>
        <item x="146"/>
        <item x="142"/>
        <item x="48"/>
        <item x="93"/>
        <item x="127"/>
        <item x="52"/>
        <item x="141"/>
        <item x="150"/>
        <item x="126"/>
        <item x="109"/>
        <item x="125"/>
        <item x="124"/>
        <item x="132"/>
        <item x="108"/>
        <item x="62"/>
        <item x="149"/>
        <item x="144"/>
        <item x="107"/>
        <item x="148"/>
        <item x="119"/>
        <item x="106"/>
        <item x="137"/>
        <item x="136"/>
        <item t="default"/>
      </items>
    </pivotField>
    <pivotField axis="axisRow" showAll="0">
      <items count="24">
        <item x="0"/>
        <item x="1"/>
        <item x="5"/>
        <item x="2"/>
        <item x="14"/>
        <item x="13"/>
        <item x="21"/>
        <item x="7"/>
        <item x="17"/>
        <item x="22"/>
        <item x="3"/>
        <item x="16"/>
        <item x="12"/>
        <item x="20"/>
        <item x="18"/>
        <item x="6"/>
        <item x="11"/>
        <item x="9"/>
        <item x="19"/>
        <item x="4"/>
        <item x="8"/>
        <item x="15"/>
        <item x="10"/>
        <item t="default"/>
      </items>
    </pivotField>
    <pivotField numFmtId="9" showAll="0"/>
    <pivotField numFmtId="9" showAll="0">
      <items count="364">
        <item x="0"/>
        <item x="353"/>
        <item x="247"/>
        <item x="1"/>
        <item x="2"/>
        <item x="268"/>
        <item x="3"/>
        <item x="4"/>
        <item x="5"/>
        <item x="6"/>
        <item x="7"/>
        <item x="8"/>
        <item x="9"/>
        <item x="10"/>
        <item x="249"/>
        <item x="250"/>
        <item x="221"/>
        <item x="146"/>
        <item x="182"/>
        <item x="11"/>
        <item x="275"/>
        <item x="12"/>
        <item x="266"/>
        <item x="13"/>
        <item x="269"/>
        <item x="14"/>
        <item x="271"/>
        <item x="15"/>
        <item x="244"/>
        <item x="245"/>
        <item x="246"/>
        <item x="157"/>
        <item x="16"/>
        <item x="140"/>
        <item x="17"/>
        <item x="286"/>
        <item x="304"/>
        <item x="18"/>
        <item x="180"/>
        <item x="150"/>
        <item x="19"/>
        <item x="216"/>
        <item x="236"/>
        <item x="281"/>
        <item x="178"/>
        <item x="272"/>
        <item x="20"/>
        <item x="335"/>
        <item x="169"/>
        <item x="21"/>
        <item x="22"/>
        <item x="242"/>
        <item x="226"/>
        <item x="23"/>
        <item x="24"/>
        <item x="257"/>
        <item x="25"/>
        <item x="26"/>
        <item x="214"/>
        <item x="27"/>
        <item x="222"/>
        <item x="28"/>
        <item x="194"/>
        <item x="326"/>
        <item x="29"/>
        <item x="173"/>
        <item x="234"/>
        <item x="362"/>
        <item x="331"/>
        <item x="143"/>
        <item x="199"/>
        <item x="144"/>
        <item x="262"/>
        <item x="168"/>
        <item x="30"/>
        <item x="316"/>
        <item x="239"/>
        <item x="31"/>
        <item x="211"/>
        <item x="228"/>
        <item x="282"/>
        <item x="32"/>
        <item x="162"/>
        <item x="142"/>
        <item x="323"/>
        <item x="33"/>
        <item x="34"/>
        <item x="189"/>
        <item x="35"/>
        <item x="240"/>
        <item x="336"/>
        <item x="312"/>
        <item x="181"/>
        <item x="313"/>
        <item x="308"/>
        <item x="36"/>
        <item x="260"/>
        <item x="37"/>
        <item x="345"/>
        <item x="276"/>
        <item x="38"/>
        <item x="332"/>
        <item x="340"/>
        <item x="200"/>
        <item x="223"/>
        <item x="184"/>
        <item x="190"/>
        <item x="39"/>
        <item x="40"/>
        <item x="309"/>
        <item x="288"/>
        <item x="295"/>
        <item x="41"/>
        <item x="251"/>
        <item x="287"/>
        <item x="292"/>
        <item x="238"/>
        <item x="273"/>
        <item x="42"/>
        <item x="43"/>
        <item x="334"/>
        <item x="348"/>
        <item x="44"/>
        <item x="192"/>
        <item x="174"/>
        <item x="235"/>
        <item x="330"/>
        <item x="263"/>
        <item x="208"/>
        <item x="302"/>
        <item x="45"/>
        <item x="213"/>
        <item x="341"/>
        <item x="166"/>
        <item x="46"/>
        <item x="145"/>
        <item x="333"/>
        <item x="47"/>
        <item x="48"/>
        <item x="206"/>
        <item x="294"/>
        <item x="277"/>
        <item x="252"/>
        <item x="49"/>
        <item x="297"/>
        <item x="209"/>
        <item x="195"/>
        <item x="50"/>
        <item x="164"/>
        <item x="224"/>
        <item x="51"/>
        <item x="177"/>
        <item x="217"/>
        <item x="52"/>
        <item x="53"/>
        <item x="274"/>
        <item x="339"/>
        <item x="237"/>
        <item x="188"/>
        <item x="284"/>
        <item x="318"/>
        <item x="185"/>
        <item x="314"/>
        <item x="141"/>
        <item x="54"/>
        <item x="305"/>
        <item x="210"/>
        <item x="55"/>
        <item x="212"/>
        <item x="56"/>
        <item x="57"/>
        <item x="187"/>
        <item x="159"/>
        <item x="225"/>
        <item x="201"/>
        <item x="233"/>
        <item x="270"/>
        <item x="215"/>
        <item x="58"/>
        <item x="350"/>
        <item x="59"/>
        <item x="175"/>
        <item x="152"/>
        <item x="60"/>
        <item x="354"/>
        <item x="310"/>
        <item x="61"/>
        <item x="258"/>
        <item x="154"/>
        <item x="349"/>
        <item x="183"/>
        <item x="279"/>
        <item x="62"/>
        <item x="230"/>
        <item x="170"/>
        <item x="155"/>
        <item x="63"/>
        <item x="343"/>
        <item x="149"/>
        <item x="64"/>
        <item x="241"/>
        <item x="254"/>
        <item x="65"/>
        <item x="66"/>
        <item x="176"/>
        <item x="67"/>
        <item x="303"/>
        <item x="202"/>
        <item x="68"/>
        <item x="229"/>
        <item x="299"/>
        <item x="327"/>
        <item x="315"/>
        <item x="69"/>
        <item x="231"/>
        <item x="70"/>
        <item x="265"/>
        <item x="298"/>
        <item x="193"/>
        <item x="71"/>
        <item x="290"/>
        <item x="300"/>
        <item x="291"/>
        <item x="72"/>
        <item x="73"/>
        <item x="74"/>
        <item x="75"/>
        <item x="218"/>
        <item x="76"/>
        <item x="232"/>
        <item x="197"/>
        <item x="255"/>
        <item x="77"/>
        <item x="171"/>
        <item x="203"/>
        <item x="153"/>
        <item x="165"/>
        <item x="78"/>
        <item x="79"/>
        <item x="80"/>
        <item x="161"/>
        <item x="191"/>
        <item x="81"/>
        <item x="82"/>
        <item x="278"/>
        <item x="83"/>
        <item x="84"/>
        <item x="256"/>
        <item x="163"/>
        <item x="296"/>
        <item x="259"/>
        <item x="219"/>
        <item x="85"/>
        <item x="86"/>
        <item x="172"/>
        <item x="317"/>
        <item x="198"/>
        <item x="264"/>
        <item x="87"/>
        <item x="167"/>
        <item x="306"/>
        <item x="88"/>
        <item x="220"/>
        <item x="160"/>
        <item x="179"/>
        <item x="280"/>
        <item x="89"/>
        <item x="207"/>
        <item x="90"/>
        <item x="91"/>
        <item x="92"/>
        <item x="148"/>
        <item x="243"/>
        <item x="196"/>
        <item x="93"/>
        <item x="94"/>
        <item x="186"/>
        <item x="355"/>
        <item x="95"/>
        <item x="96"/>
        <item x="342"/>
        <item x="289"/>
        <item x="151"/>
        <item x="205"/>
        <item x="360"/>
        <item x="97"/>
        <item x="320"/>
        <item x="98"/>
        <item x="352"/>
        <item x="99"/>
        <item x="100"/>
        <item x="322"/>
        <item x="101"/>
        <item x="102"/>
        <item x="103"/>
        <item x="104"/>
        <item x="105"/>
        <item x="156"/>
        <item x="106"/>
        <item x="267"/>
        <item x="285"/>
        <item x="351"/>
        <item x="107"/>
        <item x="293"/>
        <item x="108"/>
        <item x="359"/>
        <item x="337"/>
        <item x="253"/>
        <item x="346"/>
        <item x="109"/>
        <item x="338"/>
        <item x="110"/>
        <item x="111"/>
        <item x="319"/>
        <item x="248"/>
        <item x="112"/>
        <item x="321"/>
        <item x="307"/>
        <item x="113"/>
        <item x="114"/>
        <item x="204"/>
        <item x="115"/>
        <item x="301"/>
        <item x="311"/>
        <item x="328"/>
        <item x="116"/>
        <item x="117"/>
        <item x="147"/>
        <item x="261"/>
        <item x="325"/>
        <item x="118"/>
        <item x="283"/>
        <item x="119"/>
        <item x="158"/>
        <item x="120"/>
        <item x="121"/>
        <item x="358"/>
        <item x="122"/>
        <item x="357"/>
        <item x="361"/>
        <item x="123"/>
        <item x="124"/>
        <item x="125"/>
        <item x="126"/>
        <item x="127"/>
        <item x="128"/>
        <item x="129"/>
        <item x="130"/>
        <item x="131"/>
        <item x="356"/>
        <item x="132"/>
        <item x="133"/>
        <item x="134"/>
        <item x="344"/>
        <item x="347"/>
        <item x="135"/>
        <item x="136"/>
        <item x="329"/>
        <item x="324"/>
        <item x="137"/>
        <item x="138"/>
        <item x="227"/>
        <item x="139"/>
        <item t="default"/>
      </items>
    </pivotField>
    <pivotField dataField="1" numFmtId="9" showAll="0">
      <items count="721">
        <item x="0"/>
        <item x="686"/>
        <item x="537"/>
        <item x="68"/>
        <item x="103"/>
        <item x="456"/>
        <item x="563"/>
        <item x="671"/>
        <item x="457"/>
        <item x="625"/>
        <item x="655"/>
        <item x="586"/>
        <item x="651"/>
        <item x="9"/>
        <item x="38"/>
        <item x="102"/>
        <item x="614"/>
        <item x="498"/>
        <item x="695"/>
        <item x="52"/>
        <item x="636"/>
        <item x="19"/>
        <item x="644"/>
        <item x="59"/>
        <item x="401"/>
        <item x="442"/>
        <item x="32"/>
        <item x="640"/>
        <item x="441"/>
        <item x="642"/>
        <item x="667"/>
        <item x="75"/>
        <item x="429"/>
        <item x="637"/>
        <item x="601"/>
        <item x="458"/>
        <item x="504"/>
        <item x="36"/>
        <item x="400"/>
        <item x="649"/>
        <item x="669"/>
        <item x="321"/>
        <item x="335"/>
        <item x="499"/>
        <item x="617"/>
        <item x="330"/>
        <item x="352"/>
        <item x="46"/>
        <item x="5"/>
        <item x="573"/>
        <item x="660"/>
        <item x="70"/>
        <item x="326"/>
        <item x="646"/>
        <item x="692"/>
        <item x="581"/>
        <item x="355"/>
        <item x="514"/>
        <item x="58"/>
        <item x="529"/>
        <item x="453"/>
        <item x="452"/>
        <item x="675"/>
        <item x="376"/>
        <item x="6"/>
        <item x="587"/>
        <item x="14"/>
        <item x="42"/>
        <item x="486"/>
        <item x="588"/>
        <item x="701"/>
        <item x="351"/>
        <item x="650"/>
        <item x="550"/>
        <item x="288"/>
        <item x="78"/>
        <item x="485"/>
        <item x="2"/>
        <item x="319"/>
        <item x="683"/>
        <item x="339"/>
        <item x="582"/>
        <item x="119"/>
        <item x="12"/>
        <item x="11"/>
        <item x="525"/>
        <item x="484"/>
        <item x="653"/>
        <item x="512"/>
        <item x="82"/>
        <item x="121"/>
        <item x="612"/>
        <item x="24"/>
        <item x="451"/>
        <item x="359"/>
        <item x="574"/>
        <item x="114"/>
        <item x="593"/>
        <item x="234"/>
        <item x="505"/>
        <item x="519"/>
        <item x="8"/>
        <item x="327"/>
        <item x="561"/>
        <item x="48"/>
        <item x="63"/>
        <item x="76"/>
        <item x="338"/>
        <item x="29"/>
        <item x="542"/>
        <item x="345"/>
        <item x="602"/>
        <item x="438"/>
        <item x="25"/>
        <item x="55"/>
        <item x="432"/>
        <item x="693"/>
        <item x="382"/>
        <item x="708"/>
        <item x="394"/>
        <item x="616"/>
        <item x="370"/>
        <item x="385"/>
        <item x="707"/>
        <item x="687"/>
        <item x="389"/>
        <item x="62"/>
        <item x="1"/>
        <item x="554"/>
        <item x="396"/>
        <item x="358"/>
        <item x="666"/>
        <item x="393"/>
        <item x="435"/>
        <item x="434"/>
        <item x="716"/>
        <item x="39"/>
        <item x="460"/>
        <item x="538"/>
        <item x="544"/>
        <item x="10"/>
        <item x="285"/>
        <item x="7"/>
        <item x="506"/>
        <item x="409"/>
        <item x="584"/>
        <item x="313"/>
        <item x="710"/>
        <item x="594"/>
        <item x="57"/>
        <item x="381"/>
        <item x="426"/>
        <item x="295"/>
        <item x="713"/>
        <item x="558"/>
        <item x="303"/>
        <item x="333"/>
        <item x="524"/>
        <item x="462"/>
        <item x="690"/>
        <item x="282"/>
        <item x="73"/>
        <item x="603"/>
        <item x="85"/>
        <item x="53"/>
        <item x="88"/>
        <item x="388"/>
        <item x="300"/>
        <item x="466"/>
        <item x="526"/>
        <item x="127"/>
        <item x="553"/>
        <item x="341"/>
        <item x="349"/>
        <item x="31"/>
        <item x="45"/>
        <item x="406"/>
        <item x="618"/>
        <item x="365"/>
        <item x="428"/>
        <item x="367"/>
        <item x="459"/>
        <item x="255"/>
        <item x="287"/>
        <item x="474"/>
        <item x="450"/>
        <item x="30"/>
        <item x="118"/>
        <item x="624"/>
        <item x="589"/>
        <item x="463"/>
        <item x="665"/>
        <item x="684"/>
        <item x="337"/>
        <item x="33"/>
        <item x="414"/>
        <item x="662"/>
        <item x="619"/>
        <item x="564"/>
        <item x="366"/>
        <item x="578"/>
        <item x="679"/>
        <item x="312"/>
        <item x="444"/>
        <item x="517"/>
        <item x="13"/>
        <item x="408"/>
        <item x="399"/>
        <item x="427"/>
        <item x="204"/>
        <item x="384"/>
        <item x="383"/>
        <item x="353"/>
        <item x="440"/>
        <item x="600"/>
        <item x="49"/>
        <item x="421"/>
        <item x="113"/>
        <item x="405"/>
        <item x="433"/>
        <item x="443"/>
        <item x="284"/>
        <item x="510"/>
        <item x="322"/>
        <item x="531"/>
        <item x="286"/>
        <item x="309"/>
        <item x="369"/>
        <item x="508"/>
        <item x="293"/>
        <item x="606"/>
        <item x="492"/>
        <item x="664"/>
        <item x="652"/>
        <item x="691"/>
        <item x="34"/>
        <item x="54"/>
        <item x="706"/>
        <item x="194"/>
        <item x="699"/>
        <item x="495"/>
        <item x="511"/>
        <item x="83"/>
        <item x="298"/>
        <item x="461"/>
        <item x="711"/>
        <item x="682"/>
        <item x="476"/>
        <item x="431"/>
        <item x="566"/>
        <item x="580"/>
        <item x="23"/>
        <item x="40"/>
        <item x="539"/>
        <item x="310"/>
        <item x="689"/>
        <item x="680"/>
        <item x="390"/>
        <item x="541"/>
        <item x="464"/>
        <item x="565"/>
        <item x="317"/>
        <item x="386"/>
        <item x="562"/>
        <item x="607"/>
        <item x="348"/>
        <item x="21"/>
        <item x="139"/>
        <item x="418"/>
        <item x="410"/>
        <item x="703"/>
        <item x="138"/>
        <item x="634"/>
        <item x="439"/>
        <item x="422"/>
        <item x="518"/>
        <item x="316"/>
        <item x="143"/>
        <item x="423"/>
        <item x="668"/>
        <item x="130"/>
        <item x="305"/>
        <item x="475"/>
        <item x="22"/>
        <item x="611"/>
        <item x="416"/>
        <item x="364"/>
        <item x="60"/>
        <item x="377"/>
        <item x="89"/>
        <item x="403"/>
        <item x="108"/>
        <item x="483"/>
        <item x="658"/>
        <item x="712"/>
        <item x="471"/>
        <item x="91"/>
        <item x="26"/>
        <item x="164"/>
        <item x="548"/>
        <item x="196"/>
        <item x="395"/>
        <item x="413"/>
        <item x="41"/>
        <item x="590"/>
        <item x="314"/>
        <item x="347"/>
        <item x="497"/>
        <item x="296"/>
        <item x="368"/>
        <item x="449"/>
        <item x="279"/>
        <item x="343"/>
        <item x="90"/>
        <item x="478"/>
        <item x="500"/>
        <item x="250"/>
        <item x="551"/>
        <item x="465"/>
        <item x="516"/>
        <item x="513"/>
        <item x="72"/>
        <item x="362"/>
        <item x="94"/>
        <item x="331"/>
        <item x="344"/>
        <item x="291"/>
        <item x="623"/>
        <item x="477"/>
        <item x="125"/>
        <item x="153"/>
        <item x="714"/>
        <item x="430"/>
        <item x="69"/>
        <item x="643"/>
        <item x="283"/>
        <item x="515"/>
        <item x="676"/>
        <item x="374"/>
        <item x="685"/>
        <item x="719"/>
        <item x="380"/>
        <item x="187"/>
        <item x="292"/>
        <item x="44"/>
        <item x="631"/>
        <item x="126"/>
        <item x="621"/>
        <item x="124"/>
        <item x="356"/>
        <item x="133"/>
        <item x="334"/>
        <item x="304"/>
        <item x="3"/>
        <item x="696"/>
        <item x="86"/>
        <item x="670"/>
        <item x="480"/>
        <item x="74"/>
        <item x="87"/>
        <item x="97"/>
        <item x="629"/>
        <item x="51"/>
        <item x="262"/>
        <item x="200"/>
        <item x="84"/>
        <item x="698"/>
        <item x="648"/>
        <item x="521"/>
        <item x="95"/>
        <item x="402"/>
        <item x="520"/>
        <item x="491"/>
        <item x="323"/>
        <item x="490"/>
        <item x="404"/>
        <item x="527"/>
        <item x="613"/>
        <item x="373"/>
        <item x="128"/>
        <item x="135"/>
        <item x="583"/>
        <item x="496"/>
        <item x="311"/>
        <item x="591"/>
        <item x="152"/>
        <item x="411"/>
        <item x="387"/>
        <item x="289"/>
        <item x="16"/>
        <item x="598"/>
        <item x="299"/>
        <item x="297"/>
        <item x="4"/>
        <item x="212"/>
        <item x="115"/>
        <item x="398"/>
        <item x="361"/>
        <item x="18"/>
        <item x="717"/>
        <item x="630"/>
        <item x="672"/>
        <item x="101"/>
        <item x="559"/>
        <item x="120"/>
        <item x="165"/>
        <item x="105"/>
        <item x="379"/>
        <item x="493"/>
        <item x="555"/>
        <item x="663"/>
        <item x="654"/>
        <item x="247"/>
        <item x="536"/>
        <item x="635"/>
        <item x="98"/>
        <item x="140"/>
        <item x="570"/>
        <item x="557"/>
        <item x="132"/>
        <item x="56"/>
        <item x="318"/>
        <item x="549"/>
        <item x="43"/>
        <item x="20"/>
        <item x="301"/>
        <item x="50"/>
        <item x="560"/>
        <item x="302"/>
        <item x="277"/>
        <item x="131"/>
        <item x="109"/>
        <item x="694"/>
        <item x="184"/>
        <item x="111"/>
        <item x="123"/>
        <item x="223"/>
        <item x="528"/>
        <item x="572"/>
        <item x="354"/>
        <item x="627"/>
        <item x="189"/>
        <item x="363"/>
        <item x="545"/>
        <item x="201"/>
        <item x="371"/>
        <item x="253"/>
        <item x="473"/>
        <item x="391"/>
        <item x="436"/>
        <item x="546"/>
        <item x="214"/>
        <item x="552"/>
        <item x="188"/>
        <item x="142"/>
        <item x="199"/>
        <item x="141"/>
        <item x="424"/>
        <item x="378"/>
        <item x="244"/>
        <item x="437"/>
        <item x="256"/>
        <item x="468"/>
        <item x="96"/>
        <item x="241"/>
        <item x="325"/>
        <item x="100"/>
        <item x="93"/>
        <item x="210"/>
        <item x="455"/>
        <item x="392"/>
        <item x="186"/>
        <item x="569"/>
        <item x="487"/>
        <item x="507"/>
        <item x="260"/>
        <item x="659"/>
        <item x="656"/>
        <item x="147"/>
        <item x="15"/>
        <item x="213"/>
        <item x="308"/>
        <item x="622"/>
        <item x="324"/>
        <item x="306"/>
        <item x="626"/>
        <item x="269"/>
        <item x="596"/>
        <item x="610"/>
        <item x="71"/>
        <item x="604"/>
        <item x="700"/>
        <item x="28"/>
        <item x="447"/>
        <item x="568"/>
        <item x="479"/>
        <item x="265"/>
        <item x="543"/>
        <item x="61"/>
        <item x="673"/>
        <item x="240"/>
        <item x="556"/>
        <item x="446"/>
        <item x="454"/>
        <item x="215"/>
        <item x="290"/>
        <item x="576"/>
        <item x="420"/>
        <item x="99"/>
        <item x="294"/>
        <item x="674"/>
        <item x="209"/>
        <item x="257"/>
        <item x="252"/>
        <item x="155"/>
        <item x="222"/>
        <item x="266"/>
        <item x="151"/>
        <item x="332"/>
        <item x="547"/>
        <item x="197"/>
        <item x="267"/>
        <item x="470"/>
        <item x="129"/>
        <item x="523"/>
        <item x="221"/>
        <item x="239"/>
        <item x="599"/>
        <item x="657"/>
        <item x="146"/>
        <item x="620"/>
        <item x="47"/>
        <item x="445"/>
        <item x="205"/>
        <item x="346"/>
        <item x="232"/>
        <item x="419"/>
        <item x="632"/>
        <item x="540"/>
        <item x="571"/>
        <item x="681"/>
        <item x="608"/>
        <item x="264"/>
        <item x="220"/>
        <item x="336"/>
        <item x="157"/>
        <item x="144"/>
        <item x="697"/>
        <item x="585"/>
        <item x="647"/>
        <item x="472"/>
        <item x="35"/>
        <item x="503"/>
        <item x="645"/>
        <item x="417"/>
        <item x="137"/>
        <item x="615"/>
        <item x="198"/>
        <item x="219"/>
        <item x="639"/>
        <item x="249"/>
        <item x="207"/>
        <item x="530"/>
        <item x="278"/>
        <item x="149"/>
        <item x="709"/>
        <item x="533"/>
        <item x="248"/>
        <item x="633"/>
        <item x="216"/>
        <item x="218"/>
        <item x="150"/>
        <item x="704"/>
        <item x="161"/>
        <item x="163"/>
        <item x="162"/>
        <item x="107"/>
        <item x="340"/>
        <item x="246"/>
        <item x="17"/>
        <item x="469"/>
        <item x="481"/>
        <item x="315"/>
        <item x="605"/>
        <item x="677"/>
        <item x="502"/>
        <item x="190"/>
        <item x="203"/>
        <item x="145"/>
        <item x="628"/>
        <item x="577"/>
        <item x="217"/>
        <item x="160"/>
        <item x="718"/>
        <item x="320"/>
        <item x="357"/>
        <item x="134"/>
        <item x="159"/>
        <item x="342"/>
        <item x="307"/>
        <item x="208"/>
        <item x="534"/>
        <item x="412"/>
        <item x="592"/>
        <item x="261"/>
        <item x="467"/>
        <item x="263"/>
        <item x="375"/>
        <item x="181"/>
        <item x="202"/>
        <item x="638"/>
        <item x="185"/>
        <item x="661"/>
        <item x="579"/>
        <item x="245"/>
        <item x="211"/>
        <item x="575"/>
        <item x="77"/>
        <item x="158"/>
        <item x="251"/>
        <item x="156"/>
        <item x="489"/>
        <item x="182"/>
        <item x="258"/>
        <item x="597"/>
        <item x="595"/>
        <item x="350"/>
        <item x="116"/>
        <item x="254"/>
        <item x="609"/>
        <item x="641"/>
        <item x="360"/>
        <item x="535"/>
        <item x="206"/>
        <item x="193"/>
        <item x="27"/>
        <item x="259"/>
        <item x="148"/>
        <item x="501"/>
        <item x="183"/>
        <item x="407"/>
        <item x="92"/>
        <item x="329"/>
        <item x="522"/>
        <item x="702"/>
        <item x="415"/>
        <item x="104"/>
        <item x="372"/>
        <item x="448"/>
        <item x="482"/>
        <item x="180"/>
        <item x="136"/>
        <item x="106"/>
        <item x="532"/>
        <item x="494"/>
        <item x="328"/>
        <item x="509"/>
        <item x="191"/>
        <item x="178"/>
        <item x="112"/>
        <item x="195"/>
        <item x="397"/>
        <item x="67"/>
        <item x="567"/>
        <item x="80"/>
        <item x="110"/>
        <item x="81"/>
        <item x="122"/>
        <item x="79"/>
        <item x="688"/>
        <item x="65"/>
        <item x="37"/>
        <item x="66"/>
        <item x="154"/>
        <item x="705"/>
        <item x="117"/>
        <item x="64"/>
        <item x="276"/>
        <item x="488"/>
        <item x="179"/>
        <item x="192"/>
        <item x="242"/>
        <item x="274"/>
        <item x="273"/>
        <item x="275"/>
        <item x="236"/>
        <item x="226"/>
        <item x="272"/>
        <item x="230"/>
        <item x="224"/>
        <item x="238"/>
        <item x="425"/>
        <item x="270"/>
        <item x="225"/>
        <item x="175"/>
        <item x="171"/>
        <item x="233"/>
        <item x="271"/>
        <item x="280"/>
        <item x="235"/>
        <item x="170"/>
        <item x="227"/>
        <item x="715"/>
        <item x="678"/>
        <item x="228"/>
        <item x="176"/>
        <item x="281"/>
        <item x="169"/>
        <item x="173"/>
        <item x="172"/>
        <item x="166"/>
        <item x="237"/>
        <item x="174"/>
        <item x="268"/>
        <item x="231"/>
        <item x="168"/>
        <item x="177"/>
        <item x="229"/>
        <item x="167"/>
        <item x="243"/>
        <item t="default"/>
      </items>
    </pivotField>
    <pivotField dataField="1" numFmtId="9" showAll="0">
      <items count="842">
        <item x="756"/>
        <item x="749"/>
        <item x="5"/>
        <item x="814"/>
        <item x="770"/>
        <item x="1"/>
        <item x="2"/>
        <item x="811"/>
        <item x="779"/>
        <item x="718"/>
        <item x="791"/>
        <item x="794"/>
        <item x="662"/>
        <item x="361"/>
        <item x="261"/>
        <item x="762"/>
        <item x="822"/>
        <item x="150"/>
        <item x="747"/>
        <item x="795"/>
        <item x="836"/>
        <item x="755"/>
        <item x="703"/>
        <item x="745"/>
        <item x="817"/>
        <item x="733"/>
        <item x="840"/>
        <item x="740"/>
        <item x="347"/>
        <item x="697"/>
        <item x="829"/>
        <item x="832"/>
        <item x="387"/>
        <item x="736"/>
        <item x="374"/>
        <item x="732"/>
        <item x="760"/>
        <item x="439"/>
        <item x="628"/>
        <item x="622"/>
        <item x="757"/>
        <item x="837"/>
        <item x="466"/>
        <item x="595"/>
        <item x="790"/>
        <item x="641"/>
        <item x="767"/>
        <item x="830"/>
        <item x="3"/>
        <item x="727"/>
        <item x="680"/>
        <item x="683"/>
        <item x="531"/>
        <item x="725"/>
        <item x="186"/>
        <item x="633"/>
        <item x="443"/>
        <item x="705"/>
        <item x="370"/>
        <item x="31"/>
        <item x="737"/>
        <item x="626"/>
        <item x="838"/>
        <item x="654"/>
        <item x="750"/>
        <item x="717"/>
        <item x="839"/>
        <item x="715"/>
        <item x="698"/>
        <item x="97"/>
        <item x="831"/>
        <item x="823"/>
        <item x="751"/>
        <item x="834"/>
        <item x="701"/>
        <item x="198"/>
        <item x="803"/>
        <item x="564"/>
        <item x="835"/>
        <item x="763"/>
        <item x="183"/>
        <item x="719"/>
        <item x="458"/>
        <item x="700"/>
        <item x="4"/>
        <item x="587"/>
        <item x="454"/>
        <item x="426"/>
        <item x="240"/>
        <item x="7"/>
        <item x="464"/>
        <item x="706"/>
        <item x="800"/>
        <item x="233"/>
        <item x="673"/>
        <item x="696"/>
        <item x="6"/>
        <item x="366"/>
        <item x="687"/>
        <item x="190"/>
        <item x="731"/>
        <item x="669"/>
        <item x="599"/>
        <item x="92"/>
        <item x="545"/>
        <item x="590"/>
        <item x="401"/>
        <item x="330"/>
        <item x="685"/>
        <item x="805"/>
        <item x="561"/>
        <item x="174"/>
        <item x="124"/>
        <item x="147"/>
        <item x="404"/>
        <item x="627"/>
        <item x="333"/>
        <item x="724"/>
        <item x="614"/>
        <item x="348"/>
        <item x="657"/>
        <item x="515"/>
        <item x="645"/>
        <item x="576"/>
        <item x="18"/>
        <item x="196"/>
        <item x="602"/>
        <item x="236"/>
        <item x="616"/>
        <item x="216"/>
        <item x="199"/>
        <item x="323"/>
        <item x="259"/>
        <item x="713"/>
        <item x="557"/>
        <item x="180"/>
        <item x="571"/>
        <item x="714"/>
        <item x="704"/>
        <item x="559"/>
        <item x="726"/>
        <item x="566"/>
        <item x="143"/>
        <item x="797"/>
        <item x="486"/>
        <item x="593"/>
        <item x="690"/>
        <item x="522"/>
        <item x="419"/>
        <item x="8"/>
        <item x="647"/>
        <item x="116"/>
        <item x="372"/>
        <item x="42"/>
        <item x="534"/>
        <item x="580"/>
        <item x="260"/>
        <item x="207"/>
        <item x="187"/>
        <item x="204"/>
        <item x="474"/>
        <item x="601"/>
        <item x="235"/>
        <item x="682"/>
        <item x="328"/>
        <item x="226"/>
        <item x="432"/>
        <item x="499"/>
        <item x="55"/>
        <item x="610"/>
        <item x="414"/>
        <item x="133"/>
        <item x="302"/>
        <item x="326"/>
        <item x="239"/>
        <item x="452"/>
        <item x="146"/>
        <item x="219"/>
        <item x="125"/>
        <item x="231"/>
        <item x="21"/>
        <item x="716"/>
        <item x="377"/>
        <item x="238"/>
        <item x="151"/>
        <item x="249"/>
        <item x="112"/>
        <item x="296"/>
        <item x="153"/>
        <item x="256"/>
        <item x="554"/>
        <item x="389"/>
        <item x="107"/>
        <item x="332"/>
        <item x="636"/>
        <item x="247"/>
        <item x="380"/>
        <item x="77"/>
        <item x="506"/>
        <item x="30"/>
        <item x="269"/>
        <item x="658"/>
        <item x="586"/>
        <item x="408"/>
        <item x="33"/>
        <item x="728"/>
        <item x="420"/>
        <item x="182"/>
        <item x="71"/>
        <item x="399"/>
        <item x="282"/>
        <item x="325"/>
        <item x="167"/>
        <item x="243"/>
        <item x="278"/>
        <item x="193"/>
        <item x="64"/>
        <item x="139"/>
        <item x="393"/>
        <item x="234"/>
        <item x="287"/>
        <item x="119"/>
        <item x="317"/>
        <item x="527"/>
        <item x="275"/>
        <item x="264"/>
        <item x="218"/>
        <item x="223"/>
        <item x="433"/>
        <item x="679"/>
        <item x="232"/>
        <item x="222"/>
        <item x="73"/>
        <item x="748"/>
        <item x="142"/>
        <item x="103"/>
        <item x="491"/>
        <item x="331"/>
        <item x="315"/>
        <item x="262"/>
        <item x="230"/>
        <item x="479"/>
        <item x="166"/>
        <item x="313"/>
        <item x="661"/>
        <item x="246"/>
        <item x="137"/>
        <item x="309"/>
        <item x="208"/>
        <item x="200"/>
        <item x="355"/>
        <item x="392"/>
        <item x="228"/>
        <item x="402"/>
        <item x="53"/>
        <item x="289"/>
        <item x="381"/>
        <item x="341"/>
        <item x="589"/>
        <item x="378"/>
        <item x="365"/>
        <item x="430"/>
        <item x="521"/>
        <item x="476"/>
        <item x="17"/>
        <item x="686"/>
        <item x="171"/>
        <item x="351"/>
        <item x="248"/>
        <item x="227"/>
        <item x="605"/>
        <item x="631"/>
        <item x="591"/>
        <item x="833"/>
        <item x="446"/>
        <item x="108"/>
        <item x="520"/>
        <item x="194"/>
        <item x="528"/>
        <item x="422"/>
        <item x="266"/>
        <item x="217"/>
        <item x="273"/>
        <item x="742"/>
        <item x="510"/>
        <item x="541"/>
        <item x="221"/>
        <item x="220"/>
        <item x="329"/>
        <item x="268"/>
        <item x="467"/>
        <item x="84"/>
        <item x="352"/>
        <item x="455"/>
        <item x="459"/>
        <item x="144"/>
        <item x="677"/>
        <item x="145"/>
        <item x="567"/>
        <item x="172"/>
        <item x="91"/>
        <item x="604"/>
        <item x="300"/>
        <item x="148"/>
        <item x="100"/>
        <item x="448"/>
        <item x="796"/>
        <item x="437"/>
        <item x="529"/>
        <item x="497"/>
        <item x="170"/>
        <item x="505"/>
        <item x="746"/>
        <item x="468"/>
        <item x="691"/>
        <item x="141"/>
        <item x="62"/>
        <item x="165"/>
        <item x="465"/>
        <item x="512"/>
        <item x="470"/>
        <item x="254"/>
        <item x="334"/>
        <item x="624"/>
        <item x="451"/>
        <item x="689"/>
        <item x="340"/>
        <item x="85"/>
        <item x="818"/>
        <item x="621"/>
        <item x="152"/>
        <item x="59"/>
        <item x="343"/>
        <item x="390"/>
        <item x="649"/>
        <item x="306"/>
        <item x="651"/>
        <item x="297"/>
        <item x="549"/>
        <item x="488"/>
        <item x="761"/>
        <item x="585"/>
        <item x="518"/>
        <item x="127"/>
        <item x="584"/>
        <item x="342"/>
        <item x="382"/>
        <item x="568"/>
        <item x="754"/>
        <item x="45"/>
        <item x="828"/>
        <item x="563"/>
        <item x="744"/>
        <item x="424"/>
        <item x="283"/>
        <item x="421"/>
        <item x="498"/>
        <item x="665"/>
        <item x="475"/>
        <item x="327"/>
        <item x="485"/>
        <item x="295"/>
        <item x="294"/>
        <item x="66"/>
        <item x="241"/>
        <item x="168"/>
        <item x="350"/>
        <item x="671"/>
        <item x="538"/>
        <item x="257"/>
        <item x="319"/>
        <item x="555"/>
        <item x="436"/>
        <item x="320"/>
        <item x="303"/>
        <item x="349"/>
        <item x="86"/>
        <item x="643"/>
        <item x="681"/>
        <item x="51"/>
        <item x="118"/>
        <item x="608"/>
        <item x="293"/>
        <item x="615"/>
        <item x="490"/>
        <item x="311"/>
        <item x="192"/>
        <item x="530"/>
        <item x="346"/>
        <item x="712"/>
        <item x="178"/>
        <item x="359"/>
        <item x="517"/>
        <item x="573"/>
        <item x="734"/>
        <item x="431"/>
        <item x="412"/>
        <item x="663"/>
        <item x="292"/>
        <item x="98"/>
        <item x="54"/>
        <item x="276"/>
        <item x="345"/>
        <item x="578"/>
        <item x="169"/>
        <item x="304"/>
        <item x="644"/>
        <item x="552"/>
        <item x="415"/>
        <item x="74"/>
        <item x="457"/>
        <item x="134"/>
        <item x="594"/>
        <item x="308"/>
        <item x="456"/>
        <item x="362"/>
        <item x="191"/>
        <item x="501"/>
        <item x="640"/>
        <item x="480"/>
        <item x="110"/>
        <item x="277"/>
        <item x="312"/>
        <item x="206"/>
        <item x="106"/>
        <item x="544"/>
        <item x="487"/>
        <item x="664"/>
        <item x="129"/>
        <item x="637"/>
        <item x="95"/>
        <item x="596"/>
        <item x="367"/>
        <item x="816"/>
        <item x="162"/>
        <item x="556"/>
        <item x="820"/>
        <item x="396"/>
        <item x="96"/>
        <item x="163"/>
        <item x="271"/>
        <item x="533"/>
        <item x="322"/>
        <item x="569"/>
        <item x="386"/>
        <item x="383"/>
        <item x="344"/>
        <item x="138"/>
        <item x="768"/>
        <item x="702"/>
        <item x="356"/>
        <item x="428"/>
        <item x="801"/>
        <item x="597"/>
        <item x="363"/>
        <item x="819"/>
        <item x="612"/>
        <item x="570"/>
        <item x="388"/>
        <item x="395"/>
        <item x="213"/>
        <item x="656"/>
        <item x="708"/>
        <item x="149"/>
        <item x="824"/>
        <item x="113"/>
        <item x="305"/>
        <item x="588"/>
        <item x="798"/>
        <item x="176"/>
        <item x="532"/>
        <item x="281"/>
        <item x="299"/>
        <item x="123"/>
        <item x="201"/>
        <item x="542"/>
        <item x="777"/>
        <item x="301"/>
        <item x="157"/>
        <item x="447"/>
        <item x="792"/>
        <item x="225"/>
        <item x="537"/>
        <item x="483"/>
        <item x="804"/>
        <item x="784"/>
        <item x="574"/>
        <item x="460"/>
        <item x="102"/>
        <item x="809"/>
        <item x="265"/>
        <item x="158"/>
        <item x="639"/>
        <item x="120"/>
        <item x="774"/>
        <item x="730"/>
        <item x="185"/>
        <item x="286"/>
        <item x="410"/>
        <item x="105"/>
        <item x="202"/>
        <item x="36"/>
        <item x="675"/>
        <item x="121"/>
        <item x="291"/>
        <item x="13"/>
        <item x="394"/>
        <item x="469"/>
        <item x="496"/>
        <item x="78"/>
        <item x="184"/>
        <item x="494"/>
        <item x="478"/>
        <item x="354"/>
        <item x="101"/>
        <item x="270"/>
        <item x="267"/>
        <item x="688"/>
        <item x="461"/>
        <item x="173"/>
        <item x="406"/>
        <item x="274"/>
        <item x="280"/>
        <item x="449"/>
        <item x="298"/>
        <item x="39"/>
        <item x="285"/>
        <item x="358"/>
        <item x="781"/>
        <item x="364"/>
        <item x="369"/>
        <item x="321"/>
        <item x="678"/>
        <item x="619"/>
        <item x="405"/>
        <item x="82"/>
        <item x="735"/>
        <item x="409"/>
        <item x="694"/>
        <item x="519"/>
        <item x="16"/>
        <item x="453"/>
        <item x="237"/>
        <item x="416"/>
        <item x="407"/>
        <item x="195"/>
        <item x="471"/>
        <item x="288"/>
        <item x="524"/>
        <item x="156"/>
        <item x="47"/>
        <item x="263"/>
        <item x="335"/>
        <item x="50"/>
        <item x="109"/>
        <item x="177"/>
        <item x="523"/>
        <item x="324"/>
        <item x="159"/>
        <item x="181"/>
        <item x="314"/>
        <item x="463"/>
        <item x="122"/>
        <item x="635"/>
        <item x="558"/>
        <item x="214"/>
        <item x="489"/>
        <item x="155"/>
        <item x="32"/>
        <item x="89"/>
        <item x="723"/>
        <item x="417"/>
        <item x="773"/>
        <item x="126"/>
        <item x="418"/>
        <item x="242"/>
        <item x="94"/>
        <item x="629"/>
        <item x="607"/>
        <item x="582"/>
        <item x="336"/>
        <item x="398"/>
        <item x="179"/>
        <item x="316"/>
        <item x="411"/>
        <item x="807"/>
        <item x="80"/>
        <item x="623"/>
        <item x="203"/>
        <item x="825"/>
        <item x="659"/>
        <item x="507"/>
        <item x="136"/>
        <item x="46"/>
        <item x="111"/>
        <item x="400"/>
        <item x="339"/>
        <item x="130"/>
        <item x="115"/>
        <item x="551"/>
        <item x="15"/>
        <item x="245"/>
        <item x="692"/>
        <item x="445"/>
        <item x="279"/>
        <item x="34"/>
        <item x="337"/>
        <item x="135"/>
        <item x="543"/>
        <item x="503"/>
        <item x="815"/>
        <item x="617"/>
        <item x="492"/>
        <item x="618"/>
        <item x="154"/>
        <item x="513"/>
        <item x="813"/>
        <item x="787"/>
        <item x="76"/>
        <item x="99"/>
        <item x="27"/>
        <item x="258"/>
        <item x="79"/>
        <item x="310"/>
        <item x="547"/>
        <item x="160"/>
        <item x="674"/>
        <item x="667"/>
        <item x="765"/>
        <item x="500"/>
        <item x="583"/>
        <item x="290"/>
        <item x="35"/>
        <item x="462"/>
        <item x="611"/>
        <item x="83"/>
        <item x="104"/>
        <item x="205"/>
        <item x="212"/>
        <item x="539"/>
        <item x="783"/>
        <item x="197"/>
        <item x="670"/>
        <item x="606"/>
        <item x="253"/>
        <item x="391"/>
        <item x="255"/>
        <item x="752"/>
        <item x="229"/>
        <item x="495"/>
        <item x="28"/>
        <item x="429"/>
        <item x="720"/>
        <item x="48"/>
        <item x="808"/>
        <item x="788"/>
        <item x="812"/>
        <item x="375"/>
        <item x="12"/>
        <item x="799"/>
        <item x="423"/>
        <item x="58"/>
        <item x="638"/>
        <item x="117"/>
        <item x="41"/>
        <item x="72"/>
        <item x="711"/>
        <item x="535"/>
        <item x="782"/>
        <item x="672"/>
        <item x="29"/>
        <item x="81"/>
        <item x="509"/>
        <item x="579"/>
        <item x="565"/>
        <item x="772"/>
        <item x="550"/>
        <item x="536"/>
        <item x="68"/>
        <item x="729"/>
        <item x="472"/>
        <item x="710"/>
        <item x="780"/>
        <item x="508"/>
        <item x="376"/>
        <item x="9"/>
        <item x="810"/>
        <item x="140"/>
        <item x="609"/>
        <item x="438"/>
        <item x="481"/>
        <item x="56"/>
        <item x="826"/>
        <item x="600"/>
        <item x="38"/>
        <item x="793"/>
        <item x="209"/>
        <item x="802"/>
        <item x="598"/>
        <item x="90"/>
        <item x="560"/>
        <item x="272"/>
        <item x="660"/>
        <item x="188"/>
        <item x="548"/>
        <item x="766"/>
        <item x="785"/>
        <item x="69"/>
        <item x="502"/>
        <item x="668"/>
        <item x="699"/>
        <item x="741"/>
        <item x="652"/>
        <item x="440"/>
        <item x="164"/>
        <item x="22"/>
        <item x="650"/>
        <item x="827"/>
        <item x="707"/>
        <item x="592"/>
        <item x="357"/>
        <item x="778"/>
        <item x="252"/>
        <item x="114"/>
        <item x="19"/>
        <item x="175"/>
        <item x="215"/>
        <item x="625"/>
        <item x="821"/>
        <item x="758"/>
        <item x="786"/>
        <item x="161"/>
        <item x="318"/>
        <item x="655"/>
        <item x="24"/>
        <item x="57"/>
        <item x="653"/>
        <item x="695"/>
        <item x="642"/>
        <item x="676"/>
        <item x="75"/>
        <item x="514"/>
        <item x="473"/>
        <item x="581"/>
        <item x="250"/>
        <item x="620"/>
        <item x="634"/>
        <item x="789"/>
        <item x="753"/>
        <item x="769"/>
        <item x="385"/>
        <item x="87"/>
        <item x="93"/>
        <item x="630"/>
        <item x="450"/>
        <item x="131"/>
        <item x="307"/>
        <item x="709"/>
        <item x="764"/>
        <item x="482"/>
        <item x="743"/>
        <item x="666"/>
        <item x="284"/>
        <item x="88"/>
        <item x="540"/>
        <item x="70"/>
        <item x="434"/>
        <item x="575"/>
        <item x="572"/>
        <item x="776"/>
        <item x="632"/>
        <item x="477"/>
        <item x="63"/>
        <item x="806"/>
        <item x="61"/>
        <item x="413"/>
        <item x="722"/>
        <item x="484"/>
        <item x="210"/>
        <item x="371"/>
        <item x="37"/>
        <item x="360"/>
        <item x="759"/>
        <item x="435"/>
        <item x="516"/>
        <item x="738"/>
        <item x="379"/>
        <item x="23"/>
        <item x="427"/>
        <item x="775"/>
        <item x="11"/>
        <item x="693"/>
        <item x="739"/>
        <item x="721"/>
        <item x="441"/>
        <item x="224"/>
        <item x="52"/>
        <item x="511"/>
        <item x="648"/>
        <item x="613"/>
        <item x="128"/>
        <item x="60"/>
        <item x="493"/>
        <item x="425"/>
        <item x="397"/>
        <item x="684"/>
        <item x="132"/>
        <item x="771"/>
        <item x="553"/>
        <item x="44"/>
        <item x="444"/>
        <item x="403"/>
        <item x="244"/>
        <item x="189"/>
        <item x="526"/>
        <item x="10"/>
        <item x="43"/>
        <item x="338"/>
        <item x="442"/>
        <item x="251"/>
        <item x="211"/>
        <item x="603"/>
        <item x="368"/>
        <item x="384"/>
        <item x="353"/>
        <item x="562"/>
        <item x="14"/>
        <item x="65"/>
        <item x="504"/>
        <item x="577"/>
        <item x="20"/>
        <item x="525"/>
        <item x="26"/>
        <item x="67"/>
        <item x="646"/>
        <item x="49"/>
        <item x="25"/>
        <item x="373"/>
        <item x="546"/>
        <item x="40"/>
        <item x="0"/>
        <item t="default"/>
      </items>
    </pivotField>
    <pivotField showAll="0"/>
    <pivotField showAll="0"/>
    <pivotField numFmtId="9" showAll="0"/>
    <pivotField numFmtId="9" showAll="0">
      <items count="2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numFmtId="9" showAll="0"/>
    <pivotField numFmtId="9" showAll="0"/>
    <pivotField axis="axisPage" dataField="1" numFmtId="9" multipleItemSelectionAllowed="1" showAll="0">
      <items count="142">
        <item x="0"/>
        <item x="29"/>
        <item x="19"/>
        <item x="40"/>
        <item x="70"/>
        <item x="7"/>
        <item x="6"/>
        <item x="25"/>
        <item x="9"/>
        <item x="35"/>
        <item x="1"/>
        <item x="10"/>
        <item x="12"/>
        <item x="86"/>
        <item x="14"/>
        <item x="73"/>
        <item x="4"/>
        <item x="45"/>
        <item x="82"/>
        <item x="3"/>
        <item x="5"/>
        <item x="2"/>
        <item x="33"/>
        <item x="51"/>
        <item x="129"/>
        <item x="66"/>
        <item x="89"/>
        <item x="24"/>
        <item x="21"/>
        <item x="17"/>
        <item x="81"/>
        <item x="28"/>
        <item x="58"/>
        <item x="97"/>
        <item x="36"/>
        <item x="56"/>
        <item x="100"/>
        <item x="30"/>
        <item x="65"/>
        <item x="106"/>
        <item x="53"/>
        <item x="43"/>
        <item x="50"/>
        <item x="41"/>
        <item x="79"/>
        <item x="77"/>
        <item x="68"/>
        <item x="67"/>
        <item x="75"/>
        <item x="112"/>
        <item x="72"/>
        <item x="123"/>
        <item x="140"/>
        <item x="22"/>
        <item x="136"/>
        <item x="31"/>
        <item x="71"/>
        <item x="121"/>
        <item x="93"/>
        <item x="63"/>
        <item x="57"/>
        <item x="39"/>
        <item x="64"/>
        <item x="126"/>
        <item x="127"/>
        <item x="132"/>
        <item x="137"/>
        <item x="85"/>
        <item x="52"/>
        <item x="102"/>
        <item x="32"/>
        <item x="62"/>
        <item x="139"/>
        <item x="117"/>
        <item x="110"/>
        <item x="37"/>
        <item x="131"/>
        <item x="38"/>
        <item x="20"/>
        <item x="74"/>
        <item x="105"/>
        <item x="8"/>
        <item x="125"/>
        <item x="18"/>
        <item x="135"/>
        <item x="48"/>
        <item x="130"/>
        <item x="87"/>
        <item x="99"/>
        <item x="138"/>
        <item x="88"/>
        <item x="94"/>
        <item x="44"/>
        <item x="26"/>
        <item x="54"/>
        <item x="108"/>
        <item x="16"/>
        <item x="92"/>
        <item x="83"/>
        <item x="46"/>
        <item x="113"/>
        <item x="69"/>
        <item x="134"/>
        <item x="84"/>
        <item x="122"/>
        <item x="115"/>
        <item x="59"/>
        <item x="107"/>
        <item x="76"/>
        <item x="90"/>
        <item x="124"/>
        <item x="55"/>
        <item x="96"/>
        <item x="109"/>
        <item x="101"/>
        <item x="104"/>
        <item x="78"/>
        <item x="98"/>
        <item x="116"/>
        <item x="61"/>
        <item x="118"/>
        <item x="119"/>
        <item x="80"/>
        <item x="120"/>
        <item x="11"/>
        <item x="103"/>
        <item x="114"/>
        <item x="15"/>
        <item x="128"/>
        <item x="60"/>
        <item x="47"/>
        <item x="133"/>
        <item x="27"/>
        <item x="42"/>
        <item x="13"/>
        <item x="95"/>
        <item x="111"/>
        <item x="23"/>
        <item x="91"/>
        <item x="49"/>
        <item h="1" x="34"/>
        <item t="default"/>
      </items>
    </pivotField>
    <pivotField showAll="0"/>
    <pivotField showAll="0"/>
    <pivotField showAll="0"/>
    <pivotField numFmtId="9" showAll="0"/>
    <pivotField numFmtId="9" showAll="0">
      <items count="260">
        <item x="0"/>
        <item x="7"/>
        <item x="8"/>
        <item x="9"/>
        <item x="10"/>
        <item x="12"/>
        <item x="13"/>
        <item x="15"/>
        <item x="16"/>
        <item x="17"/>
        <item x="18"/>
        <item x="19"/>
        <item x="21"/>
        <item x="22"/>
        <item x="23"/>
        <item x="24"/>
        <item x="27"/>
        <item x="3"/>
        <item x="28"/>
        <item x="31"/>
        <item x="33"/>
        <item x="34"/>
        <item x="35"/>
        <item x="4"/>
        <item x="37"/>
        <item x="38"/>
        <item x="40"/>
        <item x="42"/>
        <item x="43"/>
        <item x="44"/>
        <item x="6"/>
        <item x="45"/>
        <item x="46"/>
        <item x="47"/>
        <item x="48"/>
        <item x="49"/>
        <item x="50"/>
        <item x="51"/>
        <item x="52"/>
        <item x="53"/>
        <item x="54"/>
        <item x="11"/>
        <item x="26"/>
        <item x="56"/>
        <item x="57"/>
        <item x="14"/>
        <item x="59"/>
        <item x="60"/>
        <item x="32"/>
        <item x="62"/>
        <item x="63"/>
        <item x="64"/>
        <item x="65"/>
        <item x="67"/>
        <item x="69"/>
        <item x="39"/>
        <item x="41"/>
        <item x="71"/>
        <item x="72"/>
        <item x="74"/>
        <item x="76"/>
        <item x="77"/>
        <item x="82"/>
        <item x="84"/>
        <item x="85"/>
        <item x="29"/>
        <item x="30"/>
        <item x="5"/>
        <item x="87"/>
        <item x="88"/>
        <item x="90"/>
        <item x="92"/>
        <item x="55"/>
        <item x="93"/>
        <item x="94"/>
        <item x="36"/>
        <item x="97"/>
        <item x="58"/>
        <item x="98"/>
        <item x="79"/>
        <item x="99"/>
        <item x="100"/>
        <item x="101"/>
        <item x="61"/>
        <item x="103"/>
        <item x="78"/>
        <item x="68"/>
        <item x="108"/>
        <item x="109"/>
        <item x="70"/>
        <item x="110"/>
        <item x="20"/>
        <item x="114"/>
        <item x="115"/>
        <item x="116"/>
        <item x="80"/>
        <item x="81"/>
        <item x="25"/>
        <item x="121"/>
        <item x="95"/>
        <item x="122"/>
        <item x="123"/>
        <item x="124"/>
        <item x="125"/>
        <item x="126"/>
        <item x="105"/>
        <item x="128"/>
        <item x="129"/>
        <item x="130"/>
        <item x="91"/>
        <item x="131"/>
        <item x="132"/>
        <item x="111"/>
        <item x="66"/>
        <item x="107"/>
        <item x="120"/>
        <item x="134"/>
        <item x="135"/>
        <item x="136"/>
        <item x="138"/>
        <item x="73"/>
        <item x="139"/>
        <item x="140"/>
        <item x="102"/>
        <item x="75"/>
        <item x="104"/>
        <item x="106"/>
        <item x="146"/>
        <item x="83"/>
        <item x="118"/>
        <item x="1"/>
        <item x="149"/>
        <item x="133"/>
        <item x="113"/>
        <item x="86"/>
        <item x="152"/>
        <item x="155"/>
        <item x="117"/>
        <item x="157"/>
        <item x="158"/>
        <item x="159"/>
        <item x="160"/>
        <item x="119"/>
        <item x="162"/>
        <item x="164"/>
        <item x="96"/>
        <item x="165"/>
        <item x="166"/>
        <item x="167"/>
        <item x="168"/>
        <item x="169"/>
        <item x="144"/>
        <item x="172"/>
        <item x="173"/>
        <item x="156"/>
        <item x="142"/>
        <item x="151"/>
        <item x="145"/>
        <item x="177"/>
        <item x="180"/>
        <item x="181"/>
        <item x="154"/>
        <item x="137"/>
        <item x="163"/>
        <item x="89"/>
        <item x="112"/>
        <item x="183"/>
        <item x="184"/>
        <item x="148"/>
        <item x="185"/>
        <item x="186"/>
        <item x="187"/>
        <item x="188"/>
        <item x="143"/>
        <item x="192"/>
        <item x="178"/>
        <item x="194"/>
        <item x="195"/>
        <item x="150"/>
        <item x="196"/>
        <item x="197"/>
        <item x="174"/>
        <item x="153"/>
        <item x="127"/>
        <item x="199"/>
        <item x="175"/>
        <item x="201"/>
        <item x="203"/>
        <item x="147"/>
        <item x="204"/>
        <item x="161"/>
        <item x="206"/>
        <item x="208"/>
        <item x="176"/>
        <item x="210"/>
        <item x="198"/>
        <item x="170"/>
        <item x="211"/>
        <item x="212"/>
        <item x="171"/>
        <item x="230"/>
        <item x="141"/>
        <item x="207"/>
        <item x="214"/>
        <item x="205"/>
        <item x="189"/>
        <item x="215"/>
        <item x="216"/>
        <item x="213"/>
        <item x="218"/>
        <item x="182"/>
        <item x="219"/>
        <item x="221"/>
        <item x="222"/>
        <item x="224"/>
        <item x="193"/>
        <item x="225"/>
        <item x="202"/>
        <item x="227"/>
        <item x="190"/>
        <item x="179"/>
        <item x="228"/>
        <item x="229"/>
        <item x="217"/>
        <item x="200"/>
        <item x="231"/>
        <item x="226"/>
        <item x="232"/>
        <item x="233"/>
        <item x="209"/>
        <item x="234"/>
        <item x="235"/>
        <item x="237"/>
        <item x="191"/>
        <item x="220"/>
        <item x="240"/>
        <item x="223"/>
        <item x="243"/>
        <item x="245"/>
        <item x="247"/>
        <item x="236"/>
        <item x="248"/>
        <item x="242"/>
        <item x="239"/>
        <item x="241"/>
        <item x="250"/>
        <item x="244"/>
        <item x="251"/>
        <item x="238"/>
        <item x="246"/>
        <item x="253"/>
        <item x="258"/>
        <item x="252"/>
        <item x="254"/>
        <item x="255"/>
        <item x="249"/>
        <item x="256"/>
        <item x="257"/>
        <item x="2"/>
        <item t="default"/>
      </items>
    </pivotField>
    <pivotField numFmtId="9" showAll="0"/>
    <pivotField numFmtId="9" showAll="0"/>
    <pivotField dataField="1" numFmtId="9" showAll="0">
      <items count="145">
        <item x="0"/>
        <item x="31"/>
        <item x="21"/>
        <item x="42"/>
        <item x="73"/>
        <item x="9"/>
        <item x="8"/>
        <item x="27"/>
        <item x="11"/>
        <item x="37"/>
        <item x="10"/>
        <item x="3"/>
        <item x="12"/>
        <item x="14"/>
        <item x="16"/>
        <item x="85"/>
        <item x="89"/>
        <item x="76"/>
        <item x="6"/>
        <item x="5"/>
        <item x="7"/>
        <item x="4"/>
        <item x="35"/>
        <item x="53"/>
        <item x="143"/>
        <item x="132"/>
        <item x="2"/>
        <item x="69"/>
        <item x="92"/>
        <item x="109"/>
        <item x="26"/>
        <item x="23"/>
        <item x="19"/>
        <item x="47"/>
        <item x="30"/>
        <item x="103"/>
        <item x="100"/>
        <item x="38"/>
        <item x="139"/>
        <item x="58"/>
        <item x="32"/>
        <item x="61"/>
        <item x="80"/>
        <item x="55"/>
        <item x="45"/>
        <item x="52"/>
        <item x="43"/>
        <item x="130"/>
        <item x="82"/>
        <item x="71"/>
        <item x="70"/>
        <item x="86"/>
        <item x="115"/>
        <item x="75"/>
        <item x="1"/>
        <item x="24"/>
        <item x="74"/>
        <item x="126"/>
        <item x="66"/>
        <item x="33"/>
        <item x="140"/>
        <item x="142"/>
        <item x="84"/>
        <item x="96"/>
        <item x="59"/>
        <item x="41"/>
        <item x="78"/>
        <item x="67"/>
        <item x="129"/>
        <item x="124"/>
        <item x="54"/>
        <item x="34"/>
        <item x="65"/>
        <item x="68"/>
        <item x="105"/>
        <item x="120"/>
        <item x="77"/>
        <item x="113"/>
        <item x="88"/>
        <item x="39"/>
        <item x="134"/>
        <item x="40"/>
        <item x="22"/>
        <item x="108"/>
        <item x="20"/>
        <item x="128"/>
        <item x="138"/>
        <item x="135"/>
        <item x="87"/>
        <item x="60"/>
        <item x="90"/>
        <item x="50"/>
        <item x="102"/>
        <item x="141"/>
        <item x="91"/>
        <item x="133"/>
        <item x="46"/>
        <item x="56"/>
        <item x="111"/>
        <item x="18"/>
        <item x="121"/>
        <item x="125"/>
        <item x="95"/>
        <item x="48"/>
        <item x="137"/>
        <item x="97"/>
        <item x="116"/>
        <item x="72"/>
        <item x="118"/>
        <item x="110"/>
        <item x="62"/>
        <item x="28"/>
        <item x="79"/>
        <item x="93"/>
        <item x="127"/>
        <item x="57"/>
        <item x="99"/>
        <item x="112"/>
        <item x="104"/>
        <item x="107"/>
        <item x="81"/>
        <item x="101"/>
        <item x="119"/>
        <item x="64"/>
        <item x="122"/>
        <item x="83"/>
        <item x="123"/>
        <item x="13"/>
        <item x="106"/>
        <item x="117"/>
        <item x="17"/>
        <item x="131"/>
        <item x="63"/>
        <item x="49"/>
        <item x="136"/>
        <item x="29"/>
        <item x="44"/>
        <item x="15"/>
        <item x="98"/>
        <item x="114"/>
        <item x="25"/>
        <item x="94"/>
        <item x="51"/>
        <item x="36"/>
        <item t="default"/>
      </items>
    </pivotField>
    <pivotField showAll="0"/>
    <pivotField showAll="0"/>
    <pivotField numFmtId="9" showAll="0"/>
    <pivotField numFmtId="9" showAll="0">
      <items count="285">
        <item x="0"/>
        <item x="7"/>
        <item x="8"/>
        <item x="9"/>
        <item x="10"/>
        <item x="12"/>
        <item x="13"/>
        <item x="15"/>
        <item x="16"/>
        <item x="17"/>
        <item x="18"/>
        <item x="19"/>
        <item x="21"/>
        <item x="22"/>
        <item x="23"/>
        <item x="24"/>
        <item x="27"/>
        <item x="3"/>
        <item x="28"/>
        <item x="31"/>
        <item x="33"/>
        <item x="34"/>
        <item x="35"/>
        <item x="4"/>
        <item x="37"/>
        <item x="38"/>
        <item x="40"/>
        <item x="42"/>
        <item x="43"/>
        <item x="44"/>
        <item x="6"/>
        <item x="45"/>
        <item x="46"/>
        <item x="47"/>
        <item x="48"/>
        <item x="49"/>
        <item x="50"/>
        <item x="51"/>
        <item x="52"/>
        <item x="53"/>
        <item x="11"/>
        <item x="26"/>
        <item x="55"/>
        <item x="56"/>
        <item x="14"/>
        <item x="60"/>
        <item x="61"/>
        <item x="32"/>
        <item x="63"/>
        <item x="64"/>
        <item x="66"/>
        <item x="68"/>
        <item x="70"/>
        <item x="72"/>
        <item x="74"/>
        <item x="75"/>
        <item x="77"/>
        <item x="79"/>
        <item x="81"/>
        <item x="85"/>
        <item x="86"/>
        <item x="29"/>
        <item x="30"/>
        <item x="5"/>
        <item x="92"/>
        <item x="96"/>
        <item x="97"/>
        <item x="99"/>
        <item x="65"/>
        <item x="36"/>
        <item x="57"/>
        <item x="39"/>
        <item x="41"/>
        <item x="59"/>
        <item x="111"/>
        <item x="62"/>
        <item x="116"/>
        <item x="120"/>
        <item x="122"/>
        <item x="73"/>
        <item x="20"/>
        <item x="129"/>
        <item x="90"/>
        <item x="80"/>
        <item x="131"/>
        <item x="54"/>
        <item x="25"/>
        <item x="87"/>
        <item x="100"/>
        <item x="103"/>
        <item x="137"/>
        <item x="112"/>
        <item x="138"/>
        <item x="139"/>
        <item x="58"/>
        <item x="89"/>
        <item x="82"/>
        <item x="108"/>
        <item x="91"/>
        <item x="110"/>
        <item x="143"/>
        <item x="94"/>
        <item x="145"/>
        <item x="124"/>
        <item x="98"/>
        <item x="83"/>
        <item x="101"/>
        <item x="69"/>
        <item x="121"/>
        <item x="105"/>
        <item x="71"/>
        <item x="106"/>
        <item x="135"/>
        <item x="107"/>
        <item x="76"/>
        <item x="109"/>
        <item x="113"/>
        <item x="114"/>
        <item x="134"/>
        <item x="78"/>
        <item x="115"/>
        <item x="102"/>
        <item x="118"/>
        <item x="84"/>
        <item x="123"/>
        <item x="1"/>
        <item x="165"/>
        <item x="125"/>
        <item x="136"/>
        <item x="127"/>
        <item x="88"/>
        <item x="128"/>
        <item x="176"/>
        <item x="67"/>
        <item x="130"/>
        <item x="95"/>
        <item x="150"/>
        <item x="144"/>
        <item x="181"/>
        <item x="104"/>
        <item x="157"/>
        <item x="149"/>
        <item x="159"/>
        <item x="141"/>
        <item x="153"/>
        <item x="146"/>
        <item x="191"/>
        <item x="161"/>
        <item x="156"/>
        <item x="132"/>
        <item x="193"/>
        <item x="174"/>
        <item x="164"/>
        <item x="117"/>
        <item x="168"/>
        <item x="119"/>
        <item x="147"/>
        <item x="170"/>
        <item x="200"/>
        <item x="148"/>
        <item x="151"/>
        <item x="169"/>
        <item x="177"/>
        <item x="155"/>
        <item x="163"/>
        <item x="173"/>
        <item x="179"/>
        <item x="182"/>
        <item x="175"/>
        <item x="160"/>
        <item x="203"/>
        <item x="184"/>
        <item x="198"/>
        <item x="133"/>
        <item x="167"/>
        <item x="185"/>
        <item x="171"/>
        <item x="188"/>
        <item x="195"/>
        <item x="225"/>
        <item x="183"/>
        <item x="154"/>
        <item x="207"/>
        <item x="162"/>
        <item x="209"/>
        <item x="205"/>
        <item x="178"/>
        <item x="219"/>
        <item x="197"/>
        <item x="126"/>
        <item x="201"/>
        <item x="206"/>
        <item x="187"/>
        <item x="152"/>
        <item x="166"/>
        <item x="189"/>
        <item x="220"/>
        <item x="192"/>
        <item x="158"/>
        <item x="194"/>
        <item x="216"/>
        <item x="196"/>
        <item x="93"/>
        <item x="211"/>
        <item x="221"/>
        <item x="242"/>
        <item x="140"/>
        <item x="234"/>
        <item x="238"/>
        <item x="217"/>
        <item x="227"/>
        <item x="239"/>
        <item x="228"/>
        <item x="172"/>
        <item x="233"/>
        <item x="224"/>
        <item x="210"/>
        <item x="218"/>
        <item x="199"/>
        <item x="237"/>
        <item x="230"/>
        <item x="223"/>
        <item x="180"/>
        <item x="226"/>
        <item x="202"/>
        <item x="190"/>
        <item x="212"/>
        <item x="244"/>
        <item x="231"/>
        <item x="255"/>
        <item x="259"/>
        <item x="251"/>
        <item x="236"/>
        <item x="214"/>
        <item x="186"/>
        <item x="241"/>
        <item x="204"/>
        <item x="208"/>
        <item x="235"/>
        <item x="260"/>
        <item x="265"/>
        <item x="254"/>
        <item x="232"/>
        <item x="213"/>
        <item x="263"/>
        <item x="247"/>
        <item x="249"/>
        <item x="229"/>
        <item x="262"/>
        <item x="253"/>
        <item x="256"/>
        <item x="266"/>
        <item x="258"/>
        <item x="283"/>
        <item x="268"/>
        <item x="243"/>
        <item x="222"/>
        <item x="270"/>
        <item x="269"/>
        <item x="2"/>
        <item x="267"/>
        <item x="252"/>
        <item x="245"/>
        <item x="271"/>
        <item x="273"/>
        <item x="264"/>
        <item x="282"/>
        <item x="277"/>
        <item x="276"/>
        <item x="272"/>
        <item x="250"/>
        <item x="248"/>
        <item x="274"/>
        <item x="261"/>
        <item x="257"/>
        <item x="215"/>
        <item x="278"/>
        <item x="275"/>
        <item x="240"/>
        <item x="279"/>
        <item x="281"/>
        <item x="246"/>
        <item x="280"/>
        <item x="142"/>
        <item t="default"/>
      </items>
    </pivotField>
    <pivotField numFmtId="9" showAll="0"/>
    <pivotField numFmtId="9" showAll="0"/>
    <pivotField dataField="1" numFmtId="9" showAll="0">
      <items count="145">
        <item x="0"/>
        <item x="21"/>
        <item x="31"/>
        <item x="9"/>
        <item x="75"/>
        <item x="38"/>
        <item x="44"/>
        <item x="8"/>
        <item x="27"/>
        <item x="3"/>
        <item x="12"/>
        <item x="14"/>
        <item x="36"/>
        <item x="16"/>
        <item x="87"/>
        <item x="47"/>
        <item x="32"/>
        <item x="78"/>
        <item x="6"/>
        <item x="50"/>
        <item x="5"/>
        <item x="23"/>
        <item x="7"/>
        <item x="4"/>
        <item x="56"/>
        <item x="26"/>
        <item x="132"/>
        <item x="43"/>
        <item x="93"/>
        <item x="61"/>
        <item x="18"/>
        <item x="11"/>
        <item x="59"/>
        <item x="19"/>
        <item x="86"/>
        <item x="57"/>
        <item x="30"/>
        <item x="143"/>
        <item x="68"/>
        <item x="101"/>
        <item x="39"/>
        <item x="33"/>
        <item x="70"/>
        <item x="63"/>
        <item x="110"/>
        <item x="48"/>
        <item x="55"/>
        <item x="45"/>
        <item x="72"/>
        <item x="82"/>
        <item x="58"/>
        <item x="73"/>
        <item x="2"/>
        <item x="130"/>
        <item x="84"/>
        <item x="116"/>
        <item x="77"/>
        <item x="1"/>
        <item x="41"/>
        <item x="127"/>
        <item x="139"/>
        <item x="104"/>
        <item x="34"/>
        <item x="135"/>
        <item x="76"/>
        <item x="62"/>
        <item x="129"/>
        <item x="114"/>
        <item x="97"/>
        <item x="106"/>
        <item x="35"/>
        <item x="88"/>
        <item x="67"/>
        <item x="142"/>
        <item x="125"/>
        <item x="121"/>
        <item x="138"/>
        <item x="80"/>
        <item x="40"/>
        <item x="126"/>
        <item x="90"/>
        <item x="79"/>
        <item x="20"/>
        <item x="22"/>
        <item x="109"/>
        <item x="24"/>
        <item x="10"/>
        <item x="71"/>
        <item x="92"/>
        <item x="128"/>
        <item x="141"/>
        <item x="89"/>
        <item x="133"/>
        <item x="91"/>
        <item x="103"/>
        <item x="134"/>
        <item x="98"/>
        <item x="49"/>
        <item x="28"/>
        <item x="112"/>
        <item x="42"/>
        <item x="51"/>
        <item x="137"/>
        <item x="117"/>
        <item x="74"/>
        <item x="119"/>
        <item x="53"/>
        <item x="111"/>
        <item x="64"/>
        <item x="81"/>
        <item x="94"/>
        <item x="96"/>
        <item x="60"/>
        <item x="113"/>
        <item x="105"/>
        <item x="108"/>
        <item x="100"/>
        <item x="83"/>
        <item x="120"/>
        <item x="102"/>
        <item x="66"/>
        <item x="122"/>
        <item x="123"/>
        <item x="85"/>
        <item x="124"/>
        <item x="13"/>
        <item x="107"/>
        <item x="118"/>
        <item x="69"/>
        <item x="17"/>
        <item x="140"/>
        <item x="136"/>
        <item x="131"/>
        <item x="65"/>
        <item x="52"/>
        <item x="29"/>
        <item x="46"/>
        <item x="15"/>
        <item x="99"/>
        <item x="115"/>
        <item x="25"/>
        <item x="95"/>
        <item x="54"/>
        <item x="37"/>
        <item t="default"/>
      </items>
    </pivotField>
    <pivotField showAll="0"/>
    <pivotField showAll="0"/>
    <pivotField numFmtId="9" showAll="0"/>
    <pivotField numFmtId="9" showAll="0">
      <items count="281">
        <item x="0"/>
        <item x="7"/>
        <item x="8"/>
        <item x="9"/>
        <item x="10"/>
        <item x="12"/>
        <item x="13"/>
        <item x="15"/>
        <item x="16"/>
        <item x="17"/>
        <item x="18"/>
        <item x="19"/>
        <item x="21"/>
        <item x="22"/>
        <item x="23"/>
        <item x="24"/>
        <item x="27"/>
        <item x="3"/>
        <item x="28"/>
        <item x="31"/>
        <item x="33"/>
        <item x="34"/>
        <item x="35"/>
        <item x="4"/>
        <item x="37"/>
        <item x="38"/>
        <item x="40"/>
        <item x="42"/>
        <item x="43"/>
        <item x="44"/>
        <item x="6"/>
        <item x="45"/>
        <item x="47"/>
        <item x="48"/>
        <item x="49"/>
        <item x="50"/>
        <item x="51"/>
        <item x="52"/>
        <item x="53"/>
        <item x="11"/>
        <item x="26"/>
        <item x="55"/>
        <item x="56"/>
        <item x="14"/>
        <item x="60"/>
        <item x="61"/>
        <item x="32"/>
        <item x="63"/>
        <item x="64"/>
        <item x="66"/>
        <item x="68"/>
        <item x="71"/>
        <item x="73"/>
        <item x="75"/>
        <item x="76"/>
        <item x="77"/>
        <item x="79"/>
        <item x="81"/>
        <item x="46"/>
        <item x="85"/>
        <item x="29"/>
        <item x="30"/>
        <item x="5"/>
        <item x="95"/>
        <item x="98"/>
        <item x="65"/>
        <item x="36"/>
        <item x="57"/>
        <item x="39"/>
        <item x="41"/>
        <item x="59"/>
        <item x="62"/>
        <item x="114"/>
        <item x="69"/>
        <item x="74"/>
        <item x="20"/>
        <item x="124"/>
        <item x="80"/>
        <item x="91"/>
        <item x="127"/>
        <item x="54"/>
        <item x="25"/>
        <item x="86"/>
        <item x="99"/>
        <item x="102"/>
        <item x="132"/>
        <item x="110"/>
        <item x="133"/>
        <item x="134"/>
        <item x="58"/>
        <item x="88"/>
        <item x="82"/>
        <item x="106"/>
        <item x="90"/>
        <item x="109"/>
        <item x="93"/>
        <item x="96"/>
        <item x="97"/>
        <item x="83"/>
        <item x="100"/>
        <item x="70"/>
        <item x="118"/>
        <item x="104"/>
        <item x="72"/>
        <item x="125"/>
        <item x="89"/>
        <item x="105"/>
        <item x="107"/>
        <item x="111"/>
        <item x="112"/>
        <item x="130"/>
        <item x="78"/>
        <item x="113"/>
        <item x="101"/>
        <item x="116"/>
        <item x="84"/>
        <item x="119"/>
        <item x="1"/>
        <item x="159"/>
        <item x="108"/>
        <item x="131"/>
        <item x="122"/>
        <item x="87"/>
        <item x="123"/>
        <item x="169"/>
        <item x="67"/>
        <item x="126"/>
        <item x="94"/>
        <item x="144"/>
        <item x="174"/>
        <item x="103"/>
        <item x="151"/>
        <item x="143"/>
        <item x="153"/>
        <item x="136"/>
        <item x="120"/>
        <item x="147"/>
        <item x="140"/>
        <item x="137"/>
        <item x="156"/>
        <item x="150"/>
        <item x="128"/>
        <item x="186"/>
        <item x="158"/>
        <item x="115"/>
        <item x="162"/>
        <item x="117"/>
        <item x="141"/>
        <item x="164"/>
        <item x="142"/>
        <item x="145"/>
        <item x="163"/>
        <item x="139"/>
        <item x="149"/>
        <item x="157"/>
        <item x="177"/>
        <item x="167"/>
        <item x="172"/>
        <item x="175"/>
        <item x="168"/>
        <item x="154"/>
        <item x="197"/>
        <item x="190"/>
        <item x="129"/>
        <item x="161"/>
        <item x="179"/>
        <item x="165"/>
        <item x="182"/>
        <item x="222"/>
        <item x="148"/>
        <item x="193"/>
        <item x="170"/>
        <item x="198"/>
        <item x="205"/>
        <item x="202"/>
        <item x="171"/>
        <item x="215"/>
        <item x="191"/>
        <item x="121"/>
        <item x="195"/>
        <item x="178"/>
        <item x="181"/>
        <item x="146"/>
        <item x="160"/>
        <item x="183"/>
        <item x="216"/>
        <item x="176"/>
        <item x="185"/>
        <item x="152"/>
        <item x="203"/>
        <item x="187"/>
        <item x="213"/>
        <item x="207"/>
        <item x="188"/>
        <item x="92"/>
        <item x="155"/>
        <item x="218"/>
        <item x="194"/>
        <item x="230"/>
        <item x="199"/>
        <item x="224"/>
        <item x="236"/>
        <item x="225"/>
        <item x="201"/>
        <item x="166"/>
        <item x="189"/>
        <item x="221"/>
        <item x="206"/>
        <item x="214"/>
        <item x="192"/>
        <item x="235"/>
        <item x="233"/>
        <item x="228"/>
        <item x="220"/>
        <item x="173"/>
        <item x="223"/>
        <item x="239"/>
        <item x="217"/>
        <item x="196"/>
        <item x="135"/>
        <item x="184"/>
        <item x="208"/>
        <item x="227"/>
        <item x="255"/>
        <item x="248"/>
        <item x="232"/>
        <item x="252"/>
        <item x="209"/>
        <item x="241"/>
        <item x="238"/>
        <item x="200"/>
        <item x="204"/>
        <item x="231"/>
        <item x="256"/>
        <item x="251"/>
        <item x="229"/>
        <item x="210"/>
        <item x="234"/>
        <item x="261"/>
        <item x="246"/>
        <item x="226"/>
        <item x="258"/>
        <item x="250"/>
        <item x="259"/>
        <item x="253"/>
        <item x="263"/>
        <item x="244"/>
        <item x="219"/>
        <item x="279"/>
        <item x="265"/>
        <item x="240"/>
        <item x="267"/>
        <item x="243"/>
        <item x="266"/>
        <item x="2"/>
        <item x="264"/>
        <item x="249"/>
        <item x="242"/>
        <item x="268"/>
        <item x="180"/>
        <item x="271"/>
        <item x="260"/>
        <item x="274"/>
        <item x="262"/>
        <item x="269"/>
        <item x="247"/>
        <item x="275"/>
        <item x="245"/>
        <item x="272"/>
        <item x="257"/>
        <item x="254"/>
        <item x="278"/>
        <item x="212"/>
        <item x="276"/>
        <item x="273"/>
        <item x="237"/>
        <item x="277"/>
        <item x="270"/>
        <item x="211"/>
        <item x="138"/>
        <item t="default"/>
      </items>
    </pivotField>
    <pivotField numFmtId="9" showAll="0"/>
    <pivotField numFmtId="9" showAll="0"/>
    <pivotField dataField="1" numFmtId="9" showAll="0"/>
    <pivotField showAll="0"/>
    <pivotField showAll="0"/>
    <pivotField numFmtId="9" showAll="0"/>
    <pivotField numFmtId="9" showAll="0">
      <items count="199">
        <item x="0"/>
        <item x="74"/>
        <item x="77"/>
        <item x="1"/>
        <item x="20"/>
        <item x="137"/>
        <item x="2"/>
        <item x="110"/>
        <item x="144"/>
        <item x="27"/>
        <item x="3"/>
        <item x="62"/>
        <item x="34"/>
        <item x="36"/>
        <item x="4"/>
        <item x="39"/>
        <item x="152"/>
        <item x="93"/>
        <item x="75"/>
        <item x="43"/>
        <item x="101"/>
        <item x="102"/>
        <item x="121"/>
        <item x="80"/>
        <item x="106"/>
        <item x="49"/>
        <item x="85"/>
        <item x="125"/>
        <item x="5"/>
        <item x="108"/>
        <item x="87"/>
        <item x="6"/>
        <item x="7"/>
        <item x="113"/>
        <item x="56"/>
        <item x="8"/>
        <item x="57"/>
        <item x="91"/>
        <item x="92"/>
        <item x="60"/>
        <item x="9"/>
        <item x="10"/>
        <item x="11"/>
        <item x="64"/>
        <item x="65"/>
        <item x="12"/>
        <item x="67"/>
        <item x="13"/>
        <item x="69"/>
        <item x="161"/>
        <item x="14"/>
        <item x="104"/>
        <item x="15"/>
        <item x="16"/>
        <item x="73"/>
        <item x="17"/>
        <item x="18"/>
        <item x="19"/>
        <item x="21"/>
        <item x="22"/>
        <item x="23"/>
        <item x="81"/>
        <item x="24"/>
        <item x="25"/>
        <item x="26"/>
        <item x="84"/>
        <item x="28"/>
        <item x="29"/>
        <item x="30"/>
        <item x="31"/>
        <item x="32"/>
        <item x="33"/>
        <item x="35"/>
        <item x="37"/>
        <item x="38"/>
        <item x="40"/>
        <item x="94"/>
        <item x="96"/>
        <item x="41"/>
        <item x="98"/>
        <item x="42"/>
        <item x="188"/>
        <item x="44"/>
        <item x="45"/>
        <item x="46"/>
        <item x="47"/>
        <item x="154"/>
        <item x="48"/>
        <item x="50"/>
        <item x="177"/>
        <item x="51"/>
        <item x="52"/>
        <item x="53"/>
        <item x="54"/>
        <item x="55"/>
        <item x="58"/>
        <item x="59"/>
        <item x="156"/>
        <item x="61"/>
        <item x="120"/>
        <item x="63"/>
        <item x="143"/>
        <item x="66"/>
        <item x="68"/>
        <item x="70"/>
        <item x="126"/>
        <item x="71"/>
        <item x="72"/>
        <item x="76"/>
        <item x="78"/>
        <item x="79"/>
        <item x="131"/>
        <item x="82"/>
        <item x="133"/>
        <item x="83"/>
        <item x="117"/>
        <item x="86"/>
        <item x="158"/>
        <item x="135"/>
        <item x="169"/>
        <item x="88"/>
        <item x="139"/>
        <item x="89"/>
        <item x="124"/>
        <item x="90"/>
        <item x="151"/>
        <item x="95"/>
        <item x="141"/>
        <item x="97"/>
        <item x="129"/>
        <item x="187"/>
        <item x="99"/>
        <item x="100"/>
        <item x="103"/>
        <item x="132"/>
        <item x="105"/>
        <item x="170"/>
        <item x="107"/>
        <item x="109"/>
        <item x="111"/>
        <item x="115"/>
        <item x="116"/>
        <item x="119"/>
        <item x="142"/>
        <item x="122"/>
        <item x="148"/>
        <item x="123"/>
        <item x="127"/>
        <item x="128"/>
        <item x="130"/>
        <item x="164"/>
        <item x="146"/>
        <item x="166"/>
        <item x="159"/>
        <item x="178"/>
        <item x="134"/>
        <item x="136"/>
        <item x="150"/>
        <item x="138"/>
        <item x="183"/>
        <item x="112"/>
        <item x="181"/>
        <item x="114"/>
        <item x="140"/>
        <item x="155"/>
        <item x="197"/>
        <item x="186"/>
        <item x="145"/>
        <item x="189"/>
        <item x="147"/>
        <item x="118"/>
        <item x="175"/>
        <item x="149"/>
        <item x="182"/>
        <item x="167"/>
        <item x="179"/>
        <item x="157"/>
        <item x="160"/>
        <item x="194"/>
        <item x="171"/>
        <item x="162"/>
        <item x="196"/>
        <item x="163"/>
        <item x="191"/>
        <item x="165"/>
        <item x="168"/>
        <item x="180"/>
        <item x="153"/>
        <item x="195"/>
        <item x="185"/>
        <item x="172"/>
        <item x="190"/>
        <item x="174"/>
        <item x="193"/>
        <item x="176"/>
        <item x="184"/>
        <item x="192"/>
        <item x="173"/>
        <item t="default"/>
      </items>
    </pivotField>
    <pivotField numFmtId="9" showAll="0"/>
    <pivotField numFmtId="9" showAll="0"/>
    <pivotField dataField="1" numFmtId="9" showAll="0">
      <items count="145">
        <item x="0"/>
        <item x="109"/>
        <item x="19"/>
        <item x="100"/>
        <item x="29"/>
        <item x="98"/>
        <item x="7"/>
        <item x="67"/>
        <item x="94"/>
        <item x="139"/>
        <item x="108"/>
        <item x="6"/>
        <item x="25"/>
        <item x="132"/>
        <item x="68"/>
        <item x="36"/>
        <item x="42"/>
        <item x="113"/>
        <item x="1"/>
        <item x="10"/>
        <item x="12"/>
        <item x="34"/>
        <item x="106"/>
        <item x="14"/>
        <item x="88"/>
        <item x="142"/>
        <item x="89"/>
        <item x="8"/>
        <item x="9"/>
        <item x="61"/>
        <item x="79"/>
        <item x="53"/>
        <item x="77"/>
        <item x="4"/>
        <item x="47"/>
        <item x="3"/>
        <item x="54"/>
        <item x="5"/>
        <item x="2"/>
        <item x="70"/>
        <item x="143"/>
        <item x="92"/>
        <item x="23"/>
        <item x="73"/>
        <item x="74"/>
        <item x="30"/>
        <item x="130"/>
        <item x="21"/>
        <item x="69"/>
        <item x="114"/>
        <item x="31"/>
        <item x="17"/>
        <item x="85"/>
        <item x="111"/>
        <item x="133"/>
        <item x="28"/>
        <item x="55"/>
        <item x="140"/>
        <item x="135"/>
        <item x="37"/>
        <item x="75"/>
        <item x="24"/>
        <item x="103"/>
        <item x="126"/>
        <item x="105"/>
        <item x="81"/>
        <item x="141"/>
        <item x="96"/>
        <item x="22"/>
        <item x="45"/>
        <item x="52"/>
        <item x="43"/>
        <item x="50"/>
        <item x="129"/>
        <item x="125"/>
        <item x="71"/>
        <item x="86"/>
        <item x="60"/>
        <item x="83"/>
        <item x="41"/>
        <item x="39"/>
        <item x="115"/>
        <item x="76"/>
        <item x="18"/>
        <item x="138"/>
        <item x="124"/>
        <item x="32"/>
        <item x="137"/>
        <item x="66"/>
        <item x="134"/>
        <item x="102"/>
        <item x="78"/>
        <item x="33"/>
        <item x="65"/>
        <item x="38"/>
        <item x="20"/>
        <item x="122"/>
        <item x="128"/>
        <item x="110"/>
        <item x="127"/>
        <item x="91"/>
        <item x="59"/>
        <item x="26"/>
        <item x="57"/>
        <item x="97"/>
        <item x="121"/>
        <item x="82"/>
        <item x="16"/>
        <item x="46"/>
        <item x="48"/>
        <item x="116"/>
        <item x="90"/>
        <item x="118"/>
        <item x="123"/>
        <item x="72"/>
        <item x="95"/>
        <item x="87"/>
        <item x="93"/>
        <item x="49"/>
        <item x="40"/>
        <item x="117"/>
        <item x="107"/>
        <item x="104"/>
        <item x="119"/>
        <item x="62"/>
        <item x="101"/>
        <item x="58"/>
        <item x="99"/>
        <item x="80"/>
        <item x="112"/>
        <item x="64"/>
        <item x="84"/>
        <item x="136"/>
        <item x="11"/>
        <item x="131"/>
        <item x="15"/>
        <item x="63"/>
        <item x="56"/>
        <item x="27"/>
        <item x="44"/>
        <item x="13"/>
        <item x="51"/>
        <item x="120"/>
        <item x="35"/>
        <item t="default"/>
      </items>
    </pivotField>
    <pivotField showAll="0"/>
    <pivotField showAll="0"/>
    <pivotField numFmtId="9" showAll="0"/>
    <pivotField numFmtId="9" showAll="0">
      <items count="140">
        <item x="0"/>
        <item x="85"/>
        <item x="100"/>
        <item x="102"/>
        <item x="69"/>
        <item x="71"/>
        <item x="105"/>
        <item x="5"/>
        <item x="130"/>
        <item x="58"/>
        <item x="101"/>
        <item x="91"/>
        <item x="92"/>
        <item x="59"/>
        <item x="103"/>
        <item x="75"/>
        <item x="110"/>
        <item x="132"/>
        <item x="78"/>
        <item x="60"/>
        <item x="79"/>
        <item x="61"/>
        <item x="116"/>
        <item x="62"/>
        <item x="10"/>
        <item x="99"/>
        <item x="63"/>
        <item x="53"/>
        <item x="65"/>
        <item x="111"/>
        <item x="66"/>
        <item x="67"/>
        <item x="88"/>
        <item x="27"/>
        <item x="89"/>
        <item x="90"/>
        <item x="30"/>
        <item x="68"/>
        <item x="16"/>
        <item x="70"/>
        <item x="21"/>
        <item x="17"/>
        <item x="95"/>
        <item x="9"/>
        <item x="31"/>
        <item x="96"/>
        <item x="19"/>
        <item x="26"/>
        <item x="98"/>
        <item x="72"/>
        <item x="73"/>
        <item x="125"/>
        <item x="121"/>
        <item x="74"/>
        <item x="11"/>
        <item x="12"/>
        <item x="45"/>
        <item x="37"/>
        <item x="8"/>
        <item x="29"/>
        <item x="76"/>
        <item x="6"/>
        <item x="33"/>
        <item x="24"/>
        <item x="18"/>
        <item x="4"/>
        <item x="81"/>
        <item x="47"/>
        <item x="83"/>
        <item x="84"/>
        <item x="20"/>
        <item x="15"/>
        <item x="64"/>
        <item x="23"/>
        <item x="87"/>
        <item x="126"/>
        <item x="46"/>
        <item x="3"/>
        <item x="39"/>
        <item x="93"/>
        <item x="117"/>
        <item x="32"/>
        <item x="107"/>
        <item x="35"/>
        <item x="119"/>
        <item x="129"/>
        <item x="22"/>
        <item x="120"/>
        <item x="13"/>
        <item x="97"/>
        <item x="109"/>
        <item x="49"/>
        <item x="28"/>
        <item x="40"/>
        <item x="42"/>
        <item x="34"/>
        <item x="137"/>
        <item x="1"/>
        <item x="112"/>
        <item x="44"/>
        <item x="104"/>
        <item x="77"/>
        <item x="56"/>
        <item x="128"/>
        <item x="25"/>
        <item x="133"/>
        <item x="123"/>
        <item x="41"/>
        <item x="82"/>
        <item x="124"/>
        <item x="108"/>
        <item x="48"/>
        <item x="57"/>
        <item x="50"/>
        <item x="14"/>
        <item x="43"/>
        <item x="7"/>
        <item x="2"/>
        <item x="135"/>
        <item x="55"/>
        <item x="113"/>
        <item x="115"/>
        <item x="52"/>
        <item x="118"/>
        <item x="36"/>
        <item x="122"/>
        <item x="94"/>
        <item x="51"/>
        <item x="54"/>
        <item x="131"/>
        <item x="86"/>
        <item x="38"/>
        <item x="138"/>
        <item x="127"/>
        <item x="114"/>
        <item x="106"/>
        <item x="80"/>
        <item x="134"/>
        <item x="136"/>
        <item t="default"/>
      </items>
    </pivotField>
    <pivotField numFmtId="9" showAll="0"/>
    <pivotField numFmtId="9" showAll="0"/>
    <pivotField dataField="1" numFmtId="9" showAll="0">
      <items count="7">
        <item x="0"/>
        <item x="3"/>
        <item x="1"/>
        <item x="4"/>
        <item x="2"/>
        <item x="5"/>
        <item t="default"/>
      </items>
    </pivotField>
  </pivotFields>
  <rowFields count="1">
    <field x="8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2">
    <pageField fld="7" hier="-1"/>
    <pageField fld="19" hier="-1"/>
  </pageFields>
  <dataFields count="8">
    <dataField name="Average of subtour_to_initial" fld="11" subtotal="average" baseField="0" baseItem="0"/>
    <dataField name="Average of optimal_to_subtour" fld="12" subtotal="average" baseField="0" baseItem="0"/>
    <dataField name="Max of blossom_to_subtour" fld="19" subtotal="max" baseField="0" baseItem="0"/>
    <dataField name="Max of comb_to_subtours" fld="27" subtotal="max" baseField="0" baseItem="0"/>
    <dataField name="Max of ct_to_subtours" fld="34" subtotal="max" baseField="0" baseItem="0"/>
    <dataField name="Max of bip_to_subtours" fld="41" subtotal="max" baseField="0" baseItem="0"/>
    <dataField name="Max of path_to_subtours" fld="48" subtotal="max" baseField="0" baseItem="0"/>
    <dataField name="Max of crown_to_subtours" fld="55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63DA7F-3A3F-1B44-8ABC-A197933C2B28}" name="Table3" displayName="Table3" ref="A1:AH111" totalsRowShown="0" headerRowDxfId="35" dataDxfId="34">
  <sortState xmlns:xlrd2="http://schemas.microsoft.com/office/spreadsheetml/2017/richdata2" ref="A2:AH111">
    <sortCondition ref="C1:C111"/>
  </sortState>
  <tableColumns count="34">
    <tableColumn id="1" xr3:uid="{5227CB25-3601-324D-88DA-91FBBC69CD04}" name="Name" dataDxfId="33"/>
    <tableColumn id="2" xr3:uid="{CBE22B4C-18DD-4E4A-A320-4507663D7674}" name="Num of nodes" dataDxfId="32"/>
    <tableColumn id="36" xr3:uid="{A8E70117-EE66-D347-AA22-16A6ED55BD8F}" name="tsp_id"/>
    <tableColumn id="34" xr3:uid="{A16D5BB9-23F9-0F4D-943D-BA30F266BD7E}" name="data"/>
    <tableColumn id="35" xr3:uid="{1E9553A7-0B47-CB44-9665-AB468847487B}" name="data_name" dataDxfId="2">
      <calculatedColumnFormula>Table3[[#This Row],[data]]&amp;".xlsx"</calculatedColumnFormula>
    </tableColumn>
    <tableColumn id="33" xr3:uid="{7CA67C6A-FA94-B844-802B-DF839BB20739}" name="decision" dataDxfId="31">
      <calculatedColumnFormula>VLOOKUP(Table3[[#This Row],[tsp_id]],#REF!,1,0)</calculatedColumnFormula>
    </tableColumn>
    <tableColumn id="3" xr3:uid="{CE28701A-737C-0D45-BFC3-4936922681F3}" name="Source" dataDxfId="30"/>
    <tableColumn id="4" xr3:uid="{F9AC0DAC-0830-164D-ADE5-6940AFD7965E}" name="Input type" dataDxfId="29"/>
    <tableColumn id="5" xr3:uid="{7F6F03A6-2235-6146-9D23-516EBCF69782}" name="Distance" dataDxfId="28"/>
    <tableColumn id="6" xr3:uid="{26552EEB-1893-1B4D-A28C-36D3E905C785}" name="Optimal value" dataDxfId="27"/>
    <tableColumn id="32" xr3:uid="{B0909109-7FCA-7844-8224-7354B0626D9A}" name="distance matrix ready" dataDxfId="26"/>
    <tableColumn id="9" xr3:uid="{5F4E2807-8F3E-804F-B944-6CDCDC9BAAA8}" name="n_nodes" dataDxfId="25"/>
    <tableColumn id="10" xr3:uid="{56AA3DF4-04F8-2443-86C1-339AFC04F9AB}" name="avg_dist" dataDxfId="24"/>
    <tableColumn id="11" xr3:uid="{E2619538-D72C-6C4A-A1B4-412FE71F255C}" name="median_dist" dataDxfId="23"/>
    <tableColumn id="12" xr3:uid="{95591DFE-E90C-2540-A7F4-209C3F949038}" name="std_dist" dataDxfId="22"/>
    <tableColumn id="13" xr3:uid="{D00632B2-DF8C-F64B-96EB-741B3D2E693F}" name="avg_med_ratio" dataDxfId="21"/>
    <tableColumn id="14" xr3:uid="{5769AD92-B969-E24E-8ACA-93CDA2647555}" name="p_min" dataDxfId="20"/>
    <tableColumn id="15" xr3:uid="{D9355A59-4E44-1544-87AD-B0E90456089E}" name="p_max" dataDxfId="19"/>
    <tableColumn id="16" xr3:uid="{8713AFDF-7EB1-5346-9275-9451A9669C5A}" name="p10" dataDxfId="18"/>
    <tableColumn id="17" xr3:uid="{B412A13D-DD71-0244-832D-AB4CBC34C9EA}" name="p25" dataDxfId="17"/>
    <tableColumn id="18" xr3:uid="{29AE1B75-860C-AB49-BCEE-52F8E82827D6}" name="p50" dataDxfId="16"/>
    <tableColumn id="19" xr3:uid="{0948001B-441A-C64B-81EA-0BB1FED75B5A}" name="p75" dataDxfId="15"/>
    <tableColumn id="20" xr3:uid="{128CEC83-E477-0E48-91CA-F8C9FDFA66EE}" name="p90" dataDxfId="14"/>
    <tableColumn id="21" xr3:uid="{4D5C22C6-030C-AA48-AA0D-DA1FC31DBE9E}" name="p95" dataDxfId="13"/>
    <tableColumn id="22" xr3:uid="{83E04175-AE67-FE40-894C-AC081D09E871}" name="cnt_p10_avg" dataDxfId="12"/>
    <tableColumn id="23" xr3:uid="{B72B0DCE-BF6A-3B4D-AB17-AA611B704972}" name="cnt_p10_median" dataDxfId="11"/>
    <tableColumn id="24" xr3:uid="{E821E990-16EE-0740-AE91-C58A98B51D9B}" name="cnt_p10_std" dataDxfId="10"/>
    <tableColumn id="25" xr3:uid="{1F35B69E-516E-F84F-A20E-3368762B1BF5}" name="cnt_p25_avg" dataDxfId="9"/>
    <tableColumn id="26" xr3:uid="{92422023-EFF7-0046-B29D-3ECC71E61F69}" name="cnt_p25_median" dataDxfId="8"/>
    <tableColumn id="27" xr3:uid="{489EA065-0A0B-4849-895B-E032D6D5019A}" name="cnt_p25_std" dataDxfId="7"/>
    <tableColumn id="28" xr3:uid="{B94FF790-C35E-BF45-ACC5-7E5C5298C0DF}" name="cnt_p50_avg" dataDxfId="6"/>
    <tableColumn id="29" xr3:uid="{F5669A4F-8DE1-B249-A28F-75D11F29FD1D}" name="cnt_p50_median" dataDxfId="5"/>
    <tableColumn id="30" xr3:uid="{DF0C8216-0B83-3A4C-9558-A8B7C5B620AF}" name="cnt_p50_std" dataDxfId="4"/>
    <tableColumn id="31" xr3:uid="{2D5E4060-9734-4A49-8A45-ED5D3B93640E}" name="tsp_name" dataDxfId="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comopt.ifi.uni-heidelberg.de/software/TSPLIB95/tsp/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FC57-383B-E047-BA1B-6F372B1BD030}">
  <dimension ref="A3:A47"/>
  <sheetViews>
    <sheetView topLeftCell="A38" workbookViewId="0">
      <selection activeCell="H31" sqref="H31"/>
    </sheetView>
  </sheetViews>
  <sheetFormatPr baseColWidth="10" defaultRowHeight="16" x14ac:dyDescent="0.2"/>
  <cols>
    <col min="1" max="1" width="25.83203125" style="1" bestFit="1" customWidth="1"/>
    <col min="2" max="16384" width="10.83203125" style="1"/>
  </cols>
  <sheetData>
    <row r="3" spans="1:1" ht="17" thickBot="1" x14ac:dyDescent="0.25">
      <c r="A3" s="39" t="s">
        <v>0</v>
      </c>
    </row>
    <row r="4" spans="1:1" ht="17" thickTop="1" x14ac:dyDescent="0.2"/>
    <row r="18" spans="1:1" ht="17" thickBot="1" x14ac:dyDescent="0.25">
      <c r="A18" s="39" t="s">
        <v>1</v>
      </c>
    </row>
    <row r="19" spans="1:1" ht="17" thickTop="1" x14ac:dyDescent="0.2"/>
    <row r="20" spans="1:1" x14ac:dyDescent="0.2">
      <c r="A20" s="2"/>
    </row>
    <row r="31" spans="1:1" ht="17" thickBot="1" x14ac:dyDescent="0.25">
      <c r="A31" s="39" t="s">
        <v>2</v>
      </c>
    </row>
    <row r="32" spans="1:1" ht="17" thickTop="1" x14ac:dyDescent="0.2"/>
    <row r="46" spans="1:1" ht="17" thickBot="1" x14ac:dyDescent="0.25">
      <c r="A46" s="39"/>
    </row>
    <row r="47" spans="1:1" ht="17" thickTop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9EE9F-6BD2-7E4B-A77F-09F900D79999}">
  <dimension ref="A3:C237"/>
  <sheetViews>
    <sheetView topLeftCell="A80" workbookViewId="0">
      <selection activeCell="A84" sqref="A84"/>
    </sheetView>
  </sheetViews>
  <sheetFormatPr baseColWidth="10" defaultRowHeight="16" x14ac:dyDescent="0.2"/>
  <cols>
    <col min="1" max="1" width="44.1640625" style="1" bestFit="1" customWidth="1"/>
    <col min="2" max="16384" width="10.83203125" style="1"/>
  </cols>
  <sheetData>
    <row r="3" spans="1:1" ht="17" thickBot="1" x14ac:dyDescent="0.25">
      <c r="A3" s="39" t="s">
        <v>3</v>
      </c>
    </row>
    <row r="4" spans="1:1" ht="17" thickTop="1" x14ac:dyDescent="0.2"/>
    <row r="20" spans="1:1" ht="17" thickBot="1" x14ac:dyDescent="0.25">
      <c r="A20" s="39" t="s">
        <v>4</v>
      </c>
    </row>
    <row r="21" spans="1:1" ht="17" thickTop="1" x14ac:dyDescent="0.2"/>
    <row r="37" spans="1:1" ht="17" thickBot="1" x14ac:dyDescent="0.25">
      <c r="A37" s="39" t="s">
        <v>5</v>
      </c>
    </row>
    <row r="38" spans="1:1" ht="17" thickTop="1" x14ac:dyDescent="0.2"/>
    <row r="56" spans="1:1" ht="17" thickBot="1" x14ac:dyDescent="0.25">
      <c r="A56" s="39" t="s">
        <v>6</v>
      </c>
    </row>
    <row r="57" spans="1:1" ht="17" thickTop="1" x14ac:dyDescent="0.2"/>
    <row r="72" spans="1:1" ht="17" thickBot="1" x14ac:dyDescent="0.25">
      <c r="A72" s="39" t="s">
        <v>7</v>
      </c>
    </row>
    <row r="73" spans="1:1" ht="17" thickTop="1" x14ac:dyDescent="0.2"/>
    <row r="88" spans="1:1" ht="17" thickBot="1" x14ac:dyDescent="0.25">
      <c r="A88" s="39" t="s">
        <v>8</v>
      </c>
    </row>
    <row r="89" spans="1:1" ht="17" thickTop="1" x14ac:dyDescent="0.2"/>
    <row r="105" spans="1:1" ht="17" thickBot="1" x14ac:dyDescent="0.25">
      <c r="A105" s="39" t="s">
        <v>9</v>
      </c>
    </row>
    <row r="106" spans="1:1" ht="17" thickTop="1" x14ac:dyDescent="0.2"/>
    <row r="121" spans="1:1" ht="17" thickBot="1" x14ac:dyDescent="0.25">
      <c r="A121" s="39" t="s">
        <v>10</v>
      </c>
    </row>
    <row r="122" spans="1:1" ht="17" thickTop="1" x14ac:dyDescent="0.2"/>
    <row r="137" spans="1:1" ht="17" thickBot="1" x14ac:dyDescent="0.25">
      <c r="A137" s="39" t="s">
        <v>11</v>
      </c>
    </row>
    <row r="138" spans="1:1" ht="17" thickTop="1" x14ac:dyDescent="0.2"/>
    <row r="139" spans="1:1" x14ac:dyDescent="0.2">
      <c r="A139" s="4"/>
    </row>
    <row r="140" spans="1:1" x14ac:dyDescent="0.2">
      <c r="A140" s="3"/>
    </row>
    <row r="152" spans="1:1" ht="17" thickBot="1" x14ac:dyDescent="0.25">
      <c r="A152" s="39" t="s">
        <v>12</v>
      </c>
    </row>
    <row r="153" spans="1:1" ht="17" thickTop="1" x14ac:dyDescent="0.2"/>
    <row r="169" spans="1:1" ht="17" thickBot="1" x14ac:dyDescent="0.25">
      <c r="A169" s="39" t="s">
        <v>13</v>
      </c>
    </row>
    <row r="170" spans="1:1" ht="17" thickTop="1" x14ac:dyDescent="0.2"/>
    <row r="184" spans="1:1" ht="21" x14ac:dyDescent="0.25">
      <c r="A184" s="5" t="s">
        <v>14</v>
      </c>
    </row>
    <row r="185" spans="1:1" ht="17" thickBot="1" x14ac:dyDescent="0.25">
      <c r="A185" s="39" t="s">
        <v>15</v>
      </c>
    </row>
    <row r="186" spans="1:1" ht="17" thickTop="1" x14ac:dyDescent="0.2"/>
    <row r="202" spans="1:1" ht="17" thickBot="1" x14ac:dyDescent="0.25">
      <c r="A202" s="39" t="s">
        <v>16</v>
      </c>
    </row>
    <row r="203" spans="1:1" ht="17" thickTop="1" x14ac:dyDescent="0.2"/>
    <row r="217" spans="1:3" ht="19" x14ac:dyDescent="0.25">
      <c r="A217" s="7" t="s">
        <v>529</v>
      </c>
    </row>
    <row r="218" spans="1:3" x14ac:dyDescent="0.2">
      <c r="C218" s="1" t="s">
        <v>511</v>
      </c>
    </row>
    <row r="219" spans="1:3" x14ac:dyDescent="0.2">
      <c r="C219" s="1" t="s">
        <v>512</v>
      </c>
    </row>
    <row r="220" spans="1:3" x14ac:dyDescent="0.2">
      <c r="C220" s="1" t="s">
        <v>513</v>
      </c>
    </row>
    <row r="221" spans="1:3" x14ac:dyDescent="0.2">
      <c r="C221" s="1" t="s">
        <v>514</v>
      </c>
    </row>
    <row r="222" spans="1:3" x14ac:dyDescent="0.2">
      <c r="C222" s="1" t="s">
        <v>515</v>
      </c>
    </row>
    <row r="223" spans="1:3" x14ac:dyDescent="0.2">
      <c r="C223" s="1" t="s">
        <v>516</v>
      </c>
    </row>
    <row r="224" spans="1:3" x14ac:dyDescent="0.2">
      <c r="C224" s="1" t="s">
        <v>953</v>
      </c>
    </row>
    <row r="225" spans="3:3" x14ac:dyDescent="0.2">
      <c r="C225" s="1" t="s">
        <v>517</v>
      </c>
    </row>
    <row r="226" spans="3:3" x14ac:dyDescent="0.2">
      <c r="C226" s="1" t="s">
        <v>518</v>
      </c>
    </row>
    <row r="227" spans="3:3" x14ac:dyDescent="0.2">
      <c r="C227" s="1" t="s">
        <v>519</v>
      </c>
    </row>
    <row r="228" spans="3:3" x14ac:dyDescent="0.2">
      <c r="C228" s="1" t="s">
        <v>520</v>
      </c>
    </row>
    <row r="229" spans="3:3" x14ac:dyDescent="0.2">
      <c r="C229" s="1" t="s">
        <v>521</v>
      </c>
    </row>
    <row r="230" spans="3:3" x14ac:dyDescent="0.2">
      <c r="C230" s="1" t="s">
        <v>522</v>
      </c>
    </row>
    <row r="231" spans="3:3" x14ac:dyDescent="0.2">
      <c r="C231" s="1" t="s">
        <v>954</v>
      </c>
    </row>
    <row r="232" spans="3:3" x14ac:dyDescent="0.2">
      <c r="C232" s="1" t="s">
        <v>523</v>
      </c>
    </row>
    <row r="233" spans="3:3" x14ac:dyDescent="0.2">
      <c r="C233" s="1" t="s">
        <v>524</v>
      </c>
    </row>
    <row r="234" spans="3:3" x14ac:dyDescent="0.2">
      <c r="C234" s="1" t="s">
        <v>525</v>
      </c>
    </row>
    <row r="235" spans="3:3" x14ac:dyDescent="0.2">
      <c r="C235" s="1" t="s">
        <v>526</v>
      </c>
    </row>
    <row r="236" spans="3:3" x14ac:dyDescent="0.2">
      <c r="C236" s="1" t="s">
        <v>527</v>
      </c>
    </row>
    <row r="237" spans="3:3" x14ac:dyDescent="0.2">
      <c r="C237" s="1" t="s">
        <v>528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BD08-C5F9-9148-9E2C-A2E051147BE5}">
  <dimension ref="A2:A140"/>
  <sheetViews>
    <sheetView workbookViewId="0">
      <selection activeCell="H17" sqref="H17"/>
    </sheetView>
  </sheetViews>
  <sheetFormatPr baseColWidth="10" defaultRowHeight="16" x14ac:dyDescent="0.2"/>
  <cols>
    <col min="1" max="1" width="38.5" style="1" bestFit="1" customWidth="1"/>
    <col min="2" max="16384" width="10.83203125" style="1"/>
  </cols>
  <sheetData>
    <row r="2" spans="1:1" ht="17" thickBot="1" x14ac:dyDescent="0.25">
      <c r="A2" s="39" t="s">
        <v>550</v>
      </c>
    </row>
    <row r="3" spans="1:1" ht="17" thickTop="1" x14ac:dyDescent="0.2"/>
    <row r="18" spans="1:1" ht="17" thickBot="1" x14ac:dyDescent="0.25">
      <c r="A18" s="39" t="s">
        <v>551</v>
      </c>
    </row>
    <row r="19" spans="1:1" ht="17" thickTop="1" x14ac:dyDescent="0.2"/>
    <row r="34" spans="1:1" ht="17" thickBot="1" x14ac:dyDescent="0.25">
      <c r="A34" s="39" t="s">
        <v>552</v>
      </c>
    </row>
    <row r="35" spans="1:1" ht="17" thickTop="1" x14ac:dyDescent="0.2"/>
    <row r="51" spans="1:1" ht="17" thickBot="1" x14ac:dyDescent="0.25">
      <c r="A51" s="39" t="s">
        <v>553</v>
      </c>
    </row>
    <row r="52" spans="1:1" ht="17" thickTop="1" x14ac:dyDescent="0.2"/>
    <row r="68" spans="1:1" ht="17" thickBot="1" x14ac:dyDescent="0.25">
      <c r="A68" s="39" t="s">
        <v>554</v>
      </c>
    </row>
    <row r="69" spans="1:1" ht="17" thickTop="1" x14ac:dyDescent="0.2"/>
    <row r="85" spans="1:1" ht="17" thickBot="1" x14ac:dyDescent="0.25">
      <c r="A85" s="39" t="s">
        <v>555</v>
      </c>
    </row>
    <row r="86" spans="1:1" ht="17" thickTop="1" x14ac:dyDescent="0.2"/>
    <row r="102" spans="1:1" ht="17" thickBot="1" x14ac:dyDescent="0.25">
      <c r="A102" s="39" t="s">
        <v>556</v>
      </c>
    </row>
    <row r="103" spans="1:1" ht="17" thickTop="1" x14ac:dyDescent="0.2"/>
    <row r="120" spans="1:1" ht="17" thickBot="1" x14ac:dyDescent="0.25">
      <c r="A120" s="39" t="s">
        <v>961</v>
      </c>
    </row>
    <row r="121" spans="1:1" ht="17" thickTop="1" x14ac:dyDescent="0.2"/>
    <row r="139" spans="1:1" ht="17" thickBot="1" x14ac:dyDescent="0.25">
      <c r="A139" s="39" t="s">
        <v>557</v>
      </c>
    </row>
    <row r="140" spans="1:1" ht="17" thickTop="1" x14ac:dyDescent="0.2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57F9E-ACD3-0446-AFA0-E72B25A62714}">
  <sheetPr filterMode="1"/>
  <dimension ref="A1:D299"/>
  <sheetViews>
    <sheetView workbookViewId="0">
      <selection activeCell="B27" sqref="B27:B295"/>
    </sheetView>
  </sheetViews>
  <sheetFormatPr baseColWidth="10" defaultRowHeight="16" x14ac:dyDescent="0.2"/>
  <cols>
    <col min="2" max="2" width="29.33203125" bestFit="1" customWidth="1"/>
  </cols>
  <sheetData>
    <row r="1" spans="1:4" x14ac:dyDescent="0.2">
      <c r="A1" t="s">
        <v>154</v>
      </c>
      <c r="B1" t="s">
        <v>151</v>
      </c>
      <c r="C1" t="s">
        <v>152</v>
      </c>
      <c r="D1" t="s">
        <v>153</v>
      </c>
    </row>
    <row r="2" spans="1:4" hidden="1" x14ac:dyDescent="0.2">
      <c r="A2">
        <v>0</v>
      </c>
      <c r="B2" t="s">
        <v>558</v>
      </c>
      <c r="D2">
        <f>C2+C3</f>
        <v>1</v>
      </c>
    </row>
    <row r="3" spans="1:4" hidden="1" x14ac:dyDescent="0.2">
      <c r="A3">
        <v>1</v>
      </c>
      <c r="B3" t="s">
        <v>35</v>
      </c>
      <c r="C3">
        <v>1</v>
      </c>
      <c r="D3">
        <f>C3+C4</f>
        <v>1</v>
      </c>
    </row>
    <row r="4" spans="1:4" hidden="1" x14ac:dyDescent="0.2">
      <c r="A4">
        <v>2</v>
      </c>
      <c r="B4" t="s">
        <v>559</v>
      </c>
      <c r="D4">
        <f t="shared" ref="D4:D67" si="0">C4+C5</f>
        <v>1</v>
      </c>
    </row>
    <row r="5" spans="1:4" hidden="1" x14ac:dyDescent="0.2">
      <c r="A5">
        <v>3</v>
      </c>
      <c r="B5" t="s">
        <v>36</v>
      </c>
      <c r="C5">
        <v>1</v>
      </c>
      <c r="D5">
        <f t="shared" si="0"/>
        <v>1</v>
      </c>
    </row>
    <row r="6" spans="1:4" hidden="1" x14ac:dyDescent="0.2">
      <c r="A6">
        <v>4</v>
      </c>
      <c r="B6" t="s">
        <v>560</v>
      </c>
      <c r="D6">
        <f t="shared" si="0"/>
        <v>1</v>
      </c>
    </row>
    <row r="7" spans="1:4" hidden="1" x14ac:dyDescent="0.2">
      <c r="A7">
        <v>5</v>
      </c>
      <c r="B7" t="s">
        <v>37</v>
      </c>
      <c r="C7">
        <v>1</v>
      </c>
      <c r="D7">
        <f t="shared" si="0"/>
        <v>1</v>
      </c>
    </row>
    <row r="8" spans="1:4" hidden="1" x14ac:dyDescent="0.2">
      <c r="A8">
        <v>6</v>
      </c>
      <c r="B8" t="s">
        <v>561</v>
      </c>
      <c r="D8">
        <f t="shared" si="0"/>
        <v>1</v>
      </c>
    </row>
    <row r="9" spans="1:4" hidden="1" x14ac:dyDescent="0.2">
      <c r="A9">
        <v>7</v>
      </c>
      <c r="B9" t="s">
        <v>38</v>
      </c>
      <c r="C9">
        <v>1</v>
      </c>
      <c r="D9">
        <f t="shared" si="0"/>
        <v>1</v>
      </c>
    </row>
    <row r="10" spans="1:4" hidden="1" x14ac:dyDescent="0.2">
      <c r="A10">
        <v>8</v>
      </c>
      <c r="B10" t="s">
        <v>562</v>
      </c>
      <c r="D10">
        <f t="shared" si="0"/>
        <v>1</v>
      </c>
    </row>
    <row r="11" spans="1:4" hidden="1" x14ac:dyDescent="0.2">
      <c r="A11">
        <v>9</v>
      </c>
      <c r="B11" t="s">
        <v>39</v>
      </c>
      <c r="C11">
        <v>1</v>
      </c>
      <c r="D11">
        <f t="shared" si="0"/>
        <v>1</v>
      </c>
    </row>
    <row r="12" spans="1:4" hidden="1" x14ac:dyDescent="0.2">
      <c r="A12">
        <v>10</v>
      </c>
      <c r="B12" t="s">
        <v>563</v>
      </c>
      <c r="D12">
        <f t="shared" si="0"/>
        <v>1</v>
      </c>
    </row>
    <row r="13" spans="1:4" hidden="1" x14ac:dyDescent="0.2">
      <c r="A13">
        <v>11</v>
      </c>
      <c r="B13" t="s">
        <v>40</v>
      </c>
      <c r="C13">
        <v>1</v>
      </c>
      <c r="D13">
        <f t="shared" si="0"/>
        <v>1</v>
      </c>
    </row>
    <row r="14" spans="1:4" hidden="1" x14ac:dyDescent="0.2">
      <c r="A14">
        <v>12</v>
      </c>
      <c r="B14" t="s">
        <v>564</v>
      </c>
      <c r="D14">
        <f t="shared" si="0"/>
        <v>1</v>
      </c>
    </row>
    <row r="15" spans="1:4" hidden="1" x14ac:dyDescent="0.2">
      <c r="A15">
        <v>13</v>
      </c>
      <c r="B15" t="s">
        <v>44</v>
      </c>
      <c r="C15">
        <v>1</v>
      </c>
      <c r="D15">
        <f t="shared" si="0"/>
        <v>1</v>
      </c>
    </row>
    <row r="16" spans="1:4" hidden="1" x14ac:dyDescent="0.2">
      <c r="A16">
        <v>14</v>
      </c>
      <c r="B16" t="s">
        <v>565</v>
      </c>
      <c r="D16">
        <f t="shared" si="0"/>
        <v>1</v>
      </c>
    </row>
    <row r="17" spans="1:4" hidden="1" x14ac:dyDescent="0.2">
      <c r="A17">
        <v>15</v>
      </c>
      <c r="B17" t="s">
        <v>45</v>
      </c>
      <c r="C17">
        <v>1</v>
      </c>
      <c r="D17">
        <f t="shared" si="0"/>
        <v>1</v>
      </c>
    </row>
    <row r="18" spans="1:4" hidden="1" x14ac:dyDescent="0.2">
      <c r="A18">
        <v>16</v>
      </c>
      <c r="B18" t="s">
        <v>566</v>
      </c>
      <c r="D18">
        <f t="shared" si="0"/>
        <v>1</v>
      </c>
    </row>
    <row r="19" spans="1:4" hidden="1" x14ac:dyDescent="0.2">
      <c r="A19">
        <v>17</v>
      </c>
      <c r="B19" t="s">
        <v>46</v>
      </c>
      <c r="C19">
        <v>1</v>
      </c>
      <c r="D19">
        <f t="shared" si="0"/>
        <v>1</v>
      </c>
    </row>
    <row r="20" spans="1:4" hidden="1" x14ac:dyDescent="0.2">
      <c r="A20">
        <v>18</v>
      </c>
      <c r="B20" t="s">
        <v>567</v>
      </c>
      <c r="D20">
        <f t="shared" si="0"/>
        <v>1</v>
      </c>
    </row>
    <row r="21" spans="1:4" hidden="1" x14ac:dyDescent="0.2">
      <c r="A21">
        <v>19</v>
      </c>
      <c r="B21" t="s">
        <v>47</v>
      </c>
      <c r="C21">
        <v>1</v>
      </c>
      <c r="D21">
        <f t="shared" si="0"/>
        <v>1</v>
      </c>
    </row>
    <row r="22" spans="1:4" hidden="1" x14ac:dyDescent="0.2">
      <c r="A22">
        <v>20</v>
      </c>
      <c r="B22" t="s">
        <v>568</v>
      </c>
      <c r="D22">
        <f t="shared" si="0"/>
        <v>1</v>
      </c>
    </row>
    <row r="23" spans="1:4" hidden="1" x14ac:dyDescent="0.2">
      <c r="A23">
        <v>21</v>
      </c>
      <c r="B23" t="s">
        <v>48</v>
      </c>
      <c r="C23">
        <v>1</v>
      </c>
      <c r="D23">
        <f t="shared" si="0"/>
        <v>1</v>
      </c>
    </row>
    <row r="24" spans="1:4" hidden="1" x14ac:dyDescent="0.2">
      <c r="A24">
        <v>22</v>
      </c>
      <c r="B24" t="s">
        <v>562</v>
      </c>
      <c r="D24">
        <f t="shared" si="0"/>
        <v>0</v>
      </c>
    </row>
    <row r="25" spans="1:4" hidden="1" x14ac:dyDescent="0.2">
      <c r="A25">
        <v>23</v>
      </c>
      <c r="B25" t="s">
        <v>569</v>
      </c>
      <c r="D25">
        <f t="shared" si="0"/>
        <v>1</v>
      </c>
    </row>
    <row r="26" spans="1:4" hidden="1" x14ac:dyDescent="0.2">
      <c r="A26">
        <v>24</v>
      </c>
      <c r="B26" t="s">
        <v>49</v>
      </c>
      <c r="C26">
        <v>1</v>
      </c>
      <c r="D26">
        <f t="shared" si="0"/>
        <v>1</v>
      </c>
    </row>
    <row r="27" spans="1:4" x14ac:dyDescent="0.2">
      <c r="A27">
        <v>25</v>
      </c>
      <c r="B27" t="s">
        <v>570</v>
      </c>
      <c r="D27">
        <f t="shared" si="0"/>
        <v>2</v>
      </c>
    </row>
    <row r="28" spans="1:4" hidden="1" x14ac:dyDescent="0.2">
      <c r="A28">
        <v>26</v>
      </c>
      <c r="B28" t="s">
        <v>41</v>
      </c>
      <c r="C28">
        <v>2</v>
      </c>
      <c r="D28">
        <f t="shared" si="0"/>
        <v>2</v>
      </c>
    </row>
    <row r="29" spans="1:4" x14ac:dyDescent="0.2">
      <c r="A29">
        <v>27</v>
      </c>
      <c r="B29" t="s">
        <v>571</v>
      </c>
      <c r="D29">
        <f t="shared" si="0"/>
        <v>2</v>
      </c>
    </row>
    <row r="30" spans="1:4" hidden="1" x14ac:dyDescent="0.2">
      <c r="A30">
        <v>28</v>
      </c>
      <c r="B30" t="s">
        <v>42</v>
      </c>
      <c r="C30">
        <v>2</v>
      </c>
      <c r="D30">
        <f t="shared" si="0"/>
        <v>2</v>
      </c>
    </row>
    <row r="31" spans="1:4" x14ac:dyDescent="0.2">
      <c r="A31">
        <v>29</v>
      </c>
      <c r="B31" t="s">
        <v>572</v>
      </c>
      <c r="D31">
        <f t="shared" si="0"/>
        <v>2</v>
      </c>
    </row>
    <row r="32" spans="1:4" hidden="1" x14ac:dyDescent="0.2">
      <c r="A32">
        <v>30</v>
      </c>
      <c r="B32" t="s">
        <v>43</v>
      </c>
      <c r="C32">
        <v>2</v>
      </c>
      <c r="D32">
        <f t="shared" si="0"/>
        <v>2</v>
      </c>
    </row>
    <row r="33" spans="1:4" hidden="1" x14ac:dyDescent="0.2">
      <c r="A33">
        <v>31</v>
      </c>
      <c r="B33" t="s">
        <v>564</v>
      </c>
      <c r="D33">
        <f t="shared" si="0"/>
        <v>0</v>
      </c>
    </row>
    <row r="34" spans="1:4" x14ac:dyDescent="0.2">
      <c r="A34">
        <v>32</v>
      </c>
      <c r="B34" t="s">
        <v>573</v>
      </c>
      <c r="D34">
        <f t="shared" si="0"/>
        <v>2</v>
      </c>
    </row>
    <row r="35" spans="1:4" hidden="1" x14ac:dyDescent="0.2">
      <c r="A35">
        <v>33</v>
      </c>
      <c r="B35" t="s">
        <v>53</v>
      </c>
      <c r="C35">
        <v>2</v>
      </c>
      <c r="D35">
        <f t="shared" si="0"/>
        <v>2</v>
      </c>
    </row>
    <row r="36" spans="1:4" hidden="1" x14ac:dyDescent="0.2">
      <c r="A36">
        <v>34</v>
      </c>
      <c r="B36" t="s">
        <v>572</v>
      </c>
      <c r="D36">
        <f t="shared" si="0"/>
        <v>0</v>
      </c>
    </row>
    <row r="37" spans="1:4" x14ac:dyDescent="0.2">
      <c r="A37">
        <v>35</v>
      </c>
      <c r="B37" t="s">
        <v>574</v>
      </c>
      <c r="D37">
        <f t="shared" si="0"/>
        <v>2</v>
      </c>
    </row>
    <row r="38" spans="1:4" hidden="1" x14ac:dyDescent="0.2">
      <c r="A38">
        <v>36</v>
      </c>
      <c r="B38" t="s">
        <v>54</v>
      </c>
      <c r="C38">
        <v>2</v>
      </c>
      <c r="D38">
        <f t="shared" si="0"/>
        <v>2</v>
      </c>
    </row>
    <row r="39" spans="1:4" hidden="1" x14ac:dyDescent="0.2">
      <c r="A39">
        <v>37</v>
      </c>
      <c r="B39" t="s">
        <v>565</v>
      </c>
      <c r="D39">
        <f t="shared" si="0"/>
        <v>0</v>
      </c>
    </row>
    <row r="40" spans="1:4" x14ac:dyDescent="0.2">
      <c r="A40">
        <v>38</v>
      </c>
      <c r="B40" t="s">
        <v>575</v>
      </c>
      <c r="D40">
        <f t="shared" si="0"/>
        <v>2</v>
      </c>
    </row>
    <row r="41" spans="1:4" hidden="1" x14ac:dyDescent="0.2">
      <c r="A41">
        <v>39</v>
      </c>
      <c r="B41" t="s">
        <v>55</v>
      </c>
      <c r="C41">
        <v>2</v>
      </c>
      <c r="D41">
        <f t="shared" si="0"/>
        <v>2</v>
      </c>
    </row>
    <row r="42" spans="1:4" x14ac:dyDescent="0.2">
      <c r="A42">
        <v>40</v>
      </c>
      <c r="B42" t="s">
        <v>576</v>
      </c>
      <c r="D42">
        <f t="shared" si="0"/>
        <v>2</v>
      </c>
    </row>
    <row r="43" spans="1:4" hidden="1" x14ac:dyDescent="0.2">
      <c r="A43">
        <v>41</v>
      </c>
      <c r="B43" t="s">
        <v>56</v>
      </c>
      <c r="C43">
        <v>2</v>
      </c>
      <c r="D43">
        <f t="shared" si="0"/>
        <v>2</v>
      </c>
    </row>
    <row r="44" spans="1:4" x14ac:dyDescent="0.2">
      <c r="A44">
        <v>42</v>
      </c>
      <c r="B44" t="s">
        <v>577</v>
      </c>
      <c r="D44">
        <f t="shared" si="0"/>
        <v>2</v>
      </c>
    </row>
    <row r="45" spans="1:4" hidden="1" x14ac:dyDescent="0.2">
      <c r="A45">
        <v>43</v>
      </c>
      <c r="B45" t="s">
        <v>57</v>
      </c>
      <c r="C45">
        <v>2</v>
      </c>
      <c r="D45">
        <f t="shared" si="0"/>
        <v>2</v>
      </c>
    </row>
    <row r="46" spans="1:4" hidden="1" x14ac:dyDescent="0.2">
      <c r="A46">
        <v>44</v>
      </c>
      <c r="B46" t="s">
        <v>561</v>
      </c>
      <c r="D46">
        <f t="shared" si="0"/>
        <v>0</v>
      </c>
    </row>
    <row r="47" spans="1:4" hidden="1" x14ac:dyDescent="0.2">
      <c r="A47">
        <v>45</v>
      </c>
      <c r="B47" t="s">
        <v>570</v>
      </c>
      <c r="D47">
        <f t="shared" si="0"/>
        <v>0</v>
      </c>
    </row>
    <row r="48" spans="1:4" hidden="1" x14ac:dyDescent="0.2">
      <c r="A48">
        <v>46</v>
      </c>
      <c r="B48" t="s">
        <v>578</v>
      </c>
      <c r="D48">
        <f t="shared" si="0"/>
        <v>1</v>
      </c>
    </row>
    <row r="49" spans="1:4" hidden="1" x14ac:dyDescent="0.2">
      <c r="A49">
        <v>47</v>
      </c>
      <c r="B49" t="s">
        <v>50</v>
      </c>
      <c r="C49">
        <v>1</v>
      </c>
      <c r="D49">
        <f t="shared" si="0"/>
        <v>1</v>
      </c>
    </row>
    <row r="50" spans="1:4" hidden="1" x14ac:dyDescent="0.2">
      <c r="A50">
        <v>48</v>
      </c>
      <c r="B50" t="s">
        <v>579</v>
      </c>
      <c r="D50">
        <f t="shared" si="0"/>
        <v>1</v>
      </c>
    </row>
    <row r="51" spans="1:4" hidden="1" x14ac:dyDescent="0.2">
      <c r="A51">
        <v>49</v>
      </c>
      <c r="B51" t="s">
        <v>51</v>
      </c>
      <c r="C51">
        <v>1</v>
      </c>
      <c r="D51">
        <f t="shared" si="0"/>
        <v>1</v>
      </c>
    </row>
    <row r="52" spans="1:4" hidden="1" x14ac:dyDescent="0.2">
      <c r="A52">
        <v>50</v>
      </c>
      <c r="B52" t="s">
        <v>579</v>
      </c>
      <c r="D52">
        <f t="shared" si="0"/>
        <v>0</v>
      </c>
    </row>
    <row r="53" spans="1:4" hidden="1" x14ac:dyDescent="0.2">
      <c r="A53">
        <v>51</v>
      </c>
      <c r="B53" t="s">
        <v>580</v>
      </c>
      <c r="D53">
        <f t="shared" si="0"/>
        <v>1</v>
      </c>
    </row>
    <row r="54" spans="1:4" hidden="1" x14ac:dyDescent="0.2">
      <c r="A54">
        <v>52</v>
      </c>
      <c r="B54" t="s">
        <v>52</v>
      </c>
      <c r="C54">
        <v>1</v>
      </c>
      <c r="D54">
        <f t="shared" si="0"/>
        <v>1</v>
      </c>
    </row>
    <row r="55" spans="1:4" hidden="1" x14ac:dyDescent="0.2">
      <c r="A55">
        <v>53</v>
      </c>
      <c r="B55" t="s">
        <v>578</v>
      </c>
      <c r="D55">
        <f t="shared" si="0"/>
        <v>0</v>
      </c>
    </row>
    <row r="56" spans="1:4" hidden="1" x14ac:dyDescent="0.2">
      <c r="A56">
        <v>54</v>
      </c>
      <c r="B56" t="s">
        <v>579</v>
      </c>
      <c r="D56">
        <f t="shared" si="0"/>
        <v>0</v>
      </c>
    </row>
    <row r="57" spans="1:4" hidden="1" x14ac:dyDescent="0.2">
      <c r="A57">
        <v>55</v>
      </c>
      <c r="B57" t="s">
        <v>581</v>
      </c>
      <c r="D57">
        <f t="shared" si="0"/>
        <v>1</v>
      </c>
    </row>
    <row r="58" spans="1:4" hidden="1" x14ac:dyDescent="0.2">
      <c r="A58">
        <v>56</v>
      </c>
      <c r="B58" t="s">
        <v>59</v>
      </c>
      <c r="C58">
        <v>1</v>
      </c>
      <c r="D58">
        <f t="shared" si="0"/>
        <v>1</v>
      </c>
    </row>
    <row r="59" spans="1:4" hidden="1" x14ac:dyDescent="0.2">
      <c r="A59">
        <v>57</v>
      </c>
      <c r="B59" t="s">
        <v>582</v>
      </c>
      <c r="D59">
        <f t="shared" si="0"/>
        <v>1</v>
      </c>
    </row>
    <row r="60" spans="1:4" hidden="1" x14ac:dyDescent="0.2">
      <c r="A60">
        <v>58</v>
      </c>
      <c r="B60" t="s">
        <v>60</v>
      </c>
      <c r="C60">
        <v>1</v>
      </c>
      <c r="D60">
        <f t="shared" si="0"/>
        <v>1</v>
      </c>
    </row>
    <row r="61" spans="1:4" hidden="1" x14ac:dyDescent="0.2">
      <c r="A61">
        <v>59</v>
      </c>
      <c r="B61" t="s">
        <v>583</v>
      </c>
      <c r="D61">
        <f t="shared" si="0"/>
        <v>1</v>
      </c>
    </row>
    <row r="62" spans="1:4" hidden="1" x14ac:dyDescent="0.2">
      <c r="A62">
        <v>60</v>
      </c>
      <c r="B62" t="s">
        <v>61</v>
      </c>
      <c r="C62">
        <v>1</v>
      </c>
      <c r="D62">
        <f t="shared" si="0"/>
        <v>1</v>
      </c>
    </row>
    <row r="63" spans="1:4" hidden="1" x14ac:dyDescent="0.2">
      <c r="A63">
        <v>61</v>
      </c>
      <c r="B63" t="s">
        <v>584</v>
      </c>
      <c r="D63">
        <f t="shared" si="0"/>
        <v>1</v>
      </c>
    </row>
    <row r="64" spans="1:4" hidden="1" x14ac:dyDescent="0.2">
      <c r="A64">
        <v>62</v>
      </c>
      <c r="B64" t="s">
        <v>62</v>
      </c>
      <c r="C64">
        <v>1</v>
      </c>
      <c r="D64">
        <f t="shared" si="0"/>
        <v>1</v>
      </c>
    </row>
    <row r="65" spans="1:4" hidden="1" x14ac:dyDescent="0.2">
      <c r="A65">
        <v>63</v>
      </c>
      <c r="B65" t="s">
        <v>583</v>
      </c>
      <c r="D65">
        <f t="shared" si="0"/>
        <v>0</v>
      </c>
    </row>
    <row r="66" spans="1:4" hidden="1" x14ac:dyDescent="0.2">
      <c r="A66">
        <v>64</v>
      </c>
      <c r="B66" t="s">
        <v>585</v>
      </c>
      <c r="D66">
        <f t="shared" si="0"/>
        <v>1</v>
      </c>
    </row>
    <row r="67" spans="1:4" hidden="1" x14ac:dyDescent="0.2">
      <c r="A67">
        <v>65</v>
      </c>
      <c r="B67" t="s">
        <v>63</v>
      </c>
      <c r="C67">
        <v>1</v>
      </c>
      <c r="D67">
        <f t="shared" si="0"/>
        <v>1</v>
      </c>
    </row>
    <row r="68" spans="1:4" hidden="1" x14ac:dyDescent="0.2">
      <c r="A68">
        <v>66</v>
      </c>
      <c r="B68" t="s">
        <v>586</v>
      </c>
      <c r="D68">
        <f t="shared" ref="D68:D131" si="1">C68+C69</f>
        <v>1</v>
      </c>
    </row>
    <row r="69" spans="1:4" hidden="1" x14ac:dyDescent="0.2">
      <c r="A69">
        <v>67</v>
      </c>
      <c r="B69" t="s">
        <v>64</v>
      </c>
      <c r="C69">
        <v>1</v>
      </c>
      <c r="D69">
        <f t="shared" si="1"/>
        <v>1</v>
      </c>
    </row>
    <row r="70" spans="1:4" hidden="1" x14ac:dyDescent="0.2">
      <c r="A70">
        <v>68</v>
      </c>
      <c r="B70" t="s">
        <v>579</v>
      </c>
      <c r="D70">
        <f t="shared" si="1"/>
        <v>0</v>
      </c>
    </row>
    <row r="71" spans="1:4" x14ac:dyDescent="0.2">
      <c r="A71">
        <v>69</v>
      </c>
      <c r="B71" t="s">
        <v>587</v>
      </c>
      <c r="D71">
        <f t="shared" si="1"/>
        <v>2</v>
      </c>
    </row>
    <row r="72" spans="1:4" hidden="1" x14ac:dyDescent="0.2">
      <c r="A72">
        <v>70</v>
      </c>
      <c r="B72" t="s">
        <v>58</v>
      </c>
      <c r="C72">
        <v>2</v>
      </c>
      <c r="D72">
        <f t="shared" si="1"/>
        <v>2</v>
      </c>
    </row>
    <row r="73" spans="1:4" hidden="1" x14ac:dyDescent="0.2">
      <c r="A73">
        <v>71</v>
      </c>
      <c r="B73" t="s">
        <v>579</v>
      </c>
      <c r="D73">
        <f t="shared" si="1"/>
        <v>0</v>
      </c>
    </row>
    <row r="74" spans="1:4" x14ac:dyDescent="0.2">
      <c r="A74">
        <v>72</v>
      </c>
      <c r="B74" t="s">
        <v>588</v>
      </c>
      <c r="D74">
        <f t="shared" si="1"/>
        <v>2</v>
      </c>
    </row>
    <row r="75" spans="1:4" hidden="1" x14ac:dyDescent="0.2">
      <c r="A75">
        <v>73</v>
      </c>
      <c r="B75" t="s">
        <v>68</v>
      </c>
      <c r="C75">
        <v>2</v>
      </c>
      <c r="D75">
        <f t="shared" si="1"/>
        <v>2</v>
      </c>
    </row>
    <row r="76" spans="1:4" x14ac:dyDescent="0.2">
      <c r="A76">
        <v>74</v>
      </c>
      <c r="B76" t="s">
        <v>589</v>
      </c>
      <c r="D76">
        <f t="shared" si="1"/>
        <v>2</v>
      </c>
    </row>
    <row r="77" spans="1:4" hidden="1" x14ac:dyDescent="0.2">
      <c r="A77">
        <v>75</v>
      </c>
      <c r="B77" t="s">
        <v>77</v>
      </c>
      <c r="C77">
        <v>2</v>
      </c>
      <c r="D77">
        <f t="shared" si="1"/>
        <v>2</v>
      </c>
    </row>
    <row r="78" spans="1:4" x14ac:dyDescent="0.2">
      <c r="A78">
        <v>76</v>
      </c>
      <c r="B78" t="s">
        <v>590</v>
      </c>
      <c r="D78">
        <f t="shared" si="1"/>
        <v>2</v>
      </c>
    </row>
    <row r="79" spans="1:4" hidden="1" x14ac:dyDescent="0.2">
      <c r="A79">
        <v>77</v>
      </c>
      <c r="B79" t="s">
        <v>78</v>
      </c>
      <c r="C79">
        <v>2</v>
      </c>
      <c r="D79">
        <f t="shared" si="1"/>
        <v>2</v>
      </c>
    </row>
    <row r="80" spans="1:4" hidden="1" x14ac:dyDescent="0.2">
      <c r="A80">
        <v>78</v>
      </c>
      <c r="B80" t="s">
        <v>582</v>
      </c>
      <c r="D80">
        <f t="shared" si="1"/>
        <v>0</v>
      </c>
    </row>
    <row r="81" spans="1:4" hidden="1" x14ac:dyDescent="0.2">
      <c r="A81">
        <v>79</v>
      </c>
      <c r="B81" t="s">
        <v>578</v>
      </c>
      <c r="D81">
        <f t="shared" si="1"/>
        <v>0</v>
      </c>
    </row>
    <row r="82" spans="1:4" hidden="1" x14ac:dyDescent="0.2">
      <c r="A82">
        <v>80</v>
      </c>
      <c r="B82" t="s">
        <v>587</v>
      </c>
      <c r="D82">
        <f t="shared" si="1"/>
        <v>0</v>
      </c>
    </row>
    <row r="83" spans="1:4" hidden="1" x14ac:dyDescent="0.2">
      <c r="A83">
        <v>81</v>
      </c>
      <c r="B83" t="s">
        <v>579</v>
      </c>
      <c r="D83">
        <f t="shared" si="1"/>
        <v>0</v>
      </c>
    </row>
    <row r="84" spans="1:4" x14ac:dyDescent="0.2">
      <c r="A84">
        <v>82</v>
      </c>
      <c r="B84" t="s">
        <v>591</v>
      </c>
      <c r="D84">
        <f t="shared" si="1"/>
        <v>2</v>
      </c>
    </row>
    <row r="85" spans="1:4" hidden="1" x14ac:dyDescent="0.2">
      <c r="A85">
        <v>83</v>
      </c>
      <c r="B85" t="s">
        <v>79</v>
      </c>
      <c r="C85">
        <v>2</v>
      </c>
      <c r="D85">
        <f t="shared" si="1"/>
        <v>2</v>
      </c>
    </row>
    <row r="86" spans="1:4" hidden="1" x14ac:dyDescent="0.2">
      <c r="A86">
        <v>84</v>
      </c>
      <c r="B86" t="s">
        <v>579</v>
      </c>
      <c r="D86">
        <f t="shared" si="1"/>
        <v>0</v>
      </c>
    </row>
    <row r="87" spans="1:4" hidden="1" x14ac:dyDescent="0.2">
      <c r="A87">
        <v>85</v>
      </c>
      <c r="B87" t="s">
        <v>589</v>
      </c>
      <c r="D87">
        <f t="shared" si="1"/>
        <v>0</v>
      </c>
    </row>
    <row r="88" spans="1:4" hidden="1" x14ac:dyDescent="0.2">
      <c r="A88">
        <v>86</v>
      </c>
      <c r="B88" t="s">
        <v>592</v>
      </c>
      <c r="D88">
        <f t="shared" si="1"/>
        <v>1</v>
      </c>
    </row>
    <row r="89" spans="1:4" hidden="1" x14ac:dyDescent="0.2">
      <c r="A89">
        <v>87</v>
      </c>
      <c r="B89" t="s">
        <v>65</v>
      </c>
      <c r="C89">
        <v>1</v>
      </c>
      <c r="D89">
        <f t="shared" si="1"/>
        <v>1</v>
      </c>
    </row>
    <row r="90" spans="1:4" hidden="1" x14ac:dyDescent="0.2">
      <c r="A90">
        <v>88</v>
      </c>
      <c r="B90" t="s">
        <v>593</v>
      </c>
      <c r="D90">
        <f t="shared" si="1"/>
        <v>1</v>
      </c>
    </row>
    <row r="91" spans="1:4" hidden="1" x14ac:dyDescent="0.2">
      <c r="A91">
        <v>89</v>
      </c>
      <c r="B91" t="s">
        <v>66</v>
      </c>
      <c r="C91">
        <v>1</v>
      </c>
      <c r="D91">
        <f t="shared" si="1"/>
        <v>1</v>
      </c>
    </row>
    <row r="92" spans="1:4" hidden="1" x14ac:dyDescent="0.2">
      <c r="A92">
        <v>90</v>
      </c>
      <c r="B92" t="s">
        <v>592</v>
      </c>
      <c r="D92">
        <f t="shared" si="1"/>
        <v>0</v>
      </c>
    </row>
    <row r="93" spans="1:4" hidden="1" x14ac:dyDescent="0.2">
      <c r="A93">
        <v>91</v>
      </c>
      <c r="B93" t="s">
        <v>594</v>
      </c>
      <c r="D93">
        <f t="shared" si="1"/>
        <v>1</v>
      </c>
    </row>
    <row r="94" spans="1:4" hidden="1" x14ac:dyDescent="0.2">
      <c r="A94">
        <v>92</v>
      </c>
      <c r="B94" t="s">
        <v>67</v>
      </c>
      <c r="C94">
        <v>1</v>
      </c>
      <c r="D94">
        <f t="shared" si="1"/>
        <v>1</v>
      </c>
    </row>
    <row r="95" spans="1:4" hidden="1" x14ac:dyDescent="0.2">
      <c r="A95">
        <v>93</v>
      </c>
      <c r="B95" t="s">
        <v>595</v>
      </c>
      <c r="D95">
        <f t="shared" si="1"/>
        <v>1</v>
      </c>
    </row>
    <row r="96" spans="1:4" hidden="1" x14ac:dyDescent="0.2">
      <c r="A96">
        <v>94</v>
      </c>
      <c r="B96" t="s">
        <v>69</v>
      </c>
      <c r="C96">
        <v>1</v>
      </c>
      <c r="D96">
        <f t="shared" si="1"/>
        <v>1</v>
      </c>
    </row>
    <row r="97" spans="1:4" hidden="1" x14ac:dyDescent="0.2">
      <c r="A97">
        <v>95</v>
      </c>
      <c r="B97" t="s">
        <v>595</v>
      </c>
      <c r="D97">
        <f t="shared" si="1"/>
        <v>0</v>
      </c>
    </row>
    <row r="98" spans="1:4" hidden="1" x14ac:dyDescent="0.2">
      <c r="A98">
        <v>96</v>
      </c>
      <c r="B98" t="s">
        <v>594</v>
      </c>
      <c r="D98">
        <f t="shared" si="1"/>
        <v>0</v>
      </c>
    </row>
    <row r="99" spans="1:4" hidden="1" x14ac:dyDescent="0.2">
      <c r="A99">
        <v>97</v>
      </c>
      <c r="B99" t="s">
        <v>596</v>
      </c>
      <c r="D99">
        <f t="shared" si="1"/>
        <v>1</v>
      </c>
    </row>
    <row r="100" spans="1:4" hidden="1" x14ac:dyDescent="0.2">
      <c r="A100">
        <v>98</v>
      </c>
      <c r="B100" t="s">
        <v>70</v>
      </c>
      <c r="C100">
        <v>1</v>
      </c>
      <c r="D100">
        <f t="shared" si="1"/>
        <v>1</v>
      </c>
    </row>
    <row r="101" spans="1:4" hidden="1" x14ac:dyDescent="0.2">
      <c r="A101">
        <v>99</v>
      </c>
      <c r="B101" t="s">
        <v>595</v>
      </c>
      <c r="D101">
        <f t="shared" si="1"/>
        <v>0</v>
      </c>
    </row>
    <row r="102" spans="1:4" hidden="1" x14ac:dyDescent="0.2">
      <c r="A102">
        <v>100</v>
      </c>
      <c r="B102" t="s">
        <v>597</v>
      </c>
      <c r="D102">
        <f t="shared" si="1"/>
        <v>1</v>
      </c>
    </row>
    <row r="103" spans="1:4" hidden="1" x14ac:dyDescent="0.2">
      <c r="A103">
        <v>101</v>
      </c>
      <c r="B103" t="s">
        <v>71</v>
      </c>
      <c r="C103">
        <v>1</v>
      </c>
      <c r="D103">
        <f t="shared" si="1"/>
        <v>1</v>
      </c>
    </row>
    <row r="104" spans="1:4" hidden="1" x14ac:dyDescent="0.2">
      <c r="A104">
        <v>102</v>
      </c>
      <c r="B104" t="s">
        <v>598</v>
      </c>
      <c r="D104">
        <f t="shared" si="1"/>
        <v>1</v>
      </c>
    </row>
    <row r="105" spans="1:4" hidden="1" x14ac:dyDescent="0.2">
      <c r="A105">
        <v>103</v>
      </c>
      <c r="B105" t="s">
        <v>72</v>
      </c>
      <c r="C105">
        <v>1</v>
      </c>
      <c r="D105">
        <f t="shared" si="1"/>
        <v>1</v>
      </c>
    </row>
    <row r="106" spans="1:4" hidden="1" x14ac:dyDescent="0.2">
      <c r="A106">
        <v>104</v>
      </c>
      <c r="B106" t="s">
        <v>599</v>
      </c>
      <c r="D106">
        <f t="shared" si="1"/>
        <v>1</v>
      </c>
    </row>
    <row r="107" spans="1:4" hidden="1" x14ac:dyDescent="0.2">
      <c r="A107">
        <v>105</v>
      </c>
      <c r="B107" t="s">
        <v>73</v>
      </c>
      <c r="C107">
        <v>1</v>
      </c>
      <c r="D107">
        <f t="shared" si="1"/>
        <v>1</v>
      </c>
    </row>
    <row r="108" spans="1:4" hidden="1" x14ac:dyDescent="0.2">
      <c r="A108">
        <v>106</v>
      </c>
      <c r="B108" t="s">
        <v>600</v>
      </c>
      <c r="D108">
        <f t="shared" si="1"/>
        <v>1</v>
      </c>
    </row>
    <row r="109" spans="1:4" hidden="1" x14ac:dyDescent="0.2">
      <c r="A109">
        <v>107</v>
      </c>
      <c r="B109" t="s">
        <v>74</v>
      </c>
      <c r="C109">
        <v>1</v>
      </c>
      <c r="D109">
        <f t="shared" si="1"/>
        <v>1</v>
      </c>
    </row>
    <row r="110" spans="1:4" x14ac:dyDescent="0.2">
      <c r="A110">
        <v>108</v>
      </c>
      <c r="B110" t="s">
        <v>601</v>
      </c>
      <c r="D110">
        <f t="shared" si="1"/>
        <v>2</v>
      </c>
    </row>
    <row r="111" spans="1:4" hidden="1" x14ac:dyDescent="0.2">
      <c r="A111">
        <v>109</v>
      </c>
      <c r="B111" t="s">
        <v>80</v>
      </c>
      <c r="C111">
        <v>2</v>
      </c>
      <c r="D111">
        <f t="shared" si="1"/>
        <v>2</v>
      </c>
    </row>
    <row r="112" spans="1:4" x14ac:dyDescent="0.2">
      <c r="A112">
        <v>110</v>
      </c>
      <c r="B112" t="s">
        <v>602</v>
      </c>
      <c r="D112">
        <f t="shared" si="1"/>
        <v>2</v>
      </c>
    </row>
    <row r="113" spans="1:4" hidden="1" x14ac:dyDescent="0.2">
      <c r="A113">
        <v>111</v>
      </c>
      <c r="B113" t="s">
        <v>81</v>
      </c>
      <c r="C113">
        <v>2</v>
      </c>
      <c r="D113">
        <f t="shared" si="1"/>
        <v>2</v>
      </c>
    </row>
    <row r="114" spans="1:4" x14ac:dyDescent="0.2">
      <c r="A114">
        <v>112</v>
      </c>
      <c r="B114" t="s">
        <v>603</v>
      </c>
      <c r="D114">
        <f t="shared" si="1"/>
        <v>2</v>
      </c>
    </row>
    <row r="115" spans="1:4" hidden="1" x14ac:dyDescent="0.2">
      <c r="A115">
        <v>113</v>
      </c>
      <c r="B115" t="s">
        <v>82</v>
      </c>
      <c r="C115">
        <v>2</v>
      </c>
      <c r="D115">
        <f t="shared" si="1"/>
        <v>2</v>
      </c>
    </row>
    <row r="116" spans="1:4" hidden="1" x14ac:dyDescent="0.2">
      <c r="A116">
        <v>114</v>
      </c>
      <c r="B116" t="s">
        <v>596</v>
      </c>
      <c r="D116">
        <f t="shared" si="1"/>
        <v>0</v>
      </c>
    </row>
    <row r="117" spans="1:4" x14ac:dyDescent="0.2">
      <c r="A117">
        <v>115</v>
      </c>
      <c r="B117" t="s">
        <v>604</v>
      </c>
      <c r="D117">
        <f t="shared" si="1"/>
        <v>2</v>
      </c>
    </row>
    <row r="118" spans="1:4" hidden="1" x14ac:dyDescent="0.2">
      <c r="A118">
        <v>116</v>
      </c>
      <c r="B118" t="s">
        <v>83</v>
      </c>
      <c r="C118">
        <v>2</v>
      </c>
      <c r="D118">
        <f t="shared" si="1"/>
        <v>2</v>
      </c>
    </row>
    <row r="119" spans="1:4" x14ac:dyDescent="0.2">
      <c r="A119">
        <v>117</v>
      </c>
      <c r="B119" t="s">
        <v>605</v>
      </c>
      <c r="D119">
        <f t="shared" si="1"/>
        <v>2</v>
      </c>
    </row>
    <row r="120" spans="1:4" hidden="1" x14ac:dyDescent="0.2">
      <c r="A120">
        <v>118</v>
      </c>
      <c r="B120" t="s">
        <v>93</v>
      </c>
      <c r="C120">
        <v>2</v>
      </c>
      <c r="D120">
        <f t="shared" si="1"/>
        <v>2</v>
      </c>
    </row>
    <row r="121" spans="1:4" hidden="1" x14ac:dyDescent="0.2">
      <c r="A121">
        <v>119</v>
      </c>
      <c r="B121" t="s">
        <v>602</v>
      </c>
      <c r="D121">
        <f t="shared" si="1"/>
        <v>0</v>
      </c>
    </row>
    <row r="122" spans="1:4" x14ac:dyDescent="0.2">
      <c r="A122">
        <v>120</v>
      </c>
      <c r="B122" t="s">
        <v>606</v>
      </c>
      <c r="D122">
        <f t="shared" si="1"/>
        <v>2</v>
      </c>
    </row>
    <row r="123" spans="1:4" hidden="1" x14ac:dyDescent="0.2">
      <c r="A123">
        <v>121</v>
      </c>
      <c r="B123" t="s">
        <v>103</v>
      </c>
      <c r="C123">
        <v>2</v>
      </c>
      <c r="D123">
        <f t="shared" si="1"/>
        <v>2</v>
      </c>
    </row>
    <row r="124" spans="1:4" hidden="1" x14ac:dyDescent="0.2">
      <c r="A124">
        <v>122</v>
      </c>
      <c r="B124" t="s">
        <v>602</v>
      </c>
      <c r="D124">
        <f t="shared" si="1"/>
        <v>0</v>
      </c>
    </row>
    <row r="125" spans="1:4" x14ac:dyDescent="0.2">
      <c r="A125">
        <v>123</v>
      </c>
      <c r="B125" t="s">
        <v>607</v>
      </c>
      <c r="D125">
        <f t="shared" si="1"/>
        <v>2</v>
      </c>
    </row>
    <row r="126" spans="1:4" hidden="1" x14ac:dyDescent="0.2">
      <c r="A126">
        <v>124</v>
      </c>
      <c r="B126" t="s">
        <v>104</v>
      </c>
      <c r="C126">
        <v>2</v>
      </c>
      <c r="D126">
        <f t="shared" si="1"/>
        <v>2</v>
      </c>
    </row>
    <row r="127" spans="1:4" hidden="1" x14ac:dyDescent="0.2">
      <c r="A127">
        <v>125</v>
      </c>
      <c r="B127" t="s">
        <v>595</v>
      </c>
      <c r="D127">
        <f t="shared" si="1"/>
        <v>0</v>
      </c>
    </row>
    <row r="128" spans="1:4" hidden="1" x14ac:dyDescent="0.2">
      <c r="A128">
        <v>126</v>
      </c>
      <c r="B128" t="s">
        <v>605</v>
      </c>
      <c r="D128">
        <f t="shared" si="1"/>
        <v>0</v>
      </c>
    </row>
    <row r="129" spans="1:4" hidden="1" x14ac:dyDescent="0.2">
      <c r="A129">
        <v>127</v>
      </c>
      <c r="B129" t="s">
        <v>604</v>
      </c>
      <c r="D129">
        <f t="shared" si="1"/>
        <v>0</v>
      </c>
    </row>
    <row r="130" spans="1:4" hidden="1" x14ac:dyDescent="0.2">
      <c r="A130">
        <v>128</v>
      </c>
      <c r="B130" t="s">
        <v>608</v>
      </c>
      <c r="D130">
        <f t="shared" si="1"/>
        <v>1</v>
      </c>
    </row>
    <row r="131" spans="1:4" hidden="1" x14ac:dyDescent="0.2">
      <c r="A131">
        <v>129</v>
      </c>
      <c r="B131" t="s">
        <v>75</v>
      </c>
      <c r="C131">
        <v>1</v>
      </c>
      <c r="D131">
        <f t="shared" si="1"/>
        <v>1</v>
      </c>
    </row>
    <row r="132" spans="1:4" hidden="1" x14ac:dyDescent="0.2">
      <c r="A132">
        <v>130</v>
      </c>
      <c r="B132" t="s">
        <v>609</v>
      </c>
      <c r="D132">
        <f t="shared" ref="D132:D195" si="2">C132+C133</f>
        <v>1</v>
      </c>
    </row>
    <row r="133" spans="1:4" hidden="1" x14ac:dyDescent="0.2">
      <c r="A133">
        <v>131</v>
      </c>
      <c r="B133" t="s">
        <v>76</v>
      </c>
      <c r="C133">
        <v>1</v>
      </c>
      <c r="D133">
        <f t="shared" si="2"/>
        <v>1</v>
      </c>
    </row>
    <row r="134" spans="1:4" hidden="1" x14ac:dyDescent="0.2">
      <c r="A134">
        <v>132</v>
      </c>
      <c r="B134" t="s">
        <v>610</v>
      </c>
      <c r="D134">
        <f t="shared" si="2"/>
        <v>1</v>
      </c>
    </row>
    <row r="135" spans="1:4" hidden="1" x14ac:dyDescent="0.2">
      <c r="A135">
        <v>133</v>
      </c>
      <c r="B135" t="s">
        <v>84</v>
      </c>
      <c r="C135">
        <v>1</v>
      </c>
      <c r="D135">
        <f t="shared" si="2"/>
        <v>1</v>
      </c>
    </row>
    <row r="136" spans="1:4" hidden="1" x14ac:dyDescent="0.2">
      <c r="A136">
        <v>134</v>
      </c>
      <c r="B136" t="s">
        <v>611</v>
      </c>
      <c r="D136">
        <f t="shared" si="2"/>
        <v>1</v>
      </c>
    </row>
    <row r="137" spans="1:4" hidden="1" x14ac:dyDescent="0.2">
      <c r="A137">
        <v>135</v>
      </c>
      <c r="B137" t="s">
        <v>85</v>
      </c>
      <c r="C137">
        <v>1</v>
      </c>
      <c r="D137">
        <f t="shared" si="2"/>
        <v>1</v>
      </c>
    </row>
    <row r="138" spans="1:4" hidden="1" x14ac:dyDescent="0.2">
      <c r="A138">
        <v>136</v>
      </c>
      <c r="B138" t="s">
        <v>612</v>
      </c>
      <c r="D138">
        <f t="shared" si="2"/>
        <v>1</v>
      </c>
    </row>
    <row r="139" spans="1:4" hidden="1" x14ac:dyDescent="0.2">
      <c r="A139">
        <v>137</v>
      </c>
      <c r="B139" t="s">
        <v>86</v>
      </c>
      <c r="C139">
        <v>1</v>
      </c>
      <c r="D139">
        <f t="shared" si="2"/>
        <v>1</v>
      </c>
    </row>
    <row r="140" spans="1:4" hidden="1" x14ac:dyDescent="0.2">
      <c r="A140">
        <v>138</v>
      </c>
      <c r="B140" t="s">
        <v>613</v>
      </c>
      <c r="D140">
        <f t="shared" si="2"/>
        <v>1</v>
      </c>
    </row>
    <row r="141" spans="1:4" hidden="1" x14ac:dyDescent="0.2">
      <c r="A141">
        <v>139</v>
      </c>
      <c r="B141" t="s">
        <v>87</v>
      </c>
      <c r="C141">
        <v>1</v>
      </c>
      <c r="D141">
        <f t="shared" si="2"/>
        <v>1</v>
      </c>
    </row>
    <row r="142" spans="1:4" hidden="1" x14ac:dyDescent="0.2">
      <c r="A142">
        <v>140</v>
      </c>
      <c r="B142" t="s">
        <v>614</v>
      </c>
      <c r="D142">
        <f t="shared" si="2"/>
        <v>1</v>
      </c>
    </row>
    <row r="143" spans="1:4" hidden="1" x14ac:dyDescent="0.2">
      <c r="A143">
        <v>141</v>
      </c>
      <c r="B143" t="s">
        <v>88</v>
      </c>
      <c r="C143">
        <v>1</v>
      </c>
      <c r="D143">
        <f t="shared" si="2"/>
        <v>1</v>
      </c>
    </row>
    <row r="144" spans="1:4" hidden="1" x14ac:dyDescent="0.2">
      <c r="A144">
        <v>142</v>
      </c>
      <c r="B144" t="s">
        <v>615</v>
      </c>
      <c r="D144">
        <f t="shared" si="2"/>
        <v>1</v>
      </c>
    </row>
    <row r="145" spans="1:4" hidden="1" x14ac:dyDescent="0.2">
      <c r="A145">
        <v>143</v>
      </c>
      <c r="B145" t="s">
        <v>89</v>
      </c>
      <c r="C145">
        <v>1</v>
      </c>
      <c r="D145">
        <f t="shared" si="2"/>
        <v>1</v>
      </c>
    </row>
    <row r="146" spans="1:4" hidden="1" x14ac:dyDescent="0.2">
      <c r="A146">
        <v>144</v>
      </c>
      <c r="B146" t="s">
        <v>616</v>
      </c>
      <c r="D146">
        <f t="shared" si="2"/>
        <v>1</v>
      </c>
    </row>
    <row r="147" spans="1:4" hidden="1" x14ac:dyDescent="0.2">
      <c r="A147">
        <v>145</v>
      </c>
      <c r="B147" t="s">
        <v>90</v>
      </c>
      <c r="C147">
        <v>1</v>
      </c>
      <c r="D147">
        <f t="shared" si="2"/>
        <v>1</v>
      </c>
    </row>
    <row r="148" spans="1:4" hidden="1" x14ac:dyDescent="0.2">
      <c r="A148">
        <v>146</v>
      </c>
      <c r="B148" t="s">
        <v>617</v>
      </c>
      <c r="D148">
        <f t="shared" si="2"/>
        <v>1</v>
      </c>
    </row>
    <row r="149" spans="1:4" hidden="1" x14ac:dyDescent="0.2">
      <c r="A149">
        <v>147</v>
      </c>
      <c r="B149" t="s">
        <v>91</v>
      </c>
      <c r="C149">
        <v>1</v>
      </c>
      <c r="D149">
        <f t="shared" si="2"/>
        <v>1</v>
      </c>
    </row>
    <row r="150" spans="1:4" hidden="1" x14ac:dyDescent="0.2">
      <c r="A150">
        <v>148</v>
      </c>
      <c r="B150" t="s">
        <v>618</v>
      </c>
      <c r="D150">
        <f t="shared" si="2"/>
        <v>1</v>
      </c>
    </row>
    <row r="151" spans="1:4" hidden="1" x14ac:dyDescent="0.2">
      <c r="A151">
        <v>149</v>
      </c>
      <c r="B151" t="s">
        <v>92</v>
      </c>
      <c r="C151">
        <v>1</v>
      </c>
      <c r="D151">
        <f t="shared" si="2"/>
        <v>1</v>
      </c>
    </row>
    <row r="152" spans="1:4" hidden="1" x14ac:dyDescent="0.2">
      <c r="A152">
        <v>150</v>
      </c>
      <c r="B152" t="s">
        <v>619</v>
      </c>
      <c r="D152">
        <f t="shared" si="2"/>
        <v>1</v>
      </c>
    </row>
    <row r="153" spans="1:4" hidden="1" x14ac:dyDescent="0.2">
      <c r="A153">
        <v>151</v>
      </c>
      <c r="B153" t="s">
        <v>94</v>
      </c>
      <c r="C153">
        <v>1</v>
      </c>
      <c r="D153">
        <f t="shared" si="2"/>
        <v>1</v>
      </c>
    </row>
    <row r="154" spans="1:4" hidden="1" x14ac:dyDescent="0.2">
      <c r="A154">
        <v>152</v>
      </c>
      <c r="B154" t="s">
        <v>620</v>
      </c>
      <c r="D154">
        <f t="shared" si="2"/>
        <v>1</v>
      </c>
    </row>
    <row r="155" spans="1:4" hidden="1" x14ac:dyDescent="0.2">
      <c r="A155">
        <v>153</v>
      </c>
      <c r="B155" t="s">
        <v>95</v>
      </c>
      <c r="C155">
        <v>1</v>
      </c>
      <c r="D155">
        <f t="shared" si="2"/>
        <v>1</v>
      </c>
    </row>
    <row r="156" spans="1:4" x14ac:dyDescent="0.2">
      <c r="A156">
        <v>154</v>
      </c>
      <c r="B156" t="s">
        <v>621</v>
      </c>
      <c r="D156">
        <f t="shared" si="2"/>
        <v>2</v>
      </c>
    </row>
    <row r="157" spans="1:4" hidden="1" x14ac:dyDescent="0.2">
      <c r="A157">
        <v>155</v>
      </c>
      <c r="B157" t="s">
        <v>105</v>
      </c>
      <c r="C157">
        <v>2</v>
      </c>
      <c r="D157">
        <f t="shared" si="2"/>
        <v>2</v>
      </c>
    </row>
    <row r="158" spans="1:4" hidden="1" x14ac:dyDescent="0.2">
      <c r="A158">
        <v>156</v>
      </c>
      <c r="B158" t="s">
        <v>612</v>
      </c>
      <c r="D158">
        <f t="shared" si="2"/>
        <v>0</v>
      </c>
    </row>
    <row r="159" spans="1:4" x14ac:dyDescent="0.2">
      <c r="A159">
        <v>157</v>
      </c>
      <c r="B159" t="s">
        <v>622</v>
      </c>
      <c r="D159">
        <f t="shared" si="2"/>
        <v>2</v>
      </c>
    </row>
    <row r="160" spans="1:4" hidden="1" x14ac:dyDescent="0.2">
      <c r="A160">
        <v>158</v>
      </c>
      <c r="B160" t="s">
        <v>106</v>
      </c>
      <c r="C160">
        <v>2</v>
      </c>
      <c r="D160">
        <f t="shared" si="2"/>
        <v>2</v>
      </c>
    </row>
    <row r="161" spans="1:4" hidden="1" x14ac:dyDescent="0.2">
      <c r="A161">
        <v>159</v>
      </c>
      <c r="B161" t="s">
        <v>614</v>
      </c>
      <c r="D161">
        <f t="shared" si="2"/>
        <v>0</v>
      </c>
    </row>
    <row r="162" spans="1:4" x14ac:dyDescent="0.2">
      <c r="A162">
        <v>160</v>
      </c>
      <c r="B162" t="s">
        <v>623</v>
      </c>
      <c r="D162">
        <f t="shared" si="2"/>
        <v>2</v>
      </c>
    </row>
    <row r="163" spans="1:4" hidden="1" x14ac:dyDescent="0.2">
      <c r="A163">
        <v>161</v>
      </c>
      <c r="B163" t="s">
        <v>116</v>
      </c>
      <c r="C163">
        <v>2</v>
      </c>
      <c r="D163">
        <f t="shared" si="2"/>
        <v>2</v>
      </c>
    </row>
    <row r="164" spans="1:4" hidden="1" x14ac:dyDescent="0.2">
      <c r="A164">
        <v>162</v>
      </c>
      <c r="B164" t="s">
        <v>617</v>
      </c>
      <c r="D164">
        <f t="shared" si="2"/>
        <v>0</v>
      </c>
    </row>
    <row r="165" spans="1:4" x14ac:dyDescent="0.2">
      <c r="A165">
        <v>163</v>
      </c>
      <c r="B165" t="s">
        <v>624</v>
      </c>
      <c r="D165">
        <f t="shared" si="2"/>
        <v>2</v>
      </c>
    </row>
    <row r="166" spans="1:4" hidden="1" x14ac:dyDescent="0.2">
      <c r="A166">
        <v>164</v>
      </c>
      <c r="B166" t="s">
        <v>117</v>
      </c>
      <c r="C166">
        <v>2</v>
      </c>
      <c r="D166">
        <f t="shared" si="2"/>
        <v>2</v>
      </c>
    </row>
    <row r="167" spans="1:4" hidden="1" x14ac:dyDescent="0.2">
      <c r="A167">
        <v>165</v>
      </c>
      <c r="B167" t="s">
        <v>617</v>
      </c>
      <c r="D167">
        <f t="shared" si="2"/>
        <v>0</v>
      </c>
    </row>
    <row r="168" spans="1:4" x14ac:dyDescent="0.2">
      <c r="A168">
        <v>166</v>
      </c>
      <c r="B168" t="s">
        <v>625</v>
      </c>
      <c r="D168">
        <f t="shared" si="2"/>
        <v>2</v>
      </c>
    </row>
    <row r="169" spans="1:4" hidden="1" x14ac:dyDescent="0.2">
      <c r="A169">
        <v>167</v>
      </c>
      <c r="B169" t="s">
        <v>126</v>
      </c>
      <c r="C169">
        <v>2</v>
      </c>
      <c r="D169">
        <f t="shared" si="2"/>
        <v>2</v>
      </c>
    </row>
    <row r="170" spans="1:4" x14ac:dyDescent="0.2">
      <c r="A170">
        <v>168</v>
      </c>
      <c r="B170" t="s">
        <v>626</v>
      </c>
      <c r="D170">
        <f t="shared" si="2"/>
        <v>2</v>
      </c>
    </row>
    <row r="171" spans="1:4" hidden="1" x14ac:dyDescent="0.2">
      <c r="A171">
        <v>169</v>
      </c>
      <c r="B171" t="s">
        <v>127</v>
      </c>
      <c r="C171">
        <v>2</v>
      </c>
      <c r="D171">
        <f t="shared" si="2"/>
        <v>2</v>
      </c>
    </row>
    <row r="172" spans="1:4" hidden="1" x14ac:dyDescent="0.2">
      <c r="A172">
        <v>170</v>
      </c>
      <c r="B172" t="s">
        <v>616</v>
      </c>
      <c r="D172">
        <f t="shared" si="2"/>
        <v>0</v>
      </c>
    </row>
    <row r="173" spans="1:4" hidden="1" x14ac:dyDescent="0.2">
      <c r="A173">
        <v>171</v>
      </c>
      <c r="B173" t="s">
        <v>617</v>
      </c>
      <c r="D173">
        <f t="shared" si="2"/>
        <v>0</v>
      </c>
    </row>
    <row r="174" spans="1:4" hidden="1" x14ac:dyDescent="0.2">
      <c r="A174">
        <v>172</v>
      </c>
      <c r="B174" t="s">
        <v>618</v>
      </c>
      <c r="D174">
        <f t="shared" si="2"/>
        <v>0</v>
      </c>
    </row>
    <row r="175" spans="1:4" hidden="1" x14ac:dyDescent="0.2">
      <c r="A175">
        <v>173</v>
      </c>
      <c r="B175" t="s">
        <v>627</v>
      </c>
      <c r="D175">
        <f t="shared" si="2"/>
        <v>1</v>
      </c>
    </row>
    <row r="176" spans="1:4" hidden="1" x14ac:dyDescent="0.2">
      <c r="A176">
        <v>174</v>
      </c>
      <c r="B176" t="s">
        <v>96</v>
      </c>
      <c r="C176">
        <v>1</v>
      </c>
      <c r="D176">
        <f t="shared" si="2"/>
        <v>1</v>
      </c>
    </row>
    <row r="177" spans="1:4" hidden="1" x14ac:dyDescent="0.2">
      <c r="A177">
        <v>175</v>
      </c>
      <c r="B177" t="s">
        <v>628</v>
      </c>
      <c r="D177">
        <f t="shared" si="2"/>
        <v>1</v>
      </c>
    </row>
    <row r="178" spans="1:4" hidden="1" x14ac:dyDescent="0.2">
      <c r="A178">
        <v>176</v>
      </c>
      <c r="B178" t="s">
        <v>97</v>
      </c>
      <c r="C178">
        <v>1</v>
      </c>
      <c r="D178">
        <f t="shared" si="2"/>
        <v>1</v>
      </c>
    </row>
    <row r="179" spans="1:4" hidden="1" x14ac:dyDescent="0.2">
      <c r="A179">
        <v>177</v>
      </c>
      <c r="B179" t="s">
        <v>629</v>
      </c>
      <c r="D179">
        <f t="shared" si="2"/>
        <v>1</v>
      </c>
    </row>
    <row r="180" spans="1:4" hidden="1" x14ac:dyDescent="0.2">
      <c r="A180">
        <v>178</v>
      </c>
      <c r="B180" t="s">
        <v>98</v>
      </c>
      <c r="C180">
        <v>1</v>
      </c>
      <c r="D180">
        <f t="shared" si="2"/>
        <v>1</v>
      </c>
    </row>
    <row r="181" spans="1:4" hidden="1" x14ac:dyDescent="0.2">
      <c r="A181">
        <v>179</v>
      </c>
      <c r="B181" t="s">
        <v>630</v>
      </c>
      <c r="D181">
        <f t="shared" si="2"/>
        <v>1</v>
      </c>
    </row>
    <row r="182" spans="1:4" hidden="1" x14ac:dyDescent="0.2">
      <c r="A182">
        <v>180</v>
      </c>
      <c r="B182" t="s">
        <v>99</v>
      </c>
      <c r="C182">
        <v>1</v>
      </c>
      <c r="D182">
        <f t="shared" si="2"/>
        <v>1</v>
      </c>
    </row>
    <row r="183" spans="1:4" hidden="1" x14ac:dyDescent="0.2">
      <c r="A183">
        <v>181</v>
      </c>
      <c r="B183" t="s">
        <v>631</v>
      </c>
      <c r="D183">
        <f t="shared" si="2"/>
        <v>1</v>
      </c>
    </row>
    <row r="184" spans="1:4" hidden="1" x14ac:dyDescent="0.2">
      <c r="A184">
        <v>182</v>
      </c>
      <c r="B184" t="s">
        <v>100</v>
      </c>
      <c r="C184">
        <v>1</v>
      </c>
      <c r="D184">
        <f t="shared" si="2"/>
        <v>1</v>
      </c>
    </row>
    <row r="185" spans="1:4" hidden="1" x14ac:dyDescent="0.2">
      <c r="A185">
        <v>183</v>
      </c>
      <c r="B185" t="s">
        <v>632</v>
      </c>
      <c r="D185">
        <f t="shared" si="2"/>
        <v>1</v>
      </c>
    </row>
    <row r="186" spans="1:4" hidden="1" x14ac:dyDescent="0.2">
      <c r="A186">
        <v>184</v>
      </c>
      <c r="B186" t="s">
        <v>101</v>
      </c>
      <c r="C186">
        <v>1</v>
      </c>
      <c r="D186">
        <f t="shared" si="2"/>
        <v>1</v>
      </c>
    </row>
    <row r="187" spans="1:4" hidden="1" x14ac:dyDescent="0.2">
      <c r="A187">
        <v>185</v>
      </c>
      <c r="B187" t="s">
        <v>633</v>
      </c>
      <c r="D187">
        <f t="shared" si="2"/>
        <v>1</v>
      </c>
    </row>
    <row r="188" spans="1:4" hidden="1" x14ac:dyDescent="0.2">
      <c r="A188">
        <v>186</v>
      </c>
      <c r="B188" t="s">
        <v>102</v>
      </c>
      <c r="C188">
        <v>1</v>
      </c>
      <c r="D188">
        <f t="shared" si="2"/>
        <v>1</v>
      </c>
    </row>
    <row r="189" spans="1:4" hidden="1" x14ac:dyDescent="0.2">
      <c r="A189">
        <v>187</v>
      </c>
      <c r="B189" t="s">
        <v>630</v>
      </c>
      <c r="D189">
        <f t="shared" si="2"/>
        <v>0</v>
      </c>
    </row>
    <row r="190" spans="1:4" hidden="1" x14ac:dyDescent="0.2">
      <c r="A190">
        <v>188</v>
      </c>
      <c r="B190" t="s">
        <v>634</v>
      </c>
      <c r="D190">
        <f t="shared" si="2"/>
        <v>1</v>
      </c>
    </row>
    <row r="191" spans="1:4" hidden="1" x14ac:dyDescent="0.2">
      <c r="A191">
        <v>189</v>
      </c>
      <c r="B191" t="s">
        <v>107</v>
      </c>
      <c r="C191">
        <v>1</v>
      </c>
      <c r="D191">
        <f t="shared" si="2"/>
        <v>1</v>
      </c>
    </row>
    <row r="192" spans="1:4" hidden="1" x14ac:dyDescent="0.2">
      <c r="A192">
        <v>190</v>
      </c>
      <c r="B192" t="s">
        <v>635</v>
      </c>
      <c r="D192">
        <f t="shared" si="2"/>
        <v>1</v>
      </c>
    </row>
    <row r="193" spans="1:4" hidden="1" x14ac:dyDescent="0.2">
      <c r="A193">
        <v>191</v>
      </c>
      <c r="B193" t="s">
        <v>108</v>
      </c>
      <c r="C193">
        <v>1</v>
      </c>
      <c r="D193">
        <f t="shared" si="2"/>
        <v>1</v>
      </c>
    </row>
    <row r="194" spans="1:4" hidden="1" x14ac:dyDescent="0.2">
      <c r="A194">
        <v>192</v>
      </c>
      <c r="B194" t="s">
        <v>636</v>
      </c>
      <c r="D194">
        <f t="shared" si="2"/>
        <v>1</v>
      </c>
    </row>
    <row r="195" spans="1:4" hidden="1" x14ac:dyDescent="0.2">
      <c r="A195">
        <v>193</v>
      </c>
      <c r="B195" t="s">
        <v>109</v>
      </c>
      <c r="C195">
        <v>1</v>
      </c>
      <c r="D195">
        <f t="shared" si="2"/>
        <v>1</v>
      </c>
    </row>
    <row r="196" spans="1:4" hidden="1" x14ac:dyDescent="0.2">
      <c r="A196">
        <v>194</v>
      </c>
      <c r="B196" t="s">
        <v>637</v>
      </c>
      <c r="D196">
        <f t="shared" ref="D196:D259" si="3">C196+C197</f>
        <v>1</v>
      </c>
    </row>
    <row r="197" spans="1:4" hidden="1" x14ac:dyDescent="0.2">
      <c r="A197">
        <v>195</v>
      </c>
      <c r="B197" t="s">
        <v>110</v>
      </c>
      <c r="C197">
        <v>1</v>
      </c>
      <c r="D197">
        <f t="shared" si="3"/>
        <v>1</v>
      </c>
    </row>
    <row r="198" spans="1:4" hidden="1" x14ac:dyDescent="0.2">
      <c r="A198">
        <v>196</v>
      </c>
      <c r="B198" t="s">
        <v>638</v>
      </c>
      <c r="D198">
        <f t="shared" si="3"/>
        <v>1</v>
      </c>
    </row>
    <row r="199" spans="1:4" hidden="1" x14ac:dyDescent="0.2">
      <c r="A199">
        <v>197</v>
      </c>
      <c r="B199" t="s">
        <v>111</v>
      </c>
      <c r="C199">
        <v>1</v>
      </c>
      <c r="D199">
        <f t="shared" si="3"/>
        <v>1</v>
      </c>
    </row>
    <row r="200" spans="1:4" x14ac:dyDescent="0.2">
      <c r="A200">
        <v>198</v>
      </c>
      <c r="B200" t="s">
        <v>639</v>
      </c>
      <c r="D200">
        <f t="shared" si="3"/>
        <v>2</v>
      </c>
    </row>
    <row r="201" spans="1:4" hidden="1" x14ac:dyDescent="0.2">
      <c r="A201">
        <v>199</v>
      </c>
      <c r="B201" t="s">
        <v>128</v>
      </c>
      <c r="C201">
        <v>2</v>
      </c>
      <c r="D201">
        <f t="shared" si="3"/>
        <v>2</v>
      </c>
    </row>
    <row r="202" spans="1:4" x14ac:dyDescent="0.2">
      <c r="A202">
        <v>200</v>
      </c>
      <c r="B202" t="s">
        <v>640</v>
      </c>
      <c r="D202">
        <f t="shared" si="3"/>
        <v>2</v>
      </c>
    </row>
    <row r="203" spans="1:4" hidden="1" x14ac:dyDescent="0.2">
      <c r="A203">
        <v>201</v>
      </c>
      <c r="B203" t="s">
        <v>129</v>
      </c>
      <c r="C203">
        <v>2</v>
      </c>
      <c r="D203">
        <f t="shared" si="3"/>
        <v>2</v>
      </c>
    </row>
    <row r="204" spans="1:4" x14ac:dyDescent="0.2">
      <c r="A204">
        <v>202</v>
      </c>
      <c r="B204" t="s">
        <v>641</v>
      </c>
      <c r="D204">
        <f t="shared" si="3"/>
        <v>2</v>
      </c>
    </row>
    <row r="205" spans="1:4" hidden="1" x14ac:dyDescent="0.2">
      <c r="A205">
        <v>203</v>
      </c>
      <c r="B205" t="s">
        <v>130</v>
      </c>
      <c r="C205">
        <v>2</v>
      </c>
      <c r="D205">
        <f t="shared" si="3"/>
        <v>2</v>
      </c>
    </row>
    <row r="206" spans="1:4" x14ac:dyDescent="0.2">
      <c r="A206">
        <v>204</v>
      </c>
      <c r="B206" t="s">
        <v>642</v>
      </c>
      <c r="D206">
        <f t="shared" si="3"/>
        <v>2</v>
      </c>
    </row>
    <row r="207" spans="1:4" hidden="1" x14ac:dyDescent="0.2">
      <c r="A207">
        <v>205</v>
      </c>
      <c r="B207" t="s">
        <v>131</v>
      </c>
      <c r="C207">
        <v>2</v>
      </c>
      <c r="D207">
        <f t="shared" si="3"/>
        <v>2</v>
      </c>
    </row>
    <row r="208" spans="1:4" x14ac:dyDescent="0.2">
      <c r="A208">
        <v>206</v>
      </c>
      <c r="B208" t="s">
        <v>643</v>
      </c>
      <c r="D208">
        <f t="shared" si="3"/>
        <v>2</v>
      </c>
    </row>
    <row r="209" spans="1:4" hidden="1" x14ac:dyDescent="0.2">
      <c r="A209">
        <v>207</v>
      </c>
      <c r="B209" t="s">
        <v>132</v>
      </c>
      <c r="C209">
        <v>2</v>
      </c>
      <c r="D209">
        <f t="shared" si="3"/>
        <v>2</v>
      </c>
    </row>
    <row r="210" spans="1:4" hidden="1" x14ac:dyDescent="0.2">
      <c r="A210">
        <v>208</v>
      </c>
      <c r="B210" t="s">
        <v>639</v>
      </c>
      <c r="D210">
        <f t="shared" si="3"/>
        <v>0</v>
      </c>
    </row>
    <row r="211" spans="1:4" hidden="1" x14ac:dyDescent="0.2">
      <c r="A211">
        <v>209</v>
      </c>
      <c r="B211" t="s">
        <v>628</v>
      </c>
      <c r="D211">
        <f t="shared" si="3"/>
        <v>0</v>
      </c>
    </row>
    <row r="212" spans="1:4" x14ac:dyDescent="0.2">
      <c r="A212">
        <v>210</v>
      </c>
      <c r="B212" t="s">
        <v>644</v>
      </c>
      <c r="D212">
        <f t="shared" si="3"/>
        <v>2</v>
      </c>
    </row>
    <row r="213" spans="1:4" hidden="1" x14ac:dyDescent="0.2">
      <c r="A213">
        <v>211</v>
      </c>
      <c r="B213" t="s">
        <v>133</v>
      </c>
      <c r="C213">
        <v>2</v>
      </c>
      <c r="D213">
        <f t="shared" si="3"/>
        <v>2</v>
      </c>
    </row>
    <row r="214" spans="1:4" hidden="1" x14ac:dyDescent="0.2">
      <c r="A214">
        <v>212</v>
      </c>
      <c r="B214" t="s">
        <v>639</v>
      </c>
      <c r="D214">
        <f t="shared" si="3"/>
        <v>0</v>
      </c>
    </row>
    <row r="215" spans="1:4" hidden="1" x14ac:dyDescent="0.2">
      <c r="A215">
        <v>213</v>
      </c>
      <c r="B215" t="s">
        <v>636</v>
      </c>
      <c r="D215">
        <f t="shared" si="3"/>
        <v>0</v>
      </c>
    </row>
    <row r="216" spans="1:4" hidden="1" x14ac:dyDescent="0.2">
      <c r="A216">
        <v>214</v>
      </c>
      <c r="B216" t="s">
        <v>635</v>
      </c>
      <c r="D216">
        <f t="shared" si="3"/>
        <v>0</v>
      </c>
    </row>
    <row r="217" spans="1:4" x14ac:dyDescent="0.2">
      <c r="A217">
        <v>215</v>
      </c>
      <c r="B217" t="s">
        <v>645</v>
      </c>
      <c r="D217">
        <f t="shared" si="3"/>
        <v>2</v>
      </c>
    </row>
    <row r="218" spans="1:4" hidden="1" x14ac:dyDescent="0.2">
      <c r="A218">
        <v>216</v>
      </c>
      <c r="B218" t="s">
        <v>134</v>
      </c>
      <c r="C218">
        <v>2</v>
      </c>
      <c r="D218">
        <f t="shared" si="3"/>
        <v>2</v>
      </c>
    </row>
    <row r="219" spans="1:4" x14ac:dyDescent="0.2">
      <c r="A219">
        <v>217</v>
      </c>
      <c r="B219" t="s">
        <v>646</v>
      </c>
      <c r="D219">
        <f t="shared" si="3"/>
        <v>2</v>
      </c>
    </row>
    <row r="220" spans="1:4" hidden="1" x14ac:dyDescent="0.2">
      <c r="A220">
        <v>218</v>
      </c>
      <c r="B220" t="s">
        <v>140</v>
      </c>
      <c r="C220">
        <v>2</v>
      </c>
      <c r="D220">
        <f t="shared" si="3"/>
        <v>2</v>
      </c>
    </row>
    <row r="221" spans="1:4" hidden="1" x14ac:dyDescent="0.2">
      <c r="A221">
        <v>219</v>
      </c>
      <c r="B221" t="s">
        <v>647</v>
      </c>
      <c r="D221">
        <f t="shared" si="3"/>
        <v>1</v>
      </c>
    </row>
    <row r="222" spans="1:4" hidden="1" x14ac:dyDescent="0.2">
      <c r="A222">
        <v>220</v>
      </c>
      <c r="B222" t="s">
        <v>112</v>
      </c>
      <c r="C222">
        <v>1</v>
      </c>
      <c r="D222">
        <f t="shared" si="3"/>
        <v>1</v>
      </c>
    </row>
    <row r="223" spans="1:4" hidden="1" x14ac:dyDescent="0.2">
      <c r="A223">
        <v>221</v>
      </c>
      <c r="B223" t="s">
        <v>648</v>
      </c>
      <c r="D223">
        <f t="shared" si="3"/>
        <v>1</v>
      </c>
    </row>
    <row r="224" spans="1:4" hidden="1" x14ac:dyDescent="0.2">
      <c r="A224">
        <v>222</v>
      </c>
      <c r="B224" t="s">
        <v>113</v>
      </c>
      <c r="C224">
        <v>1</v>
      </c>
      <c r="D224">
        <f t="shared" si="3"/>
        <v>1</v>
      </c>
    </row>
    <row r="225" spans="1:4" hidden="1" x14ac:dyDescent="0.2">
      <c r="A225">
        <v>223</v>
      </c>
      <c r="B225" t="s">
        <v>649</v>
      </c>
      <c r="D225">
        <f t="shared" si="3"/>
        <v>1</v>
      </c>
    </row>
    <row r="226" spans="1:4" hidden="1" x14ac:dyDescent="0.2">
      <c r="A226">
        <v>224</v>
      </c>
      <c r="B226" t="s">
        <v>114</v>
      </c>
      <c r="C226">
        <v>1</v>
      </c>
      <c r="D226">
        <f t="shared" si="3"/>
        <v>1</v>
      </c>
    </row>
    <row r="227" spans="1:4" hidden="1" x14ac:dyDescent="0.2">
      <c r="A227">
        <v>225</v>
      </c>
      <c r="B227" t="s">
        <v>650</v>
      </c>
      <c r="D227">
        <f t="shared" si="3"/>
        <v>1</v>
      </c>
    </row>
    <row r="228" spans="1:4" hidden="1" x14ac:dyDescent="0.2">
      <c r="A228">
        <v>226</v>
      </c>
      <c r="B228" t="s">
        <v>115</v>
      </c>
      <c r="C228">
        <v>1</v>
      </c>
      <c r="D228">
        <f t="shared" si="3"/>
        <v>1</v>
      </c>
    </row>
    <row r="229" spans="1:4" hidden="1" x14ac:dyDescent="0.2">
      <c r="A229">
        <v>227</v>
      </c>
      <c r="B229" t="s">
        <v>651</v>
      </c>
      <c r="D229">
        <f t="shared" si="3"/>
        <v>1</v>
      </c>
    </row>
    <row r="230" spans="1:4" hidden="1" x14ac:dyDescent="0.2">
      <c r="A230">
        <v>228</v>
      </c>
      <c r="B230" t="s">
        <v>118</v>
      </c>
      <c r="C230">
        <v>1</v>
      </c>
      <c r="D230">
        <f t="shared" si="3"/>
        <v>1</v>
      </c>
    </row>
    <row r="231" spans="1:4" hidden="1" x14ac:dyDescent="0.2">
      <c r="A231">
        <v>229</v>
      </c>
      <c r="B231" t="s">
        <v>652</v>
      </c>
      <c r="D231">
        <f t="shared" si="3"/>
        <v>1</v>
      </c>
    </row>
    <row r="232" spans="1:4" hidden="1" x14ac:dyDescent="0.2">
      <c r="A232">
        <v>230</v>
      </c>
      <c r="B232" t="s">
        <v>119</v>
      </c>
      <c r="C232">
        <v>1</v>
      </c>
      <c r="D232">
        <f t="shared" si="3"/>
        <v>1</v>
      </c>
    </row>
    <row r="233" spans="1:4" hidden="1" x14ac:dyDescent="0.2">
      <c r="A233">
        <v>231</v>
      </c>
      <c r="B233" t="s">
        <v>653</v>
      </c>
      <c r="D233">
        <f t="shared" si="3"/>
        <v>1</v>
      </c>
    </row>
    <row r="234" spans="1:4" hidden="1" x14ac:dyDescent="0.2">
      <c r="A234">
        <v>232</v>
      </c>
      <c r="B234" t="s">
        <v>120</v>
      </c>
      <c r="C234">
        <v>1</v>
      </c>
      <c r="D234">
        <f t="shared" si="3"/>
        <v>1</v>
      </c>
    </row>
    <row r="235" spans="1:4" hidden="1" x14ac:dyDescent="0.2">
      <c r="A235">
        <v>233</v>
      </c>
      <c r="B235" t="s">
        <v>654</v>
      </c>
      <c r="D235">
        <f t="shared" si="3"/>
        <v>1</v>
      </c>
    </row>
    <row r="236" spans="1:4" hidden="1" x14ac:dyDescent="0.2">
      <c r="A236">
        <v>234</v>
      </c>
      <c r="B236" t="s">
        <v>121</v>
      </c>
      <c r="C236">
        <v>1</v>
      </c>
      <c r="D236">
        <f t="shared" si="3"/>
        <v>1</v>
      </c>
    </row>
    <row r="237" spans="1:4" hidden="1" x14ac:dyDescent="0.2">
      <c r="A237">
        <v>235</v>
      </c>
      <c r="B237" t="s">
        <v>648</v>
      </c>
      <c r="D237">
        <f t="shared" si="3"/>
        <v>0</v>
      </c>
    </row>
    <row r="238" spans="1:4" hidden="1" x14ac:dyDescent="0.2">
      <c r="A238">
        <v>236</v>
      </c>
      <c r="B238" t="s">
        <v>655</v>
      </c>
      <c r="D238">
        <f t="shared" si="3"/>
        <v>1</v>
      </c>
    </row>
    <row r="239" spans="1:4" hidden="1" x14ac:dyDescent="0.2">
      <c r="A239">
        <v>237</v>
      </c>
      <c r="B239" t="s">
        <v>122</v>
      </c>
      <c r="C239">
        <v>1</v>
      </c>
      <c r="D239">
        <f t="shared" si="3"/>
        <v>1</v>
      </c>
    </row>
    <row r="240" spans="1:4" hidden="1" x14ac:dyDescent="0.2">
      <c r="A240">
        <v>238</v>
      </c>
      <c r="B240" t="s">
        <v>656</v>
      </c>
      <c r="D240">
        <f t="shared" si="3"/>
        <v>1</v>
      </c>
    </row>
    <row r="241" spans="1:4" hidden="1" x14ac:dyDescent="0.2">
      <c r="A241">
        <v>239</v>
      </c>
      <c r="B241" t="s">
        <v>123</v>
      </c>
      <c r="C241">
        <v>1</v>
      </c>
      <c r="D241">
        <f t="shared" si="3"/>
        <v>1</v>
      </c>
    </row>
    <row r="242" spans="1:4" hidden="1" x14ac:dyDescent="0.2">
      <c r="A242">
        <v>240</v>
      </c>
      <c r="B242" t="s">
        <v>648</v>
      </c>
      <c r="D242">
        <f t="shared" si="3"/>
        <v>0</v>
      </c>
    </row>
    <row r="243" spans="1:4" hidden="1" x14ac:dyDescent="0.2">
      <c r="A243">
        <v>241</v>
      </c>
      <c r="B243" t="s">
        <v>648</v>
      </c>
      <c r="D243">
        <f t="shared" si="3"/>
        <v>0</v>
      </c>
    </row>
    <row r="244" spans="1:4" x14ac:dyDescent="0.2">
      <c r="A244">
        <v>242</v>
      </c>
      <c r="B244" t="s">
        <v>657</v>
      </c>
      <c r="D244">
        <f t="shared" si="3"/>
        <v>2</v>
      </c>
    </row>
    <row r="245" spans="1:4" hidden="1" x14ac:dyDescent="0.2">
      <c r="A245">
        <v>243</v>
      </c>
      <c r="B245" t="s">
        <v>141</v>
      </c>
      <c r="C245">
        <v>2</v>
      </c>
      <c r="D245">
        <f t="shared" si="3"/>
        <v>2</v>
      </c>
    </row>
    <row r="246" spans="1:4" x14ac:dyDescent="0.2">
      <c r="A246">
        <v>244</v>
      </c>
      <c r="B246" t="s">
        <v>658</v>
      </c>
      <c r="D246">
        <f t="shared" si="3"/>
        <v>2</v>
      </c>
    </row>
    <row r="247" spans="1:4" hidden="1" x14ac:dyDescent="0.2">
      <c r="A247">
        <v>245</v>
      </c>
      <c r="B247" t="s">
        <v>142</v>
      </c>
      <c r="C247">
        <v>2</v>
      </c>
      <c r="D247">
        <f t="shared" si="3"/>
        <v>2</v>
      </c>
    </row>
    <row r="248" spans="1:4" hidden="1" x14ac:dyDescent="0.2">
      <c r="A248">
        <v>246</v>
      </c>
      <c r="B248" t="s">
        <v>655</v>
      </c>
      <c r="D248">
        <f t="shared" si="3"/>
        <v>0</v>
      </c>
    </row>
    <row r="249" spans="1:4" x14ac:dyDescent="0.2">
      <c r="A249">
        <v>247</v>
      </c>
      <c r="B249" t="s">
        <v>659</v>
      </c>
      <c r="D249">
        <f t="shared" si="3"/>
        <v>2</v>
      </c>
    </row>
    <row r="250" spans="1:4" hidden="1" x14ac:dyDescent="0.2">
      <c r="A250">
        <v>248</v>
      </c>
      <c r="B250" t="s">
        <v>143</v>
      </c>
      <c r="C250">
        <v>2</v>
      </c>
      <c r="D250">
        <f t="shared" si="3"/>
        <v>2</v>
      </c>
    </row>
    <row r="251" spans="1:4" hidden="1" x14ac:dyDescent="0.2">
      <c r="A251">
        <v>249</v>
      </c>
      <c r="B251" t="s">
        <v>659</v>
      </c>
      <c r="D251">
        <f t="shared" si="3"/>
        <v>0</v>
      </c>
    </row>
    <row r="252" spans="1:4" x14ac:dyDescent="0.2">
      <c r="A252">
        <v>250</v>
      </c>
      <c r="B252" t="s">
        <v>660</v>
      </c>
      <c r="D252">
        <f t="shared" si="3"/>
        <v>2</v>
      </c>
    </row>
    <row r="253" spans="1:4" hidden="1" x14ac:dyDescent="0.2">
      <c r="A253">
        <v>251</v>
      </c>
      <c r="B253" t="s">
        <v>144</v>
      </c>
      <c r="C253">
        <v>2</v>
      </c>
      <c r="D253">
        <f t="shared" si="3"/>
        <v>2</v>
      </c>
    </row>
    <row r="254" spans="1:4" hidden="1" x14ac:dyDescent="0.2">
      <c r="A254">
        <v>252</v>
      </c>
      <c r="B254" t="s">
        <v>660</v>
      </c>
      <c r="D254">
        <f t="shared" si="3"/>
        <v>0</v>
      </c>
    </row>
    <row r="255" spans="1:4" x14ac:dyDescent="0.2">
      <c r="A255">
        <v>253</v>
      </c>
      <c r="B255" t="s">
        <v>661</v>
      </c>
      <c r="D255">
        <f t="shared" si="3"/>
        <v>2</v>
      </c>
    </row>
    <row r="256" spans="1:4" hidden="1" x14ac:dyDescent="0.2">
      <c r="A256">
        <v>254</v>
      </c>
      <c r="B256" t="s">
        <v>145</v>
      </c>
      <c r="C256">
        <v>2</v>
      </c>
      <c r="D256">
        <f t="shared" si="3"/>
        <v>2</v>
      </c>
    </row>
    <row r="257" spans="1:4" x14ac:dyDescent="0.2">
      <c r="A257">
        <v>255</v>
      </c>
      <c r="B257" t="s">
        <v>662</v>
      </c>
      <c r="D257">
        <f t="shared" si="3"/>
        <v>2</v>
      </c>
    </row>
    <row r="258" spans="1:4" hidden="1" x14ac:dyDescent="0.2">
      <c r="A258">
        <v>256</v>
      </c>
      <c r="B258" t="s">
        <v>146</v>
      </c>
      <c r="C258">
        <v>2</v>
      </c>
      <c r="D258">
        <f t="shared" si="3"/>
        <v>2</v>
      </c>
    </row>
    <row r="259" spans="1:4" x14ac:dyDescent="0.2">
      <c r="A259">
        <v>257</v>
      </c>
      <c r="B259" t="s">
        <v>663</v>
      </c>
      <c r="D259">
        <f t="shared" si="3"/>
        <v>2</v>
      </c>
    </row>
    <row r="260" spans="1:4" hidden="1" x14ac:dyDescent="0.2">
      <c r="A260">
        <v>258</v>
      </c>
      <c r="B260" t="s">
        <v>147</v>
      </c>
      <c r="C260">
        <v>2</v>
      </c>
      <c r="D260">
        <f t="shared" ref="D260:D298" si="4">C260+C261</f>
        <v>2</v>
      </c>
    </row>
    <row r="261" spans="1:4" hidden="1" x14ac:dyDescent="0.2">
      <c r="A261">
        <v>259</v>
      </c>
      <c r="B261" t="s">
        <v>656</v>
      </c>
      <c r="D261">
        <f t="shared" si="4"/>
        <v>0</v>
      </c>
    </row>
    <row r="262" spans="1:4" x14ac:dyDescent="0.2">
      <c r="A262">
        <v>260</v>
      </c>
      <c r="B262" t="s">
        <v>664</v>
      </c>
      <c r="D262">
        <f t="shared" si="4"/>
        <v>2</v>
      </c>
    </row>
    <row r="263" spans="1:4" hidden="1" x14ac:dyDescent="0.2">
      <c r="A263">
        <v>261</v>
      </c>
      <c r="B263" t="s">
        <v>148</v>
      </c>
      <c r="C263">
        <v>2</v>
      </c>
      <c r="D263">
        <f t="shared" si="4"/>
        <v>2</v>
      </c>
    </row>
    <row r="264" spans="1:4" x14ac:dyDescent="0.2">
      <c r="A264">
        <v>262</v>
      </c>
      <c r="B264" t="s">
        <v>665</v>
      </c>
      <c r="D264">
        <f t="shared" si="4"/>
        <v>2</v>
      </c>
    </row>
    <row r="265" spans="1:4" hidden="1" x14ac:dyDescent="0.2">
      <c r="A265">
        <v>263</v>
      </c>
      <c r="B265" t="s">
        <v>149</v>
      </c>
      <c r="C265">
        <v>2</v>
      </c>
      <c r="D265">
        <f t="shared" si="4"/>
        <v>2</v>
      </c>
    </row>
    <row r="266" spans="1:4" hidden="1" x14ac:dyDescent="0.2">
      <c r="A266">
        <v>264</v>
      </c>
      <c r="B266" t="s">
        <v>666</v>
      </c>
      <c r="D266">
        <f t="shared" si="4"/>
        <v>1</v>
      </c>
    </row>
    <row r="267" spans="1:4" hidden="1" x14ac:dyDescent="0.2">
      <c r="A267">
        <v>265</v>
      </c>
      <c r="B267" t="s">
        <v>124</v>
      </c>
      <c r="C267">
        <v>1</v>
      </c>
      <c r="D267">
        <f t="shared" si="4"/>
        <v>1</v>
      </c>
    </row>
    <row r="268" spans="1:4" hidden="1" x14ac:dyDescent="0.2">
      <c r="A268">
        <v>266</v>
      </c>
      <c r="B268" t="s">
        <v>667</v>
      </c>
      <c r="D268">
        <f t="shared" si="4"/>
        <v>1</v>
      </c>
    </row>
    <row r="269" spans="1:4" hidden="1" x14ac:dyDescent="0.2">
      <c r="A269">
        <v>267</v>
      </c>
      <c r="B269" t="s">
        <v>125</v>
      </c>
      <c r="C269">
        <v>1</v>
      </c>
      <c r="D269">
        <f t="shared" si="4"/>
        <v>1</v>
      </c>
    </row>
    <row r="270" spans="1:4" hidden="1" x14ac:dyDescent="0.2">
      <c r="A270">
        <v>268</v>
      </c>
      <c r="B270" t="s">
        <v>668</v>
      </c>
      <c r="D270">
        <f t="shared" si="4"/>
        <v>1</v>
      </c>
    </row>
    <row r="271" spans="1:4" hidden="1" x14ac:dyDescent="0.2">
      <c r="A271">
        <v>269</v>
      </c>
      <c r="B271" t="s">
        <v>135</v>
      </c>
      <c r="C271">
        <v>1</v>
      </c>
      <c r="D271">
        <f t="shared" si="4"/>
        <v>1</v>
      </c>
    </row>
    <row r="272" spans="1:4" hidden="1" x14ac:dyDescent="0.2">
      <c r="A272">
        <v>270</v>
      </c>
      <c r="B272" t="s">
        <v>666</v>
      </c>
      <c r="D272">
        <f t="shared" si="4"/>
        <v>0</v>
      </c>
    </row>
    <row r="273" spans="1:4" hidden="1" x14ac:dyDescent="0.2">
      <c r="A273">
        <v>271</v>
      </c>
      <c r="B273" t="s">
        <v>667</v>
      </c>
      <c r="D273">
        <f t="shared" si="4"/>
        <v>0</v>
      </c>
    </row>
    <row r="274" spans="1:4" hidden="1" x14ac:dyDescent="0.2">
      <c r="A274">
        <v>272</v>
      </c>
      <c r="B274" t="s">
        <v>667</v>
      </c>
      <c r="D274">
        <f t="shared" si="4"/>
        <v>0</v>
      </c>
    </row>
    <row r="275" spans="1:4" hidden="1" x14ac:dyDescent="0.2">
      <c r="A275">
        <v>273</v>
      </c>
      <c r="B275" t="s">
        <v>669</v>
      </c>
      <c r="D275">
        <f t="shared" si="4"/>
        <v>1</v>
      </c>
    </row>
    <row r="276" spans="1:4" hidden="1" x14ac:dyDescent="0.2">
      <c r="A276">
        <v>274</v>
      </c>
      <c r="B276" t="s">
        <v>136</v>
      </c>
      <c r="C276">
        <v>1</v>
      </c>
      <c r="D276">
        <f t="shared" si="4"/>
        <v>1</v>
      </c>
    </row>
    <row r="277" spans="1:4" hidden="1" x14ac:dyDescent="0.2">
      <c r="A277">
        <v>275</v>
      </c>
      <c r="B277" t="s">
        <v>670</v>
      </c>
      <c r="D277">
        <f t="shared" si="4"/>
        <v>1</v>
      </c>
    </row>
    <row r="278" spans="1:4" hidden="1" x14ac:dyDescent="0.2">
      <c r="A278">
        <v>276</v>
      </c>
      <c r="B278" t="s">
        <v>137</v>
      </c>
      <c r="C278">
        <v>1</v>
      </c>
      <c r="D278">
        <f t="shared" si="4"/>
        <v>1</v>
      </c>
    </row>
    <row r="279" spans="1:4" hidden="1" x14ac:dyDescent="0.2">
      <c r="A279">
        <v>277</v>
      </c>
      <c r="B279" t="s">
        <v>671</v>
      </c>
      <c r="D279">
        <f t="shared" si="4"/>
        <v>1</v>
      </c>
    </row>
    <row r="280" spans="1:4" hidden="1" x14ac:dyDescent="0.2">
      <c r="A280">
        <v>278</v>
      </c>
      <c r="B280" t="s">
        <v>138</v>
      </c>
      <c r="C280">
        <v>1</v>
      </c>
      <c r="D280">
        <f t="shared" si="4"/>
        <v>1</v>
      </c>
    </row>
    <row r="281" spans="1:4" hidden="1" x14ac:dyDescent="0.2">
      <c r="A281">
        <v>279</v>
      </c>
      <c r="B281" t="s">
        <v>668</v>
      </c>
      <c r="D281">
        <f t="shared" si="4"/>
        <v>0</v>
      </c>
    </row>
    <row r="282" spans="1:4" hidden="1" x14ac:dyDescent="0.2">
      <c r="A282">
        <v>280</v>
      </c>
      <c r="B282" t="s">
        <v>671</v>
      </c>
      <c r="D282">
        <f t="shared" si="4"/>
        <v>0</v>
      </c>
    </row>
    <row r="283" spans="1:4" hidden="1" x14ac:dyDescent="0.2">
      <c r="A283">
        <v>281</v>
      </c>
      <c r="B283" t="s">
        <v>672</v>
      </c>
      <c r="D283">
        <f t="shared" si="4"/>
        <v>1</v>
      </c>
    </row>
    <row r="284" spans="1:4" hidden="1" x14ac:dyDescent="0.2">
      <c r="A284">
        <v>282</v>
      </c>
      <c r="B284" t="s">
        <v>139</v>
      </c>
      <c r="C284">
        <v>1</v>
      </c>
      <c r="D284">
        <f t="shared" si="4"/>
        <v>1</v>
      </c>
    </row>
    <row r="285" spans="1:4" hidden="1" x14ac:dyDescent="0.2">
      <c r="A285">
        <v>283</v>
      </c>
      <c r="B285" t="s">
        <v>671</v>
      </c>
      <c r="D285">
        <f t="shared" si="4"/>
        <v>0</v>
      </c>
    </row>
    <row r="286" spans="1:4" hidden="1" x14ac:dyDescent="0.2">
      <c r="A286">
        <v>284</v>
      </c>
      <c r="B286" t="s">
        <v>672</v>
      </c>
      <c r="D286">
        <f t="shared" si="4"/>
        <v>0</v>
      </c>
    </row>
    <row r="287" spans="1:4" hidden="1" x14ac:dyDescent="0.2">
      <c r="A287">
        <v>285</v>
      </c>
      <c r="B287" t="s">
        <v>670</v>
      </c>
      <c r="D287">
        <f t="shared" si="4"/>
        <v>0</v>
      </c>
    </row>
    <row r="288" spans="1:4" hidden="1" x14ac:dyDescent="0.2">
      <c r="A288">
        <v>286</v>
      </c>
      <c r="B288" t="s">
        <v>666</v>
      </c>
      <c r="D288">
        <f t="shared" si="4"/>
        <v>0</v>
      </c>
    </row>
    <row r="289" spans="1:4" hidden="1" x14ac:dyDescent="0.2">
      <c r="A289">
        <v>287</v>
      </c>
      <c r="B289" t="s">
        <v>667</v>
      </c>
      <c r="D289">
        <f t="shared" si="4"/>
        <v>0</v>
      </c>
    </row>
    <row r="290" spans="1:4" hidden="1" x14ac:dyDescent="0.2">
      <c r="A290">
        <v>288</v>
      </c>
      <c r="B290" t="s">
        <v>671</v>
      </c>
      <c r="D290">
        <f t="shared" si="4"/>
        <v>0</v>
      </c>
    </row>
    <row r="291" spans="1:4" hidden="1" x14ac:dyDescent="0.2">
      <c r="A291">
        <v>289</v>
      </c>
      <c r="B291" t="s">
        <v>671</v>
      </c>
      <c r="D291">
        <f t="shared" si="4"/>
        <v>0</v>
      </c>
    </row>
    <row r="292" spans="1:4" hidden="1" x14ac:dyDescent="0.2">
      <c r="A292">
        <v>290</v>
      </c>
      <c r="B292" t="s">
        <v>668</v>
      </c>
      <c r="D292">
        <f t="shared" si="4"/>
        <v>0</v>
      </c>
    </row>
    <row r="293" spans="1:4" hidden="1" x14ac:dyDescent="0.2">
      <c r="A293">
        <v>291</v>
      </c>
      <c r="B293" t="s">
        <v>667</v>
      </c>
      <c r="D293">
        <f t="shared" si="4"/>
        <v>0</v>
      </c>
    </row>
    <row r="294" spans="1:4" hidden="1" x14ac:dyDescent="0.2">
      <c r="A294">
        <v>292</v>
      </c>
      <c r="B294" t="s">
        <v>671</v>
      </c>
      <c r="D294">
        <f t="shared" si="4"/>
        <v>0</v>
      </c>
    </row>
    <row r="295" spans="1:4" x14ac:dyDescent="0.2">
      <c r="A295">
        <v>293</v>
      </c>
      <c r="B295" t="s">
        <v>673</v>
      </c>
      <c r="D295">
        <f t="shared" si="4"/>
        <v>2</v>
      </c>
    </row>
    <row r="296" spans="1:4" hidden="1" x14ac:dyDescent="0.2">
      <c r="A296">
        <v>294</v>
      </c>
      <c r="B296" t="s">
        <v>150</v>
      </c>
      <c r="C296">
        <v>2</v>
      </c>
      <c r="D296">
        <f t="shared" si="4"/>
        <v>2</v>
      </c>
    </row>
    <row r="297" spans="1:4" hidden="1" x14ac:dyDescent="0.2">
      <c r="A297">
        <v>295</v>
      </c>
      <c r="B297" t="s">
        <v>672</v>
      </c>
      <c r="D297">
        <f t="shared" si="4"/>
        <v>0</v>
      </c>
    </row>
    <row r="298" spans="1:4" hidden="1" x14ac:dyDescent="0.2">
      <c r="A298">
        <v>296</v>
      </c>
      <c r="B298" t="s">
        <v>669</v>
      </c>
      <c r="D298">
        <f t="shared" si="4"/>
        <v>0</v>
      </c>
    </row>
    <row r="299" spans="1:4" hidden="1" x14ac:dyDescent="0.2">
      <c r="A299">
        <v>297</v>
      </c>
      <c r="B299" t="s">
        <v>668</v>
      </c>
      <c r="D299" t="e">
        <f>C299+#REF!</f>
        <v>#REF!</v>
      </c>
    </row>
  </sheetData>
  <autoFilter ref="A1:D299" xr:uid="{892D5F7D-B837-0648-A35F-9DBD4CB778D3}">
    <filterColumn colId="2">
      <filters blank="1"/>
    </filterColumn>
    <filterColumn colId="3">
      <filters>
        <filter val="2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13B57-661D-0F44-984C-B1923B743CCC}">
  <dimension ref="A1:G728"/>
  <sheetViews>
    <sheetView workbookViewId="0">
      <selection activeCell="G95" sqref="G95"/>
    </sheetView>
  </sheetViews>
  <sheetFormatPr baseColWidth="10" defaultRowHeight="16" x14ac:dyDescent="0.2"/>
  <cols>
    <col min="1" max="1" width="6.1640625" style="1" bestFit="1" customWidth="1"/>
    <col min="2" max="2" width="8.33203125" style="1" bestFit="1" customWidth="1"/>
    <col min="3" max="3" width="17.5" style="1" bestFit="1" customWidth="1"/>
    <col min="4" max="4" width="25" style="1" bestFit="1" customWidth="1"/>
    <col min="5" max="5" width="7.83203125" style="1" bestFit="1" customWidth="1"/>
    <col min="6" max="6" width="8" style="1" bestFit="1" customWidth="1"/>
    <col min="7" max="7" width="25.6640625" style="1" bestFit="1" customWidth="1"/>
    <col min="8" max="16384" width="10.83203125" style="1"/>
  </cols>
  <sheetData>
    <row r="1" spans="1:7" ht="17" thickBot="1" x14ac:dyDescent="0.25">
      <c r="A1" s="42" t="s">
        <v>155</v>
      </c>
      <c r="B1" s="42" t="s">
        <v>1432</v>
      </c>
      <c r="C1" s="42" t="s">
        <v>17</v>
      </c>
      <c r="D1" s="42" t="s">
        <v>948</v>
      </c>
      <c r="E1" s="42" t="s">
        <v>950</v>
      </c>
      <c r="F1" s="42" t="s">
        <v>951</v>
      </c>
      <c r="G1" s="42" t="s">
        <v>952</v>
      </c>
    </row>
    <row r="2" spans="1:7" ht="17" thickTop="1" x14ac:dyDescent="0.2">
      <c r="A2" s="40">
        <v>0</v>
      </c>
      <c r="B2" s="40" t="s">
        <v>1431</v>
      </c>
      <c r="C2" s="41" t="s">
        <v>156</v>
      </c>
      <c r="D2" s="40" t="s">
        <v>986</v>
      </c>
      <c r="E2" s="40" t="s">
        <v>949</v>
      </c>
      <c r="F2" s="40">
        <v>150</v>
      </c>
      <c r="G2" s="40" t="s">
        <v>18</v>
      </c>
    </row>
    <row r="3" spans="1:7" x14ac:dyDescent="0.2">
      <c r="A3" s="11">
        <v>1</v>
      </c>
      <c r="B3" s="11" t="s">
        <v>1431</v>
      </c>
      <c r="C3" s="14" t="s">
        <v>157</v>
      </c>
      <c r="D3" s="11" t="s">
        <v>987</v>
      </c>
      <c r="E3" s="11" t="s">
        <v>949</v>
      </c>
      <c r="F3" s="11">
        <v>105</v>
      </c>
      <c r="G3" s="11" t="s">
        <v>18</v>
      </c>
    </row>
    <row r="4" spans="1:7" x14ac:dyDescent="0.2">
      <c r="A4" s="11">
        <v>2</v>
      </c>
      <c r="B4" s="11" t="s">
        <v>1431</v>
      </c>
      <c r="C4" s="14" t="s">
        <v>158</v>
      </c>
      <c r="D4" s="11" t="s">
        <v>988</v>
      </c>
      <c r="E4" s="11" t="s">
        <v>949</v>
      </c>
      <c r="F4" s="11">
        <v>95</v>
      </c>
      <c r="G4" s="11" t="s">
        <v>21</v>
      </c>
    </row>
    <row r="5" spans="1:7" x14ac:dyDescent="0.2">
      <c r="A5" s="11">
        <v>3</v>
      </c>
      <c r="B5" s="11" t="s">
        <v>1431</v>
      </c>
      <c r="C5" s="14" t="s">
        <v>159</v>
      </c>
      <c r="D5" s="11" t="s">
        <v>989</v>
      </c>
      <c r="E5" s="11" t="s">
        <v>949</v>
      </c>
      <c r="F5" s="11">
        <v>100</v>
      </c>
      <c r="G5" s="11" t="s">
        <v>19</v>
      </c>
    </row>
    <row r="6" spans="1:7" x14ac:dyDescent="0.2">
      <c r="A6" s="11">
        <v>4</v>
      </c>
      <c r="B6" s="11" t="s">
        <v>1431</v>
      </c>
      <c r="C6" s="14" t="s">
        <v>160</v>
      </c>
      <c r="D6" s="11" t="s">
        <v>990</v>
      </c>
      <c r="E6" s="11" t="s">
        <v>949</v>
      </c>
      <c r="F6" s="11">
        <v>133</v>
      </c>
      <c r="G6" s="11" t="s">
        <v>20</v>
      </c>
    </row>
    <row r="7" spans="1:7" x14ac:dyDescent="0.2">
      <c r="A7" s="11">
        <v>6</v>
      </c>
      <c r="B7" s="11" t="s">
        <v>1431</v>
      </c>
      <c r="C7" s="14" t="s">
        <v>161</v>
      </c>
      <c r="D7" s="11" t="s">
        <v>991</v>
      </c>
      <c r="E7" s="11" t="s">
        <v>949</v>
      </c>
      <c r="F7" s="11">
        <v>127</v>
      </c>
      <c r="G7" s="11" t="s">
        <v>20</v>
      </c>
    </row>
    <row r="8" spans="1:7" x14ac:dyDescent="0.2">
      <c r="A8" s="11">
        <v>7</v>
      </c>
      <c r="B8" s="11" t="s">
        <v>1431</v>
      </c>
      <c r="C8" s="14" t="s">
        <v>162</v>
      </c>
      <c r="D8" s="11" t="s">
        <v>992</v>
      </c>
      <c r="E8" s="11" t="s">
        <v>949</v>
      </c>
      <c r="F8" s="11">
        <v>78</v>
      </c>
      <c r="G8" s="11" t="s">
        <v>19</v>
      </c>
    </row>
    <row r="9" spans="1:7" x14ac:dyDescent="0.2">
      <c r="A9" s="11">
        <v>9</v>
      </c>
      <c r="B9" s="11" t="s">
        <v>1431</v>
      </c>
      <c r="C9" s="14" t="s">
        <v>163</v>
      </c>
      <c r="D9" s="11" t="s">
        <v>993</v>
      </c>
      <c r="E9" s="11" t="s">
        <v>949</v>
      </c>
      <c r="F9" s="11">
        <v>99</v>
      </c>
      <c r="G9" s="11" t="s">
        <v>19</v>
      </c>
    </row>
    <row r="10" spans="1:7" x14ac:dyDescent="0.2">
      <c r="A10" s="11">
        <v>10</v>
      </c>
      <c r="B10" s="11" t="s">
        <v>1431</v>
      </c>
      <c r="C10" s="14" t="s">
        <v>164</v>
      </c>
      <c r="D10" s="11" t="s">
        <v>994</v>
      </c>
      <c r="E10" s="11" t="s">
        <v>949</v>
      </c>
      <c r="F10" s="11">
        <v>72</v>
      </c>
      <c r="G10" s="11" t="s">
        <v>18</v>
      </c>
    </row>
    <row r="11" spans="1:7" x14ac:dyDescent="0.2">
      <c r="A11" s="11">
        <v>11</v>
      </c>
      <c r="B11" s="11" t="s">
        <v>1431</v>
      </c>
      <c r="C11" s="14" t="s">
        <v>165</v>
      </c>
      <c r="D11" s="11" t="s">
        <v>995</v>
      </c>
      <c r="E11" s="11" t="s">
        <v>949</v>
      </c>
      <c r="F11" s="11">
        <v>106</v>
      </c>
      <c r="G11" s="11" t="s">
        <v>19</v>
      </c>
    </row>
    <row r="12" spans="1:7" x14ac:dyDescent="0.2">
      <c r="A12" s="11">
        <v>12</v>
      </c>
      <c r="B12" s="11" t="s">
        <v>1431</v>
      </c>
      <c r="C12" s="14" t="s">
        <v>166</v>
      </c>
      <c r="D12" s="11" t="s">
        <v>996</v>
      </c>
      <c r="E12" s="11" t="s">
        <v>949</v>
      </c>
      <c r="F12" s="11">
        <v>59</v>
      </c>
      <c r="G12" s="11" t="s">
        <v>19</v>
      </c>
    </row>
    <row r="13" spans="1:7" x14ac:dyDescent="0.2">
      <c r="A13" s="11">
        <v>13</v>
      </c>
      <c r="B13" s="11" t="s">
        <v>1431</v>
      </c>
      <c r="C13" s="14" t="s">
        <v>167</v>
      </c>
      <c r="D13" s="11" t="s">
        <v>997</v>
      </c>
      <c r="E13" s="11" t="s">
        <v>949</v>
      </c>
      <c r="F13" s="11">
        <v>73</v>
      </c>
      <c r="G13" s="11" t="s">
        <v>19</v>
      </c>
    </row>
    <row r="14" spans="1:7" x14ac:dyDescent="0.2">
      <c r="A14" s="11">
        <v>14</v>
      </c>
      <c r="B14" s="11" t="s">
        <v>1431</v>
      </c>
      <c r="C14" s="14" t="s">
        <v>168</v>
      </c>
      <c r="D14" s="11" t="s">
        <v>998</v>
      </c>
      <c r="E14" s="11" t="s">
        <v>949</v>
      </c>
      <c r="F14" s="11">
        <v>150</v>
      </c>
      <c r="G14" s="11" t="s">
        <v>18</v>
      </c>
    </row>
    <row r="15" spans="1:7" x14ac:dyDescent="0.2">
      <c r="A15" s="11">
        <v>18</v>
      </c>
      <c r="B15" s="11" t="s">
        <v>1431</v>
      </c>
      <c r="C15" s="14" t="s">
        <v>169</v>
      </c>
      <c r="D15" s="11" t="s">
        <v>999</v>
      </c>
      <c r="E15" s="11" t="s">
        <v>949</v>
      </c>
      <c r="F15" s="11">
        <v>64</v>
      </c>
      <c r="G15" s="11" t="s">
        <v>18</v>
      </c>
    </row>
    <row r="16" spans="1:7" x14ac:dyDescent="0.2">
      <c r="A16" s="11">
        <v>19</v>
      </c>
      <c r="B16" s="11" t="s">
        <v>1431</v>
      </c>
      <c r="C16" s="14" t="s">
        <v>170</v>
      </c>
      <c r="D16" s="11" t="s">
        <v>1000</v>
      </c>
      <c r="E16" s="11" t="s">
        <v>949</v>
      </c>
      <c r="F16" s="11">
        <v>78</v>
      </c>
      <c r="G16" s="11" t="s">
        <v>20</v>
      </c>
    </row>
    <row r="17" spans="1:7" x14ac:dyDescent="0.2">
      <c r="A17" s="11">
        <v>20</v>
      </c>
      <c r="B17" s="11" t="s">
        <v>1431</v>
      </c>
      <c r="C17" s="14" t="s">
        <v>171</v>
      </c>
      <c r="D17" s="11" t="s">
        <v>1001</v>
      </c>
      <c r="E17" s="11" t="s">
        <v>949</v>
      </c>
      <c r="F17" s="11">
        <v>58</v>
      </c>
      <c r="G17" s="11" t="s">
        <v>19</v>
      </c>
    </row>
    <row r="18" spans="1:7" x14ac:dyDescent="0.2">
      <c r="A18" s="11">
        <v>23</v>
      </c>
      <c r="B18" s="11" t="s">
        <v>1431</v>
      </c>
      <c r="C18" s="14" t="s">
        <v>172</v>
      </c>
      <c r="D18" s="11" t="s">
        <v>1002</v>
      </c>
      <c r="E18" s="11" t="s">
        <v>949</v>
      </c>
      <c r="F18" s="11">
        <v>105</v>
      </c>
      <c r="G18" s="11" t="s">
        <v>20</v>
      </c>
    </row>
    <row r="19" spans="1:7" x14ac:dyDescent="0.2">
      <c r="A19" s="11">
        <v>24</v>
      </c>
      <c r="B19" s="11" t="s">
        <v>1431</v>
      </c>
      <c r="C19" s="14" t="s">
        <v>173</v>
      </c>
      <c r="D19" s="11" t="s">
        <v>1003</v>
      </c>
      <c r="E19" s="11" t="s">
        <v>949</v>
      </c>
      <c r="F19" s="11">
        <v>58</v>
      </c>
      <c r="G19" s="11" t="s">
        <v>18</v>
      </c>
    </row>
    <row r="20" spans="1:7" x14ac:dyDescent="0.2">
      <c r="A20" s="11">
        <v>25</v>
      </c>
      <c r="B20" s="11" t="s">
        <v>1431</v>
      </c>
      <c r="C20" s="14" t="s">
        <v>174</v>
      </c>
      <c r="D20" s="11" t="s">
        <v>1004</v>
      </c>
      <c r="E20" s="11" t="s">
        <v>949</v>
      </c>
      <c r="F20" s="11">
        <v>109</v>
      </c>
      <c r="G20" s="11" t="s">
        <v>20</v>
      </c>
    </row>
    <row r="21" spans="1:7" x14ac:dyDescent="0.2">
      <c r="A21" s="11">
        <v>26</v>
      </c>
      <c r="B21" s="11" t="s">
        <v>1431</v>
      </c>
      <c r="C21" s="14" t="s">
        <v>175</v>
      </c>
      <c r="D21" s="11" t="s">
        <v>1005</v>
      </c>
      <c r="E21" s="11" t="s">
        <v>949</v>
      </c>
      <c r="F21" s="11">
        <v>116</v>
      </c>
      <c r="G21" s="11" t="s">
        <v>21</v>
      </c>
    </row>
    <row r="22" spans="1:7" x14ac:dyDescent="0.2">
      <c r="A22" s="11">
        <v>27</v>
      </c>
      <c r="B22" s="11" t="s">
        <v>1431</v>
      </c>
      <c r="C22" s="14" t="s">
        <v>176</v>
      </c>
      <c r="D22" s="11" t="s">
        <v>1006</v>
      </c>
      <c r="E22" s="11" t="s">
        <v>949</v>
      </c>
      <c r="F22" s="11">
        <v>99</v>
      </c>
      <c r="G22" s="11" t="s">
        <v>18</v>
      </c>
    </row>
    <row r="23" spans="1:7" x14ac:dyDescent="0.2">
      <c r="A23" s="11">
        <v>28</v>
      </c>
      <c r="B23" s="11" t="s">
        <v>1431</v>
      </c>
      <c r="C23" s="14" t="s">
        <v>177</v>
      </c>
      <c r="D23" s="11" t="s">
        <v>1007</v>
      </c>
      <c r="E23" s="11" t="s">
        <v>949</v>
      </c>
      <c r="F23" s="11">
        <v>50</v>
      </c>
      <c r="G23" s="11" t="s">
        <v>21</v>
      </c>
    </row>
    <row r="24" spans="1:7" x14ac:dyDescent="0.2">
      <c r="A24" s="11">
        <v>30</v>
      </c>
      <c r="B24" s="11" t="s">
        <v>1431</v>
      </c>
      <c r="C24" s="14" t="s">
        <v>178</v>
      </c>
      <c r="D24" s="11" t="s">
        <v>1008</v>
      </c>
      <c r="E24" s="11" t="s">
        <v>949</v>
      </c>
      <c r="F24" s="11">
        <v>127</v>
      </c>
      <c r="G24" s="11" t="s">
        <v>21</v>
      </c>
    </row>
    <row r="25" spans="1:7" x14ac:dyDescent="0.2">
      <c r="A25" s="11">
        <v>31</v>
      </c>
      <c r="B25" s="11" t="s">
        <v>1431</v>
      </c>
      <c r="C25" s="14" t="s">
        <v>179</v>
      </c>
      <c r="D25" s="11" t="s">
        <v>1009</v>
      </c>
      <c r="E25" s="11" t="s">
        <v>949</v>
      </c>
      <c r="F25" s="11">
        <v>72</v>
      </c>
      <c r="G25" s="11" t="s">
        <v>20</v>
      </c>
    </row>
    <row r="26" spans="1:7" x14ac:dyDescent="0.2">
      <c r="A26" s="11">
        <v>34</v>
      </c>
      <c r="B26" s="11" t="s">
        <v>1431</v>
      </c>
      <c r="C26" s="14" t="s">
        <v>180</v>
      </c>
      <c r="D26" s="11" t="s">
        <v>1010</v>
      </c>
      <c r="E26" s="11" t="s">
        <v>949</v>
      </c>
      <c r="F26" s="11">
        <v>141</v>
      </c>
      <c r="G26" s="11" t="s">
        <v>20</v>
      </c>
    </row>
    <row r="27" spans="1:7" x14ac:dyDescent="0.2">
      <c r="A27" s="11">
        <v>35</v>
      </c>
      <c r="B27" s="11" t="s">
        <v>1431</v>
      </c>
      <c r="C27" s="14" t="s">
        <v>181</v>
      </c>
      <c r="D27" s="11" t="s">
        <v>1011</v>
      </c>
      <c r="E27" s="11" t="s">
        <v>949</v>
      </c>
      <c r="F27" s="11">
        <v>72</v>
      </c>
      <c r="G27" s="11" t="s">
        <v>18</v>
      </c>
    </row>
    <row r="28" spans="1:7" x14ac:dyDescent="0.2">
      <c r="A28" s="11">
        <v>38</v>
      </c>
      <c r="B28" s="11" t="s">
        <v>1431</v>
      </c>
      <c r="C28" s="14" t="s">
        <v>182</v>
      </c>
      <c r="D28" s="11" t="s">
        <v>1012</v>
      </c>
      <c r="E28" s="11" t="s">
        <v>949</v>
      </c>
      <c r="F28" s="11">
        <v>73</v>
      </c>
      <c r="G28" s="11" t="s">
        <v>21</v>
      </c>
    </row>
    <row r="29" spans="1:7" x14ac:dyDescent="0.2">
      <c r="A29" s="11">
        <v>39</v>
      </c>
      <c r="B29" s="11" t="s">
        <v>1431</v>
      </c>
      <c r="C29" s="14" t="s">
        <v>183</v>
      </c>
      <c r="D29" s="11" t="s">
        <v>1013</v>
      </c>
      <c r="E29" s="11" t="s">
        <v>949</v>
      </c>
      <c r="F29" s="11">
        <v>78</v>
      </c>
      <c r="G29" s="11" t="s">
        <v>20</v>
      </c>
    </row>
    <row r="30" spans="1:7" x14ac:dyDescent="0.2">
      <c r="A30" s="11">
        <v>40</v>
      </c>
      <c r="B30" s="11" t="s">
        <v>1431</v>
      </c>
      <c r="C30" s="14" t="s">
        <v>184</v>
      </c>
      <c r="D30" s="11" t="s">
        <v>1014</v>
      </c>
      <c r="E30" s="11" t="s">
        <v>949</v>
      </c>
      <c r="F30" s="11">
        <v>72</v>
      </c>
      <c r="G30" s="11" t="s">
        <v>18</v>
      </c>
    </row>
    <row r="31" spans="1:7" x14ac:dyDescent="0.2">
      <c r="A31" s="11">
        <v>42</v>
      </c>
      <c r="B31" s="11" t="s">
        <v>1431</v>
      </c>
      <c r="C31" s="14" t="s">
        <v>185</v>
      </c>
      <c r="D31" s="11" t="s">
        <v>1015</v>
      </c>
      <c r="E31" s="11" t="s">
        <v>949</v>
      </c>
      <c r="F31" s="11">
        <v>137</v>
      </c>
      <c r="G31" s="11" t="s">
        <v>20</v>
      </c>
    </row>
    <row r="32" spans="1:7" x14ac:dyDescent="0.2">
      <c r="A32" s="11">
        <v>43</v>
      </c>
      <c r="B32" s="11" t="s">
        <v>1431</v>
      </c>
      <c r="C32" s="14" t="s">
        <v>186</v>
      </c>
      <c r="D32" s="11" t="s">
        <v>1016</v>
      </c>
      <c r="E32" s="11" t="s">
        <v>949</v>
      </c>
      <c r="F32" s="11">
        <v>110</v>
      </c>
      <c r="G32" s="11" t="s">
        <v>18</v>
      </c>
    </row>
    <row r="33" spans="1:7" x14ac:dyDescent="0.2">
      <c r="A33" s="11">
        <v>44</v>
      </c>
      <c r="B33" s="11" t="s">
        <v>1431</v>
      </c>
      <c r="C33" s="14" t="s">
        <v>187</v>
      </c>
      <c r="D33" s="11" t="s">
        <v>1017</v>
      </c>
      <c r="E33" s="11" t="s">
        <v>949</v>
      </c>
      <c r="F33" s="11">
        <v>51</v>
      </c>
      <c r="G33" s="11" t="s">
        <v>18</v>
      </c>
    </row>
    <row r="34" spans="1:7" x14ac:dyDescent="0.2">
      <c r="A34" s="11">
        <v>46</v>
      </c>
      <c r="B34" s="11" t="s">
        <v>1431</v>
      </c>
      <c r="C34" s="14" t="s">
        <v>188</v>
      </c>
      <c r="D34" s="11" t="s">
        <v>1018</v>
      </c>
      <c r="E34" s="11" t="s">
        <v>949</v>
      </c>
      <c r="F34" s="11">
        <v>91</v>
      </c>
      <c r="G34" s="11" t="s">
        <v>18</v>
      </c>
    </row>
    <row r="35" spans="1:7" x14ac:dyDescent="0.2">
      <c r="A35" s="11">
        <v>48</v>
      </c>
      <c r="B35" s="11" t="s">
        <v>1431</v>
      </c>
      <c r="C35" s="14" t="s">
        <v>189</v>
      </c>
      <c r="D35" s="11" t="s">
        <v>1019</v>
      </c>
      <c r="E35" s="11" t="s">
        <v>949</v>
      </c>
      <c r="F35" s="11">
        <v>106</v>
      </c>
      <c r="G35" s="11" t="s">
        <v>18</v>
      </c>
    </row>
    <row r="36" spans="1:7" x14ac:dyDescent="0.2">
      <c r="A36" s="11">
        <v>50</v>
      </c>
      <c r="B36" s="11" t="s">
        <v>1431</v>
      </c>
      <c r="C36" s="14" t="s">
        <v>190</v>
      </c>
      <c r="D36" s="11" t="s">
        <v>1020</v>
      </c>
      <c r="E36" s="11" t="s">
        <v>949</v>
      </c>
      <c r="F36" s="11">
        <v>91</v>
      </c>
      <c r="G36" s="11" t="s">
        <v>18</v>
      </c>
    </row>
    <row r="37" spans="1:7" x14ac:dyDescent="0.2">
      <c r="A37" s="11">
        <v>51</v>
      </c>
      <c r="B37" s="11" t="s">
        <v>1431</v>
      </c>
      <c r="C37" s="14" t="s">
        <v>191</v>
      </c>
      <c r="D37" s="11" t="s">
        <v>1021</v>
      </c>
      <c r="E37" s="11" t="s">
        <v>949</v>
      </c>
      <c r="F37" s="11">
        <v>61</v>
      </c>
      <c r="G37" s="11" t="s">
        <v>18</v>
      </c>
    </row>
    <row r="38" spans="1:7" x14ac:dyDescent="0.2">
      <c r="A38" s="11">
        <v>52</v>
      </c>
      <c r="B38" s="11" t="s">
        <v>1431</v>
      </c>
      <c r="C38" s="14" t="s">
        <v>192</v>
      </c>
      <c r="D38" s="11" t="s">
        <v>1022</v>
      </c>
      <c r="E38" s="11" t="s">
        <v>949</v>
      </c>
      <c r="F38" s="11">
        <v>94</v>
      </c>
      <c r="G38" s="11" t="s">
        <v>19</v>
      </c>
    </row>
    <row r="39" spans="1:7" x14ac:dyDescent="0.2">
      <c r="A39" s="11">
        <v>53</v>
      </c>
      <c r="B39" s="11" t="s">
        <v>1431</v>
      </c>
      <c r="C39" s="14" t="s">
        <v>193</v>
      </c>
      <c r="D39" s="11" t="s">
        <v>1023</v>
      </c>
      <c r="E39" s="11" t="s">
        <v>949</v>
      </c>
      <c r="F39" s="11">
        <v>128</v>
      </c>
      <c r="G39" s="11" t="s">
        <v>18</v>
      </c>
    </row>
    <row r="40" spans="1:7" x14ac:dyDescent="0.2">
      <c r="A40" s="11">
        <v>54</v>
      </c>
      <c r="B40" s="11" t="s">
        <v>1431</v>
      </c>
      <c r="C40" s="14" t="s">
        <v>194</v>
      </c>
      <c r="D40" s="11" t="s">
        <v>1024</v>
      </c>
      <c r="E40" s="11" t="s">
        <v>949</v>
      </c>
      <c r="F40" s="11">
        <v>85</v>
      </c>
      <c r="G40" s="11" t="s">
        <v>19</v>
      </c>
    </row>
    <row r="41" spans="1:7" x14ac:dyDescent="0.2">
      <c r="A41" s="11">
        <v>56</v>
      </c>
      <c r="B41" s="11" t="s">
        <v>1431</v>
      </c>
      <c r="C41" s="14" t="s">
        <v>195</v>
      </c>
      <c r="D41" s="11" t="s">
        <v>1025</v>
      </c>
      <c r="E41" s="11" t="s">
        <v>949</v>
      </c>
      <c r="F41" s="11">
        <v>66</v>
      </c>
      <c r="G41" s="11" t="s">
        <v>21</v>
      </c>
    </row>
    <row r="42" spans="1:7" x14ac:dyDescent="0.2">
      <c r="A42" s="11">
        <v>57</v>
      </c>
      <c r="B42" s="11" t="s">
        <v>1431</v>
      </c>
      <c r="C42" s="14" t="s">
        <v>196</v>
      </c>
      <c r="D42" s="11" t="s">
        <v>1026</v>
      </c>
      <c r="E42" s="11" t="s">
        <v>949</v>
      </c>
      <c r="F42" s="11">
        <v>124</v>
      </c>
      <c r="G42" s="11" t="s">
        <v>20</v>
      </c>
    </row>
    <row r="43" spans="1:7" x14ac:dyDescent="0.2">
      <c r="A43" s="11">
        <v>59</v>
      </c>
      <c r="B43" s="11" t="s">
        <v>1431</v>
      </c>
      <c r="C43" s="14" t="s">
        <v>197</v>
      </c>
      <c r="D43" s="11" t="s">
        <v>1714</v>
      </c>
      <c r="E43" s="11" t="s">
        <v>949</v>
      </c>
      <c r="F43" s="11">
        <v>57</v>
      </c>
      <c r="G43" s="11" t="s">
        <v>19</v>
      </c>
    </row>
    <row r="44" spans="1:7" x14ac:dyDescent="0.2">
      <c r="A44" s="11">
        <v>61</v>
      </c>
      <c r="B44" s="11" t="s">
        <v>1431</v>
      </c>
      <c r="C44" s="14" t="s">
        <v>198</v>
      </c>
      <c r="D44" s="11" t="s">
        <v>1715</v>
      </c>
      <c r="E44" s="11" t="s">
        <v>949</v>
      </c>
      <c r="F44" s="11">
        <v>69</v>
      </c>
      <c r="G44" s="11" t="s">
        <v>19</v>
      </c>
    </row>
    <row r="45" spans="1:7" x14ac:dyDescent="0.2">
      <c r="A45" s="11">
        <v>63</v>
      </c>
      <c r="B45" s="11" t="s">
        <v>1431</v>
      </c>
      <c r="C45" s="14" t="s">
        <v>199</v>
      </c>
      <c r="D45" s="11" t="s">
        <v>1716</v>
      </c>
      <c r="E45" s="11" t="s">
        <v>949</v>
      </c>
      <c r="F45" s="11">
        <v>99</v>
      </c>
      <c r="G45" s="11" t="s">
        <v>19</v>
      </c>
    </row>
    <row r="46" spans="1:7" x14ac:dyDescent="0.2">
      <c r="A46" s="11">
        <v>64</v>
      </c>
      <c r="B46" s="11" t="s">
        <v>1431</v>
      </c>
      <c r="C46" s="14" t="s">
        <v>200</v>
      </c>
      <c r="D46" s="11" t="s">
        <v>1717</v>
      </c>
      <c r="E46" s="11" t="s">
        <v>949</v>
      </c>
      <c r="F46" s="11">
        <v>106</v>
      </c>
      <c r="G46" s="11" t="s">
        <v>19</v>
      </c>
    </row>
    <row r="47" spans="1:7" x14ac:dyDescent="0.2">
      <c r="A47" s="11">
        <v>66</v>
      </c>
      <c r="B47" s="11" t="s">
        <v>1431</v>
      </c>
      <c r="C47" s="14" t="s">
        <v>201</v>
      </c>
      <c r="D47" s="11" t="s">
        <v>1718</v>
      </c>
      <c r="E47" s="11" t="s">
        <v>949</v>
      </c>
      <c r="F47" s="11">
        <v>128</v>
      </c>
      <c r="G47" s="11" t="s">
        <v>19</v>
      </c>
    </row>
    <row r="48" spans="1:7" x14ac:dyDescent="0.2">
      <c r="A48" s="11">
        <v>67</v>
      </c>
      <c r="B48" s="11" t="s">
        <v>1431</v>
      </c>
      <c r="C48" s="14" t="s">
        <v>202</v>
      </c>
      <c r="D48" s="11" t="s">
        <v>1719</v>
      </c>
      <c r="E48" s="11" t="s">
        <v>949</v>
      </c>
      <c r="F48" s="11">
        <v>56</v>
      </c>
      <c r="G48" s="11" t="s">
        <v>18</v>
      </c>
    </row>
    <row r="49" spans="1:7" x14ac:dyDescent="0.2">
      <c r="A49" s="11">
        <v>68</v>
      </c>
      <c r="B49" s="11" t="s">
        <v>1431</v>
      </c>
      <c r="C49" s="14" t="s">
        <v>203</v>
      </c>
      <c r="D49" s="11" t="s">
        <v>1720</v>
      </c>
      <c r="E49" s="11" t="s">
        <v>949</v>
      </c>
      <c r="F49" s="11">
        <v>141</v>
      </c>
      <c r="G49" s="11" t="s">
        <v>19</v>
      </c>
    </row>
    <row r="50" spans="1:7" x14ac:dyDescent="0.2">
      <c r="A50" s="11">
        <v>69</v>
      </c>
      <c r="B50" s="11" t="s">
        <v>1431</v>
      </c>
      <c r="C50" s="14" t="s">
        <v>204</v>
      </c>
      <c r="D50" s="11" t="s">
        <v>1721</v>
      </c>
      <c r="E50" s="11" t="s">
        <v>949</v>
      </c>
      <c r="F50" s="11">
        <v>129</v>
      </c>
      <c r="G50" s="11" t="s">
        <v>20</v>
      </c>
    </row>
    <row r="51" spans="1:7" x14ac:dyDescent="0.2">
      <c r="A51" s="11">
        <v>70</v>
      </c>
      <c r="B51" s="11" t="s">
        <v>1431</v>
      </c>
      <c r="C51" s="14" t="s">
        <v>205</v>
      </c>
      <c r="D51" s="11" t="s">
        <v>1722</v>
      </c>
      <c r="E51" s="11" t="s">
        <v>949</v>
      </c>
      <c r="F51" s="11">
        <v>84</v>
      </c>
      <c r="G51" s="11" t="s">
        <v>20</v>
      </c>
    </row>
    <row r="52" spans="1:7" x14ac:dyDescent="0.2">
      <c r="A52" s="11">
        <v>71</v>
      </c>
      <c r="B52" s="11" t="s">
        <v>1431</v>
      </c>
      <c r="C52" s="14" t="s">
        <v>206</v>
      </c>
      <c r="D52" s="11" t="s">
        <v>1723</v>
      </c>
      <c r="E52" s="11" t="s">
        <v>949</v>
      </c>
      <c r="F52" s="11">
        <v>121</v>
      </c>
      <c r="G52" s="11" t="s">
        <v>21</v>
      </c>
    </row>
    <row r="53" spans="1:7" x14ac:dyDescent="0.2">
      <c r="A53" s="11">
        <v>72</v>
      </c>
      <c r="B53" s="11" t="s">
        <v>1431</v>
      </c>
      <c r="C53" s="14" t="s">
        <v>207</v>
      </c>
      <c r="D53" s="11" t="s">
        <v>1724</v>
      </c>
      <c r="E53" s="11" t="s">
        <v>949</v>
      </c>
      <c r="F53" s="11">
        <v>86</v>
      </c>
      <c r="G53" s="11" t="s">
        <v>19</v>
      </c>
    </row>
    <row r="54" spans="1:7" x14ac:dyDescent="0.2">
      <c r="A54" s="11">
        <v>73</v>
      </c>
      <c r="B54" s="11" t="s">
        <v>1431</v>
      </c>
      <c r="C54" s="14" t="s">
        <v>208</v>
      </c>
      <c r="D54" s="11" t="s">
        <v>1725</v>
      </c>
      <c r="E54" s="11" t="s">
        <v>949</v>
      </c>
      <c r="F54" s="11">
        <v>141</v>
      </c>
      <c r="G54" s="11" t="s">
        <v>21</v>
      </c>
    </row>
    <row r="55" spans="1:7" x14ac:dyDescent="0.2">
      <c r="A55" s="11">
        <v>74</v>
      </c>
      <c r="B55" s="11" t="s">
        <v>1431</v>
      </c>
      <c r="C55" s="14" t="s">
        <v>209</v>
      </c>
      <c r="D55" s="11" t="s">
        <v>1726</v>
      </c>
      <c r="E55" s="11" t="s">
        <v>949</v>
      </c>
      <c r="F55" s="11">
        <v>116</v>
      </c>
      <c r="G55" s="11" t="s">
        <v>19</v>
      </c>
    </row>
    <row r="56" spans="1:7" x14ac:dyDescent="0.2">
      <c r="A56" s="11">
        <v>76</v>
      </c>
      <c r="B56" s="11" t="s">
        <v>1431</v>
      </c>
      <c r="C56" s="14" t="s">
        <v>210</v>
      </c>
      <c r="D56" s="11" t="s">
        <v>1727</v>
      </c>
      <c r="E56" s="11" t="s">
        <v>949</v>
      </c>
      <c r="F56" s="11">
        <v>82</v>
      </c>
      <c r="G56" s="11" t="s">
        <v>19</v>
      </c>
    </row>
    <row r="57" spans="1:7" x14ac:dyDescent="0.2">
      <c r="A57" s="11">
        <v>77</v>
      </c>
      <c r="B57" s="11" t="s">
        <v>1431</v>
      </c>
      <c r="C57" s="14" t="s">
        <v>211</v>
      </c>
      <c r="D57" s="11" t="s">
        <v>1728</v>
      </c>
      <c r="E57" s="11" t="s">
        <v>949</v>
      </c>
      <c r="F57" s="11">
        <v>146</v>
      </c>
      <c r="G57" s="11" t="s">
        <v>18</v>
      </c>
    </row>
    <row r="58" spans="1:7" x14ac:dyDescent="0.2">
      <c r="A58" s="11">
        <v>78</v>
      </c>
      <c r="B58" s="11" t="s">
        <v>1431</v>
      </c>
      <c r="C58" s="14" t="s">
        <v>212</v>
      </c>
      <c r="D58" s="11" t="s">
        <v>1729</v>
      </c>
      <c r="E58" s="11" t="s">
        <v>949</v>
      </c>
      <c r="F58" s="11">
        <v>121</v>
      </c>
      <c r="G58" s="11" t="s">
        <v>18</v>
      </c>
    </row>
    <row r="59" spans="1:7" x14ac:dyDescent="0.2">
      <c r="A59" s="11">
        <v>79</v>
      </c>
      <c r="B59" s="11" t="s">
        <v>1431</v>
      </c>
      <c r="C59" s="14" t="s">
        <v>213</v>
      </c>
      <c r="D59" s="11" t="s">
        <v>1730</v>
      </c>
      <c r="E59" s="11" t="s">
        <v>949</v>
      </c>
      <c r="F59" s="11">
        <v>99</v>
      </c>
      <c r="G59" s="11" t="s">
        <v>18</v>
      </c>
    </row>
    <row r="60" spans="1:7" x14ac:dyDescent="0.2">
      <c r="A60" s="11">
        <v>80</v>
      </c>
      <c r="B60" s="11" t="s">
        <v>1431</v>
      </c>
      <c r="C60" s="14" t="s">
        <v>214</v>
      </c>
      <c r="D60" s="11" t="s">
        <v>1027</v>
      </c>
      <c r="E60" s="11" t="s">
        <v>949</v>
      </c>
      <c r="F60" s="11">
        <v>75</v>
      </c>
      <c r="G60" s="11" t="s">
        <v>19</v>
      </c>
    </row>
    <row r="61" spans="1:7" x14ac:dyDescent="0.2">
      <c r="A61" s="11">
        <v>81</v>
      </c>
      <c r="B61" s="11" t="s">
        <v>1431</v>
      </c>
      <c r="C61" s="14" t="s">
        <v>215</v>
      </c>
      <c r="D61" s="11" t="s">
        <v>1028</v>
      </c>
      <c r="E61" s="11" t="s">
        <v>949</v>
      </c>
      <c r="F61" s="11">
        <v>86</v>
      </c>
      <c r="G61" s="11" t="s">
        <v>18</v>
      </c>
    </row>
    <row r="62" spans="1:7" x14ac:dyDescent="0.2">
      <c r="A62" s="11">
        <v>82</v>
      </c>
      <c r="B62" s="11" t="s">
        <v>1431</v>
      </c>
      <c r="C62" s="14" t="s">
        <v>216</v>
      </c>
      <c r="D62" s="11" t="s">
        <v>1029</v>
      </c>
      <c r="E62" s="11" t="s">
        <v>949</v>
      </c>
      <c r="F62" s="11">
        <v>66</v>
      </c>
      <c r="G62" s="11" t="s">
        <v>19</v>
      </c>
    </row>
    <row r="63" spans="1:7" x14ac:dyDescent="0.2">
      <c r="A63" s="11">
        <v>83</v>
      </c>
      <c r="B63" s="11" t="s">
        <v>1431</v>
      </c>
      <c r="C63" s="14" t="s">
        <v>217</v>
      </c>
      <c r="D63" s="11" t="s">
        <v>1030</v>
      </c>
      <c r="E63" s="11" t="s">
        <v>949</v>
      </c>
      <c r="F63" s="11">
        <v>138</v>
      </c>
      <c r="G63" s="11" t="s">
        <v>20</v>
      </c>
    </row>
    <row r="64" spans="1:7" x14ac:dyDescent="0.2">
      <c r="A64" s="11">
        <v>85</v>
      </c>
      <c r="B64" s="11" t="s">
        <v>1431</v>
      </c>
      <c r="C64" s="14" t="s">
        <v>218</v>
      </c>
      <c r="D64" s="11" t="s">
        <v>1031</v>
      </c>
      <c r="E64" s="11" t="s">
        <v>949</v>
      </c>
      <c r="F64" s="11">
        <v>135</v>
      </c>
      <c r="G64" s="11" t="s">
        <v>19</v>
      </c>
    </row>
    <row r="65" spans="1:7" x14ac:dyDescent="0.2">
      <c r="A65" s="11">
        <v>86</v>
      </c>
      <c r="B65" s="11" t="s">
        <v>1431</v>
      </c>
      <c r="C65" s="14" t="s">
        <v>219</v>
      </c>
      <c r="D65" s="11" t="s">
        <v>1032</v>
      </c>
      <c r="E65" s="11" t="s">
        <v>949</v>
      </c>
      <c r="F65" s="11">
        <v>134</v>
      </c>
      <c r="G65" s="11" t="s">
        <v>19</v>
      </c>
    </row>
    <row r="66" spans="1:7" x14ac:dyDescent="0.2">
      <c r="A66" s="11">
        <v>88</v>
      </c>
      <c r="B66" s="11" t="s">
        <v>1431</v>
      </c>
      <c r="C66" s="14" t="s">
        <v>220</v>
      </c>
      <c r="D66" s="11" t="s">
        <v>1033</v>
      </c>
      <c r="E66" s="11" t="s">
        <v>949</v>
      </c>
      <c r="F66" s="11">
        <v>102</v>
      </c>
      <c r="G66" s="11" t="s">
        <v>19</v>
      </c>
    </row>
    <row r="67" spans="1:7" x14ac:dyDescent="0.2">
      <c r="A67" s="11">
        <v>89</v>
      </c>
      <c r="B67" s="11" t="s">
        <v>1431</v>
      </c>
      <c r="C67" s="14" t="s">
        <v>221</v>
      </c>
      <c r="D67" s="11" t="s">
        <v>1034</v>
      </c>
      <c r="E67" s="11" t="s">
        <v>949</v>
      </c>
      <c r="F67" s="11">
        <v>81</v>
      </c>
      <c r="G67" s="11" t="s">
        <v>18</v>
      </c>
    </row>
    <row r="68" spans="1:7" x14ac:dyDescent="0.2">
      <c r="A68" s="11">
        <v>90</v>
      </c>
      <c r="B68" s="11" t="s">
        <v>1431</v>
      </c>
      <c r="C68" s="14" t="s">
        <v>222</v>
      </c>
      <c r="D68" s="11" t="s">
        <v>1035</v>
      </c>
      <c r="E68" s="11" t="s">
        <v>949</v>
      </c>
      <c r="F68" s="11">
        <v>120</v>
      </c>
      <c r="G68" s="11" t="s">
        <v>19</v>
      </c>
    </row>
    <row r="69" spans="1:7" x14ac:dyDescent="0.2">
      <c r="A69" s="11">
        <v>91</v>
      </c>
      <c r="B69" s="11" t="s">
        <v>1431</v>
      </c>
      <c r="C69" s="14" t="s">
        <v>223</v>
      </c>
      <c r="D69" s="11" t="s">
        <v>1036</v>
      </c>
      <c r="E69" s="11" t="s">
        <v>949</v>
      </c>
      <c r="F69" s="11">
        <v>103</v>
      </c>
      <c r="G69" s="11" t="s">
        <v>18</v>
      </c>
    </row>
    <row r="70" spans="1:7" x14ac:dyDescent="0.2">
      <c r="A70" s="11">
        <v>93</v>
      </c>
      <c r="B70" s="11" t="s">
        <v>1431</v>
      </c>
      <c r="C70" s="14" t="s">
        <v>224</v>
      </c>
      <c r="D70" s="11" t="s">
        <v>1037</v>
      </c>
      <c r="E70" s="11" t="s">
        <v>949</v>
      </c>
      <c r="F70" s="11">
        <v>103</v>
      </c>
      <c r="G70" s="11" t="s">
        <v>18</v>
      </c>
    </row>
    <row r="71" spans="1:7" x14ac:dyDescent="0.2">
      <c r="A71" s="11">
        <v>94</v>
      </c>
      <c r="B71" s="11" t="s">
        <v>1431</v>
      </c>
      <c r="C71" s="14" t="s">
        <v>225</v>
      </c>
      <c r="D71" s="11" t="s">
        <v>1038</v>
      </c>
      <c r="E71" s="11" t="s">
        <v>949</v>
      </c>
      <c r="F71" s="11">
        <v>112</v>
      </c>
      <c r="G71" s="11" t="s">
        <v>18</v>
      </c>
    </row>
    <row r="72" spans="1:7" x14ac:dyDescent="0.2">
      <c r="A72" s="11">
        <v>96</v>
      </c>
      <c r="B72" s="11" t="s">
        <v>1431</v>
      </c>
      <c r="C72" s="14" t="s">
        <v>226</v>
      </c>
      <c r="D72" s="11" t="s">
        <v>1039</v>
      </c>
      <c r="E72" s="11" t="s">
        <v>949</v>
      </c>
      <c r="F72" s="11">
        <v>73</v>
      </c>
      <c r="G72" s="11" t="s">
        <v>19</v>
      </c>
    </row>
    <row r="73" spans="1:7" x14ac:dyDescent="0.2">
      <c r="A73" s="11">
        <v>97</v>
      </c>
      <c r="B73" s="11" t="s">
        <v>1431</v>
      </c>
      <c r="C73" s="14" t="s">
        <v>227</v>
      </c>
      <c r="D73" s="11" t="s">
        <v>1040</v>
      </c>
      <c r="E73" s="11" t="s">
        <v>949</v>
      </c>
      <c r="F73" s="11">
        <v>122</v>
      </c>
      <c r="G73" s="11" t="s">
        <v>19</v>
      </c>
    </row>
    <row r="74" spans="1:7" x14ac:dyDescent="0.2">
      <c r="A74" s="11">
        <v>98</v>
      </c>
      <c r="B74" s="11" t="s">
        <v>1431</v>
      </c>
      <c r="C74" s="14" t="s">
        <v>228</v>
      </c>
      <c r="D74" s="11" t="s">
        <v>1041</v>
      </c>
      <c r="E74" s="11" t="s">
        <v>949</v>
      </c>
      <c r="F74" s="11">
        <v>63</v>
      </c>
      <c r="G74" s="11" t="s">
        <v>18</v>
      </c>
    </row>
    <row r="75" spans="1:7" x14ac:dyDescent="0.2">
      <c r="A75" s="11">
        <v>99</v>
      </c>
      <c r="B75" s="11" t="s">
        <v>1431</v>
      </c>
      <c r="C75" s="14" t="s">
        <v>229</v>
      </c>
      <c r="D75" s="11" t="s">
        <v>1042</v>
      </c>
      <c r="E75" s="11" t="s">
        <v>949</v>
      </c>
      <c r="F75" s="11">
        <v>133</v>
      </c>
      <c r="G75" s="11" t="s">
        <v>19</v>
      </c>
    </row>
    <row r="76" spans="1:7" x14ac:dyDescent="0.2">
      <c r="A76" s="11">
        <v>1000</v>
      </c>
      <c r="B76" s="11" t="s">
        <v>1431</v>
      </c>
      <c r="C76" s="11" t="s">
        <v>230</v>
      </c>
      <c r="D76" s="11" t="s">
        <v>1043</v>
      </c>
      <c r="E76" s="11" t="s">
        <v>949</v>
      </c>
      <c r="F76" s="11">
        <v>43</v>
      </c>
      <c r="G76" s="11" t="s">
        <v>29</v>
      </c>
    </row>
    <row r="77" spans="1:7" x14ac:dyDescent="0.2">
      <c r="A77" s="11">
        <v>1001</v>
      </c>
      <c r="B77" s="11" t="s">
        <v>1431</v>
      </c>
      <c r="C77" s="11" t="s">
        <v>231</v>
      </c>
      <c r="D77" s="11" t="s">
        <v>1044</v>
      </c>
      <c r="E77" s="11" t="s">
        <v>949</v>
      </c>
      <c r="F77" s="11">
        <v>31</v>
      </c>
      <c r="G77" s="11" t="s">
        <v>29</v>
      </c>
    </row>
    <row r="78" spans="1:7" x14ac:dyDescent="0.2">
      <c r="A78" s="11">
        <v>1002</v>
      </c>
      <c r="B78" s="11" t="s">
        <v>1431</v>
      </c>
      <c r="C78" s="11" t="s">
        <v>232</v>
      </c>
      <c r="D78" s="11" t="s">
        <v>1045</v>
      </c>
      <c r="E78" s="11" t="s">
        <v>949</v>
      </c>
      <c r="F78" s="11">
        <v>73</v>
      </c>
      <c r="G78" s="11" t="s">
        <v>29</v>
      </c>
    </row>
    <row r="79" spans="1:7" x14ac:dyDescent="0.2">
      <c r="A79" s="11">
        <v>1003</v>
      </c>
      <c r="B79" s="11" t="s">
        <v>1431</v>
      </c>
      <c r="C79" s="11" t="s">
        <v>233</v>
      </c>
      <c r="D79" s="11" t="s">
        <v>1046</v>
      </c>
      <c r="E79" s="11" t="s">
        <v>949</v>
      </c>
      <c r="F79" s="11">
        <v>21</v>
      </c>
      <c r="G79" s="11" t="s">
        <v>29</v>
      </c>
    </row>
    <row r="80" spans="1:7" x14ac:dyDescent="0.2">
      <c r="A80" s="11">
        <v>1004</v>
      </c>
      <c r="B80" s="11" t="s">
        <v>1431</v>
      </c>
      <c r="C80" s="11" t="s">
        <v>234</v>
      </c>
      <c r="D80" s="11" t="s">
        <v>1047</v>
      </c>
      <c r="E80" s="11" t="s">
        <v>949</v>
      </c>
      <c r="F80" s="11">
        <v>91</v>
      </c>
      <c r="G80" s="11" t="s">
        <v>29</v>
      </c>
    </row>
    <row r="81" spans="1:7" x14ac:dyDescent="0.2">
      <c r="A81" s="11">
        <v>1005</v>
      </c>
      <c r="B81" s="11" t="s">
        <v>1431</v>
      </c>
      <c r="C81" s="11" t="s">
        <v>235</v>
      </c>
      <c r="D81" s="11" t="s">
        <v>1048</v>
      </c>
      <c r="E81" s="11" t="s">
        <v>949</v>
      </c>
      <c r="F81" s="11">
        <v>7</v>
      </c>
      <c r="G81" s="11" t="s">
        <v>29</v>
      </c>
    </row>
    <row r="82" spans="1:7" x14ac:dyDescent="0.2">
      <c r="A82" s="11">
        <v>1006</v>
      </c>
      <c r="B82" s="11" t="s">
        <v>1431</v>
      </c>
      <c r="C82" s="11" t="s">
        <v>236</v>
      </c>
      <c r="D82" s="11" t="s">
        <v>1049</v>
      </c>
      <c r="E82" s="11" t="s">
        <v>949</v>
      </c>
      <c r="F82" s="11">
        <v>28</v>
      </c>
      <c r="G82" s="11" t="s">
        <v>23</v>
      </c>
    </row>
    <row r="83" spans="1:7" x14ac:dyDescent="0.2">
      <c r="A83" s="11">
        <v>1007</v>
      </c>
      <c r="B83" s="11" t="s">
        <v>1431</v>
      </c>
      <c r="C83" s="11" t="s">
        <v>237</v>
      </c>
      <c r="D83" s="11" t="s">
        <v>1050</v>
      </c>
      <c r="E83" s="11" t="s">
        <v>949</v>
      </c>
      <c r="F83" s="11">
        <v>44</v>
      </c>
      <c r="G83" s="11" t="s">
        <v>23</v>
      </c>
    </row>
    <row r="84" spans="1:7" x14ac:dyDescent="0.2">
      <c r="A84" s="11">
        <v>1008</v>
      </c>
      <c r="B84" s="11" t="s">
        <v>1431</v>
      </c>
      <c r="C84" s="11" t="s">
        <v>238</v>
      </c>
      <c r="D84" s="11" t="s">
        <v>1051</v>
      </c>
      <c r="E84" s="11" t="s">
        <v>949</v>
      </c>
      <c r="F84" s="11">
        <v>52</v>
      </c>
      <c r="G84" s="11" t="s">
        <v>23</v>
      </c>
    </row>
    <row r="85" spans="1:7" x14ac:dyDescent="0.2">
      <c r="A85" s="11">
        <v>1009</v>
      </c>
      <c r="B85" s="11" t="s">
        <v>1431</v>
      </c>
      <c r="C85" s="11" t="s">
        <v>239</v>
      </c>
      <c r="D85" s="11" t="s">
        <v>1052</v>
      </c>
      <c r="E85" s="11" t="s">
        <v>949</v>
      </c>
      <c r="F85" s="11">
        <v>41</v>
      </c>
      <c r="G85" s="11" t="s">
        <v>23</v>
      </c>
    </row>
    <row r="86" spans="1:7" x14ac:dyDescent="0.2">
      <c r="A86" s="11">
        <v>1010</v>
      </c>
      <c r="B86" s="11" t="s">
        <v>1431</v>
      </c>
      <c r="C86" s="11" t="s">
        <v>240</v>
      </c>
      <c r="D86" s="11" t="s">
        <v>1053</v>
      </c>
      <c r="E86" s="11" t="s">
        <v>949</v>
      </c>
      <c r="F86" s="11">
        <v>39</v>
      </c>
      <c r="G86" s="11" t="s">
        <v>23</v>
      </c>
    </row>
    <row r="87" spans="1:7" x14ac:dyDescent="0.2">
      <c r="A87" s="11">
        <v>1011</v>
      </c>
      <c r="B87" s="11" t="s">
        <v>1431</v>
      </c>
      <c r="C87" s="11" t="s">
        <v>241</v>
      </c>
      <c r="D87" s="11" t="s">
        <v>1054</v>
      </c>
      <c r="E87" s="11" t="s">
        <v>949</v>
      </c>
      <c r="F87" s="11">
        <v>53</v>
      </c>
      <c r="G87" s="11" t="s">
        <v>23</v>
      </c>
    </row>
    <row r="88" spans="1:7" x14ac:dyDescent="0.2">
      <c r="A88" s="11">
        <v>1012</v>
      </c>
      <c r="B88" s="11" t="s">
        <v>1431</v>
      </c>
      <c r="C88" s="11" t="s">
        <v>242</v>
      </c>
      <c r="D88" s="11" t="s">
        <v>1055</v>
      </c>
      <c r="E88" s="11" t="s">
        <v>949</v>
      </c>
      <c r="F88" s="11">
        <v>30</v>
      </c>
      <c r="G88" s="11" t="s">
        <v>23</v>
      </c>
    </row>
    <row r="89" spans="1:7" x14ac:dyDescent="0.2">
      <c r="A89" s="11">
        <v>1013</v>
      </c>
      <c r="B89" s="11" t="s">
        <v>1431</v>
      </c>
      <c r="C89" s="11" t="s">
        <v>243</v>
      </c>
      <c r="D89" s="11" t="s">
        <v>1056</v>
      </c>
      <c r="E89" s="11" t="s">
        <v>949</v>
      </c>
      <c r="F89" s="11">
        <v>22</v>
      </c>
      <c r="G89" s="11" t="s">
        <v>23</v>
      </c>
    </row>
    <row r="90" spans="1:7" x14ac:dyDescent="0.2">
      <c r="A90" s="11">
        <v>1014</v>
      </c>
      <c r="B90" s="11" t="s">
        <v>1431</v>
      </c>
      <c r="C90" s="11" t="s">
        <v>244</v>
      </c>
      <c r="D90" s="11" t="s">
        <v>1057</v>
      </c>
      <c r="E90" s="11" t="s">
        <v>949</v>
      </c>
      <c r="F90" s="11">
        <v>23</v>
      </c>
      <c r="G90" s="11" t="s">
        <v>23</v>
      </c>
    </row>
    <row r="91" spans="1:7" x14ac:dyDescent="0.2">
      <c r="A91" s="11">
        <v>1015</v>
      </c>
      <c r="B91" s="11" t="s">
        <v>1431</v>
      </c>
      <c r="C91" s="11" t="s">
        <v>245</v>
      </c>
      <c r="D91" s="11" t="s">
        <v>1058</v>
      </c>
      <c r="E91" s="11" t="s">
        <v>949</v>
      </c>
      <c r="F91" s="11">
        <v>55</v>
      </c>
      <c r="G91" s="11" t="s">
        <v>23</v>
      </c>
    </row>
    <row r="92" spans="1:7" x14ac:dyDescent="0.2">
      <c r="A92" s="11">
        <v>1016</v>
      </c>
      <c r="B92" s="11" t="s">
        <v>1431</v>
      </c>
      <c r="C92" s="11" t="s">
        <v>246</v>
      </c>
      <c r="D92" s="11" t="s">
        <v>1059</v>
      </c>
      <c r="E92" s="11" t="s">
        <v>949</v>
      </c>
      <c r="F92" s="11">
        <v>87</v>
      </c>
      <c r="G92" s="11" t="s">
        <v>30</v>
      </c>
    </row>
    <row r="93" spans="1:7" x14ac:dyDescent="0.2">
      <c r="A93" s="11">
        <v>1017</v>
      </c>
      <c r="B93" s="11" t="s">
        <v>1431</v>
      </c>
      <c r="C93" s="11" t="s">
        <v>247</v>
      </c>
      <c r="D93" s="11" t="s">
        <v>1060</v>
      </c>
      <c r="E93" s="11" t="s">
        <v>949</v>
      </c>
      <c r="F93" s="11">
        <v>58</v>
      </c>
      <c r="G93" s="11" t="s">
        <v>30</v>
      </c>
    </row>
    <row r="94" spans="1:7" x14ac:dyDescent="0.2">
      <c r="A94" s="11">
        <v>1018</v>
      </c>
      <c r="B94" s="11" t="s">
        <v>1431</v>
      </c>
      <c r="C94" s="11" t="s">
        <v>248</v>
      </c>
      <c r="D94" s="11" t="s">
        <v>1061</v>
      </c>
      <c r="E94" s="11" t="s">
        <v>949</v>
      </c>
      <c r="F94" s="11">
        <v>63</v>
      </c>
      <c r="G94" s="11" t="s">
        <v>30</v>
      </c>
    </row>
    <row r="95" spans="1:7" x14ac:dyDescent="0.2">
      <c r="A95" s="11">
        <v>1019</v>
      </c>
      <c r="B95" s="11" t="s">
        <v>1431</v>
      </c>
      <c r="C95" s="11" t="s">
        <v>249</v>
      </c>
      <c r="D95" s="11" t="s">
        <v>1062</v>
      </c>
      <c r="E95" s="11" t="s">
        <v>949</v>
      </c>
      <c r="F95" s="11">
        <v>60</v>
      </c>
      <c r="G95" s="11" t="s">
        <v>30</v>
      </c>
    </row>
    <row r="96" spans="1:7" x14ac:dyDescent="0.2">
      <c r="A96" s="11">
        <v>1020</v>
      </c>
      <c r="B96" s="11" t="s">
        <v>1431</v>
      </c>
      <c r="C96" s="11" t="s">
        <v>250</v>
      </c>
      <c r="D96" s="11" t="s">
        <v>1063</v>
      </c>
      <c r="E96" s="11" t="s">
        <v>949</v>
      </c>
      <c r="F96" s="11">
        <v>67</v>
      </c>
      <c r="G96" s="11" t="s">
        <v>30</v>
      </c>
    </row>
    <row r="97" spans="1:7" x14ac:dyDescent="0.2">
      <c r="A97" s="11">
        <v>1021</v>
      </c>
      <c r="B97" s="11" t="s">
        <v>1431</v>
      </c>
      <c r="C97" s="11" t="s">
        <v>251</v>
      </c>
      <c r="D97" s="11" t="s">
        <v>1064</v>
      </c>
      <c r="E97" s="11" t="s">
        <v>949</v>
      </c>
      <c r="F97" s="11">
        <v>31</v>
      </c>
      <c r="G97" s="11" t="s">
        <v>30</v>
      </c>
    </row>
    <row r="98" spans="1:7" x14ac:dyDescent="0.2">
      <c r="A98" s="11">
        <v>1022</v>
      </c>
      <c r="B98" s="11" t="s">
        <v>1431</v>
      </c>
      <c r="C98" s="11" t="s">
        <v>252</v>
      </c>
      <c r="D98" s="11" t="s">
        <v>1065</v>
      </c>
      <c r="E98" s="11" t="s">
        <v>949</v>
      </c>
      <c r="F98" s="11">
        <v>78</v>
      </c>
      <c r="G98" s="11" t="s">
        <v>30</v>
      </c>
    </row>
    <row r="99" spans="1:7" x14ac:dyDescent="0.2">
      <c r="A99" s="11">
        <v>1023</v>
      </c>
      <c r="B99" s="11" t="s">
        <v>1431</v>
      </c>
      <c r="C99" s="11" t="s">
        <v>253</v>
      </c>
      <c r="D99" s="11" t="s">
        <v>1066</v>
      </c>
      <c r="E99" s="11" t="s">
        <v>949</v>
      </c>
      <c r="F99" s="11">
        <v>48</v>
      </c>
      <c r="G99" s="11" t="s">
        <v>30</v>
      </c>
    </row>
    <row r="100" spans="1:7" x14ac:dyDescent="0.2">
      <c r="A100" s="11">
        <v>1024</v>
      </c>
      <c r="B100" s="11" t="s">
        <v>1431</v>
      </c>
      <c r="C100" s="11" t="s">
        <v>254</v>
      </c>
      <c r="D100" s="11" t="s">
        <v>1067</v>
      </c>
      <c r="E100" s="11" t="s">
        <v>949</v>
      </c>
      <c r="F100" s="11">
        <v>75</v>
      </c>
      <c r="G100" s="11" t="s">
        <v>30</v>
      </c>
    </row>
    <row r="101" spans="1:7" x14ac:dyDescent="0.2">
      <c r="A101" s="11">
        <v>1025</v>
      </c>
      <c r="B101" s="11" t="s">
        <v>1431</v>
      </c>
      <c r="C101" s="11" t="s">
        <v>255</v>
      </c>
      <c r="D101" s="11" t="s">
        <v>1068</v>
      </c>
      <c r="E101" s="11" t="s">
        <v>949</v>
      </c>
      <c r="F101" s="11">
        <v>36</v>
      </c>
      <c r="G101" s="11" t="s">
        <v>30</v>
      </c>
    </row>
    <row r="102" spans="1:7" x14ac:dyDescent="0.2">
      <c r="A102" s="11">
        <v>1026</v>
      </c>
      <c r="B102" s="11" t="s">
        <v>1431</v>
      </c>
      <c r="C102" s="11" t="s">
        <v>256</v>
      </c>
      <c r="D102" s="11" t="s">
        <v>1069</v>
      </c>
      <c r="E102" s="11" t="s">
        <v>949</v>
      </c>
      <c r="F102" s="11">
        <v>66</v>
      </c>
      <c r="G102" s="11" t="s">
        <v>30</v>
      </c>
    </row>
    <row r="103" spans="1:7" x14ac:dyDescent="0.2">
      <c r="A103" s="11">
        <v>1027</v>
      </c>
      <c r="B103" s="11" t="s">
        <v>1431</v>
      </c>
      <c r="C103" s="11" t="s">
        <v>257</v>
      </c>
      <c r="D103" s="11" t="s">
        <v>1070</v>
      </c>
      <c r="E103" s="11" t="s">
        <v>949</v>
      </c>
      <c r="F103" s="11">
        <v>80</v>
      </c>
      <c r="G103" s="11" t="s">
        <v>33</v>
      </c>
    </row>
    <row r="104" spans="1:7" x14ac:dyDescent="0.2">
      <c r="A104" s="11">
        <v>1028</v>
      </c>
      <c r="B104" s="11" t="s">
        <v>1431</v>
      </c>
      <c r="C104" s="11" t="s">
        <v>258</v>
      </c>
      <c r="D104" s="11" t="s">
        <v>1071</v>
      </c>
      <c r="E104" s="11" t="s">
        <v>949</v>
      </c>
      <c r="F104" s="11">
        <v>94</v>
      </c>
      <c r="G104" s="11" t="s">
        <v>33</v>
      </c>
    </row>
    <row r="105" spans="1:7" x14ac:dyDescent="0.2">
      <c r="A105" s="11">
        <v>1029</v>
      </c>
      <c r="B105" s="11" t="s">
        <v>1431</v>
      </c>
      <c r="C105" s="11" t="s">
        <v>259</v>
      </c>
      <c r="D105" s="11" t="s">
        <v>1072</v>
      </c>
      <c r="E105" s="11" t="s">
        <v>949</v>
      </c>
      <c r="F105" s="11">
        <v>86</v>
      </c>
      <c r="G105" s="11" t="s">
        <v>33</v>
      </c>
    </row>
    <row r="106" spans="1:7" x14ac:dyDescent="0.2">
      <c r="A106" s="11">
        <v>1030</v>
      </c>
      <c r="B106" s="11" t="s">
        <v>1431</v>
      </c>
      <c r="C106" s="11" t="s">
        <v>260</v>
      </c>
      <c r="D106" s="11" t="s">
        <v>1073</v>
      </c>
      <c r="E106" s="11" t="s">
        <v>949</v>
      </c>
      <c r="F106" s="11">
        <v>82</v>
      </c>
      <c r="G106" s="11" t="s">
        <v>33</v>
      </c>
    </row>
    <row r="107" spans="1:7" x14ac:dyDescent="0.2">
      <c r="A107" s="11">
        <v>1031</v>
      </c>
      <c r="B107" s="11" t="s">
        <v>1431</v>
      </c>
      <c r="C107" s="11" t="s">
        <v>261</v>
      </c>
      <c r="D107" s="11" t="s">
        <v>1074</v>
      </c>
      <c r="E107" s="11" t="s">
        <v>949</v>
      </c>
      <c r="F107" s="11">
        <v>116</v>
      </c>
      <c r="G107" s="11" t="s">
        <v>33</v>
      </c>
    </row>
    <row r="108" spans="1:7" x14ac:dyDescent="0.2">
      <c r="A108" s="11">
        <v>1032</v>
      </c>
      <c r="B108" s="11" t="s">
        <v>1431</v>
      </c>
      <c r="C108" s="11" t="s">
        <v>262</v>
      </c>
      <c r="D108" s="11" t="s">
        <v>1075</v>
      </c>
      <c r="E108" s="11" t="s">
        <v>949</v>
      </c>
      <c r="F108" s="11">
        <v>96</v>
      </c>
      <c r="G108" s="11" t="s">
        <v>33</v>
      </c>
    </row>
    <row r="109" spans="1:7" x14ac:dyDescent="0.2">
      <c r="A109" s="11">
        <v>1033</v>
      </c>
      <c r="B109" s="11" t="s">
        <v>1431</v>
      </c>
      <c r="C109" s="11" t="s">
        <v>263</v>
      </c>
      <c r="D109" s="11" t="s">
        <v>1076</v>
      </c>
      <c r="E109" s="11" t="s">
        <v>949</v>
      </c>
      <c r="F109" s="11">
        <v>92</v>
      </c>
      <c r="G109" s="11" t="s">
        <v>33</v>
      </c>
    </row>
    <row r="110" spans="1:7" x14ac:dyDescent="0.2">
      <c r="A110" s="11">
        <v>1034</v>
      </c>
      <c r="B110" s="11" t="s">
        <v>1431</v>
      </c>
      <c r="C110" s="11" t="s">
        <v>264</v>
      </c>
      <c r="D110" s="11" t="s">
        <v>1077</v>
      </c>
      <c r="E110" s="11" t="s">
        <v>949</v>
      </c>
      <c r="F110" s="11">
        <v>84</v>
      </c>
      <c r="G110" s="11" t="s">
        <v>33</v>
      </c>
    </row>
    <row r="111" spans="1:7" x14ac:dyDescent="0.2">
      <c r="A111" s="11">
        <v>1035</v>
      </c>
      <c r="B111" s="11" t="s">
        <v>1431</v>
      </c>
      <c r="C111" s="11" t="s">
        <v>265</v>
      </c>
      <c r="D111" s="11" t="s">
        <v>1078</v>
      </c>
      <c r="E111" s="11" t="s">
        <v>949</v>
      </c>
      <c r="F111" s="11">
        <v>90</v>
      </c>
      <c r="G111" s="11" t="s">
        <v>33</v>
      </c>
    </row>
    <row r="112" spans="1:7" x14ac:dyDescent="0.2">
      <c r="A112" s="11">
        <v>1036</v>
      </c>
      <c r="B112" s="11" t="s">
        <v>1431</v>
      </c>
      <c r="C112" s="11" t="s">
        <v>266</v>
      </c>
      <c r="D112" s="11" t="s">
        <v>1079</v>
      </c>
      <c r="E112" s="11" t="s">
        <v>949</v>
      </c>
      <c r="F112" s="11">
        <v>15</v>
      </c>
      <c r="G112" s="11" t="s">
        <v>27</v>
      </c>
    </row>
    <row r="113" spans="1:7" x14ac:dyDescent="0.2">
      <c r="A113" s="11">
        <v>1037</v>
      </c>
      <c r="B113" s="11" t="s">
        <v>1431</v>
      </c>
      <c r="C113" s="11" t="s">
        <v>267</v>
      </c>
      <c r="D113" s="11" t="s">
        <v>1080</v>
      </c>
      <c r="E113" s="11" t="s">
        <v>949</v>
      </c>
      <c r="F113" s="11">
        <v>42</v>
      </c>
      <c r="G113" s="11" t="s">
        <v>27</v>
      </c>
    </row>
    <row r="114" spans="1:7" x14ac:dyDescent="0.2">
      <c r="A114" s="11">
        <v>1038</v>
      </c>
      <c r="B114" s="11" t="s">
        <v>1431</v>
      </c>
      <c r="C114" s="11" t="s">
        <v>268</v>
      </c>
      <c r="D114" s="11" t="s">
        <v>1081</v>
      </c>
      <c r="E114" s="11" t="s">
        <v>949</v>
      </c>
      <c r="F114" s="11">
        <v>6</v>
      </c>
      <c r="G114" s="11" t="s">
        <v>27</v>
      </c>
    </row>
    <row r="115" spans="1:7" x14ac:dyDescent="0.2">
      <c r="A115" s="11">
        <v>1039</v>
      </c>
      <c r="B115" s="11" t="s">
        <v>1431</v>
      </c>
      <c r="C115" s="11" t="s">
        <v>269</v>
      </c>
      <c r="D115" s="11" t="s">
        <v>1082</v>
      </c>
      <c r="E115" s="11" t="s">
        <v>949</v>
      </c>
      <c r="F115" s="11">
        <v>128</v>
      </c>
      <c r="G115" s="11" t="s">
        <v>28</v>
      </c>
    </row>
    <row r="116" spans="1:7" x14ac:dyDescent="0.2">
      <c r="A116" s="11">
        <v>1040</v>
      </c>
      <c r="B116" s="11" t="s">
        <v>1431</v>
      </c>
      <c r="C116" s="11" t="s">
        <v>270</v>
      </c>
      <c r="D116" s="11" t="s">
        <v>1083</v>
      </c>
      <c r="E116" s="11" t="s">
        <v>949</v>
      </c>
      <c r="F116" s="11">
        <v>64</v>
      </c>
      <c r="G116" s="11" t="s">
        <v>28</v>
      </c>
    </row>
    <row r="117" spans="1:7" x14ac:dyDescent="0.2">
      <c r="A117" s="11">
        <v>1041</v>
      </c>
      <c r="B117" s="11" t="s">
        <v>1431</v>
      </c>
      <c r="C117" s="11" t="s">
        <v>271</v>
      </c>
      <c r="D117" s="11" t="s">
        <v>1084</v>
      </c>
      <c r="E117" s="11" t="s">
        <v>949</v>
      </c>
      <c r="F117" s="11">
        <v>32</v>
      </c>
      <c r="G117" s="11" t="s">
        <v>28</v>
      </c>
    </row>
    <row r="118" spans="1:7" x14ac:dyDescent="0.2">
      <c r="A118" s="11">
        <v>1042</v>
      </c>
      <c r="B118" s="11" t="s">
        <v>1431</v>
      </c>
      <c r="C118" s="11" t="s">
        <v>272</v>
      </c>
      <c r="D118" s="11" t="s">
        <v>1085</v>
      </c>
      <c r="E118" s="11" t="s">
        <v>949</v>
      </c>
      <c r="F118" s="11">
        <v>26</v>
      </c>
      <c r="G118" s="11" t="s">
        <v>31</v>
      </c>
    </row>
    <row r="119" spans="1:7" x14ac:dyDescent="0.2">
      <c r="A119" s="11">
        <v>1043</v>
      </c>
      <c r="B119" s="11" t="s">
        <v>1431</v>
      </c>
      <c r="C119" s="11" t="s">
        <v>273</v>
      </c>
      <c r="D119" s="11" t="s">
        <v>1086</v>
      </c>
      <c r="E119" s="11" t="s">
        <v>949</v>
      </c>
      <c r="F119" s="11">
        <v>60</v>
      </c>
      <c r="G119" s="11" t="s">
        <v>31</v>
      </c>
    </row>
    <row r="120" spans="1:7" x14ac:dyDescent="0.2">
      <c r="A120" s="11">
        <v>1044</v>
      </c>
      <c r="B120" s="11" t="s">
        <v>1431</v>
      </c>
      <c r="C120" s="11" t="s">
        <v>274</v>
      </c>
      <c r="D120" s="11" t="s">
        <v>1087</v>
      </c>
      <c r="E120" s="11" t="s">
        <v>949</v>
      </c>
      <c r="F120" s="11">
        <v>64</v>
      </c>
      <c r="G120" s="11" t="s">
        <v>31</v>
      </c>
    </row>
    <row r="121" spans="1:7" x14ac:dyDescent="0.2">
      <c r="A121" s="11">
        <v>1045</v>
      </c>
      <c r="B121" s="11" t="s">
        <v>1431</v>
      </c>
      <c r="C121" s="11" t="s">
        <v>275</v>
      </c>
      <c r="D121" s="11" t="s">
        <v>1088</v>
      </c>
      <c r="E121" s="11" t="s">
        <v>949</v>
      </c>
      <c r="F121" s="11">
        <v>36</v>
      </c>
      <c r="G121" s="11" t="s">
        <v>31</v>
      </c>
    </row>
    <row r="122" spans="1:7" x14ac:dyDescent="0.2">
      <c r="A122" s="11">
        <v>1046</v>
      </c>
      <c r="B122" s="11" t="s">
        <v>1431</v>
      </c>
      <c r="C122" s="11" t="s">
        <v>276</v>
      </c>
      <c r="D122" s="11" t="s">
        <v>1089</v>
      </c>
      <c r="E122" s="11" t="s">
        <v>949</v>
      </c>
      <c r="F122" s="11">
        <v>70</v>
      </c>
      <c r="G122" s="11" t="s">
        <v>31</v>
      </c>
    </row>
    <row r="123" spans="1:7" x14ac:dyDescent="0.2">
      <c r="A123" s="11">
        <v>1047</v>
      </c>
      <c r="B123" s="11" t="s">
        <v>1431</v>
      </c>
      <c r="C123" s="11" t="s">
        <v>277</v>
      </c>
      <c r="D123" s="11" t="s">
        <v>1090</v>
      </c>
      <c r="E123" s="11" t="s">
        <v>949</v>
      </c>
      <c r="F123" s="11">
        <v>18</v>
      </c>
      <c r="G123" s="11" t="s">
        <v>31</v>
      </c>
    </row>
    <row r="124" spans="1:7" x14ac:dyDescent="0.2">
      <c r="A124" s="11">
        <v>1048</v>
      </c>
      <c r="B124" s="11" t="s">
        <v>1431</v>
      </c>
      <c r="C124" s="11" t="s">
        <v>278</v>
      </c>
      <c r="D124" s="11" t="s">
        <v>1091</v>
      </c>
      <c r="E124" s="11" t="s">
        <v>949</v>
      </c>
      <c r="F124" s="11">
        <v>40</v>
      </c>
      <c r="G124" s="11" t="s">
        <v>31</v>
      </c>
    </row>
    <row r="125" spans="1:7" x14ac:dyDescent="0.2">
      <c r="A125" s="11">
        <v>1049</v>
      </c>
      <c r="B125" s="11" t="s">
        <v>1431</v>
      </c>
      <c r="C125" s="11" t="s">
        <v>279</v>
      </c>
      <c r="D125" s="11" t="s">
        <v>1092</v>
      </c>
      <c r="E125" s="11" t="s">
        <v>949</v>
      </c>
      <c r="F125" s="11">
        <v>44</v>
      </c>
      <c r="G125" s="11" t="s">
        <v>31</v>
      </c>
    </row>
    <row r="126" spans="1:7" x14ac:dyDescent="0.2">
      <c r="A126" s="11">
        <v>1050</v>
      </c>
      <c r="B126" s="11" t="s">
        <v>1431</v>
      </c>
      <c r="C126" s="11" t="s">
        <v>280</v>
      </c>
      <c r="D126" s="11" t="s">
        <v>1093</v>
      </c>
      <c r="E126" s="11" t="s">
        <v>949</v>
      </c>
      <c r="F126" s="11">
        <v>30</v>
      </c>
      <c r="G126" s="11" t="s">
        <v>31</v>
      </c>
    </row>
    <row r="127" spans="1:7" x14ac:dyDescent="0.2">
      <c r="A127" s="11">
        <v>1051</v>
      </c>
      <c r="B127" s="11" t="s">
        <v>1431</v>
      </c>
      <c r="C127" s="11" t="s">
        <v>281</v>
      </c>
      <c r="D127" s="11" t="s">
        <v>1094</v>
      </c>
      <c r="E127" s="11" t="s">
        <v>949</v>
      </c>
      <c r="F127" s="11">
        <v>76</v>
      </c>
      <c r="G127" s="11" t="s">
        <v>31</v>
      </c>
    </row>
    <row r="128" spans="1:7" x14ac:dyDescent="0.2">
      <c r="A128" s="11">
        <v>1052</v>
      </c>
      <c r="B128" s="11" t="s">
        <v>1431</v>
      </c>
      <c r="C128" s="11" t="s">
        <v>282</v>
      </c>
      <c r="D128" s="11" t="s">
        <v>1095</v>
      </c>
      <c r="E128" s="11" t="s">
        <v>949</v>
      </c>
      <c r="F128" s="11">
        <v>19</v>
      </c>
      <c r="G128" s="11" t="s">
        <v>34</v>
      </c>
    </row>
    <row r="129" spans="1:7" x14ac:dyDescent="0.2">
      <c r="A129" s="11">
        <v>1053</v>
      </c>
      <c r="B129" s="11" t="s">
        <v>1431</v>
      </c>
      <c r="C129" s="11" t="s">
        <v>283</v>
      </c>
      <c r="D129" s="11" t="s">
        <v>1096</v>
      </c>
      <c r="E129" s="11" t="s">
        <v>949</v>
      </c>
      <c r="F129" s="11">
        <v>29</v>
      </c>
      <c r="G129" s="11" t="s">
        <v>34</v>
      </c>
    </row>
    <row r="130" spans="1:7" x14ac:dyDescent="0.2">
      <c r="A130" s="11">
        <v>1054</v>
      </c>
      <c r="B130" s="11" t="s">
        <v>1431</v>
      </c>
      <c r="C130" s="11" t="s">
        <v>284</v>
      </c>
      <c r="D130" s="11" t="s">
        <v>1097</v>
      </c>
      <c r="E130" s="11" t="s">
        <v>949</v>
      </c>
      <c r="F130" s="11">
        <v>11</v>
      </c>
      <c r="G130" s="11" t="s">
        <v>34</v>
      </c>
    </row>
    <row r="131" spans="1:7" x14ac:dyDescent="0.2">
      <c r="A131" s="11">
        <v>1055</v>
      </c>
      <c r="B131" s="11" t="s">
        <v>1431</v>
      </c>
      <c r="C131" s="11" t="s">
        <v>285</v>
      </c>
      <c r="D131" s="11" t="s">
        <v>1098</v>
      </c>
      <c r="E131" s="11" t="s">
        <v>949</v>
      </c>
      <c r="F131" s="11">
        <v>16</v>
      </c>
      <c r="G131" s="11" t="s">
        <v>34</v>
      </c>
    </row>
    <row r="132" spans="1:7" x14ac:dyDescent="0.2">
      <c r="A132" s="11">
        <v>1056</v>
      </c>
      <c r="B132" s="11" t="s">
        <v>1431</v>
      </c>
      <c r="C132" s="11" t="s">
        <v>286</v>
      </c>
      <c r="D132" s="11" t="s">
        <v>1099</v>
      </c>
      <c r="E132" s="11" t="s">
        <v>949</v>
      </c>
      <c r="F132" s="11">
        <v>13</v>
      </c>
      <c r="G132" s="11" t="s">
        <v>34</v>
      </c>
    </row>
    <row r="133" spans="1:7" x14ac:dyDescent="0.2">
      <c r="A133" s="11">
        <v>1057</v>
      </c>
      <c r="B133" s="11" t="s">
        <v>1431</v>
      </c>
      <c r="C133" s="11" t="s">
        <v>287</v>
      </c>
      <c r="D133" s="11" t="s">
        <v>1100</v>
      </c>
      <c r="E133" s="11" t="s">
        <v>949</v>
      </c>
      <c r="F133" s="11">
        <v>21</v>
      </c>
      <c r="G133" s="11" t="s">
        <v>34</v>
      </c>
    </row>
    <row r="134" spans="1:7" x14ac:dyDescent="0.2">
      <c r="A134" s="11">
        <v>1058</v>
      </c>
      <c r="B134" s="11" t="s">
        <v>1431</v>
      </c>
      <c r="C134" s="11" t="s">
        <v>288</v>
      </c>
      <c r="D134" s="11" t="s">
        <v>1101</v>
      </c>
      <c r="E134" s="11" t="s">
        <v>949</v>
      </c>
      <c r="F134" s="11">
        <v>25</v>
      </c>
      <c r="G134" s="11" t="s">
        <v>34</v>
      </c>
    </row>
    <row r="135" spans="1:7" x14ac:dyDescent="0.2">
      <c r="A135" s="11">
        <v>1059</v>
      </c>
      <c r="B135" s="11" t="s">
        <v>1431</v>
      </c>
      <c r="C135" s="11" t="s">
        <v>289</v>
      </c>
      <c r="D135" s="11" t="s">
        <v>1102</v>
      </c>
      <c r="E135" s="11" t="s">
        <v>949</v>
      </c>
      <c r="F135" s="11">
        <v>23</v>
      </c>
      <c r="G135" s="11" t="s">
        <v>34</v>
      </c>
    </row>
    <row r="136" spans="1:7" x14ac:dyDescent="0.2">
      <c r="A136" s="11">
        <v>1060</v>
      </c>
      <c r="B136" s="11" t="s">
        <v>1431</v>
      </c>
      <c r="C136" s="11" t="s">
        <v>290</v>
      </c>
      <c r="D136" s="11" t="s">
        <v>1103</v>
      </c>
      <c r="E136" s="11" t="s">
        <v>949</v>
      </c>
      <c r="F136" s="11">
        <v>45</v>
      </c>
      <c r="G136" s="11" t="s">
        <v>32</v>
      </c>
    </row>
    <row r="137" spans="1:7" x14ac:dyDescent="0.2">
      <c r="A137" s="11">
        <v>1061</v>
      </c>
      <c r="B137" s="11" t="s">
        <v>1431</v>
      </c>
      <c r="C137" s="11" t="s">
        <v>291</v>
      </c>
      <c r="D137" s="11" t="s">
        <v>1104</v>
      </c>
      <c r="E137" s="11" t="s">
        <v>949</v>
      </c>
      <c r="F137" s="11">
        <v>64</v>
      </c>
      <c r="G137" s="11" t="s">
        <v>32</v>
      </c>
    </row>
    <row r="138" spans="1:7" x14ac:dyDescent="0.2">
      <c r="A138" s="11">
        <v>1062</v>
      </c>
      <c r="B138" s="11" t="s">
        <v>1431</v>
      </c>
      <c r="C138" s="11" t="s">
        <v>292</v>
      </c>
      <c r="D138" s="11" t="s">
        <v>1105</v>
      </c>
      <c r="E138" s="11" t="s">
        <v>949</v>
      </c>
      <c r="F138" s="11">
        <v>54</v>
      </c>
      <c r="G138" s="11" t="s">
        <v>32</v>
      </c>
    </row>
    <row r="139" spans="1:7" x14ac:dyDescent="0.2">
      <c r="A139" s="11">
        <v>1063</v>
      </c>
      <c r="B139" s="11" t="s">
        <v>1431</v>
      </c>
      <c r="C139" s="11" t="s">
        <v>293</v>
      </c>
      <c r="D139" s="11" t="s">
        <v>1106</v>
      </c>
      <c r="E139" s="11" t="s">
        <v>949</v>
      </c>
      <c r="F139" s="11">
        <v>42</v>
      </c>
      <c r="G139" s="11" t="s">
        <v>32</v>
      </c>
    </row>
    <row r="140" spans="1:7" x14ac:dyDescent="0.2">
      <c r="A140" s="11">
        <v>1064</v>
      </c>
      <c r="B140" s="11" t="s">
        <v>1431</v>
      </c>
      <c r="C140" s="11" t="s">
        <v>294</v>
      </c>
      <c r="D140" s="11" t="s">
        <v>1107</v>
      </c>
      <c r="E140" s="11" t="s">
        <v>949</v>
      </c>
      <c r="F140" s="11">
        <v>40</v>
      </c>
      <c r="G140" s="11" t="s">
        <v>32</v>
      </c>
    </row>
    <row r="141" spans="1:7" x14ac:dyDescent="0.2">
      <c r="A141" s="11">
        <v>1065</v>
      </c>
      <c r="B141" s="11" t="s">
        <v>1431</v>
      </c>
      <c r="C141" s="11" t="s">
        <v>295</v>
      </c>
      <c r="D141" s="11" t="s">
        <v>1108</v>
      </c>
      <c r="E141" s="11" t="s">
        <v>949</v>
      </c>
      <c r="F141" s="11">
        <v>90</v>
      </c>
      <c r="G141" s="11" t="s">
        <v>32</v>
      </c>
    </row>
    <row r="142" spans="1:7" x14ac:dyDescent="0.2">
      <c r="A142" s="11">
        <v>1066</v>
      </c>
      <c r="B142" s="11" t="s">
        <v>1431</v>
      </c>
      <c r="C142" s="11" t="s">
        <v>296</v>
      </c>
      <c r="D142" s="11" t="s">
        <v>1109</v>
      </c>
      <c r="E142" s="11" t="s">
        <v>949</v>
      </c>
      <c r="F142" s="11">
        <v>32</v>
      </c>
      <c r="G142" s="11" t="s">
        <v>32</v>
      </c>
    </row>
    <row r="143" spans="1:7" x14ac:dyDescent="0.2">
      <c r="A143" s="11">
        <v>1067</v>
      </c>
      <c r="B143" s="11" t="s">
        <v>1431</v>
      </c>
      <c r="C143" s="11" t="s">
        <v>297</v>
      </c>
      <c r="D143" s="11" t="s">
        <v>1110</v>
      </c>
      <c r="E143" s="11" t="s">
        <v>949</v>
      </c>
      <c r="F143" s="11">
        <v>60</v>
      </c>
      <c r="G143" s="11" t="s">
        <v>32</v>
      </c>
    </row>
    <row r="144" spans="1:7" x14ac:dyDescent="0.2">
      <c r="A144" s="11">
        <v>1068</v>
      </c>
      <c r="B144" s="11" t="s">
        <v>1431</v>
      </c>
      <c r="C144" s="11" t="s">
        <v>298</v>
      </c>
      <c r="D144" s="11" t="s">
        <v>1111</v>
      </c>
      <c r="E144" s="11" t="s">
        <v>949</v>
      </c>
      <c r="F144" s="11">
        <v>48</v>
      </c>
      <c r="G144" s="11" t="s">
        <v>32</v>
      </c>
    </row>
    <row r="145" spans="1:7" x14ac:dyDescent="0.2">
      <c r="A145" s="11">
        <v>1069</v>
      </c>
      <c r="B145" s="11" t="s">
        <v>1431</v>
      </c>
      <c r="C145" s="11" t="s">
        <v>299</v>
      </c>
      <c r="D145" s="11" t="s">
        <v>1112</v>
      </c>
      <c r="E145" s="11" t="s">
        <v>949</v>
      </c>
      <c r="F145" s="11">
        <v>39</v>
      </c>
      <c r="G145" s="11" t="s">
        <v>26</v>
      </c>
    </row>
    <row r="146" spans="1:7" x14ac:dyDescent="0.2">
      <c r="A146" s="11">
        <v>1070</v>
      </c>
      <c r="B146" s="11" t="s">
        <v>1431</v>
      </c>
      <c r="C146" s="11" t="s">
        <v>300</v>
      </c>
      <c r="D146" s="11" t="s">
        <v>1113</v>
      </c>
      <c r="E146" s="11" t="s">
        <v>949</v>
      </c>
      <c r="F146" s="11">
        <v>53</v>
      </c>
      <c r="G146" s="11" t="s">
        <v>26</v>
      </c>
    </row>
    <row r="147" spans="1:7" x14ac:dyDescent="0.2">
      <c r="A147" s="11">
        <v>1071</v>
      </c>
      <c r="B147" s="11" t="s">
        <v>1431</v>
      </c>
      <c r="C147" s="11" t="s">
        <v>301</v>
      </c>
      <c r="D147" s="11" t="s">
        <v>1114</v>
      </c>
      <c r="E147" s="11" t="s">
        <v>949</v>
      </c>
      <c r="F147" s="11">
        <v>36</v>
      </c>
      <c r="G147" s="11" t="s">
        <v>26</v>
      </c>
    </row>
    <row r="148" spans="1:7" x14ac:dyDescent="0.2">
      <c r="A148" s="11">
        <v>1072</v>
      </c>
      <c r="B148" s="11" t="s">
        <v>1431</v>
      </c>
      <c r="C148" s="11" t="s">
        <v>302</v>
      </c>
      <c r="D148" s="11" t="s">
        <v>1115</v>
      </c>
      <c r="E148" s="11" t="s">
        <v>949</v>
      </c>
      <c r="F148" s="11">
        <v>73</v>
      </c>
      <c r="G148" s="11" t="s">
        <v>26</v>
      </c>
    </row>
    <row r="149" spans="1:7" x14ac:dyDescent="0.2">
      <c r="A149" s="11">
        <v>1073</v>
      </c>
      <c r="B149" s="11" t="s">
        <v>1431</v>
      </c>
      <c r="C149" s="11" t="s">
        <v>303</v>
      </c>
      <c r="D149" s="11" t="s">
        <v>1116</v>
      </c>
      <c r="E149" s="11" t="s">
        <v>949</v>
      </c>
      <c r="F149" s="11">
        <v>28</v>
      </c>
      <c r="G149" s="11" t="s">
        <v>26</v>
      </c>
    </row>
    <row r="150" spans="1:7" x14ac:dyDescent="0.2">
      <c r="A150" s="11">
        <v>1074</v>
      </c>
      <c r="B150" s="11" t="s">
        <v>1431</v>
      </c>
      <c r="C150" s="11" t="s">
        <v>304</v>
      </c>
      <c r="D150" s="11" t="s">
        <v>1117</v>
      </c>
      <c r="E150" s="11" t="s">
        <v>949</v>
      </c>
      <c r="F150" s="11">
        <v>139</v>
      </c>
      <c r="G150" s="11" t="s">
        <v>26</v>
      </c>
    </row>
    <row r="151" spans="1:7" x14ac:dyDescent="0.2">
      <c r="A151" s="11">
        <v>1078</v>
      </c>
      <c r="B151" s="11" t="s">
        <v>1431</v>
      </c>
      <c r="C151" s="11" t="s">
        <v>305</v>
      </c>
      <c r="D151" s="11" t="s">
        <v>1118</v>
      </c>
      <c r="E151" s="11" t="s">
        <v>949</v>
      </c>
      <c r="F151" s="11">
        <v>113</v>
      </c>
      <c r="G151" s="11" t="s">
        <v>26</v>
      </c>
    </row>
    <row r="152" spans="1:7" x14ac:dyDescent="0.2">
      <c r="A152" s="11">
        <v>1079</v>
      </c>
      <c r="B152" s="11" t="s">
        <v>1431</v>
      </c>
      <c r="C152" s="11" t="s">
        <v>306</v>
      </c>
      <c r="D152" s="11" t="s">
        <v>1119</v>
      </c>
      <c r="E152" s="11" t="s">
        <v>949</v>
      </c>
      <c r="F152" s="11">
        <v>48</v>
      </c>
      <c r="G152" s="11" t="s">
        <v>26</v>
      </c>
    </row>
    <row r="153" spans="1:7" x14ac:dyDescent="0.2">
      <c r="A153" s="11">
        <v>1080</v>
      </c>
      <c r="B153" s="11" t="s">
        <v>1431</v>
      </c>
      <c r="C153" s="11" t="s">
        <v>307</v>
      </c>
      <c r="D153" s="11" t="s">
        <v>1120</v>
      </c>
      <c r="E153" s="11" t="s">
        <v>949</v>
      </c>
      <c r="F153" s="11">
        <v>28</v>
      </c>
      <c r="G153" s="11" t="s">
        <v>25</v>
      </c>
    </row>
    <row r="154" spans="1:7" x14ac:dyDescent="0.2">
      <c r="A154" s="11">
        <v>1081</v>
      </c>
      <c r="B154" s="11" t="s">
        <v>1431</v>
      </c>
      <c r="C154" s="11" t="s">
        <v>308</v>
      </c>
      <c r="D154" s="11" t="s">
        <v>1121</v>
      </c>
      <c r="E154" s="11" t="s">
        <v>949</v>
      </c>
      <c r="F154" s="11">
        <v>32</v>
      </c>
      <c r="G154" s="11" t="s">
        <v>25</v>
      </c>
    </row>
    <row r="155" spans="1:7" x14ac:dyDescent="0.2">
      <c r="A155" s="11">
        <v>1082</v>
      </c>
      <c r="B155" s="11" t="s">
        <v>1431</v>
      </c>
      <c r="C155" s="11" t="s">
        <v>309</v>
      </c>
      <c r="D155" s="11" t="s">
        <v>1122</v>
      </c>
      <c r="E155" s="11" t="s">
        <v>949</v>
      </c>
      <c r="F155" s="11">
        <v>27</v>
      </c>
      <c r="G155" s="11" t="s">
        <v>25</v>
      </c>
    </row>
    <row r="156" spans="1:7" x14ac:dyDescent="0.2">
      <c r="A156" s="11">
        <v>1083</v>
      </c>
      <c r="B156" s="11" t="s">
        <v>1431</v>
      </c>
      <c r="C156" s="11" t="s">
        <v>310</v>
      </c>
      <c r="D156" s="11" t="s">
        <v>1123</v>
      </c>
      <c r="E156" s="11" t="s">
        <v>949</v>
      </c>
      <c r="F156" s="11">
        <v>24</v>
      </c>
      <c r="G156" s="11" t="s">
        <v>25</v>
      </c>
    </row>
    <row r="157" spans="1:7" x14ac:dyDescent="0.2">
      <c r="A157" s="11">
        <v>1084</v>
      </c>
      <c r="B157" s="11" t="s">
        <v>1431</v>
      </c>
      <c r="C157" s="11" t="s">
        <v>311</v>
      </c>
      <c r="D157" s="11" t="s">
        <v>1124</v>
      </c>
      <c r="E157" s="11" t="s">
        <v>949</v>
      </c>
      <c r="F157" s="11">
        <v>33</v>
      </c>
      <c r="G157" s="11" t="s">
        <v>25</v>
      </c>
    </row>
    <row r="158" spans="1:7" x14ac:dyDescent="0.2">
      <c r="A158" s="11">
        <v>1085</v>
      </c>
      <c r="B158" s="11" t="s">
        <v>1431</v>
      </c>
      <c r="C158" s="11" t="s">
        <v>312</v>
      </c>
      <c r="D158" s="11" t="s">
        <v>1125</v>
      </c>
      <c r="E158" s="11" t="s">
        <v>949</v>
      </c>
      <c r="F158" s="11">
        <v>23</v>
      </c>
      <c r="G158" s="11" t="s">
        <v>25</v>
      </c>
    </row>
    <row r="159" spans="1:7" x14ac:dyDescent="0.2">
      <c r="A159" s="11">
        <v>1086</v>
      </c>
      <c r="B159" s="11" t="s">
        <v>1431</v>
      </c>
      <c r="C159" s="11" t="s">
        <v>313</v>
      </c>
      <c r="D159" s="11" t="s">
        <v>1126</v>
      </c>
      <c r="E159" s="11" t="s">
        <v>949</v>
      </c>
      <c r="F159" s="11">
        <v>26</v>
      </c>
      <c r="G159" s="11" t="s">
        <v>25</v>
      </c>
    </row>
    <row r="160" spans="1:7" x14ac:dyDescent="0.2">
      <c r="A160" s="11">
        <v>1087</v>
      </c>
      <c r="B160" s="11" t="s">
        <v>1431</v>
      </c>
      <c r="C160" s="11" t="s">
        <v>314</v>
      </c>
      <c r="D160" s="11" t="s">
        <v>1127</v>
      </c>
      <c r="E160" s="11" t="s">
        <v>949</v>
      </c>
      <c r="F160" s="11">
        <v>25</v>
      </c>
      <c r="G160" s="11" t="s">
        <v>25</v>
      </c>
    </row>
    <row r="161" spans="1:7" x14ac:dyDescent="0.2">
      <c r="A161" s="11">
        <v>1088</v>
      </c>
      <c r="B161" s="11" t="s">
        <v>1431</v>
      </c>
      <c r="C161" s="11" t="s">
        <v>315</v>
      </c>
      <c r="D161" s="11" t="s">
        <v>1128</v>
      </c>
      <c r="E161" s="11" t="s">
        <v>949</v>
      </c>
      <c r="F161" s="11">
        <v>12</v>
      </c>
      <c r="G161" s="11" t="s">
        <v>22</v>
      </c>
    </row>
    <row r="162" spans="1:7" x14ac:dyDescent="0.2">
      <c r="A162" s="11">
        <v>1089</v>
      </c>
      <c r="B162" s="11" t="s">
        <v>1431</v>
      </c>
      <c r="C162" s="11" t="s">
        <v>316</v>
      </c>
      <c r="D162" s="11" t="s">
        <v>1129</v>
      </c>
      <c r="E162" s="11" t="s">
        <v>949</v>
      </c>
      <c r="F162" s="11">
        <v>35</v>
      </c>
      <c r="G162" s="11" t="s">
        <v>24</v>
      </c>
    </row>
    <row r="163" spans="1:7" x14ac:dyDescent="0.2">
      <c r="A163" s="11">
        <v>1090</v>
      </c>
      <c r="B163" s="11" t="s">
        <v>1431</v>
      </c>
      <c r="C163" s="11" t="s">
        <v>317</v>
      </c>
      <c r="D163" s="11" t="s">
        <v>1130</v>
      </c>
      <c r="E163" s="11" t="s">
        <v>949</v>
      </c>
      <c r="F163" s="11">
        <v>45</v>
      </c>
      <c r="G163" s="11" t="s">
        <v>24</v>
      </c>
    </row>
    <row r="164" spans="1:7" x14ac:dyDescent="0.2">
      <c r="A164" s="11">
        <v>1091</v>
      </c>
      <c r="B164" s="11" t="s">
        <v>1431</v>
      </c>
      <c r="C164" s="11" t="s">
        <v>318</v>
      </c>
      <c r="D164" s="11" t="s">
        <v>1131</v>
      </c>
      <c r="E164" s="11" t="s">
        <v>949</v>
      </c>
      <c r="F164" s="11">
        <v>50</v>
      </c>
      <c r="G164" s="11" t="s">
        <v>24</v>
      </c>
    </row>
    <row r="165" spans="1:7" x14ac:dyDescent="0.2">
      <c r="A165" s="11">
        <v>1092</v>
      </c>
      <c r="B165" s="11" t="s">
        <v>1431</v>
      </c>
      <c r="C165" s="11" t="s">
        <v>319</v>
      </c>
      <c r="D165" s="11" t="s">
        <v>1132</v>
      </c>
      <c r="E165" s="11" t="s">
        <v>949</v>
      </c>
      <c r="F165" s="11">
        <v>40</v>
      </c>
      <c r="G165" s="11" t="s">
        <v>24</v>
      </c>
    </row>
    <row r="166" spans="1:7" x14ac:dyDescent="0.2">
      <c r="A166" s="11">
        <v>1093</v>
      </c>
      <c r="B166" s="11" t="s">
        <v>1431</v>
      </c>
      <c r="C166" s="11" t="s">
        <v>320</v>
      </c>
      <c r="D166" s="11" t="s">
        <v>1133</v>
      </c>
      <c r="E166" s="11" t="s">
        <v>949</v>
      </c>
      <c r="F166" s="11">
        <v>55</v>
      </c>
      <c r="G166" s="11" t="s">
        <v>24</v>
      </c>
    </row>
    <row r="167" spans="1:7" x14ac:dyDescent="0.2">
      <c r="A167" s="11">
        <v>2000</v>
      </c>
      <c r="B167" s="11" t="s">
        <v>1431</v>
      </c>
      <c r="C167" s="11" t="s">
        <v>321</v>
      </c>
      <c r="D167" s="11" t="s">
        <v>1134</v>
      </c>
      <c r="E167" s="11" t="s">
        <v>949</v>
      </c>
      <c r="F167" s="11">
        <v>15</v>
      </c>
      <c r="G167" s="11" t="s">
        <v>21</v>
      </c>
    </row>
    <row r="168" spans="1:7" x14ac:dyDescent="0.2">
      <c r="A168" s="11">
        <v>2001</v>
      </c>
      <c r="B168" s="11" t="s">
        <v>1431</v>
      </c>
      <c r="C168" s="11" t="s">
        <v>322</v>
      </c>
      <c r="D168" s="11" t="s">
        <v>1135</v>
      </c>
      <c r="E168" s="11" t="s">
        <v>949</v>
      </c>
      <c r="F168" s="11">
        <v>47</v>
      </c>
      <c r="G168" s="11" t="s">
        <v>18</v>
      </c>
    </row>
    <row r="169" spans="1:7" x14ac:dyDescent="0.2">
      <c r="A169" s="11">
        <v>2002</v>
      </c>
      <c r="B169" s="11" t="s">
        <v>1431</v>
      </c>
      <c r="C169" s="11" t="s">
        <v>323</v>
      </c>
      <c r="D169" s="11" t="s">
        <v>1136</v>
      </c>
      <c r="E169" s="11" t="s">
        <v>949</v>
      </c>
      <c r="F169" s="11">
        <v>33</v>
      </c>
      <c r="G169" s="11" t="s">
        <v>18</v>
      </c>
    </row>
    <row r="170" spans="1:7" x14ac:dyDescent="0.2">
      <c r="A170" s="11">
        <v>2003</v>
      </c>
      <c r="B170" s="11" t="s">
        <v>1431</v>
      </c>
      <c r="C170" s="11" t="s">
        <v>324</v>
      </c>
      <c r="D170" s="11" t="s">
        <v>1137</v>
      </c>
      <c r="E170" s="11" t="s">
        <v>949</v>
      </c>
      <c r="F170" s="11">
        <v>45</v>
      </c>
      <c r="G170" s="11" t="s">
        <v>18</v>
      </c>
    </row>
    <row r="171" spans="1:7" x14ac:dyDescent="0.2">
      <c r="A171" s="11">
        <v>2004</v>
      </c>
      <c r="B171" s="11" t="s">
        <v>1431</v>
      </c>
      <c r="C171" s="11" t="s">
        <v>325</v>
      </c>
      <c r="D171" s="11" t="s">
        <v>1138</v>
      </c>
      <c r="E171" s="11" t="s">
        <v>949</v>
      </c>
      <c r="F171" s="11">
        <v>18</v>
      </c>
      <c r="G171" s="11" t="s">
        <v>18</v>
      </c>
    </row>
    <row r="172" spans="1:7" x14ac:dyDescent="0.2">
      <c r="A172" s="11">
        <v>2005</v>
      </c>
      <c r="B172" s="11" t="s">
        <v>1431</v>
      </c>
      <c r="C172" s="11" t="s">
        <v>326</v>
      </c>
      <c r="D172" s="11" t="s">
        <v>1139</v>
      </c>
      <c r="E172" s="11" t="s">
        <v>949</v>
      </c>
      <c r="F172" s="11">
        <v>50</v>
      </c>
      <c r="G172" s="11" t="s">
        <v>19</v>
      </c>
    </row>
    <row r="173" spans="1:7" x14ac:dyDescent="0.2">
      <c r="A173" s="11">
        <v>2006</v>
      </c>
      <c r="B173" s="11" t="s">
        <v>1431</v>
      </c>
      <c r="C173" s="11" t="s">
        <v>327</v>
      </c>
      <c r="D173" s="11" t="s">
        <v>1140</v>
      </c>
      <c r="E173" s="11" t="s">
        <v>949</v>
      </c>
      <c r="F173" s="11">
        <v>22</v>
      </c>
      <c r="G173" s="11" t="s">
        <v>20</v>
      </c>
    </row>
    <row r="174" spans="1:7" x14ac:dyDescent="0.2">
      <c r="A174" s="11">
        <v>2007</v>
      </c>
      <c r="B174" s="11" t="s">
        <v>1431</v>
      </c>
      <c r="C174" s="11" t="s">
        <v>328</v>
      </c>
      <c r="D174" s="11" t="s">
        <v>1141</v>
      </c>
      <c r="E174" s="11" t="s">
        <v>949</v>
      </c>
      <c r="F174" s="11">
        <v>50</v>
      </c>
      <c r="G174" s="11" t="s">
        <v>19</v>
      </c>
    </row>
    <row r="175" spans="1:7" x14ac:dyDescent="0.2">
      <c r="A175" s="11">
        <v>2008</v>
      </c>
      <c r="B175" s="11" t="s">
        <v>1431</v>
      </c>
      <c r="C175" s="11" t="s">
        <v>329</v>
      </c>
      <c r="D175" s="11" t="s">
        <v>1142</v>
      </c>
      <c r="E175" s="11" t="s">
        <v>949</v>
      </c>
      <c r="F175" s="11">
        <v>38</v>
      </c>
      <c r="G175" s="11" t="s">
        <v>18</v>
      </c>
    </row>
    <row r="176" spans="1:7" x14ac:dyDescent="0.2">
      <c r="A176" s="11">
        <v>2009</v>
      </c>
      <c r="B176" s="11" t="s">
        <v>1431</v>
      </c>
      <c r="C176" s="11" t="s">
        <v>330</v>
      </c>
      <c r="D176" s="11" t="s">
        <v>1143</v>
      </c>
      <c r="E176" s="11" t="s">
        <v>949</v>
      </c>
      <c r="F176" s="11">
        <v>45</v>
      </c>
      <c r="G176" s="11" t="s">
        <v>18</v>
      </c>
    </row>
    <row r="177" spans="1:7" x14ac:dyDescent="0.2">
      <c r="A177" s="11">
        <v>2010</v>
      </c>
      <c r="B177" s="11" t="s">
        <v>1431</v>
      </c>
      <c r="C177" s="11" t="s">
        <v>331</v>
      </c>
      <c r="D177" s="11" t="s">
        <v>1144</v>
      </c>
      <c r="E177" s="11" t="s">
        <v>949</v>
      </c>
      <c r="F177" s="11">
        <v>14</v>
      </c>
      <c r="G177" s="11" t="s">
        <v>18</v>
      </c>
    </row>
    <row r="178" spans="1:7" x14ac:dyDescent="0.2">
      <c r="A178" s="11">
        <v>2011</v>
      </c>
      <c r="B178" s="11" t="s">
        <v>1431</v>
      </c>
      <c r="C178" s="11" t="s">
        <v>332</v>
      </c>
      <c r="D178" s="11" t="s">
        <v>1145</v>
      </c>
      <c r="E178" s="11" t="s">
        <v>949</v>
      </c>
      <c r="F178" s="11">
        <v>18</v>
      </c>
      <c r="G178" s="11" t="s">
        <v>18</v>
      </c>
    </row>
    <row r="179" spans="1:7" x14ac:dyDescent="0.2">
      <c r="A179" s="11">
        <v>2012</v>
      </c>
      <c r="B179" s="11" t="s">
        <v>1431</v>
      </c>
      <c r="C179" s="11" t="s">
        <v>333</v>
      </c>
      <c r="D179" s="11" t="s">
        <v>1146</v>
      </c>
      <c r="E179" s="11" t="s">
        <v>949</v>
      </c>
      <c r="F179" s="11">
        <v>47</v>
      </c>
      <c r="G179" s="11" t="s">
        <v>18</v>
      </c>
    </row>
    <row r="180" spans="1:7" x14ac:dyDescent="0.2">
      <c r="A180" s="11">
        <v>2013</v>
      </c>
      <c r="B180" s="11" t="s">
        <v>1431</v>
      </c>
      <c r="C180" s="11" t="s">
        <v>334</v>
      </c>
      <c r="D180" s="11" t="s">
        <v>1147</v>
      </c>
      <c r="E180" s="11" t="s">
        <v>949</v>
      </c>
      <c r="F180" s="11">
        <v>33</v>
      </c>
      <c r="G180" s="11" t="s">
        <v>21</v>
      </c>
    </row>
    <row r="181" spans="1:7" x14ac:dyDescent="0.2">
      <c r="A181" s="11">
        <v>2014</v>
      </c>
      <c r="B181" s="11" t="s">
        <v>1431</v>
      </c>
      <c r="C181" s="11" t="s">
        <v>335</v>
      </c>
      <c r="D181" s="11" t="s">
        <v>1148</v>
      </c>
      <c r="E181" s="11" t="s">
        <v>949</v>
      </c>
      <c r="F181" s="11">
        <v>23</v>
      </c>
      <c r="G181" s="11" t="s">
        <v>19</v>
      </c>
    </row>
    <row r="182" spans="1:7" x14ac:dyDescent="0.2">
      <c r="A182" s="11">
        <v>2015</v>
      </c>
      <c r="B182" s="11" t="s">
        <v>1431</v>
      </c>
      <c r="C182" s="11" t="s">
        <v>336</v>
      </c>
      <c r="D182" s="11" t="s">
        <v>1149</v>
      </c>
      <c r="E182" s="11" t="s">
        <v>949</v>
      </c>
      <c r="F182" s="11">
        <v>29</v>
      </c>
      <c r="G182" s="11" t="s">
        <v>20</v>
      </c>
    </row>
    <row r="183" spans="1:7" x14ac:dyDescent="0.2">
      <c r="A183" s="11">
        <v>2016</v>
      </c>
      <c r="B183" s="11" t="s">
        <v>1431</v>
      </c>
      <c r="C183" s="11" t="s">
        <v>337</v>
      </c>
      <c r="D183" s="11" t="s">
        <v>1150</v>
      </c>
      <c r="E183" s="11" t="s">
        <v>949</v>
      </c>
      <c r="F183" s="11">
        <v>34</v>
      </c>
      <c r="G183" s="11" t="s">
        <v>19</v>
      </c>
    </row>
    <row r="184" spans="1:7" x14ac:dyDescent="0.2">
      <c r="A184" s="11">
        <v>2017</v>
      </c>
      <c r="B184" s="11" t="s">
        <v>1431</v>
      </c>
      <c r="C184" s="11" t="s">
        <v>338</v>
      </c>
      <c r="D184" s="11" t="s">
        <v>1151</v>
      </c>
      <c r="E184" s="11" t="s">
        <v>949</v>
      </c>
      <c r="F184" s="11">
        <v>39</v>
      </c>
      <c r="G184" s="11" t="s">
        <v>19</v>
      </c>
    </row>
    <row r="185" spans="1:7" x14ac:dyDescent="0.2">
      <c r="A185" s="11">
        <v>2018</v>
      </c>
      <c r="B185" s="11" t="s">
        <v>1431</v>
      </c>
      <c r="C185" s="11" t="s">
        <v>339</v>
      </c>
      <c r="D185" s="11" t="s">
        <v>1152</v>
      </c>
      <c r="E185" s="11" t="s">
        <v>949</v>
      </c>
      <c r="F185" s="11">
        <v>18</v>
      </c>
      <c r="G185" s="11" t="s">
        <v>19</v>
      </c>
    </row>
    <row r="186" spans="1:7" x14ac:dyDescent="0.2">
      <c r="A186" s="11">
        <v>2019</v>
      </c>
      <c r="B186" s="11" t="s">
        <v>1431</v>
      </c>
      <c r="C186" s="11" t="s">
        <v>340</v>
      </c>
      <c r="D186" s="11" t="s">
        <v>1153</v>
      </c>
      <c r="E186" s="11" t="s">
        <v>949</v>
      </c>
      <c r="F186" s="11">
        <v>43</v>
      </c>
      <c r="G186" s="11" t="s">
        <v>19</v>
      </c>
    </row>
    <row r="187" spans="1:7" x14ac:dyDescent="0.2">
      <c r="A187" s="11">
        <v>2020</v>
      </c>
      <c r="B187" s="11" t="s">
        <v>1431</v>
      </c>
      <c r="C187" s="11" t="s">
        <v>341</v>
      </c>
      <c r="D187" s="11" t="s">
        <v>1154</v>
      </c>
      <c r="E187" s="11" t="s">
        <v>949</v>
      </c>
      <c r="F187" s="11">
        <v>12</v>
      </c>
      <c r="G187" s="11" t="s">
        <v>19</v>
      </c>
    </row>
    <row r="188" spans="1:7" x14ac:dyDescent="0.2">
      <c r="A188" s="11">
        <v>2021</v>
      </c>
      <c r="B188" s="11" t="s">
        <v>1431</v>
      </c>
      <c r="C188" s="11" t="s">
        <v>342</v>
      </c>
      <c r="D188" s="11" t="s">
        <v>1155</v>
      </c>
      <c r="E188" s="11" t="s">
        <v>949</v>
      </c>
      <c r="F188" s="11">
        <v>33</v>
      </c>
      <c r="G188" s="11" t="s">
        <v>19</v>
      </c>
    </row>
    <row r="189" spans="1:7" x14ac:dyDescent="0.2">
      <c r="A189" s="11">
        <v>2022</v>
      </c>
      <c r="B189" s="11" t="s">
        <v>1431</v>
      </c>
      <c r="C189" s="11" t="s">
        <v>343</v>
      </c>
      <c r="D189" s="11" t="s">
        <v>1156</v>
      </c>
      <c r="E189" s="11" t="s">
        <v>949</v>
      </c>
      <c r="F189" s="11">
        <v>44</v>
      </c>
      <c r="G189" s="11" t="s">
        <v>21</v>
      </c>
    </row>
    <row r="190" spans="1:7" x14ac:dyDescent="0.2">
      <c r="A190" s="11">
        <v>2023</v>
      </c>
      <c r="B190" s="11" t="s">
        <v>1431</v>
      </c>
      <c r="C190" s="11" t="s">
        <v>344</v>
      </c>
      <c r="D190" s="11" t="s">
        <v>1157</v>
      </c>
      <c r="E190" s="11" t="s">
        <v>949</v>
      </c>
      <c r="F190" s="11">
        <v>12</v>
      </c>
      <c r="G190" s="11" t="s">
        <v>19</v>
      </c>
    </row>
    <row r="191" spans="1:7" x14ac:dyDescent="0.2">
      <c r="A191" s="11">
        <v>2024</v>
      </c>
      <c r="B191" s="11" t="s">
        <v>1431</v>
      </c>
      <c r="C191" s="11" t="s">
        <v>345</v>
      </c>
      <c r="D191" s="11" t="s">
        <v>1158</v>
      </c>
      <c r="E191" s="11" t="s">
        <v>949</v>
      </c>
      <c r="F191" s="11">
        <v>17</v>
      </c>
      <c r="G191" s="11" t="s">
        <v>18</v>
      </c>
    </row>
    <row r="192" spans="1:7" x14ac:dyDescent="0.2">
      <c r="A192" s="11">
        <v>2025</v>
      </c>
      <c r="B192" s="11" t="s">
        <v>1431</v>
      </c>
      <c r="C192" s="11" t="s">
        <v>346</v>
      </c>
      <c r="D192" s="11" t="s">
        <v>1159</v>
      </c>
      <c r="E192" s="11" t="s">
        <v>949</v>
      </c>
      <c r="F192" s="11">
        <v>37</v>
      </c>
      <c r="G192" s="11" t="s">
        <v>18</v>
      </c>
    </row>
    <row r="193" spans="1:7" x14ac:dyDescent="0.2">
      <c r="A193" s="11">
        <v>2026</v>
      </c>
      <c r="B193" s="11" t="s">
        <v>1431</v>
      </c>
      <c r="C193" s="11" t="s">
        <v>347</v>
      </c>
      <c r="D193" s="11" t="s">
        <v>1160</v>
      </c>
      <c r="E193" s="11" t="s">
        <v>949</v>
      </c>
      <c r="F193" s="11">
        <v>30</v>
      </c>
      <c r="G193" s="11" t="s">
        <v>19</v>
      </c>
    </row>
    <row r="194" spans="1:7" x14ac:dyDescent="0.2">
      <c r="A194" s="11">
        <v>2027</v>
      </c>
      <c r="B194" s="11" t="s">
        <v>1431</v>
      </c>
      <c r="C194" s="11" t="s">
        <v>348</v>
      </c>
      <c r="D194" s="11" t="s">
        <v>1161</v>
      </c>
      <c r="E194" s="11" t="s">
        <v>949</v>
      </c>
      <c r="F194" s="11">
        <v>12</v>
      </c>
      <c r="G194" s="11" t="s">
        <v>18</v>
      </c>
    </row>
    <row r="195" spans="1:7" x14ac:dyDescent="0.2">
      <c r="A195" s="11">
        <v>2028</v>
      </c>
      <c r="B195" s="11" t="s">
        <v>1431</v>
      </c>
      <c r="C195" s="11" t="s">
        <v>349</v>
      </c>
      <c r="D195" s="11" t="s">
        <v>1162</v>
      </c>
      <c r="E195" s="11" t="s">
        <v>949</v>
      </c>
      <c r="F195" s="11">
        <v>34</v>
      </c>
      <c r="G195" s="11" t="s">
        <v>20</v>
      </c>
    </row>
    <row r="196" spans="1:7" x14ac:dyDescent="0.2">
      <c r="A196" s="11">
        <v>2029</v>
      </c>
      <c r="B196" s="11" t="s">
        <v>1431</v>
      </c>
      <c r="C196" s="11" t="s">
        <v>350</v>
      </c>
      <c r="D196" s="11" t="s">
        <v>1163</v>
      </c>
      <c r="E196" s="11" t="s">
        <v>949</v>
      </c>
      <c r="F196" s="11">
        <v>30</v>
      </c>
      <c r="G196" s="11" t="s">
        <v>19</v>
      </c>
    </row>
    <row r="197" spans="1:7" x14ac:dyDescent="0.2">
      <c r="A197" s="11">
        <v>2030</v>
      </c>
      <c r="B197" s="11" t="s">
        <v>1431</v>
      </c>
      <c r="C197" s="11" t="s">
        <v>351</v>
      </c>
      <c r="D197" s="11" t="s">
        <v>1164</v>
      </c>
      <c r="E197" s="11" t="s">
        <v>949</v>
      </c>
      <c r="F197" s="11">
        <v>25</v>
      </c>
      <c r="G197" s="11" t="s">
        <v>18</v>
      </c>
    </row>
    <row r="198" spans="1:7" x14ac:dyDescent="0.2">
      <c r="A198" s="11">
        <v>2031</v>
      </c>
      <c r="B198" s="11" t="s">
        <v>1431</v>
      </c>
      <c r="C198" s="11" t="s">
        <v>352</v>
      </c>
      <c r="D198" s="11" t="s">
        <v>1165</v>
      </c>
      <c r="E198" s="11" t="s">
        <v>949</v>
      </c>
      <c r="F198" s="11">
        <v>29</v>
      </c>
      <c r="G198" s="11" t="s">
        <v>20</v>
      </c>
    </row>
    <row r="199" spans="1:7" x14ac:dyDescent="0.2">
      <c r="A199" s="11">
        <v>2032</v>
      </c>
      <c r="B199" s="11" t="s">
        <v>1431</v>
      </c>
      <c r="C199" s="11" t="s">
        <v>353</v>
      </c>
      <c r="D199" s="11" t="s">
        <v>1166</v>
      </c>
      <c r="E199" s="11" t="s">
        <v>949</v>
      </c>
      <c r="F199" s="11">
        <v>31</v>
      </c>
      <c r="G199" s="11" t="s">
        <v>21</v>
      </c>
    </row>
    <row r="200" spans="1:7" x14ac:dyDescent="0.2">
      <c r="A200" s="11">
        <v>2033</v>
      </c>
      <c r="B200" s="11" t="s">
        <v>1431</v>
      </c>
      <c r="C200" s="11" t="s">
        <v>354</v>
      </c>
      <c r="D200" s="11" t="s">
        <v>1167</v>
      </c>
      <c r="E200" s="11" t="s">
        <v>949</v>
      </c>
      <c r="F200" s="11">
        <v>35</v>
      </c>
      <c r="G200" s="11" t="s">
        <v>19</v>
      </c>
    </row>
    <row r="201" spans="1:7" x14ac:dyDescent="0.2">
      <c r="A201" s="11">
        <v>2034</v>
      </c>
      <c r="B201" s="11" t="s">
        <v>1431</v>
      </c>
      <c r="C201" s="11" t="s">
        <v>355</v>
      </c>
      <c r="D201" s="11" t="s">
        <v>1168</v>
      </c>
      <c r="E201" s="11" t="s">
        <v>949</v>
      </c>
      <c r="F201" s="11">
        <v>50</v>
      </c>
      <c r="G201" s="11" t="s">
        <v>18</v>
      </c>
    </row>
    <row r="202" spans="1:7" x14ac:dyDescent="0.2">
      <c r="A202" s="11">
        <v>2035</v>
      </c>
      <c r="B202" s="11" t="s">
        <v>1431</v>
      </c>
      <c r="C202" s="11" t="s">
        <v>356</v>
      </c>
      <c r="D202" s="11" t="s">
        <v>1169</v>
      </c>
      <c r="E202" s="11" t="s">
        <v>949</v>
      </c>
      <c r="F202" s="11">
        <v>36</v>
      </c>
      <c r="G202" s="11" t="s">
        <v>18</v>
      </c>
    </row>
    <row r="203" spans="1:7" x14ac:dyDescent="0.2">
      <c r="A203" s="11">
        <v>2036</v>
      </c>
      <c r="B203" s="11" t="s">
        <v>1431</v>
      </c>
      <c r="C203" s="11" t="s">
        <v>357</v>
      </c>
      <c r="D203" s="11" t="s">
        <v>1170</v>
      </c>
      <c r="E203" s="11" t="s">
        <v>949</v>
      </c>
      <c r="F203" s="11">
        <v>31</v>
      </c>
      <c r="G203" s="11" t="s">
        <v>18</v>
      </c>
    </row>
    <row r="204" spans="1:7" x14ac:dyDescent="0.2">
      <c r="A204" s="11">
        <v>2037</v>
      </c>
      <c r="B204" s="11" t="s">
        <v>1431</v>
      </c>
      <c r="C204" s="11" t="s">
        <v>358</v>
      </c>
      <c r="D204" s="11" t="s">
        <v>1171</v>
      </c>
      <c r="E204" s="11" t="s">
        <v>949</v>
      </c>
      <c r="F204" s="11">
        <v>26</v>
      </c>
      <c r="G204" s="11" t="s">
        <v>21</v>
      </c>
    </row>
    <row r="205" spans="1:7" x14ac:dyDescent="0.2">
      <c r="A205" s="11">
        <v>2038</v>
      </c>
      <c r="B205" s="11" t="s">
        <v>1431</v>
      </c>
      <c r="C205" s="11" t="s">
        <v>359</v>
      </c>
      <c r="D205" s="11" t="s">
        <v>1172</v>
      </c>
      <c r="E205" s="11" t="s">
        <v>949</v>
      </c>
      <c r="F205" s="11">
        <v>34</v>
      </c>
      <c r="G205" s="11" t="s">
        <v>19</v>
      </c>
    </row>
    <row r="206" spans="1:7" x14ac:dyDescent="0.2">
      <c r="A206" s="11">
        <v>2039</v>
      </c>
      <c r="B206" s="11" t="s">
        <v>1431</v>
      </c>
      <c r="C206" s="11" t="s">
        <v>360</v>
      </c>
      <c r="D206" s="11" t="s">
        <v>1173</v>
      </c>
      <c r="E206" s="11" t="s">
        <v>949</v>
      </c>
      <c r="F206" s="11">
        <v>19</v>
      </c>
      <c r="G206" s="11" t="s">
        <v>21</v>
      </c>
    </row>
    <row r="207" spans="1:7" x14ac:dyDescent="0.2">
      <c r="A207" s="11">
        <v>2040</v>
      </c>
      <c r="B207" s="11" t="s">
        <v>1431</v>
      </c>
      <c r="C207" s="11" t="s">
        <v>361</v>
      </c>
      <c r="D207" s="11" t="s">
        <v>1174</v>
      </c>
      <c r="E207" s="11" t="s">
        <v>949</v>
      </c>
      <c r="F207" s="11">
        <v>24</v>
      </c>
      <c r="G207" s="11" t="s">
        <v>19</v>
      </c>
    </row>
    <row r="208" spans="1:7" x14ac:dyDescent="0.2">
      <c r="A208" s="11">
        <v>2041</v>
      </c>
      <c r="B208" s="11" t="s">
        <v>1431</v>
      </c>
      <c r="C208" s="11" t="s">
        <v>362</v>
      </c>
      <c r="D208" s="11" t="s">
        <v>1175</v>
      </c>
      <c r="E208" s="11" t="s">
        <v>949</v>
      </c>
      <c r="F208" s="11">
        <v>19</v>
      </c>
      <c r="G208" s="11" t="s">
        <v>19</v>
      </c>
    </row>
    <row r="209" spans="1:7" x14ac:dyDescent="0.2">
      <c r="A209" s="11">
        <v>2042</v>
      </c>
      <c r="B209" s="11" t="s">
        <v>1431</v>
      </c>
      <c r="C209" s="11" t="s">
        <v>363</v>
      </c>
      <c r="D209" s="11" t="s">
        <v>1176</v>
      </c>
      <c r="E209" s="11" t="s">
        <v>949</v>
      </c>
      <c r="F209" s="11">
        <v>24</v>
      </c>
      <c r="G209" s="11" t="s">
        <v>18</v>
      </c>
    </row>
    <row r="210" spans="1:7" x14ac:dyDescent="0.2">
      <c r="A210" s="11">
        <v>2043</v>
      </c>
      <c r="B210" s="11" t="s">
        <v>1431</v>
      </c>
      <c r="C210" s="11" t="s">
        <v>364</v>
      </c>
      <c r="D210" s="11" t="s">
        <v>1177</v>
      </c>
      <c r="E210" s="11" t="s">
        <v>949</v>
      </c>
      <c r="F210" s="11">
        <v>42</v>
      </c>
      <c r="G210" s="11" t="s">
        <v>18</v>
      </c>
    </row>
    <row r="211" spans="1:7" x14ac:dyDescent="0.2">
      <c r="A211" s="11">
        <v>2044</v>
      </c>
      <c r="B211" s="11" t="s">
        <v>1431</v>
      </c>
      <c r="C211" s="11" t="s">
        <v>365</v>
      </c>
      <c r="D211" s="11" t="s">
        <v>1178</v>
      </c>
      <c r="E211" s="11" t="s">
        <v>949</v>
      </c>
      <c r="F211" s="11">
        <v>30</v>
      </c>
      <c r="G211" s="11" t="s">
        <v>19</v>
      </c>
    </row>
    <row r="212" spans="1:7" x14ac:dyDescent="0.2">
      <c r="A212" s="11">
        <v>2045</v>
      </c>
      <c r="B212" s="11" t="s">
        <v>1431</v>
      </c>
      <c r="C212" s="11" t="s">
        <v>366</v>
      </c>
      <c r="D212" s="11" t="s">
        <v>1179</v>
      </c>
      <c r="E212" s="11" t="s">
        <v>949</v>
      </c>
      <c r="F212" s="11">
        <v>13</v>
      </c>
      <c r="G212" s="11" t="s">
        <v>18</v>
      </c>
    </row>
    <row r="213" spans="1:7" x14ac:dyDescent="0.2">
      <c r="A213" s="11">
        <v>2046</v>
      </c>
      <c r="B213" s="11" t="s">
        <v>1431</v>
      </c>
      <c r="C213" s="11" t="s">
        <v>367</v>
      </c>
      <c r="D213" s="11" t="s">
        <v>1180</v>
      </c>
      <c r="E213" s="11" t="s">
        <v>949</v>
      </c>
      <c r="F213" s="11">
        <v>25</v>
      </c>
      <c r="G213" s="11" t="s">
        <v>20</v>
      </c>
    </row>
    <row r="214" spans="1:7" x14ac:dyDescent="0.2">
      <c r="A214" s="11">
        <v>2047</v>
      </c>
      <c r="B214" s="11" t="s">
        <v>1431</v>
      </c>
      <c r="C214" s="11" t="s">
        <v>368</v>
      </c>
      <c r="D214" s="11" t="s">
        <v>1181</v>
      </c>
      <c r="E214" s="11" t="s">
        <v>949</v>
      </c>
      <c r="F214" s="11">
        <v>36</v>
      </c>
      <c r="G214" s="11" t="s">
        <v>19</v>
      </c>
    </row>
    <row r="215" spans="1:7" x14ac:dyDescent="0.2">
      <c r="A215" s="11">
        <v>2048</v>
      </c>
      <c r="B215" s="11" t="s">
        <v>1431</v>
      </c>
      <c r="C215" s="11" t="s">
        <v>369</v>
      </c>
      <c r="D215" s="11" t="s">
        <v>1182</v>
      </c>
      <c r="E215" s="11" t="s">
        <v>949</v>
      </c>
      <c r="F215" s="11">
        <v>22</v>
      </c>
      <c r="G215" s="11" t="s">
        <v>19</v>
      </c>
    </row>
    <row r="216" spans="1:7" x14ac:dyDescent="0.2">
      <c r="A216" s="11">
        <v>2049</v>
      </c>
      <c r="B216" s="11" t="s">
        <v>1431</v>
      </c>
      <c r="C216" s="11" t="s">
        <v>370</v>
      </c>
      <c r="D216" s="11" t="s">
        <v>1183</v>
      </c>
      <c r="E216" s="11" t="s">
        <v>949</v>
      </c>
      <c r="F216" s="11">
        <v>12</v>
      </c>
      <c r="G216" s="11" t="s">
        <v>20</v>
      </c>
    </row>
    <row r="217" spans="1:7" x14ac:dyDescent="0.2">
      <c r="A217" s="11">
        <v>2050</v>
      </c>
      <c r="B217" s="11" t="s">
        <v>1431</v>
      </c>
      <c r="C217" s="11" t="s">
        <v>371</v>
      </c>
      <c r="D217" s="11" t="s">
        <v>1184</v>
      </c>
      <c r="E217" s="11" t="s">
        <v>949</v>
      </c>
      <c r="F217" s="11">
        <v>44</v>
      </c>
      <c r="G217" s="11" t="s">
        <v>20</v>
      </c>
    </row>
    <row r="218" spans="1:7" x14ac:dyDescent="0.2">
      <c r="A218" s="11">
        <v>2051</v>
      </c>
      <c r="B218" s="11" t="s">
        <v>1431</v>
      </c>
      <c r="C218" s="11" t="s">
        <v>372</v>
      </c>
      <c r="D218" s="11" t="s">
        <v>1185</v>
      </c>
      <c r="E218" s="11" t="s">
        <v>949</v>
      </c>
      <c r="F218" s="11">
        <v>38</v>
      </c>
      <c r="G218" s="11" t="s">
        <v>20</v>
      </c>
    </row>
    <row r="219" spans="1:7" x14ac:dyDescent="0.2">
      <c r="A219" s="11">
        <v>2052</v>
      </c>
      <c r="B219" s="11" t="s">
        <v>1431</v>
      </c>
      <c r="C219" s="11" t="s">
        <v>373</v>
      </c>
      <c r="D219" s="11" t="s">
        <v>1186</v>
      </c>
      <c r="E219" s="11" t="s">
        <v>949</v>
      </c>
      <c r="F219" s="11">
        <v>44</v>
      </c>
      <c r="G219" s="11" t="s">
        <v>19</v>
      </c>
    </row>
    <row r="220" spans="1:7" x14ac:dyDescent="0.2">
      <c r="A220" s="11">
        <v>2053</v>
      </c>
      <c r="B220" s="11" t="s">
        <v>1431</v>
      </c>
      <c r="C220" s="11" t="s">
        <v>374</v>
      </c>
      <c r="D220" s="11" t="s">
        <v>1187</v>
      </c>
      <c r="E220" s="11" t="s">
        <v>949</v>
      </c>
      <c r="F220" s="11">
        <v>14</v>
      </c>
      <c r="G220" s="11" t="s">
        <v>18</v>
      </c>
    </row>
    <row r="221" spans="1:7" x14ac:dyDescent="0.2">
      <c r="A221" s="11">
        <v>2054</v>
      </c>
      <c r="B221" s="11" t="s">
        <v>1431</v>
      </c>
      <c r="C221" s="11" t="s">
        <v>375</v>
      </c>
      <c r="D221" s="11" t="s">
        <v>1188</v>
      </c>
      <c r="E221" s="11" t="s">
        <v>949</v>
      </c>
      <c r="F221" s="11">
        <v>39</v>
      </c>
      <c r="G221" s="11" t="s">
        <v>18</v>
      </c>
    </row>
    <row r="222" spans="1:7" x14ac:dyDescent="0.2">
      <c r="A222" s="11">
        <v>2055</v>
      </c>
      <c r="B222" s="11" t="s">
        <v>1431</v>
      </c>
      <c r="C222" s="11" t="s">
        <v>376</v>
      </c>
      <c r="D222" s="11" t="s">
        <v>1189</v>
      </c>
      <c r="E222" s="11" t="s">
        <v>949</v>
      </c>
      <c r="F222" s="11">
        <v>44</v>
      </c>
      <c r="G222" s="11" t="s">
        <v>19</v>
      </c>
    </row>
    <row r="223" spans="1:7" x14ac:dyDescent="0.2">
      <c r="A223" s="11">
        <v>2056</v>
      </c>
      <c r="B223" s="11" t="s">
        <v>1431</v>
      </c>
      <c r="C223" s="11" t="s">
        <v>377</v>
      </c>
      <c r="D223" s="11" t="s">
        <v>1190</v>
      </c>
      <c r="E223" s="11" t="s">
        <v>949</v>
      </c>
      <c r="F223" s="11">
        <v>10</v>
      </c>
      <c r="G223" s="11" t="s">
        <v>19</v>
      </c>
    </row>
    <row r="224" spans="1:7" x14ac:dyDescent="0.2">
      <c r="A224" s="11">
        <v>2057</v>
      </c>
      <c r="B224" s="11" t="s">
        <v>1431</v>
      </c>
      <c r="C224" s="11" t="s">
        <v>378</v>
      </c>
      <c r="D224" s="11" t="s">
        <v>1191</v>
      </c>
      <c r="E224" s="11" t="s">
        <v>949</v>
      </c>
      <c r="F224" s="11">
        <v>33</v>
      </c>
      <c r="G224" s="11" t="s">
        <v>21</v>
      </c>
    </row>
    <row r="225" spans="1:7" x14ac:dyDescent="0.2">
      <c r="A225" s="11">
        <v>2058</v>
      </c>
      <c r="B225" s="11" t="s">
        <v>1431</v>
      </c>
      <c r="C225" s="11" t="s">
        <v>379</v>
      </c>
      <c r="D225" s="11" t="s">
        <v>1192</v>
      </c>
      <c r="E225" s="11" t="s">
        <v>949</v>
      </c>
      <c r="F225" s="11">
        <v>37</v>
      </c>
      <c r="G225" s="11" t="s">
        <v>21</v>
      </c>
    </row>
    <row r="226" spans="1:7" x14ac:dyDescent="0.2">
      <c r="A226" s="11">
        <v>2059</v>
      </c>
      <c r="B226" s="11" t="s">
        <v>1431</v>
      </c>
      <c r="C226" s="11" t="s">
        <v>380</v>
      </c>
      <c r="D226" s="11" t="s">
        <v>1193</v>
      </c>
      <c r="E226" s="11" t="s">
        <v>949</v>
      </c>
      <c r="F226" s="11">
        <v>11</v>
      </c>
      <c r="G226" s="11" t="s">
        <v>18</v>
      </c>
    </row>
    <row r="227" spans="1:7" x14ac:dyDescent="0.2">
      <c r="A227" s="11">
        <v>2060</v>
      </c>
      <c r="B227" s="11" t="s">
        <v>1431</v>
      </c>
      <c r="C227" s="11" t="s">
        <v>381</v>
      </c>
      <c r="D227" s="11" t="s">
        <v>1194</v>
      </c>
      <c r="E227" s="11" t="s">
        <v>949</v>
      </c>
      <c r="F227" s="11">
        <v>38</v>
      </c>
      <c r="G227" s="11" t="s">
        <v>19</v>
      </c>
    </row>
    <row r="228" spans="1:7" x14ac:dyDescent="0.2">
      <c r="A228" s="11">
        <v>2061</v>
      </c>
      <c r="B228" s="11" t="s">
        <v>1431</v>
      </c>
      <c r="C228" s="11" t="s">
        <v>382</v>
      </c>
      <c r="D228" s="11" t="s">
        <v>1195</v>
      </c>
      <c r="E228" s="11" t="s">
        <v>949</v>
      </c>
      <c r="F228" s="11">
        <v>30</v>
      </c>
      <c r="G228" s="11" t="s">
        <v>19</v>
      </c>
    </row>
    <row r="229" spans="1:7" x14ac:dyDescent="0.2">
      <c r="A229" s="11">
        <v>2062</v>
      </c>
      <c r="B229" s="11" t="s">
        <v>1431</v>
      </c>
      <c r="C229" s="11" t="s">
        <v>383</v>
      </c>
      <c r="D229" s="11" t="s">
        <v>1196</v>
      </c>
      <c r="E229" s="11" t="s">
        <v>949</v>
      </c>
      <c r="F229" s="11">
        <v>49</v>
      </c>
      <c r="G229" s="11" t="s">
        <v>21</v>
      </c>
    </row>
    <row r="230" spans="1:7" x14ac:dyDescent="0.2">
      <c r="A230" s="11">
        <v>2063</v>
      </c>
      <c r="B230" s="11" t="s">
        <v>1431</v>
      </c>
      <c r="C230" s="11" t="s">
        <v>384</v>
      </c>
      <c r="D230" s="11" t="s">
        <v>1197</v>
      </c>
      <c r="E230" s="11" t="s">
        <v>949</v>
      </c>
      <c r="F230" s="11">
        <v>39</v>
      </c>
      <c r="G230" s="11" t="s">
        <v>19</v>
      </c>
    </row>
    <row r="231" spans="1:7" x14ac:dyDescent="0.2">
      <c r="A231" s="11">
        <v>2064</v>
      </c>
      <c r="B231" s="11" t="s">
        <v>1431</v>
      </c>
      <c r="C231" s="11" t="s">
        <v>385</v>
      </c>
      <c r="D231" s="11" t="s">
        <v>1198</v>
      </c>
      <c r="E231" s="11" t="s">
        <v>949</v>
      </c>
      <c r="F231" s="11">
        <v>26</v>
      </c>
      <c r="G231" s="11" t="s">
        <v>20</v>
      </c>
    </row>
    <row r="232" spans="1:7" x14ac:dyDescent="0.2">
      <c r="A232" s="11">
        <v>2065</v>
      </c>
      <c r="B232" s="11" t="s">
        <v>1431</v>
      </c>
      <c r="C232" s="11" t="s">
        <v>386</v>
      </c>
      <c r="D232" s="11" t="s">
        <v>1199</v>
      </c>
      <c r="E232" s="11" t="s">
        <v>949</v>
      </c>
      <c r="F232" s="11">
        <v>16</v>
      </c>
      <c r="G232" s="11" t="s">
        <v>18</v>
      </c>
    </row>
    <row r="233" spans="1:7" x14ac:dyDescent="0.2">
      <c r="A233" s="11">
        <v>2066</v>
      </c>
      <c r="B233" s="11" t="s">
        <v>1431</v>
      </c>
      <c r="C233" s="11" t="s">
        <v>387</v>
      </c>
      <c r="D233" s="11" t="s">
        <v>1200</v>
      </c>
      <c r="E233" s="11" t="s">
        <v>949</v>
      </c>
      <c r="F233" s="11">
        <v>46</v>
      </c>
      <c r="G233" s="11" t="s">
        <v>18</v>
      </c>
    </row>
    <row r="234" spans="1:7" x14ac:dyDescent="0.2">
      <c r="A234" s="11">
        <v>2067</v>
      </c>
      <c r="B234" s="11" t="s">
        <v>1431</v>
      </c>
      <c r="C234" s="11" t="s">
        <v>388</v>
      </c>
      <c r="D234" s="11" t="s">
        <v>1201</v>
      </c>
      <c r="E234" s="11" t="s">
        <v>949</v>
      </c>
      <c r="F234" s="11">
        <v>36</v>
      </c>
      <c r="G234" s="11" t="s">
        <v>21</v>
      </c>
    </row>
    <row r="235" spans="1:7" x14ac:dyDescent="0.2">
      <c r="A235" s="11">
        <v>2068</v>
      </c>
      <c r="B235" s="11" t="s">
        <v>1431</v>
      </c>
      <c r="C235" s="11" t="s">
        <v>389</v>
      </c>
      <c r="D235" s="11" t="s">
        <v>1202</v>
      </c>
      <c r="E235" s="11" t="s">
        <v>949</v>
      </c>
      <c r="F235" s="11">
        <v>37</v>
      </c>
      <c r="G235" s="11" t="s">
        <v>21</v>
      </c>
    </row>
    <row r="236" spans="1:7" x14ac:dyDescent="0.2">
      <c r="A236" s="11">
        <v>2069</v>
      </c>
      <c r="B236" s="11" t="s">
        <v>1431</v>
      </c>
      <c r="C236" s="11" t="s">
        <v>390</v>
      </c>
      <c r="D236" s="11" t="s">
        <v>1203</v>
      </c>
      <c r="E236" s="11" t="s">
        <v>949</v>
      </c>
      <c r="F236" s="11">
        <v>18</v>
      </c>
      <c r="G236" s="11" t="s">
        <v>18</v>
      </c>
    </row>
    <row r="237" spans="1:7" x14ac:dyDescent="0.2">
      <c r="A237" s="11">
        <v>2070</v>
      </c>
      <c r="B237" s="11" t="s">
        <v>1431</v>
      </c>
      <c r="C237" s="11" t="s">
        <v>391</v>
      </c>
      <c r="D237" s="11" t="s">
        <v>1204</v>
      </c>
      <c r="E237" s="11" t="s">
        <v>949</v>
      </c>
      <c r="F237" s="11">
        <v>48</v>
      </c>
      <c r="G237" s="11" t="s">
        <v>21</v>
      </c>
    </row>
    <row r="238" spans="1:7" x14ac:dyDescent="0.2">
      <c r="A238" s="11">
        <v>2071</v>
      </c>
      <c r="B238" s="11" t="s">
        <v>1431</v>
      </c>
      <c r="C238" s="11" t="s">
        <v>392</v>
      </c>
      <c r="D238" s="11" t="s">
        <v>1205</v>
      </c>
      <c r="E238" s="11" t="s">
        <v>949</v>
      </c>
      <c r="F238" s="11">
        <v>36</v>
      </c>
      <c r="G238" s="11" t="s">
        <v>19</v>
      </c>
    </row>
    <row r="239" spans="1:7" x14ac:dyDescent="0.2">
      <c r="A239" s="11">
        <v>2072</v>
      </c>
      <c r="B239" s="11" t="s">
        <v>1431</v>
      </c>
      <c r="C239" s="11" t="s">
        <v>393</v>
      </c>
      <c r="D239" s="11" t="s">
        <v>1206</v>
      </c>
      <c r="E239" s="11" t="s">
        <v>949</v>
      </c>
      <c r="F239" s="11">
        <v>18</v>
      </c>
      <c r="G239" s="11" t="s">
        <v>21</v>
      </c>
    </row>
    <row r="240" spans="1:7" x14ac:dyDescent="0.2">
      <c r="A240" s="11">
        <v>2073</v>
      </c>
      <c r="B240" s="11" t="s">
        <v>1431</v>
      </c>
      <c r="C240" s="11" t="s">
        <v>394</v>
      </c>
      <c r="D240" s="11" t="s">
        <v>1207</v>
      </c>
      <c r="E240" s="11" t="s">
        <v>949</v>
      </c>
      <c r="F240" s="11">
        <v>12</v>
      </c>
      <c r="G240" s="11" t="s">
        <v>19</v>
      </c>
    </row>
    <row r="241" spans="1:7" x14ac:dyDescent="0.2">
      <c r="A241" s="11">
        <v>2074</v>
      </c>
      <c r="B241" s="11" t="s">
        <v>1431</v>
      </c>
      <c r="C241" s="11" t="s">
        <v>395</v>
      </c>
      <c r="D241" s="11" t="s">
        <v>1208</v>
      </c>
      <c r="E241" s="11" t="s">
        <v>949</v>
      </c>
      <c r="F241" s="11">
        <v>37</v>
      </c>
      <c r="G241" s="11" t="s">
        <v>18</v>
      </c>
    </row>
    <row r="242" spans="1:7" x14ac:dyDescent="0.2">
      <c r="A242" s="11">
        <v>2075</v>
      </c>
      <c r="B242" s="11" t="s">
        <v>1431</v>
      </c>
      <c r="C242" s="11" t="s">
        <v>396</v>
      </c>
      <c r="D242" s="11" t="s">
        <v>1209</v>
      </c>
      <c r="E242" s="11" t="s">
        <v>949</v>
      </c>
      <c r="F242" s="11">
        <v>25</v>
      </c>
      <c r="G242" s="11" t="s">
        <v>20</v>
      </c>
    </row>
    <row r="243" spans="1:7" x14ac:dyDescent="0.2">
      <c r="A243" s="11">
        <v>2076</v>
      </c>
      <c r="B243" s="11" t="s">
        <v>1431</v>
      </c>
      <c r="C243" s="11" t="s">
        <v>397</v>
      </c>
      <c r="D243" s="11" t="s">
        <v>1210</v>
      </c>
      <c r="E243" s="11" t="s">
        <v>949</v>
      </c>
      <c r="F243" s="11">
        <v>38</v>
      </c>
      <c r="G243" s="11" t="s">
        <v>21</v>
      </c>
    </row>
    <row r="244" spans="1:7" x14ac:dyDescent="0.2">
      <c r="A244" s="11">
        <v>2077</v>
      </c>
      <c r="B244" s="11" t="s">
        <v>1431</v>
      </c>
      <c r="C244" s="11" t="s">
        <v>398</v>
      </c>
      <c r="D244" s="11" t="s">
        <v>1211</v>
      </c>
      <c r="E244" s="11" t="s">
        <v>949</v>
      </c>
      <c r="F244" s="11">
        <v>10</v>
      </c>
      <c r="G244" s="11" t="s">
        <v>18</v>
      </c>
    </row>
    <row r="245" spans="1:7" x14ac:dyDescent="0.2">
      <c r="A245" s="11">
        <v>2078</v>
      </c>
      <c r="B245" s="11" t="s">
        <v>1431</v>
      </c>
      <c r="C245" s="11" t="s">
        <v>399</v>
      </c>
      <c r="D245" s="11" t="s">
        <v>1212</v>
      </c>
      <c r="E245" s="11" t="s">
        <v>949</v>
      </c>
      <c r="F245" s="11">
        <v>22</v>
      </c>
      <c r="G245" s="11" t="s">
        <v>19</v>
      </c>
    </row>
    <row r="246" spans="1:7" x14ac:dyDescent="0.2">
      <c r="A246" s="11">
        <v>2079</v>
      </c>
      <c r="B246" s="11" t="s">
        <v>1431</v>
      </c>
      <c r="C246" s="11" t="s">
        <v>400</v>
      </c>
      <c r="D246" s="11" t="s">
        <v>1213</v>
      </c>
      <c r="E246" s="11" t="s">
        <v>949</v>
      </c>
      <c r="F246" s="11">
        <v>40</v>
      </c>
      <c r="G246" s="11" t="s">
        <v>19</v>
      </c>
    </row>
    <row r="247" spans="1:7" x14ac:dyDescent="0.2">
      <c r="A247" s="11">
        <v>2080</v>
      </c>
      <c r="B247" s="11" t="s">
        <v>1431</v>
      </c>
      <c r="C247" s="11" t="s">
        <v>401</v>
      </c>
      <c r="D247" s="11" t="s">
        <v>1214</v>
      </c>
      <c r="E247" s="11" t="s">
        <v>949</v>
      </c>
      <c r="F247" s="11">
        <v>26</v>
      </c>
      <c r="G247" s="11" t="s">
        <v>18</v>
      </c>
    </row>
    <row r="248" spans="1:7" x14ac:dyDescent="0.2">
      <c r="A248" s="11">
        <v>2081</v>
      </c>
      <c r="B248" s="11" t="s">
        <v>1431</v>
      </c>
      <c r="C248" s="11" t="s">
        <v>402</v>
      </c>
      <c r="D248" s="11" t="s">
        <v>1215</v>
      </c>
      <c r="E248" s="11" t="s">
        <v>949</v>
      </c>
      <c r="F248" s="11">
        <v>17</v>
      </c>
      <c r="G248" s="11" t="s">
        <v>18</v>
      </c>
    </row>
    <row r="249" spans="1:7" x14ac:dyDescent="0.2">
      <c r="A249" s="11">
        <v>2082</v>
      </c>
      <c r="B249" s="11" t="s">
        <v>1431</v>
      </c>
      <c r="C249" s="11" t="s">
        <v>403</v>
      </c>
      <c r="D249" s="11" t="s">
        <v>1216</v>
      </c>
      <c r="E249" s="11" t="s">
        <v>949</v>
      </c>
      <c r="F249" s="11">
        <v>36</v>
      </c>
      <c r="G249" s="11" t="s">
        <v>20</v>
      </c>
    </row>
    <row r="250" spans="1:7" x14ac:dyDescent="0.2">
      <c r="A250" s="11">
        <v>2083</v>
      </c>
      <c r="B250" s="11" t="s">
        <v>1431</v>
      </c>
      <c r="C250" s="11" t="s">
        <v>404</v>
      </c>
      <c r="D250" s="11" t="s">
        <v>1217</v>
      </c>
      <c r="E250" s="11" t="s">
        <v>949</v>
      </c>
      <c r="F250" s="11">
        <v>23</v>
      </c>
      <c r="G250" s="11" t="s">
        <v>19</v>
      </c>
    </row>
    <row r="251" spans="1:7" x14ac:dyDescent="0.2">
      <c r="A251" s="11">
        <v>2084</v>
      </c>
      <c r="B251" s="11" t="s">
        <v>1431</v>
      </c>
      <c r="C251" s="11" t="s">
        <v>405</v>
      </c>
      <c r="D251" s="11" t="s">
        <v>1218</v>
      </c>
      <c r="E251" s="11" t="s">
        <v>949</v>
      </c>
      <c r="F251" s="11">
        <v>46</v>
      </c>
      <c r="G251" s="11" t="s">
        <v>18</v>
      </c>
    </row>
    <row r="252" spans="1:7" x14ac:dyDescent="0.2">
      <c r="A252" s="11">
        <v>2085</v>
      </c>
      <c r="B252" s="11" t="s">
        <v>1431</v>
      </c>
      <c r="C252" s="11" t="s">
        <v>406</v>
      </c>
      <c r="D252" s="11" t="s">
        <v>1219</v>
      </c>
      <c r="E252" s="11" t="s">
        <v>949</v>
      </c>
      <c r="F252" s="11">
        <v>49</v>
      </c>
      <c r="G252" s="11" t="s">
        <v>19</v>
      </c>
    </row>
    <row r="253" spans="1:7" x14ac:dyDescent="0.2">
      <c r="A253" s="11">
        <v>2086</v>
      </c>
      <c r="B253" s="11" t="s">
        <v>1431</v>
      </c>
      <c r="C253" s="11" t="s">
        <v>407</v>
      </c>
      <c r="D253" s="11" t="s">
        <v>1220</v>
      </c>
      <c r="E253" s="11" t="s">
        <v>949</v>
      </c>
      <c r="F253" s="11">
        <v>47</v>
      </c>
      <c r="G253" s="11" t="s">
        <v>19</v>
      </c>
    </row>
    <row r="254" spans="1:7" x14ac:dyDescent="0.2">
      <c r="A254" s="11">
        <v>2087</v>
      </c>
      <c r="B254" s="11" t="s">
        <v>1431</v>
      </c>
      <c r="C254" s="11" t="s">
        <v>408</v>
      </c>
      <c r="D254" s="11" t="s">
        <v>1221</v>
      </c>
      <c r="E254" s="11" t="s">
        <v>949</v>
      </c>
      <c r="F254" s="11">
        <v>16</v>
      </c>
      <c r="G254" s="11" t="s">
        <v>18</v>
      </c>
    </row>
    <row r="255" spans="1:7" x14ac:dyDescent="0.2">
      <c r="A255" s="11">
        <v>2088</v>
      </c>
      <c r="B255" s="11" t="s">
        <v>1431</v>
      </c>
      <c r="C255" s="11" t="s">
        <v>409</v>
      </c>
      <c r="D255" s="11" t="s">
        <v>1222</v>
      </c>
      <c r="E255" s="11" t="s">
        <v>949</v>
      </c>
      <c r="F255" s="11">
        <v>26</v>
      </c>
      <c r="G255" s="11" t="s">
        <v>21</v>
      </c>
    </row>
    <row r="256" spans="1:7" x14ac:dyDescent="0.2">
      <c r="A256" s="11">
        <v>2089</v>
      </c>
      <c r="B256" s="11" t="s">
        <v>1431</v>
      </c>
      <c r="C256" s="11" t="s">
        <v>410</v>
      </c>
      <c r="D256" s="11" t="s">
        <v>1223</v>
      </c>
      <c r="E256" s="11" t="s">
        <v>949</v>
      </c>
      <c r="F256" s="11">
        <v>32</v>
      </c>
      <c r="G256" s="11" t="s">
        <v>21</v>
      </c>
    </row>
    <row r="257" spans="1:7" x14ac:dyDescent="0.2">
      <c r="A257" s="11">
        <v>2090</v>
      </c>
      <c r="B257" s="11" t="s">
        <v>1431</v>
      </c>
      <c r="C257" s="11" t="s">
        <v>411</v>
      </c>
      <c r="D257" s="11" t="s">
        <v>1224</v>
      </c>
      <c r="E257" s="11" t="s">
        <v>949</v>
      </c>
      <c r="F257" s="11">
        <v>27</v>
      </c>
      <c r="G257" s="11" t="s">
        <v>20</v>
      </c>
    </row>
    <row r="258" spans="1:7" x14ac:dyDescent="0.2">
      <c r="A258" s="11">
        <v>2091</v>
      </c>
      <c r="B258" s="11" t="s">
        <v>1431</v>
      </c>
      <c r="C258" s="11" t="s">
        <v>412</v>
      </c>
      <c r="D258" s="11" t="s">
        <v>1225</v>
      </c>
      <c r="E258" s="11" t="s">
        <v>949</v>
      </c>
      <c r="F258" s="11">
        <v>20</v>
      </c>
      <c r="G258" s="11" t="s">
        <v>20</v>
      </c>
    </row>
    <row r="259" spans="1:7" x14ac:dyDescent="0.2">
      <c r="A259" s="11">
        <v>2092</v>
      </c>
      <c r="B259" s="11" t="s">
        <v>1431</v>
      </c>
      <c r="C259" s="11" t="s">
        <v>413</v>
      </c>
      <c r="D259" s="11" t="s">
        <v>1226</v>
      </c>
      <c r="E259" s="11" t="s">
        <v>949</v>
      </c>
      <c r="F259" s="11">
        <v>27</v>
      </c>
      <c r="G259" s="11" t="s">
        <v>18</v>
      </c>
    </row>
    <row r="260" spans="1:7" x14ac:dyDescent="0.2">
      <c r="A260" s="11">
        <v>2093</v>
      </c>
      <c r="B260" s="11" t="s">
        <v>1431</v>
      </c>
      <c r="C260" s="11" t="s">
        <v>414</v>
      </c>
      <c r="D260" s="11" t="s">
        <v>1227</v>
      </c>
      <c r="E260" s="11" t="s">
        <v>949</v>
      </c>
      <c r="F260" s="11">
        <v>33</v>
      </c>
      <c r="G260" s="11" t="s">
        <v>20</v>
      </c>
    </row>
    <row r="261" spans="1:7" x14ac:dyDescent="0.2">
      <c r="A261" s="11">
        <v>2094</v>
      </c>
      <c r="B261" s="11" t="s">
        <v>1431</v>
      </c>
      <c r="C261" s="11" t="s">
        <v>415</v>
      </c>
      <c r="D261" s="11" t="s">
        <v>1228</v>
      </c>
      <c r="E261" s="11" t="s">
        <v>949</v>
      </c>
      <c r="F261" s="11">
        <v>38</v>
      </c>
      <c r="G261" s="11" t="s">
        <v>19</v>
      </c>
    </row>
    <row r="262" spans="1:7" x14ac:dyDescent="0.2">
      <c r="A262" s="11">
        <v>2095</v>
      </c>
      <c r="B262" s="11" t="s">
        <v>1431</v>
      </c>
      <c r="C262" s="11" t="s">
        <v>416</v>
      </c>
      <c r="D262" s="11" t="s">
        <v>1229</v>
      </c>
      <c r="E262" s="11" t="s">
        <v>949</v>
      </c>
      <c r="F262" s="11">
        <v>36</v>
      </c>
      <c r="G262" s="11" t="s">
        <v>18</v>
      </c>
    </row>
    <row r="263" spans="1:7" x14ac:dyDescent="0.2">
      <c r="A263" s="11">
        <v>2096</v>
      </c>
      <c r="B263" s="11" t="s">
        <v>1431</v>
      </c>
      <c r="C263" s="11" t="s">
        <v>417</v>
      </c>
      <c r="D263" s="11" t="s">
        <v>1230</v>
      </c>
      <c r="E263" s="11" t="s">
        <v>949</v>
      </c>
      <c r="F263" s="11">
        <v>22</v>
      </c>
      <c r="G263" s="11" t="s">
        <v>18</v>
      </c>
    </row>
    <row r="264" spans="1:7" x14ac:dyDescent="0.2">
      <c r="A264" s="11">
        <v>2097</v>
      </c>
      <c r="B264" s="11" t="s">
        <v>1431</v>
      </c>
      <c r="C264" s="11" t="s">
        <v>418</v>
      </c>
      <c r="D264" s="11" t="s">
        <v>1231</v>
      </c>
      <c r="E264" s="11" t="s">
        <v>949</v>
      </c>
      <c r="F264" s="11">
        <v>47</v>
      </c>
      <c r="G264" s="11" t="s">
        <v>19</v>
      </c>
    </row>
    <row r="265" spans="1:7" x14ac:dyDescent="0.2">
      <c r="A265" s="11">
        <v>2098</v>
      </c>
      <c r="B265" s="11" t="s">
        <v>1431</v>
      </c>
      <c r="C265" s="11" t="s">
        <v>419</v>
      </c>
      <c r="D265" s="11" t="s">
        <v>1232</v>
      </c>
      <c r="E265" s="11" t="s">
        <v>949</v>
      </c>
      <c r="F265" s="11">
        <v>14</v>
      </c>
      <c r="G265" s="11" t="s">
        <v>18</v>
      </c>
    </row>
    <row r="266" spans="1:7" x14ac:dyDescent="0.2">
      <c r="A266" s="11">
        <v>2099</v>
      </c>
      <c r="B266" s="11" t="s">
        <v>1431</v>
      </c>
      <c r="C266" s="11" t="s">
        <v>420</v>
      </c>
      <c r="D266" s="11" t="s">
        <v>1233</v>
      </c>
      <c r="E266" s="11" t="s">
        <v>949</v>
      </c>
      <c r="F266" s="11">
        <v>31</v>
      </c>
      <c r="G266" s="11" t="s">
        <v>19</v>
      </c>
    </row>
    <row r="267" spans="1:7" x14ac:dyDescent="0.2">
      <c r="A267" s="11">
        <v>3000</v>
      </c>
      <c r="B267" s="11" t="s">
        <v>1431</v>
      </c>
      <c r="C267" s="11" t="s">
        <v>421</v>
      </c>
      <c r="D267" s="11" t="s">
        <v>1234</v>
      </c>
      <c r="E267" s="11" t="s">
        <v>949</v>
      </c>
      <c r="F267" s="11">
        <v>57</v>
      </c>
      <c r="G267" s="11" t="s">
        <v>29</v>
      </c>
    </row>
    <row r="268" spans="1:7" x14ac:dyDescent="0.2">
      <c r="A268" s="11">
        <v>3001</v>
      </c>
      <c r="B268" s="11" t="s">
        <v>1431</v>
      </c>
      <c r="C268" s="11" t="s">
        <v>422</v>
      </c>
      <c r="D268" s="11" t="s">
        <v>1235</v>
      </c>
      <c r="E268" s="11" t="s">
        <v>949</v>
      </c>
      <c r="F268" s="11">
        <v>31</v>
      </c>
      <c r="G268" s="11" t="s">
        <v>29</v>
      </c>
    </row>
    <row r="269" spans="1:7" x14ac:dyDescent="0.2">
      <c r="A269" s="11">
        <v>3003</v>
      </c>
      <c r="B269" s="11" t="s">
        <v>1431</v>
      </c>
      <c r="C269" s="11" t="s">
        <v>423</v>
      </c>
      <c r="D269" s="11" t="s">
        <v>1236</v>
      </c>
      <c r="E269" s="11" t="s">
        <v>949</v>
      </c>
      <c r="F269" s="11">
        <v>43</v>
      </c>
      <c r="G269" s="11" t="s">
        <v>29</v>
      </c>
    </row>
    <row r="270" spans="1:7" x14ac:dyDescent="0.2">
      <c r="A270" s="11">
        <v>3004</v>
      </c>
      <c r="B270" s="11" t="s">
        <v>1431</v>
      </c>
      <c r="C270" s="11" t="s">
        <v>424</v>
      </c>
      <c r="D270" s="11" t="s">
        <v>1237</v>
      </c>
      <c r="E270" s="11" t="s">
        <v>949</v>
      </c>
      <c r="F270" s="11">
        <v>13</v>
      </c>
      <c r="G270" s="11" t="s">
        <v>29</v>
      </c>
    </row>
    <row r="271" spans="1:7" x14ac:dyDescent="0.2">
      <c r="A271" s="11">
        <v>3006</v>
      </c>
      <c r="B271" s="11" t="s">
        <v>1431</v>
      </c>
      <c r="C271" s="11" t="s">
        <v>425</v>
      </c>
      <c r="D271" s="11" t="s">
        <v>1238</v>
      </c>
      <c r="E271" s="11" t="s">
        <v>949</v>
      </c>
      <c r="F271" s="11">
        <v>9</v>
      </c>
      <c r="G271" s="11" t="s">
        <v>23</v>
      </c>
    </row>
    <row r="272" spans="1:7" x14ac:dyDescent="0.2">
      <c r="A272" s="11">
        <v>3007</v>
      </c>
      <c r="B272" s="11" t="s">
        <v>1431</v>
      </c>
      <c r="C272" s="11" t="s">
        <v>426</v>
      </c>
      <c r="D272" s="11" t="s">
        <v>1239</v>
      </c>
      <c r="E272" s="11" t="s">
        <v>949</v>
      </c>
      <c r="F272" s="11">
        <v>29</v>
      </c>
      <c r="G272" s="11" t="s">
        <v>23</v>
      </c>
    </row>
    <row r="273" spans="1:7" x14ac:dyDescent="0.2">
      <c r="A273" s="11">
        <v>3008</v>
      </c>
      <c r="B273" s="11" t="s">
        <v>1431</v>
      </c>
      <c r="C273" s="11" t="s">
        <v>427</v>
      </c>
      <c r="D273" s="11" t="s">
        <v>1240</v>
      </c>
      <c r="E273" s="11" t="s">
        <v>949</v>
      </c>
      <c r="F273" s="11">
        <v>15</v>
      </c>
      <c r="G273" s="11" t="s">
        <v>23</v>
      </c>
    </row>
    <row r="274" spans="1:7" x14ac:dyDescent="0.2">
      <c r="A274" s="11">
        <v>3009</v>
      </c>
      <c r="B274" s="11" t="s">
        <v>1431</v>
      </c>
      <c r="C274" s="11" t="s">
        <v>428</v>
      </c>
      <c r="D274" s="11" t="s">
        <v>1241</v>
      </c>
      <c r="E274" s="11" t="s">
        <v>949</v>
      </c>
      <c r="F274" s="11">
        <v>30</v>
      </c>
      <c r="G274" s="11" t="s">
        <v>23</v>
      </c>
    </row>
    <row r="275" spans="1:7" x14ac:dyDescent="0.2">
      <c r="A275" s="11">
        <v>3010</v>
      </c>
      <c r="B275" s="11" t="s">
        <v>1431</v>
      </c>
      <c r="C275" s="11" t="s">
        <v>429</v>
      </c>
      <c r="D275" s="11" t="s">
        <v>1242</v>
      </c>
      <c r="E275" s="11" t="s">
        <v>949</v>
      </c>
      <c r="F275" s="11">
        <v>27</v>
      </c>
      <c r="G275" s="11" t="s">
        <v>23</v>
      </c>
    </row>
    <row r="276" spans="1:7" x14ac:dyDescent="0.2">
      <c r="A276" s="11">
        <v>3011</v>
      </c>
      <c r="B276" s="11" t="s">
        <v>1431</v>
      </c>
      <c r="C276" s="11" t="s">
        <v>430</v>
      </c>
      <c r="D276" s="11" t="s">
        <v>1243</v>
      </c>
      <c r="E276" s="11" t="s">
        <v>949</v>
      </c>
      <c r="F276" s="11">
        <v>18</v>
      </c>
      <c r="G276" s="11" t="s">
        <v>23</v>
      </c>
    </row>
    <row r="277" spans="1:7" x14ac:dyDescent="0.2">
      <c r="A277" s="11">
        <v>3012</v>
      </c>
      <c r="B277" s="11" t="s">
        <v>1431</v>
      </c>
      <c r="C277" s="11" t="s">
        <v>431</v>
      </c>
      <c r="D277" s="11" t="s">
        <v>1244</v>
      </c>
      <c r="E277" s="11" t="s">
        <v>949</v>
      </c>
      <c r="F277" s="11">
        <v>33</v>
      </c>
      <c r="G277" s="11" t="s">
        <v>23</v>
      </c>
    </row>
    <row r="278" spans="1:7" x14ac:dyDescent="0.2">
      <c r="A278" s="11">
        <v>3013</v>
      </c>
      <c r="B278" s="11" t="s">
        <v>1431</v>
      </c>
      <c r="C278" s="11" t="s">
        <v>432</v>
      </c>
      <c r="D278" s="11" t="s">
        <v>1245</v>
      </c>
      <c r="E278" s="11" t="s">
        <v>949</v>
      </c>
      <c r="F278" s="11">
        <v>10</v>
      </c>
      <c r="G278" s="11" t="s">
        <v>23</v>
      </c>
    </row>
    <row r="279" spans="1:7" x14ac:dyDescent="0.2">
      <c r="A279" s="11">
        <v>3014</v>
      </c>
      <c r="B279" s="11" t="s">
        <v>1431</v>
      </c>
      <c r="C279" s="11" t="s">
        <v>433</v>
      </c>
      <c r="D279" s="11" t="s">
        <v>1246</v>
      </c>
      <c r="E279" s="11" t="s">
        <v>949</v>
      </c>
      <c r="F279" s="11">
        <v>25</v>
      </c>
      <c r="G279" s="11" t="s">
        <v>23</v>
      </c>
    </row>
    <row r="280" spans="1:7" x14ac:dyDescent="0.2">
      <c r="A280" s="11">
        <v>3015</v>
      </c>
      <c r="B280" s="11" t="s">
        <v>1431</v>
      </c>
      <c r="C280" s="11" t="s">
        <v>434</v>
      </c>
      <c r="D280" s="11" t="s">
        <v>1247</v>
      </c>
      <c r="E280" s="11" t="s">
        <v>949</v>
      </c>
      <c r="F280" s="11">
        <v>26</v>
      </c>
      <c r="G280" s="11" t="s">
        <v>30</v>
      </c>
    </row>
    <row r="281" spans="1:7" x14ac:dyDescent="0.2">
      <c r="A281" s="11">
        <v>3016</v>
      </c>
      <c r="B281" s="11" t="s">
        <v>1431</v>
      </c>
      <c r="C281" s="11" t="s">
        <v>435</v>
      </c>
      <c r="D281" s="11" t="s">
        <v>1248</v>
      </c>
      <c r="E281" s="11" t="s">
        <v>949</v>
      </c>
      <c r="F281" s="11">
        <v>22</v>
      </c>
      <c r="G281" s="11" t="s">
        <v>30</v>
      </c>
    </row>
    <row r="282" spans="1:7" x14ac:dyDescent="0.2">
      <c r="A282" s="11">
        <v>3017</v>
      </c>
      <c r="B282" s="11" t="s">
        <v>1431</v>
      </c>
      <c r="C282" s="11" t="s">
        <v>436</v>
      </c>
      <c r="D282" s="11" t="s">
        <v>1249</v>
      </c>
      <c r="E282" s="11" t="s">
        <v>949</v>
      </c>
      <c r="F282" s="11">
        <v>30</v>
      </c>
      <c r="G282" s="11" t="s">
        <v>30</v>
      </c>
    </row>
    <row r="283" spans="1:7" x14ac:dyDescent="0.2">
      <c r="A283" s="11">
        <v>3018</v>
      </c>
      <c r="B283" s="11" t="s">
        <v>1431</v>
      </c>
      <c r="C283" s="11" t="s">
        <v>437</v>
      </c>
      <c r="D283" s="11" t="s">
        <v>1250</v>
      </c>
      <c r="E283" s="11" t="s">
        <v>949</v>
      </c>
      <c r="F283" s="11">
        <v>20</v>
      </c>
      <c r="G283" s="11" t="s">
        <v>30</v>
      </c>
    </row>
    <row r="284" spans="1:7" x14ac:dyDescent="0.2">
      <c r="A284" s="11">
        <v>3019</v>
      </c>
      <c r="B284" s="11" t="s">
        <v>1431</v>
      </c>
      <c r="C284" s="11" t="s">
        <v>438</v>
      </c>
      <c r="D284" s="11" t="s">
        <v>1251</v>
      </c>
      <c r="E284" s="11" t="s">
        <v>949</v>
      </c>
      <c r="F284" s="11">
        <v>16</v>
      </c>
      <c r="G284" s="11" t="s">
        <v>30</v>
      </c>
    </row>
    <row r="285" spans="1:7" x14ac:dyDescent="0.2">
      <c r="A285" s="11">
        <v>3020</v>
      </c>
      <c r="B285" s="11" t="s">
        <v>1431</v>
      </c>
      <c r="C285" s="11" t="s">
        <v>439</v>
      </c>
      <c r="D285" s="11" t="s">
        <v>1252</v>
      </c>
      <c r="E285" s="11" t="s">
        <v>949</v>
      </c>
      <c r="F285" s="11">
        <v>12</v>
      </c>
      <c r="G285" s="11" t="s">
        <v>30</v>
      </c>
    </row>
    <row r="286" spans="1:7" x14ac:dyDescent="0.2">
      <c r="A286" s="11">
        <v>3021</v>
      </c>
      <c r="B286" s="11" t="s">
        <v>1431</v>
      </c>
      <c r="C286" s="11" t="s">
        <v>440</v>
      </c>
      <c r="D286" s="11" t="s">
        <v>1253</v>
      </c>
      <c r="E286" s="11" t="s">
        <v>949</v>
      </c>
      <c r="F286" s="11">
        <v>24</v>
      </c>
      <c r="G286" s="11" t="s">
        <v>30</v>
      </c>
    </row>
    <row r="287" spans="1:7" x14ac:dyDescent="0.2">
      <c r="A287" s="11">
        <v>3022</v>
      </c>
      <c r="B287" s="11" t="s">
        <v>1431</v>
      </c>
      <c r="C287" s="11" t="s">
        <v>441</v>
      </c>
      <c r="D287" s="11" t="s">
        <v>1254</v>
      </c>
      <c r="E287" s="11" t="s">
        <v>949</v>
      </c>
      <c r="F287" s="11">
        <v>14</v>
      </c>
      <c r="G287" s="11" t="s">
        <v>30</v>
      </c>
    </row>
    <row r="288" spans="1:7" x14ac:dyDescent="0.2">
      <c r="A288" s="11">
        <v>3023</v>
      </c>
      <c r="B288" s="11" t="s">
        <v>1431</v>
      </c>
      <c r="C288" s="11" t="s">
        <v>442</v>
      </c>
      <c r="D288" s="11" t="s">
        <v>1255</v>
      </c>
      <c r="E288" s="11" t="s">
        <v>949</v>
      </c>
      <c r="F288" s="11">
        <v>28</v>
      </c>
      <c r="G288" s="11" t="s">
        <v>30</v>
      </c>
    </row>
    <row r="289" spans="1:7" x14ac:dyDescent="0.2">
      <c r="A289" s="11">
        <v>3024</v>
      </c>
      <c r="B289" s="11" t="s">
        <v>1431</v>
      </c>
      <c r="C289" s="11" t="s">
        <v>443</v>
      </c>
      <c r="D289" s="11" t="s">
        <v>1256</v>
      </c>
      <c r="E289" s="11" t="s">
        <v>949</v>
      </c>
      <c r="F289" s="11">
        <v>20</v>
      </c>
      <c r="G289" s="11" t="s">
        <v>33</v>
      </c>
    </row>
    <row r="290" spans="1:7" x14ac:dyDescent="0.2">
      <c r="A290" s="11">
        <v>3025</v>
      </c>
      <c r="B290" s="11" t="s">
        <v>1431</v>
      </c>
      <c r="C290" s="11" t="s">
        <v>444</v>
      </c>
      <c r="D290" s="11" t="s">
        <v>1257</v>
      </c>
      <c r="E290" s="11" t="s">
        <v>949</v>
      </c>
      <c r="F290" s="11">
        <v>48</v>
      </c>
      <c r="G290" s="11" t="s">
        <v>33</v>
      </c>
    </row>
    <row r="291" spans="1:7" x14ac:dyDescent="0.2">
      <c r="A291" s="11">
        <v>3026</v>
      </c>
      <c r="B291" s="11" t="s">
        <v>1431</v>
      </c>
      <c r="C291" s="11" t="s">
        <v>445</v>
      </c>
      <c r="D291" s="11" t="s">
        <v>1258</v>
      </c>
      <c r="E291" s="11" t="s">
        <v>949</v>
      </c>
      <c r="F291" s="11">
        <v>36</v>
      </c>
      <c r="G291" s="11" t="s">
        <v>33</v>
      </c>
    </row>
    <row r="292" spans="1:7" x14ac:dyDescent="0.2">
      <c r="A292" s="11">
        <v>3027</v>
      </c>
      <c r="B292" s="11" t="s">
        <v>1431</v>
      </c>
      <c r="C292" s="11" t="s">
        <v>446</v>
      </c>
      <c r="D292" s="11" t="s">
        <v>1259</v>
      </c>
      <c r="E292" s="11" t="s">
        <v>949</v>
      </c>
      <c r="F292" s="11">
        <v>58</v>
      </c>
      <c r="G292" s="11" t="s">
        <v>33</v>
      </c>
    </row>
    <row r="293" spans="1:7" x14ac:dyDescent="0.2">
      <c r="A293" s="11">
        <v>3028</v>
      </c>
      <c r="B293" s="11" t="s">
        <v>1431</v>
      </c>
      <c r="C293" s="11" t="s">
        <v>447</v>
      </c>
      <c r="D293" s="11" t="s">
        <v>1260</v>
      </c>
      <c r="E293" s="11" t="s">
        <v>949</v>
      </c>
      <c r="F293" s="11">
        <v>42</v>
      </c>
      <c r="G293" s="11" t="s">
        <v>33</v>
      </c>
    </row>
    <row r="294" spans="1:7" x14ac:dyDescent="0.2">
      <c r="A294" s="11">
        <v>3029</v>
      </c>
      <c r="B294" s="11" t="s">
        <v>1431</v>
      </c>
      <c r="C294" s="11" t="s">
        <v>448</v>
      </c>
      <c r="D294" s="11" t="s">
        <v>1261</v>
      </c>
      <c r="E294" s="11" t="s">
        <v>949</v>
      </c>
      <c r="F294" s="11">
        <v>60</v>
      </c>
      <c r="G294" s="11" t="s">
        <v>33</v>
      </c>
    </row>
    <row r="295" spans="1:7" x14ac:dyDescent="0.2">
      <c r="A295" s="11">
        <v>3030</v>
      </c>
      <c r="B295" s="11" t="s">
        <v>1431</v>
      </c>
      <c r="C295" s="11" t="s">
        <v>449</v>
      </c>
      <c r="D295" s="11" t="s">
        <v>1262</v>
      </c>
      <c r="E295" s="11" t="s">
        <v>949</v>
      </c>
      <c r="F295" s="11">
        <v>28</v>
      </c>
      <c r="G295" s="11" t="s">
        <v>33</v>
      </c>
    </row>
    <row r="296" spans="1:7" x14ac:dyDescent="0.2">
      <c r="A296" s="11">
        <v>3031</v>
      </c>
      <c r="B296" s="11" t="s">
        <v>1431</v>
      </c>
      <c r="C296" s="11" t="s">
        <v>450</v>
      </c>
      <c r="D296" s="11" t="s">
        <v>1263</v>
      </c>
      <c r="E296" s="11" t="s">
        <v>949</v>
      </c>
      <c r="F296" s="11">
        <v>50</v>
      </c>
      <c r="G296" s="11" t="s">
        <v>33</v>
      </c>
    </row>
    <row r="297" spans="1:7" x14ac:dyDescent="0.2">
      <c r="A297" s="11">
        <v>3032</v>
      </c>
      <c r="B297" s="11" t="s">
        <v>1431</v>
      </c>
      <c r="C297" s="11" t="s">
        <v>451</v>
      </c>
      <c r="D297" s="11" t="s">
        <v>1264</v>
      </c>
      <c r="E297" s="11" t="s">
        <v>949</v>
      </c>
      <c r="F297" s="11">
        <v>42</v>
      </c>
      <c r="G297" s="11" t="s">
        <v>27</v>
      </c>
    </row>
    <row r="298" spans="1:7" x14ac:dyDescent="0.2">
      <c r="A298" s="11">
        <v>3033</v>
      </c>
      <c r="B298" s="11" t="s">
        <v>1431</v>
      </c>
      <c r="C298" s="11" t="s">
        <v>452</v>
      </c>
      <c r="D298" s="11" t="s">
        <v>1265</v>
      </c>
      <c r="E298" s="11" t="s">
        <v>949</v>
      </c>
      <c r="F298" s="11">
        <v>123</v>
      </c>
      <c r="G298" s="11" t="s">
        <v>27</v>
      </c>
    </row>
    <row r="299" spans="1:7" x14ac:dyDescent="0.2">
      <c r="A299" s="11">
        <v>3036</v>
      </c>
      <c r="B299" s="11" t="s">
        <v>1431</v>
      </c>
      <c r="C299" s="11" t="s">
        <v>453</v>
      </c>
      <c r="D299" s="11" t="s">
        <v>1266</v>
      </c>
      <c r="E299" s="11" t="s">
        <v>949</v>
      </c>
      <c r="F299" s="11">
        <v>32</v>
      </c>
      <c r="G299" s="11" t="s">
        <v>28</v>
      </c>
    </row>
    <row r="300" spans="1:7" x14ac:dyDescent="0.2">
      <c r="A300" s="11">
        <v>3037</v>
      </c>
      <c r="B300" s="11" t="s">
        <v>1431</v>
      </c>
      <c r="C300" s="11" t="s">
        <v>454</v>
      </c>
      <c r="D300" s="11" t="s">
        <v>1267</v>
      </c>
      <c r="E300" s="11" t="s">
        <v>949</v>
      </c>
      <c r="F300" s="11">
        <v>64</v>
      </c>
      <c r="G300" s="11" t="s">
        <v>28</v>
      </c>
    </row>
    <row r="301" spans="1:7" x14ac:dyDescent="0.2">
      <c r="A301" s="11">
        <v>3038</v>
      </c>
      <c r="B301" s="11" t="s">
        <v>1431</v>
      </c>
      <c r="C301" s="11" t="s">
        <v>455</v>
      </c>
      <c r="D301" s="11" t="s">
        <v>1268</v>
      </c>
      <c r="E301" s="11" t="s">
        <v>949</v>
      </c>
      <c r="F301" s="11">
        <v>8</v>
      </c>
      <c r="G301" s="11" t="s">
        <v>28</v>
      </c>
    </row>
    <row r="302" spans="1:7" x14ac:dyDescent="0.2">
      <c r="A302" s="11">
        <v>3039</v>
      </c>
      <c r="B302" s="11" t="s">
        <v>1431</v>
      </c>
      <c r="C302" s="11" t="s">
        <v>456</v>
      </c>
      <c r="D302" s="11" t="s">
        <v>1269</v>
      </c>
      <c r="E302" s="11" t="s">
        <v>949</v>
      </c>
      <c r="F302" s="11">
        <v>16</v>
      </c>
      <c r="G302" s="11" t="s">
        <v>28</v>
      </c>
    </row>
    <row r="303" spans="1:7" x14ac:dyDescent="0.2">
      <c r="A303" s="11">
        <v>3041</v>
      </c>
      <c r="B303" s="11" t="s">
        <v>1431</v>
      </c>
      <c r="C303" s="11" t="s">
        <v>457</v>
      </c>
      <c r="D303" s="11" t="s">
        <v>1270</v>
      </c>
      <c r="E303" s="11" t="s">
        <v>949</v>
      </c>
      <c r="F303" s="11">
        <v>34</v>
      </c>
      <c r="G303" s="11" t="s">
        <v>31</v>
      </c>
    </row>
    <row r="304" spans="1:7" x14ac:dyDescent="0.2">
      <c r="A304" s="11">
        <v>3042</v>
      </c>
      <c r="B304" s="11" t="s">
        <v>1431</v>
      </c>
      <c r="C304" s="11" t="s">
        <v>458</v>
      </c>
      <c r="D304" s="11" t="s">
        <v>1271</v>
      </c>
      <c r="E304" s="11" t="s">
        <v>949</v>
      </c>
      <c r="F304" s="11">
        <v>22</v>
      </c>
      <c r="G304" s="11" t="s">
        <v>31</v>
      </c>
    </row>
    <row r="305" spans="1:7" x14ac:dyDescent="0.2">
      <c r="A305" s="11">
        <v>3043</v>
      </c>
      <c r="B305" s="11" t="s">
        <v>1431</v>
      </c>
      <c r="C305" s="11" t="s">
        <v>459</v>
      </c>
      <c r="D305" s="11" t="s">
        <v>1272</v>
      </c>
      <c r="E305" s="11" t="s">
        <v>949</v>
      </c>
      <c r="F305" s="11">
        <v>12</v>
      </c>
      <c r="G305" s="11" t="s">
        <v>31</v>
      </c>
    </row>
    <row r="306" spans="1:7" x14ac:dyDescent="0.2">
      <c r="A306" s="11">
        <v>3044</v>
      </c>
      <c r="B306" s="11" t="s">
        <v>1431</v>
      </c>
      <c r="C306" s="11" t="s">
        <v>460</v>
      </c>
      <c r="D306" s="11" t="s">
        <v>1273</v>
      </c>
      <c r="E306" s="11" t="s">
        <v>949</v>
      </c>
      <c r="F306" s="11">
        <v>26</v>
      </c>
      <c r="G306" s="11" t="s">
        <v>31</v>
      </c>
    </row>
    <row r="307" spans="1:7" x14ac:dyDescent="0.2">
      <c r="A307" s="11">
        <v>3045</v>
      </c>
      <c r="B307" s="11" t="s">
        <v>1431</v>
      </c>
      <c r="C307" s="11" t="s">
        <v>461</v>
      </c>
      <c r="D307" s="11" t="s">
        <v>1274</v>
      </c>
      <c r="E307" s="11" t="s">
        <v>949</v>
      </c>
      <c r="F307" s="11">
        <v>38</v>
      </c>
      <c r="G307" s="11" t="s">
        <v>31</v>
      </c>
    </row>
    <row r="308" spans="1:7" x14ac:dyDescent="0.2">
      <c r="A308" s="11">
        <v>3046</v>
      </c>
      <c r="B308" s="11" t="s">
        <v>1431</v>
      </c>
      <c r="C308" s="11" t="s">
        <v>462</v>
      </c>
      <c r="D308" s="11" t="s">
        <v>1275</v>
      </c>
      <c r="E308" s="11" t="s">
        <v>949</v>
      </c>
      <c r="F308" s="11">
        <v>10</v>
      </c>
      <c r="G308" s="11" t="s">
        <v>31</v>
      </c>
    </row>
    <row r="309" spans="1:7" x14ac:dyDescent="0.2">
      <c r="A309" s="11">
        <v>3047</v>
      </c>
      <c r="B309" s="11" t="s">
        <v>1431</v>
      </c>
      <c r="C309" s="11" t="s">
        <v>463</v>
      </c>
      <c r="D309" s="11" t="s">
        <v>1276</v>
      </c>
      <c r="E309" s="11" t="s">
        <v>949</v>
      </c>
      <c r="F309" s="11">
        <v>14</v>
      </c>
      <c r="G309" s="11" t="s">
        <v>31</v>
      </c>
    </row>
    <row r="310" spans="1:7" x14ac:dyDescent="0.2">
      <c r="A310" s="11">
        <v>3048</v>
      </c>
      <c r="B310" s="11" t="s">
        <v>1431</v>
      </c>
      <c r="C310" s="11" t="s">
        <v>464</v>
      </c>
      <c r="D310" s="11" t="s">
        <v>1277</v>
      </c>
      <c r="E310" s="11" t="s">
        <v>949</v>
      </c>
      <c r="F310" s="11">
        <v>16</v>
      </c>
      <c r="G310" s="11" t="s">
        <v>31</v>
      </c>
    </row>
    <row r="311" spans="1:7" x14ac:dyDescent="0.2">
      <c r="A311" s="11">
        <v>3049</v>
      </c>
      <c r="B311" s="11" t="s">
        <v>1431</v>
      </c>
      <c r="C311" s="11" t="s">
        <v>465</v>
      </c>
      <c r="D311" s="11" t="s">
        <v>1278</v>
      </c>
      <c r="E311" s="11" t="s">
        <v>949</v>
      </c>
      <c r="F311" s="11">
        <v>28</v>
      </c>
      <c r="G311" s="11" t="s">
        <v>31</v>
      </c>
    </row>
    <row r="312" spans="1:7" x14ac:dyDescent="0.2">
      <c r="A312" s="11">
        <v>3050</v>
      </c>
      <c r="B312" s="11" t="s">
        <v>1431</v>
      </c>
      <c r="C312" s="11" t="s">
        <v>466</v>
      </c>
      <c r="D312" s="11" t="s">
        <v>1279</v>
      </c>
      <c r="E312" s="11" t="s">
        <v>949</v>
      </c>
      <c r="F312" s="11">
        <v>12</v>
      </c>
      <c r="G312" s="11" t="s">
        <v>34</v>
      </c>
    </row>
    <row r="313" spans="1:7" x14ac:dyDescent="0.2">
      <c r="A313" s="11">
        <v>3051</v>
      </c>
      <c r="B313" s="11" t="s">
        <v>1431</v>
      </c>
      <c r="C313" s="11" t="s">
        <v>467</v>
      </c>
      <c r="D313" s="11" t="s">
        <v>1280</v>
      </c>
      <c r="E313" s="11" t="s">
        <v>949</v>
      </c>
      <c r="F313" s="11">
        <v>15</v>
      </c>
      <c r="G313" s="11" t="s">
        <v>34</v>
      </c>
    </row>
    <row r="314" spans="1:7" x14ac:dyDescent="0.2">
      <c r="A314" s="11">
        <v>3052</v>
      </c>
      <c r="B314" s="11" t="s">
        <v>1431</v>
      </c>
      <c r="C314" s="11" t="s">
        <v>468</v>
      </c>
      <c r="D314" s="11" t="s">
        <v>1281</v>
      </c>
      <c r="E314" s="11" t="s">
        <v>949</v>
      </c>
      <c r="F314" s="11">
        <v>7</v>
      </c>
      <c r="G314" s="11" t="s">
        <v>34</v>
      </c>
    </row>
    <row r="315" spans="1:7" x14ac:dyDescent="0.2">
      <c r="A315" s="11">
        <v>3053</v>
      </c>
      <c r="B315" s="11" t="s">
        <v>1431</v>
      </c>
      <c r="C315" s="11" t="s">
        <v>469</v>
      </c>
      <c r="D315" s="11" t="s">
        <v>1282</v>
      </c>
      <c r="E315" s="11" t="s">
        <v>949</v>
      </c>
      <c r="F315" s="11">
        <v>21</v>
      </c>
      <c r="G315" s="11" t="s">
        <v>34</v>
      </c>
    </row>
    <row r="316" spans="1:7" x14ac:dyDescent="0.2">
      <c r="A316" s="11">
        <v>3054</v>
      </c>
      <c r="B316" s="11" t="s">
        <v>1431</v>
      </c>
      <c r="C316" s="11" t="s">
        <v>470</v>
      </c>
      <c r="D316" s="11" t="s">
        <v>1283</v>
      </c>
      <c r="E316" s="11" t="s">
        <v>949</v>
      </c>
      <c r="F316" s="11">
        <v>14</v>
      </c>
      <c r="G316" s="11" t="s">
        <v>34</v>
      </c>
    </row>
    <row r="317" spans="1:7" x14ac:dyDescent="0.2">
      <c r="A317" s="11">
        <v>3055</v>
      </c>
      <c r="B317" s="11" t="s">
        <v>1431</v>
      </c>
      <c r="C317" s="11" t="s">
        <v>471</v>
      </c>
      <c r="D317" s="11" t="s">
        <v>1284</v>
      </c>
      <c r="E317" s="11" t="s">
        <v>949</v>
      </c>
      <c r="F317" s="11">
        <v>20</v>
      </c>
      <c r="G317" s="11" t="s">
        <v>34</v>
      </c>
    </row>
    <row r="318" spans="1:7" x14ac:dyDescent="0.2">
      <c r="A318" s="11">
        <v>3056</v>
      </c>
      <c r="B318" s="11" t="s">
        <v>1431</v>
      </c>
      <c r="C318" s="11" t="s">
        <v>472</v>
      </c>
      <c r="D318" s="11" t="s">
        <v>1285</v>
      </c>
      <c r="E318" s="11" t="s">
        <v>949</v>
      </c>
      <c r="F318" s="11">
        <v>10</v>
      </c>
      <c r="G318" s="11" t="s">
        <v>34</v>
      </c>
    </row>
    <row r="319" spans="1:7" x14ac:dyDescent="0.2">
      <c r="A319" s="11">
        <v>3057</v>
      </c>
      <c r="B319" s="11" t="s">
        <v>1431</v>
      </c>
      <c r="C319" s="11" t="s">
        <v>473</v>
      </c>
      <c r="D319" s="11" t="s">
        <v>1286</v>
      </c>
      <c r="E319" s="11" t="s">
        <v>949</v>
      </c>
      <c r="F319" s="11">
        <v>17</v>
      </c>
      <c r="G319" s="11" t="s">
        <v>34</v>
      </c>
    </row>
    <row r="320" spans="1:7" x14ac:dyDescent="0.2">
      <c r="A320" s="11">
        <v>3058</v>
      </c>
      <c r="B320" s="11" t="s">
        <v>1431</v>
      </c>
      <c r="C320" s="11" t="s">
        <v>474</v>
      </c>
      <c r="D320" s="11" t="s">
        <v>1287</v>
      </c>
      <c r="E320" s="11" t="s">
        <v>949</v>
      </c>
      <c r="F320" s="11">
        <v>6</v>
      </c>
      <c r="G320" s="11" t="s">
        <v>34</v>
      </c>
    </row>
    <row r="321" spans="1:7" x14ac:dyDescent="0.2">
      <c r="A321" s="11">
        <v>3059</v>
      </c>
      <c r="B321" s="11" t="s">
        <v>1431</v>
      </c>
      <c r="C321" s="11" t="s">
        <v>475</v>
      </c>
      <c r="D321" s="11" t="s">
        <v>1288</v>
      </c>
      <c r="E321" s="11" t="s">
        <v>949</v>
      </c>
      <c r="F321" s="11">
        <v>64</v>
      </c>
      <c r="G321" s="11" t="s">
        <v>32</v>
      </c>
    </row>
    <row r="322" spans="1:7" x14ac:dyDescent="0.2">
      <c r="A322" s="11">
        <v>3060</v>
      </c>
      <c r="B322" s="11" t="s">
        <v>1431</v>
      </c>
      <c r="C322" s="11" t="s">
        <v>476</v>
      </c>
      <c r="D322" s="11" t="s">
        <v>1289</v>
      </c>
      <c r="E322" s="11" t="s">
        <v>949</v>
      </c>
      <c r="F322" s="11">
        <v>48</v>
      </c>
      <c r="G322" s="11" t="s">
        <v>32</v>
      </c>
    </row>
    <row r="323" spans="1:7" x14ac:dyDescent="0.2">
      <c r="A323" s="11">
        <v>3061</v>
      </c>
      <c r="B323" s="11" t="s">
        <v>1431</v>
      </c>
      <c r="C323" s="11" t="s">
        <v>477</v>
      </c>
      <c r="D323" s="11" t="s">
        <v>1290</v>
      </c>
      <c r="E323" s="11" t="s">
        <v>949</v>
      </c>
      <c r="F323" s="11">
        <v>36</v>
      </c>
      <c r="G323" s="11" t="s">
        <v>32</v>
      </c>
    </row>
    <row r="324" spans="1:7" x14ac:dyDescent="0.2">
      <c r="A324" s="11">
        <v>3062</v>
      </c>
      <c r="B324" s="11" t="s">
        <v>1431</v>
      </c>
      <c r="C324" s="11" t="s">
        <v>478</v>
      </c>
      <c r="D324" s="11" t="s">
        <v>1291</v>
      </c>
      <c r="E324" s="11" t="s">
        <v>949</v>
      </c>
      <c r="F324" s="11">
        <v>42</v>
      </c>
      <c r="G324" s="11" t="s">
        <v>32</v>
      </c>
    </row>
    <row r="325" spans="1:7" x14ac:dyDescent="0.2">
      <c r="A325" s="11">
        <v>3063</v>
      </c>
      <c r="B325" s="11" t="s">
        <v>1431</v>
      </c>
      <c r="C325" s="11" t="s">
        <v>479</v>
      </c>
      <c r="D325" s="11" t="s">
        <v>1292</v>
      </c>
      <c r="E325" s="11" t="s">
        <v>949</v>
      </c>
      <c r="F325" s="11">
        <v>70</v>
      </c>
      <c r="G325" s="11" t="s">
        <v>32</v>
      </c>
    </row>
    <row r="326" spans="1:7" x14ac:dyDescent="0.2">
      <c r="A326" s="11">
        <v>3064</v>
      </c>
      <c r="B326" s="11" t="s">
        <v>1431</v>
      </c>
      <c r="C326" s="11" t="s">
        <v>480</v>
      </c>
      <c r="D326" s="11" t="s">
        <v>1293</v>
      </c>
      <c r="E326" s="11" t="s">
        <v>949</v>
      </c>
      <c r="F326" s="11">
        <v>26</v>
      </c>
      <c r="G326" s="11" t="s">
        <v>32</v>
      </c>
    </row>
    <row r="327" spans="1:7" x14ac:dyDescent="0.2">
      <c r="A327" s="11">
        <v>3065</v>
      </c>
      <c r="B327" s="11" t="s">
        <v>1431</v>
      </c>
      <c r="C327" s="11" t="s">
        <v>481</v>
      </c>
      <c r="D327" s="11" t="s">
        <v>1294</v>
      </c>
      <c r="E327" s="11" t="s">
        <v>949</v>
      </c>
      <c r="F327" s="11">
        <v>85</v>
      </c>
      <c r="G327" s="11" t="s">
        <v>32</v>
      </c>
    </row>
    <row r="328" spans="1:7" x14ac:dyDescent="0.2">
      <c r="A328" s="11">
        <v>3066</v>
      </c>
      <c r="B328" s="11" t="s">
        <v>1431</v>
      </c>
      <c r="C328" s="11" t="s">
        <v>482</v>
      </c>
      <c r="D328" s="11" t="s">
        <v>1295</v>
      </c>
      <c r="E328" s="11" t="s">
        <v>949</v>
      </c>
      <c r="F328" s="11">
        <v>28</v>
      </c>
      <c r="G328" s="11" t="s">
        <v>32</v>
      </c>
    </row>
    <row r="329" spans="1:7" x14ac:dyDescent="0.2">
      <c r="A329" s="11">
        <v>3067</v>
      </c>
      <c r="B329" s="11" t="s">
        <v>1431</v>
      </c>
      <c r="C329" s="11" t="s">
        <v>483</v>
      </c>
      <c r="D329" s="11" t="s">
        <v>1296</v>
      </c>
      <c r="E329" s="11" t="s">
        <v>949</v>
      </c>
      <c r="F329" s="11">
        <v>50</v>
      </c>
      <c r="G329" s="11" t="s">
        <v>26</v>
      </c>
    </row>
    <row r="330" spans="1:7" x14ac:dyDescent="0.2">
      <c r="A330" s="11">
        <v>3068</v>
      </c>
      <c r="B330" s="11" t="s">
        <v>1431</v>
      </c>
      <c r="C330" s="11" t="s">
        <v>484</v>
      </c>
      <c r="D330" s="11" t="s">
        <v>1297</v>
      </c>
      <c r="E330" s="11" t="s">
        <v>949</v>
      </c>
      <c r="F330" s="11">
        <v>69</v>
      </c>
      <c r="G330" s="11" t="s">
        <v>26</v>
      </c>
    </row>
    <row r="331" spans="1:7" x14ac:dyDescent="0.2">
      <c r="A331" s="11">
        <v>3069</v>
      </c>
      <c r="B331" s="11" t="s">
        <v>1431</v>
      </c>
      <c r="C331" s="11" t="s">
        <v>485</v>
      </c>
      <c r="D331" s="11" t="s">
        <v>1298</v>
      </c>
      <c r="E331" s="11" t="s">
        <v>949</v>
      </c>
      <c r="F331" s="11">
        <v>6</v>
      </c>
      <c r="G331" s="11" t="s">
        <v>26</v>
      </c>
    </row>
    <row r="332" spans="1:7" x14ac:dyDescent="0.2">
      <c r="A332" s="11">
        <v>3070</v>
      </c>
      <c r="B332" s="11" t="s">
        <v>1431</v>
      </c>
      <c r="C332" s="11" t="s">
        <v>486</v>
      </c>
      <c r="D332" s="11" t="s">
        <v>1299</v>
      </c>
      <c r="E332" s="11" t="s">
        <v>949</v>
      </c>
      <c r="F332" s="11">
        <v>122</v>
      </c>
      <c r="G332" s="11" t="s">
        <v>26</v>
      </c>
    </row>
    <row r="333" spans="1:7" x14ac:dyDescent="0.2">
      <c r="A333" s="11">
        <v>3071</v>
      </c>
      <c r="B333" s="11" t="s">
        <v>1431</v>
      </c>
      <c r="C333" s="11" t="s">
        <v>487</v>
      </c>
      <c r="D333" s="11" t="s">
        <v>1300</v>
      </c>
      <c r="E333" s="11" t="s">
        <v>949</v>
      </c>
      <c r="F333" s="11">
        <v>60</v>
      </c>
      <c r="G333" s="11" t="s">
        <v>26</v>
      </c>
    </row>
    <row r="334" spans="1:7" x14ac:dyDescent="0.2">
      <c r="A334" s="11">
        <v>3072</v>
      </c>
      <c r="B334" s="11" t="s">
        <v>1431</v>
      </c>
      <c r="C334" s="11" t="s">
        <v>488</v>
      </c>
      <c r="D334" s="11" t="s">
        <v>1301</v>
      </c>
      <c r="E334" s="11" t="s">
        <v>949</v>
      </c>
      <c r="F334" s="11">
        <v>110</v>
      </c>
      <c r="G334" s="11" t="s">
        <v>26</v>
      </c>
    </row>
    <row r="335" spans="1:7" x14ac:dyDescent="0.2">
      <c r="A335" s="11">
        <v>3073</v>
      </c>
      <c r="B335" s="11" t="s">
        <v>1431</v>
      </c>
      <c r="C335" s="11" t="s">
        <v>489</v>
      </c>
      <c r="D335" s="11" t="s">
        <v>1302</v>
      </c>
      <c r="E335" s="11" t="s">
        <v>949</v>
      </c>
      <c r="F335" s="11">
        <v>56</v>
      </c>
      <c r="G335" s="11" t="s">
        <v>26</v>
      </c>
    </row>
    <row r="336" spans="1:7" x14ac:dyDescent="0.2">
      <c r="A336" s="11">
        <v>3074</v>
      </c>
      <c r="B336" s="11" t="s">
        <v>1431</v>
      </c>
      <c r="C336" s="11" t="s">
        <v>490</v>
      </c>
      <c r="D336" s="11" t="s">
        <v>1303</v>
      </c>
      <c r="E336" s="11" t="s">
        <v>949</v>
      </c>
      <c r="F336" s="11">
        <v>7</v>
      </c>
      <c r="G336" s="11" t="s">
        <v>26</v>
      </c>
    </row>
    <row r="337" spans="1:7" x14ac:dyDescent="0.2">
      <c r="A337" s="11">
        <v>3075</v>
      </c>
      <c r="B337" s="11" t="s">
        <v>1431</v>
      </c>
      <c r="C337" s="11" t="s">
        <v>491</v>
      </c>
      <c r="D337" s="11" t="s">
        <v>1304</v>
      </c>
      <c r="E337" s="11" t="s">
        <v>949</v>
      </c>
      <c r="F337" s="11">
        <v>40</v>
      </c>
      <c r="G337" s="11" t="s">
        <v>26</v>
      </c>
    </row>
    <row r="338" spans="1:7" x14ac:dyDescent="0.2">
      <c r="A338" s="11">
        <v>3076</v>
      </c>
      <c r="B338" s="11" t="s">
        <v>1431</v>
      </c>
      <c r="C338" s="11" t="s">
        <v>492</v>
      </c>
      <c r="D338" s="11" t="s">
        <v>1305</v>
      </c>
      <c r="E338" s="11" t="s">
        <v>949</v>
      </c>
      <c r="F338" s="11">
        <v>83</v>
      </c>
      <c r="G338" s="11" t="s">
        <v>26</v>
      </c>
    </row>
    <row r="339" spans="1:7" x14ac:dyDescent="0.2">
      <c r="A339" s="11">
        <v>3077</v>
      </c>
      <c r="B339" s="11" t="s">
        <v>1431</v>
      </c>
      <c r="C339" s="11" t="s">
        <v>493</v>
      </c>
      <c r="D339" s="11" t="s">
        <v>1306</v>
      </c>
      <c r="E339" s="11" t="s">
        <v>949</v>
      </c>
      <c r="F339" s="11">
        <v>81</v>
      </c>
      <c r="G339" s="11" t="s">
        <v>26</v>
      </c>
    </row>
    <row r="340" spans="1:7" x14ac:dyDescent="0.2">
      <c r="A340" s="11">
        <v>3078</v>
      </c>
      <c r="B340" s="11" t="s">
        <v>1431</v>
      </c>
      <c r="C340" s="11" t="s">
        <v>494</v>
      </c>
      <c r="D340" s="11" t="s">
        <v>1307</v>
      </c>
      <c r="E340" s="11" t="s">
        <v>949</v>
      </c>
      <c r="F340" s="11">
        <v>22</v>
      </c>
      <c r="G340" s="11" t="s">
        <v>25</v>
      </c>
    </row>
    <row r="341" spans="1:7" x14ac:dyDescent="0.2">
      <c r="A341" s="11">
        <v>3079</v>
      </c>
      <c r="B341" s="11" t="s">
        <v>1431</v>
      </c>
      <c r="C341" s="11" t="s">
        <v>495</v>
      </c>
      <c r="D341" s="11" t="s">
        <v>1308</v>
      </c>
      <c r="E341" s="11" t="s">
        <v>949</v>
      </c>
      <c r="F341" s="11">
        <v>13</v>
      </c>
      <c r="G341" s="11" t="s">
        <v>25</v>
      </c>
    </row>
    <row r="342" spans="1:7" x14ac:dyDescent="0.2">
      <c r="A342" s="11">
        <v>3080</v>
      </c>
      <c r="B342" s="11" t="s">
        <v>1431</v>
      </c>
      <c r="C342" s="11" t="s">
        <v>496</v>
      </c>
      <c r="D342" s="11" t="s">
        <v>1309</v>
      </c>
      <c r="E342" s="11" t="s">
        <v>949</v>
      </c>
      <c r="F342" s="11">
        <v>26</v>
      </c>
      <c r="G342" s="11" t="s">
        <v>25</v>
      </c>
    </row>
    <row r="343" spans="1:7" x14ac:dyDescent="0.2">
      <c r="A343" s="11">
        <v>3081</v>
      </c>
      <c r="B343" s="11" t="s">
        <v>1431</v>
      </c>
      <c r="C343" s="11" t="s">
        <v>497</v>
      </c>
      <c r="D343" s="11" t="s">
        <v>1310</v>
      </c>
      <c r="E343" s="11" t="s">
        <v>949</v>
      </c>
      <c r="F343" s="11">
        <v>29</v>
      </c>
      <c r="G343" s="11" t="s">
        <v>25</v>
      </c>
    </row>
    <row r="344" spans="1:7" x14ac:dyDescent="0.2">
      <c r="A344" s="11">
        <v>3082</v>
      </c>
      <c r="B344" s="11" t="s">
        <v>1431</v>
      </c>
      <c r="C344" s="11" t="s">
        <v>498</v>
      </c>
      <c r="D344" s="11" t="s">
        <v>1311</v>
      </c>
      <c r="E344" s="11" t="s">
        <v>949</v>
      </c>
      <c r="F344" s="11">
        <v>17</v>
      </c>
      <c r="G344" s="11" t="s">
        <v>25</v>
      </c>
    </row>
    <row r="345" spans="1:7" x14ac:dyDescent="0.2">
      <c r="A345" s="11">
        <v>3083</v>
      </c>
      <c r="B345" s="11" t="s">
        <v>1431</v>
      </c>
      <c r="C345" s="11" t="s">
        <v>499</v>
      </c>
      <c r="D345" s="11" t="s">
        <v>1312</v>
      </c>
      <c r="E345" s="11" t="s">
        <v>949</v>
      </c>
      <c r="F345" s="11">
        <v>25</v>
      </c>
      <c r="G345" s="11" t="s">
        <v>25</v>
      </c>
    </row>
    <row r="346" spans="1:7" x14ac:dyDescent="0.2">
      <c r="A346" s="11">
        <v>3084</v>
      </c>
      <c r="B346" s="11" t="s">
        <v>1431</v>
      </c>
      <c r="C346" s="11" t="s">
        <v>500</v>
      </c>
      <c r="D346" s="11" t="s">
        <v>1313</v>
      </c>
      <c r="E346" s="11" t="s">
        <v>949</v>
      </c>
      <c r="F346" s="11">
        <v>20</v>
      </c>
      <c r="G346" s="11" t="s">
        <v>25</v>
      </c>
    </row>
    <row r="347" spans="1:7" x14ac:dyDescent="0.2">
      <c r="A347" s="11">
        <v>3085</v>
      </c>
      <c r="B347" s="11" t="s">
        <v>1431</v>
      </c>
      <c r="C347" s="11" t="s">
        <v>501</v>
      </c>
      <c r="D347" s="11" t="s">
        <v>1314</v>
      </c>
      <c r="E347" s="11" t="s">
        <v>949</v>
      </c>
      <c r="F347" s="11">
        <v>15</v>
      </c>
      <c r="G347" s="11" t="s">
        <v>25</v>
      </c>
    </row>
    <row r="348" spans="1:7" x14ac:dyDescent="0.2">
      <c r="A348" s="11">
        <v>3086</v>
      </c>
      <c r="B348" s="11" t="s">
        <v>1431</v>
      </c>
      <c r="C348" s="11" t="s">
        <v>502</v>
      </c>
      <c r="D348" s="11" t="s">
        <v>1315</v>
      </c>
      <c r="E348" s="11" t="s">
        <v>949</v>
      </c>
      <c r="F348" s="11">
        <v>18</v>
      </c>
      <c r="G348" s="11" t="s">
        <v>25</v>
      </c>
    </row>
    <row r="349" spans="1:7" x14ac:dyDescent="0.2">
      <c r="A349" s="11">
        <v>3087</v>
      </c>
      <c r="B349" s="11" t="s">
        <v>1431</v>
      </c>
      <c r="C349" s="11" t="s">
        <v>503</v>
      </c>
      <c r="D349" s="11" t="s">
        <v>1316</v>
      </c>
      <c r="E349" s="11" t="s">
        <v>949</v>
      </c>
      <c r="F349" s="11">
        <v>12</v>
      </c>
      <c r="G349" s="11" t="s">
        <v>22</v>
      </c>
    </row>
    <row r="350" spans="1:7" x14ac:dyDescent="0.2">
      <c r="A350" s="11">
        <v>3088</v>
      </c>
      <c r="B350" s="11" t="s">
        <v>1431</v>
      </c>
      <c r="C350" s="11" t="s">
        <v>504</v>
      </c>
      <c r="D350" s="11" t="s">
        <v>1317</v>
      </c>
      <c r="E350" s="11" t="s">
        <v>949</v>
      </c>
      <c r="F350" s="11">
        <v>75</v>
      </c>
      <c r="G350" s="11" t="s">
        <v>24</v>
      </c>
    </row>
    <row r="351" spans="1:7" x14ac:dyDescent="0.2">
      <c r="A351" s="11">
        <v>3089</v>
      </c>
      <c r="B351" s="11" t="s">
        <v>1431</v>
      </c>
      <c r="C351" s="11" t="s">
        <v>505</v>
      </c>
      <c r="D351" s="11" t="s">
        <v>1318</v>
      </c>
      <c r="E351" s="11" t="s">
        <v>949</v>
      </c>
      <c r="F351" s="11">
        <v>90</v>
      </c>
      <c r="G351" s="11" t="s">
        <v>24</v>
      </c>
    </row>
    <row r="352" spans="1:7" x14ac:dyDescent="0.2">
      <c r="A352" s="11">
        <v>3090</v>
      </c>
      <c r="B352" s="11" t="s">
        <v>1431</v>
      </c>
      <c r="C352" s="11" t="s">
        <v>506</v>
      </c>
      <c r="D352" s="11" t="s">
        <v>1319</v>
      </c>
      <c r="E352" s="11" t="s">
        <v>949</v>
      </c>
      <c r="F352" s="11">
        <v>95</v>
      </c>
      <c r="G352" s="11" t="s">
        <v>24</v>
      </c>
    </row>
    <row r="353" spans="1:7" x14ac:dyDescent="0.2">
      <c r="A353" s="11">
        <v>3091</v>
      </c>
      <c r="B353" s="11" t="s">
        <v>1431</v>
      </c>
      <c r="C353" s="11" t="s">
        <v>507</v>
      </c>
      <c r="D353" s="11" t="s">
        <v>1320</v>
      </c>
      <c r="E353" s="11" t="s">
        <v>949</v>
      </c>
      <c r="F353" s="11">
        <v>105</v>
      </c>
      <c r="G353" s="11" t="s">
        <v>24</v>
      </c>
    </row>
    <row r="354" spans="1:7" x14ac:dyDescent="0.2">
      <c r="A354" s="11">
        <v>3092</v>
      </c>
      <c r="B354" s="11" t="s">
        <v>1431</v>
      </c>
      <c r="C354" s="11" t="s">
        <v>508</v>
      </c>
      <c r="D354" s="11" t="s">
        <v>1321</v>
      </c>
      <c r="E354" s="11" t="s">
        <v>949</v>
      </c>
      <c r="F354" s="11">
        <v>80</v>
      </c>
      <c r="G354" s="11" t="s">
        <v>24</v>
      </c>
    </row>
    <row r="355" spans="1:7" x14ac:dyDescent="0.2">
      <c r="A355" s="11">
        <v>3093</v>
      </c>
      <c r="B355" s="11" t="s">
        <v>1431</v>
      </c>
      <c r="C355" s="11" t="s">
        <v>509</v>
      </c>
      <c r="D355" s="11" t="s">
        <v>1322</v>
      </c>
      <c r="E355" s="11" t="s">
        <v>949</v>
      </c>
      <c r="F355" s="11">
        <v>60</v>
      </c>
      <c r="G355" s="11" t="s">
        <v>24</v>
      </c>
    </row>
    <row r="356" spans="1:7" x14ac:dyDescent="0.2">
      <c r="A356" s="11">
        <v>3094</v>
      </c>
      <c r="B356" s="11" t="s">
        <v>1431</v>
      </c>
      <c r="C356" s="11" t="s">
        <v>510</v>
      </c>
      <c r="D356" s="11" t="s">
        <v>1323</v>
      </c>
      <c r="E356" s="11" t="s">
        <v>949</v>
      </c>
      <c r="F356" s="11">
        <v>55</v>
      </c>
      <c r="G356" s="11" t="s">
        <v>24</v>
      </c>
    </row>
    <row r="357" spans="1:7" x14ac:dyDescent="0.2">
      <c r="A357" s="11">
        <v>4000</v>
      </c>
      <c r="B357" s="11" t="s">
        <v>1431</v>
      </c>
      <c r="C357" s="11" t="s">
        <v>530</v>
      </c>
      <c r="D357" s="11" t="s">
        <v>1324</v>
      </c>
      <c r="E357" s="11" t="s">
        <v>949</v>
      </c>
      <c r="F357" s="11">
        <v>8</v>
      </c>
      <c r="G357" s="11" t="s">
        <v>511</v>
      </c>
    </row>
    <row r="358" spans="1:7" x14ac:dyDescent="0.2">
      <c r="A358" s="11">
        <v>4001</v>
      </c>
      <c r="B358" s="11" t="s">
        <v>1431</v>
      </c>
      <c r="C358" s="11" t="s">
        <v>531</v>
      </c>
      <c r="D358" s="11" t="s">
        <v>1325</v>
      </c>
      <c r="E358" s="11" t="s">
        <v>949</v>
      </c>
      <c r="F358" s="11">
        <v>20</v>
      </c>
      <c r="G358" s="11" t="s">
        <v>512</v>
      </c>
    </row>
    <row r="359" spans="1:7" x14ac:dyDescent="0.2">
      <c r="A359" s="11">
        <v>4002</v>
      </c>
      <c r="B359" s="11" t="s">
        <v>1431</v>
      </c>
      <c r="C359" s="11" t="s">
        <v>532</v>
      </c>
      <c r="D359" s="11" t="s">
        <v>1326</v>
      </c>
      <c r="E359" s="11" t="s">
        <v>949</v>
      </c>
      <c r="F359" s="11">
        <v>4</v>
      </c>
      <c r="G359" s="11" t="s">
        <v>513</v>
      </c>
    </row>
    <row r="360" spans="1:7" x14ac:dyDescent="0.2">
      <c r="A360" s="11">
        <v>4003</v>
      </c>
      <c r="B360" s="11" t="s">
        <v>1431</v>
      </c>
      <c r="C360" s="11" t="s">
        <v>533</v>
      </c>
      <c r="D360" s="11" t="s">
        <v>1327</v>
      </c>
      <c r="E360" s="11" t="s">
        <v>949</v>
      </c>
      <c r="F360" s="11">
        <v>20</v>
      </c>
      <c r="G360" s="11" t="s">
        <v>514</v>
      </c>
    </row>
    <row r="361" spans="1:7" x14ac:dyDescent="0.2">
      <c r="A361" s="11">
        <v>4004</v>
      </c>
      <c r="B361" s="11" t="s">
        <v>1431</v>
      </c>
      <c r="C361" s="11" t="s">
        <v>534</v>
      </c>
      <c r="D361" s="11" t="s">
        <v>1328</v>
      </c>
      <c r="E361" s="11" t="s">
        <v>949</v>
      </c>
      <c r="F361" s="11">
        <v>12</v>
      </c>
      <c r="G361" s="11" t="s">
        <v>515</v>
      </c>
    </row>
    <row r="362" spans="1:7" x14ac:dyDescent="0.2">
      <c r="A362" s="11">
        <v>4005</v>
      </c>
      <c r="B362" s="11" t="s">
        <v>1431</v>
      </c>
      <c r="C362" s="11" t="s">
        <v>535</v>
      </c>
      <c r="D362" s="11" t="s">
        <v>1329</v>
      </c>
      <c r="E362" s="11" t="s">
        <v>949</v>
      </c>
      <c r="F362" s="11">
        <v>14</v>
      </c>
      <c r="G362" s="11" t="s">
        <v>516</v>
      </c>
    </row>
    <row r="363" spans="1:7" x14ac:dyDescent="0.2">
      <c r="A363" s="11">
        <v>4006</v>
      </c>
      <c r="B363" s="11" t="s">
        <v>1431</v>
      </c>
      <c r="C363" s="11" t="s">
        <v>536</v>
      </c>
      <c r="D363" s="11" t="s">
        <v>1330</v>
      </c>
      <c r="E363" s="11" t="s">
        <v>949</v>
      </c>
      <c r="F363" s="11">
        <v>50</v>
      </c>
      <c r="G363" s="11" t="s">
        <v>953</v>
      </c>
    </row>
    <row r="364" spans="1:7" x14ac:dyDescent="0.2">
      <c r="A364" s="11">
        <v>4007</v>
      </c>
      <c r="B364" s="11" t="s">
        <v>1431</v>
      </c>
      <c r="C364" s="11" t="s">
        <v>537</v>
      </c>
      <c r="D364" s="11" t="s">
        <v>1331</v>
      </c>
      <c r="E364" s="11" t="s">
        <v>949</v>
      </c>
      <c r="F364" s="11">
        <v>5</v>
      </c>
      <c r="G364" s="11" t="s">
        <v>517</v>
      </c>
    </row>
    <row r="365" spans="1:7" x14ac:dyDescent="0.2">
      <c r="A365" s="11">
        <v>4008</v>
      </c>
      <c r="B365" s="11" t="s">
        <v>1431</v>
      </c>
      <c r="C365" s="11" t="s">
        <v>538</v>
      </c>
      <c r="D365" s="11" t="s">
        <v>1332</v>
      </c>
      <c r="E365" s="11" t="s">
        <v>949</v>
      </c>
      <c r="F365" s="11">
        <v>5</v>
      </c>
      <c r="G365" s="11" t="s">
        <v>518</v>
      </c>
    </row>
    <row r="366" spans="1:7" x14ac:dyDescent="0.2">
      <c r="A366" s="11">
        <v>4009</v>
      </c>
      <c r="B366" s="11" t="s">
        <v>1431</v>
      </c>
      <c r="C366" s="11" t="s">
        <v>539</v>
      </c>
      <c r="D366" s="11" t="s">
        <v>1333</v>
      </c>
      <c r="E366" s="11" t="s">
        <v>949</v>
      </c>
      <c r="F366" s="11">
        <v>12</v>
      </c>
      <c r="G366" s="11" t="s">
        <v>519</v>
      </c>
    </row>
    <row r="367" spans="1:7" x14ac:dyDescent="0.2">
      <c r="A367" s="11">
        <v>4010</v>
      </c>
      <c r="B367" s="11" t="s">
        <v>1431</v>
      </c>
      <c r="C367" s="11" t="s">
        <v>540</v>
      </c>
      <c r="D367" s="11" t="s">
        <v>1334</v>
      </c>
      <c r="E367" s="11" t="s">
        <v>949</v>
      </c>
      <c r="F367" s="11">
        <v>10</v>
      </c>
      <c r="G367" s="11" t="s">
        <v>520</v>
      </c>
    </row>
    <row r="368" spans="1:7" x14ac:dyDescent="0.2">
      <c r="A368" s="11">
        <v>4011</v>
      </c>
      <c r="B368" s="11" t="s">
        <v>1431</v>
      </c>
      <c r="C368" s="11" t="s">
        <v>541</v>
      </c>
      <c r="D368" s="11" t="s">
        <v>1335</v>
      </c>
      <c r="E368" s="11" t="s">
        <v>949</v>
      </c>
      <c r="F368" s="11">
        <v>16</v>
      </c>
      <c r="G368" s="11" t="s">
        <v>521</v>
      </c>
    </row>
    <row r="369" spans="1:7" x14ac:dyDescent="0.2">
      <c r="A369" s="11">
        <v>4012</v>
      </c>
      <c r="B369" s="11" t="s">
        <v>1431</v>
      </c>
      <c r="C369" s="11" t="s">
        <v>542</v>
      </c>
      <c r="D369" s="11" t="s">
        <v>1336</v>
      </c>
      <c r="E369" s="11" t="s">
        <v>949</v>
      </c>
      <c r="F369" s="11">
        <v>6</v>
      </c>
      <c r="G369" s="11" t="s">
        <v>522</v>
      </c>
    </row>
    <row r="370" spans="1:7" x14ac:dyDescent="0.2">
      <c r="A370" s="11">
        <v>4013</v>
      </c>
      <c r="B370" s="11" t="s">
        <v>1431</v>
      </c>
      <c r="C370" s="11" t="s">
        <v>543</v>
      </c>
      <c r="D370" s="11" t="s">
        <v>1337</v>
      </c>
      <c r="E370" s="11" t="s">
        <v>949</v>
      </c>
      <c r="F370" s="11">
        <v>18</v>
      </c>
      <c r="G370" s="11" t="s">
        <v>954</v>
      </c>
    </row>
    <row r="371" spans="1:7" x14ac:dyDescent="0.2">
      <c r="A371" s="11">
        <v>4014</v>
      </c>
      <c r="B371" s="11" t="s">
        <v>1431</v>
      </c>
      <c r="C371" s="11" t="s">
        <v>544</v>
      </c>
      <c r="D371" s="11" t="s">
        <v>1338</v>
      </c>
      <c r="E371" s="11" t="s">
        <v>949</v>
      </c>
      <c r="F371" s="11">
        <v>10</v>
      </c>
      <c r="G371" s="11" t="s">
        <v>523</v>
      </c>
    </row>
    <row r="372" spans="1:7" x14ac:dyDescent="0.2">
      <c r="A372" s="11">
        <v>4015</v>
      </c>
      <c r="B372" s="11" t="s">
        <v>1431</v>
      </c>
      <c r="C372" s="11" t="s">
        <v>545</v>
      </c>
      <c r="D372" s="11" t="s">
        <v>1339</v>
      </c>
      <c r="E372" s="11" t="s">
        <v>949</v>
      </c>
      <c r="F372" s="11">
        <v>8</v>
      </c>
      <c r="G372" s="11" t="s">
        <v>524</v>
      </c>
    </row>
    <row r="373" spans="1:7" x14ac:dyDescent="0.2">
      <c r="A373" s="11">
        <v>4016</v>
      </c>
      <c r="B373" s="11" t="s">
        <v>1431</v>
      </c>
      <c r="C373" s="11" t="s">
        <v>546</v>
      </c>
      <c r="D373" s="11" t="s">
        <v>1340</v>
      </c>
      <c r="E373" s="11" t="s">
        <v>949</v>
      </c>
      <c r="F373" s="11">
        <v>4</v>
      </c>
      <c r="G373" s="11" t="s">
        <v>525</v>
      </c>
    </row>
    <row r="374" spans="1:7" x14ac:dyDescent="0.2">
      <c r="A374" s="11">
        <v>4017</v>
      </c>
      <c r="B374" s="11" t="s">
        <v>1431</v>
      </c>
      <c r="C374" s="11" t="s">
        <v>547</v>
      </c>
      <c r="D374" s="11" t="s">
        <v>1341</v>
      </c>
      <c r="E374" s="11" t="s">
        <v>949</v>
      </c>
      <c r="F374" s="11">
        <v>24</v>
      </c>
      <c r="G374" s="11" t="s">
        <v>526</v>
      </c>
    </row>
    <row r="375" spans="1:7" x14ac:dyDescent="0.2">
      <c r="A375" s="11">
        <v>4018</v>
      </c>
      <c r="B375" s="11" t="s">
        <v>1431</v>
      </c>
      <c r="C375" s="11" t="s">
        <v>548</v>
      </c>
      <c r="D375" s="11" t="s">
        <v>1342</v>
      </c>
      <c r="E375" s="11" t="s">
        <v>949</v>
      </c>
      <c r="F375" s="11">
        <v>12</v>
      </c>
      <c r="G375" s="11" t="s">
        <v>527</v>
      </c>
    </row>
    <row r="376" spans="1:7" x14ac:dyDescent="0.2">
      <c r="A376" s="11">
        <v>4019</v>
      </c>
      <c r="B376" s="11" t="s">
        <v>1431</v>
      </c>
      <c r="C376" s="11" t="s">
        <v>549</v>
      </c>
      <c r="D376" s="11" t="s">
        <v>1343</v>
      </c>
      <c r="E376" s="11" t="s">
        <v>949</v>
      </c>
      <c r="F376" s="11">
        <v>46</v>
      </c>
      <c r="G376" s="11" t="s">
        <v>528</v>
      </c>
    </row>
    <row r="377" spans="1:7" x14ac:dyDescent="0.2">
      <c r="A377" s="11">
        <v>5000</v>
      </c>
      <c r="B377" s="11" t="s">
        <v>1431</v>
      </c>
      <c r="C377" s="11" t="s">
        <v>681</v>
      </c>
      <c r="D377" s="11" t="s">
        <v>1344</v>
      </c>
      <c r="E377" s="11" t="s">
        <v>949</v>
      </c>
      <c r="F377" s="11">
        <v>27</v>
      </c>
      <c r="G377" s="11" t="s">
        <v>674</v>
      </c>
    </row>
    <row r="378" spans="1:7" x14ac:dyDescent="0.2">
      <c r="A378" s="11">
        <v>5002</v>
      </c>
      <c r="B378" s="11" t="s">
        <v>1431</v>
      </c>
      <c r="C378" s="11" t="s">
        <v>682</v>
      </c>
      <c r="D378" s="11" t="s">
        <v>1345</v>
      </c>
      <c r="E378" s="11" t="s">
        <v>949</v>
      </c>
      <c r="F378" s="11">
        <v>55</v>
      </c>
      <c r="G378" s="11" t="s">
        <v>674</v>
      </c>
    </row>
    <row r="379" spans="1:7" x14ac:dyDescent="0.2">
      <c r="A379" s="11">
        <v>5003</v>
      </c>
      <c r="B379" s="11" t="s">
        <v>1431</v>
      </c>
      <c r="C379" s="11" t="s">
        <v>683</v>
      </c>
      <c r="D379" s="11" t="s">
        <v>1346</v>
      </c>
      <c r="E379" s="11" t="s">
        <v>949</v>
      </c>
      <c r="F379" s="11">
        <v>60</v>
      </c>
      <c r="G379" s="11" t="s">
        <v>674</v>
      </c>
    </row>
    <row r="380" spans="1:7" x14ac:dyDescent="0.2">
      <c r="A380" s="11">
        <v>5004</v>
      </c>
      <c r="B380" s="11" t="s">
        <v>1431</v>
      </c>
      <c r="C380" s="11" t="s">
        <v>684</v>
      </c>
      <c r="D380" s="11" t="s">
        <v>1347</v>
      </c>
      <c r="E380" s="11" t="s">
        <v>949</v>
      </c>
      <c r="F380" s="11">
        <v>36</v>
      </c>
      <c r="G380" s="11" t="s">
        <v>674</v>
      </c>
    </row>
    <row r="381" spans="1:7" x14ac:dyDescent="0.2">
      <c r="A381" s="11">
        <v>5006</v>
      </c>
      <c r="B381" s="11" t="s">
        <v>1431</v>
      </c>
      <c r="C381" s="11" t="s">
        <v>685</v>
      </c>
      <c r="D381" s="11" t="s">
        <v>1348</v>
      </c>
      <c r="E381" s="11" t="s">
        <v>949</v>
      </c>
      <c r="F381" s="11">
        <v>96</v>
      </c>
      <c r="G381" s="11" t="s">
        <v>674</v>
      </c>
    </row>
    <row r="382" spans="1:7" x14ac:dyDescent="0.2">
      <c r="A382" s="11">
        <v>5007</v>
      </c>
      <c r="B382" s="11" t="s">
        <v>1431</v>
      </c>
      <c r="C382" s="11" t="s">
        <v>686</v>
      </c>
      <c r="D382" s="11" t="s">
        <v>1349</v>
      </c>
      <c r="E382" s="11" t="s">
        <v>949</v>
      </c>
      <c r="F382" s="11">
        <v>24</v>
      </c>
      <c r="G382" s="11" t="s">
        <v>674</v>
      </c>
    </row>
    <row r="383" spans="1:7" x14ac:dyDescent="0.2">
      <c r="A383" s="11">
        <v>5008</v>
      </c>
      <c r="B383" s="11" t="s">
        <v>1431</v>
      </c>
      <c r="C383" s="11" t="s">
        <v>687</v>
      </c>
      <c r="D383" s="11" t="s">
        <v>1350</v>
      </c>
      <c r="E383" s="11" t="s">
        <v>949</v>
      </c>
      <c r="F383" s="11">
        <v>50</v>
      </c>
      <c r="G383" s="11" t="s">
        <v>674</v>
      </c>
    </row>
    <row r="384" spans="1:7" x14ac:dyDescent="0.2">
      <c r="A384" s="11">
        <v>5009</v>
      </c>
      <c r="B384" s="11" t="s">
        <v>1431</v>
      </c>
      <c r="C384" s="11" t="s">
        <v>688</v>
      </c>
      <c r="D384" s="11" t="s">
        <v>1351</v>
      </c>
      <c r="E384" s="11" t="s">
        <v>949</v>
      </c>
      <c r="F384" s="11">
        <v>56</v>
      </c>
      <c r="G384" s="11" t="s">
        <v>674</v>
      </c>
    </row>
    <row r="385" spans="1:7" x14ac:dyDescent="0.2">
      <c r="A385" s="11">
        <v>5010</v>
      </c>
      <c r="B385" s="11" t="s">
        <v>1431</v>
      </c>
      <c r="C385" s="11" t="s">
        <v>689</v>
      </c>
      <c r="D385" s="11" t="s">
        <v>1352</v>
      </c>
      <c r="E385" s="11" t="s">
        <v>949</v>
      </c>
      <c r="F385" s="11">
        <v>20</v>
      </c>
      <c r="G385" s="11" t="s">
        <v>674</v>
      </c>
    </row>
    <row r="386" spans="1:7" x14ac:dyDescent="0.2">
      <c r="A386" s="11">
        <v>5011</v>
      </c>
      <c r="B386" s="11" t="s">
        <v>1431</v>
      </c>
      <c r="C386" s="11" t="s">
        <v>690</v>
      </c>
      <c r="D386" s="11" t="s">
        <v>1353</v>
      </c>
      <c r="E386" s="11" t="s">
        <v>949</v>
      </c>
      <c r="F386" s="11">
        <v>42</v>
      </c>
      <c r="G386" s="11" t="s">
        <v>674</v>
      </c>
    </row>
    <row r="387" spans="1:7" x14ac:dyDescent="0.2">
      <c r="A387" s="11">
        <v>5012</v>
      </c>
      <c r="B387" s="11" t="s">
        <v>1431</v>
      </c>
      <c r="C387" s="11" t="s">
        <v>691</v>
      </c>
      <c r="D387" s="11" t="s">
        <v>1354</v>
      </c>
      <c r="E387" s="11" t="s">
        <v>949</v>
      </c>
      <c r="F387" s="11">
        <v>46</v>
      </c>
      <c r="G387" s="11" t="s">
        <v>679</v>
      </c>
    </row>
    <row r="388" spans="1:7" x14ac:dyDescent="0.2">
      <c r="A388" s="11">
        <v>5013</v>
      </c>
      <c r="B388" s="11" t="s">
        <v>1431</v>
      </c>
      <c r="C388" s="11" t="s">
        <v>692</v>
      </c>
      <c r="D388" s="11" t="s">
        <v>1355</v>
      </c>
      <c r="E388" s="11" t="s">
        <v>949</v>
      </c>
      <c r="F388" s="11">
        <v>22</v>
      </c>
      <c r="G388" s="11" t="s">
        <v>679</v>
      </c>
    </row>
    <row r="389" spans="1:7" x14ac:dyDescent="0.2">
      <c r="A389" s="11">
        <v>5014</v>
      </c>
      <c r="B389" s="11" t="s">
        <v>1431</v>
      </c>
      <c r="C389" s="11" t="s">
        <v>693</v>
      </c>
      <c r="D389" s="11" t="s">
        <v>1356</v>
      </c>
      <c r="E389" s="11" t="s">
        <v>949</v>
      </c>
      <c r="F389" s="11">
        <v>30</v>
      </c>
      <c r="G389" s="11" t="s">
        <v>679</v>
      </c>
    </row>
    <row r="390" spans="1:7" x14ac:dyDescent="0.2">
      <c r="A390" s="11">
        <v>5015</v>
      </c>
      <c r="B390" s="11" t="s">
        <v>1431</v>
      </c>
      <c r="C390" s="11" t="s">
        <v>694</v>
      </c>
      <c r="D390" s="11" t="s">
        <v>1357</v>
      </c>
      <c r="E390" s="11" t="s">
        <v>949</v>
      </c>
      <c r="F390" s="11">
        <v>78</v>
      </c>
      <c r="G390" s="11" t="s">
        <v>679</v>
      </c>
    </row>
    <row r="391" spans="1:7" x14ac:dyDescent="0.2">
      <c r="A391" s="11">
        <v>5016</v>
      </c>
      <c r="B391" s="11" t="s">
        <v>1431</v>
      </c>
      <c r="C391" s="11" t="s">
        <v>695</v>
      </c>
      <c r="D391" s="11" t="s">
        <v>1358</v>
      </c>
      <c r="E391" s="11" t="s">
        <v>949</v>
      </c>
      <c r="F391" s="11">
        <v>48</v>
      </c>
      <c r="G391" s="11" t="s">
        <v>679</v>
      </c>
    </row>
    <row r="392" spans="1:7" x14ac:dyDescent="0.2">
      <c r="A392" s="11">
        <v>5017</v>
      </c>
      <c r="B392" s="11" t="s">
        <v>1431</v>
      </c>
      <c r="C392" s="11" t="s">
        <v>696</v>
      </c>
      <c r="D392" s="11" t="s">
        <v>1359</v>
      </c>
      <c r="E392" s="11" t="s">
        <v>949</v>
      </c>
      <c r="F392" s="11">
        <v>88</v>
      </c>
      <c r="G392" s="11" t="s">
        <v>679</v>
      </c>
    </row>
    <row r="393" spans="1:7" x14ac:dyDescent="0.2">
      <c r="A393" s="11">
        <v>5018</v>
      </c>
      <c r="B393" s="11" t="s">
        <v>1431</v>
      </c>
      <c r="C393" s="11" t="s">
        <v>697</v>
      </c>
      <c r="D393" s="11" t="s">
        <v>1360</v>
      </c>
      <c r="E393" s="11" t="s">
        <v>949</v>
      </c>
      <c r="F393" s="11">
        <v>28</v>
      </c>
      <c r="G393" s="11" t="s">
        <v>679</v>
      </c>
    </row>
    <row r="394" spans="1:7" x14ac:dyDescent="0.2">
      <c r="A394" s="11">
        <v>5019</v>
      </c>
      <c r="B394" s="11" t="s">
        <v>1431</v>
      </c>
      <c r="C394" s="11" t="s">
        <v>698</v>
      </c>
      <c r="D394" s="11" t="s">
        <v>1361</v>
      </c>
      <c r="E394" s="11" t="s">
        <v>949</v>
      </c>
      <c r="F394" s="11">
        <v>34</v>
      </c>
      <c r="G394" s="11" t="s">
        <v>679</v>
      </c>
    </row>
    <row r="395" spans="1:7" x14ac:dyDescent="0.2">
      <c r="A395" s="11">
        <v>5020</v>
      </c>
      <c r="B395" s="11" t="s">
        <v>1431</v>
      </c>
      <c r="C395" s="11" t="s">
        <v>699</v>
      </c>
      <c r="D395" s="11" t="s">
        <v>1362</v>
      </c>
      <c r="E395" s="11" t="s">
        <v>949</v>
      </c>
      <c r="F395" s="11">
        <v>14</v>
      </c>
      <c r="G395" s="11" t="s">
        <v>679</v>
      </c>
    </row>
    <row r="396" spans="1:7" x14ac:dyDescent="0.2">
      <c r="A396" s="11">
        <v>5021</v>
      </c>
      <c r="B396" s="11" t="s">
        <v>1431</v>
      </c>
      <c r="C396" s="11" t="s">
        <v>700</v>
      </c>
      <c r="D396" s="11" t="s">
        <v>1363</v>
      </c>
      <c r="E396" s="11" t="s">
        <v>949</v>
      </c>
      <c r="F396" s="11">
        <v>29</v>
      </c>
      <c r="G396" s="11" t="s">
        <v>675</v>
      </c>
    </row>
    <row r="397" spans="1:7" x14ac:dyDescent="0.2">
      <c r="A397" s="11">
        <v>5022</v>
      </c>
      <c r="B397" s="11" t="s">
        <v>1431</v>
      </c>
      <c r="C397" s="11" t="s">
        <v>701</v>
      </c>
      <c r="D397" s="11" t="s">
        <v>1364</v>
      </c>
      <c r="E397" s="11" t="s">
        <v>949</v>
      </c>
      <c r="F397" s="11">
        <v>17</v>
      </c>
      <c r="G397" s="11" t="s">
        <v>675</v>
      </c>
    </row>
    <row r="398" spans="1:7" x14ac:dyDescent="0.2">
      <c r="A398" s="11">
        <v>5023</v>
      </c>
      <c r="B398" s="11" t="s">
        <v>1431</v>
      </c>
      <c r="C398" s="11" t="s">
        <v>702</v>
      </c>
      <c r="D398" s="11" t="s">
        <v>1365</v>
      </c>
      <c r="E398" s="11" t="s">
        <v>949</v>
      </c>
      <c r="F398" s="11">
        <v>13</v>
      </c>
      <c r="G398" s="11" t="s">
        <v>675</v>
      </c>
    </row>
    <row r="399" spans="1:7" x14ac:dyDescent="0.2">
      <c r="A399" s="11">
        <v>5024</v>
      </c>
      <c r="B399" s="11" t="s">
        <v>1431</v>
      </c>
      <c r="C399" s="11" t="s">
        <v>703</v>
      </c>
      <c r="D399" s="11" t="s">
        <v>1366</v>
      </c>
      <c r="E399" s="11" t="s">
        <v>949</v>
      </c>
      <c r="F399" s="11">
        <v>19</v>
      </c>
      <c r="G399" s="11" t="s">
        <v>675</v>
      </c>
    </row>
    <row r="400" spans="1:7" x14ac:dyDescent="0.2">
      <c r="A400" s="11">
        <v>5025</v>
      </c>
      <c r="B400" s="11" t="s">
        <v>1431</v>
      </c>
      <c r="C400" s="11" t="s">
        <v>704</v>
      </c>
      <c r="D400" s="11" t="s">
        <v>1367</v>
      </c>
      <c r="E400" s="11" t="s">
        <v>949</v>
      </c>
      <c r="F400" s="11">
        <v>28</v>
      </c>
      <c r="G400" s="11" t="s">
        <v>675</v>
      </c>
    </row>
    <row r="401" spans="1:7" x14ac:dyDescent="0.2">
      <c r="A401" s="11">
        <v>5026</v>
      </c>
      <c r="B401" s="11" t="s">
        <v>1431</v>
      </c>
      <c r="C401" s="11" t="s">
        <v>705</v>
      </c>
      <c r="D401" s="11" t="s">
        <v>1368</v>
      </c>
      <c r="E401" s="11" t="s">
        <v>949</v>
      </c>
      <c r="F401" s="11">
        <v>18</v>
      </c>
      <c r="G401" s="11" t="s">
        <v>675</v>
      </c>
    </row>
    <row r="402" spans="1:7" x14ac:dyDescent="0.2">
      <c r="A402" s="11">
        <v>5027</v>
      </c>
      <c r="B402" s="11" t="s">
        <v>1431</v>
      </c>
      <c r="C402" s="11" t="s">
        <v>706</v>
      </c>
      <c r="D402" s="11" t="s">
        <v>1369</v>
      </c>
      <c r="E402" s="11" t="s">
        <v>949</v>
      </c>
      <c r="F402" s="11">
        <v>14</v>
      </c>
      <c r="G402" s="11" t="s">
        <v>675</v>
      </c>
    </row>
    <row r="403" spans="1:7" x14ac:dyDescent="0.2">
      <c r="A403" s="11">
        <v>5028</v>
      </c>
      <c r="B403" s="11" t="s">
        <v>1431</v>
      </c>
      <c r="C403" s="11" t="s">
        <v>707</v>
      </c>
      <c r="D403" s="11" t="s">
        <v>1370</v>
      </c>
      <c r="E403" s="11" t="s">
        <v>949</v>
      </c>
      <c r="F403" s="11">
        <v>11</v>
      </c>
      <c r="G403" s="11" t="s">
        <v>675</v>
      </c>
    </row>
    <row r="404" spans="1:7" x14ac:dyDescent="0.2">
      <c r="A404" s="11">
        <v>5029</v>
      </c>
      <c r="B404" s="11" t="s">
        <v>1431</v>
      </c>
      <c r="C404" s="11" t="s">
        <v>708</v>
      </c>
      <c r="D404" s="11" t="s">
        <v>1371</v>
      </c>
      <c r="E404" s="11" t="s">
        <v>949</v>
      </c>
      <c r="F404" s="11">
        <v>12</v>
      </c>
      <c r="G404" s="11" t="s">
        <v>675</v>
      </c>
    </row>
    <row r="405" spans="1:7" x14ac:dyDescent="0.2">
      <c r="A405" s="11">
        <v>5030</v>
      </c>
      <c r="B405" s="11" t="s">
        <v>1431</v>
      </c>
      <c r="C405" s="11" t="s">
        <v>709</v>
      </c>
      <c r="D405" s="11" t="s">
        <v>1372</v>
      </c>
      <c r="E405" s="11" t="s">
        <v>949</v>
      </c>
      <c r="F405" s="11">
        <v>24</v>
      </c>
      <c r="G405" s="11" t="s">
        <v>676</v>
      </c>
    </row>
    <row r="406" spans="1:7" x14ac:dyDescent="0.2">
      <c r="A406" s="11">
        <v>5031</v>
      </c>
      <c r="B406" s="11" t="s">
        <v>1431</v>
      </c>
      <c r="C406" s="11" t="s">
        <v>710</v>
      </c>
      <c r="D406" s="11" t="s">
        <v>1373</v>
      </c>
      <c r="E406" s="11" t="s">
        <v>949</v>
      </c>
      <c r="F406" s="11">
        <v>105</v>
      </c>
      <c r="G406" s="11" t="s">
        <v>676</v>
      </c>
    </row>
    <row r="407" spans="1:7" x14ac:dyDescent="0.2">
      <c r="A407" s="11">
        <v>5032</v>
      </c>
      <c r="B407" s="11" t="s">
        <v>1431</v>
      </c>
      <c r="C407" s="11" t="s">
        <v>711</v>
      </c>
      <c r="D407" s="11" t="s">
        <v>1374</v>
      </c>
      <c r="E407" s="11" t="s">
        <v>949</v>
      </c>
      <c r="F407" s="11">
        <v>56</v>
      </c>
      <c r="G407" s="11" t="s">
        <v>676</v>
      </c>
    </row>
    <row r="408" spans="1:7" x14ac:dyDescent="0.2">
      <c r="A408" s="11">
        <v>5033</v>
      </c>
      <c r="B408" s="11" t="s">
        <v>1431</v>
      </c>
      <c r="C408" s="11" t="s">
        <v>712</v>
      </c>
      <c r="D408" s="11" t="s">
        <v>1375</v>
      </c>
      <c r="E408" s="11" t="s">
        <v>949</v>
      </c>
      <c r="F408" s="11">
        <v>15</v>
      </c>
      <c r="G408" s="11" t="s">
        <v>676</v>
      </c>
    </row>
    <row r="409" spans="1:7" x14ac:dyDescent="0.2">
      <c r="A409" s="11">
        <v>5034</v>
      </c>
      <c r="B409" s="11" t="s">
        <v>1431</v>
      </c>
      <c r="C409" s="11" t="s">
        <v>713</v>
      </c>
      <c r="D409" s="11" t="s">
        <v>1376</v>
      </c>
      <c r="E409" s="11" t="s">
        <v>949</v>
      </c>
      <c r="F409" s="11">
        <v>60</v>
      </c>
      <c r="G409" s="11" t="s">
        <v>676</v>
      </c>
    </row>
    <row r="410" spans="1:7" x14ac:dyDescent="0.2">
      <c r="A410" s="11">
        <v>5035</v>
      </c>
      <c r="B410" s="11" t="s">
        <v>1431</v>
      </c>
      <c r="C410" s="11" t="s">
        <v>714</v>
      </c>
      <c r="D410" s="11" t="s">
        <v>1377</v>
      </c>
      <c r="E410" s="11" t="s">
        <v>949</v>
      </c>
      <c r="F410" s="11">
        <v>14</v>
      </c>
      <c r="G410" s="11" t="s">
        <v>676</v>
      </c>
    </row>
    <row r="411" spans="1:7" x14ac:dyDescent="0.2">
      <c r="A411" s="11">
        <v>5036</v>
      </c>
      <c r="B411" s="11" t="s">
        <v>1431</v>
      </c>
      <c r="C411" s="11" t="s">
        <v>715</v>
      </c>
      <c r="D411" s="11" t="s">
        <v>1378</v>
      </c>
      <c r="E411" s="11" t="s">
        <v>949</v>
      </c>
      <c r="F411" s="11">
        <v>16</v>
      </c>
      <c r="G411" s="11" t="s">
        <v>676</v>
      </c>
    </row>
    <row r="412" spans="1:7" x14ac:dyDescent="0.2">
      <c r="A412" s="11">
        <v>5037</v>
      </c>
      <c r="B412" s="11" t="s">
        <v>1431</v>
      </c>
      <c r="C412" s="11" t="s">
        <v>716</v>
      </c>
      <c r="D412" s="11" t="s">
        <v>1379</v>
      </c>
      <c r="E412" s="11" t="s">
        <v>949</v>
      </c>
      <c r="F412" s="11">
        <v>72</v>
      </c>
      <c r="G412" s="11" t="s">
        <v>676</v>
      </c>
    </row>
    <row r="413" spans="1:7" x14ac:dyDescent="0.2">
      <c r="A413" s="11">
        <v>5038</v>
      </c>
      <c r="B413" s="11" t="s">
        <v>1431</v>
      </c>
      <c r="C413" s="11" t="s">
        <v>717</v>
      </c>
      <c r="D413" s="11" t="s">
        <v>1380</v>
      </c>
      <c r="E413" s="11" t="s">
        <v>949</v>
      </c>
      <c r="F413" s="11">
        <v>25</v>
      </c>
      <c r="G413" s="11" t="s">
        <v>676</v>
      </c>
    </row>
    <row r="414" spans="1:7" x14ac:dyDescent="0.2">
      <c r="A414" s="11">
        <v>5039</v>
      </c>
      <c r="B414" s="11" t="s">
        <v>1431</v>
      </c>
      <c r="C414" s="11" t="s">
        <v>718</v>
      </c>
      <c r="D414" s="11" t="s">
        <v>1381</v>
      </c>
      <c r="E414" s="11" t="s">
        <v>949</v>
      </c>
      <c r="F414" s="11">
        <v>12</v>
      </c>
      <c r="G414" s="11" t="s">
        <v>676</v>
      </c>
    </row>
    <row r="415" spans="1:7" x14ac:dyDescent="0.2">
      <c r="A415" s="11">
        <v>5040</v>
      </c>
      <c r="B415" s="11" t="s">
        <v>1431</v>
      </c>
      <c r="C415" s="11" t="s">
        <v>719</v>
      </c>
      <c r="D415" s="11" t="s">
        <v>1382</v>
      </c>
      <c r="E415" s="11" t="s">
        <v>949</v>
      </c>
      <c r="F415" s="11">
        <v>55</v>
      </c>
      <c r="G415" s="11" t="s">
        <v>676</v>
      </c>
    </row>
    <row r="416" spans="1:7" x14ac:dyDescent="0.2">
      <c r="A416" s="11">
        <v>5041</v>
      </c>
      <c r="B416" s="11" t="s">
        <v>1431</v>
      </c>
      <c r="C416" s="11" t="s">
        <v>720</v>
      </c>
      <c r="D416" s="11" t="s">
        <v>1383</v>
      </c>
      <c r="E416" s="11" t="s">
        <v>949</v>
      </c>
      <c r="F416" s="11">
        <v>6</v>
      </c>
      <c r="G416" s="11" t="s">
        <v>676</v>
      </c>
    </row>
    <row r="417" spans="1:7" x14ac:dyDescent="0.2">
      <c r="A417" s="11">
        <v>5042</v>
      </c>
      <c r="B417" s="11" t="s">
        <v>1431</v>
      </c>
      <c r="C417" s="11" t="s">
        <v>721</v>
      </c>
      <c r="D417" s="11" t="s">
        <v>1384</v>
      </c>
      <c r="E417" s="11" t="s">
        <v>949</v>
      </c>
      <c r="F417" s="11">
        <v>32</v>
      </c>
      <c r="G417" s="11" t="s">
        <v>676</v>
      </c>
    </row>
    <row r="418" spans="1:7" x14ac:dyDescent="0.2">
      <c r="A418" s="11">
        <v>5043</v>
      </c>
      <c r="B418" s="11" t="s">
        <v>1431</v>
      </c>
      <c r="C418" s="11" t="s">
        <v>722</v>
      </c>
      <c r="D418" s="11" t="s">
        <v>1385</v>
      </c>
      <c r="E418" s="11" t="s">
        <v>949</v>
      </c>
      <c r="F418" s="11">
        <v>48</v>
      </c>
      <c r="G418" s="11" t="s">
        <v>680</v>
      </c>
    </row>
    <row r="419" spans="1:7" x14ac:dyDescent="0.2">
      <c r="A419" s="11">
        <v>5044</v>
      </c>
      <c r="B419" s="11" t="s">
        <v>1431</v>
      </c>
      <c r="C419" s="11" t="s">
        <v>723</v>
      </c>
      <c r="D419" s="11" t="s">
        <v>1386</v>
      </c>
      <c r="E419" s="11" t="s">
        <v>949</v>
      </c>
      <c r="F419" s="11">
        <v>72</v>
      </c>
      <c r="G419" s="11" t="s">
        <v>680</v>
      </c>
    </row>
    <row r="420" spans="1:7" x14ac:dyDescent="0.2">
      <c r="A420" s="11">
        <v>5045</v>
      </c>
      <c r="B420" s="11" t="s">
        <v>1431</v>
      </c>
      <c r="C420" s="11" t="s">
        <v>724</v>
      </c>
      <c r="D420" s="11" t="s">
        <v>1387</v>
      </c>
      <c r="E420" s="11" t="s">
        <v>949</v>
      </c>
      <c r="F420" s="11">
        <v>80</v>
      </c>
      <c r="G420" s="11" t="s">
        <v>680</v>
      </c>
    </row>
    <row r="421" spans="1:7" x14ac:dyDescent="0.2">
      <c r="A421" s="11">
        <v>5046</v>
      </c>
      <c r="B421" s="11" t="s">
        <v>1431</v>
      </c>
      <c r="C421" s="11" t="s">
        <v>725</v>
      </c>
      <c r="D421" s="11" t="s">
        <v>1388</v>
      </c>
      <c r="E421" s="11" t="s">
        <v>949</v>
      </c>
      <c r="F421" s="11">
        <v>16</v>
      </c>
      <c r="G421" s="11" t="s">
        <v>680</v>
      </c>
    </row>
    <row r="422" spans="1:7" x14ac:dyDescent="0.2">
      <c r="A422" s="11">
        <v>5047</v>
      </c>
      <c r="B422" s="11" t="s">
        <v>1431</v>
      </c>
      <c r="C422" s="11" t="s">
        <v>726</v>
      </c>
      <c r="D422" s="11" t="s">
        <v>1389</v>
      </c>
      <c r="E422" s="11" t="s">
        <v>949</v>
      </c>
      <c r="F422" s="11">
        <v>18</v>
      </c>
      <c r="G422" s="11" t="s">
        <v>680</v>
      </c>
    </row>
    <row r="423" spans="1:7" x14ac:dyDescent="0.2">
      <c r="A423" s="11">
        <v>5048</v>
      </c>
      <c r="B423" s="11" t="s">
        <v>1431</v>
      </c>
      <c r="C423" s="11" t="s">
        <v>727</v>
      </c>
      <c r="D423" s="11" t="s">
        <v>1390</v>
      </c>
      <c r="E423" s="11" t="s">
        <v>949</v>
      </c>
      <c r="F423" s="11">
        <v>24</v>
      </c>
      <c r="G423" s="11" t="s">
        <v>680</v>
      </c>
    </row>
    <row r="424" spans="1:7" x14ac:dyDescent="0.2">
      <c r="A424" s="11">
        <v>5049</v>
      </c>
      <c r="B424" s="11" t="s">
        <v>1431</v>
      </c>
      <c r="C424" s="11" t="s">
        <v>728</v>
      </c>
      <c r="D424" s="11" t="s">
        <v>1391</v>
      </c>
      <c r="E424" s="11" t="s">
        <v>949</v>
      </c>
      <c r="F424" s="11">
        <v>49</v>
      </c>
      <c r="G424" s="11" t="s">
        <v>680</v>
      </c>
    </row>
    <row r="425" spans="1:7" x14ac:dyDescent="0.2">
      <c r="A425" s="11">
        <v>5050</v>
      </c>
      <c r="B425" s="11" t="s">
        <v>1431</v>
      </c>
      <c r="C425" s="11" t="s">
        <v>729</v>
      </c>
      <c r="D425" s="11" t="s">
        <v>1392</v>
      </c>
      <c r="E425" s="11" t="s">
        <v>949</v>
      </c>
      <c r="F425" s="11">
        <v>45</v>
      </c>
      <c r="G425" s="11" t="s">
        <v>680</v>
      </c>
    </row>
    <row r="426" spans="1:7" x14ac:dyDescent="0.2">
      <c r="A426" s="11">
        <v>5051</v>
      </c>
      <c r="B426" s="11" t="s">
        <v>1431</v>
      </c>
      <c r="C426" s="11" t="s">
        <v>730</v>
      </c>
      <c r="D426" s="11" t="s">
        <v>1393</v>
      </c>
      <c r="E426" s="11" t="s">
        <v>949</v>
      </c>
      <c r="F426" s="11">
        <v>52</v>
      </c>
      <c r="G426" s="11" t="s">
        <v>680</v>
      </c>
    </row>
    <row r="427" spans="1:7" x14ac:dyDescent="0.2">
      <c r="A427" s="11">
        <v>5052</v>
      </c>
      <c r="B427" s="11" t="s">
        <v>1431</v>
      </c>
      <c r="C427" s="11" t="s">
        <v>731</v>
      </c>
      <c r="D427" s="11" t="s">
        <v>1394</v>
      </c>
      <c r="E427" s="11" t="s">
        <v>949</v>
      </c>
      <c r="F427" s="11">
        <v>90</v>
      </c>
      <c r="G427" s="11" t="s">
        <v>680</v>
      </c>
    </row>
    <row r="428" spans="1:7" x14ac:dyDescent="0.2">
      <c r="A428" s="11">
        <v>5053</v>
      </c>
      <c r="B428" s="11" t="s">
        <v>1431</v>
      </c>
      <c r="C428" s="11" t="s">
        <v>732</v>
      </c>
      <c r="D428" s="11" t="s">
        <v>1395</v>
      </c>
      <c r="E428" s="11" t="s">
        <v>949</v>
      </c>
      <c r="F428" s="11">
        <v>14</v>
      </c>
      <c r="G428" s="11" t="s">
        <v>680</v>
      </c>
    </row>
    <row r="429" spans="1:7" x14ac:dyDescent="0.2">
      <c r="A429" s="11">
        <v>5054</v>
      </c>
      <c r="B429" s="11" t="s">
        <v>1431</v>
      </c>
      <c r="C429" s="11" t="s">
        <v>733</v>
      </c>
      <c r="D429" s="11" t="s">
        <v>1396</v>
      </c>
      <c r="E429" s="11" t="s">
        <v>949</v>
      </c>
      <c r="F429" s="11">
        <v>104</v>
      </c>
      <c r="G429" s="11" t="s">
        <v>680</v>
      </c>
    </row>
    <row r="430" spans="1:7" x14ac:dyDescent="0.2">
      <c r="A430" s="11">
        <v>5055</v>
      </c>
      <c r="B430" s="11" t="s">
        <v>1431</v>
      </c>
      <c r="C430" s="11" t="s">
        <v>734</v>
      </c>
      <c r="D430" s="11" t="s">
        <v>1397</v>
      </c>
      <c r="E430" s="11" t="s">
        <v>949</v>
      </c>
      <c r="F430" s="11">
        <v>40</v>
      </c>
      <c r="G430" s="11" t="s">
        <v>677</v>
      </c>
    </row>
    <row r="431" spans="1:7" x14ac:dyDescent="0.2">
      <c r="A431" s="11">
        <v>5056</v>
      </c>
      <c r="B431" s="11" t="s">
        <v>1431</v>
      </c>
      <c r="C431" s="11" t="s">
        <v>735</v>
      </c>
      <c r="D431" s="11" t="s">
        <v>1398</v>
      </c>
      <c r="E431" s="11" t="s">
        <v>949</v>
      </c>
      <c r="F431" s="11">
        <v>25</v>
      </c>
      <c r="G431" s="11" t="s">
        <v>677</v>
      </c>
    </row>
    <row r="432" spans="1:7" x14ac:dyDescent="0.2">
      <c r="A432" s="11">
        <v>5057</v>
      </c>
      <c r="B432" s="11" t="s">
        <v>1431</v>
      </c>
      <c r="C432" s="11" t="s">
        <v>736</v>
      </c>
      <c r="D432" s="11" t="s">
        <v>1399</v>
      </c>
      <c r="E432" s="11" t="s">
        <v>949</v>
      </c>
      <c r="F432" s="11">
        <v>11</v>
      </c>
      <c r="G432" s="11" t="s">
        <v>677</v>
      </c>
    </row>
    <row r="433" spans="1:7" x14ac:dyDescent="0.2">
      <c r="A433" s="11">
        <v>5058</v>
      </c>
      <c r="B433" s="11" t="s">
        <v>1431</v>
      </c>
      <c r="C433" s="11" t="s">
        <v>737</v>
      </c>
      <c r="D433" s="11" t="s">
        <v>1400</v>
      </c>
      <c r="E433" s="11" t="s">
        <v>949</v>
      </c>
      <c r="F433" s="11">
        <v>41</v>
      </c>
      <c r="G433" s="11" t="s">
        <v>677</v>
      </c>
    </row>
    <row r="434" spans="1:7" x14ac:dyDescent="0.2">
      <c r="A434" s="11">
        <v>5059</v>
      </c>
      <c r="B434" s="11" t="s">
        <v>1431</v>
      </c>
      <c r="C434" s="11" t="s">
        <v>738</v>
      </c>
      <c r="D434" s="11" t="s">
        <v>1401</v>
      </c>
      <c r="E434" s="11" t="s">
        <v>949</v>
      </c>
      <c r="F434" s="11">
        <v>71</v>
      </c>
      <c r="G434" s="11" t="s">
        <v>677</v>
      </c>
    </row>
    <row r="435" spans="1:7" x14ac:dyDescent="0.2">
      <c r="A435" s="11">
        <v>5060</v>
      </c>
      <c r="B435" s="11" t="s">
        <v>1431</v>
      </c>
      <c r="C435" s="11" t="s">
        <v>739</v>
      </c>
      <c r="D435" s="11" t="s">
        <v>1402</v>
      </c>
      <c r="E435" s="11" t="s">
        <v>949</v>
      </c>
      <c r="F435" s="11">
        <v>26</v>
      </c>
      <c r="G435" s="11" t="s">
        <v>677</v>
      </c>
    </row>
    <row r="436" spans="1:7" x14ac:dyDescent="0.2">
      <c r="A436" s="11">
        <v>5061</v>
      </c>
      <c r="B436" s="11" t="s">
        <v>1431</v>
      </c>
      <c r="C436" s="11" t="s">
        <v>740</v>
      </c>
      <c r="D436" s="11" t="s">
        <v>1403</v>
      </c>
      <c r="E436" s="11" t="s">
        <v>949</v>
      </c>
      <c r="F436" s="11">
        <v>56</v>
      </c>
      <c r="G436" s="11" t="s">
        <v>677</v>
      </c>
    </row>
    <row r="437" spans="1:7" x14ac:dyDescent="0.2">
      <c r="A437" s="11">
        <v>5062</v>
      </c>
      <c r="B437" s="11" t="s">
        <v>1431</v>
      </c>
      <c r="C437" s="11" t="s">
        <v>741</v>
      </c>
      <c r="D437" s="11" t="s">
        <v>1404</v>
      </c>
      <c r="E437" s="11" t="s">
        <v>949</v>
      </c>
      <c r="F437" s="11">
        <v>8</v>
      </c>
      <c r="G437" s="11" t="s">
        <v>677</v>
      </c>
    </row>
    <row r="438" spans="1:7" x14ac:dyDescent="0.2">
      <c r="A438" s="11">
        <v>5063</v>
      </c>
      <c r="B438" s="11" t="s">
        <v>1431</v>
      </c>
      <c r="C438" s="11" t="s">
        <v>742</v>
      </c>
      <c r="D438" s="11" t="s">
        <v>1405</v>
      </c>
      <c r="E438" s="11" t="s">
        <v>949</v>
      </c>
      <c r="F438" s="11">
        <v>16</v>
      </c>
      <c r="G438" s="11" t="s">
        <v>677</v>
      </c>
    </row>
    <row r="439" spans="1:7" x14ac:dyDescent="0.2">
      <c r="A439" s="11">
        <v>5064</v>
      </c>
      <c r="B439" s="11" t="s">
        <v>1431</v>
      </c>
      <c r="C439" s="11" t="s">
        <v>743</v>
      </c>
      <c r="D439" s="11" t="s">
        <v>1406</v>
      </c>
      <c r="E439" s="11" t="s">
        <v>949</v>
      </c>
      <c r="F439" s="11">
        <v>10</v>
      </c>
      <c r="G439" s="11" t="s">
        <v>677</v>
      </c>
    </row>
    <row r="440" spans="1:7" x14ac:dyDescent="0.2">
      <c r="A440" s="11">
        <v>5065</v>
      </c>
      <c r="B440" s="11" t="s">
        <v>1431</v>
      </c>
      <c r="C440" s="11" t="s">
        <v>744</v>
      </c>
      <c r="D440" s="11" t="s">
        <v>1407</v>
      </c>
      <c r="E440" s="11" t="s">
        <v>949</v>
      </c>
      <c r="F440" s="11">
        <v>95</v>
      </c>
      <c r="G440" s="11" t="s">
        <v>678</v>
      </c>
    </row>
    <row r="441" spans="1:7" x14ac:dyDescent="0.2">
      <c r="A441" s="11">
        <v>5067</v>
      </c>
      <c r="B441" s="11" t="s">
        <v>1431</v>
      </c>
      <c r="C441" s="11" t="s">
        <v>745</v>
      </c>
      <c r="D441" s="11" t="s">
        <v>1408</v>
      </c>
      <c r="E441" s="11" t="s">
        <v>949</v>
      </c>
      <c r="F441" s="11">
        <v>47</v>
      </c>
      <c r="G441" s="11" t="s">
        <v>678</v>
      </c>
    </row>
    <row r="442" spans="1:7" x14ac:dyDescent="0.2">
      <c r="A442" s="11">
        <v>5068</v>
      </c>
      <c r="B442" s="11" t="s">
        <v>1431</v>
      </c>
      <c r="C442" s="11" t="s">
        <v>746</v>
      </c>
      <c r="D442" s="11" t="s">
        <v>1409</v>
      </c>
      <c r="E442" s="11" t="s">
        <v>949</v>
      </c>
      <c r="F442" s="11">
        <v>23</v>
      </c>
      <c r="G442" s="11" t="s">
        <v>678</v>
      </c>
    </row>
    <row r="443" spans="1:7" x14ac:dyDescent="0.2">
      <c r="A443" s="11">
        <v>5070</v>
      </c>
      <c r="B443" s="11" t="s">
        <v>1431</v>
      </c>
      <c r="C443" s="11" t="s">
        <v>747</v>
      </c>
      <c r="D443" s="11" t="s">
        <v>1410</v>
      </c>
      <c r="E443" s="11" t="s">
        <v>949</v>
      </c>
      <c r="F443" s="11">
        <v>11</v>
      </c>
      <c r="G443" s="11" t="s">
        <v>678</v>
      </c>
    </row>
    <row r="444" spans="1:7" x14ac:dyDescent="0.2">
      <c r="A444" s="11">
        <v>5071</v>
      </c>
      <c r="B444" s="11" t="s">
        <v>1431</v>
      </c>
      <c r="C444" s="11" t="s">
        <v>748</v>
      </c>
      <c r="D444" s="11" t="s">
        <v>1411</v>
      </c>
      <c r="E444" s="11" t="s">
        <v>949</v>
      </c>
      <c r="F444" s="11">
        <v>5</v>
      </c>
      <c r="G444" s="11" t="s">
        <v>678</v>
      </c>
    </row>
    <row r="445" spans="1:7" x14ac:dyDescent="0.2">
      <c r="A445" s="11">
        <v>5072</v>
      </c>
      <c r="B445" s="11" t="s">
        <v>1431</v>
      </c>
      <c r="C445" s="11" t="s">
        <v>965</v>
      </c>
      <c r="D445" s="11" t="s">
        <v>1412</v>
      </c>
      <c r="E445" s="11" t="s">
        <v>949</v>
      </c>
      <c r="F445" s="11">
        <v>32</v>
      </c>
      <c r="G445" s="11" t="s">
        <v>963</v>
      </c>
    </row>
    <row r="446" spans="1:7" x14ac:dyDescent="0.2">
      <c r="A446" s="11">
        <v>5073</v>
      </c>
      <c r="B446" s="11" t="s">
        <v>1431</v>
      </c>
      <c r="C446" s="11" t="s">
        <v>966</v>
      </c>
      <c r="D446" s="11" t="s">
        <v>1413</v>
      </c>
      <c r="E446" s="11" t="s">
        <v>949</v>
      </c>
      <c r="F446" s="11">
        <v>34</v>
      </c>
      <c r="G446" s="11" t="s">
        <v>963</v>
      </c>
    </row>
    <row r="447" spans="1:7" x14ac:dyDescent="0.2">
      <c r="A447" s="11">
        <v>5074</v>
      </c>
      <c r="B447" s="11" t="s">
        <v>1431</v>
      </c>
      <c r="C447" s="11" t="s">
        <v>967</v>
      </c>
      <c r="D447" s="11" t="s">
        <v>1414</v>
      </c>
      <c r="E447" s="11" t="s">
        <v>949</v>
      </c>
      <c r="F447" s="11">
        <v>40</v>
      </c>
      <c r="G447" s="11" t="s">
        <v>963</v>
      </c>
    </row>
    <row r="448" spans="1:7" x14ac:dyDescent="0.2">
      <c r="A448" s="11">
        <v>5075</v>
      </c>
      <c r="B448" s="11" t="s">
        <v>1431</v>
      </c>
      <c r="C448" s="11" t="s">
        <v>968</v>
      </c>
      <c r="D448" s="11" t="s">
        <v>1415</v>
      </c>
      <c r="E448" s="11" t="s">
        <v>949</v>
      </c>
      <c r="F448" s="11">
        <v>28</v>
      </c>
      <c r="G448" s="11" t="s">
        <v>963</v>
      </c>
    </row>
    <row r="449" spans="1:7" x14ac:dyDescent="0.2">
      <c r="A449" s="11">
        <v>5076</v>
      </c>
      <c r="B449" s="11" t="s">
        <v>1431</v>
      </c>
      <c r="C449" s="11" t="s">
        <v>969</v>
      </c>
      <c r="D449" s="11" t="s">
        <v>1416</v>
      </c>
      <c r="E449" s="11" t="s">
        <v>949</v>
      </c>
      <c r="F449" s="11">
        <v>18</v>
      </c>
      <c r="G449" s="11" t="s">
        <v>963</v>
      </c>
    </row>
    <row r="450" spans="1:7" x14ac:dyDescent="0.2">
      <c r="A450" s="11">
        <v>5077</v>
      </c>
      <c r="B450" s="11" t="s">
        <v>1431</v>
      </c>
      <c r="C450" s="11" t="s">
        <v>970</v>
      </c>
      <c r="D450" s="11" t="s">
        <v>1417</v>
      </c>
      <c r="E450" s="11" t="s">
        <v>949</v>
      </c>
      <c r="F450" s="11">
        <v>33</v>
      </c>
      <c r="G450" s="11" t="s">
        <v>963</v>
      </c>
    </row>
    <row r="451" spans="1:7" x14ac:dyDescent="0.2">
      <c r="A451" s="11">
        <v>5078</v>
      </c>
      <c r="B451" s="11" t="s">
        <v>1431</v>
      </c>
      <c r="C451" s="11" t="s">
        <v>971</v>
      </c>
      <c r="D451" s="11" t="s">
        <v>1418</v>
      </c>
      <c r="E451" s="11" t="s">
        <v>949</v>
      </c>
      <c r="F451" s="11">
        <v>39</v>
      </c>
      <c r="G451" s="11" t="s">
        <v>963</v>
      </c>
    </row>
    <row r="452" spans="1:7" x14ac:dyDescent="0.2">
      <c r="A452" s="11">
        <v>5079</v>
      </c>
      <c r="B452" s="11" t="s">
        <v>1431</v>
      </c>
      <c r="C452" s="11" t="s">
        <v>972</v>
      </c>
      <c r="D452" s="11" t="s">
        <v>1419</v>
      </c>
      <c r="E452" s="11" t="s">
        <v>949</v>
      </c>
      <c r="F452" s="11">
        <v>23</v>
      </c>
      <c r="G452" s="11" t="s">
        <v>963</v>
      </c>
    </row>
    <row r="453" spans="1:7" x14ac:dyDescent="0.2">
      <c r="A453" s="11">
        <v>5080</v>
      </c>
      <c r="B453" s="11" t="s">
        <v>1431</v>
      </c>
      <c r="C453" s="11" t="s">
        <v>973</v>
      </c>
      <c r="D453" s="11" t="s">
        <v>1420</v>
      </c>
      <c r="E453" s="11" t="s">
        <v>949</v>
      </c>
      <c r="F453" s="11">
        <v>37</v>
      </c>
      <c r="G453" s="11" t="s">
        <v>964</v>
      </c>
    </row>
    <row r="454" spans="1:7" x14ac:dyDescent="0.2">
      <c r="A454" s="11">
        <v>5081</v>
      </c>
      <c r="B454" s="11" t="s">
        <v>1431</v>
      </c>
      <c r="C454" s="11" t="s">
        <v>974</v>
      </c>
      <c r="D454" s="11" t="s">
        <v>1421</v>
      </c>
      <c r="E454" s="11" t="s">
        <v>949</v>
      </c>
      <c r="F454" s="11">
        <v>29</v>
      </c>
      <c r="G454" s="11" t="s">
        <v>964</v>
      </c>
    </row>
    <row r="455" spans="1:7" x14ac:dyDescent="0.2">
      <c r="A455" s="11">
        <v>5082</v>
      </c>
      <c r="B455" s="11" t="s">
        <v>1431</v>
      </c>
      <c r="C455" s="11" t="s">
        <v>975</v>
      </c>
      <c r="D455" s="11" t="s">
        <v>1422</v>
      </c>
      <c r="E455" s="11" t="s">
        <v>949</v>
      </c>
      <c r="F455" s="11">
        <v>18</v>
      </c>
      <c r="G455" s="11" t="s">
        <v>964</v>
      </c>
    </row>
    <row r="456" spans="1:7" x14ac:dyDescent="0.2">
      <c r="A456" s="11">
        <v>5083</v>
      </c>
      <c r="B456" s="11" t="s">
        <v>1431</v>
      </c>
      <c r="C456" s="11" t="s">
        <v>976</v>
      </c>
      <c r="D456" s="11" t="s">
        <v>1423</v>
      </c>
      <c r="E456" s="11" t="s">
        <v>949</v>
      </c>
      <c r="F456" s="11">
        <v>23</v>
      </c>
      <c r="G456" s="11" t="s">
        <v>964</v>
      </c>
    </row>
    <row r="457" spans="1:7" x14ac:dyDescent="0.2">
      <c r="A457" s="11">
        <v>5084</v>
      </c>
      <c r="B457" s="11" t="s">
        <v>1431</v>
      </c>
      <c r="C457" s="11" t="s">
        <v>977</v>
      </c>
      <c r="D457" s="11" t="s">
        <v>1424</v>
      </c>
      <c r="E457" s="11" t="s">
        <v>949</v>
      </c>
      <c r="F457" s="11">
        <v>28</v>
      </c>
      <c r="G457" s="11" t="s">
        <v>964</v>
      </c>
    </row>
    <row r="458" spans="1:7" x14ac:dyDescent="0.2">
      <c r="A458" s="11">
        <v>5085</v>
      </c>
      <c r="B458" s="11" t="s">
        <v>1431</v>
      </c>
      <c r="C458" s="11" t="s">
        <v>978</v>
      </c>
      <c r="D458" s="11" t="s">
        <v>1425</v>
      </c>
      <c r="E458" s="11" t="s">
        <v>949</v>
      </c>
      <c r="F458" s="11">
        <v>36</v>
      </c>
      <c r="G458" s="11" t="s">
        <v>964</v>
      </c>
    </row>
    <row r="459" spans="1:7" x14ac:dyDescent="0.2">
      <c r="A459" s="11">
        <v>5086</v>
      </c>
      <c r="B459" s="11" t="s">
        <v>1431</v>
      </c>
      <c r="C459" s="11" t="s">
        <v>979</v>
      </c>
      <c r="D459" s="11" t="s">
        <v>1426</v>
      </c>
      <c r="E459" s="11" t="s">
        <v>949</v>
      </c>
      <c r="F459" s="11">
        <v>19</v>
      </c>
      <c r="G459" s="11" t="s">
        <v>964</v>
      </c>
    </row>
    <row r="460" spans="1:7" x14ac:dyDescent="0.2">
      <c r="A460" s="11">
        <v>5087</v>
      </c>
      <c r="B460" s="11" t="s">
        <v>1431</v>
      </c>
      <c r="C460" s="11" t="s">
        <v>980</v>
      </c>
      <c r="D460" s="11" t="s">
        <v>1427</v>
      </c>
      <c r="E460" s="11" t="s">
        <v>949</v>
      </c>
      <c r="F460" s="11">
        <v>31</v>
      </c>
      <c r="G460" s="11" t="s">
        <v>964</v>
      </c>
    </row>
    <row r="461" spans="1:7" x14ac:dyDescent="0.2">
      <c r="A461" s="11">
        <v>5088</v>
      </c>
      <c r="B461" s="11" t="s">
        <v>1431</v>
      </c>
      <c r="C461" s="11" t="s">
        <v>981</v>
      </c>
      <c r="D461" s="11" t="s">
        <v>1428</v>
      </c>
      <c r="E461" s="11" t="s">
        <v>949</v>
      </c>
      <c r="F461" s="11">
        <v>22</v>
      </c>
      <c r="G461" s="11" t="s">
        <v>964</v>
      </c>
    </row>
    <row r="462" spans="1:7" x14ac:dyDescent="0.2">
      <c r="A462" s="11">
        <v>5089</v>
      </c>
      <c r="B462" s="11" t="s">
        <v>1431</v>
      </c>
      <c r="C462" s="11" t="s">
        <v>982</v>
      </c>
      <c r="D462" s="11" t="s">
        <v>1429</v>
      </c>
      <c r="E462" s="11" t="s">
        <v>949</v>
      </c>
      <c r="F462" s="11">
        <v>38</v>
      </c>
      <c r="G462" s="11" t="s">
        <v>964</v>
      </c>
    </row>
    <row r="463" spans="1:7" x14ac:dyDescent="0.2">
      <c r="A463" s="11">
        <v>0</v>
      </c>
      <c r="B463" s="11" t="s">
        <v>1699</v>
      </c>
      <c r="C463" s="15" t="s">
        <v>1433</v>
      </c>
      <c r="D463" s="11" t="s">
        <v>1731</v>
      </c>
      <c r="E463" s="11" t="s">
        <v>949</v>
      </c>
      <c r="F463" s="15">
        <v>122</v>
      </c>
      <c r="G463" s="15" t="s">
        <v>19</v>
      </c>
    </row>
    <row r="464" spans="1:7" x14ac:dyDescent="0.2">
      <c r="A464" s="11">
        <v>1</v>
      </c>
      <c r="B464" s="11" t="s">
        <v>1699</v>
      </c>
      <c r="C464" s="15" t="s">
        <v>1434</v>
      </c>
      <c r="D464" s="11" t="s">
        <v>1732</v>
      </c>
      <c r="E464" s="11" t="s">
        <v>949</v>
      </c>
      <c r="F464" s="15">
        <v>125</v>
      </c>
      <c r="G464" s="15" t="s">
        <v>18</v>
      </c>
    </row>
    <row r="465" spans="1:7" x14ac:dyDescent="0.2">
      <c r="A465" s="11">
        <v>2</v>
      </c>
      <c r="B465" s="11" t="s">
        <v>1699</v>
      </c>
      <c r="C465" s="15" t="s">
        <v>1435</v>
      </c>
      <c r="D465" s="11" t="s">
        <v>1733</v>
      </c>
      <c r="E465" s="11" t="s">
        <v>949</v>
      </c>
      <c r="F465" s="15">
        <v>124</v>
      </c>
      <c r="G465" s="15" t="s">
        <v>20</v>
      </c>
    </row>
    <row r="466" spans="1:7" x14ac:dyDescent="0.2">
      <c r="A466" s="11">
        <v>3</v>
      </c>
      <c r="B466" s="11" t="s">
        <v>1699</v>
      </c>
      <c r="C466" s="15" t="s">
        <v>1436</v>
      </c>
      <c r="D466" s="11" t="s">
        <v>1734</v>
      </c>
      <c r="E466" s="11" t="s">
        <v>949</v>
      </c>
      <c r="F466" s="15">
        <v>124</v>
      </c>
      <c r="G466" s="15" t="s">
        <v>19</v>
      </c>
    </row>
    <row r="467" spans="1:7" x14ac:dyDescent="0.2">
      <c r="A467" s="11">
        <v>4</v>
      </c>
      <c r="B467" s="11" t="s">
        <v>1699</v>
      </c>
      <c r="C467" s="15" t="s">
        <v>1437</v>
      </c>
      <c r="D467" s="11" t="s">
        <v>1735</v>
      </c>
      <c r="E467" s="11" t="s">
        <v>949</v>
      </c>
      <c r="F467" s="15">
        <v>99</v>
      </c>
      <c r="G467" s="15" t="s">
        <v>19</v>
      </c>
    </row>
    <row r="468" spans="1:7" x14ac:dyDescent="0.2">
      <c r="A468" s="11">
        <v>5</v>
      </c>
      <c r="B468" s="11" t="s">
        <v>1699</v>
      </c>
      <c r="C468" s="15" t="s">
        <v>1438</v>
      </c>
      <c r="D468" s="11" t="s">
        <v>1736</v>
      </c>
      <c r="E468" s="11" t="s">
        <v>949</v>
      </c>
      <c r="F468" s="15">
        <v>155</v>
      </c>
      <c r="G468" s="15" t="s">
        <v>19</v>
      </c>
    </row>
    <row r="469" spans="1:7" x14ac:dyDescent="0.2">
      <c r="A469" s="11">
        <v>6</v>
      </c>
      <c r="B469" s="11" t="s">
        <v>1699</v>
      </c>
      <c r="C469" s="15" t="s">
        <v>1439</v>
      </c>
      <c r="D469" s="11" t="s">
        <v>1737</v>
      </c>
      <c r="E469" s="11" t="s">
        <v>949</v>
      </c>
      <c r="F469" s="15">
        <v>152</v>
      </c>
      <c r="G469" s="15" t="s">
        <v>19</v>
      </c>
    </row>
    <row r="470" spans="1:7" x14ac:dyDescent="0.2">
      <c r="A470" s="11">
        <v>7</v>
      </c>
      <c r="B470" s="11" t="s">
        <v>1699</v>
      </c>
      <c r="C470" s="15" t="s">
        <v>1440</v>
      </c>
      <c r="D470" s="11" t="s">
        <v>1738</v>
      </c>
      <c r="E470" s="11" t="s">
        <v>949</v>
      </c>
      <c r="F470" s="15">
        <v>114</v>
      </c>
      <c r="G470" s="15" t="s">
        <v>18</v>
      </c>
    </row>
    <row r="471" spans="1:7" x14ac:dyDescent="0.2">
      <c r="A471" s="11">
        <v>8</v>
      </c>
      <c r="B471" s="11" t="s">
        <v>1699</v>
      </c>
      <c r="C471" s="15" t="s">
        <v>1441</v>
      </c>
      <c r="D471" s="11" t="s">
        <v>1739</v>
      </c>
      <c r="E471" s="11" t="s">
        <v>949</v>
      </c>
      <c r="F471" s="15">
        <v>91</v>
      </c>
      <c r="G471" s="15" t="s">
        <v>20</v>
      </c>
    </row>
    <row r="472" spans="1:7" x14ac:dyDescent="0.2">
      <c r="A472" s="11">
        <v>9</v>
      </c>
      <c r="B472" s="11" t="s">
        <v>1699</v>
      </c>
      <c r="C472" s="15" t="s">
        <v>1442</v>
      </c>
      <c r="D472" s="11" t="s">
        <v>1740</v>
      </c>
      <c r="E472" s="11" t="s">
        <v>949</v>
      </c>
      <c r="F472" s="15">
        <v>53</v>
      </c>
      <c r="G472" s="15" t="s">
        <v>18</v>
      </c>
    </row>
    <row r="473" spans="1:7" x14ac:dyDescent="0.2">
      <c r="A473" s="11">
        <v>10</v>
      </c>
      <c r="B473" s="11" t="s">
        <v>1699</v>
      </c>
      <c r="C473" s="15" t="s">
        <v>1443</v>
      </c>
      <c r="D473" s="11" t="s">
        <v>1741</v>
      </c>
      <c r="E473" s="11" t="s">
        <v>949</v>
      </c>
      <c r="F473" s="15">
        <v>161</v>
      </c>
      <c r="G473" s="15" t="s">
        <v>18</v>
      </c>
    </row>
    <row r="474" spans="1:7" x14ac:dyDescent="0.2">
      <c r="A474" s="11">
        <v>11</v>
      </c>
      <c r="B474" s="11" t="s">
        <v>1699</v>
      </c>
      <c r="C474" s="15" t="s">
        <v>1444</v>
      </c>
      <c r="D474" s="11" t="s">
        <v>1742</v>
      </c>
      <c r="E474" s="11" t="s">
        <v>949</v>
      </c>
      <c r="F474" s="15">
        <v>196</v>
      </c>
      <c r="G474" s="15" t="s">
        <v>19</v>
      </c>
    </row>
    <row r="475" spans="1:7" x14ac:dyDescent="0.2">
      <c r="A475" s="11">
        <v>12</v>
      </c>
      <c r="B475" s="11" t="s">
        <v>1699</v>
      </c>
      <c r="C475" s="15" t="s">
        <v>1445</v>
      </c>
      <c r="D475" s="11" t="s">
        <v>1743</v>
      </c>
      <c r="E475" s="11" t="s">
        <v>949</v>
      </c>
      <c r="F475" s="15">
        <v>66</v>
      </c>
      <c r="G475" s="15" t="s">
        <v>19</v>
      </c>
    </row>
    <row r="476" spans="1:7" x14ac:dyDescent="0.2">
      <c r="A476" s="11">
        <v>13</v>
      </c>
      <c r="B476" s="11" t="s">
        <v>1699</v>
      </c>
      <c r="C476" s="15" t="s">
        <v>1446</v>
      </c>
      <c r="D476" s="11" t="s">
        <v>1744</v>
      </c>
      <c r="E476" s="11" t="s">
        <v>949</v>
      </c>
      <c r="F476" s="15">
        <v>188</v>
      </c>
      <c r="G476" s="15" t="s">
        <v>19</v>
      </c>
    </row>
    <row r="477" spans="1:7" x14ac:dyDescent="0.2">
      <c r="A477" s="11">
        <v>14</v>
      </c>
      <c r="B477" s="11" t="s">
        <v>1699</v>
      </c>
      <c r="C477" s="15" t="s">
        <v>1447</v>
      </c>
      <c r="D477" s="11" t="s">
        <v>1745</v>
      </c>
      <c r="E477" s="11" t="s">
        <v>949</v>
      </c>
      <c r="F477" s="15">
        <v>90</v>
      </c>
      <c r="G477" s="15" t="s">
        <v>19</v>
      </c>
    </row>
    <row r="478" spans="1:7" x14ac:dyDescent="0.2">
      <c r="A478" s="11">
        <v>15</v>
      </c>
      <c r="B478" s="11" t="s">
        <v>1699</v>
      </c>
      <c r="C478" s="15" t="s">
        <v>1448</v>
      </c>
      <c r="D478" s="11" t="s">
        <v>1746</v>
      </c>
      <c r="E478" s="11" t="s">
        <v>949</v>
      </c>
      <c r="F478" s="15">
        <v>108</v>
      </c>
      <c r="G478" s="15" t="s">
        <v>21</v>
      </c>
    </row>
    <row r="479" spans="1:7" x14ac:dyDescent="0.2">
      <c r="A479" s="11">
        <v>16</v>
      </c>
      <c r="B479" s="11" t="s">
        <v>1699</v>
      </c>
      <c r="C479" s="15" t="s">
        <v>1449</v>
      </c>
      <c r="D479" s="11" t="s">
        <v>1747</v>
      </c>
      <c r="E479" s="11" t="s">
        <v>949</v>
      </c>
      <c r="F479" s="15">
        <v>58</v>
      </c>
      <c r="G479" s="15" t="s">
        <v>19</v>
      </c>
    </row>
    <row r="480" spans="1:7" x14ac:dyDescent="0.2">
      <c r="A480" s="11">
        <v>17</v>
      </c>
      <c r="B480" s="11" t="s">
        <v>1699</v>
      </c>
      <c r="C480" s="15" t="s">
        <v>1450</v>
      </c>
      <c r="D480" s="11" t="s">
        <v>1748</v>
      </c>
      <c r="E480" s="11" t="s">
        <v>949</v>
      </c>
      <c r="F480" s="15">
        <v>133</v>
      </c>
      <c r="G480" s="15" t="s">
        <v>21</v>
      </c>
    </row>
    <row r="481" spans="1:7" x14ac:dyDescent="0.2">
      <c r="A481" s="11">
        <v>18</v>
      </c>
      <c r="B481" s="11" t="s">
        <v>1699</v>
      </c>
      <c r="C481" s="15" t="s">
        <v>1451</v>
      </c>
      <c r="D481" s="11" t="s">
        <v>1749</v>
      </c>
      <c r="E481" s="11" t="s">
        <v>949</v>
      </c>
      <c r="F481" s="15">
        <v>159</v>
      </c>
      <c r="G481" s="15" t="s">
        <v>19</v>
      </c>
    </row>
    <row r="482" spans="1:7" x14ac:dyDescent="0.2">
      <c r="A482" s="11">
        <v>19</v>
      </c>
      <c r="B482" s="11" t="s">
        <v>1699</v>
      </c>
      <c r="C482" s="15" t="s">
        <v>1452</v>
      </c>
      <c r="D482" s="11" t="s">
        <v>1750</v>
      </c>
      <c r="E482" s="11" t="s">
        <v>949</v>
      </c>
      <c r="F482" s="15">
        <v>102</v>
      </c>
      <c r="G482" s="15" t="s">
        <v>20</v>
      </c>
    </row>
    <row r="483" spans="1:7" x14ac:dyDescent="0.2">
      <c r="A483" s="11">
        <v>20</v>
      </c>
      <c r="B483" s="11" t="s">
        <v>1699</v>
      </c>
      <c r="C483" s="15" t="s">
        <v>1453</v>
      </c>
      <c r="D483" s="11" t="s">
        <v>1751</v>
      </c>
      <c r="E483" s="11" t="s">
        <v>949</v>
      </c>
      <c r="F483" s="15">
        <v>81</v>
      </c>
      <c r="G483" s="15" t="s">
        <v>18</v>
      </c>
    </row>
    <row r="484" spans="1:7" x14ac:dyDescent="0.2">
      <c r="A484" s="11">
        <v>21</v>
      </c>
      <c r="B484" s="11" t="s">
        <v>1699</v>
      </c>
      <c r="C484" s="15" t="s">
        <v>1454</v>
      </c>
      <c r="D484" s="11" t="s">
        <v>1752</v>
      </c>
      <c r="E484" s="11" t="s">
        <v>949</v>
      </c>
      <c r="F484" s="15">
        <v>121</v>
      </c>
      <c r="G484" s="15" t="s">
        <v>20</v>
      </c>
    </row>
    <row r="485" spans="1:7" x14ac:dyDescent="0.2">
      <c r="A485" s="11">
        <v>22</v>
      </c>
      <c r="B485" s="11" t="s">
        <v>1699</v>
      </c>
      <c r="C485" s="15" t="s">
        <v>1455</v>
      </c>
      <c r="D485" s="11" t="s">
        <v>1753</v>
      </c>
      <c r="E485" s="11" t="s">
        <v>949</v>
      </c>
      <c r="F485" s="15">
        <v>73</v>
      </c>
      <c r="G485" s="15" t="s">
        <v>18</v>
      </c>
    </row>
    <row r="486" spans="1:7" x14ac:dyDescent="0.2">
      <c r="A486" s="11">
        <v>23</v>
      </c>
      <c r="B486" s="11" t="s">
        <v>1699</v>
      </c>
      <c r="C486" s="15" t="s">
        <v>1456</v>
      </c>
      <c r="D486" s="11" t="s">
        <v>1754</v>
      </c>
      <c r="E486" s="11" t="s">
        <v>949</v>
      </c>
      <c r="F486" s="15">
        <v>198</v>
      </c>
      <c r="G486" s="15" t="s">
        <v>19</v>
      </c>
    </row>
    <row r="487" spans="1:7" x14ac:dyDescent="0.2">
      <c r="A487" s="11">
        <v>24</v>
      </c>
      <c r="B487" s="11" t="s">
        <v>1699</v>
      </c>
      <c r="C487" s="15" t="s">
        <v>1457</v>
      </c>
      <c r="D487" s="11" t="s">
        <v>1755</v>
      </c>
      <c r="E487" s="11" t="s">
        <v>949</v>
      </c>
      <c r="F487" s="15">
        <v>157</v>
      </c>
      <c r="G487" s="15" t="s">
        <v>18</v>
      </c>
    </row>
    <row r="488" spans="1:7" x14ac:dyDescent="0.2">
      <c r="A488" s="11">
        <v>25</v>
      </c>
      <c r="B488" s="11" t="s">
        <v>1699</v>
      </c>
      <c r="C488" s="15" t="s">
        <v>1458</v>
      </c>
      <c r="D488" s="11" t="s">
        <v>1756</v>
      </c>
      <c r="E488" s="11" t="s">
        <v>949</v>
      </c>
      <c r="F488" s="15">
        <v>167</v>
      </c>
      <c r="G488" s="15" t="s">
        <v>19</v>
      </c>
    </row>
    <row r="489" spans="1:7" x14ac:dyDescent="0.2">
      <c r="A489" s="11">
        <v>26</v>
      </c>
      <c r="B489" s="11" t="s">
        <v>1699</v>
      </c>
      <c r="C489" s="15" t="s">
        <v>1459</v>
      </c>
      <c r="D489" s="11" t="s">
        <v>1757</v>
      </c>
      <c r="E489" s="11" t="s">
        <v>949</v>
      </c>
      <c r="F489" s="15">
        <v>157</v>
      </c>
      <c r="G489" s="15" t="s">
        <v>20</v>
      </c>
    </row>
    <row r="490" spans="1:7" x14ac:dyDescent="0.2">
      <c r="A490" s="11">
        <v>27</v>
      </c>
      <c r="B490" s="11" t="s">
        <v>1699</v>
      </c>
      <c r="C490" s="15" t="s">
        <v>1460</v>
      </c>
      <c r="D490" s="11" t="s">
        <v>1758</v>
      </c>
      <c r="E490" s="11" t="s">
        <v>949</v>
      </c>
      <c r="F490" s="15">
        <v>200</v>
      </c>
      <c r="G490" s="15" t="s">
        <v>18</v>
      </c>
    </row>
    <row r="491" spans="1:7" x14ac:dyDescent="0.2">
      <c r="A491" s="11">
        <v>28</v>
      </c>
      <c r="B491" s="11" t="s">
        <v>1699</v>
      </c>
      <c r="C491" s="15" t="s">
        <v>1461</v>
      </c>
      <c r="D491" s="11" t="s">
        <v>1759</v>
      </c>
      <c r="E491" s="11" t="s">
        <v>949</v>
      </c>
      <c r="F491" s="15">
        <v>83</v>
      </c>
      <c r="G491" s="15" t="s">
        <v>19</v>
      </c>
    </row>
    <row r="492" spans="1:7" x14ac:dyDescent="0.2">
      <c r="A492" s="11">
        <v>29</v>
      </c>
      <c r="B492" s="11" t="s">
        <v>1699</v>
      </c>
      <c r="C492" s="15" t="s">
        <v>1462</v>
      </c>
      <c r="D492" s="11" t="s">
        <v>1760</v>
      </c>
      <c r="E492" s="11" t="s">
        <v>949</v>
      </c>
      <c r="F492" s="15">
        <v>141</v>
      </c>
      <c r="G492" s="15" t="s">
        <v>18</v>
      </c>
    </row>
    <row r="493" spans="1:7" x14ac:dyDescent="0.2">
      <c r="A493" s="11">
        <v>30</v>
      </c>
      <c r="B493" s="11" t="s">
        <v>1699</v>
      </c>
      <c r="C493" s="15" t="s">
        <v>1463</v>
      </c>
      <c r="D493" s="11" t="s">
        <v>1761</v>
      </c>
      <c r="E493" s="11" t="s">
        <v>949</v>
      </c>
      <c r="F493" s="15">
        <v>108</v>
      </c>
      <c r="G493" s="15" t="s">
        <v>19</v>
      </c>
    </row>
    <row r="494" spans="1:7" x14ac:dyDescent="0.2">
      <c r="A494" s="11">
        <v>31</v>
      </c>
      <c r="B494" s="11" t="s">
        <v>1699</v>
      </c>
      <c r="C494" s="15" t="s">
        <v>1464</v>
      </c>
      <c r="D494" s="11" t="s">
        <v>1762</v>
      </c>
      <c r="E494" s="11" t="s">
        <v>949</v>
      </c>
      <c r="F494" s="15">
        <v>138</v>
      </c>
      <c r="G494" s="15" t="s">
        <v>18</v>
      </c>
    </row>
    <row r="495" spans="1:7" x14ac:dyDescent="0.2">
      <c r="A495" s="11">
        <v>32</v>
      </c>
      <c r="B495" s="11" t="s">
        <v>1699</v>
      </c>
      <c r="C495" s="15" t="s">
        <v>1465</v>
      </c>
      <c r="D495" s="11" t="s">
        <v>1763</v>
      </c>
      <c r="E495" s="11" t="s">
        <v>949</v>
      </c>
      <c r="F495" s="15">
        <v>71</v>
      </c>
      <c r="G495" s="15" t="s">
        <v>21</v>
      </c>
    </row>
    <row r="496" spans="1:7" x14ac:dyDescent="0.2">
      <c r="A496" s="11">
        <v>33</v>
      </c>
      <c r="B496" s="11" t="s">
        <v>1699</v>
      </c>
      <c r="C496" s="15" t="s">
        <v>1466</v>
      </c>
      <c r="D496" s="11" t="s">
        <v>1764</v>
      </c>
      <c r="E496" s="11" t="s">
        <v>949</v>
      </c>
      <c r="F496" s="15">
        <v>190</v>
      </c>
      <c r="G496" s="15" t="s">
        <v>18</v>
      </c>
    </row>
    <row r="497" spans="1:7" x14ac:dyDescent="0.2">
      <c r="A497" s="11">
        <v>34</v>
      </c>
      <c r="B497" s="11" t="s">
        <v>1699</v>
      </c>
      <c r="C497" s="15" t="s">
        <v>1467</v>
      </c>
      <c r="D497" s="11" t="s">
        <v>1765</v>
      </c>
      <c r="E497" s="11" t="s">
        <v>949</v>
      </c>
      <c r="F497" s="15">
        <v>115</v>
      </c>
      <c r="G497" s="15" t="s">
        <v>20</v>
      </c>
    </row>
    <row r="498" spans="1:7" x14ac:dyDescent="0.2">
      <c r="A498" s="11">
        <v>35</v>
      </c>
      <c r="B498" s="11" t="s">
        <v>1699</v>
      </c>
      <c r="C498" s="15" t="s">
        <v>1468</v>
      </c>
      <c r="D498" s="11" t="s">
        <v>1766</v>
      </c>
      <c r="E498" s="11" t="s">
        <v>949</v>
      </c>
      <c r="F498" s="15">
        <v>195</v>
      </c>
      <c r="G498" s="15" t="s">
        <v>19</v>
      </c>
    </row>
    <row r="499" spans="1:7" x14ac:dyDescent="0.2">
      <c r="A499" s="11">
        <v>36</v>
      </c>
      <c r="B499" s="11" t="s">
        <v>1699</v>
      </c>
      <c r="C499" s="15" t="s">
        <v>1469</v>
      </c>
      <c r="D499" s="11" t="s">
        <v>1767</v>
      </c>
      <c r="E499" s="11" t="s">
        <v>949</v>
      </c>
      <c r="F499" s="15">
        <v>100</v>
      </c>
      <c r="G499" s="15" t="s">
        <v>18</v>
      </c>
    </row>
    <row r="500" spans="1:7" x14ac:dyDescent="0.2">
      <c r="A500" s="11">
        <v>37</v>
      </c>
      <c r="B500" s="11" t="s">
        <v>1699</v>
      </c>
      <c r="C500" s="15" t="s">
        <v>1470</v>
      </c>
      <c r="D500" s="11" t="s">
        <v>1768</v>
      </c>
      <c r="E500" s="11" t="s">
        <v>949</v>
      </c>
      <c r="F500" s="15">
        <v>200</v>
      </c>
      <c r="G500" s="15" t="s">
        <v>18</v>
      </c>
    </row>
    <row r="501" spans="1:7" x14ac:dyDescent="0.2">
      <c r="A501" s="11">
        <v>38</v>
      </c>
      <c r="B501" s="11" t="s">
        <v>1699</v>
      </c>
      <c r="C501" s="15" t="s">
        <v>1471</v>
      </c>
      <c r="D501" s="11" t="s">
        <v>1769</v>
      </c>
      <c r="E501" s="11" t="s">
        <v>949</v>
      </c>
      <c r="F501" s="15">
        <v>190</v>
      </c>
      <c r="G501" s="15" t="s">
        <v>19</v>
      </c>
    </row>
    <row r="502" spans="1:7" x14ac:dyDescent="0.2">
      <c r="A502" s="11">
        <v>39</v>
      </c>
      <c r="B502" s="11" t="s">
        <v>1699</v>
      </c>
      <c r="C502" s="15" t="s">
        <v>1472</v>
      </c>
      <c r="D502" s="11" t="s">
        <v>1770</v>
      </c>
      <c r="E502" s="11" t="s">
        <v>949</v>
      </c>
      <c r="F502" s="15">
        <v>153</v>
      </c>
      <c r="G502" s="15" t="s">
        <v>20</v>
      </c>
    </row>
    <row r="503" spans="1:7" x14ac:dyDescent="0.2">
      <c r="A503" s="11">
        <v>40</v>
      </c>
      <c r="B503" s="11" t="s">
        <v>1699</v>
      </c>
      <c r="C503" s="15" t="s">
        <v>1473</v>
      </c>
      <c r="D503" s="11" t="s">
        <v>1771</v>
      </c>
      <c r="E503" s="11" t="s">
        <v>949</v>
      </c>
      <c r="F503" s="15">
        <v>195</v>
      </c>
      <c r="G503" s="15" t="s">
        <v>19</v>
      </c>
    </row>
    <row r="504" spans="1:7" x14ac:dyDescent="0.2">
      <c r="A504" s="11">
        <v>41</v>
      </c>
      <c r="B504" s="11" t="s">
        <v>1699</v>
      </c>
      <c r="C504" s="15" t="s">
        <v>1474</v>
      </c>
      <c r="D504" s="11" t="s">
        <v>1772</v>
      </c>
      <c r="E504" s="11" t="s">
        <v>949</v>
      </c>
      <c r="F504" s="15">
        <v>150</v>
      </c>
      <c r="G504" s="15" t="s">
        <v>18</v>
      </c>
    </row>
    <row r="505" spans="1:7" x14ac:dyDescent="0.2">
      <c r="A505" s="11">
        <v>42</v>
      </c>
      <c r="B505" s="11" t="s">
        <v>1699</v>
      </c>
      <c r="C505" s="15" t="s">
        <v>1475</v>
      </c>
      <c r="D505" s="11" t="s">
        <v>1773</v>
      </c>
      <c r="E505" s="11" t="s">
        <v>949</v>
      </c>
      <c r="F505" s="15">
        <v>144</v>
      </c>
      <c r="G505" s="15" t="s">
        <v>18</v>
      </c>
    </row>
    <row r="506" spans="1:7" x14ac:dyDescent="0.2">
      <c r="A506" s="11">
        <v>43</v>
      </c>
      <c r="B506" s="11" t="s">
        <v>1699</v>
      </c>
      <c r="C506" s="15" t="s">
        <v>1476</v>
      </c>
      <c r="D506" s="11" t="s">
        <v>1774</v>
      </c>
      <c r="E506" s="11" t="s">
        <v>949</v>
      </c>
      <c r="F506" s="15">
        <v>61</v>
      </c>
      <c r="G506" s="15" t="s">
        <v>19</v>
      </c>
    </row>
    <row r="507" spans="1:7" x14ac:dyDescent="0.2">
      <c r="A507" s="11">
        <v>44</v>
      </c>
      <c r="B507" s="11" t="s">
        <v>1699</v>
      </c>
      <c r="C507" s="15" t="s">
        <v>1477</v>
      </c>
      <c r="D507" s="11" t="s">
        <v>1775</v>
      </c>
      <c r="E507" s="11" t="s">
        <v>949</v>
      </c>
      <c r="F507" s="15">
        <v>184</v>
      </c>
      <c r="G507" s="15" t="s">
        <v>19</v>
      </c>
    </row>
    <row r="508" spans="1:7" x14ac:dyDescent="0.2">
      <c r="A508" s="11">
        <v>45</v>
      </c>
      <c r="B508" s="11" t="s">
        <v>1699</v>
      </c>
      <c r="C508" s="15" t="s">
        <v>1478</v>
      </c>
      <c r="D508" s="11" t="s">
        <v>1776</v>
      </c>
      <c r="E508" s="11" t="s">
        <v>949</v>
      </c>
      <c r="F508" s="15">
        <v>130</v>
      </c>
      <c r="G508" s="15" t="s">
        <v>19</v>
      </c>
    </row>
    <row r="509" spans="1:7" x14ac:dyDescent="0.2">
      <c r="A509" s="11">
        <v>46</v>
      </c>
      <c r="B509" s="11" t="s">
        <v>1699</v>
      </c>
      <c r="C509" s="15" t="s">
        <v>1479</v>
      </c>
      <c r="D509" s="11" t="s">
        <v>1777</v>
      </c>
      <c r="E509" s="11" t="s">
        <v>949</v>
      </c>
      <c r="F509" s="15">
        <v>121</v>
      </c>
      <c r="G509" s="15" t="s">
        <v>19</v>
      </c>
    </row>
    <row r="510" spans="1:7" x14ac:dyDescent="0.2">
      <c r="A510" s="11">
        <v>47</v>
      </c>
      <c r="B510" s="11" t="s">
        <v>1699</v>
      </c>
      <c r="C510" s="15" t="s">
        <v>1480</v>
      </c>
      <c r="D510" s="11" t="s">
        <v>1778</v>
      </c>
      <c r="E510" s="11" t="s">
        <v>949</v>
      </c>
      <c r="F510" s="15">
        <v>54</v>
      </c>
      <c r="G510" s="15" t="s">
        <v>20</v>
      </c>
    </row>
    <row r="511" spans="1:7" x14ac:dyDescent="0.2">
      <c r="A511" s="11">
        <v>48</v>
      </c>
      <c r="B511" s="11" t="s">
        <v>1699</v>
      </c>
      <c r="C511" s="15" t="s">
        <v>1481</v>
      </c>
      <c r="D511" s="11" t="s">
        <v>1779</v>
      </c>
      <c r="E511" s="11" t="s">
        <v>949</v>
      </c>
      <c r="F511" s="15">
        <v>53</v>
      </c>
      <c r="G511" s="15" t="s">
        <v>19</v>
      </c>
    </row>
    <row r="512" spans="1:7" x14ac:dyDescent="0.2">
      <c r="A512" s="11">
        <v>49</v>
      </c>
      <c r="B512" s="11" t="s">
        <v>1699</v>
      </c>
      <c r="C512" s="15" t="s">
        <v>1482</v>
      </c>
      <c r="D512" s="11" t="s">
        <v>1780</v>
      </c>
      <c r="E512" s="11" t="s">
        <v>949</v>
      </c>
      <c r="F512" s="15">
        <v>52</v>
      </c>
      <c r="G512" s="15" t="s">
        <v>18</v>
      </c>
    </row>
    <row r="513" spans="1:7" x14ac:dyDescent="0.2">
      <c r="A513" s="11">
        <v>50</v>
      </c>
      <c r="B513" s="11" t="s">
        <v>1699</v>
      </c>
      <c r="C513" s="15" t="s">
        <v>1483</v>
      </c>
      <c r="D513" s="11" t="s">
        <v>1781</v>
      </c>
      <c r="E513" s="11" t="s">
        <v>949</v>
      </c>
      <c r="F513" s="15">
        <v>51</v>
      </c>
      <c r="G513" s="15" t="s">
        <v>19</v>
      </c>
    </row>
    <row r="514" spans="1:7" x14ac:dyDescent="0.2">
      <c r="A514" s="11">
        <v>51</v>
      </c>
      <c r="B514" s="11" t="s">
        <v>1699</v>
      </c>
      <c r="C514" s="15" t="s">
        <v>1484</v>
      </c>
      <c r="D514" s="11" t="s">
        <v>1782</v>
      </c>
      <c r="E514" s="11" t="s">
        <v>949</v>
      </c>
      <c r="F514" s="15">
        <v>189</v>
      </c>
      <c r="G514" s="15" t="s">
        <v>18</v>
      </c>
    </row>
    <row r="515" spans="1:7" x14ac:dyDescent="0.2">
      <c r="A515" s="11">
        <v>52</v>
      </c>
      <c r="B515" s="11" t="s">
        <v>1699</v>
      </c>
      <c r="C515" s="15" t="s">
        <v>1485</v>
      </c>
      <c r="D515" s="11" t="s">
        <v>1783</v>
      </c>
      <c r="E515" s="11" t="s">
        <v>949</v>
      </c>
      <c r="F515" s="15">
        <v>143</v>
      </c>
      <c r="G515" s="15" t="s">
        <v>19</v>
      </c>
    </row>
    <row r="516" spans="1:7" x14ac:dyDescent="0.2">
      <c r="A516" s="11">
        <v>53</v>
      </c>
      <c r="B516" s="11" t="s">
        <v>1699</v>
      </c>
      <c r="C516" s="15" t="s">
        <v>1486</v>
      </c>
      <c r="D516" s="11" t="s">
        <v>1784</v>
      </c>
      <c r="E516" s="11" t="s">
        <v>949</v>
      </c>
      <c r="F516" s="15">
        <v>187</v>
      </c>
      <c r="G516" s="15" t="s">
        <v>19</v>
      </c>
    </row>
    <row r="517" spans="1:7" x14ac:dyDescent="0.2">
      <c r="A517" s="11">
        <v>54</v>
      </c>
      <c r="B517" s="11" t="s">
        <v>1699</v>
      </c>
      <c r="C517" s="15" t="s">
        <v>1487</v>
      </c>
      <c r="D517" s="11" t="s">
        <v>1785</v>
      </c>
      <c r="E517" s="11" t="s">
        <v>949</v>
      </c>
      <c r="F517" s="15">
        <v>130</v>
      </c>
      <c r="G517" s="15" t="s">
        <v>18</v>
      </c>
    </row>
    <row r="518" spans="1:7" x14ac:dyDescent="0.2">
      <c r="A518" s="11">
        <v>55</v>
      </c>
      <c r="B518" s="11" t="s">
        <v>1699</v>
      </c>
      <c r="C518" s="15" t="s">
        <v>1488</v>
      </c>
      <c r="D518" s="11" t="s">
        <v>1786</v>
      </c>
      <c r="E518" s="11" t="s">
        <v>949</v>
      </c>
      <c r="F518" s="15">
        <v>119</v>
      </c>
      <c r="G518" s="15" t="s">
        <v>18</v>
      </c>
    </row>
    <row r="519" spans="1:7" x14ac:dyDescent="0.2">
      <c r="A519" s="11">
        <v>56</v>
      </c>
      <c r="B519" s="11" t="s">
        <v>1699</v>
      </c>
      <c r="C519" s="15" t="s">
        <v>1489</v>
      </c>
      <c r="D519" s="11" t="s">
        <v>1787</v>
      </c>
      <c r="E519" s="11" t="s">
        <v>949</v>
      </c>
      <c r="F519" s="15">
        <v>98</v>
      </c>
      <c r="G519" s="15" t="s">
        <v>18</v>
      </c>
    </row>
    <row r="520" spans="1:7" x14ac:dyDescent="0.2">
      <c r="A520" s="11">
        <v>57</v>
      </c>
      <c r="B520" s="11" t="s">
        <v>1699</v>
      </c>
      <c r="C520" s="15" t="s">
        <v>1490</v>
      </c>
      <c r="D520" s="11" t="s">
        <v>1788</v>
      </c>
      <c r="E520" s="11" t="s">
        <v>949</v>
      </c>
      <c r="F520" s="15">
        <v>61</v>
      </c>
      <c r="G520" s="15" t="s">
        <v>20</v>
      </c>
    </row>
    <row r="521" spans="1:7" x14ac:dyDescent="0.2">
      <c r="A521" s="11">
        <v>58</v>
      </c>
      <c r="B521" s="11" t="s">
        <v>1699</v>
      </c>
      <c r="C521" s="15" t="s">
        <v>1491</v>
      </c>
      <c r="D521" s="11" t="s">
        <v>1789</v>
      </c>
      <c r="E521" s="11" t="s">
        <v>949</v>
      </c>
      <c r="F521" s="15">
        <v>160</v>
      </c>
      <c r="G521" s="15" t="s">
        <v>19</v>
      </c>
    </row>
    <row r="522" spans="1:7" x14ac:dyDescent="0.2">
      <c r="A522" s="11">
        <v>59</v>
      </c>
      <c r="B522" s="11" t="s">
        <v>1699</v>
      </c>
      <c r="C522" s="15" t="s">
        <v>1492</v>
      </c>
      <c r="D522" s="11" t="s">
        <v>1790</v>
      </c>
      <c r="E522" s="11" t="s">
        <v>949</v>
      </c>
      <c r="F522" s="15">
        <v>71</v>
      </c>
      <c r="G522" s="15" t="s">
        <v>18</v>
      </c>
    </row>
    <row r="523" spans="1:7" x14ac:dyDescent="0.2">
      <c r="A523" s="11">
        <v>60</v>
      </c>
      <c r="B523" s="11" t="s">
        <v>1699</v>
      </c>
      <c r="C523" s="15" t="s">
        <v>1493</v>
      </c>
      <c r="D523" s="11" t="s">
        <v>1791</v>
      </c>
      <c r="E523" s="11" t="s">
        <v>949</v>
      </c>
      <c r="F523" s="15">
        <v>78</v>
      </c>
      <c r="G523" s="15" t="s">
        <v>18</v>
      </c>
    </row>
    <row r="524" spans="1:7" x14ac:dyDescent="0.2">
      <c r="A524" s="11">
        <v>61</v>
      </c>
      <c r="B524" s="11" t="s">
        <v>1699</v>
      </c>
      <c r="C524" s="15" t="s">
        <v>1494</v>
      </c>
      <c r="D524" s="11" t="s">
        <v>1792</v>
      </c>
      <c r="E524" s="11" t="s">
        <v>949</v>
      </c>
      <c r="F524" s="15">
        <v>85</v>
      </c>
      <c r="G524" s="15" t="s">
        <v>19</v>
      </c>
    </row>
    <row r="525" spans="1:7" x14ac:dyDescent="0.2">
      <c r="A525" s="11">
        <v>62</v>
      </c>
      <c r="B525" s="11" t="s">
        <v>1699</v>
      </c>
      <c r="C525" s="15" t="s">
        <v>1495</v>
      </c>
      <c r="D525" s="11" t="s">
        <v>1793</v>
      </c>
      <c r="E525" s="11" t="s">
        <v>949</v>
      </c>
      <c r="F525" s="15">
        <v>173</v>
      </c>
      <c r="G525" s="15" t="s">
        <v>20</v>
      </c>
    </row>
    <row r="526" spans="1:7" x14ac:dyDescent="0.2">
      <c r="A526" s="11">
        <v>63</v>
      </c>
      <c r="B526" s="11" t="s">
        <v>1699</v>
      </c>
      <c r="C526" s="15" t="s">
        <v>1496</v>
      </c>
      <c r="D526" s="11" t="s">
        <v>1794</v>
      </c>
      <c r="E526" s="11" t="s">
        <v>949</v>
      </c>
      <c r="F526" s="15">
        <v>139</v>
      </c>
      <c r="G526" s="15" t="s">
        <v>18</v>
      </c>
    </row>
    <row r="527" spans="1:7" x14ac:dyDescent="0.2">
      <c r="A527" s="11">
        <v>64</v>
      </c>
      <c r="B527" s="11" t="s">
        <v>1699</v>
      </c>
      <c r="C527" s="15" t="s">
        <v>1497</v>
      </c>
      <c r="D527" s="11" t="s">
        <v>1795</v>
      </c>
      <c r="E527" s="11" t="s">
        <v>949</v>
      </c>
      <c r="F527" s="15">
        <v>78</v>
      </c>
      <c r="G527" s="15" t="s">
        <v>18</v>
      </c>
    </row>
    <row r="528" spans="1:7" x14ac:dyDescent="0.2">
      <c r="A528" s="11">
        <v>65</v>
      </c>
      <c r="B528" s="11" t="s">
        <v>1699</v>
      </c>
      <c r="C528" s="15" t="s">
        <v>1498</v>
      </c>
      <c r="D528" s="11" t="s">
        <v>1796</v>
      </c>
      <c r="E528" s="11" t="s">
        <v>949</v>
      </c>
      <c r="F528" s="15">
        <v>180</v>
      </c>
      <c r="G528" s="15" t="s">
        <v>19</v>
      </c>
    </row>
    <row r="529" spans="1:7" x14ac:dyDescent="0.2">
      <c r="A529" s="11">
        <v>66</v>
      </c>
      <c r="B529" s="11" t="s">
        <v>1699</v>
      </c>
      <c r="C529" s="15" t="s">
        <v>1499</v>
      </c>
      <c r="D529" s="11" t="s">
        <v>1797</v>
      </c>
      <c r="E529" s="11" t="s">
        <v>949</v>
      </c>
      <c r="F529" s="15">
        <v>200</v>
      </c>
      <c r="G529" s="15" t="s">
        <v>19</v>
      </c>
    </row>
    <row r="530" spans="1:7" x14ac:dyDescent="0.2">
      <c r="A530" s="11">
        <v>67</v>
      </c>
      <c r="B530" s="11" t="s">
        <v>1699</v>
      </c>
      <c r="C530" s="15" t="s">
        <v>1500</v>
      </c>
      <c r="D530" s="11" t="s">
        <v>1798</v>
      </c>
      <c r="E530" s="11" t="s">
        <v>949</v>
      </c>
      <c r="F530" s="15">
        <v>81</v>
      </c>
      <c r="G530" s="15" t="s">
        <v>18</v>
      </c>
    </row>
    <row r="531" spans="1:7" x14ac:dyDescent="0.2">
      <c r="A531" s="11">
        <v>68</v>
      </c>
      <c r="B531" s="11" t="s">
        <v>1699</v>
      </c>
      <c r="C531" s="15" t="s">
        <v>1501</v>
      </c>
      <c r="D531" s="11" t="s">
        <v>1799</v>
      </c>
      <c r="E531" s="11" t="s">
        <v>949</v>
      </c>
      <c r="F531" s="15">
        <v>96</v>
      </c>
      <c r="G531" s="15" t="s">
        <v>21</v>
      </c>
    </row>
    <row r="532" spans="1:7" x14ac:dyDescent="0.2">
      <c r="A532" s="11">
        <v>69</v>
      </c>
      <c r="B532" s="11" t="s">
        <v>1699</v>
      </c>
      <c r="C532" s="15" t="s">
        <v>1502</v>
      </c>
      <c r="D532" s="11" t="s">
        <v>1800</v>
      </c>
      <c r="E532" s="11" t="s">
        <v>949</v>
      </c>
      <c r="F532" s="15">
        <v>86</v>
      </c>
      <c r="G532" s="15" t="s">
        <v>19</v>
      </c>
    </row>
    <row r="533" spans="1:7" x14ac:dyDescent="0.2">
      <c r="A533" s="11">
        <v>70</v>
      </c>
      <c r="B533" s="11" t="s">
        <v>1699</v>
      </c>
      <c r="C533" s="15" t="s">
        <v>1503</v>
      </c>
      <c r="D533" s="11" t="s">
        <v>1801</v>
      </c>
      <c r="E533" s="11" t="s">
        <v>949</v>
      </c>
      <c r="F533" s="15">
        <v>180</v>
      </c>
      <c r="G533" s="15" t="s">
        <v>18</v>
      </c>
    </row>
    <row r="534" spans="1:7" x14ac:dyDescent="0.2">
      <c r="A534" s="11">
        <v>71</v>
      </c>
      <c r="B534" s="11" t="s">
        <v>1699</v>
      </c>
      <c r="C534" s="15" t="s">
        <v>1504</v>
      </c>
      <c r="D534" s="11" t="s">
        <v>1802</v>
      </c>
      <c r="E534" s="11" t="s">
        <v>949</v>
      </c>
      <c r="F534" s="15">
        <v>98</v>
      </c>
      <c r="G534" s="15" t="s">
        <v>18</v>
      </c>
    </row>
    <row r="535" spans="1:7" x14ac:dyDescent="0.2">
      <c r="A535" s="11">
        <v>72</v>
      </c>
      <c r="B535" s="11" t="s">
        <v>1699</v>
      </c>
      <c r="C535" s="15" t="s">
        <v>1505</v>
      </c>
      <c r="D535" s="11" t="s">
        <v>1803</v>
      </c>
      <c r="E535" s="11" t="s">
        <v>949</v>
      </c>
      <c r="F535" s="15">
        <v>73</v>
      </c>
      <c r="G535" s="15" t="s">
        <v>19</v>
      </c>
    </row>
    <row r="536" spans="1:7" x14ac:dyDescent="0.2">
      <c r="A536" s="11">
        <v>73</v>
      </c>
      <c r="B536" s="11" t="s">
        <v>1699</v>
      </c>
      <c r="C536" s="15" t="s">
        <v>1506</v>
      </c>
      <c r="D536" s="11" t="s">
        <v>1804</v>
      </c>
      <c r="E536" s="11" t="s">
        <v>949</v>
      </c>
      <c r="F536" s="15">
        <v>187</v>
      </c>
      <c r="G536" s="15" t="s">
        <v>19</v>
      </c>
    </row>
    <row r="537" spans="1:7" x14ac:dyDescent="0.2">
      <c r="A537" s="11">
        <v>74</v>
      </c>
      <c r="B537" s="11" t="s">
        <v>1699</v>
      </c>
      <c r="C537" s="15" t="s">
        <v>1507</v>
      </c>
      <c r="D537" s="11" t="s">
        <v>1805</v>
      </c>
      <c r="E537" s="11" t="s">
        <v>949</v>
      </c>
      <c r="F537" s="15">
        <v>104</v>
      </c>
      <c r="G537" s="15" t="s">
        <v>18</v>
      </c>
    </row>
    <row r="538" spans="1:7" x14ac:dyDescent="0.2">
      <c r="A538" s="11">
        <v>75</v>
      </c>
      <c r="B538" s="11" t="s">
        <v>1699</v>
      </c>
      <c r="C538" s="15" t="s">
        <v>1508</v>
      </c>
      <c r="D538" s="11" t="s">
        <v>1806</v>
      </c>
      <c r="E538" s="11" t="s">
        <v>949</v>
      </c>
      <c r="F538" s="15">
        <v>155</v>
      </c>
      <c r="G538" s="15" t="s">
        <v>18</v>
      </c>
    </row>
    <row r="539" spans="1:7" x14ac:dyDescent="0.2">
      <c r="A539" s="11">
        <v>76</v>
      </c>
      <c r="B539" s="11" t="s">
        <v>1699</v>
      </c>
      <c r="C539" s="15" t="s">
        <v>1509</v>
      </c>
      <c r="D539" s="11" t="s">
        <v>1807</v>
      </c>
      <c r="E539" s="11" t="s">
        <v>949</v>
      </c>
      <c r="F539" s="15">
        <v>109</v>
      </c>
      <c r="G539" s="15" t="s">
        <v>19</v>
      </c>
    </row>
    <row r="540" spans="1:7" x14ac:dyDescent="0.2">
      <c r="A540" s="11">
        <v>77</v>
      </c>
      <c r="B540" s="11" t="s">
        <v>1699</v>
      </c>
      <c r="C540" s="15" t="s">
        <v>1510</v>
      </c>
      <c r="D540" s="11" t="s">
        <v>1808</v>
      </c>
      <c r="E540" s="11" t="s">
        <v>949</v>
      </c>
      <c r="F540" s="15">
        <v>132</v>
      </c>
      <c r="G540" s="15" t="s">
        <v>21</v>
      </c>
    </row>
    <row r="541" spans="1:7" x14ac:dyDescent="0.2">
      <c r="A541" s="11">
        <v>78</v>
      </c>
      <c r="B541" s="11" t="s">
        <v>1699</v>
      </c>
      <c r="C541" s="15" t="s">
        <v>1511</v>
      </c>
      <c r="D541" s="11" t="s">
        <v>1809</v>
      </c>
      <c r="E541" s="11" t="s">
        <v>949</v>
      </c>
      <c r="F541" s="15">
        <v>155</v>
      </c>
      <c r="G541" s="15" t="s">
        <v>20</v>
      </c>
    </row>
    <row r="542" spans="1:7" x14ac:dyDescent="0.2">
      <c r="A542" s="11">
        <v>79</v>
      </c>
      <c r="B542" s="11" t="s">
        <v>1699</v>
      </c>
      <c r="C542" s="15" t="s">
        <v>1512</v>
      </c>
      <c r="D542" s="11" t="s">
        <v>1810</v>
      </c>
      <c r="E542" s="11" t="s">
        <v>949</v>
      </c>
      <c r="F542" s="15">
        <v>161</v>
      </c>
      <c r="G542" s="15" t="s">
        <v>20</v>
      </c>
    </row>
    <row r="543" spans="1:7" x14ac:dyDescent="0.2">
      <c r="A543" s="11">
        <v>80</v>
      </c>
      <c r="B543" s="11" t="s">
        <v>1699</v>
      </c>
      <c r="C543" s="15" t="s">
        <v>1513</v>
      </c>
      <c r="D543" s="11" t="s">
        <v>1811</v>
      </c>
      <c r="E543" s="11" t="s">
        <v>949</v>
      </c>
      <c r="F543" s="15">
        <v>110</v>
      </c>
      <c r="G543" s="15" t="s">
        <v>18</v>
      </c>
    </row>
    <row r="544" spans="1:7" x14ac:dyDescent="0.2">
      <c r="A544" s="11">
        <v>81</v>
      </c>
      <c r="B544" s="11" t="s">
        <v>1699</v>
      </c>
      <c r="C544" s="15" t="s">
        <v>1514</v>
      </c>
      <c r="D544" s="11" t="s">
        <v>1812</v>
      </c>
      <c r="E544" s="11" t="s">
        <v>949</v>
      </c>
      <c r="F544" s="15">
        <v>185</v>
      </c>
      <c r="G544" s="15" t="s">
        <v>18</v>
      </c>
    </row>
    <row r="545" spans="1:7" x14ac:dyDescent="0.2">
      <c r="A545" s="11">
        <v>82</v>
      </c>
      <c r="B545" s="11" t="s">
        <v>1699</v>
      </c>
      <c r="C545" s="15" t="s">
        <v>1515</v>
      </c>
      <c r="D545" s="11" t="s">
        <v>1813</v>
      </c>
      <c r="E545" s="11" t="s">
        <v>949</v>
      </c>
      <c r="F545" s="15">
        <v>64</v>
      </c>
      <c r="G545" s="15" t="s">
        <v>21</v>
      </c>
    </row>
    <row r="546" spans="1:7" x14ac:dyDescent="0.2">
      <c r="A546" s="11">
        <v>83</v>
      </c>
      <c r="B546" s="11" t="s">
        <v>1699</v>
      </c>
      <c r="C546" s="15" t="s">
        <v>1516</v>
      </c>
      <c r="D546" s="11" t="s">
        <v>1814</v>
      </c>
      <c r="E546" s="11" t="s">
        <v>949</v>
      </c>
      <c r="F546" s="15">
        <v>88</v>
      </c>
      <c r="G546" s="15" t="s">
        <v>21</v>
      </c>
    </row>
    <row r="547" spans="1:7" x14ac:dyDescent="0.2">
      <c r="A547" s="11">
        <v>84</v>
      </c>
      <c r="B547" s="11" t="s">
        <v>1699</v>
      </c>
      <c r="C547" s="15" t="s">
        <v>1517</v>
      </c>
      <c r="D547" s="11" t="s">
        <v>1815</v>
      </c>
      <c r="E547" s="11" t="s">
        <v>949</v>
      </c>
      <c r="F547" s="15">
        <v>174</v>
      </c>
      <c r="G547" s="15" t="s">
        <v>18</v>
      </c>
    </row>
    <row r="548" spans="1:7" x14ac:dyDescent="0.2">
      <c r="A548" s="11">
        <v>85</v>
      </c>
      <c r="B548" s="11" t="s">
        <v>1699</v>
      </c>
      <c r="C548" s="15" t="s">
        <v>1518</v>
      </c>
      <c r="D548" s="11" t="s">
        <v>1816</v>
      </c>
      <c r="E548" s="11" t="s">
        <v>949</v>
      </c>
      <c r="F548" s="15">
        <v>64</v>
      </c>
      <c r="G548" s="15" t="s">
        <v>18</v>
      </c>
    </row>
    <row r="549" spans="1:7" x14ac:dyDescent="0.2">
      <c r="A549" s="11">
        <v>86</v>
      </c>
      <c r="B549" s="11" t="s">
        <v>1699</v>
      </c>
      <c r="C549" s="15" t="s">
        <v>1519</v>
      </c>
      <c r="D549" s="11" t="s">
        <v>1817</v>
      </c>
      <c r="E549" s="11" t="s">
        <v>949</v>
      </c>
      <c r="F549" s="15">
        <v>116</v>
      </c>
      <c r="G549" s="15" t="s">
        <v>20</v>
      </c>
    </row>
    <row r="550" spans="1:7" x14ac:dyDescent="0.2">
      <c r="A550" s="11">
        <v>87</v>
      </c>
      <c r="B550" s="11" t="s">
        <v>1699</v>
      </c>
      <c r="C550" s="15" t="s">
        <v>1520</v>
      </c>
      <c r="D550" s="11" t="s">
        <v>1818</v>
      </c>
      <c r="E550" s="11" t="s">
        <v>949</v>
      </c>
      <c r="F550" s="15">
        <v>142</v>
      </c>
      <c r="G550" s="15" t="s">
        <v>19</v>
      </c>
    </row>
    <row r="551" spans="1:7" x14ac:dyDescent="0.2">
      <c r="A551" s="11">
        <v>88</v>
      </c>
      <c r="B551" s="11" t="s">
        <v>1699</v>
      </c>
      <c r="C551" s="15" t="s">
        <v>1521</v>
      </c>
      <c r="D551" s="11" t="s">
        <v>1819</v>
      </c>
      <c r="E551" s="11" t="s">
        <v>949</v>
      </c>
      <c r="F551" s="15">
        <v>173</v>
      </c>
      <c r="G551" s="15" t="s">
        <v>18</v>
      </c>
    </row>
    <row r="552" spans="1:7" x14ac:dyDescent="0.2">
      <c r="A552" s="11">
        <v>89</v>
      </c>
      <c r="B552" s="11" t="s">
        <v>1699</v>
      </c>
      <c r="C552" s="15" t="s">
        <v>1522</v>
      </c>
      <c r="D552" s="11" t="s">
        <v>1820</v>
      </c>
      <c r="E552" s="11" t="s">
        <v>949</v>
      </c>
      <c r="F552" s="15">
        <v>101</v>
      </c>
      <c r="G552" s="15" t="s">
        <v>19</v>
      </c>
    </row>
    <row r="553" spans="1:7" x14ac:dyDescent="0.2">
      <c r="A553" s="11">
        <v>90</v>
      </c>
      <c r="B553" s="11" t="s">
        <v>1699</v>
      </c>
      <c r="C553" s="15" t="s">
        <v>1523</v>
      </c>
      <c r="D553" s="11" t="s">
        <v>1821</v>
      </c>
      <c r="E553" s="11" t="s">
        <v>949</v>
      </c>
      <c r="F553" s="15">
        <v>96</v>
      </c>
      <c r="G553" s="15" t="s">
        <v>19</v>
      </c>
    </row>
    <row r="554" spans="1:7" x14ac:dyDescent="0.2">
      <c r="A554" s="11">
        <v>91</v>
      </c>
      <c r="B554" s="11" t="s">
        <v>1699</v>
      </c>
      <c r="C554" s="15" t="s">
        <v>1524</v>
      </c>
      <c r="D554" s="11" t="s">
        <v>1822</v>
      </c>
      <c r="E554" s="11" t="s">
        <v>949</v>
      </c>
      <c r="F554" s="15">
        <v>121</v>
      </c>
      <c r="G554" s="15" t="s">
        <v>19</v>
      </c>
    </row>
    <row r="555" spans="1:7" x14ac:dyDescent="0.2">
      <c r="A555" s="11">
        <v>92</v>
      </c>
      <c r="B555" s="11" t="s">
        <v>1699</v>
      </c>
      <c r="C555" s="15" t="s">
        <v>1525</v>
      </c>
      <c r="D555" s="11" t="s">
        <v>1823</v>
      </c>
      <c r="E555" s="11" t="s">
        <v>949</v>
      </c>
      <c r="F555" s="15">
        <v>116</v>
      </c>
      <c r="G555" s="15" t="s">
        <v>21</v>
      </c>
    </row>
    <row r="556" spans="1:7" x14ac:dyDescent="0.2">
      <c r="A556" s="11">
        <v>93</v>
      </c>
      <c r="B556" s="11" t="s">
        <v>1699</v>
      </c>
      <c r="C556" s="15" t="s">
        <v>1526</v>
      </c>
      <c r="D556" s="11" t="s">
        <v>1824</v>
      </c>
      <c r="E556" s="11" t="s">
        <v>949</v>
      </c>
      <c r="F556" s="15">
        <v>196</v>
      </c>
      <c r="G556" s="15" t="s">
        <v>19</v>
      </c>
    </row>
    <row r="557" spans="1:7" x14ac:dyDescent="0.2">
      <c r="A557" s="11">
        <v>94</v>
      </c>
      <c r="B557" s="11" t="s">
        <v>1699</v>
      </c>
      <c r="C557" s="15" t="s">
        <v>1527</v>
      </c>
      <c r="D557" s="11" t="s">
        <v>1825</v>
      </c>
      <c r="E557" s="11" t="s">
        <v>949</v>
      </c>
      <c r="F557" s="15">
        <v>58</v>
      </c>
      <c r="G557" s="15" t="s">
        <v>20</v>
      </c>
    </row>
    <row r="558" spans="1:7" x14ac:dyDescent="0.2">
      <c r="A558" s="11">
        <v>95</v>
      </c>
      <c r="B558" s="11" t="s">
        <v>1699</v>
      </c>
      <c r="C558" s="15" t="s">
        <v>1528</v>
      </c>
      <c r="D558" s="11" t="s">
        <v>1826</v>
      </c>
      <c r="E558" s="11" t="s">
        <v>949</v>
      </c>
      <c r="F558" s="15">
        <v>199</v>
      </c>
      <c r="G558" s="15" t="s">
        <v>21</v>
      </c>
    </row>
    <row r="559" spans="1:7" x14ac:dyDescent="0.2">
      <c r="A559" s="11">
        <v>96</v>
      </c>
      <c r="B559" s="11" t="s">
        <v>1699</v>
      </c>
      <c r="C559" s="15" t="s">
        <v>1529</v>
      </c>
      <c r="D559" s="11" t="s">
        <v>1827</v>
      </c>
      <c r="E559" s="11" t="s">
        <v>949</v>
      </c>
      <c r="F559" s="15">
        <v>155</v>
      </c>
      <c r="G559" s="15" t="s">
        <v>21</v>
      </c>
    </row>
    <row r="560" spans="1:7" x14ac:dyDescent="0.2">
      <c r="A560" s="11">
        <v>97</v>
      </c>
      <c r="B560" s="11" t="s">
        <v>1699</v>
      </c>
      <c r="C560" s="15" t="s">
        <v>1530</v>
      </c>
      <c r="D560" s="11" t="s">
        <v>1828</v>
      </c>
      <c r="E560" s="11" t="s">
        <v>949</v>
      </c>
      <c r="F560" s="15">
        <v>74</v>
      </c>
      <c r="G560" s="15" t="s">
        <v>19</v>
      </c>
    </row>
    <row r="561" spans="1:7" x14ac:dyDescent="0.2">
      <c r="A561" s="11">
        <v>98</v>
      </c>
      <c r="B561" s="11" t="s">
        <v>1699</v>
      </c>
      <c r="C561" s="15" t="s">
        <v>1531</v>
      </c>
      <c r="D561" s="11" t="s">
        <v>1829</v>
      </c>
      <c r="E561" s="11" t="s">
        <v>949</v>
      </c>
      <c r="F561" s="15">
        <v>154</v>
      </c>
      <c r="G561" s="15" t="s">
        <v>19</v>
      </c>
    </row>
    <row r="562" spans="1:7" x14ac:dyDescent="0.2">
      <c r="A562" s="11">
        <v>99</v>
      </c>
      <c r="B562" s="11" t="s">
        <v>1699</v>
      </c>
      <c r="C562" s="15" t="s">
        <v>1532</v>
      </c>
      <c r="D562" s="11" t="s">
        <v>1830</v>
      </c>
      <c r="E562" s="11" t="s">
        <v>949</v>
      </c>
      <c r="F562" s="15">
        <v>82</v>
      </c>
      <c r="G562" s="15" t="s">
        <v>19</v>
      </c>
    </row>
    <row r="563" spans="1:7" x14ac:dyDescent="0.2">
      <c r="A563" s="11">
        <v>1000</v>
      </c>
      <c r="B563" s="11" t="s">
        <v>1699</v>
      </c>
      <c r="C563" s="11" t="s">
        <v>1533</v>
      </c>
      <c r="D563" s="11" t="s">
        <v>1831</v>
      </c>
      <c r="E563" s="11" t="s">
        <v>949</v>
      </c>
      <c r="F563" s="11">
        <v>15</v>
      </c>
      <c r="G563" s="11" t="s">
        <v>29</v>
      </c>
    </row>
    <row r="564" spans="1:7" x14ac:dyDescent="0.2">
      <c r="A564" s="11">
        <v>1001</v>
      </c>
      <c r="B564" s="11" t="s">
        <v>1699</v>
      </c>
      <c r="C564" s="11" t="s">
        <v>1534</v>
      </c>
      <c r="D564" s="11" t="s">
        <v>1832</v>
      </c>
      <c r="E564" s="11" t="s">
        <v>949</v>
      </c>
      <c r="F564" s="11">
        <v>85</v>
      </c>
      <c r="G564" s="11" t="s">
        <v>29</v>
      </c>
    </row>
    <row r="565" spans="1:7" x14ac:dyDescent="0.2">
      <c r="A565" s="11">
        <v>1002</v>
      </c>
      <c r="B565" s="11" t="s">
        <v>1699</v>
      </c>
      <c r="C565" s="11" t="s">
        <v>1535</v>
      </c>
      <c r="D565" s="11" t="s">
        <v>1833</v>
      </c>
      <c r="E565" s="11" t="s">
        <v>949</v>
      </c>
      <c r="F565" s="11">
        <v>156</v>
      </c>
      <c r="G565" s="11" t="s">
        <v>29</v>
      </c>
    </row>
    <row r="566" spans="1:7" x14ac:dyDescent="0.2">
      <c r="A566" s="11">
        <v>1003</v>
      </c>
      <c r="B566" s="11" t="s">
        <v>1699</v>
      </c>
      <c r="C566" s="11" t="s">
        <v>1536</v>
      </c>
      <c r="D566" s="11" t="s">
        <v>1834</v>
      </c>
      <c r="E566" s="11" t="s">
        <v>949</v>
      </c>
      <c r="F566" s="11">
        <v>40</v>
      </c>
      <c r="G566" s="11" t="s">
        <v>29</v>
      </c>
    </row>
    <row r="567" spans="1:7" x14ac:dyDescent="0.2">
      <c r="A567" s="11">
        <v>1004</v>
      </c>
      <c r="B567" s="11" t="s">
        <v>1699</v>
      </c>
      <c r="C567" s="11" t="s">
        <v>1537</v>
      </c>
      <c r="D567" s="11" t="s">
        <v>1835</v>
      </c>
      <c r="E567" s="11" t="s">
        <v>949</v>
      </c>
      <c r="F567" s="11">
        <v>46</v>
      </c>
      <c r="G567" s="11" t="s">
        <v>23</v>
      </c>
    </row>
    <row r="568" spans="1:7" x14ac:dyDescent="0.2">
      <c r="A568" s="11">
        <v>1005</v>
      </c>
      <c r="B568" s="11" t="s">
        <v>1699</v>
      </c>
      <c r="C568" s="11" t="s">
        <v>1538</v>
      </c>
      <c r="D568" s="11" t="s">
        <v>1836</v>
      </c>
      <c r="E568" s="11" t="s">
        <v>949</v>
      </c>
      <c r="F568" s="11">
        <v>21</v>
      </c>
      <c r="G568" s="11" t="s">
        <v>23</v>
      </c>
    </row>
    <row r="569" spans="1:7" x14ac:dyDescent="0.2">
      <c r="A569" s="11">
        <v>1006</v>
      </c>
      <c r="B569" s="11" t="s">
        <v>1699</v>
      </c>
      <c r="C569" s="11" t="s">
        <v>1539</v>
      </c>
      <c r="D569" s="11" t="s">
        <v>1837</v>
      </c>
      <c r="E569" s="11" t="s">
        <v>949</v>
      </c>
      <c r="F569" s="11">
        <v>31</v>
      </c>
      <c r="G569" s="11" t="s">
        <v>23</v>
      </c>
    </row>
    <row r="570" spans="1:7" x14ac:dyDescent="0.2">
      <c r="A570" s="11">
        <v>1007</v>
      </c>
      <c r="B570" s="11" t="s">
        <v>1699</v>
      </c>
      <c r="C570" s="11" t="s">
        <v>1540</v>
      </c>
      <c r="D570" s="11" t="s">
        <v>1838</v>
      </c>
      <c r="E570" s="11" t="s">
        <v>949</v>
      </c>
      <c r="F570" s="11">
        <v>83</v>
      </c>
      <c r="G570" s="11" t="s">
        <v>23</v>
      </c>
    </row>
    <row r="571" spans="1:7" x14ac:dyDescent="0.2">
      <c r="A571" s="11">
        <v>1008</v>
      </c>
      <c r="B571" s="11" t="s">
        <v>1699</v>
      </c>
      <c r="C571" s="11" t="s">
        <v>1541</v>
      </c>
      <c r="D571" s="11" t="s">
        <v>1839</v>
      </c>
      <c r="E571" s="11" t="s">
        <v>949</v>
      </c>
      <c r="F571" s="11">
        <v>49</v>
      </c>
      <c r="G571" s="11" t="s">
        <v>23</v>
      </c>
    </row>
    <row r="572" spans="1:7" x14ac:dyDescent="0.2">
      <c r="A572" s="11">
        <v>1009</v>
      </c>
      <c r="B572" s="11" t="s">
        <v>1699</v>
      </c>
      <c r="C572" s="11" t="s">
        <v>1542</v>
      </c>
      <c r="D572" s="11" t="s">
        <v>1840</v>
      </c>
      <c r="E572" s="11" t="s">
        <v>949</v>
      </c>
      <c r="F572" s="11">
        <v>57</v>
      </c>
      <c r="G572" s="11" t="s">
        <v>23</v>
      </c>
    </row>
    <row r="573" spans="1:7" x14ac:dyDescent="0.2">
      <c r="A573" s="11">
        <v>1010</v>
      </c>
      <c r="B573" s="11" t="s">
        <v>1699</v>
      </c>
      <c r="C573" s="11" t="s">
        <v>1543</v>
      </c>
      <c r="D573" s="11" t="s">
        <v>1841</v>
      </c>
      <c r="E573" s="11" t="s">
        <v>949</v>
      </c>
      <c r="F573" s="11">
        <v>79</v>
      </c>
      <c r="G573" s="11" t="s">
        <v>23</v>
      </c>
    </row>
    <row r="574" spans="1:7" x14ac:dyDescent="0.2">
      <c r="A574" s="11">
        <v>1011</v>
      </c>
      <c r="B574" s="11" t="s">
        <v>1699</v>
      </c>
      <c r="C574" s="11" t="s">
        <v>1544</v>
      </c>
      <c r="D574" s="11" t="s">
        <v>1842</v>
      </c>
      <c r="E574" s="11" t="s">
        <v>949</v>
      </c>
      <c r="F574" s="11">
        <v>42</v>
      </c>
      <c r="G574" s="11" t="s">
        <v>23</v>
      </c>
    </row>
    <row r="575" spans="1:7" x14ac:dyDescent="0.2">
      <c r="A575" s="11">
        <v>1012</v>
      </c>
      <c r="B575" s="11" t="s">
        <v>1699</v>
      </c>
      <c r="C575" s="11" t="s">
        <v>1545</v>
      </c>
      <c r="D575" s="11" t="s">
        <v>1843</v>
      </c>
      <c r="E575" s="11" t="s">
        <v>949</v>
      </c>
      <c r="F575" s="11">
        <v>76</v>
      </c>
      <c r="G575" s="11" t="s">
        <v>30</v>
      </c>
    </row>
    <row r="576" spans="1:7" x14ac:dyDescent="0.2">
      <c r="A576" s="11">
        <v>1013</v>
      </c>
      <c r="B576" s="11" t="s">
        <v>1699</v>
      </c>
      <c r="C576" s="11" t="s">
        <v>1546</v>
      </c>
      <c r="D576" s="11" t="s">
        <v>1844</v>
      </c>
      <c r="E576" s="11" t="s">
        <v>949</v>
      </c>
      <c r="F576" s="11">
        <v>90</v>
      </c>
      <c r="G576" s="11" t="s">
        <v>30</v>
      </c>
    </row>
    <row r="577" spans="1:7" x14ac:dyDescent="0.2">
      <c r="A577" s="11">
        <v>1014</v>
      </c>
      <c r="B577" s="11" t="s">
        <v>1699</v>
      </c>
      <c r="C577" s="11" t="s">
        <v>1547</v>
      </c>
      <c r="D577" s="11" t="s">
        <v>1845</v>
      </c>
      <c r="E577" s="11" t="s">
        <v>949</v>
      </c>
      <c r="F577" s="11">
        <v>34</v>
      </c>
      <c r="G577" s="11" t="s">
        <v>30</v>
      </c>
    </row>
    <row r="578" spans="1:7" x14ac:dyDescent="0.2">
      <c r="A578" s="11">
        <v>1015</v>
      </c>
      <c r="B578" s="11" t="s">
        <v>1699</v>
      </c>
      <c r="C578" s="11" t="s">
        <v>1548</v>
      </c>
      <c r="D578" s="11" t="s">
        <v>1846</v>
      </c>
      <c r="E578" s="11" t="s">
        <v>949</v>
      </c>
      <c r="F578" s="11">
        <v>57</v>
      </c>
      <c r="G578" s="11" t="s">
        <v>30</v>
      </c>
    </row>
    <row r="579" spans="1:7" x14ac:dyDescent="0.2">
      <c r="A579" s="11">
        <v>1016</v>
      </c>
      <c r="B579" s="11" t="s">
        <v>1699</v>
      </c>
      <c r="C579" s="11" t="s">
        <v>1549</v>
      </c>
      <c r="D579" s="11" t="s">
        <v>1847</v>
      </c>
      <c r="E579" s="11" t="s">
        <v>949</v>
      </c>
      <c r="F579" s="11">
        <v>22</v>
      </c>
      <c r="G579" s="11" t="s">
        <v>30</v>
      </c>
    </row>
    <row r="580" spans="1:7" x14ac:dyDescent="0.2">
      <c r="A580" s="11">
        <v>1017</v>
      </c>
      <c r="B580" s="11" t="s">
        <v>1699</v>
      </c>
      <c r="C580" s="11" t="s">
        <v>1550</v>
      </c>
      <c r="D580" s="11" t="s">
        <v>1848</v>
      </c>
      <c r="E580" s="11" t="s">
        <v>949</v>
      </c>
      <c r="F580" s="11">
        <v>88</v>
      </c>
      <c r="G580" s="11" t="s">
        <v>30</v>
      </c>
    </row>
    <row r="581" spans="1:7" x14ac:dyDescent="0.2">
      <c r="A581" s="11">
        <v>1018</v>
      </c>
      <c r="B581" s="11" t="s">
        <v>1699</v>
      </c>
      <c r="C581" s="11" t="s">
        <v>1551</v>
      </c>
      <c r="D581" s="11" t="s">
        <v>1849</v>
      </c>
      <c r="E581" s="11" t="s">
        <v>949</v>
      </c>
      <c r="F581" s="11">
        <v>82</v>
      </c>
      <c r="G581" s="11" t="s">
        <v>30</v>
      </c>
    </row>
    <row r="582" spans="1:7" x14ac:dyDescent="0.2">
      <c r="A582" s="11">
        <v>1019</v>
      </c>
      <c r="B582" s="11" t="s">
        <v>1699</v>
      </c>
      <c r="C582" s="11" t="s">
        <v>1552</v>
      </c>
      <c r="D582" s="11" t="s">
        <v>1850</v>
      </c>
      <c r="E582" s="11" t="s">
        <v>949</v>
      </c>
      <c r="F582" s="11">
        <v>102</v>
      </c>
      <c r="G582" s="11" t="s">
        <v>33</v>
      </c>
    </row>
    <row r="583" spans="1:7" x14ac:dyDescent="0.2">
      <c r="A583" s="11">
        <v>1020</v>
      </c>
      <c r="B583" s="11" t="s">
        <v>1699</v>
      </c>
      <c r="C583" s="11" t="s">
        <v>1553</v>
      </c>
      <c r="D583" s="11" t="s">
        <v>1851</v>
      </c>
      <c r="E583" s="11" t="s">
        <v>949</v>
      </c>
      <c r="F583" s="11">
        <v>98</v>
      </c>
      <c r="G583" s="11" t="s">
        <v>33</v>
      </c>
    </row>
    <row r="584" spans="1:7" x14ac:dyDescent="0.2">
      <c r="A584" s="11">
        <v>1021</v>
      </c>
      <c r="B584" s="11" t="s">
        <v>1699</v>
      </c>
      <c r="C584" s="11" t="s">
        <v>1554</v>
      </c>
      <c r="D584" s="11" t="s">
        <v>1852</v>
      </c>
      <c r="E584" s="11" t="s">
        <v>949</v>
      </c>
      <c r="F584" s="11">
        <v>88</v>
      </c>
      <c r="G584" s="11" t="s">
        <v>33</v>
      </c>
    </row>
    <row r="585" spans="1:7" x14ac:dyDescent="0.2">
      <c r="A585" s="11">
        <v>1022</v>
      </c>
      <c r="B585" s="11" t="s">
        <v>1699</v>
      </c>
      <c r="C585" s="11" t="s">
        <v>1555</v>
      </c>
      <c r="D585" s="11" t="s">
        <v>1853</v>
      </c>
      <c r="E585" s="11" t="s">
        <v>949</v>
      </c>
      <c r="F585" s="11">
        <v>108</v>
      </c>
      <c r="G585" s="11" t="s">
        <v>33</v>
      </c>
    </row>
    <row r="586" spans="1:7" x14ac:dyDescent="0.2">
      <c r="A586" s="11">
        <v>1023</v>
      </c>
      <c r="B586" s="11" t="s">
        <v>1699</v>
      </c>
      <c r="C586" s="11" t="s">
        <v>1556</v>
      </c>
      <c r="D586" s="11" t="s">
        <v>1854</v>
      </c>
      <c r="E586" s="11" t="s">
        <v>949</v>
      </c>
      <c r="F586" s="11">
        <v>120</v>
      </c>
      <c r="G586" s="11" t="s">
        <v>33</v>
      </c>
    </row>
    <row r="587" spans="1:7" x14ac:dyDescent="0.2">
      <c r="A587" s="11">
        <v>1024</v>
      </c>
      <c r="B587" s="11" t="s">
        <v>1699</v>
      </c>
      <c r="C587" s="11" t="s">
        <v>1557</v>
      </c>
      <c r="D587" s="11" t="s">
        <v>1855</v>
      </c>
      <c r="E587" s="11" t="s">
        <v>949</v>
      </c>
      <c r="F587" s="11">
        <v>106</v>
      </c>
      <c r="G587" s="11" t="s">
        <v>33</v>
      </c>
    </row>
    <row r="588" spans="1:7" x14ac:dyDescent="0.2">
      <c r="A588" s="11">
        <v>1025</v>
      </c>
      <c r="B588" s="11" t="s">
        <v>1699</v>
      </c>
      <c r="C588" s="11" t="s">
        <v>1558</v>
      </c>
      <c r="D588" s="11" t="s">
        <v>1856</v>
      </c>
      <c r="E588" s="11" t="s">
        <v>949</v>
      </c>
      <c r="F588" s="11">
        <v>16</v>
      </c>
      <c r="G588" s="11" t="s">
        <v>31</v>
      </c>
    </row>
    <row r="589" spans="1:7" x14ac:dyDescent="0.2">
      <c r="A589" s="11">
        <v>1026</v>
      </c>
      <c r="B589" s="11" t="s">
        <v>1699</v>
      </c>
      <c r="C589" s="11" t="s">
        <v>1559</v>
      </c>
      <c r="D589" s="11" t="s">
        <v>1857</v>
      </c>
      <c r="E589" s="11" t="s">
        <v>949</v>
      </c>
      <c r="F589" s="11">
        <v>66</v>
      </c>
      <c r="G589" s="11" t="s">
        <v>31</v>
      </c>
    </row>
    <row r="590" spans="1:7" x14ac:dyDescent="0.2">
      <c r="A590" s="11">
        <v>1027</v>
      </c>
      <c r="B590" s="11" t="s">
        <v>1699</v>
      </c>
      <c r="C590" s="11" t="s">
        <v>1560</v>
      </c>
      <c r="D590" s="11" t="s">
        <v>1858</v>
      </c>
      <c r="E590" s="11" t="s">
        <v>949</v>
      </c>
      <c r="F590" s="11">
        <v>86</v>
      </c>
      <c r="G590" s="11" t="s">
        <v>31</v>
      </c>
    </row>
    <row r="591" spans="1:7" x14ac:dyDescent="0.2">
      <c r="A591" s="11">
        <v>1028</v>
      </c>
      <c r="B591" s="11" t="s">
        <v>1699</v>
      </c>
      <c r="C591" s="11" t="s">
        <v>1561</v>
      </c>
      <c r="D591" s="11" t="s">
        <v>1859</v>
      </c>
      <c r="E591" s="11" t="s">
        <v>949</v>
      </c>
      <c r="F591" s="11">
        <v>84</v>
      </c>
      <c r="G591" s="11" t="s">
        <v>31</v>
      </c>
    </row>
    <row r="592" spans="1:7" x14ac:dyDescent="0.2">
      <c r="A592" s="11">
        <v>1029</v>
      </c>
      <c r="B592" s="11" t="s">
        <v>1699</v>
      </c>
      <c r="C592" s="11" t="s">
        <v>1562</v>
      </c>
      <c r="D592" s="11" t="s">
        <v>1860</v>
      </c>
      <c r="E592" s="11" t="s">
        <v>949</v>
      </c>
      <c r="F592" s="11">
        <v>80</v>
      </c>
      <c r="G592" s="11" t="s">
        <v>31</v>
      </c>
    </row>
    <row r="593" spans="1:7" x14ac:dyDescent="0.2">
      <c r="A593" s="11">
        <v>1030</v>
      </c>
      <c r="B593" s="11" t="s">
        <v>1699</v>
      </c>
      <c r="C593" s="11" t="s">
        <v>1563</v>
      </c>
      <c r="D593" s="11" t="s">
        <v>1861</v>
      </c>
      <c r="E593" s="11" t="s">
        <v>949</v>
      </c>
      <c r="F593" s="11">
        <v>54</v>
      </c>
      <c r="G593" s="11" t="s">
        <v>31</v>
      </c>
    </row>
    <row r="594" spans="1:7" x14ac:dyDescent="0.2">
      <c r="A594" s="11">
        <v>1031</v>
      </c>
      <c r="B594" s="11" t="s">
        <v>1699</v>
      </c>
      <c r="C594" s="11" t="s">
        <v>1564</v>
      </c>
      <c r="D594" s="11" t="s">
        <v>1862</v>
      </c>
      <c r="E594" s="11" t="s">
        <v>949</v>
      </c>
      <c r="F594" s="11">
        <v>58</v>
      </c>
      <c r="G594" s="11" t="s">
        <v>31</v>
      </c>
    </row>
    <row r="595" spans="1:7" x14ac:dyDescent="0.2">
      <c r="A595" s="11">
        <v>1032</v>
      </c>
      <c r="B595" s="11" t="s">
        <v>1699</v>
      </c>
      <c r="C595" s="11" t="s">
        <v>1565</v>
      </c>
      <c r="D595" s="11" t="s">
        <v>1863</v>
      </c>
      <c r="E595" s="11" t="s">
        <v>949</v>
      </c>
      <c r="F595" s="11">
        <v>78</v>
      </c>
      <c r="G595" s="11" t="s">
        <v>31</v>
      </c>
    </row>
    <row r="596" spans="1:7" x14ac:dyDescent="0.2">
      <c r="A596" s="11">
        <v>1033</v>
      </c>
      <c r="B596" s="11" t="s">
        <v>1699</v>
      </c>
      <c r="C596" s="11" t="s">
        <v>1566</v>
      </c>
      <c r="D596" s="11" t="s">
        <v>1864</v>
      </c>
      <c r="E596" s="11" t="s">
        <v>949</v>
      </c>
      <c r="F596" s="11">
        <v>74</v>
      </c>
      <c r="G596" s="11" t="s">
        <v>31</v>
      </c>
    </row>
    <row r="597" spans="1:7" x14ac:dyDescent="0.2">
      <c r="A597" s="11">
        <v>1034</v>
      </c>
      <c r="B597" s="11" t="s">
        <v>1699</v>
      </c>
      <c r="C597" s="11" t="s">
        <v>1567</v>
      </c>
      <c r="D597" s="11" t="s">
        <v>1865</v>
      </c>
      <c r="E597" s="11" t="s">
        <v>949</v>
      </c>
      <c r="F597" s="11">
        <v>18</v>
      </c>
      <c r="G597" s="11" t="s">
        <v>34</v>
      </c>
    </row>
    <row r="598" spans="1:7" x14ac:dyDescent="0.2">
      <c r="A598" s="11">
        <v>1035</v>
      </c>
      <c r="B598" s="11" t="s">
        <v>1699</v>
      </c>
      <c r="C598" s="11" t="s">
        <v>1568</v>
      </c>
      <c r="D598" s="11" t="s">
        <v>1866</v>
      </c>
      <c r="E598" s="11" t="s">
        <v>949</v>
      </c>
      <c r="F598" s="11">
        <v>27</v>
      </c>
      <c r="G598" s="11" t="s">
        <v>34</v>
      </c>
    </row>
    <row r="599" spans="1:7" x14ac:dyDescent="0.2">
      <c r="A599" s="11">
        <v>1036</v>
      </c>
      <c r="B599" s="11" t="s">
        <v>1699</v>
      </c>
      <c r="C599" s="11" t="s">
        <v>1569</v>
      </c>
      <c r="D599" s="11" t="s">
        <v>1867</v>
      </c>
      <c r="E599" s="11" t="s">
        <v>949</v>
      </c>
      <c r="F599" s="11">
        <v>28</v>
      </c>
      <c r="G599" s="11" t="s">
        <v>34</v>
      </c>
    </row>
    <row r="600" spans="1:7" x14ac:dyDescent="0.2">
      <c r="A600" s="11">
        <v>1037</v>
      </c>
      <c r="B600" s="11" t="s">
        <v>1699</v>
      </c>
      <c r="C600" s="11" t="s">
        <v>1570</v>
      </c>
      <c r="D600" s="11" t="s">
        <v>1868</v>
      </c>
      <c r="E600" s="11" t="s">
        <v>949</v>
      </c>
      <c r="F600" s="11">
        <v>22</v>
      </c>
      <c r="G600" s="11" t="s">
        <v>34</v>
      </c>
    </row>
    <row r="601" spans="1:7" x14ac:dyDescent="0.2">
      <c r="A601" s="11">
        <v>1038</v>
      </c>
      <c r="B601" s="11" t="s">
        <v>1699</v>
      </c>
      <c r="C601" s="11" t="s">
        <v>1571</v>
      </c>
      <c r="D601" s="11" t="s">
        <v>1869</v>
      </c>
      <c r="E601" s="11" t="s">
        <v>949</v>
      </c>
      <c r="F601" s="11">
        <v>36</v>
      </c>
      <c r="G601" s="11" t="s">
        <v>32</v>
      </c>
    </row>
    <row r="602" spans="1:7" x14ac:dyDescent="0.2">
      <c r="A602" s="11">
        <v>1039</v>
      </c>
      <c r="B602" s="11" t="s">
        <v>1699</v>
      </c>
      <c r="C602" s="11" t="s">
        <v>1572</v>
      </c>
      <c r="D602" s="11" t="s">
        <v>1870</v>
      </c>
      <c r="E602" s="11" t="s">
        <v>949</v>
      </c>
      <c r="F602" s="11">
        <v>56</v>
      </c>
      <c r="G602" s="11" t="s">
        <v>32</v>
      </c>
    </row>
    <row r="603" spans="1:7" x14ac:dyDescent="0.2">
      <c r="A603" s="11">
        <v>1040</v>
      </c>
      <c r="B603" s="11" t="s">
        <v>1699</v>
      </c>
      <c r="C603" s="11" t="s">
        <v>1573</v>
      </c>
      <c r="D603" s="11" t="s">
        <v>1871</v>
      </c>
      <c r="E603" s="11" t="s">
        <v>949</v>
      </c>
      <c r="F603" s="11">
        <v>72</v>
      </c>
      <c r="G603" s="11" t="s">
        <v>32</v>
      </c>
    </row>
    <row r="604" spans="1:7" x14ac:dyDescent="0.2">
      <c r="A604" s="11">
        <v>1041</v>
      </c>
      <c r="B604" s="11" t="s">
        <v>1699</v>
      </c>
      <c r="C604" s="11" t="s">
        <v>1574</v>
      </c>
      <c r="D604" s="11" t="s">
        <v>1872</v>
      </c>
      <c r="E604" s="11" t="s">
        <v>949</v>
      </c>
      <c r="F604" s="11">
        <v>24</v>
      </c>
      <c r="G604" s="11" t="s">
        <v>32</v>
      </c>
    </row>
    <row r="605" spans="1:7" x14ac:dyDescent="0.2">
      <c r="A605" s="11">
        <v>1042</v>
      </c>
      <c r="B605" s="11" t="s">
        <v>1699</v>
      </c>
      <c r="C605" s="11" t="s">
        <v>1575</v>
      </c>
      <c r="D605" s="11" t="s">
        <v>1873</v>
      </c>
      <c r="E605" s="11" t="s">
        <v>949</v>
      </c>
      <c r="F605" s="11">
        <v>63</v>
      </c>
      <c r="G605" s="11" t="s">
        <v>32</v>
      </c>
    </row>
    <row r="606" spans="1:7" x14ac:dyDescent="0.2">
      <c r="A606" s="11">
        <v>1043</v>
      </c>
      <c r="B606" s="11" t="s">
        <v>1699</v>
      </c>
      <c r="C606" s="11" t="s">
        <v>1576</v>
      </c>
      <c r="D606" s="11" t="s">
        <v>1874</v>
      </c>
      <c r="E606" s="11" t="s">
        <v>949</v>
      </c>
      <c r="F606" s="11">
        <v>20</v>
      </c>
      <c r="G606" s="11" t="s">
        <v>32</v>
      </c>
    </row>
    <row r="607" spans="1:7" x14ac:dyDescent="0.2">
      <c r="A607" s="11">
        <v>1044</v>
      </c>
      <c r="B607" s="11" t="s">
        <v>1699</v>
      </c>
      <c r="C607" s="11" t="s">
        <v>1577</v>
      </c>
      <c r="D607" s="11" t="s">
        <v>1875</v>
      </c>
      <c r="E607" s="11" t="s">
        <v>949</v>
      </c>
      <c r="F607" s="11">
        <v>35</v>
      </c>
      <c r="G607" s="11" t="s">
        <v>32</v>
      </c>
    </row>
    <row r="608" spans="1:7" x14ac:dyDescent="0.2">
      <c r="A608" s="11">
        <v>1045</v>
      </c>
      <c r="B608" s="11" t="s">
        <v>1699</v>
      </c>
      <c r="C608" s="11" t="s">
        <v>1578</v>
      </c>
      <c r="D608" s="11" t="s">
        <v>1876</v>
      </c>
      <c r="E608" s="11" t="s">
        <v>949</v>
      </c>
      <c r="F608" s="11">
        <v>59</v>
      </c>
      <c r="G608" s="11" t="s">
        <v>26</v>
      </c>
    </row>
    <row r="609" spans="1:7" x14ac:dyDescent="0.2">
      <c r="A609" s="11">
        <v>1046</v>
      </c>
      <c r="B609" s="11" t="s">
        <v>1699</v>
      </c>
      <c r="C609" s="11" t="s">
        <v>1579</v>
      </c>
      <c r="D609" s="11" t="s">
        <v>1877</v>
      </c>
      <c r="E609" s="11" t="s">
        <v>949</v>
      </c>
      <c r="F609" s="11">
        <v>90</v>
      </c>
      <c r="G609" s="11" t="s">
        <v>26</v>
      </c>
    </row>
    <row r="610" spans="1:7" x14ac:dyDescent="0.2">
      <c r="A610" s="11">
        <v>1047</v>
      </c>
      <c r="B610" s="11" t="s">
        <v>1699</v>
      </c>
      <c r="C610" s="11" t="s">
        <v>1580</v>
      </c>
      <c r="D610" s="11" t="s">
        <v>1878</v>
      </c>
      <c r="E610" s="11" t="s">
        <v>949</v>
      </c>
      <c r="F610" s="11">
        <v>105</v>
      </c>
      <c r="G610" s="11" t="s">
        <v>26</v>
      </c>
    </row>
    <row r="611" spans="1:7" x14ac:dyDescent="0.2">
      <c r="A611" s="11">
        <v>1048</v>
      </c>
      <c r="B611" s="11" t="s">
        <v>1699</v>
      </c>
      <c r="C611" s="11" t="s">
        <v>1581</v>
      </c>
      <c r="D611" s="11" t="s">
        <v>1879</v>
      </c>
      <c r="E611" s="11" t="s">
        <v>949</v>
      </c>
      <c r="F611" s="11">
        <v>3</v>
      </c>
      <c r="G611" s="11" t="s">
        <v>26</v>
      </c>
    </row>
    <row r="612" spans="1:7" x14ac:dyDescent="0.2">
      <c r="A612" s="11">
        <v>1049</v>
      </c>
      <c r="B612" s="11" t="s">
        <v>1699</v>
      </c>
      <c r="C612" s="11" t="s">
        <v>1582</v>
      </c>
      <c r="D612" s="11" t="s">
        <v>1880</v>
      </c>
      <c r="E612" s="11" t="s">
        <v>949</v>
      </c>
      <c r="F612" s="11">
        <v>170</v>
      </c>
      <c r="G612" s="11" t="s">
        <v>26</v>
      </c>
    </row>
    <row r="613" spans="1:7" x14ac:dyDescent="0.2">
      <c r="A613" s="11">
        <v>1050</v>
      </c>
      <c r="B613" s="11" t="s">
        <v>1699</v>
      </c>
      <c r="C613" s="11" t="s">
        <v>1583</v>
      </c>
      <c r="D613" s="11" t="s">
        <v>1881</v>
      </c>
      <c r="E613" s="11" t="s">
        <v>949</v>
      </c>
      <c r="F613" s="11">
        <v>5</v>
      </c>
      <c r="G613" s="11" t="s">
        <v>26</v>
      </c>
    </row>
    <row r="614" spans="1:7" x14ac:dyDescent="0.2">
      <c r="A614" s="11">
        <v>1051</v>
      </c>
      <c r="B614" s="11" t="s">
        <v>1699</v>
      </c>
      <c r="C614" s="11" t="s">
        <v>1584</v>
      </c>
      <c r="D614" s="11" t="s">
        <v>1882</v>
      </c>
      <c r="E614" s="11" t="s">
        <v>949</v>
      </c>
      <c r="F614" s="11">
        <v>4</v>
      </c>
      <c r="G614" s="11" t="s">
        <v>26</v>
      </c>
    </row>
    <row r="615" spans="1:7" x14ac:dyDescent="0.2">
      <c r="A615" s="11">
        <v>1052</v>
      </c>
      <c r="B615" s="11" t="s">
        <v>1699</v>
      </c>
      <c r="C615" s="11" t="s">
        <v>1585</v>
      </c>
      <c r="D615" s="11" t="s">
        <v>1883</v>
      </c>
      <c r="E615" s="11" t="s">
        <v>949</v>
      </c>
      <c r="F615" s="11">
        <v>12</v>
      </c>
      <c r="G615" s="11" t="s">
        <v>26</v>
      </c>
    </row>
    <row r="616" spans="1:7" x14ac:dyDescent="0.2">
      <c r="A616" s="11">
        <v>1053</v>
      </c>
      <c r="B616" s="11" t="s">
        <v>1699</v>
      </c>
      <c r="C616" s="11" t="s">
        <v>1586</v>
      </c>
      <c r="D616" s="11" t="s">
        <v>1884</v>
      </c>
      <c r="E616" s="11" t="s">
        <v>949</v>
      </c>
      <c r="F616" s="11">
        <v>41</v>
      </c>
      <c r="G616" s="11" t="s">
        <v>26</v>
      </c>
    </row>
    <row r="617" spans="1:7" x14ac:dyDescent="0.2">
      <c r="A617" s="11">
        <v>1054</v>
      </c>
      <c r="B617" s="11" t="s">
        <v>1699</v>
      </c>
      <c r="C617" s="11" t="s">
        <v>1587</v>
      </c>
      <c r="D617" s="11" t="s">
        <v>1885</v>
      </c>
      <c r="E617" s="11" t="s">
        <v>949</v>
      </c>
      <c r="F617" s="11">
        <v>107</v>
      </c>
      <c r="G617" s="11" t="s">
        <v>26</v>
      </c>
    </row>
    <row r="618" spans="1:7" x14ac:dyDescent="0.2">
      <c r="A618" s="11">
        <v>1055</v>
      </c>
      <c r="B618" s="11" t="s">
        <v>1699</v>
      </c>
      <c r="C618" s="11" t="s">
        <v>1588</v>
      </c>
      <c r="D618" s="11" t="s">
        <v>1886</v>
      </c>
      <c r="E618" s="11" t="s">
        <v>949</v>
      </c>
      <c r="F618" s="11">
        <v>22</v>
      </c>
      <c r="G618" s="11" t="s">
        <v>25</v>
      </c>
    </row>
    <row r="619" spans="1:7" x14ac:dyDescent="0.2">
      <c r="A619" s="11">
        <v>1056</v>
      </c>
      <c r="B619" s="11" t="s">
        <v>1699</v>
      </c>
      <c r="C619" s="11" t="s">
        <v>1589</v>
      </c>
      <c r="D619" s="11" t="s">
        <v>1887</v>
      </c>
      <c r="E619" s="11" t="s">
        <v>949</v>
      </c>
      <c r="F619" s="11">
        <v>30</v>
      </c>
      <c r="G619" s="11" t="s">
        <v>25</v>
      </c>
    </row>
    <row r="620" spans="1:7" x14ac:dyDescent="0.2">
      <c r="A620" s="11">
        <v>1057</v>
      </c>
      <c r="B620" s="11" t="s">
        <v>1699</v>
      </c>
      <c r="C620" s="11" t="s">
        <v>1590</v>
      </c>
      <c r="D620" s="11" t="s">
        <v>1888</v>
      </c>
      <c r="E620" s="11" t="s">
        <v>949</v>
      </c>
      <c r="F620" s="11">
        <v>30</v>
      </c>
      <c r="G620" s="11" t="s">
        <v>24</v>
      </c>
    </row>
    <row r="621" spans="1:7" x14ac:dyDescent="0.2">
      <c r="A621" s="11">
        <v>1058</v>
      </c>
      <c r="B621" s="11" t="s">
        <v>1699</v>
      </c>
      <c r="C621" s="11" t="s">
        <v>1591</v>
      </c>
      <c r="D621" s="11" t="s">
        <v>1889</v>
      </c>
      <c r="E621" s="11" t="s">
        <v>949</v>
      </c>
      <c r="F621" s="11">
        <v>30</v>
      </c>
      <c r="G621" s="11" t="s">
        <v>24</v>
      </c>
    </row>
    <row r="622" spans="1:7" x14ac:dyDescent="0.2">
      <c r="A622" s="11">
        <v>1059</v>
      </c>
      <c r="B622" s="11" t="s">
        <v>1699</v>
      </c>
      <c r="C622" s="11" t="s">
        <v>1592</v>
      </c>
      <c r="D622" s="11" t="s">
        <v>1890</v>
      </c>
      <c r="E622" s="11" t="s">
        <v>949</v>
      </c>
      <c r="F622" s="11">
        <v>40</v>
      </c>
      <c r="G622" s="11" t="s">
        <v>24</v>
      </c>
    </row>
    <row r="623" spans="1:7" x14ac:dyDescent="0.2">
      <c r="A623" s="11">
        <v>1060</v>
      </c>
      <c r="B623" s="11" t="s">
        <v>1699</v>
      </c>
      <c r="C623" s="11" t="s">
        <v>1593</v>
      </c>
      <c r="D623" s="11" t="s">
        <v>1891</v>
      </c>
      <c r="E623" s="11" t="s">
        <v>949</v>
      </c>
      <c r="F623" s="11">
        <v>55</v>
      </c>
      <c r="G623" s="11" t="s">
        <v>24</v>
      </c>
    </row>
    <row r="624" spans="1:7" x14ac:dyDescent="0.2">
      <c r="A624" s="11">
        <v>1061</v>
      </c>
      <c r="B624" s="11" t="s">
        <v>1699</v>
      </c>
      <c r="C624" s="11" t="s">
        <v>1594</v>
      </c>
      <c r="D624" s="11" t="s">
        <v>1892</v>
      </c>
      <c r="E624" s="11" t="s">
        <v>949</v>
      </c>
      <c r="F624" s="11">
        <v>45</v>
      </c>
      <c r="G624" s="11" t="s">
        <v>24</v>
      </c>
    </row>
    <row r="625" spans="1:7" x14ac:dyDescent="0.2">
      <c r="A625" s="11">
        <v>2000</v>
      </c>
      <c r="B625" s="11" t="s">
        <v>1699</v>
      </c>
      <c r="C625" s="11" t="s">
        <v>1595</v>
      </c>
      <c r="D625" s="11" t="s">
        <v>1893</v>
      </c>
      <c r="E625" s="11" t="s">
        <v>949</v>
      </c>
      <c r="F625" s="11">
        <v>15</v>
      </c>
      <c r="G625" s="11" t="s">
        <v>29</v>
      </c>
    </row>
    <row r="626" spans="1:7" x14ac:dyDescent="0.2">
      <c r="A626" s="11">
        <v>2001</v>
      </c>
      <c r="B626" s="11" t="s">
        <v>1699</v>
      </c>
      <c r="C626" s="11" t="s">
        <v>1596</v>
      </c>
      <c r="D626" s="11" t="s">
        <v>1894</v>
      </c>
      <c r="E626" s="11" t="s">
        <v>949</v>
      </c>
      <c r="F626" s="11">
        <v>85</v>
      </c>
      <c r="G626" s="11" t="s">
        <v>29</v>
      </c>
    </row>
    <row r="627" spans="1:7" x14ac:dyDescent="0.2">
      <c r="A627" s="11">
        <v>2002</v>
      </c>
      <c r="B627" s="11" t="s">
        <v>1699</v>
      </c>
      <c r="C627" s="11" t="s">
        <v>1597</v>
      </c>
      <c r="D627" s="11" t="s">
        <v>1895</v>
      </c>
      <c r="E627" s="11" t="s">
        <v>949</v>
      </c>
      <c r="F627" s="11">
        <v>21</v>
      </c>
      <c r="G627" s="11" t="s">
        <v>29</v>
      </c>
    </row>
    <row r="628" spans="1:7" x14ac:dyDescent="0.2">
      <c r="A628" s="11">
        <v>2003</v>
      </c>
      <c r="B628" s="11" t="s">
        <v>1699</v>
      </c>
      <c r="C628" s="11" t="s">
        <v>1598</v>
      </c>
      <c r="D628" s="11" t="s">
        <v>1896</v>
      </c>
      <c r="E628" s="11" t="s">
        <v>949</v>
      </c>
      <c r="F628" s="11">
        <v>32</v>
      </c>
      <c r="G628" s="11" t="s">
        <v>23</v>
      </c>
    </row>
    <row r="629" spans="1:7" x14ac:dyDescent="0.2">
      <c r="A629" s="11">
        <v>2004</v>
      </c>
      <c r="B629" s="11" t="s">
        <v>1699</v>
      </c>
      <c r="C629" s="11" t="s">
        <v>1599</v>
      </c>
      <c r="D629" s="11" t="s">
        <v>1897</v>
      </c>
      <c r="E629" s="11" t="s">
        <v>949</v>
      </c>
      <c r="F629" s="11">
        <v>23</v>
      </c>
      <c r="G629" s="11" t="s">
        <v>23</v>
      </c>
    </row>
    <row r="630" spans="1:7" x14ac:dyDescent="0.2">
      <c r="A630" s="11">
        <v>2005</v>
      </c>
      <c r="B630" s="11" t="s">
        <v>1699</v>
      </c>
      <c r="C630" s="11" t="s">
        <v>1600</v>
      </c>
      <c r="D630" s="11" t="s">
        <v>1898</v>
      </c>
      <c r="E630" s="11" t="s">
        <v>949</v>
      </c>
      <c r="F630" s="11">
        <v>22</v>
      </c>
      <c r="G630" s="11" t="s">
        <v>23</v>
      </c>
    </row>
    <row r="631" spans="1:7" x14ac:dyDescent="0.2">
      <c r="A631" s="11">
        <v>2006</v>
      </c>
      <c r="B631" s="11" t="s">
        <v>1699</v>
      </c>
      <c r="C631" s="11" t="s">
        <v>1601</v>
      </c>
      <c r="D631" s="11" t="s">
        <v>1899</v>
      </c>
      <c r="E631" s="11" t="s">
        <v>949</v>
      </c>
      <c r="F631" s="11">
        <v>26</v>
      </c>
      <c r="G631" s="11" t="s">
        <v>23</v>
      </c>
    </row>
    <row r="632" spans="1:7" x14ac:dyDescent="0.2">
      <c r="A632" s="11">
        <v>2007</v>
      </c>
      <c r="B632" s="11" t="s">
        <v>1699</v>
      </c>
      <c r="C632" s="11" t="s">
        <v>1602</v>
      </c>
      <c r="D632" s="11" t="s">
        <v>1900</v>
      </c>
      <c r="E632" s="11" t="s">
        <v>949</v>
      </c>
      <c r="F632" s="11">
        <v>16</v>
      </c>
      <c r="G632" s="11" t="s">
        <v>23</v>
      </c>
    </row>
    <row r="633" spans="1:7" x14ac:dyDescent="0.2">
      <c r="A633" s="11">
        <v>2008</v>
      </c>
      <c r="B633" s="11" t="s">
        <v>1699</v>
      </c>
      <c r="C633" s="11" t="s">
        <v>1603</v>
      </c>
      <c r="D633" s="11" t="s">
        <v>1901</v>
      </c>
      <c r="E633" s="11" t="s">
        <v>949</v>
      </c>
      <c r="F633" s="11">
        <v>11</v>
      </c>
      <c r="G633" s="11" t="s">
        <v>23</v>
      </c>
    </row>
    <row r="634" spans="1:7" x14ac:dyDescent="0.2">
      <c r="A634" s="11">
        <v>2009</v>
      </c>
      <c r="B634" s="11" t="s">
        <v>1699</v>
      </c>
      <c r="C634" s="11" t="s">
        <v>1604</v>
      </c>
      <c r="D634" s="11" t="s">
        <v>1902</v>
      </c>
      <c r="E634" s="11" t="s">
        <v>949</v>
      </c>
      <c r="F634" s="11">
        <v>18</v>
      </c>
      <c r="G634" s="11" t="s">
        <v>30</v>
      </c>
    </row>
    <row r="635" spans="1:7" x14ac:dyDescent="0.2">
      <c r="A635" s="11">
        <v>2010</v>
      </c>
      <c r="B635" s="11" t="s">
        <v>1699</v>
      </c>
      <c r="C635" s="11" t="s">
        <v>1605</v>
      </c>
      <c r="D635" s="11" t="s">
        <v>1903</v>
      </c>
      <c r="E635" s="11" t="s">
        <v>949</v>
      </c>
      <c r="F635" s="11">
        <v>54</v>
      </c>
      <c r="G635" s="11" t="s">
        <v>33</v>
      </c>
    </row>
    <row r="636" spans="1:7" x14ac:dyDescent="0.2">
      <c r="A636" s="11">
        <v>2011</v>
      </c>
      <c r="B636" s="11" t="s">
        <v>1699</v>
      </c>
      <c r="C636" s="11" t="s">
        <v>1606</v>
      </c>
      <c r="D636" s="11" t="s">
        <v>1904</v>
      </c>
      <c r="E636" s="11" t="s">
        <v>949</v>
      </c>
      <c r="F636" s="11">
        <v>22</v>
      </c>
      <c r="G636" s="11" t="s">
        <v>33</v>
      </c>
    </row>
    <row r="637" spans="1:7" x14ac:dyDescent="0.2">
      <c r="A637" s="11">
        <v>2012</v>
      </c>
      <c r="B637" s="11" t="s">
        <v>1699</v>
      </c>
      <c r="C637" s="11" t="s">
        <v>1607</v>
      </c>
      <c r="D637" s="11" t="s">
        <v>1905</v>
      </c>
      <c r="E637" s="11" t="s">
        <v>949</v>
      </c>
      <c r="F637" s="11">
        <v>32</v>
      </c>
      <c r="G637" s="11" t="s">
        <v>33</v>
      </c>
    </row>
    <row r="638" spans="1:7" x14ac:dyDescent="0.2">
      <c r="A638" s="11">
        <v>2013</v>
      </c>
      <c r="B638" s="11" t="s">
        <v>1699</v>
      </c>
      <c r="C638" s="11" t="s">
        <v>1608</v>
      </c>
      <c r="D638" s="11" t="s">
        <v>1906</v>
      </c>
      <c r="E638" s="11" t="s">
        <v>949</v>
      </c>
      <c r="F638" s="11">
        <v>24</v>
      </c>
      <c r="G638" s="11" t="s">
        <v>33</v>
      </c>
    </row>
    <row r="639" spans="1:7" x14ac:dyDescent="0.2">
      <c r="A639" s="11">
        <v>2014</v>
      </c>
      <c r="B639" s="11" t="s">
        <v>1699</v>
      </c>
      <c r="C639" s="11" t="s">
        <v>1609</v>
      </c>
      <c r="D639" s="11" t="s">
        <v>1907</v>
      </c>
      <c r="E639" s="11" t="s">
        <v>949</v>
      </c>
      <c r="F639" s="11">
        <v>44</v>
      </c>
      <c r="G639" s="11" t="s">
        <v>33</v>
      </c>
    </row>
    <row r="640" spans="1:7" x14ac:dyDescent="0.2">
      <c r="A640" s="11">
        <v>2015</v>
      </c>
      <c r="B640" s="11" t="s">
        <v>1699</v>
      </c>
      <c r="C640" s="11" t="s">
        <v>1610</v>
      </c>
      <c r="D640" s="11" t="s">
        <v>1908</v>
      </c>
      <c r="E640" s="11" t="s">
        <v>949</v>
      </c>
      <c r="F640" s="11">
        <v>46</v>
      </c>
      <c r="G640" s="11" t="s">
        <v>33</v>
      </c>
    </row>
    <row r="641" spans="1:7" x14ac:dyDescent="0.2">
      <c r="A641" s="11">
        <v>2016</v>
      </c>
      <c r="B641" s="11" t="s">
        <v>1699</v>
      </c>
      <c r="C641" s="11" t="s">
        <v>1611</v>
      </c>
      <c r="D641" s="11" t="s">
        <v>1909</v>
      </c>
      <c r="E641" s="11" t="s">
        <v>949</v>
      </c>
      <c r="F641" s="11">
        <v>56</v>
      </c>
      <c r="G641" s="11" t="s">
        <v>33</v>
      </c>
    </row>
    <row r="642" spans="1:7" x14ac:dyDescent="0.2">
      <c r="A642" s="11">
        <v>2017</v>
      </c>
      <c r="B642" s="11" t="s">
        <v>1699</v>
      </c>
      <c r="C642" s="11" t="s">
        <v>1612</v>
      </c>
      <c r="D642" s="11" t="s">
        <v>1910</v>
      </c>
      <c r="E642" s="11" t="s">
        <v>949</v>
      </c>
      <c r="F642" s="11">
        <v>128</v>
      </c>
      <c r="G642" s="11" t="s">
        <v>28</v>
      </c>
    </row>
    <row r="643" spans="1:7" x14ac:dyDescent="0.2">
      <c r="A643" s="11">
        <v>2018</v>
      </c>
      <c r="B643" s="11" t="s">
        <v>1699</v>
      </c>
      <c r="C643" s="11" t="s">
        <v>1613</v>
      </c>
      <c r="D643" s="11" t="s">
        <v>1911</v>
      </c>
      <c r="E643" s="11" t="s">
        <v>949</v>
      </c>
      <c r="F643" s="11">
        <v>20</v>
      </c>
      <c r="G643" s="11" t="s">
        <v>31</v>
      </c>
    </row>
    <row r="644" spans="1:7" x14ac:dyDescent="0.2">
      <c r="A644" s="11">
        <v>2019</v>
      </c>
      <c r="B644" s="11" t="s">
        <v>1699</v>
      </c>
      <c r="C644" s="11" t="s">
        <v>1614</v>
      </c>
      <c r="D644" s="11" t="s">
        <v>1912</v>
      </c>
      <c r="E644" s="11" t="s">
        <v>949</v>
      </c>
      <c r="F644" s="11">
        <v>18</v>
      </c>
      <c r="G644" s="11" t="s">
        <v>31</v>
      </c>
    </row>
    <row r="645" spans="1:7" x14ac:dyDescent="0.2">
      <c r="A645" s="11">
        <v>2020</v>
      </c>
      <c r="B645" s="11" t="s">
        <v>1699</v>
      </c>
      <c r="C645" s="11" t="s">
        <v>1615</v>
      </c>
      <c r="D645" s="11" t="s">
        <v>1913</v>
      </c>
      <c r="E645" s="11" t="s">
        <v>949</v>
      </c>
      <c r="F645" s="11">
        <v>32</v>
      </c>
      <c r="G645" s="11" t="s">
        <v>31</v>
      </c>
    </row>
    <row r="646" spans="1:7" x14ac:dyDescent="0.2">
      <c r="A646" s="11">
        <v>2021</v>
      </c>
      <c r="B646" s="11" t="s">
        <v>1699</v>
      </c>
      <c r="C646" s="11" t="s">
        <v>1616</v>
      </c>
      <c r="D646" s="11" t="s">
        <v>1914</v>
      </c>
      <c r="E646" s="11" t="s">
        <v>949</v>
      </c>
      <c r="F646" s="11">
        <v>24</v>
      </c>
      <c r="G646" s="11" t="s">
        <v>31</v>
      </c>
    </row>
    <row r="647" spans="1:7" x14ac:dyDescent="0.2">
      <c r="A647" s="11">
        <v>2022</v>
      </c>
      <c r="B647" s="11" t="s">
        <v>1699</v>
      </c>
      <c r="C647" s="11" t="s">
        <v>1617</v>
      </c>
      <c r="D647" s="11" t="s">
        <v>1915</v>
      </c>
      <c r="E647" s="11" t="s">
        <v>949</v>
      </c>
      <c r="F647" s="11">
        <v>19</v>
      </c>
      <c r="G647" s="11" t="s">
        <v>34</v>
      </c>
    </row>
    <row r="648" spans="1:7" x14ac:dyDescent="0.2">
      <c r="A648" s="11">
        <v>2023</v>
      </c>
      <c r="B648" s="11" t="s">
        <v>1699</v>
      </c>
      <c r="C648" s="11" t="s">
        <v>1618</v>
      </c>
      <c r="D648" s="11" t="s">
        <v>1916</v>
      </c>
      <c r="E648" s="11" t="s">
        <v>949</v>
      </c>
      <c r="F648" s="11">
        <v>13</v>
      </c>
      <c r="G648" s="11" t="s">
        <v>34</v>
      </c>
    </row>
    <row r="649" spans="1:7" x14ac:dyDescent="0.2">
      <c r="A649" s="11">
        <v>2024</v>
      </c>
      <c r="B649" s="11" t="s">
        <v>1699</v>
      </c>
      <c r="C649" s="11" t="s">
        <v>1619</v>
      </c>
      <c r="D649" s="11" t="s">
        <v>1917</v>
      </c>
      <c r="E649" s="11" t="s">
        <v>949</v>
      </c>
      <c r="F649" s="11">
        <v>80</v>
      </c>
      <c r="G649" s="11" t="s">
        <v>32</v>
      </c>
    </row>
    <row r="650" spans="1:7" x14ac:dyDescent="0.2">
      <c r="A650" s="11">
        <v>2025</v>
      </c>
      <c r="B650" s="11" t="s">
        <v>1699</v>
      </c>
      <c r="C650" s="11" t="s">
        <v>1620</v>
      </c>
      <c r="D650" s="11" t="s">
        <v>1918</v>
      </c>
      <c r="E650" s="11" t="s">
        <v>949</v>
      </c>
      <c r="F650" s="11">
        <v>38</v>
      </c>
      <c r="G650" s="11" t="s">
        <v>32</v>
      </c>
    </row>
    <row r="651" spans="1:7" x14ac:dyDescent="0.2">
      <c r="A651" s="11">
        <v>2026</v>
      </c>
      <c r="B651" s="11" t="s">
        <v>1699</v>
      </c>
      <c r="C651" s="11" t="s">
        <v>1621</v>
      </c>
      <c r="D651" s="11" t="s">
        <v>1919</v>
      </c>
      <c r="E651" s="11" t="s">
        <v>949</v>
      </c>
      <c r="F651" s="11">
        <v>30</v>
      </c>
      <c r="G651" s="11" t="s">
        <v>32</v>
      </c>
    </row>
    <row r="652" spans="1:7" x14ac:dyDescent="0.2">
      <c r="A652" s="11">
        <v>2027</v>
      </c>
      <c r="B652" s="11" t="s">
        <v>1699</v>
      </c>
      <c r="C652" s="11" t="s">
        <v>1622</v>
      </c>
      <c r="D652" s="11" t="s">
        <v>1920</v>
      </c>
      <c r="E652" s="11" t="s">
        <v>949</v>
      </c>
      <c r="F652" s="11">
        <v>76</v>
      </c>
      <c r="G652" s="11" t="s">
        <v>32</v>
      </c>
    </row>
    <row r="653" spans="1:7" x14ac:dyDescent="0.2">
      <c r="A653" s="11">
        <v>2028</v>
      </c>
      <c r="B653" s="11" t="s">
        <v>1699</v>
      </c>
      <c r="C653" s="11" t="s">
        <v>1623</v>
      </c>
      <c r="D653" s="11" t="s">
        <v>1921</v>
      </c>
      <c r="E653" s="11" t="s">
        <v>949</v>
      </c>
      <c r="F653" s="11">
        <v>60</v>
      </c>
      <c r="G653" s="11" t="s">
        <v>32</v>
      </c>
    </row>
    <row r="654" spans="1:7" x14ac:dyDescent="0.2">
      <c r="A654" s="11">
        <v>2029</v>
      </c>
      <c r="B654" s="11" t="s">
        <v>1699</v>
      </c>
      <c r="C654" s="11" t="s">
        <v>1624</v>
      </c>
      <c r="D654" s="11" t="s">
        <v>1922</v>
      </c>
      <c r="E654" s="11" t="s">
        <v>949</v>
      </c>
      <c r="F654" s="11">
        <v>39</v>
      </c>
      <c r="G654" s="11" t="s">
        <v>32</v>
      </c>
    </row>
    <row r="655" spans="1:7" x14ac:dyDescent="0.2">
      <c r="A655" s="11">
        <v>2030</v>
      </c>
      <c r="B655" s="11" t="s">
        <v>1699</v>
      </c>
      <c r="C655" s="11" t="s">
        <v>1625</v>
      </c>
      <c r="D655" s="11" t="s">
        <v>1923</v>
      </c>
      <c r="E655" s="11" t="s">
        <v>949</v>
      </c>
      <c r="F655" s="11">
        <v>72</v>
      </c>
      <c r="G655" s="11" t="s">
        <v>32</v>
      </c>
    </row>
    <row r="656" spans="1:7" x14ac:dyDescent="0.2">
      <c r="A656" s="11">
        <v>2031</v>
      </c>
      <c r="B656" s="11" t="s">
        <v>1699</v>
      </c>
      <c r="C656" s="11" t="s">
        <v>1626</v>
      </c>
      <c r="D656" s="11" t="s">
        <v>1924</v>
      </c>
      <c r="E656" s="11" t="s">
        <v>949</v>
      </c>
      <c r="F656" s="11">
        <v>50</v>
      </c>
      <c r="G656" s="11" t="s">
        <v>32</v>
      </c>
    </row>
    <row r="657" spans="1:7" x14ac:dyDescent="0.2">
      <c r="A657" s="11">
        <v>2032</v>
      </c>
      <c r="B657" s="11" t="s">
        <v>1699</v>
      </c>
      <c r="C657" s="11" t="s">
        <v>1627</v>
      </c>
      <c r="D657" s="11" t="s">
        <v>1925</v>
      </c>
      <c r="E657" s="11" t="s">
        <v>949</v>
      </c>
      <c r="F657" s="11">
        <v>95</v>
      </c>
      <c r="G657" s="11" t="s">
        <v>32</v>
      </c>
    </row>
    <row r="658" spans="1:7" x14ac:dyDescent="0.2">
      <c r="A658" s="11">
        <v>2033</v>
      </c>
      <c r="B658" s="11" t="s">
        <v>1699</v>
      </c>
      <c r="C658" s="11" t="s">
        <v>1628</v>
      </c>
      <c r="D658" s="11" t="s">
        <v>1926</v>
      </c>
      <c r="E658" s="11" t="s">
        <v>949</v>
      </c>
      <c r="F658" s="11">
        <v>52</v>
      </c>
      <c r="G658" s="11" t="s">
        <v>26</v>
      </c>
    </row>
    <row r="659" spans="1:7" x14ac:dyDescent="0.2">
      <c r="A659" s="11">
        <v>2034</v>
      </c>
      <c r="B659" s="11" t="s">
        <v>1699</v>
      </c>
      <c r="C659" s="11" t="s">
        <v>1629</v>
      </c>
      <c r="D659" s="11" t="s">
        <v>1927</v>
      </c>
      <c r="E659" s="11" t="s">
        <v>949</v>
      </c>
      <c r="F659" s="11">
        <v>19</v>
      </c>
      <c r="G659" s="11" t="s">
        <v>26</v>
      </c>
    </row>
    <row r="660" spans="1:7" x14ac:dyDescent="0.2">
      <c r="A660" s="11">
        <v>2035</v>
      </c>
      <c r="B660" s="11" t="s">
        <v>1699</v>
      </c>
      <c r="C660" s="11" t="s">
        <v>1630</v>
      </c>
      <c r="D660" s="11" t="s">
        <v>1928</v>
      </c>
      <c r="E660" s="11" t="s">
        <v>949</v>
      </c>
      <c r="F660" s="11">
        <v>92</v>
      </c>
      <c r="G660" s="11" t="s">
        <v>26</v>
      </c>
    </row>
    <row r="661" spans="1:7" x14ac:dyDescent="0.2">
      <c r="A661" s="11">
        <v>2036</v>
      </c>
      <c r="B661" s="11" t="s">
        <v>1699</v>
      </c>
      <c r="C661" s="11" t="s">
        <v>1631</v>
      </c>
      <c r="D661" s="11" t="s">
        <v>1929</v>
      </c>
      <c r="E661" s="11" t="s">
        <v>949</v>
      </c>
      <c r="F661" s="11">
        <v>54</v>
      </c>
      <c r="G661" s="11" t="s">
        <v>26</v>
      </c>
    </row>
    <row r="662" spans="1:7" x14ac:dyDescent="0.2">
      <c r="A662" s="11">
        <v>2037</v>
      </c>
      <c r="B662" s="11" t="s">
        <v>1699</v>
      </c>
      <c r="C662" s="11" t="s">
        <v>1632</v>
      </c>
      <c r="D662" s="11" t="s">
        <v>1930</v>
      </c>
      <c r="E662" s="11" t="s">
        <v>949</v>
      </c>
      <c r="F662" s="11">
        <v>63</v>
      </c>
      <c r="G662" s="11" t="s">
        <v>26</v>
      </c>
    </row>
    <row r="663" spans="1:7" x14ac:dyDescent="0.2">
      <c r="A663" s="11">
        <v>2038</v>
      </c>
      <c r="B663" s="11" t="s">
        <v>1699</v>
      </c>
      <c r="C663" s="11" t="s">
        <v>1633</v>
      </c>
      <c r="D663" s="11" t="s">
        <v>1931</v>
      </c>
      <c r="E663" s="11" t="s">
        <v>949</v>
      </c>
      <c r="F663" s="11">
        <v>84</v>
      </c>
      <c r="G663" s="11" t="s">
        <v>26</v>
      </c>
    </row>
    <row r="664" spans="1:7" x14ac:dyDescent="0.2">
      <c r="A664" s="11">
        <v>2039</v>
      </c>
      <c r="B664" s="11" t="s">
        <v>1699</v>
      </c>
      <c r="C664" s="11" t="s">
        <v>1634</v>
      </c>
      <c r="D664" s="11" t="s">
        <v>1932</v>
      </c>
      <c r="E664" s="11" t="s">
        <v>949</v>
      </c>
      <c r="F664" s="11">
        <v>53</v>
      </c>
      <c r="G664" s="11" t="s">
        <v>26</v>
      </c>
    </row>
    <row r="665" spans="1:7" x14ac:dyDescent="0.2">
      <c r="A665" s="11">
        <v>2040</v>
      </c>
      <c r="B665" s="11" t="s">
        <v>1699</v>
      </c>
      <c r="C665" s="11" t="s">
        <v>1635</v>
      </c>
      <c r="D665" s="11" t="s">
        <v>1933</v>
      </c>
      <c r="E665" s="11" t="s">
        <v>949</v>
      </c>
      <c r="F665" s="11">
        <v>4</v>
      </c>
      <c r="G665" s="11" t="s">
        <v>26</v>
      </c>
    </row>
    <row r="666" spans="1:7" x14ac:dyDescent="0.2">
      <c r="A666" s="11">
        <v>2041</v>
      </c>
      <c r="B666" s="11" t="s">
        <v>1699</v>
      </c>
      <c r="C666" s="11" t="s">
        <v>1636</v>
      </c>
      <c r="D666" s="11" t="s">
        <v>1934</v>
      </c>
      <c r="E666" s="11" t="s">
        <v>949</v>
      </c>
      <c r="F666" s="11">
        <v>14</v>
      </c>
      <c r="G666" s="11" t="s">
        <v>26</v>
      </c>
    </row>
    <row r="667" spans="1:7" x14ac:dyDescent="0.2">
      <c r="A667" s="11">
        <v>2042</v>
      </c>
      <c r="B667" s="11" t="s">
        <v>1699</v>
      </c>
      <c r="C667" s="11" t="s">
        <v>1637</v>
      </c>
      <c r="D667" s="11" t="s">
        <v>1935</v>
      </c>
      <c r="E667" s="11" t="s">
        <v>949</v>
      </c>
      <c r="F667" s="11">
        <v>24</v>
      </c>
      <c r="G667" s="11" t="s">
        <v>25</v>
      </c>
    </row>
    <row r="668" spans="1:7" x14ac:dyDescent="0.2">
      <c r="A668" s="11">
        <v>2043</v>
      </c>
      <c r="B668" s="11" t="s">
        <v>1699</v>
      </c>
      <c r="C668" s="11" t="s">
        <v>1638</v>
      </c>
      <c r="D668" s="11" t="s">
        <v>1936</v>
      </c>
      <c r="E668" s="11" t="s">
        <v>949</v>
      </c>
      <c r="F668" s="11">
        <v>19</v>
      </c>
      <c r="G668" s="11" t="s">
        <v>25</v>
      </c>
    </row>
    <row r="669" spans="1:7" x14ac:dyDescent="0.2">
      <c r="A669" s="11">
        <v>2044</v>
      </c>
      <c r="B669" s="11" t="s">
        <v>1699</v>
      </c>
      <c r="C669" s="11" t="s">
        <v>1639</v>
      </c>
      <c r="D669" s="11" t="s">
        <v>1937</v>
      </c>
      <c r="E669" s="11" t="s">
        <v>949</v>
      </c>
      <c r="F669" s="11">
        <v>16</v>
      </c>
      <c r="G669" s="11" t="s">
        <v>25</v>
      </c>
    </row>
    <row r="670" spans="1:7" x14ac:dyDescent="0.2">
      <c r="A670" s="11">
        <v>2045</v>
      </c>
      <c r="B670" s="11" t="s">
        <v>1699</v>
      </c>
      <c r="C670" s="11" t="s">
        <v>1640</v>
      </c>
      <c r="D670" s="11" t="s">
        <v>1938</v>
      </c>
      <c r="E670" s="11" t="s">
        <v>949</v>
      </c>
      <c r="F670" s="11">
        <v>85</v>
      </c>
      <c r="G670" s="11" t="s">
        <v>24</v>
      </c>
    </row>
    <row r="671" spans="1:7" x14ac:dyDescent="0.2">
      <c r="A671" s="11">
        <v>2046</v>
      </c>
      <c r="B671" s="11" t="s">
        <v>1699</v>
      </c>
      <c r="C671" s="11" t="s">
        <v>1641</v>
      </c>
      <c r="D671" s="11" t="s">
        <v>1939</v>
      </c>
      <c r="E671" s="11" t="s">
        <v>949</v>
      </c>
      <c r="F671" s="11">
        <v>70</v>
      </c>
      <c r="G671" s="11" t="s">
        <v>24</v>
      </c>
    </row>
    <row r="672" spans="1:7" x14ac:dyDescent="0.2">
      <c r="A672" s="11">
        <v>2047</v>
      </c>
      <c r="B672" s="11" t="s">
        <v>1699</v>
      </c>
      <c r="C672" s="11" t="s">
        <v>1642</v>
      </c>
      <c r="D672" s="11" t="s">
        <v>1940</v>
      </c>
      <c r="E672" s="11" t="s">
        <v>949</v>
      </c>
      <c r="F672" s="11">
        <v>100</v>
      </c>
      <c r="G672" s="11" t="s">
        <v>24</v>
      </c>
    </row>
    <row r="673" spans="1:7" x14ac:dyDescent="0.2">
      <c r="A673" s="11">
        <v>3000</v>
      </c>
      <c r="B673" s="11" t="s">
        <v>1699</v>
      </c>
      <c r="C673" s="11" t="s">
        <v>1643</v>
      </c>
      <c r="D673" s="11" t="s">
        <v>1941</v>
      </c>
      <c r="E673" s="11" t="s">
        <v>949</v>
      </c>
      <c r="F673" s="11">
        <v>32</v>
      </c>
      <c r="G673" s="11" t="s">
        <v>674</v>
      </c>
    </row>
    <row r="674" spans="1:7" x14ac:dyDescent="0.2">
      <c r="A674" s="11">
        <v>3001</v>
      </c>
      <c r="B674" s="11" t="s">
        <v>1699</v>
      </c>
      <c r="C674" s="11" t="s">
        <v>1644</v>
      </c>
      <c r="D674" s="11" t="s">
        <v>1942</v>
      </c>
      <c r="E674" s="11" t="s">
        <v>949</v>
      </c>
      <c r="F674" s="11">
        <v>54</v>
      </c>
      <c r="G674" s="11" t="s">
        <v>674</v>
      </c>
    </row>
    <row r="675" spans="1:7" x14ac:dyDescent="0.2">
      <c r="A675" s="11">
        <v>3002</v>
      </c>
      <c r="B675" s="11" t="s">
        <v>1699</v>
      </c>
      <c r="C675" s="11" t="s">
        <v>1645</v>
      </c>
      <c r="D675" s="11" t="s">
        <v>1943</v>
      </c>
      <c r="E675" s="11" t="s">
        <v>949</v>
      </c>
      <c r="F675" s="11">
        <v>10</v>
      </c>
      <c r="G675" s="11" t="s">
        <v>674</v>
      </c>
    </row>
    <row r="676" spans="1:7" x14ac:dyDescent="0.2">
      <c r="A676" s="11">
        <v>3003</v>
      </c>
      <c r="B676" s="11" t="s">
        <v>1699</v>
      </c>
      <c r="C676" s="11" t="s">
        <v>1646</v>
      </c>
      <c r="D676" s="11" t="s">
        <v>1944</v>
      </c>
      <c r="E676" s="11" t="s">
        <v>949</v>
      </c>
      <c r="F676" s="11">
        <v>66</v>
      </c>
      <c r="G676" s="11" t="s">
        <v>674</v>
      </c>
    </row>
    <row r="677" spans="1:7" x14ac:dyDescent="0.2">
      <c r="A677" s="11">
        <v>3004</v>
      </c>
      <c r="B677" s="11" t="s">
        <v>1699</v>
      </c>
      <c r="C677" s="11" t="s">
        <v>1647</v>
      </c>
      <c r="D677" s="11" t="s">
        <v>1945</v>
      </c>
      <c r="E677" s="11" t="s">
        <v>949</v>
      </c>
      <c r="F677" s="11">
        <v>18</v>
      </c>
      <c r="G677" s="11" t="s">
        <v>674</v>
      </c>
    </row>
    <row r="678" spans="1:7" x14ac:dyDescent="0.2">
      <c r="A678" s="11">
        <v>3005</v>
      </c>
      <c r="B678" s="11" t="s">
        <v>1699</v>
      </c>
      <c r="C678" s="11" t="s">
        <v>1648</v>
      </c>
      <c r="D678" s="11" t="s">
        <v>1946</v>
      </c>
      <c r="E678" s="11" t="s">
        <v>949</v>
      </c>
      <c r="F678" s="11">
        <v>12</v>
      </c>
      <c r="G678" s="11" t="s">
        <v>674</v>
      </c>
    </row>
    <row r="679" spans="1:7" x14ac:dyDescent="0.2">
      <c r="A679" s="11">
        <v>3006</v>
      </c>
      <c r="B679" s="11" t="s">
        <v>1699</v>
      </c>
      <c r="C679" s="11" t="s">
        <v>1649</v>
      </c>
      <c r="D679" s="11" t="s">
        <v>1947</v>
      </c>
      <c r="E679" s="11" t="s">
        <v>949</v>
      </c>
      <c r="F679" s="11">
        <v>64</v>
      </c>
      <c r="G679" s="11" t="s">
        <v>674</v>
      </c>
    </row>
    <row r="680" spans="1:7" x14ac:dyDescent="0.2">
      <c r="A680" s="11">
        <v>3007</v>
      </c>
      <c r="B680" s="11" t="s">
        <v>1699</v>
      </c>
      <c r="C680" s="11" t="s">
        <v>1650</v>
      </c>
      <c r="D680" s="11" t="s">
        <v>1948</v>
      </c>
      <c r="E680" s="11" t="s">
        <v>949</v>
      </c>
      <c r="F680" s="11">
        <v>72</v>
      </c>
      <c r="G680" s="11" t="s">
        <v>674</v>
      </c>
    </row>
    <row r="681" spans="1:7" x14ac:dyDescent="0.2">
      <c r="A681" s="11">
        <v>3008</v>
      </c>
      <c r="B681" s="11" t="s">
        <v>1699</v>
      </c>
      <c r="C681" s="11" t="s">
        <v>1651</v>
      </c>
      <c r="D681" s="11" t="s">
        <v>1949</v>
      </c>
      <c r="E681" s="11" t="s">
        <v>949</v>
      </c>
      <c r="F681" s="11">
        <v>26</v>
      </c>
      <c r="G681" s="11" t="s">
        <v>679</v>
      </c>
    </row>
    <row r="682" spans="1:7" x14ac:dyDescent="0.2">
      <c r="A682" s="11">
        <v>3009</v>
      </c>
      <c r="B682" s="11" t="s">
        <v>1699</v>
      </c>
      <c r="C682" s="11" t="s">
        <v>1652</v>
      </c>
      <c r="D682" s="11" t="s">
        <v>1950</v>
      </c>
      <c r="E682" s="11" t="s">
        <v>949</v>
      </c>
      <c r="F682" s="11">
        <v>52</v>
      </c>
      <c r="G682" s="11" t="s">
        <v>679</v>
      </c>
    </row>
    <row r="683" spans="1:7" x14ac:dyDescent="0.2">
      <c r="A683" s="11">
        <v>3010</v>
      </c>
      <c r="B683" s="11" t="s">
        <v>1699</v>
      </c>
      <c r="C683" s="11" t="s">
        <v>1653</v>
      </c>
      <c r="D683" s="11" t="s">
        <v>1951</v>
      </c>
      <c r="E683" s="11" t="s">
        <v>949</v>
      </c>
      <c r="F683" s="11">
        <v>68</v>
      </c>
      <c r="G683" s="11" t="s">
        <v>679</v>
      </c>
    </row>
    <row r="684" spans="1:7" x14ac:dyDescent="0.2">
      <c r="A684" s="11">
        <v>3011</v>
      </c>
      <c r="B684" s="11" t="s">
        <v>1699</v>
      </c>
      <c r="C684" s="11" t="s">
        <v>1654</v>
      </c>
      <c r="D684" s="11" t="s">
        <v>1952</v>
      </c>
      <c r="E684" s="11" t="s">
        <v>949</v>
      </c>
      <c r="F684" s="11">
        <v>18</v>
      </c>
      <c r="G684" s="11" t="s">
        <v>679</v>
      </c>
    </row>
    <row r="685" spans="1:7" x14ac:dyDescent="0.2">
      <c r="A685" s="11">
        <v>3012</v>
      </c>
      <c r="B685" s="11" t="s">
        <v>1699</v>
      </c>
      <c r="C685" s="11" t="s">
        <v>1655</v>
      </c>
      <c r="D685" s="11" t="s">
        <v>1953</v>
      </c>
      <c r="E685" s="11" t="s">
        <v>949</v>
      </c>
      <c r="F685" s="11">
        <v>58</v>
      </c>
      <c r="G685" s="11" t="s">
        <v>679</v>
      </c>
    </row>
    <row r="686" spans="1:7" x14ac:dyDescent="0.2">
      <c r="A686" s="11">
        <v>3013</v>
      </c>
      <c r="B686" s="11" t="s">
        <v>1699</v>
      </c>
      <c r="C686" s="11" t="s">
        <v>1656</v>
      </c>
      <c r="D686" s="11" t="s">
        <v>1954</v>
      </c>
      <c r="E686" s="11" t="s">
        <v>949</v>
      </c>
      <c r="F686" s="11">
        <v>20</v>
      </c>
      <c r="G686" s="11" t="s">
        <v>675</v>
      </c>
    </row>
    <row r="687" spans="1:7" x14ac:dyDescent="0.2">
      <c r="A687" s="11">
        <v>3014</v>
      </c>
      <c r="B687" s="11" t="s">
        <v>1699</v>
      </c>
      <c r="C687" s="11" t="s">
        <v>1657</v>
      </c>
      <c r="D687" s="11" t="s">
        <v>1955</v>
      </c>
      <c r="E687" s="11" t="s">
        <v>949</v>
      </c>
      <c r="F687" s="11">
        <v>10</v>
      </c>
      <c r="G687" s="11" t="s">
        <v>675</v>
      </c>
    </row>
    <row r="688" spans="1:7" x14ac:dyDescent="0.2">
      <c r="A688" s="11">
        <v>3015</v>
      </c>
      <c r="B688" s="11" t="s">
        <v>1699</v>
      </c>
      <c r="C688" s="11" t="s">
        <v>1658</v>
      </c>
      <c r="D688" s="11" t="s">
        <v>1956</v>
      </c>
      <c r="E688" s="11" t="s">
        <v>949</v>
      </c>
      <c r="F688" s="11">
        <v>26</v>
      </c>
      <c r="G688" s="11" t="s">
        <v>675</v>
      </c>
    </row>
    <row r="689" spans="1:7" x14ac:dyDescent="0.2">
      <c r="A689" s="11">
        <v>3016</v>
      </c>
      <c r="B689" s="11" t="s">
        <v>1699</v>
      </c>
      <c r="C689" s="11" t="s">
        <v>1659</v>
      </c>
      <c r="D689" s="11" t="s">
        <v>1957</v>
      </c>
      <c r="E689" s="11" t="s">
        <v>949</v>
      </c>
      <c r="F689" s="11">
        <v>15</v>
      </c>
      <c r="G689" s="11" t="s">
        <v>675</v>
      </c>
    </row>
    <row r="690" spans="1:7" x14ac:dyDescent="0.2">
      <c r="A690" s="11">
        <v>3017</v>
      </c>
      <c r="B690" s="11" t="s">
        <v>1699</v>
      </c>
      <c r="C690" s="11" t="s">
        <v>1660</v>
      </c>
      <c r="D690" s="11" t="s">
        <v>1958</v>
      </c>
      <c r="E690" s="11" t="s">
        <v>949</v>
      </c>
      <c r="F690" s="11">
        <v>25</v>
      </c>
      <c r="G690" s="11" t="s">
        <v>675</v>
      </c>
    </row>
    <row r="691" spans="1:7" x14ac:dyDescent="0.2">
      <c r="A691" s="11">
        <v>3018</v>
      </c>
      <c r="B691" s="11" t="s">
        <v>1699</v>
      </c>
      <c r="C691" s="11" t="s">
        <v>1661</v>
      </c>
      <c r="D691" s="11" t="s">
        <v>1959</v>
      </c>
      <c r="E691" s="11" t="s">
        <v>949</v>
      </c>
      <c r="F691" s="11">
        <v>30</v>
      </c>
      <c r="G691" s="11" t="s">
        <v>675</v>
      </c>
    </row>
    <row r="692" spans="1:7" x14ac:dyDescent="0.2">
      <c r="A692" s="11">
        <v>3019</v>
      </c>
      <c r="B692" s="11" t="s">
        <v>1699</v>
      </c>
      <c r="C692" s="11" t="s">
        <v>1662</v>
      </c>
      <c r="D692" s="11" t="s">
        <v>1960</v>
      </c>
      <c r="E692" s="11" t="s">
        <v>949</v>
      </c>
      <c r="F692" s="11">
        <v>24</v>
      </c>
      <c r="G692" s="11" t="s">
        <v>675</v>
      </c>
    </row>
    <row r="693" spans="1:7" x14ac:dyDescent="0.2">
      <c r="A693" s="11">
        <v>3020</v>
      </c>
      <c r="B693" s="11" t="s">
        <v>1699</v>
      </c>
      <c r="C693" s="11" t="s">
        <v>1663</v>
      </c>
      <c r="D693" s="11" t="s">
        <v>1961</v>
      </c>
      <c r="E693" s="11" t="s">
        <v>949</v>
      </c>
      <c r="F693" s="11">
        <v>30</v>
      </c>
      <c r="G693" s="11" t="s">
        <v>676</v>
      </c>
    </row>
    <row r="694" spans="1:7" x14ac:dyDescent="0.2">
      <c r="A694" s="11">
        <v>3021</v>
      </c>
      <c r="B694" s="11" t="s">
        <v>1699</v>
      </c>
      <c r="C694" s="11" t="s">
        <v>1664</v>
      </c>
      <c r="D694" s="11" t="s">
        <v>1962</v>
      </c>
      <c r="E694" s="11" t="s">
        <v>949</v>
      </c>
      <c r="F694" s="11">
        <v>104</v>
      </c>
      <c r="G694" s="11" t="s">
        <v>676</v>
      </c>
    </row>
    <row r="695" spans="1:7" x14ac:dyDescent="0.2">
      <c r="A695" s="11">
        <v>3022</v>
      </c>
      <c r="B695" s="11" t="s">
        <v>1699</v>
      </c>
      <c r="C695" s="11" t="s">
        <v>1665</v>
      </c>
      <c r="D695" s="11" t="s">
        <v>1963</v>
      </c>
      <c r="E695" s="11" t="s">
        <v>949</v>
      </c>
      <c r="F695" s="11">
        <v>112</v>
      </c>
      <c r="G695" s="11" t="s">
        <v>676</v>
      </c>
    </row>
    <row r="696" spans="1:7" x14ac:dyDescent="0.2">
      <c r="A696" s="11">
        <v>3023</v>
      </c>
      <c r="B696" s="11" t="s">
        <v>1699</v>
      </c>
      <c r="C696" s="11" t="s">
        <v>1666</v>
      </c>
      <c r="D696" s="11" t="s">
        <v>1964</v>
      </c>
      <c r="E696" s="11" t="s">
        <v>949</v>
      </c>
      <c r="F696" s="11">
        <v>88</v>
      </c>
      <c r="G696" s="11" t="s">
        <v>676</v>
      </c>
    </row>
    <row r="697" spans="1:7" x14ac:dyDescent="0.2">
      <c r="A697" s="11">
        <v>3024</v>
      </c>
      <c r="B697" s="11" t="s">
        <v>1699</v>
      </c>
      <c r="C697" s="11" t="s">
        <v>1667</v>
      </c>
      <c r="D697" s="11" t="s">
        <v>1965</v>
      </c>
      <c r="E697" s="11" t="s">
        <v>949</v>
      </c>
      <c r="F697" s="11">
        <v>27</v>
      </c>
      <c r="G697" s="11" t="s">
        <v>676</v>
      </c>
    </row>
    <row r="698" spans="1:7" x14ac:dyDescent="0.2">
      <c r="A698" s="11">
        <v>3025</v>
      </c>
      <c r="B698" s="11" t="s">
        <v>1699</v>
      </c>
      <c r="C698" s="11" t="s">
        <v>1668</v>
      </c>
      <c r="D698" s="11" t="s">
        <v>1966</v>
      </c>
      <c r="E698" s="11" t="s">
        <v>949</v>
      </c>
      <c r="F698" s="11">
        <v>66</v>
      </c>
      <c r="G698" s="11" t="s">
        <v>676</v>
      </c>
    </row>
    <row r="699" spans="1:7" x14ac:dyDescent="0.2">
      <c r="A699" s="11">
        <v>3026</v>
      </c>
      <c r="B699" s="11" t="s">
        <v>1699</v>
      </c>
      <c r="C699" s="11" t="s">
        <v>1669</v>
      </c>
      <c r="D699" s="11" t="s">
        <v>1967</v>
      </c>
      <c r="E699" s="11" t="s">
        <v>949</v>
      </c>
      <c r="F699" s="11">
        <v>56</v>
      </c>
      <c r="G699" s="11" t="s">
        <v>680</v>
      </c>
    </row>
    <row r="700" spans="1:7" x14ac:dyDescent="0.2">
      <c r="A700" s="11">
        <v>3027</v>
      </c>
      <c r="B700" s="11" t="s">
        <v>1699</v>
      </c>
      <c r="C700" s="11" t="s">
        <v>1670</v>
      </c>
      <c r="D700" s="11" t="s">
        <v>1968</v>
      </c>
      <c r="E700" s="11" t="s">
        <v>949</v>
      </c>
      <c r="F700" s="11">
        <v>81</v>
      </c>
      <c r="G700" s="11" t="s">
        <v>680</v>
      </c>
    </row>
    <row r="701" spans="1:7" x14ac:dyDescent="0.2">
      <c r="A701" s="11">
        <v>3028</v>
      </c>
      <c r="B701" s="11" t="s">
        <v>1699</v>
      </c>
      <c r="C701" s="11" t="s">
        <v>1671</v>
      </c>
      <c r="D701" s="11" t="s">
        <v>1969</v>
      </c>
      <c r="E701" s="11" t="s">
        <v>949</v>
      </c>
      <c r="F701" s="11">
        <v>35</v>
      </c>
      <c r="G701" s="11" t="s">
        <v>680</v>
      </c>
    </row>
    <row r="702" spans="1:7" x14ac:dyDescent="0.2">
      <c r="A702" s="11">
        <v>3029</v>
      </c>
      <c r="B702" s="11" t="s">
        <v>1699</v>
      </c>
      <c r="C702" s="11" t="s">
        <v>1672</v>
      </c>
      <c r="D702" s="11" t="s">
        <v>1970</v>
      </c>
      <c r="E702" s="11" t="s">
        <v>949</v>
      </c>
      <c r="F702" s="11">
        <v>40</v>
      </c>
      <c r="G702" s="11" t="s">
        <v>680</v>
      </c>
    </row>
    <row r="703" spans="1:7" x14ac:dyDescent="0.2">
      <c r="A703" s="11">
        <v>3030</v>
      </c>
      <c r="B703" s="11" t="s">
        <v>1699</v>
      </c>
      <c r="C703" s="11" t="s">
        <v>1673</v>
      </c>
      <c r="D703" s="11" t="s">
        <v>1971</v>
      </c>
      <c r="E703" s="11" t="s">
        <v>949</v>
      </c>
      <c r="F703" s="11">
        <v>20</v>
      </c>
      <c r="G703" s="11" t="s">
        <v>680</v>
      </c>
    </row>
    <row r="704" spans="1:7" x14ac:dyDescent="0.2">
      <c r="A704" s="11">
        <v>3031</v>
      </c>
      <c r="B704" s="11" t="s">
        <v>1699</v>
      </c>
      <c r="C704" s="11" t="s">
        <v>1674</v>
      </c>
      <c r="D704" s="11" t="s">
        <v>1972</v>
      </c>
      <c r="E704" s="11" t="s">
        <v>949</v>
      </c>
      <c r="F704" s="11">
        <v>32</v>
      </c>
      <c r="G704" s="11" t="s">
        <v>680</v>
      </c>
    </row>
    <row r="705" spans="1:7" x14ac:dyDescent="0.2">
      <c r="A705" s="11">
        <v>3032</v>
      </c>
      <c r="B705" s="11" t="s">
        <v>1699</v>
      </c>
      <c r="C705" s="11" t="s">
        <v>1675</v>
      </c>
      <c r="D705" s="11" t="s">
        <v>1973</v>
      </c>
      <c r="E705" s="11" t="s">
        <v>949</v>
      </c>
      <c r="F705" s="11">
        <v>98</v>
      </c>
      <c r="G705" s="11" t="s">
        <v>680</v>
      </c>
    </row>
    <row r="706" spans="1:7" x14ac:dyDescent="0.2">
      <c r="A706" s="11">
        <v>3033</v>
      </c>
      <c r="B706" s="11" t="s">
        <v>1699</v>
      </c>
      <c r="C706" s="11" t="s">
        <v>1676</v>
      </c>
      <c r="D706" s="11" t="s">
        <v>1974</v>
      </c>
      <c r="E706" s="11" t="s">
        <v>949</v>
      </c>
      <c r="F706" s="11">
        <v>30</v>
      </c>
      <c r="G706" s="11" t="s">
        <v>680</v>
      </c>
    </row>
    <row r="707" spans="1:7" x14ac:dyDescent="0.2">
      <c r="A707" s="11">
        <v>3034</v>
      </c>
      <c r="B707" s="11" t="s">
        <v>1699</v>
      </c>
      <c r="C707" s="11" t="s">
        <v>1677</v>
      </c>
      <c r="D707" s="11" t="s">
        <v>1975</v>
      </c>
      <c r="E707" s="11" t="s">
        <v>949</v>
      </c>
      <c r="F707" s="11">
        <v>57</v>
      </c>
      <c r="G707" s="11" t="s">
        <v>677</v>
      </c>
    </row>
    <row r="708" spans="1:7" x14ac:dyDescent="0.2">
      <c r="A708" s="11">
        <v>3035</v>
      </c>
      <c r="B708" s="11" t="s">
        <v>1699</v>
      </c>
      <c r="C708" s="11" t="s">
        <v>1678</v>
      </c>
      <c r="D708" s="11" t="s">
        <v>1976</v>
      </c>
      <c r="E708" s="11" t="s">
        <v>949</v>
      </c>
      <c r="F708" s="11">
        <v>21</v>
      </c>
      <c r="G708" s="11" t="s">
        <v>677</v>
      </c>
    </row>
    <row r="709" spans="1:7" x14ac:dyDescent="0.2">
      <c r="A709" s="11">
        <v>3036</v>
      </c>
      <c r="B709" s="11" t="s">
        <v>1699</v>
      </c>
      <c r="C709" s="11" t="s">
        <v>1679</v>
      </c>
      <c r="D709" s="11" t="s">
        <v>1977</v>
      </c>
      <c r="E709" s="11" t="s">
        <v>949</v>
      </c>
      <c r="F709" s="11">
        <v>13</v>
      </c>
      <c r="G709" s="11" t="s">
        <v>677</v>
      </c>
    </row>
    <row r="710" spans="1:7" x14ac:dyDescent="0.2">
      <c r="A710" s="11">
        <v>3037</v>
      </c>
      <c r="B710" s="11" t="s">
        <v>1699</v>
      </c>
      <c r="C710" s="11" t="s">
        <v>1680</v>
      </c>
      <c r="D710" s="11" t="s">
        <v>1978</v>
      </c>
      <c r="E710" s="11" t="s">
        <v>949</v>
      </c>
      <c r="F710" s="11">
        <v>4</v>
      </c>
      <c r="G710" s="11" t="s">
        <v>677</v>
      </c>
    </row>
    <row r="711" spans="1:7" x14ac:dyDescent="0.2">
      <c r="A711" s="11">
        <v>3038</v>
      </c>
      <c r="B711" s="11" t="s">
        <v>1699</v>
      </c>
      <c r="C711" s="11" t="s">
        <v>1681</v>
      </c>
      <c r="D711" s="11" t="s">
        <v>1979</v>
      </c>
      <c r="E711" s="11" t="s">
        <v>949</v>
      </c>
      <c r="F711" s="11">
        <v>6</v>
      </c>
      <c r="G711" s="11" t="s">
        <v>677</v>
      </c>
    </row>
    <row r="712" spans="1:7" x14ac:dyDescent="0.2">
      <c r="A712" s="11">
        <v>3039</v>
      </c>
      <c r="B712" s="11" t="s">
        <v>1699</v>
      </c>
      <c r="C712" s="11" t="s">
        <v>1682</v>
      </c>
      <c r="D712" s="11" t="s">
        <v>1980</v>
      </c>
      <c r="E712" s="11" t="s">
        <v>949</v>
      </c>
      <c r="F712" s="11">
        <v>7</v>
      </c>
      <c r="G712" s="11" t="s">
        <v>677</v>
      </c>
    </row>
    <row r="713" spans="1:7" x14ac:dyDescent="0.2">
      <c r="A713" s="11">
        <v>3040</v>
      </c>
      <c r="B713" s="11" t="s">
        <v>1699</v>
      </c>
      <c r="C713" s="11" t="s">
        <v>1683</v>
      </c>
      <c r="D713" s="11" t="s">
        <v>1981</v>
      </c>
      <c r="E713" s="11" t="s">
        <v>949</v>
      </c>
      <c r="F713" s="11">
        <v>29</v>
      </c>
      <c r="G713" s="11" t="s">
        <v>677</v>
      </c>
    </row>
    <row r="714" spans="1:7" x14ac:dyDescent="0.2">
      <c r="A714" s="11">
        <v>3041</v>
      </c>
      <c r="B714" s="11" t="s">
        <v>1699</v>
      </c>
      <c r="C714" s="11" t="s">
        <v>1684</v>
      </c>
      <c r="D714" s="11" t="s">
        <v>1982</v>
      </c>
      <c r="E714" s="11" t="s">
        <v>949</v>
      </c>
      <c r="F714" s="11">
        <v>9</v>
      </c>
      <c r="G714" s="11" t="s">
        <v>677</v>
      </c>
    </row>
    <row r="715" spans="1:7" x14ac:dyDescent="0.2">
      <c r="A715" s="11">
        <v>3042</v>
      </c>
      <c r="B715" s="11" t="s">
        <v>1699</v>
      </c>
      <c r="C715" s="11" t="s">
        <v>1685</v>
      </c>
      <c r="D715" s="11" t="s">
        <v>1983</v>
      </c>
      <c r="E715" s="11" t="s">
        <v>949</v>
      </c>
      <c r="F715" s="11">
        <v>15</v>
      </c>
      <c r="G715" s="11" t="s">
        <v>677</v>
      </c>
    </row>
    <row r="716" spans="1:7" x14ac:dyDescent="0.2">
      <c r="A716" s="11">
        <v>3043</v>
      </c>
      <c r="B716" s="11" t="s">
        <v>1699</v>
      </c>
      <c r="C716" s="11" t="s">
        <v>1686</v>
      </c>
      <c r="D716" s="11" t="s">
        <v>1984</v>
      </c>
      <c r="E716" s="11" t="s">
        <v>949</v>
      </c>
      <c r="F716" s="11">
        <v>2</v>
      </c>
      <c r="G716" s="11" t="s">
        <v>678</v>
      </c>
    </row>
    <row r="717" spans="1:7" x14ac:dyDescent="0.2">
      <c r="A717" s="11">
        <v>3044</v>
      </c>
      <c r="B717" s="11" t="s">
        <v>1699</v>
      </c>
      <c r="C717" s="11" t="s">
        <v>1687</v>
      </c>
      <c r="D717" s="11" t="s">
        <v>1985</v>
      </c>
      <c r="E717" s="11" t="s">
        <v>949</v>
      </c>
      <c r="F717" s="11">
        <v>15</v>
      </c>
      <c r="G717" s="11" t="s">
        <v>963</v>
      </c>
    </row>
    <row r="718" spans="1:7" x14ac:dyDescent="0.2">
      <c r="A718" s="11">
        <v>3045</v>
      </c>
      <c r="B718" s="11" t="s">
        <v>1699</v>
      </c>
      <c r="C718" s="11" t="s">
        <v>1688</v>
      </c>
      <c r="D718" s="11" t="s">
        <v>1986</v>
      </c>
      <c r="E718" s="11" t="s">
        <v>949</v>
      </c>
      <c r="F718" s="11">
        <v>19</v>
      </c>
      <c r="G718" s="11" t="s">
        <v>963</v>
      </c>
    </row>
    <row r="719" spans="1:7" x14ac:dyDescent="0.2">
      <c r="A719" s="11">
        <v>3046</v>
      </c>
      <c r="B719" s="11" t="s">
        <v>1699</v>
      </c>
      <c r="C719" s="11" t="s">
        <v>1689</v>
      </c>
      <c r="D719" s="11" t="s">
        <v>1987</v>
      </c>
      <c r="E719" s="11" t="s">
        <v>949</v>
      </c>
      <c r="F719" s="11">
        <v>38</v>
      </c>
      <c r="G719" s="11" t="s">
        <v>963</v>
      </c>
    </row>
    <row r="720" spans="1:7" x14ac:dyDescent="0.2">
      <c r="A720" s="11">
        <v>3047</v>
      </c>
      <c r="B720" s="11" t="s">
        <v>1699</v>
      </c>
      <c r="C720" s="11" t="s">
        <v>1690</v>
      </c>
      <c r="D720" s="11" t="s">
        <v>1988</v>
      </c>
      <c r="E720" s="11" t="s">
        <v>949</v>
      </c>
      <c r="F720" s="11">
        <v>35</v>
      </c>
      <c r="G720" s="11" t="s">
        <v>963</v>
      </c>
    </row>
    <row r="721" spans="1:7" x14ac:dyDescent="0.2">
      <c r="A721" s="11">
        <v>3048</v>
      </c>
      <c r="B721" s="11" t="s">
        <v>1699</v>
      </c>
      <c r="C721" s="11" t="s">
        <v>1691</v>
      </c>
      <c r="D721" s="11" t="s">
        <v>1989</v>
      </c>
      <c r="E721" s="11" t="s">
        <v>949</v>
      </c>
      <c r="F721" s="11">
        <v>20</v>
      </c>
      <c r="G721" s="11" t="s">
        <v>963</v>
      </c>
    </row>
    <row r="722" spans="1:7" x14ac:dyDescent="0.2">
      <c r="A722" s="11">
        <v>3049</v>
      </c>
      <c r="B722" s="11" t="s">
        <v>1699</v>
      </c>
      <c r="C722" s="11" t="s">
        <v>1692</v>
      </c>
      <c r="D722" s="11" t="s">
        <v>1990</v>
      </c>
      <c r="E722" s="11" t="s">
        <v>949</v>
      </c>
      <c r="F722" s="11">
        <v>31</v>
      </c>
      <c r="G722" s="11" t="s">
        <v>963</v>
      </c>
    </row>
    <row r="723" spans="1:7" x14ac:dyDescent="0.2">
      <c r="A723" s="11">
        <v>3050</v>
      </c>
      <c r="B723" s="11" t="s">
        <v>1699</v>
      </c>
      <c r="C723" s="11" t="s">
        <v>1693</v>
      </c>
      <c r="D723" s="11" t="s">
        <v>1991</v>
      </c>
      <c r="E723" s="11" t="s">
        <v>949</v>
      </c>
      <c r="F723" s="11">
        <v>30</v>
      </c>
      <c r="G723" s="11" t="s">
        <v>963</v>
      </c>
    </row>
    <row r="724" spans="1:7" x14ac:dyDescent="0.2">
      <c r="A724" s="11">
        <v>3051</v>
      </c>
      <c r="B724" s="11" t="s">
        <v>1699</v>
      </c>
      <c r="C724" s="11" t="s">
        <v>1694</v>
      </c>
      <c r="D724" s="11" t="s">
        <v>1992</v>
      </c>
      <c r="E724" s="11" t="s">
        <v>949</v>
      </c>
      <c r="F724" s="11">
        <v>30</v>
      </c>
      <c r="G724" s="11" t="s">
        <v>964</v>
      </c>
    </row>
    <row r="725" spans="1:7" x14ac:dyDescent="0.2">
      <c r="A725" s="11">
        <v>3052</v>
      </c>
      <c r="B725" s="11" t="s">
        <v>1699</v>
      </c>
      <c r="C725" s="11" t="s">
        <v>1695</v>
      </c>
      <c r="D725" s="11" t="s">
        <v>1993</v>
      </c>
      <c r="E725" s="11" t="s">
        <v>949</v>
      </c>
      <c r="F725" s="11">
        <v>25</v>
      </c>
      <c r="G725" s="11" t="s">
        <v>964</v>
      </c>
    </row>
    <row r="726" spans="1:7" x14ac:dyDescent="0.2">
      <c r="A726" s="11">
        <v>3053</v>
      </c>
      <c r="B726" s="11" t="s">
        <v>1699</v>
      </c>
      <c r="C726" s="11" t="s">
        <v>1696</v>
      </c>
      <c r="D726" s="11" t="s">
        <v>1994</v>
      </c>
      <c r="E726" s="11" t="s">
        <v>949</v>
      </c>
      <c r="F726" s="11">
        <v>34</v>
      </c>
      <c r="G726" s="11" t="s">
        <v>964</v>
      </c>
    </row>
    <row r="727" spans="1:7" x14ac:dyDescent="0.2">
      <c r="A727" s="11">
        <v>3054</v>
      </c>
      <c r="B727" s="11" t="s">
        <v>1699</v>
      </c>
      <c r="C727" s="11" t="s">
        <v>1697</v>
      </c>
      <c r="D727" s="11" t="s">
        <v>1995</v>
      </c>
      <c r="E727" s="11" t="s">
        <v>949</v>
      </c>
      <c r="F727" s="11">
        <v>35</v>
      </c>
      <c r="G727" s="11" t="s">
        <v>964</v>
      </c>
    </row>
    <row r="728" spans="1:7" x14ac:dyDescent="0.2">
      <c r="A728" s="11">
        <v>3055</v>
      </c>
      <c r="B728" s="11" t="s">
        <v>1699</v>
      </c>
      <c r="C728" s="11" t="s">
        <v>1698</v>
      </c>
      <c r="D728" s="11" t="s">
        <v>1996</v>
      </c>
      <c r="E728" s="11" t="s">
        <v>949</v>
      </c>
      <c r="F728" s="11">
        <v>27</v>
      </c>
      <c r="G728" s="11" t="s">
        <v>964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BC91D-58B6-7B46-9F71-75217CA4F2B9}">
  <dimension ref="A1:B43"/>
  <sheetViews>
    <sheetView workbookViewId="0">
      <selection activeCell="I19" sqref="I19"/>
    </sheetView>
  </sheetViews>
  <sheetFormatPr baseColWidth="10" defaultRowHeight="16" x14ac:dyDescent="0.2"/>
  <cols>
    <col min="1" max="1" width="25.6640625" style="1" bestFit="1" customWidth="1"/>
    <col min="2" max="2" width="8.1640625" style="1" bestFit="1" customWidth="1"/>
    <col min="3" max="16384" width="10.83203125" style="1"/>
  </cols>
  <sheetData>
    <row r="1" spans="1:2" ht="17" thickBot="1" x14ac:dyDescent="0.25">
      <c r="A1" s="37" t="s">
        <v>960</v>
      </c>
      <c r="B1" s="37" t="s">
        <v>959</v>
      </c>
    </row>
    <row r="2" spans="1:2" ht="17" thickTop="1" x14ac:dyDescent="0.2">
      <c r="A2" s="38" t="s">
        <v>18</v>
      </c>
      <c r="B2" s="30">
        <v>0</v>
      </c>
    </row>
    <row r="3" spans="1:2" x14ac:dyDescent="0.2">
      <c r="A3" s="8" t="s">
        <v>19</v>
      </c>
      <c r="B3" s="6">
        <v>1</v>
      </c>
    </row>
    <row r="4" spans="1:2" x14ac:dyDescent="0.2">
      <c r="A4" s="8" t="s">
        <v>21</v>
      </c>
      <c r="B4" s="6">
        <v>2</v>
      </c>
    </row>
    <row r="5" spans="1:2" x14ac:dyDescent="0.2">
      <c r="A5" s="8" t="s">
        <v>26</v>
      </c>
      <c r="B5" s="6">
        <v>10</v>
      </c>
    </row>
    <row r="6" spans="1:2" x14ac:dyDescent="0.2">
      <c r="A6" s="8" t="s">
        <v>29</v>
      </c>
      <c r="B6" s="6">
        <v>3</v>
      </c>
    </row>
    <row r="7" spans="1:2" x14ac:dyDescent="0.2">
      <c r="A7" s="8" t="s">
        <v>23</v>
      </c>
      <c r="B7" s="6">
        <v>4</v>
      </c>
    </row>
    <row r="8" spans="1:2" x14ac:dyDescent="0.2">
      <c r="A8" s="8" t="s">
        <v>25</v>
      </c>
      <c r="B8" s="6">
        <v>11</v>
      </c>
    </row>
    <row r="9" spans="1:2" x14ac:dyDescent="0.2">
      <c r="A9" s="6" t="s">
        <v>963</v>
      </c>
      <c r="B9" s="6">
        <v>18</v>
      </c>
    </row>
    <row r="10" spans="1:2" x14ac:dyDescent="0.2">
      <c r="A10" s="8" t="s">
        <v>32</v>
      </c>
      <c r="B10" s="6">
        <v>9</v>
      </c>
    </row>
    <row r="11" spans="1:2" x14ac:dyDescent="0.2">
      <c r="A11" s="8" t="s">
        <v>676</v>
      </c>
      <c r="B11" s="6">
        <v>15</v>
      </c>
    </row>
    <row r="12" spans="1:2" x14ac:dyDescent="0.2">
      <c r="A12" s="8" t="s">
        <v>680</v>
      </c>
      <c r="B12" s="6">
        <v>16</v>
      </c>
    </row>
    <row r="13" spans="1:2" x14ac:dyDescent="0.2">
      <c r="A13" s="8" t="s">
        <v>677</v>
      </c>
      <c r="B13" s="6">
        <v>17</v>
      </c>
    </row>
    <row r="14" spans="1:2" x14ac:dyDescent="0.2">
      <c r="A14" s="8" t="s">
        <v>30</v>
      </c>
      <c r="B14" s="6">
        <v>5</v>
      </c>
    </row>
    <row r="15" spans="1:2" x14ac:dyDescent="0.2">
      <c r="A15" s="8" t="s">
        <v>675</v>
      </c>
      <c r="B15" s="6">
        <v>14</v>
      </c>
    </row>
    <row r="16" spans="1:2" x14ac:dyDescent="0.2">
      <c r="A16" s="8" t="s">
        <v>24</v>
      </c>
      <c r="B16" s="6">
        <v>21</v>
      </c>
    </row>
    <row r="17" spans="1:2" x14ac:dyDescent="0.2">
      <c r="A17" s="8" t="s">
        <v>34</v>
      </c>
      <c r="B17" s="6">
        <v>8</v>
      </c>
    </row>
    <row r="18" spans="1:2" x14ac:dyDescent="0.2">
      <c r="A18" s="8" t="s">
        <v>674</v>
      </c>
      <c r="B18" s="6">
        <v>12</v>
      </c>
    </row>
    <row r="19" spans="1:2" x14ac:dyDescent="0.2">
      <c r="A19" s="8" t="s">
        <v>679</v>
      </c>
      <c r="B19" s="6">
        <v>13</v>
      </c>
    </row>
    <row r="20" spans="1:2" x14ac:dyDescent="0.2">
      <c r="A20" s="8" t="s">
        <v>28</v>
      </c>
      <c r="B20" s="6">
        <v>20</v>
      </c>
    </row>
    <row r="21" spans="1:2" x14ac:dyDescent="0.2">
      <c r="A21" s="8" t="s">
        <v>27</v>
      </c>
      <c r="B21" s="6">
        <v>19</v>
      </c>
    </row>
    <row r="22" spans="1:2" x14ac:dyDescent="0.2">
      <c r="A22" s="8" t="s">
        <v>33</v>
      </c>
      <c r="B22" s="6">
        <v>6</v>
      </c>
    </row>
    <row r="23" spans="1:2" x14ac:dyDescent="0.2">
      <c r="A23" s="8" t="s">
        <v>31</v>
      </c>
      <c r="B23" s="6">
        <v>7</v>
      </c>
    </row>
    <row r="24" spans="1:2" x14ac:dyDescent="0.2">
      <c r="A24" s="8" t="s">
        <v>511</v>
      </c>
      <c r="B24" s="6">
        <v>111</v>
      </c>
    </row>
    <row r="25" spans="1:2" x14ac:dyDescent="0.2">
      <c r="A25" s="8" t="s">
        <v>512</v>
      </c>
      <c r="B25" s="6">
        <v>111</v>
      </c>
    </row>
    <row r="26" spans="1:2" x14ac:dyDescent="0.2">
      <c r="A26" s="8" t="s">
        <v>513</v>
      </c>
      <c r="B26" s="6">
        <v>111</v>
      </c>
    </row>
    <row r="27" spans="1:2" x14ac:dyDescent="0.2">
      <c r="A27" s="8" t="s">
        <v>514</v>
      </c>
      <c r="B27" s="6">
        <v>111</v>
      </c>
    </row>
    <row r="28" spans="1:2" x14ac:dyDescent="0.2">
      <c r="A28" s="8" t="s">
        <v>515</v>
      </c>
      <c r="B28" s="6">
        <v>111</v>
      </c>
    </row>
    <row r="29" spans="1:2" x14ac:dyDescent="0.2">
      <c r="A29" s="8" t="s">
        <v>516</v>
      </c>
      <c r="B29" s="6">
        <v>111</v>
      </c>
    </row>
    <row r="30" spans="1:2" x14ac:dyDescent="0.2">
      <c r="A30" s="8" t="s">
        <v>953</v>
      </c>
      <c r="B30" s="6">
        <v>111</v>
      </c>
    </row>
    <row r="31" spans="1:2" x14ac:dyDescent="0.2">
      <c r="A31" s="8" t="s">
        <v>517</v>
      </c>
      <c r="B31" s="6">
        <v>111</v>
      </c>
    </row>
    <row r="32" spans="1:2" x14ac:dyDescent="0.2">
      <c r="A32" s="8" t="s">
        <v>518</v>
      </c>
      <c r="B32" s="6">
        <v>111</v>
      </c>
    </row>
    <row r="33" spans="1:2" x14ac:dyDescent="0.2">
      <c r="A33" s="8" t="s">
        <v>519</v>
      </c>
      <c r="B33" s="6">
        <v>111</v>
      </c>
    </row>
    <row r="34" spans="1:2" x14ac:dyDescent="0.2">
      <c r="A34" s="8" t="s">
        <v>520</v>
      </c>
      <c r="B34" s="6">
        <v>111</v>
      </c>
    </row>
    <row r="35" spans="1:2" x14ac:dyDescent="0.2">
      <c r="A35" s="8" t="s">
        <v>521</v>
      </c>
      <c r="B35" s="6">
        <v>111</v>
      </c>
    </row>
    <row r="36" spans="1:2" x14ac:dyDescent="0.2">
      <c r="A36" s="8" t="s">
        <v>522</v>
      </c>
      <c r="B36" s="6">
        <v>111</v>
      </c>
    </row>
    <row r="37" spans="1:2" x14ac:dyDescent="0.2">
      <c r="A37" s="8" t="s">
        <v>954</v>
      </c>
      <c r="B37" s="6">
        <v>111</v>
      </c>
    </row>
    <row r="38" spans="1:2" x14ac:dyDescent="0.2">
      <c r="A38" s="8" t="s">
        <v>523</v>
      </c>
      <c r="B38" s="6">
        <v>111</v>
      </c>
    </row>
    <row r="39" spans="1:2" x14ac:dyDescent="0.2">
      <c r="A39" s="8" t="s">
        <v>524</v>
      </c>
      <c r="B39" s="6">
        <v>111</v>
      </c>
    </row>
    <row r="40" spans="1:2" x14ac:dyDescent="0.2">
      <c r="A40" s="8" t="s">
        <v>525</v>
      </c>
      <c r="B40" s="6">
        <v>111</v>
      </c>
    </row>
    <row r="41" spans="1:2" x14ac:dyDescent="0.2">
      <c r="A41" s="8" t="s">
        <v>526</v>
      </c>
      <c r="B41" s="6">
        <v>111</v>
      </c>
    </row>
    <row r="42" spans="1:2" x14ac:dyDescent="0.2">
      <c r="A42" s="8" t="s">
        <v>527</v>
      </c>
      <c r="B42" s="6">
        <v>111</v>
      </c>
    </row>
    <row r="43" spans="1:2" x14ac:dyDescent="0.2">
      <c r="A43" s="8" t="s">
        <v>528</v>
      </c>
      <c r="B43" s="6">
        <v>111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BB2BF-9BF6-B94A-A10F-53F079626726}">
  <dimension ref="A1:G667"/>
  <sheetViews>
    <sheetView workbookViewId="0">
      <selection activeCell="G2" sqref="G2:G21"/>
    </sheetView>
  </sheetViews>
  <sheetFormatPr baseColWidth="10" defaultRowHeight="16" x14ac:dyDescent="0.2"/>
  <cols>
    <col min="1" max="6" width="10.83203125" style="1"/>
    <col min="7" max="7" width="24.6640625" style="1" bestFit="1" customWidth="1"/>
    <col min="8" max="16384" width="10.83203125" style="1"/>
  </cols>
  <sheetData>
    <row r="1" spans="1:7" ht="17" thickBot="1" x14ac:dyDescent="0.25">
      <c r="A1" s="37" t="s">
        <v>951</v>
      </c>
      <c r="B1" s="37" t="s">
        <v>952</v>
      </c>
      <c r="C1" s="37" t="s">
        <v>1701</v>
      </c>
      <c r="D1" s="37" t="s">
        <v>950</v>
      </c>
      <c r="E1" s="37" t="s">
        <v>2125</v>
      </c>
      <c r="F1" s="37" t="s">
        <v>2126</v>
      </c>
      <c r="G1" s="37" t="s">
        <v>2128</v>
      </c>
    </row>
    <row r="2" spans="1:7" ht="17" thickTop="1" x14ac:dyDescent="0.2">
      <c r="A2" s="6">
        <v>110</v>
      </c>
      <c r="B2" s="6" t="s">
        <v>18</v>
      </c>
      <c r="C2" s="6" t="s">
        <v>1702</v>
      </c>
      <c r="D2" s="30" t="s">
        <v>1707</v>
      </c>
      <c r="E2" s="6">
        <v>10</v>
      </c>
      <c r="F2" s="6" t="s">
        <v>2127</v>
      </c>
      <c r="G2" s="6">
        <f t="array" ref="G2:G21">FREQUENCY(A2:A667,E2:E21)</f>
        <v>33</v>
      </c>
    </row>
    <row r="3" spans="1:7" x14ac:dyDescent="0.2">
      <c r="A3" s="6">
        <v>118</v>
      </c>
      <c r="B3" s="6" t="s">
        <v>18</v>
      </c>
      <c r="C3" s="6" t="s">
        <v>1702</v>
      </c>
      <c r="D3" s="6" t="s">
        <v>1707</v>
      </c>
      <c r="E3" s="6">
        <v>20</v>
      </c>
      <c r="F3" s="6" t="str">
        <f>"["&amp;E2&amp;"-"&amp;E3&amp;"]"</f>
        <v>[10-20]</v>
      </c>
      <c r="G3" s="6">
        <v>84</v>
      </c>
    </row>
    <row r="4" spans="1:7" x14ac:dyDescent="0.2">
      <c r="A4" s="6">
        <v>107</v>
      </c>
      <c r="B4" s="6" t="s">
        <v>18</v>
      </c>
      <c r="C4" s="6" t="s">
        <v>1702</v>
      </c>
      <c r="D4" s="6" t="s">
        <v>1707</v>
      </c>
      <c r="E4" s="6">
        <v>30</v>
      </c>
      <c r="F4" s="6" t="str">
        <f t="shared" ref="F4:F67" si="0">"["&amp;E3&amp;"-"&amp;E4&amp;"]"</f>
        <v>[20-30]</v>
      </c>
      <c r="G4" s="6">
        <v>72</v>
      </c>
    </row>
    <row r="5" spans="1:7" x14ac:dyDescent="0.2">
      <c r="A5" s="20">
        <v>55</v>
      </c>
      <c r="B5" s="20" t="s">
        <v>18</v>
      </c>
      <c r="C5" s="20" t="s">
        <v>1702</v>
      </c>
      <c r="D5" s="6" t="s">
        <v>1707</v>
      </c>
      <c r="E5" s="6">
        <v>40</v>
      </c>
      <c r="F5" s="6" t="str">
        <f t="shared" si="0"/>
        <v>[30-40]</v>
      </c>
      <c r="G5" s="6">
        <v>65</v>
      </c>
    </row>
    <row r="6" spans="1:7" x14ac:dyDescent="0.2">
      <c r="A6" s="6">
        <v>110</v>
      </c>
      <c r="B6" s="6" t="s">
        <v>18</v>
      </c>
      <c r="C6" s="6" t="s">
        <v>1702</v>
      </c>
      <c r="D6" s="6" t="s">
        <v>1707</v>
      </c>
      <c r="E6" s="6">
        <v>50</v>
      </c>
      <c r="F6" s="6" t="str">
        <f t="shared" si="0"/>
        <v>[40-50]</v>
      </c>
      <c r="G6" s="6">
        <v>64</v>
      </c>
    </row>
    <row r="7" spans="1:7" x14ac:dyDescent="0.2">
      <c r="A7" s="6">
        <v>35</v>
      </c>
      <c r="B7" s="6" t="s">
        <v>18</v>
      </c>
      <c r="C7" s="6" t="s">
        <v>1702</v>
      </c>
      <c r="D7" s="6" t="s">
        <v>1707</v>
      </c>
      <c r="E7" s="6">
        <v>60</v>
      </c>
      <c r="F7" s="6" t="str">
        <f t="shared" si="0"/>
        <v>[50-60]</v>
      </c>
      <c r="G7" s="6">
        <v>59</v>
      </c>
    </row>
    <row r="8" spans="1:7" x14ac:dyDescent="0.2">
      <c r="A8" s="6">
        <v>100</v>
      </c>
      <c r="B8" s="6" t="s">
        <v>18</v>
      </c>
      <c r="C8" s="6" t="s">
        <v>1702</v>
      </c>
      <c r="D8" s="6" t="s">
        <v>1707</v>
      </c>
      <c r="E8" s="6">
        <v>70</v>
      </c>
      <c r="F8" s="6" t="str">
        <f t="shared" si="0"/>
        <v>[60-70]</v>
      </c>
      <c r="G8" s="6">
        <v>56</v>
      </c>
    </row>
    <row r="9" spans="1:7" x14ac:dyDescent="0.2">
      <c r="A9" s="6">
        <v>76</v>
      </c>
      <c r="B9" s="6" t="s">
        <v>18</v>
      </c>
      <c r="C9" s="6" t="s">
        <v>1702</v>
      </c>
      <c r="D9" s="6" t="s">
        <v>1707</v>
      </c>
      <c r="E9" s="6">
        <v>80</v>
      </c>
      <c r="F9" s="6" t="str">
        <f t="shared" si="0"/>
        <v>[70-80]</v>
      </c>
      <c r="G9" s="6">
        <v>44</v>
      </c>
    </row>
    <row r="10" spans="1:7" x14ac:dyDescent="0.2">
      <c r="A10" s="6">
        <v>102</v>
      </c>
      <c r="B10" s="6" t="s">
        <v>18</v>
      </c>
      <c r="C10" s="6" t="s">
        <v>1702</v>
      </c>
      <c r="D10" s="6" t="s">
        <v>1707</v>
      </c>
      <c r="E10" s="6">
        <v>90</v>
      </c>
      <c r="F10" s="6" t="str">
        <f t="shared" si="0"/>
        <v>[80-90]</v>
      </c>
      <c r="G10" s="6">
        <v>47</v>
      </c>
    </row>
    <row r="11" spans="1:7" x14ac:dyDescent="0.2">
      <c r="A11" s="6">
        <v>45</v>
      </c>
      <c r="B11" s="6" t="s">
        <v>18</v>
      </c>
      <c r="C11" s="6" t="s">
        <v>1702</v>
      </c>
      <c r="D11" s="6" t="s">
        <v>1707</v>
      </c>
      <c r="E11" s="6">
        <v>100</v>
      </c>
      <c r="F11" s="6" t="str">
        <f t="shared" si="0"/>
        <v>[90-100]</v>
      </c>
      <c r="G11" s="6">
        <v>36</v>
      </c>
    </row>
    <row r="12" spans="1:7" x14ac:dyDescent="0.2">
      <c r="A12" s="6">
        <v>114</v>
      </c>
      <c r="B12" s="6" t="s">
        <v>18</v>
      </c>
      <c r="C12" s="6" t="s">
        <v>1702</v>
      </c>
      <c r="D12" s="6" t="s">
        <v>1707</v>
      </c>
      <c r="E12" s="6">
        <v>110</v>
      </c>
      <c r="F12" s="6" t="str">
        <f t="shared" si="0"/>
        <v>[100-110]</v>
      </c>
      <c r="G12" s="6">
        <v>36</v>
      </c>
    </row>
    <row r="13" spans="1:7" x14ac:dyDescent="0.2">
      <c r="A13" s="6">
        <v>63</v>
      </c>
      <c r="B13" s="6" t="s">
        <v>18</v>
      </c>
      <c r="C13" s="6" t="s">
        <v>1702</v>
      </c>
      <c r="D13" s="6" t="s">
        <v>1707</v>
      </c>
      <c r="E13" s="6">
        <v>120</v>
      </c>
      <c r="F13" s="6" t="str">
        <f t="shared" si="0"/>
        <v>[110-120]</v>
      </c>
      <c r="G13" s="6">
        <v>23</v>
      </c>
    </row>
    <row r="14" spans="1:7" x14ac:dyDescent="0.2">
      <c r="A14" s="6">
        <v>99</v>
      </c>
      <c r="B14" s="6" t="s">
        <v>18</v>
      </c>
      <c r="C14" s="6" t="s">
        <v>1702</v>
      </c>
      <c r="D14" s="6" t="s">
        <v>1707</v>
      </c>
      <c r="E14" s="6">
        <v>130</v>
      </c>
      <c r="F14" s="6" t="str">
        <f t="shared" si="0"/>
        <v>[120-130]</v>
      </c>
      <c r="G14" s="6">
        <v>16</v>
      </c>
    </row>
    <row r="15" spans="1:7" x14ac:dyDescent="0.2">
      <c r="A15" s="6">
        <v>76</v>
      </c>
      <c r="B15" s="6" t="s">
        <v>18</v>
      </c>
      <c r="C15" s="6" t="s">
        <v>1702</v>
      </c>
      <c r="D15" s="6" t="s">
        <v>1707</v>
      </c>
      <c r="E15" s="6">
        <v>140</v>
      </c>
      <c r="F15" s="6" t="str">
        <f t="shared" si="0"/>
        <v>[130-140]</v>
      </c>
      <c r="G15" s="6">
        <v>10</v>
      </c>
    </row>
    <row r="16" spans="1:7" x14ac:dyDescent="0.2">
      <c r="A16" s="6">
        <v>119</v>
      </c>
      <c r="B16" s="6" t="s">
        <v>18</v>
      </c>
      <c r="C16" s="6" t="s">
        <v>1702</v>
      </c>
      <c r="D16" s="6" t="s">
        <v>1707</v>
      </c>
      <c r="E16" s="6">
        <v>150</v>
      </c>
      <c r="F16" s="6" t="str">
        <f t="shared" si="0"/>
        <v>[140-150]</v>
      </c>
      <c r="G16" s="6">
        <v>6</v>
      </c>
    </row>
    <row r="17" spans="1:7" x14ac:dyDescent="0.2">
      <c r="A17" s="6">
        <v>110</v>
      </c>
      <c r="B17" s="6" t="s">
        <v>18</v>
      </c>
      <c r="C17" s="6" t="s">
        <v>1702</v>
      </c>
      <c r="D17" s="6" t="s">
        <v>1707</v>
      </c>
      <c r="E17" s="6">
        <v>160</v>
      </c>
      <c r="F17" s="6" t="str">
        <f t="shared" si="0"/>
        <v>[150-160]</v>
      </c>
      <c r="G17" s="6">
        <v>3</v>
      </c>
    </row>
    <row r="18" spans="1:7" x14ac:dyDescent="0.2">
      <c r="A18" s="6">
        <v>91</v>
      </c>
      <c r="B18" s="6" t="s">
        <v>18</v>
      </c>
      <c r="C18" s="6" t="s">
        <v>1702</v>
      </c>
      <c r="D18" s="6" t="s">
        <v>1707</v>
      </c>
      <c r="E18" s="6">
        <v>170</v>
      </c>
      <c r="F18" s="6" t="str">
        <f t="shared" si="0"/>
        <v>[160-170]</v>
      </c>
      <c r="G18" s="6">
        <v>3</v>
      </c>
    </row>
    <row r="19" spans="1:7" x14ac:dyDescent="0.2">
      <c r="A19" s="6">
        <v>96</v>
      </c>
      <c r="B19" s="6" t="s">
        <v>18</v>
      </c>
      <c r="C19" s="6" t="s">
        <v>1702</v>
      </c>
      <c r="D19" s="6" t="s">
        <v>1707</v>
      </c>
      <c r="E19" s="6">
        <v>180</v>
      </c>
      <c r="F19" s="6" t="str">
        <f t="shared" si="0"/>
        <v>[170-180]</v>
      </c>
      <c r="G19" s="6">
        <v>2</v>
      </c>
    </row>
    <row r="20" spans="1:7" x14ac:dyDescent="0.2">
      <c r="A20" s="6">
        <v>39</v>
      </c>
      <c r="B20" s="6" t="s">
        <v>18</v>
      </c>
      <c r="C20" s="6" t="s">
        <v>1702</v>
      </c>
      <c r="D20" s="6" t="s">
        <v>1707</v>
      </c>
      <c r="E20" s="6">
        <v>190</v>
      </c>
      <c r="F20" s="6" t="str">
        <f t="shared" si="0"/>
        <v>[180-190]</v>
      </c>
      <c r="G20" s="6">
        <v>3</v>
      </c>
    </row>
    <row r="21" spans="1:7" x14ac:dyDescent="0.2">
      <c r="A21" s="6">
        <v>114</v>
      </c>
      <c r="B21" s="6" t="s">
        <v>18</v>
      </c>
      <c r="C21" s="6" t="s">
        <v>1702</v>
      </c>
      <c r="D21" s="6" t="s">
        <v>1707</v>
      </c>
      <c r="E21" s="6">
        <v>200</v>
      </c>
      <c r="F21" s="6" t="str">
        <f t="shared" si="0"/>
        <v>[190-200]</v>
      </c>
      <c r="G21" s="6">
        <v>4</v>
      </c>
    </row>
    <row r="22" spans="1:7" x14ac:dyDescent="0.2">
      <c r="A22" s="6">
        <v>75</v>
      </c>
      <c r="B22" s="6" t="s">
        <v>18</v>
      </c>
      <c r="C22" s="6" t="s">
        <v>1702</v>
      </c>
      <c r="D22" s="6" t="s">
        <v>1707</v>
      </c>
      <c r="E22" s="6"/>
      <c r="F22" s="6" t="str">
        <f t="shared" si="0"/>
        <v>[200-]</v>
      </c>
      <c r="G22" s="6"/>
    </row>
    <row r="23" spans="1:7" x14ac:dyDescent="0.2">
      <c r="A23" s="6">
        <v>80</v>
      </c>
      <c r="B23" s="6" t="s">
        <v>18</v>
      </c>
      <c r="C23" s="6" t="s">
        <v>1702</v>
      </c>
      <c r="D23" s="6" t="s">
        <v>1707</v>
      </c>
    </row>
    <row r="24" spans="1:7" x14ac:dyDescent="0.2">
      <c r="A24" s="6">
        <v>33</v>
      </c>
      <c r="B24" s="6" t="s">
        <v>18</v>
      </c>
      <c r="C24" s="6" t="s">
        <v>1702</v>
      </c>
      <c r="D24" s="6" t="s">
        <v>1707</v>
      </c>
    </row>
    <row r="25" spans="1:7" x14ac:dyDescent="0.2">
      <c r="A25" s="6">
        <v>41</v>
      </c>
      <c r="B25" s="6" t="s">
        <v>18</v>
      </c>
      <c r="C25" s="6" t="s">
        <v>1702</v>
      </c>
      <c r="D25" s="6" t="s">
        <v>1707</v>
      </c>
    </row>
    <row r="26" spans="1:7" x14ac:dyDescent="0.2">
      <c r="A26" s="6">
        <v>93</v>
      </c>
      <c r="B26" s="6" t="s">
        <v>18</v>
      </c>
      <c r="C26" s="6" t="s">
        <v>1702</v>
      </c>
      <c r="D26" s="6" t="s">
        <v>1707</v>
      </c>
    </row>
    <row r="27" spans="1:7" x14ac:dyDescent="0.2">
      <c r="A27" s="6">
        <v>117</v>
      </c>
      <c r="B27" s="6" t="s">
        <v>18</v>
      </c>
      <c r="C27" s="6" t="s">
        <v>1702</v>
      </c>
      <c r="D27" s="6" t="s">
        <v>1707</v>
      </c>
    </row>
    <row r="28" spans="1:7" x14ac:dyDescent="0.2">
      <c r="A28" s="6">
        <v>59</v>
      </c>
      <c r="B28" s="6" t="s">
        <v>18</v>
      </c>
      <c r="C28" s="6" t="s">
        <v>1702</v>
      </c>
      <c r="D28" s="6" t="s">
        <v>1707</v>
      </c>
    </row>
    <row r="29" spans="1:7" x14ac:dyDescent="0.2">
      <c r="A29" s="6">
        <v>76</v>
      </c>
      <c r="B29" s="6" t="s">
        <v>18</v>
      </c>
      <c r="C29" s="6" t="s">
        <v>1702</v>
      </c>
      <c r="D29" s="6" t="s">
        <v>1707</v>
      </c>
    </row>
    <row r="30" spans="1:7" x14ac:dyDescent="0.2">
      <c r="A30" s="6">
        <v>82</v>
      </c>
      <c r="B30" s="6" t="s">
        <v>18</v>
      </c>
      <c r="C30" s="6" t="s">
        <v>1702</v>
      </c>
      <c r="D30" s="6" t="s">
        <v>1707</v>
      </c>
    </row>
    <row r="31" spans="1:7" x14ac:dyDescent="0.2">
      <c r="A31" s="6">
        <v>88</v>
      </c>
      <c r="B31" s="6" t="s">
        <v>18</v>
      </c>
      <c r="C31" s="6" t="s">
        <v>1702</v>
      </c>
      <c r="D31" s="6" t="s">
        <v>1707</v>
      </c>
    </row>
    <row r="32" spans="1:7" x14ac:dyDescent="0.2">
      <c r="A32" s="6">
        <v>108</v>
      </c>
      <c r="B32" s="6" t="s">
        <v>18</v>
      </c>
      <c r="C32" s="6" t="s">
        <v>1702</v>
      </c>
      <c r="D32" s="6" t="s">
        <v>1707</v>
      </c>
    </row>
    <row r="33" spans="1:4" x14ac:dyDescent="0.2">
      <c r="A33" s="6">
        <v>115</v>
      </c>
      <c r="B33" s="6" t="s">
        <v>18</v>
      </c>
      <c r="C33" s="6" t="s">
        <v>1702</v>
      </c>
      <c r="D33" s="6" t="s">
        <v>1707</v>
      </c>
    </row>
    <row r="34" spans="1:4" x14ac:dyDescent="0.2">
      <c r="A34" s="6">
        <v>87</v>
      </c>
      <c r="B34" s="6" t="s">
        <v>18</v>
      </c>
      <c r="C34" s="6" t="s">
        <v>1702</v>
      </c>
      <c r="D34" s="6" t="s">
        <v>1707</v>
      </c>
    </row>
    <row r="35" spans="1:4" x14ac:dyDescent="0.2">
      <c r="A35" s="6">
        <v>41</v>
      </c>
      <c r="B35" s="6" t="s">
        <v>18</v>
      </c>
      <c r="C35" s="6" t="s">
        <v>1702</v>
      </c>
      <c r="D35" s="6" t="s">
        <v>1707</v>
      </c>
    </row>
    <row r="36" spans="1:4" x14ac:dyDescent="0.2">
      <c r="A36" s="6">
        <v>62</v>
      </c>
      <c r="B36" s="6" t="s">
        <v>18</v>
      </c>
      <c r="C36" s="6" t="s">
        <v>1702</v>
      </c>
      <c r="D36" s="6" t="s">
        <v>1707</v>
      </c>
    </row>
    <row r="37" spans="1:4" x14ac:dyDescent="0.2">
      <c r="A37" s="6">
        <v>110</v>
      </c>
      <c r="B37" s="6" t="s">
        <v>19</v>
      </c>
      <c r="C37" s="6" t="s">
        <v>1702</v>
      </c>
      <c r="D37" s="6" t="s">
        <v>1707</v>
      </c>
    </row>
    <row r="38" spans="1:4" x14ac:dyDescent="0.2">
      <c r="A38" s="6">
        <v>70</v>
      </c>
      <c r="B38" s="6" t="s">
        <v>19</v>
      </c>
      <c r="C38" s="6" t="s">
        <v>1702</v>
      </c>
      <c r="D38" s="6" t="s">
        <v>1707</v>
      </c>
    </row>
    <row r="39" spans="1:4" x14ac:dyDescent="0.2">
      <c r="A39" s="6">
        <v>54</v>
      </c>
      <c r="B39" s="6" t="s">
        <v>19</v>
      </c>
      <c r="C39" s="6" t="s">
        <v>1702</v>
      </c>
      <c r="D39" s="6" t="s">
        <v>1707</v>
      </c>
    </row>
    <row r="40" spans="1:4" x14ac:dyDescent="0.2">
      <c r="A40" s="6">
        <v>77</v>
      </c>
      <c r="B40" s="6" t="s">
        <v>19</v>
      </c>
      <c r="C40" s="6" t="s">
        <v>1702</v>
      </c>
      <c r="D40" s="6" t="s">
        <v>1707</v>
      </c>
    </row>
    <row r="41" spans="1:4" x14ac:dyDescent="0.2">
      <c r="A41" s="20">
        <v>64</v>
      </c>
      <c r="B41" s="20" t="s">
        <v>19</v>
      </c>
      <c r="C41" s="20" t="s">
        <v>1702</v>
      </c>
      <c r="D41" s="6" t="s">
        <v>1707</v>
      </c>
    </row>
    <row r="42" spans="1:4" x14ac:dyDescent="0.2">
      <c r="A42" s="6">
        <v>57</v>
      </c>
      <c r="B42" s="6" t="s">
        <v>19</v>
      </c>
      <c r="C42" s="6" t="s">
        <v>1702</v>
      </c>
      <c r="D42" s="6" t="s">
        <v>1707</v>
      </c>
    </row>
    <row r="43" spans="1:4" x14ac:dyDescent="0.2">
      <c r="A43" s="6">
        <v>78</v>
      </c>
      <c r="B43" s="6" t="s">
        <v>19</v>
      </c>
      <c r="C43" s="6" t="s">
        <v>1702</v>
      </c>
      <c r="D43" s="6" t="s">
        <v>1707</v>
      </c>
    </row>
    <row r="44" spans="1:4" x14ac:dyDescent="0.2">
      <c r="A44" s="6">
        <v>118</v>
      </c>
      <c r="B44" s="6" t="s">
        <v>19</v>
      </c>
      <c r="C44" s="6" t="s">
        <v>1702</v>
      </c>
      <c r="D44" s="6" t="s">
        <v>1707</v>
      </c>
    </row>
    <row r="45" spans="1:4" x14ac:dyDescent="0.2">
      <c r="A45" s="6">
        <v>106</v>
      </c>
      <c r="B45" s="6" t="s">
        <v>19</v>
      </c>
      <c r="C45" s="6" t="s">
        <v>1702</v>
      </c>
      <c r="D45" s="6" t="s">
        <v>1707</v>
      </c>
    </row>
    <row r="46" spans="1:4" x14ac:dyDescent="0.2">
      <c r="A46" s="6">
        <v>92</v>
      </c>
      <c r="B46" s="6" t="s">
        <v>19</v>
      </c>
      <c r="C46" s="6" t="s">
        <v>1702</v>
      </c>
      <c r="D46" s="6" t="s">
        <v>1707</v>
      </c>
    </row>
    <row r="47" spans="1:4" x14ac:dyDescent="0.2">
      <c r="A47" s="6">
        <v>118</v>
      </c>
      <c r="B47" s="6" t="s">
        <v>19</v>
      </c>
      <c r="C47" s="6" t="s">
        <v>1702</v>
      </c>
      <c r="D47" s="6" t="s">
        <v>1707</v>
      </c>
    </row>
    <row r="48" spans="1:4" x14ac:dyDescent="0.2">
      <c r="A48" s="6">
        <v>48</v>
      </c>
      <c r="B48" s="6" t="s">
        <v>19</v>
      </c>
      <c r="C48" s="6" t="s">
        <v>1702</v>
      </c>
      <c r="D48" s="6" t="s">
        <v>1707</v>
      </c>
    </row>
    <row r="49" spans="1:4" x14ac:dyDescent="0.2">
      <c r="A49" s="6">
        <v>37</v>
      </c>
      <c r="B49" s="6" t="s">
        <v>19</v>
      </c>
      <c r="C49" s="6" t="s">
        <v>1702</v>
      </c>
      <c r="D49" s="6" t="s">
        <v>1707</v>
      </c>
    </row>
    <row r="50" spans="1:4" x14ac:dyDescent="0.2">
      <c r="A50" s="6">
        <v>57</v>
      </c>
      <c r="B50" s="6" t="s">
        <v>19</v>
      </c>
      <c r="C50" s="6" t="s">
        <v>1702</v>
      </c>
      <c r="D50" s="6" t="s">
        <v>1707</v>
      </c>
    </row>
    <row r="51" spans="1:4" x14ac:dyDescent="0.2">
      <c r="A51" s="6">
        <v>100</v>
      </c>
      <c r="B51" s="6" t="s">
        <v>19</v>
      </c>
      <c r="C51" s="6" t="s">
        <v>1702</v>
      </c>
      <c r="D51" s="6" t="s">
        <v>1707</v>
      </c>
    </row>
    <row r="52" spans="1:4" x14ac:dyDescent="0.2">
      <c r="A52" s="6">
        <v>90</v>
      </c>
      <c r="B52" s="6" t="s">
        <v>19</v>
      </c>
      <c r="C52" s="6" t="s">
        <v>1702</v>
      </c>
      <c r="D52" s="6" t="s">
        <v>1707</v>
      </c>
    </row>
    <row r="53" spans="1:4" x14ac:dyDescent="0.2">
      <c r="A53" s="6">
        <v>56</v>
      </c>
      <c r="B53" s="6" t="s">
        <v>19</v>
      </c>
      <c r="C53" s="6" t="s">
        <v>1702</v>
      </c>
      <c r="D53" s="6" t="s">
        <v>1707</v>
      </c>
    </row>
    <row r="54" spans="1:4" x14ac:dyDescent="0.2">
      <c r="A54" s="6">
        <v>97</v>
      </c>
      <c r="B54" s="6" t="s">
        <v>19</v>
      </c>
      <c r="C54" s="6" t="s">
        <v>1702</v>
      </c>
      <c r="D54" s="6" t="s">
        <v>1707</v>
      </c>
    </row>
    <row r="55" spans="1:4" x14ac:dyDescent="0.2">
      <c r="A55" s="6">
        <v>111</v>
      </c>
      <c r="B55" s="6" t="s">
        <v>19</v>
      </c>
      <c r="C55" s="6" t="s">
        <v>1702</v>
      </c>
      <c r="D55" s="6" t="s">
        <v>1707</v>
      </c>
    </row>
    <row r="56" spans="1:4" x14ac:dyDescent="0.2">
      <c r="A56" s="6">
        <v>60</v>
      </c>
      <c r="B56" s="6" t="s">
        <v>19</v>
      </c>
      <c r="C56" s="6" t="s">
        <v>1702</v>
      </c>
      <c r="D56" s="6" t="s">
        <v>1707</v>
      </c>
    </row>
    <row r="57" spans="1:4" x14ac:dyDescent="0.2">
      <c r="A57" s="6">
        <v>80</v>
      </c>
      <c r="B57" s="6" t="s">
        <v>19</v>
      </c>
      <c r="C57" s="6" t="s">
        <v>1702</v>
      </c>
      <c r="D57" s="6" t="s">
        <v>1707</v>
      </c>
    </row>
    <row r="58" spans="1:4" x14ac:dyDescent="0.2">
      <c r="A58" s="6">
        <v>108</v>
      </c>
      <c r="B58" s="6" t="s">
        <v>19</v>
      </c>
      <c r="C58" s="6" t="s">
        <v>1702</v>
      </c>
      <c r="D58" s="6" t="s">
        <v>1707</v>
      </c>
    </row>
    <row r="59" spans="1:4" x14ac:dyDescent="0.2">
      <c r="A59" s="6">
        <v>46</v>
      </c>
      <c r="B59" s="6" t="s">
        <v>19</v>
      </c>
      <c r="C59" s="6" t="s">
        <v>1702</v>
      </c>
      <c r="D59" s="6" t="s">
        <v>1707</v>
      </c>
    </row>
    <row r="60" spans="1:4" x14ac:dyDescent="0.2">
      <c r="A60" s="6">
        <v>97</v>
      </c>
      <c r="B60" s="6" t="s">
        <v>19</v>
      </c>
      <c r="C60" s="6" t="s">
        <v>1702</v>
      </c>
      <c r="D60" s="6" t="s">
        <v>1707</v>
      </c>
    </row>
    <row r="61" spans="1:4" x14ac:dyDescent="0.2">
      <c r="A61" s="6">
        <v>68</v>
      </c>
      <c r="B61" s="6" t="s">
        <v>19</v>
      </c>
      <c r="C61" s="6" t="s">
        <v>1702</v>
      </c>
      <c r="D61" s="6" t="s">
        <v>1707</v>
      </c>
    </row>
    <row r="62" spans="1:4" x14ac:dyDescent="0.2">
      <c r="A62" s="6">
        <v>91</v>
      </c>
      <c r="B62" s="6" t="s">
        <v>19</v>
      </c>
      <c r="C62" s="6" t="s">
        <v>1702</v>
      </c>
      <c r="D62" s="6" t="s">
        <v>1707</v>
      </c>
    </row>
    <row r="63" spans="1:4" x14ac:dyDescent="0.2">
      <c r="A63" s="6">
        <v>82</v>
      </c>
      <c r="B63" s="6" t="s">
        <v>19</v>
      </c>
      <c r="C63" s="6" t="s">
        <v>1702</v>
      </c>
      <c r="D63" s="6" t="s">
        <v>1707</v>
      </c>
    </row>
    <row r="64" spans="1:4" x14ac:dyDescent="0.2">
      <c r="A64" s="6">
        <v>87</v>
      </c>
      <c r="B64" s="6" t="s">
        <v>19</v>
      </c>
      <c r="C64" s="6" t="s">
        <v>1702</v>
      </c>
      <c r="D64" s="6" t="s">
        <v>1707</v>
      </c>
    </row>
    <row r="65" spans="1:4" x14ac:dyDescent="0.2">
      <c r="A65" s="6">
        <v>48</v>
      </c>
      <c r="B65" s="6" t="s">
        <v>19</v>
      </c>
      <c r="C65" s="6" t="s">
        <v>1702</v>
      </c>
      <c r="D65" s="6" t="s">
        <v>1707</v>
      </c>
    </row>
    <row r="66" spans="1:4" x14ac:dyDescent="0.2">
      <c r="A66" s="6">
        <v>50</v>
      </c>
      <c r="B66" s="6" t="s">
        <v>19</v>
      </c>
      <c r="C66" s="6" t="s">
        <v>1702</v>
      </c>
      <c r="D66" s="6" t="s">
        <v>1707</v>
      </c>
    </row>
    <row r="67" spans="1:4" x14ac:dyDescent="0.2">
      <c r="A67" s="6">
        <v>79</v>
      </c>
      <c r="B67" s="6" t="s">
        <v>19</v>
      </c>
      <c r="C67" s="6" t="s">
        <v>1702</v>
      </c>
      <c r="D67" s="6" t="s">
        <v>1707</v>
      </c>
    </row>
    <row r="68" spans="1:4" x14ac:dyDescent="0.2">
      <c r="A68" s="6">
        <v>79</v>
      </c>
      <c r="B68" s="6" t="s">
        <v>19</v>
      </c>
      <c r="C68" s="6" t="s">
        <v>1702</v>
      </c>
      <c r="D68" s="6" t="s">
        <v>1707</v>
      </c>
    </row>
    <row r="69" spans="1:4" x14ac:dyDescent="0.2">
      <c r="A69" s="6">
        <v>75</v>
      </c>
      <c r="B69" s="6" t="s">
        <v>19</v>
      </c>
      <c r="C69" s="6" t="s">
        <v>1702</v>
      </c>
      <c r="D69" s="6" t="s">
        <v>1707</v>
      </c>
    </row>
    <row r="70" spans="1:4" x14ac:dyDescent="0.2">
      <c r="A70" s="6">
        <v>80</v>
      </c>
      <c r="B70" s="6" t="s">
        <v>19</v>
      </c>
      <c r="C70" s="6" t="s">
        <v>1702</v>
      </c>
      <c r="D70" s="6" t="s">
        <v>1707</v>
      </c>
    </row>
    <row r="71" spans="1:4" x14ac:dyDescent="0.2">
      <c r="A71" s="6">
        <v>61</v>
      </c>
      <c r="B71" s="6" t="s">
        <v>19</v>
      </c>
      <c r="C71" s="6" t="s">
        <v>1702</v>
      </c>
      <c r="D71" s="6" t="s">
        <v>1707</v>
      </c>
    </row>
    <row r="72" spans="1:4" x14ac:dyDescent="0.2">
      <c r="A72" s="6">
        <v>85</v>
      </c>
      <c r="B72" s="6" t="s">
        <v>21</v>
      </c>
      <c r="C72" s="6" t="s">
        <v>1702</v>
      </c>
      <c r="D72" s="6" t="s">
        <v>1707</v>
      </c>
    </row>
    <row r="73" spans="1:4" x14ac:dyDescent="0.2">
      <c r="A73" s="6">
        <v>105</v>
      </c>
      <c r="B73" s="6" t="s">
        <v>21</v>
      </c>
      <c r="C73" s="6" t="s">
        <v>1702</v>
      </c>
      <c r="D73" s="6" t="s">
        <v>1707</v>
      </c>
    </row>
    <row r="74" spans="1:4" x14ac:dyDescent="0.2">
      <c r="A74" s="6">
        <v>31</v>
      </c>
      <c r="B74" s="6" t="s">
        <v>21</v>
      </c>
      <c r="C74" s="6" t="s">
        <v>1702</v>
      </c>
      <c r="D74" s="6" t="s">
        <v>1707</v>
      </c>
    </row>
    <row r="75" spans="1:4" x14ac:dyDescent="0.2">
      <c r="A75" s="20">
        <v>55</v>
      </c>
      <c r="B75" s="20" t="s">
        <v>21</v>
      </c>
      <c r="C75" s="20" t="s">
        <v>1702</v>
      </c>
      <c r="D75" s="6" t="s">
        <v>1707</v>
      </c>
    </row>
    <row r="76" spans="1:4" x14ac:dyDescent="0.2">
      <c r="A76" s="6">
        <v>83</v>
      </c>
      <c r="B76" s="6" t="s">
        <v>21</v>
      </c>
      <c r="C76" s="6" t="s">
        <v>1702</v>
      </c>
      <c r="D76" s="6" t="s">
        <v>1707</v>
      </c>
    </row>
    <row r="77" spans="1:4" x14ac:dyDescent="0.2">
      <c r="A77" s="6">
        <v>30</v>
      </c>
      <c r="B77" s="6" t="s">
        <v>21</v>
      </c>
      <c r="C77" s="6" t="s">
        <v>1702</v>
      </c>
      <c r="D77" s="6" t="s">
        <v>1707</v>
      </c>
    </row>
    <row r="78" spans="1:4" x14ac:dyDescent="0.2">
      <c r="A78" s="6">
        <v>106</v>
      </c>
      <c r="B78" s="6" t="s">
        <v>21</v>
      </c>
      <c r="C78" s="6" t="s">
        <v>1702</v>
      </c>
      <c r="D78" s="6" t="s">
        <v>1707</v>
      </c>
    </row>
    <row r="79" spans="1:4" x14ac:dyDescent="0.2">
      <c r="A79" s="6">
        <v>75</v>
      </c>
      <c r="B79" s="6" t="s">
        <v>21</v>
      </c>
      <c r="C79" s="6" t="s">
        <v>1702</v>
      </c>
      <c r="D79" s="6" t="s">
        <v>1707</v>
      </c>
    </row>
    <row r="80" spans="1:4" x14ac:dyDescent="0.2">
      <c r="A80" s="6">
        <v>53</v>
      </c>
      <c r="B80" s="6" t="s">
        <v>21</v>
      </c>
      <c r="C80" s="6" t="s">
        <v>1702</v>
      </c>
      <c r="D80" s="6" t="s">
        <v>1707</v>
      </c>
    </row>
    <row r="81" spans="1:4" x14ac:dyDescent="0.2">
      <c r="A81" s="6">
        <v>85</v>
      </c>
      <c r="B81" s="6" t="s">
        <v>21</v>
      </c>
      <c r="C81" s="6" t="s">
        <v>1702</v>
      </c>
      <c r="D81" s="6" t="s">
        <v>1707</v>
      </c>
    </row>
    <row r="82" spans="1:4" x14ac:dyDescent="0.2">
      <c r="A82" s="6">
        <v>40</v>
      </c>
      <c r="B82" s="6" t="s">
        <v>21</v>
      </c>
      <c r="C82" s="6" t="s">
        <v>1702</v>
      </c>
      <c r="D82" s="6" t="s">
        <v>1707</v>
      </c>
    </row>
    <row r="83" spans="1:4" x14ac:dyDescent="0.2">
      <c r="A83" s="6">
        <v>89</v>
      </c>
      <c r="B83" s="6" t="s">
        <v>21</v>
      </c>
      <c r="C83" s="6" t="s">
        <v>1702</v>
      </c>
      <c r="D83" s="6" t="s">
        <v>1707</v>
      </c>
    </row>
    <row r="84" spans="1:4" x14ac:dyDescent="0.2">
      <c r="A84" s="6">
        <v>44</v>
      </c>
      <c r="B84" s="6" t="s">
        <v>21</v>
      </c>
      <c r="C84" s="6" t="s">
        <v>1702</v>
      </c>
      <c r="D84" s="6" t="s">
        <v>1707</v>
      </c>
    </row>
    <row r="85" spans="1:4" x14ac:dyDescent="0.2">
      <c r="A85" s="6">
        <v>36</v>
      </c>
      <c r="B85" s="6" t="s">
        <v>21</v>
      </c>
      <c r="C85" s="6" t="s">
        <v>1702</v>
      </c>
      <c r="D85" s="6" t="s">
        <v>1707</v>
      </c>
    </row>
    <row r="86" spans="1:4" x14ac:dyDescent="0.2">
      <c r="A86" s="6">
        <v>69</v>
      </c>
      <c r="B86" s="6" t="s">
        <v>21</v>
      </c>
      <c r="C86" s="6" t="s">
        <v>1702</v>
      </c>
      <c r="D86" s="6" t="s">
        <v>1707</v>
      </c>
    </row>
    <row r="87" spans="1:4" x14ac:dyDescent="0.2">
      <c r="A87" s="6">
        <v>63</v>
      </c>
      <c r="B87" s="6" t="s">
        <v>21</v>
      </c>
      <c r="C87" s="6" t="s">
        <v>1702</v>
      </c>
      <c r="D87" s="6" t="s">
        <v>1707</v>
      </c>
    </row>
    <row r="88" spans="1:4" x14ac:dyDescent="0.2">
      <c r="A88" s="6">
        <v>60</v>
      </c>
      <c r="B88" s="6" t="s">
        <v>21</v>
      </c>
      <c r="C88" s="6" t="s">
        <v>1702</v>
      </c>
      <c r="D88" s="6" t="s">
        <v>1707</v>
      </c>
    </row>
    <row r="89" spans="1:4" x14ac:dyDescent="0.2">
      <c r="A89" s="6">
        <v>103</v>
      </c>
      <c r="B89" s="6" t="s">
        <v>21</v>
      </c>
      <c r="C89" s="6" t="s">
        <v>1702</v>
      </c>
      <c r="D89" s="6" t="s">
        <v>1707</v>
      </c>
    </row>
    <row r="90" spans="1:4" x14ac:dyDescent="0.2">
      <c r="A90" s="6">
        <v>106</v>
      </c>
      <c r="B90" s="6" t="s">
        <v>21</v>
      </c>
      <c r="C90" s="6" t="s">
        <v>1702</v>
      </c>
      <c r="D90" s="6" t="s">
        <v>1707</v>
      </c>
    </row>
    <row r="91" spans="1:4" x14ac:dyDescent="0.2">
      <c r="A91" s="6">
        <v>110</v>
      </c>
      <c r="B91" s="6" t="s">
        <v>21</v>
      </c>
      <c r="C91" s="6" t="s">
        <v>1702</v>
      </c>
      <c r="D91" s="6" t="s">
        <v>1707</v>
      </c>
    </row>
    <row r="92" spans="1:4" x14ac:dyDescent="0.2">
      <c r="A92" s="6">
        <v>73</v>
      </c>
      <c r="B92" s="6" t="s">
        <v>21</v>
      </c>
      <c r="C92" s="6" t="s">
        <v>1702</v>
      </c>
      <c r="D92" s="6" t="s">
        <v>1707</v>
      </c>
    </row>
    <row r="93" spans="1:4" x14ac:dyDescent="0.2">
      <c r="A93" s="6">
        <v>34</v>
      </c>
      <c r="B93" s="6" t="s">
        <v>21</v>
      </c>
      <c r="C93" s="6" t="s">
        <v>1702</v>
      </c>
      <c r="D93" s="6" t="s">
        <v>1707</v>
      </c>
    </row>
    <row r="94" spans="1:4" x14ac:dyDescent="0.2">
      <c r="A94" s="6">
        <v>67</v>
      </c>
      <c r="B94" s="6" t="s">
        <v>21</v>
      </c>
      <c r="C94" s="6" t="s">
        <v>1702</v>
      </c>
      <c r="D94" s="6" t="s">
        <v>1707</v>
      </c>
    </row>
    <row r="95" spans="1:4" x14ac:dyDescent="0.2">
      <c r="A95" s="6">
        <v>53</v>
      </c>
      <c r="B95" s="6" t="s">
        <v>21</v>
      </c>
      <c r="C95" s="6" t="s">
        <v>1702</v>
      </c>
      <c r="D95" s="6" t="s">
        <v>1707</v>
      </c>
    </row>
    <row r="96" spans="1:4" x14ac:dyDescent="0.2">
      <c r="A96" s="6">
        <v>118</v>
      </c>
      <c r="B96" s="6" t="s">
        <v>21</v>
      </c>
      <c r="C96" s="6" t="s">
        <v>1702</v>
      </c>
      <c r="D96" s="6" t="s">
        <v>1707</v>
      </c>
    </row>
    <row r="97" spans="1:4" x14ac:dyDescent="0.2">
      <c r="A97" s="6">
        <v>73</v>
      </c>
      <c r="B97" s="6" t="s">
        <v>21</v>
      </c>
      <c r="C97" s="6" t="s">
        <v>1702</v>
      </c>
      <c r="D97" s="6" t="s">
        <v>1707</v>
      </c>
    </row>
    <row r="98" spans="1:4" x14ac:dyDescent="0.2">
      <c r="A98" s="6">
        <v>91</v>
      </c>
      <c r="B98" s="6" t="s">
        <v>21</v>
      </c>
      <c r="C98" s="6" t="s">
        <v>1702</v>
      </c>
      <c r="D98" s="6" t="s">
        <v>1707</v>
      </c>
    </row>
    <row r="99" spans="1:4" x14ac:dyDescent="0.2">
      <c r="A99" s="6">
        <v>108</v>
      </c>
      <c r="B99" s="6" t="s">
        <v>21</v>
      </c>
      <c r="C99" s="6" t="s">
        <v>1702</v>
      </c>
      <c r="D99" s="6" t="s">
        <v>1707</v>
      </c>
    </row>
    <row r="100" spans="1:4" x14ac:dyDescent="0.2">
      <c r="A100" s="6">
        <v>65</v>
      </c>
      <c r="B100" s="6" t="s">
        <v>21</v>
      </c>
      <c r="C100" s="6" t="s">
        <v>1702</v>
      </c>
      <c r="D100" s="6" t="s">
        <v>1707</v>
      </c>
    </row>
    <row r="101" spans="1:4" x14ac:dyDescent="0.2">
      <c r="A101" s="6">
        <v>76</v>
      </c>
      <c r="B101" s="6" t="s">
        <v>21</v>
      </c>
      <c r="C101" s="6" t="s">
        <v>1702</v>
      </c>
      <c r="D101" s="6" t="s">
        <v>1707</v>
      </c>
    </row>
    <row r="102" spans="1:4" x14ac:dyDescent="0.2">
      <c r="A102" s="6">
        <v>115</v>
      </c>
      <c r="B102" s="6" t="s">
        <v>21</v>
      </c>
      <c r="C102" s="6" t="s">
        <v>1702</v>
      </c>
      <c r="D102" s="6" t="s">
        <v>1707</v>
      </c>
    </row>
    <row r="103" spans="1:4" x14ac:dyDescent="0.2">
      <c r="A103" s="6">
        <v>80</v>
      </c>
      <c r="B103" s="6" t="s">
        <v>21</v>
      </c>
      <c r="C103" s="6" t="s">
        <v>1702</v>
      </c>
      <c r="D103" s="6" t="s">
        <v>1707</v>
      </c>
    </row>
    <row r="104" spans="1:4" x14ac:dyDescent="0.2">
      <c r="A104" s="6">
        <v>46</v>
      </c>
      <c r="B104" s="6" t="s">
        <v>21</v>
      </c>
      <c r="C104" s="6" t="s">
        <v>1702</v>
      </c>
      <c r="D104" s="6" t="s">
        <v>1707</v>
      </c>
    </row>
    <row r="105" spans="1:4" x14ac:dyDescent="0.2">
      <c r="A105" s="6">
        <v>90</v>
      </c>
      <c r="B105" s="6" t="s">
        <v>21</v>
      </c>
      <c r="C105" s="6" t="s">
        <v>1702</v>
      </c>
      <c r="D105" s="6" t="s">
        <v>1707</v>
      </c>
    </row>
    <row r="106" spans="1:4" x14ac:dyDescent="0.2">
      <c r="A106" s="6">
        <v>63</v>
      </c>
      <c r="B106" s="6" t="s">
        <v>21</v>
      </c>
      <c r="C106" s="6" t="s">
        <v>1702</v>
      </c>
      <c r="D106" s="6" t="s">
        <v>1707</v>
      </c>
    </row>
    <row r="107" spans="1:4" x14ac:dyDescent="0.2">
      <c r="A107" s="6">
        <v>13</v>
      </c>
      <c r="B107" s="6" t="s">
        <v>29</v>
      </c>
      <c r="C107" s="6" t="s">
        <v>1702</v>
      </c>
      <c r="D107" s="6" t="s">
        <v>1707</v>
      </c>
    </row>
    <row r="108" spans="1:4" x14ac:dyDescent="0.2">
      <c r="A108" s="6">
        <v>91</v>
      </c>
      <c r="B108" s="6" t="s">
        <v>29</v>
      </c>
      <c r="C108" s="6" t="s">
        <v>1702</v>
      </c>
      <c r="D108" s="6" t="s">
        <v>1707</v>
      </c>
    </row>
    <row r="109" spans="1:4" x14ac:dyDescent="0.2">
      <c r="A109" s="6">
        <v>8</v>
      </c>
      <c r="B109" s="6" t="s">
        <v>29</v>
      </c>
      <c r="C109" s="6" t="s">
        <v>1702</v>
      </c>
      <c r="D109" s="6" t="s">
        <v>1707</v>
      </c>
    </row>
    <row r="110" spans="1:4" x14ac:dyDescent="0.2">
      <c r="A110" s="6">
        <v>133</v>
      </c>
      <c r="B110" s="6" t="s">
        <v>29</v>
      </c>
      <c r="C110" s="6" t="s">
        <v>1702</v>
      </c>
      <c r="D110" s="6" t="s">
        <v>1707</v>
      </c>
    </row>
    <row r="111" spans="1:4" x14ac:dyDescent="0.2">
      <c r="A111" s="6">
        <v>31</v>
      </c>
      <c r="B111" s="6" t="s">
        <v>29</v>
      </c>
      <c r="C111" s="6" t="s">
        <v>1702</v>
      </c>
      <c r="D111" s="6" t="s">
        <v>1707</v>
      </c>
    </row>
    <row r="112" spans="1:4" x14ac:dyDescent="0.2">
      <c r="A112" s="20">
        <v>73</v>
      </c>
      <c r="B112" s="20" t="s">
        <v>29</v>
      </c>
      <c r="C112" s="20" t="s">
        <v>1702</v>
      </c>
      <c r="D112" s="6" t="s">
        <v>1707</v>
      </c>
    </row>
    <row r="113" spans="1:4" x14ac:dyDescent="0.2">
      <c r="A113" s="6">
        <v>91</v>
      </c>
      <c r="B113" s="6" t="s">
        <v>29</v>
      </c>
      <c r="C113" s="6" t="s">
        <v>1702</v>
      </c>
      <c r="D113" s="6" t="s">
        <v>1707</v>
      </c>
    </row>
    <row r="114" spans="1:4" x14ac:dyDescent="0.2">
      <c r="A114" s="6">
        <v>121</v>
      </c>
      <c r="B114" s="6" t="s">
        <v>29</v>
      </c>
      <c r="C114" s="6" t="s">
        <v>1702</v>
      </c>
      <c r="D114" s="6" t="s">
        <v>1707</v>
      </c>
    </row>
    <row r="115" spans="1:4" x14ac:dyDescent="0.2">
      <c r="A115" s="6">
        <v>133</v>
      </c>
      <c r="B115" s="6" t="s">
        <v>29</v>
      </c>
      <c r="C115" s="6" t="s">
        <v>1702</v>
      </c>
      <c r="D115" s="6" t="s">
        <v>1707</v>
      </c>
    </row>
    <row r="116" spans="1:4" x14ac:dyDescent="0.2">
      <c r="A116" s="6">
        <v>157</v>
      </c>
      <c r="B116" s="6" t="s">
        <v>29</v>
      </c>
      <c r="C116" s="6" t="s">
        <v>1702</v>
      </c>
      <c r="D116" s="6" t="s">
        <v>1707</v>
      </c>
    </row>
    <row r="117" spans="1:4" x14ac:dyDescent="0.2">
      <c r="A117" s="6">
        <v>121</v>
      </c>
      <c r="B117" s="6" t="s">
        <v>29</v>
      </c>
      <c r="C117" s="6" t="s">
        <v>1702</v>
      </c>
      <c r="D117" s="6" t="s">
        <v>1707</v>
      </c>
    </row>
    <row r="118" spans="1:4" x14ac:dyDescent="0.2">
      <c r="A118" s="6">
        <v>183</v>
      </c>
      <c r="B118" s="6" t="s">
        <v>29</v>
      </c>
      <c r="C118" s="6" t="s">
        <v>1702</v>
      </c>
      <c r="D118" s="6" t="s">
        <v>1707</v>
      </c>
    </row>
    <row r="119" spans="1:4" x14ac:dyDescent="0.2">
      <c r="A119" s="6">
        <v>9</v>
      </c>
      <c r="B119" s="6" t="s">
        <v>29</v>
      </c>
      <c r="C119" s="6" t="s">
        <v>1702</v>
      </c>
      <c r="D119" s="6" t="s">
        <v>1707</v>
      </c>
    </row>
    <row r="120" spans="1:4" x14ac:dyDescent="0.2">
      <c r="A120" s="6">
        <v>156</v>
      </c>
      <c r="B120" s="6" t="s">
        <v>29</v>
      </c>
      <c r="C120" s="6" t="s">
        <v>1702</v>
      </c>
      <c r="D120" s="6" t="s">
        <v>1707</v>
      </c>
    </row>
    <row r="121" spans="1:4" x14ac:dyDescent="0.2">
      <c r="A121" s="6">
        <v>133</v>
      </c>
      <c r="B121" s="6" t="s">
        <v>29</v>
      </c>
      <c r="C121" s="6" t="s">
        <v>1702</v>
      </c>
      <c r="D121" s="6" t="s">
        <v>1707</v>
      </c>
    </row>
    <row r="122" spans="1:4" x14ac:dyDescent="0.2">
      <c r="A122" s="6">
        <v>183</v>
      </c>
      <c r="B122" s="6" t="s">
        <v>29</v>
      </c>
      <c r="C122" s="6" t="s">
        <v>1702</v>
      </c>
      <c r="D122" s="6" t="s">
        <v>1707</v>
      </c>
    </row>
    <row r="123" spans="1:4" x14ac:dyDescent="0.2">
      <c r="A123" s="6">
        <v>106</v>
      </c>
      <c r="B123" s="6" t="s">
        <v>23</v>
      </c>
      <c r="C123" s="6" t="s">
        <v>1702</v>
      </c>
      <c r="D123" s="6" t="s">
        <v>1707</v>
      </c>
    </row>
    <row r="124" spans="1:4" x14ac:dyDescent="0.2">
      <c r="A124" s="6">
        <v>64</v>
      </c>
      <c r="B124" s="6" t="s">
        <v>23</v>
      </c>
      <c r="C124" s="6" t="s">
        <v>1702</v>
      </c>
      <c r="D124" s="6" t="s">
        <v>1707</v>
      </c>
    </row>
    <row r="125" spans="1:4" x14ac:dyDescent="0.2">
      <c r="A125" s="6">
        <v>103</v>
      </c>
      <c r="B125" s="6" t="s">
        <v>23</v>
      </c>
      <c r="C125" s="6" t="s">
        <v>1702</v>
      </c>
      <c r="D125" s="6" t="s">
        <v>1707</v>
      </c>
    </row>
    <row r="126" spans="1:4" x14ac:dyDescent="0.2">
      <c r="A126" s="20">
        <v>59</v>
      </c>
      <c r="B126" s="20" t="s">
        <v>23</v>
      </c>
      <c r="C126" s="20" t="s">
        <v>1702</v>
      </c>
      <c r="D126" s="6" t="s">
        <v>1707</v>
      </c>
    </row>
    <row r="127" spans="1:4" x14ac:dyDescent="0.2">
      <c r="A127" s="6">
        <v>15</v>
      </c>
      <c r="B127" s="6" t="s">
        <v>23</v>
      </c>
      <c r="C127" s="6" t="s">
        <v>1702</v>
      </c>
      <c r="D127" s="6" t="s">
        <v>1707</v>
      </c>
    </row>
    <row r="128" spans="1:4" x14ac:dyDescent="0.2">
      <c r="A128" s="6">
        <v>74</v>
      </c>
      <c r="B128" s="6" t="s">
        <v>23</v>
      </c>
      <c r="C128" s="6" t="s">
        <v>1702</v>
      </c>
      <c r="D128" s="6" t="s">
        <v>1707</v>
      </c>
    </row>
    <row r="129" spans="1:4" x14ac:dyDescent="0.2">
      <c r="A129" s="6">
        <v>66</v>
      </c>
      <c r="B129" s="6" t="s">
        <v>23</v>
      </c>
      <c r="C129" s="6" t="s">
        <v>1702</v>
      </c>
      <c r="D129" s="6" t="s">
        <v>1707</v>
      </c>
    </row>
    <row r="130" spans="1:4" x14ac:dyDescent="0.2">
      <c r="A130" s="6">
        <v>16</v>
      </c>
      <c r="B130" s="6" t="s">
        <v>23</v>
      </c>
      <c r="C130" s="6" t="s">
        <v>1702</v>
      </c>
      <c r="D130" s="6" t="s">
        <v>1707</v>
      </c>
    </row>
    <row r="131" spans="1:4" x14ac:dyDescent="0.2">
      <c r="A131" s="6">
        <v>90</v>
      </c>
      <c r="B131" s="6" t="s">
        <v>23</v>
      </c>
      <c r="C131" s="6" t="s">
        <v>1702</v>
      </c>
      <c r="D131" s="6" t="s">
        <v>1707</v>
      </c>
    </row>
    <row r="132" spans="1:4" x14ac:dyDescent="0.2">
      <c r="A132" s="6">
        <v>31</v>
      </c>
      <c r="B132" s="6" t="s">
        <v>23</v>
      </c>
      <c r="C132" s="6" t="s">
        <v>1702</v>
      </c>
      <c r="D132" s="6" t="s">
        <v>1707</v>
      </c>
    </row>
    <row r="133" spans="1:4" x14ac:dyDescent="0.2">
      <c r="A133" s="6">
        <v>102</v>
      </c>
      <c r="B133" s="6" t="s">
        <v>23</v>
      </c>
      <c r="C133" s="6" t="s">
        <v>1702</v>
      </c>
      <c r="D133" s="6" t="s">
        <v>1707</v>
      </c>
    </row>
    <row r="134" spans="1:4" x14ac:dyDescent="0.2">
      <c r="A134" s="6">
        <v>35</v>
      </c>
      <c r="B134" s="6" t="s">
        <v>23</v>
      </c>
      <c r="C134" s="6" t="s">
        <v>1702</v>
      </c>
      <c r="D134" s="6" t="s">
        <v>1707</v>
      </c>
    </row>
    <row r="135" spans="1:4" x14ac:dyDescent="0.2">
      <c r="A135" s="6">
        <v>99</v>
      </c>
      <c r="B135" s="6" t="s">
        <v>23</v>
      </c>
      <c r="C135" s="6" t="s">
        <v>1702</v>
      </c>
      <c r="D135" s="6" t="s">
        <v>1707</v>
      </c>
    </row>
    <row r="136" spans="1:4" x14ac:dyDescent="0.2">
      <c r="A136" s="6">
        <v>29</v>
      </c>
      <c r="B136" s="6" t="s">
        <v>23</v>
      </c>
      <c r="C136" s="6" t="s">
        <v>1702</v>
      </c>
      <c r="D136" s="6" t="s">
        <v>1707</v>
      </c>
    </row>
    <row r="137" spans="1:4" x14ac:dyDescent="0.2">
      <c r="A137" s="6">
        <v>85</v>
      </c>
      <c r="B137" s="6" t="s">
        <v>23</v>
      </c>
      <c r="C137" s="6" t="s">
        <v>1702</v>
      </c>
      <c r="D137" s="6" t="s">
        <v>1707</v>
      </c>
    </row>
    <row r="138" spans="1:4" x14ac:dyDescent="0.2">
      <c r="A138" s="6">
        <v>28</v>
      </c>
      <c r="B138" s="6" t="s">
        <v>23</v>
      </c>
      <c r="C138" s="6" t="s">
        <v>1702</v>
      </c>
      <c r="D138" s="6" t="s">
        <v>1707</v>
      </c>
    </row>
    <row r="139" spans="1:4" x14ac:dyDescent="0.2">
      <c r="A139" s="6">
        <v>54</v>
      </c>
      <c r="B139" s="6" t="s">
        <v>23</v>
      </c>
      <c r="C139" s="6" t="s">
        <v>1702</v>
      </c>
      <c r="D139" s="6" t="s">
        <v>1707</v>
      </c>
    </row>
    <row r="140" spans="1:4" x14ac:dyDescent="0.2">
      <c r="A140" s="6">
        <v>12</v>
      </c>
      <c r="B140" s="6" t="s">
        <v>23</v>
      </c>
      <c r="C140" s="6" t="s">
        <v>1702</v>
      </c>
      <c r="D140" s="6" t="s">
        <v>1707</v>
      </c>
    </row>
    <row r="141" spans="1:4" x14ac:dyDescent="0.2">
      <c r="A141" s="6">
        <v>70</v>
      </c>
      <c r="B141" s="6" t="s">
        <v>23</v>
      </c>
      <c r="C141" s="6" t="s">
        <v>1702</v>
      </c>
      <c r="D141" s="6" t="s">
        <v>1707</v>
      </c>
    </row>
    <row r="142" spans="1:4" x14ac:dyDescent="0.2">
      <c r="A142" s="6">
        <v>63</v>
      </c>
      <c r="B142" s="6" t="s">
        <v>23</v>
      </c>
      <c r="C142" s="6" t="s">
        <v>1702</v>
      </c>
      <c r="D142" s="6" t="s">
        <v>1707</v>
      </c>
    </row>
    <row r="143" spans="1:4" x14ac:dyDescent="0.2">
      <c r="A143" s="6">
        <v>73</v>
      </c>
      <c r="B143" s="6" t="s">
        <v>23</v>
      </c>
      <c r="C143" s="6" t="s">
        <v>1702</v>
      </c>
      <c r="D143" s="6" t="s">
        <v>1707</v>
      </c>
    </row>
    <row r="144" spans="1:4" x14ac:dyDescent="0.2">
      <c r="A144" s="6">
        <v>14</v>
      </c>
      <c r="B144" s="6" t="s">
        <v>23</v>
      </c>
      <c r="C144" s="6" t="s">
        <v>1702</v>
      </c>
      <c r="D144" s="6" t="s">
        <v>1707</v>
      </c>
    </row>
    <row r="145" spans="1:4" x14ac:dyDescent="0.2">
      <c r="A145" s="6">
        <v>78</v>
      </c>
      <c r="B145" s="6" t="s">
        <v>23</v>
      </c>
      <c r="C145" s="6" t="s">
        <v>1702</v>
      </c>
      <c r="D145" s="6" t="s">
        <v>1707</v>
      </c>
    </row>
    <row r="146" spans="1:4" x14ac:dyDescent="0.2">
      <c r="A146" s="6">
        <v>84</v>
      </c>
      <c r="B146" s="6" t="s">
        <v>23</v>
      </c>
      <c r="C146" s="6" t="s">
        <v>1702</v>
      </c>
      <c r="D146" s="6" t="s">
        <v>1707</v>
      </c>
    </row>
    <row r="147" spans="1:4" x14ac:dyDescent="0.2">
      <c r="A147" s="6">
        <v>9</v>
      </c>
      <c r="B147" s="6" t="s">
        <v>23</v>
      </c>
      <c r="C147" s="6" t="s">
        <v>1702</v>
      </c>
      <c r="D147" s="6" t="s">
        <v>1707</v>
      </c>
    </row>
    <row r="148" spans="1:4" x14ac:dyDescent="0.2">
      <c r="A148" s="6">
        <v>37</v>
      </c>
      <c r="B148" s="6" t="s">
        <v>23</v>
      </c>
      <c r="C148" s="6" t="s">
        <v>1702</v>
      </c>
      <c r="D148" s="6" t="s">
        <v>1707</v>
      </c>
    </row>
    <row r="149" spans="1:4" x14ac:dyDescent="0.2">
      <c r="A149" s="6">
        <v>87</v>
      </c>
      <c r="B149" s="6" t="s">
        <v>23</v>
      </c>
      <c r="C149" s="6" t="s">
        <v>1702</v>
      </c>
      <c r="D149" s="6" t="s">
        <v>1707</v>
      </c>
    </row>
    <row r="150" spans="1:4" x14ac:dyDescent="0.2">
      <c r="A150" s="6">
        <v>22</v>
      </c>
      <c r="B150" s="6" t="s">
        <v>23</v>
      </c>
      <c r="C150" s="6" t="s">
        <v>1702</v>
      </c>
      <c r="D150" s="6" t="s">
        <v>1707</v>
      </c>
    </row>
    <row r="151" spans="1:4" x14ac:dyDescent="0.2">
      <c r="A151" s="6">
        <v>94</v>
      </c>
      <c r="B151" s="6" t="s">
        <v>23</v>
      </c>
      <c r="C151" s="6" t="s">
        <v>1702</v>
      </c>
      <c r="D151" s="6" t="s">
        <v>1707</v>
      </c>
    </row>
    <row r="152" spans="1:4" x14ac:dyDescent="0.2">
      <c r="A152" s="6">
        <v>17</v>
      </c>
      <c r="B152" s="6" t="s">
        <v>23</v>
      </c>
      <c r="C152" s="6" t="s">
        <v>1702</v>
      </c>
      <c r="D152" s="6" t="s">
        <v>1707</v>
      </c>
    </row>
    <row r="153" spans="1:4" x14ac:dyDescent="0.2">
      <c r="A153" s="6">
        <v>55</v>
      </c>
      <c r="B153" s="6" t="s">
        <v>23</v>
      </c>
      <c r="C153" s="6" t="s">
        <v>1702</v>
      </c>
      <c r="D153" s="6" t="s">
        <v>1707</v>
      </c>
    </row>
    <row r="154" spans="1:4" x14ac:dyDescent="0.2">
      <c r="A154" s="6">
        <v>46</v>
      </c>
      <c r="B154" s="6" t="s">
        <v>23</v>
      </c>
      <c r="C154" s="6" t="s">
        <v>1702</v>
      </c>
      <c r="D154" s="6" t="s">
        <v>1707</v>
      </c>
    </row>
    <row r="155" spans="1:4" x14ac:dyDescent="0.2">
      <c r="A155" s="6">
        <v>72</v>
      </c>
      <c r="B155" s="6" t="s">
        <v>23</v>
      </c>
      <c r="C155" s="6" t="s">
        <v>1702</v>
      </c>
      <c r="D155" s="6" t="s">
        <v>1707</v>
      </c>
    </row>
    <row r="156" spans="1:4" x14ac:dyDescent="0.2">
      <c r="A156" s="6">
        <v>36</v>
      </c>
      <c r="B156" s="6" t="s">
        <v>23</v>
      </c>
      <c r="C156" s="6" t="s">
        <v>1702</v>
      </c>
      <c r="D156" s="6" t="s">
        <v>1707</v>
      </c>
    </row>
    <row r="157" spans="1:4" x14ac:dyDescent="0.2">
      <c r="A157" s="6">
        <v>32</v>
      </c>
      <c r="B157" s="6" t="s">
        <v>23</v>
      </c>
      <c r="C157" s="6" t="s">
        <v>1702</v>
      </c>
      <c r="D157" s="6" t="s">
        <v>1707</v>
      </c>
    </row>
    <row r="158" spans="1:4" x14ac:dyDescent="0.2">
      <c r="A158" s="6">
        <v>118</v>
      </c>
      <c r="B158" s="6" t="s">
        <v>30</v>
      </c>
      <c r="C158" s="6" t="s">
        <v>1702</v>
      </c>
      <c r="D158" s="6" t="s">
        <v>1707</v>
      </c>
    </row>
    <row r="159" spans="1:4" x14ac:dyDescent="0.2">
      <c r="A159" s="20">
        <v>69</v>
      </c>
      <c r="B159" s="20" t="s">
        <v>30</v>
      </c>
      <c r="C159" s="20" t="s">
        <v>1702</v>
      </c>
      <c r="D159" s="6" t="s">
        <v>1707</v>
      </c>
    </row>
    <row r="160" spans="1:4" x14ac:dyDescent="0.2">
      <c r="A160" s="6">
        <v>132</v>
      </c>
      <c r="B160" s="6" t="s">
        <v>30</v>
      </c>
      <c r="C160" s="6" t="s">
        <v>1702</v>
      </c>
      <c r="D160" s="6" t="s">
        <v>1707</v>
      </c>
    </row>
    <row r="161" spans="1:4" x14ac:dyDescent="0.2">
      <c r="A161" s="6">
        <v>96</v>
      </c>
      <c r="B161" s="6" t="s">
        <v>30</v>
      </c>
      <c r="C161" s="6" t="s">
        <v>1702</v>
      </c>
      <c r="D161" s="6" t="s">
        <v>1707</v>
      </c>
    </row>
    <row r="162" spans="1:4" x14ac:dyDescent="0.2">
      <c r="A162" s="6">
        <v>99</v>
      </c>
      <c r="B162" s="6" t="s">
        <v>30</v>
      </c>
      <c r="C162" s="6" t="s">
        <v>1702</v>
      </c>
      <c r="D162" s="6" t="s">
        <v>1707</v>
      </c>
    </row>
    <row r="163" spans="1:4" x14ac:dyDescent="0.2">
      <c r="A163" s="6">
        <v>123</v>
      </c>
      <c r="B163" s="6" t="s">
        <v>30</v>
      </c>
      <c r="C163" s="6" t="s">
        <v>1702</v>
      </c>
      <c r="D163" s="6" t="s">
        <v>1707</v>
      </c>
    </row>
    <row r="164" spans="1:4" x14ac:dyDescent="0.2">
      <c r="A164" s="6">
        <v>24</v>
      </c>
      <c r="B164" s="6" t="s">
        <v>30</v>
      </c>
      <c r="C164" s="6" t="s">
        <v>1702</v>
      </c>
      <c r="D164" s="6" t="s">
        <v>1707</v>
      </c>
    </row>
    <row r="165" spans="1:4" x14ac:dyDescent="0.2">
      <c r="A165" s="6">
        <v>150</v>
      </c>
      <c r="B165" s="6" t="s">
        <v>30</v>
      </c>
      <c r="C165" s="6" t="s">
        <v>1702</v>
      </c>
      <c r="D165" s="6" t="s">
        <v>1707</v>
      </c>
    </row>
    <row r="166" spans="1:4" x14ac:dyDescent="0.2">
      <c r="A166" s="6">
        <v>127</v>
      </c>
      <c r="B166" s="6" t="s">
        <v>30</v>
      </c>
      <c r="C166" s="6" t="s">
        <v>1702</v>
      </c>
      <c r="D166" s="6" t="s">
        <v>1707</v>
      </c>
    </row>
    <row r="167" spans="1:4" x14ac:dyDescent="0.2">
      <c r="A167" s="6">
        <v>10</v>
      </c>
      <c r="B167" s="6" t="s">
        <v>30</v>
      </c>
      <c r="C167" s="6" t="s">
        <v>1702</v>
      </c>
      <c r="D167" s="6" t="s">
        <v>1707</v>
      </c>
    </row>
    <row r="168" spans="1:4" x14ac:dyDescent="0.2">
      <c r="A168" s="6">
        <v>91</v>
      </c>
      <c r="B168" s="6" t="s">
        <v>30</v>
      </c>
      <c r="C168" s="6" t="s">
        <v>1702</v>
      </c>
      <c r="D168" s="6" t="s">
        <v>1707</v>
      </c>
    </row>
    <row r="169" spans="1:4" x14ac:dyDescent="0.2">
      <c r="A169" s="6">
        <v>124</v>
      </c>
      <c r="B169" s="6" t="s">
        <v>30</v>
      </c>
      <c r="C169" s="6" t="s">
        <v>1702</v>
      </c>
      <c r="D169" s="6" t="s">
        <v>1707</v>
      </c>
    </row>
    <row r="170" spans="1:4" x14ac:dyDescent="0.2">
      <c r="A170" s="6">
        <v>76</v>
      </c>
      <c r="B170" s="6" t="s">
        <v>30</v>
      </c>
      <c r="C170" s="6" t="s">
        <v>1702</v>
      </c>
      <c r="D170" s="6" t="s">
        <v>1707</v>
      </c>
    </row>
    <row r="171" spans="1:4" x14ac:dyDescent="0.2">
      <c r="A171" s="6">
        <v>15</v>
      </c>
      <c r="B171" s="6" t="s">
        <v>30</v>
      </c>
      <c r="C171" s="6" t="s">
        <v>1702</v>
      </c>
      <c r="D171" s="6" t="s">
        <v>1707</v>
      </c>
    </row>
    <row r="172" spans="1:4" x14ac:dyDescent="0.2">
      <c r="A172" s="6">
        <v>121</v>
      </c>
      <c r="B172" s="6" t="s">
        <v>30</v>
      </c>
      <c r="C172" s="6" t="s">
        <v>1702</v>
      </c>
      <c r="D172" s="6" t="s">
        <v>1707</v>
      </c>
    </row>
    <row r="173" spans="1:4" x14ac:dyDescent="0.2">
      <c r="A173" s="6">
        <v>85</v>
      </c>
      <c r="B173" s="6" t="s">
        <v>30</v>
      </c>
      <c r="C173" s="6" t="s">
        <v>1702</v>
      </c>
      <c r="D173" s="6" t="s">
        <v>1707</v>
      </c>
    </row>
    <row r="174" spans="1:4" x14ac:dyDescent="0.2">
      <c r="A174" s="6">
        <v>9</v>
      </c>
      <c r="B174" s="6" t="s">
        <v>30</v>
      </c>
      <c r="C174" s="6" t="s">
        <v>1702</v>
      </c>
      <c r="D174" s="6" t="s">
        <v>1707</v>
      </c>
    </row>
    <row r="175" spans="1:4" x14ac:dyDescent="0.2">
      <c r="A175" s="6">
        <v>81</v>
      </c>
      <c r="B175" s="6" t="s">
        <v>30</v>
      </c>
      <c r="C175" s="6" t="s">
        <v>1702</v>
      </c>
      <c r="D175" s="6" t="s">
        <v>1707</v>
      </c>
    </row>
    <row r="176" spans="1:4" x14ac:dyDescent="0.2">
      <c r="A176" s="6">
        <v>147</v>
      </c>
      <c r="B176" s="6" t="s">
        <v>30</v>
      </c>
      <c r="C176" s="6" t="s">
        <v>1702</v>
      </c>
      <c r="D176" s="6" t="s">
        <v>1707</v>
      </c>
    </row>
    <row r="177" spans="1:4" x14ac:dyDescent="0.2">
      <c r="A177" s="6">
        <v>28</v>
      </c>
      <c r="B177" s="6" t="s">
        <v>30</v>
      </c>
      <c r="C177" s="6" t="s">
        <v>1702</v>
      </c>
      <c r="D177" s="6" t="s">
        <v>1707</v>
      </c>
    </row>
    <row r="178" spans="1:4" x14ac:dyDescent="0.2">
      <c r="A178" s="6">
        <v>19</v>
      </c>
      <c r="B178" s="6" t="s">
        <v>30</v>
      </c>
      <c r="C178" s="6" t="s">
        <v>1702</v>
      </c>
      <c r="D178" s="6" t="s">
        <v>1707</v>
      </c>
    </row>
    <row r="179" spans="1:4" x14ac:dyDescent="0.2">
      <c r="A179" s="6">
        <v>109</v>
      </c>
      <c r="B179" s="6" t="s">
        <v>30</v>
      </c>
      <c r="C179" s="6" t="s">
        <v>1702</v>
      </c>
      <c r="D179" s="6" t="s">
        <v>1707</v>
      </c>
    </row>
    <row r="180" spans="1:4" x14ac:dyDescent="0.2">
      <c r="A180" s="6">
        <v>94</v>
      </c>
      <c r="B180" s="6" t="s">
        <v>30</v>
      </c>
      <c r="C180" s="6" t="s">
        <v>1702</v>
      </c>
      <c r="D180" s="6" t="s">
        <v>1707</v>
      </c>
    </row>
    <row r="181" spans="1:4" x14ac:dyDescent="0.2">
      <c r="A181" s="6">
        <v>112</v>
      </c>
      <c r="B181" s="6" t="s">
        <v>30</v>
      </c>
      <c r="C181" s="6" t="s">
        <v>1702</v>
      </c>
      <c r="D181" s="6" t="s">
        <v>1707</v>
      </c>
    </row>
    <row r="182" spans="1:4" x14ac:dyDescent="0.2">
      <c r="A182" s="6">
        <v>82</v>
      </c>
      <c r="B182" s="6" t="s">
        <v>30</v>
      </c>
      <c r="C182" s="6" t="s">
        <v>1702</v>
      </c>
      <c r="D182" s="6" t="s">
        <v>1707</v>
      </c>
    </row>
    <row r="183" spans="1:4" x14ac:dyDescent="0.2">
      <c r="A183" s="6">
        <v>111</v>
      </c>
      <c r="B183" s="6" t="s">
        <v>30</v>
      </c>
      <c r="C183" s="6" t="s">
        <v>1702</v>
      </c>
      <c r="D183" s="6" t="s">
        <v>1707</v>
      </c>
    </row>
    <row r="184" spans="1:4" x14ac:dyDescent="0.2">
      <c r="A184" s="6">
        <v>93</v>
      </c>
      <c r="B184" s="6" t="s">
        <v>30</v>
      </c>
      <c r="C184" s="6" t="s">
        <v>1702</v>
      </c>
      <c r="D184" s="6" t="s">
        <v>1707</v>
      </c>
    </row>
    <row r="185" spans="1:4" x14ac:dyDescent="0.2">
      <c r="A185" s="6">
        <v>142</v>
      </c>
      <c r="B185" s="6" t="s">
        <v>30</v>
      </c>
      <c r="C185" s="6" t="s">
        <v>1702</v>
      </c>
      <c r="D185" s="6" t="s">
        <v>1707</v>
      </c>
    </row>
    <row r="186" spans="1:4" x14ac:dyDescent="0.2">
      <c r="A186" s="6">
        <v>67</v>
      </c>
      <c r="B186" s="6" t="s">
        <v>30</v>
      </c>
      <c r="C186" s="6" t="s">
        <v>1702</v>
      </c>
      <c r="D186" s="6" t="s">
        <v>1707</v>
      </c>
    </row>
    <row r="187" spans="1:4" x14ac:dyDescent="0.2">
      <c r="A187" s="6">
        <v>120</v>
      </c>
      <c r="B187" s="6" t="s">
        <v>30</v>
      </c>
      <c r="C187" s="6" t="s">
        <v>1702</v>
      </c>
      <c r="D187" s="6" t="s">
        <v>1707</v>
      </c>
    </row>
    <row r="188" spans="1:4" x14ac:dyDescent="0.2">
      <c r="A188" s="6">
        <v>141</v>
      </c>
      <c r="B188" s="6" t="s">
        <v>30</v>
      </c>
      <c r="C188" s="6" t="s">
        <v>1702</v>
      </c>
      <c r="D188" s="6" t="s">
        <v>1707</v>
      </c>
    </row>
    <row r="189" spans="1:4" x14ac:dyDescent="0.2">
      <c r="A189" s="6">
        <v>58</v>
      </c>
      <c r="B189" s="6" t="s">
        <v>30</v>
      </c>
      <c r="C189" s="6" t="s">
        <v>1702</v>
      </c>
      <c r="D189" s="6" t="s">
        <v>1707</v>
      </c>
    </row>
    <row r="190" spans="1:4" x14ac:dyDescent="0.2">
      <c r="A190" s="6">
        <v>57</v>
      </c>
      <c r="B190" s="6" t="s">
        <v>30</v>
      </c>
      <c r="C190" s="6" t="s">
        <v>1702</v>
      </c>
      <c r="D190" s="6" t="s">
        <v>1707</v>
      </c>
    </row>
    <row r="191" spans="1:4" x14ac:dyDescent="0.2">
      <c r="A191" s="6">
        <v>84</v>
      </c>
      <c r="B191" s="6" t="s">
        <v>30</v>
      </c>
      <c r="C191" s="6" t="s">
        <v>1702</v>
      </c>
      <c r="D191" s="6" t="s">
        <v>1707</v>
      </c>
    </row>
    <row r="192" spans="1:4" x14ac:dyDescent="0.2">
      <c r="A192" s="6">
        <v>106</v>
      </c>
      <c r="B192" s="6" t="s">
        <v>30</v>
      </c>
      <c r="C192" s="6" t="s">
        <v>1702</v>
      </c>
      <c r="D192" s="6" t="s">
        <v>1707</v>
      </c>
    </row>
    <row r="193" spans="1:4" x14ac:dyDescent="0.2">
      <c r="A193" s="6">
        <v>62</v>
      </c>
      <c r="B193" s="6" t="s">
        <v>33</v>
      </c>
      <c r="C193" s="6" t="s">
        <v>1702</v>
      </c>
      <c r="D193" s="6" t="s">
        <v>1707</v>
      </c>
    </row>
    <row r="194" spans="1:4" x14ac:dyDescent="0.2">
      <c r="A194" s="6">
        <v>46</v>
      </c>
      <c r="B194" s="6" t="s">
        <v>33</v>
      </c>
      <c r="C194" s="6" t="s">
        <v>1702</v>
      </c>
      <c r="D194" s="6" t="s">
        <v>1707</v>
      </c>
    </row>
    <row r="195" spans="1:4" x14ac:dyDescent="0.2">
      <c r="A195" s="20">
        <v>46</v>
      </c>
      <c r="B195" s="20" t="s">
        <v>33</v>
      </c>
      <c r="C195" s="20" t="s">
        <v>1702</v>
      </c>
      <c r="D195" s="6" t="s">
        <v>1707</v>
      </c>
    </row>
    <row r="196" spans="1:4" x14ac:dyDescent="0.2">
      <c r="A196" s="6">
        <v>38</v>
      </c>
      <c r="B196" s="6" t="s">
        <v>33</v>
      </c>
      <c r="C196" s="6" t="s">
        <v>1702</v>
      </c>
      <c r="D196" s="6" t="s">
        <v>1707</v>
      </c>
    </row>
    <row r="197" spans="1:4" x14ac:dyDescent="0.2">
      <c r="A197" s="6">
        <v>62</v>
      </c>
      <c r="B197" s="6" t="s">
        <v>33</v>
      </c>
      <c r="C197" s="6" t="s">
        <v>1702</v>
      </c>
      <c r="D197" s="6" t="s">
        <v>1707</v>
      </c>
    </row>
    <row r="198" spans="1:4" x14ac:dyDescent="0.2">
      <c r="A198" s="6">
        <v>58</v>
      </c>
      <c r="B198" s="6" t="s">
        <v>33</v>
      </c>
      <c r="C198" s="6" t="s">
        <v>1702</v>
      </c>
      <c r="D198" s="6" t="s">
        <v>1707</v>
      </c>
    </row>
    <row r="199" spans="1:4" x14ac:dyDescent="0.2">
      <c r="A199" s="6">
        <v>26</v>
      </c>
      <c r="B199" s="6" t="s">
        <v>33</v>
      </c>
      <c r="C199" s="6" t="s">
        <v>1702</v>
      </c>
      <c r="D199" s="6" t="s">
        <v>1707</v>
      </c>
    </row>
    <row r="200" spans="1:4" x14ac:dyDescent="0.2">
      <c r="A200" s="6">
        <v>82</v>
      </c>
      <c r="B200" s="6" t="s">
        <v>33</v>
      </c>
      <c r="C200" s="6" t="s">
        <v>1702</v>
      </c>
      <c r="D200" s="6" t="s">
        <v>1707</v>
      </c>
    </row>
    <row r="201" spans="1:4" x14ac:dyDescent="0.2">
      <c r="A201" s="6">
        <v>96</v>
      </c>
      <c r="B201" s="6" t="s">
        <v>33</v>
      </c>
      <c r="C201" s="6" t="s">
        <v>1702</v>
      </c>
      <c r="D201" s="6" t="s">
        <v>1707</v>
      </c>
    </row>
    <row r="202" spans="1:4" x14ac:dyDescent="0.2">
      <c r="A202" s="6">
        <v>62</v>
      </c>
      <c r="B202" s="6" t="s">
        <v>33</v>
      </c>
      <c r="C202" s="6" t="s">
        <v>1702</v>
      </c>
      <c r="D202" s="6" t="s">
        <v>1707</v>
      </c>
    </row>
    <row r="203" spans="1:4" x14ac:dyDescent="0.2">
      <c r="A203" s="6">
        <v>48</v>
      </c>
      <c r="B203" s="6" t="s">
        <v>33</v>
      </c>
      <c r="C203" s="6" t="s">
        <v>1702</v>
      </c>
      <c r="D203" s="6" t="s">
        <v>1707</v>
      </c>
    </row>
    <row r="204" spans="1:4" x14ac:dyDescent="0.2">
      <c r="A204" s="6">
        <v>50</v>
      </c>
      <c r="B204" s="6" t="s">
        <v>33</v>
      </c>
      <c r="C204" s="6" t="s">
        <v>1702</v>
      </c>
      <c r="D204" s="6" t="s">
        <v>1707</v>
      </c>
    </row>
    <row r="205" spans="1:4" x14ac:dyDescent="0.2">
      <c r="A205" s="6">
        <v>80</v>
      </c>
      <c r="B205" s="6" t="s">
        <v>33</v>
      </c>
      <c r="C205" s="6" t="s">
        <v>1702</v>
      </c>
      <c r="D205" s="6" t="s">
        <v>1707</v>
      </c>
    </row>
    <row r="206" spans="1:4" x14ac:dyDescent="0.2">
      <c r="A206" s="6">
        <v>68</v>
      </c>
      <c r="B206" s="6" t="s">
        <v>33</v>
      </c>
      <c r="C206" s="6" t="s">
        <v>1702</v>
      </c>
      <c r="D206" s="6" t="s">
        <v>1707</v>
      </c>
    </row>
    <row r="207" spans="1:4" x14ac:dyDescent="0.2">
      <c r="A207" s="6">
        <v>44</v>
      </c>
      <c r="B207" s="6" t="s">
        <v>33</v>
      </c>
      <c r="C207" s="6" t="s">
        <v>1702</v>
      </c>
      <c r="D207" s="6" t="s">
        <v>1707</v>
      </c>
    </row>
    <row r="208" spans="1:4" x14ac:dyDescent="0.2">
      <c r="A208" s="6">
        <v>92</v>
      </c>
      <c r="B208" s="6" t="s">
        <v>33</v>
      </c>
      <c r="C208" s="6" t="s">
        <v>1702</v>
      </c>
      <c r="D208" s="6" t="s">
        <v>1707</v>
      </c>
    </row>
    <row r="209" spans="1:4" x14ac:dyDescent="0.2">
      <c r="A209" s="6">
        <v>46</v>
      </c>
      <c r="B209" s="6" t="s">
        <v>33</v>
      </c>
      <c r="C209" s="6" t="s">
        <v>1702</v>
      </c>
      <c r="D209" s="6" t="s">
        <v>1707</v>
      </c>
    </row>
    <row r="210" spans="1:4" x14ac:dyDescent="0.2">
      <c r="A210" s="6">
        <v>72</v>
      </c>
      <c r="B210" s="6" t="s">
        <v>33</v>
      </c>
      <c r="C210" s="6" t="s">
        <v>1702</v>
      </c>
      <c r="D210" s="6" t="s">
        <v>1707</v>
      </c>
    </row>
    <row r="211" spans="1:4" x14ac:dyDescent="0.2">
      <c r="A211" s="6">
        <v>58</v>
      </c>
      <c r="B211" s="6" t="s">
        <v>33</v>
      </c>
      <c r="C211" s="6" t="s">
        <v>1702</v>
      </c>
      <c r="D211" s="6" t="s">
        <v>1707</v>
      </c>
    </row>
    <row r="212" spans="1:4" x14ac:dyDescent="0.2">
      <c r="A212" s="6">
        <v>100</v>
      </c>
      <c r="B212" s="6" t="s">
        <v>33</v>
      </c>
      <c r="C212" s="6" t="s">
        <v>1702</v>
      </c>
      <c r="D212" s="6" t="s">
        <v>1707</v>
      </c>
    </row>
    <row r="213" spans="1:4" x14ac:dyDescent="0.2">
      <c r="A213" s="6">
        <v>54</v>
      </c>
      <c r="B213" s="6" t="s">
        <v>33</v>
      </c>
      <c r="C213" s="6" t="s">
        <v>1702</v>
      </c>
      <c r="D213" s="6" t="s">
        <v>1707</v>
      </c>
    </row>
    <row r="214" spans="1:4" x14ac:dyDescent="0.2">
      <c r="A214" s="6">
        <v>52</v>
      </c>
      <c r="B214" s="6" t="s">
        <v>33</v>
      </c>
      <c r="C214" s="6" t="s">
        <v>1702</v>
      </c>
      <c r="D214" s="6" t="s">
        <v>1707</v>
      </c>
    </row>
    <row r="215" spans="1:4" x14ac:dyDescent="0.2">
      <c r="A215" s="6">
        <v>100</v>
      </c>
      <c r="B215" s="6" t="s">
        <v>33</v>
      </c>
      <c r="C215" s="6" t="s">
        <v>1702</v>
      </c>
      <c r="D215" s="6" t="s">
        <v>1707</v>
      </c>
    </row>
    <row r="216" spans="1:4" x14ac:dyDescent="0.2">
      <c r="A216" s="6">
        <v>48</v>
      </c>
      <c r="B216" s="6" t="s">
        <v>33</v>
      </c>
      <c r="C216" s="6" t="s">
        <v>1702</v>
      </c>
      <c r="D216" s="6" t="s">
        <v>1707</v>
      </c>
    </row>
    <row r="217" spans="1:4" x14ac:dyDescent="0.2">
      <c r="A217" s="6">
        <v>42</v>
      </c>
      <c r="B217" s="6" t="s">
        <v>33</v>
      </c>
      <c r="C217" s="6" t="s">
        <v>1702</v>
      </c>
      <c r="D217" s="6" t="s">
        <v>1707</v>
      </c>
    </row>
    <row r="218" spans="1:4" x14ac:dyDescent="0.2">
      <c r="A218" s="6">
        <v>38</v>
      </c>
      <c r="B218" s="6" t="s">
        <v>33</v>
      </c>
      <c r="C218" s="6" t="s">
        <v>1702</v>
      </c>
      <c r="D218" s="6" t="s">
        <v>1707</v>
      </c>
    </row>
    <row r="219" spans="1:4" x14ac:dyDescent="0.2">
      <c r="A219" s="6">
        <v>70</v>
      </c>
      <c r="B219" s="6" t="s">
        <v>33</v>
      </c>
      <c r="C219" s="6" t="s">
        <v>1702</v>
      </c>
      <c r="D219" s="6" t="s">
        <v>1707</v>
      </c>
    </row>
    <row r="220" spans="1:4" x14ac:dyDescent="0.2">
      <c r="A220" s="6">
        <v>86</v>
      </c>
      <c r="B220" s="6" t="s">
        <v>33</v>
      </c>
      <c r="C220" s="6" t="s">
        <v>1702</v>
      </c>
      <c r="D220" s="6" t="s">
        <v>1707</v>
      </c>
    </row>
    <row r="221" spans="1:4" x14ac:dyDescent="0.2">
      <c r="A221" s="6">
        <v>94</v>
      </c>
      <c r="B221" s="6" t="s">
        <v>33</v>
      </c>
      <c r="C221" s="6" t="s">
        <v>1702</v>
      </c>
      <c r="D221" s="6" t="s">
        <v>1707</v>
      </c>
    </row>
    <row r="222" spans="1:4" x14ac:dyDescent="0.2">
      <c r="A222" s="6">
        <v>84</v>
      </c>
      <c r="B222" s="6" t="s">
        <v>33</v>
      </c>
      <c r="C222" s="6" t="s">
        <v>1702</v>
      </c>
      <c r="D222" s="6" t="s">
        <v>1707</v>
      </c>
    </row>
    <row r="223" spans="1:4" x14ac:dyDescent="0.2">
      <c r="A223" s="6">
        <v>40</v>
      </c>
      <c r="B223" s="6" t="s">
        <v>33</v>
      </c>
      <c r="C223" s="6" t="s">
        <v>1702</v>
      </c>
      <c r="D223" s="6" t="s">
        <v>1707</v>
      </c>
    </row>
    <row r="224" spans="1:4" x14ac:dyDescent="0.2">
      <c r="A224" s="6">
        <v>90</v>
      </c>
      <c r="B224" s="6" t="s">
        <v>33</v>
      </c>
      <c r="C224" s="6" t="s">
        <v>1702</v>
      </c>
      <c r="D224" s="6" t="s">
        <v>1707</v>
      </c>
    </row>
    <row r="225" spans="1:4" x14ac:dyDescent="0.2">
      <c r="A225" s="6">
        <v>44</v>
      </c>
      <c r="B225" s="6" t="s">
        <v>33</v>
      </c>
      <c r="C225" s="6" t="s">
        <v>1702</v>
      </c>
      <c r="D225" s="6" t="s">
        <v>1707</v>
      </c>
    </row>
    <row r="226" spans="1:4" x14ac:dyDescent="0.2">
      <c r="A226" s="6">
        <v>80</v>
      </c>
      <c r="B226" s="6" t="s">
        <v>33</v>
      </c>
      <c r="C226" s="6" t="s">
        <v>1702</v>
      </c>
      <c r="D226" s="6" t="s">
        <v>1707</v>
      </c>
    </row>
    <row r="227" spans="1:4" x14ac:dyDescent="0.2">
      <c r="A227" s="6">
        <v>64</v>
      </c>
      <c r="B227" s="6" t="s">
        <v>33</v>
      </c>
      <c r="C227" s="6" t="s">
        <v>1702</v>
      </c>
      <c r="D227" s="6" t="s">
        <v>1707</v>
      </c>
    </row>
    <row r="228" spans="1:4" x14ac:dyDescent="0.2">
      <c r="A228" s="20">
        <v>42</v>
      </c>
      <c r="B228" s="20" t="s">
        <v>31</v>
      </c>
      <c r="C228" s="20" t="s">
        <v>1702</v>
      </c>
      <c r="D228" s="6" t="s">
        <v>1707</v>
      </c>
    </row>
    <row r="229" spans="1:4" x14ac:dyDescent="0.2">
      <c r="A229" s="6">
        <v>22</v>
      </c>
      <c r="B229" s="6" t="s">
        <v>31</v>
      </c>
      <c r="C229" s="6" t="s">
        <v>1702</v>
      </c>
      <c r="D229" s="6" t="s">
        <v>1707</v>
      </c>
    </row>
    <row r="230" spans="1:4" x14ac:dyDescent="0.2">
      <c r="A230" s="6">
        <v>58</v>
      </c>
      <c r="B230" s="6" t="s">
        <v>31</v>
      </c>
      <c r="C230" s="6" t="s">
        <v>1702</v>
      </c>
      <c r="D230" s="6" t="s">
        <v>1707</v>
      </c>
    </row>
    <row r="231" spans="1:4" x14ac:dyDescent="0.2">
      <c r="A231" s="6">
        <v>54</v>
      </c>
      <c r="B231" s="6" t="s">
        <v>31</v>
      </c>
      <c r="C231" s="6" t="s">
        <v>1702</v>
      </c>
      <c r="D231" s="6" t="s">
        <v>1707</v>
      </c>
    </row>
    <row r="232" spans="1:4" x14ac:dyDescent="0.2">
      <c r="A232" s="6">
        <v>198</v>
      </c>
      <c r="B232" s="6" t="s">
        <v>31</v>
      </c>
      <c r="C232" s="6" t="s">
        <v>1702</v>
      </c>
      <c r="D232" s="6" t="s">
        <v>1707</v>
      </c>
    </row>
    <row r="233" spans="1:4" x14ac:dyDescent="0.2">
      <c r="A233" s="6">
        <v>18</v>
      </c>
      <c r="B233" s="6" t="s">
        <v>31</v>
      </c>
      <c r="C233" s="6" t="s">
        <v>1702</v>
      </c>
      <c r="D233" s="6" t="s">
        <v>1707</v>
      </c>
    </row>
    <row r="234" spans="1:4" x14ac:dyDescent="0.2">
      <c r="A234" s="6">
        <v>88</v>
      </c>
      <c r="B234" s="6" t="s">
        <v>31</v>
      </c>
      <c r="C234" s="6" t="s">
        <v>1702</v>
      </c>
      <c r="D234" s="6" t="s">
        <v>1707</v>
      </c>
    </row>
    <row r="235" spans="1:4" x14ac:dyDescent="0.2">
      <c r="A235" s="6">
        <v>98</v>
      </c>
      <c r="B235" s="6" t="s">
        <v>31</v>
      </c>
      <c r="C235" s="6" t="s">
        <v>1702</v>
      </c>
      <c r="D235" s="6" t="s">
        <v>1707</v>
      </c>
    </row>
    <row r="236" spans="1:4" x14ac:dyDescent="0.2">
      <c r="A236" s="6">
        <v>24</v>
      </c>
      <c r="B236" s="6" t="s">
        <v>31</v>
      </c>
      <c r="C236" s="6" t="s">
        <v>1702</v>
      </c>
      <c r="D236" s="6" t="s">
        <v>1707</v>
      </c>
    </row>
    <row r="237" spans="1:4" x14ac:dyDescent="0.2">
      <c r="A237" s="6">
        <v>110</v>
      </c>
      <c r="B237" s="6" t="s">
        <v>31</v>
      </c>
      <c r="C237" s="6" t="s">
        <v>1702</v>
      </c>
      <c r="D237" s="6" t="s">
        <v>1707</v>
      </c>
    </row>
    <row r="238" spans="1:4" x14ac:dyDescent="0.2">
      <c r="A238" s="6">
        <v>32</v>
      </c>
      <c r="B238" s="6" t="s">
        <v>31</v>
      </c>
      <c r="C238" s="6" t="s">
        <v>1702</v>
      </c>
      <c r="D238" s="6" t="s">
        <v>1707</v>
      </c>
    </row>
    <row r="239" spans="1:4" x14ac:dyDescent="0.2">
      <c r="A239" s="6">
        <v>40</v>
      </c>
      <c r="B239" s="6" t="s">
        <v>31</v>
      </c>
      <c r="C239" s="6" t="s">
        <v>1702</v>
      </c>
      <c r="D239" s="6" t="s">
        <v>1707</v>
      </c>
    </row>
    <row r="240" spans="1:4" x14ac:dyDescent="0.2">
      <c r="A240" s="6">
        <v>86</v>
      </c>
      <c r="B240" s="6" t="s">
        <v>31</v>
      </c>
      <c r="C240" s="6" t="s">
        <v>1702</v>
      </c>
      <c r="D240" s="6" t="s">
        <v>1707</v>
      </c>
    </row>
    <row r="241" spans="1:4" x14ac:dyDescent="0.2">
      <c r="A241" s="6">
        <v>70</v>
      </c>
      <c r="B241" s="6" t="s">
        <v>31</v>
      </c>
      <c r="C241" s="6" t="s">
        <v>1702</v>
      </c>
      <c r="D241" s="6" t="s">
        <v>1707</v>
      </c>
    </row>
    <row r="242" spans="1:4" x14ac:dyDescent="0.2">
      <c r="A242" s="6">
        <v>26</v>
      </c>
      <c r="B242" s="6" t="s">
        <v>31</v>
      </c>
      <c r="C242" s="6" t="s">
        <v>1702</v>
      </c>
      <c r="D242" s="6" t="s">
        <v>1707</v>
      </c>
    </row>
    <row r="243" spans="1:4" x14ac:dyDescent="0.2">
      <c r="A243" s="6">
        <v>64</v>
      </c>
      <c r="B243" s="6" t="s">
        <v>31</v>
      </c>
      <c r="C243" s="6" t="s">
        <v>1702</v>
      </c>
      <c r="D243" s="6" t="s">
        <v>1707</v>
      </c>
    </row>
    <row r="244" spans="1:4" x14ac:dyDescent="0.2">
      <c r="A244" s="6">
        <v>90</v>
      </c>
      <c r="B244" s="6" t="s">
        <v>31</v>
      </c>
      <c r="C244" s="6" t="s">
        <v>1702</v>
      </c>
      <c r="D244" s="6" t="s">
        <v>1707</v>
      </c>
    </row>
    <row r="245" spans="1:4" x14ac:dyDescent="0.2">
      <c r="A245" s="6">
        <v>20</v>
      </c>
      <c r="B245" s="6" t="s">
        <v>31</v>
      </c>
      <c r="C245" s="6" t="s">
        <v>1702</v>
      </c>
      <c r="D245" s="6" t="s">
        <v>1707</v>
      </c>
    </row>
    <row r="246" spans="1:4" x14ac:dyDescent="0.2">
      <c r="A246" s="6">
        <v>200</v>
      </c>
      <c r="B246" s="6" t="s">
        <v>31</v>
      </c>
      <c r="C246" s="6" t="s">
        <v>1702</v>
      </c>
      <c r="D246" s="6" t="s">
        <v>1707</v>
      </c>
    </row>
    <row r="247" spans="1:4" x14ac:dyDescent="0.2">
      <c r="A247" s="6">
        <v>124</v>
      </c>
      <c r="B247" s="6" t="s">
        <v>31</v>
      </c>
      <c r="C247" s="6" t="s">
        <v>1702</v>
      </c>
      <c r="D247" s="6" t="s">
        <v>1707</v>
      </c>
    </row>
    <row r="248" spans="1:4" x14ac:dyDescent="0.2">
      <c r="A248" s="6">
        <v>76</v>
      </c>
      <c r="B248" s="6" t="s">
        <v>31</v>
      </c>
      <c r="C248" s="6" t="s">
        <v>1702</v>
      </c>
      <c r="D248" s="6" t="s">
        <v>1707</v>
      </c>
    </row>
    <row r="249" spans="1:4" x14ac:dyDescent="0.2">
      <c r="A249" s="6">
        <v>130</v>
      </c>
      <c r="B249" s="6" t="s">
        <v>31</v>
      </c>
      <c r="C249" s="6" t="s">
        <v>1702</v>
      </c>
      <c r="D249" s="6" t="s">
        <v>1707</v>
      </c>
    </row>
    <row r="250" spans="1:4" x14ac:dyDescent="0.2">
      <c r="A250" s="6">
        <v>16</v>
      </c>
      <c r="B250" s="6" t="s">
        <v>31</v>
      </c>
      <c r="C250" s="6" t="s">
        <v>1702</v>
      </c>
      <c r="D250" s="6" t="s">
        <v>1707</v>
      </c>
    </row>
    <row r="251" spans="1:4" x14ac:dyDescent="0.2">
      <c r="A251" s="6">
        <v>106</v>
      </c>
      <c r="B251" s="6" t="s">
        <v>31</v>
      </c>
      <c r="C251" s="6" t="s">
        <v>1702</v>
      </c>
      <c r="D251" s="6" t="s">
        <v>1707</v>
      </c>
    </row>
    <row r="252" spans="1:4" x14ac:dyDescent="0.2">
      <c r="A252" s="6">
        <v>68</v>
      </c>
      <c r="B252" s="6" t="s">
        <v>31</v>
      </c>
      <c r="C252" s="6" t="s">
        <v>1702</v>
      </c>
      <c r="D252" s="6" t="s">
        <v>1707</v>
      </c>
    </row>
    <row r="253" spans="1:4" x14ac:dyDescent="0.2">
      <c r="A253" s="6">
        <v>150</v>
      </c>
      <c r="B253" s="6" t="s">
        <v>31</v>
      </c>
      <c r="C253" s="6" t="s">
        <v>1702</v>
      </c>
      <c r="D253" s="6" t="s">
        <v>1707</v>
      </c>
    </row>
    <row r="254" spans="1:4" x14ac:dyDescent="0.2">
      <c r="A254" s="6">
        <v>176</v>
      </c>
      <c r="B254" s="6" t="s">
        <v>31</v>
      </c>
      <c r="C254" s="6" t="s">
        <v>1702</v>
      </c>
      <c r="D254" s="6" t="s">
        <v>1707</v>
      </c>
    </row>
    <row r="255" spans="1:4" x14ac:dyDescent="0.2">
      <c r="A255" s="6">
        <v>12</v>
      </c>
      <c r="B255" s="6" t="s">
        <v>31</v>
      </c>
      <c r="C255" s="6" t="s">
        <v>1702</v>
      </c>
      <c r="D255" s="6" t="s">
        <v>1707</v>
      </c>
    </row>
    <row r="256" spans="1:4" x14ac:dyDescent="0.2">
      <c r="A256" s="6">
        <v>104</v>
      </c>
      <c r="B256" s="6" t="s">
        <v>31</v>
      </c>
      <c r="C256" s="6" t="s">
        <v>1702</v>
      </c>
      <c r="D256" s="6" t="s">
        <v>1707</v>
      </c>
    </row>
    <row r="257" spans="1:4" x14ac:dyDescent="0.2">
      <c r="A257" s="6">
        <v>164</v>
      </c>
      <c r="B257" s="6" t="s">
        <v>31</v>
      </c>
      <c r="C257" s="6" t="s">
        <v>1702</v>
      </c>
      <c r="D257" s="6" t="s">
        <v>1707</v>
      </c>
    </row>
    <row r="258" spans="1:4" x14ac:dyDescent="0.2">
      <c r="A258" s="6">
        <v>108</v>
      </c>
      <c r="B258" s="6" t="s">
        <v>31</v>
      </c>
      <c r="C258" s="6" t="s">
        <v>1702</v>
      </c>
      <c r="D258" s="6" t="s">
        <v>1707</v>
      </c>
    </row>
    <row r="259" spans="1:4" x14ac:dyDescent="0.2">
      <c r="A259" s="6">
        <v>48</v>
      </c>
      <c r="B259" s="6" t="s">
        <v>31</v>
      </c>
      <c r="C259" s="6" t="s">
        <v>1702</v>
      </c>
      <c r="D259" s="6" t="s">
        <v>1707</v>
      </c>
    </row>
    <row r="260" spans="1:4" x14ac:dyDescent="0.2">
      <c r="A260" s="6">
        <v>84</v>
      </c>
      <c r="B260" s="6" t="s">
        <v>31</v>
      </c>
      <c r="C260" s="6" t="s">
        <v>1702</v>
      </c>
      <c r="D260" s="6" t="s">
        <v>1707</v>
      </c>
    </row>
    <row r="261" spans="1:4" x14ac:dyDescent="0.2">
      <c r="A261" s="6">
        <v>122</v>
      </c>
      <c r="B261" s="6" t="s">
        <v>31</v>
      </c>
      <c r="C261" s="6" t="s">
        <v>1702</v>
      </c>
      <c r="D261" s="6" t="s">
        <v>1707</v>
      </c>
    </row>
    <row r="262" spans="1:4" x14ac:dyDescent="0.2">
      <c r="A262" s="6">
        <v>126</v>
      </c>
      <c r="B262" s="6" t="s">
        <v>31</v>
      </c>
      <c r="C262" s="6" t="s">
        <v>1702</v>
      </c>
      <c r="D262" s="6" t="s">
        <v>1707</v>
      </c>
    </row>
    <row r="263" spans="1:4" x14ac:dyDescent="0.2">
      <c r="A263" s="20">
        <v>50</v>
      </c>
      <c r="B263" s="20" t="s">
        <v>34</v>
      </c>
      <c r="C263" s="20" t="s">
        <v>1702</v>
      </c>
      <c r="D263" s="6" t="s">
        <v>1707</v>
      </c>
    </row>
    <row r="264" spans="1:4" x14ac:dyDescent="0.2">
      <c r="A264" s="6">
        <v>20</v>
      </c>
      <c r="B264" s="6" t="s">
        <v>34</v>
      </c>
      <c r="C264" s="6" t="s">
        <v>1702</v>
      </c>
      <c r="D264" s="6" t="s">
        <v>1707</v>
      </c>
    </row>
    <row r="265" spans="1:4" x14ac:dyDescent="0.2">
      <c r="A265" s="6">
        <v>34</v>
      </c>
      <c r="B265" s="6" t="s">
        <v>34</v>
      </c>
      <c r="C265" s="6" t="s">
        <v>1702</v>
      </c>
      <c r="D265" s="6" t="s">
        <v>1707</v>
      </c>
    </row>
    <row r="266" spans="1:4" x14ac:dyDescent="0.2">
      <c r="A266" s="6">
        <v>81</v>
      </c>
      <c r="B266" s="6" t="s">
        <v>34</v>
      </c>
      <c r="C266" s="6" t="s">
        <v>1702</v>
      </c>
      <c r="D266" s="6" t="s">
        <v>1707</v>
      </c>
    </row>
    <row r="267" spans="1:4" x14ac:dyDescent="0.2">
      <c r="A267" s="6">
        <v>25</v>
      </c>
      <c r="B267" s="6" t="s">
        <v>34</v>
      </c>
      <c r="C267" s="6" t="s">
        <v>1702</v>
      </c>
      <c r="D267" s="6" t="s">
        <v>1707</v>
      </c>
    </row>
    <row r="268" spans="1:4" x14ac:dyDescent="0.2">
      <c r="A268" s="6">
        <v>33</v>
      </c>
      <c r="B268" s="6" t="s">
        <v>34</v>
      </c>
      <c r="C268" s="6" t="s">
        <v>1702</v>
      </c>
      <c r="D268" s="6" t="s">
        <v>1707</v>
      </c>
    </row>
    <row r="269" spans="1:4" x14ac:dyDescent="0.2">
      <c r="A269" s="6">
        <v>19</v>
      </c>
      <c r="B269" s="6" t="s">
        <v>34</v>
      </c>
      <c r="C269" s="6" t="s">
        <v>1702</v>
      </c>
      <c r="D269" s="6" t="s">
        <v>1707</v>
      </c>
    </row>
    <row r="270" spans="1:4" x14ac:dyDescent="0.2">
      <c r="A270" s="6">
        <v>57</v>
      </c>
      <c r="B270" s="6" t="s">
        <v>34</v>
      </c>
      <c r="C270" s="6" t="s">
        <v>1702</v>
      </c>
      <c r="D270" s="6" t="s">
        <v>1707</v>
      </c>
    </row>
    <row r="271" spans="1:4" x14ac:dyDescent="0.2">
      <c r="A271" s="6">
        <v>74</v>
      </c>
      <c r="B271" s="6" t="s">
        <v>34</v>
      </c>
      <c r="C271" s="6" t="s">
        <v>1702</v>
      </c>
      <c r="D271" s="6" t="s">
        <v>1707</v>
      </c>
    </row>
    <row r="272" spans="1:4" x14ac:dyDescent="0.2">
      <c r="A272" s="6">
        <v>15</v>
      </c>
      <c r="B272" s="6" t="s">
        <v>34</v>
      </c>
      <c r="C272" s="6" t="s">
        <v>1702</v>
      </c>
      <c r="D272" s="6" t="s">
        <v>1707</v>
      </c>
    </row>
    <row r="273" spans="1:4" x14ac:dyDescent="0.2">
      <c r="A273" s="6">
        <v>61</v>
      </c>
      <c r="B273" s="6" t="s">
        <v>34</v>
      </c>
      <c r="C273" s="6" t="s">
        <v>1702</v>
      </c>
      <c r="D273" s="6" t="s">
        <v>1707</v>
      </c>
    </row>
    <row r="274" spans="1:4" x14ac:dyDescent="0.2">
      <c r="A274" s="6">
        <v>9</v>
      </c>
      <c r="B274" s="6" t="s">
        <v>34</v>
      </c>
      <c r="C274" s="6" t="s">
        <v>1702</v>
      </c>
    </row>
    <row r="275" spans="1:4" x14ac:dyDescent="0.2">
      <c r="A275" s="6">
        <v>46</v>
      </c>
      <c r="B275" s="6" t="s">
        <v>34</v>
      </c>
      <c r="C275" s="6" t="s">
        <v>1702</v>
      </c>
    </row>
    <row r="276" spans="1:4" x14ac:dyDescent="0.2">
      <c r="A276" s="6">
        <v>68</v>
      </c>
      <c r="B276" s="6" t="s">
        <v>34</v>
      </c>
      <c r="C276" s="6" t="s">
        <v>1702</v>
      </c>
    </row>
    <row r="277" spans="1:4" x14ac:dyDescent="0.2">
      <c r="A277" s="6">
        <v>14</v>
      </c>
      <c r="B277" s="6" t="s">
        <v>34</v>
      </c>
      <c r="C277" s="6" t="s">
        <v>1702</v>
      </c>
    </row>
    <row r="278" spans="1:4" x14ac:dyDescent="0.2">
      <c r="A278" s="6">
        <v>10</v>
      </c>
      <c r="B278" s="6" t="s">
        <v>34</v>
      </c>
      <c r="C278" s="6" t="s">
        <v>1702</v>
      </c>
    </row>
    <row r="279" spans="1:4" x14ac:dyDescent="0.2">
      <c r="A279" s="6">
        <v>22</v>
      </c>
      <c r="B279" s="6" t="s">
        <v>34</v>
      </c>
      <c r="C279" s="6" t="s">
        <v>1702</v>
      </c>
    </row>
    <row r="280" spans="1:4" x14ac:dyDescent="0.2">
      <c r="A280" s="6">
        <v>41</v>
      </c>
      <c r="B280" s="6" t="s">
        <v>34</v>
      </c>
      <c r="C280" s="6" t="s">
        <v>1702</v>
      </c>
    </row>
    <row r="281" spans="1:4" x14ac:dyDescent="0.2">
      <c r="A281" s="6">
        <v>73</v>
      </c>
      <c r="B281" s="6" t="s">
        <v>34</v>
      </c>
      <c r="C281" s="6" t="s">
        <v>1702</v>
      </c>
    </row>
    <row r="282" spans="1:4" x14ac:dyDescent="0.2">
      <c r="A282" s="6">
        <v>59</v>
      </c>
      <c r="B282" s="6" t="s">
        <v>34</v>
      </c>
      <c r="C282" s="6" t="s">
        <v>1702</v>
      </c>
    </row>
    <row r="283" spans="1:4" x14ac:dyDescent="0.2">
      <c r="A283" s="6">
        <v>16</v>
      </c>
      <c r="B283" s="6" t="s">
        <v>34</v>
      </c>
      <c r="C283" s="6" t="s">
        <v>1702</v>
      </c>
    </row>
    <row r="284" spans="1:4" x14ac:dyDescent="0.2">
      <c r="A284" s="6">
        <v>64</v>
      </c>
      <c r="B284" s="6" t="s">
        <v>34</v>
      </c>
      <c r="C284" s="6" t="s">
        <v>1702</v>
      </c>
    </row>
    <row r="285" spans="1:4" x14ac:dyDescent="0.2">
      <c r="A285" s="6">
        <v>55</v>
      </c>
      <c r="B285" s="6" t="s">
        <v>34</v>
      </c>
      <c r="C285" s="6" t="s">
        <v>1702</v>
      </c>
    </row>
    <row r="286" spans="1:4" x14ac:dyDescent="0.2">
      <c r="A286" s="6">
        <v>13</v>
      </c>
      <c r="B286" s="6" t="s">
        <v>34</v>
      </c>
      <c r="C286" s="6" t="s">
        <v>1702</v>
      </c>
    </row>
    <row r="287" spans="1:4" x14ac:dyDescent="0.2">
      <c r="A287" s="6">
        <v>42</v>
      </c>
      <c r="B287" s="6" t="s">
        <v>34</v>
      </c>
      <c r="C287" s="6" t="s">
        <v>1702</v>
      </c>
    </row>
    <row r="288" spans="1:4" x14ac:dyDescent="0.2">
      <c r="A288" s="6">
        <v>6</v>
      </c>
      <c r="B288" s="6" t="s">
        <v>34</v>
      </c>
      <c r="C288" s="6" t="s">
        <v>1702</v>
      </c>
    </row>
    <row r="289" spans="1:3" x14ac:dyDescent="0.2">
      <c r="A289" s="6">
        <v>51</v>
      </c>
      <c r="B289" s="6" t="s">
        <v>34</v>
      </c>
      <c r="C289" s="6" t="s">
        <v>1702</v>
      </c>
    </row>
    <row r="290" spans="1:3" x14ac:dyDescent="0.2">
      <c r="A290" s="6">
        <v>66</v>
      </c>
      <c r="B290" s="6" t="s">
        <v>34</v>
      </c>
      <c r="C290" s="6" t="s">
        <v>1702</v>
      </c>
    </row>
    <row r="291" spans="1:3" x14ac:dyDescent="0.2">
      <c r="A291" s="6">
        <v>43</v>
      </c>
      <c r="B291" s="6" t="s">
        <v>34</v>
      </c>
      <c r="C291" s="6" t="s">
        <v>1702</v>
      </c>
    </row>
    <row r="292" spans="1:3" x14ac:dyDescent="0.2">
      <c r="A292" s="6">
        <v>26</v>
      </c>
      <c r="B292" s="6" t="s">
        <v>34</v>
      </c>
      <c r="C292" s="6" t="s">
        <v>1702</v>
      </c>
    </row>
    <row r="293" spans="1:3" x14ac:dyDescent="0.2">
      <c r="A293" s="6">
        <v>70</v>
      </c>
      <c r="B293" s="6" t="s">
        <v>34</v>
      </c>
      <c r="C293" s="6" t="s">
        <v>1702</v>
      </c>
    </row>
    <row r="294" spans="1:3" x14ac:dyDescent="0.2">
      <c r="A294" s="6">
        <v>48</v>
      </c>
      <c r="B294" s="6" t="s">
        <v>34</v>
      </c>
      <c r="C294" s="6" t="s">
        <v>1702</v>
      </c>
    </row>
    <row r="295" spans="1:3" x14ac:dyDescent="0.2">
      <c r="A295" s="6">
        <v>7</v>
      </c>
      <c r="B295" s="6" t="s">
        <v>34</v>
      </c>
      <c r="C295" s="6" t="s">
        <v>1702</v>
      </c>
    </row>
    <row r="296" spans="1:3" x14ac:dyDescent="0.2">
      <c r="A296" s="6">
        <v>8</v>
      </c>
      <c r="B296" s="6" t="s">
        <v>34</v>
      </c>
      <c r="C296" s="6" t="s">
        <v>1702</v>
      </c>
    </row>
    <row r="297" spans="1:3" x14ac:dyDescent="0.2">
      <c r="A297" s="6">
        <v>40</v>
      </c>
      <c r="B297" s="6" t="s">
        <v>34</v>
      </c>
      <c r="C297" s="6" t="s">
        <v>1702</v>
      </c>
    </row>
    <row r="298" spans="1:3" x14ac:dyDescent="0.2">
      <c r="A298" s="20">
        <v>63</v>
      </c>
      <c r="B298" s="20" t="s">
        <v>32</v>
      </c>
      <c r="C298" s="20" t="s">
        <v>1702</v>
      </c>
    </row>
    <row r="299" spans="1:3" x14ac:dyDescent="0.2">
      <c r="A299" s="6">
        <v>75</v>
      </c>
      <c r="B299" s="6" t="s">
        <v>32</v>
      </c>
      <c r="C299" s="6" t="s">
        <v>1702</v>
      </c>
    </row>
    <row r="300" spans="1:3" x14ac:dyDescent="0.2">
      <c r="A300" s="6">
        <v>84</v>
      </c>
      <c r="B300" s="6" t="s">
        <v>32</v>
      </c>
      <c r="C300" s="6" t="s">
        <v>1702</v>
      </c>
    </row>
    <row r="301" spans="1:3" x14ac:dyDescent="0.2">
      <c r="A301" s="6">
        <v>108</v>
      </c>
      <c r="B301" s="6" t="s">
        <v>32</v>
      </c>
      <c r="C301" s="6" t="s">
        <v>1702</v>
      </c>
    </row>
    <row r="302" spans="1:3" x14ac:dyDescent="0.2">
      <c r="A302" s="6">
        <v>55</v>
      </c>
      <c r="B302" s="6" t="s">
        <v>32</v>
      </c>
      <c r="C302" s="6" t="s">
        <v>1702</v>
      </c>
    </row>
    <row r="303" spans="1:3" x14ac:dyDescent="0.2">
      <c r="A303" s="6">
        <v>104</v>
      </c>
      <c r="B303" s="6" t="s">
        <v>32</v>
      </c>
      <c r="C303" s="6" t="s">
        <v>1702</v>
      </c>
    </row>
    <row r="304" spans="1:3" x14ac:dyDescent="0.2">
      <c r="A304" s="6">
        <v>100</v>
      </c>
      <c r="B304" s="6" t="s">
        <v>32</v>
      </c>
      <c r="C304" s="6" t="s">
        <v>1702</v>
      </c>
    </row>
    <row r="305" spans="1:3" x14ac:dyDescent="0.2">
      <c r="A305" s="6">
        <v>65</v>
      </c>
      <c r="B305" s="6" t="s">
        <v>32</v>
      </c>
      <c r="C305" s="6" t="s">
        <v>1702</v>
      </c>
    </row>
    <row r="306" spans="1:3" x14ac:dyDescent="0.2">
      <c r="A306" s="6">
        <v>72</v>
      </c>
      <c r="B306" s="6" t="s">
        <v>32</v>
      </c>
      <c r="C306" s="6" t="s">
        <v>1702</v>
      </c>
    </row>
    <row r="307" spans="1:3" x14ac:dyDescent="0.2">
      <c r="A307" s="6">
        <v>42</v>
      </c>
      <c r="B307" s="6" t="s">
        <v>32</v>
      </c>
      <c r="C307" s="6" t="s">
        <v>1702</v>
      </c>
    </row>
    <row r="308" spans="1:3" x14ac:dyDescent="0.2">
      <c r="A308" s="6">
        <v>120</v>
      </c>
      <c r="B308" s="6" t="s">
        <v>32</v>
      </c>
      <c r="C308" s="6" t="s">
        <v>1702</v>
      </c>
    </row>
    <row r="309" spans="1:3" x14ac:dyDescent="0.2">
      <c r="A309" s="6">
        <v>95</v>
      </c>
      <c r="B309" s="6" t="s">
        <v>32</v>
      </c>
      <c r="C309" s="6" t="s">
        <v>1702</v>
      </c>
    </row>
    <row r="310" spans="1:3" x14ac:dyDescent="0.2">
      <c r="A310" s="6">
        <v>64</v>
      </c>
      <c r="B310" s="6" t="s">
        <v>32</v>
      </c>
      <c r="C310" s="6" t="s">
        <v>1702</v>
      </c>
    </row>
    <row r="311" spans="1:3" x14ac:dyDescent="0.2">
      <c r="A311" s="6">
        <v>135</v>
      </c>
      <c r="B311" s="6" t="s">
        <v>32</v>
      </c>
      <c r="C311" s="6" t="s">
        <v>1702</v>
      </c>
    </row>
    <row r="312" spans="1:3" x14ac:dyDescent="0.2">
      <c r="A312" s="6">
        <v>20</v>
      </c>
      <c r="B312" s="6" t="s">
        <v>32</v>
      </c>
      <c r="C312" s="6" t="s">
        <v>1702</v>
      </c>
    </row>
    <row r="313" spans="1:3" x14ac:dyDescent="0.2">
      <c r="A313" s="6">
        <v>115</v>
      </c>
      <c r="B313" s="6" t="s">
        <v>32</v>
      </c>
      <c r="C313" s="6" t="s">
        <v>1702</v>
      </c>
    </row>
    <row r="314" spans="1:3" x14ac:dyDescent="0.2">
      <c r="A314" s="6">
        <v>39</v>
      </c>
      <c r="B314" s="6" t="s">
        <v>32</v>
      </c>
      <c r="C314" s="6" t="s">
        <v>1702</v>
      </c>
    </row>
    <row r="315" spans="1:3" x14ac:dyDescent="0.2">
      <c r="A315" s="6">
        <v>48</v>
      </c>
      <c r="B315" s="6" t="s">
        <v>32</v>
      </c>
      <c r="C315" s="6" t="s">
        <v>1702</v>
      </c>
    </row>
    <row r="316" spans="1:3" x14ac:dyDescent="0.2">
      <c r="A316" s="6">
        <v>38</v>
      </c>
      <c r="B316" s="6" t="s">
        <v>32</v>
      </c>
      <c r="C316" s="6" t="s">
        <v>1702</v>
      </c>
    </row>
    <row r="317" spans="1:3" x14ac:dyDescent="0.2">
      <c r="A317" s="6">
        <v>60</v>
      </c>
      <c r="B317" s="6" t="s">
        <v>32</v>
      </c>
      <c r="C317" s="6" t="s">
        <v>1702</v>
      </c>
    </row>
    <row r="318" spans="1:3" x14ac:dyDescent="0.2">
      <c r="A318" s="6">
        <v>116</v>
      </c>
      <c r="B318" s="6" t="s">
        <v>32</v>
      </c>
      <c r="C318" s="6" t="s">
        <v>1702</v>
      </c>
    </row>
    <row r="319" spans="1:3" x14ac:dyDescent="0.2">
      <c r="A319" s="6">
        <v>69</v>
      </c>
      <c r="B319" s="6" t="s">
        <v>32</v>
      </c>
      <c r="C319" s="6" t="s">
        <v>1702</v>
      </c>
    </row>
    <row r="320" spans="1:3" x14ac:dyDescent="0.2">
      <c r="A320" s="6">
        <v>110</v>
      </c>
      <c r="B320" s="6" t="s">
        <v>32</v>
      </c>
      <c r="C320" s="6" t="s">
        <v>1702</v>
      </c>
    </row>
    <row r="321" spans="1:3" x14ac:dyDescent="0.2">
      <c r="A321" s="6">
        <v>66</v>
      </c>
      <c r="B321" s="6" t="s">
        <v>32</v>
      </c>
      <c r="C321" s="6" t="s">
        <v>1702</v>
      </c>
    </row>
    <row r="322" spans="1:3" x14ac:dyDescent="0.2">
      <c r="A322" s="6">
        <v>85</v>
      </c>
      <c r="B322" s="6" t="s">
        <v>32</v>
      </c>
      <c r="C322" s="6" t="s">
        <v>1702</v>
      </c>
    </row>
    <row r="323" spans="1:3" x14ac:dyDescent="0.2">
      <c r="A323" s="6">
        <v>57</v>
      </c>
      <c r="B323" s="6" t="s">
        <v>32</v>
      </c>
      <c r="C323" s="6" t="s">
        <v>1702</v>
      </c>
    </row>
    <row r="324" spans="1:3" x14ac:dyDescent="0.2">
      <c r="A324" s="6">
        <v>44</v>
      </c>
      <c r="B324" s="6" t="s">
        <v>32</v>
      </c>
      <c r="C324" s="6" t="s">
        <v>1702</v>
      </c>
    </row>
    <row r="325" spans="1:3" x14ac:dyDescent="0.2">
      <c r="A325" s="6">
        <v>26</v>
      </c>
      <c r="B325" s="6" t="s">
        <v>32</v>
      </c>
      <c r="C325" s="6" t="s">
        <v>1702</v>
      </c>
    </row>
    <row r="326" spans="1:3" x14ac:dyDescent="0.2">
      <c r="A326" s="6">
        <v>40</v>
      </c>
      <c r="B326" s="6" t="s">
        <v>32</v>
      </c>
      <c r="C326" s="6" t="s">
        <v>1702</v>
      </c>
    </row>
    <row r="327" spans="1:3" x14ac:dyDescent="0.2">
      <c r="A327" s="6">
        <v>87</v>
      </c>
      <c r="B327" s="6" t="s">
        <v>32</v>
      </c>
      <c r="C327" s="6" t="s">
        <v>1702</v>
      </c>
    </row>
    <row r="328" spans="1:3" x14ac:dyDescent="0.2">
      <c r="A328" s="6">
        <v>36</v>
      </c>
      <c r="B328" s="6" t="s">
        <v>32</v>
      </c>
      <c r="C328" s="6" t="s">
        <v>1702</v>
      </c>
    </row>
    <row r="329" spans="1:3" x14ac:dyDescent="0.2">
      <c r="A329" s="6">
        <v>80</v>
      </c>
      <c r="B329" s="6" t="s">
        <v>32</v>
      </c>
      <c r="C329" s="6" t="s">
        <v>1702</v>
      </c>
    </row>
    <row r="330" spans="1:3" x14ac:dyDescent="0.2">
      <c r="A330" s="6">
        <v>105</v>
      </c>
      <c r="B330" s="6" t="s">
        <v>32</v>
      </c>
      <c r="C330" s="6" t="s">
        <v>1702</v>
      </c>
    </row>
    <row r="331" spans="1:3" x14ac:dyDescent="0.2">
      <c r="A331" s="6">
        <v>68</v>
      </c>
      <c r="B331" s="6" t="s">
        <v>32</v>
      </c>
      <c r="C331" s="6" t="s">
        <v>1702</v>
      </c>
    </row>
    <row r="332" spans="1:3" x14ac:dyDescent="0.2">
      <c r="A332" s="6">
        <v>32</v>
      </c>
      <c r="B332" s="6" t="s">
        <v>32</v>
      </c>
      <c r="C332" s="6" t="s">
        <v>1702</v>
      </c>
    </row>
    <row r="333" spans="1:3" x14ac:dyDescent="0.2">
      <c r="A333" s="11">
        <v>61</v>
      </c>
      <c r="B333" s="6" t="s">
        <v>26</v>
      </c>
      <c r="C333" s="6" t="s">
        <v>1702</v>
      </c>
    </row>
    <row r="334" spans="1:3" x14ac:dyDescent="0.2">
      <c r="A334" s="11">
        <v>39</v>
      </c>
      <c r="B334" s="6" t="s">
        <v>26</v>
      </c>
      <c r="C334" s="6" t="s">
        <v>1702</v>
      </c>
    </row>
    <row r="335" spans="1:3" x14ac:dyDescent="0.2">
      <c r="A335" s="11">
        <v>64</v>
      </c>
      <c r="B335" s="6" t="s">
        <v>26</v>
      </c>
      <c r="C335" s="6" t="s">
        <v>1702</v>
      </c>
    </row>
    <row r="336" spans="1:3" x14ac:dyDescent="0.2">
      <c r="A336" s="11">
        <v>29</v>
      </c>
      <c r="B336" s="6" t="s">
        <v>26</v>
      </c>
      <c r="C336" s="6" t="s">
        <v>1702</v>
      </c>
    </row>
    <row r="337" spans="1:3" x14ac:dyDescent="0.2">
      <c r="A337" s="11">
        <v>69</v>
      </c>
      <c r="B337" s="6" t="s">
        <v>26</v>
      </c>
      <c r="C337" s="6" t="s">
        <v>1702</v>
      </c>
    </row>
    <row r="338" spans="1:3" x14ac:dyDescent="0.2">
      <c r="A338" s="11">
        <v>21</v>
      </c>
      <c r="B338" s="6" t="s">
        <v>26</v>
      </c>
      <c r="C338" s="6" t="s">
        <v>1702</v>
      </c>
    </row>
    <row r="339" spans="1:3" x14ac:dyDescent="0.2">
      <c r="A339" s="11">
        <v>63</v>
      </c>
      <c r="B339" s="6" t="s">
        <v>26</v>
      </c>
      <c r="C339" s="6" t="s">
        <v>1702</v>
      </c>
    </row>
    <row r="340" spans="1:3" x14ac:dyDescent="0.2">
      <c r="A340" s="11">
        <v>28</v>
      </c>
      <c r="B340" s="6" t="s">
        <v>26</v>
      </c>
      <c r="C340" s="6" t="s">
        <v>1702</v>
      </c>
    </row>
    <row r="341" spans="1:3" x14ac:dyDescent="0.2">
      <c r="A341" s="11">
        <v>135</v>
      </c>
      <c r="B341" s="6" t="s">
        <v>26</v>
      </c>
      <c r="C341" s="6" t="s">
        <v>1702</v>
      </c>
    </row>
    <row r="342" spans="1:3" x14ac:dyDescent="0.2">
      <c r="A342" s="11">
        <v>88</v>
      </c>
      <c r="B342" s="6" t="s">
        <v>26</v>
      </c>
      <c r="C342" s="6" t="s">
        <v>1702</v>
      </c>
    </row>
    <row r="343" spans="1:3" x14ac:dyDescent="0.2">
      <c r="A343" s="11">
        <v>7</v>
      </c>
      <c r="B343" s="6" t="s">
        <v>26</v>
      </c>
      <c r="C343" s="6" t="s">
        <v>1702</v>
      </c>
    </row>
    <row r="344" spans="1:3" x14ac:dyDescent="0.2">
      <c r="A344" s="11">
        <v>21</v>
      </c>
      <c r="B344" s="6" t="s">
        <v>26</v>
      </c>
      <c r="C344" s="6" t="s">
        <v>1702</v>
      </c>
    </row>
    <row r="345" spans="1:3" x14ac:dyDescent="0.2">
      <c r="A345" s="11">
        <v>36</v>
      </c>
      <c r="B345" s="6" t="s">
        <v>26</v>
      </c>
      <c r="C345" s="6" t="s">
        <v>1702</v>
      </c>
    </row>
    <row r="346" spans="1:3" x14ac:dyDescent="0.2">
      <c r="A346" s="11">
        <v>20</v>
      </c>
      <c r="B346" s="6" t="s">
        <v>26</v>
      </c>
      <c r="C346" s="6" t="s">
        <v>1702</v>
      </c>
    </row>
    <row r="347" spans="1:3" x14ac:dyDescent="0.2">
      <c r="A347" s="11">
        <v>108</v>
      </c>
      <c r="B347" s="6" t="s">
        <v>26</v>
      </c>
      <c r="C347" s="6" t="s">
        <v>1702</v>
      </c>
    </row>
    <row r="348" spans="1:3" x14ac:dyDescent="0.2">
      <c r="A348" s="11">
        <v>34</v>
      </c>
      <c r="B348" s="6" t="s">
        <v>26</v>
      </c>
      <c r="C348" s="6" t="s">
        <v>1702</v>
      </c>
    </row>
    <row r="349" spans="1:3" x14ac:dyDescent="0.2">
      <c r="A349" s="11">
        <v>18</v>
      </c>
      <c r="B349" s="6" t="s">
        <v>26</v>
      </c>
      <c r="C349" s="6" t="s">
        <v>1702</v>
      </c>
    </row>
    <row r="350" spans="1:3" x14ac:dyDescent="0.2">
      <c r="A350" s="11">
        <v>76</v>
      </c>
      <c r="B350" s="6" t="s">
        <v>26</v>
      </c>
      <c r="C350" s="6" t="s">
        <v>1702</v>
      </c>
    </row>
    <row r="351" spans="1:3" x14ac:dyDescent="0.2">
      <c r="A351" s="11">
        <v>21</v>
      </c>
      <c r="B351" s="6" t="s">
        <v>26</v>
      </c>
      <c r="C351" s="6" t="s">
        <v>1702</v>
      </c>
    </row>
    <row r="352" spans="1:3" x14ac:dyDescent="0.2">
      <c r="A352" s="11">
        <v>14</v>
      </c>
      <c r="B352" s="6" t="s">
        <v>26</v>
      </c>
      <c r="C352" s="6" t="s">
        <v>1702</v>
      </c>
    </row>
    <row r="353" spans="1:3" x14ac:dyDescent="0.2">
      <c r="A353" s="11">
        <v>21</v>
      </c>
      <c r="B353" s="6" t="s">
        <v>26</v>
      </c>
      <c r="C353" s="6" t="s">
        <v>1702</v>
      </c>
    </row>
    <row r="354" spans="1:3" x14ac:dyDescent="0.2">
      <c r="A354" s="11">
        <v>65</v>
      </c>
      <c r="B354" s="6" t="s">
        <v>26</v>
      </c>
      <c r="C354" s="6" t="s">
        <v>1702</v>
      </c>
    </row>
    <row r="355" spans="1:3" x14ac:dyDescent="0.2">
      <c r="A355" s="11">
        <v>102</v>
      </c>
      <c r="B355" s="6" t="s">
        <v>26</v>
      </c>
      <c r="C355" s="6" t="s">
        <v>1702</v>
      </c>
    </row>
    <row r="356" spans="1:3" x14ac:dyDescent="0.2">
      <c r="A356" s="11">
        <v>137</v>
      </c>
      <c r="B356" s="6" t="s">
        <v>26</v>
      </c>
      <c r="C356" s="6" t="s">
        <v>1702</v>
      </c>
    </row>
    <row r="357" spans="1:3" x14ac:dyDescent="0.2">
      <c r="A357" s="11">
        <v>38</v>
      </c>
      <c r="B357" s="6" t="s">
        <v>26</v>
      </c>
      <c r="C357" s="6" t="s">
        <v>1702</v>
      </c>
    </row>
    <row r="358" spans="1:3" x14ac:dyDescent="0.2">
      <c r="A358" s="11">
        <v>58</v>
      </c>
      <c r="B358" s="6" t="s">
        <v>26</v>
      </c>
      <c r="C358" s="6" t="s">
        <v>1702</v>
      </c>
    </row>
    <row r="359" spans="1:3" x14ac:dyDescent="0.2">
      <c r="A359" s="11">
        <v>77</v>
      </c>
      <c r="B359" s="6" t="s">
        <v>26</v>
      </c>
      <c r="C359" s="6" t="s">
        <v>1702</v>
      </c>
    </row>
    <row r="360" spans="1:3" x14ac:dyDescent="0.2">
      <c r="A360" s="11">
        <v>88</v>
      </c>
      <c r="B360" s="6" t="s">
        <v>26</v>
      </c>
      <c r="C360" s="6" t="s">
        <v>1702</v>
      </c>
    </row>
    <row r="361" spans="1:3" x14ac:dyDescent="0.2">
      <c r="A361" s="11">
        <v>50</v>
      </c>
      <c r="B361" s="6" t="s">
        <v>26</v>
      </c>
      <c r="C361" s="6" t="s">
        <v>1702</v>
      </c>
    </row>
    <row r="362" spans="1:3" x14ac:dyDescent="0.2">
      <c r="A362" s="11">
        <v>52</v>
      </c>
      <c r="B362" s="6" t="s">
        <v>26</v>
      </c>
      <c r="C362" s="6" t="s">
        <v>1702</v>
      </c>
    </row>
    <row r="363" spans="1:3" x14ac:dyDescent="0.2">
      <c r="A363" s="11">
        <v>9</v>
      </c>
      <c r="B363" s="6" t="s">
        <v>26</v>
      </c>
      <c r="C363" s="6" t="s">
        <v>1702</v>
      </c>
    </row>
    <row r="364" spans="1:3" x14ac:dyDescent="0.2">
      <c r="A364" s="6">
        <v>51</v>
      </c>
      <c r="B364" s="6" t="s">
        <v>25</v>
      </c>
      <c r="C364" s="6" t="s">
        <v>1702</v>
      </c>
    </row>
    <row r="365" spans="1:3" x14ac:dyDescent="0.2">
      <c r="A365" s="20">
        <v>39</v>
      </c>
      <c r="B365" s="20" t="s">
        <v>25</v>
      </c>
      <c r="C365" s="20" t="s">
        <v>1702</v>
      </c>
    </row>
    <row r="366" spans="1:3" x14ac:dyDescent="0.2">
      <c r="A366" s="6">
        <v>58</v>
      </c>
      <c r="B366" s="6" t="s">
        <v>25</v>
      </c>
      <c r="C366" s="6" t="s">
        <v>1702</v>
      </c>
    </row>
    <row r="367" spans="1:3" x14ac:dyDescent="0.2">
      <c r="A367" s="6">
        <v>25</v>
      </c>
      <c r="B367" s="6" t="s">
        <v>25</v>
      </c>
      <c r="C367" s="6" t="s">
        <v>1702</v>
      </c>
    </row>
    <row r="368" spans="1:3" x14ac:dyDescent="0.2">
      <c r="A368" s="6">
        <v>12</v>
      </c>
      <c r="B368" s="6" t="s">
        <v>25</v>
      </c>
      <c r="C368" s="6" t="s">
        <v>1702</v>
      </c>
    </row>
    <row r="369" spans="1:3" x14ac:dyDescent="0.2">
      <c r="A369" s="6">
        <v>22</v>
      </c>
      <c r="B369" s="6" t="s">
        <v>25</v>
      </c>
      <c r="C369" s="6" t="s">
        <v>1702</v>
      </c>
    </row>
    <row r="370" spans="1:3" x14ac:dyDescent="0.2">
      <c r="A370" s="6">
        <v>36</v>
      </c>
      <c r="B370" s="6" t="s">
        <v>25</v>
      </c>
      <c r="C370" s="6" t="s">
        <v>1702</v>
      </c>
    </row>
    <row r="371" spans="1:3" x14ac:dyDescent="0.2">
      <c r="A371" s="6">
        <v>52</v>
      </c>
      <c r="B371" s="6" t="s">
        <v>25</v>
      </c>
      <c r="C371" s="6" t="s">
        <v>1702</v>
      </c>
    </row>
    <row r="372" spans="1:3" x14ac:dyDescent="0.2">
      <c r="A372" s="6">
        <v>15</v>
      </c>
      <c r="B372" s="6" t="s">
        <v>25</v>
      </c>
      <c r="C372" s="6" t="s">
        <v>1702</v>
      </c>
    </row>
    <row r="373" spans="1:3" x14ac:dyDescent="0.2">
      <c r="A373" s="6">
        <v>41</v>
      </c>
      <c r="B373" s="6" t="s">
        <v>25</v>
      </c>
      <c r="C373" s="6" t="s">
        <v>1702</v>
      </c>
    </row>
    <row r="374" spans="1:3" x14ac:dyDescent="0.2">
      <c r="A374" s="6">
        <v>28</v>
      </c>
      <c r="B374" s="6" t="s">
        <v>25</v>
      </c>
      <c r="C374" s="6" t="s">
        <v>1702</v>
      </c>
    </row>
    <row r="375" spans="1:3" x14ac:dyDescent="0.2">
      <c r="A375" s="6">
        <v>17</v>
      </c>
      <c r="B375" s="6" t="s">
        <v>25</v>
      </c>
      <c r="C375" s="6" t="s">
        <v>1702</v>
      </c>
    </row>
    <row r="376" spans="1:3" x14ac:dyDescent="0.2">
      <c r="A376" s="6">
        <v>53</v>
      </c>
      <c r="B376" s="6" t="s">
        <v>25</v>
      </c>
      <c r="C376" s="6" t="s">
        <v>1702</v>
      </c>
    </row>
    <row r="377" spans="1:3" x14ac:dyDescent="0.2">
      <c r="A377" s="6">
        <v>44</v>
      </c>
      <c r="B377" s="6" t="s">
        <v>25</v>
      </c>
      <c r="C377" s="6" t="s">
        <v>1702</v>
      </c>
    </row>
    <row r="378" spans="1:3" x14ac:dyDescent="0.2">
      <c r="A378" s="6">
        <v>50</v>
      </c>
      <c r="B378" s="6" t="s">
        <v>25</v>
      </c>
      <c r="C378" s="6" t="s">
        <v>1702</v>
      </c>
    </row>
    <row r="379" spans="1:3" x14ac:dyDescent="0.2">
      <c r="A379" s="6">
        <v>23</v>
      </c>
      <c r="B379" s="6" t="s">
        <v>25</v>
      </c>
      <c r="C379" s="6" t="s">
        <v>1702</v>
      </c>
    </row>
    <row r="380" spans="1:3" x14ac:dyDescent="0.2">
      <c r="A380" s="6">
        <v>46</v>
      </c>
      <c r="B380" s="6" t="s">
        <v>25</v>
      </c>
      <c r="C380" s="6" t="s">
        <v>1702</v>
      </c>
    </row>
    <row r="381" spans="1:3" x14ac:dyDescent="0.2">
      <c r="A381" s="6">
        <v>54</v>
      </c>
      <c r="B381" s="6" t="s">
        <v>25</v>
      </c>
      <c r="C381" s="6" t="s">
        <v>1702</v>
      </c>
    </row>
    <row r="382" spans="1:3" x14ac:dyDescent="0.2">
      <c r="A382" s="6">
        <v>16</v>
      </c>
      <c r="B382" s="6" t="s">
        <v>25</v>
      </c>
      <c r="C382" s="6" t="s">
        <v>1702</v>
      </c>
    </row>
    <row r="383" spans="1:3" x14ac:dyDescent="0.2">
      <c r="A383" s="6">
        <v>20</v>
      </c>
      <c r="B383" s="6" t="s">
        <v>25</v>
      </c>
      <c r="C383" s="6" t="s">
        <v>1702</v>
      </c>
    </row>
    <row r="384" spans="1:3" x14ac:dyDescent="0.2">
      <c r="A384" s="6">
        <v>40</v>
      </c>
      <c r="B384" s="6" t="s">
        <v>25</v>
      </c>
      <c r="C384" s="6" t="s">
        <v>1702</v>
      </c>
    </row>
    <row r="385" spans="1:3" x14ac:dyDescent="0.2">
      <c r="A385" s="6">
        <v>11</v>
      </c>
      <c r="B385" s="6" t="s">
        <v>25</v>
      </c>
      <c r="C385" s="6" t="s">
        <v>1702</v>
      </c>
    </row>
    <row r="386" spans="1:3" x14ac:dyDescent="0.2">
      <c r="A386" s="6">
        <v>48</v>
      </c>
      <c r="B386" s="6" t="s">
        <v>25</v>
      </c>
      <c r="C386" s="6" t="s">
        <v>1702</v>
      </c>
    </row>
    <row r="387" spans="1:3" x14ac:dyDescent="0.2">
      <c r="A387" s="6">
        <v>43</v>
      </c>
      <c r="B387" s="6" t="s">
        <v>25</v>
      </c>
      <c r="C387" s="6" t="s">
        <v>1702</v>
      </c>
    </row>
    <row r="388" spans="1:3" x14ac:dyDescent="0.2">
      <c r="A388" s="6">
        <v>30</v>
      </c>
      <c r="B388" s="6" t="s">
        <v>25</v>
      </c>
      <c r="C388" s="6" t="s">
        <v>1702</v>
      </c>
    </row>
    <row r="389" spans="1:3" x14ac:dyDescent="0.2">
      <c r="A389" s="6">
        <v>38</v>
      </c>
      <c r="B389" s="6" t="s">
        <v>25</v>
      </c>
      <c r="C389" s="6" t="s">
        <v>1702</v>
      </c>
    </row>
    <row r="390" spans="1:3" x14ac:dyDescent="0.2">
      <c r="A390" s="6">
        <v>47</v>
      </c>
      <c r="B390" s="6" t="s">
        <v>25</v>
      </c>
      <c r="C390" s="6" t="s">
        <v>1702</v>
      </c>
    </row>
    <row r="391" spans="1:3" x14ac:dyDescent="0.2">
      <c r="A391" s="6">
        <v>37</v>
      </c>
      <c r="B391" s="6" t="s">
        <v>25</v>
      </c>
      <c r="C391" s="6" t="s">
        <v>1702</v>
      </c>
    </row>
    <row r="392" spans="1:3" x14ac:dyDescent="0.2">
      <c r="A392" s="6">
        <v>18</v>
      </c>
      <c r="B392" s="6" t="s">
        <v>25</v>
      </c>
      <c r="C392" s="6" t="s">
        <v>1702</v>
      </c>
    </row>
    <row r="393" spans="1:3" x14ac:dyDescent="0.2">
      <c r="A393" s="6">
        <v>19</v>
      </c>
      <c r="B393" s="6" t="s">
        <v>25</v>
      </c>
      <c r="C393" s="6" t="s">
        <v>1702</v>
      </c>
    </row>
    <row r="394" spans="1:3" x14ac:dyDescent="0.2">
      <c r="A394" s="6">
        <v>21</v>
      </c>
      <c r="B394" s="6" t="s">
        <v>25</v>
      </c>
      <c r="C394" s="6" t="s">
        <v>1702</v>
      </c>
    </row>
    <row r="395" spans="1:3" x14ac:dyDescent="0.2">
      <c r="A395" s="6">
        <v>33</v>
      </c>
      <c r="B395" s="6" t="s">
        <v>25</v>
      </c>
      <c r="C395" s="6" t="s">
        <v>1702</v>
      </c>
    </row>
    <row r="396" spans="1:3" x14ac:dyDescent="0.2">
      <c r="A396" s="6">
        <v>56</v>
      </c>
      <c r="B396" s="6" t="s">
        <v>25</v>
      </c>
      <c r="C396" s="6" t="s">
        <v>1702</v>
      </c>
    </row>
    <row r="397" spans="1:3" x14ac:dyDescent="0.2">
      <c r="A397" s="6">
        <v>29</v>
      </c>
      <c r="B397" s="6" t="s">
        <v>25</v>
      </c>
      <c r="C397" s="6" t="s">
        <v>1702</v>
      </c>
    </row>
    <row r="398" spans="1:3" x14ac:dyDescent="0.2">
      <c r="A398" s="6">
        <v>24</v>
      </c>
      <c r="B398" s="6" t="s">
        <v>25</v>
      </c>
      <c r="C398" s="6" t="s">
        <v>1702</v>
      </c>
    </row>
    <row r="399" spans="1:3" x14ac:dyDescent="0.2">
      <c r="A399" s="6">
        <v>80</v>
      </c>
      <c r="B399" s="6" t="s">
        <v>674</v>
      </c>
      <c r="C399" s="6" t="s">
        <v>1702</v>
      </c>
    </row>
    <row r="400" spans="1:3" x14ac:dyDescent="0.2">
      <c r="A400" s="6">
        <v>6</v>
      </c>
      <c r="B400" s="6" t="s">
        <v>674</v>
      </c>
      <c r="C400" s="6" t="s">
        <v>1702</v>
      </c>
    </row>
    <row r="401" spans="1:3" x14ac:dyDescent="0.2">
      <c r="A401" s="6">
        <v>24</v>
      </c>
      <c r="B401" s="6" t="s">
        <v>674</v>
      </c>
      <c r="C401" s="6" t="s">
        <v>1702</v>
      </c>
    </row>
    <row r="402" spans="1:3" x14ac:dyDescent="0.2">
      <c r="A402" s="6">
        <v>176</v>
      </c>
      <c r="B402" s="6" t="s">
        <v>674</v>
      </c>
      <c r="C402" s="6" t="s">
        <v>1702</v>
      </c>
    </row>
    <row r="403" spans="1:3" x14ac:dyDescent="0.2">
      <c r="A403" s="20">
        <v>54</v>
      </c>
      <c r="B403" s="20" t="s">
        <v>674</v>
      </c>
      <c r="C403" s="20" t="s">
        <v>1702</v>
      </c>
    </row>
    <row r="404" spans="1:3" x14ac:dyDescent="0.2">
      <c r="A404" s="6">
        <v>120</v>
      </c>
      <c r="B404" s="6" t="s">
        <v>674</v>
      </c>
      <c r="C404" s="6" t="s">
        <v>1702</v>
      </c>
    </row>
    <row r="405" spans="1:3" x14ac:dyDescent="0.2">
      <c r="A405" s="6">
        <v>8</v>
      </c>
      <c r="B405" s="6" t="s">
        <v>674</v>
      </c>
      <c r="C405" s="6" t="s">
        <v>1702</v>
      </c>
    </row>
    <row r="406" spans="1:3" x14ac:dyDescent="0.2">
      <c r="A406" s="6">
        <v>64</v>
      </c>
      <c r="B406" s="6" t="s">
        <v>674</v>
      </c>
      <c r="C406" s="6" t="s">
        <v>1702</v>
      </c>
    </row>
    <row r="407" spans="1:3" x14ac:dyDescent="0.2">
      <c r="A407" s="6">
        <v>144</v>
      </c>
      <c r="B407" s="6" t="s">
        <v>674</v>
      </c>
      <c r="C407" s="6" t="s">
        <v>1702</v>
      </c>
    </row>
    <row r="408" spans="1:3" x14ac:dyDescent="0.2">
      <c r="A408" s="6">
        <v>56</v>
      </c>
      <c r="B408" s="6" t="s">
        <v>674</v>
      </c>
      <c r="C408" s="6" t="s">
        <v>1702</v>
      </c>
    </row>
    <row r="409" spans="1:3" x14ac:dyDescent="0.2">
      <c r="A409" s="6">
        <v>63</v>
      </c>
      <c r="B409" s="6" t="s">
        <v>674</v>
      </c>
      <c r="C409" s="6" t="s">
        <v>1702</v>
      </c>
    </row>
    <row r="410" spans="1:3" x14ac:dyDescent="0.2">
      <c r="A410" s="6">
        <v>32</v>
      </c>
      <c r="B410" s="6" t="s">
        <v>674</v>
      </c>
      <c r="C410" s="6" t="s">
        <v>1702</v>
      </c>
    </row>
    <row r="411" spans="1:3" x14ac:dyDescent="0.2">
      <c r="A411" s="6">
        <v>72</v>
      </c>
      <c r="B411" s="6" t="s">
        <v>674</v>
      </c>
      <c r="C411" s="6" t="s">
        <v>1702</v>
      </c>
    </row>
    <row r="412" spans="1:3" x14ac:dyDescent="0.2">
      <c r="A412" s="6">
        <v>90</v>
      </c>
      <c r="B412" s="6" t="s">
        <v>674</v>
      </c>
      <c r="C412" s="6" t="s">
        <v>1702</v>
      </c>
    </row>
    <row r="413" spans="1:3" x14ac:dyDescent="0.2">
      <c r="A413" s="6">
        <v>60</v>
      </c>
      <c r="B413" s="6" t="s">
        <v>674</v>
      </c>
      <c r="C413" s="6" t="s">
        <v>1702</v>
      </c>
    </row>
    <row r="414" spans="1:3" x14ac:dyDescent="0.2">
      <c r="A414" s="6">
        <v>12</v>
      </c>
      <c r="B414" s="6" t="s">
        <v>674</v>
      </c>
      <c r="C414" s="6" t="s">
        <v>1702</v>
      </c>
    </row>
    <row r="415" spans="1:3" x14ac:dyDescent="0.2">
      <c r="A415" s="6">
        <v>36</v>
      </c>
      <c r="B415" s="6" t="s">
        <v>674</v>
      </c>
      <c r="C415" s="6" t="s">
        <v>1702</v>
      </c>
    </row>
    <row r="416" spans="1:3" x14ac:dyDescent="0.2">
      <c r="A416" s="6">
        <v>48</v>
      </c>
      <c r="B416" s="6" t="s">
        <v>674</v>
      </c>
      <c r="C416" s="6" t="s">
        <v>1702</v>
      </c>
    </row>
    <row r="417" spans="1:3" x14ac:dyDescent="0.2">
      <c r="A417" s="6">
        <v>9</v>
      </c>
      <c r="B417" s="6" t="s">
        <v>674</v>
      </c>
      <c r="C417" s="6" t="s">
        <v>1702</v>
      </c>
    </row>
    <row r="418" spans="1:3" x14ac:dyDescent="0.2">
      <c r="A418" s="6">
        <v>15</v>
      </c>
      <c r="B418" s="6" t="s">
        <v>674</v>
      </c>
      <c r="C418" s="6" t="s">
        <v>1702</v>
      </c>
    </row>
    <row r="419" spans="1:3" x14ac:dyDescent="0.2">
      <c r="A419" s="6">
        <v>108</v>
      </c>
      <c r="B419" s="6" t="s">
        <v>674</v>
      </c>
      <c r="C419" s="6" t="s">
        <v>1702</v>
      </c>
    </row>
    <row r="420" spans="1:3" x14ac:dyDescent="0.2">
      <c r="A420" s="6">
        <v>140</v>
      </c>
      <c r="B420" s="6" t="s">
        <v>674</v>
      </c>
      <c r="C420" s="6" t="s">
        <v>1702</v>
      </c>
    </row>
    <row r="421" spans="1:3" x14ac:dyDescent="0.2">
      <c r="A421" s="6">
        <v>42</v>
      </c>
      <c r="B421" s="6" t="s">
        <v>674</v>
      </c>
      <c r="C421" s="6" t="s">
        <v>1702</v>
      </c>
    </row>
    <row r="422" spans="1:3" x14ac:dyDescent="0.2">
      <c r="A422" s="6">
        <v>16</v>
      </c>
      <c r="B422" s="6" t="s">
        <v>674</v>
      </c>
      <c r="C422" s="6" t="s">
        <v>1702</v>
      </c>
    </row>
    <row r="423" spans="1:3" x14ac:dyDescent="0.2">
      <c r="A423" s="6">
        <v>160</v>
      </c>
      <c r="B423" s="6" t="s">
        <v>674</v>
      </c>
      <c r="C423" s="6" t="s">
        <v>1702</v>
      </c>
    </row>
    <row r="424" spans="1:3" x14ac:dyDescent="0.2">
      <c r="A424" s="6">
        <v>192</v>
      </c>
      <c r="B424" s="6" t="s">
        <v>674</v>
      </c>
      <c r="C424" s="6" t="s">
        <v>1702</v>
      </c>
    </row>
    <row r="425" spans="1:3" x14ac:dyDescent="0.2">
      <c r="A425" s="6">
        <v>40</v>
      </c>
      <c r="B425" s="6" t="s">
        <v>674</v>
      </c>
      <c r="C425" s="6" t="s">
        <v>1702</v>
      </c>
    </row>
    <row r="426" spans="1:3" x14ac:dyDescent="0.2">
      <c r="A426" s="6">
        <v>96</v>
      </c>
      <c r="B426" s="6" t="s">
        <v>674</v>
      </c>
      <c r="C426" s="6" t="s">
        <v>1702</v>
      </c>
    </row>
    <row r="427" spans="1:3" x14ac:dyDescent="0.2">
      <c r="A427" s="6">
        <v>30</v>
      </c>
      <c r="B427" s="6" t="s">
        <v>674</v>
      </c>
      <c r="C427" s="6" t="s">
        <v>1702</v>
      </c>
    </row>
    <row r="428" spans="1:3" x14ac:dyDescent="0.2">
      <c r="A428" s="6">
        <v>126</v>
      </c>
      <c r="B428" s="6" t="s">
        <v>674</v>
      </c>
      <c r="C428" s="6" t="s">
        <v>1702</v>
      </c>
    </row>
    <row r="429" spans="1:3" x14ac:dyDescent="0.2">
      <c r="A429" s="6">
        <v>98</v>
      </c>
      <c r="B429" s="6" t="s">
        <v>674</v>
      </c>
      <c r="C429" s="6" t="s">
        <v>1702</v>
      </c>
    </row>
    <row r="430" spans="1:3" x14ac:dyDescent="0.2">
      <c r="A430" s="6">
        <v>70</v>
      </c>
      <c r="B430" s="6" t="s">
        <v>674</v>
      </c>
      <c r="C430" s="6" t="s">
        <v>1702</v>
      </c>
    </row>
    <row r="431" spans="1:3" x14ac:dyDescent="0.2">
      <c r="A431" s="6">
        <v>126</v>
      </c>
      <c r="B431" s="6" t="s">
        <v>679</v>
      </c>
      <c r="C431" s="6" t="s">
        <v>1702</v>
      </c>
    </row>
    <row r="432" spans="1:3" x14ac:dyDescent="0.2">
      <c r="A432" s="6">
        <v>94</v>
      </c>
      <c r="B432" s="6" t="s">
        <v>679</v>
      </c>
      <c r="C432" s="6" t="s">
        <v>1702</v>
      </c>
    </row>
    <row r="433" spans="1:3" x14ac:dyDescent="0.2">
      <c r="A433" s="6">
        <v>82</v>
      </c>
      <c r="B433" s="6" t="s">
        <v>679</v>
      </c>
      <c r="C433" s="6" t="s">
        <v>1702</v>
      </c>
    </row>
    <row r="434" spans="1:3" x14ac:dyDescent="0.2">
      <c r="A434" s="6">
        <v>78</v>
      </c>
      <c r="B434" s="6" t="s">
        <v>679</v>
      </c>
      <c r="C434" s="6" t="s">
        <v>1702</v>
      </c>
    </row>
    <row r="435" spans="1:3" x14ac:dyDescent="0.2">
      <c r="A435" s="6">
        <v>70</v>
      </c>
      <c r="B435" s="6" t="s">
        <v>679</v>
      </c>
      <c r="C435" s="6" t="s">
        <v>1702</v>
      </c>
    </row>
    <row r="436" spans="1:3" x14ac:dyDescent="0.2">
      <c r="A436" s="6">
        <v>40</v>
      </c>
      <c r="B436" s="6" t="s">
        <v>679</v>
      </c>
      <c r="C436" s="6" t="s">
        <v>1702</v>
      </c>
    </row>
    <row r="437" spans="1:3" x14ac:dyDescent="0.2">
      <c r="A437" s="6">
        <v>126</v>
      </c>
      <c r="B437" s="6" t="s">
        <v>679</v>
      </c>
      <c r="C437" s="6" t="s">
        <v>1702</v>
      </c>
    </row>
    <row r="438" spans="1:3" x14ac:dyDescent="0.2">
      <c r="A438" s="6">
        <v>22</v>
      </c>
      <c r="B438" s="6" t="s">
        <v>679</v>
      </c>
      <c r="C438" s="6" t="s">
        <v>1702</v>
      </c>
    </row>
    <row r="439" spans="1:3" x14ac:dyDescent="0.2">
      <c r="A439" s="6">
        <v>22</v>
      </c>
      <c r="B439" s="6" t="s">
        <v>679</v>
      </c>
      <c r="C439" s="6" t="s">
        <v>1702</v>
      </c>
    </row>
    <row r="440" spans="1:3" x14ac:dyDescent="0.2">
      <c r="A440" s="6">
        <v>70</v>
      </c>
      <c r="B440" s="6" t="s">
        <v>679</v>
      </c>
      <c r="C440" s="6" t="s">
        <v>1702</v>
      </c>
    </row>
    <row r="441" spans="1:3" x14ac:dyDescent="0.2">
      <c r="A441" s="6">
        <v>82</v>
      </c>
      <c r="B441" s="6" t="s">
        <v>679</v>
      </c>
      <c r="C441" s="6" t="s">
        <v>1702</v>
      </c>
    </row>
    <row r="442" spans="1:3" x14ac:dyDescent="0.2">
      <c r="A442" s="6">
        <v>82</v>
      </c>
      <c r="B442" s="6" t="s">
        <v>679</v>
      </c>
      <c r="C442" s="6" t="s">
        <v>1702</v>
      </c>
    </row>
    <row r="443" spans="1:3" x14ac:dyDescent="0.2">
      <c r="A443" s="6">
        <v>64</v>
      </c>
      <c r="B443" s="6" t="s">
        <v>679</v>
      </c>
      <c r="C443" s="6" t="s">
        <v>1702</v>
      </c>
    </row>
    <row r="444" spans="1:3" x14ac:dyDescent="0.2">
      <c r="A444" s="6">
        <v>38</v>
      </c>
      <c r="B444" s="6" t="s">
        <v>679</v>
      </c>
      <c r="C444" s="6" t="s">
        <v>1702</v>
      </c>
    </row>
    <row r="445" spans="1:3" x14ac:dyDescent="0.2">
      <c r="A445" s="6">
        <v>58</v>
      </c>
      <c r="B445" s="6" t="s">
        <v>679</v>
      </c>
      <c r="C445" s="6" t="s">
        <v>1702</v>
      </c>
    </row>
    <row r="446" spans="1:3" x14ac:dyDescent="0.2">
      <c r="A446" s="6">
        <v>58</v>
      </c>
      <c r="B446" s="6" t="s">
        <v>679</v>
      </c>
      <c r="C446" s="6" t="s">
        <v>1702</v>
      </c>
    </row>
    <row r="447" spans="1:3" x14ac:dyDescent="0.2">
      <c r="A447" s="6">
        <v>64</v>
      </c>
      <c r="B447" s="6" t="s">
        <v>679</v>
      </c>
      <c r="C447" s="6" t="s">
        <v>1702</v>
      </c>
    </row>
    <row r="448" spans="1:3" x14ac:dyDescent="0.2">
      <c r="A448" s="6">
        <v>46</v>
      </c>
      <c r="B448" s="6" t="s">
        <v>679</v>
      </c>
      <c r="C448" s="6" t="s">
        <v>1702</v>
      </c>
    </row>
    <row r="449" spans="1:3" x14ac:dyDescent="0.2">
      <c r="A449" s="6">
        <v>86</v>
      </c>
      <c r="B449" s="6" t="s">
        <v>679</v>
      </c>
      <c r="C449" s="6" t="s">
        <v>1702</v>
      </c>
    </row>
    <row r="450" spans="1:3" x14ac:dyDescent="0.2">
      <c r="A450" s="6">
        <v>54</v>
      </c>
      <c r="B450" s="6" t="s">
        <v>679</v>
      </c>
      <c r="C450" s="6" t="s">
        <v>1702</v>
      </c>
    </row>
    <row r="451" spans="1:3" x14ac:dyDescent="0.2">
      <c r="A451" s="6">
        <v>88</v>
      </c>
      <c r="B451" s="6" t="s">
        <v>679</v>
      </c>
      <c r="C451" s="6" t="s">
        <v>1702</v>
      </c>
    </row>
    <row r="452" spans="1:3" x14ac:dyDescent="0.2">
      <c r="A452" s="6">
        <v>86</v>
      </c>
      <c r="B452" s="6" t="s">
        <v>679</v>
      </c>
      <c r="C452" s="6" t="s">
        <v>1702</v>
      </c>
    </row>
    <row r="453" spans="1:3" x14ac:dyDescent="0.2">
      <c r="A453" s="6">
        <v>46</v>
      </c>
      <c r="B453" s="6" t="s">
        <v>679</v>
      </c>
      <c r="C453" s="6" t="s">
        <v>1702</v>
      </c>
    </row>
    <row r="454" spans="1:3" x14ac:dyDescent="0.2">
      <c r="A454" s="6">
        <v>118</v>
      </c>
      <c r="B454" s="6" t="s">
        <v>679</v>
      </c>
      <c r="C454" s="6" t="s">
        <v>1702</v>
      </c>
    </row>
    <row r="455" spans="1:3" x14ac:dyDescent="0.2">
      <c r="A455" s="6">
        <v>126</v>
      </c>
      <c r="B455" s="6" t="s">
        <v>679</v>
      </c>
      <c r="C455" s="6" t="s">
        <v>1702</v>
      </c>
    </row>
    <row r="456" spans="1:3" x14ac:dyDescent="0.2">
      <c r="A456" s="6">
        <v>86</v>
      </c>
      <c r="B456" s="6" t="s">
        <v>679</v>
      </c>
      <c r="C456" s="6" t="s">
        <v>1702</v>
      </c>
    </row>
    <row r="457" spans="1:3" x14ac:dyDescent="0.2">
      <c r="A457" s="6">
        <v>86</v>
      </c>
      <c r="B457" s="6" t="s">
        <v>679</v>
      </c>
      <c r="C457" s="6" t="s">
        <v>1702</v>
      </c>
    </row>
    <row r="458" spans="1:3" x14ac:dyDescent="0.2">
      <c r="A458" s="6">
        <v>46</v>
      </c>
      <c r="B458" s="6" t="s">
        <v>679</v>
      </c>
      <c r="C458" s="6" t="s">
        <v>1702</v>
      </c>
    </row>
    <row r="459" spans="1:3" x14ac:dyDescent="0.2">
      <c r="A459" s="6">
        <v>94</v>
      </c>
      <c r="B459" s="6" t="s">
        <v>679</v>
      </c>
      <c r="C459" s="6" t="s">
        <v>1702</v>
      </c>
    </row>
    <row r="460" spans="1:3" x14ac:dyDescent="0.2">
      <c r="A460" s="6">
        <v>40</v>
      </c>
      <c r="B460" s="6" t="s">
        <v>679</v>
      </c>
      <c r="C460" s="6" t="s">
        <v>1702</v>
      </c>
    </row>
    <row r="461" spans="1:3" x14ac:dyDescent="0.2">
      <c r="A461" s="6">
        <v>110</v>
      </c>
      <c r="B461" s="6" t="s">
        <v>679</v>
      </c>
      <c r="C461" s="6" t="s">
        <v>1702</v>
      </c>
    </row>
    <row r="462" spans="1:3" x14ac:dyDescent="0.2">
      <c r="A462" s="6">
        <v>54</v>
      </c>
      <c r="B462" s="6" t="s">
        <v>679</v>
      </c>
      <c r="C462" s="6" t="s">
        <v>1702</v>
      </c>
    </row>
    <row r="463" spans="1:3" x14ac:dyDescent="0.2">
      <c r="A463" s="6">
        <v>64</v>
      </c>
      <c r="B463" s="6" t="s">
        <v>679</v>
      </c>
      <c r="C463" s="6" t="s">
        <v>1702</v>
      </c>
    </row>
    <row r="464" spans="1:3" x14ac:dyDescent="0.2">
      <c r="A464" s="6">
        <v>102</v>
      </c>
      <c r="B464" s="6" t="s">
        <v>679</v>
      </c>
      <c r="C464" s="6" t="s">
        <v>1702</v>
      </c>
    </row>
    <row r="465" spans="1:3" x14ac:dyDescent="0.2">
      <c r="A465" s="6">
        <v>22</v>
      </c>
      <c r="B465" s="6" t="s">
        <v>679</v>
      </c>
      <c r="C465" s="6" t="s">
        <v>1702</v>
      </c>
    </row>
    <row r="466" spans="1:3" x14ac:dyDescent="0.2">
      <c r="A466" s="6">
        <v>26</v>
      </c>
      <c r="B466" s="6" t="s">
        <v>675</v>
      </c>
      <c r="C466" s="6" t="s">
        <v>1702</v>
      </c>
    </row>
    <row r="467" spans="1:3" x14ac:dyDescent="0.2">
      <c r="A467" s="6">
        <v>9</v>
      </c>
      <c r="B467" s="6" t="s">
        <v>675</v>
      </c>
      <c r="C467" s="6" t="s">
        <v>1702</v>
      </c>
    </row>
    <row r="468" spans="1:3" x14ac:dyDescent="0.2">
      <c r="A468" s="6">
        <v>29</v>
      </c>
      <c r="B468" s="6" t="s">
        <v>675</v>
      </c>
      <c r="C468" s="6" t="s">
        <v>1702</v>
      </c>
    </row>
    <row r="469" spans="1:3" x14ac:dyDescent="0.2">
      <c r="A469" s="6">
        <v>28</v>
      </c>
      <c r="B469" s="6" t="s">
        <v>675</v>
      </c>
      <c r="C469" s="6" t="s">
        <v>1702</v>
      </c>
    </row>
    <row r="470" spans="1:3" x14ac:dyDescent="0.2">
      <c r="A470" s="6">
        <v>11</v>
      </c>
      <c r="B470" s="6" t="s">
        <v>675</v>
      </c>
      <c r="C470" s="6" t="s">
        <v>1702</v>
      </c>
    </row>
    <row r="471" spans="1:3" x14ac:dyDescent="0.2">
      <c r="A471" s="6">
        <v>14</v>
      </c>
      <c r="B471" s="6" t="s">
        <v>675</v>
      </c>
      <c r="C471" s="6" t="s">
        <v>1702</v>
      </c>
    </row>
    <row r="472" spans="1:3" x14ac:dyDescent="0.2">
      <c r="A472" s="6">
        <v>23</v>
      </c>
      <c r="B472" s="6" t="s">
        <v>675</v>
      </c>
      <c r="C472" s="6" t="s">
        <v>1702</v>
      </c>
    </row>
    <row r="473" spans="1:3" x14ac:dyDescent="0.2">
      <c r="A473" s="6">
        <v>16</v>
      </c>
      <c r="B473" s="6" t="s">
        <v>675</v>
      </c>
      <c r="C473" s="6" t="s">
        <v>1702</v>
      </c>
    </row>
    <row r="474" spans="1:3" x14ac:dyDescent="0.2">
      <c r="A474" s="6">
        <v>26</v>
      </c>
      <c r="B474" s="6" t="s">
        <v>675</v>
      </c>
      <c r="C474" s="6" t="s">
        <v>1702</v>
      </c>
    </row>
    <row r="475" spans="1:3" x14ac:dyDescent="0.2">
      <c r="A475" s="6">
        <v>28</v>
      </c>
      <c r="B475" s="6" t="s">
        <v>675</v>
      </c>
      <c r="C475" s="6" t="s">
        <v>1702</v>
      </c>
    </row>
    <row r="476" spans="1:3" x14ac:dyDescent="0.2">
      <c r="A476" s="6">
        <v>11</v>
      </c>
      <c r="B476" s="6" t="s">
        <v>675</v>
      </c>
      <c r="C476" s="6" t="s">
        <v>1702</v>
      </c>
    </row>
    <row r="477" spans="1:3" x14ac:dyDescent="0.2">
      <c r="A477" s="6">
        <v>13</v>
      </c>
      <c r="B477" s="6" t="s">
        <v>675</v>
      </c>
      <c r="C477" s="6" t="s">
        <v>1702</v>
      </c>
    </row>
    <row r="478" spans="1:3" x14ac:dyDescent="0.2">
      <c r="A478" s="6">
        <v>19</v>
      </c>
      <c r="B478" s="6" t="s">
        <v>675</v>
      </c>
      <c r="C478" s="6" t="s">
        <v>1702</v>
      </c>
    </row>
    <row r="479" spans="1:3" x14ac:dyDescent="0.2">
      <c r="A479" s="6">
        <v>17</v>
      </c>
      <c r="B479" s="6" t="s">
        <v>675</v>
      </c>
      <c r="C479" s="6" t="s">
        <v>1702</v>
      </c>
    </row>
    <row r="480" spans="1:3" x14ac:dyDescent="0.2">
      <c r="A480" s="6">
        <v>21</v>
      </c>
      <c r="B480" s="6" t="s">
        <v>675</v>
      </c>
      <c r="C480" s="6" t="s">
        <v>1702</v>
      </c>
    </row>
    <row r="481" spans="1:3" x14ac:dyDescent="0.2">
      <c r="A481" s="6">
        <v>11</v>
      </c>
      <c r="B481" s="6" t="s">
        <v>675</v>
      </c>
      <c r="C481" s="6" t="s">
        <v>1702</v>
      </c>
    </row>
    <row r="482" spans="1:3" x14ac:dyDescent="0.2">
      <c r="A482" s="6">
        <v>19</v>
      </c>
      <c r="B482" s="6" t="s">
        <v>675</v>
      </c>
      <c r="C482" s="6" t="s">
        <v>1702</v>
      </c>
    </row>
    <row r="483" spans="1:3" x14ac:dyDescent="0.2">
      <c r="A483" s="6">
        <v>25</v>
      </c>
      <c r="B483" s="6" t="s">
        <v>675</v>
      </c>
      <c r="C483" s="6" t="s">
        <v>1702</v>
      </c>
    </row>
    <row r="484" spans="1:3" x14ac:dyDescent="0.2">
      <c r="A484" s="6">
        <v>19</v>
      </c>
      <c r="B484" s="6" t="s">
        <v>675</v>
      </c>
      <c r="C484" s="6" t="s">
        <v>1702</v>
      </c>
    </row>
    <row r="485" spans="1:3" x14ac:dyDescent="0.2">
      <c r="A485" s="6">
        <v>28</v>
      </c>
      <c r="B485" s="6" t="s">
        <v>675</v>
      </c>
      <c r="C485" s="6" t="s">
        <v>1702</v>
      </c>
    </row>
    <row r="486" spans="1:3" x14ac:dyDescent="0.2">
      <c r="A486" s="6">
        <v>17</v>
      </c>
      <c r="B486" s="6" t="s">
        <v>675</v>
      </c>
      <c r="C486" s="6" t="s">
        <v>1702</v>
      </c>
    </row>
    <row r="487" spans="1:3" x14ac:dyDescent="0.2">
      <c r="A487" s="6">
        <v>18</v>
      </c>
      <c r="B487" s="6" t="s">
        <v>675</v>
      </c>
      <c r="C487" s="6" t="s">
        <v>1702</v>
      </c>
    </row>
    <row r="488" spans="1:3" x14ac:dyDescent="0.2">
      <c r="A488" s="6">
        <v>24</v>
      </c>
      <c r="B488" s="6" t="s">
        <v>675</v>
      </c>
      <c r="C488" s="6" t="s">
        <v>1702</v>
      </c>
    </row>
    <row r="489" spans="1:3" x14ac:dyDescent="0.2">
      <c r="A489" s="6">
        <v>28</v>
      </c>
      <c r="B489" s="6" t="s">
        <v>675</v>
      </c>
      <c r="C489" s="6" t="s">
        <v>1702</v>
      </c>
    </row>
    <row r="490" spans="1:3" x14ac:dyDescent="0.2">
      <c r="A490" s="6">
        <v>8</v>
      </c>
      <c r="B490" s="6" t="s">
        <v>675</v>
      </c>
      <c r="C490" s="6" t="s">
        <v>1702</v>
      </c>
    </row>
    <row r="491" spans="1:3" x14ac:dyDescent="0.2">
      <c r="A491" s="6">
        <v>15</v>
      </c>
      <c r="B491" s="6" t="s">
        <v>675</v>
      </c>
      <c r="C491" s="6" t="s">
        <v>1702</v>
      </c>
    </row>
    <row r="492" spans="1:3" x14ac:dyDescent="0.2">
      <c r="A492" s="6">
        <v>14</v>
      </c>
      <c r="B492" s="6" t="s">
        <v>675</v>
      </c>
      <c r="C492" s="6" t="s">
        <v>1702</v>
      </c>
    </row>
    <row r="493" spans="1:3" x14ac:dyDescent="0.2">
      <c r="A493" s="6">
        <v>16</v>
      </c>
      <c r="B493" s="6" t="s">
        <v>675</v>
      </c>
      <c r="C493" s="6" t="s">
        <v>1702</v>
      </c>
    </row>
    <row r="494" spans="1:3" x14ac:dyDescent="0.2">
      <c r="A494" s="6">
        <v>10</v>
      </c>
      <c r="B494" s="6" t="s">
        <v>675</v>
      </c>
      <c r="C494" s="6" t="s">
        <v>1702</v>
      </c>
    </row>
    <row r="495" spans="1:3" x14ac:dyDescent="0.2">
      <c r="A495" s="6">
        <v>29</v>
      </c>
      <c r="B495" s="6" t="s">
        <v>675</v>
      </c>
      <c r="C495" s="6" t="s">
        <v>1702</v>
      </c>
    </row>
    <row r="496" spans="1:3" x14ac:dyDescent="0.2">
      <c r="A496" s="6">
        <v>30</v>
      </c>
      <c r="B496" s="6" t="s">
        <v>675</v>
      </c>
      <c r="C496" s="6" t="s">
        <v>1702</v>
      </c>
    </row>
    <row r="497" spans="1:3" x14ac:dyDescent="0.2">
      <c r="A497" s="6">
        <v>20</v>
      </c>
      <c r="B497" s="6" t="s">
        <v>675</v>
      </c>
      <c r="C497" s="6" t="s">
        <v>1702</v>
      </c>
    </row>
    <row r="498" spans="1:3" x14ac:dyDescent="0.2">
      <c r="A498" s="6">
        <v>16</v>
      </c>
      <c r="B498" s="6" t="s">
        <v>675</v>
      </c>
      <c r="C498" s="6" t="s">
        <v>1702</v>
      </c>
    </row>
    <row r="499" spans="1:3" x14ac:dyDescent="0.2">
      <c r="A499" s="6">
        <v>21</v>
      </c>
      <c r="B499" s="6" t="s">
        <v>675</v>
      </c>
      <c r="C499" s="6" t="s">
        <v>1702</v>
      </c>
    </row>
    <row r="500" spans="1:3" x14ac:dyDescent="0.2">
      <c r="A500" s="6">
        <v>15</v>
      </c>
      <c r="B500" s="6" t="s">
        <v>675</v>
      </c>
      <c r="C500" s="6" t="s">
        <v>1702</v>
      </c>
    </row>
    <row r="501" spans="1:3" x14ac:dyDescent="0.2">
      <c r="A501" s="6">
        <v>24</v>
      </c>
      <c r="B501" s="6" t="s">
        <v>676</v>
      </c>
      <c r="C501" s="6" t="s">
        <v>1702</v>
      </c>
    </row>
    <row r="502" spans="1:3" x14ac:dyDescent="0.2">
      <c r="A502" s="6">
        <v>35</v>
      </c>
      <c r="B502" s="6" t="s">
        <v>676</v>
      </c>
      <c r="C502" s="6" t="s">
        <v>1702</v>
      </c>
    </row>
    <row r="503" spans="1:3" x14ac:dyDescent="0.2">
      <c r="A503" s="6">
        <v>72</v>
      </c>
      <c r="B503" s="6" t="s">
        <v>676</v>
      </c>
      <c r="C503" s="6" t="s">
        <v>1702</v>
      </c>
    </row>
    <row r="504" spans="1:3" x14ac:dyDescent="0.2">
      <c r="A504" s="6">
        <v>32</v>
      </c>
      <c r="B504" s="6" t="s">
        <v>676</v>
      </c>
      <c r="C504" s="6" t="s">
        <v>1702</v>
      </c>
    </row>
    <row r="505" spans="1:3" x14ac:dyDescent="0.2">
      <c r="A505" s="6">
        <v>21</v>
      </c>
      <c r="B505" s="6" t="s">
        <v>676</v>
      </c>
      <c r="C505" s="6" t="s">
        <v>1702</v>
      </c>
    </row>
    <row r="506" spans="1:3" x14ac:dyDescent="0.2">
      <c r="A506" s="6">
        <v>80</v>
      </c>
      <c r="B506" s="6" t="s">
        <v>676</v>
      </c>
      <c r="C506" s="6" t="s">
        <v>1702</v>
      </c>
    </row>
    <row r="507" spans="1:3" x14ac:dyDescent="0.2">
      <c r="A507" s="6">
        <v>28</v>
      </c>
      <c r="B507" s="6" t="s">
        <v>676</v>
      </c>
      <c r="C507" s="6" t="s">
        <v>1702</v>
      </c>
    </row>
    <row r="508" spans="1:3" x14ac:dyDescent="0.2">
      <c r="A508" s="6">
        <v>91</v>
      </c>
      <c r="B508" s="6" t="s">
        <v>676</v>
      </c>
      <c r="C508" s="6" t="s">
        <v>1702</v>
      </c>
    </row>
    <row r="509" spans="1:3" x14ac:dyDescent="0.2">
      <c r="A509" s="6">
        <v>60</v>
      </c>
      <c r="B509" s="6" t="s">
        <v>676</v>
      </c>
      <c r="C509" s="6" t="s">
        <v>1702</v>
      </c>
    </row>
    <row r="510" spans="1:3" x14ac:dyDescent="0.2">
      <c r="A510" s="6">
        <v>60</v>
      </c>
      <c r="B510" s="6" t="s">
        <v>676</v>
      </c>
      <c r="C510" s="6" t="s">
        <v>1702</v>
      </c>
    </row>
    <row r="511" spans="1:3" x14ac:dyDescent="0.2">
      <c r="A511" s="6">
        <v>75</v>
      </c>
      <c r="B511" s="6" t="s">
        <v>676</v>
      </c>
      <c r="C511" s="6" t="s">
        <v>1702</v>
      </c>
    </row>
    <row r="512" spans="1:3" x14ac:dyDescent="0.2">
      <c r="A512" s="6">
        <v>8</v>
      </c>
      <c r="B512" s="6" t="s">
        <v>676</v>
      </c>
      <c r="C512" s="6" t="s">
        <v>1702</v>
      </c>
    </row>
    <row r="513" spans="1:3" x14ac:dyDescent="0.2">
      <c r="A513" s="6">
        <v>42</v>
      </c>
      <c r="B513" s="6" t="s">
        <v>676</v>
      </c>
      <c r="C513" s="6" t="s">
        <v>1702</v>
      </c>
    </row>
    <row r="514" spans="1:3" x14ac:dyDescent="0.2">
      <c r="A514" s="6">
        <v>15</v>
      </c>
      <c r="B514" s="6" t="s">
        <v>676</v>
      </c>
      <c r="C514" s="6" t="s">
        <v>1702</v>
      </c>
    </row>
    <row r="515" spans="1:3" x14ac:dyDescent="0.2">
      <c r="A515" s="6">
        <v>36</v>
      </c>
      <c r="B515" s="6" t="s">
        <v>676</v>
      </c>
      <c r="C515" s="6" t="s">
        <v>1702</v>
      </c>
    </row>
    <row r="516" spans="1:3" x14ac:dyDescent="0.2">
      <c r="A516" s="6">
        <v>56</v>
      </c>
      <c r="B516" s="6" t="s">
        <v>676</v>
      </c>
      <c r="C516" s="6" t="s">
        <v>1702</v>
      </c>
    </row>
    <row r="517" spans="1:3" x14ac:dyDescent="0.2">
      <c r="A517" s="6">
        <v>24</v>
      </c>
      <c r="B517" s="6" t="s">
        <v>676</v>
      </c>
      <c r="C517" s="6" t="s">
        <v>1702</v>
      </c>
    </row>
    <row r="518" spans="1:3" x14ac:dyDescent="0.2">
      <c r="A518" s="6">
        <v>40</v>
      </c>
      <c r="B518" s="6" t="s">
        <v>676</v>
      </c>
      <c r="C518" s="6" t="s">
        <v>1702</v>
      </c>
    </row>
    <row r="519" spans="1:3" x14ac:dyDescent="0.2">
      <c r="A519" s="6">
        <v>18</v>
      </c>
      <c r="B519" s="6" t="s">
        <v>676</v>
      </c>
      <c r="C519" s="6" t="s">
        <v>1702</v>
      </c>
    </row>
    <row r="520" spans="1:3" x14ac:dyDescent="0.2">
      <c r="A520" s="6">
        <v>40</v>
      </c>
      <c r="B520" s="6" t="s">
        <v>676</v>
      </c>
      <c r="C520" s="6" t="s">
        <v>1702</v>
      </c>
    </row>
    <row r="521" spans="1:3" x14ac:dyDescent="0.2">
      <c r="A521" s="6">
        <v>56</v>
      </c>
      <c r="B521" s="6" t="s">
        <v>676</v>
      </c>
      <c r="C521" s="6" t="s">
        <v>1702</v>
      </c>
    </row>
    <row r="522" spans="1:3" x14ac:dyDescent="0.2">
      <c r="A522" s="6">
        <v>75</v>
      </c>
      <c r="B522" s="6" t="s">
        <v>676</v>
      </c>
      <c r="C522" s="6" t="s">
        <v>1702</v>
      </c>
    </row>
    <row r="523" spans="1:3" x14ac:dyDescent="0.2">
      <c r="A523" s="6">
        <v>32</v>
      </c>
      <c r="B523" s="6" t="s">
        <v>676</v>
      </c>
      <c r="C523" s="6" t="s">
        <v>1702</v>
      </c>
    </row>
    <row r="524" spans="1:3" x14ac:dyDescent="0.2">
      <c r="A524" s="6">
        <v>96</v>
      </c>
      <c r="B524" s="6" t="s">
        <v>676</v>
      </c>
      <c r="C524" s="6" t="s">
        <v>1702</v>
      </c>
    </row>
    <row r="525" spans="1:3" x14ac:dyDescent="0.2">
      <c r="A525" s="6">
        <v>40</v>
      </c>
      <c r="B525" s="6" t="s">
        <v>676</v>
      </c>
      <c r="C525" s="6" t="s">
        <v>1702</v>
      </c>
    </row>
    <row r="526" spans="1:3" x14ac:dyDescent="0.2">
      <c r="A526" s="6">
        <v>27</v>
      </c>
      <c r="B526" s="6" t="s">
        <v>676</v>
      </c>
      <c r="C526" s="6" t="s">
        <v>1702</v>
      </c>
    </row>
    <row r="527" spans="1:3" x14ac:dyDescent="0.2">
      <c r="A527" s="6">
        <v>12</v>
      </c>
      <c r="B527" s="6" t="s">
        <v>676</v>
      </c>
      <c r="C527" s="6" t="s">
        <v>1702</v>
      </c>
    </row>
    <row r="528" spans="1:3" x14ac:dyDescent="0.2">
      <c r="A528" s="6">
        <v>27</v>
      </c>
      <c r="B528" s="6" t="s">
        <v>676</v>
      </c>
      <c r="C528" s="6" t="s">
        <v>1702</v>
      </c>
    </row>
    <row r="529" spans="1:3" x14ac:dyDescent="0.2">
      <c r="A529" s="6">
        <v>84</v>
      </c>
      <c r="B529" s="6" t="s">
        <v>676</v>
      </c>
      <c r="C529" s="6" t="s">
        <v>1702</v>
      </c>
    </row>
    <row r="530" spans="1:3" x14ac:dyDescent="0.2">
      <c r="A530" s="6">
        <v>56</v>
      </c>
      <c r="B530" s="6" t="s">
        <v>676</v>
      </c>
      <c r="C530" s="6" t="s">
        <v>1702</v>
      </c>
    </row>
    <row r="531" spans="1:3" x14ac:dyDescent="0.2">
      <c r="A531" s="6">
        <v>63</v>
      </c>
      <c r="B531" s="6" t="s">
        <v>676</v>
      </c>
      <c r="C531" s="6" t="s">
        <v>1702</v>
      </c>
    </row>
    <row r="532" spans="1:3" x14ac:dyDescent="0.2">
      <c r="A532" s="6">
        <v>108</v>
      </c>
      <c r="B532" s="6" t="s">
        <v>676</v>
      </c>
      <c r="C532" s="6" t="s">
        <v>1702</v>
      </c>
    </row>
    <row r="533" spans="1:3" x14ac:dyDescent="0.2">
      <c r="A533" s="6">
        <v>24</v>
      </c>
      <c r="B533" s="6" t="s">
        <v>676</v>
      </c>
      <c r="C533" s="6" t="s">
        <v>1702</v>
      </c>
    </row>
    <row r="534" spans="1:3" x14ac:dyDescent="0.2">
      <c r="A534" s="6">
        <v>88</v>
      </c>
      <c r="B534" s="6" t="s">
        <v>676</v>
      </c>
      <c r="C534" s="6" t="s">
        <v>1702</v>
      </c>
    </row>
    <row r="535" spans="1:3" x14ac:dyDescent="0.2">
      <c r="A535" s="6">
        <v>25</v>
      </c>
      <c r="B535" s="6" t="s">
        <v>676</v>
      </c>
      <c r="C535" s="6" t="s">
        <v>1702</v>
      </c>
    </row>
    <row r="536" spans="1:3" x14ac:dyDescent="0.2">
      <c r="A536" s="6">
        <v>50</v>
      </c>
      <c r="B536" s="6" t="s">
        <v>680</v>
      </c>
      <c r="C536" s="6" t="s">
        <v>1702</v>
      </c>
    </row>
    <row r="537" spans="1:3" x14ac:dyDescent="0.2">
      <c r="A537" s="6">
        <v>10</v>
      </c>
      <c r="B537" s="6" t="s">
        <v>680</v>
      </c>
      <c r="C537" s="6" t="s">
        <v>1702</v>
      </c>
    </row>
    <row r="538" spans="1:3" x14ac:dyDescent="0.2">
      <c r="A538" s="20">
        <v>64</v>
      </c>
      <c r="B538" s="20" t="s">
        <v>680</v>
      </c>
      <c r="C538" s="20" t="s">
        <v>1702</v>
      </c>
    </row>
    <row r="539" spans="1:3" x14ac:dyDescent="0.2">
      <c r="A539" s="6">
        <v>119</v>
      </c>
      <c r="B539" s="6" t="s">
        <v>680</v>
      </c>
      <c r="C539" s="6" t="s">
        <v>1702</v>
      </c>
    </row>
    <row r="540" spans="1:3" x14ac:dyDescent="0.2">
      <c r="A540" s="6">
        <v>18</v>
      </c>
      <c r="B540" s="6" t="s">
        <v>680</v>
      </c>
      <c r="C540" s="6" t="s">
        <v>1702</v>
      </c>
    </row>
    <row r="541" spans="1:3" x14ac:dyDescent="0.2">
      <c r="A541" s="6">
        <v>30</v>
      </c>
      <c r="B541" s="6" t="s">
        <v>680</v>
      </c>
      <c r="C541" s="6" t="s">
        <v>1702</v>
      </c>
    </row>
    <row r="542" spans="1:3" x14ac:dyDescent="0.2">
      <c r="A542" s="6">
        <v>20</v>
      </c>
      <c r="B542" s="6" t="s">
        <v>680</v>
      </c>
      <c r="C542" s="6" t="s">
        <v>1702</v>
      </c>
    </row>
    <row r="543" spans="1:3" x14ac:dyDescent="0.2">
      <c r="A543" s="6">
        <v>35</v>
      </c>
      <c r="B543" s="6" t="s">
        <v>680</v>
      </c>
      <c r="C543" s="6" t="s">
        <v>1702</v>
      </c>
    </row>
    <row r="544" spans="1:3" x14ac:dyDescent="0.2">
      <c r="A544" s="6">
        <v>56</v>
      </c>
      <c r="B544" s="6" t="s">
        <v>680</v>
      </c>
      <c r="C544" s="6" t="s">
        <v>1702</v>
      </c>
    </row>
    <row r="545" spans="1:3" x14ac:dyDescent="0.2">
      <c r="A545" s="6">
        <v>60</v>
      </c>
      <c r="B545" s="6" t="s">
        <v>680</v>
      </c>
      <c r="C545" s="6" t="s">
        <v>1702</v>
      </c>
    </row>
    <row r="546" spans="1:3" x14ac:dyDescent="0.2">
      <c r="A546" s="6">
        <v>24</v>
      </c>
      <c r="B546" s="6" t="s">
        <v>680</v>
      </c>
      <c r="C546" s="6" t="s">
        <v>1702</v>
      </c>
    </row>
    <row r="547" spans="1:3" x14ac:dyDescent="0.2">
      <c r="A547" s="6">
        <v>91</v>
      </c>
      <c r="B547" s="6" t="s">
        <v>680</v>
      </c>
      <c r="C547" s="6" t="s">
        <v>1702</v>
      </c>
    </row>
    <row r="548" spans="1:3" x14ac:dyDescent="0.2">
      <c r="A548" s="6">
        <v>36</v>
      </c>
      <c r="B548" s="6" t="s">
        <v>680</v>
      </c>
      <c r="C548" s="6" t="s">
        <v>1702</v>
      </c>
    </row>
    <row r="549" spans="1:3" x14ac:dyDescent="0.2">
      <c r="A549" s="6">
        <v>88</v>
      </c>
      <c r="B549" s="6" t="s">
        <v>680</v>
      </c>
      <c r="C549" s="6" t="s">
        <v>1702</v>
      </c>
    </row>
    <row r="550" spans="1:3" x14ac:dyDescent="0.2">
      <c r="A550" s="6">
        <v>42</v>
      </c>
      <c r="B550" s="6" t="s">
        <v>680</v>
      </c>
      <c r="C550" s="6" t="s">
        <v>1702</v>
      </c>
    </row>
    <row r="551" spans="1:3" x14ac:dyDescent="0.2">
      <c r="A551" s="6">
        <v>27</v>
      </c>
      <c r="B551" s="6" t="s">
        <v>680</v>
      </c>
      <c r="C551" s="6" t="s">
        <v>1702</v>
      </c>
    </row>
    <row r="552" spans="1:3" x14ac:dyDescent="0.2">
      <c r="A552" s="6">
        <v>70</v>
      </c>
      <c r="B552" s="6" t="s">
        <v>680</v>
      </c>
      <c r="C552" s="6" t="s">
        <v>1702</v>
      </c>
    </row>
    <row r="553" spans="1:3" x14ac:dyDescent="0.2">
      <c r="A553" s="6">
        <v>190</v>
      </c>
      <c r="B553" s="6" t="s">
        <v>680</v>
      </c>
      <c r="C553" s="6" t="s">
        <v>1702</v>
      </c>
    </row>
    <row r="554" spans="1:3" x14ac:dyDescent="0.2">
      <c r="A554" s="6">
        <v>200</v>
      </c>
      <c r="B554" s="6" t="s">
        <v>680</v>
      </c>
      <c r="C554" s="6" t="s">
        <v>1702</v>
      </c>
    </row>
    <row r="555" spans="1:3" x14ac:dyDescent="0.2">
      <c r="A555" s="6">
        <v>108</v>
      </c>
      <c r="B555" s="6" t="s">
        <v>680</v>
      </c>
      <c r="C555" s="6" t="s">
        <v>1702</v>
      </c>
    </row>
    <row r="556" spans="1:3" x14ac:dyDescent="0.2">
      <c r="A556" s="6">
        <v>85</v>
      </c>
      <c r="B556" s="6" t="s">
        <v>680</v>
      </c>
      <c r="C556" s="6" t="s">
        <v>1702</v>
      </c>
    </row>
    <row r="557" spans="1:3" x14ac:dyDescent="0.2">
      <c r="A557" s="6">
        <v>65</v>
      </c>
      <c r="B557" s="6" t="s">
        <v>680</v>
      </c>
      <c r="C557" s="6" t="s">
        <v>1702</v>
      </c>
    </row>
    <row r="558" spans="1:3" x14ac:dyDescent="0.2">
      <c r="A558" s="6">
        <v>40</v>
      </c>
      <c r="B558" s="6" t="s">
        <v>680</v>
      </c>
      <c r="C558" s="6" t="s">
        <v>1702</v>
      </c>
    </row>
    <row r="559" spans="1:3" x14ac:dyDescent="0.2">
      <c r="A559" s="6">
        <v>133</v>
      </c>
      <c r="B559" s="6" t="s">
        <v>680</v>
      </c>
      <c r="C559" s="6" t="s">
        <v>1702</v>
      </c>
    </row>
    <row r="560" spans="1:3" x14ac:dyDescent="0.2">
      <c r="A560" s="6">
        <v>170</v>
      </c>
      <c r="B560" s="6" t="s">
        <v>680</v>
      </c>
      <c r="C560" s="6" t="s">
        <v>1702</v>
      </c>
    </row>
    <row r="561" spans="1:3" x14ac:dyDescent="0.2">
      <c r="A561" s="6">
        <v>90</v>
      </c>
      <c r="B561" s="6" t="s">
        <v>680</v>
      </c>
      <c r="C561" s="6" t="s">
        <v>1702</v>
      </c>
    </row>
    <row r="562" spans="1:3" x14ac:dyDescent="0.2">
      <c r="A562" s="6">
        <v>80</v>
      </c>
      <c r="B562" s="6" t="s">
        <v>680</v>
      </c>
      <c r="C562" s="6" t="s">
        <v>1702</v>
      </c>
    </row>
    <row r="563" spans="1:3" x14ac:dyDescent="0.2">
      <c r="A563" s="6">
        <v>114</v>
      </c>
      <c r="B563" s="6" t="s">
        <v>680</v>
      </c>
      <c r="C563" s="6" t="s">
        <v>1702</v>
      </c>
    </row>
    <row r="564" spans="1:3" x14ac:dyDescent="0.2">
      <c r="A564" s="6">
        <v>54</v>
      </c>
      <c r="B564" s="6" t="s">
        <v>680</v>
      </c>
      <c r="C564" s="6" t="s">
        <v>1702</v>
      </c>
    </row>
    <row r="565" spans="1:3" x14ac:dyDescent="0.2">
      <c r="A565" s="6">
        <v>95</v>
      </c>
      <c r="B565" s="6" t="s">
        <v>680</v>
      </c>
      <c r="C565" s="6" t="s">
        <v>1702</v>
      </c>
    </row>
    <row r="566" spans="1:3" x14ac:dyDescent="0.2">
      <c r="A566" s="6">
        <v>72</v>
      </c>
      <c r="B566" s="6" t="s">
        <v>680</v>
      </c>
      <c r="C566" s="6" t="s">
        <v>1702</v>
      </c>
    </row>
    <row r="567" spans="1:3" x14ac:dyDescent="0.2">
      <c r="A567" s="6">
        <v>120</v>
      </c>
      <c r="B567" s="6" t="s">
        <v>680</v>
      </c>
      <c r="C567" s="6" t="s">
        <v>1702</v>
      </c>
    </row>
    <row r="568" spans="1:3" x14ac:dyDescent="0.2">
      <c r="A568" s="6">
        <v>75</v>
      </c>
      <c r="B568" s="6" t="s">
        <v>680</v>
      </c>
      <c r="C568" s="6" t="s">
        <v>1702</v>
      </c>
    </row>
    <row r="569" spans="1:3" x14ac:dyDescent="0.2">
      <c r="A569" s="6">
        <v>140</v>
      </c>
      <c r="B569" s="6" t="s">
        <v>680</v>
      </c>
      <c r="C569" s="6" t="s">
        <v>1702</v>
      </c>
    </row>
    <row r="570" spans="1:3" x14ac:dyDescent="0.2">
      <c r="A570" s="6">
        <v>162</v>
      </c>
      <c r="B570" s="6" t="s">
        <v>680</v>
      </c>
      <c r="C570" s="6" t="s">
        <v>1702</v>
      </c>
    </row>
    <row r="571" spans="1:3" x14ac:dyDescent="0.2">
      <c r="A571" s="6">
        <v>51</v>
      </c>
      <c r="B571" s="6" t="s">
        <v>677</v>
      </c>
      <c r="C571" s="6" t="s">
        <v>1702</v>
      </c>
    </row>
    <row r="572" spans="1:3" x14ac:dyDescent="0.2">
      <c r="A572" s="6">
        <v>43</v>
      </c>
      <c r="B572" s="6" t="s">
        <v>677</v>
      </c>
      <c r="C572" s="6" t="s">
        <v>1702</v>
      </c>
    </row>
    <row r="573" spans="1:3" x14ac:dyDescent="0.2">
      <c r="A573" s="6">
        <v>65</v>
      </c>
      <c r="B573" s="6" t="s">
        <v>677</v>
      </c>
      <c r="C573" s="6" t="s">
        <v>1702</v>
      </c>
    </row>
    <row r="574" spans="1:3" x14ac:dyDescent="0.2">
      <c r="A574" s="6">
        <v>56</v>
      </c>
      <c r="B574" s="6" t="s">
        <v>677</v>
      </c>
      <c r="C574" s="6" t="s">
        <v>1702</v>
      </c>
    </row>
    <row r="575" spans="1:3" x14ac:dyDescent="0.2">
      <c r="A575" s="6">
        <v>18</v>
      </c>
      <c r="B575" s="6" t="s">
        <v>677</v>
      </c>
      <c r="C575" s="6" t="s">
        <v>1702</v>
      </c>
    </row>
    <row r="576" spans="1:3" x14ac:dyDescent="0.2">
      <c r="A576" s="6">
        <v>45</v>
      </c>
      <c r="B576" s="6" t="s">
        <v>677</v>
      </c>
      <c r="C576" s="6" t="s">
        <v>1702</v>
      </c>
    </row>
    <row r="577" spans="1:3" x14ac:dyDescent="0.2">
      <c r="A577" s="6">
        <v>22</v>
      </c>
      <c r="B577" s="6" t="s">
        <v>677</v>
      </c>
      <c r="C577" s="6" t="s">
        <v>1702</v>
      </c>
    </row>
    <row r="578" spans="1:3" x14ac:dyDescent="0.2">
      <c r="A578" s="6">
        <v>101</v>
      </c>
      <c r="B578" s="6" t="s">
        <v>677</v>
      </c>
      <c r="C578" s="6" t="s">
        <v>1702</v>
      </c>
    </row>
    <row r="579" spans="1:3" x14ac:dyDescent="0.2">
      <c r="A579" s="6">
        <v>21</v>
      </c>
      <c r="B579" s="6" t="s">
        <v>677</v>
      </c>
      <c r="C579" s="6" t="s">
        <v>1702</v>
      </c>
    </row>
    <row r="580" spans="1:3" x14ac:dyDescent="0.2">
      <c r="A580" s="6">
        <v>16</v>
      </c>
      <c r="B580" s="6" t="s">
        <v>677</v>
      </c>
      <c r="C580" s="6" t="s">
        <v>1702</v>
      </c>
    </row>
    <row r="581" spans="1:3" x14ac:dyDescent="0.2">
      <c r="A581" s="6">
        <v>31</v>
      </c>
      <c r="B581" s="6" t="s">
        <v>677</v>
      </c>
      <c r="C581" s="6" t="s">
        <v>1702</v>
      </c>
    </row>
    <row r="582" spans="1:3" x14ac:dyDescent="0.2">
      <c r="A582" s="6">
        <v>52</v>
      </c>
      <c r="B582" s="6" t="s">
        <v>677</v>
      </c>
      <c r="C582" s="6" t="s">
        <v>1702</v>
      </c>
    </row>
    <row r="583" spans="1:3" x14ac:dyDescent="0.2">
      <c r="A583" s="6">
        <v>53</v>
      </c>
      <c r="B583" s="6" t="s">
        <v>677</v>
      </c>
      <c r="C583" s="6" t="s">
        <v>1702</v>
      </c>
    </row>
    <row r="584" spans="1:3" x14ac:dyDescent="0.2">
      <c r="A584" s="6">
        <v>28</v>
      </c>
      <c r="B584" s="6" t="s">
        <v>677</v>
      </c>
      <c r="C584" s="6" t="s">
        <v>1702</v>
      </c>
    </row>
    <row r="585" spans="1:3" x14ac:dyDescent="0.2">
      <c r="A585" s="6">
        <v>25</v>
      </c>
      <c r="B585" s="6" t="s">
        <v>677</v>
      </c>
      <c r="C585" s="6" t="s">
        <v>1702</v>
      </c>
    </row>
    <row r="586" spans="1:3" x14ac:dyDescent="0.2">
      <c r="A586" s="6">
        <v>19</v>
      </c>
      <c r="B586" s="6" t="s">
        <v>677</v>
      </c>
      <c r="C586" s="6" t="s">
        <v>1702</v>
      </c>
    </row>
    <row r="587" spans="1:3" x14ac:dyDescent="0.2">
      <c r="A587" s="6">
        <v>10</v>
      </c>
      <c r="B587" s="6" t="s">
        <v>677</v>
      </c>
      <c r="C587" s="6" t="s">
        <v>1702</v>
      </c>
    </row>
    <row r="588" spans="1:3" x14ac:dyDescent="0.2">
      <c r="A588" s="6">
        <v>20</v>
      </c>
      <c r="B588" s="6" t="s">
        <v>677</v>
      </c>
      <c r="C588" s="6" t="s">
        <v>1702</v>
      </c>
    </row>
    <row r="589" spans="1:3" x14ac:dyDescent="0.2">
      <c r="A589" s="6">
        <v>41</v>
      </c>
      <c r="B589" s="6" t="s">
        <v>677</v>
      </c>
      <c r="C589" s="6" t="s">
        <v>1702</v>
      </c>
    </row>
    <row r="590" spans="1:3" x14ac:dyDescent="0.2">
      <c r="A590" s="6">
        <v>17</v>
      </c>
      <c r="B590" s="6" t="s">
        <v>677</v>
      </c>
      <c r="C590" s="6" t="s">
        <v>1702</v>
      </c>
    </row>
    <row r="591" spans="1:3" x14ac:dyDescent="0.2">
      <c r="A591" s="6">
        <v>61</v>
      </c>
      <c r="B591" s="6" t="s">
        <v>677</v>
      </c>
      <c r="C591" s="6" t="s">
        <v>1702</v>
      </c>
    </row>
    <row r="592" spans="1:3" x14ac:dyDescent="0.2">
      <c r="A592" s="6">
        <v>7</v>
      </c>
      <c r="B592" s="6" t="s">
        <v>677</v>
      </c>
      <c r="C592" s="6" t="s">
        <v>1702</v>
      </c>
    </row>
    <row r="593" spans="1:3" x14ac:dyDescent="0.2">
      <c r="A593" s="6">
        <v>13</v>
      </c>
      <c r="B593" s="6" t="s">
        <v>677</v>
      </c>
      <c r="C593" s="6" t="s">
        <v>1702</v>
      </c>
    </row>
    <row r="594" spans="1:3" x14ac:dyDescent="0.2">
      <c r="A594" s="6">
        <v>33</v>
      </c>
      <c r="B594" s="6" t="s">
        <v>677</v>
      </c>
      <c r="C594" s="6" t="s">
        <v>1702</v>
      </c>
    </row>
    <row r="595" spans="1:3" x14ac:dyDescent="0.2">
      <c r="A595" s="6">
        <v>9</v>
      </c>
      <c r="B595" s="6" t="s">
        <v>677</v>
      </c>
      <c r="C595" s="6" t="s">
        <v>1702</v>
      </c>
    </row>
    <row r="596" spans="1:3" x14ac:dyDescent="0.2">
      <c r="A596" s="6">
        <v>15</v>
      </c>
      <c r="B596" s="6" t="s">
        <v>677</v>
      </c>
      <c r="C596" s="6" t="s">
        <v>1702</v>
      </c>
    </row>
    <row r="597" spans="1:3" x14ac:dyDescent="0.2">
      <c r="A597" s="6">
        <v>58</v>
      </c>
      <c r="B597" s="6" t="s">
        <v>677</v>
      </c>
      <c r="C597" s="6" t="s">
        <v>1702</v>
      </c>
    </row>
    <row r="598" spans="1:3" x14ac:dyDescent="0.2">
      <c r="A598" s="6">
        <v>6</v>
      </c>
      <c r="B598" s="6" t="s">
        <v>677</v>
      </c>
      <c r="C598" s="6" t="s">
        <v>1702</v>
      </c>
    </row>
    <row r="599" spans="1:3" x14ac:dyDescent="0.2">
      <c r="A599" s="6">
        <v>11</v>
      </c>
      <c r="B599" s="6" t="s">
        <v>677</v>
      </c>
      <c r="C599" s="6" t="s">
        <v>1702</v>
      </c>
    </row>
    <row r="600" spans="1:3" x14ac:dyDescent="0.2">
      <c r="A600" s="6">
        <v>57</v>
      </c>
      <c r="B600" s="6" t="s">
        <v>677</v>
      </c>
      <c r="C600" s="6" t="s">
        <v>1702</v>
      </c>
    </row>
    <row r="601" spans="1:3" x14ac:dyDescent="0.2">
      <c r="A601" s="6">
        <v>27</v>
      </c>
      <c r="B601" s="6" t="s">
        <v>677</v>
      </c>
      <c r="C601" s="6" t="s">
        <v>1702</v>
      </c>
    </row>
    <row r="602" spans="1:3" x14ac:dyDescent="0.2">
      <c r="A602" s="6">
        <v>46</v>
      </c>
      <c r="B602" s="6" t="s">
        <v>677</v>
      </c>
      <c r="C602" s="6" t="s">
        <v>1702</v>
      </c>
    </row>
    <row r="603" spans="1:3" x14ac:dyDescent="0.2">
      <c r="A603" s="6">
        <v>26</v>
      </c>
      <c r="B603" s="6" t="s">
        <v>677</v>
      </c>
      <c r="C603" s="6" t="s">
        <v>1702</v>
      </c>
    </row>
    <row r="604" spans="1:3" x14ac:dyDescent="0.2">
      <c r="A604" s="6">
        <v>36</v>
      </c>
      <c r="B604" s="6" t="s">
        <v>677</v>
      </c>
      <c r="C604" s="6" t="s">
        <v>1702</v>
      </c>
    </row>
    <row r="605" spans="1:3" x14ac:dyDescent="0.2">
      <c r="A605" s="6">
        <v>33</v>
      </c>
      <c r="B605" s="6" t="s">
        <v>963</v>
      </c>
      <c r="C605" s="6" t="s">
        <v>1702</v>
      </c>
    </row>
    <row r="606" spans="1:3" x14ac:dyDescent="0.2">
      <c r="A606" s="6">
        <v>11</v>
      </c>
      <c r="B606" s="6" t="s">
        <v>963</v>
      </c>
      <c r="C606" s="6" t="s">
        <v>1702</v>
      </c>
    </row>
    <row r="607" spans="1:3" x14ac:dyDescent="0.2">
      <c r="A607" s="6">
        <v>44</v>
      </c>
      <c r="B607" s="6" t="s">
        <v>963</v>
      </c>
      <c r="C607" s="6" t="s">
        <v>1702</v>
      </c>
    </row>
    <row r="608" spans="1:3" x14ac:dyDescent="0.2">
      <c r="A608" s="6">
        <v>29</v>
      </c>
      <c r="B608" s="6" t="s">
        <v>963</v>
      </c>
      <c r="C608" s="6" t="s">
        <v>1702</v>
      </c>
    </row>
    <row r="609" spans="1:3" x14ac:dyDescent="0.2">
      <c r="A609" s="6">
        <v>26</v>
      </c>
      <c r="B609" s="6" t="s">
        <v>963</v>
      </c>
      <c r="C609" s="6" t="s">
        <v>1702</v>
      </c>
    </row>
    <row r="610" spans="1:3" x14ac:dyDescent="0.2">
      <c r="A610" s="6">
        <v>13</v>
      </c>
      <c r="B610" s="6" t="s">
        <v>963</v>
      </c>
      <c r="C610" s="6" t="s">
        <v>1702</v>
      </c>
    </row>
    <row r="611" spans="1:3" x14ac:dyDescent="0.2">
      <c r="A611" s="6">
        <v>41</v>
      </c>
      <c r="B611" s="6" t="s">
        <v>963</v>
      </c>
      <c r="C611" s="6" t="s">
        <v>1702</v>
      </c>
    </row>
    <row r="612" spans="1:3" x14ac:dyDescent="0.2">
      <c r="A612" s="6">
        <v>27</v>
      </c>
      <c r="B612" s="6" t="s">
        <v>963</v>
      </c>
      <c r="C612" s="6" t="s">
        <v>1702</v>
      </c>
    </row>
    <row r="613" spans="1:3" x14ac:dyDescent="0.2">
      <c r="A613" s="6">
        <v>10</v>
      </c>
      <c r="B613" s="6" t="s">
        <v>963</v>
      </c>
      <c r="C613" s="6" t="s">
        <v>1702</v>
      </c>
    </row>
    <row r="614" spans="1:3" x14ac:dyDescent="0.2">
      <c r="A614" s="6">
        <v>45</v>
      </c>
      <c r="B614" s="6" t="s">
        <v>963</v>
      </c>
      <c r="C614" s="6" t="s">
        <v>1702</v>
      </c>
    </row>
    <row r="615" spans="1:3" x14ac:dyDescent="0.2">
      <c r="A615" s="6">
        <v>50</v>
      </c>
      <c r="B615" s="6" t="s">
        <v>963</v>
      </c>
      <c r="C615" s="6" t="s">
        <v>1702</v>
      </c>
    </row>
    <row r="616" spans="1:3" x14ac:dyDescent="0.2">
      <c r="A616" s="6">
        <v>49</v>
      </c>
      <c r="B616" s="6" t="s">
        <v>963</v>
      </c>
      <c r="C616" s="6" t="s">
        <v>1702</v>
      </c>
    </row>
    <row r="617" spans="1:3" x14ac:dyDescent="0.2">
      <c r="A617" s="6">
        <v>39</v>
      </c>
      <c r="B617" s="6" t="s">
        <v>963</v>
      </c>
      <c r="C617" s="6" t="s">
        <v>1702</v>
      </c>
    </row>
    <row r="618" spans="1:3" x14ac:dyDescent="0.2">
      <c r="A618" s="6">
        <v>11</v>
      </c>
      <c r="B618" s="6" t="s">
        <v>963</v>
      </c>
      <c r="C618" s="6" t="s">
        <v>1702</v>
      </c>
    </row>
    <row r="619" spans="1:3" x14ac:dyDescent="0.2">
      <c r="A619" s="6">
        <v>46</v>
      </c>
      <c r="B619" s="6" t="s">
        <v>963</v>
      </c>
      <c r="C619" s="6" t="s">
        <v>1702</v>
      </c>
    </row>
    <row r="620" spans="1:3" x14ac:dyDescent="0.2">
      <c r="A620" s="6">
        <v>26</v>
      </c>
      <c r="B620" s="6" t="s">
        <v>963</v>
      </c>
      <c r="C620" s="6" t="s">
        <v>1702</v>
      </c>
    </row>
    <row r="621" spans="1:3" x14ac:dyDescent="0.2">
      <c r="A621" s="6">
        <v>23</v>
      </c>
      <c r="B621" s="6" t="s">
        <v>963</v>
      </c>
      <c r="C621" s="6" t="s">
        <v>1702</v>
      </c>
    </row>
    <row r="622" spans="1:3" x14ac:dyDescent="0.2">
      <c r="A622" s="6">
        <v>16</v>
      </c>
      <c r="B622" s="6" t="s">
        <v>963</v>
      </c>
      <c r="C622" s="6" t="s">
        <v>1702</v>
      </c>
    </row>
    <row r="623" spans="1:3" x14ac:dyDescent="0.2">
      <c r="A623" s="6">
        <v>24</v>
      </c>
      <c r="B623" s="6" t="s">
        <v>963</v>
      </c>
      <c r="C623" s="6" t="s">
        <v>1702</v>
      </c>
    </row>
    <row r="624" spans="1:3" x14ac:dyDescent="0.2">
      <c r="A624" s="6">
        <v>39</v>
      </c>
      <c r="B624" s="6" t="s">
        <v>963</v>
      </c>
      <c r="C624" s="6" t="s">
        <v>1702</v>
      </c>
    </row>
    <row r="625" spans="1:3" x14ac:dyDescent="0.2">
      <c r="A625" s="6">
        <v>15</v>
      </c>
      <c r="B625" s="6" t="s">
        <v>963</v>
      </c>
      <c r="C625" s="6" t="s">
        <v>1702</v>
      </c>
    </row>
    <row r="626" spans="1:3" x14ac:dyDescent="0.2">
      <c r="A626" s="6">
        <v>12</v>
      </c>
      <c r="B626" s="6" t="s">
        <v>963</v>
      </c>
      <c r="C626" s="6" t="s">
        <v>1702</v>
      </c>
    </row>
    <row r="627" spans="1:3" x14ac:dyDescent="0.2">
      <c r="A627" s="6">
        <v>42</v>
      </c>
      <c r="B627" s="6" t="s">
        <v>963</v>
      </c>
      <c r="C627" s="6" t="s">
        <v>1702</v>
      </c>
    </row>
    <row r="628" spans="1:3" x14ac:dyDescent="0.2">
      <c r="A628" s="6">
        <v>19</v>
      </c>
      <c r="B628" s="6" t="s">
        <v>963</v>
      </c>
      <c r="C628" s="6" t="s">
        <v>1702</v>
      </c>
    </row>
    <row r="629" spans="1:3" x14ac:dyDescent="0.2">
      <c r="A629" s="6">
        <v>37</v>
      </c>
      <c r="B629" s="6" t="s">
        <v>963</v>
      </c>
      <c r="C629" s="6" t="s">
        <v>1702</v>
      </c>
    </row>
    <row r="630" spans="1:3" x14ac:dyDescent="0.2">
      <c r="A630" s="6">
        <v>11</v>
      </c>
      <c r="B630" s="6" t="s">
        <v>963</v>
      </c>
      <c r="C630" s="6" t="s">
        <v>1702</v>
      </c>
    </row>
    <row r="631" spans="1:3" x14ac:dyDescent="0.2">
      <c r="A631" s="6">
        <v>10</v>
      </c>
      <c r="B631" s="6" t="s">
        <v>963</v>
      </c>
      <c r="C631" s="6" t="s">
        <v>1702</v>
      </c>
    </row>
    <row r="632" spans="1:3" x14ac:dyDescent="0.2">
      <c r="A632" s="6">
        <v>33</v>
      </c>
      <c r="B632" s="6" t="s">
        <v>963</v>
      </c>
      <c r="C632" s="6" t="s">
        <v>1702</v>
      </c>
    </row>
    <row r="633" spans="1:3" x14ac:dyDescent="0.2">
      <c r="A633" s="6">
        <v>44</v>
      </c>
      <c r="B633" s="6" t="s">
        <v>963</v>
      </c>
      <c r="C633" s="6" t="s">
        <v>1702</v>
      </c>
    </row>
    <row r="634" spans="1:3" x14ac:dyDescent="0.2">
      <c r="A634" s="6">
        <v>20</v>
      </c>
      <c r="B634" s="6" t="s">
        <v>963</v>
      </c>
      <c r="C634" s="6" t="s">
        <v>1702</v>
      </c>
    </row>
    <row r="635" spans="1:3" x14ac:dyDescent="0.2">
      <c r="A635" s="6">
        <v>18</v>
      </c>
      <c r="B635" s="6" t="s">
        <v>963</v>
      </c>
      <c r="C635" s="6" t="s">
        <v>1702</v>
      </c>
    </row>
    <row r="636" spans="1:3" x14ac:dyDescent="0.2">
      <c r="A636" s="6">
        <v>29</v>
      </c>
      <c r="B636" s="6" t="s">
        <v>963</v>
      </c>
      <c r="C636" s="6" t="s">
        <v>1702</v>
      </c>
    </row>
    <row r="637" spans="1:3" x14ac:dyDescent="0.2">
      <c r="A637" s="6">
        <v>45</v>
      </c>
      <c r="B637" s="6" t="s">
        <v>963</v>
      </c>
      <c r="C637" s="6" t="s">
        <v>1702</v>
      </c>
    </row>
    <row r="638" spans="1:3" x14ac:dyDescent="0.2">
      <c r="A638" s="6">
        <v>32</v>
      </c>
      <c r="B638" s="6" t="s">
        <v>963</v>
      </c>
      <c r="C638" s="6" t="s">
        <v>1702</v>
      </c>
    </row>
    <row r="639" spans="1:3" x14ac:dyDescent="0.2">
      <c r="A639" s="6">
        <v>20</v>
      </c>
      <c r="B639" s="6" t="s">
        <v>963</v>
      </c>
      <c r="C639" s="6" t="s">
        <v>1702</v>
      </c>
    </row>
    <row r="640" spans="1:3" x14ac:dyDescent="0.2">
      <c r="A640" s="6">
        <v>8</v>
      </c>
      <c r="B640" s="6" t="s">
        <v>1704</v>
      </c>
      <c r="C640" s="6" t="s">
        <v>1702</v>
      </c>
    </row>
    <row r="641" spans="1:3" x14ac:dyDescent="0.2">
      <c r="A641" s="6">
        <v>20</v>
      </c>
      <c r="B641" s="6" t="s">
        <v>1704</v>
      </c>
      <c r="C641" s="6" t="s">
        <v>1702</v>
      </c>
    </row>
    <row r="642" spans="1:3" x14ac:dyDescent="0.2">
      <c r="A642" s="6">
        <v>20</v>
      </c>
      <c r="B642" s="6" t="s">
        <v>1704</v>
      </c>
      <c r="C642" s="6" t="s">
        <v>1702</v>
      </c>
    </row>
    <row r="643" spans="1:3" x14ac:dyDescent="0.2">
      <c r="A643" s="6">
        <v>12</v>
      </c>
      <c r="B643" s="6" t="s">
        <v>1704</v>
      </c>
      <c r="C643" s="6" t="s">
        <v>1702</v>
      </c>
    </row>
    <row r="644" spans="1:3" x14ac:dyDescent="0.2">
      <c r="A644" s="6">
        <v>14</v>
      </c>
      <c r="B644" s="6" t="s">
        <v>1704</v>
      </c>
      <c r="C644" s="6" t="s">
        <v>1702</v>
      </c>
    </row>
    <row r="645" spans="1:3" x14ac:dyDescent="0.2">
      <c r="A645" s="6">
        <v>50</v>
      </c>
      <c r="B645" s="6" t="s">
        <v>1704</v>
      </c>
      <c r="C645" s="6" t="s">
        <v>1702</v>
      </c>
    </row>
    <row r="646" spans="1:3" x14ac:dyDescent="0.2">
      <c r="A646" s="6">
        <v>12</v>
      </c>
      <c r="B646" s="6" t="s">
        <v>1704</v>
      </c>
      <c r="C646" s="6" t="s">
        <v>1702</v>
      </c>
    </row>
    <row r="647" spans="1:3" x14ac:dyDescent="0.2">
      <c r="A647" s="6">
        <v>10</v>
      </c>
      <c r="B647" s="6" t="s">
        <v>1704</v>
      </c>
      <c r="C647" s="6" t="s">
        <v>1702</v>
      </c>
    </row>
    <row r="648" spans="1:3" x14ac:dyDescent="0.2">
      <c r="A648" s="6">
        <v>16</v>
      </c>
      <c r="B648" s="6" t="s">
        <v>1704</v>
      </c>
      <c r="C648" s="6" t="s">
        <v>1702</v>
      </c>
    </row>
    <row r="649" spans="1:3" x14ac:dyDescent="0.2">
      <c r="A649" s="6">
        <v>6</v>
      </c>
      <c r="B649" s="6" t="s">
        <v>1704</v>
      </c>
      <c r="C649" s="6" t="s">
        <v>1702</v>
      </c>
    </row>
    <row r="650" spans="1:3" x14ac:dyDescent="0.2">
      <c r="A650" s="6">
        <v>18</v>
      </c>
      <c r="B650" s="6" t="s">
        <v>1704</v>
      </c>
      <c r="C650" s="6" t="s">
        <v>1702</v>
      </c>
    </row>
    <row r="651" spans="1:3" x14ac:dyDescent="0.2">
      <c r="A651" s="6">
        <v>10</v>
      </c>
      <c r="B651" s="6" t="s">
        <v>1704</v>
      </c>
      <c r="C651" s="6" t="s">
        <v>1702</v>
      </c>
    </row>
    <row r="652" spans="1:3" x14ac:dyDescent="0.2">
      <c r="A652" s="6">
        <v>8</v>
      </c>
      <c r="B652" s="6" t="s">
        <v>1704</v>
      </c>
      <c r="C652" s="6" t="s">
        <v>1702</v>
      </c>
    </row>
    <row r="653" spans="1:3" x14ac:dyDescent="0.2">
      <c r="A653" s="6">
        <v>24</v>
      </c>
      <c r="B653" s="6" t="s">
        <v>1704</v>
      </c>
      <c r="C653" s="6" t="s">
        <v>1702</v>
      </c>
    </row>
    <row r="654" spans="1:3" x14ac:dyDescent="0.2">
      <c r="A654" s="6">
        <v>12</v>
      </c>
      <c r="B654" s="6" t="s">
        <v>1704</v>
      </c>
      <c r="C654" s="6" t="s">
        <v>1702</v>
      </c>
    </row>
    <row r="655" spans="1:3" x14ac:dyDescent="0.2">
      <c r="A655" s="6">
        <v>46</v>
      </c>
      <c r="B655" s="6" t="s">
        <v>1704</v>
      </c>
      <c r="C655" s="6" t="s">
        <v>1702</v>
      </c>
    </row>
    <row r="656" spans="1:3" x14ac:dyDescent="0.2">
      <c r="A656" s="6">
        <v>6</v>
      </c>
      <c r="B656" s="6" t="s">
        <v>27</v>
      </c>
      <c r="C656" s="6" t="s">
        <v>1702</v>
      </c>
    </row>
    <row r="657" spans="1:3" x14ac:dyDescent="0.2">
      <c r="A657" s="6">
        <v>42</v>
      </c>
      <c r="B657" s="6" t="s">
        <v>27</v>
      </c>
      <c r="C657" s="6" t="s">
        <v>1702</v>
      </c>
    </row>
    <row r="658" spans="1:3" x14ac:dyDescent="0.2">
      <c r="A658" s="6">
        <v>123</v>
      </c>
      <c r="B658" s="6" t="s">
        <v>27</v>
      </c>
      <c r="C658" s="6" t="s">
        <v>1702</v>
      </c>
    </row>
    <row r="659" spans="1:3" x14ac:dyDescent="0.2">
      <c r="A659" s="6">
        <v>32</v>
      </c>
      <c r="B659" s="6" t="s">
        <v>28</v>
      </c>
      <c r="C659" s="6" t="s">
        <v>1702</v>
      </c>
    </row>
    <row r="660" spans="1:3" x14ac:dyDescent="0.2">
      <c r="A660" s="6">
        <v>8</v>
      </c>
      <c r="B660" s="6" t="s">
        <v>28</v>
      </c>
      <c r="C660" s="6" t="s">
        <v>1702</v>
      </c>
    </row>
    <row r="661" spans="1:3" x14ac:dyDescent="0.2">
      <c r="A661" s="6">
        <v>128</v>
      </c>
      <c r="B661" s="6" t="s">
        <v>28</v>
      </c>
      <c r="C661" s="6" t="s">
        <v>1702</v>
      </c>
    </row>
    <row r="662" spans="1:3" x14ac:dyDescent="0.2">
      <c r="A662" s="6">
        <v>16</v>
      </c>
      <c r="B662" s="6" t="s">
        <v>28</v>
      </c>
      <c r="C662" s="6" t="s">
        <v>1702</v>
      </c>
    </row>
    <row r="663" spans="1:3" x14ac:dyDescent="0.2">
      <c r="A663" s="6">
        <v>50</v>
      </c>
      <c r="B663" s="6" t="s">
        <v>24</v>
      </c>
      <c r="C663" s="6" t="s">
        <v>1702</v>
      </c>
    </row>
    <row r="664" spans="1:3" x14ac:dyDescent="0.2">
      <c r="A664" s="6">
        <v>40</v>
      </c>
      <c r="B664" s="6" t="s">
        <v>24</v>
      </c>
      <c r="C664" s="6" t="s">
        <v>1702</v>
      </c>
    </row>
    <row r="665" spans="1:3" x14ac:dyDescent="0.2">
      <c r="A665" s="6">
        <v>60</v>
      </c>
      <c r="B665" s="6" t="s">
        <v>24</v>
      </c>
      <c r="C665" s="6" t="s">
        <v>1702</v>
      </c>
    </row>
    <row r="666" spans="1:3" x14ac:dyDescent="0.2">
      <c r="A666" s="6">
        <v>45</v>
      </c>
      <c r="B666" s="6" t="s">
        <v>24</v>
      </c>
      <c r="C666" s="6" t="s">
        <v>1702</v>
      </c>
    </row>
    <row r="667" spans="1:3" x14ac:dyDescent="0.2">
      <c r="A667" s="6">
        <v>35</v>
      </c>
      <c r="B667" s="6" t="s">
        <v>24</v>
      </c>
      <c r="C667" s="6" t="s">
        <v>1702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05FDB-4C25-8E47-A192-F7F536E33B35}">
  <dimension ref="A1:D10"/>
  <sheetViews>
    <sheetView workbookViewId="0">
      <selection activeCell="A6" sqref="A6:D10"/>
    </sheetView>
  </sheetViews>
  <sheetFormatPr baseColWidth="10" defaultRowHeight="16" x14ac:dyDescent="0.2"/>
  <cols>
    <col min="1" max="1" width="13.5" bestFit="1" customWidth="1"/>
    <col min="2" max="2" width="17" bestFit="1" customWidth="1"/>
    <col min="3" max="3" width="6.6640625" bestFit="1" customWidth="1"/>
    <col min="4" max="4" width="10.83203125" bestFit="1" customWidth="1"/>
  </cols>
  <sheetData>
    <row r="1" spans="1:4" x14ac:dyDescent="0.2">
      <c r="A1" s="63" t="s">
        <v>2048</v>
      </c>
      <c r="B1" t="s">
        <v>2054</v>
      </c>
    </row>
    <row r="2" spans="1:4" x14ac:dyDescent="0.2">
      <c r="A2" s="63" t="s">
        <v>951</v>
      </c>
      <c r="B2" t="s">
        <v>2054</v>
      </c>
    </row>
    <row r="3" spans="1:4" x14ac:dyDescent="0.2">
      <c r="A3" s="63" t="s">
        <v>950</v>
      </c>
      <c r="B3" t="s">
        <v>1707</v>
      </c>
    </row>
    <row r="4" spans="1:4" x14ac:dyDescent="0.2">
      <c r="A4" s="63" t="s">
        <v>2582</v>
      </c>
      <c r="B4" t="s">
        <v>2054</v>
      </c>
    </row>
    <row r="6" spans="1:4" x14ac:dyDescent="0.2">
      <c r="A6" s="63" t="s">
        <v>957</v>
      </c>
      <c r="B6" s="63" t="s">
        <v>958</v>
      </c>
    </row>
    <row r="7" spans="1:4" x14ac:dyDescent="0.2">
      <c r="A7" s="63" t="s">
        <v>955</v>
      </c>
      <c r="B7">
        <v>0</v>
      </c>
      <c r="C7">
        <v>1</v>
      </c>
      <c r="D7" t="s">
        <v>956</v>
      </c>
    </row>
    <row r="8" spans="1:4" x14ac:dyDescent="0.2">
      <c r="A8" s="65" t="s">
        <v>1703</v>
      </c>
      <c r="B8" s="113">
        <v>153</v>
      </c>
      <c r="C8" s="113">
        <v>77</v>
      </c>
      <c r="D8" s="113">
        <v>230</v>
      </c>
    </row>
    <row r="9" spans="1:4" x14ac:dyDescent="0.2">
      <c r="A9" s="65" t="s">
        <v>1702</v>
      </c>
      <c r="B9" s="113">
        <v>377</v>
      </c>
      <c r="C9" s="113">
        <v>163</v>
      </c>
      <c r="D9" s="113">
        <v>540</v>
      </c>
    </row>
    <row r="10" spans="1:4" x14ac:dyDescent="0.2">
      <c r="A10" s="65" t="s">
        <v>956</v>
      </c>
      <c r="B10" s="113">
        <v>530</v>
      </c>
      <c r="C10" s="113">
        <v>240</v>
      </c>
      <c r="D10" s="113">
        <v>770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9C9A1-7545-6443-9D15-BC2F16D22144}">
  <dimension ref="A1:M574"/>
  <sheetViews>
    <sheetView topLeftCell="A35" workbookViewId="0">
      <selection activeCell="L2" sqref="L2:L15"/>
    </sheetView>
  </sheetViews>
  <sheetFormatPr baseColWidth="10" defaultRowHeight="16" x14ac:dyDescent="0.2"/>
  <cols>
    <col min="1" max="1" width="25.6640625" bestFit="1" customWidth="1"/>
    <col min="2" max="2" width="19.83203125" bestFit="1" customWidth="1"/>
    <col min="3" max="3" width="20.5" bestFit="1" customWidth="1"/>
    <col min="4" max="4" width="17.5" bestFit="1" customWidth="1"/>
    <col min="5" max="5" width="18.83203125" bestFit="1" customWidth="1"/>
    <col min="12" max="12" width="13.83203125" bestFit="1" customWidth="1"/>
  </cols>
  <sheetData>
    <row r="1" spans="1:13" ht="17" thickBot="1" x14ac:dyDescent="0.25">
      <c r="A1" s="93" t="s">
        <v>1703</v>
      </c>
      <c r="B1" s="94" t="s">
        <v>2583</v>
      </c>
      <c r="C1" s="37" t="s">
        <v>2125</v>
      </c>
      <c r="D1" s="37" t="s">
        <v>2126</v>
      </c>
      <c r="E1" s="37" t="s">
        <v>2128</v>
      </c>
      <c r="F1" s="127"/>
      <c r="G1" s="127"/>
      <c r="H1" s="93" t="s">
        <v>1702</v>
      </c>
      <c r="I1" s="94" t="s">
        <v>2583</v>
      </c>
      <c r="J1" s="37" t="s">
        <v>2125</v>
      </c>
      <c r="K1" s="37" t="s">
        <v>2126</v>
      </c>
      <c r="L1" s="37" t="s">
        <v>2128</v>
      </c>
    </row>
    <row r="2" spans="1:13" ht="17" thickTop="1" x14ac:dyDescent="0.2">
      <c r="A2" s="66">
        <v>35</v>
      </c>
      <c r="B2" s="108">
        <v>0</v>
      </c>
      <c r="C2" s="142">
        <v>0</v>
      </c>
      <c r="D2" s="101" t="str">
        <f>"["&amp;C2&amp;"-"&amp;C3&amp;"]"</f>
        <v>[0-0.001]</v>
      </c>
      <c r="E2" s="6">
        <f t="array" ref="E2:E22">FREQUENCY(B2:B231,C2:C15)</f>
        <v>77</v>
      </c>
      <c r="F2" s="128">
        <f>E2/SUM($E$2:$E$15)</f>
        <v>0.33478260869565218</v>
      </c>
      <c r="G2" s="36"/>
      <c r="H2" s="66">
        <v>0</v>
      </c>
      <c r="I2" s="108">
        <v>1.17120575884824E-2</v>
      </c>
      <c r="J2" s="142">
        <v>0</v>
      </c>
      <c r="K2" s="101" t="str">
        <f>"["&amp;J2&amp;"-"&amp;J3&amp;"]"</f>
        <v>[0-0.001]</v>
      </c>
      <c r="L2" s="6">
        <f t="array" ref="L2:L15">FREQUENCY(I2:I541,J2:J15)</f>
        <v>164</v>
      </c>
      <c r="M2" s="128">
        <f>L2/SUM($L$2:$L$15)</f>
        <v>0.3037037037037037</v>
      </c>
    </row>
    <row r="3" spans="1:13" x14ac:dyDescent="0.2">
      <c r="A3" s="66">
        <v>36</v>
      </c>
      <c r="B3" s="108">
        <v>0</v>
      </c>
      <c r="C3" s="116">
        <v>1E-3</v>
      </c>
      <c r="D3" s="101" t="str">
        <f>"["&amp;C3&amp;"-"&amp;C4&amp;"]"</f>
        <v>[0.001-0.01]</v>
      </c>
      <c r="E3" s="6">
        <v>19</v>
      </c>
      <c r="F3" s="128">
        <f t="shared" ref="F3:F15" si="0">E3/SUM($E$2:$E$15)</f>
        <v>8.2608695652173908E-2</v>
      </c>
      <c r="G3" s="36"/>
      <c r="H3" s="66">
        <v>1</v>
      </c>
      <c r="I3" s="108">
        <v>2.8459101044478346E-3</v>
      </c>
      <c r="J3" s="116">
        <v>1E-3</v>
      </c>
      <c r="K3" s="101" t="str">
        <f>"["&amp;J3&amp;"-"&amp;J4&amp;"]"</f>
        <v>[0.001-0.01]</v>
      </c>
      <c r="L3" s="6">
        <v>39</v>
      </c>
      <c r="M3" s="128">
        <f t="shared" ref="M3:M15" si="1">L3/SUM($L$2:$L$15)</f>
        <v>7.2222222222222215E-2</v>
      </c>
    </row>
    <row r="4" spans="1:13" x14ac:dyDescent="0.2">
      <c r="A4" s="66">
        <v>37</v>
      </c>
      <c r="B4" s="108">
        <v>0</v>
      </c>
      <c r="C4" s="142">
        <v>0.01</v>
      </c>
      <c r="D4" s="101" t="str">
        <f>"["&amp;C4&amp;"-"&amp;C5&amp;"]"</f>
        <v>[0.01-0.03]</v>
      </c>
      <c r="E4" s="6">
        <v>59</v>
      </c>
      <c r="F4" s="128">
        <f t="shared" si="0"/>
        <v>0.2565217391304348</v>
      </c>
      <c r="G4" s="36"/>
      <c r="H4" s="66">
        <v>2</v>
      </c>
      <c r="I4" s="108">
        <v>4.2744158178550113E-3</v>
      </c>
      <c r="J4" s="142">
        <v>0.01</v>
      </c>
      <c r="K4" s="101" t="str">
        <f>"["&amp;J4&amp;"-"&amp;J5&amp;"]"</f>
        <v>[0.01-0.03]</v>
      </c>
      <c r="L4" s="6">
        <v>149</v>
      </c>
      <c r="M4" s="128">
        <f t="shared" si="1"/>
        <v>0.27592592592592591</v>
      </c>
    </row>
    <row r="5" spans="1:13" x14ac:dyDescent="0.2">
      <c r="A5" s="66">
        <v>38</v>
      </c>
      <c r="B5" s="108">
        <v>1.9817677368212446E-4</v>
      </c>
      <c r="C5" s="101">
        <v>0.03</v>
      </c>
      <c r="D5" s="101" t="str">
        <f>"["&amp;C5&amp;"-"&amp;C6&amp;"]"</f>
        <v>[0.03-0.05]</v>
      </c>
      <c r="E5" s="6">
        <v>27</v>
      </c>
      <c r="F5" s="128">
        <f t="shared" si="0"/>
        <v>0.11739130434782609</v>
      </c>
      <c r="G5" s="36"/>
      <c r="H5" s="66">
        <v>3</v>
      </c>
      <c r="I5" s="108">
        <v>1.1187176490233307E-4</v>
      </c>
      <c r="J5" s="101">
        <v>0.03</v>
      </c>
      <c r="K5" s="101" t="str">
        <f>"["&amp;J5&amp;"-"&amp;J6&amp;"]"</f>
        <v>[0.03-0.05]</v>
      </c>
      <c r="L5" s="6">
        <v>80</v>
      </c>
      <c r="M5" s="128">
        <f t="shared" si="1"/>
        <v>0.14814814814814814</v>
      </c>
    </row>
    <row r="6" spans="1:13" x14ac:dyDescent="0.2">
      <c r="A6" s="66">
        <v>39</v>
      </c>
      <c r="B6" s="108">
        <v>8.0820640348150449E-3</v>
      </c>
      <c r="C6" s="101">
        <v>0.05</v>
      </c>
      <c r="D6" s="101" t="str">
        <f>"["&amp;C6&amp;"-"&amp;C7&amp;"]"</f>
        <v>[0.05-0.1]</v>
      </c>
      <c r="E6" s="6">
        <v>12</v>
      </c>
      <c r="F6" s="128">
        <f t="shared" si="0"/>
        <v>5.2173913043478258E-2</v>
      </c>
      <c r="G6" s="36"/>
      <c r="H6" s="66">
        <v>4</v>
      </c>
      <c r="I6" s="108">
        <v>7.4547723019338739E-3</v>
      </c>
      <c r="J6" s="101">
        <v>0.05</v>
      </c>
      <c r="K6" s="101" t="str">
        <f>"["&amp;J6&amp;"-"&amp;J7&amp;"]"</f>
        <v>[0.05-0.1]</v>
      </c>
      <c r="L6" s="6">
        <v>21</v>
      </c>
      <c r="M6" s="128">
        <f t="shared" si="1"/>
        <v>3.888888888888889E-2</v>
      </c>
    </row>
    <row r="7" spans="1:13" x14ac:dyDescent="0.2">
      <c r="A7" s="66">
        <v>40</v>
      </c>
      <c r="B7" s="108">
        <v>1.5766383328763366E-2</v>
      </c>
      <c r="C7" s="101">
        <v>0.1</v>
      </c>
      <c r="D7" s="101" t="str">
        <f>"["&amp;C7&amp;"-"&amp;C8&amp;"]"</f>
        <v>[0.1-0.15]</v>
      </c>
      <c r="E7" s="6">
        <v>10</v>
      </c>
      <c r="F7" s="128">
        <f t="shared" si="0"/>
        <v>4.3478260869565216E-2</v>
      </c>
      <c r="G7" s="36"/>
      <c r="H7" s="66">
        <v>6</v>
      </c>
      <c r="I7" s="108">
        <v>4.8833967046894482E-3</v>
      </c>
      <c r="J7" s="101">
        <v>0.1</v>
      </c>
      <c r="K7" s="101" t="str">
        <f>"["&amp;J7&amp;"-"&amp;J8&amp;"]"</f>
        <v>[0.1-0.15]</v>
      </c>
      <c r="L7" s="6">
        <v>21</v>
      </c>
      <c r="M7" s="128">
        <f t="shared" si="1"/>
        <v>3.888888888888889E-2</v>
      </c>
    </row>
    <row r="8" spans="1:13" x14ac:dyDescent="0.2">
      <c r="A8" s="66">
        <v>41</v>
      </c>
      <c r="B8" s="108">
        <v>8.5311666878256373E-4</v>
      </c>
      <c r="C8" s="101">
        <v>0.15</v>
      </c>
      <c r="D8" s="101" t="str">
        <f>"["&amp;C8&amp;"-"&amp;C9&amp;"]"</f>
        <v>[0.15-0.2]</v>
      </c>
      <c r="E8" s="6">
        <v>6</v>
      </c>
      <c r="F8" s="128">
        <f t="shared" si="0"/>
        <v>2.6086956521739129E-2</v>
      </c>
      <c r="G8" s="36"/>
      <c r="H8" s="66">
        <v>7</v>
      </c>
      <c r="I8" s="108">
        <v>8.5753176043558269E-4</v>
      </c>
      <c r="J8" s="101">
        <v>0.15</v>
      </c>
      <c r="K8" s="101" t="str">
        <f>"["&amp;J8&amp;"-"&amp;J9&amp;"]"</f>
        <v>[0.15-0.2]</v>
      </c>
      <c r="L8" s="6">
        <v>23</v>
      </c>
      <c r="M8" s="128">
        <f t="shared" si="1"/>
        <v>4.2592592592592592E-2</v>
      </c>
    </row>
    <row r="9" spans="1:13" x14ac:dyDescent="0.2">
      <c r="A9" s="66">
        <v>42</v>
      </c>
      <c r="B9" s="108">
        <v>1.1871337058743405E-3</v>
      </c>
      <c r="C9" s="101">
        <v>0.2</v>
      </c>
      <c r="D9" s="101" t="str">
        <f>"["&amp;C9&amp;"-"&amp;C10&amp;"]"</f>
        <v>[0.2-0.25]</v>
      </c>
      <c r="E9" s="6">
        <v>9</v>
      </c>
      <c r="F9" s="128">
        <f t="shared" si="0"/>
        <v>3.9130434782608699E-2</v>
      </c>
      <c r="G9" s="36"/>
      <c r="H9" s="66">
        <v>8</v>
      </c>
      <c r="I9" s="108">
        <v>3.811070848431838E-3</v>
      </c>
      <c r="J9" s="101">
        <v>0.2</v>
      </c>
      <c r="K9" s="101" t="str">
        <f>"["&amp;J9&amp;"-"&amp;J10&amp;"]"</f>
        <v>[0.2-0.25]</v>
      </c>
      <c r="L9" s="6">
        <v>14</v>
      </c>
      <c r="M9" s="128">
        <f t="shared" si="1"/>
        <v>2.5925925925925925E-2</v>
      </c>
    </row>
    <row r="10" spans="1:13" x14ac:dyDescent="0.2">
      <c r="A10" s="66">
        <v>43</v>
      </c>
      <c r="B10" s="108">
        <v>1.6431603450636724E-3</v>
      </c>
      <c r="C10" s="101">
        <v>0.25</v>
      </c>
      <c r="D10" s="101" t="str">
        <f>"["&amp;C10&amp;"-"&amp;C11&amp;"]"</f>
        <v>[0.25-0.3]</v>
      </c>
      <c r="E10" s="6">
        <v>4</v>
      </c>
      <c r="F10" s="128">
        <f t="shared" si="0"/>
        <v>1.7391304347826087E-2</v>
      </c>
      <c r="G10" s="36"/>
      <c r="H10" s="66">
        <v>9</v>
      </c>
      <c r="I10" s="108">
        <v>0</v>
      </c>
      <c r="J10" s="101">
        <v>0.25</v>
      </c>
      <c r="K10" s="101" t="str">
        <f>"["&amp;J10&amp;"-"&amp;J11&amp;"]"</f>
        <v>[0.25-0.3]</v>
      </c>
      <c r="L10" s="6">
        <v>20</v>
      </c>
      <c r="M10" s="128">
        <f t="shared" si="1"/>
        <v>3.7037037037037035E-2</v>
      </c>
    </row>
    <row r="11" spans="1:13" x14ac:dyDescent="0.2">
      <c r="A11" s="66">
        <v>44</v>
      </c>
      <c r="B11" s="108">
        <v>1.5850109143826956E-3</v>
      </c>
      <c r="C11" s="101">
        <v>0.3</v>
      </c>
      <c r="D11" s="101" t="str">
        <f>"["&amp;C11&amp;"-"&amp;C12&amp;"]"</f>
        <v>[0.3-0.35]</v>
      </c>
      <c r="E11" s="6">
        <v>6</v>
      </c>
      <c r="F11" s="128">
        <f t="shared" si="0"/>
        <v>2.6086956521739129E-2</v>
      </c>
      <c r="G11" s="36"/>
      <c r="H11" s="66">
        <v>10</v>
      </c>
      <c r="I11" s="108">
        <v>1.2206150480126422E-2</v>
      </c>
      <c r="J11" s="101">
        <v>0.3</v>
      </c>
      <c r="K11" s="101" t="str">
        <f>"["&amp;J11&amp;"-"&amp;J12&amp;"]"</f>
        <v>[0.3-0.35]</v>
      </c>
      <c r="L11" s="6">
        <v>9</v>
      </c>
      <c r="M11" s="128">
        <f t="shared" si="1"/>
        <v>1.6666666666666666E-2</v>
      </c>
    </row>
    <row r="12" spans="1:13" x14ac:dyDescent="0.2">
      <c r="A12" s="66">
        <v>45</v>
      </c>
      <c r="B12" s="108">
        <v>0</v>
      </c>
      <c r="C12" s="101">
        <v>0.35</v>
      </c>
      <c r="D12" s="101" t="str">
        <f>"["&amp;C12&amp;"-"&amp;C13&amp;"]"</f>
        <v>[0.35-0.4]</v>
      </c>
      <c r="E12" s="6">
        <v>1</v>
      </c>
      <c r="F12" s="128">
        <f t="shared" si="0"/>
        <v>4.3478260869565218E-3</v>
      </c>
      <c r="G12" s="36"/>
      <c r="H12" s="66">
        <v>11</v>
      </c>
      <c r="I12" s="108">
        <v>4.7374719521316487E-3</v>
      </c>
      <c r="J12" s="101">
        <v>0.35</v>
      </c>
      <c r="K12" s="101" t="str">
        <f>"["&amp;J12&amp;"-"&amp;J13&amp;"]"</f>
        <v>[0.35-0.4]</v>
      </c>
      <c r="L12" s="6">
        <v>0</v>
      </c>
      <c r="M12" s="128">
        <f t="shared" si="1"/>
        <v>0</v>
      </c>
    </row>
    <row r="13" spans="1:13" x14ac:dyDescent="0.2">
      <c r="A13" s="66">
        <v>46</v>
      </c>
      <c r="B13" s="108">
        <v>1.7923526287838556E-3</v>
      </c>
      <c r="C13" s="101">
        <v>0.4</v>
      </c>
      <c r="D13" s="101" t="str">
        <f>"["&amp;C13&amp;"-"&amp;C14&amp;"]"</f>
        <v>[0.4-0.45]</v>
      </c>
      <c r="E13" s="6">
        <v>0</v>
      </c>
      <c r="F13" s="128">
        <f t="shared" si="0"/>
        <v>0</v>
      </c>
      <c r="G13" s="36"/>
      <c r="H13" s="66">
        <v>12</v>
      </c>
      <c r="I13" s="108">
        <v>2.0844540075309306E-3</v>
      </c>
      <c r="J13" s="101">
        <v>0.4</v>
      </c>
      <c r="K13" s="101" t="str">
        <f>"["&amp;J13&amp;"-"&amp;J14&amp;"]"</f>
        <v>[0.4-0.45]</v>
      </c>
      <c r="L13" s="6">
        <v>0</v>
      </c>
      <c r="M13" s="128">
        <f t="shared" si="1"/>
        <v>0</v>
      </c>
    </row>
    <row r="14" spans="1:13" x14ac:dyDescent="0.2">
      <c r="A14" s="66">
        <v>47</v>
      </c>
      <c r="B14" s="108">
        <v>5.3536093807255315E-3</v>
      </c>
      <c r="C14" s="101">
        <v>0.45</v>
      </c>
      <c r="D14" s="101" t="str">
        <f>"["&amp;C14&amp;"-"&amp;C15&amp;"]"</f>
        <v>[0.45-0.5]</v>
      </c>
      <c r="E14" s="6">
        <v>0</v>
      </c>
      <c r="F14" s="128">
        <f t="shared" si="0"/>
        <v>0</v>
      </c>
      <c r="G14" s="36"/>
      <c r="H14" s="66">
        <v>13</v>
      </c>
      <c r="I14" s="108">
        <v>3.8280818131564147E-3</v>
      </c>
      <c r="J14" s="101">
        <v>0.45</v>
      </c>
      <c r="K14" s="101" t="str">
        <f>"["&amp;J14&amp;"-"&amp;J15&amp;"]"</f>
        <v>[0.45-0.5]</v>
      </c>
      <c r="L14" s="6">
        <v>0</v>
      </c>
      <c r="M14" s="128">
        <f t="shared" si="1"/>
        <v>0</v>
      </c>
    </row>
    <row r="15" spans="1:13" x14ac:dyDescent="0.2">
      <c r="A15" s="66">
        <v>48</v>
      </c>
      <c r="B15" s="108">
        <v>1.5811451261688179E-2</v>
      </c>
      <c r="C15" s="101">
        <v>0.5</v>
      </c>
      <c r="D15" s="101" t="str">
        <f>"["&amp;C15&amp;"-"&amp;C16&amp;"]"</f>
        <v>[0.5-]</v>
      </c>
      <c r="E15" s="6">
        <v>0</v>
      </c>
      <c r="F15" s="128">
        <f t="shared" si="0"/>
        <v>0</v>
      </c>
      <c r="G15" s="36"/>
      <c r="H15" s="66">
        <v>14</v>
      </c>
      <c r="I15" s="108">
        <v>5.017186203626873E-3</v>
      </c>
      <c r="J15" s="101">
        <v>0.5</v>
      </c>
      <c r="K15" s="101" t="str">
        <f>"["&amp;J15&amp;"-"&amp;J16&amp;"]"</f>
        <v>[0.5-]</v>
      </c>
      <c r="L15" s="6">
        <v>0</v>
      </c>
      <c r="M15" s="128">
        <f t="shared" si="1"/>
        <v>0</v>
      </c>
    </row>
    <row r="16" spans="1:13" x14ac:dyDescent="0.2">
      <c r="A16" s="66">
        <v>49</v>
      </c>
      <c r="B16" s="108">
        <v>4.585706887623003E-3</v>
      </c>
      <c r="C16" s="6"/>
      <c r="D16" s="6"/>
      <c r="E16" s="6">
        <v>0</v>
      </c>
      <c r="F16" s="36"/>
      <c r="G16" s="36"/>
      <c r="H16" s="66">
        <v>15</v>
      </c>
      <c r="I16" s="108">
        <v>0</v>
      </c>
    </row>
    <row r="17" spans="1:9" x14ac:dyDescent="0.2">
      <c r="A17" s="66">
        <v>85</v>
      </c>
      <c r="B17" s="108">
        <v>0</v>
      </c>
      <c r="C17" s="6"/>
      <c r="D17" s="6"/>
      <c r="E17" s="6" t="e">
        <v>#N/A</v>
      </c>
      <c r="F17" s="36"/>
      <c r="G17" s="36"/>
      <c r="H17" s="66">
        <v>16</v>
      </c>
      <c r="I17" s="108">
        <v>2.9356034601126057E-3</v>
      </c>
    </row>
    <row r="18" spans="1:9" x14ac:dyDescent="0.2">
      <c r="A18" s="66">
        <v>86</v>
      </c>
      <c r="B18" s="108">
        <v>0</v>
      </c>
      <c r="C18" s="6"/>
      <c r="D18" s="6"/>
      <c r="E18" s="6" t="e">
        <v>#N/A</v>
      </c>
      <c r="F18" s="36"/>
      <c r="G18" s="36"/>
      <c r="H18" s="66">
        <v>17</v>
      </c>
      <c r="I18" s="108">
        <v>2.6990317374932368E-3</v>
      </c>
    </row>
    <row r="19" spans="1:9" x14ac:dyDescent="0.2">
      <c r="A19" s="66">
        <v>87</v>
      </c>
      <c r="B19" s="108">
        <v>1.8248175182481751E-3</v>
      </c>
      <c r="C19" s="6"/>
      <c r="D19" s="6"/>
      <c r="E19" s="6" t="e">
        <v>#N/A</v>
      </c>
      <c r="F19" s="36"/>
      <c r="G19" s="36"/>
      <c r="H19" s="66">
        <v>18</v>
      </c>
      <c r="I19" s="108">
        <v>0</v>
      </c>
    </row>
    <row r="20" spans="1:9" x14ac:dyDescent="0.2">
      <c r="A20" s="66">
        <v>88</v>
      </c>
      <c r="B20" s="108">
        <v>5.2871287128713187E-3</v>
      </c>
      <c r="C20" s="6"/>
      <c r="D20" s="6"/>
      <c r="E20" s="6" t="e">
        <v>#N/A</v>
      </c>
      <c r="F20" s="36"/>
      <c r="G20" s="36"/>
      <c r="H20" s="66">
        <v>19</v>
      </c>
      <c r="I20" s="108">
        <v>4.8186401082011068E-3</v>
      </c>
    </row>
    <row r="21" spans="1:9" x14ac:dyDescent="0.2">
      <c r="A21" s="66">
        <v>89</v>
      </c>
      <c r="B21" s="108">
        <v>3.0050083472453332E-3</v>
      </c>
      <c r="C21" s="6"/>
      <c r="D21" s="6"/>
      <c r="E21" s="6" t="e">
        <v>#N/A</v>
      </c>
      <c r="F21" s="36"/>
      <c r="G21" s="36"/>
      <c r="H21" s="66">
        <v>20</v>
      </c>
      <c r="I21" s="108">
        <v>1.0061808250680151E-4</v>
      </c>
    </row>
    <row r="22" spans="1:9" x14ac:dyDescent="0.2">
      <c r="A22" s="66">
        <v>90</v>
      </c>
      <c r="B22" s="108">
        <v>5.8734939759034089E-4</v>
      </c>
      <c r="C22" s="6"/>
      <c r="D22" s="6"/>
      <c r="E22" s="6" t="e">
        <v>#N/A</v>
      </c>
      <c r="F22" s="36"/>
      <c r="G22" s="36"/>
      <c r="H22" s="66">
        <v>21</v>
      </c>
      <c r="I22" s="108">
        <v>2.6225555853201083E-3</v>
      </c>
    </row>
    <row r="23" spans="1:9" x14ac:dyDescent="0.2">
      <c r="A23" s="66">
        <v>91</v>
      </c>
      <c r="B23" s="108">
        <v>2.225519287833828E-3</v>
      </c>
      <c r="H23" s="66">
        <v>22</v>
      </c>
      <c r="I23" s="108">
        <v>0</v>
      </c>
    </row>
    <row r="24" spans="1:9" x14ac:dyDescent="0.2">
      <c r="A24" s="66">
        <v>92</v>
      </c>
      <c r="B24" s="108">
        <v>0</v>
      </c>
      <c r="H24" s="66">
        <v>23</v>
      </c>
      <c r="I24" s="108">
        <v>0</v>
      </c>
    </row>
    <row r="25" spans="1:9" x14ac:dyDescent="0.2">
      <c r="A25" s="66">
        <v>93</v>
      </c>
      <c r="B25" s="108">
        <v>7.5705329153605656E-3</v>
      </c>
      <c r="H25" s="66">
        <v>24</v>
      </c>
      <c r="I25" s="108">
        <v>2.7850761954808196E-2</v>
      </c>
    </row>
    <row r="26" spans="1:9" x14ac:dyDescent="0.2">
      <c r="A26" s="66">
        <v>94</v>
      </c>
      <c r="B26" s="108">
        <v>1.4534883720930232E-3</v>
      </c>
      <c r="H26" s="66">
        <v>25</v>
      </c>
      <c r="I26" s="108">
        <v>2.8432650159933657E-3</v>
      </c>
    </row>
    <row r="27" spans="1:9" x14ac:dyDescent="0.2">
      <c r="A27" s="66">
        <v>95</v>
      </c>
      <c r="B27" s="108">
        <v>0</v>
      </c>
      <c r="H27" s="66">
        <v>26</v>
      </c>
      <c r="I27" s="108">
        <v>4.431566388273394E-3</v>
      </c>
    </row>
    <row r="28" spans="1:9" x14ac:dyDescent="0.2">
      <c r="A28" s="66">
        <v>96</v>
      </c>
      <c r="B28" s="108">
        <v>2.407704654895666E-3</v>
      </c>
      <c r="H28" s="66">
        <v>27</v>
      </c>
      <c r="I28" s="108">
        <v>4.01829014826105E-3</v>
      </c>
    </row>
    <row r="29" spans="1:9" x14ac:dyDescent="0.2">
      <c r="A29" s="66">
        <v>97</v>
      </c>
      <c r="B29" s="108">
        <v>3.9558573853990505E-3</v>
      </c>
      <c r="H29" s="66">
        <v>28</v>
      </c>
      <c r="I29" s="108">
        <v>0</v>
      </c>
    </row>
    <row r="30" spans="1:9" x14ac:dyDescent="0.2">
      <c r="A30" s="66">
        <v>98</v>
      </c>
      <c r="B30" s="108">
        <v>1.7761989342806395E-3</v>
      </c>
      <c r="H30" s="66">
        <v>29</v>
      </c>
      <c r="I30" s="108">
        <v>5.6859417830570948E-3</v>
      </c>
    </row>
    <row r="31" spans="1:9" x14ac:dyDescent="0.2">
      <c r="A31" s="66">
        <v>99</v>
      </c>
      <c r="B31" s="108">
        <v>6.6565809379727338E-3</v>
      </c>
      <c r="H31" s="66">
        <v>30</v>
      </c>
      <c r="I31" s="108">
        <v>2.6732935719019314E-3</v>
      </c>
    </row>
    <row r="32" spans="1:9" x14ac:dyDescent="0.2">
      <c r="A32" s="66">
        <v>135</v>
      </c>
      <c r="B32" s="108">
        <v>0</v>
      </c>
      <c r="H32" s="66">
        <v>31</v>
      </c>
      <c r="I32" s="108">
        <v>5.3096259963211865E-4</v>
      </c>
    </row>
    <row r="33" spans="1:9" x14ac:dyDescent="0.2">
      <c r="A33" s="66">
        <v>136</v>
      </c>
      <c r="B33" s="108">
        <v>7.5991804805362775E-4</v>
      </c>
      <c r="H33" s="66">
        <v>32</v>
      </c>
      <c r="I33" s="108">
        <v>0</v>
      </c>
    </row>
    <row r="34" spans="1:9" x14ac:dyDescent="0.2">
      <c r="A34" s="66">
        <v>137</v>
      </c>
      <c r="B34" s="108">
        <v>0</v>
      </c>
      <c r="H34" s="66">
        <v>33</v>
      </c>
      <c r="I34" s="108">
        <v>1.0828463389480921E-2</v>
      </c>
    </row>
    <row r="35" spans="1:9" x14ac:dyDescent="0.2">
      <c r="A35" s="66">
        <v>138</v>
      </c>
      <c r="B35" s="108">
        <v>0</v>
      </c>
      <c r="H35" s="66">
        <v>34</v>
      </c>
      <c r="I35" s="108">
        <v>0</v>
      </c>
    </row>
    <row r="36" spans="1:9" x14ac:dyDescent="0.2">
      <c r="A36" s="66">
        <v>139</v>
      </c>
      <c r="B36" s="108">
        <v>0</v>
      </c>
      <c r="H36" s="66">
        <v>50</v>
      </c>
      <c r="I36" s="108">
        <v>1.5243902439024391E-3</v>
      </c>
    </row>
    <row r="37" spans="1:9" x14ac:dyDescent="0.2">
      <c r="A37" s="66">
        <v>140</v>
      </c>
      <c r="B37" s="108">
        <v>0</v>
      </c>
      <c r="H37" s="66">
        <v>51</v>
      </c>
      <c r="I37" s="108">
        <v>0</v>
      </c>
    </row>
    <row r="38" spans="1:9" x14ac:dyDescent="0.2">
      <c r="A38" s="66">
        <v>141</v>
      </c>
      <c r="B38" s="108">
        <v>0</v>
      </c>
      <c r="H38" s="66">
        <v>52</v>
      </c>
      <c r="I38" s="108">
        <v>2.7777777777777779E-3</v>
      </c>
    </row>
    <row r="39" spans="1:9" x14ac:dyDescent="0.2">
      <c r="A39" s="66">
        <v>142</v>
      </c>
      <c r="B39" s="108">
        <v>1.6928406466512533E-3</v>
      </c>
      <c r="H39" s="66">
        <v>53</v>
      </c>
      <c r="I39" s="108">
        <v>1.6107382550336182E-3</v>
      </c>
    </row>
    <row r="40" spans="1:9" x14ac:dyDescent="0.2">
      <c r="A40" s="66">
        <v>143</v>
      </c>
      <c r="B40" s="108">
        <v>0</v>
      </c>
      <c r="H40" s="66">
        <v>54</v>
      </c>
      <c r="I40" s="108">
        <v>4.638783269962081E-3</v>
      </c>
    </row>
    <row r="41" spans="1:9" x14ac:dyDescent="0.2">
      <c r="A41" s="66">
        <v>144</v>
      </c>
      <c r="B41" s="108">
        <v>4.5462753950339342E-3</v>
      </c>
      <c r="H41" s="66">
        <v>55</v>
      </c>
      <c r="I41" s="108">
        <v>2.8358208955223539E-3</v>
      </c>
    </row>
    <row r="42" spans="1:9" x14ac:dyDescent="0.2">
      <c r="A42" s="66">
        <v>145</v>
      </c>
      <c r="B42" s="108">
        <v>3.1650105880437029E-3</v>
      </c>
      <c r="H42" s="66">
        <v>56</v>
      </c>
      <c r="I42" s="108">
        <v>0</v>
      </c>
    </row>
    <row r="43" spans="1:9" x14ac:dyDescent="0.2">
      <c r="A43" s="66">
        <v>146</v>
      </c>
      <c r="B43" s="108">
        <v>0</v>
      </c>
      <c r="H43" s="66">
        <v>57</v>
      </c>
      <c r="I43" s="108">
        <v>5.2566096423017038E-3</v>
      </c>
    </row>
    <row r="44" spans="1:9" x14ac:dyDescent="0.2">
      <c r="A44" s="66">
        <v>147</v>
      </c>
      <c r="B44" s="108">
        <v>8.9210570611008254E-3</v>
      </c>
      <c r="H44" s="66">
        <v>58</v>
      </c>
      <c r="I44" s="108">
        <v>0</v>
      </c>
    </row>
    <row r="45" spans="1:9" x14ac:dyDescent="0.2">
      <c r="A45" s="66">
        <v>148</v>
      </c>
      <c r="B45" s="108">
        <v>7.2234452394056138E-4</v>
      </c>
      <c r="H45" s="66">
        <v>59</v>
      </c>
      <c r="I45" s="108">
        <v>1.1452991452990753E-3</v>
      </c>
    </row>
    <row r="46" spans="1:9" x14ac:dyDescent="0.2">
      <c r="A46" s="66">
        <v>149</v>
      </c>
      <c r="B46" s="108">
        <v>5.1440112399016441E-3</v>
      </c>
      <c r="H46" s="66">
        <v>60</v>
      </c>
      <c r="I46" s="108">
        <v>5.5964653902797559E-4</v>
      </c>
    </row>
    <row r="47" spans="1:9" x14ac:dyDescent="0.2">
      <c r="A47" s="66">
        <v>183</v>
      </c>
      <c r="B47" s="108">
        <v>4.0536467751651594E-4</v>
      </c>
      <c r="H47" s="66">
        <v>61</v>
      </c>
      <c r="I47" s="108">
        <v>0</v>
      </c>
    </row>
    <row r="48" spans="1:9" x14ac:dyDescent="0.2">
      <c r="A48" s="66">
        <v>184</v>
      </c>
      <c r="B48" s="108">
        <v>0</v>
      </c>
      <c r="H48" s="66">
        <v>62</v>
      </c>
      <c r="I48" s="108">
        <v>2.9585798816568046E-2</v>
      </c>
    </row>
    <row r="49" spans="1:9" x14ac:dyDescent="0.2">
      <c r="A49" s="66">
        <v>185</v>
      </c>
      <c r="B49" s="108">
        <v>3.0772285090331546E-3</v>
      </c>
      <c r="H49" s="66">
        <v>63</v>
      </c>
      <c r="I49" s="108">
        <v>0</v>
      </c>
    </row>
    <row r="50" spans="1:9" x14ac:dyDescent="0.2">
      <c r="A50" s="66">
        <v>192</v>
      </c>
      <c r="B50" s="108">
        <v>0</v>
      </c>
      <c r="H50" s="66">
        <v>64</v>
      </c>
      <c r="I50" s="108">
        <v>0</v>
      </c>
    </row>
    <row r="51" spans="1:9" x14ac:dyDescent="0.2">
      <c r="A51" s="66">
        <v>195</v>
      </c>
      <c r="B51" s="108">
        <v>1.3418610484073237E-2</v>
      </c>
      <c r="H51" s="66">
        <v>65</v>
      </c>
      <c r="I51" s="108">
        <v>4.7007042253520408E-3</v>
      </c>
    </row>
    <row r="52" spans="1:9" x14ac:dyDescent="0.2">
      <c r="A52" s="66">
        <v>196</v>
      </c>
      <c r="B52" s="108">
        <v>0</v>
      </c>
      <c r="H52" s="66">
        <v>66</v>
      </c>
      <c r="I52" s="108">
        <v>2.304147465437788E-3</v>
      </c>
    </row>
    <row r="53" spans="1:9" x14ac:dyDescent="0.2">
      <c r="A53" s="66">
        <v>197</v>
      </c>
      <c r="B53" s="108">
        <v>0</v>
      </c>
      <c r="H53" s="66">
        <v>67</v>
      </c>
      <c r="I53" s="108">
        <v>1.0213414634145717E-3</v>
      </c>
    </row>
    <row r="54" spans="1:9" x14ac:dyDescent="0.2">
      <c r="A54" s="66">
        <v>233</v>
      </c>
      <c r="B54" s="108">
        <v>0.17762410003789314</v>
      </c>
      <c r="H54" s="66">
        <v>68</v>
      </c>
      <c r="I54" s="108">
        <v>0</v>
      </c>
    </row>
    <row r="55" spans="1:9" x14ac:dyDescent="0.2">
      <c r="A55" s="66">
        <v>234</v>
      </c>
      <c r="B55" s="108">
        <v>1.8354574419663094E-2</v>
      </c>
      <c r="H55" s="66">
        <v>69</v>
      </c>
      <c r="I55" s="108">
        <v>0</v>
      </c>
    </row>
    <row r="56" spans="1:9" x14ac:dyDescent="0.2">
      <c r="A56" s="66">
        <v>235</v>
      </c>
      <c r="B56" s="108">
        <v>0.18715776796467284</v>
      </c>
      <c r="H56" s="66">
        <v>70</v>
      </c>
      <c r="I56" s="108">
        <v>0</v>
      </c>
    </row>
    <row r="57" spans="1:9" x14ac:dyDescent="0.2">
      <c r="A57" s="66">
        <v>236</v>
      </c>
      <c r="B57" s="108">
        <v>0.13786291875240669</v>
      </c>
      <c r="H57" s="66">
        <v>71</v>
      </c>
      <c r="I57" s="108">
        <v>6.8322981366468103E-4</v>
      </c>
    </row>
    <row r="58" spans="1:9" x14ac:dyDescent="0.2">
      <c r="A58" s="66">
        <v>237</v>
      </c>
      <c r="B58" s="108">
        <v>0.21748391051179899</v>
      </c>
      <c r="H58" s="66">
        <v>72</v>
      </c>
      <c r="I58" s="108">
        <v>4.434589800443459E-3</v>
      </c>
    </row>
    <row r="59" spans="1:9" x14ac:dyDescent="0.2">
      <c r="A59" s="66">
        <v>238</v>
      </c>
      <c r="B59" s="108">
        <v>0.17652560386473437</v>
      </c>
      <c r="H59" s="66">
        <v>73</v>
      </c>
      <c r="I59" s="108">
        <v>2.4590163934426232E-3</v>
      </c>
    </row>
    <row r="60" spans="1:9" x14ac:dyDescent="0.2">
      <c r="A60" s="66">
        <v>239</v>
      </c>
      <c r="B60" s="108">
        <v>0.2858117326057299</v>
      </c>
      <c r="H60" s="66">
        <v>74</v>
      </c>
      <c r="I60" s="108">
        <v>4.1493775933607599E-4</v>
      </c>
    </row>
    <row r="61" spans="1:9" x14ac:dyDescent="0.2">
      <c r="A61" s="66">
        <v>240</v>
      </c>
      <c r="B61" s="108">
        <v>0.19425852223568091</v>
      </c>
      <c r="H61" s="66">
        <v>75</v>
      </c>
      <c r="I61" s="108">
        <v>7.4875207986688855E-3</v>
      </c>
    </row>
    <row r="62" spans="1:9" x14ac:dyDescent="0.2">
      <c r="A62" s="66">
        <v>241</v>
      </c>
      <c r="B62" s="108">
        <v>0.17217023675310034</v>
      </c>
      <c r="H62" s="66">
        <v>76</v>
      </c>
      <c r="I62" s="108">
        <v>1.8975332068311196E-3</v>
      </c>
    </row>
    <row r="63" spans="1:9" x14ac:dyDescent="0.2">
      <c r="A63" s="66">
        <v>242</v>
      </c>
      <c r="B63" s="108">
        <v>0.19739405747686312</v>
      </c>
      <c r="H63" s="66">
        <v>77</v>
      </c>
      <c r="I63" s="108">
        <v>0</v>
      </c>
    </row>
    <row r="64" spans="1:9" x14ac:dyDescent="0.2">
      <c r="A64" s="66">
        <v>244</v>
      </c>
      <c r="B64" s="108">
        <v>0.20702473069336974</v>
      </c>
      <c r="H64" s="66">
        <v>78</v>
      </c>
      <c r="I64" s="108">
        <v>0</v>
      </c>
    </row>
    <row r="65" spans="1:9" x14ac:dyDescent="0.2">
      <c r="A65" s="66">
        <v>245</v>
      </c>
      <c r="B65" s="108">
        <v>0.13217223097865027</v>
      </c>
      <c r="H65" s="66">
        <v>79</v>
      </c>
      <c r="I65" s="108">
        <v>1.8905472636815978E-2</v>
      </c>
    </row>
    <row r="66" spans="1:9" x14ac:dyDescent="0.2">
      <c r="A66" s="66">
        <v>246</v>
      </c>
      <c r="B66" s="108">
        <v>0.25276410334811189</v>
      </c>
      <c r="H66" s="66">
        <v>80</v>
      </c>
      <c r="I66" s="108">
        <v>1.3761467889908258E-3</v>
      </c>
    </row>
    <row r="67" spans="1:9" x14ac:dyDescent="0.2">
      <c r="A67" s="66">
        <v>247</v>
      </c>
      <c r="B67" s="108">
        <v>0.14864259395725865</v>
      </c>
      <c r="H67" s="66">
        <v>81</v>
      </c>
      <c r="I67" s="108">
        <v>0</v>
      </c>
    </row>
    <row r="68" spans="1:9" x14ac:dyDescent="0.2">
      <c r="A68" s="66">
        <v>283</v>
      </c>
      <c r="B68" s="108">
        <v>1.9796802629613031E-3</v>
      </c>
      <c r="H68" s="66">
        <v>82</v>
      </c>
      <c r="I68" s="108">
        <v>1.8621973929236499E-3</v>
      </c>
    </row>
    <row r="69" spans="1:9" x14ac:dyDescent="0.2">
      <c r="A69" s="66">
        <v>284</v>
      </c>
      <c r="B69" s="108">
        <v>8.2529461790791271E-3</v>
      </c>
      <c r="H69" s="66">
        <v>83</v>
      </c>
      <c r="I69" s="108">
        <v>6.2146892655374944E-4</v>
      </c>
    </row>
    <row r="70" spans="1:9" x14ac:dyDescent="0.2">
      <c r="A70" s="66">
        <v>285</v>
      </c>
      <c r="B70" s="108">
        <v>6.1430451952610798E-4</v>
      </c>
      <c r="H70" s="66">
        <v>84</v>
      </c>
      <c r="I70" s="108">
        <v>2.7310061601642384E-3</v>
      </c>
    </row>
    <row r="71" spans="1:9" x14ac:dyDescent="0.2">
      <c r="A71" s="66">
        <v>286</v>
      </c>
      <c r="B71" s="108">
        <v>1.3961619348054673E-2</v>
      </c>
      <c r="H71" s="66">
        <v>100</v>
      </c>
      <c r="I71" s="108">
        <v>0</v>
      </c>
    </row>
    <row r="72" spans="1:9" x14ac:dyDescent="0.2">
      <c r="A72" s="66">
        <v>287</v>
      </c>
      <c r="B72" s="108">
        <v>1.6955748276628864E-3</v>
      </c>
      <c r="H72" s="66">
        <v>101</v>
      </c>
      <c r="I72" s="108">
        <v>2.0418580908626851E-3</v>
      </c>
    </row>
    <row r="73" spans="1:9" x14ac:dyDescent="0.2">
      <c r="A73" s="66">
        <v>288</v>
      </c>
      <c r="B73" s="108">
        <v>2.2151080067261673E-3</v>
      </c>
      <c r="H73" s="66">
        <v>102</v>
      </c>
      <c r="I73" s="108">
        <v>1.0349075975359268E-2</v>
      </c>
    </row>
    <row r="74" spans="1:9" x14ac:dyDescent="0.2">
      <c r="A74" s="66">
        <v>289</v>
      </c>
      <c r="B74" s="108">
        <v>6.3809523809523292E-3</v>
      </c>
      <c r="H74" s="66">
        <v>103</v>
      </c>
      <c r="I74" s="108">
        <v>1.1907124429450288E-3</v>
      </c>
    </row>
    <row r="75" spans="1:9" x14ac:dyDescent="0.2">
      <c r="A75" s="66">
        <v>290</v>
      </c>
      <c r="B75" s="108">
        <v>0</v>
      </c>
      <c r="H75" s="66">
        <v>104</v>
      </c>
      <c r="I75" s="108">
        <v>2.5442717744849886E-3</v>
      </c>
    </row>
    <row r="76" spans="1:9" x14ac:dyDescent="0.2">
      <c r="A76" s="66">
        <v>291</v>
      </c>
      <c r="B76" s="108">
        <v>0</v>
      </c>
      <c r="H76" s="66">
        <v>105</v>
      </c>
      <c r="I76" s="108">
        <v>1.0604453870625664E-3</v>
      </c>
    </row>
    <row r="77" spans="1:9" x14ac:dyDescent="0.2">
      <c r="A77" s="66">
        <v>292</v>
      </c>
      <c r="B77" s="108">
        <v>2.1201696135690856E-3</v>
      </c>
      <c r="H77" s="66">
        <v>106</v>
      </c>
      <c r="I77" s="108">
        <v>4.5731707317073168E-3</v>
      </c>
    </row>
    <row r="78" spans="1:9" x14ac:dyDescent="0.2">
      <c r="A78" s="66">
        <v>293</v>
      </c>
      <c r="B78" s="108">
        <v>0</v>
      </c>
      <c r="H78" s="66">
        <v>107</v>
      </c>
      <c r="I78" s="108">
        <v>0</v>
      </c>
    </row>
    <row r="79" spans="1:9" x14ac:dyDescent="0.2">
      <c r="A79" s="66">
        <v>294</v>
      </c>
      <c r="B79" s="108">
        <v>3.7258226576237083E-3</v>
      </c>
      <c r="H79" s="66">
        <v>108</v>
      </c>
      <c r="I79" s="108">
        <v>0</v>
      </c>
    </row>
    <row r="80" spans="1:9" x14ac:dyDescent="0.2">
      <c r="A80" s="66">
        <v>295</v>
      </c>
      <c r="B80" s="108">
        <v>0</v>
      </c>
      <c r="H80" s="66">
        <v>109</v>
      </c>
      <c r="I80" s="108">
        <v>8.7757685352621607E-3</v>
      </c>
    </row>
    <row r="81" spans="1:9" x14ac:dyDescent="0.2">
      <c r="A81" s="66">
        <v>296</v>
      </c>
      <c r="B81" s="108">
        <v>0</v>
      </c>
      <c r="H81" s="66">
        <v>110</v>
      </c>
      <c r="I81" s="108">
        <v>1.9918623575912595E-2</v>
      </c>
    </row>
    <row r="82" spans="1:9" x14ac:dyDescent="0.2">
      <c r="A82" s="66">
        <v>297</v>
      </c>
      <c r="B82" s="108">
        <v>2.804139816442037E-3</v>
      </c>
      <c r="H82" s="66">
        <v>111</v>
      </c>
      <c r="I82" s="108">
        <v>1.5871390538603318E-3</v>
      </c>
    </row>
    <row r="83" spans="1:9" x14ac:dyDescent="0.2">
      <c r="A83" s="66">
        <v>333</v>
      </c>
      <c r="B83" s="108">
        <v>0</v>
      </c>
      <c r="H83" s="66">
        <v>112</v>
      </c>
      <c r="I83" s="108">
        <v>0</v>
      </c>
    </row>
    <row r="84" spans="1:9" x14ac:dyDescent="0.2">
      <c r="A84" s="66">
        <v>335</v>
      </c>
      <c r="B84" s="108">
        <v>5.0380905872298876E-2</v>
      </c>
      <c r="H84" s="66">
        <v>113</v>
      </c>
      <c r="I84" s="108">
        <v>0</v>
      </c>
    </row>
    <row r="85" spans="1:9" x14ac:dyDescent="0.2">
      <c r="A85" s="66">
        <v>336</v>
      </c>
      <c r="B85" s="108">
        <v>2.3667975322490185E-2</v>
      </c>
      <c r="H85" s="66">
        <v>114</v>
      </c>
      <c r="I85" s="108">
        <v>6.0284983558627556E-5</v>
      </c>
    </row>
    <row r="86" spans="1:9" x14ac:dyDescent="0.2">
      <c r="A86" s="66">
        <v>337</v>
      </c>
      <c r="B86" s="108">
        <v>0</v>
      </c>
      <c r="H86" s="66">
        <v>115</v>
      </c>
      <c r="I86" s="108">
        <v>0</v>
      </c>
    </row>
    <row r="87" spans="1:9" x14ac:dyDescent="0.2">
      <c r="A87" s="66">
        <v>338</v>
      </c>
      <c r="B87" s="108">
        <v>0</v>
      </c>
      <c r="H87" s="66">
        <v>116</v>
      </c>
      <c r="I87" s="108">
        <v>0</v>
      </c>
    </row>
    <row r="88" spans="1:9" x14ac:dyDescent="0.2">
      <c r="A88" s="66">
        <v>340</v>
      </c>
      <c r="B88" s="108">
        <v>0</v>
      </c>
      <c r="H88" s="66">
        <v>117</v>
      </c>
      <c r="I88" s="108">
        <v>0</v>
      </c>
    </row>
    <row r="89" spans="1:9" x14ac:dyDescent="0.2">
      <c r="A89" s="66">
        <v>342</v>
      </c>
      <c r="B89" s="108">
        <v>0</v>
      </c>
      <c r="H89" s="66">
        <v>118</v>
      </c>
      <c r="I89" s="108">
        <v>1.9360097819441614E-3</v>
      </c>
    </row>
    <row r="90" spans="1:9" x14ac:dyDescent="0.2">
      <c r="A90" s="66">
        <v>345</v>
      </c>
      <c r="B90" s="108">
        <v>0</v>
      </c>
      <c r="H90" s="66">
        <v>119</v>
      </c>
      <c r="I90" s="108">
        <v>2.6348172276511764E-3</v>
      </c>
    </row>
    <row r="91" spans="1:9" x14ac:dyDescent="0.2">
      <c r="A91" s="66">
        <v>346</v>
      </c>
      <c r="B91" s="108">
        <v>4.4807714924138429E-4</v>
      </c>
      <c r="H91" s="66">
        <v>120</v>
      </c>
      <c r="I91" s="108">
        <v>2.9529512403763884E-2</v>
      </c>
    </row>
    <row r="92" spans="1:9" x14ac:dyDescent="0.2">
      <c r="A92" s="66">
        <v>383</v>
      </c>
      <c r="B92" s="108">
        <v>0.17325564242513644</v>
      </c>
      <c r="H92" s="66">
        <v>121</v>
      </c>
      <c r="I92" s="108">
        <v>3.0391285015562634E-3</v>
      </c>
    </row>
    <row r="93" spans="1:9" x14ac:dyDescent="0.2">
      <c r="A93" s="66">
        <v>384</v>
      </c>
      <c r="B93" s="108">
        <v>4.9422124380847553E-2</v>
      </c>
      <c r="H93" s="66">
        <v>122</v>
      </c>
      <c r="I93" s="108">
        <v>1.7813765182186234E-2</v>
      </c>
    </row>
    <row r="94" spans="1:9" x14ac:dyDescent="0.2">
      <c r="A94" s="66">
        <v>386</v>
      </c>
      <c r="B94" s="108">
        <v>9.7762597762597769E-2</v>
      </c>
      <c r="H94" s="66">
        <v>123</v>
      </c>
      <c r="I94" s="108">
        <v>5.9488399762046404E-4</v>
      </c>
    </row>
    <row r="95" spans="1:9" x14ac:dyDescent="0.2">
      <c r="A95" s="66">
        <v>387</v>
      </c>
      <c r="B95" s="108">
        <v>6.8629706310865731E-3</v>
      </c>
      <c r="H95" s="66">
        <v>124</v>
      </c>
      <c r="I95" s="108">
        <v>0</v>
      </c>
    </row>
    <row r="96" spans="1:9" x14ac:dyDescent="0.2">
      <c r="A96" s="66">
        <v>388</v>
      </c>
      <c r="B96" s="108">
        <v>3.9752151462994843E-2</v>
      </c>
      <c r="H96" s="66">
        <v>125</v>
      </c>
      <c r="I96" s="108">
        <v>5.0125313283208019E-4</v>
      </c>
    </row>
    <row r="97" spans="1:9" x14ac:dyDescent="0.2">
      <c r="A97" s="66">
        <v>389</v>
      </c>
      <c r="B97" s="108">
        <v>4.5911731552935056E-2</v>
      </c>
      <c r="H97" s="66">
        <v>126</v>
      </c>
      <c r="I97" s="108">
        <v>4.7601199400299169E-3</v>
      </c>
    </row>
    <row r="98" spans="1:9" x14ac:dyDescent="0.2">
      <c r="A98" s="66">
        <v>390</v>
      </c>
      <c r="B98" s="108">
        <v>4.1587842958920658E-2</v>
      </c>
      <c r="H98" s="66">
        <v>127</v>
      </c>
      <c r="I98" s="108">
        <v>6.0807075732448868E-3</v>
      </c>
    </row>
    <row r="99" spans="1:9" x14ac:dyDescent="0.2">
      <c r="A99" s="66">
        <v>391</v>
      </c>
      <c r="B99" s="108">
        <v>4.7029909291493019E-2</v>
      </c>
      <c r="H99" s="66">
        <v>128</v>
      </c>
      <c r="I99" s="108">
        <v>7.4378947368420895E-3</v>
      </c>
    </row>
    <row r="100" spans="1:9" x14ac:dyDescent="0.2">
      <c r="A100" s="66">
        <v>392</v>
      </c>
      <c r="B100" s="108">
        <v>5.5927168183996729E-3</v>
      </c>
      <c r="H100" s="66">
        <v>129</v>
      </c>
      <c r="I100" s="108">
        <v>0</v>
      </c>
    </row>
    <row r="101" spans="1:9" x14ac:dyDescent="0.2">
      <c r="A101" s="66">
        <v>393</v>
      </c>
      <c r="B101" s="108">
        <v>0.24344776670358065</v>
      </c>
      <c r="H101" s="66">
        <v>130</v>
      </c>
      <c r="I101" s="108">
        <v>0</v>
      </c>
    </row>
    <row r="102" spans="1:9" x14ac:dyDescent="0.2">
      <c r="A102" s="66">
        <v>394</v>
      </c>
      <c r="B102" s="108">
        <v>9.8572569375124774E-3</v>
      </c>
      <c r="H102" s="66">
        <v>131</v>
      </c>
      <c r="I102" s="108">
        <v>3.9642324888225864E-3</v>
      </c>
    </row>
    <row r="103" spans="1:9" x14ac:dyDescent="0.2">
      <c r="A103" s="66">
        <v>395</v>
      </c>
      <c r="B103" s="108">
        <v>3.0128826530612249E-2</v>
      </c>
      <c r="H103" s="66">
        <v>132</v>
      </c>
      <c r="I103" s="108">
        <v>0</v>
      </c>
    </row>
    <row r="104" spans="1:9" x14ac:dyDescent="0.2">
      <c r="A104" s="66">
        <v>396</v>
      </c>
      <c r="B104" s="108">
        <v>2.7200250117242458E-2</v>
      </c>
      <c r="H104" s="66">
        <v>133</v>
      </c>
      <c r="I104" s="108">
        <v>0</v>
      </c>
    </row>
    <row r="105" spans="1:9" x14ac:dyDescent="0.2">
      <c r="A105" s="66">
        <v>397</v>
      </c>
      <c r="B105" s="108">
        <v>1.5936314262331725E-3</v>
      </c>
      <c r="H105" s="66">
        <v>134</v>
      </c>
      <c r="I105" s="108">
        <v>2.2590361445783132E-3</v>
      </c>
    </row>
    <row r="106" spans="1:9" x14ac:dyDescent="0.2">
      <c r="A106" s="66">
        <v>433</v>
      </c>
      <c r="B106" s="108">
        <v>9.8799126637555152E-4</v>
      </c>
      <c r="H106" s="66">
        <v>153</v>
      </c>
      <c r="I106" s="108">
        <v>7.5623897151499877E-4</v>
      </c>
    </row>
    <row r="107" spans="1:9" x14ac:dyDescent="0.2">
      <c r="A107" s="66">
        <v>434</v>
      </c>
      <c r="B107" s="108">
        <v>0</v>
      </c>
      <c r="H107" s="66">
        <v>155</v>
      </c>
      <c r="I107" s="108">
        <v>1.4440433212996391E-4</v>
      </c>
    </row>
    <row r="108" spans="1:9" x14ac:dyDescent="0.2">
      <c r="A108" s="66">
        <v>435</v>
      </c>
      <c r="B108" s="108">
        <v>0</v>
      </c>
      <c r="H108" s="66">
        <v>158</v>
      </c>
      <c r="I108" s="108">
        <v>7.5527618551328821E-2</v>
      </c>
    </row>
    <row r="109" spans="1:9" x14ac:dyDescent="0.2">
      <c r="A109" s="66">
        <v>436</v>
      </c>
      <c r="B109" s="108">
        <v>0</v>
      </c>
      <c r="H109" s="66">
        <v>159</v>
      </c>
      <c r="I109" s="108">
        <v>1.0909701242027526E-3</v>
      </c>
    </row>
    <row r="110" spans="1:9" x14ac:dyDescent="0.2">
      <c r="A110" s="66">
        <v>438</v>
      </c>
      <c r="B110" s="108">
        <v>9.3282219788254513E-4</v>
      </c>
      <c r="H110" s="66">
        <v>161</v>
      </c>
      <c r="I110" s="108">
        <v>7.4972389771472267E-3</v>
      </c>
    </row>
    <row r="111" spans="1:9" x14ac:dyDescent="0.2">
      <c r="A111" s="66">
        <v>439</v>
      </c>
      <c r="B111" s="108">
        <v>3.1657531657531659E-3</v>
      </c>
      <c r="H111" s="66">
        <v>164</v>
      </c>
      <c r="I111" s="108">
        <v>8.0662902397888095E-4</v>
      </c>
    </row>
    <row r="112" spans="1:9" x14ac:dyDescent="0.2">
      <c r="A112" s="66">
        <v>440</v>
      </c>
      <c r="B112" s="108">
        <v>0</v>
      </c>
      <c r="H112" s="66">
        <v>167</v>
      </c>
      <c r="I112" s="108">
        <v>1.2838939102089145E-3</v>
      </c>
    </row>
    <row r="113" spans="1:9" x14ac:dyDescent="0.2">
      <c r="A113" s="66">
        <v>441</v>
      </c>
      <c r="B113" s="108">
        <v>0</v>
      </c>
      <c r="H113" s="66">
        <v>168</v>
      </c>
      <c r="I113" s="108">
        <v>2.9116411437863764E-3</v>
      </c>
    </row>
    <row r="114" spans="1:9" x14ac:dyDescent="0.2">
      <c r="A114" s="66">
        <v>442</v>
      </c>
      <c r="B114" s="108">
        <v>1.3151714419915453E-3</v>
      </c>
      <c r="H114" s="66">
        <v>170</v>
      </c>
      <c r="I114" s="108">
        <v>1.8950532044512977E-3</v>
      </c>
    </row>
    <row r="115" spans="1:9" x14ac:dyDescent="0.2">
      <c r="A115" s="66">
        <v>445</v>
      </c>
      <c r="B115" s="108">
        <v>4.1392821031340193E-4</v>
      </c>
      <c r="H115" s="66">
        <v>172</v>
      </c>
      <c r="I115" s="108">
        <v>9.1874832124630487E-3</v>
      </c>
    </row>
    <row r="116" spans="1:9" x14ac:dyDescent="0.2">
      <c r="A116" s="66">
        <v>446</v>
      </c>
      <c r="B116" s="108">
        <v>0</v>
      </c>
      <c r="H116" s="66">
        <v>174</v>
      </c>
      <c r="I116" s="108">
        <v>7.9161878495365001E-3</v>
      </c>
    </row>
    <row r="117" spans="1:9" x14ac:dyDescent="0.2">
      <c r="A117" s="66">
        <v>484</v>
      </c>
      <c r="B117" s="108">
        <v>0</v>
      </c>
      <c r="H117" s="66">
        <v>178</v>
      </c>
      <c r="I117" s="108">
        <v>7.8282263475732501E-4</v>
      </c>
    </row>
    <row r="118" spans="1:9" x14ac:dyDescent="0.2">
      <c r="A118" s="66">
        <v>485</v>
      </c>
      <c r="B118" s="108">
        <v>3.1889989813871582E-2</v>
      </c>
      <c r="H118" s="66">
        <v>181</v>
      </c>
      <c r="I118" s="108">
        <v>5.4014952235913512E-3</v>
      </c>
    </row>
    <row r="119" spans="1:9" x14ac:dyDescent="0.2">
      <c r="A119" s="66">
        <v>486</v>
      </c>
      <c r="B119" s="108">
        <v>5.3560580492743471E-3</v>
      </c>
      <c r="H119" s="66">
        <v>198</v>
      </c>
      <c r="I119" s="108">
        <v>0.11212728473904428</v>
      </c>
    </row>
    <row r="120" spans="1:9" x14ac:dyDescent="0.2">
      <c r="A120" s="66">
        <v>487</v>
      </c>
      <c r="B120" s="108">
        <v>0</v>
      </c>
      <c r="H120" s="66">
        <v>199</v>
      </c>
      <c r="I120" s="108">
        <v>0.13561007957559681</v>
      </c>
    </row>
    <row r="121" spans="1:9" x14ac:dyDescent="0.2">
      <c r="A121" s="66">
        <v>488</v>
      </c>
      <c r="B121" s="108">
        <v>1.0681061215114276E-2</v>
      </c>
      <c r="H121" s="66">
        <v>200</v>
      </c>
      <c r="I121" s="108">
        <v>0.13641933287950986</v>
      </c>
    </row>
    <row r="122" spans="1:9" x14ac:dyDescent="0.2">
      <c r="A122" s="66">
        <v>489</v>
      </c>
      <c r="B122" s="108">
        <v>3.4150043365134431E-3</v>
      </c>
      <c r="H122" s="66">
        <v>201</v>
      </c>
      <c r="I122" s="108">
        <v>0.15811464546056994</v>
      </c>
    </row>
    <row r="123" spans="1:9" x14ac:dyDescent="0.2">
      <c r="A123" s="66">
        <v>490</v>
      </c>
      <c r="B123" s="108">
        <v>3.353239615262657E-2</v>
      </c>
      <c r="H123" s="66">
        <v>203</v>
      </c>
      <c r="I123" s="108">
        <v>0.13885080645161285</v>
      </c>
    </row>
    <row r="124" spans="1:9" x14ac:dyDescent="0.2">
      <c r="A124" s="66">
        <v>491</v>
      </c>
      <c r="B124" s="108">
        <v>0</v>
      </c>
      <c r="H124" s="66">
        <v>204</v>
      </c>
      <c r="I124" s="108">
        <v>2.5819260611592953E-2</v>
      </c>
    </row>
    <row r="125" spans="1:9" x14ac:dyDescent="0.2">
      <c r="A125" s="66">
        <v>492</v>
      </c>
      <c r="B125" s="108">
        <v>3.3951548049859268E-2</v>
      </c>
      <c r="H125" s="66">
        <v>206</v>
      </c>
      <c r="I125" s="108">
        <v>0.11807797107524635</v>
      </c>
    </row>
    <row r="126" spans="1:9" x14ac:dyDescent="0.2">
      <c r="A126" s="66">
        <v>493</v>
      </c>
      <c r="B126" s="108">
        <v>0</v>
      </c>
      <c r="H126" s="66">
        <v>207</v>
      </c>
      <c r="I126" s="108">
        <v>0.17848689002184998</v>
      </c>
    </row>
    <row r="127" spans="1:9" x14ac:dyDescent="0.2">
      <c r="A127" s="66">
        <v>494</v>
      </c>
      <c r="B127" s="108">
        <v>2.6386404293381037E-2</v>
      </c>
      <c r="H127" s="66">
        <v>208</v>
      </c>
      <c r="I127" s="108">
        <v>0.10382612438132119</v>
      </c>
    </row>
    <row r="128" spans="1:9" x14ac:dyDescent="0.2">
      <c r="A128" s="66">
        <v>495</v>
      </c>
      <c r="B128" s="108">
        <v>4.5514311722463839E-4</v>
      </c>
      <c r="H128" s="66">
        <v>209</v>
      </c>
      <c r="I128" s="108">
        <v>0.24738706820194864</v>
      </c>
    </row>
    <row r="129" spans="1:9" x14ac:dyDescent="0.2">
      <c r="A129" s="66">
        <v>496</v>
      </c>
      <c r="B129" s="108">
        <v>0</v>
      </c>
      <c r="H129" s="66">
        <v>210</v>
      </c>
      <c r="I129" s="108">
        <v>0.14253590807532718</v>
      </c>
    </row>
    <row r="130" spans="1:9" x14ac:dyDescent="0.2">
      <c r="A130" s="66">
        <v>497</v>
      </c>
      <c r="B130" s="108">
        <v>4.4539736992568017E-3</v>
      </c>
      <c r="H130" s="66">
        <v>211</v>
      </c>
      <c r="I130" s="108">
        <v>0.10135900339750849</v>
      </c>
    </row>
    <row r="131" spans="1:9" x14ac:dyDescent="0.2">
      <c r="A131" s="66">
        <v>533</v>
      </c>
      <c r="B131" s="108">
        <v>9.7429334520365007E-2</v>
      </c>
      <c r="H131" s="66">
        <v>212</v>
      </c>
      <c r="I131" s="108">
        <v>0.15135351593785035</v>
      </c>
    </row>
    <row r="132" spans="1:9" x14ac:dyDescent="0.2">
      <c r="A132" s="66">
        <v>534</v>
      </c>
      <c r="B132" s="108">
        <v>1.8853106668262846E-2</v>
      </c>
      <c r="H132" s="66">
        <v>213</v>
      </c>
      <c r="I132" s="108">
        <v>0.22146499313590901</v>
      </c>
    </row>
    <row r="133" spans="1:9" x14ac:dyDescent="0.2">
      <c r="A133" s="66">
        <v>535</v>
      </c>
      <c r="B133" s="108">
        <v>5.2379496586161214E-2</v>
      </c>
      <c r="H133" s="66">
        <v>214</v>
      </c>
      <c r="I133" s="108">
        <v>0.16122187129885512</v>
      </c>
    </row>
    <row r="134" spans="1:9" x14ac:dyDescent="0.2">
      <c r="A134" s="66">
        <v>539</v>
      </c>
      <c r="B134" s="108">
        <v>0</v>
      </c>
      <c r="H134" s="66">
        <v>216</v>
      </c>
      <c r="I134" s="108">
        <v>0</v>
      </c>
    </row>
    <row r="135" spans="1:9" x14ac:dyDescent="0.2">
      <c r="A135" s="66">
        <v>540</v>
      </c>
      <c r="B135" s="108">
        <v>4.8721492743607825E-3</v>
      </c>
      <c r="H135" s="66">
        <v>217</v>
      </c>
      <c r="I135" s="108">
        <v>8.0099150141643066E-2</v>
      </c>
    </row>
    <row r="136" spans="1:9" x14ac:dyDescent="0.2">
      <c r="A136" s="66">
        <v>541</v>
      </c>
      <c r="B136" s="108">
        <v>1.6311511423550088E-2</v>
      </c>
      <c r="H136" s="66">
        <v>218</v>
      </c>
      <c r="I136" s="108">
        <v>0.16374274661508706</v>
      </c>
    </row>
    <row r="137" spans="1:9" x14ac:dyDescent="0.2">
      <c r="A137" s="66">
        <v>542</v>
      </c>
      <c r="B137" s="108">
        <v>1.3300311869381765E-2</v>
      </c>
      <c r="H137" s="66">
        <v>220</v>
      </c>
      <c r="I137" s="108">
        <v>7.3484986351228423E-2</v>
      </c>
    </row>
    <row r="138" spans="1:9" x14ac:dyDescent="0.2">
      <c r="A138" s="66">
        <v>543</v>
      </c>
      <c r="B138" s="108">
        <v>0</v>
      </c>
      <c r="H138" s="66">
        <v>221</v>
      </c>
      <c r="I138" s="108">
        <v>0.12352238201336843</v>
      </c>
    </row>
    <row r="139" spans="1:9" x14ac:dyDescent="0.2">
      <c r="A139" s="66">
        <v>544</v>
      </c>
      <c r="B139" s="108">
        <v>0</v>
      </c>
      <c r="H139" s="66">
        <v>223</v>
      </c>
      <c r="I139" s="108">
        <v>0.20460625470987193</v>
      </c>
    </row>
    <row r="140" spans="1:9" x14ac:dyDescent="0.2">
      <c r="A140" s="66">
        <v>545</v>
      </c>
      <c r="B140" s="108">
        <v>3.7634099616859072E-3</v>
      </c>
      <c r="H140" s="66">
        <v>224</v>
      </c>
      <c r="I140" s="108">
        <v>0.14647624515573418</v>
      </c>
    </row>
    <row r="141" spans="1:9" x14ac:dyDescent="0.2">
      <c r="A141" s="66">
        <v>546</v>
      </c>
      <c r="B141" s="108">
        <v>8.0016003200640128E-4</v>
      </c>
      <c r="H141" s="66">
        <v>225</v>
      </c>
      <c r="I141" s="108">
        <v>0.29258596700457168</v>
      </c>
    </row>
    <row r="142" spans="1:9" x14ac:dyDescent="0.2">
      <c r="A142" s="66">
        <v>547</v>
      </c>
      <c r="B142" s="108">
        <v>1.4633048176497073E-2</v>
      </c>
      <c r="H142" s="66">
        <v>226</v>
      </c>
      <c r="I142" s="108">
        <v>0.11902075812274368</v>
      </c>
    </row>
    <row r="143" spans="1:9" x14ac:dyDescent="0.2">
      <c r="A143" s="66">
        <v>583</v>
      </c>
      <c r="B143" s="108">
        <v>0.23732394366197182</v>
      </c>
      <c r="H143" s="66">
        <v>228</v>
      </c>
      <c r="I143" s="108">
        <v>0.15473570658036673</v>
      </c>
    </row>
    <row r="144" spans="1:9" x14ac:dyDescent="0.2">
      <c r="A144" s="66">
        <v>584</v>
      </c>
      <c r="B144" s="108">
        <v>0.27817650186071241</v>
      </c>
      <c r="H144" s="66">
        <v>229</v>
      </c>
      <c r="I144" s="108">
        <v>1.4330167048804455E-3</v>
      </c>
    </row>
    <row r="145" spans="1:9" x14ac:dyDescent="0.2">
      <c r="A145" s="66">
        <v>585</v>
      </c>
      <c r="B145" s="108">
        <v>0</v>
      </c>
      <c r="H145" s="66">
        <v>230</v>
      </c>
      <c r="I145" s="108">
        <v>5.3840631730078966E-4</v>
      </c>
    </row>
    <row r="146" spans="1:9" x14ac:dyDescent="0.2">
      <c r="A146" s="66">
        <v>586</v>
      </c>
      <c r="B146" s="108">
        <v>0.27251881046219989</v>
      </c>
      <c r="H146" s="66">
        <v>231</v>
      </c>
      <c r="I146" s="108">
        <v>0.20584637524734667</v>
      </c>
    </row>
    <row r="147" spans="1:9" x14ac:dyDescent="0.2">
      <c r="A147" s="66">
        <v>587</v>
      </c>
      <c r="B147" s="108">
        <v>0.25421640488656194</v>
      </c>
      <c r="H147" s="66">
        <v>232</v>
      </c>
      <c r="I147" s="108">
        <v>0.22525442654330832</v>
      </c>
    </row>
    <row r="148" spans="1:9" x14ac:dyDescent="0.2">
      <c r="A148" s="66">
        <v>588</v>
      </c>
      <c r="B148" s="108">
        <v>0.18991116375481193</v>
      </c>
      <c r="H148" s="66">
        <v>248</v>
      </c>
      <c r="I148" s="108">
        <v>2.7863569139758446E-2</v>
      </c>
    </row>
    <row r="149" spans="1:9" x14ac:dyDescent="0.2">
      <c r="A149" s="66">
        <v>590</v>
      </c>
      <c r="B149" s="108">
        <v>0.30134883720930228</v>
      </c>
      <c r="H149" s="66">
        <v>249</v>
      </c>
      <c r="I149" s="108">
        <v>1.4393526803080992E-3</v>
      </c>
    </row>
    <row r="150" spans="1:9" x14ac:dyDescent="0.2">
      <c r="A150" s="66">
        <v>592</v>
      </c>
      <c r="B150" s="108">
        <v>0.26571813890761964</v>
      </c>
      <c r="H150" s="66">
        <v>250</v>
      </c>
      <c r="I150" s="108">
        <v>7.7441017412492605E-3</v>
      </c>
    </row>
    <row r="151" spans="1:9" x14ac:dyDescent="0.2">
      <c r="A151" s="66">
        <v>595</v>
      </c>
      <c r="B151" s="108">
        <v>0</v>
      </c>
      <c r="H151" s="66">
        <v>251</v>
      </c>
      <c r="I151" s="108">
        <v>2.7925801011804141E-3</v>
      </c>
    </row>
    <row r="152" spans="1:9" x14ac:dyDescent="0.2">
      <c r="A152" s="66">
        <v>631</v>
      </c>
      <c r="B152" s="108">
        <v>1.8645877829987223E-2</v>
      </c>
      <c r="H152" s="66">
        <v>252</v>
      </c>
      <c r="I152" s="108">
        <v>1.596627408993615E-3</v>
      </c>
    </row>
    <row r="153" spans="1:9" x14ac:dyDescent="0.2">
      <c r="A153" s="66">
        <v>632</v>
      </c>
      <c r="B153" s="108">
        <v>2.0205907822572885E-3</v>
      </c>
      <c r="H153" s="66">
        <v>253</v>
      </c>
      <c r="I153" s="108">
        <v>3.9660297239915692E-3</v>
      </c>
    </row>
    <row r="154" spans="1:9" x14ac:dyDescent="0.2">
      <c r="A154" s="66">
        <v>634</v>
      </c>
      <c r="B154" s="108">
        <v>2.5778911187493071E-2</v>
      </c>
      <c r="H154" s="66">
        <v>254</v>
      </c>
      <c r="I154" s="108">
        <v>0</v>
      </c>
    </row>
    <row r="155" spans="1:9" x14ac:dyDescent="0.2">
      <c r="A155" s="66">
        <v>635</v>
      </c>
      <c r="B155" s="108">
        <v>1.0446596328949233E-2</v>
      </c>
      <c r="H155" s="66">
        <v>255</v>
      </c>
      <c r="I155" s="108">
        <v>3.4817625603012221E-2</v>
      </c>
    </row>
    <row r="156" spans="1:9" x14ac:dyDescent="0.2">
      <c r="A156" s="66">
        <v>636</v>
      </c>
      <c r="B156" s="108">
        <v>1.5216220763923993E-2</v>
      </c>
      <c r="H156" s="66">
        <v>256</v>
      </c>
      <c r="I156" s="108">
        <v>8.7423127939225851E-4</v>
      </c>
    </row>
    <row r="157" spans="1:9" x14ac:dyDescent="0.2">
      <c r="A157" s="66">
        <v>637</v>
      </c>
      <c r="B157" s="108">
        <v>5.3870774154831005E-2</v>
      </c>
      <c r="H157" s="66">
        <v>258</v>
      </c>
      <c r="I157" s="108">
        <v>1.7611857212441369E-3</v>
      </c>
    </row>
    <row r="158" spans="1:9" x14ac:dyDescent="0.2">
      <c r="A158" s="66">
        <v>639</v>
      </c>
      <c r="B158" s="108">
        <v>7.5585789871504161E-2</v>
      </c>
      <c r="H158" s="66">
        <v>259</v>
      </c>
      <c r="I158" s="108">
        <v>9.3757634986562418E-3</v>
      </c>
    </row>
    <row r="159" spans="1:9" x14ac:dyDescent="0.2">
      <c r="A159" s="66">
        <v>640</v>
      </c>
      <c r="B159" s="108">
        <v>0</v>
      </c>
      <c r="H159" s="66">
        <v>260</v>
      </c>
      <c r="I159" s="108">
        <v>3.1680861905802166E-3</v>
      </c>
    </row>
    <row r="160" spans="1:9" x14ac:dyDescent="0.2">
      <c r="A160" s="66">
        <v>641</v>
      </c>
      <c r="B160" s="108">
        <v>4.7681193195058804E-3</v>
      </c>
      <c r="H160" s="66">
        <v>262</v>
      </c>
      <c r="I160" s="108">
        <v>1.3902216823564785E-3</v>
      </c>
    </row>
    <row r="161" spans="1:9" x14ac:dyDescent="0.2">
      <c r="A161" s="66">
        <v>642</v>
      </c>
      <c r="B161" s="108">
        <v>0</v>
      </c>
      <c r="H161" s="66">
        <v>263</v>
      </c>
      <c r="I161" s="108">
        <v>0</v>
      </c>
    </row>
    <row r="162" spans="1:9" x14ac:dyDescent="0.2">
      <c r="A162" s="66">
        <v>645</v>
      </c>
      <c r="B162" s="108">
        <v>1.933852140077821E-2</v>
      </c>
      <c r="H162" s="66">
        <v>265</v>
      </c>
      <c r="I162" s="108">
        <v>0</v>
      </c>
    </row>
    <row r="163" spans="1:9" x14ac:dyDescent="0.2">
      <c r="A163" s="66">
        <v>681</v>
      </c>
      <c r="B163" s="108">
        <v>2.4291871921182343E-3</v>
      </c>
      <c r="H163" s="66">
        <v>266</v>
      </c>
      <c r="I163" s="108">
        <v>3.7865522675538436E-2</v>
      </c>
    </row>
    <row r="164" spans="1:9" x14ac:dyDescent="0.2">
      <c r="A164" s="66">
        <v>682</v>
      </c>
      <c r="B164" s="108">
        <v>0</v>
      </c>
      <c r="H164" s="66">
        <v>267</v>
      </c>
      <c r="I164" s="108">
        <v>1.0556728525391711E-3</v>
      </c>
    </row>
    <row r="165" spans="1:9" x14ac:dyDescent="0.2">
      <c r="A165" s="66">
        <v>683</v>
      </c>
      <c r="B165" s="108">
        <v>0</v>
      </c>
      <c r="H165" s="66">
        <v>269</v>
      </c>
      <c r="I165" s="108">
        <v>2.0848755583918362E-3</v>
      </c>
    </row>
    <row r="166" spans="1:9" x14ac:dyDescent="0.2">
      <c r="A166" s="66">
        <v>684</v>
      </c>
      <c r="B166" s="108">
        <v>2.6369463869463868E-2</v>
      </c>
      <c r="H166" s="66">
        <v>270</v>
      </c>
      <c r="I166" s="108">
        <v>1.3042284459088413E-3</v>
      </c>
    </row>
    <row r="167" spans="1:9" x14ac:dyDescent="0.2">
      <c r="A167" s="66">
        <v>685</v>
      </c>
      <c r="B167" s="108">
        <v>2.8584401170416635E-3</v>
      </c>
      <c r="H167" s="66">
        <v>271</v>
      </c>
      <c r="I167" s="108">
        <v>0</v>
      </c>
    </row>
    <row r="168" spans="1:9" x14ac:dyDescent="0.2">
      <c r="A168" s="66">
        <v>686</v>
      </c>
      <c r="B168" s="108">
        <v>0</v>
      </c>
      <c r="H168" s="66">
        <v>272</v>
      </c>
      <c r="I168" s="108">
        <v>0</v>
      </c>
    </row>
    <row r="169" spans="1:9" x14ac:dyDescent="0.2">
      <c r="A169" s="66">
        <v>687</v>
      </c>
      <c r="B169" s="108">
        <v>4.9618902439024393E-2</v>
      </c>
      <c r="H169" s="66">
        <v>273</v>
      </c>
      <c r="I169" s="108">
        <v>1.3863679038617785E-3</v>
      </c>
    </row>
    <row r="170" spans="1:9" x14ac:dyDescent="0.2">
      <c r="A170" s="66">
        <v>688</v>
      </c>
      <c r="B170" s="108">
        <v>0</v>
      </c>
      <c r="H170" s="66">
        <v>274</v>
      </c>
      <c r="I170" s="108">
        <v>0</v>
      </c>
    </row>
    <row r="171" spans="1:9" x14ac:dyDescent="0.2">
      <c r="A171" s="66">
        <v>690</v>
      </c>
      <c r="B171" s="108">
        <v>0</v>
      </c>
      <c r="H171" s="66">
        <v>275</v>
      </c>
      <c r="I171" s="108">
        <v>3.4370604362856126E-2</v>
      </c>
    </row>
    <row r="172" spans="1:9" x14ac:dyDescent="0.2">
      <c r="A172" s="66">
        <v>691</v>
      </c>
      <c r="B172" s="108">
        <v>0</v>
      </c>
      <c r="H172" s="66">
        <v>276</v>
      </c>
      <c r="I172" s="108">
        <v>0</v>
      </c>
    </row>
    <row r="173" spans="1:9" x14ac:dyDescent="0.2">
      <c r="A173" s="66">
        <v>692</v>
      </c>
      <c r="B173" s="108">
        <v>2.2113907030349596E-2</v>
      </c>
      <c r="H173" s="66">
        <v>277</v>
      </c>
      <c r="I173" s="108">
        <v>3.3100390649221767E-2</v>
      </c>
    </row>
    <row r="174" spans="1:9" x14ac:dyDescent="0.2">
      <c r="A174" s="66">
        <v>693</v>
      </c>
      <c r="B174" s="108">
        <v>2.786635652357787E-2</v>
      </c>
      <c r="H174" s="66">
        <v>278</v>
      </c>
      <c r="I174" s="108">
        <v>1.5218918286115663E-3</v>
      </c>
    </row>
    <row r="175" spans="1:9" x14ac:dyDescent="0.2">
      <c r="A175" s="66">
        <v>731</v>
      </c>
      <c r="B175" s="108">
        <v>0</v>
      </c>
      <c r="H175" s="66">
        <v>279</v>
      </c>
      <c r="I175" s="108">
        <v>1.1009174311926544E-3</v>
      </c>
    </row>
    <row r="176" spans="1:9" x14ac:dyDescent="0.2">
      <c r="A176" s="66">
        <v>734</v>
      </c>
      <c r="B176" s="108">
        <v>2.1161781822029416E-4</v>
      </c>
      <c r="H176" s="66">
        <v>280</v>
      </c>
      <c r="I176" s="108">
        <v>7.2928565152440664E-5</v>
      </c>
    </row>
    <row r="177" spans="1:9" x14ac:dyDescent="0.2">
      <c r="A177" s="66">
        <v>735</v>
      </c>
      <c r="B177" s="108">
        <v>0</v>
      </c>
      <c r="H177" s="66">
        <v>281</v>
      </c>
      <c r="I177" s="108">
        <v>1.8020092088740008E-3</v>
      </c>
    </row>
    <row r="178" spans="1:9" x14ac:dyDescent="0.2">
      <c r="A178" s="66">
        <v>739</v>
      </c>
      <c r="B178" s="108">
        <v>0</v>
      </c>
      <c r="H178" s="66">
        <v>282</v>
      </c>
      <c r="I178" s="108">
        <v>6.6862732139316679E-3</v>
      </c>
    </row>
    <row r="179" spans="1:9" x14ac:dyDescent="0.2">
      <c r="A179" s="66">
        <v>742</v>
      </c>
      <c r="B179" s="108">
        <v>2.2016484136840918E-3</v>
      </c>
      <c r="H179" s="66">
        <v>300</v>
      </c>
      <c r="I179" s="108">
        <v>0</v>
      </c>
    </row>
    <row r="180" spans="1:9" x14ac:dyDescent="0.2">
      <c r="A180" s="66">
        <v>743</v>
      </c>
      <c r="B180" s="108">
        <v>0</v>
      </c>
      <c r="H180" s="66">
        <v>304</v>
      </c>
      <c r="I180" s="108">
        <v>0</v>
      </c>
    </row>
    <row r="181" spans="1:9" x14ac:dyDescent="0.2">
      <c r="A181" s="66">
        <v>780</v>
      </c>
      <c r="B181" s="108">
        <v>1.7970547630005522E-3</v>
      </c>
      <c r="H181" s="66">
        <v>305</v>
      </c>
      <c r="I181" s="108">
        <v>6.3641494525340557E-3</v>
      </c>
    </row>
    <row r="182" spans="1:9" x14ac:dyDescent="0.2">
      <c r="A182" s="66">
        <v>781</v>
      </c>
      <c r="B182" s="108">
        <v>1.225451618672873E-2</v>
      </c>
      <c r="H182" s="66">
        <v>306</v>
      </c>
      <c r="I182" s="108">
        <v>1.3134577295944959E-2</v>
      </c>
    </row>
    <row r="183" spans="1:9" x14ac:dyDescent="0.2">
      <c r="A183" s="66">
        <v>782</v>
      </c>
      <c r="B183" s="108">
        <v>0.10926956789174226</v>
      </c>
      <c r="H183" s="66">
        <v>307</v>
      </c>
      <c r="I183" s="108">
        <v>0</v>
      </c>
    </row>
    <row r="184" spans="1:9" x14ac:dyDescent="0.2">
      <c r="A184" s="66">
        <v>784</v>
      </c>
      <c r="B184" s="108">
        <v>0</v>
      </c>
      <c r="H184" s="66">
        <v>308</v>
      </c>
      <c r="I184" s="108">
        <v>1.4872423237710836E-2</v>
      </c>
    </row>
    <row r="185" spans="1:9" x14ac:dyDescent="0.2">
      <c r="A185" s="66">
        <v>785</v>
      </c>
      <c r="B185" s="108">
        <v>3.1742857142857072E-3</v>
      </c>
      <c r="H185" s="66">
        <v>309</v>
      </c>
      <c r="I185" s="108">
        <v>0</v>
      </c>
    </row>
    <row r="186" spans="1:9" x14ac:dyDescent="0.2">
      <c r="A186" s="66">
        <v>786</v>
      </c>
      <c r="B186" s="108">
        <v>0</v>
      </c>
      <c r="H186" s="66">
        <v>310</v>
      </c>
      <c r="I186" s="108">
        <v>4.7444760742849394E-3</v>
      </c>
    </row>
    <row r="187" spans="1:9" x14ac:dyDescent="0.2">
      <c r="A187" s="66">
        <v>787</v>
      </c>
      <c r="B187" s="108">
        <v>0</v>
      </c>
      <c r="H187" s="66">
        <v>312</v>
      </c>
      <c r="I187" s="108">
        <v>0</v>
      </c>
    </row>
    <row r="188" spans="1:9" x14ac:dyDescent="0.2">
      <c r="A188" s="66">
        <v>788</v>
      </c>
      <c r="B188" s="108">
        <v>1.7709547868895029E-3</v>
      </c>
      <c r="H188" s="66">
        <v>313</v>
      </c>
      <c r="I188" s="108">
        <v>8.8902331720193493E-3</v>
      </c>
    </row>
    <row r="189" spans="1:9" x14ac:dyDescent="0.2">
      <c r="A189" s="66">
        <v>789</v>
      </c>
      <c r="B189" s="108">
        <v>0</v>
      </c>
      <c r="H189" s="66">
        <v>314</v>
      </c>
      <c r="I189" s="108">
        <v>0</v>
      </c>
    </row>
    <row r="190" spans="1:9" x14ac:dyDescent="0.2">
      <c r="A190" s="66">
        <v>790</v>
      </c>
      <c r="B190" s="108">
        <v>0</v>
      </c>
      <c r="H190" s="66">
        <v>315</v>
      </c>
      <c r="I190" s="108">
        <v>1.7647058823529412E-2</v>
      </c>
    </row>
    <row r="191" spans="1:9" x14ac:dyDescent="0.2">
      <c r="A191" s="66">
        <v>791</v>
      </c>
      <c r="B191" s="108">
        <v>4.4072278536800354E-4</v>
      </c>
      <c r="H191" s="66">
        <v>316</v>
      </c>
      <c r="I191" s="108">
        <v>0</v>
      </c>
    </row>
    <row r="192" spans="1:9" x14ac:dyDescent="0.2">
      <c r="A192" s="66">
        <v>792</v>
      </c>
      <c r="B192" s="108">
        <v>2.2811691022964514E-2</v>
      </c>
      <c r="H192" s="66">
        <v>317</v>
      </c>
      <c r="I192" s="108">
        <v>1.9330489005579337E-3</v>
      </c>
    </row>
    <row r="193" spans="1:9" x14ac:dyDescent="0.2">
      <c r="A193" s="66">
        <v>793</v>
      </c>
      <c r="B193" s="108">
        <v>2.8424472116946398E-3</v>
      </c>
      <c r="H193" s="66">
        <v>318</v>
      </c>
      <c r="I193" s="108">
        <v>0</v>
      </c>
    </row>
    <row r="194" spans="1:9" x14ac:dyDescent="0.2">
      <c r="A194" s="66">
        <v>794</v>
      </c>
      <c r="B194" s="108">
        <v>6.6028062601187265E-2</v>
      </c>
      <c r="H194" s="66">
        <v>319</v>
      </c>
      <c r="I194" s="108">
        <v>0</v>
      </c>
    </row>
    <row r="195" spans="1:9" x14ac:dyDescent="0.2">
      <c r="A195" s="66">
        <v>830</v>
      </c>
      <c r="B195" s="108">
        <v>0</v>
      </c>
      <c r="H195" s="66">
        <v>320</v>
      </c>
      <c r="I195" s="108">
        <v>1.2048192771084338E-2</v>
      </c>
    </row>
    <row r="196" spans="1:9" x14ac:dyDescent="0.2">
      <c r="A196" s="66">
        <v>831</v>
      </c>
      <c r="B196" s="108">
        <v>2.731765780162081E-2</v>
      </c>
      <c r="H196" s="66">
        <v>321</v>
      </c>
      <c r="I196" s="108">
        <v>0</v>
      </c>
    </row>
    <row r="197" spans="1:9" x14ac:dyDescent="0.2">
      <c r="A197" s="66">
        <v>833</v>
      </c>
      <c r="B197" s="108">
        <v>0</v>
      </c>
      <c r="H197" s="66">
        <v>324</v>
      </c>
      <c r="I197" s="108">
        <v>0</v>
      </c>
    </row>
    <row r="198" spans="1:9" x14ac:dyDescent="0.2">
      <c r="A198" s="66">
        <v>835</v>
      </c>
      <c r="B198" s="108">
        <v>7.2504463561110328E-3</v>
      </c>
      <c r="H198" s="66">
        <v>325</v>
      </c>
      <c r="I198" s="108">
        <v>3.8748832866480776E-3</v>
      </c>
    </row>
    <row r="199" spans="1:9" x14ac:dyDescent="0.2">
      <c r="A199" s="66">
        <v>836</v>
      </c>
      <c r="B199" s="108">
        <v>4.2650873249178564E-3</v>
      </c>
      <c r="H199" s="66">
        <v>326</v>
      </c>
      <c r="I199" s="108">
        <v>7.4682637182637924E-3</v>
      </c>
    </row>
    <row r="200" spans="1:9" x14ac:dyDescent="0.2">
      <c r="A200" s="66">
        <v>837</v>
      </c>
      <c r="B200" s="108">
        <v>6.001538856116953E-2</v>
      </c>
      <c r="H200" s="66">
        <v>327</v>
      </c>
      <c r="I200" s="108">
        <v>5.1503914297486612E-4</v>
      </c>
    </row>
    <row r="201" spans="1:9" x14ac:dyDescent="0.2">
      <c r="A201" s="66">
        <v>838</v>
      </c>
      <c r="B201" s="108">
        <v>2.045602145983345E-2</v>
      </c>
      <c r="H201" s="66">
        <v>329</v>
      </c>
      <c r="I201" s="108">
        <v>0</v>
      </c>
    </row>
    <row r="202" spans="1:9" x14ac:dyDescent="0.2">
      <c r="A202" s="66">
        <v>839</v>
      </c>
      <c r="B202" s="108">
        <v>2.4006721882126995E-4</v>
      </c>
      <c r="H202" s="66">
        <v>331</v>
      </c>
      <c r="I202" s="108">
        <v>6.6600545499628386E-3</v>
      </c>
    </row>
    <row r="203" spans="1:9" x14ac:dyDescent="0.2">
      <c r="A203" s="66">
        <v>840</v>
      </c>
      <c r="B203" s="108">
        <v>0</v>
      </c>
      <c r="H203" s="66">
        <v>332</v>
      </c>
      <c r="I203" s="108">
        <v>2.1270072992700304E-3</v>
      </c>
    </row>
    <row r="204" spans="1:9" x14ac:dyDescent="0.2">
      <c r="A204" s="66">
        <v>841</v>
      </c>
      <c r="B204" s="108">
        <v>8.2600619195047343E-4</v>
      </c>
      <c r="H204" s="66">
        <v>348</v>
      </c>
      <c r="I204" s="108">
        <v>0.22363349684653119</v>
      </c>
    </row>
    <row r="205" spans="1:9" x14ac:dyDescent="0.2">
      <c r="A205" s="66">
        <v>842</v>
      </c>
      <c r="B205" s="108">
        <v>1.481333485557712E-2</v>
      </c>
      <c r="H205" s="66">
        <v>349</v>
      </c>
      <c r="I205" s="108">
        <v>0.21607890017931858</v>
      </c>
    </row>
    <row r="206" spans="1:9" x14ac:dyDescent="0.2">
      <c r="A206" s="66">
        <v>843</v>
      </c>
      <c r="B206" s="108">
        <v>0</v>
      </c>
      <c r="H206" s="66">
        <v>350</v>
      </c>
      <c r="I206" s="108">
        <v>0.10135584208427489</v>
      </c>
    </row>
    <row r="207" spans="1:9" x14ac:dyDescent="0.2">
      <c r="A207" s="66">
        <v>844</v>
      </c>
      <c r="B207" s="108">
        <v>2.9066387629345423E-4</v>
      </c>
      <c r="H207" s="66">
        <v>351</v>
      </c>
      <c r="I207" s="108">
        <v>1.2463331048663479E-2</v>
      </c>
    </row>
    <row r="208" spans="1:9" x14ac:dyDescent="0.2">
      <c r="A208" s="66">
        <v>880</v>
      </c>
      <c r="B208" s="108">
        <v>6.0561211395329688E-3</v>
      </c>
      <c r="H208" s="66">
        <v>352</v>
      </c>
      <c r="I208" s="108">
        <v>2.2648177141579115E-2</v>
      </c>
    </row>
    <row r="209" spans="1:9" x14ac:dyDescent="0.2">
      <c r="A209" s="66">
        <v>881</v>
      </c>
      <c r="B209" s="108">
        <v>7.5916153620639052E-3</v>
      </c>
      <c r="H209" s="66">
        <v>354</v>
      </c>
      <c r="I209" s="108">
        <v>0.12146360939995438</v>
      </c>
    </row>
    <row r="210" spans="1:9" x14ac:dyDescent="0.2">
      <c r="A210" s="66">
        <v>882</v>
      </c>
      <c r="B210" s="108">
        <v>0</v>
      </c>
      <c r="H210" s="66">
        <v>355</v>
      </c>
      <c r="I210" s="108">
        <v>0.14284920434453144</v>
      </c>
    </row>
    <row r="211" spans="1:9" x14ac:dyDescent="0.2">
      <c r="A211" s="66">
        <v>883</v>
      </c>
      <c r="B211" s="108">
        <v>1.1278725504018047E-3</v>
      </c>
      <c r="H211" s="66">
        <v>356</v>
      </c>
      <c r="I211" s="108">
        <v>0.11196247960848286</v>
      </c>
    </row>
    <row r="212" spans="1:9" x14ac:dyDescent="0.2">
      <c r="A212" s="66">
        <v>885</v>
      </c>
      <c r="B212" s="108">
        <v>0</v>
      </c>
      <c r="H212" s="66">
        <v>357</v>
      </c>
      <c r="I212" s="108">
        <v>2.855679344346267E-2</v>
      </c>
    </row>
    <row r="213" spans="1:9" x14ac:dyDescent="0.2">
      <c r="A213" s="66">
        <v>886</v>
      </c>
      <c r="B213" s="108">
        <v>0</v>
      </c>
      <c r="H213" s="66">
        <v>358</v>
      </c>
      <c r="I213" s="108">
        <v>0.21227466072513673</v>
      </c>
    </row>
    <row r="214" spans="1:9" x14ac:dyDescent="0.2">
      <c r="A214" s="66">
        <v>888</v>
      </c>
      <c r="B214" s="108">
        <v>2.8071414161791332E-3</v>
      </c>
      <c r="H214" s="66">
        <v>359</v>
      </c>
      <c r="I214" s="108">
        <v>0</v>
      </c>
    </row>
    <row r="215" spans="1:9" x14ac:dyDescent="0.2">
      <c r="A215" s="66">
        <v>890</v>
      </c>
      <c r="B215" s="108">
        <v>9.342356922171547E-3</v>
      </c>
      <c r="H215" s="66">
        <v>360</v>
      </c>
      <c r="I215" s="108">
        <v>0.11411454311454312</v>
      </c>
    </row>
    <row r="216" spans="1:9" x14ac:dyDescent="0.2">
      <c r="A216" s="66">
        <v>891</v>
      </c>
      <c r="B216" s="108">
        <v>1.191416040100257E-2</v>
      </c>
      <c r="H216" s="66">
        <v>361</v>
      </c>
      <c r="I216" s="108">
        <v>8.4001903725863469E-2</v>
      </c>
    </row>
    <row r="217" spans="1:9" x14ac:dyDescent="0.2">
      <c r="A217" s="66">
        <v>892</v>
      </c>
      <c r="B217" s="108">
        <v>7.1939921392476141E-3</v>
      </c>
      <c r="H217" s="66">
        <v>362</v>
      </c>
      <c r="I217" s="108">
        <v>0.24190207156308852</v>
      </c>
    </row>
    <row r="218" spans="1:9" x14ac:dyDescent="0.2">
      <c r="A218" s="66">
        <v>894</v>
      </c>
      <c r="B218" s="108">
        <v>0</v>
      </c>
      <c r="H218" s="66">
        <v>363</v>
      </c>
      <c r="I218" s="108">
        <v>0.14029580019533974</v>
      </c>
    </row>
    <row r="219" spans="1:9" x14ac:dyDescent="0.2">
      <c r="A219" s="66">
        <v>930</v>
      </c>
      <c r="B219" s="108">
        <v>0</v>
      </c>
      <c r="H219" s="66">
        <v>364</v>
      </c>
      <c r="I219" s="108">
        <v>1.9132174565462047E-2</v>
      </c>
    </row>
    <row r="220" spans="1:9" x14ac:dyDescent="0.2">
      <c r="A220" s="66">
        <v>933</v>
      </c>
      <c r="B220" s="108">
        <v>0</v>
      </c>
      <c r="H220" s="66">
        <v>365</v>
      </c>
      <c r="I220" s="108">
        <v>0.20764652014652016</v>
      </c>
    </row>
    <row r="221" spans="1:9" x14ac:dyDescent="0.2">
      <c r="A221" s="66">
        <v>934</v>
      </c>
      <c r="B221" s="108">
        <v>0</v>
      </c>
      <c r="H221" s="66">
        <v>366</v>
      </c>
      <c r="I221" s="108">
        <v>5.4633471645919779E-2</v>
      </c>
    </row>
    <row r="222" spans="1:9" x14ac:dyDescent="0.2">
      <c r="A222" s="66">
        <v>935</v>
      </c>
      <c r="B222" s="108">
        <v>0.10111731843575419</v>
      </c>
      <c r="H222" s="66">
        <v>367</v>
      </c>
      <c r="I222" s="108">
        <v>3.9734620024125519E-2</v>
      </c>
    </row>
    <row r="223" spans="1:9" x14ac:dyDescent="0.2">
      <c r="A223" s="66">
        <v>936</v>
      </c>
      <c r="B223" s="108">
        <v>0.14645043852391196</v>
      </c>
      <c r="H223" s="66">
        <v>368</v>
      </c>
      <c r="I223" s="108">
        <v>0.15316340402392606</v>
      </c>
    </row>
    <row r="224" spans="1:9" x14ac:dyDescent="0.2">
      <c r="A224" s="66">
        <v>937</v>
      </c>
      <c r="B224" s="108">
        <v>0</v>
      </c>
      <c r="H224" s="66">
        <v>369</v>
      </c>
      <c r="I224" s="108">
        <v>2.158894645941278E-4</v>
      </c>
    </row>
    <row r="225" spans="1:9" x14ac:dyDescent="0.2">
      <c r="A225" s="66">
        <v>938</v>
      </c>
      <c r="B225" s="108">
        <v>0.16855283018867923</v>
      </c>
      <c r="H225" s="66">
        <v>371</v>
      </c>
      <c r="I225" s="108">
        <v>7.1194684718565882E-2</v>
      </c>
    </row>
    <row r="226" spans="1:9" x14ac:dyDescent="0.2">
      <c r="A226" s="66">
        <v>939</v>
      </c>
      <c r="B226" s="108">
        <v>8.5490029698769621E-2</v>
      </c>
      <c r="H226" s="66">
        <v>372</v>
      </c>
      <c r="I226" s="108">
        <v>9.3741007194244608E-2</v>
      </c>
    </row>
    <row r="227" spans="1:9" x14ac:dyDescent="0.2">
      <c r="A227" s="66">
        <v>940</v>
      </c>
      <c r="B227" s="108">
        <v>7.875423728813559E-2</v>
      </c>
      <c r="H227" s="66">
        <v>373</v>
      </c>
      <c r="I227" s="108">
        <v>1.2765306883436503E-2</v>
      </c>
    </row>
    <row r="228" spans="1:9" x14ac:dyDescent="0.2">
      <c r="A228" s="66">
        <v>941</v>
      </c>
      <c r="B228" s="108">
        <v>0</v>
      </c>
      <c r="H228" s="66">
        <v>374</v>
      </c>
      <c r="I228" s="108">
        <v>5.907039172797765E-2</v>
      </c>
    </row>
    <row r="229" spans="1:9" x14ac:dyDescent="0.2">
      <c r="A229" s="66">
        <v>942</v>
      </c>
      <c r="B229" s="108">
        <v>4.1924294978133013E-2</v>
      </c>
      <c r="H229" s="66">
        <v>376</v>
      </c>
      <c r="I229" s="108">
        <v>2.9595947834187248E-2</v>
      </c>
    </row>
    <row r="230" spans="1:9" x14ac:dyDescent="0.2">
      <c r="A230" s="66">
        <v>943</v>
      </c>
      <c r="B230" s="108">
        <v>3.4473361493391468E-2</v>
      </c>
      <c r="H230" s="66">
        <v>377</v>
      </c>
      <c r="I230" s="108">
        <v>3.042469989086934E-2</v>
      </c>
    </row>
    <row r="231" spans="1:9" x14ac:dyDescent="0.2">
      <c r="A231" s="66">
        <v>944</v>
      </c>
      <c r="B231" s="108">
        <v>5.1668309165142515E-4</v>
      </c>
      <c r="H231" s="66">
        <v>378</v>
      </c>
      <c r="I231" s="108">
        <v>0.12067284251584592</v>
      </c>
    </row>
    <row r="232" spans="1:9" x14ac:dyDescent="0.2">
      <c r="H232" s="66">
        <v>379</v>
      </c>
      <c r="I232" s="108">
        <v>0.16062532210960317</v>
      </c>
    </row>
    <row r="233" spans="1:9" x14ac:dyDescent="0.2">
      <c r="H233" s="66">
        <v>380</v>
      </c>
      <c r="I233" s="108">
        <v>2.6596472036100095E-2</v>
      </c>
    </row>
    <row r="234" spans="1:9" x14ac:dyDescent="0.2">
      <c r="H234" s="66">
        <v>381</v>
      </c>
      <c r="I234" s="108">
        <v>3.604466592838685E-2</v>
      </c>
    </row>
    <row r="235" spans="1:9" x14ac:dyDescent="0.2">
      <c r="H235" s="66">
        <v>382</v>
      </c>
      <c r="I235" s="108">
        <v>6.3375278288645781E-2</v>
      </c>
    </row>
    <row r="236" spans="1:9" x14ac:dyDescent="0.2">
      <c r="H236" s="66">
        <v>398</v>
      </c>
      <c r="I236" s="108">
        <v>0</v>
      </c>
    </row>
    <row r="237" spans="1:9" x14ac:dyDescent="0.2">
      <c r="H237" s="66">
        <v>399</v>
      </c>
      <c r="I237" s="108">
        <v>0</v>
      </c>
    </row>
    <row r="238" spans="1:9" x14ac:dyDescent="0.2">
      <c r="H238" s="66">
        <v>400</v>
      </c>
      <c r="I238" s="108">
        <v>0</v>
      </c>
    </row>
    <row r="239" spans="1:9" x14ac:dyDescent="0.2">
      <c r="H239" s="66">
        <v>401</v>
      </c>
      <c r="I239" s="108">
        <v>3.3412307879229693E-4</v>
      </c>
    </row>
    <row r="240" spans="1:9" x14ac:dyDescent="0.2">
      <c r="H240" s="66">
        <v>402</v>
      </c>
      <c r="I240" s="108">
        <v>0</v>
      </c>
    </row>
    <row r="241" spans="8:9" x14ac:dyDescent="0.2">
      <c r="H241" s="66">
        <v>403</v>
      </c>
      <c r="I241" s="108">
        <v>0</v>
      </c>
    </row>
    <row r="242" spans="8:9" x14ac:dyDescent="0.2">
      <c r="H242" s="66">
        <v>405</v>
      </c>
      <c r="I242" s="108">
        <v>0</v>
      </c>
    </row>
    <row r="243" spans="8:9" x14ac:dyDescent="0.2">
      <c r="H243" s="66">
        <v>406</v>
      </c>
      <c r="I243" s="108">
        <v>9.4834941261407943E-4</v>
      </c>
    </row>
    <row r="244" spans="8:9" x14ac:dyDescent="0.2">
      <c r="H244" s="66">
        <v>408</v>
      </c>
      <c r="I244" s="108">
        <v>0</v>
      </c>
    </row>
    <row r="245" spans="8:9" x14ac:dyDescent="0.2">
      <c r="H245" s="66">
        <v>410</v>
      </c>
      <c r="I245" s="108">
        <v>0</v>
      </c>
    </row>
    <row r="246" spans="8:9" x14ac:dyDescent="0.2">
      <c r="H246" s="66">
        <v>411</v>
      </c>
      <c r="I246" s="108">
        <v>0</v>
      </c>
    </row>
    <row r="247" spans="8:9" x14ac:dyDescent="0.2">
      <c r="H247" s="66">
        <v>414</v>
      </c>
      <c r="I247" s="108">
        <v>0</v>
      </c>
    </row>
    <row r="248" spans="8:9" x14ac:dyDescent="0.2">
      <c r="H248" s="66">
        <v>415</v>
      </c>
      <c r="I248" s="108">
        <v>1.2583892617449666E-4</v>
      </c>
    </row>
    <row r="249" spans="8:9" x14ac:dyDescent="0.2">
      <c r="H249" s="66">
        <v>416</v>
      </c>
      <c r="I249" s="108">
        <v>3.6940517297544289E-4</v>
      </c>
    </row>
    <row r="250" spans="8:9" x14ac:dyDescent="0.2">
      <c r="H250" s="66">
        <v>417</v>
      </c>
      <c r="I250" s="108">
        <v>1.0243553008598073E-4</v>
      </c>
    </row>
    <row r="251" spans="8:9" x14ac:dyDescent="0.2">
      <c r="H251" s="66">
        <v>419</v>
      </c>
      <c r="I251" s="108">
        <v>2.8939571418728038E-3</v>
      </c>
    </row>
    <row r="252" spans="8:9" x14ac:dyDescent="0.2">
      <c r="H252" s="66">
        <v>420</v>
      </c>
      <c r="I252" s="108">
        <v>0</v>
      </c>
    </row>
    <row r="253" spans="8:9" x14ac:dyDescent="0.2">
      <c r="H253" s="66">
        <v>422</v>
      </c>
      <c r="I253" s="108">
        <v>0</v>
      </c>
    </row>
    <row r="254" spans="8:9" x14ac:dyDescent="0.2">
      <c r="H254" s="66">
        <v>425</v>
      </c>
      <c r="I254" s="108">
        <v>0</v>
      </c>
    </row>
    <row r="255" spans="8:9" x14ac:dyDescent="0.2">
      <c r="H255" s="66">
        <v>426</v>
      </c>
      <c r="I255" s="108">
        <v>0</v>
      </c>
    </row>
    <row r="256" spans="8:9" x14ac:dyDescent="0.2">
      <c r="H256" s="66">
        <v>427</v>
      </c>
      <c r="I256" s="108">
        <v>9.7134531325886346E-5</v>
      </c>
    </row>
    <row r="257" spans="8:9" x14ac:dyDescent="0.2">
      <c r="H257" s="66">
        <v>428</v>
      </c>
      <c r="I257" s="108">
        <v>2.4231002221175202E-3</v>
      </c>
    </row>
    <row r="258" spans="8:9" x14ac:dyDescent="0.2">
      <c r="H258" s="66">
        <v>429</v>
      </c>
      <c r="I258" s="108">
        <v>4.2571143668021783E-3</v>
      </c>
    </row>
    <row r="259" spans="8:9" x14ac:dyDescent="0.2">
      <c r="H259" s="66">
        <v>432</v>
      </c>
      <c r="I259" s="108">
        <v>5.0757127146603504E-4</v>
      </c>
    </row>
    <row r="260" spans="8:9" x14ac:dyDescent="0.2">
      <c r="H260" s="66">
        <v>448</v>
      </c>
      <c r="I260" s="108">
        <v>2.2031677980231035E-2</v>
      </c>
    </row>
    <row r="261" spans="8:9" x14ac:dyDescent="0.2">
      <c r="H261" s="66">
        <v>449</v>
      </c>
      <c r="I261" s="108">
        <v>1.1297071129707114E-2</v>
      </c>
    </row>
    <row r="262" spans="8:9" x14ac:dyDescent="0.2">
      <c r="H262" s="66">
        <v>450</v>
      </c>
      <c r="I262" s="108">
        <v>5.608101416262256E-2</v>
      </c>
    </row>
    <row r="263" spans="8:9" x14ac:dyDescent="0.2">
      <c r="H263" s="66">
        <v>451</v>
      </c>
      <c r="I263" s="108">
        <v>1.0941984419844198E-2</v>
      </c>
    </row>
    <row r="264" spans="8:9" x14ac:dyDescent="0.2">
      <c r="H264" s="66">
        <v>452</v>
      </c>
      <c r="I264" s="108">
        <v>0</v>
      </c>
    </row>
    <row r="265" spans="8:9" x14ac:dyDescent="0.2">
      <c r="H265" s="66">
        <v>453</v>
      </c>
      <c r="I265" s="108">
        <v>1.4871949989917323E-3</v>
      </c>
    </row>
    <row r="266" spans="8:9" x14ac:dyDescent="0.2">
      <c r="H266" s="66">
        <v>454</v>
      </c>
      <c r="I266" s="108">
        <v>3.2787314213941807E-2</v>
      </c>
    </row>
    <row r="267" spans="8:9" x14ac:dyDescent="0.2">
      <c r="H267" s="66">
        <v>455</v>
      </c>
      <c r="I267" s="108">
        <v>0</v>
      </c>
    </row>
    <row r="268" spans="8:9" x14ac:dyDescent="0.2">
      <c r="H268" s="66">
        <v>456</v>
      </c>
      <c r="I268" s="108">
        <v>2.2031387181738367E-2</v>
      </c>
    </row>
    <row r="269" spans="8:9" x14ac:dyDescent="0.2">
      <c r="H269" s="66">
        <v>457</v>
      </c>
      <c r="I269" s="108">
        <v>1.3883792048929663E-2</v>
      </c>
    </row>
    <row r="270" spans="8:9" x14ac:dyDescent="0.2">
      <c r="H270" s="66">
        <v>458</v>
      </c>
      <c r="I270" s="108">
        <v>1.9440077632217362E-2</v>
      </c>
    </row>
    <row r="271" spans="8:9" x14ac:dyDescent="0.2">
      <c r="H271" s="66">
        <v>459</v>
      </c>
      <c r="I271" s="108">
        <v>4.4228694714131605E-3</v>
      </c>
    </row>
    <row r="272" spans="8:9" x14ac:dyDescent="0.2">
      <c r="H272" s="66">
        <v>460</v>
      </c>
      <c r="I272" s="108">
        <v>1.8579107268053282E-2</v>
      </c>
    </row>
    <row r="273" spans="8:9" x14ac:dyDescent="0.2">
      <c r="H273" s="66">
        <v>461</v>
      </c>
      <c r="I273" s="108">
        <v>3.8513196205503829E-2</v>
      </c>
    </row>
    <row r="274" spans="8:9" x14ac:dyDescent="0.2">
      <c r="H274" s="66">
        <v>463</v>
      </c>
      <c r="I274" s="108">
        <v>2.6850817297744762E-2</v>
      </c>
    </row>
    <row r="275" spans="8:9" x14ac:dyDescent="0.2">
      <c r="H275" s="66">
        <v>464</v>
      </c>
      <c r="I275" s="108">
        <v>0</v>
      </c>
    </row>
    <row r="276" spans="8:9" x14ac:dyDescent="0.2">
      <c r="H276" s="66">
        <v>465</v>
      </c>
      <c r="I276" s="108">
        <v>2.9622001453840561E-2</v>
      </c>
    </row>
    <row r="277" spans="8:9" x14ac:dyDescent="0.2">
      <c r="H277" s="66">
        <v>466</v>
      </c>
      <c r="I277" s="108">
        <v>0</v>
      </c>
    </row>
    <row r="278" spans="8:9" x14ac:dyDescent="0.2">
      <c r="H278" s="66">
        <v>467</v>
      </c>
      <c r="I278" s="108">
        <v>0</v>
      </c>
    </row>
    <row r="279" spans="8:9" x14ac:dyDescent="0.2">
      <c r="H279" s="66">
        <v>468</v>
      </c>
      <c r="I279" s="108">
        <v>1.8943462552485107E-2</v>
      </c>
    </row>
    <row r="280" spans="8:9" x14ac:dyDescent="0.2">
      <c r="H280" s="66">
        <v>469</v>
      </c>
      <c r="I280" s="108">
        <v>8.8388214904679373E-3</v>
      </c>
    </row>
    <row r="281" spans="8:9" x14ac:dyDescent="0.2">
      <c r="H281" s="66">
        <v>470</v>
      </c>
      <c r="I281" s="108">
        <v>3.359314963223186E-2</v>
      </c>
    </row>
    <row r="282" spans="8:9" x14ac:dyDescent="0.2">
      <c r="H282" s="66">
        <v>471</v>
      </c>
      <c r="I282" s="108">
        <v>2.7092720970537349E-2</v>
      </c>
    </row>
    <row r="283" spans="8:9" x14ac:dyDescent="0.2">
      <c r="H283" s="66">
        <v>472</v>
      </c>
      <c r="I283" s="108">
        <v>1.5005760368663594E-2</v>
      </c>
    </row>
    <row r="284" spans="8:9" x14ac:dyDescent="0.2">
      <c r="H284" s="66">
        <v>473</v>
      </c>
      <c r="I284" s="108">
        <v>0</v>
      </c>
    </row>
    <row r="285" spans="8:9" x14ac:dyDescent="0.2">
      <c r="H285" s="66">
        <v>474</v>
      </c>
      <c r="I285" s="108">
        <v>0</v>
      </c>
    </row>
    <row r="286" spans="8:9" x14ac:dyDescent="0.2">
      <c r="H286" s="66">
        <v>475</v>
      </c>
      <c r="I286" s="108">
        <v>0</v>
      </c>
    </row>
    <row r="287" spans="8:9" x14ac:dyDescent="0.2">
      <c r="H287" s="66">
        <v>476</v>
      </c>
      <c r="I287" s="108">
        <v>2.2909577053962082E-2</v>
      </c>
    </row>
    <row r="288" spans="8:9" x14ac:dyDescent="0.2">
      <c r="H288" s="66">
        <v>477</v>
      </c>
      <c r="I288" s="108">
        <v>2.3557892544773012E-2</v>
      </c>
    </row>
    <row r="289" spans="8:9" x14ac:dyDescent="0.2">
      <c r="H289" s="66">
        <v>478</v>
      </c>
      <c r="I289" s="108">
        <v>0</v>
      </c>
    </row>
    <row r="290" spans="8:9" x14ac:dyDescent="0.2">
      <c r="H290" s="66">
        <v>479</v>
      </c>
      <c r="I290" s="108">
        <v>5.4755043227665704E-3</v>
      </c>
    </row>
    <row r="291" spans="8:9" x14ac:dyDescent="0.2">
      <c r="H291" s="66">
        <v>480</v>
      </c>
      <c r="I291" s="108">
        <v>2.9747979583156104E-2</v>
      </c>
    </row>
    <row r="292" spans="8:9" x14ac:dyDescent="0.2">
      <c r="H292" s="66">
        <v>481</v>
      </c>
      <c r="I292" s="108">
        <v>1.4952411853774605E-2</v>
      </c>
    </row>
    <row r="293" spans="8:9" x14ac:dyDescent="0.2">
      <c r="H293" s="66">
        <v>498</v>
      </c>
      <c r="I293" s="108">
        <v>4.1527446300715989E-2</v>
      </c>
    </row>
    <row r="294" spans="8:9" x14ac:dyDescent="0.2">
      <c r="H294" s="66">
        <v>499</v>
      </c>
      <c r="I294" s="108">
        <v>8.3320616511521998E-3</v>
      </c>
    </row>
    <row r="295" spans="8:9" x14ac:dyDescent="0.2">
      <c r="H295" s="66">
        <v>500</v>
      </c>
      <c r="I295" s="108">
        <v>1.6559579439252337E-2</v>
      </c>
    </row>
    <row r="296" spans="8:9" x14ac:dyDescent="0.2">
      <c r="H296" s="66">
        <v>501</v>
      </c>
      <c r="I296" s="108">
        <v>0.11155974278450725</v>
      </c>
    </row>
    <row r="297" spans="8:9" x14ac:dyDescent="0.2">
      <c r="H297" s="66">
        <v>502</v>
      </c>
      <c r="I297" s="108">
        <v>3.4083073007057728E-2</v>
      </c>
    </row>
    <row r="298" spans="8:9" x14ac:dyDescent="0.2">
      <c r="H298" s="66">
        <v>504</v>
      </c>
      <c r="I298" s="108">
        <v>2.184296365330848E-2</v>
      </c>
    </row>
    <row r="299" spans="8:9" x14ac:dyDescent="0.2">
      <c r="H299" s="66">
        <v>506</v>
      </c>
      <c r="I299" s="108">
        <v>5.069741361183145E-3</v>
      </c>
    </row>
    <row r="300" spans="8:9" x14ac:dyDescent="0.2">
      <c r="H300" s="66">
        <v>507</v>
      </c>
      <c r="I300" s="108">
        <v>1.0743446497636442E-3</v>
      </c>
    </row>
    <row r="301" spans="8:9" x14ac:dyDescent="0.2">
      <c r="H301" s="66">
        <v>509</v>
      </c>
      <c r="I301" s="108">
        <v>0.12785581316635641</v>
      </c>
    </row>
    <row r="302" spans="8:9" x14ac:dyDescent="0.2">
      <c r="H302" s="66">
        <v>511</v>
      </c>
      <c r="I302" s="108">
        <v>9.2451938228805663E-3</v>
      </c>
    </row>
    <row r="303" spans="8:9" x14ac:dyDescent="0.2">
      <c r="H303" s="66">
        <v>513</v>
      </c>
      <c r="I303" s="108">
        <v>0.20011252813203301</v>
      </c>
    </row>
    <row r="304" spans="8:9" x14ac:dyDescent="0.2">
      <c r="H304" s="66">
        <v>514</v>
      </c>
      <c r="I304" s="108">
        <v>2.4217407902271428E-2</v>
      </c>
    </row>
    <row r="305" spans="8:9" x14ac:dyDescent="0.2">
      <c r="H305" s="66">
        <v>515</v>
      </c>
      <c r="I305" s="108">
        <v>7.3585526315789476E-2</v>
      </c>
    </row>
    <row r="306" spans="8:9" x14ac:dyDescent="0.2">
      <c r="H306" s="66">
        <v>517</v>
      </c>
      <c r="I306" s="108">
        <v>1.7566037735849124E-2</v>
      </c>
    </row>
    <row r="307" spans="8:9" x14ac:dyDescent="0.2">
      <c r="H307" s="66">
        <v>518</v>
      </c>
      <c r="I307" s="108">
        <v>0.19298087333092745</v>
      </c>
    </row>
    <row r="308" spans="8:9" x14ac:dyDescent="0.2">
      <c r="H308" s="66">
        <v>521</v>
      </c>
      <c r="I308" s="108">
        <v>5.434782608695652E-3</v>
      </c>
    </row>
    <row r="309" spans="8:9" x14ac:dyDescent="0.2">
      <c r="H309" s="66">
        <v>522</v>
      </c>
      <c r="I309" s="108">
        <v>2.9356446610545043E-2</v>
      </c>
    </row>
    <row r="310" spans="8:9" x14ac:dyDescent="0.2">
      <c r="H310" s="66">
        <v>523</v>
      </c>
      <c r="I310" s="108">
        <v>4.2229953879763742E-2</v>
      </c>
    </row>
    <row r="311" spans="8:9" x14ac:dyDescent="0.2">
      <c r="H311" s="66">
        <v>524</v>
      </c>
      <c r="I311" s="108">
        <v>6.4033535881855242E-3</v>
      </c>
    </row>
    <row r="312" spans="8:9" x14ac:dyDescent="0.2">
      <c r="H312" s="66">
        <v>525</v>
      </c>
      <c r="I312" s="108">
        <v>7.3092170465807724E-2</v>
      </c>
    </row>
    <row r="313" spans="8:9" x14ac:dyDescent="0.2">
      <c r="H313" s="66">
        <v>526</v>
      </c>
      <c r="I313" s="108">
        <v>0</v>
      </c>
    </row>
    <row r="314" spans="8:9" x14ac:dyDescent="0.2">
      <c r="H314" s="66">
        <v>527</v>
      </c>
      <c r="I314" s="108">
        <v>5.0514986691355165E-2</v>
      </c>
    </row>
    <row r="315" spans="8:9" x14ac:dyDescent="0.2">
      <c r="H315" s="66">
        <v>528</v>
      </c>
      <c r="I315" s="108">
        <v>1.4431096021589662E-2</v>
      </c>
    </row>
    <row r="316" spans="8:9" x14ac:dyDescent="0.2">
      <c r="H316" s="66">
        <v>529</v>
      </c>
      <c r="I316" s="108">
        <v>8.1913272374619012E-2</v>
      </c>
    </row>
    <row r="317" spans="8:9" x14ac:dyDescent="0.2">
      <c r="H317" s="66">
        <v>530</v>
      </c>
      <c r="I317" s="108">
        <v>3.5839189033521575E-2</v>
      </c>
    </row>
    <row r="318" spans="8:9" x14ac:dyDescent="0.2">
      <c r="H318" s="66">
        <v>548</v>
      </c>
      <c r="I318" s="108">
        <v>0.2550289805659734</v>
      </c>
    </row>
    <row r="319" spans="8:9" x14ac:dyDescent="0.2">
      <c r="H319" s="66">
        <v>549</v>
      </c>
      <c r="I319" s="108">
        <v>0.25033003300330031</v>
      </c>
    </row>
    <row r="320" spans="8:9" x14ac:dyDescent="0.2">
      <c r="H320" s="66">
        <v>550</v>
      </c>
      <c r="I320" s="108">
        <v>0.2711659064994299</v>
      </c>
    </row>
    <row r="321" spans="8:9" x14ac:dyDescent="0.2">
      <c r="H321" s="66">
        <v>551</v>
      </c>
      <c r="I321" s="108">
        <v>0.19610290924880591</v>
      </c>
    </row>
    <row r="322" spans="8:9" x14ac:dyDescent="0.2">
      <c r="H322" s="66">
        <v>553</v>
      </c>
      <c r="I322" s="108">
        <v>0.27318548387096775</v>
      </c>
    </row>
    <row r="323" spans="8:9" x14ac:dyDescent="0.2">
      <c r="H323" s="66">
        <v>554</v>
      </c>
      <c r="I323" s="108">
        <v>7.6684924982138608E-2</v>
      </c>
    </row>
    <row r="324" spans="8:9" x14ac:dyDescent="0.2">
      <c r="H324" s="66">
        <v>555</v>
      </c>
      <c r="I324" s="108">
        <v>0.19172620929497308</v>
      </c>
    </row>
    <row r="325" spans="8:9" x14ac:dyDescent="0.2">
      <c r="H325" s="66">
        <v>557</v>
      </c>
      <c r="I325" s="108">
        <v>0.23846253564946851</v>
      </c>
    </row>
    <row r="326" spans="8:9" x14ac:dyDescent="0.2">
      <c r="H326" s="66">
        <v>558</v>
      </c>
      <c r="I326" s="108">
        <v>0.26183726279470965</v>
      </c>
    </row>
    <row r="327" spans="8:9" x14ac:dyDescent="0.2">
      <c r="H327" s="66">
        <v>560</v>
      </c>
      <c r="I327" s="108">
        <v>0.21015967438948027</v>
      </c>
    </row>
    <row r="328" spans="8:9" x14ac:dyDescent="0.2">
      <c r="H328" s="66">
        <v>561</v>
      </c>
      <c r="I328" s="108">
        <v>0.21117613474165001</v>
      </c>
    </row>
    <row r="329" spans="8:9" x14ac:dyDescent="0.2">
      <c r="H329" s="66">
        <v>562</v>
      </c>
      <c r="I329" s="108">
        <v>6.2034739454094297E-3</v>
      </c>
    </row>
    <row r="330" spans="8:9" x14ac:dyDescent="0.2">
      <c r="H330" s="66">
        <v>563</v>
      </c>
      <c r="I330" s="108">
        <v>2.1193348549070753E-3</v>
      </c>
    </row>
    <row r="331" spans="8:9" x14ac:dyDescent="0.2">
      <c r="H331" s="66">
        <v>564</v>
      </c>
      <c r="I331" s="108">
        <v>0.24302086394357919</v>
      </c>
    </row>
    <row r="332" spans="8:9" x14ac:dyDescent="0.2">
      <c r="H332" s="66">
        <v>565</v>
      </c>
      <c r="I332" s="108">
        <v>9.1027308192457733E-4</v>
      </c>
    </row>
    <row r="333" spans="8:9" x14ac:dyDescent="0.2">
      <c r="H333" s="66">
        <v>567</v>
      </c>
      <c r="I333" s="108">
        <v>2.0720976440533636E-2</v>
      </c>
    </row>
    <row r="334" spans="8:9" x14ac:dyDescent="0.2">
      <c r="H334" s="66">
        <v>568</v>
      </c>
      <c r="I334" s="108">
        <v>0.27386634844868735</v>
      </c>
    </row>
    <row r="335" spans="8:9" x14ac:dyDescent="0.2">
      <c r="H335" s="66">
        <v>570</v>
      </c>
      <c r="I335" s="108">
        <v>0.26556513409961685</v>
      </c>
    </row>
    <row r="336" spans="8:9" x14ac:dyDescent="0.2">
      <c r="H336" s="66">
        <v>571</v>
      </c>
      <c r="I336" s="108">
        <v>0</v>
      </c>
    </row>
    <row r="337" spans="8:9" x14ac:dyDescent="0.2">
      <c r="H337" s="66">
        <v>572</v>
      </c>
      <c r="I337" s="108">
        <v>0.27573920042929967</v>
      </c>
    </row>
    <row r="338" spans="8:9" x14ac:dyDescent="0.2">
      <c r="H338" s="66">
        <v>573</v>
      </c>
      <c r="I338" s="108">
        <v>0.24308231173380035</v>
      </c>
    </row>
    <row r="339" spans="8:9" x14ac:dyDescent="0.2">
      <c r="H339" s="66">
        <v>574</v>
      </c>
      <c r="I339" s="108">
        <v>0</v>
      </c>
    </row>
    <row r="340" spans="8:9" x14ac:dyDescent="0.2">
      <c r="H340" s="66">
        <v>575</v>
      </c>
      <c r="I340" s="108">
        <v>0.1606356198867212</v>
      </c>
    </row>
    <row r="341" spans="8:9" x14ac:dyDescent="0.2">
      <c r="H341" s="66">
        <v>578</v>
      </c>
      <c r="I341" s="108">
        <v>0.23458049886621316</v>
      </c>
    </row>
    <row r="342" spans="8:9" x14ac:dyDescent="0.2">
      <c r="H342" s="66">
        <v>579</v>
      </c>
      <c r="I342" s="108">
        <v>8.4704743465634073E-4</v>
      </c>
    </row>
    <row r="343" spans="8:9" x14ac:dyDescent="0.2">
      <c r="H343" s="66">
        <v>580</v>
      </c>
      <c r="I343" s="108">
        <v>0.2139096702687725</v>
      </c>
    </row>
    <row r="344" spans="8:9" x14ac:dyDescent="0.2">
      <c r="H344" s="66">
        <v>581</v>
      </c>
      <c r="I344" s="108">
        <v>1.4145288899544474E-2</v>
      </c>
    </row>
    <row r="345" spans="8:9" x14ac:dyDescent="0.2">
      <c r="H345" s="66">
        <v>582</v>
      </c>
      <c r="I345" s="108">
        <v>0.11408376963350784</v>
      </c>
    </row>
    <row r="346" spans="8:9" x14ac:dyDescent="0.2">
      <c r="H346" s="66">
        <v>596</v>
      </c>
      <c r="I346" s="108">
        <v>9.2494541484716229E-3</v>
      </c>
    </row>
    <row r="347" spans="8:9" x14ac:dyDescent="0.2">
      <c r="H347" s="66">
        <v>598</v>
      </c>
      <c r="I347" s="108">
        <v>0</v>
      </c>
    </row>
    <row r="348" spans="8:9" x14ac:dyDescent="0.2">
      <c r="H348" s="66">
        <v>599</v>
      </c>
      <c r="I348" s="108">
        <v>2.7227665287756737E-2</v>
      </c>
    </row>
    <row r="349" spans="8:9" x14ac:dyDescent="0.2">
      <c r="H349" s="66">
        <v>600</v>
      </c>
      <c r="I349" s="108">
        <v>0</v>
      </c>
    </row>
    <row r="350" spans="8:9" x14ac:dyDescent="0.2">
      <c r="H350" s="66">
        <v>601</v>
      </c>
      <c r="I350" s="108">
        <v>1.3878300265583508E-2</v>
      </c>
    </row>
    <row r="351" spans="8:9" x14ac:dyDescent="0.2">
      <c r="H351" s="66">
        <v>603</v>
      </c>
      <c r="I351" s="108">
        <v>8.9502092972020275E-3</v>
      </c>
    </row>
    <row r="352" spans="8:9" x14ac:dyDescent="0.2">
      <c r="H352" s="66">
        <v>604</v>
      </c>
      <c r="I352" s="108">
        <v>2.3608277470125328E-3</v>
      </c>
    </row>
    <row r="353" spans="8:9" x14ac:dyDescent="0.2">
      <c r="H353" s="66">
        <v>605</v>
      </c>
      <c r="I353" s="108">
        <v>0</v>
      </c>
    </row>
    <row r="354" spans="8:9" x14ac:dyDescent="0.2">
      <c r="H354" s="66">
        <v>606</v>
      </c>
      <c r="I354" s="108">
        <v>8.5597690852990942E-3</v>
      </c>
    </row>
    <row r="355" spans="8:9" x14ac:dyDescent="0.2">
      <c r="H355" s="66">
        <v>607</v>
      </c>
      <c r="I355" s="108">
        <v>0</v>
      </c>
    </row>
    <row r="356" spans="8:9" x14ac:dyDescent="0.2">
      <c r="H356" s="66">
        <v>608</v>
      </c>
      <c r="I356" s="108">
        <v>2.1818181818181871E-3</v>
      </c>
    </row>
    <row r="357" spans="8:9" x14ac:dyDescent="0.2">
      <c r="H357" s="66">
        <v>609</v>
      </c>
      <c r="I357" s="108">
        <v>1.274692712906054E-2</v>
      </c>
    </row>
    <row r="358" spans="8:9" x14ac:dyDescent="0.2">
      <c r="H358" s="66">
        <v>610</v>
      </c>
      <c r="I358" s="108">
        <v>0</v>
      </c>
    </row>
    <row r="359" spans="8:9" x14ac:dyDescent="0.2">
      <c r="H359" s="66">
        <v>613</v>
      </c>
      <c r="I359" s="108">
        <v>2.1449993480245143E-2</v>
      </c>
    </row>
    <row r="360" spans="8:9" x14ac:dyDescent="0.2">
      <c r="H360" s="66">
        <v>614</v>
      </c>
      <c r="I360" s="108">
        <v>5.4618593563766388E-2</v>
      </c>
    </row>
    <row r="361" spans="8:9" x14ac:dyDescent="0.2">
      <c r="H361" s="66">
        <v>618</v>
      </c>
      <c r="I361" s="108">
        <v>1.4927380311995697E-2</v>
      </c>
    </row>
    <row r="362" spans="8:9" x14ac:dyDescent="0.2">
      <c r="H362" s="66">
        <v>619</v>
      </c>
      <c r="I362" s="108">
        <v>1.1695600257187464E-2</v>
      </c>
    </row>
    <row r="363" spans="8:9" x14ac:dyDescent="0.2">
      <c r="H363" s="66">
        <v>620</v>
      </c>
      <c r="I363" s="108">
        <v>2.735648476257999E-3</v>
      </c>
    </row>
    <row r="364" spans="8:9" x14ac:dyDescent="0.2">
      <c r="H364" s="66">
        <v>622</v>
      </c>
      <c r="I364" s="108">
        <v>1.5032361333426126E-2</v>
      </c>
    </row>
    <row r="365" spans="8:9" x14ac:dyDescent="0.2">
      <c r="H365" s="66">
        <v>624</v>
      </c>
      <c r="I365" s="108">
        <v>7.8378378378379E-3</v>
      </c>
    </row>
    <row r="366" spans="8:9" x14ac:dyDescent="0.2">
      <c r="H366" s="66">
        <v>625</v>
      </c>
      <c r="I366" s="108">
        <v>2.0508281704387385E-2</v>
      </c>
    </row>
    <row r="367" spans="8:9" x14ac:dyDescent="0.2">
      <c r="H367" s="66">
        <v>626</v>
      </c>
      <c r="I367" s="108">
        <v>0</v>
      </c>
    </row>
    <row r="368" spans="8:9" x14ac:dyDescent="0.2">
      <c r="H368" s="66">
        <v>627</v>
      </c>
      <c r="I368" s="108">
        <v>7.7601175370642936E-3</v>
      </c>
    </row>
    <row r="369" spans="8:9" x14ac:dyDescent="0.2">
      <c r="H369" s="66">
        <v>628</v>
      </c>
      <c r="I369" s="108">
        <v>1.064316304680331E-2</v>
      </c>
    </row>
    <row r="370" spans="8:9" x14ac:dyDescent="0.2">
      <c r="H370" s="66">
        <v>629</v>
      </c>
      <c r="I370" s="108">
        <v>1.8029130253849422E-2</v>
      </c>
    </row>
    <row r="371" spans="8:9" x14ac:dyDescent="0.2">
      <c r="H371" s="66">
        <v>630</v>
      </c>
      <c r="I371" s="108">
        <v>1.9214351735148311E-2</v>
      </c>
    </row>
    <row r="372" spans="8:9" x14ac:dyDescent="0.2">
      <c r="H372" s="66">
        <v>646</v>
      </c>
      <c r="I372" s="108">
        <v>1.7912586577501792E-3</v>
      </c>
    </row>
    <row r="373" spans="8:9" x14ac:dyDescent="0.2">
      <c r="H373" s="66">
        <v>647</v>
      </c>
      <c r="I373" s="108">
        <v>2.9423574551619522E-2</v>
      </c>
    </row>
    <row r="374" spans="8:9" x14ac:dyDescent="0.2">
      <c r="H374" s="66">
        <v>648</v>
      </c>
      <c r="I374" s="108">
        <v>2.9847421761888853E-2</v>
      </c>
    </row>
    <row r="375" spans="8:9" x14ac:dyDescent="0.2">
      <c r="H375" s="66">
        <v>649</v>
      </c>
      <c r="I375" s="108">
        <v>5.0449052001330522E-3</v>
      </c>
    </row>
    <row r="376" spans="8:9" x14ac:dyDescent="0.2">
      <c r="H376" s="66">
        <v>650</v>
      </c>
      <c r="I376" s="108">
        <v>4.1433358555831726E-3</v>
      </c>
    </row>
    <row r="377" spans="8:9" x14ac:dyDescent="0.2">
      <c r="H377" s="66">
        <v>651</v>
      </c>
      <c r="I377" s="108">
        <v>0</v>
      </c>
    </row>
    <row r="378" spans="8:9" x14ac:dyDescent="0.2">
      <c r="H378" s="66">
        <v>652</v>
      </c>
      <c r="I378" s="108">
        <v>7.9964328180736916E-3</v>
      </c>
    </row>
    <row r="379" spans="8:9" x14ac:dyDescent="0.2">
      <c r="H379" s="66">
        <v>653</v>
      </c>
      <c r="I379" s="108">
        <v>0</v>
      </c>
    </row>
    <row r="380" spans="8:9" x14ac:dyDescent="0.2">
      <c r="H380" s="66">
        <v>654</v>
      </c>
      <c r="I380" s="108">
        <v>0</v>
      </c>
    </row>
    <row r="381" spans="8:9" x14ac:dyDescent="0.2">
      <c r="H381" s="66">
        <v>655</v>
      </c>
      <c r="I381" s="108">
        <v>0</v>
      </c>
    </row>
    <row r="382" spans="8:9" x14ac:dyDescent="0.2">
      <c r="H382" s="66">
        <v>656</v>
      </c>
      <c r="I382" s="108">
        <v>3.0891615541922372E-2</v>
      </c>
    </row>
    <row r="383" spans="8:9" x14ac:dyDescent="0.2">
      <c r="H383" s="66">
        <v>657</v>
      </c>
      <c r="I383" s="108">
        <v>3.0713231677323505E-3</v>
      </c>
    </row>
    <row r="384" spans="8:9" x14ac:dyDescent="0.2">
      <c r="H384" s="66">
        <v>658</v>
      </c>
      <c r="I384" s="108">
        <v>1.5965228589826175E-2</v>
      </c>
    </row>
    <row r="385" spans="8:9" x14ac:dyDescent="0.2">
      <c r="H385" s="66">
        <v>659</v>
      </c>
      <c r="I385" s="108">
        <v>0</v>
      </c>
    </row>
    <row r="386" spans="8:9" x14ac:dyDescent="0.2">
      <c r="H386" s="66">
        <v>660</v>
      </c>
      <c r="I386" s="108">
        <v>2.2091368464473481E-2</v>
      </c>
    </row>
    <row r="387" spans="8:9" x14ac:dyDescent="0.2">
      <c r="H387" s="66">
        <v>661</v>
      </c>
      <c r="I387" s="108">
        <v>3.6652669466106777E-2</v>
      </c>
    </row>
    <row r="388" spans="8:9" x14ac:dyDescent="0.2">
      <c r="H388" s="66">
        <v>662</v>
      </c>
      <c r="I388" s="108">
        <v>0</v>
      </c>
    </row>
    <row r="389" spans="8:9" x14ac:dyDescent="0.2">
      <c r="H389" s="66">
        <v>663</v>
      </c>
      <c r="I389" s="108">
        <v>0</v>
      </c>
    </row>
    <row r="390" spans="8:9" x14ac:dyDescent="0.2">
      <c r="H390" s="66">
        <v>664</v>
      </c>
      <c r="I390" s="108">
        <v>1.2006960556844547E-2</v>
      </c>
    </row>
    <row r="391" spans="8:9" x14ac:dyDescent="0.2">
      <c r="H391" s="66">
        <v>665</v>
      </c>
      <c r="I391" s="108">
        <v>3.024969750302497E-3</v>
      </c>
    </row>
    <row r="392" spans="8:9" x14ac:dyDescent="0.2">
      <c r="H392" s="66">
        <v>666</v>
      </c>
      <c r="I392" s="108">
        <v>1.5194085027726903E-3</v>
      </c>
    </row>
    <row r="393" spans="8:9" x14ac:dyDescent="0.2">
      <c r="H393" s="66">
        <v>667</v>
      </c>
      <c r="I393" s="108">
        <v>4.9401976079043158E-3</v>
      </c>
    </row>
    <row r="394" spans="8:9" x14ac:dyDescent="0.2">
      <c r="H394" s="66">
        <v>668</v>
      </c>
      <c r="I394" s="108">
        <v>8.160545986350333E-3</v>
      </c>
    </row>
    <row r="395" spans="8:9" x14ac:dyDescent="0.2">
      <c r="H395" s="66">
        <v>669</v>
      </c>
      <c r="I395" s="108">
        <v>1.6271309394269343E-3</v>
      </c>
    </row>
    <row r="396" spans="8:9" x14ac:dyDescent="0.2">
      <c r="H396" s="66">
        <v>670</v>
      </c>
      <c r="I396" s="108">
        <v>2.0336787564766211E-3</v>
      </c>
    </row>
    <row r="397" spans="8:9" x14ac:dyDescent="0.2">
      <c r="H397" s="66">
        <v>671</v>
      </c>
      <c r="I397" s="108">
        <v>1.9217861471054316E-2</v>
      </c>
    </row>
    <row r="398" spans="8:9" x14ac:dyDescent="0.2">
      <c r="H398" s="66">
        <v>672</v>
      </c>
      <c r="I398" s="108">
        <v>7.8048996197046076E-3</v>
      </c>
    </row>
    <row r="399" spans="8:9" x14ac:dyDescent="0.2">
      <c r="H399" s="66">
        <v>673</v>
      </c>
      <c r="I399" s="108">
        <v>0</v>
      </c>
    </row>
    <row r="400" spans="8:9" x14ac:dyDescent="0.2">
      <c r="H400" s="66">
        <v>674</v>
      </c>
      <c r="I400" s="108">
        <v>3.0587890624999937E-2</v>
      </c>
    </row>
    <row r="401" spans="8:9" x14ac:dyDescent="0.2">
      <c r="H401" s="66">
        <v>675</v>
      </c>
      <c r="I401" s="108">
        <v>0</v>
      </c>
    </row>
    <row r="402" spans="8:9" x14ac:dyDescent="0.2">
      <c r="H402" s="66">
        <v>676</v>
      </c>
      <c r="I402" s="108">
        <v>0</v>
      </c>
    </row>
    <row r="403" spans="8:9" x14ac:dyDescent="0.2">
      <c r="H403" s="66">
        <v>677</v>
      </c>
      <c r="I403" s="108">
        <v>4.4821539096349004E-3</v>
      </c>
    </row>
    <row r="404" spans="8:9" x14ac:dyDescent="0.2">
      <c r="H404" s="66">
        <v>678</v>
      </c>
      <c r="I404" s="108">
        <v>1.2911939492166397E-2</v>
      </c>
    </row>
    <row r="405" spans="8:9" x14ac:dyDescent="0.2">
      <c r="H405" s="66">
        <v>679</v>
      </c>
      <c r="I405" s="108">
        <v>3.031249999999994E-3</v>
      </c>
    </row>
    <row r="406" spans="8:9" x14ac:dyDescent="0.2">
      <c r="H406" s="66">
        <v>680</v>
      </c>
      <c r="I406" s="108">
        <v>9.1943275673990969E-3</v>
      </c>
    </row>
    <row r="407" spans="8:9" x14ac:dyDescent="0.2">
      <c r="H407" s="66">
        <v>696</v>
      </c>
      <c r="I407" s="108">
        <v>0</v>
      </c>
    </row>
    <row r="408" spans="8:9" x14ac:dyDescent="0.2">
      <c r="H408" s="66">
        <v>698</v>
      </c>
      <c r="I408" s="108">
        <v>0</v>
      </c>
    </row>
    <row r="409" spans="8:9" x14ac:dyDescent="0.2">
      <c r="H409" s="66">
        <v>699</v>
      </c>
      <c r="I409" s="108">
        <v>0</v>
      </c>
    </row>
    <row r="410" spans="8:9" x14ac:dyDescent="0.2">
      <c r="H410" s="66">
        <v>702</v>
      </c>
      <c r="I410" s="108">
        <v>1.5324978759558509E-3</v>
      </c>
    </row>
    <row r="411" spans="8:9" x14ac:dyDescent="0.2">
      <c r="H411" s="66">
        <v>704</v>
      </c>
      <c r="I411" s="108">
        <v>0</v>
      </c>
    </row>
    <row r="412" spans="8:9" x14ac:dyDescent="0.2">
      <c r="H412" s="66">
        <v>705</v>
      </c>
      <c r="I412" s="108">
        <v>4.6254170457992114E-3</v>
      </c>
    </row>
    <row r="413" spans="8:9" x14ac:dyDescent="0.2">
      <c r="H413" s="66">
        <v>710</v>
      </c>
      <c r="I413" s="108">
        <v>1.0157888925693638E-3</v>
      </c>
    </row>
    <row r="414" spans="8:9" x14ac:dyDescent="0.2">
      <c r="H414" s="66">
        <v>715</v>
      </c>
      <c r="I414" s="108">
        <v>2.4615990547459632E-4</v>
      </c>
    </row>
    <row r="415" spans="8:9" x14ac:dyDescent="0.2">
      <c r="H415" s="66">
        <v>718</v>
      </c>
      <c r="I415" s="108">
        <v>0</v>
      </c>
    </row>
    <row r="416" spans="8:9" x14ac:dyDescent="0.2">
      <c r="H416" s="66">
        <v>719</v>
      </c>
      <c r="I416" s="108">
        <v>0</v>
      </c>
    </row>
    <row r="417" spans="8:9" x14ac:dyDescent="0.2">
      <c r="H417" s="66">
        <v>727</v>
      </c>
      <c r="I417" s="108">
        <v>0</v>
      </c>
    </row>
    <row r="418" spans="8:9" x14ac:dyDescent="0.2">
      <c r="H418" s="66">
        <v>745</v>
      </c>
      <c r="I418" s="108">
        <v>0.23534160435078177</v>
      </c>
    </row>
    <row r="419" spans="8:9" x14ac:dyDescent="0.2">
      <c r="H419" s="66">
        <v>746</v>
      </c>
      <c r="I419" s="108">
        <v>4.540816326530612E-3</v>
      </c>
    </row>
    <row r="420" spans="8:9" x14ac:dyDescent="0.2">
      <c r="H420" s="66">
        <v>747</v>
      </c>
      <c r="I420" s="108">
        <v>1.8027112777617538E-4</v>
      </c>
    </row>
    <row r="421" spans="8:9" x14ac:dyDescent="0.2">
      <c r="H421" s="66">
        <v>748</v>
      </c>
      <c r="I421" s="108">
        <v>0</v>
      </c>
    </row>
    <row r="422" spans="8:9" x14ac:dyDescent="0.2">
      <c r="H422" s="66">
        <v>749</v>
      </c>
      <c r="I422" s="108">
        <v>0</v>
      </c>
    </row>
    <row r="423" spans="8:9" x14ac:dyDescent="0.2">
      <c r="H423" s="66">
        <v>750</v>
      </c>
      <c r="I423" s="108">
        <v>3.4335560504825538E-3</v>
      </c>
    </row>
    <row r="424" spans="8:9" x14ac:dyDescent="0.2">
      <c r="H424" s="66">
        <v>751</v>
      </c>
      <c r="I424" s="108">
        <v>1.6079451406951998E-2</v>
      </c>
    </row>
    <row r="425" spans="8:9" x14ac:dyDescent="0.2">
      <c r="H425" s="66">
        <v>752</v>
      </c>
      <c r="I425" s="108">
        <v>3.2904656319290787E-3</v>
      </c>
    </row>
    <row r="426" spans="8:9" x14ac:dyDescent="0.2">
      <c r="H426" s="66">
        <v>753</v>
      </c>
      <c r="I426" s="108">
        <v>2.0300931454502031E-2</v>
      </c>
    </row>
    <row r="427" spans="8:9" x14ac:dyDescent="0.2">
      <c r="H427" s="66">
        <v>754</v>
      </c>
      <c r="I427" s="108">
        <v>0</v>
      </c>
    </row>
    <row r="428" spans="8:9" x14ac:dyDescent="0.2">
      <c r="H428" s="66">
        <v>755</v>
      </c>
      <c r="I428" s="108">
        <v>1.528840742824987E-2</v>
      </c>
    </row>
    <row r="429" spans="8:9" x14ac:dyDescent="0.2">
      <c r="H429" s="66">
        <v>757</v>
      </c>
      <c r="I429" s="108">
        <v>0</v>
      </c>
    </row>
    <row r="430" spans="8:9" x14ac:dyDescent="0.2">
      <c r="H430" s="66">
        <v>759</v>
      </c>
      <c r="I430" s="108">
        <v>0.10567663456664977</v>
      </c>
    </row>
    <row r="431" spans="8:9" x14ac:dyDescent="0.2">
      <c r="H431" s="66">
        <v>760</v>
      </c>
      <c r="I431" s="108">
        <v>2.5388074858552156E-3</v>
      </c>
    </row>
    <row r="432" spans="8:9" x14ac:dyDescent="0.2">
      <c r="H432" s="66">
        <v>761</v>
      </c>
      <c r="I432" s="108">
        <v>0</v>
      </c>
    </row>
    <row r="433" spans="8:9" x14ac:dyDescent="0.2">
      <c r="H433" s="66">
        <v>762</v>
      </c>
      <c r="I433" s="108">
        <v>0</v>
      </c>
    </row>
    <row r="434" spans="8:9" x14ac:dyDescent="0.2">
      <c r="H434" s="66">
        <v>764</v>
      </c>
      <c r="I434" s="108">
        <v>1.8167137666532096E-3</v>
      </c>
    </row>
    <row r="435" spans="8:9" x14ac:dyDescent="0.2">
      <c r="H435" s="66">
        <v>765</v>
      </c>
      <c r="I435" s="108">
        <v>0</v>
      </c>
    </row>
    <row r="436" spans="8:9" x14ac:dyDescent="0.2">
      <c r="H436" s="66">
        <v>766</v>
      </c>
      <c r="I436" s="108">
        <v>1.0079286422200271E-3</v>
      </c>
    </row>
    <row r="437" spans="8:9" x14ac:dyDescent="0.2">
      <c r="H437" s="66">
        <v>767</v>
      </c>
      <c r="I437" s="108">
        <v>0</v>
      </c>
    </row>
    <row r="438" spans="8:9" x14ac:dyDescent="0.2">
      <c r="H438" s="66">
        <v>768</v>
      </c>
      <c r="I438" s="108">
        <v>1.4750107403694687E-2</v>
      </c>
    </row>
    <row r="439" spans="8:9" x14ac:dyDescent="0.2">
      <c r="H439" s="66">
        <v>769</v>
      </c>
      <c r="I439" s="108">
        <v>0</v>
      </c>
    </row>
    <row r="440" spans="8:9" x14ac:dyDescent="0.2">
      <c r="H440" s="66">
        <v>770</v>
      </c>
      <c r="I440" s="108">
        <v>0</v>
      </c>
    </row>
    <row r="441" spans="8:9" x14ac:dyDescent="0.2">
      <c r="H441" s="66">
        <v>772</v>
      </c>
      <c r="I441" s="108">
        <v>0</v>
      </c>
    </row>
    <row r="442" spans="8:9" x14ac:dyDescent="0.2">
      <c r="H442" s="66">
        <v>773</v>
      </c>
      <c r="I442" s="108">
        <v>0</v>
      </c>
    </row>
    <row r="443" spans="8:9" x14ac:dyDescent="0.2">
      <c r="H443" s="66">
        <v>774</v>
      </c>
      <c r="I443" s="108">
        <v>6.4644455494778713E-3</v>
      </c>
    </row>
    <row r="444" spans="8:9" x14ac:dyDescent="0.2">
      <c r="H444" s="66">
        <v>775</v>
      </c>
      <c r="I444" s="108">
        <v>4.2095934418965326E-3</v>
      </c>
    </row>
    <row r="445" spans="8:9" x14ac:dyDescent="0.2">
      <c r="H445" s="66">
        <v>776</v>
      </c>
      <c r="I445" s="108">
        <v>8.1298743945489409E-3</v>
      </c>
    </row>
    <row r="446" spans="8:9" x14ac:dyDescent="0.2">
      <c r="H446" s="66">
        <v>777</v>
      </c>
      <c r="I446" s="108">
        <v>0</v>
      </c>
    </row>
    <row r="447" spans="8:9" x14ac:dyDescent="0.2">
      <c r="H447" s="66">
        <v>778</v>
      </c>
      <c r="I447" s="108">
        <v>1.5381831342743395E-3</v>
      </c>
    </row>
    <row r="448" spans="8:9" x14ac:dyDescent="0.2">
      <c r="H448" s="66">
        <v>779</v>
      </c>
      <c r="I448" s="108">
        <v>0</v>
      </c>
    </row>
    <row r="449" spans="8:9" x14ac:dyDescent="0.2">
      <c r="H449" s="66">
        <v>795</v>
      </c>
      <c r="I449" s="108">
        <v>0</v>
      </c>
    </row>
    <row r="450" spans="8:9" x14ac:dyDescent="0.2">
      <c r="H450" s="66">
        <v>797</v>
      </c>
      <c r="I450" s="108">
        <v>0</v>
      </c>
    </row>
    <row r="451" spans="8:9" x14ac:dyDescent="0.2">
      <c r="H451" s="66">
        <v>798</v>
      </c>
      <c r="I451" s="108">
        <v>1.7722117202268432E-4</v>
      </c>
    </row>
    <row r="452" spans="8:9" x14ac:dyDescent="0.2">
      <c r="H452" s="66">
        <v>800</v>
      </c>
      <c r="I452" s="108">
        <v>0</v>
      </c>
    </row>
    <row r="453" spans="8:9" x14ac:dyDescent="0.2">
      <c r="H453" s="66">
        <v>801</v>
      </c>
      <c r="I453" s="108">
        <v>0</v>
      </c>
    </row>
    <row r="454" spans="8:9" x14ac:dyDescent="0.2">
      <c r="H454" s="66">
        <v>802</v>
      </c>
      <c r="I454" s="108">
        <v>0</v>
      </c>
    </row>
    <row r="455" spans="8:9" x14ac:dyDescent="0.2">
      <c r="H455" s="66">
        <v>803</v>
      </c>
      <c r="I455" s="108">
        <v>0</v>
      </c>
    </row>
    <row r="456" spans="8:9" x14ac:dyDescent="0.2">
      <c r="H456" s="66">
        <v>804</v>
      </c>
      <c r="I456" s="108">
        <v>0</v>
      </c>
    </row>
    <row r="457" spans="8:9" x14ac:dyDescent="0.2">
      <c r="H457" s="66">
        <v>805</v>
      </c>
      <c r="I457" s="108">
        <v>0</v>
      </c>
    </row>
    <row r="458" spans="8:9" x14ac:dyDescent="0.2">
      <c r="H458" s="66">
        <v>806</v>
      </c>
      <c r="I458" s="108">
        <v>0</v>
      </c>
    </row>
    <row r="459" spans="8:9" x14ac:dyDescent="0.2">
      <c r="H459" s="66">
        <v>807</v>
      </c>
      <c r="I459" s="108">
        <v>1.7092727580945911E-2</v>
      </c>
    </row>
    <row r="460" spans="8:9" x14ac:dyDescent="0.2">
      <c r="H460" s="66">
        <v>808</v>
      </c>
      <c r="I460" s="108">
        <v>7.6415094339623625E-4</v>
      </c>
    </row>
    <row r="461" spans="8:9" x14ac:dyDescent="0.2">
      <c r="H461" s="66">
        <v>809</v>
      </c>
      <c r="I461" s="108">
        <v>0</v>
      </c>
    </row>
    <row r="462" spans="8:9" x14ac:dyDescent="0.2">
      <c r="H462" s="66">
        <v>810</v>
      </c>
      <c r="I462" s="108">
        <v>0</v>
      </c>
    </row>
    <row r="463" spans="8:9" x14ac:dyDescent="0.2">
      <c r="H463" s="66">
        <v>811</v>
      </c>
      <c r="I463" s="108">
        <v>0</v>
      </c>
    </row>
    <row r="464" spans="8:9" x14ac:dyDescent="0.2">
      <c r="H464" s="66">
        <v>812</v>
      </c>
      <c r="I464" s="108">
        <v>3.3721913007627301E-2</v>
      </c>
    </row>
    <row r="465" spans="8:9" x14ac:dyDescent="0.2">
      <c r="H465" s="66">
        <v>813</v>
      </c>
      <c r="I465" s="108">
        <v>1.1525629360024265E-2</v>
      </c>
    </row>
    <row r="466" spans="8:9" x14ac:dyDescent="0.2">
      <c r="H466" s="66">
        <v>814</v>
      </c>
      <c r="I466" s="108">
        <v>0</v>
      </c>
    </row>
    <row r="467" spans="8:9" x14ac:dyDescent="0.2">
      <c r="H467" s="66">
        <v>815</v>
      </c>
      <c r="I467" s="108">
        <v>5.6523243742069443E-3</v>
      </c>
    </row>
    <row r="468" spans="8:9" x14ac:dyDescent="0.2">
      <c r="H468" s="66">
        <v>816</v>
      </c>
      <c r="I468" s="108">
        <v>1.7150606253988513E-2</v>
      </c>
    </row>
    <row r="469" spans="8:9" x14ac:dyDescent="0.2">
      <c r="H469" s="66">
        <v>817</v>
      </c>
      <c r="I469" s="108">
        <v>0</v>
      </c>
    </row>
    <row r="470" spans="8:9" x14ac:dyDescent="0.2">
      <c r="H470" s="66">
        <v>818</v>
      </c>
      <c r="I470" s="108">
        <v>1.2846837428123283E-2</v>
      </c>
    </row>
    <row r="471" spans="8:9" x14ac:dyDescent="0.2">
      <c r="H471" s="66">
        <v>819</v>
      </c>
      <c r="I471" s="108">
        <v>1.5577418599202708E-4</v>
      </c>
    </row>
    <row r="472" spans="8:9" x14ac:dyDescent="0.2">
      <c r="H472" s="66">
        <v>820</v>
      </c>
      <c r="I472" s="108">
        <v>5.0991621592957823E-3</v>
      </c>
    </row>
    <row r="473" spans="8:9" x14ac:dyDescent="0.2">
      <c r="H473" s="66">
        <v>821</v>
      </c>
      <c r="I473" s="108">
        <v>0</v>
      </c>
    </row>
    <row r="474" spans="8:9" x14ac:dyDescent="0.2">
      <c r="H474" s="66">
        <v>822</v>
      </c>
      <c r="I474" s="108">
        <v>6.8141429100333955E-3</v>
      </c>
    </row>
    <row r="475" spans="8:9" x14ac:dyDescent="0.2">
      <c r="H475" s="66">
        <v>823</v>
      </c>
      <c r="I475" s="108">
        <v>0</v>
      </c>
    </row>
    <row r="476" spans="8:9" x14ac:dyDescent="0.2">
      <c r="H476" s="66">
        <v>824</v>
      </c>
      <c r="I476" s="108">
        <v>0</v>
      </c>
    </row>
    <row r="477" spans="8:9" x14ac:dyDescent="0.2">
      <c r="H477" s="66">
        <v>825</v>
      </c>
      <c r="I477" s="108">
        <v>1.9879739845379801E-2</v>
      </c>
    </row>
    <row r="478" spans="8:9" x14ac:dyDescent="0.2">
      <c r="H478" s="66">
        <v>826</v>
      </c>
      <c r="I478" s="108">
        <v>1.3863216266173753E-2</v>
      </c>
    </row>
    <row r="479" spans="8:9" x14ac:dyDescent="0.2">
      <c r="H479" s="66">
        <v>827</v>
      </c>
      <c r="I479" s="108">
        <v>0</v>
      </c>
    </row>
    <row r="480" spans="8:9" x14ac:dyDescent="0.2">
      <c r="H480" s="66">
        <v>828</v>
      </c>
      <c r="I480" s="108">
        <v>2.0149068322981373E-2</v>
      </c>
    </row>
    <row r="481" spans="8:9" x14ac:dyDescent="0.2">
      <c r="H481" s="66">
        <v>829</v>
      </c>
      <c r="I481" s="108">
        <v>1.4713779400709621E-3</v>
      </c>
    </row>
    <row r="482" spans="8:9" x14ac:dyDescent="0.2">
      <c r="H482" s="66">
        <v>845</v>
      </c>
      <c r="I482" s="108">
        <v>1.4754648526077104E-2</v>
      </c>
    </row>
    <row r="483" spans="8:9" x14ac:dyDescent="0.2">
      <c r="H483" s="66">
        <v>846</v>
      </c>
      <c r="I483" s="108">
        <v>0</v>
      </c>
    </row>
    <row r="484" spans="8:9" x14ac:dyDescent="0.2">
      <c r="H484" s="66">
        <v>847</v>
      </c>
      <c r="I484" s="108">
        <v>2.2212779108398362E-2</v>
      </c>
    </row>
    <row r="485" spans="8:9" x14ac:dyDescent="0.2">
      <c r="H485" s="66">
        <v>848</v>
      </c>
      <c r="I485" s="108">
        <v>1.459186340273543E-2</v>
      </c>
    </row>
    <row r="486" spans="8:9" x14ac:dyDescent="0.2">
      <c r="H486" s="66">
        <v>850</v>
      </c>
      <c r="I486" s="108">
        <v>6.8393215393033012E-4</v>
      </c>
    </row>
    <row r="487" spans="8:9" x14ac:dyDescent="0.2">
      <c r="H487" s="66">
        <v>851</v>
      </c>
      <c r="I487" s="108">
        <v>0</v>
      </c>
    </row>
    <row r="488" spans="8:9" x14ac:dyDescent="0.2">
      <c r="H488" s="66">
        <v>852</v>
      </c>
      <c r="I488" s="108">
        <v>4.3094364788263291E-3</v>
      </c>
    </row>
    <row r="489" spans="8:9" x14ac:dyDescent="0.2">
      <c r="H489" s="66">
        <v>853</v>
      </c>
      <c r="I489" s="108">
        <v>2.7370264944164658E-4</v>
      </c>
    </row>
    <row r="490" spans="8:9" x14ac:dyDescent="0.2">
      <c r="H490" s="66">
        <v>855</v>
      </c>
      <c r="I490" s="108">
        <v>0</v>
      </c>
    </row>
    <row r="491" spans="8:9" x14ac:dyDescent="0.2">
      <c r="H491" s="66">
        <v>856</v>
      </c>
      <c r="I491" s="108">
        <v>4.9091204154495293E-3</v>
      </c>
    </row>
    <row r="492" spans="8:9" x14ac:dyDescent="0.2">
      <c r="H492" s="66">
        <v>857</v>
      </c>
      <c r="I492" s="108">
        <v>0</v>
      </c>
    </row>
    <row r="493" spans="8:9" x14ac:dyDescent="0.2">
      <c r="H493" s="66">
        <v>858</v>
      </c>
      <c r="I493" s="108">
        <v>0</v>
      </c>
    </row>
    <row r="494" spans="8:9" x14ac:dyDescent="0.2">
      <c r="H494" s="66">
        <v>859</v>
      </c>
      <c r="I494" s="108">
        <v>7.7545142350725598E-4</v>
      </c>
    </row>
    <row r="495" spans="8:9" x14ac:dyDescent="0.2">
      <c r="H495" s="66">
        <v>862</v>
      </c>
      <c r="I495" s="108">
        <v>6.854658938921088E-3</v>
      </c>
    </row>
    <row r="496" spans="8:9" x14ac:dyDescent="0.2">
      <c r="H496" s="66">
        <v>864</v>
      </c>
      <c r="I496" s="108">
        <v>0</v>
      </c>
    </row>
    <row r="497" spans="8:9" x14ac:dyDescent="0.2">
      <c r="H497" s="66">
        <v>866</v>
      </c>
      <c r="I497" s="108">
        <v>8.8538553496712493E-3</v>
      </c>
    </row>
    <row r="498" spans="8:9" x14ac:dyDescent="0.2">
      <c r="H498" s="66">
        <v>869</v>
      </c>
      <c r="I498" s="108">
        <v>0</v>
      </c>
    </row>
    <row r="499" spans="8:9" x14ac:dyDescent="0.2">
      <c r="H499" s="66">
        <v>872</v>
      </c>
      <c r="I499" s="108">
        <v>2.4963323295498362E-3</v>
      </c>
    </row>
    <row r="500" spans="8:9" x14ac:dyDescent="0.2">
      <c r="H500" s="66">
        <v>875</v>
      </c>
      <c r="I500" s="108">
        <v>5.4811715481171549E-3</v>
      </c>
    </row>
    <row r="501" spans="8:9" x14ac:dyDescent="0.2">
      <c r="H501" s="66">
        <v>876</v>
      </c>
      <c r="I501" s="108">
        <v>0</v>
      </c>
    </row>
    <row r="502" spans="8:9" x14ac:dyDescent="0.2">
      <c r="H502" s="66">
        <v>877</v>
      </c>
      <c r="I502" s="108">
        <v>1.0868515119312144E-2</v>
      </c>
    </row>
    <row r="503" spans="8:9" x14ac:dyDescent="0.2">
      <c r="H503" s="66">
        <v>878</v>
      </c>
      <c r="I503" s="108">
        <v>0</v>
      </c>
    </row>
    <row r="504" spans="8:9" x14ac:dyDescent="0.2">
      <c r="H504" s="66">
        <v>879</v>
      </c>
      <c r="I504" s="108">
        <v>0</v>
      </c>
    </row>
    <row r="505" spans="8:9" x14ac:dyDescent="0.2">
      <c r="H505" s="66">
        <v>895</v>
      </c>
      <c r="I505" s="108">
        <v>6.8921909579513121E-2</v>
      </c>
    </row>
    <row r="506" spans="8:9" x14ac:dyDescent="0.2">
      <c r="H506" s="66">
        <v>897</v>
      </c>
      <c r="I506" s="108">
        <v>0</v>
      </c>
    </row>
    <row r="507" spans="8:9" x14ac:dyDescent="0.2">
      <c r="H507" s="66">
        <v>898</v>
      </c>
      <c r="I507" s="108">
        <v>0</v>
      </c>
    </row>
    <row r="508" spans="8:9" x14ac:dyDescent="0.2">
      <c r="H508" s="66">
        <v>899</v>
      </c>
      <c r="I508" s="108">
        <v>0.1367035811879764</v>
      </c>
    </row>
    <row r="509" spans="8:9" x14ac:dyDescent="0.2">
      <c r="H509" s="66">
        <v>901</v>
      </c>
      <c r="I509" s="108">
        <v>5.9034125533211454E-2</v>
      </c>
    </row>
    <row r="510" spans="8:9" x14ac:dyDescent="0.2">
      <c r="H510" s="66">
        <v>902</v>
      </c>
      <c r="I510" s="108">
        <v>9.9870312500000016E-2</v>
      </c>
    </row>
    <row r="511" spans="8:9" x14ac:dyDescent="0.2">
      <c r="H511" s="66">
        <v>904</v>
      </c>
      <c r="I511" s="108">
        <v>6.892133008921332E-2</v>
      </c>
    </row>
    <row r="512" spans="8:9" x14ac:dyDescent="0.2">
      <c r="H512" s="66">
        <v>905</v>
      </c>
      <c r="I512" s="108">
        <v>0</v>
      </c>
    </row>
    <row r="513" spans="8:9" x14ac:dyDescent="0.2">
      <c r="H513" s="66">
        <v>906</v>
      </c>
      <c r="I513" s="108">
        <v>3.1157998037291461E-2</v>
      </c>
    </row>
    <row r="514" spans="8:9" x14ac:dyDescent="0.2">
      <c r="H514" s="66">
        <v>907</v>
      </c>
      <c r="I514" s="108">
        <v>0</v>
      </c>
    </row>
    <row r="515" spans="8:9" x14ac:dyDescent="0.2">
      <c r="H515" s="66">
        <v>909</v>
      </c>
      <c r="I515" s="108">
        <v>0</v>
      </c>
    </row>
    <row r="516" spans="8:9" x14ac:dyDescent="0.2">
      <c r="H516" s="66">
        <v>910</v>
      </c>
      <c r="I516" s="108">
        <v>0</v>
      </c>
    </row>
    <row r="517" spans="8:9" x14ac:dyDescent="0.2">
      <c r="H517" s="66">
        <v>911</v>
      </c>
      <c r="I517" s="108">
        <v>0</v>
      </c>
    </row>
    <row r="518" spans="8:9" x14ac:dyDescent="0.2">
      <c r="H518" s="66">
        <v>913</v>
      </c>
      <c r="I518" s="108">
        <v>0.15683351639730111</v>
      </c>
    </row>
    <row r="519" spans="8:9" x14ac:dyDescent="0.2">
      <c r="H519" s="66">
        <v>914</v>
      </c>
      <c r="I519" s="108">
        <v>5.9735117422173675E-2</v>
      </c>
    </row>
    <row r="520" spans="8:9" x14ac:dyDescent="0.2">
      <c r="H520" s="66">
        <v>917</v>
      </c>
      <c r="I520" s="108">
        <v>0</v>
      </c>
    </row>
    <row r="521" spans="8:9" x14ac:dyDescent="0.2">
      <c r="H521" s="66">
        <v>919</v>
      </c>
      <c r="I521" s="108">
        <v>0.17423469387755103</v>
      </c>
    </row>
    <row r="522" spans="8:9" x14ac:dyDescent="0.2">
      <c r="H522" s="66">
        <v>922</v>
      </c>
      <c r="I522" s="108">
        <v>4.7000565131393057E-2</v>
      </c>
    </row>
    <row r="523" spans="8:9" x14ac:dyDescent="0.2">
      <c r="H523" s="66">
        <v>923</v>
      </c>
      <c r="I523" s="108">
        <v>0</v>
      </c>
    </row>
    <row r="524" spans="8:9" x14ac:dyDescent="0.2">
      <c r="H524" s="66">
        <v>924</v>
      </c>
      <c r="I524" s="108">
        <v>0.24410436527847465</v>
      </c>
    </row>
    <row r="525" spans="8:9" x14ac:dyDescent="0.2">
      <c r="H525" s="66">
        <v>926</v>
      </c>
      <c r="I525" s="108">
        <v>0</v>
      </c>
    </row>
    <row r="526" spans="8:9" x14ac:dyDescent="0.2">
      <c r="H526" s="66">
        <v>927</v>
      </c>
      <c r="I526" s="108">
        <v>5.4520672421618269E-4</v>
      </c>
    </row>
    <row r="527" spans="8:9" x14ac:dyDescent="0.2">
      <c r="H527" s="66">
        <v>928</v>
      </c>
      <c r="I527" s="108">
        <v>4.5957314223399284E-2</v>
      </c>
    </row>
    <row r="528" spans="8:9" x14ac:dyDescent="0.2">
      <c r="H528" s="66">
        <v>946</v>
      </c>
      <c r="I528" s="108">
        <v>0</v>
      </c>
    </row>
    <row r="529" spans="1:9" x14ac:dyDescent="0.2">
      <c r="H529" s="66">
        <v>948</v>
      </c>
      <c r="I529" s="108">
        <v>5.7090659968029233E-4</v>
      </c>
    </row>
    <row r="530" spans="1:9" x14ac:dyDescent="0.2">
      <c r="H530" s="66">
        <v>951</v>
      </c>
      <c r="I530" s="108">
        <v>0</v>
      </c>
    </row>
    <row r="531" spans="1:9" x14ac:dyDescent="0.2">
      <c r="H531" s="66">
        <v>962</v>
      </c>
      <c r="I531" s="108">
        <v>0</v>
      </c>
    </row>
    <row r="532" spans="1:9" x14ac:dyDescent="0.2">
      <c r="H532" s="66">
        <v>964</v>
      </c>
      <c r="I532" s="108">
        <v>4.2237712665406432E-3</v>
      </c>
    </row>
    <row r="533" spans="1:9" x14ac:dyDescent="0.2">
      <c r="H533" s="66">
        <v>966</v>
      </c>
      <c r="I533" s="108">
        <v>0</v>
      </c>
    </row>
    <row r="534" spans="1:9" x14ac:dyDescent="0.2">
      <c r="H534" s="66">
        <v>967</v>
      </c>
      <c r="I534" s="108">
        <v>3.5258051475542331E-3</v>
      </c>
    </row>
    <row r="535" spans="1:9" x14ac:dyDescent="0.2">
      <c r="H535" s="66">
        <v>969</v>
      </c>
      <c r="I535" s="108">
        <v>3.4888357256778308E-3</v>
      </c>
    </row>
    <row r="536" spans="1:9" x14ac:dyDescent="0.2">
      <c r="H536" s="66">
        <v>972</v>
      </c>
      <c r="I536" s="108">
        <v>2.9734970911440644E-3</v>
      </c>
    </row>
    <row r="537" spans="1:9" x14ac:dyDescent="0.2">
      <c r="H537" s="66">
        <v>974</v>
      </c>
      <c r="I537" s="108">
        <v>0</v>
      </c>
    </row>
    <row r="538" spans="1:9" x14ac:dyDescent="0.2">
      <c r="H538" s="66">
        <v>975</v>
      </c>
      <c r="I538" s="108">
        <v>0</v>
      </c>
    </row>
    <row r="539" spans="1:9" x14ac:dyDescent="0.2">
      <c r="H539" s="66">
        <v>976</v>
      </c>
      <c r="I539" s="108">
        <v>0</v>
      </c>
    </row>
    <row r="540" spans="1:9" x14ac:dyDescent="0.2">
      <c r="H540" s="66">
        <v>977</v>
      </c>
      <c r="I540" s="108">
        <v>0</v>
      </c>
    </row>
    <row r="541" spans="1:9" x14ac:dyDescent="0.2">
      <c r="H541" s="66">
        <v>978</v>
      </c>
      <c r="I541" s="108">
        <v>0</v>
      </c>
    </row>
    <row r="544" spans="1:9" x14ac:dyDescent="0.2">
      <c r="A544" t="s">
        <v>955</v>
      </c>
      <c r="B544" t="s">
        <v>2585</v>
      </c>
      <c r="C544" t="s">
        <v>2584</v>
      </c>
      <c r="D544" t="s">
        <v>2586</v>
      </c>
    </row>
    <row r="545" spans="1:7" x14ac:dyDescent="0.2">
      <c r="A545" t="s">
        <v>29</v>
      </c>
      <c r="B545" s="113">
        <v>25.7</v>
      </c>
      <c r="C545" s="113">
        <v>2.15</v>
      </c>
      <c r="D545" s="113">
        <v>101.8</v>
      </c>
      <c r="E545" s="129">
        <f>B545/D545</f>
        <v>0.25245579567779963</v>
      </c>
      <c r="F545" s="113">
        <f>C545/D545</f>
        <v>2.111984282907662E-2</v>
      </c>
      <c r="G545" s="79">
        <f>E545/SUM(E545:F545)</f>
        <v>0.92280071813285447</v>
      </c>
    </row>
    <row r="546" spans="1:7" x14ac:dyDescent="0.2">
      <c r="A546" t="s">
        <v>23</v>
      </c>
      <c r="B546" s="113">
        <v>46.441860465116278</v>
      </c>
      <c r="C546" s="113">
        <v>4.7441860465116283</v>
      </c>
      <c r="D546" s="113">
        <v>60.697674418604649</v>
      </c>
      <c r="E546" s="129">
        <f t="shared" ref="E546:E568" si="2">B546/D546</f>
        <v>0.7651340996168583</v>
      </c>
      <c r="F546" s="113">
        <f t="shared" ref="F546:F568" si="3">C546/D546</f>
        <v>7.8160919540229898E-2</v>
      </c>
      <c r="G546" s="79">
        <f t="shared" ref="G546:G568" si="4">E546/SUM(E546:F546)</f>
        <v>0.90731485688323488</v>
      </c>
    </row>
    <row r="547" spans="1:7" x14ac:dyDescent="0.2">
      <c r="A547" t="s">
        <v>32</v>
      </c>
      <c r="B547" s="113">
        <v>18.51063829787234</v>
      </c>
      <c r="C547" s="113">
        <v>2.1914893617021276</v>
      </c>
      <c r="D547" s="113">
        <v>75.723404255319153</v>
      </c>
      <c r="E547" s="129">
        <f t="shared" si="2"/>
        <v>0.24445068839561673</v>
      </c>
      <c r="F547" s="113">
        <f t="shared" si="3"/>
        <v>2.8940713683618991E-2</v>
      </c>
      <c r="G547" s="79">
        <f t="shared" si="4"/>
        <v>0.89414182939362796</v>
      </c>
    </row>
    <row r="548" spans="1:7" x14ac:dyDescent="0.2">
      <c r="A548" t="s">
        <v>33</v>
      </c>
      <c r="B548" s="113">
        <v>17.911764705882351</v>
      </c>
      <c r="C548" s="113">
        <v>2.8235294117647061</v>
      </c>
      <c r="D548" s="113">
        <v>69</v>
      </c>
      <c r="E548" s="129">
        <f t="shared" si="2"/>
        <v>0.25959079283887465</v>
      </c>
      <c r="F548" s="113">
        <f t="shared" si="3"/>
        <v>4.0920716112531973E-2</v>
      </c>
      <c r="G548" s="79">
        <f t="shared" si="4"/>
        <v>0.86382978723404258</v>
      </c>
    </row>
    <row r="549" spans="1:7" x14ac:dyDescent="0.2">
      <c r="A549" t="s">
        <v>30</v>
      </c>
      <c r="B549" s="113">
        <v>23.869565217391305</v>
      </c>
      <c r="C549" s="113">
        <v>2.5869565217391304</v>
      </c>
      <c r="D549" s="113">
        <v>89.434782608695656</v>
      </c>
      <c r="E549" s="129">
        <f t="shared" si="2"/>
        <v>0.26689353427321338</v>
      </c>
      <c r="F549" s="113">
        <f t="shared" si="3"/>
        <v>2.8925619834710741E-2</v>
      </c>
      <c r="G549" s="79">
        <f t="shared" si="4"/>
        <v>0.90221857025472463</v>
      </c>
    </row>
    <row r="550" spans="1:7" x14ac:dyDescent="0.2">
      <c r="A550" t="s">
        <v>27</v>
      </c>
      <c r="B550" s="113">
        <v>12.5</v>
      </c>
      <c r="C550" s="113">
        <v>1.5</v>
      </c>
      <c r="D550" s="113">
        <v>82.5</v>
      </c>
      <c r="E550" s="129">
        <f t="shared" si="2"/>
        <v>0.15151515151515152</v>
      </c>
      <c r="F550" s="113">
        <f t="shared" si="3"/>
        <v>1.8181818181818181E-2</v>
      </c>
      <c r="G550" s="79">
        <f t="shared" si="4"/>
        <v>0.89285714285714279</v>
      </c>
    </row>
    <row r="551" spans="1:7" x14ac:dyDescent="0.2">
      <c r="A551" t="s">
        <v>21</v>
      </c>
      <c r="B551" s="113">
        <v>22.78</v>
      </c>
      <c r="C551" s="113">
        <v>2.46</v>
      </c>
      <c r="D551" s="113">
        <v>73.180000000000007</v>
      </c>
      <c r="E551" s="129">
        <f t="shared" si="2"/>
        <v>0.31128723694998633</v>
      </c>
      <c r="F551" s="113">
        <f t="shared" si="3"/>
        <v>3.3615742006012569E-2</v>
      </c>
      <c r="G551" s="79">
        <f t="shared" si="4"/>
        <v>0.90253565768621236</v>
      </c>
    </row>
    <row r="552" spans="1:7" x14ac:dyDescent="0.2">
      <c r="A552" t="s">
        <v>674</v>
      </c>
      <c r="B552" s="113">
        <v>22.783783783783782</v>
      </c>
      <c r="C552" s="113">
        <v>1.8378378378378379</v>
      </c>
      <c r="D552" s="113">
        <v>86.270270270270274</v>
      </c>
      <c r="E552" s="129">
        <f t="shared" si="2"/>
        <v>0.26409774436090222</v>
      </c>
      <c r="F552" s="113">
        <f t="shared" si="3"/>
        <v>2.1303258145363407E-2</v>
      </c>
      <c r="G552" s="79">
        <f t="shared" si="4"/>
        <v>0.92535675082327107</v>
      </c>
    </row>
    <row r="553" spans="1:7" x14ac:dyDescent="0.2">
      <c r="A553" t="s">
        <v>679</v>
      </c>
      <c r="B553" s="113">
        <v>26.787234042553191</v>
      </c>
      <c r="C553" s="113">
        <v>2.4255319148936172</v>
      </c>
      <c r="D553" s="113">
        <v>67.489361702127653</v>
      </c>
      <c r="E553" s="129">
        <f t="shared" si="2"/>
        <v>0.39691046658259777</v>
      </c>
      <c r="F553" s="113">
        <f t="shared" si="3"/>
        <v>3.5939470365699881E-2</v>
      </c>
      <c r="G553" s="79">
        <f t="shared" si="4"/>
        <v>0.91697013838310271</v>
      </c>
    </row>
    <row r="554" spans="1:7" x14ac:dyDescent="0.2">
      <c r="A554" t="s">
        <v>28</v>
      </c>
      <c r="B554" s="113">
        <v>11</v>
      </c>
      <c r="C554" s="113">
        <v>0</v>
      </c>
      <c r="D554" s="113">
        <v>80</v>
      </c>
      <c r="E554" s="129">
        <f t="shared" si="2"/>
        <v>0.13750000000000001</v>
      </c>
      <c r="F554" s="113">
        <f t="shared" si="3"/>
        <v>0</v>
      </c>
      <c r="G554" s="79">
        <f t="shared" si="4"/>
        <v>1</v>
      </c>
    </row>
    <row r="555" spans="1:7" x14ac:dyDescent="0.2">
      <c r="A555" t="s">
        <v>31</v>
      </c>
      <c r="B555" s="113">
        <v>27.695652173913043</v>
      </c>
      <c r="C555" s="113">
        <v>3.6304347826086958</v>
      </c>
      <c r="D555" s="113">
        <v>102.26086956521739</v>
      </c>
      <c r="E555" s="129">
        <f t="shared" si="2"/>
        <v>0.27083333333333331</v>
      </c>
      <c r="F555" s="113">
        <f t="shared" si="3"/>
        <v>3.5501700680272114E-2</v>
      </c>
      <c r="G555" s="79">
        <f t="shared" si="4"/>
        <v>0.88410825815405969</v>
      </c>
    </row>
    <row r="556" spans="1:7" x14ac:dyDescent="0.2">
      <c r="A556" t="s">
        <v>25</v>
      </c>
      <c r="B556" s="113">
        <v>25.135135135135137</v>
      </c>
      <c r="C556" s="113">
        <v>3.4054054054054053</v>
      </c>
      <c r="D556" s="113">
        <v>39.297297297297298</v>
      </c>
      <c r="E556" s="129">
        <f t="shared" si="2"/>
        <v>0.63961485557083908</v>
      </c>
      <c r="F556" s="113">
        <f t="shared" si="3"/>
        <v>8.6657496561210454E-2</v>
      </c>
      <c r="G556" s="79">
        <f t="shared" si="4"/>
        <v>0.88068181818181812</v>
      </c>
    </row>
    <row r="557" spans="1:7" x14ac:dyDescent="0.2">
      <c r="A557" t="s">
        <v>1704</v>
      </c>
      <c r="B557" s="113">
        <v>8.1999999999999993</v>
      </c>
      <c r="C557" s="113">
        <v>1</v>
      </c>
      <c r="D557" s="113">
        <v>32</v>
      </c>
      <c r="E557" s="129">
        <f t="shared" si="2"/>
        <v>0.25624999999999998</v>
      </c>
      <c r="F557" s="113">
        <f t="shared" si="3"/>
        <v>3.125E-2</v>
      </c>
      <c r="G557" s="79">
        <f t="shared" si="4"/>
        <v>0.89130434782608692</v>
      </c>
    </row>
    <row r="558" spans="1:7" x14ac:dyDescent="0.2">
      <c r="A558" t="s">
        <v>24</v>
      </c>
      <c r="B558" s="113">
        <v>4</v>
      </c>
      <c r="C558" s="113">
        <v>0.2</v>
      </c>
      <c r="D558" s="113">
        <v>46</v>
      </c>
      <c r="E558" s="129">
        <f t="shared" si="2"/>
        <v>8.6956521739130432E-2</v>
      </c>
      <c r="F558" s="113">
        <f t="shared" si="3"/>
        <v>4.3478260869565218E-3</v>
      </c>
      <c r="G558" s="79">
        <f t="shared" si="4"/>
        <v>0.95238095238095233</v>
      </c>
    </row>
    <row r="559" spans="1:7" x14ac:dyDescent="0.2">
      <c r="A559" t="s">
        <v>19</v>
      </c>
      <c r="B559" s="113">
        <v>30.42</v>
      </c>
      <c r="C559" s="113">
        <v>3.64</v>
      </c>
      <c r="D559" s="113">
        <v>81.260000000000005</v>
      </c>
      <c r="E559" s="129">
        <f t="shared" si="2"/>
        <v>0.3743539256706867</v>
      </c>
      <c r="F559" s="113">
        <f t="shared" si="3"/>
        <v>4.479448683238986E-2</v>
      </c>
      <c r="G559" s="79">
        <f t="shared" si="4"/>
        <v>0.89312977099236646</v>
      </c>
    </row>
    <row r="560" spans="1:7" x14ac:dyDescent="0.2">
      <c r="A560" t="s">
        <v>26</v>
      </c>
      <c r="B560" s="113">
        <v>25.216216216216218</v>
      </c>
      <c r="C560" s="113">
        <v>2.9729729729729728</v>
      </c>
      <c r="D560" s="113">
        <v>66.13513513513513</v>
      </c>
      <c r="E560" s="129">
        <f t="shared" si="2"/>
        <v>0.38128320392317128</v>
      </c>
      <c r="F560" s="113">
        <f t="shared" si="3"/>
        <v>4.495300367797303E-2</v>
      </c>
      <c r="G560" s="79">
        <f t="shared" si="4"/>
        <v>0.89453499520613611</v>
      </c>
    </row>
    <row r="561" spans="1:7" x14ac:dyDescent="0.2">
      <c r="A561" t="s">
        <v>963</v>
      </c>
      <c r="B561" s="113">
        <v>13.333333333333334</v>
      </c>
      <c r="C561" s="113">
        <v>1</v>
      </c>
      <c r="D561" s="113">
        <v>34.277777777777779</v>
      </c>
      <c r="E561" s="129">
        <f t="shared" si="2"/>
        <v>0.38897893030794167</v>
      </c>
      <c r="F561" s="113">
        <f t="shared" si="3"/>
        <v>2.9173419773095625E-2</v>
      </c>
      <c r="G561" s="79">
        <f t="shared" si="4"/>
        <v>0.93023255813953487</v>
      </c>
    </row>
    <row r="562" spans="1:7" x14ac:dyDescent="0.2">
      <c r="A562" t="s">
        <v>676</v>
      </c>
      <c r="B562" s="113">
        <v>21.444444444444443</v>
      </c>
      <c r="C562" s="113">
        <v>2.1333333333333333</v>
      </c>
      <c r="D562" s="113">
        <v>56.466666666666669</v>
      </c>
      <c r="E562" s="129">
        <f t="shared" si="2"/>
        <v>0.37977174340810699</v>
      </c>
      <c r="F562" s="113">
        <f t="shared" si="3"/>
        <v>3.7780401416765051E-2</v>
      </c>
      <c r="G562" s="79">
        <f t="shared" si="4"/>
        <v>0.90951932139491054</v>
      </c>
    </row>
    <row r="563" spans="1:7" x14ac:dyDescent="0.2">
      <c r="A563" t="s">
        <v>680</v>
      </c>
      <c r="B563" s="113">
        <v>29.826086956521738</v>
      </c>
      <c r="C563" s="113">
        <v>3.3043478260869565</v>
      </c>
      <c r="D563" s="113">
        <v>89.065217391304344</v>
      </c>
      <c r="E563" s="129">
        <f t="shared" si="2"/>
        <v>0.33487917988772276</v>
      </c>
      <c r="F563" s="113">
        <f t="shared" si="3"/>
        <v>3.7100317305345375E-2</v>
      </c>
      <c r="G563" s="79">
        <f t="shared" si="4"/>
        <v>0.90026246719160108</v>
      </c>
    </row>
    <row r="564" spans="1:7" x14ac:dyDescent="0.2">
      <c r="A564" t="s">
        <v>34</v>
      </c>
      <c r="B564" s="113">
        <v>17.142857142857142</v>
      </c>
      <c r="C564" s="113">
        <v>2.342857142857143</v>
      </c>
      <c r="D564" s="113">
        <v>49.628571428571426</v>
      </c>
      <c r="E564" s="129">
        <f t="shared" si="2"/>
        <v>0.34542314335060448</v>
      </c>
      <c r="F564" s="113">
        <f t="shared" si="3"/>
        <v>4.7207829591249285E-2</v>
      </c>
      <c r="G564" s="79">
        <f t="shared" si="4"/>
        <v>0.87976539589442804</v>
      </c>
    </row>
    <row r="565" spans="1:7" x14ac:dyDescent="0.2">
      <c r="A565" t="s">
        <v>675</v>
      </c>
      <c r="B565" s="113">
        <v>7.0588235294117645</v>
      </c>
      <c r="C565" s="113">
        <v>0.29411764705882354</v>
      </c>
      <c r="D565" s="113">
        <v>24.588235294117649</v>
      </c>
      <c r="E565" s="129">
        <f t="shared" si="2"/>
        <v>0.28708133971291866</v>
      </c>
      <c r="F565" s="113">
        <f t="shared" si="3"/>
        <v>1.1961722488038277E-2</v>
      </c>
      <c r="G565" s="79">
        <f t="shared" si="4"/>
        <v>0.96</v>
      </c>
    </row>
    <row r="566" spans="1:7" x14ac:dyDescent="0.2">
      <c r="A566" t="s">
        <v>18</v>
      </c>
      <c r="B566" s="113">
        <v>29.632653061224488</v>
      </c>
      <c r="C566" s="113">
        <v>3.1020408163265305</v>
      </c>
      <c r="D566" s="113">
        <v>87.224489795918373</v>
      </c>
      <c r="E566" s="129">
        <f t="shared" si="2"/>
        <v>0.33972859148338791</v>
      </c>
      <c r="F566" s="113">
        <f t="shared" si="3"/>
        <v>3.5563874590547495E-2</v>
      </c>
      <c r="G566" s="79">
        <f t="shared" si="4"/>
        <v>0.90523690773067333</v>
      </c>
    </row>
    <row r="567" spans="1:7" x14ac:dyDescent="0.2">
      <c r="A567" t="s">
        <v>677</v>
      </c>
      <c r="B567" s="113">
        <v>8.5</v>
      </c>
      <c r="C567" s="113">
        <v>0.70588235294117652</v>
      </c>
      <c r="D567" s="113">
        <v>47.323529411764703</v>
      </c>
      <c r="E567" s="129">
        <f t="shared" si="2"/>
        <v>0.17961466749533872</v>
      </c>
      <c r="F567" s="113">
        <f t="shared" si="3"/>
        <v>1.4916096954630207E-2</v>
      </c>
      <c r="G567" s="79">
        <f t="shared" si="4"/>
        <v>0.92332268370607029</v>
      </c>
    </row>
    <row r="568" spans="1:7" x14ac:dyDescent="0.2">
      <c r="A568" t="s">
        <v>956</v>
      </c>
      <c r="B568" s="113">
        <v>23.861038961038961</v>
      </c>
      <c r="C568" s="113">
        <v>2.6116883116883116</v>
      </c>
      <c r="D568" s="113">
        <v>70.105194805194799</v>
      </c>
      <c r="E568" s="129">
        <f t="shared" si="2"/>
        <v>0.34036049721198203</v>
      </c>
      <c r="F568" s="113">
        <f t="shared" si="3"/>
        <v>3.7253848576350938E-2</v>
      </c>
      <c r="G568" s="79">
        <f t="shared" si="4"/>
        <v>0.90134419152276291</v>
      </c>
    </row>
    <row r="571" spans="1:7" x14ac:dyDescent="0.2">
      <c r="A571" t="s">
        <v>955</v>
      </c>
      <c r="B571" t="s">
        <v>2585</v>
      </c>
      <c r="C571" t="s">
        <v>2584</v>
      </c>
      <c r="D571" t="s">
        <v>2586</v>
      </c>
    </row>
    <row r="572" spans="1:7" x14ac:dyDescent="0.2">
      <c r="A572" t="s">
        <v>1703</v>
      </c>
      <c r="B572" s="112">
        <v>25.804347826086957</v>
      </c>
      <c r="C572" s="112">
        <v>3.1043478260869564</v>
      </c>
      <c r="D572" s="112">
        <v>70.830434782608691</v>
      </c>
      <c r="E572" s="79">
        <f>B572/SUM(B572:C572)</f>
        <v>0.89261543089186335</v>
      </c>
    </row>
    <row r="573" spans="1:7" x14ac:dyDescent="0.2">
      <c r="A573" t="s">
        <v>1702</v>
      </c>
      <c r="B573" s="112">
        <v>23.033333333333335</v>
      </c>
      <c r="C573" s="112">
        <v>2.4018518518518519</v>
      </c>
      <c r="D573" s="112">
        <v>69.796296296296291</v>
      </c>
      <c r="E573" s="79">
        <f t="shared" ref="E573:E574" si="5">B573/SUM(B573:C573)</f>
        <v>0.90556971241354201</v>
      </c>
    </row>
    <row r="574" spans="1:7" x14ac:dyDescent="0.2">
      <c r="A574" t="s">
        <v>956</v>
      </c>
      <c r="B574" s="112">
        <v>23.861038961038961</v>
      </c>
      <c r="C574" s="112">
        <v>2.6116883116883116</v>
      </c>
      <c r="D574" s="112">
        <v>70.105194805194799</v>
      </c>
      <c r="E574" s="79">
        <f t="shared" si="5"/>
        <v>0.90134419152276291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13E6B-5872-2649-AD5C-DF3D5CF4351F}">
  <sheetPr filterMode="1"/>
  <dimension ref="A1:U980"/>
  <sheetViews>
    <sheetView zoomScale="120" zoomScaleNormal="120" workbookViewId="0">
      <selection activeCell="D2" sqref="D2:F980"/>
    </sheetView>
  </sheetViews>
  <sheetFormatPr baseColWidth="10" defaultRowHeight="16" x14ac:dyDescent="0.2"/>
  <cols>
    <col min="1" max="1" width="6.5" style="1" bestFit="1" customWidth="1"/>
    <col min="2" max="2" width="9.1640625" style="1" bestFit="1" customWidth="1"/>
    <col min="3" max="3" width="18.83203125" style="1" bestFit="1" customWidth="1"/>
    <col min="4" max="4" width="8.5" style="1" bestFit="1" customWidth="1"/>
    <col min="5" max="5" width="26.33203125" style="1" customWidth="1"/>
    <col min="6" max="6" width="8.5" style="1" bestFit="1" customWidth="1"/>
    <col min="7" max="7" width="18.33203125" style="1" bestFit="1" customWidth="1"/>
    <col min="8" max="8" width="8.5" style="1" bestFit="1" customWidth="1"/>
    <col min="9" max="9" width="24.83203125" style="1" bestFit="1" customWidth="1"/>
    <col min="10" max="10" width="8.5" style="1" bestFit="1" customWidth="1"/>
    <col min="11" max="11" width="13.83203125" style="1" bestFit="1" customWidth="1"/>
    <col min="12" max="12" width="18.5" style="1" bestFit="1" customWidth="1"/>
    <col min="13" max="13" width="10" style="1" bestFit="1" customWidth="1"/>
    <col min="14" max="14" width="16.33203125" style="1" bestFit="1" customWidth="1"/>
    <col min="15" max="15" width="12.83203125" style="1" bestFit="1" customWidth="1"/>
    <col min="16" max="16" width="10.6640625" style="1" bestFit="1" customWidth="1"/>
    <col min="17" max="17" width="11" style="1" bestFit="1" customWidth="1"/>
    <col min="18" max="18" width="15" style="1" bestFit="1" customWidth="1"/>
    <col min="19" max="19" width="16.1640625" style="1" bestFit="1" customWidth="1"/>
    <col min="20" max="20" width="22.1640625" style="1" bestFit="1" customWidth="1"/>
    <col min="21" max="16384" width="10.83203125" style="1"/>
  </cols>
  <sheetData>
    <row r="1" spans="1:21" x14ac:dyDescent="0.2">
      <c r="A1" s="9" t="s">
        <v>155</v>
      </c>
      <c r="B1" s="9" t="s">
        <v>1700</v>
      </c>
      <c r="C1" s="9" t="s">
        <v>1997</v>
      </c>
      <c r="D1" s="9" t="s">
        <v>951</v>
      </c>
      <c r="E1" s="9" t="s">
        <v>952</v>
      </c>
      <c r="F1" s="9" t="s">
        <v>1701</v>
      </c>
      <c r="G1" s="9" t="s">
        <v>17</v>
      </c>
      <c r="H1" s="9" t="s">
        <v>950</v>
      </c>
      <c r="I1" s="9" t="s">
        <v>1708</v>
      </c>
      <c r="J1" s="9" t="s">
        <v>959</v>
      </c>
      <c r="K1" s="9" t="s">
        <v>2038</v>
      </c>
      <c r="L1" s="9" t="s">
        <v>2039</v>
      </c>
      <c r="M1" s="9" t="s">
        <v>2051</v>
      </c>
      <c r="N1" s="9" t="s">
        <v>2040</v>
      </c>
      <c r="O1" s="9" t="s">
        <v>2041</v>
      </c>
      <c r="P1" s="9" t="s">
        <v>2048</v>
      </c>
      <c r="Q1" s="9" t="s">
        <v>2049</v>
      </c>
      <c r="R1" s="9" t="s">
        <v>2052</v>
      </c>
      <c r="S1" s="29" t="s">
        <v>2055</v>
      </c>
      <c r="T1" s="29" t="s">
        <v>2072</v>
      </c>
      <c r="U1" s="87" t="s">
        <v>2582</v>
      </c>
    </row>
    <row r="2" spans="1:21" x14ac:dyDescent="0.2">
      <c r="A2" s="6">
        <v>0</v>
      </c>
      <c r="B2" s="6">
        <v>0</v>
      </c>
      <c r="C2" s="6">
        <v>0</v>
      </c>
      <c r="D2" s="6">
        <v>110</v>
      </c>
      <c r="E2" s="6" t="s">
        <v>18</v>
      </c>
      <c r="F2" s="6" t="s">
        <v>1702</v>
      </c>
      <c r="G2" s="6" t="str">
        <f>F2&amp;B2&amp;"_"&amp;C2&amp;".csv"</f>
        <v>TrainTSP0_0.csv</v>
      </c>
      <c r="H2" s="6" t="s">
        <v>1707</v>
      </c>
      <c r="I2" s="6" t="str">
        <f>"("&amp;A2&amp;",'"&amp;G2&amp;"'),"</f>
        <v>(0,'TrainTSP0_0.csv'),</v>
      </c>
      <c r="J2" s="6">
        <f>VLOOKUP(E2,target_graph_lookup!$A$1:$B$43,2,0)</f>
        <v>0</v>
      </c>
      <c r="K2" s="70">
        <v>8335</v>
      </c>
      <c r="L2" s="71">
        <f>VLOOKUP(A2,cutting_planes!$A$2:$K$1435,3,0)</f>
        <v>8237.3799999999992</v>
      </c>
      <c r="M2" s="71">
        <f>VLOOKUP(A2,cutting_planes!$A$2:$K$1435,2,0)</f>
        <v>7922.5</v>
      </c>
      <c r="N2" s="71">
        <f>VLOOKUP(A2,cutting_planes!$A$2:$K$1435,6,0)</f>
        <v>0</v>
      </c>
      <c r="O2" s="71">
        <f>VLOOKUP(A2,cutting_planes!$A$2:$K$1435,7,0)</f>
        <v>100</v>
      </c>
      <c r="P2" s="71">
        <f>VLOOKUP(A2,cutting_planes!$A$2:$K$1435,8,0)</f>
        <v>32</v>
      </c>
      <c r="Q2" s="71">
        <f>VLOOKUP(A2,cutting_planes!$A$2:$K$1435,9,0)</f>
        <v>6</v>
      </c>
      <c r="R2" s="71">
        <f>VLOOKUP(A2,cutting_planes!$A$2:$K$1435,10,0)</f>
        <v>500</v>
      </c>
      <c r="S2" s="72">
        <f>ABS(K2-L2)/K2</f>
        <v>1.17120575884824E-2</v>
      </c>
      <c r="T2" s="71">
        <f>IF(O2&gt;=R2,1,0)</f>
        <v>0</v>
      </c>
      <c r="U2" s="1" t="str">
        <f>VLOOKUP(A2,cutting_planes!$A$2:$N$940,14,0)</f>
        <v>0:03</v>
      </c>
    </row>
    <row r="3" spans="1:21" x14ac:dyDescent="0.2">
      <c r="A3" s="6">
        <v>1</v>
      </c>
      <c r="B3" s="6">
        <v>0</v>
      </c>
      <c r="C3" s="6">
        <v>1</v>
      </c>
      <c r="D3" s="6">
        <v>118</v>
      </c>
      <c r="E3" s="6" t="s">
        <v>18</v>
      </c>
      <c r="F3" s="6" t="s">
        <v>1702</v>
      </c>
      <c r="G3" s="6" t="str">
        <f>F3&amp;B3&amp;"_"&amp;C3&amp;".csv"</f>
        <v>TrainTSP0_1.csv</v>
      </c>
      <c r="H3" s="6" t="s">
        <v>1707</v>
      </c>
      <c r="I3" s="6" t="str">
        <f>"("&amp;A3&amp;",'"&amp;G3&amp;"'),"</f>
        <v>(1,'TrainTSP0_1.csv'),</v>
      </c>
      <c r="J3" s="6">
        <f>VLOOKUP(E3,target_graph_lookup!$A$1:$B$43,2,0)</f>
        <v>0</v>
      </c>
      <c r="K3" s="70">
        <v>8521</v>
      </c>
      <c r="L3" s="71">
        <f>VLOOKUP(A3,cutting_planes!$A$2:$K$1435,3,0)</f>
        <v>8496.75</v>
      </c>
      <c r="M3" s="71">
        <f>VLOOKUP(A3,cutting_planes!$A$2:$K$1435,2,0)</f>
        <v>7959.5</v>
      </c>
      <c r="N3" s="71">
        <f>VLOOKUP(A3,cutting_planes!$A$2:$K$1435,6,0)</f>
        <v>0</v>
      </c>
      <c r="O3" s="71">
        <f>VLOOKUP(A3,cutting_planes!$A$2:$K$1435,7,0)</f>
        <v>200</v>
      </c>
      <c r="P3" s="71">
        <f>VLOOKUP(A3,cutting_planes!$A$2:$K$1435,8,0)</f>
        <v>44</v>
      </c>
      <c r="Q3" s="71">
        <f>VLOOKUP(A3,cutting_planes!$A$2:$K$1435,9,0)</f>
        <v>6</v>
      </c>
      <c r="R3" s="71">
        <f>VLOOKUP(A3,cutting_planes!$A$2:$K$1435,10,0)</f>
        <v>500</v>
      </c>
      <c r="S3" s="72">
        <f>ABS(K3-L3)/K3</f>
        <v>2.8459101044478346E-3</v>
      </c>
      <c r="T3" s="71">
        <f>IF(O3&gt;=R3,1,0)</f>
        <v>0</v>
      </c>
      <c r="U3" s="1" t="str">
        <f>VLOOKUP(A3,cutting_planes!$A$2:$N$940,14,0)</f>
        <v>0:06</v>
      </c>
    </row>
    <row r="4" spans="1:21" x14ac:dyDescent="0.2">
      <c r="A4" s="6">
        <v>2</v>
      </c>
      <c r="B4" s="6">
        <v>0</v>
      </c>
      <c r="C4" s="6">
        <v>2</v>
      </c>
      <c r="D4" s="6">
        <v>107</v>
      </c>
      <c r="E4" s="6" t="s">
        <v>18</v>
      </c>
      <c r="F4" s="6" t="s">
        <v>1702</v>
      </c>
      <c r="G4" s="6" t="str">
        <f>F4&amp;B4&amp;"_"&amp;C4&amp;".csv"</f>
        <v>TrainTSP0_2.csv</v>
      </c>
      <c r="H4" s="6" t="s">
        <v>1707</v>
      </c>
      <c r="I4" s="6" t="str">
        <f>"("&amp;A4&amp;",'"&amp;G4&amp;"'),"</f>
        <v>(2,'TrainTSP0_2.csv'),</v>
      </c>
      <c r="J4" s="6">
        <f>VLOOKUP(E4,target_graph_lookup!$A$1:$B$43,2,0)</f>
        <v>0</v>
      </c>
      <c r="K4" s="70">
        <v>8345</v>
      </c>
      <c r="L4" s="71">
        <f>VLOOKUP(A4,cutting_planes!$A$2:$K$1435,3,0)</f>
        <v>8309.33</v>
      </c>
      <c r="M4" s="71">
        <f>VLOOKUP(A4,cutting_planes!$A$2:$K$1435,2,0)</f>
        <v>7978</v>
      </c>
      <c r="N4" s="71">
        <f>VLOOKUP(A4,cutting_planes!$A$2:$K$1435,6,0)</f>
        <v>0</v>
      </c>
      <c r="O4" s="71">
        <f>VLOOKUP(A4,cutting_planes!$A$2:$K$1435,7,0)</f>
        <v>214</v>
      </c>
      <c r="P4" s="71">
        <f>VLOOKUP(A4,cutting_planes!$A$2:$K$1435,8,0)</f>
        <v>41</v>
      </c>
      <c r="Q4" s="71">
        <f>VLOOKUP(A4,cutting_planes!$A$2:$K$1435,9,0)</f>
        <v>3</v>
      </c>
      <c r="R4" s="71">
        <f>VLOOKUP(A4,cutting_planes!$A$2:$K$1435,10,0)</f>
        <v>500</v>
      </c>
      <c r="S4" s="72">
        <f>ABS(K4-L4)/K4</f>
        <v>4.2744158178550113E-3</v>
      </c>
      <c r="T4" s="71">
        <f>IF(O4&gt;=R4,1,0)</f>
        <v>0</v>
      </c>
      <c r="U4" s="1" t="str">
        <f>VLOOKUP(A4,cutting_planes!$A$2:$N$940,14,0)</f>
        <v>0:02</v>
      </c>
    </row>
    <row r="5" spans="1:21" x14ac:dyDescent="0.2">
      <c r="A5" s="20">
        <v>3</v>
      </c>
      <c r="B5" s="20">
        <v>0</v>
      </c>
      <c r="C5" s="20">
        <v>3</v>
      </c>
      <c r="D5" s="20">
        <v>55</v>
      </c>
      <c r="E5" s="20" t="s">
        <v>18</v>
      </c>
      <c r="F5" s="20" t="s">
        <v>1702</v>
      </c>
      <c r="G5" s="20" t="str">
        <f>F5&amp;B5&amp;"_"&amp;C5&amp;".csv"</f>
        <v>TrainTSP0_3.csv</v>
      </c>
      <c r="H5" s="20" t="s">
        <v>1707</v>
      </c>
      <c r="I5" s="20" t="str">
        <f>"("&amp;A5&amp;",'"&amp;G5&amp;"'),"</f>
        <v>(3,'TrainTSP0_3.csv'),</v>
      </c>
      <c r="J5" s="20">
        <f>VLOOKUP(E5,target_graph_lookup!$A$1:$B$43,2,0)</f>
        <v>0</v>
      </c>
      <c r="K5" s="70">
        <v>5989</v>
      </c>
      <c r="L5" s="71">
        <f>VLOOKUP(A5,cutting_planes!$A$2:$K$1435,3,0)</f>
        <v>5988.33</v>
      </c>
      <c r="M5" s="71">
        <f>VLOOKUP(A5,cutting_planes!$A$2:$K$1435,2,0)</f>
        <v>5652</v>
      </c>
      <c r="N5" s="71">
        <f>VLOOKUP(A5,cutting_planes!$A$2:$K$1435,6,0)</f>
        <v>0</v>
      </c>
      <c r="O5" s="71">
        <f>VLOOKUP(A5,cutting_planes!$A$2:$K$1435,7,0)</f>
        <v>24</v>
      </c>
      <c r="P5" s="71">
        <f>VLOOKUP(A5,cutting_planes!$A$2:$K$1435,8,0)</f>
        <v>10</v>
      </c>
      <c r="Q5" s="71">
        <f>VLOOKUP(A5,cutting_planes!$A$2:$K$1435,9,0)</f>
        <v>2</v>
      </c>
      <c r="R5" s="71">
        <f>VLOOKUP(A5,cutting_planes!$A$2:$K$1435,10,0)</f>
        <v>500</v>
      </c>
      <c r="S5" s="72">
        <f>ABS(K5-L5)/K5</f>
        <v>1.1187176490233307E-4</v>
      </c>
      <c r="T5" s="71">
        <f>IF(O5&gt;=R5,1,0)</f>
        <v>0</v>
      </c>
      <c r="U5" s="1" t="str">
        <f>VLOOKUP(A5,cutting_planes!$A$2:$N$940,14,0)</f>
        <v>0:00</v>
      </c>
    </row>
    <row r="6" spans="1:21" x14ac:dyDescent="0.2">
      <c r="A6" s="6">
        <v>4</v>
      </c>
      <c r="B6" s="6">
        <v>0</v>
      </c>
      <c r="C6" s="6">
        <v>4</v>
      </c>
      <c r="D6" s="6">
        <v>110</v>
      </c>
      <c r="E6" s="6" t="s">
        <v>18</v>
      </c>
      <c r="F6" s="6" t="s">
        <v>1702</v>
      </c>
      <c r="G6" s="6" t="str">
        <f>F6&amp;B6&amp;"_"&amp;C6&amp;".csv"</f>
        <v>TrainTSP0_4.csv</v>
      </c>
      <c r="H6" s="6" t="s">
        <v>1707</v>
      </c>
      <c r="I6" s="6" t="str">
        <f>"("&amp;A6&amp;",'"&amp;G6&amp;"'),"</f>
        <v>(4,'TrainTSP0_4.csv'),</v>
      </c>
      <c r="J6" s="6">
        <f>VLOOKUP(E6,target_graph_lookup!$A$1:$B$43,2,0)</f>
        <v>0</v>
      </c>
      <c r="K6" s="70">
        <v>8015</v>
      </c>
      <c r="L6" s="71">
        <f>VLOOKUP(A6,cutting_planes!$A$2:$K$1435,3,0)</f>
        <v>7955.25</v>
      </c>
      <c r="M6" s="71">
        <f>VLOOKUP(A6,cutting_planes!$A$2:$K$1435,2,0)</f>
        <v>7262</v>
      </c>
      <c r="N6" s="71">
        <f>VLOOKUP(A6,cutting_planes!$A$2:$K$1435,6,0)</f>
        <v>0</v>
      </c>
      <c r="O6" s="71">
        <f>VLOOKUP(A6,cutting_planes!$A$2:$K$1435,7,0)</f>
        <v>183</v>
      </c>
      <c r="P6" s="71">
        <f>VLOOKUP(A6,cutting_planes!$A$2:$K$1435,8,0)</f>
        <v>33</v>
      </c>
      <c r="Q6" s="71">
        <f>VLOOKUP(A6,cutting_planes!$A$2:$K$1435,9,0)</f>
        <v>1</v>
      </c>
      <c r="R6" s="71">
        <f>VLOOKUP(A6,cutting_planes!$A$2:$K$1435,10,0)</f>
        <v>500</v>
      </c>
      <c r="S6" s="72">
        <f>ABS(K6-L6)/K6</f>
        <v>7.4547723019338739E-3</v>
      </c>
      <c r="T6" s="71">
        <f>IF(O6&gt;=R6,1,0)</f>
        <v>0</v>
      </c>
      <c r="U6" s="1" t="str">
        <f>VLOOKUP(A6,cutting_planes!$A$2:$N$940,14,0)</f>
        <v>0:01</v>
      </c>
    </row>
    <row r="7" spans="1:21" x14ac:dyDescent="0.2">
      <c r="A7" s="6">
        <v>5</v>
      </c>
      <c r="B7" s="6">
        <v>0</v>
      </c>
      <c r="C7" s="6">
        <v>5</v>
      </c>
      <c r="D7" s="6">
        <v>35</v>
      </c>
      <c r="E7" s="6" t="s">
        <v>18</v>
      </c>
      <c r="F7" s="6" t="s">
        <v>1702</v>
      </c>
      <c r="G7" s="6" t="str">
        <f>F7&amp;B7&amp;"_"&amp;C7&amp;".csv"</f>
        <v>TrainTSP0_5.csv</v>
      </c>
      <c r="H7" s="6" t="s">
        <v>1707</v>
      </c>
      <c r="I7" s="80" t="str">
        <f>"("&amp;A7&amp;",'"&amp;G7&amp;"'),"</f>
        <v>(5,'TrainTSP0_5.csv'),</v>
      </c>
      <c r="J7" s="6">
        <f>VLOOKUP(E7,target_graph_lookup!$A$1:$B$43,2,0)</f>
        <v>0</v>
      </c>
      <c r="K7" s="70">
        <v>5024</v>
      </c>
      <c r="L7" s="71">
        <f>VLOOKUP(A7,cutting_planes!$A$2:$K$1435,3,0)</f>
        <v>4898.5</v>
      </c>
      <c r="M7" s="71">
        <f>VLOOKUP(A7,cutting_planes!$A$2:$K$1435,2,0)</f>
        <v>4898.5</v>
      </c>
      <c r="N7" s="71">
        <f>VLOOKUP(A7,cutting_planes!$A$2:$K$1435,6,0)</f>
        <v>0</v>
      </c>
      <c r="O7" s="71">
        <f>VLOOKUP(A7,cutting_planes!$A$2:$K$1435,7,0)</f>
        <v>0</v>
      </c>
      <c r="P7" s="71">
        <f>VLOOKUP(A7,cutting_planes!$A$2:$K$1435,8,0)</f>
        <v>0</v>
      </c>
      <c r="Q7" s="71">
        <f>VLOOKUP(A7,cutting_planes!$A$2:$K$1435,9,0)</f>
        <v>0</v>
      </c>
      <c r="R7" s="71">
        <f>VLOOKUP(A7,cutting_planes!$A$2:$K$1435,10,0)</f>
        <v>500</v>
      </c>
      <c r="S7" s="72">
        <f>ABS(K7-L7)/K7</f>
        <v>2.4980095541401275E-2</v>
      </c>
      <c r="T7" s="71">
        <f>IF(O7&gt;=R7,1,0)</f>
        <v>0</v>
      </c>
      <c r="U7" s="1" t="str">
        <f>VLOOKUP(A7,cutting_planes!$A$2:$N$940,14,0)</f>
        <v>0:00</v>
      </c>
    </row>
    <row r="8" spans="1:21" x14ac:dyDescent="0.2">
      <c r="A8" s="6">
        <v>6</v>
      </c>
      <c r="B8" s="6">
        <v>0</v>
      </c>
      <c r="C8" s="6">
        <v>6</v>
      </c>
      <c r="D8" s="6">
        <v>100</v>
      </c>
      <c r="E8" s="6" t="s">
        <v>18</v>
      </c>
      <c r="F8" s="6" t="s">
        <v>1702</v>
      </c>
      <c r="G8" s="6" t="str">
        <f>F8&amp;B8&amp;"_"&amp;C8&amp;".csv"</f>
        <v>TrainTSP0_6.csv</v>
      </c>
      <c r="H8" s="6" t="s">
        <v>1707</v>
      </c>
      <c r="I8" s="6" t="str">
        <f>"("&amp;A8&amp;",'"&amp;G8&amp;"'),"</f>
        <v>(6,'TrainTSP0_6.csv'),</v>
      </c>
      <c r="J8" s="6">
        <f>VLOOKUP(E8,target_graph_lookup!$A$1:$B$43,2,0)</f>
        <v>0</v>
      </c>
      <c r="K8" s="70">
        <v>7890</v>
      </c>
      <c r="L8" s="71">
        <f>VLOOKUP(A8,cutting_planes!$A$2:$K$1435,3,0)</f>
        <v>7851.47</v>
      </c>
      <c r="M8" s="71">
        <f>VLOOKUP(A8,cutting_planes!$A$2:$K$1435,2,0)</f>
        <v>7476.5</v>
      </c>
      <c r="N8" s="71">
        <f>VLOOKUP(A8,cutting_planes!$A$2:$K$1435,6,0)</f>
        <v>0</v>
      </c>
      <c r="O8" s="71">
        <f>VLOOKUP(A8,cutting_planes!$A$2:$K$1435,7,0)</f>
        <v>126</v>
      </c>
      <c r="P8" s="71">
        <f>VLOOKUP(A8,cutting_planes!$A$2:$K$1435,8,0)</f>
        <v>31</v>
      </c>
      <c r="Q8" s="71">
        <f>VLOOKUP(A8,cutting_planes!$A$2:$K$1435,9,0)</f>
        <v>5</v>
      </c>
      <c r="R8" s="71">
        <f>VLOOKUP(A8,cutting_planes!$A$2:$K$1435,10,0)</f>
        <v>500</v>
      </c>
      <c r="S8" s="72">
        <f>ABS(K8-L8)/K8</f>
        <v>4.8833967046894482E-3</v>
      </c>
      <c r="T8" s="71">
        <f>IF(O8&gt;=R8,1,0)</f>
        <v>0</v>
      </c>
      <c r="U8" s="1" t="str">
        <f>VLOOKUP(A8,cutting_planes!$A$2:$N$940,14,0)</f>
        <v>0:02</v>
      </c>
    </row>
    <row r="9" spans="1:21" x14ac:dyDescent="0.2">
      <c r="A9" s="6">
        <v>7</v>
      </c>
      <c r="B9" s="6">
        <v>0</v>
      </c>
      <c r="C9" s="6">
        <v>7</v>
      </c>
      <c r="D9" s="6">
        <v>76</v>
      </c>
      <c r="E9" s="6" t="s">
        <v>18</v>
      </c>
      <c r="F9" s="6" t="s">
        <v>1702</v>
      </c>
      <c r="G9" s="6" t="str">
        <f>F9&amp;B9&amp;"_"&amp;C9&amp;".csv"</f>
        <v>TrainTSP0_7.csv</v>
      </c>
      <c r="H9" s="6" t="s">
        <v>1707</v>
      </c>
      <c r="I9" s="6" t="str">
        <f>"("&amp;A9&amp;",'"&amp;G9&amp;"'),"</f>
        <v>(7,'TrainTSP0_7.csv'),</v>
      </c>
      <c r="J9" s="6">
        <f>VLOOKUP(E9,target_graph_lookup!$A$1:$B$43,2,0)</f>
        <v>0</v>
      </c>
      <c r="K9" s="70">
        <v>6612</v>
      </c>
      <c r="L9" s="71">
        <f>VLOOKUP(A9,cutting_planes!$A$2:$K$1435,3,0)</f>
        <v>6606.33</v>
      </c>
      <c r="M9" s="71">
        <f>VLOOKUP(A9,cutting_planes!$A$2:$K$1435,2,0)</f>
        <v>6234.5</v>
      </c>
      <c r="N9" s="71">
        <f>VLOOKUP(A9,cutting_planes!$A$2:$K$1435,6,0)</f>
        <v>0</v>
      </c>
      <c r="O9" s="71">
        <f>VLOOKUP(A9,cutting_planes!$A$2:$K$1435,7,0)</f>
        <v>43</v>
      </c>
      <c r="P9" s="71">
        <f>VLOOKUP(A9,cutting_planes!$A$2:$K$1435,8,0)</f>
        <v>14</v>
      </c>
      <c r="Q9" s="71">
        <f>VLOOKUP(A9,cutting_planes!$A$2:$K$1435,9,0)</f>
        <v>0</v>
      </c>
      <c r="R9" s="71">
        <f>VLOOKUP(A9,cutting_planes!$A$2:$K$1435,10,0)</f>
        <v>500</v>
      </c>
      <c r="S9" s="72">
        <f>ABS(K9-L9)/K9</f>
        <v>8.5753176043558269E-4</v>
      </c>
      <c r="T9" s="71">
        <f>IF(O9&gt;=R9,1,0)</f>
        <v>0</v>
      </c>
      <c r="U9" s="1" t="str">
        <f>VLOOKUP(A9,cutting_planes!$A$2:$N$940,14,0)</f>
        <v>0:00</v>
      </c>
    </row>
    <row r="10" spans="1:21" x14ac:dyDescent="0.2">
      <c r="A10" s="6">
        <v>8</v>
      </c>
      <c r="B10" s="6">
        <v>0</v>
      </c>
      <c r="C10" s="6">
        <v>8</v>
      </c>
      <c r="D10" s="6">
        <v>102</v>
      </c>
      <c r="E10" s="6" t="s">
        <v>18</v>
      </c>
      <c r="F10" s="6" t="s">
        <v>1702</v>
      </c>
      <c r="G10" s="6" t="str">
        <f>F10&amp;B10&amp;"_"&amp;C10&amp;".csv"</f>
        <v>TrainTSP0_8.csv</v>
      </c>
      <c r="H10" s="6" t="s">
        <v>1707</v>
      </c>
      <c r="I10" s="6" t="str">
        <f>"("&amp;A10&amp;",'"&amp;G10&amp;"'),"</f>
        <v>(8,'TrainTSP0_8.csv'),</v>
      </c>
      <c r="J10" s="6">
        <f>VLOOKUP(E10,target_graph_lookup!$A$1:$B$43,2,0)</f>
        <v>0</v>
      </c>
      <c r="K10" s="70">
        <v>8003</v>
      </c>
      <c r="L10" s="71">
        <f>VLOOKUP(A10,cutting_planes!$A$2:$K$1435,3,0)</f>
        <v>7972.5</v>
      </c>
      <c r="M10" s="71">
        <f>VLOOKUP(A10,cutting_planes!$A$2:$K$1435,2,0)</f>
        <v>7545.5</v>
      </c>
      <c r="N10" s="71">
        <f>VLOOKUP(A10,cutting_planes!$A$2:$K$1435,6,0)</f>
        <v>0</v>
      </c>
      <c r="O10" s="71">
        <f>VLOOKUP(A10,cutting_planes!$A$2:$K$1435,7,0)</f>
        <v>95</v>
      </c>
      <c r="P10" s="71">
        <f>VLOOKUP(A10,cutting_planes!$A$2:$K$1435,8,0)</f>
        <v>24</v>
      </c>
      <c r="Q10" s="71">
        <f>VLOOKUP(A10,cutting_planes!$A$2:$K$1435,9,0)</f>
        <v>1</v>
      </c>
      <c r="R10" s="71">
        <f>VLOOKUP(A10,cutting_planes!$A$2:$K$1435,10,0)</f>
        <v>500</v>
      </c>
      <c r="S10" s="72">
        <f>ABS(K10-L10)/K10</f>
        <v>3.811070848431838E-3</v>
      </c>
      <c r="T10" s="71">
        <f>IF(O10&gt;=R10,1,0)</f>
        <v>0</v>
      </c>
      <c r="U10" s="1" t="str">
        <f>VLOOKUP(A10,cutting_planes!$A$2:$N$940,14,0)</f>
        <v>0:01</v>
      </c>
    </row>
    <row r="11" spans="1:21" x14ac:dyDescent="0.2">
      <c r="A11" s="6">
        <v>9</v>
      </c>
      <c r="B11" s="6">
        <v>0</v>
      </c>
      <c r="C11" s="6">
        <v>9</v>
      </c>
      <c r="D11" s="6">
        <v>45</v>
      </c>
      <c r="E11" s="6" t="s">
        <v>18</v>
      </c>
      <c r="F11" s="6" t="s">
        <v>1702</v>
      </c>
      <c r="G11" s="6" t="str">
        <f>F11&amp;B11&amp;"_"&amp;C11&amp;".csv"</f>
        <v>TrainTSP0_9.csv</v>
      </c>
      <c r="H11" s="6" t="s">
        <v>1707</v>
      </c>
      <c r="I11" s="6" t="str">
        <f>"("&amp;A11&amp;",'"&amp;G11&amp;"'),"</f>
        <v>(9,'TrainTSP0_9.csv'),</v>
      </c>
      <c r="J11" s="6">
        <f>VLOOKUP(E11,target_graph_lookup!$A$1:$B$43,2,0)</f>
        <v>0</v>
      </c>
      <c r="K11" s="70">
        <v>5298</v>
      </c>
      <c r="L11" s="71">
        <f>VLOOKUP(A11,cutting_planes!$A$2:$K$1435,3,0)</f>
        <v>5298</v>
      </c>
      <c r="M11" s="71">
        <f>VLOOKUP(A11,cutting_planes!$A$2:$K$1435,2,0)</f>
        <v>4861</v>
      </c>
      <c r="N11" s="71">
        <f>VLOOKUP(A11,cutting_planes!$A$2:$K$1435,6,0)</f>
        <v>1</v>
      </c>
      <c r="O11" s="71">
        <f>VLOOKUP(A11,cutting_planes!$A$2:$K$1435,7,0)</f>
        <v>14</v>
      </c>
      <c r="P11" s="71">
        <f>VLOOKUP(A11,cutting_planes!$A$2:$K$1435,8,0)</f>
        <v>3</v>
      </c>
      <c r="Q11" s="71">
        <f>VLOOKUP(A11,cutting_planes!$A$2:$K$1435,9,0)</f>
        <v>0</v>
      </c>
      <c r="R11" s="71">
        <f>VLOOKUP(A11,cutting_planes!$A$2:$K$1435,10,0)</f>
        <v>500</v>
      </c>
      <c r="S11" s="72">
        <f>ABS(K11-L11)/K11</f>
        <v>0</v>
      </c>
      <c r="T11" s="71">
        <f>IF(O11&gt;=R11,1,0)</f>
        <v>0</v>
      </c>
      <c r="U11" s="1" t="str">
        <f>VLOOKUP(A11,cutting_planes!$A$2:$N$940,14,0)</f>
        <v>0:00</v>
      </c>
    </row>
    <row r="12" spans="1:21" x14ac:dyDescent="0.2">
      <c r="A12" s="6">
        <v>10</v>
      </c>
      <c r="B12" s="6">
        <v>0</v>
      </c>
      <c r="C12" s="6">
        <v>10</v>
      </c>
      <c r="D12" s="6">
        <v>114</v>
      </c>
      <c r="E12" s="6" t="s">
        <v>18</v>
      </c>
      <c r="F12" s="6" t="s">
        <v>1702</v>
      </c>
      <c r="G12" s="6" t="str">
        <f>F12&amp;B12&amp;"_"&amp;C12&amp;".csv"</f>
        <v>TrainTSP0_10.csv</v>
      </c>
      <c r="H12" s="6" t="s">
        <v>1707</v>
      </c>
      <c r="I12" s="6" t="str">
        <f>"("&amp;A12&amp;",'"&amp;G12&amp;"'),"</f>
        <v>(10,'TrainTSP0_10.csv'),</v>
      </c>
      <c r="J12" s="6">
        <f>VLOOKUP(E12,target_graph_lookup!$A$1:$B$43,2,0)</f>
        <v>0</v>
      </c>
      <c r="K12" s="70">
        <v>8227</v>
      </c>
      <c r="L12" s="71">
        <f>VLOOKUP(A12,cutting_planes!$A$2:$K$1435,3,0)</f>
        <v>8126.58</v>
      </c>
      <c r="M12" s="71">
        <f>VLOOKUP(A12,cutting_planes!$A$2:$K$1435,2,0)</f>
        <v>7401</v>
      </c>
      <c r="N12" s="71">
        <f>VLOOKUP(A12,cutting_planes!$A$2:$K$1435,6,0)</f>
        <v>0</v>
      </c>
      <c r="O12" s="71">
        <f>VLOOKUP(A12,cutting_planes!$A$2:$K$1435,7,0)</f>
        <v>241</v>
      </c>
      <c r="P12" s="71">
        <f>VLOOKUP(A12,cutting_planes!$A$2:$K$1435,8,0)</f>
        <v>30</v>
      </c>
      <c r="Q12" s="71">
        <f>VLOOKUP(A12,cutting_planes!$A$2:$K$1435,9,0)</f>
        <v>4</v>
      </c>
      <c r="R12" s="71">
        <f>VLOOKUP(A12,cutting_planes!$A$2:$K$1435,10,0)</f>
        <v>500</v>
      </c>
      <c r="S12" s="72">
        <f>ABS(K12-L12)/K12</f>
        <v>1.2206150480126422E-2</v>
      </c>
      <c r="T12" s="71">
        <f>IF(O12&gt;=R12,1,0)</f>
        <v>0</v>
      </c>
      <c r="U12" s="1" t="str">
        <f>VLOOKUP(A12,cutting_planes!$A$2:$N$940,14,0)</f>
        <v>0:01</v>
      </c>
    </row>
    <row r="13" spans="1:21" x14ac:dyDescent="0.2">
      <c r="A13" s="6">
        <v>11</v>
      </c>
      <c r="B13" s="6">
        <v>0</v>
      </c>
      <c r="C13" s="6">
        <v>11</v>
      </c>
      <c r="D13" s="6">
        <v>63</v>
      </c>
      <c r="E13" s="6" t="s">
        <v>18</v>
      </c>
      <c r="F13" s="6" t="s">
        <v>1702</v>
      </c>
      <c r="G13" s="6" t="str">
        <f>F13&amp;B13&amp;"_"&amp;C13&amp;".csv"</f>
        <v>TrainTSP0_11.csv</v>
      </c>
      <c r="H13" s="6" t="s">
        <v>1707</v>
      </c>
      <c r="I13" s="6" t="str">
        <f>"("&amp;A13&amp;",'"&amp;G13&amp;"'),"</f>
        <v>(11,'TrainTSP0_11.csv'),</v>
      </c>
      <c r="J13" s="6">
        <f>VLOOKUP(E13,target_graph_lookup!$A$1:$B$43,2,0)</f>
        <v>0</v>
      </c>
      <c r="K13" s="70">
        <v>6685</v>
      </c>
      <c r="L13" s="71">
        <f>VLOOKUP(A13,cutting_planes!$A$2:$K$1435,3,0)</f>
        <v>6653.33</v>
      </c>
      <c r="M13" s="71">
        <f>VLOOKUP(A13,cutting_planes!$A$2:$K$1435,2,0)</f>
        <v>6264</v>
      </c>
      <c r="N13" s="71">
        <f>VLOOKUP(A13,cutting_planes!$A$2:$K$1435,6,0)</f>
        <v>0</v>
      </c>
      <c r="O13" s="71">
        <f>VLOOKUP(A13,cutting_planes!$A$2:$K$1435,7,0)</f>
        <v>49</v>
      </c>
      <c r="P13" s="71">
        <f>VLOOKUP(A13,cutting_planes!$A$2:$K$1435,8,0)</f>
        <v>14</v>
      </c>
      <c r="Q13" s="71">
        <f>VLOOKUP(A13,cutting_planes!$A$2:$K$1435,9,0)</f>
        <v>0</v>
      </c>
      <c r="R13" s="71">
        <f>VLOOKUP(A13,cutting_planes!$A$2:$K$1435,10,0)</f>
        <v>500</v>
      </c>
      <c r="S13" s="72">
        <f>ABS(K13-L13)/K13</f>
        <v>4.7374719521316487E-3</v>
      </c>
      <c r="T13" s="71">
        <f>IF(O13&gt;=R13,1,0)</f>
        <v>0</v>
      </c>
      <c r="U13" s="1" t="str">
        <f>VLOOKUP(A13,cutting_planes!$A$2:$N$940,14,0)</f>
        <v>0:00</v>
      </c>
    </row>
    <row r="14" spans="1:21" x14ac:dyDescent="0.2">
      <c r="A14" s="6">
        <v>12</v>
      </c>
      <c r="B14" s="6">
        <v>0</v>
      </c>
      <c r="C14" s="6">
        <v>12</v>
      </c>
      <c r="D14" s="6">
        <v>99</v>
      </c>
      <c r="E14" s="6" t="s">
        <v>18</v>
      </c>
      <c r="F14" s="6" t="s">
        <v>1702</v>
      </c>
      <c r="G14" s="6" t="str">
        <f>F14&amp;B14&amp;"_"&amp;C14&amp;".csv"</f>
        <v>TrainTSP0_12.csv</v>
      </c>
      <c r="H14" s="6" t="s">
        <v>1707</v>
      </c>
      <c r="I14" s="6" t="str">
        <f>"("&amp;A14&amp;",'"&amp;G14&amp;"'),"</f>
        <v>(12,'TrainTSP0_12.csv'),</v>
      </c>
      <c r="J14" s="6">
        <f>VLOOKUP(E14,target_graph_lookup!$A$1:$B$43,2,0)</f>
        <v>0</v>
      </c>
      <c r="K14" s="70">
        <v>7436</v>
      </c>
      <c r="L14" s="71">
        <f>VLOOKUP(A14,cutting_planes!$A$2:$K$1435,3,0)</f>
        <v>7420.5</v>
      </c>
      <c r="M14" s="71">
        <f>VLOOKUP(A14,cutting_planes!$A$2:$K$1435,2,0)</f>
        <v>6890</v>
      </c>
      <c r="N14" s="71">
        <f>VLOOKUP(A14,cutting_planes!$A$2:$K$1435,6,0)</f>
        <v>0</v>
      </c>
      <c r="O14" s="71">
        <f>VLOOKUP(A14,cutting_planes!$A$2:$K$1435,7,0)</f>
        <v>51</v>
      </c>
      <c r="P14" s="71">
        <f>VLOOKUP(A14,cutting_planes!$A$2:$K$1435,8,0)</f>
        <v>16</v>
      </c>
      <c r="Q14" s="71">
        <f>VLOOKUP(A14,cutting_planes!$A$2:$K$1435,9,0)</f>
        <v>1</v>
      </c>
      <c r="R14" s="71">
        <f>VLOOKUP(A14,cutting_planes!$A$2:$K$1435,10,0)</f>
        <v>500</v>
      </c>
      <c r="S14" s="72">
        <f>ABS(K14-L14)/K14</f>
        <v>2.0844540075309306E-3</v>
      </c>
      <c r="T14" s="71">
        <f>IF(O14&gt;=R14,1,0)</f>
        <v>0</v>
      </c>
      <c r="U14" s="1" t="str">
        <f>VLOOKUP(A14,cutting_planes!$A$2:$N$940,14,0)</f>
        <v>0:00</v>
      </c>
    </row>
    <row r="15" spans="1:21" x14ac:dyDescent="0.2">
      <c r="A15" s="6">
        <v>13</v>
      </c>
      <c r="B15" s="6">
        <v>0</v>
      </c>
      <c r="C15" s="6">
        <v>13</v>
      </c>
      <c r="D15" s="6">
        <v>76</v>
      </c>
      <c r="E15" s="6" t="s">
        <v>18</v>
      </c>
      <c r="F15" s="6" t="s">
        <v>1702</v>
      </c>
      <c r="G15" s="6" t="str">
        <f>F15&amp;B15&amp;"_"&amp;C15&amp;".csv"</f>
        <v>TrainTSP0_13.csv</v>
      </c>
      <c r="H15" s="6" t="s">
        <v>1707</v>
      </c>
      <c r="I15" s="6" t="str">
        <f>"("&amp;A15&amp;",'"&amp;G15&amp;"'),"</f>
        <v>(13,'TrainTSP0_13.csv'),</v>
      </c>
      <c r="J15" s="6">
        <f>VLOOKUP(E15,target_graph_lookup!$A$1:$B$43,2,0)</f>
        <v>0</v>
      </c>
      <c r="K15" s="70">
        <v>7236</v>
      </c>
      <c r="L15" s="71">
        <f>VLOOKUP(A15,cutting_planes!$A$2:$K$1435,3,0)</f>
        <v>7208.3</v>
      </c>
      <c r="M15" s="71">
        <f>VLOOKUP(A15,cutting_planes!$A$2:$K$1435,2,0)</f>
        <v>6597</v>
      </c>
      <c r="N15" s="71">
        <f>VLOOKUP(A15,cutting_planes!$A$2:$K$1435,6,0)</f>
        <v>0</v>
      </c>
      <c r="O15" s="71">
        <f>VLOOKUP(A15,cutting_planes!$A$2:$K$1435,7,0)</f>
        <v>210</v>
      </c>
      <c r="P15" s="71">
        <f>VLOOKUP(A15,cutting_planes!$A$2:$K$1435,8,0)</f>
        <v>41</v>
      </c>
      <c r="Q15" s="71">
        <f>VLOOKUP(A15,cutting_planes!$A$2:$K$1435,9,0)</f>
        <v>3</v>
      </c>
      <c r="R15" s="71">
        <f>VLOOKUP(A15,cutting_planes!$A$2:$K$1435,10,0)</f>
        <v>500</v>
      </c>
      <c r="S15" s="72">
        <f>ABS(K15-L15)/K15</f>
        <v>3.8280818131564147E-3</v>
      </c>
      <c r="T15" s="71">
        <f>IF(O15&gt;=R15,1,0)</f>
        <v>0</v>
      </c>
      <c r="U15" s="1" t="str">
        <f>VLOOKUP(A15,cutting_planes!$A$2:$N$940,14,0)</f>
        <v>0:02</v>
      </c>
    </row>
    <row r="16" spans="1:21" x14ac:dyDescent="0.2">
      <c r="A16" s="6">
        <v>14</v>
      </c>
      <c r="B16" s="6">
        <v>0</v>
      </c>
      <c r="C16" s="6">
        <v>14</v>
      </c>
      <c r="D16" s="6">
        <v>119</v>
      </c>
      <c r="E16" s="6" t="s">
        <v>18</v>
      </c>
      <c r="F16" s="6" t="s">
        <v>1702</v>
      </c>
      <c r="G16" s="6" t="str">
        <f>F16&amp;B16&amp;"_"&amp;C16&amp;".csv"</f>
        <v>TrainTSP0_14.csv</v>
      </c>
      <c r="H16" s="6" t="s">
        <v>1707</v>
      </c>
      <c r="I16" s="6" t="str">
        <f>"("&amp;A16&amp;",'"&amp;G16&amp;"'),"</f>
        <v>(14,'TrainTSP0_14.csv'),</v>
      </c>
      <c r="J16" s="6">
        <f>VLOOKUP(E16,target_graph_lookup!$A$1:$B$43,2,0)</f>
        <v>0</v>
      </c>
      <c r="K16" s="70">
        <v>8437</v>
      </c>
      <c r="L16" s="71">
        <f>VLOOKUP(A16,cutting_planes!$A$2:$K$1435,3,0)</f>
        <v>8394.67</v>
      </c>
      <c r="M16" s="71">
        <f>VLOOKUP(A16,cutting_planes!$A$2:$K$1435,2,0)</f>
        <v>7820</v>
      </c>
      <c r="N16" s="71">
        <f>VLOOKUP(A16,cutting_planes!$A$2:$K$1435,6,0)</f>
        <v>0</v>
      </c>
      <c r="O16" s="71">
        <f>VLOOKUP(A16,cutting_planes!$A$2:$K$1435,7,0)</f>
        <v>200</v>
      </c>
      <c r="P16" s="71">
        <f>VLOOKUP(A16,cutting_planes!$A$2:$K$1435,8,0)</f>
        <v>47</v>
      </c>
      <c r="Q16" s="71">
        <f>VLOOKUP(A16,cutting_planes!$A$2:$K$1435,9,0)</f>
        <v>8</v>
      </c>
      <c r="R16" s="71">
        <f>VLOOKUP(A16,cutting_planes!$A$2:$K$1435,10,0)</f>
        <v>500</v>
      </c>
      <c r="S16" s="72">
        <f>ABS(K16-L16)/K16</f>
        <v>5.017186203626873E-3</v>
      </c>
      <c r="T16" s="71">
        <f>IF(O16&gt;=R16,1,0)</f>
        <v>0</v>
      </c>
      <c r="U16" s="1" t="str">
        <f>VLOOKUP(A16,cutting_planes!$A$2:$N$940,14,0)</f>
        <v>0:05</v>
      </c>
    </row>
    <row r="17" spans="1:21" x14ac:dyDescent="0.2">
      <c r="A17" s="6">
        <v>15</v>
      </c>
      <c r="B17" s="6">
        <v>0</v>
      </c>
      <c r="C17" s="6">
        <v>15</v>
      </c>
      <c r="D17" s="6">
        <v>110</v>
      </c>
      <c r="E17" s="6" t="s">
        <v>18</v>
      </c>
      <c r="F17" s="6" t="s">
        <v>1702</v>
      </c>
      <c r="G17" s="6" t="str">
        <f>F17&amp;B17&amp;"_"&amp;C17&amp;".csv"</f>
        <v>TrainTSP0_15.csv</v>
      </c>
      <c r="H17" s="6" t="s">
        <v>1707</v>
      </c>
      <c r="I17" s="6" t="str">
        <f>"("&amp;A17&amp;",'"&amp;G17&amp;"'),"</f>
        <v>(15,'TrainTSP0_15.csv'),</v>
      </c>
      <c r="J17" s="6">
        <f>VLOOKUP(E17,target_graph_lookup!$A$1:$B$43,2,0)</f>
        <v>0</v>
      </c>
      <c r="K17" s="70">
        <v>8057</v>
      </c>
      <c r="L17" s="71">
        <f>VLOOKUP(A17,cutting_planes!$A$2:$K$1435,3,0)</f>
        <v>8057</v>
      </c>
      <c r="M17" s="71">
        <f>VLOOKUP(A17,cutting_planes!$A$2:$K$1435,2,0)</f>
        <v>7454</v>
      </c>
      <c r="N17" s="71">
        <f>VLOOKUP(A17,cutting_planes!$A$2:$K$1435,6,0)</f>
        <v>1</v>
      </c>
      <c r="O17" s="71">
        <f>VLOOKUP(A17,cutting_planes!$A$2:$K$1435,7,0)</f>
        <v>60</v>
      </c>
      <c r="P17" s="71">
        <f>VLOOKUP(A17,cutting_planes!$A$2:$K$1435,8,0)</f>
        <v>21</v>
      </c>
      <c r="Q17" s="71">
        <f>VLOOKUP(A17,cutting_planes!$A$2:$K$1435,9,0)</f>
        <v>2</v>
      </c>
      <c r="R17" s="71">
        <f>VLOOKUP(A17,cutting_planes!$A$2:$K$1435,10,0)</f>
        <v>500</v>
      </c>
      <c r="S17" s="72">
        <f>ABS(K17-L17)/K17</f>
        <v>0</v>
      </c>
      <c r="T17" s="71">
        <f>IF(O17&gt;=R17,1,0)</f>
        <v>0</v>
      </c>
      <c r="U17" s="1" t="str">
        <f>VLOOKUP(A17,cutting_planes!$A$2:$N$940,14,0)</f>
        <v>0:01</v>
      </c>
    </row>
    <row r="18" spans="1:21" x14ac:dyDescent="0.2">
      <c r="A18" s="6">
        <v>16</v>
      </c>
      <c r="B18" s="6">
        <v>0</v>
      </c>
      <c r="C18" s="6">
        <v>16</v>
      </c>
      <c r="D18" s="6">
        <v>91</v>
      </c>
      <c r="E18" s="6" t="s">
        <v>18</v>
      </c>
      <c r="F18" s="6" t="s">
        <v>1702</v>
      </c>
      <c r="G18" s="6" t="str">
        <f>F18&amp;B18&amp;"_"&amp;C18&amp;".csv"</f>
        <v>TrainTSP0_16.csv</v>
      </c>
      <c r="H18" s="6" t="s">
        <v>1707</v>
      </c>
      <c r="I18" s="6" t="str">
        <f>"("&amp;A18&amp;",'"&amp;G18&amp;"'),"</f>
        <v>(16,'TrainTSP0_16.csv'),</v>
      </c>
      <c r="J18" s="6">
        <f>VLOOKUP(E18,target_graph_lookup!$A$1:$B$43,2,0)</f>
        <v>0</v>
      </c>
      <c r="K18" s="70">
        <v>7283</v>
      </c>
      <c r="L18" s="71">
        <f>VLOOKUP(A18,cutting_planes!$A$2:$K$1435,3,0)</f>
        <v>7261.62</v>
      </c>
      <c r="M18" s="71">
        <f>VLOOKUP(A18,cutting_planes!$A$2:$K$1435,2,0)</f>
        <v>6891</v>
      </c>
      <c r="N18" s="71">
        <f>VLOOKUP(A18,cutting_planes!$A$2:$K$1435,6,0)</f>
        <v>0</v>
      </c>
      <c r="O18" s="71">
        <f>VLOOKUP(A18,cutting_planes!$A$2:$K$1435,7,0)</f>
        <v>102</v>
      </c>
      <c r="P18" s="71">
        <f>VLOOKUP(A18,cutting_planes!$A$2:$K$1435,8,0)</f>
        <v>31</v>
      </c>
      <c r="Q18" s="71">
        <f>VLOOKUP(A18,cutting_planes!$A$2:$K$1435,9,0)</f>
        <v>2</v>
      </c>
      <c r="R18" s="71">
        <f>VLOOKUP(A18,cutting_planes!$A$2:$K$1435,10,0)</f>
        <v>500</v>
      </c>
      <c r="S18" s="72">
        <f>ABS(K18-L18)/K18</f>
        <v>2.9356034601126057E-3</v>
      </c>
      <c r="T18" s="71">
        <f>IF(O18&gt;=R18,1,0)</f>
        <v>0</v>
      </c>
      <c r="U18" s="1" t="str">
        <f>VLOOKUP(A18,cutting_planes!$A$2:$N$940,14,0)</f>
        <v>0:01</v>
      </c>
    </row>
    <row r="19" spans="1:21" x14ac:dyDescent="0.2">
      <c r="A19" s="6">
        <v>17</v>
      </c>
      <c r="B19" s="6">
        <v>0</v>
      </c>
      <c r="C19" s="6">
        <v>17</v>
      </c>
      <c r="D19" s="6">
        <v>96</v>
      </c>
      <c r="E19" s="6" t="s">
        <v>18</v>
      </c>
      <c r="F19" s="6" t="s">
        <v>1702</v>
      </c>
      <c r="G19" s="6" t="str">
        <f>F19&amp;B19&amp;"_"&amp;C19&amp;".csv"</f>
        <v>TrainTSP0_17.csv</v>
      </c>
      <c r="H19" s="6" t="s">
        <v>1707</v>
      </c>
      <c r="I19" s="6" t="str">
        <f>"("&amp;A19&amp;",'"&amp;G19&amp;"'),"</f>
        <v>(17,'TrainTSP0_17.csv'),</v>
      </c>
      <c r="J19" s="6">
        <f>VLOOKUP(E19,target_graph_lookup!$A$1:$B$43,2,0)</f>
        <v>0</v>
      </c>
      <c r="K19" s="70">
        <v>7436</v>
      </c>
      <c r="L19" s="71">
        <f>VLOOKUP(A19,cutting_planes!$A$2:$K$1435,3,0)</f>
        <v>7415.93</v>
      </c>
      <c r="M19" s="71">
        <f>VLOOKUP(A19,cutting_planes!$A$2:$K$1435,2,0)</f>
        <v>6767.5</v>
      </c>
      <c r="N19" s="71">
        <f>VLOOKUP(A19,cutting_planes!$A$2:$K$1435,6,0)</f>
        <v>0</v>
      </c>
      <c r="O19" s="71">
        <f>VLOOKUP(A19,cutting_planes!$A$2:$K$1435,7,0)</f>
        <v>84</v>
      </c>
      <c r="P19" s="71">
        <f>VLOOKUP(A19,cutting_planes!$A$2:$K$1435,8,0)</f>
        <v>28</v>
      </c>
      <c r="Q19" s="71">
        <f>VLOOKUP(A19,cutting_planes!$A$2:$K$1435,9,0)</f>
        <v>5</v>
      </c>
      <c r="R19" s="71">
        <f>VLOOKUP(A19,cutting_planes!$A$2:$K$1435,10,0)</f>
        <v>500</v>
      </c>
      <c r="S19" s="72">
        <f>ABS(K19-L19)/K19</f>
        <v>2.6990317374932368E-3</v>
      </c>
      <c r="T19" s="71">
        <f>IF(O19&gt;=R19,1,0)</f>
        <v>0</v>
      </c>
      <c r="U19" s="1" t="str">
        <f>VLOOKUP(A19,cutting_planes!$A$2:$N$940,14,0)</f>
        <v>0:02</v>
      </c>
    </row>
    <row r="20" spans="1:21" x14ac:dyDescent="0.2">
      <c r="A20" s="6">
        <v>18</v>
      </c>
      <c r="B20" s="6">
        <v>0</v>
      </c>
      <c r="C20" s="6">
        <v>18</v>
      </c>
      <c r="D20" s="6">
        <v>39</v>
      </c>
      <c r="E20" s="6" t="s">
        <v>18</v>
      </c>
      <c r="F20" s="6" t="s">
        <v>1702</v>
      </c>
      <c r="G20" s="6" t="str">
        <f>F20&amp;B20&amp;"_"&amp;C20&amp;".csv"</f>
        <v>TrainTSP0_18.csv</v>
      </c>
      <c r="H20" s="6" t="s">
        <v>1707</v>
      </c>
      <c r="I20" s="6" t="str">
        <f>"("&amp;A20&amp;",'"&amp;G20&amp;"'),"</f>
        <v>(18,'TrainTSP0_18.csv'),</v>
      </c>
      <c r="J20" s="6">
        <f>VLOOKUP(E20,target_graph_lookup!$A$1:$B$43,2,0)</f>
        <v>0</v>
      </c>
      <c r="K20" s="70">
        <v>5512</v>
      </c>
      <c r="L20" s="71">
        <f>VLOOKUP(A20,cutting_planes!$A$2:$K$1435,3,0)</f>
        <v>5512</v>
      </c>
      <c r="M20" s="71">
        <f>VLOOKUP(A20,cutting_planes!$A$2:$K$1435,2,0)</f>
        <v>5423</v>
      </c>
      <c r="N20" s="71">
        <f>VLOOKUP(A20,cutting_planes!$A$2:$K$1435,6,0)</f>
        <v>1</v>
      </c>
      <c r="O20" s="71">
        <f>VLOOKUP(A20,cutting_planes!$A$2:$K$1435,7,0)</f>
        <v>11</v>
      </c>
      <c r="P20" s="71">
        <f>VLOOKUP(A20,cutting_planes!$A$2:$K$1435,8,0)</f>
        <v>3</v>
      </c>
      <c r="Q20" s="71">
        <f>VLOOKUP(A20,cutting_planes!$A$2:$K$1435,9,0)</f>
        <v>0</v>
      </c>
      <c r="R20" s="71">
        <f>VLOOKUP(A20,cutting_planes!$A$2:$K$1435,10,0)</f>
        <v>500</v>
      </c>
      <c r="S20" s="72">
        <f>ABS(K20-L20)/K20</f>
        <v>0</v>
      </c>
      <c r="T20" s="71">
        <f>IF(O20&gt;=R20,1,0)</f>
        <v>0</v>
      </c>
      <c r="U20" s="1" t="str">
        <f>VLOOKUP(A20,cutting_planes!$A$2:$N$940,14,0)</f>
        <v>0:00</v>
      </c>
    </row>
    <row r="21" spans="1:21" x14ac:dyDescent="0.2">
      <c r="A21" s="6">
        <v>19</v>
      </c>
      <c r="B21" s="6">
        <v>0</v>
      </c>
      <c r="C21" s="6">
        <v>19</v>
      </c>
      <c r="D21" s="6">
        <v>114</v>
      </c>
      <c r="E21" s="6" t="s">
        <v>18</v>
      </c>
      <c r="F21" s="6" t="s">
        <v>1702</v>
      </c>
      <c r="G21" s="6" t="str">
        <f>F21&amp;B21&amp;"_"&amp;C21&amp;".csv"</f>
        <v>TrainTSP0_19.csv</v>
      </c>
      <c r="H21" s="6" t="s">
        <v>1707</v>
      </c>
      <c r="I21" s="6" t="str">
        <f>"("&amp;A21&amp;",'"&amp;G21&amp;"'),"</f>
        <v>(19,'TrainTSP0_19.csv'),</v>
      </c>
      <c r="J21" s="6">
        <f>VLOOKUP(E21,target_graph_lookup!$A$1:$B$43,2,0)</f>
        <v>0</v>
      </c>
      <c r="K21" s="70">
        <v>8133</v>
      </c>
      <c r="L21" s="71">
        <f>VLOOKUP(A21,cutting_planes!$A$2:$K$1435,3,0)</f>
        <v>8093.81</v>
      </c>
      <c r="M21" s="71">
        <f>VLOOKUP(A21,cutting_planes!$A$2:$K$1435,2,0)</f>
        <v>7648.5</v>
      </c>
      <c r="N21" s="71">
        <f>VLOOKUP(A21,cutting_planes!$A$2:$K$1435,6,0)</f>
        <v>0</v>
      </c>
      <c r="O21" s="71">
        <f>VLOOKUP(A21,cutting_planes!$A$2:$K$1435,7,0)</f>
        <v>392</v>
      </c>
      <c r="P21" s="71">
        <f>VLOOKUP(A21,cutting_planes!$A$2:$K$1435,8,0)</f>
        <v>49</v>
      </c>
      <c r="Q21" s="71">
        <f>VLOOKUP(A21,cutting_planes!$A$2:$K$1435,9,0)</f>
        <v>2</v>
      </c>
      <c r="R21" s="71">
        <f>VLOOKUP(A21,cutting_planes!$A$2:$K$1435,10,0)</f>
        <v>500</v>
      </c>
      <c r="S21" s="72">
        <f>ABS(K21-L21)/K21</f>
        <v>4.8186401082011068E-3</v>
      </c>
      <c r="T21" s="71">
        <f>IF(O21&gt;=R21,1,0)</f>
        <v>0</v>
      </c>
      <c r="U21" s="1" t="str">
        <f>VLOOKUP(A21,cutting_planes!$A$2:$N$940,14,0)</f>
        <v>0:04</v>
      </c>
    </row>
    <row r="22" spans="1:21" x14ac:dyDescent="0.2">
      <c r="A22" s="6">
        <v>20</v>
      </c>
      <c r="B22" s="6">
        <v>0</v>
      </c>
      <c r="C22" s="6">
        <v>20</v>
      </c>
      <c r="D22" s="6">
        <v>75</v>
      </c>
      <c r="E22" s="6" t="s">
        <v>18</v>
      </c>
      <c r="F22" s="6" t="s">
        <v>1702</v>
      </c>
      <c r="G22" s="6" t="str">
        <f>F22&amp;B22&amp;"_"&amp;C22&amp;".csv"</f>
        <v>TrainTSP0_20.csv</v>
      </c>
      <c r="H22" s="6" t="s">
        <v>1707</v>
      </c>
      <c r="I22" s="6" t="str">
        <f>"("&amp;A22&amp;",'"&amp;G22&amp;"'),"</f>
        <v>(20,'TrainTSP0_20.csv'),</v>
      </c>
      <c r="J22" s="6">
        <f>VLOOKUP(E22,target_graph_lookup!$A$1:$B$43,2,0)</f>
        <v>0</v>
      </c>
      <c r="K22" s="70">
        <v>6957</v>
      </c>
      <c r="L22" s="71">
        <f>VLOOKUP(A22,cutting_planes!$A$2:$K$1435,3,0)</f>
        <v>6956.3</v>
      </c>
      <c r="M22" s="71">
        <f>VLOOKUP(A22,cutting_planes!$A$2:$K$1435,2,0)</f>
        <v>6607</v>
      </c>
      <c r="N22" s="71">
        <f>VLOOKUP(A22,cutting_planes!$A$2:$K$1435,6,0)</f>
        <v>0</v>
      </c>
      <c r="O22" s="71">
        <f>VLOOKUP(A22,cutting_planes!$A$2:$K$1435,7,0)</f>
        <v>174</v>
      </c>
      <c r="P22" s="71">
        <f>VLOOKUP(A22,cutting_planes!$A$2:$K$1435,8,0)</f>
        <v>40</v>
      </c>
      <c r="Q22" s="71">
        <f>VLOOKUP(A22,cutting_planes!$A$2:$K$1435,9,0)</f>
        <v>1</v>
      </c>
      <c r="R22" s="71">
        <f>VLOOKUP(A22,cutting_planes!$A$2:$K$1435,10,0)</f>
        <v>500</v>
      </c>
      <c r="S22" s="72">
        <f>ABS(K22-L22)/K22</f>
        <v>1.0061808250680151E-4</v>
      </c>
      <c r="T22" s="71">
        <f>IF(O22&gt;=R22,1,0)</f>
        <v>0</v>
      </c>
      <c r="U22" s="1" t="str">
        <f>VLOOKUP(A22,cutting_planes!$A$2:$N$940,14,0)</f>
        <v>0:01</v>
      </c>
    </row>
    <row r="23" spans="1:21" x14ac:dyDescent="0.2">
      <c r="A23" s="6">
        <v>21</v>
      </c>
      <c r="B23" s="6">
        <v>0</v>
      </c>
      <c r="C23" s="6">
        <v>21</v>
      </c>
      <c r="D23" s="6">
        <v>80</v>
      </c>
      <c r="E23" s="6" t="s">
        <v>18</v>
      </c>
      <c r="F23" s="6" t="s">
        <v>1702</v>
      </c>
      <c r="G23" s="6" t="str">
        <f>F23&amp;B23&amp;"_"&amp;C23&amp;".csv"</f>
        <v>TrainTSP0_21.csv</v>
      </c>
      <c r="H23" s="6" t="s">
        <v>1707</v>
      </c>
      <c r="I23" s="6" t="str">
        <f>"("&amp;A23&amp;",'"&amp;G23&amp;"'),"</f>
        <v>(21,'TrainTSP0_21.csv'),</v>
      </c>
      <c r="J23" s="6">
        <f>VLOOKUP(E23,target_graph_lookup!$A$1:$B$43,2,0)</f>
        <v>0</v>
      </c>
      <c r="K23" s="70">
        <v>7466</v>
      </c>
      <c r="L23" s="71">
        <f>VLOOKUP(A23,cutting_planes!$A$2:$K$1435,3,0)</f>
        <v>7446.42</v>
      </c>
      <c r="M23" s="71">
        <f>VLOOKUP(A23,cutting_planes!$A$2:$K$1435,2,0)</f>
        <v>6924</v>
      </c>
      <c r="N23" s="71">
        <f>VLOOKUP(A23,cutting_planes!$A$2:$K$1435,6,0)</f>
        <v>0</v>
      </c>
      <c r="O23" s="71">
        <f>VLOOKUP(A23,cutting_planes!$A$2:$K$1435,7,0)</f>
        <v>41</v>
      </c>
      <c r="P23" s="71">
        <f>VLOOKUP(A23,cutting_planes!$A$2:$K$1435,8,0)</f>
        <v>9</v>
      </c>
      <c r="Q23" s="71">
        <f>VLOOKUP(A23,cutting_planes!$A$2:$K$1435,9,0)</f>
        <v>2</v>
      </c>
      <c r="R23" s="71">
        <f>VLOOKUP(A23,cutting_planes!$A$2:$K$1435,10,0)</f>
        <v>500</v>
      </c>
      <c r="S23" s="72">
        <f>ABS(K23-L23)/K23</f>
        <v>2.6225555853201083E-3</v>
      </c>
      <c r="T23" s="71">
        <f>IF(O23&gt;=R23,1,0)</f>
        <v>0</v>
      </c>
      <c r="U23" s="1" t="str">
        <f>VLOOKUP(A23,cutting_planes!$A$2:$N$940,14,0)</f>
        <v>0:00</v>
      </c>
    </row>
    <row r="24" spans="1:21" x14ac:dyDescent="0.2">
      <c r="A24" s="6">
        <v>22</v>
      </c>
      <c r="B24" s="6">
        <v>0</v>
      </c>
      <c r="C24" s="6">
        <v>22</v>
      </c>
      <c r="D24" s="6">
        <v>33</v>
      </c>
      <c r="E24" s="6" t="s">
        <v>18</v>
      </c>
      <c r="F24" s="6" t="s">
        <v>1702</v>
      </c>
      <c r="G24" s="6" t="str">
        <f>F24&amp;B24&amp;"_"&amp;C24&amp;".csv"</f>
        <v>TrainTSP0_22.csv</v>
      </c>
      <c r="H24" s="6" t="s">
        <v>1707</v>
      </c>
      <c r="I24" s="6" t="str">
        <f>"("&amp;A24&amp;",'"&amp;G24&amp;"'),"</f>
        <v>(22,'TrainTSP0_22.csv'),</v>
      </c>
      <c r="J24" s="6">
        <f>VLOOKUP(E24,target_graph_lookup!$A$1:$B$43,2,0)</f>
        <v>0</v>
      </c>
      <c r="K24" s="70">
        <v>5127</v>
      </c>
      <c r="L24" s="71">
        <f>VLOOKUP(A24,cutting_planes!$A$2:$K$1435,3,0)</f>
        <v>5127</v>
      </c>
      <c r="M24" s="71">
        <f>VLOOKUP(A24,cutting_planes!$A$2:$K$1435,2,0)</f>
        <v>4942</v>
      </c>
      <c r="N24" s="71">
        <f>VLOOKUP(A24,cutting_planes!$A$2:$K$1435,6,0)</f>
        <v>1</v>
      </c>
      <c r="O24" s="71">
        <f>VLOOKUP(A24,cutting_planes!$A$2:$K$1435,7,0)</f>
        <v>22</v>
      </c>
      <c r="P24" s="71">
        <f>VLOOKUP(A24,cutting_planes!$A$2:$K$1435,8,0)</f>
        <v>9</v>
      </c>
      <c r="Q24" s="71">
        <f>VLOOKUP(A24,cutting_planes!$A$2:$K$1435,9,0)</f>
        <v>1</v>
      </c>
      <c r="R24" s="71">
        <f>VLOOKUP(A24,cutting_planes!$A$2:$K$1435,10,0)</f>
        <v>500</v>
      </c>
      <c r="S24" s="72">
        <f>ABS(K24-L24)/K24</f>
        <v>0</v>
      </c>
      <c r="T24" s="71">
        <f>IF(O24&gt;=R24,1,0)</f>
        <v>0</v>
      </c>
      <c r="U24" s="1" t="str">
        <f>VLOOKUP(A24,cutting_planes!$A$2:$N$940,14,0)</f>
        <v>0:00</v>
      </c>
    </row>
    <row r="25" spans="1:21" x14ac:dyDescent="0.2">
      <c r="A25" s="6">
        <v>23</v>
      </c>
      <c r="B25" s="6">
        <v>0</v>
      </c>
      <c r="C25" s="6">
        <v>23</v>
      </c>
      <c r="D25" s="6">
        <v>41</v>
      </c>
      <c r="E25" s="6" t="s">
        <v>18</v>
      </c>
      <c r="F25" s="6" t="s">
        <v>1702</v>
      </c>
      <c r="G25" s="6" t="str">
        <f>F25&amp;B25&amp;"_"&amp;C25&amp;".csv"</f>
        <v>TrainTSP0_23.csv</v>
      </c>
      <c r="H25" s="6" t="s">
        <v>1707</v>
      </c>
      <c r="I25" s="6" t="str">
        <f>"("&amp;A25&amp;",'"&amp;G25&amp;"'),"</f>
        <v>(23,'TrainTSP0_23.csv'),</v>
      </c>
      <c r="J25" s="6">
        <f>VLOOKUP(E25,target_graph_lookup!$A$1:$B$43,2,0)</f>
        <v>0</v>
      </c>
      <c r="K25" s="70">
        <v>5522</v>
      </c>
      <c r="L25" s="71">
        <f>VLOOKUP(A25,cutting_planes!$A$2:$K$1435,3,0)</f>
        <v>5522</v>
      </c>
      <c r="M25" s="71">
        <f>VLOOKUP(A25,cutting_planes!$A$2:$K$1435,2,0)</f>
        <v>5327</v>
      </c>
      <c r="N25" s="71">
        <f>VLOOKUP(A25,cutting_planes!$A$2:$K$1435,6,0)</f>
        <v>1</v>
      </c>
      <c r="O25" s="71">
        <f>VLOOKUP(A25,cutting_planes!$A$2:$K$1435,7,0)</f>
        <v>23</v>
      </c>
      <c r="P25" s="71">
        <f>VLOOKUP(A25,cutting_planes!$A$2:$K$1435,8,0)</f>
        <v>11</v>
      </c>
      <c r="Q25" s="71">
        <f>VLOOKUP(A25,cutting_planes!$A$2:$K$1435,9,0)</f>
        <v>1</v>
      </c>
      <c r="R25" s="71">
        <f>VLOOKUP(A25,cutting_planes!$A$2:$K$1435,10,0)</f>
        <v>500</v>
      </c>
      <c r="S25" s="72">
        <f>ABS(K25-L25)/K25</f>
        <v>0</v>
      </c>
      <c r="T25" s="71">
        <f>IF(O25&gt;=R25,1,0)</f>
        <v>0</v>
      </c>
      <c r="U25" s="1" t="str">
        <f>VLOOKUP(A25,cutting_planes!$A$2:$N$940,14,0)</f>
        <v>0:00</v>
      </c>
    </row>
    <row r="26" spans="1:21" x14ac:dyDescent="0.2">
      <c r="A26" s="6">
        <v>24</v>
      </c>
      <c r="B26" s="6">
        <v>0</v>
      </c>
      <c r="C26" s="6">
        <v>24</v>
      </c>
      <c r="D26" s="6">
        <v>93</v>
      </c>
      <c r="E26" s="6" t="s">
        <v>18</v>
      </c>
      <c r="F26" s="6" t="s">
        <v>1702</v>
      </c>
      <c r="G26" s="6" t="str">
        <f>F26&amp;B26&amp;"_"&amp;C26&amp;".csv"</f>
        <v>TrainTSP0_24.csv</v>
      </c>
      <c r="H26" s="6" t="s">
        <v>1707</v>
      </c>
      <c r="I26" s="6" t="str">
        <f>"("&amp;A26&amp;",'"&amp;G26&amp;"'),"</f>
        <v>(24,'TrainTSP0_24.csv'),</v>
      </c>
      <c r="J26" s="6">
        <f>VLOOKUP(E26,target_graph_lookup!$A$1:$B$43,2,0)</f>
        <v>0</v>
      </c>
      <c r="K26" s="70">
        <v>7612</v>
      </c>
      <c r="L26" s="71">
        <f>VLOOKUP(A26,cutting_planes!$A$2:$K$1435,3,0)</f>
        <v>7400</v>
      </c>
      <c r="M26" s="71">
        <f>VLOOKUP(A26,cutting_planes!$A$2:$K$1435,2,0)</f>
        <v>7176</v>
      </c>
      <c r="N26" s="71">
        <f>VLOOKUP(A26,cutting_planes!$A$2:$K$1435,6,0)</f>
        <v>0</v>
      </c>
      <c r="O26" s="71">
        <f>VLOOKUP(A26,cutting_planes!$A$2:$K$1435,7,0)</f>
        <v>73</v>
      </c>
      <c r="P26" s="71">
        <f>VLOOKUP(A26,cutting_planes!$A$2:$K$1435,8,0)</f>
        <v>20</v>
      </c>
      <c r="Q26" s="71">
        <f>VLOOKUP(A26,cutting_planes!$A$2:$K$1435,9,0)</f>
        <v>1</v>
      </c>
      <c r="R26" s="71">
        <f>VLOOKUP(A26,cutting_planes!$A$2:$K$1435,10,0)</f>
        <v>500</v>
      </c>
      <c r="S26" s="72">
        <f>ABS(K26-L26)/K26</f>
        <v>2.7850761954808196E-2</v>
      </c>
      <c r="T26" s="71">
        <f>IF(O26&gt;=R26,1,0)</f>
        <v>0</v>
      </c>
      <c r="U26" s="1" t="str">
        <f>VLOOKUP(A26,cutting_planes!$A$2:$N$940,14,0)</f>
        <v>0:01</v>
      </c>
    </row>
    <row r="27" spans="1:21" x14ac:dyDescent="0.2">
      <c r="A27" s="6">
        <v>25</v>
      </c>
      <c r="B27" s="6">
        <v>0</v>
      </c>
      <c r="C27" s="6">
        <v>25</v>
      </c>
      <c r="D27" s="6">
        <v>117</v>
      </c>
      <c r="E27" s="6" t="s">
        <v>18</v>
      </c>
      <c r="F27" s="6" t="s">
        <v>1702</v>
      </c>
      <c r="G27" s="6" t="str">
        <f>F27&amp;B27&amp;"_"&amp;C27&amp;".csv"</f>
        <v>TrainTSP0_25.csv</v>
      </c>
      <c r="H27" s="6" t="s">
        <v>1707</v>
      </c>
      <c r="I27" s="6" t="str">
        <f>"("&amp;A27&amp;",'"&amp;G27&amp;"'),"</f>
        <v>(25,'TrainTSP0_25.csv'),</v>
      </c>
      <c r="J27" s="6">
        <f>VLOOKUP(E27,target_graph_lookup!$A$1:$B$43,2,0)</f>
        <v>0</v>
      </c>
      <c r="K27" s="70">
        <v>8441</v>
      </c>
      <c r="L27" s="71">
        <f>VLOOKUP(A27,cutting_planes!$A$2:$K$1435,3,0)</f>
        <v>8417</v>
      </c>
      <c r="M27" s="71">
        <f>VLOOKUP(A27,cutting_planes!$A$2:$K$1435,2,0)</f>
        <v>8012</v>
      </c>
      <c r="N27" s="71">
        <f>VLOOKUP(A27,cutting_planes!$A$2:$K$1435,6,0)</f>
        <v>0</v>
      </c>
      <c r="O27" s="71">
        <f>VLOOKUP(A27,cutting_planes!$A$2:$K$1435,7,0)</f>
        <v>271</v>
      </c>
      <c r="P27" s="71">
        <f>VLOOKUP(A27,cutting_planes!$A$2:$K$1435,8,0)</f>
        <v>66</v>
      </c>
      <c r="Q27" s="71">
        <f>VLOOKUP(A27,cutting_planes!$A$2:$K$1435,9,0)</f>
        <v>7</v>
      </c>
      <c r="R27" s="71">
        <f>VLOOKUP(A27,cutting_planes!$A$2:$K$1435,10,0)</f>
        <v>500</v>
      </c>
      <c r="S27" s="72">
        <f>ABS(K27-L27)/K27</f>
        <v>2.8432650159933657E-3</v>
      </c>
      <c r="T27" s="71">
        <f>IF(O27&gt;=R27,1,0)</f>
        <v>0</v>
      </c>
      <c r="U27" s="1" t="str">
        <f>VLOOKUP(A27,cutting_planes!$A$2:$N$940,14,0)</f>
        <v>0:07</v>
      </c>
    </row>
    <row r="28" spans="1:21" x14ac:dyDescent="0.2">
      <c r="A28" s="6">
        <v>26</v>
      </c>
      <c r="B28" s="6">
        <v>0</v>
      </c>
      <c r="C28" s="6">
        <v>26</v>
      </c>
      <c r="D28" s="6">
        <v>59</v>
      </c>
      <c r="E28" s="6" t="s">
        <v>18</v>
      </c>
      <c r="F28" s="6" t="s">
        <v>1702</v>
      </c>
      <c r="G28" s="6" t="str">
        <f>F28&amp;B28&amp;"_"&amp;C28&amp;".csv"</f>
        <v>TrainTSP0_26.csv</v>
      </c>
      <c r="H28" s="6" t="s">
        <v>1707</v>
      </c>
      <c r="I28" s="6" t="str">
        <f>"("&amp;A28&amp;",'"&amp;G28&amp;"'),"</f>
        <v>(26,'TrainTSP0_26.csv'),</v>
      </c>
      <c r="J28" s="6">
        <f>VLOOKUP(E28,target_graph_lookup!$A$1:$B$43,2,0)</f>
        <v>0</v>
      </c>
      <c r="K28" s="70">
        <v>5867</v>
      </c>
      <c r="L28" s="71">
        <f>VLOOKUP(A28,cutting_planes!$A$2:$K$1435,3,0)</f>
        <v>5841</v>
      </c>
      <c r="M28" s="71">
        <f>VLOOKUP(A28,cutting_planes!$A$2:$K$1435,2,0)</f>
        <v>5500</v>
      </c>
      <c r="N28" s="71">
        <f>VLOOKUP(A28,cutting_planes!$A$2:$K$1435,6,0)</f>
        <v>0</v>
      </c>
      <c r="O28" s="71">
        <f>VLOOKUP(A28,cutting_planes!$A$2:$K$1435,7,0)</f>
        <v>21</v>
      </c>
      <c r="P28" s="71">
        <f>VLOOKUP(A28,cutting_planes!$A$2:$K$1435,8,0)</f>
        <v>7</v>
      </c>
      <c r="Q28" s="71">
        <f>VLOOKUP(A28,cutting_planes!$A$2:$K$1435,9,0)</f>
        <v>0</v>
      </c>
      <c r="R28" s="71">
        <f>VLOOKUP(A28,cutting_planes!$A$2:$K$1435,10,0)</f>
        <v>500</v>
      </c>
      <c r="S28" s="72">
        <f>ABS(K28-L28)/K28</f>
        <v>4.431566388273394E-3</v>
      </c>
      <c r="T28" s="71">
        <f>IF(O28&gt;=R28,1,0)</f>
        <v>0</v>
      </c>
      <c r="U28" s="1" t="str">
        <f>VLOOKUP(A28,cutting_planes!$A$2:$N$940,14,0)</f>
        <v>0:00</v>
      </c>
    </row>
    <row r="29" spans="1:21" x14ac:dyDescent="0.2">
      <c r="A29" s="6">
        <v>27</v>
      </c>
      <c r="B29" s="6">
        <v>0</v>
      </c>
      <c r="C29" s="6">
        <v>27</v>
      </c>
      <c r="D29" s="6">
        <v>76</v>
      </c>
      <c r="E29" s="6" t="s">
        <v>18</v>
      </c>
      <c r="F29" s="6" t="s">
        <v>1702</v>
      </c>
      <c r="G29" s="6" t="str">
        <f>F29&amp;B29&amp;"_"&amp;C29&amp;".csv"</f>
        <v>TrainTSP0_27.csv</v>
      </c>
      <c r="H29" s="6" t="s">
        <v>1707</v>
      </c>
      <c r="I29" s="6" t="str">
        <f>"("&amp;A29&amp;",'"&amp;G29&amp;"'),"</f>
        <v>(27,'TrainTSP0_27.csv'),</v>
      </c>
      <c r="J29" s="6">
        <f>VLOOKUP(E29,target_graph_lookup!$A$1:$B$43,2,0)</f>
        <v>0</v>
      </c>
      <c r="K29" s="70">
        <v>7217</v>
      </c>
      <c r="L29" s="71">
        <f>VLOOKUP(A29,cutting_planes!$A$2:$K$1435,3,0)</f>
        <v>7188</v>
      </c>
      <c r="M29" s="71">
        <f>VLOOKUP(A29,cutting_planes!$A$2:$K$1435,2,0)</f>
        <v>6494</v>
      </c>
      <c r="N29" s="71">
        <f>VLOOKUP(A29,cutting_planes!$A$2:$K$1435,6,0)</f>
        <v>0</v>
      </c>
      <c r="O29" s="71">
        <f>VLOOKUP(A29,cutting_planes!$A$2:$K$1435,7,0)</f>
        <v>48</v>
      </c>
      <c r="P29" s="71">
        <f>VLOOKUP(A29,cutting_planes!$A$2:$K$1435,8,0)</f>
        <v>14</v>
      </c>
      <c r="Q29" s="71">
        <f>VLOOKUP(A29,cutting_planes!$A$2:$K$1435,9,0)</f>
        <v>1</v>
      </c>
      <c r="R29" s="71">
        <f>VLOOKUP(A29,cutting_planes!$A$2:$K$1435,10,0)</f>
        <v>500</v>
      </c>
      <c r="S29" s="72">
        <f>ABS(K29-L29)/K29</f>
        <v>4.01829014826105E-3</v>
      </c>
      <c r="T29" s="71">
        <f>IF(O29&gt;=R29,1,0)</f>
        <v>0</v>
      </c>
      <c r="U29" s="1" t="str">
        <f>VLOOKUP(A29,cutting_planes!$A$2:$N$940,14,0)</f>
        <v>0:00</v>
      </c>
    </row>
    <row r="30" spans="1:21" x14ac:dyDescent="0.2">
      <c r="A30" s="6">
        <v>28</v>
      </c>
      <c r="B30" s="6">
        <v>0</v>
      </c>
      <c r="C30" s="6">
        <v>28</v>
      </c>
      <c r="D30" s="6">
        <v>82</v>
      </c>
      <c r="E30" s="6" t="s">
        <v>18</v>
      </c>
      <c r="F30" s="6" t="s">
        <v>1702</v>
      </c>
      <c r="G30" s="6" t="str">
        <f>F30&amp;B30&amp;"_"&amp;C30&amp;".csv"</f>
        <v>TrainTSP0_28.csv</v>
      </c>
      <c r="H30" s="6" t="s">
        <v>1707</v>
      </c>
      <c r="I30" s="6" t="str">
        <f>"("&amp;A30&amp;",'"&amp;G30&amp;"'),"</f>
        <v>(28,'TrainTSP0_28.csv'),</v>
      </c>
      <c r="J30" s="6">
        <f>VLOOKUP(E30,target_graph_lookup!$A$1:$B$43,2,0)</f>
        <v>0</v>
      </c>
      <c r="K30" s="70">
        <v>7466</v>
      </c>
      <c r="L30" s="71">
        <f>VLOOKUP(A30,cutting_planes!$A$2:$K$1435,3,0)</f>
        <v>7466</v>
      </c>
      <c r="M30" s="71">
        <f>VLOOKUP(A30,cutting_planes!$A$2:$K$1435,2,0)</f>
        <v>7371.5</v>
      </c>
      <c r="N30" s="71">
        <f>VLOOKUP(A30,cutting_planes!$A$2:$K$1435,6,0)</f>
        <v>1</v>
      </c>
      <c r="O30" s="71">
        <f>VLOOKUP(A30,cutting_planes!$A$2:$K$1435,7,0)</f>
        <v>90</v>
      </c>
      <c r="P30" s="71">
        <f>VLOOKUP(A30,cutting_planes!$A$2:$K$1435,8,0)</f>
        <v>42</v>
      </c>
      <c r="Q30" s="71">
        <f>VLOOKUP(A30,cutting_planes!$A$2:$K$1435,9,0)</f>
        <v>6</v>
      </c>
      <c r="R30" s="71">
        <f>VLOOKUP(A30,cutting_planes!$A$2:$K$1435,10,0)</f>
        <v>500</v>
      </c>
      <c r="S30" s="72">
        <f>ABS(K30-L30)/K30</f>
        <v>0</v>
      </c>
      <c r="T30" s="71">
        <f>IF(O30&gt;=R30,1,0)</f>
        <v>0</v>
      </c>
      <c r="U30" s="1" t="str">
        <f>VLOOKUP(A30,cutting_planes!$A$2:$N$940,14,0)</f>
        <v>0:02</v>
      </c>
    </row>
    <row r="31" spans="1:21" x14ac:dyDescent="0.2">
      <c r="A31" s="6">
        <v>29</v>
      </c>
      <c r="B31" s="6">
        <v>0</v>
      </c>
      <c r="C31" s="6">
        <v>29</v>
      </c>
      <c r="D31" s="6">
        <v>88</v>
      </c>
      <c r="E31" s="6" t="s">
        <v>18</v>
      </c>
      <c r="F31" s="6" t="s">
        <v>1702</v>
      </c>
      <c r="G31" s="6" t="str">
        <f>F31&amp;B31&amp;"_"&amp;C31&amp;".csv"</f>
        <v>TrainTSP0_29.csv</v>
      </c>
      <c r="H31" s="6" t="s">
        <v>1707</v>
      </c>
      <c r="I31" s="6" t="str">
        <f>"("&amp;A31&amp;",'"&amp;G31&amp;"'),"</f>
        <v>(29,'TrainTSP0_29.csv'),</v>
      </c>
      <c r="J31" s="6">
        <f>VLOOKUP(E31,target_graph_lookup!$A$1:$B$43,2,0)</f>
        <v>0</v>
      </c>
      <c r="K31" s="70">
        <v>7661</v>
      </c>
      <c r="L31" s="71">
        <f>VLOOKUP(A31,cutting_planes!$A$2:$K$1435,3,0)</f>
        <v>7617.44</v>
      </c>
      <c r="M31" s="71">
        <f>VLOOKUP(A31,cutting_planes!$A$2:$K$1435,2,0)</f>
        <v>7420.5</v>
      </c>
      <c r="N31" s="71">
        <f>VLOOKUP(A31,cutting_planes!$A$2:$K$1435,6,0)</f>
        <v>0</v>
      </c>
      <c r="O31" s="71">
        <f>VLOOKUP(A31,cutting_planes!$A$2:$K$1435,7,0)</f>
        <v>108</v>
      </c>
      <c r="P31" s="71">
        <f>VLOOKUP(A31,cutting_planes!$A$2:$K$1435,8,0)</f>
        <v>36</v>
      </c>
      <c r="Q31" s="71">
        <f>VLOOKUP(A31,cutting_planes!$A$2:$K$1435,9,0)</f>
        <v>10</v>
      </c>
      <c r="R31" s="71">
        <f>VLOOKUP(A31,cutting_planes!$A$2:$K$1435,10,0)</f>
        <v>500</v>
      </c>
      <c r="S31" s="72">
        <f>ABS(K31-L31)/K31</f>
        <v>5.6859417830570948E-3</v>
      </c>
      <c r="T31" s="71">
        <f>IF(O31&gt;=R31,1,0)</f>
        <v>0</v>
      </c>
      <c r="U31" s="1" t="str">
        <f>VLOOKUP(A31,cutting_planes!$A$2:$N$940,14,0)</f>
        <v>0:03</v>
      </c>
    </row>
    <row r="32" spans="1:21" x14ac:dyDescent="0.2">
      <c r="A32" s="6">
        <v>30</v>
      </c>
      <c r="B32" s="6">
        <v>0</v>
      </c>
      <c r="C32" s="6">
        <v>30</v>
      </c>
      <c r="D32" s="6">
        <v>108</v>
      </c>
      <c r="E32" s="6" t="s">
        <v>18</v>
      </c>
      <c r="F32" s="6" t="s">
        <v>1702</v>
      </c>
      <c r="G32" s="6" t="str">
        <f>F32&amp;B32&amp;"_"&amp;C32&amp;".csv"</f>
        <v>TrainTSP0_30.csv</v>
      </c>
      <c r="H32" s="6" t="s">
        <v>1707</v>
      </c>
      <c r="I32" s="6" t="str">
        <f>"("&amp;A32&amp;",'"&amp;G32&amp;"'),"</f>
        <v>(30,'TrainTSP0_30.csv'),</v>
      </c>
      <c r="J32" s="6">
        <f>VLOOKUP(E32,target_graph_lookup!$A$1:$B$43,2,0)</f>
        <v>0</v>
      </c>
      <c r="K32" s="70">
        <v>7545</v>
      </c>
      <c r="L32" s="71">
        <f>VLOOKUP(A32,cutting_planes!$A$2:$K$1435,3,0)</f>
        <v>7524.83</v>
      </c>
      <c r="M32" s="71">
        <f>VLOOKUP(A32,cutting_planes!$A$2:$K$1435,2,0)</f>
        <v>7132.5</v>
      </c>
      <c r="N32" s="71">
        <f>VLOOKUP(A32,cutting_planes!$A$2:$K$1435,6,0)</f>
        <v>0</v>
      </c>
      <c r="O32" s="71">
        <f>VLOOKUP(A32,cutting_planes!$A$2:$K$1435,7,0)</f>
        <v>304</v>
      </c>
      <c r="P32" s="71">
        <f>VLOOKUP(A32,cutting_planes!$A$2:$K$1435,8,0)</f>
        <v>52</v>
      </c>
      <c r="Q32" s="71">
        <f>VLOOKUP(A32,cutting_planes!$A$2:$K$1435,9,0)</f>
        <v>7</v>
      </c>
      <c r="R32" s="71">
        <f>VLOOKUP(A32,cutting_planes!$A$2:$K$1435,10,0)</f>
        <v>500</v>
      </c>
      <c r="S32" s="72">
        <f>ABS(K32-L32)/K32</f>
        <v>2.6732935719019314E-3</v>
      </c>
      <c r="T32" s="71">
        <f>IF(O32&gt;=R32,1,0)</f>
        <v>0</v>
      </c>
      <c r="U32" s="1" t="str">
        <f>VLOOKUP(A32,cutting_planes!$A$2:$N$940,14,0)</f>
        <v>0:04</v>
      </c>
    </row>
    <row r="33" spans="1:21" x14ac:dyDescent="0.2">
      <c r="A33" s="6">
        <v>31</v>
      </c>
      <c r="B33" s="6">
        <v>0</v>
      </c>
      <c r="C33" s="6">
        <v>31</v>
      </c>
      <c r="D33" s="6">
        <v>115</v>
      </c>
      <c r="E33" s="6" t="s">
        <v>18</v>
      </c>
      <c r="F33" s="6" t="s">
        <v>1702</v>
      </c>
      <c r="G33" s="6" t="str">
        <f>F33&amp;B33&amp;"_"&amp;C33&amp;".csv"</f>
        <v>TrainTSP0_31.csv</v>
      </c>
      <c r="H33" s="6" t="s">
        <v>1707</v>
      </c>
      <c r="I33" s="6" t="str">
        <f>"("&amp;A33&amp;",'"&amp;G33&amp;"'),"</f>
        <v>(31,'TrainTSP0_31.csv'),</v>
      </c>
      <c r="J33" s="6">
        <f>VLOOKUP(E33,target_graph_lookup!$A$1:$B$43,2,0)</f>
        <v>0</v>
      </c>
      <c r="K33" s="70">
        <v>8155</v>
      </c>
      <c r="L33" s="71">
        <f>VLOOKUP(A33,cutting_planes!$A$2:$K$1435,3,0)</f>
        <v>8150.67</v>
      </c>
      <c r="M33" s="71">
        <f>VLOOKUP(A33,cutting_planes!$A$2:$K$1435,2,0)</f>
        <v>7392</v>
      </c>
      <c r="N33" s="71">
        <f>VLOOKUP(A33,cutting_planes!$A$2:$K$1435,6,0)</f>
        <v>0</v>
      </c>
      <c r="O33" s="71">
        <f>VLOOKUP(A33,cutting_planes!$A$2:$K$1435,7,0)</f>
        <v>179</v>
      </c>
      <c r="P33" s="71">
        <f>VLOOKUP(A33,cutting_planes!$A$2:$K$1435,8,0)</f>
        <v>40</v>
      </c>
      <c r="Q33" s="71">
        <f>VLOOKUP(A33,cutting_planes!$A$2:$K$1435,9,0)</f>
        <v>6</v>
      </c>
      <c r="R33" s="71">
        <f>VLOOKUP(A33,cutting_planes!$A$2:$K$1435,10,0)</f>
        <v>500</v>
      </c>
      <c r="S33" s="72">
        <f>ABS(K33-L33)/K33</f>
        <v>5.3096259963211865E-4</v>
      </c>
      <c r="T33" s="71">
        <f>IF(O33&gt;=R33,1,0)</f>
        <v>0</v>
      </c>
      <c r="U33" s="1" t="str">
        <f>VLOOKUP(A33,cutting_planes!$A$2:$N$940,14,0)</f>
        <v>0:04</v>
      </c>
    </row>
    <row r="34" spans="1:21" x14ac:dyDescent="0.2">
      <c r="A34" s="6">
        <v>32</v>
      </c>
      <c r="B34" s="6">
        <v>0</v>
      </c>
      <c r="C34" s="6">
        <v>32</v>
      </c>
      <c r="D34" s="6">
        <v>87</v>
      </c>
      <c r="E34" s="6" t="s">
        <v>18</v>
      </c>
      <c r="F34" s="6" t="s">
        <v>1702</v>
      </c>
      <c r="G34" s="6" t="str">
        <f>F34&amp;B34&amp;"_"&amp;C34&amp;".csv"</f>
        <v>TrainTSP0_32.csv</v>
      </c>
      <c r="H34" s="6" t="s">
        <v>1707</v>
      </c>
      <c r="I34" s="6" t="str">
        <f>"("&amp;A34&amp;",'"&amp;G34&amp;"'),"</f>
        <v>(32,'TrainTSP0_32.csv'),</v>
      </c>
      <c r="J34" s="6">
        <f>VLOOKUP(E34,target_graph_lookup!$A$1:$B$43,2,0)</f>
        <v>0</v>
      </c>
      <c r="K34" s="70">
        <v>7774</v>
      </c>
      <c r="L34" s="71">
        <f>VLOOKUP(A34,cutting_planes!$A$2:$K$1435,3,0)</f>
        <v>7774</v>
      </c>
      <c r="M34" s="71">
        <f>VLOOKUP(A34,cutting_planes!$A$2:$K$1435,2,0)</f>
        <v>7235</v>
      </c>
      <c r="N34" s="71">
        <f>VLOOKUP(A34,cutting_planes!$A$2:$K$1435,6,0)</f>
        <v>1</v>
      </c>
      <c r="O34" s="71">
        <f>VLOOKUP(A34,cutting_planes!$A$2:$K$1435,7,0)</f>
        <v>120</v>
      </c>
      <c r="P34" s="71">
        <f>VLOOKUP(A34,cutting_planes!$A$2:$K$1435,8,0)</f>
        <v>33</v>
      </c>
      <c r="Q34" s="71">
        <f>VLOOKUP(A34,cutting_planes!$A$2:$K$1435,9,0)</f>
        <v>3</v>
      </c>
      <c r="R34" s="71">
        <f>VLOOKUP(A34,cutting_planes!$A$2:$K$1435,10,0)</f>
        <v>500</v>
      </c>
      <c r="S34" s="72">
        <f>ABS(K34-L34)/K34</f>
        <v>0</v>
      </c>
      <c r="T34" s="71">
        <f>IF(O34&gt;=R34,1,0)</f>
        <v>0</v>
      </c>
      <c r="U34" s="1" t="str">
        <f>VLOOKUP(A34,cutting_planes!$A$2:$N$940,14,0)</f>
        <v>0:01</v>
      </c>
    </row>
    <row r="35" spans="1:21" x14ac:dyDescent="0.2">
      <c r="A35" s="6">
        <v>33</v>
      </c>
      <c r="B35" s="6">
        <v>0</v>
      </c>
      <c r="C35" s="6">
        <v>33</v>
      </c>
      <c r="D35" s="6">
        <v>41</v>
      </c>
      <c r="E35" s="6" t="s">
        <v>18</v>
      </c>
      <c r="F35" s="6" t="s">
        <v>1702</v>
      </c>
      <c r="G35" s="6" t="str">
        <f>F35&amp;B35&amp;"_"&amp;C35&amp;".csv"</f>
        <v>TrainTSP0_33.csv</v>
      </c>
      <c r="H35" s="6" t="s">
        <v>1707</v>
      </c>
      <c r="I35" s="6" t="str">
        <f>"("&amp;A35&amp;",'"&amp;G35&amp;"'),"</f>
        <v>(33,'TrainTSP0_33.csv'),</v>
      </c>
      <c r="J35" s="6">
        <f>VLOOKUP(E35,target_graph_lookup!$A$1:$B$43,2,0)</f>
        <v>0</v>
      </c>
      <c r="K35" s="70">
        <v>5818</v>
      </c>
      <c r="L35" s="71">
        <f>VLOOKUP(A35,cutting_planes!$A$2:$K$1435,3,0)</f>
        <v>5755</v>
      </c>
      <c r="M35" s="71">
        <f>VLOOKUP(A35,cutting_planes!$A$2:$K$1435,2,0)</f>
        <v>5556</v>
      </c>
      <c r="N35" s="71">
        <f>VLOOKUP(A35,cutting_planes!$A$2:$K$1435,6,0)</f>
        <v>0</v>
      </c>
      <c r="O35" s="71">
        <f>VLOOKUP(A35,cutting_planes!$A$2:$K$1435,7,0)</f>
        <v>35</v>
      </c>
      <c r="P35" s="71">
        <f>VLOOKUP(A35,cutting_planes!$A$2:$K$1435,8,0)</f>
        <v>12</v>
      </c>
      <c r="Q35" s="71">
        <f>VLOOKUP(A35,cutting_planes!$A$2:$K$1435,9,0)</f>
        <v>5</v>
      </c>
      <c r="R35" s="71">
        <f>VLOOKUP(A35,cutting_planes!$A$2:$K$1435,10,0)</f>
        <v>500</v>
      </c>
      <c r="S35" s="72">
        <f>ABS(K35-L35)/K35</f>
        <v>1.0828463389480921E-2</v>
      </c>
      <c r="T35" s="71">
        <f>IF(O35&gt;=R35,1,0)</f>
        <v>0</v>
      </c>
      <c r="U35" s="1" t="str">
        <f>VLOOKUP(A35,cutting_planes!$A$2:$N$940,14,0)</f>
        <v>0:00</v>
      </c>
    </row>
    <row r="36" spans="1:21" x14ac:dyDescent="0.2">
      <c r="A36" s="6">
        <v>34</v>
      </c>
      <c r="B36" s="6">
        <v>0</v>
      </c>
      <c r="C36" s="6">
        <v>34</v>
      </c>
      <c r="D36" s="6">
        <v>62</v>
      </c>
      <c r="E36" s="6" t="s">
        <v>18</v>
      </c>
      <c r="F36" s="6" t="s">
        <v>1702</v>
      </c>
      <c r="G36" s="6" t="str">
        <f>F36&amp;B36&amp;"_"&amp;C36&amp;".csv"</f>
        <v>TrainTSP0_34.csv</v>
      </c>
      <c r="H36" s="6" t="s">
        <v>1707</v>
      </c>
      <c r="I36" s="6" t="str">
        <f>"("&amp;A36&amp;",'"&amp;G36&amp;"'),"</f>
        <v>(34,'TrainTSP0_34.csv'),</v>
      </c>
      <c r="J36" s="6">
        <f>VLOOKUP(E36,target_graph_lookup!$A$1:$B$43,2,0)</f>
        <v>0</v>
      </c>
      <c r="K36" s="70">
        <v>6331</v>
      </c>
      <c r="L36" s="71">
        <f>VLOOKUP(A36,cutting_planes!$A$2:$K$1435,3,0)</f>
        <v>6331</v>
      </c>
      <c r="M36" s="71">
        <f>VLOOKUP(A36,cutting_planes!$A$2:$K$1435,2,0)</f>
        <v>5970</v>
      </c>
      <c r="N36" s="71">
        <f>VLOOKUP(A36,cutting_planes!$A$2:$K$1435,6,0)</f>
        <v>1</v>
      </c>
      <c r="O36" s="71">
        <f>VLOOKUP(A36,cutting_planes!$A$2:$K$1435,7,0)</f>
        <v>55</v>
      </c>
      <c r="P36" s="71">
        <f>VLOOKUP(A36,cutting_planes!$A$2:$K$1435,8,0)</f>
        <v>21</v>
      </c>
      <c r="Q36" s="71">
        <f>VLOOKUP(A36,cutting_planes!$A$2:$K$1435,9,0)</f>
        <v>1</v>
      </c>
      <c r="R36" s="71">
        <f>VLOOKUP(A36,cutting_planes!$A$2:$K$1435,10,0)</f>
        <v>500</v>
      </c>
      <c r="S36" s="72">
        <f>ABS(K36-L36)/K36</f>
        <v>0</v>
      </c>
      <c r="T36" s="71">
        <f>IF(O36&gt;=R36,1,0)</f>
        <v>0</v>
      </c>
      <c r="U36" s="1" t="str">
        <f>VLOOKUP(A36,cutting_planes!$A$2:$N$940,14,0)</f>
        <v>0:00</v>
      </c>
    </row>
    <row r="37" spans="1:21" hidden="1" x14ac:dyDescent="0.2">
      <c r="A37" s="6">
        <v>35</v>
      </c>
      <c r="B37" s="6">
        <v>0</v>
      </c>
      <c r="C37" s="6">
        <v>0</v>
      </c>
      <c r="D37" s="6">
        <v>113</v>
      </c>
      <c r="E37" s="6" t="s">
        <v>18</v>
      </c>
      <c r="F37" s="6" t="s">
        <v>1703</v>
      </c>
      <c r="G37" s="6" t="str">
        <f>F37&amp;B37&amp;"_"&amp;C37&amp;".csv"</f>
        <v>TestTSP0_0.csv</v>
      </c>
      <c r="H37" s="6" t="s">
        <v>1707</v>
      </c>
      <c r="I37" s="6" t="str">
        <f>"("&amp;A37&amp;",'"&amp;G37&amp;"'),"</f>
        <v>(35,'TestTSP0_0.csv'),</v>
      </c>
      <c r="J37" s="6">
        <f>VLOOKUP(E37,target_graph_lookup!$A$1:$B$43,2,0)</f>
        <v>0</v>
      </c>
      <c r="K37" s="70">
        <v>7923</v>
      </c>
      <c r="L37" s="71">
        <f>VLOOKUP(A37,cutting_planes!$A$2:$K$1435,3,0)</f>
        <v>7923</v>
      </c>
      <c r="M37" s="71">
        <f>VLOOKUP(A37,cutting_planes!$A$2:$K$1435,2,0)</f>
        <v>7570.5</v>
      </c>
      <c r="N37" s="71">
        <f>VLOOKUP(A37,cutting_planes!$A$2:$K$1435,6,0)</f>
        <v>1</v>
      </c>
      <c r="O37" s="71">
        <f>VLOOKUP(A37,cutting_planes!$A$2:$K$1435,7,0)</f>
        <v>65</v>
      </c>
      <c r="P37" s="71">
        <f>VLOOKUP(A37,cutting_planes!$A$2:$K$1435,8,0)</f>
        <v>20</v>
      </c>
      <c r="Q37" s="71">
        <f>VLOOKUP(A37,cutting_planes!$A$2:$K$1435,9,0)</f>
        <v>3</v>
      </c>
      <c r="R37" s="71">
        <f>VLOOKUP(A37,cutting_planes!$A$2:$K$1435,10,0)</f>
        <v>500</v>
      </c>
      <c r="S37" s="72">
        <f>ABS(K37-L37)/K37</f>
        <v>0</v>
      </c>
      <c r="T37" s="71">
        <f>IF(O37&gt;=R37,1,0)</f>
        <v>0</v>
      </c>
      <c r="U37" s="1" t="str">
        <f>VLOOKUP(A37,cutting_planes!$A$2:$N$940,14,0)</f>
        <v>0:02</v>
      </c>
    </row>
    <row r="38" spans="1:21" hidden="1" x14ac:dyDescent="0.2">
      <c r="A38" s="6">
        <v>36</v>
      </c>
      <c r="B38" s="6">
        <v>0</v>
      </c>
      <c r="C38" s="6">
        <v>1</v>
      </c>
      <c r="D38" s="6">
        <v>49</v>
      </c>
      <c r="E38" s="6" t="s">
        <v>18</v>
      </c>
      <c r="F38" s="6" t="s">
        <v>1703</v>
      </c>
      <c r="G38" s="6" t="str">
        <f>F38&amp;B38&amp;"_"&amp;C38&amp;".csv"</f>
        <v>TestTSP0_1.csv</v>
      </c>
      <c r="H38" s="6" t="s">
        <v>1707</v>
      </c>
      <c r="I38" s="6" t="str">
        <f>"("&amp;A38&amp;",'"&amp;G38&amp;"'),"</f>
        <v>(36,'TestTSP0_1.csv'),</v>
      </c>
      <c r="J38" s="6">
        <f>VLOOKUP(E38,target_graph_lookup!$A$1:$B$43,2,0)</f>
        <v>0</v>
      </c>
      <c r="K38" s="70">
        <v>5717</v>
      </c>
      <c r="L38" s="71">
        <f>VLOOKUP(A38,cutting_planes!$A$2:$K$1435,3,0)</f>
        <v>5717</v>
      </c>
      <c r="M38" s="71">
        <f>VLOOKUP(A38,cutting_planes!$A$2:$K$1435,2,0)</f>
        <v>5530.5</v>
      </c>
      <c r="N38" s="71">
        <f>VLOOKUP(A38,cutting_planes!$A$2:$K$1435,6,0)</f>
        <v>1</v>
      </c>
      <c r="O38" s="71">
        <f>VLOOKUP(A38,cutting_planes!$A$2:$K$1435,7,0)</f>
        <v>27</v>
      </c>
      <c r="P38" s="71">
        <f>VLOOKUP(A38,cutting_planes!$A$2:$K$1435,8,0)</f>
        <v>11</v>
      </c>
      <c r="Q38" s="71">
        <f>VLOOKUP(A38,cutting_planes!$A$2:$K$1435,9,0)</f>
        <v>4</v>
      </c>
      <c r="R38" s="71">
        <f>VLOOKUP(A38,cutting_planes!$A$2:$K$1435,10,0)</f>
        <v>500</v>
      </c>
      <c r="S38" s="72">
        <f>ABS(K38-L38)/K38</f>
        <v>0</v>
      </c>
      <c r="T38" s="71">
        <f>IF(O38&gt;=R38,1,0)</f>
        <v>0</v>
      </c>
      <c r="U38" s="1" t="str">
        <f>VLOOKUP(A38,cutting_planes!$A$2:$N$940,14,0)</f>
        <v>0:00</v>
      </c>
    </row>
    <row r="39" spans="1:21" hidden="1" x14ac:dyDescent="0.2">
      <c r="A39" s="6">
        <v>37</v>
      </c>
      <c r="B39" s="6">
        <v>0</v>
      </c>
      <c r="C39" s="6">
        <v>2</v>
      </c>
      <c r="D39" s="6">
        <v>104</v>
      </c>
      <c r="E39" s="6" t="s">
        <v>18</v>
      </c>
      <c r="F39" s="6" t="s">
        <v>1703</v>
      </c>
      <c r="G39" s="6" t="str">
        <f>F39&amp;B39&amp;"_"&amp;C39&amp;".csv"</f>
        <v>TestTSP0_2.csv</v>
      </c>
      <c r="H39" s="6" t="s">
        <v>1707</v>
      </c>
      <c r="I39" s="6" t="str">
        <f>"("&amp;A39&amp;",'"&amp;G39&amp;"'),"</f>
        <v>(37,'TestTSP0_2.csv'),</v>
      </c>
      <c r="J39" s="6">
        <f>VLOOKUP(E39,target_graph_lookup!$A$1:$B$43,2,0)</f>
        <v>0</v>
      </c>
      <c r="K39" s="70">
        <v>7667</v>
      </c>
      <c r="L39" s="71">
        <f>VLOOKUP(A39,cutting_planes!$A$2:$K$1435,3,0)</f>
        <v>7667</v>
      </c>
      <c r="M39" s="71">
        <f>VLOOKUP(A39,cutting_planes!$A$2:$K$1435,2,0)</f>
        <v>7223.5</v>
      </c>
      <c r="N39" s="71">
        <f>VLOOKUP(A39,cutting_planes!$A$2:$K$1435,6,0)</f>
        <v>1</v>
      </c>
      <c r="O39" s="71">
        <f>VLOOKUP(A39,cutting_planes!$A$2:$K$1435,7,0)</f>
        <v>337</v>
      </c>
      <c r="P39" s="71">
        <f>VLOOKUP(A39,cutting_planes!$A$2:$K$1435,8,0)</f>
        <v>48</v>
      </c>
      <c r="Q39" s="71">
        <f>VLOOKUP(A39,cutting_planes!$A$2:$K$1435,9,0)</f>
        <v>3</v>
      </c>
      <c r="R39" s="71">
        <f>VLOOKUP(A39,cutting_planes!$A$2:$K$1435,10,0)</f>
        <v>500</v>
      </c>
      <c r="S39" s="72">
        <f>ABS(K39-L39)/K39</f>
        <v>0</v>
      </c>
      <c r="T39" s="71">
        <f>IF(O39&gt;=R39,1,0)</f>
        <v>0</v>
      </c>
      <c r="U39" s="1" t="str">
        <f>VLOOKUP(A39,cutting_planes!$A$2:$N$940,14,0)</f>
        <v>0:04</v>
      </c>
    </row>
    <row r="40" spans="1:21" hidden="1" x14ac:dyDescent="0.2">
      <c r="A40" s="6">
        <v>38</v>
      </c>
      <c r="B40" s="6">
        <v>0</v>
      </c>
      <c r="C40" s="6">
        <v>3</v>
      </c>
      <c r="D40" s="6">
        <v>92</v>
      </c>
      <c r="E40" s="6" t="s">
        <v>18</v>
      </c>
      <c r="F40" s="6" t="s">
        <v>1703</v>
      </c>
      <c r="G40" s="6" t="str">
        <f>F40&amp;B40&amp;"_"&amp;C40&amp;".csv"</f>
        <v>TestTSP0_3.csv</v>
      </c>
      <c r="H40" s="6" t="s">
        <v>1707</v>
      </c>
      <c r="I40" s="6" t="str">
        <f>"("&amp;A40&amp;",'"&amp;G40&amp;"'),"</f>
        <v>(38,'TestTSP0_3.csv'),</v>
      </c>
      <c r="J40" s="6">
        <f>VLOOKUP(E40,target_graph_lookup!$A$1:$B$43,2,0)</f>
        <v>0</v>
      </c>
      <c r="K40" s="70">
        <v>7569</v>
      </c>
      <c r="L40" s="71">
        <f>VLOOKUP(A40,cutting_planes!$A$2:$K$1435,3,0)</f>
        <v>7567.5</v>
      </c>
      <c r="M40" s="71">
        <f>VLOOKUP(A40,cutting_planes!$A$2:$K$1435,2,0)</f>
        <v>7086.5</v>
      </c>
      <c r="N40" s="71">
        <f>VLOOKUP(A40,cutting_planes!$A$2:$K$1435,6,0)</f>
        <v>0</v>
      </c>
      <c r="O40" s="71">
        <f>VLOOKUP(A40,cutting_planes!$A$2:$K$1435,7,0)</f>
        <v>71</v>
      </c>
      <c r="P40" s="71">
        <f>VLOOKUP(A40,cutting_planes!$A$2:$K$1435,8,0)</f>
        <v>25</v>
      </c>
      <c r="Q40" s="71">
        <f>VLOOKUP(A40,cutting_planes!$A$2:$K$1435,9,0)</f>
        <v>3</v>
      </c>
      <c r="R40" s="71">
        <f>VLOOKUP(A40,cutting_planes!$A$2:$K$1435,10,0)</f>
        <v>500</v>
      </c>
      <c r="S40" s="72">
        <f>ABS(K40-L40)/K40</f>
        <v>1.9817677368212446E-4</v>
      </c>
      <c r="T40" s="71">
        <f>IF(O40&gt;=R40,1,0)</f>
        <v>0</v>
      </c>
      <c r="U40" s="1" t="str">
        <f>VLOOKUP(A40,cutting_planes!$A$2:$N$940,14,0)</f>
        <v>0:01</v>
      </c>
    </row>
    <row r="41" spans="1:21" hidden="1" x14ac:dyDescent="0.2">
      <c r="A41" s="6">
        <v>39</v>
      </c>
      <c r="B41" s="6">
        <v>0</v>
      </c>
      <c r="C41" s="6">
        <v>4</v>
      </c>
      <c r="D41" s="6">
        <v>58</v>
      </c>
      <c r="E41" s="6" t="s">
        <v>18</v>
      </c>
      <c r="F41" s="6" t="s">
        <v>1703</v>
      </c>
      <c r="G41" s="6" t="str">
        <f>F41&amp;B41&amp;"_"&amp;C41&amp;".csv"</f>
        <v>TestTSP0_4.csv</v>
      </c>
      <c r="H41" s="6" t="s">
        <v>1707</v>
      </c>
      <c r="I41" s="6" t="str">
        <f>"("&amp;A41&amp;",'"&amp;G41&amp;"'),"</f>
        <v>(39,'TestTSP0_4.csv'),</v>
      </c>
      <c r="J41" s="6">
        <f>VLOOKUP(E41,target_graph_lookup!$A$1:$B$43,2,0)</f>
        <v>0</v>
      </c>
      <c r="K41" s="70">
        <v>6434</v>
      </c>
      <c r="L41" s="71">
        <f>VLOOKUP(A41,cutting_planes!$A$2:$K$1435,3,0)</f>
        <v>6382</v>
      </c>
      <c r="M41" s="71">
        <f>VLOOKUP(A41,cutting_planes!$A$2:$K$1435,2,0)</f>
        <v>6099.5</v>
      </c>
      <c r="N41" s="71">
        <f>VLOOKUP(A41,cutting_planes!$A$2:$K$1435,6,0)</f>
        <v>0</v>
      </c>
      <c r="O41" s="71">
        <f>VLOOKUP(A41,cutting_planes!$A$2:$K$1435,7,0)</f>
        <v>34</v>
      </c>
      <c r="P41" s="71">
        <f>VLOOKUP(A41,cutting_planes!$A$2:$K$1435,8,0)</f>
        <v>14</v>
      </c>
      <c r="Q41" s="71">
        <f>VLOOKUP(A41,cutting_planes!$A$2:$K$1435,9,0)</f>
        <v>2</v>
      </c>
      <c r="R41" s="71">
        <f>VLOOKUP(A41,cutting_planes!$A$2:$K$1435,10,0)</f>
        <v>500</v>
      </c>
      <c r="S41" s="72">
        <f>ABS(K41-L41)/K41</f>
        <v>8.0820640348150449E-3</v>
      </c>
      <c r="T41" s="71">
        <f>IF(O41&gt;=R41,1,0)</f>
        <v>0</v>
      </c>
      <c r="U41" s="1" t="str">
        <f>VLOOKUP(A41,cutting_planes!$A$2:$N$940,14,0)</f>
        <v>0:00</v>
      </c>
    </row>
    <row r="42" spans="1:21" hidden="1" x14ac:dyDescent="0.2">
      <c r="A42" s="6">
        <v>40</v>
      </c>
      <c r="B42" s="6">
        <v>0</v>
      </c>
      <c r="C42" s="6">
        <v>5</v>
      </c>
      <c r="D42" s="6">
        <v>87</v>
      </c>
      <c r="E42" s="6" t="s">
        <v>18</v>
      </c>
      <c r="F42" s="6" t="s">
        <v>1703</v>
      </c>
      <c r="G42" s="6" t="str">
        <f>F42&amp;B42&amp;"_"&amp;C42&amp;".csv"</f>
        <v>TestTSP0_5.csv</v>
      </c>
      <c r="H42" s="6" t="s">
        <v>1707</v>
      </c>
      <c r="I42" s="6" t="str">
        <f>"("&amp;A42&amp;",'"&amp;G42&amp;"'),"</f>
        <v>(40,'TestTSP0_5.csv'),</v>
      </c>
      <c r="J42" s="6">
        <f>VLOOKUP(E42,target_graph_lookup!$A$1:$B$43,2,0)</f>
        <v>0</v>
      </c>
      <c r="K42" s="70">
        <v>7294</v>
      </c>
      <c r="L42" s="71">
        <f>VLOOKUP(A42,cutting_planes!$A$2:$K$1435,3,0)</f>
        <v>7179</v>
      </c>
      <c r="M42" s="71">
        <f>VLOOKUP(A42,cutting_planes!$A$2:$K$1435,2,0)</f>
        <v>6631</v>
      </c>
      <c r="N42" s="71">
        <f>VLOOKUP(A42,cutting_planes!$A$2:$K$1435,6,0)</f>
        <v>0</v>
      </c>
      <c r="O42" s="71">
        <f>VLOOKUP(A42,cutting_planes!$A$2:$K$1435,7,0)</f>
        <v>46</v>
      </c>
      <c r="P42" s="71">
        <f>VLOOKUP(A42,cutting_planes!$A$2:$K$1435,8,0)</f>
        <v>13</v>
      </c>
      <c r="Q42" s="71">
        <f>VLOOKUP(A42,cutting_planes!$A$2:$K$1435,9,0)</f>
        <v>0</v>
      </c>
      <c r="R42" s="71">
        <f>VLOOKUP(A42,cutting_planes!$A$2:$K$1435,10,0)</f>
        <v>500</v>
      </c>
      <c r="S42" s="72">
        <f>ABS(K42-L42)/K42</f>
        <v>1.5766383328763366E-2</v>
      </c>
      <c r="T42" s="71">
        <f>IF(O42&gt;=R42,1,0)</f>
        <v>0</v>
      </c>
      <c r="U42" s="1" t="str">
        <f>VLOOKUP(A42,cutting_planes!$A$2:$N$940,14,0)</f>
        <v>0:00</v>
      </c>
    </row>
    <row r="43" spans="1:21" hidden="1" x14ac:dyDescent="0.2">
      <c r="A43" s="6">
        <v>41</v>
      </c>
      <c r="B43" s="6">
        <v>0</v>
      </c>
      <c r="C43" s="6">
        <v>6</v>
      </c>
      <c r="D43" s="6">
        <v>102</v>
      </c>
      <c r="E43" s="6" t="s">
        <v>18</v>
      </c>
      <c r="F43" s="6" t="s">
        <v>1703</v>
      </c>
      <c r="G43" s="6" t="str">
        <f>F43&amp;B43&amp;"_"&amp;C43&amp;".csv"</f>
        <v>TestTSP0_6.csv</v>
      </c>
      <c r="H43" s="6" t="s">
        <v>1707</v>
      </c>
      <c r="I43" s="6" t="str">
        <f>"("&amp;A43&amp;",'"&amp;G43&amp;"'),"</f>
        <v>(41,'TestTSP0_6.csv'),</v>
      </c>
      <c r="J43" s="6">
        <f>VLOOKUP(E43,target_graph_lookup!$A$1:$B$43,2,0)</f>
        <v>0</v>
      </c>
      <c r="K43" s="70">
        <v>7877</v>
      </c>
      <c r="L43" s="71">
        <f>VLOOKUP(A43,cutting_planes!$A$2:$K$1435,3,0)</f>
        <v>7870.28</v>
      </c>
      <c r="M43" s="71">
        <f>VLOOKUP(A43,cutting_planes!$A$2:$K$1435,2,0)</f>
        <v>7302</v>
      </c>
      <c r="N43" s="71">
        <f>VLOOKUP(A43,cutting_planes!$A$2:$K$1435,6,0)</f>
        <v>0</v>
      </c>
      <c r="O43" s="71">
        <f>VLOOKUP(A43,cutting_planes!$A$2:$K$1435,7,0)</f>
        <v>276</v>
      </c>
      <c r="P43" s="71">
        <f>VLOOKUP(A43,cutting_planes!$A$2:$K$1435,8,0)</f>
        <v>69</v>
      </c>
      <c r="Q43" s="71">
        <f>VLOOKUP(A43,cutting_planes!$A$2:$K$1435,9,0)</f>
        <v>6</v>
      </c>
      <c r="R43" s="71">
        <f>VLOOKUP(A43,cutting_planes!$A$2:$K$1435,10,0)</f>
        <v>500</v>
      </c>
      <c r="S43" s="72">
        <f>ABS(K43-L43)/K43</f>
        <v>8.5311666878256373E-4</v>
      </c>
      <c r="T43" s="71">
        <f>IF(O43&gt;=R43,1,0)</f>
        <v>0</v>
      </c>
      <c r="U43" s="1" t="str">
        <f>VLOOKUP(A43,cutting_planes!$A$2:$N$940,14,0)</f>
        <v>0:05</v>
      </c>
    </row>
    <row r="44" spans="1:21" hidden="1" x14ac:dyDescent="0.2">
      <c r="A44" s="6">
        <v>42</v>
      </c>
      <c r="B44" s="6">
        <v>0</v>
      </c>
      <c r="C44" s="6">
        <v>7</v>
      </c>
      <c r="D44" s="6">
        <v>82</v>
      </c>
      <c r="E44" s="6" t="s">
        <v>18</v>
      </c>
      <c r="F44" s="6" t="s">
        <v>1703</v>
      </c>
      <c r="G44" s="6" t="str">
        <f>F44&amp;B44&amp;"_"&amp;C44&amp;".csv"</f>
        <v>TestTSP0_7.csv</v>
      </c>
      <c r="H44" s="6" t="s">
        <v>1707</v>
      </c>
      <c r="I44" s="6" t="str">
        <f>"("&amp;A44&amp;",'"&amp;G44&amp;"'),"</f>
        <v>(42,'TestTSP0_7.csv'),</v>
      </c>
      <c r="J44" s="6">
        <f>VLOOKUP(E44,target_graph_lookup!$A$1:$B$43,2,0)</f>
        <v>0</v>
      </c>
      <c r="K44" s="70">
        <v>7337</v>
      </c>
      <c r="L44" s="71">
        <f>VLOOKUP(A44,cutting_planes!$A$2:$K$1435,3,0)</f>
        <v>7328.29</v>
      </c>
      <c r="M44" s="71">
        <f>VLOOKUP(A44,cutting_planes!$A$2:$K$1435,2,0)</f>
        <v>6945</v>
      </c>
      <c r="N44" s="71">
        <f>VLOOKUP(A44,cutting_planes!$A$2:$K$1435,6,0)</f>
        <v>0</v>
      </c>
      <c r="O44" s="71">
        <f>VLOOKUP(A44,cutting_planes!$A$2:$K$1435,7,0)</f>
        <v>154</v>
      </c>
      <c r="P44" s="71">
        <f>VLOOKUP(A44,cutting_planes!$A$2:$K$1435,8,0)</f>
        <v>35</v>
      </c>
      <c r="Q44" s="71">
        <f>VLOOKUP(A44,cutting_planes!$A$2:$K$1435,9,0)</f>
        <v>5</v>
      </c>
      <c r="R44" s="71">
        <f>VLOOKUP(A44,cutting_planes!$A$2:$K$1435,10,0)</f>
        <v>500</v>
      </c>
      <c r="S44" s="72">
        <f>ABS(K44-L44)/K44</f>
        <v>1.1871337058743405E-3</v>
      </c>
      <c r="T44" s="71">
        <f>IF(O44&gt;=R44,1,0)</f>
        <v>0</v>
      </c>
      <c r="U44" s="1" t="str">
        <f>VLOOKUP(A44,cutting_planes!$A$2:$N$940,14,0)</f>
        <v>0:01</v>
      </c>
    </row>
    <row r="45" spans="1:21" hidden="1" x14ac:dyDescent="0.2">
      <c r="A45" s="6">
        <v>43</v>
      </c>
      <c r="B45" s="6">
        <v>0</v>
      </c>
      <c r="C45" s="6">
        <v>8</v>
      </c>
      <c r="D45" s="6">
        <v>83</v>
      </c>
      <c r="E45" s="6" t="s">
        <v>18</v>
      </c>
      <c r="F45" s="6" t="s">
        <v>1703</v>
      </c>
      <c r="G45" s="6" t="str">
        <f>F45&amp;B45&amp;"_"&amp;C45&amp;".csv"</f>
        <v>TestTSP0_8.csv</v>
      </c>
      <c r="H45" s="6" t="s">
        <v>1707</v>
      </c>
      <c r="I45" s="6" t="str">
        <f>"("&amp;A45&amp;",'"&amp;G45&amp;"'),"</f>
        <v>(43,'TestTSP0_8.csv'),</v>
      </c>
      <c r="J45" s="6">
        <f>VLOOKUP(E45,target_graph_lookup!$A$1:$B$43,2,0)</f>
        <v>0</v>
      </c>
      <c r="K45" s="70">
        <v>7303</v>
      </c>
      <c r="L45" s="71">
        <f>VLOOKUP(A45,cutting_planes!$A$2:$K$1435,3,0)</f>
        <v>7291</v>
      </c>
      <c r="M45" s="71">
        <f>VLOOKUP(A45,cutting_planes!$A$2:$K$1435,2,0)</f>
        <v>7175.5</v>
      </c>
      <c r="N45" s="71">
        <f>VLOOKUP(A45,cutting_planes!$A$2:$K$1435,6,0)</f>
        <v>0</v>
      </c>
      <c r="O45" s="71">
        <f>VLOOKUP(A45,cutting_planes!$A$2:$K$1435,7,0)</f>
        <v>85</v>
      </c>
      <c r="P45" s="71">
        <f>VLOOKUP(A45,cutting_planes!$A$2:$K$1435,8,0)</f>
        <v>29</v>
      </c>
      <c r="Q45" s="71">
        <f>VLOOKUP(A45,cutting_planes!$A$2:$K$1435,9,0)</f>
        <v>5</v>
      </c>
      <c r="R45" s="71">
        <f>VLOOKUP(A45,cutting_planes!$A$2:$K$1435,10,0)</f>
        <v>500</v>
      </c>
      <c r="S45" s="72">
        <f>ABS(K45-L45)/K45</f>
        <v>1.6431603450636724E-3</v>
      </c>
      <c r="T45" s="71">
        <f>IF(O45&gt;=R45,1,0)</f>
        <v>0</v>
      </c>
      <c r="U45" s="1" t="str">
        <f>VLOOKUP(A45,cutting_planes!$A$2:$N$940,14,0)</f>
        <v>0:01</v>
      </c>
    </row>
    <row r="46" spans="1:21" hidden="1" x14ac:dyDescent="0.2">
      <c r="A46" s="6">
        <v>44</v>
      </c>
      <c r="B46" s="6">
        <v>0</v>
      </c>
      <c r="C46" s="6">
        <v>9</v>
      </c>
      <c r="D46" s="6">
        <v>117</v>
      </c>
      <c r="E46" s="6" t="s">
        <v>18</v>
      </c>
      <c r="F46" s="6" t="s">
        <v>1703</v>
      </c>
      <c r="G46" s="6" t="str">
        <f>F46&amp;B46&amp;"_"&amp;C46&amp;".csv"</f>
        <v>TestTSP0_9.csv</v>
      </c>
      <c r="H46" s="6" t="s">
        <v>1707</v>
      </c>
      <c r="I46" s="6" t="str">
        <f>"("&amp;A46&amp;",'"&amp;G46&amp;"'),"</f>
        <v>(44,'TestTSP0_9.csv'),</v>
      </c>
      <c r="J46" s="6">
        <f>VLOOKUP(E46,target_graph_lookup!$A$1:$B$43,2,0)</f>
        <v>0</v>
      </c>
      <c r="K46" s="70">
        <v>8246</v>
      </c>
      <c r="L46" s="71">
        <f>VLOOKUP(A46,cutting_planes!$A$2:$K$1435,3,0)</f>
        <v>8232.93</v>
      </c>
      <c r="M46" s="71">
        <f>VLOOKUP(A46,cutting_planes!$A$2:$K$1435,2,0)</f>
        <v>7543.5</v>
      </c>
      <c r="N46" s="71">
        <f>VLOOKUP(A46,cutting_planes!$A$2:$K$1435,6,0)</f>
        <v>0</v>
      </c>
      <c r="O46" s="71">
        <f>VLOOKUP(A46,cutting_planes!$A$2:$K$1435,7,0)</f>
        <v>444</v>
      </c>
      <c r="P46" s="71">
        <f>VLOOKUP(A46,cutting_planes!$A$2:$K$1435,8,0)</f>
        <v>73</v>
      </c>
      <c r="Q46" s="71">
        <f>VLOOKUP(A46,cutting_planes!$A$2:$K$1435,9,0)</f>
        <v>3</v>
      </c>
      <c r="R46" s="71">
        <f>VLOOKUP(A46,cutting_planes!$A$2:$K$1435,10,0)</f>
        <v>500</v>
      </c>
      <c r="S46" s="72">
        <f>ABS(K46-L46)/K46</f>
        <v>1.5850109143826956E-3</v>
      </c>
      <c r="T46" s="71">
        <f>IF(O46&gt;=R46,1,0)</f>
        <v>0</v>
      </c>
      <c r="U46" s="1" t="str">
        <f>VLOOKUP(A46,cutting_planes!$A$2:$N$940,14,0)</f>
        <v>0:11</v>
      </c>
    </row>
    <row r="47" spans="1:21" hidden="1" x14ac:dyDescent="0.2">
      <c r="A47" s="6">
        <v>45</v>
      </c>
      <c r="B47" s="6">
        <v>0</v>
      </c>
      <c r="C47" s="6">
        <v>10</v>
      </c>
      <c r="D47" s="6">
        <v>81</v>
      </c>
      <c r="E47" s="6" t="s">
        <v>18</v>
      </c>
      <c r="F47" s="6" t="s">
        <v>1703</v>
      </c>
      <c r="G47" s="6" t="str">
        <f>F47&amp;B47&amp;"_"&amp;C47&amp;".csv"</f>
        <v>TestTSP0_10.csv</v>
      </c>
      <c r="H47" s="6" t="s">
        <v>1707</v>
      </c>
      <c r="I47" s="6" t="str">
        <f>"("&amp;A47&amp;",'"&amp;G47&amp;"'),"</f>
        <v>(45,'TestTSP0_10.csv'),</v>
      </c>
      <c r="J47" s="6">
        <f>VLOOKUP(E47,target_graph_lookup!$A$1:$B$43,2,0)</f>
        <v>0</v>
      </c>
      <c r="K47" s="70">
        <v>6903</v>
      </c>
      <c r="L47" s="71">
        <f>VLOOKUP(A47,cutting_planes!$A$2:$K$1435,3,0)</f>
        <v>6903</v>
      </c>
      <c r="M47" s="71">
        <f>VLOOKUP(A47,cutting_planes!$A$2:$K$1435,2,0)</f>
        <v>6298</v>
      </c>
      <c r="N47" s="71">
        <f>VLOOKUP(A47,cutting_planes!$A$2:$K$1435,6,0)</f>
        <v>1</v>
      </c>
      <c r="O47" s="71">
        <f>VLOOKUP(A47,cutting_planes!$A$2:$K$1435,7,0)</f>
        <v>77</v>
      </c>
      <c r="P47" s="71">
        <f>VLOOKUP(A47,cutting_planes!$A$2:$K$1435,8,0)</f>
        <v>29</v>
      </c>
      <c r="Q47" s="71">
        <f>VLOOKUP(A47,cutting_planes!$A$2:$K$1435,9,0)</f>
        <v>3</v>
      </c>
      <c r="R47" s="71">
        <f>VLOOKUP(A47,cutting_planes!$A$2:$K$1435,10,0)</f>
        <v>500</v>
      </c>
      <c r="S47" s="72">
        <f>ABS(K47-L47)/K47</f>
        <v>0</v>
      </c>
      <c r="T47" s="71">
        <f>IF(O47&gt;=R47,1,0)</f>
        <v>0</v>
      </c>
      <c r="U47" s="1" t="str">
        <f>VLOOKUP(A47,cutting_planes!$A$2:$N$940,14,0)</f>
        <v>0:01</v>
      </c>
    </row>
    <row r="48" spans="1:21" hidden="1" x14ac:dyDescent="0.2">
      <c r="A48" s="6">
        <v>46</v>
      </c>
      <c r="B48" s="6">
        <v>0</v>
      </c>
      <c r="C48" s="6">
        <v>11</v>
      </c>
      <c r="D48" s="6">
        <v>95</v>
      </c>
      <c r="E48" s="6" t="s">
        <v>18</v>
      </c>
      <c r="F48" s="6" t="s">
        <v>1703</v>
      </c>
      <c r="G48" s="6" t="str">
        <f>F48&amp;B48&amp;"_"&amp;C48&amp;".csv"</f>
        <v>TestTSP0_11.csv</v>
      </c>
      <c r="H48" s="6" t="s">
        <v>1707</v>
      </c>
      <c r="I48" s="6" t="str">
        <f>"("&amp;A48&amp;",'"&amp;G48&amp;"'),"</f>
        <v>(46,'TestTSP0_11.csv'),</v>
      </c>
      <c r="J48" s="6">
        <f>VLOOKUP(E48,target_graph_lookup!$A$1:$B$43,2,0)</f>
        <v>0</v>
      </c>
      <c r="K48" s="70">
        <v>7532</v>
      </c>
      <c r="L48" s="71">
        <f>VLOOKUP(A48,cutting_planes!$A$2:$K$1435,3,0)</f>
        <v>7518.5</v>
      </c>
      <c r="M48" s="71">
        <f>VLOOKUP(A48,cutting_planes!$A$2:$K$1435,2,0)</f>
        <v>6890</v>
      </c>
      <c r="N48" s="71">
        <f>VLOOKUP(A48,cutting_planes!$A$2:$K$1435,6,0)</f>
        <v>0</v>
      </c>
      <c r="O48" s="71">
        <f>VLOOKUP(A48,cutting_planes!$A$2:$K$1435,7,0)</f>
        <v>169</v>
      </c>
      <c r="P48" s="71">
        <f>VLOOKUP(A48,cutting_planes!$A$2:$K$1435,8,0)</f>
        <v>56</v>
      </c>
      <c r="Q48" s="71">
        <f>VLOOKUP(A48,cutting_planes!$A$2:$K$1435,9,0)</f>
        <v>5</v>
      </c>
      <c r="R48" s="71">
        <f>VLOOKUP(A48,cutting_planes!$A$2:$K$1435,10,0)</f>
        <v>500</v>
      </c>
      <c r="S48" s="72">
        <f>ABS(K48-L48)/K48</f>
        <v>1.7923526287838556E-3</v>
      </c>
      <c r="T48" s="71">
        <f>IF(O48&gt;=R48,1,0)</f>
        <v>0</v>
      </c>
      <c r="U48" s="1" t="str">
        <f>VLOOKUP(A48,cutting_planes!$A$2:$N$940,14,0)</f>
        <v>0:04</v>
      </c>
    </row>
    <row r="49" spans="1:21" hidden="1" x14ac:dyDescent="0.2">
      <c r="A49" s="6">
        <v>47</v>
      </c>
      <c r="B49" s="6">
        <v>0</v>
      </c>
      <c r="C49" s="6">
        <v>12</v>
      </c>
      <c r="D49" s="6">
        <v>96</v>
      </c>
      <c r="E49" s="6" t="s">
        <v>18</v>
      </c>
      <c r="F49" s="6" t="s">
        <v>1703</v>
      </c>
      <c r="G49" s="6" t="str">
        <f>F49&amp;B49&amp;"_"&amp;C49&amp;".csv"</f>
        <v>TestTSP0_12.csv</v>
      </c>
      <c r="H49" s="6" t="s">
        <v>1707</v>
      </c>
      <c r="I49" s="6" t="str">
        <f>"("&amp;A49&amp;",'"&amp;G49&amp;"'),"</f>
        <v>(47,'TestTSP0_12.csv'),</v>
      </c>
      <c r="J49" s="6">
        <f>VLOOKUP(E49,target_graph_lookup!$A$1:$B$43,2,0)</f>
        <v>0</v>
      </c>
      <c r="K49" s="70">
        <v>8187</v>
      </c>
      <c r="L49" s="71">
        <f>VLOOKUP(A49,cutting_planes!$A$2:$K$1435,3,0)</f>
        <v>8143.17</v>
      </c>
      <c r="M49" s="71">
        <f>VLOOKUP(A49,cutting_planes!$A$2:$K$1435,2,0)</f>
        <v>7848</v>
      </c>
      <c r="N49" s="71">
        <f>VLOOKUP(A49,cutting_planes!$A$2:$K$1435,6,0)</f>
        <v>0</v>
      </c>
      <c r="O49" s="71">
        <f>VLOOKUP(A49,cutting_planes!$A$2:$K$1435,7,0)</f>
        <v>331</v>
      </c>
      <c r="P49" s="71">
        <f>VLOOKUP(A49,cutting_planes!$A$2:$K$1435,8,0)</f>
        <v>53</v>
      </c>
      <c r="Q49" s="71">
        <f>VLOOKUP(A49,cutting_planes!$A$2:$K$1435,9,0)</f>
        <v>4</v>
      </c>
      <c r="R49" s="71">
        <f>VLOOKUP(A49,cutting_planes!$A$2:$K$1435,10,0)</f>
        <v>500</v>
      </c>
      <c r="S49" s="72">
        <f>ABS(K49-L49)/K49</f>
        <v>5.3536093807255315E-3</v>
      </c>
      <c r="T49" s="71">
        <f>IF(O49&gt;=R49,1,0)</f>
        <v>0</v>
      </c>
      <c r="U49" s="1" t="str">
        <f>VLOOKUP(A49,cutting_planes!$A$2:$N$940,14,0)</f>
        <v>0:04</v>
      </c>
    </row>
    <row r="50" spans="1:21" hidden="1" x14ac:dyDescent="0.2">
      <c r="A50" s="6">
        <v>48</v>
      </c>
      <c r="B50" s="6">
        <v>0</v>
      </c>
      <c r="C50" s="6">
        <v>13</v>
      </c>
      <c r="D50" s="6">
        <v>111</v>
      </c>
      <c r="E50" s="6" t="s">
        <v>18</v>
      </c>
      <c r="F50" s="6" t="s">
        <v>1703</v>
      </c>
      <c r="G50" s="6" t="str">
        <f>F50&amp;B50&amp;"_"&amp;C50&amp;".csv"</f>
        <v>TestTSP0_13.csv</v>
      </c>
      <c r="H50" s="6" t="s">
        <v>1707</v>
      </c>
      <c r="I50" s="6" t="str">
        <f>"("&amp;A50&amp;",'"&amp;G50&amp;"'),"</f>
        <v>(48,'TestTSP0_13.csv'),</v>
      </c>
      <c r="J50" s="6">
        <f>VLOOKUP(E50,target_graph_lookup!$A$1:$B$43,2,0)</f>
        <v>0</v>
      </c>
      <c r="K50" s="70">
        <v>7807</v>
      </c>
      <c r="L50" s="71">
        <f>VLOOKUP(A50,cutting_planes!$A$2:$K$1435,3,0)</f>
        <v>7683.56</v>
      </c>
      <c r="M50" s="71">
        <f>VLOOKUP(A50,cutting_planes!$A$2:$K$1435,2,0)</f>
        <v>6906.5</v>
      </c>
      <c r="N50" s="71">
        <f>VLOOKUP(A50,cutting_planes!$A$2:$K$1435,6,0)</f>
        <v>0</v>
      </c>
      <c r="O50" s="71">
        <f>VLOOKUP(A50,cutting_planes!$A$2:$K$1435,7,0)</f>
        <v>114</v>
      </c>
      <c r="P50" s="71">
        <f>VLOOKUP(A50,cutting_planes!$A$2:$K$1435,8,0)</f>
        <v>20</v>
      </c>
      <c r="Q50" s="71">
        <f>VLOOKUP(A50,cutting_planes!$A$2:$K$1435,9,0)</f>
        <v>1</v>
      </c>
      <c r="R50" s="71">
        <f>VLOOKUP(A50,cutting_planes!$A$2:$K$1435,10,0)</f>
        <v>500</v>
      </c>
      <c r="S50" s="72">
        <f>ABS(K50-L50)/K50</f>
        <v>1.5811451261688179E-2</v>
      </c>
      <c r="T50" s="71">
        <f>IF(O50&gt;=R50,1,0)</f>
        <v>0</v>
      </c>
      <c r="U50" s="1" t="str">
        <f>VLOOKUP(A50,cutting_planes!$A$2:$N$940,14,0)</f>
        <v>0:01</v>
      </c>
    </row>
    <row r="51" spans="1:21" hidden="1" x14ac:dyDescent="0.2">
      <c r="A51" s="6">
        <v>49</v>
      </c>
      <c r="B51" s="6">
        <v>0</v>
      </c>
      <c r="C51" s="6">
        <v>14</v>
      </c>
      <c r="D51" s="6">
        <v>103</v>
      </c>
      <c r="E51" s="6" t="s">
        <v>18</v>
      </c>
      <c r="F51" s="6" t="s">
        <v>1703</v>
      </c>
      <c r="G51" s="6" t="str">
        <f>F51&amp;B51&amp;"_"&amp;C51&amp;".csv"</f>
        <v>TestTSP0_14.csv</v>
      </c>
      <c r="H51" s="6" t="s">
        <v>1707</v>
      </c>
      <c r="I51" s="6" t="str">
        <f>"("&amp;A51&amp;",'"&amp;G51&amp;"'),"</f>
        <v>(49,'TestTSP0_14.csv'),</v>
      </c>
      <c r="J51" s="6">
        <f>VLOOKUP(E51,target_graph_lookup!$A$1:$B$43,2,0)</f>
        <v>0</v>
      </c>
      <c r="K51" s="70">
        <v>7724</v>
      </c>
      <c r="L51" s="71">
        <f>VLOOKUP(A51,cutting_planes!$A$2:$K$1435,3,0)</f>
        <v>7688.58</v>
      </c>
      <c r="M51" s="71">
        <f>VLOOKUP(A51,cutting_planes!$A$2:$K$1435,2,0)</f>
        <v>7166.5</v>
      </c>
      <c r="N51" s="71">
        <f>VLOOKUP(A51,cutting_planes!$A$2:$K$1435,6,0)</f>
        <v>0</v>
      </c>
      <c r="O51" s="71">
        <f>VLOOKUP(A51,cutting_planes!$A$2:$K$1435,7,0)</f>
        <v>214</v>
      </c>
      <c r="P51" s="71">
        <f>VLOOKUP(A51,cutting_planes!$A$2:$K$1435,8,0)</f>
        <v>33</v>
      </c>
      <c r="Q51" s="71">
        <f>VLOOKUP(A51,cutting_planes!$A$2:$K$1435,9,0)</f>
        <v>2</v>
      </c>
      <c r="R51" s="71">
        <f>VLOOKUP(A51,cutting_planes!$A$2:$K$1435,10,0)</f>
        <v>500</v>
      </c>
      <c r="S51" s="72">
        <f>ABS(K51-L51)/K51</f>
        <v>4.585706887623003E-3</v>
      </c>
      <c r="T51" s="71">
        <f>IF(O51&gt;=R51,1,0)</f>
        <v>0</v>
      </c>
      <c r="U51" s="1" t="str">
        <f>VLOOKUP(A51,cutting_planes!$A$2:$N$940,14,0)</f>
        <v>0:03</v>
      </c>
    </row>
    <row r="52" spans="1:21" x14ac:dyDescent="0.2">
      <c r="A52" s="6">
        <v>50</v>
      </c>
      <c r="B52" s="6">
        <v>1</v>
      </c>
      <c r="C52" s="6">
        <v>0</v>
      </c>
      <c r="D52" s="6">
        <v>110</v>
      </c>
      <c r="E52" s="6" t="s">
        <v>19</v>
      </c>
      <c r="F52" s="6" t="s">
        <v>1702</v>
      </c>
      <c r="G52" s="6" t="str">
        <f>F52&amp;B52&amp;"_"&amp;C52&amp;".csv"</f>
        <v>TrainTSP1_0.csv</v>
      </c>
      <c r="H52" s="6" t="s">
        <v>1707</v>
      </c>
      <c r="I52" s="6" t="str">
        <f>"("&amp;A52&amp;",'"&amp;G52&amp;"'),"</f>
        <v>(50,'TrainTSP1_0.csv'),</v>
      </c>
      <c r="J52" s="6">
        <f>VLOOKUP(E52,target_graph_lookup!$A$1:$B$43,2,0)</f>
        <v>1</v>
      </c>
      <c r="K52" s="70">
        <v>656</v>
      </c>
      <c r="L52" s="71">
        <f>VLOOKUP(A52,cutting_planes!$A$2:$K$1435,3,0)</f>
        <v>655</v>
      </c>
      <c r="M52" s="71">
        <f>VLOOKUP(A52,cutting_planes!$A$2:$K$1435,2,0)</f>
        <v>628</v>
      </c>
      <c r="N52" s="71">
        <f>VLOOKUP(A52,cutting_planes!$A$2:$K$1435,6,0)</f>
        <v>0</v>
      </c>
      <c r="O52" s="71">
        <f>VLOOKUP(A52,cutting_planes!$A$2:$K$1435,7,0)</f>
        <v>193</v>
      </c>
      <c r="P52" s="71">
        <f>VLOOKUP(A52,cutting_planes!$A$2:$K$1435,8,0)</f>
        <v>47</v>
      </c>
      <c r="Q52" s="71">
        <f>VLOOKUP(A52,cutting_planes!$A$2:$K$1435,9,0)</f>
        <v>8</v>
      </c>
      <c r="R52" s="71">
        <f>VLOOKUP(A52,cutting_planes!$A$2:$K$1435,10,0)</f>
        <v>500</v>
      </c>
      <c r="S52" s="72">
        <f>ABS(K52-L52)/K52</f>
        <v>1.5243902439024391E-3</v>
      </c>
      <c r="T52" s="71">
        <f>IF(O52&gt;=R52,1,0)</f>
        <v>0</v>
      </c>
      <c r="U52" s="1" t="str">
        <f>VLOOKUP(A52,cutting_planes!$A$2:$N$940,14,0)</f>
        <v>0:04</v>
      </c>
    </row>
    <row r="53" spans="1:21" x14ac:dyDescent="0.2">
      <c r="A53" s="6">
        <v>51</v>
      </c>
      <c r="B53" s="6">
        <v>1</v>
      </c>
      <c r="C53" s="6">
        <v>1</v>
      </c>
      <c r="D53" s="6">
        <v>70</v>
      </c>
      <c r="E53" s="6" t="s">
        <v>19</v>
      </c>
      <c r="F53" s="6" t="s">
        <v>1702</v>
      </c>
      <c r="G53" s="6" t="str">
        <f>F53&amp;B53&amp;"_"&amp;C53&amp;".csv"</f>
        <v>TrainTSP1_1.csv</v>
      </c>
      <c r="H53" s="6" t="s">
        <v>1707</v>
      </c>
      <c r="I53" s="6" t="str">
        <f>"("&amp;A53&amp;",'"&amp;G53&amp;"'),"</f>
        <v>(51,'TrainTSP1_1.csv'),</v>
      </c>
      <c r="J53" s="6">
        <f>VLOOKUP(E53,target_graph_lookup!$A$1:$B$43,2,0)</f>
        <v>1</v>
      </c>
      <c r="K53" s="70">
        <v>604</v>
      </c>
      <c r="L53" s="71">
        <f>VLOOKUP(A53,cutting_planes!$A$2:$K$1435,3,0)</f>
        <v>604</v>
      </c>
      <c r="M53" s="71">
        <f>VLOOKUP(A53,cutting_planes!$A$2:$K$1435,2,0)</f>
        <v>594.5</v>
      </c>
      <c r="N53" s="71">
        <f>VLOOKUP(A53,cutting_planes!$A$2:$K$1435,6,0)</f>
        <v>0</v>
      </c>
      <c r="O53" s="71">
        <f>VLOOKUP(A53,cutting_planes!$A$2:$K$1435,7,0)</f>
        <v>146</v>
      </c>
      <c r="P53" s="71">
        <f>VLOOKUP(A53,cutting_planes!$A$2:$K$1435,8,0)</f>
        <v>51</v>
      </c>
      <c r="Q53" s="71">
        <f>VLOOKUP(A53,cutting_planes!$A$2:$K$1435,9,0)</f>
        <v>5</v>
      </c>
      <c r="R53" s="71">
        <f>VLOOKUP(A53,cutting_planes!$A$2:$K$1435,10,0)</f>
        <v>500</v>
      </c>
      <c r="S53" s="72">
        <f>ABS(K53-L53)/K53</f>
        <v>0</v>
      </c>
      <c r="T53" s="71">
        <f>IF(O53&gt;=R53,1,0)</f>
        <v>0</v>
      </c>
      <c r="U53" s="1" t="str">
        <f>VLOOKUP(A53,cutting_planes!$A$2:$N$940,14,0)</f>
        <v>0:02</v>
      </c>
    </row>
    <row r="54" spans="1:21" x14ac:dyDescent="0.2">
      <c r="A54" s="6">
        <v>52</v>
      </c>
      <c r="B54" s="6">
        <v>1</v>
      </c>
      <c r="C54" s="6">
        <v>2</v>
      </c>
      <c r="D54" s="6">
        <v>54</v>
      </c>
      <c r="E54" s="6" t="s">
        <v>19</v>
      </c>
      <c r="F54" s="6" t="s">
        <v>1702</v>
      </c>
      <c r="G54" s="6" t="str">
        <f>F54&amp;B54&amp;"_"&amp;C54&amp;".csv"</f>
        <v>TrainTSP1_2.csv</v>
      </c>
      <c r="H54" s="6" t="s">
        <v>1707</v>
      </c>
      <c r="I54" s="6" t="str">
        <f>"("&amp;A54&amp;",'"&amp;G54&amp;"'),"</f>
        <v>(52,'TrainTSP1_2.csv'),</v>
      </c>
      <c r="J54" s="6">
        <f>VLOOKUP(E54,target_graph_lookup!$A$1:$B$43,2,0)</f>
        <v>1</v>
      </c>
      <c r="K54" s="70">
        <v>450</v>
      </c>
      <c r="L54" s="71">
        <f>VLOOKUP(A54,cutting_planes!$A$2:$K$1435,3,0)</f>
        <v>448.75</v>
      </c>
      <c r="M54" s="71">
        <f>VLOOKUP(A54,cutting_planes!$A$2:$K$1435,2,0)</f>
        <v>410.5</v>
      </c>
      <c r="N54" s="71">
        <f>VLOOKUP(A54,cutting_planes!$A$2:$K$1435,6,0)</f>
        <v>0</v>
      </c>
      <c r="O54" s="71">
        <f>VLOOKUP(A54,cutting_planes!$A$2:$K$1435,7,0)</f>
        <v>47</v>
      </c>
      <c r="P54" s="71">
        <f>VLOOKUP(A54,cutting_planes!$A$2:$K$1435,8,0)</f>
        <v>14</v>
      </c>
      <c r="Q54" s="71">
        <f>VLOOKUP(A54,cutting_planes!$A$2:$K$1435,9,0)</f>
        <v>1</v>
      </c>
      <c r="R54" s="71">
        <f>VLOOKUP(A54,cutting_planes!$A$2:$K$1435,10,0)</f>
        <v>500</v>
      </c>
      <c r="S54" s="72">
        <f>ABS(K54-L54)/K54</f>
        <v>2.7777777777777779E-3</v>
      </c>
      <c r="T54" s="71">
        <f>IF(O54&gt;=R54,1,0)</f>
        <v>0</v>
      </c>
      <c r="U54" s="1" t="str">
        <f>VLOOKUP(A54,cutting_planes!$A$2:$N$940,14,0)</f>
        <v>0:00</v>
      </c>
    </row>
    <row r="55" spans="1:21" x14ac:dyDescent="0.2">
      <c r="A55" s="6">
        <v>53</v>
      </c>
      <c r="B55" s="6">
        <v>1</v>
      </c>
      <c r="C55" s="6">
        <v>3</v>
      </c>
      <c r="D55" s="6">
        <v>77</v>
      </c>
      <c r="E55" s="6" t="s">
        <v>19</v>
      </c>
      <c r="F55" s="6" t="s">
        <v>1702</v>
      </c>
      <c r="G55" s="6" t="str">
        <f>F55&amp;B55&amp;"_"&amp;C55&amp;".csv"</f>
        <v>TrainTSP1_3.csv</v>
      </c>
      <c r="H55" s="6" t="s">
        <v>1707</v>
      </c>
      <c r="I55" s="6" t="str">
        <f>"("&amp;A55&amp;",'"&amp;G55&amp;"'),"</f>
        <v>(53,'TrainTSP1_3.csv'),</v>
      </c>
      <c r="J55" s="6">
        <f>VLOOKUP(E55,target_graph_lookup!$A$1:$B$43,2,0)</f>
        <v>1</v>
      </c>
      <c r="K55" s="70">
        <v>596</v>
      </c>
      <c r="L55" s="71">
        <f>VLOOKUP(A55,cutting_planes!$A$2:$K$1435,3,0)</f>
        <v>595.04</v>
      </c>
      <c r="M55" s="71">
        <f>VLOOKUP(A55,cutting_planes!$A$2:$K$1435,2,0)</f>
        <v>583</v>
      </c>
      <c r="N55" s="71">
        <f>VLOOKUP(A55,cutting_planes!$A$2:$K$1435,6,0)</f>
        <v>0</v>
      </c>
      <c r="O55" s="71">
        <f>VLOOKUP(A55,cutting_planes!$A$2:$K$1435,7,0)</f>
        <v>188</v>
      </c>
      <c r="P55" s="71">
        <f>VLOOKUP(A55,cutting_planes!$A$2:$K$1435,8,0)</f>
        <v>38</v>
      </c>
      <c r="Q55" s="71">
        <f>VLOOKUP(A55,cutting_planes!$A$2:$K$1435,9,0)</f>
        <v>4</v>
      </c>
      <c r="R55" s="71">
        <f>VLOOKUP(A55,cutting_planes!$A$2:$K$1435,10,0)</f>
        <v>500</v>
      </c>
      <c r="S55" s="72">
        <f>ABS(K55-L55)/K55</f>
        <v>1.6107382550336182E-3</v>
      </c>
      <c r="T55" s="71">
        <f>IF(O55&gt;=R55,1,0)</f>
        <v>0</v>
      </c>
      <c r="U55" s="1" t="str">
        <f>VLOOKUP(A55,cutting_planes!$A$2:$N$940,14,0)</f>
        <v>0:02</v>
      </c>
    </row>
    <row r="56" spans="1:21" x14ac:dyDescent="0.2">
      <c r="A56" s="20">
        <v>54</v>
      </c>
      <c r="B56" s="20">
        <v>1</v>
      </c>
      <c r="C56" s="20">
        <v>4</v>
      </c>
      <c r="D56" s="20">
        <v>64</v>
      </c>
      <c r="E56" s="20" t="s">
        <v>19</v>
      </c>
      <c r="F56" s="20" t="s">
        <v>1702</v>
      </c>
      <c r="G56" s="20" t="str">
        <f>F56&amp;B56&amp;"_"&amp;C56&amp;".csv"</f>
        <v>TrainTSP1_4.csv</v>
      </c>
      <c r="H56" s="20" t="s">
        <v>1707</v>
      </c>
      <c r="I56" s="20" t="str">
        <f>"("&amp;A56&amp;",'"&amp;G56&amp;"'),"</f>
        <v>(54,'TrainTSP1_4.csv'),</v>
      </c>
      <c r="J56" s="20">
        <f>VLOOKUP(E56,target_graph_lookup!$A$1:$B$43,2,0)</f>
        <v>1</v>
      </c>
      <c r="K56" s="70">
        <v>526</v>
      </c>
      <c r="L56" s="71">
        <f>VLOOKUP(A56,cutting_planes!$A$2:$K$1435,3,0)</f>
        <v>523.55999999999995</v>
      </c>
      <c r="M56" s="71">
        <f>VLOOKUP(A56,cutting_planes!$A$2:$K$1435,2,0)</f>
        <v>508.5</v>
      </c>
      <c r="N56" s="71">
        <f>VLOOKUP(A56,cutting_planes!$A$2:$K$1435,6,0)</f>
        <v>0</v>
      </c>
      <c r="O56" s="71">
        <f>VLOOKUP(A56,cutting_planes!$A$2:$K$1435,7,0)</f>
        <v>85</v>
      </c>
      <c r="P56" s="71">
        <f>VLOOKUP(A56,cutting_planes!$A$2:$K$1435,8,0)</f>
        <v>30</v>
      </c>
      <c r="Q56" s="71">
        <f>VLOOKUP(A56,cutting_planes!$A$2:$K$1435,9,0)</f>
        <v>1</v>
      </c>
      <c r="R56" s="71">
        <f>VLOOKUP(A56,cutting_planes!$A$2:$K$1435,10,0)</f>
        <v>500</v>
      </c>
      <c r="S56" s="72">
        <f>ABS(K56-L56)/K56</f>
        <v>4.638783269962081E-3</v>
      </c>
      <c r="T56" s="71">
        <f>IF(O56&gt;=R56,1,0)</f>
        <v>0</v>
      </c>
      <c r="U56" s="1" t="str">
        <f>VLOOKUP(A56,cutting_planes!$A$2:$N$940,14,0)</f>
        <v>0:00</v>
      </c>
    </row>
    <row r="57" spans="1:21" x14ac:dyDescent="0.2">
      <c r="A57" s="6">
        <v>55</v>
      </c>
      <c r="B57" s="6">
        <v>1</v>
      </c>
      <c r="C57" s="6">
        <v>5</v>
      </c>
      <c r="D57" s="6">
        <v>57</v>
      </c>
      <c r="E57" s="6" t="s">
        <v>19</v>
      </c>
      <c r="F57" s="6" t="s">
        <v>1702</v>
      </c>
      <c r="G57" s="6" t="str">
        <f>F57&amp;B57&amp;"_"&amp;C57&amp;".csv"</f>
        <v>TrainTSP1_5.csv</v>
      </c>
      <c r="H57" s="6" t="s">
        <v>1707</v>
      </c>
      <c r="I57" s="6" t="str">
        <f>"("&amp;A57&amp;",'"&amp;G57&amp;"'),"</f>
        <v>(55,'TrainTSP1_5.csv'),</v>
      </c>
      <c r="J57" s="6">
        <f>VLOOKUP(E57,target_graph_lookup!$A$1:$B$43,2,0)</f>
        <v>1</v>
      </c>
      <c r="K57" s="70">
        <v>469</v>
      </c>
      <c r="L57" s="71">
        <f>VLOOKUP(A57,cutting_planes!$A$2:$K$1435,3,0)</f>
        <v>467.67</v>
      </c>
      <c r="M57" s="71">
        <f>VLOOKUP(A57,cutting_planes!$A$2:$K$1435,2,0)</f>
        <v>447.5</v>
      </c>
      <c r="N57" s="71">
        <f>VLOOKUP(A57,cutting_planes!$A$2:$K$1435,6,0)</f>
        <v>0</v>
      </c>
      <c r="O57" s="71">
        <f>VLOOKUP(A57,cutting_planes!$A$2:$K$1435,7,0)</f>
        <v>24</v>
      </c>
      <c r="P57" s="71">
        <f>VLOOKUP(A57,cutting_planes!$A$2:$K$1435,8,0)</f>
        <v>8</v>
      </c>
      <c r="Q57" s="71">
        <f>VLOOKUP(A57,cutting_planes!$A$2:$K$1435,9,0)</f>
        <v>0</v>
      </c>
      <c r="R57" s="71">
        <f>VLOOKUP(A57,cutting_planes!$A$2:$K$1435,10,0)</f>
        <v>500</v>
      </c>
      <c r="S57" s="72">
        <f>ABS(K57-L57)/K57</f>
        <v>2.8358208955223539E-3</v>
      </c>
      <c r="T57" s="71">
        <f>IF(O57&gt;=R57,1,0)</f>
        <v>0</v>
      </c>
      <c r="U57" s="1" t="str">
        <f>VLOOKUP(A57,cutting_planes!$A$2:$N$940,14,0)</f>
        <v>0:00</v>
      </c>
    </row>
    <row r="58" spans="1:21" x14ac:dyDescent="0.2">
      <c r="A58" s="6">
        <v>56</v>
      </c>
      <c r="B58" s="6">
        <v>1</v>
      </c>
      <c r="C58" s="6">
        <v>6</v>
      </c>
      <c r="D58" s="6">
        <v>78</v>
      </c>
      <c r="E58" s="6" t="s">
        <v>19</v>
      </c>
      <c r="F58" s="6" t="s">
        <v>1702</v>
      </c>
      <c r="G58" s="6" t="str">
        <f>F58&amp;B58&amp;"_"&amp;C58&amp;".csv"</f>
        <v>TrainTSP1_6.csv</v>
      </c>
      <c r="H58" s="6" t="s">
        <v>1707</v>
      </c>
      <c r="I58" s="6" t="str">
        <f>"("&amp;A58&amp;",'"&amp;G58&amp;"'),"</f>
        <v>(56,'TrainTSP1_6.csv'),</v>
      </c>
      <c r="J58" s="6">
        <f>VLOOKUP(E58,target_graph_lookup!$A$1:$B$43,2,0)</f>
        <v>1</v>
      </c>
      <c r="K58" s="70">
        <v>525</v>
      </c>
      <c r="L58" s="71">
        <f>VLOOKUP(A58,cutting_planes!$A$2:$K$1435,3,0)</f>
        <v>525</v>
      </c>
      <c r="M58" s="71">
        <f>VLOOKUP(A58,cutting_planes!$A$2:$K$1435,2,0)</f>
        <v>488.5</v>
      </c>
      <c r="N58" s="71">
        <f>VLOOKUP(A58,cutting_planes!$A$2:$K$1435,6,0)</f>
        <v>1</v>
      </c>
      <c r="O58" s="71">
        <f>VLOOKUP(A58,cutting_planes!$A$2:$K$1435,7,0)</f>
        <v>94</v>
      </c>
      <c r="P58" s="71">
        <f>VLOOKUP(A58,cutting_planes!$A$2:$K$1435,8,0)</f>
        <v>31</v>
      </c>
      <c r="Q58" s="71">
        <f>VLOOKUP(A58,cutting_planes!$A$2:$K$1435,9,0)</f>
        <v>2</v>
      </c>
      <c r="R58" s="71">
        <f>VLOOKUP(A58,cutting_planes!$A$2:$K$1435,10,0)</f>
        <v>500</v>
      </c>
      <c r="S58" s="72">
        <f>ABS(K58-L58)/K58</f>
        <v>0</v>
      </c>
      <c r="T58" s="71">
        <f>IF(O58&gt;=R58,1,0)</f>
        <v>0</v>
      </c>
      <c r="U58" s="1" t="str">
        <f>VLOOKUP(A58,cutting_planes!$A$2:$N$940,14,0)</f>
        <v>0:00</v>
      </c>
    </row>
    <row r="59" spans="1:21" x14ac:dyDescent="0.2">
      <c r="A59" s="6">
        <v>57</v>
      </c>
      <c r="B59" s="6">
        <v>1</v>
      </c>
      <c r="C59" s="6">
        <v>7</v>
      </c>
      <c r="D59" s="6">
        <v>118</v>
      </c>
      <c r="E59" s="6" t="s">
        <v>19</v>
      </c>
      <c r="F59" s="6" t="s">
        <v>1702</v>
      </c>
      <c r="G59" s="6" t="str">
        <f>F59&amp;B59&amp;"_"&amp;C59&amp;".csv"</f>
        <v>TrainTSP1_7.csv</v>
      </c>
      <c r="H59" s="6" t="s">
        <v>1707</v>
      </c>
      <c r="I59" s="6" t="str">
        <f>"("&amp;A59&amp;",'"&amp;G59&amp;"'),"</f>
        <v>(57,'TrainTSP1_7.csv'),</v>
      </c>
      <c r="J59" s="6">
        <f>VLOOKUP(E59,target_graph_lookup!$A$1:$B$43,2,0)</f>
        <v>1</v>
      </c>
      <c r="K59" s="70">
        <v>643</v>
      </c>
      <c r="L59" s="71">
        <f>VLOOKUP(A59,cutting_planes!$A$2:$K$1435,3,0)</f>
        <v>639.62</v>
      </c>
      <c r="M59" s="95">
        <f>VLOOKUP(A59,cutting_planes!$A$2:$K$1435,2,0)</f>
        <v>610.5</v>
      </c>
      <c r="N59" s="71">
        <f>VLOOKUP(A59,cutting_planes!$A$2:$K$1435,6,0)</f>
        <v>0</v>
      </c>
      <c r="O59" s="71">
        <f>VLOOKUP(A59,cutting_planes!$A$2:$K$1435,7,0)</f>
        <v>125</v>
      </c>
      <c r="P59" s="71">
        <f>VLOOKUP(A59,cutting_planes!$A$2:$K$1435,8,0)</f>
        <v>33</v>
      </c>
      <c r="Q59" s="71">
        <f>VLOOKUP(A59,cutting_planes!$A$2:$K$1435,9,0)</f>
        <v>2</v>
      </c>
      <c r="R59" s="71">
        <f>VLOOKUP(A59,cutting_planes!$A$2:$K$1435,10,0)</f>
        <v>500</v>
      </c>
      <c r="S59" s="72">
        <f>ABS(K59-L59)/K59</f>
        <v>5.2566096423017038E-3</v>
      </c>
      <c r="T59" s="71">
        <f>IF(O59&gt;=R59,1,0)</f>
        <v>0</v>
      </c>
      <c r="U59" s="1" t="str">
        <f>VLOOKUP(A59,cutting_planes!$A$2:$N$940,14,0)</f>
        <v>0:02</v>
      </c>
    </row>
    <row r="60" spans="1:21" x14ac:dyDescent="0.2">
      <c r="A60" s="6">
        <v>58</v>
      </c>
      <c r="B60" s="6">
        <v>1</v>
      </c>
      <c r="C60" s="6">
        <v>8</v>
      </c>
      <c r="D60" s="6">
        <v>106</v>
      </c>
      <c r="E60" s="6" t="s">
        <v>19</v>
      </c>
      <c r="F60" s="6" t="s">
        <v>1702</v>
      </c>
      <c r="G60" s="6" t="str">
        <f>F60&amp;B60&amp;"_"&amp;C60&amp;".csv"</f>
        <v>TrainTSP1_8.csv</v>
      </c>
      <c r="H60" s="6" t="s">
        <v>1707</v>
      </c>
      <c r="I60" s="6" t="str">
        <f>"("&amp;A60&amp;",'"&amp;G60&amp;"'),"</f>
        <v>(58,'TrainTSP1_8.csv'),</v>
      </c>
      <c r="J60" s="6">
        <f>VLOOKUP(E60,target_graph_lookup!$A$1:$B$43,2,0)</f>
        <v>1</v>
      </c>
      <c r="K60" s="70">
        <v>643</v>
      </c>
      <c r="L60" s="71">
        <f>VLOOKUP(A60,cutting_planes!$A$2:$K$1435,3,0)</f>
        <v>643</v>
      </c>
      <c r="M60" s="71">
        <f>VLOOKUP(A60,cutting_planes!$A$2:$K$1435,2,0)</f>
        <v>621.5</v>
      </c>
      <c r="N60" s="71">
        <f>VLOOKUP(A60,cutting_planes!$A$2:$K$1435,6,0)</f>
        <v>1</v>
      </c>
      <c r="O60" s="71">
        <f>VLOOKUP(A60,cutting_planes!$A$2:$K$1435,7,0)</f>
        <v>142</v>
      </c>
      <c r="P60" s="71">
        <f>VLOOKUP(A60,cutting_planes!$A$2:$K$1435,8,0)</f>
        <v>38</v>
      </c>
      <c r="Q60" s="71">
        <f>VLOOKUP(A60,cutting_planes!$A$2:$K$1435,9,0)</f>
        <v>4</v>
      </c>
      <c r="R60" s="71">
        <f>VLOOKUP(A60,cutting_planes!$A$2:$K$1435,10,0)</f>
        <v>500</v>
      </c>
      <c r="S60" s="72">
        <f>ABS(K60-L60)/K60</f>
        <v>0</v>
      </c>
      <c r="T60" s="71">
        <f>IF(O60&gt;=R60,1,0)</f>
        <v>0</v>
      </c>
      <c r="U60" s="1" t="str">
        <f>VLOOKUP(A60,cutting_planes!$A$2:$N$940,14,0)</f>
        <v>0:03</v>
      </c>
    </row>
    <row r="61" spans="1:21" x14ac:dyDescent="0.2">
      <c r="A61" s="6">
        <v>59</v>
      </c>
      <c r="B61" s="6">
        <v>1</v>
      </c>
      <c r="C61" s="6">
        <v>9</v>
      </c>
      <c r="D61" s="6">
        <v>92</v>
      </c>
      <c r="E61" s="6" t="s">
        <v>19</v>
      </c>
      <c r="F61" s="6" t="s">
        <v>1702</v>
      </c>
      <c r="G61" s="6" t="str">
        <f>F61&amp;B61&amp;"_"&amp;C61&amp;".csv"</f>
        <v>TrainTSP1_9.csv</v>
      </c>
      <c r="H61" s="6" t="s">
        <v>1707</v>
      </c>
      <c r="I61" s="6" t="str">
        <f>"("&amp;A61&amp;",'"&amp;G61&amp;"'),"</f>
        <v>(59,'TrainTSP1_9.csv'),</v>
      </c>
      <c r="J61" s="6">
        <f>VLOOKUP(E61,target_graph_lookup!$A$1:$B$43,2,0)</f>
        <v>1</v>
      </c>
      <c r="K61" s="70">
        <v>585</v>
      </c>
      <c r="L61" s="71">
        <f>VLOOKUP(A61,cutting_planes!$A$2:$K$1435,3,0)</f>
        <v>584.33000000000004</v>
      </c>
      <c r="M61" s="71">
        <f>VLOOKUP(A61,cutting_planes!$A$2:$K$1435,2,0)</f>
        <v>566.5</v>
      </c>
      <c r="N61" s="71">
        <f>VLOOKUP(A61,cutting_planes!$A$2:$K$1435,6,0)</f>
        <v>0</v>
      </c>
      <c r="O61" s="71">
        <f>VLOOKUP(A61,cutting_planes!$A$2:$K$1435,7,0)</f>
        <v>74</v>
      </c>
      <c r="P61" s="71">
        <f>VLOOKUP(A61,cutting_planes!$A$2:$K$1435,8,0)</f>
        <v>23</v>
      </c>
      <c r="Q61" s="71">
        <f>VLOOKUP(A61,cutting_planes!$A$2:$K$1435,9,0)</f>
        <v>4</v>
      </c>
      <c r="R61" s="71">
        <f>VLOOKUP(A61,cutting_planes!$A$2:$K$1435,10,0)</f>
        <v>500</v>
      </c>
      <c r="S61" s="72">
        <f>ABS(K61-L61)/K61</f>
        <v>1.1452991452990753E-3</v>
      </c>
      <c r="T61" s="71">
        <f>IF(O61&gt;=R61,1,0)</f>
        <v>0</v>
      </c>
      <c r="U61" s="1" t="str">
        <f>VLOOKUP(A61,cutting_planes!$A$2:$N$940,14,0)</f>
        <v>0:01</v>
      </c>
    </row>
    <row r="62" spans="1:21" x14ac:dyDescent="0.2">
      <c r="A62" s="6">
        <v>60</v>
      </c>
      <c r="B62" s="6">
        <v>1</v>
      </c>
      <c r="C62" s="6">
        <v>10</v>
      </c>
      <c r="D62" s="6">
        <v>118</v>
      </c>
      <c r="E62" s="6" t="s">
        <v>19</v>
      </c>
      <c r="F62" s="6" t="s">
        <v>1702</v>
      </c>
      <c r="G62" s="6" t="str">
        <f>F62&amp;B62&amp;"_"&amp;C62&amp;".csv"</f>
        <v>TrainTSP1_10.csv</v>
      </c>
      <c r="H62" s="6" t="s">
        <v>1707</v>
      </c>
      <c r="I62" s="6" t="str">
        <f>"("&amp;A62&amp;",'"&amp;G62&amp;"'),"</f>
        <v>(60,'TrainTSP1_10.csv'),</v>
      </c>
      <c r="J62" s="6">
        <f>VLOOKUP(E62,target_graph_lookup!$A$1:$B$43,2,0)</f>
        <v>1</v>
      </c>
      <c r="K62" s="70">
        <v>679</v>
      </c>
      <c r="L62" s="71">
        <f>VLOOKUP(A62,cutting_planes!$A$2:$K$1435,3,0)</f>
        <v>678.62</v>
      </c>
      <c r="M62" s="71">
        <f>VLOOKUP(A62,cutting_planes!$A$2:$K$1435,2,0)</f>
        <v>656.5</v>
      </c>
      <c r="N62" s="71">
        <f>VLOOKUP(A62,cutting_planes!$A$2:$K$1435,6,0)</f>
        <v>0</v>
      </c>
      <c r="O62" s="71">
        <f>VLOOKUP(A62,cutting_planes!$A$2:$K$1435,7,0)</f>
        <v>503</v>
      </c>
      <c r="P62" s="71">
        <f>VLOOKUP(A62,cutting_planes!$A$2:$K$1435,8,0)</f>
        <v>74</v>
      </c>
      <c r="Q62" s="71">
        <f>VLOOKUP(A62,cutting_planes!$A$2:$K$1435,9,0)</f>
        <v>1</v>
      </c>
      <c r="R62" s="71">
        <f>VLOOKUP(A62,cutting_planes!$A$2:$K$1435,10,0)</f>
        <v>500</v>
      </c>
      <c r="S62" s="72">
        <f>ABS(K62-L62)/K62</f>
        <v>5.5964653902797559E-4</v>
      </c>
      <c r="T62" s="71">
        <f>IF(O62&gt;=R62,1,0)</f>
        <v>1</v>
      </c>
      <c r="U62" s="1" t="str">
        <f>VLOOKUP(A62,cutting_planes!$A$2:$N$940,14,0)</f>
        <v>0:09</v>
      </c>
    </row>
    <row r="63" spans="1:21" x14ac:dyDescent="0.2">
      <c r="A63" s="6">
        <v>61</v>
      </c>
      <c r="B63" s="6">
        <v>1</v>
      </c>
      <c r="C63" s="6">
        <v>11</v>
      </c>
      <c r="D63" s="6">
        <v>48</v>
      </c>
      <c r="E63" s="6" t="s">
        <v>19</v>
      </c>
      <c r="F63" s="6" t="s">
        <v>1702</v>
      </c>
      <c r="G63" s="6" t="str">
        <f>F63&amp;B63&amp;"_"&amp;C63&amp;".csv"</f>
        <v>TrainTSP1_11.csv</v>
      </c>
      <c r="H63" s="6" t="s">
        <v>1707</v>
      </c>
      <c r="I63" s="6" t="str">
        <f>"("&amp;A63&amp;",'"&amp;G63&amp;"'),"</f>
        <v>(61,'TrainTSP1_11.csv'),</v>
      </c>
      <c r="J63" s="6">
        <f>VLOOKUP(E63,target_graph_lookup!$A$1:$B$43,2,0)</f>
        <v>1</v>
      </c>
      <c r="K63" s="70">
        <v>400</v>
      </c>
      <c r="L63" s="71">
        <f>VLOOKUP(A63,cutting_planes!$A$2:$K$1435,3,0)</f>
        <v>400</v>
      </c>
      <c r="M63" s="71">
        <f>VLOOKUP(A63,cutting_planes!$A$2:$K$1435,2,0)</f>
        <v>378.5</v>
      </c>
      <c r="N63" s="71">
        <f>VLOOKUP(A63,cutting_planes!$A$2:$K$1435,6,0)</f>
        <v>1</v>
      </c>
      <c r="O63" s="71">
        <f>VLOOKUP(A63,cutting_planes!$A$2:$K$1435,7,0)</f>
        <v>17</v>
      </c>
      <c r="P63" s="71">
        <f>VLOOKUP(A63,cutting_planes!$A$2:$K$1435,8,0)</f>
        <v>7</v>
      </c>
      <c r="Q63" s="71">
        <f>VLOOKUP(A63,cutting_planes!$A$2:$K$1435,9,0)</f>
        <v>0</v>
      </c>
      <c r="R63" s="71">
        <f>VLOOKUP(A63,cutting_planes!$A$2:$K$1435,10,0)</f>
        <v>500</v>
      </c>
      <c r="S63" s="72">
        <f>ABS(K63-L63)/K63</f>
        <v>0</v>
      </c>
      <c r="T63" s="71">
        <f>IF(O63&gt;=R63,1,0)</f>
        <v>0</v>
      </c>
      <c r="U63" s="1" t="str">
        <f>VLOOKUP(A63,cutting_planes!$A$2:$N$940,14,0)</f>
        <v>0:00</v>
      </c>
    </row>
    <row r="64" spans="1:21" x14ac:dyDescent="0.2">
      <c r="A64" s="6">
        <v>62</v>
      </c>
      <c r="B64" s="6">
        <v>1</v>
      </c>
      <c r="C64" s="6">
        <v>12</v>
      </c>
      <c r="D64" s="6">
        <v>37</v>
      </c>
      <c r="E64" s="6" t="s">
        <v>19</v>
      </c>
      <c r="F64" s="6" t="s">
        <v>1702</v>
      </c>
      <c r="G64" s="6" t="str">
        <f>F64&amp;B64&amp;"_"&amp;C64&amp;".csv"</f>
        <v>TrainTSP1_12.csv</v>
      </c>
      <c r="H64" s="6" t="s">
        <v>1707</v>
      </c>
      <c r="I64" s="80" t="str">
        <f>"("&amp;A64&amp;",'"&amp;G64&amp;"'),"</f>
        <v>(62,'TrainTSP1_12.csv'),</v>
      </c>
      <c r="J64" s="6">
        <f>VLOOKUP(E64,target_graph_lookup!$A$1:$B$43,2,0)</f>
        <v>1</v>
      </c>
      <c r="K64" s="70">
        <v>338</v>
      </c>
      <c r="L64" s="71">
        <f>VLOOKUP(A64,cutting_planes!$A$2:$K$1435,3,0)</f>
        <v>328</v>
      </c>
      <c r="M64" s="71">
        <f>VLOOKUP(A64,cutting_planes!$A$2:$K$1435,2,0)</f>
        <v>318.5</v>
      </c>
      <c r="N64" s="71">
        <f>VLOOKUP(A64,cutting_planes!$A$2:$K$1435,6,0)</f>
        <v>0</v>
      </c>
      <c r="O64" s="71">
        <f>VLOOKUP(A64,cutting_planes!$A$2:$K$1435,7,0)</f>
        <v>14</v>
      </c>
      <c r="P64" s="71">
        <f>VLOOKUP(A64,cutting_planes!$A$2:$K$1435,8,0)</f>
        <v>6</v>
      </c>
      <c r="Q64" s="71">
        <f>VLOOKUP(A64,cutting_planes!$A$2:$K$1435,9,0)</f>
        <v>1</v>
      </c>
      <c r="R64" s="71">
        <f>VLOOKUP(A64,cutting_planes!$A$2:$K$1435,10,0)</f>
        <v>500</v>
      </c>
      <c r="S64" s="72">
        <f>ABS(K64-L64)/K64</f>
        <v>2.9585798816568046E-2</v>
      </c>
      <c r="T64" s="71">
        <f>IF(O64&gt;=R64,1,0)</f>
        <v>0</v>
      </c>
      <c r="U64" s="1" t="str">
        <f>VLOOKUP(A64,cutting_planes!$A$2:$N$940,14,0)</f>
        <v>0:00</v>
      </c>
    </row>
    <row r="65" spans="1:21" x14ac:dyDescent="0.2">
      <c r="A65" s="6">
        <v>63</v>
      </c>
      <c r="B65" s="6">
        <v>1</v>
      </c>
      <c r="C65" s="6">
        <v>13</v>
      </c>
      <c r="D65" s="6">
        <v>57</v>
      </c>
      <c r="E65" s="6" t="s">
        <v>19</v>
      </c>
      <c r="F65" s="6" t="s">
        <v>1702</v>
      </c>
      <c r="G65" s="6" t="str">
        <f>F65&amp;B65&amp;"_"&amp;C65&amp;".csv"</f>
        <v>TrainTSP1_13.csv</v>
      </c>
      <c r="H65" s="6" t="s">
        <v>1707</v>
      </c>
      <c r="I65" s="6" t="str">
        <f>"("&amp;A65&amp;",'"&amp;G65&amp;"'),"</f>
        <v>(63,'TrainTSP1_13.csv'),</v>
      </c>
      <c r="J65" s="6">
        <f>VLOOKUP(E65,target_graph_lookup!$A$1:$B$43,2,0)</f>
        <v>1</v>
      </c>
      <c r="K65" s="70">
        <v>585</v>
      </c>
      <c r="L65" s="71">
        <f>VLOOKUP(A65,cutting_planes!$A$2:$K$1435,3,0)</f>
        <v>585</v>
      </c>
      <c r="M65" s="71">
        <f>VLOOKUP(A65,cutting_planes!$A$2:$K$1435,2,0)</f>
        <v>545.5</v>
      </c>
      <c r="N65" s="71">
        <f>VLOOKUP(A65,cutting_planes!$A$2:$K$1435,6,0)</f>
        <v>1</v>
      </c>
      <c r="O65" s="71">
        <f>VLOOKUP(A65,cutting_planes!$A$2:$K$1435,7,0)</f>
        <v>39</v>
      </c>
      <c r="P65" s="71">
        <f>VLOOKUP(A65,cutting_planes!$A$2:$K$1435,8,0)</f>
        <v>16</v>
      </c>
      <c r="Q65" s="71">
        <f>VLOOKUP(A65,cutting_planes!$A$2:$K$1435,9,0)</f>
        <v>2</v>
      </c>
      <c r="R65" s="71">
        <f>VLOOKUP(A65,cutting_planes!$A$2:$K$1435,10,0)</f>
        <v>500</v>
      </c>
      <c r="S65" s="72">
        <f>ABS(K65-L65)/K65</f>
        <v>0</v>
      </c>
      <c r="T65" s="71">
        <f>IF(O65&gt;=R65,1,0)</f>
        <v>0</v>
      </c>
      <c r="U65" s="1" t="str">
        <f>VLOOKUP(A65,cutting_planes!$A$2:$N$940,14,0)</f>
        <v>0:00</v>
      </c>
    </row>
    <row r="66" spans="1:21" x14ac:dyDescent="0.2">
      <c r="A66" s="6">
        <v>64</v>
      </c>
      <c r="B66" s="6">
        <v>1</v>
      </c>
      <c r="C66" s="6">
        <v>14</v>
      </c>
      <c r="D66" s="6">
        <v>100</v>
      </c>
      <c r="E66" s="6" t="s">
        <v>19</v>
      </c>
      <c r="F66" s="6" t="s">
        <v>1702</v>
      </c>
      <c r="G66" s="6" t="str">
        <f>F66&amp;B66&amp;"_"&amp;C66&amp;".csv"</f>
        <v>TrainTSP1_14.csv</v>
      </c>
      <c r="H66" s="6" t="s">
        <v>1707</v>
      </c>
      <c r="I66" s="6" t="str">
        <f>"("&amp;A66&amp;",'"&amp;G66&amp;"'),"</f>
        <v>(64,'TrainTSP1_14.csv'),</v>
      </c>
      <c r="J66" s="6">
        <f>VLOOKUP(E66,target_graph_lookup!$A$1:$B$43,2,0)</f>
        <v>1</v>
      </c>
      <c r="K66" s="70">
        <v>632</v>
      </c>
      <c r="L66" s="71">
        <f>VLOOKUP(A66,cutting_planes!$A$2:$K$1435,3,0)</f>
        <v>632</v>
      </c>
      <c r="M66" s="71">
        <f>VLOOKUP(A66,cutting_planes!$A$2:$K$1435,2,0)</f>
        <v>594.5</v>
      </c>
      <c r="N66" s="71">
        <f>VLOOKUP(A66,cutting_planes!$A$2:$K$1435,6,0)</f>
        <v>1</v>
      </c>
      <c r="O66" s="71">
        <f>VLOOKUP(A66,cutting_planes!$A$2:$K$1435,7,0)</f>
        <v>154</v>
      </c>
      <c r="P66" s="71">
        <f>VLOOKUP(A66,cutting_planes!$A$2:$K$1435,8,0)</f>
        <v>38</v>
      </c>
      <c r="Q66" s="71">
        <f>VLOOKUP(A66,cutting_planes!$A$2:$K$1435,9,0)</f>
        <v>7</v>
      </c>
      <c r="R66" s="71">
        <f>VLOOKUP(A66,cutting_planes!$A$2:$K$1435,10,0)</f>
        <v>500</v>
      </c>
      <c r="S66" s="72">
        <f>ABS(K66-L66)/K66</f>
        <v>0</v>
      </c>
      <c r="T66" s="71">
        <f>IF(O66&gt;=R66,1,0)</f>
        <v>0</v>
      </c>
      <c r="U66" s="1" t="str">
        <f>VLOOKUP(A66,cutting_planes!$A$2:$N$940,14,0)</f>
        <v>0:03</v>
      </c>
    </row>
    <row r="67" spans="1:21" x14ac:dyDescent="0.2">
      <c r="A67" s="6">
        <v>65</v>
      </c>
      <c r="B67" s="6">
        <v>1</v>
      </c>
      <c r="C67" s="6">
        <v>15</v>
      </c>
      <c r="D67" s="6">
        <v>90</v>
      </c>
      <c r="E67" s="6" t="s">
        <v>19</v>
      </c>
      <c r="F67" s="6" t="s">
        <v>1702</v>
      </c>
      <c r="G67" s="6" t="str">
        <f>F67&amp;B67&amp;"_"&amp;C67&amp;".csv"</f>
        <v>TrainTSP1_15.csv</v>
      </c>
      <c r="H67" s="6" t="s">
        <v>1707</v>
      </c>
      <c r="I67" s="6" t="str">
        <f>"("&amp;A67&amp;",'"&amp;G67&amp;"'),"</f>
        <v>(65,'TrainTSP1_15.csv'),</v>
      </c>
      <c r="J67" s="6">
        <f>VLOOKUP(E67,target_graph_lookup!$A$1:$B$43,2,0)</f>
        <v>1</v>
      </c>
      <c r="K67" s="70">
        <v>568</v>
      </c>
      <c r="L67" s="71">
        <f>VLOOKUP(A67,cutting_planes!$A$2:$K$1435,3,0)</f>
        <v>565.33000000000004</v>
      </c>
      <c r="M67" s="71">
        <f>VLOOKUP(A67,cutting_planes!$A$2:$K$1435,2,0)</f>
        <v>539</v>
      </c>
      <c r="N67" s="71">
        <f>VLOOKUP(A67,cutting_planes!$A$2:$K$1435,6,0)</f>
        <v>0</v>
      </c>
      <c r="O67" s="71">
        <f>VLOOKUP(A67,cutting_planes!$A$2:$K$1435,7,0)</f>
        <v>51</v>
      </c>
      <c r="P67" s="71">
        <f>VLOOKUP(A67,cutting_planes!$A$2:$K$1435,8,0)</f>
        <v>22</v>
      </c>
      <c r="Q67" s="71">
        <f>VLOOKUP(A67,cutting_planes!$A$2:$K$1435,9,0)</f>
        <v>9</v>
      </c>
      <c r="R67" s="71">
        <f>VLOOKUP(A67,cutting_planes!$A$2:$K$1435,10,0)</f>
        <v>500</v>
      </c>
      <c r="S67" s="72">
        <f>ABS(K67-L67)/K67</f>
        <v>4.7007042253520408E-3</v>
      </c>
      <c r="T67" s="71">
        <f>IF(O67&gt;=R67,1,0)</f>
        <v>0</v>
      </c>
      <c r="U67" s="1" t="str">
        <f>VLOOKUP(A67,cutting_planes!$A$2:$N$940,14,0)</f>
        <v>0:02</v>
      </c>
    </row>
    <row r="68" spans="1:21" x14ac:dyDescent="0.2">
      <c r="A68" s="6">
        <v>66</v>
      </c>
      <c r="B68" s="6">
        <v>1</v>
      </c>
      <c r="C68" s="6">
        <v>16</v>
      </c>
      <c r="D68" s="6">
        <v>56</v>
      </c>
      <c r="E68" s="6" t="s">
        <v>19</v>
      </c>
      <c r="F68" s="6" t="s">
        <v>1702</v>
      </c>
      <c r="G68" s="6" t="str">
        <f>F68&amp;B68&amp;"_"&amp;C68&amp;".csv"</f>
        <v>TrainTSP1_16.csv</v>
      </c>
      <c r="H68" s="6" t="s">
        <v>1707</v>
      </c>
      <c r="I68" s="6" t="str">
        <f>"("&amp;A68&amp;",'"&amp;G68&amp;"'),"</f>
        <v>(66,'TrainTSP1_16.csv'),</v>
      </c>
      <c r="J68" s="6">
        <f>VLOOKUP(E68,target_graph_lookup!$A$1:$B$43,2,0)</f>
        <v>1</v>
      </c>
      <c r="K68" s="70">
        <v>434</v>
      </c>
      <c r="L68" s="71">
        <f>VLOOKUP(A68,cutting_planes!$A$2:$K$1435,3,0)</f>
        <v>433</v>
      </c>
      <c r="M68" s="71">
        <f>VLOOKUP(A68,cutting_planes!$A$2:$K$1435,2,0)</f>
        <v>424</v>
      </c>
      <c r="N68" s="71">
        <f>VLOOKUP(A68,cutting_planes!$A$2:$K$1435,6,0)</f>
        <v>0</v>
      </c>
      <c r="O68" s="71">
        <f>VLOOKUP(A68,cutting_planes!$A$2:$K$1435,7,0)</f>
        <v>183</v>
      </c>
      <c r="P68" s="71">
        <f>VLOOKUP(A68,cutting_planes!$A$2:$K$1435,8,0)</f>
        <v>35</v>
      </c>
      <c r="Q68" s="71">
        <f>VLOOKUP(A68,cutting_planes!$A$2:$K$1435,9,0)</f>
        <v>3</v>
      </c>
      <c r="R68" s="71">
        <f>VLOOKUP(A68,cutting_planes!$A$2:$K$1435,10,0)</f>
        <v>500</v>
      </c>
      <c r="S68" s="72">
        <f>ABS(K68-L68)/K68</f>
        <v>2.304147465437788E-3</v>
      </c>
      <c r="T68" s="71">
        <f>IF(O68&gt;=R68,1,0)</f>
        <v>0</v>
      </c>
      <c r="U68" s="1" t="str">
        <f>VLOOKUP(A68,cutting_planes!$A$2:$N$940,14,0)</f>
        <v>0:01</v>
      </c>
    </row>
    <row r="69" spans="1:21" x14ac:dyDescent="0.2">
      <c r="A69" s="6">
        <v>67</v>
      </c>
      <c r="B69" s="6">
        <v>1</v>
      </c>
      <c r="C69" s="6">
        <v>17</v>
      </c>
      <c r="D69" s="6">
        <v>97</v>
      </c>
      <c r="E69" s="6" t="s">
        <v>19</v>
      </c>
      <c r="F69" s="6" t="s">
        <v>1702</v>
      </c>
      <c r="G69" s="6" t="str">
        <f>F69&amp;B69&amp;"_"&amp;C69&amp;".csv"</f>
        <v>TrainTSP1_17.csv</v>
      </c>
      <c r="H69" s="6" t="s">
        <v>1707</v>
      </c>
      <c r="I69" s="6" t="str">
        <f>"("&amp;A69&amp;",'"&amp;G69&amp;"'),"</f>
        <v>(67,'TrainTSP1_17.csv'),</v>
      </c>
      <c r="J69" s="6">
        <f>VLOOKUP(E69,target_graph_lookup!$A$1:$B$43,2,0)</f>
        <v>1</v>
      </c>
      <c r="K69" s="70">
        <v>656</v>
      </c>
      <c r="L69" s="71">
        <f>VLOOKUP(A69,cutting_planes!$A$2:$K$1435,3,0)</f>
        <v>655.33000000000004</v>
      </c>
      <c r="M69" s="71">
        <f>VLOOKUP(A69,cutting_planes!$A$2:$K$1435,2,0)</f>
        <v>628</v>
      </c>
      <c r="N69" s="71">
        <f>VLOOKUP(A69,cutting_planes!$A$2:$K$1435,6,0)</f>
        <v>0</v>
      </c>
      <c r="O69" s="71">
        <f>VLOOKUP(A69,cutting_planes!$A$2:$K$1435,7,0)</f>
        <v>194</v>
      </c>
      <c r="P69" s="71">
        <f>VLOOKUP(A69,cutting_planes!$A$2:$K$1435,8,0)</f>
        <v>57</v>
      </c>
      <c r="Q69" s="71">
        <f>VLOOKUP(A69,cutting_planes!$A$2:$K$1435,9,0)</f>
        <v>6</v>
      </c>
      <c r="R69" s="71">
        <f>VLOOKUP(A69,cutting_planes!$A$2:$K$1435,10,0)</f>
        <v>500</v>
      </c>
      <c r="S69" s="72">
        <f>ABS(K69-L69)/K69</f>
        <v>1.0213414634145717E-3</v>
      </c>
      <c r="T69" s="71">
        <f>IF(O69&gt;=R69,1,0)</f>
        <v>0</v>
      </c>
      <c r="U69" s="1" t="str">
        <f>VLOOKUP(A69,cutting_planes!$A$2:$N$940,14,0)</f>
        <v>0:03</v>
      </c>
    </row>
    <row r="70" spans="1:21" x14ac:dyDescent="0.2">
      <c r="A70" s="6">
        <v>68</v>
      </c>
      <c r="B70" s="6">
        <v>1</v>
      </c>
      <c r="C70" s="6">
        <v>18</v>
      </c>
      <c r="D70" s="6">
        <v>111</v>
      </c>
      <c r="E70" s="6" t="s">
        <v>19</v>
      </c>
      <c r="F70" s="6" t="s">
        <v>1702</v>
      </c>
      <c r="G70" s="6" t="str">
        <f>F70&amp;B70&amp;"_"&amp;C70&amp;".csv"</f>
        <v>TrainTSP1_18.csv</v>
      </c>
      <c r="H70" s="6" t="s">
        <v>1707</v>
      </c>
      <c r="I70" s="6" t="str">
        <f>"("&amp;A70&amp;",'"&amp;G70&amp;"'),"</f>
        <v>(68,'TrainTSP1_18.csv'),</v>
      </c>
      <c r="J70" s="6">
        <f>VLOOKUP(E70,target_graph_lookup!$A$1:$B$43,2,0)</f>
        <v>1</v>
      </c>
      <c r="K70" s="70">
        <v>732</v>
      </c>
      <c r="L70" s="71">
        <f>VLOOKUP(A70,cutting_planes!$A$2:$K$1435,3,0)</f>
        <v>732</v>
      </c>
      <c r="M70" s="71">
        <f>VLOOKUP(A70,cutting_planes!$A$2:$K$1435,2,0)</f>
        <v>709</v>
      </c>
      <c r="N70" s="71">
        <f>VLOOKUP(A70,cutting_planes!$A$2:$K$1435,6,0)</f>
        <v>1</v>
      </c>
      <c r="O70" s="71">
        <f>VLOOKUP(A70,cutting_planes!$A$2:$K$1435,7,0)</f>
        <v>74</v>
      </c>
      <c r="P70" s="71">
        <f>VLOOKUP(A70,cutting_planes!$A$2:$K$1435,8,0)</f>
        <v>25</v>
      </c>
      <c r="Q70" s="71">
        <f>VLOOKUP(A70,cutting_planes!$A$2:$K$1435,9,0)</f>
        <v>4</v>
      </c>
      <c r="R70" s="71">
        <f>VLOOKUP(A70,cutting_planes!$A$2:$K$1435,10,0)</f>
        <v>500</v>
      </c>
      <c r="S70" s="72">
        <f>ABS(K70-L70)/K70</f>
        <v>0</v>
      </c>
      <c r="T70" s="71">
        <f>IF(O70&gt;=R70,1,0)</f>
        <v>0</v>
      </c>
      <c r="U70" s="1" t="str">
        <f>VLOOKUP(A70,cutting_planes!$A$2:$N$940,14,0)</f>
        <v>0:01</v>
      </c>
    </row>
    <row r="71" spans="1:21" x14ac:dyDescent="0.2">
      <c r="A71" s="6">
        <v>69</v>
      </c>
      <c r="B71" s="6">
        <v>1</v>
      </c>
      <c r="C71" s="6">
        <v>19</v>
      </c>
      <c r="D71" s="6">
        <v>60</v>
      </c>
      <c r="E71" s="6" t="s">
        <v>19</v>
      </c>
      <c r="F71" s="6" t="s">
        <v>1702</v>
      </c>
      <c r="G71" s="6" t="str">
        <f>F71&amp;B71&amp;"_"&amp;C71&amp;".csv"</f>
        <v>TrainTSP1_19.csv</v>
      </c>
      <c r="H71" s="6" t="s">
        <v>1707</v>
      </c>
      <c r="I71" s="6" t="str">
        <f>"("&amp;A71&amp;",'"&amp;G71&amp;"'),"</f>
        <v>(69,'TrainTSP1_19.csv'),</v>
      </c>
      <c r="J71" s="6">
        <f>VLOOKUP(E71,target_graph_lookup!$A$1:$B$43,2,0)</f>
        <v>1</v>
      </c>
      <c r="K71" s="70">
        <v>497</v>
      </c>
      <c r="L71" s="71">
        <f>VLOOKUP(A71,cutting_planes!$A$2:$K$1435,3,0)</f>
        <v>497</v>
      </c>
      <c r="M71" s="71">
        <f>VLOOKUP(A71,cutting_planes!$A$2:$K$1435,2,0)</f>
        <v>471</v>
      </c>
      <c r="N71" s="71">
        <f>VLOOKUP(A71,cutting_planes!$A$2:$K$1435,6,0)</f>
        <v>1</v>
      </c>
      <c r="O71" s="71">
        <f>VLOOKUP(A71,cutting_planes!$A$2:$K$1435,7,0)</f>
        <v>22</v>
      </c>
      <c r="P71" s="71">
        <f>VLOOKUP(A71,cutting_planes!$A$2:$K$1435,8,0)</f>
        <v>7</v>
      </c>
      <c r="Q71" s="71">
        <f>VLOOKUP(A71,cutting_planes!$A$2:$K$1435,9,0)</f>
        <v>1</v>
      </c>
      <c r="R71" s="71">
        <f>VLOOKUP(A71,cutting_planes!$A$2:$K$1435,10,0)</f>
        <v>500</v>
      </c>
      <c r="S71" s="72">
        <f>ABS(K71-L71)/K71</f>
        <v>0</v>
      </c>
      <c r="T71" s="71">
        <f>IF(O71&gt;=R71,1,0)</f>
        <v>0</v>
      </c>
      <c r="U71" s="1" t="str">
        <f>VLOOKUP(A71,cutting_planes!$A$2:$N$940,14,0)</f>
        <v>0:00</v>
      </c>
    </row>
    <row r="72" spans="1:21" x14ac:dyDescent="0.2">
      <c r="A72" s="6">
        <v>70</v>
      </c>
      <c r="B72" s="6">
        <v>1</v>
      </c>
      <c r="C72" s="6">
        <v>20</v>
      </c>
      <c r="D72" s="6">
        <v>80</v>
      </c>
      <c r="E72" s="6" t="s">
        <v>19</v>
      </c>
      <c r="F72" s="6" t="s">
        <v>1702</v>
      </c>
      <c r="G72" s="6" t="str">
        <f>F72&amp;B72&amp;"_"&amp;C72&amp;".csv"</f>
        <v>TrainTSP1_20.csv</v>
      </c>
      <c r="H72" s="6" t="s">
        <v>1707</v>
      </c>
      <c r="I72" s="6" t="str">
        <f>"("&amp;A72&amp;",'"&amp;G72&amp;"'),"</f>
        <v>(70,'TrainTSP1_20.csv'),</v>
      </c>
      <c r="J72" s="6">
        <f>VLOOKUP(E72,target_graph_lookup!$A$1:$B$43,2,0)</f>
        <v>1</v>
      </c>
      <c r="K72" s="70">
        <v>544</v>
      </c>
      <c r="L72" s="71">
        <f>VLOOKUP(A72,cutting_planes!$A$2:$K$1435,3,0)</f>
        <v>544</v>
      </c>
      <c r="M72" s="71">
        <f>VLOOKUP(A72,cutting_planes!$A$2:$K$1435,2,0)</f>
        <v>529</v>
      </c>
      <c r="N72" s="71">
        <f>VLOOKUP(A72,cutting_planes!$A$2:$K$1435,6,0)</f>
        <v>1</v>
      </c>
      <c r="O72" s="71">
        <f>VLOOKUP(A72,cutting_planes!$A$2:$K$1435,7,0)</f>
        <v>33</v>
      </c>
      <c r="P72" s="71">
        <f>VLOOKUP(A72,cutting_planes!$A$2:$K$1435,8,0)</f>
        <v>9</v>
      </c>
      <c r="Q72" s="71">
        <f>VLOOKUP(A72,cutting_planes!$A$2:$K$1435,9,0)</f>
        <v>1</v>
      </c>
      <c r="R72" s="71">
        <f>VLOOKUP(A72,cutting_planes!$A$2:$K$1435,10,0)</f>
        <v>500</v>
      </c>
      <c r="S72" s="72">
        <f>ABS(K72-L72)/K72</f>
        <v>0</v>
      </c>
      <c r="T72" s="71">
        <f>IF(O72&gt;=R72,1,0)</f>
        <v>0</v>
      </c>
      <c r="U72" s="1" t="str">
        <f>VLOOKUP(A72,cutting_planes!$A$2:$N$940,14,0)</f>
        <v>0:00</v>
      </c>
    </row>
    <row r="73" spans="1:21" x14ac:dyDescent="0.2">
      <c r="A73" s="6">
        <v>71</v>
      </c>
      <c r="B73" s="6">
        <v>1</v>
      </c>
      <c r="C73" s="6">
        <v>21</v>
      </c>
      <c r="D73" s="6">
        <v>108</v>
      </c>
      <c r="E73" s="6" t="s">
        <v>19</v>
      </c>
      <c r="F73" s="6" t="s">
        <v>1702</v>
      </c>
      <c r="G73" s="6" t="str">
        <f>F73&amp;B73&amp;"_"&amp;C73&amp;".csv"</f>
        <v>TrainTSP1_21.csv</v>
      </c>
      <c r="H73" s="6" t="s">
        <v>1707</v>
      </c>
      <c r="I73" s="6" t="str">
        <f>"("&amp;A73&amp;",'"&amp;G73&amp;"'),"</f>
        <v>(71,'TrainTSP1_21.csv'),</v>
      </c>
      <c r="J73" s="6">
        <f>VLOOKUP(E73,target_graph_lookup!$A$1:$B$43,2,0)</f>
        <v>1</v>
      </c>
      <c r="K73" s="70">
        <v>644</v>
      </c>
      <c r="L73" s="71">
        <f>VLOOKUP(A73,cutting_planes!$A$2:$K$1435,3,0)</f>
        <v>643.55999999999995</v>
      </c>
      <c r="M73" s="71">
        <f>VLOOKUP(A73,cutting_planes!$A$2:$K$1435,2,0)</f>
        <v>610.5</v>
      </c>
      <c r="N73" s="71">
        <f>VLOOKUP(A73,cutting_planes!$A$2:$K$1435,6,0)</f>
        <v>0</v>
      </c>
      <c r="O73" s="71">
        <f>VLOOKUP(A73,cutting_planes!$A$2:$K$1435,7,0)</f>
        <v>86</v>
      </c>
      <c r="P73" s="71">
        <f>VLOOKUP(A73,cutting_planes!$A$2:$K$1435,8,0)</f>
        <v>22</v>
      </c>
      <c r="Q73" s="71">
        <f>VLOOKUP(A73,cutting_planes!$A$2:$K$1435,9,0)</f>
        <v>7</v>
      </c>
      <c r="R73" s="71">
        <f>VLOOKUP(A73,cutting_planes!$A$2:$K$1435,10,0)</f>
        <v>500</v>
      </c>
      <c r="S73" s="72">
        <f>ABS(K73-L73)/K73</f>
        <v>6.8322981366468103E-4</v>
      </c>
      <c r="T73" s="71">
        <f>IF(O73&gt;=R73,1,0)</f>
        <v>0</v>
      </c>
      <c r="U73" s="1" t="str">
        <f>VLOOKUP(A73,cutting_planes!$A$2:$N$940,14,0)</f>
        <v>0:01</v>
      </c>
    </row>
    <row r="74" spans="1:21" x14ac:dyDescent="0.2">
      <c r="A74" s="6">
        <v>72</v>
      </c>
      <c r="B74" s="6">
        <v>1</v>
      </c>
      <c r="C74" s="6">
        <v>22</v>
      </c>
      <c r="D74" s="6">
        <v>46</v>
      </c>
      <c r="E74" s="6" t="s">
        <v>19</v>
      </c>
      <c r="F74" s="6" t="s">
        <v>1702</v>
      </c>
      <c r="G74" s="6" t="str">
        <f>F74&amp;B74&amp;"_"&amp;C74&amp;".csv"</f>
        <v>TrainTSP1_22.csv</v>
      </c>
      <c r="H74" s="6" t="s">
        <v>1707</v>
      </c>
      <c r="I74" s="6" t="str">
        <f>"("&amp;A74&amp;",'"&amp;G74&amp;"'),"</f>
        <v>(72,'TrainTSP1_22.csv'),</v>
      </c>
      <c r="J74" s="6">
        <f>VLOOKUP(E74,target_graph_lookup!$A$1:$B$43,2,0)</f>
        <v>1</v>
      </c>
      <c r="K74" s="70">
        <v>451</v>
      </c>
      <c r="L74" s="71">
        <f>VLOOKUP(A74,cutting_planes!$A$2:$K$1435,3,0)</f>
        <v>449</v>
      </c>
      <c r="M74" s="71">
        <f>VLOOKUP(A74,cutting_planes!$A$2:$K$1435,2,0)</f>
        <v>426</v>
      </c>
      <c r="N74" s="71">
        <f>VLOOKUP(A74,cutting_planes!$A$2:$K$1435,6,0)</f>
        <v>0</v>
      </c>
      <c r="O74" s="71">
        <f>VLOOKUP(A74,cutting_planes!$A$2:$K$1435,7,0)</f>
        <v>50</v>
      </c>
      <c r="P74" s="71">
        <f>VLOOKUP(A74,cutting_planes!$A$2:$K$1435,8,0)</f>
        <v>17</v>
      </c>
      <c r="Q74" s="71">
        <f>VLOOKUP(A74,cutting_planes!$A$2:$K$1435,9,0)</f>
        <v>2</v>
      </c>
      <c r="R74" s="71">
        <f>VLOOKUP(A74,cutting_planes!$A$2:$K$1435,10,0)</f>
        <v>500</v>
      </c>
      <c r="S74" s="72">
        <f>ABS(K74-L74)/K74</f>
        <v>4.434589800443459E-3</v>
      </c>
      <c r="T74" s="71">
        <f>IF(O74&gt;=R74,1,0)</f>
        <v>0</v>
      </c>
      <c r="U74" s="1" t="str">
        <f>VLOOKUP(A74,cutting_planes!$A$2:$N$940,14,0)</f>
        <v>0:00</v>
      </c>
    </row>
    <row r="75" spans="1:21" x14ac:dyDescent="0.2">
      <c r="A75" s="6">
        <v>73</v>
      </c>
      <c r="B75" s="6">
        <v>1</v>
      </c>
      <c r="C75" s="6">
        <v>23</v>
      </c>
      <c r="D75" s="6">
        <v>97</v>
      </c>
      <c r="E75" s="6" t="s">
        <v>19</v>
      </c>
      <c r="F75" s="6" t="s">
        <v>1702</v>
      </c>
      <c r="G75" s="6" t="str">
        <f>F75&amp;B75&amp;"_"&amp;C75&amp;".csv"</f>
        <v>TrainTSP1_23.csv</v>
      </c>
      <c r="H75" s="6" t="s">
        <v>1707</v>
      </c>
      <c r="I75" s="6" t="str">
        <f>"("&amp;A75&amp;",'"&amp;G75&amp;"'),"</f>
        <v>(73,'TrainTSP1_23.csv'),</v>
      </c>
      <c r="J75" s="6">
        <f>VLOOKUP(E75,target_graph_lookup!$A$1:$B$43,2,0)</f>
        <v>1</v>
      </c>
      <c r="K75" s="70">
        <v>610</v>
      </c>
      <c r="L75" s="71">
        <f>VLOOKUP(A75,cutting_planes!$A$2:$K$1435,3,0)</f>
        <v>608.5</v>
      </c>
      <c r="M75" s="71">
        <f>VLOOKUP(A75,cutting_planes!$A$2:$K$1435,2,0)</f>
        <v>547</v>
      </c>
      <c r="N75" s="71">
        <f>VLOOKUP(A75,cutting_planes!$A$2:$K$1435,6,0)</f>
        <v>0</v>
      </c>
      <c r="O75" s="71">
        <f>VLOOKUP(A75,cutting_planes!$A$2:$K$1435,7,0)</f>
        <v>264</v>
      </c>
      <c r="P75" s="71">
        <f>VLOOKUP(A75,cutting_planes!$A$2:$K$1435,8,0)</f>
        <v>57</v>
      </c>
      <c r="Q75" s="71">
        <f>VLOOKUP(A75,cutting_planes!$A$2:$K$1435,9,0)</f>
        <v>4</v>
      </c>
      <c r="R75" s="71">
        <f>VLOOKUP(A75,cutting_planes!$A$2:$K$1435,10,0)</f>
        <v>500</v>
      </c>
      <c r="S75" s="72">
        <f>ABS(K75-L75)/K75</f>
        <v>2.4590163934426232E-3</v>
      </c>
      <c r="T75" s="71">
        <f>IF(O75&gt;=R75,1,0)</f>
        <v>0</v>
      </c>
      <c r="U75" s="1" t="str">
        <f>VLOOKUP(A75,cutting_planes!$A$2:$N$940,14,0)</f>
        <v>0:05</v>
      </c>
    </row>
    <row r="76" spans="1:21" x14ac:dyDescent="0.2">
      <c r="A76" s="6">
        <v>74</v>
      </c>
      <c r="B76" s="6">
        <v>1</v>
      </c>
      <c r="C76" s="6">
        <v>24</v>
      </c>
      <c r="D76" s="6">
        <v>68</v>
      </c>
      <c r="E76" s="6" t="s">
        <v>19</v>
      </c>
      <c r="F76" s="6" t="s">
        <v>1702</v>
      </c>
      <c r="G76" s="6" t="str">
        <f>F76&amp;B76&amp;"_"&amp;C76&amp;".csv"</f>
        <v>TrainTSP1_24.csv</v>
      </c>
      <c r="H76" s="6" t="s">
        <v>1707</v>
      </c>
      <c r="I76" s="6" t="str">
        <f>"("&amp;A76&amp;",'"&amp;G76&amp;"'),"</f>
        <v>(74,'TrainTSP1_24.csv'),</v>
      </c>
      <c r="J76" s="6">
        <f>VLOOKUP(E76,target_graph_lookup!$A$1:$B$43,2,0)</f>
        <v>1</v>
      </c>
      <c r="K76" s="70">
        <v>482</v>
      </c>
      <c r="L76" s="71">
        <f>VLOOKUP(A76,cutting_planes!$A$2:$K$1435,3,0)</f>
        <v>481.8</v>
      </c>
      <c r="M76" s="71">
        <f>VLOOKUP(A76,cutting_planes!$A$2:$K$1435,2,0)</f>
        <v>461.5</v>
      </c>
      <c r="N76" s="71">
        <f>VLOOKUP(A76,cutting_planes!$A$2:$K$1435,6,0)</f>
        <v>0</v>
      </c>
      <c r="O76" s="71">
        <f>VLOOKUP(A76,cutting_planes!$A$2:$K$1435,7,0)</f>
        <v>67</v>
      </c>
      <c r="P76" s="71">
        <f>VLOOKUP(A76,cutting_planes!$A$2:$K$1435,8,0)</f>
        <v>19</v>
      </c>
      <c r="Q76" s="71">
        <f>VLOOKUP(A76,cutting_planes!$A$2:$K$1435,9,0)</f>
        <v>0</v>
      </c>
      <c r="R76" s="71">
        <f>VLOOKUP(A76,cutting_planes!$A$2:$K$1435,10,0)</f>
        <v>500</v>
      </c>
      <c r="S76" s="72">
        <f>ABS(K76-L76)/K76</f>
        <v>4.1493775933607599E-4</v>
      </c>
      <c r="T76" s="71">
        <f>IF(O76&gt;=R76,1,0)</f>
        <v>0</v>
      </c>
      <c r="U76" s="1" t="str">
        <f>VLOOKUP(A76,cutting_planes!$A$2:$N$940,14,0)</f>
        <v>0:00</v>
      </c>
    </row>
    <row r="77" spans="1:21" x14ac:dyDescent="0.2">
      <c r="A77" s="6">
        <v>75</v>
      </c>
      <c r="B77" s="6">
        <v>1</v>
      </c>
      <c r="C77" s="6">
        <v>25</v>
      </c>
      <c r="D77" s="6">
        <v>91</v>
      </c>
      <c r="E77" s="6" t="s">
        <v>19</v>
      </c>
      <c r="F77" s="6" t="s">
        <v>1702</v>
      </c>
      <c r="G77" s="6" t="str">
        <f>F77&amp;B77&amp;"_"&amp;C77&amp;".csv"</f>
        <v>TrainTSP1_25.csv</v>
      </c>
      <c r="H77" s="6" t="s">
        <v>1707</v>
      </c>
      <c r="I77" s="6" t="str">
        <f>"("&amp;A77&amp;",'"&amp;G77&amp;"'),"</f>
        <v>(75,'TrainTSP1_25.csv'),</v>
      </c>
      <c r="J77" s="6">
        <f>VLOOKUP(E77,target_graph_lookup!$A$1:$B$43,2,0)</f>
        <v>1</v>
      </c>
      <c r="K77" s="70">
        <v>601</v>
      </c>
      <c r="L77" s="71">
        <f>VLOOKUP(A77,cutting_planes!$A$2:$K$1435,3,0)</f>
        <v>596.5</v>
      </c>
      <c r="M77" s="71">
        <f>VLOOKUP(A77,cutting_planes!$A$2:$K$1435,2,0)</f>
        <v>588.5</v>
      </c>
      <c r="N77" s="71">
        <f>VLOOKUP(A77,cutting_planes!$A$2:$K$1435,6,0)</f>
        <v>0</v>
      </c>
      <c r="O77" s="71">
        <f>VLOOKUP(A77,cutting_planes!$A$2:$K$1435,7,0)</f>
        <v>60</v>
      </c>
      <c r="P77" s="71">
        <f>VLOOKUP(A77,cutting_planes!$A$2:$K$1435,8,0)</f>
        <v>23</v>
      </c>
      <c r="Q77" s="71">
        <f>VLOOKUP(A77,cutting_planes!$A$2:$K$1435,9,0)</f>
        <v>4</v>
      </c>
      <c r="R77" s="71">
        <f>VLOOKUP(A77,cutting_planes!$A$2:$K$1435,10,0)</f>
        <v>500</v>
      </c>
      <c r="S77" s="72">
        <f>ABS(K77-L77)/K77</f>
        <v>7.4875207986688855E-3</v>
      </c>
      <c r="T77" s="71">
        <f>IF(O77&gt;=R77,1,0)</f>
        <v>0</v>
      </c>
      <c r="U77" s="1" t="str">
        <f>VLOOKUP(A77,cutting_planes!$A$2:$N$940,14,0)</f>
        <v>0:01</v>
      </c>
    </row>
    <row r="78" spans="1:21" x14ac:dyDescent="0.2">
      <c r="A78" s="6">
        <v>76</v>
      </c>
      <c r="B78" s="6">
        <v>1</v>
      </c>
      <c r="C78" s="6">
        <v>26</v>
      </c>
      <c r="D78" s="6">
        <v>82</v>
      </c>
      <c r="E78" s="6" t="s">
        <v>19</v>
      </c>
      <c r="F78" s="6" t="s">
        <v>1702</v>
      </c>
      <c r="G78" s="6" t="str">
        <f>F78&amp;B78&amp;"_"&amp;C78&amp;".csv"</f>
        <v>TrainTSP1_26.csv</v>
      </c>
      <c r="H78" s="6" t="s">
        <v>1707</v>
      </c>
      <c r="I78" s="6" t="str">
        <f>"("&amp;A78&amp;",'"&amp;G78&amp;"'),"</f>
        <v>(76,'TrainTSP1_26.csv'),</v>
      </c>
      <c r="J78" s="6">
        <f>VLOOKUP(E78,target_graph_lookup!$A$1:$B$43,2,0)</f>
        <v>1</v>
      </c>
      <c r="K78" s="70">
        <v>527</v>
      </c>
      <c r="L78" s="71">
        <f>VLOOKUP(A78,cutting_planes!$A$2:$K$1435,3,0)</f>
        <v>526</v>
      </c>
      <c r="M78" s="71">
        <f>VLOOKUP(A78,cutting_planes!$A$2:$K$1435,2,0)</f>
        <v>511.5</v>
      </c>
      <c r="N78" s="71">
        <f>VLOOKUP(A78,cutting_planes!$A$2:$K$1435,6,0)</f>
        <v>0</v>
      </c>
      <c r="O78" s="71">
        <f>VLOOKUP(A78,cutting_planes!$A$2:$K$1435,7,0)</f>
        <v>54</v>
      </c>
      <c r="P78" s="71">
        <f>VLOOKUP(A78,cutting_planes!$A$2:$K$1435,8,0)</f>
        <v>20</v>
      </c>
      <c r="Q78" s="71">
        <f>VLOOKUP(A78,cutting_planes!$A$2:$K$1435,9,0)</f>
        <v>3</v>
      </c>
      <c r="R78" s="71">
        <f>VLOOKUP(A78,cutting_planes!$A$2:$K$1435,10,0)</f>
        <v>500</v>
      </c>
      <c r="S78" s="72">
        <f>ABS(K78-L78)/K78</f>
        <v>1.8975332068311196E-3</v>
      </c>
      <c r="T78" s="71">
        <f>IF(O78&gt;=R78,1,0)</f>
        <v>0</v>
      </c>
      <c r="U78" s="1" t="str">
        <f>VLOOKUP(A78,cutting_planes!$A$2:$N$940,14,0)</f>
        <v>0:01</v>
      </c>
    </row>
    <row r="79" spans="1:21" x14ac:dyDescent="0.2">
      <c r="A79" s="6">
        <v>77</v>
      </c>
      <c r="B79" s="6">
        <v>1</v>
      </c>
      <c r="C79" s="6">
        <v>27</v>
      </c>
      <c r="D79" s="6">
        <v>87</v>
      </c>
      <c r="E79" s="6" t="s">
        <v>19</v>
      </c>
      <c r="F79" s="6" t="s">
        <v>1702</v>
      </c>
      <c r="G79" s="6" t="str">
        <f>F79&amp;B79&amp;"_"&amp;C79&amp;".csv"</f>
        <v>TrainTSP1_27.csv</v>
      </c>
      <c r="H79" s="6" t="s">
        <v>1707</v>
      </c>
      <c r="I79" s="6" t="str">
        <f>"("&amp;A79&amp;",'"&amp;G79&amp;"'),"</f>
        <v>(77,'TrainTSP1_27.csv'),</v>
      </c>
      <c r="J79" s="6">
        <f>VLOOKUP(E79,target_graph_lookup!$A$1:$B$43,2,0)</f>
        <v>1</v>
      </c>
      <c r="K79" s="70">
        <v>613</v>
      </c>
      <c r="L79" s="71">
        <f>VLOOKUP(A79,cutting_planes!$A$2:$K$1435,3,0)</f>
        <v>613</v>
      </c>
      <c r="M79" s="71">
        <f>VLOOKUP(A79,cutting_planes!$A$2:$K$1435,2,0)</f>
        <v>600.5</v>
      </c>
      <c r="N79" s="71">
        <f>VLOOKUP(A79,cutting_planes!$A$2:$K$1435,6,0)</f>
        <v>0</v>
      </c>
      <c r="O79" s="71">
        <f>VLOOKUP(A79,cutting_planes!$A$2:$K$1435,7,0)</f>
        <v>125</v>
      </c>
      <c r="P79" s="71">
        <f>VLOOKUP(A79,cutting_planes!$A$2:$K$1435,8,0)</f>
        <v>38</v>
      </c>
      <c r="Q79" s="71">
        <f>VLOOKUP(A79,cutting_planes!$A$2:$K$1435,9,0)</f>
        <v>3</v>
      </c>
      <c r="R79" s="71">
        <f>VLOOKUP(A79,cutting_planes!$A$2:$K$1435,10,0)</f>
        <v>500</v>
      </c>
      <c r="S79" s="72">
        <f>ABS(K79-L79)/K79</f>
        <v>0</v>
      </c>
      <c r="T79" s="71">
        <f>IF(O79&gt;=R79,1,0)</f>
        <v>0</v>
      </c>
      <c r="U79" s="1" t="str">
        <f>VLOOKUP(A79,cutting_planes!$A$2:$N$940,14,0)</f>
        <v>0:02</v>
      </c>
    </row>
    <row r="80" spans="1:21" x14ac:dyDescent="0.2">
      <c r="A80" s="6">
        <v>78</v>
      </c>
      <c r="B80" s="6">
        <v>1</v>
      </c>
      <c r="C80" s="6">
        <v>28</v>
      </c>
      <c r="D80" s="6">
        <v>48</v>
      </c>
      <c r="E80" s="6" t="s">
        <v>19</v>
      </c>
      <c r="F80" s="6" t="s">
        <v>1702</v>
      </c>
      <c r="G80" s="6" t="str">
        <f>F80&amp;B80&amp;"_"&amp;C80&amp;".csv"</f>
        <v>TrainTSP1_28.csv</v>
      </c>
      <c r="H80" s="6" t="s">
        <v>1707</v>
      </c>
      <c r="I80" s="6" t="str">
        <f>"("&amp;A80&amp;",'"&amp;G80&amp;"'),"</f>
        <v>(78,'TrainTSP1_28.csv'),</v>
      </c>
      <c r="J80" s="6">
        <f>VLOOKUP(E80,target_graph_lookup!$A$1:$B$43,2,0)</f>
        <v>1</v>
      </c>
      <c r="K80" s="70">
        <v>478</v>
      </c>
      <c r="L80" s="71">
        <f>VLOOKUP(A80,cutting_planes!$A$2:$K$1435,3,0)</f>
        <v>478</v>
      </c>
      <c r="M80" s="71">
        <f>VLOOKUP(A80,cutting_planes!$A$2:$K$1435,2,0)</f>
        <v>470.5</v>
      </c>
      <c r="N80" s="71">
        <f>VLOOKUP(A80,cutting_planes!$A$2:$K$1435,6,0)</f>
        <v>1</v>
      </c>
      <c r="O80" s="71">
        <f>VLOOKUP(A80,cutting_planes!$A$2:$K$1435,7,0)</f>
        <v>27</v>
      </c>
      <c r="P80" s="71">
        <f>VLOOKUP(A80,cutting_planes!$A$2:$K$1435,8,0)</f>
        <v>12</v>
      </c>
      <c r="Q80" s="71">
        <f>VLOOKUP(A80,cutting_planes!$A$2:$K$1435,9,0)</f>
        <v>2</v>
      </c>
      <c r="R80" s="71">
        <f>VLOOKUP(A80,cutting_planes!$A$2:$K$1435,10,0)</f>
        <v>500</v>
      </c>
      <c r="S80" s="72">
        <f>ABS(K80-L80)/K80</f>
        <v>0</v>
      </c>
      <c r="T80" s="71">
        <f>IF(O80&gt;=R80,1,0)</f>
        <v>0</v>
      </c>
      <c r="U80" s="1" t="str">
        <f>VLOOKUP(A80,cutting_planes!$A$2:$N$940,14,0)</f>
        <v>0:00</v>
      </c>
    </row>
    <row r="81" spans="1:21" x14ac:dyDescent="0.2">
      <c r="A81" s="6">
        <v>79</v>
      </c>
      <c r="B81" s="6">
        <v>1</v>
      </c>
      <c r="C81" s="6">
        <v>29</v>
      </c>
      <c r="D81" s="6">
        <v>50</v>
      </c>
      <c r="E81" s="6" t="s">
        <v>19</v>
      </c>
      <c r="F81" s="6" t="s">
        <v>1702</v>
      </c>
      <c r="G81" s="6" t="str">
        <f>F81&amp;B81&amp;"_"&amp;C81&amp;".csv"</f>
        <v>TrainTSP1_29.csv</v>
      </c>
      <c r="H81" s="6" t="s">
        <v>1707</v>
      </c>
      <c r="I81" s="6" t="str">
        <f>"("&amp;A81&amp;",'"&amp;G81&amp;"'),"</f>
        <v>(79,'TrainTSP1_29.csv'),</v>
      </c>
      <c r="J81" s="6">
        <f>VLOOKUP(E81,target_graph_lookup!$A$1:$B$43,2,0)</f>
        <v>1</v>
      </c>
      <c r="K81" s="70">
        <v>402</v>
      </c>
      <c r="L81" s="71">
        <f>VLOOKUP(A81,cutting_planes!$A$2:$K$1435,3,0)</f>
        <v>394.4</v>
      </c>
      <c r="M81" s="71">
        <f>VLOOKUP(A81,cutting_planes!$A$2:$K$1435,2,0)</f>
        <v>378</v>
      </c>
      <c r="N81" s="71">
        <f>VLOOKUP(A81,cutting_planes!$A$2:$K$1435,6,0)</f>
        <v>0</v>
      </c>
      <c r="O81" s="71">
        <f>VLOOKUP(A81,cutting_planes!$A$2:$K$1435,7,0)</f>
        <v>63</v>
      </c>
      <c r="P81" s="71">
        <f>VLOOKUP(A81,cutting_planes!$A$2:$K$1435,8,0)</f>
        <v>16</v>
      </c>
      <c r="Q81" s="71">
        <f>VLOOKUP(A81,cutting_planes!$A$2:$K$1435,9,0)</f>
        <v>0</v>
      </c>
      <c r="R81" s="71">
        <f>VLOOKUP(A81,cutting_planes!$A$2:$K$1435,10,0)</f>
        <v>500</v>
      </c>
      <c r="S81" s="72">
        <f>ABS(K81-L81)/K81</f>
        <v>1.8905472636815978E-2</v>
      </c>
      <c r="T81" s="71">
        <f>IF(O81&gt;=R81,1,0)</f>
        <v>0</v>
      </c>
      <c r="U81" s="1" t="str">
        <f>VLOOKUP(A81,cutting_planes!$A$2:$N$940,14,0)</f>
        <v>0:00</v>
      </c>
    </row>
    <row r="82" spans="1:21" x14ac:dyDescent="0.2">
      <c r="A82" s="6">
        <v>80</v>
      </c>
      <c r="B82" s="6">
        <v>1</v>
      </c>
      <c r="C82" s="6">
        <v>30</v>
      </c>
      <c r="D82" s="6">
        <v>79</v>
      </c>
      <c r="E82" s="6" t="s">
        <v>19</v>
      </c>
      <c r="F82" s="6" t="s">
        <v>1702</v>
      </c>
      <c r="G82" s="6" t="str">
        <f>F82&amp;B82&amp;"_"&amp;C82&amp;".csv"</f>
        <v>TrainTSP1_30.csv</v>
      </c>
      <c r="H82" s="6" t="s">
        <v>1707</v>
      </c>
      <c r="I82" s="6" t="str">
        <f>"("&amp;A82&amp;",'"&amp;G82&amp;"'),"</f>
        <v>(80,'TrainTSP1_30.csv'),</v>
      </c>
      <c r="J82" s="6">
        <f>VLOOKUP(E82,target_graph_lookup!$A$1:$B$43,2,0)</f>
        <v>1</v>
      </c>
      <c r="K82" s="70">
        <v>545</v>
      </c>
      <c r="L82" s="71">
        <f>VLOOKUP(A82,cutting_planes!$A$2:$K$1435,3,0)</f>
        <v>544.25</v>
      </c>
      <c r="M82" s="71">
        <f>VLOOKUP(A82,cutting_planes!$A$2:$K$1435,2,0)</f>
        <v>525.5</v>
      </c>
      <c r="N82" s="71">
        <f>VLOOKUP(A82,cutting_planes!$A$2:$K$1435,6,0)</f>
        <v>0</v>
      </c>
      <c r="O82" s="71">
        <f>VLOOKUP(A82,cutting_planes!$A$2:$K$1435,7,0)</f>
        <v>166</v>
      </c>
      <c r="P82" s="71">
        <f>VLOOKUP(A82,cutting_planes!$A$2:$K$1435,8,0)</f>
        <v>40</v>
      </c>
      <c r="Q82" s="71">
        <f>VLOOKUP(A82,cutting_planes!$A$2:$K$1435,9,0)</f>
        <v>0</v>
      </c>
      <c r="R82" s="71">
        <f>VLOOKUP(A82,cutting_planes!$A$2:$K$1435,10,0)</f>
        <v>500</v>
      </c>
      <c r="S82" s="72">
        <f>ABS(K82-L82)/K82</f>
        <v>1.3761467889908258E-3</v>
      </c>
      <c r="T82" s="71">
        <f>IF(O82&gt;=R82,1,0)</f>
        <v>0</v>
      </c>
      <c r="U82" s="1" t="str">
        <f>VLOOKUP(A82,cutting_planes!$A$2:$N$940,14,0)</f>
        <v>0:01</v>
      </c>
    </row>
    <row r="83" spans="1:21" x14ac:dyDescent="0.2">
      <c r="A83" s="6">
        <v>81</v>
      </c>
      <c r="B83" s="6">
        <v>1</v>
      </c>
      <c r="C83" s="6">
        <v>31</v>
      </c>
      <c r="D83" s="6">
        <v>79</v>
      </c>
      <c r="E83" s="6" t="s">
        <v>19</v>
      </c>
      <c r="F83" s="6" t="s">
        <v>1702</v>
      </c>
      <c r="G83" s="6" t="str">
        <f>F83&amp;B83&amp;"_"&amp;C83&amp;".csv"</f>
        <v>TrainTSP1_31.csv</v>
      </c>
      <c r="H83" s="6" t="s">
        <v>1707</v>
      </c>
      <c r="I83" s="6" t="str">
        <f>"("&amp;A83&amp;",'"&amp;G83&amp;"'),"</f>
        <v>(81,'TrainTSP1_31.csv'),</v>
      </c>
      <c r="J83" s="6">
        <f>VLOOKUP(E83,target_graph_lookup!$A$1:$B$43,2,0)</f>
        <v>1</v>
      </c>
      <c r="K83" s="70">
        <v>562</v>
      </c>
      <c r="L83" s="71">
        <f>VLOOKUP(A83,cutting_planes!$A$2:$K$1435,3,0)</f>
        <v>562</v>
      </c>
      <c r="M83" s="71">
        <f>VLOOKUP(A83,cutting_planes!$A$2:$K$1435,2,0)</f>
        <v>552.5</v>
      </c>
      <c r="N83" s="71">
        <f>VLOOKUP(A83,cutting_planes!$A$2:$K$1435,6,0)</f>
        <v>1</v>
      </c>
      <c r="O83" s="71">
        <f>VLOOKUP(A83,cutting_planes!$A$2:$K$1435,7,0)</f>
        <v>59</v>
      </c>
      <c r="P83" s="71">
        <f>VLOOKUP(A83,cutting_planes!$A$2:$K$1435,8,0)</f>
        <v>26</v>
      </c>
      <c r="Q83" s="71">
        <f>VLOOKUP(A83,cutting_planes!$A$2:$K$1435,9,0)</f>
        <v>4</v>
      </c>
      <c r="R83" s="71">
        <f>VLOOKUP(A83,cutting_planes!$A$2:$K$1435,10,0)</f>
        <v>500</v>
      </c>
      <c r="S83" s="72">
        <f>ABS(K83-L83)/K83</f>
        <v>0</v>
      </c>
      <c r="T83" s="71">
        <f>IF(O83&gt;=R83,1,0)</f>
        <v>0</v>
      </c>
      <c r="U83" s="1" t="str">
        <f>VLOOKUP(A83,cutting_planes!$A$2:$N$940,14,0)</f>
        <v>0:01</v>
      </c>
    </row>
    <row r="84" spans="1:21" x14ac:dyDescent="0.2">
      <c r="A84" s="6">
        <v>82</v>
      </c>
      <c r="B84" s="6">
        <v>1</v>
      </c>
      <c r="C84" s="6">
        <v>32</v>
      </c>
      <c r="D84" s="6">
        <v>75</v>
      </c>
      <c r="E84" s="6" t="s">
        <v>19</v>
      </c>
      <c r="F84" s="6" t="s">
        <v>1702</v>
      </c>
      <c r="G84" s="6" t="str">
        <f>F84&amp;B84&amp;"_"&amp;C84&amp;".csv"</f>
        <v>TrainTSP1_32.csv</v>
      </c>
      <c r="H84" s="6" t="s">
        <v>1707</v>
      </c>
      <c r="I84" s="6" t="str">
        <f>"("&amp;A84&amp;",'"&amp;G84&amp;"'),"</f>
        <v>(82,'TrainTSP1_32.csv'),</v>
      </c>
      <c r="J84" s="6">
        <f>VLOOKUP(E84,target_graph_lookup!$A$1:$B$43,2,0)</f>
        <v>1</v>
      </c>
      <c r="K84" s="70">
        <v>537</v>
      </c>
      <c r="L84" s="71">
        <f>VLOOKUP(A84,cutting_planes!$A$2:$K$1435,3,0)</f>
        <v>536</v>
      </c>
      <c r="M84" s="71">
        <f>VLOOKUP(A84,cutting_planes!$A$2:$K$1435,2,0)</f>
        <v>506.5</v>
      </c>
      <c r="N84" s="71">
        <f>VLOOKUP(A84,cutting_planes!$A$2:$K$1435,6,0)</f>
        <v>0</v>
      </c>
      <c r="O84" s="71">
        <f>VLOOKUP(A84,cutting_planes!$A$2:$K$1435,7,0)</f>
        <v>189</v>
      </c>
      <c r="P84" s="71">
        <f>VLOOKUP(A84,cutting_planes!$A$2:$K$1435,8,0)</f>
        <v>57</v>
      </c>
      <c r="Q84" s="71">
        <f>VLOOKUP(A84,cutting_planes!$A$2:$K$1435,9,0)</f>
        <v>6</v>
      </c>
      <c r="R84" s="71">
        <f>VLOOKUP(A84,cutting_planes!$A$2:$K$1435,10,0)</f>
        <v>500</v>
      </c>
      <c r="S84" s="72">
        <f>ABS(K84-L84)/K84</f>
        <v>1.8621973929236499E-3</v>
      </c>
      <c r="T84" s="71">
        <f>IF(O84&gt;=R84,1,0)</f>
        <v>0</v>
      </c>
      <c r="U84" s="1" t="str">
        <f>VLOOKUP(A84,cutting_planes!$A$2:$N$940,14,0)</f>
        <v>0:02</v>
      </c>
    </row>
    <row r="85" spans="1:21" x14ac:dyDescent="0.2">
      <c r="A85" s="6">
        <v>83</v>
      </c>
      <c r="B85" s="6">
        <v>1</v>
      </c>
      <c r="C85" s="6">
        <v>33</v>
      </c>
      <c r="D85" s="6">
        <v>80</v>
      </c>
      <c r="E85" s="6" t="s">
        <v>19</v>
      </c>
      <c r="F85" s="6" t="s">
        <v>1702</v>
      </c>
      <c r="G85" s="6" t="str">
        <f>F85&amp;B85&amp;"_"&amp;C85&amp;".csv"</f>
        <v>TrainTSP1_33.csv</v>
      </c>
      <c r="H85" s="6" t="s">
        <v>1707</v>
      </c>
      <c r="I85" s="6" t="str">
        <f>"("&amp;A85&amp;",'"&amp;G85&amp;"'),"</f>
        <v>(83,'TrainTSP1_33.csv'),</v>
      </c>
      <c r="J85" s="6">
        <f>VLOOKUP(E85,target_graph_lookup!$A$1:$B$43,2,0)</f>
        <v>1</v>
      </c>
      <c r="K85" s="70">
        <v>531</v>
      </c>
      <c r="L85" s="71">
        <f>VLOOKUP(A85,cutting_planes!$A$2:$K$1435,3,0)</f>
        <v>530.66999999999996</v>
      </c>
      <c r="M85" s="71">
        <f>VLOOKUP(A85,cutting_planes!$A$2:$K$1435,2,0)</f>
        <v>511</v>
      </c>
      <c r="N85" s="71">
        <f>VLOOKUP(A85,cutting_planes!$A$2:$K$1435,6,0)</f>
        <v>0</v>
      </c>
      <c r="O85" s="71">
        <f>VLOOKUP(A85,cutting_planes!$A$2:$K$1435,7,0)</f>
        <v>138</v>
      </c>
      <c r="P85" s="71">
        <f>VLOOKUP(A85,cutting_planes!$A$2:$K$1435,8,0)</f>
        <v>36</v>
      </c>
      <c r="Q85" s="71">
        <f>VLOOKUP(A85,cutting_planes!$A$2:$K$1435,9,0)</f>
        <v>5</v>
      </c>
      <c r="R85" s="71">
        <f>VLOOKUP(A85,cutting_planes!$A$2:$K$1435,10,0)</f>
        <v>500</v>
      </c>
      <c r="S85" s="72">
        <f>ABS(K85-L85)/K85</f>
        <v>6.2146892655374944E-4</v>
      </c>
      <c r="T85" s="71">
        <f>IF(O85&gt;=R85,1,0)</f>
        <v>0</v>
      </c>
      <c r="U85" s="1" t="str">
        <f>VLOOKUP(A85,cutting_planes!$A$2:$N$940,14,0)</f>
        <v>0:02</v>
      </c>
    </row>
    <row r="86" spans="1:21" x14ac:dyDescent="0.2">
      <c r="A86" s="6">
        <v>84</v>
      </c>
      <c r="B86" s="6">
        <v>1</v>
      </c>
      <c r="C86" s="6">
        <v>34</v>
      </c>
      <c r="D86" s="6">
        <v>61</v>
      </c>
      <c r="E86" s="6" t="s">
        <v>19</v>
      </c>
      <c r="F86" s="6" t="s">
        <v>1702</v>
      </c>
      <c r="G86" s="6" t="str">
        <f>F86&amp;B86&amp;"_"&amp;C86&amp;".csv"</f>
        <v>TrainTSP1_34.csv</v>
      </c>
      <c r="H86" s="6" t="s">
        <v>1707</v>
      </c>
      <c r="I86" s="6" t="str">
        <f>"("&amp;A86&amp;",'"&amp;G86&amp;"'),"</f>
        <v>(84,'TrainTSP1_34.csv'),</v>
      </c>
      <c r="J86" s="6">
        <f>VLOOKUP(E86,target_graph_lookup!$A$1:$B$43,2,0)</f>
        <v>1</v>
      </c>
      <c r="K86" s="70">
        <v>487</v>
      </c>
      <c r="L86" s="71">
        <f>VLOOKUP(A86,cutting_planes!$A$2:$K$1435,3,0)</f>
        <v>485.67</v>
      </c>
      <c r="M86" s="71">
        <f>VLOOKUP(A86,cutting_planes!$A$2:$K$1435,2,0)</f>
        <v>477</v>
      </c>
      <c r="N86" s="71">
        <f>VLOOKUP(A86,cutting_planes!$A$2:$K$1435,6,0)</f>
        <v>0</v>
      </c>
      <c r="O86" s="71">
        <f>VLOOKUP(A86,cutting_planes!$A$2:$K$1435,7,0)</f>
        <v>149</v>
      </c>
      <c r="P86" s="71">
        <f>VLOOKUP(A86,cutting_planes!$A$2:$K$1435,8,0)</f>
        <v>50</v>
      </c>
      <c r="Q86" s="71">
        <f>VLOOKUP(A86,cutting_planes!$A$2:$K$1435,9,0)</f>
        <v>1</v>
      </c>
      <c r="R86" s="71">
        <f>VLOOKUP(A86,cutting_planes!$A$2:$K$1435,10,0)</f>
        <v>500</v>
      </c>
      <c r="S86" s="72">
        <f>ABS(K86-L86)/K86</f>
        <v>2.7310061601642384E-3</v>
      </c>
      <c r="T86" s="71">
        <f>IF(O86&gt;=R86,1,0)</f>
        <v>0</v>
      </c>
      <c r="U86" s="1" t="str">
        <f>VLOOKUP(A86,cutting_planes!$A$2:$N$940,14,0)</f>
        <v>0:01</v>
      </c>
    </row>
    <row r="87" spans="1:21" hidden="1" x14ac:dyDescent="0.2">
      <c r="A87" s="6">
        <v>85</v>
      </c>
      <c r="B87" s="6">
        <v>1</v>
      </c>
      <c r="C87" s="6">
        <v>0</v>
      </c>
      <c r="D87" s="6">
        <v>39</v>
      </c>
      <c r="E87" s="6" t="s">
        <v>19</v>
      </c>
      <c r="F87" s="6" t="s">
        <v>1703</v>
      </c>
      <c r="G87" s="6" t="str">
        <f>F87&amp;B87&amp;"_"&amp;C87&amp;".csv"</f>
        <v>TestTSP1_0.csv</v>
      </c>
      <c r="H87" s="6" t="s">
        <v>1707</v>
      </c>
      <c r="I87" s="6" t="str">
        <f>"("&amp;A87&amp;",'"&amp;G87&amp;"'),"</f>
        <v>(85,'TestTSP1_0.csv'),</v>
      </c>
      <c r="J87" s="6">
        <f>VLOOKUP(E87,target_graph_lookup!$A$1:$B$43,2,0)</f>
        <v>1</v>
      </c>
      <c r="K87" s="70">
        <v>473</v>
      </c>
      <c r="L87" s="71">
        <f>VLOOKUP(A87,cutting_planes!$A$2:$K$1435,3,0)</f>
        <v>473</v>
      </c>
      <c r="M87" s="71">
        <f>VLOOKUP(A87,cutting_planes!$A$2:$K$1435,2,0)</f>
        <v>452.5</v>
      </c>
      <c r="N87" s="71">
        <f>VLOOKUP(A87,cutting_planes!$A$2:$K$1435,6,0)</f>
        <v>1</v>
      </c>
      <c r="O87" s="71">
        <f>VLOOKUP(A87,cutting_planes!$A$2:$K$1435,7,0)</f>
        <v>27</v>
      </c>
      <c r="P87" s="71">
        <f>VLOOKUP(A87,cutting_planes!$A$2:$K$1435,8,0)</f>
        <v>11</v>
      </c>
      <c r="Q87" s="71">
        <f>VLOOKUP(A87,cutting_planes!$A$2:$K$1435,9,0)</f>
        <v>1</v>
      </c>
      <c r="R87" s="71">
        <f>VLOOKUP(A87,cutting_planes!$A$2:$K$1435,10,0)</f>
        <v>500</v>
      </c>
      <c r="S87" s="72">
        <f>ABS(K87-L87)/K87</f>
        <v>0</v>
      </c>
      <c r="T87" s="71">
        <f>IF(O87&gt;=R87,1,0)</f>
        <v>0</v>
      </c>
      <c r="U87" s="1" t="str">
        <f>VLOOKUP(A87,cutting_planes!$A$2:$N$940,14,0)</f>
        <v>0:00</v>
      </c>
    </row>
    <row r="88" spans="1:21" hidden="1" x14ac:dyDescent="0.2">
      <c r="A88" s="6">
        <v>86</v>
      </c>
      <c r="B88" s="6">
        <v>1</v>
      </c>
      <c r="C88" s="6">
        <v>1</v>
      </c>
      <c r="D88" s="6">
        <v>74</v>
      </c>
      <c r="E88" s="6" t="s">
        <v>19</v>
      </c>
      <c r="F88" s="6" t="s">
        <v>1703</v>
      </c>
      <c r="G88" s="6" t="str">
        <f>F88&amp;B88&amp;"_"&amp;C88&amp;".csv"</f>
        <v>TestTSP1_1.csv</v>
      </c>
      <c r="H88" s="6" t="s">
        <v>1707</v>
      </c>
      <c r="I88" s="6" t="str">
        <f>"("&amp;A88&amp;",'"&amp;G88&amp;"'),"</f>
        <v>(86,'TestTSP1_1.csv'),</v>
      </c>
      <c r="J88" s="6">
        <f>VLOOKUP(E88,target_graph_lookup!$A$1:$B$43,2,0)</f>
        <v>1</v>
      </c>
      <c r="K88" s="70">
        <v>576</v>
      </c>
      <c r="L88" s="71">
        <f>VLOOKUP(A88,cutting_planes!$A$2:$K$1435,3,0)</f>
        <v>576</v>
      </c>
      <c r="M88" s="71">
        <f>VLOOKUP(A88,cutting_planes!$A$2:$K$1435,2,0)</f>
        <v>567.5</v>
      </c>
      <c r="N88" s="71">
        <f>VLOOKUP(A88,cutting_planes!$A$2:$K$1435,6,0)</f>
        <v>1</v>
      </c>
      <c r="O88" s="71">
        <f>VLOOKUP(A88,cutting_planes!$A$2:$K$1435,7,0)</f>
        <v>12</v>
      </c>
      <c r="P88" s="71">
        <f>VLOOKUP(A88,cutting_planes!$A$2:$K$1435,8,0)</f>
        <v>4</v>
      </c>
      <c r="Q88" s="71">
        <f>VLOOKUP(A88,cutting_planes!$A$2:$K$1435,9,0)</f>
        <v>0</v>
      </c>
      <c r="R88" s="71">
        <f>VLOOKUP(A88,cutting_planes!$A$2:$K$1435,10,0)</f>
        <v>500</v>
      </c>
      <c r="S88" s="72">
        <f>ABS(K88-L88)/K88</f>
        <v>0</v>
      </c>
      <c r="T88" s="71">
        <f>IF(O88&gt;=R88,1,0)</f>
        <v>0</v>
      </c>
      <c r="U88" s="1" t="str">
        <f>VLOOKUP(A88,cutting_planes!$A$2:$N$940,14,0)</f>
        <v>0:00</v>
      </c>
    </row>
    <row r="89" spans="1:21" hidden="1" x14ac:dyDescent="0.2">
      <c r="A89" s="6">
        <v>87</v>
      </c>
      <c r="B89" s="6">
        <v>1</v>
      </c>
      <c r="C89" s="6">
        <v>2</v>
      </c>
      <c r="D89" s="6">
        <v>79</v>
      </c>
      <c r="E89" s="6" t="s">
        <v>19</v>
      </c>
      <c r="F89" s="6" t="s">
        <v>1703</v>
      </c>
      <c r="G89" s="6" t="str">
        <f>F89&amp;B89&amp;"_"&amp;C89&amp;".csv"</f>
        <v>TestTSP1_2.csv</v>
      </c>
      <c r="H89" s="6" t="s">
        <v>1707</v>
      </c>
      <c r="I89" s="6" t="str">
        <f>"("&amp;A89&amp;",'"&amp;G89&amp;"'),"</f>
        <v>(87,'TestTSP1_2.csv'),</v>
      </c>
      <c r="J89" s="6">
        <f>VLOOKUP(E89,target_graph_lookup!$A$1:$B$43,2,0)</f>
        <v>1</v>
      </c>
      <c r="K89" s="70">
        <v>548</v>
      </c>
      <c r="L89" s="71">
        <f>VLOOKUP(A89,cutting_planes!$A$2:$K$1435,3,0)</f>
        <v>547</v>
      </c>
      <c r="M89" s="71">
        <f>VLOOKUP(A89,cutting_planes!$A$2:$K$1435,2,0)</f>
        <v>520.5</v>
      </c>
      <c r="N89" s="71">
        <f>VLOOKUP(A89,cutting_planes!$A$2:$K$1435,6,0)</f>
        <v>0</v>
      </c>
      <c r="O89" s="71">
        <f>VLOOKUP(A89,cutting_planes!$A$2:$K$1435,7,0)</f>
        <v>90</v>
      </c>
      <c r="P89" s="71">
        <f>VLOOKUP(A89,cutting_planes!$A$2:$K$1435,8,0)</f>
        <v>27</v>
      </c>
      <c r="Q89" s="71">
        <f>VLOOKUP(A89,cutting_planes!$A$2:$K$1435,9,0)</f>
        <v>3</v>
      </c>
      <c r="R89" s="71">
        <f>VLOOKUP(A89,cutting_planes!$A$2:$K$1435,10,0)</f>
        <v>500</v>
      </c>
      <c r="S89" s="72">
        <f>ABS(K89-L89)/K89</f>
        <v>1.8248175182481751E-3</v>
      </c>
      <c r="T89" s="71">
        <f>IF(O89&gt;=R89,1,0)</f>
        <v>0</v>
      </c>
      <c r="U89" s="1" t="str">
        <f>VLOOKUP(A89,cutting_planes!$A$2:$N$940,14,0)</f>
        <v>0:01</v>
      </c>
    </row>
    <row r="90" spans="1:21" hidden="1" x14ac:dyDescent="0.2">
      <c r="A90" s="6">
        <v>88</v>
      </c>
      <c r="B90" s="6">
        <v>1</v>
      </c>
      <c r="C90" s="6">
        <v>3</v>
      </c>
      <c r="D90" s="6">
        <v>64</v>
      </c>
      <c r="E90" s="6" t="s">
        <v>19</v>
      </c>
      <c r="F90" s="6" t="s">
        <v>1703</v>
      </c>
      <c r="G90" s="6" t="str">
        <f>F90&amp;B90&amp;"_"&amp;C90&amp;".csv"</f>
        <v>TestTSP1_3.csv</v>
      </c>
      <c r="H90" s="6" t="s">
        <v>1707</v>
      </c>
      <c r="I90" s="6" t="str">
        <f>"("&amp;A90&amp;",'"&amp;G90&amp;"'),"</f>
        <v>(88,'TestTSP1_3.csv'),</v>
      </c>
      <c r="J90" s="6">
        <f>VLOOKUP(E90,target_graph_lookup!$A$1:$B$43,2,0)</f>
        <v>1</v>
      </c>
      <c r="K90" s="70">
        <v>505</v>
      </c>
      <c r="L90" s="71">
        <f>VLOOKUP(A90,cutting_planes!$A$2:$K$1435,3,0)</f>
        <v>502.33</v>
      </c>
      <c r="M90" s="71">
        <f>VLOOKUP(A90,cutting_planes!$A$2:$K$1435,2,0)</f>
        <v>485.5</v>
      </c>
      <c r="N90" s="71">
        <f>VLOOKUP(A90,cutting_planes!$A$2:$K$1435,6,0)</f>
        <v>0</v>
      </c>
      <c r="O90" s="71">
        <f>VLOOKUP(A90,cutting_planes!$A$2:$K$1435,7,0)</f>
        <v>97</v>
      </c>
      <c r="P90" s="71">
        <f>VLOOKUP(A90,cutting_planes!$A$2:$K$1435,8,0)</f>
        <v>32</v>
      </c>
      <c r="Q90" s="71">
        <f>VLOOKUP(A90,cutting_planes!$A$2:$K$1435,9,0)</f>
        <v>5</v>
      </c>
      <c r="R90" s="71">
        <f>VLOOKUP(A90,cutting_planes!$A$2:$K$1435,10,0)</f>
        <v>500</v>
      </c>
      <c r="S90" s="72">
        <f>ABS(K90-L90)/K90</f>
        <v>5.2871287128713187E-3</v>
      </c>
      <c r="T90" s="71">
        <f>IF(O90&gt;=R90,1,0)</f>
        <v>0</v>
      </c>
      <c r="U90" s="1" t="str">
        <f>VLOOKUP(A90,cutting_planes!$A$2:$N$940,14,0)</f>
        <v>0:01</v>
      </c>
    </row>
    <row r="91" spans="1:21" hidden="1" x14ac:dyDescent="0.2">
      <c r="A91" s="6">
        <v>89</v>
      </c>
      <c r="B91" s="6">
        <v>1</v>
      </c>
      <c r="C91" s="6">
        <v>4</v>
      </c>
      <c r="D91" s="6">
        <v>94</v>
      </c>
      <c r="E91" s="6" t="s">
        <v>19</v>
      </c>
      <c r="F91" s="6" t="s">
        <v>1703</v>
      </c>
      <c r="G91" s="6" t="str">
        <f>F91&amp;B91&amp;"_"&amp;C91&amp;".csv"</f>
        <v>TestTSP1_4.csv</v>
      </c>
      <c r="H91" s="6" t="s">
        <v>1707</v>
      </c>
      <c r="I91" s="6" t="str">
        <f>"("&amp;A91&amp;",'"&amp;G91&amp;"'),"</f>
        <v>(89,'TestTSP1_4.csv'),</v>
      </c>
      <c r="J91" s="6">
        <f>VLOOKUP(E91,target_graph_lookup!$A$1:$B$43,2,0)</f>
        <v>1</v>
      </c>
      <c r="K91" s="70">
        <v>599</v>
      </c>
      <c r="L91" s="71">
        <f>VLOOKUP(A91,cutting_planes!$A$2:$K$1435,3,0)</f>
        <v>597.20000000000005</v>
      </c>
      <c r="M91" s="71">
        <f>VLOOKUP(A91,cutting_planes!$A$2:$K$1435,2,0)</f>
        <v>577.5</v>
      </c>
      <c r="N91" s="71">
        <f>VLOOKUP(A91,cutting_planes!$A$2:$K$1435,6,0)</f>
        <v>0</v>
      </c>
      <c r="O91" s="71">
        <f>VLOOKUP(A91,cutting_planes!$A$2:$K$1435,7,0)</f>
        <v>159</v>
      </c>
      <c r="P91" s="71">
        <f>VLOOKUP(A91,cutting_planes!$A$2:$K$1435,8,0)</f>
        <v>43</v>
      </c>
      <c r="Q91" s="71">
        <f>VLOOKUP(A91,cutting_planes!$A$2:$K$1435,9,0)</f>
        <v>13</v>
      </c>
      <c r="R91" s="71">
        <f>VLOOKUP(A91,cutting_planes!$A$2:$K$1435,10,0)</f>
        <v>500</v>
      </c>
      <c r="S91" s="72">
        <f>ABS(K91-L91)/K91</f>
        <v>3.0050083472453332E-3</v>
      </c>
      <c r="T91" s="71">
        <f>IF(O91&gt;=R91,1,0)</f>
        <v>0</v>
      </c>
      <c r="U91" s="1" t="str">
        <f>VLOOKUP(A91,cutting_planes!$A$2:$N$940,14,0)</f>
        <v>0:03</v>
      </c>
    </row>
    <row r="92" spans="1:21" hidden="1" x14ac:dyDescent="0.2">
      <c r="A92" s="6">
        <v>90</v>
      </c>
      <c r="B92" s="6">
        <v>1</v>
      </c>
      <c r="C92" s="6">
        <v>5</v>
      </c>
      <c r="D92" s="6">
        <v>106</v>
      </c>
      <c r="E92" s="6" t="s">
        <v>19</v>
      </c>
      <c r="F92" s="6" t="s">
        <v>1703</v>
      </c>
      <c r="G92" s="6" t="str">
        <f>F92&amp;B92&amp;"_"&amp;C92&amp;".csv"</f>
        <v>TestTSP1_5.csv</v>
      </c>
      <c r="H92" s="6" t="s">
        <v>1707</v>
      </c>
      <c r="I92" s="6" t="str">
        <f>"("&amp;A92&amp;",'"&amp;G92&amp;"'),"</f>
        <v>(90,'TestTSP1_5.csv'),</v>
      </c>
      <c r="J92" s="6">
        <f>VLOOKUP(E92,target_graph_lookup!$A$1:$B$43,2,0)</f>
        <v>1</v>
      </c>
      <c r="K92" s="70">
        <v>664</v>
      </c>
      <c r="L92" s="71">
        <f>VLOOKUP(A92,cutting_planes!$A$2:$K$1435,3,0)</f>
        <v>663.61</v>
      </c>
      <c r="M92" s="71">
        <f>VLOOKUP(A92,cutting_planes!$A$2:$K$1435,2,0)</f>
        <v>640</v>
      </c>
      <c r="N92" s="71">
        <f>VLOOKUP(A92,cutting_planes!$A$2:$K$1435,6,0)</f>
        <v>0</v>
      </c>
      <c r="O92" s="71">
        <f>VLOOKUP(A92,cutting_planes!$A$2:$K$1435,7,0)</f>
        <v>142</v>
      </c>
      <c r="P92" s="71">
        <f>VLOOKUP(A92,cutting_planes!$A$2:$K$1435,8,0)</f>
        <v>31</v>
      </c>
      <c r="Q92" s="71">
        <f>VLOOKUP(A92,cutting_planes!$A$2:$K$1435,9,0)</f>
        <v>4</v>
      </c>
      <c r="R92" s="71">
        <f>VLOOKUP(A92,cutting_planes!$A$2:$K$1435,10,0)</f>
        <v>500</v>
      </c>
      <c r="S92" s="72">
        <f>ABS(K92-L92)/K92</f>
        <v>5.8734939759034089E-4</v>
      </c>
      <c r="T92" s="71">
        <f>IF(O92&gt;=R92,1,0)</f>
        <v>0</v>
      </c>
      <c r="U92" s="1" t="str">
        <f>VLOOKUP(A92,cutting_planes!$A$2:$N$940,14,0)</f>
        <v>0:02</v>
      </c>
    </row>
    <row r="93" spans="1:21" hidden="1" x14ac:dyDescent="0.2">
      <c r="A93" s="6">
        <v>91</v>
      </c>
      <c r="B93" s="6">
        <v>1</v>
      </c>
      <c r="C93" s="6">
        <v>6</v>
      </c>
      <c r="D93" s="6">
        <v>99</v>
      </c>
      <c r="E93" s="6" t="s">
        <v>19</v>
      </c>
      <c r="F93" s="6" t="s">
        <v>1703</v>
      </c>
      <c r="G93" s="6" t="str">
        <f>F93&amp;B93&amp;"_"&amp;C93&amp;".csv"</f>
        <v>TestTSP1_6.csv</v>
      </c>
      <c r="H93" s="6" t="s">
        <v>1707</v>
      </c>
      <c r="I93" s="6" t="str">
        <f>"("&amp;A93&amp;",'"&amp;G93&amp;"'),"</f>
        <v>(91,'TestTSP1_6.csv'),</v>
      </c>
      <c r="J93" s="6">
        <f>VLOOKUP(E93,target_graph_lookup!$A$1:$B$43,2,0)</f>
        <v>1</v>
      </c>
      <c r="K93" s="70">
        <v>674</v>
      </c>
      <c r="L93" s="71">
        <f>VLOOKUP(A93,cutting_planes!$A$2:$K$1435,3,0)</f>
        <v>672.5</v>
      </c>
      <c r="M93" s="71">
        <f>VLOOKUP(A93,cutting_planes!$A$2:$K$1435,2,0)</f>
        <v>665</v>
      </c>
      <c r="N93" s="71">
        <f>VLOOKUP(A93,cutting_planes!$A$2:$K$1435,6,0)</f>
        <v>0</v>
      </c>
      <c r="O93" s="71">
        <f>VLOOKUP(A93,cutting_planes!$A$2:$K$1435,7,0)</f>
        <v>95</v>
      </c>
      <c r="P93" s="71">
        <f>VLOOKUP(A93,cutting_planes!$A$2:$K$1435,8,0)</f>
        <v>38</v>
      </c>
      <c r="Q93" s="71">
        <f>VLOOKUP(A93,cutting_planes!$A$2:$K$1435,9,0)</f>
        <v>7</v>
      </c>
      <c r="R93" s="71">
        <f>VLOOKUP(A93,cutting_planes!$A$2:$K$1435,10,0)</f>
        <v>500</v>
      </c>
      <c r="S93" s="72">
        <f>ABS(K93-L93)/K93</f>
        <v>2.225519287833828E-3</v>
      </c>
      <c r="T93" s="71">
        <f>IF(O93&gt;=R93,1,0)</f>
        <v>0</v>
      </c>
      <c r="U93" s="1" t="str">
        <f>VLOOKUP(A93,cutting_planes!$A$2:$N$940,14,0)</f>
        <v>0:03</v>
      </c>
    </row>
    <row r="94" spans="1:21" hidden="1" x14ac:dyDescent="0.2">
      <c r="A94" s="6">
        <v>92</v>
      </c>
      <c r="B94" s="6">
        <v>1</v>
      </c>
      <c r="C94" s="6">
        <v>7</v>
      </c>
      <c r="D94" s="6">
        <v>69</v>
      </c>
      <c r="E94" s="6" t="s">
        <v>19</v>
      </c>
      <c r="F94" s="6" t="s">
        <v>1703</v>
      </c>
      <c r="G94" s="6" t="str">
        <f>F94&amp;B94&amp;"_"&amp;C94&amp;".csv"</f>
        <v>TestTSP1_7.csv</v>
      </c>
      <c r="H94" s="6" t="s">
        <v>1707</v>
      </c>
      <c r="I94" s="6" t="str">
        <f>"("&amp;A94&amp;",'"&amp;G94&amp;"'),"</f>
        <v>(92,'TestTSP1_7.csv'),</v>
      </c>
      <c r="J94" s="6">
        <f>VLOOKUP(E94,target_graph_lookup!$A$1:$B$43,2,0)</f>
        <v>1</v>
      </c>
      <c r="K94" s="70">
        <v>539</v>
      </c>
      <c r="L94" s="71">
        <f>VLOOKUP(A94,cutting_planes!$A$2:$K$1435,3,0)</f>
        <v>539</v>
      </c>
      <c r="M94" s="71">
        <f>VLOOKUP(A94,cutting_planes!$A$2:$K$1435,2,0)</f>
        <v>510</v>
      </c>
      <c r="N94" s="71">
        <f>VLOOKUP(A94,cutting_planes!$A$2:$K$1435,6,0)</f>
        <v>1</v>
      </c>
      <c r="O94" s="71">
        <f>VLOOKUP(A94,cutting_planes!$A$2:$K$1435,7,0)</f>
        <v>39</v>
      </c>
      <c r="P94" s="71">
        <f>VLOOKUP(A94,cutting_planes!$A$2:$K$1435,8,0)</f>
        <v>15</v>
      </c>
      <c r="Q94" s="71">
        <f>VLOOKUP(A94,cutting_planes!$A$2:$K$1435,9,0)</f>
        <v>3</v>
      </c>
      <c r="R94" s="71">
        <f>VLOOKUP(A94,cutting_planes!$A$2:$K$1435,10,0)</f>
        <v>500</v>
      </c>
      <c r="S94" s="72">
        <f>ABS(K94-L94)/K94</f>
        <v>0</v>
      </c>
      <c r="T94" s="71">
        <f>IF(O94&gt;=R94,1,0)</f>
        <v>0</v>
      </c>
      <c r="U94" s="1" t="str">
        <f>VLOOKUP(A94,cutting_planes!$A$2:$N$940,14,0)</f>
        <v>0:00</v>
      </c>
    </row>
    <row r="95" spans="1:21" hidden="1" x14ac:dyDescent="0.2">
      <c r="A95" s="6">
        <v>93</v>
      </c>
      <c r="B95" s="6">
        <v>1</v>
      </c>
      <c r="C95" s="6">
        <v>8</v>
      </c>
      <c r="D95" s="6">
        <v>105</v>
      </c>
      <c r="E95" s="6" t="s">
        <v>19</v>
      </c>
      <c r="F95" s="6" t="s">
        <v>1703</v>
      </c>
      <c r="G95" s="6" t="str">
        <f>F95&amp;B95&amp;"_"&amp;C95&amp;".csv"</f>
        <v>TestTSP1_8.csv</v>
      </c>
      <c r="H95" s="6" t="s">
        <v>1707</v>
      </c>
      <c r="I95" s="6" t="str">
        <f>"("&amp;A95&amp;",'"&amp;G95&amp;"'),"</f>
        <v>(93,'TestTSP1_8.csv'),</v>
      </c>
      <c r="J95" s="6">
        <f>VLOOKUP(E95,target_graph_lookup!$A$1:$B$43,2,0)</f>
        <v>1</v>
      </c>
      <c r="K95" s="70">
        <v>638</v>
      </c>
      <c r="L95" s="71">
        <f>VLOOKUP(A95,cutting_planes!$A$2:$K$1435,3,0)</f>
        <v>633.16999999999996</v>
      </c>
      <c r="M95" s="71">
        <f>VLOOKUP(A95,cutting_planes!$A$2:$K$1435,2,0)</f>
        <v>611</v>
      </c>
      <c r="N95" s="71">
        <f>VLOOKUP(A95,cutting_planes!$A$2:$K$1435,6,0)</f>
        <v>0</v>
      </c>
      <c r="O95" s="71">
        <f>VLOOKUP(A95,cutting_planes!$A$2:$K$1435,7,0)</f>
        <v>99</v>
      </c>
      <c r="P95" s="71">
        <f>VLOOKUP(A95,cutting_planes!$A$2:$K$1435,8,0)</f>
        <v>27</v>
      </c>
      <c r="Q95" s="71">
        <f>VLOOKUP(A95,cutting_planes!$A$2:$K$1435,9,0)</f>
        <v>5</v>
      </c>
      <c r="R95" s="71">
        <f>VLOOKUP(A95,cutting_planes!$A$2:$K$1435,10,0)</f>
        <v>500</v>
      </c>
      <c r="S95" s="72">
        <f>ABS(K95-L95)/K95</f>
        <v>7.5705329153605656E-3</v>
      </c>
      <c r="T95" s="71">
        <f>IF(O95&gt;=R95,1,0)</f>
        <v>0</v>
      </c>
      <c r="U95" s="1" t="str">
        <f>VLOOKUP(A95,cutting_planes!$A$2:$N$940,14,0)</f>
        <v>0:02</v>
      </c>
    </row>
    <row r="96" spans="1:21" hidden="1" x14ac:dyDescent="0.2">
      <c r="A96" s="6">
        <v>94</v>
      </c>
      <c r="B96" s="6">
        <v>1</v>
      </c>
      <c r="C96" s="6">
        <v>9</v>
      </c>
      <c r="D96" s="6">
        <v>112</v>
      </c>
      <c r="E96" s="6" t="s">
        <v>19</v>
      </c>
      <c r="F96" s="6" t="s">
        <v>1703</v>
      </c>
      <c r="G96" s="6" t="str">
        <f>F96&amp;B96&amp;"_"&amp;C96&amp;".csv"</f>
        <v>TestTSP1_9.csv</v>
      </c>
      <c r="H96" s="6" t="s">
        <v>1707</v>
      </c>
      <c r="I96" s="6" t="str">
        <f>"("&amp;A96&amp;",'"&amp;G96&amp;"'),"</f>
        <v>(94,'TestTSP1_9.csv'),</v>
      </c>
      <c r="J96" s="6">
        <f>VLOOKUP(E96,target_graph_lookup!$A$1:$B$43,2,0)</f>
        <v>1</v>
      </c>
      <c r="K96" s="70">
        <v>688</v>
      </c>
      <c r="L96" s="71">
        <f>VLOOKUP(A96,cutting_planes!$A$2:$K$1435,3,0)</f>
        <v>687</v>
      </c>
      <c r="M96" s="71">
        <f>VLOOKUP(A96,cutting_planes!$A$2:$K$1435,2,0)</f>
        <v>659</v>
      </c>
      <c r="N96" s="71">
        <f>VLOOKUP(A96,cutting_planes!$A$2:$K$1435,6,0)</f>
        <v>0</v>
      </c>
      <c r="O96" s="71">
        <f>VLOOKUP(A96,cutting_planes!$A$2:$K$1435,7,0)</f>
        <v>224</v>
      </c>
      <c r="P96" s="71">
        <f>VLOOKUP(A96,cutting_planes!$A$2:$K$1435,8,0)</f>
        <v>60</v>
      </c>
      <c r="Q96" s="71">
        <f>VLOOKUP(A96,cutting_planes!$A$2:$K$1435,9,0)</f>
        <v>6</v>
      </c>
      <c r="R96" s="71">
        <f>VLOOKUP(A96,cutting_planes!$A$2:$K$1435,10,0)</f>
        <v>500</v>
      </c>
      <c r="S96" s="72">
        <f>ABS(K96-L96)/K96</f>
        <v>1.4534883720930232E-3</v>
      </c>
      <c r="T96" s="71">
        <f>IF(O96&gt;=R96,1,0)</f>
        <v>0</v>
      </c>
      <c r="U96" s="1" t="str">
        <f>VLOOKUP(A96,cutting_planes!$A$2:$N$940,14,0)</f>
        <v>0:05</v>
      </c>
    </row>
    <row r="97" spans="1:21" hidden="1" x14ac:dyDescent="0.2">
      <c r="A97" s="6">
        <v>95</v>
      </c>
      <c r="B97" s="6">
        <v>1</v>
      </c>
      <c r="C97" s="6">
        <v>10</v>
      </c>
      <c r="D97" s="6">
        <v>98</v>
      </c>
      <c r="E97" s="6" t="s">
        <v>19</v>
      </c>
      <c r="F97" s="6" t="s">
        <v>1703</v>
      </c>
      <c r="G97" s="6" t="str">
        <f>F97&amp;B97&amp;"_"&amp;C97&amp;".csv"</f>
        <v>TestTSP1_10.csv</v>
      </c>
      <c r="H97" s="6" t="s">
        <v>1707</v>
      </c>
      <c r="I97" s="6" t="str">
        <f>"("&amp;A97&amp;",'"&amp;G97&amp;"'),"</f>
        <v>(95,'TestTSP1_10.csv'),</v>
      </c>
      <c r="J97" s="6">
        <f>VLOOKUP(E97,target_graph_lookup!$A$1:$B$43,2,0)</f>
        <v>1</v>
      </c>
      <c r="K97" s="70">
        <v>678</v>
      </c>
      <c r="L97" s="71">
        <f>VLOOKUP(A97,cutting_planes!$A$2:$K$1435,3,0)</f>
        <v>678</v>
      </c>
      <c r="M97" s="71">
        <f>VLOOKUP(A97,cutting_planes!$A$2:$K$1435,2,0)</f>
        <v>646.5</v>
      </c>
      <c r="N97" s="71">
        <f>VLOOKUP(A97,cutting_planes!$A$2:$K$1435,6,0)</f>
        <v>1</v>
      </c>
      <c r="O97" s="71">
        <f>VLOOKUP(A97,cutting_planes!$A$2:$K$1435,7,0)</f>
        <v>275</v>
      </c>
      <c r="P97" s="71">
        <f>VLOOKUP(A97,cutting_planes!$A$2:$K$1435,8,0)</f>
        <v>57</v>
      </c>
      <c r="Q97" s="71">
        <f>VLOOKUP(A97,cutting_planes!$A$2:$K$1435,9,0)</f>
        <v>9</v>
      </c>
      <c r="R97" s="71">
        <f>VLOOKUP(A97,cutting_planes!$A$2:$K$1435,10,0)</f>
        <v>500</v>
      </c>
      <c r="S97" s="72">
        <f>ABS(K97-L97)/K97</f>
        <v>0</v>
      </c>
      <c r="T97" s="71">
        <f>IF(O97&gt;=R97,1,0)</f>
        <v>0</v>
      </c>
      <c r="U97" s="1" t="str">
        <f>VLOOKUP(A97,cutting_planes!$A$2:$N$940,14,0)</f>
        <v>0:05</v>
      </c>
    </row>
    <row r="98" spans="1:21" hidden="1" x14ac:dyDescent="0.2">
      <c r="A98" s="6">
        <v>96</v>
      </c>
      <c r="B98" s="6">
        <v>1</v>
      </c>
      <c r="C98" s="6">
        <v>11</v>
      </c>
      <c r="D98" s="6">
        <v>102</v>
      </c>
      <c r="E98" s="6" t="s">
        <v>19</v>
      </c>
      <c r="F98" s="6" t="s">
        <v>1703</v>
      </c>
      <c r="G98" s="6" t="str">
        <f>F98&amp;B98&amp;"_"&amp;C98&amp;".csv"</f>
        <v>TestTSP1_11.csv</v>
      </c>
      <c r="H98" s="6" t="s">
        <v>1707</v>
      </c>
      <c r="I98" s="6" t="str">
        <f>"("&amp;A98&amp;",'"&amp;G98&amp;"'),"</f>
        <v>(96,'TestTSP1_11.csv'),</v>
      </c>
      <c r="J98" s="6">
        <f>VLOOKUP(E98,target_graph_lookup!$A$1:$B$43,2,0)</f>
        <v>1</v>
      </c>
      <c r="K98" s="70">
        <v>623</v>
      </c>
      <c r="L98" s="71">
        <f>VLOOKUP(A98,cutting_planes!$A$2:$K$1435,3,0)</f>
        <v>621.5</v>
      </c>
      <c r="M98" s="71">
        <f>VLOOKUP(A98,cutting_planes!$A$2:$K$1435,2,0)</f>
        <v>604</v>
      </c>
      <c r="N98" s="71">
        <f>VLOOKUP(A98,cutting_planes!$A$2:$K$1435,6,0)</f>
        <v>0</v>
      </c>
      <c r="O98" s="71">
        <f>VLOOKUP(A98,cutting_planes!$A$2:$K$1435,7,0)</f>
        <v>90</v>
      </c>
      <c r="P98" s="71">
        <f>VLOOKUP(A98,cutting_planes!$A$2:$K$1435,8,0)</f>
        <v>29</v>
      </c>
      <c r="Q98" s="71">
        <f>VLOOKUP(A98,cutting_planes!$A$2:$K$1435,9,0)</f>
        <v>5</v>
      </c>
      <c r="R98" s="71">
        <f>VLOOKUP(A98,cutting_planes!$A$2:$K$1435,10,0)</f>
        <v>500</v>
      </c>
      <c r="S98" s="72">
        <f>ABS(K98-L98)/K98</f>
        <v>2.407704654895666E-3</v>
      </c>
      <c r="T98" s="71">
        <f>IF(O98&gt;=R98,1,0)</f>
        <v>0</v>
      </c>
      <c r="U98" s="1" t="str">
        <f>VLOOKUP(A98,cutting_planes!$A$2:$N$940,14,0)</f>
        <v>0:02</v>
      </c>
    </row>
    <row r="99" spans="1:21" hidden="1" x14ac:dyDescent="0.2">
      <c r="A99" s="6">
        <v>97</v>
      </c>
      <c r="B99" s="6">
        <v>1</v>
      </c>
      <c r="C99" s="6">
        <v>12</v>
      </c>
      <c r="D99" s="6">
        <v>111</v>
      </c>
      <c r="E99" s="6" t="s">
        <v>19</v>
      </c>
      <c r="F99" s="6" t="s">
        <v>1703</v>
      </c>
      <c r="G99" s="6" t="str">
        <f>F99&amp;B99&amp;"_"&amp;C99&amp;".csv"</f>
        <v>TestTSP1_12.csv</v>
      </c>
      <c r="H99" s="6" t="s">
        <v>1707</v>
      </c>
      <c r="I99" s="6" t="str">
        <f>"("&amp;A99&amp;",'"&amp;G99&amp;"'),"</f>
        <v>(97,'TestTSP1_12.csv'),</v>
      </c>
      <c r="J99" s="6">
        <f>VLOOKUP(E99,target_graph_lookup!$A$1:$B$43,2,0)</f>
        <v>1</v>
      </c>
      <c r="K99" s="70">
        <v>589</v>
      </c>
      <c r="L99" s="71">
        <f>VLOOKUP(A99,cutting_planes!$A$2:$K$1435,3,0)</f>
        <v>586.66999999999996</v>
      </c>
      <c r="M99" s="71">
        <f>VLOOKUP(A99,cutting_planes!$A$2:$K$1435,2,0)</f>
        <v>521</v>
      </c>
      <c r="N99" s="71">
        <f>VLOOKUP(A99,cutting_planes!$A$2:$K$1435,6,0)</f>
        <v>0</v>
      </c>
      <c r="O99" s="71">
        <f>VLOOKUP(A99,cutting_planes!$A$2:$K$1435,7,0)</f>
        <v>113</v>
      </c>
      <c r="P99" s="71">
        <f>VLOOKUP(A99,cutting_planes!$A$2:$K$1435,8,0)</f>
        <v>30</v>
      </c>
      <c r="Q99" s="71">
        <f>VLOOKUP(A99,cutting_planes!$A$2:$K$1435,9,0)</f>
        <v>3</v>
      </c>
      <c r="R99" s="71">
        <f>VLOOKUP(A99,cutting_planes!$A$2:$K$1435,10,0)</f>
        <v>500</v>
      </c>
      <c r="S99" s="72">
        <f>ABS(K99-L99)/K99</f>
        <v>3.9558573853990505E-3</v>
      </c>
      <c r="T99" s="71">
        <f>IF(O99&gt;=R99,1,0)</f>
        <v>0</v>
      </c>
      <c r="U99" s="1" t="str">
        <f>VLOOKUP(A99,cutting_planes!$A$2:$N$940,14,0)</f>
        <v>0:02</v>
      </c>
    </row>
    <row r="100" spans="1:21" hidden="1" x14ac:dyDescent="0.2">
      <c r="A100" s="6">
        <v>98</v>
      </c>
      <c r="B100" s="6">
        <v>1</v>
      </c>
      <c r="C100" s="6">
        <v>13</v>
      </c>
      <c r="D100" s="6">
        <v>76</v>
      </c>
      <c r="E100" s="6" t="s">
        <v>19</v>
      </c>
      <c r="F100" s="6" t="s">
        <v>1703</v>
      </c>
      <c r="G100" s="6" t="str">
        <f>F100&amp;B100&amp;"_"&amp;C100&amp;".csv"</f>
        <v>TestTSP1_13.csv</v>
      </c>
      <c r="H100" s="6" t="s">
        <v>1707</v>
      </c>
      <c r="I100" s="6" t="str">
        <f>"("&amp;A100&amp;",'"&amp;G100&amp;"'),"</f>
        <v>(98,'TestTSP1_13.csv'),</v>
      </c>
      <c r="J100" s="6">
        <f>VLOOKUP(E100,target_graph_lookup!$A$1:$B$43,2,0)</f>
        <v>1</v>
      </c>
      <c r="K100" s="70">
        <v>563</v>
      </c>
      <c r="L100" s="71">
        <f>VLOOKUP(A100,cutting_planes!$A$2:$K$1435,3,0)</f>
        <v>562</v>
      </c>
      <c r="M100" s="71">
        <f>VLOOKUP(A100,cutting_planes!$A$2:$K$1435,2,0)</f>
        <v>533</v>
      </c>
      <c r="N100" s="71">
        <f>VLOOKUP(A100,cutting_planes!$A$2:$K$1435,6,0)</f>
        <v>0</v>
      </c>
      <c r="O100" s="71">
        <f>VLOOKUP(A100,cutting_planes!$A$2:$K$1435,7,0)</f>
        <v>103</v>
      </c>
      <c r="P100" s="71">
        <f>VLOOKUP(A100,cutting_planes!$A$2:$K$1435,8,0)</f>
        <v>33</v>
      </c>
      <c r="Q100" s="71">
        <f>VLOOKUP(A100,cutting_planes!$A$2:$K$1435,9,0)</f>
        <v>7</v>
      </c>
      <c r="R100" s="71">
        <f>VLOOKUP(A100,cutting_planes!$A$2:$K$1435,10,0)</f>
        <v>500</v>
      </c>
      <c r="S100" s="72">
        <f>ABS(K100-L100)/K100</f>
        <v>1.7761989342806395E-3</v>
      </c>
      <c r="T100" s="71">
        <f>IF(O100&gt;=R100,1,0)</f>
        <v>0</v>
      </c>
      <c r="U100" s="1" t="str">
        <f>VLOOKUP(A100,cutting_planes!$A$2:$N$940,14,0)</f>
        <v>0:01</v>
      </c>
    </row>
    <row r="101" spans="1:21" hidden="1" x14ac:dyDescent="0.2">
      <c r="A101" s="6">
        <v>99</v>
      </c>
      <c r="B101" s="6">
        <v>1</v>
      </c>
      <c r="C101" s="6">
        <v>14</v>
      </c>
      <c r="D101" s="6">
        <v>104</v>
      </c>
      <c r="E101" s="6" t="s">
        <v>19</v>
      </c>
      <c r="F101" s="6" t="s">
        <v>1703</v>
      </c>
      <c r="G101" s="6" t="str">
        <f>F101&amp;B101&amp;"_"&amp;C101&amp;".csv"</f>
        <v>TestTSP1_14.csv</v>
      </c>
      <c r="H101" s="6" t="s">
        <v>1707</v>
      </c>
      <c r="I101" s="6" t="str">
        <f>"("&amp;A101&amp;",'"&amp;G101&amp;"'),"</f>
        <v>(99,'TestTSP1_14.csv'),</v>
      </c>
      <c r="J101" s="6">
        <f>VLOOKUP(E101,target_graph_lookup!$A$1:$B$43,2,0)</f>
        <v>1</v>
      </c>
      <c r="K101" s="70">
        <v>661</v>
      </c>
      <c r="L101" s="71">
        <f>VLOOKUP(A101,cutting_planes!$A$2:$K$1435,3,0)</f>
        <v>656.6</v>
      </c>
      <c r="M101" s="71">
        <f>VLOOKUP(A101,cutting_planes!$A$2:$K$1435,2,0)</f>
        <v>621.5</v>
      </c>
      <c r="N101" s="71">
        <f>VLOOKUP(A101,cutting_planes!$A$2:$K$1435,6,0)</f>
        <v>0</v>
      </c>
      <c r="O101" s="71">
        <f>VLOOKUP(A101,cutting_planes!$A$2:$K$1435,7,0)</f>
        <v>142</v>
      </c>
      <c r="P101" s="71">
        <f>VLOOKUP(A101,cutting_planes!$A$2:$K$1435,8,0)</f>
        <v>42</v>
      </c>
      <c r="Q101" s="71">
        <f>VLOOKUP(A101,cutting_planes!$A$2:$K$1435,9,0)</f>
        <v>4</v>
      </c>
      <c r="R101" s="71">
        <f>VLOOKUP(A101,cutting_planes!$A$2:$K$1435,10,0)</f>
        <v>500</v>
      </c>
      <c r="S101" s="72">
        <f>ABS(K101-L101)/K101</f>
        <v>6.6565809379727338E-3</v>
      </c>
      <c r="T101" s="71">
        <f>IF(O101&gt;=R101,1,0)</f>
        <v>0</v>
      </c>
      <c r="U101" s="1" t="str">
        <f>VLOOKUP(A101,cutting_planes!$A$2:$N$940,14,0)</f>
        <v>0:04</v>
      </c>
    </row>
    <row r="102" spans="1:21" x14ac:dyDescent="0.2">
      <c r="A102" s="6">
        <v>100</v>
      </c>
      <c r="B102" s="6">
        <v>2</v>
      </c>
      <c r="C102" s="6">
        <v>0</v>
      </c>
      <c r="D102" s="6">
        <v>85</v>
      </c>
      <c r="E102" s="6" t="s">
        <v>21</v>
      </c>
      <c r="F102" s="6" t="s">
        <v>1702</v>
      </c>
      <c r="G102" s="6" t="str">
        <f>F102&amp;B102&amp;"_"&amp;C102&amp;".csv"</f>
        <v>TrainTSP2_0.csv</v>
      </c>
      <c r="H102" s="6" t="s">
        <v>1707</v>
      </c>
      <c r="I102" s="6" t="str">
        <f>"("&amp;A102&amp;",'"&amp;G102&amp;"'),"</f>
        <v>(100,'TrainTSP2_0.csv'),</v>
      </c>
      <c r="J102" s="6">
        <f>VLOOKUP(E102,target_graph_lookup!$A$1:$B$43,2,0)</f>
        <v>2</v>
      </c>
      <c r="K102" s="70">
        <v>6333</v>
      </c>
      <c r="L102" s="71">
        <f>VLOOKUP(A102,cutting_planes!$A$2:$K$1435,3,0)</f>
        <v>6333</v>
      </c>
      <c r="M102" s="71">
        <f>VLOOKUP(A102,cutting_planes!$A$2:$K$1435,2,0)</f>
        <v>6085.5</v>
      </c>
      <c r="N102" s="71">
        <f>VLOOKUP(A102,cutting_planes!$A$2:$K$1435,6,0)</f>
        <v>1</v>
      </c>
      <c r="O102" s="71">
        <f>VLOOKUP(A102,cutting_planes!$A$2:$K$1435,7,0)</f>
        <v>121</v>
      </c>
      <c r="P102" s="71">
        <f>VLOOKUP(A102,cutting_planes!$A$2:$K$1435,8,0)</f>
        <v>31</v>
      </c>
      <c r="Q102" s="71">
        <f>VLOOKUP(A102,cutting_planes!$A$2:$K$1435,9,0)</f>
        <v>2</v>
      </c>
      <c r="R102" s="71">
        <f>VLOOKUP(A102,cutting_planes!$A$2:$K$1435,10,0)</f>
        <v>500</v>
      </c>
      <c r="S102" s="72">
        <f>ABS(K102-L102)/K102</f>
        <v>0</v>
      </c>
      <c r="T102" s="71">
        <f>IF(O102&gt;=R102,1,0)</f>
        <v>0</v>
      </c>
      <c r="U102" s="1" t="str">
        <f>VLOOKUP(A102,cutting_planes!$A$2:$N$940,14,0)</f>
        <v>0:01</v>
      </c>
    </row>
    <row r="103" spans="1:21" x14ac:dyDescent="0.2">
      <c r="A103" s="6">
        <v>101</v>
      </c>
      <c r="B103" s="6">
        <v>2</v>
      </c>
      <c r="C103" s="6">
        <v>1</v>
      </c>
      <c r="D103" s="6">
        <v>105</v>
      </c>
      <c r="E103" s="6" t="s">
        <v>21</v>
      </c>
      <c r="F103" s="6" t="s">
        <v>1702</v>
      </c>
      <c r="G103" s="6" t="str">
        <f>F103&amp;B103&amp;"_"&amp;C103&amp;".csv"</f>
        <v>TrainTSP2_1.csv</v>
      </c>
      <c r="H103" s="6" t="s">
        <v>1707</v>
      </c>
      <c r="I103" s="6" t="str">
        <f>"("&amp;A103&amp;",'"&amp;G103&amp;"'),"</f>
        <v>(101,'TrainTSP2_1.csv'),</v>
      </c>
      <c r="J103" s="6">
        <f>VLOOKUP(E103,target_graph_lookup!$A$1:$B$43,2,0)</f>
        <v>2</v>
      </c>
      <c r="K103" s="70">
        <v>5877</v>
      </c>
      <c r="L103" s="71">
        <f>VLOOKUP(A103,cutting_planes!$A$2:$K$1435,3,0)</f>
        <v>5865</v>
      </c>
      <c r="M103" s="71">
        <f>VLOOKUP(A103,cutting_planes!$A$2:$K$1435,2,0)</f>
        <v>5521</v>
      </c>
      <c r="N103" s="71">
        <f>VLOOKUP(A103,cutting_planes!$A$2:$K$1435,6,0)</f>
        <v>0</v>
      </c>
      <c r="O103" s="71">
        <f>VLOOKUP(A103,cutting_planes!$A$2:$K$1435,7,0)</f>
        <v>94</v>
      </c>
      <c r="P103" s="71">
        <f>VLOOKUP(A103,cutting_planes!$A$2:$K$1435,8,0)</f>
        <v>28</v>
      </c>
      <c r="Q103" s="71">
        <f>VLOOKUP(A103,cutting_planes!$A$2:$K$1435,9,0)</f>
        <v>1</v>
      </c>
      <c r="R103" s="71">
        <f>VLOOKUP(A103,cutting_planes!$A$2:$K$1435,10,0)</f>
        <v>500</v>
      </c>
      <c r="S103" s="72">
        <f>ABS(K103-L103)/K103</f>
        <v>2.0418580908626851E-3</v>
      </c>
      <c r="T103" s="71">
        <f>IF(O103&gt;=R103,1,0)</f>
        <v>0</v>
      </c>
      <c r="U103" s="1" t="str">
        <f>VLOOKUP(A103,cutting_planes!$A$2:$N$940,14,0)</f>
        <v>0:01</v>
      </c>
    </row>
    <row r="104" spans="1:21" x14ac:dyDescent="0.2">
      <c r="A104" s="6">
        <v>102</v>
      </c>
      <c r="B104" s="6">
        <v>2</v>
      </c>
      <c r="C104" s="6">
        <v>2</v>
      </c>
      <c r="D104" s="6">
        <v>31</v>
      </c>
      <c r="E104" s="6" t="s">
        <v>21</v>
      </c>
      <c r="F104" s="6" t="s">
        <v>1702</v>
      </c>
      <c r="G104" s="6" t="str">
        <f>F104&amp;B104&amp;"_"&amp;C104&amp;".csv"</f>
        <v>TrainTSP2_2.csv</v>
      </c>
      <c r="H104" s="6" t="s">
        <v>1707</v>
      </c>
      <c r="I104" s="6" t="str">
        <f>"("&amp;A104&amp;",'"&amp;G104&amp;"'),"</f>
        <v>(102,'TrainTSP2_2.csv'),</v>
      </c>
      <c r="J104" s="6">
        <f>VLOOKUP(E104,target_graph_lookup!$A$1:$B$43,2,0)</f>
        <v>2</v>
      </c>
      <c r="K104" s="70">
        <v>4870</v>
      </c>
      <c r="L104" s="71">
        <f>VLOOKUP(A104,cutting_planes!$A$2:$K$1435,3,0)</f>
        <v>4819.6000000000004</v>
      </c>
      <c r="M104" s="71">
        <f>VLOOKUP(A104,cutting_planes!$A$2:$K$1435,2,0)</f>
        <v>4795</v>
      </c>
      <c r="N104" s="71">
        <f>VLOOKUP(A104,cutting_planes!$A$2:$K$1435,6,0)</f>
        <v>0</v>
      </c>
      <c r="O104" s="71">
        <f>VLOOKUP(A104,cutting_planes!$A$2:$K$1435,7,0)</f>
        <v>27</v>
      </c>
      <c r="P104" s="71">
        <f>VLOOKUP(A104,cutting_planes!$A$2:$K$1435,8,0)</f>
        <v>10</v>
      </c>
      <c r="Q104" s="71">
        <f>VLOOKUP(A104,cutting_planes!$A$2:$K$1435,9,0)</f>
        <v>3</v>
      </c>
      <c r="R104" s="71">
        <f>VLOOKUP(A104,cutting_planes!$A$2:$K$1435,10,0)</f>
        <v>500</v>
      </c>
      <c r="S104" s="72">
        <f>ABS(K104-L104)/K104</f>
        <v>1.0349075975359268E-2</v>
      </c>
      <c r="T104" s="71">
        <f>IF(O104&gt;=R104,1,0)</f>
        <v>0</v>
      </c>
      <c r="U104" s="1" t="str">
        <f>VLOOKUP(A104,cutting_planes!$A$2:$N$940,14,0)</f>
        <v>0:00</v>
      </c>
    </row>
    <row r="105" spans="1:21" x14ac:dyDescent="0.2">
      <c r="A105" s="20">
        <v>103</v>
      </c>
      <c r="B105" s="20">
        <v>2</v>
      </c>
      <c r="C105" s="20">
        <v>3</v>
      </c>
      <c r="D105" s="20">
        <v>55</v>
      </c>
      <c r="E105" s="20" t="s">
        <v>21</v>
      </c>
      <c r="F105" s="20" t="s">
        <v>1702</v>
      </c>
      <c r="G105" s="20" t="str">
        <f>F105&amp;B105&amp;"_"&amp;C105&amp;".csv"</f>
        <v>TrainTSP2_3.csv</v>
      </c>
      <c r="H105" s="20" t="s">
        <v>1707</v>
      </c>
      <c r="I105" s="20" t="str">
        <f>"("&amp;A105&amp;",'"&amp;G105&amp;"'),"</f>
        <v>(103,'TrainTSP2_3.csv'),</v>
      </c>
      <c r="J105" s="20">
        <f>VLOOKUP(E105,target_graph_lookup!$A$1:$B$43,2,0)</f>
        <v>2</v>
      </c>
      <c r="K105" s="70">
        <v>5039</v>
      </c>
      <c r="L105" s="71">
        <f>VLOOKUP(A105,cutting_planes!$A$2:$K$1435,3,0)</f>
        <v>5033</v>
      </c>
      <c r="M105" s="71">
        <f>VLOOKUP(A105,cutting_planes!$A$2:$K$1435,2,0)</f>
        <v>4729</v>
      </c>
      <c r="N105" s="71">
        <f>VLOOKUP(A105,cutting_planes!$A$2:$K$1435,6,0)</f>
        <v>0</v>
      </c>
      <c r="O105" s="71">
        <f>VLOOKUP(A105,cutting_planes!$A$2:$K$1435,7,0)</f>
        <v>37</v>
      </c>
      <c r="P105" s="71">
        <f>VLOOKUP(A105,cutting_planes!$A$2:$K$1435,8,0)</f>
        <v>14</v>
      </c>
      <c r="Q105" s="71">
        <f>VLOOKUP(A105,cutting_planes!$A$2:$K$1435,9,0)</f>
        <v>0</v>
      </c>
      <c r="R105" s="71">
        <f>VLOOKUP(A105,cutting_planes!$A$2:$K$1435,10,0)</f>
        <v>500</v>
      </c>
      <c r="S105" s="72">
        <f>ABS(K105-L105)/K105</f>
        <v>1.1907124429450288E-3</v>
      </c>
      <c r="T105" s="71">
        <f>IF(O105&gt;=R105,1,0)</f>
        <v>0</v>
      </c>
      <c r="U105" s="1" t="str">
        <f>VLOOKUP(A105,cutting_planes!$A$2:$N$940,14,0)</f>
        <v>0:00</v>
      </c>
    </row>
    <row r="106" spans="1:21" x14ac:dyDescent="0.2">
      <c r="A106" s="6">
        <v>104</v>
      </c>
      <c r="B106" s="6">
        <v>2</v>
      </c>
      <c r="C106" s="6">
        <v>4</v>
      </c>
      <c r="D106" s="6">
        <v>83</v>
      </c>
      <c r="E106" s="6" t="s">
        <v>21</v>
      </c>
      <c r="F106" s="6" t="s">
        <v>1702</v>
      </c>
      <c r="G106" s="6" t="str">
        <f>F106&amp;B106&amp;"_"&amp;C106&amp;".csv"</f>
        <v>TrainTSP2_4.csv</v>
      </c>
      <c r="H106" s="6" t="s">
        <v>1707</v>
      </c>
      <c r="I106" s="6" t="str">
        <f>"("&amp;A106&amp;",'"&amp;G106&amp;"'),"</f>
        <v>(104,'TrainTSP2_4.csv'),</v>
      </c>
      <c r="J106" s="6">
        <f>VLOOKUP(E106,target_graph_lookup!$A$1:$B$43,2,0)</f>
        <v>2</v>
      </c>
      <c r="K106" s="70">
        <v>5534</v>
      </c>
      <c r="L106" s="71">
        <f>VLOOKUP(A106,cutting_planes!$A$2:$K$1435,3,0)</f>
        <v>5519.92</v>
      </c>
      <c r="M106" s="71">
        <f>VLOOKUP(A106,cutting_planes!$A$2:$K$1435,2,0)</f>
        <v>5066.5</v>
      </c>
      <c r="N106" s="71">
        <f>VLOOKUP(A106,cutting_planes!$A$2:$K$1435,6,0)</f>
        <v>0</v>
      </c>
      <c r="O106" s="71">
        <f>VLOOKUP(A106,cutting_planes!$A$2:$K$1435,7,0)</f>
        <v>83</v>
      </c>
      <c r="P106" s="71">
        <f>VLOOKUP(A106,cutting_planes!$A$2:$K$1435,8,0)</f>
        <v>24</v>
      </c>
      <c r="Q106" s="71">
        <f>VLOOKUP(A106,cutting_planes!$A$2:$K$1435,9,0)</f>
        <v>1</v>
      </c>
      <c r="R106" s="71">
        <f>VLOOKUP(A106,cutting_planes!$A$2:$K$1435,10,0)</f>
        <v>500</v>
      </c>
      <c r="S106" s="72">
        <f>ABS(K106-L106)/K106</f>
        <v>2.5442717744849886E-3</v>
      </c>
      <c r="T106" s="71">
        <f>IF(O106&gt;=R106,1,0)</f>
        <v>0</v>
      </c>
      <c r="U106" s="1" t="str">
        <f>VLOOKUP(A106,cutting_planes!$A$2:$N$940,14,0)</f>
        <v>0:00</v>
      </c>
    </row>
    <row r="107" spans="1:21" x14ac:dyDescent="0.2">
      <c r="A107" s="6">
        <v>105</v>
      </c>
      <c r="B107" s="6">
        <v>2</v>
      </c>
      <c r="C107" s="6">
        <v>5</v>
      </c>
      <c r="D107" s="6">
        <v>30</v>
      </c>
      <c r="E107" s="6" t="s">
        <v>21</v>
      </c>
      <c r="F107" s="6" t="s">
        <v>1702</v>
      </c>
      <c r="G107" s="6" t="str">
        <f>F107&amp;B107&amp;"_"&amp;C107&amp;".csv"</f>
        <v>TrainTSP2_5.csv</v>
      </c>
      <c r="H107" s="6" t="s">
        <v>1707</v>
      </c>
      <c r="I107" s="80" t="str">
        <f>"("&amp;A107&amp;",'"&amp;G107&amp;"'),"</f>
        <v>(105,'TrainTSP2_5.csv'),</v>
      </c>
      <c r="J107" s="6">
        <f>VLOOKUP(E107,target_graph_lookup!$A$1:$B$43,2,0)</f>
        <v>2</v>
      </c>
      <c r="K107" s="70">
        <v>4715</v>
      </c>
      <c r="L107" s="71">
        <f>VLOOKUP(A107,cutting_planes!$A$2:$K$1435,3,0)</f>
        <v>4710</v>
      </c>
      <c r="M107" s="71">
        <f>VLOOKUP(A107,cutting_planes!$A$2:$K$1435,2,0)</f>
        <v>4454.5</v>
      </c>
      <c r="N107" s="71">
        <f>VLOOKUP(A107,cutting_planes!$A$2:$K$1435,6,0)</f>
        <v>0</v>
      </c>
      <c r="O107" s="71">
        <f>VLOOKUP(A107,cutting_planes!$A$2:$K$1435,7,0)</f>
        <v>19</v>
      </c>
      <c r="P107" s="71">
        <f>VLOOKUP(A107,cutting_planes!$A$2:$K$1435,8,0)</f>
        <v>8</v>
      </c>
      <c r="Q107" s="71">
        <f>VLOOKUP(A107,cutting_planes!$A$2:$K$1435,9,0)</f>
        <v>0</v>
      </c>
      <c r="R107" s="71">
        <f>VLOOKUP(A107,cutting_planes!$A$2:$K$1435,10,0)</f>
        <v>500</v>
      </c>
      <c r="S107" s="72">
        <f>ABS(K107-L107)/K107</f>
        <v>1.0604453870625664E-3</v>
      </c>
      <c r="T107" s="71">
        <f>IF(O107&gt;=R107,1,0)</f>
        <v>0</v>
      </c>
      <c r="U107" s="1" t="str">
        <f>VLOOKUP(A107,cutting_planes!$A$2:$N$940,14,0)</f>
        <v>0:00</v>
      </c>
    </row>
    <row r="108" spans="1:21" x14ac:dyDescent="0.2">
      <c r="A108" s="6">
        <v>106</v>
      </c>
      <c r="B108" s="6">
        <v>2</v>
      </c>
      <c r="C108" s="6">
        <v>6</v>
      </c>
      <c r="D108" s="6">
        <v>106</v>
      </c>
      <c r="E108" s="6" t="s">
        <v>21</v>
      </c>
      <c r="F108" s="6" t="s">
        <v>1702</v>
      </c>
      <c r="G108" s="6" t="str">
        <f>F108&amp;B108&amp;"_"&amp;C108&amp;".csv"</f>
        <v>TrainTSP2_6.csv</v>
      </c>
      <c r="H108" s="6" t="s">
        <v>1707</v>
      </c>
      <c r="I108" s="6" t="str">
        <f>"("&amp;A108&amp;",'"&amp;G108&amp;"'),"</f>
        <v>(106,'TrainTSP2_6.csv'),</v>
      </c>
      <c r="J108" s="6">
        <f>VLOOKUP(E108,target_graph_lookup!$A$1:$B$43,2,0)</f>
        <v>2</v>
      </c>
      <c r="K108" s="70">
        <v>5248</v>
      </c>
      <c r="L108" s="71">
        <f>VLOOKUP(A108,cutting_planes!$A$2:$K$1435,3,0)</f>
        <v>5224</v>
      </c>
      <c r="M108" s="71">
        <f>VLOOKUP(A108,cutting_planes!$A$2:$K$1435,2,0)</f>
        <v>5091.5</v>
      </c>
      <c r="N108" s="71">
        <f>VLOOKUP(A108,cutting_planes!$A$2:$K$1435,6,0)</f>
        <v>0</v>
      </c>
      <c r="O108" s="71">
        <f>VLOOKUP(A108,cutting_planes!$A$2:$K$1435,7,0)</f>
        <v>239</v>
      </c>
      <c r="P108" s="71">
        <f>VLOOKUP(A108,cutting_planes!$A$2:$K$1435,8,0)</f>
        <v>64</v>
      </c>
      <c r="Q108" s="71">
        <f>VLOOKUP(A108,cutting_planes!$A$2:$K$1435,9,0)</f>
        <v>15</v>
      </c>
      <c r="R108" s="71">
        <f>VLOOKUP(A108,cutting_planes!$A$2:$K$1435,10,0)</f>
        <v>500</v>
      </c>
      <c r="S108" s="72">
        <f>ABS(K108-L108)/K108</f>
        <v>4.5731707317073168E-3</v>
      </c>
      <c r="T108" s="71">
        <f>IF(O108&gt;=R108,1,0)</f>
        <v>0</v>
      </c>
      <c r="U108" s="1" t="str">
        <f>VLOOKUP(A108,cutting_planes!$A$2:$N$940,14,0)</f>
        <v>0:06</v>
      </c>
    </row>
    <row r="109" spans="1:21" x14ac:dyDescent="0.2">
      <c r="A109" s="6">
        <v>107</v>
      </c>
      <c r="B109" s="6">
        <v>2</v>
      </c>
      <c r="C109" s="6">
        <v>7</v>
      </c>
      <c r="D109" s="6">
        <v>75</v>
      </c>
      <c r="E109" s="6" t="s">
        <v>21</v>
      </c>
      <c r="F109" s="6" t="s">
        <v>1702</v>
      </c>
      <c r="G109" s="6" t="str">
        <f>F109&amp;B109&amp;"_"&amp;C109&amp;".csv"</f>
        <v>TrainTSP2_7.csv</v>
      </c>
      <c r="H109" s="6" t="s">
        <v>1707</v>
      </c>
      <c r="I109" s="6" t="str">
        <f>"("&amp;A109&amp;",'"&amp;G109&amp;"'),"</f>
        <v>(107,'TrainTSP2_7.csv'),</v>
      </c>
      <c r="J109" s="6">
        <f>VLOOKUP(E109,target_graph_lookup!$A$1:$B$43,2,0)</f>
        <v>2</v>
      </c>
      <c r="K109" s="70">
        <v>5618</v>
      </c>
      <c r="L109" s="71">
        <f>VLOOKUP(A109,cutting_planes!$A$2:$K$1435,3,0)</f>
        <v>5618</v>
      </c>
      <c r="M109" s="71">
        <f>VLOOKUP(A109,cutting_planes!$A$2:$K$1435,2,0)</f>
        <v>5184</v>
      </c>
      <c r="N109" s="71">
        <f>VLOOKUP(A109,cutting_planes!$A$2:$K$1435,6,0)</f>
        <v>1</v>
      </c>
      <c r="O109" s="71">
        <f>VLOOKUP(A109,cutting_planes!$A$2:$K$1435,7,0)</f>
        <v>30</v>
      </c>
      <c r="P109" s="71">
        <f>VLOOKUP(A109,cutting_planes!$A$2:$K$1435,8,0)</f>
        <v>10</v>
      </c>
      <c r="Q109" s="71">
        <f>VLOOKUP(A109,cutting_planes!$A$2:$K$1435,9,0)</f>
        <v>1</v>
      </c>
      <c r="R109" s="71">
        <f>VLOOKUP(A109,cutting_planes!$A$2:$K$1435,10,0)</f>
        <v>500</v>
      </c>
      <c r="S109" s="72">
        <f>ABS(K109-L109)/K109</f>
        <v>0</v>
      </c>
      <c r="T109" s="71">
        <f>IF(O109&gt;=R109,1,0)</f>
        <v>0</v>
      </c>
      <c r="U109" s="1" t="str">
        <f>VLOOKUP(A109,cutting_planes!$A$2:$N$940,14,0)</f>
        <v>0:00</v>
      </c>
    </row>
    <row r="110" spans="1:21" x14ac:dyDescent="0.2">
      <c r="A110" s="6">
        <v>108</v>
      </c>
      <c r="B110" s="6">
        <v>2</v>
      </c>
      <c r="C110" s="6">
        <v>8</v>
      </c>
      <c r="D110" s="6">
        <v>53</v>
      </c>
      <c r="E110" s="6" t="s">
        <v>21</v>
      </c>
      <c r="F110" s="6" t="s">
        <v>1702</v>
      </c>
      <c r="G110" s="6" t="str">
        <f>F110&amp;B110&amp;"_"&amp;C110&amp;".csv"</f>
        <v>TrainTSP2_8.csv</v>
      </c>
      <c r="H110" s="6" t="s">
        <v>1707</v>
      </c>
      <c r="I110" s="6" t="str">
        <f>"("&amp;A110&amp;",'"&amp;G110&amp;"'),"</f>
        <v>(108,'TrainTSP2_8.csv'),</v>
      </c>
      <c r="J110" s="6">
        <f>VLOOKUP(E110,target_graph_lookup!$A$1:$B$43,2,0)</f>
        <v>2</v>
      </c>
      <c r="K110" s="70">
        <v>4515</v>
      </c>
      <c r="L110" s="71">
        <f>VLOOKUP(A110,cutting_planes!$A$2:$K$1435,3,0)</f>
        <v>4515</v>
      </c>
      <c r="M110" s="71">
        <f>VLOOKUP(A110,cutting_planes!$A$2:$K$1435,2,0)</f>
        <v>3990</v>
      </c>
      <c r="N110" s="71">
        <f>VLOOKUP(A110,cutting_planes!$A$2:$K$1435,6,0)</f>
        <v>1</v>
      </c>
      <c r="O110" s="71">
        <f>VLOOKUP(A110,cutting_planes!$A$2:$K$1435,7,0)</f>
        <v>31</v>
      </c>
      <c r="P110" s="71">
        <f>VLOOKUP(A110,cutting_planes!$A$2:$K$1435,8,0)</f>
        <v>13</v>
      </c>
      <c r="Q110" s="71">
        <f>VLOOKUP(A110,cutting_planes!$A$2:$K$1435,9,0)</f>
        <v>1</v>
      </c>
      <c r="R110" s="71">
        <f>VLOOKUP(A110,cutting_planes!$A$2:$K$1435,10,0)</f>
        <v>500</v>
      </c>
      <c r="S110" s="72">
        <f>ABS(K110-L110)/K110</f>
        <v>0</v>
      </c>
      <c r="T110" s="71">
        <f>IF(O110&gt;=R110,1,0)</f>
        <v>0</v>
      </c>
      <c r="U110" s="1" t="str">
        <f>VLOOKUP(A110,cutting_planes!$A$2:$N$940,14,0)</f>
        <v>0:00</v>
      </c>
    </row>
    <row r="111" spans="1:21" x14ac:dyDescent="0.2">
      <c r="A111" s="6">
        <v>109</v>
      </c>
      <c r="B111" s="6">
        <v>2</v>
      </c>
      <c r="C111" s="6">
        <v>9</v>
      </c>
      <c r="D111" s="6">
        <v>85</v>
      </c>
      <c r="E111" s="6" t="s">
        <v>21</v>
      </c>
      <c r="F111" s="6" t="s">
        <v>1702</v>
      </c>
      <c r="G111" s="6" t="str">
        <f>F111&amp;B111&amp;"_"&amp;C111&amp;".csv"</f>
        <v>TrainTSP2_9.csv</v>
      </c>
      <c r="H111" s="6" t="s">
        <v>1707</v>
      </c>
      <c r="I111" s="6" t="str">
        <f>"("&amp;A111&amp;",'"&amp;G111&amp;"'),"</f>
        <v>(109,'TrainTSP2_9.csv'),</v>
      </c>
      <c r="J111" s="6">
        <f>VLOOKUP(E111,target_graph_lookup!$A$1:$B$43,2,0)</f>
        <v>2</v>
      </c>
      <c r="K111" s="70">
        <v>5530</v>
      </c>
      <c r="L111" s="71">
        <f>VLOOKUP(A111,cutting_planes!$A$2:$K$1435,3,0)</f>
        <v>5481.47</v>
      </c>
      <c r="M111" s="71">
        <f>VLOOKUP(A111,cutting_planes!$A$2:$K$1435,2,0)</f>
        <v>5097</v>
      </c>
      <c r="N111" s="71">
        <f>VLOOKUP(A111,cutting_planes!$A$2:$K$1435,6,0)</f>
        <v>0</v>
      </c>
      <c r="O111" s="71">
        <f>VLOOKUP(A111,cutting_planes!$A$2:$K$1435,7,0)</f>
        <v>203</v>
      </c>
      <c r="P111" s="71">
        <f>VLOOKUP(A111,cutting_planes!$A$2:$K$1435,8,0)</f>
        <v>43</v>
      </c>
      <c r="Q111" s="71">
        <f>VLOOKUP(A111,cutting_planes!$A$2:$K$1435,9,0)</f>
        <v>4</v>
      </c>
      <c r="R111" s="71">
        <f>VLOOKUP(A111,cutting_planes!$A$2:$K$1435,10,0)</f>
        <v>500</v>
      </c>
      <c r="S111" s="72">
        <f>ABS(K111-L111)/K111</f>
        <v>8.7757685352621607E-3</v>
      </c>
      <c r="T111" s="71">
        <f>IF(O111&gt;=R111,1,0)</f>
        <v>0</v>
      </c>
      <c r="U111" s="1" t="str">
        <f>VLOOKUP(A111,cutting_planes!$A$2:$N$940,14,0)</f>
        <v>0:03</v>
      </c>
    </row>
    <row r="112" spans="1:21" x14ac:dyDescent="0.2">
      <c r="A112" s="6">
        <v>110</v>
      </c>
      <c r="B112" s="6">
        <v>2</v>
      </c>
      <c r="C112" s="6">
        <v>10</v>
      </c>
      <c r="D112" s="6">
        <v>40</v>
      </c>
      <c r="E112" s="6" t="s">
        <v>21</v>
      </c>
      <c r="F112" s="6" t="s">
        <v>1702</v>
      </c>
      <c r="G112" s="6" t="str">
        <f>F112&amp;B112&amp;"_"&amp;C112&amp;".csv"</f>
        <v>TrainTSP2_10.csv</v>
      </c>
      <c r="H112" s="6" t="s">
        <v>1707</v>
      </c>
      <c r="I112" s="6" t="str">
        <f>"("&amp;A112&amp;",'"&amp;G112&amp;"'),"</f>
        <v>(110,'TrainTSP2_10.csv'),</v>
      </c>
      <c r="J112" s="6">
        <f>VLOOKUP(E112,target_graph_lookup!$A$1:$B$43,2,0)</f>
        <v>2</v>
      </c>
      <c r="K112" s="70">
        <v>4301</v>
      </c>
      <c r="L112" s="71">
        <f>VLOOKUP(A112,cutting_planes!$A$2:$K$1435,3,0)</f>
        <v>4215.33</v>
      </c>
      <c r="M112" s="71">
        <f>VLOOKUP(A112,cutting_planes!$A$2:$K$1435,2,0)</f>
        <v>3856.5</v>
      </c>
      <c r="N112" s="71">
        <f>VLOOKUP(A112,cutting_planes!$A$2:$K$1435,6,0)</f>
        <v>0</v>
      </c>
      <c r="O112" s="71">
        <f>VLOOKUP(A112,cutting_planes!$A$2:$K$1435,7,0)</f>
        <v>22</v>
      </c>
      <c r="P112" s="71">
        <f>VLOOKUP(A112,cutting_planes!$A$2:$K$1435,8,0)</f>
        <v>7</v>
      </c>
      <c r="Q112" s="71">
        <f>VLOOKUP(A112,cutting_planes!$A$2:$K$1435,9,0)</f>
        <v>0</v>
      </c>
      <c r="R112" s="71">
        <f>VLOOKUP(A112,cutting_planes!$A$2:$K$1435,10,0)</f>
        <v>500</v>
      </c>
      <c r="S112" s="72">
        <f>ABS(K112-L112)/K112</f>
        <v>1.9918623575912595E-2</v>
      </c>
      <c r="T112" s="71">
        <f>IF(O112&gt;=R112,1,0)</f>
        <v>0</v>
      </c>
      <c r="U112" s="1" t="str">
        <f>VLOOKUP(A112,cutting_planes!$A$2:$N$940,14,0)</f>
        <v>0:00</v>
      </c>
    </row>
    <row r="113" spans="1:21" x14ac:dyDescent="0.2">
      <c r="A113" s="6">
        <v>111</v>
      </c>
      <c r="B113" s="6">
        <v>2</v>
      </c>
      <c r="C113" s="6">
        <v>11</v>
      </c>
      <c r="D113" s="6">
        <v>89</v>
      </c>
      <c r="E113" s="6" t="s">
        <v>21</v>
      </c>
      <c r="F113" s="6" t="s">
        <v>1702</v>
      </c>
      <c r="G113" s="6" t="str">
        <f>F113&amp;B113&amp;"_"&amp;C113&amp;".csv"</f>
        <v>TrainTSP2_11.csv</v>
      </c>
      <c r="H113" s="6" t="s">
        <v>1707</v>
      </c>
      <c r="I113" s="6" t="str">
        <f>"("&amp;A113&amp;",'"&amp;G113&amp;"'),"</f>
        <v>(111,'TrainTSP2_11.csv'),</v>
      </c>
      <c r="J113" s="6">
        <f>VLOOKUP(E113,target_graph_lookup!$A$1:$B$43,2,0)</f>
        <v>2</v>
      </c>
      <c r="K113" s="70">
        <v>4883</v>
      </c>
      <c r="L113" s="71">
        <f>VLOOKUP(A113,cutting_planes!$A$2:$K$1435,3,0)</f>
        <v>4875.25</v>
      </c>
      <c r="M113" s="71">
        <f>VLOOKUP(A113,cutting_planes!$A$2:$K$1435,2,0)</f>
        <v>4269</v>
      </c>
      <c r="N113" s="71">
        <f>VLOOKUP(A113,cutting_planes!$A$2:$K$1435,6,0)</f>
        <v>0</v>
      </c>
      <c r="O113" s="71">
        <f>VLOOKUP(A113,cutting_planes!$A$2:$K$1435,7,0)</f>
        <v>100</v>
      </c>
      <c r="P113" s="71">
        <f>VLOOKUP(A113,cutting_planes!$A$2:$K$1435,8,0)</f>
        <v>27</v>
      </c>
      <c r="Q113" s="71">
        <f>VLOOKUP(A113,cutting_planes!$A$2:$K$1435,9,0)</f>
        <v>0</v>
      </c>
      <c r="R113" s="71">
        <f>VLOOKUP(A113,cutting_planes!$A$2:$K$1435,10,0)</f>
        <v>500</v>
      </c>
      <c r="S113" s="72">
        <f>ABS(K113-L113)/K113</f>
        <v>1.5871390538603318E-3</v>
      </c>
      <c r="T113" s="71">
        <f>IF(O113&gt;=R113,1,0)</f>
        <v>0</v>
      </c>
      <c r="U113" s="1" t="str">
        <f>VLOOKUP(A113,cutting_planes!$A$2:$N$940,14,0)</f>
        <v>0:01</v>
      </c>
    </row>
    <row r="114" spans="1:21" x14ac:dyDescent="0.2">
      <c r="A114" s="6">
        <v>112</v>
      </c>
      <c r="B114" s="6">
        <v>2</v>
      </c>
      <c r="C114" s="6">
        <v>12</v>
      </c>
      <c r="D114" s="6">
        <v>44</v>
      </c>
      <c r="E114" s="6" t="s">
        <v>21</v>
      </c>
      <c r="F114" s="6" t="s">
        <v>1702</v>
      </c>
      <c r="G114" s="6" t="str">
        <f>F114&amp;B114&amp;"_"&amp;C114&amp;".csv"</f>
        <v>TrainTSP2_12.csv</v>
      </c>
      <c r="H114" s="6" t="s">
        <v>1707</v>
      </c>
      <c r="I114" s="6" t="str">
        <f>"("&amp;A114&amp;",'"&amp;G114&amp;"'),"</f>
        <v>(112,'TrainTSP2_12.csv'),</v>
      </c>
      <c r="J114" s="6">
        <f>VLOOKUP(E114,target_graph_lookup!$A$1:$B$43,2,0)</f>
        <v>2</v>
      </c>
      <c r="K114" s="70">
        <v>4856</v>
      </c>
      <c r="L114" s="71">
        <f>VLOOKUP(A114,cutting_planes!$A$2:$K$1435,3,0)</f>
        <v>4856</v>
      </c>
      <c r="M114" s="71">
        <f>VLOOKUP(A114,cutting_planes!$A$2:$K$1435,2,0)</f>
        <v>4486.5</v>
      </c>
      <c r="N114" s="71">
        <f>VLOOKUP(A114,cutting_planes!$A$2:$K$1435,6,0)</f>
        <v>1</v>
      </c>
      <c r="O114" s="71">
        <f>VLOOKUP(A114,cutting_planes!$A$2:$K$1435,7,0)</f>
        <v>46</v>
      </c>
      <c r="P114" s="71">
        <f>VLOOKUP(A114,cutting_planes!$A$2:$K$1435,8,0)</f>
        <v>18</v>
      </c>
      <c r="Q114" s="71">
        <f>VLOOKUP(A114,cutting_planes!$A$2:$K$1435,9,0)</f>
        <v>1</v>
      </c>
      <c r="R114" s="71">
        <f>VLOOKUP(A114,cutting_planes!$A$2:$K$1435,10,0)</f>
        <v>500</v>
      </c>
      <c r="S114" s="72">
        <f>ABS(K114-L114)/K114</f>
        <v>0</v>
      </c>
      <c r="T114" s="71">
        <f>IF(O114&gt;=R114,1,0)</f>
        <v>0</v>
      </c>
      <c r="U114" s="1" t="str">
        <f>VLOOKUP(A114,cutting_planes!$A$2:$N$940,14,0)</f>
        <v>0:00</v>
      </c>
    </row>
    <row r="115" spans="1:21" x14ac:dyDescent="0.2">
      <c r="A115" s="6">
        <v>113</v>
      </c>
      <c r="B115" s="6">
        <v>2</v>
      </c>
      <c r="C115" s="6">
        <v>13</v>
      </c>
      <c r="D115" s="6">
        <v>36</v>
      </c>
      <c r="E115" s="6" t="s">
        <v>21</v>
      </c>
      <c r="F115" s="6" t="s">
        <v>1702</v>
      </c>
      <c r="G115" s="6" t="str">
        <f>F115&amp;B115&amp;"_"&amp;C115&amp;".csv"</f>
        <v>TrainTSP2_13.csv</v>
      </c>
      <c r="H115" s="6" t="s">
        <v>1707</v>
      </c>
      <c r="I115" s="6" t="str">
        <f>"("&amp;A115&amp;",'"&amp;G115&amp;"'),"</f>
        <v>(113,'TrainTSP2_13.csv'),</v>
      </c>
      <c r="J115" s="6">
        <f>VLOOKUP(E115,target_graph_lookup!$A$1:$B$43,2,0)</f>
        <v>2</v>
      </c>
      <c r="K115" s="70">
        <v>4857</v>
      </c>
      <c r="L115" s="71">
        <f>VLOOKUP(A115,cutting_planes!$A$2:$K$1435,3,0)</f>
        <v>4857</v>
      </c>
      <c r="M115" s="71">
        <f>VLOOKUP(A115,cutting_planes!$A$2:$K$1435,2,0)</f>
        <v>4621</v>
      </c>
      <c r="N115" s="71">
        <f>VLOOKUP(A115,cutting_planes!$A$2:$K$1435,6,0)</f>
        <v>1</v>
      </c>
      <c r="O115" s="71">
        <f>VLOOKUP(A115,cutting_planes!$A$2:$K$1435,7,0)</f>
        <v>65</v>
      </c>
      <c r="P115" s="71">
        <f>VLOOKUP(A115,cutting_planes!$A$2:$K$1435,8,0)</f>
        <v>18</v>
      </c>
      <c r="Q115" s="71">
        <f>VLOOKUP(A115,cutting_planes!$A$2:$K$1435,9,0)</f>
        <v>1</v>
      </c>
      <c r="R115" s="71">
        <f>VLOOKUP(A115,cutting_planes!$A$2:$K$1435,10,0)</f>
        <v>500</v>
      </c>
      <c r="S115" s="72">
        <f>ABS(K115-L115)/K115</f>
        <v>0</v>
      </c>
      <c r="T115" s="71">
        <f>IF(O115&gt;=R115,1,0)</f>
        <v>0</v>
      </c>
      <c r="U115" s="1" t="str">
        <f>VLOOKUP(A115,cutting_planes!$A$2:$N$940,14,0)</f>
        <v>0:00</v>
      </c>
    </row>
    <row r="116" spans="1:21" x14ac:dyDescent="0.2">
      <c r="A116" s="6">
        <v>114</v>
      </c>
      <c r="B116" s="6">
        <v>2</v>
      </c>
      <c r="C116" s="6">
        <v>14</v>
      </c>
      <c r="D116" s="6">
        <v>69</v>
      </c>
      <c r="E116" s="6" t="s">
        <v>21</v>
      </c>
      <c r="F116" s="6" t="s">
        <v>1702</v>
      </c>
      <c r="G116" s="6" t="str">
        <f>F116&amp;B116&amp;"_"&amp;C116&amp;".csv"</f>
        <v>TrainTSP2_14.csv</v>
      </c>
      <c r="H116" s="6" t="s">
        <v>1707</v>
      </c>
      <c r="I116" s="6" t="str">
        <f>"("&amp;A116&amp;",'"&amp;G116&amp;"'),"</f>
        <v>(114,'TrainTSP2_14.csv'),</v>
      </c>
      <c r="J116" s="6">
        <f>VLOOKUP(E116,target_graph_lookup!$A$1:$B$43,2,0)</f>
        <v>2</v>
      </c>
      <c r="K116" s="70">
        <v>5474</v>
      </c>
      <c r="L116" s="71">
        <f>VLOOKUP(A116,cutting_planes!$A$2:$K$1435,3,0)</f>
        <v>5473.67</v>
      </c>
      <c r="M116" s="71">
        <f>VLOOKUP(A116,cutting_planes!$A$2:$K$1435,2,0)</f>
        <v>5199</v>
      </c>
      <c r="N116" s="71">
        <f>VLOOKUP(A116,cutting_planes!$A$2:$K$1435,6,0)</f>
        <v>0</v>
      </c>
      <c r="O116" s="71">
        <f>VLOOKUP(A116,cutting_planes!$A$2:$K$1435,7,0)</f>
        <v>83</v>
      </c>
      <c r="P116" s="71">
        <f>VLOOKUP(A116,cutting_planes!$A$2:$K$1435,8,0)</f>
        <v>30</v>
      </c>
      <c r="Q116" s="71">
        <f>VLOOKUP(A116,cutting_planes!$A$2:$K$1435,9,0)</f>
        <v>7</v>
      </c>
      <c r="R116" s="71">
        <f>VLOOKUP(A116,cutting_planes!$A$2:$K$1435,10,0)</f>
        <v>500</v>
      </c>
      <c r="S116" s="72">
        <f>ABS(K116-L116)/K116</f>
        <v>6.0284983558627556E-5</v>
      </c>
      <c r="T116" s="71">
        <f>IF(O116&gt;=R116,1,0)</f>
        <v>0</v>
      </c>
      <c r="U116" s="1" t="str">
        <f>VLOOKUP(A116,cutting_planes!$A$2:$N$940,14,0)</f>
        <v>0:01</v>
      </c>
    </row>
    <row r="117" spans="1:21" x14ac:dyDescent="0.2">
      <c r="A117" s="6">
        <v>115</v>
      </c>
      <c r="B117" s="6">
        <v>2</v>
      </c>
      <c r="C117" s="6">
        <v>15</v>
      </c>
      <c r="D117" s="6">
        <v>63</v>
      </c>
      <c r="E117" s="6" t="s">
        <v>21</v>
      </c>
      <c r="F117" s="6" t="s">
        <v>1702</v>
      </c>
      <c r="G117" s="6" t="str">
        <f>F117&amp;B117&amp;"_"&amp;C117&amp;".csv"</f>
        <v>TrainTSP2_15.csv</v>
      </c>
      <c r="H117" s="6" t="s">
        <v>1707</v>
      </c>
      <c r="I117" s="6" t="str">
        <f>"("&amp;A117&amp;",'"&amp;G117&amp;"'),"</f>
        <v>(115,'TrainTSP2_15.csv'),</v>
      </c>
      <c r="J117" s="6">
        <f>VLOOKUP(E117,target_graph_lookup!$A$1:$B$43,2,0)</f>
        <v>2</v>
      </c>
      <c r="K117" s="70">
        <v>5059</v>
      </c>
      <c r="L117" s="71">
        <f>VLOOKUP(A117,cutting_planes!$A$2:$K$1435,3,0)</f>
        <v>5059</v>
      </c>
      <c r="M117" s="71">
        <f>VLOOKUP(A117,cutting_planes!$A$2:$K$1435,2,0)</f>
        <v>4784</v>
      </c>
      <c r="N117" s="71">
        <f>VLOOKUP(A117,cutting_planes!$A$2:$K$1435,6,0)</f>
        <v>1</v>
      </c>
      <c r="O117" s="71">
        <f>VLOOKUP(A117,cutting_planes!$A$2:$K$1435,7,0)</f>
        <v>27</v>
      </c>
      <c r="P117" s="71">
        <f>VLOOKUP(A117,cutting_planes!$A$2:$K$1435,8,0)</f>
        <v>5</v>
      </c>
      <c r="Q117" s="71">
        <f>VLOOKUP(A117,cutting_planes!$A$2:$K$1435,9,0)</f>
        <v>7</v>
      </c>
      <c r="R117" s="71">
        <f>VLOOKUP(A117,cutting_planes!$A$2:$K$1435,10,0)</f>
        <v>500</v>
      </c>
      <c r="S117" s="72">
        <f>ABS(K117-L117)/K117</f>
        <v>0</v>
      </c>
      <c r="T117" s="71">
        <f>IF(O117&gt;=R117,1,0)</f>
        <v>0</v>
      </c>
      <c r="U117" s="1" t="str">
        <f>VLOOKUP(A117,cutting_planes!$A$2:$N$940,14,0)</f>
        <v>0:00</v>
      </c>
    </row>
    <row r="118" spans="1:21" x14ac:dyDescent="0.2">
      <c r="A118" s="6">
        <v>116</v>
      </c>
      <c r="B118" s="6">
        <v>2</v>
      </c>
      <c r="C118" s="6">
        <v>16</v>
      </c>
      <c r="D118" s="6">
        <v>60</v>
      </c>
      <c r="E118" s="6" t="s">
        <v>21</v>
      </c>
      <c r="F118" s="6" t="s">
        <v>1702</v>
      </c>
      <c r="G118" s="6" t="str">
        <f>F118&amp;B118&amp;"_"&amp;C118&amp;".csv"</f>
        <v>TrainTSP2_16.csv</v>
      </c>
      <c r="H118" s="6" t="s">
        <v>1707</v>
      </c>
      <c r="I118" s="6" t="str">
        <f>"("&amp;A118&amp;",'"&amp;G118&amp;"'),"</f>
        <v>(116,'TrainTSP2_16.csv'),</v>
      </c>
      <c r="J118" s="6">
        <f>VLOOKUP(E118,target_graph_lookup!$A$1:$B$43,2,0)</f>
        <v>2</v>
      </c>
      <c r="K118" s="70">
        <v>5204</v>
      </c>
      <c r="L118" s="71">
        <f>VLOOKUP(A118,cutting_planes!$A$2:$K$1435,3,0)</f>
        <v>5204</v>
      </c>
      <c r="M118" s="71">
        <f>VLOOKUP(A118,cutting_planes!$A$2:$K$1435,2,0)</f>
        <v>4841</v>
      </c>
      <c r="N118" s="71">
        <f>VLOOKUP(A118,cutting_planes!$A$2:$K$1435,6,0)</f>
        <v>1</v>
      </c>
      <c r="O118" s="71">
        <f>VLOOKUP(A118,cutting_planes!$A$2:$K$1435,7,0)</f>
        <v>146</v>
      </c>
      <c r="P118" s="71">
        <f>VLOOKUP(A118,cutting_planes!$A$2:$K$1435,8,0)</f>
        <v>42</v>
      </c>
      <c r="Q118" s="71">
        <f>VLOOKUP(A118,cutting_planes!$A$2:$K$1435,9,0)</f>
        <v>3</v>
      </c>
      <c r="R118" s="71">
        <f>VLOOKUP(A118,cutting_planes!$A$2:$K$1435,10,0)</f>
        <v>500</v>
      </c>
      <c r="S118" s="72">
        <f>ABS(K118-L118)/K118</f>
        <v>0</v>
      </c>
      <c r="T118" s="71">
        <f>IF(O118&gt;=R118,1,0)</f>
        <v>0</v>
      </c>
      <c r="U118" s="1" t="str">
        <f>VLOOKUP(A118,cutting_planes!$A$2:$N$940,14,0)</f>
        <v>0:01</v>
      </c>
    </row>
    <row r="119" spans="1:21" x14ac:dyDescent="0.2">
      <c r="A119" s="6">
        <v>117</v>
      </c>
      <c r="B119" s="6">
        <v>2</v>
      </c>
      <c r="C119" s="6">
        <v>17</v>
      </c>
      <c r="D119" s="6">
        <v>103</v>
      </c>
      <c r="E119" s="6" t="s">
        <v>21</v>
      </c>
      <c r="F119" s="6" t="s">
        <v>1702</v>
      </c>
      <c r="G119" s="6" t="str">
        <f>F119&amp;B119&amp;"_"&amp;C119&amp;".csv"</f>
        <v>TrainTSP2_17.csv</v>
      </c>
      <c r="H119" s="6" t="s">
        <v>1707</v>
      </c>
      <c r="I119" s="6" t="str">
        <f>"("&amp;A119&amp;",'"&amp;G119&amp;"'),"</f>
        <v>(117,'TrainTSP2_17.csv'),</v>
      </c>
      <c r="J119" s="6">
        <f>VLOOKUP(E119,target_graph_lookup!$A$1:$B$43,2,0)</f>
        <v>2</v>
      </c>
      <c r="K119" s="70">
        <v>5535</v>
      </c>
      <c r="L119" s="71">
        <f>VLOOKUP(A119,cutting_planes!$A$2:$K$1435,3,0)</f>
        <v>5535</v>
      </c>
      <c r="M119" s="71">
        <f>VLOOKUP(A119,cutting_planes!$A$2:$K$1435,2,0)</f>
        <v>5393.5</v>
      </c>
      <c r="N119" s="71">
        <f>VLOOKUP(A119,cutting_planes!$A$2:$K$1435,6,0)</f>
        <v>1</v>
      </c>
      <c r="O119" s="71">
        <f>VLOOKUP(A119,cutting_planes!$A$2:$K$1435,7,0)</f>
        <v>45</v>
      </c>
      <c r="P119" s="71">
        <f>VLOOKUP(A119,cutting_planes!$A$2:$K$1435,8,0)</f>
        <v>11</v>
      </c>
      <c r="Q119" s="71">
        <f>VLOOKUP(A119,cutting_planes!$A$2:$K$1435,9,0)</f>
        <v>0</v>
      </c>
      <c r="R119" s="71">
        <f>VLOOKUP(A119,cutting_planes!$A$2:$K$1435,10,0)</f>
        <v>500</v>
      </c>
      <c r="S119" s="72">
        <f>ABS(K119-L119)/K119</f>
        <v>0</v>
      </c>
      <c r="T119" s="71">
        <f>IF(O119&gt;=R119,1,0)</f>
        <v>0</v>
      </c>
      <c r="U119" s="1" t="str">
        <f>VLOOKUP(A119,cutting_planes!$A$2:$N$940,14,0)</f>
        <v>0:00</v>
      </c>
    </row>
    <row r="120" spans="1:21" x14ac:dyDescent="0.2">
      <c r="A120" s="6">
        <v>118</v>
      </c>
      <c r="B120" s="6">
        <v>2</v>
      </c>
      <c r="C120" s="6">
        <v>18</v>
      </c>
      <c r="D120" s="6">
        <v>106</v>
      </c>
      <c r="E120" s="6" t="s">
        <v>21</v>
      </c>
      <c r="F120" s="6" t="s">
        <v>1702</v>
      </c>
      <c r="G120" s="6" t="str">
        <f>F120&amp;B120&amp;"_"&amp;C120&amp;".csv"</f>
        <v>TrainTSP2_18.csv</v>
      </c>
      <c r="H120" s="6" t="s">
        <v>1707</v>
      </c>
      <c r="I120" s="6" t="str">
        <f>"("&amp;A120&amp;",'"&amp;G120&amp;"'),"</f>
        <v>(118,'TrainTSP2_18.csv'),</v>
      </c>
      <c r="J120" s="6">
        <f>VLOOKUP(E120,target_graph_lookup!$A$1:$B$43,2,0)</f>
        <v>2</v>
      </c>
      <c r="K120" s="70">
        <v>4907</v>
      </c>
      <c r="L120" s="71">
        <f>VLOOKUP(A120,cutting_planes!$A$2:$K$1435,3,0)</f>
        <v>4897.5</v>
      </c>
      <c r="M120" s="71">
        <f>VLOOKUP(A120,cutting_planes!$A$2:$K$1435,2,0)</f>
        <v>4482.5</v>
      </c>
      <c r="N120" s="71">
        <f>VLOOKUP(A120,cutting_planes!$A$2:$K$1435,6,0)</f>
        <v>0</v>
      </c>
      <c r="O120" s="71">
        <f>VLOOKUP(A120,cutting_planes!$A$2:$K$1435,7,0)</f>
        <v>91</v>
      </c>
      <c r="P120" s="71">
        <f>VLOOKUP(A120,cutting_planes!$A$2:$K$1435,8,0)</f>
        <v>21</v>
      </c>
      <c r="Q120" s="71">
        <f>VLOOKUP(A120,cutting_planes!$A$2:$K$1435,9,0)</f>
        <v>1</v>
      </c>
      <c r="R120" s="71">
        <f>VLOOKUP(A120,cutting_planes!$A$2:$K$1435,10,0)</f>
        <v>500</v>
      </c>
      <c r="S120" s="72">
        <f>ABS(K120-L120)/K120</f>
        <v>1.9360097819441614E-3</v>
      </c>
      <c r="T120" s="71">
        <f>IF(O120&gt;=R120,1,0)</f>
        <v>0</v>
      </c>
      <c r="U120" s="1" t="str">
        <f>VLOOKUP(A120,cutting_planes!$A$2:$N$940,14,0)</f>
        <v>0:01</v>
      </c>
    </row>
    <row r="121" spans="1:21" x14ac:dyDescent="0.2">
      <c r="A121" s="6">
        <v>119</v>
      </c>
      <c r="B121" s="6">
        <v>2</v>
      </c>
      <c r="C121" s="6">
        <v>19</v>
      </c>
      <c r="D121" s="6">
        <v>110</v>
      </c>
      <c r="E121" s="6" t="s">
        <v>21</v>
      </c>
      <c r="F121" s="6" t="s">
        <v>1702</v>
      </c>
      <c r="G121" s="6" t="str">
        <f>F121&amp;B121&amp;"_"&amp;C121&amp;".csv"</f>
        <v>TrainTSP2_19.csv</v>
      </c>
      <c r="H121" s="6" t="s">
        <v>1707</v>
      </c>
      <c r="I121" s="6" t="str">
        <f>"("&amp;A121&amp;",'"&amp;G121&amp;"'),"</f>
        <v>(119,'TrainTSP2_19.csv'),</v>
      </c>
      <c r="J121" s="6">
        <f>VLOOKUP(E121,target_graph_lookup!$A$1:$B$43,2,0)</f>
        <v>2</v>
      </c>
      <c r="K121" s="70">
        <v>5526</v>
      </c>
      <c r="L121" s="71">
        <f>VLOOKUP(A121,cutting_planes!$A$2:$K$1435,3,0)</f>
        <v>5511.44</v>
      </c>
      <c r="M121" s="71">
        <f>VLOOKUP(A121,cutting_planes!$A$2:$K$1435,2,0)</f>
        <v>5263</v>
      </c>
      <c r="N121" s="71">
        <f>VLOOKUP(A121,cutting_planes!$A$2:$K$1435,6,0)</f>
        <v>0</v>
      </c>
      <c r="O121" s="71">
        <f>VLOOKUP(A121,cutting_planes!$A$2:$K$1435,7,0)</f>
        <v>117</v>
      </c>
      <c r="P121" s="71">
        <f>VLOOKUP(A121,cutting_planes!$A$2:$K$1435,8,0)</f>
        <v>32</v>
      </c>
      <c r="Q121" s="71">
        <f>VLOOKUP(A121,cutting_planes!$A$2:$K$1435,9,0)</f>
        <v>3</v>
      </c>
      <c r="R121" s="71">
        <f>VLOOKUP(A121,cutting_planes!$A$2:$K$1435,10,0)</f>
        <v>500</v>
      </c>
      <c r="S121" s="72">
        <f>ABS(K121-L121)/K121</f>
        <v>2.6348172276511764E-3</v>
      </c>
      <c r="T121" s="71">
        <f>IF(O121&gt;=R121,1,0)</f>
        <v>0</v>
      </c>
      <c r="U121" s="1" t="str">
        <f>VLOOKUP(A121,cutting_planes!$A$2:$N$940,14,0)</f>
        <v>0:02</v>
      </c>
    </row>
    <row r="122" spans="1:21" x14ac:dyDescent="0.2">
      <c r="A122" s="6">
        <v>120</v>
      </c>
      <c r="B122" s="6">
        <v>2</v>
      </c>
      <c r="C122" s="6">
        <v>20</v>
      </c>
      <c r="D122" s="6">
        <v>73</v>
      </c>
      <c r="E122" s="6" t="s">
        <v>21</v>
      </c>
      <c r="F122" s="6" t="s">
        <v>1702</v>
      </c>
      <c r="G122" s="6" t="str">
        <f>F122&amp;B122&amp;"_"&amp;C122&amp;".csv"</f>
        <v>TrainTSP2_20.csv</v>
      </c>
      <c r="H122" s="6" t="s">
        <v>1707</v>
      </c>
      <c r="I122" s="6" t="str">
        <f>"("&amp;A122&amp;",'"&amp;G122&amp;"'),"</f>
        <v>(120,'TrainTSP2_20.csv'),</v>
      </c>
      <c r="J122" s="6">
        <f>VLOOKUP(E122,target_graph_lookup!$A$1:$B$43,2,0)</f>
        <v>2</v>
      </c>
      <c r="K122" s="70">
        <v>4676</v>
      </c>
      <c r="L122" s="71">
        <f>VLOOKUP(A122,cutting_planes!$A$2:$K$1435,3,0)</f>
        <v>4537.92</v>
      </c>
      <c r="M122" s="71">
        <f>VLOOKUP(A122,cutting_planes!$A$2:$K$1435,2,0)</f>
        <v>4306.5</v>
      </c>
      <c r="N122" s="71">
        <f>VLOOKUP(A122,cutting_planes!$A$2:$K$1435,6,0)</f>
        <v>0</v>
      </c>
      <c r="O122" s="71">
        <f>VLOOKUP(A122,cutting_planes!$A$2:$K$1435,7,0)</f>
        <v>96</v>
      </c>
      <c r="P122" s="71">
        <f>VLOOKUP(A122,cutting_planes!$A$2:$K$1435,8,0)</f>
        <v>24</v>
      </c>
      <c r="Q122" s="71">
        <f>VLOOKUP(A122,cutting_planes!$A$2:$K$1435,9,0)</f>
        <v>2</v>
      </c>
      <c r="R122" s="71">
        <f>VLOOKUP(A122,cutting_planes!$A$2:$K$1435,10,0)</f>
        <v>500</v>
      </c>
      <c r="S122" s="72">
        <f>ABS(K122-L122)/K122</f>
        <v>2.9529512403763884E-2</v>
      </c>
      <c r="T122" s="71">
        <f>IF(O122&gt;=R122,1,0)</f>
        <v>0</v>
      </c>
      <c r="U122" s="1" t="str">
        <f>VLOOKUP(A122,cutting_planes!$A$2:$N$940,14,0)</f>
        <v>0:00</v>
      </c>
    </row>
    <row r="123" spans="1:21" x14ac:dyDescent="0.2">
      <c r="A123" s="6">
        <v>121</v>
      </c>
      <c r="B123" s="6">
        <v>2</v>
      </c>
      <c r="C123" s="6">
        <v>21</v>
      </c>
      <c r="D123" s="6">
        <v>34</v>
      </c>
      <c r="E123" s="6" t="s">
        <v>21</v>
      </c>
      <c r="F123" s="6" t="s">
        <v>1702</v>
      </c>
      <c r="G123" s="6" t="str">
        <f>F123&amp;B123&amp;"_"&amp;C123&amp;".csv"</f>
        <v>TrainTSP2_21.csv</v>
      </c>
      <c r="H123" s="6" t="s">
        <v>1707</v>
      </c>
      <c r="I123" s="6" t="str">
        <f>"("&amp;A123&amp;",'"&amp;G123&amp;"'),"</f>
        <v>(121,'TrainTSP2_21.csv'),</v>
      </c>
      <c r="J123" s="6">
        <f>VLOOKUP(E123,target_graph_lookup!$A$1:$B$43,2,0)</f>
        <v>2</v>
      </c>
      <c r="K123" s="70">
        <v>4498</v>
      </c>
      <c r="L123" s="71">
        <f>VLOOKUP(A123,cutting_planes!$A$2:$K$1435,3,0)</f>
        <v>4484.33</v>
      </c>
      <c r="M123" s="71">
        <f>VLOOKUP(A123,cutting_planes!$A$2:$K$1435,2,0)</f>
        <v>4336</v>
      </c>
      <c r="N123" s="71">
        <f>VLOOKUP(A123,cutting_planes!$A$2:$K$1435,6,0)</f>
        <v>0</v>
      </c>
      <c r="O123" s="71">
        <f>VLOOKUP(A123,cutting_planes!$A$2:$K$1435,7,0)</f>
        <v>24</v>
      </c>
      <c r="P123" s="71">
        <f>VLOOKUP(A123,cutting_planes!$A$2:$K$1435,8,0)</f>
        <v>11</v>
      </c>
      <c r="Q123" s="71">
        <f>VLOOKUP(A123,cutting_planes!$A$2:$K$1435,9,0)</f>
        <v>2</v>
      </c>
      <c r="R123" s="71">
        <f>VLOOKUP(A123,cutting_planes!$A$2:$K$1435,10,0)</f>
        <v>500</v>
      </c>
      <c r="S123" s="72">
        <f>ABS(K123-L123)/K123</f>
        <v>3.0391285015562634E-3</v>
      </c>
      <c r="T123" s="71">
        <f>IF(O123&gt;=R123,1,0)</f>
        <v>0</v>
      </c>
      <c r="U123" s="1" t="str">
        <f>VLOOKUP(A123,cutting_planes!$A$2:$N$940,14,0)</f>
        <v>0:00</v>
      </c>
    </row>
    <row r="124" spans="1:21" x14ac:dyDescent="0.2">
      <c r="A124" s="6">
        <v>122</v>
      </c>
      <c r="B124" s="6">
        <v>2</v>
      </c>
      <c r="C124" s="6">
        <v>22</v>
      </c>
      <c r="D124" s="6">
        <v>67</v>
      </c>
      <c r="E124" s="6" t="s">
        <v>21</v>
      </c>
      <c r="F124" s="6" t="s">
        <v>1702</v>
      </c>
      <c r="G124" s="6" t="str">
        <f>F124&amp;B124&amp;"_"&amp;C124&amp;".csv"</f>
        <v>TrainTSP2_22.csv</v>
      </c>
      <c r="H124" s="6" t="s">
        <v>1707</v>
      </c>
      <c r="I124" s="6" t="str">
        <f>"("&amp;A124&amp;",'"&amp;G124&amp;"'),"</f>
        <v>(122,'TrainTSP2_22.csv'),</v>
      </c>
      <c r="J124" s="6">
        <f>VLOOKUP(E124,target_graph_lookup!$A$1:$B$43,2,0)</f>
        <v>2</v>
      </c>
      <c r="K124" s="70">
        <v>4940</v>
      </c>
      <c r="L124" s="71">
        <f>VLOOKUP(A124,cutting_planes!$A$2:$K$1435,3,0)</f>
        <v>4852</v>
      </c>
      <c r="M124" s="71">
        <f>VLOOKUP(A124,cutting_planes!$A$2:$K$1435,2,0)</f>
        <v>4555</v>
      </c>
      <c r="N124" s="71">
        <f>VLOOKUP(A124,cutting_planes!$A$2:$K$1435,6,0)</f>
        <v>0</v>
      </c>
      <c r="O124" s="71">
        <f>VLOOKUP(A124,cutting_planes!$A$2:$K$1435,7,0)</f>
        <v>133</v>
      </c>
      <c r="P124" s="71">
        <f>VLOOKUP(A124,cutting_planes!$A$2:$K$1435,8,0)</f>
        <v>30</v>
      </c>
      <c r="Q124" s="71">
        <f>VLOOKUP(A124,cutting_planes!$A$2:$K$1435,9,0)</f>
        <v>0</v>
      </c>
      <c r="R124" s="71">
        <f>VLOOKUP(A124,cutting_planes!$A$2:$K$1435,10,0)</f>
        <v>500</v>
      </c>
      <c r="S124" s="72">
        <f>ABS(K124-L124)/K124</f>
        <v>1.7813765182186234E-2</v>
      </c>
      <c r="T124" s="71">
        <f>IF(O124&gt;=R124,1,0)</f>
        <v>0</v>
      </c>
      <c r="U124" s="1" t="str">
        <f>VLOOKUP(A124,cutting_planes!$A$2:$N$940,14,0)</f>
        <v>0:00</v>
      </c>
    </row>
    <row r="125" spans="1:21" x14ac:dyDescent="0.2">
      <c r="A125" s="6">
        <v>123</v>
      </c>
      <c r="B125" s="6">
        <v>2</v>
      </c>
      <c r="C125" s="6">
        <v>23</v>
      </c>
      <c r="D125" s="6">
        <v>53</v>
      </c>
      <c r="E125" s="6" t="s">
        <v>21</v>
      </c>
      <c r="F125" s="6" t="s">
        <v>1702</v>
      </c>
      <c r="G125" s="6" t="str">
        <f>F125&amp;B125&amp;"_"&amp;C125&amp;".csv"</f>
        <v>TrainTSP2_23.csv</v>
      </c>
      <c r="H125" s="6" t="s">
        <v>1707</v>
      </c>
      <c r="I125" s="6" t="str">
        <f>"("&amp;A125&amp;",'"&amp;G125&amp;"'),"</f>
        <v>(123,'TrainTSP2_23.csv'),</v>
      </c>
      <c r="J125" s="6">
        <f>VLOOKUP(E125,target_graph_lookup!$A$1:$B$43,2,0)</f>
        <v>2</v>
      </c>
      <c r="K125" s="70">
        <v>5043</v>
      </c>
      <c r="L125" s="71">
        <f>VLOOKUP(A125,cutting_planes!$A$2:$K$1435,3,0)</f>
        <v>5046</v>
      </c>
      <c r="M125" s="71">
        <f>VLOOKUP(A125,cutting_planes!$A$2:$K$1435,2,0)</f>
        <v>4952</v>
      </c>
      <c r="N125" s="71">
        <f>VLOOKUP(A125,cutting_planes!$A$2:$K$1435,6,0)</f>
        <v>0</v>
      </c>
      <c r="O125" s="71">
        <f>VLOOKUP(A125,cutting_planes!$A$2:$K$1435,7,0)</f>
        <v>37</v>
      </c>
      <c r="P125" s="71">
        <f>VLOOKUP(A125,cutting_planes!$A$2:$K$1435,8,0)</f>
        <v>13</v>
      </c>
      <c r="Q125" s="71">
        <f>VLOOKUP(A125,cutting_planes!$A$2:$K$1435,9,0)</f>
        <v>1</v>
      </c>
      <c r="R125" s="71">
        <f>VLOOKUP(A125,cutting_planes!$A$2:$K$1435,10,0)</f>
        <v>500</v>
      </c>
      <c r="S125" s="72">
        <f>ABS(K125-L125)/K125</f>
        <v>5.9488399762046404E-4</v>
      </c>
      <c r="T125" s="71">
        <f>IF(O125&gt;=R125,1,0)</f>
        <v>0</v>
      </c>
      <c r="U125" s="1" t="str">
        <f>VLOOKUP(A125,cutting_planes!$A$2:$N$940,14,0)</f>
        <v>0:00</v>
      </c>
    </row>
    <row r="126" spans="1:21" x14ac:dyDescent="0.2">
      <c r="A126" s="6">
        <v>124</v>
      </c>
      <c r="B126" s="6">
        <v>2</v>
      </c>
      <c r="C126" s="6">
        <v>24</v>
      </c>
      <c r="D126" s="6">
        <v>118</v>
      </c>
      <c r="E126" s="6" t="s">
        <v>21</v>
      </c>
      <c r="F126" s="6" t="s">
        <v>1702</v>
      </c>
      <c r="G126" s="6" t="str">
        <f>F126&amp;B126&amp;"_"&amp;C126&amp;".csv"</f>
        <v>TrainTSP2_24.csv</v>
      </c>
      <c r="H126" s="6" t="s">
        <v>1707</v>
      </c>
      <c r="I126" s="6" t="str">
        <f>"("&amp;A126&amp;",'"&amp;G126&amp;"'),"</f>
        <v>(124,'TrainTSP2_24.csv'),</v>
      </c>
      <c r="J126" s="6">
        <f>VLOOKUP(E126,target_graph_lookup!$A$1:$B$43,2,0)</f>
        <v>2</v>
      </c>
      <c r="K126" s="70">
        <v>6612</v>
      </c>
      <c r="L126" s="71">
        <f>VLOOKUP(A126,cutting_planes!$A$2:$K$1435,3,0)</f>
        <v>6612</v>
      </c>
      <c r="M126" s="71">
        <f>VLOOKUP(A126,cutting_planes!$A$2:$K$1435,2,0)</f>
        <v>6483</v>
      </c>
      <c r="N126" s="71">
        <f>VLOOKUP(A126,cutting_planes!$A$2:$K$1435,6,0)</f>
        <v>1</v>
      </c>
      <c r="O126" s="71">
        <f>VLOOKUP(A126,cutting_planes!$A$2:$K$1435,7,0)</f>
        <v>74</v>
      </c>
      <c r="P126" s="71">
        <f>VLOOKUP(A126,cutting_planes!$A$2:$K$1435,8,0)</f>
        <v>25</v>
      </c>
      <c r="Q126" s="71">
        <f>VLOOKUP(A126,cutting_planes!$A$2:$K$1435,9,0)</f>
        <v>5</v>
      </c>
      <c r="R126" s="71">
        <f>VLOOKUP(A126,cutting_planes!$A$2:$K$1435,10,0)</f>
        <v>500</v>
      </c>
      <c r="S126" s="72">
        <f>ABS(K126-L126)/K126</f>
        <v>0</v>
      </c>
      <c r="T126" s="71">
        <f>IF(O126&gt;=R126,1,0)</f>
        <v>0</v>
      </c>
      <c r="U126" s="1" t="str">
        <f>VLOOKUP(A126,cutting_planes!$A$2:$N$940,14,0)</f>
        <v>0:02</v>
      </c>
    </row>
    <row r="127" spans="1:21" x14ac:dyDescent="0.2">
      <c r="A127" s="6">
        <v>125</v>
      </c>
      <c r="B127" s="6">
        <v>2</v>
      </c>
      <c r="C127" s="6">
        <v>25</v>
      </c>
      <c r="D127" s="6">
        <v>73</v>
      </c>
      <c r="E127" s="6" t="s">
        <v>21</v>
      </c>
      <c r="F127" s="6" t="s">
        <v>1702</v>
      </c>
      <c r="G127" s="6" t="str">
        <f>F127&amp;B127&amp;"_"&amp;C127&amp;".csv"</f>
        <v>TrainTSP2_25.csv</v>
      </c>
      <c r="H127" s="6" t="s">
        <v>1707</v>
      </c>
      <c r="I127" s="6" t="str">
        <f>"("&amp;A127&amp;",'"&amp;G127&amp;"'),"</f>
        <v>(125,'TrainTSP2_25.csv'),</v>
      </c>
      <c r="J127" s="6">
        <f>VLOOKUP(E127,target_graph_lookup!$A$1:$B$43,2,0)</f>
        <v>2</v>
      </c>
      <c r="K127" s="70">
        <v>5985</v>
      </c>
      <c r="L127" s="71">
        <f>VLOOKUP(A127,cutting_planes!$A$2:$K$1435,3,0)</f>
        <v>5982</v>
      </c>
      <c r="M127" s="71">
        <f>VLOOKUP(A127,cutting_planes!$A$2:$K$1435,2,0)</f>
        <v>5660.5</v>
      </c>
      <c r="N127" s="71">
        <f>VLOOKUP(A127,cutting_planes!$A$2:$K$1435,6,0)</f>
        <v>0</v>
      </c>
      <c r="O127" s="71">
        <f>VLOOKUP(A127,cutting_planes!$A$2:$K$1435,7,0)</f>
        <v>33</v>
      </c>
      <c r="P127" s="71">
        <f>VLOOKUP(A127,cutting_planes!$A$2:$K$1435,8,0)</f>
        <v>9</v>
      </c>
      <c r="Q127" s="71">
        <f>VLOOKUP(A127,cutting_planes!$A$2:$K$1435,9,0)</f>
        <v>2</v>
      </c>
      <c r="R127" s="71">
        <f>VLOOKUP(A127,cutting_planes!$A$2:$K$1435,10,0)</f>
        <v>500</v>
      </c>
      <c r="S127" s="72">
        <f>ABS(K127-L127)/K127</f>
        <v>5.0125313283208019E-4</v>
      </c>
      <c r="T127" s="71">
        <f>IF(O127&gt;=R127,1,0)</f>
        <v>0</v>
      </c>
      <c r="U127" s="1" t="str">
        <f>VLOOKUP(A127,cutting_planes!$A$2:$N$940,14,0)</f>
        <v>0:00</v>
      </c>
    </row>
    <row r="128" spans="1:21" x14ac:dyDescent="0.2">
      <c r="A128" s="6">
        <v>126</v>
      </c>
      <c r="B128" s="6">
        <v>2</v>
      </c>
      <c r="C128" s="6">
        <v>26</v>
      </c>
      <c r="D128" s="6">
        <v>91</v>
      </c>
      <c r="E128" s="6" t="s">
        <v>21</v>
      </c>
      <c r="F128" s="6" t="s">
        <v>1702</v>
      </c>
      <c r="G128" s="6" t="str">
        <f>F128&amp;B128&amp;"_"&amp;C128&amp;".csv"</f>
        <v>TrainTSP2_26.csv</v>
      </c>
      <c r="H128" s="6" t="s">
        <v>1707</v>
      </c>
      <c r="I128" s="6" t="str">
        <f>"("&amp;A128&amp;",'"&amp;G128&amp;"'),"</f>
        <v>(126,'TrainTSP2_26.csv'),</v>
      </c>
      <c r="J128" s="6">
        <f>VLOOKUP(E128,target_graph_lookup!$A$1:$B$43,2,0)</f>
        <v>2</v>
      </c>
      <c r="K128" s="70">
        <v>5336</v>
      </c>
      <c r="L128" s="71">
        <f>VLOOKUP(A128,cutting_planes!$A$2:$K$1435,3,0)</f>
        <v>5310.6</v>
      </c>
      <c r="M128" s="71">
        <f>VLOOKUP(A128,cutting_planes!$A$2:$K$1435,2,0)</f>
        <v>5105</v>
      </c>
      <c r="N128" s="71">
        <f>VLOOKUP(A128,cutting_planes!$A$2:$K$1435,6,0)</f>
        <v>0</v>
      </c>
      <c r="O128" s="71">
        <f>VLOOKUP(A128,cutting_planes!$A$2:$K$1435,7,0)</f>
        <v>143</v>
      </c>
      <c r="P128" s="71">
        <f>VLOOKUP(A128,cutting_planes!$A$2:$K$1435,8,0)</f>
        <v>41</v>
      </c>
      <c r="Q128" s="71">
        <f>VLOOKUP(A128,cutting_planes!$A$2:$K$1435,9,0)</f>
        <v>7</v>
      </c>
      <c r="R128" s="71">
        <f>VLOOKUP(A128,cutting_planes!$A$2:$K$1435,10,0)</f>
        <v>500</v>
      </c>
      <c r="S128" s="72">
        <f>ABS(K128-L128)/K128</f>
        <v>4.7601199400299169E-3</v>
      </c>
      <c r="T128" s="71">
        <f>IF(O128&gt;=R128,1,0)</f>
        <v>0</v>
      </c>
      <c r="U128" s="1" t="str">
        <f>VLOOKUP(A128,cutting_planes!$A$2:$N$940,14,0)</f>
        <v>0:03</v>
      </c>
    </row>
    <row r="129" spans="1:21" x14ac:dyDescent="0.2">
      <c r="A129" s="6">
        <v>127</v>
      </c>
      <c r="B129" s="6">
        <v>2</v>
      </c>
      <c r="C129" s="6">
        <v>27</v>
      </c>
      <c r="D129" s="6">
        <v>108</v>
      </c>
      <c r="E129" s="6" t="s">
        <v>21</v>
      </c>
      <c r="F129" s="6" t="s">
        <v>1702</v>
      </c>
      <c r="G129" s="6" t="str">
        <f>F129&amp;B129&amp;"_"&amp;C129&amp;".csv"</f>
        <v>TrainTSP2_27.csv</v>
      </c>
      <c r="H129" s="6" t="s">
        <v>1707</v>
      </c>
      <c r="I129" s="6" t="str">
        <f>"("&amp;A129&amp;",'"&amp;G129&amp;"'),"</f>
        <v>(127,'TrainTSP2_27.csv'),</v>
      </c>
      <c r="J129" s="6">
        <f>VLOOKUP(E129,target_graph_lookup!$A$1:$B$43,2,0)</f>
        <v>2</v>
      </c>
      <c r="K129" s="70">
        <v>5427</v>
      </c>
      <c r="L129" s="71">
        <f>VLOOKUP(A129,cutting_planes!$A$2:$K$1435,3,0)</f>
        <v>5394</v>
      </c>
      <c r="M129" s="71">
        <f>VLOOKUP(A129,cutting_planes!$A$2:$K$1435,2,0)</f>
        <v>5263</v>
      </c>
      <c r="N129" s="71">
        <f>VLOOKUP(A129,cutting_planes!$A$2:$K$1435,6,0)</f>
        <v>0</v>
      </c>
      <c r="O129" s="71">
        <f>VLOOKUP(A129,cutting_planes!$A$2:$K$1435,7,0)</f>
        <v>69</v>
      </c>
      <c r="P129" s="71">
        <f>VLOOKUP(A129,cutting_planes!$A$2:$K$1435,8,0)</f>
        <v>22</v>
      </c>
      <c r="Q129" s="71">
        <f>VLOOKUP(A129,cutting_planes!$A$2:$K$1435,9,0)</f>
        <v>2</v>
      </c>
      <c r="R129" s="71">
        <f>VLOOKUP(A129,cutting_planes!$A$2:$K$1435,10,0)</f>
        <v>500</v>
      </c>
      <c r="S129" s="72">
        <f>ABS(K129-L129)/K129</f>
        <v>6.0807075732448868E-3</v>
      </c>
      <c r="T129" s="71">
        <f>IF(O129&gt;=R129,1,0)</f>
        <v>0</v>
      </c>
      <c r="U129" s="1" t="str">
        <f>VLOOKUP(A129,cutting_planes!$A$2:$N$940,14,0)</f>
        <v>0:01</v>
      </c>
    </row>
    <row r="130" spans="1:21" x14ac:dyDescent="0.2">
      <c r="A130" s="6">
        <v>128</v>
      </c>
      <c r="B130" s="6">
        <v>2</v>
      </c>
      <c r="C130" s="6">
        <v>28</v>
      </c>
      <c r="D130" s="6">
        <v>65</v>
      </c>
      <c r="E130" s="6" t="s">
        <v>21</v>
      </c>
      <c r="F130" s="6" t="s">
        <v>1702</v>
      </c>
      <c r="G130" s="6" t="str">
        <f>F130&amp;B130&amp;"_"&amp;C130&amp;".csv"</f>
        <v>TrainTSP2_28.csv</v>
      </c>
      <c r="H130" s="6" t="s">
        <v>1707</v>
      </c>
      <c r="I130" s="6" t="str">
        <f>"("&amp;A130&amp;",'"&amp;G130&amp;"'),"</f>
        <v>(128,'TrainTSP2_28.csv'),</v>
      </c>
      <c r="J130" s="6">
        <f>VLOOKUP(E130,target_graph_lookup!$A$1:$B$43,2,0)</f>
        <v>2</v>
      </c>
      <c r="K130" s="70">
        <v>4750</v>
      </c>
      <c r="L130" s="71">
        <f>VLOOKUP(A130,cutting_planes!$A$2:$K$1435,3,0)</f>
        <v>4714.67</v>
      </c>
      <c r="M130" s="71">
        <f>VLOOKUP(A130,cutting_planes!$A$2:$K$1435,2,0)</f>
        <v>4166</v>
      </c>
      <c r="N130" s="71">
        <f>VLOOKUP(A130,cutting_planes!$A$2:$K$1435,6,0)</f>
        <v>0</v>
      </c>
      <c r="O130" s="71">
        <f>VLOOKUP(A130,cutting_planes!$A$2:$K$1435,7,0)</f>
        <v>44</v>
      </c>
      <c r="P130" s="71">
        <f>VLOOKUP(A130,cutting_planes!$A$2:$K$1435,8,0)</f>
        <v>11</v>
      </c>
      <c r="Q130" s="71">
        <f>VLOOKUP(A130,cutting_planes!$A$2:$K$1435,9,0)</f>
        <v>3</v>
      </c>
      <c r="R130" s="71">
        <f>VLOOKUP(A130,cutting_planes!$A$2:$K$1435,10,0)</f>
        <v>500</v>
      </c>
      <c r="S130" s="72">
        <f>ABS(K130-L130)/K130</f>
        <v>7.4378947368420895E-3</v>
      </c>
      <c r="T130" s="71">
        <f>IF(O130&gt;=R130,1,0)</f>
        <v>0</v>
      </c>
      <c r="U130" s="1" t="str">
        <f>VLOOKUP(A130,cutting_planes!$A$2:$N$940,14,0)</f>
        <v>0:00</v>
      </c>
    </row>
    <row r="131" spans="1:21" x14ac:dyDescent="0.2">
      <c r="A131" s="6">
        <v>129</v>
      </c>
      <c r="B131" s="6">
        <v>2</v>
      </c>
      <c r="C131" s="6">
        <v>29</v>
      </c>
      <c r="D131" s="6">
        <v>76</v>
      </c>
      <c r="E131" s="6" t="s">
        <v>21</v>
      </c>
      <c r="F131" s="6" t="s">
        <v>1702</v>
      </c>
      <c r="G131" s="6" t="str">
        <f>F131&amp;B131&amp;"_"&amp;C131&amp;".csv"</f>
        <v>TrainTSP2_29.csv</v>
      </c>
      <c r="H131" s="6" t="s">
        <v>1707</v>
      </c>
      <c r="I131" s="6" t="str">
        <f>"("&amp;A131&amp;",'"&amp;G131&amp;"'),"</f>
        <v>(129,'TrainTSP2_29.csv'),</v>
      </c>
      <c r="J131" s="6">
        <f>VLOOKUP(E131,target_graph_lookup!$A$1:$B$43,2,0)</f>
        <v>2</v>
      </c>
      <c r="K131" s="70">
        <v>4687</v>
      </c>
      <c r="L131" s="71">
        <f>VLOOKUP(A131,cutting_planes!$A$2:$K$1435,3,0)</f>
        <v>4687</v>
      </c>
      <c r="M131" s="71">
        <f>VLOOKUP(A131,cutting_planes!$A$2:$K$1435,2,0)</f>
        <v>4607.5</v>
      </c>
      <c r="N131" s="71">
        <f>VLOOKUP(A131,cutting_planes!$A$2:$K$1435,6,0)</f>
        <v>1</v>
      </c>
      <c r="O131" s="71">
        <f>VLOOKUP(A131,cutting_planes!$A$2:$K$1435,7,0)</f>
        <v>41</v>
      </c>
      <c r="P131" s="71">
        <f>VLOOKUP(A131,cutting_planes!$A$2:$K$1435,8,0)</f>
        <v>15</v>
      </c>
      <c r="Q131" s="71">
        <f>VLOOKUP(A131,cutting_planes!$A$2:$K$1435,9,0)</f>
        <v>1</v>
      </c>
      <c r="R131" s="71">
        <f>VLOOKUP(A131,cutting_planes!$A$2:$K$1435,10,0)</f>
        <v>500</v>
      </c>
      <c r="S131" s="72">
        <f>ABS(K131-L131)/K131</f>
        <v>0</v>
      </c>
      <c r="T131" s="71">
        <f>IF(O131&gt;=R131,1,0)</f>
        <v>0</v>
      </c>
      <c r="U131" s="1" t="str">
        <f>VLOOKUP(A131,cutting_planes!$A$2:$N$940,14,0)</f>
        <v>0:00</v>
      </c>
    </row>
    <row r="132" spans="1:21" x14ac:dyDescent="0.2">
      <c r="A132" s="6">
        <v>130</v>
      </c>
      <c r="B132" s="6">
        <v>2</v>
      </c>
      <c r="C132" s="6">
        <v>30</v>
      </c>
      <c r="D132" s="6">
        <v>115</v>
      </c>
      <c r="E132" s="6" t="s">
        <v>21</v>
      </c>
      <c r="F132" s="6" t="s">
        <v>1702</v>
      </c>
      <c r="G132" s="6" t="str">
        <f>F132&amp;B132&amp;"_"&amp;C132&amp;".csv"</f>
        <v>TrainTSP2_30.csv</v>
      </c>
      <c r="H132" s="6" t="s">
        <v>1707</v>
      </c>
      <c r="I132" s="6" t="str">
        <f>"("&amp;A132&amp;",'"&amp;G132&amp;"'),"</f>
        <v>(130,'TrainTSP2_30.csv'),</v>
      </c>
      <c r="J132" s="6">
        <f>VLOOKUP(E132,target_graph_lookup!$A$1:$B$43,2,0)</f>
        <v>2</v>
      </c>
      <c r="K132" s="70">
        <v>5616</v>
      </c>
      <c r="L132" s="71">
        <f>VLOOKUP(A132,cutting_planes!$A$2:$K$1435,3,0)</f>
        <v>5616</v>
      </c>
      <c r="M132" s="71">
        <f>VLOOKUP(A132,cutting_planes!$A$2:$K$1435,2,0)</f>
        <v>5202.5</v>
      </c>
      <c r="N132" s="71">
        <f>VLOOKUP(A132,cutting_planes!$A$2:$K$1435,6,0)</f>
        <v>1</v>
      </c>
      <c r="O132" s="71">
        <f>VLOOKUP(A132,cutting_planes!$A$2:$K$1435,7,0)</f>
        <v>42</v>
      </c>
      <c r="P132" s="71">
        <f>VLOOKUP(A132,cutting_planes!$A$2:$K$1435,8,0)</f>
        <v>9</v>
      </c>
      <c r="Q132" s="71">
        <f>VLOOKUP(A132,cutting_planes!$A$2:$K$1435,9,0)</f>
        <v>1</v>
      </c>
      <c r="R132" s="71">
        <f>VLOOKUP(A132,cutting_planes!$A$2:$K$1435,10,0)</f>
        <v>500</v>
      </c>
      <c r="S132" s="72">
        <f>ABS(K132-L132)/K132</f>
        <v>0</v>
      </c>
      <c r="T132" s="71">
        <f>IF(O132&gt;=R132,1,0)</f>
        <v>0</v>
      </c>
      <c r="U132" s="1" t="str">
        <f>VLOOKUP(A132,cutting_planes!$A$2:$N$940,14,0)</f>
        <v>0:01</v>
      </c>
    </row>
    <row r="133" spans="1:21" x14ac:dyDescent="0.2">
      <c r="A133" s="6">
        <v>131</v>
      </c>
      <c r="B133" s="6">
        <v>2</v>
      </c>
      <c r="C133" s="6">
        <v>31</v>
      </c>
      <c r="D133" s="6">
        <v>80</v>
      </c>
      <c r="E133" s="6" t="s">
        <v>21</v>
      </c>
      <c r="F133" s="6" t="s">
        <v>1702</v>
      </c>
      <c r="G133" s="6" t="str">
        <f>F133&amp;B133&amp;"_"&amp;C133&amp;".csv"</f>
        <v>TrainTSP2_31.csv</v>
      </c>
      <c r="H133" s="6" t="s">
        <v>1707</v>
      </c>
      <c r="I133" s="6" t="str">
        <f>"("&amp;A133&amp;",'"&amp;G133&amp;"'),"</f>
        <v>(131,'TrainTSP2_31.csv'),</v>
      </c>
      <c r="J133" s="6">
        <f>VLOOKUP(E133,target_graph_lookup!$A$1:$B$43,2,0)</f>
        <v>2</v>
      </c>
      <c r="K133" s="70">
        <v>6039</v>
      </c>
      <c r="L133" s="71">
        <f>VLOOKUP(A133,cutting_planes!$A$2:$K$1435,3,0)</f>
        <v>6015.06</v>
      </c>
      <c r="M133" s="71">
        <f>VLOOKUP(A133,cutting_planes!$A$2:$K$1435,2,0)</f>
        <v>5408</v>
      </c>
      <c r="N133" s="71">
        <f>VLOOKUP(A133,cutting_planes!$A$2:$K$1435,6,0)</f>
        <v>0</v>
      </c>
      <c r="O133" s="71">
        <f>VLOOKUP(A133,cutting_planes!$A$2:$K$1435,7,0)</f>
        <v>107</v>
      </c>
      <c r="P133" s="71">
        <f>VLOOKUP(A133,cutting_planes!$A$2:$K$1435,8,0)</f>
        <v>33</v>
      </c>
      <c r="Q133" s="71">
        <f>VLOOKUP(A133,cutting_planes!$A$2:$K$1435,9,0)</f>
        <v>4</v>
      </c>
      <c r="R133" s="71">
        <f>VLOOKUP(A133,cutting_planes!$A$2:$K$1435,10,0)</f>
        <v>500</v>
      </c>
      <c r="S133" s="72">
        <f>ABS(K133-L133)/K133</f>
        <v>3.9642324888225864E-3</v>
      </c>
      <c r="T133" s="71">
        <f>IF(O133&gt;=R133,1,0)</f>
        <v>0</v>
      </c>
      <c r="U133" s="1" t="str">
        <f>VLOOKUP(A133,cutting_planes!$A$2:$N$940,14,0)</f>
        <v>0:02</v>
      </c>
    </row>
    <row r="134" spans="1:21" x14ac:dyDescent="0.2">
      <c r="A134" s="6">
        <v>132</v>
      </c>
      <c r="B134" s="6">
        <v>2</v>
      </c>
      <c r="C134" s="6">
        <v>32</v>
      </c>
      <c r="D134" s="6">
        <v>46</v>
      </c>
      <c r="E134" s="6" t="s">
        <v>21</v>
      </c>
      <c r="F134" s="6" t="s">
        <v>1702</v>
      </c>
      <c r="G134" s="6" t="str">
        <f>F134&amp;B134&amp;"_"&amp;C134&amp;".csv"</f>
        <v>TrainTSP2_32.csv</v>
      </c>
      <c r="H134" s="6" t="s">
        <v>1707</v>
      </c>
      <c r="I134" s="6" t="str">
        <f>"("&amp;A134&amp;",'"&amp;G134&amp;"'),"</f>
        <v>(132,'TrainTSP2_32.csv'),</v>
      </c>
      <c r="J134" s="6">
        <f>VLOOKUP(E134,target_graph_lookup!$A$1:$B$43,2,0)</f>
        <v>2</v>
      </c>
      <c r="K134" s="70">
        <v>4620</v>
      </c>
      <c r="L134" s="71">
        <f>VLOOKUP(A134,cutting_planes!$A$2:$K$1435,3,0)</f>
        <v>4620</v>
      </c>
      <c r="M134" s="71">
        <f>VLOOKUP(A134,cutting_planes!$A$2:$K$1435,2,0)</f>
        <v>4182</v>
      </c>
      <c r="N134" s="71">
        <f>VLOOKUP(A134,cutting_planes!$A$2:$K$1435,6,0)</f>
        <v>1</v>
      </c>
      <c r="O134" s="71">
        <f>VLOOKUP(A134,cutting_planes!$A$2:$K$1435,7,0)</f>
        <v>39</v>
      </c>
      <c r="P134" s="71">
        <f>VLOOKUP(A134,cutting_planes!$A$2:$K$1435,8,0)</f>
        <v>14</v>
      </c>
      <c r="Q134" s="71">
        <f>VLOOKUP(A134,cutting_planes!$A$2:$K$1435,9,0)</f>
        <v>1</v>
      </c>
      <c r="R134" s="71">
        <f>VLOOKUP(A134,cutting_planes!$A$2:$K$1435,10,0)</f>
        <v>500</v>
      </c>
      <c r="S134" s="72">
        <f>ABS(K134-L134)/K134</f>
        <v>0</v>
      </c>
      <c r="T134" s="71">
        <f>IF(O134&gt;=R134,1,0)</f>
        <v>0</v>
      </c>
      <c r="U134" s="1" t="str">
        <f>VLOOKUP(A134,cutting_planes!$A$2:$N$940,14,0)</f>
        <v>0:00</v>
      </c>
    </row>
    <row r="135" spans="1:21" x14ac:dyDescent="0.2">
      <c r="A135" s="6">
        <v>133</v>
      </c>
      <c r="B135" s="6">
        <v>2</v>
      </c>
      <c r="C135" s="6">
        <v>33</v>
      </c>
      <c r="D135" s="6">
        <v>90</v>
      </c>
      <c r="E135" s="6" t="s">
        <v>21</v>
      </c>
      <c r="F135" s="6" t="s">
        <v>1702</v>
      </c>
      <c r="G135" s="6" t="str">
        <f>F135&amp;B135&amp;"_"&amp;C135&amp;".csv"</f>
        <v>TrainTSP2_33.csv</v>
      </c>
      <c r="H135" s="6" t="s">
        <v>1707</v>
      </c>
      <c r="I135" s="6" t="str">
        <f>"("&amp;A135&amp;",'"&amp;G135&amp;"'),"</f>
        <v>(133,'TrainTSP2_33.csv'),</v>
      </c>
      <c r="J135" s="6">
        <f>VLOOKUP(E135,target_graph_lookup!$A$1:$B$43,2,0)</f>
        <v>2</v>
      </c>
      <c r="K135" s="70">
        <v>5121</v>
      </c>
      <c r="L135" s="71">
        <f>VLOOKUP(A135,cutting_planes!$A$2:$K$1435,3,0)</f>
        <v>5121</v>
      </c>
      <c r="M135" s="71">
        <f>VLOOKUP(A135,cutting_planes!$A$2:$K$1435,2,0)</f>
        <v>4790.5</v>
      </c>
      <c r="N135" s="71">
        <f>VLOOKUP(A135,cutting_planes!$A$2:$K$1435,6,0)</f>
        <v>1</v>
      </c>
      <c r="O135" s="71">
        <f>VLOOKUP(A135,cutting_planes!$A$2:$K$1435,7,0)</f>
        <v>37</v>
      </c>
      <c r="P135" s="71">
        <f>VLOOKUP(A135,cutting_planes!$A$2:$K$1435,8,0)</f>
        <v>11</v>
      </c>
      <c r="Q135" s="71">
        <f>VLOOKUP(A135,cutting_planes!$A$2:$K$1435,9,0)</f>
        <v>1</v>
      </c>
      <c r="R135" s="71">
        <f>VLOOKUP(A135,cutting_planes!$A$2:$K$1435,10,0)</f>
        <v>500</v>
      </c>
      <c r="S135" s="72">
        <f>ABS(K135-L135)/K135</f>
        <v>0</v>
      </c>
      <c r="T135" s="71">
        <f>IF(O135&gt;=R135,1,0)</f>
        <v>0</v>
      </c>
      <c r="U135" s="1" t="str">
        <f>VLOOKUP(A135,cutting_planes!$A$2:$N$940,14,0)</f>
        <v>0:00</v>
      </c>
    </row>
    <row r="136" spans="1:21" x14ac:dyDescent="0.2">
      <c r="A136" s="6">
        <v>134</v>
      </c>
      <c r="B136" s="6">
        <v>2</v>
      </c>
      <c r="C136" s="6">
        <v>34</v>
      </c>
      <c r="D136" s="6">
        <v>63</v>
      </c>
      <c r="E136" s="6" t="s">
        <v>21</v>
      </c>
      <c r="F136" s="6" t="s">
        <v>1702</v>
      </c>
      <c r="G136" s="6" t="str">
        <f>F136&amp;B136&amp;"_"&amp;C136&amp;".csv"</f>
        <v>TrainTSP2_34.csv</v>
      </c>
      <c r="H136" s="6" t="s">
        <v>1707</v>
      </c>
      <c r="I136" s="6" t="str">
        <f>"("&amp;A136&amp;",'"&amp;G136&amp;"'),"</f>
        <v>(134,'TrainTSP2_34.csv'),</v>
      </c>
      <c r="J136" s="6">
        <f>VLOOKUP(E136,target_graph_lookup!$A$1:$B$43,2,0)</f>
        <v>2</v>
      </c>
      <c r="K136" s="70">
        <v>4648</v>
      </c>
      <c r="L136" s="71">
        <f>VLOOKUP(A136,cutting_planes!$A$2:$K$1435,3,0)</f>
        <v>4637.5</v>
      </c>
      <c r="M136" s="71">
        <f>VLOOKUP(A136,cutting_planes!$A$2:$K$1435,2,0)</f>
        <v>4343</v>
      </c>
      <c r="N136" s="71">
        <f>VLOOKUP(A136,cutting_planes!$A$2:$K$1435,6,0)</f>
        <v>0</v>
      </c>
      <c r="O136" s="71">
        <f>VLOOKUP(A136,cutting_planes!$A$2:$K$1435,7,0)</f>
        <v>53</v>
      </c>
      <c r="P136" s="71">
        <f>VLOOKUP(A136,cutting_planes!$A$2:$K$1435,8,0)</f>
        <v>22</v>
      </c>
      <c r="Q136" s="71">
        <f>VLOOKUP(A136,cutting_planes!$A$2:$K$1435,9,0)</f>
        <v>3</v>
      </c>
      <c r="R136" s="71">
        <f>VLOOKUP(A136,cutting_planes!$A$2:$K$1435,10,0)</f>
        <v>500</v>
      </c>
      <c r="S136" s="72">
        <f>ABS(K136-L136)/K136</f>
        <v>2.2590361445783132E-3</v>
      </c>
      <c r="T136" s="71">
        <f>IF(O136&gt;=R136,1,0)</f>
        <v>0</v>
      </c>
      <c r="U136" s="1" t="str">
        <f>VLOOKUP(A136,cutting_planes!$A$2:$N$940,14,0)</f>
        <v>0:00</v>
      </c>
    </row>
    <row r="137" spans="1:21" hidden="1" x14ac:dyDescent="0.2">
      <c r="A137" s="6">
        <v>135</v>
      </c>
      <c r="B137" s="6">
        <v>2</v>
      </c>
      <c r="C137" s="6">
        <v>0</v>
      </c>
      <c r="D137" s="6">
        <v>76</v>
      </c>
      <c r="E137" s="6" t="s">
        <v>21</v>
      </c>
      <c r="F137" s="6" t="s">
        <v>1703</v>
      </c>
      <c r="G137" s="6" t="str">
        <f>F137&amp;B137&amp;"_"&amp;C137&amp;".csv"</f>
        <v>TestTSP2_0.csv</v>
      </c>
      <c r="H137" s="6" t="s">
        <v>1707</v>
      </c>
      <c r="I137" s="6" t="str">
        <f>"("&amp;A137&amp;",'"&amp;G137&amp;"'),"</f>
        <v>(135,'TestTSP2_0.csv'),</v>
      </c>
      <c r="J137" s="6">
        <f>VLOOKUP(E137,target_graph_lookup!$A$1:$B$43,2,0)</f>
        <v>2</v>
      </c>
      <c r="K137" s="70">
        <v>5935</v>
      </c>
      <c r="L137" s="71">
        <f>VLOOKUP(A137,cutting_planes!$A$2:$K$1435,3,0)</f>
        <v>5935</v>
      </c>
      <c r="M137" s="71">
        <f>VLOOKUP(A137,cutting_planes!$A$2:$K$1435,2,0)</f>
        <v>5671</v>
      </c>
      <c r="N137" s="71">
        <f>VLOOKUP(A137,cutting_planes!$A$2:$K$1435,6,0)</f>
        <v>1</v>
      </c>
      <c r="O137" s="71">
        <f>VLOOKUP(A137,cutting_planes!$A$2:$K$1435,7,0)</f>
        <v>62</v>
      </c>
      <c r="P137" s="71">
        <f>VLOOKUP(A137,cutting_planes!$A$2:$K$1435,8,0)</f>
        <v>21</v>
      </c>
      <c r="Q137" s="71">
        <f>VLOOKUP(A137,cutting_planes!$A$2:$K$1435,9,0)</f>
        <v>2</v>
      </c>
      <c r="R137" s="71">
        <f>VLOOKUP(A137,cutting_planes!$A$2:$K$1435,10,0)</f>
        <v>500</v>
      </c>
      <c r="S137" s="72">
        <f>ABS(K137-L137)/K137</f>
        <v>0</v>
      </c>
      <c r="T137" s="71">
        <f>IF(O137&gt;=R137,1,0)</f>
        <v>0</v>
      </c>
      <c r="U137" s="1" t="str">
        <f>VLOOKUP(A137,cutting_planes!$A$2:$N$940,14,0)</f>
        <v>0:00</v>
      </c>
    </row>
    <row r="138" spans="1:21" hidden="1" x14ac:dyDescent="0.2">
      <c r="A138" s="6">
        <v>136</v>
      </c>
      <c r="B138" s="6">
        <v>2</v>
      </c>
      <c r="C138" s="6">
        <v>1</v>
      </c>
      <c r="D138" s="6">
        <v>95</v>
      </c>
      <c r="E138" s="6" t="s">
        <v>21</v>
      </c>
      <c r="F138" s="6" t="s">
        <v>1703</v>
      </c>
      <c r="G138" s="6" t="str">
        <f>F138&amp;B138&amp;"_"&amp;C138&amp;".csv"</f>
        <v>TestTSP2_1.csv</v>
      </c>
      <c r="H138" s="6" t="s">
        <v>1707</v>
      </c>
      <c r="I138" s="6" t="str">
        <f>"("&amp;A138&amp;",'"&amp;G138&amp;"'),"</f>
        <v>(136,'TestTSP2_1.csv'),</v>
      </c>
      <c r="J138" s="6">
        <f>VLOOKUP(E138,target_graph_lookup!$A$1:$B$43,2,0)</f>
        <v>2</v>
      </c>
      <c r="K138" s="70">
        <v>5369</v>
      </c>
      <c r="L138" s="71">
        <f>VLOOKUP(A138,cutting_planes!$A$2:$K$1435,3,0)</f>
        <v>5364.92</v>
      </c>
      <c r="M138" s="71">
        <f>VLOOKUP(A138,cutting_planes!$A$2:$K$1435,2,0)</f>
        <v>5136.5</v>
      </c>
      <c r="N138" s="71">
        <f>VLOOKUP(A138,cutting_planes!$A$2:$K$1435,6,0)</f>
        <v>0</v>
      </c>
      <c r="O138" s="71">
        <f>VLOOKUP(A138,cutting_planes!$A$2:$K$1435,7,0)</f>
        <v>280</v>
      </c>
      <c r="P138" s="71">
        <f>VLOOKUP(A138,cutting_planes!$A$2:$K$1435,8,0)</f>
        <v>48</v>
      </c>
      <c r="Q138" s="71">
        <f>VLOOKUP(A138,cutting_planes!$A$2:$K$1435,9,0)</f>
        <v>3</v>
      </c>
      <c r="R138" s="71">
        <f>VLOOKUP(A138,cutting_planes!$A$2:$K$1435,10,0)</f>
        <v>500</v>
      </c>
      <c r="S138" s="72">
        <f>ABS(K138-L138)/K138</f>
        <v>7.5991804805362775E-4</v>
      </c>
      <c r="T138" s="71">
        <f>IF(O138&gt;=R138,1,0)</f>
        <v>0</v>
      </c>
      <c r="U138" s="1" t="str">
        <f>VLOOKUP(A138,cutting_planes!$A$2:$N$940,14,0)</f>
        <v>0:02</v>
      </c>
    </row>
    <row r="139" spans="1:21" hidden="1" x14ac:dyDescent="0.2">
      <c r="A139" s="6">
        <v>137</v>
      </c>
      <c r="B139" s="6">
        <v>2</v>
      </c>
      <c r="C139" s="6">
        <v>2</v>
      </c>
      <c r="D139" s="6">
        <v>70</v>
      </c>
      <c r="E139" s="6" t="s">
        <v>21</v>
      </c>
      <c r="F139" s="6" t="s">
        <v>1703</v>
      </c>
      <c r="G139" s="6" t="str">
        <f>F139&amp;B139&amp;"_"&amp;C139&amp;".csv"</f>
        <v>TestTSP2_2.csv</v>
      </c>
      <c r="H139" s="6" t="s">
        <v>1707</v>
      </c>
      <c r="I139" s="6" t="str">
        <f>"("&amp;A139&amp;",'"&amp;G139&amp;"'),"</f>
        <v>(137,'TestTSP2_2.csv'),</v>
      </c>
      <c r="J139" s="6">
        <f>VLOOKUP(E139,target_graph_lookup!$A$1:$B$43,2,0)</f>
        <v>2</v>
      </c>
      <c r="K139" s="70">
        <v>5598</v>
      </c>
      <c r="L139" s="71">
        <f>VLOOKUP(A139,cutting_planes!$A$2:$K$1435,3,0)</f>
        <v>5598</v>
      </c>
      <c r="M139" s="71">
        <f>VLOOKUP(A139,cutting_planes!$A$2:$K$1435,2,0)</f>
        <v>5233.5</v>
      </c>
      <c r="N139" s="71">
        <f>VLOOKUP(A139,cutting_planes!$A$2:$K$1435,6,0)</f>
        <v>1</v>
      </c>
      <c r="O139" s="71">
        <f>VLOOKUP(A139,cutting_planes!$A$2:$K$1435,7,0)</f>
        <v>32</v>
      </c>
      <c r="P139" s="71">
        <f>VLOOKUP(A139,cutting_planes!$A$2:$K$1435,8,0)</f>
        <v>8</v>
      </c>
      <c r="Q139" s="71">
        <f>VLOOKUP(A139,cutting_planes!$A$2:$K$1435,9,0)</f>
        <v>1</v>
      </c>
      <c r="R139" s="71">
        <f>VLOOKUP(A139,cutting_planes!$A$2:$K$1435,10,0)</f>
        <v>500</v>
      </c>
      <c r="S139" s="72">
        <f>ABS(K139-L139)/K139</f>
        <v>0</v>
      </c>
      <c r="T139" s="71">
        <f>IF(O139&gt;=R139,1,0)</f>
        <v>0</v>
      </c>
      <c r="U139" s="1" t="str">
        <f>VLOOKUP(A139,cutting_planes!$A$2:$N$940,14,0)</f>
        <v>0:00</v>
      </c>
    </row>
    <row r="140" spans="1:21" hidden="1" x14ac:dyDescent="0.2">
      <c r="A140" s="6">
        <v>138</v>
      </c>
      <c r="B140" s="6">
        <v>2</v>
      </c>
      <c r="C140" s="6">
        <v>3</v>
      </c>
      <c r="D140" s="6">
        <v>41</v>
      </c>
      <c r="E140" s="6" t="s">
        <v>21</v>
      </c>
      <c r="F140" s="6" t="s">
        <v>1703</v>
      </c>
      <c r="G140" s="6" t="str">
        <f>F140&amp;B140&amp;"_"&amp;C140&amp;".csv"</f>
        <v>TestTSP2_3.csv</v>
      </c>
      <c r="H140" s="6" t="s">
        <v>1707</v>
      </c>
      <c r="I140" s="6" t="str">
        <f>"("&amp;A140&amp;",'"&amp;G140&amp;"'),"</f>
        <v>(138,'TestTSP2_3.csv'),</v>
      </c>
      <c r="J140" s="6">
        <f>VLOOKUP(E140,target_graph_lookup!$A$1:$B$43,2,0)</f>
        <v>2</v>
      </c>
      <c r="K140" s="70">
        <v>4767</v>
      </c>
      <c r="L140" s="71">
        <f>VLOOKUP(A140,cutting_planes!$A$2:$K$1435,3,0)</f>
        <v>4767</v>
      </c>
      <c r="M140" s="71">
        <f>VLOOKUP(A140,cutting_planes!$A$2:$K$1435,2,0)</f>
        <v>4401</v>
      </c>
      <c r="N140" s="71">
        <f>VLOOKUP(A140,cutting_planes!$A$2:$K$1435,6,0)</f>
        <v>1</v>
      </c>
      <c r="O140" s="71">
        <f>VLOOKUP(A140,cutting_planes!$A$2:$K$1435,7,0)</f>
        <v>57</v>
      </c>
      <c r="P140" s="71">
        <f>VLOOKUP(A140,cutting_planes!$A$2:$K$1435,8,0)</f>
        <v>23</v>
      </c>
      <c r="Q140" s="71">
        <f>VLOOKUP(A140,cutting_planes!$A$2:$K$1435,9,0)</f>
        <v>0</v>
      </c>
      <c r="R140" s="71">
        <f>VLOOKUP(A140,cutting_planes!$A$2:$K$1435,10,0)</f>
        <v>500</v>
      </c>
      <c r="S140" s="72">
        <f>ABS(K140-L140)/K140</f>
        <v>0</v>
      </c>
      <c r="T140" s="71">
        <f>IF(O140&gt;=R140,1,0)</f>
        <v>0</v>
      </c>
      <c r="U140" s="1" t="str">
        <f>VLOOKUP(A140,cutting_planes!$A$2:$N$940,14,0)</f>
        <v>0:00</v>
      </c>
    </row>
    <row r="141" spans="1:21" hidden="1" x14ac:dyDescent="0.2">
      <c r="A141" s="6">
        <v>139</v>
      </c>
      <c r="B141" s="6">
        <v>2</v>
      </c>
      <c r="C141" s="6">
        <v>4</v>
      </c>
      <c r="D141" s="6">
        <v>59</v>
      </c>
      <c r="E141" s="6" t="s">
        <v>21</v>
      </c>
      <c r="F141" s="6" t="s">
        <v>1703</v>
      </c>
      <c r="G141" s="6" t="str">
        <f>F141&amp;B141&amp;"_"&amp;C141&amp;".csv"</f>
        <v>TestTSP2_4.csv</v>
      </c>
      <c r="H141" s="6" t="s">
        <v>1707</v>
      </c>
      <c r="I141" s="6" t="str">
        <f>"("&amp;A141&amp;",'"&amp;G141&amp;"'),"</f>
        <v>(139,'TestTSP2_4.csv'),</v>
      </c>
      <c r="J141" s="6">
        <f>VLOOKUP(E141,target_graph_lookup!$A$1:$B$43,2,0)</f>
        <v>2</v>
      </c>
      <c r="K141" s="70">
        <v>4643</v>
      </c>
      <c r="L141" s="71">
        <f>VLOOKUP(A141,cutting_planes!$A$2:$K$1435,3,0)</f>
        <v>4643</v>
      </c>
      <c r="M141" s="71">
        <f>VLOOKUP(A141,cutting_planes!$A$2:$K$1435,2,0)</f>
        <v>4064</v>
      </c>
      <c r="N141" s="71">
        <f>VLOOKUP(A141,cutting_planes!$A$2:$K$1435,6,0)</f>
        <v>1</v>
      </c>
      <c r="O141" s="71">
        <f>VLOOKUP(A141,cutting_planes!$A$2:$K$1435,7,0)</f>
        <v>78</v>
      </c>
      <c r="P141" s="71">
        <f>VLOOKUP(A141,cutting_planes!$A$2:$K$1435,8,0)</f>
        <v>23</v>
      </c>
      <c r="Q141" s="71">
        <f>VLOOKUP(A141,cutting_planes!$A$2:$K$1435,9,0)</f>
        <v>3</v>
      </c>
      <c r="R141" s="71">
        <f>VLOOKUP(A141,cutting_planes!$A$2:$K$1435,10,0)</f>
        <v>500</v>
      </c>
      <c r="S141" s="72">
        <f>ABS(K141-L141)/K141</f>
        <v>0</v>
      </c>
      <c r="T141" s="71">
        <f>IF(O141&gt;=R141,1,0)</f>
        <v>0</v>
      </c>
      <c r="U141" s="1" t="str">
        <f>VLOOKUP(A141,cutting_planes!$A$2:$N$940,14,0)</f>
        <v>0:00</v>
      </c>
    </row>
    <row r="142" spans="1:21" hidden="1" x14ac:dyDescent="0.2">
      <c r="A142" s="6">
        <v>140</v>
      </c>
      <c r="B142" s="6">
        <v>2</v>
      </c>
      <c r="C142" s="6">
        <v>5</v>
      </c>
      <c r="D142" s="6">
        <v>88</v>
      </c>
      <c r="E142" s="6" t="s">
        <v>21</v>
      </c>
      <c r="F142" s="6" t="s">
        <v>1703</v>
      </c>
      <c r="G142" s="6" t="str">
        <f>F142&amp;B142&amp;"_"&amp;C142&amp;".csv"</f>
        <v>TestTSP2_5.csv</v>
      </c>
      <c r="H142" s="6" t="s">
        <v>1707</v>
      </c>
      <c r="I142" s="6" t="str">
        <f>"("&amp;A142&amp;",'"&amp;G142&amp;"'),"</f>
        <v>(140,'TestTSP2_5.csv'),</v>
      </c>
      <c r="J142" s="6">
        <f>VLOOKUP(E142,target_graph_lookup!$A$1:$B$43,2,0)</f>
        <v>2</v>
      </c>
      <c r="K142" s="70">
        <v>5084</v>
      </c>
      <c r="L142" s="71">
        <f>VLOOKUP(A142,cutting_planes!$A$2:$K$1435,3,0)</f>
        <v>5084</v>
      </c>
      <c r="M142" s="71">
        <f>VLOOKUP(A142,cutting_planes!$A$2:$K$1435,2,0)</f>
        <v>4788.5</v>
      </c>
      <c r="N142" s="71">
        <f>VLOOKUP(A142,cutting_planes!$A$2:$K$1435,6,0)</f>
        <v>1</v>
      </c>
      <c r="O142" s="71">
        <f>VLOOKUP(A142,cutting_planes!$A$2:$K$1435,7,0)</f>
        <v>35</v>
      </c>
      <c r="P142" s="71">
        <f>VLOOKUP(A142,cutting_planes!$A$2:$K$1435,8,0)</f>
        <v>10</v>
      </c>
      <c r="Q142" s="71">
        <f>VLOOKUP(A142,cutting_planes!$A$2:$K$1435,9,0)</f>
        <v>0</v>
      </c>
      <c r="R142" s="71">
        <f>VLOOKUP(A142,cutting_planes!$A$2:$K$1435,10,0)</f>
        <v>500</v>
      </c>
      <c r="S142" s="72">
        <f>ABS(K142-L142)/K142</f>
        <v>0</v>
      </c>
      <c r="T142" s="71">
        <f>IF(O142&gt;=R142,1,0)</f>
        <v>0</v>
      </c>
      <c r="U142" s="1" t="str">
        <f>VLOOKUP(A142,cutting_planes!$A$2:$N$940,14,0)</f>
        <v>0:00</v>
      </c>
    </row>
    <row r="143" spans="1:21" hidden="1" x14ac:dyDescent="0.2">
      <c r="A143" s="6">
        <v>141</v>
      </c>
      <c r="B143" s="6">
        <v>2</v>
      </c>
      <c r="C143" s="6">
        <v>6</v>
      </c>
      <c r="D143" s="6">
        <v>85</v>
      </c>
      <c r="E143" s="6" t="s">
        <v>21</v>
      </c>
      <c r="F143" s="6" t="s">
        <v>1703</v>
      </c>
      <c r="G143" s="6" t="str">
        <f>F143&amp;B143&amp;"_"&amp;C143&amp;".csv"</f>
        <v>TestTSP2_6.csv</v>
      </c>
      <c r="H143" s="6" t="s">
        <v>1707</v>
      </c>
      <c r="I143" s="6" t="str">
        <f>"("&amp;A143&amp;",'"&amp;G143&amp;"'),"</f>
        <v>(141,'TestTSP2_6.csv'),</v>
      </c>
      <c r="J143" s="6">
        <f>VLOOKUP(E143,target_graph_lookup!$A$1:$B$43,2,0)</f>
        <v>2</v>
      </c>
      <c r="K143" s="70">
        <v>5487</v>
      </c>
      <c r="L143" s="71">
        <f>VLOOKUP(A143,cutting_planes!$A$2:$K$1435,3,0)</f>
        <v>5487</v>
      </c>
      <c r="M143" s="71">
        <f>VLOOKUP(A143,cutting_planes!$A$2:$K$1435,2,0)</f>
        <v>5260.5</v>
      </c>
      <c r="N143" s="71">
        <f>VLOOKUP(A143,cutting_planes!$A$2:$K$1435,6,0)</f>
        <v>1</v>
      </c>
      <c r="O143" s="71">
        <f>VLOOKUP(A143,cutting_planes!$A$2:$K$1435,7,0)</f>
        <v>29</v>
      </c>
      <c r="P143" s="71">
        <f>VLOOKUP(A143,cutting_planes!$A$2:$K$1435,8,0)</f>
        <v>5</v>
      </c>
      <c r="Q143" s="71">
        <f>VLOOKUP(A143,cutting_planes!$A$2:$K$1435,9,0)</f>
        <v>0</v>
      </c>
      <c r="R143" s="71">
        <f>VLOOKUP(A143,cutting_planes!$A$2:$K$1435,10,0)</f>
        <v>500</v>
      </c>
      <c r="S143" s="72">
        <f>ABS(K143-L143)/K143</f>
        <v>0</v>
      </c>
      <c r="T143" s="71">
        <f>IF(O143&gt;=R143,1,0)</f>
        <v>0</v>
      </c>
      <c r="U143" s="1" t="str">
        <f>VLOOKUP(A143,cutting_planes!$A$2:$N$940,14,0)</f>
        <v>0:00</v>
      </c>
    </row>
    <row r="144" spans="1:21" hidden="1" x14ac:dyDescent="0.2">
      <c r="A144" s="6">
        <v>142</v>
      </c>
      <c r="B144" s="6">
        <v>2</v>
      </c>
      <c r="C144" s="6">
        <v>7</v>
      </c>
      <c r="D144" s="6">
        <v>44</v>
      </c>
      <c r="E144" s="6" t="s">
        <v>21</v>
      </c>
      <c r="F144" s="6" t="s">
        <v>1703</v>
      </c>
      <c r="G144" s="6" t="str">
        <f>F144&amp;B144&amp;"_"&amp;C144&amp;".csv"</f>
        <v>TestTSP2_7.csv</v>
      </c>
      <c r="H144" s="6" t="s">
        <v>1707</v>
      </c>
      <c r="I144" s="6" t="str">
        <f>"("&amp;A144&amp;",'"&amp;G144&amp;"'),"</f>
        <v>(142,'TestTSP2_7.csv'),</v>
      </c>
      <c r="J144" s="6">
        <f>VLOOKUP(E144,target_graph_lookup!$A$1:$B$43,2,0)</f>
        <v>2</v>
      </c>
      <c r="K144" s="70">
        <v>4330</v>
      </c>
      <c r="L144" s="71">
        <f>VLOOKUP(A144,cutting_planes!$A$2:$K$1435,3,0)</f>
        <v>4322.67</v>
      </c>
      <c r="M144" s="71">
        <f>VLOOKUP(A144,cutting_planes!$A$2:$K$1435,2,0)</f>
        <v>3610</v>
      </c>
      <c r="N144" s="71">
        <f>VLOOKUP(A144,cutting_planes!$A$2:$K$1435,6,0)</f>
        <v>0</v>
      </c>
      <c r="O144" s="71">
        <f>VLOOKUP(A144,cutting_planes!$A$2:$K$1435,7,0)</f>
        <v>44</v>
      </c>
      <c r="P144" s="71">
        <f>VLOOKUP(A144,cutting_planes!$A$2:$K$1435,8,0)</f>
        <v>19</v>
      </c>
      <c r="Q144" s="71">
        <f>VLOOKUP(A144,cutting_planes!$A$2:$K$1435,9,0)</f>
        <v>2</v>
      </c>
      <c r="R144" s="71">
        <f>VLOOKUP(A144,cutting_planes!$A$2:$K$1435,10,0)</f>
        <v>500</v>
      </c>
      <c r="S144" s="72">
        <f>ABS(K144-L144)/K144</f>
        <v>1.6928406466512533E-3</v>
      </c>
      <c r="T144" s="71">
        <f>IF(O144&gt;=R144,1,0)</f>
        <v>0</v>
      </c>
      <c r="U144" s="1" t="str">
        <f>VLOOKUP(A144,cutting_planes!$A$2:$N$940,14,0)</f>
        <v>0:00</v>
      </c>
    </row>
    <row r="145" spans="1:21" hidden="1" x14ac:dyDescent="0.2">
      <c r="A145" s="6">
        <v>143</v>
      </c>
      <c r="B145" s="6">
        <v>2</v>
      </c>
      <c r="C145" s="6">
        <v>8</v>
      </c>
      <c r="D145" s="6">
        <v>69</v>
      </c>
      <c r="E145" s="6" t="s">
        <v>21</v>
      </c>
      <c r="F145" s="6" t="s">
        <v>1703</v>
      </c>
      <c r="G145" s="6" t="str">
        <f>F145&amp;B145&amp;"_"&amp;C145&amp;".csv"</f>
        <v>TestTSP2_8.csv</v>
      </c>
      <c r="H145" s="6" t="s">
        <v>1707</v>
      </c>
      <c r="I145" s="6" t="str">
        <f>"("&amp;A145&amp;",'"&amp;G145&amp;"'),"</f>
        <v>(143,'TestTSP2_8.csv'),</v>
      </c>
      <c r="J145" s="6">
        <f>VLOOKUP(E145,target_graph_lookup!$A$1:$B$43,2,0)</f>
        <v>2</v>
      </c>
      <c r="K145" s="70">
        <v>4831</v>
      </c>
      <c r="L145" s="71">
        <f>VLOOKUP(A145,cutting_planes!$A$2:$K$1435,3,0)</f>
        <v>4831</v>
      </c>
      <c r="M145" s="71">
        <f>VLOOKUP(A145,cutting_planes!$A$2:$K$1435,2,0)</f>
        <v>4247.5</v>
      </c>
      <c r="N145" s="71">
        <f>VLOOKUP(A145,cutting_planes!$A$2:$K$1435,6,0)</f>
        <v>1</v>
      </c>
      <c r="O145" s="71">
        <f>VLOOKUP(A145,cutting_planes!$A$2:$K$1435,7,0)</f>
        <v>182</v>
      </c>
      <c r="P145" s="71">
        <f>VLOOKUP(A145,cutting_planes!$A$2:$K$1435,8,0)</f>
        <v>48</v>
      </c>
      <c r="Q145" s="71">
        <f>VLOOKUP(A145,cutting_planes!$A$2:$K$1435,9,0)</f>
        <v>3</v>
      </c>
      <c r="R145" s="71">
        <f>VLOOKUP(A145,cutting_planes!$A$2:$K$1435,10,0)</f>
        <v>500</v>
      </c>
      <c r="S145" s="72">
        <f>ABS(K145-L145)/K145</f>
        <v>0</v>
      </c>
      <c r="T145" s="71">
        <f>IF(O145&gt;=R145,1,0)</f>
        <v>0</v>
      </c>
      <c r="U145" s="1" t="str">
        <f>VLOOKUP(A145,cutting_planes!$A$2:$N$940,14,0)</f>
        <v>0:02</v>
      </c>
    </row>
    <row r="146" spans="1:21" hidden="1" x14ac:dyDescent="0.2">
      <c r="A146" s="6">
        <v>144</v>
      </c>
      <c r="B146" s="6">
        <v>2</v>
      </c>
      <c r="C146" s="6">
        <v>9</v>
      </c>
      <c r="D146" s="6">
        <v>62</v>
      </c>
      <c r="E146" s="6" t="s">
        <v>21</v>
      </c>
      <c r="F146" s="6" t="s">
        <v>1703</v>
      </c>
      <c r="G146" s="6" t="str">
        <f>F146&amp;B146&amp;"_"&amp;C146&amp;".csv"</f>
        <v>TestTSP2_9.csv</v>
      </c>
      <c r="H146" s="6" t="s">
        <v>1707</v>
      </c>
      <c r="I146" s="6" t="str">
        <f>"("&amp;A146&amp;",'"&amp;G146&amp;"'),"</f>
        <v>(144,'TestTSP2_9.csv'),</v>
      </c>
      <c r="J146" s="6">
        <f>VLOOKUP(E146,target_graph_lookup!$A$1:$B$43,2,0)</f>
        <v>2</v>
      </c>
      <c r="K146" s="70">
        <v>4430</v>
      </c>
      <c r="L146" s="71">
        <f>VLOOKUP(A146,cutting_planes!$A$2:$K$1435,3,0)</f>
        <v>4409.8599999999997</v>
      </c>
      <c r="M146" s="71">
        <f>VLOOKUP(A146,cutting_planes!$A$2:$K$1435,2,0)</f>
        <v>3736</v>
      </c>
      <c r="N146" s="71">
        <f>VLOOKUP(A146,cutting_planes!$A$2:$K$1435,6,0)</f>
        <v>0</v>
      </c>
      <c r="O146" s="71">
        <f>VLOOKUP(A146,cutting_planes!$A$2:$K$1435,7,0)</f>
        <v>214</v>
      </c>
      <c r="P146" s="71">
        <f>VLOOKUP(A146,cutting_planes!$A$2:$K$1435,8,0)</f>
        <v>51</v>
      </c>
      <c r="Q146" s="71">
        <f>VLOOKUP(A146,cutting_planes!$A$2:$K$1435,9,0)</f>
        <v>9</v>
      </c>
      <c r="R146" s="71">
        <f>VLOOKUP(A146,cutting_planes!$A$2:$K$1435,10,0)</f>
        <v>500</v>
      </c>
      <c r="S146" s="72">
        <f>ABS(K146-L146)/K146</f>
        <v>4.5462753950339342E-3</v>
      </c>
      <c r="T146" s="71">
        <f>IF(O146&gt;=R146,1,0)</f>
        <v>0</v>
      </c>
      <c r="U146" s="1" t="str">
        <f>VLOOKUP(A146,cutting_planes!$A$2:$N$940,14,0)</f>
        <v>0:00</v>
      </c>
    </row>
    <row r="147" spans="1:21" hidden="1" x14ac:dyDescent="0.2">
      <c r="A147" s="6">
        <v>145</v>
      </c>
      <c r="B147" s="6">
        <v>2</v>
      </c>
      <c r="C147" s="6">
        <v>10</v>
      </c>
      <c r="D147" s="6">
        <v>99</v>
      </c>
      <c r="E147" s="6" t="s">
        <v>21</v>
      </c>
      <c r="F147" s="6" t="s">
        <v>1703</v>
      </c>
      <c r="G147" s="6" t="str">
        <f>F147&amp;B147&amp;"_"&amp;C147&amp;".csv"</f>
        <v>TestTSP2_10.csv</v>
      </c>
      <c r="H147" s="6" t="s">
        <v>1707</v>
      </c>
      <c r="I147" s="6" t="str">
        <f>"("&amp;A147&amp;",'"&amp;G147&amp;"'),"</f>
        <v>(145,'TestTSP2_10.csv'),</v>
      </c>
      <c r="J147" s="6">
        <f>VLOOKUP(E147,target_graph_lookup!$A$1:$B$43,2,0)</f>
        <v>2</v>
      </c>
      <c r="K147" s="70">
        <v>6139</v>
      </c>
      <c r="L147" s="71">
        <f>VLOOKUP(A147,cutting_planes!$A$2:$K$1435,3,0)</f>
        <v>6119.57</v>
      </c>
      <c r="M147" s="71">
        <f>VLOOKUP(A147,cutting_planes!$A$2:$K$1435,2,0)</f>
        <v>5930</v>
      </c>
      <c r="N147" s="71">
        <f>VLOOKUP(A147,cutting_planes!$A$2:$K$1435,6,0)</f>
        <v>0</v>
      </c>
      <c r="O147" s="71">
        <f>VLOOKUP(A147,cutting_planes!$A$2:$K$1435,7,0)</f>
        <v>196</v>
      </c>
      <c r="P147" s="71">
        <f>VLOOKUP(A147,cutting_planes!$A$2:$K$1435,8,0)</f>
        <v>37</v>
      </c>
      <c r="Q147" s="71">
        <f>VLOOKUP(A147,cutting_planes!$A$2:$K$1435,9,0)</f>
        <v>5</v>
      </c>
      <c r="R147" s="71">
        <f>VLOOKUP(A147,cutting_planes!$A$2:$K$1435,10,0)</f>
        <v>500</v>
      </c>
      <c r="S147" s="72">
        <f>ABS(K147-L147)/K147</f>
        <v>3.1650105880437029E-3</v>
      </c>
      <c r="T147" s="71">
        <f>IF(O147&gt;=R147,1,0)</f>
        <v>0</v>
      </c>
      <c r="U147" s="1" t="str">
        <f>VLOOKUP(A147,cutting_planes!$A$2:$N$940,14,0)</f>
        <v>0:03</v>
      </c>
    </row>
    <row r="148" spans="1:21" hidden="1" x14ac:dyDescent="0.2">
      <c r="A148" s="6">
        <v>146</v>
      </c>
      <c r="B148" s="6">
        <v>2</v>
      </c>
      <c r="C148" s="6">
        <v>11</v>
      </c>
      <c r="D148" s="6">
        <v>33</v>
      </c>
      <c r="E148" s="6" t="s">
        <v>21</v>
      </c>
      <c r="F148" s="6" t="s">
        <v>1703</v>
      </c>
      <c r="G148" s="6" t="str">
        <f>F148&amp;B148&amp;"_"&amp;C148&amp;".csv"</f>
        <v>TestTSP2_11.csv</v>
      </c>
      <c r="H148" s="6" t="s">
        <v>1707</v>
      </c>
      <c r="I148" s="6" t="str">
        <f>"("&amp;A148&amp;",'"&amp;G148&amp;"'),"</f>
        <v>(146,'TestTSP2_11.csv'),</v>
      </c>
      <c r="J148" s="6">
        <f>VLOOKUP(E148,target_graph_lookup!$A$1:$B$43,2,0)</f>
        <v>2</v>
      </c>
      <c r="K148" s="70">
        <v>4238</v>
      </c>
      <c r="L148" s="71">
        <f>VLOOKUP(A148,cutting_planes!$A$2:$K$1435,3,0)</f>
        <v>4238</v>
      </c>
      <c r="M148" s="71">
        <f>VLOOKUP(A148,cutting_planes!$A$2:$K$1435,2,0)</f>
        <v>3615.5</v>
      </c>
      <c r="N148" s="71">
        <f>VLOOKUP(A148,cutting_planes!$A$2:$K$1435,6,0)</f>
        <v>1</v>
      </c>
      <c r="O148" s="71">
        <f>VLOOKUP(A148,cutting_planes!$A$2:$K$1435,7,0)</f>
        <v>27</v>
      </c>
      <c r="P148" s="71">
        <f>VLOOKUP(A148,cutting_planes!$A$2:$K$1435,8,0)</f>
        <v>11</v>
      </c>
      <c r="Q148" s="71">
        <f>VLOOKUP(A148,cutting_planes!$A$2:$K$1435,9,0)</f>
        <v>0</v>
      </c>
      <c r="R148" s="71">
        <f>VLOOKUP(A148,cutting_planes!$A$2:$K$1435,10,0)</f>
        <v>500</v>
      </c>
      <c r="S148" s="72">
        <f>ABS(K148-L148)/K148</f>
        <v>0</v>
      </c>
      <c r="T148" s="71">
        <f>IF(O148&gt;=R148,1,0)</f>
        <v>0</v>
      </c>
      <c r="U148" s="1" t="str">
        <f>VLOOKUP(A148,cutting_planes!$A$2:$N$940,14,0)</f>
        <v>0:00</v>
      </c>
    </row>
    <row r="149" spans="1:21" hidden="1" x14ac:dyDescent="0.2">
      <c r="A149" s="6">
        <v>147</v>
      </c>
      <c r="B149" s="6">
        <v>2</v>
      </c>
      <c r="C149" s="6">
        <v>12</v>
      </c>
      <c r="D149" s="6">
        <v>69</v>
      </c>
      <c r="E149" s="6" t="s">
        <v>21</v>
      </c>
      <c r="F149" s="6" t="s">
        <v>1703</v>
      </c>
      <c r="G149" s="6" t="str">
        <f>F149&amp;B149&amp;"_"&amp;C149&amp;".csv"</f>
        <v>TestTSP2_12.csv</v>
      </c>
      <c r="H149" s="6" t="s">
        <v>1707</v>
      </c>
      <c r="I149" s="6" t="str">
        <f>"("&amp;A149&amp;",'"&amp;G149&amp;"'),"</f>
        <v>(147,'TestTSP2_12.csv'),</v>
      </c>
      <c r="J149" s="6">
        <f>VLOOKUP(E149,target_graph_lookup!$A$1:$B$43,2,0)</f>
        <v>2</v>
      </c>
      <c r="K149" s="70">
        <v>5941</v>
      </c>
      <c r="L149" s="71">
        <f>VLOOKUP(A149,cutting_planes!$A$2:$K$1435,3,0)</f>
        <v>5888</v>
      </c>
      <c r="M149" s="71">
        <f>VLOOKUP(A149,cutting_planes!$A$2:$K$1435,2,0)</f>
        <v>5596</v>
      </c>
      <c r="N149" s="71">
        <f>VLOOKUP(A149,cutting_planes!$A$2:$K$1435,6,0)</f>
        <v>0</v>
      </c>
      <c r="O149" s="71">
        <f>VLOOKUP(A149,cutting_planes!$A$2:$K$1435,7,0)</f>
        <v>76</v>
      </c>
      <c r="P149" s="71">
        <f>VLOOKUP(A149,cutting_planes!$A$2:$K$1435,8,0)</f>
        <v>19</v>
      </c>
      <c r="Q149" s="71">
        <f>VLOOKUP(A149,cutting_planes!$A$2:$K$1435,9,0)</f>
        <v>1</v>
      </c>
      <c r="R149" s="71">
        <f>VLOOKUP(A149,cutting_planes!$A$2:$K$1435,10,0)</f>
        <v>500</v>
      </c>
      <c r="S149" s="72">
        <f>ABS(K149-L149)/K149</f>
        <v>8.9210570611008254E-3</v>
      </c>
      <c r="T149" s="71">
        <f>IF(O149&gt;=R149,1,0)</f>
        <v>0</v>
      </c>
      <c r="U149" s="1" t="str">
        <f>VLOOKUP(A149,cutting_planes!$A$2:$N$940,14,0)</f>
        <v>0:00</v>
      </c>
    </row>
    <row r="150" spans="1:21" hidden="1" x14ac:dyDescent="0.2">
      <c r="A150" s="6">
        <v>148</v>
      </c>
      <c r="B150" s="6">
        <v>2</v>
      </c>
      <c r="C150" s="6">
        <v>13</v>
      </c>
      <c r="D150" s="6">
        <v>110</v>
      </c>
      <c r="E150" s="6" t="s">
        <v>21</v>
      </c>
      <c r="F150" s="6" t="s">
        <v>1703</v>
      </c>
      <c r="G150" s="6" t="str">
        <f>F150&amp;B150&amp;"_"&amp;C150&amp;".csv"</f>
        <v>TestTSP2_13.csv</v>
      </c>
      <c r="H150" s="6" t="s">
        <v>1707</v>
      </c>
      <c r="I150" s="6" t="str">
        <f>"("&amp;A150&amp;",'"&amp;G150&amp;"'),"</f>
        <v>(148,'TestTSP2_13.csv'),</v>
      </c>
      <c r="J150" s="6">
        <f>VLOOKUP(E150,target_graph_lookup!$A$1:$B$43,2,0)</f>
        <v>2</v>
      </c>
      <c r="K150" s="70">
        <v>7268</v>
      </c>
      <c r="L150" s="71">
        <f>VLOOKUP(A150,cutting_planes!$A$2:$K$1435,3,0)</f>
        <v>7262.75</v>
      </c>
      <c r="M150" s="71">
        <f>VLOOKUP(A150,cutting_planes!$A$2:$K$1435,2,0)</f>
        <v>6939.5</v>
      </c>
      <c r="N150" s="71">
        <f>VLOOKUP(A150,cutting_planes!$A$2:$K$1435,6,0)</f>
        <v>0</v>
      </c>
      <c r="O150" s="71">
        <f>VLOOKUP(A150,cutting_planes!$A$2:$K$1435,7,0)</f>
        <v>149</v>
      </c>
      <c r="P150" s="71">
        <f>VLOOKUP(A150,cutting_planes!$A$2:$K$1435,8,0)</f>
        <v>46</v>
      </c>
      <c r="Q150" s="71">
        <f>VLOOKUP(A150,cutting_planes!$A$2:$K$1435,9,0)</f>
        <v>8</v>
      </c>
      <c r="R150" s="71">
        <f>VLOOKUP(A150,cutting_planes!$A$2:$K$1435,10,0)</f>
        <v>500</v>
      </c>
      <c r="S150" s="72">
        <f>ABS(K150-L150)/K150</f>
        <v>7.2234452394056138E-4</v>
      </c>
      <c r="T150" s="71">
        <f>IF(O150&gt;=R150,1,0)</f>
        <v>0</v>
      </c>
      <c r="U150" s="1" t="str">
        <f>VLOOKUP(A150,cutting_planes!$A$2:$N$940,14,0)</f>
        <v>0:04</v>
      </c>
    </row>
    <row r="151" spans="1:21" hidden="1" x14ac:dyDescent="0.2">
      <c r="A151" s="6">
        <v>149</v>
      </c>
      <c r="B151" s="6">
        <v>2</v>
      </c>
      <c r="C151" s="6">
        <v>14</v>
      </c>
      <c r="D151" s="6">
        <v>79</v>
      </c>
      <c r="E151" s="6" t="s">
        <v>21</v>
      </c>
      <c r="F151" s="6" t="s">
        <v>1703</v>
      </c>
      <c r="G151" s="6" t="str">
        <f>F151&amp;B151&amp;"_"&amp;C151&amp;".csv"</f>
        <v>TestTSP2_14.csv</v>
      </c>
      <c r="H151" s="6" t="s">
        <v>1707</v>
      </c>
      <c r="I151" s="6" t="str">
        <f>"("&amp;A151&amp;",'"&amp;G151&amp;"'),"</f>
        <v>(149,'TestTSP2_14.csv'),</v>
      </c>
      <c r="J151" s="6">
        <f>VLOOKUP(E151,target_graph_lookup!$A$1:$B$43,2,0)</f>
        <v>2</v>
      </c>
      <c r="K151" s="70">
        <v>5694</v>
      </c>
      <c r="L151" s="71">
        <f>VLOOKUP(A151,cutting_planes!$A$2:$K$1435,3,0)</f>
        <v>5664.71</v>
      </c>
      <c r="M151" s="71">
        <f>VLOOKUP(A151,cutting_planes!$A$2:$K$1435,2,0)</f>
        <v>5383.5</v>
      </c>
      <c r="N151" s="71">
        <f>VLOOKUP(A151,cutting_planes!$A$2:$K$1435,6,0)</f>
        <v>0</v>
      </c>
      <c r="O151" s="71">
        <f>VLOOKUP(A151,cutting_planes!$A$2:$K$1435,7,0)</f>
        <v>83</v>
      </c>
      <c r="P151" s="71">
        <f>VLOOKUP(A151,cutting_planes!$A$2:$K$1435,8,0)</f>
        <v>24</v>
      </c>
      <c r="Q151" s="71">
        <f>VLOOKUP(A151,cutting_planes!$A$2:$K$1435,9,0)</f>
        <v>0</v>
      </c>
      <c r="R151" s="71">
        <f>VLOOKUP(A151,cutting_planes!$A$2:$K$1435,10,0)</f>
        <v>500</v>
      </c>
      <c r="S151" s="72">
        <f>ABS(K151-L151)/K151</f>
        <v>5.1440112399016441E-3</v>
      </c>
      <c r="T151" s="71">
        <f>IF(O151&gt;=R151,1,0)</f>
        <v>0</v>
      </c>
      <c r="U151" s="1" t="str">
        <f>VLOOKUP(A151,cutting_planes!$A$2:$N$940,14,0)</f>
        <v>0:00</v>
      </c>
    </row>
    <row r="152" spans="1:21" hidden="1" x14ac:dyDescent="0.2">
      <c r="A152" s="10">
        <v>150</v>
      </c>
      <c r="B152" s="10">
        <v>3</v>
      </c>
      <c r="C152" s="10">
        <v>0</v>
      </c>
      <c r="D152" s="10">
        <v>241</v>
      </c>
      <c r="E152" s="10" t="s">
        <v>29</v>
      </c>
      <c r="F152" s="10" t="s">
        <v>1702</v>
      </c>
      <c r="G152" s="10" t="str">
        <f>F152&amp;B152&amp;"_"&amp;C152&amp;".csv"</f>
        <v>TrainTSP3_0.csv</v>
      </c>
      <c r="H152" s="10" t="s">
        <v>1706</v>
      </c>
      <c r="I152" s="10" t="str">
        <f>"("&amp;A152&amp;",'"&amp;G152&amp;"'),"</f>
        <v>(150,'TrainTSP3_0.csv'),</v>
      </c>
      <c r="J152" s="6">
        <f>VLOOKUP(E152,target_graph_lookup!$A$1:$B$43,2,0)</f>
        <v>3</v>
      </c>
      <c r="K152" s="70" t="e">
        <v>#N/A</v>
      </c>
      <c r="L152" s="71" t="e">
        <f>VLOOKUP(A152,cutting_planes!$A$2:$K$1435,3,0)</f>
        <v>#N/A</v>
      </c>
      <c r="M152" s="71" t="e">
        <f>VLOOKUP(A152,cutting_planes!$A$2:$K$1435,2,0)</f>
        <v>#N/A</v>
      </c>
      <c r="N152" s="71" t="e">
        <f>VLOOKUP(A152,cutting_planes!$A$2:$K$1435,6,0)</f>
        <v>#N/A</v>
      </c>
      <c r="O152" s="71" t="e">
        <f>VLOOKUP(A152,cutting_planes!$A$2:$K$1435,7,0)</f>
        <v>#N/A</v>
      </c>
      <c r="P152" s="71" t="e">
        <f>VLOOKUP(A152,cutting_planes!$A$2:$K$1435,8,0)</f>
        <v>#N/A</v>
      </c>
      <c r="Q152" s="71" t="e">
        <f>VLOOKUP(A152,cutting_planes!$A$2:$K$1435,9,0)</f>
        <v>#N/A</v>
      </c>
      <c r="R152" s="71" t="e">
        <f>VLOOKUP(A152,cutting_planes!$A$2:$K$1435,10,0)</f>
        <v>#N/A</v>
      </c>
      <c r="S152" s="72" t="e">
        <f>ABS(K152-L152)/K152</f>
        <v>#N/A</v>
      </c>
      <c r="T152" s="71" t="e">
        <f>IF(O152&gt;=R152,1,0)</f>
        <v>#N/A</v>
      </c>
      <c r="U152" s="1" t="e">
        <f>VLOOKUP(A152,cutting_planes!$A$2:$N$940,14,0)</f>
        <v>#N/A</v>
      </c>
    </row>
    <row r="153" spans="1:21" hidden="1" x14ac:dyDescent="0.2">
      <c r="A153" s="10">
        <v>151</v>
      </c>
      <c r="B153" s="10">
        <v>3</v>
      </c>
      <c r="C153" s="10">
        <v>1</v>
      </c>
      <c r="D153" s="10">
        <v>307</v>
      </c>
      <c r="E153" s="10" t="s">
        <v>29</v>
      </c>
      <c r="F153" s="10" t="s">
        <v>1702</v>
      </c>
      <c r="G153" s="10" t="str">
        <f>F153&amp;B153&amp;"_"&amp;C153&amp;".csv"</f>
        <v>TrainTSP3_1.csv</v>
      </c>
      <c r="H153" s="10" t="s">
        <v>1706</v>
      </c>
      <c r="I153" s="10" t="str">
        <f>"("&amp;A153&amp;",'"&amp;G153&amp;"'),"</f>
        <v>(151,'TrainTSP3_1.csv'),</v>
      </c>
      <c r="J153" s="6">
        <f>VLOOKUP(E153,target_graph_lookup!$A$1:$B$43,2,0)</f>
        <v>3</v>
      </c>
      <c r="K153" s="70" t="e">
        <v>#N/A</v>
      </c>
      <c r="L153" s="71" t="e">
        <f>VLOOKUP(A153,cutting_planes!$A$2:$K$1435,3,0)</f>
        <v>#N/A</v>
      </c>
      <c r="M153" s="71" t="e">
        <f>VLOOKUP(A153,cutting_planes!$A$2:$K$1435,2,0)</f>
        <v>#N/A</v>
      </c>
      <c r="N153" s="71" t="e">
        <f>VLOOKUP(A153,cutting_planes!$A$2:$K$1435,6,0)</f>
        <v>#N/A</v>
      </c>
      <c r="O153" s="71" t="e">
        <f>VLOOKUP(A153,cutting_planes!$A$2:$K$1435,7,0)</f>
        <v>#N/A</v>
      </c>
      <c r="P153" s="71" t="e">
        <f>VLOOKUP(A153,cutting_planes!$A$2:$K$1435,8,0)</f>
        <v>#N/A</v>
      </c>
      <c r="Q153" s="71" t="e">
        <f>VLOOKUP(A153,cutting_planes!$A$2:$K$1435,9,0)</f>
        <v>#N/A</v>
      </c>
      <c r="R153" s="71" t="e">
        <f>VLOOKUP(A153,cutting_planes!$A$2:$K$1435,10,0)</f>
        <v>#N/A</v>
      </c>
      <c r="S153" s="72" t="e">
        <f>ABS(K153-L153)/K153</f>
        <v>#N/A</v>
      </c>
      <c r="T153" s="71" t="e">
        <f>IF(O153&gt;=R153,1,0)</f>
        <v>#N/A</v>
      </c>
      <c r="U153" s="1" t="e">
        <f>VLOOKUP(A153,cutting_planes!$A$2:$N$940,14,0)</f>
        <v>#N/A</v>
      </c>
    </row>
    <row r="154" spans="1:21" x14ac:dyDescent="0.2">
      <c r="A154" s="6">
        <v>152</v>
      </c>
      <c r="B154" s="6">
        <v>3</v>
      </c>
      <c r="C154" s="6">
        <v>2</v>
      </c>
      <c r="D154" s="6">
        <v>13</v>
      </c>
      <c r="E154" s="6" t="s">
        <v>29</v>
      </c>
      <c r="F154" s="6" t="s">
        <v>1702</v>
      </c>
      <c r="G154" s="6" t="str">
        <f>F154&amp;B154&amp;"_"&amp;C154&amp;".csv"</f>
        <v>TrainTSP3_2.csv</v>
      </c>
      <c r="H154" s="6" t="s">
        <v>1707</v>
      </c>
      <c r="I154" s="6" t="str">
        <f>"("&amp;A154&amp;",'"&amp;G154&amp;"'),"</f>
        <v>(152,'TrainTSP3_2.csv'),</v>
      </c>
      <c r="J154" s="6">
        <f>VLOOKUP(E154,target_graph_lookup!$A$1:$B$43,2,0)</f>
        <v>3</v>
      </c>
      <c r="K154" s="70">
        <v>6728</v>
      </c>
      <c r="L154" s="71">
        <f>VLOOKUP(A154,cutting_planes!$A$2:$K$1435,3,0)</f>
        <v>6692</v>
      </c>
      <c r="M154" s="71">
        <f>VLOOKUP(A154,cutting_planes!$A$2:$K$1435,2,0)</f>
        <v>5354.5</v>
      </c>
      <c r="N154" s="71">
        <f>VLOOKUP(A154,cutting_planes!$A$2:$K$1435,6,0)</f>
        <v>0</v>
      </c>
      <c r="O154" s="71">
        <f>VLOOKUP(A154,cutting_planes!$A$2:$K$1435,7,0)</f>
        <v>6</v>
      </c>
      <c r="P154" s="71">
        <f>VLOOKUP(A154,cutting_planes!$A$2:$K$1435,8,0)</f>
        <v>2</v>
      </c>
      <c r="Q154" s="71">
        <f>VLOOKUP(A154,cutting_planes!$A$2:$K$1435,9,0)</f>
        <v>0</v>
      </c>
      <c r="R154" s="71">
        <f>VLOOKUP(A154,cutting_planes!$A$2:$K$1435,10,0)</f>
        <v>500</v>
      </c>
      <c r="S154" s="72">
        <f>ABS(K154-L154)/K154</f>
        <v>5.3507728894173602E-3</v>
      </c>
      <c r="T154" s="71">
        <f>IF(O154&gt;=R154,1,0)</f>
        <v>0</v>
      </c>
      <c r="U154" s="1" t="str">
        <f>VLOOKUP(A154,cutting_planes!$A$2:$N$940,14,0)</f>
        <v>0:00</v>
      </c>
    </row>
    <row r="155" spans="1:21" x14ac:dyDescent="0.2">
      <c r="A155" s="6">
        <v>153</v>
      </c>
      <c r="B155" s="6">
        <v>3</v>
      </c>
      <c r="C155" s="6">
        <v>3</v>
      </c>
      <c r="D155" s="6">
        <v>91</v>
      </c>
      <c r="E155" s="6" t="s">
        <v>29</v>
      </c>
      <c r="F155" s="6" t="s">
        <v>1702</v>
      </c>
      <c r="G155" s="6" t="str">
        <f>F155&amp;B155&amp;"_"&amp;C155&amp;".csv"</f>
        <v>TrainTSP3_3.csv</v>
      </c>
      <c r="H155" s="6" t="s">
        <v>1707</v>
      </c>
      <c r="I155" s="6" t="str">
        <f>"("&amp;A155&amp;",'"&amp;G155&amp;"'),"</f>
        <v>(153,'TrainTSP3_3.csv'),</v>
      </c>
      <c r="J155" s="6">
        <f>VLOOKUP(E155,target_graph_lookup!$A$1:$B$43,2,0)</f>
        <v>3</v>
      </c>
      <c r="K155" s="70">
        <v>11901</v>
      </c>
      <c r="L155" s="71">
        <f>VLOOKUP(A155,cutting_planes!$A$2:$K$1435,3,0)</f>
        <v>11892</v>
      </c>
      <c r="M155" s="71">
        <f>VLOOKUP(A155,cutting_planes!$A$2:$K$1435,2,0)</f>
        <v>10194</v>
      </c>
      <c r="N155" s="71">
        <f>VLOOKUP(A155,cutting_planes!$A$2:$K$1435,6,0)</f>
        <v>0</v>
      </c>
      <c r="O155" s="71">
        <f>VLOOKUP(A155,cutting_planes!$A$2:$K$1435,7,0)</f>
        <v>134</v>
      </c>
      <c r="P155" s="71">
        <f>VLOOKUP(A155,cutting_planes!$A$2:$K$1435,8,0)</f>
        <v>27</v>
      </c>
      <c r="Q155" s="71">
        <f>VLOOKUP(A155,cutting_planes!$A$2:$K$1435,9,0)</f>
        <v>3</v>
      </c>
      <c r="R155" s="71">
        <f>VLOOKUP(A155,cutting_planes!$A$2:$K$1435,10,0)</f>
        <v>500</v>
      </c>
      <c r="S155" s="72">
        <f>ABS(K155-L155)/K155</f>
        <v>7.5623897151499877E-4</v>
      </c>
      <c r="T155" s="71">
        <f>IF(O155&gt;=R155,1,0)</f>
        <v>0</v>
      </c>
      <c r="U155" s="1" t="str">
        <f>VLOOKUP(A155,cutting_planes!$A$2:$N$940,14,0)</f>
        <v>0:01</v>
      </c>
    </row>
    <row r="156" spans="1:21" x14ac:dyDescent="0.2">
      <c r="A156" s="6">
        <v>154</v>
      </c>
      <c r="B156" s="6">
        <v>3</v>
      </c>
      <c r="C156" s="6">
        <v>4</v>
      </c>
      <c r="D156" s="6">
        <v>8</v>
      </c>
      <c r="E156" s="6" t="s">
        <v>29</v>
      </c>
      <c r="F156" s="6" t="s">
        <v>1702</v>
      </c>
      <c r="G156" s="6" t="str">
        <f>F156&amp;B156&amp;"_"&amp;C156&amp;".csv"</f>
        <v>TrainTSP3_4.csv</v>
      </c>
      <c r="H156" s="6" t="s">
        <v>1707</v>
      </c>
      <c r="I156" s="6" t="str">
        <f>"("&amp;A156&amp;",'"&amp;G156&amp;"'),"</f>
        <v>(154,'TrainTSP3_4.csv'),</v>
      </c>
      <c r="J156" s="6">
        <f>VLOOKUP(E156,target_graph_lookup!$A$1:$B$43,2,0)</f>
        <v>3</v>
      </c>
      <c r="K156" s="70">
        <v>7204</v>
      </c>
      <c r="L156" s="71">
        <f>VLOOKUP(A156,cutting_planes!$A$2:$K$1435,3,0)</f>
        <v>7204</v>
      </c>
      <c r="M156" s="71">
        <f>VLOOKUP(A156,cutting_planes!$A$2:$K$1435,2,0)</f>
        <v>7204</v>
      </c>
      <c r="N156" s="71">
        <f>VLOOKUP(A156,cutting_planes!$A$2:$K$1435,6,0)</f>
        <v>1</v>
      </c>
      <c r="O156" s="71">
        <f>VLOOKUP(A156,cutting_planes!$A$2:$K$1435,7,0)</f>
        <v>0</v>
      </c>
      <c r="P156" s="71">
        <f>VLOOKUP(A156,cutting_planes!$A$2:$K$1435,8,0)</f>
        <v>0</v>
      </c>
      <c r="Q156" s="71">
        <f>VLOOKUP(A156,cutting_planes!$A$2:$K$1435,9,0)</f>
        <v>0</v>
      </c>
      <c r="R156" s="71">
        <f>VLOOKUP(A156,cutting_planes!$A$2:$K$1435,10,0)</f>
        <v>500</v>
      </c>
      <c r="S156" s="72">
        <f>ABS(K156-L156)/K156</f>
        <v>0</v>
      </c>
      <c r="T156" s="71">
        <f>IF(O156&gt;=R156,1,0)</f>
        <v>0</v>
      </c>
      <c r="U156" s="1" t="str">
        <f>VLOOKUP(A156,cutting_planes!$A$2:$N$940,14,0)</f>
        <v>0:00</v>
      </c>
    </row>
    <row r="157" spans="1:21" x14ac:dyDescent="0.2">
      <c r="A157" s="6">
        <v>155</v>
      </c>
      <c r="B157" s="6">
        <v>3</v>
      </c>
      <c r="C157" s="6">
        <v>5</v>
      </c>
      <c r="D157" s="6">
        <v>133</v>
      </c>
      <c r="E157" s="6" t="s">
        <v>29</v>
      </c>
      <c r="F157" s="6" t="s">
        <v>1702</v>
      </c>
      <c r="G157" s="6" t="str">
        <f>F157&amp;B157&amp;"_"&amp;C157&amp;".csv"</f>
        <v>TrainTSP3_5.csv</v>
      </c>
      <c r="H157" s="6" t="s">
        <v>1707</v>
      </c>
      <c r="I157" s="6" t="str">
        <f>"("&amp;A157&amp;",'"&amp;G157&amp;"'),"</f>
        <v>(155,'TrainTSP3_5.csv'),</v>
      </c>
      <c r="J157" s="6">
        <f>VLOOKUP(E157,target_graph_lookup!$A$1:$B$43,2,0)</f>
        <v>3</v>
      </c>
      <c r="K157" s="70">
        <v>13850</v>
      </c>
      <c r="L157" s="71">
        <f>VLOOKUP(A157,cutting_planes!$A$2:$K$1435,3,0)</f>
        <v>13848</v>
      </c>
      <c r="M157" s="71">
        <f>VLOOKUP(A157,cutting_planes!$A$2:$K$1435,2,0)</f>
        <v>12033.5</v>
      </c>
      <c r="N157" s="71">
        <f>VLOOKUP(A157,cutting_planes!$A$2:$K$1435,6,0)</f>
        <v>0</v>
      </c>
      <c r="O157" s="71">
        <f>VLOOKUP(A157,cutting_planes!$A$2:$K$1435,7,0)</f>
        <v>147</v>
      </c>
      <c r="P157" s="71">
        <f>VLOOKUP(A157,cutting_planes!$A$2:$K$1435,8,0)</f>
        <v>32</v>
      </c>
      <c r="Q157" s="71">
        <f>VLOOKUP(A157,cutting_planes!$A$2:$K$1435,9,0)</f>
        <v>1</v>
      </c>
      <c r="R157" s="71">
        <f>VLOOKUP(A157,cutting_planes!$A$2:$K$1435,10,0)</f>
        <v>500</v>
      </c>
      <c r="S157" s="72">
        <f>ABS(K157-L157)/K157</f>
        <v>1.4440433212996391E-4</v>
      </c>
      <c r="T157" s="71">
        <f>IF(O157&gt;=R157,1,0)</f>
        <v>0</v>
      </c>
      <c r="U157" s="1" t="str">
        <f>VLOOKUP(A157,cutting_planes!$A$2:$N$940,14,0)</f>
        <v>0:01</v>
      </c>
    </row>
    <row r="158" spans="1:21" hidden="1" x14ac:dyDescent="0.2">
      <c r="A158" s="10">
        <v>156</v>
      </c>
      <c r="B158" s="10">
        <v>3</v>
      </c>
      <c r="C158" s="10">
        <v>6</v>
      </c>
      <c r="D158" s="10">
        <v>585</v>
      </c>
      <c r="E158" s="10" t="s">
        <v>29</v>
      </c>
      <c r="F158" s="10" t="s">
        <v>1702</v>
      </c>
      <c r="G158" s="10" t="str">
        <f>F158&amp;B158&amp;"_"&amp;C158&amp;".csv"</f>
        <v>TrainTSP3_6.csv</v>
      </c>
      <c r="H158" s="10" t="s">
        <v>1706</v>
      </c>
      <c r="I158" s="10" t="str">
        <f>"("&amp;A158&amp;",'"&amp;G158&amp;"'),"</f>
        <v>(156,'TrainTSP3_6.csv'),</v>
      </c>
      <c r="J158" s="6">
        <f>VLOOKUP(E158,target_graph_lookup!$A$1:$B$43,2,0)</f>
        <v>3</v>
      </c>
      <c r="K158" s="70" t="e">
        <v>#N/A</v>
      </c>
      <c r="L158" s="71" t="e">
        <f>VLOOKUP(A158,cutting_planes!$A$2:$K$1435,3,0)</f>
        <v>#N/A</v>
      </c>
      <c r="M158" s="71" t="e">
        <f>VLOOKUP(A158,cutting_planes!$A$2:$K$1435,2,0)</f>
        <v>#N/A</v>
      </c>
      <c r="N158" s="71" t="e">
        <f>VLOOKUP(A158,cutting_planes!$A$2:$K$1435,6,0)</f>
        <v>#N/A</v>
      </c>
      <c r="O158" s="71" t="e">
        <f>VLOOKUP(A158,cutting_planes!$A$2:$K$1435,7,0)</f>
        <v>#N/A</v>
      </c>
      <c r="P158" s="71" t="e">
        <f>VLOOKUP(A158,cutting_planes!$A$2:$K$1435,8,0)</f>
        <v>#N/A</v>
      </c>
      <c r="Q158" s="71" t="e">
        <f>VLOOKUP(A158,cutting_planes!$A$2:$K$1435,9,0)</f>
        <v>#N/A</v>
      </c>
      <c r="R158" s="71" t="e">
        <f>VLOOKUP(A158,cutting_planes!$A$2:$K$1435,10,0)</f>
        <v>#N/A</v>
      </c>
      <c r="S158" s="72" t="e">
        <f>ABS(K158-L158)/K158</f>
        <v>#N/A</v>
      </c>
      <c r="T158" s="71" t="e">
        <f>IF(O158&gt;=R158,1,0)</f>
        <v>#N/A</v>
      </c>
      <c r="U158" s="1" t="e">
        <f>VLOOKUP(A158,cutting_planes!$A$2:$N$940,14,0)</f>
        <v>#N/A</v>
      </c>
    </row>
    <row r="159" spans="1:21" hidden="1" x14ac:dyDescent="0.2">
      <c r="A159" s="10">
        <v>157</v>
      </c>
      <c r="B159" s="10">
        <v>3</v>
      </c>
      <c r="C159" s="10">
        <v>7</v>
      </c>
      <c r="D159" s="10">
        <v>259</v>
      </c>
      <c r="E159" s="10" t="s">
        <v>29</v>
      </c>
      <c r="F159" s="10" t="s">
        <v>1702</v>
      </c>
      <c r="G159" s="10" t="str">
        <f>F159&amp;B159&amp;"_"&amp;C159&amp;".csv"</f>
        <v>TrainTSP3_7.csv</v>
      </c>
      <c r="H159" s="10" t="s">
        <v>1706</v>
      </c>
      <c r="I159" s="10" t="str">
        <f>"("&amp;A159&amp;",'"&amp;G159&amp;"'),"</f>
        <v>(157,'TrainTSP3_7.csv'),</v>
      </c>
      <c r="J159" s="6">
        <f>VLOOKUP(E159,target_graph_lookup!$A$1:$B$43,2,0)</f>
        <v>3</v>
      </c>
      <c r="K159" s="70" t="e">
        <v>#N/A</v>
      </c>
      <c r="L159" s="71" t="e">
        <f>VLOOKUP(A159,cutting_planes!$A$2:$K$1435,3,0)</f>
        <v>#N/A</v>
      </c>
      <c r="M159" s="71" t="e">
        <f>VLOOKUP(A159,cutting_planes!$A$2:$K$1435,2,0)</f>
        <v>#N/A</v>
      </c>
      <c r="N159" s="71" t="e">
        <f>VLOOKUP(A159,cutting_planes!$A$2:$K$1435,6,0)</f>
        <v>#N/A</v>
      </c>
      <c r="O159" s="71" t="e">
        <f>VLOOKUP(A159,cutting_planes!$A$2:$K$1435,7,0)</f>
        <v>#N/A</v>
      </c>
      <c r="P159" s="71" t="e">
        <f>VLOOKUP(A159,cutting_planes!$A$2:$K$1435,8,0)</f>
        <v>#N/A</v>
      </c>
      <c r="Q159" s="71" t="e">
        <f>VLOOKUP(A159,cutting_planes!$A$2:$K$1435,9,0)</f>
        <v>#N/A</v>
      </c>
      <c r="R159" s="71" t="e">
        <f>VLOOKUP(A159,cutting_planes!$A$2:$K$1435,10,0)</f>
        <v>#N/A</v>
      </c>
      <c r="S159" s="72" t="e">
        <f>ABS(K159-L159)/K159</f>
        <v>#N/A</v>
      </c>
      <c r="T159" s="71" t="e">
        <f>IF(O159&gt;=R159,1,0)</f>
        <v>#N/A</v>
      </c>
      <c r="U159" s="1" t="e">
        <f>VLOOKUP(A159,cutting_planes!$A$2:$N$940,14,0)</f>
        <v>#N/A</v>
      </c>
    </row>
    <row r="160" spans="1:21" x14ac:dyDescent="0.2">
      <c r="A160" s="6">
        <v>158</v>
      </c>
      <c r="B160" s="6">
        <v>3</v>
      </c>
      <c r="C160" s="6">
        <v>8</v>
      </c>
      <c r="D160" s="6">
        <v>31</v>
      </c>
      <c r="E160" s="6" t="s">
        <v>29</v>
      </c>
      <c r="F160" s="6" t="s">
        <v>1702</v>
      </c>
      <c r="G160" s="6" t="str">
        <f>F160&amp;B160&amp;"_"&amp;C160&amp;".csv"</f>
        <v>TrainTSP3_8.csv</v>
      </c>
      <c r="H160" s="6" t="s">
        <v>1707</v>
      </c>
      <c r="I160" s="6" t="str">
        <f>"("&amp;A160&amp;",'"&amp;G160&amp;"'),"</f>
        <v>(158,'TrainTSP3_8.csv'),</v>
      </c>
      <c r="J160" s="6">
        <f>VLOOKUP(E160,target_graph_lookup!$A$1:$B$43,2,0)</f>
        <v>3</v>
      </c>
      <c r="K160" s="70">
        <v>7676</v>
      </c>
      <c r="L160" s="71">
        <f>VLOOKUP(A160,cutting_planes!$A$2:$K$1435,3,0)</f>
        <v>7096.25</v>
      </c>
      <c r="M160" s="71">
        <f>VLOOKUP(A160,cutting_planes!$A$2:$K$1435,2,0)</f>
        <v>5972</v>
      </c>
      <c r="N160" s="71">
        <f>VLOOKUP(A160,cutting_planes!$A$2:$K$1435,6,0)</f>
        <v>0</v>
      </c>
      <c r="O160" s="71">
        <f>VLOOKUP(A160,cutting_planes!$A$2:$K$1435,7,0)</f>
        <v>22</v>
      </c>
      <c r="P160" s="71">
        <f>VLOOKUP(A160,cutting_planes!$A$2:$K$1435,8,0)</f>
        <v>9</v>
      </c>
      <c r="Q160" s="71">
        <f>VLOOKUP(A160,cutting_planes!$A$2:$K$1435,9,0)</f>
        <v>1</v>
      </c>
      <c r="R160" s="71">
        <f>VLOOKUP(A160,cutting_planes!$A$2:$K$1435,10,0)</f>
        <v>500</v>
      </c>
      <c r="S160" s="72">
        <f>ABS(K160-L160)/K160</f>
        <v>7.5527618551328821E-2</v>
      </c>
      <c r="T160" s="71">
        <f>IF(O160&gt;=R160,1,0)</f>
        <v>0</v>
      </c>
      <c r="U160" s="1" t="str">
        <f>VLOOKUP(A160,cutting_planes!$A$2:$N$940,14,0)</f>
        <v>0:00</v>
      </c>
    </row>
    <row r="161" spans="1:21" x14ac:dyDescent="0.2">
      <c r="A161" s="20">
        <v>159</v>
      </c>
      <c r="B161" s="20">
        <v>3</v>
      </c>
      <c r="C161" s="20">
        <v>9</v>
      </c>
      <c r="D161" s="20">
        <v>73</v>
      </c>
      <c r="E161" s="20" t="s">
        <v>29</v>
      </c>
      <c r="F161" s="20" t="s">
        <v>1702</v>
      </c>
      <c r="G161" s="20" t="str">
        <f>F161&amp;B161&amp;"_"&amp;C161&amp;".csv"</f>
        <v>TrainTSP3_9.csv</v>
      </c>
      <c r="H161" s="20" t="s">
        <v>1707</v>
      </c>
      <c r="I161" s="20" t="str">
        <f>"("&amp;A161&amp;",'"&amp;G161&amp;"'),"</f>
        <v>(159,'TrainTSP3_9.csv'),</v>
      </c>
      <c r="J161" s="20">
        <f>VLOOKUP(E161,target_graph_lookup!$A$1:$B$43,2,0)</f>
        <v>3</v>
      </c>
      <c r="K161" s="70">
        <v>11916</v>
      </c>
      <c r="L161" s="71">
        <f>VLOOKUP(A161,cutting_planes!$A$2:$K$1435,3,0)</f>
        <v>11903</v>
      </c>
      <c r="M161" s="71">
        <f>VLOOKUP(A161,cutting_planes!$A$2:$K$1435,2,0)</f>
        <v>10213</v>
      </c>
      <c r="N161" s="71">
        <f>VLOOKUP(A161,cutting_planes!$A$2:$K$1435,6,0)</f>
        <v>0</v>
      </c>
      <c r="O161" s="71">
        <f>VLOOKUP(A161,cutting_planes!$A$2:$K$1435,7,0)</f>
        <v>94</v>
      </c>
      <c r="P161" s="71">
        <f>VLOOKUP(A161,cutting_planes!$A$2:$K$1435,8,0)</f>
        <v>23</v>
      </c>
      <c r="Q161" s="71">
        <f>VLOOKUP(A161,cutting_planes!$A$2:$K$1435,9,0)</f>
        <v>1</v>
      </c>
      <c r="R161" s="71">
        <f>VLOOKUP(A161,cutting_planes!$A$2:$K$1435,10,0)</f>
        <v>500</v>
      </c>
      <c r="S161" s="72">
        <f>ABS(K161-L161)/K161</f>
        <v>1.0909701242027526E-3</v>
      </c>
      <c r="T161" s="71">
        <f>IF(O161&gt;=R161,1,0)</f>
        <v>0</v>
      </c>
      <c r="U161" s="1" t="str">
        <f>VLOOKUP(A161,cutting_planes!$A$2:$N$940,14,0)</f>
        <v>0:01</v>
      </c>
    </row>
    <row r="162" spans="1:21" hidden="1" x14ac:dyDescent="0.2">
      <c r="A162" s="10">
        <v>160</v>
      </c>
      <c r="B162" s="10">
        <v>3</v>
      </c>
      <c r="C162" s="10">
        <v>10</v>
      </c>
      <c r="D162" s="10">
        <v>273</v>
      </c>
      <c r="E162" s="10" t="s">
        <v>29</v>
      </c>
      <c r="F162" s="10" t="s">
        <v>1702</v>
      </c>
      <c r="G162" s="10" t="str">
        <f>F162&amp;B162&amp;"_"&amp;C162&amp;".csv"</f>
        <v>TrainTSP3_10.csv</v>
      </c>
      <c r="H162" s="10" t="s">
        <v>1706</v>
      </c>
      <c r="I162" s="10" t="str">
        <f>"("&amp;A162&amp;",'"&amp;G162&amp;"'),"</f>
        <v>(160,'TrainTSP3_10.csv'),</v>
      </c>
      <c r="J162" s="6">
        <f>VLOOKUP(E162,target_graph_lookup!$A$1:$B$43,2,0)</f>
        <v>3</v>
      </c>
      <c r="K162" s="70" t="e">
        <v>#N/A</v>
      </c>
      <c r="L162" s="71" t="e">
        <f>VLOOKUP(A162,cutting_planes!$A$2:$K$1435,3,0)</f>
        <v>#N/A</v>
      </c>
      <c r="M162" s="71" t="e">
        <f>VLOOKUP(A162,cutting_planes!$A$2:$K$1435,2,0)</f>
        <v>#N/A</v>
      </c>
      <c r="N162" s="71" t="e">
        <f>VLOOKUP(A162,cutting_planes!$A$2:$K$1435,6,0)</f>
        <v>#N/A</v>
      </c>
      <c r="O162" s="71" t="e">
        <f>VLOOKUP(A162,cutting_planes!$A$2:$K$1435,7,0)</f>
        <v>#N/A</v>
      </c>
      <c r="P162" s="71" t="e">
        <f>VLOOKUP(A162,cutting_planes!$A$2:$K$1435,8,0)</f>
        <v>#N/A</v>
      </c>
      <c r="Q162" s="71" t="e">
        <f>VLOOKUP(A162,cutting_planes!$A$2:$K$1435,9,0)</f>
        <v>#N/A</v>
      </c>
      <c r="R162" s="71" t="e">
        <f>VLOOKUP(A162,cutting_planes!$A$2:$K$1435,10,0)</f>
        <v>#N/A</v>
      </c>
      <c r="S162" s="72" t="e">
        <f>ABS(K162-L162)/K162</f>
        <v>#N/A</v>
      </c>
      <c r="T162" s="71" t="e">
        <f>IF(O162&gt;=R162,1,0)</f>
        <v>#N/A</v>
      </c>
      <c r="U162" s="1" t="e">
        <f>VLOOKUP(A162,cutting_planes!$A$2:$N$940,14,0)</f>
        <v>#N/A</v>
      </c>
    </row>
    <row r="163" spans="1:21" x14ac:dyDescent="0.2">
      <c r="A163" s="6">
        <v>161</v>
      </c>
      <c r="B163" s="6">
        <v>3</v>
      </c>
      <c r="C163" s="6">
        <v>11</v>
      </c>
      <c r="D163" s="6">
        <v>91</v>
      </c>
      <c r="E163" s="6" t="s">
        <v>29</v>
      </c>
      <c r="F163" s="6" t="s">
        <v>1702</v>
      </c>
      <c r="G163" s="6" t="str">
        <f>F163&amp;B163&amp;"_"&amp;C163&amp;".csv"</f>
        <v>TrainTSP3_11.csv</v>
      </c>
      <c r="H163" s="6" t="s">
        <v>1707</v>
      </c>
      <c r="I163" s="6" t="str">
        <f>"("&amp;A163&amp;",'"&amp;G163&amp;"'),"</f>
        <v>(161,'TrainTSP3_11.csv'),</v>
      </c>
      <c r="J163" s="6">
        <f>VLOOKUP(E163,target_graph_lookup!$A$1:$B$43,2,0)</f>
        <v>3</v>
      </c>
      <c r="K163" s="70">
        <v>11771</v>
      </c>
      <c r="L163" s="71">
        <f>VLOOKUP(A163,cutting_planes!$A$2:$K$1435,3,0)</f>
        <v>11682.75</v>
      </c>
      <c r="M163" s="71">
        <f>VLOOKUP(A163,cutting_planes!$A$2:$K$1435,2,0)</f>
        <v>10165.5</v>
      </c>
      <c r="N163" s="71">
        <f>VLOOKUP(A163,cutting_planes!$A$2:$K$1435,6,0)</f>
        <v>0</v>
      </c>
      <c r="O163" s="71">
        <f>VLOOKUP(A163,cutting_planes!$A$2:$K$1435,7,0)</f>
        <v>101</v>
      </c>
      <c r="P163" s="71">
        <f>VLOOKUP(A163,cutting_planes!$A$2:$K$1435,8,0)</f>
        <v>23</v>
      </c>
      <c r="Q163" s="71">
        <f>VLOOKUP(A163,cutting_planes!$A$2:$K$1435,9,0)</f>
        <v>2</v>
      </c>
      <c r="R163" s="71">
        <f>VLOOKUP(A163,cutting_planes!$A$2:$K$1435,10,0)</f>
        <v>500</v>
      </c>
      <c r="S163" s="72">
        <f>ABS(K163-L163)/K163</f>
        <v>7.4972389771472267E-3</v>
      </c>
      <c r="T163" s="71">
        <f>IF(O163&gt;=R163,1,0)</f>
        <v>0</v>
      </c>
      <c r="U163" s="1" t="str">
        <f>VLOOKUP(A163,cutting_planes!$A$2:$N$940,14,0)</f>
        <v>0:00</v>
      </c>
    </row>
    <row r="164" spans="1:21" hidden="1" x14ac:dyDescent="0.2">
      <c r="A164" s="10">
        <v>162</v>
      </c>
      <c r="B164" s="10">
        <v>3</v>
      </c>
      <c r="C164" s="10">
        <v>12</v>
      </c>
      <c r="D164" s="10">
        <v>507</v>
      </c>
      <c r="E164" s="10" t="s">
        <v>29</v>
      </c>
      <c r="F164" s="10" t="s">
        <v>1702</v>
      </c>
      <c r="G164" s="10" t="str">
        <f>F164&amp;B164&amp;"_"&amp;C164&amp;".csv"</f>
        <v>TrainTSP3_12.csv</v>
      </c>
      <c r="H164" s="10" t="s">
        <v>1706</v>
      </c>
      <c r="I164" s="10" t="str">
        <f>"("&amp;A164&amp;",'"&amp;G164&amp;"'),"</f>
        <v>(162,'TrainTSP3_12.csv'),</v>
      </c>
      <c r="J164" s="6">
        <f>VLOOKUP(E164,target_graph_lookup!$A$1:$B$43,2,0)</f>
        <v>3</v>
      </c>
      <c r="K164" s="70" t="e">
        <v>#N/A</v>
      </c>
      <c r="L164" s="71" t="e">
        <f>VLOOKUP(A164,cutting_planes!$A$2:$K$1435,3,0)</f>
        <v>#N/A</v>
      </c>
      <c r="M164" s="71" t="e">
        <f>VLOOKUP(A164,cutting_planes!$A$2:$K$1435,2,0)</f>
        <v>#N/A</v>
      </c>
      <c r="N164" s="71" t="e">
        <f>VLOOKUP(A164,cutting_planes!$A$2:$K$1435,6,0)</f>
        <v>#N/A</v>
      </c>
      <c r="O164" s="71" t="e">
        <f>VLOOKUP(A164,cutting_planes!$A$2:$K$1435,7,0)</f>
        <v>#N/A</v>
      </c>
      <c r="P164" s="71" t="e">
        <f>VLOOKUP(A164,cutting_planes!$A$2:$K$1435,8,0)</f>
        <v>#N/A</v>
      </c>
      <c r="Q164" s="71" t="e">
        <f>VLOOKUP(A164,cutting_planes!$A$2:$K$1435,9,0)</f>
        <v>#N/A</v>
      </c>
      <c r="R164" s="71" t="e">
        <f>VLOOKUP(A164,cutting_planes!$A$2:$K$1435,10,0)</f>
        <v>#N/A</v>
      </c>
      <c r="S164" s="72" t="e">
        <f>ABS(K164-L164)/K164</f>
        <v>#N/A</v>
      </c>
      <c r="T164" s="71" t="e">
        <f>IF(O164&gt;=R164,1,0)</f>
        <v>#N/A</v>
      </c>
      <c r="U164" s="1" t="e">
        <f>VLOOKUP(A164,cutting_planes!$A$2:$N$940,14,0)</f>
        <v>#N/A</v>
      </c>
    </row>
    <row r="165" spans="1:21" hidden="1" x14ac:dyDescent="0.2">
      <c r="A165" s="10">
        <v>163</v>
      </c>
      <c r="B165" s="10">
        <v>3</v>
      </c>
      <c r="C165" s="10">
        <v>13</v>
      </c>
      <c r="D165" s="10">
        <v>553</v>
      </c>
      <c r="E165" s="10" t="s">
        <v>29</v>
      </c>
      <c r="F165" s="10" t="s">
        <v>1702</v>
      </c>
      <c r="G165" s="10" t="str">
        <f>F165&amp;B165&amp;"_"&amp;C165&amp;".csv"</f>
        <v>TrainTSP3_13.csv</v>
      </c>
      <c r="H165" s="10" t="s">
        <v>1706</v>
      </c>
      <c r="I165" s="10" t="str">
        <f>"("&amp;A165&amp;",'"&amp;G165&amp;"'),"</f>
        <v>(163,'TrainTSP3_13.csv'),</v>
      </c>
      <c r="J165" s="6">
        <f>VLOOKUP(E165,target_graph_lookup!$A$1:$B$43,2,0)</f>
        <v>3</v>
      </c>
      <c r="K165" s="70" t="e">
        <v>#N/A</v>
      </c>
      <c r="L165" s="71" t="e">
        <f>VLOOKUP(A165,cutting_planes!$A$2:$K$1435,3,0)</f>
        <v>#N/A</v>
      </c>
      <c r="M165" s="71" t="e">
        <f>VLOOKUP(A165,cutting_planes!$A$2:$K$1435,2,0)</f>
        <v>#N/A</v>
      </c>
      <c r="N165" s="71" t="e">
        <f>VLOOKUP(A165,cutting_planes!$A$2:$K$1435,6,0)</f>
        <v>#N/A</v>
      </c>
      <c r="O165" s="71" t="e">
        <f>VLOOKUP(A165,cutting_planes!$A$2:$K$1435,7,0)</f>
        <v>#N/A</v>
      </c>
      <c r="P165" s="71" t="e">
        <f>VLOOKUP(A165,cutting_planes!$A$2:$K$1435,8,0)</f>
        <v>#N/A</v>
      </c>
      <c r="Q165" s="71" t="e">
        <f>VLOOKUP(A165,cutting_planes!$A$2:$K$1435,9,0)</f>
        <v>#N/A</v>
      </c>
      <c r="R165" s="71" t="e">
        <f>VLOOKUP(A165,cutting_planes!$A$2:$K$1435,10,0)</f>
        <v>#N/A</v>
      </c>
      <c r="S165" s="72" t="e">
        <f>ABS(K165-L165)/K165</f>
        <v>#N/A</v>
      </c>
      <c r="T165" s="71" t="e">
        <f>IF(O165&gt;=R165,1,0)</f>
        <v>#N/A</v>
      </c>
      <c r="U165" s="1" t="e">
        <f>VLOOKUP(A165,cutting_planes!$A$2:$N$940,14,0)</f>
        <v>#N/A</v>
      </c>
    </row>
    <row r="166" spans="1:21" x14ac:dyDescent="0.2">
      <c r="A166" s="6">
        <v>164</v>
      </c>
      <c r="B166" s="6">
        <v>3</v>
      </c>
      <c r="C166" s="6">
        <v>14</v>
      </c>
      <c r="D166" s="6">
        <v>121</v>
      </c>
      <c r="E166" s="6" t="s">
        <v>29</v>
      </c>
      <c r="F166" s="6" t="s">
        <v>1702</v>
      </c>
      <c r="G166" s="6" t="str">
        <f>F166&amp;B166&amp;"_"&amp;C166&amp;".csv"</f>
        <v>TrainTSP3_14.csv</v>
      </c>
      <c r="H166" s="6" t="s">
        <v>1707</v>
      </c>
      <c r="I166" s="6" t="str">
        <f>"("&amp;A166&amp;",'"&amp;G166&amp;"'),"</f>
        <v>(164,'TrainTSP3_14.csv'),</v>
      </c>
      <c r="J166" s="6">
        <f>VLOOKUP(E166,target_graph_lookup!$A$1:$B$43,2,0)</f>
        <v>3</v>
      </c>
      <c r="K166" s="70">
        <v>13637</v>
      </c>
      <c r="L166" s="71">
        <f>VLOOKUP(A166,cutting_planes!$A$2:$K$1435,3,0)</f>
        <v>13626</v>
      </c>
      <c r="M166" s="71">
        <f>VLOOKUP(A166,cutting_planes!$A$2:$K$1435,2,0)</f>
        <v>11993</v>
      </c>
      <c r="N166" s="71">
        <f>VLOOKUP(A166,cutting_planes!$A$2:$K$1435,6,0)</f>
        <v>0</v>
      </c>
      <c r="O166" s="71">
        <f>VLOOKUP(A166,cutting_planes!$A$2:$K$1435,7,0)</f>
        <v>138</v>
      </c>
      <c r="P166" s="71">
        <f>VLOOKUP(A166,cutting_planes!$A$2:$K$1435,8,0)</f>
        <v>25</v>
      </c>
      <c r="Q166" s="71">
        <f>VLOOKUP(A166,cutting_planes!$A$2:$K$1435,9,0)</f>
        <v>2</v>
      </c>
      <c r="R166" s="71">
        <f>VLOOKUP(A166,cutting_planes!$A$2:$K$1435,10,0)</f>
        <v>500</v>
      </c>
      <c r="S166" s="72">
        <f>ABS(K166-L166)/K166</f>
        <v>8.0662902397888095E-4</v>
      </c>
      <c r="T166" s="71">
        <f>IF(O166&gt;=R166,1,0)</f>
        <v>0</v>
      </c>
      <c r="U166" s="1" t="str">
        <f>VLOOKUP(A166,cutting_planes!$A$2:$N$940,14,0)</f>
        <v>0:02</v>
      </c>
    </row>
    <row r="167" spans="1:21" hidden="1" x14ac:dyDescent="0.2">
      <c r="A167" s="10">
        <v>165</v>
      </c>
      <c r="B167" s="10">
        <v>3</v>
      </c>
      <c r="C167" s="10">
        <v>15</v>
      </c>
      <c r="D167" s="10">
        <v>601</v>
      </c>
      <c r="E167" s="10" t="s">
        <v>29</v>
      </c>
      <c r="F167" s="10" t="s">
        <v>1702</v>
      </c>
      <c r="G167" s="10" t="str">
        <f>F167&amp;B167&amp;"_"&amp;C167&amp;".csv"</f>
        <v>TrainTSP3_15.csv</v>
      </c>
      <c r="H167" s="10" t="s">
        <v>1706</v>
      </c>
      <c r="I167" s="10" t="str">
        <f>"("&amp;A167&amp;",'"&amp;G167&amp;"'),"</f>
        <v>(165,'TrainTSP3_15.csv'),</v>
      </c>
      <c r="J167" s="6">
        <f>VLOOKUP(E167,target_graph_lookup!$A$1:$B$43,2,0)</f>
        <v>3</v>
      </c>
      <c r="K167" s="70" t="e">
        <v>#N/A</v>
      </c>
      <c r="L167" s="71" t="e">
        <f>VLOOKUP(A167,cutting_planes!$A$2:$K$1435,3,0)</f>
        <v>#N/A</v>
      </c>
      <c r="M167" s="71" t="e">
        <f>VLOOKUP(A167,cutting_planes!$A$2:$K$1435,2,0)</f>
        <v>#N/A</v>
      </c>
      <c r="N167" s="71" t="e">
        <f>VLOOKUP(A167,cutting_planes!$A$2:$K$1435,6,0)</f>
        <v>#N/A</v>
      </c>
      <c r="O167" s="71" t="e">
        <f>VLOOKUP(A167,cutting_planes!$A$2:$K$1435,7,0)</f>
        <v>#N/A</v>
      </c>
      <c r="P167" s="71" t="e">
        <f>VLOOKUP(A167,cutting_planes!$A$2:$K$1435,8,0)</f>
        <v>#N/A</v>
      </c>
      <c r="Q167" s="71" t="e">
        <f>VLOOKUP(A167,cutting_planes!$A$2:$K$1435,9,0)</f>
        <v>#N/A</v>
      </c>
      <c r="R167" s="71" t="e">
        <f>VLOOKUP(A167,cutting_planes!$A$2:$K$1435,10,0)</f>
        <v>#N/A</v>
      </c>
      <c r="S167" s="72" t="e">
        <f>ABS(K167-L167)/K167</f>
        <v>#N/A</v>
      </c>
      <c r="T167" s="71" t="e">
        <f>IF(O167&gt;=R167,1,0)</f>
        <v>#N/A</v>
      </c>
      <c r="U167" s="1" t="e">
        <f>VLOOKUP(A167,cutting_planes!$A$2:$N$940,14,0)</f>
        <v>#N/A</v>
      </c>
    </row>
    <row r="168" spans="1:21" hidden="1" x14ac:dyDescent="0.2">
      <c r="A168" s="10">
        <v>166</v>
      </c>
      <c r="B168" s="10">
        <v>3</v>
      </c>
      <c r="C168" s="10">
        <v>16</v>
      </c>
      <c r="D168" s="10">
        <v>463</v>
      </c>
      <c r="E168" s="10" t="s">
        <v>29</v>
      </c>
      <c r="F168" s="10" t="s">
        <v>1702</v>
      </c>
      <c r="G168" s="10" t="str">
        <f>F168&amp;B168&amp;"_"&amp;C168&amp;".csv"</f>
        <v>TrainTSP3_16.csv</v>
      </c>
      <c r="H168" s="10" t="s">
        <v>1706</v>
      </c>
      <c r="I168" s="10" t="str">
        <f>"("&amp;A168&amp;",'"&amp;G168&amp;"'),"</f>
        <v>(166,'TrainTSP3_16.csv'),</v>
      </c>
      <c r="J168" s="6">
        <f>VLOOKUP(E168,target_graph_lookup!$A$1:$B$43,2,0)</f>
        <v>3</v>
      </c>
      <c r="K168" s="70" t="e">
        <v>#N/A</v>
      </c>
      <c r="L168" s="71" t="e">
        <f>VLOOKUP(A168,cutting_planes!$A$2:$K$1435,3,0)</f>
        <v>#N/A</v>
      </c>
      <c r="M168" s="71" t="e">
        <f>VLOOKUP(A168,cutting_planes!$A$2:$K$1435,2,0)</f>
        <v>#N/A</v>
      </c>
      <c r="N168" s="71" t="e">
        <f>VLOOKUP(A168,cutting_planes!$A$2:$K$1435,6,0)</f>
        <v>#N/A</v>
      </c>
      <c r="O168" s="71" t="e">
        <f>VLOOKUP(A168,cutting_planes!$A$2:$K$1435,7,0)</f>
        <v>#N/A</v>
      </c>
      <c r="P168" s="71" t="e">
        <f>VLOOKUP(A168,cutting_planes!$A$2:$K$1435,8,0)</f>
        <v>#N/A</v>
      </c>
      <c r="Q168" s="71" t="e">
        <f>VLOOKUP(A168,cutting_planes!$A$2:$K$1435,9,0)</f>
        <v>#N/A</v>
      </c>
      <c r="R168" s="71" t="e">
        <f>VLOOKUP(A168,cutting_planes!$A$2:$K$1435,10,0)</f>
        <v>#N/A</v>
      </c>
      <c r="S168" s="72" t="e">
        <f>ABS(K168-L168)/K168</f>
        <v>#N/A</v>
      </c>
      <c r="T168" s="71" t="e">
        <f>IF(O168&gt;=R168,1,0)</f>
        <v>#N/A</v>
      </c>
      <c r="U168" s="1" t="e">
        <f>VLOOKUP(A168,cutting_planes!$A$2:$N$940,14,0)</f>
        <v>#N/A</v>
      </c>
    </row>
    <row r="169" spans="1:21" x14ac:dyDescent="0.2">
      <c r="A169" s="6">
        <v>167</v>
      </c>
      <c r="B169" s="6">
        <v>3</v>
      </c>
      <c r="C169" s="6">
        <v>17</v>
      </c>
      <c r="D169" s="6">
        <v>133</v>
      </c>
      <c r="E169" s="6" t="s">
        <v>29</v>
      </c>
      <c r="F169" s="6" t="s">
        <v>1702</v>
      </c>
      <c r="G169" s="6" t="str">
        <f>F169&amp;B169&amp;"_"&amp;C169&amp;".csv"</f>
        <v>TrainTSP3_17.csv</v>
      </c>
      <c r="H169" s="6" t="s">
        <v>1707</v>
      </c>
      <c r="I169" s="6" t="str">
        <f>"("&amp;A169&amp;",'"&amp;G169&amp;"'),"</f>
        <v>(167,'TrainTSP3_17.csv'),</v>
      </c>
      <c r="J169" s="6">
        <f>VLOOKUP(E169,target_graph_lookup!$A$1:$B$43,2,0)</f>
        <v>3</v>
      </c>
      <c r="K169" s="70">
        <v>13498</v>
      </c>
      <c r="L169" s="71">
        <f>VLOOKUP(A169,cutting_planes!$A$2:$K$1435,3,0)</f>
        <v>13480.67</v>
      </c>
      <c r="M169" s="71">
        <f>VLOOKUP(A169,cutting_planes!$A$2:$K$1435,2,0)</f>
        <v>11852.5</v>
      </c>
      <c r="N169" s="71">
        <f>VLOOKUP(A169,cutting_planes!$A$2:$K$1435,6,0)</f>
        <v>0</v>
      </c>
      <c r="O169" s="71">
        <f>VLOOKUP(A169,cutting_planes!$A$2:$K$1435,7,0)</f>
        <v>161</v>
      </c>
      <c r="P169" s="71">
        <f>VLOOKUP(A169,cutting_planes!$A$2:$K$1435,8,0)</f>
        <v>29</v>
      </c>
      <c r="Q169" s="71">
        <f>VLOOKUP(A169,cutting_planes!$A$2:$K$1435,9,0)</f>
        <v>0</v>
      </c>
      <c r="R169" s="71">
        <f>VLOOKUP(A169,cutting_planes!$A$2:$K$1435,10,0)</f>
        <v>500</v>
      </c>
      <c r="S169" s="72">
        <f>ABS(K169-L169)/K169</f>
        <v>1.2838939102089145E-3</v>
      </c>
      <c r="T169" s="71">
        <f>IF(O169&gt;=R169,1,0)</f>
        <v>0</v>
      </c>
      <c r="U169" s="1" t="str">
        <f>VLOOKUP(A169,cutting_planes!$A$2:$N$940,14,0)</f>
        <v>0:02</v>
      </c>
    </row>
    <row r="170" spans="1:21" x14ac:dyDescent="0.2">
      <c r="A170" s="6">
        <v>168</v>
      </c>
      <c r="B170" s="6">
        <v>3</v>
      </c>
      <c r="C170" s="6">
        <v>18</v>
      </c>
      <c r="D170" s="6">
        <v>157</v>
      </c>
      <c r="E170" s="6" t="s">
        <v>29</v>
      </c>
      <c r="F170" s="6" t="s">
        <v>1702</v>
      </c>
      <c r="G170" s="6" t="str">
        <f>F170&amp;B170&amp;"_"&amp;C170&amp;".csv"</f>
        <v>TrainTSP3_18.csv</v>
      </c>
      <c r="H170" s="6" t="s">
        <v>1707</v>
      </c>
      <c r="I170" s="6" t="str">
        <f>"("&amp;A170&amp;",'"&amp;G170&amp;"'),"</f>
        <v>(168,'TrainTSP3_18.csv'),</v>
      </c>
      <c r="J170" s="6">
        <f>VLOOKUP(E170,target_graph_lookup!$A$1:$B$43,2,0)</f>
        <v>3</v>
      </c>
      <c r="K170" s="70">
        <v>14758</v>
      </c>
      <c r="L170" s="71">
        <f>VLOOKUP(A170,cutting_planes!$A$2:$K$1435,3,0)</f>
        <v>14715.03</v>
      </c>
      <c r="M170" s="71">
        <f>VLOOKUP(A170,cutting_planes!$A$2:$K$1435,2,0)</f>
        <v>12895.5</v>
      </c>
      <c r="N170" s="71">
        <f>VLOOKUP(A170,cutting_planes!$A$2:$K$1435,6,0)</f>
        <v>0</v>
      </c>
      <c r="O170" s="71">
        <f>VLOOKUP(A170,cutting_planes!$A$2:$K$1435,7,0)</f>
        <v>561</v>
      </c>
      <c r="P170" s="71">
        <f>VLOOKUP(A170,cutting_planes!$A$2:$K$1435,8,0)</f>
        <v>50</v>
      </c>
      <c r="Q170" s="71">
        <f>VLOOKUP(A170,cutting_planes!$A$2:$K$1435,9,0)</f>
        <v>7</v>
      </c>
      <c r="R170" s="71">
        <f>VLOOKUP(A170,cutting_planes!$A$2:$K$1435,10,0)</f>
        <v>500</v>
      </c>
      <c r="S170" s="72">
        <f>ABS(K170-L170)/K170</f>
        <v>2.9116411437863764E-3</v>
      </c>
      <c r="T170" s="71">
        <f>IF(O170&gt;=R170,1,0)</f>
        <v>1</v>
      </c>
      <c r="U170" s="1" t="str">
        <f>VLOOKUP(A170,cutting_planes!$A$2:$N$940,14,0)</f>
        <v>0:06</v>
      </c>
    </row>
    <row r="171" spans="1:21" hidden="1" x14ac:dyDescent="0.2">
      <c r="A171" s="10">
        <v>169</v>
      </c>
      <c r="B171" s="10">
        <v>3</v>
      </c>
      <c r="C171" s="10">
        <v>19</v>
      </c>
      <c r="D171" s="10">
        <v>5</v>
      </c>
      <c r="E171" s="10" t="s">
        <v>29</v>
      </c>
      <c r="F171" s="10" t="s">
        <v>1702</v>
      </c>
      <c r="G171" s="10" t="str">
        <f>F171&amp;B171&amp;"_"&amp;C171&amp;".csv"</f>
        <v>TrainTSP3_19.csv</v>
      </c>
      <c r="H171" s="10" t="s">
        <v>1706</v>
      </c>
      <c r="I171" s="10" t="str">
        <f>"("&amp;A171&amp;",'"&amp;G171&amp;"'),"</f>
        <v>(169,'TrainTSP3_19.csv'),</v>
      </c>
      <c r="J171" s="6">
        <f>VLOOKUP(E171,target_graph_lookup!$A$1:$B$43,2,0)</f>
        <v>3</v>
      </c>
      <c r="K171" s="70" t="e">
        <v>#N/A</v>
      </c>
      <c r="L171" s="71" t="e">
        <f>VLOOKUP(A171,cutting_planes!$A$2:$K$1435,3,0)</f>
        <v>#N/A</v>
      </c>
      <c r="M171" s="71" t="e">
        <f>VLOOKUP(A171,cutting_planes!$A$2:$K$1435,2,0)</f>
        <v>#N/A</v>
      </c>
      <c r="N171" s="71" t="e">
        <f>VLOOKUP(A171,cutting_planes!$A$2:$K$1435,6,0)</f>
        <v>#N/A</v>
      </c>
      <c r="O171" s="71" t="e">
        <f>VLOOKUP(A171,cutting_planes!$A$2:$K$1435,7,0)</f>
        <v>#N/A</v>
      </c>
      <c r="P171" s="71" t="e">
        <f>VLOOKUP(A171,cutting_planes!$A$2:$K$1435,8,0)</f>
        <v>#N/A</v>
      </c>
      <c r="Q171" s="71" t="e">
        <f>VLOOKUP(A171,cutting_planes!$A$2:$K$1435,9,0)</f>
        <v>#N/A</v>
      </c>
      <c r="R171" s="71" t="e">
        <f>VLOOKUP(A171,cutting_planes!$A$2:$K$1435,10,0)</f>
        <v>#N/A</v>
      </c>
      <c r="S171" s="72" t="e">
        <f>ABS(K171-L171)/K171</f>
        <v>#N/A</v>
      </c>
      <c r="T171" s="71" t="e">
        <f>IF(O171&gt;=R171,1,0)</f>
        <v>#N/A</v>
      </c>
      <c r="U171" s="1" t="e">
        <f>VLOOKUP(A171,cutting_planes!$A$2:$N$940,14,0)</f>
        <v>#N/A</v>
      </c>
    </row>
    <row r="172" spans="1:21" x14ac:dyDescent="0.2">
      <c r="A172" s="6">
        <v>170</v>
      </c>
      <c r="B172" s="6">
        <v>3</v>
      </c>
      <c r="C172" s="6">
        <v>20</v>
      </c>
      <c r="D172" s="6">
        <v>121</v>
      </c>
      <c r="E172" s="6" t="s">
        <v>29</v>
      </c>
      <c r="F172" s="6" t="s">
        <v>1702</v>
      </c>
      <c r="G172" s="6" t="str">
        <f>F172&amp;B172&amp;"_"&amp;C172&amp;".csv"</f>
        <v>TrainTSP3_20.csv</v>
      </c>
      <c r="H172" s="6" t="s">
        <v>1707</v>
      </c>
      <c r="I172" s="6" t="str">
        <f>"("&amp;A172&amp;",'"&amp;G172&amp;"'),"</f>
        <v>(170,'TrainTSP3_20.csv'),</v>
      </c>
      <c r="J172" s="6">
        <f>VLOOKUP(E172,target_graph_lookup!$A$1:$B$43,2,0)</f>
        <v>3</v>
      </c>
      <c r="K172" s="70">
        <v>12311</v>
      </c>
      <c r="L172" s="71">
        <f>VLOOKUP(A172,cutting_planes!$A$2:$K$1435,3,0)</f>
        <v>12287.67</v>
      </c>
      <c r="M172" s="71">
        <f>VLOOKUP(A172,cutting_planes!$A$2:$K$1435,2,0)</f>
        <v>10394</v>
      </c>
      <c r="N172" s="71">
        <f>VLOOKUP(A172,cutting_planes!$A$2:$K$1435,6,0)</f>
        <v>0</v>
      </c>
      <c r="O172" s="71">
        <f>VLOOKUP(A172,cutting_planes!$A$2:$K$1435,7,0)</f>
        <v>182</v>
      </c>
      <c r="P172" s="71">
        <f>VLOOKUP(A172,cutting_planes!$A$2:$K$1435,8,0)</f>
        <v>48</v>
      </c>
      <c r="Q172" s="71">
        <f>VLOOKUP(A172,cutting_planes!$A$2:$K$1435,9,0)</f>
        <v>6</v>
      </c>
      <c r="R172" s="71">
        <f>VLOOKUP(A172,cutting_planes!$A$2:$K$1435,10,0)</f>
        <v>500</v>
      </c>
      <c r="S172" s="72">
        <f>ABS(K172-L172)/K172</f>
        <v>1.8950532044512977E-3</v>
      </c>
      <c r="T172" s="71">
        <f>IF(O172&gt;=R172,1,0)</f>
        <v>0</v>
      </c>
      <c r="U172" s="1" t="str">
        <f>VLOOKUP(A172,cutting_planes!$A$2:$N$940,14,0)</f>
        <v>0:04</v>
      </c>
    </row>
    <row r="173" spans="1:21" hidden="1" x14ac:dyDescent="0.2">
      <c r="A173" s="10">
        <v>171</v>
      </c>
      <c r="B173" s="10">
        <v>3</v>
      </c>
      <c r="C173" s="10">
        <v>21</v>
      </c>
      <c r="D173" s="10">
        <v>241</v>
      </c>
      <c r="E173" s="10" t="s">
        <v>29</v>
      </c>
      <c r="F173" s="10" t="s">
        <v>1702</v>
      </c>
      <c r="G173" s="10" t="str">
        <f>F173&amp;B173&amp;"_"&amp;C173&amp;".csv"</f>
        <v>TrainTSP3_21.csv</v>
      </c>
      <c r="H173" s="10" t="s">
        <v>1706</v>
      </c>
      <c r="I173" s="10" t="str">
        <f>"("&amp;A173&amp;",'"&amp;G173&amp;"'),"</f>
        <v>(171,'TrainTSP3_21.csv'),</v>
      </c>
      <c r="J173" s="6">
        <f>VLOOKUP(E173,target_graph_lookup!$A$1:$B$43,2,0)</f>
        <v>3</v>
      </c>
      <c r="K173" s="70" t="e">
        <v>#N/A</v>
      </c>
      <c r="L173" s="71" t="e">
        <f>VLOOKUP(A173,cutting_planes!$A$2:$K$1435,3,0)</f>
        <v>#N/A</v>
      </c>
      <c r="M173" s="71" t="e">
        <f>VLOOKUP(A173,cutting_planes!$A$2:$K$1435,2,0)</f>
        <v>#N/A</v>
      </c>
      <c r="N173" s="71" t="e">
        <f>VLOOKUP(A173,cutting_planes!$A$2:$K$1435,6,0)</f>
        <v>#N/A</v>
      </c>
      <c r="O173" s="71" t="e">
        <f>VLOOKUP(A173,cutting_planes!$A$2:$K$1435,7,0)</f>
        <v>#N/A</v>
      </c>
      <c r="P173" s="71" t="e">
        <f>VLOOKUP(A173,cutting_planes!$A$2:$K$1435,8,0)</f>
        <v>#N/A</v>
      </c>
      <c r="Q173" s="71" t="e">
        <f>VLOOKUP(A173,cutting_planes!$A$2:$K$1435,9,0)</f>
        <v>#N/A</v>
      </c>
      <c r="R173" s="71" t="e">
        <f>VLOOKUP(A173,cutting_planes!$A$2:$K$1435,10,0)</f>
        <v>#N/A</v>
      </c>
      <c r="S173" s="72" t="e">
        <f>ABS(K173-L173)/K173</f>
        <v>#N/A</v>
      </c>
      <c r="T173" s="71" t="e">
        <f>IF(O173&gt;=R173,1,0)</f>
        <v>#N/A</v>
      </c>
      <c r="U173" s="1" t="e">
        <f>VLOOKUP(A173,cutting_planes!$A$2:$N$940,14,0)</f>
        <v>#N/A</v>
      </c>
    </row>
    <row r="174" spans="1:21" x14ac:dyDescent="0.2">
      <c r="A174" s="6">
        <v>172</v>
      </c>
      <c r="B174" s="6">
        <v>3</v>
      </c>
      <c r="C174" s="6">
        <v>22</v>
      </c>
      <c r="D174" s="6">
        <v>183</v>
      </c>
      <c r="E174" s="6" t="s">
        <v>29</v>
      </c>
      <c r="F174" s="6" t="s">
        <v>1702</v>
      </c>
      <c r="G174" s="6" t="str">
        <f>F174&amp;B174&amp;"_"&amp;C174&amp;".csv"</f>
        <v>TrainTSP3_22.csv</v>
      </c>
      <c r="H174" s="6" t="s">
        <v>1707</v>
      </c>
      <c r="I174" s="6" t="str">
        <f>"("&amp;A174&amp;",'"&amp;G174&amp;"'),"</f>
        <v>(172,'TrainTSP3_22.csv'),</v>
      </c>
      <c r="J174" s="6">
        <f>VLOOKUP(E174,target_graph_lookup!$A$1:$B$43,2,0)</f>
        <v>3</v>
      </c>
      <c r="K174" s="70">
        <v>14892</v>
      </c>
      <c r="L174" s="71">
        <f>VLOOKUP(A174,cutting_planes!$A$2:$K$1435,3,0)</f>
        <v>14755.18</v>
      </c>
      <c r="M174" s="71">
        <f>VLOOKUP(A174,cutting_planes!$A$2:$K$1435,2,0)</f>
        <v>13410.5</v>
      </c>
      <c r="N174" s="71">
        <f>VLOOKUP(A174,cutting_planes!$A$2:$K$1435,6,0)</f>
        <v>0</v>
      </c>
      <c r="O174" s="71">
        <f>VLOOKUP(A174,cutting_planes!$A$2:$K$1435,7,0)</f>
        <v>234</v>
      </c>
      <c r="P174" s="71">
        <f>VLOOKUP(A174,cutting_planes!$A$2:$K$1435,8,0)</f>
        <v>36</v>
      </c>
      <c r="Q174" s="71">
        <f>VLOOKUP(A174,cutting_planes!$A$2:$K$1435,9,0)</f>
        <v>3</v>
      </c>
      <c r="R174" s="71">
        <f>VLOOKUP(A174,cutting_planes!$A$2:$K$1435,10,0)</f>
        <v>500</v>
      </c>
      <c r="S174" s="72">
        <f>ABS(K174-L174)/K174</f>
        <v>9.1874832124630487E-3</v>
      </c>
      <c r="T174" s="71">
        <f>IF(O174&gt;=R174,1,0)</f>
        <v>0</v>
      </c>
      <c r="U174" s="1" t="str">
        <f>VLOOKUP(A174,cutting_planes!$A$2:$N$940,14,0)</f>
        <v>0:00</v>
      </c>
    </row>
    <row r="175" spans="1:21" x14ac:dyDescent="0.2">
      <c r="A175" s="6">
        <v>173</v>
      </c>
      <c r="B175" s="6">
        <v>3</v>
      </c>
      <c r="C175" s="6">
        <v>23</v>
      </c>
      <c r="D175" s="6">
        <v>9</v>
      </c>
      <c r="E175" s="6" t="s">
        <v>29</v>
      </c>
      <c r="F175" s="6" t="s">
        <v>1702</v>
      </c>
      <c r="G175" s="6" t="str">
        <f>F175&amp;B175&amp;"_"&amp;C175&amp;".csv"</f>
        <v>TrainTSP3_23.csv</v>
      </c>
      <c r="H175" s="6" t="s">
        <v>1707</v>
      </c>
      <c r="I175" s="6" t="str">
        <f>"("&amp;A175&amp;",'"&amp;G175&amp;"'),"</f>
        <v>(173,'TrainTSP3_23.csv'),</v>
      </c>
      <c r="J175" s="6">
        <f>VLOOKUP(E175,target_graph_lookup!$A$1:$B$43,2,0)</f>
        <v>3</v>
      </c>
      <c r="K175" s="70">
        <v>7551</v>
      </c>
      <c r="L175" s="71">
        <f>VLOOKUP(A175,cutting_planes!$A$2:$K$1435,3,0)</f>
        <v>7551</v>
      </c>
      <c r="M175" s="71">
        <f>VLOOKUP(A175,cutting_planes!$A$2:$K$1435,2,0)</f>
        <v>7551</v>
      </c>
      <c r="N175" s="71">
        <f>VLOOKUP(A175,cutting_planes!$A$2:$K$1435,6,0)</f>
        <v>1</v>
      </c>
      <c r="O175" s="71">
        <f>VLOOKUP(A175,cutting_planes!$A$2:$K$1435,7,0)</f>
        <v>0</v>
      </c>
      <c r="P175" s="71">
        <f>VLOOKUP(A175,cutting_planes!$A$2:$K$1435,8,0)</f>
        <v>0</v>
      </c>
      <c r="Q175" s="71">
        <f>VLOOKUP(A175,cutting_planes!$A$2:$K$1435,9,0)</f>
        <v>0</v>
      </c>
      <c r="R175" s="71">
        <f>VLOOKUP(A175,cutting_planes!$A$2:$K$1435,10,0)</f>
        <v>500</v>
      </c>
      <c r="S175" s="72">
        <f>ABS(K175-L175)/K175</f>
        <v>0</v>
      </c>
      <c r="T175" s="71">
        <f>IF(O175&gt;=R175,1,0)</f>
        <v>0</v>
      </c>
      <c r="U175" s="1" t="str">
        <f>VLOOKUP(A175,cutting_planes!$A$2:$N$940,14,0)</f>
        <v>0:00</v>
      </c>
    </row>
    <row r="176" spans="1:21" x14ac:dyDescent="0.2">
      <c r="A176" s="6">
        <v>174</v>
      </c>
      <c r="B176" s="6">
        <v>3</v>
      </c>
      <c r="C176" s="6">
        <v>24</v>
      </c>
      <c r="D176" s="6">
        <v>156</v>
      </c>
      <c r="E176" s="6" t="s">
        <v>29</v>
      </c>
      <c r="F176" s="6" t="s">
        <v>1702</v>
      </c>
      <c r="G176" s="6" t="str">
        <f>F176&amp;B176&amp;"_"&amp;C176&amp;".csv"</f>
        <v>TrainTSP3_24.csv</v>
      </c>
      <c r="H176" s="6" t="s">
        <v>1707</v>
      </c>
      <c r="I176" s="6" t="str">
        <f>"("&amp;A176&amp;",'"&amp;G176&amp;"'),"</f>
        <v>(174,'TrainTSP3_24.csv'),</v>
      </c>
      <c r="J176" s="6">
        <f>VLOOKUP(E176,target_graph_lookup!$A$1:$B$43,2,0)</f>
        <v>3</v>
      </c>
      <c r="K176" s="70">
        <v>13053</v>
      </c>
      <c r="L176" s="71">
        <f>VLOOKUP(A176,cutting_planes!$A$2:$K$1435,3,0)</f>
        <v>12949.67</v>
      </c>
      <c r="M176" s="71">
        <f>VLOOKUP(A176,cutting_planes!$A$2:$K$1435,2,0)</f>
        <v>11401</v>
      </c>
      <c r="N176" s="71">
        <f>VLOOKUP(A176,cutting_planes!$A$2:$K$1435,6,0)</f>
        <v>0</v>
      </c>
      <c r="O176" s="71">
        <f>VLOOKUP(A176,cutting_planes!$A$2:$K$1435,7,0)</f>
        <v>151</v>
      </c>
      <c r="P176" s="71">
        <f>VLOOKUP(A176,cutting_planes!$A$2:$K$1435,8,0)</f>
        <v>29</v>
      </c>
      <c r="Q176" s="71">
        <f>VLOOKUP(A176,cutting_planes!$A$2:$K$1435,9,0)</f>
        <v>0</v>
      </c>
      <c r="R176" s="71">
        <f>VLOOKUP(A176,cutting_planes!$A$2:$K$1435,10,0)</f>
        <v>500</v>
      </c>
      <c r="S176" s="72">
        <f>ABS(K176-L176)/K176</f>
        <v>7.9161878495365001E-3</v>
      </c>
      <c r="T176" s="71">
        <f>IF(O176&gt;=R176,1,0)</f>
        <v>0</v>
      </c>
      <c r="U176" s="1" t="str">
        <f>VLOOKUP(A176,cutting_planes!$A$2:$N$940,14,0)</f>
        <v>0:02</v>
      </c>
    </row>
    <row r="177" spans="1:21" hidden="1" x14ac:dyDescent="0.2">
      <c r="A177" s="10">
        <v>175</v>
      </c>
      <c r="B177" s="10">
        <v>3</v>
      </c>
      <c r="C177" s="10">
        <v>25</v>
      </c>
      <c r="D177" s="10">
        <v>381</v>
      </c>
      <c r="E177" s="10" t="s">
        <v>29</v>
      </c>
      <c r="F177" s="10" t="s">
        <v>1702</v>
      </c>
      <c r="G177" s="10" t="str">
        <f>F177&amp;B177&amp;"_"&amp;C177&amp;".csv"</f>
        <v>TrainTSP3_25.csv</v>
      </c>
      <c r="H177" s="10" t="s">
        <v>1706</v>
      </c>
      <c r="I177" s="10" t="str">
        <f>"("&amp;A177&amp;",'"&amp;G177&amp;"'),"</f>
        <v>(175,'TrainTSP3_25.csv'),</v>
      </c>
      <c r="J177" s="6">
        <f>VLOOKUP(E177,target_graph_lookup!$A$1:$B$43,2,0)</f>
        <v>3</v>
      </c>
      <c r="K177" s="70" t="e">
        <v>#N/A</v>
      </c>
      <c r="L177" s="71" t="e">
        <f>VLOOKUP(A177,cutting_planes!$A$2:$K$1435,3,0)</f>
        <v>#N/A</v>
      </c>
      <c r="M177" s="71" t="e">
        <f>VLOOKUP(A177,cutting_planes!$A$2:$K$1435,2,0)</f>
        <v>#N/A</v>
      </c>
      <c r="N177" s="71" t="e">
        <f>VLOOKUP(A177,cutting_planes!$A$2:$K$1435,6,0)</f>
        <v>#N/A</v>
      </c>
      <c r="O177" s="71" t="e">
        <f>VLOOKUP(A177,cutting_planes!$A$2:$K$1435,7,0)</f>
        <v>#N/A</v>
      </c>
      <c r="P177" s="71" t="e">
        <f>VLOOKUP(A177,cutting_planes!$A$2:$K$1435,8,0)</f>
        <v>#N/A</v>
      </c>
      <c r="Q177" s="71" t="e">
        <f>VLOOKUP(A177,cutting_planes!$A$2:$K$1435,9,0)</f>
        <v>#N/A</v>
      </c>
      <c r="R177" s="71" t="e">
        <f>VLOOKUP(A177,cutting_planes!$A$2:$K$1435,10,0)</f>
        <v>#N/A</v>
      </c>
      <c r="S177" s="72" t="e">
        <f>ABS(K177-L177)/K177</f>
        <v>#N/A</v>
      </c>
      <c r="T177" s="71" t="e">
        <f>IF(O177&gt;=R177,1,0)</f>
        <v>#N/A</v>
      </c>
      <c r="U177" s="1" t="e">
        <f>VLOOKUP(A177,cutting_planes!$A$2:$N$940,14,0)</f>
        <v>#N/A</v>
      </c>
    </row>
    <row r="178" spans="1:21" hidden="1" x14ac:dyDescent="0.2">
      <c r="A178" s="10">
        <v>176</v>
      </c>
      <c r="B178" s="10">
        <v>3</v>
      </c>
      <c r="C178" s="10">
        <v>26</v>
      </c>
      <c r="D178" s="10">
        <v>273</v>
      </c>
      <c r="E178" s="10" t="s">
        <v>29</v>
      </c>
      <c r="F178" s="10" t="s">
        <v>1702</v>
      </c>
      <c r="G178" s="10" t="str">
        <f>F178&amp;B178&amp;"_"&amp;C178&amp;".csv"</f>
        <v>TrainTSP3_26.csv</v>
      </c>
      <c r="H178" s="10" t="s">
        <v>1706</v>
      </c>
      <c r="I178" s="10" t="str">
        <f>"("&amp;A178&amp;",'"&amp;G178&amp;"'),"</f>
        <v>(176,'TrainTSP3_26.csv'),</v>
      </c>
      <c r="J178" s="6">
        <f>VLOOKUP(E178,target_graph_lookup!$A$1:$B$43,2,0)</f>
        <v>3</v>
      </c>
      <c r="K178" s="70" t="e">
        <v>#N/A</v>
      </c>
      <c r="L178" s="71" t="e">
        <f>VLOOKUP(A178,cutting_planes!$A$2:$K$1435,3,0)</f>
        <v>#N/A</v>
      </c>
      <c r="M178" s="71" t="e">
        <f>VLOOKUP(A178,cutting_planes!$A$2:$K$1435,2,0)</f>
        <v>#N/A</v>
      </c>
      <c r="N178" s="71" t="e">
        <f>VLOOKUP(A178,cutting_planes!$A$2:$K$1435,6,0)</f>
        <v>#N/A</v>
      </c>
      <c r="O178" s="71" t="e">
        <f>VLOOKUP(A178,cutting_planes!$A$2:$K$1435,7,0)</f>
        <v>#N/A</v>
      </c>
      <c r="P178" s="71" t="e">
        <f>VLOOKUP(A178,cutting_planes!$A$2:$K$1435,8,0)</f>
        <v>#N/A</v>
      </c>
      <c r="Q178" s="71" t="e">
        <f>VLOOKUP(A178,cutting_planes!$A$2:$K$1435,9,0)</f>
        <v>#N/A</v>
      </c>
      <c r="R178" s="71" t="e">
        <f>VLOOKUP(A178,cutting_planes!$A$2:$K$1435,10,0)</f>
        <v>#N/A</v>
      </c>
      <c r="S178" s="72" t="e">
        <f>ABS(K178-L178)/K178</f>
        <v>#N/A</v>
      </c>
      <c r="T178" s="71" t="e">
        <f>IF(O178&gt;=R178,1,0)</f>
        <v>#N/A</v>
      </c>
      <c r="U178" s="1" t="e">
        <f>VLOOKUP(A178,cutting_planes!$A$2:$N$940,14,0)</f>
        <v>#N/A</v>
      </c>
    </row>
    <row r="179" spans="1:21" hidden="1" x14ac:dyDescent="0.2">
      <c r="A179" s="10">
        <v>177</v>
      </c>
      <c r="B179" s="10">
        <v>3</v>
      </c>
      <c r="C179" s="10">
        <v>27</v>
      </c>
      <c r="D179" s="10">
        <v>507</v>
      </c>
      <c r="E179" s="10" t="s">
        <v>29</v>
      </c>
      <c r="F179" s="10" t="s">
        <v>1702</v>
      </c>
      <c r="G179" s="10" t="str">
        <f>F179&amp;B179&amp;"_"&amp;C179&amp;".csv"</f>
        <v>TrainTSP3_27.csv</v>
      </c>
      <c r="H179" s="10" t="s">
        <v>1706</v>
      </c>
      <c r="I179" s="10" t="str">
        <f>"("&amp;A179&amp;",'"&amp;G179&amp;"'),"</f>
        <v>(177,'TrainTSP3_27.csv'),</v>
      </c>
      <c r="J179" s="6">
        <f>VLOOKUP(E179,target_graph_lookup!$A$1:$B$43,2,0)</f>
        <v>3</v>
      </c>
      <c r="K179" s="70" t="e">
        <v>#N/A</v>
      </c>
      <c r="L179" s="71" t="e">
        <f>VLOOKUP(A179,cutting_planes!$A$2:$K$1435,3,0)</f>
        <v>#N/A</v>
      </c>
      <c r="M179" s="71" t="e">
        <f>VLOOKUP(A179,cutting_planes!$A$2:$K$1435,2,0)</f>
        <v>#N/A</v>
      </c>
      <c r="N179" s="71" t="e">
        <f>VLOOKUP(A179,cutting_planes!$A$2:$K$1435,6,0)</f>
        <v>#N/A</v>
      </c>
      <c r="O179" s="71" t="e">
        <f>VLOOKUP(A179,cutting_planes!$A$2:$K$1435,7,0)</f>
        <v>#N/A</v>
      </c>
      <c r="P179" s="71" t="e">
        <f>VLOOKUP(A179,cutting_planes!$A$2:$K$1435,8,0)</f>
        <v>#N/A</v>
      </c>
      <c r="Q179" s="71" t="e">
        <f>VLOOKUP(A179,cutting_planes!$A$2:$K$1435,9,0)</f>
        <v>#N/A</v>
      </c>
      <c r="R179" s="71" t="e">
        <f>VLOOKUP(A179,cutting_planes!$A$2:$K$1435,10,0)</f>
        <v>#N/A</v>
      </c>
      <c r="S179" s="72" t="e">
        <f>ABS(K179-L179)/K179</f>
        <v>#N/A</v>
      </c>
      <c r="T179" s="71" t="e">
        <f>IF(O179&gt;=R179,1,0)</f>
        <v>#N/A</v>
      </c>
      <c r="U179" s="1" t="e">
        <f>VLOOKUP(A179,cutting_planes!$A$2:$N$940,14,0)</f>
        <v>#N/A</v>
      </c>
    </row>
    <row r="180" spans="1:21" x14ac:dyDescent="0.2">
      <c r="A180" s="6">
        <v>178</v>
      </c>
      <c r="B180" s="6">
        <v>3</v>
      </c>
      <c r="C180" s="6">
        <v>28</v>
      </c>
      <c r="D180" s="6">
        <v>133</v>
      </c>
      <c r="E180" s="6" t="s">
        <v>29</v>
      </c>
      <c r="F180" s="6" t="s">
        <v>1702</v>
      </c>
      <c r="G180" s="6" t="str">
        <f>F180&amp;B180&amp;"_"&amp;C180&amp;".csv"</f>
        <v>TrainTSP3_28.csv</v>
      </c>
      <c r="H180" s="6" t="s">
        <v>1707</v>
      </c>
      <c r="I180" s="6" t="str">
        <f>"("&amp;A180&amp;",'"&amp;G180&amp;"'),"</f>
        <v>(178,'TrainTSP3_28.csv'),</v>
      </c>
      <c r="J180" s="6">
        <f>VLOOKUP(E180,target_graph_lookup!$A$1:$B$43,2,0)</f>
        <v>3</v>
      </c>
      <c r="K180" s="70">
        <v>13413</v>
      </c>
      <c r="L180" s="71">
        <f>VLOOKUP(A180,cutting_planes!$A$2:$K$1435,3,0)</f>
        <v>13402.5</v>
      </c>
      <c r="M180" s="71">
        <f>VLOOKUP(A180,cutting_planes!$A$2:$K$1435,2,0)</f>
        <v>11636.5</v>
      </c>
      <c r="N180" s="71">
        <f>VLOOKUP(A180,cutting_planes!$A$2:$K$1435,6,0)</f>
        <v>0</v>
      </c>
      <c r="O180" s="71">
        <f>VLOOKUP(A180,cutting_planes!$A$2:$K$1435,7,0)</f>
        <v>69</v>
      </c>
      <c r="P180" s="71">
        <f>VLOOKUP(A180,cutting_planes!$A$2:$K$1435,8,0)</f>
        <v>14</v>
      </c>
      <c r="Q180" s="71">
        <f>VLOOKUP(A180,cutting_planes!$A$2:$K$1435,9,0)</f>
        <v>2</v>
      </c>
      <c r="R180" s="71">
        <f>VLOOKUP(A180,cutting_planes!$A$2:$K$1435,10,0)</f>
        <v>500</v>
      </c>
      <c r="S180" s="72">
        <f>ABS(K180-L180)/K180</f>
        <v>7.8282263475732501E-4</v>
      </c>
      <c r="T180" s="71">
        <f>IF(O180&gt;=R180,1,0)</f>
        <v>0</v>
      </c>
      <c r="U180" s="1" t="str">
        <f>VLOOKUP(A180,cutting_planes!$A$2:$N$940,14,0)</f>
        <v>0:01</v>
      </c>
    </row>
    <row r="181" spans="1:21" hidden="1" x14ac:dyDescent="0.2">
      <c r="A181" s="10">
        <v>179</v>
      </c>
      <c r="B181" s="10">
        <v>3</v>
      </c>
      <c r="C181" s="10">
        <v>29</v>
      </c>
      <c r="D181" s="10">
        <v>507</v>
      </c>
      <c r="E181" s="10" t="s">
        <v>29</v>
      </c>
      <c r="F181" s="10" t="s">
        <v>1702</v>
      </c>
      <c r="G181" s="10" t="str">
        <f>F181&amp;B181&amp;"_"&amp;C181&amp;".csv"</f>
        <v>TrainTSP3_29.csv</v>
      </c>
      <c r="H181" s="10" t="s">
        <v>1706</v>
      </c>
      <c r="I181" s="10" t="str">
        <f>"("&amp;A181&amp;",'"&amp;G181&amp;"'),"</f>
        <v>(179,'TrainTSP3_29.csv'),</v>
      </c>
      <c r="J181" s="6">
        <f>VLOOKUP(E181,target_graph_lookup!$A$1:$B$43,2,0)</f>
        <v>3</v>
      </c>
      <c r="K181" s="70" t="e">
        <v>#N/A</v>
      </c>
      <c r="L181" s="71" t="e">
        <f>VLOOKUP(A181,cutting_planes!$A$2:$K$1435,3,0)</f>
        <v>#N/A</v>
      </c>
      <c r="M181" s="71" t="e">
        <f>VLOOKUP(A181,cutting_planes!$A$2:$K$1435,2,0)</f>
        <v>#N/A</v>
      </c>
      <c r="N181" s="71" t="e">
        <f>VLOOKUP(A181,cutting_planes!$A$2:$K$1435,6,0)</f>
        <v>#N/A</v>
      </c>
      <c r="O181" s="71" t="e">
        <f>VLOOKUP(A181,cutting_planes!$A$2:$K$1435,7,0)</f>
        <v>#N/A</v>
      </c>
      <c r="P181" s="71" t="e">
        <f>VLOOKUP(A181,cutting_planes!$A$2:$K$1435,8,0)</f>
        <v>#N/A</v>
      </c>
      <c r="Q181" s="71" t="e">
        <f>VLOOKUP(A181,cutting_planes!$A$2:$K$1435,9,0)</f>
        <v>#N/A</v>
      </c>
      <c r="R181" s="71" t="e">
        <f>VLOOKUP(A181,cutting_planes!$A$2:$K$1435,10,0)</f>
        <v>#N/A</v>
      </c>
      <c r="S181" s="72" t="e">
        <f>ABS(K181-L181)/K181</f>
        <v>#N/A</v>
      </c>
      <c r="T181" s="71" t="e">
        <f>IF(O181&gt;=R181,1,0)</f>
        <v>#N/A</v>
      </c>
      <c r="U181" s="1" t="e">
        <f>VLOOKUP(A181,cutting_planes!$A$2:$N$940,14,0)</f>
        <v>#N/A</v>
      </c>
    </row>
    <row r="182" spans="1:21" hidden="1" x14ac:dyDescent="0.2">
      <c r="A182" s="10">
        <v>180</v>
      </c>
      <c r="B182" s="10">
        <v>3</v>
      </c>
      <c r="C182" s="10">
        <v>30</v>
      </c>
      <c r="D182" s="10">
        <v>259</v>
      </c>
      <c r="E182" s="10" t="s">
        <v>29</v>
      </c>
      <c r="F182" s="10" t="s">
        <v>1702</v>
      </c>
      <c r="G182" s="10" t="str">
        <f>F182&amp;B182&amp;"_"&amp;C182&amp;".csv"</f>
        <v>TrainTSP3_30.csv</v>
      </c>
      <c r="H182" s="10" t="s">
        <v>1706</v>
      </c>
      <c r="I182" s="10" t="str">
        <f>"("&amp;A182&amp;",'"&amp;G182&amp;"'),"</f>
        <v>(180,'TrainTSP3_30.csv'),</v>
      </c>
      <c r="J182" s="6">
        <f>VLOOKUP(E182,target_graph_lookup!$A$1:$B$43,2,0)</f>
        <v>3</v>
      </c>
      <c r="K182" s="70" t="e">
        <v>#N/A</v>
      </c>
      <c r="L182" s="71" t="e">
        <f>VLOOKUP(A182,cutting_planes!$A$2:$K$1435,3,0)</f>
        <v>#N/A</v>
      </c>
      <c r="M182" s="71" t="e">
        <f>VLOOKUP(A182,cutting_planes!$A$2:$K$1435,2,0)</f>
        <v>#N/A</v>
      </c>
      <c r="N182" s="71" t="e">
        <f>VLOOKUP(A182,cutting_planes!$A$2:$K$1435,6,0)</f>
        <v>#N/A</v>
      </c>
      <c r="O182" s="71" t="e">
        <f>VLOOKUP(A182,cutting_planes!$A$2:$K$1435,7,0)</f>
        <v>#N/A</v>
      </c>
      <c r="P182" s="71" t="e">
        <f>VLOOKUP(A182,cutting_planes!$A$2:$K$1435,8,0)</f>
        <v>#N/A</v>
      </c>
      <c r="Q182" s="71" t="e">
        <f>VLOOKUP(A182,cutting_planes!$A$2:$K$1435,9,0)</f>
        <v>#N/A</v>
      </c>
      <c r="R182" s="71" t="e">
        <f>VLOOKUP(A182,cutting_planes!$A$2:$K$1435,10,0)</f>
        <v>#N/A</v>
      </c>
      <c r="S182" s="72" t="e">
        <f>ABS(K182-L182)/K182</f>
        <v>#N/A</v>
      </c>
      <c r="T182" s="71" t="e">
        <f>IF(O182&gt;=R182,1,0)</f>
        <v>#N/A</v>
      </c>
      <c r="U182" s="1" t="e">
        <f>VLOOKUP(A182,cutting_planes!$A$2:$N$940,14,0)</f>
        <v>#N/A</v>
      </c>
    </row>
    <row r="183" spans="1:21" x14ac:dyDescent="0.2">
      <c r="A183" s="6">
        <v>181</v>
      </c>
      <c r="B183" s="6">
        <v>3</v>
      </c>
      <c r="C183" s="6">
        <v>31</v>
      </c>
      <c r="D183" s="6">
        <v>183</v>
      </c>
      <c r="E183" s="6" t="s">
        <v>29</v>
      </c>
      <c r="F183" s="6" t="s">
        <v>1702</v>
      </c>
      <c r="G183" s="6" t="str">
        <f>F183&amp;B183&amp;"_"&amp;C183&amp;".csv"</f>
        <v>TrainTSP3_31.csv</v>
      </c>
      <c r="H183" s="6" t="s">
        <v>1707</v>
      </c>
      <c r="I183" s="6" t="str">
        <f>"("&amp;A183&amp;",'"&amp;G183&amp;"'),"</f>
        <v>(181,'TrainTSP3_31.csv'),</v>
      </c>
      <c r="J183" s="6">
        <f>VLOOKUP(E183,target_graph_lookup!$A$1:$B$43,2,0)</f>
        <v>3</v>
      </c>
      <c r="K183" s="70">
        <v>14446</v>
      </c>
      <c r="L183" s="71">
        <f>VLOOKUP(A183,cutting_planes!$A$2:$K$1435,3,0)</f>
        <v>14367.97</v>
      </c>
      <c r="M183" s="71">
        <f>VLOOKUP(A183,cutting_planes!$A$2:$K$1435,2,0)</f>
        <v>12641.5</v>
      </c>
      <c r="N183" s="71">
        <f>VLOOKUP(A183,cutting_planes!$A$2:$K$1435,6,0)</f>
        <v>0</v>
      </c>
      <c r="O183" s="71">
        <f>VLOOKUP(A183,cutting_planes!$A$2:$K$1435,7,0)</f>
        <v>300</v>
      </c>
      <c r="P183" s="71">
        <f>VLOOKUP(A183,cutting_planes!$A$2:$K$1435,8,0)</f>
        <v>48</v>
      </c>
      <c r="Q183" s="71">
        <f>VLOOKUP(A183,cutting_planes!$A$2:$K$1435,9,0)</f>
        <v>5</v>
      </c>
      <c r="R183" s="71">
        <f>VLOOKUP(A183,cutting_planes!$A$2:$K$1435,10,0)</f>
        <v>500</v>
      </c>
      <c r="S183" s="72">
        <f>ABS(K183-L183)/K183</f>
        <v>5.4014952235913512E-3</v>
      </c>
      <c r="T183" s="71">
        <f>IF(O183&gt;=R183,1,0)</f>
        <v>0</v>
      </c>
      <c r="U183" s="1" t="str">
        <f>VLOOKUP(A183,cutting_planes!$A$2:$N$940,14,0)</f>
        <v>0:09</v>
      </c>
    </row>
    <row r="184" spans="1:21" hidden="1" x14ac:dyDescent="0.2">
      <c r="A184" s="10">
        <v>182</v>
      </c>
      <c r="B184" s="10">
        <v>3</v>
      </c>
      <c r="C184" s="10">
        <v>13</v>
      </c>
      <c r="D184" s="10">
        <v>341</v>
      </c>
      <c r="E184" s="10" t="s">
        <v>29</v>
      </c>
      <c r="F184" s="10" t="s">
        <v>1703</v>
      </c>
      <c r="G184" s="10" t="str">
        <f>F184&amp;B184&amp;"_"&amp;C184&amp;".csv"</f>
        <v>TestTSP3_13.csv</v>
      </c>
      <c r="H184" s="10" t="s">
        <v>1706</v>
      </c>
      <c r="I184" s="10" t="str">
        <f>"("&amp;A184&amp;",'"&amp;G184&amp;"'),"</f>
        <v>(182,'TestTSP3_13.csv'),</v>
      </c>
      <c r="J184" s="6">
        <f>VLOOKUP(E184,target_graph_lookup!$A$1:$B$43,2,0)</f>
        <v>3</v>
      </c>
      <c r="K184" s="70" t="e">
        <v>#N/A</v>
      </c>
      <c r="L184" s="71" t="e">
        <f>VLOOKUP(A184,cutting_planes!$A$2:$K$1435,3,0)</f>
        <v>#N/A</v>
      </c>
      <c r="M184" s="71" t="e">
        <f>VLOOKUP(A184,cutting_planes!$A$2:$K$1435,2,0)</f>
        <v>#N/A</v>
      </c>
      <c r="N184" s="71" t="e">
        <f>VLOOKUP(A184,cutting_planes!$A$2:$K$1435,6,0)</f>
        <v>#N/A</v>
      </c>
      <c r="O184" s="71" t="e">
        <f>VLOOKUP(A184,cutting_planes!$A$2:$K$1435,7,0)</f>
        <v>#N/A</v>
      </c>
      <c r="P184" s="71" t="e">
        <f>VLOOKUP(A184,cutting_planes!$A$2:$K$1435,8,0)</f>
        <v>#N/A</v>
      </c>
      <c r="Q184" s="71" t="e">
        <f>VLOOKUP(A184,cutting_planes!$A$2:$K$1435,9,0)</f>
        <v>#N/A</v>
      </c>
      <c r="R184" s="71" t="e">
        <f>VLOOKUP(A184,cutting_planes!$A$2:$K$1435,10,0)</f>
        <v>#N/A</v>
      </c>
      <c r="S184" s="72" t="e">
        <f>ABS(K184-L184)/K184</f>
        <v>#N/A</v>
      </c>
      <c r="T184" s="71" t="e">
        <f>IF(O184&gt;=R184,1,0)</f>
        <v>#N/A</v>
      </c>
      <c r="U184" s="1" t="e">
        <f>VLOOKUP(A184,cutting_planes!$A$2:$N$940,14,0)</f>
        <v>#N/A</v>
      </c>
    </row>
    <row r="185" spans="1:21" hidden="1" x14ac:dyDescent="0.2">
      <c r="A185" s="6">
        <v>183</v>
      </c>
      <c r="B185" s="6">
        <v>3</v>
      </c>
      <c r="C185" s="6">
        <v>14</v>
      </c>
      <c r="D185" s="6">
        <v>111</v>
      </c>
      <c r="E185" s="6" t="s">
        <v>29</v>
      </c>
      <c r="F185" s="6" t="s">
        <v>1703</v>
      </c>
      <c r="G185" s="6" t="str">
        <f>F185&amp;B185&amp;"_"&amp;C185&amp;".csv"</f>
        <v>TestTSP3_14.csv</v>
      </c>
      <c r="H185" s="6" t="s">
        <v>1707</v>
      </c>
      <c r="I185" s="6" t="str">
        <f>"("&amp;A185&amp;",'"&amp;G185&amp;"'),"</f>
        <v>(183,'TestTSP3_14.csv'),</v>
      </c>
      <c r="J185" s="6">
        <f>VLOOKUP(E185,target_graph_lookup!$A$1:$B$43,2,0)</f>
        <v>3</v>
      </c>
      <c r="K185" s="70">
        <v>13272</v>
      </c>
      <c r="L185" s="71">
        <f>VLOOKUP(A185,cutting_planes!$A$2:$K$1435,3,0)</f>
        <v>13266.62</v>
      </c>
      <c r="M185" s="71">
        <f>VLOOKUP(A185,cutting_planes!$A$2:$K$1435,2,0)</f>
        <v>11327.5</v>
      </c>
      <c r="N185" s="71">
        <f>VLOOKUP(A185,cutting_planes!$A$2:$K$1435,6,0)</f>
        <v>0</v>
      </c>
      <c r="O185" s="71">
        <f>VLOOKUP(A185,cutting_planes!$A$2:$K$1435,7,0)</f>
        <v>446</v>
      </c>
      <c r="P185" s="71">
        <f>VLOOKUP(A185,cutting_planes!$A$2:$K$1435,8,0)</f>
        <v>49</v>
      </c>
      <c r="Q185" s="71">
        <f>VLOOKUP(A185,cutting_planes!$A$2:$K$1435,9,0)</f>
        <v>3</v>
      </c>
      <c r="R185" s="71">
        <f>VLOOKUP(A185,cutting_planes!$A$2:$K$1435,10,0)</f>
        <v>500</v>
      </c>
      <c r="S185" s="72">
        <f>ABS(K185-L185)/K185</f>
        <v>4.0536467751651594E-4</v>
      </c>
      <c r="T185" s="71">
        <f>IF(O185&gt;=R185,1,0)</f>
        <v>0</v>
      </c>
      <c r="U185" s="1" t="str">
        <f>VLOOKUP(A185,cutting_planes!$A$2:$N$940,14,0)</f>
        <v>0:03</v>
      </c>
    </row>
    <row r="186" spans="1:21" hidden="1" x14ac:dyDescent="0.2">
      <c r="A186" s="6">
        <v>184</v>
      </c>
      <c r="B186" s="6">
        <v>3</v>
      </c>
      <c r="C186" s="6">
        <v>15</v>
      </c>
      <c r="D186" s="6">
        <v>73</v>
      </c>
      <c r="E186" s="6" t="s">
        <v>29</v>
      </c>
      <c r="F186" s="6" t="s">
        <v>1703</v>
      </c>
      <c r="G186" s="6" t="str">
        <f>F186&amp;B186&amp;"_"&amp;C186&amp;".csv"</f>
        <v>TestTSP3_15.csv</v>
      </c>
      <c r="H186" s="6" t="s">
        <v>1707</v>
      </c>
      <c r="I186" s="6" t="str">
        <f>"("&amp;A186&amp;",'"&amp;G186&amp;"'),"</f>
        <v>(184,'TestTSP3_15.csv'),</v>
      </c>
      <c r="J186" s="6">
        <f>VLOOKUP(E186,target_graph_lookup!$A$1:$B$43,2,0)</f>
        <v>3</v>
      </c>
      <c r="K186" s="70">
        <v>11720</v>
      </c>
      <c r="L186" s="71">
        <f>VLOOKUP(A186,cutting_planes!$A$2:$K$1435,3,0)</f>
        <v>11720</v>
      </c>
      <c r="M186" s="71">
        <f>VLOOKUP(A186,cutting_planes!$A$2:$K$1435,2,0)</f>
        <v>10085</v>
      </c>
      <c r="N186" s="71">
        <f>VLOOKUP(A186,cutting_planes!$A$2:$K$1435,6,0)</f>
        <v>1</v>
      </c>
      <c r="O186" s="71">
        <f>VLOOKUP(A186,cutting_planes!$A$2:$K$1435,7,0)</f>
        <v>91</v>
      </c>
      <c r="P186" s="71">
        <f>VLOOKUP(A186,cutting_planes!$A$2:$K$1435,8,0)</f>
        <v>19</v>
      </c>
      <c r="Q186" s="71">
        <f>VLOOKUP(A186,cutting_planes!$A$2:$K$1435,9,0)</f>
        <v>0</v>
      </c>
      <c r="R186" s="71">
        <f>VLOOKUP(A186,cutting_planes!$A$2:$K$1435,10,0)</f>
        <v>500</v>
      </c>
      <c r="S186" s="72">
        <f>ABS(K186-L186)/K186</f>
        <v>0</v>
      </c>
      <c r="T186" s="71">
        <f>IF(O186&gt;=R186,1,0)</f>
        <v>0</v>
      </c>
      <c r="U186" s="1" t="str">
        <f>VLOOKUP(A186,cutting_planes!$A$2:$N$940,14,0)</f>
        <v>0:01</v>
      </c>
    </row>
    <row r="187" spans="1:21" hidden="1" x14ac:dyDescent="0.2">
      <c r="A187" s="6">
        <v>185</v>
      </c>
      <c r="B187" s="6">
        <v>3</v>
      </c>
      <c r="C187" s="6">
        <v>0</v>
      </c>
      <c r="D187" s="6">
        <v>57</v>
      </c>
      <c r="E187" s="6" t="s">
        <v>29</v>
      </c>
      <c r="F187" s="6" t="s">
        <v>1703</v>
      </c>
      <c r="G187" s="6" t="str">
        <f>F187&amp;B187&amp;"_"&amp;C187&amp;".csv"</f>
        <v>TestTSP3_0.csv</v>
      </c>
      <c r="H187" s="6" t="s">
        <v>1707</v>
      </c>
      <c r="I187" s="6" t="str">
        <f>"("&amp;A187&amp;",'"&amp;G187&amp;"'),"</f>
        <v>(185,'TestTSP3_0.csv'),</v>
      </c>
      <c r="J187" s="6">
        <f>VLOOKUP(E187,target_graph_lookup!$A$1:$B$43,2,0)</f>
        <v>3</v>
      </c>
      <c r="K187" s="70">
        <v>10074</v>
      </c>
      <c r="L187" s="71">
        <f>VLOOKUP(A187,cutting_planes!$A$2:$K$1435,3,0)</f>
        <v>10043</v>
      </c>
      <c r="M187" s="71">
        <f>VLOOKUP(A187,cutting_planes!$A$2:$K$1435,2,0)</f>
        <v>8200</v>
      </c>
      <c r="N187" s="71">
        <f>VLOOKUP(A187,cutting_planes!$A$2:$K$1435,6,0)</f>
        <v>0</v>
      </c>
      <c r="O187" s="71">
        <f>VLOOKUP(A187,cutting_planes!$A$2:$K$1435,7,0)</f>
        <v>49</v>
      </c>
      <c r="P187" s="71">
        <f>VLOOKUP(A187,cutting_planes!$A$2:$K$1435,8,0)</f>
        <v>16</v>
      </c>
      <c r="Q187" s="71">
        <f>VLOOKUP(A187,cutting_planes!$A$2:$K$1435,9,0)</f>
        <v>4</v>
      </c>
      <c r="R187" s="71">
        <f>VLOOKUP(A187,cutting_planes!$A$2:$K$1435,10,0)</f>
        <v>500</v>
      </c>
      <c r="S187" s="72">
        <f>ABS(K187-L187)/K187</f>
        <v>3.0772285090331546E-3</v>
      </c>
      <c r="T187" s="71">
        <f>IF(O187&gt;=R187,1,0)</f>
        <v>0</v>
      </c>
      <c r="U187" s="1" t="str">
        <f>VLOOKUP(A187,cutting_planes!$A$2:$N$940,14,0)</f>
        <v>0:00</v>
      </c>
    </row>
    <row r="188" spans="1:21" hidden="1" x14ac:dyDescent="0.2">
      <c r="A188" s="6">
        <v>186</v>
      </c>
      <c r="B188" s="6">
        <v>3</v>
      </c>
      <c r="C188" s="6">
        <v>1</v>
      </c>
      <c r="D188" s="6">
        <v>7</v>
      </c>
      <c r="E188" s="6" t="s">
        <v>29</v>
      </c>
      <c r="F188" s="6" t="s">
        <v>1703</v>
      </c>
      <c r="G188" s="6" t="str">
        <f>F188&amp;B188&amp;"_"&amp;C188&amp;".csv"</f>
        <v>TestTSP3_1.csv</v>
      </c>
      <c r="H188" s="6" t="s">
        <v>1707</v>
      </c>
      <c r="I188" s="6" t="str">
        <f>"("&amp;A188&amp;",'"&amp;G188&amp;"'),"</f>
        <v>(186,'TestTSP3_1.csv'),</v>
      </c>
      <c r="J188" s="6">
        <f>VLOOKUP(E188,target_graph_lookup!$A$1:$B$43,2,0)</f>
        <v>3</v>
      </c>
      <c r="K188" s="70">
        <v>7189</v>
      </c>
      <c r="L188" s="71">
        <f>VLOOKUP(A188,cutting_planes!$A$2:$K$1435,3,0)</f>
        <v>7189</v>
      </c>
      <c r="M188" s="71">
        <f>VLOOKUP(A188,cutting_planes!$A$2:$K$1435,2,0)</f>
        <v>7189</v>
      </c>
      <c r="N188" s="71">
        <f>VLOOKUP(A188,cutting_planes!$A$2:$K$1435,6,0)</f>
        <v>1</v>
      </c>
      <c r="O188" s="71">
        <f>VLOOKUP(A188,cutting_planes!$A$2:$K$1435,7,0)</f>
        <v>0</v>
      </c>
      <c r="P188" s="71">
        <f>VLOOKUP(A188,cutting_planes!$A$2:$K$1435,8,0)</f>
        <v>0</v>
      </c>
      <c r="Q188" s="71">
        <f>VLOOKUP(A188,cutting_planes!$A$2:$K$1435,9,0)</f>
        <v>0</v>
      </c>
      <c r="R188" s="71">
        <f>VLOOKUP(A188,cutting_planes!$A$2:$K$1435,10,0)</f>
        <v>500</v>
      </c>
      <c r="S188" s="72">
        <f>ABS(K188-L188)/K188</f>
        <v>0</v>
      </c>
      <c r="T188" s="71">
        <f>IF(O188&gt;=R188,1,0)</f>
        <v>0</v>
      </c>
      <c r="U188" s="1" t="str">
        <f>VLOOKUP(A188,cutting_planes!$A$2:$N$940,14,0)</f>
        <v>0:00</v>
      </c>
    </row>
    <row r="189" spans="1:21" hidden="1" x14ac:dyDescent="0.2">
      <c r="A189" s="10">
        <v>187</v>
      </c>
      <c r="B189" s="10">
        <v>3</v>
      </c>
      <c r="C189" s="10">
        <v>2</v>
      </c>
      <c r="D189" s="10">
        <v>343</v>
      </c>
      <c r="E189" s="10" t="s">
        <v>29</v>
      </c>
      <c r="F189" s="10" t="s">
        <v>1703</v>
      </c>
      <c r="G189" s="10" t="str">
        <f>F189&amp;B189&amp;"_"&amp;C189&amp;".csv"</f>
        <v>TestTSP3_2.csv</v>
      </c>
      <c r="H189" s="10" t="s">
        <v>1706</v>
      </c>
      <c r="I189" s="10" t="str">
        <f>"("&amp;A189&amp;",'"&amp;G189&amp;"'),"</f>
        <v>(187,'TestTSP3_2.csv'),</v>
      </c>
      <c r="J189" s="6">
        <f>VLOOKUP(E189,target_graph_lookup!$A$1:$B$43,2,0)</f>
        <v>3</v>
      </c>
      <c r="K189" s="70" t="e">
        <v>#N/A</v>
      </c>
      <c r="L189" s="71" t="e">
        <f>VLOOKUP(A189,cutting_planes!$A$2:$K$1435,3,0)</f>
        <v>#N/A</v>
      </c>
      <c r="M189" s="71" t="e">
        <f>VLOOKUP(A189,cutting_planes!$A$2:$K$1435,2,0)</f>
        <v>#N/A</v>
      </c>
      <c r="N189" s="71" t="e">
        <f>VLOOKUP(A189,cutting_planes!$A$2:$K$1435,6,0)</f>
        <v>#N/A</v>
      </c>
      <c r="O189" s="71" t="e">
        <f>VLOOKUP(A189,cutting_planes!$A$2:$K$1435,7,0)</f>
        <v>#N/A</v>
      </c>
      <c r="P189" s="71" t="e">
        <f>VLOOKUP(A189,cutting_planes!$A$2:$K$1435,8,0)</f>
        <v>#N/A</v>
      </c>
      <c r="Q189" s="71" t="e">
        <f>VLOOKUP(A189,cutting_planes!$A$2:$K$1435,9,0)</f>
        <v>#N/A</v>
      </c>
      <c r="R189" s="71" t="e">
        <f>VLOOKUP(A189,cutting_planes!$A$2:$K$1435,10,0)</f>
        <v>#N/A</v>
      </c>
      <c r="S189" s="72" t="e">
        <f>ABS(K189-L189)/K189</f>
        <v>#N/A</v>
      </c>
      <c r="T189" s="71" t="e">
        <f>IF(O189&gt;=R189,1,0)</f>
        <v>#N/A</v>
      </c>
      <c r="U189" s="1" t="e">
        <f>VLOOKUP(A189,cutting_planes!$A$2:$N$940,14,0)</f>
        <v>#N/A</v>
      </c>
    </row>
    <row r="190" spans="1:21" hidden="1" x14ac:dyDescent="0.2">
      <c r="A190" s="10">
        <v>188</v>
      </c>
      <c r="B190" s="10">
        <v>3</v>
      </c>
      <c r="C190" s="10">
        <v>3</v>
      </c>
      <c r="D190" s="10">
        <v>211</v>
      </c>
      <c r="E190" s="10" t="s">
        <v>29</v>
      </c>
      <c r="F190" s="10" t="s">
        <v>1703</v>
      </c>
      <c r="G190" s="10" t="str">
        <f>F190&amp;B190&amp;"_"&amp;C190&amp;".csv"</f>
        <v>TestTSP3_3.csv</v>
      </c>
      <c r="H190" s="10" t="s">
        <v>1706</v>
      </c>
      <c r="I190" s="10" t="str">
        <f>"("&amp;A190&amp;",'"&amp;G190&amp;"'),"</f>
        <v>(188,'TestTSP3_3.csv'),</v>
      </c>
      <c r="J190" s="6">
        <f>VLOOKUP(E190,target_graph_lookup!$A$1:$B$43,2,0)</f>
        <v>3</v>
      </c>
      <c r="K190" s="70" t="e">
        <v>#N/A</v>
      </c>
      <c r="L190" s="71" t="e">
        <f>VLOOKUP(A190,cutting_planes!$A$2:$K$1435,3,0)</f>
        <v>#N/A</v>
      </c>
      <c r="M190" s="71" t="e">
        <f>VLOOKUP(A190,cutting_planes!$A$2:$K$1435,2,0)</f>
        <v>#N/A</v>
      </c>
      <c r="N190" s="71" t="e">
        <f>VLOOKUP(A190,cutting_planes!$A$2:$K$1435,6,0)</f>
        <v>#N/A</v>
      </c>
      <c r="O190" s="71" t="e">
        <f>VLOOKUP(A190,cutting_planes!$A$2:$K$1435,7,0)</f>
        <v>#N/A</v>
      </c>
      <c r="P190" s="71" t="e">
        <f>VLOOKUP(A190,cutting_planes!$A$2:$K$1435,8,0)</f>
        <v>#N/A</v>
      </c>
      <c r="Q190" s="71" t="e">
        <f>VLOOKUP(A190,cutting_planes!$A$2:$K$1435,9,0)</f>
        <v>#N/A</v>
      </c>
      <c r="R190" s="71" t="e">
        <f>VLOOKUP(A190,cutting_planes!$A$2:$K$1435,10,0)</f>
        <v>#N/A</v>
      </c>
      <c r="S190" s="72" t="e">
        <f>ABS(K190-L190)/K190</f>
        <v>#N/A</v>
      </c>
      <c r="T190" s="71" t="e">
        <f>IF(O190&gt;=R190,1,0)</f>
        <v>#N/A</v>
      </c>
      <c r="U190" s="1" t="e">
        <f>VLOOKUP(A190,cutting_planes!$A$2:$N$940,14,0)</f>
        <v>#N/A</v>
      </c>
    </row>
    <row r="191" spans="1:21" hidden="1" x14ac:dyDescent="0.2">
      <c r="A191" s="10">
        <v>189</v>
      </c>
      <c r="B191" s="10">
        <v>3</v>
      </c>
      <c r="C191" s="10">
        <v>4</v>
      </c>
      <c r="D191" s="10">
        <v>421</v>
      </c>
      <c r="E191" s="10" t="s">
        <v>29</v>
      </c>
      <c r="F191" s="10" t="s">
        <v>1703</v>
      </c>
      <c r="G191" s="10" t="str">
        <f>F191&amp;B191&amp;"_"&amp;C191&amp;".csv"</f>
        <v>TestTSP3_4.csv</v>
      </c>
      <c r="H191" s="10" t="s">
        <v>1706</v>
      </c>
      <c r="I191" s="10" t="str">
        <f>"("&amp;A191&amp;",'"&amp;G191&amp;"'),"</f>
        <v>(189,'TestTSP3_4.csv'),</v>
      </c>
      <c r="J191" s="6">
        <f>VLOOKUP(E191,target_graph_lookup!$A$1:$B$43,2,0)</f>
        <v>3</v>
      </c>
      <c r="K191" s="70" t="e">
        <v>#N/A</v>
      </c>
      <c r="L191" s="71" t="e">
        <f>VLOOKUP(A191,cutting_planes!$A$2:$K$1435,3,0)</f>
        <v>#N/A</v>
      </c>
      <c r="M191" s="71" t="e">
        <f>VLOOKUP(A191,cutting_planes!$A$2:$K$1435,2,0)</f>
        <v>#N/A</v>
      </c>
      <c r="N191" s="71" t="e">
        <f>VLOOKUP(A191,cutting_planes!$A$2:$K$1435,6,0)</f>
        <v>#N/A</v>
      </c>
      <c r="O191" s="71" t="e">
        <f>VLOOKUP(A191,cutting_planes!$A$2:$K$1435,7,0)</f>
        <v>#N/A</v>
      </c>
      <c r="P191" s="71" t="e">
        <f>VLOOKUP(A191,cutting_planes!$A$2:$K$1435,8,0)</f>
        <v>#N/A</v>
      </c>
      <c r="Q191" s="71" t="e">
        <f>VLOOKUP(A191,cutting_planes!$A$2:$K$1435,9,0)</f>
        <v>#N/A</v>
      </c>
      <c r="R191" s="71" t="e">
        <f>VLOOKUP(A191,cutting_planes!$A$2:$K$1435,10,0)</f>
        <v>#N/A</v>
      </c>
      <c r="S191" s="72" t="e">
        <f>ABS(K191-L191)/K191</f>
        <v>#N/A</v>
      </c>
      <c r="T191" s="71" t="e">
        <f>IF(O191&gt;=R191,1,0)</f>
        <v>#N/A</v>
      </c>
      <c r="U191" s="1" t="e">
        <f>VLOOKUP(A191,cutting_planes!$A$2:$N$940,14,0)</f>
        <v>#N/A</v>
      </c>
    </row>
    <row r="192" spans="1:21" hidden="1" x14ac:dyDescent="0.2">
      <c r="A192" s="10">
        <v>190</v>
      </c>
      <c r="B192" s="10">
        <v>3</v>
      </c>
      <c r="C192" s="10">
        <v>5</v>
      </c>
      <c r="D192" s="10">
        <v>3</v>
      </c>
      <c r="E192" s="10" t="s">
        <v>29</v>
      </c>
      <c r="F192" s="10" t="s">
        <v>1703</v>
      </c>
      <c r="G192" s="10" t="str">
        <f>F192&amp;B192&amp;"_"&amp;C192&amp;".csv"</f>
        <v>TestTSP3_5.csv</v>
      </c>
      <c r="H192" s="10" t="s">
        <v>1706</v>
      </c>
      <c r="I192" s="10" t="str">
        <f>"("&amp;A192&amp;",'"&amp;G192&amp;"'),"</f>
        <v>(190,'TestTSP3_5.csv'),</v>
      </c>
      <c r="J192" s="6">
        <f>VLOOKUP(E192,target_graph_lookup!$A$1:$B$43,2,0)</f>
        <v>3</v>
      </c>
      <c r="K192" s="70" t="e">
        <v>#N/A</v>
      </c>
      <c r="L192" s="71" t="e">
        <f>VLOOKUP(A192,cutting_planes!$A$2:$K$1435,3,0)</f>
        <v>#N/A</v>
      </c>
      <c r="M192" s="71" t="e">
        <f>VLOOKUP(A192,cutting_planes!$A$2:$K$1435,2,0)</f>
        <v>#N/A</v>
      </c>
      <c r="N192" s="71" t="e">
        <f>VLOOKUP(A192,cutting_planes!$A$2:$K$1435,6,0)</f>
        <v>#N/A</v>
      </c>
      <c r="O192" s="71" t="e">
        <f>VLOOKUP(A192,cutting_planes!$A$2:$K$1435,7,0)</f>
        <v>#N/A</v>
      </c>
      <c r="P192" s="71" t="e">
        <f>VLOOKUP(A192,cutting_planes!$A$2:$K$1435,8,0)</f>
        <v>#N/A</v>
      </c>
      <c r="Q192" s="71" t="e">
        <f>VLOOKUP(A192,cutting_planes!$A$2:$K$1435,9,0)</f>
        <v>#N/A</v>
      </c>
      <c r="R192" s="71" t="e">
        <f>VLOOKUP(A192,cutting_planes!$A$2:$K$1435,10,0)</f>
        <v>#N/A</v>
      </c>
      <c r="S192" s="72" t="e">
        <f>ABS(K192-L192)/K192</f>
        <v>#N/A</v>
      </c>
      <c r="T192" s="71" t="e">
        <f>IF(O192&gt;=R192,1,0)</f>
        <v>#N/A</v>
      </c>
      <c r="U192" s="1" t="e">
        <f>VLOOKUP(A192,cutting_planes!$A$2:$N$940,14,0)</f>
        <v>#N/A</v>
      </c>
    </row>
    <row r="193" spans="1:21" hidden="1" x14ac:dyDescent="0.2">
      <c r="A193" s="6">
        <v>191</v>
      </c>
      <c r="B193" s="6">
        <v>3</v>
      </c>
      <c r="C193" s="6">
        <v>6</v>
      </c>
      <c r="D193" s="6">
        <v>6</v>
      </c>
      <c r="E193" s="6" t="s">
        <v>29</v>
      </c>
      <c r="F193" s="6" t="s">
        <v>1703</v>
      </c>
      <c r="G193" s="6" t="str">
        <f>F193&amp;B193&amp;"_"&amp;C193&amp;".csv"</f>
        <v>TestTSP3_6.csv</v>
      </c>
      <c r="H193" s="6" t="s">
        <v>1707</v>
      </c>
      <c r="I193" s="6" t="str">
        <f>"("&amp;A193&amp;",'"&amp;G193&amp;"'),"</f>
        <v>(191,'TestTSP3_6.csv'),</v>
      </c>
      <c r="J193" s="6">
        <f>VLOOKUP(E193,target_graph_lookup!$A$1:$B$43,2,0)</f>
        <v>3</v>
      </c>
      <c r="K193" s="70">
        <v>6757</v>
      </c>
      <c r="L193" s="71">
        <f>VLOOKUP(A193,cutting_planes!$A$2:$K$1435,3,0)</f>
        <v>6757</v>
      </c>
      <c r="M193" s="71">
        <f>VLOOKUP(A193,cutting_planes!$A$2:$K$1435,2,0)</f>
        <v>6757</v>
      </c>
      <c r="N193" s="71">
        <f>VLOOKUP(A193,cutting_planes!$A$2:$K$1435,6,0)</f>
        <v>1</v>
      </c>
      <c r="O193" s="71">
        <f>VLOOKUP(A193,cutting_planes!$A$2:$K$1435,7,0)</f>
        <v>0</v>
      </c>
      <c r="P193" s="71">
        <f>VLOOKUP(A193,cutting_planes!$A$2:$K$1435,8,0)</f>
        <v>0</v>
      </c>
      <c r="Q193" s="71">
        <f>VLOOKUP(A193,cutting_planes!$A$2:$K$1435,9,0)</f>
        <v>0</v>
      </c>
      <c r="R193" s="71">
        <f>VLOOKUP(A193,cutting_planes!$A$2:$K$1435,10,0)</f>
        <v>500</v>
      </c>
      <c r="S193" s="72">
        <f>ABS(K193-L193)/K193</f>
        <v>0</v>
      </c>
      <c r="T193" s="71">
        <f>IF(O193&gt;=R193,1,0)</f>
        <v>0</v>
      </c>
      <c r="U193" s="1" t="str">
        <f>VLOOKUP(A193,cutting_planes!$A$2:$N$940,14,0)</f>
        <v>0:00</v>
      </c>
    </row>
    <row r="194" spans="1:21" hidden="1" x14ac:dyDescent="0.2">
      <c r="A194" s="6">
        <v>192</v>
      </c>
      <c r="B194" s="6">
        <v>3</v>
      </c>
      <c r="C194" s="6">
        <v>7</v>
      </c>
      <c r="D194" s="6">
        <v>43</v>
      </c>
      <c r="E194" s="6" t="s">
        <v>29</v>
      </c>
      <c r="F194" s="6" t="s">
        <v>1703</v>
      </c>
      <c r="G194" s="6" t="str">
        <f>F194&amp;B194&amp;"_"&amp;C194&amp;".csv"</f>
        <v>TestTSP3_7.csv</v>
      </c>
      <c r="H194" s="6" t="s">
        <v>1707</v>
      </c>
      <c r="I194" s="6" t="str">
        <f>"("&amp;A194&amp;",'"&amp;G194&amp;"'),"</f>
        <v>(192,'TestTSP3_7.csv'),</v>
      </c>
      <c r="J194" s="6">
        <f>VLOOKUP(E194,target_graph_lookup!$A$1:$B$43,2,0)</f>
        <v>3</v>
      </c>
      <c r="K194" s="70">
        <v>9430</v>
      </c>
      <c r="L194" s="71">
        <f>VLOOKUP(A194,cutting_planes!$A$2:$K$1435,3,0)</f>
        <v>9430</v>
      </c>
      <c r="M194" s="71">
        <f>VLOOKUP(A194,cutting_planes!$A$2:$K$1435,2,0)</f>
        <v>7875.5</v>
      </c>
      <c r="N194" s="71">
        <f>VLOOKUP(A194,cutting_planes!$A$2:$K$1435,6,0)</f>
        <v>1</v>
      </c>
      <c r="O194" s="71">
        <f>VLOOKUP(A194,cutting_planes!$A$2:$K$1435,7,0)</f>
        <v>32</v>
      </c>
      <c r="P194" s="71">
        <f>VLOOKUP(A194,cutting_planes!$A$2:$K$1435,8,0)</f>
        <v>8</v>
      </c>
      <c r="Q194" s="71">
        <f>VLOOKUP(A194,cutting_planes!$A$2:$K$1435,9,0)</f>
        <v>1</v>
      </c>
      <c r="R194" s="71">
        <f>VLOOKUP(A194,cutting_planes!$A$2:$K$1435,10,0)</f>
        <v>500</v>
      </c>
      <c r="S194" s="72">
        <f>ABS(K194-L194)/K194</f>
        <v>0</v>
      </c>
      <c r="T194" s="71">
        <f>IF(O194&gt;=R194,1,0)</f>
        <v>0</v>
      </c>
      <c r="U194" s="1" t="str">
        <f>VLOOKUP(A194,cutting_planes!$A$2:$N$940,14,0)</f>
        <v>0:00</v>
      </c>
    </row>
    <row r="195" spans="1:21" hidden="1" x14ac:dyDescent="0.2">
      <c r="A195" s="10">
        <v>193</v>
      </c>
      <c r="B195" s="10">
        <v>3</v>
      </c>
      <c r="C195" s="10">
        <v>8</v>
      </c>
      <c r="D195" s="10">
        <v>400</v>
      </c>
      <c r="E195" s="10" t="s">
        <v>29</v>
      </c>
      <c r="F195" s="10" t="s">
        <v>1703</v>
      </c>
      <c r="G195" s="10" t="str">
        <f>F195&amp;B195&amp;"_"&amp;C195&amp;".csv"</f>
        <v>TestTSP3_8.csv</v>
      </c>
      <c r="H195" s="10" t="s">
        <v>1706</v>
      </c>
      <c r="I195" s="10" t="str">
        <f>"("&amp;A195&amp;",'"&amp;G195&amp;"'),"</f>
        <v>(193,'TestTSP3_8.csv'),</v>
      </c>
      <c r="J195" s="6">
        <f>VLOOKUP(E195,target_graph_lookup!$A$1:$B$43,2,0)</f>
        <v>3</v>
      </c>
      <c r="K195" s="70" t="e">
        <v>#N/A</v>
      </c>
      <c r="L195" s="71" t="e">
        <f>VLOOKUP(A195,cutting_planes!$A$2:$K$1435,3,0)</f>
        <v>#N/A</v>
      </c>
      <c r="M195" s="71" t="e">
        <f>VLOOKUP(A195,cutting_planes!$A$2:$K$1435,2,0)</f>
        <v>#N/A</v>
      </c>
      <c r="N195" s="71" t="e">
        <f>VLOOKUP(A195,cutting_planes!$A$2:$K$1435,6,0)</f>
        <v>#N/A</v>
      </c>
      <c r="O195" s="71" t="e">
        <f>VLOOKUP(A195,cutting_planes!$A$2:$K$1435,7,0)</f>
        <v>#N/A</v>
      </c>
      <c r="P195" s="71" t="e">
        <f>VLOOKUP(A195,cutting_planes!$A$2:$K$1435,8,0)</f>
        <v>#N/A</v>
      </c>
      <c r="Q195" s="71" t="e">
        <f>VLOOKUP(A195,cutting_planes!$A$2:$K$1435,9,0)</f>
        <v>#N/A</v>
      </c>
      <c r="R195" s="71" t="e">
        <f>VLOOKUP(A195,cutting_planes!$A$2:$K$1435,10,0)</f>
        <v>#N/A</v>
      </c>
      <c r="S195" s="72" t="e">
        <f>ABS(K195-L195)/K195</f>
        <v>#N/A</v>
      </c>
      <c r="T195" s="71" t="e">
        <f>IF(O195&gt;=R195,1,0)</f>
        <v>#N/A</v>
      </c>
      <c r="U195" s="1" t="e">
        <f>VLOOKUP(A195,cutting_planes!$A$2:$N$940,14,0)</f>
        <v>#N/A</v>
      </c>
    </row>
    <row r="196" spans="1:21" hidden="1" x14ac:dyDescent="0.2">
      <c r="A196" s="10">
        <v>194</v>
      </c>
      <c r="B196" s="10">
        <v>3</v>
      </c>
      <c r="C196" s="10">
        <v>9</v>
      </c>
      <c r="D196" s="10">
        <v>4</v>
      </c>
      <c r="E196" s="10" t="s">
        <v>29</v>
      </c>
      <c r="F196" s="10" t="s">
        <v>1703</v>
      </c>
      <c r="G196" s="10" t="str">
        <f>F196&amp;B196&amp;"_"&amp;C196&amp;".csv"</f>
        <v>TestTSP3_9.csv</v>
      </c>
      <c r="H196" s="10" t="s">
        <v>1706</v>
      </c>
      <c r="I196" s="10" t="str">
        <f>"("&amp;A196&amp;",'"&amp;G196&amp;"'),"</f>
        <v>(194,'TestTSP3_9.csv'),</v>
      </c>
      <c r="J196" s="6">
        <f>VLOOKUP(E196,target_graph_lookup!$A$1:$B$43,2,0)</f>
        <v>3</v>
      </c>
      <c r="K196" s="70" t="e">
        <v>#N/A</v>
      </c>
      <c r="L196" s="71" t="e">
        <f>VLOOKUP(A196,cutting_planes!$A$2:$K$1435,3,0)</f>
        <v>#N/A</v>
      </c>
      <c r="M196" s="71" t="e">
        <f>VLOOKUP(A196,cutting_planes!$A$2:$K$1435,2,0)</f>
        <v>#N/A</v>
      </c>
      <c r="N196" s="71" t="e">
        <f>VLOOKUP(A196,cutting_planes!$A$2:$K$1435,6,0)</f>
        <v>#N/A</v>
      </c>
      <c r="O196" s="71" t="e">
        <f>VLOOKUP(A196,cutting_planes!$A$2:$K$1435,7,0)</f>
        <v>#N/A</v>
      </c>
      <c r="P196" s="71" t="e">
        <f>VLOOKUP(A196,cutting_planes!$A$2:$K$1435,8,0)</f>
        <v>#N/A</v>
      </c>
      <c r="Q196" s="71" t="e">
        <f>VLOOKUP(A196,cutting_planes!$A$2:$K$1435,9,0)</f>
        <v>#N/A</v>
      </c>
      <c r="R196" s="71" t="e">
        <f>VLOOKUP(A196,cutting_planes!$A$2:$K$1435,10,0)</f>
        <v>#N/A</v>
      </c>
      <c r="S196" s="72" t="e">
        <f>ABS(K196-L196)/K196</f>
        <v>#N/A</v>
      </c>
      <c r="T196" s="71" t="e">
        <f>IF(O196&gt;=R196,1,0)</f>
        <v>#N/A</v>
      </c>
      <c r="U196" s="1" t="e">
        <f>VLOOKUP(A196,cutting_planes!$A$2:$N$940,14,0)</f>
        <v>#N/A</v>
      </c>
    </row>
    <row r="197" spans="1:21" hidden="1" x14ac:dyDescent="0.2">
      <c r="A197" s="6">
        <v>195</v>
      </c>
      <c r="B197" s="6">
        <v>3</v>
      </c>
      <c r="C197" s="6">
        <v>10</v>
      </c>
      <c r="D197" s="6">
        <v>40</v>
      </c>
      <c r="E197" s="6" t="s">
        <v>29</v>
      </c>
      <c r="F197" s="6" t="s">
        <v>1703</v>
      </c>
      <c r="G197" s="6" t="str">
        <f>F197&amp;B197&amp;"_"&amp;C197&amp;".csv"</f>
        <v>TestTSP3_10.csv</v>
      </c>
      <c r="H197" s="6" t="s">
        <v>1707</v>
      </c>
      <c r="I197" s="6" t="str">
        <f>"("&amp;A197&amp;",'"&amp;G197&amp;"'),"</f>
        <v>(195,'TestTSP3_10.csv'),</v>
      </c>
      <c r="J197" s="6">
        <f>VLOOKUP(E197,target_graph_lookup!$A$1:$B$43,2,0)</f>
        <v>3</v>
      </c>
      <c r="K197" s="70">
        <v>7974</v>
      </c>
      <c r="L197" s="71">
        <f>VLOOKUP(A197,cutting_planes!$A$2:$K$1435,3,0)</f>
        <v>7867</v>
      </c>
      <c r="M197" s="71">
        <f>VLOOKUP(A197,cutting_planes!$A$2:$K$1435,2,0)</f>
        <v>6526.5</v>
      </c>
      <c r="N197" s="71">
        <f>VLOOKUP(A197,cutting_planes!$A$2:$K$1435,6,0)</f>
        <v>0</v>
      </c>
      <c r="O197" s="71">
        <f>VLOOKUP(A197,cutting_planes!$A$2:$K$1435,7,0)</f>
        <v>29</v>
      </c>
      <c r="P197" s="71">
        <f>VLOOKUP(A197,cutting_planes!$A$2:$K$1435,8,0)</f>
        <v>6</v>
      </c>
      <c r="Q197" s="71">
        <f>VLOOKUP(A197,cutting_planes!$A$2:$K$1435,9,0)</f>
        <v>0</v>
      </c>
      <c r="R197" s="71">
        <f>VLOOKUP(A197,cutting_planes!$A$2:$K$1435,10,0)</f>
        <v>500</v>
      </c>
      <c r="S197" s="72">
        <f>ABS(K197-L197)/K197</f>
        <v>1.3418610484073237E-2</v>
      </c>
      <c r="T197" s="71">
        <f>IF(O197&gt;=R197,1,0)</f>
        <v>0</v>
      </c>
      <c r="U197" s="1" t="str">
        <f>VLOOKUP(A197,cutting_planes!$A$2:$N$940,14,0)</f>
        <v>0:00</v>
      </c>
    </row>
    <row r="198" spans="1:21" hidden="1" x14ac:dyDescent="0.2">
      <c r="A198" s="6">
        <v>196</v>
      </c>
      <c r="B198" s="6">
        <v>3</v>
      </c>
      <c r="C198" s="6">
        <v>11</v>
      </c>
      <c r="D198" s="6">
        <v>85</v>
      </c>
      <c r="E198" s="6" t="s">
        <v>29</v>
      </c>
      <c r="F198" s="6" t="s">
        <v>1703</v>
      </c>
      <c r="G198" s="6" t="str">
        <f>F198&amp;B198&amp;"_"&amp;C198&amp;".csv"</f>
        <v>TestTSP3_11.csv</v>
      </c>
      <c r="H198" s="6" t="s">
        <v>1707</v>
      </c>
      <c r="I198" s="6" t="str">
        <f>"("&amp;A198&amp;",'"&amp;G198&amp;"'),"</f>
        <v>(196,'TestTSP3_11.csv'),</v>
      </c>
      <c r="J198" s="6">
        <f>VLOOKUP(E198,target_graph_lookup!$A$1:$B$43,2,0)</f>
        <v>3</v>
      </c>
      <c r="K198" s="70">
        <v>10310</v>
      </c>
      <c r="L198" s="71">
        <f>VLOOKUP(A198,cutting_planes!$A$2:$K$1435,3,0)</f>
        <v>10310</v>
      </c>
      <c r="M198" s="71">
        <f>VLOOKUP(A198,cutting_planes!$A$2:$K$1435,2,0)</f>
        <v>8955.5</v>
      </c>
      <c r="N198" s="71">
        <f>VLOOKUP(A198,cutting_planes!$A$2:$K$1435,6,0)</f>
        <v>1</v>
      </c>
      <c r="O198" s="71">
        <f>VLOOKUP(A198,cutting_planes!$A$2:$K$1435,7,0)</f>
        <v>65</v>
      </c>
      <c r="P198" s="71">
        <f>VLOOKUP(A198,cutting_planes!$A$2:$K$1435,8,0)</f>
        <v>15</v>
      </c>
      <c r="Q198" s="71">
        <f>VLOOKUP(A198,cutting_planes!$A$2:$K$1435,9,0)</f>
        <v>2</v>
      </c>
      <c r="R198" s="71">
        <f>VLOOKUP(A198,cutting_planes!$A$2:$K$1435,10,0)</f>
        <v>500</v>
      </c>
      <c r="S198" s="72">
        <f>ABS(K198-L198)/K198</f>
        <v>0</v>
      </c>
      <c r="T198" s="71">
        <f>IF(O198&gt;=R198,1,0)</f>
        <v>0</v>
      </c>
      <c r="U198" s="1" t="str">
        <f>VLOOKUP(A198,cutting_planes!$A$2:$N$940,14,0)</f>
        <v>0:00</v>
      </c>
    </row>
    <row r="199" spans="1:21" hidden="1" x14ac:dyDescent="0.2">
      <c r="A199" s="6">
        <v>197</v>
      </c>
      <c r="B199" s="6">
        <v>3</v>
      </c>
      <c r="C199" s="6">
        <v>12</v>
      </c>
      <c r="D199" s="6">
        <v>21</v>
      </c>
      <c r="E199" s="6" t="s">
        <v>29</v>
      </c>
      <c r="F199" s="6" t="s">
        <v>1703</v>
      </c>
      <c r="G199" s="6" t="str">
        <f>F199&amp;B199&amp;"_"&amp;C199&amp;".csv"</f>
        <v>TestTSP3_12.csv</v>
      </c>
      <c r="H199" s="6" t="s">
        <v>1707</v>
      </c>
      <c r="I199" s="6" t="str">
        <f>"("&amp;A199&amp;",'"&amp;G199&amp;"'),"</f>
        <v>(197,'TestTSP3_12.csv'),</v>
      </c>
      <c r="J199" s="6">
        <f>VLOOKUP(E199,target_graph_lookup!$A$1:$B$43,2,0)</f>
        <v>3</v>
      </c>
      <c r="K199" s="70">
        <v>9516</v>
      </c>
      <c r="L199" s="71">
        <f>VLOOKUP(A199,cutting_planes!$A$2:$K$1435,3,0)</f>
        <v>9516</v>
      </c>
      <c r="M199" s="71">
        <f>VLOOKUP(A199,cutting_planes!$A$2:$K$1435,2,0)</f>
        <v>7912</v>
      </c>
      <c r="N199" s="71">
        <f>VLOOKUP(A199,cutting_planes!$A$2:$K$1435,6,0)</f>
        <v>1</v>
      </c>
      <c r="O199" s="71">
        <f>VLOOKUP(A199,cutting_planes!$A$2:$K$1435,7,0)</f>
        <v>16</v>
      </c>
      <c r="P199" s="71">
        <f>VLOOKUP(A199,cutting_planes!$A$2:$K$1435,8,0)</f>
        <v>8</v>
      </c>
      <c r="Q199" s="71">
        <f>VLOOKUP(A199,cutting_planes!$A$2:$K$1435,9,0)</f>
        <v>0</v>
      </c>
      <c r="R199" s="71">
        <f>VLOOKUP(A199,cutting_planes!$A$2:$K$1435,10,0)</f>
        <v>500</v>
      </c>
      <c r="S199" s="72">
        <f>ABS(K199-L199)/K199</f>
        <v>0</v>
      </c>
      <c r="T199" s="71">
        <f>IF(O199&gt;=R199,1,0)</f>
        <v>0</v>
      </c>
      <c r="U199" s="1" t="str">
        <f>VLOOKUP(A199,cutting_planes!$A$2:$N$940,14,0)</f>
        <v>0:00</v>
      </c>
    </row>
    <row r="200" spans="1:21" x14ac:dyDescent="0.2">
      <c r="A200" s="6">
        <v>198</v>
      </c>
      <c r="B200" s="6">
        <v>4</v>
      </c>
      <c r="C200" s="6">
        <v>0</v>
      </c>
      <c r="D200" s="6">
        <v>106</v>
      </c>
      <c r="E200" s="6" t="s">
        <v>23</v>
      </c>
      <c r="F200" s="6" t="s">
        <v>1702</v>
      </c>
      <c r="G200" s="6" t="str">
        <f>F200&amp;B200&amp;"_"&amp;C200&amp;".csv"</f>
        <v>TrainTSP4_0.csv</v>
      </c>
      <c r="H200" s="6" t="s">
        <v>1707</v>
      </c>
      <c r="I200" s="6" t="str">
        <f>"("&amp;A200&amp;",'"&amp;G200&amp;"'),"</f>
        <v>(198,'TrainTSP4_0.csv'),</v>
      </c>
      <c r="J200" s="6">
        <f>VLOOKUP(E200,target_graph_lookup!$A$1:$B$43,2,0)</f>
        <v>4</v>
      </c>
      <c r="K200" s="70">
        <v>4541</v>
      </c>
      <c r="L200" s="71">
        <f>VLOOKUP(A200,cutting_planes!$A$2:$K$1435,3,0)</f>
        <v>4031.83</v>
      </c>
      <c r="M200" s="71">
        <f>VLOOKUP(A200,cutting_planes!$A$2:$K$1435,2,0)</f>
        <v>3927.5</v>
      </c>
      <c r="N200" s="71">
        <f>VLOOKUP(A200,cutting_planes!$A$2:$K$1435,6,0)</f>
        <v>0</v>
      </c>
      <c r="O200" s="71">
        <f>VLOOKUP(A200,cutting_planes!$A$2:$K$1435,7,0)</f>
        <v>97</v>
      </c>
      <c r="P200" s="71">
        <f>VLOOKUP(A200,cutting_planes!$A$2:$K$1435,8,0)</f>
        <v>29</v>
      </c>
      <c r="Q200" s="71">
        <f>VLOOKUP(A200,cutting_planes!$A$2:$K$1435,9,0)</f>
        <v>3</v>
      </c>
      <c r="R200" s="71">
        <f>VLOOKUP(A200,cutting_planes!$A$2:$K$1435,10,0)</f>
        <v>500</v>
      </c>
      <c r="S200" s="72">
        <f>ABS(K200-L200)/K200</f>
        <v>0.11212728473904428</v>
      </c>
      <c r="T200" s="71">
        <f>IF(O200&gt;=R200,1,0)</f>
        <v>0</v>
      </c>
      <c r="U200" s="1" t="str">
        <f>VLOOKUP(A200,cutting_planes!$A$2:$N$940,14,0)</f>
        <v>0:00</v>
      </c>
    </row>
    <row r="201" spans="1:21" x14ac:dyDescent="0.2">
      <c r="A201" s="6">
        <v>199</v>
      </c>
      <c r="B201" s="6">
        <v>4</v>
      </c>
      <c r="C201" s="6">
        <v>1</v>
      </c>
      <c r="D201" s="6">
        <v>64</v>
      </c>
      <c r="E201" s="6" t="s">
        <v>23</v>
      </c>
      <c r="F201" s="6" t="s">
        <v>1702</v>
      </c>
      <c r="G201" s="6" t="str">
        <f>F201&amp;B201&amp;"_"&amp;C201&amp;".csv"</f>
        <v>TrainTSP4_1.csv</v>
      </c>
      <c r="H201" s="6" t="s">
        <v>1707</v>
      </c>
      <c r="I201" s="6" t="str">
        <f>"("&amp;A201&amp;",'"&amp;G201&amp;"'),"</f>
        <v>(199,'TrainTSP4_1.csv'),</v>
      </c>
      <c r="J201" s="6">
        <f>VLOOKUP(E201,target_graph_lookup!$A$1:$B$43,2,0)</f>
        <v>4</v>
      </c>
      <c r="K201" s="70">
        <v>4524</v>
      </c>
      <c r="L201" s="71">
        <f>VLOOKUP(A201,cutting_planes!$A$2:$K$1435,3,0)</f>
        <v>3910.5</v>
      </c>
      <c r="M201" s="71">
        <f>VLOOKUP(A201,cutting_planes!$A$2:$K$1435,2,0)</f>
        <v>3890.5</v>
      </c>
      <c r="N201" s="71">
        <f>VLOOKUP(A201,cutting_planes!$A$2:$K$1435,6,0)</f>
        <v>0</v>
      </c>
      <c r="O201" s="71">
        <f>VLOOKUP(A201,cutting_planes!$A$2:$K$1435,7,0)</f>
        <v>511</v>
      </c>
      <c r="P201" s="71">
        <f>VLOOKUP(A201,cutting_planes!$A$2:$K$1435,8,0)</f>
        <v>90</v>
      </c>
      <c r="Q201" s="71">
        <f>VLOOKUP(A201,cutting_planes!$A$2:$K$1435,9,0)</f>
        <v>5</v>
      </c>
      <c r="R201" s="71">
        <f>VLOOKUP(A201,cutting_planes!$A$2:$K$1435,10,0)</f>
        <v>500</v>
      </c>
      <c r="S201" s="72">
        <f>ABS(K201-L201)/K201</f>
        <v>0.13561007957559681</v>
      </c>
      <c r="T201" s="71">
        <f>IF(O201&gt;=R201,1,0)</f>
        <v>1</v>
      </c>
      <c r="U201" s="1" t="str">
        <f>VLOOKUP(A201,cutting_planes!$A$2:$N$940,14,0)</f>
        <v>0:04</v>
      </c>
    </row>
    <row r="202" spans="1:21" x14ac:dyDescent="0.2">
      <c r="A202" s="6">
        <v>200</v>
      </c>
      <c r="B202" s="6">
        <v>4</v>
      </c>
      <c r="C202" s="6">
        <v>2</v>
      </c>
      <c r="D202" s="6">
        <v>103</v>
      </c>
      <c r="E202" s="6" t="s">
        <v>23</v>
      </c>
      <c r="F202" s="6" t="s">
        <v>1702</v>
      </c>
      <c r="G202" s="6" t="str">
        <f>F202&amp;B202&amp;"_"&amp;C202&amp;".csv"</f>
        <v>TrainTSP4_2.csv</v>
      </c>
      <c r="H202" s="6" t="s">
        <v>1707</v>
      </c>
      <c r="I202" s="6" t="str">
        <f>"("&amp;A202&amp;",'"&amp;G202&amp;"'),"</f>
        <v>(200,'TrainTSP4_2.csv'),</v>
      </c>
      <c r="J202" s="6">
        <f>VLOOKUP(E202,target_graph_lookup!$A$1:$B$43,2,0)</f>
        <v>4</v>
      </c>
      <c r="K202" s="70">
        <v>7345</v>
      </c>
      <c r="L202" s="71">
        <f>VLOOKUP(A202,cutting_planes!$A$2:$K$1435,3,0)</f>
        <v>6343</v>
      </c>
      <c r="M202" s="71">
        <f>VLOOKUP(A202,cutting_planes!$A$2:$K$1435,2,0)</f>
        <v>5771.5</v>
      </c>
      <c r="N202" s="71">
        <f>VLOOKUP(A202,cutting_planes!$A$2:$K$1435,6,0)</f>
        <v>0</v>
      </c>
      <c r="O202" s="71">
        <f>VLOOKUP(A202,cutting_planes!$A$2:$K$1435,7,0)</f>
        <v>246</v>
      </c>
      <c r="P202" s="71">
        <f>VLOOKUP(A202,cutting_planes!$A$2:$K$1435,8,0)</f>
        <v>54</v>
      </c>
      <c r="Q202" s="71">
        <f>VLOOKUP(A202,cutting_planes!$A$2:$K$1435,9,0)</f>
        <v>5</v>
      </c>
      <c r="R202" s="71">
        <f>VLOOKUP(A202,cutting_planes!$A$2:$K$1435,10,0)</f>
        <v>500</v>
      </c>
      <c r="S202" s="72">
        <f>ABS(K202-L202)/K202</f>
        <v>0.13641933287950986</v>
      </c>
      <c r="T202" s="71">
        <f>IF(O202&gt;=R202,1,0)</f>
        <v>0</v>
      </c>
      <c r="U202" s="1" t="str">
        <f>VLOOKUP(A202,cutting_planes!$A$2:$N$940,14,0)</f>
        <v>0:07</v>
      </c>
    </row>
    <row r="203" spans="1:21" x14ac:dyDescent="0.2">
      <c r="A203" s="20">
        <v>201</v>
      </c>
      <c r="B203" s="20">
        <v>4</v>
      </c>
      <c r="C203" s="20">
        <v>3</v>
      </c>
      <c r="D203" s="20">
        <v>59</v>
      </c>
      <c r="E203" s="20" t="s">
        <v>23</v>
      </c>
      <c r="F203" s="20" t="s">
        <v>1702</v>
      </c>
      <c r="G203" s="20" t="str">
        <f>F203&amp;B203&amp;"_"&amp;C203&amp;".csv"</f>
        <v>TrainTSP4_3.csv</v>
      </c>
      <c r="H203" s="20" t="s">
        <v>1707</v>
      </c>
      <c r="I203" s="20" t="str">
        <f>"("&amp;A203&amp;",'"&amp;G203&amp;"'),"</f>
        <v>(201,'TrainTSP4_3.csv'),</v>
      </c>
      <c r="J203" s="20">
        <f>VLOOKUP(E203,target_graph_lookup!$A$1:$B$43,2,0)</f>
        <v>4</v>
      </c>
      <c r="K203" s="70">
        <v>6036</v>
      </c>
      <c r="L203" s="71">
        <f>VLOOKUP(A203,cutting_planes!$A$2:$K$1435,3,0)</f>
        <v>5081.62</v>
      </c>
      <c r="M203" s="71">
        <f>VLOOKUP(A203,cutting_planes!$A$2:$K$1435,2,0)</f>
        <v>5037</v>
      </c>
      <c r="N203" s="71">
        <f>VLOOKUP(A203,cutting_planes!$A$2:$K$1435,6,0)</f>
        <v>0</v>
      </c>
      <c r="O203" s="71">
        <f>VLOOKUP(A203,cutting_planes!$A$2:$K$1435,7,0)</f>
        <v>372</v>
      </c>
      <c r="P203" s="71">
        <f>VLOOKUP(A203,cutting_planes!$A$2:$K$1435,8,0)</f>
        <v>76</v>
      </c>
      <c r="Q203" s="71">
        <f>VLOOKUP(A203,cutting_planes!$A$2:$K$1435,9,0)</f>
        <v>8</v>
      </c>
      <c r="R203" s="71">
        <f>VLOOKUP(A203,cutting_planes!$A$2:$K$1435,10,0)</f>
        <v>500</v>
      </c>
      <c r="S203" s="72">
        <f>ABS(K203-L203)/K203</f>
        <v>0.15811464546056994</v>
      </c>
      <c r="T203" s="71">
        <f>IF(O203&gt;=R203,1,0)</f>
        <v>0</v>
      </c>
      <c r="U203" s="1" t="str">
        <f>VLOOKUP(A203,cutting_planes!$A$2:$N$940,14,0)</f>
        <v>0:03</v>
      </c>
    </row>
    <row r="204" spans="1:21" x14ac:dyDescent="0.2">
      <c r="A204" s="6">
        <v>202</v>
      </c>
      <c r="B204" s="6">
        <v>4</v>
      </c>
      <c r="C204" s="6">
        <v>4</v>
      </c>
      <c r="D204" s="6">
        <v>15</v>
      </c>
      <c r="E204" s="6" t="s">
        <v>23</v>
      </c>
      <c r="F204" s="6" t="s">
        <v>1702</v>
      </c>
      <c r="G204" s="6" t="str">
        <f>F204&amp;B204&amp;"_"&amp;C204&amp;".csv"</f>
        <v>TrainTSP4_4.csv</v>
      </c>
      <c r="H204" s="6" t="s">
        <v>1707</v>
      </c>
      <c r="I204" s="6" t="str">
        <f>"("&amp;A204&amp;",'"&amp;G204&amp;"'),"</f>
        <v>(202,'TrainTSP4_4.csv'),</v>
      </c>
      <c r="J204" s="6">
        <f>VLOOKUP(E204,target_graph_lookup!$A$1:$B$43,2,0)</f>
        <v>4</v>
      </c>
      <c r="K204" s="70">
        <v>4532</v>
      </c>
      <c r="L204" s="71">
        <f>VLOOKUP(A204,cutting_planes!$A$2:$K$1435,3,0)</f>
        <v>3071.5</v>
      </c>
      <c r="M204" s="71">
        <f>VLOOKUP(A204,cutting_planes!$A$2:$K$1435,2,0)</f>
        <v>3057</v>
      </c>
      <c r="N204" s="71">
        <f>VLOOKUP(A204,cutting_planes!$A$2:$K$1435,6,0)</f>
        <v>0</v>
      </c>
      <c r="O204" s="71">
        <f>VLOOKUP(A204,cutting_planes!$A$2:$K$1435,7,0)</f>
        <v>8</v>
      </c>
      <c r="P204" s="71">
        <f>VLOOKUP(A204,cutting_planes!$A$2:$K$1435,8,0)</f>
        <v>5</v>
      </c>
      <c r="Q204" s="71">
        <f>VLOOKUP(A204,cutting_planes!$A$2:$K$1435,9,0)</f>
        <v>0</v>
      </c>
      <c r="R204" s="71">
        <f>VLOOKUP(A204,cutting_planes!$A$2:$K$1435,10,0)</f>
        <v>500</v>
      </c>
      <c r="S204" s="72">
        <f>ABS(K204-L204)/K204</f>
        <v>0.32226390114739628</v>
      </c>
      <c r="T204" s="71">
        <f>IF(O204&gt;=R204,1,0)</f>
        <v>0</v>
      </c>
      <c r="U204" s="1" t="str">
        <f>VLOOKUP(A204,cutting_planes!$A$2:$N$940,14,0)</f>
        <v>0:00</v>
      </c>
    </row>
    <row r="205" spans="1:21" x14ac:dyDescent="0.2">
      <c r="A205" s="6">
        <v>203</v>
      </c>
      <c r="B205" s="6">
        <v>4</v>
      </c>
      <c r="C205" s="6">
        <v>5</v>
      </c>
      <c r="D205" s="6">
        <v>74</v>
      </c>
      <c r="E205" s="6" t="s">
        <v>23</v>
      </c>
      <c r="F205" s="6" t="s">
        <v>1702</v>
      </c>
      <c r="G205" s="6" t="str">
        <f>F205&amp;B205&amp;"_"&amp;C205&amp;".csv"</f>
        <v>TrainTSP4_5.csv</v>
      </c>
      <c r="H205" s="6" t="s">
        <v>1707</v>
      </c>
      <c r="I205" s="6" t="str">
        <f>"("&amp;A205&amp;",'"&amp;G205&amp;"'),"</f>
        <v>(203,'TrainTSP4_5.csv'),</v>
      </c>
      <c r="J205" s="6">
        <f>VLOOKUP(E205,target_graph_lookup!$A$1:$B$43,2,0)</f>
        <v>4</v>
      </c>
      <c r="K205" s="70">
        <v>5456</v>
      </c>
      <c r="L205" s="71">
        <f>VLOOKUP(A205,cutting_planes!$A$2:$K$1435,3,0)</f>
        <v>4698.43</v>
      </c>
      <c r="M205" s="71">
        <f>VLOOKUP(A205,cutting_planes!$A$2:$K$1435,2,0)</f>
        <v>4499.5</v>
      </c>
      <c r="N205" s="71">
        <f>VLOOKUP(A205,cutting_planes!$A$2:$K$1435,6,0)</f>
        <v>0</v>
      </c>
      <c r="O205" s="71">
        <f>VLOOKUP(A205,cutting_planes!$A$2:$K$1435,7,0)</f>
        <v>509</v>
      </c>
      <c r="P205" s="71">
        <f>VLOOKUP(A205,cutting_planes!$A$2:$K$1435,8,0)</f>
        <v>90</v>
      </c>
      <c r="Q205" s="71">
        <f>VLOOKUP(A205,cutting_planes!$A$2:$K$1435,9,0)</f>
        <v>11</v>
      </c>
      <c r="R205" s="71">
        <f>VLOOKUP(A205,cutting_planes!$A$2:$K$1435,10,0)</f>
        <v>500</v>
      </c>
      <c r="S205" s="72">
        <f>ABS(K205-L205)/K205</f>
        <v>0.13885080645161285</v>
      </c>
      <c r="T205" s="71">
        <f>IF(O205&gt;=R205,1,0)</f>
        <v>1</v>
      </c>
      <c r="U205" s="1" t="str">
        <f>VLOOKUP(A205,cutting_planes!$A$2:$N$940,14,0)</f>
        <v>0:05</v>
      </c>
    </row>
    <row r="206" spans="1:21" x14ac:dyDescent="0.2">
      <c r="A206" s="6">
        <v>204</v>
      </c>
      <c r="B206" s="6">
        <v>4</v>
      </c>
      <c r="C206" s="6">
        <v>6</v>
      </c>
      <c r="D206" s="6">
        <v>66</v>
      </c>
      <c r="E206" s="6" t="s">
        <v>23</v>
      </c>
      <c r="F206" s="6" t="s">
        <v>1702</v>
      </c>
      <c r="G206" s="6" t="str">
        <f>F206&amp;B206&amp;"_"&amp;C206&amp;".csv"</f>
        <v>TrainTSP4_6.csv</v>
      </c>
      <c r="H206" s="6" t="s">
        <v>1707</v>
      </c>
      <c r="I206" s="6" t="str">
        <f>"("&amp;A206&amp;",'"&amp;G206&amp;"'),"</f>
        <v>(204,'TrainTSP4_6.csv'),</v>
      </c>
      <c r="J206" s="6">
        <f>VLOOKUP(E206,target_graph_lookup!$A$1:$B$43,2,0)</f>
        <v>4</v>
      </c>
      <c r="K206" s="70">
        <v>4382</v>
      </c>
      <c r="L206" s="71">
        <f>VLOOKUP(A206,cutting_planes!$A$2:$K$1435,3,0)</f>
        <v>4268.8599999999997</v>
      </c>
      <c r="M206" s="71">
        <f>VLOOKUP(A206,cutting_planes!$A$2:$K$1435,2,0)</f>
        <v>3633</v>
      </c>
      <c r="N206" s="71">
        <f>VLOOKUP(A206,cutting_planes!$A$2:$K$1435,6,0)</f>
        <v>0</v>
      </c>
      <c r="O206" s="71">
        <f>VLOOKUP(A206,cutting_planes!$A$2:$K$1435,7,0)</f>
        <v>346</v>
      </c>
      <c r="P206" s="71">
        <f>VLOOKUP(A206,cutting_planes!$A$2:$K$1435,8,0)</f>
        <v>94</v>
      </c>
      <c r="Q206" s="71">
        <f>VLOOKUP(A206,cutting_planes!$A$2:$K$1435,9,0)</f>
        <v>9</v>
      </c>
      <c r="R206" s="71">
        <f>VLOOKUP(A206,cutting_planes!$A$2:$K$1435,10,0)</f>
        <v>500</v>
      </c>
      <c r="S206" s="72">
        <f>ABS(K206-L206)/K206</f>
        <v>2.5819260611592953E-2</v>
      </c>
      <c r="T206" s="71">
        <f>IF(O206&gt;=R206,1,0)</f>
        <v>0</v>
      </c>
      <c r="U206" s="1" t="str">
        <f>VLOOKUP(A206,cutting_planes!$A$2:$N$940,14,0)</f>
        <v>0:04</v>
      </c>
    </row>
    <row r="207" spans="1:21" x14ac:dyDescent="0.2">
      <c r="A207" s="6">
        <v>205</v>
      </c>
      <c r="B207" s="6">
        <v>4</v>
      </c>
      <c r="C207" s="6">
        <v>7</v>
      </c>
      <c r="D207" s="6">
        <v>16</v>
      </c>
      <c r="E207" s="6" t="s">
        <v>23</v>
      </c>
      <c r="F207" s="6" t="s">
        <v>1702</v>
      </c>
      <c r="G207" s="6" t="str">
        <f>F207&amp;B207&amp;"_"&amp;C207&amp;".csv"</f>
        <v>TrainTSP4_7.csv</v>
      </c>
      <c r="H207" s="6" t="s">
        <v>1707</v>
      </c>
      <c r="I207" s="6" t="str">
        <f>"("&amp;A207&amp;",'"&amp;G207&amp;"'),"</f>
        <v>(205,'TrainTSP4_7.csv'),</v>
      </c>
      <c r="J207" s="6">
        <f>VLOOKUP(E207,target_graph_lookup!$A$1:$B$43,2,0)</f>
        <v>4</v>
      </c>
      <c r="K207" s="70">
        <v>5398</v>
      </c>
      <c r="L207" s="71">
        <f>VLOOKUP(A207,cutting_planes!$A$2:$K$1435,3,0)</f>
        <v>3828.92</v>
      </c>
      <c r="M207" s="71">
        <f>VLOOKUP(A207,cutting_planes!$A$2:$K$1435,2,0)</f>
        <v>3722.5</v>
      </c>
      <c r="N207" s="71">
        <f>VLOOKUP(A207,cutting_planes!$A$2:$K$1435,6,0)</f>
        <v>0</v>
      </c>
      <c r="O207" s="71">
        <f>VLOOKUP(A207,cutting_planes!$A$2:$K$1435,7,0)</f>
        <v>10</v>
      </c>
      <c r="P207" s="71">
        <f>VLOOKUP(A207,cutting_planes!$A$2:$K$1435,8,0)</f>
        <v>6</v>
      </c>
      <c r="Q207" s="71">
        <f>VLOOKUP(A207,cutting_planes!$A$2:$K$1435,9,0)</f>
        <v>0</v>
      </c>
      <c r="R207" s="71">
        <f>VLOOKUP(A207,cutting_planes!$A$2:$K$1435,10,0)</f>
        <v>500</v>
      </c>
      <c r="S207" s="72">
        <f>ABS(K207-L207)/K207</f>
        <v>0.29067802889959243</v>
      </c>
      <c r="T207" s="71">
        <f>IF(O207&gt;=R207,1,0)</f>
        <v>0</v>
      </c>
      <c r="U207" s="1" t="str">
        <f>VLOOKUP(A207,cutting_planes!$A$2:$N$940,14,0)</f>
        <v>0:00</v>
      </c>
    </row>
    <row r="208" spans="1:21" x14ac:dyDescent="0.2">
      <c r="A208" s="6">
        <v>206</v>
      </c>
      <c r="B208" s="6">
        <v>4</v>
      </c>
      <c r="C208" s="6">
        <v>8</v>
      </c>
      <c r="D208" s="6">
        <v>90</v>
      </c>
      <c r="E208" s="6" t="s">
        <v>23</v>
      </c>
      <c r="F208" s="6" t="s">
        <v>1702</v>
      </c>
      <c r="G208" s="6" t="str">
        <f>F208&amp;B208&amp;"_"&amp;C208&amp;".csv"</f>
        <v>TrainTSP4_8.csv</v>
      </c>
      <c r="H208" s="6" t="s">
        <v>1707</v>
      </c>
      <c r="I208" s="6" t="str">
        <f>"("&amp;A208&amp;",'"&amp;G208&amp;"'),"</f>
        <v>(206,'TrainTSP4_8.csv'),</v>
      </c>
      <c r="J208" s="6">
        <f>VLOOKUP(E208,target_graph_lookup!$A$1:$B$43,2,0)</f>
        <v>4</v>
      </c>
      <c r="K208" s="70">
        <v>4771</v>
      </c>
      <c r="L208" s="71">
        <f>VLOOKUP(A208,cutting_planes!$A$2:$K$1435,3,0)</f>
        <v>4207.6499999999996</v>
      </c>
      <c r="M208" s="71">
        <f>VLOOKUP(A208,cutting_planes!$A$2:$K$1435,2,0)</f>
        <v>4090.5</v>
      </c>
      <c r="N208" s="71">
        <f>VLOOKUP(A208,cutting_planes!$A$2:$K$1435,6,0)</f>
        <v>0</v>
      </c>
      <c r="O208" s="71">
        <f>VLOOKUP(A208,cutting_planes!$A$2:$K$1435,7,0)</f>
        <v>503</v>
      </c>
      <c r="P208" s="71">
        <f>VLOOKUP(A208,cutting_planes!$A$2:$K$1435,8,0)</f>
        <v>87</v>
      </c>
      <c r="Q208" s="71">
        <f>VLOOKUP(A208,cutting_planes!$A$2:$K$1435,9,0)</f>
        <v>7</v>
      </c>
      <c r="R208" s="71">
        <f>VLOOKUP(A208,cutting_planes!$A$2:$K$1435,10,0)</f>
        <v>500</v>
      </c>
      <c r="S208" s="72">
        <f>ABS(K208-L208)/K208</f>
        <v>0.11807797107524635</v>
      </c>
      <c r="T208" s="71">
        <f>IF(O208&gt;=R208,1,0)</f>
        <v>1</v>
      </c>
      <c r="U208" s="1" t="str">
        <f>VLOOKUP(A208,cutting_planes!$A$2:$N$940,14,0)</f>
        <v>0:07</v>
      </c>
    </row>
    <row r="209" spans="1:21" x14ac:dyDescent="0.2">
      <c r="A209" s="6">
        <v>207</v>
      </c>
      <c r="B209" s="6">
        <v>4</v>
      </c>
      <c r="C209" s="6">
        <v>9</v>
      </c>
      <c r="D209" s="6">
        <v>31</v>
      </c>
      <c r="E209" s="6" t="s">
        <v>23</v>
      </c>
      <c r="F209" s="6" t="s">
        <v>1702</v>
      </c>
      <c r="G209" s="6" t="str">
        <f>F209&amp;B209&amp;"_"&amp;C209&amp;".csv"</f>
        <v>TrainTSP4_9.csv</v>
      </c>
      <c r="H209" s="6" t="s">
        <v>1707</v>
      </c>
      <c r="I209" s="6" t="str">
        <f>"("&amp;A209&amp;",'"&amp;G209&amp;"'),"</f>
        <v>(207,'TrainTSP4_9.csv'),</v>
      </c>
      <c r="J209" s="6">
        <f>VLOOKUP(E209,target_graph_lookup!$A$1:$B$43,2,0)</f>
        <v>4</v>
      </c>
      <c r="K209" s="70">
        <v>5492</v>
      </c>
      <c r="L209" s="71">
        <f>VLOOKUP(A209,cutting_planes!$A$2:$K$1435,3,0)</f>
        <v>4511.75</v>
      </c>
      <c r="M209" s="71">
        <f>VLOOKUP(A209,cutting_planes!$A$2:$K$1435,2,0)</f>
        <v>3950.5</v>
      </c>
      <c r="N209" s="71">
        <f>VLOOKUP(A209,cutting_planes!$A$2:$K$1435,6,0)</f>
        <v>0</v>
      </c>
      <c r="O209" s="71">
        <f>VLOOKUP(A209,cutting_planes!$A$2:$K$1435,7,0)</f>
        <v>52</v>
      </c>
      <c r="P209" s="71">
        <f>VLOOKUP(A209,cutting_planes!$A$2:$K$1435,8,0)</f>
        <v>25</v>
      </c>
      <c r="Q209" s="71">
        <f>VLOOKUP(A209,cutting_planes!$A$2:$K$1435,9,0)</f>
        <v>3</v>
      </c>
      <c r="R209" s="71">
        <f>VLOOKUP(A209,cutting_planes!$A$2:$K$1435,10,0)</f>
        <v>500</v>
      </c>
      <c r="S209" s="72">
        <f>ABS(K209-L209)/K209</f>
        <v>0.17848689002184998</v>
      </c>
      <c r="T209" s="71">
        <f>IF(O209&gt;=R209,1,0)</f>
        <v>0</v>
      </c>
      <c r="U209" s="1" t="str">
        <f>VLOOKUP(A209,cutting_planes!$A$2:$N$940,14,0)</f>
        <v>0:00</v>
      </c>
    </row>
    <row r="210" spans="1:21" x14ac:dyDescent="0.2">
      <c r="A210" s="6">
        <v>208</v>
      </c>
      <c r="B210" s="6">
        <v>4</v>
      </c>
      <c r="C210" s="6">
        <v>10</v>
      </c>
      <c r="D210" s="6">
        <v>102</v>
      </c>
      <c r="E210" s="6" t="s">
        <v>23</v>
      </c>
      <c r="F210" s="6" t="s">
        <v>1702</v>
      </c>
      <c r="G210" s="6" t="str">
        <f>F210&amp;B210&amp;"_"&amp;C210&amp;".csv"</f>
        <v>TrainTSP4_10.csv</v>
      </c>
      <c r="H210" s="6" t="s">
        <v>1707</v>
      </c>
      <c r="I210" s="6" t="str">
        <f>"("&amp;A210&amp;",'"&amp;G210&amp;"'),"</f>
        <v>(208,'TrainTSP4_10.csv'),</v>
      </c>
      <c r="J210" s="6">
        <f>VLOOKUP(E210,target_graph_lookup!$A$1:$B$43,2,0)</f>
        <v>4</v>
      </c>
      <c r="K210" s="70">
        <v>4647</v>
      </c>
      <c r="L210" s="71">
        <f>VLOOKUP(A210,cutting_planes!$A$2:$K$1435,3,0)</f>
        <v>4164.5200000000004</v>
      </c>
      <c r="M210" s="71">
        <f>VLOOKUP(A210,cutting_planes!$A$2:$K$1435,2,0)</f>
        <v>3975.5</v>
      </c>
      <c r="N210" s="71">
        <f>VLOOKUP(A210,cutting_planes!$A$2:$K$1435,6,0)</f>
        <v>0</v>
      </c>
      <c r="O210" s="71">
        <f>VLOOKUP(A210,cutting_planes!$A$2:$K$1435,7,0)</f>
        <v>515</v>
      </c>
      <c r="P210" s="71">
        <f>VLOOKUP(A210,cutting_planes!$A$2:$K$1435,8,0)</f>
        <v>65</v>
      </c>
      <c r="Q210" s="71">
        <f>VLOOKUP(A210,cutting_planes!$A$2:$K$1435,9,0)</f>
        <v>7</v>
      </c>
      <c r="R210" s="71">
        <f>VLOOKUP(A210,cutting_planes!$A$2:$K$1435,10,0)</f>
        <v>500</v>
      </c>
      <c r="S210" s="72">
        <f>ABS(K210-L210)/K210</f>
        <v>0.10382612438132119</v>
      </c>
      <c r="T210" s="71">
        <f>IF(O210&gt;=R210,1,0)</f>
        <v>1</v>
      </c>
      <c r="U210" s="1" t="str">
        <f>VLOOKUP(A210,cutting_planes!$A$2:$N$940,14,0)</f>
        <v>0:07</v>
      </c>
    </row>
    <row r="211" spans="1:21" x14ac:dyDescent="0.2">
      <c r="A211" s="6">
        <v>209</v>
      </c>
      <c r="B211" s="6">
        <v>4</v>
      </c>
      <c r="C211" s="6">
        <v>11</v>
      </c>
      <c r="D211" s="6">
        <v>35</v>
      </c>
      <c r="E211" s="6" t="s">
        <v>23</v>
      </c>
      <c r="F211" s="6" t="s">
        <v>1702</v>
      </c>
      <c r="G211" s="6" t="str">
        <f>F211&amp;B211&amp;"_"&amp;C211&amp;".csv"</f>
        <v>TrainTSP4_11.csv</v>
      </c>
      <c r="H211" s="6" t="s">
        <v>1707</v>
      </c>
      <c r="I211" s="6" t="str">
        <f>"("&amp;A211&amp;",'"&amp;G211&amp;"'),"</f>
        <v>(209,'TrainTSP4_11.csv'),</v>
      </c>
      <c r="J211" s="6">
        <f>VLOOKUP(E211,target_graph_lookup!$A$1:$B$43,2,0)</f>
        <v>4</v>
      </c>
      <c r="K211" s="70">
        <v>5645</v>
      </c>
      <c r="L211" s="71">
        <f>VLOOKUP(A211,cutting_planes!$A$2:$K$1435,3,0)</f>
        <v>4248.5</v>
      </c>
      <c r="M211" s="71">
        <f>VLOOKUP(A211,cutting_planes!$A$2:$K$1435,2,0)</f>
        <v>4097.5</v>
      </c>
      <c r="N211" s="71">
        <f>VLOOKUP(A211,cutting_planes!$A$2:$K$1435,6,0)</f>
        <v>0</v>
      </c>
      <c r="O211" s="71">
        <f>VLOOKUP(A211,cutting_planes!$A$2:$K$1435,7,0)</f>
        <v>86</v>
      </c>
      <c r="P211" s="71">
        <f>VLOOKUP(A211,cutting_planes!$A$2:$K$1435,8,0)</f>
        <v>25</v>
      </c>
      <c r="Q211" s="71">
        <f>VLOOKUP(A211,cutting_planes!$A$2:$K$1435,9,0)</f>
        <v>3</v>
      </c>
      <c r="R211" s="71">
        <f>VLOOKUP(A211,cutting_planes!$A$2:$K$1435,10,0)</f>
        <v>500</v>
      </c>
      <c r="S211" s="72">
        <f>ABS(K211-L211)/K211</f>
        <v>0.24738706820194864</v>
      </c>
      <c r="T211" s="71">
        <f>IF(O211&gt;=R211,1,0)</f>
        <v>0</v>
      </c>
      <c r="U211" s="1" t="str">
        <f>VLOOKUP(A211,cutting_planes!$A$2:$N$940,14,0)</f>
        <v>0:00</v>
      </c>
    </row>
    <row r="212" spans="1:21" x14ac:dyDescent="0.2">
      <c r="A212" s="6">
        <v>210</v>
      </c>
      <c r="B212" s="6">
        <v>4</v>
      </c>
      <c r="C212" s="6">
        <v>12</v>
      </c>
      <c r="D212" s="6">
        <v>99</v>
      </c>
      <c r="E212" s="6" t="s">
        <v>23</v>
      </c>
      <c r="F212" s="6" t="s">
        <v>1702</v>
      </c>
      <c r="G212" s="6" t="str">
        <f>F212&amp;B212&amp;"_"&amp;C212&amp;".csv"</f>
        <v>TrainTSP4_12.csv</v>
      </c>
      <c r="H212" s="6" t="s">
        <v>1707</v>
      </c>
      <c r="I212" s="6" t="str">
        <f>"("&amp;A212&amp;",'"&amp;G212&amp;"'),"</f>
        <v>(210,'TrainTSP4_12.csv'),</v>
      </c>
      <c r="J212" s="6">
        <f>VLOOKUP(E212,target_graph_lookup!$A$1:$B$43,2,0)</f>
        <v>4</v>
      </c>
      <c r="K212" s="70">
        <v>6266</v>
      </c>
      <c r="L212" s="71">
        <f>VLOOKUP(A212,cutting_planes!$A$2:$K$1435,3,0)</f>
        <v>5372.87</v>
      </c>
      <c r="M212" s="71">
        <f>VLOOKUP(A212,cutting_planes!$A$2:$K$1435,2,0)</f>
        <v>4889</v>
      </c>
      <c r="N212" s="71">
        <f>VLOOKUP(A212,cutting_planes!$A$2:$K$1435,6,0)</f>
        <v>0</v>
      </c>
      <c r="O212" s="71">
        <f>VLOOKUP(A212,cutting_planes!$A$2:$K$1435,7,0)</f>
        <v>514</v>
      </c>
      <c r="P212" s="71">
        <f>VLOOKUP(A212,cutting_planes!$A$2:$K$1435,8,0)</f>
        <v>62</v>
      </c>
      <c r="Q212" s="71">
        <f>VLOOKUP(A212,cutting_planes!$A$2:$K$1435,9,0)</f>
        <v>1</v>
      </c>
      <c r="R212" s="71">
        <f>VLOOKUP(A212,cutting_planes!$A$2:$K$1435,10,0)</f>
        <v>500</v>
      </c>
      <c r="S212" s="72">
        <f>ABS(K212-L212)/K212</f>
        <v>0.14253590807532718</v>
      </c>
      <c r="T212" s="71">
        <f>IF(O212&gt;=R212,1,0)</f>
        <v>1</v>
      </c>
      <c r="U212" s="1" t="str">
        <f>VLOOKUP(A212,cutting_planes!$A$2:$N$940,14,0)</f>
        <v>0:07</v>
      </c>
    </row>
    <row r="213" spans="1:21" x14ac:dyDescent="0.2">
      <c r="A213" s="6">
        <v>211</v>
      </c>
      <c r="B213" s="6">
        <v>4</v>
      </c>
      <c r="C213" s="6">
        <v>13</v>
      </c>
      <c r="D213" s="6">
        <v>29</v>
      </c>
      <c r="E213" s="6" t="s">
        <v>23</v>
      </c>
      <c r="F213" s="6" t="s">
        <v>1702</v>
      </c>
      <c r="G213" s="6" t="str">
        <f>F213&amp;B213&amp;"_"&amp;C213&amp;".csv"</f>
        <v>TrainTSP4_13.csv</v>
      </c>
      <c r="H213" s="6" t="s">
        <v>1707</v>
      </c>
      <c r="I213" s="6" t="str">
        <f>"("&amp;A213&amp;",'"&amp;G213&amp;"'),"</f>
        <v>(211,'TrainTSP4_13.csv'),</v>
      </c>
      <c r="J213" s="6">
        <f>VLOOKUP(E213,target_graph_lookup!$A$1:$B$43,2,0)</f>
        <v>4</v>
      </c>
      <c r="K213" s="70">
        <v>5298</v>
      </c>
      <c r="L213" s="71">
        <f>VLOOKUP(A213,cutting_planes!$A$2:$K$1435,3,0)</f>
        <v>4761</v>
      </c>
      <c r="M213" s="71">
        <f>VLOOKUP(A213,cutting_planes!$A$2:$K$1435,2,0)</f>
        <v>3741.5</v>
      </c>
      <c r="N213" s="71">
        <f>VLOOKUP(A213,cutting_planes!$A$2:$K$1435,6,0)</f>
        <v>0</v>
      </c>
      <c r="O213" s="71">
        <f>VLOOKUP(A213,cutting_planes!$A$2:$K$1435,7,0)</f>
        <v>61</v>
      </c>
      <c r="P213" s="71">
        <f>VLOOKUP(A213,cutting_planes!$A$2:$K$1435,8,0)</f>
        <v>20</v>
      </c>
      <c r="Q213" s="71">
        <f>VLOOKUP(A213,cutting_planes!$A$2:$K$1435,9,0)</f>
        <v>3</v>
      </c>
      <c r="R213" s="71">
        <f>VLOOKUP(A213,cutting_planes!$A$2:$K$1435,10,0)</f>
        <v>500</v>
      </c>
      <c r="S213" s="72">
        <f>ABS(K213-L213)/K213</f>
        <v>0.10135900339750849</v>
      </c>
      <c r="T213" s="71">
        <f>IF(O213&gt;=R213,1,0)</f>
        <v>0</v>
      </c>
      <c r="U213" s="1" t="str">
        <f>VLOOKUP(A213,cutting_planes!$A$2:$N$940,14,0)</f>
        <v>0:00</v>
      </c>
    </row>
    <row r="214" spans="1:21" x14ac:dyDescent="0.2">
      <c r="A214" s="6">
        <v>212</v>
      </c>
      <c r="B214" s="6">
        <v>4</v>
      </c>
      <c r="C214" s="6">
        <v>14</v>
      </c>
      <c r="D214" s="6">
        <v>85</v>
      </c>
      <c r="E214" s="6" t="s">
        <v>23</v>
      </c>
      <c r="F214" s="6" t="s">
        <v>1702</v>
      </c>
      <c r="G214" s="6" t="str">
        <f>F214&amp;B214&amp;"_"&amp;C214&amp;".csv"</f>
        <v>TrainTSP4_14.csv</v>
      </c>
      <c r="H214" s="6" t="s">
        <v>1707</v>
      </c>
      <c r="I214" s="6" t="str">
        <f>"("&amp;A214&amp;",'"&amp;G214&amp;"'),"</f>
        <v>(212,'TrainTSP4_14.csv'),</v>
      </c>
      <c r="J214" s="6">
        <f>VLOOKUP(E214,target_graph_lookup!$A$1:$B$43,2,0)</f>
        <v>4</v>
      </c>
      <c r="K214" s="70">
        <v>6243</v>
      </c>
      <c r="L214" s="71">
        <f>VLOOKUP(A214,cutting_planes!$A$2:$K$1435,3,0)</f>
        <v>5298.1</v>
      </c>
      <c r="M214" s="71">
        <f>VLOOKUP(A214,cutting_planes!$A$2:$K$1435,2,0)</f>
        <v>4829</v>
      </c>
      <c r="N214" s="71">
        <f>VLOOKUP(A214,cutting_planes!$A$2:$K$1435,6,0)</f>
        <v>0</v>
      </c>
      <c r="O214" s="71">
        <f>VLOOKUP(A214,cutting_planes!$A$2:$K$1435,7,0)</f>
        <v>126</v>
      </c>
      <c r="P214" s="71">
        <f>VLOOKUP(A214,cutting_planes!$A$2:$K$1435,8,0)</f>
        <v>33</v>
      </c>
      <c r="Q214" s="71">
        <f>VLOOKUP(A214,cutting_planes!$A$2:$K$1435,9,0)</f>
        <v>2</v>
      </c>
      <c r="R214" s="71">
        <f>VLOOKUP(A214,cutting_planes!$A$2:$K$1435,10,0)</f>
        <v>500</v>
      </c>
      <c r="S214" s="72">
        <f>ABS(K214-L214)/K214</f>
        <v>0.15135351593785035</v>
      </c>
      <c r="T214" s="71">
        <f>IF(O214&gt;=R214,1,0)</f>
        <v>0</v>
      </c>
      <c r="U214" s="1" t="str">
        <f>VLOOKUP(A214,cutting_planes!$A$2:$N$940,14,0)</f>
        <v>0:02</v>
      </c>
    </row>
    <row r="215" spans="1:21" x14ac:dyDescent="0.2">
      <c r="A215" s="6">
        <v>213</v>
      </c>
      <c r="B215" s="6">
        <v>4</v>
      </c>
      <c r="C215" s="6">
        <v>15</v>
      </c>
      <c r="D215" s="6">
        <v>28</v>
      </c>
      <c r="E215" s="6" t="s">
        <v>23</v>
      </c>
      <c r="F215" s="6" t="s">
        <v>1702</v>
      </c>
      <c r="G215" s="6" t="str">
        <f>F215&amp;B215&amp;"_"&amp;C215&amp;".csv"</f>
        <v>TrainTSP4_15.csv</v>
      </c>
      <c r="H215" s="6" t="s">
        <v>1707</v>
      </c>
      <c r="I215" s="6" t="str">
        <f>"("&amp;A215&amp;",'"&amp;G215&amp;"'),"</f>
        <v>(213,'TrainTSP4_15.csv'),</v>
      </c>
      <c r="J215" s="6">
        <f>VLOOKUP(E215,target_graph_lookup!$A$1:$B$43,2,0)</f>
        <v>4</v>
      </c>
      <c r="K215" s="70">
        <v>5099</v>
      </c>
      <c r="L215" s="71">
        <f>VLOOKUP(A215,cutting_planes!$A$2:$K$1435,3,0)</f>
        <v>3969.75</v>
      </c>
      <c r="M215" s="71">
        <f>VLOOKUP(A215,cutting_planes!$A$2:$K$1435,2,0)</f>
        <v>3956.5</v>
      </c>
      <c r="N215" s="71">
        <f>VLOOKUP(A215,cutting_planes!$A$2:$K$1435,6,0)</f>
        <v>0</v>
      </c>
      <c r="O215" s="71">
        <f>VLOOKUP(A215,cutting_planes!$A$2:$K$1435,7,0)</f>
        <v>30</v>
      </c>
      <c r="P215" s="71">
        <f>VLOOKUP(A215,cutting_planes!$A$2:$K$1435,8,0)</f>
        <v>16</v>
      </c>
      <c r="Q215" s="71">
        <f>VLOOKUP(A215,cutting_planes!$A$2:$K$1435,9,0)</f>
        <v>2</v>
      </c>
      <c r="R215" s="71">
        <f>VLOOKUP(A215,cutting_planes!$A$2:$K$1435,10,0)</f>
        <v>500</v>
      </c>
      <c r="S215" s="72">
        <f>ABS(K215-L215)/K215</f>
        <v>0.22146499313590901</v>
      </c>
      <c r="T215" s="71">
        <f>IF(O215&gt;=R215,1,0)</f>
        <v>0</v>
      </c>
      <c r="U215" s="1" t="str">
        <f>VLOOKUP(A215,cutting_planes!$A$2:$N$940,14,0)</f>
        <v>0:00</v>
      </c>
    </row>
    <row r="216" spans="1:21" x14ac:dyDescent="0.2">
      <c r="A216" s="6">
        <v>214</v>
      </c>
      <c r="B216" s="6">
        <v>4</v>
      </c>
      <c r="C216" s="6">
        <v>16</v>
      </c>
      <c r="D216" s="6">
        <v>54</v>
      </c>
      <c r="E216" s="6" t="s">
        <v>23</v>
      </c>
      <c r="F216" s="6" t="s">
        <v>1702</v>
      </c>
      <c r="G216" s="6" t="str">
        <f>F216&amp;B216&amp;"_"&amp;C216&amp;".csv"</f>
        <v>TrainTSP4_16.csv</v>
      </c>
      <c r="H216" s="6" t="s">
        <v>1707</v>
      </c>
      <c r="I216" s="6" t="str">
        <f>"("&amp;A216&amp;",'"&amp;G216&amp;"'),"</f>
        <v>(214,'TrainTSP4_16.csv'),</v>
      </c>
      <c r="J216" s="6">
        <f>VLOOKUP(E216,target_graph_lookup!$A$1:$B$43,2,0)</f>
        <v>4</v>
      </c>
      <c r="K216" s="70">
        <v>5066</v>
      </c>
      <c r="L216" s="71">
        <f>VLOOKUP(A216,cutting_planes!$A$2:$K$1435,3,0)</f>
        <v>4249.25</v>
      </c>
      <c r="M216" s="71">
        <f>VLOOKUP(A216,cutting_planes!$A$2:$K$1435,2,0)</f>
        <v>4225</v>
      </c>
      <c r="N216" s="71">
        <f>VLOOKUP(A216,cutting_planes!$A$2:$K$1435,6,0)</f>
        <v>0</v>
      </c>
      <c r="O216" s="71">
        <f>VLOOKUP(A216,cutting_planes!$A$2:$K$1435,7,0)</f>
        <v>137</v>
      </c>
      <c r="P216" s="71">
        <f>VLOOKUP(A216,cutting_planes!$A$2:$K$1435,8,0)</f>
        <v>44</v>
      </c>
      <c r="Q216" s="71">
        <f>VLOOKUP(A216,cutting_planes!$A$2:$K$1435,9,0)</f>
        <v>5</v>
      </c>
      <c r="R216" s="71">
        <f>VLOOKUP(A216,cutting_planes!$A$2:$K$1435,10,0)</f>
        <v>500</v>
      </c>
      <c r="S216" s="72">
        <f>ABS(K216-L216)/K216</f>
        <v>0.16122187129885512</v>
      </c>
      <c r="T216" s="71">
        <f>IF(O216&gt;=R216,1,0)</f>
        <v>0</v>
      </c>
      <c r="U216" s="1" t="str">
        <f>VLOOKUP(A216,cutting_planes!$A$2:$N$940,14,0)</f>
        <v>0:01</v>
      </c>
    </row>
    <row r="217" spans="1:21" x14ac:dyDescent="0.2">
      <c r="A217" s="6">
        <v>215</v>
      </c>
      <c r="B217" s="6">
        <v>4</v>
      </c>
      <c r="C217" s="6">
        <v>17</v>
      </c>
      <c r="D217" s="6">
        <v>12</v>
      </c>
      <c r="E217" s="6" t="s">
        <v>23</v>
      </c>
      <c r="F217" s="6" t="s">
        <v>1702</v>
      </c>
      <c r="G217" s="6" t="str">
        <f>F217&amp;B217&amp;"_"&amp;C217&amp;".csv"</f>
        <v>TrainTSP4_17.csv</v>
      </c>
      <c r="H217" s="6" t="s">
        <v>1707</v>
      </c>
      <c r="I217" s="6" t="str">
        <f>"("&amp;A217&amp;",'"&amp;G217&amp;"'),"</f>
        <v>(215,'TrainTSP4_17.csv'),</v>
      </c>
      <c r="J217" s="6">
        <f>VLOOKUP(E217,target_graph_lookup!$A$1:$B$43,2,0)</f>
        <v>4</v>
      </c>
      <c r="K217" s="70">
        <v>4413</v>
      </c>
      <c r="L217" s="71">
        <f>VLOOKUP(A217,cutting_planes!$A$2:$K$1435,3,0)</f>
        <v>3004.5</v>
      </c>
      <c r="M217" s="71">
        <f>VLOOKUP(A217,cutting_planes!$A$2:$K$1435,2,0)</f>
        <v>3004.5</v>
      </c>
      <c r="N217" s="71">
        <f>VLOOKUP(A217,cutting_planes!$A$2:$K$1435,6,0)</f>
        <v>0</v>
      </c>
      <c r="O217" s="71">
        <f>VLOOKUP(A217,cutting_planes!$A$2:$K$1435,7,0)</f>
        <v>0</v>
      </c>
      <c r="P217" s="71">
        <f>VLOOKUP(A217,cutting_planes!$A$2:$K$1435,8,0)</f>
        <v>0</v>
      </c>
      <c r="Q217" s="71">
        <f>VLOOKUP(A217,cutting_planes!$A$2:$K$1435,9,0)</f>
        <v>0</v>
      </c>
      <c r="R217" s="71">
        <f>VLOOKUP(A217,cutting_planes!$A$2:$K$1435,10,0)</f>
        <v>500</v>
      </c>
      <c r="S217" s="72">
        <f>ABS(K217-L217)/K217</f>
        <v>0.31917063222297759</v>
      </c>
      <c r="T217" s="71">
        <f>IF(O217&gt;=R217,1,0)</f>
        <v>0</v>
      </c>
      <c r="U217" s="1" t="str">
        <f>VLOOKUP(A217,cutting_planes!$A$2:$N$940,14,0)</f>
        <v>0:00</v>
      </c>
    </row>
    <row r="218" spans="1:21" x14ac:dyDescent="0.2">
      <c r="A218" s="6">
        <v>216</v>
      </c>
      <c r="B218" s="6">
        <v>4</v>
      </c>
      <c r="C218" s="6">
        <v>18</v>
      </c>
      <c r="D218" s="6">
        <v>70</v>
      </c>
      <c r="E218" s="6" t="s">
        <v>23</v>
      </c>
      <c r="F218" s="6" t="s">
        <v>1702</v>
      </c>
      <c r="G218" s="6" t="str">
        <f>F218&amp;B218&amp;"_"&amp;C218&amp;".csv"</f>
        <v>TrainTSP4_18.csv</v>
      </c>
      <c r="H218" s="6" t="s">
        <v>1707</v>
      </c>
      <c r="I218" s="6" t="str">
        <f>"("&amp;A218&amp;",'"&amp;G218&amp;"'),"</f>
        <v>(216,'TrainTSP4_18.csv'),</v>
      </c>
      <c r="J218" s="6">
        <f>VLOOKUP(E218,target_graph_lookup!$A$1:$B$43,2,0)</f>
        <v>4</v>
      </c>
      <c r="K218" s="70">
        <v>4713</v>
      </c>
      <c r="L218" s="71">
        <f>VLOOKUP(A218,cutting_planes!$A$2:$K$1435,3,0)</f>
        <v>4713</v>
      </c>
      <c r="M218" s="71">
        <f>VLOOKUP(A218,cutting_planes!$A$2:$K$1435,2,0)</f>
        <v>4029.5</v>
      </c>
      <c r="N218" s="71">
        <f>VLOOKUP(A218,cutting_planes!$A$2:$K$1435,6,0)</f>
        <v>1</v>
      </c>
      <c r="O218" s="71">
        <f>VLOOKUP(A218,cutting_planes!$A$2:$K$1435,7,0)</f>
        <v>40</v>
      </c>
      <c r="P218" s="71">
        <f>VLOOKUP(A218,cutting_planes!$A$2:$K$1435,8,0)</f>
        <v>18</v>
      </c>
      <c r="Q218" s="71">
        <f>VLOOKUP(A218,cutting_planes!$A$2:$K$1435,9,0)</f>
        <v>1</v>
      </c>
      <c r="R218" s="71">
        <f>VLOOKUP(A218,cutting_planes!$A$2:$K$1435,10,0)</f>
        <v>500</v>
      </c>
      <c r="S218" s="72">
        <f>ABS(K218-L218)/K218</f>
        <v>0</v>
      </c>
      <c r="T218" s="71">
        <f>IF(O218&gt;=R218,1,0)</f>
        <v>0</v>
      </c>
      <c r="U218" s="1" t="str">
        <f>VLOOKUP(A218,cutting_planes!$A$2:$N$940,14,0)</f>
        <v>0:00</v>
      </c>
    </row>
    <row r="219" spans="1:21" x14ac:dyDescent="0.2">
      <c r="A219" s="6">
        <v>217</v>
      </c>
      <c r="B219" s="6">
        <v>4</v>
      </c>
      <c r="C219" s="6">
        <v>19</v>
      </c>
      <c r="D219" s="6">
        <v>63</v>
      </c>
      <c r="E219" s="6" t="s">
        <v>23</v>
      </c>
      <c r="F219" s="6" t="s">
        <v>1702</v>
      </c>
      <c r="G219" s="6" t="str">
        <f>F219&amp;B219&amp;"_"&amp;C219&amp;".csv"</f>
        <v>TrainTSP4_19.csv</v>
      </c>
      <c r="H219" s="6" t="s">
        <v>1707</v>
      </c>
      <c r="I219" s="6" t="str">
        <f>"("&amp;A219&amp;",'"&amp;G219&amp;"'),"</f>
        <v>(217,'TrainTSP4_19.csv'),</v>
      </c>
      <c r="J219" s="6">
        <f>VLOOKUP(E219,target_graph_lookup!$A$1:$B$43,2,0)</f>
        <v>4</v>
      </c>
      <c r="K219" s="70">
        <v>7060</v>
      </c>
      <c r="L219" s="71">
        <f>VLOOKUP(A219,cutting_planes!$A$2:$K$1435,3,0)</f>
        <v>6494.5</v>
      </c>
      <c r="M219" s="71">
        <f>VLOOKUP(A219,cutting_planes!$A$2:$K$1435,2,0)</f>
        <v>5410</v>
      </c>
      <c r="N219" s="71">
        <f>VLOOKUP(A219,cutting_planes!$A$2:$K$1435,6,0)</f>
        <v>0</v>
      </c>
      <c r="O219" s="71">
        <f>VLOOKUP(A219,cutting_planes!$A$2:$K$1435,7,0)</f>
        <v>4</v>
      </c>
      <c r="P219" s="71">
        <f>VLOOKUP(A219,cutting_planes!$A$2:$K$1435,8,0)</f>
        <v>1</v>
      </c>
      <c r="Q219" s="71">
        <f>VLOOKUP(A219,cutting_planes!$A$2:$K$1435,9,0)</f>
        <v>0</v>
      </c>
      <c r="R219" s="71">
        <f>VLOOKUP(A219,cutting_planes!$A$2:$K$1435,10,0)</f>
        <v>500</v>
      </c>
      <c r="S219" s="72">
        <f>ABS(K219-L219)/K219</f>
        <v>8.0099150141643066E-2</v>
      </c>
      <c r="T219" s="71">
        <f>IF(O219&gt;=R219,1,0)</f>
        <v>0</v>
      </c>
      <c r="U219" s="1" t="str">
        <f>VLOOKUP(A219,cutting_planes!$A$2:$N$940,14,0)</f>
        <v>0:00</v>
      </c>
    </row>
    <row r="220" spans="1:21" x14ac:dyDescent="0.2">
      <c r="A220" s="6">
        <v>218</v>
      </c>
      <c r="B220" s="6">
        <v>4</v>
      </c>
      <c r="C220" s="6">
        <v>20</v>
      </c>
      <c r="D220" s="6">
        <v>73</v>
      </c>
      <c r="E220" s="6" t="s">
        <v>23</v>
      </c>
      <c r="F220" s="6" t="s">
        <v>1702</v>
      </c>
      <c r="G220" s="6" t="str">
        <f>F220&amp;B220&amp;"_"&amp;C220&amp;".csv"</f>
        <v>TrainTSP4_20.csv</v>
      </c>
      <c r="H220" s="6" t="s">
        <v>1707</v>
      </c>
      <c r="I220" s="6" t="str">
        <f>"("&amp;A220&amp;",'"&amp;G220&amp;"'),"</f>
        <v>(218,'TrainTSP4_20.csv'),</v>
      </c>
      <c r="J220" s="6">
        <f>VLOOKUP(E220,target_graph_lookup!$A$1:$B$43,2,0)</f>
        <v>4</v>
      </c>
      <c r="K220" s="70">
        <v>7238</v>
      </c>
      <c r="L220" s="71">
        <f>VLOOKUP(A220,cutting_planes!$A$2:$K$1435,3,0)</f>
        <v>6052.83</v>
      </c>
      <c r="M220" s="71">
        <f>VLOOKUP(A220,cutting_planes!$A$2:$K$1435,2,0)</f>
        <v>5588</v>
      </c>
      <c r="N220" s="71">
        <f>VLOOKUP(A220,cutting_planes!$A$2:$K$1435,6,0)</f>
        <v>0</v>
      </c>
      <c r="O220" s="71">
        <f>VLOOKUP(A220,cutting_planes!$A$2:$K$1435,7,0)</f>
        <v>224</v>
      </c>
      <c r="P220" s="71">
        <f>VLOOKUP(A220,cutting_planes!$A$2:$K$1435,8,0)</f>
        <v>47</v>
      </c>
      <c r="Q220" s="71">
        <f>VLOOKUP(A220,cutting_planes!$A$2:$K$1435,9,0)</f>
        <v>4</v>
      </c>
      <c r="R220" s="71">
        <f>VLOOKUP(A220,cutting_planes!$A$2:$K$1435,10,0)</f>
        <v>500</v>
      </c>
      <c r="S220" s="72">
        <f>ABS(K220-L220)/K220</f>
        <v>0.16374274661508706</v>
      </c>
      <c r="T220" s="71">
        <f>IF(O220&gt;=R220,1,0)</f>
        <v>0</v>
      </c>
      <c r="U220" s="1" t="str">
        <f>VLOOKUP(A220,cutting_planes!$A$2:$N$940,14,0)</f>
        <v>0:02</v>
      </c>
    </row>
    <row r="221" spans="1:21" x14ac:dyDescent="0.2">
      <c r="A221" s="6">
        <v>219</v>
      </c>
      <c r="B221" s="6">
        <v>4</v>
      </c>
      <c r="C221" s="6">
        <v>21</v>
      </c>
      <c r="D221" s="6">
        <v>14</v>
      </c>
      <c r="E221" s="6" t="s">
        <v>23</v>
      </c>
      <c r="F221" s="6" t="s">
        <v>1702</v>
      </c>
      <c r="G221" s="6" t="str">
        <f>F221&amp;B221&amp;"_"&amp;C221&amp;".csv"</f>
        <v>TrainTSP4_21.csv</v>
      </c>
      <c r="H221" s="6" t="s">
        <v>1707</v>
      </c>
      <c r="I221" s="6" t="str">
        <f>"("&amp;A221&amp;",'"&amp;G221&amp;"'),"</f>
        <v>(219,'TrainTSP4_21.csv'),</v>
      </c>
      <c r="J221" s="6">
        <f>VLOOKUP(E221,target_graph_lookup!$A$1:$B$43,2,0)</f>
        <v>4</v>
      </c>
      <c r="K221" s="70">
        <v>4322</v>
      </c>
      <c r="L221" s="71">
        <f>VLOOKUP(A221,cutting_planes!$A$2:$K$1435,3,0)</f>
        <v>2832</v>
      </c>
      <c r="M221" s="71">
        <f>VLOOKUP(A221,cutting_planes!$A$2:$K$1435,2,0)</f>
        <v>2776.5</v>
      </c>
      <c r="N221" s="71">
        <f>VLOOKUP(A221,cutting_planes!$A$2:$K$1435,6,0)</f>
        <v>0</v>
      </c>
      <c r="O221" s="71">
        <f>VLOOKUP(A221,cutting_planes!$A$2:$K$1435,7,0)</f>
        <v>5</v>
      </c>
      <c r="P221" s="71">
        <f>VLOOKUP(A221,cutting_planes!$A$2:$K$1435,8,0)</f>
        <v>3</v>
      </c>
      <c r="Q221" s="71">
        <f>VLOOKUP(A221,cutting_planes!$A$2:$K$1435,9,0)</f>
        <v>0</v>
      </c>
      <c r="R221" s="71">
        <f>VLOOKUP(A221,cutting_planes!$A$2:$K$1435,10,0)</f>
        <v>500</v>
      </c>
      <c r="S221" s="72">
        <f>ABS(K221-L221)/K221</f>
        <v>0.34474780194354465</v>
      </c>
      <c r="T221" s="71">
        <f>IF(O221&gt;=R221,1,0)</f>
        <v>0</v>
      </c>
      <c r="U221" s="1" t="str">
        <f>VLOOKUP(A221,cutting_planes!$A$2:$N$940,14,0)</f>
        <v>0:00</v>
      </c>
    </row>
    <row r="222" spans="1:21" x14ac:dyDescent="0.2">
      <c r="A222" s="6">
        <v>220</v>
      </c>
      <c r="B222" s="6">
        <v>4</v>
      </c>
      <c r="C222" s="6">
        <v>22</v>
      </c>
      <c r="D222" s="6">
        <v>78</v>
      </c>
      <c r="E222" s="6" t="s">
        <v>23</v>
      </c>
      <c r="F222" s="6" t="s">
        <v>1702</v>
      </c>
      <c r="G222" s="6" t="str">
        <f>F222&amp;B222&amp;"_"&amp;C222&amp;".csv"</f>
        <v>TrainTSP4_22.csv</v>
      </c>
      <c r="H222" s="6" t="s">
        <v>1707</v>
      </c>
      <c r="I222" s="6" t="str">
        <f>"("&amp;A222&amp;",'"&amp;G222&amp;"'),"</f>
        <v>(220,'TrainTSP4_22.csv'),</v>
      </c>
      <c r="J222" s="6">
        <f>VLOOKUP(E222,target_graph_lookup!$A$1:$B$43,2,0)</f>
        <v>4</v>
      </c>
      <c r="K222" s="70">
        <v>5495</v>
      </c>
      <c r="L222" s="71">
        <f>VLOOKUP(A222,cutting_planes!$A$2:$K$1435,3,0)</f>
        <v>5091.2</v>
      </c>
      <c r="M222" s="71">
        <f>VLOOKUP(A222,cutting_planes!$A$2:$K$1435,2,0)</f>
        <v>4445</v>
      </c>
      <c r="N222" s="71">
        <f>VLOOKUP(A222,cutting_planes!$A$2:$K$1435,6,0)</f>
        <v>0</v>
      </c>
      <c r="O222" s="71">
        <f>VLOOKUP(A222,cutting_planes!$A$2:$K$1435,7,0)</f>
        <v>40</v>
      </c>
      <c r="P222" s="71">
        <f>VLOOKUP(A222,cutting_planes!$A$2:$K$1435,8,0)</f>
        <v>10</v>
      </c>
      <c r="Q222" s="71">
        <f>VLOOKUP(A222,cutting_planes!$A$2:$K$1435,9,0)</f>
        <v>0</v>
      </c>
      <c r="R222" s="71">
        <f>VLOOKUP(A222,cutting_planes!$A$2:$K$1435,10,0)</f>
        <v>500</v>
      </c>
      <c r="S222" s="72">
        <f>ABS(K222-L222)/K222</f>
        <v>7.3484986351228423E-2</v>
      </c>
      <c r="T222" s="71">
        <f>IF(O222&gt;=R222,1,0)</f>
        <v>0</v>
      </c>
      <c r="U222" s="1" t="str">
        <f>VLOOKUP(A222,cutting_planes!$A$2:$N$940,14,0)</f>
        <v>0:00</v>
      </c>
    </row>
    <row r="223" spans="1:21" x14ac:dyDescent="0.2">
      <c r="A223" s="6">
        <v>221</v>
      </c>
      <c r="B223" s="6">
        <v>4</v>
      </c>
      <c r="C223" s="6">
        <v>23</v>
      </c>
      <c r="D223" s="6">
        <v>84</v>
      </c>
      <c r="E223" s="6" t="s">
        <v>23</v>
      </c>
      <c r="F223" s="6" t="s">
        <v>1702</v>
      </c>
      <c r="G223" s="6" t="str">
        <f>F223&amp;B223&amp;"_"&amp;C223&amp;".csv"</f>
        <v>TrainTSP4_23.csv</v>
      </c>
      <c r="H223" s="6" t="s">
        <v>1707</v>
      </c>
      <c r="I223" s="6" t="str">
        <f>"("&amp;A223&amp;",'"&amp;G223&amp;"'),"</f>
        <v>(221,'TrainTSP4_23.csv'),</v>
      </c>
      <c r="J223" s="6">
        <f>VLOOKUP(E223,target_graph_lookup!$A$1:$B$43,2,0)</f>
        <v>4</v>
      </c>
      <c r="K223" s="70">
        <v>4937</v>
      </c>
      <c r="L223" s="71">
        <f>VLOOKUP(A223,cutting_planes!$A$2:$K$1435,3,0)</f>
        <v>4327.17</v>
      </c>
      <c r="M223" s="71">
        <f>VLOOKUP(A223,cutting_planes!$A$2:$K$1435,2,0)</f>
        <v>4278.5</v>
      </c>
      <c r="N223" s="71">
        <f>VLOOKUP(A223,cutting_planes!$A$2:$K$1435,6,0)</f>
        <v>0</v>
      </c>
      <c r="O223" s="71">
        <f>VLOOKUP(A223,cutting_planes!$A$2:$K$1435,7,0)</f>
        <v>150</v>
      </c>
      <c r="P223" s="71">
        <f>VLOOKUP(A223,cutting_planes!$A$2:$K$1435,8,0)</f>
        <v>39</v>
      </c>
      <c r="Q223" s="71">
        <f>VLOOKUP(A223,cutting_planes!$A$2:$K$1435,9,0)</f>
        <v>3</v>
      </c>
      <c r="R223" s="71">
        <f>VLOOKUP(A223,cutting_planes!$A$2:$K$1435,10,0)</f>
        <v>500</v>
      </c>
      <c r="S223" s="72">
        <f>ABS(K223-L223)/K223</f>
        <v>0.12352238201336843</v>
      </c>
      <c r="T223" s="71">
        <f>IF(O223&gt;=R223,1,0)</f>
        <v>0</v>
      </c>
      <c r="U223" s="1" t="str">
        <f>VLOOKUP(A223,cutting_planes!$A$2:$N$940,14,0)</f>
        <v>0:03</v>
      </c>
    </row>
    <row r="224" spans="1:21" x14ac:dyDescent="0.2">
      <c r="A224" s="6">
        <v>222</v>
      </c>
      <c r="B224" s="6">
        <v>4</v>
      </c>
      <c r="C224" s="6">
        <v>24</v>
      </c>
      <c r="D224" s="6">
        <v>9</v>
      </c>
      <c r="E224" s="6" t="s">
        <v>23</v>
      </c>
      <c r="F224" s="6" t="s">
        <v>1702</v>
      </c>
      <c r="G224" s="6" t="str">
        <f>F224&amp;B224&amp;"_"&amp;C224&amp;".csv"</f>
        <v>TrainTSP4_24.csv</v>
      </c>
      <c r="H224" s="6" t="s">
        <v>1707</v>
      </c>
      <c r="I224" s="6" t="str">
        <f>"("&amp;A224&amp;",'"&amp;G224&amp;"'),"</f>
        <v>(222,'TrainTSP4_24.csv'),</v>
      </c>
      <c r="J224" s="6">
        <f>VLOOKUP(E224,target_graph_lookup!$A$1:$B$43,2,0)</f>
        <v>4</v>
      </c>
      <c r="K224" s="70">
        <v>5243</v>
      </c>
      <c r="L224" s="71">
        <f>VLOOKUP(A224,cutting_planes!$A$2:$K$1435,3,0)</f>
        <v>3598</v>
      </c>
      <c r="M224" s="71">
        <f>VLOOKUP(A224,cutting_planes!$A$2:$K$1435,2,0)</f>
        <v>3598</v>
      </c>
      <c r="N224" s="71">
        <f>VLOOKUP(A224,cutting_planes!$A$2:$K$1435,6,0)</f>
        <v>0</v>
      </c>
      <c r="O224" s="71">
        <f>VLOOKUP(A224,cutting_planes!$A$2:$K$1435,7,0)</f>
        <v>0</v>
      </c>
      <c r="P224" s="71">
        <f>VLOOKUP(A224,cutting_planes!$A$2:$K$1435,8,0)</f>
        <v>0</v>
      </c>
      <c r="Q224" s="71">
        <f>VLOOKUP(A224,cutting_planes!$A$2:$K$1435,9,0)</f>
        <v>0</v>
      </c>
      <c r="R224" s="71">
        <f>VLOOKUP(A224,cutting_planes!$A$2:$K$1435,10,0)</f>
        <v>500</v>
      </c>
      <c r="S224" s="72">
        <f>ABS(K224-L224)/K224</f>
        <v>0.31375166889185579</v>
      </c>
      <c r="T224" s="71">
        <f>IF(O224&gt;=R224,1,0)</f>
        <v>0</v>
      </c>
      <c r="U224" s="1" t="str">
        <f>VLOOKUP(A224,cutting_planes!$A$2:$N$940,14,0)</f>
        <v>0:00</v>
      </c>
    </row>
    <row r="225" spans="1:21" x14ac:dyDescent="0.2">
      <c r="A225" s="6">
        <v>223</v>
      </c>
      <c r="B225" s="6">
        <v>4</v>
      </c>
      <c r="C225" s="6">
        <v>25</v>
      </c>
      <c r="D225" s="6">
        <v>37</v>
      </c>
      <c r="E225" s="6" t="s">
        <v>23</v>
      </c>
      <c r="F225" s="6" t="s">
        <v>1702</v>
      </c>
      <c r="G225" s="6" t="str">
        <f>F225&amp;B225&amp;"_"&amp;C225&amp;".csv"</f>
        <v>TrainTSP4_25.csv</v>
      </c>
      <c r="H225" s="6" t="s">
        <v>1707</v>
      </c>
      <c r="I225" s="6" t="str">
        <f>"("&amp;A225&amp;",'"&amp;G225&amp;"'),"</f>
        <v>(223,'TrainTSP4_25.csv'),</v>
      </c>
      <c r="J225" s="6">
        <f>VLOOKUP(E225,target_graph_lookup!$A$1:$B$43,2,0)</f>
        <v>4</v>
      </c>
      <c r="K225" s="70">
        <v>5308</v>
      </c>
      <c r="L225" s="71">
        <f>VLOOKUP(A225,cutting_planes!$A$2:$K$1435,3,0)</f>
        <v>4221.95</v>
      </c>
      <c r="M225" s="71">
        <f>VLOOKUP(A225,cutting_planes!$A$2:$K$1435,2,0)</f>
        <v>4183</v>
      </c>
      <c r="N225" s="71">
        <f>VLOOKUP(A225,cutting_planes!$A$2:$K$1435,6,0)</f>
        <v>0</v>
      </c>
      <c r="O225" s="71">
        <f>VLOOKUP(A225,cutting_planes!$A$2:$K$1435,7,0)</f>
        <v>167</v>
      </c>
      <c r="P225" s="71">
        <f>VLOOKUP(A225,cutting_planes!$A$2:$K$1435,8,0)</f>
        <v>44</v>
      </c>
      <c r="Q225" s="71">
        <f>VLOOKUP(A225,cutting_planes!$A$2:$K$1435,9,0)</f>
        <v>3</v>
      </c>
      <c r="R225" s="71">
        <f>VLOOKUP(A225,cutting_planes!$A$2:$K$1435,10,0)</f>
        <v>500</v>
      </c>
      <c r="S225" s="72">
        <f>ABS(K225-L225)/K225</f>
        <v>0.20460625470987193</v>
      </c>
      <c r="T225" s="71">
        <f>IF(O225&gt;=R225,1,0)</f>
        <v>0</v>
      </c>
      <c r="U225" s="1" t="str">
        <f>VLOOKUP(A225,cutting_planes!$A$2:$N$940,14,0)</f>
        <v>0:00</v>
      </c>
    </row>
    <row r="226" spans="1:21" x14ac:dyDescent="0.2">
      <c r="A226" s="6">
        <v>224</v>
      </c>
      <c r="B226" s="6">
        <v>4</v>
      </c>
      <c r="C226" s="6">
        <v>26</v>
      </c>
      <c r="D226" s="6">
        <v>87</v>
      </c>
      <c r="E226" s="6" t="s">
        <v>23</v>
      </c>
      <c r="F226" s="6" t="s">
        <v>1702</v>
      </c>
      <c r="G226" s="6" t="str">
        <f>F226&amp;B226&amp;"_"&amp;C226&amp;".csv"</f>
        <v>TrainTSP4_26.csv</v>
      </c>
      <c r="H226" s="6" t="s">
        <v>1707</v>
      </c>
      <c r="I226" s="6" t="str">
        <f>"("&amp;A226&amp;",'"&amp;G226&amp;"'),"</f>
        <v>(224,'TrainTSP4_26.csv'),</v>
      </c>
      <c r="J226" s="6">
        <f>VLOOKUP(E226,target_graph_lookup!$A$1:$B$43,2,0)</f>
        <v>4</v>
      </c>
      <c r="K226" s="70">
        <v>6967</v>
      </c>
      <c r="L226" s="71">
        <f>VLOOKUP(A226,cutting_planes!$A$2:$K$1435,3,0)</f>
        <v>5946.5</v>
      </c>
      <c r="M226" s="71">
        <f>VLOOKUP(A226,cutting_planes!$A$2:$K$1435,2,0)</f>
        <v>5440</v>
      </c>
      <c r="N226" s="71">
        <f>VLOOKUP(A226,cutting_planes!$A$2:$K$1435,6,0)</f>
        <v>0</v>
      </c>
      <c r="O226" s="71">
        <f>VLOOKUP(A226,cutting_planes!$A$2:$K$1435,7,0)</f>
        <v>512</v>
      </c>
      <c r="P226" s="71">
        <f>VLOOKUP(A226,cutting_planes!$A$2:$K$1435,8,0)</f>
        <v>77</v>
      </c>
      <c r="Q226" s="71">
        <f>VLOOKUP(A226,cutting_planes!$A$2:$K$1435,9,0)</f>
        <v>6</v>
      </c>
      <c r="R226" s="71">
        <f>VLOOKUP(A226,cutting_planes!$A$2:$K$1435,10,0)</f>
        <v>500</v>
      </c>
      <c r="S226" s="72">
        <f>ABS(K226-L226)/K226</f>
        <v>0.14647624515573418</v>
      </c>
      <c r="T226" s="71">
        <f>IF(O226&gt;=R226,1,0)</f>
        <v>1</v>
      </c>
      <c r="U226" s="1" t="str">
        <f>VLOOKUP(A226,cutting_planes!$A$2:$N$940,14,0)</f>
        <v>0:06</v>
      </c>
    </row>
    <row r="227" spans="1:21" x14ac:dyDescent="0.2">
      <c r="A227" s="6">
        <v>225</v>
      </c>
      <c r="B227" s="6">
        <v>4</v>
      </c>
      <c r="C227" s="6">
        <v>27</v>
      </c>
      <c r="D227" s="6">
        <v>22</v>
      </c>
      <c r="E227" s="6" t="s">
        <v>23</v>
      </c>
      <c r="F227" s="6" t="s">
        <v>1702</v>
      </c>
      <c r="G227" s="6" t="str">
        <f>F227&amp;B227&amp;"_"&amp;C227&amp;".csv"</f>
        <v>TrainTSP4_27.csv</v>
      </c>
      <c r="H227" s="6" t="s">
        <v>1707</v>
      </c>
      <c r="I227" s="80" t="str">
        <f>"("&amp;A227&amp;",'"&amp;G227&amp;"'),"</f>
        <v>(225,'TrainTSP4_27.csv'),</v>
      </c>
      <c r="J227" s="6">
        <f>VLOOKUP(E227,target_graph_lookup!$A$1:$B$43,2,0)</f>
        <v>4</v>
      </c>
      <c r="K227" s="70">
        <v>5031</v>
      </c>
      <c r="L227" s="71">
        <f>VLOOKUP(A227,cutting_planes!$A$2:$K$1435,3,0)</f>
        <v>3559</v>
      </c>
      <c r="M227" s="71">
        <f>VLOOKUP(A227,cutting_planes!$A$2:$K$1435,2,0)</f>
        <v>3540.5</v>
      </c>
      <c r="N227" s="71">
        <f>VLOOKUP(A227,cutting_planes!$A$2:$K$1435,6,0)</f>
        <v>0</v>
      </c>
      <c r="O227" s="71">
        <f>VLOOKUP(A227,cutting_planes!$A$2:$K$1435,7,0)</f>
        <v>14</v>
      </c>
      <c r="P227" s="71">
        <f>VLOOKUP(A227,cutting_planes!$A$2:$K$1435,8,0)</f>
        <v>5</v>
      </c>
      <c r="Q227" s="71">
        <f>VLOOKUP(A227,cutting_planes!$A$2:$K$1435,9,0)</f>
        <v>0</v>
      </c>
      <c r="R227" s="71">
        <f>VLOOKUP(A227,cutting_planes!$A$2:$K$1435,10,0)</f>
        <v>500</v>
      </c>
      <c r="S227" s="72">
        <f>ABS(K227-L227)/K227</f>
        <v>0.29258596700457168</v>
      </c>
      <c r="T227" s="71">
        <f>IF(O227&gt;=R227,1,0)</f>
        <v>0</v>
      </c>
      <c r="U227" s="1" t="str">
        <f>VLOOKUP(A227,cutting_planes!$A$2:$N$940,14,0)</f>
        <v>0:00</v>
      </c>
    </row>
    <row r="228" spans="1:21" x14ac:dyDescent="0.2">
      <c r="A228" s="6">
        <v>226</v>
      </c>
      <c r="B228" s="6">
        <v>4</v>
      </c>
      <c r="C228" s="6">
        <v>28</v>
      </c>
      <c r="D228" s="6">
        <v>94</v>
      </c>
      <c r="E228" s="6" t="s">
        <v>23</v>
      </c>
      <c r="F228" s="6" t="s">
        <v>1702</v>
      </c>
      <c r="G228" s="6" t="str">
        <f>F228&amp;B228&amp;"_"&amp;C228&amp;".csv"</f>
        <v>TrainTSP4_28.csv</v>
      </c>
      <c r="H228" s="6" t="s">
        <v>1707</v>
      </c>
      <c r="I228" s="6" t="str">
        <f>"("&amp;A228&amp;",'"&amp;G228&amp;"'),"</f>
        <v>(226,'TrainTSP4_28.csv'),</v>
      </c>
      <c r="J228" s="6">
        <f>VLOOKUP(E228,target_graph_lookup!$A$1:$B$43,2,0)</f>
        <v>4</v>
      </c>
      <c r="K228" s="70">
        <v>4432</v>
      </c>
      <c r="L228" s="71">
        <f>VLOOKUP(A228,cutting_planes!$A$2:$K$1435,3,0)</f>
        <v>3904.5</v>
      </c>
      <c r="M228" s="71">
        <f>VLOOKUP(A228,cutting_planes!$A$2:$K$1435,2,0)</f>
        <v>3793</v>
      </c>
      <c r="N228" s="71">
        <f>VLOOKUP(A228,cutting_planes!$A$2:$K$1435,6,0)</f>
        <v>0</v>
      </c>
      <c r="O228" s="71">
        <f>VLOOKUP(A228,cutting_planes!$A$2:$K$1435,7,0)</f>
        <v>507</v>
      </c>
      <c r="P228" s="71">
        <f>VLOOKUP(A228,cutting_planes!$A$2:$K$1435,8,0)</f>
        <v>114</v>
      </c>
      <c r="Q228" s="71">
        <f>VLOOKUP(A228,cutting_planes!$A$2:$K$1435,9,0)</f>
        <v>21</v>
      </c>
      <c r="R228" s="71">
        <f>VLOOKUP(A228,cutting_planes!$A$2:$K$1435,10,0)</f>
        <v>500</v>
      </c>
      <c r="S228" s="72">
        <f>ABS(K228-L228)/K228</f>
        <v>0.11902075812274368</v>
      </c>
      <c r="T228" s="71">
        <f>IF(O228&gt;=R228,1,0)</f>
        <v>1</v>
      </c>
      <c r="U228" s="1" t="str">
        <f>VLOOKUP(A228,cutting_planes!$A$2:$N$940,14,0)</f>
        <v>0:11</v>
      </c>
    </row>
    <row r="229" spans="1:21" x14ac:dyDescent="0.2">
      <c r="A229" s="6">
        <v>227</v>
      </c>
      <c r="B229" s="6">
        <v>4</v>
      </c>
      <c r="C229" s="6">
        <v>29</v>
      </c>
      <c r="D229" s="6">
        <v>17</v>
      </c>
      <c r="E229" s="6" t="s">
        <v>23</v>
      </c>
      <c r="F229" s="6" t="s">
        <v>1702</v>
      </c>
      <c r="G229" s="6" t="str">
        <f>F229&amp;B229&amp;"_"&amp;C229&amp;".csv"</f>
        <v>TrainTSP4_29.csv</v>
      </c>
      <c r="H229" s="6" t="s">
        <v>1707</v>
      </c>
      <c r="I229" s="6" t="str">
        <f>"("&amp;A229&amp;",'"&amp;G229&amp;"'),"</f>
        <v>(227,'TrainTSP4_29.csv'),</v>
      </c>
      <c r="J229" s="6">
        <f>VLOOKUP(E229,target_graph_lookup!$A$1:$B$43,2,0)</f>
        <v>4</v>
      </c>
      <c r="K229" s="70">
        <v>4537</v>
      </c>
      <c r="L229" s="71">
        <f>VLOOKUP(A229,cutting_planes!$A$2:$K$1435,3,0)</f>
        <v>3122</v>
      </c>
      <c r="M229" s="71">
        <f>VLOOKUP(A229,cutting_planes!$A$2:$K$1435,2,0)</f>
        <v>3007</v>
      </c>
      <c r="N229" s="71">
        <f>VLOOKUP(A229,cutting_planes!$A$2:$K$1435,6,0)</f>
        <v>0</v>
      </c>
      <c r="O229" s="71">
        <f>VLOOKUP(A229,cutting_planes!$A$2:$K$1435,7,0)</f>
        <v>40</v>
      </c>
      <c r="P229" s="71">
        <f>VLOOKUP(A229,cutting_planes!$A$2:$K$1435,8,0)</f>
        <v>18</v>
      </c>
      <c r="Q229" s="71">
        <f>VLOOKUP(A229,cutting_planes!$A$2:$K$1435,9,0)</f>
        <v>0</v>
      </c>
      <c r="R229" s="71">
        <f>VLOOKUP(A229,cutting_planes!$A$2:$K$1435,10,0)</f>
        <v>500</v>
      </c>
      <c r="S229" s="72">
        <f>ABS(K229-L229)/K229</f>
        <v>0.31188009698038349</v>
      </c>
      <c r="T229" s="71">
        <f>IF(O229&gt;=R229,1,0)</f>
        <v>0</v>
      </c>
      <c r="U229" s="1" t="str">
        <f>VLOOKUP(A229,cutting_planes!$A$2:$N$940,14,0)</f>
        <v>0:00</v>
      </c>
    </row>
    <row r="230" spans="1:21" x14ac:dyDescent="0.2">
      <c r="A230" s="6">
        <v>228</v>
      </c>
      <c r="B230" s="6">
        <v>4</v>
      </c>
      <c r="C230" s="6">
        <v>30</v>
      </c>
      <c r="D230" s="6">
        <v>55</v>
      </c>
      <c r="E230" s="6" t="s">
        <v>23</v>
      </c>
      <c r="F230" s="6" t="s">
        <v>1702</v>
      </c>
      <c r="G230" s="6" t="str">
        <f>F230&amp;B230&amp;"_"&amp;C230&amp;".csv"</f>
        <v>TrainTSP4_30.csv</v>
      </c>
      <c r="H230" s="6" t="s">
        <v>1707</v>
      </c>
      <c r="I230" s="6" t="str">
        <f>"("&amp;A230&amp;",'"&amp;G230&amp;"'),"</f>
        <v>(228,'TrainTSP4_30.csv'),</v>
      </c>
      <c r="J230" s="6">
        <f>VLOOKUP(E230,target_graph_lookup!$A$1:$B$43,2,0)</f>
        <v>4</v>
      </c>
      <c r="K230" s="70">
        <v>4635</v>
      </c>
      <c r="L230" s="71">
        <f>VLOOKUP(A230,cutting_planes!$A$2:$K$1435,3,0)</f>
        <v>3917.8</v>
      </c>
      <c r="M230" s="71">
        <f>VLOOKUP(A230,cutting_planes!$A$2:$K$1435,2,0)</f>
        <v>3835</v>
      </c>
      <c r="N230" s="71">
        <f>VLOOKUP(A230,cutting_planes!$A$2:$K$1435,6,0)</f>
        <v>0</v>
      </c>
      <c r="O230" s="71">
        <f>VLOOKUP(A230,cutting_planes!$A$2:$K$1435,7,0)</f>
        <v>65</v>
      </c>
      <c r="P230" s="71">
        <f>VLOOKUP(A230,cutting_planes!$A$2:$K$1435,8,0)</f>
        <v>23</v>
      </c>
      <c r="Q230" s="71">
        <f>VLOOKUP(A230,cutting_planes!$A$2:$K$1435,9,0)</f>
        <v>3</v>
      </c>
      <c r="R230" s="71">
        <f>VLOOKUP(A230,cutting_planes!$A$2:$K$1435,10,0)</f>
        <v>500</v>
      </c>
      <c r="S230" s="72">
        <f>ABS(K230-L230)/K230</f>
        <v>0.15473570658036673</v>
      </c>
      <c r="T230" s="71">
        <f>IF(O230&gt;=R230,1,0)</f>
        <v>0</v>
      </c>
      <c r="U230" s="1" t="str">
        <f>VLOOKUP(A230,cutting_planes!$A$2:$N$940,14,0)</f>
        <v>0:00</v>
      </c>
    </row>
    <row r="231" spans="1:21" x14ac:dyDescent="0.2">
      <c r="A231" s="6">
        <v>229</v>
      </c>
      <c r="B231" s="6">
        <v>4</v>
      </c>
      <c r="C231" s="6">
        <v>31</v>
      </c>
      <c r="D231" s="6">
        <v>46</v>
      </c>
      <c r="E231" s="6" t="s">
        <v>23</v>
      </c>
      <c r="F231" s="6" t="s">
        <v>1702</v>
      </c>
      <c r="G231" s="6" t="str">
        <f>F231&amp;B231&amp;"_"&amp;C231&amp;".csv"</f>
        <v>TrainTSP4_31.csv</v>
      </c>
      <c r="H231" s="6" t="s">
        <v>1707</v>
      </c>
      <c r="I231" s="6" t="str">
        <f>"("&amp;A231&amp;",'"&amp;G231&amp;"'),"</f>
        <v>(229,'TrainTSP4_31.csv'),</v>
      </c>
      <c r="J231" s="6">
        <f>VLOOKUP(E231,target_graph_lookup!$A$1:$B$43,2,0)</f>
        <v>4</v>
      </c>
      <c r="K231" s="70">
        <v>6106</v>
      </c>
      <c r="L231" s="71">
        <f>VLOOKUP(A231,cutting_planes!$A$2:$K$1435,3,0)</f>
        <v>6097.25</v>
      </c>
      <c r="M231" s="71">
        <f>VLOOKUP(A231,cutting_planes!$A$2:$K$1435,2,0)</f>
        <v>4915</v>
      </c>
      <c r="N231" s="71">
        <f>VLOOKUP(A231,cutting_planes!$A$2:$K$1435,6,0)</f>
        <v>0</v>
      </c>
      <c r="O231" s="71">
        <f>VLOOKUP(A231,cutting_planes!$A$2:$K$1435,7,0)</f>
        <v>366</v>
      </c>
      <c r="P231" s="71">
        <f>VLOOKUP(A231,cutting_planes!$A$2:$K$1435,8,0)</f>
        <v>71</v>
      </c>
      <c r="Q231" s="71">
        <f>VLOOKUP(A231,cutting_planes!$A$2:$K$1435,9,0)</f>
        <v>5</v>
      </c>
      <c r="R231" s="71">
        <f>VLOOKUP(A231,cutting_planes!$A$2:$K$1435,10,0)</f>
        <v>500</v>
      </c>
      <c r="S231" s="72">
        <f>ABS(K231-L231)/K231</f>
        <v>1.4330167048804455E-3</v>
      </c>
      <c r="T231" s="71">
        <f>IF(O231&gt;=R231,1,0)</f>
        <v>0</v>
      </c>
      <c r="U231" s="1" t="str">
        <f>VLOOKUP(A231,cutting_planes!$A$2:$N$940,14,0)</f>
        <v>0:02</v>
      </c>
    </row>
    <row r="232" spans="1:21" x14ac:dyDescent="0.2">
      <c r="A232" s="6">
        <v>230</v>
      </c>
      <c r="B232" s="6">
        <v>4</v>
      </c>
      <c r="C232" s="6">
        <v>32</v>
      </c>
      <c r="D232" s="6">
        <v>72</v>
      </c>
      <c r="E232" s="6" t="s">
        <v>23</v>
      </c>
      <c r="F232" s="6" t="s">
        <v>1702</v>
      </c>
      <c r="G232" s="6" t="str">
        <f>F232&amp;B232&amp;"_"&amp;C232&amp;".csv"</f>
        <v>TrainTSP4_32.csv</v>
      </c>
      <c r="H232" s="6" t="s">
        <v>1707</v>
      </c>
      <c r="I232" s="6" t="str">
        <f>"("&amp;A232&amp;",'"&amp;G232&amp;"'),"</f>
        <v>(230,'TrainTSP4_32.csv'),</v>
      </c>
      <c r="J232" s="6">
        <f>VLOOKUP(E232,target_graph_lookup!$A$1:$B$43,2,0)</f>
        <v>4</v>
      </c>
      <c r="K232" s="70">
        <v>5572</v>
      </c>
      <c r="L232" s="71">
        <f>VLOOKUP(A232,cutting_planes!$A$2:$K$1435,3,0)</f>
        <v>5569</v>
      </c>
      <c r="M232" s="71">
        <f>VLOOKUP(A232,cutting_planes!$A$2:$K$1435,2,0)</f>
        <v>4720</v>
      </c>
      <c r="N232" s="71">
        <f>VLOOKUP(A232,cutting_planes!$A$2:$K$1435,6,0)</f>
        <v>0</v>
      </c>
      <c r="O232" s="71">
        <f>VLOOKUP(A232,cutting_planes!$A$2:$K$1435,7,0)</f>
        <v>267</v>
      </c>
      <c r="P232" s="71">
        <f>VLOOKUP(A232,cutting_planes!$A$2:$K$1435,8,0)</f>
        <v>55</v>
      </c>
      <c r="Q232" s="71">
        <f>VLOOKUP(A232,cutting_planes!$A$2:$K$1435,9,0)</f>
        <v>5</v>
      </c>
      <c r="R232" s="71">
        <f>VLOOKUP(A232,cutting_planes!$A$2:$K$1435,10,0)</f>
        <v>500</v>
      </c>
      <c r="S232" s="72">
        <f>ABS(K232-L232)/K232</f>
        <v>5.3840631730078966E-4</v>
      </c>
      <c r="T232" s="71">
        <f>IF(O232&gt;=R232,1,0)</f>
        <v>0</v>
      </c>
      <c r="U232" s="1" t="str">
        <f>VLOOKUP(A232,cutting_planes!$A$2:$N$940,14,0)</f>
        <v>0:03</v>
      </c>
    </row>
    <row r="233" spans="1:21" x14ac:dyDescent="0.2">
      <c r="A233" s="6">
        <v>231</v>
      </c>
      <c r="B233" s="6">
        <v>4</v>
      </c>
      <c r="C233" s="6">
        <v>33</v>
      </c>
      <c r="D233" s="6">
        <v>36</v>
      </c>
      <c r="E233" s="6" t="s">
        <v>23</v>
      </c>
      <c r="F233" s="6" t="s">
        <v>1702</v>
      </c>
      <c r="G233" s="6" t="str">
        <f>F233&amp;B233&amp;"_"&amp;C233&amp;".csv"</f>
        <v>TrainTSP4_33.csv</v>
      </c>
      <c r="H233" s="6" t="s">
        <v>1707</v>
      </c>
      <c r="I233" s="6" t="str">
        <f>"("&amp;A233&amp;",'"&amp;G233&amp;"'),"</f>
        <v>(231,'TrainTSP4_33.csv'),</v>
      </c>
      <c r="J233" s="6">
        <f>VLOOKUP(E233,target_graph_lookup!$A$1:$B$43,2,0)</f>
        <v>4</v>
      </c>
      <c r="K233" s="70">
        <v>5559</v>
      </c>
      <c r="L233" s="71">
        <f>VLOOKUP(A233,cutting_planes!$A$2:$K$1435,3,0)</f>
        <v>4414.7</v>
      </c>
      <c r="M233" s="71">
        <f>VLOOKUP(A233,cutting_planes!$A$2:$K$1435,2,0)</f>
        <v>4388.5</v>
      </c>
      <c r="N233" s="71">
        <f>VLOOKUP(A233,cutting_planes!$A$2:$K$1435,6,0)</f>
        <v>0</v>
      </c>
      <c r="O233" s="71">
        <f>VLOOKUP(A233,cutting_planes!$A$2:$K$1435,7,0)</f>
        <v>93</v>
      </c>
      <c r="P233" s="71">
        <f>VLOOKUP(A233,cutting_planes!$A$2:$K$1435,8,0)</f>
        <v>24</v>
      </c>
      <c r="Q233" s="71">
        <f>VLOOKUP(A233,cutting_planes!$A$2:$K$1435,9,0)</f>
        <v>5</v>
      </c>
      <c r="R233" s="71">
        <f>VLOOKUP(A233,cutting_planes!$A$2:$K$1435,10,0)</f>
        <v>500</v>
      </c>
      <c r="S233" s="72">
        <f>ABS(K233-L233)/K233</f>
        <v>0.20584637524734667</v>
      </c>
      <c r="T233" s="71">
        <f>IF(O233&gt;=R233,1,0)</f>
        <v>0</v>
      </c>
      <c r="U233" s="1" t="str">
        <f>VLOOKUP(A233,cutting_planes!$A$2:$N$940,14,0)</f>
        <v>0:00</v>
      </c>
    </row>
    <row r="234" spans="1:21" x14ac:dyDescent="0.2">
      <c r="A234" s="6">
        <v>232</v>
      </c>
      <c r="B234" s="6">
        <v>4</v>
      </c>
      <c r="C234" s="6">
        <v>34</v>
      </c>
      <c r="D234" s="6">
        <v>32</v>
      </c>
      <c r="E234" s="6" t="s">
        <v>23</v>
      </c>
      <c r="F234" s="6" t="s">
        <v>1702</v>
      </c>
      <c r="G234" s="6" t="str">
        <f>F234&amp;B234&amp;"_"&amp;C234&amp;".csv"</f>
        <v>TrainTSP4_34.csv</v>
      </c>
      <c r="H234" s="6" t="s">
        <v>1707</v>
      </c>
      <c r="I234" s="6" t="str">
        <f>"("&amp;A234&amp;",'"&amp;G234&amp;"'),"</f>
        <v>(232,'TrainTSP4_34.csv'),</v>
      </c>
      <c r="J234" s="6">
        <f>VLOOKUP(E234,target_graph_lookup!$A$1:$B$43,2,0)</f>
        <v>4</v>
      </c>
      <c r="K234" s="70">
        <v>6269</v>
      </c>
      <c r="L234" s="71">
        <f>VLOOKUP(A234,cutting_planes!$A$2:$K$1435,3,0)</f>
        <v>4856.88</v>
      </c>
      <c r="M234" s="71">
        <f>VLOOKUP(A234,cutting_planes!$A$2:$K$1435,2,0)</f>
        <v>4807</v>
      </c>
      <c r="N234" s="71">
        <f>VLOOKUP(A234,cutting_planes!$A$2:$K$1435,6,0)</f>
        <v>0</v>
      </c>
      <c r="O234" s="71">
        <f>VLOOKUP(A234,cutting_planes!$A$2:$K$1435,7,0)</f>
        <v>72</v>
      </c>
      <c r="P234" s="71">
        <f>VLOOKUP(A234,cutting_planes!$A$2:$K$1435,8,0)</f>
        <v>21</v>
      </c>
      <c r="Q234" s="71">
        <f>VLOOKUP(A234,cutting_planes!$A$2:$K$1435,9,0)</f>
        <v>3</v>
      </c>
      <c r="R234" s="71">
        <f>VLOOKUP(A234,cutting_planes!$A$2:$K$1435,10,0)</f>
        <v>500</v>
      </c>
      <c r="S234" s="72">
        <f>ABS(K234-L234)/K234</f>
        <v>0.22525442654330832</v>
      </c>
      <c r="T234" s="71">
        <f>IF(O234&gt;=R234,1,0)</f>
        <v>0</v>
      </c>
      <c r="U234" s="1" t="str">
        <f>VLOOKUP(A234,cutting_planes!$A$2:$N$940,14,0)</f>
        <v>0:00</v>
      </c>
    </row>
    <row r="235" spans="1:21" hidden="1" x14ac:dyDescent="0.2">
      <c r="A235" s="6">
        <v>233</v>
      </c>
      <c r="B235" s="6">
        <v>4</v>
      </c>
      <c r="C235" s="6">
        <v>0</v>
      </c>
      <c r="D235" s="6">
        <v>44</v>
      </c>
      <c r="E235" s="6" t="s">
        <v>23</v>
      </c>
      <c r="F235" s="6" t="s">
        <v>1703</v>
      </c>
      <c r="G235" s="6" t="str">
        <f>F235&amp;B235&amp;"_"&amp;C235&amp;".csv"</f>
        <v>TestTSP4_0.csv</v>
      </c>
      <c r="H235" s="6" t="s">
        <v>1707</v>
      </c>
      <c r="I235" s="6" t="str">
        <f>"("&amp;A235&amp;",'"&amp;G235&amp;"'),"</f>
        <v>(233,'TestTSP4_0.csv'),</v>
      </c>
      <c r="J235" s="6">
        <f>VLOOKUP(E235,target_graph_lookup!$A$1:$B$43,2,0)</f>
        <v>4</v>
      </c>
      <c r="K235" s="70">
        <v>5278</v>
      </c>
      <c r="L235" s="71">
        <f>VLOOKUP(A235,cutting_planes!$A$2:$K$1435,3,0)</f>
        <v>4340.5</v>
      </c>
      <c r="M235" s="71">
        <f>VLOOKUP(A235,cutting_planes!$A$2:$K$1435,2,0)</f>
        <v>4309</v>
      </c>
      <c r="N235" s="71">
        <f>VLOOKUP(A235,cutting_planes!$A$2:$K$1435,6,0)</f>
        <v>0</v>
      </c>
      <c r="O235" s="71">
        <f>VLOOKUP(A235,cutting_planes!$A$2:$K$1435,7,0)</f>
        <v>102</v>
      </c>
      <c r="P235" s="71">
        <f>VLOOKUP(A235,cutting_planes!$A$2:$K$1435,8,0)</f>
        <v>34</v>
      </c>
      <c r="Q235" s="71">
        <f>VLOOKUP(A235,cutting_planes!$A$2:$K$1435,9,0)</f>
        <v>6</v>
      </c>
      <c r="R235" s="71">
        <f>VLOOKUP(A235,cutting_planes!$A$2:$K$1435,10,0)</f>
        <v>500</v>
      </c>
      <c r="S235" s="72">
        <f>ABS(K235-L235)/K235</f>
        <v>0.17762410003789314</v>
      </c>
      <c r="T235" s="71">
        <f>IF(O235&gt;=R235,1,0)</f>
        <v>0</v>
      </c>
      <c r="U235" s="1" t="str">
        <f>VLOOKUP(A235,cutting_planes!$A$2:$N$940,14,0)</f>
        <v>0:00</v>
      </c>
    </row>
    <row r="236" spans="1:21" hidden="1" x14ac:dyDescent="0.2">
      <c r="A236" s="6">
        <v>234</v>
      </c>
      <c r="B236" s="6">
        <v>4</v>
      </c>
      <c r="C236" s="6">
        <v>1</v>
      </c>
      <c r="D236" s="6">
        <v>82</v>
      </c>
      <c r="E236" s="6" t="s">
        <v>23</v>
      </c>
      <c r="F236" s="6" t="s">
        <v>1703</v>
      </c>
      <c r="G236" s="6" t="str">
        <f>F236&amp;B236&amp;"_"&amp;C236&amp;".csv"</f>
        <v>TestTSP4_1.csv</v>
      </c>
      <c r="H236" s="6" t="s">
        <v>1707</v>
      </c>
      <c r="I236" s="6" t="str">
        <f>"("&amp;A236&amp;",'"&amp;G236&amp;"'),"</f>
        <v>(234,'TestTSP4_1.csv'),</v>
      </c>
      <c r="J236" s="6">
        <f>VLOOKUP(E236,target_graph_lookup!$A$1:$B$43,2,0)</f>
        <v>4</v>
      </c>
      <c r="K236" s="70">
        <v>4394</v>
      </c>
      <c r="L236" s="71">
        <f>VLOOKUP(A236,cutting_planes!$A$2:$K$1435,3,0)</f>
        <v>4313.3500000000004</v>
      </c>
      <c r="M236" s="71">
        <f>VLOOKUP(A236,cutting_planes!$A$2:$K$1435,2,0)</f>
        <v>3815.5</v>
      </c>
      <c r="N236" s="71">
        <f>VLOOKUP(A236,cutting_planes!$A$2:$K$1435,6,0)</f>
        <v>0</v>
      </c>
      <c r="O236" s="71">
        <f>VLOOKUP(A236,cutting_planes!$A$2:$K$1435,7,0)</f>
        <v>288</v>
      </c>
      <c r="P236" s="71">
        <f>VLOOKUP(A236,cutting_planes!$A$2:$K$1435,8,0)</f>
        <v>74</v>
      </c>
      <c r="Q236" s="71">
        <f>VLOOKUP(A236,cutting_planes!$A$2:$K$1435,9,0)</f>
        <v>13</v>
      </c>
      <c r="R236" s="71">
        <f>VLOOKUP(A236,cutting_planes!$A$2:$K$1435,10,0)</f>
        <v>500</v>
      </c>
      <c r="S236" s="72">
        <f>ABS(K236-L236)/K236</f>
        <v>1.8354574419663094E-2</v>
      </c>
      <c r="T236" s="71">
        <f>IF(O236&gt;=R236,1,0)</f>
        <v>0</v>
      </c>
      <c r="U236" s="1" t="str">
        <f>VLOOKUP(A236,cutting_planes!$A$2:$N$940,14,0)</f>
        <v>0:05</v>
      </c>
    </row>
    <row r="237" spans="1:21" hidden="1" x14ac:dyDescent="0.2">
      <c r="A237" s="6">
        <v>235</v>
      </c>
      <c r="B237" s="6">
        <v>4</v>
      </c>
      <c r="C237" s="6">
        <v>2</v>
      </c>
      <c r="D237" s="6">
        <v>39</v>
      </c>
      <c r="E237" s="6" t="s">
        <v>23</v>
      </c>
      <c r="F237" s="6" t="s">
        <v>1703</v>
      </c>
      <c r="G237" s="6" t="str">
        <f>F237&amp;B237&amp;"_"&amp;C237&amp;".csv"</f>
        <v>TestTSP4_2.csv</v>
      </c>
      <c r="H237" s="6" t="s">
        <v>1707</v>
      </c>
      <c r="I237" s="6" t="str">
        <f>"("&amp;A237&amp;",'"&amp;G237&amp;"'),"</f>
        <v>(235,'TestTSP4_2.csv'),</v>
      </c>
      <c r="J237" s="6">
        <f>VLOOKUP(E237,target_graph_lookup!$A$1:$B$43,2,0)</f>
        <v>4</v>
      </c>
      <c r="K237" s="70">
        <v>4982</v>
      </c>
      <c r="L237" s="71">
        <f>VLOOKUP(A237,cutting_planes!$A$2:$K$1435,3,0)</f>
        <v>4049.58</v>
      </c>
      <c r="M237" s="71">
        <f>VLOOKUP(A237,cutting_planes!$A$2:$K$1435,2,0)</f>
        <v>4004.5</v>
      </c>
      <c r="N237" s="71">
        <f>VLOOKUP(A237,cutting_planes!$A$2:$K$1435,6,0)</f>
        <v>0</v>
      </c>
      <c r="O237" s="71">
        <f>VLOOKUP(A237,cutting_planes!$A$2:$K$1435,7,0)</f>
        <v>186</v>
      </c>
      <c r="P237" s="71">
        <f>VLOOKUP(A237,cutting_planes!$A$2:$K$1435,8,0)</f>
        <v>52</v>
      </c>
      <c r="Q237" s="71">
        <f>VLOOKUP(A237,cutting_planes!$A$2:$K$1435,9,0)</f>
        <v>3</v>
      </c>
      <c r="R237" s="71">
        <f>VLOOKUP(A237,cutting_planes!$A$2:$K$1435,10,0)</f>
        <v>500</v>
      </c>
      <c r="S237" s="72">
        <f>ABS(K237-L237)/K237</f>
        <v>0.18715776796467284</v>
      </c>
      <c r="T237" s="71">
        <f>IF(O237&gt;=R237,1,0)</f>
        <v>0</v>
      </c>
      <c r="U237" s="1" t="str">
        <f>VLOOKUP(A237,cutting_planes!$A$2:$N$940,14,0)</f>
        <v>0:00</v>
      </c>
    </row>
    <row r="238" spans="1:21" hidden="1" x14ac:dyDescent="0.2">
      <c r="A238" s="6">
        <v>236</v>
      </c>
      <c r="B238" s="6">
        <v>4</v>
      </c>
      <c r="C238" s="6">
        <v>3</v>
      </c>
      <c r="D238" s="6">
        <v>75</v>
      </c>
      <c r="E238" s="6" t="s">
        <v>23</v>
      </c>
      <c r="F238" s="6" t="s">
        <v>1703</v>
      </c>
      <c r="G238" s="6" t="str">
        <f>F238&amp;B238&amp;"_"&amp;C238&amp;".csv"</f>
        <v>TestTSP4_3.csv</v>
      </c>
      <c r="H238" s="6" t="s">
        <v>1707</v>
      </c>
      <c r="I238" s="6" t="str">
        <f>"("&amp;A238&amp;",'"&amp;G238&amp;"'),"</f>
        <v>(236,'TestTSP4_3.csv'),</v>
      </c>
      <c r="J238" s="6">
        <f>VLOOKUP(E238,target_graph_lookup!$A$1:$B$43,2,0)</f>
        <v>4</v>
      </c>
      <c r="K238" s="70">
        <v>5194</v>
      </c>
      <c r="L238" s="71">
        <f>VLOOKUP(A238,cutting_planes!$A$2:$K$1435,3,0)</f>
        <v>4477.9399999999996</v>
      </c>
      <c r="M238" s="71">
        <f>VLOOKUP(A238,cutting_planes!$A$2:$K$1435,2,0)</f>
        <v>4359</v>
      </c>
      <c r="N238" s="71">
        <f>VLOOKUP(A238,cutting_planes!$A$2:$K$1435,6,0)</f>
        <v>0</v>
      </c>
      <c r="O238" s="71">
        <f>VLOOKUP(A238,cutting_planes!$A$2:$K$1435,7,0)</f>
        <v>428</v>
      </c>
      <c r="P238" s="71">
        <f>VLOOKUP(A238,cutting_planes!$A$2:$K$1435,8,0)</f>
        <v>70</v>
      </c>
      <c r="Q238" s="71">
        <f>VLOOKUP(A238,cutting_planes!$A$2:$K$1435,9,0)</f>
        <v>7</v>
      </c>
      <c r="R238" s="71">
        <f>VLOOKUP(A238,cutting_planes!$A$2:$K$1435,10,0)</f>
        <v>500</v>
      </c>
      <c r="S238" s="72">
        <f>ABS(K238-L238)/K238</f>
        <v>0.13786291875240669</v>
      </c>
      <c r="T238" s="71">
        <f>IF(O238&gt;=R238,1,0)</f>
        <v>0</v>
      </c>
      <c r="U238" s="1" t="str">
        <f>VLOOKUP(A238,cutting_planes!$A$2:$N$940,14,0)</f>
        <v>0:03</v>
      </c>
    </row>
    <row r="239" spans="1:21" hidden="1" x14ac:dyDescent="0.2">
      <c r="A239" s="6">
        <v>237</v>
      </c>
      <c r="B239" s="6">
        <v>4</v>
      </c>
      <c r="C239" s="6">
        <v>4</v>
      </c>
      <c r="D239" s="6">
        <v>38</v>
      </c>
      <c r="E239" s="6" t="s">
        <v>23</v>
      </c>
      <c r="F239" s="6" t="s">
        <v>1703</v>
      </c>
      <c r="G239" s="6" t="str">
        <f>F239&amp;B239&amp;"_"&amp;C239&amp;".csv"</f>
        <v>TestTSP4_4.csv</v>
      </c>
      <c r="H239" s="6" t="s">
        <v>1707</v>
      </c>
      <c r="I239" s="6" t="str">
        <f>"("&amp;A239&amp;",'"&amp;G239&amp;"'),"</f>
        <v>(237,'TestTSP4_4.csv'),</v>
      </c>
      <c r="J239" s="6">
        <f>VLOOKUP(E239,target_graph_lookup!$A$1:$B$43,2,0)</f>
        <v>4</v>
      </c>
      <c r="K239" s="70">
        <v>6526</v>
      </c>
      <c r="L239" s="71">
        <f>VLOOKUP(A239,cutting_planes!$A$2:$K$1435,3,0)</f>
        <v>5106.7</v>
      </c>
      <c r="M239" s="71">
        <f>VLOOKUP(A239,cutting_planes!$A$2:$K$1435,2,0)</f>
        <v>5077.5</v>
      </c>
      <c r="N239" s="71">
        <f>VLOOKUP(A239,cutting_planes!$A$2:$K$1435,6,0)</f>
        <v>0</v>
      </c>
      <c r="O239" s="71">
        <f>VLOOKUP(A239,cutting_planes!$A$2:$K$1435,7,0)</f>
        <v>129</v>
      </c>
      <c r="P239" s="71">
        <f>VLOOKUP(A239,cutting_planes!$A$2:$K$1435,8,0)</f>
        <v>38</v>
      </c>
      <c r="Q239" s="71">
        <f>VLOOKUP(A239,cutting_planes!$A$2:$K$1435,9,0)</f>
        <v>4</v>
      </c>
      <c r="R239" s="71">
        <f>VLOOKUP(A239,cutting_planes!$A$2:$K$1435,10,0)</f>
        <v>500</v>
      </c>
      <c r="S239" s="72">
        <f>ABS(K239-L239)/K239</f>
        <v>0.21748391051179899</v>
      </c>
      <c r="T239" s="71">
        <f>IF(O239&gt;=R239,1,0)</f>
        <v>0</v>
      </c>
      <c r="U239" s="1" t="str">
        <f>VLOOKUP(A239,cutting_planes!$A$2:$N$940,14,0)</f>
        <v>0:00</v>
      </c>
    </row>
    <row r="240" spans="1:21" hidden="1" x14ac:dyDescent="0.2">
      <c r="A240" s="6">
        <v>238</v>
      </c>
      <c r="B240" s="6">
        <v>4</v>
      </c>
      <c r="C240" s="6">
        <v>5</v>
      </c>
      <c r="D240" s="6">
        <v>40</v>
      </c>
      <c r="E240" s="6" t="s">
        <v>23</v>
      </c>
      <c r="F240" s="6" t="s">
        <v>1703</v>
      </c>
      <c r="G240" s="6" t="str">
        <f>F240&amp;B240&amp;"_"&amp;C240&amp;".csv"</f>
        <v>TestTSP4_5.csv</v>
      </c>
      <c r="H240" s="6" t="s">
        <v>1707</v>
      </c>
      <c r="I240" s="6" t="str">
        <f>"("&amp;A240&amp;",'"&amp;G240&amp;"'),"</f>
        <v>(238,'TestTSP4_5.csv'),</v>
      </c>
      <c r="J240" s="6">
        <f>VLOOKUP(E240,target_graph_lookup!$A$1:$B$43,2,0)</f>
        <v>4</v>
      </c>
      <c r="K240" s="70">
        <v>5175</v>
      </c>
      <c r="L240" s="71">
        <f>VLOOKUP(A240,cutting_planes!$A$2:$K$1435,3,0)</f>
        <v>4261.4799999999996</v>
      </c>
      <c r="M240" s="71">
        <f>VLOOKUP(A240,cutting_planes!$A$2:$K$1435,2,0)</f>
        <v>4223.5</v>
      </c>
      <c r="N240" s="71">
        <f>VLOOKUP(A240,cutting_planes!$A$2:$K$1435,6,0)</f>
        <v>0</v>
      </c>
      <c r="O240" s="71">
        <f>VLOOKUP(A240,cutting_planes!$A$2:$K$1435,7,0)</f>
        <v>186</v>
      </c>
      <c r="P240" s="71">
        <f>VLOOKUP(A240,cutting_planes!$A$2:$K$1435,8,0)</f>
        <v>60</v>
      </c>
      <c r="Q240" s="71">
        <f>VLOOKUP(A240,cutting_planes!$A$2:$K$1435,9,0)</f>
        <v>5</v>
      </c>
      <c r="R240" s="71">
        <f>VLOOKUP(A240,cutting_planes!$A$2:$K$1435,10,0)</f>
        <v>500</v>
      </c>
      <c r="S240" s="72">
        <f>ABS(K240-L240)/K240</f>
        <v>0.17652560386473437</v>
      </c>
      <c r="T240" s="71">
        <f>IF(O240&gt;=R240,1,0)</f>
        <v>0</v>
      </c>
      <c r="U240" s="1" t="str">
        <f>VLOOKUP(A240,cutting_planes!$A$2:$N$940,14,0)</f>
        <v>0:01</v>
      </c>
    </row>
    <row r="241" spans="1:21" hidden="1" x14ac:dyDescent="0.2">
      <c r="A241" s="6">
        <v>239</v>
      </c>
      <c r="B241" s="6">
        <v>4</v>
      </c>
      <c r="C241" s="6">
        <v>6</v>
      </c>
      <c r="D241" s="6">
        <v>30</v>
      </c>
      <c r="E241" s="6" t="s">
        <v>23</v>
      </c>
      <c r="F241" s="6" t="s">
        <v>1703</v>
      </c>
      <c r="G241" s="6" t="str">
        <f>F241&amp;B241&amp;"_"&amp;C241&amp;".csv"</f>
        <v>TestTSP4_6.csv</v>
      </c>
      <c r="H241" s="6" t="s">
        <v>1707</v>
      </c>
      <c r="I241" s="6" t="str">
        <f>"("&amp;A241&amp;",'"&amp;G241&amp;"'),"</f>
        <v>(239,'TestTSP4_6.csv'),</v>
      </c>
      <c r="J241" s="6">
        <f>VLOOKUP(E241,target_graph_lookup!$A$1:$B$43,2,0)</f>
        <v>4</v>
      </c>
      <c r="K241" s="70">
        <v>6597</v>
      </c>
      <c r="L241" s="71">
        <f>VLOOKUP(A241,cutting_planes!$A$2:$K$1435,3,0)</f>
        <v>4711.5</v>
      </c>
      <c r="M241" s="71">
        <f>VLOOKUP(A241,cutting_planes!$A$2:$K$1435,2,0)</f>
        <v>4651.5</v>
      </c>
      <c r="N241" s="71">
        <f>VLOOKUP(A241,cutting_planes!$A$2:$K$1435,6,0)</f>
        <v>0</v>
      </c>
      <c r="O241" s="71">
        <f>VLOOKUP(A241,cutting_planes!$A$2:$K$1435,7,0)</f>
        <v>54</v>
      </c>
      <c r="P241" s="71">
        <f>VLOOKUP(A241,cutting_planes!$A$2:$K$1435,8,0)</f>
        <v>22</v>
      </c>
      <c r="Q241" s="71">
        <f>VLOOKUP(A241,cutting_planes!$A$2:$K$1435,9,0)</f>
        <v>4</v>
      </c>
      <c r="R241" s="71">
        <f>VLOOKUP(A241,cutting_planes!$A$2:$K$1435,10,0)</f>
        <v>500</v>
      </c>
      <c r="S241" s="72">
        <f>ABS(K241-L241)/K241</f>
        <v>0.2858117326057299</v>
      </c>
      <c r="T241" s="71">
        <f>IF(O241&gt;=R241,1,0)</f>
        <v>0</v>
      </c>
      <c r="U241" s="1" t="str">
        <f>VLOOKUP(A241,cutting_planes!$A$2:$N$940,14,0)</f>
        <v>0:00</v>
      </c>
    </row>
    <row r="242" spans="1:21" hidden="1" x14ac:dyDescent="0.2">
      <c r="A242" s="6">
        <v>240</v>
      </c>
      <c r="B242" s="6">
        <v>4</v>
      </c>
      <c r="C242" s="6">
        <v>7</v>
      </c>
      <c r="D242" s="6">
        <v>43</v>
      </c>
      <c r="E242" s="6" t="s">
        <v>23</v>
      </c>
      <c r="F242" s="6" t="s">
        <v>1703</v>
      </c>
      <c r="G242" s="6" t="str">
        <f>F242&amp;B242&amp;"_"&amp;C242&amp;".csv"</f>
        <v>TestTSP4_7.csv</v>
      </c>
      <c r="H242" s="6" t="s">
        <v>1707</v>
      </c>
      <c r="I242" s="6" t="str">
        <f>"("&amp;A242&amp;",'"&amp;G242&amp;"'),"</f>
        <v>(240,'TestTSP4_7.csv'),</v>
      </c>
      <c r="J242" s="6">
        <f>VLOOKUP(E242,target_graph_lookup!$A$1:$B$43,2,0)</f>
        <v>4</v>
      </c>
      <c r="K242" s="70">
        <v>5779</v>
      </c>
      <c r="L242" s="71">
        <f>VLOOKUP(A242,cutting_planes!$A$2:$K$1435,3,0)</f>
        <v>4656.38</v>
      </c>
      <c r="M242" s="71">
        <f>VLOOKUP(A242,cutting_planes!$A$2:$K$1435,2,0)</f>
        <v>4620.5</v>
      </c>
      <c r="N242" s="71">
        <f>VLOOKUP(A242,cutting_planes!$A$2:$K$1435,6,0)</f>
        <v>0</v>
      </c>
      <c r="O242" s="71">
        <f>VLOOKUP(A242,cutting_planes!$A$2:$K$1435,7,0)</f>
        <v>125</v>
      </c>
      <c r="P242" s="71">
        <f>VLOOKUP(A242,cutting_planes!$A$2:$K$1435,8,0)</f>
        <v>34</v>
      </c>
      <c r="Q242" s="71">
        <f>VLOOKUP(A242,cutting_planes!$A$2:$K$1435,9,0)</f>
        <v>4</v>
      </c>
      <c r="R242" s="71">
        <f>VLOOKUP(A242,cutting_planes!$A$2:$K$1435,10,0)</f>
        <v>500</v>
      </c>
      <c r="S242" s="72">
        <f>ABS(K242-L242)/K242</f>
        <v>0.19425852223568091</v>
      </c>
      <c r="T242" s="71">
        <f>IF(O242&gt;=R242,1,0)</f>
        <v>0</v>
      </c>
      <c r="U242" s="1" t="str">
        <f>VLOOKUP(A242,cutting_planes!$A$2:$N$940,14,0)</f>
        <v>0:00</v>
      </c>
    </row>
    <row r="243" spans="1:21" hidden="1" x14ac:dyDescent="0.2">
      <c r="A243" s="6">
        <v>241</v>
      </c>
      <c r="B243" s="6">
        <v>4</v>
      </c>
      <c r="C243" s="6">
        <v>8</v>
      </c>
      <c r="D243" s="6">
        <v>47</v>
      </c>
      <c r="E243" s="6" t="s">
        <v>23</v>
      </c>
      <c r="F243" s="6" t="s">
        <v>1703</v>
      </c>
      <c r="G243" s="6" t="str">
        <f>F243&amp;B243&amp;"_"&amp;C243&amp;".csv"</f>
        <v>TestTSP4_8.csv</v>
      </c>
      <c r="H243" s="6" t="s">
        <v>1707</v>
      </c>
      <c r="I243" s="6" t="str">
        <f>"("&amp;A243&amp;",'"&amp;G243&amp;"'),"</f>
        <v>(241,'TestTSP4_8.csv'),</v>
      </c>
      <c r="J243" s="6">
        <f>VLOOKUP(E243,target_graph_lookup!$A$1:$B$43,2,0)</f>
        <v>4</v>
      </c>
      <c r="K243" s="70">
        <v>5322</v>
      </c>
      <c r="L243" s="71">
        <f>VLOOKUP(A243,cutting_planes!$A$2:$K$1435,3,0)</f>
        <v>4405.71</v>
      </c>
      <c r="M243" s="71">
        <f>VLOOKUP(A243,cutting_planes!$A$2:$K$1435,2,0)</f>
        <v>4383</v>
      </c>
      <c r="N243" s="71">
        <f>VLOOKUP(A243,cutting_planes!$A$2:$K$1435,6,0)</f>
        <v>0</v>
      </c>
      <c r="O243" s="71">
        <f>VLOOKUP(A243,cutting_planes!$A$2:$K$1435,7,0)</f>
        <v>87</v>
      </c>
      <c r="P243" s="71">
        <f>VLOOKUP(A243,cutting_planes!$A$2:$K$1435,8,0)</f>
        <v>26</v>
      </c>
      <c r="Q243" s="71">
        <f>VLOOKUP(A243,cutting_planes!$A$2:$K$1435,9,0)</f>
        <v>3</v>
      </c>
      <c r="R243" s="71">
        <f>VLOOKUP(A243,cutting_planes!$A$2:$K$1435,10,0)</f>
        <v>500</v>
      </c>
      <c r="S243" s="72">
        <f>ABS(K243-L243)/K243</f>
        <v>0.17217023675310034</v>
      </c>
      <c r="T243" s="71">
        <f>IF(O243&gt;=R243,1,0)</f>
        <v>0</v>
      </c>
      <c r="U243" s="1" t="str">
        <f>VLOOKUP(A243,cutting_planes!$A$2:$N$940,14,0)</f>
        <v>0:00</v>
      </c>
    </row>
    <row r="244" spans="1:21" hidden="1" x14ac:dyDescent="0.2">
      <c r="A244" s="6">
        <v>242</v>
      </c>
      <c r="B244" s="6">
        <v>4</v>
      </c>
      <c r="C244" s="6">
        <v>9</v>
      </c>
      <c r="D244" s="6">
        <v>41</v>
      </c>
      <c r="E244" s="6" t="s">
        <v>23</v>
      </c>
      <c r="F244" s="6" t="s">
        <v>1703</v>
      </c>
      <c r="G244" s="6" t="str">
        <f>F244&amp;B244&amp;"_"&amp;C244&amp;".csv"</f>
        <v>TestTSP4_9.csv</v>
      </c>
      <c r="H244" s="6" t="s">
        <v>1707</v>
      </c>
      <c r="I244" s="6" t="str">
        <f>"("&amp;A244&amp;",'"&amp;G244&amp;"'),"</f>
        <v>(242,'TestTSP4_9.csv'),</v>
      </c>
      <c r="J244" s="6">
        <f>VLOOKUP(E244,target_graph_lookup!$A$1:$B$43,2,0)</f>
        <v>4</v>
      </c>
      <c r="K244" s="70">
        <v>6159</v>
      </c>
      <c r="L244" s="71">
        <f>VLOOKUP(A244,cutting_planes!$A$2:$K$1435,3,0)</f>
        <v>4943.25</v>
      </c>
      <c r="M244" s="71">
        <f>VLOOKUP(A244,cutting_planes!$A$2:$K$1435,2,0)</f>
        <v>4891</v>
      </c>
      <c r="N244" s="71">
        <f>VLOOKUP(A244,cutting_planes!$A$2:$K$1435,6,0)</f>
        <v>0</v>
      </c>
      <c r="O244" s="71">
        <f>VLOOKUP(A244,cutting_planes!$A$2:$K$1435,7,0)</f>
        <v>254</v>
      </c>
      <c r="P244" s="71">
        <f>VLOOKUP(A244,cutting_planes!$A$2:$K$1435,8,0)</f>
        <v>46</v>
      </c>
      <c r="Q244" s="71">
        <f>VLOOKUP(A244,cutting_planes!$A$2:$K$1435,9,0)</f>
        <v>1</v>
      </c>
      <c r="R244" s="71">
        <f>VLOOKUP(A244,cutting_planes!$A$2:$K$1435,10,0)</f>
        <v>500</v>
      </c>
      <c r="S244" s="72">
        <f>ABS(K244-L244)/K244</f>
        <v>0.19739405747686312</v>
      </c>
      <c r="T244" s="71">
        <f>IF(O244&gt;=R244,1,0)</f>
        <v>0</v>
      </c>
      <c r="U244" s="1" t="str">
        <f>VLOOKUP(A244,cutting_planes!$A$2:$N$940,14,0)</f>
        <v>0:00</v>
      </c>
    </row>
    <row r="245" spans="1:21" hidden="1" x14ac:dyDescent="0.2">
      <c r="A245" s="6">
        <v>243</v>
      </c>
      <c r="B245" s="6">
        <v>4</v>
      </c>
      <c r="C245" s="6">
        <v>10</v>
      </c>
      <c r="D245" s="6">
        <v>13</v>
      </c>
      <c r="E245" s="6" t="s">
        <v>23</v>
      </c>
      <c r="F245" s="6" t="s">
        <v>1703</v>
      </c>
      <c r="G245" s="6" t="str">
        <f>F245&amp;B245&amp;"_"&amp;C245&amp;".csv"</f>
        <v>TestTSP4_10.csv</v>
      </c>
      <c r="H245" s="6" t="s">
        <v>1707</v>
      </c>
      <c r="I245" s="6" t="str">
        <f>"("&amp;A245&amp;",'"&amp;G245&amp;"'),"</f>
        <v>(243,'TestTSP4_10.csv'),</v>
      </c>
      <c r="J245" s="6">
        <f>VLOOKUP(E245,target_graph_lookup!$A$1:$B$43,2,0)</f>
        <v>4</v>
      </c>
      <c r="K245" s="70">
        <v>4652</v>
      </c>
      <c r="L245" s="71">
        <f>VLOOKUP(A245,cutting_planes!$A$2:$K$1435,3,0)</f>
        <v>3037.5</v>
      </c>
      <c r="M245" s="71">
        <f>VLOOKUP(A245,cutting_planes!$A$2:$K$1435,2,0)</f>
        <v>2963</v>
      </c>
      <c r="N245" s="71">
        <f>VLOOKUP(A245,cutting_planes!$A$2:$K$1435,6,0)</f>
        <v>0</v>
      </c>
      <c r="O245" s="71">
        <f>VLOOKUP(A245,cutting_planes!$A$2:$K$1435,7,0)</f>
        <v>5</v>
      </c>
      <c r="P245" s="71">
        <f>VLOOKUP(A245,cutting_planes!$A$2:$K$1435,8,0)</f>
        <v>3</v>
      </c>
      <c r="Q245" s="71">
        <f>VLOOKUP(A245,cutting_planes!$A$2:$K$1435,9,0)</f>
        <v>0</v>
      </c>
      <c r="R245" s="71">
        <f>VLOOKUP(A245,cutting_planes!$A$2:$K$1435,10,0)</f>
        <v>500</v>
      </c>
      <c r="S245" s="72">
        <f>ABS(K245-L245)/K245</f>
        <v>0.34705503009458299</v>
      </c>
      <c r="T245" s="71">
        <f>IF(O245&gt;=R245,1,0)</f>
        <v>0</v>
      </c>
      <c r="U245" s="1" t="str">
        <f>VLOOKUP(A245,cutting_planes!$A$2:$N$940,14,0)</f>
        <v>0:00</v>
      </c>
    </row>
    <row r="246" spans="1:21" hidden="1" x14ac:dyDescent="0.2">
      <c r="A246" s="6">
        <v>244</v>
      </c>
      <c r="B246" s="6">
        <v>4</v>
      </c>
      <c r="C246" s="6">
        <v>11</v>
      </c>
      <c r="D246" s="6">
        <v>42</v>
      </c>
      <c r="E246" s="6" t="s">
        <v>23</v>
      </c>
      <c r="F246" s="6" t="s">
        <v>1703</v>
      </c>
      <c r="G246" s="6" t="str">
        <f>F246&amp;B246&amp;"_"&amp;C246&amp;".csv"</f>
        <v>TestTSP4_11.csv</v>
      </c>
      <c r="H246" s="6" t="s">
        <v>1707</v>
      </c>
      <c r="I246" s="6" t="str">
        <f>"("&amp;A246&amp;",'"&amp;G246&amp;"'),"</f>
        <v>(244,'TestTSP4_11.csv'),</v>
      </c>
      <c r="J246" s="6">
        <f>VLOOKUP(E246,target_graph_lookup!$A$1:$B$43,2,0)</f>
        <v>4</v>
      </c>
      <c r="K246" s="70">
        <v>6591</v>
      </c>
      <c r="L246" s="71">
        <f>VLOOKUP(A246,cutting_planes!$A$2:$K$1435,3,0)</f>
        <v>5226.5</v>
      </c>
      <c r="M246" s="71">
        <f>VLOOKUP(A246,cutting_planes!$A$2:$K$1435,2,0)</f>
        <v>5199.5</v>
      </c>
      <c r="N246" s="71">
        <f>VLOOKUP(A246,cutting_planes!$A$2:$K$1435,6,0)</f>
        <v>0</v>
      </c>
      <c r="O246" s="71">
        <f>VLOOKUP(A246,cutting_planes!$A$2:$K$1435,7,0)</f>
        <v>57</v>
      </c>
      <c r="P246" s="71">
        <f>VLOOKUP(A246,cutting_planes!$A$2:$K$1435,8,0)</f>
        <v>22</v>
      </c>
      <c r="Q246" s="71">
        <f>VLOOKUP(A246,cutting_planes!$A$2:$K$1435,9,0)</f>
        <v>5</v>
      </c>
      <c r="R246" s="71">
        <f>VLOOKUP(A246,cutting_planes!$A$2:$K$1435,10,0)</f>
        <v>500</v>
      </c>
      <c r="S246" s="72">
        <f>ABS(K246-L246)/K246</f>
        <v>0.20702473069336974</v>
      </c>
      <c r="T246" s="71">
        <f>IF(O246&gt;=R246,1,0)</f>
        <v>0</v>
      </c>
      <c r="U246" s="1" t="str">
        <f>VLOOKUP(A246,cutting_planes!$A$2:$N$940,14,0)</f>
        <v>0:00</v>
      </c>
    </row>
    <row r="247" spans="1:21" hidden="1" x14ac:dyDescent="0.2">
      <c r="A247" s="6">
        <v>245</v>
      </c>
      <c r="B247" s="6">
        <v>4</v>
      </c>
      <c r="C247" s="6">
        <v>12</v>
      </c>
      <c r="D247" s="6">
        <v>93</v>
      </c>
      <c r="E247" s="6" t="s">
        <v>23</v>
      </c>
      <c r="F247" s="6" t="s">
        <v>1703</v>
      </c>
      <c r="G247" s="6" t="str">
        <f>F247&amp;B247&amp;"_"&amp;C247&amp;".csv"</f>
        <v>TestTSP4_12.csv</v>
      </c>
      <c r="H247" s="6" t="s">
        <v>1707</v>
      </c>
      <c r="I247" s="6" t="str">
        <f>"("&amp;A247&amp;",'"&amp;G247&amp;"'),"</f>
        <v>(245,'TestTSP4_12.csv'),</v>
      </c>
      <c r="J247" s="6">
        <f>VLOOKUP(E247,target_graph_lookup!$A$1:$B$43,2,0)</f>
        <v>4</v>
      </c>
      <c r="K247" s="70">
        <v>6979</v>
      </c>
      <c r="L247" s="71">
        <f>VLOOKUP(A247,cutting_planes!$A$2:$K$1435,3,0)</f>
        <v>6056.57</v>
      </c>
      <c r="M247" s="71">
        <f>VLOOKUP(A247,cutting_planes!$A$2:$K$1435,2,0)</f>
        <v>5503</v>
      </c>
      <c r="N247" s="71">
        <f>VLOOKUP(A247,cutting_planes!$A$2:$K$1435,6,0)</f>
        <v>0</v>
      </c>
      <c r="O247" s="71">
        <f>VLOOKUP(A247,cutting_planes!$A$2:$K$1435,7,0)</f>
        <v>501</v>
      </c>
      <c r="P247" s="71">
        <f>VLOOKUP(A247,cutting_planes!$A$2:$K$1435,8,0)</f>
        <v>98</v>
      </c>
      <c r="Q247" s="71">
        <f>VLOOKUP(A247,cutting_planes!$A$2:$K$1435,9,0)</f>
        <v>10</v>
      </c>
      <c r="R247" s="71">
        <f>VLOOKUP(A247,cutting_planes!$A$2:$K$1435,10,0)</f>
        <v>500</v>
      </c>
      <c r="S247" s="72">
        <f>ABS(K247-L247)/K247</f>
        <v>0.13217223097865027</v>
      </c>
      <c r="T247" s="71">
        <f>IF(O247&gt;=R247,1,0)</f>
        <v>1</v>
      </c>
      <c r="U247" s="1" t="str">
        <f>VLOOKUP(A247,cutting_planes!$A$2:$N$940,14,0)</f>
        <v>0:09</v>
      </c>
    </row>
    <row r="248" spans="1:21" hidden="1" x14ac:dyDescent="0.2">
      <c r="A248" s="6">
        <v>246</v>
      </c>
      <c r="B248" s="6">
        <v>4</v>
      </c>
      <c r="C248" s="6">
        <v>13</v>
      </c>
      <c r="D248" s="6">
        <v>33</v>
      </c>
      <c r="E248" s="6" t="s">
        <v>23</v>
      </c>
      <c r="F248" s="6" t="s">
        <v>1703</v>
      </c>
      <c r="G248" s="6" t="str">
        <f>F248&amp;B248&amp;"_"&amp;C248&amp;".csv"</f>
        <v>TestTSP4_13.csv</v>
      </c>
      <c r="H248" s="6" t="s">
        <v>1707</v>
      </c>
      <c r="I248" s="6" t="str">
        <f>"("&amp;A248&amp;",'"&amp;G248&amp;"'),"</f>
        <v>(246,'TestTSP4_13.csv'),</v>
      </c>
      <c r="J248" s="6">
        <f>VLOOKUP(E248,target_graph_lookup!$A$1:$B$43,2,0)</f>
        <v>4</v>
      </c>
      <c r="K248" s="70">
        <v>6541</v>
      </c>
      <c r="L248" s="71">
        <f>VLOOKUP(A248,cutting_planes!$A$2:$K$1435,3,0)</f>
        <v>4887.67</v>
      </c>
      <c r="M248" s="71">
        <f>VLOOKUP(A248,cutting_planes!$A$2:$K$1435,2,0)</f>
        <v>4735.5</v>
      </c>
      <c r="N248" s="71">
        <f>VLOOKUP(A248,cutting_planes!$A$2:$K$1435,6,0)</f>
        <v>0</v>
      </c>
      <c r="O248" s="71">
        <f>VLOOKUP(A248,cutting_planes!$A$2:$K$1435,7,0)</f>
        <v>99</v>
      </c>
      <c r="P248" s="71">
        <f>VLOOKUP(A248,cutting_planes!$A$2:$K$1435,8,0)</f>
        <v>32</v>
      </c>
      <c r="Q248" s="71">
        <f>VLOOKUP(A248,cutting_planes!$A$2:$K$1435,9,0)</f>
        <v>2</v>
      </c>
      <c r="R248" s="71">
        <f>VLOOKUP(A248,cutting_planes!$A$2:$K$1435,10,0)</f>
        <v>500</v>
      </c>
      <c r="S248" s="72">
        <f>ABS(K248-L248)/K248</f>
        <v>0.25276410334811189</v>
      </c>
      <c r="T248" s="71">
        <f>IF(O248&gt;=R248,1,0)</f>
        <v>0</v>
      </c>
      <c r="U248" s="1" t="str">
        <f>VLOOKUP(A248,cutting_planes!$A$2:$N$940,14,0)</f>
        <v>0:00</v>
      </c>
    </row>
    <row r="249" spans="1:21" hidden="1" x14ac:dyDescent="0.2">
      <c r="A249" s="6">
        <v>247</v>
      </c>
      <c r="B249" s="6">
        <v>4</v>
      </c>
      <c r="C249" s="6">
        <v>14</v>
      </c>
      <c r="D249" s="6">
        <v>89</v>
      </c>
      <c r="E249" s="6" t="s">
        <v>23</v>
      </c>
      <c r="F249" s="6" t="s">
        <v>1703</v>
      </c>
      <c r="G249" s="6" t="str">
        <f>F249&amp;B249&amp;"_"&amp;C249&amp;".csv"</f>
        <v>TestTSP4_14.csv</v>
      </c>
      <c r="H249" s="6" t="s">
        <v>1707</v>
      </c>
      <c r="I249" s="6" t="str">
        <f>"("&amp;A249&amp;",'"&amp;G249&amp;"'),"</f>
        <v>(247,'TestTSP4_14.csv'),</v>
      </c>
      <c r="J249" s="6">
        <f>VLOOKUP(E249,target_graph_lookup!$A$1:$B$43,2,0)</f>
        <v>4</v>
      </c>
      <c r="K249" s="70">
        <v>6785</v>
      </c>
      <c r="L249" s="71">
        <f>VLOOKUP(A249,cutting_planes!$A$2:$K$1435,3,0)</f>
        <v>5776.46</v>
      </c>
      <c r="M249" s="71">
        <f>VLOOKUP(A249,cutting_planes!$A$2:$K$1435,2,0)</f>
        <v>5283</v>
      </c>
      <c r="N249" s="71">
        <f>VLOOKUP(A249,cutting_planes!$A$2:$K$1435,6,0)</f>
        <v>0</v>
      </c>
      <c r="O249" s="71">
        <f>VLOOKUP(A249,cutting_planes!$A$2:$K$1435,7,0)</f>
        <v>107</v>
      </c>
      <c r="P249" s="71">
        <f>VLOOKUP(A249,cutting_planes!$A$2:$K$1435,8,0)</f>
        <v>30</v>
      </c>
      <c r="Q249" s="71">
        <f>VLOOKUP(A249,cutting_planes!$A$2:$K$1435,9,0)</f>
        <v>4</v>
      </c>
      <c r="R249" s="71">
        <f>VLOOKUP(A249,cutting_planes!$A$2:$K$1435,10,0)</f>
        <v>500</v>
      </c>
      <c r="S249" s="72">
        <f>ABS(K249-L249)/K249</f>
        <v>0.14864259395725865</v>
      </c>
      <c r="T249" s="71">
        <f>IF(O249&gt;=R249,1,0)</f>
        <v>0</v>
      </c>
      <c r="U249" s="1" t="str">
        <f>VLOOKUP(A249,cutting_planes!$A$2:$N$940,14,0)</f>
        <v>0:02</v>
      </c>
    </row>
    <row r="250" spans="1:21" x14ac:dyDescent="0.2">
      <c r="A250" s="6">
        <v>248</v>
      </c>
      <c r="B250" s="6">
        <v>5</v>
      </c>
      <c r="C250" s="6">
        <v>0</v>
      </c>
      <c r="D250" s="6">
        <v>118</v>
      </c>
      <c r="E250" s="6" t="s">
        <v>30</v>
      </c>
      <c r="F250" s="6" t="s">
        <v>1702</v>
      </c>
      <c r="G250" s="6" t="str">
        <f>F250&amp;B250&amp;"_"&amp;C250&amp;".csv"</f>
        <v>TrainTSP5_0.csv</v>
      </c>
      <c r="H250" s="6" t="s">
        <v>1707</v>
      </c>
      <c r="I250" s="6" t="str">
        <f>"("&amp;A250&amp;",'"&amp;G250&amp;"'),"</f>
        <v>(248,'TrainTSP5_0.csv'),</v>
      </c>
      <c r="J250" s="6">
        <f>VLOOKUP(E250,target_graph_lookup!$A$1:$B$43,2,0)</f>
        <v>5</v>
      </c>
      <c r="K250" s="70">
        <v>16228</v>
      </c>
      <c r="L250" s="71">
        <f>VLOOKUP(A250,cutting_planes!$A$2:$K$1435,3,0)</f>
        <v>15775.83</v>
      </c>
      <c r="M250" s="71">
        <f>VLOOKUP(A250,cutting_planes!$A$2:$K$1435,2,0)</f>
        <v>15552</v>
      </c>
      <c r="N250" s="71">
        <f>VLOOKUP(A250,cutting_planes!$A$2:$K$1435,6,0)</f>
        <v>0</v>
      </c>
      <c r="O250" s="71">
        <f>VLOOKUP(A250,cutting_planes!$A$2:$K$1435,7,0)</f>
        <v>198</v>
      </c>
      <c r="P250" s="71">
        <f>VLOOKUP(A250,cutting_planes!$A$2:$K$1435,8,0)</f>
        <v>21</v>
      </c>
      <c r="Q250" s="71">
        <f>VLOOKUP(A250,cutting_planes!$A$2:$K$1435,9,0)</f>
        <v>2</v>
      </c>
      <c r="R250" s="71">
        <f>VLOOKUP(A250,cutting_planes!$A$2:$K$1435,10,0)</f>
        <v>500</v>
      </c>
      <c r="S250" s="72">
        <f>ABS(K250-L250)/K250</f>
        <v>2.7863569139758446E-2</v>
      </c>
      <c r="T250" s="71">
        <f>IF(O250&gt;=R250,1,0)</f>
        <v>0</v>
      </c>
      <c r="U250" s="1" t="str">
        <f>VLOOKUP(A250,cutting_planes!$A$2:$N$940,14,0)</f>
        <v>0:00</v>
      </c>
    </row>
    <row r="251" spans="1:21" x14ac:dyDescent="0.2">
      <c r="A251" s="20">
        <v>249</v>
      </c>
      <c r="B251" s="20">
        <v>5</v>
      </c>
      <c r="C251" s="20">
        <v>1</v>
      </c>
      <c r="D251" s="20">
        <v>69</v>
      </c>
      <c r="E251" s="20" t="s">
        <v>30</v>
      </c>
      <c r="F251" s="20" t="s">
        <v>1702</v>
      </c>
      <c r="G251" s="20" t="str">
        <f>F251&amp;B251&amp;"_"&amp;C251&amp;".csv"</f>
        <v>TrainTSP5_1.csv</v>
      </c>
      <c r="H251" s="20" t="s">
        <v>1707</v>
      </c>
      <c r="I251" s="20" t="str">
        <f>"("&amp;A251&amp;",'"&amp;G251&amp;"'),"</f>
        <v>(249,'TrainTSP5_1.csv'),</v>
      </c>
      <c r="J251" s="20">
        <f>VLOOKUP(E251,target_graph_lookup!$A$1:$B$43,2,0)</f>
        <v>5</v>
      </c>
      <c r="K251" s="70">
        <v>12853</v>
      </c>
      <c r="L251" s="71">
        <f>VLOOKUP(A251,cutting_planes!$A$2:$K$1435,3,0)</f>
        <v>12834.5</v>
      </c>
      <c r="M251" s="71">
        <f>VLOOKUP(A251,cutting_planes!$A$2:$K$1435,2,0)</f>
        <v>12268</v>
      </c>
      <c r="N251" s="71">
        <f>VLOOKUP(A251,cutting_planes!$A$2:$K$1435,6,0)</f>
        <v>0</v>
      </c>
      <c r="O251" s="71">
        <f>VLOOKUP(A251,cutting_planes!$A$2:$K$1435,7,0)</f>
        <v>35</v>
      </c>
      <c r="P251" s="71">
        <f>VLOOKUP(A251,cutting_planes!$A$2:$K$1435,8,0)</f>
        <v>18</v>
      </c>
      <c r="Q251" s="71">
        <f>VLOOKUP(A251,cutting_planes!$A$2:$K$1435,9,0)</f>
        <v>3</v>
      </c>
      <c r="R251" s="71">
        <f>VLOOKUP(A251,cutting_planes!$A$2:$K$1435,10,0)</f>
        <v>500</v>
      </c>
      <c r="S251" s="72">
        <f>ABS(K251-L251)/K251</f>
        <v>1.4393526803080992E-3</v>
      </c>
      <c r="T251" s="71">
        <f>IF(O251&gt;=R251,1,0)</f>
        <v>0</v>
      </c>
      <c r="U251" s="1" t="str">
        <f>VLOOKUP(A251,cutting_planes!$A$2:$N$940,14,0)</f>
        <v>0:00</v>
      </c>
    </row>
    <row r="252" spans="1:21" x14ac:dyDescent="0.2">
      <c r="A252" s="6">
        <v>250</v>
      </c>
      <c r="B252" s="6">
        <v>5</v>
      </c>
      <c r="C252" s="6">
        <v>2</v>
      </c>
      <c r="D252" s="6">
        <v>132</v>
      </c>
      <c r="E252" s="6" t="s">
        <v>30</v>
      </c>
      <c r="F252" s="6" t="s">
        <v>1702</v>
      </c>
      <c r="G252" s="6" t="str">
        <f>F252&amp;B252&amp;"_"&amp;C252&amp;".csv"</f>
        <v>TrainTSP5_2.csv</v>
      </c>
      <c r="H252" s="6" t="s">
        <v>1707</v>
      </c>
      <c r="I252" s="6" t="str">
        <f>"("&amp;A252&amp;",'"&amp;G252&amp;"'),"</f>
        <v>(250,'TrainTSP5_2.csv'),</v>
      </c>
      <c r="J252" s="6">
        <f>VLOOKUP(E252,target_graph_lookup!$A$1:$B$43,2,0)</f>
        <v>5</v>
      </c>
      <c r="K252" s="70">
        <v>16827</v>
      </c>
      <c r="L252" s="71">
        <f>VLOOKUP(A252,cutting_planes!$A$2:$K$1435,3,0)</f>
        <v>16696.689999999999</v>
      </c>
      <c r="M252" s="71">
        <f>VLOOKUP(A252,cutting_planes!$A$2:$K$1435,2,0)</f>
        <v>16144</v>
      </c>
      <c r="N252" s="71">
        <f>VLOOKUP(A252,cutting_planes!$A$2:$K$1435,6,0)</f>
        <v>0</v>
      </c>
      <c r="O252" s="71">
        <f>VLOOKUP(A252,cutting_planes!$A$2:$K$1435,7,0)</f>
        <v>288</v>
      </c>
      <c r="P252" s="71">
        <f>VLOOKUP(A252,cutting_planes!$A$2:$K$1435,8,0)</f>
        <v>29</v>
      </c>
      <c r="Q252" s="71">
        <f>VLOOKUP(A252,cutting_planes!$A$2:$K$1435,9,0)</f>
        <v>3</v>
      </c>
      <c r="R252" s="71">
        <f>VLOOKUP(A252,cutting_planes!$A$2:$K$1435,10,0)</f>
        <v>500</v>
      </c>
      <c r="S252" s="72">
        <f>ABS(K252-L252)/K252</f>
        <v>7.7441017412492605E-3</v>
      </c>
      <c r="T252" s="71">
        <f>IF(O252&gt;=R252,1,0)</f>
        <v>0</v>
      </c>
      <c r="U252" s="1" t="str">
        <f>VLOOKUP(A252,cutting_planes!$A$2:$N$940,14,0)</f>
        <v>0:04</v>
      </c>
    </row>
    <row r="253" spans="1:21" x14ac:dyDescent="0.2">
      <c r="A253" s="6">
        <v>251</v>
      </c>
      <c r="B253" s="6">
        <v>5</v>
      </c>
      <c r="C253" s="6">
        <v>3</v>
      </c>
      <c r="D253" s="6">
        <v>96</v>
      </c>
      <c r="E253" s="6" t="s">
        <v>30</v>
      </c>
      <c r="F253" s="6" t="s">
        <v>1702</v>
      </c>
      <c r="G253" s="6" t="str">
        <f>F253&amp;B253&amp;"_"&amp;C253&amp;".csv"</f>
        <v>TrainTSP5_3.csv</v>
      </c>
      <c r="H253" s="6" t="s">
        <v>1707</v>
      </c>
      <c r="I253" s="6" t="str">
        <f>"("&amp;A253&amp;",'"&amp;G253&amp;"'),"</f>
        <v>(251,'TrainTSP5_3.csv'),</v>
      </c>
      <c r="J253" s="6">
        <f>VLOOKUP(E253,target_graph_lookup!$A$1:$B$43,2,0)</f>
        <v>5</v>
      </c>
      <c r="K253" s="70">
        <v>14825</v>
      </c>
      <c r="L253" s="71">
        <f>VLOOKUP(A253,cutting_planes!$A$2:$K$1435,3,0)</f>
        <v>14783.6</v>
      </c>
      <c r="M253" s="71">
        <f>VLOOKUP(A253,cutting_planes!$A$2:$K$1435,2,0)</f>
        <v>14150</v>
      </c>
      <c r="N253" s="71">
        <f>VLOOKUP(A253,cutting_planes!$A$2:$K$1435,6,0)</f>
        <v>0</v>
      </c>
      <c r="O253" s="71">
        <f>VLOOKUP(A253,cutting_planes!$A$2:$K$1435,7,0)</f>
        <v>254</v>
      </c>
      <c r="P253" s="71">
        <f>VLOOKUP(A253,cutting_planes!$A$2:$K$1435,8,0)</f>
        <v>50</v>
      </c>
      <c r="Q253" s="71">
        <f>VLOOKUP(A253,cutting_planes!$A$2:$K$1435,9,0)</f>
        <v>3</v>
      </c>
      <c r="R253" s="71">
        <f>VLOOKUP(A253,cutting_planes!$A$2:$K$1435,10,0)</f>
        <v>500</v>
      </c>
      <c r="S253" s="72">
        <f>ABS(K253-L253)/K253</f>
        <v>2.7925801011804141E-3</v>
      </c>
      <c r="T253" s="71">
        <f>IF(O253&gt;=R253,1,0)</f>
        <v>0</v>
      </c>
      <c r="U253" s="1" t="str">
        <f>VLOOKUP(A253,cutting_planes!$A$2:$N$940,14,0)</f>
        <v>0:03</v>
      </c>
    </row>
    <row r="254" spans="1:21" x14ac:dyDescent="0.2">
      <c r="A254" s="6">
        <v>252</v>
      </c>
      <c r="B254" s="6">
        <v>5</v>
      </c>
      <c r="C254" s="6">
        <v>4</v>
      </c>
      <c r="D254" s="6">
        <v>99</v>
      </c>
      <c r="E254" s="6" t="s">
        <v>30</v>
      </c>
      <c r="F254" s="6" t="s">
        <v>1702</v>
      </c>
      <c r="G254" s="6" t="str">
        <f>F254&amp;B254&amp;"_"&amp;C254&amp;".csv"</f>
        <v>TrainTSP5_4.csv</v>
      </c>
      <c r="H254" s="6" t="s">
        <v>1707</v>
      </c>
      <c r="I254" s="6" t="str">
        <f>"("&amp;A254&amp;",'"&amp;G254&amp;"'),"</f>
        <v>(252,'TrainTSP5_4.csv'),</v>
      </c>
      <c r="J254" s="6">
        <f>VLOOKUP(E254,target_graph_lookup!$A$1:$B$43,2,0)</f>
        <v>5</v>
      </c>
      <c r="K254" s="70">
        <v>14944</v>
      </c>
      <c r="L254" s="71">
        <f>VLOOKUP(A254,cutting_planes!$A$2:$K$1435,3,0)</f>
        <v>14920.14</v>
      </c>
      <c r="M254" s="71">
        <f>VLOOKUP(A254,cutting_planes!$A$2:$K$1435,2,0)</f>
        <v>14365</v>
      </c>
      <c r="N254" s="71">
        <f>VLOOKUP(A254,cutting_planes!$A$2:$K$1435,6,0)</f>
        <v>0</v>
      </c>
      <c r="O254" s="71">
        <f>VLOOKUP(A254,cutting_planes!$A$2:$K$1435,7,0)</f>
        <v>43</v>
      </c>
      <c r="P254" s="71">
        <f>VLOOKUP(A254,cutting_planes!$A$2:$K$1435,8,0)</f>
        <v>14</v>
      </c>
      <c r="Q254" s="71">
        <f>VLOOKUP(A254,cutting_planes!$A$2:$K$1435,9,0)</f>
        <v>1</v>
      </c>
      <c r="R254" s="71">
        <f>VLOOKUP(A254,cutting_planes!$A$2:$K$1435,10,0)</f>
        <v>500</v>
      </c>
      <c r="S254" s="72">
        <f>ABS(K254-L254)/K254</f>
        <v>1.596627408993615E-3</v>
      </c>
      <c r="T254" s="71">
        <f>IF(O254&gt;=R254,1,0)</f>
        <v>0</v>
      </c>
      <c r="U254" s="1" t="str">
        <f>VLOOKUP(A254,cutting_planes!$A$2:$N$940,14,0)</f>
        <v>0:00</v>
      </c>
    </row>
    <row r="255" spans="1:21" x14ac:dyDescent="0.2">
      <c r="A255" s="6">
        <v>253</v>
      </c>
      <c r="B255" s="6">
        <v>5</v>
      </c>
      <c r="C255" s="6">
        <v>5</v>
      </c>
      <c r="D255" s="6">
        <v>123</v>
      </c>
      <c r="E255" s="6" t="s">
        <v>30</v>
      </c>
      <c r="F255" s="6" t="s">
        <v>1702</v>
      </c>
      <c r="G255" s="6" t="str">
        <f>F255&amp;B255&amp;"_"&amp;C255&amp;".csv"</f>
        <v>TrainTSP5_5.csv</v>
      </c>
      <c r="H255" s="6" t="s">
        <v>1707</v>
      </c>
      <c r="I255" s="6" t="str">
        <f>"("&amp;A255&amp;",'"&amp;G255&amp;"'),"</f>
        <v>(253,'TrainTSP5_5.csv'),</v>
      </c>
      <c r="J255" s="6">
        <f>VLOOKUP(E255,target_graph_lookup!$A$1:$B$43,2,0)</f>
        <v>5</v>
      </c>
      <c r="K255" s="70">
        <v>16485</v>
      </c>
      <c r="L255" s="71">
        <f>VLOOKUP(A255,cutting_planes!$A$2:$K$1435,3,0)</f>
        <v>16419.62</v>
      </c>
      <c r="M255" s="71">
        <f>VLOOKUP(A255,cutting_planes!$A$2:$K$1435,2,0)</f>
        <v>15846.5</v>
      </c>
      <c r="N255" s="71">
        <f>VLOOKUP(A255,cutting_planes!$A$2:$K$1435,6,0)</f>
        <v>0</v>
      </c>
      <c r="O255" s="71">
        <f>VLOOKUP(A255,cutting_planes!$A$2:$K$1435,7,0)</f>
        <v>141</v>
      </c>
      <c r="P255" s="71">
        <f>VLOOKUP(A255,cutting_planes!$A$2:$K$1435,8,0)</f>
        <v>20</v>
      </c>
      <c r="Q255" s="71">
        <f>VLOOKUP(A255,cutting_planes!$A$2:$K$1435,9,0)</f>
        <v>4</v>
      </c>
      <c r="R255" s="71">
        <f>VLOOKUP(A255,cutting_planes!$A$2:$K$1435,10,0)</f>
        <v>500</v>
      </c>
      <c r="S255" s="72">
        <f>ABS(K255-L255)/K255</f>
        <v>3.9660297239915692E-3</v>
      </c>
      <c r="T255" s="71">
        <f>IF(O255&gt;=R255,1,0)</f>
        <v>0</v>
      </c>
      <c r="U255" s="1" t="str">
        <f>VLOOKUP(A255,cutting_planes!$A$2:$N$940,14,0)</f>
        <v>0:03</v>
      </c>
    </row>
    <row r="256" spans="1:21" x14ac:dyDescent="0.2">
      <c r="A256" s="6">
        <v>254</v>
      </c>
      <c r="B256" s="6">
        <v>5</v>
      </c>
      <c r="C256" s="6">
        <v>6</v>
      </c>
      <c r="D256" s="6">
        <v>24</v>
      </c>
      <c r="E256" s="6" t="s">
        <v>30</v>
      </c>
      <c r="F256" s="6" t="s">
        <v>1702</v>
      </c>
      <c r="G256" s="6" t="str">
        <f>F256&amp;B256&amp;"_"&amp;C256&amp;".csv"</f>
        <v>TrainTSP5_6.csv</v>
      </c>
      <c r="H256" s="6" t="s">
        <v>1707</v>
      </c>
      <c r="I256" s="6" t="str">
        <f>"("&amp;A256&amp;",'"&amp;G256&amp;"'),"</f>
        <v>(254,'TrainTSP5_6.csv'),</v>
      </c>
      <c r="J256" s="6">
        <f>VLOOKUP(E256,target_graph_lookup!$A$1:$B$43,2,0)</f>
        <v>5</v>
      </c>
      <c r="K256" s="70">
        <v>8934</v>
      </c>
      <c r="L256" s="71">
        <f>VLOOKUP(A256,cutting_planes!$A$2:$K$1435,3,0)</f>
        <v>8934</v>
      </c>
      <c r="M256" s="71">
        <f>VLOOKUP(A256,cutting_planes!$A$2:$K$1435,2,0)</f>
        <v>8204</v>
      </c>
      <c r="N256" s="71">
        <f>VLOOKUP(A256,cutting_planes!$A$2:$K$1435,6,0)</f>
        <v>1</v>
      </c>
      <c r="O256" s="71">
        <f>VLOOKUP(A256,cutting_planes!$A$2:$K$1435,7,0)</f>
        <v>7</v>
      </c>
      <c r="P256" s="71">
        <f>VLOOKUP(A256,cutting_planes!$A$2:$K$1435,8,0)</f>
        <v>4</v>
      </c>
      <c r="Q256" s="71">
        <f>VLOOKUP(A256,cutting_planes!$A$2:$K$1435,9,0)</f>
        <v>0</v>
      </c>
      <c r="R256" s="71">
        <f>VLOOKUP(A256,cutting_planes!$A$2:$K$1435,10,0)</f>
        <v>500</v>
      </c>
      <c r="S256" s="72">
        <f>ABS(K256-L256)/K256</f>
        <v>0</v>
      </c>
      <c r="T256" s="71">
        <f>IF(O256&gt;=R256,1,0)</f>
        <v>0</v>
      </c>
      <c r="U256" s="1" t="str">
        <f>VLOOKUP(A256,cutting_planes!$A$2:$N$940,14,0)</f>
        <v>0:00</v>
      </c>
    </row>
    <row r="257" spans="1:21" x14ac:dyDescent="0.2">
      <c r="A257" s="6">
        <v>255</v>
      </c>
      <c r="B257" s="6">
        <v>5</v>
      </c>
      <c r="C257" s="6">
        <v>7</v>
      </c>
      <c r="D257" s="6">
        <v>150</v>
      </c>
      <c r="E257" s="6" t="s">
        <v>30</v>
      </c>
      <c r="F257" s="6" t="s">
        <v>1702</v>
      </c>
      <c r="G257" s="6" t="str">
        <f>F257&amp;B257&amp;"_"&amp;C257&amp;".csv"</f>
        <v>TrainTSP5_7.csv</v>
      </c>
      <c r="H257" s="6" t="s">
        <v>1707</v>
      </c>
      <c r="I257" s="6" t="str">
        <f>"("&amp;A257&amp;",'"&amp;G257&amp;"'),"</f>
        <v>(255,'TrainTSP5_7.csv'),</v>
      </c>
      <c r="J257" s="6">
        <f>VLOOKUP(E257,target_graph_lookup!$A$1:$B$43,2,0)</f>
        <v>5</v>
      </c>
      <c r="K257" s="70">
        <v>16998</v>
      </c>
      <c r="L257" s="71">
        <f>VLOOKUP(A257,cutting_planes!$A$2:$K$1435,3,0)</f>
        <v>16406.169999999998</v>
      </c>
      <c r="M257" s="71">
        <f>VLOOKUP(A257,cutting_planes!$A$2:$K$1435,2,0)</f>
        <v>16066</v>
      </c>
      <c r="N257" s="71">
        <f>VLOOKUP(A257,cutting_planes!$A$2:$K$1435,6,0)</f>
        <v>0</v>
      </c>
      <c r="O257" s="71">
        <f>VLOOKUP(A257,cutting_planes!$A$2:$K$1435,7,0)</f>
        <v>89</v>
      </c>
      <c r="P257" s="71">
        <f>VLOOKUP(A257,cutting_planes!$A$2:$K$1435,8,0)</f>
        <v>16</v>
      </c>
      <c r="Q257" s="71">
        <f>VLOOKUP(A257,cutting_planes!$A$2:$K$1435,9,0)</f>
        <v>0</v>
      </c>
      <c r="R257" s="71">
        <f>VLOOKUP(A257,cutting_planes!$A$2:$K$1435,10,0)</f>
        <v>500</v>
      </c>
      <c r="S257" s="72">
        <f>ABS(K257-L257)/K257</f>
        <v>3.4817625603012221E-2</v>
      </c>
      <c r="T257" s="71">
        <f>IF(O257&gt;=R257,1,0)</f>
        <v>0</v>
      </c>
      <c r="U257" s="1" t="str">
        <f>VLOOKUP(A257,cutting_planes!$A$2:$N$940,14,0)</f>
        <v>0:00</v>
      </c>
    </row>
    <row r="258" spans="1:21" x14ac:dyDescent="0.2">
      <c r="A258" s="6">
        <v>256</v>
      </c>
      <c r="B258" s="6">
        <v>5</v>
      </c>
      <c r="C258" s="6">
        <v>8</v>
      </c>
      <c r="D258" s="6">
        <v>127</v>
      </c>
      <c r="E258" s="6" t="s">
        <v>30</v>
      </c>
      <c r="F258" s="6" t="s">
        <v>1702</v>
      </c>
      <c r="G258" s="6" t="str">
        <f>F258&amp;B258&amp;"_"&amp;C258&amp;".csv"</f>
        <v>TrainTSP5_8.csv</v>
      </c>
      <c r="H258" s="6" t="s">
        <v>1707</v>
      </c>
      <c r="I258" s="6" t="str">
        <f>"("&amp;A258&amp;",'"&amp;G258&amp;"'),"</f>
        <v>(256,'TrainTSP5_8.csv'),</v>
      </c>
      <c r="J258" s="6">
        <f>VLOOKUP(E258,target_graph_lookup!$A$1:$B$43,2,0)</f>
        <v>5</v>
      </c>
      <c r="K258" s="70">
        <v>16586</v>
      </c>
      <c r="L258" s="71">
        <f>VLOOKUP(A258,cutting_planes!$A$2:$K$1435,3,0)</f>
        <v>16571.5</v>
      </c>
      <c r="M258" s="71">
        <f>VLOOKUP(A258,cutting_planes!$A$2:$K$1435,2,0)</f>
        <v>16029</v>
      </c>
      <c r="N258" s="71">
        <f>VLOOKUP(A258,cutting_planes!$A$2:$K$1435,6,0)</f>
        <v>0</v>
      </c>
      <c r="O258" s="71">
        <f>VLOOKUP(A258,cutting_planes!$A$2:$K$1435,7,0)</f>
        <v>94</v>
      </c>
      <c r="P258" s="71">
        <f>VLOOKUP(A258,cutting_planes!$A$2:$K$1435,8,0)</f>
        <v>25</v>
      </c>
      <c r="Q258" s="71">
        <f>VLOOKUP(A258,cutting_planes!$A$2:$K$1435,9,0)</f>
        <v>3</v>
      </c>
      <c r="R258" s="71">
        <f>VLOOKUP(A258,cutting_planes!$A$2:$K$1435,10,0)</f>
        <v>500</v>
      </c>
      <c r="S258" s="72">
        <f>ABS(K258-L258)/K258</f>
        <v>8.7423127939225851E-4</v>
      </c>
      <c r="T258" s="71">
        <f>IF(O258&gt;=R258,1,0)</f>
        <v>0</v>
      </c>
      <c r="U258" s="1" t="str">
        <f>VLOOKUP(A258,cutting_planes!$A$2:$N$940,14,0)</f>
        <v>0:01</v>
      </c>
    </row>
    <row r="259" spans="1:21" x14ac:dyDescent="0.2">
      <c r="A259" s="6">
        <v>257</v>
      </c>
      <c r="B259" s="6">
        <v>5</v>
      </c>
      <c r="C259" s="6">
        <v>9</v>
      </c>
      <c r="D259" s="6">
        <v>10</v>
      </c>
      <c r="E259" s="6" t="s">
        <v>30</v>
      </c>
      <c r="F259" s="6" t="s">
        <v>1702</v>
      </c>
      <c r="G259" s="6" t="str">
        <f>F259&amp;B259&amp;"_"&amp;C259&amp;".csv"</f>
        <v>TrainTSP5_9.csv</v>
      </c>
      <c r="H259" s="6" t="s">
        <v>1707</v>
      </c>
      <c r="I259" s="6" t="str">
        <f>"("&amp;A259&amp;",'"&amp;G259&amp;"'),"</f>
        <v>(257,'TrainTSP5_9.csv'),</v>
      </c>
      <c r="J259" s="6">
        <f>VLOOKUP(E259,target_graph_lookup!$A$1:$B$43,2,0)</f>
        <v>5</v>
      </c>
      <c r="K259" s="70">
        <v>7641</v>
      </c>
      <c r="L259" s="71">
        <f>VLOOKUP(A259,cutting_planes!$A$2:$K$1435,3,0)</f>
        <v>7608</v>
      </c>
      <c r="M259" s="71">
        <f>VLOOKUP(A259,cutting_planes!$A$2:$K$1435,2,0)</f>
        <v>7239</v>
      </c>
      <c r="N259" s="71">
        <f>VLOOKUP(A259,cutting_planes!$A$2:$K$1435,6,0)</f>
        <v>0</v>
      </c>
      <c r="O259" s="71">
        <f>VLOOKUP(A259,cutting_planes!$A$2:$K$1435,7,0)</f>
        <v>6</v>
      </c>
      <c r="P259" s="71">
        <f>VLOOKUP(A259,cutting_planes!$A$2:$K$1435,8,0)</f>
        <v>3</v>
      </c>
      <c r="Q259" s="71">
        <f>VLOOKUP(A259,cutting_planes!$A$2:$K$1435,9,0)</f>
        <v>0</v>
      </c>
      <c r="R259" s="71">
        <f>VLOOKUP(A259,cutting_planes!$A$2:$K$1435,10,0)</f>
        <v>500</v>
      </c>
      <c r="S259" s="72">
        <f>ABS(K259-L259)/K259</f>
        <v>4.3188064389477815E-3</v>
      </c>
      <c r="T259" s="71">
        <f>IF(O259&gt;=R259,1,0)</f>
        <v>0</v>
      </c>
      <c r="U259" s="1" t="str">
        <f>VLOOKUP(A259,cutting_planes!$A$2:$N$940,14,0)</f>
        <v>0:00</v>
      </c>
    </row>
    <row r="260" spans="1:21" x14ac:dyDescent="0.2">
      <c r="A260" s="6">
        <v>258</v>
      </c>
      <c r="B260" s="6">
        <v>5</v>
      </c>
      <c r="C260" s="6">
        <v>10</v>
      </c>
      <c r="D260" s="6">
        <v>91</v>
      </c>
      <c r="E260" s="6" t="s">
        <v>30</v>
      </c>
      <c r="F260" s="6" t="s">
        <v>1702</v>
      </c>
      <c r="G260" s="6" t="str">
        <f>F260&amp;B260&amp;"_"&amp;C260&amp;".csv"</f>
        <v>TrainTSP5_10.csv</v>
      </c>
      <c r="H260" s="6" t="s">
        <v>1707</v>
      </c>
      <c r="I260" s="6" t="str">
        <f>"("&amp;A260&amp;",'"&amp;G260&amp;"'),"</f>
        <v>(258,'TrainTSP5_10.csv'),</v>
      </c>
      <c r="J260" s="6">
        <f>VLOOKUP(E260,target_graph_lookup!$A$1:$B$43,2,0)</f>
        <v>5</v>
      </c>
      <c r="K260" s="70">
        <v>14371</v>
      </c>
      <c r="L260" s="71">
        <f>VLOOKUP(A260,cutting_planes!$A$2:$K$1435,3,0)</f>
        <v>14345.69</v>
      </c>
      <c r="M260" s="71">
        <f>VLOOKUP(A260,cutting_planes!$A$2:$K$1435,2,0)</f>
        <v>13840</v>
      </c>
      <c r="N260" s="71">
        <f>VLOOKUP(A260,cutting_planes!$A$2:$K$1435,6,0)</f>
        <v>0</v>
      </c>
      <c r="O260" s="71">
        <f>VLOOKUP(A260,cutting_planes!$A$2:$K$1435,7,0)</f>
        <v>208</v>
      </c>
      <c r="P260" s="71">
        <f>VLOOKUP(A260,cutting_planes!$A$2:$K$1435,8,0)</f>
        <v>51</v>
      </c>
      <c r="Q260" s="71">
        <f>VLOOKUP(A260,cutting_planes!$A$2:$K$1435,9,0)</f>
        <v>5</v>
      </c>
      <c r="R260" s="71">
        <f>VLOOKUP(A260,cutting_planes!$A$2:$K$1435,10,0)</f>
        <v>500</v>
      </c>
      <c r="S260" s="72">
        <f>ABS(K260-L260)/K260</f>
        <v>1.7611857212441369E-3</v>
      </c>
      <c r="T260" s="71">
        <f>IF(O260&gt;=R260,1,0)</f>
        <v>0</v>
      </c>
      <c r="U260" s="1" t="str">
        <f>VLOOKUP(A260,cutting_planes!$A$2:$N$940,14,0)</f>
        <v>0:04</v>
      </c>
    </row>
    <row r="261" spans="1:21" x14ac:dyDescent="0.2">
      <c r="A261" s="6">
        <v>259</v>
      </c>
      <c r="B261" s="6">
        <v>5</v>
      </c>
      <c r="C261" s="6">
        <v>11</v>
      </c>
      <c r="D261" s="6">
        <v>124</v>
      </c>
      <c r="E261" s="6" t="s">
        <v>30</v>
      </c>
      <c r="F261" s="6" t="s">
        <v>1702</v>
      </c>
      <c r="G261" s="6" t="str">
        <f>F261&amp;B261&amp;"_"&amp;C261&amp;".csv"</f>
        <v>TrainTSP5_11.csv</v>
      </c>
      <c r="H261" s="6" t="s">
        <v>1707</v>
      </c>
      <c r="I261" s="6" t="str">
        <f>"("&amp;A261&amp;",'"&amp;G261&amp;"'),"</f>
        <v>(259,'TrainTSP5_11.csv'),</v>
      </c>
      <c r="J261" s="6">
        <f>VLOOKUP(E261,target_graph_lookup!$A$1:$B$43,2,0)</f>
        <v>5</v>
      </c>
      <c r="K261" s="70">
        <v>16372</v>
      </c>
      <c r="L261" s="71">
        <f>VLOOKUP(A261,cutting_planes!$A$2:$K$1435,3,0)</f>
        <v>16218.5</v>
      </c>
      <c r="M261" s="71">
        <f>VLOOKUP(A261,cutting_planes!$A$2:$K$1435,2,0)</f>
        <v>15533.5</v>
      </c>
      <c r="N261" s="71">
        <f>VLOOKUP(A261,cutting_planes!$A$2:$K$1435,6,0)</f>
        <v>0</v>
      </c>
      <c r="O261" s="71">
        <f>VLOOKUP(A261,cutting_planes!$A$2:$K$1435,7,0)</f>
        <v>200</v>
      </c>
      <c r="P261" s="71">
        <f>VLOOKUP(A261,cutting_planes!$A$2:$K$1435,8,0)</f>
        <v>19</v>
      </c>
      <c r="Q261" s="71">
        <f>VLOOKUP(A261,cutting_planes!$A$2:$K$1435,9,0)</f>
        <v>5</v>
      </c>
      <c r="R261" s="71">
        <f>VLOOKUP(A261,cutting_planes!$A$2:$K$1435,10,0)</f>
        <v>500</v>
      </c>
      <c r="S261" s="72">
        <f>ABS(K261-L261)/K261</f>
        <v>9.3757634986562418E-3</v>
      </c>
      <c r="T261" s="71">
        <f>IF(O261&gt;=R261,1,0)</f>
        <v>0</v>
      </c>
      <c r="U261" s="1" t="str">
        <f>VLOOKUP(A261,cutting_planes!$A$2:$N$940,14,0)</f>
        <v>0:01</v>
      </c>
    </row>
    <row r="262" spans="1:21" x14ac:dyDescent="0.2">
      <c r="A262" s="6">
        <v>260</v>
      </c>
      <c r="B262" s="6">
        <v>5</v>
      </c>
      <c r="C262" s="6">
        <v>12</v>
      </c>
      <c r="D262" s="6">
        <v>76</v>
      </c>
      <c r="E262" s="6" t="s">
        <v>30</v>
      </c>
      <c r="F262" s="6" t="s">
        <v>1702</v>
      </c>
      <c r="G262" s="6" t="str">
        <f>F262&amp;B262&amp;"_"&amp;C262&amp;".csv"</f>
        <v>TrainTSP5_12.csv</v>
      </c>
      <c r="H262" s="6" t="s">
        <v>1707</v>
      </c>
      <c r="I262" s="6" t="str">
        <f>"("&amp;A262&amp;",'"&amp;G262&amp;"'),"</f>
        <v>(260,'TrainTSP5_12.csv'),</v>
      </c>
      <c r="J262" s="6">
        <f>VLOOKUP(E262,target_graph_lookup!$A$1:$B$43,2,0)</f>
        <v>5</v>
      </c>
      <c r="K262" s="70">
        <v>13737</v>
      </c>
      <c r="L262" s="71">
        <f>VLOOKUP(A262,cutting_planes!$A$2:$K$1435,3,0)</f>
        <v>13693.48</v>
      </c>
      <c r="M262" s="71">
        <f>VLOOKUP(A262,cutting_planes!$A$2:$K$1435,2,0)</f>
        <v>13179.5</v>
      </c>
      <c r="N262" s="71">
        <f>VLOOKUP(A262,cutting_planes!$A$2:$K$1435,6,0)</f>
        <v>0</v>
      </c>
      <c r="O262" s="71">
        <f>VLOOKUP(A262,cutting_planes!$A$2:$K$1435,7,0)</f>
        <v>174</v>
      </c>
      <c r="P262" s="71">
        <f>VLOOKUP(A262,cutting_planes!$A$2:$K$1435,8,0)</f>
        <v>53</v>
      </c>
      <c r="Q262" s="71">
        <f>VLOOKUP(A262,cutting_planes!$A$2:$K$1435,9,0)</f>
        <v>11</v>
      </c>
      <c r="R262" s="71">
        <f>VLOOKUP(A262,cutting_planes!$A$2:$K$1435,10,0)</f>
        <v>500</v>
      </c>
      <c r="S262" s="72">
        <f>ABS(K262-L262)/K262</f>
        <v>3.1680861905802166E-3</v>
      </c>
      <c r="T262" s="71">
        <f>IF(O262&gt;=R262,1,0)</f>
        <v>0</v>
      </c>
      <c r="U262" s="1" t="str">
        <f>VLOOKUP(A262,cutting_planes!$A$2:$N$940,14,0)</f>
        <v>0:03</v>
      </c>
    </row>
    <row r="263" spans="1:21" x14ac:dyDescent="0.2">
      <c r="A263" s="6">
        <v>261</v>
      </c>
      <c r="B263" s="6">
        <v>5</v>
      </c>
      <c r="C263" s="6">
        <v>13</v>
      </c>
      <c r="D263" s="6">
        <v>15</v>
      </c>
      <c r="E263" s="6" t="s">
        <v>30</v>
      </c>
      <c r="F263" s="6" t="s">
        <v>1702</v>
      </c>
      <c r="G263" s="6" t="str">
        <f>F263&amp;B263&amp;"_"&amp;C263&amp;".csv"</f>
        <v>TrainTSP5_13.csv</v>
      </c>
      <c r="H263" s="6" t="s">
        <v>1707</v>
      </c>
      <c r="I263" s="6" t="str">
        <f>"("&amp;A263&amp;",'"&amp;G263&amp;"'),"</f>
        <v>(261,'TrainTSP5_13.csv'),</v>
      </c>
      <c r="J263" s="6">
        <f>VLOOKUP(E263,target_graph_lookup!$A$1:$B$43,2,0)</f>
        <v>5</v>
      </c>
      <c r="K263" s="70">
        <v>8257</v>
      </c>
      <c r="L263" s="71">
        <f>VLOOKUP(A263,cutting_planes!$A$2:$K$1435,3,0)</f>
        <v>8257</v>
      </c>
      <c r="M263" s="71">
        <f>VLOOKUP(A263,cutting_planes!$A$2:$K$1435,2,0)</f>
        <v>7743</v>
      </c>
      <c r="N263" s="71">
        <f>VLOOKUP(A263,cutting_planes!$A$2:$K$1435,6,0)</f>
        <v>1</v>
      </c>
      <c r="O263" s="71">
        <f>VLOOKUP(A263,cutting_planes!$A$2:$K$1435,7,0)</f>
        <v>2</v>
      </c>
      <c r="P263" s="71">
        <f>VLOOKUP(A263,cutting_planes!$A$2:$K$1435,8,0)</f>
        <v>1</v>
      </c>
      <c r="Q263" s="71">
        <f>VLOOKUP(A263,cutting_planes!$A$2:$K$1435,9,0)</f>
        <v>0</v>
      </c>
      <c r="R263" s="71">
        <f>VLOOKUP(A263,cutting_planes!$A$2:$K$1435,10,0)</f>
        <v>500</v>
      </c>
      <c r="S263" s="72">
        <f>ABS(K263-L263)/K263</f>
        <v>0</v>
      </c>
      <c r="T263" s="71">
        <f>IF(O263&gt;=R263,1,0)</f>
        <v>0</v>
      </c>
      <c r="U263" s="1" t="str">
        <f>VLOOKUP(A263,cutting_planes!$A$2:$N$940,14,0)</f>
        <v>0:00</v>
      </c>
    </row>
    <row r="264" spans="1:21" x14ac:dyDescent="0.2">
      <c r="A264" s="6">
        <v>262</v>
      </c>
      <c r="B264" s="6">
        <v>5</v>
      </c>
      <c r="C264" s="6">
        <v>14</v>
      </c>
      <c r="D264" s="6">
        <v>121</v>
      </c>
      <c r="E264" s="6" t="s">
        <v>30</v>
      </c>
      <c r="F264" s="6" t="s">
        <v>1702</v>
      </c>
      <c r="G264" s="6" t="str">
        <f>F264&amp;B264&amp;"_"&amp;C264&amp;".csv"</f>
        <v>TrainTSP5_14.csv</v>
      </c>
      <c r="H264" s="6" t="s">
        <v>1707</v>
      </c>
      <c r="I264" s="6" t="str">
        <f>"("&amp;A264&amp;",'"&amp;G264&amp;"'),"</f>
        <v>(262,'TrainTSP5_14.csv'),</v>
      </c>
      <c r="J264" s="6">
        <f>VLOOKUP(E264,target_graph_lookup!$A$1:$B$43,2,0)</f>
        <v>5</v>
      </c>
      <c r="K264" s="70">
        <v>16465</v>
      </c>
      <c r="L264" s="71">
        <f>VLOOKUP(A264,cutting_planes!$A$2:$K$1435,3,0)</f>
        <v>16442.11</v>
      </c>
      <c r="M264" s="71">
        <f>VLOOKUP(A264,cutting_planes!$A$2:$K$1435,2,0)</f>
        <v>15806.5</v>
      </c>
      <c r="N264" s="71">
        <f>VLOOKUP(A264,cutting_planes!$A$2:$K$1435,6,0)</f>
        <v>0</v>
      </c>
      <c r="O264" s="71">
        <f>VLOOKUP(A264,cutting_planes!$A$2:$K$1435,7,0)</f>
        <v>244</v>
      </c>
      <c r="P264" s="71">
        <f>VLOOKUP(A264,cutting_planes!$A$2:$K$1435,8,0)</f>
        <v>32</v>
      </c>
      <c r="Q264" s="71">
        <f>VLOOKUP(A264,cutting_planes!$A$2:$K$1435,9,0)</f>
        <v>2</v>
      </c>
      <c r="R264" s="71">
        <f>VLOOKUP(A264,cutting_planes!$A$2:$K$1435,10,0)</f>
        <v>500</v>
      </c>
      <c r="S264" s="72">
        <f>ABS(K264-L264)/K264</f>
        <v>1.3902216823564785E-3</v>
      </c>
      <c r="T264" s="71">
        <f>IF(O264&gt;=R264,1,0)</f>
        <v>0</v>
      </c>
      <c r="U264" s="1" t="str">
        <f>VLOOKUP(A264,cutting_planes!$A$2:$N$940,14,0)</f>
        <v>0:03</v>
      </c>
    </row>
    <row r="265" spans="1:21" x14ac:dyDescent="0.2">
      <c r="A265" s="6">
        <v>263</v>
      </c>
      <c r="B265" s="6">
        <v>5</v>
      </c>
      <c r="C265" s="6">
        <v>15</v>
      </c>
      <c r="D265" s="6">
        <v>85</v>
      </c>
      <c r="E265" s="6" t="s">
        <v>30</v>
      </c>
      <c r="F265" s="6" t="s">
        <v>1702</v>
      </c>
      <c r="G265" s="6" t="str">
        <f>F265&amp;B265&amp;"_"&amp;C265&amp;".csv"</f>
        <v>TrainTSP5_15.csv</v>
      </c>
      <c r="H265" s="6" t="s">
        <v>1707</v>
      </c>
      <c r="I265" s="6" t="str">
        <f>"("&amp;A265&amp;",'"&amp;G265&amp;"'),"</f>
        <v>(263,'TrainTSP5_15.csv'),</v>
      </c>
      <c r="J265" s="6">
        <f>VLOOKUP(E265,target_graph_lookup!$A$1:$B$43,2,0)</f>
        <v>5</v>
      </c>
      <c r="K265" s="70">
        <v>14509</v>
      </c>
      <c r="L265" s="71">
        <f>VLOOKUP(A265,cutting_planes!$A$2:$K$1435,3,0)</f>
        <v>14509</v>
      </c>
      <c r="M265" s="71">
        <f>VLOOKUP(A265,cutting_planes!$A$2:$K$1435,2,0)</f>
        <v>13982</v>
      </c>
      <c r="N265" s="71">
        <f>VLOOKUP(A265,cutting_planes!$A$2:$K$1435,6,0)</f>
        <v>1</v>
      </c>
      <c r="O265" s="71">
        <f>VLOOKUP(A265,cutting_planes!$A$2:$K$1435,7,0)</f>
        <v>23</v>
      </c>
      <c r="P265" s="71">
        <f>VLOOKUP(A265,cutting_planes!$A$2:$K$1435,8,0)</f>
        <v>7</v>
      </c>
      <c r="Q265" s="71">
        <f>VLOOKUP(A265,cutting_planes!$A$2:$K$1435,9,0)</f>
        <v>0</v>
      </c>
      <c r="R265" s="71">
        <f>VLOOKUP(A265,cutting_planes!$A$2:$K$1435,10,0)</f>
        <v>500</v>
      </c>
      <c r="S265" s="72">
        <f>ABS(K265-L265)/K265</f>
        <v>0</v>
      </c>
      <c r="T265" s="71">
        <f>IF(O265&gt;=R265,1,0)</f>
        <v>0</v>
      </c>
      <c r="U265" s="1" t="str">
        <f>VLOOKUP(A265,cutting_planes!$A$2:$N$940,14,0)</f>
        <v>0:00</v>
      </c>
    </row>
    <row r="266" spans="1:21" x14ac:dyDescent="0.2">
      <c r="A266" s="6">
        <v>264</v>
      </c>
      <c r="B266" s="6">
        <v>5</v>
      </c>
      <c r="C266" s="6">
        <v>16</v>
      </c>
      <c r="D266" s="6">
        <v>9</v>
      </c>
      <c r="E266" s="6" t="s">
        <v>30</v>
      </c>
      <c r="F266" s="6" t="s">
        <v>1702</v>
      </c>
      <c r="G266" s="6" t="str">
        <f>F266&amp;B266&amp;"_"&amp;C266&amp;".csv"</f>
        <v>TrainTSP5_16.csv</v>
      </c>
      <c r="H266" s="6" t="s">
        <v>1707</v>
      </c>
      <c r="I266" s="80" t="str">
        <f>"("&amp;A266&amp;",'"&amp;G266&amp;"'),"</f>
        <v>(264,'TrainTSP5_16.csv'),</v>
      </c>
      <c r="J266" s="6">
        <f>VLOOKUP(E266,target_graph_lookup!$A$1:$B$43,2,0)</f>
        <v>5</v>
      </c>
      <c r="K266" s="70">
        <v>7463</v>
      </c>
      <c r="L266" s="71">
        <f>VLOOKUP(A266,cutting_planes!$A$2:$K$1435,3,0)</f>
        <v>7452</v>
      </c>
      <c r="M266" s="71">
        <f>VLOOKUP(A266,cutting_planes!$A$2:$K$1435,2,0)</f>
        <v>7286</v>
      </c>
      <c r="N266" s="71">
        <f>VLOOKUP(A266,cutting_planes!$A$2:$K$1435,6,0)</f>
        <v>0</v>
      </c>
      <c r="O266" s="71">
        <f>VLOOKUP(A266,cutting_planes!$A$2:$K$1435,7,0)</f>
        <v>2</v>
      </c>
      <c r="P266" s="71">
        <f>VLOOKUP(A266,cutting_planes!$A$2:$K$1435,8,0)</f>
        <v>1</v>
      </c>
      <c r="Q266" s="71">
        <f>VLOOKUP(A266,cutting_planes!$A$2:$K$1435,9,0)</f>
        <v>0</v>
      </c>
      <c r="R266" s="71">
        <f>VLOOKUP(A266,cutting_planes!$A$2:$K$1435,10,0)</f>
        <v>500</v>
      </c>
      <c r="S266" s="72">
        <f>ABS(K266-L266)/K266</f>
        <v>1.4739380946000268E-3</v>
      </c>
      <c r="T266" s="71">
        <f>IF(O266&gt;=R266,1,0)</f>
        <v>0</v>
      </c>
      <c r="U266" s="1" t="str">
        <f>VLOOKUP(A266,cutting_planes!$A$2:$N$940,14,0)</f>
        <v>0:00</v>
      </c>
    </row>
    <row r="267" spans="1:21" x14ac:dyDescent="0.2">
      <c r="A267" s="6">
        <v>265</v>
      </c>
      <c r="B267" s="6">
        <v>5</v>
      </c>
      <c r="C267" s="6">
        <v>17</v>
      </c>
      <c r="D267" s="6">
        <v>81</v>
      </c>
      <c r="E267" s="6" t="s">
        <v>30</v>
      </c>
      <c r="F267" s="6" t="s">
        <v>1702</v>
      </c>
      <c r="G267" s="6" t="str">
        <f>F267&amp;B267&amp;"_"&amp;C267&amp;".csv"</f>
        <v>TrainTSP5_17.csv</v>
      </c>
      <c r="H267" s="6" t="s">
        <v>1707</v>
      </c>
      <c r="I267" s="6" t="str">
        <f>"("&amp;A267&amp;",'"&amp;G267&amp;"'),"</f>
        <v>(265,'TrainTSP5_17.csv'),</v>
      </c>
      <c r="J267" s="6">
        <f>VLOOKUP(E267,target_graph_lookup!$A$1:$B$43,2,0)</f>
        <v>5</v>
      </c>
      <c r="K267" s="70">
        <v>14344</v>
      </c>
      <c r="L267" s="71">
        <f>VLOOKUP(A267,cutting_planes!$A$2:$K$1435,3,0)</f>
        <v>14344</v>
      </c>
      <c r="M267" s="71">
        <f>VLOOKUP(A267,cutting_planes!$A$2:$K$1435,2,0)</f>
        <v>13820</v>
      </c>
      <c r="N267" s="71">
        <f>VLOOKUP(A267,cutting_planes!$A$2:$K$1435,6,0)</f>
        <v>1</v>
      </c>
      <c r="O267" s="71">
        <f>VLOOKUP(A267,cutting_planes!$A$2:$K$1435,7,0)</f>
        <v>69</v>
      </c>
      <c r="P267" s="71">
        <f>VLOOKUP(A267,cutting_planes!$A$2:$K$1435,8,0)</f>
        <v>24</v>
      </c>
      <c r="Q267" s="71">
        <f>VLOOKUP(A267,cutting_planes!$A$2:$K$1435,9,0)</f>
        <v>1</v>
      </c>
      <c r="R267" s="71">
        <f>VLOOKUP(A267,cutting_planes!$A$2:$K$1435,10,0)</f>
        <v>500</v>
      </c>
      <c r="S267" s="72">
        <f>ABS(K267-L267)/K267</f>
        <v>0</v>
      </c>
      <c r="T267" s="71">
        <f>IF(O267&gt;=R267,1,0)</f>
        <v>0</v>
      </c>
      <c r="U267" s="1" t="str">
        <f>VLOOKUP(A267,cutting_planes!$A$2:$N$940,14,0)</f>
        <v>0:00</v>
      </c>
    </row>
    <row r="268" spans="1:21" x14ac:dyDescent="0.2">
      <c r="A268" s="6">
        <v>266</v>
      </c>
      <c r="B268" s="6">
        <v>5</v>
      </c>
      <c r="C268" s="6">
        <v>18</v>
      </c>
      <c r="D268" s="6">
        <v>147</v>
      </c>
      <c r="E268" s="6" t="s">
        <v>30</v>
      </c>
      <c r="F268" s="6" t="s">
        <v>1702</v>
      </c>
      <c r="G268" s="6" t="str">
        <f>F268&amp;B268&amp;"_"&amp;C268&amp;".csv"</f>
        <v>TrainTSP5_18.csv</v>
      </c>
      <c r="H268" s="6" t="s">
        <v>1707</v>
      </c>
      <c r="I268" s="6" t="str">
        <f>"("&amp;A268&amp;",'"&amp;G268&amp;"'),"</f>
        <v>(266,'TrainTSP5_18.csv'),</v>
      </c>
      <c r="J268" s="6">
        <f>VLOOKUP(E268,target_graph_lookup!$A$1:$B$43,2,0)</f>
        <v>5</v>
      </c>
      <c r="K268" s="70">
        <v>17133</v>
      </c>
      <c r="L268" s="71">
        <f>VLOOKUP(A268,cutting_planes!$A$2:$K$1435,3,0)</f>
        <v>16484.25</v>
      </c>
      <c r="M268" s="71">
        <f>VLOOKUP(A268,cutting_planes!$A$2:$K$1435,2,0)</f>
        <v>16206</v>
      </c>
      <c r="N268" s="71">
        <f>VLOOKUP(A268,cutting_planes!$A$2:$K$1435,6,0)</f>
        <v>0</v>
      </c>
      <c r="O268" s="71">
        <f>VLOOKUP(A268,cutting_planes!$A$2:$K$1435,7,0)</f>
        <v>98</v>
      </c>
      <c r="P268" s="71">
        <f>VLOOKUP(A268,cutting_planes!$A$2:$K$1435,8,0)</f>
        <v>13</v>
      </c>
      <c r="Q268" s="71">
        <f>VLOOKUP(A268,cutting_planes!$A$2:$K$1435,9,0)</f>
        <v>1</v>
      </c>
      <c r="R268" s="71">
        <f>VLOOKUP(A268,cutting_planes!$A$2:$K$1435,10,0)</f>
        <v>500</v>
      </c>
      <c r="S268" s="72">
        <f>ABS(K268-L268)/K268</f>
        <v>3.7865522675538436E-2</v>
      </c>
      <c r="T268" s="71">
        <f>IF(O268&gt;=R268,1,0)</f>
        <v>0</v>
      </c>
      <c r="U268" s="1" t="str">
        <f>VLOOKUP(A268,cutting_planes!$A$2:$N$940,14,0)</f>
        <v>0:00</v>
      </c>
    </row>
    <row r="269" spans="1:21" x14ac:dyDescent="0.2">
      <c r="A269" s="6">
        <v>267</v>
      </c>
      <c r="B269" s="6">
        <v>5</v>
      </c>
      <c r="C269" s="6">
        <v>19</v>
      </c>
      <c r="D269" s="6">
        <v>28</v>
      </c>
      <c r="E269" s="6" t="s">
        <v>30</v>
      </c>
      <c r="F269" s="6" t="s">
        <v>1702</v>
      </c>
      <c r="G269" s="6" t="str">
        <f>F269&amp;B269&amp;"_"&amp;C269&amp;".csv"</f>
        <v>TrainTSP5_19.csv</v>
      </c>
      <c r="H269" s="6" t="s">
        <v>1707</v>
      </c>
      <c r="I269" s="6" t="str">
        <f>"("&amp;A269&amp;",'"&amp;G269&amp;"'),"</f>
        <v>(267,'TrainTSP5_19.csv'),</v>
      </c>
      <c r="J269" s="6">
        <f>VLOOKUP(E269,target_graph_lookup!$A$1:$B$43,2,0)</f>
        <v>5</v>
      </c>
      <c r="K269" s="70">
        <v>8999</v>
      </c>
      <c r="L269" s="71">
        <f>VLOOKUP(A269,cutting_planes!$A$2:$K$1435,3,0)</f>
        <v>8989.5</v>
      </c>
      <c r="M269" s="71">
        <f>VLOOKUP(A269,cutting_planes!$A$2:$K$1435,2,0)</f>
        <v>8177</v>
      </c>
      <c r="N269" s="71">
        <f>VLOOKUP(A269,cutting_planes!$A$2:$K$1435,6,0)</f>
        <v>0</v>
      </c>
      <c r="O269" s="71">
        <f>VLOOKUP(A269,cutting_planes!$A$2:$K$1435,7,0)</f>
        <v>28</v>
      </c>
      <c r="P269" s="71">
        <f>VLOOKUP(A269,cutting_planes!$A$2:$K$1435,8,0)</f>
        <v>11</v>
      </c>
      <c r="Q269" s="71">
        <f>VLOOKUP(A269,cutting_planes!$A$2:$K$1435,9,0)</f>
        <v>0</v>
      </c>
      <c r="R269" s="71">
        <f>VLOOKUP(A269,cutting_planes!$A$2:$K$1435,10,0)</f>
        <v>500</v>
      </c>
      <c r="S269" s="72">
        <f>ABS(K269-L269)/K269</f>
        <v>1.0556728525391711E-3</v>
      </c>
      <c r="T269" s="71">
        <f>IF(O269&gt;=R269,1,0)</f>
        <v>0</v>
      </c>
      <c r="U269" s="1" t="str">
        <f>VLOOKUP(A269,cutting_planes!$A$2:$N$940,14,0)</f>
        <v>0:00</v>
      </c>
    </row>
    <row r="270" spans="1:21" x14ac:dyDescent="0.2">
      <c r="A270" s="6">
        <v>268</v>
      </c>
      <c r="B270" s="6">
        <v>5</v>
      </c>
      <c r="C270" s="6">
        <v>20</v>
      </c>
      <c r="D270" s="6">
        <v>19</v>
      </c>
      <c r="E270" s="6" t="s">
        <v>30</v>
      </c>
      <c r="F270" s="6" t="s">
        <v>1702</v>
      </c>
      <c r="G270" s="6" t="str">
        <f>F270&amp;B270&amp;"_"&amp;C270&amp;".csv"</f>
        <v>TrainTSP5_20.csv</v>
      </c>
      <c r="H270" s="6" t="s">
        <v>1707</v>
      </c>
      <c r="I270" s="6" t="str">
        <f>"("&amp;A270&amp;",'"&amp;G270&amp;"'),"</f>
        <v>(268,'TrainTSP5_20.csv'),</v>
      </c>
      <c r="J270" s="6">
        <f>VLOOKUP(E270,target_graph_lookup!$A$1:$B$43,2,0)</f>
        <v>5</v>
      </c>
      <c r="K270" s="70">
        <v>8684</v>
      </c>
      <c r="L270" s="71">
        <f>VLOOKUP(A270,cutting_planes!$A$2:$K$1435,3,0)</f>
        <v>8684</v>
      </c>
      <c r="M270" s="71">
        <f>VLOOKUP(A270,cutting_planes!$A$2:$K$1435,2,0)</f>
        <v>8031</v>
      </c>
      <c r="N270" s="71">
        <f>VLOOKUP(A270,cutting_planes!$A$2:$K$1435,6,0)</f>
        <v>1</v>
      </c>
      <c r="O270" s="71">
        <f>VLOOKUP(A270,cutting_planes!$A$2:$K$1435,7,0)</f>
        <v>9</v>
      </c>
      <c r="P270" s="71">
        <f>VLOOKUP(A270,cutting_planes!$A$2:$K$1435,8,0)</f>
        <v>5</v>
      </c>
      <c r="Q270" s="71">
        <f>VLOOKUP(A270,cutting_planes!$A$2:$K$1435,9,0)</f>
        <v>0</v>
      </c>
      <c r="R270" s="71">
        <f>VLOOKUP(A270,cutting_planes!$A$2:$K$1435,10,0)</f>
        <v>500</v>
      </c>
      <c r="S270" s="72">
        <f>ABS(K270-L270)/K270</f>
        <v>0</v>
      </c>
      <c r="T270" s="71">
        <f>IF(O270&gt;=R270,1,0)</f>
        <v>0</v>
      </c>
      <c r="U270" s="1" t="str">
        <f>VLOOKUP(A270,cutting_planes!$A$2:$N$940,14,0)</f>
        <v>0:00</v>
      </c>
    </row>
    <row r="271" spans="1:21" x14ac:dyDescent="0.2">
      <c r="A271" s="6">
        <v>269</v>
      </c>
      <c r="B271" s="6">
        <v>5</v>
      </c>
      <c r="C271" s="6">
        <v>21</v>
      </c>
      <c r="D271" s="6">
        <v>109</v>
      </c>
      <c r="E271" s="6" t="s">
        <v>30</v>
      </c>
      <c r="F271" s="6" t="s">
        <v>1702</v>
      </c>
      <c r="G271" s="6" t="str">
        <f>F271&amp;B271&amp;"_"&amp;C271&amp;".csv"</f>
        <v>TrainTSP5_21.csv</v>
      </c>
      <c r="H271" s="6" t="s">
        <v>1707</v>
      </c>
      <c r="I271" s="6" t="str">
        <f>"("&amp;A271&amp;",'"&amp;G271&amp;"'),"</f>
        <v>(269,'TrainTSP5_21.csv'),</v>
      </c>
      <c r="J271" s="6">
        <f>VLOOKUP(E271,target_graph_lookup!$A$1:$B$43,2,0)</f>
        <v>5</v>
      </c>
      <c r="K271" s="70">
        <v>15670</v>
      </c>
      <c r="L271" s="71">
        <f>VLOOKUP(A271,cutting_planes!$A$2:$K$1435,3,0)</f>
        <v>15637.33</v>
      </c>
      <c r="M271" s="71">
        <f>VLOOKUP(A271,cutting_planes!$A$2:$K$1435,2,0)</f>
        <v>15016.5</v>
      </c>
      <c r="N271" s="71">
        <f>VLOOKUP(A271,cutting_planes!$A$2:$K$1435,6,0)</f>
        <v>0</v>
      </c>
      <c r="O271" s="71">
        <f>VLOOKUP(A271,cutting_planes!$A$2:$K$1435,7,0)</f>
        <v>301</v>
      </c>
      <c r="P271" s="71">
        <f>VLOOKUP(A271,cutting_planes!$A$2:$K$1435,8,0)</f>
        <v>45</v>
      </c>
      <c r="Q271" s="71">
        <f>VLOOKUP(A271,cutting_planes!$A$2:$K$1435,9,0)</f>
        <v>1</v>
      </c>
      <c r="R271" s="71">
        <f>VLOOKUP(A271,cutting_planes!$A$2:$K$1435,10,0)</f>
        <v>500</v>
      </c>
      <c r="S271" s="72">
        <f>ABS(K271-L271)/K271</f>
        <v>2.0848755583918362E-3</v>
      </c>
      <c r="T271" s="71">
        <f>IF(O271&gt;=R271,1,0)</f>
        <v>0</v>
      </c>
      <c r="U271" s="1" t="str">
        <f>VLOOKUP(A271,cutting_planes!$A$2:$N$940,14,0)</f>
        <v>0:05</v>
      </c>
    </row>
    <row r="272" spans="1:21" x14ac:dyDescent="0.2">
      <c r="A272" s="6">
        <v>270</v>
      </c>
      <c r="B272" s="6">
        <v>5</v>
      </c>
      <c r="C272" s="6">
        <v>22</v>
      </c>
      <c r="D272" s="6">
        <v>94</v>
      </c>
      <c r="E272" s="6" t="s">
        <v>30</v>
      </c>
      <c r="F272" s="6" t="s">
        <v>1702</v>
      </c>
      <c r="G272" s="6" t="str">
        <f>F272&amp;B272&amp;"_"&amp;C272&amp;".csv"</f>
        <v>TrainTSP5_22.csv</v>
      </c>
      <c r="H272" s="6" t="s">
        <v>1707</v>
      </c>
      <c r="I272" s="6" t="str">
        <f>"("&amp;A272&amp;",'"&amp;G272&amp;"'),"</f>
        <v>(270,'TrainTSP5_22.csv'),</v>
      </c>
      <c r="J272" s="6">
        <f>VLOOKUP(E272,target_graph_lookup!$A$1:$B$43,2,0)</f>
        <v>5</v>
      </c>
      <c r="K272" s="70">
        <v>14568</v>
      </c>
      <c r="L272" s="71">
        <f>VLOOKUP(A272,cutting_planes!$A$2:$K$1435,3,0)</f>
        <v>14549</v>
      </c>
      <c r="M272" s="71">
        <f>VLOOKUP(A272,cutting_planes!$A$2:$K$1435,2,0)</f>
        <v>14006.5</v>
      </c>
      <c r="N272" s="71">
        <f>VLOOKUP(A272,cutting_planes!$A$2:$K$1435,6,0)</f>
        <v>0</v>
      </c>
      <c r="O272" s="71">
        <f>VLOOKUP(A272,cutting_planes!$A$2:$K$1435,7,0)</f>
        <v>80</v>
      </c>
      <c r="P272" s="71">
        <f>VLOOKUP(A272,cutting_planes!$A$2:$K$1435,8,0)</f>
        <v>24</v>
      </c>
      <c r="Q272" s="71">
        <f>VLOOKUP(A272,cutting_planes!$A$2:$K$1435,9,0)</f>
        <v>2</v>
      </c>
      <c r="R272" s="71">
        <f>VLOOKUP(A272,cutting_planes!$A$2:$K$1435,10,0)</f>
        <v>500</v>
      </c>
      <c r="S272" s="72">
        <f>ABS(K272-L272)/K272</f>
        <v>1.3042284459088413E-3</v>
      </c>
      <c r="T272" s="71">
        <f>IF(O272&gt;=R272,1,0)</f>
        <v>0</v>
      </c>
      <c r="U272" s="1" t="str">
        <f>VLOOKUP(A272,cutting_planes!$A$2:$N$940,14,0)</f>
        <v>0:01</v>
      </c>
    </row>
    <row r="273" spans="1:21" x14ac:dyDescent="0.2">
      <c r="A273" s="6">
        <v>271</v>
      </c>
      <c r="B273" s="6">
        <v>5</v>
      </c>
      <c r="C273" s="6">
        <v>23</v>
      </c>
      <c r="D273" s="6">
        <v>112</v>
      </c>
      <c r="E273" s="6" t="s">
        <v>30</v>
      </c>
      <c r="F273" s="6" t="s">
        <v>1702</v>
      </c>
      <c r="G273" s="6" t="str">
        <f>F273&amp;B273&amp;"_"&amp;C273&amp;".csv"</f>
        <v>TrainTSP5_23.csv</v>
      </c>
      <c r="H273" s="6" t="s">
        <v>1707</v>
      </c>
      <c r="I273" s="6" t="str">
        <f>"("&amp;A273&amp;",'"&amp;G273&amp;"'),"</f>
        <v>(271,'TrainTSP5_23.csv'),</v>
      </c>
      <c r="J273" s="6">
        <f>VLOOKUP(E273,target_graph_lookup!$A$1:$B$43,2,0)</f>
        <v>5</v>
      </c>
      <c r="K273" s="70">
        <v>15952</v>
      </c>
      <c r="L273" s="71">
        <f>VLOOKUP(A273,cutting_planes!$A$2:$K$1435,3,0)</f>
        <v>15952</v>
      </c>
      <c r="M273" s="71">
        <f>VLOOKUP(A273,cutting_planes!$A$2:$K$1435,2,0)</f>
        <v>15357.5</v>
      </c>
      <c r="N273" s="71">
        <f>VLOOKUP(A273,cutting_planes!$A$2:$K$1435,6,0)</f>
        <v>1</v>
      </c>
      <c r="O273" s="71">
        <f>VLOOKUP(A273,cutting_planes!$A$2:$K$1435,7,0)</f>
        <v>283</v>
      </c>
      <c r="P273" s="71">
        <f>VLOOKUP(A273,cutting_planes!$A$2:$K$1435,8,0)</f>
        <v>55</v>
      </c>
      <c r="Q273" s="71">
        <f>VLOOKUP(A273,cutting_planes!$A$2:$K$1435,9,0)</f>
        <v>5</v>
      </c>
      <c r="R273" s="71">
        <f>VLOOKUP(A273,cutting_planes!$A$2:$K$1435,10,0)</f>
        <v>500</v>
      </c>
      <c r="S273" s="72">
        <f>ABS(K273-L273)/K273</f>
        <v>0</v>
      </c>
      <c r="T273" s="71">
        <f>IF(O273&gt;=R273,1,0)</f>
        <v>0</v>
      </c>
      <c r="U273" s="1" t="str">
        <f>VLOOKUP(A273,cutting_planes!$A$2:$N$940,14,0)</f>
        <v>0:05</v>
      </c>
    </row>
    <row r="274" spans="1:21" x14ac:dyDescent="0.2">
      <c r="A274" s="6">
        <v>272</v>
      </c>
      <c r="B274" s="6">
        <v>5</v>
      </c>
      <c r="C274" s="6">
        <v>24</v>
      </c>
      <c r="D274" s="6">
        <v>82</v>
      </c>
      <c r="E274" s="6" t="s">
        <v>30</v>
      </c>
      <c r="F274" s="6" t="s">
        <v>1702</v>
      </c>
      <c r="G274" s="6" t="str">
        <f>F274&amp;B274&amp;"_"&amp;C274&amp;".csv"</f>
        <v>TrainTSP5_24.csv</v>
      </c>
      <c r="H274" s="6" t="s">
        <v>1707</v>
      </c>
      <c r="I274" s="6" t="str">
        <f>"("&amp;A274&amp;",'"&amp;G274&amp;"'),"</f>
        <v>(272,'TrainTSP5_24.csv'),</v>
      </c>
      <c r="J274" s="6">
        <f>VLOOKUP(E274,target_graph_lookup!$A$1:$B$43,2,0)</f>
        <v>5</v>
      </c>
      <c r="K274" s="70">
        <v>14349</v>
      </c>
      <c r="L274" s="71">
        <f>VLOOKUP(A274,cutting_planes!$A$2:$K$1435,3,0)</f>
        <v>14349</v>
      </c>
      <c r="M274" s="71">
        <f>VLOOKUP(A274,cutting_planes!$A$2:$K$1435,2,0)</f>
        <v>13860.5</v>
      </c>
      <c r="N274" s="71">
        <f>VLOOKUP(A274,cutting_planes!$A$2:$K$1435,6,0)</f>
        <v>1</v>
      </c>
      <c r="O274" s="71">
        <f>VLOOKUP(A274,cutting_planes!$A$2:$K$1435,7,0)</f>
        <v>22</v>
      </c>
      <c r="P274" s="71">
        <f>VLOOKUP(A274,cutting_planes!$A$2:$K$1435,8,0)</f>
        <v>9</v>
      </c>
      <c r="Q274" s="71">
        <f>VLOOKUP(A274,cutting_planes!$A$2:$K$1435,9,0)</f>
        <v>1</v>
      </c>
      <c r="R274" s="71">
        <f>VLOOKUP(A274,cutting_planes!$A$2:$K$1435,10,0)</f>
        <v>500</v>
      </c>
      <c r="S274" s="72">
        <f>ABS(K274-L274)/K274</f>
        <v>0</v>
      </c>
      <c r="T274" s="71">
        <f>IF(O274&gt;=R274,1,0)</f>
        <v>0</v>
      </c>
      <c r="U274" s="1" t="str">
        <f>VLOOKUP(A274,cutting_planes!$A$2:$N$940,14,0)</f>
        <v>0:00</v>
      </c>
    </row>
    <row r="275" spans="1:21" x14ac:dyDescent="0.2">
      <c r="A275" s="6">
        <v>273</v>
      </c>
      <c r="B275" s="6">
        <v>5</v>
      </c>
      <c r="C275" s="6">
        <v>25</v>
      </c>
      <c r="D275" s="6">
        <v>111</v>
      </c>
      <c r="E275" s="6" t="s">
        <v>30</v>
      </c>
      <c r="F275" s="6" t="s">
        <v>1702</v>
      </c>
      <c r="G275" s="6" t="str">
        <f>F275&amp;B275&amp;"_"&amp;C275&amp;".csv"</f>
        <v>TrainTSP5_25.csv</v>
      </c>
      <c r="H275" s="6" t="s">
        <v>1707</v>
      </c>
      <c r="I275" s="6" t="str">
        <f>"("&amp;A275&amp;",'"&amp;G275&amp;"'),"</f>
        <v>(273,'TrainTSP5_25.csv'),</v>
      </c>
      <c r="J275" s="6">
        <f>VLOOKUP(E275,target_graph_lookup!$A$1:$B$43,2,0)</f>
        <v>5</v>
      </c>
      <c r="K275" s="70">
        <v>15977</v>
      </c>
      <c r="L275" s="71">
        <f>VLOOKUP(A275,cutting_planes!$A$2:$K$1435,3,0)</f>
        <v>15954.85</v>
      </c>
      <c r="M275" s="71">
        <f>VLOOKUP(A275,cutting_planes!$A$2:$K$1435,2,0)</f>
        <v>15379</v>
      </c>
      <c r="N275" s="71">
        <f>VLOOKUP(A275,cutting_planes!$A$2:$K$1435,6,0)</f>
        <v>0</v>
      </c>
      <c r="O275" s="71">
        <f>VLOOKUP(A275,cutting_planes!$A$2:$K$1435,7,0)</f>
        <v>95</v>
      </c>
      <c r="P275" s="71">
        <f>VLOOKUP(A275,cutting_planes!$A$2:$K$1435,8,0)</f>
        <v>22</v>
      </c>
      <c r="Q275" s="71">
        <f>VLOOKUP(A275,cutting_planes!$A$2:$K$1435,9,0)</f>
        <v>0</v>
      </c>
      <c r="R275" s="71">
        <f>VLOOKUP(A275,cutting_planes!$A$2:$K$1435,10,0)</f>
        <v>500</v>
      </c>
      <c r="S275" s="72">
        <f>ABS(K275-L275)/K275</f>
        <v>1.3863679038617785E-3</v>
      </c>
      <c r="T275" s="71">
        <f>IF(O275&gt;=R275,1,0)</f>
        <v>0</v>
      </c>
      <c r="U275" s="1" t="str">
        <f>VLOOKUP(A275,cutting_planes!$A$2:$N$940,14,0)</f>
        <v>0:01</v>
      </c>
    </row>
    <row r="276" spans="1:21" x14ac:dyDescent="0.2">
      <c r="A276" s="6">
        <v>274</v>
      </c>
      <c r="B276" s="6">
        <v>5</v>
      </c>
      <c r="C276" s="6">
        <v>26</v>
      </c>
      <c r="D276" s="6">
        <v>93</v>
      </c>
      <c r="E276" s="6" t="s">
        <v>30</v>
      </c>
      <c r="F276" s="6" t="s">
        <v>1702</v>
      </c>
      <c r="G276" s="6" t="str">
        <f>F276&amp;B276&amp;"_"&amp;C276&amp;".csv"</f>
        <v>TrainTSP5_26.csv</v>
      </c>
      <c r="H276" s="6" t="s">
        <v>1707</v>
      </c>
      <c r="I276" s="6" t="str">
        <f>"("&amp;A276&amp;",'"&amp;G276&amp;"'),"</f>
        <v>(274,'TrainTSP5_26.csv'),</v>
      </c>
      <c r="J276" s="6">
        <f>VLOOKUP(E276,target_graph_lookup!$A$1:$B$43,2,0)</f>
        <v>5</v>
      </c>
      <c r="K276" s="70">
        <v>15368</v>
      </c>
      <c r="L276" s="71">
        <f>VLOOKUP(A276,cutting_planes!$A$2:$K$1435,3,0)</f>
        <v>15368</v>
      </c>
      <c r="M276" s="71">
        <f>VLOOKUP(A276,cutting_planes!$A$2:$K$1435,2,0)</f>
        <v>14835</v>
      </c>
      <c r="N276" s="71">
        <f>VLOOKUP(A276,cutting_planes!$A$2:$K$1435,6,0)</f>
        <v>1</v>
      </c>
      <c r="O276" s="71">
        <f>VLOOKUP(A276,cutting_planes!$A$2:$K$1435,7,0)</f>
        <v>47</v>
      </c>
      <c r="P276" s="71">
        <f>VLOOKUP(A276,cutting_planes!$A$2:$K$1435,8,0)</f>
        <v>14</v>
      </c>
      <c r="Q276" s="71">
        <f>VLOOKUP(A276,cutting_planes!$A$2:$K$1435,9,0)</f>
        <v>2</v>
      </c>
      <c r="R276" s="71">
        <f>VLOOKUP(A276,cutting_planes!$A$2:$K$1435,10,0)</f>
        <v>500</v>
      </c>
      <c r="S276" s="72">
        <f>ABS(K276-L276)/K276</f>
        <v>0</v>
      </c>
      <c r="T276" s="71">
        <f>IF(O276&gt;=R276,1,0)</f>
        <v>0</v>
      </c>
      <c r="U276" s="1" t="str">
        <f>VLOOKUP(A276,cutting_planes!$A$2:$N$940,14,0)</f>
        <v>0:00</v>
      </c>
    </row>
    <row r="277" spans="1:21" x14ac:dyDescent="0.2">
      <c r="A277" s="6">
        <v>275</v>
      </c>
      <c r="B277" s="6">
        <v>5</v>
      </c>
      <c r="C277" s="6">
        <v>27</v>
      </c>
      <c r="D277" s="6">
        <v>142</v>
      </c>
      <c r="E277" s="6" t="s">
        <v>30</v>
      </c>
      <c r="F277" s="6" t="s">
        <v>1702</v>
      </c>
      <c r="G277" s="6" t="str">
        <f>F277&amp;B277&amp;"_"&amp;C277&amp;".csv"</f>
        <v>TrainTSP5_27.csv</v>
      </c>
      <c r="H277" s="6" t="s">
        <v>1707</v>
      </c>
      <c r="I277" s="6" t="str">
        <f>"("&amp;A277&amp;",'"&amp;G277&amp;"'),"</f>
        <v>(275,'TrainTSP5_27.csv'),</v>
      </c>
      <c r="J277" s="6">
        <f>VLOOKUP(E277,target_graph_lookup!$A$1:$B$43,2,0)</f>
        <v>5</v>
      </c>
      <c r="K277" s="70">
        <v>16778</v>
      </c>
      <c r="L277" s="71">
        <f>VLOOKUP(A277,cutting_planes!$A$2:$K$1435,3,0)</f>
        <v>16201.33</v>
      </c>
      <c r="M277" s="71">
        <f>VLOOKUP(A277,cutting_planes!$A$2:$K$1435,2,0)</f>
        <v>15981</v>
      </c>
      <c r="N277" s="71">
        <f>VLOOKUP(A277,cutting_planes!$A$2:$K$1435,6,0)</f>
        <v>0</v>
      </c>
      <c r="O277" s="71">
        <f>VLOOKUP(A277,cutting_planes!$A$2:$K$1435,7,0)</f>
        <v>159</v>
      </c>
      <c r="P277" s="71">
        <f>VLOOKUP(A277,cutting_planes!$A$2:$K$1435,8,0)</f>
        <v>22</v>
      </c>
      <c r="Q277" s="71">
        <f>VLOOKUP(A277,cutting_planes!$A$2:$K$1435,9,0)</f>
        <v>2</v>
      </c>
      <c r="R277" s="71">
        <f>VLOOKUP(A277,cutting_planes!$A$2:$K$1435,10,0)</f>
        <v>500</v>
      </c>
      <c r="S277" s="72">
        <f>ABS(K277-L277)/K277</f>
        <v>3.4370604362856126E-2</v>
      </c>
      <c r="T277" s="71">
        <f>IF(O277&gt;=R277,1,0)</f>
        <v>0</v>
      </c>
      <c r="U277" s="1" t="str">
        <f>VLOOKUP(A277,cutting_planes!$A$2:$N$940,14,0)</f>
        <v>0:00</v>
      </c>
    </row>
    <row r="278" spans="1:21" x14ac:dyDescent="0.2">
      <c r="A278" s="6">
        <v>276</v>
      </c>
      <c r="B278" s="6">
        <v>5</v>
      </c>
      <c r="C278" s="6">
        <v>28</v>
      </c>
      <c r="D278" s="6">
        <v>67</v>
      </c>
      <c r="E278" s="6" t="s">
        <v>30</v>
      </c>
      <c r="F278" s="6" t="s">
        <v>1702</v>
      </c>
      <c r="G278" s="6" t="str">
        <f>F278&amp;B278&amp;"_"&amp;C278&amp;".csv"</f>
        <v>TrainTSP5_28.csv</v>
      </c>
      <c r="H278" s="6" t="s">
        <v>1707</v>
      </c>
      <c r="I278" s="6" t="str">
        <f>"("&amp;A278&amp;",'"&amp;G278&amp;"'),"</f>
        <v>(276,'TrainTSP5_28.csv'),</v>
      </c>
      <c r="J278" s="6">
        <f>VLOOKUP(E278,target_graph_lookup!$A$1:$B$43,2,0)</f>
        <v>5</v>
      </c>
      <c r="K278" s="70">
        <v>12284</v>
      </c>
      <c r="L278" s="71">
        <f>VLOOKUP(A278,cutting_planes!$A$2:$K$1435,3,0)</f>
        <v>12284</v>
      </c>
      <c r="M278" s="71">
        <f>VLOOKUP(A278,cutting_planes!$A$2:$K$1435,2,0)</f>
        <v>11695</v>
      </c>
      <c r="N278" s="71">
        <f>VLOOKUP(A278,cutting_planes!$A$2:$K$1435,6,0)</f>
        <v>1</v>
      </c>
      <c r="O278" s="71">
        <f>VLOOKUP(A278,cutting_planes!$A$2:$K$1435,7,0)</f>
        <v>68</v>
      </c>
      <c r="P278" s="71">
        <f>VLOOKUP(A278,cutting_planes!$A$2:$K$1435,8,0)</f>
        <v>23</v>
      </c>
      <c r="Q278" s="71">
        <f>VLOOKUP(A278,cutting_planes!$A$2:$K$1435,9,0)</f>
        <v>1</v>
      </c>
      <c r="R278" s="71">
        <f>VLOOKUP(A278,cutting_planes!$A$2:$K$1435,10,0)</f>
        <v>500</v>
      </c>
      <c r="S278" s="72">
        <f>ABS(K278-L278)/K278</f>
        <v>0</v>
      </c>
      <c r="T278" s="71">
        <f>IF(O278&gt;=R278,1,0)</f>
        <v>0</v>
      </c>
      <c r="U278" s="1" t="str">
        <f>VLOOKUP(A278,cutting_planes!$A$2:$N$940,14,0)</f>
        <v>0:00</v>
      </c>
    </row>
    <row r="279" spans="1:21" x14ac:dyDescent="0.2">
      <c r="A279" s="6">
        <v>277</v>
      </c>
      <c r="B279" s="6">
        <v>5</v>
      </c>
      <c r="C279" s="6">
        <v>29</v>
      </c>
      <c r="D279" s="6">
        <v>120</v>
      </c>
      <c r="E279" s="6" t="s">
        <v>30</v>
      </c>
      <c r="F279" s="6" t="s">
        <v>1702</v>
      </c>
      <c r="G279" s="6" t="str">
        <f>F279&amp;B279&amp;"_"&amp;C279&amp;".csv"</f>
        <v>TrainTSP5_29.csv</v>
      </c>
      <c r="H279" s="6" t="s">
        <v>1707</v>
      </c>
      <c r="I279" s="6" t="str">
        <f>"("&amp;A279&amp;",'"&amp;G279&amp;"'),"</f>
        <v>(277,'TrainTSP5_29.csv'),</v>
      </c>
      <c r="J279" s="6">
        <f>VLOOKUP(E279,target_graph_lookup!$A$1:$B$43,2,0)</f>
        <v>5</v>
      </c>
      <c r="K279" s="70">
        <v>16127</v>
      </c>
      <c r="L279" s="71">
        <f>VLOOKUP(A279,cutting_planes!$A$2:$K$1435,3,0)</f>
        <v>15593.19</v>
      </c>
      <c r="M279" s="71">
        <f>VLOOKUP(A279,cutting_planes!$A$2:$K$1435,2,0)</f>
        <v>15409.5</v>
      </c>
      <c r="N279" s="71">
        <f>VLOOKUP(A279,cutting_planes!$A$2:$K$1435,6,0)</f>
        <v>0</v>
      </c>
      <c r="O279" s="71">
        <f>VLOOKUP(A279,cutting_planes!$A$2:$K$1435,7,0)</f>
        <v>203</v>
      </c>
      <c r="P279" s="71">
        <f>VLOOKUP(A279,cutting_planes!$A$2:$K$1435,8,0)</f>
        <v>23</v>
      </c>
      <c r="Q279" s="71">
        <f>VLOOKUP(A279,cutting_planes!$A$2:$K$1435,9,0)</f>
        <v>1</v>
      </c>
      <c r="R279" s="71">
        <f>VLOOKUP(A279,cutting_planes!$A$2:$K$1435,10,0)</f>
        <v>500</v>
      </c>
      <c r="S279" s="72">
        <f>ABS(K279-L279)/K279</f>
        <v>3.3100390649221767E-2</v>
      </c>
      <c r="T279" s="71">
        <f>IF(O279&gt;=R279,1,0)</f>
        <v>0</v>
      </c>
      <c r="U279" s="1" t="str">
        <f>VLOOKUP(A279,cutting_planes!$A$2:$N$940,14,0)</f>
        <v>0:00</v>
      </c>
    </row>
    <row r="280" spans="1:21" x14ac:dyDescent="0.2">
      <c r="A280" s="6">
        <v>278</v>
      </c>
      <c r="B280" s="6">
        <v>5</v>
      </c>
      <c r="C280" s="6">
        <v>30</v>
      </c>
      <c r="D280" s="6">
        <v>141</v>
      </c>
      <c r="E280" s="6" t="s">
        <v>30</v>
      </c>
      <c r="F280" s="6" t="s">
        <v>1702</v>
      </c>
      <c r="G280" s="6" t="str">
        <f>F280&amp;B280&amp;"_"&amp;C280&amp;".csv"</f>
        <v>TrainTSP5_30.csv</v>
      </c>
      <c r="H280" s="6" t="s">
        <v>1707</v>
      </c>
      <c r="I280" s="6" t="str">
        <f>"("&amp;A280&amp;",'"&amp;G280&amp;"'),"</f>
        <v>(278,'TrainTSP5_30.csv'),</v>
      </c>
      <c r="J280" s="6">
        <f>VLOOKUP(E280,target_graph_lookup!$A$1:$B$43,2,0)</f>
        <v>5</v>
      </c>
      <c r="K280" s="70">
        <v>17084</v>
      </c>
      <c r="L280" s="71">
        <f>VLOOKUP(A280,cutting_planes!$A$2:$K$1435,3,0)</f>
        <v>17058</v>
      </c>
      <c r="M280" s="71">
        <f>VLOOKUP(A280,cutting_planes!$A$2:$K$1435,2,0)</f>
        <v>16464</v>
      </c>
      <c r="N280" s="71">
        <f>VLOOKUP(A280,cutting_planes!$A$2:$K$1435,6,0)</f>
        <v>0</v>
      </c>
      <c r="O280" s="71">
        <f>VLOOKUP(A280,cutting_planes!$A$2:$K$1435,7,0)</f>
        <v>253</v>
      </c>
      <c r="P280" s="71">
        <f>VLOOKUP(A280,cutting_planes!$A$2:$K$1435,8,0)</f>
        <v>41</v>
      </c>
      <c r="Q280" s="71">
        <f>VLOOKUP(A280,cutting_planes!$A$2:$K$1435,9,0)</f>
        <v>6</v>
      </c>
      <c r="R280" s="71">
        <f>VLOOKUP(A280,cutting_planes!$A$2:$K$1435,10,0)</f>
        <v>500</v>
      </c>
      <c r="S280" s="72">
        <f>ABS(K280-L280)/K280</f>
        <v>1.5218918286115663E-3</v>
      </c>
      <c r="T280" s="71">
        <f>IF(O280&gt;=R280,1,0)</f>
        <v>0</v>
      </c>
      <c r="U280" s="1" t="str">
        <f>VLOOKUP(A280,cutting_planes!$A$2:$N$940,14,0)</f>
        <v>0:05</v>
      </c>
    </row>
    <row r="281" spans="1:21" x14ac:dyDescent="0.2">
      <c r="A281" s="6">
        <v>279</v>
      </c>
      <c r="B281" s="6">
        <v>5</v>
      </c>
      <c r="C281" s="6">
        <v>31</v>
      </c>
      <c r="D281" s="6">
        <v>58</v>
      </c>
      <c r="E281" s="6" t="s">
        <v>30</v>
      </c>
      <c r="F281" s="6" t="s">
        <v>1702</v>
      </c>
      <c r="G281" s="6" t="str">
        <f>F281&amp;B281&amp;"_"&amp;C281&amp;".csv"</f>
        <v>TrainTSP5_31.csv</v>
      </c>
      <c r="H281" s="6" t="s">
        <v>1707</v>
      </c>
      <c r="I281" s="6" t="str">
        <f>"("&amp;A281&amp;",'"&amp;G281&amp;"'),"</f>
        <v>(279,'TrainTSP5_31.csv'),</v>
      </c>
      <c r="J281" s="6">
        <f>VLOOKUP(E281,target_graph_lookup!$A$1:$B$43,2,0)</f>
        <v>5</v>
      </c>
      <c r="K281" s="70">
        <v>11881</v>
      </c>
      <c r="L281" s="71">
        <f>VLOOKUP(A281,cutting_planes!$A$2:$K$1435,3,0)</f>
        <v>11867.92</v>
      </c>
      <c r="M281" s="71">
        <f>VLOOKUP(A281,cutting_planes!$A$2:$K$1435,2,0)</f>
        <v>11270</v>
      </c>
      <c r="N281" s="71">
        <f>VLOOKUP(A281,cutting_planes!$A$2:$K$1435,6,0)</f>
        <v>0</v>
      </c>
      <c r="O281" s="71">
        <f>VLOOKUP(A281,cutting_planes!$A$2:$K$1435,7,0)</f>
        <v>69</v>
      </c>
      <c r="P281" s="71">
        <f>VLOOKUP(A281,cutting_planes!$A$2:$K$1435,8,0)</f>
        <v>25</v>
      </c>
      <c r="Q281" s="71">
        <f>VLOOKUP(A281,cutting_planes!$A$2:$K$1435,9,0)</f>
        <v>1</v>
      </c>
      <c r="R281" s="71">
        <f>VLOOKUP(A281,cutting_planes!$A$2:$K$1435,10,0)</f>
        <v>500</v>
      </c>
      <c r="S281" s="72">
        <f>ABS(K281-L281)/K281</f>
        <v>1.1009174311926544E-3</v>
      </c>
      <c r="T281" s="71">
        <f>IF(O281&gt;=R281,1,0)</f>
        <v>0</v>
      </c>
      <c r="U281" s="1" t="str">
        <f>VLOOKUP(A281,cutting_planes!$A$2:$N$940,14,0)</f>
        <v>0:00</v>
      </c>
    </row>
    <row r="282" spans="1:21" x14ac:dyDescent="0.2">
      <c r="A282" s="6">
        <v>280</v>
      </c>
      <c r="B282" s="6">
        <v>5</v>
      </c>
      <c r="C282" s="6">
        <v>32</v>
      </c>
      <c r="D282" s="6">
        <v>57</v>
      </c>
      <c r="E282" s="6" t="s">
        <v>30</v>
      </c>
      <c r="F282" s="6" t="s">
        <v>1702</v>
      </c>
      <c r="G282" s="6" t="str">
        <f>F282&amp;B282&amp;"_"&amp;C282&amp;".csv"</f>
        <v>TrainTSP5_32.csv</v>
      </c>
      <c r="H282" s="6" t="s">
        <v>1707</v>
      </c>
      <c r="I282" s="6" t="str">
        <f>"("&amp;A282&amp;",'"&amp;G282&amp;"'),"</f>
        <v>(280,'TrainTSP5_32.csv'),</v>
      </c>
      <c r="J282" s="6">
        <f>VLOOKUP(E282,target_graph_lookup!$A$1:$B$43,2,0)</f>
        <v>5</v>
      </c>
      <c r="K282" s="70">
        <v>11381</v>
      </c>
      <c r="L282" s="71">
        <f>VLOOKUP(A282,cutting_planes!$A$2:$K$1435,3,0)</f>
        <v>11380.17</v>
      </c>
      <c r="M282" s="71">
        <f>VLOOKUP(A282,cutting_planes!$A$2:$K$1435,2,0)</f>
        <v>10741.5</v>
      </c>
      <c r="N282" s="71">
        <f>VLOOKUP(A282,cutting_planes!$A$2:$K$1435,6,0)</f>
        <v>0</v>
      </c>
      <c r="O282" s="71">
        <f>VLOOKUP(A282,cutting_planes!$A$2:$K$1435,7,0)</f>
        <v>88</v>
      </c>
      <c r="P282" s="71">
        <f>VLOOKUP(A282,cutting_planes!$A$2:$K$1435,8,0)</f>
        <v>26</v>
      </c>
      <c r="Q282" s="71">
        <f>VLOOKUP(A282,cutting_planes!$A$2:$K$1435,9,0)</f>
        <v>4</v>
      </c>
      <c r="R282" s="71">
        <f>VLOOKUP(A282,cutting_planes!$A$2:$K$1435,10,0)</f>
        <v>500</v>
      </c>
      <c r="S282" s="72">
        <f>ABS(K282-L282)/K282</f>
        <v>7.2928565152440664E-5</v>
      </c>
      <c r="T282" s="71">
        <f>IF(O282&gt;=R282,1,0)</f>
        <v>0</v>
      </c>
      <c r="U282" s="1" t="str">
        <f>VLOOKUP(A282,cutting_planes!$A$2:$N$940,14,0)</f>
        <v>0:01</v>
      </c>
    </row>
    <row r="283" spans="1:21" x14ac:dyDescent="0.2">
      <c r="A283" s="6">
        <v>281</v>
      </c>
      <c r="B283" s="6">
        <v>5</v>
      </c>
      <c r="C283" s="6">
        <v>33</v>
      </c>
      <c r="D283" s="6">
        <v>84</v>
      </c>
      <c r="E283" s="6" t="s">
        <v>30</v>
      </c>
      <c r="F283" s="6" t="s">
        <v>1702</v>
      </c>
      <c r="G283" s="6" t="str">
        <f>F283&amp;B283&amp;"_"&amp;C283&amp;".csv"</f>
        <v>TrainTSP5_33.csv</v>
      </c>
      <c r="H283" s="6" t="s">
        <v>1707</v>
      </c>
      <c r="I283" s="6" t="str">
        <f>"("&amp;A283&amp;",'"&amp;G283&amp;"'),"</f>
        <v>(281,'TrainTSP5_33.csv'),</v>
      </c>
      <c r="J283" s="6">
        <f>VLOOKUP(E283,target_graph_lookup!$A$1:$B$43,2,0)</f>
        <v>5</v>
      </c>
      <c r="K283" s="70">
        <v>14334</v>
      </c>
      <c r="L283" s="71">
        <f>VLOOKUP(A283,cutting_planes!$A$2:$K$1435,3,0)</f>
        <v>14308.17</v>
      </c>
      <c r="M283" s="71">
        <f>VLOOKUP(A283,cutting_planes!$A$2:$K$1435,2,0)</f>
        <v>13782</v>
      </c>
      <c r="N283" s="71">
        <f>VLOOKUP(A283,cutting_planes!$A$2:$K$1435,6,0)</f>
        <v>0</v>
      </c>
      <c r="O283" s="71">
        <f>VLOOKUP(A283,cutting_planes!$A$2:$K$1435,7,0)</f>
        <v>84</v>
      </c>
      <c r="P283" s="71">
        <f>VLOOKUP(A283,cutting_planes!$A$2:$K$1435,8,0)</f>
        <v>21</v>
      </c>
      <c r="Q283" s="71">
        <f>VLOOKUP(A283,cutting_planes!$A$2:$K$1435,9,0)</f>
        <v>3</v>
      </c>
      <c r="R283" s="71">
        <f>VLOOKUP(A283,cutting_planes!$A$2:$K$1435,10,0)</f>
        <v>500</v>
      </c>
      <c r="S283" s="72">
        <f>ABS(K283-L283)/K283</f>
        <v>1.8020092088740008E-3</v>
      </c>
      <c r="T283" s="71">
        <f>IF(O283&gt;=R283,1,0)</f>
        <v>0</v>
      </c>
      <c r="U283" s="1" t="str">
        <f>VLOOKUP(A283,cutting_planes!$A$2:$N$940,14,0)</f>
        <v>0:02</v>
      </c>
    </row>
    <row r="284" spans="1:21" x14ac:dyDescent="0.2">
      <c r="A284" s="6">
        <v>282</v>
      </c>
      <c r="B284" s="6">
        <v>5</v>
      </c>
      <c r="C284" s="6">
        <v>34</v>
      </c>
      <c r="D284" s="6">
        <v>106</v>
      </c>
      <c r="E284" s="6" t="s">
        <v>30</v>
      </c>
      <c r="F284" s="6" t="s">
        <v>1702</v>
      </c>
      <c r="G284" s="6" t="str">
        <f>F284&amp;B284&amp;"_"&amp;C284&amp;".csv"</f>
        <v>TrainTSP5_34.csv</v>
      </c>
      <c r="H284" s="6" t="s">
        <v>1707</v>
      </c>
      <c r="I284" s="6" t="str">
        <f>"("&amp;A284&amp;",'"&amp;G284&amp;"'),"</f>
        <v>(282,'TrainTSP5_34.csv'),</v>
      </c>
      <c r="J284" s="6">
        <f>VLOOKUP(E284,target_graph_lookup!$A$1:$B$43,2,0)</f>
        <v>5</v>
      </c>
      <c r="K284" s="70">
        <v>15131</v>
      </c>
      <c r="L284" s="71">
        <f>VLOOKUP(A284,cutting_planes!$A$2:$K$1435,3,0)</f>
        <v>15029.83</v>
      </c>
      <c r="M284" s="71">
        <f>VLOOKUP(A284,cutting_planes!$A$2:$K$1435,2,0)</f>
        <v>14397.5</v>
      </c>
      <c r="N284" s="71">
        <f>VLOOKUP(A284,cutting_planes!$A$2:$K$1435,6,0)</f>
        <v>0</v>
      </c>
      <c r="O284" s="71">
        <f>VLOOKUP(A284,cutting_planes!$A$2:$K$1435,7,0)</f>
        <v>261</v>
      </c>
      <c r="P284" s="71">
        <f>VLOOKUP(A284,cutting_planes!$A$2:$K$1435,8,0)</f>
        <v>27</v>
      </c>
      <c r="Q284" s="71">
        <f>VLOOKUP(A284,cutting_planes!$A$2:$K$1435,9,0)</f>
        <v>2</v>
      </c>
      <c r="R284" s="71">
        <f>VLOOKUP(A284,cutting_planes!$A$2:$K$1435,10,0)</f>
        <v>500</v>
      </c>
      <c r="S284" s="72">
        <f>ABS(K284-L284)/K284</f>
        <v>6.6862732139316679E-3</v>
      </c>
      <c r="T284" s="71">
        <f>IF(O284&gt;=R284,1,0)</f>
        <v>0</v>
      </c>
      <c r="U284" s="1" t="str">
        <f>VLOOKUP(A284,cutting_planes!$A$2:$N$940,14,0)</f>
        <v>0:02</v>
      </c>
    </row>
    <row r="285" spans="1:21" hidden="1" x14ac:dyDescent="0.2">
      <c r="A285" s="6">
        <v>283</v>
      </c>
      <c r="B285" s="6">
        <v>5</v>
      </c>
      <c r="C285" s="6">
        <v>0</v>
      </c>
      <c r="D285" s="6">
        <v>79</v>
      </c>
      <c r="E285" s="6" t="s">
        <v>30</v>
      </c>
      <c r="F285" s="6" t="s">
        <v>1703</v>
      </c>
      <c r="G285" s="6" t="str">
        <f>F285&amp;B285&amp;"_"&amp;C285&amp;".csv"</f>
        <v>TestTSP5_0.csv</v>
      </c>
      <c r="H285" s="6" t="s">
        <v>1707</v>
      </c>
      <c r="I285" s="6" t="str">
        <f>"("&amp;A285&amp;",'"&amp;G285&amp;"'),"</f>
        <v>(283,'TestTSP5_0.csv'),</v>
      </c>
      <c r="J285" s="6">
        <f>VLOOKUP(E285,target_graph_lookup!$A$1:$B$43,2,0)</f>
        <v>5</v>
      </c>
      <c r="K285" s="70">
        <v>13386</v>
      </c>
      <c r="L285" s="71">
        <f>VLOOKUP(A285,cutting_planes!$A$2:$K$1435,3,0)</f>
        <v>13359.5</v>
      </c>
      <c r="M285" s="71">
        <f>VLOOKUP(A285,cutting_planes!$A$2:$K$1435,2,0)</f>
        <v>12922</v>
      </c>
      <c r="N285" s="71">
        <f>VLOOKUP(A285,cutting_planes!$A$2:$K$1435,6,0)</f>
        <v>0</v>
      </c>
      <c r="O285" s="71">
        <f>VLOOKUP(A285,cutting_planes!$A$2:$K$1435,7,0)</f>
        <v>55</v>
      </c>
      <c r="P285" s="71">
        <f>VLOOKUP(A285,cutting_planes!$A$2:$K$1435,8,0)</f>
        <v>23</v>
      </c>
      <c r="Q285" s="71">
        <f>VLOOKUP(A285,cutting_planes!$A$2:$K$1435,9,0)</f>
        <v>3</v>
      </c>
      <c r="R285" s="71">
        <f>VLOOKUP(A285,cutting_planes!$A$2:$K$1435,10,0)</f>
        <v>500</v>
      </c>
      <c r="S285" s="72">
        <f>ABS(K285-L285)/K285</f>
        <v>1.9796802629613031E-3</v>
      </c>
      <c r="T285" s="71">
        <f>IF(O285&gt;=R285,1,0)</f>
        <v>0</v>
      </c>
      <c r="U285" s="1" t="str">
        <f>VLOOKUP(A285,cutting_planes!$A$2:$N$940,14,0)</f>
        <v>0:01</v>
      </c>
    </row>
    <row r="286" spans="1:21" hidden="1" x14ac:dyDescent="0.2">
      <c r="A286" s="6">
        <v>284</v>
      </c>
      <c r="B286" s="6">
        <v>5</v>
      </c>
      <c r="C286" s="6">
        <v>1</v>
      </c>
      <c r="D286" s="6">
        <v>135</v>
      </c>
      <c r="E286" s="6" t="s">
        <v>30</v>
      </c>
      <c r="F286" s="6" t="s">
        <v>1703</v>
      </c>
      <c r="G286" s="6" t="str">
        <f>F286&amp;B286&amp;"_"&amp;C286&amp;".csv"</f>
        <v>TestTSP5_1.csv</v>
      </c>
      <c r="H286" s="6" t="s">
        <v>1707</v>
      </c>
      <c r="I286" s="6" t="str">
        <f>"("&amp;A286&amp;",'"&amp;G286&amp;"'),"</f>
        <v>(284,'TestTSP5_1.csv'),</v>
      </c>
      <c r="J286" s="6">
        <f>VLOOKUP(E286,target_graph_lookup!$A$1:$B$43,2,0)</f>
        <v>5</v>
      </c>
      <c r="K286" s="70">
        <v>16462</v>
      </c>
      <c r="L286" s="71">
        <f>VLOOKUP(A286,cutting_planes!$A$2:$K$1435,3,0)</f>
        <v>16326.14</v>
      </c>
      <c r="M286" s="71">
        <f>VLOOKUP(A286,cutting_planes!$A$2:$K$1435,2,0)</f>
        <v>15722.5</v>
      </c>
      <c r="N286" s="71">
        <f>VLOOKUP(A286,cutting_planes!$A$2:$K$1435,6,0)</f>
        <v>0</v>
      </c>
      <c r="O286" s="71">
        <f>VLOOKUP(A286,cutting_planes!$A$2:$K$1435,7,0)</f>
        <v>190</v>
      </c>
      <c r="P286" s="71">
        <f>VLOOKUP(A286,cutting_planes!$A$2:$K$1435,8,0)</f>
        <v>33</v>
      </c>
      <c r="Q286" s="71">
        <f>VLOOKUP(A286,cutting_planes!$A$2:$K$1435,9,0)</f>
        <v>10</v>
      </c>
      <c r="R286" s="71">
        <f>VLOOKUP(A286,cutting_planes!$A$2:$K$1435,10,0)</f>
        <v>500</v>
      </c>
      <c r="S286" s="72">
        <f>ABS(K286-L286)/K286</f>
        <v>8.2529461790791271E-3</v>
      </c>
      <c r="T286" s="71">
        <f>IF(O286&gt;=R286,1,0)</f>
        <v>0</v>
      </c>
      <c r="U286" s="1" t="str">
        <f>VLOOKUP(A286,cutting_planes!$A$2:$N$940,14,0)</f>
        <v>0:05</v>
      </c>
    </row>
    <row r="287" spans="1:21" hidden="1" x14ac:dyDescent="0.2">
      <c r="A287" s="6">
        <v>285</v>
      </c>
      <c r="B287" s="6">
        <v>5</v>
      </c>
      <c r="C287" s="6">
        <v>2</v>
      </c>
      <c r="D287" s="6">
        <v>54</v>
      </c>
      <c r="E287" s="6" t="s">
        <v>30</v>
      </c>
      <c r="F287" s="6" t="s">
        <v>1703</v>
      </c>
      <c r="G287" s="6" t="str">
        <f>F287&amp;B287&amp;"_"&amp;C287&amp;".csv"</f>
        <v>TestTSP5_2.csv</v>
      </c>
      <c r="H287" s="6" t="s">
        <v>1707</v>
      </c>
      <c r="I287" s="6" t="str">
        <f>"("&amp;A287&amp;",'"&amp;G287&amp;"'),"</f>
        <v>(285,'TestTSP5_2.csv'),</v>
      </c>
      <c r="J287" s="6">
        <f>VLOOKUP(E287,target_graph_lookup!$A$1:$B$43,2,0)</f>
        <v>5</v>
      </c>
      <c r="K287" s="70">
        <v>11395</v>
      </c>
      <c r="L287" s="71">
        <f>VLOOKUP(A287,cutting_planes!$A$2:$K$1435,3,0)</f>
        <v>11388</v>
      </c>
      <c r="M287" s="71">
        <f>VLOOKUP(A287,cutting_planes!$A$2:$K$1435,2,0)</f>
        <v>10748</v>
      </c>
      <c r="N287" s="71">
        <f>VLOOKUP(A287,cutting_planes!$A$2:$K$1435,6,0)</f>
        <v>0</v>
      </c>
      <c r="O287" s="71">
        <f>VLOOKUP(A287,cutting_planes!$A$2:$K$1435,7,0)</f>
        <v>53</v>
      </c>
      <c r="P287" s="71">
        <f>VLOOKUP(A287,cutting_planes!$A$2:$K$1435,8,0)</f>
        <v>20</v>
      </c>
      <c r="Q287" s="71">
        <f>VLOOKUP(A287,cutting_planes!$A$2:$K$1435,9,0)</f>
        <v>5</v>
      </c>
      <c r="R287" s="71">
        <f>VLOOKUP(A287,cutting_planes!$A$2:$K$1435,10,0)</f>
        <v>500</v>
      </c>
      <c r="S287" s="72">
        <f>ABS(K287-L287)/K287</f>
        <v>6.1430451952610798E-4</v>
      </c>
      <c r="T287" s="71">
        <f>IF(O287&gt;=R287,1,0)</f>
        <v>0</v>
      </c>
      <c r="U287" s="1" t="str">
        <f>VLOOKUP(A287,cutting_planes!$A$2:$N$940,14,0)</f>
        <v>0:00</v>
      </c>
    </row>
    <row r="288" spans="1:21" hidden="1" x14ac:dyDescent="0.2">
      <c r="A288" s="6">
        <v>286</v>
      </c>
      <c r="B288" s="6">
        <v>5</v>
      </c>
      <c r="C288" s="6">
        <v>3</v>
      </c>
      <c r="D288" s="6">
        <v>55</v>
      </c>
      <c r="E288" s="6" t="s">
        <v>30</v>
      </c>
      <c r="F288" s="6" t="s">
        <v>1703</v>
      </c>
      <c r="G288" s="6" t="str">
        <f>F288&amp;B288&amp;"_"&amp;C288&amp;".csv"</f>
        <v>TestTSP5_3.csv</v>
      </c>
      <c r="H288" s="6" t="s">
        <v>1707</v>
      </c>
      <c r="I288" s="6" t="str">
        <f>"("&amp;A288&amp;",'"&amp;G288&amp;"'),"</f>
        <v>(286,'TestTSP5_3.csv'),</v>
      </c>
      <c r="J288" s="6">
        <f>VLOOKUP(E288,target_graph_lookup!$A$1:$B$43,2,0)</f>
        <v>5</v>
      </c>
      <c r="K288" s="70">
        <v>11412</v>
      </c>
      <c r="L288" s="71">
        <f>VLOOKUP(A288,cutting_planes!$A$2:$K$1435,3,0)</f>
        <v>11252.67</v>
      </c>
      <c r="M288" s="71">
        <f>VLOOKUP(A288,cutting_planes!$A$2:$K$1435,2,0)</f>
        <v>10670.5</v>
      </c>
      <c r="N288" s="71">
        <f>VLOOKUP(A288,cutting_planes!$A$2:$K$1435,6,0)</f>
        <v>0</v>
      </c>
      <c r="O288" s="71">
        <f>VLOOKUP(A288,cutting_planes!$A$2:$K$1435,7,0)</f>
        <v>16</v>
      </c>
      <c r="P288" s="71">
        <f>VLOOKUP(A288,cutting_planes!$A$2:$K$1435,8,0)</f>
        <v>8</v>
      </c>
      <c r="Q288" s="71">
        <f>VLOOKUP(A288,cutting_planes!$A$2:$K$1435,9,0)</f>
        <v>0</v>
      </c>
      <c r="R288" s="71">
        <f>VLOOKUP(A288,cutting_planes!$A$2:$K$1435,10,0)</f>
        <v>500</v>
      </c>
      <c r="S288" s="72">
        <f>ABS(K288-L288)/K288</f>
        <v>1.3961619348054673E-2</v>
      </c>
      <c r="T288" s="71">
        <f>IF(O288&gt;=R288,1,0)</f>
        <v>0</v>
      </c>
      <c r="U288" s="1" t="str">
        <f>VLOOKUP(A288,cutting_planes!$A$2:$N$940,14,0)</f>
        <v>0:00</v>
      </c>
    </row>
    <row r="289" spans="1:21" hidden="1" x14ac:dyDescent="0.2">
      <c r="A289" s="6">
        <v>287</v>
      </c>
      <c r="B289" s="6">
        <v>5</v>
      </c>
      <c r="C289" s="6">
        <v>4</v>
      </c>
      <c r="D289" s="6">
        <v>21</v>
      </c>
      <c r="E289" s="6" t="s">
        <v>30</v>
      </c>
      <c r="F289" s="6" t="s">
        <v>1703</v>
      </c>
      <c r="G289" s="6" t="str">
        <f>F289&amp;B289&amp;"_"&amp;C289&amp;".csv"</f>
        <v>TestTSP5_4.csv</v>
      </c>
      <c r="H289" s="6" t="s">
        <v>1707</v>
      </c>
      <c r="I289" s="6" t="str">
        <f>"("&amp;A289&amp;",'"&amp;G289&amp;"'),"</f>
        <v>(287,'TestTSP5_4.csv'),</v>
      </c>
      <c r="J289" s="6">
        <f>VLOOKUP(E289,target_graph_lookup!$A$1:$B$43,2,0)</f>
        <v>5</v>
      </c>
      <c r="K289" s="70">
        <v>8994</v>
      </c>
      <c r="L289" s="71">
        <f>VLOOKUP(A289,cutting_planes!$A$2:$K$1435,3,0)</f>
        <v>8978.75</v>
      </c>
      <c r="M289" s="71">
        <f>VLOOKUP(A289,cutting_planes!$A$2:$K$1435,2,0)</f>
        <v>8318</v>
      </c>
      <c r="N289" s="71">
        <f>VLOOKUP(A289,cutting_planes!$A$2:$K$1435,6,0)</f>
        <v>0</v>
      </c>
      <c r="O289" s="71">
        <f>VLOOKUP(A289,cutting_planes!$A$2:$K$1435,7,0)</f>
        <v>9</v>
      </c>
      <c r="P289" s="71">
        <f>VLOOKUP(A289,cutting_planes!$A$2:$K$1435,8,0)</f>
        <v>5</v>
      </c>
      <c r="Q289" s="71">
        <f>VLOOKUP(A289,cutting_planes!$A$2:$K$1435,9,0)</f>
        <v>0</v>
      </c>
      <c r="R289" s="71">
        <f>VLOOKUP(A289,cutting_planes!$A$2:$K$1435,10,0)</f>
        <v>500</v>
      </c>
      <c r="S289" s="72">
        <f>ABS(K289-L289)/K289</f>
        <v>1.6955748276628864E-3</v>
      </c>
      <c r="T289" s="71">
        <f>IF(O289&gt;=R289,1,0)</f>
        <v>0</v>
      </c>
      <c r="U289" s="1" t="str">
        <f>VLOOKUP(A289,cutting_planes!$A$2:$N$940,14,0)</f>
        <v>0:00</v>
      </c>
    </row>
    <row r="290" spans="1:21" hidden="1" x14ac:dyDescent="0.2">
      <c r="A290" s="6">
        <v>288</v>
      </c>
      <c r="B290" s="6">
        <v>5</v>
      </c>
      <c r="C290" s="6">
        <v>5</v>
      </c>
      <c r="D290" s="6">
        <v>102</v>
      </c>
      <c r="E290" s="6" t="s">
        <v>30</v>
      </c>
      <c r="F290" s="6" t="s">
        <v>1703</v>
      </c>
      <c r="G290" s="6" t="str">
        <f>F290&amp;B290&amp;"_"&amp;C290&amp;".csv"</f>
        <v>TestTSP5_5.csv</v>
      </c>
      <c r="H290" s="6" t="s">
        <v>1707</v>
      </c>
      <c r="I290" s="6" t="str">
        <f>"("&amp;A290&amp;",'"&amp;G290&amp;"'),"</f>
        <v>(288,'TestTSP5_5.csv'),</v>
      </c>
      <c r="J290" s="6">
        <f>VLOOKUP(E290,target_graph_lookup!$A$1:$B$43,2,0)</f>
        <v>5</v>
      </c>
      <c r="K290" s="70">
        <v>15462</v>
      </c>
      <c r="L290" s="71">
        <f>VLOOKUP(A290,cutting_planes!$A$2:$K$1435,3,0)</f>
        <v>15427.75</v>
      </c>
      <c r="M290" s="71">
        <f>VLOOKUP(A290,cutting_planes!$A$2:$K$1435,2,0)</f>
        <v>14769.5</v>
      </c>
      <c r="N290" s="71">
        <f>VLOOKUP(A290,cutting_planes!$A$2:$K$1435,6,0)</f>
        <v>0</v>
      </c>
      <c r="O290" s="71">
        <f>VLOOKUP(A290,cutting_planes!$A$2:$K$1435,7,0)</f>
        <v>98</v>
      </c>
      <c r="P290" s="71">
        <f>VLOOKUP(A290,cutting_planes!$A$2:$K$1435,8,0)</f>
        <v>17</v>
      </c>
      <c r="Q290" s="71">
        <f>VLOOKUP(A290,cutting_planes!$A$2:$K$1435,9,0)</f>
        <v>1</v>
      </c>
      <c r="R290" s="71">
        <f>VLOOKUP(A290,cutting_planes!$A$2:$K$1435,10,0)</f>
        <v>500</v>
      </c>
      <c r="S290" s="72">
        <f>ABS(K290-L290)/K290</f>
        <v>2.2151080067261673E-3</v>
      </c>
      <c r="T290" s="71">
        <f>IF(O290&gt;=R290,1,0)</f>
        <v>0</v>
      </c>
      <c r="U290" s="1" t="str">
        <f>VLOOKUP(A290,cutting_planes!$A$2:$N$940,14,0)</f>
        <v>0:01</v>
      </c>
    </row>
    <row r="291" spans="1:21" hidden="1" x14ac:dyDescent="0.2">
      <c r="A291" s="6">
        <v>289</v>
      </c>
      <c r="B291" s="6">
        <v>5</v>
      </c>
      <c r="C291" s="6">
        <v>6</v>
      </c>
      <c r="D291" s="6">
        <v>39</v>
      </c>
      <c r="E291" s="6" t="s">
        <v>30</v>
      </c>
      <c r="F291" s="6" t="s">
        <v>1703</v>
      </c>
      <c r="G291" s="6" t="str">
        <f>F291&amp;B291&amp;"_"&amp;C291&amp;".csv"</f>
        <v>TestTSP5_6.csv</v>
      </c>
      <c r="H291" s="6" t="s">
        <v>1707</v>
      </c>
      <c r="I291" s="6" t="str">
        <f>"("&amp;A291&amp;",'"&amp;G291&amp;"'),"</f>
        <v>(289,'TestTSP5_6.csv'),</v>
      </c>
      <c r="J291" s="6">
        <f>VLOOKUP(E291,target_graph_lookup!$A$1:$B$43,2,0)</f>
        <v>5</v>
      </c>
      <c r="K291" s="70">
        <v>9765</v>
      </c>
      <c r="L291" s="71">
        <f>VLOOKUP(A291,cutting_planes!$A$2:$K$1435,3,0)</f>
        <v>9702.69</v>
      </c>
      <c r="M291" s="71">
        <f>VLOOKUP(A291,cutting_planes!$A$2:$K$1435,2,0)</f>
        <v>8974</v>
      </c>
      <c r="N291" s="71">
        <f>VLOOKUP(A291,cutting_planes!$A$2:$K$1435,6,0)</f>
        <v>0</v>
      </c>
      <c r="O291" s="71">
        <f>VLOOKUP(A291,cutting_planes!$A$2:$K$1435,7,0)</f>
        <v>46</v>
      </c>
      <c r="P291" s="71">
        <f>VLOOKUP(A291,cutting_planes!$A$2:$K$1435,8,0)</f>
        <v>17</v>
      </c>
      <c r="Q291" s="71">
        <f>VLOOKUP(A291,cutting_planes!$A$2:$K$1435,9,0)</f>
        <v>3</v>
      </c>
      <c r="R291" s="71">
        <f>VLOOKUP(A291,cutting_planes!$A$2:$K$1435,10,0)</f>
        <v>500</v>
      </c>
      <c r="S291" s="72">
        <f>ABS(K291-L291)/K291</f>
        <v>6.3809523809523292E-3</v>
      </c>
      <c r="T291" s="71">
        <f>IF(O291&gt;=R291,1,0)</f>
        <v>0</v>
      </c>
      <c r="U291" s="1" t="str">
        <f>VLOOKUP(A291,cutting_planes!$A$2:$N$940,14,0)</f>
        <v>0:00</v>
      </c>
    </row>
    <row r="292" spans="1:21" hidden="1" x14ac:dyDescent="0.2">
      <c r="A292" s="6">
        <v>290</v>
      </c>
      <c r="B292" s="6">
        <v>5</v>
      </c>
      <c r="C292" s="6">
        <v>7</v>
      </c>
      <c r="D292" s="6">
        <v>64</v>
      </c>
      <c r="E292" s="6" t="s">
        <v>30</v>
      </c>
      <c r="F292" s="6" t="s">
        <v>1703</v>
      </c>
      <c r="G292" s="6" t="str">
        <f>F292&amp;B292&amp;"_"&amp;C292&amp;".csv"</f>
        <v>TestTSP5_7.csv</v>
      </c>
      <c r="H292" s="6" t="s">
        <v>1707</v>
      </c>
      <c r="I292" s="6" t="str">
        <f>"("&amp;A292&amp;",'"&amp;G292&amp;"'),"</f>
        <v>(290,'TestTSP5_7.csv'),</v>
      </c>
      <c r="J292" s="6">
        <f>VLOOKUP(E292,target_graph_lookup!$A$1:$B$43,2,0)</f>
        <v>5</v>
      </c>
      <c r="K292" s="70">
        <v>12428</v>
      </c>
      <c r="L292" s="71">
        <f>VLOOKUP(A292,cutting_planes!$A$2:$K$1435,3,0)</f>
        <v>12428</v>
      </c>
      <c r="M292" s="71">
        <f>VLOOKUP(A292,cutting_planes!$A$2:$K$1435,2,0)</f>
        <v>11855</v>
      </c>
      <c r="N292" s="71">
        <f>VLOOKUP(A292,cutting_planes!$A$2:$K$1435,6,0)</f>
        <v>1</v>
      </c>
      <c r="O292" s="71">
        <f>VLOOKUP(A292,cutting_planes!$A$2:$K$1435,7,0)</f>
        <v>28</v>
      </c>
      <c r="P292" s="71">
        <f>VLOOKUP(A292,cutting_planes!$A$2:$K$1435,8,0)</f>
        <v>16</v>
      </c>
      <c r="Q292" s="71">
        <f>VLOOKUP(A292,cutting_planes!$A$2:$K$1435,9,0)</f>
        <v>4</v>
      </c>
      <c r="R292" s="71">
        <f>VLOOKUP(A292,cutting_planes!$A$2:$K$1435,10,0)</f>
        <v>500</v>
      </c>
      <c r="S292" s="72">
        <f>ABS(K292-L292)/K292</f>
        <v>0</v>
      </c>
      <c r="T292" s="71">
        <f>IF(O292&gt;=R292,1,0)</f>
        <v>0</v>
      </c>
      <c r="U292" s="1" t="str">
        <f>VLOOKUP(A292,cutting_planes!$A$2:$N$940,14,0)</f>
        <v>0:00</v>
      </c>
    </row>
    <row r="293" spans="1:21" hidden="1" x14ac:dyDescent="0.2">
      <c r="A293" s="6">
        <v>291</v>
      </c>
      <c r="B293" s="6">
        <v>5</v>
      </c>
      <c r="C293" s="6">
        <v>8</v>
      </c>
      <c r="D293" s="6">
        <v>52</v>
      </c>
      <c r="E293" s="6" t="s">
        <v>30</v>
      </c>
      <c r="F293" s="6" t="s">
        <v>1703</v>
      </c>
      <c r="G293" s="6" t="str">
        <f>F293&amp;B293&amp;"_"&amp;C293&amp;".csv"</f>
        <v>TestTSP5_8.csv</v>
      </c>
      <c r="H293" s="6" t="s">
        <v>1707</v>
      </c>
      <c r="I293" s="6" t="str">
        <f>"("&amp;A293&amp;",'"&amp;G293&amp;"'),"</f>
        <v>(291,'TestTSP5_8.csv'),</v>
      </c>
      <c r="J293" s="6">
        <f>VLOOKUP(E293,target_graph_lookup!$A$1:$B$43,2,0)</f>
        <v>5</v>
      </c>
      <c r="K293" s="70">
        <v>10967</v>
      </c>
      <c r="L293" s="71">
        <f>VLOOKUP(A293,cutting_planes!$A$2:$K$1435,3,0)</f>
        <v>10967</v>
      </c>
      <c r="M293" s="71">
        <f>VLOOKUP(A293,cutting_planes!$A$2:$K$1435,2,0)</f>
        <v>10295.5</v>
      </c>
      <c r="N293" s="71">
        <f>VLOOKUP(A293,cutting_planes!$A$2:$K$1435,6,0)</f>
        <v>1</v>
      </c>
      <c r="O293" s="71">
        <f>VLOOKUP(A293,cutting_planes!$A$2:$K$1435,7,0)</f>
        <v>40</v>
      </c>
      <c r="P293" s="71">
        <f>VLOOKUP(A293,cutting_planes!$A$2:$K$1435,8,0)</f>
        <v>22</v>
      </c>
      <c r="Q293" s="71">
        <f>VLOOKUP(A293,cutting_planes!$A$2:$K$1435,9,0)</f>
        <v>2</v>
      </c>
      <c r="R293" s="71">
        <f>VLOOKUP(A293,cutting_planes!$A$2:$K$1435,10,0)</f>
        <v>500</v>
      </c>
      <c r="S293" s="72">
        <f>ABS(K293-L293)/K293</f>
        <v>0</v>
      </c>
      <c r="T293" s="71">
        <f>IF(O293&gt;=R293,1,0)</f>
        <v>0</v>
      </c>
      <c r="U293" s="1" t="str">
        <f>VLOOKUP(A293,cutting_planes!$A$2:$N$940,14,0)</f>
        <v>0:00</v>
      </c>
    </row>
    <row r="294" spans="1:21" hidden="1" x14ac:dyDescent="0.2">
      <c r="A294" s="6">
        <v>292</v>
      </c>
      <c r="B294" s="6">
        <v>5</v>
      </c>
      <c r="C294" s="6">
        <v>9</v>
      </c>
      <c r="D294" s="6">
        <v>66</v>
      </c>
      <c r="E294" s="6" t="s">
        <v>30</v>
      </c>
      <c r="F294" s="6" t="s">
        <v>1703</v>
      </c>
      <c r="G294" s="6" t="str">
        <f>F294&amp;B294&amp;"_"&amp;C294&amp;".csv"</f>
        <v>TestTSP5_9.csv</v>
      </c>
      <c r="H294" s="6" t="s">
        <v>1707</v>
      </c>
      <c r="I294" s="6" t="str">
        <f>"("&amp;A294&amp;",'"&amp;G294&amp;"'),"</f>
        <v>(292,'TestTSP5_9.csv'),</v>
      </c>
      <c r="J294" s="6">
        <f>VLOOKUP(E294,target_graph_lookup!$A$1:$B$43,2,0)</f>
        <v>5</v>
      </c>
      <c r="K294" s="70">
        <v>12499</v>
      </c>
      <c r="L294" s="71">
        <f>VLOOKUP(A294,cutting_planes!$A$2:$K$1435,3,0)</f>
        <v>12472.5</v>
      </c>
      <c r="M294" s="71">
        <f>VLOOKUP(A294,cutting_planes!$A$2:$K$1435,2,0)</f>
        <v>11918</v>
      </c>
      <c r="N294" s="71">
        <f>VLOOKUP(A294,cutting_planes!$A$2:$K$1435,6,0)</f>
        <v>0</v>
      </c>
      <c r="O294" s="71">
        <f>VLOOKUP(A294,cutting_planes!$A$2:$K$1435,7,0)</f>
        <v>33</v>
      </c>
      <c r="P294" s="71">
        <f>VLOOKUP(A294,cutting_planes!$A$2:$K$1435,8,0)</f>
        <v>15</v>
      </c>
      <c r="Q294" s="71">
        <f>VLOOKUP(A294,cutting_planes!$A$2:$K$1435,9,0)</f>
        <v>2</v>
      </c>
      <c r="R294" s="71">
        <f>VLOOKUP(A294,cutting_planes!$A$2:$K$1435,10,0)</f>
        <v>500</v>
      </c>
      <c r="S294" s="72">
        <f>ABS(K294-L294)/K294</f>
        <v>2.1201696135690856E-3</v>
      </c>
      <c r="T294" s="71">
        <f>IF(O294&gt;=R294,1,0)</f>
        <v>0</v>
      </c>
      <c r="U294" s="1" t="str">
        <f>VLOOKUP(A294,cutting_planes!$A$2:$N$940,14,0)</f>
        <v>0:00</v>
      </c>
    </row>
    <row r="295" spans="1:21" hidden="1" x14ac:dyDescent="0.2">
      <c r="A295" s="6">
        <v>293</v>
      </c>
      <c r="B295" s="6">
        <v>5</v>
      </c>
      <c r="C295" s="6">
        <v>10</v>
      </c>
      <c r="D295" s="6">
        <v>87</v>
      </c>
      <c r="E295" s="6" t="s">
        <v>30</v>
      </c>
      <c r="F295" s="6" t="s">
        <v>1703</v>
      </c>
      <c r="G295" s="6" t="str">
        <f>F295&amp;B295&amp;"_"&amp;C295&amp;".csv"</f>
        <v>TestTSP5_10.csv</v>
      </c>
      <c r="H295" s="6" t="s">
        <v>1707</v>
      </c>
      <c r="I295" s="6" t="str">
        <f>"("&amp;A295&amp;",'"&amp;G295&amp;"'),"</f>
        <v>(293,'TestTSP5_10.csv'),</v>
      </c>
      <c r="J295" s="6">
        <f>VLOOKUP(E295,target_graph_lookup!$A$1:$B$43,2,0)</f>
        <v>5</v>
      </c>
      <c r="K295" s="70">
        <v>14419</v>
      </c>
      <c r="L295" s="71">
        <f>VLOOKUP(A295,cutting_planes!$A$2:$K$1435,3,0)</f>
        <v>14419</v>
      </c>
      <c r="M295" s="71">
        <f>VLOOKUP(A295,cutting_planes!$A$2:$K$1435,2,0)</f>
        <v>13973.5</v>
      </c>
      <c r="N295" s="71">
        <f>VLOOKUP(A295,cutting_planes!$A$2:$K$1435,6,0)</f>
        <v>1</v>
      </c>
      <c r="O295" s="71">
        <f>VLOOKUP(A295,cutting_planes!$A$2:$K$1435,7,0)</f>
        <v>39</v>
      </c>
      <c r="P295" s="71">
        <f>VLOOKUP(A295,cutting_planes!$A$2:$K$1435,8,0)</f>
        <v>16</v>
      </c>
      <c r="Q295" s="71">
        <f>VLOOKUP(A295,cutting_planes!$A$2:$K$1435,9,0)</f>
        <v>2</v>
      </c>
      <c r="R295" s="71">
        <f>VLOOKUP(A295,cutting_planes!$A$2:$K$1435,10,0)</f>
        <v>500</v>
      </c>
      <c r="S295" s="72">
        <f>ABS(K295-L295)/K295</f>
        <v>0</v>
      </c>
      <c r="T295" s="71">
        <f>IF(O295&gt;=R295,1,0)</f>
        <v>0</v>
      </c>
      <c r="U295" s="1" t="str">
        <f>VLOOKUP(A295,cutting_planes!$A$2:$N$940,14,0)</f>
        <v>0:00</v>
      </c>
    </row>
    <row r="296" spans="1:21" hidden="1" x14ac:dyDescent="0.2">
      <c r="A296" s="6">
        <v>294</v>
      </c>
      <c r="B296" s="6">
        <v>5</v>
      </c>
      <c r="C296" s="6">
        <v>11</v>
      </c>
      <c r="D296" s="6">
        <v>114</v>
      </c>
      <c r="E296" s="6" t="s">
        <v>30</v>
      </c>
      <c r="F296" s="6" t="s">
        <v>1703</v>
      </c>
      <c r="G296" s="6" t="str">
        <f>F296&amp;B296&amp;"_"&amp;C296&amp;".csv"</f>
        <v>TestTSP5_11.csv</v>
      </c>
      <c r="H296" s="6" t="s">
        <v>1707</v>
      </c>
      <c r="I296" s="6" t="str">
        <f>"("&amp;A296&amp;",'"&amp;G296&amp;"'),"</f>
        <v>(294,'TestTSP5_11.csv'),</v>
      </c>
      <c r="J296" s="6">
        <f>VLOOKUP(E296,target_graph_lookup!$A$1:$B$43,2,0)</f>
        <v>5</v>
      </c>
      <c r="K296" s="70">
        <v>15924</v>
      </c>
      <c r="L296" s="71">
        <f>VLOOKUP(A296,cutting_planes!$A$2:$K$1435,3,0)</f>
        <v>15864.67</v>
      </c>
      <c r="M296" s="71">
        <f>VLOOKUP(A296,cutting_planes!$A$2:$K$1435,2,0)</f>
        <v>15307</v>
      </c>
      <c r="N296" s="71">
        <f>VLOOKUP(A296,cutting_planes!$A$2:$K$1435,6,0)</f>
        <v>0</v>
      </c>
      <c r="O296" s="71">
        <f>VLOOKUP(A296,cutting_planes!$A$2:$K$1435,7,0)</f>
        <v>457</v>
      </c>
      <c r="P296" s="71">
        <f>VLOOKUP(A296,cutting_planes!$A$2:$K$1435,8,0)</f>
        <v>59</v>
      </c>
      <c r="Q296" s="71">
        <f>VLOOKUP(A296,cutting_planes!$A$2:$K$1435,9,0)</f>
        <v>4</v>
      </c>
      <c r="R296" s="71">
        <f>VLOOKUP(A296,cutting_planes!$A$2:$K$1435,10,0)</f>
        <v>500</v>
      </c>
      <c r="S296" s="72">
        <f>ABS(K296-L296)/K296</f>
        <v>3.7258226576237083E-3</v>
      </c>
      <c r="T296" s="71">
        <f>IF(O296&gt;=R296,1,0)</f>
        <v>0</v>
      </c>
      <c r="U296" s="1" t="str">
        <f>VLOOKUP(A296,cutting_planes!$A$2:$N$940,14,0)</f>
        <v>0:04</v>
      </c>
    </row>
    <row r="297" spans="1:21" hidden="1" x14ac:dyDescent="0.2">
      <c r="A297" s="6">
        <v>295</v>
      </c>
      <c r="B297" s="6">
        <v>5</v>
      </c>
      <c r="C297" s="6">
        <v>12</v>
      </c>
      <c r="D297" s="6">
        <v>61</v>
      </c>
      <c r="E297" s="6" t="s">
        <v>30</v>
      </c>
      <c r="F297" s="6" t="s">
        <v>1703</v>
      </c>
      <c r="G297" s="6" t="str">
        <f>F297&amp;B297&amp;"_"&amp;C297&amp;".csv"</f>
        <v>TestTSP5_12.csv</v>
      </c>
      <c r="H297" s="6" t="s">
        <v>1707</v>
      </c>
      <c r="I297" s="6" t="str">
        <f>"("&amp;A297&amp;",'"&amp;G297&amp;"'),"</f>
        <v>(295,'TestTSP5_12.csv'),</v>
      </c>
      <c r="J297" s="6">
        <f>VLOOKUP(E297,target_graph_lookup!$A$1:$B$43,2,0)</f>
        <v>5</v>
      </c>
      <c r="K297" s="70">
        <v>11877</v>
      </c>
      <c r="L297" s="71">
        <f>VLOOKUP(A297,cutting_planes!$A$2:$K$1435,3,0)</f>
        <v>11877</v>
      </c>
      <c r="M297" s="71">
        <f>VLOOKUP(A297,cutting_planes!$A$2:$K$1435,2,0)</f>
        <v>11344</v>
      </c>
      <c r="N297" s="71">
        <f>VLOOKUP(A297,cutting_planes!$A$2:$K$1435,6,0)</f>
        <v>1</v>
      </c>
      <c r="O297" s="71">
        <f>VLOOKUP(A297,cutting_planes!$A$2:$K$1435,7,0)</f>
        <v>19</v>
      </c>
      <c r="P297" s="71">
        <f>VLOOKUP(A297,cutting_planes!$A$2:$K$1435,8,0)</f>
        <v>8</v>
      </c>
      <c r="Q297" s="71">
        <f>VLOOKUP(A297,cutting_planes!$A$2:$K$1435,9,0)</f>
        <v>2</v>
      </c>
      <c r="R297" s="71">
        <f>VLOOKUP(A297,cutting_planes!$A$2:$K$1435,10,0)</f>
        <v>500</v>
      </c>
      <c r="S297" s="72">
        <f>ABS(K297-L297)/K297</f>
        <v>0</v>
      </c>
      <c r="T297" s="71">
        <f>IF(O297&gt;=R297,1,0)</f>
        <v>0</v>
      </c>
      <c r="U297" s="1" t="str">
        <f>VLOOKUP(A297,cutting_planes!$A$2:$N$940,14,0)</f>
        <v>0:00</v>
      </c>
    </row>
    <row r="298" spans="1:21" hidden="1" x14ac:dyDescent="0.2">
      <c r="A298" s="6">
        <v>296</v>
      </c>
      <c r="B298" s="6">
        <v>5</v>
      </c>
      <c r="C298" s="6">
        <v>13</v>
      </c>
      <c r="D298" s="6">
        <v>75</v>
      </c>
      <c r="E298" s="6" t="s">
        <v>30</v>
      </c>
      <c r="F298" s="6" t="s">
        <v>1703</v>
      </c>
      <c r="G298" s="6" t="str">
        <f>F298&amp;B298&amp;"_"&amp;C298&amp;".csv"</f>
        <v>TestTSP5_13.csv</v>
      </c>
      <c r="H298" s="6" t="s">
        <v>1707</v>
      </c>
      <c r="I298" s="6" t="str">
        <f>"("&amp;A298&amp;",'"&amp;G298&amp;"'),"</f>
        <v>(296,'TestTSP5_13.csv'),</v>
      </c>
      <c r="J298" s="6">
        <f>VLOOKUP(E298,target_graph_lookup!$A$1:$B$43,2,0)</f>
        <v>5</v>
      </c>
      <c r="K298" s="70">
        <v>13364</v>
      </c>
      <c r="L298" s="71">
        <f>VLOOKUP(A298,cutting_planes!$A$2:$K$1435,3,0)</f>
        <v>13364</v>
      </c>
      <c r="M298" s="71">
        <f>VLOOKUP(A298,cutting_planes!$A$2:$K$1435,2,0)</f>
        <v>12874</v>
      </c>
      <c r="N298" s="71">
        <f>VLOOKUP(A298,cutting_planes!$A$2:$K$1435,6,0)</f>
        <v>1</v>
      </c>
      <c r="O298" s="71">
        <f>VLOOKUP(A298,cutting_planes!$A$2:$K$1435,7,0)</f>
        <v>88</v>
      </c>
      <c r="P298" s="71">
        <f>VLOOKUP(A298,cutting_planes!$A$2:$K$1435,8,0)</f>
        <v>30</v>
      </c>
      <c r="Q298" s="71">
        <f>VLOOKUP(A298,cutting_planes!$A$2:$K$1435,9,0)</f>
        <v>3</v>
      </c>
      <c r="R298" s="71">
        <f>VLOOKUP(A298,cutting_planes!$A$2:$K$1435,10,0)</f>
        <v>500</v>
      </c>
      <c r="S298" s="72">
        <f>ABS(K298-L298)/K298</f>
        <v>0</v>
      </c>
      <c r="T298" s="71">
        <f>IF(O298&gt;=R298,1,0)</f>
        <v>0</v>
      </c>
      <c r="U298" s="1" t="str">
        <f>VLOOKUP(A298,cutting_planes!$A$2:$N$940,14,0)</f>
        <v>0:01</v>
      </c>
    </row>
    <row r="299" spans="1:21" hidden="1" x14ac:dyDescent="0.2">
      <c r="A299" s="6">
        <v>297</v>
      </c>
      <c r="B299" s="6">
        <v>5</v>
      </c>
      <c r="C299" s="6">
        <v>14</v>
      </c>
      <c r="D299" s="6">
        <v>43</v>
      </c>
      <c r="E299" s="6" t="s">
        <v>30</v>
      </c>
      <c r="F299" s="6" t="s">
        <v>1703</v>
      </c>
      <c r="G299" s="6" t="str">
        <f>F299&amp;B299&amp;"_"&amp;C299&amp;".csv"</f>
        <v>TestTSP5_14.csv</v>
      </c>
      <c r="H299" s="6" t="s">
        <v>1707</v>
      </c>
      <c r="I299" s="6" t="str">
        <f>"("&amp;A299&amp;",'"&amp;G299&amp;"'),"</f>
        <v>(297,'TestTSP5_14.csv'),</v>
      </c>
      <c r="J299" s="6">
        <f>VLOOKUP(E299,target_graph_lookup!$A$1:$B$43,2,0)</f>
        <v>5</v>
      </c>
      <c r="K299" s="70">
        <v>10242</v>
      </c>
      <c r="L299" s="71">
        <f>VLOOKUP(A299,cutting_planes!$A$2:$K$1435,3,0)</f>
        <v>10213.280000000001</v>
      </c>
      <c r="M299" s="71">
        <f>VLOOKUP(A299,cutting_planes!$A$2:$K$1435,2,0)</f>
        <v>9485</v>
      </c>
      <c r="N299" s="71">
        <f>VLOOKUP(A299,cutting_planes!$A$2:$K$1435,6,0)</f>
        <v>0</v>
      </c>
      <c r="O299" s="71">
        <f>VLOOKUP(A299,cutting_planes!$A$2:$K$1435,7,0)</f>
        <v>80</v>
      </c>
      <c r="P299" s="71">
        <f>VLOOKUP(A299,cutting_planes!$A$2:$K$1435,8,0)</f>
        <v>25</v>
      </c>
      <c r="Q299" s="71">
        <f>VLOOKUP(A299,cutting_planes!$A$2:$K$1435,9,0)</f>
        <v>3</v>
      </c>
      <c r="R299" s="71">
        <f>VLOOKUP(A299,cutting_planes!$A$2:$K$1435,10,0)</f>
        <v>500</v>
      </c>
      <c r="S299" s="72">
        <f>ABS(K299-L299)/K299</f>
        <v>2.804139816442037E-3</v>
      </c>
      <c r="T299" s="71">
        <f>IF(O299&gt;=R299,1,0)</f>
        <v>0</v>
      </c>
      <c r="U299" s="1" t="str">
        <f>VLOOKUP(A299,cutting_planes!$A$2:$N$940,14,0)</f>
        <v>0:00</v>
      </c>
    </row>
    <row r="300" spans="1:21" x14ac:dyDescent="0.2">
      <c r="A300" s="6">
        <v>298</v>
      </c>
      <c r="B300" s="6">
        <v>6</v>
      </c>
      <c r="C300" s="6">
        <v>0</v>
      </c>
      <c r="D300" s="6">
        <v>62</v>
      </c>
      <c r="E300" s="6" t="s">
        <v>33</v>
      </c>
      <c r="F300" s="6" t="s">
        <v>1702</v>
      </c>
      <c r="G300" s="6" t="str">
        <f>F300&amp;B300&amp;"_"&amp;C300&amp;".csv"</f>
        <v>TrainTSP6_0.csv</v>
      </c>
      <c r="H300" s="6" t="s">
        <v>1707</v>
      </c>
      <c r="I300" s="6" t="str">
        <f>"("&amp;A300&amp;",'"&amp;G300&amp;"'),"</f>
        <v>(298,'TrainTSP6_0.csv'),</v>
      </c>
      <c r="J300" s="6">
        <f>VLOOKUP(E300,target_graph_lookup!$A$1:$B$43,2,0)</f>
        <v>6</v>
      </c>
      <c r="K300" s="70">
        <v>6429</v>
      </c>
      <c r="L300" s="71">
        <f>VLOOKUP(A300,cutting_planes!$A$2:$K$1435,3,0)</f>
        <v>6429</v>
      </c>
      <c r="M300" s="71">
        <f>VLOOKUP(A300,cutting_planes!$A$2:$K$1435,2,0)</f>
        <v>6429</v>
      </c>
      <c r="N300" s="71">
        <f>VLOOKUP(A300,cutting_planes!$A$2:$K$1435,6,0)</f>
        <v>0</v>
      </c>
      <c r="O300" s="71">
        <f>VLOOKUP(A300,cutting_planes!$A$2:$K$1435,7,0)</f>
        <v>0</v>
      </c>
      <c r="P300" s="71">
        <f>VLOOKUP(A300,cutting_planes!$A$2:$K$1435,8,0)</f>
        <v>0</v>
      </c>
      <c r="Q300" s="71">
        <f>VLOOKUP(A300,cutting_planes!$A$2:$K$1435,9,0)</f>
        <v>0</v>
      </c>
      <c r="R300" s="71">
        <f>VLOOKUP(A300,cutting_planes!$A$2:$K$1435,10,0)</f>
        <v>500</v>
      </c>
      <c r="S300" s="72">
        <f>ABS(K300-L300)/K300</f>
        <v>0</v>
      </c>
      <c r="T300" s="71">
        <f>IF(O300&gt;=R300,1,0)</f>
        <v>0</v>
      </c>
      <c r="U300" s="1" t="str">
        <f>VLOOKUP(A300,cutting_planes!$A$2:$N$940,14,0)</f>
        <v>0:00</v>
      </c>
    </row>
    <row r="301" spans="1:21" x14ac:dyDescent="0.2">
      <c r="A301" s="6">
        <v>299</v>
      </c>
      <c r="B301" s="6">
        <v>6</v>
      </c>
      <c r="C301" s="6">
        <v>1</v>
      </c>
      <c r="D301" s="6">
        <v>46</v>
      </c>
      <c r="E301" s="6" t="s">
        <v>33</v>
      </c>
      <c r="F301" s="6" t="s">
        <v>1702</v>
      </c>
      <c r="G301" s="6" t="str">
        <f>F301&amp;B301&amp;"_"&amp;C301&amp;".csv"</f>
        <v>TrainTSP6_1.csv</v>
      </c>
      <c r="H301" s="6" t="s">
        <v>1707</v>
      </c>
      <c r="I301" s="6" t="str">
        <f>"("&amp;A301&amp;",'"&amp;G301&amp;"'),"</f>
        <v>(299,'TrainTSP6_1.csv'),</v>
      </c>
      <c r="J301" s="6">
        <f>VLOOKUP(E301,target_graph_lookup!$A$1:$B$43,2,0)</f>
        <v>6</v>
      </c>
      <c r="K301" s="70">
        <v>7148</v>
      </c>
      <c r="L301" s="71">
        <f>VLOOKUP(A301,cutting_planes!$A$2:$K$1435,3,0)</f>
        <v>7148</v>
      </c>
      <c r="M301" s="71">
        <f>VLOOKUP(A301,cutting_planes!$A$2:$K$1435,2,0)</f>
        <v>7148</v>
      </c>
      <c r="N301" s="71">
        <f>VLOOKUP(A301,cutting_planes!$A$2:$K$1435,6,0)</f>
        <v>1</v>
      </c>
      <c r="O301" s="71">
        <f>VLOOKUP(A301,cutting_planes!$A$2:$K$1435,7,0)</f>
        <v>0</v>
      </c>
      <c r="P301" s="71">
        <f>VLOOKUP(A301,cutting_planes!$A$2:$K$1435,8,0)</f>
        <v>0</v>
      </c>
      <c r="Q301" s="71">
        <f>VLOOKUP(A301,cutting_planes!$A$2:$K$1435,9,0)</f>
        <v>0</v>
      </c>
      <c r="R301" s="71">
        <f>VLOOKUP(A301,cutting_planes!$A$2:$K$1435,10,0)</f>
        <v>500</v>
      </c>
      <c r="S301" s="72">
        <f>ABS(K301-L301)/K301</f>
        <v>0</v>
      </c>
      <c r="T301" s="71">
        <f>IF(O301&gt;=R301,1,0)</f>
        <v>0</v>
      </c>
      <c r="U301" s="1" t="str">
        <f>VLOOKUP(A301,cutting_planes!$A$2:$N$940,14,0)</f>
        <v>0:00</v>
      </c>
    </row>
    <row r="302" spans="1:21" x14ac:dyDescent="0.2">
      <c r="A302" s="20">
        <v>300</v>
      </c>
      <c r="B302" s="20">
        <v>6</v>
      </c>
      <c r="C302" s="20">
        <v>2</v>
      </c>
      <c r="D302" s="20">
        <v>46</v>
      </c>
      <c r="E302" s="20" t="s">
        <v>33</v>
      </c>
      <c r="F302" s="20" t="s">
        <v>1702</v>
      </c>
      <c r="G302" s="20" t="str">
        <f>F302&amp;B302&amp;"_"&amp;C302&amp;".csv"</f>
        <v>TrainTSP6_2.csv</v>
      </c>
      <c r="H302" s="20" t="s">
        <v>1707</v>
      </c>
      <c r="I302" s="20" t="str">
        <f>"("&amp;A302&amp;",'"&amp;G302&amp;"'),"</f>
        <v>(300,'TrainTSP6_2.csv'),</v>
      </c>
      <c r="J302" s="20">
        <f>VLOOKUP(E302,target_graph_lookup!$A$1:$B$43,2,0)</f>
        <v>6</v>
      </c>
      <c r="K302" s="70">
        <v>7053</v>
      </c>
      <c r="L302" s="71">
        <f>VLOOKUP(A302,cutting_planes!$A$2:$K$1435,3,0)</f>
        <v>7053</v>
      </c>
      <c r="M302" s="71">
        <f>VLOOKUP(A302,cutting_planes!$A$2:$K$1435,2,0)</f>
        <v>6946</v>
      </c>
      <c r="N302" s="71">
        <f>VLOOKUP(A302,cutting_planes!$A$2:$K$1435,6,0)</f>
        <v>1</v>
      </c>
      <c r="O302" s="71">
        <f>VLOOKUP(A302,cutting_planes!$A$2:$K$1435,7,0)</f>
        <v>3</v>
      </c>
      <c r="P302" s="71">
        <f>VLOOKUP(A302,cutting_planes!$A$2:$K$1435,8,0)</f>
        <v>1</v>
      </c>
      <c r="Q302" s="71">
        <f>VLOOKUP(A302,cutting_planes!$A$2:$K$1435,9,0)</f>
        <v>0</v>
      </c>
      <c r="R302" s="71">
        <f>VLOOKUP(A302,cutting_planes!$A$2:$K$1435,10,0)</f>
        <v>500</v>
      </c>
      <c r="S302" s="72">
        <f>ABS(K302-L302)/K302</f>
        <v>0</v>
      </c>
      <c r="T302" s="71">
        <f>IF(O302&gt;=R302,1,0)</f>
        <v>0</v>
      </c>
      <c r="U302" s="1" t="str">
        <f>VLOOKUP(A302,cutting_planes!$A$2:$N$940,14,0)</f>
        <v>0:00</v>
      </c>
    </row>
    <row r="303" spans="1:21" x14ac:dyDescent="0.2">
      <c r="A303" s="6">
        <v>301</v>
      </c>
      <c r="B303" s="6">
        <v>6</v>
      </c>
      <c r="C303" s="6">
        <v>3</v>
      </c>
      <c r="D303" s="6">
        <v>38</v>
      </c>
      <c r="E303" s="6" t="s">
        <v>33</v>
      </c>
      <c r="F303" s="6" t="s">
        <v>1702</v>
      </c>
      <c r="G303" s="6" t="str">
        <f>F303&amp;B303&amp;"_"&amp;C303&amp;".csv"</f>
        <v>TrainTSP6_3.csv</v>
      </c>
      <c r="H303" s="6" t="s">
        <v>1707</v>
      </c>
      <c r="I303" s="6" t="str">
        <f>"("&amp;A303&amp;",'"&amp;G303&amp;"'),"</f>
        <v>(301,'TrainTSP6_3.csv'),</v>
      </c>
      <c r="J303" s="6">
        <f>VLOOKUP(E303,target_graph_lookup!$A$1:$B$43,2,0)</f>
        <v>6</v>
      </c>
      <c r="K303" s="70">
        <v>6714</v>
      </c>
      <c r="L303" s="71">
        <f>VLOOKUP(A303,cutting_planes!$A$2:$K$1435,3,0)</f>
        <v>6714</v>
      </c>
      <c r="M303" s="71">
        <f>VLOOKUP(A303,cutting_planes!$A$2:$K$1435,2,0)</f>
        <v>6714</v>
      </c>
      <c r="N303" s="71">
        <f>VLOOKUP(A303,cutting_planes!$A$2:$K$1435,6,0)</f>
        <v>1</v>
      </c>
      <c r="O303" s="71">
        <f>VLOOKUP(A303,cutting_planes!$A$2:$K$1435,7,0)</f>
        <v>0</v>
      </c>
      <c r="P303" s="71">
        <f>VLOOKUP(A303,cutting_planes!$A$2:$K$1435,8,0)</f>
        <v>0</v>
      </c>
      <c r="Q303" s="71">
        <f>VLOOKUP(A303,cutting_planes!$A$2:$K$1435,9,0)</f>
        <v>0</v>
      </c>
      <c r="R303" s="71">
        <f>VLOOKUP(A303,cutting_planes!$A$2:$K$1435,10,0)</f>
        <v>500</v>
      </c>
      <c r="S303" s="72">
        <f>ABS(K303-L303)/K303</f>
        <v>0</v>
      </c>
      <c r="T303" s="71">
        <f>IF(O303&gt;=R303,1,0)</f>
        <v>0</v>
      </c>
      <c r="U303" s="1" t="str">
        <f>VLOOKUP(A303,cutting_planes!$A$2:$N$940,14,0)</f>
        <v>0:00</v>
      </c>
    </row>
    <row r="304" spans="1:21" x14ac:dyDescent="0.2">
      <c r="A304" s="6">
        <v>302</v>
      </c>
      <c r="B304" s="6">
        <v>6</v>
      </c>
      <c r="C304" s="6">
        <v>4</v>
      </c>
      <c r="D304" s="6">
        <v>62</v>
      </c>
      <c r="E304" s="6" t="s">
        <v>33</v>
      </c>
      <c r="F304" s="6" t="s">
        <v>1702</v>
      </c>
      <c r="G304" s="6" t="str">
        <f>F304&amp;B304&amp;"_"&amp;C304&amp;".csv"</f>
        <v>TrainTSP6_4.csv</v>
      </c>
      <c r="H304" s="6" t="s">
        <v>1707</v>
      </c>
      <c r="I304" s="6" t="str">
        <f>"("&amp;A304&amp;",'"&amp;G304&amp;"'),"</f>
        <v>(302,'TrainTSP6_4.csv'),</v>
      </c>
      <c r="J304" s="6">
        <f>VLOOKUP(E304,target_graph_lookup!$A$1:$B$43,2,0)</f>
        <v>6</v>
      </c>
      <c r="K304" s="70">
        <v>6658</v>
      </c>
      <c r="L304" s="71">
        <f>VLOOKUP(A304,cutting_planes!$A$2:$K$1435,3,0)</f>
        <v>6658</v>
      </c>
      <c r="M304" s="71">
        <f>VLOOKUP(A304,cutting_planes!$A$2:$K$1435,2,0)</f>
        <v>6658</v>
      </c>
      <c r="N304" s="71">
        <f>VLOOKUP(A304,cutting_planes!$A$2:$K$1435,6,0)</f>
        <v>1</v>
      </c>
      <c r="O304" s="71">
        <f>VLOOKUP(A304,cutting_planes!$A$2:$K$1435,7,0)</f>
        <v>0</v>
      </c>
      <c r="P304" s="71">
        <f>VLOOKUP(A304,cutting_planes!$A$2:$K$1435,8,0)</f>
        <v>0</v>
      </c>
      <c r="Q304" s="71">
        <f>VLOOKUP(A304,cutting_planes!$A$2:$K$1435,9,0)</f>
        <v>0</v>
      </c>
      <c r="R304" s="71">
        <f>VLOOKUP(A304,cutting_planes!$A$2:$K$1435,10,0)</f>
        <v>500</v>
      </c>
      <c r="S304" s="72">
        <f>ABS(K304-L304)/K304</f>
        <v>0</v>
      </c>
      <c r="T304" s="71">
        <f>IF(O304&gt;=R304,1,0)</f>
        <v>0</v>
      </c>
      <c r="U304" s="1" t="str">
        <f>VLOOKUP(A304,cutting_planes!$A$2:$N$940,14,0)</f>
        <v>0:00</v>
      </c>
    </row>
    <row r="305" spans="1:21" x14ac:dyDescent="0.2">
      <c r="A305" s="6">
        <v>303</v>
      </c>
      <c r="B305" s="6">
        <v>6</v>
      </c>
      <c r="C305" s="6">
        <v>5</v>
      </c>
      <c r="D305" s="6">
        <v>58</v>
      </c>
      <c r="E305" s="6" t="s">
        <v>33</v>
      </c>
      <c r="F305" s="6" t="s">
        <v>1702</v>
      </c>
      <c r="G305" s="6" t="str">
        <f>F305&amp;B305&amp;"_"&amp;C305&amp;".csv"</f>
        <v>TrainTSP6_5.csv</v>
      </c>
      <c r="H305" s="6" t="s">
        <v>1707</v>
      </c>
      <c r="I305" s="6" t="str">
        <f>"("&amp;A305&amp;",'"&amp;G305&amp;"'),"</f>
        <v>(303,'TrainTSP6_5.csv'),</v>
      </c>
      <c r="J305" s="6">
        <f>VLOOKUP(E305,target_graph_lookup!$A$1:$B$43,2,0)</f>
        <v>6</v>
      </c>
      <c r="K305" s="70">
        <v>8633</v>
      </c>
      <c r="L305" s="71">
        <f>VLOOKUP(A305,cutting_planes!$A$2:$K$1435,3,0)</f>
        <v>8633</v>
      </c>
      <c r="M305" s="71">
        <f>VLOOKUP(A305,cutting_planes!$A$2:$K$1435,2,0)</f>
        <v>8633</v>
      </c>
      <c r="N305" s="71">
        <f>VLOOKUP(A305,cutting_planes!$A$2:$K$1435,6,0)</f>
        <v>1</v>
      </c>
      <c r="O305" s="71">
        <f>VLOOKUP(A305,cutting_planes!$A$2:$K$1435,7,0)</f>
        <v>0</v>
      </c>
      <c r="P305" s="71">
        <f>VLOOKUP(A305,cutting_planes!$A$2:$K$1435,8,0)</f>
        <v>0</v>
      </c>
      <c r="Q305" s="71">
        <f>VLOOKUP(A305,cutting_planes!$A$2:$K$1435,9,0)</f>
        <v>0</v>
      </c>
      <c r="R305" s="71">
        <f>VLOOKUP(A305,cutting_planes!$A$2:$K$1435,10,0)</f>
        <v>500</v>
      </c>
      <c r="S305" s="72">
        <f>ABS(K305-L305)/K305</f>
        <v>0</v>
      </c>
      <c r="T305" s="71">
        <f>IF(O305&gt;=R305,1,0)</f>
        <v>0</v>
      </c>
      <c r="U305" s="1" t="str">
        <f>VLOOKUP(A305,cutting_planes!$A$2:$N$940,14,0)</f>
        <v>0:00</v>
      </c>
    </row>
    <row r="306" spans="1:21" x14ac:dyDescent="0.2">
      <c r="A306" s="6">
        <v>304</v>
      </c>
      <c r="B306" s="6">
        <v>6</v>
      </c>
      <c r="C306" s="6">
        <v>6</v>
      </c>
      <c r="D306" s="6">
        <v>26</v>
      </c>
      <c r="E306" s="6" t="s">
        <v>33</v>
      </c>
      <c r="F306" s="6" t="s">
        <v>1702</v>
      </c>
      <c r="G306" s="6" t="str">
        <f>F306&amp;B306&amp;"_"&amp;C306&amp;".csv"</f>
        <v>TrainTSP6_6.csv</v>
      </c>
      <c r="H306" s="6" t="s">
        <v>1707</v>
      </c>
      <c r="I306" s="6" t="str">
        <f>"("&amp;A306&amp;",'"&amp;G306&amp;"'),"</f>
        <v>(304,'TrainTSP6_6.csv'),</v>
      </c>
      <c r="J306" s="6">
        <f>VLOOKUP(E306,target_graph_lookup!$A$1:$B$43,2,0)</f>
        <v>6</v>
      </c>
      <c r="K306" s="70">
        <v>6135</v>
      </c>
      <c r="L306" s="71">
        <f>VLOOKUP(A306,cutting_planes!$A$2:$K$1435,3,0)</f>
        <v>6135</v>
      </c>
      <c r="M306" s="71">
        <f>VLOOKUP(A306,cutting_planes!$A$2:$K$1435,2,0)</f>
        <v>5945</v>
      </c>
      <c r="N306" s="71">
        <f>VLOOKUP(A306,cutting_planes!$A$2:$K$1435,6,0)</f>
        <v>1</v>
      </c>
      <c r="O306" s="71">
        <f>VLOOKUP(A306,cutting_planes!$A$2:$K$1435,7,0)</f>
        <v>7</v>
      </c>
      <c r="P306" s="71">
        <f>VLOOKUP(A306,cutting_planes!$A$2:$K$1435,8,0)</f>
        <v>4</v>
      </c>
      <c r="Q306" s="71">
        <f>VLOOKUP(A306,cutting_planes!$A$2:$K$1435,9,0)</f>
        <v>2</v>
      </c>
      <c r="R306" s="71">
        <f>VLOOKUP(A306,cutting_planes!$A$2:$K$1435,10,0)</f>
        <v>500</v>
      </c>
      <c r="S306" s="72">
        <f>ABS(K306-L306)/K306</f>
        <v>0</v>
      </c>
      <c r="T306" s="71">
        <f>IF(O306&gt;=R306,1,0)</f>
        <v>0</v>
      </c>
      <c r="U306" s="1" t="str">
        <f>VLOOKUP(A306,cutting_planes!$A$2:$N$940,14,0)</f>
        <v>0:00</v>
      </c>
    </row>
    <row r="307" spans="1:21" x14ac:dyDescent="0.2">
      <c r="A307" s="6">
        <v>305</v>
      </c>
      <c r="B307" s="6">
        <v>6</v>
      </c>
      <c r="C307" s="6">
        <v>7</v>
      </c>
      <c r="D307" s="6">
        <v>82</v>
      </c>
      <c r="E307" s="6" t="s">
        <v>33</v>
      </c>
      <c r="F307" s="6" t="s">
        <v>1702</v>
      </c>
      <c r="G307" s="6" t="str">
        <f>F307&amp;B307&amp;"_"&amp;C307&amp;".csv"</f>
        <v>TrainTSP6_7.csv</v>
      </c>
      <c r="H307" s="6" t="s">
        <v>1707</v>
      </c>
      <c r="I307" s="6" t="str">
        <f>"("&amp;A307&amp;",'"&amp;G307&amp;"'),"</f>
        <v>(305,'TrainTSP6_7.csv'),</v>
      </c>
      <c r="J307" s="6">
        <f>VLOOKUP(E307,target_graph_lookup!$A$1:$B$43,2,0)</f>
        <v>6</v>
      </c>
      <c r="K307" s="70">
        <v>8859</v>
      </c>
      <c r="L307" s="71">
        <f>VLOOKUP(A307,cutting_planes!$A$2:$K$1435,3,0)</f>
        <v>8802.6200000000008</v>
      </c>
      <c r="M307" s="71">
        <f>VLOOKUP(A307,cutting_planes!$A$2:$K$1435,2,0)</f>
        <v>8459</v>
      </c>
      <c r="N307" s="71">
        <f>VLOOKUP(A307,cutting_planes!$A$2:$K$1435,6,0)</f>
        <v>0</v>
      </c>
      <c r="O307" s="71">
        <f>VLOOKUP(A307,cutting_planes!$A$2:$K$1435,7,0)</f>
        <v>195</v>
      </c>
      <c r="P307" s="71">
        <f>VLOOKUP(A307,cutting_planes!$A$2:$K$1435,8,0)</f>
        <v>57</v>
      </c>
      <c r="Q307" s="71">
        <f>VLOOKUP(A307,cutting_planes!$A$2:$K$1435,9,0)</f>
        <v>7</v>
      </c>
      <c r="R307" s="71">
        <f>VLOOKUP(A307,cutting_planes!$A$2:$K$1435,10,0)</f>
        <v>500</v>
      </c>
      <c r="S307" s="72">
        <f>ABS(K307-L307)/K307</f>
        <v>6.3641494525340557E-3</v>
      </c>
      <c r="T307" s="71">
        <f>IF(O307&gt;=R307,1,0)</f>
        <v>0</v>
      </c>
      <c r="U307" s="1" t="str">
        <f>VLOOKUP(A307,cutting_planes!$A$2:$N$940,14,0)</f>
        <v>0:04</v>
      </c>
    </row>
    <row r="308" spans="1:21" x14ac:dyDescent="0.2">
      <c r="A308" s="6">
        <v>306</v>
      </c>
      <c r="B308" s="6">
        <v>6</v>
      </c>
      <c r="C308" s="6">
        <v>8</v>
      </c>
      <c r="D308" s="6">
        <v>96</v>
      </c>
      <c r="E308" s="6" t="s">
        <v>33</v>
      </c>
      <c r="F308" s="6" t="s">
        <v>1702</v>
      </c>
      <c r="G308" s="6" t="str">
        <f>F308&amp;B308&amp;"_"&amp;C308&amp;".csv"</f>
        <v>TrainTSP6_8.csv</v>
      </c>
      <c r="H308" s="6" t="s">
        <v>1707</v>
      </c>
      <c r="I308" s="6" t="str">
        <f>"("&amp;A308&amp;",'"&amp;G308&amp;"'),"</f>
        <v>(306,'TrainTSP6_8.csv'),</v>
      </c>
      <c r="J308" s="6">
        <f>VLOOKUP(E308,target_graph_lookup!$A$1:$B$43,2,0)</f>
        <v>6</v>
      </c>
      <c r="K308" s="70">
        <v>9593</v>
      </c>
      <c r="L308" s="71">
        <f>VLOOKUP(A308,cutting_planes!$A$2:$K$1435,3,0)</f>
        <v>9467</v>
      </c>
      <c r="M308" s="71">
        <f>VLOOKUP(A308,cutting_planes!$A$2:$K$1435,2,0)</f>
        <v>9159.5</v>
      </c>
      <c r="N308" s="71">
        <f>VLOOKUP(A308,cutting_planes!$A$2:$K$1435,6,0)</f>
        <v>0</v>
      </c>
      <c r="O308" s="71">
        <f>VLOOKUP(A308,cutting_planes!$A$2:$K$1435,7,0)</f>
        <v>155</v>
      </c>
      <c r="P308" s="71">
        <f>VLOOKUP(A308,cutting_planes!$A$2:$K$1435,8,0)</f>
        <v>50</v>
      </c>
      <c r="Q308" s="71">
        <f>VLOOKUP(A308,cutting_planes!$A$2:$K$1435,9,0)</f>
        <v>14</v>
      </c>
      <c r="R308" s="71">
        <f>VLOOKUP(A308,cutting_planes!$A$2:$K$1435,10,0)</f>
        <v>500</v>
      </c>
      <c r="S308" s="72">
        <f>ABS(K308-L308)/K308</f>
        <v>1.3134577295944959E-2</v>
      </c>
      <c r="T308" s="71">
        <f>IF(O308&gt;=R308,1,0)</f>
        <v>0</v>
      </c>
      <c r="U308" s="1" t="str">
        <f>VLOOKUP(A308,cutting_planes!$A$2:$N$940,14,0)</f>
        <v>0:04</v>
      </c>
    </row>
    <row r="309" spans="1:21" x14ac:dyDescent="0.2">
      <c r="A309" s="6">
        <v>307</v>
      </c>
      <c r="B309" s="6">
        <v>6</v>
      </c>
      <c r="C309" s="6">
        <v>9</v>
      </c>
      <c r="D309" s="6">
        <v>62</v>
      </c>
      <c r="E309" s="6" t="s">
        <v>33</v>
      </c>
      <c r="F309" s="6" t="s">
        <v>1702</v>
      </c>
      <c r="G309" s="6" t="str">
        <f>F309&amp;B309&amp;"_"&amp;C309&amp;".csv"</f>
        <v>TrainTSP6_9.csv</v>
      </c>
      <c r="H309" s="6" t="s">
        <v>1707</v>
      </c>
      <c r="I309" s="6" t="str">
        <f>"("&amp;A309&amp;",'"&amp;G309&amp;"'),"</f>
        <v>(307,'TrainTSP6_9.csv'),</v>
      </c>
      <c r="J309" s="6">
        <f>VLOOKUP(E309,target_graph_lookup!$A$1:$B$43,2,0)</f>
        <v>6</v>
      </c>
      <c r="K309" s="70">
        <v>6135</v>
      </c>
      <c r="L309" s="71">
        <f>VLOOKUP(A309,cutting_planes!$A$2:$K$1435,3,0)</f>
        <v>6135</v>
      </c>
      <c r="M309" s="71">
        <f>VLOOKUP(A309,cutting_planes!$A$2:$K$1435,2,0)</f>
        <v>6105.5</v>
      </c>
      <c r="N309" s="71">
        <f>VLOOKUP(A309,cutting_planes!$A$2:$K$1435,6,0)</f>
        <v>1</v>
      </c>
      <c r="O309" s="71">
        <f>VLOOKUP(A309,cutting_planes!$A$2:$K$1435,7,0)</f>
        <v>9</v>
      </c>
      <c r="P309" s="71">
        <f>VLOOKUP(A309,cutting_planes!$A$2:$K$1435,8,0)</f>
        <v>4</v>
      </c>
      <c r="Q309" s="71">
        <f>VLOOKUP(A309,cutting_planes!$A$2:$K$1435,9,0)</f>
        <v>0</v>
      </c>
      <c r="R309" s="71">
        <f>VLOOKUP(A309,cutting_planes!$A$2:$K$1435,10,0)</f>
        <v>500</v>
      </c>
      <c r="S309" s="72">
        <f>ABS(K309-L309)/K309</f>
        <v>0</v>
      </c>
      <c r="T309" s="71">
        <f>IF(O309&gt;=R309,1,0)</f>
        <v>0</v>
      </c>
      <c r="U309" s="1" t="str">
        <f>VLOOKUP(A309,cutting_planes!$A$2:$N$940,14,0)</f>
        <v>0:00</v>
      </c>
    </row>
    <row r="310" spans="1:21" x14ac:dyDescent="0.2">
      <c r="A310" s="6">
        <v>308</v>
      </c>
      <c r="B310" s="6">
        <v>6</v>
      </c>
      <c r="C310" s="6">
        <v>10</v>
      </c>
      <c r="D310" s="6">
        <v>48</v>
      </c>
      <c r="E310" s="6" t="s">
        <v>33</v>
      </c>
      <c r="F310" s="6" t="s">
        <v>1702</v>
      </c>
      <c r="G310" s="6" t="str">
        <f>F310&amp;B310&amp;"_"&amp;C310&amp;".csv"</f>
        <v>TrainTSP6_10.csv</v>
      </c>
      <c r="H310" s="6" t="s">
        <v>1707</v>
      </c>
      <c r="I310" s="6" t="str">
        <f>"("&amp;A310&amp;",'"&amp;G310&amp;"'),"</f>
        <v>(308,'TrainTSP6_10.csv'),</v>
      </c>
      <c r="J310" s="6">
        <f>VLOOKUP(E310,target_graph_lookup!$A$1:$B$43,2,0)</f>
        <v>6</v>
      </c>
      <c r="K310" s="70">
        <v>6937</v>
      </c>
      <c r="L310" s="71">
        <f>VLOOKUP(A310,cutting_planes!$A$2:$K$1435,3,0)</f>
        <v>6833.83</v>
      </c>
      <c r="M310" s="71">
        <f>VLOOKUP(A310,cutting_planes!$A$2:$K$1435,2,0)</f>
        <v>6759</v>
      </c>
      <c r="N310" s="71">
        <f>VLOOKUP(A310,cutting_planes!$A$2:$K$1435,6,0)</f>
        <v>0</v>
      </c>
      <c r="O310" s="71">
        <f>VLOOKUP(A310,cutting_planes!$A$2:$K$1435,7,0)</f>
        <v>49</v>
      </c>
      <c r="P310" s="71">
        <f>VLOOKUP(A310,cutting_planes!$A$2:$K$1435,8,0)</f>
        <v>21</v>
      </c>
      <c r="Q310" s="71">
        <f>VLOOKUP(A310,cutting_planes!$A$2:$K$1435,9,0)</f>
        <v>1</v>
      </c>
      <c r="R310" s="71">
        <f>VLOOKUP(A310,cutting_planes!$A$2:$K$1435,10,0)</f>
        <v>500</v>
      </c>
      <c r="S310" s="72">
        <f>ABS(K310-L310)/K310</f>
        <v>1.4872423237710836E-2</v>
      </c>
      <c r="T310" s="71">
        <f>IF(O310&gt;=R310,1,0)</f>
        <v>0</v>
      </c>
      <c r="U310" s="1" t="str">
        <f>VLOOKUP(A310,cutting_planes!$A$2:$N$940,14,0)</f>
        <v>0:00</v>
      </c>
    </row>
    <row r="311" spans="1:21" x14ac:dyDescent="0.2">
      <c r="A311" s="6">
        <v>309</v>
      </c>
      <c r="B311" s="6">
        <v>6</v>
      </c>
      <c r="C311" s="6">
        <v>11</v>
      </c>
      <c r="D311" s="6">
        <v>50</v>
      </c>
      <c r="E311" s="6" t="s">
        <v>33</v>
      </c>
      <c r="F311" s="6" t="s">
        <v>1702</v>
      </c>
      <c r="G311" s="6" t="str">
        <f>F311&amp;B311&amp;"_"&amp;C311&amp;".csv"</f>
        <v>TrainTSP6_11.csv</v>
      </c>
      <c r="H311" s="6" t="s">
        <v>1707</v>
      </c>
      <c r="I311" s="6" t="str">
        <f>"("&amp;A311&amp;",'"&amp;G311&amp;"'),"</f>
        <v>(309,'TrainTSP6_11.csv'),</v>
      </c>
      <c r="J311" s="6">
        <f>VLOOKUP(E311,target_graph_lookup!$A$1:$B$43,2,0)</f>
        <v>6</v>
      </c>
      <c r="K311" s="70">
        <v>6887</v>
      </c>
      <c r="L311" s="71">
        <f>VLOOKUP(A311,cutting_planes!$A$2:$K$1435,3,0)</f>
        <v>6887</v>
      </c>
      <c r="M311" s="71">
        <f>VLOOKUP(A311,cutting_planes!$A$2:$K$1435,2,0)</f>
        <v>6692</v>
      </c>
      <c r="N311" s="71">
        <f>VLOOKUP(A311,cutting_planes!$A$2:$K$1435,6,0)</f>
        <v>1</v>
      </c>
      <c r="O311" s="71">
        <f>VLOOKUP(A311,cutting_planes!$A$2:$K$1435,7,0)</f>
        <v>10</v>
      </c>
      <c r="P311" s="71">
        <f>VLOOKUP(A311,cutting_planes!$A$2:$K$1435,8,0)</f>
        <v>4</v>
      </c>
      <c r="Q311" s="71">
        <f>VLOOKUP(A311,cutting_planes!$A$2:$K$1435,9,0)</f>
        <v>0</v>
      </c>
      <c r="R311" s="71">
        <f>VLOOKUP(A311,cutting_planes!$A$2:$K$1435,10,0)</f>
        <v>500</v>
      </c>
      <c r="S311" s="72">
        <f>ABS(K311-L311)/K311</f>
        <v>0</v>
      </c>
      <c r="T311" s="71">
        <f>IF(O311&gt;=R311,1,0)</f>
        <v>0</v>
      </c>
      <c r="U311" s="1" t="str">
        <f>VLOOKUP(A311,cutting_planes!$A$2:$N$940,14,0)</f>
        <v>0:00</v>
      </c>
    </row>
    <row r="312" spans="1:21" x14ac:dyDescent="0.2">
      <c r="A312" s="6">
        <v>310</v>
      </c>
      <c r="B312" s="6">
        <v>6</v>
      </c>
      <c r="C312" s="6">
        <v>12</v>
      </c>
      <c r="D312" s="6">
        <v>80</v>
      </c>
      <c r="E312" s="6" t="s">
        <v>33</v>
      </c>
      <c r="F312" s="6" t="s">
        <v>1702</v>
      </c>
      <c r="G312" s="6" t="str">
        <f>F312&amp;B312&amp;"_"&amp;C312&amp;".csv"</f>
        <v>TrainTSP6_12.csv</v>
      </c>
      <c r="H312" s="6" t="s">
        <v>1707</v>
      </c>
      <c r="I312" s="6" t="str">
        <f>"("&amp;A312&amp;",'"&amp;G312&amp;"'),"</f>
        <v>(310,'TrainTSP6_12.csv'),</v>
      </c>
      <c r="J312" s="6">
        <f>VLOOKUP(E312,target_graph_lookup!$A$1:$B$43,2,0)</f>
        <v>6</v>
      </c>
      <c r="K312" s="70">
        <v>7377</v>
      </c>
      <c r="L312" s="71">
        <f>VLOOKUP(A312,cutting_planes!$A$2:$K$1435,3,0)</f>
        <v>7342</v>
      </c>
      <c r="M312" s="71">
        <f>VLOOKUP(A312,cutting_planes!$A$2:$K$1435,2,0)</f>
        <v>7197</v>
      </c>
      <c r="N312" s="71">
        <f>VLOOKUP(A312,cutting_planes!$A$2:$K$1435,6,0)</f>
        <v>0</v>
      </c>
      <c r="O312" s="71">
        <f>VLOOKUP(A312,cutting_planes!$A$2:$K$1435,7,0)</f>
        <v>161</v>
      </c>
      <c r="P312" s="71">
        <f>VLOOKUP(A312,cutting_planes!$A$2:$K$1435,8,0)</f>
        <v>48</v>
      </c>
      <c r="Q312" s="71">
        <f>VLOOKUP(A312,cutting_planes!$A$2:$K$1435,9,0)</f>
        <v>7</v>
      </c>
      <c r="R312" s="71">
        <f>VLOOKUP(A312,cutting_planes!$A$2:$K$1435,10,0)</f>
        <v>500</v>
      </c>
      <c r="S312" s="72">
        <f>ABS(K312-L312)/K312</f>
        <v>4.7444760742849394E-3</v>
      </c>
      <c r="T312" s="71">
        <f>IF(O312&gt;=R312,1,0)</f>
        <v>0</v>
      </c>
      <c r="U312" s="1" t="str">
        <f>VLOOKUP(A312,cutting_planes!$A$2:$N$940,14,0)</f>
        <v>0:04</v>
      </c>
    </row>
    <row r="313" spans="1:21" x14ac:dyDescent="0.2">
      <c r="A313" s="6">
        <v>311</v>
      </c>
      <c r="B313" s="6">
        <v>6</v>
      </c>
      <c r="C313" s="6">
        <v>13</v>
      </c>
      <c r="D313" s="6">
        <v>68</v>
      </c>
      <c r="E313" s="6" t="s">
        <v>33</v>
      </c>
      <c r="F313" s="6" t="s">
        <v>1702</v>
      </c>
      <c r="G313" s="6" t="str">
        <f>F313&amp;B313&amp;"_"&amp;C313&amp;".csv"</f>
        <v>TrainTSP6_13.csv</v>
      </c>
      <c r="H313" s="6" t="s">
        <v>1707</v>
      </c>
      <c r="I313" s="6" t="str">
        <f>"("&amp;A313&amp;",'"&amp;G313&amp;"'),"</f>
        <v>(311,'TrainTSP6_13.csv'),</v>
      </c>
      <c r="J313" s="6">
        <f>VLOOKUP(E313,target_graph_lookup!$A$1:$B$43,2,0)</f>
        <v>6</v>
      </c>
      <c r="K313" s="70">
        <v>7709</v>
      </c>
      <c r="L313" s="71">
        <f>VLOOKUP(A313,cutting_planes!$A$2:$K$1435,3,0)</f>
        <v>7709</v>
      </c>
      <c r="M313" s="71">
        <f>VLOOKUP(A313,cutting_planes!$A$2:$K$1435,2,0)</f>
        <v>7709</v>
      </c>
      <c r="N313" s="71">
        <f>VLOOKUP(A313,cutting_planes!$A$2:$K$1435,6,0)</f>
        <v>1</v>
      </c>
      <c r="O313" s="71">
        <f>VLOOKUP(A313,cutting_planes!$A$2:$K$1435,7,0)</f>
        <v>0</v>
      </c>
      <c r="P313" s="71">
        <f>VLOOKUP(A313,cutting_planes!$A$2:$K$1435,8,0)</f>
        <v>0</v>
      </c>
      <c r="Q313" s="71">
        <f>VLOOKUP(A313,cutting_planes!$A$2:$K$1435,9,0)</f>
        <v>0</v>
      </c>
      <c r="R313" s="71">
        <f>VLOOKUP(A313,cutting_planes!$A$2:$K$1435,10,0)</f>
        <v>500</v>
      </c>
      <c r="S313" s="72">
        <f>ABS(K313-L313)/K313</f>
        <v>0</v>
      </c>
      <c r="T313" s="71">
        <f>IF(O313&gt;=R313,1,0)</f>
        <v>0</v>
      </c>
      <c r="U313" s="1" t="str">
        <f>VLOOKUP(A313,cutting_planes!$A$2:$N$940,14,0)</f>
        <v>0:00</v>
      </c>
    </row>
    <row r="314" spans="1:21" x14ac:dyDescent="0.2">
      <c r="A314" s="6">
        <v>312</v>
      </c>
      <c r="B314" s="6">
        <v>6</v>
      </c>
      <c r="C314" s="6">
        <v>14</v>
      </c>
      <c r="D314" s="6">
        <v>44</v>
      </c>
      <c r="E314" s="6" t="s">
        <v>33</v>
      </c>
      <c r="F314" s="6" t="s">
        <v>1702</v>
      </c>
      <c r="G314" s="6" t="str">
        <f>F314&amp;B314&amp;"_"&amp;C314&amp;".csv"</f>
        <v>TrainTSP6_14.csv</v>
      </c>
      <c r="H314" s="6" t="s">
        <v>1707</v>
      </c>
      <c r="I314" s="6" t="str">
        <f>"("&amp;A314&amp;",'"&amp;G314&amp;"'),"</f>
        <v>(312,'TrainTSP6_14.csv'),</v>
      </c>
      <c r="J314" s="6">
        <f>VLOOKUP(E314,target_graph_lookup!$A$1:$B$43,2,0)</f>
        <v>6</v>
      </c>
      <c r="K314" s="70">
        <v>5485</v>
      </c>
      <c r="L314" s="71">
        <f>VLOOKUP(A314,cutting_planes!$A$2:$K$1435,3,0)</f>
        <v>5485</v>
      </c>
      <c r="M314" s="71">
        <f>VLOOKUP(A314,cutting_planes!$A$2:$K$1435,2,0)</f>
        <v>5165</v>
      </c>
      <c r="N314" s="71">
        <f>VLOOKUP(A314,cutting_planes!$A$2:$K$1435,6,0)</f>
        <v>1</v>
      </c>
      <c r="O314" s="71">
        <f>VLOOKUP(A314,cutting_planes!$A$2:$K$1435,7,0)</f>
        <v>16</v>
      </c>
      <c r="P314" s="71">
        <f>VLOOKUP(A314,cutting_planes!$A$2:$K$1435,8,0)</f>
        <v>6</v>
      </c>
      <c r="Q314" s="71">
        <f>VLOOKUP(A314,cutting_planes!$A$2:$K$1435,9,0)</f>
        <v>0</v>
      </c>
      <c r="R314" s="71">
        <f>VLOOKUP(A314,cutting_planes!$A$2:$K$1435,10,0)</f>
        <v>500</v>
      </c>
      <c r="S314" s="72">
        <f>ABS(K314-L314)/K314</f>
        <v>0</v>
      </c>
      <c r="T314" s="71">
        <f>IF(O314&gt;=R314,1,0)</f>
        <v>0</v>
      </c>
      <c r="U314" s="1" t="str">
        <f>VLOOKUP(A314,cutting_planes!$A$2:$N$940,14,0)</f>
        <v>0:00</v>
      </c>
    </row>
    <row r="315" spans="1:21" x14ac:dyDescent="0.2">
      <c r="A315" s="6">
        <v>313</v>
      </c>
      <c r="B315" s="6">
        <v>6</v>
      </c>
      <c r="C315" s="6">
        <v>15</v>
      </c>
      <c r="D315" s="6">
        <v>92</v>
      </c>
      <c r="E315" s="6" t="s">
        <v>33</v>
      </c>
      <c r="F315" s="6" t="s">
        <v>1702</v>
      </c>
      <c r="G315" s="6" t="str">
        <f>F315&amp;B315&amp;"_"&amp;C315&amp;".csv"</f>
        <v>TrainTSP6_15.csv</v>
      </c>
      <c r="H315" s="6" t="s">
        <v>1707</v>
      </c>
      <c r="I315" s="6" t="str">
        <f>"("&amp;A315&amp;",'"&amp;G315&amp;"'),"</f>
        <v>(313,'TrainTSP6_15.csv'),</v>
      </c>
      <c r="J315" s="6">
        <f>VLOOKUP(E315,target_graph_lookup!$A$1:$B$43,2,0)</f>
        <v>6</v>
      </c>
      <c r="K315" s="70">
        <v>9092</v>
      </c>
      <c r="L315" s="71">
        <f>VLOOKUP(A315,cutting_planes!$A$2:$K$1435,3,0)</f>
        <v>9011.17</v>
      </c>
      <c r="M315" s="71">
        <f>VLOOKUP(A315,cutting_planes!$A$2:$K$1435,2,0)</f>
        <v>8950</v>
      </c>
      <c r="N315" s="71">
        <f>VLOOKUP(A315,cutting_planes!$A$2:$K$1435,6,0)</f>
        <v>0</v>
      </c>
      <c r="O315" s="71">
        <f>VLOOKUP(A315,cutting_planes!$A$2:$K$1435,7,0)</f>
        <v>74</v>
      </c>
      <c r="P315" s="71">
        <f>VLOOKUP(A315,cutting_planes!$A$2:$K$1435,8,0)</f>
        <v>31</v>
      </c>
      <c r="Q315" s="71">
        <f>VLOOKUP(A315,cutting_planes!$A$2:$K$1435,9,0)</f>
        <v>4</v>
      </c>
      <c r="R315" s="71">
        <f>VLOOKUP(A315,cutting_planes!$A$2:$K$1435,10,0)</f>
        <v>500</v>
      </c>
      <c r="S315" s="72">
        <f>ABS(K315-L315)/K315</f>
        <v>8.8902331720193493E-3</v>
      </c>
      <c r="T315" s="71">
        <f>IF(O315&gt;=R315,1,0)</f>
        <v>0</v>
      </c>
      <c r="U315" s="1" t="str">
        <f>VLOOKUP(A315,cutting_planes!$A$2:$N$940,14,0)</f>
        <v>0:02</v>
      </c>
    </row>
    <row r="316" spans="1:21" x14ac:dyDescent="0.2">
      <c r="A316" s="6">
        <v>314</v>
      </c>
      <c r="B316" s="6">
        <v>6</v>
      </c>
      <c r="C316" s="6">
        <v>16</v>
      </c>
      <c r="D316" s="6">
        <v>46</v>
      </c>
      <c r="E316" s="6" t="s">
        <v>33</v>
      </c>
      <c r="F316" s="6" t="s">
        <v>1702</v>
      </c>
      <c r="G316" s="6" t="str">
        <f>F316&amp;B316&amp;"_"&amp;C316&amp;".csv"</f>
        <v>TrainTSP6_16.csv</v>
      </c>
      <c r="H316" s="6" t="s">
        <v>1707</v>
      </c>
      <c r="I316" s="6" t="str">
        <f>"("&amp;A316&amp;",'"&amp;G316&amp;"'),"</f>
        <v>(314,'TrainTSP6_16.csv'),</v>
      </c>
      <c r="J316" s="6">
        <f>VLOOKUP(E316,target_graph_lookup!$A$1:$B$43,2,0)</f>
        <v>6</v>
      </c>
      <c r="K316" s="70">
        <v>6749</v>
      </c>
      <c r="L316" s="71">
        <f>VLOOKUP(A316,cutting_planes!$A$2:$K$1435,3,0)</f>
        <v>6749</v>
      </c>
      <c r="M316" s="71">
        <f>VLOOKUP(A316,cutting_planes!$A$2:$K$1435,2,0)</f>
        <v>6651</v>
      </c>
      <c r="N316" s="71">
        <f>VLOOKUP(A316,cutting_planes!$A$2:$K$1435,6,0)</f>
        <v>1</v>
      </c>
      <c r="O316" s="71">
        <f>VLOOKUP(A316,cutting_planes!$A$2:$K$1435,7,0)</f>
        <v>8</v>
      </c>
      <c r="P316" s="71">
        <f>VLOOKUP(A316,cutting_planes!$A$2:$K$1435,8,0)</f>
        <v>3</v>
      </c>
      <c r="Q316" s="71">
        <f>VLOOKUP(A316,cutting_planes!$A$2:$K$1435,9,0)</f>
        <v>0</v>
      </c>
      <c r="R316" s="71">
        <f>VLOOKUP(A316,cutting_planes!$A$2:$K$1435,10,0)</f>
        <v>500</v>
      </c>
      <c r="S316" s="72">
        <f>ABS(K316-L316)/K316</f>
        <v>0</v>
      </c>
      <c r="T316" s="71">
        <f>IF(O316&gt;=R316,1,0)</f>
        <v>0</v>
      </c>
      <c r="U316" s="1" t="str">
        <f>VLOOKUP(A316,cutting_planes!$A$2:$N$940,14,0)</f>
        <v>0:00</v>
      </c>
    </row>
    <row r="317" spans="1:21" x14ac:dyDescent="0.2">
      <c r="A317" s="6">
        <v>315</v>
      </c>
      <c r="B317" s="6">
        <v>6</v>
      </c>
      <c r="C317" s="6">
        <v>17</v>
      </c>
      <c r="D317" s="6">
        <v>72</v>
      </c>
      <c r="E317" s="6" t="s">
        <v>33</v>
      </c>
      <c r="F317" s="6" t="s">
        <v>1702</v>
      </c>
      <c r="G317" s="6" t="str">
        <f>F317&amp;B317&amp;"_"&amp;C317&amp;".csv"</f>
        <v>TrainTSP6_17.csv</v>
      </c>
      <c r="H317" s="6" t="s">
        <v>1707</v>
      </c>
      <c r="I317" s="6" t="str">
        <f>"("&amp;A317&amp;",'"&amp;G317&amp;"'),"</f>
        <v>(315,'TrainTSP6_17.csv'),</v>
      </c>
      <c r="J317" s="6">
        <f>VLOOKUP(E317,target_graph_lookup!$A$1:$B$43,2,0)</f>
        <v>6</v>
      </c>
      <c r="K317" s="70">
        <v>7735</v>
      </c>
      <c r="L317" s="71">
        <f>VLOOKUP(A317,cutting_planes!$A$2:$K$1435,3,0)</f>
        <v>7598.5</v>
      </c>
      <c r="M317" s="71">
        <f>VLOOKUP(A317,cutting_planes!$A$2:$K$1435,2,0)</f>
        <v>7476.5</v>
      </c>
      <c r="N317" s="71">
        <f>VLOOKUP(A317,cutting_planes!$A$2:$K$1435,6,0)</f>
        <v>0</v>
      </c>
      <c r="O317" s="71">
        <f>VLOOKUP(A317,cutting_planes!$A$2:$K$1435,7,0)</f>
        <v>16</v>
      </c>
      <c r="P317" s="71">
        <f>VLOOKUP(A317,cutting_planes!$A$2:$K$1435,8,0)</f>
        <v>11</v>
      </c>
      <c r="Q317" s="71">
        <f>VLOOKUP(A317,cutting_planes!$A$2:$K$1435,9,0)</f>
        <v>4</v>
      </c>
      <c r="R317" s="71">
        <f>VLOOKUP(A317,cutting_planes!$A$2:$K$1435,10,0)</f>
        <v>500</v>
      </c>
      <c r="S317" s="72">
        <f>ABS(K317-L317)/K317</f>
        <v>1.7647058823529412E-2</v>
      </c>
      <c r="T317" s="71">
        <f>IF(O317&gt;=R317,1,0)</f>
        <v>0</v>
      </c>
      <c r="U317" s="1" t="str">
        <f>VLOOKUP(A317,cutting_planes!$A$2:$N$940,14,0)</f>
        <v>0:00</v>
      </c>
    </row>
    <row r="318" spans="1:21" x14ac:dyDescent="0.2">
      <c r="A318" s="6">
        <v>316</v>
      </c>
      <c r="B318" s="6">
        <v>6</v>
      </c>
      <c r="C318" s="6">
        <v>18</v>
      </c>
      <c r="D318" s="6">
        <v>58</v>
      </c>
      <c r="E318" s="6" t="s">
        <v>33</v>
      </c>
      <c r="F318" s="6" t="s">
        <v>1702</v>
      </c>
      <c r="G318" s="6" t="str">
        <f>F318&amp;B318&amp;"_"&amp;C318&amp;".csv"</f>
        <v>TrainTSP6_18.csv</v>
      </c>
      <c r="H318" s="6" t="s">
        <v>1707</v>
      </c>
      <c r="I318" s="6" t="str">
        <f>"("&amp;A318&amp;",'"&amp;G318&amp;"'),"</f>
        <v>(316,'TrainTSP6_18.csv'),</v>
      </c>
      <c r="J318" s="6">
        <f>VLOOKUP(E318,target_graph_lookup!$A$1:$B$43,2,0)</f>
        <v>6</v>
      </c>
      <c r="K318" s="70">
        <v>6698</v>
      </c>
      <c r="L318" s="71">
        <f>VLOOKUP(A318,cutting_planes!$A$2:$K$1435,3,0)</f>
        <v>6698</v>
      </c>
      <c r="M318" s="71">
        <f>VLOOKUP(A318,cutting_planes!$A$2:$K$1435,2,0)</f>
        <v>6599</v>
      </c>
      <c r="N318" s="71">
        <f>VLOOKUP(A318,cutting_planes!$A$2:$K$1435,6,0)</f>
        <v>1</v>
      </c>
      <c r="O318" s="71">
        <f>VLOOKUP(A318,cutting_planes!$A$2:$K$1435,7,0)</f>
        <v>6</v>
      </c>
      <c r="P318" s="71">
        <f>VLOOKUP(A318,cutting_planes!$A$2:$K$1435,8,0)</f>
        <v>3</v>
      </c>
      <c r="Q318" s="71">
        <f>VLOOKUP(A318,cutting_planes!$A$2:$K$1435,9,0)</f>
        <v>0</v>
      </c>
      <c r="R318" s="71">
        <f>VLOOKUP(A318,cutting_planes!$A$2:$K$1435,10,0)</f>
        <v>500</v>
      </c>
      <c r="S318" s="72">
        <f>ABS(K318-L318)/K318</f>
        <v>0</v>
      </c>
      <c r="T318" s="71">
        <f>IF(O318&gt;=R318,1,0)</f>
        <v>0</v>
      </c>
      <c r="U318" s="1" t="str">
        <f>VLOOKUP(A318,cutting_planes!$A$2:$N$940,14,0)</f>
        <v>0:00</v>
      </c>
    </row>
    <row r="319" spans="1:21" x14ac:dyDescent="0.2">
      <c r="A319" s="6">
        <v>317</v>
      </c>
      <c r="B319" s="6">
        <v>6</v>
      </c>
      <c r="C319" s="6">
        <v>19</v>
      </c>
      <c r="D319" s="6">
        <v>100</v>
      </c>
      <c r="E319" s="6" t="s">
        <v>33</v>
      </c>
      <c r="F319" s="6" t="s">
        <v>1702</v>
      </c>
      <c r="G319" s="6" t="str">
        <f>F319&amp;B319&amp;"_"&amp;C319&amp;".csv"</f>
        <v>TrainTSP6_19.csv</v>
      </c>
      <c r="H319" s="6" t="s">
        <v>1707</v>
      </c>
      <c r="I319" s="6" t="str">
        <f>"("&amp;A319&amp;",'"&amp;G319&amp;"'),"</f>
        <v>(317,'TrainTSP6_19.csv'),</v>
      </c>
      <c r="J319" s="6">
        <f>VLOOKUP(E319,target_graph_lookup!$A$1:$B$43,2,0)</f>
        <v>6</v>
      </c>
      <c r="K319" s="70">
        <v>9141</v>
      </c>
      <c r="L319" s="71">
        <f>VLOOKUP(A319,cutting_planes!$A$2:$K$1435,3,0)</f>
        <v>9123.33</v>
      </c>
      <c r="M319" s="71">
        <f>VLOOKUP(A319,cutting_planes!$A$2:$K$1435,2,0)</f>
        <v>8971.5</v>
      </c>
      <c r="N319" s="71">
        <f>VLOOKUP(A319,cutting_planes!$A$2:$K$1435,6,0)</f>
        <v>0</v>
      </c>
      <c r="O319" s="71">
        <f>VLOOKUP(A319,cutting_planes!$A$2:$K$1435,7,0)</f>
        <v>30</v>
      </c>
      <c r="P319" s="71">
        <f>VLOOKUP(A319,cutting_planes!$A$2:$K$1435,8,0)</f>
        <v>13</v>
      </c>
      <c r="Q319" s="71">
        <f>VLOOKUP(A319,cutting_planes!$A$2:$K$1435,9,0)</f>
        <v>2</v>
      </c>
      <c r="R319" s="71">
        <f>VLOOKUP(A319,cutting_planes!$A$2:$K$1435,10,0)</f>
        <v>500</v>
      </c>
      <c r="S319" s="72">
        <f>ABS(K319-L319)/K319</f>
        <v>1.9330489005579337E-3</v>
      </c>
      <c r="T319" s="71">
        <f>IF(O319&gt;=R319,1,0)</f>
        <v>0</v>
      </c>
      <c r="U319" s="1" t="str">
        <f>VLOOKUP(A319,cutting_planes!$A$2:$N$940,14,0)</f>
        <v>0:00</v>
      </c>
    </row>
    <row r="320" spans="1:21" x14ac:dyDescent="0.2">
      <c r="A320" s="6">
        <v>318</v>
      </c>
      <c r="B320" s="6">
        <v>6</v>
      </c>
      <c r="C320" s="6">
        <v>20</v>
      </c>
      <c r="D320" s="6">
        <v>54</v>
      </c>
      <c r="E320" s="6" t="s">
        <v>33</v>
      </c>
      <c r="F320" s="6" t="s">
        <v>1702</v>
      </c>
      <c r="G320" s="6" t="str">
        <f>F320&amp;B320&amp;"_"&amp;C320&amp;".csv"</f>
        <v>TrainTSP6_20.csv</v>
      </c>
      <c r="H320" s="6" t="s">
        <v>1707</v>
      </c>
      <c r="I320" s="6" t="str">
        <f>"("&amp;A320&amp;",'"&amp;G320&amp;"'),"</f>
        <v>(318,'TrainTSP6_20.csv'),</v>
      </c>
      <c r="J320" s="6">
        <f>VLOOKUP(E320,target_graph_lookup!$A$1:$B$43,2,0)</f>
        <v>6</v>
      </c>
      <c r="K320" s="70">
        <v>7224</v>
      </c>
      <c r="L320" s="71">
        <f>VLOOKUP(A320,cutting_planes!$A$2:$K$1435,3,0)</f>
        <v>7224</v>
      </c>
      <c r="M320" s="71">
        <f>VLOOKUP(A320,cutting_planes!$A$2:$K$1435,2,0)</f>
        <v>7213</v>
      </c>
      <c r="N320" s="71">
        <f>VLOOKUP(A320,cutting_planes!$A$2:$K$1435,6,0)</f>
        <v>1</v>
      </c>
      <c r="O320" s="71">
        <f>VLOOKUP(A320,cutting_planes!$A$2:$K$1435,7,0)</f>
        <v>4</v>
      </c>
      <c r="P320" s="71">
        <f>VLOOKUP(A320,cutting_planes!$A$2:$K$1435,8,0)</f>
        <v>2</v>
      </c>
      <c r="Q320" s="71">
        <f>VLOOKUP(A320,cutting_planes!$A$2:$K$1435,9,0)</f>
        <v>0</v>
      </c>
      <c r="R320" s="71">
        <f>VLOOKUP(A320,cutting_planes!$A$2:$K$1435,10,0)</f>
        <v>500</v>
      </c>
      <c r="S320" s="72">
        <f>ABS(K320-L320)/K320</f>
        <v>0</v>
      </c>
      <c r="T320" s="71">
        <f>IF(O320&gt;=R320,1,0)</f>
        <v>0</v>
      </c>
      <c r="U320" s="1" t="str">
        <f>VLOOKUP(A320,cutting_planes!$A$2:$N$940,14,0)</f>
        <v>0:00</v>
      </c>
    </row>
    <row r="321" spans="1:21" x14ac:dyDescent="0.2">
      <c r="A321" s="6">
        <v>319</v>
      </c>
      <c r="B321" s="6">
        <v>6</v>
      </c>
      <c r="C321" s="6">
        <v>21</v>
      </c>
      <c r="D321" s="6">
        <v>52</v>
      </c>
      <c r="E321" s="6" t="s">
        <v>33</v>
      </c>
      <c r="F321" s="6" t="s">
        <v>1702</v>
      </c>
      <c r="G321" s="6" t="str">
        <f>F321&amp;B321&amp;"_"&amp;C321&amp;".csv"</f>
        <v>TrainTSP6_21.csv</v>
      </c>
      <c r="H321" s="6" t="s">
        <v>1707</v>
      </c>
      <c r="I321" s="6" t="str">
        <f>"("&amp;A321&amp;",'"&amp;G321&amp;"'),"</f>
        <v>(319,'TrainTSP6_21.csv'),</v>
      </c>
      <c r="J321" s="6">
        <f>VLOOKUP(E321,target_graph_lookup!$A$1:$B$43,2,0)</f>
        <v>6</v>
      </c>
      <c r="K321" s="70">
        <v>6830</v>
      </c>
      <c r="L321" s="71">
        <f>VLOOKUP(A321,cutting_planes!$A$2:$K$1435,3,0)</f>
        <v>6830</v>
      </c>
      <c r="M321" s="71">
        <f>VLOOKUP(A321,cutting_planes!$A$2:$K$1435,2,0)</f>
        <v>6650</v>
      </c>
      <c r="N321" s="71">
        <f>VLOOKUP(A321,cutting_planes!$A$2:$K$1435,6,0)</f>
        <v>1</v>
      </c>
      <c r="O321" s="71">
        <f>VLOOKUP(A321,cutting_planes!$A$2:$K$1435,7,0)</f>
        <v>9</v>
      </c>
      <c r="P321" s="71">
        <f>VLOOKUP(A321,cutting_planes!$A$2:$K$1435,8,0)</f>
        <v>4</v>
      </c>
      <c r="Q321" s="71">
        <f>VLOOKUP(A321,cutting_planes!$A$2:$K$1435,9,0)</f>
        <v>1</v>
      </c>
      <c r="R321" s="71">
        <f>VLOOKUP(A321,cutting_planes!$A$2:$K$1435,10,0)</f>
        <v>500</v>
      </c>
      <c r="S321" s="72">
        <f>ABS(K321-L321)/K321</f>
        <v>0</v>
      </c>
      <c r="T321" s="71">
        <f>IF(O321&gt;=R321,1,0)</f>
        <v>0</v>
      </c>
      <c r="U321" s="1" t="str">
        <f>VLOOKUP(A321,cutting_planes!$A$2:$N$940,14,0)</f>
        <v>0:00</v>
      </c>
    </row>
    <row r="322" spans="1:21" x14ac:dyDescent="0.2">
      <c r="A322" s="6">
        <v>320</v>
      </c>
      <c r="B322" s="6">
        <v>6</v>
      </c>
      <c r="C322" s="6">
        <v>22</v>
      </c>
      <c r="D322" s="6">
        <v>100</v>
      </c>
      <c r="E322" s="6" t="s">
        <v>33</v>
      </c>
      <c r="F322" s="6" t="s">
        <v>1702</v>
      </c>
      <c r="G322" s="6" t="str">
        <f>F322&amp;B322&amp;"_"&amp;C322&amp;".csv"</f>
        <v>TrainTSP6_22.csv</v>
      </c>
      <c r="H322" s="6" t="s">
        <v>1707</v>
      </c>
      <c r="I322" s="6" t="str">
        <f>"("&amp;A322&amp;",'"&amp;G322&amp;"'),"</f>
        <v>(320,'TrainTSP6_22.csv'),</v>
      </c>
      <c r="J322" s="6">
        <f>VLOOKUP(E322,target_graph_lookup!$A$1:$B$43,2,0)</f>
        <v>6</v>
      </c>
      <c r="K322" s="70">
        <v>9711</v>
      </c>
      <c r="L322" s="71">
        <f>VLOOKUP(A322,cutting_planes!$A$2:$K$1435,3,0)</f>
        <v>9594</v>
      </c>
      <c r="M322" s="71">
        <f>VLOOKUP(A322,cutting_planes!$A$2:$K$1435,2,0)</f>
        <v>9293</v>
      </c>
      <c r="N322" s="71">
        <f>VLOOKUP(A322,cutting_planes!$A$2:$K$1435,6,0)</f>
        <v>0</v>
      </c>
      <c r="O322" s="71">
        <f>VLOOKUP(A322,cutting_planes!$A$2:$K$1435,7,0)</f>
        <v>30</v>
      </c>
      <c r="P322" s="71">
        <f>VLOOKUP(A322,cutting_planes!$A$2:$K$1435,8,0)</f>
        <v>14</v>
      </c>
      <c r="Q322" s="71">
        <f>VLOOKUP(A322,cutting_planes!$A$2:$K$1435,9,0)</f>
        <v>2</v>
      </c>
      <c r="R322" s="71">
        <f>VLOOKUP(A322,cutting_planes!$A$2:$K$1435,10,0)</f>
        <v>500</v>
      </c>
      <c r="S322" s="72">
        <f>ABS(K322-L322)/K322</f>
        <v>1.2048192771084338E-2</v>
      </c>
      <c r="T322" s="71">
        <f>IF(O322&gt;=R322,1,0)</f>
        <v>0</v>
      </c>
      <c r="U322" s="1" t="str">
        <f>VLOOKUP(A322,cutting_planes!$A$2:$N$940,14,0)</f>
        <v>0:01</v>
      </c>
    </row>
    <row r="323" spans="1:21" x14ac:dyDescent="0.2">
      <c r="A323" s="6">
        <v>321</v>
      </c>
      <c r="B323" s="6">
        <v>6</v>
      </c>
      <c r="C323" s="6">
        <v>23</v>
      </c>
      <c r="D323" s="6">
        <v>48</v>
      </c>
      <c r="E323" s="6" t="s">
        <v>33</v>
      </c>
      <c r="F323" s="6" t="s">
        <v>1702</v>
      </c>
      <c r="G323" s="6" t="str">
        <f>F323&amp;B323&amp;"_"&amp;C323&amp;".csv"</f>
        <v>TrainTSP6_23.csv</v>
      </c>
      <c r="H323" s="6" t="s">
        <v>1707</v>
      </c>
      <c r="I323" s="6" t="str">
        <f>"("&amp;A323&amp;",'"&amp;G323&amp;"'),"</f>
        <v>(321,'TrainTSP6_23.csv'),</v>
      </c>
      <c r="J323" s="6">
        <f>VLOOKUP(E323,target_graph_lookup!$A$1:$B$43,2,0)</f>
        <v>6</v>
      </c>
      <c r="K323" s="70">
        <v>6965</v>
      </c>
      <c r="L323" s="71">
        <f>VLOOKUP(A323,cutting_planes!$A$2:$K$1435,3,0)</f>
        <v>6965</v>
      </c>
      <c r="M323" s="71">
        <f>VLOOKUP(A323,cutting_planes!$A$2:$K$1435,2,0)</f>
        <v>6919</v>
      </c>
      <c r="N323" s="71">
        <f>VLOOKUP(A323,cutting_planes!$A$2:$K$1435,6,0)</f>
        <v>1</v>
      </c>
      <c r="O323" s="71">
        <f>VLOOKUP(A323,cutting_planes!$A$2:$K$1435,7,0)</f>
        <v>2</v>
      </c>
      <c r="P323" s="71">
        <f>VLOOKUP(A323,cutting_planes!$A$2:$K$1435,8,0)</f>
        <v>1</v>
      </c>
      <c r="Q323" s="71">
        <f>VLOOKUP(A323,cutting_planes!$A$2:$K$1435,9,0)</f>
        <v>0</v>
      </c>
      <c r="R323" s="71">
        <f>VLOOKUP(A323,cutting_planes!$A$2:$K$1435,10,0)</f>
        <v>500</v>
      </c>
      <c r="S323" s="72">
        <f>ABS(K323-L323)/K323</f>
        <v>0</v>
      </c>
      <c r="T323" s="71">
        <f>IF(O323&gt;=R323,1,0)</f>
        <v>0</v>
      </c>
      <c r="U323" s="1" t="str">
        <f>VLOOKUP(A323,cutting_planes!$A$2:$N$940,14,0)</f>
        <v>0:00</v>
      </c>
    </row>
    <row r="324" spans="1:21" x14ac:dyDescent="0.2">
      <c r="A324" s="6">
        <v>322</v>
      </c>
      <c r="B324" s="6">
        <v>6</v>
      </c>
      <c r="C324" s="6">
        <v>24</v>
      </c>
      <c r="D324" s="6">
        <v>42</v>
      </c>
      <c r="E324" s="6" t="s">
        <v>33</v>
      </c>
      <c r="F324" s="6" t="s">
        <v>1702</v>
      </c>
      <c r="G324" s="6" t="str">
        <f>F324&amp;B324&amp;"_"&amp;C324&amp;".csv"</f>
        <v>TrainTSP6_24.csv</v>
      </c>
      <c r="H324" s="6" t="s">
        <v>1707</v>
      </c>
      <c r="I324" s="6" t="str">
        <f>"("&amp;A324&amp;",'"&amp;G324&amp;"'),"</f>
        <v>(322,'TrainTSP6_24.csv'),</v>
      </c>
      <c r="J324" s="6">
        <f>VLOOKUP(E324,target_graph_lookup!$A$1:$B$43,2,0)</f>
        <v>6</v>
      </c>
      <c r="K324" s="70">
        <v>7366</v>
      </c>
      <c r="L324" s="71">
        <f>VLOOKUP(A324,cutting_planes!$A$2:$K$1435,3,0)</f>
        <v>7366</v>
      </c>
      <c r="M324" s="71">
        <f>VLOOKUP(A324,cutting_planes!$A$2:$K$1435,2,0)</f>
        <v>7366</v>
      </c>
      <c r="N324" s="71">
        <f>VLOOKUP(A324,cutting_planes!$A$2:$K$1435,6,0)</f>
        <v>1</v>
      </c>
      <c r="O324" s="71">
        <f>VLOOKUP(A324,cutting_planes!$A$2:$K$1435,7,0)</f>
        <v>0</v>
      </c>
      <c r="P324" s="71">
        <f>VLOOKUP(A324,cutting_planes!$A$2:$K$1435,8,0)</f>
        <v>0</v>
      </c>
      <c r="Q324" s="71">
        <f>VLOOKUP(A324,cutting_planes!$A$2:$K$1435,9,0)</f>
        <v>0</v>
      </c>
      <c r="R324" s="71">
        <f>VLOOKUP(A324,cutting_planes!$A$2:$K$1435,10,0)</f>
        <v>500</v>
      </c>
      <c r="S324" s="72">
        <f>ABS(K324-L324)/K324</f>
        <v>0</v>
      </c>
      <c r="T324" s="71">
        <f>IF(O324&gt;=R324,1,0)</f>
        <v>0</v>
      </c>
      <c r="U324" s="1" t="str">
        <f>VLOOKUP(A324,cutting_planes!$A$2:$N$940,14,0)</f>
        <v>0:00</v>
      </c>
    </row>
    <row r="325" spans="1:21" x14ac:dyDescent="0.2">
      <c r="A325" s="6">
        <v>323</v>
      </c>
      <c r="B325" s="6">
        <v>6</v>
      </c>
      <c r="C325" s="6">
        <v>25</v>
      </c>
      <c r="D325" s="6">
        <v>38</v>
      </c>
      <c r="E325" s="6" t="s">
        <v>33</v>
      </c>
      <c r="F325" s="6" t="s">
        <v>1702</v>
      </c>
      <c r="G325" s="6" t="str">
        <f>F325&amp;B325&amp;"_"&amp;C325&amp;".csv"</f>
        <v>TrainTSP6_25.csv</v>
      </c>
      <c r="H325" s="6" t="s">
        <v>1707</v>
      </c>
      <c r="I325" s="6" t="str">
        <f>"("&amp;A325&amp;",'"&amp;G325&amp;"'),"</f>
        <v>(323,'TrainTSP6_25.csv'),</v>
      </c>
      <c r="J325" s="6">
        <f>VLOOKUP(E325,target_graph_lookup!$A$1:$B$43,2,0)</f>
        <v>6</v>
      </c>
      <c r="K325" s="70">
        <v>7153</v>
      </c>
      <c r="L325" s="71">
        <f>VLOOKUP(A325,cutting_planes!$A$2:$K$1435,3,0)</f>
        <v>7153</v>
      </c>
      <c r="M325" s="71">
        <f>VLOOKUP(A325,cutting_planes!$A$2:$K$1435,2,0)</f>
        <v>7153</v>
      </c>
      <c r="N325" s="71">
        <f>VLOOKUP(A325,cutting_planes!$A$2:$K$1435,6,0)</f>
        <v>1</v>
      </c>
      <c r="O325" s="71">
        <f>VLOOKUP(A325,cutting_planes!$A$2:$K$1435,7,0)</f>
        <v>0</v>
      </c>
      <c r="P325" s="71">
        <f>VLOOKUP(A325,cutting_planes!$A$2:$K$1435,8,0)</f>
        <v>0</v>
      </c>
      <c r="Q325" s="71">
        <f>VLOOKUP(A325,cutting_planes!$A$2:$K$1435,9,0)</f>
        <v>0</v>
      </c>
      <c r="R325" s="71">
        <f>VLOOKUP(A325,cutting_planes!$A$2:$K$1435,10,0)</f>
        <v>500</v>
      </c>
      <c r="S325" s="72">
        <f>ABS(K325-L325)/K325</f>
        <v>0</v>
      </c>
      <c r="T325" s="71">
        <f>IF(O325&gt;=R325,1,0)</f>
        <v>0</v>
      </c>
      <c r="U325" s="1" t="str">
        <f>VLOOKUP(A325,cutting_planes!$A$2:$N$940,14,0)</f>
        <v>0:00</v>
      </c>
    </row>
    <row r="326" spans="1:21" x14ac:dyDescent="0.2">
      <c r="A326" s="6">
        <v>324</v>
      </c>
      <c r="B326" s="6">
        <v>6</v>
      </c>
      <c r="C326" s="6">
        <v>26</v>
      </c>
      <c r="D326" s="6">
        <v>70</v>
      </c>
      <c r="E326" s="6" t="s">
        <v>33</v>
      </c>
      <c r="F326" s="6" t="s">
        <v>1702</v>
      </c>
      <c r="G326" s="6" t="str">
        <f>F326&amp;B326&amp;"_"&amp;C326&amp;".csv"</f>
        <v>TrainTSP6_26.csv</v>
      </c>
      <c r="H326" s="6" t="s">
        <v>1707</v>
      </c>
      <c r="I326" s="6" t="str">
        <f>"("&amp;A326&amp;",'"&amp;G326&amp;"'),"</f>
        <v>(324,'TrainTSP6_26.csv'),</v>
      </c>
      <c r="J326" s="6">
        <f>VLOOKUP(E326,target_graph_lookup!$A$1:$B$43,2,0)</f>
        <v>6</v>
      </c>
      <c r="K326" s="70">
        <v>7774</v>
      </c>
      <c r="L326" s="71">
        <f>VLOOKUP(A326,cutting_planes!$A$2:$K$1435,3,0)</f>
        <v>7774</v>
      </c>
      <c r="M326" s="71">
        <f>VLOOKUP(A326,cutting_planes!$A$2:$K$1435,2,0)</f>
        <v>7727</v>
      </c>
      <c r="N326" s="71">
        <f>VLOOKUP(A326,cutting_planes!$A$2:$K$1435,6,0)</f>
        <v>1</v>
      </c>
      <c r="O326" s="71">
        <f>VLOOKUP(A326,cutting_planes!$A$2:$K$1435,7,0)</f>
        <v>2</v>
      </c>
      <c r="P326" s="71">
        <f>VLOOKUP(A326,cutting_planes!$A$2:$K$1435,8,0)</f>
        <v>1</v>
      </c>
      <c r="Q326" s="71">
        <f>VLOOKUP(A326,cutting_planes!$A$2:$K$1435,9,0)</f>
        <v>0</v>
      </c>
      <c r="R326" s="71">
        <f>VLOOKUP(A326,cutting_planes!$A$2:$K$1435,10,0)</f>
        <v>500</v>
      </c>
      <c r="S326" s="72">
        <f>ABS(K326-L326)/K326</f>
        <v>0</v>
      </c>
      <c r="T326" s="71">
        <f>IF(O326&gt;=R326,1,0)</f>
        <v>0</v>
      </c>
      <c r="U326" s="1" t="str">
        <f>VLOOKUP(A326,cutting_planes!$A$2:$N$940,14,0)</f>
        <v>0:00</v>
      </c>
    </row>
    <row r="327" spans="1:21" x14ac:dyDescent="0.2">
      <c r="A327" s="6">
        <v>325</v>
      </c>
      <c r="B327" s="6">
        <v>6</v>
      </c>
      <c r="C327" s="6">
        <v>27</v>
      </c>
      <c r="D327" s="6">
        <v>86</v>
      </c>
      <c r="E327" s="6" t="s">
        <v>33</v>
      </c>
      <c r="F327" s="6" t="s">
        <v>1702</v>
      </c>
      <c r="G327" s="6" t="str">
        <f>F327&amp;B327&amp;"_"&amp;C327&amp;".csv"</f>
        <v>TrainTSP6_27.csv</v>
      </c>
      <c r="H327" s="6" t="s">
        <v>1707</v>
      </c>
      <c r="I327" s="6" t="str">
        <f>"("&amp;A327&amp;",'"&amp;G327&amp;"'),"</f>
        <v>(325,'TrainTSP6_27.csv'),</v>
      </c>
      <c r="J327" s="6">
        <f>VLOOKUP(E327,target_graph_lookup!$A$1:$B$43,2,0)</f>
        <v>6</v>
      </c>
      <c r="K327" s="70">
        <v>8568</v>
      </c>
      <c r="L327" s="71">
        <f>VLOOKUP(A327,cutting_planes!$A$2:$K$1435,3,0)</f>
        <v>8534.7999999999993</v>
      </c>
      <c r="M327" s="71">
        <f>VLOOKUP(A327,cutting_planes!$A$2:$K$1435,2,0)</f>
        <v>8315</v>
      </c>
      <c r="N327" s="71">
        <f>VLOOKUP(A327,cutting_planes!$A$2:$K$1435,6,0)</f>
        <v>0</v>
      </c>
      <c r="O327" s="71">
        <f>VLOOKUP(A327,cutting_planes!$A$2:$K$1435,7,0)</f>
        <v>32</v>
      </c>
      <c r="P327" s="71">
        <f>VLOOKUP(A327,cutting_planes!$A$2:$K$1435,8,0)</f>
        <v>12</v>
      </c>
      <c r="Q327" s="71">
        <f>VLOOKUP(A327,cutting_planes!$A$2:$K$1435,9,0)</f>
        <v>1</v>
      </c>
      <c r="R327" s="71">
        <f>VLOOKUP(A327,cutting_planes!$A$2:$K$1435,10,0)</f>
        <v>500</v>
      </c>
      <c r="S327" s="72">
        <f>ABS(K327-L327)/K327</f>
        <v>3.8748832866480776E-3</v>
      </c>
      <c r="T327" s="71">
        <f>IF(O327&gt;=R327,1,0)</f>
        <v>0</v>
      </c>
      <c r="U327" s="1" t="str">
        <f>VLOOKUP(A327,cutting_planes!$A$2:$N$940,14,0)</f>
        <v>0:00</v>
      </c>
    </row>
    <row r="328" spans="1:21" x14ac:dyDescent="0.2">
      <c r="A328" s="6">
        <v>326</v>
      </c>
      <c r="B328" s="6">
        <v>6</v>
      </c>
      <c r="C328" s="6">
        <v>28</v>
      </c>
      <c r="D328" s="6">
        <v>94</v>
      </c>
      <c r="E328" s="6" t="s">
        <v>33</v>
      </c>
      <c r="F328" s="6" t="s">
        <v>1702</v>
      </c>
      <c r="G328" s="6" t="str">
        <f>F328&amp;B328&amp;"_"&amp;C328&amp;".csv"</f>
        <v>TrainTSP6_28.csv</v>
      </c>
      <c r="H328" s="6" t="s">
        <v>1707</v>
      </c>
      <c r="I328" s="6" t="str">
        <f>"("&amp;A328&amp;",'"&amp;G328&amp;"'),"</f>
        <v>(326,'TrainTSP6_28.csv'),</v>
      </c>
      <c r="J328" s="6">
        <f>VLOOKUP(E328,target_graph_lookup!$A$1:$B$43,2,0)</f>
        <v>6</v>
      </c>
      <c r="K328" s="70">
        <v>9768</v>
      </c>
      <c r="L328" s="71">
        <f>VLOOKUP(A328,cutting_planes!$A$2:$K$1435,3,0)</f>
        <v>9695.0499999999993</v>
      </c>
      <c r="M328" s="71">
        <f>VLOOKUP(A328,cutting_planes!$A$2:$K$1435,2,0)</f>
        <v>9133</v>
      </c>
      <c r="N328" s="71">
        <f>VLOOKUP(A328,cutting_planes!$A$2:$K$1435,6,0)</f>
        <v>0</v>
      </c>
      <c r="O328" s="71">
        <f>VLOOKUP(A328,cutting_planes!$A$2:$K$1435,7,0)</f>
        <v>120</v>
      </c>
      <c r="P328" s="71">
        <f>VLOOKUP(A328,cutting_planes!$A$2:$K$1435,8,0)</f>
        <v>38</v>
      </c>
      <c r="Q328" s="71">
        <f>VLOOKUP(A328,cutting_planes!$A$2:$K$1435,9,0)</f>
        <v>4</v>
      </c>
      <c r="R328" s="71">
        <f>VLOOKUP(A328,cutting_planes!$A$2:$K$1435,10,0)</f>
        <v>500</v>
      </c>
      <c r="S328" s="72">
        <f>ABS(K328-L328)/K328</f>
        <v>7.4682637182637924E-3</v>
      </c>
      <c r="T328" s="71">
        <f>IF(O328&gt;=R328,1,0)</f>
        <v>0</v>
      </c>
      <c r="U328" s="1" t="str">
        <f>VLOOKUP(A328,cutting_planes!$A$2:$N$940,14,0)</f>
        <v>0:03</v>
      </c>
    </row>
    <row r="329" spans="1:21" x14ac:dyDescent="0.2">
      <c r="A329" s="6">
        <v>327</v>
      </c>
      <c r="B329" s="6">
        <v>6</v>
      </c>
      <c r="C329" s="6">
        <v>29</v>
      </c>
      <c r="D329" s="6">
        <v>84</v>
      </c>
      <c r="E329" s="6" t="s">
        <v>33</v>
      </c>
      <c r="F329" s="6" t="s">
        <v>1702</v>
      </c>
      <c r="G329" s="6" t="str">
        <f>F329&amp;B329&amp;"_"&amp;C329&amp;".csv"</f>
        <v>TrainTSP6_29.csv</v>
      </c>
      <c r="H329" s="6" t="s">
        <v>1707</v>
      </c>
      <c r="I329" s="6" t="str">
        <f>"("&amp;A329&amp;",'"&amp;G329&amp;"'),"</f>
        <v>(327,'TrainTSP6_29.csv'),</v>
      </c>
      <c r="J329" s="6">
        <f>VLOOKUP(E329,target_graph_lookup!$A$1:$B$43,2,0)</f>
        <v>6</v>
      </c>
      <c r="K329" s="70">
        <v>7281</v>
      </c>
      <c r="L329" s="71">
        <f>VLOOKUP(A329,cutting_planes!$A$2:$K$1435,3,0)</f>
        <v>7284.75</v>
      </c>
      <c r="M329" s="71">
        <f>VLOOKUP(A329,cutting_planes!$A$2:$K$1435,2,0)</f>
        <v>7048.5</v>
      </c>
      <c r="N329" s="71">
        <f>VLOOKUP(A329,cutting_planes!$A$2:$K$1435,6,0)</f>
        <v>0</v>
      </c>
      <c r="O329" s="71">
        <f>VLOOKUP(A329,cutting_planes!$A$2:$K$1435,7,0)</f>
        <v>221</v>
      </c>
      <c r="P329" s="71">
        <f>VLOOKUP(A329,cutting_planes!$A$2:$K$1435,8,0)</f>
        <v>62</v>
      </c>
      <c r="Q329" s="71">
        <f>VLOOKUP(A329,cutting_planes!$A$2:$K$1435,9,0)</f>
        <v>7</v>
      </c>
      <c r="R329" s="71">
        <f>VLOOKUP(A329,cutting_planes!$A$2:$K$1435,10,0)</f>
        <v>500</v>
      </c>
      <c r="S329" s="72">
        <f>ABS(K329-L329)/K329</f>
        <v>5.1503914297486612E-4</v>
      </c>
      <c r="T329" s="71">
        <f>IF(O329&gt;=R329,1,0)</f>
        <v>0</v>
      </c>
      <c r="U329" s="1" t="str">
        <f>VLOOKUP(A329,cutting_planes!$A$2:$N$940,14,0)</f>
        <v>0:05</v>
      </c>
    </row>
    <row r="330" spans="1:21" x14ac:dyDescent="0.2">
      <c r="A330" s="6">
        <v>328</v>
      </c>
      <c r="B330" s="6">
        <v>6</v>
      </c>
      <c r="C330" s="6">
        <v>30</v>
      </c>
      <c r="D330" s="6">
        <v>40</v>
      </c>
      <c r="E330" s="6" t="s">
        <v>33</v>
      </c>
      <c r="F330" s="6" t="s">
        <v>1702</v>
      </c>
      <c r="G330" s="6" t="str">
        <f>F330&amp;B330&amp;"_"&amp;C330&amp;".csv"</f>
        <v>TrainTSP6_30.csv</v>
      </c>
      <c r="H330" s="6" t="s">
        <v>1707</v>
      </c>
      <c r="I330" s="6" t="str">
        <f>"("&amp;A330&amp;",'"&amp;G330&amp;"'),"</f>
        <v>(328,'TrainTSP6_30.csv'),</v>
      </c>
      <c r="J330" s="6">
        <f>VLOOKUP(E330,target_graph_lookup!$A$1:$B$43,2,0)</f>
        <v>6</v>
      </c>
      <c r="K330" s="70">
        <v>6483</v>
      </c>
      <c r="L330" s="71">
        <f>VLOOKUP(A330,cutting_planes!$A$2:$K$1435,3,0)</f>
        <v>6483</v>
      </c>
      <c r="M330" s="71">
        <f>VLOOKUP(A330,cutting_planes!$A$2:$K$1435,2,0)</f>
        <v>6483</v>
      </c>
      <c r="N330" s="71">
        <f>VLOOKUP(A330,cutting_planes!$A$2:$K$1435,6,0)</f>
        <v>1</v>
      </c>
      <c r="O330" s="71">
        <f>VLOOKUP(A330,cutting_planes!$A$2:$K$1435,7,0)</f>
        <v>0</v>
      </c>
      <c r="P330" s="71">
        <f>VLOOKUP(A330,cutting_planes!$A$2:$K$1435,8,0)</f>
        <v>0</v>
      </c>
      <c r="Q330" s="71">
        <f>VLOOKUP(A330,cutting_planes!$A$2:$K$1435,9,0)</f>
        <v>0</v>
      </c>
      <c r="R330" s="71">
        <f>VLOOKUP(A330,cutting_planes!$A$2:$K$1435,10,0)</f>
        <v>500</v>
      </c>
      <c r="S330" s="72">
        <f>ABS(K330-L330)/K330</f>
        <v>0</v>
      </c>
      <c r="T330" s="71">
        <f>IF(O330&gt;=R330,1,0)</f>
        <v>0</v>
      </c>
      <c r="U330" s="1" t="str">
        <f>VLOOKUP(A330,cutting_planes!$A$2:$N$940,14,0)</f>
        <v>0:00</v>
      </c>
    </row>
    <row r="331" spans="1:21" x14ac:dyDescent="0.2">
      <c r="A331" s="6">
        <v>329</v>
      </c>
      <c r="B331" s="6">
        <v>6</v>
      </c>
      <c r="C331" s="6">
        <v>31</v>
      </c>
      <c r="D331" s="6">
        <v>90</v>
      </c>
      <c r="E331" s="6" t="s">
        <v>33</v>
      </c>
      <c r="F331" s="6" t="s">
        <v>1702</v>
      </c>
      <c r="G331" s="6" t="str">
        <f>F331&amp;B331&amp;"_"&amp;C331&amp;".csv"</f>
        <v>TrainTSP6_31.csv</v>
      </c>
      <c r="H331" s="6" t="s">
        <v>1707</v>
      </c>
      <c r="I331" s="6" t="str">
        <f>"("&amp;A331&amp;",'"&amp;G331&amp;"'),"</f>
        <v>(329,'TrainTSP6_31.csv'),</v>
      </c>
      <c r="J331" s="6">
        <f>VLOOKUP(E331,target_graph_lookup!$A$1:$B$43,2,0)</f>
        <v>6</v>
      </c>
      <c r="K331" s="70">
        <v>8837</v>
      </c>
      <c r="L331" s="71">
        <f>VLOOKUP(A331,cutting_planes!$A$2:$K$1435,3,0)</f>
        <v>8837</v>
      </c>
      <c r="M331" s="71">
        <f>VLOOKUP(A331,cutting_planes!$A$2:$K$1435,2,0)</f>
        <v>8436.5</v>
      </c>
      <c r="N331" s="71">
        <f>VLOOKUP(A331,cutting_planes!$A$2:$K$1435,6,0)</f>
        <v>1</v>
      </c>
      <c r="O331" s="71">
        <f>VLOOKUP(A331,cutting_planes!$A$2:$K$1435,7,0)</f>
        <v>32</v>
      </c>
      <c r="P331" s="71">
        <f>VLOOKUP(A331,cutting_planes!$A$2:$K$1435,8,0)</f>
        <v>13</v>
      </c>
      <c r="Q331" s="71">
        <f>VLOOKUP(A331,cutting_planes!$A$2:$K$1435,9,0)</f>
        <v>1</v>
      </c>
      <c r="R331" s="71">
        <f>VLOOKUP(A331,cutting_planes!$A$2:$K$1435,10,0)</f>
        <v>500</v>
      </c>
      <c r="S331" s="72">
        <f>ABS(K331-L331)/K331</f>
        <v>0</v>
      </c>
      <c r="T331" s="71">
        <f>IF(O331&gt;=R331,1,0)</f>
        <v>0</v>
      </c>
      <c r="U331" s="1" t="str">
        <f>VLOOKUP(A331,cutting_planes!$A$2:$N$940,14,0)</f>
        <v>0:00</v>
      </c>
    </row>
    <row r="332" spans="1:21" x14ac:dyDescent="0.2">
      <c r="A332" s="6">
        <v>330</v>
      </c>
      <c r="B332" s="6">
        <v>6</v>
      </c>
      <c r="C332" s="6">
        <v>32</v>
      </c>
      <c r="D332" s="6">
        <v>44</v>
      </c>
      <c r="E332" s="6" t="s">
        <v>33</v>
      </c>
      <c r="F332" s="6" t="s">
        <v>1702</v>
      </c>
      <c r="G332" s="6" t="str">
        <f>F332&amp;B332&amp;"_"&amp;C332&amp;".csv"</f>
        <v>TrainTSP6_32.csv</v>
      </c>
      <c r="H332" s="6" t="s">
        <v>1707</v>
      </c>
      <c r="I332" s="6" t="str">
        <f>"("&amp;A332&amp;",'"&amp;G332&amp;"'),"</f>
        <v>(330,'TrainTSP6_32.csv'),</v>
      </c>
      <c r="J332" s="6">
        <f>VLOOKUP(E332,target_graph_lookup!$A$1:$B$43,2,0)</f>
        <v>6</v>
      </c>
      <c r="K332" s="70">
        <v>6725</v>
      </c>
      <c r="L332" s="71">
        <f>VLOOKUP(A332,cutting_planes!$A$2:$K$1435,3,0)</f>
        <v>6725</v>
      </c>
      <c r="M332" s="71">
        <f>VLOOKUP(A332,cutting_planes!$A$2:$K$1435,2,0)</f>
        <v>6725</v>
      </c>
      <c r="N332" s="71">
        <f>VLOOKUP(A332,cutting_planes!$A$2:$K$1435,6,0)</f>
        <v>1</v>
      </c>
      <c r="O332" s="71">
        <f>VLOOKUP(A332,cutting_planes!$A$2:$K$1435,7,0)</f>
        <v>0</v>
      </c>
      <c r="P332" s="71">
        <f>VLOOKUP(A332,cutting_planes!$A$2:$K$1435,8,0)</f>
        <v>0</v>
      </c>
      <c r="Q332" s="71">
        <f>VLOOKUP(A332,cutting_planes!$A$2:$K$1435,9,0)</f>
        <v>0</v>
      </c>
      <c r="R332" s="71">
        <f>VLOOKUP(A332,cutting_planes!$A$2:$K$1435,10,0)</f>
        <v>500</v>
      </c>
      <c r="S332" s="72">
        <f>ABS(K332-L332)/K332</f>
        <v>0</v>
      </c>
      <c r="T332" s="71">
        <f>IF(O332&gt;=R332,1,0)</f>
        <v>0</v>
      </c>
      <c r="U332" s="1" t="str">
        <f>VLOOKUP(A332,cutting_planes!$A$2:$N$940,14,0)</f>
        <v>0:00</v>
      </c>
    </row>
    <row r="333" spans="1:21" x14ac:dyDescent="0.2">
      <c r="A333" s="6">
        <v>331</v>
      </c>
      <c r="B333" s="6">
        <v>6</v>
      </c>
      <c r="C333" s="6">
        <v>33</v>
      </c>
      <c r="D333" s="6">
        <v>80</v>
      </c>
      <c r="E333" s="6" t="s">
        <v>33</v>
      </c>
      <c r="F333" s="6" t="s">
        <v>1702</v>
      </c>
      <c r="G333" s="6" t="str">
        <f>F333&amp;B333&amp;"_"&amp;C333&amp;".csv"</f>
        <v>TrainTSP6_33.csv</v>
      </c>
      <c r="H333" s="6" t="s">
        <v>1707</v>
      </c>
      <c r="I333" s="6" t="str">
        <f>"("&amp;A333&amp;",'"&amp;G333&amp;"'),"</f>
        <v>(331,'TrainTSP6_33.csv'),</v>
      </c>
      <c r="J333" s="6">
        <f>VLOOKUP(E333,target_graph_lookup!$A$1:$B$43,2,0)</f>
        <v>6</v>
      </c>
      <c r="K333" s="70">
        <v>8066</v>
      </c>
      <c r="L333" s="71">
        <f>VLOOKUP(A333,cutting_planes!$A$2:$K$1435,3,0)</f>
        <v>8012.28</v>
      </c>
      <c r="M333" s="71">
        <f>VLOOKUP(A333,cutting_planes!$A$2:$K$1435,2,0)</f>
        <v>7941.5</v>
      </c>
      <c r="N333" s="71">
        <f>VLOOKUP(A333,cutting_planes!$A$2:$K$1435,6,0)</f>
        <v>0</v>
      </c>
      <c r="O333" s="71">
        <f>VLOOKUP(A333,cutting_planes!$A$2:$K$1435,7,0)</f>
        <v>90</v>
      </c>
      <c r="P333" s="71">
        <f>VLOOKUP(A333,cutting_planes!$A$2:$K$1435,8,0)</f>
        <v>43</v>
      </c>
      <c r="Q333" s="71">
        <f>VLOOKUP(A333,cutting_planes!$A$2:$K$1435,9,0)</f>
        <v>13</v>
      </c>
      <c r="R333" s="71">
        <f>VLOOKUP(A333,cutting_planes!$A$2:$K$1435,10,0)</f>
        <v>500</v>
      </c>
      <c r="S333" s="72">
        <f>ABS(K333-L333)/K333</f>
        <v>6.6600545499628386E-3</v>
      </c>
      <c r="T333" s="71">
        <f>IF(O333&gt;=R333,1,0)</f>
        <v>0</v>
      </c>
      <c r="U333" s="1" t="str">
        <f>VLOOKUP(A333,cutting_planes!$A$2:$N$940,14,0)</f>
        <v>0:04</v>
      </c>
    </row>
    <row r="334" spans="1:21" x14ac:dyDescent="0.2">
      <c r="A334" s="6">
        <v>332</v>
      </c>
      <c r="B334" s="6">
        <v>6</v>
      </c>
      <c r="C334" s="6">
        <v>34</v>
      </c>
      <c r="D334" s="6">
        <v>64</v>
      </c>
      <c r="E334" s="6" t="s">
        <v>33</v>
      </c>
      <c r="F334" s="6" t="s">
        <v>1702</v>
      </c>
      <c r="G334" s="6" t="str">
        <f>F334&amp;B334&amp;"_"&amp;C334&amp;".csv"</f>
        <v>TrainTSP6_34.csv</v>
      </c>
      <c r="H334" s="6" t="s">
        <v>1707</v>
      </c>
      <c r="I334" s="6" t="str">
        <f>"("&amp;A334&amp;",'"&amp;G334&amp;"'),"</f>
        <v>(332,'TrainTSP6_34.csv'),</v>
      </c>
      <c r="J334" s="6">
        <f>VLOOKUP(E334,target_graph_lookup!$A$1:$B$43,2,0)</f>
        <v>6</v>
      </c>
      <c r="K334" s="70">
        <v>6850</v>
      </c>
      <c r="L334" s="71">
        <f>VLOOKUP(A334,cutting_planes!$A$2:$K$1435,3,0)</f>
        <v>6835.43</v>
      </c>
      <c r="M334" s="71">
        <f>VLOOKUP(A334,cutting_planes!$A$2:$K$1435,2,0)</f>
        <v>6733</v>
      </c>
      <c r="N334" s="71">
        <f>VLOOKUP(A334,cutting_planes!$A$2:$K$1435,6,0)</f>
        <v>0</v>
      </c>
      <c r="O334" s="71">
        <f>VLOOKUP(A334,cutting_planes!$A$2:$K$1435,7,0)</f>
        <v>42</v>
      </c>
      <c r="P334" s="71">
        <f>VLOOKUP(A334,cutting_planes!$A$2:$K$1435,8,0)</f>
        <v>23</v>
      </c>
      <c r="Q334" s="71">
        <f>VLOOKUP(A334,cutting_planes!$A$2:$K$1435,9,0)</f>
        <v>6</v>
      </c>
      <c r="R334" s="71">
        <f>VLOOKUP(A334,cutting_planes!$A$2:$K$1435,10,0)</f>
        <v>500</v>
      </c>
      <c r="S334" s="72">
        <f>ABS(K334-L334)/K334</f>
        <v>2.1270072992700304E-3</v>
      </c>
      <c r="T334" s="71">
        <f>IF(O334&gt;=R334,1,0)</f>
        <v>0</v>
      </c>
      <c r="U334" s="1" t="str">
        <f>VLOOKUP(A334,cutting_planes!$A$2:$N$940,14,0)</f>
        <v>0:01</v>
      </c>
    </row>
    <row r="335" spans="1:21" hidden="1" x14ac:dyDescent="0.2">
      <c r="A335" s="6">
        <v>333</v>
      </c>
      <c r="B335" s="6">
        <v>6</v>
      </c>
      <c r="C335" s="6">
        <v>0</v>
      </c>
      <c r="D335" s="6">
        <v>88</v>
      </c>
      <c r="E335" s="6" t="s">
        <v>33</v>
      </c>
      <c r="F335" s="6" t="s">
        <v>1703</v>
      </c>
      <c r="G335" s="6" t="str">
        <f>F335&amp;B335&amp;"_"&amp;C335&amp;".csv"</f>
        <v>TestTSP6_0.csv</v>
      </c>
      <c r="H335" s="6" t="s">
        <v>1707</v>
      </c>
      <c r="I335" s="6" t="str">
        <f>"("&amp;A335&amp;",'"&amp;G335&amp;"'),"</f>
        <v>(333,'TestTSP6_0.csv'),</v>
      </c>
      <c r="J335" s="6">
        <f>VLOOKUP(E335,target_graph_lookup!$A$1:$B$43,2,0)</f>
        <v>6</v>
      </c>
      <c r="K335" s="70">
        <v>8355</v>
      </c>
      <c r="L335" s="71">
        <f>VLOOKUP(A335,cutting_planes!$A$2:$K$1435,3,0)</f>
        <v>8355</v>
      </c>
      <c r="M335" s="71">
        <f>VLOOKUP(A335,cutting_planes!$A$2:$K$1435,2,0)</f>
        <v>8342.5</v>
      </c>
      <c r="N335" s="71">
        <f>VLOOKUP(A335,cutting_planes!$A$2:$K$1435,6,0)</f>
        <v>1</v>
      </c>
      <c r="O335" s="71">
        <f>VLOOKUP(A335,cutting_planes!$A$2:$K$1435,7,0)</f>
        <v>10</v>
      </c>
      <c r="P335" s="71">
        <f>VLOOKUP(A335,cutting_planes!$A$2:$K$1435,8,0)</f>
        <v>6</v>
      </c>
      <c r="Q335" s="71">
        <f>VLOOKUP(A335,cutting_planes!$A$2:$K$1435,9,0)</f>
        <v>1</v>
      </c>
      <c r="R335" s="71">
        <f>VLOOKUP(A335,cutting_planes!$A$2:$K$1435,10,0)</f>
        <v>500</v>
      </c>
      <c r="S335" s="72">
        <f>ABS(K335-L335)/K335</f>
        <v>0</v>
      </c>
      <c r="T335" s="71">
        <f>IF(O335&gt;=R335,1,0)</f>
        <v>0</v>
      </c>
      <c r="U335" s="1" t="str">
        <f>VLOOKUP(A335,cutting_planes!$A$2:$N$940,14,0)</f>
        <v>0:00</v>
      </c>
    </row>
    <row r="336" spans="1:21" hidden="1" x14ac:dyDescent="0.2">
      <c r="A336" s="6">
        <v>334</v>
      </c>
      <c r="B336" s="6">
        <v>6</v>
      </c>
      <c r="C336" s="6">
        <v>1</v>
      </c>
      <c r="D336" s="6">
        <v>22</v>
      </c>
      <c r="E336" s="6" t="s">
        <v>33</v>
      </c>
      <c r="F336" s="6" t="s">
        <v>1703</v>
      </c>
      <c r="G336" s="6" t="str">
        <f>F336&amp;B336&amp;"_"&amp;C336&amp;".csv"</f>
        <v>TestTSP6_1.csv</v>
      </c>
      <c r="H336" s="6" t="s">
        <v>1707</v>
      </c>
      <c r="I336" s="6" t="str">
        <f>"("&amp;A336&amp;",'"&amp;G336&amp;"'),"</f>
        <v>(334,'TestTSP6_1.csv'),</v>
      </c>
      <c r="J336" s="6">
        <f>VLOOKUP(E336,target_graph_lookup!$A$1:$B$43,2,0)</f>
        <v>6</v>
      </c>
      <c r="K336" s="70">
        <v>7288</v>
      </c>
      <c r="L336" s="71">
        <f>VLOOKUP(A336,cutting_planes!$A$2:$K$1435,3,0)</f>
        <v>7288</v>
      </c>
      <c r="M336" s="71">
        <f>VLOOKUP(A336,cutting_planes!$A$2:$K$1435,2,0)</f>
        <v>7288</v>
      </c>
      <c r="N336" s="71">
        <f>VLOOKUP(A336,cutting_planes!$A$2:$K$1435,6,0)</f>
        <v>1</v>
      </c>
      <c r="O336" s="71">
        <f>VLOOKUP(A336,cutting_planes!$A$2:$K$1435,7,0)</f>
        <v>0</v>
      </c>
      <c r="P336" s="71">
        <f>VLOOKUP(A336,cutting_planes!$A$2:$K$1435,8,0)</f>
        <v>0</v>
      </c>
      <c r="Q336" s="71">
        <f>VLOOKUP(A336,cutting_planes!$A$2:$K$1435,9,0)</f>
        <v>0</v>
      </c>
      <c r="R336" s="71">
        <f>VLOOKUP(A336,cutting_planes!$A$2:$K$1435,10,0)</f>
        <v>500</v>
      </c>
      <c r="S336" s="72">
        <f>ABS(K336-L336)/K336</f>
        <v>0</v>
      </c>
      <c r="T336" s="71">
        <f>IF(O336&gt;=R336,1,0)</f>
        <v>0</v>
      </c>
      <c r="U336" s="1" t="str">
        <f>VLOOKUP(A336,cutting_planes!$A$2:$N$940,14,0)</f>
        <v>0:00</v>
      </c>
    </row>
    <row r="337" spans="1:21" hidden="1" x14ac:dyDescent="0.2">
      <c r="A337" s="6">
        <v>335</v>
      </c>
      <c r="B337" s="6">
        <v>6</v>
      </c>
      <c r="C337" s="6">
        <v>2</v>
      </c>
      <c r="D337" s="6">
        <v>74</v>
      </c>
      <c r="E337" s="6" t="s">
        <v>33</v>
      </c>
      <c r="F337" s="6" t="s">
        <v>1703</v>
      </c>
      <c r="G337" s="6" t="str">
        <f>F337&amp;B337&amp;"_"&amp;C337&amp;".csv"</f>
        <v>TestTSP6_2.csv</v>
      </c>
      <c r="H337" s="6" t="s">
        <v>1707</v>
      </c>
      <c r="I337" s="6" t="str">
        <f>"("&amp;A337&amp;",'"&amp;G337&amp;"'),"</f>
        <v>(335,'TestTSP6_2.csv'),</v>
      </c>
      <c r="J337" s="6">
        <f>VLOOKUP(E337,target_graph_lookup!$A$1:$B$43,2,0)</f>
        <v>6</v>
      </c>
      <c r="K337" s="70">
        <v>8191</v>
      </c>
      <c r="L337" s="71">
        <f>VLOOKUP(A337,cutting_planes!$A$2:$K$1435,3,0)</f>
        <v>7778.33</v>
      </c>
      <c r="M337" s="71">
        <f>VLOOKUP(A337,cutting_planes!$A$2:$K$1435,2,0)</f>
        <v>7482.5</v>
      </c>
      <c r="N337" s="71">
        <f>VLOOKUP(A337,cutting_planes!$A$2:$K$1435,6,0)</f>
        <v>0</v>
      </c>
      <c r="O337" s="71">
        <f>VLOOKUP(A337,cutting_planes!$A$2:$K$1435,7,0)</f>
        <v>86</v>
      </c>
      <c r="P337" s="71">
        <f>VLOOKUP(A337,cutting_planes!$A$2:$K$1435,8,0)</f>
        <v>29</v>
      </c>
      <c r="Q337" s="71">
        <f>VLOOKUP(A337,cutting_planes!$A$2:$K$1435,9,0)</f>
        <v>2</v>
      </c>
      <c r="R337" s="71">
        <f>VLOOKUP(A337,cutting_planes!$A$2:$K$1435,10,0)</f>
        <v>500</v>
      </c>
      <c r="S337" s="72">
        <f>ABS(K337-L337)/K337</f>
        <v>5.0380905872298876E-2</v>
      </c>
      <c r="T337" s="71">
        <f>IF(O337&gt;=R337,1,0)</f>
        <v>0</v>
      </c>
      <c r="U337" s="1" t="str">
        <f>VLOOKUP(A337,cutting_planes!$A$2:$N$940,14,0)</f>
        <v>0:01</v>
      </c>
    </row>
    <row r="338" spans="1:21" hidden="1" x14ac:dyDescent="0.2">
      <c r="A338" s="6">
        <v>336</v>
      </c>
      <c r="B338" s="6">
        <v>6</v>
      </c>
      <c r="C338" s="6">
        <v>3</v>
      </c>
      <c r="D338" s="6">
        <v>74</v>
      </c>
      <c r="E338" s="6" t="s">
        <v>33</v>
      </c>
      <c r="F338" s="6" t="s">
        <v>1703</v>
      </c>
      <c r="G338" s="6" t="str">
        <f>F338&amp;B338&amp;"_"&amp;C338&amp;".csv"</f>
        <v>TestTSP6_3.csv</v>
      </c>
      <c r="H338" s="6" t="s">
        <v>1707</v>
      </c>
      <c r="I338" s="6" t="str">
        <f>"("&amp;A338&amp;",'"&amp;G338&amp;"'),"</f>
        <v>(336,'TestTSP6_3.csv'),</v>
      </c>
      <c r="J338" s="6">
        <f>VLOOKUP(E338,target_graph_lookup!$A$1:$B$43,2,0)</f>
        <v>6</v>
      </c>
      <c r="K338" s="70">
        <v>8915</v>
      </c>
      <c r="L338" s="71">
        <f>VLOOKUP(A338,cutting_planes!$A$2:$K$1435,3,0)</f>
        <v>8704</v>
      </c>
      <c r="M338" s="71">
        <f>VLOOKUP(A338,cutting_planes!$A$2:$K$1435,2,0)</f>
        <v>8321</v>
      </c>
      <c r="N338" s="71">
        <f>VLOOKUP(A338,cutting_planes!$A$2:$K$1435,6,0)</f>
        <v>0</v>
      </c>
      <c r="O338" s="71">
        <f>VLOOKUP(A338,cutting_planes!$A$2:$K$1435,7,0)</f>
        <v>35</v>
      </c>
      <c r="P338" s="71">
        <f>VLOOKUP(A338,cutting_planes!$A$2:$K$1435,8,0)</f>
        <v>10</v>
      </c>
      <c r="Q338" s="71">
        <f>VLOOKUP(A338,cutting_planes!$A$2:$K$1435,9,0)</f>
        <v>2</v>
      </c>
      <c r="R338" s="71">
        <f>VLOOKUP(A338,cutting_planes!$A$2:$K$1435,10,0)</f>
        <v>500</v>
      </c>
      <c r="S338" s="72">
        <f>ABS(K338-L338)/K338</f>
        <v>2.3667975322490185E-2</v>
      </c>
      <c r="T338" s="71">
        <f>IF(O338&gt;=R338,1,0)</f>
        <v>0</v>
      </c>
      <c r="U338" s="1" t="str">
        <f>VLOOKUP(A338,cutting_planes!$A$2:$N$940,14,0)</f>
        <v>0:00</v>
      </c>
    </row>
    <row r="339" spans="1:21" hidden="1" x14ac:dyDescent="0.2">
      <c r="A339" s="6">
        <v>337</v>
      </c>
      <c r="B339" s="6">
        <v>6</v>
      </c>
      <c r="C339" s="6">
        <v>4</v>
      </c>
      <c r="D339" s="6">
        <v>56</v>
      </c>
      <c r="E339" s="6" t="s">
        <v>33</v>
      </c>
      <c r="F339" s="6" t="s">
        <v>1703</v>
      </c>
      <c r="G339" s="6" t="str">
        <f>F339&amp;B339&amp;"_"&amp;C339&amp;".csv"</f>
        <v>TestTSP6_4.csv</v>
      </c>
      <c r="H339" s="6" t="s">
        <v>1707</v>
      </c>
      <c r="I339" s="6" t="str">
        <f>"("&amp;A339&amp;",'"&amp;G339&amp;"'),"</f>
        <v>(337,'TestTSP6_4.csv'),</v>
      </c>
      <c r="J339" s="6">
        <f>VLOOKUP(E339,target_graph_lookup!$A$1:$B$43,2,0)</f>
        <v>6</v>
      </c>
      <c r="K339" s="70">
        <v>7192</v>
      </c>
      <c r="L339" s="71">
        <f>VLOOKUP(A339,cutting_planes!$A$2:$K$1435,3,0)</f>
        <v>7192</v>
      </c>
      <c r="M339" s="71">
        <f>VLOOKUP(A339,cutting_planes!$A$2:$K$1435,2,0)</f>
        <v>7162</v>
      </c>
      <c r="N339" s="71">
        <f>VLOOKUP(A339,cutting_planes!$A$2:$K$1435,6,0)</f>
        <v>1</v>
      </c>
      <c r="O339" s="71">
        <f>VLOOKUP(A339,cutting_planes!$A$2:$K$1435,7,0)</f>
        <v>5</v>
      </c>
      <c r="P339" s="71">
        <f>VLOOKUP(A339,cutting_planes!$A$2:$K$1435,8,0)</f>
        <v>2</v>
      </c>
      <c r="Q339" s="71">
        <f>VLOOKUP(A339,cutting_planes!$A$2:$K$1435,9,0)</f>
        <v>0</v>
      </c>
      <c r="R339" s="71">
        <f>VLOOKUP(A339,cutting_planes!$A$2:$K$1435,10,0)</f>
        <v>500</v>
      </c>
      <c r="S339" s="72">
        <f>ABS(K339-L339)/K339</f>
        <v>0</v>
      </c>
      <c r="T339" s="71">
        <f>IF(O339&gt;=R339,1,0)</f>
        <v>0</v>
      </c>
      <c r="U339" s="1" t="str">
        <f>VLOOKUP(A339,cutting_planes!$A$2:$N$940,14,0)</f>
        <v>0:00</v>
      </c>
    </row>
    <row r="340" spans="1:21" hidden="1" x14ac:dyDescent="0.2">
      <c r="A340" s="6">
        <v>338</v>
      </c>
      <c r="B340" s="6">
        <v>6</v>
      </c>
      <c r="C340" s="6">
        <v>5</v>
      </c>
      <c r="D340" s="6">
        <v>76</v>
      </c>
      <c r="E340" s="6" t="s">
        <v>33</v>
      </c>
      <c r="F340" s="6" t="s">
        <v>1703</v>
      </c>
      <c r="G340" s="6" t="str">
        <f>F340&amp;B340&amp;"_"&amp;C340&amp;".csv"</f>
        <v>TestTSP6_5.csv</v>
      </c>
      <c r="H340" s="6" t="s">
        <v>1707</v>
      </c>
      <c r="I340" s="6" t="str">
        <f>"("&amp;A340&amp;",'"&amp;G340&amp;"'),"</f>
        <v>(338,'TestTSP6_5.csv'),</v>
      </c>
      <c r="J340" s="6">
        <f>VLOOKUP(E340,target_graph_lookup!$A$1:$B$43,2,0)</f>
        <v>6</v>
      </c>
      <c r="K340" s="70">
        <v>8139</v>
      </c>
      <c r="L340" s="71">
        <f>VLOOKUP(A340,cutting_planes!$A$2:$K$1435,3,0)</f>
        <v>8139</v>
      </c>
      <c r="M340" s="71">
        <f>VLOOKUP(A340,cutting_planes!$A$2:$K$1435,2,0)</f>
        <v>8083.5</v>
      </c>
      <c r="N340" s="71">
        <f>VLOOKUP(A340,cutting_planes!$A$2:$K$1435,6,0)</f>
        <v>1</v>
      </c>
      <c r="O340" s="71">
        <f>VLOOKUP(A340,cutting_planes!$A$2:$K$1435,7,0)</f>
        <v>28</v>
      </c>
      <c r="P340" s="71">
        <f>VLOOKUP(A340,cutting_planes!$A$2:$K$1435,8,0)</f>
        <v>15</v>
      </c>
      <c r="Q340" s="71">
        <f>VLOOKUP(A340,cutting_planes!$A$2:$K$1435,9,0)</f>
        <v>2</v>
      </c>
      <c r="R340" s="71">
        <f>VLOOKUP(A340,cutting_planes!$A$2:$K$1435,10,0)</f>
        <v>500</v>
      </c>
      <c r="S340" s="72">
        <f>ABS(K340-L340)/K340</f>
        <v>0</v>
      </c>
      <c r="T340" s="71">
        <f>IF(O340&gt;=R340,1,0)</f>
        <v>0</v>
      </c>
      <c r="U340" s="1" t="str">
        <f>VLOOKUP(A340,cutting_planes!$A$2:$N$940,14,0)</f>
        <v>0:00</v>
      </c>
    </row>
    <row r="341" spans="1:21" hidden="1" x14ac:dyDescent="0.2">
      <c r="A341" s="6">
        <v>339</v>
      </c>
      <c r="B341" s="6">
        <v>6</v>
      </c>
      <c r="C341" s="6">
        <v>6</v>
      </c>
      <c r="D341" s="6">
        <v>34</v>
      </c>
      <c r="E341" s="6" t="s">
        <v>33</v>
      </c>
      <c r="F341" s="6" t="s">
        <v>1703</v>
      </c>
      <c r="G341" s="6" t="str">
        <f>F341&amp;B341&amp;"_"&amp;C341&amp;".csv"</f>
        <v>TestTSP6_6.csv</v>
      </c>
      <c r="H341" s="6" t="s">
        <v>1707</v>
      </c>
      <c r="I341" s="6" t="str">
        <f>"("&amp;A341&amp;",'"&amp;G341&amp;"'),"</f>
        <v>(339,'TestTSP6_6.csv'),</v>
      </c>
      <c r="J341" s="6">
        <f>VLOOKUP(E341,target_graph_lookup!$A$1:$B$43,2,0)</f>
        <v>6</v>
      </c>
      <c r="K341" s="70">
        <v>6304</v>
      </c>
      <c r="L341" s="71">
        <f>VLOOKUP(A341,cutting_planes!$A$2:$K$1435,3,0)</f>
        <v>6304</v>
      </c>
      <c r="M341" s="71">
        <f>VLOOKUP(A341,cutting_planes!$A$2:$K$1435,2,0)</f>
        <v>6304</v>
      </c>
      <c r="N341" s="71">
        <f>VLOOKUP(A341,cutting_planes!$A$2:$K$1435,6,0)</f>
        <v>1</v>
      </c>
      <c r="O341" s="71">
        <f>VLOOKUP(A341,cutting_planes!$A$2:$K$1435,7,0)</f>
        <v>0</v>
      </c>
      <c r="P341" s="71">
        <f>VLOOKUP(A341,cutting_planes!$A$2:$K$1435,8,0)</f>
        <v>0</v>
      </c>
      <c r="Q341" s="71">
        <f>VLOOKUP(A341,cutting_planes!$A$2:$K$1435,9,0)</f>
        <v>0</v>
      </c>
      <c r="R341" s="71">
        <f>VLOOKUP(A341,cutting_planes!$A$2:$K$1435,10,0)</f>
        <v>500</v>
      </c>
      <c r="S341" s="72">
        <f>ABS(K341-L341)/K341</f>
        <v>0</v>
      </c>
      <c r="T341" s="71">
        <f>IF(O341&gt;=R341,1,0)</f>
        <v>0</v>
      </c>
      <c r="U341" s="1" t="str">
        <f>VLOOKUP(A341,cutting_planes!$A$2:$N$940,14,0)</f>
        <v>0:00</v>
      </c>
    </row>
    <row r="342" spans="1:21" hidden="1" x14ac:dyDescent="0.2">
      <c r="A342" s="6">
        <v>340</v>
      </c>
      <c r="B342" s="6">
        <v>6</v>
      </c>
      <c r="C342" s="6">
        <v>7</v>
      </c>
      <c r="D342" s="6">
        <v>56</v>
      </c>
      <c r="E342" s="6" t="s">
        <v>33</v>
      </c>
      <c r="F342" s="6" t="s">
        <v>1703</v>
      </c>
      <c r="G342" s="6" t="str">
        <f>F342&amp;B342&amp;"_"&amp;C342&amp;".csv"</f>
        <v>TestTSP6_7.csv</v>
      </c>
      <c r="H342" s="6" t="s">
        <v>1707</v>
      </c>
      <c r="I342" s="6" t="str">
        <f>"("&amp;A342&amp;",'"&amp;G342&amp;"'),"</f>
        <v>(340,'TestTSP6_7.csv'),</v>
      </c>
      <c r="J342" s="6">
        <f>VLOOKUP(E342,target_graph_lookup!$A$1:$B$43,2,0)</f>
        <v>6</v>
      </c>
      <c r="K342" s="70">
        <v>6581</v>
      </c>
      <c r="L342" s="71">
        <f>VLOOKUP(A342,cutting_planes!$A$2:$K$1435,3,0)</f>
        <v>6581</v>
      </c>
      <c r="M342" s="71">
        <f>VLOOKUP(A342,cutting_planes!$A$2:$K$1435,2,0)</f>
        <v>6529</v>
      </c>
      <c r="N342" s="71">
        <f>VLOOKUP(A342,cutting_planes!$A$2:$K$1435,6,0)</f>
        <v>1</v>
      </c>
      <c r="O342" s="71">
        <f>VLOOKUP(A342,cutting_planes!$A$2:$K$1435,7,0)</f>
        <v>2</v>
      </c>
      <c r="P342" s="71">
        <f>VLOOKUP(A342,cutting_planes!$A$2:$K$1435,8,0)</f>
        <v>1</v>
      </c>
      <c r="Q342" s="71">
        <f>VLOOKUP(A342,cutting_planes!$A$2:$K$1435,9,0)</f>
        <v>0</v>
      </c>
      <c r="R342" s="71">
        <f>VLOOKUP(A342,cutting_planes!$A$2:$K$1435,10,0)</f>
        <v>500</v>
      </c>
      <c r="S342" s="72">
        <f>ABS(K342-L342)/K342</f>
        <v>0</v>
      </c>
      <c r="T342" s="71">
        <f>IF(O342&gt;=R342,1,0)</f>
        <v>0</v>
      </c>
      <c r="U342" s="1" t="str">
        <f>VLOOKUP(A342,cutting_planes!$A$2:$N$940,14,0)</f>
        <v>0:00</v>
      </c>
    </row>
    <row r="343" spans="1:21" hidden="1" x14ac:dyDescent="0.2">
      <c r="A343" s="6">
        <v>341</v>
      </c>
      <c r="B343" s="6">
        <v>6</v>
      </c>
      <c r="C343" s="6">
        <v>8</v>
      </c>
      <c r="D343" s="6">
        <v>28</v>
      </c>
      <c r="E343" s="6" t="s">
        <v>33</v>
      </c>
      <c r="F343" s="6" t="s">
        <v>1703</v>
      </c>
      <c r="G343" s="6" t="str">
        <f>F343&amp;B343&amp;"_"&amp;C343&amp;".csv"</f>
        <v>TestTSP6_8.csv</v>
      </c>
      <c r="H343" s="6" t="s">
        <v>1707</v>
      </c>
      <c r="I343" s="6" t="str">
        <f>"("&amp;A343&amp;",'"&amp;G343&amp;"'),"</f>
        <v>(341,'TestTSP6_8.csv'),</v>
      </c>
      <c r="J343" s="6">
        <f>VLOOKUP(E343,target_graph_lookup!$A$1:$B$43,2,0)</f>
        <v>6</v>
      </c>
      <c r="K343" s="70">
        <v>7928</v>
      </c>
      <c r="L343" s="71">
        <f>VLOOKUP(A343,cutting_planes!$A$2:$K$1435,3,0)</f>
        <v>7928</v>
      </c>
      <c r="M343" s="71">
        <f>VLOOKUP(A343,cutting_planes!$A$2:$K$1435,2,0)</f>
        <v>7928</v>
      </c>
      <c r="N343" s="71">
        <f>VLOOKUP(A343,cutting_planes!$A$2:$K$1435,6,0)</f>
        <v>1</v>
      </c>
      <c r="O343" s="71">
        <f>VLOOKUP(A343,cutting_planes!$A$2:$K$1435,7,0)</f>
        <v>0</v>
      </c>
      <c r="P343" s="71">
        <f>VLOOKUP(A343,cutting_planes!$A$2:$K$1435,8,0)</f>
        <v>0</v>
      </c>
      <c r="Q343" s="71">
        <f>VLOOKUP(A343,cutting_planes!$A$2:$K$1435,9,0)</f>
        <v>0</v>
      </c>
      <c r="R343" s="71">
        <f>VLOOKUP(A343,cutting_planes!$A$2:$K$1435,10,0)</f>
        <v>500</v>
      </c>
      <c r="S343" s="72">
        <f>ABS(K343-L343)/K343</f>
        <v>0</v>
      </c>
      <c r="T343" s="71">
        <f>IF(O343&gt;=R343,1,0)</f>
        <v>0</v>
      </c>
      <c r="U343" s="1" t="str">
        <f>VLOOKUP(A343,cutting_planes!$A$2:$N$940,14,0)</f>
        <v>0:00</v>
      </c>
    </row>
    <row r="344" spans="1:21" hidden="1" x14ac:dyDescent="0.2">
      <c r="A344" s="6">
        <v>342</v>
      </c>
      <c r="B344" s="6">
        <v>6</v>
      </c>
      <c r="C344" s="6">
        <v>9</v>
      </c>
      <c r="D344" s="6">
        <v>24</v>
      </c>
      <c r="E344" s="6" t="s">
        <v>33</v>
      </c>
      <c r="F344" s="6" t="s">
        <v>1703</v>
      </c>
      <c r="G344" s="6" t="str">
        <f>F344&amp;B344&amp;"_"&amp;C344&amp;".csv"</f>
        <v>TestTSP6_9.csv</v>
      </c>
      <c r="H344" s="6" t="s">
        <v>1707</v>
      </c>
      <c r="I344" s="6" t="str">
        <f>"("&amp;A344&amp;",'"&amp;G344&amp;"'),"</f>
        <v>(342,'TestTSP6_9.csv'),</v>
      </c>
      <c r="J344" s="6">
        <f>VLOOKUP(E344,target_graph_lookup!$A$1:$B$43,2,0)</f>
        <v>6</v>
      </c>
      <c r="K344" s="70">
        <v>5930</v>
      </c>
      <c r="L344" s="71">
        <f>VLOOKUP(A344,cutting_planes!$A$2:$K$1435,3,0)</f>
        <v>5930</v>
      </c>
      <c r="M344" s="71">
        <f>VLOOKUP(A344,cutting_planes!$A$2:$K$1435,2,0)</f>
        <v>5560</v>
      </c>
      <c r="N344" s="71">
        <f>VLOOKUP(A344,cutting_planes!$A$2:$K$1435,6,0)</f>
        <v>1</v>
      </c>
      <c r="O344" s="71">
        <f>VLOOKUP(A344,cutting_planes!$A$2:$K$1435,7,0)</f>
        <v>3</v>
      </c>
      <c r="P344" s="71">
        <f>VLOOKUP(A344,cutting_planes!$A$2:$K$1435,8,0)</f>
        <v>1</v>
      </c>
      <c r="Q344" s="71">
        <f>VLOOKUP(A344,cutting_planes!$A$2:$K$1435,9,0)</f>
        <v>0</v>
      </c>
      <c r="R344" s="71">
        <f>VLOOKUP(A344,cutting_planes!$A$2:$K$1435,10,0)</f>
        <v>500</v>
      </c>
      <c r="S344" s="72">
        <f>ABS(K344-L344)/K344</f>
        <v>0</v>
      </c>
      <c r="T344" s="71">
        <f>IF(O344&gt;=R344,1,0)</f>
        <v>0</v>
      </c>
      <c r="U344" s="1" t="str">
        <f>VLOOKUP(A344,cutting_planes!$A$2:$N$940,14,0)</f>
        <v>0:00</v>
      </c>
    </row>
    <row r="345" spans="1:21" hidden="1" x14ac:dyDescent="0.2">
      <c r="A345" s="6">
        <v>343</v>
      </c>
      <c r="B345" s="6">
        <v>6</v>
      </c>
      <c r="C345" s="6">
        <v>10</v>
      </c>
      <c r="D345" s="6">
        <v>20</v>
      </c>
      <c r="E345" s="6" t="s">
        <v>33</v>
      </c>
      <c r="F345" s="6" t="s">
        <v>1703</v>
      </c>
      <c r="G345" s="6" t="str">
        <f>F345&amp;B345&amp;"_"&amp;C345&amp;".csv"</f>
        <v>TestTSP6_10.csv</v>
      </c>
      <c r="H345" s="6" t="s">
        <v>1707</v>
      </c>
      <c r="I345" s="6" t="str">
        <f>"("&amp;A345&amp;",'"&amp;G345&amp;"'),"</f>
        <v>(343,'TestTSP6_10.csv'),</v>
      </c>
      <c r="J345" s="6">
        <f>VLOOKUP(E345,target_graph_lookup!$A$1:$B$43,2,0)</f>
        <v>6</v>
      </c>
      <c r="K345" s="70">
        <v>7153</v>
      </c>
      <c r="L345" s="71">
        <f>VLOOKUP(A345,cutting_planes!$A$2:$K$1435,3,0)</f>
        <v>7153</v>
      </c>
      <c r="M345" s="71">
        <f>VLOOKUP(A345,cutting_planes!$A$2:$K$1435,2,0)</f>
        <v>7153</v>
      </c>
      <c r="N345" s="71">
        <f>VLOOKUP(A345,cutting_planes!$A$2:$K$1435,6,0)</f>
        <v>1</v>
      </c>
      <c r="O345" s="71">
        <f>VLOOKUP(A345,cutting_planes!$A$2:$K$1435,7,0)</f>
        <v>0</v>
      </c>
      <c r="P345" s="71">
        <f>VLOOKUP(A345,cutting_planes!$A$2:$K$1435,8,0)</f>
        <v>0</v>
      </c>
      <c r="Q345" s="71">
        <f>VLOOKUP(A345,cutting_planes!$A$2:$K$1435,9,0)</f>
        <v>0</v>
      </c>
      <c r="R345" s="71">
        <f>VLOOKUP(A345,cutting_planes!$A$2:$K$1435,10,0)</f>
        <v>500</v>
      </c>
      <c r="S345" s="72">
        <f>ABS(K345-L345)/K345</f>
        <v>0</v>
      </c>
      <c r="T345" s="71">
        <f>IF(O345&gt;=R345,1,0)</f>
        <v>0</v>
      </c>
      <c r="U345" s="1" t="str">
        <f>VLOOKUP(A345,cutting_planes!$A$2:$N$940,14,0)</f>
        <v>0:00</v>
      </c>
    </row>
    <row r="346" spans="1:21" hidden="1" x14ac:dyDescent="0.2">
      <c r="A346" s="6">
        <v>344</v>
      </c>
      <c r="B346" s="6">
        <v>6</v>
      </c>
      <c r="C346" s="6">
        <v>11</v>
      </c>
      <c r="D346" s="6">
        <v>20</v>
      </c>
      <c r="E346" s="6" t="s">
        <v>33</v>
      </c>
      <c r="F346" s="6" t="s">
        <v>1703</v>
      </c>
      <c r="G346" s="6" t="str">
        <f>F346&amp;B346&amp;"_"&amp;C346&amp;".csv"</f>
        <v>TestTSP6_11.csv</v>
      </c>
      <c r="H346" s="6" t="s">
        <v>1707</v>
      </c>
      <c r="I346" s="6" t="str">
        <f>"("&amp;A346&amp;",'"&amp;G346&amp;"'),"</f>
        <v>(344,'TestTSP6_11.csv'),</v>
      </c>
      <c r="J346" s="6">
        <f>VLOOKUP(E346,target_graph_lookup!$A$1:$B$43,2,0)</f>
        <v>6</v>
      </c>
      <c r="K346" s="70">
        <v>6849</v>
      </c>
      <c r="L346" s="71">
        <f>VLOOKUP(A346,cutting_planes!$A$2:$K$1435,3,0)</f>
        <v>6849</v>
      </c>
      <c r="M346" s="71">
        <f>VLOOKUP(A346,cutting_planes!$A$2:$K$1435,2,0)</f>
        <v>6849</v>
      </c>
      <c r="N346" s="71">
        <f>VLOOKUP(A346,cutting_planes!$A$2:$K$1435,6,0)</f>
        <v>1</v>
      </c>
      <c r="O346" s="71">
        <f>VLOOKUP(A346,cutting_planes!$A$2:$K$1435,7,0)</f>
        <v>0</v>
      </c>
      <c r="P346" s="71">
        <f>VLOOKUP(A346,cutting_planes!$A$2:$K$1435,8,0)</f>
        <v>0</v>
      </c>
      <c r="Q346" s="71">
        <f>VLOOKUP(A346,cutting_planes!$A$2:$K$1435,9,0)</f>
        <v>0</v>
      </c>
      <c r="R346" s="71">
        <f>VLOOKUP(A346,cutting_planes!$A$2:$K$1435,10,0)</f>
        <v>500</v>
      </c>
      <c r="S346" s="72">
        <f>ABS(K346-L346)/K346</f>
        <v>0</v>
      </c>
      <c r="T346" s="71">
        <f>IF(O346&gt;=R346,1,0)</f>
        <v>0</v>
      </c>
      <c r="U346" s="1" t="str">
        <f>VLOOKUP(A346,cutting_planes!$A$2:$N$940,14,0)</f>
        <v>0:00</v>
      </c>
    </row>
    <row r="347" spans="1:21" hidden="1" x14ac:dyDescent="0.2">
      <c r="A347" s="6">
        <v>345</v>
      </c>
      <c r="B347" s="6">
        <v>6</v>
      </c>
      <c r="C347" s="6">
        <v>12</v>
      </c>
      <c r="D347" s="6">
        <v>98</v>
      </c>
      <c r="E347" s="6" t="s">
        <v>33</v>
      </c>
      <c r="F347" s="6" t="s">
        <v>1703</v>
      </c>
      <c r="G347" s="6" t="str">
        <f>F347&amp;B347&amp;"_"&amp;C347&amp;".csv"</f>
        <v>TestTSP6_12.csv</v>
      </c>
      <c r="H347" s="6" t="s">
        <v>1707</v>
      </c>
      <c r="I347" s="6" t="str">
        <f>"("&amp;A347&amp;",'"&amp;G347&amp;"'),"</f>
        <v>(345,'TestTSP6_12.csv'),</v>
      </c>
      <c r="J347" s="6">
        <f>VLOOKUP(E347,target_graph_lookup!$A$1:$B$43,2,0)</f>
        <v>6</v>
      </c>
      <c r="K347" s="70">
        <v>9167</v>
      </c>
      <c r="L347" s="71">
        <f>VLOOKUP(A347,cutting_planes!$A$2:$K$1435,3,0)</f>
        <v>9167</v>
      </c>
      <c r="M347" s="71">
        <f>VLOOKUP(A347,cutting_planes!$A$2:$K$1435,2,0)</f>
        <v>8714.5</v>
      </c>
      <c r="N347" s="71">
        <f>VLOOKUP(A347,cutting_planes!$A$2:$K$1435,6,0)</f>
        <v>1</v>
      </c>
      <c r="O347" s="71">
        <f>VLOOKUP(A347,cutting_planes!$A$2:$K$1435,7,0)</f>
        <v>66</v>
      </c>
      <c r="P347" s="71">
        <f>VLOOKUP(A347,cutting_planes!$A$2:$K$1435,8,0)</f>
        <v>27</v>
      </c>
      <c r="Q347" s="71">
        <f>VLOOKUP(A347,cutting_planes!$A$2:$K$1435,9,0)</f>
        <v>6</v>
      </c>
      <c r="R347" s="71">
        <f>VLOOKUP(A347,cutting_planes!$A$2:$K$1435,10,0)</f>
        <v>500</v>
      </c>
      <c r="S347" s="72">
        <f>ABS(K347-L347)/K347</f>
        <v>0</v>
      </c>
      <c r="T347" s="71">
        <f>IF(O347&gt;=R347,1,0)</f>
        <v>0</v>
      </c>
      <c r="U347" s="1" t="str">
        <f>VLOOKUP(A347,cutting_planes!$A$2:$N$940,14,0)</f>
        <v>0:01</v>
      </c>
    </row>
    <row r="348" spans="1:21" hidden="1" x14ac:dyDescent="0.2">
      <c r="A348" s="6">
        <v>346</v>
      </c>
      <c r="B348" s="6">
        <v>6</v>
      </c>
      <c r="C348" s="6">
        <v>13</v>
      </c>
      <c r="D348" s="6">
        <v>76</v>
      </c>
      <c r="E348" s="6" t="s">
        <v>33</v>
      </c>
      <c r="F348" s="6" t="s">
        <v>1703</v>
      </c>
      <c r="G348" s="6" t="str">
        <f>F348&amp;B348&amp;"_"&amp;C348&amp;".csv"</f>
        <v>TestTSP6_13.csv</v>
      </c>
      <c r="H348" s="6" t="s">
        <v>1707</v>
      </c>
      <c r="I348" s="6" t="str">
        <f>"("&amp;A348&amp;",'"&amp;G348&amp;"'),"</f>
        <v>(346,'TestTSP6_13.csv'),</v>
      </c>
      <c r="J348" s="6">
        <f>VLOOKUP(E348,target_graph_lookup!$A$1:$B$43,2,0)</f>
        <v>6</v>
      </c>
      <c r="K348" s="70">
        <v>8503</v>
      </c>
      <c r="L348" s="71">
        <f>VLOOKUP(A348,cutting_planes!$A$2:$K$1435,3,0)</f>
        <v>8499.19</v>
      </c>
      <c r="M348" s="71">
        <f>VLOOKUP(A348,cutting_planes!$A$2:$K$1435,2,0)</f>
        <v>8299</v>
      </c>
      <c r="N348" s="71">
        <f>VLOOKUP(A348,cutting_planes!$A$2:$K$1435,6,0)</f>
        <v>0</v>
      </c>
      <c r="O348" s="71">
        <f>VLOOKUP(A348,cutting_planes!$A$2:$K$1435,7,0)</f>
        <v>145</v>
      </c>
      <c r="P348" s="71">
        <f>VLOOKUP(A348,cutting_planes!$A$2:$K$1435,8,0)</f>
        <v>49</v>
      </c>
      <c r="Q348" s="71">
        <f>VLOOKUP(A348,cutting_planes!$A$2:$K$1435,9,0)</f>
        <v>7</v>
      </c>
      <c r="R348" s="71">
        <f>VLOOKUP(A348,cutting_planes!$A$2:$K$1435,10,0)</f>
        <v>500</v>
      </c>
      <c r="S348" s="72">
        <f>ABS(K348-L348)/K348</f>
        <v>4.4807714924138429E-4</v>
      </c>
      <c r="T348" s="71">
        <f>IF(O348&gt;=R348,1,0)</f>
        <v>0</v>
      </c>
      <c r="U348" s="1" t="str">
        <f>VLOOKUP(A348,cutting_planes!$A$2:$N$940,14,0)</f>
        <v>0:02</v>
      </c>
    </row>
    <row r="349" spans="1:21" hidden="1" x14ac:dyDescent="0.2">
      <c r="A349" s="6">
        <v>347</v>
      </c>
      <c r="B349" s="6">
        <v>6</v>
      </c>
      <c r="C349" s="6">
        <v>14</v>
      </c>
      <c r="D349" s="6">
        <v>22</v>
      </c>
      <c r="E349" s="6" t="s">
        <v>33</v>
      </c>
      <c r="F349" s="6" t="s">
        <v>1703</v>
      </c>
      <c r="G349" s="6" t="str">
        <f>F349&amp;B349&amp;"_"&amp;C349&amp;".csv"</f>
        <v>TestTSP6_14.csv</v>
      </c>
      <c r="H349" s="6" t="s">
        <v>1707</v>
      </c>
      <c r="I349" s="6" t="str">
        <f>"("&amp;A349&amp;",'"&amp;G349&amp;"'),"</f>
        <v>(347,'TestTSP6_14.csv'),</v>
      </c>
      <c r="J349" s="6">
        <f>VLOOKUP(E349,target_graph_lookup!$A$1:$B$43,2,0)</f>
        <v>6</v>
      </c>
      <c r="K349" s="70">
        <v>7322</v>
      </c>
      <c r="L349" s="71">
        <f>VLOOKUP(A349,cutting_planes!$A$2:$K$1435,3,0)</f>
        <v>7322</v>
      </c>
      <c r="M349" s="71">
        <f>VLOOKUP(A349,cutting_planes!$A$2:$K$1435,2,0)</f>
        <v>7322</v>
      </c>
      <c r="N349" s="71">
        <f>VLOOKUP(A349,cutting_planes!$A$2:$K$1435,6,0)</f>
        <v>1</v>
      </c>
      <c r="O349" s="71">
        <f>VLOOKUP(A349,cutting_planes!$A$2:$K$1435,7,0)</f>
        <v>0</v>
      </c>
      <c r="P349" s="71">
        <f>VLOOKUP(A349,cutting_planes!$A$2:$K$1435,8,0)</f>
        <v>0</v>
      </c>
      <c r="Q349" s="71">
        <f>VLOOKUP(A349,cutting_planes!$A$2:$K$1435,9,0)</f>
        <v>0</v>
      </c>
      <c r="R349" s="71">
        <f>VLOOKUP(A349,cutting_planes!$A$2:$K$1435,10,0)</f>
        <v>500</v>
      </c>
      <c r="S349" s="72">
        <f>ABS(K349-L349)/K349</f>
        <v>0</v>
      </c>
      <c r="T349" s="71">
        <f>IF(O349&gt;=R349,1,0)</f>
        <v>0</v>
      </c>
      <c r="U349" s="1" t="str">
        <f>VLOOKUP(A349,cutting_planes!$A$2:$N$940,14,0)</f>
        <v>0:00</v>
      </c>
    </row>
    <row r="350" spans="1:21" x14ac:dyDescent="0.2">
      <c r="A350" s="20">
        <v>348</v>
      </c>
      <c r="B350" s="20">
        <v>7</v>
      </c>
      <c r="C350" s="20">
        <v>0</v>
      </c>
      <c r="D350" s="20">
        <v>42</v>
      </c>
      <c r="E350" s="20" t="s">
        <v>31</v>
      </c>
      <c r="F350" s="20" t="s">
        <v>1702</v>
      </c>
      <c r="G350" s="20" t="str">
        <f>F350&amp;B350&amp;"_"&amp;C350&amp;".csv"</f>
        <v>TrainTSP7_0.csv</v>
      </c>
      <c r="H350" s="20" t="s">
        <v>1707</v>
      </c>
      <c r="I350" s="20" t="str">
        <f>"("&amp;A350&amp;",'"&amp;G350&amp;"'),"</f>
        <v>(348,'TrainTSP7_0.csv'),</v>
      </c>
      <c r="J350" s="20">
        <f>VLOOKUP(E350,target_graph_lookup!$A$1:$B$43,2,0)</f>
        <v>7</v>
      </c>
      <c r="K350" s="70">
        <v>5708</v>
      </c>
      <c r="L350" s="71">
        <f>VLOOKUP(A350,cutting_planes!$A$2:$K$1435,3,0)</f>
        <v>4431.5</v>
      </c>
      <c r="M350" s="71">
        <f>VLOOKUP(A350,cutting_planes!$A$2:$K$1435,2,0)</f>
        <v>4415</v>
      </c>
      <c r="N350" s="71">
        <f>VLOOKUP(A350,cutting_planes!$A$2:$K$1435,6,0)</f>
        <v>0</v>
      </c>
      <c r="O350" s="71">
        <f>VLOOKUP(A350,cutting_planes!$A$2:$K$1435,7,0)</f>
        <v>12</v>
      </c>
      <c r="P350" s="71">
        <f>VLOOKUP(A350,cutting_planes!$A$2:$K$1435,8,0)</f>
        <v>7</v>
      </c>
      <c r="Q350" s="71">
        <f>VLOOKUP(A350,cutting_planes!$A$2:$K$1435,9,0)</f>
        <v>3</v>
      </c>
      <c r="R350" s="71">
        <f>VLOOKUP(A350,cutting_planes!$A$2:$K$1435,10,0)</f>
        <v>500</v>
      </c>
      <c r="S350" s="72">
        <f>ABS(K350-L350)/K350</f>
        <v>0.22363349684653119</v>
      </c>
      <c r="T350" s="71">
        <f>IF(O350&gt;=R350,1,0)</f>
        <v>0</v>
      </c>
      <c r="U350" s="1" t="str">
        <f>VLOOKUP(A350,cutting_planes!$A$2:$N$940,14,0)</f>
        <v>0:00</v>
      </c>
    </row>
    <row r="351" spans="1:21" x14ac:dyDescent="0.2">
      <c r="A351" s="6">
        <v>349</v>
      </c>
      <c r="B351" s="6">
        <v>7</v>
      </c>
      <c r="C351" s="6">
        <v>1</v>
      </c>
      <c r="D351" s="6">
        <v>22</v>
      </c>
      <c r="E351" s="6" t="s">
        <v>31</v>
      </c>
      <c r="F351" s="6" t="s">
        <v>1702</v>
      </c>
      <c r="G351" s="6" t="str">
        <f>F351&amp;B351&amp;"_"&amp;C351&amp;".csv"</f>
        <v>TrainTSP7_1.csv</v>
      </c>
      <c r="H351" s="6" t="s">
        <v>1707</v>
      </c>
      <c r="I351" s="6" t="str">
        <f>"("&amp;A351&amp;",'"&amp;G351&amp;"'),"</f>
        <v>(349,'TrainTSP7_1.csv'),</v>
      </c>
      <c r="J351" s="6">
        <f>VLOOKUP(E351,target_graph_lookup!$A$1:$B$43,2,0)</f>
        <v>7</v>
      </c>
      <c r="K351" s="70">
        <v>5019</v>
      </c>
      <c r="L351" s="71">
        <f>VLOOKUP(A351,cutting_planes!$A$2:$K$1435,3,0)</f>
        <v>3934.5</v>
      </c>
      <c r="M351" s="71">
        <f>VLOOKUP(A351,cutting_planes!$A$2:$K$1435,2,0)</f>
        <v>3922.5</v>
      </c>
      <c r="N351" s="71">
        <f>VLOOKUP(A351,cutting_planes!$A$2:$K$1435,6,0)</f>
        <v>0</v>
      </c>
      <c r="O351" s="71">
        <f>VLOOKUP(A351,cutting_planes!$A$2:$K$1435,7,0)</f>
        <v>6</v>
      </c>
      <c r="P351" s="71">
        <f>VLOOKUP(A351,cutting_planes!$A$2:$K$1435,8,0)</f>
        <v>4</v>
      </c>
      <c r="Q351" s="71">
        <f>VLOOKUP(A351,cutting_planes!$A$2:$K$1435,9,0)</f>
        <v>1</v>
      </c>
      <c r="R351" s="71">
        <f>VLOOKUP(A351,cutting_planes!$A$2:$K$1435,10,0)</f>
        <v>500</v>
      </c>
      <c r="S351" s="72">
        <f>ABS(K351-L351)/K351</f>
        <v>0.21607890017931858</v>
      </c>
      <c r="T351" s="71">
        <f>IF(O351&gt;=R351,1,0)</f>
        <v>0</v>
      </c>
      <c r="U351" s="1" t="str">
        <f>VLOOKUP(A351,cutting_planes!$A$2:$N$940,14,0)</f>
        <v>0:00</v>
      </c>
    </row>
    <row r="352" spans="1:21" x14ac:dyDescent="0.2">
      <c r="A352" s="6">
        <v>350</v>
      </c>
      <c r="B352" s="6">
        <v>7</v>
      </c>
      <c r="C352" s="6">
        <v>2</v>
      </c>
      <c r="D352" s="6">
        <v>58</v>
      </c>
      <c r="E352" s="6" t="s">
        <v>31</v>
      </c>
      <c r="F352" s="6" t="s">
        <v>1702</v>
      </c>
      <c r="G352" s="6" t="str">
        <f>F352&amp;B352&amp;"_"&amp;C352&amp;".csv"</f>
        <v>TrainTSP7_2.csv</v>
      </c>
      <c r="H352" s="6" t="s">
        <v>1707</v>
      </c>
      <c r="I352" s="6" t="str">
        <f>"("&amp;A352&amp;",'"&amp;G352&amp;"'),"</f>
        <v>(350,'TrainTSP7_2.csv'),</v>
      </c>
      <c r="J352" s="6">
        <f>VLOOKUP(E352,target_graph_lookup!$A$1:$B$43,2,0)</f>
        <v>7</v>
      </c>
      <c r="K352" s="70">
        <v>7523</v>
      </c>
      <c r="L352" s="71">
        <f>VLOOKUP(A352,cutting_planes!$A$2:$K$1435,3,0)</f>
        <v>6760.5</v>
      </c>
      <c r="M352" s="71">
        <f>VLOOKUP(A352,cutting_planes!$A$2:$K$1435,2,0)</f>
        <v>6368.5</v>
      </c>
      <c r="N352" s="71">
        <f>VLOOKUP(A352,cutting_planes!$A$2:$K$1435,6,0)</f>
        <v>0</v>
      </c>
      <c r="O352" s="71">
        <f>VLOOKUP(A352,cutting_planes!$A$2:$K$1435,7,0)</f>
        <v>80</v>
      </c>
      <c r="P352" s="71">
        <f>VLOOKUP(A352,cutting_planes!$A$2:$K$1435,8,0)</f>
        <v>28</v>
      </c>
      <c r="Q352" s="71">
        <f>VLOOKUP(A352,cutting_planes!$A$2:$K$1435,9,0)</f>
        <v>3</v>
      </c>
      <c r="R352" s="71">
        <f>VLOOKUP(A352,cutting_planes!$A$2:$K$1435,10,0)</f>
        <v>500</v>
      </c>
      <c r="S352" s="72">
        <f>ABS(K352-L352)/K352</f>
        <v>0.10135584208427489</v>
      </c>
      <c r="T352" s="71">
        <f>IF(O352&gt;=R352,1,0)</f>
        <v>0</v>
      </c>
      <c r="U352" s="1" t="str">
        <f>VLOOKUP(A352,cutting_planes!$A$2:$N$940,14,0)</f>
        <v>0:00</v>
      </c>
    </row>
    <row r="353" spans="1:21" x14ac:dyDescent="0.2">
      <c r="A353" s="6">
        <v>351</v>
      </c>
      <c r="B353" s="6">
        <v>7</v>
      </c>
      <c r="C353" s="6">
        <v>3</v>
      </c>
      <c r="D353" s="6">
        <v>54</v>
      </c>
      <c r="E353" s="6" t="s">
        <v>31</v>
      </c>
      <c r="F353" s="6" t="s">
        <v>1702</v>
      </c>
      <c r="G353" s="6" t="str">
        <f>F353&amp;B353&amp;"_"&amp;C353&amp;".csv"</f>
        <v>TrainTSP7_3.csv</v>
      </c>
      <c r="H353" s="6" t="s">
        <v>1707</v>
      </c>
      <c r="I353" s="6" t="str">
        <f>"("&amp;A353&amp;",'"&amp;G353&amp;"'),"</f>
        <v>(351,'TrainTSP7_3.csv'),</v>
      </c>
      <c r="J353" s="6">
        <f>VLOOKUP(E353,target_graph_lookup!$A$1:$B$43,2,0)</f>
        <v>7</v>
      </c>
      <c r="K353" s="70">
        <v>7295</v>
      </c>
      <c r="L353" s="71">
        <f>VLOOKUP(A353,cutting_planes!$A$2:$K$1435,3,0)</f>
        <v>7204.08</v>
      </c>
      <c r="M353" s="71">
        <f>VLOOKUP(A353,cutting_planes!$A$2:$K$1435,2,0)</f>
        <v>6815</v>
      </c>
      <c r="N353" s="71">
        <f>VLOOKUP(A353,cutting_planes!$A$2:$K$1435,6,0)</f>
        <v>0</v>
      </c>
      <c r="O353" s="71">
        <f>VLOOKUP(A353,cutting_planes!$A$2:$K$1435,7,0)</f>
        <v>57</v>
      </c>
      <c r="P353" s="71">
        <f>VLOOKUP(A353,cutting_planes!$A$2:$K$1435,8,0)</f>
        <v>26</v>
      </c>
      <c r="Q353" s="71">
        <f>VLOOKUP(A353,cutting_planes!$A$2:$K$1435,9,0)</f>
        <v>1</v>
      </c>
      <c r="R353" s="71">
        <f>VLOOKUP(A353,cutting_planes!$A$2:$K$1435,10,0)</f>
        <v>500</v>
      </c>
      <c r="S353" s="72">
        <f>ABS(K353-L353)/K353</f>
        <v>1.2463331048663479E-2</v>
      </c>
      <c r="T353" s="71">
        <f>IF(O353&gt;=R353,1,0)</f>
        <v>0</v>
      </c>
      <c r="U353" s="1" t="str">
        <f>VLOOKUP(A353,cutting_planes!$A$2:$N$940,14,0)</f>
        <v>0:00</v>
      </c>
    </row>
    <row r="354" spans="1:21" x14ac:dyDescent="0.2">
      <c r="A354" s="6">
        <v>352</v>
      </c>
      <c r="B354" s="6">
        <v>7</v>
      </c>
      <c r="C354" s="6">
        <v>4</v>
      </c>
      <c r="D354" s="6">
        <v>198</v>
      </c>
      <c r="E354" s="6" t="s">
        <v>31</v>
      </c>
      <c r="F354" s="6" t="s">
        <v>1702</v>
      </c>
      <c r="G354" s="6" t="str">
        <f>F354&amp;B354&amp;"_"&amp;C354&amp;".csv"</f>
        <v>TrainTSP7_4.csv</v>
      </c>
      <c r="H354" s="6" t="s">
        <v>1707</v>
      </c>
      <c r="I354" s="6" t="str">
        <f>"("&amp;A354&amp;",'"&amp;G354&amp;"'),"</f>
        <v>(352,'TrainTSP7_4.csv'),</v>
      </c>
      <c r="J354" s="6">
        <f>VLOOKUP(E354,target_graph_lookup!$A$1:$B$43,2,0)</f>
        <v>7</v>
      </c>
      <c r="K354" s="70">
        <v>13413</v>
      </c>
      <c r="L354" s="71">
        <f>VLOOKUP(A354,cutting_planes!$A$2:$K$1435,3,0)</f>
        <v>13109.22</v>
      </c>
      <c r="M354" s="71">
        <f>VLOOKUP(A354,cutting_planes!$A$2:$K$1435,2,0)</f>
        <v>12670.5</v>
      </c>
      <c r="N354" s="71">
        <f>VLOOKUP(A354,cutting_planes!$A$2:$K$1435,6,0)</f>
        <v>0</v>
      </c>
      <c r="O354" s="71">
        <f>VLOOKUP(A354,cutting_planes!$A$2:$K$1435,7,0)</f>
        <v>42</v>
      </c>
      <c r="P354" s="71">
        <f>VLOOKUP(A354,cutting_planes!$A$2:$K$1435,8,0)</f>
        <v>10</v>
      </c>
      <c r="Q354" s="71">
        <f>VLOOKUP(A354,cutting_planes!$A$2:$K$1435,9,0)</f>
        <v>0</v>
      </c>
      <c r="R354" s="71">
        <f>VLOOKUP(A354,cutting_planes!$A$2:$K$1435,10,0)</f>
        <v>500</v>
      </c>
      <c r="S354" s="72">
        <f>ABS(K354-L354)/K354</f>
        <v>2.2648177141579115E-2</v>
      </c>
      <c r="T354" s="71">
        <f>IF(O354&gt;=R354,1,0)</f>
        <v>0</v>
      </c>
      <c r="U354" s="1" t="str">
        <f>VLOOKUP(A354,cutting_planes!$A$2:$N$940,14,0)</f>
        <v>0:00</v>
      </c>
    </row>
    <row r="355" spans="1:21" x14ac:dyDescent="0.2">
      <c r="A355" s="6">
        <v>353</v>
      </c>
      <c r="B355" s="6">
        <v>7</v>
      </c>
      <c r="C355" s="6">
        <v>5</v>
      </c>
      <c r="D355" s="6">
        <v>18</v>
      </c>
      <c r="E355" s="6" t="s">
        <v>31</v>
      </c>
      <c r="F355" s="6" t="s">
        <v>1702</v>
      </c>
      <c r="G355" s="6" t="str">
        <f>F355&amp;B355&amp;"_"&amp;C355&amp;".csv"</f>
        <v>TrainTSP7_5.csv</v>
      </c>
      <c r="H355" s="6" t="s">
        <v>1707</v>
      </c>
      <c r="I355" s="6" t="str">
        <f>"("&amp;A355&amp;",'"&amp;G355&amp;"'),"</f>
        <v>(353,'TrainTSP7_5.csv'),</v>
      </c>
      <c r="J355" s="6">
        <f>VLOOKUP(E355,target_graph_lookup!$A$1:$B$43,2,0)</f>
        <v>7</v>
      </c>
      <c r="K355" s="70">
        <v>4431</v>
      </c>
      <c r="L355" s="71">
        <f>VLOOKUP(A355,cutting_planes!$A$2:$K$1435,3,0)</f>
        <v>3993.25</v>
      </c>
      <c r="M355" s="71">
        <f>VLOOKUP(A355,cutting_planes!$A$2:$K$1435,2,0)</f>
        <v>3548</v>
      </c>
      <c r="N355" s="71">
        <f>VLOOKUP(A355,cutting_planes!$A$2:$K$1435,6,0)</f>
        <v>0</v>
      </c>
      <c r="O355" s="71">
        <f>VLOOKUP(A355,cutting_planes!$A$2:$K$1435,7,0)</f>
        <v>12</v>
      </c>
      <c r="P355" s="71">
        <f>VLOOKUP(A355,cutting_planes!$A$2:$K$1435,8,0)</f>
        <v>3</v>
      </c>
      <c r="Q355" s="71">
        <f>VLOOKUP(A355,cutting_planes!$A$2:$K$1435,9,0)</f>
        <v>1</v>
      </c>
      <c r="R355" s="71">
        <f>VLOOKUP(A355,cutting_planes!$A$2:$K$1435,10,0)</f>
        <v>500</v>
      </c>
      <c r="S355" s="72">
        <f>ABS(K355-L355)/K355</f>
        <v>9.8792597607763488E-2</v>
      </c>
      <c r="T355" s="71">
        <f>IF(O355&gt;=R355,1,0)</f>
        <v>0</v>
      </c>
      <c r="U355" s="1" t="str">
        <f>VLOOKUP(A355,cutting_planes!$A$2:$N$940,14,0)</f>
        <v>0:00</v>
      </c>
    </row>
    <row r="356" spans="1:21" x14ac:dyDescent="0.2">
      <c r="A356" s="6">
        <v>354</v>
      </c>
      <c r="B356" s="6">
        <v>7</v>
      </c>
      <c r="C356" s="6">
        <v>6</v>
      </c>
      <c r="D356" s="6">
        <v>88</v>
      </c>
      <c r="E356" s="6" t="s">
        <v>31</v>
      </c>
      <c r="F356" s="6" t="s">
        <v>1702</v>
      </c>
      <c r="G356" s="6" t="str">
        <f>F356&amp;B356&amp;"_"&amp;C356&amp;".csv"</f>
        <v>TrainTSP7_6.csv</v>
      </c>
      <c r="H356" s="6" t="s">
        <v>1707</v>
      </c>
      <c r="I356" s="6" t="str">
        <f>"("&amp;A356&amp;",'"&amp;G356&amp;"'),"</f>
        <v>(354,'TrainTSP7_6.csv'),</v>
      </c>
      <c r="J356" s="6">
        <f>VLOOKUP(E356,target_graph_lookup!$A$1:$B$43,2,0)</f>
        <v>7</v>
      </c>
      <c r="K356" s="70">
        <v>8766</v>
      </c>
      <c r="L356" s="71">
        <f>VLOOKUP(A356,cutting_planes!$A$2:$K$1435,3,0)</f>
        <v>7701.25</v>
      </c>
      <c r="M356" s="71">
        <f>VLOOKUP(A356,cutting_planes!$A$2:$K$1435,2,0)</f>
        <v>7350</v>
      </c>
      <c r="N356" s="71">
        <f>VLOOKUP(A356,cutting_planes!$A$2:$K$1435,6,0)</f>
        <v>0</v>
      </c>
      <c r="O356" s="71">
        <f>VLOOKUP(A356,cutting_planes!$A$2:$K$1435,7,0)</f>
        <v>85</v>
      </c>
      <c r="P356" s="71">
        <f>VLOOKUP(A356,cutting_planes!$A$2:$K$1435,8,0)</f>
        <v>32</v>
      </c>
      <c r="Q356" s="71">
        <f>VLOOKUP(A356,cutting_planes!$A$2:$K$1435,9,0)</f>
        <v>7</v>
      </c>
      <c r="R356" s="71">
        <f>VLOOKUP(A356,cutting_planes!$A$2:$K$1435,10,0)</f>
        <v>500</v>
      </c>
      <c r="S356" s="72">
        <f>ABS(K356-L356)/K356</f>
        <v>0.12146360939995438</v>
      </c>
      <c r="T356" s="71">
        <f>IF(O356&gt;=R356,1,0)</f>
        <v>0</v>
      </c>
      <c r="U356" s="1" t="str">
        <f>VLOOKUP(A356,cutting_planes!$A$2:$N$940,14,0)</f>
        <v>0:02</v>
      </c>
    </row>
    <row r="357" spans="1:21" x14ac:dyDescent="0.2">
      <c r="A357" s="6">
        <v>355</v>
      </c>
      <c r="B357" s="6">
        <v>7</v>
      </c>
      <c r="C357" s="6">
        <v>7</v>
      </c>
      <c r="D357" s="6">
        <v>98</v>
      </c>
      <c r="E357" s="6" t="s">
        <v>31</v>
      </c>
      <c r="F357" s="6" t="s">
        <v>1702</v>
      </c>
      <c r="G357" s="6" t="str">
        <f>F357&amp;B357&amp;"_"&amp;C357&amp;".csv"</f>
        <v>TrainTSP7_7.csv</v>
      </c>
      <c r="H357" s="6" t="s">
        <v>1707</v>
      </c>
      <c r="I357" s="6" t="str">
        <f>"("&amp;A357&amp;",'"&amp;G357&amp;"'),"</f>
        <v>(355,'TrainTSP7_7.csv'),</v>
      </c>
      <c r="J357" s="6">
        <f>VLOOKUP(E357,target_graph_lookup!$A$1:$B$43,2,0)</f>
        <v>7</v>
      </c>
      <c r="K357" s="70">
        <v>7918</v>
      </c>
      <c r="L357" s="71">
        <f>VLOOKUP(A357,cutting_planes!$A$2:$K$1435,3,0)</f>
        <v>6786.92</v>
      </c>
      <c r="M357" s="71">
        <f>VLOOKUP(A357,cutting_planes!$A$2:$K$1435,2,0)</f>
        <v>6697.5</v>
      </c>
      <c r="N357" s="71">
        <f>VLOOKUP(A357,cutting_planes!$A$2:$K$1435,6,0)</f>
        <v>0</v>
      </c>
      <c r="O357" s="71">
        <f>VLOOKUP(A357,cutting_planes!$A$2:$K$1435,7,0)</f>
        <v>76</v>
      </c>
      <c r="P357" s="71">
        <f>VLOOKUP(A357,cutting_planes!$A$2:$K$1435,8,0)</f>
        <v>27</v>
      </c>
      <c r="Q357" s="71">
        <f>VLOOKUP(A357,cutting_planes!$A$2:$K$1435,9,0)</f>
        <v>3</v>
      </c>
      <c r="R357" s="71">
        <f>VLOOKUP(A357,cutting_planes!$A$2:$K$1435,10,0)</f>
        <v>500</v>
      </c>
      <c r="S357" s="72">
        <f>ABS(K357-L357)/K357</f>
        <v>0.14284920434453144</v>
      </c>
      <c r="T357" s="71">
        <f>IF(O357&gt;=R357,1,0)</f>
        <v>0</v>
      </c>
      <c r="U357" s="1" t="str">
        <f>VLOOKUP(A357,cutting_planes!$A$2:$N$940,14,0)</f>
        <v>0:02</v>
      </c>
    </row>
    <row r="358" spans="1:21" x14ac:dyDescent="0.2">
      <c r="A358" s="6">
        <v>356</v>
      </c>
      <c r="B358" s="6">
        <v>7</v>
      </c>
      <c r="C358" s="6">
        <v>8</v>
      </c>
      <c r="D358" s="6">
        <v>24</v>
      </c>
      <c r="E358" s="6" t="s">
        <v>31</v>
      </c>
      <c r="F358" s="6" t="s">
        <v>1702</v>
      </c>
      <c r="G358" s="6" t="str">
        <f>F358&amp;B358&amp;"_"&amp;C358&amp;".csv"</f>
        <v>TrainTSP7_8.csv</v>
      </c>
      <c r="H358" s="6" t="s">
        <v>1707</v>
      </c>
      <c r="I358" s="6" t="str">
        <f>"("&amp;A358&amp;",'"&amp;G358&amp;"'),"</f>
        <v>(356,'TrainTSP7_8.csv'),</v>
      </c>
      <c r="J358" s="6">
        <f>VLOOKUP(E358,target_graph_lookup!$A$1:$B$43,2,0)</f>
        <v>7</v>
      </c>
      <c r="K358" s="70">
        <v>6130</v>
      </c>
      <c r="L358" s="71">
        <f>VLOOKUP(A358,cutting_planes!$A$2:$K$1435,3,0)</f>
        <v>5443.67</v>
      </c>
      <c r="M358" s="71">
        <f>VLOOKUP(A358,cutting_planes!$A$2:$K$1435,2,0)</f>
        <v>4994.5</v>
      </c>
      <c r="N358" s="71">
        <f>VLOOKUP(A358,cutting_planes!$A$2:$K$1435,6,0)</f>
        <v>0</v>
      </c>
      <c r="O358" s="71">
        <f>VLOOKUP(A358,cutting_planes!$A$2:$K$1435,7,0)</f>
        <v>31</v>
      </c>
      <c r="P358" s="71">
        <f>VLOOKUP(A358,cutting_planes!$A$2:$K$1435,8,0)</f>
        <v>15</v>
      </c>
      <c r="Q358" s="71">
        <f>VLOOKUP(A358,cutting_planes!$A$2:$K$1435,9,0)</f>
        <v>2</v>
      </c>
      <c r="R358" s="71">
        <f>VLOOKUP(A358,cutting_planes!$A$2:$K$1435,10,0)</f>
        <v>500</v>
      </c>
      <c r="S358" s="72">
        <f>ABS(K358-L358)/K358</f>
        <v>0.11196247960848286</v>
      </c>
      <c r="T358" s="71">
        <f>IF(O358&gt;=R358,1,0)</f>
        <v>0</v>
      </c>
      <c r="U358" s="1" t="str">
        <f>VLOOKUP(A358,cutting_planes!$A$2:$N$940,14,0)</f>
        <v>0:00</v>
      </c>
    </row>
    <row r="359" spans="1:21" x14ac:dyDescent="0.2">
      <c r="A359" s="6">
        <v>357</v>
      </c>
      <c r="B359" s="6">
        <v>7</v>
      </c>
      <c r="C359" s="6">
        <v>9</v>
      </c>
      <c r="D359" s="6">
        <v>110</v>
      </c>
      <c r="E359" s="6" t="s">
        <v>31</v>
      </c>
      <c r="F359" s="6" t="s">
        <v>1702</v>
      </c>
      <c r="G359" s="6" t="str">
        <f>F359&amp;B359&amp;"_"&amp;C359&amp;".csv"</f>
        <v>TrainTSP7_9.csv</v>
      </c>
      <c r="H359" s="6" t="s">
        <v>1707</v>
      </c>
      <c r="I359" s="6" t="str">
        <f>"("&amp;A359&amp;",'"&amp;G359&amp;"'),"</f>
        <v>(357,'TrainTSP7_9.csv'),</v>
      </c>
      <c r="J359" s="6">
        <f>VLOOKUP(E359,target_graph_lookup!$A$1:$B$43,2,0)</f>
        <v>7</v>
      </c>
      <c r="K359" s="70">
        <v>7809</v>
      </c>
      <c r="L359" s="71">
        <f>VLOOKUP(A359,cutting_planes!$A$2:$K$1435,3,0)</f>
        <v>7586</v>
      </c>
      <c r="M359" s="71">
        <f>VLOOKUP(A359,cutting_planes!$A$2:$K$1435,2,0)</f>
        <v>7314</v>
      </c>
      <c r="N359" s="71">
        <f>VLOOKUP(A359,cutting_planes!$A$2:$K$1435,6,0)</f>
        <v>0</v>
      </c>
      <c r="O359" s="71">
        <f>VLOOKUP(A359,cutting_planes!$A$2:$K$1435,7,0)</f>
        <v>32</v>
      </c>
      <c r="P359" s="71">
        <f>VLOOKUP(A359,cutting_planes!$A$2:$K$1435,8,0)</f>
        <v>11</v>
      </c>
      <c r="Q359" s="71">
        <f>VLOOKUP(A359,cutting_planes!$A$2:$K$1435,9,0)</f>
        <v>1</v>
      </c>
      <c r="R359" s="71">
        <f>VLOOKUP(A359,cutting_planes!$A$2:$K$1435,10,0)</f>
        <v>500</v>
      </c>
      <c r="S359" s="72">
        <f>ABS(K359-L359)/K359</f>
        <v>2.855679344346267E-2</v>
      </c>
      <c r="T359" s="71">
        <f>IF(O359&gt;=R359,1,0)</f>
        <v>0</v>
      </c>
      <c r="U359" s="1" t="str">
        <f>VLOOKUP(A359,cutting_planes!$A$2:$N$940,14,0)</f>
        <v>0:00</v>
      </c>
    </row>
    <row r="360" spans="1:21" x14ac:dyDescent="0.2">
      <c r="A360" s="6">
        <v>358</v>
      </c>
      <c r="B360" s="6">
        <v>7</v>
      </c>
      <c r="C360" s="6">
        <v>10</v>
      </c>
      <c r="D360" s="6">
        <v>32</v>
      </c>
      <c r="E360" s="6" t="s">
        <v>31</v>
      </c>
      <c r="F360" s="6" t="s">
        <v>1702</v>
      </c>
      <c r="G360" s="6" t="str">
        <f>F360&amp;B360&amp;"_"&amp;C360&amp;".csv"</f>
        <v>TrainTSP7_10.csv</v>
      </c>
      <c r="H360" s="6" t="s">
        <v>1707</v>
      </c>
      <c r="I360" s="6" t="str">
        <f>"("&amp;A360&amp;",'"&amp;G360&amp;"'),"</f>
        <v>(358,'TrainTSP7_10.csv'),</v>
      </c>
      <c r="J360" s="6">
        <f>VLOOKUP(E360,target_graph_lookup!$A$1:$B$43,2,0)</f>
        <v>7</v>
      </c>
      <c r="K360" s="70">
        <v>4937</v>
      </c>
      <c r="L360" s="71">
        <f>VLOOKUP(A360,cutting_planes!$A$2:$K$1435,3,0)</f>
        <v>3889</v>
      </c>
      <c r="M360" s="71">
        <f>VLOOKUP(A360,cutting_planes!$A$2:$K$1435,2,0)</f>
        <v>3874</v>
      </c>
      <c r="N360" s="71">
        <f>VLOOKUP(A360,cutting_planes!$A$2:$K$1435,6,0)</f>
        <v>0</v>
      </c>
      <c r="O360" s="71">
        <f>VLOOKUP(A360,cutting_planes!$A$2:$K$1435,7,0)</f>
        <v>15</v>
      </c>
      <c r="P360" s="71">
        <f>VLOOKUP(A360,cutting_planes!$A$2:$K$1435,8,0)</f>
        <v>8</v>
      </c>
      <c r="Q360" s="71">
        <f>VLOOKUP(A360,cutting_planes!$A$2:$K$1435,9,0)</f>
        <v>0</v>
      </c>
      <c r="R360" s="71">
        <f>VLOOKUP(A360,cutting_planes!$A$2:$K$1435,10,0)</f>
        <v>500</v>
      </c>
      <c r="S360" s="72">
        <f>ABS(K360-L360)/K360</f>
        <v>0.21227466072513673</v>
      </c>
      <c r="T360" s="71">
        <f>IF(O360&gt;=R360,1,0)</f>
        <v>0</v>
      </c>
      <c r="U360" s="1" t="str">
        <f>VLOOKUP(A360,cutting_planes!$A$2:$N$940,14,0)</f>
        <v>0:00</v>
      </c>
    </row>
    <row r="361" spans="1:21" x14ac:dyDescent="0.2">
      <c r="A361" s="6">
        <v>359</v>
      </c>
      <c r="B361" s="6">
        <v>7</v>
      </c>
      <c r="C361" s="6">
        <v>11</v>
      </c>
      <c r="D361" s="6">
        <v>40</v>
      </c>
      <c r="E361" s="6" t="s">
        <v>31</v>
      </c>
      <c r="F361" s="6" t="s">
        <v>1702</v>
      </c>
      <c r="G361" s="6" t="str">
        <f>F361&amp;B361&amp;"_"&amp;C361&amp;".csv"</f>
        <v>TrainTSP7_11.csv</v>
      </c>
      <c r="H361" s="6" t="s">
        <v>1707</v>
      </c>
      <c r="I361" s="6" t="str">
        <f>"("&amp;A361&amp;",'"&amp;G361&amp;"'),"</f>
        <v>(359,'TrainTSP7_11.csv'),</v>
      </c>
      <c r="J361" s="6">
        <f>VLOOKUP(E361,target_graph_lookup!$A$1:$B$43,2,0)</f>
        <v>7</v>
      </c>
      <c r="K361" s="70">
        <v>5840</v>
      </c>
      <c r="L361" s="71">
        <f>VLOOKUP(A361,cutting_planes!$A$2:$K$1435,3,0)</f>
        <v>5840</v>
      </c>
      <c r="M361" s="71">
        <f>VLOOKUP(A361,cutting_planes!$A$2:$K$1435,2,0)</f>
        <v>4942</v>
      </c>
      <c r="N361" s="71">
        <f>VLOOKUP(A361,cutting_planes!$A$2:$K$1435,6,0)</f>
        <v>1</v>
      </c>
      <c r="O361" s="71">
        <f>VLOOKUP(A361,cutting_planes!$A$2:$K$1435,7,0)</f>
        <v>25</v>
      </c>
      <c r="P361" s="71">
        <f>VLOOKUP(A361,cutting_planes!$A$2:$K$1435,8,0)</f>
        <v>9</v>
      </c>
      <c r="Q361" s="71">
        <f>VLOOKUP(A361,cutting_planes!$A$2:$K$1435,9,0)</f>
        <v>0</v>
      </c>
      <c r="R361" s="71">
        <f>VLOOKUP(A361,cutting_planes!$A$2:$K$1435,10,0)</f>
        <v>500</v>
      </c>
      <c r="S361" s="72">
        <f>ABS(K361-L361)/K361</f>
        <v>0</v>
      </c>
      <c r="T361" s="71">
        <f>IF(O361&gt;=R361,1,0)</f>
        <v>0</v>
      </c>
      <c r="U361" s="1" t="str">
        <f>VLOOKUP(A361,cutting_planes!$A$2:$N$940,14,0)</f>
        <v>0:00</v>
      </c>
    </row>
    <row r="362" spans="1:21" x14ac:dyDescent="0.2">
      <c r="A362" s="6">
        <v>360</v>
      </c>
      <c r="B362" s="6">
        <v>7</v>
      </c>
      <c r="C362" s="6">
        <v>12</v>
      </c>
      <c r="D362" s="6">
        <v>86</v>
      </c>
      <c r="E362" s="6" t="s">
        <v>31</v>
      </c>
      <c r="F362" s="6" t="s">
        <v>1702</v>
      </c>
      <c r="G362" s="6" t="str">
        <f>F362&amp;B362&amp;"_"&amp;C362&amp;".csv"</f>
        <v>TrainTSP7_12.csv</v>
      </c>
      <c r="H362" s="6" t="s">
        <v>1707</v>
      </c>
      <c r="I362" s="6" t="str">
        <f>"("&amp;A362&amp;",'"&amp;G362&amp;"'),"</f>
        <v>(360,'TrainTSP7_12.csv'),</v>
      </c>
      <c r="J362" s="6">
        <f>VLOOKUP(E362,target_graph_lookup!$A$1:$B$43,2,0)</f>
        <v>7</v>
      </c>
      <c r="K362" s="70">
        <v>7770</v>
      </c>
      <c r="L362" s="71">
        <f>VLOOKUP(A362,cutting_planes!$A$2:$K$1435,3,0)</f>
        <v>6883.33</v>
      </c>
      <c r="M362" s="71">
        <f>VLOOKUP(A362,cutting_planes!$A$2:$K$1435,2,0)</f>
        <v>6815</v>
      </c>
      <c r="N362" s="71">
        <f>VLOOKUP(A362,cutting_planes!$A$2:$K$1435,6,0)</f>
        <v>0</v>
      </c>
      <c r="O362" s="71">
        <f>VLOOKUP(A362,cutting_planes!$A$2:$K$1435,7,0)</f>
        <v>22</v>
      </c>
      <c r="P362" s="71">
        <f>VLOOKUP(A362,cutting_planes!$A$2:$K$1435,8,0)</f>
        <v>10</v>
      </c>
      <c r="Q362" s="71">
        <f>VLOOKUP(A362,cutting_planes!$A$2:$K$1435,9,0)</f>
        <v>2</v>
      </c>
      <c r="R362" s="71">
        <f>VLOOKUP(A362,cutting_planes!$A$2:$K$1435,10,0)</f>
        <v>500</v>
      </c>
      <c r="S362" s="72">
        <f>ABS(K362-L362)/K362</f>
        <v>0.11411454311454312</v>
      </c>
      <c r="T362" s="71">
        <f>IF(O362&gt;=R362,1,0)</f>
        <v>0</v>
      </c>
      <c r="U362" s="1" t="str">
        <f>VLOOKUP(A362,cutting_planes!$A$2:$N$940,14,0)</f>
        <v>0:01</v>
      </c>
    </row>
    <row r="363" spans="1:21" x14ac:dyDescent="0.2">
      <c r="A363" s="6">
        <v>361</v>
      </c>
      <c r="B363" s="6">
        <v>7</v>
      </c>
      <c r="C363" s="6">
        <v>13</v>
      </c>
      <c r="D363" s="6">
        <v>70</v>
      </c>
      <c r="E363" s="6" t="s">
        <v>31</v>
      </c>
      <c r="F363" s="6" t="s">
        <v>1702</v>
      </c>
      <c r="G363" s="6" t="str">
        <f>F363&amp;B363&amp;"_"&amp;C363&amp;".csv"</f>
        <v>TrainTSP7_13.csv</v>
      </c>
      <c r="H363" s="6" t="s">
        <v>1707</v>
      </c>
      <c r="I363" s="6" t="str">
        <f>"("&amp;A363&amp;",'"&amp;G363&amp;"'),"</f>
        <v>(361,'TrainTSP7_13.csv'),</v>
      </c>
      <c r="J363" s="6">
        <f>VLOOKUP(E363,target_graph_lookup!$A$1:$B$43,2,0)</f>
        <v>7</v>
      </c>
      <c r="K363" s="70">
        <v>7354</v>
      </c>
      <c r="L363" s="71">
        <f>VLOOKUP(A363,cutting_planes!$A$2:$K$1435,3,0)</f>
        <v>6736.25</v>
      </c>
      <c r="M363" s="71">
        <f>VLOOKUP(A363,cutting_planes!$A$2:$K$1435,2,0)</f>
        <v>6229</v>
      </c>
      <c r="N363" s="71">
        <f>VLOOKUP(A363,cutting_planes!$A$2:$K$1435,6,0)</f>
        <v>0</v>
      </c>
      <c r="O363" s="71">
        <f>VLOOKUP(A363,cutting_planes!$A$2:$K$1435,7,0)</f>
        <v>77</v>
      </c>
      <c r="P363" s="71">
        <f>VLOOKUP(A363,cutting_planes!$A$2:$K$1435,8,0)</f>
        <v>24</v>
      </c>
      <c r="Q363" s="71">
        <f>VLOOKUP(A363,cutting_planes!$A$2:$K$1435,9,0)</f>
        <v>5</v>
      </c>
      <c r="R363" s="71">
        <f>VLOOKUP(A363,cutting_planes!$A$2:$K$1435,10,0)</f>
        <v>500</v>
      </c>
      <c r="S363" s="72">
        <f>ABS(K363-L363)/K363</f>
        <v>8.4001903725863469E-2</v>
      </c>
      <c r="T363" s="71">
        <f>IF(O363&gt;=R363,1,0)</f>
        <v>0</v>
      </c>
      <c r="U363" s="1" t="str">
        <f>VLOOKUP(A363,cutting_planes!$A$2:$N$940,14,0)</f>
        <v>0:00</v>
      </c>
    </row>
    <row r="364" spans="1:21" x14ac:dyDescent="0.2">
      <c r="A364" s="6">
        <v>362</v>
      </c>
      <c r="B364" s="6">
        <v>7</v>
      </c>
      <c r="C364" s="6">
        <v>14</v>
      </c>
      <c r="D364" s="6">
        <v>26</v>
      </c>
      <c r="E364" s="6" t="s">
        <v>31</v>
      </c>
      <c r="F364" s="6" t="s">
        <v>1702</v>
      </c>
      <c r="G364" s="6" t="str">
        <f>F364&amp;B364&amp;"_"&amp;C364&amp;".csv"</f>
        <v>TrainTSP7_14.csv</v>
      </c>
      <c r="H364" s="6" t="s">
        <v>1707</v>
      </c>
      <c r="I364" s="6" t="str">
        <f>"("&amp;A364&amp;",'"&amp;G364&amp;"'),"</f>
        <v>(362,'TrainTSP7_14.csv'),</v>
      </c>
      <c r="J364" s="6">
        <f>VLOOKUP(E364,target_graph_lookup!$A$1:$B$43,2,0)</f>
        <v>7</v>
      </c>
      <c r="K364" s="70">
        <v>5310</v>
      </c>
      <c r="L364" s="71">
        <f>VLOOKUP(A364,cutting_planes!$A$2:$K$1435,3,0)</f>
        <v>4025.5</v>
      </c>
      <c r="M364" s="71">
        <f>VLOOKUP(A364,cutting_planes!$A$2:$K$1435,2,0)</f>
        <v>4000.5</v>
      </c>
      <c r="N364" s="71">
        <f>VLOOKUP(A364,cutting_planes!$A$2:$K$1435,6,0)</f>
        <v>0</v>
      </c>
      <c r="O364" s="71">
        <f>VLOOKUP(A364,cutting_planes!$A$2:$K$1435,7,0)</f>
        <v>13</v>
      </c>
      <c r="P364" s="71">
        <f>VLOOKUP(A364,cutting_planes!$A$2:$K$1435,8,0)</f>
        <v>8</v>
      </c>
      <c r="Q364" s="71">
        <f>VLOOKUP(A364,cutting_planes!$A$2:$K$1435,9,0)</f>
        <v>0</v>
      </c>
      <c r="R364" s="71">
        <f>VLOOKUP(A364,cutting_planes!$A$2:$K$1435,10,0)</f>
        <v>500</v>
      </c>
      <c r="S364" s="72">
        <f>ABS(K364-L364)/K364</f>
        <v>0.24190207156308852</v>
      </c>
      <c r="T364" s="71">
        <f>IF(O364&gt;=R364,1,0)</f>
        <v>0</v>
      </c>
      <c r="U364" s="1" t="str">
        <f>VLOOKUP(A364,cutting_planes!$A$2:$N$940,14,0)</f>
        <v>0:00</v>
      </c>
    </row>
    <row r="365" spans="1:21" x14ac:dyDescent="0.2">
      <c r="A365" s="6">
        <v>363</v>
      </c>
      <c r="B365" s="6">
        <v>7</v>
      </c>
      <c r="C365" s="6">
        <v>15</v>
      </c>
      <c r="D365" s="6">
        <v>64</v>
      </c>
      <c r="E365" s="6" t="s">
        <v>31</v>
      </c>
      <c r="F365" s="6" t="s">
        <v>1702</v>
      </c>
      <c r="G365" s="6" t="str">
        <f>F365&amp;B365&amp;"_"&amp;C365&amp;".csv"</f>
        <v>TrainTSP7_15.csv</v>
      </c>
      <c r="H365" s="6" t="s">
        <v>1707</v>
      </c>
      <c r="I365" s="6" t="str">
        <f>"("&amp;A365&amp;",'"&amp;G365&amp;"'),"</f>
        <v>(363,'TrainTSP7_15.csv'),</v>
      </c>
      <c r="J365" s="6">
        <f>VLOOKUP(E365,target_graph_lookup!$A$1:$B$43,2,0)</f>
        <v>7</v>
      </c>
      <c r="K365" s="70">
        <v>7167</v>
      </c>
      <c r="L365" s="71">
        <f>VLOOKUP(A365,cutting_planes!$A$2:$K$1435,3,0)</f>
        <v>6161.5</v>
      </c>
      <c r="M365" s="71">
        <f>VLOOKUP(A365,cutting_planes!$A$2:$K$1435,2,0)</f>
        <v>6152</v>
      </c>
      <c r="N365" s="71">
        <f>VLOOKUP(A365,cutting_planes!$A$2:$K$1435,6,0)</f>
        <v>0</v>
      </c>
      <c r="O365" s="71">
        <f>VLOOKUP(A365,cutting_planes!$A$2:$K$1435,7,0)</f>
        <v>5</v>
      </c>
      <c r="P365" s="71">
        <f>VLOOKUP(A365,cutting_planes!$A$2:$K$1435,8,0)</f>
        <v>3</v>
      </c>
      <c r="Q365" s="71">
        <f>VLOOKUP(A365,cutting_planes!$A$2:$K$1435,9,0)</f>
        <v>1</v>
      </c>
      <c r="R365" s="71">
        <f>VLOOKUP(A365,cutting_planes!$A$2:$K$1435,10,0)</f>
        <v>500</v>
      </c>
      <c r="S365" s="72">
        <f>ABS(K365-L365)/K365</f>
        <v>0.14029580019533974</v>
      </c>
      <c r="T365" s="71">
        <f>IF(O365&gt;=R365,1,0)</f>
        <v>0</v>
      </c>
      <c r="U365" s="1" t="str">
        <f>VLOOKUP(A365,cutting_planes!$A$2:$N$940,14,0)</f>
        <v>0:00</v>
      </c>
    </row>
    <row r="366" spans="1:21" x14ac:dyDescent="0.2">
      <c r="A366" s="6">
        <v>364</v>
      </c>
      <c r="B366" s="6">
        <v>7</v>
      </c>
      <c r="C366" s="6">
        <v>16</v>
      </c>
      <c r="D366" s="6">
        <v>90</v>
      </c>
      <c r="E366" s="6" t="s">
        <v>31</v>
      </c>
      <c r="F366" s="6" t="s">
        <v>1702</v>
      </c>
      <c r="G366" s="6" t="str">
        <f>F366&amp;B366&amp;"_"&amp;C366&amp;".csv"</f>
        <v>TrainTSP7_16.csv</v>
      </c>
      <c r="H366" s="6" t="s">
        <v>1707</v>
      </c>
      <c r="I366" s="6" t="str">
        <f>"("&amp;A366&amp;",'"&amp;G366&amp;"'),"</f>
        <v>(364,'TrainTSP7_16.csv'),</v>
      </c>
      <c r="J366" s="6">
        <f>VLOOKUP(E366,target_graph_lookup!$A$1:$B$43,2,0)</f>
        <v>7</v>
      </c>
      <c r="K366" s="70">
        <v>7997</v>
      </c>
      <c r="L366" s="71">
        <f>VLOOKUP(A366,cutting_planes!$A$2:$K$1435,3,0)</f>
        <v>7844</v>
      </c>
      <c r="M366" s="71">
        <f>VLOOKUP(A366,cutting_planes!$A$2:$K$1435,2,0)</f>
        <v>7157.5</v>
      </c>
      <c r="N366" s="71">
        <f>VLOOKUP(A366,cutting_planes!$A$2:$K$1435,6,0)</f>
        <v>0</v>
      </c>
      <c r="O366" s="71">
        <f>VLOOKUP(A366,cutting_planes!$A$2:$K$1435,7,0)</f>
        <v>193</v>
      </c>
      <c r="P366" s="71">
        <f>VLOOKUP(A366,cutting_planes!$A$2:$K$1435,8,0)</f>
        <v>37</v>
      </c>
      <c r="Q366" s="71">
        <f>VLOOKUP(A366,cutting_planes!$A$2:$K$1435,9,0)</f>
        <v>1</v>
      </c>
      <c r="R366" s="71">
        <f>VLOOKUP(A366,cutting_planes!$A$2:$K$1435,10,0)</f>
        <v>500</v>
      </c>
      <c r="S366" s="72">
        <f>ABS(K366-L366)/K366</f>
        <v>1.9132174565462047E-2</v>
      </c>
      <c r="T366" s="71">
        <f>IF(O366&gt;=R366,1,0)</f>
        <v>0</v>
      </c>
      <c r="U366" s="1" t="str">
        <f>VLOOKUP(A366,cutting_planes!$A$2:$N$940,14,0)</f>
        <v>0:00</v>
      </c>
    </row>
    <row r="367" spans="1:21" x14ac:dyDescent="0.2">
      <c r="A367" s="6">
        <v>365</v>
      </c>
      <c r="B367" s="6">
        <v>7</v>
      </c>
      <c r="C367" s="6">
        <v>17</v>
      </c>
      <c r="D367" s="6">
        <v>20</v>
      </c>
      <c r="E367" s="6" t="s">
        <v>31</v>
      </c>
      <c r="F367" s="6" t="s">
        <v>1702</v>
      </c>
      <c r="G367" s="6" t="str">
        <f>F367&amp;B367&amp;"_"&amp;C367&amp;".csv"</f>
        <v>TrainTSP7_17.csv</v>
      </c>
      <c r="H367" s="6" t="s">
        <v>1707</v>
      </c>
      <c r="I367" s="6" t="str">
        <f>"("&amp;A367&amp;",'"&amp;G367&amp;"'),"</f>
        <v>(365,'TrainTSP7_17.csv'),</v>
      </c>
      <c r="J367" s="6">
        <f>VLOOKUP(E367,target_graph_lookup!$A$1:$B$43,2,0)</f>
        <v>7</v>
      </c>
      <c r="K367" s="70">
        <v>4368</v>
      </c>
      <c r="L367" s="71">
        <f>VLOOKUP(A367,cutting_planes!$A$2:$K$1435,3,0)</f>
        <v>3461</v>
      </c>
      <c r="M367" s="71">
        <f>VLOOKUP(A367,cutting_planes!$A$2:$K$1435,2,0)</f>
        <v>3447.5</v>
      </c>
      <c r="N367" s="71">
        <f>VLOOKUP(A367,cutting_planes!$A$2:$K$1435,6,0)</f>
        <v>0</v>
      </c>
      <c r="O367" s="71">
        <f>VLOOKUP(A367,cutting_planes!$A$2:$K$1435,7,0)</f>
        <v>3</v>
      </c>
      <c r="P367" s="71">
        <f>VLOOKUP(A367,cutting_planes!$A$2:$K$1435,8,0)</f>
        <v>2</v>
      </c>
      <c r="Q367" s="71">
        <f>VLOOKUP(A367,cutting_planes!$A$2:$K$1435,9,0)</f>
        <v>0</v>
      </c>
      <c r="R367" s="71">
        <f>VLOOKUP(A367,cutting_planes!$A$2:$K$1435,10,0)</f>
        <v>500</v>
      </c>
      <c r="S367" s="72">
        <f>ABS(K367-L367)/K367</f>
        <v>0.20764652014652016</v>
      </c>
      <c r="T367" s="71">
        <f>IF(O367&gt;=R367,1,0)</f>
        <v>0</v>
      </c>
      <c r="U367" s="1" t="str">
        <f>VLOOKUP(A367,cutting_planes!$A$2:$N$940,14,0)</f>
        <v>0:00</v>
      </c>
    </row>
    <row r="368" spans="1:21" x14ac:dyDescent="0.2">
      <c r="A368" s="6">
        <v>366</v>
      </c>
      <c r="B368" s="6">
        <v>7</v>
      </c>
      <c r="C368" s="6">
        <v>18</v>
      </c>
      <c r="D368" s="6">
        <v>200</v>
      </c>
      <c r="E368" s="6" t="s">
        <v>31</v>
      </c>
      <c r="F368" s="6" t="s">
        <v>1702</v>
      </c>
      <c r="G368" s="6" t="str">
        <f>F368&amp;B368&amp;"_"&amp;C368&amp;".csv"</f>
        <v>TrainTSP7_18.csv</v>
      </c>
      <c r="H368" s="6" t="s">
        <v>1707</v>
      </c>
      <c r="I368" s="6" t="str">
        <f>"("&amp;A368&amp;",'"&amp;G368&amp;"'),"</f>
        <v>(366,'TrainTSP7_18.csv'),</v>
      </c>
      <c r="J368" s="6">
        <f>VLOOKUP(E368,target_graph_lookup!$A$1:$B$43,2,0)</f>
        <v>7</v>
      </c>
      <c r="K368" s="70">
        <v>12291</v>
      </c>
      <c r="L368" s="71">
        <f>VLOOKUP(A368,cutting_planes!$A$2:$K$1435,3,0)</f>
        <v>11619.5</v>
      </c>
      <c r="M368" s="71">
        <f>VLOOKUP(A368,cutting_planes!$A$2:$K$1435,2,0)</f>
        <v>11090.5</v>
      </c>
      <c r="N368" s="71">
        <f>VLOOKUP(A368,cutting_planes!$A$2:$K$1435,6,0)</f>
        <v>0</v>
      </c>
      <c r="O368" s="71">
        <f>VLOOKUP(A368,cutting_planes!$A$2:$K$1435,7,0)</f>
        <v>236</v>
      </c>
      <c r="P368" s="71">
        <f>VLOOKUP(A368,cutting_planes!$A$2:$K$1435,8,0)</f>
        <v>41</v>
      </c>
      <c r="Q368" s="71">
        <f>VLOOKUP(A368,cutting_planes!$A$2:$K$1435,9,0)</f>
        <v>3</v>
      </c>
      <c r="R368" s="71">
        <f>VLOOKUP(A368,cutting_planes!$A$2:$K$1435,10,0)</f>
        <v>500</v>
      </c>
      <c r="S368" s="72">
        <f>ABS(K368-L368)/K368</f>
        <v>5.4633471645919779E-2</v>
      </c>
      <c r="T368" s="71">
        <f>IF(O368&gt;=R368,1,0)</f>
        <v>0</v>
      </c>
      <c r="U368" s="1" t="str">
        <f>VLOOKUP(A368,cutting_planes!$A$2:$N$940,14,0)</f>
        <v>0:14</v>
      </c>
    </row>
    <row r="369" spans="1:21" x14ac:dyDescent="0.2">
      <c r="A369" s="6">
        <v>367</v>
      </c>
      <c r="B369" s="6">
        <v>7</v>
      </c>
      <c r="C369" s="6">
        <v>19</v>
      </c>
      <c r="D369" s="6">
        <v>124</v>
      </c>
      <c r="E369" s="6" t="s">
        <v>31</v>
      </c>
      <c r="F369" s="6" t="s">
        <v>1702</v>
      </c>
      <c r="G369" s="6" t="str">
        <f>F369&amp;B369&amp;"_"&amp;C369&amp;".csv"</f>
        <v>TrainTSP7_19.csv</v>
      </c>
      <c r="H369" s="6" t="s">
        <v>1707</v>
      </c>
      <c r="I369" s="6" t="str">
        <f>"("&amp;A369&amp;",'"&amp;G369&amp;"'),"</f>
        <v>(367,'TrainTSP7_19.csv'),</v>
      </c>
      <c r="J369" s="6">
        <f>VLOOKUP(E369,target_graph_lookup!$A$1:$B$43,2,0)</f>
        <v>7</v>
      </c>
      <c r="K369" s="70">
        <v>9948</v>
      </c>
      <c r="L369" s="71">
        <f>VLOOKUP(A369,cutting_planes!$A$2:$K$1435,3,0)</f>
        <v>9552.7199999999993</v>
      </c>
      <c r="M369" s="71">
        <f>VLOOKUP(A369,cutting_planes!$A$2:$K$1435,2,0)</f>
        <v>9406.5</v>
      </c>
      <c r="N369" s="71">
        <f>VLOOKUP(A369,cutting_planes!$A$2:$K$1435,6,0)</f>
        <v>0</v>
      </c>
      <c r="O369" s="71">
        <f>VLOOKUP(A369,cutting_planes!$A$2:$K$1435,7,0)</f>
        <v>43</v>
      </c>
      <c r="P369" s="71">
        <f>VLOOKUP(A369,cutting_planes!$A$2:$K$1435,8,0)</f>
        <v>18</v>
      </c>
      <c r="Q369" s="71">
        <f>VLOOKUP(A369,cutting_planes!$A$2:$K$1435,9,0)</f>
        <v>8</v>
      </c>
      <c r="R369" s="71">
        <f>VLOOKUP(A369,cutting_planes!$A$2:$K$1435,10,0)</f>
        <v>500</v>
      </c>
      <c r="S369" s="72">
        <f>ABS(K369-L369)/K369</f>
        <v>3.9734620024125519E-2</v>
      </c>
      <c r="T369" s="71">
        <f>IF(O369&gt;=R369,1,0)</f>
        <v>0</v>
      </c>
      <c r="U369" s="1" t="str">
        <f>VLOOKUP(A369,cutting_planes!$A$2:$N$940,14,0)</f>
        <v>0:04</v>
      </c>
    </row>
    <row r="370" spans="1:21" x14ac:dyDescent="0.2">
      <c r="A370" s="6">
        <v>368</v>
      </c>
      <c r="B370" s="6">
        <v>7</v>
      </c>
      <c r="C370" s="6">
        <v>20</v>
      </c>
      <c r="D370" s="6">
        <v>76</v>
      </c>
      <c r="E370" s="6" t="s">
        <v>31</v>
      </c>
      <c r="F370" s="6" t="s">
        <v>1702</v>
      </c>
      <c r="G370" s="6" t="str">
        <f>F370&amp;B370&amp;"_"&amp;C370&amp;".csv"</f>
        <v>TrainTSP7_20.csv</v>
      </c>
      <c r="H370" s="6" t="s">
        <v>1707</v>
      </c>
      <c r="I370" s="6" t="str">
        <f>"("&amp;A370&amp;",'"&amp;G370&amp;"'),"</f>
        <v>(368,'TrainTSP7_20.csv'),</v>
      </c>
      <c r="J370" s="6">
        <f>VLOOKUP(E370,target_graph_lookup!$A$1:$B$43,2,0)</f>
        <v>7</v>
      </c>
      <c r="K370" s="70">
        <v>7356</v>
      </c>
      <c r="L370" s="71">
        <f>VLOOKUP(A370,cutting_planes!$A$2:$K$1435,3,0)</f>
        <v>6229.33</v>
      </c>
      <c r="M370" s="71">
        <f>VLOOKUP(A370,cutting_planes!$A$2:$K$1435,2,0)</f>
        <v>6119</v>
      </c>
      <c r="N370" s="71">
        <f>VLOOKUP(A370,cutting_planes!$A$2:$K$1435,6,0)</f>
        <v>0</v>
      </c>
      <c r="O370" s="71">
        <f>VLOOKUP(A370,cutting_planes!$A$2:$K$1435,7,0)</f>
        <v>22</v>
      </c>
      <c r="P370" s="71">
        <f>VLOOKUP(A370,cutting_planes!$A$2:$K$1435,8,0)</f>
        <v>11</v>
      </c>
      <c r="Q370" s="71">
        <f>VLOOKUP(A370,cutting_planes!$A$2:$K$1435,9,0)</f>
        <v>2</v>
      </c>
      <c r="R370" s="71">
        <f>VLOOKUP(A370,cutting_planes!$A$2:$K$1435,10,0)</f>
        <v>500</v>
      </c>
      <c r="S370" s="72">
        <f>ABS(K370-L370)/K370</f>
        <v>0.15316340402392606</v>
      </c>
      <c r="T370" s="71">
        <f>IF(O370&gt;=R370,1,0)</f>
        <v>0</v>
      </c>
      <c r="U370" s="1" t="str">
        <f>VLOOKUP(A370,cutting_planes!$A$2:$N$940,14,0)</f>
        <v>0:00</v>
      </c>
    </row>
    <row r="371" spans="1:21" x14ac:dyDescent="0.2">
      <c r="A371" s="6">
        <v>369</v>
      </c>
      <c r="B371" s="6">
        <v>7</v>
      </c>
      <c r="C371" s="6">
        <v>21</v>
      </c>
      <c r="D371" s="6">
        <v>130</v>
      </c>
      <c r="E371" s="6" t="s">
        <v>31</v>
      </c>
      <c r="F371" s="6" t="s">
        <v>1702</v>
      </c>
      <c r="G371" s="6" t="str">
        <f>F371&amp;B371&amp;"_"&amp;C371&amp;".csv"</f>
        <v>TrainTSP7_21.csv</v>
      </c>
      <c r="H371" s="6" t="s">
        <v>1707</v>
      </c>
      <c r="I371" s="6" t="str">
        <f>"("&amp;A371&amp;",'"&amp;G371&amp;"'),"</f>
        <v>(369,'TrainTSP7_21.csv'),</v>
      </c>
      <c r="J371" s="6">
        <f>VLOOKUP(E371,target_graph_lookup!$A$1:$B$43,2,0)</f>
        <v>7</v>
      </c>
      <c r="K371" s="70">
        <v>9264</v>
      </c>
      <c r="L371" s="71">
        <f>VLOOKUP(A371,cutting_planes!$A$2:$K$1435,3,0)</f>
        <v>9262</v>
      </c>
      <c r="M371" s="71">
        <f>VLOOKUP(A371,cutting_planes!$A$2:$K$1435,2,0)</f>
        <v>8602.5</v>
      </c>
      <c r="N371" s="71">
        <f>VLOOKUP(A371,cutting_planes!$A$2:$K$1435,6,0)</f>
        <v>0</v>
      </c>
      <c r="O371" s="71">
        <f>VLOOKUP(A371,cutting_planes!$A$2:$K$1435,7,0)</f>
        <v>108</v>
      </c>
      <c r="P371" s="71">
        <f>VLOOKUP(A371,cutting_planes!$A$2:$K$1435,8,0)</f>
        <v>29</v>
      </c>
      <c r="Q371" s="71">
        <f>VLOOKUP(A371,cutting_planes!$A$2:$K$1435,9,0)</f>
        <v>1</v>
      </c>
      <c r="R371" s="71">
        <f>VLOOKUP(A371,cutting_planes!$A$2:$K$1435,10,0)</f>
        <v>500</v>
      </c>
      <c r="S371" s="72">
        <f>ABS(K371-L371)/K371</f>
        <v>2.158894645941278E-4</v>
      </c>
      <c r="T371" s="71">
        <f>IF(O371&gt;=R371,1,0)</f>
        <v>0</v>
      </c>
      <c r="U371" s="1" t="str">
        <f>VLOOKUP(A371,cutting_planes!$A$2:$N$940,14,0)</f>
        <v>0:02</v>
      </c>
    </row>
    <row r="372" spans="1:21" x14ac:dyDescent="0.2">
      <c r="A372" s="6">
        <v>370</v>
      </c>
      <c r="B372" s="6">
        <v>7</v>
      </c>
      <c r="C372" s="6">
        <v>22</v>
      </c>
      <c r="D372" s="6">
        <v>16</v>
      </c>
      <c r="E372" s="6" t="s">
        <v>31</v>
      </c>
      <c r="F372" s="6" t="s">
        <v>1702</v>
      </c>
      <c r="G372" s="6" t="str">
        <f>F372&amp;B372&amp;"_"&amp;C372&amp;".csv"</f>
        <v>TrainTSP7_22.csv</v>
      </c>
      <c r="H372" s="6" t="s">
        <v>1707</v>
      </c>
      <c r="I372" s="80" t="str">
        <f>"("&amp;A372&amp;",'"&amp;G372&amp;"'),"</f>
        <v>(370,'TrainTSP7_22.csv'),</v>
      </c>
      <c r="J372" s="6">
        <f>VLOOKUP(E372,target_graph_lookup!$A$1:$B$43,2,0)</f>
        <v>7</v>
      </c>
      <c r="K372" s="70">
        <v>4432</v>
      </c>
      <c r="L372" s="71">
        <f>VLOOKUP(A372,cutting_planes!$A$2:$K$1435,3,0)</f>
        <v>3519.5</v>
      </c>
      <c r="M372" s="71">
        <f>VLOOKUP(A372,cutting_planes!$A$2:$K$1435,2,0)</f>
        <v>3494</v>
      </c>
      <c r="N372" s="71">
        <f>VLOOKUP(A372,cutting_planes!$A$2:$K$1435,6,0)</f>
        <v>0</v>
      </c>
      <c r="O372" s="71">
        <f>VLOOKUP(A372,cutting_planes!$A$2:$K$1435,7,0)</f>
        <v>4</v>
      </c>
      <c r="P372" s="71">
        <f>VLOOKUP(A372,cutting_planes!$A$2:$K$1435,8,0)</f>
        <v>3</v>
      </c>
      <c r="Q372" s="71">
        <f>VLOOKUP(A372,cutting_planes!$A$2:$K$1435,9,0)</f>
        <v>0</v>
      </c>
      <c r="R372" s="71">
        <f>VLOOKUP(A372,cutting_planes!$A$2:$K$1435,10,0)</f>
        <v>500</v>
      </c>
      <c r="S372" s="72">
        <f>ABS(K372-L372)/K372</f>
        <v>0.2058889891696751</v>
      </c>
      <c r="T372" s="71">
        <f>IF(O372&gt;=R372,1,0)</f>
        <v>0</v>
      </c>
      <c r="U372" s="1" t="str">
        <f>VLOOKUP(A372,cutting_planes!$A$2:$N$940,14,0)</f>
        <v>0:00</v>
      </c>
    </row>
    <row r="373" spans="1:21" x14ac:dyDescent="0.2">
      <c r="A373" s="6">
        <v>371</v>
      </c>
      <c r="B373" s="6">
        <v>7</v>
      </c>
      <c r="C373" s="6">
        <v>23</v>
      </c>
      <c r="D373" s="6">
        <v>106</v>
      </c>
      <c r="E373" s="6" t="s">
        <v>31</v>
      </c>
      <c r="F373" s="6" t="s">
        <v>1702</v>
      </c>
      <c r="G373" s="6" t="str">
        <f>F373&amp;B373&amp;"_"&amp;C373&amp;".csv"</f>
        <v>TrainTSP7_23.csv</v>
      </c>
      <c r="H373" s="6" t="s">
        <v>1707</v>
      </c>
      <c r="I373" s="6" t="str">
        <f>"("&amp;A373&amp;",'"&amp;G373&amp;"'),"</f>
        <v>(371,'TrainTSP7_23.csv'),</v>
      </c>
      <c r="J373" s="6">
        <f>VLOOKUP(E373,target_graph_lookup!$A$1:$B$43,2,0)</f>
        <v>7</v>
      </c>
      <c r="K373" s="70">
        <v>7977</v>
      </c>
      <c r="L373" s="71">
        <f>VLOOKUP(A373,cutting_planes!$A$2:$K$1435,3,0)</f>
        <v>7409.08</v>
      </c>
      <c r="M373" s="71">
        <f>VLOOKUP(A373,cutting_planes!$A$2:$K$1435,2,0)</f>
        <v>7032.5</v>
      </c>
      <c r="N373" s="71">
        <f>VLOOKUP(A373,cutting_planes!$A$2:$K$1435,6,0)</f>
        <v>0</v>
      </c>
      <c r="O373" s="71">
        <f>VLOOKUP(A373,cutting_planes!$A$2:$K$1435,7,0)</f>
        <v>84</v>
      </c>
      <c r="P373" s="71">
        <f>VLOOKUP(A373,cutting_planes!$A$2:$K$1435,8,0)</f>
        <v>30</v>
      </c>
      <c r="Q373" s="71">
        <f>VLOOKUP(A373,cutting_planes!$A$2:$K$1435,9,0)</f>
        <v>2</v>
      </c>
      <c r="R373" s="71">
        <f>VLOOKUP(A373,cutting_planes!$A$2:$K$1435,10,0)</f>
        <v>500</v>
      </c>
      <c r="S373" s="72">
        <f>ABS(K373-L373)/K373</f>
        <v>7.1194684718565882E-2</v>
      </c>
      <c r="T373" s="71">
        <f>IF(O373&gt;=R373,1,0)</f>
        <v>0</v>
      </c>
      <c r="U373" s="1" t="str">
        <f>VLOOKUP(A373,cutting_planes!$A$2:$N$940,14,0)</f>
        <v>0:02</v>
      </c>
    </row>
    <row r="374" spans="1:21" x14ac:dyDescent="0.2">
      <c r="A374" s="6">
        <v>372</v>
      </c>
      <c r="B374" s="6">
        <v>7</v>
      </c>
      <c r="C374" s="6">
        <v>24</v>
      </c>
      <c r="D374" s="6">
        <v>68</v>
      </c>
      <c r="E374" s="6" t="s">
        <v>31</v>
      </c>
      <c r="F374" s="6" t="s">
        <v>1702</v>
      </c>
      <c r="G374" s="6" t="str">
        <f>F374&amp;B374&amp;"_"&amp;C374&amp;".csv"</f>
        <v>TrainTSP7_24.csv</v>
      </c>
      <c r="H374" s="6" t="s">
        <v>1707</v>
      </c>
      <c r="I374" s="6" t="str">
        <f>"("&amp;A374&amp;",'"&amp;G374&amp;"'),"</f>
        <v>(372,'TrainTSP7_24.csv'),</v>
      </c>
      <c r="J374" s="6">
        <f>VLOOKUP(E374,target_graph_lookup!$A$1:$B$43,2,0)</f>
        <v>7</v>
      </c>
      <c r="K374" s="70">
        <v>6950</v>
      </c>
      <c r="L374" s="71">
        <f>VLOOKUP(A374,cutting_planes!$A$2:$K$1435,3,0)</f>
        <v>6298.5</v>
      </c>
      <c r="M374" s="71">
        <f>VLOOKUP(A374,cutting_planes!$A$2:$K$1435,2,0)</f>
        <v>6292</v>
      </c>
      <c r="N374" s="71">
        <f>VLOOKUP(A374,cutting_planes!$A$2:$K$1435,6,0)</f>
        <v>0</v>
      </c>
      <c r="O374" s="71">
        <f>VLOOKUP(A374,cutting_planes!$A$2:$K$1435,7,0)</f>
        <v>4</v>
      </c>
      <c r="P374" s="71">
        <f>VLOOKUP(A374,cutting_planes!$A$2:$K$1435,8,0)</f>
        <v>2</v>
      </c>
      <c r="Q374" s="71">
        <f>VLOOKUP(A374,cutting_planes!$A$2:$K$1435,9,0)</f>
        <v>1</v>
      </c>
      <c r="R374" s="71">
        <f>VLOOKUP(A374,cutting_planes!$A$2:$K$1435,10,0)</f>
        <v>500</v>
      </c>
      <c r="S374" s="72">
        <f>ABS(K374-L374)/K374</f>
        <v>9.3741007194244608E-2</v>
      </c>
      <c r="T374" s="71">
        <f>IF(O374&gt;=R374,1,0)</f>
        <v>0</v>
      </c>
      <c r="U374" s="1" t="str">
        <f>VLOOKUP(A374,cutting_planes!$A$2:$N$940,14,0)</f>
        <v>0:00</v>
      </c>
    </row>
    <row r="375" spans="1:21" x14ac:dyDescent="0.2">
      <c r="A375" s="6">
        <v>373</v>
      </c>
      <c r="B375" s="6">
        <v>7</v>
      </c>
      <c r="C375" s="6">
        <v>25</v>
      </c>
      <c r="D375" s="6">
        <v>150</v>
      </c>
      <c r="E375" s="6" t="s">
        <v>31</v>
      </c>
      <c r="F375" s="6" t="s">
        <v>1702</v>
      </c>
      <c r="G375" s="6" t="str">
        <f>F375&amp;B375&amp;"_"&amp;C375&amp;".csv"</f>
        <v>TrainTSP7_25.csv</v>
      </c>
      <c r="H375" s="6" t="s">
        <v>1707</v>
      </c>
      <c r="I375" s="6" t="str">
        <f>"("&amp;A375&amp;",'"&amp;G375&amp;"'),"</f>
        <v>(373,'TrainTSP7_25.csv'),</v>
      </c>
      <c r="J375" s="6">
        <f>VLOOKUP(E375,target_graph_lookup!$A$1:$B$43,2,0)</f>
        <v>7</v>
      </c>
      <c r="K375" s="70">
        <v>13409</v>
      </c>
      <c r="L375" s="71">
        <f>VLOOKUP(A375,cutting_planes!$A$2:$K$1435,3,0)</f>
        <v>13237.83</v>
      </c>
      <c r="M375" s="71">
        <f>VLOOKUP(A375,cutting_planes!$A$2:$K$1435,2,0)</f>
        <v>12270</v>
      </c>
      <c r="N375" s="71">
        <f>VLOOKUP(A375,cutting_planes!$A$2:$K$1435,6,0)</f>
        <v>0</v>
      </c>
      <c r="O375" s="71">
        <f>VLOOKUP(A375,cutting_planes!$A$2:$K$1435,7,0)</f>
        <v>242</v>
      </c>
      <c r="P375" s="71">
        <f>VLOOKUP(A375,cutting_planes!$A$2:$K$1435,8,0)</f>
        <v>45</v>
      </c>
      <c r="Q375" s="71">
        <f>VLOOKUP(A375,cutting_planes!$A$2:$K$1435,9,0)</f>
        <v>2</v>
      </c>
      <c r="R375" s="71">
        <f>VLOOKUP(A375,cutting_planes!$A$2:$K$1435,10,0)</f>
        <v>500</v>
      </c>
      <c r="S375" s="72">
        <f>ABS(K375-L375)/K375</f>
        <v>1.2765306883436503E-2</v>
      </c>
      <c r="T375" s="71">
        <f>IF(O375&gt;=R375,1,0)</f>
        <v>0</v>
      </c>
      <c r="U375" s="1" t="str">
        <f>VLOOKUP(A375,cutting_planes!$A$2:$N$940,14,0)</f>
        <v>0:06</v>
      </c>
    </row>
    <row r="376" spans="1:21" x14ac:dyDescent="0.2">
      <c r="A376" s="6">
        <v>374</v>
      </c>
      <c r="B376" s="6">
        <v>7</v>
      </c>
      <c r="C376" s="6">
        <v>26</v>
      </c>
      <c r="D376" s="6">
        <v>176</v>
      </c>
      <c r="E376" s="6" t="s">
        <v>31</v>
      </c>
      <c r="F376" s="6" t="s">
        <v>1702</v>
      </c>
      <c r="G376" s="6" t="str">
        <f>F376&amp;B376&amp;"_"&amp;C376&amp;".csv"</f>
        <v>TrainTSP7_26.csv</v>
      </c>
      <c r="H376" s="6" t="s">
        <v>1707</v>
      </c>
      <c r="I376" s="6" t="str">
        <f>"("&amp;A376&amp;",'"&amp;G376&amp;"'),"</f>
        <v>(374,'TrainTSP7_26.csv'),</v>
      </c>
      <c r="J376" s="6">
        <f>VLOOKUP(E376,target_graph_lookup!$A$1:$B$43,2,0)</f>
        <v>7</v>
      </c>
      <c r="K376" s="70">
        <v>10058</v>
      </c>
      <c r="L376" s="71">
        <f>VLOOKUP(A376,cutting_planes!$A$2:$K$1435,3,0)</f>
        <v>9463.8700000000008</v>
      </c>
      <c r="M376" s="71">
        <f>VLOOKUP(A376,cutting_planes!$A$2:$K$1435,2,0)</f>
        <v>8949.5</v>
      </c>
      <c r="N376" s="71">
        <f>VLOOKUP(A376,cutting_planes!$A$2:$K$1435,6,0)</f>
        <v>0</v>
      </c>
      <c r="O376" s="71">
        <f>VLOOKUP(A376,cutting_planes!$A$2:$K$1435,7,0)</f>
        <v>195</v>
      </c>
      <c r="P376" s="71">
        <f>VLOOKUP(A376,cutting_planes!$A$2:$K$1435,8,0)</f>
        <v>29</v>
      </c>
      <c r="Q376" s="71">
        <f>VLOOKUP(A376,cutting_planes!$A$2:$K$1435,9,0)</f>
        <v>4</v>
      </c>
      <c r="R376" s="71">
        <f>VLOOKUP(A376,cutting_planes!$A$2:$K$1435,10,0)</f>
        <v>500</v>
      </c>
      <c r="S376" s="72">
        <f>ABS(K376-L376)/K376</f>
        <v>5.907039172797765E-2</v>
      </c>
      <c r="T376" s="71">
        <f>IF(O376&gt;=R376,1,0)</f>
        <v>0</v>
      </c>
      <c r="U376" s="1" t="str">
        <f>VLOOKUP(A376,cutting_planes!$A$2:$N$940,14,0)</f>
        <v>0:02</v>
      </c>
    </row>
    <row r="377" spans="1:21" x14ac:dyDescent="0.2">
      <c r="A377" s="6">
        <v>375</v>
      </c>
      <c r="B377" s="6">
        <v>7</v>
      </c>
      <c r="C377" s="6">
        <v>27</v>
      </c>
      <c r="D377" s="6">
        <v>12</v>
      </c>
      <c r="E377" s="6" t="s">
        <v>31</v>
      </c>
      <c r="F377" s="6" t="s">
        <v>1702</v>
      </c>
      <c r="G377" s="6" t="str">
        <f>F377&amp;B377&amp;"_"&amp;C377&amp;".csv"</f>
        <v>TrainTSP7_27.csv</v>
      </c>
      <c r="H377" s="6" t="s">
        <v>1707</v>
      </c>
      <c r="I377" s="6" t="str">
        <f>"("&amp;A377&amp;",'"&amp;G377&amp;"'),"</f>
        <v>(375,'TrainTSP7_27.csv'),</v>
      </c>
      <c r="J377" s="6">
        <f>VLOOKUP(E377,target_graph_lookup!$A$1:$B$43,2,0)</f>
        <v>7</v>
      </c>
      <c r="K377" s="70">
        <v>4500</v>
      </c>
      <c r="L377" s="71">
        <f>VLOOKUP(A377,cutting_planes!$A$2:$K$1435,3,0)</f>
        <v>4500</v>
      </c>
      <c r="M377" s="71">
        <f>VLOOKUP(A377,cutting_planes!$A$2:$K$1435,2,0)</f>
        <v>3711</v>
      </c>
      <c r="N377" s="71">
        <f>VLOOKUP(A377,cutting_planes!$A$2:$K$1435,6,0)</f>
        <v>1</v>
      </c>
      <c r="O377" s="71">
        <f>VLOOKUP(A377,cutting_planes!$A$2:$K$1435,7,0)</f>
        <v>8</v>
      </c>
      <c r="P377" s="71">
        <f>VLOOKUP(A377,cutting_planes!$A$2:$K$1435,8,0)</f>
        <v>3</v>
      </c>
      <c r="Q377" s="71">
        <f>VLOOKUP(A377,cutting_planes!$A$2:$K$1435,9,0)</f>
        <v>0</v>
      </c>
      <c r="R377" s="71">
        <f>VLOOKUP(A377,cutting_planes!$A$2:$K$1435,10,0)</f>
        <v>500</v>
      </c>
      <c r="S377" s="72">
        <f>ABS(K377-L377)/K377</f>
        <v>0</v>
      </c>
      <c r="T377" s="71">
        <f>IF(O377&gt;=R377,1,0)</f>
        <v>0</v>
      </c>
      <c r="U377" s="1" t="str">
        <f>VLOOKUP(A377,cutting_planes!$A$2:$N$940,14,0)</f>
        <v>0:00</v>
      </c>
    </row>
    <row r="378" spans="1:21" x14ac:dyDescent="0.2">
      <c r="A378" s="6">
        <v>376</v>
      </c>
      <c r="B378" s="6">
        <v>7</v>
      </c>
      <c r="C378" s="6">
        <v>28</v>
      </c>
      <c r="D378" s="6">
        <v>104</v>
      </c>
      <c r="E378" s="6" t="s">
        <v>31</v>
      </c>
      <c r="F378" s="6" t="s">
        <v>1702</v>
      </c>
      <c r="G378" s="6" t="str">
        <f>F378&amp;B378&amp;"_"&amp;C378&amp;".csv"</f>
        <v>TrainTSP7_28.csv</v>
      </c>
      <c r="H378" s="6" t="s">
        <v>1707</v>
      </c>
      <c r="I378" s="6" t="str">
        <f>"("&amp;A378&amp;",'"&amp;G378&amp;"'),"</f>
        <v>(376,'TrainTSP7_28.csv'),</v>
      </c>
      <c r="J378" s="6">
        <f>VLOOKUP(E378,target_graph_lookup!$A$1:$B$43,2,0)</f>
        <v>7</v>
      </c>
      <c r="K378" s="70">
        <v>8588</v>
      </c>
      <c r="L378" s="71">
        <f>VLOOKUP(A378,cutting_planes!$A$2:$K$1435,3,0)</f>
        <v>8333.83</v>
      </c>
      <c r="M378" s="71">
        <f>VLOOKUP(A378,cutting_planes!$A$2:$K$1435,2,0)</f>
        <v>8021.5</v>
      </c>
      <c r="N378" s="71">
        <f>VLOOKUP(A378,cutting_planes!$A$2:$K$1435,6,0)</f>
        <v>0</v>
      </c>
      <c r="O378" s="71">
        <f>VLOOKUP(A378,cutting_planes!$A$2:$K$1435,7,0)</f>
        <v>113</v>
      </c>
      <c r="P378" s="71">
        <f>VLOOKUP(A378,cutting_planes!$A$2:$K$1435,8,0)</f>
        <v>32</v>
      </c>
      <c r="Q378" s="71">
        <f>VLOOKUP(A378,cutting_planes!$A$2:$K$1435,9,0)</f>
        <v>2</v>
      </c>
      <c r="R378" s="71">
        <f>VLOOKUP(A378,cutting_planes!$A$2:$K$1435,10,0)</f>
        <v>500</v>
      </c>
      <c r="S378" s="72">
        <f>ABS(K378-L378)/K378</f>
        <v>2.9595947834187248E-2</v>
      </c>
      <c r="T378" s="71">
        <f>IF(O378&gt;=R378,1,0)</f>
        <v>0</v>
      </c>
      <c r="U378" s="1" t="str">
        <f>VLOOKUP(A378,cutting_planes!$A$2:$N$940,14,0)</f>
        <v>0:02</v>
      </c>
    </row>
    <row r="379" spans="1:21" x14ac:dyDescent="0.2">
      <c r="A379" s="6">
        <v>377</v>
      </c>
      <c r="B379" s="6">
        <v>7</v>
      </c>
      <c r="C379" s="6">
        <v>29</v>
      </c>
      <c r="D379" s="6">
        <v>164</v>
      </c>
      <c r="E379" s="6" t="s">
        <v>31</v>
      </c>
      <c r="F379" s="6" t="s">
        <v>1702</v>
      </c>
      <c r="G379" s="6" t="str">
        <f>F379&amp;B379&amp;"_"&amp;C379&amp;".csv"</f>
        <v>TrainTSP7_29.csv</v>
      </c>
      <c r="H379" s="6" t="s">
        <v>1707</v>
      </c>
      <c r="I379" s="6" t="str">
        <f>"("&amp;A379&amp;",'"&amp;G379&amp;"'),"</f>
        <v>(377,'TrainTSP7_29.csv'),</v>
      </c>
      <c r="J379" s="6">
        <f>VLOOKUP(E379,target_graph_lookup!$A$1:$B$43,2,0)</f>
        <v>7</v>
      </c>
      <c r="K379" s="70">
        <v>10996</v>
      </c>
      <c r="L379" s="71">
        <f>VLOOKUP(A379,cutting_planes!$A$2:$K$1435,3,0)</f>
        <v>10661.45</v>
      </c>
      <c r="M379" s="71">
        <f>VLOOKUP(A379,cutting_planes!$A$2:$K$1435,2,0)</f>
        <v>10529</v>
      </c>
      <c r="N379" s="71">
        <f>VLOOKUP(A379,cutting_planes!$A$2:$K$1435,6,0)</f>
        <v>0</v>
      </c>
      <c r="O379" s="71">
        <f>VLOOKUP(A379,cutting_planes!$A$2:$K$1435,7,0)</f>
        <v>215</v>
      </c>
      <c r="P379" s="71">
        <f>VLOOKUP(A379,cutting_planes!$A$2:$K$1435,8,0)</f>
        <v>39</v>
      </c>
      <c r="Q379" s="71">
        <f>VLOOKUP(A379,cutting_planes!$A$2:$K$1435,9,0)</f>
        <v>5</v>
      </c>
      <c r="R379" s="71">
        <f>VLOOKUP(A379,cutting_planes!$A$2:$K$1435,10,0)</f>
        <v>500</v>
      </c>
      <c r="S379" s="72">
        <f>ABS(K379-L379)/K379</f>
        <v>3.042469989086934E-2</v>
      </c>
      <c r="T379" s="71">
        <f>IF(O379&gt;=R379,1,0)</f>
        <v>0</v>
      </c>
      <c r="U379" s="1" t="str">
        <f>VLOOKUP(A379,cutting_planes!$A$2:$N$940,14,0)</f>
        <v>0:07</v>
      </c>
    </row>
    <row r="380" spans="1:21" x14ac:dyDescent="0.2">
      <c r="A380" s="6">
        <v>378</v>
      </c>
      <c r="B380" s="6">
        <v>7</v>
      </c>
      <c r="C380" s="6">
        <v>30</v>
      </c>
      <c r="D380" s="6">
        <v>108</v>
      </c>
      <c r="E380" s="6" t="s">
        <v>31</v>
      </c>
      <c r="F380" s="6" t="s">
        <v>1702</v>
      </c>
      <c r="G380" s="6" t="str">
        <f>F380&amp;B380&amp;"_"&amp;C380&amp;".csv"</f>
        <v>TrainTSP7_30.csv</v>
      </c>
      <c r="H380" s="6" t="s">
        <v>1707</v>
      </c>
      <c r="I380" s="6" t="str">
        <f>"("&amp;A380&amp;",'"&amp;G380&amp;"'),"</f>
        <v>(378,'TrainTSP7_30.csv'),</v>
      </c>
      <c r="J380" s="6">
        <f>VLOOKUP(E380,target_graph_lookup!$A$1:$B$43,2,0)</f>
        <v>7</v>
      </c>
      <c r="K380" s="70">
        <v>8204</v>
      </c>
      <c r="L380" s="71">
        <f>VLOOKUP(A380,cutting_planes!$A$2:$K$1435,3,0)</f>
        <v>7214</v>
      </c>
      <c r="M380" s="71">
        <f>VLOOKUP(A380,cutting_planes!$A$2:$K$1435,2,0)</f>
        <v>6773</v>
      </c>
      <c r="N380" s="71">
        <f>VLOOKUP(A380,cutting_planes!$A$2:$K$1435,6,0)</f>
        <v>0</v>
      </c>
      <c r="O380" s="71">
        <f>VLOOKUP(A380,cutting_planes!$A$2:$K$1435,7,0)</f>
        <v>130</v>
      </c>
      <c r="P380" s="71">
        <f>VLOOKUP(A380,cutting_planes!$A$2:$K$1435,8,0)</f>
        <v>35</v>
      </c>
      <c r="Q380" s="71">
        <f>VLOOKUP(A380,cutting_planes!$A$2:$K$1435,9,0)</f>
        <v>1</v>
      </c>
      <c r="R380" s="71">
        <f>VLOOKUP(A380,cutting_planes!$A$2:$K$1435,10,0)</f>
        <v>500</v>
      </c>
      <c r="S380" s="72">
        <f>ABS(K380-L380)/K380</f>
        <v>0.12067284251584592</v>
      </c>
      <c r="T380" s="71">
        <f>IF(O380&gt;=R380,1,0)</f>
        <v>0</v>
      </c>
      <c r="U380" s="1" t="str">
        <f>VLOOKUP(A380,cutting_planes!$A$2:$N$940,14,0)</f>
        <v>0:01</v>
      </c>
    </row>
    <row r="381" spans="1:21" x14ac:dyDescent="0.2">
      <c r="A381" s="6">
        <v>379</v>
      </c>
      <c r="B381" s="6">
        <v>7</v>
      </c>
      <c r="C381" s="6">
        <v>31</v>
      </c>
      <c r="D381" s="6">
        <v>48</v>
      </c>
      <c r="E381" s="6" t="s">
        <v>31</v>
      </c>
      <c r="F381" s="6" t="s">
        <v>1702</v>
      </c>
      <c r="G381" s="6" t="str">
        <f>F381&amp;B381&amp;"_"&amp;C381&amp;".csv"</f>
        <v>TrainTSP7_31.csv</v>
      </c>
      <c r="H381" s="6" t="s">
        <v>1707</v>
      </c>
      <c r="I381" s="6" t="str">
        <f>"("&amp;A381&amp;",'"&amp;G381&amp;"'),"</f>
        <v>(379,'TrainTSP7_31.csv'),</v>
      </c>
      <c r="J381" s="6">
        <f>VLOOKUP(E381,target_graph_lookup!$A$1:$B$43,2,0)</f>
        <v>7</v>
      </c>
      <c r="K381" s="70">
        <v>5821</v>
      </c>
      <c r="L381" s="71">
        <f>VLOOKUP(A381,cutting_planes!$A$2:$K$1435,3,0)</f>
        <v>4886</v>
      </c>
      <c r="M381" s="71">
        <f>VLOOKUP(A381,cutting_planes!$A$2:$K$1435,2,0)</f>
        <v>4874</v>
      </c>
      <c r="N381" s="71">
        <f>VLOOKUP(A381,cutting_planes!$A$2:$K$1435,6,0)</f>
        <v>0</v>
      </c>
      <c r="O381" s="71">
        <f>VLOOKUP(A381,cutting_planes!$A$2:$K$1435,7,0)</f>
        <v>12</v>
      </c>
      <c r="P381" s="71">
        <f>VLOOKUP(A381,cutting_planes!$A$2:$K$1435,8,0)</f>
        <v>8</v>
      </c>
      <c r="Q381" s="71">
        <f>VLOOKUP(A381,cutting_planes!$A$2:$K$1435,9,0)</f>
        <v>1</v>
      </c>
      <c r="R381" s="71">
        <f>VLOOKUP(A381,cutting_planes!$A$2:$K$1435,10,0)</f>
        <v>500</v>
      </c>
      <c r="S381" s="72">
        <f>ABS(K381-L381)/K381</f>
        <v>0.16062532210960317</v>
      </c>
      <c r="T381" s="71">
        <f>IF(O381&gt;=R381,1,0)</f>
        <v>0</v>
      </c>
      <c r="U381" s="1" t="str">
        <f>VLOOKUP(A381,cutting_planes!$A$2:$N$940,14,0)</f>
        <v>0:00</v>
      </c>
    </row>
    <row r="382" spans="1:21" x14ac:dyDescent="0.2">
      <c r="A382" s="6">
        <v>380</v>
      </c>
      <c r="B382" s="6">
        <v>7</v>
      </c>
      <c r="C382" s="6">
        <v>32</v>
      </c>
      <c r="D382" s="6">
        <v>84</v>
      </c>
      <c r="E382" s="6" t="s">
        <v>31</v>
      </c>
      <c r="F382" s="6" t="s">
        <v>1702</v>
      </c>
      <c r="G382" s="6" t="str">
        <f>F382&amp;B382&amp;"_"&amp;C382&amp;".csv"</f>
        <v>TrainTSP7_32.csv</v>
      </c>
      <c r="H382" s="6" t="s">
        <v>1707</v>
      </c>
      <c r="I382" s="6" t="str">
        <f>"("&amp;A382&amp;",'"&amp;G382&amp;"'),"</f>
        <v>(380,'TrainTSP7_32.csv'),</v>
      </c>
      <c r="J382" s="6">
        <f>VLOOKUP(E382,target_graph_lookup!$A$1:$B$43,2,0)</f>
        <v>7</v>
      </c>
      <c r="K382" s="70">
        <v>7313</v>
      </c>
      <c r="L382" s="71">
        <f>VLOOKUP(A382,cutting_planes!$A$2:$K$1435,3,0)</f>
        <v>7118.5</v>
      </c>
      <c r="M382" s="71">
        <f>VLOOKUP(A382,cutting_planes!$A$2:$K$1435,2,0)</f>
        <v>6477.5</v>
      </c>
      <c r="N382" s="71">
        <f>VLOOKUP(A382,cutting_planes!$A$2:$K$1435,6,0)</f>
        <v>0</v>
      </c>
      <c r="O382" s="71">
        <f>VLOOKUP(A382,cutting_planes!$A$2:$K$1435,7,0)</f>
        <v>79</v>
      </c>
      <c r="P382" s="71">
        <f>VLOOKUP(A382,cutting_planes!$A$2:$K$1435,8,0)</f>
        <v>30</v>
      </c>
      <c r="Q382" s="71">
        <f>VLOOKUP(A382,cutting_planes!$A$2:$K$1435,9,0)</f>
        <v>3</v>
      </c>
      <c r="R382" s="71">
        <f>VLOOKUP(A382,cutting_planes!$A$2:$K$1435,10,0)</f>
        <v>500</v>
      </c>
      <c r="S382" s="72">
        <f>ABS(K382-L382)/K382</f>
        <v>2.6596472036100095E-2</v>
      </c>
      <c r="T382" s="71">
        <f>IF(O382&gt;=R382,1,0)</f>
        <v>0</v>
      </c>
      <c r="U382" s="1" t="str">
        <f>VLOOKUP(A382,cutting_planes!$A$2:$N$940,14,0)</f>
        <v>0:00</v>
      </c>
    </row>
    <row r="383" spans="1:21" x14ac:dyDescent="0.2">
      <c r="A383" s="6">
        <v>381</v>
      </c>
      <c r="B383" s="6">
        <v>7</v>
      </c>
      <c r="C383" s="6">
        <v>33</v>
      </c>
      <c r="D383" s="6">
        <v>122</v>
      </c>
      <c r="E383" s="6" t="s">
        <v>31</v>
      </c>
      <c r="F383" s="6" t="s">
        <v>1702</v>
      </c>
      <c r="G383" s="6" t="str">
        <f>F383&amp;B383&amp;"_"&amp;C383&amp;".csv"</f>
        <v>TrainTSP7_33.csv</v>
      </c>
      <c r="H383" s="6" t="s">
        <v>1707</v>
      </c>
      <c r="I383" s="6" t="str">
        <f>"("&amp;A383&amp;",'"&amp;G383&amp;"'),"</f>
        <v>(381,'TrainTSP7_33.csv'),</v>
      </c>
      <c r="J383" s="6">
        <f>VLOOKUP(E383,target_graph_lookup!$A$1:$B$43,2,0)</f>
        <v>7</v>
      </c>
      <c r="K383" s="70">
        <v>10836</v>
      </c>
      <c r="L383" s="71">
        <f>VLOOKUP(A383,cutting_planes!$A$2:$K$1435,3,0)</f>
        <v>10445.42</v>
      </c>
      <c r="M383" s="71">
        <f>VLOOKUP(A383,cutting_planes!$A$2:$K$1435,2,0)</f>
        <v>10096.5</v>
      </c>
      <c r="N383" s="71">
        <f>VLOOKUP(A383,cutting_planes!$A$2:$K$1435,6,0)</f>
        <v>0</v>
      </c>
      <c r="O383" s="71">
        <f>VLOOKUP(A383,cutting_planes!$A$2:$K$1435,7,0)</f>
        <v>423</v>
      </c>
      <c r="P383" s="71">
        <f>VLOOKUP(A383,cutting_planes!$A$2:$K$1435,8,0)</f>
        <v>77</v>
      </c>
      <c r="Q383" s="71">
        <f>VLOOKUP(A383,cutting_planes!$A$2:$K$1435,9,0)</f>
        <v>7</v>
      </c>
      <c r="R383" s="71">
        <f>VLOOKUP(A383,cutting_planes!$A$2:$K$1435,10,0)</f>
        <v>500</v>
      </c>
      <c r="S383" s="72">
        <f>ABS(K383-L383)/K383</f>
        <v>3.604466592838685E-2</v>
      </c>
      <c r="T383" s="71">
        <f>IF(O383&gt;=R383,1,0)</f>
        <v>0</v>
      </c>
      <c r="U383" s="1" t="str">
        <f>VLOOKUP(A383,cutting_planes!$A$2:$N$940,14,0)</f>
        <v>0:10</v>
      </c>
    </row>
    <row r="384" spans="1:21" x14ac:dyDescent="0.2">
      <c r="A384" s="6">
        <v>382</v>
      </c>
      <c r="B384" s="6">
        <v>7</v>
      </c>
      <c r="C384" s="6">
        <v>34</v>
      </c>
      <c r="D384" s="6">
        <v>126</v>
      </c>
      <c r="E384" s="6" t="s">
        <v>31</v>
      </c>
      <c r="F384" s="6" t="s">
        <v>1702</v>
      </c>
      <c r="G384" s="6" t="str">
        <f>F384&amp;B384&amp;"_"&amp;C384&amp;".csv"</f>
        <v>TrainTSP7_34.csv</v>
      </c>
      <c r="H384" s="6" t="s">
        <v>1707</v>
      </c>
      <c r="I384" s="6" t="str">
        <f>"("&amp;A384&amp;",'"&amp;G384&amp;"'),"</f>
        <v>(382,'TrainTSP7_34.csv'),</v>
      </c>
      <c r="J384" s="6">
        <f>VLOOKUP(E384,target_graph_lookup!$A$1:$B$43,2,0)</f>
        <v>7</v>
      </c>
      <c r="K384" s="70">
        <v>10331</v>
      </c>
      <c r="L384" s="71">
        <f>VLOOKUP(A384,cutting_planes!$A$2:$K$1435,3,0)</f>
        <v>9676.27</v>
      </c>
      <c r="M384" s="71">
        <f>VLOOKUP(A384,cutting_planes!$A$2:$K$1435,2,0)</f>
        <v>9121.5</v>
      </c>
      <c r="N384" s="71">
        <f>VLOOKUP(A384,cutting_planes!$A$2:$K$1435,6,0)</f>
        <v>0</v>
      </c>
      <c r="O384" s="71">
        <f>VLOOKUP(A384,cutting_planes!$A$2:$K$1435,7,0)</f>
        <v>279</v>
      </c>
      <c r="P384" s="71">
        <f>VLOOKUP(A384,cutting_planes!$A$2:$K$1435,8,0)</f>
        <v>71</v>
      </c>
      <c r="Q384" s="71">
        <f>VLOOKUP(A384,cutting_planes!$A$2:$K$1435,9,0)</f>
        <v>9</v>
      </c>
      <c r="R384" s="71">
        <f>VLOOKUP(A384,cutting_planes!$A$2:$K$1435,10,0)</f>
        <v>500</v>
      </c>
      <c r="S384" s="72">
        <f>ABS(K384-L384)/K384</f>
        <v>6.3375278288645781E-2</v>
      </c>
      <c r="T384" s="71">
        <f>IF(O384&gt;=R384,1,0)</f>
        <v>0</v>
      </c>
      <c r="U384" s="1" t="str">
        <f>VLOOKUP(A384,cutting_planes!$A$2:$N$940,14,0)</f>
        <v>0:11</v>
      </c>
    </row>
    <row r="385" spans="1:21" hidden="1" x14ac:dyDescent="0.2">
      <c r="A385" s="6">
        <v>383</v>
      </c>
      <c r="B385" s="6">
        <v>7</v>
      </c>
      <c r="C385" s="6">
        <v>0</v>
      </c>
      <c r="D385" s="6">
        <v>40</v>
      </c>
      <c r="E385" s="6" t="s">
        <v>31</v>
      </c>
      <c r="F385" s="6" t="s">
        <v>1703</v>
      </c>
      <c r="G385" s="6" t="str">
        <f>F385&amp;B385&amp;"_"&amp;C385&amp;".csv"</f>
        <v>TestTSP7_0.csv</v>
      </c>
      <c r="H385" s="6" t="s">
        <v>1707</v>
      </c>
      <c r="I385" s="6" t="str">
        <f>"("&amp;A385&amp;",'"&amp;G385&amp;"'),"</f>
        <v>(383,'TestTSP7_0.csv'),</v>
      </c>
      <c r="J385" s="6">
        <f>VLOOKUP(E385,target_graph_lookup!$A$1:$B$43,2,0)</f>
        <v>7</v>
      </c>
      <c r="K385" s="70">
        <v>6779</v>
      </c>
      <c r="L385" s="71">
        <f>VLOOKUP(A385,cutting_planes!$A$2:$K$1435,3,0)</f>
        <v>5604.5</v>
      </c>
      <c r="M385" s="71">
        <f>VLOOKUP(A385,cutting_planes!$A$2:$K$1435,2,0)</f>
        <v>5595.5</v>
      </c>
      <c r="N385" s="71">
        <f>VLOOKUP(A385,cutting_planes!$A$2:$K$1435,6,0)</f>
        <v>0</v>
      </c>
      <c r="O385" s="71">
        <f>VLOOKUP(A385,cutting_planes!$A$2:$K$1435,7,0)</f>
        <v>4</v>
      </c>
      <c r="P385" s="71">
        <f>VLOOKUP(A385,cutting_planes!$A$2:$K$1435,8,0)</f>
        <v>2</v>
      </c>
      <c r="Q385" s="71">
        <f>VLOOKUP(A385,cutting_planes!$A$2:$K$1435,9,0)</f>
        <v>0</v>
      </c>
      <c r="R385" s="71">
        <f>VLOOKUP(A385,cutting_planes!$A$2:$K$1435,10,0)</f>
        <v>500</v>
      </c>
      <c r="S385" s="72">
        <f>ABS(K385-L385)/K385</f>
        <v>0.17325564242513644</v>
      </c>
      <c r="T385" s="71">
        <f>IF(O385&gt;=R385,1,0)</f>
        <v>0</v>
      </c>
      <c r="U385" s="1" t="str">
        <f>VLOOKUP(A385,cutting_planes!$A$2:$N$940,14,0)</f>
        <v>0:00</v>
      </c>
    </row>
    <row r="386" spans="1:21" hidden="1" x14ac:dyDescent="0.2">
      <c r="A386" s="6">
        <v>384</v>
      </c>
      <c r="B386" s="6">
        <v>7</v>
      </c>
      <c r="C386" s="6">
        <v>1</v>
      </c>
      <c r="D386" s="6">
        <v>108</v>
      </c>
      <c r="E386" s="6" t="s">
        <v>31</v>
      </c>
      <c r="F386" s="6" t="s">
        <v>1703</v>
      </c>
      <c r="G386" s="6" t="str">
        <f>F386&amp;B386&amp;"_"&amp;C386&amp;".csv"</f>
        <v>TestTSP7_1.csv</v>
      </c>
      <c r="H386" s="6" t="s">
        <v>1707</v>
      </c>
      <c r="I386" s="6" t="str">
        <f>"("&amp;A386&amp;",'"&amp;G386&amp;"'),"</f>
        <v>(384,'TestTSP7_1.csv'),</v>
      </c>
      <c r="J386" s="6">
        <f>VLOOKUP(E386,target_graph_lookup!$A$1:$B$43,2,0)</f>
        <v>7</v>
      </c>
      <c r="K386" s="70">
        <v>9085</v>
      </c>
      <c r="L386" s="71">
        <f>VLOOKUP(A386,cutting_planes!$A$2:$K$1435,3,0)</f>
        <v>8636</v>
      </c>
      <c r="M386" s="71">
        <f>VLOOKUP(A386,cutting_planes!$A$2:$K$1435,2,0)</f>
        <v>8341.5</v>
      </c>
      <c r="N386" s="71">
        <f>VLOOKUP(A386,cutting_planes!$A$2:$K$1435,6,0)</f>
        <v>0</v>
      </c>
      <c r="O386" s="71">
        <f>VLOOKUP(A386,cutting_planes!$A$2:$K$1435,7,0)</f>
        <v>63</v>
      </c>
      <c r="P386" s="71">
        <f>VLOOKUP(A386,cutting_planes!$A$2:$K$1435,8,0)</f>
        <v>22</v>
      </c>
      <c r="Q386" s="71">
        <f>VLOOKUP(A386,cutting_planes!$A$2:$K$1435,9,0)</f>
        <v>6</v>
      </c>
      <c r="R386" s="71">
        <f>VLOOKUP(A386,cutting_planes!$A$2:$K$1435,10,0)</f>
        <v>500</v>
      </c>
      <c r="S386" s="72">
        <f>ABS(K386-L386)/K386</f>
        <v>4.9422124380847553E-2</v>
      </c>
      <c r="T386" s="71">
        <f>IF(O386&gt;=R386,1,0)</f>
        <v>0</v>
      </c>
      <c r="U386" s="1" t="str">
        <f>VLOOKUP(A386,cutting_planes!$A$2:$N$940,14,0)</f>
        <v>0:02</v>
      </c>
    </row>
    <row r="387" spans="1:21" hidden="1" x14ac:dyDescent="0.2">
      <c r="A387" s="6">
        <v>385</v>
      </c>
      <c r="B387" s="6">
        <v>7</v>
      </c>
      <c r="C387" s="6">
        <v>2</v>
      </c>
      <c r="D387" s="6">
        <v>26</v>
      </c>
      <c r="E387" s="6" t="s">
        <v>31</v>
      </c>
      <c r="F387" s="6" t="s">
        <v>1703</v>
      </c>
      <c r="G387" s="6" t="str">
        <f>F387&amp;B387&amp;"_"&amp;C387&amp;".csv"</f>
        <v>TestTSP7_2.csv</v>
      </c>
      <c r="H387" s="6" t="s">
        <v>1707</v>
      </c>
      <c r="I387" s="6" t="str">
        <f>"("&amp;A387&amp;",'"&amp;G387&amp;"'),"</f>
        <v>(385,'TestTSP7_2.csv'),</v>
      </c>
      <c r="J387" s="6">
        <f>VLOOKUP(E387,target_graph_lookup!$A$1:$B$43,2,0)</f>
        <v>7</v>
      </c>
      <c r="K387" s="70">
        <v>5825</v>
      </c>
      <c r="L387" s="71">
        <f>VLOOKUP(A387,cutting_planes!$A$2:$K$1435,3,0)</f>
        <v>4484.5</v>
      </c>
      <c r="M387" s="71">
        <f>VLOOKUP(A387,cutting_planes!$A$2:$K$1435,2,0)</f>
        <v>4484.5</v>
      </c>
      <c r="N387" s="71">
        <f>VLOOKUP(A387,cutting_planes!$A$2:$K$1435,6,0)</f>
        <v>0</v>
      </c>
      <c r="O387" s="71">
        <f>VLOOKUP(A387,cutting_planes!$A$2:$K$1435,7,0)</f>
        <v>0</v>
      </c>
      <c r="P387" s="71">
        <f>VLOOKUP(A387,cutting_planes!$A$2:$K$1435,8,0)</f>
        <v>0</v>
      </c>
      <c r="Q387" s="71">
        <f>VLOOKUP(A387,cutting_planes!$A$2:$K$1435,9,0)</f>
        <v>0</v>
      </c>
      <c r="R387" s="71">
        <f>VLOOKUP(A387,cutting_planes!$A$2:$K$1435,10,0)</f>
        <v>500</v>
      </c>
      <c r="S387" s="72">
        <f>ABS(K387-L387)/K387</f>
        <v>0.23012875536480687</v>
      </c>
      <c r="T387" s="71">
        <f>IF(O387&gt;=R387,1,0)</f>
        <v>0</v>
      </c>
      <c r="U387" s="1" t="str">
        <f>VLOOKUP(A387,cutting_planes!$A$2:$N$940,14,0)</f>
        <v>0:00</v>
      </c>
    </row>
    <row r="388" spans="1:21" hidden="1" x14ac:dyDescent="0.2">
      <c r="A388" s="6">
        <v>386</v>
      </c>
      <c r="B388" s="6">
        <v>7</v>
      </c>
      <c r="C388" s="6">
        <v>3</v>
      </c>
      <c r="D388" s="6">
        <v>136</v>
      </c>
      <c r="E388" s="6" t="s">
        <v>31</v>
      </c>
      <c r="F388" s="6" t="s">
        <v>1703</v>
      </c>
      <c r="G388" s="6" t="str">
        <f>F388&amp;B388&amp;"_"&amp;C388&amp;".csv"</f>
        <v>TestTSP7_3.csv</v>
      </c>
      <c r="H388" s="6" t="s">
        <v>1707</v>
      </c>
      <c r="I388" s="6" t="str">
        <f>"("&amp;A388&amp;",'"&amp;G388&amp;"'),"</f>
        <v>(386,'TestTSP7_3.csv'),</v>
      </c>
      <c r="J388" s="6">
        <f>VLOOKUP(E388,target_graph_lookup!$A$1:$B$43,2,0)</f>
        <v>7</v>
      </c>
      <c r="K388" s="70">
        <v>10101</v>
      </c>
      <c r="L388" s="71">
        <f>VLOOKUP(A388,cutting_planes!$A$2:$K$1435,3,0)</f>
        <v>9113.5</v>
      </c>
      <c r="M388" s="71">
        <f>VLOOKUP(A388,cutting_planes!$A$2:$K$1435,2,0)</f>
        <v>8685.5</v>
      </c>
      <c r="N388" s="71">
        <f>VLOOKUP(A388,cutting_planes!$A$2:$K$1435,6,0)</f>
        <v>0</v>
      </c>
      <c r="O388" s="71">
        <f>VLOOKUP(A388,cutting_planes!$A$2:$K$1435,7,0)</f>
        <v>106</v>
      </c>
      <c r="P388" s="71">
        <f>VLOOKUP(A388,cutting_planes!$A$2:$K$1435,8,0)</f>
        <v>30</v>
      </c>
      <c r="Q388" s="71">
        <f>VLOOKUP(A388,cutting_planes!$A$2:$K$1435,9,0)</f>
        <v>6</v>
      </c>
      <c r="R388" s="71">
        <f>VLOOKUP(A388,cutting_planes!$A$2:$K$1435,10,0)</f>
        <v>500</v>
      </c>
      <c r="S388" s="72">
        <f>ABS(K388-L388)/K388</f>
        <v>9.7762597762597769E-2</v>
      </c>
      <c r="T388" s="71">
        <f>IF(O388&gt;=R388,1,0)</f>
        <v>0</v>
      </c>
      <c r="U388" s="1" t="str">
        <f>VLOOKUP(A388,cutting_planes!$A$2:$N$940,14,0)</f>
        <v>0:04</v>
      </c>
    </row>
    <row r="389" spans="1:21" hidden="1" x14ac:dyDescent="0.2">
      <c r="A389" s="6">
        <v>387</v>
      </c>
      <c r="B389" s="6">
        <v>7</v>
      </c>
      <c r="C389" s="6">
        <v>4</v>
      </c>
      <c r="D389" s="6">
        <v>174</v>
      </c>
      <c r="E389" s="6" t="s">
        <v>31</v>
      </c>
      <c r="F389" s="6" t="s">
        <v>1703</v>
      </c>
      <c r="G389" s="6" t="str">
        <f>F389&amp;B389&amp;"_"&amp;C389&amp;".csv"</f>
        <v>TestTSP7_4.csv</v>
      </c>
      <c r="H389" s="6" t="s">
        <v>1707</v>
      </c>
      <c r="I389" s="6" t="str">
        <f>"("&amp;A389&amp;",'"&amp;G389&amp;"'),"</f>
        <v>(387,'TestTSP7_4.csv'),</v>
      </c>
      <c r="J389" s="6">
        <f>VLOOKUP(E389,target_graph_lookup!$A$1:$B$43,2,0)</f>
        <v>7</v>
      </c>
      <c r="K389" s="70">
        <v>13041</v>
      </c>
      <c r="L389" s="71">
        <f>VLOOKUP(A389,cutting_planes!$A$2:$K$1435,3,0)</f>
        <v>12951.5</v>
      </c>
      <c r="M389" s="71">
        <f>VLOOKUP(A389,cutting_planes!$A$2:$K$1435,2,0)</f>
        <v>11885.5</v>
      </c>
      <c r="N389" s="71">
        <f>VLOOKUP(A389,cutting_planes!$A$2:$K$1435,6,0)</f>
        <v>0</v>
      </c>
      <c r="O389" s="71">
        <f>VLOOKUP(A389,cutting_planes!$A$2:$K$1435,7,0)</f>
        <v>520</v>
      </c>
      <c r="P389" s="71">
        <f>VLOOKUP(A389,cutting_planes!$A$2:$K$1435,8,0)</f>
        <v>71</v>
      </c>
      <c r="Q389" s="71">
        <f>VLOOKUP(A389,cutting_planes!$A$2:$K$1435,9,0)</f>
        <v>3</v>
      </c>
      <c r="R389" s="71">
        <f>VLOOKUP(A389,cutting_planes!$A$2:$K$1435,10,0)</f>
        <v>500</v>
      </c>
      <c r="S389" s="72">
        <f>ABS(K389-L389)/K389</f>
        <v>6.8629706310865731E-3</v>
      </c>
      <c r="T389" s="71">
        <f>IF(O389&gt;=R389,1,0)</f>
        <v>1</v>
      </c>
      <c r="U389" s="1" t="str">
        <f>VLOOKUP(A389,cutting_planes!$A$2:$N$940,14,0)</f>
        <v>0:13</v>
      </c>
    </row>
    <row r="390" spans="1:21" hidden="1" x14ac:dyDescent="0.2">
      <c r="A390" s="6">
        <v>388</v>
      </c>
      <c r="B390" s="6">
        <v>7</v>
      </c>
      <c r="C390" s="6">
        <v>5</v>
      </c>
      <c r="D390" s="6">
        <v>192</v>
      </c>
      <c r="E390" s="6" t="s">
        <v>31</v>
      </c>
      <c r="F390" s="6" t="s">
        <v>1703</v>
      </c>
      <c r="G390" s="6" t="str">
        <f>F390&amp;B390&amp;"_"&amp;C390&amp;".csv"</f>
        <v>TestTSP7_5.csv</v>
      </c>
      <c r="H390" s="6" t="s">
        <v>1707</v>
      </c>
      <c r="I390" s="6" t="str">
        <f>"("&amp;A390&amp;",'"&amp;G390&amp;"'),"</f>
        <v>(388,'TestTSP7_5.csv'),</v>
      </c>
      <c r="J390" s="6">
        <f>VLOOKUP(E390,target_graph_lookup!$A$1:$B$43,2,0)</f>
        <v>7</v>
      </c>
      <c r="K390" s="70">
        <v>11620</v>
      </c>
      <c r="L390" s="71">
        <f>VLOOKUP(A390,cutting_planes!$A$2:$K$1435,3,0)</f>
        <v>11158.08</v>
      </c>
      <c r="M390" s="71">
        <f>VLOOKUP(A390,cutting_planes!$A$2:$K$1435,2,0)</f>
        <v>10778</v>
      </c>
      <c r="N390" s="71">
        <f>VLOOKUP(A390,cutting_planes!$A$2:$K$1435,6,0)</f>
        <v>0</v>
      </c>
      <c r="O390" s="71">
        <f>VLOOKUP(A390,cutting_planes!$A$2:$K$1435,7,0)</f>
        <v>525</v>
      </c>
      <c r="P390" s="71">
        <f>VLOOKUP(A390,cutting_planes!$A$2:$K$1435,8,0)</f>
        <v>84</v>
      </c>
      <c r="Q390" s="71">
        <f>VLOOKUP(A390,cutting_planes!$A$2:$K$1435,9,0)</f>
        <v>14</v>
      </c>
      <c r="R390" s="71">
        <f>VLOOKUP(A390,cutting_planes!$A$2:$K$1435,10,0)</f>
        <v>500</v>
      </c>
      <c r="S390" s="72">
        <f>ABS(K390-L390)/K390</f>
        <v>3.9752151462994843E-2</v>
      </c>
      <c r="T390" s="71">
        <f>IF(O390&gt;=R390,1,0)</f>
        <v>1</v>
      </c>
      <c r="U390" s="1" t="str">
        <f>VLOOKUP(A390,cutting_planes!$A$2:$N$940,14,0)</f>
        <v>0:32</v>
      </c>
    </row>
    <row r="391" spans="1:21" hidden="1" x14ac:dyDescent="0.2">
      <c r="A391" s="6">
        <v>389</v>
      </c>
      <c r="B391" s="6">
        <v>7</v>
      </c>
      <c r="C391" s="6">
        <v>6</v>
      </c>
      <c r="D391" s="6">
        <v>158</v>
      </c>
      <c r="E391" s="6" t="s">
        <v>31</v>
      </c>
      <c r="F391" s="6" t="s">
        <v>1703</v>
      </c>
      <c r="G391" s="6" t="str">
        <f>F391&amp;B391&amp;"_"&amp;C391&amp;".csv"</f>
        <v>TestTSP7_6.csv</v>
      </c>
      <c r="H391" s="6" t="s">
        <v>1707</v>
      </c>
      <c r="I391" s="6" t="str">
        <f>"("&amp;A391&amp;",'"&amp;G391&amp;"'),"</f>
        <v>(389,'TestTSP7_6.csv'),</v>
      </c>
      <c r="J391" s="6">
        <f>VLOOKUP(E391,target_graph_lookup!$A$1:$B$43,2,0)</f>
        <v>7</v>
      </c>
      <c r="K391" s="70">
        <v>11533</v>
      </c>
      <c r="L391" s="71">
        <f>VLOOKUP(A391,cutting_planes!$A$2:$K$1435,3,0)</f>
        <v>11003.5</v>
      </c>
      <c r="M391" s="71">
        <f>VLOOKUP(A391,cutting_planes!$A$2:$K$1435,2,0)</f>
        <v>10647.5</v>
      </c>
      <c r="N391" s="71">
        <f>VLOOKUP(A391,cutting_planes!$A$2:$K$1435,6,0)</f>
        <v>0</v>
      </c>
      <c r="O391" s="71">
        <f>VLOOKUP(A391,cutting_planes!$A$2:$K$1435,7,0)</f>
        <v>99</v>
      </c>
      <c r="P391" s="71">
        <f>VLOOKUP(A391,cutting_planes!$A$2:$K$1435,8,0)</f>
        <v>27</v>
      </c>
      <c r="Q391" s="71">
        <f>VLOOKUP(A391,cutting_planes!$A$2:$K$1435,9,0)</f>
        <v>9</v>
      </c>
      <c r="R391" s="71">
        <f>VLOOKUP(A391,cutting_planes!$A$2:$K$1435,10,0)</f>
        <v>500</v>
      </c>
      <c r="S391" s="72">
        <f>ABS(K391-L391)/K391</f>
        <v>4.5911731552935056E-2</v>
      </c>
      <c r="T391" s="71">
        <f>IF(O391&gt;=R391,1,0)</f>
        <v>0</v>
      </c>
      <c r="U391" s="1" t="str">
        <f>VLOOKUP(A391,cutting_planes!$A$2:$N$940,14,0)</f>
        <v>0:05</v>
      </c>
    </row>
    <row r="392" spans="1:21" hidden="1" x14ac:dyDescent="0.2">
      <c r="A392" s="6">
        <v>390</v>
      </c>
      <c r="B392" s="6">
        <v>7</v>
      </c>
      <c r="C392" s="6">
        <v>7</v>
      </c>
      <c r="D392" s="6">
        <v>194</v>
      </c>
      <c r="E392" s="6" t="s">
        <v>31</v>
      </c>
      <c r="F392" s="6" t="s">
        <v>1703</v>
      </c>
      <c r="G392" s="6" t="str">
        <f>F392&amp;B392&amp;"_"&amp;C392&amp;".csv"</f>
        <v>TestTSP7_7.csv</v>
      </c>
      <c r="H392" s="6" t="s">
        <v>1707</v>
      </c>
      <c r="I392" s="6" t="str">
        <f>"("&amp;A392&amp;",'"&amp;G392&amp;"'),"</f>
        <v>(390,'TestTSP7_7.csv'),</v>
      </c>
      <c r="J392" s="6">
        <f>VLOOKUP(E392,target_graph_lookup!$A$1:$B$43,2,0)</f>
        <v>7</v>
      </c>
      <c r="K392" s="70">
        <v>13194</v>
      </c>
      <c r="L392" s="71">
        <f>VLOOKUP(A392,cutting_planes!$A$2:$K$1435,3,0)</f>
        <v>12645.29</v>
      </c>
      <c r="M392" s="71">
        <f>VLOOKUP(A392,cutting_planes!$A$2:$K$1435,2,0)</f>
        <v>12167</v>
      </c>
      <c r="N392" s="71">
        <f>VLOOKUP(A392,cutting_planes!$A$2:$K$1435,6,0)</f>
        <v>0</v>
      </c>
      <c r="O392" s="71">
        <f>VLOOKUP(A392,cutting_planes!$A$2:$K$1435,7,0)</f>
        <v>512</v>
      </c>
      <c r="P392" s="71">
        <f>VLOOKUP(A392,cutting_planes!$A$2:$K$1435,8,0)</f>
        <v>63</v>
      </c>
      <c r="Q392" s="71">
        <f>VLOOKUP(A392,cutting_planes!$A$2:$K$1435,9,0)</f>
        <v>11</v>
      </c>
      <c r="R392" s="71">
        <f>VLOOKUP(A392,cutting_planes!$A$2:$K$1435,10,0)</f>
        <v>500</v>
      </c>
      <c r="S392" s="72">
        <f>ABS(K392-L392)/K392</f>
        <v>4.1587842958920658E-2</v>
      </c>
      <c r="T392" s="71">
        <f>IF(O392&gt;=R392,1,0)</f>
        <v>1</v>
      </c>
      <c r="U392" s="1" t="str">
        <f>VLOOKUP(A392,cutting_planes!$A$2:$N$940,14,0)</f>
        <v>0:21</v>
      </c>
    </row>
    <row r="393" spans="1:21" hidden="1" x14ac:dyDescent="0.2">
      <c r="A393" s="6">
        <v>391</v>
      </c>
      <c r="B393" s="6">
        <v>7</v>
      </c>
      <c r="C393" s="6">
        <v>8</v>
      </c>
      <c r="D393" s="6">
        <v>110</v>
      </c>
      <c r="E393" s="6" t="s">
        <v>31</v>
      </c>
      <c r="F393" s="6" t="s">
        <v>1703</v>
      </c>
      <c r="G393" s="6" t="str">
        <f>F393&amp;B393&amp;"_"&amp;C393&amp;".csv"</f>
        <v>TestTSP7_8.csv</v>
      </c>
      <c r="H393" s="6" t="s">
        <v>1707</v>
      </c>
      <c r="I393" s="6" t="str">
        <f>"("&amp;A393&amp;",'"&amp;G393&amp;"'),"</f>
        <v>(391,'TestTSP7_8.csv'),</v>
      </c>
      <c r="J393" s="6">
        <f>VLOOKUP(E393,target_graph_lookup!$A$1:$B$43,2,0)</f>
        <v>7</v>
      </c>
      <c r="K393" s="70">
        <v>8158</v>
      </c>
      <c r="L393" s="71">
        <f>VLOOKUP(A393,cutting_planes!$A$2:$K$1435,3,0)</f>
        <v>7774.33</v>
      </c>
      <c r="M393" s="71">
        <f>VLOOKUP(A393,cutting_planes!$A$2:$K$1435,2,0)</f>
        <v>7574</v>
      </c>
      <c r="N393" s="71">
        <f>VLOOKUP(A393,cutting_planes!$A$2:$K$1435,6,0)</f>
        <v>0</v>
      </c>
      <c r="O393" s="71">
        <f>VLOOKUP(A393,cutting_planes!$A$2:$K$1435,7,0)</f>
        <v>42</v>
      </c>
      <c r="P393" s="71">
        <f>VLOOKUP(A393,cutting_planes!$A$2:$K$1435,8,0)</f>
        <v>16</v>
      </c>
      <c r="Q393" s="71">
        <f>VLOOKUP(A393,cutting_planes!$A$2:$K$1435,9,0)</f>
        <v>3</v>
      </c>
      <c r="R393" s="71">
        <f>VLOOKUP(A393,cutting_planes!$A$2:$K$1435,10,0)</f>
        <v>500</v>
      </c>
      <c r="S393" s="72">
        <f>ABS(K393-L393)/K393</f>
        <v>4.7029909291493019E-2</v>
      </c>
      <c r="T393" s="71">
        <f>IF(O393&gt;=R393,1,0)</f>
        <v>0</v>
      </c>
      <c r="U393" s="1" t="str">
        <f>VLOOKUP(A393,cutting_planes!$A$2:$N$940,14,0)</f>
        <v>0:01</v>
      </c>
    </row>
    <row r="394" spans="1:21" hidden="1" x14ac:dyDescent="0.2">
      <c r="A394" s="6">
        <v>392</v>
      </c>
      <c r="B394" s="6">
        <v>7</v>
      </c>
      <c r="C394" s="6">
        <v>9</v>
      </c>
      <c r="D394" s="6">
        <v>150</v>
      </c>
      <c r="E394" s="6" t="s">
        <v>31</v>
      </c>
      <c r="F394" s="6" t="s">
        <v>1703</v>
      </c>
      <c r="G394" s="6" t="str">
        <f>F394&amp;B394&amp;"_"&amp;C394&amp;".csv"</f>
        <v>TestTSP7_9.csv</v>
      </c>
      <c r="H394" s="6" t="s">
        <v>1707</v>
      </c>
      <c r="I394" s="6" t="str">
        <f>"("&amp;A394&amp;",'"&amp;G394&amp;"'),"</f>
        <v>(392,'TestTSP7_9.csv'),</v>
      </c>
      <c r="J394" s="6">
        <f>VLOOKUP(E394,target_graph_lookup!$A$1:$B$43,2,0)</f>
        <v>7</v>
      </c>
      <c r="K394" s="70">
        <v>10435</v>
      </c>
      <c r="L394" s="71">
        <f>VLOOKUP(A394,cutting_planes!$A$2:$K$1435,3,0)</f>
        <v>10376.64</v>
      </c>
      <c r="M394" s="71">
        <f>VLOOKUP(A394,cutting_planes!$A$2:$K$1435,2,0)</f>
        <v>10138</v>
      </c>
      <c r="N394" s="71">
        <f>VLOOKUP(A394,cutting_planes!$A$2:$K$1435,6,0)</f>
        <v>0</v>
      </c>
      <c r="O394" s="71">
        <f>VLOOKUP(A394,cutting_planes!$A$2:$K$1435,7,0)</f>
        <v>185</v>
      </c>
      <c r="P394" s="71">
        <f>VLOOKUP(A394,cutting_planes!$A$2:$K$1435,8,0)</f>
        <v>46</v>
      </c>
      <c r="Q394" s="71">
        <f>VLOOKUP(A394,cutting_planes!$A$2:$K$1435,9,0)</f>
        <v>9</v>
      </c>
      <c r="R394" s="71">
        <f>VLOOKUP(A394,cutting_planes!$A$2:$K$1435,10,0)</f>
        <v>500</v>
      </c>
      <c r="S394" s="72">
        <f>ABS(K394-L394)/K394</f>
        <v>5.5927168183996729E-3</v>
      </c>
      <c r="T394" s="71">
        <f>IF(O394&gt;=R394,1,0)</f>
        <v>0</v>
      </c>
      <c r="U394" s="1" t="str">
        <f>VLOOKUP(A394,cutting_planes!$A$2:$N$940,14,0)</f>
        <v>0:12</v>
      </c>
    </row>
    <row r="395" spans="1:21" hidden="1" x14ac:dyDescent="0.2">
      <c r="A395" s="6">
        <v>393</v>
      </c>
      <c r="B395" s="6">
        <v>7</v>
      </c>
      <c r="C395" s="6">
        <v>10</v>
      </c>
      <c r="D395" s="6">
        <v>36</v>
      </c>
      <c r="E395" s="6" t="s">
        <v>31</v>
      </c>
      <c r="F395" s="6" t="s">
        <v>1703</v>
      </c>
      <c r="G395" s="6" t="str">
        <f>F395&amp;B395&amp;"_"&amp;C395&amp;".csv"</f>
        <v>TestTSP7_10.csv</v>
      </c>
      <c r="H395" s="6" t="s">
        <v>1707</v>
      </c>
      <c r="I395" s="6" t="str">
        <f>"("&amp;A395&amp;",'"&amp;G395&amp;"'),"</f>
        <v>(393,'TestTSP7_10.csv'),</v>
      </c>
      <c r="J395" s="6">
        <f>VLOOKUP(E395,target_graph_lookup!$A$1:$B$43,2,0)</f>
        <v>7</v>
      </c>
      <c r="K395" s="70">
        <v>5418</v>
      </c>
      <c r="L395" s="71">
        <f>VLOOKUP(A395,cutting_planes!$A$2:$K$1435,3,0)</f>
        <v>4099</v>
      </c>
      <c r="M395" s="71">
        <f>VLOOKUP(A395,cutting_planes!$A$2:$K$1435,2,0)</f>
        <v>4095.5</v>
      </c>
      <c r="N395" s="71">
        <f>VLOOKUP(A395,cutting_planes!$A$2:$K$1435,6,0)</f>
        <v>0</v>
      </c>
      <c r="O395" s="71">
        <f>VLOOKUP(A395,cutting_planes!$A$2:$K$1435,7,0)</f>
        <v>4</v>
      </c>
      <c r="P395" s="71">
        <f>VLOOKUP(A395,cutting_planes!$A$2:$K$1435,8,0)</f>
        <v>2</v>
      </c>
      <c r="Q395" s="71">
        <f>VLOOKUP(A395,cutting_planes!$A$2:$K$1435,9,0)</f>
        <v>1</v>
      </c>
      <c r="R395" s="71">
        <f>VLOOKUP(A395,cutting_planes!$A$2:$K$1435,10,0)</f>
        <v>500</v>
      </c>
      <c r="S395" s="72">
        <f>ABS(K395-L395)/K395</f>
        <v>0.24344776670358065</v>
      </c>
      <c r="T395" s="71">
        <f>IF(O395&gt;=R395,1,0)</f>
        <v>0</v>
      </c>
      <c r="U395" s="1" t="str">
        <f>VLOOKUP(A395,cutting_planes!$A$2:$N$940,14,0)</f>
        <v>0:00</v>
      </c>
    </row>
    <row r="396" spans="1:21" hidden="1" x14ac:dyDescent="0.2">
      <c r="A396" s="6">
        <v>394</v>
      </c>
      <c r="B396" s="6">
        <v>7</v>
      </c>
      <c r="C396" s="6">
        <v>11</v>
      </c>
      <c r="D396" s="6">
        <v>156</v>
      </c>
      <c r="E396" s="6" t="s">
        <v>31</v>
      </c>
      <c r="F396" s="6" t="s">
        <v>1703</v>
      </c>
      <c r="G396" s="6" t="str">
        <f>F396&amp;B396&amp;"_"&amp;C396&amp;".csv"</f>
        <v>TestTSP7_11.csv</v>
      </c>
      <c r="H396" s="6" t="s">
        <v>1707</v>
      </c>
      <c r="I396" s="6" t="str">
        <f>"("&amp;A396&amp;",'"&amp;G396&amp;"'),"</f>
        <v>(394,'TestTSP7_11.csv'),</v>
      </c>
      <c r="J396" s="6">
        <f>VLOOKUP(E396,target_graph_lookup!$A$1:$B$43,2,0)</f>
        <v>7</v>
      </c>
      <c r="K396" s="70">
        <v>10018</v>
      </c>
      <c r="L396" s="71">
        <f>VLOOKUP(A396,cutting_planes!$A$2:$K$1435,3,0)</f>
        <v>9919.25</v>
      </c>
      <c r="M396" s="71">
        <f>VLOOKUP(A396,cutting_planes!$A$2:$K$1435,2,0)</f>
        <v>9535</v>
      </c>
      <c r="N396" s="71">
        <f>VLOOKUP(A396,cutting_planes!$A$2:$K$1435,6,0)</f>
        <v>0</v>
      </c>
      <c r="O396" s="71">
        <f>VLOOKUP(A396,cutting_planes!$A$2:$K$1435,7,0)</f>
        <v>235</v>
      </c>
      <c r="P396" s="71">
        <f>VLOOKUP(A396,cutting_planes!$A$2:$K$1435,8,0)</f>
        <v>49</v>
      </c>
      <c r="Q396" s="71">
        <f>VLOOKUP(A396,cutting_planes!$A$2:$K$1435,9,0)</f>
        <v>5</v>
      </c>
      <c r="R396" s="71">
        <f>VLOOKUP(A396,cutting_planes!$A$2:$K$1435,10,0)</f>
        <v>500</v>
      </c>
      <c r="S396" s="72">
        <f>ABS(K396-L396)/K396</f>
        <v>9.8572569375124774E-3</v>
      </c>
      <c r="T396" s="71">
        <f>IF(O396&gt;=R396,1,0)</f>
        <v>0</v>
      </c>
      <c r="U396" s="1" t="str">
        <f>VLOOKUP(A396,cutting_planes!$A$2:$N$940,14,0)</f>
        <v>0:09</v>
      </c>
    </row>
    <row r="397" spans="1:21" hidden="1" x14ac:dyDescent="0.2">
      <c r="A397" s="6">
        <v>395</v>
      </c>
      <c r="B397" s="6">
        <v>7</v>
      </c>
      <c r="C397" s="6">
        <v>12</v>
      </c>
      <c r="D397" s="6">
        <v>104</v>
      </c>
      <c r="E397" s="6" t="s">
        <v>31</v>
      </c>
      <c r="F397" s="6" t="s">
        <v>1703</v>
      </c>
      <c r="G397" s="6" t="str">
        <f>F397&amp;B397&amp;"_"&amp;C397&amp;".csv"</f>
        <v>TestTSP7_12.csv</v>
      </c>
      <c r="H397" s="6" t="s">
        <v>1707</v>
      </c>
      <c r="I397" s="6" t="str">
        <f>"("&amp;A397&amp;",'"&amp;G397&amp;"'),"</f>
        <v>(395,'TestTSP7_12.csv'),</v>
      </c>
      <c r="J397" s="6">
        <f>VLOOKUP(E397,target_graph_lookup!$A$1:$B$43,2,0)</f>
        <v>7</v>
      </c>
      <c r="K397" s="70">
        <v>7840</v>
      </c>
      <c r="L397" s="71">
        <f>VLOOKUP(A397,cutting_planes!$A$2:$K$1435,3,0)</f>
        <v>7603.79</v>
      </c>
      <c r="M397" s="71">
        <f>VLOOKUP(A397,cutting_planes!$A$2:$K$1435,2,0)</f>
        <v>7217</v>
      </c>
      <c r="N397" s="71">
        <f>VLOOKUP(A397,cutting_planes!$A$2:$K$1435,6,0)</f>
        <v>0</v>
      </c>
      <c r="O397" s="71">
        <f>VLOOKUP(A397,cutting_planes!$A$2:$K$1435,7,0)</f>
        <v>154</v>
      </c>
      <c r="P397" s="71">
        <f>VLOOKUP(A397,cutting_planes!$A$2:$K$1435,8,0)</f>
        <v>38</v>
      </c>
      <c r="Q397" s="71">
        <f>VLOOKUP(A397,cutting_planes!$A$2:$K$1435,9,0)</f>
        <v>3</v>
      </c>
      <c r="R397" s="71">
        <f>VLOOKUP(A397,cutting_planes!$A$2:$K$1435,10,0)</f>
        <v>500</v>
      </c>
      <c r="S397" s="72">
        <f>ABS(K397-L397)/K397</f>
        <v>3.0128826530612249E-2</v>
      </c>
      <c r="T397" s="71">
        <f>IF(O397&gt;=R397,1,0)</f>
        <v>0</v>
      </c>
      <c r="U397" s="1" t="str">
        <f>VLOOKUP(A397,cutting_planes!$A$2:$N$940,14,0)</f>
        <v>0:03</v>
      </c>
    </row>
    <row r="398" spans="1:21" hidden="1" x14ac:dyDescent="0.2">
      <c r="A398" s="6">
        <v>396</v>
      </c>
      <c r="B398" s="6">
        <v>7</v>
      </c>
      <c r="C398" s="6">
        <v>13</v>
      </c>
      <c r="D398" s="6">
        <v>50</v>
      </c>
      <c r="E398" s="6" t="s">
        <v>31</v>
      </c>
      <c r="F398" s="6" t="s">
        <v>1703</v>
      </c>
      <c r="G398" s="6" t="str">
        <f>F398&amp;B398&amp;"_"&amp;C398&amp;".csv"</f>
        <v>TestTSP7_13.csv</v>
      </c>
      <c r="H398" s="6" t="s">
        <v>1707</v>
      </c>
      <c r="I398" s="6" t="str">
        <f>"("&amp;A398&amp;",'"&amp;G398&amp;"'),"</f>
        <v>(396,'TestTSP7_13.csv'),</v>
      </c>
      <c r="J398" s="6">
        <f>VLOOKUP(E398,target_graph_lookup!$A$1:$B$43,2,0)</f>
        <v>7</v>
      </c>
      <c r="K398" s="70">
        <v>6397</v>
      </c>
      <c r="L398" s="71">
        <f>VLOOKUP(A398,cutting_planes!$A$2:$K$1435,3,0)</f>
        <v>6223</v>
      </c>
      <c r="M398" s="71">
        <f>VLOOKUP(A398,cutting_planes!$A$2:$K$1435,2,0)</f>
        <v>6203.5</v>
      </c>
      <c r="N398" s="71">
        <f>VLOOKUP(A398,cutting_planes!$A$2:$K$1435,6,0)</f>
        <v>0</v>
      </c>
      <c r="O398" s="71">
        <f>VLOOKUP(A398,cutting_planes!$A$2:$K$1435,7,0)</f>
        <v>5</v>
      </c>
      <c r="P398" s="71">
        <f>VLOOKUP(A398,cutting_planes!$A$2:$K$1435,8,0)</f>
        <v>2</v>
      </c>
      <c r="Q398" s="71">
        <f>VLOOKUP(A398,cutting_planes!$A$2:$K$1435,9,0)</f>
        <v>2</v>
      </c>
      <c r="R398" s="71">
        <f>VLOOKUP(A398,cutting_planes!$A$2:$K$1435,10,0)</f>
        <v>500</v>
      </c>
      <c r="S398" s="72">
        <f>ABS(K398-L398)/K398</f>
        <v>2.7200250117242458E-2</v>
      </c>
      <c r="T398" s="71">
        <f>IF(O398&gt;=R398,1,0)</f>
        <v>0</v>
      </c>
      <c r="U398" s="1" t="str">
        <f>VLOOKUP(A398,cutting_planes!$A$2:$N$940,14,0)</f>
        <v>0:00</v>
      </c>
    </row>
    <row r="399" spans="1:21" hidden="1" x14ac:dyDescent="0.2">
      <c r="A399" s="6">
        <v>397</v>
      </c>
      <c r="B399" s="6">
        <v>7</v>
      </c>
      <c r="C399" s="6">
        <v>14</v>
      </c>
      <c r="D399" s="6">
        <v>188</v>
      </c>
      <c r="E399" s="6" t="s">
        <v>31</v>
      </c>
      <c r="F399" s="6" t="s">
        <v>1703</v>
      </c>
      <c r="G399" s="6" t="str">
        <f>F399&amp;B399&amp;"_"&amp;C399&amp;".csv"</f>
        <v>TestTSP7_14.csv</v>
      </c>
      <c r="H399" s="6" t="s">
        <v>1707</v>
      </c>
      <c r="I399" s="6" t="str">
        <f>"("&amp;A399&amp;",'"&amp;G399&amp;"'),"</f>
        <v>(397,'TestTSP7_14.csv'),</v>
      </c>
      <c r="J399" s="6">
        <f>VLOOKUP(E399,target_graph_lookup!$A$1:$B$43,2,0)</f>
        <v>7</v>
      </c>
      <c r="K399" s="70">
        <v>13441</v>
      </c>
      <c r="L399" s="71">
        <f>VLOOKUP(A399,cutting_planes!$A$2:$K$1435,3,0)</f>
        <v>13419.58</v>
      </c>
      <c r="M399" s="71">
        <f>VLOOKUP(A399,cutting_planes!$A$2:$K$1435,2,0)</f>
        <v>12890.5</v>
      </c>
      <c r="N399" s="71">
        <f>VLOOKUP(A399,cutting_planes!$A$2:$K$1435,6,0)</f>
        <v>0</v>
      </c>
      <c r="O399" s="71">
        <f>VLOOKUP(A399,cutting_planes!$A$2:$K$1435,7,0)</f>
        <v>262</v>
      </c>
      <c r="P399" s="71">
        <f>VLOOKUP(A399,cutting_planes!$A$2:$K$1435,8,0)</f>
        <v>64</v>
      </c>
      <c r="Q399" s="71">
        <f>VLOOKUP(A399,cutting_planes!$A$2:$K$1435,9,0)</f>
        <v>14</v>
      </c>
      <c r="R399" s="71">
        <f>VLOOKUP(A399,cutting_planes!$A$2:$K$1435,10,0)</f>
        <v>500</v>
      </c>
      <c r="S399" s="72">
        <f>ABS(K399-L399)/K399</f>
        <v>1.5936314262331725E-3</v>
      </c>
      <c r="T399" s="71">
        <f>IF(O399&gt;=R399,1,0)</f>
        <v>0</v>
      </c>
      <c r="U399" s="1" t="str">
        <f>VLOOKUP(A399,cutting_planes!$A$2:$N$940,14,0)</f>
        <v>0:18</v>
      </c>
    </row>
    <row r="400" spans="1:21" x14ac:dyDescent="0.2">
      <c r="A400" s="20">
        <v>398</v>
      </c>
      <c r="B400" s="20">
        <v>8</v>
      </c>
      <c r="C400" s="20">
        <v>0</v>
      </c>
      <c r="D400" s="20">
        <v>50</v>
      </c>
      <c r="E400" s="20" t="s">
        <v>34</v>
      </c>
      <c r="F400" s="20" t="s">
        <v>1702</v>
      </c>
      <c r="G400" s="20" t="str">
        <f>F400&amp;B400&amp;"_"&amp;C400&amp;".csv"</f>
        <v>TrainTSP8_0.csv</v>
      </c>
      <c r="H400" s="20" t="s">
        <v>1707</v>
      </c>
      <c r="I400" s="20" t="str">
        <f>"("&amp;A400&amp;",'"&amp;G400&amp;"'),"</f>
        <v>(398,'TrainTSP8_0.csv'),</v>
      </c>
      <c r="J400" s="20">
        <f>VLOOKUP(E400,target_graph_lookup!$A$1:$B$43,2,0)</f>
        <v>8</v>
      </c>
      <c r="K400" s="70">
        <v>13283</v>
      </c>
      <c r="L400" s="71">
        <f>VLOOKUP(A400,cutting_planes!$A$2:$K$1435,3,0)</f>
        <v>13283</v>
      </c>
      <c r="M400" s="71">
        <f>VLOOKUP(A400,cutting_planes!$A$2:$K$1435,2,0)</f>
        <v>13258</v>
      </c>
      <c r="N400" s="71">
        <f>VLOOKUP(A400,cutting_planes!$A$2:$K$1435,6,0)</f>
        <v>1</v>
      </c>
      <c r="O400" s="71">
        <f>VLOOKUP(A400,cutting_planes!$A$2:$K$1435,7,0)</f>
        <v>20</v>
      </c>
      <c r="P400" s="71">
        <f>VLOOKUP(A400,cutting_planes!$A$2:$K$1435,8,0)</f>
        <v>8</v>
      </c>
      <c r="Q400" s="71">
        <f>VLOOKUP(A400,cutting_planes!$A$2:$K$1435,9,0)</f>
        <v>1</v>
      </c>
      <c r="R400" s="71">
        <f>VLOOKUP(A400,cutting_planes!$A$2:$K$1435,10,0)</f>
        <v>500</v>
      </c>
      <c r="S400" s="72">
        <f>ABS(K400-L400)/K400</f>
        <v>0</v>
      </c>
      <c r="T400" s="71">
        <f>IF(O400&gt;=R400,1,0)</f>
        <v>0</v>
      </c>
      <c r="U400" s="1" t="str">
        <f>VLOOKUP(A400,cutting_planes!$A$2:$N$940,14,0)</f>
        <v>0:00</v>
      </c>
    </row>
    <row r="401" spans="1:21" x14ac:dyDescent="0.2">
      <c r="A401" s="6">
        <v>399</v>
      </c>
      <c r="B401" s="6">
        <v>8</v>
      </c>
      <c r="C401" s="6">
        <v>1</v>
      </c>
      <c r="D401" s="6">
        <v>20</v>
      </c>
      <c r="E401" s="6" t="s">
        <v>34</v>
      </c>
      <c r="F401" s="6" t="s">
        <v>1702</v>
      </c>
      <c r="G401" s="6" t="str">
        <f>F401&amp;B401&amp;"_"&amp;C401&amp;".csv"</f>
        <v>TrainTSP8_1.csv</v>
      </c>
      <c r="H401" s="6" t="s">
        <v>1707</v>
      </c>
      <c r="I401" s="6" t="str">
        <f>"("&amp;A401&amp;",'"&amp;G401&amp;"'),"</f>
        <v>(399,'TrainTSP8_1.csv'),</v>
      </c>
      <c r="J401" s="6">
        <f>VLOOKUP(E401,target_graph_lookup!$A$1:$B$43,2,0)</f>
        <v>8</v>
      </c>
      <c r="K401" s="70">
        <v>8772</v>
      </c>
      <c r="L401" s="71">
        <f>VLOOKUP(A401,cutting_planes!$A$2:$K$1435,3,0)</f>
        <v>8772</v>
      </c>
      <c r="M401" s="71">
        <f>VLOOKUP(A401,cutting_planes!$A$2:$K$1435,2,0)</f>
        <v>8572.5</v>
      </c>
      <c r="N401" s="71">
        <f>VLOOKUP(A401,cutting_planes!$A$2:$K$1435,6,0)</f>
        <v>1</v>
      </c>
      <c r="O401" s="71">
        <f>VLOOKUP(A401,cutting_planes!$A$2:$K$1435,7,0)</f>
        <v>29</v>
      </c>
      <c r="P401" s="71">
        <f>VLOOKUP(A401,cutting_planes!$A$2:$K$1435,8,0)</f>
        <v>14</v>
      </c>
      <c r="Q401" s="71">
        <f>VLOOKUP(A401,cutting_planes!$A$2:$K$1435,9,0)</f>
        <v>0</v>
      </c>
      <c r="R401" s="71">
        <f>VLOOKUP(A401,cutting_planes!$A$2:$K$1435,10,0)</f>
        <v>500</v>
      </c>
      <c r="S401" s="72">
        <f>ABS(K401-L401)/K401</f>
        <v>0</v>
      </c>
      <c r="T401" s="71">
        <f>IF(O401&gt;=R401,1,0)</f>
        <v>0</v>
      </c>
      <c r="U401" s="1" t="str">
        <f>VLOOKUP(A401,cutting_planes!$A$2:$N$940,14,0)</f>
        <v>0:00</v>
      </c>
    </row>
    <row r="402" spans="1:21" x14ac:dyDescent="0.2">
      <c r="A402" s="6">
        <v>400</v>
      </c>
      <c r="B402" s="6">
        <v>8</v>
      </c>
      <c r="C402" s="6">
        <v>2</v>
      </c>
      <c r="D402" s="6">
        <v>34</v>
      </c>
      <c r="E402" s="6" t="s">
        <v>34</v>
      </c>
      <c r="F402" s="6" t="s">
        <v>1702</v>
      </c>
      <c r="G402" s="6" t="str">
        <f>F402&amp;B402&amp;"_"&amp;C402&amp;".csv"</f>
        <v>TrainTSP8_2.csv</v>
      </c>
      <c r="H402" s="6" t="s">
        <v>1707</v>
      </c>
      <c r="I402" s="6" t="str">
        <f>"("&amp;A402&amp;",'"&amp;G402&amp;"'),"</f>
        <v>(400,'TrainTSP8_2.csv'),</v>
      </c>
      <c r="J402" s="6">
        <f>VLOOKUP(E402,target_graph_lookup!$A$1:$B$43,2,0)</f>
        <v>8</v>
      </c>
      <c r="K402" s="70">
        <v>11284</v>
      </c>
      <c r="L402" s="71">
        <f>VLOOKUP(A402,cutting_planes!$A$2:$K$1435,3,0)</f>
        <v>11284</v>
      </c>
      <c r="M402" s="71">
        <f>VLOOKUP(A402,cutting_planes!$A$2:$K$1435,2,0)</f>
        <v>11224</v>
      </c>
      <c r="N402" s="71">
        <f>VLOOKUP(A402,cutting_planes!$A$2:$K$1435,6,0)</f>
        <v>1</v>
      </c>
      <c r="O402" s="71">
        <f>VLOOKUP(A402,cutting_planes!$A$2:$K$1435,7,0)</f>
        <v>16</v>
      </c>
      <c r="P402" s="71">
        <f>VLOOKUP(A402,cutting_planes!$A$2:$K$1435,8,0)</f>
        <v>7</v>
      </c>
      <c r="Q402" s="71">
        <f>VLOOKUP(A402,cutting_planes!$A$2:$K$1435,9,0)</f>
        <v>0</v>
      </c>
      <c r="R402" s="71">
        <f>VLOOKUP(A402,cutting_planes!$A$2:$K$1435,10,0)</f>
        <v>500</v>
      </c>
      <c r="S402" s="72">
        <f>ABS(K402-L402)/K402</f>
        <v>0</v>
      </c>
      <c r="T402" s="71">
        <f>IF(O402&gt;=R402,1,0)</f>
        <v>0</v>
      </c>
      <c r="U402" s="1" t="str">
        <f>VLOOKUP(A402,cutting_planes!$A$2:$N$940,14,0)</f>
        <v>0:00</v>
      </c>
    </row>
    <row r="403" spans="1:21" x14ac:dyDescent="0.2">
      <c r="A403" s="6">
        <v>401</v>
      </c>
      <c r="B403" s="6">
        <v>8</v>
      </c>
      <c r="C403" s="6">
        <v>3</v>
      </c>
      <c r="D403" s="6">
        <v>81</v>
      </c>
      <c r="E403" s="6" t="s">
        <v>34</v>
      </c>
      <c r="F403" s="6" t="s">
        <v>1702</v>
      </c>
      <c r="G403" s="6" t="str">
        <f>F403&amp;B403&amp;"_"&amp;C403&amp;".csv"</f>
        <v>TrainTSP8_3.csv</v>
      </c>
      <c r="H403" s="6" t="s">
        <v>1707</v>
      </c>
      <c r="I403" s="6" t="str">
        <f>"("&amp;A403&amp;",'"&amp;G403&amp;"'),"</f>
        <v>(401,'TrainTSP8_3.csv'),</v>
      </c>
      <c r="J403" s="6">
        <f>VLOOKUP(E403,target_graph_lookup!$A$1:$B$43,2,0)</f>
        <v>8</v>
      </c>
      <c r="K403" s="70">
        <v>16461</v>
      </c>
      <c r="L403" s="71">
        <f>VLOOKUP(A403,cutting_planes!$A$2:$K$1435,3,0)</f>
        <v>16455.5</v>
      </c>
      <c r="M403" s="71">
        <f>VLOOKUP(A403,cutting_planes!$A$2:$K$1435,2,0)</f>
        <v>16403.5</v>
      </c>
      <c r="N403" s="71">
        <f>VLOOKUP(A403,cutting_planes!$A$2:$K$1435,6,0)</f>
        <v>0</v>
      </c>
      <c r="O403" s="71">
        <f>VLOOKUP(A403,cutting_planes!$A$2:$K$1435,7,0)</f>
        <v>83</v>
      </c>
      <c r="P403" s="71">
        <f>VLOOKUP(A403,cutting_planes!$A$2:$K$1435,8,0)</f>
        <v>24</v>
      </c>
      <c r="Q403" s="71">
        <f>VLOOKUP(A403,cutting_planes!$A$2:$K$1435,9,0)</f>
        <v>1</v>
      </c>
      <c r="R403" s="71">
        <f>VLOOKUP(A403,cutting_planes!$A$2:$K$1435,10,0)</f>
        <v>500</v>
      </c>
      <c r="S403" s="72">
        <f>ABS(K403-L403)/K403</f>
        <v>3.3412307879229693E-4</v>
      </c>
      <c r="T403" s="71">
        <f>IF(O403&gt;=R403,1,0)</f>
        <v>0</v>
      </c>
      <c r="U403" s="1" t="str">
        <f>VLOOKUP(A403,cutting_planes!$A$2:$N$940,14,0)</f>
        <v>0:01</v>
      </c>
    </row>
    <row r="404" spans="1:21" x14ac:dyDescent="0.2">
      <c r="A404" s="6">
        <v>402</v>
      </c>
      <c r="B404" s="6">
        <v>8</v>
      </c>
      <c r="C404" s="6">
        <v>4</v>
      </c>
      <c r="D404" s="6">
        <v>25</v>
      </c>
      <c r="E404" s="6" t="s">
        <v>34</v>
      </c>
      <c r="F404" s="6" t="s">
        <v>1702</v>
      </c>
      <c r="G404" s="6" t="str">
        <f>F404&amp;B404&amp;"_"&amp;C404&amp;".csv"</f>
        <v>TrainTSP8_4.csv</v>
      </c>
      <c r="H404" s="6" t="s">
        <v>1707</v>
      </c>
      <c r="I404" s="6" t="str">
        <f>"("&amp;A404&amp;",'"&amp;G404&amp;"'),"</f>
        <v>(402,'TrainTSP8_4.csv'),</v>
      </c>
      <c r="J404" s="6">
        <f>VLOOKUP(E404,target_graph_lookup!$A$1:$B$43,2,0)</f>
        <v>8</v>
      </c>
      <c r="K404" s="70">
        <v>10037</v>
      </c>
      <c r="L404" s="71">
        <f>VLOOKUP(A404,cutting_planes!$A$2:$K$1435,3,0)</f>
        <v>10037</v>
      </c>
      <c r="M404" s="71">
        <f>VLOOKUP(A404,cutting_planes!$A$2:$K$1435,2,0)</f>
        <v>9971.5</v>
      </c>
      <c r="N404" s="71">
        <f>VLOOKUP(A404,cutting_planes!$A$2:$K$1435,6,0)</f>
        <v>1</v>
      </c>
      <c r="O404" s="71">
        <f>VLOOKUP(A404,cutting_planes!$A$2:$K$1435,7,0)</f>
        <v>14</v>
      </c>
      <c r="P404" s="71">
        <f>VLOOKUP(A404,cutting_planes!$A$2:$K$1435,8,0)</f>
        <v>9</v>
      </c>
      <c r="Q404" s="71">
        <f>VLOOKUP(A404,cutting_planes!$A$2:$K$1435,9,0)</f>
        <v>1</v>
      </c>
      <c r="R404" s="71">
        <f>VLOOKUP(A404,cutting_planes!$A$2:$K$1435,10,0)</f>
        <v>500</v>
      </c>
      <c r="S404" s="72">
        <f>ABS(K404-L404)/K404</f>
        <v>0</v>
      </c>
      <c r="T404" s="71">
        <f>IF(O404&gt;=R404,1,0)</f>
        <v>0</v>
      </c>
      <c r="U404" s="1" t="str">
        <f>VLOOKUP(A404,cutting_planes!$A$2:$N$940,14,0)</f>
        <v>0:00</v>
      </c>
    </row>
    <row r="405" spans="1:21" x14ac:dyDescent="0.2">
      <c r="A405" s="6">
        <v>403</v>
      </c>
      <c r="B405" s="6">
        <v>8</v>
      </c>
      <c r="C405" s="6">
        <v>5</v>
      </c>
      <c r="D405" s="6">
        <v>33</v>
      </c>
      <c r="E405" s="6" t="s">
        <v>34</v>
      </c>
      <c r="F405" s="6" t="s">
        <v>1702</v>
      </c>
      <c r="G405" s="6" t="str">
        <f>F405&amp;B405&amp;"_"&amp;C405&amp;".csv"</f>
        <v>TrainTSP8_5.csv</v>
      </c>
      <c r="H405" s="6" t="s">
        <v>1707</v>
      </c>
      <c r="I405" s="6" t="str">
        <f>"("&amp;A405&amp;",'"&amp;G405&amp;"'),"</f>
        <v>(403,'TrainTSP8_5.csv'),</v>
      </c>
      <c r="J405" s="6">
        <f>VLOOKUP(E405,target_graph_lookup!$A$1:$B$43,2,0)</f>
        <v>8</v>
      </c>
      <c r="K405" s="70">
        <v>11191</v>
      </c>
      <c r="L405" s="71">
        <f>VLOOKUP(A405,cutting_planes!$A$2:$K$1435,3,0)</f>
        <v>11191</v>
      </c>
      <c r="M405" s="71">
        <f>VLOOKUP(A405,cutting_planes!$A$2:$K$1435,2,0)</f>
        <v>11138</v>
      </c>
      <c r="N405" s="71">
        <f>VLOOKUP(A405,cutting_planes!$A$2:$K$1435,6,0)</f>
        <v>1</v>
      </c>
      <c r="O405" s="71">
        <f>VLOOKUP(A405,cutting_planes!$A$2:$K$1435,7,0)</f>
        <v>29</v>
      </c>
      <c r="P405" s="71">
        <f>VLOOKUP(A405,cutting_planes!$A$2:$K$1435,8,0)</f>
        <v>13</v>
      </c>
      <c r="Q405" s="71">
        <f>VLOOKUP(A405,cutting_planes!$A$2:$K$1435,9,0)</f>
        <v>4</v>
      </c>
      <c r="R405" s="71">
        <f>VLOOKUP(A405,cutting_planes!$A$2:$K$1435,10,0)</f>
        <v>500</v>
      </c>
      <c r="S405" s="72">
        <f>ABS(K405-L405)/K405</f>
        <v>0</v>
      </c>
      <c r="T405" s="71">
        <f>IF(O405&gt;=R405,1,0)</f>
        <v>0</v>
      </c>
      <c r="U405" s="1" t="str">
        <f>VLOOKUP(A405,cutting_planes!$A$2:$N$940,14,0)</f>
        <v>0:00</v>
      </c>
    </row>
    <row r="406" spans="1:21" x14ac:dyDescent="0.2">
      <c r="A406" s="6">
        <v>404</v>
      </c>
      <c r="B406" s="6">
        <v>8</v>
      </c>
      <c r="C406" s="6">
        <v>6</v>
      </c>
      <c r="D406" s="6">
        <v>19</v>
      </c>
      <c r="E406" s="6" t="s">
        <v>34</v>
      </c>
      <c r="F406" s="6" t="s">
        <v>1702</v>
      </c>
      <c r="G406" s="6" t="str">
        <f>F406&amp;B406&amp;"_"&amp;C406&amp;".csv"</f>
        <v>TrainTSP8_6.csv</v>
      </c>
      <c r="H406" s="6" t="s">
        <v>1707</v>
      </c>
      <c r="I406" s="6" t="str">
        <f>"("&amp;A406&amp;",'"&amp;G406&amp;"'),"</f>
        <v>(404,'TrainTSP8_6.csv'),</v>
      </c>
      <c r="J406" s="6">
        <f>VLOOKUP(E406,target_graph_lookup!$A$1:$B$43,2,0)</f>
        <v>8</v>
      </c>
      <c r="K406" s="70">
        <v>8674</v>
      </c>
      <c r="L406" s="71">
        <f>VLOOKUP(A406,cutting_planes!$A$2:$K$1435,3,0)</f>
        <v>8674</v>
      </c>
      <c r="M406" s="71">
        <f>VLOOKUP(A406,cutting_planes!$A$2:$K$1435,2,0)</f>
        <v>8475</v>
      </c>
      <c r="N406" s="71">
        <f>VLOOKUP(A406,cutting_planes!$A$2:$K$1435,6,0)</f>
        <v>1</v>
      </c>
      <c r="O406" s="71">
        <f>VLOOKUP(A406,cutting_planes!$A$2:$K$1435,7,0)</f>
        <v>14</v>
      </c>
      <c r="P406" s="71">
        <f>VLOOKUP(A406,cutting_planes!$A$2:$K$1435,8,0)</f>
        <v>7</v>
      </c>
      <c r="Q406" s="71">
        <f>VLOOKUP(A406,cutting_planes!$A$2:$K$1435,9,0)</f>
        <v>1</v>
      </c>
      <c r="R406" s="71">
        <f>VLOOKUP(A406,cutting_planes!$A$2:$K$1435,10,0)</f>
        <v>500</v>
      </c>
      <c r="S406" s="72">
        <f>ABS(K406-L406)/K406</f>
        <v>0</v>
      </c>
      <c r="T406" s="71">
        <f>IF(O406&gt;=R406,1,0)</f>
        <v>0</v>
      </c>
      <c r="U406" s="1" t="str">
        <f>VLOOKUP(A406,cutting_planes!$A$2:$N$940,14,0)</f>
        <v>0:00</v>
      </c>
    </row>
    <row r="407" spans="1:21" x14ac:dyDescent="0.2">
      <c r="A407" s="6">
        <v>405</v>
      </c>
      <c r="B407" s="6">
        <v>8</v>
      </c>
      <c r="C407" s="6">
        <v>7</v>
      </c>
      <c r="D407" s="6">
        <v>57</v>
      </c>
      <c r="E407" s="6" t="s">
        <v>34</v>
      </c>
      <c r="F407" s="6" t="s">
        <v>1702</v>
      </c>
      <c r="G407" s="6" t="str">
        <f>F407&amp;B407&amp;"_"&amp;C407&amp;".csv"</f>
        <v>TrainTSP8_7.csv</v>
      </c>
      <c r="H407" s="6" t="s">
        <v>1707</v>
      </c>
      <c r="I407" s="6" t="str">
        <f>"("&amp;A407&amp;",'"&amp;G407&amp;"'),"</f>
        <v>(405,'TrainTSP8_7.csv'),</v>
      </c>
      <c r="J407" s="6">
        <f>VLOOKUP(E407,target_graph_lookup!$A$1:$B$43,2,0)</f>
        <v>8</v>
      </c>
      <c r="K407" s="70">
        <v>13730</v>
      </c>
      <c r="L407" s="71">
        <f>VLOOKUP(A407,cutting_planes!$A$2:$K$1435,3,0)</f>
        <v>13730</v>
      </c>
      <c r="M407" s="71">
        <f>VLOOKUP(A407,cutting_planes!$A$2:$K$1435,2,0)</f>
        <v>13657.5</v>
      </c>
      <c r="N407" s="71">
        <f>VLOOKUP(A407,cutting_planes!$A$2:$K$1435,6,0)</f>
        <v>1</v>
      </c>
      <c r="O407" s="71">
        <f>VLOOKUP(A407,cutting_planes!$A$2:$K$1435,7,0)</f>
        <v>39</v>
      </c>
      <c r="P407" s="71">
        <f>VLOOKUP(A407,cutting_planes!$A$2:$K$1435,8,0)</f>
        <v>17</v>
      </c>
      <c r="Q407" s="71">
        <f>VLOOKUP(A407,cutting_planes!$A$2:$K$1435,9,0)</f>
        <v>4</v>
      </c>
      <c r="R407" s="71">
        <f>VLOOKUP(A407,cutting_planes!$A$2:$K$1435,10,0)</f>
        <v>500</v>
      </c>
      <c r="S407" s="72">
        <f>ABS(K407-L407)/K407</f>
        <v>0</v>
      </c>
      <c r="T407" s="71">
        <f>IF(O407&gt;=R407,1,0)</f>
        <v>0</v>
      </c>
      <c r="U407" s="1" t="str">
        <f>VLOOKUP(A407,cutting_planes!$A$2:$N$940,14,0)</f>
        <v>0:00</v>
      </c>
    </row>
    <row r="408" spans="1:21" x14ac:dyDescent="0.2">
      <c r="A408" s="6">
        <v>406</v>
      </c>
      <c r="B408" s="6">
        <v>8</v>
      </c>
      <c r="C408" s="6">
        <v>8</v>
      </c>
      <c r="D408" s="6">
        <v>74</v>
      </c>
      <c r="E408" s="6" t="s">
        <v>34</v>
      </c>
      <c r="F408" s="6" t="s">
        <v>1702</v>
      </c>
      <c r="G408" s="6" t="str">
        <f>F408&amp;B408&amp;"_"&amp;C408&amp;".csv"</f>
        <v>TrainTSP8_8.csv</v>
      </c>
      <c r="H408" s="6" t="s">
        <v>1707</v>
      </c>
      <c r="I408" s="6" t="str">
        <f>"("&amp;A408&amp;",'"&amp;G408&amp;"'),"</f>
        <v>(406,'TrainTSP8_8.csv'),</v>
      </c>
      <c r="J408" s="6">
        <f>VLOOKUP(E408,target_graph_lookup!$A$1:$B$43,2,0)</f>
        <v>8</v>
      </c>
      <c r="K408" s="70">
        <v>15237</v>
      </c>
      <c r="L408" s="71">
        <f>VLOOKUP(A408,cutting_planes!$A$2:$K$1435,3,0)</f>
        <v>15222.55</v>
      </c>
      <c r="M408" s="71">
        <f>VLOOKUP(A408,cutting_planes!$A$2:$K$1435,2,0)</f>
        <v>15146</v>
      </c>
      <c r="N408" s="71">
        <f>VLOOKUP(A408,cutting_planes!$A$2:$K$1435,6,0)</f>
        <v>0</v>
      </c>
      <c r="O408" s="71">
        <f>VLOOKUP(A408,cutting_planes!$A$2:$K$1435,7,0)</f>
        <v>90</v>
      </c>
      <c r="P408" s="71">
        <f>VLOOKUP(A408,cutting_planes!$A$2:$K$1435,8,0)</f>
        <v>30</v>
      </c>
      <c r="Q408" s="71">
        <f>VLOOKUP(A408,cutting_planes!$A$2:$K$1435,9,0)</f>
        <v>6</v>
      </c>
      <c r="R408" s="71">
        <f>VLOOKUP(A408,cutting_planes!$A$2:$K$1435,10,0)</f>
        <v>500</v>
      </c>
      <c r="S408" s="72">
        <f>ABS(K408-L408)/K408</f>
        <v>9.4834941261407943E-4</v>
      </c>
      <c r="T408" s="71">
        <f>IF(O408&gt;=R408,1,0)</f>
        <v>0</v>
      </c>
      <c r="U408" s="1" t="str">
        <f>VLOOKUP(A408,cutting_planes!$A$2:$N$940,14,0)</f>
        <v>0:01</v>
      </c>
    </row>
    <row r="409" spans="1:21" x14ac:dyDescent="0.2">
      <c r="A409" s="6">
        <v>407</v>
      </c>
      <c r="B409" s="6">
        <v>8</v>
      </c>
      <c r="C409" s="6">
        <v>9</v>
      </c>
      <c r="D409" s="6">
        <v>15</v>
      </c>
      <c r="E409" s="6" t="s">
        <v>34</v>
      </c>
      <c r="F409" s="6" t="s">
        <v>1702</v>
      </c>
      <c r="G409" s="6" t="str">
        <f>F409&amp;B409&amp;"_"&amp;C409&amp;".csv"</f>
        <v>TrainTSP8_9.csv</v>
      </c>
      <c r="H409" s="6" t="s">
        <v>1707</v>
      </c>
      <c r="I409" s="6" t="str">
        <f>"("&amp;A409&amp;",'"&amp;G409&amp;"'),"</f>
        <v>(407,'TrainTSP8_9.csv'),</v>
      </c>
      <c r="J409" s="6">
        <f>VLOOKUP(E409,target_graph_lookup!$A$1:$B$43,2,0)</f>
        <v>8</v>
      </c>
      <c r="K409" s="70">
        <v>7846</v>
      </c>
      <c r="L409" s="71">
        <f>VLOOKUP(A409,cutting_planes!$A$2:$K$1435,3,0)</f>
        <v>7846</v>
      </c>
      <c r="M409" s="71">
        <f>VLOOKUP(A409,cutting_planes!$A$2:$K$1435,2,0)</f>
        <v>7793</v>
      </c>
      <c r="N409" s="71">
        <f>VLOOKUP(A409,cutting_planes!$A$2:$K$1435,6,0)</f>
        <v>1</v>
      </c>
      <c r="O409" s="71">
        <f>VLOOKUP(A409,cutting_planes!$A$2:$K$1435,7,0)</f>
        <v>5</v>
      </c>
      <c r="P409" s="71">
        <f>VLOOKUP(A409,cutting_planes!$A$2:$K$1435,8,0)</f>
        <v>3</v>
      </c>
      <c r="Q409" s="71">
        <f>VLOOKUP(A409,cutting_planes!$A$2:$K$1435,9,0)</f>
        <v>0</v>
      </c>
      <c r="R409" s="71">
        <f>VLOOKUP(A409,cutting_planes!$A$2:$K$1435,10,0)</f>
        <v>500</v>
      </c>
      <c r="S409" s="72">
        <f>ABS(K409-L409)/K409</f>
        <v>0</v>
      </c>
      <c r="T409" s="71">
        <f>IF(O409&gt;=R409,1,0)</f>
        <v>0</v>
      </c>
      <c r="U409" s="1" t="str">
        <f>VLOOKUP(A409,cutting_planes!$A$2:$N$940,14,0)</f>
        <v>0:00</v>
      </c>
    </row>
    <row r="410" spans="1:21" x14ac:dyDescent="0.2">
      <c r="A410" s="6">
        <v>408</v>
      </c>
      <c r="B410" s="6">
        <v>8</v>
      </c>
      <c r="C410" s="6">
        <v>10</v>
      </c>
      <c r="D410" s="6">
        <v>61</v>
      </c>
      <c r="E410" s="6" t="s">
        <v>34</v>
      </c>
      <c r="F410" s="6" t="s">
        <v>1702</v>
      </c>
      <c r="G410" s="6" t="str">
        <f>F410&amp;B410&amp;"_"&amp;C410&amp;".csv"</f>
        <v>TrainTSP8_10.csv</v>
      </c>
      <c r="H410" s="6" t="s">
        <v>1707</v>
      </c>
      <c r="I410" s="6" t="str">
        <f>"("&amp;A410&amp;",'"&amp;G410&amp;"'),"</f>
        <v>(408,'TrainTSP8_10.csv'),</v>
      </c>
      <c r="J410" s="6">
        <f>VLOOKUP(E410,target_graph_lookup!$A$1:$B$43,2,0)</f>
        <v>8</v>
      </c>
      <c r="K410" s="70">
        <v>14087</v>
      </c>
      <c r="L410" s="71">
        <f>VLOOKUP(A410,cutting_planes!$A$2:$K$1435,3,0)</f>
        <v>14087</v>
      </c>
      <c r="M410" s="71">
        <f>VLOOKUP(A410,cutting_planes!$A$2:$K$1435,2,0)</f>
        <v>14074</v>
      </c>
      <c r="N410" s="71">
        <f>VLOOKUP(A410,cutting_planes!$A$2:$K$1435,6,0)</f>
        <v>1</v>
      </c>
      <c r="O410" s="71">
        <f>VLOOKUP(A410,cutting_planes!$A$2:$K$1435,7,0)</f>
        <v>26</v>
      </c>
      <c r="P410" s="71">
        <f>VLOOKUP(A410,cutting_planes!$A$2:$K$1435,8,0)</f>
        <v>13</v>
      </c>
      <c r="Q410" s="71">
        <f>VLOOKUP(A410,cutting_planes!$A$2:$K$1435,9,0)</f>
        <v>3</v>
      </c>
      <c r="R410" s="71">
        <f>VLOOKUP(A410,cutting_planes!$A$2:$K$1435,10,0)</f>
        <v>500</v>
      </c>
      <c r="S410" s="72">
        <f>ABS(K410-L410)/K410</f>
        <v>0</v>
      </c>
      <c r="T410" s="71">
        <f>IF(O410&gt;=R410,1,0)</f>
        <v>0</v>
      </c>
      <c r="U410" s="1" t="str">
        <f>VLOOKUP(A410,cutting_planes!$A$2:$N$940,14,0)</f>
        <v>0:00</v>
      </c>
    </row>
    <row r="411" spans="1:21" x14ac:dyDescent="0.2">
      <c r="A411" s="6">
        <v>409</v>
      </c>
      <c r="B411" s="6">
        <v>8</v>
      </c>
      <c r="C411" s="6">
        <v>11</v>
      </c>
      <c r="D411" s="6">
        <v>9</v>
      </c>
      <c r="E411" s="6" t="s">
        <v>34</v>
      </c>
      <c r="F411" s="6" t="s">
        <v>1702</v>
      </c>
      <c r="G411" s="6" t="str">
        <f>F411&amp;B411&amp;"_"&amp;C411&amp;".csv"</f>
        <v>TrainTSP8_11.csv</v>
      </c>
      <c r="H411" s="6" t="s">
        <v>1707</v>
      </c>
      <c r="I411" s="6" t="str">
        <f>"("&amp;A411&amp;",'"&amp;G411&amp;"'),"</f>
        <v>(409,'TrainTSP8_11.csv'),</v>
      </c>
      <c r="J411" s="6">
        <f>VLOOKUP(E411,target_graph_lookup!$A$1:$B$43,2,0)</f>
        <v>8</v>
      </c>
      <c r="K411" s="70">
        <v>7404</v>
      </c>
      <c r="L411" s="71">
        <f>VLOOKUP(A411,cutting_planes!$A$2:$K$1435,3,0)</f>
        <v>7404</v>
      </c>
      <c r="M411" s="71">
        <f>VLOOKUP(A411,cutting_planes!$A$2:$K$1435,2,0)</f>
        <v>7404</v>
      </c>
      <c r="N411" s="71">
        <f>VLOOKUP(A411,cutting_planes!$A$2:$K$1435,6,0)</f>
        <v>1</v>
      </c>
      <c r="O411" s="71">
        <f>VLOOKUP(A411,cutting_planes!$A$2:$K$1435,7,0)</f>
        <v>0</v>
      </c>
      <c r="P411" s="71">
        <f>VLOOKUP(A411,cutting_planes!$A$2:$K$1435,8,0)</f>
        <v>0</v>
      </c>
      <c r="Q411" s="71">
        <f>VLOOKUP(A411,cutting_planes!$A$2:$K$1435,9,0)</f>
        <v>0</v>
      </c>
      <c r="R411" s="71">
        <f>VLOOKUP(A411,cutting_planes!$A$2:$K$1435,10,0)</f>
        <v>500</v>
      </c>
      <c r="S411" s="72">
        <f>ABS(K411-L411)/K411</f>
        <v>0</v>
      </c>
      <c r="T411" s="71">
        <f>IF(O411&gt;=R411,1,0)</f>
        <v>0</v>
      </c>
      <c r="U411" s="1" t="str">
        <f>VLOOKUP(A411,cutting_planes!$A$2:$N$940,14,0)</f>
        <v>0:00</v>
      </c>
    </row>
    <row r="412" spans="1:21" x14ac:dyDescent="0.2">
      <c r="A412" s="6">
        <v>410</v>
      </c>
      <c r="B412" s="6">
        <v>8</v>
      </c>
      <c r="C412" s="6">
        <v>12</v>
      </c>
      <c r="D412" s="6">
        <v>46</v>
      </c>
      <c r="E412" s="6" t="s">
        <v>34</v>
      </c>
      <c r="F412" s="6" t="s">
        <v>1702</v>
      </c>
      <c r="G412" s="6" t="str">
        <f>F412&amp;B412&amp;"_"&amp;C412&amp;".csv"</f>
        <v>TrainTSP8_12.csv</v>
      </c>
      <c r="H412" s="6" t="s">
        <v>1707</v>
      </c>
      <c r="I412" s="6" t="str">
        <f>"("&amp;A412&amp;",'"&amp;G412&amp;"'),"</f>
        <v>(410,'TrainTSP8_12.csv'),</v>
      </c>
      <c r="J412" s="6">
        <f>VLOOKUP(E412,target_graph_lookup!$A$1:$B$43,2,0)</f>
        <v>8</v>
      </c>
      <c r="K412" s="70">
        <v>12930</v>
      </c>
      <c r="L412" s="71">
        <f>VLOOKUP(A412,cutting_planes!$A$2:$K$1435,3,0)</f>
        <v>12930</v>
      </c>
      <c r="M412" s="71">
        <f>VLOOKUP(A412,cutting_planes!$A$2:$K$1435,2,0)</f>
        <v>12913.5</v>
      </c>
      <c r="N412" s="71">
        <f>VLOOKUP(A412,cutting_planes!$A$2:$K$1435,6,0)</f>
        <v>1</v>
      </c>
      <c r="O412" s="71">
        <f>VLOOKUP(A412,cutting_planes!$A$2:$K$1435,7,0)</f>
        <v>10</v>
      </c>
      <c r="P412" s="71">
        <f>VLOOKUP(A412,cutting_planes!$A$2:$K$1435,8,0)</f>
        <v>5</v>
      </c>
      <c r="Q412" s="71">
        <f>VLOOKUP(A412,cutting_planes!$A$2:$K$1435,9,0)</f>
        <v>0</v>
      </c>
      <c r="R412" s="71">
        <f>VLOOKUP(A412,cutting_planes!$A$2:$K$1435,10,0)</f>
        <v>500</v>
      </c>
      <c r="S412" s="72">
        <f>ABS(K412-L412)/K412</f>
        <v>0</v>
      </c>
      <c r="T412" s="71">
        <f>IF(O412&gt;=R412,1,0)</f>
        <v>0</v>
      </c>
      <c r="U412" s="1" t="str">
        <f>VLOOKUP(A412,cutting_planes!$A$2:$N$940,14,0)</f>
        <v>0:00</v>
      </c>
    </row>
    <row r="413" spans="1:21" x14ac:dyDescent="0.2">
      <c r="A413" s="6">
        <v>411</v>
      </c>
      <c r="B413" s="6">
        <v>8</v>
      </c>
      <c r="C413" s="6">
        <v>13</v>
      </c>
      <c r="D413" s="6">
        <v>68</v>
      </c>
      <c r="E413" s="6" t="s">
        <v>34</v>
      </c>
      <c r="F413" s="6" t="s">
        <v>1702</v>
      </c>
      <c r="G413" s="6" t="str">
        <f>F413&amp;B413&amp;"_"&amp;C413&amp;".csv"</f>
        <v>TrainTSP8_13.csv</v>
      </c>
      <c r="H413" s="6" t="s">
        <v>1707</v>
      </c>
      <c r="I413" s="6" t="str">
        <f>"("&amp;A413&amp;",'"&amp;G413&amp;"'),"</f>
        <v>(411,'TrainTSP8_13.csv'),</v>
      </c>
      <c r="J413" s="6">
        <f>VLOOKUP(E413,target_graph_lookup!$A$1:$B$43,2,0)</f>
        <v>8</v>
      </c>
      <c r="K413" s="70">
        <v>15184</v>
      </c>
      <c r="L413" s="71">
        <f>VLOOKUP(A413,cutting_planes!$A$2:$K$1435,3,0)</f>
        <v>15184</v>
      </c>
      <c r="M413" s="71">
        <f>VLOOKUP(A413,cutting_planes!$A$2:$K$1435,2,0)</f>
        <v>15174</v>
      </c>
      <c r="N413" s="71">
        <f>VLOOKUP(A413,cutting_planes!$A$2:$K$1435,6,0)</f>
        <v>1</v>
      </c>
      <c r="O413" s="71">
        <f>VLOOKUP(A413,cutting_planes!$A$2:$K$1435,7,0)</f>
        <v>20</v>
      </c>
      <c r="P413" s="71">
        <f>VLOOKUP(A413,cutting_planes!$A$2:$K$1435,8,0)</f>
        <v>9</v>
      </c>
      <c r="Q413" s="71">
        <f>VLOOKUP(A413,cutting_planes!$A$2:$K$1435,9,0)</f>
        <v>2</v>
      </c>
      <c r="R413" s="71">
        <f>VLOOKUP(A413,cutting_planes!$A$2:$K$1435,10,0)</f>
        <v>500</v>
      </c>
      <c r="S413" s="72">
        <f>ABS(K413-L413)/K413</f>
        <v>0</v>
      </c>
      <c r="T413" s="71">
        <f>IF(O413&gt;=R413,1,0)</f>
        <v>0</v>
      </c>
      <c r="U413" s="1" t="str">
        <f>VLOOKUP(A413,cutting_planes!$A$2:$N$940,14,0)</f>
        <v>0:00</v>
      </c>
    </row>
    <row r="414" spans="1:21" x14ac:dyDescent="0.2">
      <c r="A414" s="6">
        <v>412</v>
      </c>
      <c r="B414" s="6">
        <v>8</v>
      </c>
      <c r="C414" s="6">
        <v>14</v>
      </c>
      <c r="D414" s="6">
        <v>14</v>
      </c>
      <c r="E414" s="6" t="s">
        <v>34</v>
      </c>
      <c r="F414" s="6" t="s">
        <v>1702</v>
      </c>
      <c r="G414" s="6" t="str">
        <f>F414&amp;B414&amp;"_"&amp;C414&amp;".csv"</f>
        <v>TrainTSP8_14.csv</v>
      </c>
      <c r="H414" s="6" t="s">
        <v>1707</v>
      </c>
      <c r="I414" s="6" t="str">
        <f>"("&amp;A414&amp;",'"&amp;G414&amp;"'),"</f>
        <v>(412,'TrainTSP8_14.csv'),</v>
      </c>
      <c r="J414" s="6">
        <f>VLOOKUP(E414,target_graph_lookup!$A$1:$B$43,2,0)</f>
        <v>8</v>
      </c>
      <c r="K414" s="70">
        <v>7139</v>
      </c>
      <c r="L414" s="71">
        <f>VLOOKUP(A414,cutting_planes!$A$2:$K$1435,3,0)</f>
        <v>7139</v>
      </c>
      <c r="M414" s="71">
        <f>VLOOKUP(A414,cutting_planes!$A$2:$K$1435,2,0)</f>
        <v>7139</v>
      </c>
      <c r="N414" s="71">
        <f>VLOOKUP(A414,cutting_planes!$A$2:$K$1435,6,0)</f>
        <v>1</v>
      </c>
      <c r="O414" s="71">
        <f>VLOOKUP(A414,cutting_planes!$A$2:$K$1435,7,0)</f>
        <v>0</v>
      </c>
      <c r="P414" s="71">
        <f>VLOOKUP(A414,cutting_planes!$A$2:$K$1435,8,0)</f>
        <v>0</v>
      </c>
      <c r="Q414" s="71">
        <f>VLOOKUP(A414,cutting_planes!$A$2:$K$1435,9,0)</f>
        <v>0</v>
      </c>
      <c r="R414" s="71">
        <f>VLOOKUP(A414,cutting_planes!$A$2:$K$1435,10,0)</f>
        <v>500</v>
      </c>
      <c r="S414" s="72">
        <f>ABS(K414-L414)/K414</f>
        <v>0</v>
      </c>
      <c r="T414" s="71">
        <f>IF(O414&gt;=R414,1,0)</f>
        <v>0</v>
      </c>
      <c r="U414" s="1" t="str">
        <f>VLOOKUP(A414,cutting_planes!$A$2:$N$940,14,0)</f>
        <v>0:00</v>
      </c>
    </row>
    <row r="415" spans="1:21" x14ac:dyDescent="0.2">
      <c r="A415" s="6">
        <v>413</v>
      </c>
      <c r="B415" s="6">
        <v>8</v>
      </c>
      <c r="C415" s="6">
        <v>15</v>
      </c>
      <c r="D415" s="6">
        <v>10</v>
      </c>
      <c r="E415" s="6" t="s">
        <v>34</v>
      </c>
      <c r="F415" s="6" t="s">
        <v>1702</v>
      </c>
      <c r="G415" s="6" t="str">
        <f>F415&amp;B415&amp;"_"&amp;C415&amp;".csv"</f>
        <v>TrainTSP8_15.csv</v>
      </c>
      <c r="H415" s="6" t="s">
        <v>1707</v>
      </c>
      <c r="I415" s="6" t="str">
        <f>"("&amp;A415&amp;",'"&amp;G415&amp;"'),"</f>
        <v>(413,'TrainTSP8_15.csv'),</v>
      </c>
      <c r="J415" s="6">
        <f>VLOOKUP(E415,target_graph_lookup!$A$1:$B$43,2,0)</f>
        <v>8</v>
      </c>
      <c r="K415" s="70">
        <v>7474</v>
      </c>
      <c r="L415" s="71">
        <f>VLOOKUP(A415,cutting_planes!$A$2:$K$1435,3,0)</f>
        <v>7474</v>
      </c>
      <c r="M415" s="71">
        <f>VLOOKUP(A415,cutting_planes!$A$2:$K$1435,2,0)</f>
        <v>7474</v>
      </c>
      <c r="N415" s="71">
        <f>VLOOKUP(A415,cutting_planes!$A$2:$K$1435,6,0)</f>
        <v>1</v>
      </c>
      <c r="O415" s="71">
        <f>VLOOKUP(A415,cutting_planes!$A$2:$K$1435,7,0)</f>
        <v>0</v>
      </c>
      <c r="P415" s="71">
        <f>VLOOKUP(A415,cutting_planes!$A$2:$K$1435,8,0)</f>
        <v>0</v>
      </c>
      <c r="Q415" s="71">
        <f>VLOOKUP(A415,cutting_planes!$A$2:$K$1435,9,0)</f>
        <v>0</v>
      </c>
      <c r="R415" s="71">
        <f>VLOOKUP(A415,cutting_planes!$A$2:$K$1435,10,0)</f>
        <v>500</v>
      </c>
      <c r="S415" s="72">
        <f>ABS(K415-L415)/K415</f>
        <v>0</v>
      </c>
      <c r="T415" s="71">
        <f>IF(O415&gt;=R415,1,0)</f>
        <v>0</v>
      </c>
      <c r="U415" s="1" t="str">
        <f>VLOOKUP(A415,cutting_planes!$A$2:$N$940,14,0)</f>
        <v>0:00</v>
      </c>
    </row>
    <row r="416" spans="1:21" x14ac:dyDescent="0.2">
      <c r="A416" s="6">
        <v>414</v>
      </c>
      <c r="B416" s="6">
        <v>8</v>
      </c>
      <c r="C416" s="6">
        <v>16</v>
      </c>
      <c r="D416" s="6">
        <v>22</v>
      </c>
      <c r="E416" s="6" t="s">
        <v>34</v>
      </c>
      <c r="F416" s="6" t="s">
        <v>1702</v>
      </c>
      <c r="G416" s="6" t="str">
        <f>F416&amp;B416&amp;"_"&amp;C416&amp;".csv"</f>
        <v>TrainTSP8_16.csv</v>
      </c>
      <c r="H416" s="6" t="s">
        <v>1707</v>
      </c>
      <c r="I416" s="6" t="str">
        <f>"("&amp;A416&amp;",'"&amp;G416&amp;"'),"</f>
        <v>(414,'TrainTSP8_16.csv'),</v>
      </c>
      <c r="J416" s="6">
        <f>VLOOKUP(E416,target_graph_lookup!$A$1:$B$43,2,0)</f>
        <v>8</v>
      </c>
      <c r="K416" s="70">
        <v>9373</v>
      </c>
      <c r="L416" s="71">
        <f>VLOOKUP(A416,cutting_planes!$A$2:$K$1435,3,0)</f>
        <v>9373</v>
      </c>
      <c r="M416" s="71">
        <f>VLOOKUP(A416,cutting_planes!$A$2:$K$1435,2,0)</f>
        <v>9259</v>
      </c>
      <c r="N416" s="71">
        <f>VLOOKUP(A416,cutting_planes!$A$2:$K$1435,6,0)</f>
        <v>1</v>
      </c>
      <c r="O416" s="71">
        <f>VLOOKUP(A416,cutting_planes!$A$2:$K$1435,7,0)</f>
        <v>19</v>
      </c>
      <c r="P416" s="71">
        <f>VLOOKUP(A416,cutting_planes!$A$2:$K$1435,8,0)</f>
        <v>11</v>
      </c>
      <c r="Q416" s="71">
        <f>VLOOKUP(A416,cutting_planes!$A$2:$K$1435,9,0)</f>
        <v>1</v>
      </c>
      <c r="R416" s="71">
        <f>VLOOKUP(A416,cutting_planes!$A$2:$K$1435,10,0)</f>
        <v>500</v>
      </c>
      <c r="S416" s="72">
        <f>ABS(K416-L416)/K416</f>
        <v>0</v>
      </c>
      <c r="T416" s="71">
        <f>IF(O416&gt;=R416,1,0)</f>
        <v>0</v>
      </c>
      <c r="U416" s="1" t="str">
        <f>VLOOKUP(A416,cutting_planes!$A$2:$N$940,14,0)</f>
        <v>0:00</v>
      </c>
    </row>
    <row r="417" spans="1:21" x14ac:dyDescent="0.2">
      <c r="A417" s="6">
        <v>415</v>
      </c>
      <c r="B417" s="6">
        <v>8</v>
      </c>
      <c r="C417" s="6">
        <v>17</v>
      </c>
      <c r="D417" s="6">
        <v>41</v>
      </c>
      <c r="E417" s="6" t="s">
        <v>34</v>
      </c>
      <c r="F417" s="6" t="s">
        <v>1702</v>
      </c>
      <c r="G417" s="6" t="str">
        <f>F417&amp;B417&amp;"_"&amp;C417&amp;".csv"</f>
        <v>TrainTSP8_17.csv</v>
      </c>
      <c r="H417" s="6" t="s">
        <v>1707</v>
      </c>
      <c r="I417" s="6" t="str">
        <f>"("&amp;A417&amp;",'"&amp;G417&amp;"'),"</f>
        <v>(415,'TrainTSP8_17.csv'),</v>
      </c>
      <c r="J417" s="6">
        <f>VLOOKUP(E417,target_graph_lookup!$A$1:$B$43,2,0)</f>
        <v>8</v>
      </c>
      <c r="K417" s="70">
        <v>11920</v>
      </c>
      <c r="L417" s="71">
        <f>VLOOKUP(A417,cutting_planes!$A$2:$K$1435,3,0)</f>
        <v>11921.5</v>
      </c>
      <c r="M417" s="71">
        <f>VLOOKUP(A417,cutting_planes!$A$2:$K$1435,2,0)</f>
        <v>11857</v>
      </c>
      <c r="N417" s="71">
        <f>VLOOKUP(A417,cutting_planes!$A$2:$K$1435,6,0)</f>
        <v>0</v>
      </c>
      <c r="O417" s="71">
        <f>VLOOKUP(A417,cutting_planes!$A$2:$K$1435,7,0)</f>
        <v>42</v>
      </c>
      <c r="P417" s="71">
        <f>VLOOKUP(A417,cutting_planes!$A$2:$K$1435,8,0)</f>
        <v>17</v>
      </c>
      <c r="Q417" s="71">
        <f>VLOOKUP(A417,cutting_planes!$A$2:$K$1435,9,0)</f>
        <v>2</v>
      </c>
      <c r="R417" s="71">
        <f>VLOOKUP(A417,cutting_planes!$A$2:$K$1435,10,0)</f>
        <v>500</v>
      </c>
      <c r="S417" s="72">
        <f>ABS(K417-L417)/K417</f>
        <v>1.2583892617449666E-4</v>
      </c>
      <c r="T417" s="71">
        <f>IF(O417&gt;=R417,1,0)</f>
        <v>0</v>
      </c>
      <c r="U417" s="1" t="str">
        <f>VLOOKUP(A417,cutting_planes!$A$2:$N$940,14,0)</f>
        <v>0:00</v>
      </c>
    </row>
    <row r="418" spans="1:21" x14ac:dyDescent="0.2">
      <c r="A418" s="6">
        <v>416</v>
      </c>
      <c r="B418" s="6">
        <v>8</v>
      </c>
      <c r="C418" s="6">
        <v>18</v>
      </c>
      <c r="D418" s="6">
        <v>73</v>
      </c>
      <c r="E418" s="6" t="s">
        <v>34</v>
      </c>
      <c r="F418" s="6" t="s">
        <v>1702</v>
      </c>
      <c r="G418" s="6" t="str">
        <f>F418&amp;B418&amp;"_"&amp;C418&amp;".csv"</f>
        <v>TrainTSP8_18.csv</v>
      </c>
      <c r="H418" s="6" t="s">
        <v>1707</v>
      </c>
      <c r="I418" s="6" t="str">
        <f>"("&amp;A418&amp;",'"&amp;G418&amp;"'),"</f>
        <v>(416,'TrainTSP8_18.csv'),</v>
      </c>
      <c r="J418" s="6">
        <f>VLOOKUP(E418,target_graph_lookup!$A$1:$B$43,2,0)</f>
        <v>8</v>
      </c>
      <c r="K418" s="70">
        <v>15349</v>
      </c>
      <c r="L418" s="71">
        <f>VLOOKUP(A418,cutting_planes!$A$2:$K$1435,3,0)</f>
        <v>15343.33</v>
      </c>
      <c r="M418" s="71">
        <f>VLOOKUP(A418,cutting_planes!$A$2:$K$1435,2,0)</f>
        <v>15270.5</v>
      </c>
      <c r="N418" s="71">
        <f>VLOOKUP(A418,cutting_planes!$A$2:$K$1435,6,0)</f>
        <v>0</v>
      </c>
      <c r="O418" s="71">
        <f>VLOOKUP(A418,cutting_planes!$A$2:$K$1435,7,0)</f>
        <v>84</v>
      </c>
      <c r="P418" s="71">
        <f>VLOOKUP(A418,cutting_planes!$A$2:$K$1435,8,0)</f>
        <v>25</v>
      </c>
      <c r="Q418" s="71">
        <f>VLOOKUP(A418,cutting_planes!$A$2:$K$1435,9,0)</f>
        <v>5</v>
      </c>
      <c r="R418" s="71">
        <f>VLOOKUP(A418,cutting_planes!$A$2:$K$1435,10,0)</f>
        <v>500</v>
      </c>
      <c r="S418" s="72">
        <f>ABS(K418-L418)/K418</f>
        <v>3.6940517297544289E-4</v>
      </c>
      <c r="T418" s="71">
        <f>IF(O418&gt;=R418,1,0)</f>
        <v>0</v>
      </c>
      <c r="U418" s="1" t="str">
        <f>VLOOKUP(A418,cutting_planes!$A$2:$N$940,14,0)</f>
        <v>0:01</v>
      </c>
    </row>
    <row r="419" spans="1:21" x14ac:dyDescent="0.2">
      <c r="A419" s="6">
        <v>417</v>
      </c>
      <c r="B419" s="6">
        <v>8</v>
      </c>
      <c r="C419" s="6">
        <v>19</v>
      </c>
      <c r="D419" s="6">
        <v>59</v>
      </c>
      <c r="E419" s="6" t="s">
        <v>34</v>
      </c>
      <c r="F419" s="6" t="s">
        <v>1702</v>
      </c>
      <c r="G419" s="6" t="str">
        <f>F419&amp;B419&amp;"_"&amp;C419&amp;".csv"</f>
        <v>TrainTSP8_19.csv</v>
      </c>
      <c r="H419" s="6" t="s">
        <v>1707</v>
      </c>
      <c r="I419" s="6" t="str">
        <f>"("&amp;A419&amp;",'"&amp;G419&amp;"'),"</f>
        <v>(417,'TrainTSP8_19.csv'),</v>
      </c>
      <c r="J419" s="6">
        <f>VLOOKUP(E419,target_graph_lookup!$A$1:$B$43,2,0)</f>
        <v>8</v>
      </c>
      <c r="K419" s="70">
        <v>13960</v>
      </c>
      <c r="L419" s="71">
        <f>VLOOKUP(A419,cutting_planes!$A$2:$K$1435,3,0)</f>
        <v>13958.57</v>
      </c>
      <c r="M419" s="71">
        <f>VLOOKUP(A419,cutting_planes!$A$2:$K$1435,2,0)</f>
        <v>13924</v>
      </c>
      <c r="N419" s="71">
        <f>VLOOKUP(A419,cutting_planes!$A$2:$K$1435,6,0)</f>
        <v>0</v>
      </c>
      <c r="O419" s="71">
        <f>VLOOKUP(A419,cutting_planes!$A$2:$K$1435,7,0)</f>
        <v>79</v>
      </c>
      <c r="P419" s="71">
        <f>VLOOKUP(A419,cutting_planes!$A$2:$K$1435,8,0)</f>
        <v>30</v>
      </c>
      <c r="Q419" s="71">
        <f>VLOOKUP(A419,cutting_planes!$A$2:$K$1435,9,0)</f>
        <v>4</v>
      </c>
      <c r="R419" s="71">
        <f>VLOOKUP(A419,cutting_planes!$A$2:$K$1435,10,0)</f>
        <v>500</v>
      </c>
      <c r="S419" s="72">
        <f>ABS(K419-L419)/K419</f>
        <v>1.0243553008598073E-4</v>
      </c>
      <c r="T419" s="71">
        <f>IF(O419&gt;=R419,1,0)</f>
        <v>0</v>
      </c>
      <c r="U419" s="1" t="str">
        <f>VLOOKUP(A419,cutting_planes!$A$2:$N$940,14,0)</f>
        <v>0:01</v>
      </c>
    </row>
    <row r="420" spans="1:21" x14ac:dyDescent="0.2">
      <c r="A420" s="6">
        <v>418</v>
      </c>
      <c r="B420" s="6">
        <v>8</v>
      </c>
      <c r="C420" s="6">
        <v>20</v>
      </c>
      <c r="D420" s="6">
        <v>16</v>
      </c>
      <c r="E420" s="6" t="s">
        <v>34</v>
      </c>
      <c r="F420" s="6" t="s">
        <v>1702</v>
      </c>
      <c r="G420" s="6" t="str">
        <f>F420&amp;B420&amp;"_"&amp;C420&amp;".csv"</f>
        <v>TrainTSP8_20.csv</v>
      </c>
      <c r="H420" s="6" t="s">
        <v>1707</v>
      </c>
      <c r="I420" s="6" t="str">
        <f>"("&amp;A420&amp;",'"&amp;G420&amp;"'),"</f>
        <v>(418,'TrainTSP8_20.csv'),</v>
      </c>
      <c r="J420" s="6">
        <f>VLOOKUP(E420,target_graph_lookup!$A$1:$B$43,2,0)</f>
        <v>8</v>
      </c>
      <c r="K420" s="70">
        <v>7918</v>
      </c>
      <c r="L420" s="71">
        <f>VLOOKUP(A420,cutting_planes!$A$2:$K$1435,3,0)</f>
        <v>7918</v>
      </c>
      <c r="M420" s="71">
        <f>VLOOKUP(A420,cutting_planes!$A$2:$K$1435,2,0)</f>
        <v>7918</v>
      </c>
      <c r="N420" s="71">
        <f>VLOOKUP(A420,cutting_planes!$A$2:$K$1435,6,0)</f>
        <v>1</v>
      </c>
      <c r="O420" s="71">
        <f>VLOOKUP(A420,cutting_planes!$A$2:$K$1435,7,0)</f>
        <v>0</v>
      </c>
      <c r="P420" s="71">
        <f>VLOOKUP(A420,cutting_planes!$A$2:$K$1435,8,0)</f>
        <v>0</v>
      </c>
      <c r="Q420" s="71">
        <f>VLOOKUP(A420,cutting_planes!$A$2:$K$1435,9,0)</f>
        <v>0</v>
      </c>
      <c r="R420" s="71">
        <f>VLOOKUP(A420,cutting_planes!$A$2:$K$1435,10,0)</f>
        <v>500</v>
      </c>
      <c r="S420" s="72">
        <f>ABS(K420-L420)/K420</f>
        <v>0</v>
      </c>
      <c r="T420" s="71">
        <f>IF(O420&gt;=R420,1,0)</f>
        <v>0</v>
      </c>
      <c r="U420" s="1" t="str">
        <f>VLOOKUP(A420,cutting_planes!$A$2:$N$940,14,0)</f>
        <v>0:00</v>
      </c>
    </row>
    <row r="421" spans="1:21" x14ac:dyDescent="0.2">
      <c r="A421" s="6">
        <v>419</v>
      </c>
      <c r="B421" s="6">
        <v>8</v>
      </c>
      <c r="C421" s="6">
        <v>21</v>
      </c>
      <c r="D421" s="6">
        <v>64</v>
      </c>
      <c r="E421" s="6" t="s">
        <v>34</v>
      </c>
      <c r="F421" s="6" t="s">
        <v>1702</v>
      </c>
      <c r="G421" s="6" t="str">
        <f>F421&amp;B421&amp;"_"&amp;C421&amp;".csv"</f>
        <v>TrainTSP8_21.csv</v>
      </c>
      <c r="H421" s="6" t="s">
        <v>1707</v>
      </c>
      <c r="I421" s="6" t="str">
        <f>"("&amp;A421&amp;",'"&amp;G421&amp;"'),"</f>
        <v>(419,'TrainTSP8_21.csv'),</v>
      </c>
      <c r="J421" s="6">
        <f>VLOOKUP(E421,target_graph_lookup!$A$1:$B$43,2,0)</f>
        <v>8</v>
      </c>
      <c r="K421" s="70">
        <v>14513</v>
      </c>
      <c r="L421" s="71">
        <f>VLOOKUP(A421,cutting_planes!$A$2:$K$1435,3,0)</f>
        <v>14471</v>
      </c>
      <c r="M421" s="71">
        <f>VLOOKUP(A421,cutting_planes!$A$2:$K$1435,2,0)</f>
        <v>14425</v>
      </c>
      <c r="N421" s="71">
        <f>VLOOKUP(A421,cutting_planes!$A$2:$K$1435,6,0)</f>
        <v>0</v>
      </c>
      <c r="O421" s="71">
        <f>VLOOKUP(A421,cutting_planes!$A$2:$K$1435,7,0)</f>
        <v>26</v>
      </c>
      <c r="P421" s="71">
        <f>VLOOKUP(A421,cutting_planes!$A$2:$K$1435,8,0)</f>
        <v>14</v>
      </c>
      <c r="Q421" s="71">
        <f>VLOOKUP(A421,cutting_planes!$A$2:$K$1435,9,0)</f>
        <v>4</v>
      </c>
      <c r="R421" s="71">
        <f>VLOOKUP(A421,cutting_planes!$A$2:$K$1435,10,0)</f>
        <v>500</v>
      </c>
      <c r="S421" s="72">
        <f>ABS(K421-L421)/K421</f>
        <v>2.8939571418728038E-3</v>
      </c>
      <c r="T421" s="71">
        <f>IF(O421&gt;=R421,1,0)</f>
        <v>0</v>
      </c>
      <c r="U421" s="1" t="str">
        <f>VLOOKUP(A421,cutting_planes!$A$2:$N$940,14,0)</f>
        <v>0:00</v>
      </c>
    </row>
    <row r="422" spans="1:21" x14ac:dyDescent="0.2">
      <c r="A422" s="6">
        <v>420</v>
      </c>
      <c r="B422" s="6">
        <v>8</v>
      </c>
      <c r="C422" s="6">
        <v>22</v>
      </c>
      <c r="D422" s="6">
        <v>55</v>
      </c>
      <c r="E422" s="6" t="s">
        <v>34</v>
      </c>
      <c r="F422" s="6" t="s">
        <v>1702</v>
      </c>
      <c r="G422" s="6" t="str">
        <f>F422&amp;B422&amp;"_"&amp;C422&amp;".csv"</f>
        <v>TrainTSP8_22.csv</v>
      </c>
      <c r="H422" s="6" t="s">
        <v>1707</v>
      </c>
      <c r="I422" s="6" t="str">
        <f>"("&amp;A422&amp;",'"&amp;G422&amp;"'),"</f>
        <v>(420,'TrainTSP8_22.csv'),</v>
      </c>
      <c r="J422" s="6">
        <f>VLOOKUP(E422,target_graph_lookup!$A$1:$B$43,2,0)</f>
        <v>8</v>
      </c>
      <c r="K422" s="70">
        <v>13795</v>
      </c>
      <c r="L422" s="71">
        <f>VLOOKUP(A422,cutting_planes!$A$2:$K$1435,3,0)</f>
        <v>13795</v>
      </c>
      <c r="M422" s="71">
        <f>VLOOKUP(A422,cutting_planes!$A$2:$K$1435,2,0)</f>
        <v>13780.5</v>
      </c>
      <c r="N422" s="71">
        <f>VLOOKUP(A422,cutting_planes!$A$2:$K$1435,6,0)</f>
        <v>1</v>
      </c>
      <c r="O422" s="71">
        <f>VLOOKUP(A422,cutting_planes!$A$2:$K$1435,7,0)</f>
        <v>8</v>
      </c>
      <c r="P422" s="71">
        <f>VLOOKUP(A422,cutting_planes!$A$2:$K$1435,8,0)</f>
        <v>4</v>
      </c>
      <c r="Q422" s="71">
        <f>VLOOKUP(A422,cutting_planes!$A$2:$K$1435,9,0)</f>
        <v>0</v>
      </c>
      <c r="R422" s="71">
        <f>VLOOKUP(A422,cutting_planes!$A$2:$K$1435,10,0)</f>
        <v>500</v>
      </c>
      <c r="S422" s="72">
        <f>ABS(K422-L422)/K422</f>
        <v>0</v>
      </c>
      <c r="T422" s="71">
        <f>IF(O422&gt;=R422,1,0)</f>
        <v>0</v>
      </c>
      <c r="U422" s="1" t="str">
        <f>VLOOKUP(A422,cutting_planes!$A$2:$N$940,14,0)</f>
        <v>0:00</v>
      </c>
    </row>
    <row r="423" spans="1:21" x14ac:dyDescent="0.2">
      <c r="A423" s="6">
        <v>421</v>
      </c>
      <c r="B423" s="6">
        <v>8</v>
      </c>
      <c r="C423" s="6">
        <v>23</v>
      </c>
      <c r="D423" s="6">
        <v>13</v>
      </c>
      <c r="E423" s="6" t="s">
        <v>34</v>
      </c>
      <c r="F423" s="6" t="s">
        <v>1702</v>
      </c>
      <c r="G423" s="6" t="str">
        <f>F423&amp;B423&amp;"_"&amp;C423&amp;".csv"</f>
        <v>TrainTSP8_23.csv</v>
      </c>
      <c r="H423" s="6" t="s">
        <v>1707</v>
      </c>
      <c r="I423" s="6" t="str">
        <f>"("&amp;A423&amp;",'"&amp;G423&amp;"'),"</f>
        <v>(421,'TrainTSP8_23.csv'),</v>
      </c>
      <c r="J423" s="6">
        <f>VLOOKUP(E423,target_graph_lookup!$A$1:$B$43,2,0)</f>
        <v>8</v>
      </c>
      <c r="K423" s="70">
        <v>7680</v>
      </c>
      <c r="L423" s="71">
        <f>VLOOKUP(A423,cutting_planes!$A$2:$K$1435,3,0)</f>
        <v>7680</v>
      </c>
      <c r="M423" s="71">
        <f>VLOOKUP(A423,cutting_planes!$A$2:$K$1435,2,0)</f>
        <v>7680</v>
      </c>
      <c r="N423" s="71">
        <f>VLOOKUP(A423,cutting_planes!$A$2:$K$1435,6,0)</f>
        <v>1</v>
      </c>
      <c r="O423" s="71">
        <f>VLOOKUP(A423,cutting_planes!$A$2:$K$1435,7,0)</f>
        <v>0</v>
      </c>
      <c r="P423" s="71">
        <f>VLOOKUP(A423,cutting_planes!$A$2:$K$1435,8,0)</f>
        <v>0</v>
      </c>
      <c r="Q423" s="71">
        <f>VLOOKUP(A423,cutting_planes!$A$2:$K$1435,9,0)</f>
        <v>0</v>
      </c>
      <c r="R423" s="71">
        <f>VLOOKUP(A423,cutting_planes!$A$2:$K$1435,10,0)</f>
        <v>500</v>
      </c>
      <c r="S423" s="72">
        <f>ABS(K423-L423)/K423</f>
        <v>0</v>
      </c>
      <c r="T423" s="71">
        <f>IF(O423&gt;=R423,1,0)</f>
        <v>0</v>
      </c>
      <c r="U423" s="1" t="str">
        <f>VLOOKUP(A423,cutting_planes!$A$2:$N$940,14,0)</f>
        <v>0:00</v>
      </c>
    </row>
    <row r="424" spans="1:21" x14ac:dyDescent="0.2">
      <c r="A424" s="6">
        <v>422</v>
      </c>
      <c r="B424" s="6">
        <v>8</v>
      </c>
      <c r="C424" s="6">
        <v>24</v>
      </c>
      <c r="D424" s="6">
        <v>42</v>
      </c>
      <c r="E424" s="6" t="s">
        <v>34</v>
      </c>
      <c r="F424" s="6" t="s">
        <v>1702</v>
      </c>
      <c r="G424" s="6" t="str">
        <f>F424&amp;B424&amp;"_"&amp;C424&amp;".csv"</f>
        <v>TrainTSP8_24.csv</v>
      </c>
      <c r="H424" s="6" t="s">
        <v>1707</v>
      </c>
      <c r="I424" s="6" t="str">
        <f>"("&amp;A424&amp;",'"&amp;G424&amp;"'),"</f>
        <v>(422,'TrainTSP8_24.csv'),</v>
      </c>
      <c r="J424" s="6">
        <f>VLOOKUP(E424,target_graph_lookup!$A$1:$B$43,2,0)</f>
        <v>8</v>
      </c>
      <c r="K424" s="70">
        <v>11719</v>
      </c>
      <c r="L424" s="71">
        <f>VLOOKUP(A424,cutting_planes!$A$2:$K$1435,3,0)</f>
        <v>11719</v>
      </c>
      <c r="M424" s="71">
        <f>VLOOKUP(A424,cutting_planes!$A$2:$K$1435,2,0)</f>
        <v>11638</v>
      </c>
      <c r="N424" s="71">
        <f>VLOOKUP(A424,cutting_planes!$A$2:$K$1435,6,0)</f>
        <v>1</v>
      </c>
      <c r="O424" s="71">
        <f>VLOOKUP(A424,cutting_planes!$A$2:$K$1435,7,0)</f>
        <v>23</v>
      </c>
      <c r="P424" s="71">
        <f>VLOOKUP(A424,cutting_planes!$A$2:$K$1435,8,0)</f>
        <v>12</v>
      </c>
      <c r="Q424" s="71">
        <f>VLOOKUP(A424,cutting_planes!$A$2:$K$1435,9,0)</f>
        <v>0</v>
      </c>
      <c r="R424" s="71">
        <f>VLOOKUP(A424,cutting_planes!$A$2:$K$1435,10,0)</f>
        <v>500</v>
      </c>
      <c r="S424" s="72">
        <f>ABS(K424-L424)/K424</f>
        <v>0</v>
      </c>
      <c r="T424" s="71">
        <f>IF(O424&gt;=R424,1,0)</f>
        <v>0</v>
      </c>
      <c r="U424" s="1" t="str">
        <f>VLOOKUP(A424,cutting_planes!$A$2:$N$940,14,0)</f>
        <v>0:00</v>
      </c>
    </row>
    <row r="425" spans="1:21" x14ac:dyDescent="0.2">
      <c r="A425" s="6">
        <v>423</v>
      </c>
      <c r="B425" s="6">
        <v>8</v>
      </c>
      <c r="C425" s="6">
        <v>25</v>
      </c>
      <c r="D425" s="6">
        <v>6</v>
      </c>
      <c r="E425" s="6" t="s">
        <v>34</v>
      </c>
      <c r="F425" s="6" t="s">
        <v>1702</v>
      </c>
      <c r="G425" s="6" t="str">
        <f>F425&amp;B425&amp;"_"&amp;C425&amp;".csv"</f>
        <v>TrainTSP8_25.csv</v>
      </c>
      <c r="H425" s="6" t="s">
        <v>1707</v>
      </c>
      <c r="I425" s="6" t="str">
        <f>"("&amp;A425&amp;",'"&amp;G425&amp;"'),"</f>
        <v>(423,'TrainTSP8_25.csv'),</v>
      </c>
      <c r="J425" s="6">
        <f>VLOOKUP(E425,target_graph_lookup!$A$1:$B$43,2,0)</f>
        <v>8</v>
      </c>
      <c r="K425" s="70">
        <v>6709</v>
      </c>
      <c r="L425" s="71">
        <f>VLOOKUP(A425,cutting_planes!$A$2:$K$1435,3,0)</f>
        <v>6709</v>
      </c>
      <c r="M425" s="71">
        <f>VLOOKUP(A425,cutting_planes!$A$2:$K$1435,2,0)</f>
        <v>6709</v>
      </c>
      <c r="N425" s="71">
        <f>VLOOKUP(A425,cutting_planes!$A$2:$K$1435,6,0)</f>
        <v>1</v>
      </c>
      <c r="O425" s="71">
        <f>VLOOKUP(A425,cutting_planes!$A$2:$K$1435,7,0)</f>
        <v>0</v>
      </c>
      <c r="P425" s="71">
        <f>VLOOKUP(A425,cutting_planes!$A$2:$K$1435,8,0)</f>
        <v>0</v>
      </c>
      <c r="Q425" s="71">
        <f>VLOOKUP(A425,cutting_planes!$A$2:$K$1435,9,0)</f>
        <v>0</v>
      </c>
      <c r="R425" s="71">
        <f>VLOOKUP(A425,cutting_planes!$A$2:$K$1435,10,0)</f>
        <v>500</v>
      </c>
      <c r="S425" s="72">
        <f>ABS(K425-L425)/K425</f>
        <v>0</v>
      </c>
      <c r="T425" s="71">
        <f>IF(O425&gt;=R425,1,0)</f>
        <v>0</v>
      </c>
      <c r="U425" s="1" t="str">
        <f>VLOOKUP(A425,cutting_planes!$A$2:$N$940,14,0)</f>
        <v>0:00</v>
      </c>
    </row>
    <row r="426" spans="1:21" x14ac:dyDescent="0.2">
      <c r="A426" s="6">
        <v>424</v>
      </c>
      <c r="B426" s="6">
        <v>8</v>
      </c>
      <c r="C426" s="6">
        <v>26</v>
      </c>
      <c r="D426" s="6">
        <v>51</v>
      </c>
      <c r="E426" s="6" t="s">
        <v>34</v>
      </c>
      <c r="F426" s="6" t="s">
        <v>1702</v>
      </c>
      <c r="G426" s="6" t="str">
        <f>F426&amp;B426&amp;"_"&amp;C426&amp;".csv"</f>
        <v>TrainTSP8_26.csv</v>
      </c>
      <c r="H426" s="6" t="s">
        <v>1707</v>
      </c>
      <c r="I426" s="6" t="str">
        <f>"("&amp;A426&amp;",'"&amp;G426&amp;"'),"</f>
        <v>(424,'TrainTSP8_26.csv'),</v>
      </c>
      <c r="J426" s="6">
        <f>VLOOKUP(E426,target_graph_lookup!$A$1:$B$43,2,0)</f>
        <v>8</v>
      </c>
      <c r="K426" s="70">
        <v>13106</v>
      </c>
      <c r="L426" s="71">
        <f>VLOOKUP(A426,cutting_planes!$A$2:$K$1435,3,0)</f>
        <v>13103.5</v>
      </c>
      <c r="M426" s="71">
        <f>VLOOKUP(A426,cutting_planes!$A$2:$K$1435,2,0)</f>
        <v>13103.5</v>
      </c>
      <c r="N426" s="71">
        <f>VLOOKUP(A426,cutting_planes!$A$2:$K$1435,6,0)</f>
        <v>0</v>
      </c>
      <c r="O426" s="71">
        <f>VLOOKUP(A426,cutting_planes!$A$2:$K$1435,7,0)</f>
        <v>0</v>
      </c>
      <c r="P426" s="71">
        <f>VLOOKUP(A426,cutting_planes!$A$2:$K$1435,8,0)</f>
        <v>0</v>
      </c>
      <c r="Q426" s="71">
        <f>VLOOKUP(A426,cutting_planes!$A$2:$K$1435,9,0)</f>
        <v>0</v>
      </c>
      <c r="R426" s="71">
        <f>VLOOKUP(A426,cutting_planes!$A$2:$K$1435,10,0)</f>
        <v>500</v>
      </c>
      <c r="S426" s="72">
        <f>ABS(K426-L426)/K426</f>
        <v>1.9075232717839156E-4</v>
      </c>
      <c r="T426" s="71">
        <f>IF(O426&gt;=R426,1,0)</f>
        <v>0</v>
      </c>
      <c r="U426" s="1" t="str">
        <f>VLOOKUP(A426,cutting_planes!$A$2:$N$940,14,0)</f>
        <v>0:00</v>
      </c>
    </row>
    <row r="427" spans="1:21" x14ac:dyDescent="0.2">
      <c r="A427" s="6">
        <v>425</v>
      </c>
      <c r="B427" s="6">
        <v>8</v>
      </c>
      <c r="C427" s="6">
        <v>27</v>
      </c>
      <c r="D427" s="6">
        <v>66</v>
      </c>
      <c r="E427" s="6" t="s">
        <v>34</v>
      </c>
      <c r="F427" s="6" t="s">
        <v>1702</v>
      </c>
      <c r="G427" s="6" t="str">
        <f>F427&amp;B427&amp;"_"&amp;C427&amp;".csv"</f>
        <v>TrainTSP8_27.csv</v>
      </c>
      <c r="H427" s="6" t="s">
        <v>1707</v>
      </c>
      <c r="I427" s="6" t="str">
        <f>"("&amp;A427&amp;",'"&amp;G427&amp;"'),"</f>
        <v>(425,'TrainTSP8_27.csv'),</v>
      </c>
      <c r="J427" s="6">
        <f>VLOOKUP(E427,target_graph_lookup!$A$1:$B$43,2,0)</f>
        <v>8</v>
      </c>
      <c r="K427" s="70">
        <v>14761</v>
      </c>
      <c r="L427" s="71">
        <f>VLOOKUP(A427,cutting_planes!$A$2:$K$1435,3,0)</f>
        <v>14761</v>
      </c>
      <c r="M427" s="71">
        <f>VLOOKUP(A427,cutting_planes!$A$2:$K$1435,2,0)</f>
        <v>14696</v>
      </c>
      <c r="N427" s="71">
        <f>VLOOKUP(A427,cutting_planes!$A$2:$K$1435,6,0)</f>
        <v>1</v>
      </c>
      <c r="O427" s="71">
        <f>VLOOKUP(A427,cutting_planes!$A$2:$K$1435,7,0)</f>
        <v>42</v>
      </c>
      <c r="P427" s="71">
        <f>VLOOKUP(A427,cutting_planes!$A$2:$K$1435,8,0)</f>
        <v>15</v>
      </c>
      <c r="Q427" s="71">
        <f>VLOOKUP(A427,cutting_planes!$A$2:$K$1435,9,0)</f>
        <v>1</v>
      </c>
      <c r="R427" s="71">
        <f>VLOOKUP(A427,cutting_planes!$A$2:$K$1435,10,0)</f>
        <v>500</v>
      </c>
      <c r="S427" s="72">
        <f>ABS(K427-L427)/K427</f>
        <v>0</v>
      </c>
      <c r="T427" s="71">
        <f>IF(O427&gt;=R427,1,0)</f>
        <v>0</v>
      </c>
      <c r="U427" s="1" t="str">
        <f>VLOOKUP(A427,cutting_planes!$A$2:$N$940,14,0)</f>
        <v>0:00</v>
      </c>
    </row>
    <row r="428" spans="1:21" x14ac:dyDescent="0.2">
      <c r="A428" s="6">
        <v>426</v>
      </c>
      <c r="B428" s="6">
        <v>8</v>
      </c>
      <c r="C428" s="6">
        <v>28</v>
      </c>
      <c r="D428" s="6">
        <v>43</v>
      </c>
      <c r="E428" s="6" t="s">
        <v>34</v>
      </c>
      <c r="F428" s="6" t="s">
        <v>1702</v>
      </c>
      <c r="G428" s="6" t="str">
        <f>F428&amp;B428&amp;"_"&amp;C428&amp;".csv"</f>
        <v>TrainTSP8_28.csv</v>
      </c>
      <c r="H428" s="6" t="s">
        <v>1707</v>
      </c>
      <c r="I428" s="6" t="str">
        <f>"("&amp;A428&amp;",'"&amp;G428&amp;"'),"</f>
        <v>(426,'TrainTSP8_28.csv'),</v>
      </c>
      <c r="J428" s="6">
        <f>VLOOKUP(E428,target_graph_lookup!$A$1:$B$43,2,0)</f>
        <v>8</v>
      </c>
      <c r="K428" s="70">
        <v>12144</v>
      </c>
      <c r="L428" s="71">
        <f>VLOOKUP(A428,cutting_planes!$A$2:$K$1435,3,0)</f>
        <v>12144</v>
      </c>
      <c r="M428" s="71">
        <f>VLOOKUP(A428,cutting_planes!$A$2:$K$1435,2,0)</f>
        <v>12035.5</v>
      </c>
      <c r="N428" s="71">
        <f>VLOOKUP(A428,cutting_planes!$A$2:$K$1435,6,0)</f>
        <v>1</v>
      </c>
      <c r="O428" s="71">
        <f>VLOOKUP(A428,cutting_planes!$A$2:$K$1435,7,0)</f>
        <v>129</v>
      </c>
      <c r="P428" s="71">
        <f>VLOOKUP(A428,cutting_planes!$A$2:$K$1435,8,0)</f>
        <v>42</v>
      </c>
      <c r="Q428" s="71">
        <f>VLOOKUP(A428,cutting_planes!$A$2:$K$1435,9,0)</f>
        <v>2</v>
      </c>
      <c r="R428" s="71">
        <f>VLOOKUP(A428,cutting_planes!$A$2:$K$1435,10,0)</f>
        <v>500</v>
      </c>
      <c r="S428" s="72">
        <f>ABS(K428-L428)/K428</f>
        <v>0</v>
      </c>
      <c r="T428" s="71">
        <f>IF(O428&gt;=R428,1,0)</f>
        <v>0</v>
      </c>
      <c r="U428" s="1" t="str">
        <f>VLOOKUP(A428,cutting_planes!$A$2:$N$940,14,0)</f>
        <v>0:01</v>
      </c>
    </row>
    <row r="429" spans="1:21" x14ac:dyDescent="0.2">
      <c r="A429" s="6">
        <v>427</v>
      </c>
      <c r="B429" s="6">
        <v>8</v>
      </c>
      <c r="C429" s="6">
        <v>29</v>
      </c>
      <c r="D429" s="6">
        <v>26</v>
      </c>
      <c r="E429" s="6" t="s">
        <v>34</v>
      </c>
      <c r="F429" s="6" t="s">
        <v>1702</v>
      </c>
      <c r="G429" s="6" t="str">
        <f>F429&amp;B429&amp;"_"&amp;C429&amp;".csv"</f>
        <v>TrainTSP8_29.csv</v>
      </c>
      <c r="H429" s="6" t="s">
        <v>1707</v>
      </c>
      <c r="I429" s="80" t="str">
        <f>"("&amp;A429&amp;",'"&amp;G429&amp;"'),"</f>
        <v>(427,'TrainTSP8_29.csv'),</v>
      </c>
      <c r="J429" s="6">
        <f>VLOOKUP(E429,target_graph_lookup!$A$1:$B$43,2,0)</f>
        <v>8</v>
      </c>
      <c r="K429" s="70">
        <v>10295</v>
      </c>
      <c r="L429" s="71">
        <f>VLOOKUP(A429,cutting_planes!$A$2:$K$1435,3,0)</f>
        <v>10294</v>
      </c>
      <c r="M429" s="71">
        <f>VLOOKUP(A429,cutting_planes!$A$2:$K$1435,2,0)</f>
        <v>10192.5</v>
      </c>
      <c r="N429" s="71">
        <f>VLOOKUP(A429,cutting_planes!$A$2:$K$1435,6,0)</f>
        <v>0</v>
      </c>
      <c r="O429" s="71">
        <f>VLOOKUP(A429,cutting_planes!$A$2:$K$1435,7,0)</f>
        <v>32</v>
      </c>
      <c r="P429" s="71">
        <f>VLOOKUP(A429,cutting_planes!$A$2:$K$1435,8,0)</f>
        <v>12</v>
      </c>
      <c r="Q429" s="71">
        <f>VLOOKUP(A429,cutting_planes!$A$2:$K$1435,9,0)</f>
        <v>2</v>
      </c>
      <c r="R429" s="71">
        <f>VLOOKUP(A429,cutting_planes!$A$2:$K$1435,10,0)</f>
        <v>500</v>
      </c>
      <c r="S429" s="72">
        <f>ABS(K429-L429)/K429</f>
        <v>9.7134531325886346E-5</v>
      </c>
      <c r="T429" s="71">
        <f>IF(O429&gt;=R429,1,0)</f>
        <v>0</v>
      </c>
      <c r="U429" s="1" t="str">
        <f>VLOOKUP(A429,cutting_planes!$A$2:$N$940,14,0)</f>
        <v>0:00</v>
      </c>
    </row>
    <row r="430" spans="1:21" x14ac:dyDescent="0.2">
      <c r="A430" s="6">
        <v>428</v>
      </c>
      <c r="B430" s="6">
        <v>8</v>
      </c>
      <c r="C430" s="6">
        <v>30</v>
      </c>
      <c r="D430" s="6">
        <v>70</v>
      </c>
      <c r="E430" s="6" t="s">
        <v>34</v>
      </c>
      <c r="F430" s="6" t="s">
        <v>1702</v>
      </c>
      <c r="G430" s="6" t="str">
        <f>F430&amp;B430&amp;"_"&amp;C430&amp;".csv"</f>
        <v>TrainTSP8_30.csv</v>
      </c>
      <c r="H430" s="6" t="s">
        <v>1707</v>
      </c>
      <c r="I430" s="6" t="str">
        <f>"("&amp;A430&amp;",'"&amp;G430&amp;"'),"</f>
        <v>(428,'TrainTSP8_30.csv'),</v>
      </c>
      <c r="J430" s="6">
        <f>VLOOKUP(E430,target_graph_lookup!$A$1:$B$43,2,0)</f>
        <v>8</v>
      </c>
      <c r="K430" s="70">
        <v>14857</v>
      </c>
      <c r="L430" s="71">
        <f>VLOOKUP(A430,cutting_planes!$A$2:$K$1435,3,0)</f>
        <v>14821</v>
      </c>
      <c r="M430" s="71">
        <f>VLOOKUP(A430,cutting_planes!$A$2:$K$1435,2,0)</f>
        <v>14777.5</v>
      </c>
      <c r="N430" s="71">
        <f>VLOOKUP(A430,cutting_planes!$A$2:$K$1435,6,0)</f>
        <v>0</v>
      </c>
      <c r="O430" s="71">
        <f>VLOOKUP(A430,cutting_planes!$A$2:$K$1435,7,0)</f>
        <v>156</v>
      </c>
      <c r="P430" s="71">
        <f>VLOOKUP(A430,cutting_planes!$A$2:$K$1435,8,0)</f>
        <v>64</v>
      </c>
      <c r="Q430" s="71">
        <f>VLOOKUP(A430,cutting_planes!$A$2:$K$1435,9,0)</f>
        <v>13</v>
      </c>
      <c r="R430" s="71">
        <f>VLOOKUP(A430,cutting_planes!$A$2:$K$1435,10,0)</f>
        <v>500</v>
      </c>
      <c r="S430" s="72">
        <f>ABS(K430-L430)/K430</f>
        <v>2.4231002221175202E-3</v>
      </c>
      <c r="T430" s="71">
        <f>IF(O430&gt;=R430,1,0)</f>
        <v>0</v>
      </c>
      <c r="U430" s="1" t="str">
        <f>VLOOKUP(A430,cutting_planes!$A$2:$N$940,14,0)</f>
        <v>0:03</v>
      </c>
    </row>
    <row r="431" spans="1:21" x14ac:dyDescent="0.2">
      <c r="A431" s="6">
        <v>429</v>
      </c>
      <c r="B431" s="6">
        <v>8</v>
      </c>
      <c r="C431" s="6">
        <v>31</v>
      </c>
      <c r="D431" s="6">
        <v>48</v>
      </c>
      <c r="E431" s="6" t="s">
        <v>34</v>
      </c>
      <c r="F431" s="6" t="s">
        <v>1702</v>
      </c>
      <c r="G431" s="6" t="str">
        <f>F431&amp;B431&amp;"_"&amp;C431&amp;".csv"</f>
        <v>TrainTSP8_31.csv</v>
      </c>
      <c r="H431" s="6" t="s">
        <v>1707</v>
      </c>
      <c r="I431" s="6" t="str">
        <f>"("&amp;A431&amp;",'"&amp;G431&amp;"'),"</f>
        <v>(429,'TrainTSP8_31.csv'),</v>
      </c>
      <c r="J431" s="6">
        <f>VLOOKUP(E431,target_graph_lookup!$A$1:$B$43,2,0)</f>
        <v>8</v>
      </c>
      <c r="K431" s="70">
        <v>13037</v>
      </c>
      <c r="L431" s="71">
        <f>VLOOKUP(A431,cutting_planes!$A$2:$K$1435,3,0)</f>
        <v>12981.5</v>
      </c>
      <c r="M431" s="71">
        <f>VLOOKUP(A431,cutting_planes!$A$2:$K$1435,2,0)</f>
        <v>12904</v>
      </c>
      <c r="N431" s="71">
        <f>VLOOKUP(A431,cutting_planes!$A$2:$K$1435,6,0)</f>
        <v>0</v>
      </c>
      <c r="O431" s="71">
        <f>VLOOKUP(A431,cutting_planes!$A$2:$K$1435,7,0)</f>
        <v>50</v>
      </c>
      <c r="P431" s="71">
        <f>VLOOKUP(A431,cutting_planes!$A$2:$K$1435,8,0)</f>
        <v>13</v>
      </c>
      <c r="Q431" s="71">
        <f>VLOOKUP(A431,cutting_planes!$A$2:$K$1435,9,0)</f>
        <v>0</v>
      </c>
      <c r="R431" s="71">
        <f>VLOOKUP(A431,cutting_planes!$A$2:$K$1435,10,0)</f>
        <v>500</v>
      </c>
      <c r="S431" s="72">
        <f>ABS(K431-L431)/K431</f>
        <v>4.2571143668021783E-3</v>
      </c>
      <c r="T431" s="71">
        <f>IF(O431&gt;=R431,1,0)</f>
        <v>0</v>
      </c>
      <c r="U431" s="1" t="str">
        <f>VLOOKUP(A431,cutting_planes!$A$2:$N$940,14,0)</f>
        <v>0:00</v>
      </c>
    </row>
    <row r="432" spans="1:21" x14ac:dyDescent="0.2">
      <c r="A432" s="6">
        <v>430</v>
      </c>
      <c r="B432" s="6">
        <v>8</v>
      </c>
      <c r="C432" s="6">
        <v>32</v>
      </c>
      <c r="D432" s="6">
        <v>7</v>
      </c>
      <c r="E432" s="6" t="s">
        <v>34</v>
      </c>
      <c r="F432" s="6" t="s">
        <v>1702</v>
      </c>
      <c r="G432" s="6" t="str">
        <f>F432&amp;B432&amp;"_"&amp;C432&amp;".csv"</f>
        <v>TrainTSP8_32.csv</v>
      </c>
      <c r="H432" s="6" t="s">
        <v>1707</v>
      </c>
      <c r="I432" s="6" t="str">
        <f>"("&amp;A432&amp;",'"&amp;G432&amp;"'),"</f>
        <v>(430,'TrainTSP8_32.csv'),</v>
      </c>
      <c r="J432" s="6">
        <f>VLOOKUP(E432,target_graph_lookup!$A$1:$B$43,2,0)</f>
        <v>8</v>
      </c>
      <c r="K432" s="70">
        <v>7205</v>
      </c>
      <c r="L432" s="71">
        <f>VLOOKUP(A432,cutting_planes!$A$2:$K$1435,3,0)</f>
        <v>7205</v>
      </c>
      <c r="M432" s="71">
        <f>VLOOKUP(A432,cutting_planes!$A$2:$K$1435,2,0)</f>
        <v>7205</v>
      </c>
      <c r="N432" s="71">
        <f>VLOOKUP(A432,cutting_planes!$A$2:$K$1435,6,0)</f>
        <v>1</v>
      </c>
      <c r="O432" s="71">
        <f>VLOOKUP(A432,cutting_planes!$A$2:$K$1435,7,0)</f>
        <v>0</v>
      </c>
      <c r="P432" s="71">
        <f>VLOOKUP(A432,cutting_planes!$A$2:$K$1435,8,0)</f>
        <v>0</v>
      </c>
      <c r="Q432" s="71">
        <f>VLOOKUP(A432,cutting_planes!$A$2:$K$1435,9,0)</f>
        <v>0</v>
      </c>
      <c r="R432" s="71">
        <f>VLOOKUP(A432,cutting_planes!$A$2:$K$1435,10,0)</f>
        <v>500</v>
      </c>
      <c r="S432" s="72">
        <f>ABS(K432-L432)/K432</f>
        <v>0</v>
      </c>
      <c r="T432" s="71">
        <f>IF(O432&gt;=R432,1,0)</f>
        <v>0</v>
      </c>
      <c r="U432" s="1" t="str">
        <f>VLOOKUP(A432,cutting_planes!$A$2:$N$940,14,0)</f>
        <v>0:00</v>
      </c>
    </row>
    <row r="433" spans="1:21" x14ac:dyDescent="0.2">
      <c r="A433" s="6">
        <v>431</v>
      </c>
      <c r="B433" s="6">
        <v>8</v>
      </c>
      <c r="C433" s="6">
        <v>33</v>
      </c>
      <c r="D433" s="6">
        <v>8</v>
      </c>
      <c r="E433" s="6" t="s">
        <v>34</v>
      </c>
      <c r="F433" s="6" t="s">
        <v>1702</v>
      </c>
      <c r="G433" s="6" t="str">
        <f>F433&amp;B433&amp;"_"&amp;C433&amp;".csv"</f>
        <v>TrainTSP8_33.csv</v>
      </c>
      <c r="H433" s="6" t="s">
        <v>1707</v>
      </c>
      <c r="I433" s="6" t="str">
        <f>"("&amp;A433&amp;",'"&amp;G433&amp;"'),"</f>
        <v>(431,'TrainTSP8_33.csv'),</v>
      </c>
      <c r="J433" s="6">
        <f>VLOOKUP(E433,target_graph_lookup!$A$1:$B$43,2,0)</f>
        <v>8</v>
      </c>
      <c r="K433" s="70">
        <v>7198</v>
      </c>
      <c r="L433" s="71">
        <f>VLOOKUP(A433,cutting_planes!$A$2:$K$1435,3,0)</f>
        <v>7198</v>
      </c>
      <c r="M433" s="71">
        <f>VLOOKUP(A433,cutting_planes!$A$2:$K$1435,2,0)</f>
        <v>7198</v>
      </c>
      <c r="N433" s="71">
        <f>VLOOKUP(A433,cutting_planes!$A$2:$K$1435,6,0)</f>
        <v>1</v>
      </c>
      <c r="O433" s="71">
        <f>VLOOKUP(A433,cutting_planes!$A$2:$K$1435,7,0)</f>
        <v>0</v>
      </c>
      <c r="P433" s="71">
        <f>VLOOKUP(A433,cutting_planes!$A$2:$K$1435,8,0)</f>
        <v>0</v>
      </c>
      <c r="Q433" s="71">
        <f>VLOOKUP(A433,cutting_planes!$A$2:$K$1435,9,0)</f>
        <v>0</v>
      </c>
      <c r="R433" s="71">
        <f>VLOOKUP(A433,cutting_planes!$A$2:$K$1435,10,0)</f>
        <v>500</v>
      </c>
      <c r="S433" s="72">
        <f>ABS(K433-L433)/K433</f>
        <v>0</v>
      </c>
      <c r="T433" s="71">
        <f>IF(O433&gt;=R433,1,0)</f>
        <v>0</v>
      </c>
      <c r="U433" s="1" t="str">
        <f>VLOOKUP(A433,cutting_planes!$A$2:$N$940,14,0)</f>
        <v>0:00</v>
      </c>
    </row>
    <row r="434" spans="1:21" x14ac:dyDescent="0.2">
      <c r="A434" s="6">
        <v>432</v>
      </c>
      <c r="B434" s="6">
        <v>8</v>
      </c>
      <c r="C434" s="6">
        <v>34</v>
      </c>
      <c r="D434" s="6">
        <v>40</v>
      </c>
      <c r="E434" s="6" t="s">
        <v>34</v>
      </c>
      <c r="F434" s="6" t="s">
        <v>1702</v>
      </c>
      <c r="G434" s="6" t="str">
        <f>F434&amp;B434&amp;"_"&amp;C434&amp;".csv"</f>
        <v>TrainTSP8_34.csv</v>
      </c>
      <c r="H434" s="6" t="s">
        <v>1707</v>
      </c>
      <c r="I434" s="6" t="str">
        <f>"("&amp;A434&amp;",'"&amp;G434&amp;"'),"</f>
        <v>(432,'TrainTSP8_34.csv'),</v>
      </c>
      <c r="J434" s="6">
        <f>VLOOKUP(E434,target_graph_lookup!$A$1:$B$43,2,0)</f>
        <v>8</v>
      </c>
      <c r="K434" s="70">
        <v>11821</v>
      </c>
      <c r="L434" s="71">
        <f>VLOOKUP(A434,cutting_planes!$A$2:$K$1435,3,0)</f>
        <v>11815</v>
      </c>
      <c r="M434" s="71">
        <f>VLOOKUP(A434,cutting_planes!$A$2:$K$1435,2,0)</f>
        <v>11758.5</v>
      </c>
      <c r="N434" s="71">
        <f>VLOOKUP(A434,cutting_planes!$A$2:$K$1435,6,0)</f>
        <v>0</v>
      </c>
      <c r="O434" s="71">
        <f>VLOOKUP(A434,cutting_planes!$A$2:$K$1435,7,0)</f>
        <v>19</v>
      </c>
      <c r="P434" s="71">
        <f>VLOOKUP(A434,cutting_planes!$A$2:$K$1435,8,0)</f>
        <v>10</v>
      </c>
      <c r="Q434" s="71">
        <f>VLOOKUP(A434,cutting_planes!$A$2:$K$1435,9,0)</f>
        <v>1</v>
      </c>
      <c r="R434" s="71">
        <f>VLOOKUP(A434,cutting_planes!$A$2:$K$1435,10,0)</f>
        <v>500</v>
      </c>
      <c r="S434" s="72">
        <f>ABS(K434-L434)/K434</f>
        <v>5.0757127146603504E-4</v>
      </c>
      <c r="T434" s="71">
        <f>IF(O434&gt;=R434,1,0)</f>
        <v>0</v>
      </c>
      <c r="U434" s="1" t="str">
        <f>VLOOKUP(A434,cutting_planes!$A$2:$N$940,14,0)</f>
        <v>0:00</v>
      </c>
    </row>
    <row r="435" spans="1:21" hidden="1" x14ac:dyDescent="0.2">
      <c r="A435" s="6">
        <v>433</v>
      </c>
      <c r="B435" s="6">
        <v>8</v>
      </c>
      <c r="C435" s="6">
        <v>0</v>
      </c>
      <c r="D435" s="6">
        <v>47</v>
      </c>
      <c r="E435" s="6" t="s">
        <v>34</v>
      </c>
      <c r="F435" s="6" t="s">
        <v>1703</v>
      </c>
      <c r="G435" s="6" t="str">
        <f>F435&amp;B435&amp;"_"&amp;C435&amp;".csv"</f>
        <v>TestTSP8_0.csv</v>
      </c>
      <c r="H435" s="6" t="s">
        <v>1707</v>
      </c>
      <c r="I435" s="6" t="str">
        <f>"("&amp;A435&amp;",'"&amp;G435&amp;"'),"</f>
        <v>(433,'TestTSP8_0.csv'),</v>
      </c>
      <c r="J435" s="6">
        <f>VLOOKUP(E435,target_graph_lookup!$A$1:$B$43,2,0)</f>
        <v>8</v>
      </c>
      <c r="K435" s="70">
        <v>12824</v>
      </c>
      <c r="L435" s="71">
        <f>VLOOKUP(A435,cutting_planes!$A$2:$K$1435,3,0)</f>
        <v>12811.33</v>
      </c>
      <c r="M435" s="71">
        <f>VLOOKUP(A435,cutting_planes!$A$2:$K$1435,2,0)</f>
        <v>12727</v>
      </c>
      <c r="N435" s="71">
        <f>VLOOKUP(A435,cutting_planes!$A$2:$K$1435,6,0)</f>
        <v>0</v>
      </c>
      <c r="O435" s="71">
        <f>VLOOKUP(A435,cutting_planes!$A$2:$K$1435,7,0)</f>
        <v>33</v>
      </c>
      <c r="P435" s="71">
        <f>VLOOKUP(A435,cutting_planes!$A$2:$K$1435,8,0)</f>
        <v>10</v>
      </c>
      <c r="Q435" s="71">
        <f>VLOOKUP(A435,cutting_planes!$A$2:$K$1435,9,0)</f>
        <v>0</v>
      </c>
      <c r="R435" s="71">
        <f>VLOOKUP(A435,cutting_planes!$A$2:$K$1435,10,0)</f>
        <v>500</v>
      </c>
      <c r="S435" s="72">
        <f>ABS(K435-L435)/K435</f>
        <v>9.8799126637555152E-4</v>
      </c>
      <c r="T435" s="71">
        <f>IF(O435&gt;=R435,1,0)</f>
        <v>0</v>
      </c>
      <c r="U435" s="1" t="str">
        <f>VLOOKUP(A435,cutting_planes!$A$2:$N$940,14,0)</f>
        <v>0:00</v>
      </c>
    </row>
    <row r="436" spans="1:21" hidden="1" x14ac:dyDescent="0.2">
      <c r="A436" s="6">
        <v>434</v>
      </c>
      <c r="B436" s="6">
        <v>8</v>
      </c>
      <c r="C436" s="6">
        <v>1</v>
      </c>
      <c r="D436" s="6">
        <v>31</v>
      </c>
      <c r="E436" s="6" t="s">
        <v>34</v>
      </c>
      <c r="F436" s="6" t="s">
        <v>1703</v>
      </c>
      <c r="G436" s="6" t="str">
        <f>F436&amp;B436&amp;"_"&amp;C436&amp;".csv"</f>
        <v>TestTSP8_1.csv</v>
      </c>
      <c r="H436" s="6" t="s">
        <v>1707</v>
      </c>
      <c r="I436" s="6" t="str">
        <f>"("&amp;A436&amp;",'"&amp;G436&amp;"'),"</f>
        <v>(434,'TestTSP8_1.csv'),</v>
      </c>
      <c r="J436" s="6">
        <f>VLOOKUP(E436,target_graph_lookup!$A$1:$B$43,2,0)</f>
        <v>8</v>
      </c>
      <c r="K436" s="70">
        <v>10884</v>
      </c>
      <c r="L436" s="71">
        <f>VLOOKUP(A436,cutting_planes!$A$2:$K$1435,3,0)</f>
        <v>10884</v>
      </c>
      <c r="M436" s="71">
        <f>VLOOKUP(A436,cutting_planes!$A$2:$K$1435,2,0)</f>
        <v>10840</v>
      </c>
      <c r="N436" s="71">
        <f>VLOOKUP(A436,cutting_planes!$A$2:$K$1435,6,0)</f>
        <v>1</v>
      </c>
      <c r="O436" s="71">
        <f>VLOOKUP(A436,cutting_planes!$A$2:$K$1435,7,0)</f>
        <v>34</v>
      </c>
      <c r="P436" s="71">
        <f>VLOOKUP(A436,cutting_planes!$A$2:$K$1435,8,0)</f>
        <v>11</v>
      </c>
      <c r="Q436" s="71">
        <f>VLOOKUP(A436,cutting_planes!$A$2:$K$1435,9,0)</f>
        <v>1</v>
      </c>
      <c r="R436" s="71">
        <f>VLOOKUP(A436,cutting_planes!$A$2:$K$1435,10,0)</f>
        <v>500</v>
      </c>
      <c r="S436" s="72">
        <f>ABS(K436-L436)/K436</f>
        <v>0</v>
      </c>
      <c r="T436" s="71">
        <f>IF(O436&gt;=R436,1,0)</f>
        <v>0</v>
      </c>
      <c r="U436" s="1" t="str">
        <f>VLOOKUP(A436,cutting_planes!$A$2:$N$940,14,0)</f>
        <v>0:00</v>
      </c>
    </row>
    <row r="437" spans="1:21" hidden="1" x14ac:dyDescent="0.2">
      <c r="A437" s="6">
        <v>435</v>
      </c>
      <c r="B437" s="6">
        <v>8</v>
      </c>
      <c r="C437" s="6">
        <v>2</v>
      </c>
      <c r="D437" s="6">
        <v>21</v>
      </c>
      <c r="E437" s="6" t="s">
        <v>34</v>
      </c>
      <c r="F437" s="6" t="s">
        <v>1703</v>
      </c>
      <c r="G437" s="6" t="str">
        <f>F437&amp;B437&amp;"_"&amp;C437&amp;".csv"</f>
        <v>TestTSP8_2.csv</v>
      </c>
      <c r="H437" s="6" t="s">
        <v>1707</v>
      </c>
      <c r="I437" s="6" t="str">
        <f>"("&amp;A437&amp;",'"&amp;G437&amp;"'),"</f>
        <v>(435,'TestTSP8_2.csv'),</v>
      </c>
      <c r="J437" s="6">
        <f>VLOOKUP(E437,target_graph_lookup!$A$1:$B$43,2,0)</f>
        <v>8</v>
      </c>
      <c r="K437" s="70">
        <v>8927</v>
      </c>
      <c r="L437" s="71">
        <f>VLOOKUP(A437,cutting_planes!$A$2:$K$1435,3,0)</f>
        <v>8927</v>
      </c>
      <c r="M437" s="71">
        <f>VLOOKUP(A437,cutting_planes!$A$2:$K$1435,2,0)</f>
        <v>8716</v>
      </c>
      <c r="N437" s="71">
        <f>VLOOKUP(A437,cutting_planes!$A$2:$K$1435,6,0)</f>
        <v>1</v>
      </c>
      <c r="O437" s="71">
        <f>VLOOKUP(A437,cutting_planes!$A$2:$K$1435,7,0)</f>
        <v>18</v>
      </c>
      <c r="P437" s="71">
        <f>VLOOKUP(A437,cutting_planes!$A$2:$K$1435,8,0)</f>
        <v>9</v>
      </c>
      <c r="Q437" s="71">
        <f>VLOOKUP(A437,cutting_planes!$A$2:$K$1435,9,0)</f>
        <v>1</v>
      </c>
      <c r="R437" s="71">
        <f>VLOOKUP(A437,cutting_planes!$A$2:$K$1435,10,0)</f>
        <v>500</v>
      </c>
      <c r="S437" s="72">
        <f>ABS(K437-L437)/K437</f>
        <v>0</v>
      </c>
      <c r="T437" s="71">
        <f>IF(O437&gt;=R437,1,0)</f>
        <v>0</v>
      </c>
      <c r="U437" s="1" t="str">
        <f>VLOOKUP(A437,cutting_planes!$A$2:$N$940,14,0)</f>
        <v>0:00</v>
      </c>
    </row>
    <row r="438" spans="1:21" hidden="1" x14ac:dyDescent="0.2">
      <c r="A438" s="6">
        <v>436</v>
      </c>
      <c r="B438" s="6">
        <v>8</v>
      </c>
      <c r="C438" s="6">
        <v>3</v>
      </c>
      <c r="D438" s="6">
        <v>63</v>
      </c>
      <c r="E438" s="6" t="s">
        <v>34</v>
      </c>
      <c r="F438" s="6" t="s">
        <v>1703</v>
      </c>
      <c r="G438" s="6" t="str">
        <f>F438&amp;B438&amp;"_"&amp;C438&amp;".csv"</f>
        <v>TestTSP8_3.csv</v>
      </c>
      <c r="H438" s="6" t="s">
        <v>1707</v>
      </c>
      <c r="I438" s="6" t="str">
        <f>"("&amp;A438&amp;",'"&amp;G438&amp;"'),"</f>
        <v>(436,'TestTSP8_3.csv'),</v>
      </c>
      <c r="J438" s="6">
        <f>VLOOKUP(E438,target_graph_lookup!$A$1:$B$43,2,0)</f>
        <v>8</v>
      </c>
      <c r="K438" s="70">
        <v>14302</v>
      </c>
      <c r="L438" s="71">
        <f>VLOOKUP(A438,cutting_planes!$A$2:$K$1435,3,0)</f>
        <v>14302</v>
      </c>
      <c r="M438" s="71">
        <f>VLOOKUP(A438,cutting_planes!$A$2:$K$1435,2,0)</f>
        <v>14245</v>
      </c>
      <c r="N438" s="71">
        <f>VLOOKUP(A438,cutting_planes!$A$2:$K$1435,6,0)</f>
        <v>1</v>
      </c>
      <c r="O438" s="71">
        <f>VLOOKUP(A438,cutting_planes!$A$2:$K$1435,7,0)</f>
        <v>122</v>
      </c>
      <c r="P438" s="71">
        <f>VLOOKUP(A438,cutting_planes!$A$2:$K$1435,8,0)</f>
        <v>42</v>
      </c>
      <c r="Q438" s="71">
        <f>VLOOKUP(A438,cutting_planes!$A$2:$K$1435,9,0)</f>
        <v>5</v>
      </c>
      <c r="R438" s="71">
        <f>VLOOKUP(A438,cutting_planes!$A$2:$K$1435,10,0)</f>
        <v>500</v>
      </c>
      <c r="S438" s="72">
        <f>ABS(K438-L438)/K438</f>
        <v>0</v>
      </c>
      <c r="T438" s="71">
        <f>IF(O438&gt;=R438,1,0)</f>
        <v>0</v>
      </c>
      <c r="U438" s="1" t="str">
        <f>VLOOKUP(A438,cutting_planes!$A$2:$N$940,14,0)</f>
        <v>0:01</v>
      </c>
    </row>
    <row r="439" spans="1:21" hidden="1" x14ac:dyDescent="0.2">
      <c r="A439" s="6">
        <v>437</v>
      </c>
      <c r="B439" s="6">
        <v>8</v>
      </c>
      <c r="C439" s="6">
        <v>4</v>
      </c>
      <c r="D439" s="6">
        <v>17</v>
      </c>
      <c r="E439" s="6" t="s">
        <v>34</v>
      </c>
      <c r="F439" s="6" t="s">
        <v>1703</v>
      </c>
      <c r="G439" s="6" t="str">
        <f>F439&amp;B439&amp;"_"&amp;C439&amp;".csv"</f>
        <v>TestTSP8_4.csv</v>
      </c>
      <c r="H439" s="6" t="s">
        <v>1707</v>
      </c>
      <c r="I439" s="6" t="str">
        <f>"("&amp;A439&amp;",'"&amp;G439&amp;"'),"</f>
        <v>(437,'TestTSP8_4.csv'),</v>
      </c>
      <c r="J439" s="6">
        <f>VLOOKUP(E439,target_graph_lookup!$A$1:$B$43,2,0)</f>
        <v>8</v>
      </c>
      <c r="K439" s="70">
        <v>8217</v>
      </c>
      <c r="L439" s="71">
        <f>VLOOKUP(A439,cutting_planes!$A$2:$K$1435,3,0)</f>
        <v>8217</v>
      </c>
      <c r="M439" s="71">
        <f>VLOOKUP(A439,cutting_planes!$A$2:$K$1435,2,0)</f>
        <v>8025</v>
      </c>
      <c r="N439" s="71">
        <f>VLOOKUP(A439,cutting_planes!$A$2:$K$1435,6,0)</f>
        <v>1</v>
      </c>
      <c r="O439" s="71">
        <f>VLOOKUP(A439,cutting_planes!$A$2:$K$1435,7,0)</f>
        <v>10</v>
      </c>
      <c r="P439" s="71">
        <f>VLOOKUP(A439,cutting_planes!$A$2:$K$1435,8,0)</f>
        <v>6</v>
      </c>
      <c r="Q439" s="71">
        <f>VLOOKUP(A439,cutting_planes!$A$2:$K$1435,9,0)</f>
        <v>0</v>
      </c>
      <c r="R439" s="71">
        <f>VLOOKUP(A439,cutting_planes!$A$2:$K$1435,10,0)</f>
        <v>500</v>
      </c>
      <c r="S439" s="72">
        <f>ABS(K439-L439)/K439</f>
        <v>0</v>
      </c>
      <c r="T439" s="71">
        <f>IF(O439&gt;=R439,1,0)</f>
        <v>0</v>
      </c>
      <c r="U439" s="1" t="str">
        <f>VLOOKUP(A439,cutting_planes!$A$2:$N$940,14,0)</f>
        <v>0:00</v>
      </c>
    </row>
    <row r="440" spans="1:21" hidden="1" x14ac:dyDescent="0.2">
      <c r="A440" s="6">
        <v>438</v>
      </c>
      <c r="B440" s="6">
        <v>8</v>
      </c>
      <c r="C440" s="6">
        <v>5</v>
      </c>
      <c r="D440" s="6">
        <v>80</v>
      </c>
      <c r="E440" s="6" t="s">
        <v>34</v>
      </c>
      <c r="F440" s="6" t="s">
        <v>1703</v>
      </c>
      <c r="G440" s="6" t="str">
        <f>F440&amp;B440&amp;"_"&amp;C440&amp;".csv"</f>
        <v>TestTSP8_5.csv</v>
      </c>
      <c r="H440" s="6" t="s">
        <v>1707</v>
      </c>
      <c r="I440" s="6" t="str">
        <f>"("&amp;A440&amp;",'"&amp;G440&amp;"'),"</f>
        <v>(438,'TestTSP8_5.csv'),</v>
      </c>
      <c r="J440" s="6">
        <f>VLOOKUP(E440,target_graph_lookup!$A$1:$B$43,2,0)</f>
        <v>8</v>
      </c>
      <c r="K440" s="70">
        <v>16434</v>
      </c>
      <c r="L440" s="71">
        <f>VLOOKUP(A440,cutting_planes!$A$2:$K$1435,3,0)</f>
        <v>16418.669999999998</v>
      </c>
      <c r="M440" s="71">
        <f>VLOOKUP(A440,cutting_planes!$A$2:$K$1435,2,0)</f>
        <v>16362</v>
      </c>
      <c r="N440" s="71">
        <f>VLOOKUP(A440,cutting_planes!$A$2:$K$1435,6,0)</f>
        <v>0</v>
      </c>
      <c r="O440" s="71">
        <f>VLOOKUP(A440,cutting_planes!$A$2:$K$1435,7,0)</f>
        <v>126</v>
      </c>
      <c r="P440" s="71">
        <f>VLOOKUP(A440,cutting_planes!$A$2:$K$1435,8,0)</f>
        <v>33</v>
      </c>
      <c r="Q440" s="71">
        <f>VLOOKUP(A440,cutting_planes!$A$2:$K$1435,9,0)</f>
        <v>5</v>
      </c>
      <c r="R440" s="71">
        <f>VLOOKUP(A440,cutting_planes!$A$2:$K$1435,10,0)</f>
        <v>500</v>
      </c>
      <c r="S440" s="72">
        <f>ABS(K440-L440)/K440</f>
        <v>9.3282219788254513E-4</v>
      </c>
      <c r="T440" s="71">
        <f>IF(O440&gt;=R440,1,0)</f>
        <v>0</v>
      </c>
      <c r="U440" s="1" t="str">
        <f>VLOOKUP(A440,cutting_planes!$A$2:$N$940,14,0)</f>
        <v>0:01</v>
      </c>
    </row>
    <row r="441" spans="1:21" hidden="1" x14ac:dyDescent="0.2">
      <c r="A441" s="6">
        <v>439</v>
      </c>
      <c r="B441" s="6">
        <v>8</v>
      </c>
      <c r="C441" s="6">
        <v>6</v>
      </c>
      <c r="D441" s="6">
        <v>29</v>
      </c>
      <c r="E441" s="6" t="s">
        <v>34</v>
      </c>
      <c r="F441" s="6" t="s">
        <v>1703</v>
      </c>
      <c r="G441" s="6" t="str">
        <f>F441&amp;B441&amp;"_"&amp;C441&amp;".csv"</f>
        <v>TestTSP8_6.csv</v>
      </c>
      <c r="H441" s="6" t="s">
        <v>1707</v>
      </c>
      <c r="I441" s="6" t="str">
        <f>"("&amp;A441&amp;",'"&amp;G441&amp;"'),"</f>
        <v>(439,'TestTSP8_6.csv'),</v>
      </c>
      <c r="J441" s="6">
        <f>VLOOKUP(E441,target_graph_lookup!$A$1:$B$43,2,0)</f>
        <v>8</v>
      </c>
      <c r="K441" s="70">
        <v>10582</v>
      </c>
      <c r="L441" s="71">
        <f>VLOOKUP(A441,cutting_planes!$A$2:$K$1435,3,0)</f>
        <v>10548.5</v>
      </c>
      <c r="M441" s="71">
        <f>VLOOKUP(A441,cutting_planes!$A$2:$K$1435,2,0)</f>
        <v>10512</v>
      </c>
      <c r="N441" s="71">
        <f>VLOOKUP(A441,cutting_planes!$A$2:$K$1435,6,0)</f>
        <v>0</v>
      </c>
      <c r="O441" s="71">
        <f>VLOOKUP(A441,cutting_planes!$A$2:$K$1435,7,0)</f>
        <v>20</v>
      </c>
      <c r="P441" s="71">
        <f>VLOOKUP(A441,cutting_planes!$A$2:$K$1435,8,0)</f>
        <v>11</v>
      </c>
      <c r="Q441" s="71">
        <f>VLOOKUP(A441,cutting_planes!$A$2:$K$1435,9,0)</f>
        <v>0</v>
      </c>
      <c r="R441" s="71">
        <f>VLOOKUP(A441,cutting_planes!$A$2:$K$1435,10,0)</f>
        <v>500</v>
      </c>
      <c r="S441" s="72">
        <f>ABS(K441-L441)/K441</f>
        <v>3.1657531657531659E-3</v>
      </c>
      <c r="T441" s="71">
        <f>IF(O441&gt;=R441,1,0)</f>
        <v>0</v>
      </c>
      <c r="U441" s="1" t="str">
        <f>VLOOKUP(A441,cutting_planes!$A$2:$N$940,14,0)</f>
        <v>0:00</v>
      </c>
    </row>
    <row r="442" spans="1:21" hidden="1" x14ac:dyDescent="0.2">
      <c r="A442" s="6">
        <v>440</v>
      </c>
      <c r="B442" s="6">
        <v>8</v>
      </c>
      <c r="C442" s="6">
        <v>7</v>
      </c>
      <c r="D442" s="6">
        <v>76</v>
      </c>
      <c r="E442" s="6" t="s">
        <v>34</v>
      </c>
      <c r="F442" s="6" t="s">
        <v>1703</v>
      </c>
      <c r="G442" s="6" t="str">
        <f>F442&amp;B442&amp;"_"&amp;C442&amp;".csv"</f>
        <v>TestTSP8_7.csv</v>
      </c>
      <c r="H442" s="6" t="s">
        <v>1707</v>
      </c>
      <c r="I442" s="6" t="str">
        <f>"("&amp;A442&amp;",'"&amp;G442&amp;"'),"</f>
        <v>(440,'TestTSP8_7.csv'),</v>
      </c>
      <c r="J442" s="6">
        <f>VLOOKUP(E442,target_graph_lookup!$A$1:$B$43,2,0)</f>
        <v>8</v>
      </c>
      <c r="K442" s="70">
        <v>15938</v>
      </c>
      <c r="L442" s="71">
        <f>VLOOKUP(A442,cutting_planes!$A$2:$K$1435,3,0)</f>
        <v>15938</v>
      </c>
      <c r="M442" s="71">
        <f>VLOOKUP(A442,cutting_planes!$A$2:$K$1435,2,0)</f>
        <v>15911.5</v>
      </c>
      <c r="N442" s="71">
        <f>VLOOKUP(A442,cutting_planes!$A$2:$K$1435,6,0)</f>
        <v>1</v>
      </c>
      <c r="O442" s="71">
        <f>VLOOKUP(A442,cutting_planes!$A$2:$K$1435,7,0)</f>
        <v>20</v>
      </c>
      <c r="P442" s="71">
        <f>VLOOKUP(A442,cutting_planes!$A$2:$K$1435,8,0)</f>
        <v>11</v>
      </c>
      <c r="Q442" s="71">
        <f>VLOOKUP(A442,cutting_planes!$A$2:$K$1435,9,0)</f>
        <v>2</v>
      </c>
      <c r="R442" s="71">
        <f>VLOOKUP(A442,cutting_planes!$A$2:$K$1435,10,0)</f>
        <v>500</v>
      </c>
      <c r="S442" s="72">
        <f>ABS(K442-L442)/K442</f>
        <v>0</v>
      </c>
      <c r="T442" s="71">
        <f>IF(O442&gt;=R442,1,0)</f>
        <v>0</v>
      </c>
      <c r="U442" s="1" t="str">
        <f>VLOOKUP(A442,cutting_planes!$A$2:$N$940,14,0)</f>
        <v>0:00</v>
      </c>
    </row>
    <row r="443" spans="1:21" hidden="1" x14ac:dyDescent="0.2">
      <c r="A443" s="6">
        <v>441</v>
      </c>
      <c r="B443" s="6">
        <v>8</v>
      </c>
      <c r="C443" s="6">
        <v>8</v>
      </c>
      <c r="D443" s="6">
        <v>49</v>
      </c>
      <c r="E443" s="6" t="s">
        <v>34</v>
      </c>
      <c r="F443" s="6" t="s">
        <v>1703</v>
      </c>
      <c r="G443" s="6" t="str">
        <f>F443&amp;B443&amp;"_"&amp;C443&amp;".csv"</f>
        <v>TestTSP8_8.csv</v>
      </c>
      <c r="H443" s="6" t="s">
        <v>1707</v>
      </c>
      <c r="I443" s="6" t="str">
        <f>"("&amp;A443&amp;",'"&amp;G443&amp;"'),"</f>
        <v>(441,'TestTSP8_8.csv'),</v>
      </c>
      <c r="J443" s="6">
        <f>VLOOKUP(E443,target_graph_lookup!$A$1:$B$43,2,0)</f>
        <v>8</v>
      </c>
      <c r="K443" s="70">
        <v>13212</v>
      </c>
      <c r="L443" s="71">
        <f>VLOOKUP(A443,cutting_planes!$A$2:$K$1435,3,0)</f>
        <v>13212</v>
      </c>
      <c r="M443" s="71">
        <f>VLOOKUP(A443,cutting_planes!$A$2:$K$1435,2,0)</f>
        <v>13181</v>
      </c>
      <c r="N443" s="71">
        <f>VLOOKUP(A443,cutting_planes!$A$2:$K$1435,6,0)</f>
        <v>1</v>
      </c>
      <c r="O443" s="71">
        <f>VLOOKUP(A443,cutting_planes!$A$2:$K$1435,7,0)</f>
        <v>42</v>
      </c>
      <c r="P443" s="71">
        <f>VLOOKUP(A443,cutting_planes!$A$2:$K$1435,8,0)</f>
        <v>16</v>
      </c>
      <c r="Q443" s="71">
        <f>VLOOKUP(A443,cutting_planes!$A$2:$K$1435,9,0)</f>
        <v>2</v>
      </c>
      <c r="R443" s="71">
        <f>VLOOKUP(A443,cutting_planes!$A$2:$K$1435,10,0)</f>
        <v>500</v>
      </c>
      <c r="S443" s="72">
        <f>ABS(K443-L443)/K443</f>
        <v>0</v>
      </c>
      <c r="T443" s="71">
        <f>IF(O443&gt;=R443,1,0)</f>
        <v>0</v>
      </c>
      <c r="U443" s="1" t="str">
        <f>VLOOKUP(A443,cutting_planes!$A$2:$N$940,14,0)</f>
        <v>0:00</v>
      </c>
    </row>
    <row r="444" spans="1:21" hidden="1" x14ac:dyDescent="0.2">
      <c r="A444" s="6">
        <v>442</v>
      </c>
      <c r="B444" s="6">
        <v>8</v>
      </c>
      <c r="C444" s="6">
        <v>9</v>
      </c>
      <c r="D444" s="6">
        <v>30</v>
      </c>
      <c r="E444" s="6" t="s">
        <v>34</v>
      </c>
      <c r="F444" s="6" t="s">
        <v>1703</v>
      </c>
      <c r="G444" s="6" t="str">
        <f>F444&amp;B444&amp;"_"&amp;C444&amp;".csv"</f>
        <v>TestTSP8_9.csv</v>
      </c>
      <c r="H444" s="6" t="s">
        <v>1707</v>
      </c>
      <c r="I444" s="6" t="str">
        <f>"("&amp;A444&amp;",'"&amp;G444&amp;"'),"</f>
        <v>(442,'TestTSP8_9.csv'),</v>
      </c>
      <c r="J444" s="6">
        <f>VLOOKUP(E444,target_graph_lookup!$A$1:$B$43,2,0)</f>
        <v>8</v>
      </c>
      <c r="K444" s="70">
        <v>10645</v>
      </c>
      <c r="L444" s="71">
        <f>VLOOKUP(A444,cutting_planes!$A$2:$K$1435,3,0)</f>
        <v>10631</v>
      </c>
      <c r="M444" s="71">
        <f>VLOOKUP(A444,cutting_planes!$A$2:$K$1435,2,0)</f>
        <v>10557.5</v>
      </c>
      <c r="N444" s="71">
        <f>VLOOKUP(A444,cutting_planes!$A$2:$K$1435,6,0)</f>
        <v>0</v>
      </c>
      <c r="O444" s="71">
        <f>VLOOKUP(A444,cutting_planes!$A$2:$K$1435,7,0)</f>
        <v>37</v>
      </c>
      <c r="P444" s="71">
        <f>VLOOKUP(A444,cutting_planes!$A$2:$K$1435,8,0)</f>
        <v>16</v>
      </c>
      <c r="Q444" s="71">
        <f>VLOOKUP(A444,cutting_planes!$A$2:$K$1435,9,0)</f>
        <v>2</v>
      </c>
      <c r="R444" s="71">
        <f>VLOOKUP(A444,cutting_planes!$A$2:$K$1435,10,0)</f>
        <v>500</v>
      </c>
      <c r="S444" s="72">
        <f>ABS(K444-L444)/K444</f>
        <v>1.3151714419915453E-3</v>
      </c>
      <c r="T444" s="71">
        <f>IF(O444&gt;=R444,1,0)</f>
        <v>0</v>
      </c>
      <c r="U444" s="1" t="str">
        <f>VLOOKUP(A444,cutting_planes!$A$2:$N$940,14,0)</f>
        <v>0:00</v>
      </c>
    </row>
    <row r="445" spans="1:21" hidden="1" x14ac:dyDescent="0.2">
      <c r="A445" s="6">
        <v>443</v>
      </c>
      <c r="B445" s="6">
        <v>8</v>
      </c>
      <c r="C445" s="6">
        <v>10</v>
      </c>
      <c r="D445" s="6">
        <v>11</v>
      </c>
      <c r="E445" s="6" t="s">
        <v>34</v>
      </c>
      <c r="F445" s="6" t="s">
        <v>1703</v>
      </c>
      <c r="G445" s="6" t="str">
        <f>F445&amp;B445&amp;"_"&amp;C445&amp;".csv"</f>
        <v>TestTSP8_10.csv</v>
      </c>
      <c r="H445" s="6" t="s">
        <v>1707</v>
      </c>
      <c r="I445" s="6" t="str">
        <f>"("&amp;A445&amp;",'"&amp;G445&amp;"'),"</f>
        <v>(443,'TestTSP8_10.csv'),</v>
      </c>
      <c r="J445" s="6">
        <f>VLOOKUP(E445,target_graph_lookup!$A$1:$B$43,2,0)</f>
        <v>8</v>
      </c>
      <c r="K445" s="70">
        <v>7553</v>
      </c>
      <c r="L445" s="71">
        <f>VLOOKUP(A445,cutting_planes!$A$2:$K$1435,3,0)</f>
        <v>7553</v>
      </c>
      <c r="M445" s="71">
        <f>VLOOKUP(A445,cutting_planes!$A$2:$K$1435,2,0)</f>
        <v>7553</v>
      </c>
      <c r="N445" s="71">
        <f>VLOOKUP(A445,cutting_planes!$A$2:$K$1435,6,0)</f>
        <v>1</v>
      </c>
      <c r="O445" s="71">
        <f>VLOOKUP(A445,cutting_planes!$A$2:$K$1435,7,0)</f>
        <v>0</v>
      </c>
      <c r="P445" s="71">
        <f>VLOOKUP(A445,cutting_planes!$A$2:$K$1435,8,0)</f>
        <v>0</v>
      </c>
      <c r="Q445" s="71">
        <f>VLOOKUP(A445,cutting_planes!$A$2:$K$1435,9,0)</f>
        <v>0</v>
      </c>
      <c r="R445" s="71">
        <f>VLOOKUP(A445,cutting_planes!$A$2:$K$1435,10,0)</f>
        <v>500</v>
      </c>
      <c r="S445" s="72">
        <f>ABS(K445-L445)/K445</f>
        <v>0</v>
      </c>
      <c r="T445" s="71">
        <f>IF(O445&gt;=R445,1,0)</f>
        <v>0</v>
      </c>
      <c r="U445" s="1" t="str">
        <f>VLOOKUP(A445,cutting_planes!$A$2:$N$940,14,0)</f>
        <v>0:00</v>
      </c>
    </row>
    <row r="446" spans="1:21" hidden="1" x14ac:dyDescent="0.2">
      <c r="A446" s="10">
        <v>444</v>
      </c>
      <c r="B446" s="10">
        <v>8</v>
      </c>
      <c r="C446" s="10">
        <v>11</v>
      </c>
      <c r="D446" s="10">
        <v>45</v>
      </c>
      <c r="E446" s="10" t="s">
        <v>34</v>
      </c>
      <c r="F446" s="10" t="s">
        <v>1703</v>
      </c>
      <c r="G446" s="10" t="str">
        <f>F446&amp;B446&amp;"_"&amp;C446&amp;".csv"</f>
        <v>TestTSP8_11.csv</v>
      </c>
      <c r="H446" s="10" t="s">
        <v>1706</v>
      </c>
      <c r="I446" s="10" t="str">
        <f>"("&amp;A446&amp;",'"&amp;G446&amp;"'),"</f>
        <v>(444,'TestTSP8_11.csv'),</v>
      </c>
      <c r="J446" s="6">
        <f>VLOOKUP(E446,target_graph_lookup!$A$1:$B$43,2,0)</f>
        <v>8</v>
      </c>
      <c r="K446" s="70">
        <v>12732</v>
      </c>
      <c r="L446" s="71" t="e">
        <f>VLOOKUP(A446,cutting_planes!$A$2:$K$1435,3,0)</f>
        <v>#N/A</v>
      </c>
      <c r="M446" s="71" t="e">
        <f>VLOOKUP(A446,cutting_planes!$A$2:$K$1435,2,0)</f>
        <v>#N/A</v>
      </c>
      <c r="N446" s="71" t="e">
        <f>VLOOKUP(A446,cutting_planes!$A$2:$K$1435,6,0)</f>
        <v>#N/A</v>
      </c>
      <c r="O446" s="71" t="e">
        <f>VLOOKUP(A446,cutting_planes!$A$2:$K$1435,7,0)</f>
        <v>#N/A</v>
      </c>
      <c r="P446" s="71" t="e">
        <f>VLOOKUP(A446,cutting_planes!$A$2:$K$1435,8,0)</f>
        <v>#N/A</v>
      </c>
      <c r="Q446" s="71" t="e">
        <f>VLOOKUP(A446,cutting_planes!$A$2:$K$1435,9,0)</f>
        <v>#N/A</v>
      </c>
      <c r="R446" s="71" t="e">
        <f>VLOOKUP(A446,cutting_planes!$A$2:$K$1435,10,0)</f>
        <v>#N/A</v>
      </c>
      <c r="S446" s="72" t="e">
        <f>ABS(K446-L446)/K446</f>
        <v>#N/A</v>
      </c>
      <c r="T446" s="71" t="e">
        <f>IF(O446&gt;=R446,1,0)</f>
        <v>#N/A</v>
      </c>
      <c r="U446" s="1" t="e">
        <f>VLOOKUP(A446,cutting_planes!$A$2:$N$940,14,0)</f>
        <v>#N/A</v>
      </c>
    </row>
    <row r="447" spans="1:21" hidden="1" x14ac:dyDescent="0.2">
      <c r="A447" s="6">
        <v>445</v>
      </c>
      <c r="B447" s="6">
        <v>8</v>
      </c>
      <c r="C447" s="6">
        <v>12</v>
      </c>
      <c r="D447" s="6">
        <v>77</v>
      </c>
      <c r="E447" s="6" t="s">
        <v>34</v>
      </c>
      <c r="F447" s="6" t="s">
        <v>1703</v>
      </c>
      <c r="G447" s="6" t="str">
        <f>F447&amp;B447&amp;"_"&amp;C447&amp;".csv"</f>
        <v>TestTSP8_12.csv</v>
      </c>
      <c r="H447" s="6" t="s">
        <v>1707</v>
      </c>
      <c r="I447" s="6" t="str">
        <f>"("&amp;A447&amp;",'"&amp;G447&amp;"'),"</f>
        <v>(445,'TestTSP8_12.csv'),</v>
      </c>
      <c r="J447" s="6">
        <f>VLOOKUP(E447,target_graph_lookup!$A$1:$B$43,2,0)</f>
        <v>8</v>
      </c>
      <c r="K447" s="70">
        <v>15824</v>
      </c>
      <c r="L447" s="71">
        <f>VLOOKUP(A447,cutting_planes!$A$2:$K$1435,3,0)</f>
        <v>15817.45</v>
      </c>
      <c r="M447" s="71">
        <f>VLOOKUP(A447,cutting_planes!$A$2:$K$1435,2,0)</f>
        <v>15777.5</v>
      </c>
      <c r="N447" s="71">
        <f>VLOOKUP(A447,cutting_planes!$A$2:$K$1435,6,0)</f>
        <v>0</v>
      </c>
      <c r="O447" s="71">
        <f>VLOOKUP(A447,cutting_planes!$A$2:$K$1435,7,0)</f>
        <v>43</v>
      </c>
      <c r="P447" s="71">
        <f>VLOOKUP(A447,cutting_planes!$A$2:$K$1435,8,0)</f>
        <v>17</v>
      </c>
      <c r="Q447" s="71">
        <f>VLOOKUP(A447,cutting_planes!$A$2:$K$1435,9,0)</f>
        <v>5</v>
      </c>
      <c r="R447" s="71">
        <f>VLOOKUP(A447,cutting_planes!$A$2:$K$1435,10,0)</f>
        <v>500</v>
      </c>
      <c r="S447" s="72">
        <f>ABS(K447-L447)/K447</f>
        <v>4.1392821031340193E-4</v>
      </c>
      <c r="T447" s="71">
        <f>IF(O447&gt;=R447,1,0)</f>
        <v>0</v>
      </c>
      <c r="U447" s="1" t="str">
        <f>VLOOKUP(A447,cutting_planes!$A$2:$N$940,14,0)</f>
        <v>0:01</v>
      </c>
    </row>
    <row r="448" spans="1:21" hidden="1" x14ac:dyDescent="0.2">
      <c r="A448" s="6">
        <v>446</v>
      </c>
      <c r="B448" s="6">
        <v>8</v>
      </c>
      <c r="C448" s="6">
        <v>13</v>
      </c>
      <c r="D448" s="6">
        <v>36</v>
      </c>
      <c r="E448" s="6" t="s">
        <v>34</v>
      </c>
      <c r="F448" s="6" t="s">
        <v>1703</v>
      </c>
      <c r="G448" s="6" t="str">
        <f>F448&amp;B448&amp;"_"&amp;C448&amp;".csv"</f>
        <v>TestTSP8_13.csv</v>
      </c>
      <c r="H448" s="6" t="s">
        <v>1707</v>
      </c>
      <c r="I448" s="6" t="str">
        <f>"("&amp;A448&amp;",'"&amp;G448&amp;"'),"</f>
        <v>(446,'TestTSP8_13.csv'),</v>
      </c>
      <c r="J448" s="6">
        <f>VLOOKUP(E448,target_graph_lookup!$A$1:$B$43,2,0)</f>
        <v>8</v>
      </c>
      <c r="K448" s="70">
        <v>11305</v>
      </c>
      <c r="L448" s="71">
        <f>VLOOKUP(A448,cutting_planes!$A$2:$K$1435,3,0)</f>
        <v>11305</v>
      </c>
      <c r="M448" s="71">
        <f>VLOOKUP(A448,cutting_planes!$A$2:$K$1435,2,0)</f>
        <v>11234.5</v>
      </c>
      <c r="N448" s="71">
        <f>VLOOKUP(A448,cutting_planes!$A$2:$K$1435,6,0)</f>
        <v>1</v>
      </c>
      <c r="O448" s="71">
        <f>VLOOKUP(A448,cutting_planes!$A$2:$K$1435,7,0)</f>
        <v>11</v>
      </c>
      <c r="P448" s="71">
        <f>VLOOKUP(A448,cutting_planes!$A$2:$K$1435,8,0)</f>
        <v>6</v>
      </c>
      <c r="Q448" s="71">
        <f>VLOOKUP(A448,cutting_planes!$A$2:$K$1435,9,0)</f>
        <v>2</v>
      </c>
      <c r="R448" s="71">
        <f>VLOOKUP(A448,cutting_planes!$A$2:$K$1435,10,0)</f>
        <v>500</v>
      </c>
      <c r="S448" s="72">
        <f>ABS(K448-L448)/K448</f>
        <v>0</v>
      </c>
      <c r="T448" s="71">
        <f>IF(O448&gt;=R448,1,0)</f>
        <v>0</v>
      </c>
      <c r="U448" s="1" t="str">
        <f>VLOOKUP(A448,cutting_planes!$A$2:$N$940,14,0)</f>
        <v>0:00</v>
      </c>
    </row>
    <row r="449" spans="1:21" hidden="1" x14ac:dyDescent="0.2">
      <c r="A449" s="6">
        <v>447</v>
      </c>
      <c r="B449" s="6">
        <v>8</v>
      </c>
      <c r="C449" s="6">
        <v>14</v>
      </c>
      <c r="D449" s="6">
        <v>27</v>
      </c>
      <c r="E449" s="6" t="s">
        <v>34</v>
      </c>
      <c r="F449" s="6" t="s">
        <v>1703</v>
      </c>
      <c r="G449" s="6" t="str">
        <f>F449&amp;B449&amp;"_"&amp;C449&amp;".csv"</f>
        <v>TestTSP8_14.csv</v>
      </c>
      <c r="H449" s="6" t="s">
        <v>1707</v>
      </c>
      <c r="I449" s="6" t="str">
        <f>"("&amp;A449&amp;",'"&amp;G449&amp;"'),"</f>
        <v>(447,'TestTSP8_14.csv'),</v>
      </c>
      <c r="J449" s="6">
        <f>VLOOKUP(E449,target_graph_lookup!$A$1:$B$43,2,0)</f>
        <v>8</v>
      </c>
      <c r="K449" s="70">
        <v>10232</v>
      </c>
      <c r="L449" s="71">
        <f>VLOOKUP(A449,cutting_planes!$A$2:$K$1435,3,0)</f>
        <v>10153.5</v>
      </c>
      <c r="M449" s="71">
        <f>VLOOKUP(A449,cutting_planes!$A$2:$K$1435,2,0)</f>
        <v>10153.5</v>
      </c>
      <c r="N449" s="71">
        <f>VLOOKUP(A449,cutting_planes!$A$2:$K$1435,6,0)</f>
        <v>0</v>
      </c>
      <c r="O449" s="71">
        <f>VLOOKUP(A449,cutting_planes!$A$2:$K$1435,7,0)</f>
        <v>0</v>
      </c>
      <c r="P449" s="71">
        <f>VLOOKUP(A449,cutting_planes!$A$2:$K$1435,8,0)</f>
        <v>0</v>
      </c>
      <c r="Q449" s="71">
        <f>VLOOKUP(A449,cutting_planes!$A$2:$K$1435,9,0)</f>
        <v>0</v>
      </c>
      <c r="R449" s="71">
        <f>VLOOKUP(A449,cutting_planes!$A$2:$K$1435,10,0)</f>
        <v>500</v>
      </c>
      <c r="S449" s="72">
        <f>ABS(K449-L449)/K449</f>
        <v>7.6720093823299451E-3</v>
      </c>
      <c r="T449" s="71">
        <f>IF(O449&gt;=R449,1,0)</f>
        <v>0</v>
      </c>
      <c r="U449" s="1" t="str">
        <f>VLOOKUP(A449,cutting_planes!$A$2:$N$940,14,0)</f>
        <v>0:00</v>
      </c>
    </row>
    <row r="450" spans="1:21" x14ac:dyDescent="0.2">
      <c r="A450" s="20">
        <v>448</v>
      </c>
      <c r="B450" s="20">
        <v>9</v>
      </c>
      <c r="C450" s="20">
        <v>0</v>
      </c>
      <c r="D450" s="20">
        <v>63</v>
      </c>
      <c r="E450" s="20" t="s">
        <v>32</v>
      </c>
      <c r="F450" s="20" t="s">
        <v>1702</v>
      </c>
      <c r="G450" s="20" t="str">
        <f>F450&amp;B450&amp;"_"&amp;C450&amp;".csv"</f>
        <v>TrainTSP9_0.csv</v>
      </c>
      <c r="H450" s="20" t="s">
        <v>1707</v>
      </c>
      <c r="I450" s="20" t="str">
        <f>"("&amp;A450&amp;",'"&amp;G450&amp;"'),"</f>
        <v>(448,'TrainTSP9_0.csv'),</v>
      </c>
      <c r="J450" s="20">
        <f>VLOOKUP(E450,target_graph_lookup!$A$1:$B$43,2,0)</f>
        <v>9</v>
      </c>
      <c r="K450" s="70">
        <v>8397</v>
      </c>
      <c r="L450" s="71">
        <f>VLOOKUP(A450,cutting_planes!$A$2:$K$1435,3,0)</f>
        <v>8212</v>
      </c>
      <c r="M450" s="71">
        <f>VLOOKUP(A450,cutting_planes!$A$2:$K$1435,2,0)</f>
        <v>2773</v>
      </c>
      <c r="N450" s="71">
        <f>VLOOKUP(A450,cutting_planes!$A$2:$K$1435,6,0)</f>
        <v>0</v>
      </c>
      <c r="O450" s="71">
        <f>VLOOKUP(A450,cutting_planes!$A$2:$K$1435,7,0)</f>
        <v>59</v>
      </c>
      <c r="P450" s="71">
        <f>VLOOKUP(A450,cutting_planes!$A$2:$K$1435,8,0)</f>
        <v>15</v>
      </c>
      <c r="Q450" s="71">
        <f>VLOOKUP(A450,cutting_planes!$A$2:$K$1435,9,0)</f>
        <v>2</v>
      </c>
      <c r="R450" s="71">
        <f>VLOOKUP(A450,cutting_planes!$A$2:$K$1435,10,0)</f>
        <v>500</v>
      </c>
      <c r="S450" s="72">
        <f>ABS(K450-L450)/K450</f>
        <v>2.2031677980231035E-2</v>
      </c>
      <c r="T450" s="71">
        <f>IF(O450&gt;=R450,1,0)</f>
        <v>0</v>
      </c>
      <c r="U450" s="1" t="str">
        <f>VLOOKUP(A450,cutting_planes!$A$2:$N$940,14,0)</f>
        <v>0:00</v>
      </c>
    </row>
    <row r="451" spans="1:21" x14ac:dyDescent="0.2">
      <c r="A451" s="6">
        <v>449</v>
      </c>
      <c r="B451" s="6">
        <v>9</v>
      </c>
      <c r="C451" s="6">
        <v>1</v>
      </c>
      <c r="D451" s="6">
        <v>75</v>
      </c>
      <c r="E451" s="6" t="s">
        <v>32</v>
      </c>
      <c r="F451" s="6" t="s">
        <v>1702</v>
      </c>
      <c r="G451" s="6" t="str">
        <f>F451&amp;B451&amp;"_"&amp;C451&amp;".csv"</f>
        <v>TrainTSP9_1.csv</v>
      </c>
      <c r="H451" s="6" t="s">
        <v>1707</v>
      </c>
      <c r="I451" s="6" t="str">
        <f>"("&amp;A451&amp;",'"&amp;G451&amp;"'),"</f>
        <v>(449,'TrainTSP9_1.csv'),</v>
      </c>
      <c r="J451" s="6">
        <f>VLOOKUP(E451,target_graph_lookup!$A$1:$B$43,2,0)</f>
        <v>9</v>
      </c>
      <c r="K451" s="70">
        <v>8365</v>
      </c>
      <c r="L451" s="71">
        <f>VLOOKUP(A451,cutting_planes!$A$2:$K$1435,3,0)</f>
        <v>8270.5</v>
      </c>
      <c r="M451" s="71">
        <f>VLOOKUP(A451,cutting_planes!$A$2:$K$1435,2,0)</f>
        <v>2545</v>
      </c>
      <c r="N451" s="71">
        <f>VLOOKUP(A451,cutting_planes!$A$2:$K$1435,6,0)</f>
        <v>0</v>
      </c>
      <c r="O451" s="71">
        <f>VLOOKUP(A451,cutting_planes!$A$2:$K$1435,7,0)</f>
        <v>59</v>
      </c>
      <c r="P451" s="71">
        <f>VLOOKUP(A451,cutting_planes!$A$2:$K$1435,8,0)</f>
        <v>10</v>
      </c>
      <c r="Q451" s="71">
        <f>VLOOKUP(A451,cutting_planes!$A$2:$K$1435,9,0)</f>
        <v>1</v>
      </c>
      <c r="R451" s="71">
        <f>VLOOKUP(A451,cutting_planes!$A$2:$K$1435,10,0)</f>
        <v>500</v>
      </c>
      <c r="S451" s="72">
        <f>ABS(K451-L451)/K451</f>
        <v>1.1297071129707114E-2</v>
      </c>
      <c r="T451" s="71">
        <f>IF(O451&gt;=R451,1,0)</f>
        <v>0</v>
      </c>
      <c r="U451" s="1" t="str">
        <f>VLOOKUP(A451,cutting_planes!$A$2:$N$940,14,0)</f>
        <v>0:00</v>
      </c>
    </row>
    <row r="452" spans="1:21" x14ac:dyDescent="0.2">
      <c r="A452" s="6">
        <v>450</v>
      </c>
      <c r="B452" s="6">
        <v>9</v>
      </c>
      <c r="C452" s="6">
        <v>2</v>
      </c>
      <c r="D452" s="6">
        <v>84</v>
      </c>
      <c r="E452" s="6" t="s">
        <v>32</v>
      </c>
      <c r="F452" s="6" t="s">
        <v>1702</v>
      </c>
      <c r="G452" s="6" t="str">
        <f>F452&amp;B452&amp;"_"&amp;C452&amp;".csv"</f>
        <v>TrainTSP9_2.csv</v>
      </c>
      <c r="H452" s="6" t="s">
        <v>1707</v>
      </c>
      <c r="I452" s="6" t="str">
        <f>"("&amp;A452&amp;",'"&amp;G452&amp;"'),"</f>
        <v>(450,'TrainTSP9_2.csv'),</v>
      </c>
      <c r="J452" s="6">
        <f>VLOOKUP(E452,target_graph_lookup!$A$1:$B$43,2,0)</f>
        <v>9</v>
      </c>
      <c r="K452" s="70">
        <v>10097</v>
      </c>
      <c r="L452" s="71">
        <f>VLOOKUP(A452,cutting_planes!$A$2:$K$1435,3,0)</f>
        <v>9530.75</v>
      </c>
      <c r="M452" s="71">
        <f>VLOOKUP(A452,cutting_planes!$A$2:$K$1435,2,0)</f>
        <v>3127</v>
      </c>
      <c r="N452" s="71">
        <f>VLOOKUP(A452,cutting_planes!$A$2:$K$1435,6,0)</f>
        <v>0</v>
      </c>
      <c r="O452" s="71">
        <f>VLOOKUP(A452,cutting_planes!$A$2:$K$1435,7,0)</f>
        <v>99</v>
      </c>
      <c r="P452" s="71">
        <f>VLOOKUP(A452,cutting_planes!$A$2:$K$1435,8,0)</f>
        <v>16</v>
      </c>
      <c r="Q452" s="71">
        <f>VLOOKUP(A452,cutting_planes!$A$2:$K$1435,9,0)</f>
        <v>0</v>
      </c>
      <c r="R452" s="71">
        <f>VLOOKUP(A452,cutting_planes!$A$2:$K$1435,10,0)</f>
        <v>500</v>
      </c>
      <c r="S452" s="72">
        <f>ABS(K452-L452)/K452</f>
        <v>5.608101416262256E-2</v>
      </c>
      <c r="T452" s="71">
        <f>IF(O452&gt;=R452,1,0)</f>
        <v>0</v>
      </c>
      <c r="U452" s="1" t="str">
        <f>VLOOKUP(A452,cutting_planes!$A$2:$N$940,14,0)</f>
        <v>0:01</v>
      </c>
    </row>
    <row r="453" spans="1:21" x14ac:dyDescent="0.2">
      <c r="A453" s="6">
        <v>451</v>
      </c>
      <c r="B453" s="6">
        <v>9</v>
      </c>
      <c r="C453" s="6">
        <v>3</v>
      </c>
      <c r="D453" s="6">
        <v>108</v>
      </c>
      <c r="E453" s="6" t="s">
        <v>32</v>
      </c>
      <c r="F453" s="6" t="s">
        <v>1702</v>
      </c>
      <c r="G453" s="6" t="str">
        <f>F453&amp;B453&amp;"_"&amp;C453&amp;".csv"</f>
        <v>TrainTSP9_3.csv</v>
      </c>
      <c r="H453" s="6" t="s">
        <v>1707</v>
      </c>
      <c r="I453" s="6" t="str">
        <f>"("&amp;A453&amp;",'"&amp;G453&amp;"'),"</f>
        <v>(451,'TrainTSP9_3.csv'),</v>
      </c>
      <c r="J453" s="6">
        <f>VLOOKUP(E453,target_graph_lookup!$A$1:$B$43,2,0)</f>
        <v>9</v>
      </c>
      <c r="K453" s="70">
        <v>9756</v>
      </c>
      <c r="L453" s="71">
        <f>VLOOKUP(A453,cutting_planes!$A$2:$K$1435,3,0)</f>
        <v>9649.25</v>
      </c>
      <c r="M453" s="71">
        <f>VLOOKUP(A453,cutting_planes!$A$2:$K$1435,2,0)</f>
        <v>3444</v>
      </c>
      <c r="N453" s="71">
        <f>VLOOKUP(A453,cutting_planes!$A$2:$K$1435,6,0)</f>
        <v>0</v>
      </c>
      <c r="O453" s="71">
        <f>VLOOKUP(A453,cutting_planes!$A$2:$K$1435,7,0)</f>
        <v>156</v>
      </c>
      <c r="P453" s="71">
        <f>VLOOKUP(A453,cutting_planes!$A$2:$K$1435,8,0)</f>
        <v>29</v>
      </c>
      <c r="Q453" s="71">
        <f>VLOOKUP(A453,cutting_planes!$A$2:$K$1435,9,0)</f>
        <v>5</v>
      </c>
      <c r="R453" s="71">
        <f>VLOOKUP(A453,cutting_planes!$A$2:$K$1435,10,0)</f>
        <v>500</v>
      </c>
      <c r="S453" s="72">
        <f>ABS(K453-L453)/K453</f>
        <v>1.0941984419844198E-2</v>
      </c>
      <c r="T453" s="71">
        <f>IF(O453&gt;=R453,1,0)</f>
        <v>0</v>
      </c>
      <c r="U453" s="1" t="str">
        <f>VLOOKUP(A453,cutting_planes!$A$2:$N$940,14,0)</f>
        <v>0:02</v>
      </c>
    </row>
    <row r="454" spans="1:21" x14ac:dyDescent="0.2">
      <c r="A454" s="6">
        <v>452</v>
      </c>
      <c r="B454" s="6">
        <v>9</v>
      </c>
      <c r="C454" s="6">
        <v>4</v>
      </c>
      <c r="D454" s="6">
        <v>55</v>
      </c>
      <c r="E454" s="6" t="s">
        <v>32</v>
      </c>
      <c r="F454" s="6" t="s">
        <v>1702</v>
      </c>
      <c r="G454" s="6" t="str">
        <f>F454&amp;B454&amp;"_"&amp;C454&amp;".csv"</f>
        <v>TrainTSP9_4.csv</v>
      </c>
      <c r="H454" s="6" t="s">
        <v>1707</v>
      </c>
      <c r="I454" s="6" t="str">
        <f>"("&amp;A454&amp;",'"&amp;G454&amp;"'),"</f>
        <v>(452,'TrainTSP9_4.csv'),</v>
      </c>
      <c r="J454" s="6">
        <f>VLOOKUP(E454,target_graph_lookup!$A$1:$B$43,2,0)</f>
        <v>9</v>
      </c>
      <c r="K454" s="70">
        <v>8182</v>
      </c>
      <c r="L454" s="71">
        <f>VLOOKUP(A454,cutting_planes!$A$2:$K$1435,3,0)</f>
        <v>8182</v>
      </c>
      <c r="M454" s="71">
        <f>VLOOKUP(A454,cutting_planes!$A$2:$K$1435,2,0)</f>
        <v>2210</v>
      </c>
      <c r="N454" s="71">
        <f>VLOOKUP(A454,cutting_planes!$A$2:$K$1435,6,0)</f>
        <v>1</v>
      </c>
      <c r="O454" s="71">
        <f>VLOOKUP(A454,cutting_planes!$A$2:$K$1435,7,0)</f>
        <v>77</v>
      </c>
      <c r="P454" s="71">
        <f>VLOOKUP(A454,cutting_planes!$A$2:$K$1435,8,0)</f>
        <v>20</v>
      </c>
      <c r="Q454" s="71">
        <f>VLOOKUP(A454,cutting_planes!$A$2:$K$1435,9,0)</f>
        <v>6</v>
      </c>
      <c r="R454" s="71">
        <f>VLOOKUP(A454,cutting_planes!$A$2:$K$1435,10,0)</f>
        <v>500</v>
      </c>
      <c r="S454" s="72">
        <f>ABS(K454-L454)/K454</f>
        <v>0</v>
      </c>
      <c r="T454" s="71">
        <f>IF(O454&gt;=R454,1,0)</f>
        <v>0</v>
      </c>
      <c r="U454" s="1" t="str">
        <f>VLOOKUP(A454,cutting_planes!$A$2:$N$940,14,0)</f>
        <v>0:00</v>
      </c>
    </row>
    <row r="455" spans="1:21" x14ac:dyDescent="0.2">
      <c r="A455" s="6">
        <v>453</v>
      </c>
      <c r="B455" s="6">
        <v>9</v>
      </c>
      <c r="C455" s="6">
        <v>5</v>
      </c>
      <c r="D455" s="6">
        <v>104</v>
      </c>
      <c r="E455" s="6" t="s">
        <v>32</v>
      </c>
      <c r="F455" s="6" t="s">
        <v>1702</v>
      </c>
      <c r="G455" s="6" t="str">
        <f>F455&amp;B455&amp;"_"&amp;C455&amp;".csv"</f>
        <v>TrainTSP9_5.csv</v>
      </c>
      <c r="H455" s="6" t="s">
        <v>1707</v>
      </c>
      <c r="I455" s="6" t="str">
        <f>"("&amp;A455&amp;",'"&amp;G455&amp;"'),"</f>
        <v>(453,'TrainTSP9_5.csv'),</v>
      </c>
      <c r="J455" s="6">
        <f>VLOOKUP(E455,target_graph_lookup!$A$1:$B$43,2,0)</f>
        <v>9</v>
      </c>
      <c r="K455" s="70">
        <v>9918</v>
      </c>
      <c r="L455" s="71">
        <f>VLOOKUP(A455,cutting_planes!$A$2:$K$1435,3,0)</f>
        <v>9903.25</v>
      </c>
      <c r="M455" s="71">
        <f>VLOOKUP(A455,cutting_planes!$A$2:$K$1435,2,0)</f>
        <v>3324</v>
      </c>
      <c r="N455" s="71">
        <f>VLOOKUP(A455,cutting_planes!$A$2:$K$1435,6,0)</f>
        <v>0</v>
      </c>
      <c r="O455" s="71">
        <f>VLOOKUP(A455,cutting_planes!$A$2:$K$1435,7,0)</f>
        <v>147</v>
      </c>
      <c r="P455" s="71">
        <f>VLOOKUP(A455,cutting_planes!$A$2:$K$1435,8,0)</f>
        <v>21</v>
      </c>
      <c r="Q455" s="71">
        <f>VLOOKUP(A455,cutting_planes!$A$2:$K$1435,9,0)</f>
        <v>1</v>
      </c>
      <c r="R455" s="71">
        <f>VLOOKUP(A455,cutting_planes!$A$2:$K$1435,10,0)</f>
        <v>500</v>
      </c>
      <c r="S455" s="72">
        <f>ABS(K455-L455)/K455</f>
        <v>1.4871949989917323E-3</v>
      </c>
      <c r="T455" s="71">
        <f>IF(O455&gt;=R455,1,0)</f>
        <v>0</v>
      </c>
      <c r="U455" s="1" t="str">
        <f>VLOOKUP(A455,cutting_planes!$A$2:$N$940,14,0)</f>
        <v>0:01</v>
      </c>
    </row>
    <row r="456" spans="1:21" x14ac:dyDescent="0.2">
      <c r="A456" s="6">
        <v>454</v>
      </c>
      <c r="B456" s="6">
        <v>9</v>
      </c>
      <c r="C456" s="6">
        <v>6</v>
      </c>
      <c r="D456" s="6">
        <v>100</v>
      </c>
      <c r="E456" s="6" t="s">
        <v>32</v>
      </c>
      <c r="F456" s="6" t="s">
        <v>1702</v>
      </c>
      <c r="G456" s="6" t="str">
        <f>F456&amp;B456&amp;"_"&amp;C456&amp;".csv"</f>
        <v>TrainTSP9_6.csv</v>
      </c>
      <c r="H456" s="6" t="s">
        <v>1707</v>
      </c>
      <c r="I456" s="6" t="str">
        <f>"("&amp;A456&amp;",'"&amp;G456&amp;"'),"</f>
        <v>(454,'TrainTSP9_6.csv'),</v>
      </c>
      <c r="J456" s="6">
        <f>VLOOKUP(E456,target_graph_lookup!$A$1:$B$43,2,0)</f>
        <v>9</v>
      </c>
      <c r="K456" s="70">
        <v>9554</v>
      </c>
      <c r="L456" s="71">
        <f>VLOOKUP(A456,cutting_planes!$A$2:$K$1435,3,0)</f>
        <v>9240.75</v>
      </c>
      <c r="M456" s="71">
        <f>VLOOKUP(A456,cutting_planes!$A$2:$K$1435,2,0)</f>
        <v>3248</v>
      </c>
      <c r="N456" s="71">
        <f>VLOOKUP(A456,cutting_planes!$A$2:$K$1435,6,0)</f>
        <v>0</v>
      </c>
      <c r="O456" s="71">
        <f>VLOOKUP(A456,cutting_planes!$A$2:$K$1435,7,0)</f>
        <v>188</v>
      </c>
      <c r="P456" s="71">
        <f>VLOOKUP(A456,cutting_planes!$A$2:$K$1435,8,0)</f>
        <v>26</v>
      </c>
      <c r="Q456" s="71">
        <f>VLOOKUP(A456,cutting_planes!$A$2:$K$1435,9,0)</f>
        <v>1</v>
      </c>
      <c r="R456" s="71">
        <f>VLOOKUP(A456,cutting_planes!$A$2:$K$1435,10,0)</f>
        <v>500</v>
      </c>
      <c r="S456" s="72">
        <f>ABS(K456-L456)/K456</f>
        <v>3.2787314213941807E-2</v>
      </c>
      <c r="T456" s="71">
        <f>IF(O456&gt;=R456,1,0)</f>
        <v>0</v>
      </c>
      <c r="U456" s="1" t="str">
        <f>VLOOKUP(A456,cutting_planes!$A$2:$N$940,14,0)</f>
        <v>0:03</v>
      </c>
    </row>
    <row r="457" spans="1:21" x14ac:dyDescent="0.2">
      <c r="A457" s="6">
        <v>455</v>
      </c>
      <c r="B457" s="6">
        <v>9</v>
      </c>
      <c r="C457" s="6">
        <v>7</v>
      </c>
      <c r="D457" s="6">
        <v>65</v>
      </c>
      <c r="E457" s="6" t="s">
        <v>32</v>
      </c>
      <c r="F457" s="6" t="s">
        <v>1702</v>
      </c>
      <c r="G457" s="6" t="str">
        <f>F457&amp;B457&amp;"_"&amp;C457&amp;".csv"</f>
        <v>TrainTSP9_7.csv</v>
      </c>
      <c r="H457" s="6" t="s">
        <v>1707</v>
      </c>
      <c r="I457" s="6" t="str">
        <f>"("&amp;A457&amp;",'"&amp;G457&amp;"'),"</f>
        <v>(455,'TrainTSP9_7.csv'),</v>
      </c>
      <c r="J457" s="6">
        <f>VLOOKUP(E457,target_graph_lookup!$A$1:$B$43,2,0)</f>
        <v>9</v>
      </c>
      <c r="K457" s="70">
        <v>7885</v>
      </c>
      <c r="L457" s="71">
        <f>VLOOKUP(A457,cutting_planes!$A$2:$K$1435,3,0)</f>
        <v>7885</v>
      </c>
      <c r="M457" s="71">
        <f>VLOOKUP(A457,cutting_planes!$A$2:$K$1435,2,0)</f>
        <v>2351</v>
      </c>
      <c r="N457" s="71">
        <f>VLOOKUP(A457,cutting_planes!$A$2:$K$1435,6,0)</f>
        <v>1</v>
      </c>
      <c r="O457" s="71">
        <f>VLOOKUP(A457,cutting_planes!$A$2:$K$1435,7,0)</f>
        <v>42</v>
      </c>
      <c r="P457" s="71">
        <f>VLOOKUP(A457,cutting_planes!$A$2:$K$1435,8,0)</f>
        <v>8</v>
      </c>
      <c r="Q457" s="71">
        <f>VLOOKUP(A457,cutting_planes!$A$2:$K$1435,9,0)</f>
        <v>2</v>
      </c>
      <c r="R457" s="71">
        <f>VLOOKUP(A457,cutting_planes!$A$2:$K$1435,10,0)</f>
        <v>500</v>
      </c>
      <c r="S457" s="72">
        <f>ABS(K457-L457)/K457</f>
        <v>0</v>
      </c>
      <c r="T457" s="71">
        <f>IF(O457&gt;=R457,1,0)</f>
        <v>0</v>
      </c>
      <c r="U457" s="1" t="str">
        <f>VLOOKUP(A457,cutting_planes!$A$2:$N$940,14,0)</f>
        <v>0:00</v>
      </c>
    </row>
    <row r="458" spans="1:21" x14ac:dyDescent="0.2">
      <c r="A458" s="6">
        <v>456</v>
      </c>
      <c r="B458" s="6">
        <v>9</v>
      </c>
      <c r="C458" s="6">
        <v>8</v>
      </c>
      <c r="D458" s="6">
        <v>72</v>
      </c>
      <c r="E458" s="6" t="s">
        <v>32</v>
      </c>
      <c r="F458" s="6" t="s">
        <v>1702</v>
      </c>
      <c r="G458" s="6" t="str">
        <f>F458&amp;B458&amp;"_"&amp;C458&amp;".csv"</f>
        <v>TrainTSP9_8.csv</v>
      </c>
      <c r="H458" s="6" t="s">
        <v>1707</v>
      </c>
      <c r="I458" s="6" t="str">
        <f>"("&amp;A458&amp;",'"&amp;G458&amp;"'),"</f>
        <v>(456,'TrainTSP9_8.csv'),</v>
      </c>
      <c r="J458" s="6">
        <f>VLOOKUP(E458,target_graph_lookup!$A$1:$B$43,2,0)</f>
        <v>9</v>
      </c>
      <c r="K458" s="70">
        <v>9112</v>
      </c>
      <c r="L458" s="71">
        <f>VLOOKUP(A458,cutting_planes!$A$2:$K$1435,3,0)</f>
        <v>8911.25</v>
      </c>
      <c r="M458" s="71">
        <f>VLOOKUP(A458,cutting_planes!$A$2:$K$1435,2,0)</f>
        <v>2924</v>
      </c>
      <c r="N458" s="71">
        <f>VLOOKUP(A458,cutting_planes!$A$2:$K$1435,6,0)</f>
        <v>0</v>
      </c>
      <c r="O458" s="71">
        <f>VLOOKUP(A458,cutting_planes!$A$2:$K$1435,7,0)</f>
        <v>243</v>
      </c>
      <c r="P458" s="71">
        <f>VLOOKUP(A458,cutting_planes!$A$2:$K$1435,8,0)</f>
        <v>56</v>
      </c>
      <c r="Q458" s="71">
        <f>VLOOKUP(A458,cutting_planes!$A$2:$K$1435,9,0)</f>
        <v>7</v>
      </c>
      <c r="R458" s="71">
        <f>VLOOKUP(A458,cutting_planes!$A$2:$K$1435,10,0)</f>
        <v>500</v>
      </c>
      <c r="S458" s="72">
        <f>ABS(K458-L458)/K458</f>
        <v>2.2031387181738367E-2</v>
      </c>
      <c r="T458" s="71">
        <f>IF(O458&gt;=R458,1,0)</f>
        <v>0</v>
      </c>
      <c r="U458" s="1" t="str">
        <f>VLOOKUP(A458,cutting_planes!$A$2:$N$940,14,0)</f>
        <v>0:03</v>
      </c>
    </row>
    <row r="459" spans="1:21" x14ac:dyDescent="0.2">
      <c r="A459" s="6">
        <v>457</v>
      </c>
      <c r="B459" s="6">
        <v>9</v>
      </c>
      <c r="C459" s="6">
        <v>9</v>
      </c>
      <c r="D459" s="6">
        <v>42</v>
      </c>
      <c r="E459" s="6" t="s">
        <v>32</v>
      </c>
      <c r="F459" s="6" t="s">
        <v>1702</v>
      </c>
      <c r="G459" s="6" t="str">
        <f>F459&amp;B459&amp;"_"&amp;C459&amp;".csv"</f>
        <v>TrainTSP9_9.csv</v>
      </c>
      <c r="H459" s="6" t="s">
        <v>1707</v>
      </c>
      <c r="I459" s="6" t="str">
        <f>"("&amp;A459&amp;",'"&amp;G459&amp;"'),"</f>
        <v>(457,'TrainTSP9_9.csv'),</v>
      </c>
      <c r="J459" s="6">
        <f>VLOOKUP(E459,target_graph_lookup!$A$1:$B$43,2,0)</f>
        <v>9</v>
      </c>
      <c r="K459" s="70">
        <v>8175</v>
      </c>
      <c r="L459" s="71">
        <f>VLOOKUP(A459,cutting_planes!$A$2:$K$1435,3,0)</f>
        <v>8061.5</v>
      </c>
      <c r="M459" s="71">
        <f>VLOOKUP(A459,cutting_planes!$A$2:$K$1435,2,0)</f>
        <v>7553.5</v>
      </c>
      <c r="N459" s="71">
        <f>VLOOKUP(A459,cutting_planes!$A$2:$K$1435,6,0)</f>
        <v>0</v>
      </c>
      <c r="O459" s="71">
        <f>VLOOKUP(A459,cutting_planes!$A$2:$K$1435,7,0)</f>
        <v>25</v>
      </c>
      <c r="P459" s="71">
        <f>VLOOKUP(A459,cutting_planes!$A$2:$K$1435,8,0)</f>
        <v>10</v>
      </c>
      <c r="Q459" s="71">
        <f>VLOOKUP(A459,cutting_planes!$A$2:$K$1435,9,0)</f>
        <v>1</v>
      </c>
      <c r="R459" s="71">
        <f>VLOOKUP(A459,cutting_planes!$A$2:$K$1435,10,0)</f>
        <v>500</v>
      </c>
      <c r="S459" s="72">
        <f>ABS(K459-L459)/K459</f>
        <v>1.3883792048929663E-2</v>
      </c>
      <c r="T459" s="71">
        <f>IF(O459&gt;=R459,1,0)</f>
        <v>0</v>
      </c>
      <c r="U459" s="1" t="str">
        <f>VLOOKUP(A459,cutting_planes!$A$2:$N$940,14,0)</f>
        <v>0:00</v>
      </c>
    </row>
    <row r="460" spans="1:21" x14ac:dyDescent="0.2">
      <c r="A460" s="6">
        <v>458</v>
      </c>
      <c r="B460" s="6">
        <v>9</v>
      </c>
      <c r="C460" s="6">
        <v>10</v>
      </c>
      <c r="D460" s="6">
        <v>120</v>
      </c>
      <c r="E460" s="6" t="s">
        <v>32</v>
      </c>
      <c r="F460" s="6" t="s">
        <v>1702</v>
      </c>
      <c r="G460" s="6" t="str">
        <f>F460&amp;B460&amp;"_"&amp;C460&amp;".csv"</f>
        <v>TrainTSP9_10.csv</v>
      </c>
      <c r="H460" s="6" t="s">
        <v>1707</v>
      </c>
      <c r="I460" s="6" t="str">
        <f>"("&amp;A460&amp;",'"&amp;G460&amp;"'),"</f>
        <v>(458,'TrainTSP9_10.csv'),</v>
      </c>
      <c r="J460" s="6">
        <f>VLOOKUP(E460,target_graph_lookup!$A$1:$B$43,2,0)</f>
        <v>9</v>
      </c>
      <c r="K460" s="70">
        <v>10305</v>
      </c>
      <c r="L460" s="71">
        <f>VLOOKUP(A460,cutting_planes!$A$2:$K$1435,3,0)</f>
        <v>10104.67</v>
      </c>
      <c r="M460" s="71">
        <f>VLOOKUP(A460,cutting_planes!$A$2:$K$1435,2,0)</f>
        <v>3135</v>
      </c>
      <c r="N460" s="71">
        <f>VLOOKUP(A460,cutting_planes!$A$2:$K$1435,6,0)</f>
        <v>0</v>
      </c>
      <c r="O460" s="71">
        <f>VLOOKUP(A460,cutting_planes!$A$2:$K$1435,7,0)</f>
        <v>540</v>
      </c>
      <c r="P460" s="71">
        <f>VLOOKUP(A460,cutting_planes!$A$2:$K$1435,8,0)</f>
        <v>67</v>
      </c>
      <c r="Q460" s="71">
        <f>VLOOKUP(A460,cutting_planes!$A$2:$K$1435,9,0)</f>
        <v>13</v>
      </c>
      <c r="R460" s="71">
        <f>VLOOKUP(A460,cutting_planes!$A$2:$K$1435,10,0)</f>
        <v>500</v>
      </c>
      <c r="S460" s="72">
        <f>ABS(K460-L460)/K460</f>
        <v>1.9440077632217362E-2</v>
      </c>
      <c r="T460" s="71">
        <f>IF(O460&gt;=R460,1,0)</f>
        <v>1</v>
      </c>
      <c r="U460" s="1" t="str">
        <f>VLOOKUP(A460,cutting_planes!$A$2:$N$940,14,0)</f>
        <v>0:08</v>
      </c>
    </row>
    <row r="461" spans="1:21" x14ac:dyDescent="0.2">
      <c r="A461" s="6">
        <v>459</v>
      </c>
      <c r="B461" s="6">
        <v>9</v>
      </c>
      <c r="C461" s="6">
        <v>11</v>
      </c>
      <c r="D461" s="6">
        <v>95</v>
      </c>
      <c r="E461" s="6" t="s">
        <v>32</v>
      </c>
      <c r="F461" s="6" t="s">
        <v>1702</v>
      </c>
      <c r="G461" s="6" t="str">
        <f>F461&amp;B461&amp;"_"&amp;C461&amp;".csv"</f>
        <v>TrainTSP9_11.csv</v>
      </c>
      <c r="H461" s="6" t="s">
        <v>1707</v>
      </c>
      <c r="I461" s="6" t="str">
        <f>"("&amp;A461&amp;",'"&amp;G461&amp;"'),"</f>
        <v>(459,'TrainTSP9_11.csv'),</v>
      </c>
      <c r="J461" s="6">
        <f>VLOOKUP(E461,target_graph_lookup!$A$1:$B$43,2,0)</f>
        <v>9</v>
      </c>
      <c r="K461" s="70">
        <v>9270</v>
      </c>
      <c r="L461" s="71">
        <f>VLOOKUP(A461,cutting_planes!$A$2:$K$1435,3,0)</f>
        <v>9229</v>
      </c>
      <c r="M461" s="71">
        <f>VLOOKUP(A461,cutting_planes!$A$2:$K$1435,2,0)</f>
        <v>2738</v>
      </c>
      <c r="N461" s="71">
        <f>VLOOKUP(A461,cutting_planes!$A$2:$K$1435,6,0)</f>
        <v>0</v>
      </c>
      <c r="O461" s="71">
        <f>VLOOKUP(A461,cutting_planes!$A$2:$K$1435,7,0)</f>
        <v>125</v>
      </c>
      <c r="P461" s="71">
        <f>VLOOKUP(A461,cutting_planes!$A$2:$K$1435,8,0)</f>
        <v>24</v>
      </c>
      <c r="Q461" s="71">
        <f>VLOOKUP(A461,cutting_planes!$A$2:$K$1435,9,0)</f>
        <v>4</v>
      </c>
      <c r="R461" s="71">
        <f>VLOOKUP(A461,cutting_planes!$A$2:$K$1435,10,0)</f>
        <v>500</v>
      </c>
      <c r="S461" s="72">
        <f>ABS(K461-L461)/K461</f>
        <v>4.4228694714131605E-3</v>
      </c>
      <c r="T461" s="71">
        <f>IF(O461&gt;=R461,1,0)</f>
        <v>0</v>
      </c>
      <c r="U461" s="1" t="str">
        <f>VLOOKUP(A461,cutting_planes!$A$2:$N$940,14,0)</f>
        <v>0:02</v>
      </c>
    </row>
    <row r="462" spans="1:21" x14ac:dyDescent="0.2">
      <c r="A462" s="6">
        <v>460</v>
      </c>
      <c r="B462" s="6">
        <v>9</v>
      </c>
      <c r="C462" s="6">
        <v>12</v>
      </c>
      <c r="D462" s="6">
        <v>64</v>
      </c>
      <c r="E462" s="6" t="s">
        <v>32</v>
      </c>
      <c r="F462" s="6" t="s">
        <v>1702</v>
      </c>
      <c r="G462" s="6" t="str">
        <f>F462&amp;B462&amp;"_"&amp;C462&amp;".csv"</f>
        <v>TrainTSP9_12.csv</v>
      </c>
      <c r="H462" s="6" t="s">
        <v>1707</v>
      </c>
      <c r="I462" s="6" t="str">
        <f>"("&amp;A462&amp;",'"&amp;G462&amp;"'),"</f>
        <v>(460,'TrainTSP9_12.csv'),</v>
      </c>
      <c r="J462" s="6">
        <f>VLOOKUP(E462,target_graph_lookup!$A$1:$B$43,2,0)</f>
        <v>9</v>
      </c>
      <c r="K462" s="70">
        <v>8558</v>
      </c>
      <c r="L462" s="71">
        <f>VLOOKUP(A462,cutting_planes!$A$2:$K$1435,3,0)</f>
        <v>8399</v>
      </c>
      <c r="M462" s="71">
        <f>VLOOKUP(A462,cutting_planes!$A$2:$K$1435,2,0)</f>
        <v>2670</v>
      </c>
      <c r="N462" s="71">
        <f>VLOOKUP(A462,cutting_planes!$A$2:$K$1435,6,0)</f>
        <v>0</v>
      </c>
      <c r="O462" s="71">
        <f>VLOOKUP(A462,cutting_planes!$A$2:$K$1435,7,0)</f>
        <v>56</v>
      </c>
      <c r="P462" s="71">
        <f>VLOOKUP(A462,cutting_planes!$A$2:$K$1435,8,0)</f>
        <v>10</v>
      </c>
      <c r="Q462" s="71">
        <f>VLOOKUP(A462,cutting_planes!$A$2:$K$1435,9,0)</f>
        <v>1</v>
      </c>
      <c r="R462" s="71">
        <f>VLOOKUP(A462,cutting_planes!$A$2:$K$1435,10,0)</f>
        <v>500</v>
      </c>
      <c r="S462" s="72">
        <f>ABS(K462-L462)/K462</f>
        <v>1.8579107268053282E-2</v>
      </c>
      <c r="T462" s="71">
        <f>IF(O462&gt;=R462,1,0)</f>
        <v>0</v>
      </c>
      <c r="U462" s="1" t="str">
        <f>VLOOKUP(A462,cutting_planes!$A$2:$N$940,14,0)</f>
        <v>0:00</v>
      </c>
    </row>
    <row r="463" spans="1:21" x14ac:dyDescent="0.2">
      <c r="A463" s="6">
        <v>461</v>
      </c>
      <c r="B463" s="6">
        <v>9</v>
      </c>
      <c r="C463" s="6">
        <v>13</v>
      </c>
      <c r="D463" s="6">
        <v>135</v>
      </c>
      <c r="E463" s="6" t="s">
        <v>32</v>
      </c>
      <c r="F463" s="6" t="s">
        <v>1702</v>
      </c>
      <c r="G463" s="6" t="str">
        <f>F463&amp;B463&amp;"_"&amp;C463&amp;".csv"</f>
        <v>TrainTSP9_13.csv</v>
      </c>
      <c r="H463" s="6" t="s">
        <v>1707</v>
      </c>
      <c r="I463" s="6" t="str">
        <f>"("&amp;A463&amp;",'"&amp;G463&amp;"'),"</f>
        <v>(461,'TrainTSP9_13.csv'),</v>
      </c>
      <c r="J463" s="6">
        <f>VLOOKUP(E463,target_graph_lookup!$A$1:$B$43,2,0)</f>
        <v>9</v>
      </c>
      <c r="K463" s="70">
        <v>10647</v>
      </c>
      <c r="L463" s="71">
        <f>VLOOKUP(A463,cutting_planes!$A$2:$K$1435,3,0)</f>
        <v>10236.950000000001</v>
      </c>
      <c r="M463" s="71">
        <f>VLOOKUP(A463,cutting_planes!$A$2:$K$1435,2,0)</f>
        <v>3407</v>
      </c>
      <c r="N463" s="71">
        <f>VLOOKUP(A463,cutting_planes!$A$2:$K$1435,6,0)</f>
        <v>0</v>
      </c>
      <c r="O463" s="71">
        <f>VLOOKUP(A463,cutting_planes!$A$2:$K$1435,7,0)</f>
        <v>490</v>
      </c>
      <c r="P463" s="71">
        <f>VLOOKUP(A463,cutting_planes!$A$2:$K$1435,8,0)</f>
        <v>37</v>
      </c>
      <c r="Q463" s="71">
        <f>VLOOKUP(A463,cutting_planes!$A$2:$K$1435,9,0)</f>
        <v>1</v>
      </c>
      <c r="R463" s="71">
        <f>VLOOKUP(A463,cutting_planes!$A$2:$K$1435,10,0)</f>
        <v>500</v>
      </c>
      <c r="S463" s="72">
        <f>ABS(K463-L463)/K463</f>
        <v>3.8513196205503829E-2</v>
      </c>
      <c r="T463" s="71">
        <f>IF(O463&gt;=R463,1,0)</f>
        <v>0</v>
      </c>
      <c r="U463" s="1" t="str">
        <f>VLOOKUP(A463,cutting_planes!$A$2:$N$940,14,0)</f>
        <v>0:05</v>
      </c>
    </row>
    <row r="464" spans="1:21" x14ac:dyDescent="0.2">
      <c r="A464" s="6">
        <v>462</v>
      </c>
      <c r="B464" s="6">
        <v>9</v>
      </c>
      <c r="C464" s="6">
        <v>14</v>
      </c>
      <c r="D464" s="6">
        <v>20</v>
      </c>
      <c r="E464" s="6" t="s">
        <v>32</v>
      </c>
      <c r="F464" s="6" t="s">
        <v>1702</v>
      </c>
      <c r="G464" s="6" t="str">
        <f>F464&amp;B464&amp;"_"&amp;C464&amp;".csv"</f>
        <v>TrainTSP9_14.csv</v>
      </c>
      <c r="H464" s="6" t="s">
        <v>1707</v>
      </c>
      <c r="I464" s="6" t="str">
        <f>"("&amp;A464&amp;",'"&amp;G464&amp;"'),"</f>
        <v>(462,'TrainTSP9_14.csv'),</v>
      </c>
      <c r="J464" s="6">
        <f>VLOOKUP(E464,target_graph_lookup!$A$1:$B$43,2,0)</f>
        <v>9</v>
      </c>
      <c r="K464" s="70">
        <v>6687</v>
      </c>
      <c r="L464" s="71">
        <f>VLOOKUP(A464,cutting_planes!$A$2:$K$1435,3,0)</f>
        <v>6687</v>
      </c>
      <c r="M464" s="71">
        <f>VLOOKUP(A464,cutting_planes!$A$2:$K$1435,2,0)</f>
        <v>6687</v>
      </c>
      <c r="N464" s="71">
        <f>VLOOKUP(A464,cutting_planes!$A$2:$K$1435,6,0)</f>
        <v>1</v>
      </c>
      <c r="O464" s="71">
        <f>VLOOKUP(A464,cutting_planes!$A$2:$K$1435,7,0)</f>
        <v>0</v>
      </c>
      <c r="P464" s="71">
        <f>VLOOKUP(A464,cutting_planes!$A$2:$K$1435,8,0)</f>
        <v>0</v>
      </c>
      <c r="Q464" s="71">
        <f>VLOOKUP(A464,cutting_planes!$A$2:$K$1435,9,0)</f>
        <v>0</v>
      </c>
      <c r="R464" s="71">
        <f>VLOOKUP(A464,cutting_planes!$A$2:$K$1435,10,0)</f>
        <v>500</v>
      </c>
      <c r="S464" s="72">
        <f>ABS(K464-L464)/K464</f>
        <v>0</v>
      </c>
      <c r="T464" s="71">
        <f>IF(O464&gt;=R464,1,0)</f>
        <v>0</v>
      </c>
      <c r="U464" s="1" t="str">
        <f>VLOOKUP(A464,cutting_planes!$A$2:$N$940,14,0)</f>
        <v>0:00</v>
      </c>
    </row>
    <row r="465" spans="1:21" x14ac:dyDescent="0.2">
      <c r="A465" s="6">
        <v>463</v>
      </c>
      <c r="B465" s="6">
        <v>9</v>
      </c>
      <c r="C465" s="6">
        <v>15</v>
      </c>
      <c r="D465" s="6">
        <v>115</v>
      </c>
      <c r="E465" s="6" t="s">
        <v>32</v>
      </c>
      <c r="F465" s="6" t="s">
        <v>1702</v>
      </c>
      <c r="G465" s="6" t="str">
        <f>F465&amp;B465&amp;"_"&amp;C465&amp;".csv"</f>
        <v>TrainTSP9_15.csv</v>
      </c>
      <c r="H465" s="6" t="s">
        <v>1707</v>
      </c>
      <c r="I465" s="6" t="str">
        <f>"("&amp;A465&amp;",'"&amp;G465&amp;"'),"</f>
        <v>(463,'TrainTSP9_15.csv'),</v>
      </c>
      <c r="J465" s="6">
        <f>VLOOKUP(E465,target_graph_lookup!$A$1:$B$43,2,0)</f>
        <v>9</v>
      </c>
      <c r="K465" s="70">
        <v>9666</v>
      </c>
      <c r="L465" s="71">
        <f>VLOOKUP(A465,cutting_planes!$A$2:$K$1435,3,0)</f>
        <v>9406.4599999999991</v>
      </c>
      <c r="M465" s="71">
        <f>VLOOKUP(A465,cutting_planes!$A$2:$K$1435,2,0)</f>
        <v>3159</v>
      </c>
      <c r="N465" s="71">
        <f>VLOOKUP(A465,cutting_planes!$A$2:$K$1435,6,0)</f>
        <v>0</v>
      </c>
      <c r="O465" s="71">
        <f>VLOOKUP(A465,cutting_planes!$A$2:$K$1435,7,0)</f>
        <v>535</v>
      </c>
      <c r="P465" s="71">
        <f>VLOOKUP(A465,cutting_planes!$A$2:$K$1435,8,0)</f>
        <v>68</v>
      </c>
      <c r="Q465" s="71">
        <f>VLOOKUP(A465,cutting_planes!$A$2:$K$1435,9,0)</f>
        <v>8</v>
      </c>
      <c r="R465" s="71">
        <f>VLOOKUP(A465,cutting_planes!$A$2:$K$1435,10,0)</f>
        <v>500</v>
      </c>
      <c r="S465" s="72">
        <f>ABS(K465-L465)/K465</f>
        <v>2.6850817297744762E-2</v>
      </c>
      <c r="T465" s="71">
        <f>IF(O465&gt;=R465,1,0)</f>
        <v>1</v>
      </c>
      <c r="U465" s="1" t="str">
        <f>VLOOKUP(A465,cutting_planes!$A$2:$N$940,14,0)</f>
        <v>0:09</v>
      </c>
    </row>
    <row r="466" spans="1:21" x14ac:dyDescent="0.2">
      <c r="A466" s="6">
        <v>464</v>
      </c>
      <c r="B466" s="6">
        <v>9</v>
      </c>
      <c r="C466" s="6">
        <v>16</v>
      </c>
      <c r="D466" s="6">
        <v>39</v>
      </c>
      <c r="E466" s="6" t="s">
        <v>32</v>
      </c>
      <c r="F466" s="6" t="s">
        <v>1702</v>
      </c>
      <c r="G466" s="6" t="str">
        <f>F466&amp;B466&amp;"_"&amp;C466&amp;".csv"</f>
        <v>TrainTSP9_16.csv</v>
      </c>
      <c r="H466" s="6" t="s">
        <v>1707</v>
      </c>
      <c r="I466" s="6" t="str">
        <f>"("&amp;A466&amp;",'"&amp;G466&amp;"'),"</f>
        <v>(464,'TrainTSP9_16.csv'),</v>
      </c>
      <c r="J466" s="6">
        <f>VLOOKUP(E466,target_graph_lookup!$A$1:$B$43,2,0)</f>
        <v>9</v>
      </c>
      <c r="K466" s="70">
        <v>6593</v>
      </c>
      <c r="L466" s="71">
        <f>VLOOKUP(A466,cutting_planes!$A$2:$K$1435,3,0)</f>
        <v>6593</v>
      </c>
      <c r="M466" s="71">
        <f>VLOOKUP(A466,cutting_planes!$A$2:$K$1435,2,0)</f>
        <v>2206</v>
      </c>
      <c r="N466" s="71">
        <f>VLOOKUP(A466,cutting_planes!$A$2:$K$1435,6,0)</f>
        <v>1</v>
      </c>
      <c r="O466" s="71">
        <f>VLOOKUP(A466,cutting_planes!$A$2:$K$1435,7,0)</f>
        <v>19</v>
      </c>
      <c r="P466" s="71">
        <f>VLOOKUP(A466,cutting_planes!$A$2:$K$1435,8,0)</f>
        <v>2</v>
      </c>
      <c r="Q466" s="71">
        <f>VLOOKUP(A466,cutting_planes!$A$2:$K$1435,9,0)</f>
        <v>0</v>
      </c>
      <c r="R466" s="71">
        <f>VLOOKUP(A466,cutting_planes!$A$2:$K$1435,10,0)</f>
        <v>500</v>
      </c>
      <c r="S466" s="72">
        <f>ABS(K466-L466)/K466</f>
        <v>0</v>
      </c>
      <c r="T466" s="71">
        <f>IF(O466&gt;=R466,1,0)</f>
        <v>0</v>
      </c>
      <c r="U466" s="1" t="str">
        <f>VLOOKUP(A466,cutting_planes!$A$2:$N$940,14,0)</f>
        <v>0:00</v>
      </c>
    </row>
    <row r="467" spans="1:21" x14ac:dyDescent="0.2">
      <c r="A467" s="6">
        <v>465</v>
      </c>
      <c r="B467" s="6">
        <v>9</v>
      </c>
      <c r="C467" s="6">
        <v>17</v>
      </c>
      <c r="D467" s="6">
        <v>48</v>
      </c>
      <c r="E467" s="6" t="s">
        <v>32</v>
      </c>
      <c r="F467" s="6" t="s">
        <v>1702</v>
      </c>
      <c r="G467" s="6" t="str">
        <f>F467&amp;B467&amp;"_"&amp;C467&amp;".csv"</f>
        <v>TrainTSP9_17.csv</v>
      </c>
      <c r="H467" s="6" t="s">
        <v>1707</v>
      </c>
      <c r="I467" s="6" t="str">
        <f>"("&amp;A467&amp;",'"&amp;G467&amp;"'),"</f>
        <v>(465,'TrainTSP9_17.csv'),</v>
      </c>
      <c r="J467" s="6">
        <f>VLOOKUP(E467,target_graph_lookup!$A$1:$B$43,2,0)</f>
        <v>9</v>
      </c>
      <c r="K467" s="70">
        <v>8254</v>
      </c>
      <c r="L467" s="71">
        <f>VLOOKUP(A467,cutting_planes!$A$2:$K$1435,3,0)</f>
        <v>8009.5</v>
      </c>
      <c r="M467" s="71">
        <f>VLOOKUP(A467,cutting_planes!$A$2:$K$1435,2,0)</f>
        <v>2167</v>
      </c>
      <c r="N467" s="71">
        <f>VLOOKUP(A467,cutting_planes!$A$2:$K$1435,6,0)</f>
        <v>0</v>
      </c>
      <c r="O467" s="71">
        <f>VLOOKUP(A467,cutting_planes!$A$2:$K$1435,7,0)</f>
        <v>27</v>
      </c>
      <c r="P467" s="71">
        <f>VLOOKUP(A467,cutting_planes!$A$2:$K$1435,8,0)</f>
        <v>3</v>
      </c>
      <c r="Q467" s="71">
        <f>VLOOKUP(A467,cutting_planes!$A$2:$K$1435,9,0)</f>
        <v>0</v>
      </c>
      <c r="R467" s="71">
        <f>VLOOKUP(A467,cutting_planes!$A$2:$K$1435,10,0)</f>
        <v>500</v>
      </c>
      <c r="S467" s="72">
        <f>ABS(K467-L467)/K467</f>
        <v>2.9622001453840561E-2</v>
      </c>
      <c r="T467" s="71">
        <f>IF(O467&gt;=R467,1,0)</f>
        <v>0</v>
      </c>
      <c r="U467" s="1" t="str">
        <f>VLOOKUP(A467,cutting_planes!$A$2:$N$940,14,0)</f>
        <v>0:00</v>
      </c>
    </row>
    <row r="468" spans="1:21" x14ac:dyDescent="0.2">
      <c r="A468" s="6">
        <v>466</v>
      </c>
      <c r="B468" s="6">
        <v>9</v>
      </c>
      <c r="C468" s="6">
        <v>18</v>
      </c>
      <c r="D468" s="6">
        <v>38</v>
      </c>
      <c r="E468" s="6" t="s">
        <v>32</v>
      </c>
      <c r="F468" s="6" t="s">
        <v>1702</v>
      </c>
      <c r="G468" s="6" t="str">
        <f>F468&amp;B468&amp;"_"&amp;C468&amp;".csv"</f>
        <v>TrainTSP9_18.csv</v>
      </c>
      <c r="H468" s="6" t="s">
        <v>1707</v>
      </c>
      <c r="I468" s="6" t="str">
        <f>"("&amp;A468&amp;",'"&amp;G468&amp;"'),"</f>
        <v>(466,'TrainTSP9_18.csv'),</v>
      </c>
      <c r="J468" s="6">
        <f>VLOOKUP(E468,target_graph_lookup!$A$1:$B$43,2,0)</f>
        <v>9</v>
      </c>
      <c r="K468" s="70">
        <v>7965</v>
      </c>
      <c r="L468" s="71">
        <f>VLOOKUP(A468,cutting_planes!$A$2:$K$1435,3,0)</f>
        <v>7965</v>
      </c>
      <c r="M468" s="71">
        <f>VLOOKUP(A468,cutting_planes!$A$2:$K$1435,2,0)</f>
        <v>7824.5</v>
      </c>
      <c r="N468" s="71">
        <f>VLOOKUP(A468,cutting_planes!$A$2:$K$1435,6,0)</f>
        <v>1</v>
      </c>
      <c r="O468" s="71">
        <f>VLOOKUP(A468,cutting_planes!$A$2:$K$1435,7,0)</f>
        <v>12</v>
      </c>
      <c r="P468" s="71">
        <f>VLOOKUP(A468,cutting_planes!$A$2:$K$1435,8,0)</f>
        <v>6</v>
      </c>
      <c r="Q468" s="71">
        <f>VLOOKUP(A468,cutting_planes!$A$2:$K$1435,9,0)</f>
        <v>1</v>
      </c>
      <c r="R468" s="71">
        <f>VLOOKUP(A468,cutting_planes!$A$2:$K$1435,10,0)</f>
        <v>500</v>
      </c>
      <c r="S468" s="72">
        <f>ABS(K468-L468)/K468</f>
        <v>0</v>
      </c>
      <c r="T468" s="71">
        <f>IF(O468&gt;=R468,1,0)</f>
        <v>0</v>
      </c>
      <c r="U468" s="1" t="str">
        <f>VLOOKUP(A468,cutting_planes!$A$2:$N$940,14,0)</f>
        <v>0:00</v>
      </c>
    </row>
    <row r="469" spans="1:21" x14ac:dyDescent="0.2">
      <c r="A469" s="6">
        <v>467</v>
      </c>
      <c r="B469" s="6">
        <v>9</v>
      </c>
      <c r="C469" s="6">
        <v>19</v>
      </c>
      <c r="D469" s="6">
        <v>60</v>
      </c>
      <c r="E469" s="6" t="s">
        <v>32</v>
      </c>
      <c r="F469" s="6" t="s">
        <v>1702</v>
      </c>
      <c r="G469" s="6" t="str">
        <f>F469&amp;B469&amp;"_"&amp;C469&amp;".csv"</f>
        <v>TrainTSP9_19.csv</v>
      </c>
      <c r="H469" s="6" t="s">
        <v>1707</v>
      </c>
      <c r="I469" s="6" t="str">
        <f>"("&amp;A469&amp;",'"&amp;G469&amp;"'),"</f>
        <v>(467,'TrainTSP9_19.csv'),</v>
      </c>
      <c r="J469" s="6">
        <f>VLOOKUP(E469,target_graph_lookup!$A$1:$B$43,2,0)</f>
        <v>9</v>
      </c>
      <c r="K469" s="70">
        <v>8802</v>
      </c>
      <c r="L469" s="71">
        <f>VLOOKUP(A469,cutting_planes!$A$2:$K$1435,3,0)</f>
        <v>8802</v>
      </c>
      <c r="M469" s="71">
        <f>VLOOKUP(A469,cutting_planes!$A$2:$K$1435,2,0)</f>
        <v>8370</v>
      </c>
      <c r="N469" s="71">
        <f>VLOOKUP(A469,cutting_planes!$A$2:$K$1435,6,0)</f>
        <v>1</v>
      </c>
      <c r="O469" s="71">
        <f>VLOOKUP(A469,cutting_planes!$A$2:$K$1435,7,0)</f>
        <v>31</v>
      </c>
      <c r="P469" s="71">
        <f>VLOOKUP(A469,cutting_planes!$A$2:$K$1435,8,0)</f>
        <v>12</v>
      </c>
      <c r="Q469" s="71">
        <f>VLOOKUP(A469,cutting_planes!$A$2:$K$1435,9,0)</f>
        <v>3</v>
      </c>
      <c r="R469" s="71">
        <f>VLOOKUP(A469,cutting_planes!$A$2:$K$1435,10,0)</f>
        <v>500</v>
      </c>
      <c r="S469" s="72">
        <f>ABS(K469-L469)/K469</f>
        <v>0</v>
      </c>
      <c r="T469" s="71">
        <f>IF(O469&gt;=R469,1,0)</f>
        <v>0</v>
      </c>
      <c r="U469" s="1" t="str">
        <f>VLOOKUP(A469,cutting_planes!$A$2:$N$940,14,0)</f>
        <v>0:00</v>
      </c>
    </row>
    <row r="470" spans="1:21" x14ac:dyDescent="0.2">
      <c r="A470" s="6">
        <v>468</v>
      </c>
      <c r="B470" s="6">
        <v>9</v>
      </c>
      <c r="C470" s="6">
        <v>20</v>
      </c>
      <c r="D470" s="6">
        <v>116</v>
      </c>
      <c r="E470" s="6" t="s">
        <v>32</v>
      </c>
      <c r="F470" s="6" t="s">
        <v>1702</v>
      </c>
      <c r="G470" s="6" t="str">
        <f>F470&amp;B470&amp;"_"&amp;C470&amp;".csv"</f>
        <v>TrainTSP9_20.csv</v>
      </c>
      <c r="H470" s="6" t="s">
        <v>1707</v>
      </c>
      <c r="I470" s="6" t="str">
        <f>"("&amp;A470&amp;",'"&amp;G470&amp;"'),"</f>
        <v>(468,'TrainTSP9_20.csv'),</v>
      </c>
      <c r="J470" s="6">
        <f>VLOOKUP(E470,target_graph_lookup!$A$1:$B$43,2,0)</f>
        <v>9</v>
      </c>
      <c r="K470" s="70">
        <v>10241</v>
      </c>
      <c r="L470" s="71">
        <f>VLOOKUP(A470,cutting_planes!$A$2:$K$1435,3,0)</f>
        <v>10047</v>
      </c>
      <c r="M470" s="71">
        <f>VLOOKUP(A470,cutting_planes!$A$2:$K$1435,2,0)</f>
        <v>3555</v>
      </c>
      <c r="N470" s="71">
        <f>VLOOKUP(A470,cutting_planes!$A$2:$K$1435,6,0)</f>
        <v>0</v>
      </c>
      <c r="O470" s="71">
        <f>VLOOKUP(A470,cutting_planes!$A$2:$K$1435,7,0)</f>
        <v>98</v>
      </c>
      <c r="P470" s="71">
        <f>VLOOKUP(A470,cutting_planes!$A$2:$K$1435,8,0)</f>
        <v>14</v>
      </c>
      <c r="Q470" s="71">
        <f>VLOOKUP(A470,cutting_planes!$A$2:$K$1435,9,0)</f>
        <v>3</v>
      </c>
      <c r="R470" s="71">
        <f>VLOOKUP(A470,cutting_planes!$A$2:$K$1435,10,0)</f>
        <v>500</v>
      </c>
      <c r="S470" s="72">
        <f>ABS(K470-L470)/K470</f>
        <v>1.8943462552485107E-2</v>
      </c>
      <c r="T470" s="71">
        <f>IF(O470&gt;=R470,1,0)</f>
        <v>0</v>
      </c>
      <c r="U470" s="1" t="str">
        <f>VLOOKUP(A470,cutting_planes!$A$2:$N$940,14,0)</f>
        <v>0:01</v>
      </c>
    </row>
    <row r="471" spans="1:21" x14ac:dyDescent="0.2">
      <c r="A471" s="6">
        <v>469</v>
      </c>
      <c r="B471" s="6">
        <v>9</v>
      </c>
      <c r="C471" s="6">
        <v>21</v>
      </c>
      <c r="D471" s="6">
        <v>69</v>
      </c>
      <c r="E471" s="6" t="s">
        <v>32</v>
      </c>
      <c r="F471" s="6" t="s">
        <v>1702</v>
      </c>
      <c r="G471" s="6" t="str">
        <f>F471&amp;B471&amp;"_"&amp;C471&amp;".csv"</f>
        <v>TrainTSP9_21.csv</v>
      </c>
      <c r="H471" s="6" t="s">
        <v>1707</v>
      </c>
      <c r="I471" s="6" t="str">
        <f>"("&amp;A471&amp;",'"&amp;G471&amp;"'),"</f>
        <v>(469,'TrainTSP9_21.csv'),</v>
      </c>
      <c r="J471" s="6">
        <f>VLOOKUP(E471,target_graph_lookup!$A$1:$B$43,2,0)</f>
        <v>9</v>
      </c>
      <c r="K471" s="70">
        <v>8655</v>
      </c>
      <c r="L471" s="71">
        <f>VLOOKUP(A471,cutting_planes!$A$2:$K$1435,3,0)</f>
        <v>8578.5</v>
      </c>
      <c r="M471" s="71">
        <f>VLOOKUP(A471,cutting_planes!$A$2:$K$1435,2,0)</f>
        <v>3198</v>
      </c>
      <c r="N471" s="71">
        <f>VLOOKUP(A471,cutting_planes!$A$2:$K$1435,6,0)</f>
        <v>0</v>
      </c>
      <c r="O471" s="71">
        <f>VLOOKUP(A471,cutting_planes!$A$2:$K$1435,7,0)</f>
        <v>118</v>
      </c>
      <c r="P471" s="71">
        <f>VLOOKUP(A471,cutting_planes!$A$2:$K$1435,8,0)</f>
        <v>30</v>
      </c>
      <c r="Q471" s="71">
        <f>VLOOKUP(A471,cutting_planes!$A$2:$K$1435,9,0)</f>
        <v>2</v>
      </c>
      <c r="R471" s="71">
        <f>VLOOKUP(A471,cutting_planes!$A$2:$K$1435,10,0)</f>
        <v>500</v>
      </c>
      <c r="S471" s="72">
        <f>ABS(K471-L471)/K471</f>
        <v>8.8388214904679373E-3</v>
      </c>
      <c r="T471" s="71">
        <f>IF(O471&gt;=R471,1,0)</f>
        <v>0</v>
      </c>
      <c r="U471" s="1" t="str">
        <f>VLOOKUP(A471,cutting_planes!$A$2:$N$940,14,0)</f>
        <v>0:01</v>
      </c>
    </row>
    <row r="472" spans="1:21" x14ac:dyDescent="0.2">
      <c r="A472" s="6">
        <v>470</v>
      </c>
      <c r="B472" s="6">
        <v>9</v>
      </c>
      <c r="C472" s="6">
        <v>22</v>
      </c>
      <c r="D472" s="6">
        <v>110</v>
      </c>
      <c r="E472" s="6" t="s">
        <v>32</v>
      </c>
      <c r="F472" s="6" t="s">
        <v>1702</v>
      </c>
      <c r="G472" s="6" t="str">
        <f>F472&amp;B472&amp;"_"&amp;C472&amp;".csv"</f>
        <v>TrainTSP9_22.csv</v>
      </c>
      <c r="H472" s="6" t="s">
        <v>1707</v>
      </c>
      <c r="I472" s="6" t="str">
        <f>"("&amp;A472&amp;",'"&amp;G472&amp;"'),"</f>
        <v>(470,'TrainTSP9_22.csv'),</v>
      </c>
      <c r="J472" s="6">
        <f>VLOOKUP(E472,target_graph_lookup!$A$1:$B$43,2,0)</f>
        <v>9</v>
      </c>
      <c r="K472" s="70">
        <v>9109</v>
      </c>
      <c r="L472" s="71">
        <f>VLOOKUP(A472,cutting_planes!$A$2:$K$1435,3,0)</f>
        <v>8803</v>
      </c>
      <c r="M472" s="71">
        <f>VLOOKUP(A472,cutting_planes!$A$2:$K$1435,2,0)</f>
        <v>2989</v>
      </c>
      <c r="N472" s="71">
        <f>VLOOKUP(A472,cutting_planes!$A$2:$K$1435,6,0)</f>
        <v>0</v>
      </c>
      <c r="O472" s="71">
        <f>VLOOKUP(A472,cutting_planes!$A$2:$K$1435,7,0)</f>
        <v>108</v>
      </c>
      <c r="P472" s="71">
        <f>VLOOKUP(A472,cutting_planes!$A$2:$K$1435,8,0)</f>
        <v>12</v>
      </c>
      <c r="Q472" s="71">
        <f>VLOOKUP(A472,cutting_planes!$A$2:$K$1435,9,0)</f>
        <v>1</v>
      </c>
      <c r="R472" s="71">
        <f>VLOOKUP(A472,cutting_planes!$A$2:$K$1435,10,0)</f>
        <v>500</v>
      </c>
      <c r="S472" s="72">
        <f>ABS(K472-L472)/K472</f>
        <v>3.359314963223186E-2</v>
      </c>
      <c r="T472" s="71">
        <f>IF(O472&gt;=R472,1,0)</f>
        <v>0</v>
      </c>
      <c r="U472" s="1" t="str">
        <f>VLOOKUP(A472,cutting_planes!$A$2:$N$940,14,0)</f>
        <v>0:00</v>
      </c>
    </row>
    <row r="473" spans="1:21" x14ac:dyDescent="0.2">
      <c r="A473" s="6">
        <v>471</v>
      </c>
      <c r="B473" s="6">
        <v>9</v>
      </c>
      <c r="C473" s="6">
        <v>23</v>
      </c>
      <c r="D473" s="6">
        <v>66</v>
      </c>
      <c r="E473" s="6" t="s">
        <v>32</v>
      </c>
      <c r="F473" s="6" t="s">
        <v>1702</v>
      </c>
      <c r="G473" s="6" t="str">
        <f>F473&amp;B473&amp;"_"&amp;C473&amp;".csv"</f>
        <v>TrainTSP9_23.csv</v>
      </c>
      <c r="H473" s="6" t="s">
        <v>1707</v>
      </c>
      <c r="I473" s="6" t="str">
        <f>"("&amp;A473&amp;",'"&amp;G473&amp;"'),"</f>
        <v>(471,'TrainTSP9_23.csv'),</v>
      </c>
      <c r="J473" s="6">
        <f>VLOOKUP(E473,target_graph_lookup!$A$1:$B$43,2,0)</f>
        <v>9</v>
      </c>
      <c r="K473" s="70">
        <v>9232</v>
      </c>
      <c r="L473" s="71">
        <f>VLOOKUP(A473,cutting_planes!$A$2:$K$1435,3,0)</f>
        <v>8981.8799999999992</v>
      </c>
      <c r="M473" s="71">
        <f>VLOOKUP(A473,cutting_planes!$A$2:$K$1435,2,0)</f>
        <v>3164</v>
      </c>
      <c r="N473" s="71">
        <f>VLOOKUP(A473,cutting_planes!$A$2:$K$1435,6,0)</f>
        <v>0</v>
      </c>
      <c r="O473" s="71">
        <f>VLOOKUP(A473,cutting_planes!$A$2:$K$1435,7,0)</f>
        <v>92</v>
      </c>
      <c r="P473" s="71">
        <f>VLOOKUP(A473,cutting_planes!$A$2:$K$1435,8,0)</f>
        <v>22</v>
      </c>
      <c r="Q473" s="71">
        <f>VLOOKUP(A473,cutting_planes!$A$2:$K$1435,9,0)</f>
        <v>0</v>
      </c>
      <c r="R473" s="71">
        <f>VLOOKUP(A473,cutting_planes!$A$2:$K$1435,10,0)</f>
        <v>500</v>
      </c>
      <c r="S473" s="72">
        <f>ABS(K473-L473)/K473</f>
        <v>2.7092720970537349E-2</v>
      </c>
      <c r="T473" s="71">
        <f>IF(O473&gt;=R473,1,0)</f>
        <v>0</v>
      </c>
      <c r="U473" s="1" t="str">
        <f>VLOOKUP(A473,cutting_planes!$A$2:$N$940,14,0)</f>
        <v>0:01</v>
      </c>
    </row>
    <row r="474" spans="1:21" x14ac:dyDescent="0.2">
      <c r="A474" s="6">
        <v>472</v>
      </c>
      <c r="B474" s="6">
        <v>9</v>
      </c>
      <c r="C474" s="6">
        <v>24</v>
      </c>
      <c r="D474" s="6">
        <v>85</v>
      </c>
      <c r="E474" s="6" t="s">
        <v>32</v>
      </c>
      <c r="F474" s="6" t="s">
        <v>1702</v>
      </c>
      <c r="G474" s="6" t="str">
        <f>F474&amp;B474&amp;"_"&amp;C474&amp;".csv"</f>
        <v>TrainTSP9_24.csv</v>
      </c>
      <c r="H474" s="6" t="s">
        <v>1707</v>
      </c>
      <c r="I474" s="6" t="str">
        <f>"("&amp;A474&amp;",'"&amp;G474&amp;"'),"</f>
        <v>(472,'TrainTSP9_24.csv'),</v>
      </c>
      <c r="J474" s="6">
        <f>VLOOKUP(E474,target_graph_lookup!$A$1:$B$43,2,0)</f>
        <v>9</v>
      </c>
      <c r="K474" s="70">
        <v>8680</v>
      </c>
      <c r="L474" s="71">
        <f>VLOOKUP(A474,cutting_planes!$A$2:$K$1435,3,0)</f>
        <v>8549.75</v>
      </c>
      <c r="M474" s="71">
        <f>VLOOKUP(A474,cutting_planes!$A$2:$K$1435,2,0)</f>
        <v>2649</v>
      </c>
      <c r="N474" s="71">
        <f>VLOOKUP(A474,cutting_planes!$A$2:$K$1435,6,0)</f>
        <v>0</v>
      </c>
      <c r="O474" s="71">
        <f>VLOOKUP(A474,cutting_planes!$A$2:$K$1435,7,0)</f>
        <v>235</v>
      </c>
      <c r="P474" s="71">
        <f>VLOOKUP(A474,cutting_planes!$A$2:$K$1435,8,0)</f>
        <v>45</v>
      </c>
      <c r="Q474" s="71">
        <f>VLOOKUP(A474,cutting_planes!$A$2:$K$1435,9,0)</f>
        <v>2</v>
      </c>
      <c r="R474" s="71">
        <f>VLOOKUP(A474,cutting_planes!$A$2:$K$1435,10,0)</f>
        <v>500</v>
      </c>
      <c r="S474" s="72">
        <f>ABS(K474-L474)/K474</f>
        <v>1.5005760368663594E-2</v>
      </c>
      <c r="T474" s="71">
        <f>IF(O474&gt;=R474,1,0)</f>
        <v>0</v>
      </c>
      <c r="U474" s="1" t="str">
        <f>VLOOKUP(A474,cutting_planes!$A$2:$N$940,14,0)</f>
        <v>0:03</v>
      </c>
    </row>
    <row r="475" spans="1:21" x14ac:dyDescent="0.2">
      <c r="A475" s="6">
        <v>473</v>
      </c>
      <c r="B475" s="6">
        <v>9</v>
      </c>
      <c r="C475" s="6">
        <v>25</v>
      </c>
      <c r="D475" s="6">
        <v>57</v>
      </c>
      <c r="E475" s="6" t="s">
        <v>32</v>
      </c>
      <c r="F475" s="6" t="s">
        <v>1702</v>
      </c>
      <c r="G475" s="6" t="str">
        <f>F475&amp;B475&amp;"_"&amp;C475&amp;".csv"</f>
        <v>TrainTSP9_25.csv</v>
      </c>
      <c r="H475" s="6" t="s">
        <v>1707</v>
      </c>
      <c r="I475" s="6" t="str">
        <f>"("&amp;A475&amp;",'"&amp;G475&amp;"'),"</f>
        <v>(473,'TrainTSP9_25.csv'),</v>
      </c>
      <c r="J475" s="6">
        <f>VLOOKUP(E475,target_graph_lookup!$A$1:$B$43,2,0)</f>
        <v>9</v>
      </c>
      <c r="K475" s="70">
        <v>8284</v>
      </c>
      <c r="L475" s="71">
        <f>VLOOKUP(A475,cutting_planes!$A$2:$K$1435,3,0)</f>
        <v>8284</v>
      </c>
      <c r="M475" s="71">
        <f>VLOOKUP(A475,cutting_planes!$A$2:$K$1435,2,0)</f>
        <v>2865</v>
      </c>
      <c r="N475" s="71">
        <f>VLOOKUP(A475,cutting_planes!$A$2:$K$1435,6,0)</f>
        <v>1</v>
      </c>
      <c r="O475" s="71">
        <f>VLOOKUP(A475,cutting_planes!$A$2:$K$1435,7,0)</f>
        <v>22</v>
      </c>
      <c r="P475" s="71">
        <f>VLOOKUP(A475,cutting_planes!$A$2:$K$1435,8,0)</f>
        <v>2</v>
      </c>
      <c r="Q475" s="71">
        <f>VLOOKUP(A475,cutting_planes!$A$2:$K$1435,9,0)</f>
        <v>0</v>
      </c>
      <c r="R475" s="71">
        <f>VLOOKUP(A475,cutting_planes!$A$2:$K$1435,10,0)</f>
        <v>500</v>
      </c>
      <c r="S475" s="72">
        <f>ABS(K475-L475)/K475</f>
        <v>0</v>
      </c>
      <c r="T475" s="71">
        <f>IF(O475&gt;=R475,1,0)</f>
        <v>0</v>
      </c>
      <c r="U475" s="1" t="str">
        <f>VLOOKUP(A475,cutting_planes!$A$2:$N$940,14,0)</f>
        <v>0:00</v>
      </c>
    </row>
    <row r="476" spans="1:21" x14ac:dyDescent="0.2">
      <c r="A476" s="6">
        <v>474</v>
      </c>
      <c r="B476" s="6">
        <v>9</v>
      </c>
      <c r="C476" s="6">
        <v>26</v>
      </c>
      <c r="D476" s="6">
        <v>44</v>
      </c>
      <c r="E476" s="6" t="s">
        <v>32</v>
      </c>
      <c r="F476" s="6" t="s">
        <v>1702</v>
      </c>
      <c r="G476" s="6" t="str">
        <f>F476&amp;B476&amp;"_"&amp;C476&amp;".csv"</f>
        <v>TrainTSP9_26.csv</v>
      </c>
      <c r="H476" s="6" t="s">
        <v>1707</v>
      </c>
      <c r="I476" s="6" t="str">
        <f>"("&amp;A476&amp;",'"&amp;G476&amp;"'),"</f>
        <v>(474,'TrainTSP9_26.csv'),</v>
      </c>
      <c r="J476" s="6">
        <f>VLOOKUP(E476,target_graph_lookup!$A$1:$B$43,2,0)</f>
        <v>9</v>
      </c>
      <c r="K476" s="70">
        <v>7580</v>
      </c>
      <c r="L476" s="71">
        <f>VLOOKUP(A476,cutting_planes!$A$2:$K$1435,3,0)</f>
        <v>7580</v>
      </c>
      <c r="M476" s="71">
        <f>VLOOKUP(A476,cutting_planes!$A$2:$K$1435,2,0)</f>
        <v>2310</v>
      </c>
      <c r="N476" s="71">
        <f>VLOOKUP(A476,cutting_planes!$A$2:$K$1435,6,0)</f>
        <v>1</v>
      </c>
      <c r="O476" s="71">
        <f>VLOOKUP(A476,cutting_planes!$A$2:$K$1435,7,0)</f>
        <v>18</v>
      </c>
      <c r="P476" s="71">
        <f>VLOOKUP(A476,cutting_planes!$A$2:$K$1435,8,0)</f>
        <v>2</v>
      </c>
      <c r="Q476" s="71">
        <f>VLOOKUP(A476,cutting_planes!$A$2:$K$1435,9,0)</f>
        <v>0</v>
      </c>
      <c r="R476" s="71">
        <f>VLOOKUP(A476,cutting_planes!$A$2:$K$1435,10,0)</f>
        <v>500</v>
      </c>
      <c r="S476" s="72">
        <f>ABS(K476-L476)/K476</f>
        <v>0</v>
      </c>
      <c r="T476" s="71">
        <f>IF(O476&gt;=R476,1,0)</f>
        <v>0</v>
      </c>
      <c r="U476" s="1" t="str">
        <f>VLOOKUP(A476,cutting_planes!$A$2:$N$940,14,0)</f>
        <v>0:00</v>
      </c>
    </row>
    <row r="477" spans="1:21" x14ac:dyDescent="0.2">
      <c r="A477" s="6">
        <v>475</v>
      </c>
      <c r="B477" s="6">
        <v>9</v>
      </c>
      <c r="C477" s="6">
        <v>27</v>
      </c>
      <c r="D477" s="6">
        <v>26</v>
      </c>
      <c r="E477" s="6" t="s">
        <v>32</v>
      </c>
      <c r="F477" s="6" t="s">
        <v>1702</v>
      </c>
      <c r="G477" s="6" t="str">
        <f>F477&amp;B477&amp;"_"&amp;C477&amp;".csv"</f>
        <v>TrainTSP9_27.csv</v>
      </c>
      <c r="H477" s="6" t="s">
        <v>1707</v>
      </c>
      <c r="I477" s="6" t="str">
        <f>"("&amp;A477&amp;",'"&amp;G477&amp;"'),"</f>
        <v>(475,'TrainTSP9_27.csv'),</v>
      </c>
      <c r="J477" s="6">
        <f>VLOOKUP(E477,target_graph_lookup!$A$1:$B$43,2,0)</f>
        <v>9</v>
      </c>
      <c r="K477" s="70">
        <v>7649</v>
      </c>
      <c r="L477" s="71">
        <f>VLOOKUP(A477,cutting_planes!$A$2:$K$1435,3,0)</f>
        <v>7649</v>
      </c>
      <c r="M477" s="71">
        <f>VLOOKUP(A477,cutting_planes!$A$2:$K$1435,2,0)</f>
        <v>7018</v>
      </c>
      <c r="N477" s="71">
        <f>VLOOKUP(A477,cutting_planes!$A$2:$K$1435,6,0)</f>
        <v>1</v>
      </c>
      <c r="O477" s="71">
        <f>VLOOKUP(A477,cutting_planes!$A$2:$K$1435,7,0)</f>
        <v>6</v>
      </c>
      <c r="P477" s="71">
        <f>VLOOKUP(A477,cutting_planes!$A$2:$K$1435,8,0)</f>
        <v>1</v>
      </c>
      <c r="Q477" s="71">
        <f>VLOOKUP(A477,cutting_planes!$A$2:$K$1435,9,0)</f>
        <v>0</v>
      </c>
      <c r="R477" s="71">
        <f>VLOOKUP(A477,cutting_planes!$A$2:$K$1435,10,0)</f>
        <v>500</v>
      </c>
      <c r="S477" s="72">
        <f>ABS(K477-L477)/K477</f>
        <v>0</v>
      </c>
      <c r="T477" s="71">
        <f>IF(O477&gt;=R477,1,0)</f>
        <v>0</v>
      </c>
      <c r="U477" s="1" t="str">
        <f>VLOOKUP(A477,cutting_planes!$A$2:$N$940,14,0)</f>
        <v>0:00</v>
      </c>
    </row>
    <row r="478" spans="1:21" x14ac:dyDescent="0.2">
      <c r="A478" s="6">
        <v>476</v>
      </c>
      <c r="B478" s="6">
        <v>9</v>
      </c>
      <c r="C478" s="6">
        <v>28</v>
      </c>
      <c r="D478" s="6">
        <v>40</v>
      </c>
      <c r="E478" s="6" t="s">
        <v>32</v>
      </c>
      <c r="F478" s="6" t="s">
        <v>1702</v>
      </c>
      <c r="G478" s="6" t="str">
        <f>F478&amp;B478&amp;"_"&amp;C478&amp;".csv"</f>
        <v>TrainTSP9_28.csv</v>
      </c>
      <c r="H478" s="6" t="s">
        <v>1707</v>
      </c>
      <c r="I478" s="6" t="str">
        <f>"("&amp;A478&amp;",'"&amp;G478&amp;"'),"</f>
        <v>(476,'TrainTSP9_28.csv'),</v>
      </c>
      <c r="J478" s="6">
        <f>VLOOKUP(E478,target_graph_lookup!$A$1:$B$43,2,0)</f>
        <v>9</v>
      </c>
      <c r="K478" s="70">
        <v>8228</v>
      </c>
      <c r="L478" s="71">
        <f>VLOOKUP(A478,cutting_planes!$A$2:$K$1435,3,0)</f>
        <v>8039.5</v>
      </c>
      <c r="M478" s="71">
        <f>VLOOKUP(A478,cutting_planes!$A$2:$K$1435,2,0)</f>
        <v>7370</v>
      </c>
      <c r="N478" s="71">
        <f>VLOOKUP(A478,cutting_planes!$A$2:$K$1435,6,0)</f>
        <v>0</v>
      </c>
      <c r="O478" s="71">
        <f>VLOOKUP(A478,cutting_planes!$A$2:$K$1435,7,0)</f>
        <v>10</v>
      </c>
      <c r="P478" s="71">
        <f>VLOOKUP(A478,cutting_planes!$A$2:$K$1435,8,0)</f>
        <v>1</v>
      </c>
      <c r="Q478" s="71">
        <f>VLOOKUP(A478,cutting_planes!$A$2:$K$1435,9,0)</f>
        <v>0</v>
      </c>
      <c r="R478" s="71">
        <f>VLOOKUP(A478,cutting_planes!$A$2:$K$1435,10,0)</f>
        <v>500</v>
      </c>
      <c r="S478" s="72">
        <f>ABS(K478-L478)/K478</f>
        <v>2.2909577053962082E-2</v>
      </c>
      <c r="T478" s="71">
        <f>IF(O478&gt;=R478,1,0)</f>
        <v>0</v>
      </c>
      <c r="U478" s="1" t="str">
        <f>VLOOKUP(A478,cutting_planes!$A$2:$N$940,14,0)</f>
        <v>0:00</v>
      </c>
    </row>
    <row r="479" spans="1:21" x14ac:dyDescent="0.2">
      <c r="A479" s="6">
        <v>477</v>
      </c>
      <c r="B479" s="6">
        <v>9</v>
      </c>
      <c r="C479" s="6">
        <v>29</v>
      </c>
      <c r="D479" s="6">
        <v>87</v>
      </c>
      <c r="E479" s="6" t="s">
        <v>32</v>
      </c>
      <c r="F479" s="6" t="s">
        <v>1702</v>
      </c>
      <c r="G479" s="6" t="str">
        <f>F479&amp;B479&amp;"_"&amp;C479&amp;".csv"</f>
        <v>TrainTSP9_29.csv</v>
      </c>
      <c r="H479" s="6" t="s">
        <v>1707</v>
      </c>
      <c r="I479" s="6" t="str">
        <f>"("&amp;A479&amp;",'"&amp;G479&amp;"'),"</f>
        <v>(477,'TrainTSP9_29.csv'),</v>
      </c>
      <c r="J479" s="6">
        <f>VLOOKUP(E479,target_graph_lookup!$A$1:$B$43,2,0)</f>
        <v>9</v>
      </c>
      <c r="K479" s="70">
        <v>9604</v>
      </c>
      <c r="L479" s="71">
        <f>VLOOKUP(A479,cutting_planes!$A$2:$K$1435,3,0)</f>
        <v>9377.75</v>
      </c>
      <c r="M479" s="71">
        <f>VLOOKUP(A479,cutting_planes!$A$2:$K$1435,2,0)</f>
        <v>3657</v>
      </c>
      <c r="N479" s="71">
        <f>VLOOKUP(A479,cutting_planes!$A$2:$K$1435,6,0)</f>
        <v>0</v>
      </c>
      <c r="O479" s="71">
        <f>VLOOKUP(A479,cutting_planes!$A$2:$K$1435,7,0)</f>
        <v>130</v>
      </c>
      <c r="P479" s="71">
        <f>VLOOKUP(A479,cutting_planes!$A$2:$K$1435,8,0)</f>
        <v>22</v>
      </c>
      <c r="Q479" s="71">
        <f>VLOOKUP(A479,cutting_planes!$A$2:$K$1435,9,0)</f>
        <v>2</v>
      </c>
      <c r="R479" s="71">
        <f>VLOOKUP(A479,cutting_planes!$A$2:$K$1435,10,0)</f>
        <v>500</v>
      </c>
      <c r="S479" s="72">
        <f>ABS(K479-L479)/K479</f>
        <v>2.3557892544773012E-2</v>
      </c>
      <c r="T479" s="71">
        <f>IF(O479&gt;=R479,1,0)</f>
        <v>0</v>
      </c>
      <c r="U479" s="1" t="str">
        <f>VLOOKUP(A479,cutting_planes!$A$2:$N$940,14,0)</f>
        <v>0:01</v>
      </c>
    </row>
    <row r="480" spans="1:21" x14ac:dyDescent="0.2">
      <c r="A480" s="6">
        <v>478</v>
      </c>
      <c r="B480" s="6">
        <v>9</v>
      </c>
      <c r="C480" s="6">
        <v>30</v>
      </c>
      <c r="D480" s="6">
        <v>36</v>
      </c>
      <c r="E480" s="6" t="s">
        <v>32</v>
      </c>
      <c r="F480" s="6" t="s">
        <v>1702</v>
      </c>
      <c r="G480" s="6" t="str">
        <f>F480&amp;B480&amp;"_"&amp;C480&amp;".csv"</f>
        <v>TrainTSP9_30.csv</v>
      </c>
      <c r="H480" s="6" t="s">
        <v>1707</v>
      </c>
      <c r="I480" s="6" t="str">
        <f>"("&amp;A480&amp;",'"&amp;G480&amp;"'),"</f>
        <v>(478,'TrainTSP9_30.csv'),</v>
      </c>
      <c r="J480" s="6">
        <f>VLOOKUP(E480,target_graph_lookup!$A$1:$B$43,2,0)</f>
        <v>9</v>
      </c>
      <c r="K480" s="70">
        <v>6831</v>
      </c>
      <c r="L480" s="71">
        <f>VLOOKUP(A480,cutting_planes!$A$2:$K$1435,3,0)</f>
        <v>6831</v>
      </c>
      <c r="M480" s="71">
        <f>VLOOKUP(A480,cutting_planes!$A$2:$K$1435,2,0)</f>
        <v>2644</v>
      </c>
      <c r="N480" s="71">
        <f>VLOOKUP(A480,cutting_planes!$A$2:$K$1435,6,0)</f>
        <v>1</v>
      </c>
      <c r="O480" s="71">
        <f>VLOOKUP(A480,cutting_planes!$A$2:$K$1435,7,0)</f>
        <v>12</v>
      </c>
      <c r="P480" s="71">
        <f>VLOOKUP(A480,cutting_planes!$A$2:$K$1435,8,0)</f>
        <v>1</v>
      </c>
      <c r="Q480" s="71">
        <f>VLOOKUP(A480,cutting_planes!$A$2:$K$1435,9,0)</f>
        <v>0</v>
      </c>
      <c r="R480" s="71">
        <f>VLOOKUP(A480,cutting_planes!$A$2:$K$1435,10,0)</f>
        <v>500</v>
      </c>
      <c r="S480" s="72">
        <f>ABS(K480-L480)/K480</f>
        <v>0</v>
      </c>
      <c r="T480" s="71">
        <f>IF(O480&gt;=R480,1,0)</f>
        <v>0</v>
      </c>
      <c r="U480" s="1" t="str">
        <f>VLOOKUP(A480,cutting_planes!$A$2:$N$940,14,0)</f>
        <v>0:00</v>
      </c>
    </row>
    <row r="481" spans="1:21" x14ac:dyDescent="0.2">
      <c r="A481" s="6">
        <v>479</v>
      </c>
      <c r="B481" s="6">
        <v>9</v>
      </c>
      <c r="C481" s="6">
        <v>31</v>
      </c>
      <c r="D481" s="6">
        <v>80</v>
      </c>
      <c r="E481" s="6" t="s">
        <v>32</v>
      </c>
      <c r="F481" s="6" t="s">
        <v>1702</v>
      </c>
      <c r="G481" s="6" t="str">
        <f>F481&amp;B481&amp;"_"&amp;C481&amp;".csv"</f>
        <v>TrainTSP9_31.csv</v>
      </c>
      <c r="H481" s="6" t="s">
        <v>1707</v>
      </c>
      <c r="I481" s="6" t="str">
        <f>"("&amp;A481&amp;",'"&amp;G481&amp;"'),"</f>
        <v>(479,'TrainTSP9_31.csv'),</v>
      </c>
      <c r="J481" s="6">
        <f>VLOOKUP(E481,target_graph_lookup!$A$1:$B$43,2,0)</f>
        <v>9</v>
      </c>
      <c r="K481" s="70">
        <v>8675</v>
      </c>
      <c r="L481" s="71">
        <f>VLOOKUP(A481,cutting_planes!$A$2:$K$1435,3,0)</f>
        <v>8627.5</v>
      </c>
      <c r="M481" s="71">
        <f>VLOOKUP(A481,cutting_planes!$A$2:$K$1435,2,0)</f>
        <v>2669</v>
      </c>
      <c r="N481" s="71">
        <f>VLOOKUP(A481,cutting_planes!$A$2:$K$1435,6,0)</f>
        <v>0</v>
      </c>
      <c r="O481" s="71">
        <f>VLOOKUP(A481,cutting_planes!$A$2:$K$1435,7,0)</f>
        <v>505</v>
      </c>
      <c r="P481" s="71">
        <f>VLOOKUP(A481,cutting_planes!$A$2:$K$1435,8,0)</f>
        <v>54</v>
      </c>
      <c r="Q481" s="71">
        <f>VLOOKUP(A481,cutting_planes!$A$2:$K$1435,9,0)</f>
        <v>5</v>
      </c>
      <c r="R481" s="71">
        <f>VLOOKUP(A481,cutting_planes!$A$2:$K$1435,10,0)</f>
        <v>500</v>
      </c>
      <c r="S481" s="72">
        <f>ABS(K481-L481)/K481</f>
        <v>5.4755043227665704E-3</v>
      </c>
      <c r="T481" s="71">
        <f>IF(O481&gt;=R481,1,0)</f>
        <v>1</v>
      </c>
      <c r="U481" s="1" t="str">
        <f>VLOOKUP(A481,cutting_planes!$A$2:$N$940,14,0)</f>
        <v>0:01</v>
      </c>
    </row>
    <row r="482" spans="1:21" x14ac:dyDescent="0.2">
      <c r="A482" s="6">
        <v>480</v>
      </c>
      <c r="B482" s="6">
        <v>9</v>
      </c>
      <c r="C482" s="6">
        <v>32</v>
      </c>
      <c r="D482" s="6">
        <v>105</v>
      </c>
      <c r="E482" s="6" t="s">
        <v>32</v>
      </c>
      <c r="F482" s="6" t="s">
        <v>1702</v>
      </c>
      <c r="G482" s="6" t="str">
        <f>F482&amp;B482&amp;"_"&amp;C482&amp;".csv"</f>
        <v>TrainTSP9_32.csv</v>
      </c>
      <c r="H482" s="6" t="s">
        <v>1707</v>
      </c>
      <c r="I482" s="6" t="str">
        <f>"("&amp;A482&amp;",'"&amp;G482&amp;"'),"</f>
        <v>(480,'TrainTSP9_32.csv'),</v>
      </c>
      <c r="J482" s="6">
        <f>VLOOKUP(E482,target_graph_lookup!$A$1:$B$43,2,0)</f>
        <v>9</v>
      </c>
      <c r="K482" s="70">
        <v>9404</v>
      </c>
      <c r="L482" s="71">
        <f>VLOOKUP(A482,cutting_planes!$A$2:$K$1435,3,0)</f>
        <v>9124.25</v>
      </c>
      <c r="M482" s="71">
        <f>VLOOKUP(A482,cutting_planes!$A$2:$K$1435,2,0)</f>
        <v>2800</v>
      </c>
      <c r="N482" s="71">
        <f>VLOOKUP(A482,cutting_planes!$A$2:$K$1435,6,0)</f>
        <v>0</v>
      </c>
      <c r="O482" s="71">
        <f>VLOOKUP(A482,cutting_planes!$A$2:$K$1435,7,0)</f>
        <v>180</v>
      </c>
      <c r="P482" s="71">
        <f>VLOOKUP(A482,cutting_planes!$A$2:$K$1435,8,0)</f>
        <v>19</v>
      </c>
      <c r="Q482" s="71">
        <f>VLOOKUP(A482,cutting_planes!$A$2:$K$1435,9,0)</f>
        <v>1</v>
      </c>
      <c r="R482" s="71">
        <f>VLOOKUP(A482,cutting_planes!$A$2:$K$1435,10,0)</f>
        <v>500</v>
      </c>
      <c r="S482" s="72">
        <f>ABS(K482-L482)/K482</f>
        <v>2.9747979583156104E-2</v>
      </c>
      <c r="T482" s="71">
        <f>IF(O482&gt;=R482,1,0)</f>
        <v>0</v>
      </c>
      <c r="U482" s="1" t="str">
        <f>VLOOKUP(A482,cutting_planes!$A$2:$N$940,14,0)</f>
        <v>0:02</v>
      </c>
    </row>
    <row r="483" spans="1:21" x14ac:dyDescent="0.2">
      <c r="A483" s="6">
        <v>481</v>
      </c>
      <c r="B483" s="6">
        <v>9</v>
      </c>
      <c r="C483" s="6">
        <v>33</v>
      </c>
      <c r="D483" s="6">
        <v>68</v>
      </c>
      <c r="E483" s="6" t="s">
        <v>32</v>
      </c>
      <c r="F483" s="6" t="s">
        <v>1702</v>
      </c>
      <c r="G483" s="6" t="str">
        <f>F483&amp;B483&amp;"_"&amp;C483&amp;".csv"</f>
        <v>TrainTSP9_33.csv</v>
      </c>
      <c r="H483" s="6" t="s">
        <v>1707</v>
      </c>
      <c r="I483" s="6" t="str">
        <f>"("&amp;A483&amp;",'"&amp;G483&amp;"'),"</f>
        <v>(481,'TrainTSP9_33.csv'),</v>
      </c>
      <c r="J483" s="6">
        <f>VLOOKUP(E483,target_graph_lookup!$A$1:$B$43,2,0)</f>
        <v>9</v>
      </c>
      <c r="K483" s="70">
        <v>9246</v>
      </c>
      <c r="L483" s="71">
        <f>VLOOKUP(A483,cutting_planes!$A$2:$K$1435,3,0)</f>
        <v>9107.75</v>
      </c>
      <c r="M483" s="71">
        <f>VLOOKUP(A483,cutting_planes!$A$2:$K$1435,2,0)</f>
        <v>2917</v>
      </c>
      <c r="N483" s="71">
        <f>VLOOKUP(A483,cutting_planes!$A$2:$K$1435,6,0)</f>
        <v>0</v>
      </c>
      <c r="O483" s="71">
        <f>VLOOKUP(A483,cutting_planes!$A$2:$K$1435,7,0)</f>
        <v>80</v>
      </c>
      <c r="P483" s="71">
        <f>VLOOKUP(A483,cutting_planes!$A$2:$K$1435,8,0)</f>
        <v>11</v>
      </c>
      <c r="Q483" s="71">
        <f>VLOOKUP(A483,cutting_planes!$A$2:$K$1435,9,0)</f>
        <v>3</v>
      </c>
      <c r="R483" s="71">
        <f>VLOOKUP(A483,cutting_planes!$A$2:$K$1435,10,0)</f>
        <v>500</v>
      </c>
      <c r="S483" s="72">
        <f>ABS(K483-L483)/K483</f>
        <v>1.4952411853774605E-2</v>
      </c>
      <c r="T483" s="71">
        <f>IF(O483&gt;=R483,1,0)</f>
        <v>0</v>
      </c>
      <c r="U483" s="1" t="str">
        <f>VLOOKUP(A483,cutting_planes!$A$2:$N$940,14,0)</f>
        <v>0:00</v>
      </c>
    </row>
    <row r="484" spans="1:21" x14ac:dyDescent="0.2">
      <c r="A484" s="6">
        <v>482</v>
      </c>
      <c r="B484" s="6">
        <v>9</v>
      </c>
      <c r="C484" s="6">
        <v>34</v>
      </c>
      <c r="D484" s="6">
        <v>32</v>
      </c>
      <c r="E484" s="6" t="s">
        <v>32</v>
      </c>
      <c r="F484" s="6" t="s">
        <v>1702</v>
      </c>
      <c r="G484" s="6" t="str">
        <f>F484&amp;B484&amp;"_"&amp;C484&amp;".csv"</f>
        <v>TrainTSP9_34.csv</v>
      </c>
      <c r="H484" s="6" t="s">
        <v>1707</v>
      </c>
      <c r="I484" s="6" t="str">
        <f>"("&amp;A484&amp;",'"&amp;G484&amp;"'),"</f>
        <v>(482,'TrainTSP9_34.csv'),</v>
      </c>
      <c r="J484" s="6">
        <f>VLOOKUP(E484,target_graph_lookup!$A$1:$B$43,2,0)</f>
        <v>9</v>
      </c>
      <c r="K484" s="70">
        <v>7394</v>
      </c>
      <c r="L484" s="71">
        <f>VLOOKUP(A484,cutting_planes!$A$2:$K$1435,3,0)</f>
        <v>7394</v>
      </c>
      <c r="M484" s="71">
        <f>VLOOKUP(A484,cutting_planes!$A$2:$K$1435,2,0)</f>
        <v>7394</v>
      </c>
      <c r="N484" s="71">
        <f>VLOOKUP(A484,cutting_planes!$A$2:$K$1435,6,0)</f>
        <v>1</v>
      </c>
      <c r="O484" s="71">
        <f>VLOOKUP(A484,cutting_planes!$A$2:$K$1435,7,0)</f>
        <v>0</v>
      </c>
      <c r="P484" s="71">
        <f>VLOOKUP(A484,cutting_planes!$A$2:$K$1435,8,0)</f>
        <v>0</v>
      </c>
      <c r="Q484" s="71">
        <f>VLOOKUP(A484,cutting_planes!$A$2:$K$1435,9,0)</f>
        <v>0</v>
      </c>
      <c r="R484" s="71">
        <f>VLOOKUP(A484,cutting_planes!$A$2:$K$1435,10,0)</f>
        <v>500</v>
      </c>
      <c r="S484" s="72">
        <f>ABS(K484-L484)/K484</f>
        <v>0</v>
      </c>
      <c r="T484" s="71">
        <f>IF(O484&gt;=R484,1,0)</f>
        <v>0</v>
      </c>
      <c r="U484" s="1" t="str">
        <f>VLOOKUP(A484,cutting_planes!$A$2:$N$940,14,0)</f>
        <v>0:00</v>
      </c>
    </row>
    <row r="485" spans="1:21" hidden="1" x14ac:dyDescent="0.2">
      <c r="A485" s="6">
        <v>483</v>
      </c>
      <c r="B485" s="6">
        <v>9</v>
      </c>
      <c r="C485" s="6">
        <v>0</v>
      </c>
      <c r="D485" s="6">
        <v>24</v>
      </c>
      <c r="E485" s="6" t="s">
        <v>32</v>
      </c>
      <c r="F485" s="6" t="s">
        <v>1703</v>
      </c>
      <c r="G485" s="6" t="str">
        <f>F485&amp;B485&amp;"_"&amp;C485&amp;".csv"</f>
        <v>TestTSP9_0.csv</v>
      </c>
      <c r="H485" s="6" t="s">
        <v>1707</v>
      </c>
      <c r="I485" s="6" t="str">
        <f>"("&amp;A485&amp;",'"&amp;G485&amp;"'),"</f>
        <v>(483,'TestTSP9_0.csv'),</v>
      </c>
      <c r="J485" s="6">
        <f>VLOOKUP(E485,target_graph_lookup!$A$1:$B$43,2,0)</f>
        <v>9</v>
      </c>
      <c r="K485" s="70">
        <v>5920</v>
      </c>
      <c r="L485" s="71">
        <f>VLOOKUP(A485,cutting_planes!$A$2:$K$1435,3,0)</f>
        <v>5920</v>
      </c>
      <c r="M485" s="71">
        <f>VLOOKUP(A485,cutting_planes!$A$2:$K$1435,2,0)</f>
        <v>5920</v>
      </c>
      <c r="N485" s="71">
        <f>VLOOKUP(A485,cutting_planes!$A$2:$K$1435,6,0)</f>
        <v>1</v>
      </c>
      <c r="O485" s="71">
        <f>VLOOKUP(A485,cutting_planes!$A$2:$K$1435,7,0)</f>
        <v>0</v>
      </c>
      <c r="P485" s="71">
        <f>VLOOKUP(A485,cutting_planes!$A$2:$K$1435,8,0)</f>
        <v>0</v>
      </c>
      <c r="Q485" s="71">
        <f>VLOOKUP(A485,cutting_planes!$A$2:$K$1435,9,0)</f>
        <v>0</v>
      </c>
      <c r="R485" s="71">
        <f>VLOOKUP(A485,cutting_planes!$A$2:$K$1435,10,0)</f>
        <v>500</v>
      </c>
      <c r="S485" s="72">
        <f>ABS(K485-L485)/K485</f>
        <v>0</v>
      </c>
      <c r="T485" s="71">
        <f>IF(O485&gt;=R485,1,0)</f>
        <v>0</v>
      </c>
      <c r="U485" s="1" t="str">
        <f>VLOOKUP(A485,cutting_planes!$A$2:$N$940,14,0)</f>
        <v>0:00</v>
      </c>
    </row>
    <row r="486" spans="1:21" hidden="1" x14ac:dyDescent="0.2">
      <c r="A486" s="6">
        <v>484</v>
      </c>
      <c r="B486" s="6">
        <v>9</v>
      </c>
      <c r="C486" s="6">
        <v>1</v>
      </c>
      <c r="D486" s="6">
        <v>28</v>
      </c>
      <c r="E486" s="6" t="s">
        <v>32</v>
      </c>
      <c r="F486" s="6" t="s">
        <v>1703</v>
      </c>
      <c r="G486" s="6" t="str">
        <f>F486&amp;B486&amp;"_"&amp;C486&amp;".csv"</f>
        <v>TestTSP9_1.csv</v>
      </c>
      <c r="H486" s="6" t="s">
        <v>1707</v>
      </c>
      <c r="I486" s="6" t="str">
        <f>"("&amp;A486&amp;",'"&amp;G486&amp;"'),"</f>
        <v>(484,'TestTSP9_1.csv'),</v>
      </c>
      <c r="J486" s="6">
        <f>VLOOKUP(E486,target_graph_lookup!$A$1:$B$43,2,0)</f>
        <v>9</v>
      </c>
      <c r="K486" s="70">
        <v>6622</v>
      </c>
      <c r="L486" s="71">
        <f>VLOOKUP(A486,cutting_planes!$A$2:$K$1435,3,0)</f>
        <v>6622</v>
      </c>
      <c r="M486" s="71">
        <f>VLOOKUP(A486,cutting_planes!$A$2:$K$1435,2,0)</f>
        <v>6572</v>
      </c>
      <c r="N486" s="71">
        <f>VLOOKUP(A486,cutting_planes!$A$2:$K$1435,6,0)</f>
        <v>1</v>
      </c>
      <c r="O486" s="71">
        <f>VLOOKUP(A486,cutting_planes!$A$2:$K$1435,7,0)</f>
        <v>7</v>
      </c>
      <c r="P486" s="71">
        <f>VLOOKUP(A486,cutting_planes!$A$2:$K$1435,8,0)</f>
        <v>1</v>
      </c>
      <c r="Q486" s="71">
        <f>VLOOKUP(A486,cutting_planes!$A$2:$K$1435,9,0)</f>
        <v>0</v>
      </c>
      <c r="R486" s="71">
        <f>VLOOKUP(A486,cutting_planes!$A$2:$K$1435,10,0)</f>
        <v>500</v>
      </c>
      <c r="S486" s="72">
        <f>ABS(K486-L486)/K486</f>
        <v>0</v>
      </c>
      <c r="T486" s="71">
        <f>IF(O486&gt;=R486,1,0)</f>
        <v>0</v>
      </c>
      <c r="U486" s="1" t="str">
        <f>VLOOKUP(A486,cutting_planes!$A$2:$N$940,14,0)</f>
        <v>0:00</v>
      </c>
    </row>
    <row r="487" spans="1:21" hidden="1" x14ac:dyDescent="0.2">
      <c r="A487" s="6">
        <v>485</v>
      </c>
      <c r="B487" s="6">
        <v>9</v>
      </c>
      <c r="C487" s="6">
        <v>2</v>
      </c>
      <c r="D487" s="6">
        <v>140</v>
      </c>
      <c r="E487" s="6" t="s">
        <v>32</v>
      </c>
      <c r="F487" s="6" t="s">
        <v>1703</v>
      </c>
      <c r="G487" s="6" t="str">
        <f>F487&amp;B487&amp;"_"&amp;C487&amp;".csv"</f>
        <v>TestTSP9_2.csv</v>
      </c>
      <c r="H487" s="6" t="s">
        <v>1707</v>
      </c>
      <c r="I487" s="6" t="str">
        <f>"("&amp;A487&amp;",'"&amp;G487&amp;"'),"</f>
        <v>(485,'TestTSP9_2.csv'),</v>
      </c>
      <c r="J487" s="6">
        <f>VLOOKUP(E487,target_graph_lookup!$A$1:$B$43,2,0)</f>
        <v>9</v>
      </c>
      <c r="K487" s="70">
        <v>10799</v>
      </c>
      <c r="L487" s="71">
        <f>VLOOKUP(A487,cutting_planes!$A$2:$K$1435,3,0)</f>
        <v>10454.620000000001</v>
      </c>
      <c r="M487" s="71">
        <f>VLOOKUP(A487,cutting_planes!$A$2:$K$1435,2,0)</f>
        <v>3595</v>
      </c>
      <c r="N487" s="71">
        <f>VLOOKUP(A487,cutting_planes!$A$2:$K$1435,6,0)</f>
        <v>0</v>
      </c>
      <c r="O487" s="71">
        <f>VLOOKUP(A487,cutting_planes!$A$2:$K$1435,7,0)</f>
        <v>409</v>
      </c>
      <c r="P487" s="71">
        <f>VLOOKUP(A487,cutting_planes!$A$2:$K$1435,8,0)</f>
        <v>37</v>
      </c>
      <c r="Q487" s="71">
        <f>VLOOKUP(A487,cutting_planes!$A$2:$K$1435,9,0)</f>
        <v>8</v>
      </c>
      <c r="R487" s="71">
        <f>VLOOKUP(A487,cutting_planes!$A$2:$K$1435,10,0)</f>
        <v>500</v>
      </c>
      <c r="S487" s="72">
        <f>ABS(K487-L487)/K487</f>
        <v>3.1889989813871582E-2</v>
      </c>
      <c r="T487" s="71">
        <f>IF(O487&gt;=R487,1,0)</f>
        <v>0</v>
      </c>
      <c r="U487" s="1" t="str">
        <f>VLOOKUP(A487,cutting_planes!$A$2:$N$940,14,0)</f>
        <v>0:04</v>
      </c>
    </row>
    <row r="488" spans="1:21" hidden="1" x14ac:dyDescent="0.2">
      <c r="A488" s="6">
        <v>486</v>
      </c>
      <c r="B488" s="6">
        <v>9</v>
      </c>
      <c r="C488" s="6">
        <v>3</v>
      </c>
      <c r="D488" s="6">
        <v>145</v>
      </c>
      <c r="E488" s="6" t="s">
        <v>32</v>
      </c>
      <c r="F488" s="6" t="s">
        <v>1703</v>
      </c>
      <c r="G488" s="6" t="str">
        <f>F488&amp;B488&amp;"_"&amp;C488&amp;".csv"</f>
        <v>TestTSP9_3.csv</v>
      </c>
      <c r="H488" s="6" t="s">
        <v>1707</v>
      </c>
      <c r="I488" s="6" t="str">
        <f>"("&amp;A488&amp;",'"&amp;G488&amp;"'),"</f>
        <v>(486,'TestTSP9_3.csv'),</v>
      </c>
      <c r="J488" s="6">
        <f>VLOOKUP(E488,target_graph_lookup!$A$1:$B$43,2,0)</f>
        <v>9</v>
      </c>
      <c r="K488" s="70">
        <v>11852</v>
      </c>
      <c r="L488" s="71">
        <f>VLOOKUP(A488,cutting_planes!$A$2:$K$1435,3,0)</f>
        <v>11788.52</v>
      </c>
      <c r="M488" s="71">
        <f>VLOOKUP(A488,cutting_planes!$A$2:$K$1435,2,0)</f>
        <v>3684</v>
      </c>
      <c r="N488" s="71">
        <f>VLOOKUP(A488,cutting_planes!$A$2:$K$1435,6,0)</f>
        <v>0</v>
      </c>
      <c r="O488" s="71">
        <f>VLOOKUP(A488,cutting_planes!$A$2:$K$1435,7,0)</f>
        <v>272</v>
      </c>
      <c r="P488" s="71">
        <f>VLOOKUP(A488,cutting_planes!$A$2:$K$1435,8,0)</f>
        <v>38</v>
      </c>
      <c r="Q488" s="71">
        <f>VLOOKUP(A488,cutting_planes!$A$2:$K$1435,9,0)</f>
        <v>5</v>
      </c>
      <c r="R488" s="71">
        <f>VLOOKUP(A488,cutting_planes!$A$2:$K$1435,10,0)</f>
        <v>500</v>
      </c>
      <c r="S488" s="72">
        <f>ABS(K488-L488)/K488</f>
        <v>5.3560580492743471E-3</v>
      </c>
      <c r="T488" s="71">
        <f>IF(O488&gt;=R488,1,0)</f>
        <v>0</v>
      </c>
      <c r="U488" s="1" t="str">
        <f>VLOOKUP(A488,cutting_planes!$A$2:$N$940,14,0)</f>
        <v>0:06</v>
      </c>
    </row>
    <row r="489" spans="1:21" hidden="1" x14ac:dyDescent="0.2">
      <c r="A489" s="6">
        <v>487</v>
      </c>
      <c r="B489" s="6">
        <v>9</v>
      </c>
      <c r="C489" s="6">
        <v>4</v>
      </c>
      <c r="D489" s="6">
        <v>58</v>
      </c>
      <c r="E489" s="6" t="s">
        <v>32</v>
      </c>
      <c r="F489" s="6" t="s">
        <v>1703</v>
      </c>
      <c r="G489" s="6" t="str">
        <f>F489&amp;B489&amp;"_"&amp;C489&amp;".csv"</f>
        <v>TestTSP9_4.csv</v>
      </c>
      <c r="H489" s="6" t="s">
        <v>1707</v>
      </c>
      <c r="I489" s="6" t="str">
        <f>"("&amp;A489&amp;",'"&amp;G489&amp;"'),"</f>
        <v>(487,'TestTSP9_4.csv'),</v>
      </c>
      <c r="J489" s="6">
        <f>VLOOKUP(E489,target_graph_lookup!$A$1:$B$43,2,0)</f>
        <v>9</v>
      </c>
      <c r="K489" s="70">
        <v>9131</v>
      </c>
      <c r="L489" s="71">
        <f>VLOOKUP(A489,cutting_planes!$A$2:$K$1435,3,0)</f>
        <v>9131</v>
      </c>
      <c r="M489" s="71">
        <f>VLOOKUP(A489,cutting_planes!$A$2:$K$1435,2,0)</f>
        <v>9034.5</v>
      </c>
      <c r="N489" s="71">
        <f>VLOOKUP(A489,cutting_planes!$A$2:$K$1435,6,0)</f>
        <v>1</v>
      </c>
      <c r="O489" s="71">
        <f>VLOOKUP(A489,cutting_planes!$A$2:$K$1435,7,0)</f>
        <v>23</v>
      </c>
      <c r="P489" s="71">
        <f>VLOOKUP(A489,cutting_planes!$A$2:$K$1435,8,0)</f>
        <v>8</v>
      </c>
      <c r="Q489" s="71">
        <f>VLOOKUP(A489,cutting_planes!$A$2:$K$1435,9,0)</f>
        <v>2</v>
      </c>
      <c r="R489" s="71">
        <f>VLOOKUP(A489,cutting_planes!$A$2:$K$1435,10,0)</f>
        <v>500</v>
      </c>
      <c r="S489" s="72">
        <f>ABS(K489-L489)/K489</f>
        <v>0</v>
      </c>
      <c r="T489" s="71">
        <f>IF(O489&gt;=R489,1,0)</f>
        <v>0</v>
      </c>
      <c r="U489" s="1" t="str">
        <f>VLOOKUP(A489,cutting_planes!$A$2:$N$940,14,0)</f>
        <v>0:00</v>
      </c>
    </row>
    <row r="490" spans="1:21" hidden="1" x14ac:dyDescent="0.2">
      <c r="A490" s="6">
        <v>488</v>
      </c>
      <c r="B490" s="6">
        <v>9</v>
      </c>
      <c r="C490" s="6">
        <v>5</v>
      </c>
      <c r="D490" s="6">
        <v>52</v>
      </c>
      <c r="E490" s="6" t="s">
        <v>32</v>
      </c>
      <c r="F490" s="6" t="s">
        <v>1703</v>
      </c>
      <c r="G490" s="6" t="str">
        <f>F490&amp;B490&amp;"_"&amp;C490&amp;".csv"</f>
        <v>TestTSP9_5.csv</v>
      </c>
      <c r="H490" s="6" t="s">
        <v>1707</v>
      </c>
      <c r="I490" s="6" t="str">
        <f>"("&amp;A490&amp;",'"&amp;G490&amp;"'),"</f>
        <v>(488,'TestTSP9_5.csv'),</v>
      </c>
      <c r="J490" s="6">
        <f>VLOOKUP(E490,target_graph_lookup!$A$1:$B$43,2,0)</f>
        <v>9</v>
      </c>
      <c r="K490" s="70">
        <v>8707</v>
      </c>
      <c r="L490" s="71">
        <f>VLOOKUP(A490,cutting_planes!$A$2:$K$1435,3,0)</f>
        <v>8614</v>
      </c>
      <c r="M490" s="71">
        <f>VLOOKUP(A490,cutting_planes!$A$2:$K$1435,2,0)</f>
        <v>8492</v>
      </c>
      <c r="N490" s="71">
        <f>VLOOKUP(A490,cutting_planes!$A$2:$K$1435,6,0)</f>
        <v>0</v>
      </c>
      <c r="O490" s="71">
        <f>VLOOKUP(A490,cutting_planes!$A$2:$K$1435,7,0)</f>
        <v>38</v>
      </c>
      <c r="P490" s="71">
        <f>VLOOKUP(A490,cutting_planes!$A$2:$K$1435,8,0)</f>
        <v>19</v>
      </c>
      <c r="Q490" s="71">
        <f>VLOOKUP(A490,cutting_planes!$A$2:$K$1435,9,0)</f>
        <v>4</v>
      </c>
      <c r="R490" s="71">
        <f>VLOOKUP(A490,cutting_planes!$A$2:$K$1435,10,0)</f>
        <v>500</v>
      </c>
      <c r="S490" s="72">
        <f>ABS(K490-L490)/K490</f>
        <v>1.0681061215114276E-2</v>
      </c>
      <c r="T490" s="71">
        <f>IF(O490&gt;=R490,1,0)</f>
        <v>0</v>
      </c>
      <c r="U490" s="1" t="str">
        <f>VLOOKUP(A490,cutting_planes!$A$2:$N$940,14,0)</f>
        <v>0:00</v>
      </c>
    </row>
    <row r="491" spans="1:21" hidden="1" x14ac:dyDescent="0.2">
      <c r="A491" s="6">
        <v>489</v>
      </c>
      <c r="B491" s="6">
        <v>9</v>
      </c>
      <c r="C491" s="6">
        <v>6</v>
      </c>
      <c r="D491" s="6">
        <v>92</v>
      </c>
      <c r="E491" s="6" t="s">
        <v>32</v>
      </c>
      <c r="F491" s="6" t="s">
        <v>1703</v>
      </c>
      <c r="G491" s="6" t="str">
        <f>F491&amp;B491&amp;"_"&amp;C491&amp;".csv"</f>
        <v>TestTSP9_6.csv</v>
      </c>
      <c r="H491" s="6" t="s">
        <v>1707</v>
      </c>
      <c r="I491" s="6" t="str">
        <f>"("&amp;A491&amp;",'"&amp;G491&amp;"'),"</f>
        <v>(489,'TestTSP9_6.csv'),</v>
      </c>
      <c r="J491" s="6">
        <f>VLOOKUP(E491,target_graph_lookup!$A$1:$B$43,2,0)</f>
        <v>9</v>
      </c>
      <c r="K491" s="70">
        <v>9224</v>
      </c>
      <c r="L491" s="71">
        <f>VLOOKUP(A491,cutting_planes!$A$2:$K$1435,3,0)</f>
        <v>9192.5</v>
      </c>
      <c r="M491" s="71">
        <f>VLOOKUP(A491,cutting_planes!$A$2:$K$1435,2,0)</f>
        <v>3005</v>
      </c>
      <c r="N491" s="71">
        <f>VLOOKUP(A491,cutting_planes!$A$2:$K$1435,6,0)</f>
        <v>0</v>
      </c>
      <c r="O491" s="71">
        <f>VLOOKUP(A491,cutting_planes!$A$2:$K$1435,7,0)</f>
        <v>65</v>
      </c>
      <c r="P491" s="71">
        <f>VLOOKUP(A491,cutting_planes!$A$2:$K$1435,8,0)</f>
        <v>6</v>
      </c>
      <c r="Q491" s="71">
        <f>VLOOKUP(A491,cutting_planes!$A$2:$K$1435,9,0)</f>
        <v>0</v>
      </c>
      <c r="R491" s="71">
        <f>VLOOKUP(A491,cutting_planes!$A$2:$K$1435,10,0)</f>
        <v>500</v>
      </c>
      <c r="S491" s="72">
        <f>ABS(K491-L491)/K491</f>
        <v>3.4150043365134431E-3</v>
      </c>
      <c r="T491" s="71">
        <f>IF(O491&gt;=R491,1,0)</f>
        <v>0</v>
      </c>
      <c r="U491" s="1" t="str">
        <f>VLOOKUP(A491,cutting_planes!$A$2:$N$940,14,0)</f>
        <v>0:00</v>
      </c>
    </row>
    <row r="492" spans="1:21" hidden="1" x14ac:dyDescent="0.2">
      <c r="A492" s="6">
        <v>490</v>
      </c>
      <c r="B492" s="6">
        <v>9</v>
      </c>
      <c r="C492" s="6">
        <v>7</v>
      </c>
      <c r="D492" s="6">
        <v>88</v>
      </c>
      <c r="E492" s="6" t="s">
        <v>32</v>
      </c>
      <c r="F492" s="6" t="s">
        <v>1703</v>
      </c>
      <c r="G492" s="6" t="str">
        <f>F492&amp;B492&amp;"_"&amp;C492&amp;".csv"</f>
        <v>TestTSP9_7.csv</v>
      </c>
      <c r="H492" s="6" t="s">
        <v>1707</v>
      </c>
      <c r="I492" s="6" t="str">
        <f>"("&amp;A492&amp;",'"&amp;G492&amp;"'),"</f>
        <v>(490,'TestTSP9_7.csv'),</v>
      </c>
      <c r="J492" s="6">
        <f>VLOOKUP(E492,target_graph_lookup!$A$1:$B$43,2,0)</f>
        <v>9</v>
      </c>
      <c r="K492" s="70">
        <v>9461</v>
      </c>
      <c r="L492" s="71">
        <f>VLOOKUP(A492,cutting_planes!$A$2:$K$1435,3,0)</f>
        <v>9143.75</v>
      </c>
      <c r="M492" s="71">
        <f>VLOOKUP(A492,cutting_planes!$A$2:$K$1435,2,0)</f>
        <v>3153</v>
      </c>
      <c r="N492" s="71">
        <f>VLOOKUP(A492,cutting_planes!$A$2:$K$1435,6,0)</f>
        <v>0</v>
      </c>
      <c r="O492" s="71">
        <f>VLOOKUP(A492,cutting_planes!$A$2:$K$1435,7,0)</f>
        <v>128</v>
      </c>
      <c r="P492" s="71">
        <f>VLOOKUP(A492,cutting_planes!$A$2:$K$1435,8,0)</f>
        <v>35</v>
      </c>
      <c r="Q492" s="71">
        <f>VLOOKUP(A492,cutting_planes!$A$2:$K$1435,9,0)</f>
        <v>2</v>
      </c>
      <c r="R492" s="71">
        <f>VLOOKUP(A492,cutting_planes!$A$2:$K$1435,10,0)</f>
        <v>500</v>
      </c>
      <c r="S492" s="72">
        <f>ABS(K492-L492)/K492</f>
        <v>3.353239615262657E-2</v>
      </c>
      <c r="T492" s="71">
        <f>IF(O492&gt;=R492,1,0)</f>
        <v>0</v>
      </c>
      <c r="U492" s="1" t="str">
        <f>VLOOKUP(A492,cutting_planes!$A$2:$N$940,14,0)</f>
        <v>0:02</v>
      </c>
    </row>
    <row r="493" spans="1:21" hidden="1" x14ac:dyDescent="0.2">
      <c r="A493" s="6">
        <v>491</v>
      </c>
      <c r="B493" s="6">
        <v>9</v>
      </c>
      <c r="C493" s="6">
        <v>8</v>
      </c>
      <c r="D493" s="6">
        <v>46</v>
      </c>
      <c r="E493" s="6" t="s">
        <v>32</v>
      </c>
      <c r="F493" s="6" t="s">
        <v>1703</v>
      </c>
      <c r="G493" s="6" t="str">
        <f>F493&amp;B493&amp;"_"&amp;C493&amp;".csv"</f>
        <v>TestTSP9_8.csv</v>
      </c>
      <c r="H493" s="6" t="s">
        <v>1707</v>
      </c>
      <c r="I493" s="6" t="str">
        <f>"("&amp;A493&amp;",'"&amp;G493&amp;"'),"</f>
        <v>(491,'TestTSP9_8.csv'),</v>
      </c>
      <c r="J493" s="6">
        <f>VLOOKUP(E493,target_graph_lookup!$A$1:$B$43,2,0)</f>
        <v>9</v>
      </c>
      <c r="K493" s="70">
        <v>7299</v>
      </c>
      <c r="L493" s="71">
        <f>VLOOKUP(A493,cutting_planes!$A$2:$K$1435,3,0)</f>
        <v>7299</v>
      </c>
      <c r="M493" s="71">
        <f>VLOOKUP(A493,cutting_planes!$A$2:$K$1435,2,0)</f>
        <v>7137.5</v>
      </c>
      <c r="N493" s="71">
        <f>VLOOKUP(A493,cutting_planes!$A$2:$K$1435,6,0)</f>
        <v>1</v>
      </c>
      <c r="O493" s="71">
        <f>VLOOKUP(A493,cutting_planes!$A$2:$K$1435,7,0)</f>
        <v>15</v>
      </c>
      <c r="P493" s="71">
        <f>VLOOKUP(A493,cutting_planes!$A$2:$K$1435,8,0)</f>
        <v>6</v>
      </c>
      <c r="Q493" s="71">
        <f>VLOOKUP(A493,cutting_planes!$A$2:$K$1435,9,0)</f>
        <v>0</v>
      </c>
      <c r="R493" s="71">
        <f>VLOOKUP(A493,cutting_planes!$A$2:$K$1435,10,0)</f>
        <v>500</v>
      </c>
      <c r="S493" s="72">
        <f>ABS(K493-L493)/K493</f>
        <v>0</v>
      </c>
      <c r="T493" s="71">
        <f>IF(O493&gt;=R493,1,0)</f>
        <v>0</v>
      </c>
      <c r="U493" s="1" t="str">
        <f>VLOOKUP(A493,cutting_planes!$A$2:$N$940,14,0)</f>
        <v>0:00</v>
      </c>
    </row>
    <row r="494" spans="1:21" hidden="1" x14ac:dyDescent="0.2">
      <c r="A494" s="6">
        <v>492</v>
      </c>
      <c r="B494" s="6">
        <v>9</v>
      </c>
      <c r="C494" s="6">
        <v>9</v>
      </c>
      <c r="D494" s="6">
        <v>112</v>
      </c>
      <c r="E494" s="6" t="s">
        <v>32</v>
      </c>
      <c r="F494" s="6" t="s">
        <v>1703</v>
      </c>
      <c r="G494" s="6" t="str">
        <f>F494&amp;B494&amp;"_"&amp;C494&amp;".csv"</f>
        <v>TestTSP9_9.csv</v>
      </c>
      <c r="H494" s="6" t="s">
        <v>1707</v>
      </c>
      <c r="I494" s="6" t="str">
        <f>"("&amp;A494&amp;",'"&amp;G494&amp;"'),"</f>
        <v>(492,'TestTSP9_9.csv'),</v>
      </c>
      <c r="J494" s="6">
        <f>VLOOKUP(E494,target_graph_lookup!$A$1:$B$43,2,0)</f>
        <v>9</v>
      </c>
      <c r="K494" s="70">
        <v>9948</v>
      </c>
      <c r="L494" s="71">
        <f>VLOOKUP(A494,cutting_planes!$A$2:$K$1435,3,0)</f>
        <v>9610.25</v>
      </c>
      <c r="M494" s="71">
        <f>VLOOKUP(A494,cutting_planes!$A$2:$K$1435,2,0)</f>
        <v>3611</v>
      </c>
      <c r="N494" s="71">
        <f>VLOOKUP(A494,cutting_planes!$A$2:$K$1435,6,0)</f>
        <v>0</v>
      </c>
      <c r="O494" s="71">
        <f>VLOOKUP(A494,cutting_planes!$A$2:$K$1435,7,0)</f>
        <v>65</v>
      </c>
      <c r="P494" s="71">
        <f>VLOOKUP(A494,cutting_planes!$A$2:$K$1435,8,0)</f>
        <v>4</v>
      </c>
      <c r="Q494" s="71">
        <f>VLOOKUP(A494,cutting_planes!$A$2:$K$1435,9,0)</f>
        <v>2</v>
      </c>
      <c r="R494" s="71">
        <f>VLOOKUP(A494,cutting_planes!$A$2:$K$1435,10,0)</f>
        <v>500</v>
      </c>
      <c r="S494" s="72">
        <f>ABS(K494-L494)/K494</f>
        <v>3.3951548049859268E-2</v>
      </c>
      <c r="T494" s="71">
        <f>IF(O494&gt;=R494,1,0)</f>
        <v>0</v>
      </c>
      <c r="U494" s="1" t="str">
        <f>VLOOKUP(A494,cutting_planes!$A$2:$N$940,14,0)</f>
        <v>0:01</v>
      </c>
    </row>
    <row r="495" spans="1:21" hidden="1" x14ac:dyDescent="0.2">
      <c r="A495" s="6">
        <v>493</v>
      </c>
      <c r="B495" s="6">
        <v>9</v>
      </c>
      <c r="C495" s="6">
        <v>10</v>
      </c>
      <c r="D495" s="6">
        <v>56</v>
      </c>
      <c r="E495" s="6" t="s">
        <v>32</v>
      </c>
      <c r="F495" s="6" t="s">
        <v>1703</v>
      </c>
      <c r="G495" s="6" t="str">
        <f>F495&amp;B495&amp;"_"&amp;C495&amp;".csv"</f>
        <v>TestTSP9_10.csv</v>
      </c>
      <c r="H495" s="6" t="s">
        <v>1707</v>
      </c>
      <c r="I495" s="6" t="str">
        <f>"("&amp;A495&amp;",'"&amp;G495&amp;"'),"</f>
        <v>(493,'TestTSP9_10.csv'),</v>
      </c>
      <c r="J495" s="6">
        <f>VLOOKUP(E495,target_graph_lookup!$A$1:$B$43,2,0)</f>
        <v>9</v>
      </c>
      <c r="K495" s="70">
        <v>7969</v>
      </c>
      <c r="L495" s="71">
        <f>VLOOKUP(A495,cutting_planes!$A$2:$K$1435,3,0)</f>
        <v>7969</v>
      </c>
      <c r="M495" s="71">
        <f>VLOOKUP(A495,cutting_planes!$A$2:$K$1435,2,0)</f>
        <v>2462</v>
      </c>
      <c r="N495" s="71">
        <f>VLOOKUP(A495,cutting_planes!$A$2:$K$1435,6,0)</f>
        <v>1</v>
      </c>
      <c r="O495" s="71">
        <f>VLOOKUP(A495,cutting_planes!$A$2:$K$1435,7,0)</f>
        <v>30</v>
      </c>
      <c r="P495" s="71">
        <f>VLOOKUP(A495,cutting_planes!$A$2:$K$1435,8,0)</f>
        <v>5</v>
      </c>
      <c r="Q495" s="71">
        <f>VLOOKUP(A495,cutting_planes!$A$2:$K$1435,9,0)</f>
        <v>2</v>
      </c>
      <c r="R495" s="71">
        <f>VLOOKUP(A495,cutting_planes!$A$2:$K$1435,10,0)</f>
        <v>500</v>
      </c>
      <c r="S495" s="72">
        <f>ABS(K495-L495)/K495</f>
        <v>0</v>
      </c>
      <c r="T495" s="71">
        <f>IF(O495&gt;=R495,1,0)</f>
        <v>0</v>
      </c>
      <c r="U495" s="1" t="str">
        <f>VLOOKUP(A495,cutting_planes!$A$2:$N$940,14,0)</f>
        <v>0:00</v>
      </c>
    </row>
    <row r="496" spans="1:21" hidden="1" x14ac:dyDescent="0.2">
      <c r="A496" s="6">
        <v>494</v>
      </c>
      <c r="B496" s="6">
        <v>9</v>
      </c>
      <c r="C496" s="6">
        <v>11</v>
      </c>
      <c r="D496" s="6">
        <v>54</v>
      </c>
      <c r="E496" s="6" t="s">
        <v>32</v>
      </c>
      <c r="F496" s="6" t="s">
        <v>1703</v>
      </c>
      <c r="G496" s="6" t="str">
        <f>F496&amp;B496&amp;"_"&amp;C496&amp;".csv"</f>
        <v>TestTSP9_11.csv</v>
      </c>
      <c r="H496" s="6" t="s">
        <v>1707</v>
      </c>
      <c r="I496" s="6" t="str">
        <f>"("&amp;A496&amp;",'"&amp;G496&amp;"'),"</f>
        <v>(494,'TestTSP9_11.csv'),</v>
      </c>
      <c r="J496" s="6">
        <f>VLOOKUP(E496,target_graph_lookup!$A$1:$B$43,2,0)</f>
        <v>9</v>
      </c>
      <c r="K496" s="70">
        <v>8944</v>
      </c>
      <c r="L496" s="71">
        <f>VLOOKUP(A496,cutting_planes!$A$2:$K$1435,3,0)</f>
        <v>8708</v>
      </c>
      <c r="M496" s="71">
        <f>VLOOKUP(A496,cutting_planes!$A$2:$K$1435,2,0)</f>
        <v>8268</v>
      </c>
      <c r="N496" s="71">
        <f>VLOOKUP(A496,cutting_planes!$A$2:$K$1435,6,0)</f>
        <v>0</v>
      </c>
      <c r="O496" s="71">
        <f>VLOOKUP(A496,cutting_planes!$A$2:$K$1435,7,0)</f>
        <v>15</v>
      </c>
      <c r="P496" s="71">
        <f>VLOOKUP(A496,cutting_planes!$A$2:$K$1435,8,0)</f>
        <v>6</v>
      </c>
      <c r="Q496" s="71">
        <f>VLOOKUP(A496,cutting_planes!$A$2:$K$1435,9,0)</f>
        <v>0</v>
      </c>
      <c r="R496" s="71">
        <f>VLOOKUP(A496,cutting_planes!$A$2:$K$1435,10,0)</f>
        <v>500</v>
      </c>
      <c r="S496" s="72">
        <f>ABS(K496-L496)/K496</f>
        <v>2.6386404293381037E-2</v>
      </c>
      <c r="T496" s="71">
        <f>IF(O496&gt;=R496,1,0)</f>
        <v>0</v>
      </c>
      <c r="U496" s="1" t="str">
        <f>VLOOKUP(A496,cutting_planes!$A$2:$N$940,14,0)</f>
        <v>0:00</v>
      </c>
    </row>
    <row r="497" spans="1:21" hidden="1" x14ac:dyDescent="0.2">
      <c r="A497" s="6">
        <v>495</v>
      </c>
      <c r="B497" s="6">
        <v>9</v>
      </c>
      <c r="C497" s="6">
        <v>12</v>
      </c>
      <c r="D497" s="6">
        <v>96</v>
      </c>
      <c r="E497" s="6" t="s">
        <v>32</v>
      </c>
      <c r="F497" s="6" t="s">
        <v>1703</v>
      </c>
      <c r="G497" s="6" t="str">
        <f>F497&amp;B497&amp;"_"&amp;C497&amp;".csv"</f>
        <v>TestTSP9_12.csv</v>
      </c>
      <c r="H497" s="6" t="s">
        <v>1707</v>
      </c>
      <c r="I497" s="6" t="str">
        <f>"("&amp;A497&amp;",'"&amp;G497&amp;"'),"</f>
        <v>(495,'TestTSP9_12.csv'),</v>
      </c>
      <c r="J497" s="6">
        <f>VLOOKUP(E497,target_graph_lookup!$A$1:$B$43,2,0)</f>
        <v>9</v>
      </c>
      <c r="K497" s="70">
        <v>9887</v>
      </c>
      <c r="L497" s="71">
        <f>VLOOKUP(A497,cutting_planes!$A$2:$K$1435,3,0)</f>
        <v>9882.5</v>
      </c>
      <c r="M497" s="71">
        <f>VLOOKUP(A497,cutting_planes!$A$2:$K$1435,2,0)</f>
        <v>3393</v>
      </c>
      <c r="N497" s="71">
        <f>VLOOKUP(A497,cutting_planes!$A$2:$K$1435,6,0)</f>
        <v>0</v>
      </c>
      <c r="O497" s="71">
        <f>VLOOKUP(A497,cutting_planes!$A$2:$K$1435,7,0)</f>
        <v>95</v>
      </c>
      <c r="P497" s="71">
        <f>VLOOKUP(A497,cutting_planes!$A$2:$K$1435,8,0)</f>
        <v>19</v>
      </c>
      <c r="Q497" s="71">
        <f>VLOOKUP(A497,cutting_planes!$A$2:$K$1435,9,0)</f>
        <v>2</v>
      </c>
      <c r="R497" s="71">
        <f>VLOOKUP(A497,cutting_planes!$A$2:$K$1435,10,0)</f>
        <v>500</v>
      </c>
      <c r="S497" s="72">
        <f>ABS(K497-L497)/K497</f>
        <v>4.5514311722463839E-4</v>
      </c>
      <c r="T497" s="71">
        <f>IF(O497&gt;=R497,1,0)</f>
        <v>0</v>
      </c>
      <c r="U497" s="1" t="str">
        <f>VLOOKUP(A497,cutting_planes!$A$2:$N$940,14,0)</f>
        <v>0:00</v>
      </c>
    </row>
    <row r="498" spans="1:21" hidden="1" x14ac:dyDescent="0.2">
      <c r="A498" s="6">
        <v>496</v>
      </c>
      <c r="B498" s="6">
        <v>9</v>
      </c>
      <c r="C498" s="6">
        <v>13</v>
      </c>
      <c r="D498" s="6">
        <v>51</v>
      </c>
      <c r="E498" s="6" t="s">
        <v>32</v>
      </c>
      <c r="F498" s="6" t="s">
        <v>1703</v>
      </c>
      <c r="G498" s="6" t="str">
        <f>F498&amp;B498&amp;"_"&amp;C498&amp;".csv"</f>
        <v>TestTSP9_13.csv</v>
      </c>
      <c r="H498" s="6" t="s">
        <v>1707</v>
      </c>
      <c r="I498" s="6" t="str">
        <f>"("&amp;A498&amp;",'"&amp;G498&amp;"'),"</f>
        <v>(496,'TestTSP9_13.csv'),</v>
      </c>
      <c r="J498" s="6">
        <f>VLOOKUP(E498,target_graph_lookup!$A$1:$B$43,2,0)</f>
        <v>9</v>
      </c>
      <c r="K498" s="70">
        <v>8062</v>
      </c>
      <c r="L498" s="71">
        <f>VLOOKUP(A498,cutting_planes!$A$2:$K$1435,3,0)</f>
        <v>8062</v>
      </c>
      <c r="M498" s="71">
        <f>VLOOKUP(A498,cutting_planes!$A$2:$K$1435,2,0)</f>
        <v>2609</v>
      </c>
      <c r="N498" s="71">
        <f>VLOOKUP(A498,cutting_planes!$A$2:$K$1435,6,0)</f>
        <v>1</v>
      </c>
      <c r="O498" s="71">
        <f>VLOOKUP(A498,cutting_planes!$A$2:$K$1435,7,0)</f>
        <v>22</v>
      </c>
      <c r="P498" s="71">
        <f>VLOOKUP(A498,cutting_planes!$A$2:$K$1435,8,0)</f>
        <v>2</v>
      </c>
      <c r="Q498" s="71">
        <f>VLOOKUP(A498,cutting_planes!$A$2:$K$1435,9,0)</f>
        <v>0</v>
      </c>
      <c r="R498" s="71">
        <f>VLOOKUP(A498,cutting_planes!$A$2:$K$1435,10,0)</f>
        <v>500</v>
      </c>
      <c r="S498" s="72">
        <f>ABS(K498-L498)/K498</f>
        <v>0</v>
      </c>
      <c r="T498" s="71">
        <f>IF(O498&gt;=R498,1,0)</f>
        <v>0</v>
      </c>
      <c r="U498" s="1" t="str">
        <f>VLOOKUP(A498,cutting_planes!$A$2:$N$940,14,0)</f>
        <v>0:00</v>
      </c>
    </row>
    <row r="499" spans="1:21" hidden="1" x14ac:dyDescent="0.2">
      <c r="A499" s="6">
        <v>497</v>
      </c>
      <c r="B499" s="6">
        <v>9</v>
      </c>
      <c r="C499" s="6">
        <v>14</v>
      </c>
      <c r="D499" s="6">
        <v>70</v>
      </c>
      <c r="E499" s="6" t="s">
        <v>32</v>
      </c>
      <c r="F499" s="6" t="s">
        <v>1703</v>
      </c>
      <c r="G499" s="6" t="str">
        <f>F499&amp;B499&amp;"_"&amp;C499&amp;".csv"</f>
        <v>TestTSP9_14.csv</v>
      </c>
      <c r="H499" s="6" t="s">
        <v>1707</v>
      </c>
      <c r="I499" s="6" t="str">
        <f>"("&amp;A499&amp;",'"&amp;G499&amp;"'),"</f>
        <v>(497,'TestTSP9_14.csv'),</v>
      </c>
      <c r="J499" s="6">
        <f>VLOOKUP(E499,target_graph_lookup!$A$1:$B$43,2,0)</f>
        <v>9</v>
      </c>
      <c r="K499" s="70">
        <v>8745</v>
      </c>
      <c r="L499" s="71">
        <f>VLOOKUP(A499,cutting_planes!$A$2:$K$1435,3,0)</f>
        <v>8706.0499999999993</v>
      </c>
      <c r="M499" s="71">
        <f>VLOOKUP(A499,cutting_planes!$A$2:$K$1435,2,0)</f>
        <v>2421</v>
      </c>
      <c r="N499" s="71">
        <f>VLOOKUP(A499,cutting_planes!$A$2:$K$1435,6,0)</f>
        <v>0</v>
      </c>
      <c r="O499" s="71">
        <f>VLOOKUP(A499,cutting_planes!$A$2:$K$1435,7,0)</f>
        <v>58</v>
      </c>
      <c r="P499" s="71">
        <f>VLOOKUP(A499,cutting_planes!$A$2:$K$1435,8,0)</f>
        <v>8</v>
      </c>
      <c r="Q499" s="71">
        <f>VLOOKUP(A499,cutting_planes!$A$2:$K$1435,9,0)</f>
        <v>0</v>
      </c>
      <c r="R499" s="71">
        <f>VLOOKUP(A499,cutting_planes!$A$2:$K$1435,10,0)</f>
        <v>500</v>
      </c>
      <c r="S499" s="72">
        <f>ABS(K499-L499)/K499</f>
        <v>4.4539736992568017E-3</v>
      </c>
      <c r="T499" s="71">
        <f>IF(O499&gt;=R499,1,0)</f>
        <v>0</v>
      </c>
      <c r="U499" s="1" t="str">
        <f>VLOOKUP(A499,cutting_planes!$A$2:$N$940,14,0)</f>
        <v>0:00</v>
      </c>
    </row>
    <row r="500" spans="1:21" x14ac:dyDescent="0.2">
      <c r="A500" s="6">
        <v>498</v>
      </c>
      <c r="B500" s="6">
        <v>10</v>
      </c>
      <c r="C500" s="6">
        <v>0</v>
      </c>
      <c r="D500" s="11">
        <v>61</v>
      </c>
      <c r="E500" s="6" t="s">
        <v>26</v>
      </c>
      <c r="F500" s="6" t="s">
        <v>1702</v>
      </c>
      <c r="G500" s="6" t="str">
        <f>F500&amp;B500&amp;"_"&amp;C500&amp;".csv"</f>
        <v>TrainTSP10_0.csv</v>
      </c>
      <c r="H500" s="6" t="s">
        <v>1707</v>
      </c>
      <c r="I500" s="6" t="str">
        <f>"("&amp;A500&amp;",'"&amp;G500&amp;"'),"</f>
        <v>(498,'TrainTSP10_0.csv'),</v>
      </c>
      <c r="J500" s="6">
        <f>VLOOKUP(E500,target_graph_lookup!$A$1:$B$43,2,0)</f>
        <v>10</v>
      </c>
      <c r="K500" s="70">
        <v>8380</v>
      </c>
      <c r="L500" s="71">
        <f>VLOOKUP(A500,cutting_planes!$A$2:$K$1435,3,0)</f>
        <v>8032</v>
      </c>
      <c r="M500" s="71">
        <f>VLOOKUP(A500,cutting_planes!$A$2:$K$1435,2,0)</f>
        <v>8021</v>
      </c>
      <c r="N500" s="71">
        <f>VLOOKUP(A500,cutting_planes!$A$2:$K$1435,6,0)</f>
        <v>0</v>
      </c>
      <c r="O500" s="71">
        <f>VLOOKUP(A500,cutting_planes!$A$2:$K$1435,7,0)</f>
        <v>9</v>
      </c>
      <c r="P500" s="71">
        <f>VLOOKUP(A500,cutting_planes!$A$2:$K$1435,8,0)</f>
        <v>5</v>
      </c>
      <c r="Q500" s="71">
        <f>VLOOKUP(A500,cutting_planes!$A$2:$K$1435,9,0)</f>
        <v>2</v>
      </c>
      <c r="R500" s="71">
        <f>VLOOKUP(A500,cutting_planes!$A$2:$K$1435,10,0)</f>
        <v>500</v>
      </c>
      <c r="S500" s="72">
        <f>ABS(K500-L500)/K500</f>
        <v>4.1527446300715989E-2</v>
      </c>
      <c r="T500" s="71">
        <f>IF(O500&gt;=R500,1,0)</f>
        <v>0</v>
      </c>
      <c r="U500" s="1" t="str">
        <f>VLOOKUP(A500,cutting_planes!$A$2:$N$940,14,0)</f>
        <v>0:00</v>
      </c>
    </row>
    <row r="501" spans="1:21" x14ac:dyDescent="0.2">
      <c r="A501" s="6">
        <v>499</v>
      </c>
      <c r="B501" s="6">
        <v>10</v>
      </c>
      <c r="C501" s="6">
        <v>1</v>
      </c>
      <c r="D501" s="11">
        <v>39</v>
      </c>
      <c r="E501" s="6" t="s">
        <v>26</v>
      </c>
      <c r="F501" s="6" t="s">
        <v>1702</v>
      </c>
      <c r="G501" s="6" t="str">
        <f>F501&amp;B501&amp;"_"&amp;C501&amp;".csv"</f>
        <v>TrainTSP10_1.csv</v>
      </c>
      <c r="H501" s="6" t="s">
        <v>1707</v>
      </c>
      <c r="I501" s="6" t="str">
        <f>"("&amp;A501&amp;",'"&amp;G501&amp;"'),"</f>
        <v>(499,'TrainTSP10_1.csv'),</v>
      </c>
      <c r="J501" s="6">
        <f>VLOOKUP(E501,target_graph_lookup!$A$1:$B$43,2,0)</f>
        <v>10</v>
      </c>
      <c r="K501" s="70">
        <v>6553</v>
      </c>
      <c r="L501" s="71">
        <f>VLOOKUP(A501,cutting_planes!$A$2:$K$1435,3,0)</f>
        <v>6498.4</v>
      </c>
      <c r="M501" s="71">
        <f>VLOOKUP(A501,cutting_planes!$A$2:$K$1435,2,0)</f>
        <v>5912</v>
      </c>
      <c r="N501" s="71">
        <f>VLOOKUP(A501,cutting_planes!$A$2:$K$1435,6,0)</f>
        <v>0</v>
      </c>
      <c r="O501" s="71">
        <f>VLOOKUP(A501,cutting_planes!$A$2:$K$1435,7,0)</f>
        <v>28</v>
      </c>
      <c r="P501" s="71">
        <f>VLOOKUP(A501,cutting_planes!$A$2:$K$1435,8,0)</f>
        <v>11</v>
      </c>
      <c r="Q501" s="71">
        <f>VLOOKUP(A501,cutting_planes!$A$2:$K$1435,9,0)</f>
        <v>1</v>
      </c>
      <c r="R501" s="71">
        <f>VLOOKUP(A501,cutting_planes!$A$2:$K$1435,10,0)</f>
        <v>500</v>
      </c>
      <c r="S501" s="72">
        <f>ABS(K501-L501)/K501</f>
        <v>8.3320616511521998E-3</v>
      </c>
      <c r="T501" s="71">
        <f>IF(O501&gt;=R501,1,0)</f>
        <v>0</v>
      </c>
      <c r="U501" s="1" t="str">
        <f>VLOOKUP(A501,cutting_planes!$A$2:$N$940,14,0)</f>
        <v>0:00</v>
      </c>
    </row>
    <row r="502" spans="1:21" x14ac:dyDescent="0.2">
      <c r="A502" s="6">
        <v>500</v>
      </c>
      <c r="B502" s="6">
        <v>10</v>
      </c>
      <c r="C502" s="6">
        <v>2</v>
      </c>
      <c r="D502" s="11">
        <v>64</v>
      </c>
      <c r="E502" s="6" t="s">
        <v>26</v>
      </c>
      <c r="F502" s="6" t="s">
        <v>1702</v>
      </c>
      <c r="G502" s="6" t="str">
        <f>F502&amp;B502&amp;"_"&amp;C502&amp;".csv"</f>
        <v>TrainTSP10_2.csv</v>
      </c>
      <c r="H502" s="6" t="s">
        <v>1707</v>
      </c>
      <c r="I502" s="6" t="str">
        <f>"("&amp;A502&amp;",'"&amp;G502&amp;"'),"</f>
        <v>(500,'TrainTSP10_2.csv'),</v>
      </c>
      <c r="J502" s="6">
        <f>VLOOKUP(E502,target_graph_lookup!$A$1:$B$43,2,0)</f>
        <v>10</v>
      </c>
      <c r="K502" s="70">
        <v>8560</v>
      </c>
      <c r="L502" s="71">
        <f>VLOOKUP(A502,cutting_planes!$A$2:$K$1435,3,0)</f>
        <v>8418.25</v>
      </c>
      <c r="M502" s="71">
        <f>VLOOKUP(A502,cutting_planes!$A$2:$K$1435,2,0)</f>
        <v>7905.5</v>
      </c>
      <c r="N502" s="71">
        <f>VLOOKUP(A502,cutting_planes!$A$2:$K$1435,6,0)</f>
        <v>0</v>
      </c>
      <c r="O502" s="71">
        <f>VLOOKUP(A502,cutting_planes!$A$2:$K$1435,7,0)</f>
        <v>66</v>
      </c>
      <c r="P502" s="71">
        <f>VLOOKUP(A502,cutting_planes!$A$2:$K$1435,8,0)</f>
        <v>22</v>
      </c>
      <c r="Q502" s="71">
        <f>VLOOKUP(A502,cutting_planes!$A$2:$K$1435,9,0)</f>
        <v>4</v>
      </c>
      <c r="R502" s="71">
        <f>VLOOKUP(A502,cutting_planes!$A$2:$K$1435,10,0)</f>
        <v>500</v>
      </c>
      <c r="S502" s="72">
        <f>ABS(K502-L502)/K502</f>
        <v>1.6559579439252337E-2</v>
      </c>
      <c r="T502" s="71">
        <f>IF(O502&gt;=R502,1,0)</f>
        <v>0</v>
      </c>
      <c r="U502" s="1" t="str">
        <f>VLOOKUP(A502,cutting_planes!$A$2:$N$940,14,0)</f>
        <v>0:01</v>
      </c>
    </row>
    <row r="503" spans="1:21" x14ac:dyDescent="0.2">
      <c r="A503" s="6">
        <v>501</v>
      </c>
      <c r="B503" s="6">
        <v>10</v>
      </c>
      <c r="C503" s="6">
        <v>3</v>
      </c>
      <c r="D503" s="11">
        <v>29</v>
      </c>
      <c r="E503" s="6" t="s">
        <v>26</v>
      </c>
      <c r="F503" s="6" t="s">
        <v>1702</v>
      </c>
      <c r="G503" s="6" t="str">
        <f>F503&amp;B503&amp;"_"&amp;C503&amp;".csv"</f>
        <v>TrainTSP10_3.csv</v>
      </c>
      <c r="H503" s="6" t="s">
        <v>1707</v>
      </c>
      <c r="I503" s="6" t="str">
        <f>"("&amp;A503&amp;",'"&amp;G503&amp;"'),"</f>
        <v>(501,'TrainTSP10_3.csv'),</v>
      </c>
      <c r="J503" s="6">
        <f>VLOOKUP(E503,target_graph_lookup!$A$1:$B$43,2,0)</f>
        <v>10</v>
      </c>
      <c r="K503" s="70">
        <v>6687</v>
      </c>
      <c r="L503" s="71">
        <f>VLOOKUP(A503,cutting_planes!$A$2:$K$1435,3,0)</f>
        <v>5941</v>
      </c>
      <c r="M503" s="71">
        <f>VLOOKUP(A503,cutting_planes!$A$2:$K$1435,2,0)</f>
        <v>5510.5</v>
      </c>
      <c r="N503" s="71">
        <f>VLOOKUP(A503,cutting_planes!$A$2:$K$1435,6,0)</f>
        <v>0</v>
      </c>
      <c r="O503" s="71">
        <f>VLOOKUP(A503,cutting_planes!$A$2:$K$1435,7,0)</f>
        <v>21</v>
      </c>
      <c r="P503" s="71">
        <f>VLOOKUP(A503,cutting_planes!$A$2:$K$1435,8,0)</f>
        <v>8</v>
      </c>
      <c r="Q503" s="71">
        <f>VLOOKUP(A503,cutting_planes!$A$2:$K$1435,9,0)</f>
        <v>2</v>
      </c>
      <c r="R503" s="71">
        <f>VLOOKUP(A503,cutting_planes!$A$2:$K$1435,10,0)</f>
        <v>500</v>
      </c>
      <c r="S503" s="72">
        <f>ABS(K503-L503)/K503</f>
        <v>0.11155974278450725</v>
      </c>
      <c r="T503" s="71">
        <f>IF(O503&gt;=R503,1,0)</f>
        <v>0</v>
      </c>
      <c r="U503" s="1" t="str">
        <f>VLOOKUP(A503,cutting_planes!$A$2:$N$940,14,0)</f>
        <v>0:00</v>
      </c>
    </row>
    <row r="504" spans="1:21" x14ac:dyDescent="0.2">
      <c r="A504" s="6">
        <v>502</v>
      </c>
      <c r="B504" s="6">
        <v>10</v>
      </c>
      <c r="C504" s="6">
        <v>4</v>
      </c>
      <c r="D504" s="11">
        <v>69</v>
      </c>
      <c r="E504" s="6" t="s">
        <v>26</v>
      </c>
      <c r="F504" s="6" t="s">
        <v>1702</v>
      </c>
      <c r="G504" s="6" t="str">
        <f>F504&amp;B504&amp;"_"&amp;C504&amp;".csv"</f>
        <v>TrainTSP10_4.csv</v>
      </c>
      <c r="H504" s="6" t="s">
        <v>1707</v>
      </c>
      <c r="I504" s="6" t="str">
        <f>"("&amp;A504&amp;",'"&amp;G504&amp;"'),"</f>
        <v>(502,'TrainTSP10_4.csv'),</v>
      </c>
      <c r="J504" s="6">
        <f>VLOOKUP(E504,target_graph_lookup!$A$1:$B$43,2,0)</f>
        <v>10</v>
      </c>
      <c r="K504" s="70">
        <v>8643</v>
      </c>
      <c r="L504" s="71">
        <f>VLOOKUP(A504,cutting_planes!$A$2:$K$1435,3,0)</f>
        <v>8348.42</v>
      </c>
      <c r="M504" s="71">
        <f>VLOOKUP(A504,cutting_planes!$A$2:$K$1435,2,0)</f>
        <v>7933.5</v>
      </c>
      <c r="N504" s="71">
        <f>VLOOKUP(A504,cutting_planes!$A$2:$K$1435,6,0)</f>
        <v>0</v>
      </c>
      <c r="O504" s="71">
        <f>VLOOKUP(A504,cutting_planes!$A$2:$K$1435,7,0)</f>
        <v>105</v>
      </c>
      <c r="P504" s="71">
        <f>VLOOKUP(A504,cutting_planes!$A$2:$K$1435,8,0)</f>
        <v>38</v>
      </c>
      <c r="Q504" s="71">
        <f>VLOOKUP(A504,cutting_planes!$A$2:$K$1435,9,0)</f>
        <v>1</v>
      </c>
      <c r="R504" s="71">
        <f>VLOOKUP(A504,cutting_planes!$A$2:$K$1435,10,0)</f>
        <v>500</v>
      </c>
      <c r="S504" s="72">
        <f>ABS(K504-L504)/K504</f>
        <v>3.4083073007057728E-2</v>
      </c>
      <c r="T504" s="71">
        <f>IF(O504&gt;=R504,1,0)</f>
        <v>0</v>
      </c>
      <c r="U504" s="1" t="str">
        <f>VLOOKUP(A504,cutting_planes!$A$2:$N$940,14,0)</f>
        <v>0:00</v>
      </c>
    </row>
    <row r="505" spans="1:21" x14ac:dyDescent="0.2">
      <c r="A505" s="6">
        <v>503</v>
      </c>
      <c r="B505" s="6">
        <v>10</v>
      </c>
      <c r="C505" s="6">
        <v>5</v>
      </c>
      <c r="D505" s="11">
        <v>21</v>
      </c>
      <c r="E505" s="6" t="s">
        <v>26</v>
      </c>
      <c r="F505" s="6" t="s">
        <v>1702</v>
      </c>
      <c r="G505" s="6" t="str">
        <f>F505&amp;B505&amp;"_"&amp;C505&amp;".csv"</f>
        <v>TrainTSP10_5.csv</v>
      </c>
      <c r="H505" s="6" t="s">
        <v>1707</v>
      </c>
      <c r="I505" s="6" t="str">
        <f>"("&amp;A505&amp;",'"&amp;G505&amp;"'),"</f>
        <v>(503,'TrainTSP10_5.csv'),</v>
      </c>
      <c r="J505" s="6">
        <f>VLOOKUP(E505,target_graph_lookup!$A$1:$B$43,2,0)</f>
        <v>10</v>
      </c>
      <c r="K505" s="70">
        <v>5480</v>
      </c>
      <c r="L505" s="71">
        <f>VLOOKUP(A505,cutting_planes!$A$2:$K$1435,3,0)</f>
        <v>5480</v>
      </c>
      <c r="M505" s="71">
        <f>VLOOKUP(A505,cutting_planes!$A$2:$K$1435,2,0)</f>
        <v>5480</v>
      </c>
      <c r="N505" s="71">
        <f>VLOOKUP(A505,cutting_planes!$A$2:$K$1435,6,0)</f>
        <v>1</v>
      </c>
      <c r="O505" s="71">
        <f>VLOOKUP(A505,cutting_planes!$A$2:$K$1435,7,0)</f>
        <v>0</v>
      </c>
      <c r="P505" s="71">
        <f>VLOOKUP(A505,cutting_planes!$A$2:$K$1435,8,0)</f>
        <v>0</v>
      </c>
      <c r="Q505" s="71">
        <f>VLOOKUP(A505,cutting_planes!$A$2:$K$1435,9,0)</f>
        <v>0</v>
      </c>
      <c r="R505" s="71">
        <f>VLOOKUP(A505,cutting_planes!$A$2:$K$1435,10,0)</f>
        <v>500</v>
      </c>
      <c r="S505" s="72">
        <f>ABS(K505-L505)/K505</f>
        <v>0</v>
      </c>
      <c r="T505" s="71">
        <f>IF(O505&gt;=R505,1,0)</f>
        <v>0</v>
      </c>
      <c r="U505" s="1" t="str">
        <f>VLOOKUP(A505,cutting_planes!$A$2:$N$940,14,0)</f>
        <v>0:00</v>
      </c>
    </row>
    <row r="506" spans="1:21" x14ac:dyDescent="0.2">
      <c r="A506" s="6">
        <v>504</v>
      </c>
      <c r="B506" s="6">
        <v>10</v>
      </c>
      <c r="C506" s="6">
        <v>6</v>
      </c>
      <c r="D506" s="11">
        <v>63</v>
      </c>
      <c r="E506" s="6" t="s">
        <v>26</v>
      </c>
      <c r="F506" s="6" t="s">
        <v>1702</v>
      </c>
      <c r="G506" s="6" t="str">
        <f>F506&amp;B506&amp;"_"&amp;C506&amp;".csv"</f>
        <v>TrainTSP10_6.csv</v>
      </c>
      <c r="H506" s="6" t="s">
        <v>1707</v>
      </c>
      <c r="I506" s="6" t="str">
        <f>"("&amp;A506&amp;",'"&amp;G506&amp;"'),"</f>
        <v>(504,'TrainTSP10_6.csv'),</v>
      </c>
      <c r="J506" s="6">
        <f>VLOOKUP(E506,target_graph_lookup!$A$1:$B$43,2,0)</f>
        <v>10</v>
      </c>
      <c r="K506" s="70">
        <v>8584</v>
      </c>
      <c r="L506" s="71">
        <f>VLOOKUP(A506,cutting_planes!$A$2:$K$1435,3,0)</f>
        <v>8396.5</v>
      </c>
      <c r="M506" s="71">
        <f>VLOOKUP(A506,cutting_planes!$A$2:$K$1435,2,0)</f>
        <v>8119.5</v>
      </c>
      <c r="N506" s="71">
        <f>VLOOKUP(A506,cutting_planes!$A$2:$K$1435,6,0)</f>
        <v>0</v>
      </c>
      <c r="O506" s="71">
        <f>VLOOKUP(A506,cutting_planes!$A$2:$K$1435,7,0)</f>
        <v>72</v>
      </c>
      <c r="P506" s="71">
        <f>VLOOKUP(A506,cutting_planes!$A$2:$K$1435,8,0)</f>
        <v>25</v>
      </c>
      <c r="Q506" s="71">
        <f>VLOOKUP(A506,cutting_planes!$A$2:$K$1435,9,0)</f>
        <v>1</v>
      </c>
      <c r="R506" s="71">
        <f>VLOOKUP(A506,cutting_planes!$A$2:$K$1435,10,0)</f>
        <v>500</v>
      </c>
      <c r="S506" s="72">
        <f>ABS(K506-L506)/K506</f>
        <v>2.184296365330848E-2</v>
      </c>
      <c r="T506" s="71">
        <f>IF(O506&gt;=R506,1,0)</f>
        <v>0</v>
      </c>
      <c r="U506" s="1" t="str">
        <f>VLOOKUP(A506,cutting_planes!$A$2:$N$940,14,0)</f>
        <v>0:00</v>
      </c>
    </row>
    <row r="507" spans="1:21" x14ac:dyDescent="0.2">
      <c r="A507" s="6">
        <v>505</v>
      </c>
      <c r="B507" s="6">
        <v>10</v>
      </c>
      <c r="C507" s="6">
        <v>7</v>
      </c>
      <c r="D507" s="11">
        <v>28</v>
      </c>
      <c r="E507" s="6" t="s">
        <v>26</v>
      </c>
      <c r="F507" s="6" t="s">
        <v>1702</v>
      </c>
      <c r="G507" s="6" t="str">
        <f>F507&amp;B507&amp;"_"&amp;C507&amp;".csv"</f>
        <v>TrainTSP10_7.csv</v>
      </c>
      <c r="H507" s="6" t="s">
        <v>1707</v>
      </c>
      <c r="I507" s="6" t="str">
        <f>"("&amp;A507&amp;",'"&amp;G507&amp;"'),"</f>
        <v>(505,'TrainTSP10_7.csv'),</v>
      </c>
      <c r="J507" s="6">
        <f>VLOOKUP(E507,target_graph_lookup!$A$1:$B$43,2,0)</f>
        <v>10</v>
      </c>
      <c r="K507" s="70">
        <v>5505</v>
      </c>
      <c r="L507" s="71">
        <f>VLOOKUP(A507,cutting_planes!$A$2:$K$1435,3,0)</f>
        <v>4537</v>
      </c>
      <c r="M507" s="71">
        <f>VLOOKUP(A507,cutting_planes!$A$2:$K$1435,2,0)</f>
        <v>4537</v>
      </c>
      <c r="N507" s="71">
        <f>VLOOKUP(A507,cutting_planes!$A$2:$K$1435,6,0)</f>
        <v>0</v>
      </c>
      <c r="O507" s="71">
        <f>VLOOKUP(A507,cutting_planes!$A$2:$K$1435,7,0)</f>
        <v>0</v>
      </c>
      <c r="P507" s="71">
        <f>VLOOKUP(A507,cutting_planes!$A$2:$K$1435,8,0)</f>
        <v>0</v>
      </c>
      <c r="Q507" s="71">
        <f>VLOOKUP(A507,cutting_planes!$A$2:$K$1435,9,0)</f>
        <v>0</v>
      </c>
      <c r="R507" s="71">
        <f>VLOOKUP(A507,cutting_planes!$A$2:$K$1435,10,0)</f>
        <v>500</v>
      </c>
      <c r="S507" s="72">
        <f>ABS(K507-L507)/K507</f>
        <v>0.17584014532243414</v>
      </c>
      <c r="T507" s="71">
        <f>IF(O507&gt;=R507,1,0)</f>
        <v>0</v>
      </c>
      <c r="U507" s="1" t="str">
        <f>VLOOKUP(A507,cutting_planes!$A$2:$N$940,14,0)</f>
        <v>0:00</v>
      </c>
    </row>
    <row r="508" spans="1:21" x14ac:dyDescent="0.2">
      <c r="A508" s="6">
        <v>506</v>
      </c>
      <c r="B508" s="6">
        <v>10</v>
      </c>
      <c r="C508" s="6">
        <v>8</v>
      </c>
      <c r="D508" s="11">
        <v>135</v>
      </c>
      <c r="E508" s="6" t="s">
        <v>26</v>
      </c>
      <c r="F508" s="6" t="s">
        <v>1702</v>
      </c>
      <c r="G508" s="6" t="str">
        <f>F508&amp;B508&amp;"_"&amp;C508&amp;".csv"</f>
        <v>TrainTSP10_8.csv</v>
      </c>
      <c r="H508" s="6" t="s">
        <v>1707</v>
      </c>
      <c r="I508" s="6" t="str">
        <f>"("&amp;A508&amp;",'"&amp;G508&amp;"'),"</f>
        <v>(506,'TrainTSP10_8.csv'),</v>
      </c>
      <c r="J508" s="6">
        <f>VLOOKUP(E508,target_graph_lookup!$A$1:$B$43,2,0)</f>
        <v>10</v>
      </c>
      <c r="K508" s="70">
        <v>14267</v>
      </c>
      <c r="L508" s="71">
        <f>VLOOKUP(A508,cutting_planes!$A$2:$K$1435,3,0)</f>
        <v>14194.67</v>
      </c>
      <c r="M508" s="71">
        <f>VLOOKUP(A508,cutting_planes!$A$2:$K$1435,2,0)</f>
        <v>13700.5</v>
      </c>
      <c r="N508" s="71">
        <f>VLOOKUP(A508,cutting_planes!$A$2:$K$1435,6,0)</f>
        <v>0</v>
      </c>
      <c r="O508" s="71">
        <f>VLOOKUP(A508,cutting_planes!$A$2:$K$1435,7,0)</f>
        <v>100</v>
      </c>
      <c r="P508" s="71">
        <f>VLOOKUP(A508,cutting_planes!$A$2:$K$1435,8,0)</f>
        <v>26</v>
      </c>
      <c r="Q508" s="71">
        <f>VLOOKUP(A508,cutting_planes!$A$2:$K$1435,9,0)</f>
        <v>4</v>
      </c>
      <c r="R508" s="71">
        <f>VLOOKUP(A508,cutting_planes!$A$2:$K$1435,10,0)</f>
        <v>500</v>
      </c>
      <c r="S508" s="72">
        <f>ABS(K508-L508)/K508</f>
        <v>5.069741361183145E-3</v>
      </c>
      <c r="T508" s="71">
        <f>IF(O508&gt;=R508,1,0)</f>
        <v>0</v>
      </c>
      <c r="U508" s="1" t="str">
        <f>VLOOKUP(A508,cutting_planes!$A$2:$N$940,14,0)</f>
        <v>0:02</v>
      </c>
    </row>
    <row r="509" spans="1:21" x14ac:dyDescent="0.2">
      <c r="A509" s="6">
        <v>507</v>
      </c>
      <c r="B509" s="6">
        <v>10</v>
      </c>
      <c r="C509" s="6">
        <v>9</v>
      </c>
      <c r="D509" s="11">
        <v>88</v>
      </c>
      <c r="E509" s="6" t="s">
        <v>26</v>
      </c>
      <c r="F509" s="6" t="s">
        <v>1702</v>
      </c>
      <c r="G509" s="6" t="str">
        <f>F509&amp;B509&amp;"_"&amp;C509&amp;".csv"</f>
        <v>TrainTSP10_9.csv</v>
      </c>
      <c r="H509" s="6" t="s">
        <v>1707</v>
      </c>
      <c r="I509" s="6" t="str">
        <f>"("&amp;A509&amp;",'"&amp;G509&amp;"'),"</f>
        <v>(507,'TrainTSP10_9.csv'),</v>
      </c>
      <c r="J509" s="6">
        <f>VLOOKUP(E509,target_graph_lookup!$A$1:$B$43,2,0)</f>
        <v>10</v>
      </c>
      <c r="K509" s="70">
        <v>9308</v>
      </c>
      <c r="L509" s="71">
        <f>VLOOKUP(A509,cutting_planes!$A$2:$K$1435,3,0)</f>
        <v>9298</v>
      </c>
      <c r="M509" s="71">
        <f>VLOOKUP(A509,cutting_planes!$A$2:$K$1435,2,0)</f>
        <v>8877.5</v>
      </c>
      <c r="N509" s="71">
        <f>VLOOKUP(A509,cutting_planes!$A$2:$K$1435,6,0)</f>
        <v>0</v>
      </c>
      <c r="O509" s="71">
        <f>VLOOKUP(A509,cutting_planes!$A$2:$K$1435,7,0)</f>
        <v>51</v>
      </c>
      <c r="P509" s="71">
        <f>VLOOKUP(A509,cutting_planes!$A$2:$K$1435,8,0)</f>
        <v>23</v>
      </c>
      <c r="Q509" s="71">
        <f>VLOOKUP(A509,cutting_planes!$A$2:$K$1435,9,0)</f>
        <v>2</v>
      </c>
      <c r="R509" s="71">
        <f>VLOOKUP(A509,cutting_planes!$A$2:$K$1435,10,0)</f>
        <v>500</v>
      </c>
      <c r="S509" s="72">
        <f>ABS(K509-L509)/K509</f>
        <v>1.0743446497636442E-3</v>
      </c>
      <c r="T509" s="71">
        <f>IF(O509&gt;=R509,1,0)</f>
        <v>0</v>
      </c>
      <c r="U509" s="1" t="str">
        <f>VLOOKUP(A509,cutting_planes!$A$2:$N$940,14,0)</f>
        <v>0:01</v>
      </c>
    </row>
    <row r="510" spans="1:21" x14ac:dyDescent="0.2">
      <c r="A510" s="6">
        <v>508</v>
      </c>
      <c r="B510" s="6">
        <v>10</v>
      </c>
      <c r="C510" s="6">
        <v>10</v>
      </c>
      <c r="D510" s="11">
        <v>7</v>
      </c>
      <c r="E510" s="6" t="s">
        <v>26</v>
      </c>
      <c r="F510" s="6" t="s">
        <v>1702</v>
      </c>
      <c r="G510" s="6" t="str">
        <f>F510&amp;B510&amp;"_"&amp;C510&amp;".csv"</f>
        <v>TrainTSP10_10.csv</v>
      </c>
      <c r="H510" s="6" t="s">
        <v>1707</v>
      </c>
      <c r="I510" s="6" t="str">
        <f>"("&amp;A510&amp;",'"&amp;G510&amp;"'),"</f>
        <v>(508,'TrainTSP10_10.csv'),</v>
      </c>
      <c r="J510" s="6">
        <f>VLOOKUP(E510,target_graph_lookup!$A$1:$B$43,2,0)</f>
        <v>10</v>
      </c>
      <c r="K510" s="70">
        <v>6049</v>
      </c>
      <c r="L510" s="71">
        <f>VLOOKUP(A510,cutting_planes!$A$2:$K$1435,3,0)</f>
        <v>6049</v>
      </c>
      <c r="M510" s="71">
        <f>VLOOKUP(A510,cutting_planes!$A$2:$K$1435,2,0)</f>
        <v>5206</v>
      </c>
      <c r="N510" s="71">
        <f>VLOOKUP(A510,cutting_planes!$A$2:$K$1435,6,0)</f>
        <v>1</v>
      </c>
      <c r="O510" s="71">
        <f>VLOOKUP(A510,cutting_planes!$A$2:$K$1435,7,0)</f>
        <v>2</v>
      </c>
      <c r="P510" s="71">
        <f>VLOOKUP(A510,cutting_planes!$A$2:$K$1435,8,0)</f>
        <v>1</v>
      </c>
      <c r="Q510" s="71">
        <f>VLOOKUP(A510,cutting_planes!$A$2:$K$1435,9,0)</f>
        <v>0</v>
      </c>
      <c r="R510" s="71">
        <f>VLOOKUP(A510,cutting_planes!$A$2:$K$1435,10,0)</f>
        <v>500</v>
      </c>
      <c r="S510" s="72">
        <f>ABS(K510-L510)/K510</f>
        <v>0</v>
      </c>
      <c r="T510" s="71">
        <f>IF(O510&gt;=R510,1,0)</f>
        <v>0</v>
      </c>
      <c r="U510" s="1" t="str">
        <f>VLOOKUP(A510,cutting_planes!$A$2:$N$940,14,0)</f>
        <v>0:00</v>
      </c>
    </row>
    <row r="511" spans="1:21" x14ac:dyDescent="0.2">
      <c r="A511" s="6">
        <v>509</v>
      </c>
      <c r="B511" s="6">
        <v>10</v>
      </c>
      <c r="C511" s="6">
        <v>11</v>
      </c>
      <c r="D511" s="11">
        <v>21</v>
      </c>
      <c r="E511" s="6" t="s">
        <v>26</v>
      </c>
      <c r="F511" s="6" t="s">
        <v>1702</v>
      </c>
      <c r="G511" s="6" t="str">
        <f>F511&amp;B511&amp;"_"&amp;C511&amp;".csv"</f>
        <v>TrainTSP10_11.csv</v>
      </c>
      <c r="H511" s="6" t="s">
        <v>1707</v>
      </c>
      <c r="I511" s="80" t="str">
        <f>"("&amp;A511&amp;",'"&amp;G511&amp;"'),"</f>
        <v>(509,'TrainTSP10_11.csv'),</v>
      </c>
      <c r="J511" s="6">
        <f>VLOOKUP(E511,target_graph_lookup!$A$1:$B$43,2,0)</f>
        <v>10</v>
      </c>
      <c r="K511" s="70">
        <v>5909</v>
      </c>
      <c r="L511" s="71">
        <f>VLOOKUP(A511,cutting_planes!$A$2:$K$1435,3,0)</f>
        <v>5153.5</v>
      </c>
      <c r="M511" s="71">
        <f>VLOOKUP(A511,cutting_planes!$A$2:$K$1435,2,0)</f>
        <v>5121</v>
      </c>
      <c r="N511" s="71">
        <f>VLOOKUP(A511,cutting_planes!$A$2:$K$1435,6,0)</f>
        <v>0</v>
      </c>
      <c r="O511" s="71">
        <f>VLOOKUP(A511,cutting_planes!$A$2:$K$1435,7,0)</f>
        <v>3</v>
      </c>
      <c r="P511" s="71">
        <f>VLOOKUP(A511,cutting_planes!$A$2:$K$1435,8,0)</f>
        <v>2</v>
      </c>
      <c r="Q511" s="71">
        <f>VLOOKUP(A511,cutting_planes!$A$2:$K$1435,9,0)</f>
        <v>1</v>
      </c>
      <c r="R511" s="71">
        <f>VLOOKUP(A511,cutting_planes!$A$2:$K$1435,10,0)</f>
        <v>500</v>
      </c>
      <c r="S511" s="72">
        <f>ABS(K511-L511)/K511</f>
        <v>0.12785581316635641</v>
      </c>
      <c r="T511" s="71">
        <f>IF(O511&gt;=R511,1,0)</f>
        <v>0</v>
      </c>
      <c r="U511" s="1" t="str">
        <f>VLOOKUP(A511,cutting_planes!$A$2:$N$940,14,0)</f>
        <v>0:00</v>
      </c>
    </row>
    <row r="512" spans="1:21" hidden="1" x14ac:dyDescent="0.2">
      <c r="A512" s="10">
        <v>510</v>
      </c>
      <c r="B512" s="10">
        <v>10</v>
      </c>
      <c r="C512" s="10">
        <v>12</v>
      </c>
      <c r="D512" s="12">
        <v>2</v>
      </c>
      <c r="E512" s="10" t="s">
        <v>26</v>
      </c>
      <c r="F512" s="10" t="s">
        <v>1702</v>
      </c>
      <c r="G512" s="10" t="str">
        <f>F512&amp;B512&amp;"_"&amp;C512&amp;".csv"</f>
        <v>TrainTSP10_12.csv</v>
      </c>
      <c r="H512" s="10" t="s">
        <v>1706</v>
      </c>
      <c r="I512" s="10" t="str">
        <f>"("&amp;A512&amp;",'"&amp;G512&amp;"'),"</f>
        <v>(510,'TrainTSP10_12.csv'),</v>
      </c>
      <c r="J512" s="6">
        <f>VLOOKUP(E512,target_graph_lookup!$A$1:$B$43,2,0)</f>
        <v>10</v>
      </c>
      <c r="K512" s="70" t="e">
        <v>#N/A</v>
      </c>
      <c r="L512" s="71" t="e">
        <f>VLOOKUP(A512,cutting_planes!$A$2:$K$1435,3,0)</f>
        <v>#N/A</v>
      </c>
      <c r="M512" s="71" t="e">
        <f>VLOOKUP(A512,cutting_planes!$A$2:$K$1435,2,0)</f>
        <v>#N/A</v>
      </c>
      <c r="N512" s="71" t="e">
        <f>VLOOKUP(A512,cutting_planes!$A$2:$K$1435,6,0)</f>
        <v>#N/A</v>
      </c>
      <c r="O512" s="71" t="e">
        <f>VLOOKUP(A512,cutting_planes!$A$2:$K$1435,7,0)</f>
        <v>#N/A</v>
      </c>
      <c r="P512" s="71" t="e">
        <f>VLOOKUP(A512,cutting_planes!$A$2:$K$1435,8,0)</f>
        <v>#N/A</v>
      </c>
      <c r="Q512" s="71" t="e">
        <f>VLOOKUP(A512,cutting_planes!$A$2:$K$1435,9,0)</f>
        <v>#N/A</v>
      </c>
      <c r="R512" s="71" t="e">
        <f>VLOOKUP(A512,cutting_planes!$A$2:$K$1435,10,0)</f>
        <v>#N/A</v>
      </c>
      <c r="S512" s="72" t="e">
        <f>ABS(K512-L512)/K512</f>
        <v>#N/A</v>
      </c>
      <c r="T512" s="71" t="e">
        <f>IF(O512&gt;=R512,1,0)</f>
        <v>#N/A</v>
      </c>
      <c r="U512" s="1" t="e">
        <f>VLOOKUP(A512,cutting_planes!$A$2:$N$940,14,0)</f>
        <v>#N/A</v>
      </c>
    </row>
    <row r="513" spans="1:21" x14ac:dyDescent="0.2">
      <c r="A513" s="6">
        <v>511</v>
      </c>
      <c r="B513" s="6">
        <v>10</v>
      </c>
      <c r="C513" s="6">
        <v>13</v>
      </c>
      <c r="D513" s="11">
        <v>36</v>
      </c>
      <c r="E513" s="6" t="s">
        <v>26</v>
      </c>
      <c r="F513" s="6" t="s">
        <v>1702</v>
      </c>
      <c r="G513" s="6" t="str">
        <f>F513&amp;B513&amp;"_"&amp;C513&amp;".csv"</f>
        <v>TrainTSP10_13.csv</v>
      </c>
      <c r="H513" s="6" t="s">
        <v>1707</v>
      </c>
      <c r="I513" s="6" t="str">
        <f>"("&amp;A513&amp;",'"&amp;G513&amp;"'),"</f>
        <v>(511,'TrainTSP10_13.csv'),</v>
      </c>
      <c r="J513" s="6">
        <f>VLOOKUP(E513,target_graph_lookup!$A$1:$B$43,2,0)</f>
        <v>10</v>
      </c>
      <c r="K513" s="70">
        <v>6346</v>
      </c>
      <c r="L513" s="71">
        <f>VLOOKUP(A513,cutting_planes!$A$2:$K$1435,3,0)</f>
        <v>6287.33</v>
      </c>
      <c r="M513" s="71">
        <f>VLOOKUP(A513,cutting_planes!$A$2:$K$1435,2,0)</f>
        <v>6002.5</v>
      </c>
      <c r="N513" s="71">
        <f>VLOOKUP(A513,cutting_planes!$A$2:$K$1435,6,0)</f>
        <v>0</v>
      </c>
      <c r="O513" s="71">
        <f>VLOOKUP(A513,cutting_planes!$A$2:$K$1435,7,0)</f>
        <v>21</v>
      </c>
      <c r="P513" s="71">
        <f>VLOOKUP(A513,cutting_planes!$A$2:$K$1435,8,0)</f>
        <v>10</v>
      </c>
      <c r="Q513" s="71">
        <f>VLOOKUP(A513,cutting_planes!$A$2:$K$1435,9,0)</f>
        <v>2</v>
      </c>
      <c r="R513" s="71">
        <f>VLOOKUP(A513,cutting_planes!$A$2:$K$1435,10,0)</f>
        <v>500</v>
      </c>
      <c r="S513" s="72">
        <f>ABS(K513-L513)/K513</f>
        <v>9.2451938228805663E-3</v>
      </c>
      <c r="T513" s="71">
        <f>IF(O513&gt;=R513,1,0)</f>
        <v>0</v>
      </c>
      <c r="U513" s="1" t="str">
        <f>VLOOKUP(A513,cutting_planes!$A$2:$N$940,14,0)</f>
        <v>0:00</v>
      </c>
    </row>
    <row r="514" spans="1:21" hidden="1" x14ac:dyDescent="0.2">
      <c r="A514" s="10">
        <v>512</v>
      </c>
      <c r="B514" s="10">
        <v>10</v>
      </c>
      <c r="C514" s="10">
        <v>14</v>
      </c>
      <c r="D514" s="12">
        <v>2</v>
      </c>
      <c r="E514" s="10" t="s">
        <v>26</v>
      </c>
      <c r="F514" s="10" t="s">
        <v>1702</v>
      </c>
      <c r="G514" s="10" t="str">
        <f>F514&amp;B514&amp;"_"&amp;C514&amp;".csv"</f>
        <v>TrainTSP10_14.csv</v>
      </c>
      <c r="H514" s="10" t="s">
        <v>1706</v>
      </c>
      <c r="I514" s="10" t="str">
        <f>"("&amp;A514&amp;",'"&amp;G514&amp;"'),"</f>
        <v>(512,'TrainTSP10_14.csv'),</v>
      </c>
      <c r="J514" s="6">
        <f>VLOOKUP(E514,target_graph_lookup!$A$1:$B$43,2,0)</f>
        <v>10</v>
      </c>
      <c r="K514" s="70" t="e">
        <v>#N/A</v>
      </c>
      <c r="L514" s="71" t="e">
        <f>VLOOKUP(A514,cutting_planes!$A$2:$K$1435,3,0)</f>
        <v>#N/A</v>
      </c>
      <c r="M514" s="71" t="e">
        <f>VLOOKUP(A514,cutting_planes!$A$2:$K$1435,2,0)</f>
        <v>#N/A</v>
      </c>
      <c r="N514" s="71" t="e">
        <f>VLOOKUP(A514,cutting_planes!$A$2:$K$1435,6,0)</f>
        <v>#N/A</v>
      </c>
      <c r="O514" s="71" t="e">
        <f>VLOOKUP(A514,cutting_planes!$A$2:$K$1435,7,0)</f>
        <v>#N/A</v>
      </c>
      <c r="P514" s="71" t="e">
        <f>VLOOKUP(A514,cutting_planes!$A$2:$K$1435,8,0)</f>
        <v>#N/A</v>
      </c>
      <c r="Q514" s="71" t="e">
        <f>VLOOKUP(A514,cutting_planes!$A$2:$K$1435,9,0)</f>
        <v>#N/A</v>
      </c>
      <c r="R514" s="71" t="e">
        <f>VLOOKUP(A514,cutting_planes!$A$2:$K$1435,10,0)</f>
        <v>#N/A</v>
      </c>
      <c r="S514" s="72" t="e">
        <f>ABS(K514-L514)/K514</f>
        <v>#N/A</v>
      </c>
      <c r="T514" s="71" t="e">
        <f>IF(O514&gt;=R514,1,0)</f>
        <v>#N/A</v>
      </c>
      <c r="U514" s="1" t="e">
        <f>VLOOKUP(A514,cutting_planes!$A$2:$N$940,14,0)</f>
        <v>#N/A</v>
      </c>
    </row>
    <row r="515" spans="1:21" x14ac:dyDescent="0.2">
      <c r="A515" s="6">
        <v>513</v>
      </c>
      <c r="B515" s="6">
        <v>10</v>
      </c>
      <c r="C515" s="6">
        <v>15</v>
      </c>
      <c r="D515" s="11">
        <v>20</v>
      </c>
      <c r="E515" s="6" t="s">
        <v>26</v>
      </c>
      <c r="F515" s="6" t="s">
        <v>1702</v>
      </c>
      <c r="G515" s="6" t="str">
        <f>F515&amp;B515&amp;"_"&amp;C515&amp;".csv"</f>
        <v>TrainTSP10_15.csv</v>
      </c>
      <c r="H515" s="6" t="s">
        <v>1707</v>
      </c>
      <c r="I515" s="6" t="str">
        <f>"("&amp;A515&amp;",'"&amp;G515&amp;"'),"</f>
        <v>(513,'TrainTSP10_15.csv'),</v>
      </c>
      <c r="J515" s="6">
        <f>VLOOKUP(E515,target_graph_lookup!$A$1:$B$43,2,0)</f>
        <v>10</v>
      </c>
      <c r="K515" s="70">
        <v>5332</v>
      </c>
      <c r="L515" s="71">
        <f>VLOOKUP(A515,cutting_planes!$A$2:$K$1435,3,0)</f>
        <v>4265</v>
      </c>
      <c r="M515" s="71">
        <f>VLOOKUP(A515,cutting_planes!$A$2:$K$1435,2,0)</f>
        <v>4262.5</v>
      </c>
      <c r="N515" s="71">
        <f>VLOOKUP(A515,cutting_planes!$A$2:$K$1435,6,0)</f>
        <v>0</v>
      </c>
      <c r="O515" s="71">
        <f>VLOOKUP(A515,cutting_planes!$A$2:$K$1435,7,0)</f>
        <v>3</v>
      </c>
      <c r="P515" s="71">
        <f>VLOOKUP(A515,cutting_planes!$A$2:$K$1435,8,0)</f>
        <v>2</v>
      </c>
      <c r="Q515" s="71">
        <f>VLOOKUP(A515,cutting_planes!$A$2:$K$1435,9,0)</f>
        <v>0</v>
      </c>
      <c r="R515" s="71">
        <f>VLOOKUP(A515,cutting_planes!$A$2:$K$1435,10,0)</f>
        <v>500</v>
      </c>
      <c r="S515" s="72">
        <f>ABS(K515-L515)/K515</f>
        <v>0.20011252813203301</v>
      </c>
      <c r="T515" s="71">
        <f>IF(O515&gt;=R515,1,0)</f>
        <v>0</v>
      </c>
      <c r="U515" s="1" t="str">
        <f>VLOOKUP(A515,cutting_planes!$A$2:$N$940,14,0)</f>
        <v>0:00</v>
      </c>
    </row>
    <row r="516" spans="1:21" x14ac:dyDescent="0.2">
      <c r="A516" s="6">
        <v>514</v>
      </c>
      <c r="B516" s="6">
        <v>10</v>
      </c>
      <c r="C516" s="6">
        <v>16</v>
      </c>
      <c r="D516" s="11">
        <v>108</v>
      </c>
      <c r="E516" s="6" t="s">
        <v>26</v>
      </c>
      <c r="F516" s="6" t="s">
        <v>1702</v>
      </c>
      <c r="G516" s="6" t="str">
        <f>F516&amp;B516&amp;"_"&amp;C516&amp;".csv"</f>
        <v>TrainTSP10_16.csv</v>
      </c>
      <c r="H516" s="6" t="s">
        <v>1707</v>
      </c>
      <c r="I516" s="6" t="str">
        <f>"("&amp;A516&amp;",'"&amp;G516&amp;"'),"</f>
        <v>(514,'TrainTSP10_16.csv'),</v>
      </c>
      <c r="J516" s="6">
        <f>VLOOKUP(E516,target_graph_lookup!$A$1:$B$43,2,0)</f>
        <v>10</v>
      </c>
      <c r="K516" s="70">
        <v>10478</v>
      </c>
      <c r="L516" s="71">
        <f>VLOOKUP(A516,cutting_planes!$A$2:$K$1435,3,0)</f>
        <v>10224.25</v>
      </c>
      <c r="M516" s="71">
        <f>VLOOKUP(A516,cutting_planes!$A$2:$K$1435,2,0)</f>
        <v>9724.5</v>
      </c>
      <c r="N516" s="71">
        <f>VLOOKUP(A516,cutting_planes!$A$2:$K$1435,6,0)</f>
        <v>0</v>
      </c>
      <c r="O516" s="71">
        <f>VLOOKUP(A516,cutting_planes!$A$2:$K$1435,7,0)</f>
        <v>110</v>
      </c>
      <c r="P516" s="71">
        <f>VLOOKUP(A516,cutting_planes!$A$2:$K$1435,8,0)</f>
        <v>28</v>
      </c>
      <c r="Q516" s="71">
        <f>VLOOKUP(A516,cutting_planes!$A$2:$K$1435,9,0)</f>
        <v>3</v>
      </c>
      <c r="R516" s="71">
        <f>VLOOKUP(A516,cutting_planes!$A$2:$K$1435,10,0)</f>
        <v>500</v>
      </c>
      <c r="S516" s="72">
        <f>ABS(K516-L516)/K516</f>
        <v>2.4217407902271428E-2</v>
      </c>
      <c r="T516" s="71">
        <f>IF(O516&gt;=R516,1,0)</f>
        <v>0</v>
      </c>
      <c r="U516" s="1" t="str">
        <f>VLOOKUP(A516,cutting_planes!$A$2:$N$940,14,0)</f>
        <v>0:00</v>
      </c>
    </row>
    <row r="517" spans="1:21" x14ac:dyDescent="0.2">
      <c r="A517" s="6">
        <v>515</v>
      </c>
      <c r="B517" s="6">
        <v>10</v>
      </c>
      <c r="C517" s="6">
        <v>17</v>
      </c>
      <c r="D517" s="11">
        <v>34</v>
      </c>
      <c r="E517" s="6" t="s">
        <v>26</v>
      </c>
      <c r="F517" s="6" t="s">
        <v>1702</v>
      </c>
      <c r="G517" s="6" t="str">
        <f>F517&amp;B517&amp;"_"&amp;C517&amp;".csv"</f>
        <v>TrainTSP10_17.csv</v>
      </c>
      <c r="H517" s="6" t="s">
        <v>1707</v>
      </c>
      <c r="I517" s="6" t="str">
        <f>"("&amp;A517&amp;",'"&amp;G517&amp;"'),"</f>
        <v>(515,'TrainTSP10_17.csv'),</v>
      </c>
      <c r="J517" s="6">
        <f>VLOOKUP(E517,target_graph_lookup!$A$1:$B$43,2,0)</f>
        <v>10</v>
      </c>
      <c r="K517" s="70">
        <v>7600</v>
      </c>
      <c r="L517" s="71">
        <f>VLOOKUP(A517,cutting_planes!$A$2:$K$1435,3,0)</f>
        <v>7040.75</v>
      </c>
      <c r="M517" s="71">
        <f>VLOOKUP(A517,cutting_planes!$A$2:$K$1435,2,0)</f>
        <v>6714.5</v>
      </c>
      <c r="N517" s="71">
        <f>VLOOKUP(A517,cutting_planes!$A$2:$K$1435,6,0)</f>
        <v>0</v>
      </c>
      <c r="O517" s="71">
        <f>VLOOKUP(A517,cutting_planes!$A$2:$K$1435,7,0)</f>
        <v>70</v>
      </c>
      <c r="P517" s="71">
        <f>VLOOKUP(A517,cutting_planes!$A$2:$K$1435,8,0)</f>
        <v>34</v>
      </c>
      <c r="Q517" s="71">
        <f>VLOOKUP(A517,cutting_planes!$A$2:$K$1435,9,0)</f>
        <v>4</v>
      </c>
      <c r="R517" s="71">
        <f>VLOOKUP(A517,cutting_planes!$A$2:$K$1435,10,0)</f>
        <v>500</v>
      </c>
      <c r="S517" s="72">
        <f>ABS(K517-L517)/K517</f>
        <v>7.3585526315789476E-2</v>
      </c>
      <c r="T517" s="71">
        <f>IF(O517&gt;=R517,1,0)</f>
        <v>0</v>
      </c>
      <c r="U517" s="1" t="str">
        <f>VLOOKUP(A517,cutting_planes!$A$2:$N$940,14,0)</f>
        <v>0:00</v>
      </c>
    </row>
    <row r="518" spans="1:21" x14ac:dyDescent="0.2">
      <c r="A518" s="6">
        <v>516</v>
      </c>
      <c r="B518" s="6">
        <v>10</v>
      </c>
      <c r="C518" s="6">
        <v>18</v>
      </c>
      <c r="D518" s="11">
        <v>18</v>
      </c>
      <c r="E518" s="6" t="s">
        <v>26</v>
      </c>
      <c r="F518" s="6" t="s">
        <v>1702</v>
      </c>
      <c r="G518" s="6" t="str">
        <f>F518&amp;B518&amp;"_"&amp;C518&amp;".csv"</f>
        <v>TrainTSP10_18.csv</v>
      </c>
      <c r="H518" s="6" t="s">
        <v>1707</v>
      </c>
      <c r="I518" s="6" t="str">
        <f>"("&amp;A518&amp;",'"&amp;G518&amp;"'),"</f>
        <v>(516,'TrainTSP10_18.csv'),</v>
      </c>
      <c r="J518" s="6">
        <f>VLOOKUP(E518,target_graph_lookup!$A$1:$B$43,2,0)</f>
        <v>10</v>
      </c>
      <c r="K518" s="70">
        <v>5634</v>
      </c>
      <c r="L518" s="71">
        <f>VLOOKUP(A518,cutting_planes!$A$2:$K$1435,3,0)</f>
        <v>4401.5</v>
      </c>
      <c r="M518" s="71">
        <f>VLOOKUP(A518,cutting_planes!$A$2:$K$1435,2,0)</f>
        <v>4390</v>
      </c>
      <c r="N518" s="71">
        <f>VLOOKUP(A518,cutting_planes!$A$2:$K$1435,6,0)</f>
        <v>0</v>
      </c>
      <c r="O518" s="71">
        <f>VLOOKUP(A518,cutting_planes!$A$2:$K$1435,7,0)</f>
        <v>3</v>
      </c>
      <c r="P518" s="71">
        <f>VLOOKUP(A518,cutting_planes!$A$2:$K$1435,8,0)</f>
        <v>2</v>
      </c>
      <c r="Q518" s="71">
        <f>VLOOKUP(A518,cutting_planes!$A$2:$K$1435,9,0)</f>
        <v>0</v>
      </c>
      <c r="R518" s="71">
        <f>VLOOKUP(A518,cutting_planes!$A$2:$K$1435,10,0)</f>
        <v>500</v>
      </c>
      <c r="S518" s="72">
        <f>ABS(K518-L518)/K518</f>
        <v>0.21876109336173233</v>
      </c>
      <c r="T518" s="71">
        <f>IF(O518&gt;=R518,1,0)</f>
        <v>0</v>
      </c>
      <c r="U518" s="1" t="str">
        <f>VLOOKUP(A518,cutting_planes!$A$2:$N$940,14,0)</f>
        <v>0:00</v>
      </c>
    </row>
    <row r="519" spans="1:21" x14ac:dyDescent="0.2">
      <c r="A519" s="6">
        <v>517</v>
      </c>
      <c r="B519" s="6">
        <v>10</v>
      </c>
      <c r="C519" s="6">
        <v>19</v>
      </c>
      <c r="D519" s="11">
        <v>76</v>
      </c>
      <c r="E519" s="6" t="s">
        <v>26</v>
      </c>
      <c r="F519" s="6" t="s">
        <v>1702</v>
      </c>
      <c r="G519" s="6" t="str">
        <f>F519&amp;B519&amp;"_"&amp;C519&amp;".csv"</f>
        <v>TrainTSP10_19.csv</v>
      </c>
      <c r="H519" s="6" t="s">
        <v>1707</v>
      </c>
      <c r="I519" s="6" t="str">
        <f>"("&amp;A519&amp;",'"&amp;G519&amp;"'),"</f>
        <v>(517,'TrainTSP10_19.csv'),</v>
      </c>
      <c r="J519" s="6">
        <f>VLOOKUP(E519,target_graph_lookup!$A$1:$B$43,2,0)</f>
        <v>10</v>
      </c>
      <c r="K519" s="70">
        <v>10600</v>
      </c>
      <c r="L519" s="71">
        <f>VLOOKUP(A519,cutting_planes!$A$2:$K$1435,3,0)</f>
        <v>10413.799999999999</v>
      </c>
      <c r="M519" s="71">
        <f>VLOOKUP(A519,cutting_planes!$A$2:$K$1435,2,0)</f>
        <v>9815</v>
      </c>
      <c r="N519" s="71">
        <f>VLOOKUP(A519,cutting_planes!$A$2:$K$1435,6,0)</f>
        <v>0</v>
      </c>
      <c r="O519" s="71">
        <f>VLOOKUP(A519,cutting_planes!$A$2:$K$1435,7,0)</f>
        <v>430</v>
      </c>
      <c r="P519" s="71">
        <f>VLOOKUP(A519,cutting_planes!$A$2:$K$1435,8,0)</f>
        <v>53</v>
      </c>
      <c r="Q519" s="71">
        <f>VLOOKUP(A519,cutting_planes!$A$2:$K$1435,9,0)</f>
        <v>5</v>
      </c>
      <c r="R519" s="71">
        <f>VLOOKUP(A519,cutting_planes!$A$2:$K$1435,10,0)</f>
        <v>500</v>
      </c>
      <c r="S519" s="72">
        <f>ABS(K519-L519)/K519</f>
        <v>1.7566037735849124E-2</v>
      </c>
      <c r="T519" s="71">
        <f>IF(O519&gt;=R519,1,0)</f>
        <v>0</v>
      </c>
      <c r="U519" s="1" t="str">
        <f>VLOOKUP(A519,cutting_planes!$A$2:$N$940,14,0)</f>
        <v>0:02</v>
      </c>
    </row>
    <row r="520" spans="1:21" x14ac:dyDescent="0.2">
      <c r="A520" s="6">
        <v>518</v>
      </c>
      <c r="B520" s="6">
        <v>10</v>
      </c>
      <c r="C520" s="6">
        <v>20</v>
      </c>
      <c r="D520" s="11">
        <v>21</v>
      </c>
      <c r="E520" s="6" t="s">
        <v>26</v>
      </c>
      <c r="F520" s="6" t="s">
        <v>1702</v>
      </c>
      <c r="G520" s="6" t="str">
        <f>F520&amp;B520&amp;"_"&amp;C520&amp;".csv"</f>
        <v>TrainTSP10_20.csv</v>
      </c>
      <c r="H520" s="6" t="s">
        <v>1707</v>
      </c>
      <c r="I520" s="6" t="str">
        <f>"("&amp;A520&amp;",'"&amp;G520&amp;"'),"</f>
        <v>(518,'TrainTSP10_20.csv'),</v>
      </c>
      <c r="J520" s="6">
        <f>VLOOKUP(E520,target_graph_lookup!$A$1:$B$43,2,0)</f>
        <v>10</v>
      </c>
      <c r="K520" s="70">
        <v>5542</v>
      </c>
      <c r="L520" s="71">
        <f>VLOOKUP(A520,cutting_planes!$A$2:$K$1435,3,0)</f>
        <v>4472.5</v>
      </c>
      <c r="M520" s="71">
        <f>VLOOKUP(A520,cutting_planes!$A$2:$K$1435,2,0)</f>
        <v>4452.5</v>
      </c>
      <c r="N520" s="71">
        <f>VLOOKUP(A520,cutting_planes!$A$2:$K$1435,6,0)</f>
        <v>0</v>
      </c>
      <c r="O520" s="71">
        <f>VLOOKUP(A520,cutting_planes!$A$2:$K$1435,7,0)</f>
        <v>6</v>
      </c>
      <c r="P520" s="71">
        <f>VLOOKUP(A520,cutting_planes!$A$2:$K$1435,8,0)</f>
        <v>4</v>
      </c>
      <c r="Q520" s="71">
        <f>VLOOKUP(A520,cutting_planes!$A$2:$K$1435,9,0)</f>
        <v>2</v>
      </c>
      <c r="R520" s="71">
        <f>VLOOKUP(A520,cutting_planes!$A$2:$K$1435,10,0)</f>
        <v>500</v>
      </c>
      <c r="S520" s="72">
        <f>ABS(K520-L520)/K520</f>
        <v>0.19298087333092745</v>
      </c>
      <c r="T520" s="71">
        <f>IF(O520&gt;=R520,1,0)</f>
        <v>0</v>
      </c>
      <c r="U520" s="1" t="str">
        <f>VLOOKUP(A520,cutting_planes!$A$2:$N$940,14,0)</f>
        <v>0:00</v>
      </c>
    </row>
    <row r="521" spans="1:21" x14ac:dyDescent="0.2">
      <c r="A521" s="6">
        <v>519</v>
      </c>
      <c r="B521" s="6">
        <v>10</v>
      </c>
      <c r="C521" s="6">
        <v>21</v>
      </c>
      <c r="D521" s="11">
        <v>14</v>
      </c>
      <c r="E521" s="6" t="s">
        <v>26</v>
      </c>
      <c r="F521" s="6" t="s">
        <v>1702</v>
      </c>
      <c r="G521" s="6" t="str">
        <f>F521&amp;B521&amp;"_"&amp;C521&amp;".csv"</f>
        <v>TrainTSP10_21.csv</v>
      </c>
      <c r="H521" s="6" t="s">
        <v>1707</v>
      </c>
      <c r="I521" s="6" t="str">
        <f>"("&amp;A521&amp;",'"&amp;G521&amp;"'),"</f>
        <v>(519,'TrainTSP10_21.csv'),</v>
      </c>
      <c r="J521" s="6">
        <f>VLOOKUP(E521,target_graph_lookup!$A$1:$B$43,2,0)</f>
        <v>10</v>
      </c>
      <c r="K521" s="70">
        <v>5353</v>
      </c>
      <c r="L521" s="71">
        <f>VLOOKUP(A521,cutting_planes!$A$2:$K$1435,3,0)</f>
        <v>5353</v>
      </c>
      <c r="M521" s="71">
        <f>VLOOKUP(A521,cutting_planes!$A$2:$K$1435,2,0)</f>
        <v>4766</v>
      </c>
      <c r="N521" s="71">
        <f>VLOOKUP(A521,cutting_planes!$A$2:$K$1435,6,0)</f>
        <v>1</v>
      </c>
      <c r="O521" s="71">
        <f>VLOOKUP(A521,cutting_planes!$A$2:$K$1435,7,0)</f>
        <v>8</v>
      </c>
      <c r="P521" s="71">
        <f>VLOOKUP(A521,cutting_planes!$A$2:$K$1435,8,0)</f>
        <v>2</v>
      </c>
      <c r="Q521" s="71">
        <f>VLOOKUP(A521,cutting_planes!$A$2:$K$1435,9,0)</f>
        <v>0</v>
      </c>
      <c r="R521" s="71">
        <f>VLOOKUP(A521,cutting_planes!$A$2:$K$1435,10,0)</f>
        <v>500</v>
      </c>
      <c r="S521" s="72">
        <f>ABS(K521-L521)/K521</f>
        <v>0</v>
      </c>
      <c r="T521" s="71">
        <f>IF(O521&gt;=R521,1,0)</f>
        <v>0</v>
      </c>
      <c r="U521" s="1" t="str">
        <f>VLOOKUP(A521,cutting_planes!$A$2:$N$940,14,0)</f>
        <v>0:00</v>
      </c>
    </row>
    <row r="522" spans="1:21" hidden="1" x14ac:dyDescent="0.2">
      <c r="A522" s="10">
        <v>520</v>
      </c>
      <c r="B522" s="10">
        <v>10</v>
      </c>
      <c r="C522" s="10">
        <v>22</v>
      </c>
      <c r="D522" s="12">
        <v>1</v>
      </c>
      <c r="E522" s="10" t="s">
        <v>26</v>
      </c>
      <c r="F522" s="10" t="s">
        <v>1702</v>
      </c>
      <c r="G522" s="10" t="str">
        <f>F522&amp;B522&amp;"_"&amp;C522&amp;".csv"</f>
        <v>TrainTSP10_22.csv</v>
      </c>
      <c r="H522" s="10" t="s">
        <v>1706</v>
      </c>
      <c r="I522" s="10" t="str">
        <f>"("&amp;A522&amp;",'"&amp;G522&amp;"'),"</f>
        <v>(520,'TrainTSP10_22.csv'),</v>
      </c>
      <c r="J522" s="6">
        <f>VLOOKUP(E522,target_graph_lookup!$A$1:$B$43,2,0)</f>
        <v>10</v>
      </c>
      <c r="K522" s="70" t="e">
        <v>#N/A</v>
      </c>
      <c r="L522" s="71" t="e">
        <f>VLOOKUP(A522,cutting_planes!$A$2:$K$1435,3,0)</f>
        <v>#N/A</v>
      </c>
      <c r="M522" s="71" t="e">
        <f>VLOOKUP(A522,cutting_planes!$A$2:$K$1435,2,0)</f>
        <v>#N/A</v>
      </c>
      <c r="N522" s="71" t="e">
        <f>VLOOKUP(A522,cutting_planes!$A$2:$K$1435,6,0)</f>
        <v>#N/A</v>
      </c>
      <c r="O522" s="71" t="e">
        <f>VLOOKUP(A522,cutting_planes!$A$2:$K$1435,7,0)</f>
        <v>#N/A</v>
      </c>
      <c r="P522" s="71" t="e">
        <f>VLOOKUP(A522,cutting_planes!$A$2:$K$1435,8,0)</f>
        <v>#N/A</v>
      </c>
      <c r="Q522" s="71" t="e">
        <f>VLOOKUP(A522,cutting_planes!$A$2:$K$1435,9,0)</f>
        <v>#N/A</v>
      </c>
      <c r="R522" s="71" t="e">
        <f>VLOOKUP(A522,cutting_planes!$A$2:$K$1435,10,0)</f>
        <v>#N/A</v>
      </c>
      <c r="S522" s="72" t="e">
        <f>ABS(K522-L522)/K522</f>
        <v>#N/A</v>
      </c>
      <c r="T522" s="71" t="e">
        <f>IF(O522&gt;=R522,1,0)</f>
        <v>#N/A</v>
      </c>
      <c r="U522" s="1" t="e">
        <f>VLOOKUP(A522,cutting_planes!$A$2:$N$940,14,0)</f>
        <v>#N/A</v>
      </c>
    </row>
    <row r="523" spans="1:21" x14ac:dyDescent="0.2">
      <c r="A523" s="6">
        <v>521</v>
      </c>
      <c r="B523" s="6">
        <v>10</v>
      </c>
      <c r="C523" s="6">
        <v>23</v>
      </c>
      <c r="D523" s="11">
        <v>21</v>
      </c>
      <c r="E523" s="6" t="s">
        <v>26</v>
      </c>
      <c r="F523" s="6" t="s">
        <v>1702</v>
      </c>
      <c r="G523" s="6" t="str">
        <f>F523&amp;B523&amp;"_"&amp;C523&amp;".csv"</f>
        <v>TrainTSP10_23.csv</v>
      </c>
      <c r="H523" s="6" t="s">
        <v>1707</v>
      </c>
      <c r="I523" s="6" t="str">
        <f>"("&amp;A523&amp;",'"&amp;G523&amp;"'),"</f>
        <v>(521,'TrainTSP10_23.csv'),</v>
      </c>
      <c r="J523" s="6">
        <f>VLOOKUP(E523,target_graph_lookup!$A$1:$B$43,2,0)</f>
        <v>10</v>
      </c>
      <c r="K523" s="70">
        <v>5888</v>
      </c>
      <c r="L523" s="71">
        <f>VLOOKUP(A523,cutting_planes!$A$2:$K$1435,3,0)</f>
        <v>5856</v>
      </c>
      <c r="M523" s="71">
        <f>VLOOKUP(A523,cutting_planes!$A$2:$K$1435,2,0)</f>
        <v>5223</v>
      </c>
      <c r="N523" s="71">
        <f>VLOOKUP(A523,cutting_planes!$A$2:$K$1435,6,0)</f>
        <v>0</v>
      </c>
      <c r="O523" s="71">
        <f>VLOOKUP(A523,cutting_planes!$A$2:$K$1435,7,0)</f>
        <v>12</v>
      </c>
      <c r="P523" s="71">
        <f>VLOOKUP(A523,cutting_planes!$A$2:$K$1435,8,0)</f>
        <v>7</v>
      </c>
      <c r="Q523" s="71">
        <f>VLOOKUP(A523,cutting_planes!$A$2:$K$1435,9,0)</f>
        <v>0</v>
      </c>
      <c r="R523" s="71">
        <f>VLOOKUP(A523,cutting_planes!$A$2:$K$1435,10,0)</f>
        <v>500</v>
      </c>
      <c r="S523" s="72">
        <f>ABS(K523-L523)/K523</f>
        <v>5.434782608695652E-3</v>
      </c>
      <c r="T523" s="71">
        <f>IF(O523&gt;=R523,1,0)</f>
        <v>0</v>
      </c>
      <c r="U523" s="1" t="str">
        <f>VLOOKUP(A523,cutting_planes!$A$2:$N$940,14,0)</f>
        <v>0:00</v>
      </c>
    </row>
    <row r="524" spans="1:21" x14ac:dyDescent="0.2">
      <c r="A524" s="6">
        <v>522</v>
      </c>
      <c r="B524" s="6">
        <v>10</v>
      </c>
      <c r="C524" s="6">
        <v>24</v>
      </c>
      <c r="D524" s="11">
        <v>65</v>
      </c>
      <c r="E524" s="6" t="s">
        <v>26</v>
      </c>
      <c r="F524" s="6" t="s">
        <v>1702</v>
      </c>
      <c r="G524" s="6" t="str">
        <f>F524&amp;B524&amp;"_"&amp;C524&amp;".csv"</f>
        <v>TrainTSP10_24.csv</v>
      </c>
      <c r="H524" s="6" t="s">
        <v>1707</v>
      </c>
      <c r="I524" s="6" t="str">
        <f>"("&amp;A524&amp;",'"&amp;G524&amp;"'),"</f>
        <v>(522,'TrainTSP10_24.csv'),</v>
      </c>
      <c r="J524" s="6">
        <f>VLOOKUP(E524,target_graph_lookup!$A$1:$B$43,2,0)</f>
        <v>10</v>
      </c>
      <c r="K524" s="70">
        <v>9028</v>
      </c>
      <c r="L524" s="71">
        <f>VLOOKUP(A524,cutting_planes!$A$2:$K$1435,3,0)</f>
        <v>8762.9699999999993</v>
      </c>
      <c r="M524" s="71">
        <f>VLOOKUP(A524,cutting_planes!$A$2:$K$1435,2,0)</f>
        <v>8314.5</v>
      </c>
      <c r="N524" s="71">
        <f>VLOOKUP(A524,cutting_planes!$A$2:$K$1435,6,0)</f>
        <v>0</v>
      </c>
      <c r="O524" s="71">
        <f>VLOOKUP(A524,cutting_planes!$A$2:$K$1435,7,0)</f>
        <v>152</v>
      </c>
      <c r="P524" s="71">
        <f>VLOOKUP(A524,cutting_planes!$A$2:$K$1435,8,0)</f>
        <v>45</v>
      </c>
      <c r="Q524" s="71">
        <f>VLOOKUP(A524,cutting_planes!$A$2:$K$1435,9,0)</f>
        <v>5</v>
      </c>
      <c r="R524" s="71">
        <f>VLOOKUP(A524,cutting_planes!$A$2:$K$1435,10,0)</f>
        <v>500</v>
      </c>
      <c r="S524" s="72">
        <f>ABS(K524-L524)/K524</f>
        <v>2.9356446610545043E-2</v>
      </c>
      <c r="T524" s="71">
        <f>IF(O524&gt;=R524,1,0)</f>
        <v>0</v>
      </c>
      <c r="U524" s="1" t="str">
        <f>VLOOKUP(A524,cutting_planes!$A$2:$N$940,14,0)</f>
        <v>0:01</v>
      </c>
    </row>
    <row r="525" spans="1:21" x14ac:dyDescent="0.2">
      <c r="A525" s="6">
        <v>523</v>
      </c>
      <c r="B525" s="6">
        <v>10</v>
      </c>
      <c r="C525" s="6">
        <v>25</v>
      </c>
      <c r="D525" s="11">
        <v>102</v>
      </c>
      <c r="E525" s="6" t="s">
        <v>26</v>
      </c>
      <c r="F525" s="6" t="s">
        <v>1702</v>
      </c>
      <c r="G525" s="6" t="str">
        <f>F525&amp;B525&amp;"_"&amp;C525&amp;".csv"</f>
        <v>TrainTSP10_25.csv</v>
      </c>
      <c r="H525" s="6" t="s">
        <v>1707</v>
      </c>
      <c r="I525" s="6" t="str">
        <f>"("&amp;A525&amp;",'"&amp;G525&amp;"'),"</f>
        <v>(523,'TrainTSP10_25.csv'),</v>
      </c>
      <c r="J525" s="6">
        <f>VLOOKUP(E525,target_graph_lookup!$A$1:$B$43,2,0)</f>
        <v>10</v>
      </c>
      <c r="K525" s="70">
        <v>12359</v>
      </c>
      <c r="L525" s="71">
        <f>VLOOKUP(A525,cutting_planes!$A$2:$K$1435,3,0)</f>
        <v>11837.08</v>
      </c>
      <c r="M525" s="71">
        <f>VLOOKUP(A525,cutting_planes!$A$2:$K$1435,2,0)</f>
        <v>11192</v>
      </c>
      <c r="N525" s="71">
        <f>VLOOKUP(A525,cutting_planes!$A$2:$K$1435,6,0)</f>
        <v>0</v>
      </c>
      <c r="O525" s="71">
        <f>VLOOKUP(A525,cutting_planes!$A$2:$K$1435,7,0)</f>
        <v>89</v>
      </c>
      <c r="P525" s="71">
        <f>VLOOKUP(A525,cutting_planes!$A$2:$K$1435,8,0)</f>
        <v>25</v>
      </c>
      <c r="Q525" s="71">
        <f>VLOOKUP(A525,cutting_planes!$A$2:$K$1435,9,0)</f>
        <v>2</v>
      </c>
      <c r="R525" s="71">
        <f>VLOOKUP(A525,cutting_planes!$A$2:$K$1435,10,0)</f>
        <v>500</v>
      </c>
      <c r="S525" s="72">
        <f>ABS(K525-L525)/K525</f>
        <v>4.2229953879763742E-2</v>
      </c>
      <c r="T525" s="71">
        <f>IF(O525&gt;=R525,1,0)</f>
        <v>0</v>
      </c>
      <c r="U525" s="1" t="str">
        <f>VLOOKUP(A525,cutting_planes!$A$2:$N$940,14,0)</f>
        <v>0:00</v>
      </c>
    </row>
    <row r="526" spans="1:21" x14ac:dyDescent="0.2">
      <c r="A526" s="6">
        <v>524</v>
      </c>
      <c r="B526" s="6">
        <v>10</v>
      </c>
      <c r="C526" s="6">
        <v>26</v>
      </c>
      <c r="D526" s="11">
        <v>137</v>
      </c>
      <c r="E526" s="6" t="s">
        <v>26</v>
      </c>
      <c r="F526" s="6" t="s">
        <v>1702</v>
      </c>
      <c r="G526" s="6" t="str">
        <f>F526&amp;B526&amp;"_"&amp;C526&amp;".csv"</f>
        <v>TrainTSP10_26.csv</v>
      </c>
      <c r="H526" s="6" t="s">
        <v>1707</v>
      </c>
      <c r="I526" s="6" t="str">
        <f>"("&amp;A526&amp;",'"&amp;G526&amp;"'),"</f>
        <v>(524,'TrainTSP10_26.csv'),</v>
      </c>
      <c r="J526" s="6">
        <f>VLOOKUP(E526,target_graph_lookup!$A$1:$B$43,2,0)</f>
        <v>10</v>
      </c>
      <c r="K526" s="70">
        <v>13001</v>
      </c>
      <c r="L526" s="71">
        <f>VLOOKUP(A526,cutting_planes!$A$2:$K$1435,3,0)</f>
        <v>12917.75</v>
      </c>
      <c r="M526" s="71">
        <f>VLOOKUP(A526,cutting_planes!$A$2:$K$1435,2,0)</f>
        <v>12561.5</v>
      </c>
      <c r="N526" s="71">
        <f>VLOOKUP(A526,cutting_planes!$A$2:$K$1435,6,0)</f>
        <v>0</v>
      </c>
      <c r="O526" s="71">
        <f>VLOOKUP(A526,cutting_planes!$A$2:$K$1435,7,0)</f>
        <v>115</v>
      </c>
      <c r="P526" s="71">
        <f>VLOOKUP(A526,cutting_planes!$A$2:$K$1435,8,0)</f>
        <v>22</v>
      </c>
      <c r="Q526" s="71">
        <f>VLOOKUP(A526,cutting_planes!$A$2:$K$1435,9,0)</f>
        <v>1</v>
      </c>
      <c r="R526" s="71">
        <f>VLOOKUP(A526,cutting_planes!$A$2:$K$1435,10,0)</f>
        <v>500</v>
      </c>
      <c r="S526" s="72">
        <f>ABS(K526-L526)/K526</f>
        <v>6.4033535881855242E-3</v>
      </c>
      <c r="T526" s="71">
        <f>IF(O526&gt;=R526,1,0)</f>
        <v>0</v>
      </c>
      <c r="U526" s="1" t="str">
        <f>VLOOKUP(A526,cutting_planes!$A$2:$N$940,14,0)</f>
        <v>0:01</v>
      </c>
    </row>
    <row r="527" spans="1:21" x14ac:dyDescent="0.2">
      <c r="A527" s="6">
        <v>525</v>
      </c>
      <c r="B527" s="6">
        <v>10</v>
      </c>
      <c r="C527" s="6">
        <v>27</v>
      </c>
      <c r="D527" s="11">
        <v>38</v>
      </c>
      <c r="E527" s="6" t="s">
        <v>26</v>
      </c>
      <c r="F527" s="6" t="s">
        <v>1702</v>
      </c>
      <c r="G527" s="6" t="str">
        <f>F527&amp;B527&amp;"_"&amp;C527&amp;".csv"</f>
        <v>TrainTSP10_27.csv</v>
      </c>
      <c r="H527" s="6" t="s">
        <v>1707</v>
      </c>
      <c r="I527" s="6" t="str">
        <f>"("&amp;A527&amp;",'"&amp;G527&amp;"'),"</f>
        <v>(525,'TrainTSP10_27.csv'),</v>
      </c>
      <c r="J527" s="6">
        <f>VLOOKUP(E527,target_graph_lookup!$A$1:$B$43,2,0)</f>
        <v>10</v>
      </c>
      <c r="K527" s="70">
        <v>6054</v>
      </c>
      <c r="L527" s="71">
        <f>VLOOKUP(A527,cutting_planes!$A$2:$K$1435,3,0)</f>
        <v>5611.5</v>
      </c>
      <c r="M527" s="71">
        <f>VLOOKUP(A527,cutting_planes!$A$2:$K$1435,2,0)</f>
        <v>5415.5</v>
      </c>
      <c r="N527" s="71">
        <f>VLOOKUP(A527,cutting_planes!$A$2:$K$1435,6,0)</f>
        <v>0</v>
      </c>
      <c r="O527" s="71">
        <f>VLOOKUP(A527,cutting_planes!$A$2:$K$1435,7,0)</f>
        <v>20</v>
      </c>
      <c r="P527" s="71">
        <f>VLOOKUP(A527,cutting_planes!$A$2:$K$1435,8,0)</f>
        <v>10</v>
      </c>
      <c r="Q527" s="71">
        <f>VLOOKUP(A527,cutting_planes!$A$2:$K$1435,9,0)</f>
        <v>4</v>
      </c>
      <c r="R527" s="71">
        <f>VLOOKUP(A527,cutting_planes!$A$2:$K$1435,10,0)</f>
        <v>500</v>
      </c>
      <c r="S527" s="72">
        <f>ABS(K527-L527)/K527</f>
        <v>7.3092170465807724E-2</v>
      </c>
      <c r="T527" s="71">
        <f>IF(O527&gt;=R527,1,0)</f>
        <v>0</v>
      </c>
      <c r="U527" s="1" t="str">
        <f>VLOOKUP(A527,cutting_planes!$A$2:$N$940,14,0)</f>
        <v>0:00</v>
      </c>
    </row>
    <row r="528" spans="1:21" x14ac:dyDescent="0.2">
      <c r="A528" s="6">
        <v>526</v>
      </c>
      <c r="B528" s="6">
        <v>10</v>
      </c>
      <c r="C528" s="6">
        <v>28</v>
      </c>
      <c r="D528" s="11">
        <v>58</v>
      </c>
      <c r="E528" s="6" t="s">
        <v>26</v>
      </c>
      <c r="F528" s="6" t="s">
        <v>1702</v>
      </c>
      <c r="G528" s="6" t="str">
        <f>F528&amp;B528&amp;"_"&amp;C528&amp;".csv"</f>
        <v>TrainTSP10_28.csv</v>
      </c>
      <c r="H528" s="6" t="s">
        <v>1707</v>
      </c>
      <c r="I528" s="6" t="str">
        <f>"("&amp;A528&amp;",'"&amp;G528&amp;"'),"</f>
        <v>(526,'TrainTSP10_28.csv'),</v>
      </c>
      <c r="J528" s="6">
        <f>VLOOKUP(E528,target_graph_lookup!$A$1:$B$43,2,0)</f>
        <v>10</v>
      </c>
      <c r="K528" s="70">
        <v>8588</v>
      </c>
      <c r="L528" s="71">
        <f>VLOOKUP(A528,cutting_planes!$A$2:$K$1435,3,0)</f>
        <v>8588</v>
      </c>
      <c r="M528" s="71">
        <f>VLOOKUP(A528,cutting_planes!$A$2:$K$1435,2,0)</f>
        <v>8147</v>
      </c>
      <c r="N528" s="71">
        <f>VLOOKUP(A528,cutting_planes!$A$2:$K$1435,6,0)</f>
        <v>1</v>
      </c>
      <c r="O528" s="71">
        <f>VLOOKUP(A528,cutting_planes!$A$2:$K$1435,7,0)</f>
        <v>67</v>
      </c>
      <c r="P528" s="71">
        <f>VLOOKUP(A528,cutting_planes!$A$2:$K$1435,8,0)</f>
        <v>24</v>
      </c>
      <c r="Q528" s="71">
        <f>VLOOKUP(A528,cutting_planes!$A$2:$K$1435,9,0)</f>
        <v>2</v>
      </c>
      <c r="R528" s="71">
        <f>VLOOKUP(A528,cutting_planes!$A$2:$K$1435,10,0)</f>
        <v>500</v>
      </c>
      <c r="S528" s="72">
        <f>ABS(K528-L528)/K528</f>
        <v>0</v>
      </c>
      <c r="T528" s="71">
        <f>IF(O528&gt;=R528,1,0)</f>
        <v>0</v>
      </c>
      <c r="U528" s="1" t="str">
        <f>VLOOKUP(A528,cutting_planes!$A$2:$N$940,14,0)</f>
        <v>0:00</v>
      </c>
    </row>
    <row r="529" spans="1:21" x14ac:dyDescent="0.2">
      <c r="A529" s="6">
        <v>527</v>
      </c>
      <c r="B529" s="6">
        <v>10</v>
      </c>
      <c r="C529" s="6">
        <v>29</v>
      </c>
      <c r="D529" s="11">
        <v>77</v>
      </c>
      <c r="E529" s="6" t="s">
        <v>26</v>
      </c>
      <c r="F529" s="6" t="s">
        <v>1702</v>
      </c>
      <c r="G529" s="6" t="str">
        <f>F529&amp;B529&amp;"_"&amp;C529&amp;".csv"</f>
        <v>TrainTSP10_29.csv</v>
      </c>
      <c r="H529" s="6" t="s">
        <v>1707</v>
      </c>
      <c r="I529" s="6" t="str">
        <f>"("&amp;A529&amp;",'"&amp;G529&amp;"'),"</f>
        <v>(527,'TrainTSP10_29.csv'),</v>
      </c>
      <c r="J529" s="6">
        <f>VLOOKUP(E529,target_graph_lookup!$A$1:$B$43,2,0)</f>
        <v>10</v>
      </c>
      <c r="K529" s="70">
        <v>8641</v>
      </c>
      <c r="L529" s="71">
        <f>VLOOKUP(A529,cutting_planes!$A$2:$K$1435,3,0)</f>
        <v>8204.5</v>
      </c>
      <c r="M529" s="71">
        <f>VLOOKUP(A529,cutting_planes!$A$2:$K$1435,2,0)</f>
        <v>7836.5</v>
      </c>
      <c r="N529" s="71">
        <f>VLOOKUP(A529,cutting_planes!$A$2:$K$1435,6,0)</f>
        <v>0</v>
      </c>
      <c r="O529" s="71">
        <f>VLOOKUP(A529,cutting_planes!$A$2:$K$1435,7,0)</f>
        <v>40</v>
      </c>
      <c r="P529" s="71">
        <f>VLOOKUP(A529,cutting_planes!$A$2:$K$1435,8,0)</f>
        <v>12</v>
      </c>
      <c r="Q529" s="71">
        <f>VLOOKUP(A529,cutting_planes!$A$2:$K$1435,9,0)</f>
        <v>9</v>
      </c>
      <c r="R529" s="71">
        <f>VLOOKUP(A529,cutting_planes!$A$2:$K$1435,10,0)</f>
        <v>500</v>
      </c>
      <c r="S529" s="72">
        <f>ABS(K529-L529)/K529</f>
        <v>5.0514986691355165E-2</v>
      </c>
      <c r="T529" s="71">
        <f>IF(O529&gt;=R529,1,0)</f>
        <v>0</v>
      </c>
      <c r="U529" s="1" t="str">
        <f>VLOOKUP(A529,cutting_planes!$A$2:$N$940,14,0)</f>
        <v>0:00</v>
      </c>
    </row>
    <row r="530" spans="1:21" x14ac:dyDescent="0.2">
      <c r="A530" s="6">
        <v>528</v>
      </c>
      <c r="B530" s="6">
        <v>10</v>
      </c>
      <c r="C530" s="6">
        <v>30</v>
      </c>
      <c r="D530" s="11">
        <v>88</v>
      </c>
      <c r="E530" s="6" t="s">
        <v>26</v>
      </c>
      <c r="F530" s="6" t="s">
        <v>1702</v>
      </c>
      <c r="G530" s="6" t="str">
        <f>F530&amp;B530&amp;"_"&amp;C530&amp;".csv"</f>
        <v>TrainTSP10_30.csv</v>
      </c>
      <c r="H530" s="6" t="s">
        <v>1707</v>
      </c>
      <c r="I530" s="6" t="str">
        <f>"("&amp;A530&amp;",'"&amp;G530&amp;"'),"</f>
        <v>(528,'TrainTSP10_30.csv'),</v>
      </c>
      <c r="J530" s="6">
        <f>VLOOKUP(E530,target_graph_lookup!$A$1:$B$43,2,0)</f>
        <v>10</v>
      </c>
      <c r="K530" s="70">
        <v>11487</v>
      </c>
      <c r="L530" s="71">
        <f>VLOOKUP(A530,cutting_planes!$A$2:$K$1435,3,0)</f>
        <v>11321.23</v>
      </c>
      <c r="M530" s="71">
        <f>VLOOKUP(A530,cutting_planes!$A$2:$K$1435,2,0)</f>
        <v>10763.5</v>
      </c>
      <c r="N530" s="71">
        <f>VLOOKUP(A530,cutting_planes!$A$2:$K$1435,6,0)</f>
        <v>0</v>
      </c>
      <c r="O530" s="71">
        <f>VLOOKUP(A530,cutting_planes!$A$2:$K$1435,7,0)</f>
        <v>289</v>
      </c>
      <c r="P530" s="71">
        <f>VLOOKUP(A530,cutting_planes!$A$2:$K$1435,8,0)</f>
        <v>57</v>
      </c>
      <c r="Q530" s="71">
        <f>VLOOKUP(A530,cutting_planes!$A$2:$K$1435,9,0)</f>
        <v>2</v>
      </c>
      <c r="R530" s="71">
        <f>VLOOKUP(A530,cutting_planes!$A$2:$K$1435,10,0)</f>
        <v>500</v>
      </c>
      <c r="S530" s="72">
        <f>ABS(K530-L530)/K530</f>
        <v>1.4431096021589662E-2</v>
      </c>
      <c r="T530" s="71">
        <f>IF(O530&gt;=R530,1,0)</f>
        <v>0</v>
      </c>
      <c r="U530" s="1" t="str">
        <f>VLOOKUP(A530,cutting_planes!$A$2:$N$940,14,0)</f>
        <v>0:03</v>
      </c>
    </row>
    <row r="531" spans="1:21" x14ac:dyDescent="0.2">
      <c r="A531" s="6">
        <v>529</v>
      </c>
      <c r="B531" s="6">
        <v>10</v>
      </c>
      <c r="C531" s="6">
        <v>31</v>
      </c>
      <c r="D531" s="11">
        <v>50</v>
      </c>
      <c r="E531" s="6" t="s">
        <v>26</v>
      </c>
      <c r="F531" s="6" t="s">
        <v>1702</v>
      </c>
      <c r="G531" s="6" t="str">
        <f>F531&amp;B531&amp;"_"&amp;C531&amp;".csv"</f>
        <v>TrainTSP10_31.csv</v>
      </c>
      <c r="H531" s="6" t="s">
        <v>1707</v>
      </c>
      <c r="I531" s="6" t="str">
        <f>"("&amp;A531&amp;",'"&amp;G531&amp;"'),"</f>
        <v>(529,'TrainTSP10_31.csv'),</v>
      </c>
      <c r="J531" s="6">
        <f>VLOOKUP(E531,target_graph_lookup!$A$1:$B$43,2,0)</f>
        <v>10</v>
      </c>
      <c r="K531" s="70">
        <v>7218</v>
      </c>
      <c r="L531" s="71">
        <f>VLOOKUP(A531,cutting_planes!$A$2:$K$1435,3,0)</f>
        <v>6626.75</v>
      </c>
      <c r="M531" s="71">
        <f>VLOOKUP(A531,cutting_planes!$A$2:$K$1435,2,0)</f>
        <v>6489</v>
      </c>
      <c r="N531" s="71">
        <f>VLOOKUP(A531,cutting_planes!$A$2:$K$1435,6,0)</f>
        <v>0</v>
      </c>
      <c r="O531" s="71">
        <f>VLOOKUP(A531,cutting_planes!$A$2:$K$1435,7,0)</f>
        <v>21</v>
      </c>
      <c r="P531" s="71">
        <f>VLOOKUP(A531,cutting_planes!$A$2:$K$1435,8,0)</f>
        <v>9</v>
      </c>
      <c r="Q531" s="71">
        <f>VLOOKUP(A531,cutting_planes!$A$2:$K$1435,9,0)</f>
        <v>4</v>
      </c>
      <c r="R531" s="71">
        <f>VLOOKUP(A531,cutting_planes!$A$2:$K$1435,10,0)</f>
        <v>500</v>
      </c>
      <c r="S531" s="72">
        <f>ABS(K531-L531)/K531</f>
        <v>8.1913272374619012E-2</v>
      </c>
      <c r="T531" s="71">
        <f>IF(O531&gt;=R531,1,0)</f>
        <v>0</v>
      </c>
      <c r="U531" s="1" t="str">
        <f>VLOOKUP(A531,cutting_planes!$A$2:$N$940,14,0)</f>
        <v>0:00</v>
      </c>
    </row>
    <row r="532" spans="1:21" x14ac:dyDescent="0.2">
      <c r="A532" s="6">
        <v>530</v>
      </c>
      <c r="B532" s="6">
        <v>10</v>
      </c>
      <c r="C532" s="6">
        <v>32</v>
      </c>
      <c r="D532" s="11">
        <v>52</v>
      </c>
      <c r="E532" s="6" t="s">
        <v>26</v>
      </c>
      <c r="F532" s="6" t="s">
        <v>1702</v>
      </c>
      <c r="G532" s="6" t="str">
        <f>F532&amp;B532&amp;"_"&amp;C532&amp;".csv"</f>
        <v>TrainTSP10_32.csv</v>
      </c>
      <c r="H532" s="6" t="s">
        <v>1707</v>
      </c>
      <c r="I532" s="6" t="str">
        <f>"("&amp;A532&amp;",'"&amp;G532&amp;"'),"</f>
        <v>(530,'TrainTSP10_32.csv'),</v>
      </c>
      <c r="J532" s="6">
        <f>VLOOKUP(E532,target_graph_lookup!$A$1:$B$43,2,0)</f>
        <v>10</v>
      </c>
      <c r="K532" s="70">
        <v>8681</v>
      </c>
      <c r="L532" s="71">
        <f>VLOOKUP(A532,cutting_planes!$A$2:$K$1435,3,0)</f>
        <v>8369.8799999999992</v>
      </c>
      <c r="M532" s="71">
        <f>VLOOKUP(A532,cutting_planes!$A$2:$K$1435,2,0)</f>
        <v>8129.5</v>
      </c>
      <c r="N532" s="71">
        <f>VLOOKUP(A532,cutting_planes!$A$2:$K$1435,6,0)</f>
        <v>0</v>
      </c>
      <c r="O532" s="71">
        <f>VLOOKUP(A532,cutting_planes!$A$2:$K$1435,7,0)</f>
        <v>98</v>
      </c>
      <c r="P532" s="71">
        <f>VLOOKUP(A532,cutting_planes!$A$2:$K$1435,8,0)</f>
        <v>28</v>
      </c>
      <c r="Q532" s="71">
        <f>VLOOKUP(A532,cutting_planes!$A$2:$K$1435,9,0)</f>
        <v>5</v>
      </c>
      <c r="R532" s="71">
        <f>VLOOKUP(A532,cutting_planes!$A$2:$K$1435,10,0)</f>
        <v>500</v>
      </c>
      <c r="S532" s="72">
        <f>ABS(K532-L532)/K532</f>
        <v>3.5839189033521575E-2</v>
      </c>
      <c r="T532" s="71">
        <f>IF(O532&gt;=R532,1,0)</f>
        <v>0</v>
      </c>
      <c r="U532" s="1" t="str">
        <f>VLOOKUP(A532,cutting_planes!$A$2:$N$940,14,0)</f>
        <v>0:00</v>
      </c>
    </row>
    <row r="533" spans="1:21" x14ac:dyDescent="0.2">
      <c r="A533" s="6">
        <v>531</v>
      </c>
      <c r="B533" s="6">
        <v>10</v>
      </c>
      <c r="C533" s="6">
        <v>33</v>
      </c>
      <c r="D533" s="11">
        <v>9</v>
      </c>
      <c r="E533" s="6" t="s">
        <v>26</v>
      </c>
      <c r="F533" s="6" t="s">
        <v>1702</v>
      </c>
      <c r="G533" s="6" t="str">
        <f>F533&amp;B533&amp;"_"&amp;C533&amp;".csv"</f>
        <v>TrainTSP10_33.csv</v>
      </c>
      <c r="H533" s="6" t="s">
        <v>1707</v>
      </c>
      <c r="I533" s="6" t="str">
        <f>"("&amp;A533&amp;",'"&amp;G533&amp;"'),"</f>
        <v>(531,'TrainTSP10_33.csv'),</v>
      </c>
      <c r="J533" s="6">
        <f>VLOOKUP(E533,target_graph_lookup!$A$1:$B$43,2,0)</f>
        <v>10</v>
      </c>
      <c r="K533" s="70">
        <v>4487</v>
      </c>
      <c r="L533" s="71">
        <f>VLOOKUP(A533,cutting_planes!$A$2:$K$1435,3,0)</f>
        <v>4487</v>
      </c>
      <c r="M533" s="71">
        <f>VLOOKUP(A533,cutting_planes!$A$2:$K$1435,2,0)</f>
        <v>3951</v>
      </c>
      <c r="N533" s="71">
        <f>VLOOKUP(A533,cutting_planes!$A$2:$K$1435,6,0)</f>
        <v>1</v>
      </c>
      <c r="O533" s="71">
        <f>VLOOKUP(A533,cutting_planes!$A$2:$K$1435,7,0)</f>
        <v>6</v>
      </c>
      <c r="P533" s="71">
        <f>VLOOKUP(A533,cutting_planes!$A$2:$K$1435,8,0)</f>
        <v>4</v>
      </c>
      <c r="Q533" s="71">
        <f>VLOOKUP(A533,cutting_planes!$A$2:$K$1435,9,0)</f>
        <v>0</v>
      </c>
      <c r="R533" s="71">
        <f>VLOOKUP(A533,cutting_planes!$A$2:$K$1435,10,0)</f>
        <v>500</v>
      </c>
      <c r="S533" s="72">
        <f>ABS(K533-L533)/K533</f>
        <v>0</v>
      </c>
      <c r="T533" s="71">
        <f>IF(O533&gt;=R533,1,0)</f>
        <v>0</v>
      </c>
      <c r="U533" s="1" t="str">
        <f>VLOOKUP(A533,cutting_planes!$A$2:$N$940,14,0)</f>
        <v>0:00</v>
      </c>
    </row>
    <row r="534" spans="1:21" hidden="1" x14ac:dyDescent="0.2">
      <c r="A534" s="10">
        <v>532</v>
      </c>
      <c r="B534" s="10">
        <v>10</v>
      </c>
      <c r="C534" s="10">
        <v>34</v>
      </c>
      <c r="D534" s="12">
        <v>1</v>
      </c>
      <c r="E534" s="10" t="s">
        <v>26</v>
      </c>
      <c r="F534" s="10" t="s">
        <v>1702</v>
      </c>
      <c r="G534" s="10" t="str">
        <f>F534&amp;B534&amp;"_"&amp;C534&amp;".csv"</f>
        <v>TrainTSP10_34.csv</v>
      </c>
      <c r="H534" s="10" t="s">
        <v>1706</v>
      </c>
      <c r="I534" s="10" t="str">
        <f>"("&amp;A534&amp;",'"&amp;G534&amp;"'),"</f>
        <v>(532,'TrainTSP10_34.csv'),</v>
      </c>
      <c r="J534" s="6">
        <f>VLOOKUP(E534,target_graph_lookup!$A$1:$B$43,2,0)</f>
        <v>10</v>
      </c>
      <c r="K534" s="70" t="e">
        <v>#N/A</v>
      </c>
      <c r="L534" s="71" t="e">
        <f>VLOOKUP(A534,cutting_planes!$A$2:$K$1435,3,0)</f>
        <v>#N/A</v>
      </c>
      <c r="M534" s="71" t="e">
        <f>VLOOKUP(A534,cutting_planes!$A$2:$K$1435,2,0)</f>
        <v>#N/A</v>
      </c>
      <c r="N534" s="71" t="e">
        <f>VLOOKUP(A534,cutting_planes!$A$2:$K$1435,6,0)</f>
        <v>#N/A</v>
      </c>
      <c r="O534" s="71" t="e">
        <f>VLOOKUP(A534,cutting_planes!$A$2:$K$1435,7,0)</f>
        <v>#N/A</v>
      </c>
      <c r="P534" s="71" t="e">
        <f>VLOOKUP(A534,cutting_planes!$A$2:$K$1435,8,0)</f>
        <v>#N/A</v>
      </c>
      <c r="Q534" s="71" t="e">
        <f>VLOOKUP(A534,cutting_planes!$A$2:$K$1435,9,0)</f>
        <v>#N/A</v>
      </c>
      <c r="R534" s="71" t="e">
        <f>VLOOKUP(A534,cutting_planes!$A$2:$K$1435,10,0)</f>
        <v>#N/A</v>
      </c>
      <c r="S534" s="72" t="e">
        <f>ABS(K534-L534)/K534</f>
        <v>#N/A</v>
      </c>
      <c r="T534" s="71" t="e">
        <f>IF(O534&gt;=R534,1,0)</f>
        <v>#N/A</v>
      </c>
      <c r="U534" s="1" t="e">
        <f>VLOOKUP(A534,cutting_planes!$A$2:$N$940,14,0)</f>
        <v>#N/A</v>
      </c>
    </row>
    <row r="535" spans="1:21" hidden="1" x14ac:dyDescent="0.2">
      <c r="A535" s="6">
        <v>533</v>
      </c>
      <c r="B535" s="6">
        <v>10</v>
      </c>
      <c r="C535" s="6">
        <v>0</v>
      </c>
      <c r="D535" s="6">
        <v>67</v>
      </c>
      <c r="E535" s="6" t="s">
        <v>26</v>
      </c>
      <c r="F535" s="6" t="s">
        <v>1703</v>
      </c>
      <c r="G535" s="6" t="str">
        <f>F535&amp;B535&amp;"_"&amp;C535&amp;".csv"</f>
        <v>TestTSP10_0.csv</v>
      </c>
      <c r="H535" s="6" t="s">
        <v>1707</v>
      </c>
      <c r="I535" s="6" t="str">
        <f>"("&amp;A535&amp;",'"&amp;G535&amp;"'),"</f>
        <v>(533,'TestTSP10_0.csv'),</v>
      </c>
      <c r="J535" s="6">
        <f>VLOOKUP(E535,target_graph_lookup!$A$1:$B$43,2,0)</f>
        <v>10</v>
      </c>
      <c r="K535" s="70">
        <v>8986</v>
      </c>
      <c r="L535" s="71">
        <f>VLOOKUP(A535,cutting_planes!$A$2:$K$1435,3,0)</f>
        <v>8110.5</v>
      </c>
      <c r="M535" s="71">
        <f>VLOOKUP(A535,cutting_planes!$A$2:$K$1435,2,0)</f>
        <v>8096.5</v>
      </c>
      <c r="N535" s="71">
        <f>VLOOKUP(A535,cutting_planes!$A$2:$K$1435,6,0)</f>
        <v>0</v>
      </c>
      <c r="O535" s="71">
        <f>VLOOKUP(A535,cutting_planes!$A$2:$K$1435,7,0)</f>
        <v>4</v>
      </c>
      <c r="P535" s="71">
        <f>VLOOKUP(A535,cutting_planes!$A$2:$K$1435,8,0)</f>
        <v>2</v>
      </c>
      <c r="Q535" s="71">
        <f>VLOOKUP(A535,cutting_planes!$A$2:$K$1435,9,0)</f>
        <v>1</v>
      </c>
      <c r="R535" s="71">
        <f>VLOOKUP(A535,cutting_planes!$A$2:$K$1435,10,0)</f>
        <v>500</v>
      </c>
      <c r="S535" s="72">
        <f>ABS(K535-L535)/K535</f>
        <v>9.7429334520365007E-2</v>
      </c>
      <c r="T535" s="71">
        <f>IF(O535&gt;=R535,1,0)</f>
        <v>0</v>
      </c>
      <c r="U535" s="1" t="str">
        <f>VLOOKUP(A535,cutting_planes!$A$2:$N$940,14,0)</f>
        <v>0:00</v>
      </c>
    </row>
    <row r="536" spans="1:21" hidden="1" x14ac:dyDescent="0.2">
      <c r="A536" s="6">
        <v>534</v>
      </c>
      <c r="B536" s="6">
        <v>10</v>
      </c>
      <c r="C536" s="6">
        <v>1</v>
      </c>
      <c r="D536" s="6">
        <v>70</v>
      </c>
      <c r="E536" s="6" t="s">
        <v>26</v>
      </c>
      <c r="F536" s="6" t="s">
        <v>1703</v>
      </c>
      <c r="G536" s="6" t="str">
        <f>F536&amp;B536&amp;"_"&amp;C536&amp;".csv"</f>
        <v>TestTSP10_1.csv</v>
      </c>
      <c r="H536" s="6" t="s">
        <v>1707</v>
      </c>
      <c r="I536" s="6" t="str">
        <f>"("&amp;A536&amp;",'"&amp;G536&amp;"'),"</f>
        <v>(534,'TestTSP10_1.csv'),</v>
      </c>
      <c r="J536" s="6">
        <f>VLOOKUP(E536,target_graph_lookup!$A$1:$B$43,2,0)</f>
        <v>10</v>
      </c>
      <c r="K536" s="70">
        <v>8353</v>
      </c>
      <c r="L536" s="71">
        <f>VLOOKUP(A536,cutting_planes!$A$2:$K$1435,3,0)</f>
        <v>8195.52</v>
      </c>
      <c r="M536" s="71">
        <f>VLOOKUP(A536,cutting_planes!$A$2:$K$1435,2,0)</f>
        <v>7740</v>
      </c>
      <c r="N536" s="71">
        <f>VLOOKUP(A536,cutting_planes!$A$2:$K$1435,6,0)</f>
        <v>0</v>
      </c>
      <c r="O536" s="71">
        <f>VLOOKUP(A536,cutting_planes!$A$2:$K$1435,7,0)</f>
        <v>160</v>
      </c>
      <c r="P536" s="71">
        <f>VLOOKUP(A536,cutting_planes!$A$2:$K$1435,8,0)</f>
        <v>52</v>
      </c>
      <c r="Q536" s="71">
        <f>VLOOKUP(A536,cutting_planes!$A$2:$K$1435,9,0)</f>
        <v>14</v>
      </c>
      <c r="R536" s="71">
        <f>VLOOKUP(A536,cutting_planes!$A$2:$K$1435,10,0)</f>
        <v>500</v>
      </c>
      <c r="S536" s="72">
        <f>ABS(K536-L536)/K536</f>
        <v>1.8853106668262846E-2</v>
      </c>
      <c r="T536" s="71">
        <f>IF(O536&gt;=R536,1,0)</f>
        <v>0</v>
      </c>
      <c r="U536" s="1" t="str">
        <f>VLOOKUP(A536,cutting_planes!$A$2:$N$940,14,0)</f>
        <v>0:03</v>
      </c>
    </row>
    <row r="537" spans="1:21" hidden="1" x14ac:dyDescent="0.2">
      <c r="A537" s="6">
        <v>535</v>
      </c>
      <c r="B537" s="6">
        <v>10</v>
      </c>
      <c r="C537" s="6">
        <v>2</v>
      </c>
      <c r="D537" s="6">
        <v>66</v>
      </c>
      <c r="E537" s="6" t="s">
        <v>26</v>
      </c>
      <c r="F537" s="6" t="s">
        <v>1703</v>
      </c>
      <c r="G537" s="6" t="str">
        <f>F537&amp;B537&amp;"_"&amp;C537&amp;".csv"</f>
        <v>TestTSP10_2.csv</v>
      </c>
      <c r="H537" s="6" t="s">
        <v>1707</v>
      </c>
      <c r="I537" s="6" t="str">
        <f>"("&amp;A537&amp;",'"&amp;G537&amp;"'),"</f>
        <v>(535,'TestTSP10_2.csv'),</v>
      </c>
      <c r="J537" s="6">
        <f>VLOOKUP(E537,target_graph_lookup!$A$1:$B$43,2,0)</f>
        <v>10</v>
      </c>
      <c r="K537" s="70">
        <v>9813</v>
      </c>
      <c r="L537" s="71">
        <f>VLOOKUP(A537,cutting_planes!$A$2:$K$1435,3,0)</f>
        <v>9299</v>
      </c>
      <c r="M537" s="71">
        <f>VLOOKUP(A537,cutting_planes!$A$2:$K$1435,2,0)</f>
        <v>8554.5</v>
      </c>
      <c r="N537" s="71">
        <f>VLOOKUP(A537,cutting_planes!$A$2:$K$1435,6,0)</f>
        <v>0</v>
      </c>
      <c r="O537" s="71">
        <f>VLOOKUP(A537,cutting_planes!$A$2:$K$1435,7,0)</f>
        <v>94</v>
      </c>
      <c r="P537" s="71">
        <f>VLOOKUP(A537,cutting_planes!$A$2:$K$1435,8,0)</f>
        <v>33</v>
      </c>
      <c r="Q537" s="71">
        <f>VLOOKUP(A537,cutting_planes!$A$2:$K$1435,9,0)</f>
        <v>1</v>
      </c>
      <c r="R537" s="71">
        <f>VLOOKUP(A537,cutting_planes!$A$2:$K$1435,10,0)</f>
        <v>500</v>
      </c>
      <c r="S537" s="72">
        <f>ABS(K537-L537)/K537</f>
        <v>5.2379496586161214E-2</v>
      </c>
      <c r="T537" s="71">
        <f>IF(O537&gt;=R537,1,0)</f>
        <v>0</v>
      </c>
      <c r="U537" s="1" t="str">
        <f>VLOOKUP(A537,cutting_planes!$A$2:$N$940,14,0)</f>
        <v>0:00</v>
      </c>
    </row>
    <row r="538" spans="1:21" hidden="1" x14ac:dyDescent="0.2">
      <c r="A538" s="6">
        <v>536</v>
      </c>
      <c r="B538" s="6">
        <v>10</v>
      </c>
      <c r="C538" s="6">
        <v>3</v>
      </c>
      <c r="D538" s="6">
        <v>16</v>
      </c>
      <c r="E538" s="6" t="s">
        <v>26</v>
      </c>
      <c r="F538" s="6" t="s">
        <v>1703</v>
      </c>
      <c r="G538" s="6" t="str">
        <f>F538&amp;B538&amp;"_"&amp;C538&amp;".csv"</f>
        <v>TestTSP10_3.csv</v>
      </c>
      <c r="H538" s="6" t="s">
        <v>1707</v>
      </c>
      <c r="I538" s="6" t="str">
        <f>"("&amp;A538&amp;",'"&amp;G538&amp;"'),"</f>
        <v>(536,'TestTSP10_3.csv'),</v>
      </c>
      <c r="J538" s="6">
        <f>VLOOKUP(E538,target_graph_lookup!$A$1:$B$43,2,0)</f>
        <v>10</v>
      </c>
      <c r="K538" s="70">
        <v>5260</v>
      </c>
      <c r="L538" s="71">
        <f>VLOOKUP(A538,cutting_planes!$A$2:$K$1435,3,0)</f>
        <v>4528</v>
      </c>
      <c r="M538" s="71">
        <f>VLOOKUP(A538,cutting_planes!$A$2:$K$1435,2,0)</f>
        <v>4528</v>
      </c>
      <c r="N538" s="71">
        <f>VLOOKUP(A538,cutting_planes!$A$2:$K$1435,6,0)</f>
        <v>0</v>
      </c>
      <c r="O538" s="71">
        <f>VLOOKUP(A538,cutting_planes!$A$2:$K$1435,7,0)</f>
        <v>0</v>
      </c>
      <c r="P538" s="71">
        <f>VLOOKUP(A538,cutting_planes!$A$2:$K$1435,8,0)</f>
        <v>0</v>
      </c>
      <c r="Q538" s="71">
        <f>VLOOKUP(A538,cutting_planes!$A$2:$K$1435,9,0)</f>
        <v>0</v>
      </c>
      <c r="R538" s="71">
        <f>VLOOKUP(A538,cutting_planes!$A$2:$K$1435,10,0)</f>
        <v>500</v>
      </c>
      <c r="S538" s="72">
        <f>ABS(K538-L538)/K538</f>
        <v>0.13916349809885931</v>
      </c>
      <c r="T538" s="71">
        <f>IF(O538&gt;=R538,1,0)</f>
        <v>0</v>
      </c>
      <c r="U538" s="1" t="str">
        <f>VLOOKUP(A538,cutting_planes!$A$2:$N$940,14,0)</f>
        <v>0:00</v>
      </c>
    </row>
    <row r="539" spans="1:21" hidden="1" x14ac:dyDescent="0.2">
      <c r="A539" s="6">
        <v>537</v>
      </c>
      <c r="B539" s="6">
        <v>10</v>
      </c>
      <c r="C539" s="6">
        <v>4</v>
      </c>
      <c r="D539" s="6">
        <v>11</v>
      </c>
      <c r="E539" s="6" t="s">
        <v>26</v>
      </c>
      <c r="F539" s="6" t="s">
        <v>1703</v>
      </c>
      <c r="G539" s="6" t="str">
        <f>F539&amp;B539&amp;"_"&amp;C539&amp;".csv"</f>
        <v>TestTSP10_4.csv</v>
      </c>
      <c r="H539" s="6" t="s">
        <v>1707</v>
      </c>
      <c r="I539" s="6" t="str">
        <f>"("&amp;A539&amp;",'"&amp;G539&amp;"'),"</f>
        <v>(537,'TestTSP10_4.csv'),</v>
      </c>
      <c r="J539" s="6">
        <f>VLOOKUP(E539,target_graph_lookup!$A$1:$B$43,2,0)</f>
        <v>10</v>
      </c>
      <c r="K539" s="70">
        <v>4305</v>
      </c>
      <c r="L539" s="71">
        <f>VLOOKUP(A539,cutting_planes!$A$2:$K$1435,3,0)</f>
        <v>3614.5</v>
      </c>
      <c r="M539" s="71">
        <f>VLOOKUP(A539,cutting_planes!$A$2:$K$1435,2,0)</f>
        <v>3590</v>
      </c>
      <c r="N539" s="71">
        <f>VLOOKUP(A539,cutting_planes!$A$2:$K$1435,6,0)</f>
        <v>0</v>
      </c>
      <c r="O539" s="71">
        <f>VLOOKUP(A539,cutting_planes!$A$2:$K$1435,7,0)</f>
        <v>3</v>
      </c>
      <c r="P539" s="71">
        <f>VLOOKUP(A539,cutting_planes!$A$2:$K$1435,8,0)</f>
        <v>2</v>
      </c>
      <c r="Q539" s="71">
        <f>VLOOKUP(A539,cutting_planes!$A$2:$K$1435,9,0)</f>
        <v>0</v>
      </c>
      <c r="R539" s="71">
        <f>VLOOKUP(A539,cutting_planes!$A$2:$K$1435,10,0)</f>
        <v>500</v>
      </c>
      <c r="S539" s="72">
        <f>ABS(K539-L539)/K539</f>
        <v>0.16039488966318236</v>
      </c>
      <c r="T539" s="71">
        <f>IF(O539&gt;=R539,1,0)</f>
        <v>0</v>
      </c>
      <c r="U539" s="1" t="str">
        <f>VLOOKUP(A539,cutting_planes!$A$2:$N$940,14,0)</f>
        <v>0:00</v>
      </c>
    </row>
    <row r="540" spans="1:21" hidden="1" x14ac:dyDescent="0.2">
      <c r="A540" s="6">
        <v>538</v>
      </c>
      <c r="B540" s="6">
        <v>10</v>
      </c>
      <c r="C540" s="6">
        <v>5</v>
      </c>
      <c r="D540" s="6">
        <v>12</v>
      </c>
      <c r="E540" s="6" t="s">
        <v>26</v>
      </c>
      <c r="F540" s="6" t="s">
        <v>1703</v>
      </c>
      <c r="G540" s="6" t="str">
        <f>F540&amp;B540&amp;"_"&amp;C540&amp;".csv"</f>
        <v>TestTSP10_5.csv</v>
      </c>
      <c r="H540" s="6" t="s">
        <v>1707</v>
      </c>
      <c r="I540" s="6" t="str">
        <f>"("&amp;A540&amp;",'"&amp;G540&amp;"'),"</f>
        <v>(538,'TestTSP10_5.csv'),</v>
      </c>
      <c r="J540" s="6">
        <f>VLOOKUP(E540,target_graph_lookup!$A$1:$B$43,2,0)</f>
        <v>10</v>
      </c>
      <c r="K540" s="70">
        <v>5415</v>
      </c>
      <c r="L540" s="71">
        <f>VLOOKUP(A540,cutting_planes!$A$2:$K$1435,3,0)</f>
        <v>5415</v>
      </c>
      <c r="M540" s="71">
        <f>VLOOKUP(A540,cutting_planes!$A$2:$K$1435,2,0)</f>
        <v>4524</v>
      </c>
      <c r="N540" s="71">
        <f>VLOOKUP(A540,cutting_planes!$A$2:$K$1435,6,0)</f>
        <v>1</v>
      </c>
      <c r="O540" s="71">
        <f>VLOOKUP(A540,cutting_planes!$A$2:$K$1435,7,0)</f>
        <v>8</v>
      </c>
      <c r="P540" s="71">
        <f>VLOOKUP(A540,cutting_planes!$A$2:$K$1435,8,0)</f>
        <v>3</v>
      </c>
      <c r="Q540" s="71">
        <f>VLOOKUP(A540,cutting_planes!$A$2:$K$1435,9,0)</f>
        <v>0</v>
      </c>
      <c r="R540" s="71">
        <f>VLOOKUP(A540,cutting_planes!$A$2:$K$1435,10,0)</f>
        <v>500</v>
      </c>
      <c r="S540" s="72">
        <f>ABS(K540-L540)/K540</f>
        <v>0</v>
      </c>
      <c r="T540" s="71">
        <f>IF(O540&gt;=R540,1,0)</f>
        <v>0</v>
      </c>
      <c r="U540" s="1" t="str">
        <f>VLOOKUP(A540,cutting_planes!$A$2:$N$940,14,0)</f>
        <v>0:00</v>
      </c>
    </row>
    <row r="541" spans="1:21" hidden="1" x14ac:dyDescent="0.2">
      <c r="A541" s="6">
        <v>539</v>
      </c>
      <c r="B541" s="6">
        <v>10</v>
      </c>
      <c r="C541" s="6">
        <v>6</v>
      </c>
      <c r="D541" s="6">
        <v>55</v>
      </c>
      <c r="E541" s="6" t="s">
        <v>26</v>
      </c>
      <c r="F541" s="6" t="s">
        <v>1703</v>
      </c>
      <c r="G541" s="6" t="str">
        <f>F541&amp;B541&amp;"_"&amp;C541&amp;".csv"</f>
        <v>TestTSP10_6.csv</v>
      </c>
      <c r="H541" s="6" t="s">
        <v>1707</v>
      </c>
      <c r="I541" s="6" t="str">
        <f>"("&amp;A541&amp;",'"&amp;G541&amp;"'),"</f>
        <v>(539,'TestTSP10_6.csv'),</v>
      </c>
      <c r="J541" s="6">
        <f>VLOOKUP(E541,target_graph_lookup!$A$1:$B$43,2,0)</f>
        <v>10</v>
      </c>
      <c r="K541" s="70">
        <v>7742</v>
      </c>
      <c r="L541" s="71">
        <f>VLOOKUP(A541,cutting_planes!$A$2:$K$1435,3,0)</f>
        <v>7742</v>
      </c>
      <c r="M541" s="71">
        <f>VLOOKUP(A541,cutting_planes!$A$2:$K$1435,2,0)</f>
        <v>7451.5</v>
      </c>
      <c r="N541" s="71">
        <f>VLOOKUP(A541,cutting_planes!$A$2:$K$1435,6,0)</f>
        <v>1</v>
      </c>
      <c r="O541" s="71">
        <f>VLOOKUP(A541,cutting_planes!$A$2:$K$1435,7,0)</f>
        <v>54</v>
      </c>
      <c r="P541" s="71">
        <f>VLOOKUP(A541,cutting_planes!$A$2:$K$1435,8,0)</f>
        <v>23</v>
      </c>
      <c r="Q541" s="71">
        <f>VLOOKUP(A541,cutting_planes!$A$2:$K$1435,9,0)</f>
        <v>3</v>
      </c>
      <c r="R541" s="71">
        <f>VLOOKUP(A541,cutting_planes!$A$2:$K$1435,10,0)</f>
        <v>500</v>
      </c>
      <c r="S541" s="72">
        <f>ABS(K541-L541)/K541</f>
        <v>0</v>
      </c>
      <c r="T541" s="71">
        <f>IF(O541&gt;=R541,1,0)</f>
        <v>0</v>
      </c>
      <c r="U541" s="1" t="str">
        <f>VLOOKUP(A541,cutting_planes!$A$2:$N$940,14,0)</f>
        <v>0:00</v>
      </c>
    </row>
    <row r="542" spans="1:21" hidden="1" x14ac:dyDescent="0.2">
      <c r="A542" s="6">
        <v>540</v>
      </c>
      <c r="B542" s="6">
        <v>10</v>
      </c>
      <c r="C542" s="6">
        <v>7</v>
      </c>
      <c r="D542" s="6">
        <v>78</v>
      </c>
      <c r="E542" s="6" t="s">
        <v>26</v>
      </c>
      <c r="F542" s="6" t="s">
        <v>1703</v>
      </c>
      <c r="G542" s="6" t="str">
        <f>F542&amp;B542&amp;"_"&amp;C542&amp;".csv"</f>
        <v>TestTSP10_7.csv</v>
      </c>
      <c r="H542" s="6" t="s">
        <v>1707</v>
      </c>
      <c r="I542" s="6" t="str">
        <f>"("&amp;A542&amp;",'"&amp;G542&amp;"'),"</f>
        <v>(540,'TestTSP10_7.csv'),</v>
      </c>
      <c r="J542" s="6">
        <f>VLOOKUP(E542,target_graph_lookup!$A$1:$B$43,2,0)</f>
        <v>10</v>
      </c>
      <c r="K542" s="70">
        <v>10129</v>
      </c>
      <c r="L542" s="71">
        <f>VLOOKUP(A542,cutting_planes!$A$2:$K$1435,3,0)</f>
        <v>10079.65</v>
      </c>
      <c r="M542" s="71">
        <f>VLOOKUP(A542,cutting_planes!$A$2:$K$1435,2,0)</f>
        <v>9794</v>
      </c>
      <c r="N542" s="71">
        <f>VLOOKUP(A542,cutting_planes!$A$2:$K$1435,6,0)</f>
        <v>0</v>
      </c>
      <c r="O542" s="71">
        <f>VLOOKUP(A542,cutting_planes!$A$2:$K$1435,7,0)</f>
        <v>228</v>
      </c>
      <c r="P542" s="71">
        <f>VLOOKUP(A542,cutting_planes!$A$2:$K$1435,8,0)</f>
        <v>54</v>
      </c>
      <c r="Q542" s="71">
        <f>VLOOKUP(A542,cutting_planes!$A$2:$K$1435,9,0)</f>
        <v>3</v>
      </c>
      <c r="R542" s="71">
        <f>VLOOKUP(A542,cutting_planes!$A$2:$K$1435,10,0)</f>
        <v>500</v>
      </c>
      <c r="S542" s="72">
        <f>ABS(K542-L542)/K542</f>
        <v>4.8721492743607825E-3</v>
      </c>
      <c r="T542" s="71">
        <f>IF(O542&gt;=R542,1,0)</f>
        <v>0</v>
      </c>
      <c r="U542" s="1" t="str">
        <f>VLOOKUP(A542,cutting_planes!$A$2:$N$940,14,0)</f>
        <v>0:02</v>
      </c>
    </row>
    <row r="543" spans="1:21" hidden="1" x14ac:dyDescent="0.2">
      <c r="A543" s="6">
        <v>541</v>
      </c>
      <c r="B543" s="6">
        <v>10</v>
      </c>
      <c r="C543" s="6">
        <v>8</v>
      </c>
      <c r="D543" s="6">
        <v>62</v>
      </c>
      <c r="E543" s="6" t="s">
        <v>26</v>
      </c>
      <c r="F543" s="6" t="s">
        <v>1703</v>
      </c>
      <c r="G543" s="6" t="str">
        <f>F543&amp;B543&amp;"_"&amp;C543&amp;".csv"</f>
        <v>TestTSP10_8.csv</v>
      </c>
      <c r="H543" s="6" t="s">
        <v>1707</v>
      </c>
      <c r="I543" s="6" t="str">
        <f>"("&amp;A543&amp;",'"&amp;G543&amp;"'),"</f>
        <v>(541,'TestTSP10_8.csv'),</v>
      </c>
      <c r="J543" s="6">
        <f>VLOOKUP(E543,target_graph_lookup!$A$1:$B$43,2,0)</f>
        <v>10</v>
      </c>
      <c r="K543" s="70">
        <v>9104</v>
      </c>
      <c r="L543" s="71">
        <f>VLOOKUP(A543,cutting_planes!$A$2:$K$1435,3,0)</f>
        <v>8955.5</v>
      </c>
      <c r="M543" s="71">
        <f>VLOOKUP(A543,cutting_planes!$A$2:$K$1435,2,0)</f>
        <v>8521.5</v>
      </c>
      <c r="N543" s="71">
        <f>VLOOKUP(A543,cutting_planes!$A$2:$K$1435,6,0)</f>
        <v>0</v>
      </c>
      <c r="O543" s="71">
        <f>VLOOKUP(A543,cutting_planes!$A$2:$K$1435,7,0)</f>
        <v>49</v>
      </c>
      <c r="P543" s="71">
        <f>VLOOKUP(A543,cutting_planes!$A$2:$K$1435,8,0)</f>
        <v>18</v>
      </c>
      <c r="Q543" s="71">
        <f>VLOOKUP(A543,cutting_planes!$A$2:$K$1435,9,0)</f>
        <v>3</v>
      </c>
      <c r="R543" s="71">
        <f>VLOOKUP(A543,cutting_planes!$A$2:$K$1435,10,0)</f>
        <v>500</v>
      </c>
      <c r="S543" s="72">
        <f>ABS(K543-L543)/K543</f>
        <v>1.6311511423550088E-2</v>
      </c>
      <c r="T543" s="71">
        <f>IF(O543&gt;=R543,1,0)</f>
        <v>0</v>
      </c>
      <c r="U543" s="1" t="str">
        <f>VLOOKUP(A543,cutting_planes!$A$2:$N$940,14,0)</f>
        <v>0:00</v>
      </c>
    </row>
    <row r="544" spans="1:21" hidden="1" x14ac:dyDescent="0.2">
      <c r="A544" s="6">
        <v>542</v>
      </c>
      <c r="B544" s="6">
        <v>10</v>
      </c>
      <c r="C544" s="6">
        <v>9</v>
      </c>
      <c r="D544" s="6">
        <v>95</v>
      </c>
      <c r="E544" s="6" t="s">
        <v>26</v>
      </c>
      <c r="F544" s="6" t="s">
        <v>1703</v>
      </c>
      <c r="G544" s="6" t="str">
        <f>F544&amp;B544&amp;"_"&amp;C544&amp;".csv"</f>
        <v>TestTSP10_9.csv</v>
      </c>
      <c r="H544" s="6" t="s">
        <v>1707</v>
      </c>
      <c r="I544" s="6" t="str">
        <f>"("&amp;A544&amp;",'"&amp;G544&amp;"'),"</f>
        <v>(542,'TestTSP10_9.csv'),</v>
      </c>
      <c r="J544" s="6">
        <f>VLOOKUP(E544,target_graph_lookup!$A$1:$B$43,2,0)</f>
        <v>10</v>
      </c>
      <c r="K544" s="70">
        <v>10902</v>
      </c>
      <c r="L544" s="71">
        <f>VLOOKUP(A544,cutting_planes!$A$2:$K$1435,3,0)</f>
        <v>10757</v>
      </c>
      <c r="M544" s="71">
        <f>VLOOKUP(A544,cutting_planes!$A$2:$K$1435,2,0)</f>
        <v>10298</v>
      </c>
      <c r="N544" s="71">
        <f>VLOOKUP(A544,cutting_planes!$A$2:$K$1435,6,0)</f>
        <v>0</v>
      </c>
      <c r="O544" s="71">
        <f>VLOOKUP(A544,cutting_planes!$A$2:$K$1435,7,0)</f>
        <v>229</v>
      </c>
      <c r="P544" s="71">
        <f>VLOOKUP(A544,cutting_planes!$A$2:$K$1435,8,0)</f>
        <v>52</v>
      </c>
      <c r="Q544" s="71">
        <f>VLOOKUP(A544,cutting_planes!$A$2:$K$1435,9,0)</f>
        <v>5</v>
      </c>
      <c r="R544" s="71">
        <f>VLOOKUP(A544,cutting_planes!$A$2:$K$1435,10,0)</f>
        <v>500</v>
      </c>
      <c r="S544" s="72">
        <f>ABS(K544-L544)/K544</f>
        <v>1.3300311869381765E-2</v>
      </c>
      <c r="T544" s="71">
        <f>IF(O544&gt;=R544,1,0)</f>
        <v>0</v>
      </c>
      <c r="U544" s="1" t="str">
        <f>VLOOKUP(A544,cutting_planes!$A$2:$N$940,14,0)</f>
        <v>0:05</v>
      </c>
    </row>
    <row r="545" spans="1:21" hidden="1" x14ac:dyDescent="0.2">
      <c r="A545" s="6">
        <v>543</v>
      </c>
      <c r="B545" s="6">
        <v>10</v>
      </c>
      <c r="C545" s="6">
        <v>10</v>
      </c>
      <c r="D545" s="6">
        <v>87</v>
      </c>
      <c r="E545" s="6" t="s">
        <v>26</v>
      </c>
      <c r="F545" s="6" t="s">
        <v>1703</v>
      </c>
      <c r="G545" s="6" t="str">
        <f>F545&amp;B545&amp;"_"&amp;C545&amp;".csv"</f>
        <v>TestTSP10_10.csv</v>
      </c>
      <c r="H545" s="6" t="s">
        <v>1707</v>
      </c>
      <c r="I545" s="6" t="str">
        <f>"("&amp;A545&amp;",'"&amp;G545&amp;"'),"</f>
        <v>(543,'TestTSP10_10.csv'),</v>
      </c>
      <c r="J545" s="6">
        <f>VLOOKUP(E545,target_graph_lookup!$A$1:$B$43,2,0)</f>
        <v>10</v>
      </c>
      <c r="K545" s="70">
        <v>10049</v>
      </c>
      <c r="L545" s="71">
        <f>VLOOKUP(A545,cutting_planes!$A$2:$K$1435,3,0)</f>
        <v>10049</v>
      </c>
      <c r="M545" s="71">
        <f>VLOOKUP(A545,cutting_planes!$A$2:$K$1435,2,0)</f>
        <v>9741.5</v>
      </c>
      <c r="N545" s="71">
        <f>VLOOKUP(A545,cutting_planes!$A$2:$K$1435,6,0)</f>
        <v>1</v>
      </c>
      <c r="O545" s="71">
        <f>VLOOKUP(A545,cutting_planes!$A$2:$K$1435,7,0)</f>
        <v>26</v>
      </c>
      <c r="P545" s="71">
        <f>VLOOKUP(A545,cutting_planes!$A$2:$K$1435,8,0)</f>
        <v>9</v>
      </c>
      <c r="Q545" s="71">
        <f>VLOOKUP(A545,cutting_planes!$A$2:$K$1435,9,0)</f>
        <v>0</v>
      </c>
      <c r="R545" s="71">
        <f>VLOOKUP(A545,cutting_planes!$A$2:$K$1435,10,0)</f>
        <v>500</v>
      </c>
      <c r="S545" s="72">
        <f>ABS(K545-L545)/K545</f>
        <v>0</v>
      </c>
      <c r="T545" s="71">
        <f>IF(O545&gt;=R545,1,0)</f>
        <v>0</v>
      </c>
      <c r="U545" s="1" t="str">
        <f>VLOOKUP(A545,cutting_planes!$A$2:$N$940,14,0)</f>
        <v>0:00</v>
      </c>
    </row>
    <row r="546" spans="1:21" hidden="1" x14ac:dyDescent="0.2">
      <c r="A546" s="6">
        <v>544</v>
      </c>
      <c r="B546" s="6">
        <v>10</v>
      </c>
      <c r="C546" s="6">
        <v>11</v>
      </c>
      <c r="D546" s="6">
        <v>56</v>
      </c>
      <c r="E546" s="6" t="s">
        <v>26</v>
      </c>
      <c r="F546" s="6" t="s">
        <v>1703</v>
      </c>
      <c r="G546" s="6" t="str">
        <f>F546&amp;B546&amp;"_"&amp;C546&amp;".csv"</f>
        <v>TestTSP10_11.csv</v>
      </c>
      <c r="H546" s="6" t="s">
        <v>1707</v>
      </c>
      <c r="I546" s="6" t="str">
        <f>"("&amp;A546&amp;",'"&amp;G546&amp;"'),"</f>
        <v>(544,'TestTSP10_11.csv'),</v>
      </c>
      <c r="J546" s="6">
        <f>VLOOKUP(E546,target_graph_lookup!$A$1:$B$43,2,0)</f>
        <v>10</v>
      </c>
      <c r="K546" s="70">
        <v>8197</v>
      </c>
      <c r="L546" s="71">
        <f>VLOOKUP(A546,cutting_planes!$A$2:$K$1435,3,0)</f>
        <v>8197</v>
      </c>
      <c r="M546" s="71">
        <f>VLOOKUP(A546,cutting_planes!$A$2:$K$1435,2,0)</f>
        <v>7346.5</v>
      </c>
      <c r="N546" s="71">
        <f>VLOOKUP(A546,cutting_planes!$A$2:$K$1435,6,0)</f>
        <v>1</v>
      </c>
      <c r="O546" s="71">
        <f>VLOOKUP(A546,cutting_planes!$A$2:$K$1435,7,0)</f>
        <v>80</v>
      </c>
      <c r="P546" s="71">
        <f>VLOOKUP(A546,cutting_planes!$A$2:$K$1435,8,0)</f>
        <v>29</v>
      </c>
      <c r="Q546" s="71">
        <f>VLOOKUP(A546,cutting_planes!$A$2:$K$1435,9,0)</f>
        <v>3</v>
      </c>
      <c r="R546" s="71">
        <f>VLOOKUP(A546,cutting_planes!$A$2:$K$1435,10,0)</f>
        <v>500</v>
      </c>
      <c r="S546" s="72">
        <f>ABS(K546-L546)/K546</f>
        <v>0</v>
      </c>
      <c r="T546" s="71">
        <f>IF(O546&gt;=R546,1,0)</f>
        <v>0</v>
      </c>
      <c r="U546" s="1" t="str">
        <f>VLOOKUP(A546,cutting_planes!$A$2:$N$940,14,0)</f>
        <v>0:00</v>
      </c>
    </row>
    <row r="547" spans="1:21" hidden="1" x14ac:dyDescent="0.2">
      <c r="A547" s="6">
        <v>545</v>
      </c>
      <c r="B547" s="6">
        <v>10</v>
      </c>
      <c r="C547" s="6">
        <v>12</v>
      </c>
      <c r="D547" s="6">
        <v>92</v>
      </c>
      <c r="E547" s="6" t="s">
        <v>26</v>
      </c>
      <c r="F547" s="6" t="s">
        <v>1703</v>
      </c>
      <c r="G547" s="6" t="str">
        <f>F547&amp;B547&amp;"_"&amp;C547&amp;".csv"</f>
        <v>TestTSP10_12.csv</v>
      </c>
      <c r="H547" s="6" t="s">
        <v>1707</v>
      </c>
      <c r="I547" s="6" t="str">
        <f>"("&amp;A547&amp;",'"&amp;G547&amp;"'),"</f>
        <v>(545,'TestTSP10_12.csv'),</v>
      </c>
      <c r="J547" s="6">
        <f>VLOOKUP(E547,target_graph_lookup!$A$1:$B$43,2,0)</f>
        <v>10</v>
      </c>
      <c r="K547" s="70">
        <v>10440</v>
      </c>
      <c r="L547" s="71">
        <f>VLOOKUP(A547,cutting_planes!$A$2:$K$1435,3,0)</f>
        <v>10400.709999999999</v>
      </c>
      <c r="M547" s="71">
        <f>VLOOKUP(A547,cutting_planes!$A$2:$K$1435,2,0)</f>
        <v>9552.5</v>
      </c>
      <c r="N547" s="71">
        <f>VLOOKUP(A547,cutting_planes!$A$2:$K$1435,6,0)</f>
        <v>0</v>
      </c>
      <c r="O547" s="71">
        <f>VLOOKUP(A547,cutting_planes!$A$2:$K$1435,7,0)</f>
        <v>257</v>
      </c>
      <c r="P547" s="71">
        <f>VLOOKUP(A547,cutting_planes!$A$2:$K$1435,8,0)</f>
        <v>50</v>
      </c>
      <c r="Q547" s="71">
        <f>VLOOKUP(A547,cutting_planes!$A$2:$K$1435,9,0)</f>
        <v>4</v>
      </c>
      <c r="R547" s="71">
        <f>VLOOKUP(A547,cutting_planes!$A$2:$K$1435,10,0)</f>
        <v>500</v>
      </c>
      <c r="S547" s="72">
        <f>ABS(K547-L547)/K547</f>
        <v>3.7634099616859072E-3</v>
      </c>
      <c r="T547" s="71">
        <f>IF(O547&gt;=R547,1,0)</f>
        <v>0</v>
      </c>
      <c r="U547" s="1" t="str">
        <f>VLOOKUP(A547,cutting_planes!$A$2:$N$940,14,0)</f>
        <v>0:02</v>
      </c>
    </row>
    <row r="548" spans="1:21" hidden="1" x14ac:dyDescent="0.2">
      <c r="A548" s="6">
        <v>546</v>
      </c>
      <c r="B548" s="6">
        <v>10</v>
      </c>
      <c r="C548" s="6">
        <v>13</v>
      </c>
      <c r="D548" s="6">
        <v>109</v>
      </c>
      <c r="E548" s="6" t="s">
        <v>26</v>
      </c>
      <c r="F548" s="6" t="s">
        <v>1703</v>
      </c>
      <c r="G548" s="6" t="str">
        <f>F548&amp;B548&amp;"_"&amp;C548&amp;".csv"</f>
        <v>TestTSP10_13.csv</v>
      </c>
      <c r="H548" s="6" t="s">
        <v>1707</v>
      </c>
      <c r="I548" s="6" t="str">
        <f>"("&amp;A548&amp;",'"&amp;G548&amp;"'),"</f>
        <v>(546,'TestTSP10_13.csv'),</v>
      </c>
      <c r="J548" s="6">
        <f>VLOOKUP(E548,target_graph_lookup!$A$1:$B$43,2,0)</f>
        <v>10</v>
      </c>
      <c r="K548" s="70">
        <v>9998</v>
      </c>
      <c r="L548" s="71">
        <f>VLOOKUP(A548,cutting_planes!$A$2:$K$1435,3,0)</f>
        <v>9990</v>
      </c>
      <c r="M548" s="71">
        <f>VLOOKUP(A548,cutting_planes!$A$2:$K$1435,2,0)</f>
        <v>9692.5</v>
      </c>
      <c r="N548" s="71">
        <f>VLOOKUP(A548,cutting_planes!$A$2:$K$1435,6,0)</f>
        <v>0</v>
      </c>
      <c r="O548" s="71">
        <f>VLOOKUP(A548,cutting_planes!$A$2:$K$1435,7,0)</f>
        <v>139</v>
      </c>
      <c r="P548" s="71">
        <f>VLOOKUP(A548,cutting_planes!$A$2:$K$1435,8,0)</f>
        <v>35</v>
      </c>
      <c r="Q548" s="71">
        <f>VLOOKUP(A548,cutting_planes!$A$2:$K$1435,9,0)</f>
        <v>1</v>
      </c>
      <c r="R548" s="71">
        <f>VLOOKUP(A548,cutting_planes!$A$2:$K$1435,10,0)</f>
        <v>500</v>
      </c>
      <c r="S548" s="72">
        <f>ABS(K548-L548)/K548</f>
        <v>8.0016003200640128E-4</v>
      </c>
      <c r="T548" s="71">
        <f>IF(O548&gt;=R548,1,0)</f>
        <v>0</v>
      </c>
      <c r="U548" s="1" t="str">
        <f>VLOOKUP(A548,cutting_planes!$A$2:$N$940,14,0)</f>
        <v>0:02</v>
      </c>
    </row>
    <row r="549" spans="1:21" hidden="1" x14ac:dyDescent="0.2">
      <c r="A549" s="6">
        <v>547</v>
      </c>
      <c r="B549" s="6">
        <v>10</v>
      </c>
      <c r="C549" s="6">
        <v>14</v>
      </c>
      <c r="D549" s="6">
        <v>58</v>
      </c>
      <c r="E549" s="6" t="s">
        <v>26</v>
      </c>
      <c r="F549" s="6" t="s">
        <v>1703</v>
      </c>
      <c r="G549" s="6" t="str">
        <f>F549&amp;B549&amp;"_"&amp;C549&amp;".csv"</f>
        <v>TestTSP10_14.csv</v>
      </c>
      <c r="H549" s="6" t="s">
        <v>1707</v>
      </c>
      <c r="I549" s="6" t="str">
        <f>"("&amp;A549&amp;",'"&amp;G549&amp;"'),"</f>
        <v>(547,'TestTSP10_14.csv'),</v>
      </c>
      <c r="J549" s="6">
        <f>VLOOKUP(E549,target_graph_lookup!$A$1:$B$43,2,0)</f>
        <v>10</v>
      </c>
      <c r="K549" s="70">
        <v>8884</v>
      </c>
      <c r="L549" s="71">
        <f>VLOOKUP(A549,cutting_planes!$A$2:$K$1435,3,0)</f>
        <v>8754</v>
      </c>
      <c r="M549" s="71">
        <f>VLOOKUP(A549,cutting_planes!$A$2:$K$1435,2,0)</f>
        <v>8273.5</v>
      </c>
      <c r="N549" s="71">
        <f>VLOOKUP(A549,cutting_planes!$A$2:$K$1435,6,0)</f>
        <v>0</v>
      </c>
      <c r="O549" s="71">
        <f>VLOOKUP(A549,cutting_planes!$A$2:$K$1435,7,0)</f>
        <v>150</v>
      </c>
      <c r="P549" s="71">
        <f>VLOOKUP(A549,cutting_planes!$A$2:$K$1435,8,0)</f>
        <v>46</v>
      </c>
      <c r="Q549" s="71">
        <f>VLOOKUP(A549,cutting_planes!$A$2:$K$1435,9,0)</f>
        <v>4</v>
      </c>
      <c r="R549" s="71">
        <f>VLOOKUP(A549,cutting_planes!$A$2:$K$1435,10,0)</f>
        <v>500</v>
      </c>
      <c r="S549" s="72">
        <f>ABS(K549-L549)/K549</f>
        <v>1.4633048176497073E-2</v>
      </c>
      <c r="T549" s="71">
        <f>IF(O549&gt;=R549,1,0)</f>
        <v>0</v>
      </c>
      <c r="U549" s="1" t="str">
        <f>VLOOKUP(A549,cutting_planes!$A$2:$N$940,14,0)</f>
        <v>0:01</v>
      </c>
    </row>
    <row r="550" spans="1:21" x14ac:dyDescent="0.2">
      <c r="A550" s="6">
        <v>548</v>
      </c>
      <c r="B550" s="6">
        <v>11</v>
      </c>
      <c r="C550" s="6">
        <v>0</v>
      </c>
      <c r="D550" s="6">
        <v>51</v>
      </c>
      <c r="E550" s="6" t="s">
        <v>25</v>
      </c>
      <c r="F550" s="6" t="s">
        <v>1702</v>
      </c>
      <c r="G550" s="6" t="str">
        <f>F550&amp;B550&amp;"_"&amp;C550&amp;".csv"</f>
        <v>TrainTSP11_0.csv</v>
      </c>
      <c r="H550" s="6" t="s">
        <v>1707</v>
      </c>
      <c r="I550" s="6" t="str">
        <f>"("&amp;A550&amp;",'"&amp;G550&amp;"'),"</f>
        <v>(548,'TrainTSP11_0.csv'),</v>
      </c>
      <c r="J550" s="6">
        <f>VLOOKUP(E550,target_graph_lookup!$A$1:$B$43,2,0)</f>
        <v>11</v>
      </c>
      <c r="K550" s="70">
        <v>2933</v>
      </c>
      <c r="L550" s="71">
        <f>VLOOKUP(A550,cutting_planes!$A$2:$K$1435,3,0)</f>
        <v>2185</v>
      </c>
      <c r="M550" s="71">
        <f>VLOOKUP(A550,cutting_planes!$A$2:$K$1435,2,0)</f>
        <v>2063</v>
      </c>
      <c r="N550" s="71">
        <f>VLOOKUP(A550,cutting_planes!$A$2:$K$1435,6,0)</f>
        <v>0</v>
      </c>
      <c r="O550" s="71">
        <f>VLOOKUP(A550,cutting_planes!$A$2:$K$1435,7,0)</f>
        <v>52</v>
      </c>
      <c r="P550" s="71">
        <f>VLOOKUP(A550,cutting_planes!$A$2:$K$1435,8,0)</f>
        <v>24</v>
      </c>
      <c r="Q550" s="71">
        <f>VLOOKUP(A550,cutting_planes!$A$2:$K$1435,9,0)</f>
        <v>2</v>
      </c>
      <c r="R550" s="71">
        <f>VLOOKUP(A550,cutting_planes!$A$2:$K$1435,10,0)</f>
        <v>500</v>
      </c>
      <c r="S550" s="72">
        <f>ABS(K550-L550)/K550</f>
        <v>0.2550289805659734</v>
      </c>
      <c r="T550" s="71">
        <f>IF(O550&gt;=R550,1,0)</f>
        <v>0</v>
      </c>
      <c r="U550" s="1" t="str">
        <f>VLOOKUP(A550,cutting_planes!$A$2:$N$940,14,0)</f>
        <v>0:00</v>
      </c>
    </row>
    <row r="551" spans="1:21" x14ac:dyDescent="0.2">
      <c r="A551" s="20">
        <v>549</v>
      </c>
      <c r="B551" s="20">
        <v>11</v>
      </c>
      <c r="C551" s="20">
        <v>1</v>
      </c>
      <c r="D551" s="20">
        <v>39</v>
      </c>
      <c r="E551" s="20" t="s">
        <v>25</v>
      </c>
      <c r="F551" s="20" t="s">
        <v>1702</v>
      </c>
      <c r="G551" s="20" t="str">
        <f>F551&amp;B551&amp;"_"&amp;C551&amp;".csv"</f>
        <v>TrainTSP11_1.csv</v>
      </c>
      <c r="H551" s="20" t="s">
        <v>1707</v>
      </c>
      <c r="I551" s="20" t="str">
        <f>"("&amp;A551&amp;",'"&amp;G551&amp;"'),"</f>
        <v>(549,'TrainTSP11_1.csv'),</v>
      </c>
      <c r="J551" s="20">
        <f>VLOOKUP(E551,target_graph_lookup!$A$1:$B$43,2,0)</f>
        <v>11</v>
      </c>
      <c r="K551" s="70">
        <v>3030</v>
      </c>
      <c r="L551" s="71">
        <f>VLOOKUP(A551,cutting_planes!$A$2:$K$1435,3,0)</f>
        <v>2271.5</v>
      </c>
      <c r="M551" s="71">
        <f>VLOOKUP(A551,cutting_planes!$A$2:$K$1435,2,0)</f>
        <v>2097</v>
      </c>
      <c r="N551" s="71">
        <f>VLOOKUP(A551,cutting_planes!$A$2:$K$1435,6,0)</f>
        <v>0</v>
      </c>
      <c r="O551" s="71">
        <f>VLOOKUP(A551,cutting_planes!$A$2:$K$1435,7,0)</f>
        <v>25</v>
      </c>
      <c r="P551" s="71">
        <f>VLOOKUP(A551,cutting_planes!$A$2:$K$1435,8,0)</f>
        <v>14</v>
      </c>
      <c r="Q551" s="71">
        <f>VLOOKUP(A551,cutting_planes!$A$2:$K$1435,9,0)</f>
        <v>2</v>
      </c>
      <c r="R551" s="71">
        <f>VLOOKUP(A551,cutting_planes!$A$2:$K$1435,10,0)</f>
        <v>500</v>
      </c>
      <c r="S551" s="72">
        <f>ABS(K551-L551)/K551</f>
        <v>0.25033003300330031</v>
      </c>
      <c r="T551" s="71">
        <f>IF(O551&gt;=R551,1,0)</f>
        <v>0</v>
      </c>
      <c r="U551" s="1" t="str">
        <f>VLOOKUP(A551,cutting_planes!$A$2:$N$940,14,0)</f>
        <v>0:00</v>
      </c>
    </row>
    <row r="552" spans="1:21" x14ac:dyDescent="0.2">
      <c r="A552" s="6">
        <v>550</v>
      </c>
      <c r="B552" s="6">
        <v>11</v>
      </c>
      <c r="C552" s="6">
        <v>2</v>
      </c>
      <c r="D552" s="6">
        <v>58</v>
      </c>
      <c r="E552" s="6" t="s">
        <v>25</v>
      </c>
      <c r="F552" s="6" t="s">
        <v>1702</v>
      </c>
      <c r="G552" s="6" t="str">
        <f>F552&amp;B552&amp;"_"&amp;C552&amp;".csv"</f>
        <v>TrainTSP11_2.csv</v>
      </c>
      <c r="H552" s="6" t="s">
        <v>1707</v>
      </c>
      <c r="I552" s="6" t="str">
        <f>"("&amp;A552&amp;",'"&amp;G552&amp;"'),"</f>
        <v>(550,'TrainTSP11_2.csv'),</v>
      </c>
      <c r="J552" s="6">
        <f>VLOOKUP(E552,target_graph_lookup!$A$1:$B$43,2,0)</f>
        <v>11</v>
      </c>
      <c r="K552" s="70">
        <v>3508</v>
      </c>
      <c r="L552" s="71">
        <f>VLOOKUP(A552,cutting_planes!$A$2:$K$1435,3,0)</f>
        <v>2556.75</v>
      </c>
      <c r="M552" s="71">
        <f>VLOOKUP(A552,cutting_planes!$A$2:$K$1435,2,0)</f>
        <v>2481.5</v>
      </c>
      <c r="N552" s="71">
        <f>VLOOKUP(A552,cutting_planes!$A$2:$K$1435,6,0)</f>
        <v>0</v>
      </c>
      <c r="O552" s="71">
        <f>VLOOKUP(A552,cutting_planes!$A$2:$K$1435,7,0)</f>
        <v>56</v>
      </c>
      <c r="P552" s="71">
        <f>VLOOKUP(A552,cutting_planes!$A$2:$K$1435,8,0)</f>
        <v>20</v>
      </c>
      <c r="Q552" s="71">
        <f>VLOOKUP(A552,cutting_planes!$A$2:$K$1435,9,0)</f>
        <v>2</v>
      </c>
      <c r="R552" s="71">
        <f>VLOOKUP(A552,cutting_planes!$A$2:$K$1435,10,0)</f>
        <v>500</v>
      </c>
      <c r="S552" s="72">
        <f>ABS(K552-L552)/K552</f>
        <v>0.2711659064994299</v>
      </c>
      <c r="T552" s="71">
        <f>IF(O552&gt;=R552,1,0)</f>
        <v>0</v>
      </c>
      <c r="U552" s="1" t="str">
        <f>VLOOKUP(A552,cutting_planes!$A$2:$N$940,14,0)</f>
        <v>0:00</v>
      </c>
    </row>
    <row r="553" spans="1:21" x14ac:dyDescent="0.2">
      <c r="A553" s="6">
        <v>551</v>
      </c>
      <c r="B553" s="6">
        <v>11</v>
      </c>
      <c r="C553" s="6">
        <v>3</v>
      </c>
      <c r="D553" s="6">
        <v>25</v>
      </c>
      <c r="E553" s="6" t="s">
        <v>25</v>
      </c>
      <c r="F553" s="6" t="s">
        <v>1702</v>
      </c>
      <c r="G553" s="6" t="str">
        <f>F553&amp;B553&amp;"_"&amp;C553&amp;".csv"</f>
        <v>TrainTSP11_3.csv</v>
      </c>
      <c r="H553" s="6" t="s">
        <v>1707</v>
      </c>
      <c r="I553" s="6" t="str">
        <f>"("&amp;A553&amp;",'"&amp;G553&amp;"'),"</f>
        <v>(551,'TrainTSP11_3.csv'),</v>
      </c>
      <c r="J553" s="6">
        <f>VLOOKUP(E553,target_graph_lookup!$A$1:$B$43,2,0)</f>
        <v>11</v>
      </c>
      <c r="K553" s="70">
        <v>4606</v>
      </c>
      <c r="L553" s="71">
        <f>VLOOKUP(A553,cutting_planes!$A$2:$K$1435,3,0)</f>
        <v>3702.75</v>
      </c>
      <c r="M553" s="71">
        <f>VLOOKUP(A553,cutting_planes!$A$2:$K$1435,2,0)</f>
        <v>3684.5</v>
      </c>
      <c r="N553" s="71">
        <f>VLOOKUP(A553,cutting_planes!$A$2:$K$1435,6,0)</f>
        <v>0</v>
      </c>
      <c r="O553" s="71">
        <f>VLOOKUP(A553,cutting_planes!$A$2:$K$1435,7,0)</f>
        <v>33</v>
      </c>
      <c r="P553" s="71">
        <f>VLOOKUP(A553,cutting_planes!$A$2:$K$1435,8,0)</f>
        <v>14</v>
      </c>
      <c r="Q553" s="71">
        <f>VLOOKUP(A553,cutting_planes!$A$2:$K$1435,9,0)</f>
        <v>1</v>
      </c>
      <c r="R553" s="71">
        <f>VLOOKUP(A553,cutting_planes!$A$2:$K$1435,10,0)</f>
        <v>500</v>
      </c>
      <c r="S553" s="72">
        <f>ABS(K553-L553)/K553</f>
        <v>0.19610290924880591</v>
      </c>
      <c r="T553" s="71">
        <f>IF(O553&gt;=R553,1,0)</f>
        <v>0</v>
      </c>
      <c r="U553" s="1" t="str">
        <f>VLOOKUP(A553,cutting_planes!$A$2:$N$940,14,0)</f>
        <v>0:00</v>
      </c>
    </row>
    <row r="554" spans="1:21" x14ac:dyDescent="0.2">
      <c r="A554" s="6">
        <v>552</v>
      </c>
      <c r="B554" s="6">
        <v>11</v>
      </c>
      <c r="C554" s="6">
        <v>4</v>
      </c>
      <c r="D554" s="6">
        <v>12</v>
      </c>
      <c r="E554" s="6" t="s">
        <v>25</v>
      </c>
      <c r="F554" s="6" t="s">
        <v>1702</v>
      </c>
      <c r="G554" s="6" t="str">
        <f>F554&amp;B554&amp;"_"&amp;C554&amp;".csv"</f>
        <v>TrainTSP11_4.csv</v>
      </c>
      <c r="H554" s="6" t="s">
        <v>1707</v>
      </c>
      <c r="I554" s="6" t="str">
        <f>"("&amp;A554&amp;",'"&amp;G554&amp;"'),"</f>
        <v>(552,'TrainTSP11_4.csv'),</v>
      </c>
      <c r="J554" s="6">
        <f>VLOOKUP(E554,target_graph_lookup!$A$1:$B$43,2,0)</f>
        <v>11</v>
      </c>
      <c r="K554" s="70">
        <v>4021</v>
      </c>
      <c r="L554" s="71">
        <f>VLOOKUP(A554,cutting_planes!$A$2:$K$1435,3,0)</f>
        <v>2946</v>
      </c>
      <c r="M554" s="71">
        <f>VLOOKUP(A554,cutting_planes!$A$2:$K$1435,2,0)</f>
        <v>2931</v>
      </c>
      <c r="N554" s="71">
        <f>VLOOKUP(A554,cutting_planes!$A$2:$K$1435,6,0)</f>
        <v>0</v>
      </c>
      <c r="O554" s="71">
        <f>VLOOKUP(A554,cutting_planes!$A$2:$K$1435,7,0)</f>
        <v>3</v>
      </c>
      <c r="P554" s="71">
        <f>VLOOKUP(A554,cutting_planes!$A$2:$K$1435,8,0)</f>
        <v>2</v>
      </c>
      <c r="Q554" s="71">
        <f>VLOOKUP(A554,cutting_planes!$A$2:$K$1435,9,0)</f>
        <v>0</v>
      </c>
      <c r="R554" s="71">
        <f>VLOOKUP(A554,cutting_planes!$A$2:$K$1435,10,0)</f>
        <v>500</v>
      </c>
      <c r="S554" s="72">
        <f>ABS(K554-L554)/K554</f>
        <v>0.26734643123601093</v>
      </c>
      <c r="T554" s="71">
        <f>IF(O554&gt;=R554,1,0)</f>
        <v>0</v>
      </c>
      <c r="U554" s="1" t="str">
        <f>VLOOKUP(A554,cutting_planes!$A$2:$N$940,14,0)</f>
        <v>0:00</v>
      </c>
    </row>
    <row r="555" spans="1:21" x14ac:dyDescent="0.2">
      <c r="A555" s="6">
        <v>553</v>
      </c>
      <c r="B555" s="6">
        <v>11</v>
      </c>
      <c r="C555" s="6">
        <v>5</v>
      </c>
      <c r="D555" s="6">
        <v>22</v>
      </c>
      <c r="E555" s="6" t="s">
        <v>25</v>
      </c>
      <c r="F555" s="6" t="s">
        <v>1702</v>
      </c>
      <c r="G555" s="6" t="str">
        <f>F555&amp;B555&amp;"_"&amp;C555&amp;".csv"</f>
        <v>TrainTSP11_5.csv</v>
      </c>
      <c r="H555" s="6" t="s">
        <v>1707</v>
      </c>
      <c r="I555" s="6" t="str">
        <f>"("&amp;A555&amp;",'"&amp;G555&amp;"'),"</f>
        <v>(553,'TrainTSP11_5.csv'),</v>
      </c>
      <c r="J555" s="6">
        <f>VLOOKUP(E555,target_graph_lookup!$A$1:$B$43,2,0)</f>
        <v>11</v>
      </c>
      <c r="K555" s="70">
        <v>3968</v>
      </c>
      <c r="L555" s="71">
        <f>VLOOKUP(A555,cutting_planes!$A$2:$K$1435,3,0)</f>
        <v>2884</v>
      </c>
      <c r="M555" s="71">
        <f>VLOOKUP(A555,cutting_planes!$A$2:$K$1435,2,0)</f>
        <v>2872</v>
      </c>
      <c r="N555" s="71">
        <f>VLOOKUP(A555,cutting_planes!$A$2:$K$1435,6,0)</f>
        <v>0</v>
      </c>
      <c r="O555" s="71">
        <f>VLOOKUP(A555,cutting_planes!$A$2:$K$1435,7,0)</f>
        <v>11</v>
      </c>
      <c r="P555" s="71">
        <f>VLOOKUP(A555,cutting_planes!$A$2:$K$1435,8,0)</f>
        <v>4</v>
      </c>
      <c r="Q555" s="71">
        <f>VLOOKUP(A555,cutting_planes!$A$2:$K$1435,9,0)</f>
        <v>1</v>
      </c>
      <c r="R555" s="71">
        <f>VLOOKUP(A555,cutting_planes!$A$2:$K$1435,10,0)</f>
        <v>500</v>
      </c>
      <c r="S555" s="72">
        <f>ABS(K555-L555)/K555</f>
        <v>0.27318548387096775</v>
      </c>
      <c r="T555" s="71">
        <f>IF(O555&gt;=R555,1,0)</f>
        <v>0</v>
      </c>
      <c r="U555" s="1" t="str">
        <f>VLOOKUP(A555,cutting_planes!$A$2:$N$940,14,0)</f>
        <v>0:00</v>
      </c>
    </row>
    <row r="556" spans="1:21" x14ac:dyDescent="0.2">
      <c r="A556" s="6">
        <v>554</v>
      </c>
      <c r="B556" s="6">
        <v>11</v>
      </c>
      <c r="C556" s="6">
        <v>6</v>
      </c>
      <c r="D556" s="6">
        <v>36</v>
      </c>
      <c r="E556" s="6" t="s">
        <v>25</v>
      </c>
      <c r="F556" s="6" t="s">
        <v>1702</v>
      </c>
      <c r="G556" s="6" t="str">
        <f>F556&amp;B556&amp;"_"&amp;C556&amp;".csv"</f>
        <v>TrainTSP11_6.csv</v>
      </c>
      <c r="H556" s="6" t="s">
        <v>1707</v>
      </c>
      <c r="I556" s="6" t="str">
        <f>"("&amp;A556&amp;",'"&amp;G556&amp;"'),"</f>
        <v>(554,'TrainTSP11_6.csv'),</v>
      </c>
      <c r="J556" s="6">
        <f>VLOOKUP(E556,target_graph_lookup!$A$1:$B$43,2,0)</f>
        <v>11</v>
      </c>
      <c r="K556" s="70">
        <v>4199</v>
      </c>
      <c r="L556" s="71">
        <f>VLOOKUP(A556,cutting_planes!$A$2:$K$1435,3,0)</f>
        <v>3877</v>
      </c>
      <c r="M556" s="71">
        <f>VLOOKUP(A556,cutting_planes!$A$2:$K$1435,2,0)</f>
        <v>3594.5</v>
      </c>
      <c r="N556" s="71">
        <f>VLOOKUP(A556,cutting_planes!$A$2:$K$1435,6,0)</f>
        <v>0</v>
      </c>
      <c r="O556" s="71">
        <f>VLOOKUP(A556,cutting_planes!$A$2:$K$1435,7,0)</f>
        <v>54</v>
      </c>
      <c r="P556" s="71">
        <f>VLOOKUP(A556,cutting_planes!$A$2:$K$1435,8,0)</f>
        <v>26</v>
      </c>
      <c r="Q556" s="71">
        <f>VLOOKUP(A556,cutting_planes!$A$2:$K$1435,9,0)</f>
        <v>2</v>
      </c>
      <c r="R556" s="71">
        <f>VLOOKUP(A556,cutting_planes!$A$2:$K$1435,10,0)</f>
        <v>500</v>
      </c>
      <c r="S556" s="72">
        <f>ABS(K556-L556)/K556</f>
        <v>7.6684924982138608E-2</v>
      </c>
      <c r="T556" s="71">
        <f>IF(O556&gt;=R556,1,0)</f>
        <v>0</v>
      </c>
      <c r="U556" s="1" t="str">
        <f>VLOOKUP(A556,cutting_planes!$A$2:$N$940,14,0)</f>
        <v>0:00</v>
      </c>
    </row>
    <row r="557" spans="1:21" x14ac:dyDescent="0.2">
      <c r="A557" s="6">
        <v>555</v>
      </c>
      <c r="B557" s="6">
        <v>11</v>
      </c>
      <c r="C557" s="6">
        <v>7</v>
      </c>
      <c r="D557" s="6">
        <v>52</v>
      </c>
      <c r="E557" s="6" t="s">
        <v>25</v>
      </c>
      <c r="F557" s="6" t="s">
        <v>1702</v>
      </c>
      <c r="G557" s="6" t="str">
        <f>F557&amp;B557&amp;"_"&amp;C557&amp;".csv"</f>
        <v>TrainTSP11_7.csv</v>
      </c>
      <c r="H557" s="6" t="s">
        <v>1707</v>
      </c>
      <c r="I557" s="6" t="str">
        <f>"("&amp;A557&amp;",'"&amp;G557&amp;"'),"</f>
        <v>(555,'TrainTSP11_7.csv'),</v>
      </c>
      <c r="J557" s="6">
        <f>VLOOKUP(E557,target_graph_lookup!$A$1:$B$43,2,0)</f>
        <v>11</v>
      </c>
      <c r="K557" s="70">
        <v>3163</v>
      </c>
      <c r="L557" s="71">
        <f>VLOOKUP(A557,cutting_planes!$A$2:$K$1435,3,0)</f>
        <v>2556.5700000000002</v>
      </c>
      <c r="M557" s="71">
        <f>VLOOKUP(A557,cutting_planes!$A$2:$K$1435,2,0)</f>
        <v>2322</v>
      </c>
      <c r="N557" s="71">
        <f>VLOOKUP(A557,cutting_planes!$A$2:$K$1435,6,0)</f>
        <v>0</v>
      </c>
      <c r="O557" s="71">
        <f>VLOOKUP(A557,cutting_planes!$A$2:$K$1435,7,0)</f>
        <v>208</v>
      </c>
      <c r="P557" s="71">
        <f>VLOOKUP(A557,cutting_planes!$A$2:$K$1435,8,0)</f>
        <v>52</v>
      </c>
      <c r="Q557" s="71">
        <f>VLOOKUP(A557,cutting_planes!$A$2:$K$1435,9,0)</f>
        <v>5</v>
      </c>
      <c r="R557" s="71">
        <f>VLOOKUP(A557,cutting_planes!$A$2:$K$1435,10,0)</f>
        <v>500</v>
      </c>
      <c r="S557" s="72">
        <f>ABS(K557-L557)/K557</f>
        <v>0.19172620929497308</v>
      </c>
      <c r="T557" s="71">
        <f>IF(O557&gt;=R557,1,0)</f>
        <v>0</v>
      </c>
      <c r="U557" s="1" t="str">
        <f>VLOOKUP(A557,cutting_planes!$A$2:$N$940,14,0)</f>
        <v>0:02</v>
      </c>
    </row>
    <row r="558" spans="1:21" x14ac:dyDescent="0.2">
      <c r="A558" s="6">
        <v>556</v>
      </c>
      <c r="B558" s="6">
        <v>11</v>
      </c>
      <c r="C558" s="6">
        <v>8</v>
      </c>
      <c r="D558" s="6">
        <v>15</v>
      </c>
      <c r="E558" s="6" t="s">
        <v>25</v>
      </c>
      <c r="F558" s="6" t="s">
        <v>1702</v>
      </c>
      <c r="G558" s="6" t="str">
        <f>F558&amp;B558&amp;"_"&amp;C558&amp;".csv"</f>
        <v>TrainTSP11_8.csv</v>
      </c>
      <c r="H558" s="6" t="s">
        <v>1707</v>
      </c>
      <c r="I558" s="6" t="str">
        <f>"("&amp;A558&amp;",'"&amp;G558&amp;"'),"</f>
        <v>(556,'TrainTSP11_8.csv'),</v>
      </c>
      <c r="J558" s="6">
        <f>VLOOKUP(E558,target_graph_lookup!$A$1:$B$43,2,0)</f>
        <v>11</v>
      </c>
      <c r="K558" s="70">
        <v>2956</v>
      </c>
      <c r="L558" s="71">
        <f>VLOOKUP(A558,cutting_planes!$A$2:$K$1435,3,0)</f>
        <v>2956</v>
      </c>
      <c r="M558" s="71">
        <f>VLOOKUP(A558,cutting_planes!$A$2:$K$1435,2,0)</f>
        <v>2253</v>
      </c>
      <c r="N558" s="71">
        <f>VLOOKUP(A558,cutting_planes!$A$2:$K$1435,6,0)</f>
        <v>1</v>
      </c>
      <c r="O558" s="71">
        <f>VLOOKUP(A558,cutting_planes!$A$2:$K$1435,7,0)</f>
        <v>6</v>
      </c>
      <c r="P558" s="71">
        <f>VLOOKUP(A558,cutting_planes!$A$2:$K$1435,8,0)</f>
        <v>3</v>
      </c>
      <c r="Q558" s="71">
        <f>VLOOKUP(A558,cutting_planes!$A$2:$K$1435,9,0)</f>
        <v>0</v>
      </c>
      <c r="R558" s="71">
        <f>VLOOKUP(A558,cutting_planes!$A$2:$K$1435,10,0)</f>
        <v>500</v>
      </c>
      <c r="S558" s="72">
        <f>ABS(K558-L558)/K558</f>
        <v>0</v>
      </c>
      <c r="T558" s="71">
        <f>IF(O558&gt;=R558,1,0)</f>
        <v>0</v>
      </c>
      <c r="U558" s="1" t="str">
        <f>VLOOKUP(A558,cutting_planes!$A$2:$N$940,14,0)</f>
        <v>0:00</v>
      </c>
    </row>
    <row r="559" spans="1:21" x14ac:dyDescent="0.2">
      <c r="A559" s="6">
        <v>557</v>
      </c>
      <c r="B559" s="6">
        <v>11</v>
      </c>
      <c r="C559" s="6">
        <v>9</v>
      </c>
      <c r="D559" s="6">
        <v>41</v>
      </c>
      <c r="E559" s="6" t="s">
        <v>25</v>
      </c>
      <c r="F559" s="6" t="s">
        <v>1702</v>
      </c>
      <c r="G559" s="6" t="str">
        <f>F559&amp;B559&amp;"_"&amp;C559&amp;".csv"</f>
        <v>TrainTSP11_9.csv</v>
      </c>
      <c r="H559" s="6" t="s">
        <v>1707</v>
      </c>
      <c r="I559" s="6" t="str">
        <f>"("&amp;A559&amp;",'"&amp;G559&amp;"'),"</f>
        <v>(557,'TrainTSP11_9.csv'),</v>
      </c>
      <c r="J559" s="6">
        <f>VLOOKUP(E559,target_graph_lookup!$A$1:$B$43,2,0)</f>
        <v>11</v>
      </c>
      <c r="K559" s="70">
        <v>3857</v>
      </c>
      <c r="L559" s="71">
        <f>VLOOKUP(A559,cutting_planes!$A$2:$K$1435,3,0)</f>
        <v>2937.25</v>
      </c>
      <c r="M559" s="71">
        <f>VLOOKUP(A559,cutting_planes!$A$2:$K$1435,2,0)</f>
        <v>2877</v>
      </c>
      <c r="N559" s="71">
        <f>VLOOKUP(A559,cutting_planes!$A$2:$K$1435,6,0)</f>
        <v>0</v>
      </c>
      <c r="O559" s="71">
        <f>VLOOKUP(A559,cutting_planes!$A$2:$K$1435,7,0)</f>
        <v>196</v>
      </c>
      <c r="P559" s="71">
        <f>VLOOKUP(A559,cutting_planes!$A$2:$K$1435,8,0)</f>
        <v>71</v>
      </c>
      <c r="Q559" s="71">
        <f>VLOOKUP(A559,cutting_planes!$A$2:$K$1435,9,0)</f>
        <v>18</v>
      </c>
      <c r="R559" s="71">
        <f>VLOOKUP(A559,cutting_planes!$A$2:$K$1435,10,0)</f>
        <v>500</v>
      </c>
      <c r="S559" s="72">
        <f>ABS(K559-L559)/K559</f>
        <v>0.23846253564946851</v>
      </c>
      <c r="T559" s="71">
        <f>IF(O559&gt;=R559,1,0)</f>
        <v>0</v>
      </c>
      <c r="U559" s="1" t="str">
        <f>VLOOKUP(A559,cutting_planes!$A$2:$N$940,14,0)</f>
        <v>0:01</v>
      </c>
    </row>
    <row r="560" spans="1:21" x14ac:dyDescent="0.2">
      <c r="A560" s="6">
        <v>558</v>
      </c>
      <c r="B560" s="6">
        <v>11</v>
      </c>
      <c r="C560" s="6">
        <v>10</v>
      </c>
      <c r="D560" s="6">
        <v>28</v>
      </c>
      <c r="E560" s="6" t="s">
        <v>25</v>
      </c>
      <c r="F560" s="6" t="s">
        <v>1702</v>
      </c>
      <c r="G560" s="6" t="str">
        <f>F560&amp;B560&amp;"_"&amp;C560&amp;".csv"</f>
        <v>TrainTSP11_10.csv</v>
      </c>
      <c r="H560" s="6" t="s">
        <v>1707</v>
      </c>
      <c r="I560" s="6" t="str">
        <f>"("&amp;A560&amp;",'"&amp;G560&amp;"'),"</f>
        <v>(558,'TrainTSP11_10.csv'),</v>
      </c>
      <c r="J560" s="6">
        <f>VLOOKUP(E560,target_graph_lookup!$A$1:$B$43,2,0)</f>
        <v>11</v>
      </c>
      <c r="K560" s="70">
        <v>3478</v>
      </c>
      <c r="L560" s="71">
        <f>VLOOKUP(A560,cutting_planes!$A$2:$K$1435,3,0)</f>
        <v>2567.33</v>
      </c>
      <c r="M560" s="71">
        <f>VLOOKUP(A560,cutting_planes!$A$2:$K$1435,2,0)</f>
        <v>2546.5</v>
      </c>
      <c r="N560" s="71">
        <f>VLOOKUP(A560,cutting_planes!$A$2:$K$1435,6,0)</f>
        <v>0</v>
      </c>
      <c r="O560" s="71">
        <f>VLOOKUP(A560,cutting_planes!$A$2:$K$1435,7,0)</f>
        <v>113</v>
      </c>
      <c r="P560" s="71">
        <f>VLOOKUP(A560,cutting_planes!$A$2:$K$1435,8,0)</f>
        <v>34</v>
      </c>
      <c r="Q560" s="71">
        <f>VLOOKUP(A560,cutting_planes!$A$2:$K$1435,9,0)</f>
        <v>2</v>
      </c>
      <c r="R560" s="71">
        <f>VLOOKUP(A560,cutting_planes!$A$2:$K$1435,10,0)</f>
        <v>500</v>
      </c>
      <c r="S560" s="72">
        <f>ABS(K560-L560)/K560</f>
        <v>0.26183726279470965</v>
      </c>
      <c r="T560" s="71">
        <f>IF(O560&gt;=R560,1,0)</f>
        <v>0</v>
      </c>
      <c r="U560" s="1" t="str">
        <f>VLOOKUP(A560,cutting_planes!$A$2:$N$940,14,0)</f>
        <v>0:00</v>
      </c>
    </row>
    <row r="561" spans="1:21" x14ac:dyDescent="0.2">
      <c r="A561" s="6">
        <v>559</v>
      </c>
      <c r="B561" s="6">
        <v>11</v>
      </c>
      <c r="C561" s="6">
        <v>11</v>
      </c>
      <c r="D561" s="6">
        <v>17</v>
      </c>
      <c r="E561" s="6" t="s">
        <v>25</v>
      </c>
      <c r="F561" s="6" t="s">
        <v>1702</v>
      </c>
      <c r="G561" s="6" t="str">
        <f>F561&amp;B561&amp;"_"&amp;C561&amp;".csv"</f>
        <v>TrainTSP11_11.csv</v>
      </c>
      <c r="H561" s="6" t="s">
        <v>1707</v>
      </c>
      <c r="I561" s="6" t="str">
        <f>"("&amp;A561&amp;",'"&amp;G561&amp;"'),"</f>
        <v>(559,'TrainTSP11_11.csv'),</v>
      </c>
      <c r="J561" s="6">
        <f>VLOOKUP(E561,target_graph_lookup!$A$1:$B$43,2,0)</f>
        <v>11</v>
      </c>
      <c r="K561" s="70">
        <v>3172</v>
      </c>
      <c r="L561" s="71">
        <f>VLOOKUP(A561,cutting_planes!$A$2:$K$1435,3,0)</f>
        <v>2310</v>
      </c>
      <c r="M561" s="71">
        <f>VLOOKUP(A561,cutting_planes!$A$2:$K$1435,2,0)</f>
        <v>2296</v>
      </c>
      <c r="N561" s="71">
        <f>VLOOKUP(A561,cutting_planes!$A$2:$K$1435,6,0)</f>
        <v>0</v>
      </c>
      <c r="O561" s="71">
        <f>VLOOKUP(A561,cutting_planes!$A$2:$K$1435,7,0)</f>
        <v>3</v>
      </c>
      <c r="P561" s="71">
        <f>VLOOKUP(A561,cutting_planes!$A$2:$K$1435,8,0)</f>
        <v>2</v>
      </c>
      <c r="Q561" s="71">
        <f>VLOOKUP(A561,cutting_planes!$A$2:$K$1435,9,0)</f>
        <v>0</v>
      </c>
      <c r="R561" s="71">
        <f>VLOOKUP(A561,cutting_planes!$A$2:$K$1435,10,0)</f>
        <v>500</v>
      </c>
      <c r="S561" s="72">
        <f>ABS(K561-L561)/K561</f>
        <v>0.27175283732660782</v>
      </c>
      <c r="T561" s="71">
        <f>IF(O561&gt;=R561,1,0)</f>
        <v>0</v>
      </c>
      <c r="U561" s="1" t="str">
        <f>VLOOKUP(A561,cutting_planes!$A$2:$N$940,14,0)</f>
        <v>0:00</v>
      </c>
    </row>
    <row r="562" spans="1:21" x14ac:dyDescent="0.2">
      <c r="A562" s="6">
        <v>560</v>
      </c>
      <c r="B562" s="6">
        <v>11</v>
      </c>
      <c r="C562" s="6">
        <v>12</v>
      </c>
      <c r="D562" s="6">
        <v>53</v>
      </c>
      <c r="E562" s="6" t="s">
        <v>25</v>
      </c>
      <c r="F562" s="6" t="s">
        <v>1702</v>
      </c>
      <c r="G562" s="6" t="str">
        <f>F562&amp;B562&amp;"_"&amp;C562&amp;".csv"</f>
        <v>TrainTSP11_12.csv</v>
      </c>
      <c r="H562" s="6" t="s">
        <v>1707</v>
      </c>
      <c r="I562" s="6" t="str">
        <f>"("&amp;A562&amp;",'"&amp;G562&amp;"'),"</f>
        <v>(560,'TrainTSP11_12.csv'),</v>
      </c>
      <c r="J562" s="6">
        <f>VLOOKUP(E562,target_graph_lookup!$A$1:$B$43,2,0)</f>
        <v>11</v>
      </c>
      <c r="K562" s="70">
        <v>3194</v>
      </c>
      <c r="L562" s="71">
        <f>VLOOKUP(A562,cutting_planes!$A$2:$K$1435,3,0)</f>
        <v>2522.75</v>
      </c>
      <c r="M562" s="71">
        <f>VLOOKUP(A562,cutting_planes!$A$2:$K$1435,2,0)</f>
        <v>2387</v>
      </c>
      <c r="N562" s="71">
        <f>VLOOKUP(A562,cutting_planes!$A$2:$K$1435,6,0)</f>
        <v>0</v>
      </c>
      <c r="O562" s="71">
        <f>VLOOKUP(A562,cutting_planes!$A$2:$K$1435,7,0)</f>
        <v>58</v>
      </c>
      <c r="P562" s="71">
        <f>VLOOKUP(A562,cutting_planes!$A$2:$K$1435,8,0)</f>
        <v>24</v>
      </c>
      <c r="Q562" s="71">
        <f>VLOOKUP(A562,cutting_planes!$A$2:$K$1435,9,0)</f>
        <v>5</v>
      </c>
      <c r="R562" s="71">
        <f>VLOOKUP(A562,cutting_planes!$A$2:$K$1435,10,0)</f>
        <v>500</v>
      </c>
      <c r="S562" s="72">
        <f>ABS(K562-L562)/K562</f>
        <v>0.21015967438948027</v>
      </c>
      <c r="T562" s="71">
        <f>IF(O562&gt;=R562,1,0)</f>
        <v>0</v>
      </c>
      <c r="U562" s="1" t="str">
        <f>VLOOKUP(A562,cutting_planes!$A$2:$N$940,14,0)</f>
        <v>0:00</v>
      </c>
    </row>
    <row r="563" spans="1:21" x14ac:dyDescent="0.2">
      <c r="A563" s="6">
        <v>561</v>
      </c>
      <c r="B563" s="6">
        <v>11</v>
      </c>
      <c r="C563" s="6">
        <v>13</v>
      </c>
      <c r="D563" s="6">
        <v>44</v>
      </c>
      <c r="E563" s="6" t="s">
        <v>25</v>
      </c>
      <c r="F563" s="6" t="s">
        <v>1702</v>
      </c>
      <c r="G563" s="6" t="str">
        <f>F563&amp;B563&amp;"_"&amp;C563&amp;".csv"</f>
        <v>TrainTSP11_13.csv</v>
      </c>
      <c r="H563" s="6" t="s">
        <v>1707</v>
      </c>
      <c r="I563" s="6" t="str">
        <f>"("&amp;A563&amp;",'"&amp;G563&amp;"'),"</f>
        <v>(561,'TrainTSP11_13.csv'),</v>
      </c>
      <c r="J563" s="6">
        <f>VLOOKUP(E563,target_graph_lookup!$A$1:$B$43,2,0)</f>
        <v>11</v>
      </c>
      <c r="K563" s="70">
        <v>3503</v>
      </c>
      <c r="L563" s="71">
        <f>VLOOKUP(A563,cutting_planes!$A$2:$K$1435,3,0)</f>
        <v>2763.25</v>
      </c>
      <c r="M563" s="71">
        <f>VLOOKUP(A563,cutting_planes!$A$2:$K$1435,2,0)</f>
        <v>2547.5</v>
      </c>
      <c r="N563" s="71">
        <f>VLOOKUP(A563,cutting_planes!$A$2:$K$1435,6,0)</f>
        <v>0</v>
      </c>
      <c r="O563" s="71">
        <f>VLOOKUP(A563,cutting_planes!$A$2:$K$1435,7,0)</f>
        <v>33</v>
      </c>
      <c r="P563" s="71">
        <f>VLOOKUP(A563,cutting_planes!$A$2:$K$1435,8,0)</f>
        <v>14</v>
      </c>
      <c r="Q563" s="71">
        <f>VLOOKUP(A563,cutting_planes!$A$2:$K$1435,9,0)</f>
        <v>2</v>
      </c>
      <c r="R563" s="71">
        <f>VLOOKUP(A563,cutting_planes!$A$2:$K$1435,10,0)</f>
        <v>500</v>
      </c>
      <c r="S563" s="72">
        <f>ABS(K563-L563)/K563</f>
        <v>0.21117613474165001</v>
      </c>
      <c r="T563" s="71">
        <f>IF(O563&gt;=R563,1,0)</f>
        <v>0</v>
      </c>
      <c r="U563" s="1" t="str">
        <f>VLOOKUP(A563,cutting_planes!$A$2:$N$940,14,0)</f>
        <v>0:00</v>
      </c>
    </row>
    <row r="564" spans="1:21" x14ac:dyDescent="0.2">
      <c r="A564" s="6">
        <v>562</v>
      </c>
      <c r="B564" s="6">
        <v>11</v>
      </c>
      <c r="C564" s="6">
        <v>14</v>
      </c>
      <c r="D564" s="6">
        <v>50</v>
      </c>
      <c r="E564" s="6" t="s">
        <v>25</v>
      </c>
      <c r="F564" s="6" t="s">
        <v>1702</v>
      </c>
      <c r="G564" s="6" t="str">
        <f>F564&amp;B564&amp;"_"&amp;C564&amp;".csv"</f>
        <v>TrainTSP11_14.csv</v>
      </c>
      <c r="H564" s="6" t="s">
        <v>1707</v>
      </c>
      <c r="I564" s="6" t="str">
        <f>"("&amp;A564&amp;",'"&amp;G564&amp;"'),"</f>
        <v>(562,'TrainTSP11_14.csv'),</v>
      </c>
      <c r="J564" s="6">
        <f>VLOOKUP(E564,target_graph_lookup!$A$1:$B$43,2,0)</f>
        <v>11</v>
      </c>
      <c r="K564" s="70">
        <v>3224</v>
      </c>
      <c r="L564" s="71">
        <f>VLOOKUP(A564,cutting_planes!$A$2:$K$1435,3,0)</f>
        <v>3204</v>
      </c>
      <c r="M564" s="71">
        <f>VLOOKUP(A564,cutting_planes!$A$2:$K$1435,2,0)</f>
        <v>2334</v>
      </c>
      <c r="N564" s="71">
        <f>VLOOKUP(A564,cutting_planes!$A$2:$K$1435,6,0)</f>
        <v>0</v>
      </c>
      <c r="O564" s="71">
        <f>VLOOKUP(A564,cutting_planes!$A$2:$K$1435,7,0)</f>
        <v>69</v>
      </c>
      <c r="P564" s="71">
        <f>VLOOKUP(A564,cutting_planes!$A$2:$K$1435,8,0)</f>
        <v>19</v>
      </c>
      <c r="Q564" s="71">
        <f>VLOOKUP(A564,cutting_planes!$A$2:$K$1435,9,0)</f>
        <v>2</v>
      </c>
      <c r="R564" s="71">
        <f>VLOOKUP(A564,cutting_planes!$A$2:$K$1435,10,0)</f>
        <v>500</v>
      </c>
      <c r="S564" s="72">
        <f>ABS(K564-L564)/K564</f>
        <v>6.2034739454094297E-3</v>
      </c>
      <c r="T564" s="71">
        <f>IF(O564&gt;=R564,1,0)</f>
        <v>0</v>
      </c>
      <c r="U564" s="1" t="str">
        <f>VLOOKUP(A564,cutting_planes!$A$2:$N$940,14,0)</f>
        <v>0:00</v>
      </c>
    </row>
    <row r="565" spans="1:21" x14ac:dyDescent="0.2">
      <c r="A565" s="6">
        <v>563</v>
      </c>
      <c r="B565" s="6">
        <v>11</v>
      </c>
      <c r="C565" s="6">
        <v>15</v>
      </c>
      <c r="D565" s="6">
        <v>23</v>
      </c>
      <c r="E565" s="6" t="s">
        <v>25</v>
      </c>
      <c r="F565" s="6" t="s">
        <v>1702</v>
      </c>
      <c r="G565" s="6" t="str">
        <f>F565&amp;B565&amp;"_"&amp;C565&amp;".csv"</f>
        <v>TrainTSP11_15.csv</v>
      </c>
      <c r="H565" s="6" t="s">
        <v>1707</v>
      </c>
      <c r="I565" s="6" t="str">
        <f>"("&amp;A565&amp;",'"&amp;G565&amp;"'),"</f>
        <v>(563,'TrainTSP11_15.csv'),</v>
      </c>
      <c r="J565" s="6">
        <f>VLOOKUP(E565,target_graph_lookup!$A$1:$B$43,2,0)</f>
        <v>11</v>
      </c>
      <c r="K565" s="70">
        <v>3067</v>
      </c>
      <c r="L565" s="71">
        <f>VLOOKUP(A565,cutting_planes!$A$2:$K$1435,3,0)</f>
        <v>3060.5</v>
      </c>
      <c r="M565" s="71">
        <f>VLOOKUP(A565,cutting_planes!$A$2:$K$1435,2,0)</f>
        <v>2193.5</v>
      </c>
      <c r="N565" s="71">
        <f>VLOOKUP(A565,cutting_planes!$A$2:$K$1435,6,0)</f>
        <v>0</v>
      </c>
      <c r="O565" s="71">
        <f>VLOOKUP(A565,cutting_planes!$A$2:$K$1435,7,0)</f>
        <v>24</v>
      </c>
      <c r="P565" s="71">
        <f>VLOOKUP(A565,cutting_planes!$A$2:$K$1435,8,0)</f>
        <v>13</v>
      </c>
      <c r="Q565" s="71">
        <f>VLOOKUP(A565,cutting_planes!$A$2:$K$1435,9,0)</f>
        <v>2</v>
      </c>
      <c r="R565" s="71">
        <f>VLOOKUP(A565,cutting_planes!$A$2:$K$1435,10,0)</f>
        <v>500</v>
      </c>
      <c r="S565" s="72">
        <f>ABS(K565-L565)/K565</f>
        <v>2.1193348549070753E-3</v>
      </c>
      <c r="T565" s="71">
        <f>IF(O565&gt;=R565,1,0)</f>
        <v>0</v>
      </c>
      <c r="U565" s="1" t="str">
        <f>VLOOKUP(A565,cutting_planes!$A$2:$N$940,14,0)</f>
        <v>0:00</v>
      </c>
    </row>
    <row r="566" spans="1:21" x14ac:dyDescent="0.2">
      <c r="A566" s="6">
        <v>564</v>
      </c>
      <c r="B566" s="6">
        <v>11</v>
      </c>
      <c r="C566" s="6">
        <v>16</v>
      </c>
      <c r="D566" s="6">
        <v>46</v>
      </c>
      <c r="E566" s="6" t="s">
        <v>25</v>
      </c>
      <c r="F566" s="6" t="s">
        <v>1702</v>
      </c>
      <c r="G566" s="6" t="str">
        <f>F566&amp;B566&amp;"_"&amp;C566&amp;".csv"</f>
        <v>TrainTSP11_16.csv</v>
      </c>
      <c r="H566" s="6" t="s">
        <v>1707</v>
      </c>
      <c r="I566" s="6" t="str">
        <f>"("&amp;A566&amp;",'"&amp;G566&amp;"'),"</f>
        <v>(564,'TrainTSP11_16.csv'),</v>
      </c>
      <c r="J566" s="6">
        <f>VLOOKUP(E566,target_graph_lookup!$A$1:$B$43,2,0)</f>
        <v>11</v>
      </c>
      <c r="K566" s="70">
        <v>3403</v>
      </c>
      <c r="L566" s="71">
        <f>VLOOKUP(A566,cutting_planes!$A$2:$K$1435,3,0)</f>
        <v>2576</v>
      </c>
      <c r="M566" s="71">
        <f>VLOOKUP(A566,cutting_planes!$A$2:$K$1435,2,0)</f>
        <v>2453</v>
      </c>
      <c r="N566" s="71">
        <f>VLOOKUP(A566,cutting_planes!$A$2:$K$1435,6,0)</f>
        <v>0</v>
      </c>
      <c r="O566" s="71">
        <f>VLOOKUP(A566,cutting_planes!$A$2:$K$1435,7,0)</f>
        <v>223</v>
      </c>
      <c r="P566" s="71">
        <f>VLOOKUP(A566,cutting_planes!$A$2:$K$1435,8,0)</f>
        <v>47</v>
      </c>
      <c r="Q566" s="71">
        <f>VLOOKUP(A566,cutting_planes!$A$2:$K$1435,9,0)</f>
        <v>4</v>
      </c>
      <c r="R566" s="71">
        <f>VLOOKUP(A566,cutting_planes!$A$2:$K$1435,10,0)</f>
        <v>500</v>
      </c>
      <c r="S566" s="72">
        <f>ABS(K566-L566)/K566</f>
        <v>0.24302086394357919</v>
      </c>
      <c r="T566" s="71">
        <f>IF(O566&gt;=R566,1,0)</f>
        <v>0</v>
      </c>
      <c r="U566" s="1" t="str">
        <f>VLOOKUP(A566,cutting_planes!$A$2:$N$940,14,0)</f>
        <v>0:01</v>
      </c>
    </row>
    <row r="567" spans="1:21" x14ac:dyDescent="0.2">
      <c r="A567" s="6">
        <v>565</v>
      </c>
      <c r="B567" s="6">
        <v>11</v>
      </c>
      <c r="C567" s="6">
        <v>17</v>
      </c>
      <c r="D567" s="6">
        <v>54</v>
      </c>
      <c r="E567" s="6" t="s">
        <v>25</v>
      </c>
      <c r="F567" s="6" t="s">
        <v>1702</v>
      </c>
      <c r="G567" s="6" t="str">
        <f>F567&amp;B567&amp;"_"&amp;C567&amp;".csv"</f>
        <v>TrainTSP11_17.csv</v>
      </c>
      <c r="H567" s="6" t="s">
        <v>1707</v>
      </c>
      <c r="I567" s="6" t="str">
        <f>"("&amp;A567&amp;",'"&amp;G567&amp;"'),"</f>
        <v>(565,'TrainTSP11_17.csv'),</v>
      </c>
      <c r="J567" s="6">
        <f>VLOOKUP(E567,target_graph_lookup!$A$1:$B$43,2,0)</f>
        <v>11</v>
      </c>
      <c r="K567" s="70">
        <v>3845</v>
      </c>
      <c r="L567" s="71">
        <f>VLOOKUP(A567,cutting_planes!$A$2:$K$1435,3,0)</f>
        <v>3841.5</v>
      </c>
      <c r="M567" s="71">
        <f>VLOOKUP(A567,cutting_planes!$A$2:$K$1435,2,0)</f>
        <v>2763</v>
      </c>
      <c r="N567" s="71">
        <f>VLOOKUP(A567,cutting_planes!$A$2:$K$1435,6,0)</f>
        <v>0</v>
      </c>
      <c r="O567" s="71">
        <f>VLOOKUP(A567,cutting_planes!$A$2:$K$1435,7,0)</f>
        <v>50</v>
      </c>
      <c r="P567" s="71">
        <f>VLOOKUP(A567,cutting_planes!$A$2:$K$1435,8,0)</f>
        <v>21</v>
      </c>
      <c r="Q567" s="71">
        <f>VLOOKUP(A567,cutting_planes!$A$2:$K$1435,9,0)</f>
        <v>1</v>
      </c>
      <c r="R567" s="71">
        <f>VLOOKUP(A567,cutting_planes!$A$2:$K$1435,10,0)</f>
        <v>500</v>
      </c>
      <c r="S567" s="72">
        <f>ABS(K567-L567)/K567</f>
        <v>9.1027308192457733E-4</v>
      </c>
      <c r="T567" s="71">
        <f>IF(O567&gt;=R567,1,0)</f>
        <v>0</v>
      </c>
      <c r="U567" s="1" t="str">
        <f>VLOOKUP(A567,cutting_planes!$A$2:$N$940,14,0)</f>
        <v>0:00</v>
      </c>
    </row>
    <row r="568" spans="1:21" x14ac:dyDescent="0.2">
      <c r="A568" s="6">
        <v>566</v>
      </c>
      <c r="B568" s="6">
        <v>11</v>
      </c>
      <c r="C568" s="6">
        <v>18</v>
      </c>
      <c r="D568" s="6">
        <v>16</v>
      </c>
      <c r="E568" s="6" t="s">
        <v>25</v>
      </c>
      <c r="F568" s="6" t="s">
        <v>1702</v>
      </c>
      <c r="G568" s="6" t="str">
        <f>F568&amp;B568&amp;"_"&amp;C568&amp;".csv"</f>
        <v>TrainTSP11_18.csv</v>
      </c>
      <c r="H568" s="6" t="s">
        <v>1707</v>
      </c>
      <c r="I568" s="6" t="str">
        <f>"("&amp;A568&amp;",'"&amp;G568&amp;"'),"</f>
        <v>(566,'TrainTSP11_18.csv'),</v>
      </c>
      <c r="J568" s="6">
        <f>VLOOKUP(E568,target_graph_lookup!$A$1:$B$43,2,0)</f>
        <v>11</v>
      </c>
      <c r="K568" s="70">
        <v>3570</v>
      </c>
      <c r="L568" s="71">
        <f>VLOOKUP(A568,cutting_planes!$A$2:$K$1435,3,0)</f>
        <v>2501.25</v>
      </c>
      <c r="M568" s="71">
        <f>VLOOKUP(A568,cutting_planes!$A$2:$K$1435,2,0)</f>
        <v>2478.5</v>
      </c>
      <c r="N568" s="71">
        <f>VLOOKUP(A568,cutting_planes!$A$2:$K$1435,6,0)</f>
        <v>0</v>
      </c>
      <c r="O568" s="71">
        <f>VLOOKUP(A568,cutting_planes!$A$2:$K$1435,7,0)</f>
        <v>10</v>
      </c>
      <c r="P568" s="71">
        <f>VLOOKUP(A568,cutting_planes!$A$2:$K$1435,8,0)</f>
        <v>6</v>
      </c>
      <c r="Q568" s="71">
        <f>VLOOKUP(A568,cutting_planes!$A$2:$K$1435,9,0)</f>
        <v>0</v>
      </c>
      <c r="R568" s="71">
        <f>VLOOKUP(A568,cutting_planes!$A$2:$K$1435,10,0)</f>
        <v>500</v>
      </c>
      <c r="S568" s="72">
        <f>ABS(K568-L568)/K568</f>
        <v>0.29936974789915966</v>
      </c>
      <c r="T568" s="71">
        <f>IF(O568&gt;=R568,1,0)</f>
        <v>0</v>
      </c>
      <c r="U568" s="1" t="str">
        <f>VLOOKUP(A568,cutting_planes!$A$2:$N$940,14,0)</f>
        <v>0:00</v>
      </c>
    </row>
    <row r="569" spans="1:21" x14ac:dyDescent="0.2">
      <c r="A569" s="6">
        <v>567</v>
      </c>
      <c r="B569" s="6">
        <v>11</v>
      </c>
      <c r="C569" s="6">
        <v>19</v>
      </c>
      <c r="D569" s="6">
        <v>20</v>
      </c>
      <c r="E569" s="6" t="s">
        <v>25</v>
      </c>
      <c r="F569" s="6" t="s">
        <v>1702</v>
      </c>
      <c r="G569" s="6" t="str">
        <f>F569&amp;B569&amp;"_"&amp;C569&amp;".csv"</f>
        <v>TrainTSP11_19.csv</v>
      </c>
      <c r="H569" s="6" t="s">
        <v>1707</v>
      </c>
      <c r="I569" s="6" t="str">
        <f>"("&amp;A569&amp;",'"&amp;G569&amp;"'),"</f>
        <v>(567,'TrainTSP11_19.csv'),</v>
      </c>
      <c r="J569" s="6">
        <f>VLOOKUP(E569,target_graph_lookup!$A$1:$B$43,2,0)</f>
        <v>11</v>
      </c>
      <c r="K569" s="70">
        <v>3523</v>
      </c>
      <c r="L569" s="71">
        <f>VLOOKUP(A569,cutting_planes!$A$2:$K$1435,3,0)</f>
        <v>3450</v>
      </c>
      <c r="M569" s="71">
        <f>VLOOKUP(A569,cutting_planes!$A$2:$K$1435,2,0)</f>
        <v>2495</v>
      </c>
      <c r="N569" s="71">
        <f>VLOOKUP(A569,cutting_planes!$A$2:$K$1435,6,0)</f>
        <v>0</v>
      </c>
      <c r="O569" s="71">
        <f>VLOOKUP(A569,cutting_planes!$A$2:$K$1435,7,0)</f>
        <v>15</v>
      </c>
      <c r="P569" s="71">
        <f>VLOOKUP(A569,cutting_planes!$A$2:$K$1435,8,0)</f>
        <v>6</v>
      </c>
      <c r="Q569" s="71">
        <f>VLOOKUP(A569,cutting_planes!$A$2:$K$1435,9,0)</f>
        <v>0</v>
      </c>
      <c r="R569" s="71">
        <f>VLOOKUP(A569,cutting_planes!$A$2:$K$1435,10,0)</f>
        <v>500</v>
      </c>
      <c r="S569" s="72">
        <f>ABS(K569-L569)/K569</f>
        <v>2.0720976440533636E-2</v>
      </c>
      <c r="T569" s="71">
        <f>IF(O569&gt;=R569,1,0)</f>
        <v>0</v>
      </c>
      <c r="U569" s="1" t="str">
        <f>VLOOKUP(A569,cutting_planes!$A$2:$N$940,14,0)</f>
        <v>0:00</v>
      </c>
    </row>
    <row r="570" spans="1:21" x14ac:dyDescent="0.2">
      <c r="A570" s="6">
        <v>568</v>
      </c>
      <c r="B570" s="6">
        <v>11</v>
      </c>
      <c r="C570" s="6">
        <v>20</v>
      </c>
      <c r="D570" s="6">
        <v>40</v>
      </c>
      <c r="E570" s="6" t="s">
        <v>25</v>
      </c>
      <c r="F570" s="6" t="s">
        <v>1702</v>
      </c>
      <c r="G570" s="6" t="str">
        <f>F570&amp;B570&amp;"_"&amp;C570&amp;".csv"</f>
        <v>TrainTSP11_20.csv</v>
      </c>
      <c r="H570" s="6" t="s">
        <v>1707</v>
      </c>
      <c r="I570" s="6" t="str">
        <f>"("&amp;A570&amp;",'"&amp;G570&amp;"'),"</f>
        <v>(568,'TrainTSP11_20.csv'),</v>
      </c>
      <c r="J570" s="6">
        <f>VLOOKUP(E570,target_graph_lookup!$A$1:$B$43,2,0)</f>
        <v>11</v>
      </c>
      <c r="K570" s="70">
        <v>2933</v>
      </c>
      <c r="L570" s="71">
        <f>VLOOKUP(A570,cutting_planes!$A$2:$K$1435,3,0)</f>
        <v>2129.75</v>
      </c>
      <c r="M570" s="71">
        <f>VLOOKUP(A570,cutting_planes!$A$2:$K$1435,2,0)</f>
        <v>2023</v>
      </c>
      <c r="N570" s="71">
        <f>VLOOKUP(A570,cutting_planes!$A$2:$K$1435,6,0)</f>
        <v>0</v>
      </c>
      <c r="O570" s="71">
        <f>VLOOKUP(A570,cutting_planes!$A$2:$K$1435,7,0)</f>
        <v>176</v>
      </c>
      <c r="P570" s="71">
        <f>VLOOKUP(A570,cutting_planes!$A$2:$K$1435,8,0)</f>
        <v>66</v>
      </c>
      <c r="Q570" s="71">
        <f>VLOOKUP(A570,cutting_planes!$A$2:$K$1435,9,0)</f>
        <v>5</v>
      </c>
      <c r="R570" s="71">
        <f>VLOOKUP(A570,cutting_planes!$A$2:$K$1435,10,0)</f>
        <v>500</v>
      </c>
      <c r="S570" s="72">
        <f>ABS(K570-L570)/K570</f>
        <v>0.27386634844868735</v>
      </c>
      <c r="T570" s="71">
        <f>IF(O570&gt;=R570,1,0)</f>
        <v>0</v>
      </c>
      <c r="U570" s="1" t="str">
        <f>VLOOKUP(A570,cutting_planes!$A$2:$N$940,14,0)</f>
        <v>0:01</v>
      </c>
    </row>
    <row r="571" spans="1:21" x14ac:dyDescent="0.2">
      <c r="A571" s="6">
        <v>569</v>
      </c>
      <c r="B571" s="6">
        <v>11</v>
      </c>
      <c r="C571" s="6">
        <v>21</v>
      </c>
      <c r="D571" s="6">
        <v>11</v>
      </c>
      <c r="E571" s="6" t="s">
        <v>25</v>
      </c>
      <c r="F571" s="6" t="s">
        <v>1702</v>
      </c>
      <c r="G571" s="6" t="str">
        <f>F571&amp;B571&amp;"_"&amp;C571&amp;".csv"</f>
        <v>TrainTSP11_21.csv</v>
      </c>
      <c r="H571" s="6" t="s">
        <v>1707</v>
      </c>
      <c r="I571" s="6" t="str">
        <f>"("&amp;A571&amp;",'"&amp;G571&amp;"'),"</f>
        <v>(569,'TrainTSP11_21.csv'),</v>
      </c>
      <c r="J571" s="6">
        <f>VLOOKUP(E571,target_graph_lookup!$A$1:$B$43,2,0)</f>
        <v>11</v>
      </c>
      <c r="K571" s="70">
        <v>3867</v>
      </c>
      <c r="L571" s="71">
        <f>VLOOKUP(A571,cutting_planes!$A$2:$K$1435,3,0)</f>
        <v>2980.5</v>
      </c>
      <c r="M571" s="71">
        <f>VLOOKUP(A571,cutting_planes!$A$2:$K$1435,2,0)</f>
        <v>2934.5</v>
      </c>
      <c r="N571" s="71">
        <f>VLOOKUP(A571,cutting_planes!$A$2:$K$1435,6,0)</f>
        <v>0</v>
      </c>
      <c r="O571" s="71">
        <f>VLOOKUP(A571,cutting_planes!$A$2:$K$1435,7,0)</f>
        <v>6</v>
      </c>
      <c r="P571" s="71">
        <f>VLOOKUP(A571,cutting_planes!$A$2:$K$1435,8,0)</f>
        <v>4</v>
      </c>
      <c r="Q571" s="71">
        <f>VLOOKUP(A571,cutting_planes!$A$2:$K$1435,9,0)</f>
        <v>0</v>
      </c>
      <c r="R571" s="71">
        <f>VLOOKUP(A571,cutting_planes!$A$2:$K$1435,10,0)</f>
        <v>500</v>
      </c>
      <c r="S571" s="72">
        <f>ABS(K571-L571)/K571</f>
        <v>0.22924747866563228</v>
      </c>
      <c r="T571" s="71">
        <f>IF(O571&gt;=R571,1,0)</f>
        <v>0</v>
      </c>
      <c r="U571" s="1" t="str">
        <f>VLOOKUP(A571,cutting_planes!$A$2:$N$940,14,0)</f>
        <v>0:00</v>
      </c>
    </row>
    <row r="572" spans="1:21" x14ac:dyDescent="0.2">
      <c r="A572" s="6">
        <v>570</v>
      </c>
      <c r="B572" s="6">
        <v>11</v>
      </c>
      <c r="C572" s="6">
        <v>22</v>
      </c>
      <c r="D572" s="6">
        <v>48</v>
      </c>
      <c r="E572" s="6" t="s">
        <v>25</v>
      </c>
      <c r="F572" s="6" t="s">
        <v>1702</v>
      </c>
      <c r="G572" s="6" t="str">
        <f>F572&amp;B572&amp;"_"&amp;C572&amp;".csv"</f>
        <v>TrainTSP11_22.csv</v>
      </c>
      <c r="H572" s="6" t="s">
        <v>1707</v>
      </c>
      <c r="I572" s="6" t="str">
        <f>"("&amp;A572&amp;",'"&amp;G572&amp;"'),"</f>
        <v>(570,'TrainTSP11_22.csv'),</v>
      </c>
      <c r="J572" s="6">
        <f>VLOOKUP(E572,target_graph_lookup!$A$1:$B$43,2,0)</f>
        <v>11</v>
      </c>
      <c r="K572" s="70">
        <v>3132</v>
      </c>
      <c r="L572" s="71">
        <f>VLOOKUP(A572,cutting_planes!$A$2:$K$1435,3,0)</f>
        <v>2300.25</v>
      </c>
      <c r="M572" s="71">
        <f>VLOOKUP(A572,cutting_planes!$A$2:$K$1435,2,0)</f>
        <v>2198</v>
      </c>
      <c r="N572" s="71">
        <f>VLOOKUP(A572,cutting_planes!$A$2:$K$1435,6,0)</f>
        <v>0</v>
      </c>
      <c r="O572" s="71">
        <f>VLOOKUP(A572,cutting_planes!$A$2:$K$1435,7,0)</f>
        <v>142</v>
      </c>
      <c r="P572" s="71">
        <f>VLOOKUP(A572,cutting_planes!$A$2:$K$1435,8,0)</f>
        <v>56</v>
      </c>
      <c r="Q572" s="71">
        <f>VLOOKUP(A572,cutting_planes!$A$2:$K$1435,9,0)</f>
        <v>7</v>
      </c>
      <c r="R572" s="71">
        <f>VLOOKUP(A572,cutting_planes!$A$2:$K$1435,10,0)</f>
        <v>500</v>
      </c>
      <c r="S572" s="72">
        <f>ABS(K572-L572)/K572</f>
        <v>0.26556513409961685</v>
      </c>
      <c r="T572" s="71">
        <f>IF(O572&gt;=R572,1,0)</f>
        <v>0</v>
      </c>
      <c r="U572" s="1" t="str">
        <f>VLOOKUP(A572,cutting_planes!$A$2:$N$940,14,0)</f>
        <v>0:01</v>
      </c>
    </row>
    <row r="573" spans="1:21" x14ac:dyDescent="0.2">
      <c r="A573" s="6">
        <v>571</v>
      </c>
      <c r="B573" s="6">
        <v>11</v>
      </c>
      <c r="C573" s="6">
        <v>23</v>
      </c>
      <c r="D573" s="6">
        <v>43</v>
      </c>
      <c r="E573" s="6" t="s">
        <v>25</v>
      </c>
      <c r="F573" s="6" t="s">
        <v>1702</v>
      </c>
      <c r="G573" s="6" t="str">
        <f>F573&amp;B573&amp;"_"&amp;C573&amp;".csv"</f>
        <v>TrainTSP11_23.csv</v>
      </c>
      <c r="H573" s="6" t="s">
        <v>1707</v>
      </c>
      <c r="I573" s="6" t="str">
        <f>"("&amp;A573&amp;",'"&amp;G573&amp;"'),"</f>
        <v>(571,'TrainTSP11_23.csv'),</v>
      </c>
      <c r="J573" s="6">
        <f>VLOOKUP(E573,target_graph_lookup!$A$1:$B$43,2,0)</f>
        <v>11</v>
      </c>
      <c r="K573" s="70">
        <v>3473</v>
      </c>
      <c r="L573" s="71">
        <f>VLOOKUP(A573,cutting_planes!$A$2:$K$1435,3,0)</f>
        <v>3473</v>
      </c>
      <c r="M573" s="71">
        <f>VLOOKUP(A573,cutting_planes!$A$2:$K$1435,2,0)</f>
        <v>2441</v>
      </c>
      <c r="N573" s="71">
        <f>VLOOKUP(A573,cutting_planes!$A$2:$K$1435,6,0)</f>
        <v>1</v>
      </c>
      <c r="O573" s="71">
        <f>VLOOKUP(A573,cutting_planes!$A$2:$K$1435,7,0)</f>
        <v>40</v>
      </c>
      <c r="P573" s="71">
        <f>VLOOKUP(A573,cutting_planes!$A$2:$K$1435,8,0)</f>
        <v>19</v>
      </c>
      <c r="Q573" s="71">
        <f>VLOOKUP(A573,cutting_planes!$A$2:$K$1435,9,0)</f>
        <v>2</v>
      </c>
      <c r="R573" s="71">
        <f>VLOOKUP(A573,cutting_planes!$A$2:$K$1435,10,0)</f>
        <v>500</v>
      </c>
      <c r="S573" s="72">
        <f>ABS(K573-L573)/K573</f>
        <v>0</v>
      </c>
      <c r="T573" s="71">
        <f>IF(O573&gt;=R573,1,0)</f>
        <v>0</v>
      </c>
      <c r="U573" s="1" t="str">
        <f>VLOOKUP(A573,cutting_planes!$A$2:$N$940,14,0)</f>
        <v>0:00</v>
      </c>
    </row>
    <row r="574" spans="1:21" x14ac:dyDescent="0.2">
      <c r="A574" s="6">
        <v>572</v>
      </c>
      <c r="B574" s="6">
        <v>11</v>
      </c>
      <c r="C574" s="6">
        <v>24</v>
      </c>
      <c r="D574" s="6">
        <v>30</v>
      </c>
      <c r="E574" s="6" t="s">
        <v>25</v>
      </c>
      <c r="F574" s="6" t="s">
        <v>1702</v>
      </c>
      <c r="G574" s="6" t="str">
        <f>F574&amp;B574&amp;"_"&amp;C574&amp;".csv"</f>
        <v>TrainTSP11_24.csv</v>
      </c>
      <c r="H574" s="6" t="s">
        <v>1707</v>
      </c>
      <c r="I574" s="6" t="str">
        <f>"("&amp;A574&amp;",'"&amp;G574&amp;"'),"</f>
        <v>(572,'TrainTSP11_24.csv'),</v>
      </c>
      <c r="J574" s="6">
        <f>VLOOKUP(E574,target_graph_lookup!$A$1:$B$43,2,0)</f>
        <v>11</v>
      </c>
      <c r="K574" s="70">
        <v>3727</v>
      </c>
      <c r="L574" s="71">
        <f>VLOOKUP(A574,cutting_planes!$A$2:$K$1435,3,0)</f>
        <v>2699.32</v>
      </c>
      <c r="M574" s="71">
        <f>VLOOKUP(A574,cutting_planes!$A$2:$K$1435,2,0)</f>
        <v>2686</v>
      </c>
      <c r="N574" s="71">
        <f>VLOOKUP(A574,cutting_planes!$A$2:$K$1435,6,0)</f>
        <v>0</v>
      </c>
      <c r="O574" s="71">
        <f>VLOOKUP(A574,cutting_planes!$A$2:$K$1435,7,0)</f>
        <v>167</v>
      </c>
      <c r="P574" s="71">
        <f>VLOOKUP(A574,cutting_planes!$A$2:$K$1435,8,0)</f>
        <v>51</v>
      </c>
      <c r="Q574" s="71">
        <f>VLOOKUP(A574,cutting_planes!$A$2:$K$1435,9,0)</f>
        <v>11</v>
      </c>
      <c r="R574" s="71">
        <f>VLOOKUP(A574,cutting_planes!$A$2:$K$1435,10,0)</f>
        <v>500</v>
      </c>
      <c r="S574" s="72">
        <f>ABS(K574-L574)/K574</f>
        <v>0.27573920042929967</v>
      </c>
      <c r="T574" s="71">
        <f>IF(O574&gt;=R574,1,0)</f>
        <v>0</v>
      </c>
      <c r="U574" s="1" t="str">
        <f>VLOOKUP(A574,cutting_planes!$A$2:$N$940,14,0)</f>
        <v>0:00</v>
      </c>
    </row>
    <row r="575" spans="1:21" x14ac:dyDescent="0.2">
      <c r="A575" s="6">
        <v>573</v>
      </c>
      <c r="B575" s="6">
        <v>11</v>
      </c>
      <c r="C575" s="6">
        <v>25</v>
      </c>
      <c r="D575" s="6">
        <v>38</v>
      </c>
      <c r="E575" s="6" t="s">
        <v>25</v>
      </c>
      <c r="F575" s="6" t="s">
        <v>1702</v>
      </c>
      <c r="G575" s="6" t="str">
        <f>F575&amp;B575&amp;"_"&amp;C575&amp;".csv"</f>
        <v>TrainTSP11_25.csv</v>
      </c>
      <c r="H575" s="6" t="s">
        <v>1707</v>
      </c>
      <c r="I575" s="6" t="str">
        <f>"("&amp;A575&amp;",'"&amp;G575&amp;"'),"</f>
        <v>(573,'TrainTSP11_25.csv'),</v>
      </c>
      <c r="J575" s="6">
        <f>VLOOKUP(E575,target_graph_lookup!$A$1:$B$43,2,0)</f>
        <v>11</v>
      </c>
      <c r="K575" s="70">
        <v>2855</v>
      </c>
      <c r="L575" s="71">
        <f>VLOOKUP(A575,cutting_planes!$A$2:$K$1435,3,0)</f>
        <v>2161</v>
      </c>
      <c r="M575" s="71">
        <f>VLOOKUP(A575,cutting_planes!$A$2:$K$1435,2,0)</f>
        <v>1998</v>
      </c>
      <c r="N575" s="71">
        <f>VLOOKUP(A575,cutting_planes!$A$2:$K$1435,6,0)</f>
        <v>0</v>
      </c>
      <c r="O575" s="71">
        <f>VLOOKUP(A575,cutting_planes!$A$2:$K$1435,7,0)</f>
        <v>232</v>
      </c>
      <c r="P575" s="71">
        <f>VLOOKUP(A575,cutting_planes!$A$2:$K$1435,8,0)</f>
        <v>66</v>
      </c>
      <c r="Q575" s="71">
        <f>VLOOKUP(A575,cutting_planes!$A$2:$K$1435,9,0)</f>
        <v>8</v>
      </c>
      <c r="R575" s="71">
        <f>VLOOKUP(A575,cutting_planes!$A$2:$K$1435,10,0)</f>
        <v>500</v>
      </c>
      <c r="S575" s="72">
        <f>ABS(K575-L575)/K575</f>
        <v>0.24308231173380035</v>
      </c>
      <c r="T575" s="71">
        <f>IF(O575&gt;=R575,1,0)</f>
        <v>0</v>
      </c>
      <c r="U575" s="1" t="str">
        <f>VLOOKUP(A575,cutting_planes!$A$2:$N$940,14,0)</f>
        <v>0:01</v>
      </c>
    </row>
    <row r="576" spans="1:21" x14ac:dyDescent="0.2">
      <c r="A576" s="6">
        <v>574</v>
      </c>
      <c r="B576" s="6">
        <v>11</v>
      </c>
      <c r="C576" s="6">
        <v>26</v>
      </c>
      <c r="D576" s="6">
        <v>47</v>
      </c>
      <c r="E576" s="6" t="s">
        <v>25</v>
      </c>
      <c r="F576" s="6" t="s">
        <v>1702</v>
      </c>
      <c r="G576" s="6" t="str">
        <f>F576&amp;B576&amp;"_"&amp;C576&amp;".csv"</f>
        <v>TrainTSP11_26.csv</v>
      </c>
      <c r="H576" s="6" t="s">
        <v>1707</v>
      </c>
      <c r="I576" s="6" t="str">
        <f>"("&amp;A576&amp;",'"&amp;G576&amp;"'),"</f>
        <v>(574,'TrainTSP11_26.csv'),</v>
      </c>
      <c r="J576" s="6">
        <f>VLOOKUP(E576,target_graph_lookup!$A$1:$B$43,2,0)</f>
        <v>11</v>
      </c>
      <c r="K576" s="70">
        <v>2868</v>
      </c>
      <c r="L576" s="71">
        <f>VLOOKUP(A576,cutting_planes!$A$2:$K$1435,3,0)</f>
        <v>2868</v>
      </c>
      <c r="M576" s="71">
        <f>VLOOKUP(A576,cutting_planes!$A$2:$K$1435,2,0)</f>
        <v>2080.5</v>
      </c>
      <c r="N576" s="71">
        <f>VLOOKUP(A576,cutting_planes!$A$2:$K$1435,6,0)</f>
        <v>1</v>
      </c>
      <c r="O576" s="71">
        <f>VLOOKUP(A576,cutting_planes!$A$2:$K$1435,7,0)</f>
        <v>24</v>
      </c>
      <c r="P576" s="71">
        <f>VLOOKUP(A576,cutting_planes!$A$2:$K$1435,8,0)</f>
        <v>6</v>
      </c>
      <c r="Q576" s="71">
        <f>VLOOKUP(A576,cutting_planes!$A$2:$K$1435,9,0)</f>
        <v>11</v>
      </c>
      <c r="R576" s="71">
        <f>VLOOKUP(A576,cutting_planes!$A$2:$K$1435,10,0)</f>
        <v>500</v>
      </c>
      <c r="S576" s="72">
        <f>ABS(K576-L576)/K576</f>
        <v>0</v>
      </c>
      <c r="T576" s="71">
        <f>IF(O576&gt;=R576,1,0)</f>
        <v>0</v>
      </c>
      <c r="U576" s="1" t="str">
        <f>VLOOKUP(A576,cutting_planes!$A$2:$N$940,14,0)</f>
        <v>0:00</v>
      </c>
    </row>
    <row r="577" spans="1:21" x14ac:dyDescent="0.2">
      <c r="A577" s="6">
        <v>575</v>
      </c>
      <c r="B577" s="6">
        <v>11</v>
      </c>
      <c r="C577" s="6">
        <v>27</v>
      </c>
      <c r="D577" s="6">
        <v>37</v>
      </c>
      <c r="E577" s="6" t="s">
        <v>25</v>
      </c>
      <c r="F577" s="6" t="s">
        <v>1702</v>
      </c>
      <c r="G577" s="6" t="str">
        <f>F577&amp;B577&amp;"_"&amp;C577&amp;".csv"</f>
        <v>TrainTSP11_27.csv</v>
      </c>
      <c r="H577" s="6" t="s">
        <v>1707</v>
      </c>
      <c r="I577" s="6" t="str">
        <f>"("&amp;A577&amp;",'"&amp;G577&amp;"'),"</f>
        <v>(575,'TrainTSP11_27.csv'),</v>
      </c>
      <c r="J577" s="6">
        <f>VLOOKUP(E577,target_graph_lookup!$A$1:$B$43,2,0)</f>
        <v>11</v>
      </c>
      <c r="K577" s="70">
        <v>3178</v>
      </c>
      <c r="L577" s="71">
        <f>VLOOKUP(A577,cutting_planes!$A$2:$K$1435,3,0)</f>
        <v>2667.5</v>
      </c>
      <c r="M577" s="71">
        <f>VLOOKUP(A577,cutting_planes!$A$2:$K$1435,2,0)</f>
        <v>2182</v>
      </c>
      <c r="N577" s="71">
        <f>VLOOKUP(A577,cutting_planes!$A$2:$K$1435,6,0)</f>
        <v>0</v>
      </c>
      <c r="O577" s="71">
        <f>VLOOKUP(A577,cutting_planes!$A$2:$K$1435,7,0)</f>
        <v>28</v>
      </c>
      <c r="P577" s="71">
        <f>VLOOKUP(A577,cutting_planes!$A$2:$K$1435,8,0)</f>
        <v>13</v>
      </c>
      <c r="Q577" s="71">
        <f>VLOOKUP(A577,cutting_planes!$A$2:$K$1435,9,0)</f>
        <v>1</v>
      </c>
      <c r="R577" s="71">
        <f>VLOOKUP(A577,cutting_planes!$A$2:$K$1435,10,0)</f>
        <v>500</v>
      </c>
      <c r="S577" s="72">
        <f>ABS(K577-L577)/K577</f>
        <v>0.1606356198867212</v>
      </c>
      <c r="T577" s="71">
        <f>IF(O577&gt;=R577,1,0)</f>
        <v>0</v>
      </c>
      <c r="U577" s="1" t="str">
        <f>VLOOKUP(A577,cutting_planes!$A$2:$N$940,14,0)</f>
        <v>0:00</v>
      </c>
    </row>
    <row r="578" spans="1:21" x14ac:dyDescent="0.2">
      <c r="A578" s="6">
        <v>576</v>
      </c>
      <c r="B578" s="6">
        <v>11</v>
      </c>
      <c r="C578" s="6">
        <v>28</v>
      </c>
      <c r="D578" s="6">
        <v>18</v>
      </c>
      <c r="E578" s="6" t="s">
        <v>25</v>
      </c>
      <c r="F578" s="6" t="s">
        <v>1702</v>
      </c>
      <c r="G578" s="6" t="str">
        <f>F578&amp;B578&amp;"_"&amp;C578&amp;".csv"</f>
        <v>TrainTSP11_28.csv</v>
      </c>
      <c r="H578" s="6" t="s">
        <v>1707</v>
      </c>
      <c r="I578" s="80" t="str">
        <f>"("&amp;A578&amp;",'"&amp;G578&amp;"'),"</f>
        <v>(576,'TrainTSP11_28.csv'),</v>
      </c>
      <c r="J578" s="6">
        <f>VLOOKUP(E578,target_graph_lookup!$A$1:$B$43,2,0)</f>
        <v>11</v>
      </c>
      <c r="K578" s="70">
        <v>4863</v>
      </c>
      <c r="L578" s="71">
        <f>VLOOKUP(A578,cutting_planes!$A$2:$K$1435,3,0)</f>
        <v>4164.83</v>
      </c>
      <c r="M578" s="71">
        <f>VLOOKUP(A578,cutting_planes!$A$2:$K$1435,2,0)</f>
        <v>4143</v>
      </c>
      <c r="N578" s="71">
        <f>VLOOKUP(A578,cutting_planes!$A$2:$K$1435,6,0)</f>
        <v>0</v>
      </c>
      <c r="O578" s="71">
        <f>VLOOKUP(A578,cutting_planes!$A$2:$K$1435,7,0)</f>
        <v>13</v>
      </c>
      <c r="P578" s="71">
        <f>VLOOKUP(A578,cutting_planes!$A$2:$K$1435,8,0)</f>
        <v>8</v>
      </c>
      <c r="Q578" s="71">
        <f>VLOOKUP(A578,cutting_planes!$A$2:$K$1435,9,0)</f>
        <v>0</v>
      </c>
      <c r="R578" s="71">
        <f>VLOOKUP(A578,cutting_planes!$A$2:$K$1435,10,0)</f>
        <v>500</v>
      </c>
      <c r="S578" s="72">
        <f>ABS(K578-L578)/K578</f>
        <v>0.14356775652889164</v>
      </c>
      <c r="T578" s="71">
        <f>IF(O578&gt;=R578,1,0)</f>
        <v>0</v>
      </c>
      <c r="U578" s="1" t="str">
        <f>VLOOKUP(A578,cutting_planes!$A$2:$N$940,14,0)</f>
        <v>0:00</v>
      </c>
    </row>
    <row r="579" spans="1:21" x14ac:dyDescent="0.2">
      <c r="A579" s="6">
        <v>577</v>
      </c>
      <c r="B579" s="6">
        <v>11</v>
      </c>
      <c r="C579" s="6">
        <v>29</v>
      </c>
      <c r="D579" s="6">
        <v>19</v>
      </c>
      <c r="E579" s="6" t="s">
        <v>25</v>
      </c>
      <c r="F579" s="6" t="s">
        <v>1702</v>
      </c>
      <c r="G579" s="6" t="str">
        <f>F579&amp;B579&amp;"_"&amp;C579&amp;".csv"</f>
        <v>TrainTSP11_29.csv</v>
      </c>
      <c r="H579" s="6" t="s">
        <v>1707</v>
      </c>
      <c r="I579" s="6" t="str">
        <f>"("&amp;A579&amp;",'"&amp;G579&amp;"'),"</f>
        <v>(577,'TrainTSP11_29.csv'),</v>
      </c>
      <c r="J579" s="6">
        <f>VLOOKUP(E579,target_graph_lookup!$A$1:$B$43,2,0)</f>
        <v>11</v>
      </c>
      <c r="K579" s="70">
        <v>4161</v>
      </c>
      <c r="L579" s="71">
        <f>VLOOKUP(A579,cutting_planes!$A$2:$K$1435,3,0)</f>
        <v>3052.1</v>
      </c>
      <c r="M579" s="71">
        <f>VLOOKUP(A579,cutting_planes!$A$2:$K$1435,2,0)</f>
        <v>3045</v>
      </c>
      <c r="N579" s="71">
        <f>VLOOKUP(A579,cutting_planes!$A$2:$K$1435,6,0)</f>
        <v>0</v>
      </c>
      <c r="O579" s="71">
        <f>VLOOKUP(A579,cutting_planes!$A$2:$K$1435,7,0)</f>
        <v>40</v>
      </c>
      <c r="P579" s="71">
        <f>VLOOKUP(A579,cutting_planes!$A$2:$K$1435,8,0)</f>
        <v>17</v>
      </c>
      <c r="Q579" s="71">
        <f>VLOOKUP(A579,cutting_planes!$A$2:$K$1435,9,0)</f>
        <v>0</v>
      </c>
      <c r="R579" s="71">
        <f>VLOOKUP(A579,cutting_planes!$A$2:$K$1435,10,0)</f>
        <v>500</v>
      </c>
      <c r="S579" s="72">
        <f>ABS(K579-L579)/K579</f>
        <v>0.2664984378755107</v>
      </c>
      <c r="T579" s="71">
        <f>IF(O579&gt;=R579,1,0)</f>
        <v>0</v>
      </c>
      <c r="U579" s="1" t="str">
        <f>VLOOKUP(A579,cutting_planes!$A$2:$N$940,14,0)</f>
        <v>0:00</v>
      </c>
    </row>
    <row r="580" spans="1:21" x14ac:dyDescent="0.2">
      <c r="A580" s="6">
        <v>578</v>
      </c>
      <c r="B580" s="6">
        <v>11</v>
      </c>
      <c r="C580" s="6">
        <v>30</v>
      </c>
      <c r="D580" s="6">
        <v>21</v>
      </c>
      <c r="E580" s="6" t="s">
        <v>25</v>
      </c>
      <c r="F580" s="6" t="s">
        <v>1702</v>
      </c>
      <c r="G580" s="6" t="str">
        <f>F580&amp;B580&amp;"_"&amp;C580&amp;".csv"</f>
        <v>TrainTSP11_30.csv</v>
      </c>
      <c r="H580" s="6" t="s">
        <v>1707</v>
      </c>
      <c r="I580" s="6" t="str">
        <f>"("&amp;A580&amp;",'"&amp;G580&amp;"'),"</f>
        <v>(578,'TrainTSP11_30.csv'),</v>
      </c>
      <c r="J580" s="6">
        <f>VLOOKUP(E580,target_graph_lookup!$A$1:$B$43,2,0)</f>
        <v>11</v>
      </c>
      <c r="K580" s="70">
        <v>4410</v>
      </c>
      <c r="L580" s="71">
        <f>VLOOKUP(A580,cutting_planes!$A$2:$K$1435,3,0)</f>
        <v>3375.5</v>
      </c>
      <c r="M580" s="71">
        <f>VLOOKUP(A580,cutting_planes!$A$2:$K$1435,2,0)</f>
        <v>3373.5</v>
      </c>
      <c r="N580" s="71">
        <f>VLOOKUP(A580,cutting_planes!$A$2:$K$1435,6,0)</f>
        <v>0</v>
      </c>
      <c r="O580" s="71">
        <f>VLOOKUP(A580,cutting_planes!$A$2:$K$1435,7,0)</f>
        <v>10</v>
      </c>
      <c r="P580" s="71">
        <f>VLOOKUP(A580,cutting_planes!$A$2:$K$1435,8,0)</f>
        <v>6</v>
      </c>
      <c r="Q580" s="71">
        <f>VLOOKUP(A580,cutting_planes!$A$2:$K$1435,9,0)</f>
        <v>0</v>
      </c>
      <c r="R580" s="71">
        <f>VLOOKUP(A580,cutting_planes!$A$2:$K$1435,10,0)</f>
        <v>500</v>
      </c>
      <c r="S580" s="72">
        <f>ABS(K580-L580)/K580</f>
        <v>0.23458049886621316</v>
      </c>
      <c r="T580" s="71">
        <f>IF(O580&gt;=R580,1,0)</f>
        <v>0</v>
      </c>
      <c r="U580" s="1" t="str">
        <f>VLOOKUP(A580,cutting_planes!$A$2:$N$940,14,0)</f>
        <v>0:00</v>
      </c>
    </row>
    <row r="581" spans="1:21" x14ac:dyDescent="0.2">
      <c r="A581" s="6">
        <v>579</v>
      </c>
      <c r="B581" s="6">
        <v>11</v>
      </c>
      <c r="C581" s="6">
        <v>31</v>
      </c>
      <c r="D581" s="6">
        <v>33</v>
      </c>
      <c r="E581" s="6" t="s">
        <v>25</v>
      </c>
      <c r="F581" s="6" t="s">
        <v>1702</v>
      </c>
      <c r="G581" s="6" t="str">
        <f>F581&amp;B581&amp;"_"&amp;C581&amp;".csv"</f>
        <v>TrainTSP11_31.csv</v>
      </c>
      <c r="H581" s="6" t="s">
        <v>1707</v>
      </c>
      <c r="I581" s="6" t="str">
        <f>"("&amp;A581&amp;",'"&amp;G581&amp;"'),"</f>
        <v>(579,'TrainTSP11_31.csv'),</v>
      </c>
      <c r="J581" s="6">
        <f>VLOOKUP(E581,target_graph_lookup!$A$1:$B$43,2,0)</f>
        <v>11</v>
      </c>
      <c r="K581" s="70">
        <v>4132</v>
      </c>
      <c r="L581" s="71">
        <f>VLOOKUP(A581,cutting_planes!$A$2:$K$1435,3,0)</f>
        <v>4128.5</v>
      </c>
      <c r="M581" s="71">
        <f>VLOOKUP(A581,cutting_planes!$A$2:$K$1435,2,0)</f>
        <v>2950</v>
      </c>
      <c r="N581" s="71">
        <f>VLOOKUP(A581,cutting_planes!$A$2:$K$1435,6,0)</f>
        <v>0</v>
      </c>
      <c r="O581" s="71">
        <f>VLOOKUP(A581,cutting_planes!$A$2:$K$1435,7,0)</f>
        <v>15</v>
      </c>
      <c r="P581" s="71">
        <f>VLOOKUP(A581,cutting_planes!$A$2:$K$1435,8,0)</f>
        <v>7</v>
      </c>
      <c r="Q581" s="71">
        <f>VLOOKUP(A581,cutting_planes!$A$2:$K$1435,9,0)</f>
        <v>0</v>
      </c>
      <c r="R581" s="71">
        <f>VLOOKUP(A581,cutting_planes!$A$2:$K$1435,10,0)</f>
        <v>500</v>
      </c>
      <c r="S581" s="72">
        <f>ABS(K581-L581)/K581</f>
        <v>8.4704743465634073E-4</v>
      </c>
      <c r="T581" s="71">
        <f>IF(O581&gt;=R581,1,0)</f>
        <v>0</v>
      </c>
      <c r="U581" s="1" t="str">
        <f>VLOOKUP(A581,cutting_planes!$A$2:$N$940,14,0)</f>
        <v>0:00</v>
      </c>
    </row>
    <row r="582" spans="1:21" x14ac:dyDescent="0.2">
      <c r="A582" s="6">
        <v>580</v>
      </c>
      <c r="B582" s="6">
        <v>11</v>
      </c>
      <c r="C582" s="6">
        <v>32</v>
      </c>
      <c r="D582" s="6">
        <v>56</v>
      </c>
      <c r="E582" s="6" t="s">
        <v>25</v>
      </c>
      <c r="F582" s="6" t="s">
        <v>1702</v>
      </c>
      <c r="G582" s="6" t="str">
        <f>F582&amp;B582&amp;"_"&amp;C582&amp;".csv"</f>
        <v>TrainTSP11_32.csv</v>
      </c>
      <c r="H582" s="6" t="s">
        <v>1707</v>
      </c>
      <c r="I582" s="6" t="str">
        <f>"("&amp;A582&amp;",'"&amp;G582&amp;"'),"</f>
        <v>(580,'TrainTSP11_32.csv'),</v>
      </c>
      <c r="J582" s="6">
        <f>VLOOKUP(E582,target_graph_lookup!$A$1:$B$43,2,0)</f>
        <v>11</v>
      </c>
      <c r="K582" s="70">
        <v>3609</v>
      </c>
      <c r="L582" s="71">
        <f>VLOOKUP(A582,cutting_planes!$A$2:$K$1435,3,0)</f>
        <v>2837</v>
      </c>
      <c r="M582" s="71">
        <f>VLOOKUP(A582,cutting_planes!$A$2:$K$1435,2,0)</f>
        <v>2704</v>
      </c>
      <c r="N582" s="71">
        <f>VLOOKUP(A582,cutting_planes!$A$2:$K$1435,6,0)</f>
        <v>0</v>
      </c>
      <c r="O582" s="71">
        <f>VLOOKUP(A582,cutting_planes!$A$2:$K$1435,7,0)</f>
        <v>55</v>
      </c>
      <c r="P582" s="71">
        <f>VLOOKUP(A582,cutting_planes!$A$2:$K$1435,8,0)</f>
        <v>26</v>
      </c>
      <c r="Q582" s="71">
        <f>VLOOKUP(A582,cutting_planes!$A$2:$K$1435,9,0)</f>
        <v>4</v>
      </c>
      <c r="R582" s="71">
        <f>VLOOKUP(A582,cutting_planes!$A$2:$K$1435,10,0)</f>
        <v>500</v>
      </c>
      <c r="S582" s="72">
        <f>ABS(K582-L582)/K582</f>
        <v>0.2139096702687725</v>
      </c>
      <c r="T582" s="71">
        <f>IF(O582&gt;=R582,1,0)</f>
        <v>0</v>
      </c>
      <c r="U582" s="1" t="str">
        <f>VLOOKUP(A582,cutting_planes!$A$2:$N$940,14,0)</f>
        <v>0:00</v>
      </c>
    </row>
    <row r="583" spans="1:21" x14ac:dyDescent="0.2">
      <c r="A583" s="6">
        <v>581</v>
      </c>
      <c r="B583" s="6">
        <v>11</v>
      </c>
      <c r="C583" s="6">
        <v>33</v>
      </c>
      <c r="D583" s="6">
        <v>29</v>
      </c>
      <c r="E583" s="6" t="s">
        <v>25</v>
      </c>
      <c r="F583" s="6" t="s">
        <v>1702</v>
      </c>
      <c r="G583" s="6" t="str">
        <f>F583&amp;B583&amp;"_"&amp;C583&amp;".csv"</f>
        <v>TrainTSP11_33.csv</v>
      </c>
      <c r="H583" s="6" t="s">
        <v>1707</v>
      </c>
      <c r="I583" s="6" t="str">
        <f>"("&amp;A583&amp;",'"&amp;G583&amp;"'),"</f>
        <v>(581,'TrainTSP11_33.csv'),</v>
      </c>
      <c r="J583" s="6">
        <f>VLOOKUP(E583,target_graph_lookup!$A$1:$B$43,2,0)</f>
        <v>11</v>
      </c>
      <c r="K583" s="70">
        <v>4171</v>
      </c>
      <c r="L583" s="71">
        <f>VLOOKUP(A583,cutting_planes!$A$2:$K$1435,3,0)</f>
        <v>4112</v>
      </c>
      <c r="M583" s="71">
        <f>VLOOKUP(A583,cutting_planes!$A$2:$K$1435,2,0)</f>
        <v>3387.5</v>
      </c>
      <c r="N583" s="71">
        <f>VLOOKUP(A583,cutting_planes!$A$2:$K$1435,6,0)</f>
        <v>0</v>
      </c>
      <c r="O583" s="71">
        <f>VLOOKUP(A583,cutting_planes!$A$2:$K$1435,7,0)</f>
        <v>47</v>
      </c>
      <c r="P583" s="71">
        <f>VLOOKUP(A583,cutting_planes!$A$2:$K$1435,8,0)</f>
        <v>21</v>
      </c>
      <c r="Q583" s="71">
        <f>VLOOKUP(A583,cutting_planes!$A$2:$K$1435,9,0)</f>
        <v>4</v>
      </c>
      <c r="R583" s="71">
        <f>VLOOKUP(A583,cutting_planes!$A$2:$K$1435,10,0)</f>
        <v>500</v>
      </c>
      <c r="S583" s="72">
        <f>ABS(K583-L583)/K583</f>
        <v>1.4145288899544474E-2</v>
      </c>
      <c r="T583" s="71">
        <f>IF(O583&gt;=R583,1,0)</f>
        <v>0</v>
      </c>
      <c r="U583" s="1" t="str">
        <f>VLOOKUP(A583,cutting_planes!$A$2:$N$940,14,0)</f>
        <v>0:00</v>
      </c>
    </row>
    <row r="584" spans="1:21" x14ac:dyDescent="0.2">
      <c r="A584" s="6">
        <v>582</v>
      </c>
      <c r="B584" s="6">
        <v>11</v>
      </c>
      <c r="C584" s="6">
        <v>34</v>
      </c>
      <c r="D584" s="6">
        <v>24</v>
      </c>
      <c r="E584" s="6" t="s">
        <v>25</v>
      </c>
      <c r="F584" s="6" t="s">
        <v>1702</v>
      </c>
      <c r="G584" s="6" t="str">
        <f>F584&amp;B584&amp;"_"&amp;C584&amp;".csv"</f>
        <v>TrainTSP11_34.csv</v>
      </c>
      <c r="H584" s="6" t="s">
        <v>1707</v>
      </c>
      <c r="I584" s="6" t="str">
        <f>"("&amp;A584&amp;",'"&amp;G584&amp;"'),"</f>
        <v>(582,'TrainTSP11_34.csv'),</v>
      </c>
      <c r="J584" s="6">
        <f>VLOOKUP(E584,target_graph_lookup!$A$1:$B$43,2,0)</f>
        <v>11</v>
      </c>
      <c r="K584" s="70">
        <v>5157</v>
      </c>
      <c r="L584" s="71">
        <f>VLOOKUP(A584,cutting_planes!$A$2:$K$1435,3,0)</f>
        <v>4568.67</v>
      </c>
      <c r="M584" s="71">
        <f>VLOOKUP(A584,cutting_planes!$A$2:$K$1435,2,0)</f>
        <v>4556</v>
      </c>
      <c r="N584" s="71">
        <f>VLOOKUP(A584,cutting_planes!$A$2:$K$1435,6,0)</f>
        <v>0</v>
      </c>
      <c r="O584" s="71">
        <f>VLOOKUP(A584,cutting_planes!$A$2:$K$1435,7,0)</f>
        <v>25</v>
      </c>
      <c r="P584" s="71">
        <f>VLOOKUP(A584,cutting_planes!$A$2:$K$1435,8,0)</f>
        <v>12</v>
      </c>
      <c r="Q584" s="71">
        <f>VLOOKUP(A584,cutting_planes!$A$2:$K$1435,9,0)</f>
        <v>1</v>
      </c>
      <c r="R584" s="71">
        <f>VLOOKUP(A584,cutting_planes!$A$2:$K$1435,10,0)</f>
        <v>500</v>
      </c>
      <c r="S584" s="72">
        <f>ABS(K584-L584)/K584</f>
        <v>0.11408376963350784</v>
      </c>
      <c r="T584" s="71">
        <f>IF(O584&gt;=R584,1,0)</f>
        <v>0</v>
      </c>
      <c r="U584" s="1" t="str">
        <f>VLOOKUP(A584,cutting_planes!$A$2:$N$940,14,0)</f>
        <v>0:00</v>
      </c>
    </row>
    <row r="585" spans="1:21" hidden="1" x14ac:dyDescent="0.2">
      <c r="A585" s="6">
        <v>583</v>
      </c>
      <c r="B585" s="6">
        <v>11</v>
      </c>
      <c r="C585" s="6">
        <v>0</v>
      </c>
      <c r="D585" s="6">
        <v>34</v>
      </c>
      <c r="E585" s="6" t="s">
        <v>25</v>
      </c>
      <c r="F585" s="6" t="s">
        <v>1703</v>
      </c>
      <c r="G585" s="6" t="str">
        <f>F585&amp;B585&amp;"_"&amp;C585&amp;".csv"</f>
        <v>TestTSP11_0.csv</v>
      </c>
      <c r="H585" s="6" t="s">
        <v>1707</v>
      </c>
      <c r="I585" s="6" t="str">
        <f>"("&amp;A585&amp;",'"&amp;G585&amp;"'),"</f>
        <v>(583,'TestTSP11_0.csv'),</v>
      </c>
      <c r="J585" s="6">
        <f>VLOOKUP(E585,target_graph_lookup!$A$1:$B$43,2,0)</f>
        <v>11</v>
      </c>
      <c r="K585" s="70">
        <v>3195</v>
      </c>
      <c r="L585" s="71">
        <f>VLOOKUP(A585,cutting_planes!$A$2:$K$1435,3,0)</f>
        <v>2436.75</v>
      </c>
      <c r="M585" s="71">
        <f>VLOOKUP(A585,cutting_planes!$A$2:$K$1435,2,0)</f>
        <v>2300.5</v>
      </c>
      <c r="N585" s="71">
        <f>VLOOKUP(A585,cutting_planes!$A$2:$K$1435,6,0)</f>
        <v>0</v>
      </c>
      <c r="O585" s="71">
        <f>VLOOKUP(A585,cutting_planes!$A$2:$K$1435,7,0)</f>
        <v>39</v>
      </c>
      <c r="P585" s="71">
        <f>VLOOKUP(A585,cutting_planes!$A$2:$K$1435,8,0)</f>
        <v>17</v>
      </c>
      <c r="Q585" s="71">
        <f>VLOOKUP(A585,cutting_planes!$A$2:$K$1435,9,0)</f>
        <v>1</v>
      </c>
      <c r="R585" s="71">
        <f>VLOOKUP(A585,cutting_planes!$A$2:$K$1435,10,0)</f>
        <v>500</v>
      </c>
      <c r="S585" s="72">
        <f>ABS(K585-L585)/K585</f>
        <v>0.23732394366197182</v>
      </c>
      <c r="T585" s="71">
        <f>IF(O585&gt;=R585,1,0)</f>
        <v>0</v>
      </c>
      <c r="U585" s="1" t="str">
        <f>VLOOKUP(A585,cutting_planes!$A$2:$N$940,14,0)</f>
        <v>0:00</v>
      </c>
    </row>
    <row r="586" spans="1:21" hidden="1" x14ac:dyDescent="0.2">
      <c r="A586" s="6">
        <v>584</v>
      </c>
      <c r="B586" s="6">
        <v>11</v>
      </c>
      <c r="C586" s="6">
        <v>1</v>
      </c>
      <c r="D586" s="6">
        <v>45</v>
      </c>
      <c r="E586" s="6" t="s">
        <v>25</v>
      </c>
      <c r="F586" s="6" t="s">
        <v>1703</v>
      </c>
      <c r="G586" s="6" t="str">
        <f>F586&amp;B586&amp;"_"&amp;C586&amp;".csv"</f>
        <v>TestTSP11_1.csv</v>
      </c>
      <c r="H586" s="6" t="s">
        <v>1707</v>
      </c>
      <c r="I586" s="6" t="str">
        <f>"("&amp;A586&amp;",'"&amp;G586&amp;"'),"</f>
        <v>(584,'TestTSP11_1.csv'),</v>
      </c>
      <c r="J586" s="6">
        <f>VLOOKUP(E586,target_graph_lookup!$A$1:$B$43,2,0)</f>
        <v>11</v>
      </c>
      <c r="K586" s="70">
        <v>3762</v>
      </c>
      <c r="L586" s="71">
        <f>VLOOKUP(A586,cutting_planes!$A$2:$K$1435,3,0)</f>
        <v>2715.5</v>
      </c>
      <c r="M586" s="71">
        <f>VLOOKUP(A586,cutting_planes!$A$2:$K$1435,2,0)</f>
        <v>2713</v>
      </c>
      <c r="N586" s="71">
        <f>VLOOKUP(A586,cutting_planes!$A$2:$K$1435,6,0)</f>
        <v>0</v>
      </c>
      <c r="O586" s="71">
        <f>VLOOKUP(A586,cutting_planes!$A$2:$K$1435,7,0)</f>
        <v>10</v>
      </c>
      <c r="P586" s="71">
        <f>VLOOKUP(A586,cutting_planes!$A$2:$K$1435,8,0)</f>
        <v>6</v>
      </c>
      <c r="Q586" s="71">
        <f>VLOOKUP(A586,cutting_planes!$A$2:$K$1435,9,0)</f>
        <v>2</v>
      </c>
      <c r="R586" s="71">
        <f>VLOOKUP(A586,cutting_planes!$A$2:$K$1435,10,0)</f>
        <v>500</v>
      </c>
      <c r="S586" s="72">
        <f>ABS(K586-L586)/K586</f>
        <v>0.27817650186071241</v>
      </c>
      <c r="T586" s="71">
        <f>IF(O586&gt;=R586,1,0)</f>
        <v>0</v>
      </c>
      <c r="U586" s="1" t="str">
        <f>VLOOKUP(A586,cutting_planes!$A$2:$N$940,14,0)</f>
        <v>0:00</v>
      </c>
    </row>
    <row r="587" spans="1:21" hidden="1" x14ac:dyDescent="0.2">
      <c r="A587" s="6">
        <v>585</v>
      </c>
      <c r="B587" s="6">
        <v>11</v>
      </c>
      <c r="C587" s="6">
        <v>2</v>
      </c>
      <c r="D587" s="6">
        <v>55</v>
      </c>
      <c r="E587" s="6" t="s">
        <v>25</v>
      </c>
      <c r="F587" s="6" t="s">
        <v>1703</v>
      </c>
      <c r="G587" s="6" t="str">
        <f>F587&amp;B587&amp;"_"&amp;C587&amp;".csv"</f>
        <v>TestTSP11_2.csv</v>
      </c>
      <c r="H587" s="6" t="s">
        <v>1707</v>
      </c>
      <c r="I587" s="6" t="str">
        <f>"("&amp;A587&amp;",'"&amp;G587&amp;"'),"</f>
        <v>(585,'TestTSP11_2.csv'),</v>
      </c>
      <c r="J587" s="6">
        <f>VLOOKUP(E587,target_graph_lookup!$A$1:$B$43,2,0)</f>
        <v>11</v>
      </c>
      <c r="K587" s="70">
        <v>3721</v>
      </c>
      <c r="L587" s="71">
        <f>VLOOKUP(A587,cutting_planes!$A$2:$K$1435,3,0)</f>
        <v>3721</v>
      </c>
      <c r="M587" s="71">
        <f>VLOOKUP(A587,cutting_planes!$A$2:$K$1435,2,0)</f>
        <v>2450</v>
      </c>
      <c r="N587" s="71">
        <f>VLOOKUP(A587,cutting_planes!$A$2:$K$1435,6,0)</f>
        <v>1</v>
      </c>
      <c r="O587" s="71">
        <f>VLOOKUP(A587,cutting_planes!$A$2:$K$1435,7,0)</f>
        <v>22</v>
      </c>
      <c r="P587" s="71">
        <f>VLOOKUP(A587,cutting_planes!$A$2:$K$1435,8,0)</f>
        <v>9</v>
      </c>
      <c r="Q587" s="71">
        <f>VLOOKUP(A587,cutting_planes!$A$2:$K$1435,9,0)</f>
        <v>0</v>
      </c>
      <c r="R587" s="71">
        <f>VLOOKUP(A587,cutting_planes!$A$2:$K$1435,10,0)</f>
        <v>500</v>
      </c>
      <c r="S587" s="72">
        <f>ABS(K587-L587)/K587</f>
        <v>0</v>
      </c>
      <c r="T587" s="71">
        <f>IF(O587&gt;=R587,1,0)</f>
        <v>0</v>
      </c>
      <c r="U587" s="1" t="str">
        <f>VLOOKUP(A587,cutting_planes!$A$2:$N$940,14,0)</f>
        <v>0:00</v>
      </c>
    </row>
    <row r="588" spans="1:21" hidden="1" x14ac:dyDescent="0.2">
      <c r="A588" s="6">
        <v>586</v>
      </c>
      <c r="B588" s="6">
        <v>11</v>
      </c>
      <c r="C588" s="6">
        <v>3</v>
      </c>
      <c r="D588" s="6">
        <v>42</v>
      </c>
      <c r="E588" s="6" t="s">
        <v>25</v>
      </c>
      <c r="F588" s="6" t="s">
        <v>1703</v>
      </c>
      <c r="G588" s="6" t="str">
        <f>F588&amp;B588&amp;"_"&amp;C588&amp;".csv"</f>
        <v>TestTSP11_3.csv</v>
      </c>
      <c r="H588" s="6" t="s">
        <v>1707</v>
      </c>
      <c r="I588" s="6" t="str">
        <f>"("&amp;A588&amp;",'"&amp;G588&amp;"'),"</f>
        <v>(586,'TestTSP11_3.csv'),</v>
      </c>
      <c r="J588" s="6">
        <f>VLOOKUP(E588,target_graph_lookup!$A$1:$B$43,2,0)</f>
        <v>11</v>
      </c>
      <c r="K588" s="70">
        <v>2791</v>
      </c>
      <c r="L588" s="71">
        <f>VLOOKUP(A588,cutting_planes!$A$2:$K$1435,3,0)</f>
        <v>2030.4</v>
      </c>
      <c r="M588" s="71">
        <f>VLOOKUP(A588,cutting_planes!$A$2:$K$1435,2,0)</f>
        <v>2023.5</v>
      </c>
      <c r="N588" s="71">
        <f>VLOOKUP(A588,cutting_planes!$A$2:$K$1435,6,0)</f>
        <v>0</v>
      </c>
      <c r="O588" s="71">
        <f>VLOOKUP(A588,cutting_planes!$A$2:$K$1435,7,0)</f>
        <v>163</v>
      </c>
      <c r="P588" s="71">
        <f>VLOOKUP(A588,cutting_planes!$A$2:$K$1435,8,0)</f>
        <v>47</v>
      </c>
      <c r="Q588" s="71">
        <f>VLOOKUP(A588,cutting_planes!$A$2:$K$1435,9,0)</f>
        <v>6</v>
      </c>
      <c r="R588" s="71">
        <f>VLOOKUP(A588,cutting_planes!$A$2:$K$1435,10,0)</f>
        <v>500</v>
      </c>
      <c r="S588" s="72">
        <f>ABS(K588-L588)/K588</f>
        <v>0.27251881046219989</v>
      </c>
      <c r="T588" s="71">
        <f>IF(O588&gt;=R588,1,0)</f>
        <v>0</v>
      </c>
      <c r="U588" s="1" t="str">
        <f>VLOOKUP(A588,cutting_planes!$A$2:$N$940,14,0)</f>
        <v>0:01</v>
      </c>
    </row>
    <row r="589" spans="1:21" hidden="1" x14ac:dyDescent="0.2">
      <c r="A589" s="6">
        <v>587</v>
      </c>
      <c r="B589" s="6">
        <v>11</v>
      </c>
      <c r="C589" s="6">
        <v>4</v>
      </c>
      <c r="D589" s="6">
        <v>49</v>
      </c>
      <c r="E589" s="6" t="s">
        <v>25</v>
      </c>
      <c r="F589" s="6" t="s">
        <v>1703</v>
      </c>
      <c r="G589" s="6" t="str">
        <f>F589&amp;B589&amp;"_"&amp;C589&amp;".csv"</f>
        <v>TestTSP11_4.csv</v>
      </c>
      <c r="H589" s="6" t="s">
        <v>1707</v>
      </c>
      <c r="I589" s="6" t="str">
        <f>"("&amp;A589&amp;",'"&amp;G589&amp;"'),"</f>
        <v>(587,'TestTSP11_4.csv'),</v>
      </c>
      <c r="J589" s="6">
        <f>VLOOKUP(E589,target_graph_lookup!$A$1:$B$43,2,0)</f>
        <v>11</v>
      </c>
      <c r="K589" s="70">
        <v>2865</v>
      </c>
      <c r="L589" s="71">
        <f>VLOOKUP(A589,cutting_planes!$A$2:$K$1435,3,0)</f>
        <v>2136.67</v>
      </c>
      <c r="M589" s="71">
        <f>VLOOKUP(A589,cutting_planes!$A$2:$K$1435,2,0)</f>
        <v>1978</v>
      </c>
      <c r="N589" s="71">
        <f>VLOOKUP(A589,cutting_planes!$A$2:$K$1435,6,0)</f>
        <v>0</v>
      </c>
      <c r="O589" s="71">
        <f>VLOOKUP(A589,cutting_planes!$A$2:$K$1435,7,0)</f>
        <v>56</v>
      </c>
      <c r="P589" s="71">
        <f>VLOOKUP(A589,cutting_planes!$A$2:$K$1435,8,0)</f>
        <v>24</v>
      </c>
      <c r="Q589" s="71">
        <f>VLOOKUP(A589,cutting_planes!$A$2:$K$1435,9,0)</f>
        <v>4</v>
      </c>
      <c r="R589" s="71">
        <f>VLOOKUP(A589,cutting_planes!$A$2:$K$1435,10,0)</f>
        <v>500</v>
      </c>
      <c r="S589" s="72">
        <f>ABS(K589-L589)/K589</f>
        <v>0.25421640488656194</v>
      </c>
      <c r="T589" s="71">
        <f>IF(O589&gt;=R589,1,0)</f>
        <v>0</v>
      </c>
      <c r="U589" s="1" t="str">
        <f>VLOOKUP(A589,cutting_planes!$A$2:$N$940,14,0)</f>
        <v>0:00</v>
      </c>
    </row>
    <row r="590" spans="1:21" hidden="1" x14ac:dyDescent="0.2">
      <c r="A590" s="6">
        <v>588</v>
      </c>
      <c r="B590" s="6">
        <v>11</v>
      </c>
      <c r="C590" s="6">
        <v>5</v>
      </c>
      <c r="D590" s="6">
        <v>57</v>
      </c>
      <c r="E590" s="6" t="s">
        <v>25</v>
      </c>
      <c r="F590" s="6" t="s">
        <v>1703</v>
      </c>
      <c r="G590" s="6" t="str">
        <f>F590&amp;B590&amp;"_"&amp;C590&amp;".csv"</f>
        <v>TestTSP11_5.csv</v>
      </c>
      <c r="H590" s="6" t="s">
        <v>1707</v>
      </c>
      <c r="I590" s="6" t="str">
        <f>"("&amp;A590&amp;",'"&amp;G590&amp;"'),"</f>
        <v>(588,'TestTSP11_5.csv'),</v>
      </c>
      <c r="J590" s="6">
        <f>VLOOKUP(E590,target_graph_lookup!$A$1:$B$43,2,0)</f>
        <v>11</v>
      </c>
      <c r="K590" s="70">
        <v>3377</v>
      </c>
      <c r="L590" s="71">
        <f>VLOOKUP(A590,cutting_planes!$A$2:$K$1435,3,0)</f>
        <v>2735.67</v>
      </c>
      <c r="M590" s="71">
        <f>VLOOKUP(A590,cutting_planes!$A$2:$K$1435,2,0)</f>
        <v>2606</v>
      </c>
      <c r="N590" s="71">
        <f>VLOOKUP(A590,cutting_planes!$A$2:$K$1435,6,0)</f>
        <v>0</v>
      </c>
      <c r="O590" s="71">
        <f>VLOOKUP(A590,cutting_planes!$A$2:$K$1435,7,0)</f>
        <v>164</v>
      </c>
      <c r="P590" s="71">
        <f>VLOOKUP(A590,cutting_planes!$A$2:$K$1435,8,0)</f>
        <v>43</v>
      </c>
      <c r="Q590" s="71">
        <f>VLOOKUP(A590,cutting_planes!$A$2:$K$1435,9,0)</f>
        <v>4</v>
      </c>
      <c r="R590" s="71">
        <f>VLOOKUP(A590,cutting_planes!$A$2:$K$1435,10,0)</f>
        <v>500</v>
      </c>
      <c r="S590" s="72">
        <f>ABS(K590-L590)/K590</f>
        <v>0.18991116375481193</v>
      </c>
      <c r="T590" s="71">
        <f>IF(O590&gt;=R590,1,0)</f>
        <v>0</v>
      </c>
      <c r="U590" s="1" t="str">
        <f>VLOOKUP(A590,cutting_planes!$A$2:$N$940,14,0)</f>
        <v>0:01</v>
      </c>
    </row>
    <row r="591" spans="1:21" hidden="1" x14ac:dyDescent="0.2">
      <c r="A591" s="6">
        <v>589</v>
      </c>
      <c r="B591" s="6">
        <v>11</v>
      </c>
      <c r="C591" s="6">
        <v>6</v>
      </c>
      <c r="D591" s="6">
        <v>14</v>
      </c>
      <c r="E591" s="6" t="s">
        <v>25</v>
      </c>
      <c r="F591" s="6" t="s">
        <v>1703</v>
      </c>
      <c r="G591" s="6" t="str">
        <f>F591&amp;B591&amp;"_"&amp;C591&amp;".csv"</f>
        <v>TestTSP11_6.csv</v>
      </c>
      <c r="H591" s="6" t="s">
        <v>1707</v>
      </c>
      <c r="I591" s="6" t="str">
        <f>"("&amp;A591&amp;",'"&amp;G591&amp;"'),"</f>
        <v>(589,'TestTSP11_6.csv'),</v>
      </c>
      <c r="J591" s="6">
        <f>VLOOKUP(E591,target_graph_lookup!$A$1:$B$43,2,0)</f>
        <v>11</v>
      </c>
      <c r="K591" s="70">
        <v>3410</v>
      </c>
      <c r="L591" s="71">
        <f>VLOOKUP(A591,cutting_planes!$A$2:$K$1435,3,0)</f>
        <v>3410</v>
      </c>
      <c r="M591" s="71">
        <f>VLOOKUP(A591,cutting_planes!$A$2:$K$1435,2,0)</f>
        <v>2475</v>
      </c>
      <c r="N591" s="71">
        <f>VLOOKUP(A591,cutting_planes!$A$2:$K$1435,6,0)</f>
        <v>1</v>
      </c>
      <c r="O591" s="71">
        <f>VLOOKUP(A591,cutting_planes!$A$2:$K$1435,7,0)</f>
        <v>4</v>
      </c>
      <c r="P591" s="71">
        <f>VLOOKUP(A591,cutting_planes!$A$2:$K$1435,8,0)</f>
        <v>2</v>
      </c>
      <c r="Q591" s="71">
        <f>VLOOKUP(A591,cutting_planes!$A$2:$K$1435,9,0)</f>
        <v>0</v>
      </c>
      <c r="R591" s="71">
        <f>VLOOKUP(A591,cutting_planes!$A$2:$K$1435,10,0)</f>
        <v>500</v>
      </c>
      <c r="S591" s="72">
        <f>ABS(K591-L591)/K591</f>
        <v>0</v>
      </c>
      <c r="T591" s="71">
        <f>IF(O591&gt;=R591,1,0)</f>
        <v>0</v>
      </c>
      <c r="U591" s="1" t="str">
        <f>VLOOKUP(A591,cutting_planes!$A$2:$N$940,14,0)</f>
        <v>0:00</v>
      </c>
    </row>
    <row r="592" spans="1:21" hidden="1" x14ac:dyDescent="0.2">
      <c r="A592" s="6">
        <v>590</v>
      </c>
      <c r="B592" s="6">
        <v>11</v>
      </c>
      <c r="C592" s="6">
        <v>7</v>
      </c>
      <c r="D592" s="6">
        <v>31</v>
      </c>
      <c r="E592" s="6" t="s">
        <v>25</v>
      </c>
      <c r="F592" s="6" t="s">
        <v>1703</v>
      </c>
      <c r="G592" s="6" t="str">
        <f>F592&amp;B592&amp;"_"&amp;C592&amp;".csv"</f>
        <v>TestTSP11_7.csv</v>
      </c>
      <c r="H592" s="6" t="s">
        <v>1707</v>
      </c>
      <c r="I592" s="6" t="str">
        <f>"("&amp;A592&amp;",'"&amp;G592&amp;"'),"</f>
        <v>(590,'TestTSP11_7.csv'),</v>
      </c>
      <c r="J592" s="6">
        <f>VLOOKUP(E592,target_graph_lookup!$A$1:$B$43,2,0)</f>
        <v>11</v>
      </c>
      <c r="K592" s="70">
        <v>3440</v>
      </c>
      <c r="L592" s="71">
        <f>VLOOKUP(A592,cutting_planes!$A$2:$K$1435,3,0)</f>
        <v>2403.36</v>
      </c>
      <c r="M592" s="71">
        <f>VLOOKUP(A592,cutting_planes!$A$2:$K$1435,2,0)</f>
        <v>2398.5</v>
      </c>
      <c r="N592" s="71">
        <f>VLOOKUP(A592,cutting_planes!$A$2:$K$1435,6,0)</f>
        <v>0</v>
      </c>
      <c r="O592" s="71">
        <f>VLOOKUP(A592,cutting_planes!$A$2:$K$1435,7,0)</f>
        <v>12</v>
      </c>
      <c r="P592" s="71">
        <f>VLOOKUP(A592,cutting_planes!$A$2:$K$1435,8,0)</f>
        <v>6</v>
      </c>
      <c r="Q592" s="71">
        <f>VLOOKUP(A592,cutting_planes!$A$2:$K$1435,9,0)</f>
        <v>3</v>
      </c>
      <c r="R592" s="71">
        <f>VLOOKUP(A592,cutting_planes!$A$2:$K$1435,10,0)</f>
        <v>500</v>
      </c>
      <c r="S592" s="72">
        <f>ABS(K592-L592)/K592</f>
        <v>0.30134883720930228</v>
      </c>
      <c r="T592" s="71">
        <f>IF(O592&gt;=R592,1,0)</f>
        <v>0</v>
      </c>
      <c r="U592" s="1" t="str">
        <f>VLOOKUP(A592,cutting_planes!$A$2:$N$940,14,0)</f>
        <v>0:00</v>
      </c>
    </row>
    <row r="593" spans="1:21" hidden="1" x14ac:dyDescent="0.2">
      <c r="A593" s="6">
        <v>591</v>
      </c>
      <c r="B593" s="6">
        <v>11</v>
      </c>
      <c r="C593" s="6">
        <v>8</v>
      </c>
      <c r="D593" s="6">
        <v>9</v>
      </c>
      <c r="E593" s="6" t="s">
        <v>25</v>
      </c>
      <c r="F593" s="6" t="s">
        <v>1703</v>
      </c>
      <c r="G593" s="6" t="str">
        <f>F593&amp;B593&amp;"_"&amp;C593&amp;".csv"</f>
        <v>TestTSP11_8.csv</v>
      </c>
      <c r="H593" s="6" t="s">
        <v>1707</v>
      </c>
      <c r="I593" s="6" t="str">
        <f>"("&amp;A593&amp;",'"&amp;G593&amp;"'),"</f>
        <v>(591,'TestTSP11_8.csv'),</v>
      </c>
      <c r="J593" s="6">
        <f>VLOOKUP(E593,target_graph_lookup!$A$1:$B$43,2,0)</f>
        <v>11</v>
      </c>
      <c r="K593" s="70">
        <v>3344</v>
      </c>
      <c r="L593" s="71">
        <f>VLOOKUP(A593,cutting_planes!$A$2:$K$1435,3,0)</f>
        <v>2621</v>
      </c>
      <c r="M593" s="71">
        <f>VLOOKUP(A593,cutting_planes!$A$2:$K$1435,2,0)</f>
        <v>2580.5</v>
      </c>
      <c r="N593" s="71">
        <f>VLOOKUP(A593,cutting_planes!$A$2:$K$1435,6,0)</f>
        <v>0</v>
      </c>
      <c r="O593" s="71">
        <f>VLOOKUP(A593,cutting_planes!$A$2:$K$1435,7,0)</f>
        <v>3</v>
      </c>
      <c r="P593" s="71">
        <f>VLOOKUP(A593,cutting_planes!$A$2:$K$1435,8,0)</f>
        <v>2</v>
      </c>
      <c r="Q593" s="71">
        <f>VLOOKUP(A593,cutting_planes!$A$2:$K$1435,9,0)</f>
        <v>0</v>
      </c>
      <c r="R593" s="71">
        <f>VLOOKUP(A593,cutting_planes!$A$2:$K$1435,10,0)</f>
        <v>500</v>
      </c>
      <c r="S593" s="72">
        <f>ABS(K593-L593)/K593</f>
        <v>0.21620813397129188</v>
      </c>
      <c r="T593" s="71">
        <f>IF(O593&gt;=R593,1,0)</f>
        <v>0</v>
      </c>
      <c r="U593" s="1" t="str">
        <f>VLOOKUP(A593,cutting_planes!$A$2:$N$940,14,0)</f>
        <v>0:00</v>
      </c>
    </row>
    <row r="594" spans="1:21" hidden="1" x14ac:dyDescent="0.2">
      <c r="A594" s="6">
        <v>592</v>
      </c>
      <c r="B594" s="6">
        <v>11</v>
      </c>
      <c r="C594" s="6">
        <v>9</v>
      </c>
      <c r="D594" s="6">
        <v>26</v>
      </c>
      <c r="E594" s="6" t="s">
        <v>25</v>
      </c>
      <c r="F594" s="6" t="s">
        <v>1703</v>
      </c>
      <c r="G594" s="6" t="str">
        <f>F594&amp;B594&amp;"_"&amp;C594&amp;".csv"</f>
        <v>TestTSP11_9.csv</v>
      </c>
      <c r="H594" s="6" t="s">
        <v>1707</v>
      </c>
      <c r="I594" s="6" t="str">
        <f>"("&amp;A594&amp;",'"&amp;G594&amp;"'),"</f>
        <v>(592,'TestTSP11_9.csv'),</v>
      </c>
      <c r="J594" s="6">
        <f>VLOOKUP(E594,target_graph_lookup!$A$1:$B$43,2,0)</f>
        <v>11</v>
      </c>
      <c r="K594" s="70">
        <v>2966</v>
      </c>
      <c r="L594" s="71">
        <f>VLOOKUP(A594,cutting_planes!$A$2:$K$1435,3,0)</f>
        <v>2177.88</v>
      </c>
      <c r="M594" s="71">
        <f>VLOOKUP(A594,cutting_planes!$A$2:$K$1435,2,0)</f>
        <v>2042.5</v>
      </c>
      <c r="N594" s="71">
        <f>VLOOKUP(A594,cutting_planes!$A$2:$K$1435,6,0)</f>
        <v>0</v>
      </c>
      <c r="O594" s="71">
        <f>VLOOKUP(A594,cutting_planes!$A$2:$K$1435,7,0)</f>
        <v>40</v>
      </c>
      <c r="P594" s="71">
        <f>VLOOKUP(A594,cutting_planes!$A$2:$K$1435,8,0)</f>
        <v>21</v>
      </c>
      <c r="Q594" s="71">
        <f>VLOOKUP(A594,cutting_planes!$A$2:$K$1435,9,0)</f>
        <v>1</v>
      </c>
      <c r="R594" s="71">
        <f>VLOOKUP(A594,cutting_planes!$A$2:$K$1435,10,0)</f>
        <v>500</v>
      </c>
      <c r="S594" s="72">
        <f>ABS(K594-L594)/K594</f>
        <v>0.26571813890761964</v>
      </c>
      <c r="T594" s="71">
        <f>IF(O594&gt;=R594,1,0)</f>
        <v>0</v>
      </c>
      <c r="U594" s="1" t="str">
        <f>VLOOKUP(A594,cutting_planes!$A$2:$N$940,14,0)</f>
        <v>0:00</v>
      </c>
    </row>
    <row r="595" spans="1:21" hidden="1" x14ac:dyDescent="0.2">
      <c r="A595" s="6">
        <v>593</v>
      </c>
      <c r="B595" s="6">
        <v>11</v>
      </c>
      <c r="C595" s="6">
        <v>10</v>
      </c>
      <c r="D595" s="6">
        <v>32</v>
      </c>
      <c r="E595" s="6" t="s">
        <v>25</v>
      </c>
      <c r="F595" s="6" t="s">
        <v>1703</v>
      </c>
      <c r="G595" s="6" t="str">
        <f>F595&amp;B595&amp;"_"&amp;C595&amp;".csv"</f>
        <v>TestTSP11_10.csv</v>
      </c>
      <c r="H595" s="6" t="s">
        <v>1707</v>
      </c>
      <c r="I595" s="6" t="str">
        <f>"("&amp;A595&amp;",'"&amp;G595&amp;"'),"</f>
        <v>(593,'TestTSP11_10.csv'),</v>
      </c>
      <c r="J595" s="6">
        <f>VLOOKUP(E595,target_graph_lookup!$A$1:$B$43,2,0)</f>
        <v>11</v>
      </c>
      <c r="K595" s="70">
        <v>4849</v>
      </c>
      <c r="L595" s="71">
        <f>VLOOKUP(A595,cutting_planes!$A$2:$K$1435,3,0)</f>
        <v>4849</v>
      </c>
      <c r="M595" s="71">
        <f>VLOOKUP(A595,cutting_planes!$A$2:$K$1435,2,0)</f>
        <v>4519</v>
      </c>
      <c r="N595" s="71">
        <f>VLOOKUP(A595,cutting_planes!$A$2:$K$1435,6,0)</f>
        <v>1</v>
      </c>
      <c r="O595" s="71">
        <f>VLOOKUP(A595,cutting_planes!$A$2:$K$1435,7,0)</f>
        <v>21</v>
      </c>
      <c r="P595" s="71">
        <f>VLOOKUP(A595,cutting_planes!$A$2:$K$1435,8,0)</f>
        <v>10</v>
      </c>
      <c r="Q595" s="71">
        <f>VLOOKUP(A595,cutting_planes!$A$2:$K$1435,9,0)</f>
        <v>3</v>
      </c>
      <c r="R595" s="71">
        <f>VLOOKUP(A595,cutting_planes!$A$2:$K$1435,10,0)</f>
        <v>500</v>
      </c>
      <c r="S595" s="72">
        <f>ABS(K595-L595)/K595</f>
        <v>0</v>
      </c>
      <c r="T595" s="71">
        <f>IF(O595&gt;=R595,1,0)</f>
        <v>0</v>
      </c>
      <c r="U595" s="1" t="e">
        <f>VLOOKUP(A595,cutting_planes!$A$2:$N$940,14,0)</f>
        <v>#VALUE!</v>
      </c>
    </row>
    <row r="596" spans="1:21" hidden="1" x14ac:dyDescent="0.2">
      <c r="A596" s="6">
        <v>594</v>
      </c>
      <c r="B596" s="6">
        <v>11</v>
      </c>
      <c r="C596" s="6">
        <v>11</v>
      </c>
      <c r="D596" s="6">
        <v>13</v>
      </c>
      <c r="E596" s="6" t="s">
        <v>25</v>
      </c>
      <c r="F596" s="6" t="s">
        <v>1703</v>
      </c>
      <c r="G596" s="6" t="str">
        <f>F596&amp;B596&amp;"_"&amp;C596&amp;".csv"</f>
        <v>TestTSP11_11.csv</v>
      </c>
      <c r="H596" s="6" t="s">
        <v>1707</v>
      </c>
      <c r="I596" s="6" t="str">
        <f>"("&amp;A596&amp;",'"&amp;G596&amp;"'),"</f>
        <v>(594,'TestTSP11_11.csv'),</v>
      </c>
      <c r="J596" s="6">
        <f>VLOOKUP(E596,target_graph_lookup!$A$1:$B$43,2,0)</f>
        <v>11</v>
      </c>
      <c r="K596" s="70">
        <v>3046</v>
      </c>
      <c r="L596" s="71">
        <f>VLOOKUP(A596,cutting_planes!$A$2:$K$1435,3,0)</f>
        <v>3046</v>
      </c>
      <c r="M596" s="71">
        <f>VLOOKUP(A596,cutting_planes!$A$2:$K$1435,2,0)</f>
        <v>2195</v>
      </c>
      <c r="N596" s="71">
        <f>VLOOKUP(A596,cutting_planes!$A$2:$K$1435,6,0)</f>
        <v>1</v>
      </c>
      <c r="O596" s="71">
        <f>VLOOKUP(A596,cutting_planes!$A$2:$K$1435,7,0)</f>
        <v>4</v>
      </c>
      <c r="P596" s="71">
        <f>VLOOKUP(A596,cutting_planes!$A$2:$K$1435,8,0)</f>
        <v>2</v>
      </c>
      <c r="Q596" s="71">
        <f>VLOOKUP(A596,cutting_planes!$A$2:$K$1435,9,0)</f>
        <v>0</v>
      </c>
      <c r="R596" s="71">
        <f>VLOOKUP(A596,cutting_planes!$A$2:$K$1435,10,0)</f>
        <v>500</v>
      </c>
      <c r="S596" s="72">
        <f>ABS(K596-L596)/K596</f>
        <v>0</v>
      </c>
      <c r="T596" s="71">
        <f>IF(O596&gt;=R596,1,0)</f>
        <v>0</v>
      </c>
      <c r="U596" s="1" t="str">
        <f>VLOOKUP(A596,cutting_planes!$A$2:$N$940,14,0)</f>
        <v>0:00</v>
      </c>
    </row>
    <row r="597" spans="1:21" hidden="1" x14ac:dyDescent="0.2">
      <c r="A597" s="6">
        <v>595</v>
      </c>
      <c r="B597" s="6">
        <v>11</v>
      </c>
      <c r="C597" s="6">
        <v>12</v>
      </c>
      <c r="D597" s="6">
        <v>27</v>
      </c>
      <c r="E597" s="6" t="s">
        <v>25</v>
      </c>
      <c r="F597" s="6" t="s">
        <v>1703</v>
      </c>
      <c r="G597" s="6" t="str">
        <f>F597&amp;B597&amp;"_"&amp;C597&amp;".csv"</f>
        <v>TestTSP11_12.csv</v>
      </c>
      <c r="H597" s="6" t="s">
        <v>1707</v>
      </c>
      <c r="I597" s="6" t="str">
        <f>"("&amp;A597&amp;",'"&amp;G597&amp;"'),"</f>
        <v>(595,'TestTSP11_12.csv'),</v>
      </c>
      <c r="J597" s="6">
        <f>VLOOKUP(E597,target_graph_lookup!$A$1:$B$43,2,0)</f>
        <v>11</v>
      </c>
      <c r="K597" s="70">
        <v>3220</v>
      </c>
      <c r="L597" s="71">
        <f>VLOOKUP(A597,cutting_planes!$A$2:$K$1435,3,0)</f>
        <v>3220</v>
      </c>
      <c r="M597" s="71">
        <f>VLOOKUP(A597,cutting_planes!$A$2:$K$1435,2,0)</f>
        <v>2316</v>
      </c>
      <c r="N597" s="71">
        <f>VLOOKUP(A597,cutting_planes!$A$2:$K$1435,6,0)</f>
        <v>1</v>
      </c>
      <c r="O597" s="71">
        <f>VLOOKUP(A597,cutting_planes!$A$2:$K$1435,7,0)</f>
        <v>10</v>
      </c>
      <c r="P597" s="71">
        <f>VLOOKUP(A597,cutting_planes!$A$2:$K$1435,8,0)</f>
        <v>5</v>
      </c>
      <c r="Q597" s="71">
        <f>VLOOKUP(A597,cutting_planes!$A$2:$K$1435,9,0)</f>
        <v>0</v>
      </c>
      <c r="R597" s="71">
        <f>VLOOKUP(A597,cutting_planes!$A$2:$K$1435,10,0)</f>
        <v>500</v>
      </c>
      <c r="S597" s="72">
        <f>ABS(K597-L597)/K597</f>
        <v>0</v>
      </c>
      <c r="T597" s="71">
        <f>IF(O597&gt;=R597,1,0)</f>
        <v>0</v>
      </c>
      <c r="U597" s="1" t="str">
        <f>VLOOKUP(A597,cutting_planes!$A$2:$N$940,14,0)</f>
        <v>0:00</v>
      </c>
    </row>
    <row r="598" spans="1:21" x14ac:dyDescent="0.2">
      <c r="A598" s="6">
        <v>596</v>
      </c>
      <c r="B598" s="6">
        <v>12</v>
      </c>
      <c r="C598" s="6">
        <v>0</v>
      </c>
      <c r="D598" s="6">
        <v>80</v>
      </c>
      <c r="E598" s="6" t="s">
        <v>674</v>
      </c>
      <c r="F598" s="6" t="s">
        <v>1702</v>
      </c>
      <c r="G598" s="6" t="str">
        <f>F598&amp;B598&amp;"_"&amp;C598&amp;".csv"</f>
        <v>TrainTSP12_0.csv</v>
      </c>
      <c r="H598" s="6" t="s">
        <v>1707</v>
      </c>
      <c r="I598" s="6" t="str">
        <f>"("&amp;A598&amp;",'"&amp;G598&amp;"'),"</f>
        <v>(596,'TrainTSP12_0.csv'),</v>
      </c>
      <c r="J598" s="6">
        <f>VLOOKUP(E598,target_graph_lookup!$A$1:$B$43,2,0)</f>
        <v>12</v>
      </c>
      <c r="K598" s="70">
        <v>10992</v>
      </c>
      <c r="L598" s="71">
        <f>VLOOKUP(A598,cutting_planes!$A$2:$K$1435,3,0)</f>
        <v>10890.33</v>
      </c>
      <c r="M598" s="71">
        <f>VLOOKUP(A598,cutting_planes!$A$2:$K$1435,2,0)</f>
        <v>10778</v>
      </c>
      <c r="N598" s="71">
        <f>VLOOKUP(A598,cutting_planes!$A$2:$K$1435,6,0)</f>
        <v>0</v>
      </c>
      <c r="O598" s="71">
        <f>VLOOKUP(A598,cutting_planes!$A$2:$K$1435,7,0)</f>
        <v>24</v>
      </c>
      <c r="P598" s="71">
        <f>VLOOKUP(A598,cutting_planes!$A$2:$K$1435,8,0)</f>
        <v>10</v>
      </c>
      <c r="Q598" s="71">
        <f>VLOOKUP(A598,cutting_planes!$A$2:$K$1435,9,0)</f>
        <v>0</v>
      </c>
      <c r="R598" s="71">
        <f>VLOOKUP(A598,cutting_planes!$A$2:$K$1435,10,0)</f>
        <v>500</v>
      </c>
      <c r="S598" s="72">
        <f>ABS(K598-L598)/K598</f>
        <v>9.2494541484716229E-3</v>
      </c>
      <c r="T598" s="71">
        <f>IF(O598&gt;=R598,1,0)</f>
        <v>0</v>
      </c>
      <c r="U598" s="1" t="str">
        <f>VLOOKUP(A598,cutting_planes!$A$2:$N$940,14,0)</f>
        <v>0:00</v>
      </c>
    </row>
    <row r="599" spans="1:21" x14ac:dyDescent="0.2">
      <c r="A599" s="6">
        <v>597</v>
      </c>
      <c r="B599" s="6">
        <v>12</v>
      </c>
      <c r="C599" s="6">
        <v>1</v>
      </c>
      <c r="D599" s="6">
        <v>6</v>
      </c>
      <c r="E599" s="6" t="s">
        <v>674</v>
      </c>
      <c r="F599" s="6" t="s">
        <v>1702</v>
      </c>
      <c r="G599" s="6" t="str">
        <f>F599&amp;B599&amp;"_"&amp;C599&amp;".csv"</f>
        <v>TrainTSP12_1.csv</v>
      </c>
      <c r="H599" s="6" t="s">
        <v>1707</v>
      </c>
      <c r="I599" s="6" t="str">
        <f>"("&amp;A599&amp;",'"&amp;G599&amp;"'),"</f>
        <v>(597,'TrainTSP12_1.csv'),</v>
      </c>
      <c r="J599" s="6">
        <f>VLOOKUP(E599,target_graph_lookup!$A$1:$B$43,2,0)</f>
        <v>12</v>
      </c>
      <c r="K599" s="70">
        <v>5380</v>
      </c>
      <c r="L599" s="71">
        <f>VLOOKUP(A599,cutting_planes!$A$2:$K$1435,3,0)</f>
        <v>5380</v>
      </c>
      <c r="M599" s="71">
        <f>VLOOKUP(A599,cutting_planes!$A$2:$K$1435,2,0)</f>
        <v>5380</v>
      </c>
      <c r="N599" s="71">
        <f>VLOOKUP(A599,cutting_planes!$A$2:$K$1435,6,0)</f>
        <v>1</v>
      </c>
      <c r="O599" s="71">
        <f>VLOOKUP(A599,cutting_planes!$A$2:$K$1435,7,0)</f>
        <v>0</v>
      </c>
      <c r="P599" s="71">
        <f>VLOOKUP(A599,cutting_planes!$A$2:$K$1435,8,0)</f>
        <v>0</v>
      </c>
      <c r="Q599" s="71">
        <f>VLOOKUP(A599,cutting_planes!$A$2:$K$1435,9,0)</f>
        <v>0</v>
      </c>
      <c r="R599" s="71">
        <f>VLOOKUP(A599,cutting_planes!$A$2:$K$1435,10,0)</f>
        <v>500</v>
      </c>
      <c r="S599" s="72">
        <f>ABS(K599-L599)/K599</f>
        <v>0</v>
      </c>
      <c r="T599" s="71">
        <f>IF(O599&gt;=R599,1,0)</f>
        <v>0</v>
      </c>
      <c r="U599" s="1" t="str">
        <f>VLOOKUP(A599,cutting_planes!$A$2:$N$940,14,0)</f>
        <v>0:00</v>
      </c>
    </row>
    <row r="600" spans="1:21" x14ac:dyDescent="0.2">
      <c r="A600" s="6">
        <v>598</v>
      </c>
      <c r="B600" s="6">
        <v>12</v>
      </c>
      <c r="C600" s="6">
        <v>2</v>
      </c>
      <c r="D600" s="6">
        <v>24</v>
      </c>
      <c r="E600" s="6" t="s">
        <v>674</v>
      </c>
      <c r="F600" s="6" t="s">
        <v>1702</v>
      </c>
      <c r="G600" s="6" t="str">
        <f>F600&amp;B600&amp;"_"&amp;C600&amp;".csv"</f>
        <v>TrainTSP12_2.csv</v>
      </c>
      <c r="H600" s="6" t="s">
        <v>1707</v>
      </c>
      <c r="I600" s="6" t="str">
        <f>"("&amp;A600&amp;",'"&amp;G600&amp;"'),"</f>
        <v>(598,'TrainTSP12_2.csv'),</v>
      </c>
      <c r="J600" s="6">
        <f>VLOOKUP(E600,target_graph_lookup!$A$1:$B$43,2,0)</f>
        <v>12</v>
      </c>
      <c r="K600" s="70">
        <v>8196</v>
      </c>
      <c r="L600" s="71">
        <f>VLOOKUP(A600,cutting_planes!$A$2:$K$1435,3,0)</f>
        <v>8196</v>
      </c>
      <c r="M600" s="71">
        <f>VLOOKUP(A600,cutting_planes!$A$2:$K$1435,2,0)</f>
        <v>7756</v>
      </c>
      <c r="N600" s="71">
        <f>VLOOKUP(A600,cutting_planes!$A$2:$K$1435,6,0)</f>
        <v>1</v>
      </c>
      <c r="O600" s="71">
        <f>VLOOKUP(A600,cutting_planes!$A$2:$K$1435,7,0)</f>
        <v>4</v>
      </c>
      <c r="P600" s="71">
        <f>VLOOKUP(A600,cutting_planes!$A$2:$K$1435,8,0)</f>
        <v>2</v>
      </c>
      <c r="Q600" s="71">
        <f>VLOOKUP(A600,cutting_planes!$A$2:$K$1435,9,0)</f>
        <v>0</v>
      </c>
      <c r="R600" s="71">
        <f>VLOOKUP(A600,cutting_planes!$A$2:$K$1435,10,0)</f>
        <v>500</v>
      </c>
      <c r="S600" s="72">
        <f>ABS(K600-L600)/K600</f>
        <v>0</v>
      </c>
      <c r="T600" s="71">
        <f>IF(O600&gt;=R600,1,0)</f>
        <v>0</v>
      </c>
      <c r="U600" s="1" t="str">
        <f>VLOOKUP(A600,cutting_planes!$A$2:$N$940,14,0)</f>
        <v>0:00</v>
      </c>
    </row>
    <row r="601" spans="1:21" x14ac:dyDescent="0.2">
      <c r="A601" s="6">
        <v>599</v>
      </c>
      <c r="B601" s="6">
        <v>12</v>
      </c>
      <c r="C601" s="6">
        <v>3</v>
      </c>
      <c r="D601" s="6">
        <v>176</v>
      </c>
      <c r="E601" s="6" t="s">
        <v>674</v>
      </c>
      <c r="F601" s="6" t="s">
        <v>1702</v>
      </c>
      <c r="G601" s="6" t="str">
        <f>F601&amp;B601&amp;"_"&amp;C601&amp;".csv"</f>
        <v>TrainTSP12_3.csv</v>
      </c>
      <c r="H601" s="6" t="s">
        <v>1707</v>
      </c>
      <c r="I601" s="6" t="str">
        <f>"("&amp;A601&amp;",'"&amp;G601&amp;"'),"</f>
        <v>(599,'TrainTSP12_3.csv'),</v>
      </c>
      <c r="J601" s="6">
        <f>VLOOKUP(E601,target_graph_lookup!$A$1:$B$43,2,0)</f>
        <v>12</v>
      </c>
      <c r="K601" s="70">
        <v>13779</v>
      </c>
      <c r="L601" s="71">
        <f>VLOOKUP(A601,cutting_planes!$A$2:$K$1435,3,0)</f>
        <v>13403.83</v>
      </c>
      <c r="M601" s="71">
        <f>VLOOKUP(A601,cutting_planes!$A$2:$K$1435,2,0)</f>
        <v>13091.5</v>
      </c>
      <c r="N601" s="71">
        <f>VLOOKUP(A601,cutting_planes!$A$2:$K$1435,6,0)</f>
        <v>0</v>
      </c>
      <c r="O601" s="71">
        <f>VLOOKUP(A601,cutting_planes!$A$2:$K$1435,7,0)</f>
        <v>116</v>
      </c>
      <c r="P601" s="71">
        <f>VLOOKUP(A601,cutting_planes!$A$2:$K$1435,8,0)</f>
        <v>19</v>
      </c>
      <c r="Q601" s="71">
        <f>VLOOKUP(A601,cutting_planes!$A$2:$K$1435,9,0)</f>
        <v>0</v>
      </c>
      <c r="R601" s="71">
        <f>VLOOKUP(A601,cutting_planes!$A$2:$K$1435,10,0)</f>
        <v>500</v>
      </c>
      <c r="S601" s="72">
        <f>ABS(K601-L601)/K601</f>
        <v>2.7227665287756737E-2</v>
      </c>
      <c r="T601" s="71">
        <f>IF(O601&gt;=R601,1,0)</f>
        <v>0</v>
      </c>
      <c r="U601" s="1" t="str">
        <f>VLOOKUP(A601,cutting_planes!$A$2:$N$940,14,0)</f>
        <v>0:01</v>
      </c>
    </row>
    <row r="602" spans="1:21" x14ac:dyDescent="0.2">
      <c r="A602" s="20">
        <v>600</v>
      </c>
      <c r="B602" s="20">
        <v>12</v>
      </c>
      <c r="C602" s="20">
        <v>4</v>
      </c>
      <c r="D602" s="20">
        <v>54</v>
      </c>
      <c r="E602" s="20" t="s">
        <v>674</v>
      </c>
      <c r="F602" s="20" t="s">
        <v>1702</v>
      </c>
      <c r="G602" s="20" t="str">
        <f>F602&amp;B602&amp;"_"&amp;C602&amp;".csv"</f>
        <v>TrainTSP12_4.csv</v>
      </c>
      <c r="H602" s="20" t="s">
        <v>1707</v>
      </c>
      <c r="I602" s="20" t="str">
        <f>"("&amp;A602&amp;",'"&amp;G602&amp;"'),"</f>
        <v>(600,'TrainTSP12_4.csv'),</v>
      </c>
      <c r="J602" s="20">
        <f>VLOOKUP(E602,target_graph_lookup!$A$1:$B$43,2,0)</f>
        <v>12</v>
      </c>
      <c r="K602" s="70">
        <v>11235</v>
      </c>
      <c r="L602" s="71">
        <f>VLOOKUP(A602,cutting_planes!$A$2:$K$1435,3,0)</f>
        <v>11235</v>
      </c>
      <c r="M602" s="71">
        <f>VLOOKUP(A602,cutting_planes!$A$2:$K$1435,2,0)</f>
        <v>11115.5</v>
      </c>
      <c r="N602" s="71">
        <f>VLOOKUP(A602,cutting_planes!$A$2:$K$1435,6,0)</f>
        <v>1</v>
      </c>
      <c r="O602" s="71">
        <f>VLOOKUP(A602,cutting_planes!$A$2:$K$1435,7,0)</f>
        <v>22</v>
      </c>
      <c r="P602" s="71">
        <f>VLOOKUP(A602,cutting_planes!$A$2:$K$1435,8,0)</f>
        <v>6</v>
      </c>
      <c r="Q602" s="71">
        <f>VLOOKUP(A602,cutting_planes!$A$2:$K$1435,9,0)</f>
        <v>0</v>
      </c>
      <c r="R602" s="71">
        <f>VLOOKUP(A602,cutting_planes!$A$2:$K$1435,10,0)</f>
        <v>500</v>
      </c>
      <c r="S602" s="72">
        <f>ABS(K602-L602)/K602</f>
        <v>0</v>
      </c>
      <c r="T602" s="71">
        <f>IF(O602&gt;=R602,1,0)</f>
        <v>0</v>
      </c>
      <c r="U602" s="1" t="str">
        <f>VLOOKUP(A602,cutting_planes!$A$2:$N$940,14,0)</f>
        <v>0:00</v>
      </c>
    </row>
    <row r="603" spans="1:21" x14ac:dyDescent="0.2">
      <c r="A603" s="6">
        <v>601</v>
      </c>
      <c r="B603" s="6">
        <v>12</v>
      </c>
      <c r="C603" s="6">
        <v>5</v>
      </c>
      <c r="D603" s="6">
        <v>120</v>
      </c>
      <c r="E603" s="6" t="s">
        <v>674</v>
      </c>
      <c r="F603" s="6" t="s">
        <v>1702</v>
      </c>
      <c r="G603" s="6" t="str">
        <f>F603&amp;B603&amp;"_"&amp;C603&amp;".csv"</f>
        <v>TrainTSP12_5.csv</v>
      </c>
      <c r="H603" s="6" t="s">
        <v>1707</v>
      </c>
      <c r="I603" s="6" t="str">
        <f>"("&amp;A603&amp;",'"&amp;G603&amp;"'),"</f>
        <v>(601,'TrainTSP12_5.csv'),</v>
      </c>
      <c r="J603" s="6">
        <f>VLOOKUP(E603,target_graph_lookup!$A$1:$B$43,2,0)</f>
        <v>12</v>
      </c>
      <c r="K603" s="70">
        <v>12802</v>
      </c>
      <c r="L603" s="71">
        <f>VLOOKUP(A603,cutting_planes!$A$2:$K$1435,3,0)</f>
        <v>12624.33</v>
      </c>
      <c r="M603" s="71">
        <f>VLOOKUP(A603,cutting_planes!$A$2:$K$1435,2,0)</f>
        <v>12305.5</v>
      </c>
      <c r="N603" s="71">
        <f>VLOOKUP(A603,cutting_planes!$A$2:$K$1435,6,0)</f>
        <v>0</v>
      </c>
      <c r="O603" s="71">
        <f>VLOOKUP(A603,cutting_planes!$A$2:$K$1435,7,0)</f>
        <v>153</v>
      </c>
      <c r="P603" s="71">
        <f>VLOOKUP(A603,cutting_planes!$A$2:$K$1435,8,0)</f>
        <v>30</v>
      </c>
      <c r="Q603" s="71">
        <f>VLOOKUP(A603,cutting_planes!$A$2:$K$1435,9,0)</f>
        <v>0</v>
      </c>
      <c r="R603" s="71">
        <f>VLOOKUP(A603,cutting_planes!$A$2:$K$1435,10,0)</f>
        <v>500</v>
      </c>
      <c r="S603" s="72">
        <f>ABS(K603-L603)/K603</f>
        <v>1.3878300265583508E-2</v>
      </c>
      <c r="T603" s="71">
        <f>IF(O603&gt;=R603,1,0)</f>
        <v>0</v>
      </c>
      <c r="U603" s="1" t="str">
        <f>VLOOKUP(A603,cutting_planes!$A$2:$N$940,14,0)</f>
        <v>0:02</v>
      </c>
    </row>
    <row r="604" spans="1:21" x14ac:dyDescent="0.2">
      <c r="A604" s="6">
        <v>602</v>
      </c>
      <c r="B604" s="6">
        <v>12</v>
      </c>
      <c r="C604" s="6">
        <v>6</v>
      </c>
      <c r="D604" s="6">
        <v>8</v>
      </c>
      <c r="E604" s="6" t="s">
        <v>674</v>
      </c>
      <c r="F604" s="6" t="s">
        <v>1702</v>
      </c>
      <c r="G604" s="6" t="str">
        <f>F604&amp;B604&amp;"_"&amp;C604&amp;".csv"</f>
        <v>TrainTSP12_6.csv</v>
      </c>
      <c r="H604" s="6" t="s">
        <v>1707</v>
      </c>
      <c r="I604" s="6" t="str">
        <f>"("&amp;A604&amp;",'"&amp;G604&amp;"'),"</f>
        <v>(602,'TrainTSP12_6.csv'),</v>
      </c>
      <c r="J604" s="6">
        <f>VLOOKUP(E604,target_graph_lookup!$A$1:$B$43,2,0)</f>
        <v>12</v>
      </c>
      <c r="K604" s="70">
        <v>4719</v>
      </c>
      <c r="L604" s="71">
        <f>VLOOKUP(A604,cutting_planes!$A$2:$K$1435,3,0)</f>
        <v>4719</v>
      </c>
      <c r="M604" s="71">
        <f>VLOOKUP(A604,cutting_planes!$A$2:$K$1435,2,0)</f>
        <v>4370</v>
      </c>
      <c r="N604" s="71">
        <f>VLOOKUP(A604,cutting_planes!$A$2:$K$1435,6,0)</f>
        <v>1</v>
      </c>
      <c r="O604" s="71">
        <f>VLOOKUP(A604,cutting_planes!$A$2:$K$1435,7,0)</f>
        <v>2</v>
      </c>
      <c r="P604" s="71">
        <f>VLOOKUP(A604,cutting_planes!$A$2:$K$1435,8,0)</f>
        <v>1</v>
      </c>
      <c r="Q604" s="71">
        <f>VLOOKUP(A604,cutting_planes!$A$2:$K$1435,9,0)</f>
        <v>0</v>
      </c>
      <c r="R604" s="71">
        <f>VLOOKUP(A604,cutting_planes!$A$2:$K$1435,10,0)</f>
        <v>500</v>
      </c>
      <c r="S604" s="72">
        <f>ABS(K604-L604)/K604</f>
        <v>0</v>
      </c>
      <c r="T604" s="71">
        <f>IF(O604&gt;=R604,1,0)</f>
        <v>0</v>
      </c>
      <c r="U604" s="1" t="str">
        <f>VLOOKUP(A604,cutting_planes!$A$2:$N$940,14,0)</f>
        <v>0:00</v>
      </c>
    </row>
    <row r="605" spans="1:21" x14ac:dyDescent="0.2">
      <c r="A605" s="6">
        <v>603</v>
      </c>
      <c r="B605" s="6">
        <v>12</v>
      </c>
      <c r="C605" s="6">
        <v>7</v>
      </c>
      <c r="D605" s="6">
        <v>64</v>
      </c>
      <c r="E605" s="6" t="s">
        <v>674</v>
      </c>
      <c r="F605" s="6" t="s">
        <v>1702</v>
      </c>
      <c r="G605" s="6" t="str">
        <f>F605&amp;B605&amp;"_"&amp;C605&amp;".csv"</f>
        <v>TrainTSP12_7.csv</v>
      </c>
      <c r="H605" s="6" t="s">
        <v>1707</v>
      </c>
      <c r="I605" s="6" t="str">
        <f>"("&amp;A605&amp;",'"&amp;G605&amp;"'),"</f>
        <v>(603,'TrainTSP12_7.csv'),</v>
      </c>
      <c r="J605" s="6">
        <f>VLOOKUP(E605,target_graph_lookup!$A$1:$B$43,2,0)</f>
        <v>12</v>
      </c>
      <c r="K605" s="70">
        <v>9078</v>
      </c>
      <c r="L605" s="71">
        <f>VLOOKUP(A605,cutting_planes!$A$2:$K$1435,3,0)</f>
        <v>8996.75</v>
      </c>
      <c r="M605" s="71">
        <f>VLOOKUP(A605,cutting_planes!$A$2:$K$1435,2,0)</f>
        <v>8658</v>
      </c>
      <c r="N605" s="71">
        <f>VLOOKUP(A605,cutting_planes!$A$2:$K$1435,6,0)</f>
        <v>0</v>
      </c>
      <c r="O605" s="71">
        <f>VLOOKUP(A605,cutting_planes!$A$2:$K$1435,7,0)</f>
        <v>121</v>
      </c>
      <c r="P605" s="71">
        <f>VLOOKUP(A605,cutting_planes!$A$2:$K$1435,8,0)</f>
        <v>29</v>
      </c>
      <c r="Q605" s="71">
        <f>VLOOKUP(A605,cutting_planes!$A$2:$K$1435,9,0)</f>
        <v>0</v>
      </c>
      <c r="R605" s="71">
        <f>VLOOKUP(A605,cutting_planes!$A$2:$K$1435,10,0)</f>
        <v>500</v>
      </c>
      <c r="S605" s="72">
        <f>ABS(K605-L605)/K605</f>
        <v>8.9502092972020275E-3</v>
      </c>
      <c r="T605" s="71">
        <f>IF(O605&gt;=R605,1,0)</f>
        <v>0</v>
      </c>
      <c r="U605" s="1" t="str">
        <f>VLOOKUP(A605,cutting_planes!$A$2:$N$940,14,0)</f>
        <v>0:01</v>
      </c>
    </row>
    <row r="606" spans="1:21" x14ac:dyDescent="0.2">
      <c r="A606" s="6">
        <v>604</v>
      </c>
      <c r="B606" s="6">
        <v>12</v>
      </c>
      <c r="C606" s="6">
        <v>8</v>
      </c>
      <c r="D606" s="6">
        <v>144</v>
      </c>
      <c r="E606" s="6" t="s">
        <v>674</v>
      </c>
      <c r="F606" s="6" t="s">
        <v>1702</v>
      </c>
      <c r="G606" s="6" t="str">
        <f>F606&amp;B606&amp;"_"&amp;C606&amp;".csv"</f>
        <v>TrainTSP12_8.csv</v>
      </c>
      <c r="H606" s="6" t="s">
        <v>1707</v>
      </c>
      <c r="I606" s="6" t="str">
        <f>"("&amp;A606&amp;",'"&amp;G606&amp;"'),"</f>
        <v>(604,'TrainTSP12_8.csv'),</v>
      </c>
      <c r="J606" s="6">
        <f>VLOOKUP(E606,target_graph_lookup!$A$1:$B$43,2,0)</f>
        <v>12</v>
      </c>
      <c r="K606" s="70">
        <v>17155</v>
      </c>
      <c r="L606" s="71">
        <f>VLOOKUP(A606,cutting_planes!$A$2:$K$1435,3,0)</f>
        <v>17114.5</v>
      </c>
      <c r="M606" s="71">
        <f>VLOOKUP(A606,cutting_planes!$A$2:$K$1435,2,0)</f>
        <v>16849</v>
      </c>
      <c r="N606" s="71">
        <f>VLOOKUP(A606,cutting_planes!$A$2:$K$1435,6,0)</f>
        <v>0</v>
      </c>
      <c r="O606" s="71">
        <f>VLOOKUP(A606,cutting_planes!$A$2:$K$1435,7,0)</f>
        <v>44</v>
      </c>
      <c r="P606" s="71">
        <f>VLOOKUP(A606,cutting_planes!$A$2:$K$1435,8,0)</f>
        <v>9</v>
      </c>
      <c r="Q606" s="71">
        <f>VLOOKUP(A606,cutting_planes!$A$2:$K$1435,9,0)</f>
        <v>1</v>
      </c>
      <c r="R606" s="71">
        <f>VLOOKUP(A606,cutting_planes!$A$2:$K$1435,10,0)</f>
        <v>500</v>
      </c>
      <c r="S606" s="72">
        <f>ABS(K606-L606)/K606</f>
        <v>2.3608277470125328E-3</v>
      </c>
      <c r="T606" s="71">
        <f>IF(O606&gt;=R606,1,0)</f>
        <v>0</v>
      </c>
      <c r="U606" s="1" t="str">
        <f>VLOOKUP(A606,cutting_planes!$A$2:$N$940,14,0)</f>
        <v>0:00</v>
      </c>
    </row>
    <row r="607" spans="1:21" x14ac:dyDescent="0.2">
      <c r="A607" s="6">
        <v>605</v>
      </c>
      <c r="B607" s="6">
        <v>12</v>
      </c>
      <c r="C607" s="6">
        <v>9</v>
      </c>
      <c r="D607" s="6">
        <v>56</v>
      </c>
      <c r="E607" s="6" t="s">
        <v>674</v>
      </c>
      <c r="F607" s="6" t="s">
        <v>1702</v>
      </c>
      <c r="G607" s="6" t="str">
        <f>F607&amp;B607&amp;"_"&amp;C607&amp;".csv"</f>
        <v>TrainTSP12_9.csv</v>
      </c>
      <c r="H607" s="6" t="s">
        <v>1707</v>
      </c>
      <c r="I607" s="6" t="str">
        <f>"("&amp;A607&amp;",'"&amp;G607&amp;"'),"</f>
        <v>(605,'TrainTSP12_9.csv'),</v>
      </c>
      <c r="J607" s="6">
        <f>VLOOKUP(E607,target_graph_lookup!$A$1:$B$43,2,0)</f>
        <v>12</v>
      </c>
      <c r="K607" s="70">
        <v>7836</v>
      </c>
      <c r="L607" s="71">
        <f>VLOOKUP(A607,cutting_planes!$A$2:$K$1435,3,0)</f>
        <v>7836</v>
      </c>
      <c r="M607" s="71">
        <f>VLOOKUP(A607,cutting_planes!$A$2:$K$1435,2,0)</f>
        <v>7307</v>
      </c>
      <c r="N607" s="71">
        <f>VLOOKUP(A607,cutting_planes!$A$2:$K$1435,6,0)</f>
        <v>1</v>
      </c>
      <c r="O607" s="71">
        <f>VLOOKUP(A607,cutting_planes!$A$2:$K$1435,7,0)</f>
        <v>47</v>
      </c>
      <c r="P607" s="71">
        <f>VLOOKUP(A607,cutting_planes!$A$2:$K$1435,8,0)</f>
        <v>15</v>
      </c>
      <c r="Q607" s="71">
        <f>VLOOKUP(A607,cutting_planes!$A$2:$K$1435,9,0)</f>
        <v>2</v>
      </c>
      <c r="R607" s="71">
        <f>VLOOKUP(A607,cutting_planes!$A$2:$K$1435,10,0)</f>
        <v>500</v>
      </c>
      <c r="S607" s="72">
        <f>ABS(K607-L607)/K607</f>
        <v>0</v>
      </c>
      <c r="T607" s="71">
        <f>IF(O607&gt;=R607,1,0)</f>
        <v>0</v>
      </c>
      <c r="U607" s="1" t="str">
        <f>VLOOKUP(A607,cutting_planes!$A$2:$N$940,14,0)</f>
        <v>0:00</v>
      </c>
    </row>
    <row r="608" spans="1:21" x14ac:dyDescent="0.2">
      <c r="A608" s="6">
        <v>606</v>
      </c>
      <c r="B608" s="6">
        <v>12</v>
      </c>
      <c r="C608" s="6">
        <v>10</v>
      </c>
      <c r="D608" s="6">
        <v>63</v>
      </c>
      <c r="E608" s="6" t="s">
        <v>674</v>
      </c>
      <c r="F608" s="6" t="s">
        <v>1702</v>
      </c>
      <c r="G608" s="6" t="str">
        <f>F608&amp;B608&amp;"_"&amp;C608&amp;".csv"</f>
        <v>TrainTSP12_10.csv</v>
      </c>
      <c r="H608" s="6" t="s">
        <v>1707</v>
      </c>
      <c r="I608" s="6" t="str">
        <f>"("&amp;A608&amp;",'"&amp;G608&amp;"'),"</f>
        <v>(606,'TrainTSP12_10.csv'),</v>
      </c>
      <c r="J608" s="6">
        <f>VLOOKUP(E608,target_graph_lookup!$A$1:$B$43,2,0)</f>
        <v>12</v>
      </c>
      <c r="K608" s="70">
        <v>10047</v>
      </c>
      <c r="L608" s="71">
        <f>VLOOKUP(A608,cutting_planes!$A$2:$K$1435,3,0)</f>
        <v>9961</v>
      </c>
      <c r="M608" s="71">
        <f>VLOOKUP(A608,cutting_planes!$A$2:$K$1435,2,0)</f>
        <v>9842</v>
      </c>
      <c r="N608" s="71">
        <f>VLOOKUP(A608,cutting_planes!$A$2:$K$1435,6,0)</f>
        <v>0</v>
      </c>
      <c r="O608" s="71">
        <f>VLOOKUP(A608,cutting_planes!$A$2:$K$1435,7,0)</f>
        <v>62</v>
      </c>
      <c r="P608" s="71">
        <f>VLOOKUP(A608,cutting_planes!$A$2:$K$1435,8,0)</f>
        <v>19</v>
      </c>
      <c r="Q608" s="71">
        <f>VLOOKUP(A608,cutting_planes!$A$2:$K$1435,9,0)</f>
        <v>2</v>
      </c>
      <c r="R608" s="71">
        <f>VLOOKUP(A608,cutting_planes!$A$2:$K$1435,10,0)</f>
        <v>500</v>
      </c>
      <c r="S608" s="72">
        <f>ABS(K608-L608)/K608</f>
        <v>8.5597690852990942E-3</v>
      </c>
      <c r="T608" s="71">
        <f>IF(O608&gt;=R608,1,0)</f>
        <v>0</v>
      </c>
      <c r="U608" s="1" t="str">
        <f>VLOOKUP(A608,cutting_planes!$A$2:$N$940,14,0)</f>
        <v>0:00</v>
      </c>
    </row>
    <row r="609" spans="1:21" x14ac:dyDescent="0.2">
      <c r="A609" s="6">
        <v>607</v>
      </c>
      <c r="B609" s="6">
        <v>12</v>
      </c>
      <c r="C609" s="6">
        <v>11</v>
      </c>
      <c r="D609" s="6">
        <v>32</v>
      </c>
      <c r="E609" s="6" t="s">
        <v>674</v>
      </c>
      <c r="F609" s="6" t="s">
        <v>1702</v>
      </c>
      <c r="G609" s="6" t="str">
        <f>F609&amp;B609&amp;"_"&amp;C609&amp;".csv"</f>
        <v>TrainTSP12_11.csv</v>
      </c>
      <c r="H609" s="6" t="s">
        <v>1707</v>
      </c>
      <c r="I609" s="6" t="str">
        <f>"("&amp;A609&amp;",'"&amp;G609&amp;"'),"</f>
        <v>(607,'TrainTSP12_11.csv'),</v>
      </c>
      <c r="J609" s="6">
        <f>VLOOKUP(E609,target_graph_lookup!$A$1:$B$43,2,0)</f>
        <v>12</v>
      </c>
      <c r="K609" s="70">
        <v>9895</v>
      </c>
      <c r="L609" s="71">
        <f>VLOOKUP(A609,cutting_planes!$A$2:$K$1435,3,0)</f>
        <v>9895</v>
      </c>
      <c r="M609" s="71">
        <f>VLOOKUP(A609,cutting_planes!$A$2:$K$1435,2,0)</f>
        <v>9604</v>
      </c>
      <c r="N609" s="71">
        <f>VLOOKUP(A609,cutting_planes!$A$2:$K$1435,6,0)</f>
        <v>1</v>
      </c>
      <c r="O609" s="71">
        <f>VLOOKUP(A609,cutting_planes!$A$2:$K$1435,7,0)</f>
        <v>2</v>
      </c>
      <c r="P609" s="71">
        <f>VLOOKUP(A609,cutting_planes!$A$2:$K$1435,8,0)</f>
        <v>1</v>
      </c>
      <c r="Q609" s="71">
        <f>VLOOKUP(A609,cutting_planes!$A$2:$K$1435,9,0)</f>
        <v>0</v>
      </c>
      <c r="R609" s="71">
        <f>VLOOKUP(A609,cutting_planes!$A$2:$K$1435,10,0)</f>
        <v>500</v>
      </c>
      <c r="S609" s="72">
        <f>ABS(K609-L609)/K609</f>
        <v>0</v>
      </c>
      <c r="T609" s="71">
        <f>IF(O609&gt;=R609,1,0)</f>
        <v>0</v>
      </c>
      <c r="U609" s="1" t="str">
        <f>VLOOKUP(A609,cutting_planes!$A$2:$N$940,14,0)</f>
        <v>0:00</v>
      </c>
    </row>
    <row r="610" spans="1:21" x14ac:dyDescent="0.2">
      <c r="A610" s="6">
        <v>608</v>
      </c>
      <c r="B610" s="6">
        <v>12</v>
      </c>
      <c r="C610" s="6">
        <v>12</v>
      </c>
      <c r="D610" s="6">
        <v>72</v>
      </c>
      <c r="E610" s="6" t="s">
        <v>674</v>
      </c>
      <c r="F610" s="6" t="s">
        <v>1702</v>
      </c>
      <c r="G610" s="6" t="str">
        <f>F610&amp;B610&amp;"_"&amp;C610&amp;".csv"</f>
        <v>TrainTSP12_12.csv</v>
      </c>
      <c r="H610" s="6" t="s">
        <v>1707</v>
      </c>
      <c r="I610" s="6" t="str">
        <f>"("&amp;A610&amp;",'"&amp;G610&amp;"'),"</f>
        <v>(608,'TrainTSP12_12.csv'),</v>
      </c>
      <c r="J610" s="6">
        <f>VLOOKUP(E610,target_graph_lookup!$A$1:$B$43,2,0)</f>
        <v>12</v>
      </c>
      <c r="K610" s="70">
        <v>13255</v>
      </c>
      <c r="L610" s="71">
        <f>VLOOKUP(A610,cutting_planes!$A$2:$K$1435,3,0)</f>
        <v>13226.08</v>
      </c>
      <c r="M610" s="71">
        <f>VLOOKUP(A610,cutting_planes!$A$2:$K$1435,2,0)</f>
        <v>13071</v>
      </c>
      <c r="N610" s="71">
        <f>VLOOKUP(A610,cutting_planes!$A$2:$K$1435,6,0)</f>
        <v>0</v>
      </c>
      <c r="O610" s="71">
        <f>VLOOKUP(A610,cutting_planes!$A$2:$K$1435,7,0)</f>
        <v>181</v>
      </c>
      <c r="P610" s="71">
        <f>VLOOKUP(A610,cutting_planes!$A$2:$K$1435,8,0)</f>
        <v>37</v>
      </c>
      <c r="Q610" s="71">
        <f>VLOOKUP(A610,cutting_planes!$A$2:$K$1435,9,0)</f>
        <v>0</v>
      </c>
      <c r="R610" s="71">
        <f>VLOOKUP(A610,cutting_planes!$A$2:$K$1435,10,0)</f>
        <v>500</v>
      </c>
      <c r="S610" s="72">
        <f>ABS(K610-L610)/K610</f>
        <v>2.1818181818181871E-3</v>
      </c>
      <c r="T610" s="71">
        <f>IF(O610&gt;=R610,1,0)</f>
        <v>0</v>
      </c>
      <c r="U610" s="1" t="str">
        <f>VLOOKUP(A610,cutting_planes!$A$2:$N$940,14,0)</f>
        <v>0:01</v>
      </c>
    </row>
    <row r="611" spans="1:21" x14ac:dyDescent="0.2">
      <c r="A611" s="6">
        <v>609</v>
      </c>
      <c r="B611" s="6">
        <v>12</v>
      </c>
      <c r="C611" s="6">
        <v>13</v>
      </c>
      <c r="D611" s="6">
        <v>90</v>
      </c>
      <c r="E611" s="6" t="s">
        <v>674</v>
      </c>
      <c r="F611" s="6" t="s">
        <v>1702</v>
      </c>
      <c r="G611" s="6" t="str">
        <f>F611&amp;B611&amp;"_"&amp;C611&amp;".csv"</f>
        <v>TrainTSP12_13.csv</v>
      </c>
      <c r="H611" s="6" t="s">
        <v>1707</v>
      </c>
      <c r="I611" s="6" t="str">
        <f>"("&amp;A611&amp;",'"&amp;G611&amp;"'),"</f>
        <v>(609,'TrainTSP12_13.csv'),</v>
      </c>
      <c r="J611" s="6">
        <f>VLOOKUP(E611,target_graph_lookup!$A$1:$B$43,2,0)</f>
        <v>12</v>
      </c>
      <c r="K611" s="70">
        <v>9112</v>
      </c>
      <c r="L611" s="71">
        <f>VLOOKUP(A611,cutting_planes!$A$2:$K$1435,3,0)</f>
        <v>8995.85</v>
      </c>
      <c r="M611" s="71">
        <f>VLOOKUP(A611,cutting_planes!$A$2:$K$1435,2,0)</f>
        <v>8660.5</v>
      </c>
      <c r="N611" s="71">
        <f>VLOOKUP(A611,cutting_planes!$A$2:$K$1435,6,0)</f>
        <v>0</v>
      </c>
      <c r="O611" s="71">
        <f>VLOOKUP(A611,cutting_planes!$A$2:$K$1435,7,0)</f>
        <v>534</v>
      </c>
      <c r="P611" s="71">
        <f>VLOOKUP(A611,cutting_planes!$A$2:$K$1435,8,0)</f>
        <v>67</v>
      </c>
      <c r="Q611" s="71">
        <f>VLOOKUP(A611,cutting_planes!$A$2:$K$1435,9,0)</f>
        <v>5</v>
      </c>
      <c r="R611" s="71">
        <f>VLOOKUP(A611,cutting_planes!$A$2:$K$1435,10,0)</f>
        <v>500</v>
      </c>
      <c r="S611" s="72">
        <f>ABS(K611-L611)/K611</f>
        <v>1.274692712906054E-2</v>
      </c>
      <c r="T611" s="71">
        <f>IF(O611&gt;=R611,1,0)</f>
        <v>1</v>
      </c>
      <c r="U611" s="1" t="str">
        <f>VLOOKUP(A611,cutting_planes!$A$2:$N$940,14,0)</f>
        <v>0:05</v>
      </c>
    </row>
    <row r="612" spans="1:21" x14ac:dyDescent="0.2">
      <c r="A612" s="6">
        <v>610</v>
      </c>
      <c r="B612" s="6">
        <v>12</v>
      </c>
      <c r="C612" s="6">
        <v>14</v>
      </c>
      <c r="D612" s="6">
        <v>60</v>
      </c>
      <c r="E612" s="6" t="s">
        <v>674</v>
      </c>
      <c r="F612" s="6" t="s">
        <v>1702</v>
      </c>
      <c r="G612" s="6" t="str">
        <f>F612&amp;B612&amp;"_"&amp;C612&amp;".csv"</f>
        <v>TrainTSP12_14.csv</v>
      </c>
      <c r="H612" s="6" t="s">
        <v>1707</v>
      </c>
      <c r="I612" s="6" t="str">
        <f>"("&amp;A612&amp;",'"&amp;G612&amp;"'),"</f>
        <v>(610,'TrainTSP12_14.csv'),</v>
      </c>
      <c r="J612" s="6">
        <f>VLOOKUP(E612,target_graph_lookup!$A$1:$B$43,2,0)</f>
        <v>12</v>
      </c>
      <c r="K612" s="70">
        <v>10204</v>
      </c>
      <c r="L612" s="71">
        <f>VLOOKUP(A612,cutting_planes!$A$2:$K$1435,3,0)</f>
        <v>10204</v>
      </c>
      <c r="M612" s="71">
        <f>VLOOKUP(A612,cutting_planes!$A$2:$K$1435,2,0)</f>
        <v>10141</v>
      </c>
      <c r="N612" s="71">
        <f>VLOOKUP(A612,cutting_planes!$A$2:$K$1435,6,0)</f>
        <v>1</v>
      </c>
      <c r="O612" s="71">
        <f>VLOOKUP(A612,cutting_planes!$A$2:$K$1435,7,0)</f>
        <v>4</v>
      </c>
      <c r="P612" s="71">
        <f>VLOOKUP(A612,cutting_planes!$A$2:$K$1435,8,0)</f>
        <v>2</v>
      </c>
      <c r="Q612" s="71">
        <f>VLOOKUP(A612,cutting_planes!$A$2:$K$1435,9,0)</f>
        <v>0</v>
      </c>
      <c r="R612" s="71">
        <f>VLOOKUP(A612,cutting_planes!$A$2:$K$1435,10,0)</f>
        <v>500</v>
      </c>
      <c r="S612" s="72">
        <f>ABS(K612-L612)/K612</f>
        <v>0</v>
      </c>
      <c r="T612" s="71">
        <f>IF(O612&gt;=R612,1,0)</f>
        <v>0</v>
      </c>
      <c r="U612" s="1" t="str">
        <f>VLOOKUP(A612,cutting_planes!$A$2:$N$940,14,0)</f>
        <v>0:00</v>
      </c>
    </row>
    <row r="613" spans="1:21" x14ac:dyDescent="0.2">
      <c r="A613" s="6">
        <v>611</v>
      </c>
      <c r="B613" s="6">
        <v>12</v>
      </c>
      <c r="C613" s="6">
        <v>15</v>
      </c>
      <c r="D613" s="6">
        <v>12</v>
      </c>
      <c r="E613" s="6" t="s">
        <v>674</v>
      </c>
      <c r="F613" s="6" t="s">
        <v>1702</v>
      </c>
      <c r="G613" s="6" t="str">
        <f>F613&amp;B613&amp;"_"&amp;C613&amp;".csv"</f>
        <v>TrainTSP12_15.csv</v>
      </c>
      <c r="H613" s="6" t="s">
        <v>1707</v>
      </c>
      <c r="I613" s="6" t="str">
        <f>"("&amp;A613&amp;",'"&amp;G613&amp;"'),"</f>
        <v>(611,'TrainTSP12_15.csv'),</v>
      </c>
      <c r="J613" s="6">
        <f>VLOOKUP(E613,target_graph_lookup!$A$1:$B$43,2,0)</f>
        <v>12</v>
      </c>
      <c r="K613" s="70">
        <v>4679</v>
      </c>
      <c r="L613" s="71">
        <f>VLOOKUP(A613,cutting_planes!$A$2:$K$1435,3,0)</f>
        <v>4679</v>
      </c>
      <c r="M613" s="71">
        <f>VLOOKUP(A613,cutting_planes!$A$2:$K$1435,2,0)</f>
        <v>4096</v>
      </c>
      <c r="N613" s="71">
        <f>VLOOKUP(A613,cutting_planes!$A$2:$K$1435,6,0)</f>
        <v>1</v>
      </c>
      <c r="O613" s="71">
        <f>VLOOKUP(A613,cutting_planes!$A$2:$K$1435,7,0)</f>
        <v>5</v>
      </c>
      <c r="P613" s="71">
        <f>VLOOKUP(A613,cutting_planes!$A$2:$K$1435,8,0)</f>
        <v>2</v>
      </c>
      <c r="Q613" s="71">
        <f>VLOOKUP(A613,cutting_planes!$A$2:$K$1435,9,0)</f>
        <v>0</v>
      </c>
      <c r="R613" s="71">
        <f>VLOOKUP(A613,cutting_planes!$A$2:$K$1435,10,0)</f>
        <v>500</v>
      </c>
      <c r="S613" s="72">
        <f>ABS(K613-L613)/K613</f>
        <v>0</v>
      </c>
      <c r="T613" s="71">
        <f>IF(O613&gt;=R613,1,0)</f>
        <v>0</v>
      </c>
      <c r="U613" s="1" t="str">
        <f>VLOOKUP(A613,cutting_planes!$A$2:$N$940,14,0)</f>
        <v>0:00</v>
      </c>
    </row>
    <row r="614" spans="1:21" hidden="1" x14ac:dyDescent="0.2">
      <c r="A614" s="10">
        <v>612</v>
      </c>
      <c r="B614" s="10">
        <v>12</v>
      </c>
      <c r="C614" s="10">
        <v>16</v>
      </c>
      <c r="D614" s="10">
        <v>240</v>
      </c>
      <c r="E614" s="10" t="s">
        <v>674</v>
      </c>
      <c r="F614" s="10" t="s">
        <v>1702</v>
      </c>
      <c r="G614" s="10" t="str">
        <f>F614&amp;B614&amp;"_"&amp;C614&amp;".csv"</f>
        <v>TrainTSP12_16.csv</v>
      </c>
      <c r="H614" s="10" t="s">
        <v>1706</v>
      </c>
      <c r="I614" s="10" t="str">
        <f>"("&amp;A614&amp;",'"&amp;G614&amp;"'),"</f>
        <v>(612,'TrainTSP12_16.csv'),</v>
      </c>
      <c r="J614" s="6">
        <f>VLOOKUP(E614,target_graph_lookup!$A$1:$B$43,2,0)</f>
        <v>12</v>
      </c>
      <c r="K614" s="70" t="e">
        <v>#N/A</v>
      </c>
      <c r="L614" s="71" t="e">
        <f>VLOOKUP(A614,cutting_planes!$A$2:$K$1435,3,0)</f>
        <v>#N/A</v>
      </c>
      <c r="M614" s="71" t="e">
        <f>VLOOKUP(A614,cutting_planes!$A$2:$K$1435,2,0)</f>
        <v>#N/A</v>
      </c>
      <c r="N614" s="71" t="e">
        <f>VLOOKUP(A614,cutting_planes!$A$2:$K$1435,6,0)</f>
        <v>#N/A</v>
      </c>
      <c r="O614" s="71" t="e">
        <f>VLOOKUP(A614,cutting_planes!$A$2:$K$1435,7,0)</f>
        <v>#N/A</v>
      </c>
      <c r="P614" s="71" t="e">
        <f>VLOOKUP(A614,cutting_planes!$A$2:$K$1435,8,0)</f>
        <v>#N/A</v>
      </c>
      <c r="Q614" s="71" t="e">
        <f>VLOOKUP(A614,cutting_planes!$A$2:$K$1435,9,0)</f>
        <v>#N/A</v>
      </c>
      <c r="R614" s="71" t="e">
        <f>VLOOKUP(A614,cutting_planes!$A$2:$K$1435,10,0)</f>
        <v>#N/A</v>
      </c>
      <c r="S614" s="72" t="e">
        <f>ABS(K614-L614)/K614</f>
        <v>#N/A</v>
      </c>
      <c r="T614" s="71" t="e">
        <f>IF(O614&gt;=R614,1,0)</f>
        <v>#N/A</v>
      </c>
      <c r="U614" s="1" t="e">
        <f>VLOOKUP(A614,cutting_planes!$A$2:$N$940,14,0)</f>
        <v>#N/A</v>
      </c>
    </row>
    <row r="615" spans="1:21" x14ac:dyDescent="0.2">
      <c r="A615" s="6">
        <v>613</v>
      </c>
      <c r="B615" s="6">
        <v>12</v>
      </c>
      <c r="C615" s="6">
        <v>17</v>
      </c>
      <c r="D615" s="6">
        <v>36</v>
      </c>
      <c r="E615" s="6" t="s">
        <v>674</v>
      </c>
      <c r="F615" s="6" t="s">
        <v>1702</v>
      </c>
      <c r="G615" s="6" t="str">
        <f>F615&amp;B615&amp;"_"&amp;C615&amp;".csv"</f>
        <v>TrainTSP12_17.csv</v>
      </c>
      <c r="H615" s="6" t="s">
        <v>1707</v>
      </c>
      <c r="I615" s="6" t="str">
        <f>"("&amp;A615&amp;",'"&amp;G615&amp;"'),"</f>
        <v>(613,'TrainTSP12_17.csv'),</v>
      </c>
      <c r="J615" s="6">
        <f>VLOOKUP(E615,target_graph_lookup!$A$1:$B$43,2,0)</f>
        <v>12</v>
      </c>
      <c r="K615" s="70">
        <v>7669</v>
      </c>
      <c r="L615" s="71">
        <f>VLOOKUP(A615,cutting_planes!$A$2:$K$1435,3,0)</f>
        <v>7504.5</v>
      </c>
      <c r="M615" s="71">
        <f>VLOOKUP(A615,cutting_planes!$A$2:$K$1435,2,0)</f>
        <v>6923</v>
      </c>
      <c r="N615" s="71">
        <f>VLOOKUP(A615,cutting_planes!$A$2:$K$1435,6,0)</f>
        <v>0</v>
      </c>
      <c r="O615" s="71">
        <f>VLOOKUP(A615,cutting_planes!$A$2:$K$1435,7,0)</f>
        <v>26</v>
      </c>
      <c r="P615" s="71">
        <f>VLOOKUP(A615,cutting_planes!$A$2:$K$1435,8,0)</f>
        <v>9</v>
      </c>
      <c r="Q615" s="71">
        <f>VLOOKUP(A615,cutting_planes!$A$2:$K$1435,9,0)</f>
        <v>0</v>
      </c>
      <c r="R615" s="71">
        <f>VLOOKUP(A615,cutting_planes!$A$2:$K$1435,10,0)</f>
        <v>500</v>
      </c>
      <c r="S615" s="72">
        <f>ABS(K615-L615)/K615</f>
        <v>2.1449993480245143E-2</v>
      </c>
      <c r="T615" s="71">
        <f>IF(O615&gt;=R615,1,0)</f>
        <v>0</v>
      </c>
      <c r="U615" s="1" t="str">
        <f>VLOOKUP(A615,cutting_planes!$A$2:$N$940,14,0)</f>
        <v>0:00</v>
      </c>
    </row>
    <row r="616" spans="1:21" x14ac:dyDescent="0.2">
      <c r="A616" s="6">
        <v>614</v>
      </c>
      <c r="B616" s="6">
        <v>12</v>
      </c>
      <c r="C616" s="6">
        <v>18</v>
      </c>
      <c r="D616" s="6">
        <v>48</v>
      </c>
      <c r="E616" s="6" t="s">
        <v>674</v>
      </c>
      <c r="F616" s="6" t="s">
        <v>1702</v>
      </c>
      <c r="G616" s="6" t="str">
        <f>F616&amp;B616&amp;"_"&amp;C616&amp;".csv"</f>
        <v>TrainTSP12_18.csv</v>
      </c>
      <c r="H616" s="6" t="s">
        <v>1707</v>
      </c>
      <c r="I616" s="6" t="str">
        <f>"("&amp;A616&amp;",'"&amp;G616&amp;"'),"</f>
        <v>(614,'TrainTSP12_18.csv'),</v>
      </c>
      <c r="J616" s="6">
        <f>VLOOKUP(E616,target_graph_lookup!$A$1:$B$43,2,0)</f>
        <v>12</v>
      </c>
      <c r="K616" s="70">
        <v>8390</v>
      </c>
      <c r="L616" s="71">
        <f>VLOOKUP(A616,cutting_planes!$A$2:$K$1435,3,0)</f>
        <v>7931.75</v>
      </c>
      <c r="M616" s="71">
        <f>VLOOKUP(A616,cutting_planes!$A$2:$K$1435,2,0)</f>
        <v>7461</v>
      </c>
      <c r="N616" s="71">
        <f>VLOOKUP(A616,cutting_planes!$A$2:$K$1435,6,0)</f>
        <v>0</v>
      </c>
      <c r="O616" s="71">
        <f>VLOOKUP(A616,cutting_planes!$A$2:$K$1435,7,0)</f>
        <v>26</v>
      </c>
      <c r="P616" s="71">
        <f>VLOOKUP(A616,cutting_planes!$A$2:$K$1435,8,0)</f>
        <v>6</v>
      </c>
      <c r="Q616" s="71">
        <f>VLOOKUP(A616,cutting_planes!$A$2:$K$1435,9,0)</f>
        <v>0</v>
      </c>
      <c r="R616" s="71">
        <f>VLOOKUP(A616,cutting_planes!$A$2:$K$1435,10,0)</f>
        <v>500</v>
      </c>
      <c r="S616" s="72">
        <f>ABS(K616-L616)/K616</f>
        <v>5.4618593563766388E-2</v>
      </c>
      <c r="T616" s="71">
        <f>IF(O616&gt;=R616,1,0)</f>
        <v>0</v>
      </c>
      <c r="U616" s="1" t="str">
        <f>VLOOKUP(A616,cutting_planes!$A$2:$N$940,14,0)</f>
        <v>0:00</v>
      </c>
    </row>
    <row r="617" spans="1:21" x14ac:dyDescent="0.2">
      <c r="A617" s="6">
        <v>615</v>
      </c>
      <c r="B617" s="6">
        <v>12</v>
      </c>
      <c r="C617" s="6">
        <v>19</v>
      </c>
      <c r="D617" s="6">
        <v>9</v>
      </c>
      <c r="E617" s="6" t="s">
        <v>674</v>
      </c>
      <c r="F617" s="6" t="s">
        <v>1702</v>
      </c>
      <c r="G617" s="6" t="str">
        <f>F617&amp;B617&amp;"_"&amp;C617&amp;".csv"</f>
        <v>TrainTSP12_19.csv</v>
      </c>
      <c r="H617" s="6" t="s">
        <v>1707</v>
      </c>
      <c r="I617" s="6" t="str">
        <f>"("&amp;A617&amp;",'"&amp;G617&amp;"'),"</f>
        <v>(615,'TrainTSP12_19.csv'),</v>
      </c>
      <c r="J617" s="6">
        <f>VLOOKUP(E617,target_graph_lookup!$A$1:$B$43,2,0)</f>
        <v>12</v>
      </c>
      <c r="K617" s="70">
        <v>7095</v>
      </c>
      <c r="L617" s="71">
        <f>VLOOKUP(A617,cutting_planes!$A$2:$K$1435,3,0)</f>
        <v>7095</v>
      </c>
      <c r="M617" s="71">
        <f>VLOOKUP(A617,cutting_planes!$A$2:$K$1435,2,0)</f>
        <v>7095</v>
      </c>
      <c r="N617" s="71">
        <f>VLOOKUP(A617,cutting_planes!$A$2:$K$1435,6,0)</f>
        <v>1</v>
      </c>
      <c r="O617" s="71">
        <f>VLOOKUP(A617,cutting_planes!$A$2:$K$1435,7,0)</f>
        <v>0</v>
      </c>
      <c r="P617" s="71">
        <f>VLOOKUP(A617,cutting_planes!$A$2:$K$1435,8,0)</f>
        <v>0</v>
      </c>
      <c r="Q617" s="71">
        <f>VLOOKUP(A617,cutting_planes!$A$2:$K$1435,9,0)</f>
        <v>0</v>
      </c>
      <c r="R617" s="71">
        <f>VLOOKUP(A617,cutting_planes!$A$2:$K$1435,10,0)</f>
        <v>500</v>
      </c>
      <c r="S617" s="72">
        <f>ABS(K617-L617)/K617</f>
        <v>0</v>
      </c>
      <c r="T617" s="71">
        <f>IF(O617&gt;=R617,1,0)</f>
        <v>0</v>
      </c>
      <c r="U617" s="1" t="str">
        <f>VLOOKUP(A617,cutting_planes!$A$2:$N$940,14,0)</f>
        <v>0:00</v>
      </c>
    </row>
    <row r="618" spans="1:21" hidden="1" x14ac:dyDescent="0.2">
      <c r="A618" s="10">
        <v>616</v>
      </c>
      <c r="B618" s="10">
        <v>12</v>
      </c>
      <c r="C618" s="10">
        <v>20</v>
      </c>
      <c r="D618" s="10">
        <v>264</v>
      </c>
      <c r="E618" s="10" t="s">
        <v>674</v>
      </c>
      <c r="F618" s="10" t="s">
        <v>1702</v>
      </c>
      <c r="G618" s="10" t="str">
        <f>F618&amp;B618&amp;"_"&amp;C618&amp;".csv"</f>
        <v>TrainTSP12_20.csv</v>
      </c>
      <c r="H618" s="10" t="s">
        <v>1706</v>
      </c>
      <c r="I618" s="10" t="str">
        <f>"("&amp;A618&amp;",'"&amp;G618&amp;"'),"</f>
        <v>(616,'TrainTSP12_20.csv'),</v>
      </c>
      <c r="J618" s="6">
        <f>VLOOKUP(E618,target_graph_lookup!$A$1:$B$43,2,0)</f>
        <v>12</v>
      </c>
      <c r="K618" s="70" t="e">
        <v>#N/A</v>
      </c>
      <c r="L618" s="71" t="e">
        <f>VLOOKUP(A618,cutting_planes!$A$2:$K$1435,3,0)</f>
        <v>#N/A</v>
      </c>
      <c r="M618" s="71" t="e">
        <f>VLOOKUP(A618,cutting_planes!$A$2:$K$1435,2,0)</f>
        <v>#N/A</v>
      </c>
      <c r="N618" s="71" t="e">
        <f>VLOOKUP(A618,cutting_planes!$A$2:$K$1435,6,0)</f>
        <v>#N/A</v>
      </c>
      <c r="O618" s="71" t="e">
        <f>VLOOKUP(A618,cutting_planes!$A$2:$K$1435,7,0)</f>
        <v>#N/A</v>
      </c>
      <c r="P618" s="71" t="e">
        <f>VLOOKUP(A618,cutting_planes!$A$2:$K$1435,8,0)</f>
        <v>#N/A</v>
      </c>
      <c r="Q618" s="71" t="e">
        <f>VLOOKUP(A618,cutting_planes!$A$2:$K$1435,9,0)</f>
        <v>#N/A</v>
      </c>
      <c r="R618" s="71" t="e">
        <f>VLOOKUP(A618,cutting_planes!$A$2:$K$1435,10,0)</f>
        <v>#N/A</v>
      </c>
      <c r="S618" s="72" t="e">
        <f>ABS(K618-L618)/K618</f>
        <v>#N/A</v>
      </c>
      <c r="T618" s="71" t="e">
        <f>IF(O618&gt;=R618,1,0)</f>
        <v>#N/A</v>
      </c>
      <c r="U618" s="1" t="e">
        <f>VLOOKUP(A618,cutting_planes!$A$2:$N$940,14,0)</f>
        <v>#N/A</v>
      </c>
    </row>
    <row r="619" spans="1:21" x14ac:dyDescent="0.2">
      <c r="A619" s="6">
        <v>617</v>
      </c>
      <c r="B619" s="6">
        <v>12</v>
      </c>
      <c r="C619" s="6">
        <v>21</v>
      </c>
      <c r="D619" s="6">
        <v>15</v>
      </c>
      <c r="E619" s="6" t="s">
        <v>674</v>
      </c>
      <c r="F619" s="6" t="s">
        <v>1702</v>
      </c>
      <c r="G619" s="6" t="str">
        <f>F619&amp;B619&amp;"_"&amp;C619&amp;".csv"</f>
        <v>TrainTSP12_21.csv</v>
      </c>
      <c r="H619" s="6" t="s">
        <v>1707</v>
      </c>
      <c r="I619" s="6" t="str">
        <f>"("&amp;A619&amp;",'"&amp;G619&amp;"'),"</f>
        <v>(617,'TrainTSP12_21.csv'),</v>
      </c>
      <c r="J619" s="6">
        <f>VLOOKUP(E619,target_graph_lookup!$A$1:$B$43,2,0)</f>
        <v>12</v>
      </c>
      <c r="K619" s="70">
        <v>6968</v>
      </c>
      <c r="L619" s="71">
        <f>VLOOKUP(A619,cutting_planes!$A$2:$K$1435,3,0)</f>
        <v>6968</v>
      </c>
      <c r="M619" s="71">
        <f>VLOOKUP(A619,cutting_planes!$A$2:$K$1435,2,0)</f>
        <v>6746</v>
      </c>
      <c r="N619" s="71">
        <f>VLOOKUP(A619,cutting_planes!$A$2:$K$1435,6,0)</f>
        <v>1</v>
      </c>
      <c r="O619" s="71">
        <f>VLOOKUP(A619,cutting_planes!$A$2:$K$1435,7,0)</f>
        <v>4</v>
      </c>
      <c r="P619" s="71">
        <f>VLOOKUP(A619,cutting_planes!$A$2:$K$1435,8,0)</f>
        <v>2</v>
      </c>
      <c r="Q619" s="71">
        <f>VLOOKUP(A619,cutting_planes!$A$2:$K$1435,9,0)</f>
        <v>0</v>
      </c>
      <c r="R619" s="71">
        <f>VLOOKUP(A619,cutting_planes!$A$2:$K$1435,10,0)</f>
        <v>500</v>
      </c>
      <c r="S619" s="72">
        <f>ABS(K619-L619)/K619</f>
        <v>0</v>
      </c>
      <c r="T619" s="71">
        <f>IF(O619&gt;=R619,1,0)</f>
        <v>0</v>
      </c>
      <c r="U619" s="1" t="str">
        <f>VLOOKUP(A619,cutting_planes!$A$2:$N$940,14,0)</f>
        <v>0:00</v>
      </c>
    </row>
    <row r="620" spans="1:21" x14ac:dyDescent="0.2">
      <c r="A620" s="6">
        <v>618</v>
      </c>
      <c r="B620" s="6">
        <v>12</v>
      </c>
      <c r="C620" s="6">
        <v>22</v>
      </c>
      <c r="D620" s="6">
        <v>108</v>
      </c>
      <c r="E620" s="6" t="s">
        <v>674</v>
      </c>
      <c r="F620" s="6" t="s">
        <v>1702</v>
      </c>
      <c r="G620" s="6" t="str">
        <f>F620&amp;B620&amp;"_"&amp;C620&amp;".csv"</f>
        <v>TrainTSP12_22.csv</v>
      </c>
      <c r="H620" s="6" t="s">
        <v>1707</v>
      </c>
      <c r="I620" s="6" t="str">
        <f>"("&amp;A620&amp;",'"&amp;G620&amp;"'),"</f>
        <v>(618,'TrainTSP12_22.csv'),</v>
      </c>
      <c r="J620" s="6">
        <f>VLOOKUP(E620,target_graph_lookup!$A$1:$B$43,2,0)</f>
        <v>12</v>
      </c>
      <c r="K620" s="70">
        <v>11154</v>
      </c>
      <c r="L620" s="71">
        <f>VLOOKUP(A620,cutting_planes!$A$2:$K$1435,3,0)</f>
        <v>10987.5</v>
      </c>
      <c r="M620" s="71">
        <f>VLOOKUP(A620,cutting_planes!$A$2:$K$1435,2,0)</f>
        <v>10640</v>
      </c>
      <c r="N620" s="71">
        <f>VLOOKUP(A620,cutting_planes!$A$2:$K$1435,6,0)</f>
        <v>0</v>
      </c>
      <c r="O620" s="71">
        <f>VLOOKUP(A620,cutting_planes!$A$2:$K$1435,7,0)</f>
        <v>146</v>
      </c>
      <c r="P620" s="71">
        <f>VLOOKUP(A620,cutting_planes!$A$2:$K$1435,8,0)</f>
        <v>37</v>
      </c>
      <c r="Q620" s="71">
        <f>VLOOKUP(A620,cutting_planes!$A$2:$K$1435,9,0)</f>
        <v>6</v>
      </c>
      <c r="R620" s="71">
        <f>VLOOKUP(A620,cutting_planes!$A$2:$K$1435,10,0)</f>
        <v>500</v>
      </c>
      <c r="S620" s="72">
        <f>ABS(K620-L620)/K620</f>
        <v>1.4927380311995697E-2</v>
      </c>
      <c r="T620" s="71">
        <f>IF(O620&gt;=R620,1,0)</f>
        <v>0</v>
      </c>
      <c r="U620" s="1" t="str">
        <f>VLOOKUP(A620,cutting_planes!$A$2:$N$940,14,0)</f>
        <v>0:03</v>
      </c>
    </row>
    <row r="621" spans="1:21" x14ac:dyDescent="0.2">
      <c r="A621" s="6">
        <v>619</v>
      </c>
      <c r="B621" s="6">
        <v>12</v>
      </c>
      <c r="C621" s="6">
        <v>23</v>
      </c>
      <c r="D621" s="6">
        <v>140</v>
      </c>
      <c r="E621" s="6" t="s">
        <v>674</v>
      </c>
      <c r="F621" s="6" t="s">
        <v>1702</v>
      </c>
      <c r="G621" s="6" t="str">
        <f>F621&amp;B621&amp;"_"&amp;C621&amp;".csv"</f>
        <v>TrainTSP12_23.csv</v>
      </c>
      <c r="H621" s="6" t="s">
        <v>1707</v>
      </c>
      <c r="I621" s="6" t="str">
        <f>"("&amp;A621&amp;",'"&amp;G621&amp;"'),"</f>
        <v>(619,'TrainTSP12_23.csv'),</v>
      </c>
      <c r="J621" s="6">
        <f>VLOOKUP(E621,target_graph_lookup!$A$1:$B$43,2,0)</f>
        <v>12</v>
      </c>
      <c r="K621" s="70">
        <v>10887</v>
      </c>
      <c r="L621" s="71">
        <f>VLOOKUP(A621,cutting_planes!$A$2:$K$1435,3,0)</f>
        <v>10759.67</v>
      </c>
      <c r="M621" s="71">
        <f>VLOOKUP(A621,cutting_planes!$A$2:$K$1435,2,0)</f>
        <v>10241</v>
      </c>
      <c r="N621" s="71">
        <f>VLOOKUP(A621,cutting_planes!$A$2:$K$1435,6,0)</f>
        <v>0</v>
      </c>
      <c r="O621" s="71">
        <f>VLOOKUP(A621,cutting_planes!$A$2:$K$1435,7,0)</f>
        <v>62</v>
      </c>
      <c r="P621" s="71">
        <f>VLOOKUP(A621,cutting_planes!$A$2:$K$1435,8,0)</f>
        <v>12</v>
      </c>
      <c r="Q621" s="71">
        <f>VLOOKUP(A621,cutting_planes!$A$2:$K$1435,9,0)</f>
        <v>2</v>
      </c>
      <c r="R621" s="71">
        <f>VLOOKUP(A621,cutting_planes!$A$2:$K$1435,10,0)</f>
        <v>500</v>
      </c>
      <c r="S621" s="72">
        <f>ABS(K621-L621)/K621</f>
        <v>1.1695600257187464E-2</v>
      </c>
      <c r="T621" s="71">
        <f>IF(O621&gt;=R621,1,0)</f>
        <v>0</v>
      </c>
      <c r="U621" s="1" t="str">
        <f>VLOOKUP(A621,cutting_planes!$A$2:$N$940,14,0)</f>
        <v>0:00</v>
      </c>
    </row>
    <row r="622" spans="1:21" x14ac:dyDescent="0.2">
      <c r="A622" s="6">
        <v>620</v>
      </c>
      <c r="B622" s="6">
        <v>12</v>
      </c>
      <c r="C622" s="6">
        <v>24</v>
      </c>
      <c r="D622" s="6">
        <v>42</v>
      </c>
      <c r="E622" s="6" t="s">
        <v>674</v>
      </c>
      <c r="F622" s="6" t="s">
        <v>1702</v>
      </c>
      <c r="G622" s="6" t="str">
        <f>F622&amp;B622&amp;"_"&amp;C622&amp;".csv"</f>
        <v>TrainTSP12_24.csv</v>
      </c>
      <c r="H622" s="6" t="s">
        <v>1707</v>
      </c>
      <c r="I622" s="6" t="str">
        <f>"("&amp;A622&amp;",'"&amp;G622&amp;"'),"</f>
        <v>(620,'TrainTSP12_24.csv'),</v>
      </c>
      <c r="J622" s="6">
        <f>VLOOKUP(E622,target_graph_lookup!$A$1:$B$43,2,0)</f>
        <v>12</v>
      </c>
      <c r="K622" s="70">
        <v>7055</v>
      </c>
      <c r="L622" s="71">
        <f>VLOOKUP(A622,cutting_planes!$A$2:$K$1435,3,0)</f>
        <v>7035.7</v>
      </c>
      <c r="M622" s="71">
        <f>VLOOKUP(A622,cutting_planes!$A$2:$K$1435,2,0)</f>
        <v>6871.5</v>
      </c>
      <c r="N622" s="71">
        <f>VLOOKUP(A622,cutting_planes!$A$2:$K$1435,6,0)</f>
        <v>0</v>
      </c>
      <c r="O622" s="71">
        <f>VLOOKUP(A622,cutting_planes!$A$2:$K$1435,7,0)</f>
        <v>133</v>
      </c>
      <c r="P622" s="71">
        <f>VLOOKUP(A622,cutting_planes!$A$2:$K$1435,8,0)</f>
        <v>38</v>
      </c>
      <c r="Q622" s="71">
        <f>VLOOKUP(A622,cutting_planes!$A$2:$K$1435,9,0)</f>
        <v>2</v>
      </c>
      <c r="R622" s="71">
        <f>VLOOKUP(A622,cutting_planes!$A$2:$K$1435,10,0)</f>
        <v>500</v>
      </c>
      <c r="S622" s="72">
        <f>ABS(K622-L622)/K622</f>
        <v>2.735648476257999E-3</v>
      </c>
      <c r="T622" s="71">
        <f>IF(O622&gt;=R622,1,0)</f>
        <v>0</v>
      </c>
      <c r="U622" s="1" t="str">
        <f>VLOOKUP(A622,cutting_planes!$A$2:$N$940,14,0)</f>
        <v>0:00</v>
      </c>
    </row>
    <row r="623" spans="1:21" x14ac:dyDescent="0.2">
      <c r="A623" s="6">
        <v>621</v>
      </c>
      <c r="B623" s="6">
        <v>12</v>
      </c>
      <c r="C623" s="6">
        <v>25</v>
      </c>
      <c r="D623" s="6">
        <v>16</v>
      </c>
      <c r="E623" s="6" t="s">
        <v>674</v>
      </c>
      <c r="F623" s="6" t="s">
        <v>1702</v>
      </c>
      <c r="G623" s="6" t="str">
        <f>F623&amp;B623&amp;"_"&amp;C623&amp;".csv"</f>
        <v>TrainTSP12_25.csv</v>
      </c>
      <c r="H623" s="6" t="s">
        <v>1707</v>
      </c>
      <c r="I623" s="6" t="str">
        <f>"("&amp;A623&amp;",'"&amp;G623&amp;"'),"</f>
        <v>(621,'TrainTSP12_25.csv'),</v>
      </c>
      <c r="J623" s="6">
        <f>VLOOKUP(E623,target_graph_lookup!$A$1:$B$43,2,0)</f>
        <v>12</v>
      </c>
      <c r="K623" s="70">
        <v>5502</v>
      </c>
      <c r="L623" s="71">
        <f>VLOOKUP(A623,cutting_planes!$A$2:$K$1435,3,0)</f>
        <v>5502</v>
      </c>
      <c r="M623" s="71">
        <f>VLOOKUP(A623,cutting_planes!$A$2:$K$1435,2,0)</f>
        <v>5502</v>
      </c>
      <c r="N623" s="71">
        <f>VLOOKUP(A623,cutting_planes!$A$2:$K$1435,6,0)</f>
        <v>1</v>
      </c>
      <c r="O623" s="71">
        <f>VLOOKUP(A623,cutting_planes!$A$2:$K$1435,7,0)</f>
        <v>0</v>
      </c>
      <c r="P623" s="71">
        <f>VLOOKUP(A623,cutting_planes!$A$2:$K$1435,8,0)</f>
        <v>0</v>
      </c>
      <c r="Q623" s="71">
        <f>VLOOKUP(A623,cutting_planes!$A$2:$K$1435,9,0)</f>
        <v>0</v>
      </c>
      <c r="R623" s="71">
        <f>VLOOKUP(A623,cutting_planes!$A$2:$K$1435,10,0)</f>
        <v>500</v>
      </c>
      <c r="S623" s="72">
        <f>ABS(K623-L623)/K623</f>
        <v>0</v>
      </c>
      <c r="T623" s="71">
        <f>IF(O623&gt;=R623,1,0)</f>
        <v>0</v>
      </c>
      <c r="U623" s="1" t="str">
        <f>VLOOKUP(A623,cutting_planes!$A$2:$N$940,14,0)</f>
        <v>0:00</v>
      </c>
    </row>
    <row r="624" spans="1:21" x14ac:dyDescent="0.2">
      <c r="A624" s="6">
        <v>622</v>
      </c>
      <c r="B624" s="6">
        <v>12</v>
      </c>
      <c r="C624" s="6">
        <v>26</v>
      </c>
      <c r="D624" s="6">
        <v>160</v>
      </c>
      <c r="E624" s="6" t="s">
        <v>674</v>
      </c>
      <c r="F624" s="6" t="s">
        <v>1702</v>
      </c>
      <c r="G624" s="6" t="str">
        <f>F624&amp;B624&amp;"_"&amp;C624&amp;".csv"</f>
        <v>TrainTSP12_26.csv</v>
      </c>
      <c r="H624" s="6" t="s">
        <v>1707</v>
      </c>
      <c r="I624" s="6" t="str">
        <f>"("&amp;A624&amp;",'"&amp;G624&amp;"'),"</f>
        <v>(622,'TrainTSP12_26.csv'),</v>
      </c>
      <c r="J624" s="6">
        <f>VLOOKUP(E624,target_graph_lookup!$A$1:$B$43,2,0)</f>
        <v>12</v>
      </c>
      <c r="K624" s="70">
        <v>14369</v>
      </c>
      <c r="L624" s="71">
        <f>VLOOKUP(A624,cutting_planes!$A$2:$K$1435,3,0)</f>
        <v>14153</v>
      </c>
      <c r="M624" s="71">
        <f>VLOOKUP(A624,cutting_planes!$A$2:$K$1435,2,0)</f>
        <v>13889</v>
      </c>
      <c r="N624" s="71">
        <f>VLOOKUP(A624,cutting_planes!$A$2:$K$1435,6,0)</f>
        <v>0</v>
      </c>
      <c r="O624" s="71">
        <f>VLOOKUP(A624,cutting_planes!$A$2:$K$1435,7,0)</f>
        <v>105</v>
      </c>
      <c r="P624" s="71">
        <f>VLOOKUP(A624,cutting_planes!$A$2:$K$1435,8,0)</f>
        <v>22</v>
      </c>
      <c r="Q624" s="71">
        <f>VLOOKUP(A624,cutting_planes!$A$2:$K$1435,9,0)</f>
        <v>3</v>
      </c>
      <c r="R624" s="71">
        <f>VLOOKUP(A624,cutting_planes!$A$2:$K$1435,10,0)</f>
        <v>500</v>
      </c>
      <c r="S624" s="72">
        <f>ABS(K624-L624)/K624</f>
        <v>1.5032361333426126E-2</v>
      </c>
      <c r="T624" s="71">
        <f>IF(O624&gt;=R624,1,0)</f>
        <v>0</v>
      </c>
      <c r="U624" s="1" t="str">
        <f>VLOOKUP(A624,cutting_planes!$A$2:$N$940,14,0)</f>
        <v>0:01</v>
      </c>
    </row>
    <row r="625" spans="1:21" hidden="1" x14ac:dyDescent="0.2">
      <c r="A625" s="10">
        <v>623</v>
      </c>
      <c r="B625" s="10">
        <v>12</v>
      </c>
      <c r="C625" s="10">
        <v>27</v>
      </c>
      <c r="D625" s="10">
        <v>231</v>
      </c>
      <c r="E625" s="10" t="s">
        <v>674</v>
      </c>
      <c r="F625" s="10" t="s">
        <v>1702</v>
      </c>
      <c r="G625" s="10" t="str">
        <f>F625&amp;B625&amp;"_"&amp;C625&amp;".csv"</f>
        <v>TrainTSP12_27.csv</v>
      </c>
      <c r="H625" s="10" t="s">
        <v>1706</v>
      </c>
      <c r="I625" s="10" t="str">
        <f>"("&amp;A625&amp;",'"&amp;G625&amp;"'),"</f>
        <v>(623,'TrainTSP12_27.csv'),</v>
      </c>
      <c r="J625" s="6">
        <f>VLOOKUP(E625,target_graph_lookup!$A$1:$B$43,2,0)</f>
        <v>12</v>
      </c>
      <c r="K625" s="70" t="e">
        <v>#N/A</v>
      </c>
      <c r="L625" s="71" t="e">
        <f>VLOOKUP(A625,cutting_planes!$A$2:$K$1435,3,0)</f>
        <v>#N/A</v>
      </c>
      <c r="M625" s="71" t="e">
        <f>VLOOKUP(A625,cutting_planes!$A$2:$K$1435,2,0)</f>
        <v>#N/A</v>
      </c>
      <c r="N625" s="71" t="e">
        <f>VLOOKUP(A625,cutting_planes!$A$2:$K$1435,6,0)</f>
        <v>#N/A</v>
      </c>
      <c r="O625" s="71" t="e">
        <f>VLOOKUP(A625,cutting_planes!$A$2:$K$1435,7,0)</f>
        <v>#N/A</v>
      </c>
      <c r="P625" s="71" t="e">
        <f>VLOOKUP(A625,cutting_planes!$A$2:$K$1435,8,0)</f>
        <v>#N/A</v>
      </c>
      <c r="Q625" s="71" t="e">
        <f>VLOOKUP(A625,cutting_planes!$A$2:$K$1435,9,0)</f>
        <v>#N/A</v>
      </c>
      <c r="R625" s="71" t="e">
        <f>VLOOKUP(A625,cutting_planes!$A$2:$K$1435,10,0)</f>
        <v>#N/A</v>
      </c>
      <c r="S625" s="72" t="e">
        <f>ABS(K625-L625)/K625</f>
        <v>#N/A</v>
      </c>
      <c r="T625" s="71" t="e">
        <f>IF(O625&gt;=R625,1,0)</f>
        <v>#N/A</v>
      </c>
      <c r="U625" s="1" t="e">
        <f>VLOOKUP(A625,cutting_planes!$A$2:$N$940,14,0)</f>
        <v>#N/A</v>
      </c>
    </row>
    <row r="626" spans="1:21" x14ac:dyDescent="0.2">
      <c r="A626" s="6">
        <v>624</v>
      </c>
      <c r="B626" s="6">
        <v>12</v>
      </c>
      <c r="C626" s="6">
        <v>28</v>
      </c>
      <c r="D626" s="6">
        <v>192</v>
      </c>
      <c r="E626" s="6" t="s">
        <v>674</v>
      </c>
      <c r="F626" s="6" t="s">
        <v>1702</v>
      </c>
      <c r="G626" s="6" t="str">
        <f>F626&amp;B626&amp;"_"&amp;C626&amp;".csv"</f>
        <v>TrainTSP12_28.csv</v>
      </c>
      <c r="H626" s="6" t="s">
        <v>1707</v>
      </c>
      <c r="I626" s="6" t="str">
        <f>"("&amp;A626&amp;",'"&amp;G626&amp;"'),"</f>
        <v>(624,'TrainTSP12_28.csv'),</v>
      </c>
      <c r="J626" s="6">
        <f>VLOOKUP(E626,target_graph_lookup!$A$1:$B$43,2,0)</f>
        <v>12</v>
      </c>
      <c r="K626" s="70">
        <v>13912</v>
      </c>
      <c r="L626" s="71">
        <f>VLOOKUP(A626,cutting_planes!$A$2:$K$1435,3,0)</f>
        <v>13802.96</v>
      </c>
      <c r="M626" s="71">
        <f>VLOOKUP(A626,cutting_planes!$A$2:$K$1435,2,0)</f>
        <v>13271.5</v>
      </c>
      <c r="N626" s="71">
        <f>VLOOKUP(A626,cutting_planes!$A$2:$K$1435,6,0)</f>
        <v>0</v>
      </c>
      <c r="O626" s="71">
        <f>VLOOKUP(A626,cutting_planes!$A$2:$K$1435,7,0)</f>
        <v>183</v>
      </c>
      <c r="P626" s="71">
        <f>VLOOKUP(A626,cutting_planes!$A$2:$K$1435,8,0)</f>
        <v>32</v>
      </c>
      <c r="Q626" s="71">
        <f>VLOOKUP(A626,cutting_planes!$A$2:$K$1435,9,0)</f>
        <v>3</v>
      </c>
      <c r="R626" s="71">
        <f>VLOOKUP(A626,cutting_planes!$A$2:$K$1435,10,0)</f>
        <v>500</v>
      </c>
      <c r="S626" s="72">
        <f>ABS(K626-L626)/K626</f>
        <v>7.8378378378379E-3</v>
      </c>
      <c r="T626" s="71">
        <f>IF(O626&gt;=R626,1,0)</f>
        <v>0</v>
      </c>
      <c r="U626" s="1" t="str">
        <f>VLOOKUP(A626,cutting_planes!$A$2:$N$940,14,0)</f>
        <v>0:05</v>
      </c>
    </row>
    <row r="627" spans="1:21" x14ac:dyDescent="0.2">
      <c r="A627" s="6">
        <v>625</v>
      </c>
      <c r="B627" s="6">
        <v>12</v>
      </c>
      <c r="C627" s="6">
        <v>29</v>
      </c>
      <c r="D627" s="6">
        <v>40</v>
      </c>
      <c r="E627" s="6" t="s">
        <v>674</v>
      </c>
      <c r="F627" s="6" t="s">
        <v>1702</v>
      </c>
      <c r="G627" s="6" t="str">
        <f>F627&amp;B627&amp;"_"&amp;C627&amp;".csv"</f>
        <v>TrainTSP12_29.csv</v>
      </c>
      <c r="H627" s="6" t="s">
        <v>1707</v>
      </c>
      <c r="I627" s="6" t="str">
        <f>"("&amp;A627&amp;",'"&amp;G627&amp;"'),"</f>
        <v>(625,'TrainTSP12_29.csv'),</v>
      </c>
      <c r="J627" s="6">
        <f>VLOOKUP(E627,target_graph_lookup!$A$1:$B$43,2,0)</f>
        <v>12</v>
      </c>
      <c r="K627" s="70">
        <v>7909</v>
      </c>
      <c r="L627" s="71">
        <f>VLOOKUP(A627,cutting_planes!$A$2:$K$1435,3,0)</f>
        <v>7746.8</v>
      </c>
      <c r="M627" s="71">
        <f>VLOOKUP(A627,cutting_planes!$A$2:$K$1435,2,0)</f>
        <v>7546.5</v>
      </c>
      <c r="N627" s="71">
        <f>VLOOKUP(A627,cutting_planes!$A$2:$K$1435,6,0)</f>
        <v>0</v>
      </c>
      <c r="O627" s="71">
        <f>VLOOKUP(A627,cutting_planes!$A$2:$K$1435,7,0)</f>
        <v>27</v>
      </c>
      <c r="P627" s="71">
        <f>VLOOKUP(A627,cutting_planes!$A$2:$K$1435,8,0)</f>
        <v>10</v>
      </c>
      <c r="Q627" s="71">
        <f>VLOOKUP(A627,cutting_planes!$A$2:$K$1435,9,0)</f>
        <v>0</v>
      </c>
      <c r="R627" s="71">
        <f>VLOOKUP(A627,cutting_planes!$A$2:$K$1435,10,0)</f>
        <v>500</v>
      </c>
      <c r="S627" s="72">
        <f>ABS(K627-L627)/K627</f>
        <v>2.0508281704387385E-2</v>
      </c>
      <c r="T627" s="71">
        <f>IF(O627&gt;=R627,1,0)</f>
        <v>0</v>
      </c>
      <c r="U627" s="1" t="str">
        <f>VLOOKUP(A627,cutting_planes!$A$2:$N$940,14,0)</f>
        <v>0:00</v>
      </c>
    </row>
    <row r="628" spans="1:21" x14ac:dyDescent="0.2">
      <c r="A628" s="6">
        <v>626</v>
      </c>
      <c r="B628" s="6">
        <v>12</v>
      </c>
      <c r="C628" s="6">
        <v>30</v>
      </c>
      <c r="D628" s="6">
        <v>96</v>
      </c>
      <c r="E628" s="6" t="s">
        <v>674</v>
      </c>
      <c r="F628" s="6" t="s">
        <v>1702</v>
      </c>
      <c r="G628" s="6" t="str">
        <f>F628&amp;B628&amp;"_"&amp;C628&amp;".csv"</f>
        <v>TrainTSP12_30.csv</v>
      </c>
      <c r="H628" s="6" t="s">
        <v>1707</v>
      </c>
      <c r="I628" s="6" t="str">
        <f>"("&amp;A628&amp;",'"&amp;G628&amp;"'),"</f>
        <v>(626,'TrainTSP12_30.csv'),</v>
      </c>
      <c r="J628" s="6">
        <f>VLOOKUP(E628,target_graph_lookup!$A$1:$B$43,2,0)</f>
        <v>12</v>
      </c>
      <c r="K628" s="70">
        <v>9565</v>
      </c>
      <c r="L628" s="71">
        <f>VLOOKUP(A628,cutting_planes!$A$2:$K$1435,3,0)</f>
        <v>9565</v>
      </c>
      <c r="M628" s="71">
        <f>VLOOKUP(A628,cutting_planes!$A$2:$K$1435,2,0)</f>
        <v>9414</v>
      </c>
      <c r="N628" s="71">
        <f>VLOOKUP(A628,cutting_planes!$A$2:$K$1435,6,0)</f>
        <v>1</v>
      </c>
      <c r="O628" s="71">
        <f>VLOOKUP(A628,cutting_planes!$A$2:$K$1435,7,0)</f>
        <v>77</v>
      </c>
      <c r="P628" s="71">
        <f>VLOOKUP(A628,cutting_planes!$A$2:$K$1435,8,0)</f>
        <v>25</v>
      </c>
      <c r="Q628" s="71">
        <f>VLOOKUP(A628,cutting_planes!$A$2:$K$1435,9,0)</f>
        <v>3</v>
      </c>
      <c r="R628" s="71">
        <f>VLOOKUP(A628,cutting_planes!$A$2:$K$1435,10,0)</f>
        <v>500</v>
      </c>
      <c r="S628" s="72">
        <f>ABS(K628-L628)/K628</f>
        <v>0</v>
      </c>
      <c r="T628" s="71">
        <f>IF(O628&gt;=R628,1,0)</f>
        <v>0</v>
      </c>
      <c r="U628" s="1" t="str">
        <f>VLOOKUP(A628,cutting_planes!$A$2:$N$940,14,0)</f>
        <v>0:01</v>
      </c>
    </row>
    <row r="629" spans="1:21" x14ac:dyDescent="0.2">
      <c r="A629" s="6">
        <v>627</v>
      </c>
      <c r="B629" s="6">
        <v>12</v>
      </c>
      <c r="C629" s="6">
        <v>31</v>
      </c>
      <c r="D629" s="6">
        <v>30</v>
      </c>
      <c r="E629" s="6" t="s">
        <v>674</v>
      </c>
      <c r="F629" s="6" t="s">
        <v>1702</v>
      </c>
      <c r="G629" s="6" t="str">
        <f>F629&amp;B629&amp;"_"&amp;C629&amp;".csv"</f>
        <v>TrainTSP12_31.csv</v>
      </c>
      <c r="H629" s="6" t="s">
        <v>1707</v>
      </c>
      <c r="I629" s="80" t="str">
        <f>"("&amp;A629&amp;",'"&amp;G629&amp;"'),"</f>
        <v>(627,'TrainTSP12_31.csv'),</v>
      </c>
      <c r="J629" s="6">
        <f>VLOOKUP(E629,target_graph_lookup!$A$1:$B$43,2,0)</f>
        <v>12</v>
      </c>
      <c r="K629" s="70">
        <v>7487</v>
      </c>
      <c r="L629" s="71">
        <f>VLOOKUP(A629,cutting_planes!$A$2:$K$1435,3,0)</f>
        <v>7428.9</v>
      </c>
      <c r="M629" s="71">
        <f>VLOOKUP(A629,cutting_planes!$A$2:$K$1435,2,0)</f>
        <v>7092.5</v>
      </c>
      <c r="N629" s="71">
        <f>VLOOKUP(A629,cutting_planes!$A$2:$K$1435,6,0)</f>
        <v>0</v>
      </c>
      <c r="O629" s="71">
        <f>VLOOKUP(A629,cutting_planes!$A$2:$K$1435,7,0)</f>
        <v>140</v>
      </c>
      <c r="P629" s="71">
        <f>VLOOKUP(A629,cutting_planes!$A$2:$K$1435,8,0)</f>
        <v>28</v>
      </c>
      <c r="Q629" s="71">
        <f>VLOOKUP(A629,cutting_planes!$A$2:$K$1435,9,0)</f>
        <v>1</v>
      </c>
      <c r="R629" s="71">
        <f>VLOOKUP(A629,cutting_planes!$A$2:$K$1435,10,0)</f>
        <v>500</v>
      </c>
      <c r="S629" s="72">
        <f>ABS(K629-L629)/K629</f>
        <v>7.7601175370642936E-3</v>
      </c>
      <c r="T629" s="71">
        <f>IF(O629&gt;=R629,1,0)</f>
        <v>0</v>
      </c>
      <c r="U629" s="1" t="str">
        <f>VLOOKUP(A629,cutting_planes!$A$2:$N$940,14,0)</f>
        <v>0:00</v>
      </c>
    </row>
    <row r="630" spans="1:21" x14ac:dyDescent="0.2">
      <c r="A630" s="6">
        <v>628</v>
      </c>
      <c r="B630" s="6">
        <v>12</v>
      </c>
      <c r="C630" s="6">
        <v>32</v>
      </c>
      <c r="D630" s="6">
        <v>126</v>
      </c>
      <c r="E630" s="6" t="s">
        <v>674</v>
      </c>
      <c r="F630" s="6" t="s">
        <v>1702</v>
      </c>
      <c r="G630" s="6" t="str">
        <f>F630&amp;B630&amp;"_"&amp;C630&amp;".csv"</f>
        <v>TrainTSP12_32.csv</v>
      </c>
      <c r="H630" s="6" t="s">
        <v>1707</v>
      </c>
      <c r="I630" s="6" t="str">
        <f>"("&amp;A630&amp;",'"&amp;G630&amp;"'),"</f>
        <v>(628,'TrainTSP12_32.csv'),</v>
      </c>
      <c r="J630" s="6">
        <f>VLOOKUP(E630,target_graph_lookup!$A$1:$B$43,2,0)</f>
        <v>12</v>
      </c>
      <c r="K630" s="70">
        <v>13076</v>
      </c>
      <c r="L630" s="71">
        <f>VLOOKUP(A630,cutting_planes!$A$2:$K$1435,3,0)</f>
        <v>12936.83</v>
      </c>
      <c r="M630" s="71">
        <f>VLOOKUP(A630,cutting_planes!$A$2:$K$1435,2,0)</f>
        <v>12608</v>
      </c>
      <c r="N630" s="71">
        <f>VLOOKUP(A630,cutting_planes!$A$2:$K$1435,6,0)</f>
        <v>0</v>
      </c>
      <c r="O630" s="71">
        <f>VLOOKUP(A630,cutting_planes!$A$2:$K$1435,7,0)</f>
        <v>174</v>
      </c>
      <c r="P630" s="71">
        <f>VLOOKUP(A630,cutting_planes!$A$2:$K$1435,8,0)</f>
        <v>30</v>
      </c>
      <c r="Q630" s="71">
        <f>VLOOKUP(A630,cutting_planes!$A$2:$K$1435,9,0)</f>
        <v>2</v>
      </c>
      <c r="R630" s="71">
        <f>VLOOKUP(A630,cutting_planes!$A$2:$K$1435,10,0)</f>
        <v>500</v>
      </c>
      <c r="S630" s="72">
        <f>ABS(K630-L630)/K630</f>
        <v>1.064316304680331E-2</v>
      </c>
      <c r="T630" s="71">
        <f>IF(O630&gt;=R630,1,0)</f>
        <v>0</v>
      </c>
      <c r="U630" s="1" t="str">
        <f>VLOOKUP(A630,cutting_planes!$A$2:$N$940,14,0)</f>
        <v>0:03</v>
      </c>
    </row>
    <row r="631" spans="1:21" x14ac:dyDescent="0.2">
      <c r="A631" s="6">
        <v>629</v>
      </c>
      <c r="B631" s="6">
        <v>12</v>
      </c>
      <c r="C631" s="6">
        <v>33</v>
      </c>
      <c r="D631" s="6">
        <v>98</v>
      </c>
      <c r="E631" s="6" t="s">
        <v>674</v>
      </c>
      <c r="F631" s="6" t="s">
        <v>1702</v>
      </c>
      <c r="G631" s="6" t="str">
        <f>F631&amp;B631&amp;"_"&amp;C631&amp;".csv"</f>
        <v>TrainTSP12_33.csv</v>
      </c>
      <c r="H631" s="6" t="s">
        <v>1707</v>
      </c>
      <c r="I631" s="6" t="str">
        <f>"("&amp;A631&amp;",'"&amp;G631&amp;"'),"</f>
        <v>(629,'TrainTSP12_33.csv'),</v>
      </c>
      <c r="J631" s="6">
        <f>VLOOKUP(E631,target_graph_lookup!$A$1:$B$43,2,0)</f>
        <v>12</v>
      </c>
      <c r="K631" s="70">
        <v>12015</v>
      </c>
      <c r="L631" s="71">
        <f>VLOOKUP(A631,cutting_planes!$A$2:$K$1435,3,0)</f>
        <v>11798.38</v>
      </c>
      <c r="M631" s="71">
        <f>VLOOKUP(A631,cutting_planes!$A$2:$K$1435,2,0)</f>
        <v>11669</v>
      </c>
      <c r="N631" s="71">
        <f>VLOOKUP(A631,cutting_planes!$A$2:$K$1435,6,0)</f>
        <v>0</v>
      </c>
      <c r="O631" s="71">
        <f>VLOOKUP(A631,cutting_planes!$A$2:$K$1435,7,0)</f>
        <v>52</v>
      </c>
      <c r="P631" s="71">
        <f>VLOOKUP(A631,cutting_planes!$A$2:$K$1435,8,0)</f>
        <v>15</v>
      </c>
      <c r="Q631" s="71">
        <f>VLOOKUP(A631,cutting_planes!$A$2:$K$1435,9,0)</f>
        <v>3</v>
      </c>
      <c r="R631" s="71">
        <f>VLOOKUP(A631,cutting_planes!$A$2:$K$1435,10,0)</f>
        <v>500</v>
      </c>
      <c r="S631" s="72">
        <f>ABS(K631-L631)/K631</f>
        <v>1.8029130253849422E-2</v>
      </c>
      <c r="T631" s="71">
        <f>IF(O631&gt;=R631,1,0)</f>
        <v>0</v>
      </c>
      <c r="U631" s="1" t="str">
        <f>VLOOKUP(A631,cutting_planes!$A$2:$N$940,14,0)</f>
        <v>0:01</v>
      </c>
    </row>
    <row r="632" spans="1:21" x14ac:dyDescent="0.2">
      <c r="A632" s="6">
        <v>630</v>
      </c>
      <c r="B632" s="6">
        <v>12</v>
      </c>
      <c r="C632" s="6">
        <v>34</v>
      </c>
      <c r="D632" s="6">
        <v>70</v>
      </c>
      <c r="E632" s="6" t="s">
        <v>674</v>
      </c>
      <c r="F632" s="6" t="s">
        <v>1702</v>
      </c>
      <c r="G632" s="6" t="str">
        <f>F632&amp;B632&amp;"_"&amp;C632&amp;".csv"</f>
        <v>TrainTSP12_34.csv</v>
      </c>
      <c r="H632" s="6" t="s">
        <v>1707</v>
      </c>
      <c r="I632" s="6" t="str">
        <f>"("&amp;A632&amp;",'"&amp;G632&amp;"'),"</f>
        <v>(630,'TrainTSP12_34.csv'),</v>
      </c>
      <c r="J632" s="6">
        <f>VLOOKUP(E632,target_graph_lookup!$A$1:$B$43,2,0)</f>
        <v>12</v>
      </c>
      <c r="K632" s="70">
        <v>11901</v>
      </c>
      <c r="L632" s="71">
        <f>VLOOKUP(A632,cutting_planes!$A$2:$K$1435,3,0)</f>
        <v>11672.33</v>
      </c>
      <c r="M632" s="71">
        <f>VLOOKUP(A632,cutting_planes!$A$2:$K$1435,2,0)</f>
        <v>11571.5</v>
      </c>
      <c r="N632" s="71">
        <f>VLOOKUP(A632,cutting_planes!$A$2:$K$1435,6,0)</f>
        <v>0</v>
      </c>
      <c r="O632" s="71">
        <f>VLOOKUP(A632,cutting_planes!$A$2:$K$1435,7,0)</f>
        <v>24</v>
      </c>
      <c r="P632" s="71">
        <f>VLOOKUP(A632,cutting_planes!$A$2:$K$1435,8,0)</f>
        <v>11</v>
      </c>
      <c r="Q632" s="71">
        <f>VLOOKUP(A632,cutting_planes!$A$2:$K$1435,9,0)</f>
        <v>1</v>
      </c>
      <c r="R632" s="71">
        <f>VLOOKUP(A632,cutting_planes!$A$2:$K$1435,10,0)</f>
        <v>500</v>
      </c>
      <c r="S632" s="72">
        <f>ABS(K632-L632)/K632</f>
        <v>1.9214351735148311E-2</v>
      </c>
      <c r="T632" s="71">
        <f>IF(O632&gt;=R632,1,0)</f>
        <v>0</v>
      </c>
      <c r="U632" s="1" t="str">
        <f>VLOOKUP(A632,cutting_planes!$A$2:$N$940,14,0)</f>
        <v>0:00</v>
      </c>
    </row>
    <row r="633" spans="1:21" hidden="1" x14ac:dyDescent="0.2">
      <c r="A633" s="6">
        <v>631</v>
      </c>
      <c r="B633" s="6">
        <v>12</v>
      </c>
      <c r="C633" s="6">
        <v>0</v>
      </c>
      <c r="D633" s="6">
        <v>45</v>
      </c>
      <c r="E633" s="6" t="s">
        <v>674</v>
      </c>
      <c r="F633" s="6" t="s">
        <v>1703</v>
      </c>
      <c r="G633" s="6" t="str">
        <f>F633&amp;B633&amp;"_"&amp;C633&amp;".csv"</f>
        <v>TestTSP12_0.csv</v>
      </c>
      <c r="H633" s="6" t="s">
        <v>1707</v>
      </c>
      <c r="I633" s="6" t="str">
        <f>"("&amp;A633&amp;",'"&amp;G633&amp;"'),"</f>
        <v>(631,'TestTSP12_0.csv'),</v>
      </c>
      <c r="J633" s="6">
        <f>VLOOKUP(E633,target_graph_lookup!$A$1:$B$43,2,0)</f>
        <v>12</v>
      </c>
      <c r="K633" s="70">
        <v>9364</v>
      </c>
      <c r="L633" s="71">
        <f>VLOOKUP(A633,cutting_planes!$A$2:$K$1435,3,0)</f>
        <v>9189.4</v>
      </c>
      <c r="M633" s="71">
        <f>VLOOKUP(A633,cutting_planes!$A$2:$K$1435,2,0)</f>
        <v>8886.5</v>
      </c>
      <c r="N633" s="71">
        <f>VLOOKUP(A633,cutting_planes!$A$2:$K$1435,6,0)</f>
        <v>0</v>
      </c>
      <c r="O633" s="71">
        <f>VLOOKUP(A633,cutting_planes!$A$2:$K$1435,7,0)</f>
        <v>212</v>
      </c>
      <c r="P633" s="71">
        <f>VLOOKUP(A633,cutting_planes!$A$2:$K$1435,8,0)</f>
        <v>44</v>
      </c>
      <c r="Q633" s="71">
        <f>VLOOKUP(A633,cutting_planes!$A$2:$K$1435,9,0)</f>
        <v>6</v>
      </c>
      <c r="R633" s="71">
        <f>VLOOKUP(A633,cutting_planes!$A$2:$K$1435,10,0)</f>
        <v>500</v>
      </c>
      <c r="S633" s="72">
        <f>ABS(K633-L633)/K633</f>
        <v>1.8645877829987223E-2</v>
      </c>
      <c r="T633" s="71">
        <f>IF(O633&gt;=R633,1,0)</f>
        <v>0</v>
      </c>
      <c r="U633" s="1" t="str">
        <f>VLOOKUP(A633,cutting_planes!$A$2:$N$940,14,0)</f>
        <v>0:00</v>
      </c>
    </row>
    <row r="634" spans="1:21" hidden="1" x14ac:dyDescent="0.2">
      <c r="A634" s="6">
        <v>632</v>
      </c>
      <c r="B634" s="6">
        <v>12</v>
      </c>
      <c r="C634" s="6">
        <v>1</v>
      </c>
      <c r="D634" s="6">
        <v>49</v>
      </c>
      <c r="E634" s="6" t="s">
        <v>674</v>
      </c>
      <c r="F634" s="6" t="s">
        <v>1703</v>
      </c>
      <c r="G634" s="6" t="str">
        <f>F634&amp;B634&amp;"_"&amp;C634&amp;".csv"</f>
        <v>TestTSP12_1.csv</v>
      </c>
      <c r="H634" s="6" t="s">
        <v>1707</v>
      </c>
      <c r="I634" s="6" t="str">
        <f>"("&amp;A634&amp;",'"&amp;G634&amp;"'),"</f>
        <v>(632,'TestTSP12_1.csv'),</v>
      </c>
      <c r="J634" s="6">
        <f>VLOOKUP(E634,target_graph_lookup!$A$1:$B$43,2,0)</f>
        <v>12</v>
      </c>
      <c r="K634" s="70">
        <v>10393</v>
      </c>
      <c r="L634" s="71">
        <f>VLOOKUP(A634,cutting_planes!$A$2:$K$1435,3,0)</f>
        <v>10372</v>
      </c>
      <c r="M634" s="71">
        <f>VLOOKUP(A634,cutting_planes!$A$2:$K$1435,2,0)</f>
        <v>10255</v>
      </c>
      <c r="N634" s="71">
        <f>VLOOKUP(A634,cutting_planes!$A$2:$K$1435,6,0)</f>
        <v>0</v>
      </c>
      <c r="O634" s="71">
        <f>VLOOKUP(A634,cutting_planes!$A$2:$K$1435,7,0)</f>
        <v>14</v>
      </c>
      <c r="P634" s="71">
        <f>VLOOKUP(A634,cutting_planes!$A$2:$K$1435,8,0)</f>
        <v>3</v>
      </c>
      <c r="Q634" s="71">
        <f>VLOOKUP(A634,cutting_planes!$A$2:$K$1435,9,0)</f>
        <v>0</v>
      </c>
      <c r="R634" s="71">
        <f>VLOOKUP(A634,cutting_planes!$A$2:$K$1435,10,0)</f>
        <v>500</v>
      </c>
      <c r="S634" s="72">
        <f>ABS(K634-L634)/K634</f>
        <v>2.0205907822572885E-3</v>
      </c>
      <c r="T634" s="71">
        <f>IF(O634&gt;=R634,1,0)</f>
        <v>0</v>
      </c>
      <c r="U634" s="1" t="str">
        <f>VLOOKUP(A634,cutting_planes!$A$2:$N$940,14,0)</f>
        <v>0:00</v>
      </c>
    </row>
    <row r="635" spans="1:21" hidden="1" x14ac:dyDescent="0.2">
      <c r="A635" s="10">
        <v>633</v>
      </c>
      <c r="B635" s="10">
        <v>12</v>
      </c>
      <c r="C635" s="10">
        <v>2</v>
      </c>
      <c r="D635" s="10">
        <v>210</v>
      </c>
      <c r="E635" s="10" t="s">
        <v>674</v>
      </c>
      <c r="F635" s="10" t="s">
        <v>1703</v>
      </c>
      <c r="G635" s="10" t="str">
        <f>F635&amp;B635&amp;"_"&amp;C635&amp;".csv"</f>
        <v>TestTSP12_2.csv</v>
      </c>
      <c r="H635" s="10" t="s">
        <v>1706</v>
      </c>
      <c r="I635" s="10" t="str">
        <f>"("&amp;A635&amp;",'"&amp;G635&amp;"'),"</f>
        <v>(633,'TestTSP12_2.csv'),</v>
      </c>
      <c r="J635" s="6">
        <f>VLOOKUP(E635,target_graph_lookup!$A$1:$B$43,2,0)</f>
        <v>12</v>
      </c>
      <c r="K635" s="70" t="e">
        <v>#N/A</v>
      </c>
      <c r="L635" s="71" t="e">
        <f>VLOOKUP(A635,cutting_planes!$A$2:$K$1435,3,0)</f>
        <v>#N/A</v>
      </c>
      <c r="M635" s="71" t="e">
        <f>VLOOKUP(A635,cutting_planes!$A$2:$K$1435,2,0)</f>
        <v>#N/A</v>
      </c>
      <c r="N635" s="71" t="e">
        <f>VLOOKUP(A635,cutting_planes!$A$2:$K$1435,6,0)</f>
        <v>#N/A</v>
      </c>
      <c r="O635" s="71" t="e">
        <f>VLOOKUP(A635,cutting_planes!$A$2:$K$1435,7,0)</f>
        <v>#N/A</v>
      </c>
      <c r="P635" s="71" t="e">
        <f>VLOOKUP(A635,cutting_planes!$A$2:$K$1435,8,0)</f>
        <v>#N/A</v>
      </c>
      <c r="Q635" s="71" t="e">
        <f>VLOOKUP(A635,cutting_planes!$A$2:$K$1435,9,0)</f>
        <v>#N/A</v>
      </c>
      <c r="R635" s="71" t="e">
        <f>VLOOKUP(A635,cutting_planes!$A$2:$K$1435,10,0)</f>
        <v>#N/A</v>
      </c>
      <c r="S635" s="72" t="e">
        <f>ABS(K635-L635)/K635</f>
        <v>#N/A</v>
      </c>
      <c r="T635" s="71" t="e">
        <f>IF(O635&gt;=R635,1,0)</f>
        <v>#N/A</v>
      </c>
      <c r="U635" s="1" t="e">
        <f>VLOOKUP(A635,cutting_planes!$A$2:$N$940,14,0)</f>
        <v>#N/A</v>
      </c>
    </row>
    <row r="636" spans="1:21" hidden="1" x14ac:dyDescent="0.2">
      <c r="A636" s="6">
        <v>634</v>
      </c>
      <c r="B636" s="6">
        <v>12</v>
      </c>
      <c r="C636" s="6">
        <v>3</v>
      </c>
      <c r="D636" s="6">
        <v>147</v>
      </c>
      <c r="E636" s="6" t="s">
        <v>674</v>
      </c>
      <c r="F636" s="6" t="s">
        <v>1703</v>
      </c>
      <c r="G636" s="6" t="str">
        <f>F636&amp;B636&amp;"_"&amp;C636&amp;".csv"</f>
        <v>TestTSP12_3.csv</v>
      </c>
      <c r="H636" s="6" t="s">
        <v>1707</v>
      </c>
      <c r="I636" s="6" t="str">
        <f>"("&amp;A636&amp;",'"&amp;G636&amp;"'),"</f>
        <v>(634,'TestTSP12_3.csv'),</v>
      </c>
      <c r="J636" s="6">
        <f>VLOOKUP(E636,target_graph_lookup!$A$1:$B$43,2,0)</f>
        <v>12</v>
      </c>
      <c r="K636" s="70">
        <v>18038</v>
      </c>
      <c r="L636" s="71">
        <f>VLOOKUP(A636,cutting_planes!$A$2:$K$1435,3,0)</f>
        <v>17573</v>
      </c>
      <c r="M636" s="71">
        <f>VLOOKUP(A636,cutting_planes!$A$2:$K$1435,2,0)</f>
        <v>17299.5</v>
      </c>
      <c r="N636" s="71">
        <f>VLOOKUP(A636,cutting_planes!$A$2:$K$1435,6,0)</f>
        <v>0</v>
      </c>
      <c r="O636" s="71">
        <f>VLOOKUP(A636,cutting_planes!$A$2:$K$1435,7,0)</f>
        <v>112</v>
      </c>
      <c r="P636" s="71">
        <f>VLOOKUP(A636,cutting_planes!$A$2:$K$1435,8,0)</f>
        <v>31</v>
      </c>
      <c r="Q636" s="71">
        <f>VLOOKUP(A636,cutting_planes!$A$2:$K$1435,9,0)</f>
        <v>3</v>
      </c>
      <c r="R636" s="71">
        <f>VLOOKUP(A636,cutting_planes!$A$2:$K$1435,10,0)</f>
        <v>500</v>
      </c>
      <c r="S636" s="72">
        <f>ABS(K636-L636)/K636</f>
        <v>2.5778911187493071E-2</v>
      </c>
      <c r="T636" s="71">
        <f>IF(O636&gt;=R636,1,0)</f>
        <v>0</v>
      </c>
      <c r="U636" s="1" t="str">
        <f>VLOOKUP(A636,cutting_planes!$A$2:$N$940,14,0)</f>
        <v>0:05</v>
      </c>
    </row>
    <row r="637" spans="1:21" hidden="1" x14ac:dyDescent="0.2">
      <c r="A637" s="6">
        <v>635</v>
      </c>
      <c r="B637" s="6">
        <v>12</v>
      </c>
      <c r="C637" s="6">
        <v>4</v>
      </c>
      <c r="D637" s="6">
        <v>112</v>
      </c>
      <c r="E637" s="6" t="s">
        <v>674</v>
      </c>
      <c r="F637" s="6" t="s">
        <v>1703</v>
      </c>
      <c r="G637" s="6" t="str">
        <f>F637&amp;B637&amp;"_"&amp;C637&amp;".csv"</f>
        <v>TestTSP12_4.csv</v>
      </c>
      <c r="H637" s="6" t="s">
        <v>1707</v>
      </c>
      <c r="I637" s="6" t="str">
        <f>"("&amp;A637&amp;",'"&amp;G637&amp;"'),"</f>
        <v>(635,'TestTSP12_4.csv'),</v>
      </c>
      <c r="J637" s="6">
        <f>VLOOKUP(E637,target_graph_lookup!$A$1:$B$43,2,0)</f>
        <v>12</v>
      </c>
      <c r="K637" s="70">
        <v>13838</v>
      </c>
      <c r="L637" s="71">
        <f>VLOOKUP(A637,cutting_planes!$A$2:$K$1435,3,0)</f>
        <v>13693.44</v>
      </c>
      <c r="M637" s="71">
        <f>VLOOKUP(A637,cutting_planes!$A$2:$K$1435,2,0)</f>
        <v>13298.5</v>
      </c>
      <c r="N637" s="71">
        <f>VLOOKUP(A637,cutting_planes!$A$2:$K$1435,6,0)</f>
        <v>0</v>
      </c>
      <c r="O637" s="71">
        <f>VLOOKUP(A637,cutting_planes!$A$2:$K$1435,7,0)</f>
        <v>202</v>
      </c>
      <c r="P637" s="71">
        <f>VLOOKUP(A637,cutting_planes!$A$2:$K$1435,8,0)</f>
        <v>37</v>
      </c>
      <c r="Q637" s="71">
        <f>VLOOKUP(A637,cutting_planes!$A$2:$K$1435,9,0)</f>
        <v>4</v>
      </c>
      <c r="R637" s="71">
        <f>VLOOKUP(A637,cutting_planes!$A$2:$K$1435,10,0)</f>
        <v>500</v>
      </c>
      <c r="S637" s="72">
        <f>ABS(K637-L637)/K637</f>
        <v>1.0446596328949233E-2</v>
      </c>
      <c r="T637" s="71">
        <f>IF(O637&gt;=R637,1,0)</f>
        <v>0</v>
      </c>
      <c r="U637" s="1" t="str">
        <f>VLOOKUP(A637,cutting_planes!$A$2:$N$940,14,0)</f>
        <v>0:01</v>
      </c>
    </row>
    <row r="638" spans="1:21" hidden="1" x14ac:dyDescent="0.2">
      <c r="A638" s="6">
        <v>636</v>
      </c>
      <c r="B638" s="6">
        <v>12</v>
      </c>
      <c r="C638" s="6">
        <v>5</v>
      </c>
      <c r="D638" s="6">
        <v>135</v>
      </c>
      <c r="E638" s="6" t="s">
        <v>674</v>
      </c>
      <c r="F638" s="6" t="s">
        <v>1703</v>
      </c>
      <c r="G638" s="6" t="str">
        <f>F638&amp;B638&amp;"_"&amp;C638&amp;".csv"</f>
        <v>TestTSP12_5.csv</v>
      </c>
      <c r="H638" s="6" t="s">
        <v>1707</v>
      </c>
      <c r="I638" s="6" t="str">
        <f>"("&amp;A638&amp;",'"&amp;G638&amp;"'),"</f>
        <v>(636,'TestTSP12_5.csv'),</v>
      </c>
      <c r="J638" s="6">
        <f>VLOOKUP(E638,target_graph_lookup!$A$1:$B$43,2,0)</f>
        <v>12</v>
      </c>
      <c r="K638" s="70">
        <v>11886</v>
      </c>
      <c r="L638" s="71">
        <f>VLOOKUP(A638,cutting_planes!$A$2:$K$1435,3,0)</f>
        <v>11705.14</v>
      </c>
      <c r="M638" s="71">
        <f>VLOOKUP(A638,cutting_planes!$A$2:$K$1435,2,0)</f>
        <v>10510</v>
      </c>
      <c r="N638" s="71">
        <f>VLOOKUP(A638,cutting_planes!$A$2:$K$1435,6,0)</f>
        <v>0</v>
      </c>
      <c r="O638" s="71">
        <f>VLOOKUP(A638,cutting_planes!$A$2:$K$1435,7,0)</f>
        <v>435</v>
      </c>
      <c r="P638" s="71">
        <f>VLOOKUP(A638,cutting_planes!$A$2:$K$1435,8,0)</f>
        <v>55</v>
      </c>
      <c r="Q638" s="71">
        <f>VLOOKUP(A638,cutting_planes!$A$2:$K$1435,9,0)</f>
        <v>6</v>
      </c>
      <c r="R638" s="71">
        <f>VLOOKUP(A638,cutting_planes!$A$2:$K$1435,10,0)</f>
        <v>500</v>
      </c>
      <c r="S638" s="72">
        <f>ABS(K638-L638)/K638</f>
        <v>1.5216220763923993E-2</v>
      </c>
      <c r="T638" s="71">
        <f>IF(O638&gt;=R638,1,0)</f>
        <v>0</v>
      </c>
      <c r="U638" s="1" t="str">
        <f>VLOOKUP(A638,cutting_planes!$A$2:$N$940,14,0)</f>
        <v>0:09</v>
      </c>
    </row>
    <row r="639" spans="1:21" hidden="1" x14ac:dyDescent="0.2">
      <c r="A639" s="6">
        <v>637</v>
      </c>
      <c r="B639" s="6">
        <v>12</v>
      </c>
      <c r="C639" s="6">
        <v>6</v>
      </c>
      <c r="D639" s="6">
        <v>99</v>
      </c>
      <c r="E639" s="6" t="s">
        <v>674</v>
      </c>
      <c r="F639" s="6" t="s">
        <v>1703</v>
      </c>
      <c r="G639" s="6" t="str">
        <f>F639&amp;B639&amp;"_"&amp;C639&amp;".csv"</f>
        <v>TestTSP12_6.csv</v>
      </c>
      <c r="H639" s="6" t="s">
        <v>1707</v>
      </c>
      <c r="I639" s="6" t="str">
        <f>"("&amp;A639&amp;",'"&amp;G639&amp;"'),"</f>
        <v>(637,'TestTSP12_6.csv'),</v>
      </c>
      <c r="J639" s="6">
        <f>VLOOKUP(E639,target_graph_lookup!$A$1:$B$43,2,0)</f>
        <v>12</v>
      </c>
      <c r="K639" s="70">
        <v>9998</v>
      </c>
      <c r="L639" s="71">
        <f>VLOOKUP(A639,cutting_planes!$A$2:$K$1435,3,0)</f>
        <v>9459.4</v>
      </c>
      <c r="M639" s="71">
        <f>VLOOKUP(A639,cutting_planes!$A$2:$K$1435,2,0)</f>
        <v>8770.5</v>
      </c>
      <c r="N639" s="71">
        <f>VLOOKUP(A639,cutting_planes!$A$2:$K$1435,6,0)</f>
        <v>0</v>
      </c>
      <c r="O639" s="71">
        <f>VLOOKUP(A639,cutting_planes!$A$2:$K$1435,7,0)</f>
        <v>123</v>
      </c>
      <c r="P639" s="71">
        <f>VLOOKUP(A639,cutting_planes!$A$2:$K$1435,8,0)</f>
        <v>32</v>
      </c>
      <c r="Q639" s="71">
        <f>VLOOKUP(A639,cutting_planes!$A$2:$K$1435,9,0)</f>
        <v>3</v>
      </c>
      <c r="R639" s="71">
        <f>VLOOKUP(A639,cutting_planes!$A$2:$K$1435,10,0)</f>
        <v>500</v>
      </c>
      <c r="S639" s="72">
        <f>ABS(K639-L639)/K639</f>
        <v>5.3870774154831005E-2</v>
      </c>
      <c r="T639" s="71">
        <f>IF(O639&gt;=R639,1,0)</f>
        <v>0</v>
      </c>
      <c r="U639" s="1" t="str">
        <f>VLOOKUP(A639,cutting_planes!$A$2:$N$940,14,0)</f>
        <v>0:03</v>
      </c>
    </row>
    <row r="640" spans="1:21" hidden="1" x14ac:dyDescent="0.2">
      <c r="A640" s="6">
        <v>638</v>
      </c>
      <c r="B640" s="6">
        <v>12</v>
      </c>
      <c r="C640" s="6">
        <v>7</v>
      </c>
      <c r="D640" s="6">
        <v>20</v>
      </c>
      <c r="E640" s="6" t="s">
        <v>674</v>
      </c>
      <c r="F640" s="6" t="s">
        <v>1703</v>
      </c>
      <c r="G640" s="6" t="str">
        <f>F640&amp;B640&amp;"_"&amp;C640&amp;".csv"</f>
        <v>TestTSP12_7.csv</v>
      </c>
      <c r="H640" s="6" t="s">
        <v>1707</v>
      </c>
      <c r="I640" s="6" t="str">
        <f>"("&amp;A640&amp;",'"&amp;G640&amp;"'),"</f>
        <v>(638,'TestTSP12_7.csv'),</v>
      </c>
      <c r="J640" s="6">
        <f>VLOOKUP(E640,target_graph_lookup!$A$1:$B$43,2,0)</f>
        <v>12</v>
      </c>
      <c r="K640" s="70">
        <v>5313</v>
      </c>
      <c r="L640" s="71">
        <f>VLOOKUP(A640,cutting_planes!$A$2:$K$1435,3,0)</f>
        <v>5313</v>
      </c>
      <c r="M640" s="71">
        <f>VLOOKUP(A640,cutting_planes!$A$2:$K$1435,2,0)</f>
        <v>5313</v>
      </c>
      <c r="N640" s="71">
        <f>VLOOKUP(A640,cutting_planes!$A$2:$K$1435,6,0)</f>
        <v>1</v>
      </c>
      <c r="O640" s="71">
        <f>VLOOKUP(A640,cutting_planes!$A$2:$K$1435,7,0)</f>
        <v>0</v>
      </c>
      <c r="P640" s="71">
        <f>VLOOKUP(A640,cutting_planes!$A$2:$K$1435,8,0)</f>
        <v>0</v>
      </c>
      <c r="Q640" s="71">
        <f>VLOOKUP(A640,cutting_planes!$A$2:$K$1435,9,0)</f>
        <v>0</v>
      </c>
      <c r="R640" s="71">
        <f>VLOOKUP(A640,cutting_planes!$A$2:$K$1435,10,0)</f>
        <v>500</v>
      </c>
      <c r="S640" s="72">
        <f>ABS(K640-L640)/K640</f>
        <v>0</v>
      </c>
      <c r="T640" s="71">
        <f>IF(O640&gt;=R640,1,0)</f>
        <v>0</v>
      </c>
      <c r="U640" s="1" t="str">
        <f>VLOOKUP(A640,cutting_planes!$A$2:$N$940,14,0)</f>
        <v>0:00</v>
      </c>
    </row>
    <row r="641" spans="1:21" hidden="1" x14ac:dyDescent="0.2">
      <c r="A641" s="6">
        <v>639</v>
      </c>
      <c r="B641" s="6">
        <v>12</v>
      </c>
      <c r="C641" s="6">
        <v>8</v>
      </c>
      <c r="D641" s="6">
        <v>33</v>
      </c>
      <c r="E641" s="6" t="s">
        <v>674</v>
      </c>
      <c r="F641" s="6" t="s">
        <v>1703</v>
      </c>
      <c r="G641" s="6" t="str">
        <f>F641&amp;B641&amp;"_"&amp;C641&amp;".csv"</f>
        <v>TestTSP12_8.csv</v>
      </c>
      <c r="H641" s="6" t="s">
        <v>1707</v>
      </c>
      <c r="I641" s="6" t="str">
        <f>"("&amp;A641&amp;",'"&amp;G641&amp;"'),"</f>
        <v>(639,'TestTSP12_8.csv'),</v>
      </c>
      <c r="J641" s="6">
        <f>VLOOKUP(E641,target_graph_lookup!$A$1:$B$43,2,0)</f>
        <v>12</v>
      </c>
      <c r="K641" s="70">
        <v>6615</v>
      </c>
      <c r="L641" s="71">
        <f>VLOOKUP(A641,cutting_planes!$A$2:$K$1435,3,0)</f>
        <v>6115</v>
      </c>
      <c r="M641" s="71">
        <f>VLOOKUP(A641,cutting_planes!$A$2:$K$1435,2,0)</f>
        <v>5664</v>
      </c>
      <c r="N641" s="71">
        <f>VLOOKUP(A641,cutting_planes!$A$2:$K$1435,6,0)</f>
        <v>0</v>
      </c>
      <c r="O641" s="71">
        <f>VLOOKUP(A641,cutting_planes!$A$2:$K$1435,7,0)</f>
        <v>149</v>
      </c>
      <c r="P641" s="71">
        <f>VLOOKUP(A641,cutting_planes!$A$2:$K$1435,8,0)</f>
        <v>42</v>
      </c>
      <c r="Q641" s="71">
        <f>VLOOKUP(A641,cutting_planes!$A$2:$K$1435,9,0)</f>
        <v>0</v>
      </c>
      <c r="R641" s="71">
        <f>VLOOKUP(A641,cutting_planes!$A$2:$K$1435,10,0)</f>
        <v>500</v>
      </c>
      <c r="S641" s="72">
        <f>ABS(K641-L641)/K641</f>
        <v>7.5585789871504161E-2</v>
      </c>
      <c r="T641" s="71">
        <f>IF(O641&gt;=R641,1,0)</f>
        <v>0</v>
      </c>
      <c r="U641" s="1" t="str">
        <f>VLOOKUP(A641,cutting_planes!$A$2:$N$940,14,0)</f>
        <v>0:00</v>
      </c>
    </row>
    <row r="642" spans="1:21" hidden="1" x14ac:dyDescent="0.2">
      <c r="A642" s="6">
        <v>640</v>
      </c>
      <c r="B642" s="6">
        <v>12</v>
      </c>
      <c r="C642" s="6">
        <v>9</v>
      </c>
      <c r="D642" s="6">
        <v>50</v>
      </c>
      <c r="E642" s="6" t="s">
        <v>674</v>
      </c>
      <c r="F642" s="6" t="s">
        <v>1703</v>
      </c>
      <c r="G642" s="6" t="str">
        <f>F642&amp;B642&amp;"_"&amp;C642&amp;".csv"</f>
        <v>TestTSP12_9.csv</v>
      </c>
      <c r="H642" s="6" t="s">
        <v>1707</v>
      </c>
      <c r="I642" s="6" t="str">
        <f>"("&amp;A642&amp;",'"&amp;G642&amp;"'),"</f>
        <v>(640,'TestTSP12_9.csv'),</v>
      </c>
      <c r="J642" s="6">
        <f>VLOOKUP(E642,target_graph_lookup!$A$1:$B$43,2,0)</f>
        <v>12</v>
      </c>
      <c r="K642" s="70">
        <v>8039</v>
      </c>
      <c r="L642" s="71">
        <f>VLOOKUP(A642,cutting_planes!$A$2:$K$1435,3,0)</f>
        <v>8039</v>
      </c>
      <c r="M642" s="71">
        <f>VLOOKUP(A642,cutting_planes!$A$2:$K$1435,2,0)</f>
        <v>7734</v>
      </c>
      <c r="N642" s="71">
        <f>VLOOKUP(A642,cutting_planes!$A$2:$K$1435,6,0)</f>
        <v>1</v>
      </c>
      <c r="O642" s="71">
        <f>VLOOKUP(A642,cutting_planes!$A$2:$K$1435,7,0)</f>
        <v>55</v>
      </c>
      <c r="P642" s="71">
        <f>VLOOKUP(A642,cutting_planes!$A$2:$K$1435,8,0)</f>
        <v>19</v>
      </c>
      <c r="Q642" s="71">
        <f>VLOOKUP(A642,cutting_planes!$A$2:$K$1435,9,0)</f>
        <v>1</v>
      </c>
      <c r="R642" s="71">
        <f>VLOOKUP(A642,cutting_planes!$A$2:$K$1435,10,0)</f>
        <v>500</v>
      </c>
      <c r="S642" s="72">
        <f>ABS(K642-L642)/K642</f>
        <v>0</v>
      </c>
      <c r="T642" s="71">
        <f>IF(O642&gt;=R642,1,0)</f>
        <v>0</v>
      </c>
      <c r="U642" s="1" t="str">
        <f>VLOOKUP(A642,cutting_planes!$A$2:$N$940,14,0)</f>
        <v>0:00</v>
      </c>
    </row>
    <row r="643" spans="1:21" hidden="1" x14ac:dyDescent="0.2">
      <c r="A643" s="6">
        <v>641</v>
      </c>
      <c r="B643" s="6">
        <v>12</v>
      </c>
      <c r="C643" s="6">
        <v>10</v>
      </c>
      <c r="D643" s="6">
        <v>189</v>
      </c>
      <c r="E643" s="6" t="s">
        <v>674</v>
      </c>
      <c r="F643" s="6" t="s">
        <v>1703</v>
      </c>
      <c r="G643" s="6" t="str">
        <f>F643&amp;B643&amp;"_"&amp;C643&amp;".csv"</f>
        <v>TestTSP12_10.csv</v>
      </c>
      <c r="H643" s="6" t="s">
        <v>1707</v>
      </c>
      <c r="I643" s="6" t="str">
        <f>"("&amp;A643&amp;",'"&amp;G643&amp;"'),"</f>
        <v>(641,'TestTSP12_10.csv'),</v>
      </c>
      <c r="J643" s="6">
        <f>VLOOKUP(E643,target_graph_lookup!$A$1:$B$43,2,0)</f>
        <v>12</v>
      </c>
      <c r="K643" s="70">
        <v>12873</v>
      </c>
      <c r="L643" s="71">
        <f>VLOOKUP(A643,cutting_planes!$A$2:$K$1435,3,0)</f>
        <v>12811.62</v>
      </c>
      <c r="M643" s="71">
        <f>VLOOKUP(A643,cutting_planes!$A$2:$K$1435,2,0)</f>
        <v>12200.5</v>
      </c>
      <c r="N643" s="71">
        <f>VLOOKUP(A643,cutting_planes!$A$2:$K$1435,6,0)</f>
        <v>0</v>
      </c>
      <c r="O643" s="71">
        <f>VLOOKUP(A643,cutting_planes!$A$2:$K$1435,7,0)</f>
        <v>371</v>
      </c>
      <c r="P643" s="71">
        <f>VLOOKUP(A643,cutting_planes!$A$2:$K$1435,8,0)</f>
        <v>43</v>
      </c>
      <c r="Q643" s="71">
        <f>VLOOKUP(A643,cutting_planes!$A$2:$K$1435,9,0)</f>
        <v>9</v>
      </c>
      <c r="R643" s="71">
        <f>VLOOKUP(A643,cutting_planes!$A$2:$K$1435,10,0)</f>
        <v>500</v>
      </c>
      <c r="S643" s="72">
        <f>ABS(K643-L643)/K643</f>
        <v>4.7681193195058804E-3</v>
      </c>
      <c r="T643" s="71">
        <f>IF(O643&gt;=R643,1,0)</f>
        <v>0</v>
      </c>
      <c r="U643" s="1" t="str">
        <f>VLOOKUP(A643,cutting_planes!$A$2:$N$940,14,0)</f>
        <v>0:09</v>
      </c>
    </row>
    <row r="644" spans="1:21" hidden="1" x14ac:dyDescent="0.2">
      <c r="A644" s="6">
        <v>642</v>
      </c>
      <c r="B644" s="6">
        <v>12</v>
      </c>
      <c r="C644" s="6">
        <v>11</v>
      </c>
      <c r="D644" s="6">
        <v>28</v>
      </c>
      <c r="E644" s="6" t="s">
        <v>674</v>
      </c>
      <c r="F644" s="6" t="s">
        <v>1703</v>
      </c>
      <c r="G644" s="6" t="str">
        <f>F644&amp;B644&amp;"_"&amp;C644&amp;".csv"</f>
        <v>TestTSP12_11.csv</v>
      </c>
      <c r="H644" s="6" t="s">
        <v>1707</v>
      </c>
      <c r="I644" s="6" t="str">
        <f>"("&amp;A644&amp;",'"&amp;G644&amp;"'),"</f>
        <v>(642,'TestTSP12_11.csv'),</v>
      </c>
      <c r="J644" s="6">
        <f>VLOOKUP(E644,target_graph_lookup!$A$1:$B$43,2,0)</f>
        <v>12</v>
      </c>
      <c r="K644" s="70">
        <v>7768</v>
      </c>
      <c r="L644" s="71">
        <f>VLOOKUP(A644,cutting_planes!$A$2:$K$1435,3,0)</f>
        <v>7768</v>
      </c>
      <c r="M644" s="71">
        <f>VLOOKUP(A644,cutting_planes!$A$2:$K$1435,2,0)</f>
        <v>7522</v>
      </c>
      <c r="N644" s="71">
        <f>VLOOKUP(A644,cutting_planes!$A$2:$K$1435,6,0)</f>
        <v>1</v>
      </c>
      <c r="O644" s="71">
        <f>VLOOKUP(A644,cutting_planes!$A$2:$K$1435,7,0)</f>
        <v>18</v>
      </c>
      <c r="P644" s="71">
        <f>VLOOKUP(A644,cutting_planes!$A$2:$K$1435,8,0)</f>
        <v>7</v>
      </c>
      <c r="Q644" s="71">
        <f>VLOOKUP(A644,cutting_planes!$A$2:$K$1435,9,0)</f>
        <v>0</v>
      </c>
      <c r="R644" s="71">
        <f>VLOOKUP(A644,cutting_planes!$A$2:$K$1435,10,0)</f>
        <v>500</v>
      </c>
      <c r="S644" s="72">
        <f>ABS(K644-L644)/K644</f>
        <v>0</v>
      </c>
      <c r="T644" s="71">
        <f>IF(O644&gt;=R644,1,0)</f>
        <v>0</v>
      </c>
      <c r="U644" s="1" t="str">
        <f>VLOOKUP(A644,cutting_planes!$A$2:$N$940,14,0)</f>
        <v>0:00</v>
      </c>
    </row>
    <row r="645" spans="1:21" hidden="1" x14ac:dyDescent="0.2">
      <c r="A645" s="6">
        <v>643</v>
      </c>
      <c r="B645" s="6">
        <v>12</v>
      </c>
      <c r="C645" s="6">
        <v>12</v>
      </c>
      <c r="D645" s="6">
        <v>18</v>
      </c>
      <c r="E645" s="6" t="s">
        <v>674</v>
      </c>
      <c r="F645" s="6" t="s">
        <v>1703</v>
      </c>
      <c r="G645" s="6" t="str">
        <f>F645&amp;B645&amp;"_"&amp;C645&amp;".csv"</f>
        <v>TestTSP12_12.csv</v>
      </c>
      <c r="H645" s="6" t="s">
        <v>1707</v>
      </c>
      <c r="I645" s="6" t="str">
        <f>"("&amp;A645&amp;",'"&amp;G645&amp;"'),"</f>
        <v>(643,'TestTSP12_12.csv'),</v>
      </c>
      <c r="J645" s="6">
        <f>VLOOKUP(E645,target_graph_lookup!$A$1:$B$43,2,0)</f>
        <v>12</v>
      </c>
      <c r="K645" s="70">
        <v>6514</v>
      </c>
      <c r="L645" s="71">
        <f>VLOOKUP(A645,cutting_planes!$A$2:$K$1435,3,0)</f>
        <v>6514</v>
      </c>
      <c r="M645" s="71">
        <f>VLOOKUP(A645,cutting_planes!$A$2:$K$1435,2,0)</f>
        <v>6091</v>
      </c>
      <c r="N645" s="71">
        <f>VLOOKUP(A645,cutting_planes!$A$2:$K$1435,6,0)</f>
        <v>1</v>
      </c>
      <c r="O645" s="71">
        <f>VLOOKUP(A645,cutting_planes!$A$2:$K$1435,7,0)</f>
        <v>7</v>
      </c>
      <c r="P645" s="71">
        <f>VLOOKUP(A645,cutting_planes!$A$2:$K$1435,8,0)</f>
        <v>3</v>
      </c>
      <c r="Q645" s="71">
        <f>VLOOKUP(A645,cutting_planes!$A$2:$K$1435,9,0)</f>
        <v>0</v>
      </c>
      <c r="R645" s="71">
        <f>VLOOKUP(A645,cutting_planes!$A$2:$K$1435,10,0)</f>
        <v>500</v>
      </c>
      <c r="S645" s="72">
        <f>ABS(K645-L645)/K645</f>
        <v>0</v>
      </c>
      <c r="T645" s="71">
        <f>IF(O645&gt;=R645,1,0)</f>
        <v>0</v>
      </c>
      <c r="U645" s="1" t="str">
        <f>VLOOKUP(A645,cutting_planes!$A$2:$N$940,14,0)</f>
        <v>0:00</v>
      </c>
    </row>
    <row r="646" spans="1:21" hidden="1" x14ac:dyDescent="0.2">
      <c r="A646" s="10">
        <v>644</v>
      </c>
      <c r="B646" s="10">
        <v>12</v>
      </c>
      <c r="C646" s="10">
        <v>13</v>
      </c>
      <c r="D646" s="10">
        <v>216</v>
      </c>
      <c r="E646" s="10" t="s">
        <v>674</v>
      </c>
      <c r="F646" s="10" t="s">
        <v>1703</v>
      </c>
      <c r="G646" s="10" t="str">
        <f>F646&amp;B646&amp;"_"&amp;C646&amp;".csv"</f>
        <v>TestTSP12_13.csv</v>
      </c>
      <c r="H646" s="10" t="s">
        <v>1706</v>
      </c>
      <c r="I646" s="10" t="str">
        <f>"("&amp;A646&amp;",'"&amp;G646&amp;"'),"</f>
        <v>(644,'TestTSP12_13.csv'),</v>
      </c>
      <c r="J646" s="6">
        <f>VLOOKUP(E646,target_graph_lookup!$A$1:$B$43,2,0)</f>
        <v>12</v>
      </c>
      <c r="K646" s="70" t="e">
        <v>#N/A</v>
      </c>
      <c r="L646" s="71" t="e">
        <f>VLOOKUP(A646,cutting_planes!$A$2:$K$1435,3,0)</f>
        <v>#N/A</v>
      </c>
      <c r="M646" s="71" t="e">
        <f>VLOOKUP(A646,cutting_planes!$A$2:$K$1435,2,0)</f>
        <v>#N/A</v>
      </c>
      <c r="N646" s="71" t="e">
        <f>VLOOKUP(A646,cutting_planes!$A$2:$K$1435,6,0)</f>
        <v>#N/A</v>
      </c>
      <c r="O646" s="71" t="e">
        <f>VLOOKUP(A646,cutting_planes!$A$2:$K$1435,7,0)</f>
        <v>#N/A</v>
      </c>
      <c r="P646" s="71" t="e">
        <f>VLOOKUP(A646,cutting_planes!$A$2:$K$1435,8,0)</f>
        <v>#N/A</v>
      </c>
      <c r="Q646" s="71" t="e">
        <f>VLOOKUP(A646,cutting_planes!$A$2:$K$1435,9,0)</f>
        <v>#N/A</v>
      </c>
      <c r="R646" s="71" t="e">
        <f>VLOOKUP(A646,cutting_planes!$A$2:$K$1435,10,0)</f>
        <v>#N/A</v>
      </c>
      <c r="S646" s="72" t="e">
        <f>ABS(K646-L646)/K646</f>
        <v>#N/A</v>
      </c>
      <c r="T646" s="71" t="e">
        <f>IF(O646&gt;=R646,1,0)</f>
        <v>#N/A</v>
      </c>
      <c r="U646" s="1" t="e">
        <f>VLOOKUP(A646,cutting_planes!$A$2:$N$940,14,0)</f>
        <v>#N/A</v>
      </c>
    </row>
    <row r="647" spans="1:21" hidden="1" x14ac:dyDescent="0.2">
      <c r="A647" s="6">
        <v>645</v>
      </c>
      <c r="B647" s="6">
        <v>12</v>
      </c>
      <c r="C647" s="6">
        <v>14</v>
      </c>
      <c r="D647" s="6">
        <v>84</v>
      </c>
      <c r="E647" s="6" t="s">
        <v>674</v>
      </c>
      <c r="F647" s="6" t="s">
        <v>1703</v>
      </c>
      <c r="G647" s="6" t="str">
        <f>F647&amp;B647&amp;"_"&amp;C647&amp;".csv"</f>
        <v>TestTSP12_14.csv</v>
      </c>
      <c r="H647" s="6" t="s">
        <v>1707</v>
      </c>
      <c r="I647" s="6" t="str">
        <f>"("&amp;A647&amp;",'"&amp;G647&amp;"'),"</f>
        <v>(645,'TestTSP12_14.csv'),</v>
      </c>
      <c r="J647" s="6">
        <f>VLOOKUP(E647,target_graph_lookup!$A$1:$B$43,2,0)</f>
        <v>12</v>
      </c>
      <c r="K647" s="70">
        <v>12850</v>
      </c>
      <c r="L647" s="71">
        <f>VLOOKUP(A647,cutting_planes!$A$2:$K$1435,3,0)</f>
        <v>12601.5</v>
      </c>
      <c r="M647" s="71">
        <f>VLOOKUP(A647,cutting_planes!$A$2:$K$1435,2,0)</f>
        <v>12515.5</v>
      </c>
      <c r="N647" s="71">
        <f>VLOOKUP(A647,cutting_planes!$A$2:$K$1435,6,0)</f>
        <v>0</v>
      </c>
      <c r="O647" s="71">
        <f>VLOOKUP(A647,cutting_planes!$A$2:$K$1435,7,0)</f>
        <v>19</v>
      </c>
      <c r="P647" s="71">
        <f>VLOOKUP(A647,cutting_planes!$A$2:$K$1435,8,0)</f>
        <v>9</v>
      </c>
      <c r="Q647" s="71">
        <f>VLOOKUP(A647,cutting_planes!$A$2:$K$1435,9,0)</f>
        <v>0</v>
      </c>
      <c r="R647" s="71">
        <f>VLOOKUP(A647,cutting_planes!$A$2:$K$1435,10,0)</f>
        <v>500</v>
      </c>
      <c r="S647" s="72">
        <f>ABS(K647-L647)/K647</f>
        <v>1.933852140077821E-2</v>
      </c>
      <c r="T647" s="71">
        <f>IF(O647&gt;=R647,1,0)</f>
        <v>0</v>
      </c>
      <c r="U647" s="1" t="str">
        <f>VLOOKUP(A647,cutting_planes!$A$2:$N$940,14,0)</f>
        <v>0:00</v>
      </c>
    </row>
    <row r="648" spans="1:21" x14ac:dyDescent="0.2">
      <c r="A648" s="6">
        <v>646</v>
      </c>
      <c r="B648" s="6">
        <v>13</v>
      </c>
      <c r="C648" s="6">
        <v>0</v>
      </c>
      <c r="D648" s="6">
        <v>126</v>
      </c>
      <c r="E648" s="6" t="s">
        <v>679</v>
      </c>
      <c r="F648" s="6" t="s">
        <v>1702</v>
      </c>
      <c r="G648" s="6" t="str">
        <f>F648&amp;B648&amp;"_"&amp;C648&amp;".csv"</f>
        <v>TrainTSP13_0.csv</v>
      </c>
      <c r="H648" s="6" t="s">
        <v>1707</v>
      </c>
      <c r="I648" s="6" t="str">
        <f>"("&amp;A648&amp;",'"&amp;G648&amp;"'),"</f>
        <v>(646,'TrainTSP13_0.csv'),</v>
      </c>
      <c r="J648" s="6">
        <f>VLOOKUP(E648,target_graph_lookup!$A$1:$B$43,2,0)</f>
        <v>13</v>
      </c>
      <c r="K648" s="70">
        <v>12561</v>
      </c>
      <c r="L648" s="71">
        <f>VLOOKUP(A648,cutting_planes!$A$2:$K$1435,3,0)</f>
        <v>12538.5</v>
      </c>
      <c r="M648" s="71">
        <f>VLOOKUP(A648,cutting_planes!$A$2:$K$1435,2,0)</f>
        <v>12083</v>
      </c>
      <c r="N648" s="71">
        <f>VLOOKUP(A648,cutting_planes!$A$2:$K$1435,6,0)</f>
        <v>0</v>
      </c>
      <c r="O648" s="71">
        <f>VLOOKUP(A648,cutting_planes!$A$2:$K$1435,7,0)</f>
        <v>219</v>
      </c>
      <c r="P648" s="71">
        <f>VLOOKUP(A648,cutting_planes!$A$2:$K$1435,8,0)</f>
        <v>46</v>
      </c>
      <c r="Q648" s="71">
        <f>VLOOKUP(A648,cutting_planes!$A$2:$K$1435,9,0)</f>
        <v>6</v>
      </c>
      <c r="R648" s="71">
        <f>VLOOKUP(A648,cutting_planes!$A$2:$K$1435,10,0)</f>
        <v>500</v>
      </c>
      <c r="S648" s="72">
        <f>ABS(K648-L648)/K648</f>
        <v>1.7912586577501792E-3</v>
      </c>
      <c r="T648" s="71">
        <f>IF(O648&gt;=R648,1,0)</f>
        <v>0</v>
      </c>
      <c r="U648" s="1" t="str">
        <f>VLOOKUP(A648,cutting_planes!$A$2:$N$940,14,0)</f>
        <v>0:03</v>
      </c>
    </row>
    <row r="649" spans="1:21" x14ac:dyDescent="0.2">
      <c r="A649" s="6">
        <v>647</v>
      </c>
      <c r="B649" s="6">
        <v>13</v>
      </c>
      <c r="C649" s="6">
        <v>1</v>
      </c>
      <c r="D649" s="6">
        <v>94</v>
      </c>
      <c r="E649" s="6" t="s">
        <v>679</v>
      </c>
      <c r="F649" s="6" t="s">
        <v>1702</v>
      </c>
      <c r="G649" s="6" t="str">
        <f>F649&amp;B649&amp;"_"&amp;C649&amp;".csv"</f>
        <v>TrainTSP13_1.csv</v>
      </c>
      <c r="H649" s="6" t="s">
        <v>1707</v>
      </c>
      <c r="I649" s="6" t="str">
        <f>"("&amp;A649&amp;",'"&amp;G649&amp;"'),"</f>
        <v>(647,'TrainTSP13_1.csv'),</v>
      </c>
      <c r="J649" s="6">
        <f>VLOOKUP(E649,target_graph_lookup!$A$1:$B$43,2,0)</f>
        <v>13</v>
      </c>
      <c r="K649" s="70">
        <v>11207</v>
      </c>
      <c r="L649" s="71">
        <f>VLOOKUP(A649,cutting_planes!$A$2:$K$1435,3,0)</f>
        <v>10877.25</v>
      </c>
      <c r="M649" s="71">
        <f>VLOOKUP(A649,cutting_planes!$A$2:$K$1435,2,0)</f>
        <v>10321.5</v>
      </c>
      <c r="N649" s="71">
        <f>VLOOKUP(A649,cutting_planes!$A$2:$K$1435,6,0)</f>
        <v>0</v>
      </c>
      <c r="O649" s="71">
        <f>VLOOKUP(A649,cutting_planes!$A$2:$K$1435,7,0)</f>
        <v>209</v>
      </c>
      <c r="P649" s="71">
        <f>VLOOKUP(A649,cutting_planes!$A$2:$K$1435,8,0)</f>
        <v>56</v>
      </c>
      <c r="Q649" s="71">
        <f>VLOOKUP(A649,cutting_planes!$A$2:$K$1435,9,0)</f>
        <v>7</v>
      </c>
      <c r="R649" s="71">
        <f>VLOOKUP(A649,cutting_planes!$A$2:$K$1435,10,0)</f>
        <v>500</v>
      </c>
      <c r="S649" s="72">
        <f>ABS(K649-L649)/K649</f>
        <v>2.9423574551619522E-2</v>
      </c>
      <c r="T649" s="71">
        <f>IF(O649&gt;=R649,1,0)</f>
        <v>0</v>
      </c>
      <c r="U649" s="1" t="str">
        <f>VLOOKUP(A649,cutting_planes!$A$2:$N$940,14,0)</f>
        <v>0:03</v>
      </c>
    </row>
    <row r="650" spans="1:21" x14ac:dyDescent="0.2">
      <c r="A650" s="6">
        <v>648</v>
      </c>
      <c r="B650" s="6">
        <v>13</v>
      </c>
      <c r="C650" s="6">
        <v>2</v>
      </c>
      <c r="D650" s="6">
        <v>82</v>
      </c>
      <c r="E650" s="6" t="s">
        <v>679</v>
      </c>
      <c r="F650" s="6" t="s">
        <v>1702</v>
      </c>
      <c r="G650" s="6" t="str">
        <f>F650&amp;B650&amp;"_"&amp;C650&amp;".csv"</f>
        <v>TrainTSP13_2.csv</v>
      </c>
      <c r="H650" s="6" t="s">
        <v>1707</v>
      </c>
      <c r="I650" s="6" t="str">
        <f>"("&amp;A650&amp;",'"&amp;G650&amp;"'),"</f>
        <v>(648,'TrainTSP13_2.csv'),</v>
      </c>
      <c r="J650" s="6">
        <f>VLOOKUP(E650,target_graph_lookup!$A$1:$B$43,2,0)</f>
        <v>13</v>
      </c>
      <c r="K650" s="70">
        <v>8979</v>
      </c>
      <c r="L650" s="71">
        <f>VLOOKUP(A650,cutting_planes!$A$2:$K$1435,3,0)</f>
        <v>8711</v>
      </c>
      <c r="M650" s="71">
        <f>VLOOKUP(A650,cutting_planes!$A$2:$K$1435,2,0)</f>
        <v>8577</v>
      </c>
      <c r="N650" s="71">
        <f>VLOOKUP(A650,cutting_planes!$A$2:$K$1435,6,0)</f>
        <v>0</v>
      </c>
      <c r="O650" s="71">
        <f>VLOOKUP(A650,cutting_planes!$A$2:$K$1435,7,0)</f>
        <v>105</v>
      </c>
      <c r="P650" s="71">
        <f>VLOOKUP(A650,cutting_planes!$A$2:$K$1435,8,0)</f>
        <v>36</v>
      </c>
      <c r="Q650" s="71">
        <f>VLOOKUP(A650,cutting_planes!$A$2:$K$1435,9,0)</f>
        <v>4</v>
      </c>
      <c r="R650" s="71">
        <f>VLOOKUP(A650,cutting_planes!$A$2:$K$1435,10,0)</f>
        <v>500</v>
      </c>
      <c r="S650" s="72">
        <f>ABS(K650-L650)/K650</f>
        <v>2.9847421761888853E-2</v>
      </c>
      <c r="T650" s="71">
        <f>IF(O650&gt;=R650,1,0)</f>
        <v>0</v>
      </c>
      <c r="U650" s="1" t="str">
        <f>VLOOKUP(A650,cutting_planes!$A$2:$N$940,14,0)</f>
        <v>0:02</v>
      </c>
    </row>
    <row r="651" spans="1:21" x14ac:dyDescent="0.2">
      <c r="A651" s="6">
        <v>649</v>
      </c>
      <c r="B651" s="6">
        <v>13</v>
      </c>
      <c r="C651" s="6">
        <v>3</v>
      </c>
      <c r="D651" s="6">
        <v>78</v>
      </c>
      <c r="E651" s="6" t="s">
        <v>679</v>
      </c>
      <c r="F651" s="6" t="s">
        <v>1702</v>
      </c>
      <c r="G651" s="6" t="str">
        <f>F651&amp;B651&amp;"_"&amp;C651&amp;".csv"</f>
        <v>TrainTSP13_3.csv</v>
      </c>
      <c r="H651" s="6" t="s">
        <v>1707</v>
      </c>
      <c r="I651" s="6" t="str">
        <f>"("&amp;A651&amp;",'"&amp;G651&amp;"'),"</f>
        <v>(649,'TrainTSP13_3.csv'),</v>
      </c>
      <c r="J651" s="6">
        <f>VLOOKUP(E651,target_graph_lookup!$A$1:$B$43,2,0)</f>
        <v>13</v>
      </c>
      <c r="K651" s="70">
        <v>9019</v>
      </c>
      <c r="L651" s="71">
        <f>VLOOKUP(A651,cutting_planes!$A$2:$K$1435,3,0)</f>
        <v>8973.5</v>
      </c>
      <c r="M651" s="71">
        <f>VLOOKUP(A651,cutting_planes!$A$2:$K$1435,2,0)</f>
        <v>8910.5</v>
      </c>
      <c r="N651" s="71">
        <f>VLOOKUP(A651,cutting_planes!$A$2:$K$1435,6,0)</f>
        <v>0</v>
      </c>
      <c r="O651" s="71">
        <f>VLOOKUP(A651,cutting_planes!$A$2:$K$1435,7,0)</f>
        <v>17</v>
      </c>
      <c r="P651" s="71">
        <f>VLOOKUP(A651,cutting_planes!$A$2:$K$1435,8,0)</f>
        <v>10</v>
      </c>
      <c r="Q651" s="71">
        <f>VLOOKUP(A651,cutting_planes!$A$2:$K$1435,9,0)</f>
        <v>1</v>
      </c>
      <c r="R651" s="71">
        <f>VLOOKUP(A651,cutting_planes!$A$2:$K$1435,10,0)</f>
        <v>500</v>
      </c>
      <c r="S651" s="72">
        <f>ABS(K651-L651)/K651</f>
        <v>5.0449052001330522E-3</v>
      </c>
      <c r="T651" s="71">
        <f>IF(O651&gt;=R651,1,0)</f>
        <v>0</v>
      </c>
      <c r="U651" s="1" t="str">
        <f>VLOOKUP(A651,cutting_planes!$A$2:$N$940,14,0)</f>
        <v>0:00</v>
      </c>
    </row>
    <row r="652" spans="1:21" x14ac:dyDescent="0.2">
      <c r="A652" s="6">
        <v>650</v>
      </c>
      <c r="B652" s="6">
        <v>13</v>
      </c>
      <c r="C652" s="6">
        <v>4</v>
      </c>
      <c r="D652" s="6">
        <v>70</v>
      </c>
      <c r="E652" s="6" t="s">
        <v>679</v>
      </c>
      <c r="F652" s="6" t="s">
        <v>1702</v>
      </c>
      <c r="G652" s="6" t="str">
        <f>F652&amp;B652&amp;"_"&amp;C652&amp;".csv"</f>
        <v>TrainTSP13_4.csv</v>
      </c>
      <c r="H652" s="6" t="s">
        <v>1707</v>
      </c>
      <c r="I652" s="6" t="str">
        <f>"("&amp;A652&amp;",'"&amp;G652&amp;"'),"</f>
        <v>(650,'TrainTSP13_4.csv'),</v>
      </c>
      <c r="J652" s="6">
        <f>VLOOKUP(E652,target_graph_lookup!$A$1:$B$43,2,0)</f>
        <v>13</v>
      </c>
      <c r="K652" s="70">
        <v>9251</v>
      </c>
      <c r="L652" s="71">
        <f>VLOOKUP(A652,cutting_planes!$A$2:$K$1435,3,0)</f>
        <v>9212.67</v>
      </c>
      <c r="M652" s="71">
        <f>VLOOKUP(A652,cutting_planes!$A$2:$K$1435,2,0)</f>
        <v>9123.5</v>
      </c>
      <c r="N652" s="71">
        <f>VLOOKUP(A652,cutting_planes!$A$2:$K$1435,6,0)</f>
        <v>0</v>
      </c>
      <c r="O652" s="71">
        <f>VLOOKUP(A652,cutting_planes!$A$2:$K$1435,7,0)</f>
        <v>48</v>
      </c>
      <c r="P652" s="71">
        <f>VLOOKUP(A652,cutting_planes!$A$2:$K$1435,8,0)</f>
        <v>16</v>
      </c>
      <c r="Q652" s="71">
        <f>VLOOKUP(A652,cutting_planes!$A$2:$K$1435,9,0)</f>
        <v>2</v>
      </c>
      <c r="R652" s="71">
        <f>VLOOKUP(A652,cutting_planes!$A$2:$K$1435,10,0)</f>
        <v>500</v>
      </c>
      <c r="S652" s="72">
        <f>ABS(K652-L652)/K652</f>
        <v>4.1433358555831726E-3</v>
      </c>
      <c r="T652" s="71">
        <f>IF(O652&gt;=R652,1,0)</f>
        <v>0</v>
      </c>
      <c r="U652" s="1" t="str">
        <f>VLOOKUP(A652,cutting_planes!$A$2:$N$940,14,0)</f>
        <v>0:00</v>
      </c>
    </row>
    <row r="653" spans="1:21" x14ac:dyDescent="0.2">
      <c r="A653" s="6">
        <v>651</v>
      </c>
      <c r="B653" s="6">
        <v>13</v>
      </c>
      <c r="C653" s="6">
        <v>5</v>
      </c>
      <c r="D653" s="6">
        <v>40</v>
      </c>
      <c r="E653" s="6" t="s">
        <v>679</v>
      </c>
      <c r="F653" s="6" t="s">
        <v>1702</v>
      </c>
      <c r="G653" s="6" t="str">
        <f>F653&amp;B653&amp;"_"&amp;C653&amp;".csv"</f>
        <v>TrainTSP13_5.csv</v>
      </c>
      <c r="H653" s="6" t="s">
        <v>1707</v>
      </c>
      <c r="I653" s="6" t="str">
        <f>"("&amp;A653&amp;",'"&amp;G653&amp;"'),"</f>
        <v>(651,'TrainTSP13_5.csv'),</v>
      </c>
      <c r="J653" s="6">
        <f>VLOOKUP(E653,target_graph_lookup!$A$1:$B$43,2,0)</f>
        <v>13</v>
      </c>
      <c r="K653" s="70">
        <v>6845</v>
      </c>
      <c r="L653" s="71">
        <f>VLOOKUP(A653,cutting_planes!$A$2:$K$1435,3,0)</f>
        <v>6845</v>
      </c>
      <c r="M653" s="71">
        <f>VLOOKUP(A653,cutting_planes!$A$2:$K$1435,2,0)</f>
        <v>6671</v>
      </c>
      <c r="N653" s="71">
        <f>VLOOKUP(A653,cutting_planes!$A$2:$K$1435,6,0)</f>
        <v>1</v>
      </c>
      <c r="O653" s="71">
        <f>VLOOKUP(A653,cutting_planes!$A$2:$K$1435,7,0)</f>
        <v>13</v>
      </c>
      <c r="P653" s="71">
        <f>VLOOKUP(A653,cutting_planes!$A$2:$K$1435,8,0)</f>
        <v>5</v>
      </c>
      <c r="Q653" s="71">
        <f>VLOOKUP(A653,cutting_planes!$A$2:$K$1435,9,0)</f>
        <v>1</v>
      </c>
      <c r="R653" s="71">
        <f>VLOOKUP(A653,cutting_planes!$A$2:$K$1435,10,0)</f>
        <v>500</v>
      </c>
      <c r="S653" s="72">
        <f>ABS(K653-L653)/K653</f>
        <v>0</v>
      </c>
      <c r="T653" s="71">
        <f>IF(O653&gt;=R653,1,0)</f>
        <v>0</v>
      </c>
      <c r="U653" s="1" t="str">
        <f>VLOOKUP(A653,cutting_planes!$A$2:$N$940,14,0)</f>
        <v>0:00</v>
      </c>
    </row>
    <row r="654" spans="1:21" x14ac:dyDescent="0.2">
      <c r="A654" s="6">
        <v>652</v>
      </c>
      <c r="B654" s="6">
        <v>13</v>
      </c>
      <c r="C654" s="6">
        <v>6</v>
      </c>
      <c r="D654" s="6">
        <v>126</v>
      </c>
      <c r="E654" s="6" t="s">
        <v>679</v>
      </c>
      <c r="F654" s="6" t="s">
        <v>1702</v>
      </c>
      <c r="G654" s="6" t="str">
        <f>F654&amp;B654&amp;"_"&amp;C654&amp;".csv"</f>
        <v>TrainTSP13_6.csv</v>
      </c>
      <c r="H654" s="6" t="s">
        <v>1707</v>
      </c>
      <c r="I654" s="6" t="str">
        <f>"("&amp;A654&amp;",'"&amp;G654&amp;"'),"</f>
        <v>(652,'TrainTSP13_6.csv'),</v>
      </c>
      <c r="J654" s="6">
        <f>VLOOKUP(E654,target_graph_lookup!$A$1:$B$43,2,0)</f>
        <v>13</v>
      </c>
      <c r="K654" s="70">
        <v>11774</v>
      </c>
      <c r="L654" s="71">
        <f>VLOOKUP(A654,cutting_planes!$A$2:$K$1435,3,0)</f>
        <v>11679.85</v>
      </c>
      <c r="M654" s="71">
        <f>VLOOKUP(A654,cutting_planes!$A$2:$K$1435,2,0)</f>
        <v>11366</v>
      </c>
      <c r="N654" s="71">
        <f>VLOOKUP(A654,cutting_planes!$A$2:$K$1435,6,0)</f>
        <v>0</v>
      </c>
      <c r="O654" s="71">
        <f>VLOOKUP(A654,cutting_planes!$A$2:$K$1435,7,0)</f>
        <v>179</v>
      </c>
      <c r="P654" s="71">
        <f>VLOOKUP(A654,cutting_planes!$A$2:$K$1435,8,0)</f>
        <v>34</v>
      </c>
      <c r="Q654" s="71">
        <f>VLOOKUP(A654,cutting_planes!$A$2:$K$1435,9,0)</f>
        <v>3</v>
      </c>
      <c r="R654" s="71">
        <f>VLOOKUP(A654,cutting_planes!$A$2:$K$1435,10,0)</f>
        <v>500</v>
      </c>
      <c r="S654" s="72">
        <f>ABS(K654-L654)/K654</f>
        <v>7.9964328180736916E-3</v>
      </c>
      <c r="T654" s="71">
        <f>IF(O654&gt;=R654,1,0)</f>
        <v>0</v>
      </c>
      <c r="U654" s="1" t="str">
        <f>VLOOKUP(A654,cutting_planes!$A$2:$N$940,14,0)</f>
        <v>0:03</v>
      </c>
    </row>
    <row r="655" spans="1:21" x14ac:dyDescent="0.2">
      <c r="A655" s="6">
        <v>653</v>
      </c>
      <c r="B655" s="6">
        <v>13</v>
      </c>
      <c r="C655" s="6">
        <v>7</v>
      </c>
      <c r="D655" s="6">
        <v>22</v>
      </c>
      <c r="E655" s="6" t="s">
        <v>679</v>
      </c>
      <c r="F655" s="6" t="s">
        <v>1702</v>
      </c>
      <c r="G655" s="6" t="str">
        <f>F655&amp;B655&amp;"_"&amp;C655&amp;".csv"</f>
        <v>TrainTSP13_7.csv</v>
      </c>
      <c r="H655" s="6" t="s">
        <v>1707</v>
      </c>
      <c r="I655" s="6" t="str">
        <f>"("&amp;A655&amp;",'"&amp;G655&amp;"'),"</f>
        <v>(653,'TrainTSP13_7.csv'),</v>
      </c>
      <c r="J655" s="6">
        <f>VLOOKUP(E655,target_graph_lookup!$A$1:$B$43,2,0)</f>
        <v>13</v>
      </c>
      <c r="K655" s="70">
        <v>6820</v>
      </c>
      <c r="L655" s="71">
        <f>VLOOKUP(A655,cutting_planes!$A$2:$K$1435,3,0)</f>
        <v>6820</v>
      </c>
      <c r="M655" s="71">
        <f>VLOOKUP(A655,cutting_planes!$A$2:$K$1435,2,0)</f>
        <v>6739</v>
      </c>
      <c r="N655" s="71">
        <f>VLOOKUP(A655,cutting_planes!$A$2:$K$1435,6,0)</f>
        <v>1</v>
      </c>
      <c r="O655" s="71">
        <f>VLOOKUP(A655,cutting_planes!$A$2:$K$1435,7,0)</f>
        <v>2</v>
      </c>
      <c r="P655" s="71">
        <f>VLOOKUP(A655,cutting_planes!$A$2:$K$1435,8,0)</f>
        <v>1</v>
      </c>
      <c r="Q655" s="71">
        <f>VLOOKUP(A655,cutting_planes!$A$2:$K$1435,9,0)</f>
        <v>0</v>
      </c>
      <c r="R655" s="71">
        <f>VLOOKUP(A655,cutting_planes!$A$2:$K$1435,10,0)</f>
        <v>500</v>
      </c>
      <c r="S655" s="72">
        <f>ABS(K655-L655)/K655</f>
        <v>0</v>
      </c>
      <c r="T655" s="71">
        <f>IF(O655&gt;=R655,1,0)</f>
        <v>0</v>
      </c>
      <c r="U655" s="1" t="str">
        <f>VLOOKUP(A655,cutting_planes!$A$2:$N$940,14,0)</f>
        <v>0:00</v>
      </c>
    </row>
    <row r="656" spans="1:21" x14ac:dyDescent="0.2">
      <c r="A656" s="6">
        <v>654</v>
      </c>
      <c r="B656" s="6">
        <v>13</v>
      </c>
      <c r="C656" s="6">
        <v>8</v>
      </c>
      <c r="D656" s="6">
        <v>22</v>
      </c>
      <c r="E656" s="6" t="s">
        <v>679</v>
      </c>
      <c r="F656" s="6" t="s">
        <v>1702</v>
      </c>
      <c r="G656" s="6" t="str">
        <f>F656&amp;B656&amp;"_"&amp;C656&amp;".csv"</f>
        <v>TrainTSP13_8.csv</v>
      </c>
      <c r="H656" s="6" t="s">
        <v>1707</v>
      </c>
      <c r="I656" s="6" t="str">
        <f>"("&amp;A656&amp;",'"&amp;G656&amp;"'),"</f>
        <v>(654,'TrainTSP13_8.csv'),</v>
      </c>
      <c r="J656" s="6">
        <f>VLOOKUP(E656,target_graph_lookup!$A$1:$B$43,2,0)</f>
        <v>13</v>
      </c>
      <c r="K656" s="70">
        <v>6528</v>
      </c>
      <c r="L656" s="71">
        <f>VLOOKUP(A656,cutting_planes!$A$2:$K$1435,3,0)</f>
        <v>6528</v>
      </c>
      <c r="M656" s="71">
        <f>VLOOKUP(A656,cutting_planes!$A$2:$K$1435,2,0)</f>
        <v>6408.5</v>
      </c>
      <c r="N656" s="71">
        <f>VLOOKUP(A656,cutting_planes!$A$2:$K$1435,6,0)</f>
        <v>1</v>
      </c>
      <c r="O656" s="71">
        <f>VLOOKUP(A656,cutting_planes!$A$2:$K$1435,7,0)</f>
        <v>12</v>
      </c>
      <c r="P656" s="71">
        <f>VLOOKUP(A656,cutting_planes!$A$2:$K$1435,8,0)</f>
        <v>6</v>
      </c>
      <c r="Q656" s="71">
        <f>VLOOKUP(A656,cutting_planes!$A$2:$K$1435,9,0)</f>
        <v>0</v>
      </c>
      <c r="R656" s="71">
        <f>VLOOKUP(A656,cutting_planes!$A$2:$K$1435,10,0)</f>
        <v>500</v>
      </c>
      <c r="S656" s="72">
        <f>ABS(K656-L656)/K656</f>
        <v>0</v>
      </c>
      <c r="T656" s="71">
        <f>IF(O656&gt;=R656,1,0)</f>
        <v>0</v>
      </c>
      <c r="U656" s="1" t="str">
        <f>VLOOKUP(A656,cutting_planes!$A$2:$N$940,14,0)</f>
        <v>0:00</v>
      </c>
    </row>
    <row r="657" spans="1:21" x14ac:dyDescent="0.2">
      <c r="A657" s="6">
        <v>655</v>
      </c>
      <c r="B657" s="6">
        <v>13</v>
      </c>
      <c r="C657" s="6">
        <v>9</v>
      </c>
      <c r="D657" s="6">
        <v>70</v>
      </c>
      <c r="E657" s="6" t="s">
        <v>679</v>
      </c>
      <c r="F657" s="6" t="s">
        <v>1702</v>
      </c>
      <c r="G657" s="6" t="str">
        <f>F657&amp;B657&amp;"_"&amp;C657&amp;".csv"</f>
        <v>TrainTSP13_9.csv</v>
      </c>
      <c r="H657" s="6" t="s">
        <v>1707</v>
      </c>
      <c r="I657" s="6" t="str">
        <f>"("&amp;A657&amp;",'"&amp;G657&amp;"'),"</f>
        <v>(655,'TrainTSP13_9.csv'),</v>
      </c>
      <c r="J657" s="6">
        <f>VLOOKUP(E657,target_graph_lookup!$A$1:$B$43,2,0)</f>
        <v>13</v>
      </c>
      <c r="K657" s="70">
        <v>9599</v>
      </c>
      <c r="L657" s="71">
        <f>VLOOKUP(A657,cutting_planes!$A$2:$K$1435,3,0)</f>
        <v>9599</v>
      </c>
      <c r="M657" s="71">
        <f>VLOOKUP(A657,cutting_planes!$A$2:$K$1435,2,0)</f>
        <v>9374</v>
      </c>
      <c r="N657" s="71">
        <f>VLOOKUP(A657,cutting_planes!$A$2:$K$1435,6,0)</f>
        <v>1</v>
      </c>
      <c r="O657" s="71">
        <f>VLOOKUP(A657,cutting_planes!$A$2:$K$1435,7,0)</f>
        <v>61</v>
      </c>
      <c r="P657" s="71">
        <f>VLOOKUP(A657,cutting_planes!$A$2:$K$1435,8,0)</f>
        <v>22</v>
      </c>
      <c r="Q657" s="71">
        <f>VLOOKUP(A657,cutting_planes!$A$2:$K$1435,9,0)</f>
        <v>1</v>
      </c>
      <c r="R657" s="71">
        <f>VLOOKUP(A657,cutting_planes!$A$2:$K$1435,10,0)</f>
        <v>500</v>
      </c>
      <c r="S657" s="72">
        <f>ABS(K657-L657)/K657</f>
        <v>0</v>
      </c>
      <c r="T657" s="71">
        <f>IF(O657&gt;=R657,1,0)</f>
        <v>0</v>
      </c>
      <c r="U657" s="1" t="str">
        <f>VLOOKUP(A657,cutting_planes!$A$2:$N$940,14,0)</f>
        <v>0:00</v>
      </c>
    </row>
    <row r="658" spans="1:21" x14ac:dyDescent="0.2">
      <c r="A658" s="6">
        <v>656</v>
      </c>
      <c r="B658" s="6">
        <v>13</v>
      </c>
      <c r="C658" s="6">
        <v>10</v>
      </c>
      <c r="D658" s="6">
        <v>82</v>
      </c>
      <c r="E658" s="6" t="s">
        <v>679</v>
      </c>
      <c r="F658" s="6" t="s">
        <v>1702</v>
      </c>
      <c r="G658" s="6" t="str">
        <f>F658&amp;B658&amp;"_"&amp;C658&amp;".csv"</f>
        <v>TrainTSP13_10.csv</v>
      </c>
      <c r="H658" s="6" t="s">
        <v>1707</v>
      </c>
      <c r="I658" s="6" t="str">
        <f>"("&amp;A658&amp;",'"&amp;G658&amp;"'),"</f>
        <v>(656,'TrainTSP13_10.csv'),</v>
      </c>
      <c r="J658" s="6">
        <f>VLOOKUP(E658,target_graph_lookup!$A$1:$B$43,2,0)</f>
        <v>13</v>
      </c>
      <c r="K658" s="70">
        <v>9780</v>
      </c>
      <c r="L658" s="71">
        <f>VLOOKUP(A658,cutting_planes!$A$2:$K$1435,3,0)</f>
        <v>9477.8799999999992</v>
      </c>
      <c r="M658" s="71">
        <f>VLOOKUP(A658,cutting_planes!$A$2:$K$1435,2,0)</f>
        <v>9116.5</v>
      </c>
      <c r="N658" s="71">
        <f>VLOOKUP(A658,cutting_planes!$A$2:$K$1435,6,0)</f>
        <v>0</v>
      </c>
      <c r="O658" s="71">
        <f>VLOOKUP(A658,cutting_planes!$A$2:$K$1435,7,0)</f>
        <v>84</v>
      </c>
      <c r="P658" s="71">
        <f>VLOOKUP(A658,cutting_planes!$A$2:$K$1435,8,0)</f>
        <v>18</v>
      </c>
      <c r="Q658" s="71">
        <f>VLOOKUP(A658,cutting_planes!$A$2:$K$1435,9,0)</f>
        <v>1</v>
      </c>
      <c r="R658" s="71">
        <f>VLOOKUP(A658,cutting_planes!$A$2:$K$1435,10,0)</f>
        <v>500</v>
      </c>
      <c r="S658" s="72">
        <f>ABS(K658-L658)/K658</f>
        <v>3.0891615541922372E-2</v>
      </c>
      <c r="T658" s="71">
        <f>IF(O658&gt;=R658,1,0)</f>
        <v>0</v>
      </c>
      <c r="U658" s="1" t="str">
        <f>VLOOKUP(A658,cutting_planes!$A$2:$N$940,14,0)</f>
        <v>0:01</v>
      </c>
    </row>
    <row r="659" spans="1:21" x14ac:dyDescent="0.2">
      <c r="A659" s="6">
        <v>657</v>
      </c>
      <c r="B659" s="6">
        <v>13</v>
      </c>
      <c r="C659" s="6">
        <v>11</v>
      </c>
      <c r="D659" s="6">
        <v>82</v>
      </c>
      <c r="E659" s="6" t="s">
        <v>679</v>
      </c>
      <c r="F659" s="6" t="s">
        <v>1702</v>
      </c>
      <c r="G659" s="6" t="str">
        <f>F659&amp;B659&amp;"_"&amp;C659&amp;".csv"</f>
        <v>TrainTSP13_11.csv</v>
      </c>
      <c r="H659" s="6" t="s">
        <v>1707</v>
      </c>
      <c r="I659" s="6" t="str">
        <f>"("&amp;A659&amp;",'"&amp;G659&amp;"'),"</f>
        <v>(657,'TrainTSP13_11.csv'),</v>
      </c>
      <c r="J659" s="6">
        <f>VLOOKUP(E659,target_graph_lookup!$A$1:$B$43,2,0)</f>
        <v>13</v>
      </c>
      <c r="K659" s="70">
        <v>10165</v>
      </c>
      <c r="L659" s="71">
        <f>VLOOKUP(A659,cutting_planes!$A$2:$K$1435,3,0)</f>
        <v>10133.780000000001</v>
      </c>
      <c r="M659" s="71">
        <f>VLOOKUP(A659,cutting_planes!$A$2:$K$1435,2,0)</f>
        <v>9716</v>
      </c>
      <c r="N659" s="71">
        <f>VLOOKUP(A659,cutting_planes!$A$2:$K$1435,6,0)</f>
        <v>0</v>
      </c>
      <c r="O659" s="71">
        <f>VLOOKUP(A659,cutting_planes!$A$2:$K$1435,7,0)</f>
        <v>163</v>
      </c>
      <c r="P659" s="71">
        <f>VLOOKUP(A659,cutting_planes!$A$2:$K$1435,8,0)</f>
        <v>38</v>
      </c>
      <c r="Q659" s="71">
        <f>VLOOKUP(A659,cutting_planes!$A$2:$K$1435,9,0)</f>
        <v>3</v>
      </c>
      <c r="R659" s="71">
        <f>VLOOKUP(A659,cutting_planes!$A$2:$K$1435,10,0)</f>
        <v>500</v>
      </c>
      <c r="S659" s="72">
        <f>ABS(K659-L659)/K659</f>
        <v>3.0713231677323505E-3</v>
      </c>
      <c r="T659" s="71">
        <f>IF(O659&gt;=R659,1,0)</f>
        <v>0</v>
      </c>
      <c r="U659" s="1" t="str">
        <f>VLOOKUP(A659,cutting_planes!$A$2:$N$940,14,0)</f>
        <v>0:02</v>
      </c>
    </row>
    <row r="660" spans="1:21" x14ac:dyDescent="0.2">
      <c r="A660" s="6">
        <v>658</v>
      </c>
      <c r="B660" s="6">
        <v>13</v>
      </c>
      <c r="C660" s="6">
        <v>12</v>
      </c>
      <c r="D660" s="6">
        <v>64</v>
      </c>
      <c r="E660" s="6" t="s">
        <v>679</v>
      </c>
      <c r="F660" s="6" t="s">
        <v>1702</v>
      </c>
      <c r="G660" s="6" t="str">
        <f>F660&amp;B660&amp;"_"&amp;C660&amp;".csv"</f>
        <v>TrainTSP13_12.csv</v>
      </c>
      <c r="H660" s="6" t="s">
        <v>1707</v>
      </c>
      <c r="I660" s="6" t="str">
        <f>"("&amp;A660&amp;",'"&amp;G660&amp;"'),"</f>
        <v>(658,'TrainTSP13_12.csv'),</v>
      </c>
      <c r="J660" s="6">
        <f>VLOOKUP(E660,target_graph_lookup!$A$1:$B$43,2,0)</f>
        <v>13</v>
      </c>
      <c r="K660" s="70">
        <v>7765</v>
      </c>
      <c r="L660" s="71">
        <f>VLOOKUP(A660,cutting_planes!$A$2:$K$1435,3,0)</f>
        <v>7641.03</v>
      </c>
      <c r="M660" s="71">
        <f>VLOOKUP(A660,cutting_planes!$A$2:$K$1435,2,0)</f>
        <v>7487</v>
      </c>
      <c r="N660" s="71">
        <f>VLOOKUP(A660,cutting_planes!$A$2:$K$1435,6,0)</f>
        <v>0</v>
      </c>
      <c r="O660" s="71">
        <f>VLOOKUP(A660,cutting_planes!$A$2:$K$1435,7,0)</f>
        <v>143</v>
      </c>
      <c r="P660" s="71">
        <f>VLOOKUP(A660,cutting_planes!$A$2:$K$1435,8,0)</f>
        <v>47</v>
      </c>
      <c r="Q660" s="71">
        <f>VLOOKUP(A660,cutting_planes!$A$2:$K$1435,9,0)</f>
        <v>4</v>
      </c>
      <c r="R660" s="71">
        <f>VLOOKUP(A660,cutting_planes!$A$2:$K$1435,10,0)</f>
        <v>500</v>
      </c>
      <c r="S660" s="72">
        <f>ABS(K660-L660)/K660</f>
        <v>1.5965228589826175E-2</v>
      </c>
      <c r="T660" s="71">
        <f>IF(O660&gt;=R660,1,0)</f>
        <v>0</v>
      </c>
      <c r="U660" s="1" t="str">
        <f>VLOOKUP(A660,cutting_planes!$A$2:$N$940,14,0)</f>
        <v>0:02</v>
      </c>
    </row>
    <row r="661" spans="1:21" x14ac:dyDescent="0.2">
      <c r="A661" s="6">
        <v>659</v>
      </c>
      <c r="B661" s="6">
        <v>13</v>
      </c>
      <c r="C661" s="6">
        <v>13</v>
      </c>
      <c r="D661" s="6">
        <v>38</v>
      </c>
      <c r="E661" s="6" t="s">
        <v>679</v>
      </c>
      <c r="F661" s="6" t="s">
        <v>1702</v>
      </c>
      <c r="G661" s="6" t="str">
        <f>F661&amp;B661&amp;"_"&amp;C661&amp;".csv"</f>
        <v>TrainTSP13_13.csv</v>
      </c>
      <c r="H661" s="6" t="s">
        <v>1707</v>
      </c>
      <c r="I661" s="6" t="str">
        <f>"("&amp;A661&amp;",'"&amp;G661&amp;"'),"</f>
        <v>(659,'TrainTSP13_13.csv'),</v>
      </c>
      <c r="J661" s="6">
        <f>VLOOKUP(E661,target_graph_lookup!$A$1:$B$43,2,0)</f>
        <v>13</v>
      </c>
      <c r="K661" s="70">
        <v>8588</v>
      </c>
      <c r="L661" s="71">
        <f>VLOOKUP(A661,cutting_planes!$A$2:$K$1435,3,0)</f>
        <v>8588</v>
      </c>
      <c r="M661" s="71">
        <f>VLOOKUP(A661,cutting_planes!$A$2:$K$1435,2,0)</f>
        <v>8151</v>
      </c>
      <c r="N661" s="71">
        <f>VLOOKUP(A661,cutting_planes!$A$2:$K$1435,6,0)</f>
        <v>1</v>
      </c>
      <c r="O661" s="71">
        <f>VLOOKUP(A661,cutting_planes!$A$2:$K$1435,7,0)</f>
        <v>14</v>
      </c>
      <c r="P661" s="71">
        <f>VLOOKUP(A661,cutting_planes!$A$2:$K$1435,8,0)</f>
        <v>5</v>
      </c>
      <c r="Q661" s="71">
        <f>VLOOKUP(A661,cutting_planes!$A$2:$K$1435,9,0)</f>
        <v>0</v>
      </c>
      <c r="R661" s="71">
        <f>VLOOKUP(A661,cutting_planes!$A$2:$K$1435,10,0)</f>
        <v>500</v>
      </c>
      <c r="S661" s="72">
        <f>ABS(K661-L661)/K661</f>
        <v>0</v>
      </c>
      <c r="T661" s="71">
        <f>IF(O661&gt;=R661,1,0)</f>
        <v>0</v>
      </c>
      <c r="U661" s="1" t="str">
        <f>VLOOKUP(A661,cutting_planes!$A$2:$N$940,14,0)</f>
        <v>0:00</v>
      </c>
    </row>
    <row r="662" spans="1:21" x14ac:dyDescent="0.2">
      <c r="A662" s="6">
        <v>660</v>
      </c>
      <c r="B662" s="6">
        <v>13</v>
      </c>
      <c r="C662" s="6">
        <v>14</v>
      </c>
      <c r="D662" s="6">
        <v>58</v>
      </c>
      <c r="E662" s="6" t="s">
        <v>679</v>
      </c>
      <c r="F662" s="6" t="s">
        <v>1702</v>
      </c>
      <c r="G662" s="6" t="str">
        <f>F662&amp;B662&amp;"_"&amp;C662&amp;".csv"</f>
        <v>TrainTSP13_14.csv</v>
      </c>
      <c r="H662" s="6" t="s">
        <v>1707</v>
      </c>
      <c r="I662" s="6" t="str">
        <f>"("&amp;A662&amp;",'"&amp;G662&amp;"'),"</f>
        <v>(660,'TrainTSP13_14.csv'),</v>
      </c>
      <c r="J662" s="6">
        <f>VLOOKUP(E662,target_graph_lookup!$A$1:$B$43,2,0)</f>
        <v>13</v>
      </c>
      <c r="K662" s="70">
        <v>9697</v>
      </c>
      <c r="L662" s="71">
        <f>VLOOKUP(A662,cutting_planes!$A$2:$K$1435,3,0)</f>
        <v>9482.7800000000007</v>
      </c>
      <c r="M662" s="71">
        <f>VLOOKUP(A662,cutting_planes!$A$2:$K$1435,2,0)</f>
        <v>9205</v>
      </c>
      <c r="N662" s="71">
        <f>VLOOKUP(A662,cutting_planes!$A$2:$K$1435,6,0)</f>
        <v>0</v>
      </c>
      <c r="O662" s="71">
        <f>VLOOKUP(A662,cutting_planes!$A$2:$K$1435,7,0)</f>
        <v>48</v>
      </c>
      <c r="P662" s="71">
        <f>VLOOKUP(A662,cutting_planes!$A$2:$K$1435,8,0)</f>
        <v>16</v>
      </c>
      <c r="Q662" s="71">
        <f>VLOOKUP(A662,cutting_planes!$A$2:$K$1435,9,0)</f>
        <v>0</v>
      </c>
      <c r="R662" s="71">
        <f>VLOOKUP(A662,cutting_planes!$A$2:$K$1435,10,0)</f>
        <v>500</v>
      </c>
      <c r="S662" s="72">
        <f>ABS(K662-L662)/K662</f>
        <v>2.2091368464473481E-2</v>
      </c>
      <c r="T662" s="71">
        <f>IF(O662&gt;=R662,1,0)</f>
        <v>0</v>
      </c>
      <c r="U662" s="1" t="str">
        <f>VLOOKUP(A662,cutting_planes!$A$2:$N$940,14,0)</f>
        <v>0:00</v>
      </c>
    </row>
    <row r="663" spans="1:21" x14ac:dyDescent="0.2">
      <c r="A663" s="6">
        <v>661</v>
      </c>
      <c r="B663" s="6">
        <v>13</v>
      </c>
      <c r="C663" s="6">
        <v>15</v>
      </c>
      <c r="D663" s="6">
        <v>58</v>
      </c>
      <c r="E663" s="6" t="s">
        <v>679</v>
      </c>
      <c r="F663" s="6" t="s">
        <v>1702</v>
      </c>
      <c r="G663" s="6" t="str">
        <f>F663&amp;B663&amp;"_"&amp;C663&amp;".csv"</f>
        <v>TrainTSP13_15.csv</v>
      </c>
      <c r="H663" s="6" t="s">
        <v>1707</v>
      </c>
      <c r="I663" s="6" t="str">
        <f>"("&amp;A663&amp;",'"&amp;G663&amp;"'),"</f>
        <v>(661,'TrainTSP13_15.csv'),</v>
      </c>
      <c r="J663" s="6">
        <f>VLOOKUP(E663,target_graph_lookup!$A$1:$B$43,2,0)</f>
        <v>13</v>
      </c>
      <c r="K663" s="70">
        <v>8335</v>
      </c>
      <c r="L663" s="71">
        <f>VLOOKUP(A663,cutting_planes!$A$2:$K$1435,3,0)</f>
        <v>8029.5</v>
      </c>
      <c r="M663" s="71">
        <f>VLOOKUP(A663,cutting_planes!$A$2:$K$1435,2,0)</f>
        <v>7629.5</v>
      </c>
      <c r="N663" s="71">
        <f>VLOOKUP(A663,cutting_planes!$A$2:$K$1435,6,0)</f>
        <v>0</v>
      </c>
      <c r="O663" s="71">
        <f>VLOOKUP(A663,cutting_planes!$A$2:$K$1435,7,0)</f>
        <v>402</v>
      </c>
      <c r="P663" s="71">
        <f>VLOOKUP(A663,cutting_planes!$A$2:$K$1435,8,0)</f>
        <v>109</v>
      </c>
      <c r="Q663" s="71">
        <f>VLOOKUP(A663,cutting_planes!$A$2:$K$1435,9,0)</f>
        <v>7</v>
      </c>
      <c r="R663" s="71">
        <f>VLOOKUP(A663,cutting_planes!$A$2:$K$1435,10,0)</f>
        <v>500</v>
      </c>
      <c r="S663" s="72">
        <f>ABS(K663-L663)/K663</f>
        <v>3.6652669466106777E-2</v>
      </c>
      <c r="T663" s="71">
        <f>IF(O663&gt;=R663,1,0)</f>
        <v>0</v>
      </c>
      <c r="U663" s="1" t="str">
        <f>VLOOKUP(A663,cutting_planes!$A$2:$N$940,14,0)</f>
        <v>0:04</v>
      </c>
    </row>
    <row r="664" spans="1:21" x14ac:dyDescent="0.2">
      <c r="A664" s="6">
        <v>662</v>
      </c>
      <c r="B664" s="6">
        <v>13</v>
      </c>
      <c r="C664" s="6">
        <v>16</v>
      </c>
      <c r="D664" s="6">
        <v>64</v>
      </c>
      <c r="E664" s="6" t="s">
        <v>679</v>
      </c>
      <c r="F664" s="6" t="s">
        <v>1702</v>
      </c>
      <c r="G664" s="6" t="str">
        <f>F664&amp;B664&amp;"_"&amp;C664&amp;".csv"</f>
        <v>TrainTSP13_16.csv</v>
      </c>
      <c r="H664" s="6" t="s">
        <v>1707</v>
      </c>
      <c r="I664" s="6" t="str">
        <f>"("&amp;A664&amp;",'"&amp;G664&amp;"'),"</f>
        <v>(662,'TrainTSP13_16.csv'),</v>
      </c>
      <c r="J664" s="6">
        <f>VLOOKUP(E664,target_graph_lookup!$A$1:$B$43,2,0)</f>
        <v>13</v>
      </c>
      <c r="K664" s="70">
        <v>7952</v>
      </c>
      <c r="L664" s="71">
        <f>VLOOKUP(A664,cutting_planes!$A$2:$K$1435,3,0)</f>
        <v>7952</v>
      </c>
      <c r="M664" s="71">
        <f>VLOOKUP(A664,cutting_planes!$A$2:$K$1435,2,0)</f>
        <v>7756.5</v>
      </c>
      <c r="N664" s="71">
        <f>VLOOKUP(A664,cutting_planes!$A$2:$K$1435,6,0)</f>
        <v>1</v>
      </c>
      <c r="O664" s="71">
        <f>VLOOKUP(A664,cutting_planes!$A$2:$K$1435,7,0)</f>
        <v>23</v>
      </c>
      <c r="P664" s="71">
        <f>VLOOKUP(A664,cutting_planes!$A$2:$K$1435,8,0)</f>
        <v>9</v>
      </c>
      <c r="Q664" s="71">
        <f>VLOOKUP(A664,cutting_planes!$A$2:$K$1435,9,0)</f>
        <v>1</v>
      </c>
      <c r="R664" s="71">
        <f>VLOOKUP(A664,cutting_planes!$A$2:$K$1435,10,0)</f>
        <v>500</v>
      </c>
      <c r="S664" s="72">
        <f>ABS(K664-L664)/K664</f>
        <v>0</v>
      </c>
      <c r="T664" s="71">
        <f>IF(O664&gt;=R664,1,0)</f>
        <v>0</v>
      </c>
      <c r="U664" s="1" t="str">
        <f>VLOOKUP(A664,cutting_planes!$A$2:$N$940,14,0)</f>
        <v>0:00</v>
      </c>
    </row>
    <row r="665" spans="1:21" x14ac:dyDescent="0.2">
      <c r="A665" s="6">
        <v>663</v>
      </c>
      <c r="B665" s="6">
        <v>13</v>
      </c>
      <c r="C665" s="6">
        <v>17</v>
      </c>
      <c r="D665" s="6">
        <v>46</v>
      </c>
      <c r="E665" s="6" t="s">
        <v>679</v>
      </c>
      <c r="F665" s="6" t="s">
        <v>1702</v>
      </c>
      <c r="G665" s="6" t="str">
        <f>F665&amp;B665&amp;"_"&amp;C665&amp;".csv"</f>
        <v>TrainTSP13_17.csv</v>
      </c>
      <c r="H665" s="6" t="s">
        <v>1707</v>
      </c>
      <c r="I665" s="6" t="str">
        <f>"("&amp;A665&amp;",'"&amp;G665&amp;"'),"</f>
        <v>(663,'TrainTSP13_17.csv'),</v>
      </c>
      <c r="J665" s="6">
        <f>VLOOKUP(E665,target_graph_lookup!$A$1:$B$43,2,0)</f>
        <v>13</v>
      </c>
      <c r="K665" s="70">
        <v>8644</v>
      </c>
      <c r="L665" s="71">
        <f>VLOOKUP(A665,cutting_planes!$A$2:$K$1435,3,0)</f>
        <v>8644</v>
      </c>
      <c r="M665" s="71">
        <f>VLOOKUP(A665,cutting_planes!$A$2:$K$1435,2,0)</f>
        <v>8340</v>
      </c>
      <c r="N665" s="71">
        <f>VLOOKUP(A665,cutting_planes!$A$2:$K$1435,6,0)</f>
        <v>1</v>
      </c>
      <c r="O665" s="71">
        <f>VLOOKUP(A665,cutting_planes!$A$2:$K$1435,7,0)</f>
        <v>22</v>
      </c>
      <c r="P665" s="71">
        <f>VLOOKUP(A665,cutting_planes!$A$2:$K$1435,8,0)</f>
        <v>9</v>
      </c>
      <c r="Q665" s="71">
        <f>VLOOKUP(A665,cutting_planes!$A$2:$K$1435,9,0)</f>
        <v>2</v>
      </c>
      <c r="R665" s="71">
        <f>VLOOKUP(A665,cutting_planes!$A$2:$K$1435,10,0)</f>
        <v>500</v>
      </c>
      <c r="S665" s="72">
        <f>ABS(K665-L665)/K665</f>
        <v>0</v>
      </c>
      <c r="T665" s="71">
        <f>IF(O665&gt;=R665,1,0)</f>
        <v>0</v>
      </c>
      <c r="U665" s="1" t="str">
        <f>VLOOKUP(A665,cutting_planes!$A$2:$N$940,14,0)</f>
        <v>0:00</v>
      </c>
    </row>
    <row r="666" spans="1:21" x14ac:dyDescent="0.2">
      <c r="A666" s="6">
        <v>664</v>
      </c>
      <c r="B666" s="6">
        <v>13</v>
      </c>
      <c r="C666" s="6">
        <v>18</v>
      </c>
      <c r="D666" s="6">
        <v>86</v>
      </c>
      <c r="E666" s="6" t="s">
        <v>679</v>
      </c>
      <c r="F666" s="6" t="s">
        <v>1702</v>
      </c>
      <c r="G666" s="6" t="str">
        <f>F666&amp;B666&amp;"_"&amp;C666&amp;".csv"</f>
        <v>TrainTSP13_18.csv</v>
      </c>
      <c r="H666" s="6" t="s">
        <v>1707</v>
      </c>
      <c r="I666" s="6" t="str">
        <f>"("&amp;A666&amp;",'"&amp;G666&amp;"'),"</f>
        <v>(664,'TrainTSP13_18.csv'),</v>
      </c>
      <c r="J666" s="6">
        <f>VLOOKUP(E666,target_graph_lookup!$A$1:$B$43,2,0)</f>
        <v>13</v>
      </c>
      <c r="K666" s="70">
        <v>8620</v>
      </c>
      <c r="L666" s="71">
        <f>VLOOKUP(A666,cutting_planes!$A$2:$K$1435,3,0)</f>
        <v>8516.5</v>
      </c>
      <c r="M666" s="71">
        <f>VLOOKUP(A666,cutting_planes!$A$2:$K$1435,2,0)</f>
        <v>8330</v>
      </c>
      <c r="N666" s="71">
        <f>VLOOKUP(A666,cutting_planes!$A$2:$K$1435,6,0)</f>
        <v>0</v>
      </c>
      <c r="O666" s="71">
        <f>VLOOKUP(A666,cutting_planes!$A$2:$K$1435,7,0)</f>
        <v>73</v>
      </c>
      <c r="P666" s="71">
        <f>VLOOKUP(A666,cutting_planes!$A$2:$K$1435,8,0)</f>
        <v>20</v>
      </c>
      <c r="Q666" s="71">
        <f>VLOOKUP(A666,cutting_planes!$A$2:$K$1435,9,0)</f>
        <v>0</v>
      </c>
      <c r="R666" s="71">
        <f>VLOOKUP(A666,cutting_planes!$A$2:$K$1435,10,0)</f>
        <v>500</v>
      </c>
      <c r="S666" s="72">
        <f>ABS(K666-L666)/K666</f>
        <v>1.2006960556844547E-2</v>
      </c>
      <c r="T666" s="71">
        <f>IF(O666&gt;=R666,1,0)</f>
        <v>0</v>
      </c>
      <c r="U666" s="1" t="str">
        <f>VLOOKUP(A666,cutting_planes!$A$2:$N$940,14,0)</f>
        <v>0:00</v>
      </c>
    </row>
    <row r="667" spans="1:21" x14ac:dyDescent="0.2">
      <c r="A667" s="6">
        <v>665</v>
      </c>
      <c r="B667" s="6">
        <v>13</v>
      </c>
      <c r="C667" s="6">
        <v>19</v>
      </c>
      <c r="D667" s="6">
        <v>54</v>
      </c>
      <c r="E667" s="6" t="s">
        <v>679</v>
      </c>
      <c r="F667" s="6" t="s">
        <v>1702</v>
      </c>
      <c r="G667" s="6" t="str">
        <f>F667&amp;B667&amp;"_"&amp;C667&amp;".csv"</f>
        <v>TrainTSP13_19.csv</v>
      </c>
      <c r="H667" s="6" t="s">
        <v>1707</v>
      </c>
      <c r="I667" s="6" t="str">
        <f>"("&amp;A667&amp;",'"&amp;G667&amp;"'),"</f>
        <v>(665,'TrainTSP13_19.csv'),</v>
      </c>
      <c r="J667" s="6">
        <f>VLOOKUP(E667,target_graph_lookup!$A$1:$B$43,2,0)</f>
        <v>13</v>
      </c>
      <c r="K667" s="70">
        <v>9091</v>
      </c>
      <c r="L667" s="71">
        <f>VLOOKUP(A667,cutting_planes!$A$2:$K$1435,3,0)</f>
        <v>9063.5</v>
      </c>
      <c r="M667" s="71">
        <f>VLOOKUP(A667,cutting_planes!$A$2:$K$1435,2,0)</f>
        <v>9021.5</v>
      </c>
      <c r="N667" s="71">
        <f>VLOOKUP(A667,cutting_planes!$A$2:$K$1435,6,0)</f>
        <v>0</v>
      </c>
      <c r="O667" s="71">
        <f>VLOOKUP(A667,cutting_planes!$A$2:$K$1435,7,0)</f>
        <v>20</v>
      </c>
      <c r="P667" s="71">
        <f>VLOOKUP(A667,cutting_planes!$A$2:$K$1435,8,0)</f>
        <v>8</v>
      </c>
      <c r="Q667" s="71">
        <f>VLOOKUP(A667,cutting_planes!$A$2:$K$1435,9,0)</f>
        <v>1</v>
      </c>
      <c r="R667" s="71">
        <f>VLOOKUP(A667,cutting_planes!$A$2:$K$1435,10,0)</f>
        <v>500</v>
      </c>
      <c r="S667" s="72">
        <f>ABS(K667-L667)/K667</f>
        <v>3.024969750302497E-3</v>
      </c>
      <c r="T667" s="71">
        <f>IF(O667&gt;=R667,1,0)</f>
        <v>0</v>
      </c>
      <c r="U667" s="1" t="str">
        <f>VLOOKUP(A667,cutting_planes!$A$2:$N$940,14,0)</f>
        <v>0:00</v>
      </c>
    </row>
    <row r="668" spans="1:21" x14ac:dyDescent="0.2">
      <c r="A668" s="6">
        <v>666</v>
      </c>
      <c r="B668" s="6">
        <v>13</v>
      </c>
      <c r="C668" s="6">
        <v>20</v>
      </c>
      <c r="D668" s="6">
        <v>88</v>
      </c>
      <c r="E668" s="6" t="s">
        <v>679</v>
      </c>
      <c r="F668" s="6" t="s">
        <v>1702</v>
      </c>
      <c r="G668" s="6" t="str">
        <f>F668&amp;B668&amp;"_"&amp;C668&amp;".csv"</f>
        <v>TrainTSP13_20.csv</v>
      </c>
      <c r="H668" s="6" t="s">
        <v>1707</v>
      </c>
      <c r="I668" s="6" t="str">
        <f>"("&amp;A668&amp;",'"&amp;G668&amp;"'),"</f>
        <v>(666,'TrainTSP13_20.csv'),</v>
      </c>
      <c r="J668" s="6">
        <f>VLOOKUP(E668,target_graph_lookup!$A$1:$B$43,2,0)</f>
        <v>13</v>
      </c>
      <c r="K668" s="70">
        <v>10820</v>
      </c>
      <c r="L668" s="71">
        <f>VLOOKUP(A668,cutting_planes!$A$2:$K$1435,3,0)</f>
        <v>10803.56</v>
      </c>
      <c r="M668" s="71">
        <f>VLOOKUP(A668,cutting_planes!$A$2:$K$1435,2,0)</f>
        <v>10612.5</v>
      </c>
      <c r="N668" s="71">
        <f>VLOOKUP(A668,cutting_planes!$A$2:$K$1435,6,0)</f>
        <v>0</v>
      </c>
      <c r="O668" s="71">
        <f>VLOOKUP(A668,cutting_planes!$A$2:$K$1435,7,0)</f>
        <v>95</v>
      </c>
      <c r="P668" s="71">
        <f>VLOOKUP(A668,cutting_planes!$A$2:$K$1435,8,0)</f>
        <v>22</v>
      </c>
      <c r="Q668" s="71">
        <f>VLOOKUP(A668,cutting_planes!$A$2:$K$1435,9,0)</f>
        <v>1</v>
      </c>
      <c r="R668" s="71">
        <f>VLOOKUP(A668,cutting_planes!$A$2:$K$1435,10,0)</f>
        <v>500</v>
      </c>
      <c r="S668" s="72">
        <f>ABS(K668-L668)/K668</f>
        <v>1.5194085027726903E-3</v>
      </c>
      <c r="T668" s="71">
        <f>IF(O668&gt;=R668,1,0)</f>
        <v>0</v>
      </c>
      <c r="U668" s="1" t="str">
        <f>VLOOKUP(A668,cutting_planes!$A$2:$N$940,14,0)</f>
        <v>0:01</v>
      </c>
    </row>
    <row r="669" spans="1:21" x14ac:dyDescent="0.2">
      <c r="A669" s="6">
        <v>667</v>
      </c>
      <c r="B669" s="6">
        <v>13</v>
      </c>
      <c r="C669" s="6">
        <v>21</v>
      </c>
      <c r="D669" s="6">
        <v>86</v>
      </c>
      <c r="E669" s="6" t="s">
        <v>679</v>
      </c>
      <c r="F669" s="6" t="s">
        <v>1702</v>
      </c>
      <c r="G669" s="6" t="str">
        <f>F669&amp;B669&amp;"_"&amp;C669&amp;".csv"</f>
        <v>TrainTSP13_21.csv</v>
      </c>
      <c r="H669" s="6" t="s">
        <v>1707</v>
      </c>
      <c r="I669" s="6" t="str">
        <f>"("&amp;A669&amp;",'"&amp;G669&amp;"'),"</f>
        <v>(667,'TrainTSP13_21.csv'),</v>
      </c>
      <c r="J669" s="6">
        <f>VLOOKUP(E669,target_graph_lookup!$A$1:$B$43,2,0)</f>
        <v>13</v>
      </c>
      <c r="K669" s="70">
        <v>11538</v>
      </c>
      <c r="L669" s="71">
        <f>VLOOKUP(A669,cutting_planes!$A$2:$K$1435,3,0)</f>
        <v>11481</v>
      </c>
      <c r="M669" s="71">
        <f>VLOOKUP(A669,cutting_planes!$A$2:$K$1435,2,0)</f>
        <v>11188</v>
      </c>
      <c r="N669" s="71">
        <f>VLOOKUP(A669,cutting_planes!$A$2:$K$1435,6,0)</f>
        <v>0</v>
      </c>
      <c r="O669" s="71">
        <f>VLOOKUP(A669,cutting_planes!$A$2:$K$1435,7,0)</f>
        <v>230</v>
      </c>
      <c r="P669" s="71">
        <f>VLOOKUP(A669,cutting_planes!$A$2:$K$1435,8,0)</f>
        <v>46</v>
      </c>
      <c r="Q669" s="71">
        <f>VLOOKUP(A669,cutting_planes!$A$2:$K$1435,9,0)</f>
        <v>8</v>
      </c>
      <c r="R669" s="71">
        <f>VLOOKUP(A669,cutting_planes!$A$2:$K$1435,10,0)</f>
        <v>500</v>
      </c>
      <c r="S669" s="72">
        <f>ABS(K669-L669)/K669</f>
        <v>4.9401976079043158E-3</v>
      </c>
      <c r="T669" s="71">
        <f>IF(O669&gt;=R669,1,0)</f>
        <v>0</v>
      </c>
      <c r="U669" s="1" t="str">
        <f>VLOOKUP(A669,cutting_planes!$A$2:$N$940,14,0)</f>
        <v>0:03</v>
      </c>
    </row>
    <row r="670" spans="1:21" x14ac:dyDescent="0.2">
      <c r="A670" s="6">
        <v>668</v>
      </c>
      <c r="B670" s="6">
        <v>13</v>
      </c>
      <c r="C670" s="6">
        <v>22</v>
      </c>
      <c r="D670" s="6">
        <v>46</v>
      </c>
      <c r="E670" s="6" t="s">
        <v>679</v>
      </c>
      <c r="F670" s="6" t="s">
        <v>1702</v>
      </c>
      <c r="G670" s="6" t="str">
        <f>F670&amp;B670&amp;"_"&amp;C670&amp;".csv"</f>
        <v>TrainTSP13_22.csv</v>
      </c>
      <c r="H670" s="6" t="s">
        <v>1707</v>
      </c>
      <c r="I670" s="6" t="str">
        <f>"("&amp;A670&amp;",'"&amp;G670&amp;"'),"</f>
        <v>(668,'TrainTSP13_22.csv'),</v>
      </c>
      <c r="J670" s="6">
        <f>VLOOKUP(E670,target_graph_lookup!$A$1:$B$43,2,0)</f>
        <v>13</v>
      </c>
      <c r="K670" s="70">
        <v>9231</v>
      </c>
      <c r="L670" s="71">
        <f>VLOOKUP(A670,cutting_planes!$A$2:$K$1435,3,0)</f>
        <v>9155.67</v>
      </c>
      <c r="M670" s="71">
        <f>VLOOKUP(A670,cutting_planes!$A$2:$K$1435,2,0)</f>
        <v>8901</v>
      </c>
      <c r="N670" s="71">
        <f>VLOOKUP(A670,cutting_planes!$A$2:$K$1435,6,0)</f>
        <v>0</v>
      </c>
      <c r="O670" s="71">
        <f>VLOOKUP(A670,cutting_planes!$A$2:$K$1435,7,0)</f>
        <v>52</v>
      </c>
      <c r="P670" s="71">
        <f>VLOOKUP(A670,cutting_planes!$A$2:$K$1435,8,0)</f>
        <v>19</v>
      </c>
      <c r="Q670" s="71">
        <f>VLOOKUP(A670,cutting_planes!$A$2:$K$1435,9,0)</f>
        <v>1</v>
      </c>
      <c r="R670" s="71">
        <f>VLOOKUP(A670,cutting_planes!$A$2:$K$1435,10,0)</f>
        <v>500</v>
      </c>
      <c r="S670" s="72">
        <f>ABS(K670-L670)/K670</f>
        <v>8.160545986350333E-3</v>
      </c>
      <c r="T670" s="71">
        <f>IF(O670&gt;=R670,1,0)</f>
        <v>0</v>
      </c>
      <c r="U670" s="1" t="str">
        <f>VLOOKUP(A670,cutting_planes!$A$2:$N$940,14,0)</f>
        <v>0:00</v>
      </c>
    </row>
    <row r="671" spans="1:21" x14ac:dyDescent="0.2">
      <c r="A671" s="6">
        <v>669</v>
      </c>
      <c r="B671" s="6">
        <v>13</v>
      </c>
      <c r="C671" s="6">
        <v>23</v>
      </c>
      <c r="D671" s="6">
        <v>118</v>
      </c>
      <c r="E671" s="6" t="s">
        <v>679</v>
      </c>
      <c r="F671" s="6" t="s">
        <v>1702</v>
      </c>
      <c r="G671" s="6" t="str">
        <f>F671&amp;B671&amp;"_"&amp;C671&amp;".csv"</f>
        <v>TrainTSP13_23.csv</v>
      </c>
      <c r="H671" s="6" t="s">
        <v>1707</v>
      </c>
      <c r="I671" s="6" t="str">
        <f>"("&amp;A671&amp;",'"&amp;G671&amp;"'),"</f>
        <v>(669,'TrainTSP13_23.csv'),</v>
      </c>
      <c r="J671" s="6">
        <f>VLOOKUP(E671,target_graph_lookup!$A$1:$B$43,2,0)</f>
        <v>13</v>
      </c>
      <c r="K671" s="70">
        <v>13785</v>
      </c>
      <c r="L671" s="71">
        <f>VLOOKUP(A671,cutting_planes!$A$2:$K$1435,3,0)</f>
        <v>13762.57</v>
      </c>
      <c r="M671" s="71">
        <f>VLOOKUP(A671,cutting_planes!$A$2:$K$1435,2,0)</f>
        <v>13559.5</v>
      </c>
      <c r="N671" s="71">
        <f>VLOOKUP(A671,cutting_planes!$A$2:$K$1435,6,0)</f>
        <v>0</v>
      </c>
      <c r="O671" s="71">
        <f>VLOOKUP(A671,cutting_planes!$A$2:$K$1435,7,0)</f>
        <v>221</v>
      </c>
      <c r="P671" s="71">
        <f>VLOOKUP(A671,cutting_planes!$A$2:$K$1435,8,0)</f>
        <v>41</v>
      </c>
      <c r="Q671" s="71">
        <f>VLOOKUP(A671,cutting_planes!$A$2:$K$1435,9,0)</f>
        <v>1</v>
      </c>
      <c r="R671" s="71">
        <f>VLOOKUP(A671,cutting_planes!$A$2:$K$1435,10,0)</f>
        <v>500</v>
      </c>
      <c r="S671" s="72">
        <f>ABS(K671-L671)/K671</f>
        <v>1.6271309394269343E-3</v>
      </c>
      <c r="T671" s="71">
        <f>IF(O671&gt;=R671,1,0)</f>
        <v>0</v>
      </c>
      <c r="U671" s="1" t="str">
        <f>VLOOKUP(A671,cutting_planes!$A$2:$N$940,14,0)</f>
        <v>0:04</v>
      </c>
    </row>
    <row r="672" spans="1:21" x14ac:dyDescent="0.2">
      <c r="A672" s="6">
        <v>670</v>
      </c>
      <c r="B672" s="6">
        <v>13</v>
      </c>
      <c r="C672" s="6">
        <v>24</v>
      </c>
      <c r="D672" s="6">
        <v>126</v>
      </c>
      <c r="E672" s="6" t="s">
        <v>679</v>
      </c>
      <c r="F672" s="6" t="s">
        <v>1702</v>
      </c>
      <c r="G672" s="6" t="str">
        <f>F672&amp;B672&amp;"_"&amp;C672&amp;".csv"</f>
        <v>TrainTSP13_24.csv</v>
      </c>
      <c r="H672" s="6" t="s">
        <v>1707</v>
      </c>
      <c r="I672" s="6" t="str">
        <f>"("&amp;A672&amp;",'"&amp;G672&amp;"'),"</f>
        <v>(670,'TrainTSP13_24.csv'),</v>
      </c>
      <c r="J672" s="6">
        <f>VLOOKUP(E672,target_graph_lookup!$A$1:$B$43,2,0)</f>
        <v>13</v>
      </c>
      <c r="K672" s="70">
        <v>11580</v>
      </c>
      <c r="L672" s="71">
        <f>VLOOKUP(A672,cutting_planes!$A$2:$K$1435,3,0)</f>
        <v>11556.45</v>
      </c>
      <c r="M672" s="71">
        <f>VLOOKUP(A672,cutting_planes!$A$2:$K$1435,2,0)</f>
        <v>11130</v>
      </c>
      <c r="N672" s="71">
        <f>VLOOKUP(A672,cutting_planes!$A$2:$K$1435,6,0)</f>
        <v>0</v>
      </c>
      <c r="O672" s="71">
        <f>VLOOKUP(A672,cutting_planes!$A$2:$K$1435,7,0)</f>
        <v>109</v>
      </c>
      <c r="P672" s="71">
        <f>VLOOKUP(A672,cutting_planes!$A$2:$K$1435,8,0)</f>
        <v>27</v>
      </c>
      <c r="Q672" s="71">
        <f>VLOOKUP(A672,cutting_planes!$A$2:$K$1435,9,0)</f>
        <v>1</v>
      </c>
      <c r="R672" s="71">
        <f>VLOOKUP(A672,cutting_planes!$A$2:$K$1435,10,0)</f>
        <v>500</v>
      </c>
      <c r="S672" s="72">
        <f>ABS(K672-L672)/K672</f>
        <v>2.0336787564766211E-3</v>
      </c>
      <c r="T672" s="71">
        <f>IF(O672&gt;=R672,1,0)</f>
        <v>0</v>
      </c>
      <c r="U672" s="1" t="str">
        <f>VLOOKUP(A672,cutting_planes!$A$2:$N$940,14,0)</f>
        <v>0:01</v>
      </c>
    </row>
    <row r="673" spans="1:21" x14ac:dyDescent="0.2">
      <c r="A673" s="6">
        <v>671</v>
      </c>
      <c r="B673" s="6">
        <v>13</v>
      </c>
      <c r="C673" s="6">
        <v>25</v>
      </c>
      <c r="D673" s="6">
        <v>86</v>
      </c>
      <c r="E673" s="6" t="s">
        <v>679</v>
      </c>
      <c r="F673" s="6" t="s">
        <v>1702</v>
      </c>
      <c r="G673" s="6" t="str">
        <f>F673&amp;B673&amp;"_"&amp;C673&amp;".csv"</f>
        <v>TrainTSP13_25.csv</v>
      </c>
      <c r="H673" s="6" t="s">
        <v>1707</v>
      </c>
      <c r="I673" s="6" t="str">
        <f>"("&amp;A673&amp;",'"&amp;G673&amp;"'),"</f>
        <v>(671,'TrainTSP13_25.csv'),</v>
      </c>
      <c r="J673" s="6">
        <f>VLOOKUP(E673,target_graph_lookup!$A$1:$B$43,2,0)</f>
        <v>13</v>
      </c>
      <c r="K673" s="70">
        <v>10727</v>
      </c>
      <c r="L673" s="71">
        <f>VLOOKUP(A673,cutting_planes!$A$2:$K$1435,3,0)</f>
        <v>10520.85</v>
      </c>
      <c r="M673" s="71">
        <f>VLOOKUP(A673,cutting_planes!$A$2:$K$1435,2,0)</f>
        <v>10262</v>
      </c>
      <c r="N673" s="71">
        <f>VLOOKUP(A673,cutting_planes!$A$2:$K$1435,6,0)</f>
        <v>0</v>
      </c>
      <c r="O673" s="71">
        <f>VLOOKUP(A673,cutting_planes!$A$2:$K$1435,7,0)</f>
        <v>144</v>
      </c>
      <c r="P673" s="71">
        <f>VLOOKUP(A673,cutting_planes!$A$2:$K$1435,8,0)</f>
        <v>29</v>
      </c>
      <c r="Q673" s="71">
        <f>VLOOKUP(A673,cutting_planes!$A$2:$K$1435,9,0)</f>
        <v>2</v>
      </c>
      <c r="R673" s="71">
        <f>VLOOKUP(A673,cutting_planes!$A$2:$K$1435,10,0)</f>
        <v>500</v>
      </c>
      <c r="S673" s="72">
        <f>ABS(K673-L673)/K673</f>
        <v>1.9217861471054316E-2</v>
      </c>
      <c r="T673" s="71">
        <f>IF(O673&gt;=R673,1,0)</f>
        <v>0</v>
      </c>
      <c r="U673" s="1" t="str">
        <f>VLOOKUP(A673,cutting_planes!$A$2:$N$940,14,0)</f>
        <v>0:00</v>
      </c>
    </row>
    <row r="674" spans="1:21" x14ac:dyDescent="0.2">
      <c r="A674" s="6">
        <v>672</v>
      </c>
      <c r="B674" s="6">
        <v>13</v>
      </c>
      <c r="C674" s="6">
        <v>26</v>
      </c>
      <c r="D674" s="6">
        <v>86</v>
      </c>
      <c r="E674" s="6" t="s">
        <v>679</v>
      </c>
      <c r="F674" s="6" t="s">
        <v>1702</v>
      </c>
      <c r="G674" s="6" t="str">
        <f>F674&amp;B674&amp;"_"&amp;C674&amp;".csv"</f>
        <v>TrainTSP13_26.csv</v>
      </c>
      <c r="H674" s="6" t="s">
        <v>1707</v>
      </c>
      <c r="I674" s="6" t="str">
        <f>"("&amp;A674&amp;",'"&amp;G674&amp;"'),"</f>
        <v>(672,'TrainTSP13_26.csv'),</v>
      </c>
      <c r="J674" s="6">
        <f>VLOOKUP(E674,target_graph_lookup!$A$1:$B$43,2,0)</f>
        <v>13</v>
      </c>
      <c r="K674" s="70">
        <v>11307</v>
      </c>
      <c r="L674" s="71">
        <f>VLOOKUP(A674,cutting_planes!$A$2:$K$1435,3,0)</f>
        <v>11218.75</v>
      </c>
      <c r="M674" s="71">
        <f>VLOOKUP(A674,cutting_planes!$A$2:$K$1435,2,0)</f>
        <v>10852.5</v>
      </c>
      <c r="N674" s="71">
        <f>VLOOKUP(A674,cutting_planes!$A$2:$K$1435,6,0)</f>
        <v>0</v>
      </c>
      <c r="O674" s="71">
        <f>VLOOKUP(A674,cutting_planes!$A$2:$K$1435,7,0)</f>
        <v>68</v>
      </c>
      <c r="P674" s="71">
        <f>VLOOKUP(A674,cutting_planes!$A$2:$K$1435,8,0)</f>
        <v>17</v>
      </c>
      <c r="Q674" s="71">
        <f>VLOOKUP(A674,cutting_planes!$A$2:$K$1435,9,0)</f>
        <v>1</v>
      </c>
      <c r="R674" s="71">
        <f>VLOOKUP(A674,cutting_planes!$A$2:$K$1435,10,0)</f>
        <v>500</v>
      </c>
      <c r="S674" s="72">
        <f>ABS(K674-L674)/K674</f>
        <v>7.8048996197046076E-3</v>
      </c>
      <c r="T674" s="71">
        <f>IF(O674&gt;=R674,1,0)</f>
        <v>0</v>
      </c>
      <c r="U674" s="1" t="str">
        <f>VLOOKUP(A674,cutting_planes!$A$2:$N$940,14,0)</f>
        <v>0:00</v>
      </c>
    </row>
    <row r="675" spans="1:21" x14ac:dyDescent="0.2">
      <c r="A675" s="6">
        <v>673</v>
      </c>
      <c r="B675" s="6">
        <v>13</v>
      </c>
      <c r="C675" s="6">
        <v>27</v>
      </c>
      <c r="D675" s="6">
        <v>46</v>
      </c>
      <c r="E675" s="6" t="s">
        <v>679</v>
      </c>
      <c r="F675" s="6" t="s">
        <v>1702</v>
      </c>
      <c r="G675" s="6" t="str">
        <f>F675&amp;B675&amp;"_"&amp;C675&amp;".csv"</f>
        <v>TrainTSP13_27.csv</v>
      </c>
      <c r="H675" s="6" t="s">
        <v>1707</v>
      </c>
      <c r="I675" s="6" t="str">
        <f>"("&amp;A675&amp;",'"&amp;G675&amp;"'),"</f>
        <v>(673,'TrainTSP13_27.csv'),</v>
      </c>
      <c r="J675" s="6">
        <f>VLOOKUP(E675,target_graph_lookup!$A$1:$B$43,2,0)</f>
        <v>13</v>
      </c>
      <c r="K675" s="70">
        <v>7111</v>
      </c>
      <c r="L675" s="71">
        <f>VLOOKUP(A675,cutting_planes!$A$2:$K$1435,3,0)</f>
        <v>7111</v>
      </c>
      <c r="M675" s="71">
        <f>VLOOKUP(A675,cutting_planes!$A$2:$K$1435,2,0)</f>
        <v>6253</v>
      </c>
      <c r="N675" s="71">
        <f>VLOOKUP(A675,cutting_planes!$A$2:$K$1435,6,0)</f>
        <v>1</v>
      </c>
      <c r="O675" s="71">
        <f>VLOOKUP(A675,cutting_planes!$A$2:$K$1435,7,0)</f>
        <v>150</v>
      </c>
      <c r="P675" s="71">
        <f>VLOOKUP(A675,cutting_planes!$A$2:$K$1435,8,0)</f>
        <v>50</v>
      </c>
      <c r="Q675" s="71">
        <f>VLOOKUP(A675,cutting_planes!$A$2:$K$1435,9,0)</f>
        <v>7</v>
      </c>
      <c r="R675" s="71">
        <f>VLOOKUP(A675,cutting_planes!$A$2:$K$1435,10,0)</f>
        <v>500</v>
      </c>
      <c r="S675" s="72">
        <f>ABS(K675-L675)/K675</f>
        <v>0</v>
      </c>
      <c r="T675" s="71">
        <f>IF(O675&gt;=R675,1,0)</f>
        <v>0</v>
      </c>
      <c r="U675" s="1" t="str">
        <f>VLOOKUP(A675,cutting_planes!$A$2:$N$940,14,0)</f>
        <v>0:00</v>
      </c>
    </row>
    <row r="676" spans="1:21" x14ac:dyDescent="0.2">
      <c r="A676" s="6">
        <v>674</v>
      </c>
      <c r="B676" s="6">
        <v>13</v>
      </c>
      <c r="C676" s="6">
        <v>28</v>
      </c>
      <c r="D676" s="6">
        <v>94</v>
      </c>
      <c r="E676" s="6" t="s">
        <v>679</v>
      </c>
      <c r="F676" s="6" t="s">
        <v>1702</v>
      </c>
      <c r="G676" s="6" t="str">
        <f>F676&amp;B676&amp;"_"&amp;C676&amp;".csv"</f>
        <v>TrainTSP13_28.csv</v>
      </c>
      <c r="H676" s="6" t="s">
        <v>1707</v>
      </c>
      <c r="I676" s="6" t="str">
        <f>"("&amp;A676&amp;",'"&amp;G676&amp;"'),"</f>
        <v>(674,'TrainTSP13_28.csv'),</v>
      </c>
      <c r="J676" s="6">
        <f>VLOOKUP(E676,target_graph_lookup!$A$1:$B$43,2,0)</f>
        <v>13</v>
      </c>
      <c r="K676" s="70">
        <v>10240</v>
      </c>
      <c r="L676" s="71">
        <f>VLOOKUP(A676,cutting_planes!$A$2:$K$1435,3,0)</f>
        <v>9926.7800000000007</v>
      </c>
      <c r="M676" s="71">
        <f>VLOOKUP(A676,cutting_planes!$A$2:$K$1435,2,0)</f>
        <v>9803.5</v>
      </c>
      <c r="N676" s="71">
        <f>VLOOKUP(A676,cutting_planes!$A$2:$K$1435,6,0)</f>
        <v>0</v>
      </c>
      <c r="O676" s="71">
        <f>VLOOKUP(A676,cutting_planes!$A$2:$K$1435,7,0)</f>
        <v>144</v>
      </c>
      <c r="P676" s="71">
        <f>VLOOKUP(A676,cutting_planes!$A$2:$K$1435,8,0)</f>
        <v>23</v>
      </c>
      <c r="Q676" s="71">
        <f>VLOOKUP(A676,cutting_planes!$A$2:$K$1435,9,0)</f>
        <v>1</v>
      </c>
      <c r="R676" s="71">
        <f>VLOOKUP(A676,cutting_planes!$A$2:$K$1435,10,0)</f>
        <v>500</v>
      </c>
      <c r="S676" s="72">
        <f>ABS(K676-L676)/K676</f>
        <v>3.0587890624999937E-2</v>
      </c>
      <c r="T676" s="71">
        <f>IF(O676&gt;=R676,1,0)</f>
        <v>0</v>
      </c>
      <c r="U676" s="1" t="str">
        <f>VLOOKUP(A676,cutting_planes!$A$2:$N$940,14,0)</f>
        <v>0:02</v>
      </c>
    </row>
    <row r="677" spans="1:21" x14ac:dyDescent="0.2">
      <c r="A677" s="6">
        <v>675</v>
      </c>
      <c r="B677" s="6">
        <v>13</v>
      </c>
      <c r="C677" s="6">
        <v>29</v>
      </c>
      <c r="D677" s="6">
        <v>40</v>
      </c>
      <c r="E677" s="6" t="s">
        <v>679</v>
      </c>
      <c r="F677" s="6" t="s">
        <v>1702</v>
      </c>
      <c r="G677" s="6" t="str">
        <f>F677&amp;B677&amp;"_"&amp;C677&amp;".csv"</f>
        <v>TrainTSP13_29.csv</v>
      </c>
      <c r="H677" s="6" t="s">
        <v>1707</v>
      </c>
      <c r="I677" s="6" t="str">
        <f>"("&amp;A677&amp;",'"&amp;G677&amp;"'),"</f>
        <v>(675,'TrainTSP13_29.csv'),</v>
      </c>
      <c r="J677" s="6">
        <f>VLOOKUP(E677,target_graph_lookup!$A$1:$B$43,2,0)</f>
        <v>13</v>
      </c>
      <c r="K677" s="70">
        <v>6412</v>
      </c>
      <c r="L677" s="71">
        <f>VLOOKUP(A677,cutting_planes!$A$2:$K$1435,3,0)</f>
        <v>6412</v>
      </c>
      <c r="M677" s="71">
        <f>VLOOKUP(A677,cutting_planes!$A$2:$K$1435,2,0)</f>
        <v>6174.5</v>
      </c>
      <c r="N677" s="71">
        <f>VLOOKUP(A677,cutting_planes!$A$2:$K$1435,6,0)</f>
        <v>1</v>
      </c>
      <c r="O677" s="71">
        <f>VLOOKUP(A677,cutting_planes!$A$2:$K$1435,7,0)</f>
        <v>104</v>
      </c>
      <c r="P677" s="71">
        <f>VLOOKUP(A677,cutting_planes!$A$2:$K$1435,8,0)</f>
        <v>35</v>
      </c>
      <c r="Q677" s="71">
        <f>VLOOKUP(A677,cutting_planes!$A$2:$K$1435,9,0)</f>
        <v>3</v>
      </c>
      <c r="R677" s="71">
        <f>VLOOKUP(A677,cutting_planes!$A$2:$K$1435,10,0)</f>
        <v>500</v>
      </c>
      <c r="S677" s="72">
        <f>ABS(K677-L677)/K677</f>
        <v>0</v>
      </c>
      <c r="T677" s="71">
        <f>IF(O677&gt;=R677,1,0)</f>
        <v>0</v>
      </c>
      <c r="U677" s="1" t="str">
        <f>VLOOKUP(A677,cutting_planes!$A$2:$N$940,14,0)</f>
        <v>0:00</v>
      </c>
    </row>
    <row r="678" spans="1:21" x14ac:dyDescent="0.2">
      <c r="A678" s="6">
        <v>676</v>
      </c>
      <c r="B678" s="6">
        <v>13</v>
      </c>
      <c r="C678" s="6">
        <v>30</v>
      </c>
      <c r="D678" s="6">
        <v>110</v>
      </c>
      <c r="E678" s="6" t="s">
        <v>679</v>
      </c>
      <c r="F678" s="6" t="s">
        <v>1702</v>
      </c>
      <c r="G678" s="6" t="str">
        <f>F678&amp;B678&amp;"_"&amp;C678&amp;".csv"</f>
        <v>TrainTSP13_30.csv</v>
      </c>
      <c r="H678" s="6" t="s">
        <v>1707</v>
      </c>
      <c r="I678" s="6" t="str">
        <f>"("&amp;A678&amp;",'"&amp;G678&amp;"'),"</f>
        <v>(676,'TrainTSP13_30.csv'),</v>
      </c>
      <c r="J678" s="6">
        <f>VLOOKUP(E678,target_graph_lookup!$A$1:$B$43,2,0)</f>
        <v>13</v>
      </c>
      <c r="K678" s="70">
        <v>13287</v>
      </c>
      <c r="L678" s="71">
        <f>VLOOKUP(A678,cutting_planes!$A$2:$K$1435,3,0)</f>
        <v>13287</v>
      </c>
      <c r="M678" s="71">
        <f>VLOOKUP(A678,cutting_planes!$A$2:$K$1435,2,0)</f>
        <v>13121.5</v>
      </c>
      <c r="N678" s="71">
        <f>VLOOKUP(A678,cutting_planes!$A$2:$K$1435,6,0)</f>
        <v>1</v>
      </c>
      <c r="O678" s="71">
        <f>VLOOKUP(A678,cutting_planes!$A$2:$K$1435,7,0)</f>
        <v>23</v>
      </c>
      <c r="P678" s="71">
        <f>VLOOKUP(A678,cutting_planes!$A$2:$K$1435,8,0)</f>
        <v>7</v>
      </c>
      <c r="Q678" s="71">
        <f>VLOOKUP(A678,cutting_planes!$A$2:$K$1435,9,0)</f>
        <v>1</v>
      </c>
      <c r="R678" s="71">
        <f>VLOOKUP(A678,cutting_planes!$A$2:$K$1435,10,0)</f>
        <v>500</v>
      </c>
      <c r="S678" s="72">
        <f>ABS(K678-L678)/K678</f>
        <v>0</v>
      </c>
      <c r="T678" s="71">
        <f>IF(O678&gt;=R678,1,0)</f>
        <v>0</v>
      </c>
      <c r="U678" s="1" t="str">
        <f>VLOOKUP(A678,cutting_planes!$A$2:$N$940,14,0)</f>
        <v>0:00</v>
      </c>
    </row>
    <row r="679" spans="1:21" x14ac:dyDescent="0.2">
      <c r="A679" s="6">
        <v>677</v>
      </c>
      <c r="B679" s="6">
        <v>13</v>
      </c>
      <c r="C679" s="6">
        <v>31</v>
      </c>
      <c r="D679" s="6">
        <v>54</v>
      </c>
      <c r="E679" s="6" t="s">
        <v>679</v>
      </c>
      <c r="F679" s="6" t="s">
        <v>1702</v>
      </c>
      <c r="G679" s="6" t="str">
        <f>F679&amp;B679&amp;"_"&amp;C679&amp;".csv"</f>
        <v>TrainTSP13_31.csv</v>
      </c>
      <c r="H679" s="6" t="s">
        <v>1707</v>
      </c>
      <c r="I679" s="6" t="str">
        <f>"("&amp;A679&amp;",'"&amp;G679&amp;"'),"</f>
        <v>(677,'TrainTSP13_31.csv'),</v>
      </c>
      <c r="J679" s="6">
        <f>VLOOKUP(E679,target_graph_lookup!$A$1:$B$43,2,0)</f>
        <v>13</v>
      </c>
      <c r="K679" s="70">
        <v>9694</v>
      </c>
      <c r="L679" s="71">
        <f>VLOOKUP(A679,cutting_planes!$A$2:$K$1435,3,0)</f>
        <v>9650.5499999999993</v>
      </c>
      <c r="M679" s="71">
        <f>VLOOKUP(A679,cutting_planes!$A$2:$K$1435,2,0)</f>
        <v>9360</v>
      </c>
      <c r="N679" s="71">
        <f>VLOOKUP(A679,cutting_planes!$A$2:$K$1435,6,0)</f>
        <v>0</v>
      </c>
      <c r="O679" s="71">
        <f>VLOOKUP(A679,cutting_planes!$A$2:$K$1435,7,0)</f>
        <v>84</v>
      </c>
      <c r="P679" s="71">
        <f>VLOOKUP(A679,cutting_planes!$A$2:$K$1435,8,0)</f>
        <v>33</v>
      </c>
      <c r="Q679" s="71">
        <f>VLOOKUP(A679,cutting_planes!$A$2:$K$1435,9,0)</f>
        <v>1</v>
      </c>
      <c r="R679" s="71">
        <f>VLOOKUP(A679,cutting_planes!$A$2:$K$1435,10,0)</f>
        <v>500</v>
      </c>
      <c r="S679" s="72">
        <f>ABS(K679-L679)/K679</f>
        <v>4.4821539096349004E-3</v>
      </c>
      <c r="T679" s="71">
        <f>IF(O679&gt;=R679,1,0)</f>
        <v>0</v>
      </c>
      <c r="U679" s="1" t="str">
        <f>VLOOKUP(A679,cutting_planes!$A$2:$N$940,14,0)</f>
        <v>0:01</v>
      </c>
    </row>
    <row r="680" spans="1:21" x14ac:dyDescent="0.2">
      <c r="A680" s="6">
        <v>678</v>
      </c>
      <c r="B680" s="6">
        <v>13</v>
      </c>
      <c r="C680" s="6">
        <v>32</v>
      </c>
      <c r="D680" s="6">
        <v>64</v>
      </c>
      <c r="E680" s="6" t="s">
        <v>679</v>
      </c>
      <c r="F680" s="6" t="s">
        <v>1702</v>
      </c>
      <c r="G680" s="6" t="str">
        <f>F680&amp;B680&amp;"_"&amp;C680&amp;".csv"</f>
        <v>TrainTSP13_32.csv</v>
      </c>
      <c r="H680" s="6" t="s">
        <v>1707</v>
      </c>
      <c r="I680" s="6" t="str">
        <f>"("&amp;A680&amp;",'"&amp;G680&amp;"'),"</f>
        <v>(678,'TrainTSP13_32.csv'),</v>
      </c>
      <c r="J680" s="6">
        <f>VLOOKUP(E680,target_graph_lookup!$A$1:$B$43,2,0)</f>
        <v>13</v>
      </c>
      <c r="K680" s="70">
        <v>9255</v>
      </c>
      <c r="L680" s="71">
        <f>VLOOKUP(A680,cutting_planes!$A$2:$K$1435,3,0)</f>
        <v>9135.5</v>
      </c>
      <c r="M680" s="71">
        <f>VLOOKUP(A680,cutting_planes!$A$2:$K$1435,2,0)</f>
        <v>8822.5</v>
      </c>
      <c r="N680" s="71">
        <f>VLOOKUP(A680,cutting_planes!$A$2:$K$1435,6,0)</f>
        <v>0</v>
      </c>
      <c r="O680" s="71">
        <f>VLOOKUP(A680,cutting_planes!$A$2:$K$1435,7,0)</f>
        <v>74</v>
      </c>
      <c r="P680" s="71">
        <f>VLOOKUP(A680,cutting_planes!$A$2:$K$1435,8,0)</f>
        <v>21</v>
      </c>
      <c r="Q680" s="71">
        <f>VLOOKUP(A680,cutting_planes!$A$2:$K$1435,9,0)</f>
        <v>1</v>
      </c>
      <c r="R680" s="71">
        <f>VLOOKUP(A680,cutting_planes!$A$2:$K$1435,10,0)</f>
        <v>500</v>
      </c>
      <c r="S680" s="72">
        <f>ABS(K680-L680)/K680</f>
        <v>1.2911939492166397E-2</v>
      </c>
      <c r="T680" s="71">
        <f>IF(O680&gt;=R680,1,0)</f>
        <v>0</v>
      </c>
      <c r="U680" s="1" t="str">
        <f>VLOOKUP(A680,cutting_planes!$A$2:$N$940,14,0)</f>
        <v>0:00</v>
      </c>
    </row>
    <row r="681" spans="1:21" x14ac:dyDescent="0.2">
      <c r="A681" s="6">
        <v>679</v>
      </c>
      <c r="B681" s="6">
        <v>13</v>
      </c>
      <c r="C681" s="6">
        <v>33</v>
      </c>
      <c r="D681" s="6">
        <v>102</v>
      </c>
      <c r="E681" s="6" t="s">
        <v>679</v>
      </c>
      <c r="F681" s="6" t="s">
        <v>1702</v>
      </c>
      <c r="G681" s="6" t="str">
        <f>F681&amp;B681&amp;"_"&amp;C681&amp;".csv"</f>
        <v>TrainTSP13_33.csv</v>
      </c>
      <c r="H681" s="6" t="s">
        <v>1707</v>
      </c>
      <c r="I681" s="6" t="str">
        <f>"("&amp;A681&amp;",'"&amp;G681&amp;"'),"</f>
        <v>(679,'TrainTSP13_33.csv'),</v>
      </c>
      <c r="J681" s="6">
        <f>VLOOKUP(E681,target_graph_lookup!$A$1:$B$43,2,0)</f>
        <v>13</v>
      </c>
      <c r="K681" s="70">
        <v>12480</v>
      </c>
      <c r="L681" s="71">
        <f>VLOOKUP(A681,cutting_planes!$A$2:$K$1435,3,0)</f>
        <v>12442.17</v>
      </c>
      <c r="M681" s="71">
        <f>VLOOKUP(A681,cutting_planes!$A$2:$K$1435,2,0)</f>
        <v>12162</v>
      </c>
      <c r="N681" s="71">
        <f>VLOOKUP(A681,cutting_planes!$A$2:$K$1435,6,0)</f>
        <v>0</v>
      </c>
      <c r="O681" s="71">
        <f>VLOOKUP(A681,cutting_planes!$A$2:$K$1435,7,0)</f>
        <v>79</v>
      </c>
      <c r="P681" s="71">
        <f>VLOOKUP(A681,cutting_planes!$A$2:$K$1435,8,0)</f>
        <v>28</v>
      </c>
      <c r="Q681" s="71">
        <f>VLOOKUP(A681,cutting_planes!$A$2:$K$1435,9,0)</f>
        <v>6</v>
      </c>
      <c r="R681" s="71">
        <f>VLOOKUP(A681,cutting_planes!$A$2:$K$1435,10,0)</f>
        <v>500</v>
      </c>
      <c r="S681" s="72">
        <f>ABS(K681-L681)/K681</f>
        <v>3.031249999999994E-3</v>
      </c>
      <c r="T681" s="71">
        <f>IF(O681&gt;=R681,1,0)</f>
        <v>0</v>
      </c>
      <c r="U681" s="1" t="str">
        <f>VLOOKUP(A681,cutting_planes!$A$2:$N$940,14,0)</f>
        <v>0:02</v>
      </c>
    </row>
    <row r="682" spans="1:21" x14ac:dyDescent="0.2">
      <c r="A682" s="6">
        <v>680</v>
      </c>
      <c r="B682" s="6">
        <v>13</v>
      </c>
      <c r="C682" s="6">
        <v>34</v>
      </c>
      <c r="D682" s="6">
        <v>22</v>
      </c>
      <c r="E682" s="6" t="s">
        <v>679</v>
      </c>
      <c r="F682" s="6" t="s">
        <v>1702</v>
      </c>
      <c r="G682" s="6" t="str">
        <f>F682&amp;B682&amp;"_"&amp;C682&amp;".csv"</f>
        <v>TrainTSP13_34.csv</v>
      </c>
      <c r="H682" s="6" t="s">
        <v>1707</v>
      </c>
      <c r="I682" s="6" t="str">
        <f>"("&amp;A682&amp;",'"&amp;G682&amp;"'),"</f>
        <v>(680,'TrainTSP13_34.csv'),</v>
      </c>
      <c r="J682" s="6">
        <f>VLOOKUP(E682,target_graph_lookup!$A$1:$B$43,2,0)</f>
        <v>13</v>
      </c>
      <c r="K682" s="70">
        <v>6417</v>
      </c>
      <c r="L682" s="71">
        <f>VLOOKUP(A682,cutting_planes!$A$2:$K$1435,3,0)</f>
        <v>6358</v>
      </c>
      <c r="M682" s="71">
        <f>VLOOKUP(A682,cutting_planes!$A$2:$K$1435,2,0)</f>
        <v>6261</v>
      </c>
      <c r="N682" s="71">
        <f>VLOOKUP(A682,cutting_planes!$A$2:$K$1435,6,0)</f>
        <v>0</v>
      </c>
      <c r="O682" s="71">
        <f>VLOOKUP(A682,cutting_planes!$A$2:$K$1435,7,0)</f>
        <v>19</v>
      </c>
      <c r="P682" s="71">
        <f>VLOOKUP(A682,cutting_planes!$A$2:$K$1435,8,0)</f>
        <v>8</v>
      </c>
      <c r="Q682" s="71">
        <f>VLOOKUP(A682,cutting_planes!$A$2:$K$1435,9,0)</f>
        <v>1</v>
      </c>
      <c r="R682" s="71">
        <f>VLOOKUP(A682,cutting_planes!$A$2:$K$1435,10,0)</f>
        <v>500</v>
      </c>
      <c r="S682" s="72">
        <f>ABS(K682-L682)/K682</f>
        <v>9.1943275673990969E-3</v>
      </c>
      <c r="T682" s="71">
        <f>IF(O682&gt;=R682,1,0)</f>
        <v>0</v>
      </c>
      <c r="U682" s="1" t="str">
        <f>VLOOKUP(A682,cutting_planes!$A$2:$N$940,14,0)</f>
        <v>0:00</v>
      </c>
    </row>
    <row r="683" spans="1:21" hidden="1" x14ac:dyDescent="0.2">
      <c r="A683" s="6">
        <v>681</v>
      </c>
      <c r="B683" s="6">
        <v>13</v>
      </c>
      <c r="C683" s="6">
        <v>0</v>
      </c>
      <c r="D683" s="6">
        <v>76</v>
      </c>
      <c r="E683" s="6" t="s">
        <v>679</v>
      </c>
      <c r="F683" s="6" t="s">
        <v>1703</v>
      </c>
      <c r="G683" s="6" t="str">
        <f>F683&amp;B683&amp;"_"&amp;C683&amp;".csv"</f>
        <v>TestTSP13_0.csv</v>
      </c>
      <c r="H683" s="6" t="s">
        <v>1707</v>
      </c>
      <c r="I683" s="6" t="str">
        <f>"("&amp;A683&amp;",'"&amp;G683&amp;"'),"</f>
        <v>(681,'TestTSP13_0.csv'),</v>
      </c>
      <c r="J683" s="6">
        <f>VLOOKUP(E683,target_graph_lookup!$A$1:$B$43,2,0)</f>
        <v>13</v>
      </c>
      <c r="K683" s="70">
        <v>9744</v>
      </c>
      <c r="L683" s="71">
        <f>VLOOKUP(A683,cutting_planes!$A$2:$K$1435,3,0)</f>
        <v>9720.33</v>
      </c>
      <c r="M683" s="71">
        <f>VLOOKUP(A683,cutting_planes!$A$2:$K$1435,2,0)</f>
        <v>9389</v>
      </c>
      <c r="N683" s="71">
        <f>VLOOKUP(A683,cutting_planes!$A$2:$K$1435,6,0)</f>
        <v>0</v>
      </c>
      <c r="O683" s="71">
        <f>VLOOKUP(A683,cutting_planes!$A$2:$K$1435,7,0)</f>
        <v>107</v>
      </c>
      <c r="P683" s="71">
        <f>VLOOKUP(A683,cutting_planes!$A$2:$K$1435,8,0)</f>
        <v>30</v>
      </c>
      <c r="Q683" s="71">
        <f>VLOOKUP(A683,cutting_planes!$A$2:$K$1435,9,0)</f>
        <v>5</v>
      </c>
      <c r="R683" s="71">
        <f>VLOOKUP(A683,cutting_planes!$A$2:$K$1435,10,0)</f>
        <v>500</v>
      </c>
      <c r="S683" s="72">
        <f>ABS(K683-L683)/K683</f>
        <v>2.4291871921182343E-3</v>
      </c>
      <c r="T683" s="71">
        <f>IF(O683&gt;=R683,1,0)</f>
        <v>0</v>
      </c>
      <c r="U683" s="1" t="str">
        <f>VLOOKUP(A683,cutting_planes!$A$2:$N$940,14,0)</f>
        <v>0:01</v>
      </c>
    </row>
    <row r="684" spans="1:21" hidden="1" x14ac:dyDescent="0.2">
      <c r="A684" s="6">
        <v>682</v>
      </c>
      <c r="B684" s="6">
        <v>13</v>
      </c>
      <c r="C684" s="6">
        <v>1</v>
      </c>
      <c r="D684" s="6">
        <v>30</v>
      </c>
      <c r="E684" s="6" t="s">
        <v>679</v>
      </c>
      <c r="F684" s="6" t="s">
        <v>1703</v>
      </c>
      <c r="G684" s="6" t="str">
        <f>F684&amp;B684&amp;"_"&amp;C684&amp;".csv"</f>
        <v>TestTSP13_1.csv</v>
      </c>
      <c r="H684" s="6" t="s">
        <v>1707</v>
      </c>
      <c r="I684" s="6" t="str">
        <f>"("&amp;A684&amp;",'"&amp;G684&amp;"'),"</f>
        <v>(682,'TestTSP13_1.csv'),</v>
      </c>
      <c r="J684" s="6">
        <f>VLOOKUP(E684,target_graph_lookup!$A$1:$B$43,2,0)</f>
        <v>13</v>
      </c>
      <c r="K684" s="70">
        <v>7991</v>
      </c>
      <c r="L684" s="71">
        <f>VLOOKUP(A684,cutting_planes!$A$2:$K$1435,3,0)</f>
        <v>7991</v>
      </c>
      <c r="M684" s="71">
        <f>VLOOKUP(A684,cutting_planes!$A$2:$K$1435,2,0)</f>
        <v>7928</v>
      </c>
      <c r="N684" s="71">
        <f>VLOOKUP(A684,cutting_planes!$A$2:$K$1435,6,0)</f>
        <v>1</v>
      </c>
      <c r="O684" s="71">
        <f>VLOOKUP(A684,cutting_planes!$A$2:$K$1435,7,0)</f>
        <v>6</v>
      </c>
      <c r="P684" s="71">
        <f>VLOOKUP(A684,cutting_planes!$A$2:$K$1435,8,0)</f>
        <v>3</v>
      </c>
      <c r="Q684" s="71">
        <f>VLOOKUP(A684,cutting_planes!$A$2:$K$1435,9,0)</f>
        <v>0</v>
      </c>
      <c r="R684" s="71">
        <f>VLOOKUP(A684,cutting_planes!$A$2:$K$1435,10,0)</f>
        <v>500</v>
      </c>
      <c r="S684" s="72">
        <f>ABS(K684-L684)/K684</f>
        <v>0</v>
      </c>
      <c r="T684" s="71">
        <f>IF(O684&gt;=R684,1,0)</f>
        <v>0</v>
      </c>
      <c r="U684" s="1" t="str">
        <f>VLOOKUP(A684,cutting_planes!$A$2:$N$940,14,0)</f>
        <v>0:00</v>
      </c>
    </row>
    <row r="685" spans="1:21" hidden="1" x14ac:dyDescent="0.2">
      <c r="A685" s="6">
        <v>683</v>
      </c>
      <c r="B685" s="6">
        <v>13</v>
      </c>
      <c r="C685" s="6">
        <v>2</v>
      </c>
      <c r="D685" s="6">
        <v>76</v>
      </c>
      <c r="E685" s="6" t="s">
        <v>679</v>
      </c>
      <c r="F685" s="6" t="s">
        <v>1703</v>
      </c>
      <c r="G685" s="6" t="str">
        <f>F685&amp;B685&amp;"_"&amp;C685&amp;".csv"</f>
        <v>TestTSP13_2.csv</v>
      </c>
      <c r="H685" s="6" t="s">
        <v>1707</v>
      </c>
      <c r="I685" s="6" t="str">
        <f>"("&amp;A685&amp;",'"&amp;G685&amp;"'),"</f>
        <v>(683,'TestTSP13_2.csv'),</v>
      </c>
      <c r="J685" s="6">
        <f>VLOOKUP(E685,target_graph_lookup!$A$1:$B$43,2,0)</f>
        <v>13</v>
      </c>
      <c r="K685" s="70">
        <v>9556</v>
      </c>
      <c r="L685" s="71">
        <f>VLOOKUP(A685,cutting_planes!$A$2:$K$1435,3,0)</f>
        <v>9556</v>
      </c>
      <c r="M685" s="71">
        <f>VLOOKUP(A685,cutting_planes!$A$2:$K$1435,2,0)</f>
        <v>9185</v>
      </c>
      <c r="N685" s="71">
        <f>VLOOKUP(A685,cutting_planes!$A$2:$K$1435,6,0)</f>
        <v>1</v>
      </c>
      <c r="O685" s="71">
        <f>VLOOKUP(A685,cutting_planes!$A$2:$K$1435,7,0)</f>
        <v>44</v>
      </c>
      <c r="P685" s="71">
        <f>VLOOKUP(A685,cutting_planes!$A$2:$K$1435,8,0)</f>
        <v>14</v>
      </c>
      <c r="Q685" s="71">
        <f>VLOOKUP(A685,cutting_planes!$A$2:$K$1435,9,0)</f>
        <v>0</v>
      </c>
      <c r="R685" s="71">
        <f>VLOOKUP(A685,cutting_planes!$A$2:$K$1435,10,0)</f>
        <v>500</v>
      </c>
      <c r="S685" s="72">
        <f>ABS(K685-L685)/K685</f>
        <v>0</v>
      </c>
      <c r="T685" s="71">
        <f>IF(O685&gt;=R685,1,0)</f>
        <v>0</v>
      </c>
      <c r="U685" s="1" t="str">
        <f>VLOOKUP(A685,cutting_planes!$A$2:$N$940,14,0)</f>
        <v>0:00</v>
      </c>
    </row>
    <row r="686" spans="1:21" hidden="1" x14ac:dyDescent="0.2">
      <c r="A686" s="6">
        <v>684</v>
      </c>
      <c r="B686" s="6">
        <v>13</v>
      </c>
      <c r="C686" s="6">
        <v>3</v>
      </c>
      <c r="D686" s="6">
        <v>28</v>
      </c>
      <c r="E686" s="6" t="s">
        <v>679</v>
      </c>
      <c r="F686" s="6" t="s">
        <v>1703</v>
      </c>
      <c r="G686" s="6" t="str">
        <f>F686&amp;B686&amp;"_"&amp;C686&amp;".csv"</f>
        <v>TestTSP13_3.csv</v>
      </c>
      <c r="H686" s="6" t="s">
        <v>1707</v>
      </c>
      <c r="I686" s="6" t="str">
        <f>"("&amp;A686&amp;",'"&amp;G686&amp;"'),"</f>
        <v>(684,'TestTSP13_3.csv'),</v>
      </c>
      <c r="J686" s="6">
        <f>VLOOKUP(E686,target_graph_lookup!$A$1:$B$43,2,0)</f>
        <v>13</v>
      </c>
      <c r="K686" s="70">
        <v>6864</v>
      </c>
      <c r="L686" s="71">
        <f>VLOOKUP(A686,cutting_planes!$A$2:$K$1435,3,0)</f>
        <v>6683</v>
      </c>
      <c r="M686" s="71">
        <f>VLOOKUP(A686,cutting_planes!$A$2:$K$1435,2,0)</f>
        <v>6587.5</v>
      </c>
      <c r="N686" s="71">
        <f>VLOOKUP(A686,cutting_planes!$A$2:$K$1435,6,0)</f>
        <v>0</v>
      </c>
      <c r="O686" s="71">
        <f>VLOOKUP(A686,cutting_planes!$A$2:$K$1435,7,0)</f>
        <v>42</v>
      </c>
      <c r="P686" s="71">
        <f>VLOOKUP(A686,cutting_planes!$A$2:$K$1435,8,0)</f>
        <v>17</v>
      </c>
      <c r="Q686" s="71">
        <f>VLOOKUP(A686,cutting_planes!$A$2:$K$1435,9,0)</f>
        <v>3</v>
      </c>
      <c r="R686" s="71">
        <f>VLOOKUP(A686,cutting_planes!$A$2:$K$1435,10,0)</f>
        <v>500</v>
      </c>
      <c r="S686" s="72">
        <f>ABS(K686-L686)/K686</f>
        <v>2.6369463869463868E-2</v>
      </c>
      <c r="T686" s="71">
        <f>IF(O686&gt;=R686,1,0)</f>
        <v>0</v>
      </c>
      <c r="U686" s="1" t="str">
        <f>VLOOKUP(A686,cutting_planes!$A$2:$N$940,14,0)</f>
        <v>0:00</v>
      </c>
    </row>
    <row r="687" spans="1:21" hidden="1" x14ac:dyDescent="0.2">
      <c r="A687" s="6">
        <v>685</v>
      </c>
      <c r="B687" s="6">
        <v>13</v>
      </c>
      <c r="C687" s="6">
        <v>4</v>
      </c>
      <c r="D687" s="6">
        <v>62</v>
      </c>
      <c r="E687" s="6" t="s">
        <v>679</v>
      </c>
      <c r="F687" s="6" t="s">
        <v>1703</v>
      </c>
      <c r="G687" s="6" t="str">
        <f>F687&amp;B687&amp;"_"&amp;C687&amp;".csv"</f>
        <v>TestTSP13_4.csv</v>
      </c>
      <c r="H687" s="6" t="s">
        <v>1707</v>
      </c>
      <c r="I687" s="6" t="str">
        <f>"("&amp;A687&amp;",'"&amp;G687&amp;"'),"</f>
        <v>(685,'TestTSP13_4.csv'),</v>
      </c>
      <c r="J687" s="6">
        <f>VLOOKUP(E687,target_graph_lookup!$A$1:$B$43,2,0)</f>
        <v>13</v>
      </c>
      <c r="K687" s="70">
        <v>9911</v>
      </c>
      <c r="L687" s="71">
        <f>VLOOKUP(A687,cutting_planes!$A$2:$K$1435,3,0)</f>
        <v>9882.67</v>
      </c>
      <c r="M687" s="71">
        <f>VLOOKUP(A687,cutting_planes!$A$2:$K$1435,2,0)</f>
        <v>9664</v>
      </c>
      <c r="N687" s="71">
        <f>VLOOKUP(A687,cutting_planes!$A$2:$K$1435,6,0)</f>
        <v>0</v>
      </c>
      <c r="O687" s="71">
        <f>VLOOKUP(A687,cutting_planes!$A$2:$K$1435,7,0)</f>
        <v>76</v>
      </c>
      <c r="P687" s="71">
        <f>VLOOKUP(A687,cutting_planes!$A$2:$K$1435,8,0)</f>
        <v>28</v>
      </c>
      <c r="Q687" s="71">
        <f>VLOOKUP(A687,cutting_planes!$A$2:$K$1435,9,0)</f>
        <v>2</v>
      </c>
      <c r="R687" s="71">
        <f>VLOOKUP(A687,cutting_planes!$A$2:$K$1435,10,0)</f>
        <v>500</v>
      </c>
      <c r="S687" s="72">
        <f>ABS(K687-L687)/K687</f>
        <v>2.8584401170416635E-3</v>
      </c>
      <c r="T687" s="71">
        <f>IF(O687&gt;=R687,1,0)</f>
        <v>0</v>
      </c>
      <c r="U687" s="1" t="str">
        <f>VLOOKUP(A687,cutting_planes!$A$2:$N$940,14,0)</f>
        <v>0:00</v>
      </c>
    </row>
    <row r="688" spans="1:21" hidden="1" x14ac:dyDescent="0.2">
      <c r="A688" s="6">
        <v>686</v>
      </c>
      <c r="B688" s="6">
        <v>13</v>
      </c>
      <c r="C688" s="6">
        <v>5</v>
      </c>
      <c r="D688" s="6">
        <v>28</v>
      </c>
      <c r="E688" s="6" t="s">
        <v>679</v>
      </c>
      <c r="F688" s="6" t="s">
        <v>1703</v>
      </c>
      <c r="G688" s="6" t="str">
        <f>F688&amp;B688&amp;"_"&amp;C688&amp;".csv"</f>
        <v>TestTSP13_5.csv</v>
      </c>
      <c r="H688" s="6" t="s">
        <v>1707</v>
      </c>
      <c r="I688" s="6" t="str">
        <f>"("&amp;A688&amp;",'"&amp;G688&amp;"'),"</f>
        <v>(686,'TestTSP13_5.csv'),</v>
      </c>
      <c r="J688" s="6">
        <f>VLOOKUP(E688,target_graph_lookup!$A$1:$B$43,2,0)</f>
        <v>13</v>
      </c>
      <c r="K688" s="70">
        <v>6883</v>
      </c>
      <c r="L688" s="71">
        <f>VLOOKUP(A688,cutting_planes!$A$2:$K$1435,3,0)</f>
        <v>6883</v>
      </c>
      <c r="M688" s="71">
        <f>VLOOKUP(A688,cutting_planes!$A$2:$K$1435,2,0)</f>
        <v>6823</v>
      </c>
      <c r="N688" s="71">
        <f>VLOOKUP(A688,cutting_planes!$A$2:$K$1435,6,0)</f>
        <v>1</v>
      </c>
      <c r="O688" s="71">
        <f>VLOOKUP(A688,cutting_planes!$A$2:$K$1435,7,0)</f>
        <v>3</v>
      </c>
      <c r="P688" s="71">
        <f>VLOOKUP(A688,cutting_planes!$A$2:$K$1435,8,0)</f>
        <v>1</v>
      </c>
      <c r="Q688" s="71">
        <f>VLOOKUP(A688,cutting_planes!$A$2:$K$1435,9,0)</f>
        <v>0</v>
      </c>
      <c r="R688" s="71">
        <f>VLOOKUP(A688,cutting_planes!$A$2:$K$1435,10,0)</f>
        <v>500</v>
      </c>
      <c r="S688" s="72">
        <f>ABS(K688-L688)/K688</f>
        <v>0</v>
      </c>
      <c r="T688" s="71">
        <f>IF(O688&gt;=R688,1,0)</f>
        <v>0</v>
      </c>
      <c r="U688" s="1" t="str">
        <f>VLOOKUP(A688,cutting_planes!$A$2:$N$940,14,0)</f>
        <v>0:00</v>
      </c>
    </row>
    <row r="689" spans="1:21" hidden="1" x14ac:dyDescent="0.2">
      <c r="A689" s="6">
        <v>687</v>
      </c>
      <c r="B689" s="6">
        <v>13</v>
      </c>
      <c r="C689" s="6">
        <v>6</v>
      </c>
      <c r="D689" s="6">
        <v>76</v>
      </c>
      <c r="E689" s="6" t="s">
        <v>679</v>
      </c>
      <c r="F689" s="6" t="s">
        <v>1703</v>
      </c>
      <c r="G689" s="6" t="str">
        <f>F689&amp;B689&amp;"_"&amp;C689&amp;".csv"</f>
        <v>TestTSP13_6.csv</v>
      </c>
      <c r="H689" s="6" t="s">
        <v>1707</v>
      </c>
      <c r="I689" s="6" t="str">
        <f>"("&amp;A689&amp;",'"&amp;G689&amp;"'),"</f>
        <v>(687,'TestTSP13_6.csv'),</v>
      </c>
      <c r="J689" s="6">
        <f>VLOOKUP(E689,target_graph_lookup!$A$1:$B$43,2,0)</f>
        <v>13</v>
      </c>
      <c r="K689" s="70">
        <v>9840</v>
      </c>
      <c r="L689" s="71">
        <f>VLOOKUP(A689,cutting_planes!$A$2:$K$1435,3,0)</f>
        <v>9351.75</v>
      </c>
      <c r="M689" s="71">
        <f>VLOOKUP(A689,cutting_planes!$A$2:$K$1435,2,0)</f>
        <v>9174.5</v>
      </c>
      <c r="N689" s="71">
        <f>VLOOKUP(A689,cutting_planes!$A$2:$K$1435,6,0)</f>
        <v>0</v>
      </c>
      <c r="O689" s="71">
        <f>VLOOKUP(A689,cutting_planes!$A$2:$K$1435,7,0)</f>
        <v>535</v>
      </c>
      <c r="P689" s="71">
        <f>VLOOKUP(A689,cutting_planes!$A$2:$K$1435,8,0)</f>
        <v>101</v>
      </c>
      <c r="Q689" s="71">
        <f>VLOOKUP(A689,cutting_planes!$A$2:$K$1435,9,0)</f>
        <v>10</v>
      </c>
      <c r="R689" s="71">
        <f>VLOOKUP(A689,cutting_planes!$A$2:$K$1435,10,0)</f>
        <v>500</v>
      </c>
      <c r="S689" s="72">
        <f>ABS(K689-L689)/K689</f>
        <v>4.9618902439024393E-2</v>
      </c>
      <c r="T689" s="71">
        <f>IF(O689&gt;=R689,1,0)</f>
        <v>1</v>
      </c>
      <c r="U689" s="1" t="str">
        <f>VLOOKUP(A689,cutting_planes!$A$2:$N$940,14,0)</f>
        <v>0:07</v>
      </c>
    </row>
    <row r="690" spans="1:21" hidden="1" x14ac:dyDescent="0.2">
      <c r="A690" s="6">
        <v>688</v>
      </c>
      <c r="B690" s="6">
        <v>13</v>
      </c>
      <c r="C690" s="6">
        <v>7</v>
      </c>
      <c r="D690" s="6">
        <v>34</v>
      </c>
      <c r="E690" s="6" t="s">
        <v>679</v>
      </c>
      <c r="F690" s="6" t="s">
        <v>1703</v>
      </c>
      <c r="G690" s="6" t="str">
        <f>F690&amp;B690&amp;"_"&amp;C690&amp;".csv"</f>
        <v>TestTSP13_7.csv</v>
      </c>
      <c r="H690" s="6" t="s">
        <v>1707</v>
      </c>
      <c r="I690" s="6" t="str">
        <f>"("&amp;A690&amp;",'"&amp;G690&amp;"'),"</f>
        <v>(688,'TestTSP13_7.csv'),</v>
      </c>
      <c r="J690" s="6">
        <f>VLOOKUP(E690,target_graph_lookup!$A$1:$B$43,2,0)</f>
        <v>13</v>
      </c>
      <c r="K690" s="70">
        <v>6252</v>
      </c>
      <c r="L690" s="71">
        <f>VLOOKUP(A690,cutting_planes!$A$2:$K$1435,3,0)</f>
        <v>6252</v>
      </c>
      <c r="M690" s="71">
        <f>VLOOKUP(A690,cutting_planes!$A$2:$K$1435,2,0)</f>
        <v>5992.5</v>
      </c>
      <c r="N690" s="71">
        <f>VLOOKUP(A690,cutting_planes!$A$2:$K$1435,6,0)</f>
        <v>1</v>
      </c>
      <c r="O690" s="71">
        <f>VLOOKUP(A690,cutting_planes!$A$2:$K$1435,7,0)</f>
        <v>14</v>
      </c>
      <c r="P690" s="71">
        <f>VLOOKUP(A690,cutting_planes!$A$2:$K$1435,8,0)</f>
        <v>8</v>
      </c>
      <c r="Q690" s="71">
        <f>VLOOKUP(A690,cutting_planes!$A$2:$K$1435,9,0)</f>
        <v>0</v>
      </c>
      <c r="R690" s="71">
        <f>VLOOKUP(A690,cutting_planes!$A$2:$K$1435,10,0)</f>
        <v>500</v>
      </c>
      <c r="S690" s="72">
        <f>ABS(K690-L690)/K690</f>
        <v>0</v>
      </c>
      <c r="T690" s="71">
        <f>IF(O690&gt;=R690,1,0)</f>
        <v>0</v>
      </c>
      <c r="U690" s="1" t="str">
        <f>VLOOKUP(A690,cutting_planes!$A$2:$N$940,14,0)</f>
        <v>0:00</v>
      </c>
    </row>
    <row r="691" spans="1:21" hidden="1" x14ac:dyDescent="0.2">
      <c r="A691" s="6">
        <v>689</v>
      </c>
      <c r="B691" s="6">
        <v>13</v>
      </c>
      <c r="C691" s="6">
        <v>8</v>
      </c>
      <c r="D691" s="6">
        <v>16</v>
      </c>
      <c r="E691" s="6" t="s">
        <v>679</v>
      </c>
      <c r="F691" s="6" t="s">
        <v>1703</v>
      </c>
      <c r="G691" s="6" t="str">
        <f>F691&amp;B691&amp;"_"&amp;C691&amp;".csv"</f>
        <v>TestTSP13_8.csv</v>
      </c>
      <c r="H691" s="6" t="s">
        <v>1707</v>
      </c>
      <c r="I691" s="6" t="str">
        <f>"("&amp;A691&amp;",'"&amp;G691&amp;"'),"</f>
        <v>(689,'TestTSP13_8.csv'),</v>
      </c>
      <c r="J691" s="6">
        <f>VLOOKUP(E691,target_graph_lookup!$A$1:$B$43,2,0)</f>
        <v>13</v>
      </c>
      <c r="K691" s="70">
        <v>6469</v>
      </c>
      <c r="L691" s="71">
        <f>VLOOKUP(A691,cutting_planes!$A$2:$K$1435,3,0)</f>
        <v>6457</v>
      </c>
      <c r="M691" s="71">
        <f>VLOOKUP(A691,cutting_planes!$A$2:$K$1435,2,0)</f>
        <v>6304.5</v>
      </c>
      <c r="N691" s="71">
        <f>VLOOKUP(A691,cutting_planes!$A$2:$K$1435,6,0)</f>
        <v>0</v>
      </c>
      <c r="O691" s="71">
        <f>VLOOKUP(A691,cutting_planes!$A$2:$K$1435,7,0)</f>
        <v>24</v>
      </c>
      <c r="P691" s="71">
        <f>VLOOKUP(A691,cutting_planes!$A$2:$K$1435,8,0)</f>
        <v>9</v>
      </c>
      <c r="Q691" s="71">
        <f>VLOOKUP(A691,cutting_planes!$A$2:$K$1435,9,0)</f>
        <v>0</v>
      </c>
      <c r="R691" s="71">
        <f>VLOOKUP(A691,cutting_planes!$A$2:$K$1435,10,0)</f>
        <v>500</v>
      </c>
      <c r="S691" s="72">
        <f>ABS(K691-L691)/K691</f>
        <v>1.8550007729169888E-3</v>
      </c>
      <c r="T691" s="71">
        <f>IF(O691&gt;=R691,1,0)</f>
        <v>0</v>
      </c>
      <c r="U691" s="1" t="str">
        <f>VLOOKUP(A691,cutting_planes!$A$2:$N$940,14,0)</f>
        <v>0:00</v>
      </c>
    </row>
    <row r="692" spans="1:21" hidden="1" x14ac:dyDescent="0.2">
      <c r="A692" s="6">
        <v>690</v>
      </c>
      <c r="B692" s="6">
        <v>13</v>
      </c>
      <c r="C692" s="6">
        <v>9</v>
      </c>
      <c r="D692" s="6">
        <v>52</v>
      </c>
      <c r="E692" s="6" t="s">
        <v>679</v>
      </c>
      <c r="F692" s="6" t="s">
        <v>1703</v>
      </c>
      <c r="G692" s="6" t="str">
        <f>F692&amp;B692&amp;"_"&amp;C692&amp;".csv"</f>
        <v>TestTSP13_9.csv</v>
      </c>
      <c r="H692" s="6" t="s">
        <v>1707</v>
      </c>
      <c r="I692" s="6" t="str">
        <f>"("&amp;A692&amp;",'"&amp;G692&amp;"'),"</f>
        <v>(690,'TestTSP13_9.csv'),</v>
      </c>
      <c r="J692" s="6">
        <f>VLOOKUP(E692,target_graph_lookup!$A$1:$B$43,2,0)</f>
        <v>13</v>
      </c>
      <c r="K692" s="70">
        <v>9259</v>
      </c>
      <c r="L692" s="71">
        <f>VLOOKUP(A692,cutting_planes!$A$2:$K$1435,3,0)</f>
        <v>9259</v>
      </c>
      <c r="M692" s="71">
        <f>VLOOKUP(A692,cutting_planes!$A$2:$K$1435,2,0)</f>
        <v>9195</v>
      </c>
      <c r="N692" s="71">
        <f>VLOOKUP(A692,cutting_planes!$A$2:$K$1435,6,0)</f>
        <v>1</v>
      </c>
      <c r="O692" s="71">
        <f>VLOOKUP(A692,cutting_planes!$A$2:$K$1435,7,0)</f>
        <v>29</v>
      </c>
      <c r="P692" s="71">
        <f>VLOOKUP(A692,cutting_planes!$A$2:$K$1435,8,0)</f>
        <v>13</v>
      </c>
      <c r="Q692" s="71">
        <f>VLOOKUP(A692,cutting_planes!$A$2:$K$1435,9,0)</f>
        <v>2</v>
      </c>
      <c r="R692" s="71">
        <f>VLOOKUP(A692,cutting_planes!$A$2:$K$1435,10,0)</f>
        <v>500</v>
      </c>
      <c r="S692" s="72">
        <f>ABS(K692-L692)/K692</f>
        <v>0</v>
      </c>
      <c r="T692" s="71">
        <f>IF(O692&gt;=R692,1,0)</f>
        <v>0</v>
      </c>
      <c r="U692" s="1" t="str">
        <f>VLOOKUP(A692,cutting_planes!$A$2:$N$940,14,0)</f>
        <v>0:00</v>
      </c>
    </row>
    <row r="693" spans="1:21" hidden="1" x14ac:dyDescent="0.2">
      <c r="A693" s="6">
        <v>691</v>
      </c>
      <c r="B693" s="6">
        <v>13</v>
      </c>
      <c r="C693" s="6">
        <v>10</v>
      </c>
      <c r="D693" s="6">
        <v>28</v>
      </c>
      <c r="E693" s="6" t="s">
        <v>679</v>
      </c>
      <c r="F693" s="6" t="s">
        <v>1703</v>
      </c>
      <c r="G693" s="6" t="str">
        <f>F693&amp;B693&amp;"_"&amp;C693&amp;".csv"</f>
        <v>TestTSP13_10.csv</v>
      </c>
      <c r="H693" s="6" t="s">
        <v>1707</v>
      </c>
      <c r="I693" s="6" t="str">
        <f>"("&amp;A693&amp;",'"&amp;G693&amp;"'),"</f>
        <v>(691,'TestTSP13_10.csv'),</v>
      </c>
      <c r="J693" s="6">
        <f>VLOOKUP(E693,target_graph_lookup!$A$1:$B$43,2,0)</f>
        <v>13</v>
      </c>
      <c r="K693" s="70">
        <v>6734</v>
      </c>
      <c r="L693" s="71">
        <f>VLOOKUP(A693,cutting_planes!$A$2:$K$1435,3,0)</f>
        <v>6734</v>
      </c>
      <c r="M693" s="71">
        <f>VLOOKUP(A693,cutting_planes!$A$2:$K$1435,2,0)</f>
        <v>6437</v>
      </c>
      <c r="N693" s="71">
        <f>VLOOKUP(A693,cutting_planes!$A$2:$K$1435,6,0)</f>
        <v>1</v>
      </c>
      <c r="O693" s="71">
        <f>VLOOKUP(A693,cutting_planes!$A$2:$K$1435,7,0)</f>
        <v>31</v>
      </c>
      <c r="P693" s="71">
        <f>VLOOKUP(A693,cutting_planes!$A$2:$K$1435,8,0)</f>
        <v>16</v>
      </c>
      <c r="Q693" s="71">
        <f>VLOOKUP(A693,cutting_planes!$A$2:$K$1435,9,0)</f>
        <v>1</v>
      </c>
      <c r="R693" s="71">
        <f>VLOOKUP(A693,cutting_planes!$A$2:$K$1435,10,0)</f>
        <v>500</v>
      </c>
      <c r="S693" s="72">
        <f>ABS(K693-L693)/K693</f>
        <v>0</v>
      </c>
      <c r="T693" s="71">
        <f>IF(O693&gt;=R693,1,0)</f>
        <v>0</v>
      </c>
      <c r="U693" s="1" t="str">
        <f>VLOOKUP(A693,cutting_planes!$A$2:$N$940,14,0)</f>
        <v>0:00</v>
      </c>
    </row>
    <row r="694" spans="1:21" hidden="1" x14ac:dyDescent="0.2">
      <c r="A694" s="6">
        <v>692</v>
      </c>
      <c r="B694" s="6">
        <v>13</v>
      </c>
      <c r="C694" s="6">
        <v>11</v>
      </c>
      <c r="D694" s="6">
        <v>76</v>
      </c>
      <c r="E694" s="6" t="s">
        <v>679</v>
      </c>
      <c r="F694" s="6" t="s">
        <v>1703</v>
      </c>
      <c r="G694" s="6" t="str">
        <f>F694&amp;B694&amp;"_"&amp;C694&amp;".csv"</f>
        <v>TestTSP13_11.csv</v>
      </c>
      <c r="H694" s="6" t="s">
        <v>1707</v>
      </c>
      <c r="I694" s="6" t="str">
        <f>"("&amp;A694&amp;",'"&amp;G694&amp;"'),"</f>
        <v>(692,'TestTSP13_11.csv'),</v>
      </c>
      <c r="J694" s="6">
        <f>VLOOKUP(E694,target_graph_lookup!$A$1:$B$43,2,0)</f>
        <v>13</v>
      </c>
      <c r="K694" s="70">
        <v>10412</v>
      </c>
      <c r="L694" s="71">
        <f>VLOOKUP(A694,cutting_planes!$A$2:$K$1435,3,0)</f>
        <v>10181.75</v>
      </c>
      <c r="M694" s="71">
        <f>VLOOKUP(A694,cutting_planes!$A$2:$K$1435,2,0)</f>
        <v>9906.5</v>
      </c>
      <c r="N694" s="71">
        <f>VLOOKUP(A694,cutting_planes!$A$2:$K$1435,6,0)</f>
        <v>0</v>
      </c>
      <c r="O694" s="71">
        <f>VLOOKUP(A694,cutting_planes!$A$2:$K$1435,7,0)</f>
        <v>306</v>
      </c>
      <c r="P694" s="71">
        <f>VLOOKUP(A694,cutting_planes!$A$2:$K$1435,8,0)</f>
        <v>62</v>
      </c>
      <c r="Q694" s="71">
        <f>VLOOKUP(A694,cutting_planes!$A$2:$K$1435,9,0)</f>
        <v>8</v>
      </c>
      <c r="R694" s="71">
        <f>VLOOKUP(A694,cutting_planes!$A$2:$K$1435,10,0)</f>
        <v>500</v>
      </c>
      <c r="S694" s="72">
        <f>ABS(K694-L694)/K694</f>
        <v>2.2113907030349596E-2</v>
      </c>
      <c r="T694" s="71">
        <f>IF(O694&gt;=R694,1,0)</f>
        <v>0</v>
      </c>
      <c r="U694" s="1" t="str">
        <f>VLOOKUP(A694,cutting_planes!$A$2:$N$940,14,0)</f>
        <v>0:03</v>
      </c>
    </row>
    <row r="695" spans="1:21" hidden="1" x14ac:dyDescent="0.2">
      <c r="A695" s="6">
        <v>693</v>
      </c>
      <c r="B695" s="6">
        <v>13</v>
      </c>
      <c r="C695" s="6">
        <v>12</v>
      </c>
      <c r="D695" s="6">
        <v>76</v>
      </c>
      <c r="E695" s="6" t="s">
        <v>679</v>
      </c>
      <c r="F695" s="6" t="s">
        <v>1703</v>
      </c>
      <c r="G695" s="6" t="str">
        <f>F695&amp;B695&amp;"_"&amp;C695&amp;".csv"</f>
        <v>TestTSP13_12.csv</v>
      </c>
      <c r="H695" s="6" t="s">
        <v>1707</v>
      </c>
      <c r="I695" s="6" t="str">
        <f>"("&amp;A695&amp;",'"&amp;G695&amp;"'),"</f>
        <v>(693,'TestTSP13_12.csv'),</v>
      </c>
      <c r="J695" s="6">
        <f>VLOOKUP(E695,target_graph_lookup!$A$1:$B$43,2,0)</f>
        <v>13</v>
      </c>
      <c r="K695" s="70">
        <v>9458</v>
      </c>
      <c r="L695" s="71">
        <f>VLOOKUP(A695,cutting_planes!$A$2:$K$1435,3,0)</f>
        <v>9194.44</v>
      </c>
      <c r="M695" s="71">
        <f>VLOOKUP(A695,cutting_planes!$A$2:$K$1435,2,0)</f>
        <v>8889</v>
      </c>
      <c r="N695" s="71">
        <f>VLOOKUP(A695,cutting_planes!$A$2:$K$1435,6,0)</f>
        <v>0</v>
      </c>
      <c r="O695" s="71">
        <f>VLOOKUP(A695,cutting_planes!$A$2:$K$1435,7,0)</f>
        <v>199</v>
      </c>
      <c r="P695" s="71">
        <f>VLOOKUP(A695,cutting_planes!$A$2:$K$1435,8,0)</f>
        <v>49</v>
      </c>
      <c r="Q695" s="71">
        <f>VLOOKUP(A695,cutting_planes!$A$2:$K$1435,9,0)</f>
        <v>3</v>
      </c>
      <c r="R695" s="71">
        <f>VLOOKUP(A695,cutting_planes!$A$2:$K$1435,10,0)</f>
        <v>500</v>
      </c>
      <c r="S695" s="72">
        <f>ABS(K695-L695)/K695</f>
        <v>2.786635652357787E-2</v>
      </c>
      <c r="T695" s="71">
        <f>IF(O695&gt;=R695,1,0)</f>
        <v>0</v>
      </c>
      <c r="U695" s="1" t="str">
        <f>VLOOKUP(A695,cutting_planes!$A$2:$N$940,14,0)</f>
        <v>0:02</v>
      </c>
    </row>
    <row r="696" spans="1:21" hidden="1" x14ac:dyDescent="0.2">
      <c r="A696" s="6">
        <v>694</v>
      </c>
      <c r="B696" s="6">
        <v>13</v>
      </c>
      <c r="C696" s="6">
        <v>13</v>
      </c>
      <c r="D696" s="6">
        <v>16</v>
      </c>
      <c r="E696" s="6" t="s">
        <v>679</v>
      </c>
      <c r="F696" s="6" t="s">
        <v>1703</v>
      </c>
      <c r="G696" s="6" t="str">
        <f>F696&amp;B696&amp;"_"&amp;C696&amp;".csv"</f>
        <v>TestTSP13_13.csv</v>
      </c>
      <c r="H696" s="6" t="s">
        <v>1707</v>
      </c>
      <c r="I696" s="6" t="str">
        <f>"("&amp;A696&amp;",'"&amp;G696&amp;"'),"</f>
        <v>(694,'TestTSP13_13.csv'),</v>
      </c>
      <c r="J696" s="6">
        <f>VLOOKUP(E696,target_graph_lookup!$A$1:$B$43,2,0)</f>
        <v>13</v>
      </c>
      <c r="K696" s="70">
        <v>7784</v>
      </c>
      <c r="L696" s="71">
        <f>VLOOKUP(A696,cutting_planes!$A$2:$K$1435,3,0)</f>
        <v>7758.67</v>
      </c>
      <c r="M696" s="71">
        <f>VLOOKUP(A696,cutting_planes!$A$2:$K$1435,2,0)</f>
        <v>7573</v>
      </c>
      <c r="N696" s="71">
        <f>VLOOKUP(A696,cutting_planes!$A$2:$K$1435,6,0)</f>
        <v>0</v>
      </c>
      <c r="O696" s="71">
        <f>VLOOKUP(A696,cutting_planes!$A$2:$K$1435,7,0)</f>
        <v>26</v>
      </c>
      <c r="P696" s="71">
        <f>VLOOKUP(A696,cutting_planes!$A$2:$K$1435,8,0)</f>
        <v>11</v>
      </c>
      <c r="Q696" s="71">
        <f>VLOOKUP(A696,cutting_planes!$A$2:$K$1435,9,0)</f>
        <v>0</v>
      </c>
      <c r="R696" s="71">
        <f>VLOOKUP(A696,cutting_planes!$A$2:$K$1435,10,0)</f>
        <v>500</v>
      </c>
      <c r="S696" s="72">
        <f>ABS(K696-L696)/K696</f>
        <v>3.2541109969167429E-3</v>
      </c>
      <c r="T696" s="71">
        <f>IF(O696&gt;=R696,1,0)</f>
        <v>0</v>
      </c>
      <c r="U696" s="1" t="str">
        <f>VLOOKUP(A696,cutting_planes!$A$2:$N$940,14,0)</f>
        <v>0:00</v>
      </c>
    </row>
    <row r="697" spans="1:21" hidden="1" x14ac:dyDescent="0.2">
      <c r="A697" s="6">
        <v>695</v>
      </c>
      <c r="B697" s="6">
        <v>13</v>
      </c>
      <c r="C697" s="6">
        <v>14</v>
      </c>
      <c r="D697" s="6">
        <v>16</v>
      </c>
      <c r="E697" s="6" t="s">
        <v>679</v>
      </c>
      <c r="F697" s="6" t="s">
        <v>1703</v>
      </c>
      <c r="G697" s="6" t="str">
        <f>F697&amp;B697&amp;"_"&amp;C697&amp;".csv"</f>
        <v>TestTSP13_14.csv</v>
      </c>
      <c r="H697" s="6" t="s">
        <v>1707</v>
      </c>
      <c r="I697" s="6" t="str">
        <f>"("&amp;A697&amp;",'"&amp;G697&amp;"'),"</f>
        <v>(695,'TestTSP13_14.csv'),</v>
      </c>
      <c r="J697" s="6">
        <f>VLOOKUP(E697,target_graph_lookup!$A$1:$B$43,2,0)</f>
        <v>13</v>
      </c>
      <c r="K697" s="70">
        <v>6348</v>
      </c>
      <c r="L697" s="71">
        <f>VLOOKUP(A697,cutting_planes!$A$2:$K$1435,3,0)</f>
        <v>6348</v>
      </c>
      <c r="M697" s="71">
        <f>VLOOKUP(A697,cutting_planes!$A$2:$K$1435,2,0)</f>
        <v>6268</v>
      </c>
      <c r="N697" s="71">
        <f>VLOOKUP(A697,cutting_planes!$A$2:$K$1435,6,0)</f>
        <v>1</v>
      </c>
      <c r="O697" s="71">
        <f>VLOOKUP(A697,cutting_planes!$A$2:$K$1435,7,0)</f>
        <v>20</v>
      </c>
      <c r="P697" s="71">
        <f>VLOOKUP(A697,cutting_planes!$A$2:$K$1435,8,0)</f>
        <v>10</v>
      </c>
      <c r="Q697" s="71">
        <f>VLOOKUP(A697,cutting_planes!$A$2:$K$1435,9,0)</f>
        <v>0</v>
      </c>
      <c r="R697" s="71">
        <f>VLOOKUP(A697,cutting_planes!$A$2:$K$1435,10,0)</f>
        <v>500</v>
      </c>
      <c r="S697" s="72">
        <f>ABS(K697-L697)/K697</f>
        <v>0</v>
      </c>
      <c r="T697" s="71">
        <f>IF(O697&gt;=R697,1,0)</f>
        <v>0</v>
      </c>
      <c r="U697" s="1" t="str">
        <f>VLOOKUP(A697,cutting_planes!$A$2:$N$940,14,0)</f>
        <v>0:00</v>
      </c>
    </row>
    <row r="698" spans="1:21" x14ac:dyDescent="0.2">
      <c r="A698" s="6">
        <v>696</v>
      </c>
      <c r="B698" s="6">
        <v>14</v>
      </c>
      <c r="C698" s="6">
        <v>0</v>
      </c>
      <c r="D698" s="6">
        <v>26</v>
      </c>
      <c r="E698" s="6" t="s">
        <v>675</v>
      </c>
      <c r="F698" s="6" t="s">
        <v>1702</v>
      </c>
      <c r="G698" s="6" t="str">
        <f>F698&amp;B698&amp;"_"&amp;C698&amp;".csv"</f>
        <v>TrainTSP14_0.csv</v>
      </c>
      <c r="H698" s="6" t="s">
        <v>1707</v>
      </c>
      <c r="I698" s="6" t="str">
        <f>"("&amp;A698&amp;",'"&amp;G698&amp;"'),"</f>
        <v>(696,'TrainTSP14_0.csv'),</v>
      </c>
      <c r="J698" s="6">
        <f>VLOOKUP(E698,target_graph_lookup!$A$1:$B$43,2,0)</f>
        <v>14</v>
      </c>
      <c r="K698" s="70">
        <v>9758</v>
      </c>
      <c r="L698" s="71">
        <f>VLOOKUP(A698,cutting_planes!$A$2:$K$1435,3,0)</f>
        <v>9758</v>
      </c>
      <c r="M698" s="71">
        <f>VLOOKUP(A698,cutting_planes!$A$2:$K$1435,2,0)</f>
        <v>9729.5</v>
      </c>
      <c r="N698" s="71">
        <f>VLOOKUP(A698,cutting_planes!$A$2:$K$1435,6,0)</f>
        <v>1</v>
      </c>
      <c r="O698" s="71">
        <f>VLOOKUP(A698,cutting_planes!$A$2:$K$1435,7,0)</f>
        <v>5</v>
      </c>
      <c r="P698" s="71">
        <f>VLOOKUP(A698,cutting_planes!$A$2:$K$1435,8,0)</f>
        <v>3</v>
      </c>
      <c r="Q698" s="71">
        <f>VLOOKUP(A698,cutting_planes!$A$2:$K$1435,9,0)</f>
        <v>0</v>
      </c>
      <c r="R698" s="71">
        <f>VLOOKUP(A698,cutting_planes!$A$2:$K$1435,10,0)</f>
        <v>500</v>
      </c>
      <c r="S698" s="72">
        <f>ABS(K698-L698)/K698</f>
        <v>0</v>
      </c>
      <c r="T698" s="71">
        <f>IF(O698&gt;=R698,1,0)</f>
        <v>0</v>
      </c>
      <c r="U698" s="1" t="str">
        <f>VLOOKUP(A698,cutting_planes!$A$2:$N$940,14,0)</f>
        <v>0:00</v>
      </c>
    </row>
    <row r="699" spans="1:21" x14ac:dyDescent="0.2">
      <c r="A699" s="6">
        <v>697</v>
      </c>
      <c r="B699" s="6">
        <v>14</v>
      </c>
      <c r="C699" s="6">
        <v>1</v>
      </c>
      <c r="D699" s="6">
        <v>9</v>
      </c>
      <c r="E699" s="6" t="s">
        <v>675</v>
      </c>
      <c r="F699" s="6" t="s">
        <v>1702</v>
      </c>
      <c r="G699" s="6" t="str">
        <f>F699&amp;B699&amp;"_"&amp;C699&amp;".csv"</f>
        <v>TrainTSP14_1.csv</v>
      </c>
      <c r="H699" s="6" t="s">
        <v>1707</v>
      </c>
      <c r="I699" s="6" t="str">
        <f>"("&amp;A699&amp;",'"&amp;G699&amp;"'),"</f>
        <v>(697,'TrainTSP14_1.csv'),</v>
      </c>
      <c r="J699" s="6">
        <f>VLOOKUP(E699,target_graph_lookup!$A$1:$B$43,2,0)</f>
        <v>14</v>
      </c>
      <c r="K699" s="70">
        <v>6235</v>
      </c>
      <c r="L699" s="71">
        <f>VLOOKUP(A699,cutting_planes!$A$2:$K$1435,3,0)</f>
        <v>6235</v>
      </c>
      <c r="M699" s="71">
        <f>VLOOKUP(A699,cutting_planes!$A$2:$K$1435,2,0)</f>
        <v>6235</v>
      </c>
      <c r="N699" s="71">
        <f>VLOOKUP(A699,cutting_planes!$A$2:$K$1435,6,0)</f>
        <v>1</v>
      </c>
      <c r="O699" s="71">
        <f>VLOOKUP(A699,cutting_planes!$A$2:$K$1435,7,0)</f>
        <v>0</v>
      </c>
      <c r="P699" s="71">
        <f>VLOOKUP(A699,cutting_planes!$A$2:$K$1435,8,0)</f>
        <v>0</v>
      </c>
      <c r="Q699" s="71">
        <f>VLOOKUP(A699,cutting_planes!$A$2:$K$1435,9,0)</f>
        <v>0</v>
      </c>
      <c r="R699" s="71">
        <f>VLOOKUP(A699,cutting_planes!$A$2:$K$1435,10,0)</f>
        <v>500</v>
      </c>
      <c r="S699" s="72">
        <f>ABS(K699-L699)/K699</f>
        <v>0</v>
      </c>
      <c r="T699" s="71">
        <f>IF(O699&gt;=R699,1,0)</f>
        <v>0</v>
      </c>
      <c r="U699" s="1" t="str">
        <f>VLOOKUP(A699,cutting_planes!$A$2:$N$940,14,0)</f>
        <v>0:00</v>
      </c>
    </row>
    <row r="700" spans="1:21" x14ac:dyDescent="0.2">
      <c r="A700" s="6">
        <v>698</v>
      </c>
      <c r="B700" s="6">
        <v>14</v>
      </c>
      <c r="C700" s="6">
        <v>2</v>
      </c>
      <c r="D700" s="6">
        <v>29</v>
      </c>
      <c r="E700" s="6" t="s">
        <v>675</v>
      </c>
      <c r="F700" s="6" t="s">
        <v>1702</v>
      </c>
      <c r="G700" s="6" t="str">
        <f>F700&amp;B700&amp;"_"&amp;C700&amp;".csv"</f>
        <v>TrainTSP14_2.csv</v>
      </c>
      <c r="H700" s="6" t="s">
        <v>1707</v>
      </c>
      <c r="I700" s="6" t="str">
        <f>"("&amp;A700&amp;",'"&amp;G700&amp;"'),"</f>
        <v>(698,'TrainTSP14_2.csv'),</v>
      </c>
      <c r="J700" s="6">
        <f>VLOOKUP(E700,target_graph_lookup!$A$1:$B$43,2,0)</f>
        <v>14</v>
      </c>
      <c r="K700" s="70">
        <v>10023</v>
      </c>
      <c r="L700" s="71">
        <f>VLOOKUP(A700,cutting_planes!$A$2:$K$1435,3,0)</f>
        <v>10023</v>
      </c>
      <c r="M700" s="71">
        <f>VLOOKUP(A700,cutting_planes!$A$2:$K$1435,2,0)</f>
        <v>9962</v>
      </c>
      <c r="N700" s="71">
        <f>VLOOKUP(A700,cutting_planes!$A$2:$K$1435,6,0)</f>
        <v>1</v>
      </c>
      <c r="O700" s="71">
        <f>VLOOKUP(A700,cutting_planes!$A$2:$K$1435,7,0)</f>
        <v>14</v>
      </c>
      <c r="P700" s="71">
        <f>VLOOKUP(A700,cutting_planes!$A$2:$K$1435,8,0)</f>
        <v>8</v>
      </c>
      <c r="Q700" s="71">
        <f>VLOOKUP(A700,cutting_planes!$A$2:$K$1435,9,0)</f>
        <v>0</v>
      </c>
      <c r="R700" s="71">
        <f>VLOOKUP(A700,cutting_planes!$A$2:$K$1435,10,0)</f>
        <v>500</v>
      </c>
      <c r="S700" s="72">
        <f>ABS(K700-L700)/K700</f>
        <v>0</v>
      </c>
      <c r="T700" s="71">
        <f>IF(O700&gt;=R700,1,0)</f>
        <v>0</v>
      </c>
      <c r="U700" s="1" t="str">
        <f>VLOOKUP(A700,cutting_planes!$A$2:$N$940,14,0)</f>
        <v>0:00</v>
      </c>
    </row>
    <row r="701" spans="1:21" x14ac:dyDescent="0.2">
      <c r="A701" s="6">
        <v>699</v>
      </c>
      <c r="B701" s="6">
        <v>14</v>
      </c>
      <c r="C701" s="6">
        <v>3</v>
      </c>
      <c r="D701" s="6">
        <v>28</v>
      </c>
      <c r="E701" s="6" t="s">
        <v>675</v>
      </c>
      <c r="F701" s="6" t="s">
        <v>1702</v>
      </c>
      <c r="G701" s="6" t="str">
        <f>F701&amp;B701&amp;"_"&amp;C701&amp;".csv"</f>
        <v>TrainTSP14_3.csv</v>
      </c>
      <c r="H701" s="6" t="s">
        <v>1707</v>
      </c>
      <c r="I701" s="6" t="str">
        <f>"("&amp;A701&amp;",'"&amp;G701&amp;"'),"</f>
        <v>(699,'TrainTSP14_3.csv'),</v>
      </c>
      <c r="J701" s="6">
        <f>VLOOKUP(E701,target_graph_lookup!$A$1:$B$43,2,0)</f>
        <v>14</v>
      </c>
      <c r="K701" s="70">
        <v>9838</v>
      </c>
      <c r="L701" s="71">
        <f>VLOOKUP(A701,cutting_planes!$A$2:$K$1435,3,0)</f>
        <v>9838</v>
      </c>
      <c r="M701" s="71">
        <f>VLOOKUP(A701,cutting_planes!$A$2:$K$1435,2,0)</f>
        <v>9730.5</v>
      </c>
      <c r="N701" s="71">
        <f>VLOOKUP(A701,cutting_planes!$A$2:$K$1435,6,0)</f>
        <v>1</v>
      </c>
      <c r="O701" s="71">
        <f>VLOOKUP(A701,cutting_planes!$A$2:$K$1435,7,0)</f>
        <v>17</v>
      </c>
      <c r="P701" s="71">
        <f>VLOOKUP(A701,cutting_planes!$A$2:$K$1435,8,0)</f>
        <v>10</v>
      </c>
      <c r="Q701" s="71">
        <f>VLOOKUP(A701,cutting_planes!$A$2:$K$1435,9,0)</f>
        <v>0</v>
      </c>
      <c r="R701" s="71">
        <f>VLOOKUP(A701,cutting_planes!$A$2:$K$1435,10,0)</f>
        <v>500</v>
      </c>
      <c r="S701" s="72">
        <f>ABS(K701-L701)/K701</f>
        <v>0</v>
      </c>
      <c r="T701" s="71">
        <f>IF(O701&gt;=R701,1,0)</f>
        <v>0</v>
      </c>
      <c r="U701" s="1" t="str">
        <f>VLOOKUP(A701,cutting_planes!$A$2:$N$940,14,0)</f>
        <v>0:00</v>
      </c>
    </row>
    <row r="702" spans="1:21" x14ac:dyDescent="0.2">
      <c r="A702" s="6">
        <v>700</v>
      </c>
      <c r="B702" s="6">
        <v>14</v>
      </c>
      <c r="C702" s="6">
        <v>4</v>
      </c>
      <c r="D702" s="6">
        <v>11</v>
      </c>
      <c r="E702" s="6" t="s">
        <v>675</v>
      </c>
      <c r="F702" s="6" t="s">
        <v>1702</v>
      </c>
      <c r="G702" s="6" t="str">
        <f>F702&amp;B702&amp;"_"&amp;C702&amp;".csv"</f>
        <v>TrainTSP14_4.csv</v>
      </c>
      <c r="H702" s="6" t="s">
        <v>1707</v>
      </c>
      <c r="I702" s="6" t="str">
        <f>"("&amp;A702&amp;",'"&amp;G702&amp;"'),"</f>
        <v>(700,'TrainTSP14_4.csv'),</v>
      </c>
      <c r="J702" s="6">
        <f>VLOOKUP(E702,target_graph_lookup!$A$1:$B$43,2,0)</f>
        <v>14</v>
      </c>
      <c r="K702" s="70">
        <v>7041</v>
      </c>
      <c r="L702" s="71">
        <f>VLOOKUP(A702,cutting_planes!$A$2:$K$1435,3,0)</f>
        <v>7041</v>
      </c>
      <c r="M702" s="71">
        <f>VLOOKUP(A702,cutting_planes!$A$2:$K$1435,2,0)</f>
        <v>6991</v>
      </c>
      <c r="N702" s="71">
        <f>VLOOKUP(A702,cutting_planes!$A$2:$K$1435,6,0)</f>
        <v>1</v>
      </c>
      <c r="O702" s="71">
        <f>VLOOKUP(A702,cutting_planes!$A$2:$K$1435,7,0)</f>
        <v>5</v>
      </c>
      <c r="P702" s="71">
        <f>VLOOKUP(A702,cutting_planes!$A$2:$K$1435,8,0)</f>
        <v>3</v>
      </c>
      <c r="Q702" s="71">
        <f>VLOOKUP(A702,cutting_planes!$A$2:$K$1435,9,0)</f>
        <v>0</v>
      </c>
      <c r="R702" s="71">
        <f>VLOOKUP(A702,cutting_planes!$A$2:$K$1435,10,0)</f>
        <v>500</v>
      </c>
      <c r="S702" s="72">
        <f>ABS(K702-L702)/K702</f>
        <v>0</v>
      </c>
      <c r="T702" s="71">
        <f>IF(O702&gt;=R702,1,0)</f>
        <v>0</v>
      </c>
      <c r="U702" s="1" t="str">
        <f>VLOOKUP(A702,cutting_planes!$A$2:$N$940,14,0)</f>
        <v>0:00</v>
      </c>
    </row>
    <row r="703" spans="1:21" x14ac:dyDescent="0.2">
      <c r="A703" s="6">
        <v>701</v>
      </c>
      <c r="B703" s="6">
        <v>14</v>
      </c>
      <c r="C703" s="6">
        <v>5</v>
      </c>
      <c r="D703" s="6">
        <v>14</v>
      </c>
      <c r="E703" s="6" t="s">
        <v>675</v>
      </c>
      <c r="F703" s="6" t="s">
        <v>1702</v>
      </c>
      <c r="G703" s="6" t="str">
        <f>F703&amp;B703&amp;"_"&amp;C703&amp;".csv"</f>
        <v>TrainTSP14_5.csv</v>
      </c>
      <c r="H703" s="6" t="s">
        <v>1707</v>
      </c>
      <c r="I703" s="6" t="str">
        <f>"("&amp;A703&amp;",'"&amp;G703&amp;"'),"</f>
        <v>(701,'TrainTSP14_5.csv'),</v>
      </c>
      <c r="J703" s="6">
        <f>VLOOKUP(E703,target_graph_lookup!$A$1:$B$43,2,0)</f>
        <v>14</v>
      </c>
      <c r="K703" s="70">
        <v>7690</v>
      </c>
      <c r="L703" s="71">
        <f>VLOOKUP(A703,cutting_planes!$A$2:$K$1435,3,0)</f>
        <v>7690</v>
      </c>
      <c r="M703" s="71">
        <f>VLOOKUP(A703,cutting_planes!$A$2:$K$1435,2,0)</f>
        <v>7690</v>
      </c>
      <c r="N703" s="71">
        <f>VLOOKUP(A703,cutting_planes!$A$2:$K$1435,6,0)</f>
        <v>1</v>
      </c>
      <c r="O703" s="71">
        <f>VLOOKUP(A703,cutting_planes!$A$2:$K$1435,7,0)</f>
        <v>0</v>
      </c>
      <c r="P703" s="71">
        <f>VLOOKUP(A703,cutting_planes!$A$2:$K$1435,8,0)</f>
        <v>0</v>
      </c>
      <c r="Q703" s="71">
        <f>VLOOKUP(A703,cutting_planes!$A$2:$K$1435,9,0)</f>
        <v>0</v>
      </c>
      <c r="R703" s="71">
        <f>VLOOKUP(A703,cutting_planes!$A$2:$K$1435,10,0)</f>
        <v>500</v>
      </c>
      <c r="S703" s="72">
        <f>ABS(K703-L703)/K703</f>
        <v>0</v>
      </c>
      <c r="T703" s="71">
        <f>IF(O703&gt;=R703,1,0)</f>
        <v>0</v>
      </c>
      <c r="U703" s="1" t="str">
        <f>VLOOKUP(A703,cutting_planes!$A$2:$N$940,14,0)</f>
        <v>0:00</v>
      </c>
    </row>
    <row r="704" spans="1:21" x14ac:dyDescent="0.2">
      <c r="A704" s="6">
        <v>702</v>
      </c>
      <c r="B704" s="6">
        <v>14</v>
      </c>
      <c r="C704" s="6">
        <v>6</v>
      </c>
      <c r="D704" s="6">
        <v>23</v>
      </c>
      <c r="E704" s="6" t="s">
        <v>675</v>
      </c>
      <c r="F704" s="6" t="s">
        <v>1702</v>
      </c>
      <c r="G704" s="6" t="str">
        <f>F704&amp;B704&amp;"_"&amp;C704&amp;".csv"</f>
        <v>TrainTSP14_6.csv</v>
      </c>
      <c r="H704" s="6" t="s">
        <v>1707</v>
      </c>
      <c r="I704" s="80" t="str">
        <f>"("&amp;A704&amp;",'"&amp;G704&amp;"'),"</f>
        <v>(702,'TrainTSP14_6.csv'),</v>
      </c>
      <c r="J704" s="6">
        <f>VLOOKUP(E704,target_graph_lookup!$A$1:$B$43,2,0)</f>
        <v>14</v>
      </c>
      <c r="K704" s="70">
        <v>9416</v>
      </c>
      <c r="L704" s="71">
        <f>VLOOKUP(A704,cutting_planes!$A$2:$K$1435,3,0)</f>
        <v>9401.57</v>
      </c>
      <c r="M704" s="71">
        <f>VLOOKUP(A704,cutting_planes!$A$2:$K$1435,2,0)</f>
        <v>9279</v>
      </c>
      <c r="N704" s="71">
        <f>VLOOKUP(A704,cutting_planes!$A$2:$K$1435,6,0)</f>
        <v>0</v>
      </c>
      <c r="O704" s="71">
        <f>VLOOKUP(A704,cutting_planes!$A$2:$K$1435,7,0)</f>
        <v>40</v>
      </c>
      <c r="P704" s="71">
        <f>VLOOKUP(A704,cutting_planes!$A$2:$K$1435,8,0)</f>
        <v>15</v>
      </c>
      <c r="Q704" s="71">
        <f>VLOOKUP(A704,cutting_planes!$A$2:$K$1435,9,0)</f>
        <v>2</v>
      </c>
      <c r="R704" s="71">
        <f>VLOOKUP(A704,cutting_planes!$A$2:$K$1435,10,0)</f>
        <v>500</v>
      </c>
      <c r="S704" s="72">
        <f>ABS(K704-L704)/K704</f>
        <v>1.5324978759558509E-3</v>
      </c>
      <c r="T704" s="71">
        <f>IF(O704&gt;=R704,1,0)</f>
        <v>0</v>
      </c>
      <c r="U704" s="1" t="str">
        <f>VLOOKUP(A704,cutting_planes!$A$2:$N$940,14,0)</f>
        <v>0:00</v>
      </c>
    </row>
    <row r="705" spans="1:21" x14ac:dyDescent="0.2">
      <c r="A705" s="6">
        <v>703</v>
      </c>
      <c r="B705" s="6">
        <v>14</v>
      </c>
      <c r="C705" s="6">
        <v>7</v>
      </c>
      <c r="D705" s="6">
        <v>16</v>
      </c>
      <c r="E705" s="6" t="s">
        <v>675</v>
      </c>
      <c r="F705" s="6" t="s">
        <v>1702</v>
      </c>
      <c r="G705" s="6" t="str">
        <f>F705&amp;B705&amp;"_"&amp;C705&amp;".csv"</f>
        <v>TrainTSP14_7.csv</v>
      </c>
      <c r="H705" s="6" t="s">
        <v>1707</v>
      </c>
      <c r="I705" s="6" t="str">
        <f>"("&amp;A705&amp;",'"&amp;G705&amp;"'),"</f>
        <v>(703,'TrainTSP14_7.csv'),</v>
      </c>
      <c r="J705" s="6">
        <f>VLOOKUP(E705,target_graph_lookup!$A$1:$B$43,2,0)</f>
        <v>14</v>
      </c>
      <c r="K705" s="70">
        <v>7638</v>
      </c>
      <c r="L705" s="71">
        <f>VLOOKUP(A705,cutting_planes!$A$2:$K$1435,3,0)</f>
        <v>7638</v>
      </c>
      <c r="M705" s="71">
        <f>VLOOKUP(A705,cutting_planes!$A$2:$K$1435,2,0)</f>
        <v>7574.5</v>
      </c>
      <c r="N705" s="71">
        <f>VLOOKUP(A705,cutting_planes!$A$2:$K$1435,6,0)</f>
        <v>1</v>
      </c>
      <c r="O705" s="71">
        <f>VLOOKUP(A705,cutting_planes!$A$2:$K$1435,7,0)</f>
        <v>7</v>
      </c>
      <c r="P705" s="71">
        <f>VLOOKUP(A705,cutting_planes!$A$2:$K$1435,8,0)</f>
        <v>4</v>
      </c>
      <c r="Q705" s="71">
        <f>VLOOKUP(A705,cutting_planes!$A$2:$K$1435,9,0)</f>
        <v>0</v>
      </c>
      <c r="R705" s="71">
        <f>VLOOKUP(A705,cutting_planes!$A$2:$K$1435,10,0)</f>
        <v>500</v>
      </c>
      <c r="S705" s="72">
        <f>ABS(K705-L705)/K705</f>
        <v>0</v>
      </c>
      <c r="T705" s="71">
        <f>IF(O705&gt;=R705,1,0)</f>
        <v>0</v>
      </c>
      <c r="U705" s="1" t="str">
        <f>VLOOKUP(A705,cutting_planes!$A$2:$N$940,14,0)</f>
        <v>0:00</v>
      </c>
    </row>
    <row r="706" spans="1:21" x14ac:dyDescent="0.2">
      <c r="A706" s="6">
        <v>704</v>
      </c>
      <c r="B706" s="6">
        <v>14</v>
      </c>
      <c r="C706" s="6">
        <v>8</v>
      </c>
      <c r="D706" s="6">
        <v>26</v>
      </c>
      <c r="E706" s="6" t="s">
        <v>675</v>
      </c>
      <c r="F706" s="6" t="s">
        <v>1702</v>
      </c>
      <c r="G706" s="6" t="str">
        <f>F706&amp;B706&amp;"_"&amp;C706&amp;".csv"</f>
        <v>TrainTSP14_8.csv</v>
      </c>
      <c r="H706" s="6" t="s">
        <v>1707</v>
      </c>
      <c r="I706" s="6" t="str">
        <f>"("&amp;A706&amp;",'"&amp;G706&amp;"'),"</f>
        <v>(704,'TrainTSP14_8.csv'),</v>
      </c>
      <c r="J706" s="6">
        <f>VLOOKUP(E706,target_graph_lookup!$A$1:$B$43,2,0)</f>
        <v>14</v>
      </c>
      <c r="K706" s="70">
        <v>9803</v>
      </c>
      <c r="L706" s="71">
        <f>VLOOKUP(A706,cutting_planes!$A$2:$K$1435,3,0)</f>
        <v>9803</v>
      </c>
      <c r="M706" s="71">
        <f>VLOOKUP(A706,cutting_planes!$A$2:$K$1435,2,0)</f>
        <v>9735</v>
      </c>
      <c r="N706" s="71">
        <f>VLOOKUP(A706,cutting_planes!$A$2:$K$1435,6,0)</f>
        <v>1</v>
      </c>
      <c r="O706" s="71">
        <f>VLOOKUP(A706,cutting_planes!$A$2:$K$1435,7,0)</f>
        <v>7</v>
      </c>
      <c r="P706" s="71">
        <f>VLOOKUP(A706,cutting_planes!$A$2:$K$1435,8,0)</f>
        <v>4</v>
      </c>
      <c r="Q706" s="71">
        <f>VLOOKUP(A706,cutting_planes!$A$2:$K$1435,9,0)</f>
        <v>0</v>
      </c>
      <c r="R706" s="71">
        <f>VLOOKUP(A706,cutting_planes!$A$2:$K$1435,10,0)</f>
        <v>500</v>
      </c>
      <c r="S706" s="72">
        <f>ABS(K706-L706)/K706</f>
        <v>0</v>
      </c>
      <c r="T706" s="71">
        <f>IF(O706&gt;=R706,1,0)</f>
        <v>0</v>
      </c>
      <c r="U706" s="1" t="str">
        <f>VLOOKUP(A706,cutting_planes!$A$2:$N$940,14,0)</f>
        <v>0:00</v>
      </c>
    </row>
    <row r="707" spans="1:21" x14ac:dyDescent="0.2">
      <c r="A707" s="6">
        <v>705</v>
      </c>
      <c r="B707" s="6">
        <v>14</v>
      </c>
      <c r="C707" s="6">
        <v>9</v>
      </c>
      <c r="D707" s="6">
        <v>28</v>
      </c>
      <c r="E707" s="6" t="s">
        <v>675</v>
      </c>
      <c r="F707" s="6" t="s">
        <v>1702</v>
      </c>
      <c r="G707" s="6" t="str">
        <f>F707&amp;B707&amp;"_"&amp;C707&amp;".csv"</f>
        <v>TrainTSP14_9.csv</v>
      </c>
      <c r="H707" s="6" t="s">
        <v>1707</v>
      </c>
      <c r="I707" s="6" t="str">
        <f>"("&amp;A707&amp;",'"&amp;G707&amp;"'),"</f>
        <v>(705,'TrainTSP14_9.csv'),</v>
      </c>
      <c r="J707" s="6">
        <f>VLOOKUP(E707,target_graph_lookup!$A$1:$B$43,2,0)</f>
        <v>14</v>
      </c>
      <c r="K707" s="70">
        <v>9891</v>
      </c>
      <c r="L707" s="71">
        <f>VLOOKUP(A707,cutting_planes!$A$2:$K$1435,3,0)</f>
        <v>9845.25</v>
      </c>
      <c r="M707" s="71">
        <f>VLOOKUP(A707,cutting_planes!$A$2:$K$1435,2,0)</f>
        <v>9789</v>
      </c>
      <c r="N707" s="71">
        <f>VLOOKUP(A707,cutting_planes!$A$2:$K$1435,6,0)</f>
        <v>0</v>
      </c>
      <c r="O707" s="71">
        <f>VLOOKUP(A707,cutting_planes!$A$2:$K$1435,7,0)</f>
        <v>7</v>
      </c>
      <c r="P707" s="71">
        <f>VLOOKUP(A707,cutting_planes!$A$2:$K$1435,8,0)</f>
        <v>4</v>
      </c>
      <c r="Q707" s="71">
        <f>VLOOKUP(A707,cutting_planes!$A$2:$K$1435,9,0)</f>
        <v>0</v>
      </c>
      <c r="R707" s="71">
        <f>VLOOKUP(A707,cutting_planes!$A$2:$K$1435,10,0)</f>
        <v>500</v>
      </c>
      <c r="S707" s="72">
        <f>ABS(K707-L707)/K707</f>
        <v>4.6254170457992114E-3</v>
      </c>
      <c r="T707" s="71">
        <f>IF(O707&gt;=R707,1,0)</f>
        <v>0</v>
      </c>
      <c r="U707" s="1" t="str">
        <f>VLOOKUP(A707,cutting_planes!$A$2:$N$940,14,0)</f>
        <v>0:00</v>
      </c>
    </row>
    <row r="708" spans="1:21" x14ac:dyDescent="0.2">
      <c r="A708" s="6">
        <v>706</v>
      </c>
      <c r="B708" s="6">
        <v>14</v>
      </c>
      <c r="C708" s="6">
        <v>10</v>
      </c>
      <c r="D708" s="6">
        <v>11</v>
      </c>
      <c r="E708" s="6" t="s">
        <v>675</v>
      </c>
      <c r="F708" s="6" t="s">
        <v>1702</v>
      </c>
      <c r="G708" s="6" t="str">
        <f>F708&amp;B708&amp;"_"&amp;C708&amp;".csv"</f>
        <v>TrainTSP14_10.csv</v>
      </c>
      <c r="H708" s="6" t="s">
        <v>1707</v>
      </c>
      <c r="I708" s="6" t="str">
        <f>"("&amp;A708&amp;",'"&amp;G708&amp;"'),"</f>
        <v>(706,'TrainTSP14_10.csv'),</v>
      </c>
      <c r="J708" s="6">
        <f>VLOOKUP(E708,target_graph_lookup!$A$1:$B$43,2,0)</f>
        <v>14</v>
      </c>
      <c r="K708" s="70">
        <v>6936</v>
      </c>
      <c r="L708" s="71">
        <f>VLOOKUP(A708,cutting_planes!$A$2:$K$1435,3,0)</f>
        <v>6936</v>
      </c>
      <c r="M708" s="71">
        <f>VLOOKUP(A708,cutting_planes!$A$2:$K$1435,2,0)</f>
        <v>6936</v>
      </c>
      <c r="N708" s="71">
        <f>VLOOKUP(A708,cutting_planes!$A$2:$K$1435,6,0)</f>
        <v>1</v>
      </c>
      <c r="O708" s="71">
        <f>VLOOKUP(A708,cutting_planes!$A$2:$K$1435,7,0)</f>
        <v>0</v>
      </c>
      <c r="P708" s="71">
        <f>VLOOKUP(A708,cutting_planes!$A$2:$K$1435,8,0)</f>
        <v>0</v>
      </c>
      <c r="Q708" s="71">
        <f>VLOOKUP(A708,cutting_planes!$A$2:$K$1435,9,0)</f>
        <v>0</v>
      </c>
      <c r="R708" s="71">
        <f>VLOOKUP(A708,cutting_planes!$A$2:$K$1435,10,0)</f>
        <v>500</v>
      </c>
      <c r="S708" s="72">
        <f>ABS(K708-L708)/K708</f>
        <v>0</v>
      </c>
      <c r="T708" s="71">
        <f>IF(O708&gt;=R708,1,0)</f>
        <v>0</v>
      </c>
      <c r="U708" s="1" t="str">
        <f>VLOOKUP(A708,cutting_planes!$A$2:$N$940,14,0)</f>
        <v>0:00</v>
      </c>
    </row>
    <row r="709" spans="1:21" x14ac:dyDescent="0.2">
      <c r="A709" s="6">
        <v>707</v>
      </c>
      <c r="B709" s="6">
        <v>14</v>
      </c>
      <c r="C709" s="6">
        <v>11</v>
      </c>
      <c r="D709" s="6">
        <v>13</v>
      </c>
      <c r="E709" s="6" t="s">
        <v>675</v>
      </c>
      <c r="F709" s="6" t="s">
        <v>1702</v>
      </c>
      <c r="G709" s="6" t="str">
        <f>F709&amp;B709&amp;"_"&amp;C709&amp;".csv"</f>
        <v>TrainTSP14_11.csv</v>
      </c>
      <c r="H709" s="6" t="s">
        <v>1707</v>
      </c>
      <c r="I709" s="6" t="str">
        <f>"("&amp;A709&amp;",'"&amp;G709&amp;"'),"</f>
        <v>(707,'TrainTSP14_11.csv'),</v>
      </c>
      <c r="J709" s="6">
        <f>VLOOKUP(E709,target_graph_lookup!$A$1:$B$43,2,0)</f>
        <v>14</v>
      </c>
      <c r="K709" s="70">
        <v>7628</v>
      </c>
      <c r="L709" s="71">
        <f>VLOOKUP(A709,cutting_planes!$A$2:$K$1435,3,0)</f>
        <v>7628</v>
      </c>
      <c r="M709" s="71">
        <f>VLOOKUP(A709,cutting_planes!$A$2:$K$1435,2,0)</f>
        <v>7628</v>
      </c>
      <c r="N709" s="71">
        <f>VLOOKUP(A709,cutting_planes!$A$2:$K$1435,6,0)</f>
        <v>1</v>
      </c>
      <c r="O709" s="71">
        <f>VLOOKUP(A709,cutting_planes!$A$2:$K$1435,7,0)</f>
        <v>0</v>
      </c>
      <c r="P709" s="71">
        <f>VLOOKUP(A709,cutting_planes!$A$2:$K$1435,8,0)</f>
        <v>0</v>
      </c>
      <c r="Q709" s="71">
        <f>VLOOKUP(A709,cutting_planes!$A$2:$K$1435,9,0)</f>
        <v>0</v>
      </c>
      <c r="R709" s="71">
        <f>VLOOKUP(A709,cutting_planes!$A$2:$K$1435,10,0)</f>
        <v>500</v>
      </c>
      <c r="S709" s="72">
        <f>ABS(K709-L709)/K709</f>
        <v>0</v>
      </c>
      <c r="T709" s="71">
        <f>IF(O709&gt;=R709,1,0)</f>
        <v>0</v>
      </c>
      <c r="U709" s="1" t="str">
        <f>VLOOKUP(A709,cutting_planes!$A$2:$N$940,14,0)</f>
        <v>0:00</v>
      </c>
    </row>
    <row r="710" spans="1:21" x14ac:dyDescent="0.2">
      <c r="A710" s="6">
        <v>708</v>
      </c>
      <c r="B710" s="6">
        <v>14</v>
      </c>
      <c r="C710" s="6">
        <v>12</v>
      </c>
      <c r="D710" s="6">
        <v>19</v>
      </c>
      <c r="E710" s="6" t="s">
        <v>675</v>
      </c>
      <c r="F710" s="6" t="s">
        <v>1702</v>
      </c>
      <c r="G710" s="6" t="str">
        <f>F710&amp;B710&amp;"_"&amp;C710&amp;".csv"</f>
        <v>TrainTSP14_12.csv</v>
      </c>
      <c r="H710" s="6" t="s">
        <v>1707</v>
      </c>
      <c r="I710" s="6" t="str">
        <f>"("&amp;A710&amp;",'"&amp;G710&amp;"'),"</f>
        <v>(708,'TrainTSP14_12.csv'),</v>
      </c>
      <c r="J710" s="6">
        <f>VLOOKUP(E710,target_graph_lookup!$A$1:$B$43,2,0)</f>
        <v>14</v>
      </c>
      <c r="K710" s="70">
        <v>8477</v>
      </c>
      <c r="L710" s="71">
        <f>VLOOKUP(A710,cutting_planes!$A$2:$K$1435,3,0)</f>
        <v>8477</v>
      </c>
      <c r="M710" s="71">
        <f>VLOOKUP(A710,cutting_planes!$A$2:$K$1435,2,0)</f>
        <v>8370.5</v>
      </c>
      <c r="N710" s="71">
        <f>VLOOKUP(A710,cutting_planes!$A$2:$K$1435,6,0)</f>
        <v>1</v>
      </c>
      <c r="O710" s="71">
        <f>VLOOKUP(A710,cutting_planes!$A$2:$K$1435,7,0)</f>
        <v>17</v>
      </c>
      <c r="P710" s="71">
        <f>VLOOKUP(A710,cutting_planes!$A$2:$K$1435,8,0)</f>
        <v>6</v>
      </c>
      <c r="Q710" s="71">
        <f>VLOOKUP(A710,cutting_planes!$A$2:$K$1435,9,0)</f>
        <v>1</v>
      </c>
      <c r="R710" s="71">
        <f>VLOOKUP(A710,cutting_planes!$A$2:$K$1435,10,0)</f>
        <v>500</v>
      </c>
      <c r="S710" s="72">
        <f>ABS(K710-L710)/K710</f>
        <v>0</v>
      </c>
      <c r="T710" s="71">
        <f>IF(O710&gt;=R710,1,0)</f>
        <v>0</v>
      </c>
      <c r="U710" s="1" t="str">
        <f>VLOOKUP(A710,cutting_planes!$A$2:$N$940,14,0)</f>
        <v>0:00</v>
      </c>
    </row>
    <row r="711" spans="1:21" x14ac:dyDescent="0.2">
      <c r="A711" s="6">
        <v>709</v>
      </c>
      <c r="B711" s="6">
        <v>14</v>
      </c>
      <c r="C711" s="6">
        <v>13</v>
      </c>
      <c r="D711" s="6">
        <v>17</v>
      </c>
      <c r="E711" s="6" t="s">
        <v>675</v>
      </c>
      <c r="F711" s="6" t="s">
        <v>1702</v>
      </c>
      <c r="G711" s="6" t="str">
        <f>F711&amp;B711&amp;"_"&amp;C711&amp;".csv"</f>
        <v>TrainTSP14_13.csv</v>
      </c>
      <c r="H711" s="6" t="s">
        <v>1707</v>
      </c>
      <c r="I711" s="6" t="str">
        <f>"("&amp;A711&amp;",'"&amp;G711&amp;"'),"</f>
        <v>(709,'TrainTSP14_13.csv'),</v>
      </c>
      <c r="J711" s="6">
        <f>VLOOKUP(E711,target_graph_lookup!$A$1:$B$43,2,0)</f>
        <v>14</v>
      </c>
      <c r="K711" s="70">
        <v>8390</v>
      </c>
      <c r="L711" s="71">
        <f>VLOOKUP(A711,cutting_planes!$A$2:$K$1435,3,0)</f>
        <v>8390</v>
      </c>
      <c r="M711" s="71">
        <f>VLOOKUP(A711,cutting_planes!$A$2:$K$1435,2,0)</f>
        <v>8330</v>
      </c>
      <c r="N711" s="71">
        <f>VLOOKUP(A711,cutting_planes!$A$2:$K$1435,6,0)</f>
        <v>1</v>
      </c>
      <c r="O711" s="71">
        <f>VLOOKUP(A711,cutting_planes!$A$2:$K$1435,7,0)</f>
        <v>11</v>
      </c>
      <c r="P711" s="71">
        <f>VLOOKUP(A711,cutting_planes!$A$2:$K$1435,8,0)</f>
        <v>6</v>
      </c>
      <c r="Q711" s="71">
        <f>VLOOKUP(A711,cutting_planes!$A$2:$K$1435,9,0)</f>
        <v>0</v>
      </c>
      <c r="R711" s="71">
        <f>VLOOKUP(A711,cutting_planes!$A$2:$K$1435,10,0)</f>
        <v>500</v>
      </c>
      <c r="S711" s="72">
        <f>ABS(K711-L711)/K711</f>
        <v>0</v>
      </c>
      <c r="T711" s="71">
        <f>IF(O711&gt;=R711,1,0)</f>
        <v>0</v>
      </c>
      <c r="U711" s="1" t="str">
        <f>VLOOKUP(A711,cutting_planes!$A$2:$N$940,14,0)</f>
        <v>0:00</v>
      </c>
    </row>
    <row r="712" spans="1:21" x14ac:dyDescent="0.2">
      <c r="A712" s="6">
        <v>710</v>
      </c>
      <c r="B712" s="6">
        <v>14</v>
      </c>
      <c r="C712" s="6">
        <v>14</v>
      </c>
      <c r="D712" s="6">
        <v>21</v>
      </c>
      <c r="E712" s="6" t="s">
        <v>675</v>
      </c>
      <c r="F712" s="6" t="s">
        <v>1702</v>
      </c>
      <c r="G712" s="6" t="str">
        <f>F712&amp;B712&amp;"_"&amp;C712&amp;".csv"</f>
        <v>TrainTSP14_14.csv</v>
      </c>
      <c r="H712" s="6" t="s">
        <v>1707</v>
      </c>
      <c r="I712" s="6" t="str">
        <f>"("&amp;A712&amp;",'"&amp;G712&amp;"'),"</f>
        <v>(710,'TrainTSP14_14.csv'),</v>
      </c>
      <c r="J712" s="6">
        <f>VLOOKUP(E712,target_graph_lookup!$A$1:$B$43,2,0)</f>
        <v>14</v>
      </c>
      <c r="K712" s="70">
        <v>9057</v>
      </c>
      <c r="L712" s="71">
        <f>VLOOKUP(A712,cutting_planes!$A$2:$K$1435,3,0)</f>
        <v>9047.7999999999993</v>
      </c>
      <c r="M712" s="71">
        <f>VLOOKUP(A712,cutting_planes!$A$2:$K$1435,2,0)</f>
        <v>8933</v>
      </c>
      <c r="N712" s="71">
        <f>VLOOKUP(A712,cutting_planes!$A$2:$K$1435,6,0)</f>
        <v>0</v>
      </c>
      <c r="O712" s="71">
        <f>VLOOKUP(A712,cutting_planes!$A$2:$K$1435,7,0)</f>
        <v>12</v>
      </c>
      <c r="P712" s="71">
        <f>VLOOKUP(A712,cutting_planes!$A$2:$K$1435,8,0)</f>
        <v>7</v>
      </c>
      <c r="Q712" s="71">
        <f>VLOOKUP(A712,cutting_planes!$A$2:$K$1435,9,0)</f>
        <v>0</v>
      </c>
      <c r="R712" s="71">
        <f>VLOOKUP(A712,cutting_planes!$A$2:$K$1435,10,0)</f>
        <v>500</v>
      </c>
      <c r="S712" s="72">
        <f>ABS(K712-L712)/K712</f>
        <v>1.0157888925693638E-3</v>
      </c>
      <c r="T712" s="71">
        <f>IF(O712&gt;=R712,1,0)</f>
        <v>0</v>
      </c>
      <c r="U712" s="1" t="str">
        <f>VLOOKUP(A712,cutting_planes!$A$2:$N$940,14,0)</f>
        <v>0:00</v>
      </c>
    </row>
    <row r="713" spans="1:21" x14ac:dyDescent="0.2">
      <c r="A713" s="6">
        <v>711</v>
      </c>
      <c r="B713" s="6">
        <v>14</v>
      </c>
      <c r="C713" s="6">
        <v>15</v>
      </c>
      <c r="D713" s="6">
        <v>11</v>
      </c>
      <c r="E713" s="6" t="s">
        <v>675</v>
      </c>
      <c r="F713" s="6" t="s">
        <v>1702</v>
      </c>
      <c r="G713" s="6" t="str">
        <f>F713&amp;B713&amp;"_"&amp;C713&amp;".csv"</f>
        <v>TrainTSP14_15.csv</v>
      </c>
      <c r="H713" s="6" t="s">
        <v>1707</v>
      </c>
      <c r="I713" s="6" t="str">
        <f>"("&amp;A713&amp;",'"&amp;G713&amp;"'),"</f>
        <v>(711,'TrainTSP14_15.csv'),</v>
      </c>
      <c r="J713" s="6">
        <f>VLOOKUP(E713,target_graph_lookup!$A$1:$B$43,2,0)</f>
        <v>14</v>
      </c>
      <c r="K713" s="70">
        <v>7681</v>
      </c>
      <c r="L713" s="71">
        <f>VLOOKUP(A713,cutting_planes!$A$2:$K$1435,3,0)</f>
        <v>7681</v>
      </c>
      <c r="M713" s="71">
        <f>VLOOKUP(A713,cutting_planes!$A$2:$K$1435,2,0)</f>
        <v>7681</v>
      </c>
      <c r="N713" s="71">
        <f>VLOOKUP(A713,cutting_planes!$A$2:$K$1435,6,0)</f>
        <v>1</v>
      </c>
      <c r="O713" s="71">
        <f>VLOOKUP(A713,cutting_planes!$A$2:$K$1435,7,0)</f>
        <v>0</v>
      </c>
      <c r="P713" s="71">
        <f>VLOOKUP(A713,cutting_planes!$A$2:$K$1435,8,0)</f>
        <v>0</v>
      </c>
      <c r="Q713" s="71">
        <f>VLOOKUP(A713,cutting_planes!$A$2:$K$1435,9,0)</f>
        <v>0</v>
      </c>
      <c r="R713" s="71">
        <f>VLOOKUP(A713,cutting_planes!$A$2:$K$1435,10,0)</f>
        <v>500</v>
      </c>
      <c r="S713" s="72">
        <f>ABS(K713-L713)/K713</f>
        <v>0</v>
      </c>
      <c r="T713" s="71">
        <f>IF(O713&gt;=R713,1,0)</f>
        <v>0</v>
      </c>
      <c r="U713" s="1" t="str">
        <f>VLOOKUP(A713,cutting_planes!$A$2:$N$940,14,0)</f>
        <v>0:00</v>
      </c>
    </row>
    <row r="714" spans="1:21" x14ac:dyDescent="0.2">
      <c r="A714" s="6">
        <v>712</v>
      </c>
      <c r="B714" s="6">
        <v>14</v>
      </c>
      <c r="C714" s="6">
        <v>16</v>
      </c>
      <c r="D714" s="6">
        <v>19</v>
      </c>
      <c r="E714" s="6" t="s">
        <v>675</v>
      </c>
      <c r="F714" s="6" t="s">
        <v>1702</v>
      </c>
      <c r="G714" s="6" t="str">
        <f>F714&amp;B714&amp;"_"&amp;C714&amp;".csv"</f>
        <v>TrainTSP14_16.csv</v>
      </c>
      <c r="H714" s="6" t="s">
        <v>1707</v>
      </c>
      <c r="I714" s="6" t="str">
        <f>"("&amp;A714&amp;",'"&amp;G714&amp;"'),"</f>
        <v>(712,'TrainTSP14_16.csv'),</v>
      </c>
      <c r="J714" s="6">
        <f>VLOOKUP(E714,target_graph_lookup!$A$1:$B$43,2,0)</f>
        <v>14</v>
      </c>
      <c r="K714" s="70">
        <v>8382</v>
      </c>
      <c r="L714" s="71">
        <f>VLOOKUP(A714,cutting_planes!$A$2:$K$1435,3,0)</f>
        <v>8382</v>
      </c>
      <c r="M714" s="71">
        <f>VLOOKUP(A714,cutting_planes!$A$2:$K$1435,2,0)</f>
        <v>8359</v>
      </c>
      <c r="N714" s="71">
        <f>VLOOKUP(A714,cutting_planes!$A$2:$K$1435,6,0)</f>
        <v>1</v>
      </c>
      <c r="O714" s="71">
        <f>VLOOKUP(A714,cutting_planes!$A$2:$K$1435,7,0)</f>
        <v>5</v>
      </c>
      <c r="P714" s="71">
        <f>VLOOKUP(A714,cutting_planes!$A$2:$K$1435,8,0)</f>
        <v>3</v>
      </c>
      <c r="Q714" s="71">
        <f>VLOOKUP(A714,cutting_planes!$A$2:$K$1435,9,0)</f>
        <v>0</v>
      </c>
      <c r="R714" s="71">
        <f>VLOOKUP(A714,cutting_planes!$A$2:$K$1435,10,0)</f>
        <v>500</v>
      </c>
      <c r="S714" s="72">
        <f>ABS(K714-L714)/K714</f>
        <v>0</v>
      </c>
      <c r="T714" s="71">
        <f>IF(O714&gt;=R714,1,0)</f>
        <v>0</v>
      </c>
      <c r="U714" s="1" t="str">
        <f>VLOOKUP(A714,cutting_planes!$A$2:$N$940,14,0)</f>
        <v>0:00</v>
      </c>
    </row>
    <row r="715" spans="1:21" x14ac:dyDescent="0.2">
      <c r="A715" s="6">
        <v>713</v>
      </c>
      <c r="B715" s="6">
        <v>14</v>
      </c>
      <c r="C715" s="6">
        <v>17</v>
      </c>
      <c r="D715" s="6">
        <v>25</v>
      </c>
      <c r="E715" s="6" t="s">
        <v>675</v>
      </c>
      <c r="F715" s="6" t="s">
        <v>1702</v>
      </c>
      <c r="G715" s="6" t="str">
        <f>F715&amp;B715&amp;"_"&amp;C715&amp;".csv"</f>
        <v>TrainTSP14_17.csv</v>
      </c>
      <c r="H715" s="6" t="s">
        <v>1707</v>
      </c>
      <c r="I715" s="6" t="str">
        <f>"("&amp;A715&amp;",'"&amp;G715&amp;"'),"</f>
        <v>(713,'TrainTSP14_17.csv'),</v>
      </c>
      <c r="J715" s="6">
        <f>VLOOKUP(E715,target_graph_lookup!$A$1:$B$43,2,0)</f>
        <v>14</v>
      </c>
      <c r="K715" s="70">
        <v>9485</v>
      </c>
      <c r="L715" s="71">
        <f>VLOOKUP(A715,cutting_planes!$A$2:$K$1435,3,0)</f>
        <v>9485</v>
      </c>
      <c r="M715" s="71">
        <f>VLOOKUP(A715,cutting_planes!$A$2:$K$1435,2,0)</f>
        <v>9485</v>
      </c>
      <c r="N715" s="71">
        <f>VLOOKUP(A715,cutting_planes!$A$2:$K$1435,6,0)</f>
        <v>1</v>
      </c>
      <c r="O715" s="71">
        <f>VLOOKUP(A715,cutting_planes!$A$2:$K$1435,7,0)</f>
        <v>0</v>
      </c>
      <c r="P715" s="71">
        <f>VLOOKUP(A715,cutting_planes!$A$2:$K$1435,8,0)</f>
        <v>0</v>
      </c>
      <c r="Q715" s="71">
        <f>VLOOKUP(A715,cutting_planes!$A$2:$K$1435,9,0)</f>
        <v>0</v>
      </c>
      <c r="R715" s="71">
        <f>VLOOKUP(A715,cutting_planes!$A$2:$K$1435,10,0)</f>
        <v>500</v>
      </c>
      <c r="S715" s="72">
        <f>ABS(K715-L715)/K715</f>
        <v>0</v>
      </c>
      <c r="T715" s="71">
        <f>IF(O715&gt;=R715,1,0)</f>
        <v>0</v>
      </c>
      <c r="U715" s="1" t="str">
        <f>VLOOKUP(A715,cutting_planes!$A$2:$N$940,14,0)</f>
        <v>0:00</v>
      </c>
    </row>
    <row r="716" spans="1:21" x14ac:dyDescent="0.2">
      <c r="A716" s="6">
        <v>714</v>
      </c>
      <c r="B716" s="6">
        <v>14</v>
      </c>
      <c r="C716" s="6">
        <v>18</v>
      </c>
      <c r="D716" s="6">
        <v>19</v>
      </c>
      <c r="E716" s="6" t="s">
        <v>675</v>
      </c>
      <c r="F716" s="6" t="s">
        <v>1702</v>
      </c>
      <c r="G716" s="6" t="str">
        <f>F716&amp;B716&amp;"_"&amp;C716&amp;".csv"</f>
        <v>TrainTSP14_18.csv</v>
      </c>
      <c r="H716" s="6" t="s">
        <v>1707</v>
      </c>
      <c r="I716" s="6" t="str">
        <f>"("&amp;A716&amp;",'"&amp;G716&amp;"'),"</f>
        <v>(714,'TrainTSP14_18.csv'),</v>
      </c>
      <c r="J716" s="6">
        <f>VLOOKUP(E716,target_graph_lookup!$A$1:$B$43,2,0)</f>
        <v>14</v>
      </c>
      <c r="K716" s="70">
        <v>8993</v>
      </c>
      <c r="L716" s="71">
        <f>VLOOKUP(A716,cutting_planes!$A$2:$K$1435,3,0)</f>
        <v>8993</v>
      </c>
      <c r="M716" s="71">
        <f>VLOOKUP(A716,cutting_planes!$A$2:$K$1435,2,0)</f>
        <v>8959</v>
      </c>
      <c r="N716" s="71">
        <f>VLOOKUP(A716,cutting_planes!$A$2:$K$1435,6,0)</f>
        <v>1</v>
      </c>
      <c r="O716" s="71">
        <f>VLOOKUP(A716,cutting_planes!$A$2:$K$1435,7,0)</f>
        <v>7</v>
      </c>
      <c r="P716" s="71">
        <f>VLOOKUP(A716,cutting_planes!$A$2:$K$1435,8,0)</f>
        <v>4</v>
      </c>
      <c r="Q716" s="71">
        <f>VLOOKUP(A716,cutting_planes!$A$2:$K$1435,9,0)</f>
        <v>0</v>
      </c>
      <c r="R716" s="71">
        <f>VLOOKUP(A716,cutting_planes!$A$2:$K$1435,10,0)</f>
        <v>500</v>
      </c>
      <c r="S716" s="72">
        <f>ABS(K716-L716)/K716</f>
        <v>0</v>
      </c>
      <c r="T716" s="71">
        <f>IF(O716&gt;=R716,1,0)</f>
        <v>0</v>
      </c>
      <c r="U716" s="1" t="str">
        <f>VLOOKUP(A716,cutting_planes!$A$2:$N$940,14,0)</f>
        <v>0:00</v>
      </c>
    </row>
    <row r="717" spans="1:21" x14ac:dyDescent="0.2">
      <c r="A717" s="6">
        <v>715</v>
      </c>
      <c r="B717" s="6">
        <v>14</v>
      </c>
      <c r="C717" s="6">
        <v>19</v>
      </c>
      <c r="D717" s="6">
        <v>28</v>
      </c>
      <c r="E717" s="6" t="s">
        <v>675</v>
      </c>
      <c r="F717" s="6" t="s">
        <v>1702</v>
      </c>
      <c r="G717" s="6" t="str">
        <f>F717&amp;B717&amp;"_"&amp;C717&amp;".csv"</f>
        <v>TrainTSP14_19.csv</v>
      </c>
      <c r="H717" s="6" t="s">
        <v>1707</v>
      </c>
      <c r="I717" s="6" t="str">
        <f>"("&amp;A717&amp;",'"&amp;G717&amp;"'),"</f>
        <v>(715,'TrainTSP14_19.csv'),</v>
      </c>
      <c r="J717" s="6">
        <f>VLOOKUP(E717,target_graph_lookup!$A$1:$B$43,2,0)</f>
        <v>14</v>
      </c>
      <c r="K717" s="70">
        <v>10156</v>
      </c>
      <c r="L717" s="71">
        <f>VLOOKUP(A717,cutting_planes!$A$2:$K$1435,3,0)</f>
        <v>10153.5</v>
      </c>
      <c r="M717" s="71">
        <f>VLOOKUP(A717,cutting_planes!$A$2:$K$1435,2,0)</f>
        <v>10057.5</v>
      </c>
      <c r="N717" s="71">
        <f>VLOOKUP(A717,cutting_planes!$A$2:$K$1435,6,0)</f>
        <v>0</v>
      </c>
      <c r="O717" s="71">
        <f>VLOOKUP(A717,cutting_planes!$A$2:$K$1435,7,0)</f>
        <v>25</v>
      </c>
      <c r="P717" s="71">
        <f>VLOOKUP(A717,cutting_planes!$A$2:$K$1435,8,0)</f>
        <v>12</v>
      </c>
      <c r="Q717" s="71">
        <f>VLOOKUP(A717,cutting_planes!$A$2:$K$1435,9,0)</f>
        <v>1</v>
      </c>
      <c r="R717" s="71">
        <f>VLOOKUP(A717,cutting_planes!$A$2:$K$1435,10,0)</f>
        <v>500</v>
      </c>
      <c r="S717" s="72">
        <f>ABS(K717-L717)/K717</f>
        <v>2.4615990547459632E-4</v>
      </c>
      <c r="T717" s="71">
        <f>IF(O717&gt;=R717,1,0)</f>
        <v>0</v>
      </c>
      <c r="U717" s="1" t="str">
        <f>VLOOKUP(A717,cutting_planes!$A$2:$N$940,14,0)</f>
        <v>0:00</v>
      </c>
    </row>
    <row r="718" spans="1:21" x14ac:dyDescent="0.2">
      <c r="A718" s="6">
        <v>716</v>
      </c>
      <c r="B718" s="6">
        <v>14</v>
      </c>
      <c r="C718" s="6">
        <v>20</v>
      </c>
      <c r="D718" s="6">
        <v>17</v>
      </c>
      <c r="E718" s="6" t="s">
        <v>675</v>
      </c>
      <c r="F718" s="6" t="s">
        <v>1702</v>
      </c>
      <c r="G718" s="6" t="str">
        <f>F718&amp;B718&amp;"_"&amp;C718&amp;".csv"</f>
        <v>TrainTSP14_20.csv</v>
      </c>
      <c r="H718" s="6" t="s">
        <v>1707</v>
      </c>
      <c r="I718" s="6" t="str">
        <f>"("&amp;A718&amp;",'"&amp;G718&amp;"'),"</f>
        <v>(716,'TrainTSP14_20.csv'),</v>
      </c>
      <c r="J718" s="6">
        <f>VLOOKUP(E718,target_graph_lookup!$A$1:$B$43,2,0)</f>
        <v>14</v>
      </c>
      <c r="K718" s="70">
        <v>8249</v>
      </c>
      <c r="L718" s="71">
        <f>VLOOKUP(A718,cutting_planes!$A$2:$K$1435,3,0)</f>
        <v>8178</v>
      </c>
      <c r="M718" s="71">
        <f>VLOOKUP(A718,cutting_planes!$A$2:$K$1435,2,0)</f>
        <v>8061.5</v>
      </c>
      <c r="N718" s="71">
        <f>VLOOKUP(A718,cutting_planes!$A$2:$K$1435,6,0)</f>
        <v>0</v>
      </c>
      <c r="O718" s="71">
        <f>VLOOKUP(A718,cutting_planes!$A$2:$K$1435,7,0)</f>
        <v>17</v>
      </c>
      <c r="P718" s="71">
        <f>VLOOKUP(A718,cutting_planes!$A$2:$K$1435,8,0)</f>
        <v>9</v>
      </c>
      <c r="Q718" s="71">
        <f>VLOOKUP(A718,cutting_planes!$A$2:$K$1435,9,0)</f>
        <v>1</v>
      </c>
      <c r="R718" s="71">
        <f>VLOOKUP(A718,cutting_planes!$A$2:$K$1435,10,0)</f>
        <v>500</v>
      </c>
      <c r="S718" s="72">
        <f>ABS(K718-L718)/K718</f>
        <v>8.6071038913807726E-3</v>
      </c>
      <c r="T718" s="71">
        <f>IF(O718&gt;=R718,1,0)</f>
        <v>0</v>
      </c>
      <c r="U718" s="1" t="str">
        <f>VLOOKUP(A718,cutting_planes!$A$2:$N$940,14,0)</f>
        <v>0:00</v>
      </c>
    </row>
    <row r="719" spans="1:21" x14ac:dyDescent="0.2">
      <c r="A719" s="6">
        <v>717</v>
      </c>
      <c r="B719" s="6">
        <v>14</v>
      </c>
      <c r="C719" s="6">
        <v>21</v>
      </c>
      <c r="D719" s="6">
        <v>18</v>
      </c>
      <c r="E719" s="6" t="s">
        <v>675</v>
      </c>
      <c r="F719" s="6" t="s">
        <v>1702</v>
      </c>
      <c r="G719" s="6" t="str">
        <f>F719&amp;B719&amp;"_"&amp;C719&amp;".csv"</f>
        <v>TrainTSP14_21.csv</v>
      </c>
      <c r="H719" s="6" t="s">
        <v>1707</v>
      </c>
      <c r="I719" s="6" t="str">
        <f>"("&amp;A719&amp;",'"&amp;G719&amp;"'),"</f>
        <v>(717,'TrainTSP14_21.csv'),</v>
      </c>
      <c r="J719" s="6">
        <f>VLOOKUP(E719,target_graph_lookup!$A$1:$B$43,2,0)</f>
        <v>14</v>
      </c>
      <c r="K719" s="70">
        <v>8657</v>
      </c>
      <c r="L719" s="71">
        <f>VLOOKUP(A719,cutting_planes!$A$2:$K$1435,3,0)</f>
        <v>8634</v>
      </c>
      <c r="M719" s="71">
        <f>VLOOKUP(A719,cutting_planes!$A$2:$K$1435,2,0)</f>
        <v>8498</v>
      </c>
      <c r="N719" s="71">
        <f>VLOOKUP(A719,cutting_planes!$A$2:$K$1435,6,0)</f>
        <v>0</v>
      </c>
      <c r="O719" s="71">
        <f>VLOOKUP(A719,cutting_planes!$A$2:$K$1435,7,0)</f>
        <v>7</v>
      </c>
      <c r="P719" s="71">
        <f>VLOOKUP(A719,cutting_planes!$A$2:$K$1435,8,0)</f>
        <v>4</v>
      </c>
      <c r="Q719" s="71">
        <f>VLOOKUP(A719,cutting_planes!$A$2:$K$1435,9,0)</f>
        <v>0</v>
      </c>
      <c r="R719" s="71">
        <f>VLOOKUP(A719,cutting_planes!$A$2:$K$1435,10,0)</f>
        <v>500</v>
      </c>
      <c r="S719" s="72">
        <f>ABS(K719-L719)/K719</f>
        <v>2.6568095183088828E-3</v>
      </c>
      <c r="T719" s="71">
        <f>IF(O719&gt;=R719,1,0)</f>
        <v>0</v>
      </c>
      <c r="U719" s="1" t="str">
        <f>VLOOKUP(A719,cutting_planes!$A$2:$N$940,14,0)</f>
        <v>0:00</v>
      </c>
    </row>
    <row r="720" spans="1:21" x14ac:dyDescent="0.2">
      <c r="A720" s="6">
        <v>718</v>
      </c>
      <c r="B720" s="6">
        <v>14</v>
      </c>
      <c r="C720" s="6">
        <v>22</v>
      </c>
      <c r="D720" s="6">
        <v>24</v>
      </c>
      <c r="E720" s="6" t="s">
        <v>675</v>
      </c>
      <c r="F720" s="6" t="s">
        <v>1702</v>
      </c>
      <c r="G720" s="6" t="str">
        <f>F720&amp;B720&amp;"_"&amp;C720&amp;".csv"</f>
        <v>TrainTSP14_22.csv</v>
      </c>
      <c r="H720" s="6" t="s">
        <v>1707</v>
      </c>
      <c r="I720" s="6" t="str">
        <f>"("&amp;A720&amp;",'"&amp;G720&amp;"'),"</f>
        <v>(718,'TrainTSP14_22.csv'),</v>
      </c>
      <c r="J720" s="6">
        <f>VLOOKUP(E720,target_graph_lookup!$A$1:$B$43,2,0)</f>
        <v>14</v>
      </c>
      <c r="K720" s="70">
        <v>9685</v>
      </c>
      <c r="L720" s="71">
        <f>VLOOKUP(A720,cutting_planes!$A$2:$K$1435,3,0)</f>
        <v>9685</v>
      </c>
      <c r="M720" s="71">
        <f>VLOOKUP(A720,cutting_planes!$A$2:$K$1435,2,0)</f>
        <v>9676</v>
      </c>
      <c r="N720" s="71">
        <f>VLOOKUP(A720,cutting_planes!$A$2:$K$1435,6,0)</f>
        <v>1</v>
      </c>
      <c r="O720" s="71">
        <f>VLOOKUP(A720,cutting_planes!$A$2:$K$1435,7,0)</f>
        <v>2</v>
      </c>
      <c r="P720" s="71">
        <f>VLOOKUP(A720,cutting_planes!$A$2:$K$1435,8,0)</f>
        <v>1</v>
      </c>
      <c r="Q720" s="71">
        <f>VLOOKUP(A720,cutting_planes!$A$2:$K$1435,9,0)</f>
        <v>0</v>
      </c>
      <c r="R720" s="71">
        <f>VLOOKUP(A720,cutting_planes!$A$2:$K$1435,10,0)</f>
        <v>500</v>
      </c>
      <c r="S720" s="72">
        <f>ABS(K720-L720)/K720</f>
        <v>0</v>
      </c>
      <c r="T720" s="71">
        <f>IF(O720&gt;=R720,1,0)</f>
        <v>0</v>
      </c>
      <c r="U720" s="1" t="str">
        <f>VLOOKUP(A720,cutting_planes!$A$2:$N$940,14,0)</f>
        <v>0:00</v>
      </c>
    </row>
    <row r="721" spans="1:21" x14ac:dyDescent="0.2">
      <c r="A721" s="6">
        <v>719</v>
      </c>
      <c r="B721" s="6">
        <v>14</v>
      </c>
      <c r="C721" s="6">
        <v>23</v>
      </c>
      <c r="D721" s="6">
        <v>28</v>
      </c>
      <c r="E721" s="6" t="s">
        <v>675</v>
      </c>
      <c r="F721" s="6" t="s">
        <v>1702</v>
      </c>
      <c r="G721" s="6" t="str">
        <f>F721&amp;B721&amp;"_"&amp;C721&amp;".csv"</f>
        <v>TrainTSP14_23.csv</v>
      </c>
      <c r="H721" s="6" t="s">
        <v>1707</v>
      </c>
      <c r="I721" s="6" t="str">
        <f>"("&amp;A721&amp;",'"&amp;G721&amp;"'),"</f>
        <v>(719,'TrainTSP14_23.csv'),</v>
      </c>
      <c r="J721" s="6">
        <f>VLOOKUP(E721,target_graph_lookup!$A$1:$B$43,2,0)</f>
        <v>14</v>
      </c>
      <c r="K721" s="70">
        <v>10361</v>
      </c>
      <c r="L721" s="71">
        <f>VLOOKUP(A721,cutting_planes!$A$2:$K$1435,3,0)</f>
        <v>10361</v>
      </c>
      <c r="M721" s="71">
        <f>VLOOKUP(A721,cutting_planes!$A$2:$K$1435,2,0)</f>
        <v>10343</v>
      </c>
      <c r="N721" s="71">
        <f>VLOOKUP(A721,cutting_planes!$A$2:$K$1435,6,0)</f>
        <v>1</v>
      </c>
      <c r="O721" s="71">
        <f>VLOOKUP(A721,cutting_planes!$A$2:$K$1435,7,0)</f>
        <v>5</v>
      </c>
      <c r="P721" s="71">
        <f>VLOOKUP(A721,cutting_planes!$A$2:$K$1435,8,0)</f>
        <v>3</v>
      </c>
      <c r="Q721" s="71">
        <f>VLOOKUP(A721,cutting_planes!$A$2:$K$1435,9,0)</f>
        <v>1</v>
      </c>
      <c r="R721" s="71">
        <f>VLOOKUP(A721,cutting_planes!$A$2:$K$1435,10,0)</f>
        <v>500</v>
      </c>
      <c r="S721" s="72">
        <f>ABS(K721-L721)/K721</f>
        <v>0</v>
      </c>
      <c r="T721" s="71">
        <f>IF(O721&gt;=R721,1,0)</f>
        <v>0</v>
      </c>
      <c r="U721" s="1" t="str">
        <f>VLOOKUP(A721,cutting_planes!$A$2:$N$940,14,0)</f>
        <v>0:00</v>
      </c>
    </row>
    <row r="722" spans="1:21" x14ac:dyDescent="0.2">
      <c r="A722" s="6">
        <v>720</v>
      </c>
      <c r="B722" s="6">
        <v>14</v>
      </c>
      <c r="C722" s="6">
        <v>24</v>
      </c>
      <c r="D722" s="6">
        <v>8</v>
      </c>
      <c r="E722" s="6" t="s">
        <v>675</v>
      </c>
      <c r="F722" s="6" t="s">
        <v>1702</v>
      </c>
      <c r="G722" s="6" t="str">
        <f>F722&amp;B722&amp;"_"&amp;C722&amp;".csv"</f>
        <v>TrainTSP14_24.csv</v>
      </c>
      <c r="H722" s="6" t="s">
        <v>1707</v>
      </c>
      <c r="I722" s="6" t="str">
        <f>"("&amp;A722&amp;",'"&amp;G722&amp;"'),"</f>
        <v>(720,'TrainTSP14_24.csv'),</v>
      </c>
      <c r="J722" s="6">
        <f>VLOOKUP(E722,target_graph_lookup!$A$1:$B$43,2,0)</f>
        <v>14</v>
      </c>
      <c r="K722" s="70">
        <v>6120</v>
      </c>
      <c r="L722" s="71">
        <f>VLOOKUP(A722,cutting_planes!$A$2:$K$1435,3,0)</f>
        <v>6120</v>
      </c>
      <c r="M722" s="71">
        <f>VLOOKUP(A722,cutting_planes!$A$2:$K$1435,2,0)</f>
        <v>6120</v>
      </c>
      <c r="N722" s="71">
        <f>VLOOKUP(A722,cutting_planes!$A$2:$K$1435,6,0)</f>
        <v>1</v>
      </c>
      <c r="O722" s="71">
        <f>VLOOKUP(A722,cutting_planes!$A$2:$K$1435,7,0)</f>
        <v>0</v>
      </c>
      <c r="P722" s="71">
        <f>VLOOKUP(A722,cutting_planes!$A$2:$K$1435,8,0)</f>
        <v>0</v>
      </c>
      <c r="Q722" s="71">
        <f>VLOOKUP(A722,cutting_planes!$A$2:$K$1435,9,0)</f>
        <v>0</v>
      </c>
      <c r="R722" s="71">
        <f>VLOOKUP(A722,cutting_planes!$A$2:$K$1435,10,0)</f>
        <v>500</v>
      </c>
      <c r="S722" s="72">
        <f>ABS(K722-L722)/K722</f>
        <v>0</v>
      </c>
      <c r="T722" s="71">
        <f>IF(O722&gt;=R722,1,0)</f>
        <v>0</v>
      </c>
      <c r="U722" s="1" t="str">
        <f>VLOOKUP(A722,cutting_planes!$A$2:$N$940,14,0)</f>
        <v>0:00</v>
      </c>
    </row>
    <row r="723" spans="1:21" x14ac:dyDescent="0.2">
      <c r="A723" s="6">
        <v>721</v>
      </c>
      <c r="B723" s="6">
        <v>14</v>
      </c>
      <c r="C723" s="6">
        <v>25</v>
      </c>
      <c r="D723" s="6">
        <v>15</v>
      </c>
      <c r="E723" s="6" t="s">
        <v>675</v>
      </c>
      <c r="F723" s="6" t="s">
        <v>1702</v>
      </c>
      <c r="G723" s="6" t="str">
        <f>F723&amp;B723&amp;"_"&amp;C723&amp;".csv"</f>
        <v>TrainTSP14_25.csv</v>
      </c>
      <c r="H723" s="6" t="s">
        <v>1707</v>
      </c>
      <c r="I723" s="6" t="str">
        <f>"("&amp;A723&amp;",'"&amp;G723&amp;"'),"</f>
        <v>(721,'TrainTSP14_25.csv'),</v>
      </c>
      <c r="J723" s="6">
        <f>VLOOKUP(E723,target_graph_lookup!$A$1:$B$43,2,0)</f>
        <v>14</v>
      </c>
      <c r="K723" s="70">
        <v>8313</v>
      </c>
      <c r="L723" s="71">
        <f>VLOOKUP(A723,cutting_planes!$A$2:$K$1435,3,0)</f>
        <v>8313</v>
      </c>
      <c r="M723" s="71">
        <f>VLOOKUP(A723,cutting_planes!$A$2:$K$1435,2,0)</f>
        <v>8313</v>
      </c>
      <c r="N723" s="71">
        <f>VLOOKUP(A723,cutting_planes!$A$2:$K$1435,6,0)</f>
        <v>1</v>
      </c>
      <c r="O723" s="71">
        <f>VLOOKUP(A723,cutting_planes!$A$2:$K$1435,7,0)</f>
        <v>0</v>
      </c>
      <c r="P723" s="71">
        <f>VLOOKUP(A723,cutting_planes!$A$2:$K$1435,8,0)</f>
        <v>0</v>
      </c>
      <c r="Q723" s="71">
        <f>VLOOKUP(A723,cutting_planes!$A$2:$K$1435,9,0)</f>
        <v>0</v>
      </c>
      <c r="R723" s="71">
        <f>VLOOKUP(A723,cutting_planes!$A$2:$K$1435,10,0)</f>
        <v>500</v>
      </c>
      <c r="S723" s="72">
        <f>ABS(K723-L723)/K723</f>
        <v>0</v>
      </c>
      <c r="T723" s="71">
        <f>IF(O723&gt;=R723,1,0)</f>
        <v>0</v>
      </c>
      <c r="U723" s="1" t="str">
        <f>VLOOKUP(A723,cutting_planes!$A$2:$N$940,14,0)</f>
        <v>0:00</v>
      </c>
    </row>
    <row r="724" spans="1:21" x14ac:dyDescent="0.2">
      <c r="A724" s="6">
        <v>722</v>
      </c>
      <c r="B724" s="6">
        <v>14</v>
      </c>
      <c r="C724" s="6">
        <v>26</v>
      </c>
      <c r="D724" s="6">
        <v>14</v>
      </c>
      <c r="E724" s="6" t="s">
        <v>675</v>
      </c>
      <c r="F724" s="6" t="s">
        <v>1702</v>
      </c>
      <c r="G724" s="6" t="str">
        <f>F724&amp;B724&amp;"_"&amp;C724&amp;".csv"</f>
        <v>TrainTSP14_26.csv</v>
      </c>
      <c r="H724" s="6" t="s">
        <v>1707</v>
      </c>
      <c r="I724" s="6" t="str">
        <f>"("&amp;A724&amp;",'"&amp;G724&amp;"'),"</f>
        <v>(722,'TrainTSP14_26.csv'),</v>
      </c>
      <c r="J724" s="6">
        <f>VLOOKUP(E724,target_graph_lookup!$A$1:$B$43,2,0)</f>
        <v>14</v>
      </c>
      <c r="K724" s="70">
        <v>7507</v>
      </c>
      <c r="L724" s="71">
        <f>VLOOKUP(A724,cutting_planes!$A$2:$K$1435,3,0)</f>
        <v>7507</v>
      </c>
      <c r="M724" s="71">
        <f>VLOOKUP(A724,cutting_planes!$A$2:$K$1435,2,0)</f>
        <v>7411</v>
      </c>
      <c r="N724" s="71">
        <f>VLOOKUP(A724,cutting_planes!$A$2:$K$1435,6,0)</f>
        <v>1</v>
      </c>
      <c r="O724" s="71">
        <f>VLOOKUP(A724,cutting_planes!$A$2:$K$1435,7,0)</f>
        <v>19</v>
      </c>
      <c r="P724" s="71">
        <f>VLOOKUP(A724,cutting_planes!$A$2:$K$1435,8,0)</f>
        <v>10</v>
      </c>
      <c r="Q724" s="71">
        <f>VLOOKUP(A724,cutting_planes!$A$2:$K$1435,9,0)</f>
        <v>0</v>
      </c>
      <c r="R724" s="71">
        <f>VLOOKUP(A724,cutting_planes!$A$2:$K$1435,10,0)</f>
        <v>500</v>
      </c>
      <c r="S724" s="72">
        <f>ABS(K724-L724)/K724</f>
        <v>0</v>
      </c>
      <c r="T724" s="71">
        <f>IF(O724&gt;=R724,1,0)</f>
        <v>0</v>
      </c>
      <c r="U724" s="1" t="str">
        <f>VLOOKUP(A724,cutting_planes!$A$2:$N$940,14,0)</f>
        <v>0:00</v>
      </c>
    </row>
    <row r="725" spans="1:21" x14ac:dyDescent="0.2">
      <c r="A725" s="6">
        <v>723</v>
      </c>
      <c r="B725" s="6">
        <v>14</v>
      </c>
      <c r="C725" s="6">
        <v>27</v>
      </c>
      <c r="D725" s="6">
        <v>16</v>
      </c>
      <c r="E725" s="6" t="s">
        <v>675</v>
      </c>
      <c r="F725" s="6" t="s">
        <v>1702</v>
      </c>
      <c r="G725" s="6" t="str">
        <f>F725&amp;B725&amp;"_"&amp;C725&amp;".csv"</f>
        <v>TrainTSP14_27.csv</v>
      </c>
      <c r="H725" s="6" t="s">
        <v>1707</v>
      </c>
      <c r="I725" s="6" t="str">
        <f>"("&amp;A725&amp;",'"&amp;G725&amp;"'),"</f>
        <v>(723,'TrainTSP14_27.csv'),</v>
      </c>
      <c r="J725" s="6">
        <f>VLOOKUP(E725,target_graph_lookup!$A$1:$B$43,2,0)</f>
        <v>14</v>
      </c>
      <c r="K725" s="70">
        <v>7909</v>
      </c>
      <c r="L725" s="71">
        <f>VLOOKUP(A725,cutting_planes!$A$2:$K$1435,3,0)</f>
        <v>7909</v>
      </c>
      <c r="M725" s="71">
        <f>VLOOKUP(A725,cutting_planes!$A$2:$K$1435,2,0)</f>
        <v>7884</v>
      </c>
      <c r="N725" s="71">
        <f>VLOOKUP(A725,cutting_planes!$A$2:$K$1435,6,0)</f>
        <v>1</v>
      </c>
      <c r="O725" s="71">
        <f>VLOOKUP(A725,cutting_planes!$A$2:$K$1435,7,0)</f>
        <v>5</v>
      </c>
      <c r="P725" s="71">
        <f>VLOOKUP(A725,cutting_planes!$A$2:$K$1435,8,0)</f>
        <v>3</v>
      </c>
      <c r="Q725" s="71">
        <f>VLOOKUP(A725,cutting_planes!$A$2:$K$1435,9,0)</f>
        <v>0</v>
      </c>
      <c r="R725" s="71">
        <f>VLOOKUP(A725,cutting_planes!$A$2:$K$1435,10,0)</f>
        <v>500</v>
      </c>
      <c r="S725" s="72">
        <f>ABS(K725-L725)/K725</f>
        <v>0</v>
      </c>
      <c r="T725" s="71">
        <f>IF(O725&gt;=R725,1,0)</f>
        <v>0</v>
      </c>
      <c r="U725" s="1" t="str">
        <f>VLOOKUP(A725,cutting_planes!$A$2:$N$940,14,0)</f>
        <v>0:00</v>
      </c>
    </row>
    <row r="726" spans="1:21" x14ac:dyDescent="0.2">
      <c r="A726" s="6">
        <v>724</v>
      </c>
      <c r="B726" s="6">
        <v>14</v>
      </c>
      <c r="C726" s="6">
        <v>28</v>
      </c>
      <c r="D726" s="6">
        <v>10</v>
      </c>
      <c r="E726" s="6" t="s">
        <v>675</v>
      </c>
      <c r="F726" s="6" t="s">
        <v>1702</v>
      </c>
      <c r="G726" s="6" t="str">
        <f>F726&amp;B726&amp;"_"&amp;C726&amp;".csv"</f>
        <v>TrainTSP14_28.csv</v>
      </c>
      <c r="H726" s="6" t="s">
        <v>1707</v>
      </c>
      <c r="I726" s="6" t="str">
        <f>"("&amp;A726&amp;",'"&amp;G726&amp;"'),"</f>
        <v>(724,'TrainTSP14_28.csv'),</v>
      </c>
      <c r="J726" s="6">
        <f>VLOOKUP(E726,target_graph_lookup!$A$1:$B$43,2,0)</f>
        <v>14</v>
      </c>
      <c r="K726" s="70">
        <v>7312</v>
      </c>
      <c r="L726" s="71">
        <f>VLOOKUP(A726,cutting_planes!$A$2:$K$1435,3,0)</f>
        <v>7312</v>
      </c>
      <c r="M726" s="71">
        <f>VLOOKUP(A726,cutting_planes!$A$2:$K$1435,2,0)</f>
        <v>7312</v>
      </c>
      <c r="N726" s="71">
        <f>VLOOKUP(A726,cutting_planes!$A$2:$K$1435,6,0)</f>
        <v>1</v>
      </c>
      <c r="O726" s="71">
        <f>VLOOKUP(A726,cutting_planes!$A$2:$K$1435,7,0)</f>
        <v>0</v>
      </c>
      <c r="P726" s="71">
        <f>VLOOKUP(A726,cutting_planes!$A$2:$K$1435,8,0)</f>
        <v>0</v>
      </c>
      <c r="Q726" s="71">
        <f>VLOOKUP(A726,cutting_planes!$A$2:$K$1435,9,0)</f>
        <v>0</v>
      </c>
      <c r="R726" s="71">
        <f>VLOOKUP(A726,cutting_planes!$A$2:$K$1435,10,0)</f>
        <v>500</v>
      </c>
      <c r="S726" s="72">
        <f>ABS(K726-L726)/K726</f>
        <v>0</v>
      </c>
      <c r="T726" s="71">
        <f>IF(O726&gt;=R726,1,0)</f>
        <v>0</v>
      </c>
      <c r="U726" s="1" t="str">
        <f>VLOOKUP(A726,cutting_planes!$A$2:$N$940,14,0)</f>
        <v>0:00</v>
      </c>
    </row>
    <row r="727" spans="1:21" x14ac:dyDescent="0.2">
      <c r="A727" s="6">
        <v>725</v>
      </c>
      <c r="B727" s="6">
        <v>14</v>
      </c>
      <c r="C727" s="6">
        <v>29</v>
      </c>
      <c r="D727" s="6">
        <v>29</v>
      </c>
      <c r="E727" s="6" t="s">
        <v>675</v>
      </c>
      <c r="F727" s="6" t="s">
        <v>1702</v>
      </c>
      <c r="G727" s="6" t="str">
        <f>F727&amp;B727&amp;"_"&amp;C727&amp;".csv"</f>
        <v>TrainTSP14_29.csv</v>
      </c>
      <c r="H727" s="6" t="s">
        <v>1707</v>
      </c>
      <c r="I727" s="6" t="str">
        <f>"("&amp;A727&amp;",'"&amp;G727&amp;"'),"</f>
        <v>(725,'TrainTSP14_29.csv'),</v>
      </c>
      <c r="J727" s="6">
        <f>VLOOKUP(E727,target_graph_lookup!$A$1:$B$43,2,0)</f>
        <v>14</v>
      </c>
      <c r="K727" s="70">
        <v>10677</v>
      </c>
      <c r="L727" s="71">
        <f>VLOOKUP(A727,cutting_planes!$A$2:$K$1435,3,0)</f>
        <v>10677</v>
      </c>
      <c r="M727" s="71">
        <f>VLOOKUP(A727,cutting_planes!$A$2:$K$1435,2,0)</f>
        <v>10677</v>
      </c>
      <c r="N727" s="71">
        <f>VLOOKUP(A727,cutting_planes!$A$2:$K$1435,6,0)</f>
        <v>1</v>
      </c>
      <c r="O727" s="71">
        <f>VLOOKUP(A727,cutting_planes!$A$2:$K$1435,7,0)</f>
        <v>0</v>
      </c>
      <c r="P727" s="71">
        <f>VLOOKUP(A727,cutting_planes!$A$2:$K$1435,8,0)</f>
        <v>0</v>
      </c>
      <c r="Q727" s="71">
        <f>VLOOKUP(A727,cutting_planes!$A$2:$K$1435,9,0)</f>
        <v>0</v>
      </c>
      <c r="R727" s="71">
        <f>VLOOKUP(A727,cutting_planes!$A$2:$K$1435,10,0)</f>
        <v>500</v>
      </c>
      <c r="S727" s="72">
        <f>ABS(K727-L727)/K727</f>
        <v>0</v>
      </c>
      <c r="T727" s="71">
        <f>IF(O727&gt;=R727,1,0)</f>
        <v>0</v>
      </c>
      <c r="U727" s="1" t="str">
        <f>VLOOKUP(A727,cutting_planes!$A$2:$N$940,14,0)</f>
        <v>0:00</v>
      </c>
    </row>
    <row r="728" spans="1:21" x14ac:dyDescent="0.2">
      <c r="A728" s="6">
        <v>726</v>
      </c>
      <c r="B728" s="6">
        <v>14</v>
      </c>
      <c r="C728" s="6">
        <v>30</v>
      </c>
      <c r="D728" s="6">
        <v>30</v>
      </c>
      <c r="E728" s="6" t="s">
        <v>675</v>
      </c>
      <c r="F728" s="6" t="s">
        <v>1702</v>
      </c>
      <c r="G728" s="6" t="str">
        <f>F728&amp;B728&amp;"_"&amp;C728&amp;".csv"</f>
        <v>TrainTSP14_30.csv</v>
      </c>
      <c r="H728" s="6" t="s">
        <v>1707</v>
      </c>
      <c r="I728" s="6" t="str">
        <f>"("&amp;A728&amp;",'"&amp;G728&amp;"'),"</f>
        <v>(726,'TrainTSP14_30.csv'),</v>
      </c>
      <c r="J728" s="6">
        <f>VLOOKUP(E728,target_graph_lookup!$A$1:$B$43,2,0)</f>
        <v>14</v>
      </c>
      <c r="K728" s="70">
        <v>10348</v>
      </c>
      <c r="L728" s="71">
        <f>VLOOKUP(A728,cutting_planes!$A$2:$K$1435,3,0)</f>
        <v>10348</v>
      </c>
      <c r="M728" s="71">
        <f>VLOOKUP(A728,cutting_planes!$A$2:$K$1435,2,0)</f>
        <v>10348</v>
      </c>
      <c r="N728" s="71">
        <f>VLOOKUP(A728,cutting_planes!$A$2:$K$1435,6,0)</f>
        <v>1</v>
      </c>
      <c r="O728" s="71">
        <f>VLOOKUP(A728,cutting_planes!$A$2:$K$1435,7,0)</f>
        <v>0</v>
      </c>
      <c r="P728" s="71">
        <f>VLOOKUP(A728,cutting_planes!$A$2:$K$1435,8,0)</f>
        <v>0</v>
      </c>
      <c r="Q728" s="71">
        <f>VLOOKUP(A728,cutting_planes!$A$2:$K$1435,9,0)</f>
        <v>0</v>
      </c>
      <c r="R728" s="71">
        <f>VLOOKUP(A728,cutting_planes!$A$2:$K$1435,10,0)</f>
        <v>500</v>
      </c>
      <c r="S728" s="72">
        <f>ABS(K728-L728)/K728</f>
        <v>0</v>
      </c>
      <c r="T728" s="71">
        <f>IF(O728&gt;=R728,1,0)</f>
        <v>0</v>
      </c>
      <c r="U728" s="1" t="str">
        <f>VLOOKUP(A728,cutting_planes!$A$2:$N$940,14,0)</f>
        <v>0:00</v>
      </c>
    </row>
    <row r="729" spans="1:21" x14ac:dyDescent="0.2">
      <c r="A729" s="6">
        <v>727</v>
      </c>
      <c r="B729" s="6">
        <v>14</v>
      </c>
      <c r="C729" s="6">
        <v>31</v>
      </c>
      <c r="D729" s="6">
        <v>20</v>
      </c>
      <c r="E729" s="6" t="s">
        <v>675</v>
      </c>
      <c r="F729" s="6" t="s">
        <v>1702</v>
      </c>
      <c r="G729" s="6" t="str">
        <f>F729&amp;B729&amp;"_"&amp;C729&amp;".csv"</f>
        <v>TrainTSP14_31.csv</v>
      </c>
      <c r="H729" s="6" t="s">
        <v>1707</v>
      </c>
      <c r="I729" s="6" t="str">
        <f>"("&amp;A729&amp;",'"&amp;G729&amp;"'),"</f>
        <v>(727,'TrainTSP14_31.csv'),</v>
      </c>
      <c r="J729" s="6">
        <f>VLOOKUP(E729,target_graph_lookup!$A$1:$B$43,2,0)</f>
        <v>14</v>
      </c>
      <c r="K729" s="70">
        <v>9077</v>
      </c>
      <c r="L729" s="71">
        <f>VLOOKUP(A729,cutting_planes!$A$2:$K$1435,3,0)</f>
        <v>9077</v>
      </c>
      <c r="M729" s="71">
        <f>VLOOKUP(A729,cutting_planes!$A$2:$K$1435,2,0)</f>
        <v>9062.5</v>
      </c>
      <c r="N729" s="71">
        <f>VLOOKUP(A729,cutting_planes!$A$2:$K$1435,6,0)</f>
        <v>1</v>
      </c>
      <c r="O729" s="71">
        <f>VLOOKUP(A729,cutting_planes!$A$2:$K$1435,7,0)</f>
        <v>10</v>
      </c>
      <c r="P729" s="71">
        <f>VLOOKUP(A729,cutting_planes!$A$2:$K$1435,8,0)</f>
        <v>6</v>
      </c>
      <c r="Q729" s="71">
        <f>VLOOKUP(A729,cutting_planes!$A$2:$K$1435,9,0)</f>
        <v>0</v>
      </c>
      <c r="R729" s="71">
        <f>VLOOKUP(A729,cutting_planes!$A$2:$K$1435,10,0)</f>
        <v>500</v>
      </c>
      <c r="S729" s="72">
        <f>ABS(K729-L729)/K729</f>
        <v>0</v>
      </c>
      <c r="T729" s="71">
        <f>IF(O729&gt;=R729,1,0)</f>
        <v>0</v>
      </c>
      <c r="U729" s="1" t="str">
        <f>VLOOKUP(A729,cutting_planes!$A$2:$N$940,14,0)</f>
        <v>0:00</v>
      </c>
    </row>
    <row r="730" spans="1:21" x14ac:dyDescent="0.2">
      <c r="A730" s="6">
        <v>728</v>
      </c>
      <c r="B730" s="6">
        <v>14</v>
      </c>
      <c r="C730" s="6">
        <v>32</v>
      </c>
      <c r="D730" s="6">
        <v>16</v>
      </c>
      <c r="E730" s="6" t="s">
        <v>675</v>
      </c>
      <c r="F730" s="6" t="s">
        <v>1702</v>
      </c>
      <c r="G730" s="6" t="str">
        <f>F730&amp;B730&amp;"_"&amp;C730&amp;".csv"</f>
        <v>TrainTSP14_32.csv</v>
      </c>
      <c r="H730" s="6" t="s">
        <v>1707</v>
      </c>
      <c r="I730" s="6" t="str">
        <f>"("&amp;A730&amp;",'"&amp;G730&amp;"'),"</f>
        <v>(728,'TrainTSP14_32.csv'),</v>
      </c>
      <c r="J730" s="6">
        <f>VLOOKUP(E730,target_graph_lookup!$A$1:$B$43,2,0)</f>
        <v>14</v>
      </c>
      <c r="K730" s="70">
        <v>8240</v>
      </c>
      <c r="L730" s="71">
        <f>VLOOKUP(A730,cutting_planes!$A$2:$K$1435,3,0)</f>
        <v>8054.5</v>
      </c>
      <c r="M730" s="71">
        <f>VLOOKUP(A730,cutting_planes!$A$2:$K$1435,2,0)</f>
        <v>8054.5</v>
      </c>
      <c r="N730" s="71">
        <f>VLOOKUP(A730,cutting_planes!$A$2:$K$1435,6,0)</f>
        <v>0</v>
      </c>
      <c r="O730" s="71">
        <f>VLOOKUP(A730,cutting_planes!$A$2:$K$1435,7,0)</f>
        <v>0</v>
      </c>
      <c r="P730" s="71">
        <f>VLOOKUP(A730,cutting_planes!$A$2:$K$1435,8,0)</f>
        <v>0</v>
      </c>
      <c r="Q730" s="71">
        <f>VLOOKUP(A730,cutting_planes!$A$2:$K$1435,9,0)</f>
        <v>0</v>
      </c>
      <c r="R730" s="71">
        <f>VLOOKUP(A730,cutting_planes!$A$2:$K$1435,10,0)</f>
        <v>500</v>
      </c>
      <c r="S730" s="72">
        <f>ABS(K730-L730)/K730</f>
        <v>2.2512135922330097E-2</v>
      </c>
      <c r="T730" s="71">
        <f>IF(O730&gt;=R730,1,0)</f>
        <v>0</v>
      </c>
      <c r="U730" s="1" t="str">
        <f>VLOOKUP(A730,cutting_planes!$A$2:$N$940,14,0)</f>
        <v>0:00</v>
      </c>
    </row>
    <row r="731" spans="1:21" x14ac:dyDescent="0.2">
      <c r="A731" s="6">
        <v>729</v>
      </c>
      <c r="B731" s="6">
        <v>14</v>
      </c>
      <c r="C731" s="6">
        <v>33</v>
      </c>
      <c r="D731" s="6">
        <v>21</v>
      </c>
      <c r="E731" s="6" t="s">
        <v>675</v>
      </c>
      <c r="F731" s="6" t="s">
        <v>1702</v>
      </c>
      <c r="G731" s="6" t="str">
        <f>F731&amp;B731&amp;"_"&amp;C731&amp;".csv"</f>
        <v>TrainTSP14_33.csv</v>
      </c>
      <c r="H731" s="6" t="s">
        <v>1707</v>
      </c>
      <c r="I731" s="6" t="str">
        <f>"("&amp;A731&amp;",'"&amp;G731&amp;"'),"</f>
        <v>(729,'TrainTSP14_33.csv'),</v>
      </c>
      <c r="J731" s="6">
        <f>VLOOKUP(E731,target_graph_lookup!$A$1:$B$43,2,0)</f>
        <v>14</v>
      </c>
      <c r="K731" s="70">
        <v>9234</v>
      </c>
      <c r="L731" s="71">
        <f>VLOOKUP(A731,cutting_planes!$A$2:$K$1435,3,0)</f>
        <v>9234</v>
      </c>
      <c r="M731" s="71">
        <f>VLOOKUP(A731,cutting_planes!$A$2:$K$1435,2,0)</f>
        <v>9234</v>
      </c>
      <c r="N731" s="71">
        <f>VLOOKUP(A731,cutting_planes!$A$2:$K$1435,6,0)</f>
        <v>1</v>
      </c>
      <c r="O731" s="71">
        <f>VLOOKUP(A731,cutting_planes!$A$2:$K$1435,7,0)</f>
        <v>0</v>
      </c>
      <c r="P731" s="71">
        <f>VLOOKUP(A731,cutting_planes!$A$2:$K$1435,8,0)</f>
        <v>0</v>
      </c>
      <c r="Q731" s="71">
        <f>VLOOKUP(A731,cutting_planes!$A$2:$K$1435,9,0)</f>
        <v>0</v>
      </c>
      <c r="R731" s="71">
        <f>VLOOKUP(A731,cutting_planes!$A$2:$K$1435,10,0)</f>
        <v>500</v>
      </c>
      <c r="S731" s="72">
        <f>ABS(K731-L731)/K731</f>
        <v>0</v>
      </c>
      <c r="T731" s="71">
        <f>IF(O731&gt;=R731,1,0)</f>
        <v>0</v>
      </c>
      <c r="U731" s="1" t="str">
        <f>VLOOKUP(A731,cutting_planes!$A$2:$N$940,14,0)</f>
        <v>0:00</v>
      </c>
    </row>
    <row r="732" spans="1:21" x14ac:dyDescent="0.2">
      <c r="A732" s="6">
        <v>730</v>
      </c>
      <c r="B732" s="6">
        <v>14</v>
      </c>
      <c r="C732" s="6">
        <v>34</v>
      </c>
      <c r="D732" s="6">
        <v>15</v>
      </c>
      <c r="E732" s="6" t="s">
        <v>675</v>
      </c>
      <c r="F732" s="6" t="s">
        <v>1702</v>
      </c>
      <c r="G732" s="6" t="str">
        <f>F732&amp;B732&amp;"_"&amp;C732&amp;".csv"</f>
        <v>TrainTSP14_34.csv</v>
      </c>
      <c r="H732" s="6" t="s">
        <v>1707</v>
      </c>
      <c r="I732" s="6" t="str">
        <f>"("&amp;A732&amp;",'"&amp;G732&amp;"'),"</f>
        <v>(730,'TrainTSP14_34.csv'),</v>
      </c>
      <c r="J732" s="6">
        <f>VLOOKUP(E732,target_graph_lookup!$A$1:$B$43,2,0)</f>
        <v>14</v>
      </c>
      <c r="K732" s="70">
        <v>8320</v>
      </c>
      <c r="L732" s="71">
        <f>VLOOKUP(A732,cutting_planes!$A$2:$K$1435,3,0)</f>
        <v>8320</v>
      </c>
      <c r="M732" s="71">
        <f>VLOOKUP(A732,cutting_planes!$A$2:$K$1435,2,0)</f>
        <v>8214</v>
      </c>
      <c r="N732" s="71">
        <f>VLOOKUP(A732,cutting_planes!$A$2:$K$1435,6,0)</f>
        <v>1</v>
      </c>
      <c r="O732" s="71">
        <f>VLOOKUP(A732,cutting_planes!$A$2:$K$1435,7,0)</f>
        <v>8</v>
      </c>
      <c r="P732" s="71">
        <f>VLOOKUP(A732,cutting_planes!$A$2:$K$1435,8,0)</f>
        <v>5</v>
      </c>
      <c r="Q732" s="71">
        <f>VLOOKUP(A732,cutting_planes!$A$2:$K$1435,9,0)</f>
        <v>1</v>
      </c>
      <c r="R732" s="71">
        <f>VLOOKUP(A732,cutting_planes!$A$2:$K$1435,10,0)</f>
        <v>500</v>
      </c>
      <c r="S732" s="72">
        <f>ABS(K732-L732)/K732</f>
        <v>0</v>
      </c>
      <c r="T732" s="71">
        <f>IF(O732&gt;=R732,1,0)</f>
        <v>0</v>
      </c>
      <c r="U732" s="1" t="str">
        <f>VLOOKUP(A732,cutting_planes!$A$2:$N$940,14,0)</f>
        <v>0:00</v>
      </c>
    </row>
    <row r="733" spans="1:21" hidden="1" x14ac:dyDescent="0.2">
      <c r="A733" s="6">
        <v>731</v>
      </c>
      <c r="B733" s="6">
        <v>14</v>
      </c>
      <c r="C733" s="6">
        <v>0</v>
      </c>
      <c r="D733" s="6">
        <v>22</v>
      </c>
      <c r="E733" s="6" t="s">
        <v>675</v>
      </c>
      <c r="F733" s="6" t="s">
        <v>1703</v>
      </c>
      <c r="G733" s="6" t="str">
        <f>F733&amp;B733&amp;"_"&amp;C733&amp;".csv"</f>
        <v>TestTSP14_0.csv</v>
      </c>
      <c r="H733" s="6" t="s">
        <v>1707</v>
      </c>
      <c r="I733" s="6" t="str">
        <f>"("&amp;A733&amp;",'"&amp;G733&amp;"'),"</f>
        <v>(731,'TestTSP14_0.csv'),</v>
      </c>
      <c r="J733" s="6">
        <f>VLOOKUP(E733,target_graph_lookup!$A$1:$B$43,2,0)</f>
        <v>14</v>
      </c>
      <c r="K733" s="70">
        <v>9574</v>
      </c>
      <c r="L733" s="71">
        <f>VLOOKUP(A733,cutting_planes!$A$2:$K$1435,3,0)</f>
        <v>9574</v>
      </c>
      <c r="M733" s="71">
        <f>VLOOKUP(A733,cutting_planes!$A$2:$K$1435,2,0)</f>
        <v>9449</v>
      </c>
      <c r="N733" s="71">
        <f>VLOOKUP(A733,cutting_planes!$A$2:$K$1435,6,0)</f>
        <v>1</v>
      </c>
      <c r="O733" s="71">
        <f>VLOOKUP(A733,cutting_planes!$A$2:$K$1435,7,0)</f>
        <v>20</v>
      </c>
      <c r="P733" s="71">
        <f>VLOOKUP(A733,cutting_planes!$A$2:$K$1435,8,0)</f>
        <v>12</v>
      </c>
      <c r="Q733" s="71">
        <f>VLOOKUP(A733,cutting_planes!$A$2:$K$1435,9,0)</f>
        <v>0</v>
      </c>
      <c r="R733" s="71">
        <f>VLOOKUP(A733,cutting_planes!$A$2:$K$1435,10,0)</f>
        <v>500</v>
      </c>
      <c r="S733" s="72">
        <f>ABS(K733-L733)/K733</f>
        <v>0</v>
      </c>
      <c r="T733" s="71">
        <f>IF(O733&gt;=R733,1,0)</f>
        <v>0</v>
      </c>
      <c r="U733" s="1" t="str">
        <f>VLOOKUP(A733,cutting_planes!$A$2:$N$940,14,0)</f>
        <v>0:00</v>
      </c>
    </row>
    <row r="734" spans="1:21" hidden="1" x14ac:dyDescent="0.2">
      <c r="A734" s="6">
        <v>732</v>
      </c>
      <c r="B734" s="6">
        <v>14</v>
      </c>
      <c r="C734" s="6">
        <v>1</v>
      </c>
      <c r="D734" s="6">
        <v>12</v>
      </c>
      <c r="E734" s="6" t="s">
        <v>675</v>
      </c>
      <c r="F734" s="6" t="s">
        <v>1703</v>
      </c>
      <c r="G734" s="6" t="str">
        <f>F734&amp;B734&amp;"_"&amp;C734&amp;".csv"</f>
        <v>TestTSP14_1.csv</v>
      </c>
      <c r="H734" s="6" t="s">
        <v>1707</v>
      </c>
      <c r="I734" s="6" t="str">
        <f>"("&amp;A734&amp;",'"&amp;G734&amp;"'),"</f>
        <v>(732,'TestTSP14_1.csv'),</v>
      </c>
      <c r="J734" s="6">
        <f>VLOOKUP(E734,target_graph_lookup!$A$1:$B$43,2,0)</f>
        <v>14</v>
      </c>
      <c r="K734" s="70">
        <v>6917</v>
      </c>
      <c r="L734" s="71">
        <f>VLOOKUP(A734,cutting_planes!$A$2:$K$1435,3,0)</f>
        <v>6917</v>
      </c>
      <c r="M734" s="71">
        <f>VLOOKUP(A734,cutting_planes!$A$2:$K$1435,2,0)</f>
        <v>6917</v>
      </c>
      <c r="N734" s="71">
        <f>VLOOKUP(A734,cutting_planes!$A$2:$K$1435,6,0)</f>
        <v>1</v>
      </c>
      <c r="O734" s="71">
        <f>VLOOKUP(A734,cutting_planes!$A$2:$K$1435,7,0)</f>
        <v>0</v>
      </c>
      <c r="P734" s="71">
        <f>VLOOKUP(A734,cutting_planes!$A$2:$K$1435,8,0)</f>
        <v>0</v>
      </c>
      <c r="Q734" s="71">
        <f>VLOOKUP(A734,cutting_planes!$A$2:$K$1435,9,0)</f>
        <v>0</v>
      </c>
      <c r="R734" s="71">
        <f>VLOOKUP(A734,cutting_planes!$A$2:$K$1435,10,0)</f>
        <v>500</v>
      </c>
      <c r="S734" s="72">
        <f>ABS(K734-L734)/K734</f>
        <v>0</v>
      </c>
      <c r="T734" s="71">
        <f>IF(O734&gt;=R734,1,0)</f>
        <v>0</v>
      </c>
      <c r="U734" s="1" t="str">
        <f>VLOOKUP(A734,cutting_planes!$A$2:$N$940,14,0)</f>
        <v>0:00</v>
      </c>
    </row>
    <row r="735" spans="1:21" hidden="1" x14ac:dyDescent="0.2">
      <c r="A735" s="6">
        <v>733</v>
      </c>
      <c r="B735" s="6">
        <v>14</v>
      </c>
      <c r="C735" s="6">
        <v>2</v>
      </c>
      <c r="D735" s="6">
        <v>12</v>
      </c>
      <c r="E735" s="6" t="s">
        <v>675</v>
      </c>
      <c r="F735" s="6" t="s">
        <v>1703</v>
      </c>
      <c r="G735" s="6" t="str">
        <f>F735&amp;B735&amp;"_"&amp;C735&amp;".csv"</f>
        <v>TestTSP14_2.csv</v>
      </c>
      <c r="H735" s="6" t="s">
        <v>1707</v>
      </c>
      <c r="I735" s="6" t="str">
        <f>"("&amp;A735&amp;",'"&amp;G735&amp;"'),"</f>
        <v>(733,'TestTSP14_2.csv'),</v>
      </c>
      <c r="J735" s="6">
        <f>VLOOKUP(E735,target_graph_lookup!$A$1:$B$43,2,0)</f>
        <v>14</v>
      </c>
      <c r="K735" s="70">
        <v>7636</v>
      </c>
      <c r="L735" s="71">
        <f>VLOOKUP(A735,cutting_planes!$A$2:$K$1435,3,0)</f>
        <v>7636</v>
      </c>
      <c r="M735" s="71">
        <f>VLOOKUP(A735,cutting_planes!$A$2:$K$1435,2,0)</f>
        <v>7636</v>
      </c>
      <c r="N735" s="71">
        <f>VLOOKUP(A735,cutting_planes!$A$2:$K$1435,6,0)</f>
        <v>1</v>
      </c>
      <c r="O735" s="71">
        <f>VLOOKUP(A735,cutting_planes!$A$2:$K$1435,7,0)</f>
        <v>0</v>
      </c>
      <c r="P735" s="71">
        <f>VLOOKUP(A735,cutting_planes!$A$2:$K$1435,8,0)</f>
        <v>0</v>
      </c>
      <c r="Q735" s="71">
        <f>VLOOKUP(A735,cutting_planes!$A$2:$K$1435,9,0)</f>
        <v>0</v>
      </c>
      <c r="R735" s="71">
        <f>VLOOKUP(A735,cutting_planes!$A$2:$K$1435,10,0)</f>
        <v>500</v>
      </c>
      <c r="S735" s="72">
        <f>ABS(K735-L735)/K735</f>
        <v>0</v>
      </c>
      <c r="T735" s="71">
        <f>IF(O735&gt;=R735,1,0)</f>
        <v>0</v>
      </c>
      <c r="U735" s="1" t="str">
        <f>VLOOKUP(A735,cutting_planes!$A$2:$N$940,14,0)</f>
        <v>0:00</v>
      </c>
    </row>
    <row r="736" spans="1:21" hidden="1" x14ac:dyDescent="0.2">
      <c r="A736" s="6">
        <v>734</v>
      </c>
      <c r="B736" s="6">
        <v>14</v>
      </c>
      <c r="C736" s="6">
        <v>3</v>
      </c>
      <c r="D736" s="6">
        <v>22</v>
      </c>
      <c r="E736" s="6" t="s">
        <v>675</v>
      </c>
      <c r="F736" s="6" t="s">
        <v>1703</v>
      </c>
      <c r="G736" s="6" t="str">
        <f>F736&amp;B736&amp;"_"&amp;C736&amp;".csv"</f>
        <v>TestTSP14_3.csv</v>
      </c>
      <c r="H736" s="6" t="s">
        <v>1707</v>
      </c>
      <c r="I736" s="6" t="str">
        <f>"("&amp;A736&amp;",'"&amp;G736&amp;"'),"</f>
        <v>(734,'TestTSP14_3.csv'),</v>
      </c>
      <c r="J736" s="6">
        <f>VLOOKUP(E736,target_graph_lookup!$A$1:$B$43,2,0)</f>
        <v>14</v>
      </c>
      <c r="K736" s="70">
        <v>9451</v>
      </c>
      <c r="L736" s="71">
        <f>VLOOKUP(A736,cutting_planes!$A$2:$K$1435,3,0)</f>
        <v>9449</v>
      </c>
      <c r="M736" s="71">
        <f>VLOOKUP(A736,cutting_planes!$A$2:$K$1435,2,0)</f>
        <v>9379</v>
      </c>
      <c r="N736" s="71">
        <f>VLOOKUP(A736,cutting_planes!$A$2:$K$1435,6,0)</f>
        <v>0</v>
      </c>
      <c r="O736" s="71">
        <f>VLOOKUP(A736,cutting_planes!$A$2:$K$1435,7,0)</f>
        <v>18</v>
      </c>
      <c r="P736" s="71">
        <f>VLOOKUP(A736,cutting_planes!$A$2:$K$1435,8,0)</f>
        <v>9</v>
      </c>
      <c r="Q736" s="71">
        <f>VLOOKUP(A736,cutting_planes!$A$2:$K$1435,9,0)</f>
        <v>0</v>
      </c>
      <c r="R736" s="71">
        <f>VLOOKUP(A736,cutting_planes!$A$2:$K$1435,10,0)</f>
        <v>500</v>
      </c>
      <c r="S736" s="72">
        <f>ABS(K736-L736)/K736</f>
        <v>2.1161781822029416E-4</v>
      </c>
      <c r="T736" s="71">
        <f>IF(O736&gt;=R736,1,0)</f>
        <v>0</v>
      </c>
      <c r="U736" s="1" t="str">
        <f>VLOOKUP(A736,cutting_planes!$A$2:$N$940,14,0)</f>
        <v>0:00</v>
      </c>
    </row>
    <row r="737" spans="1:21" hidden="1" x14ac:dyDescent="0.2">
      <c r="A737" s="6">
        <v>735</v>
      </c>
      <c r="B737" s="6">
        <v>14</v>
      </c>
      <c r="C737" s="6">
        <v>4</v>
      </c>
      <c r="D737" s="6">
        <v>22</v>
      </c>
      <c r="E737" s="6" t="s">
        <v>675</v>
      </c>
      <c r="F737" s="6" t="s">
        <v>1703</v>
      </c>
      <c r="G737" s="6" t="str">
        <f>F737&amp;B737&amp;"_"&amp;C737&amp;".csv"</f>
        <v>TestTSP14_4.csv</v>
      </c>
      <c r="H737" s="6" t="s">
        <v>1707</v>
      </c>
      <c r="I737" s="6" t="str">
        <f>"("&amp;A737&amp;",'"&amp;G737&amp;"'),"</f>
        <v>(735,'TestTSP14_4.csv'),</v>
      </c>
      <c r="J737" s="6">
        <f>VLOOKUP(E737,target_graph_lookup!$A$1:$B$43,2,0)</f>
        <v>14</v>
      </c>
      <c r="K737" s="70">
        <v>9345</v>
      </c>
      <c r="L737" s="71">
        <f>VLOOKUP(A737,cutting_planes!$A$2:$K$1435,3,0)</f>
        <v>9345</v>
      </c>
      <c r="M737" s="71">
        <f>VLOOKUP(A737,cutting_planes!$A$2:$K$1435,2,0)</f>
        <v>9283.5</v>
      </c>
      <c r="N737" s="71">
        <f>VLOOKUP(A737,cutting_planes!$A$2:$K$1435,6,0)</f>
        <v>1</v>
      </c>
      <c r="O737" s="71">
        <f>VLOOKUP(A737,cutting_planes!$A$2:$K$1435,7,0)</f>
        <v>5</v>
      </c>
      <c r="P737" s="71">
        <f>VLOOKUP(A737,cutting_planes!$A$2:$K$1435,8,0)</f>
        <v>3</v>
      </c>
      <c r="Q737" s="71">
        <f>VLOOKUP(A737,cutting_planes!$A$2:$K$1435,9,0)</f>
        <v>0</v>
      </c>
      <c r="R737" s="71">
        <f>VLOOKUP(A737,cutting_planes!$A$2:$K$1435,10,0)</f>
        <v>500</v>
      </c>
      <c r="S737" s="72">
        <f>ABS(K737-L737)/K737</f>
        <v>0</v>
      </c>
      <c r="T737" s="71">
        <f>IF(O737&gt;=R737,1,0)</f>
        <v>0</v>
      </c>
      <c r="U737" s="1" t="str">
        <f>VLOOKUP(A737,cutting_planes!$A$2:$N$940,14,0)</f>
        <v>0:00</v>
      </c>
    </row>
    <row r="738" spans="1:21" hidden="1" x14ac:dyDescent="0.2">
      <c r="A738" s="6">
        <v>736</v>
      </c>
      <c r="B738" s="6">
        <v>14</v>
      </c>
      <c r="C738" s="6">
        <v>5</v>
      </c>
      <c r="D738" s="6">
        <v>12</v>
      </c>
      <c r="E738" s="6" t="s">
        <v>675</v>
      </c>
      <c r="F738" s="6" t="s">
        <v>1703</v>
      </c>
      <c r="G738" s="6" t="str">
        <f>F738&amp;B738&amp;"_"&amp;C738&amp;".csv"</f>
        <v>TestTSP14_5.csv</v>
      </c>
      <c r="H738" s="6" t="s">
        <v>1707</v>
      </c>
      <c r="I738" s="6" t="str">
        <f>"("&amp;A738&amp;",'"&amp;G738&amp;"'),"</f>
        <v>(736,'TestTSP14_5.csv'),</v>
      </c>
      <c r="J738" s="6">
        <f>VLOOKUP(E738,target_graph_lookup!$A$1:$B$43,2,0)</f>
        <v>14</v>
      </c>
      <c r="K738" s="70">
        <v>7194</v>
      </c>
      <c r="L738" s="71">
        <f>VLOOKUP(A738,cutting_planes!$A$2:$K$1435,3,0)</f>
        <v>7194</v>
      </c>
      <c r="M738" s="71">
        <f>VLOOKUP(A738,cutting_planes!$A$2:$K$1435,2,0)</f>
        <v>7194</v>
      </c>
      <c r="N738" s="71">
        <f>VLOOKUP(A738,cutting_planes!$A$2:$K$1435,6,0)</f>
        <v>1</v>
      </c>
      <c r="O738" s="71">
        <f>VLOOKUP(A738,cutting_planes!$A$2:$K$1435,7,0)</f>
        <v>0</v>
      </c>
      <c r="P738" s="71">
        <f>VLOOKUP(A738,cutting_planes!$A$2:$K$1435,8,0)</f>
        <v>0</v>
      </c>
      <c r="Q738" s="71">
        <f>VLOOKUP(A738,cutting_planes!$A$2:$K$1435,9,0)</f>
        <v>0</v>
      </c>
      <c r="R738" s="71">
        <f>VLOOKUP(A738,cutting_planes!$A$2:$K$1435,10,0)</f>
        <v>500</v>
      </c>
      <c r="S738" s="72">
        <f>ABS(K738-L738)/K738</f>
        <v>0</v>
      </c>
      <c r="T738" s="71">
        <f>IF(O738&gt;=R738,1,0)</f>
        <v>0</v>
      </c>
      <c r="U738" s="1" t="str">
        <f>VLOOKUP(A738,cutting_planes!$A$2:$N$940,14,0)</f>
        <v>0:00</v>
      </c>
    </row>
    <row r="739" spans="1:21" hidden="1" x14ac:dyDescent="0.2">
      <c r="A739" s="6">
        <v>737</v>
      </c>
      <c r="B739" s="6">
        <v>14</v>
      </c>
      <c r="C739" s="6">
        <v>6</v>
      </c>
      <c r="D739" s="6">
        <v>12</v>
      </c>
      <c r="E739" s="6" t="s">
        <v>675</v>
      </c>
      <c r="F739" s="6" t="s">
        <v>1703</v>
      </c>
      <c r="G739" s="6" t="str">
        <f>F739&amp;B739&amp;"_"&amp;C739&amp;".csv"</f>
        <v>TestTSP14_6.csv</v>
      </c>
      <c r="H739" s="6" t="s">
        <v>1707</v>
      </c>
      <c r="I739" s="6" t="str">
        <f>"("&amp;A739&amp;",'"&amp;G739&amp;"'),"</f>
        <v>(737,'TestTSP14_6.csv'),</v>
      </c>
      <c r="J739" s="6">
        <f>VLOOKUP(E739,target_graph_lookup!$A$1:$B$43,2,0)</f>
        <v>14</v>
      </c>
      <c r="K739" s="70">
        <v>7347</v>
      </c>
      <c r="L739" s="71">
        <f>VLOOKUP(A739,cutting_planes!$A$2:$K$1435,3,0)</f>
        <v>7347</v>
      </c>
      <c r="M739" s="71">
        <f>VLOOKUP(A739,cutting_planes!$A$2:$K$1435,2,0)</f>
        <v>7322.5</v>
      </c>
      <c r="N739" s="71">
        <f>VLOOKUP(A739,cutting_planes!$A$2:$K$1435,6,0)</f>
        <v>1</v>
      </c>
      <c r="O739" s="71">
        <f>VLOOKUP(A739,cutting_planes!$A$2:$K$1435,7,0)</f>
        <v>4</v>
      </c>
      <c r="P739" s="71">
        <f>VLOOKUP(A739,cutting_planes!$A$2:$K$1435,8,0)</f>
        <v>2</v>
      </c>
      <c r="Q739" s="71">
        <f>VLOOKUP(A739,cutting_planes!$A$2:$K$1435,9,0)</f>
        <v>0</v>
      </c>
      <c r="R739" s="71">
        <f>VLOOKUP(A739,cutting_planes!$A$2:$K$1435,10,0)</f>
        <v>500</v>
      </c>
      <c r="S739" s="72">
        <f>ABS(K739-L739)/K739</f>
        <v>0</v>
      </c>
      <c r="T739" s="71">
        <f>IF(O739&gt;=R739,1,0)</f>
        <v>0</v>
      </c>
      <c r="U739" s="1" t="str">
        <f>VLOOKUP(A739,cutting_planes!$A$2:$N$940,14,0)</f>
        <v>0:00</v>
      </c>
    </row>
    <row r="740" spans="1:21" hidden="1" x14ac:dyDescent="0.2">
      <c r="A740" s="6">
        <v>738</v>
      </c>
      <c r="B740" s="6">
        <v>14</v>
      </c>
      <c r="C740" s="6">
        <v>7</v>
      </c>
      <c r="D740" s="6">
        <v>12</v>
      </c>
      <c r="E740" s="6" t="s">
        <v>675</v>
      </c>
      <c r="F740" s="6" t="s">
        <v>1703</v>
      </c>
      <c r="G740" s="6" t="str">
        <f>F740&amp;B740&amp;"_"&amp;C740&amp;".csv"</f>
        <v>TestTSP14_7.csv</v>
      </c>
      <c r="H740" s="6" t="s">
        <v>1707</v>
      </c>
      <c r="I740" s="6" t="str">
        <f>"("&amp;A740&amp;",'"&amp;G740&amp;"'),"</f>
        <v>(738,'TestTSP14_7.csv'),</v>
      </c>
      <c r="J740" s="6">
        <f>VLOOKUP(E740,target_graph_lookup!$A$1:$B$43,2,0)</f>
        <v>14</v>
      </c>
      <c r="K740" s="70">
        <v>7168</v>
      </c>
      <c r="L740" s="71">
        <f>VLOOKUP(A740,cutting_planes!$A$2:$K$1435,3,0)</f>
        <v>7168</v>
      </c>
      <c r="M740" s="71">
        <f>VLOOKUP(A740,cutting_planes!$A$2:$K$1435,2,0)</f>
        <v>7097</v>
      </c>
      <c r="N740" s="71">
        <f>VLOOKUP(A740,cutting_planes!$A$2:$K$1435,6,0)</f>
        <v>1</v>
      </c>
      <c r="O740" s="71">
        <f>VLOOKUP(A740,cutting_planes!$A$2:$K$1435,7,0)</f>
        <v>12</v>
      </c>
      <c r="P740" s="71">
        <f>VLOOKUP(A740,cutting_planes!$A$2:$K$1435,8,0)</f>
        <v>5</v>
      </c>
      <c r="Q740" s="71">
        <f>VLOOKUP(A740,cutting_planes!$A$2:$K$1435,9,0)</f>
        <v>0</v>
      </c>
      <c r="R740" s="71">
        <f>VLOOKUP(A740,cutting_planes!$A$2:$K$1435,10,0)</f>
        <v>500</v>
      </c>
      <c r="S740" s="72">
        <f>ABS(K740-L740)/K740</f>
        <v>0</v>
      </c>
      <c r="T740" s="71">
        <f>IF(O740&gt;=R740,1,0)</f>
        <v>0</v>
      </c>
      <c r="U740" s="1" t="str">
        <f>VLOOKUP(A740,cutting_planes!$A$2:$N$940,14,0)</f>
        <v>0:00</v>
      </c>
    </row>
    <row r="741" spans="1:21" hidden="1" x14ac:dyDescent="0.2">
      <c r="A741" s="6">
        <v>739</v>
      </c>
      <c r="B741" s="6">
        <v>14</v>
      </c>
      <c r="C741" s="6">
        <v>8</v>
      </c>
      <c r="D741" s="6">
        <v>27</v>
      </c>
      <c r="E741" s="6" t="s">
        <v>675</v>
      </c>
      <c r="F741" s="6" t="s">
        <v>1703</v>
      </c>
      <c r="G741" s="6" t="str">
        <f>F741&amp;B741&amp;"_"&amp;C741&amp;".csv"</f>
        <v>TestTSP14_8.csv</v>
      </c>
      <c r="H741" s="6" t="s">
        <v>1707</v>
      </c>
      <c r="I741" s="6" t="str">
        <f>"("&amp;A741&amp;",'"&amp;G741&amp;"'),"</f>
        <v>(739,'TestTSP14_8.csv'),</v>
      </c>
      <c r="J741" s="6">
        <f>VLOOKUP(E741,target_graph_lookup!$A$1:$B$43,2,0)</f>
        <v>14</v>
      </c>
      <c r="K741" s="70">
        <v>9723</v>
      </c>
      <c r="L741" s="71">
        <f>VLOOKUP(A741,cutting_planes!$A$2:$K$1435,3,0)</f>
        <v>9723</v>
      </c>
      <c r="M741" s="71">
        <f>VLOOKUP(A741,cutting_planes!$A$2:$K$1435,2,0)</f>
        <v>9717</v>
      </c>
      <c r="N741" s="71">
        <f>VLOOKUP(A741,cutting_planes!$A$2:$K$1435,6,0)</f>
        <v>1</v>
      </c>
      <c r="O741" s="71">
        <f>VLOOKUP(A741,cutting_planes!$A$2:$K$1435,7,0)</f>
        <v>8</v>
      </c>
      <c r="P741" s="71">
        <f>VLOOKUP(A741,cutting_planes!$A$2:$K$1435,8,0)</f>
        <v>4</v>
      </c>
      <c r="Q741" s="71">
        <f>VLOOKUP(A741,cutting_planes!$A$2:$K$1435,9,0)</f>
        <v>1</v>
      </c>
      <c r="R741" s="71">
        <f>VLOOKUP(A741,cutting_planes!$A$2:$K$1435,10,0)</f>
        <v>500</v>
      </c>
      <c r="S741" s="72">
        <f>ABS(K741-L741)/K741</f>
        <v>0</v>
      </c>
      <c r="T741" s="71">
        <f>IF(O741&gt;=R741,1,0)</f>
        <v>0</v>
      </c>
      <c r="U741" s="1" t="str">
        <f>VLOOKUP(A741,cutting_planes!$A$2:$N$940,14,0)</f>
        <v>0:00</v>
      </c>
    </row>
    <row r="742" spans="1:21" hidden="1" x14ac:dyDescent="0.2">
      <c r="A742" s="6">
        <v>740</v>
      </c>
      <c r="B742" s="6">
        <v>14</v>
      </c>
      <c r="C742" s="6">
        <v>9</v>
      </c>
      <c r="D742" s="6">
        <v>12</v>
      </c>
      <c r="E742" s="6" t="s">
        <v>675</v>
      </c>
      <c r="F742" s="6" t="s">
        <v>1703</v>
      </c>
      <c r="G742" s="6" t="str">
        <f>F742&amp;B742&amp;"_"&amp;C742&amp;".csv"</f>
        <v>TestTSP14_9.csv</v>
      </c>
      <c r="H742" s="6" t="s">
        <v>1707</v>
      </c>
      <c r="I742" s="6" t="str">
        <f>"("&amp;A742&amp;",'"&amp;G742&amp;"'),"</f>
        <v>(740,'TestTSP14_9.csv'),</v>
      </c>
      <c r="J742" s="6">
        <f>VLOOKUP(E742,target_graph_lookup!$A$1:$B$43,2,0)</f>
        <v>14</v>
      </c>
      <c r="K742" s="70">
        <v>7562</v>
      </c>
      <c r="L742" s="71">
        <f>VLOOKUP(A742,cutting_planes!$A$2:$K$1435,3,0)</f>
        <v>7562</v>
      </c>
      <c r="M742" s="71">
        <f>VLOOKUP(A742,cutting_planes!$A$2:$K$1435,2,0)</f>
        <v>7562</v>
      </c>
      <c r="N742" s="71">
        <f>VLOOKUP(A742,cutting_planes!$A$2:$K$1435,6,0)</f>
        <v>1</v>
      </c>
      <c r="O742" s="71">
        <f>VLOOKUP(A742,cutting_planes!$A$2:$K$1435,7,0)</f>
        <v>0</v>
      </c>
      <c r="P742" s="71">
        <f>VLOOKUP(A742,cutting_planes!$A$2:$K$1435,8,0)</f>
        <v>0</v>
      </c>
      <c r="Q742" s="71">
        <f>VLOOKUP(A742,cutting_planes!$A$2:$K$1435,9,0)</f>
        <v>0</v>
      </c>
      <c r="R742" s="71">
        <f>VLOOKUP(A742,cutting_planes!$A$2:$K$1435,10,0)</f>
        <v>500</v>
      </c>
      <c r="S742" s="72">
        <f>ABS(K742-L742)/K742</f>
        <v>0</v>
      </c>
      <c r="T742" s="71">
        <f>IF(O742&gt;=R742,1,0)</f>
        <v>0</v>
      </c>
      <c r="U742" s="1" t="str">
        <f>VLOOKUP(A742,cutting_planes!$A$2:$N$940,14,0)</f>
        <v>0:00</v>
      </c>
    </row>
    <row r="743" spans="1:21" hidden="1" x14ac:dyDescent="0.2">
      <c r="A743" s="6">
        <v>741</v>
      </c>
      <c r="B743" s="6">
        <v>14</v>
      </c>
      <c r="C743" s="6">
        <v>10</v>
      </c>
      <c r="D743" s="6">
        <v>22</v>
      </c>
      <c r="E743" s="6" t="s">
        <v>675</v>
      </c>
      <c r="F743" s="6" t="s">
        <v>1703</v>
      </c>
      <c r="G743" s="6" t="str">
        <f>F743&amp;B743&amp;"_"&amp;C743&amp;".csv"</f>
        <v>TestTSP14_10.csv</v>
      </c>
      <c r="H743" s="6" t="s">
        <v>1707</v>
      </c>
      <c r="I743" s="6" t="str">
        <f>"("&amp;A743&amp;",'"&amp;G743&amp;"'),"</f>
        <v>(741,'TestTSP14_10.csv'),</v>
      </c>
      <c r="J743" s="6">
        <f>VLOOKUP(E743,target_graph_lookup!$A$1:$B$43,2,0)</f>
        <v>14</v>
      </c>
      <c r="K743" s="70">
        <v>9631</v>
      </c>
      <c r="L743" s="71">
        <f>VLOOKUP(A743,cutting_planes!$A$2:$K$1435,3,0)</f>
        <v>9631</v>
      </c>
      <c r="M743" s="71">
        <f>VLOOKUP(A743,cutting_planes!$A$2:$K$1435,2,0)</f>
        <v>9631</v>
      </c>
      <c r="N743" s="71">
        <f>VLOOKUP(A743,cutting_planes!$A$2:$K$1435,6,0)</f>
        <v>1</v>
      </c>
      <c r="O743" s="71">
        <f>VLOOKUP(A743,cutting_planes!$A$2:$K$1435,7,0)</f>
        <v>0</v>
      </c>
      <c r="P743" s="71">
        <f>VLOOKUP(A743,cutting_planes!$A$2:$K$1435,8,0)</f>
        <v>0</v>
      </c>
      <c r="Q743" s="71">
        <f>VLOOKUP(A743,cutting_planes!$A$2:$K$1435,9,0)</f>
        <v>0</v>
      </c>
      <c r="R743" s="71">
        <f>VLOOKUP(A743,cutting_planes!$A$2:$K$1435,10,0)</f>
        <v>500</v>
      </c>
      <c r="S743" s="72">
        <f>ABS(K743-L743)/K743</f>
        <v>0</v>
      </c>
      <c r="T743" s="71">
        <f>IF(O743&gt;=R743,1,0)</f>
        <v>0</v>
      </c>
      <c r="U743" s="1" t="str">
        <f>VLOOKUP(A743,cutting_planes!$A$2:$N$940,14,0)</f>
        <v>0:00</v>
      </c>
    </row>
    <row r="744" spans="1:21" hidden="1" x14ac:dyDescent="0.2">
      <c r="A744" s="6">
        <v>742</v>
      </c>
      <c r="B744" s="6">
        <v>14</v>
      </c>
      <c r="C744" s="6">
        <v>11</v>
      </c>
      <c r="D744" s="6">
        <v>22</v>
      </c>
      <c r="E744" s="6" t="s">
        <v>675</v>
      </c>
      <c r="F744" s="6" t="s">
        <v>1703</v>
      </c>
      <c r="G744" s="6" t="str">
        <f>F744&amp;B744&amp;"_"&amp;C744&amp;".csv"</f>
        <v>TestTSP14_11.csv</v>
      </c>
      <c r="H744" s="6" t="s">
        <v>1707</v>
      </c>
      <c r="I744" s="6" t="str">
        <f>"("&amp;A744&amp;",'"&amp;G744&amp;"'),"</f>
        <v>(742,'TestTSP14_11.csv'),</v>
      </c>
      <c r="J744" s="6">
        <f>VLOOKUP(E744,target_graph_lookup!$A$1:$B$43,2,0)</f>
        <v>14</v>
      </c>
      <c r="K744" s="70">
        <v>8857</v>
      </c>
      <c r="L744" s="71">
        <f>VLOOKUP(A744,cutting_planes!$A$2:$K$1435,3,0)</f>
        <v>8837.5</v>
      </c>
      <c r="M744" s="71">
        <f>VLOOKUP(A744,cutting_planes!$A$2:$K$1435,2,0)</f>
        <v>8640</v>
      </c>
      <c r="N744" s="71">
        <f>VLOOKUP(A744,cutting_planes!$A$2:$K$1435,6,0)</f>
        <v>0</v>
      </c>
      <c r="O744" s="71">
        <f>VLOOKUP(A744,cutting_planes!$A$2:$K$1435,7,0)</f>
        <v>44</v>
      </c>
      <c r="P744" s="71">
        <f>VLOOKUP(A744,cutting_planes!$A$2:$K$1435,8,0)</f>
        <v>18</v>
      </c>
      <c r="Q744" s="71">
        <f>VLOOKUP(A744,cutting_planes!$A$2:$K$1435,9,0)</f>
        <v>0</v>
      </c>
      <c r="R744" s="71">
        <f>VLOOKUP(A744,cutting_planes!$A$2:$K$1435,10,0)</f>
        <v>500</v>
      </c>
      <c r="S744" s="72">
        <f>ABS(K744-L744)/K744</f>
        <v>2.2016484136840918E-3</v>
      </c>
      <c r="T744" s="71">
        <f>IF(O744&gt;=R744,1,0)</f>
        <v>0</v>
      </c>
      <c r="U744" s="1" t="str">
        <f>VLOOKUP(A744,cutting_planes!$A$2:$N$940,14,0)</f>
        <v>0:00</v>
      </c>
    </row>
    <row r="745" spans="1:21" hidden="1" x14ac:dyDescent="0.2">
      <c r="A745" s="6">
        <v>743</v>
      </c>
      <c r="B745" s="6">
        <v>14</v>
      </c>
      <c r="C745" s="6">
        <v>12</v>
      </c>
      <c r="D745" s="6">
        <v>22</v>
      </c>
      <c r="E745" s="6" t="s">
        <v>675</v>
      </c>
      <c r="F745" s="6" t="s">
        <v>1703</v>
      </c>
      <c r="G745" s="6" t="str">
        <f>F745&amp;B745&amp;"_"&amp;C745&amp;".csv"</f>
        <v>TestTSP14_12.csv</v>
      </c>
      <c r="H745" s="6" t="s">
        <v>1707</v>
      </c>
      <c r="I745" s="6" t="str">
        <f>"("&amp;A745&amp;",'"&amp;G745&amp;"'),"</f>
        <v>(743,'TestTSP14_12.csv'),</v>
      </c>
      <c r="J745" s="6">
        <f>VLOOKUP(E745,target_graph_lookup!$A$1:$B$43,2,0)</f>
        <v>14</v>
      </c>
      <c r="K745" s="70">
        <v>9379</v>
      </c>
      <c r="L745" s="71">
        <f>VLOOKUP(A745,cutting_planes!$A$2:$K$1435,3,0)</f>
        <v>9379</v>
      </c>
      <c r="M745" s="71">
        <f>VLOOKUP(A745,cutting_planes!$A$2:$K$1435,2,0)</f>
        <v>9368</v>
      </c>
      <c r="N745" s="71">
        <f>VLOOKUP(A745,cutting_planes!$A$2:$K$1435,6,0)</f>
        <v>1</v>
      </c>
      <c r="O745" s="71">
        <f>VLOOKUP(A745,cutting_planes!$A$2:$K$1435,7,0)</f>
        <v>2</v>
      </c>
      <c r="P745" s="71">
        <f>VLOOKUP(A745,cutting_planes!$A$2:$K$1435,8,0)</f>
        <v>1</v>
      </c>
      <c r="Q745" s="71">
        <f>VLOOKUP(A745,cutting_planes!$A$2:$K$1435,9,0)</f>
        <v>0</v>
      </c>
      <c r="R745" s="71">
        <f>VLOOKUP(A745,cutting_planes!$A$2:$K$1435,10,0)</f>
        <v>500</v>
      </c>
      <c r="S745" s="72">
        <f>ABS(K745-L745)/K745</f>
        <v>0</v>
      </c>
      <c r="T745" s="71">
        <f>IF(O745&gt;=R745,1,0)</f>
        <v>0</v>
      </c>
      <c r="U745" s="1" t="str">
        <f>VLOOKUP(A745,cutting_planes!$A$2:$N$940,14,0)</f>
        <v>0:00</v>
      </c>
    </row>
    <row r="746" spans="1:21" hidden="1" x14ac:dyDescent="0.2">
      <c r="A746" s="6">
        <v>744</v>
      </c>
      <c r="B746" s="6">
        <v>14</v>
      </c>
      <c r="C746" s="6">
        <v>13</v>
      </c>
      <c r="D746" s="6">
        <v>12</v>
      </c>
      <c r="E746" s="6" t="s">
        <v>675</v>
      </c>
      <c r="F746" s="6" t="s">
        <v>1703</v>
      </c>
      <c r="G746" s="6" t="str">
        <f>F746&amp;B746&amp;"_"&amp;C746&amp;".csv"</f>
        <v>TestTSP14_13.csv</v>
      </c>
      <c r="H746" s="6" t="s">
        <v>1707</v>
      </c>
      <c r="I746" s="6" t="str">
        <f>"("&amp;A746&amp;",'"&amp;G746&amp;"'),"</f>
        <v>(744,'TestTSP14_13.csv'),</v>
      </c>
      <c r="J746" s="6">
        <f>VLOOKUP(E746,target_graph_lookup!$A$1:$B$43,2,0)</f>
        <v>14</v>
      </c>
      <c r="K746" s="70">
        <v>7332</v>
      </c>
      <c r="L746" s="71">
        <f>VLOOKUP(A746,cutting_planes!$A$2:$K$1435,3,0)</f>
        <v>7332</v>
      </c>
      <c r="M746" s="71">
        <f>VLOOKUP(A746,cutting_planes!$A$2:$K$1435,2,0)</f>
        <v>7332</v>
      </c>
      <c r="N746" s="71">
        <f>VLOOKUP(A746,cutting_planes!$A$2:$K$1435,6,0)</f>
        <v>1</v>
      </c>
      <c r="O746" s="71">
        <f>VLOOKUP(A746,cutting_planes!$A$2:$K$1435,7,0)</f>
        <v>0</v>
      </c>
      <c r="P746" s="71">
        <f>VLOOKUP(A746,cutting_planes!$A$2:$K$1435,8,0)</f>
        <v>0</v>
      </c>
      <c r="Q746" s="71">
        <f>VLOOKUP(A746,cutting_planes!$A$2:$K$1435,9,0)</f>
        <v>0</v>
      </c>
      <c r="R746" s="71">
        <f>VLOOKUP(A746,cutting_planes!$A$2:$K$1435,10,0)</f>
        <v>500</v>
      </c>
      <c r="S746" s="72">
        <f>ABS(K746-L746)/K746</f>
        <v>0</v>
      </c>
      <c r="T746" s="71">
        <f>IF(O746&gt;=R746,1,0)</f>
        <v>0</v>
      </c>
      <c r="U746" s="1" t="str">
        <f>VLOOKUP(A746,cutting_planes!$A$2:$N$940,14,0)</f>
        <v>0:00</v>
      </c>
    </row>
    <row r="747" spans="1:21" x14ac:dyDescent="0.2">
      <c r="A747" s="6">
        <v>745</v>
      </c>
      <c r="B747" s="6">
        <v>15</v>
      </c>
      <c r="C747" s="6">
        <v>0</v>
      </c>
      <c r="D747" s="6">
        <v>24</v>
      </c>
      <c r="E747" s="6" t="s">
        <v>676</v>
      </c>
      <c r="F747" s="6" t="s">
        <v>1702</v>
      </c>
      <c r="G747" s="6" t="str">
        <f>F747&amp;B747&amp;"_"&amp;C747&amp;".csv"</f>
        <v>TrainTSP15_0.csv</v>
      </c>
      <c r="H747" s="6" t="s">
        <v>1707</v>
      </c>
      <c r="I747" s="80" t="str">
        <f>"("&amp;A747&amp;",'"&amp;G747&amp;"'),"</f>
        <v>(745,'TrainTSP15_0.csv'),</v>
      </c>
      <c r="J747" s="6">
        <f>VLOOKUP(E747,target_graph_lookup!$A$1:$B$43,2,0)</f>
        <v>15</v>
      </c>
      <c r="K747" s="70">
        <v>5884</v>
      </c>
      <c r="L747" s="71">
        <f>VLOOKUP(A747,cutting_planes!$A$2:$K$1435,3,0)</f>
        <v>4499.25</v>
      </c>
      <c r="M747" s="71">
        <f>VLOOKUP(A747,cutting_planes!$A$2:$K$1435,2,0)</f>
        <v>4471</v>
      </c>
      <c r="N747" s="71">
        <f>VLOOKUP(A747,cutting_planes!$A$2:$K$1435,6,0)</f>
        <v>0</v>
      </c>
      <c r="O747" s="71">
        <f>VLOOKUP(A747,cutting_planes!$A$2:$K$1435,7,0)</f>
        <v>3</v>
      </c>
      <c r="P747" s="71">
        <f>VLOOKUP(A747,cutting_planes!$A$2:$K$1435,8,0)</f>
        <v>2</v>
      </c>
      <c r="Q747" s="71">
        <f>VLOOKUP(A747,cutting_planes!$A$2:$K$1435,9,0)</f>
        <v>0</v>
      </c>
      <c r="R747" s="71">
        <f>VLOOKUP(A747,cutting_planes!$A$2:$K$1435,10,0)</f>
        <v>500</v>
      </c>
      <c r="S747" s="72">
        <f>ABS(K747-L747)/K747</f>
        <v>0.23534160435078177</v>
      </c>
      <c r="T747" s="71">
        <f>IF(O747&gt;=R747,1,0)</f>
        <v>0</v>
      </c>
      <c r="U747" s="1" t="str">
        <f>VLOOKUP(A747,cutting_planes!$A$2:$N$940,14,0)</f>
        <v>0:00</v>
      </c>
    </row>
    <row r="748" spans="1:21" x14ac:dyDescent="0.2">
      <c r="A748" s="6">
        <v>746</v>
      </c>
      <c r="B748" s="6">
        <v>15</v>
      </c>
      <c r="C748" s="6">
        <v>1</v>
      </c>
      <c r="D748" s="6">
        <v>35</v>
      </c>
      <c r="E748" s="6" t="s">
        <v>676</v>
      </c>
      <c r="F748" s="6" t="s">
        <v>1702</v>
      </c>
      <c r="G748" s="6" t="str">
        <f>F748&amp;B748&amp;"_"&amp;C748&amp;".csv"</f>
        <v>TrainTSP15_1.csv</v>
      </c>
      <c r="H748" s="6" t="s">
        <v>1707</v>
      </c>
      <c r="I748" s="6" t="str">
        <f>"("&amp;A748&amp;",'"&amp;G748&amp;"'),"</f>
        <v>(746,'TrainTSP15_1.csv'),</v>
      </c>
      <c r="J748" s="6">
        <f>VLOOKUP(E748,target_graph_lookup!$A$1:$B$43,2,0)</f>
        <v>15</v>
      </c>
      <c r="K748" s="70">
        <v>4900</v>
      </c>
      <c r="L748" s="71">
        <f>VLOOKUP(A748,cutting_planes!$A$2:$K$1435,3,0)</f>
        <v>4877.75</v>
      </c>
      <c r="M748" s="71">
        <f>VLOOKUP(A748,cutting_planes!$A$2:$K$1435,2,0)</f>
        <v>2788</v>
      </c>
      <c r="N748" s="71">
        <f>VLOOKUP(A748,cutting_planes!$A$2:$K$1435,6,0)</f>
        <v>0</v>
      </c>
      <c r="O748" s="71">
        <f>VLOOKUP(A748,cutting_planes!$A$2:$K$1435,7,0)</f>
        <v>45</v>
      </c>
      <c r="P748" s="71">
        <f>VLOOKUP(A748,cutting_planes!$A$2:$K$1435,8,0)</f>
        <v>17</v>
      </c>
      <c r="Q748" s="71">
        <f>VLOOKUP(A748,cutting_planes!$A$2:$K$1435,9,0)</f>
        <v>1</v>
      </c>
      <c r="R748" s="71">
        <f>VLOOKUP(A748,cutting_planes!$A$2:$K$1435,10,0)</f>
        <v>500</v>
      </c>
      <c r="S748" s="72">
        <f>ABS(K748-L748)/K748</f>
        <v>4.540816326530612E-3</v>
      </c>
      <c r="T748" s="71">
        <f>IF(O748&gt;=R748,1,0)</f>
        <v>0</v>
      </c>
      <c r="U748" s="1" t="str">
        <f>VLOOKUP(A748,cutting_planes!$A$2:$N$940,14,0)</f>
        <v>0:00</v>
      </c>
    </row>
    <row r="749" spans="1:21" x14ac:dyDescent="0.2">
      <c r="A749" s="6">
        <v>747</v>
      </c>
      <c r="B749" s="6">
        <v>15</v>
      </c>
      <c r="C749" s="6">
        <v>2</v>
      </c>
      <c r="D749" s="6">
        <v>72</v>
      </c>
      <c r="E749" s="6" t="s">
        <v>676</v>
      </c>
      <c r="F749" s="6" t="s">
        <v>1702</v>
      </c>
      <c r="G749" s="6" t="str">
        <f>F749&amp;B749&amp;"_"&amp;C749&amp;".csv"</f>
        <v>TrainTSP15_2.csv</v>
      </c>
      <c r="H749" s="6" t="s">
        <v>1707</v>
      </c>
      <c r="I749" s="6" t="str">
        <f>"("&amp;A749&amp;",'"&amp;G749&amp;"'),"</f>
        <v>(747,'TrainTSP15_2.csv'),</v>
      </c>
      <c r="J749" s="6">
        <f>VLOOKUP(E749,target_graph_lookup!$A$1:$B$43,2,0)</f>
        <v>15</v>
      </c>
      <c r="K749" s="70">
        <v>6934</v>
      </c>
      <c r="L749" s="71">
        <f>VLOOKUP(A749,cutting_planes!$A$2:$K$1435,3,0)</f>
        <v>6932.75</v>
      </c>
      <c r="M749" s="71">
        <f>VLOOKUP(A749,cutting_planes!$A$2:$K$1435,2,0)</f>
        <v>6113</v>
      </c>
      <c r="N749" s="71">
        <f>VLOOKUP(A749,cutting_planes!$A$2:$K$1435,6,0)</f>
        <v>0</v>
      </c>
      <c r="O749" s="71">
        <f>VLOOKUP(A749,cutting_planes!$A$2:$K$1435,7,0)</f>
        <v>53</v>
      </c>
      <c r="P749" s="71">
        <f>VLOOKUP(A749,cutting_planes!$A$2:$K$1435,8,0)</f>
        <v>13</v>
      </c>
      <c r="Q749" s="71">
        <f>VLOOKUP(A749,cutting_planes!$A$2:$K$1435,9,0)</f>
        <v>2</v>
      </c>
      <c r="R749" s="71">
        <f>VLOOKUP(A749,cutting_planes!$A$2:$K$1435,10,0)</f>
        <v>500</v>
      </c>
      <c r="S749" s="72">
        <f>ABS(K749-L749)/K749</f>
        <v>1.8027112777617538E-4</v>
      </c>
      <c r="T749" s="71">
        <f>IF(O749&gt;=R749,1,0)</f>
        <v>0</v>
      </c>
      <c r="U749" s="1" t="str">
        <f>VLOOKUP(A749,cutting_planes!$A$2:$N$940,14,0)</f>
        <v>0:00</v>
      </c>
    </row>
    <row r="750" spans="1:21" x14ac:dyDescent="0.2">
      <c r="A750" s="6">
        <v>748</v>
      </c>
      <c r="B750" s="6">
        <v>15</v>
      </c>
      <c r="C750" s="6">
        <v>3</v>
      </c>
      <c r="D750" s="6">
        <v>32</v>
      </c>
      <c r="E750" s="6" t="s">
        <v>676</v>
      </c>
      <c r="F750" s="6" t="s">
        <v>1702</v>
      </c>
      <c r="G750" s="6" t="str">
        <f>F750&amp;B750&amp;"_"&amp;C750&amp;".csv"</f>
        <v>TrainTSP15_3.csv</v>
      </c>
      <c r="H750" s="6" t="s">
        <v>1707</v>
      </c>
      <c r="I750" s="6" t="str">
        <f>"("&amp;A750&amp;",'"&amp;G750&amp;"'),"</f>
        <v>(748,'TrainTSP15_3.csv'),</v>
      </c>
      <c r="J750" s="6">
        <f>VLOOKUP(E750,target_graph_lookup!$A$1:$B$43,2,0)</f>
        <v>15</v>
      </c>
      <c r="K750" s="70">
        <v>5854</v>
      </c>
      <c r="L750" s="71">
        <f>VLOOKUP(A750,cutting_planes!$A$2:$K$1435,3,0)</f>
        <v>5854</v>
      </c>
      <c r="M750" s="71">
        <f>VLOOKUP(A750,cutting_planes!$A$2:$K$1435,2,0)</f>
        <v>2394</v>
      </c>
      <c r="N750" s="71">
        <f>VLOOKUP(A750,cutting_planes!$A$2:$K$1435,6,0)</f>
        <v>1</v>
      </c>
      <c r="O750" s="71">
        <f>VLOOKUP(A750,cutting_planes!$A$2:$K$1435,7,0)</f>
        <v>35</v>
      </c>
      <c r="P750" s="71">
        <f>VLOOKUP(A750,cutting_planes!$A$2:$K$1435,8,0)</f>
        <v>12</v>
      </c>
      <c r="Q750" s="71">
        <f>VLOOKUP(A750,cutting_planes!$A$2:$K$1435,9,0)</f>
        <v>2</v>
      </c>
      <c r="R750" s="71">
        <f>VLOOKUP(A750,cutting_planes!$A$2:$K$1435,10,0)</f>
        <v>500</v>
      </c>
      <c r="S750" s="72">
        <f>ABS(K750-L750)/K750</f>
        <v>0</v>
      </c>
      <c r="T750" s="71">
        <f>IF(O750&gt;=R750,1,0)</f>
        <v>0</v>
      </c>
      <c r="U750" s="1" t="str">
        <f>VLOOKUP(A750,cutting_planes!$A$2:$N$940,14,0)</f>
        <v>0:00</v>
      </c>
    </row>
    <row r="751" spans="1:21" x14ac:dyDescent="0.2">
      <c r="A751" s="6">
        <v>749</v>
      </c>
      <c r="B751" s="6">
        <v>15</v>
      </c>
      <c r="C751" s="6">
        <v>4</v>
      </c>
      <c r="D751" s="6">
        <v>21</v>
      </c>
      <c r="E751" s="6" t="s">
        <v>676</v>
      </c>
      <c r="F751" s="6" t="s">
        <v>1702</v>
      </c>
      <c r="G751" s="6" t="str">
        <f>F751&amp;B751&amp;"_"&amp;C751&amp;".csv"</f>
        <v>TrainTSP15_4.csv</v>
      </c>
      <c r="H751" s="6" t="s">
        <v>1707</v>
      </c>
      <c r="I751" s="6" t="str">
        <f>"("&amp;A751&amp;",'"&amp;G751&amp;"'),"</f>
        <v>(749,'TrainTSP15_4.csv'),</v>
      </c>
      <c r="J751" s="6">
        <f>VLOOKUP(E751,target_graph_lookup!$A$1:$B$43,2,0)</f>
        <v>15</v>
      </c>
      <c r="K751" s="70">
        <v>6426</v>
      </c>
      <c r="L751" s="71">
        <f>VLOOKUP(A751,cutting_planes!$A$2:$K$1435,3,0)</f>
        <v>6426</v>
      </c>
      <c r="M751" s="71">
        <f>VLOOKUP(A751,cutting_planes!$A$2:$K$1435,2,0)</f>
        <v>3074</v>
      </c>
      <c r="N751" s="71">
        <f>VLOOKUP(A751,cutting_planes!$A$2:$K$1435,6,0)</f>
        <v>1</v>
      </c>
      <c r="O751" s="71">
        <f>VLOOKUP(A751,cutting_planes!$A$2:$K$1435,7,0)</f>
        <v>13</v>
      </c>
      <c r="P751" s="71">
        <f>VLOOKUP(A751,cutting_planes!$A$2:$K$1435,8,0)</f>
        <v>3</v>
      </c>
      <c r="Q751" s="71">
        <f>VLOOKUP(A751,cutting_planes!$A$2:$K$1435,9,0)</f>
        <v>0</v>
      </c>
      <c r="R751" s="71">
        <f>VLOOKUP(A751,cutting_planes!$A$2:$K$1435,10,0)</f>
        <v>500</v>
      </c>
      <c r="S751" s="72">
        <f>ABS(K751-L751)/K751</f>
        <v>0</v>
      </c>
      <c r="T751" s="71">
        <f>IF(O751&gt;=R751,1,0)</f>
        <v>0</v>
      </c>
      <c r="U751" s="1" t="str">
        <f>VLOOKUP(A751,cutting_planes!$A$2:$N$940,14,0)</f>
        <v>0:00</v>
      </c>
    </row>
    <row r="752" spans="1:21" x14ac:dyDescent="0.2">
      <c r="A752" s="6">
        <v>750</v>
      </c>
      <c r="B752" s="6">
        <v>15</v>
      </c>
      <c r="C752" s="6">
        <v>5</v>
      </c>
      <c r="D752" s="6">
        <v>80</v>
      </c>
      <c r="E752" s="6" t="s">
        <v>676</v>
      </c>
      <c r="F752" s="6" t="s">
        <v>1702</v>
      </c>
      <c r="G752" s="6" t="str">
        <f>F752&amp;B752&amp;"_"&amp;C752&amp;".csv"</f>
        <v>TrainTSP15_5.csv</v>
      </c>
      <c r="H752" s="6" t="s">
        <v>1707</v>
      </c>
      <c r="I752" s="6" t="str">
        <f>"("&amp;A752&amp;",'"&amp;G752&amp;"'),"</f>
        <v>(750,'TrainTSP15_5.csv'),</v>
      </c>
      <c r="J752" s="6">
        <f>VLOOKUP(E752,target_graph_lookup!$A$1:$B$43,2,0)</f>
        <v>15</v>
      </c>
      <c r="K752" s="70">
        <v>10776</v>
      </c>
      <c r="L752" s="71">
        <f>VLOOKUP(A752,cutting_planes!$A$2:$K$1435,3,0)</f>
        <v>10739</v>
      </c>
      <c r="M752" s="71">
        <f>VLOOKUP(A752,cutting_planes!$A$2:$K$1435,2,0)</f>
        <v>10068.5</v>
      </c>
      <c r="N752" s="71">
        <f>VLOOKUP(A752,cutting_planes!$A$2:$K$1435,6,0)</f>
        <v>0</v>
      </c>
      <c r="O752" s="71">
        <f>VLOOKUP(A752,cutting_planes!$A$2:$K$1435,7,0)</f>
        <v>241</v>
      </c>
      <c r="P752" s="71">
        <f>VLOOKUP(A752,cutting_planes!$A$2:$K$1435,8,0)</f>
        <v>49</v>
      </c>
      <c r="Q752" s="71">
        <f>VLOOKUP(A752,cutting_planes!$A$2:$K$1435,9,0)</f>
        <v>4</v>
      </c>
      <c r="R752" s="71">
        <f>VLOOKUP(A752,cutting_planes!$A$2:$K$1435,10,0)</f>
        <v>500</v>
      </c>
      <c r="S752" s="72">
        <f>ABS(K752-L752)/K752</f>
        <v>3.4335560504825538E-3</v>
      </c>
      <c r="T752" s="71">
        <f>IF(O752&gt;=R752,1,0)</f>
        <v>0</v>
      </c>
      <c r="U752" s="1" t="str">
        <f>VLOOKUP(A752,cutting_planes!$A$2:$N$940,14,0)</f>
        <v>0:02</v>
      </c>
    </row>
    <row r="753" spans="1:21" x14ac:dyDescent="0.2">
      <c r="A753" s="6">
        <v>751</v>
      </c>
      <c r="B753" s="6">
        <v>15</v>
      </c>
      <c r="C753" s="6">
        <v>6</v>
      </c>
      <c r="D753" s="6">
        <v>28</v>
      </c>
      <c r="E753" s="6" t="s">
        <v>676</v>
      </c>
      <c r="F753" s="6" t="s">
        <v>1702</v>
      </c>
      <c r="G753" s="6" t="str">
        <f>F753&amp;B753&amp;"_"&amp;C753&amp;".csv"</f>
        <v>TrainTSP15_6.csv</v>
      </c>
      <c r="H753" s="6" t="s">
        <v>1707</v>
      </c>
      <c r="I753" s="6" t="str">
        <f>"("&amp;A753&amp;",'"&amp;G753&amp;"'),"</f>
        <v>(751,'TrainTSP15_6.csv'),</v>
      </c>
      <c r="J753" s="6">
        <f>VLOOKUP(E753,target_graph_lookup!$A$1:$B$43,2,0)</f>
        <v>15</v>
      </c>
      <c r="K753" s="70">
        <v>8458</v>
      </c>
      <c r="L753" s="71">
        <f>VLOOKUP(A753,cutting_planes!$A$2:$K$1435,3,0)</f>
        <v>8322</v>
      </c>
      <c r="M753" s="71">
        <f>VLOOKUP(A753,cutting_planes!$A$2:$K$1435,2,0)</f>
        <v>7840</v>
      </c>
      <c r="N753" s="71">
        <f>VLOOKUP(A753,cutting_planes!$A$2:$K$1435,6,0)</f>
        <v>0</v>
      </c>
      <c r="O753" s="71">
        <f>VLOOKUP(A753,cutting_planes!$A$2:$K$1435,7,0)</f>
        <v>28</v>
      </c>
      <c r="P753" s="71">
        <f>VLOOKUP(A753,cutting_planes!$A$2:$K$1435,8,0)</f>
        <v>14</v>
      </c>
      <c r="Q753" s="71">
        <f>VLOOKUP(A753,cutting_planes!$A$2:$K$1435,9,0)</f>
        <v>2</v>
      </c>
      <c r="R753" s="71">
        <f>VLOOKUP(A753,cutting_planes!$A$2:$K$1435,10,0)</f>
        <v>500</v>
      </c>
      <c r="S753" s="72">
        <f>ABS(K753-L753)/K753</f>
        <v>1.6079451406951998E-2</v>
      </c>
      <c r="T753" s="71">
        <f>IF(O753&gt;=R753,1,0)</f>
        <v>0</v>
      </c>
      <c r="U753" s="1" t="str">
        <f>VLOOKUP(A753,cutting_planes!$A$2:$N$940,14,0)</f>
        <v>0:00</v>
      </c>
    </row>
    <row r="754" spans="1:21" x14ac:dyDescent="0.2">
      <c r="A754" s="6">
        <v>752</v>
      </c>
      <c r="B754" s="6">
        <v>15</v>
      </c>
      <c r="C754" s="6">
        <v>7</v>
      </c>
      <c r="D754" s="6">
        <v>91</v>
      </c>
      <c r="E754" s="6" t="s">
        <v>676</v>
      </c>
      <c r="F754" s="6" t="s">
        <v>1702</v>
      </c>
      <c r="G754" s="6" t="str">
        <f>F754&amp;B754&amp;"_"&amp;C754&amp;".csv"</f>
        <v>TrainTSP15_7.csv</v>
      </c>
      <c r="H754" s="6" t="s">
        <v>1707</v>
      </c>
      <c r="I754" s="6" t="str">
        <f>"("&amp;A754&amp;",'"&amp;G754&amp;"'),"</f>
        <v>(752,'TrainTSP15_7.csv'),</v>
      </c>
      <c r="J754" s="6">
        <f>VLOOKUP(E754,target_graph_lookup!$A$1:$B$43,2,0)</f>
        <v>15</v>
      </c>
      <c r="K754" s="70">
        <v>11275</v>
      </c>
      <c r="L754" s="71">
        <f>VLOOKUP(A754,cutting_planes!$A$2:$K$1435,3,0)</f>
        <v>11237.9</v>
      </c>
      <c r="M754" s="71">
        <f>VLOOKUP(A754,cutting_planes!$A$2:$K$1435,2,0)</f>
        <v>10729</v>
      </c>
      <c r="N754" s="71">
        <f>VLOOKUP(A754,cutting_planes!$A$2:$K$1435,6,0)</f>
        <v>0</v>
      </c>
      <c r="O754" s="71">
        <f>VLOOKUP(A754,cutting_planes!$A$2:$K$1435,7,0)</f>
        <v>124</v>
      </c>
      <c r="P754" s="71">
        <f>VLOOKUP(A754,cutting_planes!$A$2:$K$1435,8,0)</f>
        <v>37</v>
      </c>
      <c r="Q754" s="71">
        <f>VLOOKUP(A754,cutting_planes!$A$2:$K$1435,9,0)</f>
        <v>6</v>
      </c>
      <c r="R754" s="71">
        <f>VLOOKUP(A754,cutting_planes!$A$2:$K$1435,10,0)</f>
        <v>500</v>
      </c>
      <c r="S754" s="72">
        <f>ABS(K754-L754)/K754</f>
        <v>3.2904656319290787E-3</v>
      </c>
      <c r="T754" s="71">
        <f>IF(O754&gt;=R754,1,0)</f>
        <v>0</v>
      </c>
      <c r="U754" s="1" t="str">
        <f>VLOOKUP(A754,cutting_planes!$A$2:$N$940,14,0)</f>
        <v>0:02</v>
      </c>
    </row>
    <row r="755" spans="1:21" x14ac:dyDescent="0.2">
      <c r="A755" s="6">
        <v>753</v>
      </c>
      <c r="B755" s="6">
        <v>15</v>
      </c>
      <c r="C755" s="6">
        <v>8</v>
      </c>
      <c r="D755" s="6">
        <v>60</v>
      </c>
      <c r="E755" s="6" t="s">
        <v>676</v>
      </c>
      <c r="F755" s="6" t="s">
        <v>1702</v>
      </c>
      <c r="G755" s="6" t="str">
        <f>F755&amp;B755&amp;"_"&amp;C755&amp;".csv"</f>
        <v>TrainTSP15_8.csv</v>
      </c>
      <c r="H755" s="6" t="s">
        <v>1707</v>
      </c>
      <c r="I755" s="6" t="str">
        <f>"("&amp;A755&amp;",'"&amp;G755&amp;"'),"</f>
        <v>(753,'TrainTSP15_8.csv'),</v>
      </c>
      <c r="J755" s="6">
        <f>VLOOKUP(E755,target_graph_lookup!$A$1:$B$43,2,0)</f>
        <v>15</v>
      </c>
      <c r="K755" s="70">
        <v>8374</v>
      </c>
      <c r="L755" s="71">
        <f>VLOOKUP(A755,cutting_planes!$A$2:$K$1435,3,0)</f>
        <v>8204</v>
      </c>
      <c r="M755" s="71">
        <f>VLOOKUP(A755,cutting_planes!$A$2:$K$1435,2,0)</f>
        <v>5048.5</v>
      </c>
      <c r="N755" s="71">
        <f>VLOOKUP(A755,cutting_planes!$A$2:$K$1435,6,0)</f>
        <v>0</v>
      </c>
      <c r="O755" s="71">
        <f>VLOOKUP(A755,cutting_planes!$A$2:$K$1435,7,0)</f>
        <v>82</v>
      </c>
      <c r="P755" s="71">
        <f>VLOOKUP(A755,cutting_planes!$A$2:$K$1435,8,0)</f>
        <v>21</v>
      </c>
      <c r="Q755" s="71">
        <f>VLOOKUP(A755,cutting_planes!$A$2:$K$1435,9,0)</f>
        <v>3</v>
      </c>
      <c r="R755" s="71">
        <f>VLOOKUP(A755,cutting_planes!$A$2:$K$1435,10,0)</f>
        <v>500</v>
      </c>
      <c r="S755" s="72">
        <f>ABS(K755-L755)/K755</f>
        <v>2.0300931454502031E-2</v>
      </c>
      <c r="T755" s="71">
        <f>IF(O755&gt;=R755,1,0)</f>
        <v>0</v>
      </c>
      <c r="U755" s="1" t="str">
        <f>VLOOKUP(A755,cutting_planes!$A$2:$N$940,14,0)</f>
        <v>0:00</v>
      </c>
    </row>
    <row r="756" spans="1:21" x14ac:dyDescent="0.2">
      <c r="A756" s="6">
        <v>754</v>
      </c>
      <c r="B756" s="6">
        <v>15</v>
      </c>
      <c r="C756" s="6">
        <v>9</v>
      </c>
      <c r="D756" s="6">
        <v>60</v>
      </c>
      <c r="E756" s="6" t="s">
        <v>676</v>
      </c>
      <c r="F756" s="6" t="s">
        <v>1702</v>
      </c>
      <c r="G756" s="6" t="str">
        <f>F756&amp;B756&amp;"_"&amp;C756&amp;".csv"</f>
        <v>TrainTSP15_9.csv</v>
      </c>
      <c r="H756" s="6" t="s">
        <v>1707</v>
      </c>
      <c r="I756" s="6" t="str">
        <f>"("&amp;A756&amp;",'"&amp;G756&amp;"'),"</f>
        <v>(754,'TrainTSP15_9.csv'),</v>
      </c>
      <c r="J756" s="6">
        <f>VLOOKUP(E756,target_graph_lookup!$A$1:$B$43,2,0)</f>
        <v>15</v>
      </c>
      <c r="K756" s="70">
        <v>8847</v>
      </c>
      <c r="L756" s="71">
        <f>VLOOKUP(A756,cutting_planes!$A$2:$K$1435,3,0)</f>
        <v>8847</v>
      </c>
      <c r="M756" s="71">
        <f>VLOOKUP(A756,cutting_planes!$A$2:$K$1435,2,0)</f>
        <v>8645.5</v>
      </c>
      <c r="N756" s="71">
        <f>VLOOKUP(A756,cutting_planes!$A$2:$K$1435,6,0)</f>
        <v>1</v>
      </c>
      <c r="O756" s="71">
        <f>VLOOKUP(A756,cutting_planes!$A$2:$K$1435,7,0)</f>
        <v>25</v>
      </c>
      <c r="P756" s="71">
        <f>VLOOKUP(A756,cutting_planes!$A$2:$K$1435,8,0)</f>
        <v>7</v>
      </c>
      <c r="Q756" s="71">
        <f>VLOOKUP(A756,cutting_planes!$A$2:$K$1435,9,0)</f>
        <v>1</v>
      </c>
      <c r="R756" s="71">
        <f>VLOOKUP(A756,cutting_planes!$A$2:$K$1435,10,0)</f>
        <v>500</v>
      </c>
      <c r="S756" s="72">
        <f>ABS(K756-L756)/K756</f>
        <v>0</v>
      </c>
      <c r="T756" s="71">
        <f>IF(O756&gt;=R756,1,0)</f>
        <v>0</v>
      </c>
      <c r="U756" s="1" t="str">
        <f>VLOOKUP(A756,cutting_planes!$A$2:$N$940,14,0)</f>
        <v>0:00</v>
      </c>
    </row>
    <row r="757" spans="1:21" x14ac:dyDescent="0.2">
      <c r="A757" s="6">
        <v>755</v>
      </c>
      <c r="B757" s="6">
        <v>15</v>
      </c>
      <c r="C757" s="6">
        <v>10</v>
      </c>
      <c r="D757" s="6">
        <v>75</v>
      </c>
      <c r="E757" s="6" t="s">
        <v>676</v>
      </c>
      <c r="F757" s="6" t="s">
        <v>1702</v>
      </c>
      <c r="G757" s="6" t="str">
        <f>F757&amp;B757&amp;"_"&amp;C757&amp;".csv"</f>
        <v>TrainTSP15_10.csv</v>
      </c>
      <c r="H757" s="6" t="s">
        <v>1707</v>
      </c>
      <c r="I757" s="6" t="str">
        <f>"("&amp;A757&amp;",'"&amp;G757&amp;"'),"</f>
        <v>(755,'TrainTSP15_10.csv'),</v>
      </c>
      <c r="J757" s="6">
        <f>VLOOKUP(E757,target_graph_lookup!$A$1:$B$43,2,0)</f>
        <v>15</v>
      </c>
      <c r="K757" s="70">
        <v>7108</v>
      </c>
      <c r="L757" s="71">
        <f>VLOOKUP(A757,cutting_planes!$A$2:$K$1435,3,0)</f>
        <v>6999.33</v>
      </c>
      <c r="M757" s="71">
        <f>VLOOKUP(A757,cutting_planes!$A$2:$K$1435,2,0)</f>
        <v>4697.5</v>
      </c>
      <c r="N757" s="71">
        <f>VLOOKUP(A757,cutting_planes!$A$2:$K$1435,6,0)</f>
        <v>0</v>
      </c>
      <c r="O757" s="71">
        <f>VLOOKUP(A757,cutting_planes!$A$2:$K$1435,7,0)</f>
        <v>519</v>
      </c>
      <c r="P757" s="71">
        <f>VLOOKUP(A757,cutting_planes!$A$2:$K$1435,8,0)</f>
        <v>118</v>
      </c>
      <c r="Q757" s="71">
        <f>VLOOKUP(A757,cutting_planes!$A$2:$K$1435,9,0)</f>
        <v>12</v>
      </c>
      <c r="R757" s="71">
        <f>VLOOKUP(A757,cutting_planes!$A$2:$K$1435,10,0)</f>
        <v>500</v>
      </c>
      <c r="S757" s="72">
        <f>ABS(K757-L757)/K757</f>
        <v>1.528840742824987E-2</v>
      </c>
      <c r="T757" s="71">
        <f>IF(O757&gt;=R757,1,0)</f>
        <v>1</v>
      </c>
      <c r="U757" s="1" t="str">
        <f>VLOOKUP(A757,cutting_planes!$A$2:$N$940,14,0)</f>
        <v>0:06</v>
      </c>
    </row>
    <row r="758" spans="1:21" x14ac:dyDescent="0.2">
      <c r="A758" s="6">
        <v>756</v>
      </c>
      <c r="B758" s="6">
        <v>15</v>
      </c>
      <c r="C758" s="6">
        <v>11</v>
      </c>
      <c r="D758" s="6">
        <v>8</v>
      </c>
      <c r="E758" s="6" t="s">
        <v>676</v>
      </c>
      <c r="F758" s="6" t="s">
        <v>1702</v>
      </c>
      <c r="G758" s="6" t="str">
        <f>F758&amp;B758&amp;"_"&amp;C758&amp;".csv"</f>
        <v>TrainTSP15_11.csv</v>
      </c>
      <c r="H758" s="6" t="s">
        <v>1707</v>
      </c>
      <c r="I758" s="6" t="str">
        <f>"("&amp;A758&amp;",'"&amp;G758&amp;"'),"</f>
        <v>(756,'TrainTSP15_11.csv'),</v>
      </c>
      <c r="J758" s="6">
        <f>VLOOKUP(E758,target_graph_lookup!$A$1:$B$43,2,0)</f>
        <v>15</v>
      </c>
      <c r="K758" s="70">
        <v>5258</v>
      </c>
      <c r="L758" s="71">
        <f>VLOOKUP(A758,cutting_planes!$A$2:$K$1435,3,0)</f>
        <v>5258</v>
      </c>
      <c r="M758" s="71">
        <f>VLOOKUP(A758,cutting_planes!$A$2:$K$1435,2,0)</f>
        <v>1353</v>
      </c>
      <c r="N758" s="71">
        <f>VLOOKUP(A758,cutting_planes!$A$2:$K$1435,6,0)</f>
        <v>1</v>
      </c>
      <c r="O758" s="71">
        <f>VLOOKUP(A758,cutting_planes!$A$2:$K$1435,7,0)</f>
        <v>2</v>
      </c>
      <c r="P758" s="71">
        <f>VLOOKUP(A758,cutting_planes!$A$2:$K$1435,8,0)</f>
        <v>1</v>
      </c>
      <c r="Q758" s="71">
        <f>VLOOKUP(A758,cutting_planes!$A$2:$K$1435,9,0)</f>
        <v>0</v>
      </c>
      <c r="R758" s="71">
        <f>VLOOKUP(A758,cutting_planes!$A$2:$K$1435,10,0)</f>
        <v>500</v>
      </c>
      <c r="S758" s="72">
        <f>ABS(K758-L758)/K758</f>
        <v>0</v>
      </c>
      <c r="T758" s="71">
        <f>IF(O758&gt;=R758,1,0)</f>
        <v>0</v>
      </c>
      <c r="U758" s="1" t="str">
        <f>VLOOKUP(A758,cutting_planes!$A$2:$N$940,14,0)</f>
        <v>0:00</v>
      </c>
    </row>
    <row r="759" spans="1:21" x14ac:dyDescent="0.2">
      <c r="A759" s="6">
        <v>757</v>
      </c>
      <c r="B759" s="6">
        <v>15</v>
      </c>
      <c r="C759" s="6">
        <v>12</v>
      </c>
      <c r="D759" s="6">
        <v>42</v>
      </c>
      <c r="E759" s="6" t="s">
        <v>676</v>
      </c>
      <c r="F759" s="6" t="s">
        <v>1702</v>
      </c>
      <c r="G759" s="6" t="str">
        <f>F759&amp;B759&amp;"_"&amp;C759&amp;".csv"</f>
        <v>TrainTSP15_12.csv</v>
      </c>
      <c r="H759" s="6" t="s">
        <v>1707</v>
      </c>
      <c r="I759" s="6" t="str">
        <f>"("&amp;A759&amp;",'"&amp;G759&amp;"'),"</f>
        <v>(757,'TrainTSP15_12.csv'),</v>
      </c>
      <c r="J759" s="6">
        <f>VLOOKUP(E759,target_graph_lookup!$A$1:$B$43,2,0)</f>
        <v>15</v>
      </c>
      <c r="K759" s="70">
        <v>6813</v>
      </c>
      <c r="L759" s="71">
        <f>VLOOKUP(A759,cutting_planes!$A$2:$K$1435,3,0)</f>
        <v>6813</v>
      </c>
      <c r="M759" s="71">
        <f>VLOOKUP(A759,cutting_planes!$A$2:$K$1435,2,0)</f>
        <v>5724.5</v>
      </c>
      <c r="N759" s="71">
        <f>VLOOKUP(A759,cutting_planes!$A$2:$K$1435,6,0)</f>
        <v>1</v>
      </c>
      <c r="O759" s="71">
        <f>VLOOKUP(A759,cutting_planes!$A$2:$K$1435,7,0)</f>
        <v>82</v>
      </c>
      <c r="P759" s="71">
        <f>VLOOKUP(A759,cutting_planes!$A$2:$K$1435,8,0)</f>
        <v>30</v>
      </c>
      <c r="Q759" s="71">
        <f>VLOOKUP(A759,cutting_planes!$A$2:$K$1435,9,0)</f>
        <v>0</v>
      </c>
      <c r="R759" s="71">
        <f>VLOOKUP(A759,cutting_planes!$A$2:$K$1435,10,0)</f>
        <v>500</v>
      </c>
      <c r="S759" s="72">
        <f>ABS(K759-L759)/K759</f>
        <v>0</v>
      </c>
      <c r="T759" s="71">
        <f>IF(O759&gt;=R759,1,0)</f>
        <v>0</v>
      </c>
      <c r="U759" s="1" t="str">
        <f>VLOOKUP(A759,cutting_planes!$A$2:$N$940,14,0)</f>
        <v>0:00</v>
      </c>
    </row>
    <row r="760" spans="1:21" x14ac:dyDescent="0.2">
      <c r="A760" s="6">
        <v>758</v>
      </c>
      <c r="B760" s="6">
        <v>15</v>
      </c>
      <c r="C760" s="6">
        <v>13</v>
      </c>
      <c r="D760" s="6">
        <v>15</v>
      </c>
      <c r="E760" s="6" t="s">
        <v>676</v>
      </c>
      <c r="F760" s="6" t="s">
        <v>1702</v>
      </c>
      <c r="G760" s="6" t="str">
        <f>F760&amp;B760&amp;"_"&amp;C760&amp;".csv"</f>
        <v>TrainTSP15_13.csv</v>
      </c>
      <c r="H760" s="6" t="s">
        <v>1707</v>
      </c>
      <c r="I760" s="6" t="str">
        <f>"("&amp;A760&amp;",'"&amp;G760&amp;"'),"</f>
        <v>(758,'TrainTSP15_13.csv'),</v>
      </c>
      <c r="J760" s="6">
        <f>VLOOKUP(E760,target_graph_lookup!$A$1:$B$43,2,0)</f>
        <v>15</v>
      </c>
      <c r="K760" s="70">
        <v>5136</v>
      </c>
      <c r="L760" s="71">
        <f>VLOOKUP(A760,cutting_planes!$A$2:$K$1435,3,0)</f>
        <v>5136</v>
      </c>
      <c r="M760" s="71">
        <f>VLOOKUP(A760,cutting_planes!$A$2:$K$1435,2,0)</f>
        <v>3382</v>
      </c>
      <c r="N760" s="71">
        <f>VLOOKUP(A760,cutting_planes!$A$2:$K$1435,6,0)</f>
        <v>1</v>
      </c>
      <c r="O760" s="71">
        <f>VLOOKUP(A760,cutting_planes!$A$2:$K$1435,7,0)</f>
        <v>12</v>
      </c>
      <c r="P760" s="71">
        <f>VLOOKUP(A760,cutting_planes!$A$2:$K$1435,8,0)</f>
        <v>4</v>
      </c>
      <c r="Q760" s="71">
        <f>VLOOKUP(A760,cutting_planes!$A$2:$K$1435,9,0)</f>
        <v>0</v>
      </c>
      <c r="R760" s="71">
        <f>VLOOKUP(A760,cutting_planes!$A$2:$K$1435,10,0)</f>
        <v>500</v>
      </c>
      <c r="S760" s="72">
        <f>ABS(K760-L760)/K760</f>
        <v>0</v>
      </c>
      <c r="T760" s="71">
        <f>IF(O760&gt;=R760,1,0)</f>
        <v>0</v>
      </c>
      <c r="U760" s="1" t="str">
        <f>VLOOKUP(A760,cutting_planes!$A$2:$N$940,14,0)</f>
        <v>0:00</v>
      </c>
    </row>
    <row r="761" spans="1:21" x14ac:dyDescent="0.2">
      <c r="A761" s="6">
        <v>759</v>
      </c>
      <c r="B761" s="6">
        <v>15</v>
      </c>
      <c r="C761" s="6">
        <v>14</v>
      </c>
      <c r="D761" s="6">
        <v>36</v>
      </c>
      <c r="E761" s="6" t="s">
        <v>676</v>
      </c>
      <c r="F761" s="6" t="s">
        <v>1702</v>
      </c>
      <c r="G761" s="6" t="str">
        <f>F761&amp;B761&amp;"_"&amp;C761&amp;".csv"</f>
        <v>TrainTSP15_14.csv</v>
      </c>
      <c r="H761" s="6" t="s">
        <v>1707</v>
      </c>
      <c r="I761" s="6" t="str">
        <f>"("&amp;A761&amp;",'"&amp;G761&amp;"'),"</f>
        <v>(759,'TrainTSP15_14.csv'),</v>
      </c>
      <c r="J761" s="6">
        <f>VLOOKUP(E761,target_graph_lookup!$A$1:$B$43,2,0)</f>
        <v>15</v>
      </c>
      <c r="K761" s="70">
        <v>5919</v>
      </c>
      <c r="L761" s="71">
        <f>VLOOKUP(A761,cutting_planes!$A$2:$K$1435,3,0)</f>
        <v>5293.5</v>
      </c>
      <c r="M761" s="71">
        <f>VLOOKUP(A761,cutting_planes!$A$2:$K$1435,2,0)</f>
        <v>3812.5</v>
      </c>
      <c r="N761" s="71">
        <f>VLOOKUP(A761,cutting_planes!$A$2:$K$1435,6,0)</f>
        <v>0</v>
      </c>
      <c r="O761" s="71">
        <f>VLOOKUP(A761,cutting_planes!$A$2:$K$1435,7,0)</f>
        <v>33</v>
      </c>
      <c r="P761" s="71">
        <f>VLOOKUP(A761,cutting_planes!$A$2:$K$1435,8,0)</f>
        <v>13</v>
      </c>
      <c r="Q761" s="71">
        <f>VLOOKUP(A761,cutting_planes!$A$2:$K$1435,9,0)</f>
        <v>1</v>
      </c>
      <c r="R761" s="71">
        <f>VLOOKUP(A761,cutting_planes!$A$2:$K$1435,10,0)</f>
        <v>500</v>
      </c>
      <c r="S761" s="72">
        <f>ABS(K761-L761)/K761</f>
        <v>0.10567663456664977</v>
      </c>
      <c r="T761" s="71">
        <f>IF(O761&gt;=R761,1,0)</f>
        <v>0</v>
      </c>
      <c r="U761" s="1" t="str">
        <f>VLOOKUP(A761,cutting_planes!$A$2:$N$940,14,0)</f>
        <v>0:00</v>
      </c>
    </row>
    <row r="762" spans="1:21" x14ac:dyDescent="0.2">
      <c r="A762" s="6">
        <v>760</v>
      </c>
      <c r="B762" s="6">
        <v>15</v>
      </c>
      <c r="C762" s="6">
        <v>15</v>
      </c>
      <c r="D762" s="6">
        <v>56</v>
      </c>
      <c r="E762" s="6" t="s">
        <v>676</v>
      </c>
      <c r="F762" s="6" t="s">
        <v>1702</v>
      </c>
      <c r="G762" s="6" t="str">
        <f>F762&amp;B762&amp;"_"&amp;C762&amp;".csv"</f>
        <v>TrainTSP15_15.csv</v>
      </c>
      <c r="H762" s="6" t="s">
        <v>1707</v>
      </c>
      <c r="I762" s="6" t="str">
        <f>"("&amp;A762&amp;",'"&amp;G762&amp;"'),"</f>
        <v>(760,'TrainTSP15_15.csv'),</v>
      </c>
      <c r="J762" s="6">
        <f>VLOOKUP(E762,target_graph_lookup!$A$1:$B$43,2,0)</f>
        <v>15</v>
      </c>
      <c r="K762" s="70">
        <v>6893</v>
      </c>
      <c r="L762" s="71">
        <f>VLOOKUP(A762,cutting_planes!$A$2:$K$1435,3,0)</f>
        <v>6875.5</v>
      </c>
      <c r="M762" s="71">
        <f>VLOOKUP(A762,cutting_planes!$A$2:$K$1435,2,0)</f>
        <v>6005.5</v>
      </c>
      <c r="N762" s="71">
        <f>VLOOKUP(A762,cutting_planes!$A$2:$K$1435,6,0)</f>
        <v>0</v>
      </c>
      <c r="O762" s="71">
        <f>VLOOKUP(A762,cutting_planes!$A$2:$K$1435,7,0)</f>
        <v>36</v>
      </c>
      <c r="P762" s="71">
        <f>VLOOKUP(A762,cutting_planes!$A$2:$K$1435,8,0)</f>
        <v>14</v>
      </c>
      <c r="Q762" s="71">
        <f>VLOOKUP(A762,cutting_planes!$A$2:$K$1435,9,0)</f>
        <v>0</v>
      </c>
      <c r="R762" s="71">
        <f>VLOOKUP(A762,cutting_planes!$A$2:$K$1435,10,0)</f>
        <v>500</v>
      </c>
      <c r="S762" s="72">
        <f>ABS(K762-L762)/K762</f>
        <v>2.5388074858552156E-3</v>
      </c>
      <c r="T762" s="71">
        <f>IF(O762&gt;=R762,1,0)</f>
        <v>0</v>
      </c>
      <c r="U762" s="1" t="str">
        <f>VLOOKUP(A762,cutting_planes!$A$2:$N$940,14,0)</f>
        <v>0:00</v>
      </c>
    </row>
    <row r="763" spans="1:21" x14ac:dyDescent="0.2">
      <c r="A763" s="6">
        <v>761</v>
      </c>
      <c r="B763" s="6">
        <v>15</v>
      </c>
      <c r="C763" s="6">
        <v>16</v>
      </c>
      <c r="D763" s="6">
        <v>24</v>
      </c>
      <c r="E763" s="6" t="s">
        <v>676</v>
      </c>
      <c r="F763" s="6" t="s">
        <v>1702</v>
      </c>
      <c r="G763" s="6" t="str">
        <f>F763&amp;B763&amp;"_"&amp;C763&amp;".csv"</f>
        <v>TrainTSP15_16.csv</v>
      </c>
      <c r="H763" s="6" t="s">
        <v>1707</v>
      </c>
      <c r="I763" s="6" t="str">
        <f>"("&amp;A763&amp;",'"&amp;G763&amp;"'),"</f>
        <v>(761,'TrainTSP15_16.csv'),</v>
      </c>
      <c r="J763" s="6">
        <f>VLOOKUP(E763,target_graph_lookup!$A$1:$B$43,2,0)</f>
        <v>15</v>
      </c>
      <c r="K763" s="70">
        <v>5022</v>
      </c>
      <c r="L763" s="71">
        <f>VLOOKUP(A763,cutting_planes!$A$2:$K$1435,3,0)</f>
        <v>5022</v>
      </c>
      <c r="M763" s="71">
        <f>VLOOKUP(A763,cutting_planes!$A$2:$K$1435,2,0)</f>
        <v>4354</v>
      </c>
      <c r="N763" s="71">
        <f>VLOOKUP(A763,cutting_planes!$A$2:$K$1435,6,0)</f>
        <v>1</v>
      </c>
      <c r="O763" s="71">
        <f>VLOOKUP(A763,cutting_planes!$A$2:$K$1435,7,0)</f>
        <v>7</v>
      </c>
      <c r="P763" s="71">
        <f>VLOOKUP(A763,cutting_planes!$A$2:$K$1435,8,0)</f>
        <v>2</v>
      </c>
      <c r="Q763" s="71">
        <f>VLOOKUP(A763,cutting_planes!$A$2:$K$1435,9,0)</f>
        <v>0</v>
      </c>
      <c r="R763" s="71">
        <f>VLOOKUP(A763,cutting_planes!$A$2:$K$1435,10,0)</f>
        <v>500</v>
      </c>
      <c r="S763" s="72">
        <f>ABS(K763-L763)/K763</f>
        <v>0</v>
      </c>
      <c r="T763" s="71">
        <f>IF(O763&gt;=R763,1,0)</f>
        <v>0</v>
      </c>
      <c r="U763" s="1" t="str">
        <f>VLOOKUP(A763,cutting_planes!$A$2:$N$940,14,0)</f>
        <v>0:00</v>
      </c>
    </row>
    <row r="764" spans="1:21" x14ac:dyDescent="0.2">
      <c r="A764" s="6">
        <v>762</v>
      </c>
      <c r="B764" s="6">
        <v>15</v>
      </c>
      <c r="C764" s="6">
        <v>17</v>
      </c>
      <c r="D764" s="6">
        <v>40</v>
      </c>
      <c r="E764" s="6" t="s">
        <v>676</v>
      </c>
      <c r="F764" s="6" t="s">
        <v>1702</v>
      </c>
      <c r="G764" s="6" t="str">
        <f>F764&amp;B764&amp;"_"&amp;C764&amp;".csv"</f>
        <v>TrainTSP15_17.csv</v>
      </c>
      <c r="H764" s="6" t="s">
        <v>1707</v>
      </c>
      <c r="I764" s="6" t="str">
        <f>"("&amp;A764&amp;",'"&amp;G764&amp;"'),"</f>
        <v>(762,'TrainTSP15_17.csv'),</v>
      </c>
      <c r="J764" s="6">
        <f>VLOOKUP(E764,target_graph_lookup!$A$1:$B$43,2,0)</f>
        <v>15</v>
      </c>
      <c r="K764" s="70">
        <v>6531</v>
      </c>
      <c r="L764" s="71">
        <f>VLOOKUP(A764,cutting_planes!$A$2:$K$1435,3,0)</f>
        <v>6531</v>
      </c>
      <c r="M764" s="71">
        <f>VLOOKUP(A764,cutting_planes!$A$2:$K$1435,2,0)</f>
        <v>5461.5</v>
      </c>
      <c r="N764" s="71">
        <f>VLOOKUP(A764,cutting_planes!$A$2:$K$1435,6,0)</f>
        <v>1</v>
      </c>
      <c r="O764" s="71">
        <f>VLOOKUP(A764,cutting_planes!$A$2:$K$1435,7,0)</f>
        <v>41</v>
      </c>
      <c r="P764" s="71">
        <f>VLOOKUP(A764,cutting_planes!$A$2:$K$1435,8,0)</f>
        <v>14</v>
      </c>
      <c r="Q764" s="71">
        <f>VLOOKUP(A764,cutting_planes!$A$2:$K$1435,9,0)</f>
        <v>1</v>
      </c>
      <c r="R764" s="71">
        <f>VLOOKUP(A764,cutting_planes!$A$2:$K$1435,10,0)</f>
        <v>500</v>
      </c>
      <c r="S764" s="72">
        <f>ABS(K764-L764)/K764</f>
        <v>0</v>
      </c>
      <c r="T764" s="71">
        <f>IF(O764&gt;=R764,1,0)</f>
        <v>0</v>
      </c>
      <c r="U764" s="1" t="str">
        <f>VLOOKUP(A764,cutting_planes!$A$2:$N$940,14,0)</f>
        <v>0:00</v>
      </c>
    </row>
    <row r="765" spans="1:21" x14ac:dyDescent="0.2">
      <c r="A765" s="6">
        <v>763</v>
      </c>
      <c r="B765" s="6">
        <v>15</v>
      </c>
      <c r="C765" s="6">
        <v>18</v>
      </c>
      <c r="D765" s="6">
        <v>18</v>
      </c>
      <c r="E765" s="6" t="s">
        <v>676</v>
      </c>
      <c r="F765" s="6" t="s">
        <v>1702</v>
      </c>
      <c r="G765" s="6" t="str">
        <f>F765&amp;B765&amp;"_"&amp;C765&amp;".csv"</f>
        <v>TrainTSP15_18.csv</v>
      </c>
      <c r="H765" s="6" t="s">
        <v>1707</v>
      </c>
      <c r="I765" s="6" t="str">
        <f>"("&amp;A765&amp;",'"&amp;G765&amp;"'),"</f>
        <v>(763,'TrainTSP15_18.csv'),</v>
      </c>
      <c r="J765" s="6">
        <f>VLOOKUP(E765,target_graph_lookup!$A$1:$B$43,2,0)</f>
        <v>15</v>
      </c>
      <c r="K765" s="70">
        <v>5521</v>
      </c>
      <c r="L765" s="71">
        <f>VLOOKUP(A765,cutting_planes!$A$2:$K$1435,3,0)</f>
        <v>5521</v>
      </c>
      <c r="M765" s="71">
        <f>VLOOKUP(A765,cutting_planes!$A$2:$K$1435,2,0)</f>
        <v>5201</v>
      </c>
      <c r="N765" s="71">
        <f>VLOOKUP(A765,cutting_planes!$A$2:$K$1435,6,0)</f>
        <v>1</v>
      </c>
      <c r="O765" s="71">
        <f>VLOOKUP(A765,cutting_planes!$A$2:$K$1435,7,0)</f>
        <v>8</v>
      </c>
      <c r="P765" s="71">
        <f>VLOOKUP(A765,cutting_planes!$A$2:$K$1435,8,0)</f>
        <v>3</v>
      </c>
      <c r="Q765" s="71">
        <f>VLOOKUP(A765,cutting_planes!$A$2:$K$1435,9,0)</f>
        <v>0</v>
      </c>
      <c r="R765" s="71">
        <f>VLOOKUP(A765,cutting_planes!$A$2:$K$1435,10,0)</f>
        <v>500</v>
      </c>
      <c r="S765" s="72">
        <f>ABS(K765-L765)/K765</f>
        <v>0</v>
      </c>
      <c r="T765" s="71">
        <f>IF(O765&gt;=R765,1,0)</f>
        <v>0</v>
      </c>
      <c r="U765" s="1" t="str">
        <f>VLOOKUP(A765,cutting_planes!$A$2:$N$940,14,0)</f>
        <v>0:00</v>
      </c>
    </row>
    <row r="766" spans="1:21" x14ac:dyDescent="0.2">
      <c r="A766" s="6">
        <v>764</v>
      </c>
      <c r="B766" s="6">
        <v>15</v>
      </c>
      <c r="C766" s="6">
        <v>19</v>
      </c>
      <c r="D766" s="6">
        <v>40</v>
      </c>
      <c r="E766" s="6" t="s">
        <v>676</v>
      </c>
      <c r="F766" s="6" t="s">
        <v>1702</v>
      </c>
      <c r="G766" s="6" t="str">
        <f>F766&amp;B766&amp;"_"&amp;C766&amp;".csv"</f>
        <v>TrainTSP15_19.csv</v>
      </c>
      <c r="H766" s="6" t="s">
        <v>1707</v>
      </c>
      <c r="I766" s="6" t="str">
        <f>"("&amp;A766&amp;",'"&amp;G766&amp;"'),"</f>
        <v>(764,'TrainTSP15_19.csv'),</v>
      </c>
      <c r="J766" s="6">
        <f>VLOOKUP(E766,target_graph_lookup!$A$1:$B$43,2,0)</f>
        <v>15</v>
      </c>
      <c r="K766" s="70">
        <v>4954</v>
      </c>
      <c r="L766" s="71">
        <f>VLOOKUP(A766,cutting_planes!$A$2:$K$1435,3,0)</f>
        <v>4945</v>
      </c>
      <c r="M766" s="71">
        <f>VLOOKUP(A766,cutting_planes!$A$2:$K$1435,2,0)</f>
        <v>4704</v>
      </c>
      <c r="N766" s="71">
        <f>VLOOKUP(A766,cutting_planes!$A$2:$K$1435,6,0)</f>
        <v>0</v>
      </c>
      <c r="O766" s="71">
        <f>VLOOKUP(A766,cutting_planes!$A$2:$K$1435,7,0)</f>
        <v>37</v>
      </c>
      <c r="P766" s="71">
        <f>VLOOKUP(A766,cutting_planes!$A$2:$K$1435,8,0)</f>
        <v>16</v>
      </c>
      <c r="Q766" s="71">
        <f>VLOOKUP(A766,cutting_planes!$A$2:$K$1435,9,0)</f>
        <v>1</v>
      </c>
      <c r="R766" s="71">
        <f>VLOOKUP(A766,cutting_planes!$A$2:$K$1435,10,0)</f>
        <v>500</v>
      </c>
      <c r="S766" s="72">
        <f>ABS(K766-L766)/K766</f>
        <v>1.8167137666532096E-3</v>
      </c>
      <c r="T766" s="71">
        <f>IF(O766&gt;=R766,1,0)</f>
        <v>0</v>
      </c>
      <c r="U766" s="1" t="str">
        <f>VLOOKUP(A766,cutting_planes!$A$2:$N$940,14,0)</f>
        <v>0:00</v>
      </c>
    </row>
    <row r="767" spans="1:21" x14ac:dyDescent="0.2">
      <c r="A767" s="6">
        <v>765</v>
      </c>
      <c r="B767" s="6">
        <v>15</v>
      </c>
      <c r="C767" s="6">
        <v>20</v>
      </c>
      <c r="D767" s="6">
        <v>56</v>
      </c>
      <c r="E767" s="6" t="s">
        <v>676</v>
      </c>
      <c r="F767" s="6" t="s">
        <v>1702</v>
      </c>
      <c r="G767" s="6" t="str">
        <f>F767&amp;B767&amp;"_"&amp;C767&amp;".csv"</f>
        <v>TrainTSP15_20.csv</v>
      </c>
      <c r="H767" s="6" t="s">
        <v>1707</v>
      </c>
      <c r="I767" s="6" t="str">
        <f>"("&amp;A767&amp;",'"&amp;G767&amp;"'),"</f>
        <v>(765,'TrainTSP15_20.csv'),</v>
      </c>
      <c r="J767" s="6">
        <f>VLOOKUP(E767,target_graph_lookup!$A$1:$B$43,2,0)</f>
        <v>15</v>
      </c>
      <c r="K767" s="70">
        <v>8302</v>
      </c>
      <c r="L767" s="71">
        <f>VLOOKUP(A767,cutting_planes!$A$2:$K$1435,3,0)</f>
        <v>8302</v>
      </c>
      <c r="M767" s="71">
        <f>VLOOKUP(A767,cutting_planes!$A$2:$K$1435,2,0)</f>
        <v>7056.5</v>
      </c>
      <c r="N767" s="71">
        <f>VLOOKUP(A767,cutting_planes!$A$2:$K$1435,6,0)</f>
        <v>1</v>
      </c>
      <c r="O767" s="71">
        <f>VLOOKUP(A767,cutting_planes!$A$2:$K$1435,7,0)</f>
        <v>39</v>
      </c>
      <c r="P767" s="71">
        <f>VLOOKUP(A767,cutting_planes!$A$2:$K$1435,8,0)</f>
        <v>13</v>
      </c>
      <c r="Q767" s="71">
        <f>VLOOKUP(A767,cutting_planes!$A$2:$K$1435,9,0)</f>
        <v>1</v>
      </c>
      <c r="R767" s="71">
        <f>VLOOKUP(A767,cutting_planes!$A$2:$K$1435,10,0)</f>
        <v>500</v>
      </c>
      <c r="S767" s="72">
        <f>ABS(K767-L767)/K767</f>
        <v>0</v>
      </c>
      <c r="T767" s="71">
        <f>IF(O767&gt;=R767,1,0)</f>
        <v>0</v>
      </c>
      <c r="U767" s="1" t="str">
        <f>VLOOKUP(A767,cutting_planes!$A$2:$N$940,14,0)</f>
        <v>0:00</v>
      </c>
    </row>
    <row r="768" spans="1:21" x14ac:dyDescent="0.2">
      <c r="A768" s="6">
        <v>766</v>
      </c>
      <c r="B768" s="6">
        <v>15</v>
      </c>
      <c r="C768" s="6">
        <v>21</v>
      </c>
      <c r="D768" s="6">
        <v>75</v>
      </c>
      <c r="E768" s="6" t="s">
        <v>676</v>
      </c>
      <c r="F768" s="6" t="s">
        <v>1702</v>
      </c>
      <c r="G768" s="6" t="str">
        <f>F768&amp;B768&amp;"_"&amp;C768&amp;".csv"</f>
        <v>TrainTSP15_21.csv</v>
      </c>
      <c r="H768" s="6" t="s">
        <v>1707</v>
      </c>
      <c r="I768" s="6" t="str">
        <f>"("&amp;A768&amp;",'"&amp;G768&amp;"'),"</f>
        <v>(766,'TrainTSP15_21.csv'),</v>
      </c>
      <c r="J768" s="6">
        <f>VLOOKUP(E768,target_graph_lookup!$A$1:$B$43,2,0)</f>
        <v>15</v>
      </c>
      <c r="K768" s="70">
        <v>10090</v>
      </c>
      <c r="L768" s="71">
        <f>VLOOKUP(A768,cutting_planes!$A$2:$K$1435,3,0)</f>
        <v>10079.83</v>
      </c>
      <c r="M768" s="71">
        <f>VLOOKUP(A768,cutting_planes!$A$2:$K$1435,2,0)</f>
        <v>9204</v>
      </c>
      <c r="N768" s="71">
        <f>VLOOKUP(A768,cutting_planes!$A$2:$K$1435,6,0)</f>
        <v>0</v>
      </c>
      <c r="O768" s="71">
        <f>VLOOKUP(A768,cutting_planes!$A$2:$K$1435,7,0)</f>
        <v>164</v>
      </c>
      <c r="P768" s="71">
        <f>VLOOKUP(A768,cutting_planes!$A$2:$K$1435,8,0)</f>
        <v>39</v>
      </c>
      <c r="Q768" s="71">
        <f>VLOOKUP(A768,cutting_planes!$A$2:$K$1435,9,0)</f>
        <v>2</v>
      </c>
      <c r="R768" s="71">
        <f>VLOOKUP(A768,cutting_planes!$A$2:$K$1435,10,0)</f>
        <v>500</v>
      </c>
      <c r="S768" s="72">
        <f>ABS(K768-L768)/K768</f>
        <v>1.0079286422200271E-3</v>
      </c>
      <c r="T768" s="71">
        <f>IF(O768&gt;=R768,1,0)</f>
        <v>0</v>
      </c>
      <c r="U768" s="1" t="str">
        <f>VLOOKUP(A768,cutting_planes!$A$2:$N$940,14,0)</f>
        <v>0:01</v>
      </c>
    </row>
    <row r="769" spans="1:21" x14ac:dyDescent="0.2">
      <c r="A769" s="6">
        <v>767</v>
      </c>
      <c r="B769" s="6">
        <v>15</v>
      </c>
      <c r="C769" s="6">
        <v>22</v>
      </c>
      <c r="D769" s="6">
        <v>32</v>
      </c>
      <c r="E769" s="6" t="s">
        <v>676</v>
      </c>
      <c r="F769" s="6" t="s">
        <v>1702</v>
      </c>
      <c r="G769" s="6" t="str">
        <f>F769&amp;B769&amp;"_"&amp;C769&amp;".csv"</f>
        <v>TrainTSP15_22.csv</v>
      </c>
      <c r="H769" s="6" t="s">
        <v>1707</v>
      </c>
      <c r="I769" s="6" t="str">
        <f>"("&amp;A769&amp;",'"&amp;G769&amp;"'),"</f>
        <v>(767,'TrainTSP15_22.csv'),</v>
      </c>
      <c r="J769" s="6">
        <f>VLOOKUP(E769,target_graph_lookup!$A$1:$B$43,2,0)</f>
        <v>15</v>
      </c>
      <c r="K769" s="70">
        <v>7039</v>
      </c>
      <c r="L769" s="71">
        <f>VLOOKUP(A769,cutting_planes!$A$2:$K$1435,3,0)</f>
        <v>7039</v>
      </c>
      <c r="M769" s="71">
        <f>VLOOKUP(A769,cutting_planes!$A$2:$K$1435,2,0)</f>
        <v>6192</v>
      </c>
      <c r="N769" s="71">
        <f>VLOOKUP(A769,cutting_planes!$A$2:$K$1435,6,0)</f>
        <v>1</v>
      </c>
      <c r="O769" s="71">
        <f>VLOOKUP(A769,cutting_planes!$A$2:$K$1435,7,0)</f>
        <v>11</v>
      </c>
      <c r="P769" s="71">
        <f>VLOOKUP(A769,cutting_planes!$A$2:$K$1435,8,0)</f>
        <v>3</v>
      </c>
      <c r="Q769" s="71">
        <f>VLOOKUP(A769,cutting_planes!$A$2:$K$1435,9,0)</f>
        <v>0</v>
      </c>
      <c r="R769" s="71">
        <f>VLOOKUP(A769,cutting_planes!$A$2:$K$1435,10,0)</f>
        <v>500</v>
      </c>
      <c r="S769" s="72">
        <f>ABS(K769-L769)/K769</f>
        <v>0</v>
      </c>
      <c r="T769" s="71">
        <f>IF(O769&gt;=R769,1,0)</f>
        <v>0</v>
      </c>
      <c r="U769" s="1" t="str">
        <f>VLOOKUP(A769,cutting_planes!$A$2:$N$940,14,0)</f>
        <v>0:00</v>
      </c>
    </row>
    <row r="770" spans="1:21" x14ac:dyDescent="0.2">
      <c r="A770" s="6">
        <v>768</v>
      </c>
      <c r="B770" s="6">
        <v>15</v>
      </c>
      <c r="C770" s="6">
        <v>23</v>
      </c>
      <c r="D770" s="6">
        <v>96</v>
      </c>
      <c r="E770" s="6" t="s">
        <v>676</v>
      </c>
      <c r="F770" s="6" t="s">
        <v>1702</v>
      </c>
      <c r="G770" s="6" t="str">
        <f>F770&amp;B770&amp;"_"&amp;C770&amp;".csv"</f>
        <v>TrainTSP15_23.csv</v>
      </c>
      <c r="H770" s="6" t="s">
        <v>1707</v>
      </c>
      <c r="I770" s="6" t="str">
        <f>"("&amp;A770&amp;",'"&amp;G770&amp;"'),"</f>
        <v>(768,'TrainTSP15_23.csv'),</v>
      </c>
      <c r="J770" s="6">
        <f>VLOOKUP(E770,target_graph_lookup!$A$1:$B$43,2,0)</f>
        <v>15</v>
      </c>
      <c r="K770" s="70">
        <v>6983</v>
      </c>
      <c r="L770" s="71">
        <f>VLOOKUP(A770,cutting_planes!$A$2:$K$1435,3,0)</f>
        <v>6880</v>
      </c>
      <c r="M770" s="71">
        <f>VLOOKUP(A770,cutting_planes!$A$2:$K$1435,2,0)</f>
        <v>5687.5</v>
      </c>
      <c r="N770" s="71">
        <f>VLOOKUP(A770,cutting_planes!$A$2:$K$1435,6,0)</f>
        <v>0</v>
      </c>
      <c r="O770" s="71">
        <f>VLOOKUP(A770,cutting_planes!$A$2:$K$1435,7,0)</f>
        <v>94</v>
      </c>
      <c r="P770" s="71">
        <f>VLOOKUP(A770,cutting_planes!$A$2:$K$1435,8,0)</f>
        <v>30</v>
      </c>
      <c r="Q770" s="71">
        <f>VLOOKUP(A770,cutting_planes!$A$2:$K$1435,9,0)</f>
        <v>2</v>
      </c>
      <c r="R770" s="71">
        <f>VLOOKUP(A770,cutting_planes!$A$2:$K$1435,10,0)</f>
        <v>500</v>
      </c>
      <c r="S770" s="72">
        <f>ABS(K770-L770)/K770</f>
        <v>1.4750107403694687E-2</v>
      </c>
      <c r="T770" s="71">
        <f>IF(O770&gt;=R770,1,0)</f>
        <v>0</v>
      </c>
      <c r="U770" s="1" t="str">
        <f>VLOOKUP(A770,cutting_planes!$A$2:$N$940,14,0)</f>
        <v>0:02</v>
      </c>
    </row>
    <row r="771" spans="1:21" x14ac:dyDescent="0.2">
      <c r="A771" s="6">
        <v>769</v>
      </c>
      <c r="B771" s="6">
        <v>15</v>
      </c>
      <c r="C771" s="6">
        <v>24</v>
      </c>
      <c r="D771" s="6">
        <v>40</v>
      </c>
      <c r="E771" s="6" t="s">
        <v>676</v>
      </c>
      <c r="F771" s="6" t="s">
        <v>1702</v>
      </c>
      <c r="G771" s="6" t="str">
        <f>F771&amp;B771&amp;"_"&amp;C771&amp;".csv"</f>
        <v>TrainTSP15_24.csv</v>
      </c>
      <c r="H771" s="6" t="s">
        <v>1707</v>
      </c>
      <c r="I771" s="6" t="str">
        <f>"("&amp;A771&amp;",'"&amp;G771&amp;"'),"</f>
        <v>(769,'TrainTSP15_24.csv'),</v>
      </c>
      <c r="J771" s="6">
        <f>VLOOKUP(E771,target_graph_lookup!$A$1:$B$43,2,0)</f>
        <v>15</v>
      </c>
      <c r="K771" s="70">
        <v>7552</v>
      </c>
      <c r="L771" s="71">
        <f>VLOOKUP(A771,cutting_planes!$A$2:$K$1435,3,0)</f>
        <v>7552</v>
      </c>
      <c r="M771" s="71">
        <f>VLOOKUP(A771,cutting_planes!$A$2:$K$1435,2,0)</f>
        <v>6537</v>
      </c>
      <c r="N771" s="71">
        <f>VLOOKUP(A771,cutting_planes!$A$2:$K$1435,6,0)</f>
        <v>1</v>
      </c>
      <c r="O771" s="71">
        <f>VLOOKUP(A771,cutting_planes!$A$2:$K$1435,7,0)</f>
        <v>25</v>
      </c>
      <c r="P771" s="71">
        <f>VLOOKUP(A771,cutting_planes!$A$2:$K$1435,8,0)</f>
        <v>9</v>
      </c>
      <c r="Q771" s="71">
        <f>VLOOKUP(A771,cutting_planes!$A$2:$K$1435,9,0)</f>
        <v>1</v>
      </c>
      <c r="R771" s="71">
        <f>VLOOKUP(A771,cutting_planes!$A$2:$K$1435,10,0)</f>
        <v>500</v>
      </c>
      <c r="S771" s="72">
        <f>ABS(K771-L771)/K771</f>
        <v>0</v>
      </c>
      <c r="T771" s="71">
        <f>IF(O771&gt;=R771,1,0)</f>
        <v>0</v>
      </c>
      <c r="U771" s="1" t="str">
        <f>VLOOKUP(A771,cutting_planes!$A$2:$N$940,14,0)</f>
        <v>0:00</v>
      </c>
    </row>
    <row r="772" spans="1:21" x14ac:dyDescent="0.2">
      <c r="A772" s="6">
        <v>770</v>
      </c>
      <c r="B772" s="6">
        <v>15</v>
      </c>
      <c r="C772" s="6">
        <v>25</v>
      </c>
      <c r="D772" s="6">
        <v>27</v>
      </c>
      <c r="E772" s="6" t="s">
        <v>676</v>
      </c>
      <c r="F772" s="6" t="s">
        <v>1702</v>
      </c>
      <c r="G772" s="6" t="str">
        <f>F772&amp;B772&amp;"_"&amp;C772&amp;".csv"</f>
        <v>TrainTSP15_25.csv</v>
      </c>
      <c r="H772" s="6" t="s">
        <v>1707</v>
      </c>
      <c r="I772" s="6" t="str">
        <f>"("&amp;A772&amp;",'"&amp;G772&amp;"'),"</f>
        <v>(770,'TrainTSP15_25.csv'),</v>
      </c>
      <c r="J772" s="6">
        <f>VLOOKUP(E772,target_graph_lookup!$A$1:$B$43,2,0)</f>
        <v>15</v>
      </c>
      <c r="K772" s="70">
        <v>6283</v>
      </c>
      <c r="L772" s="71">
        <f>VLOOKUP(A772,cutting_planes!$A$2:$K$1435,3,0)</f>
        <v>6283</v>
      </c>
      <c r="M772" s="71">
        <f>VLOOKUP(A772,cutting_planes!$A$2:$K$1435,2,0)</f>
        <v>5784.5</v>
      </c>
      <c r="N772" s="71">
        <f>VLOOKUP(A772,cutting_planes!$A$2:$K$1435,6,0)</f>
        <v>1</v>
      </c>
      <c r="O772" s="71">
        <f>VLOOKUP(A772,cutting_planes!$A$2:$K$1435,7,0)</f>
        <v>16</v>
      </c>
      <c r="P772" s="71">
        <f>VLOOKUP(A772,cutting_planes!$A$2:$K$1435,8,0)</f>
        <v>8</v>
      </c>
      <c r="Q772" s="71">
        <f>VLOOKUP(A772,cutting_planes!$A$2:$K$1435,9,0)</f>
        <v>0</v>
      </c>
      <c r="R772" s="71">
        <f>VLOOKUP(A772,cutting_planes!$A$2:$K$1435,10,0)</f>
        <v>500</v>
      </c>
      <c r="S772" s="72">
        <f>ABS(K772-L772)/K772</f>
        <v>0</v>
      </c>
      <c r="T772" s="71">
        <f>IF(O772&gt;=R772,1,0)</f>
        <v>0</v>
      </c>
      <c r="U772" s="1" t="str">
        <f>VLOOKUP(A772,cutting_planes!$A$2:$N$940,14,0)</f>
        <v>0:00</v>
      </c>
    </row>
    <row r="773" spans="1:21" x14ac:dyDescent="0.2">
      <c r="A773" s="6">
        <v>771</v>
      </c>
      <c r="B773" s="6">
        <v>15</v>
      </c>
      <c r="C773" s="6">
        <v>26</v>
      </c>
      <c r="D773" s="6">
        <v>12</v>
      </c>
      <c r="E773" s="6" t="s">
        <v>676</v>
      </c>
      <c r="F773" s="6" t="s">
        <v>1702</v>
      </c>
      <c r="G773" s="6" t="str">
        <f>F773&amp;B773&amp;"_"&amp;C773&amp;".csv"</f>
        <v>TrainTSP15_26.csv</v>
      </c>
      <c r="H773" s="6" t="s">
        <v>1707</v>
      </c>
      <c r="I773" s="6" t="str">
        <f>"("&amp;A773&amp;",'"&amp;G773&amp;"'),"</f>
        <v>(771,'TrainTSP15_26.csv'),</v>
      </c>
      <c r="J773" s="6">
        <f>VLOOKUP(E773,target_graph_lookup!$A$1:$B$43,2,0)</f>
        <v>15</v>
      </c>
      <c r="K773" s="70">
        <v>4428</v>
      </c>
      <c r="L773" s="71">
        <f>VLOOKUP(A773,cutting_planes!$A$2:$K$1435,3,0)</f>
        <v>4428</v>
      </c>
      <c r="M773" s="71">
        <f>VLOOKUP(A773,cutting_planes!$A$2:$K$1435,2,0)</f>
        <v>3863</v>
      </c>
      <c r="N773" s="71">
        <f>VLOOKUP(A773,cutting_planes!$A$2:$K$1435,6,0)</f>
        <v>1</v>
      </c>
      <c r="O773" s="71">
        <f>VLOOKUP(A773,cutting_planes!$A$2:$K$1435,7,0)</f>
        <v>14</v>
      </c>
      <c r="P773" s="71">
        <f>VLOOKUP(A773,cutting_planes!$A$2:$K$1435,8,0)</f>
        <v>7</v>
      </c>
      <c r="Q773" s="71">
        <f>VLOOKUP(A773,cutting_planes!$A$2:$K$1435,9,0)</f>
        <v>0</v>
      </c>
      <c r="R773" s="71">
        <f>VLOOKUP(A773,cutting_planes!$A$2:$K$1435,10,0)</f>
        <v>500</v>
      </c>
      <c r="S773" s="72">
        <f>ABS(K773-L773)/K773</f>
        <v>0</v>
      </c>
      <c r="T773" s="71">
        <f>IF(O773&gt;=R773,1,0)</f>
        <v>0</v>
      </c>
      <c r="U773" s="1" t="str">
        <f>VLOOKUP(A773,cutting_planes!$A$2:$N$940,14,0)</f>
        <v>0:00</v>
      </c>
    </row>
    <row r="774" spans="1:21" x14ac:dyDescent="0.2">
      <c r="A774" s="6">
        <v>772</v>
      </c>
      <c r="B774" s="6">
        <v>15</v>
      </c>
      <c r="C774" s="6">
        <v>27</v>
      </c>
      <c r="D774" s="6">
        <v>27</v>
      </c>
      <c r="E774" s="6" t="s">
        <v>676</v>
      </c>
      <c r="F774" s="6" t="s">
        <v>1702</v>
      </c>
      <c r="G774" s="6" t="str">
        <f>F774&amp;B774&amp;"_"&amp;C774&amp;".csv"</f>
        <v>TrainTSP15_27.csv</v>
      </c>
      <c r="H774" s="6" t="s">
        <v>1707</v>
      </c>
      <c r="I774" s="6" t="str">
        <f>"("&amp;A774&amp;",'"&amp;G774&amp;"'),"</f>
        <v>(772,'TrainTSP15_27.csv'),</v>
      </c>
      <c r="J774" s="6">
        <f>VLOOKUP(E774,target_graph_lookup!$A$1:$B$43,2,0)</f>
        <v>15</v>
      </c>
      <c r="K774" s="70">
        <v>5919</v>
      </c>
      <c r="L774" s="71">
        <f>VLOOKUP(A774,cutting_planes!$A$2:$K$1435,3,0)</f>
        <v>5919</v>
      </c>
      <c r="M774" s="71">
        <f>VLOOKUP(A774,cutting_planes!$A$2:$K$1435,2,0)</f>
        <v>4598</v>
      </c>
      <c r="N774" s="71">
        <f>VLOOKUP(A774,cutting_planes!$A$2:$K$1435,6,0)</f>
        <v>1</v>
      </c>
      <c r="O774" s="71">
        <f>VLOOKUP(A774,cutting_planes!$A$2:$K$1435,7,0)</f>
        <v>13</v>
      </c>
      <c r="P774" s="71">
        <f>VLOOKUP(A774,cutting_planes!$A$2:$K$1435,8,0)</f>
        <v>4</v>
      </c>
      <c r="Q774" s="71">
        <f>VLOOKUP(A774,cutting_planes!$A$2:$K$1435,9,0)</f>
        <v>0</v>
      </c>
      <c r="R774" s="71">
        <f>VLOOKUP(A774,cutting_planes!$A$2:$K$1435,10,0)</f>
        <v>500</v>
      </c>
      <c r="S774" s="72">
        <f>ABS(K774-L774)/K774</f>
        <v>0</v>
      </c>
      <c r="T774" s="71">
        <f>IF(O774&gt;=R774,1,0)</f>
        <v>0</v>
      </c>
      <c r="U774" s="1" t="str">
        <f>VLOOKUP(A774,cutting_planes!$A$2:$N$940,14,0)</f>
        <v>0:00</v>
      </c>
    </row>
    <row r="775" spans="1:21" x14ac:dyDescent="0.2">
      <c r="A775" s="6">
        <v>773</v>
      </c>
      <c r="B775" s="6">
        <v>15</v>
      </c>
      <c r="C775" s="6">
        <v>28</v>
      </c>
      <c r="D775" s="6">
        <v>84</v>
      </c>
      <c r="E775" s="6" t="s">
        <v>676</v>
      </c>
      <c r="F775" s="6" t="s">
        <v>1702</v>
      </c>
      <c r="G775" s="6" t="str">
        <f>F775&amp;B775&amp;"_"&amp;C775&amp;".csv"</f>
        <v>TrainTSP15_28.csv</v>
      </c>
      <c r="H775" s="6" t="s">
        <v>1707</v>
      </c>
      <c r="I775" s="6" t="str">
        <f>"("&amp;A775&amp;",'"&amp;G775&amp;"'),"</f>
        <v>(773,'TrainTSP15_28.csv'),</v>
      </c>
      <c r="J775" s="6">
        <f>VLOOKUP(E775,target_graph_lookup!$A$1:$B$43,2,0)</f>
        <v>15</v>
      </c>
      <c r="K775" s="70">
        <v>10311</v>
      </c>
      <c r="L775" s="71">
        <f>VLOOKUP(A775,cutting_planes!$A$2:$K$1435,3,0)</f>
        <v>10311</v>
      </c>
      <c r="M775" s="71">
        <f>VLOOKUP(A775,cutting_planes!$A$2:$K$1435,2,0)</f>
        <v>9535</v>
      </c>
      <c r="N775" s="71">
        <f>VLOOKUP(A775,cutting_planes!$A$2:$K$1435,6,0)</f>
        <v>1</v>
      </c>
      <c r="O775" s="71">
        <f>VLOOKUP(A775,cutting_planes!$A$2:$K$1435,7,0)</f>
        <v>103</v>
      </c>
      <c r="P775" s="71">
        <f>VLOOKUP(A775,cutting_planes!$A$2:$K$1435,8,0)</f>
        <v>32</v>
      </c>
      <c r="Q775" s="71">
        <f>VLOOKUP(A775,cutting_planes!$A$2:$K$1435,9,0)</f>
        <v>4</v>
      </c>
      <c r="R775" s="71">
        <f>VLOOKUP(A775,cutting_planes!$A$2:$K$1435,10,0)</f>
        <v>500</v>
      </c>
      <c r="S775" s="72">
        <f>ABS(K775-L775)/K775</f>
        <v>0</v>
      </c>
      <c r="T775" s="71">
        <f>IF(O775&gt;=R775,1,0)</f>
        <v>0</v>
      </c>
      <c r="U775" s="1" t="str">
        <f>VLOOKUP(A775,cutting_planes!$A$2:$N$940,14,0)</f>
        <v>0:01</v>
      </c>
    </row>
    <row r="776" spans="1:21" x14ac:dyDescent="0.2">
      <c r="A776" s="6">
        <v>774</v>
      </c>
      <c r="B776" s="6">
        <v>15</v>
      </c>
      <c r="C776" s="6">
        <v>29</v>
      </c>
      <c r="D776" s="6">
        <v>56</v>
      </c>
      <c r="E776" s="6" t="s">
        <v>676</v>
      </c>
      <c r="F776" s="6" t="s">
        <v>1702</v>
      </c>
      <c r="G776" s="6" t="str">
        <f>F776&amp;B776&amp;"_"&amp;C776&amp;".csv"</f>
        <v>TrainTSP15_29.csv</v>
      </c>
      <c r="H776" s="6" t="s">
        <v>1707</v>
      </c>
      <c r="I776" s="6" t="str">
        <f>"("&amp;A776&amp;",'"&amp;G776&amp;"'),"</f>
        <v>(774,'TrainTSP15_29.csv'),</v>
      </c>
      <c r="J776" s="6">
        <f>VLOOKUP(E776,target_graph_lookup!$A$1:$B$43,2,0)</f>
        <v>15</v>
      </c>
      <c r="K776" s="70">
        <v>8044</v>
      </c>
      <c r="L776" s="71">
        <f>VLOOKUP(A776,cutting_planes!$A$2:$K$1435,3,0)</f>
        <v>7992</v>
      </c>
      <c r="M776" s="71">
        <f>VLOOKUP(A776,cutting_planes!$A$2:$K$1435,2,0)</f>
        <v>6982</v>
      </c>
      <c r="N776" s="71">
        <f>VLOOKUP(A776,cutting_planes!$A$2:$K$1435,6,0)</f>
        <v>0</v>
      </c>
      <c r="O776" s="71">
        <f>VLOOKUP(A776,cutting_planes!$A$2:$K$1435,7,0)</f>
        <v>68</v>
      </c>
      <c r="P776" s="71">
        <f>VLOOKUP(A776,cutting_planes!$A$2:$K$1435,8,0)</f>
        <v>21</v>
      </c>
      <c r="Q776" s="71">
        <f>VLOOKUP(A776,cutting_planes!$A$2:$K$1435,9,0)</f>
        <v>2</v>
      </c>
      <c r="R776" s="71">
        <f>VLOOKUP(A776,cutting_planes!$A$2:$K$1435,10,0)</f>
        <v>500</v>
      </c>
      <c r="S776" s="72">
        <f>ABS(K776-L776)/K776</f>
        <v>6.4644455494778713E-3</v>
      </c>
      <c r="T776" s="71">
        <f>IF(O776&gt;=R776,1,0)</f>
        <v>0</v>
      </c>
      <c r="U776" s="1" t="str">
        <f>VLOOKUP(A776,cutting_planes!$A$2:$N$940,14,0)</f>
        <v>0:00</v>
      </c>
    </row>
    <row r="777" spans="1:21" x14ac:dyDescent="0.2">
      <c r="A777" s="6">
        <v>775</v>
      </c>
      <c r="B777" s="6">
        <v>15</v>
      </c>
      <c r="C777" s="6">
        <v>30</v>
      </c>
      <c r="D777" s="6">
        <v>63</v>
      </c>
      <c r="E777" s="6" t="s">
        <v>676</v>
      </c>
      <c r="F777" s="6" t="s">
        <v>1702</v>
      </c>
      <c r="G777" s="6" t="str">
        <f>F777&amp;B777&amp;"_"&amp;C777&amp;".csv"</f>
        <v>TrainTSP15_30.csv</v>
      </c>
      <c r="H777" s="6" t="s">
        <v>1707</v>
      </c>
      <c r="I777" s="6" t="str">
        <f>"("&amp;A777&amp;",'"&amp;G777&amp;"'),"</f>
        <v>(775,'TrainTSP15_30.csv'),</v>
      </c>
      <c r="J777" s="6">
        <f>VLOOKUP(E777,target_graph_lookup!$A$1:$B$43,2,0)</f>
        <v>15</v>
      </c>
      <c r="K777" s="70">
        <v>9027</v>
      </c>
      <c r="L777" s="71">
        <f>VLOOKUP(A777,cutting_planes!$A$2:$K$1435,3,0)</f>
        <v>8989</v>
      </c>
      <c r="M777" s="71">
        <f>VLOOKUP(A777,cutting_planes!$A$2:$K$1435,2,0)</f>
        <v>7952</v>
      </c>
      <c r="N777" s="71">
        <f>VLOOKUP(A777,cutting_planes!$A$2:$K$1435,6,0)</f>
        <v>0</v>
      </c>
      <c r="O777" s="71">
        <f>VLOOKUP(A777,cutting_planes!$A$2:$K$1435,7,0)</f>
        <v>104</v>
      </c>
      <c r="P777" s="71">
        <f>VLOOKUP(A777,cutting_planes!$A$2:$K$1435,8,0)</f>
        <v>25</v>
      </c>
      <c r="Q777" s="71">
        <f>VLOOKUP(A777,cutting_planes!$A$2:$K$1435,9,0)</f>
        <v>4</v>
      </c>
      <c r="R777" s="71">
        <f>VLOOKUP(A777,cutting_planes!$A$2:$K$1435,10,0)</f>
        <v>500</v>
      </c>
      <c r="S777" s="72">
        <f>ABS(K777-L777)/K777</f>
        <v>4.2095934418965326E-3</v>
      </c>
      <c r="T777" s="71">
        <f>IF(O777&gt;=R777,1,0)</f>
        <v>0</v>
      </c>
      <c r="U777" s="1" t="str">
        <f>VLOOKUP(A777,cutting_planes!$A$2:$N$940,14,0)</f>
        <v>0:01</v>
      </c>
    </row>
    <row r="778" spans="1:21" x14ac:dyDescent="0.2">
      <c r="A778" s="6">
        <v>776</v>
      </c>
      <c r="B778" s="6">
        <v>15</v>
      </c>
      <c r="C778" s="6">
        <v>31</v>
      </c>
      <c r="D778" s="6">
        <v>108</v>
      </c>
      <c r="E778" s="6" t="s">
        <v>676</v>
      </c>
      <c r="F778" s="6" t="s">
        <v>1702</v>
      </c>
      <c r="G778" s="6" t="str">
        <f>F778&amp;B778&amp;"_"&amp;C778&amp;".csv"</f>
        <v>TrainTSP15_31.csv</v>
      </c>
      <c r="H778" s="6" t="s">
        <v>1707</v>
      </c>
      <c r="I778" s="6" t="str">
        <f>"("&amp;A778&amp;",'"&amp;G778&amp;"'),"</f>
        <v>(776,'TrainTSP15_31.csv'),</v>
      </c>
      <c r="J778" s="6">
        <f>VLOOKUP(E778,target_graph_lookup!$A$1:$B$43,2,0)</f>
        <v>15</v>
      </c>
      <c r="K778" s="70">
        <v>12181</v>
      </c>
      <c r="L778" s="71">
        <f>VLOOKUP(A778,cutting_planes!$A$2:$K$1435,3,0)</f>
        <v>12081.97</v>
      </c>
      <c r="M778" s="71">
        <f>VLOOKUP(A778,cutting_planes!$A$2:$K$1435,2,0)</f>
        <v>11541</v>
      </c>
      <c r="N778" s="71">
        <f>VLOOKUP(A778,cutting_planes!$A$2:$K$1435,6,0)</f>
        <v>0</v>
      </c>
      <c r="O778" s="71">
        <f>VLOOKUP(A778,cutting_planes!$A$2:$K$1435,7,0)</f>
        <v>77</v>
      </c>
      <c r="P778" s="71">
        <f>VLOOKUP(A778,cutting_planes!$A$2:$K$1435,8,0)</f>
        <v>15</v>
      </c>
      <c r="Q778" s="71">
        <f>VLOOKUP(A778,cutting_planes!$A$2:$K$1435,9,0)</f>
        <v>0</v>
      </c>
      <c r="R778" s="71">
        <f>VLOOKUP(A778,cutting_planes!$A$2:$K$1435,10,0)</f>
        <v>500</v>
      </c>
      <c r="S778" s="72">
        <f>ABS(K778-L778)/K778</f>
        <v>8.1298743945489409E-3</v>
      </c>
      <c r="T778" s="71">
        <f>IF(O778&gt;=R778,1,0)</f>
        <v>0</v>
      </c>
      <c r="U778" s="1" t="str">
        <f>VLOOKUP(A778,cutting_planes!$A$2:$N$940,14,0)</f>
        <v>0:00</v>
      </c>
    </row>
    <row r="779" spans="1:21" x14ac:dyDescent="0.2">
      <c r="A779" s="6">
        <v>777</v>
      </c>
      <c r="B779" s="6">
        <v>15</v>
      </c>
      <c r="C779" s="6">
        <v>32</v>
      </c>
      <c r="D779" s="6">
        <v>24</v>
      </c>
      <c r="E779" s="6" t="s">
        <v>676</v>
      </c>
      <c r="F779" s="6" t="s">
        <v>1702</v>
      </c>
      <c r="G779" s="6" t="str">
        <f>F779&amp;B779&amp;"_"&amp;C779&amp;".csv"</f>
        <v>TrainTSP15_32.csv</v>
      </c>
      <c r="H779" s="6" t="s">
        <v>1707</v>
      </c>
      <c r="I779" s="6" t="str">
        <f>"("&amp;A779&amp;",'"&amp;G779&amp;"'),"</f>
        <v>(777,'TrainTSP15_32.csv'),</v>
      </c>
      <c r="J779" s="6">
        <f>VLOOKUP(E779,target_graph_lookup!$A$1:$B$43,2,0)</f>
        <v>15</v>
      </c>
      <c r="K779" s="70">
        <v>6188</v>
      </c>
      <c r="L779" s="71">
        <f>VLOOKUP(A779,cutting_planes!$A$2:$K$1435,3,0)</f>
        <v>6188</v>
      </c>
      <c r="M779" s="71">
        <f>VLOOKUP(A779,cutting_planes!$A$2:$K$1435,2,0)</f>
        <v>5891</v>
      </c>
      <c r="N779" s="71">
        <f>VLOOKUP(A779,cutting_planes!$A$2:$K$1435,6,0)</f>
        <v>1</v>
      </c>
      <c r="O779" s="71">
        <f>VLOOKUP(A779,cutting_planes!$A$2:$K$1435,7,0)</f>
        <v>6</v>
      </c>
      <c r="P779" s="71">
        <f>VLOOKUP(A779,cutting_planes!$A$2:$K$1435,8,0)</f>
        <v>2</v>
      </c>
      <c r="Q779" s="71">
        <f>VLOOKUP(A779,cutting_planes!$A$2:$K$1435,9,0)</f>
        <v>0</v>
      </c>
      <c r="R779" s="71">
        <f>VLOOKUP(A779,cutting_planes!$A$2:$K$1435,10,0)</f>
        <v>500</v>
      </c>
      <c r="S779" s="72">
        <f>ABS(K779-L779)/K779</f>
        <v>0</v>
      </c>
      <c r="T779" s="71">
        <f>IF(O779&gt;=R779,1,0)</f>
        <v>0</v>
      </c>
      <c r="U779" s="1" t="str">
        <f>VLOOKUP(A779,cutting_planes!$A$2:$N$940,14,0)</f>
        <v>0:00</v>
      </c>
    </row>
    <row r="780" spans="1:21" x14ac:dyDescent="0.2">
      <c r="A780" s="6">
        <v>778</v>
      </c>
      <c r="B780" s="6">
        <v>15</v>
      </c>
      <c r="C780" s="6">
        <v>33</v>
      </c>
      <c r="D780" s="6">
        <v>88</v>
      </c>
      <c r="E780" s="6" t="s">
        <v>676</v>
      </c>
      <c r="F780" s="6" t="s">
        <v>1702</v>
      </c>
      <c r="G780" s="6" t="str">
        <f>F780&amp;B780&amp;"_"&amp;C780&amp;".csv"</f>
        <v>TrainTSP15_33.csv</v>
      </c>
      <c r="H780" s="6" t="s">
        <v>1707</v>
      </c>
      <c r="I780" s="6" t="str">
        <f>"("&amp;A780&amp;",'"&amp;G780&amp;"'),"</f>
        <v>(778,'TrainTSP15_33.csv'),</v>
      </c>
      <c r="J780" s="6">
        <f>VLOOKUP(E780,target_graph_lookup!$A$1:$B$43,2,0)</f>
        <v>15</v>
      </c>
      <c r="K780" s="70">
        <v>11052</v>
      </c>
      <c r="L780" s="71">
        <f>VLOOKUP(A780,cutting_planes!$A$2:$K$1435,3,0)</f>
        <v>11035</v>
      </c>
      <c r="M780" s="71">
        <f>VLOOKUP(A780,cutting_planes!$A$2:$K$1435,2,0)</f>
        <v>10555.5</v>
      </c>
      <c r="N780" s="71">
        <f>VLOOKUP(A780,cutting_planes!$A$2:$K$1435,6,0)</f>
        <v>0</v>
      </c>
      <c r="O780" s="71">
        <f>VLOOKUP(A780,cutting_planes!$A$2:$K$1435,7,0)</f>
        <v>149</v>
      </c>
      <c r="P780" s="71">
        <f>VLOOKUP(A780,cutting_planes!$A$2:$K$1435,8,0)</f>
        <v>38</v>
      </c>
      <c r="Q780" s="71">
        <f>VLOOKUP(A780,cutting_planes!$A$2:$K$1435,9,0)</f>
        <v>5</v>
      </c>
      <c r="R780" s="71">
        <f>VLOOKUP(A780,cutting_planes!$A$2:$K$1435,10,0)</f>
        <v>500</v>
      </c>
      <c r="S780" s="72">
        <f>ABS(K780-L780)/K780</f>
        <v>1.5381831342743395E-3</v>
      </c>
      <c r="T780" s="71">
        <f>IF(O780&gt;=R780,1,0)</f>
        <v>0</v>
      </c>
      <c r="U780" s="1" t="str">
        <f>VLOOKUP(A780,cutting_planes!$A$2:$N$940,14,0)</f>
        <v>0:02</v>
      </c>
    </row>
    <row r="781" spans="1:21" x14ac:dyDescent="0.2">
      <c r="A781" s="6">
        <v>779</v>
      </c>
      <c r="B781" s="6">
        <v>15</v>
      </c>
      <c r="C781" s="6">
        <v>34</v>
      </c>
      <c r="D781" s="6">
        <v>25</v>
      </c>
      <c r="E781" s="6" t="s">
        <v>676</v>
      </c>
      <c r="F781" s="6" t="s">
        <v>1702</v>
      </c>
      <c r="G781" s="6" t="str">
        <f>F781&amp;B781&amp;"_"&amp;C781&amp;".csv"</f>
        <v>TrainTSP15_34.csv</v>
      </c>
      <c r="H781" s="6" t="s">
        <v>1707</v>
      </c>
      <c r="I781" s="6" t="str">
        <f>"("&amp;A781&amp;",'"&amp;G781&amp;"'),"</f>
        <v>(779,'TrainTSP15_34.csv'),</v>
      </c>
      <c r="J781" s="6">
        <f>VLOOKUP(E781,target_graph_lookup!$A$1:$B$43,2,0)</f>
        <v>15</v>
      </c>
      <c r="K781" s="70">
        <v>5893</v>
      </c>
      <c r="L781" s="71">
        <f>VLOOKUP(A781,cutting_planes!$A$2:$K$1435,3,0)</f>
        <v>5893</v>
      </c>
      <c r="M781" s="71">
        <f>VLOOKUP(A781,cutting_planes!$A$2:$K$1435,2,0)</f>
        <v>3645</v>
      </c>
      <c r="N781" s="71">
        <f>VLOOKUP(A781,cutting_planes!$A$2:$K$1435,6,0)</f>
        <v>1</v>
      </c>
      <c r="O781" s="71">
        <f>VLOOKUP(A781,cutting_planes!$A$2:$K$1435,7,0)</f>
        <v>9</v>
      </c>
      <c r="P781" s="71">
        <f>VLOOKUP(A781,cutting_planes!$A$2:$K$1435,8,0)</f>
        <v>3</v>
      </c>
      <c r="Q781" s="71">
        <f>VLOOKUP(A781,cutting_planes!$A$2:$K$1435,9,0)</f>
        <v>0</v>
      </c>
      <c r="R781" s="71">
        <f>VLOOKUP(A781,cutting_planes!$A$2:$K$1435,10,0)</f>
        <v>500</v>
      </c>
      <c r="S781" s="72">
        <f>ABS(K781-L781)/K781</f>
        <v>0</v>
      </c>
      <c r="T781" s="71">
        <f>IF(O781&gt;=R781,1,0)</f>
        <v>0</v>
      </c>
      <c r="U781" s="1" t="str">
        <f>VLOOKUP(A781,cutting_planes!$A$2:$N$940,14,0)</f>
        <v>0:00</v>
      </c>
    </row>
    <row r="782" spans="1:21" hidden="1" x14ac:dyDescent="0.2">
      <c r="A782" s="6">
        <v>780</v>
      </c>
      <c r="B782" s="6">
        <v>15</v>
      </c>
      <c r="C782" s="6">
        <v>0</v>
      </c>
      <c r="D782" s="6">
        <v>70</v>
      </c>
      <c r="E782" s="6" t="s">
        <v>676</v>
      </c>
      <c r="F782" s="6" t="s">
        <v>1703</v>
      </c>
      <c r="G782" s="6" t="str">
        <f>F782&amp;B782&amp;"_"&amp;C782&amp;".csv"</f>
        <v>TestTSP15_0.csv</v>
      </c>
      <c r="H782" s="6" t="s">
        <v>1707</v>
      </c>
      <c r="I782" s="6" t="str">
        <f>"("&amp;A782&amp;",'"&amp;G782&amp;"'),"</f>
        <v>(780,'TestTSP15_0.csv'),</v>
      </c>
      <c r="J782" s="6">
        <f>VLOOKUP(E782,target_graph_lookup!$A$1:$B$43,2,0)</f>
        <v>15</v>
      </c>
      <c r="K782" s="70">
        <v>8692</v>
      </c>
      <c r="L782" s="71">
        <f>VLOOKUP(A782,cutting_planes!$A$2:$K$1435,3,0)</f>
        <v>8676.3799999999992</v>
      </c>
      <c r="M782" s="71">
        <f>VLOOKUP(A782,cutting_planes!$A$2:$K$1435,2,0)</f>
        <v>8081</v>
      </c>
      <c r="N782" s="71">
        <f>VLOOKUP(A782,cutting_planes!$A$2:$K$1435,6,0)</f>
        <v>0</v>
      </c>
      <c r="O782" s="71">
        <f>VLOOKUP(A782,cutting_planes!$A$2:$K$1435,7,0)</f>
        <v>55</v>
      </c>
      <c r="P782" s="71">
        <f>VLOOKUP(A782,cutting_planes!$A$2:$K$1435,8,0)</f>
        <v>22</v>
      </c>
      <c r="Q782" s="71">
        <f>VLOOKUP(A782,cutting_planes!$A$2:$K$1435,9,0)</f>
        <v>2</v>
      </c>
      <c r="R782" s="71">
        <f>VLOOKUP(A782,cutting_planes!$A$2:$K$1435,10,0)</f>
        <v>500</v>
      </c>
      <c r="S782" s="72">
        <f>ABS(K782-L782)/K782</f>
        <v>1.7970547630005522E-3</v>
      </c>
      <c r="T782" s="71">
        <f>IF(O782&gt;=R782,1,0)</f>
        <v>0</v>
      </c>
      <c r="U782" s="1" t="str">
        <f>VLOOKUP(A782,cutting_planes!$A$2:$N$940,14,0)</f>
        <v>0:00</v>
      </c>
    </row>
    <row r="783" spans="1:21" hidden="1" x14ac:dyDescent="0.2">
      <c r="A783" s="6">
        <v>781</v>
      </c>
      <c r="B783" s="6">
        <v>15</v>
      </c>
      <c r="C783" s="6">
        <v>1</v>
      </c>
      <c r="D783" s="6">
        <v>84</v>
      </c>
      <c r="E783" s="6" t="s">
        <v>676</v>
      </c>
      <c r="F783" s="6" t="s">
        <v>1703</v>
      </c>
      <c r="G783" s="6" t="str">
        <f>F783&amp;B783&amp;"_"&amp;C783&amp;".csv"</f>
        <v>TestTSP15_1.csv</v>
      </c>
      <c r="H783" s="6" t="s">
        <v>1707</v>
      </c>
      <c r="I783" s="6" t="str">
        <f>"("&amp;A783&amp;",'"&amp;G783&amp;"'),"</f>
        <v>(781,'TestTSP15_1.csv'),</v>
      </c>
      <c r="J783" s="6">
        <f>VLOOKUP(E783,target_graph_lookup!$A$1:$B$43,2,0)</f>
        <v>15</v>
      </c>
      <c r="K783" s="70">
        <v>11182</v>
      </c>
      <c r="L783" s="71">
        <f>VLOOKUP(A783,cutting_planes!$A$2:$K$1435,3,0)</f>
        <v>11044.97</v>
      </c>
      <c r="M783" s="71">
        <f>VLOOKUP(A783,cutting_planes!$A$2:$K$1435,2,0)</f>
        <v>10090</v>
      </c>
      <c r="N783" s="71">
        <f>VLOOKUP(A783,cutting_planes!$A$2:$K$1435,6,0)</f>
        <v>0</v>
      </c>
      <c r="O783" s="71">
        <f>VLOOKUP(A783,cutting_planes!$A$2:$K$1435,7,0)</f>
        <v>72</v>
      </c>
      <c r="P783" s="71">
        <f>VLOOKUP(A783,cutting_planes!$A$2:$K$1435,8,0)</f>
        <v>19</v>
      </c>
      <c r="Q783" s="71">
        <f>VLOOKUP(A783,cutting_planes!$A$2:$K$1435,9,0)</f>
        <v>0</v>
      </c>
      <c r="R783" s="71">
        <f>VLOOKUP(A783,cutting_planes!$A$2:$K$1435,10,0)</f>
        <v>500</v>
      </c>
      <c r="S783" s="72">
        <f>ABS(K783-L783)/K783</f>
        <v>1.225451618672873E-2</v>
      </c>
      <c r="T783" s="71">
        <f>IF(O783&gt;=R783,1,0)</f>
        <v>0</v>
      </c>
      <c r="U783" s="1" t="str">
        <f>VLOOKUP(A783,cutting_planes!$A$2:$N$940,14,0)</f>
        <v>0:00</v>
      </c>
    </row>
    <row r="784" spans="1:21" hidden="1" x14ac:dyDescent="0.2">
      <c r="A784" s="6">
        <v>782</v>
      </c>
      <c r="B784" s="6">
        <v>15</v>
      </c>
      <c r="C784" s="6">
        <v>2</v>
      </c>
      <c r="D784" s="6">
        <v>45</v>
      </c>
      <c r="E784" s="6" t="s">
        <v>676</v>
      </c>
      <c r="F784" s="6" t="s">
        <v>1703</v>
      </c>
      <c r="G784" s="6" t="str">
        <f>F784&amp;B784&amp;"_"&amp;C784&amp;".csv"</f>
        <v>TestTSP15_2.csv</v>
      </c>
      <c r="H784" s="6" t="s">
        <v>1707</v>
      </c>
      <c r="I784" s="6" t="str">
        <f>"("&amp;A784&amp;",'"&amp;G784&amp;"'),"</f>
        <v>(782,'TestTSP15_2.csv'),</v>
      </c>
      <c r="J784" s="6">
        <f>VLOOKUP(E784,target_graph_lookup!$A$1:$B$43,2,0)</f>
        <v>15</v>
      </c>
      <c r="K784" s="70">
        <v>6503</v>
      </c>
      <c r="L784" s="71">
        <f>VLOOKUP(A784,cutting_planes!$A$2:$K$1435,3,0)</f>
        <v>5792.42</v>
      </c>
      <c r="M784" s="71">
        <f>VLOOKUP(A784,cutting_planes!$A$2:$K$1435,2,0)</f>
        <v>4985.5</v>
      </c>
      <c r="N784" s="71">
        <f>VLOOKUP(A784,cutting_planes!$A$2:$K$1435,6,0)</f>
        <v>0</v>
      </c>
      <c r="O784" s="71">
        <f>VLOOKUP(A784,cutting_planes!$A$2:$K$1435,7,0)</f>
        <v>77</v>
      </c>
      <c r="P784" s="71">
        <f>VLOOKUP(A784,cutting_planes!$A$2:$K$1435,8,0)</f>
        <v>26</v>
      </c>
      <c r="Q784" s="71">
        <f>VLOOKUP(A784,cutting_planes!$A$2:$K$1435,9,0)</f>
        <v>3</v>
      </c>
      <c r="R784" s="71">
        <f>VLOOKUP(A784,cutting_planes!$A$2:$K$1435,10,0)</f>
        <v>500</v>
      </c>
      <c r="S784" s="72">
        <f>ABS(K784-L784)/K784</f>
        <v>0.10926956789174226</v>
      </c>
      <c r="T784" s="71">
        <f>IF(O784&gt;=R784,1,0)</f>
        <v>0</v>
      </c>
      <c r="U784" s="1" t="str">
        <f>VLOOKUP(A784,cutting_planes!$A$2:$N$940,14,0)</f>
        <v>0:00</v>
      </c>
    </row>
    <row r="785" spans="1:21" hidden="1" x14ac:dyDescent="0.2">
      <c r="A785" s="6">
        <v>783</v>
      </c>
      <c r="B785" s="6">
        <v>15</v>
      </c>
      <c r="C785" s="6">
        <v>3</v>
      </c>
      <c r="D785" s="6">
        <v>12</v>
      </c>
      <c r="E785" s="6" t="s">
        <v>676</v>
      </c>
      <c r="F785" s="6" t="s">
        <v>1703</v>
      </c>
      <c r="G785" s="6" t="str">
        <f>F785&amp;B785&amp;"_"&amp;C785&amp;".csv"</f>
        <v>TestTSP15_3.csv</v>
      </c>
      <c r="H785" s="6" t="s">
        <v>1707</v>
      </c>
      <c r="I785" s="6" t="str">
        <f>"("&amp;A785&amp;",'"&amp;G785&amp;"'),"</f>
        <v>(783,'TestTSP15_3.csv'),</v>
      </c>
      <c r="J785" s="6">
        <f>VLOOKUP(E785,target_graph_lookup!$A$1:$B$43,2,0)</f>
        <v>15</v>
      </c>
      <c r="K785" s="70">
        <v>4252</v>
      </c>
      <c r="L785" s="71">
        <f>VLOOKUP(A785,cutting_planes!$A$2:$K$1435,3,0)</f>
        <v>2738</v>
      </c>
      <c r="M785" s="71">
        <f>VLOOKUP(A785,cutting_planes!$A$2:$K$1435,2,0)</f>
        <v>2738</v>
      </c>
      <c r="N785" s="71">
        <f>VLOOKUP(A785,cutting_planes!$A$2:$K$1435,6,0)</f>
        <v>0</v>
      </c>
      <c r="O785" s="71">
        <f>VLOOKUP(A785,cutting_planes!$A$2:$K$1435,7,0)</f>
        <v>0</v>
      </c>
      <c r="P785" s="71">
        <f>VLOOKUP(A785,cutting_planes!$A$2:$K$1435,8,0)</f>
        <v>0</v>
      </c>
      <c r="Q785" s="71">
        <f>VLOOKUP(A785,cutting_planes!$A$2:$K$1435,9,0)</f>
        <v>0</v>
      </c>
      <c r="R785" s="71">
        <f>VLOOKUP(A785,cutting_planes!$A$2:$K$1435,10,0)</f>
        <v>500</v>
      </c>
      <c r="S785" s="72">
        <f>ABS(K785-L785)/K785</f>
        <v>0.35606773283160864</v>
      </c>
      <c r="T785" s="71">
        <f>IF(O785&gt;=R785,1,0)</f>
        <v>0</v>
      </c>
      <c r="U785" s="1" t="str">
        <f>VLOOKUP(A785,cutting_planes!$A$2:$N$940,14,0)</f>
        <v>0:00</v>
      </c>
    </row>
    <row r="786" spans="1:21" hidden="1" x14ac:dyDescent="0.2">
      <c r="A786" s="6">
        <v>784</v>
      </c>
      <c r="B786" s="6">
        <v>15</v>
      </c>
      <c r="C786" s="6">
        <v>4</v>
      </c>
      <c r="D786" s="6">
        <v>52</v>
      </c>
      <c r="E786" s="6" t="s">
        <v>676</v>
      </c>
      <c r="F786" s="6" t="s">
        <v>1703</v>
      </c>
      <c r="G786" s="6" t="str">
        <f>F786&amp;B786&amp;"_"&amp;C786&amp;".csv"</f>
        <v>TestTSP15_4.csv</v>
      </c>
      <c r="H786" s="6" t="s">
        <v>1707</v>
      </c>
      <c r="I786" s="6" t="str">
        <f>"("&amp;A786&amp;",'"&amp;G786&amp;"'),"</f>
        <v>(784,'TestTSP15_4.csv'),</v>
      </c>
      <c r="J786" s="6">
        <f>VLOOKUP(E786,target_graph_lookup!$A$1:$B$43,2,0)</f>
        <v>15</v>
      </c>
      <c r="K786" s="70">
        <v>7350</v>
      </c>
      <c r="L786" s="71">
        <f>VLOOKUP(A786,cutting_planes!$A$2:$K$1435,3,0)</f>
        <v>7350</v>
      </c>
      <c r="M786" s="71">
        <f>VLOOKUP(A786,cutting_planes!$A$2:$K$1435,2,0)</f>
        <v>3806</v>
      </c>
      <c r="N786" s="71">
        <f>VLOOKUP(A786,cutting_planes!$A$2:$K$1435,6,0)</f>
        <v>1</v>
      </c>
      <c r="O786" s="71">
        <f>VLOOKUP(A786,cutting_planes!$A$2:$K$1435,7,0)</f>
        <v>114</v>
      </c>
      <c r="P786" s="71">
        <f>VLOOKUP(A786,cutting_planes!$A$2:$K$1435,8,0)</f>
        <v>34</v>
      </c>
      <c r="Q786" s="71">
        <f>VLOOKUP(A786,cutting_planes!$A$2:$K$1435,9,0)</f>
        <v>5</v>
      </c>
      <c r="R786" s="71">
        <f>VLOOKUP(A786,cutting_planes!$A$2:$K$1435,10,0)</f>
        <v>500</v>
      </c>
      <c r="S786" s="72">
        <f>ABS(K786-L786)/K786</f>
        <v>0</v>
      </c>
      <c r="T786" s="71">
        <f>IF(O786&gt;=R786,1,0)</f>
        <v>0</v>
      </c>
      <c r="U786" s="1" t="str">
        <f>VLOOKUP(A786,cutting_planes!$A$2:$N$940,14,0)</f>
        <v>0:00</v>
      </c>
    </row>
    <row r="787" spans="1:21" hidden="1" x14ac:dyDescent="0.2">
      <c r="A787" s="6">
        <v>785</v>
      </c>
      <c r="B787" s="6">
        <v>15</v>
      </c>
      <c r="C787" s="6">
        <v>5</v>
      </c>
      <c r="D787" s="6">
        <v>65</v>
      </c>
      <c r="E787" s="6" t="s">
        <v>676</v>
      </c>
      <c r="F787" s="6" t="s">
        <v>1703</v>
      </c>
      <c r="G787" s="6" t="str">
        <f>F787&amp;B787&amp;"_"&amp;C787&amp;".csv"</f>
        <v>TestTSP15_5.csv</v>
      </c>
      <c r="H787" s="6" t="s">
        <v>1707</v>
      </c>
      <c r="I787" s="6" t="str">
        <f>"("&amp;A787&amp;",'"&amp;G787&amp;"'),"</f>
        <v>(785,'TestTSP15_5.csv'),</v>
      </c>
      <c r="J787" s="6">
        <f>VLOOKUP(E787,target_graph_lookup!$A$1:$B$43,2,0)</f>
        <v>15</v>
      </c>
      <c r="K787" s="70">
        <v>10500</v>
      </c>
      <c r="L787" s="71">
        <f>VLOOKUP(A787,cutting_planes!$A$2:$K$1435,3,0)</f>
        <v>10466.67</v>
      </c>
      <c r="M787" s="71">
        <f>VLOOKUP(A787,cutting_planes!$A$2:$K$1435,2,0)</f>
        <v>9596</v>
      </c>
      <c r="N787" s="71">
        <f>VLOOKUP(A787,cutting_planes!$A$2:$K$1435,6,0)</f>
        <v>0</v>
      </c>
      <c r="O787" s="71">
        <f>VLOOKUP(A787,cutting_planes!$A$2:$K$1435,7,0)</f>
        <v>109</v>
      </c>
      <c r="P787" s="71">
        <f>VLOOKUP(A787,cutting_planes!$A$2:$K$1435,8,0)</f>
        <v>38</v>
      </c>
      <c r="Q787" s="71">
        <f>VLOOKUP(A787,cutting_planes!$A$2:$K$1435,9,0)</f>
        <v>2</v>
      </c>
      <c r="R787" s="71">
        <f>VLOOKUP(A787,cutting_planes!$A$2:$K$1435,10,0)</f>
        <v>500</v>
      </c>
      <c r="S787" s="72">
        <f>ABS(K787-L787)/K787</f>
        <v>3.1742857142857072E-3</v>
      </c>
      <c r="T787" s="71">
        <f>IF(O787&gt;=R787,1,0)</f>
        <v>0</v>
      </c>
      <c r="U787" s="1" t="str">
        <f>VLOOKUP(A787,cutting_planes!$A$2:$N$940,14,0)</f>
        <v>0:00</v>
      </c>
    </row>
    <row r="788" spans="1:21" hidden="1" x14ac:dyDescent="0.2">
      <c r="A788" s="6">
        <v>786</v>
      </c>
      <c r="B788" s="6">
        <v>15</v>
      </c>
      <c r="C788" s="6">
        <v>6</v>
      </c>
      <c r="D788" s="6">
        <v>28</v>
      </c>
      <c r="E788" s="6" t="s">
        <v>676</v>
      </c>
      <c r="F788" s="6" t="s">
        <v>1703</v>
      </c>
      <c r="G788" s="6" t="str">
        <f>F788&amp;B788&amp;"_"&amp;C788&amp;".csv"</f>
        <v>TestTSP15_6.csv</v>
      </c>
      <c r="H788" s="6" t="s">
        <v>1707</v>
      </c>
      <c r="I788" s="6" t="str">
        <f>"("&amp;A788&amp;",'"&amp;G788&amp;"'),"</f>
        <v>(786,'TestTSP15_6.csv'),</v>
      </c>
      <c r="J788" s="6">
        <f>VLOOKUP(E788,target_graph_lookup!$A$1:$B$43,2,0)</f>
        <v>15</v>
      </c>
      <c r="K788" s="70">
        <v>5867</v>
      </c>
      <c r="L788" s="71">
        <f>VLOOKUP(A788,cutting_planes!$A$2:$K$1435,3,0)</f>
        <v>5867</v>
      </c>
      <c r="M788" s="71">
        <f>VLOOKUP(A788,cutting_planes!$A$2:$K$1435,2,0)</f>
        <v>4840</v>
      </c>
      <c r="N788" s="71">
        <f>VLOOKUP(A788,cutting_planes!$A$2:$K$1435,6,0)</f>
        <v>1</v>
      </c>
      <c r="O788" s="71">
        <f>VLOOKUP(A788,cutting_planes!$A$2:$K$1435,7,0)</f>
        <v>19</v>
      </c>
      <c r="P788" s="71">
        <f>VLOOKUP(A788,cutting_planes!$A$2:$K$1435,8,0)</f>
        <v>9</v>
      </c>
      <c r="Q788" s="71">
        <f>VLOOKUP(A788,cutting_planes!$A$2:$K$1435,9,0)</f>
        <v>1</v>
      </c>
      <c r="R788" s="71">
        <f>VLOOKUP(A788,cutting_planes!$A$2:$K$1435,10,0)</f>
        <v>500</v>
      </c>
      <c r="S788" s="72">
        <f>ABS(K788-L788)/K788</f>
        <v>0</v>
      </c>
      <c r="T788" s="71">
        <f>IF(O788&gt;=R788,1,0)</f>
        <v>0</v>
      </c>
      <c r="U788" s="1" t="str">
        <f>VLOOKUP(A788,cutting_planes!$A$2:$N$940,14,0)</f>
        <v>0:00</v>
      </c>
    </row>
    <row r="789" spans="1:21" hidden="1" x14ac:dyDescent="0.2">
      <c r="A789" s="6">
        <v>787</v>
      </c>
      <c r="B789" s="6">
        <v>15</v>
      </c>
      <c r="C789" s="6">
        <v>7</v>
      </c>
      <c r="D789" s="6">
        <v>36</v>
      </c>
      <c r="E789" s="6" t="s">
        <v>676</v>
      </c>
      <c r="F789" s="6" t="s">
        <v>1703</v>
      </c>
      <c r="G789" s="6" t="str">
        <f>F789&amp;B789&amp;"_"&amp;C789&amp;".csv"</f>
        <v>TestTSP15_7.csv</v>
      </c>
      <c r="H789" s="6" t="s">
        <v>1707</v>
      </c>
      <c r="I789" s="6" t="str">
        <f>"("&amp;A789&amp;",'"&amp;G789&amp;"'),"</f>
        <v>(787,'TestTSP15_7.csv'),</v>
      </c>
      <c r="J789" s="6">
        <f>VLOOKUP(E789,target_graph_lookup!$A$1:$B$43,2,0)</f>
        <v>15</v>
      </c>
      <c r="K789" s="70">
        <v>7103</v>
      </c>
      <c r="L789" s="71">
        <f>VLOOKUP(A789,cutting_planes!$A$2:$K$1435,3,0)</f>
        <v>7103</v>
      </c>
      <c r="M789" s="71">
        <f>VLOOKUP(A789,cutting_planes!$A$2:$K$1435,2,0)</f>
        <v>6320</v>
      </c>
      <c r="N789" s="71">
        <f>VLOOKUP(A789,cutting_planes!$A$2:$K$1435,6,0)</f>
        <v>1</v>
      </c>
      <c r="O789" s="71">
        <f>VLOOKUP(A789,cutting_planes!$A$2:$K$1435,7,0)</f>
        <v>24</v>
      </c>
      <c r="P789" s="71">
        <f>VLOOKUP(A789,cutting_planes!$A$2:$K$1435,8,0)</f>
        <v>8</v>
      </c>
      <c r="Q789" s="71">
        <f>VLOOKUP(A789,cutting_planes!$A$2:$K$1435,9,0)</f>
        <v>0</v>
      </c>
      <c r="R789" s="71">
        <f>VLOOKUP(A789,cutting_planes!$A$2:$K$1435,10,0)</f>
        <v>500</v>
      </c>
      <c r="S789" s="72">
        <f>ABS(K789-L789)/K789</f>
        <v>0</v>
      </c>
      <c r="T789" s="71">
        <f>IF(O789&gt;=R789,1,0)</f>
        <v>0</v>
      </c>
      <c r="U789" s="1" t="str">
        <f>VLOOKUP(A789,cutting_planes!$A$2:$N$940,14,0)</f>
        <v>0:00</v>
      </c>
    </row>
    <row r="790" spans="1:21" hidden="1" x14ac:dyDescent="0.2">
      <c r="A790" s="6">
        <v>788</v>
      </c>
      <c r="B790" s="6">
        <v>15</v>
      </c>
      <c r="C790" s="6">
        <v>8</v>
      </c>
      <c r="D790" s="6">
        <v>75</v>
      </c>
      <c r="E790" s="6" t="s">
        <v>676</v>
      </c>
      <c r="F790" s="6" t="s">
        <v>1703</v>
      </c>
      <c r="G790" s="6" t="str">
        <f>F790&amp;B790&amp;"_"&amp;C790&amp;".csv"</f>
        <v>TestTSP15_8.csv</v>
      </c>
      <c r="H790" s="6" t="s">
        <v>1707</v>
      </c>
      <c r="I790" s="6" t="str">
        <f>"("&amp;A790&amp;",'"&amp;G790&amp;"'),"</f>
        <v>(788,'TestTSP15_8.csv'),</v>
      </c>
      <c r="J790" s="6">
        <f>VLOOKUP(E790,target_graph_lookup!$A$1:$B$43,2,0)</f>
        <v>15</v>
      </c>
      <c r="K790" s="70">
        <v>7719</v>
      </c>
      <c r="L790" s="71">
        <f>VLOOKUP(A790,cutting_planes!$A$2:$K$1435,3,0)</f>
        <v>7705.33</v>
      </c>
      <c r="M790" s="71">
        <f>VLOOKUP(A790,cutting_planes!$A$2:$K$1435,2,0)</f>
        <v>5671.5</v>
      </c>
      <c r="N790" s="71">
        <f>VLOOKUP(A790,cutting_planes!$A$2:$K$1435,6,0)</f>
        <v>0</v>
      </c>
      <c r="O790" s="71">
        <f>VLOOKUP(A790,cutting_planes!$A$2:$K$1435,7,0)</f>
        <v>200</v>
      </c>
      <c r="P790" s="71">
        <f>VLOOKUP(A790,cutting_planes!$A$2:$K$1435,8,0)</f>
        <v>54</v>
      </c>
      <c r="Q790" s="71">
        <f>VLOOKUP(A790,cutting_planes!$A$2:$K$1435,9,0)</f>
        <v>5</v>
      </c>
      <c r="R790" s="71">
        <f>VLOOKUP(A790,cutting_planes!$A$2:$K$1435,10,0)</f>
        <v>500</v>
      </c>
      <c r="S790" s="72">
        <f>ABS(K790-L790)/K790</f>
        <v>1.7709547868895029E-3</v>
      </c>
      <c r="T790" s="71">
        <f>IF(O790&gt;=R790,1,0)</f>
        <v>0</v>
      </c>
      <c r="U790" s="1" t="str">
        <f>VLOOKUP(A790,cutting_planes!$A$2:$N$940,14,0)</f>
        <v>0:03</v>
      </c>
    </row>
    <row r="791" spans="1:21" hidden="1" x14ac:dyDescent="0.2">
      <c r="A791" s="6">
        <v>789</v>
      </c>
      <c r="B791" s="6">
        <v>15</v>
      </c>
      <c r="C791" s="6">
        <v>9</v>
      </c>
      <c r="D791" s="6">
        <v>55</v>
      </c>
      <c r="E791" s="6" t="s">
        <v>676</v>
      </c>
      <c r="F791" s="6" t="s">
        <v>1703</v>
      </c>
      <c r="G791" s="6" t="str">
        <f>F791&amp;B791&amp;"_"&amp;C791&amp;".csv"</f>
        <v>TestTSP15_9.csv</v>
      </c>
      <c r="H791" s="6" t="s">
        <v>1707</v>
      </c>
      <c r="I791" s="6" t="str">
        <f>"("&amp;A791&amp;",'"&amp;G791&amp;"'),"</f>
        <v>(789,'TestTSP15_9.csv'),</v>
      </c>
      <c r="J791" s="6">
        <f>VLOOKUP(E791,target_graph_lookup!$A$1:$B$43,2,0)</f>
        <v>15</v>
      </c>
      <c r="K791" s="70">
        <v>8966</v>
      </c>
      <c r="L791" s="71">
        <f>VLOOKUP(A791,cutting_planes!$A$2:$K$1435,3,0)</f>
        <v>8966</v>
      </c>
      <c r="M791" s="71">
        <f>VLOOKUP(A791,cutting_planes!$A$2:$K$1435,2,0)</f>
        <v>8132.5</v>
      </c>
      <c r="N791" s="71">
        <f>VLOOKUP(A791,cutting_planes!$A$2:$K$1435,6,0)</f>
        <v>1</v>
      </c>
      <c r="O791" s="71">
        <f>VLOOKUP(A791,cutting_planes!$A$2:$K$1435,7,0)</f>
        <v>22</v>
      </c>
      <c r="P791" s="71">
        <f>VLOOKUP(A791,cutting_planes!$A$2:$K$1435,8,0)</f>
        <v>5</v>
      </c>
      <c r="Q791" s="71">
        <f>VLOOKUP(A791,cutting_planes!$A$2:$K$1435,9,0)</f>
        <v>1</v>
      </c>
      <c r="R791" s="71">
        <f>VLOOKUP(A791,cutting_planes!$A$2:$K$1435,10,0)</f>
        <v>500</v>
      </c>
      <c r="S791" s="72">
        <f>ABS(K791-L791)/K791</f>
        <v>0</v>
      </c>
      <c r="T791" s="71">
        <f>IF(O791&gt;=R791,1,0)</f>
        <v>0</v>
      </c>
      <c r="U791" s="1" t="str">
        <f>VLOOKUP(A791,cutting_planes!$A$2:$N$940,14,0)</f>
        <v>0:00</v>
      </c>
    </row>
    <row r="792" spans="1:21" hidden="1" x14ac:dyDescent="0.2">
      <c r="A792" s="6">
        <v>790</v>
      </c>
      <c r="B792" s="6">
        <v>15</v>
      </c>
      <c r="C792" s="6">
        <v>10</v>
      </c>
      <c r="D792" s="6">
        <v>60</v>
      </c>
      <c r="E792" s="6" t="s">
        <v>676</v>
      </c>
      <c r="F792" s="6" t="s">
        <v>1703</v>
      </c>
      <c r="G792" s="6" t="str">
        <f>F792&amp;B792&amp;"_"&amp;C792&amp;".csv"</f>
        <v>TestTSP15_10.csv</v>
      </c>
      <c r="H792" s="6" t="s">
        <v>1707</v>
      </c>
      <c r="I792" s="6" t="str">
        <f>"("&amp;A792&amp;",'"&amp;G792&amp;"'),"</f>
        <v>(790,'TestTSP15_10.csv'),</v>
      </c>
      <c r="J792" s="6">
        <f>VLOOKUP(E792,target_graph_lookup!$A$1:$B$43,2,0)</f>
        <v>15</v>
      </c>
      <c r="K792" s="70">
        <v>9049</v>
      </c>
      <c r="L792" s="71">
        <f>VLOOKUP(A792,cutting_planes!$A$2:$K$1435,3,0)</f>
        <v>9049</v>
      </c>
      <c r="M792" s="71">
        <f>VLOOKUP(A792,cutting_planes!$A$2:$K$1435,2,0)</f>
        <v>4652.5</v>
      </c>
      <c r="N792" s="71">
        <f>VLOOKUP(A792,cutting_planes!$A$2:$K$1435,6,0)</f>
        <v>1</v>
      </c>
      <c r="O792" s="71">
        <f>VLOOKUP(A792,cutting_planes!$A$2:$K$1435,7,0)</f>
        <v>112</v>
      </c>
      <c r="P792" s="71">
        <f>VLOOKUP(A792,cutting_planes!$A$2:$K$1435,8,0)</f>
        <v>38</v>
      </c>
      <c r="Q792" s="71">
        <f>VLOOKUP(A792,cutting_planes!$A$2:$K$1435,9,0)</f>
        <v>9</v>
      </c>
      <c r="R792" s="71">
        <f>VLOOKUP(A792,cutting_planes!$A$2:$K$1435,10,0)</f>
        <v>500</v>
      </c>
      <c r="S792" s="72">
        <f>ABS(K792-L792)/K792</f>
        <v>0</v>
      </c>
      <c r="T792" s="71">
        <f>IF(O792&gt;=R792,1,0)</f>
        <v>0</v>
      </c>
      <c r="U792" s="1" t="str">
        <f>VLOOKUP(A792,cutting_planes!$A$2:$N$940,14,0)</f>
        <v>0:01</v>
      </c>
    </row>
    <row r="793" spans="1:21" hidden="1" x14ac:dyDescent="0.2">
      <c r="A793" s="6">
        <v>791</v>
      </c>
      <c r="B793" s="6">
        <v>15</v>
      </c>
      <c r="C793" s="6">
        <v>11</v>
      </c>
      <c r="D793" s="6">
        <v>126</v>
      </c>
      <c r="E793" s="6" t="s">
        <v>676</v>
      </c>
      <c r="F793" s="6" t="s">
        <v>1703</v>
      </c>
      <c r="G793" s="6" t="str">
        <f>F793&amp;B793&amp;"_"&amp;C793&amp;".csv"</f>
        <v>TestTSP15_11.csv</v>
      </c>
      <c r="H793" s="6" t="s">
        <v>1707</v>
      </c>
      <c r="I793" s="6" t="str">
        <f>"("&amp;A793&amp;",'"&amp;G793&amp;"'),"</f>
        <v>(791,'TestTSP15_11.csv'),</v>
      </c>
      <c r="J793" s="6">
        <f>VLOOKUP(E793,target_graph_lookup!$A$1:$B$43,2,0)</f>
        <v>15</v>
      </c>
      <c r="K793" s="70">
        <v>15883</v>
      </c>
      <c r="L793" s="71">
        <f>VLOOKUP(A793,cutting_planes!$A$2:$K$1435,3,0)</f>
        <v>15876</v>
      </c>
      <c r="M793" s="71">
        <f>VLOOKUP(A793,cutting_planes!$A$2:$K$1435,2,0)</f>
        <v>15475.5</v>
      </c>
      <c r="N793" s="71">
        <f>VLOOKUP(A793,cutting_planes!$A$2:$K$1435,6,0)</f>
        <v>0</v>
      </c>
      <c r="O793" s="71">
        <f>VLOOKUP(A793,cutting_planes!$A$2:$K$1435,7,0)</f>
        <v>125</v>
      </c>
      <c r="P793" s="71">
        <f>VLOOKUP(A793,cutting_planes!$A$2:$K$1435,8,0)</f>
        <v>30</v>
      </c>
      <c r="Q793" s="71">
        <f>VLOOKUP(A793,cutting_planes!$A$2:$K$1435,9,0)</f>
        <v>2</v>
      </c>
      <c r="R793" s="71">
        <f>VLOOKUP(A793,cutting_planes!$A$2:$K$1435,10,0)</f>
        <v>500</v>
      </c>
      <c r="S793" s="72">
        <f>ABS(K793-L793)/K793</f>
        <v>4.4072278536800354E-4</v>
      </c>
      <c r="T793" s="71">
        <f>IF(O793&gt;=R793,1,0)</f>
        <v>0</v>
      </c>
      <c r="U793" s="1" t="str">
        <f>VLOOKUP(A793,cutting_planes!$A$2:$N$940,14,0)</f>
        <v>0:01</v>
      </c>
    </row>
    <row r="794" spans="1:21" hidden="1" x14ac:dyDescent="0.2">
      <c r="A794" s="6">
        <v>792</v>
      </c>
      <c r="B794" s="6">
        <v>15</v>
      </c>
      <c r="C794" s="6">
        <v>12</v>
      </c>
      <c r="D794" s="6">
        <v>104</v>
      </c>
      <c r="E794" s="6" t="s">
        <v>676</v>
      </c>
      <c r="F794" s="6" t="s">
        <v>1703</v>
      </c>
      <c r="G794" s="6" t="str">
        <f>F794&amp;B794&amp;"_"&amp;C794&amp;".csv"</f>
        <v>TestTSP15_12.csv</v>
      </c>
      <c r="H794" s="6" t="s">
        <v>1707</v>
      </c>
      <c r="I794" s="6" t="str">
        <f>"("&amp;A794&amp;",'"&amp;G794&amp;"'),"</f>
        <v>(792,'TestTSP15_12.csv'),</v>
      </c>
      <c r="J794" s="6">
        <f>VLOOKUP(E794,target_graph_lookup!$A$1:$B$43,2,0)</f>
        <v>15</v>
      </c>
      <c r="K794" s="70">
        <v>11975</v>
      </c>
      <c r="L794" s="71">
        <f>VLOOKUP(A794,cutting_planes!$A$2:$K$1435,3,0)</f>
        <v>11701.83</v>
      </c>
      <c r="M794" s="71">
        <f>VLOOKUP(A794,cutting_planes!$A$2:$K$1435,2,0)</f>
        <v>10819</v>
      </c>
      <c r="N794" s="71">
        <f>VLOOKUP(A794,cutting_planes!$A$2:$K$1435,6,0)</f>
        <v>0</v>
      </c>
      <c r="O794" s="71">
        <f>VLOOKUP(A794,cutting_planes!$A$2:$K$1435,7,0)</f>
        <v>79</v>
      </c>
      <c r="P794" s="71">
        <f>VLOOKUP(A794,cutting_planes!$A$2:$K$1435,8,0)</f>
        <v>18</v>
      </c>
      <c r="Q794" s="71">
        <f>VLOOKUP(A794,cutting_planes!$A$2:$K$1435,9,0)</f>
        <v>0</v>
      </c>
      <c r="R794" s="71">
        <f>VLOOKUP(A794,cutting_planes!$A$2:$K$1435,10,0)</f>
        <v>500</v>
      </c>
      <c r="S794" s="72">
        <f>ABS(K794-L794)/K794</f>
        <v>2.2811691022964514E-2</v>
      </c>
      <c r="T794" s="71">
        <f>IF(O794&gt;=R794,1,0)</f>
        <v>0</v>
      </c>
      <c r="U794" s="1" t="str">
        <f>VLOOKUP(A794,cutting_planes!$A$2:$N$940,14,0)</f>
        <v>0:00</v>
      </c>
    </row>
    <row r="795" spans="1:21" hidden="1" x14ac:dyDescent="0.2">
      <c r="A795" s="6">
        <v>793</v>
      </c>
      <c r="B795" s="6">
        <v>15</v>
      </c>
      <c r="C795" s="6">
        <v>13</v>
      </c>
      <c r="D795" s="6">
        <v>52</v>
      </c>
      <c r="E795" s="6" t="s">
        <v>676</v>
      </c>
      <c r="F795" s="6" t="s">
        <v>1703</v>
      </c>
      <c r="G795" s="6" t="str">
        <f>F795&amp;B795&amp;"_"&amp;C795&amp;".csv"</f>
        <v>TestTSP15_13.csv</v>
      </c>
      <c r="H795" s="6" t="s">
        <v>1707</v>
      </c>
      <c r="I795" s="6" t="str">
        <f>"("&amp;A795&amp;",'"&amp;G795&amp;"'),"</f>
        <v>(793,'TestTSP15_13.csv'),</v>
      </c>
      <c r="J795" s="6">
        <f>VLOOKUP(E795,target_graph_lookup!$A$1:$B$43,2,0)</f>
        <v>15</v>
      </c>
      <c r="K795" s="70">
        <v>7388</v>
      </c>
      <c r="L795" s="71">
        <f>VLOOKUP(A795,cutting_planes!$A$2:$K$1435,3,0)</f>
        <v>7367</v>
      </c>
      <c r="M795" s="71">
        <f>VLOOKUP(A795,cutting_planes!$A$2:$K$1435,2,0)</f>
        <v>6221.5</v>
      </c>
      <c r="N795" s="71">
        <f>VLOOKUP(A795,cutting_planes!$A$2:$K$1435,6,0)</f>
        <v>0</v>
      </c>
      <c r="O795" s="71">
        <f>VLOOKUP(A795,cutting_planes!$A$2:$K$1435,7,0)</f>
        <v>94</v>
      </c>
      <c r="P795" s="71">
        <f>VLOOKUP(A795,cutting_planes!$A$2:$K$1435,8,0)</f>
        <v>29</v>
      </c>
      <c r="Q795" s="71">
        <f>VLOOKUP(A795,cutting_planes!$A$2:$K$1435,9,0)</f>
        <v>4</v>
      </c>
      <c r="R795" s="71">
        <f>VLOOKUP(A795,cutting_planes!$A$2:$K$1435,10,0)</f>
        <v>500</v>
      </c>
      <c r="S795" s="72">
        <f>ABS(K795-L795)/K795</f>
        <v>2.8424472116946398E-3</v>
      </c>
      <c r="T795" s="71">
        <f>IF(O795&gt;=R795,1,0)</f>
        <v>0</v>
      </c>
      <c r="U795" s="1" t="str">
        <f>VLOOKUP(A795,cutting_planes!$A$2:$N$940,14,0)</f>
        <v>0:00</v>
      </c>
    </row>
    <row r="796" spans="1:21" hidden="1" x14ac:dyDescent="0.2">
      <c r="A796" s="6">
        <v>794</v>
      </c>
      <c r="B796" s="6">
        <v>15</v>
      </c>
      <c r="C796" s="6">
        <v>14</v>
      </c>
      <c r="D796" s="6">
        <v>72</v>
      </c>
      <c r="E796" s="6" t="s">
        <v>676</v>
      </c>
      <c r="F796" s="6" t="s">
        <v>1703</v>
      </c>
      <c r="G796" s="6" t="str">
        <f>F796&amp;B796&amp;"_"&amp;C796&amp;".csv"</f>
        <v>TestTSP15_14.csv</v>
      </c>
      <c r="H796" s="6" t="s">
        <v>1707</v>
      </c>
      <c r="I796" s="6" t="str">
        <f>"("&amp;A796&amp;",'"&amp;G796&amp;"'),"</f>
        <v>(794,'TestTSP15_14.csv'),</v>
      </c>
      <c r="J796" s="6">
        <f>VLOOKUP(E796,target_graph_lookup!$A$1:$B$43,2,0)</f>
        <v>15</v>
      </c>
      <c r="K796" s="70">
        <v>9265</v>
      </c>
      <c r="L796" s="71">
        <f>VLOOKUP(A796,cutting_planes!$A$2:$K$1435,3,0)</f>
        <v>8653.25</v>
      </c>
      <c r="M796" s="71">
        <f>VLOOKUP(A796,cutting_planes!$A$2:$K$1435,2,0)</f>
        <v>8445.5</v>
      </c>
      <c r="N796" s="71">
        <f>VLOOKUP(A796,cutting_planes!$A$2:$K$1435,6,0)</f>
        <v>0</v>
      </c>
      <c r="O796" s="71">
        <f>VLOOKUP(A796,cutting_planes!$A$2:$K$1435,7,0)</f>
        <v>46</v>
      </c>
      <c r="P796" s="71">
        <f>VLOOKUP(A796,cutting_planes!$A$2:$K$1435,8,0)</f>
        <v>11</v>
      </c>
      <c r="Q796" s="71">
        <f>VLOOKUP(A796,cutting_planes!$A$2:$K$1435,9,0)</f>
        <v>5</v>
      </c>
      <c r="R796" s="71">
        <f>VLOOKUP(A796,cutting_planes!$A$2:$K$1435,10,0)</f>
        <v>500</v>
      </c>
      <c r="S796" s="72">
        <f>ABS(K796-L796)/K796</f>
        <v>6.6028062601187265E-2</v>
      </c>
      <c r="T796" s="71">
        <f>IF(O796&gt;=R796,1,0)</f>
        <v>0</v>
      </c>
      <c r="U796" s="1" t="str">
        <f>VLOOKUP(A796,cutting_planes!$A$2:$N$940,14,0)</f>
        <v>0:00</v>
      </c>
    </row>
    <row r="797" spans="1:21" x14ac:dyDescent="0.2">
      <c r="A797" s="6">
        <v>795</v>
      </c>
      <c r="B797" s="6">
        <v>16</v>
      </c>
      <c r="C797" s="6">
        <v>0</v>
      </c>
      <c r="D797" s="6">
        <v>50</v>
      </c>
      <c r="E797" s="6" t="s">
        <v>680</v>
      </c>
      <c r="F797" s="6" t="s">
        <v>1702</v>
      </c>
      <c r="G797" s="6" t="str">
        <f>F797&amp;B797&amp;"_"&amp;C797&amp;".csv"</f>
        <v>TrainTSP16_0.csv</v>
      </c>
      <c r="H797" s="6" t="s">
        <v>1707</v>
      </c>
      <c r="I797" s="6" t="str">
        <f>"("&amp;A797&amp;",'"&amp;G797&amp;"'),"</f>
        <v>(795,'TrainTSP16_0.csv'),</v>
      </c>
      <c r="J797" s="6">
        <f>VLOOKUP(E797,target_graph_lookup!$A$1:$B$43,2,0)</f>
        <v>16</v>
      </c>
      <c r="K797" s="70">
        <v>6248</v>
      </c>
      <c r="L797" s="71">
        <f>VLOOKUP(A797,cutting_planes!$A$2:$K$1435,3,0)</f>
        <v>6248</v>
      </c>
      <c r="M797" s="71">
        <f>VLOOKUP(A797,cutting_planes!$A$2:$K$1435,2,0)</f>
        <v>4490</v>
      </c>
      <c r="N797" s="71">
        <f>VLOOKUP(A797,cutting_planes!$A$2:$K$1435,6,0)</f>
        <v>1</v>
      </c>
      <c r="O797" s="71">
        <f>VLOOKUP(A797,cutting_planes!$A$2:$K$1435,7,0)</f>
        <v>14</v>
      </c>
      <c r="P797" s="71">
        <f>VLOOKUP(A797,cutting_planes!$A$2:$K$1435,8,0)</f>
        <v>6</v>
      </c>
      <c r="Q797" s="71">
        <f>VLOOKUP(A797,cutting_planes!$A$2:$K$1435,9,0)</f>
        <v>1</v>
      </c>
      <c r="R797" s="71">
        <f>VLOOKUP(A797,cutting_planes!$A$2:$K$1435,10,0)</f>
        <v>500</v>
      </c>
      <c r="S797" s="72">
        <f>ABS(K797-L797)/K797</f>
        <v>0</v>
      </c>
      <c r="T797" s="71">
        <f>IF(O797&gt;=R797,1,0)</f>
        <v>0</v>
      </c>
      <c r="U797" s="1" t="str">
        <f>VLOOKUP(A797,cutting_planes!$A$2:$N$940,14,0)</f>
        <v>0:00</v>
      </c>
    </row>
    <row r="798" spans="1:21" x14ac:dyDescent="0.2">
      <c r="A798" s="6">
        <v>796</v>
      </c>
      <c r="B798" s="6">
        <v>16</v>
      </c>
      <c r="C798" s="6">
        <v>1</v>
      </c>
      <c r="D798" s="6">
        <v>10</v>
      </c>
      <c r="E798" s="6" t="s">
        <v>680</v>
      </c>
      <c r="F798" s="6" t="s">
        <v>1702</v>
      </c>
      <c r="G798" s="6" t="str">
        <f>F798&amp;B798&amp;"_"&amp;C798&amp;".csv"</f>
        <v>TrainTSP16_1.csv</v>
      </c>
      <c r="H798" s="6" t="s">
        <v>1707</v>
      </c>
      <c r="I798" s="6" t="str">
        <f>"("&amp;A798&amp;",'"&amp;G798&amp;"'),"</f>
        <v>(796,'TrainTSP16_1.csv'),</v>
      </c>
      <c r="J798" s="6">
        <f>VLOOKUP(E798,target_graph_lookup!$A$1:$B$43,2,0)</f>
        <v>16</v>
      </c>
      <c r="K798" s="70">
        <v>5338</v>
      </c>
      <c r="L798" s="71">
        <f>VLOOKUP(A798,cutting_planes!$A$2:$K$1435,3,0)</f>
        <v>5338</v>
      </c>
      <c r="M798" s="71">
        <f>VLOOKUP(A798,cutting_planes!$A$2:$K$1435,2,0)</f>
        <v>4131</v>
      </c>
      <c r="N798" s="71">
        <f>VLOOKUP(A798,cutting_planes!$A$2:$K$1435,6,0)</f>
        <v>1</v>
      </c>
      <c r="O798" s="71">
        <f>VLOOKUP(A798,cutting_planes!$A$2:$K$1435,7,0)</f>
        <v>5</v>
      </c>
      <c r="P798" s="71">
        <f>VLOOKUP(A798,cutting_planes!$A$2:$K$1435,8,0)</f>
        <v>2</v>
      </c>
      <c r="Q798" s="71">
        <f>VLOOKUP(A798,cutting_planes!$A$2:$K$1435,9,0)</f>
        <v>0</v>
      </c>
      <c r="R798" s="71">
        <f>VLOOKUP(A798,cutting_planes!$A$2:$K$1435,10,0)</f>
        <v>500</v>
      </c>
      <c r="S798" s="72">
        <f>ABS(K798-L798)/K798</f>
        <v>0</v>
      </c>
      <c r="T798" s="71">
        <f>IF(O798&gt;=R798,1,0)</f>
        <v>0</v>
      </c>
      <c r="U798" s="1" t="str">
        <f>VLOOKUP(A798,cutting_planes!$A$2:$N$940,14,0)</f>
        <v>0:00</v>
      </c>
    </row>
    <row r="799" spans="1:21" x14ac:dyDescent="0.2">
      <c r="A799" s="20">
        <v>797</v>
      </c>
      <c r="B799" s="20">
        <v>16</v>
      </c>
      <c r="C799" s="20">
        <v>2</v>
      </c>
      <c r="D799" s="20">
        <v>64</v>
      </c>
      <c r="E799" s="20" t="s">
        <v>680</v>
      </c>
      <c r="F799" s="20" t="s">
        <v>1702</v>
      </c>
      <c r="G799" s="20" t="str">
        <f>F799&amp;B799&amp;"_"&amp;C799&amp;".csv"</f>
        <v>TrainTSP16_2.csv</v>
      </c>
      <c r="H799" s="20" t="s">
        <v>1707</v>
      </c>
      <c r="I799" s="20" t="str">
        <f>"("&amp;A799&amp;",'"&amp;G799&amp;"'),"</f>
        <v>(797,'TrainTSP16_2.csv'),</v>
      </c>
      <c r="J799" s="20">
        <f>VLOOKUP(E799,target_graph_lookup!$A$1:$B$43,2,0)</f>
        <v>16</v>
      </c>
      <c r="K799" s="70">
        <v>7789</v>
      </c>
      <c r="L799" s="71">
        <f>VLOOKUP(A799,cutting_planes!$A$2:$K$1435,3,0)</f>
        <v>7789</v>
      </c>
      <c r="M799" s="71">
        <f>VLOOKUP(A799,cutting_planes!$A$2:$K$1435,2,0)</f>
        <v>6674</v>
      </c>
      <c r="N799" s="71">
        <f>VLOOKUP(A799,cutting_planes!$A$2:$K$1435,6,0)</f>
        <v>1</v>
      </c>
      <c r="O799" s="71">
        <f>VLOOKUP(A799,cutting_planes!$A$2:$K$1435,7,0)</f>
        <v>27</v>
      </c>
      <c r="P799" s="71">
        <f>VLOOKUP(A799,cutting_planes!$A$2:$K$1435,8,0)</f>
        <v>7</v>
      </c>
      <c r="Q799" s="71">
        <f>VLOOKUP(A799,cutting_planes!$A$2:$K$1435,9,0)</f>
        <v>0</v>
      </c>
      <c r="R799" s="71">
        <f>VLOOKUP(A799,cutting_planes!$A$2:$K$1435,10,0)</f>
        <v>500</v>
      </c>
      <c r="S799" s="72">
        <f>ABS(K799-L799)/K799</f>
        <v>0</v>
      </c>
      <c r="T799" s="71">
        <f>IF(O799&gt;=R799,1,0)</f>
        <v>0</v>
      </c>
      <c r="U799" s="1" t="str">
        <f>VLOOKUP(A799,cutting_planes!$A$2:$N$940,14,0)</f>
        <v>0:00</v>
      </c>
    </row>
    <row r="800" spans="1:21" x14ac:dyDescent="0.2">
      <c r="A800" s="6">
        <v>798</v>
      </c>
      <c r="B800" s="6">
        <v>16</v>
      </c>
      <c r="C800" s="6">
        <v>3</v>
      </c>
      <c r="D800" s="6">
        <v>119</v>
      </c>
      <c r="E800" s="6" t="s">
        <v>680</v>
      </c>
      <c r="F800" s="6" t="s">
        <v>1702</v>
      </c>
      <c r="G800" s="6" t="str">
        <f>F800&amp;B800&amp;"_"&amp;C800&amp;".csv"</f>
        <v>TrainTSP16_3.csv</v>
      </c>
      <c r="H800" s="6" t="s">
        <v>1707</v>
      </c>
      <c r="I800" s="6" t="str">
        <f>"("&amp;A800&amp;",'"&amp;G800&amp;"'),"</f>
        <v>(798,'TrainTSP16_3.csv'),</v>
      </c>
      <c r="J800" s="6">
        <f>VLOOKUP(E800,target_graph_lookup!$A$1:$B$43,2,0)</f>
        <v>16</v>
      </c>
      <c r="K800" s="70">
        <v>8464</v>
      </c>
      <c r="L800" s="71">
        <f>VLOOKUP(A800,cutting_planes!$A$2:$K$1435,3,0)</f>
        <v>8462.5</v>
      </c>
      <c r="M800" s="71">
        <f>VLOOKUP(A800,cutting_planes!$A$2:$K$1435,2,0)</f>
        <v>6289.5</v>
      </c>
      <c r="N800" s="71">
        <f>VLOOKUP(A800,cutting_planes!$A$2:$K$1435,6,0)</f>
        <v>0</v>
      </c>
      <c r="O800" s="71">
        <f>VLOOKUP(A800,cutting_planes!$A$2:$K$1435,7,0)</f>
        <v>58</v>
      </c>
      <c r="P800" s="71">
        <f>VLOOKUP(A800,cutting_planes!$A$2:$K$1435,8,0)</f>
        <v>14</v>
      </c>
      <c r="Q800" s="71">
        <f>VLOOKUP(A800,cutting_planes!$A$2:$K$1435,9,0)</f>
        <v>1</v>
      </c>
      <c r="R800" s="71">
        <f>VLOOKUP(A800,cutting_planes!$A$2:$K$1435,10,0)</f>
        <v>500</v>
      </c>
      <c r="S800" s="72">
        <f>ABS(K800-L800)/K800</f>
        <v>1.7722117202268432E-4</v>
      </c>
      <c r="T800" s="71">
        <f>IF(O800&gt;=R800,1,0)</f>
        <v>0</v>
      </c>
      <c r="U800" s="1" t="str">
        <f>VLOOKUP(A800,cutting_planes!$A$2:$N$940,14,0)</f>
        <v>0:00</v>
      </c>
    </row>
    <row r="801" spans="1:21" x14ac:dyDescent="0.2">
      <c r="A801" s="6">
        <v>799</v>
      </c>
      <c r="B801" s="6">
        <v>16</v>
      </c>
      <c r="C801" s="6">
        <v>4</v>
      </c>
      <c r="D801" s="6">
        <v>18</v>
      </c>
      <c r="E801" s="6" t="s">
        <v>680</v>
      </c>
      <c r="F801" s="6" t="s">
        <v>1702</v>
      </c>
      <c r="G801" s="6" t="str">
        <f>F801&amp;B801&amp;"_"&amp;C801&amp;".csv"</f>
        <v>TrainTSP16_4.csv</v>
      </c>
      <c r="H801" s="6" t="s">
        <v>1707</v>
      </c>
      <c r="I801" s="6" t="str">
        <f>"("&amp;A801&amp;",'"&amp;G801&amp;"'),"</f>
        <v>(799,'TrainTSP16_4.csv'),</v>
      </c>
      <c r="J801" s="6">
        <f>VLOOKUP(E801,target_graph_lookup!$A$1:$B$43,2,0)</f>
        <v>16</v>
      </c>
      <c r="K801" s="70">
        <v>5189</v>
      </c>
      <c r="L801" s="71">
        <f>VLOOKUP(A801,cutting_planes!$A$2:$K$1435,3,0)</f>
        <v>5189</v>
      </c>
      <c r="M801" s="71">
        <f>VLOOKUP(A801,cutting_planes!$A$2:$K$1435,2,0)</f>
        <v>3535</v>
      </c>
      <c r="N801" s="71">
        <f>VLOOKUP(A801,cutting_planes!$A$2:$K$1435,6,0)</f>
        <v>1</v>
      </c>
      <c r="O801" s="71">
        <f>VLOOKUP(A801,cutting_planes!$A$2:$K$1435,7,0)</f>
        <v>5</v>
      </c>
      <c r="P801" s="71">
        <f>VLOOKUP(A801,cutting_planes!$A$2:$K$1435,8,0)</f>
        <v>2</v>
      </c>
      <c r="Q801" s="71">
        <f>VLOOKUP(A801,cutting_planes!$A$2:$K$1435,9,0)</f>
        <v>0</v>
      </c>
      <c r="R801" s="71">
        <f>VLOOKUP(A801,cutting_planes!$A$2:$K$1435,10,0)</f>
        <v>500</v>
      </c>
      <c r="S801" s="72">
        <f>ABS(K801-L801)/K801</f>
        <v>0</v>
      </c>
      <c r="T801" s="71">
        <f>IF(O801&gt;=R801,1,0)</f>
        <v>0</v>
      </c>
      <c r="U801" s="1" t="str">
        <f>VLOOKUP(A801,cutting_planes!$A$2:$N$940,14,0)</f>
        <v>0:00</v>
      </c>
    </row>
    <row r="802" spans="1:21" x14ac:dyDescent="0.2">
      <c r="A802" s="6">
        <v>800</v>
      </c>
      <c r="B802" s="6">
        <v>16</v>
      </c>
      <c r="C802" s="6">
        <v>5</v>
      </c>
      <c r="D802" s="6">
        <v>30</v>
      </c>
      <c r="E802" s="6" t="s">
        <v>680</v>
      </c>
      <c r="F802" s="6" t="s">
        <v>1702</v>
      </c>
      <c r="G802" s="6" t="str">
        <f>F802&amp;B802&amp;"_"&amp;C802&amp;".csv"</f>
        <v>TrainTSP16_5.csv</v>
      </c>
      <c r="H802" s="6" t="s">
        <v>1707</v>
      </c>
      <c r="I802" s="6" t="str">
        <f>"("&amp;A802&amp;",'"&amp;G802&amp;"'),"</f>
        <v>(800,'TrainTSP16_5.csv'),</v>
      </c>
      <c r="J802" s="6">
        <f>VLOOKUP(E802,target_graph_lookup!$A$1:$B$43,2,0)</f>
        <v>16</v>
      </c>
      <c r="K802" s="70">
        <v>6446</v>
      </c>
      <c r="L802" s="71">
        <f>VLOOKUP(A802,cutting_planes!$A$2:$K$1435,3,0)</f>
        <v>6446</v>
      </c>
      <c r="M802" s="71">
        <f>VLOOKUP(A802,cutting_planes!$A$2:$K$1435,2,0)</f>
        <v>5506</v>
      </c>
      <c r="N802" s="71">
        <f>VLOOKUP(A802,cutting_planes!$A$2:$K$1435,6,0)</f>
        <v>1</v>
      </c>
      <c r="O802" s="71">
        <f>VLOOKUP(A802,cutting_planes!$A$2:$K$1435,7,0)</f>
        <v>17</v>
      </c>
      <c r="P802" s="71">
        <f>VLOOKUP(A802,cutting_planes!$A$2:$K$1435,8,0)</f>
        <v>5</v>
      </c>
      <c r="Q802" s="71">
        <f>VLOOKUP(A802,cutting_planes!$A$2:$K$1435,9,0)</f>
        <v>0</v>
      </c>
      <c r="R802" s="71">
        <f>VLOOKUP(A802,cutting_planes!$A$2:$K$1435,10,0)</f>
        <v>500</v>
      </c>
      <c r="S802" s="72">
        <f>ABS(K802-L802)/K802</f>
        <v>0</v>
      </c>
      <c r="T802" s="71">
        <f>IF(O802&gt;=R802,1,0)</f>
        <v>0</v>
      </c>
      <c r="U802" s="1" t="str">
        <f>VLOOKUP(A802,cutting_planes!$A$2:$N$940,14,0)</f>
        <v>0:00</v>
      </c>
    </row>
    <row r="803" spans="1:21" x14ac:dyDescent="0.2">
      <c r="A803" s="6">
        <v>801</v>
      </c>
      <c r="B803" s="6">
        <v>16</v>
      </c>
      <c r="C803" s="6">
        <v>6</v>
      </c>
      <c r="D803" s="6">
        <v>20</v>
      </c>
      <c r="E803" s="6" t="s">
        <v>680</v>
      </c>
      <c r="F803" s="6" t="s">
        <v>1702</v>
      </c>
      <c r="G803" s="6" t="str">
        <f>F803&amp;B803&amp;"_"&amp;C803&amp;".csv"</f>
        <v>TrainTSP16_6.csv</v>
      </c>
      <c r="H803" s="6" t="s">
        <v>1707</v>
      </c>
      <c r="I803" s="6" t="str">
        <f>"("&amp;A803&amp;",'"&amp;G803&amp;"'),"</f>
        <v>(801,'TrainTSP16_6.csv'),</v>
      </c>
      <c r="J803" s="6">
        <f>VLOOKUP(E803,target_graph_lookup!$A$1:$B$43,2,0)</f>
        <v>16</v>
      </c>
      <c r="K803" s="70">
        <v>4974</v>
      </c>
      <c r="L803" s="71">
        <f>VLOOKUP(A803,cutting_planes!$A$2:$K$1435,3,0)</f>
        <v>4974</v>
      </c>
      <c r="M803" s="71">
        <f>VLOOKUP(A803,cutting_planes!$A$2:$K$1435,2,0)</f>
        <v>3383</v>
      </c>
      <c r="N803" s="71">
        <f>VLOOKUP(A803,cutting_planes!$A$2:$K$1435,6,0)</f>
        <v>1</v>
      </c>
      <c r="O803" s="71">
        <f>VLOOKUP(A803,cutting_planes!$A$2:$K$1435,7,0)</f>
        <v>5</v>
      </c>
      <c r="P803" s="71">
        <f>VLOOKUP(A803,cutting_planes!$A$2:$K$1435,8,0)</f>
        <v>2</v>
      </c>
      <c r="Q803" s="71">
        <f>VLOOKUP(A803,cutting_planes!$A$2:$K$1435,9,0)</f>
        <v>0</v>
      </c>
      <c r="R803" s="71">
        <f>VLOOKUP(A803,cutting_planes!$A$2:$K$1435,10,0)</f>
        <v>500</v>
      </c>
      <c r="S803" s="72">
        <f>ABS(K803-L803)/K803</f>
        <v>0</v>
      </c>
      <c r="T803" s="71">
        <f>IF(O803&gt;=R803,1,0)</f>
        <v>0</v>
      </c>
      <c r="U803" s="1" t="str">
        <f>VLOOKUP(A803,cutting_planes!$A$2:$N$940,14,0)</f>
        <v>0:00</v>
      </c>
    </row>
    <row r="804" spans="1:21" x14ac:dyDescent="0.2">
      <c r="A804" s="6">
        <v>802</v>
      </c>
      <c r="B804" s="6">
        <v>16</v>
      </c>
      <c r="C804" s="6">
        <v>7</v>
      </c>
      <c r="D804" s="6">
        <v>35</v>
      </c>
      <c r="E804" s="6" t="s">
        <v>680</v>
      </c>
      <c r="F804" s="6" t="s">
        <v>1702</v>
      </c>
      <c r="G804" s="6" t="str">
        <f>F804&amp;B804&amp;"_"&amp;C804&amp;".csv"</f>
        <v>TrainTSP16_7.csv</v>
      </c>
      <c r="H804" s="6" t="s">
        <v>1707</v>
      </c>
      <c r="I804" s="6" t="str">
        <f>"("&amp;A804&amp;",'"&amp;G804&amp;"'),"</f>
        <v>(802,'TrainTSP16_7.csv'),</v>
      </c>
      <c r="J804" s="6">
        <f>VLOOKUP(E804,target_graph_lookup!$A$1:$B$43,2,0)</f>
        <v>16</v>
      </c>
      <c r="K804" s="70">
        <v>5419</v>
      </c>
      <c r="L804" s="71">
        <f>VLOOKUP(A804,cutting_planes!$A$2:$K$1435,3,0)</f>
        <v>5419</v>
      </c>
      <c r="M804" s="71">
        <f>VLOOKUP(A804,cutting_planes!$A$2:$K$1435,2,0)</f>
        <v>4477.5</v>
      </c>
      <c r="N804" s="71">
        <f>VLOOKUP(A804,cutting_planes!$A$2:$K$1435,6,0)</f>
        <v>1</v>
      </c>
      <c r="O804" s="71">
        <f>VLOOKUP(A804,cutting_planes!$A$2:$K$1435,7,0)</f>
        <v>16</v>
      </c>
      <c r="P804" s="71">
        <f>VLOOKUP(A804,cutting_planes!$A$2:$K$1435,8,0)</f>
        <v>6</v>
      </c>
      <c r="Q804" s="71">
        <f>VLOOKUP(A804,cutting_planes!$A$2:$K$1435,9,0)</f>
        <v>0</v>
      </c>
      <c r="R804" s="71">
        <f>VLOOKUP(A804,cutting_planes!$A$2:$K$1435,10,0)</f>
        <v>500</v>
      </c>
      <c r="S804" s="72">
        <f>ABS(K804-L804)/K804</f>
        <v>0</v>
      </c>
      <c r="T804" s="71">
        <f>IF(O804&gt;=R804,1,0)</f>
        <v>0</v>
      </c>
      <c r="U804" s="1" t="str">
        <f>VLOOKUP(A804,cutting_planes!$A$2:$N$940,14,0)</f>
        <v>0:00</v>
      </c>
    </row>
    <row r="805" spans="1:21" x14ac:dyDescent="0.2">
      <c r="A805" s="6">
        <v>803</v>
      </c>
      <c r="B805" s="6">
        <v>16</v>
      </c>
      <c r="C805" s="6">
        <v>8</v>
      </c>
      <c r="D805" s="6">
        <v>56</v>
      </c>
      <c r="E805" s="6" t="s">
        <v>680</v>
      </c>
      <c r="F805" s="6" t="s">
        <v>1702</v>
      </c>
      <c r="G805" s="6" t="str">
        <f>F805&amp;B805&amp;"_"&amp;C805&amp;".csv"</f>
        <v>TrainTSP16_8.csv</v>
      </c>
      <c r="H805" s="6" t="s">
        <v>1707</v>
      </c>
      <c r="I805" s="6" t="str">
        <f>"("&amp;A805&amp;",'"&amp;G805&amp;"'),"</f>
        <v>(803,'TrainTSP16_8.csv'),</v>
      </c>
      <c r="J805" s="6">
        <f>VLOOKUP(E805,target_graph_lookup!$A$1:$B$43,2,0)</f>
        <v>16</v>
      </c>
      <c r="K805" s="70">
        <v>7011</v>
      </c>
      <c r="L805" s="71">
        <f>VLOOKUP(A805,cutting_planes!$A$2:$K$1435,3,0)</f>
        <v>7011</v>
      </c>
      <c r="M805" s="71">
        <f>VLOOKUP(A805,cutting_planes!$A$2:$K$1435,2,0)</f>
        <v>5232.5</v>
      </c>
      <c r="N805" s="71">
        <f>VLOOKUP(A805,cutting_planes!$A$2:$K$1435,6,0)</f>
        <v>1</v>
      </c>
      <c r="O805" s="71">
        <f>VLOOKUP(A805,cutting_planes!$A$2:$K$1435,7,0)</f>
        <v>30</v>
      </c>
      <c r="P805" s="71">
        <f>VLOOKUP(A805,cutting_planes!$A$2:$K$1435,8,0)</f>
        <v>10</v>
      </c>
      <c r="Q805" s="71">
        <f>VLOOKUP(A805,cutting_planes!$A$2:$K$1435,9,0)</f>
        <v>0</v>
      </c>
      <c r="R805" s="71">
        <f>VLOOKUP(A805,cutting_planes!$A$2:$K$1435,10,0)</f>
        <v>500</v>
      </c>
      <c r="S805" s="72">
        <f>ABS(K805-L805)/K805</f>
        <v>0</v>
      </c>
      <c r="T805" s="71">
        <f>IF(O805&gt;=R805,1,0)</f>
        <v>0</v>
      </c>
      <c r="U805" s="1" t="str">
        <f>VLOOKUP(A805,cutting_planes!$A$2:$N$940,14,0)</f>
        <v>0:00</v>
      </c>
    </row>
    <row r="806" spans="1:21" x14ac:dyDescent="0.2">
      <c r="A806" s="6">
        <v>804</v>
      </c>
      <c r="B806" s="6">
        <v>16</v>
      </c>
      <c r="C806" s="6">
        <v>9</v>
      </c>
      <c r="D806" s="6">
        <v>60</v>
      </c>
      <c r="E806" s="6" t="s">
        <v>680</v>
      </c>
      <c r="F806" s="6" t="s">
        <v>1702</v>
      </c>
      <c r="G806" s="6" t="str">
        <f>F806&amp;B806&amp;"_"&amp;C806&amp;".csv"</f>
        <v>TrainTSP16_9.csv</v>
      </c>
      <c r="H806" s="6" t="s">
        <v>1707</v>
      </c>
      <c r="I806" s="6" t="str">
        <f>"("&amp;A806&amp;",'"&amp;G806&amp;"'),"</f>
        <v>(804,'TrainTSP16_9.csv'),</v>
      </c>
      <c r="J806" s="6">
        <f>VLOOKUP(E806,target_graph_lookup!$A$1:$B$43,2,0)</f>
        <v>16</v>
      </c>
      <c r="K806" s="70">
        <v>7161</v>
      </c>
      <c r="L806" s="71">
        <f>VLOOKUP(A806,cutting_planes!$A$2:$K$1435,3,0)</f>
        <v>7161</v>
      </c>
      <c r="M806" s="71">
        <f>VLOOKUP(A806,cutting_planes!$A$2:$K$1435,2,0)</f>
        <v>5791.5</v>
      </c>
      <c r="N806" s="71">
        <f>VLOOKUP(A806,cutting_planes!$A$2:$K$1435,6,0)</f>
        <v>1</v>
      </c>
      <c r="O806" s="71">
        <f>VLOOKUP(A806,cutting_planes!$A$2:$K$1435,7,0)</f>
        <v>17</v>
      </c>
      <c r="P806" s="71">
        <f>VLOOKUP(A806,cutting_planes!$A$2:$K$1435,8,0)</f>
        <v>5</v>
      </c>
      <c r="Q806" s="71">
        <f>VLOOKUP(A806,cutting_planes!$A$2:$K$1435,9,0)</f>
        <v>0</v>
      </c>
      <c r="R806" s="71">
        <f>VLOOKUP(A806,cutting_planes!$A$2:$K$1435,10,0)</f>
        <v>500</v>
      </c>
      <c r="S806" s="72">
        <f>ABS(K806-L806)/K806</f>
        <v>0</v>
      </c>
      <c r="T806" s="71">
        <f>IF(O806&gt;=R806,1,0)</f>
        <v>0</v>
      </c>
      <c r="U806" s="1" t="str">
        <f>VLOOKUP(A806,cutting_planes!$A$2:$N$940,14,0)</f>
        <v>0:00</v>
      </c>
    </row>
    <row r="807" spans="1:21" x14ac:dyDescent="0.2">
      <c r="A807" s="6">
        <v>805</v>
      </c>
      <c r="B807" s="6">
        <v>16</v>
      </c>
      <c r="C807" s="6">
        <v>10</v>
      </c>
      <c r="D807" s="6">
        <v>24</v>
      </c>
      <c r="E807" s="6" t="s">
        <v>680</v>
      </c>
      <c r="F807" s="6" t="s">
        <v>1702</v>
      </c>
      <c r="G807" s="6" t="str">
        <f>F807&amp;B807&amp;"_"&amp;C807&amp;".csv"</f>
        <v>TrainTSP16_10.csv</v>
      </c>
      <c r="H807" s="6" t="s">
        <v>1707</v>
      </c>
      <c r="I807" s="6" t="str">
        <f>"("&amp;A807&amp;",'"&amp;G807&amp;"'),"</f>
        <v>(805,'TrainTSP16_10.csv'),</v>
      </c>
      <c r="J807" s="6">
        <f>VLOOKUP(E807,target_graph_lookup!$A$1:$B$43,2,0)</f>
        <v>16</v>
      </c>
      <c r="K807" s="70">
        <v>5513</v>
      </c>
      <c r="L807" s="71">
        <f>VLOOKUP(A807,cutting_planes!$A$2:$K$1435,3,0)</f>
        <v>5513</v>
      </c>
      <c r="M807" s="71">
        <f>VLOOKUP(A807,cutting_planes!$A$2:$K$1435,2,0)</f>
        <v>4359</v>
      </c>
      <c r="N807" s="71">
        <f>VLOOKUP(A807,cutting_planes!$A$2:$K$1435,6,0)</f>
        <v>1</v>
      </c>
      <c r="O807" s="71">
        <f>VLOOKUP(A807,cutting_planes!$A$2:$K$1435,7,0)</f>
        <v>6</v>
      </c>
      <c r="P807" s="71">
        <f>VLOOKUP(A807,cutting_planes!$A$2:$K$1435,8,0)</f>
        <v>2</v>
      </c>
      <c r="Q807" s="71">
        <f>VLOOKUP(A807,cutting_planes!$A$2:$K$1435,9,0)</f>
        <v>0</v>
      </c>
      <c r="R807" s="71">
        <f>VLOOKUP(A807,cutting_planes!$A$2:$K$1435,10,0)</f>
        <v>500</v>
      </c>
      <c r="S807" s="72">
        <f>ABS(K807-L807)/K807</f>
        <v>0</v>
      </c>
      <c r="T807" s="71">
        <f>IF(O807&gt;=R807,1,0)</f>
        <v>0</v>
      </c>
      <c r="U807" s="1" t="str">
        <f>VLOOKUP(A807,cutting_planes!$A$2:$N$940,14,0)</f>
        <v>0:00</v>
      </c>
    </row>
    <row r="808" spans="1:21" x14ac:dyDescent="0.2">
      <c r="A808" s="6">
        <v>806</v>
      </c>
      <c r="B808" s="6">
        <v>16</v>
      </c>
      <c r="C808" s="6">
        <v>11</v>
      </c>
      <c r="D808" s="6">
        <v>91</v>
      </c>
      <c r="E808" s="6" t="s">
        <v>680</v>
      </c>
      <c r="F808" s="6" t="s">
        <v>1702</v>
      </c>
      <c r="G808" s="6" t="str">
        <f>F808&amp;B808&amp;"_"&amp;C808&amp;".csv"</f>
        <v>TrainTSP16_11.csv</v>
      </c>
      <c r="H808" s="6" t="s">
        <v>1707</v>
      </c>
      <c r="I808" s="6" t="str">
        <f>"("&amp;A808&amp;",'"&amp;G808&amp;"'),"</f>
        <v>(806,'TrainTSP16_11.csv'),</v>
      </c>
      <c r="J808" s="6">
        <f>VLOOKUP(E808,target_graph_lookup!$A$1:$B$43,2,0)</f>
        <v>16</v>
      </c>
      <c r="K808" s="70">
        <v>7420</v>
      </c>
      <c r="L808" s="71">
        <f>VLOOKUP(A808,cutting_planes!$A$2:$K$1435,3,0)</f>
        <v>7420</v>
      </c>
      <c r="M808" s="71">
        <f>VLOOKUP(A808,cutting_planes!$A$2:$K$1435,2,0)</f>
        <v>6016</v>
      </c>
      <c r="N808" s="71">
        <f>VLOOKUP(A808,cutting_planes!$A$2:$K$1435,6,0)</f>
        <v>1</v>
      </c>
      <c r="O808" s="71">
        <f>VLOOKUP(A808,cutting_planes!$A$2:$K$1435,7,0)</f>
        <v>27</v>
      </c>
      <c r="P808" s="71">
        <f>VLOOKUP(A808,cutting_planes!$A$2:$K$1435,8,0)</f>
        <v>8</v>
      </c>
      <c r="Q808" s="71">
        <f>VLOOKUP(A808,cutting_planes!$A$2:$K$1435,9,0)</f>
        <v>2</v>
      </c>
      <c r="R808" s="71">
        <f>VLOOKUP(A808,cutting_planes!$A$2:$K$1435,10,0)</f>
        <v>500</v>
      </c>
      <c r="S808" s="72">
        <f>ABS(K808-L808)/K808</f>
        <v>0</v>
      </c>
      <c r="T808" s="71">
        <f>IF(O808&gt;=R808,1,0)</f>
        <v>0</v>
      </c>
      <c r="U808" s="1" t="str">
        <f>VLOOKUP(A808,cutting_planes!$A$2:$N$940,14,0)</f>
        <v>0:00</v>
      </c>
    </row>
    <row r="809" spans="1:21" x14ac:dyDescent="0.2">
      <c r="A809" s="6">
        <v>807</v>
      </c>
      <c r="B809" s="6">
        <v>16</v>
      </c>
      <c r="C809" s="6">
        <v>12</v>
      </c>
      <c r="D809" s="6">
        <v>36</v>
      </c>
      <c r="E809" s="6" t="s">
        <v>680</v>
      </c>
      <c r="F809" s="6" t="s">
        <v>1702</v>
      </c>
      <c r="G809" s="6" t="str">
        <f>F809&amp;B809&amp;"_"&amp;C809&amp;".csv"</f>
        <v>TrainTSP16_12.csv</v>
      </c>
      <c r="H809" s="6" t="s">
        <v>1707</v>
      </c>
      <c r="I809" s="6" t="str">
        <f>"("&amp;A809&amp;",'"&amp;G809&amp;"'),"</f>
        <v>(807,'TrainTSP16_12.csv'),</v>
      </c>
      <c r="J809" s="6">
        <f>VLOOKUP(E809,target_graph_lookup!$A$1:$B$43,2,0)</f>
        <v>16</v>
      </c>
      <c r="K809" s="70">
        <v>5899</v>
      </c>
      <c r="L809" s="71">
        <f>VLOOKUP(A809,cutting_planes!$A$2:$K$1435,3,0)</f>
        <v>5798.17</v>
      </c>
      <c r="M809" s="71">
        <f>VLOOKUP(A809,cutting_planes!$A$2:$K$1435,2,0)</f>
        <v>4966</v>
      </c>
      <c r="N809" s="71">
        <f>VLOOKUP(A809,cutting_planes!$A$2:$K$1435,6,0)</f>
        <v>0</v>
      </c>
      <c r="O809" s="71">
        <f>VLOOKUP(A809,cutting_planes!$A$2:$K$1435,7,0)</f>
        <v>52</v>
      </c>
      <c r="P809" s="71">
        <f>VLOOKUP(A809,cutting_planes!$A$2:$K$1435,8,0)</f>
        <v>19</v>
      </c>
      <c r="Q809" s="71">
        <f>VLOOKUP(A809,cutting_planes!$A$2:$K$1435,9,0)</f>
        <v>0</v>
      </c>
      <c r="R809" s="71">
        <f>VLOOKUP(A809,cutting_planes!$A$2:$K$1435,10,0)</f>
        <v>500</v>
      </c>
      <c r="S809" s="72">
        <f>ABS(K809-L809)/K809</f>
        <v>1.7092727580945911E-2</v>
      </c>
      <c r="T809" s="71">
        <f>IF(O809&gt;=R809,1,0)</f>
        <v>0</v>
      </c>
      <c r="U809" s="1" t="str">
        <f>VLOOKUP(A809,cutting_planes!$A$2:$N$940,14,0)</f>
        <v>0:00</v>
      </c>
    </row>
    <row r="810" spans="1:21" x14ac:dyDescent="0.2">
      <c r="A810" s="6">
        <v>808</v>
      </c>
      <c r="B810" s="6">
        <v>16</v>
      </c>
      <c r="C810" s="6">
        <v>13</v>
      </c>
      <c r="D810" s="6">
        <v>88</v>
      </c>
      <c r="E810" s="6" t="s">
        <v>680</v>
      </c>
      <c r="F810" s="6" t="s">
        <v>1702</v>
      </c>
      <c r="G810" s="6" t="str">
        <f>F810&amp;B810&amp;"_"&amp;C810&amp;".csv"</f>
        <v>TrainTSP16_13.csv</v>
      </c>
      <c r="H810" s="6" t="s">
        <v>1707</v>
      </c>
      <c r="I810" s="6" t="str">
        <f>"("&amp;A810&amp;",'"&amp;G810&amp;"'),"</f>
        <v>(808,'TrainTSP16_13.csv'),</v>
      </c>
      <c r="J810" s="6">
        <f>VLOOKUP(E810,target_graph_lookup!$A$1:$B$43,2,0)</f>
        <v>16</v>
      </c>
      <c r="K810" s="70">
        <v>7420</v>
      </c>
      <c r="L810" s="71">
        <f>VLOOKUP(A810,cutting_planes!$A$2:$K$1435,3,0)</f>
        <v>7414.33</v>
      </c>
      <c r="M810" s="71">
        <f>VLOOKUP(A810,cutting_planes!$A$2:$K$1435,2,0)</f>
        <v>5739</v>
      </c>
      <c r="N810" s="71">
        <f>VLOOKUP(A810,cutting_planes!$A$2:$K$1435,6,0)</f>
        <v>0</v>
      </c>
      <c r="O810" s="71">
        <f>VLOOKUP(A810,cutting_planes!$A$2:$K$1435,7,0)</f>
        <v>167</v>
      </c>
      <c r="P810" s="71">
        <f>VLOOKUP(A810,cutting_planes!$A$2:$K$1435,8,0)</f>
        <v>44</v>
      </c>
      <c r="Q810" s="71">
        <f>VLOOKUP(A810,cutting_planes!$A$2:$K$1435,9,0)</f>
        <v>2</v>
      </c>
      <c r="R810" s="71">
        <f>VLOOKUP(A810,cutting_planes!$A$2:$K$1435,10,0)</f>
        <v>500</v>
      </c>
      <c r="S810" s="72">
        <f>ABS(K810-L810)/K810</f>
        <v>7.6415094339623625E-4</v>
      </c>
      <c r="T810" s="71">
        <f>IF(O810&gt;=R810,1,0)</f>
        <v>0</v>
      </c>
      <c r="U810" s="1" t="str">
        <f>VLOOKUP(A810,cutting_planes!$A$2:$N$940,14,0)</f>
        <v>0:02</v>
      </c>
    </row>
    <row r="811" spans="1:21" x14ac:dyDescent="0.2">
      <c r="A811" s="6">
        <v>809</v>
      </c>
      <c r="B811" s="6">
        <v>16</v>
      </c>
      <c r="C811" s="6">
        <v>14</v>
      </c>
      <c r="D811" s="6">
        <v>42</v>
      </c>
      <c r="E811" s="6" t="s">
        <v>680</v>
      </c>
      <c r="F811" s="6" t="s">
        <v>1702</v>
      </c>
      <c r="G811" s="6" t="str">
        <f>F811&amp;B811&amp;"_"&amp;C811&amp;".csv"</f>
        <v>TrainTSP16_14.csv</v>
      </c>
      <c r="H811" s="6" t="s">
        <v>1707</v>
      </c>
      <c r="I811" s="6" t="str">
        <f>"("&amp;A811&amp;",'"&amp;G811&amp;"'),"</f>
        <v>(809,'TrainTSP16_14.csv'),</v>
      </c>
      <c r="J811" s="6">
        <f>VLOOKUP(E811,target_graph_lookup!$A$1:$B$43,2,0)</f>
        <v>16</v>
      </c>
      <c r="K811" s="70">
        <v>5602</v>
      </c>
      <c r="L811" s="71">
        <f>VLOOKUP(A811,cutting_planes!$A$2:$K$1435,3,0)</f>
        <v>5602</v>
      </c>
      <c r="M811" s="71">
        <f>VLOOKUP(A811,cutting_planes!$A$2:$K$1435,2,0)</f>
        <v>5377</v>
      </c>
      <c r="N811" s="71">
        <f>VLOOKUP(A811,cutting_planes!$A$2:$K$1435,6,0)</f>
        <v>1</v>
      </c>
      <c r="O811" s="71">
        <f>VLOOKUP(A811,cutting_planes!$A$2:$K$1435,7,0)</f>
        <v>13</v>
      </c>
      <c r="P811" s="71">
        <f>VLOOKUP(A811,cutting_planes!$A$2:$K$1435,8,0)</f>
        <v>1</v>
      </c>
      <c r="Q811" s="71">
        <f>VLOOKUP(A811,cutting_planes!$A$2:$K$1435,9,0)</f>
        <v>0</v>
      </c>
      <c r="R811" s="71">
        <f>VLOOKUP(A811,cutting_planes!$A$2:$K$1435,10,0)</f>
        <v>500</v>
      </c>
      <c r="S811" s="72">
        <f>ABS(K811-L811)/K811</f>
        <v>0</v>
      </c>
      <c r="T811" s="71">
        <f>IF(O811&gt;=R811,1,0)</f>
        <v>0</v>
      </c>
      <c r="U811" s="1" t="str">
        <f>VLOOKUP(A811,cutting_planes!$A$2:$N$940,14,0)</f>
        <v>0:00</v>
      </c>
    </row>
    <row r="812" spans="1:21" x14ac:dyDescent="0.2">
      <c r="A812" s="6">
        <v>810</v>
      </c>
      <c r="B812" s="6">
        <v>16</v>
      </c>
      <c r="C812" s="6">
        <v>15</v>
      </c>
      <c r="D812" s="6">
        <v>27</v>
      </c>
      <c r="E812" s="6" t="s">
        <v>680</v>
      </c>
      <c r="F812" s="6" t="s">
        <v>1702</v>
      </c>
      <c r="G812" s="6" t="str">
        <f>F812&amp;B812&amp;"_"&amp;C812&amp;".csv"</f>
        <v>TrainTSP16_15.csv</v>
      </c>
      <c r="H812" s="6" t="s">
        <v>1707</v>
      </c>
      <c r="I812" s="6" t="str">
        <f>"("&amp;A812&amp;",'"&amp;G812&amp;"'),"</f>
        <v>(810,'TrainTSP16_15.csv'),</v>
      </c>
      <c r="J812" s="6">
        <f>VLOOKUP(E812,target_graph_lookup!$A$1:$B$43,2,0)</f>
        <v>16</v>
      </c>
      <c r="K812" s="70">
        <v>5333</v>
      </c>
      <c r="L812" s="71">
        <f>VLOOKUP(A812,cutting_planes!$A$2:$K$1435,3,0)</f>
        <v>5333</v>
      </c>
      <c r="M812" s="71">
        <f>VLOOKUP(A812,cutting_planes!$A$2:$K$1435,2,0)</f>
        <v>5056</v>
      </c>
      <c r="N812" s="71">
        <f>VLOOKUP(A812,cutting_planes!$A$2:$K$1435,6,0)</f>
        <v>1</v>
      </c>
      <c r="O812" s="71">
        <f>VLOOKUP(A812,cutting_planes!$A$2:$K$1435,7,0)</f>
        <v>9</v>
      </c>
      <c r="P812" s="71">
        <f>VLOOKUP(A812,cutting_planes!$A$2:$K$1435,8,0)</f>
        <v>1</v>
      </c>
      <c r="Q812" s="71">
        <f>VLOOKUP(A812,cutting_planes!$A$2:$K$1435,9,0)</f>
        <v>0</v>
      </c>
      <c r="R812" s="71">
        <f>VLOOKUP(A812,cutting_planes!$A$2:$K$1435,10,0)</f>
        <v>500</v>
      </c>
      <c r="S812" s="72">
        <f>ABS(K812-L812)/K812</f>
        <v>0</v>
      </c>
      <c r="T812" s="71">
        <f>IF(O812&gt;=R812,1,0)</f>
        <v>0</v>
      </c>
      <c r="U812" s="1" t="str">
        <f>VLOOKUP(A812,cutting_planes!$A$2:$N$940,14,0)</f>
        <v>0:00</v>
      </c>
    </row>
    <row r="813" spans="1:21" x14ac:dyDescent="0.2">
      <c r="A813" s="6">
        <v>811</v>
      </c>
      <c r="B813" s="6">
        <v>16</v>
      </c>
      <c r="C813" s="6">
        <v>16</v>
      </c>
      <c r="D813" s="6">
        <v>70</v>
      </c>
      <c r="E813" s="6" t="s">
        <v>680</v>
      </c>
      <c r="F813" s="6" t="s">
        <v>1702</v>
      </c>
      <c r="G813" s="6" t="str">
        <f>F813&amp;B813&amp;"_"&amp;C813&amp;".csv"</f>
        <v>TrainTSP16_16.csv</v>
      </c>
      <c r="H813" s="6" t="s">
        <v>1707</v>
      </c>
      <c r="I813" s="6" t="str">
        <f>"("&amp;A813&amp;",'"&amp;G813&amp;"'),"</f>
        <v>(811,'TrainTSP16_16.csv'),</v>
      </c>
      <c r="J813" s="6">
        <f>VLOOKUP(E813,target_graph_lookup!$A$1:$B$43,2,0)</f>
        <v>16</v>
      </c>
      <c r="K813" s="70">
        <v>6319</v>
      </c>
      <c r="L813" s="71">
        <f>VLOOKUP(A813,cutting_planes!$A$2:$K$1435,3,0)</f>
        <v>6319</v>
      </c>
      <c r="M813" s="71">
        <f>VLOOKUP(A813,cutting_planes!$A$2:$K$1435,2,0)</f>
        <v>5203.5</v>
      </c>
      <c r="N813" s="71">
        <f>VLOOKUP(A813,cutting_planes!$A$2:$K$1435,6,0)</f>
        <v>1</v>
      </c>
      <c r="O813" s="71">
        <f>VLOOKUP(A813,cutting_planes!$A$2:$K$1435,7,0)</f>
        <v>47</v>
      </c>
      <c r="P813" s="71">
        <f>VLOOKUP(A813,cutting_planes!$A$2:$K$1435,8,0)</f>
        <v>14</v>
      </c>
      <c r="Q813" s="71">
        <f>VLOOKUP(A813,cutting_planes!$A$2:$K$1435,9,0)</f>
        <v>1</v>
      </c>
      <c r="R813" s="71">
        <f>VLOOKUP(A813,cutting_planes!$A$2:$K$1435,10,0)</f>
        <v>500</v>
      </c>
      <c r="S813" s="72">
        <f>ABS(K813-L813)/K813</f>
        <v>0</v>
      </c>
      <c r="T813" s="71">
        <f>IF(O813&gt;=R813,1,0)</f>
        <v>0</v>
      </c>
      <c r="U813" s="1" t="str">
        <f>VLOOKUP(A813,cutting_planes!$A$2:$N$940,14,0)</f>
        <v>0:00</v>
      </c>
    </row>
    <row r="814" spans="1:21" x14ac:dyDescent="0.2">
      <c r="A814" s="6">
        <v>812</v>
      </c>
      <c r="B814" s="6">
        <v>16</v>
      </c>
      <c r="C814" s="6">
        <v>17</v>
      </c>
      <c r="D814" s="6">
        <v>190</v>
      </c>
      <c r="E814" s="6" t="s">
        <v>680</v>
      </c>
      <c r="F814" s="6" t="s">
        <v>1702</v>
      </c>
      <c r="G814" s="6" t="str">
        <f>F814&amp;B814&amp;"_"&amp;C814&amp;".csv"</f>
        <v>TrainTSP16_17.csv</v>
      </c>
      <c r="H814" s="6" t="s">
        <v>1707</v>
      </c>
      <c r="I814" s="6" t="str">
        <f>"("&amp;A814&amp;",'"&amp;G814&amp;"'),"</f>
        <v>(812,'TrainTSP16_17.csv'),</v>
      </c>
      <c r="J814" s="6">
        <f>VLOOKUP(E814,target_graph_lookup!$A$1:$B$43,2,0)</f>
        <v>16</v>
      </c>
      <c r="K814" s="70">
        <v>9702</v>
      </c>
      <c r="L814" s="71">
        <f>VLOOKUP(A814,cutting_planes!$A$2:$K$1435,3,0)</f>
        <v>9374.83</v>
      </c>
      <c r="M814" s="71">
        <f>VLOOKUP(A814,cutting_planes!$A$2:$K$1435,2,0)</f>
        <v>7383.5</v>
      </c>
      <c r="N814" s="71">
        <f>VLOOKUP(A814,cutting_planes!$A$2:$K$1435,6,0)</f>
        <v>0</v>
      </c>
      <c r="O814" s="71">
        <f>VLOOKUP(A814,cutting_planes!$A$2:$K$1435,7,0)</f>
        <v>261</v>
      </c>
      <c r="P814" s="71">
        <f>VLOOKUP(A814,cutting_planes!$A$2:$K$1435,8,0)</f>
        <v>41</v>
      </c>
      <c r="Q814" s="71">
        <f>VLOOKUP(A814,cutting_planes!$A$2:$K$1435,9,0)</f>
        <v>5</v>
      </c>
      <c r="R814" s="71">
        <f>VLOOKUP(A814,cutting_planes!$A$2:$K$1435,10,0)</f>
        <v>500</v>
      </c>
      <c r="S814" s="72">
        <f>ABS(K814-L814)/K814</f>
        <v>3.3721913007627301E-2</v>
      </c>
      <c r="T814" s="71">
        <f>IF(O814&gt;=R814,1,0)</f>
        <v>0</v>
      </c>
      <c r="U814" s="1" t="str">
        <f>VLOOKUP(A814,cutting_planes!$A$2:$N$940,14,0)</f>
        <v>0:10</v>
      </c>
    </row>
    <row r="815" spans="1:21" x14ac:dyDescent="0.2">
      <c r="A815" s="6">
        <v>813</v>
      </c>
      <c r="B815" s="6">
        <v>16</v>
      </c>
      <c r="C815" s="6">
        <v>18</v>
      </c>
      <c r="D815" s="6">
        <v>200</v>
      </c>
      <c r="E815" s="6" t="s">
        <v>680</v>
      </c>
      <c r="F815" s="6" t="s">
        <v>1702</v>
      </c>
      <c r="G815" s="6" t="str">
        <f>F815&amp;B815&amp;"_"&amp;C815&amp;".csv"</f>
        <v>TrainTSP16_18.csv</v>
      </c>
      <c r="H815" s="6" t="s">
        <v>1707</v>
      </c>
      <c r="I815" s="6" t="str">
        <f>"("&amp;A815&amp;",'"&amp;G815&amp;"'),"</f>
        <v>(813,'TrainTSP16_18.csv'),</v>
      </c>
      <c r="J815" s="6">
        <f>VLOOKUP(E815,target_graph_lookup!$A$1:$B$43,2,0)</f>
        <v>16</v>
      </c>
      <c r="K815" s="70">
        <v>9891</v>
      </c>
      <c r="L815" s="71">
        <f>VLOOKUP(A815,cutting_planes!$A$2:$K$1435,3,0)</f>
        <v>9777</v>
      </c>
      <c r="M815" s="71">
        <f>VLOOKUP(A815,cutting_planes!$A$2:$K$1435,2,0)</f>
        <v>6900.5</v>
      </c>
      <c r="N815" s="71">
        <f>VLOOKUP(A815,cutting_planes!$A$2:$K$1435,6,0)</f>
        <v>0</v>
      </c>
      <c r="O815" s="71">
        <f>VLOOKUP(A815,cutting_planes!$A$2:$K$1435,7,0)</f>
        <v>334</v>
      </c>
      <c r="P815" s="71">
        <f>VLOOKUP(A815,cutting_planes!$A$2:$K$1435,8,0)</f>
        <v>65</v>
      </c>
      <c r="Q815" s="71">
        <f>VLOOKUP(A815,cutting_planes!$A$2:$K$1435,9,0)</f>
        <v>12</v>
      </c>
      <c r="R815" s="71">
        <f>VLOOKUP(A815,cutting_planes!$A$2:$K$1435,10,0)</f>
        <v>500</v>
      </c>
      <c r="S815" s="72">
        <f>ABS(K815-L815)/K815</f>
        <v>1.1525629360024265E-2</v>
      </c>
      <c r="T815" s="71">
        <f>IF(O815&gt;=R815,1,0)</f>
        <v>0</v>
      </c>
      <c r="U815" s="1" t="str">
        <f>VLOOKUP(A815,cutting_planes!$A$2:$N$940,14,0)</f>
        <v>0:01</v>
      </c>
    </row>
    <row r="816" spans="1:21" x14ac:dyDescent="0.2">
      <c r="A816" s="6">
        <v>814</v>
      </c>
      <c r="B816" s="6">
        <v>16</v>
      </c>
      <c r="C816" s="6">
        <v>19</v>
      </c>
      <c r="D816" s="6">
        <v>108</v>
      </c>
      <c r="E816" s="6" t="s">
        <v>680</v>
      </c>
      <c r="F816" s="6" t="s">
        <v>1702</v>
      </c>
      <c r="G816" s="6" t="str">
        <f>F816&amp;B816&amp;"_"&amp;C816&amp;".csv"</f>
        <v>TrainTSP16_19.csv</v>
      </c>
      <c r="H816" s="6" t="s">
        <v>1707</v>
      </c>
      <c r="I816" s="6" t="str">
        <f>"("&amp;A816&amp;",'"&amp;G816&amp;"'),"</f>
        <v>(814,'TrainTSP16_19.csv'),</v>
      </c>
      <c r="J816" s="6">
        <f>VLOOKUP(E816,target_graph_lookup!$A$1:$B$43,2,0)</f>
        <v>16</v>
      </c>
      <c r="K816" s="70">
        <v>7664</v>
      </c>
      <c r="L816" s="71">
        <f>VLOOKUP(A816,cutting_planes!$A$2:$K$1435,3,0)</f>
        <v>7664</v>
      </c>
      <c r="M816" s="71">
        <f>VLOOKUP(A816,cutting_planes!$A$2:$K$1435,2,0)</f>
        <v>6107.5</v>
      </c>
      <c r="N816" s="71">
        <f>VLOOKUP(A816,cutting_planes!$A$2:$K$1435,6,0)</f>
        <v>1</v>
      </c>
      <c r="O816" s="71">
        <f>VLOOKUP(A816,cutting_planes!$A$2:$K$1435,7,0)</f>
        <v>156</v>
      </c>
      <c r="P816" s="71">
        <f>VLOOKUP(A816,cutting_planes!$A$2:$K$1435,8,0)</f>
        <v>47</v>
      </c>
      <c r="Q816" s="71">
        <f>VLOOKUP(A816,cutting_planes!$A$2:$K$1435,9,0)</f>
        <v>2</v>
      </c>
      <c r="R816" s="71">
        <f>VLOOKUP(A816,cutting_planes!$A$2:$K$1435,10,0)</f>
        <v>500</v>
      </c>
      <c r="S816" s="72">
        <f>ABS(K816-L816)/K816</f>
        <v>0</v>
      </c>
      <c r="T816" s="71">
        <f>IF(O816&gt;=R816,1,0)</f>
        <v>0</v>
      </c>
      <c r="U816" s="1" t="str">
        <f>VLOOKUP(A816,cutting_planes!$A$2:$N$940,14,0)</f>
        <v>0:03</v>
      </c>
    </row>
    <row r="817" spans="1:21" x14ac:dyDescent="0.2">
      <c r="A817" s="6">
        <v>815</v>
      </c>
      <c r="B817" s="6">
        <v>16</v>
      </c>
      <c r="C817" s="6">
        <v>20</v>
      </c>
      <c r="D817" s="6">
        <v>85</v>
      </c>
      <c r="E817" s="6" t="s">
        <v>680</v>
      </c>
      <c r="F817" s="6" t="s">
        <v>1702</v>
      </c>
      <c r="G817" s="6" t="str">
        <f>F817&amp;B817&amp;"_"&amp;C817&amp;".csv"</f>
        <v>TrainTSP16_20.csv</v>
      </c>
      <c r="H817" s="6" t="s">
        <v>1707</v>
      </c>
      <c r="I817" s="6" t="str">
        <f>"("&amp;A817&amp;",'"&amp;G817&amp;"'),"</f>
        <v>(815,'TrainTSP16_20.csv'),</v>
      </c>
      <c r="J817" s="6">
        <f>VLOOKUP(E817,target_graph_lookup!$A$1:$B$43,2,0)</f>
        <v>16</v>
      </c>
      <c r="K817" s="70">
        <v>8669</v>
      </c>
      <c r="L817" s="71">
        <f>VLOOKUP(A817,cutting_planes!$A$2:$K$1435,3,0)</f>
        <v>8620</v>
      </c>
      <c r="M817" s="71">
        <f>VLOOKUP(A817,cutting_planes!$A$2:$K$1435,2,0)</f>
        <v>7279</v>
      </c>
      <c r="N817" s="71">
        <f>VLOOKUP(A817,cutting_planes!$A$2:$K$1435,6,0)</f>
        <v>0</v>
      </c>
      <c r="O817" s="71">
        <f>VLOOKUP(A817,cutting_planes!$A$2:$K$1435,7,0)</f>
        <v>203</v>
      </c>
      <c r="P817" s="71">
        <f>VLOOKUP(A817,cutting_planes!$A$2:$K$1435,8,0)</f>
        <v>58</v>
      </c>
      <c r="Q817" s="71">
        <f>VLOOKUP(A817,cutting_planes!$A$2:$K$1435,9,0)</f>
        <v>4</v>
      </c>
      <c r="R817" s="71">
        <f>VLOOKUP(A817,cutting_planes!$A$2:$K$1435,10,0)</f>
        <v>500</v>
      </c>
      <c r="S817" s="72">
        <f>ABS(K817-L817)/K817</f>
        <v>5.6523243742069443E-3</v>
      </c>
      <c r="T817" s="71">
        <f>IF(O817&gt;=R817,1,0)</f>
        <v>0</v>
      </c>
      <c r="U817" s="1" t="str">
        <f>VLOOKUP(A817,cutting_planes!$A$2:$N$940,14,0)</f>
        <v>0:04</v>
      </c>
    </row>
    <row r="818" spans="1:21" x14ac:dyDescent="0.2">
      <c r="A818" s="6">
        <v>816</v>
      </c>
      <c r="B818" s="6">
        <v>16</v>
      </c>
      <c r="C818" s="6">
        <v>21</v>
      </c>
      <c r="D818" s="6">
        <v>65</v>
      </c>
      <c r="E818" s="6" t="s">
        <v>680</v>
      </c>
      <c r="F818" s="6" t="s">
        <v>1702</v>
      </c>
      <c r="G818" s="6" t="str">
        <f>F818&amp;B818&amp;"_"&amp;C818&amp;".csv"</f>
        <v>TrainTSP16_21.csv</v>
      </c>
      <c r="H818" s="6" t="s">
        <v>1707</v>
      </c>
      <c r="I818" s="6" t="str">
        <f>"("&amp;A818&amp;",'"&amp;G818&amp;"'),"</f>
        <v>(816,'TrainTSP16_21.csv'),</v>
      </c>
      <c r="J818" s="6">
        <f>VLOOKUP(E818,target_graph_lookup!$A$1:$B$43,2,0)</f>
        <v>16</v>
      </c>
      <c r="K818" s="70">
        <v>6268</v>
      </c>
      <c r="L818" s="71">
        <f>VLOOKUP(A818,cutting_planes!$A$2:$K$1435,3,0)</f>
        <v>6160.5</v>
      </c>
      <c r="M818" s="71">
        <f>VLOOKUP(A818,cutting_planes!$A$2:$K$1435,2,0)</f>
        <v>4943</v>
      </c>
      <c r="N818" s="71">
        <f>VLOOKUP(A818,cutting_planes!$A$2:$K$1435,6,0)</f>
        <v>0</v>
      </c>
      <c r="O818" s="71">
        <f>VLOOKUP(A818,cutting_planes!$A$2:$K$1435,7,0)</f>
        <v>67</v>
      </c>
      <c r="P818" s="71">
        <f>VLOOKUP(A818,cutting_planes!$A$2:$K$1435,8,0)</f>
        <v>24</v>
      </c>
      <c r="Q818" s="71">
        <f>VLOOKUP(A818,cutting_planes!$A$2:$K$1435,9,0)</f>
        <v>2</v>
      </c>
      <c r="R818" s="71">
        <f>VLOOKUP(A818,cutting_planes!$A$2:$K$1435,10,0)</f>
        <v>500</v>
      </c>
      <c r="S818" s="72">
        <f>ABS(K818-L818)/K818</f>
        <v>1.7150606253988513E-2</v>
      </c>
      <c r="T818" s="71">
        <f>IF(O818&gt;=R818,1,0)</f>
        <v>0</v>
      </c>
      <c r="U818" s="1" t="str">
        <f>VLOOKUP(A818,cutting_planes!$A$2:$N$940,14,0)</f>
        <v>0:00</v>
      </c>
    </row>
    <row r="819" spans="1:21" x14ac:dyDescent="0.2">
      <c r="A819" s="6">
        <v>817</v>
      </c>
      <c r="B819" s="6">
        <v>16</v>
      </c>
      <c r="C819" s="6">
        <v>22</v>
      </c>
      <c r="D819" s="6">
        <v>40</v>
      </c>
      <c r="E819" s="6" t="s">
        <v>680</v>
      </c>
      <c r="F819" s="6" t="s">
        <v>1702</v>
      </c>
      <c r="G819" s="6" t="str">
        <f>F819&amp;B819&amp;"_"&amp;C819&amp;".csv"</f>
        <v>TrainTSP16_22.csv</v>
      </c>
      <c r="H819" s="6" t="s">
        <v>1707</v>
      </c>
      <c r="I819" s="6" t="str">
        <f>"("&amp;A819&amp;",'"&amp;G819&amp;"'),"</f>
        <v>(817,'TrainTSP16_22.csv'),</v>
      </c>
      <c r="J819" s="6">
        <f>VLOOKUP(E819,target_graph_lookup!$A$1:$B$43,2,0)</f>
        <v>16</v>
      </c>
      <c r="K819" s="70">
        <v>7240</v>
      </c>
      <c r="L819" s="71">
        <f>VLOOKUP(A819,cutting_planes!$A$2:$K$1435,3,0)</f>
        <v>7240</v>
      </c>
      <c r="M819" s="71">
        <f>VLOOKUP(A819,cutting_planes!$A$2:$K$1435,2,0)</f>
        <v>5299</v>
      </c>
      <c r="N819" s="71">
        <f>VLOOKUP(A819,cutting_planes!$A$2:$K$1435,6,0)</f>
        <v>1</v>
      </c>
      <c r="O819" s="71">
        <f>VLOOKUP(A819,cutting_planes!$A$2:$K$1435,7,0)</f>
        <v>10</v>
      </c>
      <c r="P819" s="71">
        <f>VLOOKUP(A819,cutting_planes!$A$2:$K$1435,8,0)</f>
        <v>4</v>
      </c>
      <c r="Q819" s="71">
        <f>VLOOKUP(A819,cutting_planes!$A$2:$K$1435,9,0)</f>
        <v>1</v>
      </c>
      <c r="R819" s="71">
        <f>VLOOKUP(A819,cutting_planes!$A$2:$K$1435,10,0)</f>
        <v>500</v>
      </c>
      <c r="S819" s="72">
        <f>ABS(K819-L819)/K819</f>
        <v>0</v>
      </c>
      <c r="T819" s="71">
        <f>IF(O819&gt;=R819,1,0)</f>
        <v>0</v>
      </c>
      <c r="U819" s="1" t="str">
        <f>VLOOKUP(A819,cutting_planes!$A$2:$N$940,14,0)</f>
        <v>0:00</v>
      </c>
    </row>
    <row r="820" spans="1:21" x14ac:dyDescent="0.2">
      <c r="A820" s="6">
        <v>818</v>
      </c>
      <c r="B820" s="6">
        <v>16</v>
      </c>
      <c r="C820" s="6">
        <v>23</v>
      </c>
      <c r="D820" s="6">
        <v>133</v>
      </c>
      <c r="E820" s="6" t="s">
        <v>680</v>
      </c>
      <c r="F820" s="6" t="s">
        <v>1702</v>
      </c>
      <c r="G820" s="6" t="str">
        <f>F820&amp;B820&amp;"_"&amp;C820&amp;".csv"</f>
        <v>TrainTSP16_23.csv</v>
      </c>
      <c r="H820" s="6" t="s">
        <v>1707</v>
      </c>
      <c r="I820" s="6" t="str">
        <f>"("&amp;A820&amp;",'"&amp;G820&amp;"'),"</f>
        <v>(818,'TrainTSP16_23.csv'),</v>
      </c>
      <c r="J820" s="6">
        <f>VLOOKUP(E820,target_graph_lookup!$A$1:$B$43,2,0)</f>
        <v>16</v>
      </c>
      <c r="K820" s="70">
        <v>9565</v>
      </c>
      <c r="L820" s="71">
        <f>VLOOKUP(A820,cutting_planes!$A$2:$K$1435,3,0)</f>
        <v>9442.1200000000008</v>
      </c>
      <c r="M820" s="71">
        <f>VLOOKUP(A820,cutting_planes!$A$2:$K$1435,2,0)</f>
        <v>7351</v>
      </c>
      <c r="N820" s="71">
        <f>VLOOKUP(A820,cutting_planes!$A$2:$K$1435,6,0)</f>
        <v>0</v>
      </c>
      <c r="O820" s="71">
        <f>VLOOKUP(A820,cutting_planes!$A$2:$K$1435,7,0)</f>
        <v>540</v>
      </c>
      <c r="P820" s="71">
        <f>VLOOKUP(A820,cutting_planes!$A$2:$K$1435,8,0)</f>
        <v>89</v>
      </c>
      <c r="Q820" s="71">
        <f>VLOOKUP(A820,cutting_planes!$A$2:$K$1435,9,0)</f>
        <v>8</v>
      </c>
      <c r="R820" s="71">
        <f>VLOOKUP(A820,cutting_planes!$A$2:$K$1435,10,0)</f>
        <v>500</v>
      </c>
      <c r="S820" s="72">
        <f>ABS(K820-L820)/K820</f>
        <v>1.2846837428123283E-2</v>
      </c>
      <c r="T820" s="71">
        <f>IF(O820&gt;=R820,1,0)</f>
        <v>1</v>
      </c>
      <c r="U820" s="1" t="str">
        <f>VLOOKUP(A820,cutting_planes!$A$2:$N$940,14,0)</f>
        <v>0:15</v>
      </c>
    </row>
    <row r="821" spans="1:21" x14ac:dyDescent="0.2">
      <c r="A821" s="6">
        <v>819</v>
      </c>
      <c r="B821" s="6">
        <v>16</v>
      </c>
      <c r="C821" s="6">
        <v>24</v>
      </c>
      <c r="D821" s="6">
        <v>170</v>
      </c>
      <c r="E821" s="6" t="s">
        <v>680</v>
      </c>
      <c r="F821" s="6" t="s">
        <v>1702</v>
      </c>
      <c r="G821" s="6" t="str">
        <f>F821&amp;B821&amp;"_"&amp;C821&amp;".csv"</f>
        <v>TrainTSP16_24.csv</v>
      </c>
      <c r="H821" s="6" t="s">
        <v>1707</v>
      </c>
      <c r="I821" s="6" t="str">
        <f>"("&amp;A821&amp;",'"&amp;G821&amp;"'),"</f>
        <v>(819,'TrainTSP16_24.csv'),</v>
      </c>
      <c r="J821" s="6">
        <f>VLOOKUP(E821,target_graph_lookup!$A$1:$B$43,2,0)</f>
        <v>16</v>
      </c>
      <c r="K821" s="70">
        <v>8538</v>
      </c>
      <c r="L821" s="71">
        <f>VLOOKUP(A821,cutting_planes!$A$2:$K$1435,3,0)</f>
        <v>8536.67</v>
      </c>
      <c r="M821" s="71">
        <f>VLOOKUP(A821,cutting_planes!$A$2:$K$1435,2,0)</f>
        <v>6443.5</v>
      </c>
      <c r="N821" s="71">
        <f>VLOOKUP(A821,cutting_planes!$A$2:$K$1435,6,0)</f>
        <v>0</v>
      </c>
      <c r="O821" s="71">
        <f>VLOOKUP(A821,cutting_planes!$A$2:$K$1435,7,0)</f>
        <v>327</v>
      </c>
      <c r="P821" s="71">
        <f>VLOOKUP(A821,cutting_planes!$A$2:$K$1435,8,0)</f>
        <v>49</v>
      </c>
      <c r="Q821" s="71">
        <f>VLOOKUP(A821,cutting_planes!$A$2:$K$1435,9,0)</f>
        <v>0</v>
      </c>
      <c r="R821" s="71">
        <f>VLOOKUP(A821,cutting_planes!$A$2:$K$1435,10,0)</f>
        <v>500</v>
      </c>
      <c r="S821" s="72">
        <f>ABS(K821-L821)/K821</f>
        <v>1.5577418599202708E-4</v>
      </c>
      <c r="T821" s="71">
        <f>IF(O821&gt;=R821,1,0)</f>
        <v>0</v>
      </c>
      <c r="U821" s="1" t="str">
        <f>VLOOKUP(A821,cutting_planes!$A$2:$N$940,14,0)</f>
        <v>0:03</v>
      </c>
    </row>
    <row r="822" spans="1:21" x14ac:dyDescent="0.2">
      <c r="A822" s="6">
        <v>820</v>
      </c>
      <c r="B822" s="6">
        <v>16</v>
      </c>
      <c r="C822" s="6">
        <v>25</v>
      </c>
      <c r="D822" s="6">
        <v>90</v>
      </c>
      <c r="E822" s="6" t="s">
        <v>680</v>
      </c>
      <c r="F822" s="6" t="s">
        <v>1702</v>
      </c>
      <c r="G822" s="6" t="str">
        <f>F822&amp;B822&amp;"_"&amp;C822&amp;".csv"</f>
        <v>TrainTSP16_25.csv</v>
      </c>
      <c r="H822" s="6" t="s">
        <v>1707</v>
      </c>
      <c r="I822" s="6" t="str">
        <f>"("&amp;A822&amp;",'"&amp;G822&amp;"'),"</f>
        <v>(820,'TrainTSP16_25.csv'),</v>
      </c>
      <c r="J822" s="6">
        <f>VLOOKUP(E822,target_graph_lookup!$A$1:$B$43,2,0)</f>
        <v>16</v>
      </c>
      <c r="K822" s="70">
        <v>9429</v>
      </c>
      <c r="L822" s="71">
        <f>VLOOKUP(A822,cutting_planes!$A$2:$K$1435,3,0)</f>
        <v>9380.92</v>
      </c>
      <c r="M822" s="71">
        <f>VLOOKUP(A822,cutting_planes!$A$2:$K$1435,2,0)</f>
        <v>8096</v>
      </c>
      <c r="N822" s="71">
        <f>VLOOKUP(A822,cutting_planes!$A$2:$K$1435,6,0)</f>
        <v>0</v>
      </c>
      <c r="O822" s="71">
        <f>VLOOKUP(A822,cutting_planes!$A$2:$K$1435,7,0)</f>
        <v>89</v>
      </c>
      <c r="P822" s="71">
        <f>VLOOKUP(A822,cutting_planes!$A$2:$K$1435,8,0)</f>
        <v>29</v>
      </c>
      <c r="Q822" s="71">
        <f>VLOOKUP(A822,cutting_planes!$A$2:$K$1435,9,0)</f>
        <v>9</v>
      </c>
      <c r="R822" s="71">
        <f>VLOOKUP(A822,cutting_planes!$A$2:$K$1435,10,0)</f>
        <v>500</v>
      </c>
      <c r="S822" s="72">
        <f>ABS(K822-L822)/K822</f>
        <v>5.0991621592957823E-3</v>
      </c>
      <c r="T822" s="71">
        <f>IF(O822&gt;=R822,1,0)</f>
        <v>0</v>
      </c>
      <c r="U822" s="1" t="str">
        <f>VLOOKUP(A822,cutting_planes!$A$2:$N$940,14,0)</f>
        <v>0:01</v>
      </c>
    </row>
    <row r="823" spans="1:21" x14ac:dyDescent="0.2">
      <c r="A823" s="6">
        <v>821</v>
      </c>
      <c r="B823" s="6">
        <v>16</v>
      </c>
      <c r="C823" s="6">
        <v>26</v>
      </c>
      <c r="D823" s="6">
        <v>80</v>
      </c>
      <c r="E823" s="6" t="s">
        <v>680</v>
      </c>
      <c r="F823" s="6" t="s">
        <v>1702</v>
      </c>
      <c r="G823" s="6" t="str">
        <f>F823&amp;B823&amp;"_"&amp;C823&amp;".csv"</f>
        <v>TrainTSP16_26.csv</v>
      </c>
      <c r="H823" s="6" t="s">
        <v>1707</v>
      </c>
      <c r="I823" s="6" t="str">
        <f>"("&amp;A823&amp;",'"&amp;G823&amp;"'),"</f>
        <v>(821,'TrainTSP16_26.csv'),</v>
      </c>
      <c r="J823" s="6">
        <f>VLOOKUP(E823,target_graph_lookup!$A$1:$B$43,2,0)</f>
        <v>16</v>
      </c>
      <c r="K823" s="70">
        <v>7101</v>
      </c>
      <c r="L823" s="71">
        <f>VLOOKUP(A823,cutting_planes!$A$2:$K$1435,3,0)</f>
        <v>7101</v>
      </c>
      <c r="M823" s="71">
        <f>VLOOKUP(A823,cutting_planes!$A$2:$K$1435,2,0)</f>
        <v>5201</v>
      </c>
      <c r="N823" s="71">
        <f>VLOOKUP(A823,cutting_planes!$A$2:$K$1435,6,0)</f>
        <v>1</v>
      </c>
      <c r="O823" s="71">
        <f>VLOOKUP(A823,cutting_planes!$A$2:$K$1435,7,0)</f>
        <v>32</v>
      </c>
      <c r="P823" s="71">
        <f>VLOOKUP(A823,cutting_planes!$A$2:$K$1435,8,0)</f>
        <v>8</v>
      </c>
      <c r="Q823" s="71">
        <f>VLOOKUP(A823,cutting_planes!$A$2:$K$1435,9,0)</f>
        <v>0</v>
      </c>
      <c r="R823" s="71">
        <f>VLOOKUP(A823,cutting_planes!$A$2:$K$1435,10,0)</f>
        <v>500</v>
      </c>
      <c r="S823" s="72">
        <f>ABS(K823-L823)/K823</f>
        <v>0</v>
      </c>
      <c r="T823" s="71">
        <f>IF(O823&gt;=R823,1,0)</f>
        <v>0</v>
      </c>
      <c r="U823" s="1" t="str">
        <f>VLOOKUP(A823,cutting_planes!$A$2:$N$940,14,0)</f>
        <v>0:00</v>
      </c>
    </row>
    <row r="824" spans="1:21" x14ac:dyDescent="0.2">
      <c r="A824" s="6">
        <v>822</v>
      </c>
      <c r="B824" s="6">
        <v>16</v>
      </c>
      <c r="C824" s="6">
        <v>27</v>
      </c>
      <c r="D824" s="6">
        <v>114</v>
      </c>
      <c r="E824" s="6" t="s">
        <v>680</v>
      </c>
      <c r="F824" s="6" t="s">
        <v>1702</v>
      </c>
      <c r="G824" s="6" t="str">
        <f>F824&amp;B824&amp;"_"&amp;C824&amp;".csv"</f>
        <v>TrainTSP16_27.csv</v>
      </c>
      <c r="H824" s="6" t="s">
        <v>1707</v>
      </c>
      <c r="I824" s="6" t="str">
        <f>"("&amp;A824&amp;",'"&amp;G824&amp;"'),"</f>
        <v>(822,'TrainTSP16_27.csv'),</v>
      </c>
      <c r="J824" s="6">
        <f>VLOOKUP(E824,target_graph_lookup!$A$1:$B$43,2,0)</f>
        <v>16</v>
      </c>
      <c r="K824" s="70">
        <v>10804</v>
      </c>
      <c r="L824" s="71">
        <f>VLOOKUP(A824,cutting_planes!$A$2:$K$1435,3,0)</f>
        <v>10730.38</v>
      </c>
      <c r="M824" s="71">
        <f>VLOOKUP(A824,cutting_planes!$A$2:$K$1435,2,0)</f>
        <v>9174.5</v>
      </c>
      <c r="N824" s="71">
        <f>VLOOKUP(A824,cutting_planes!$A$2:$K$1435,6,0)</f>
        <v>0</v>
      </c>
      <c r="O824" s="71">
        <f>VLOOKUP(A824,cutting_planes!$A$2:$K$1435,7,0)</f>
        <v>170</v>
      </c>
      <c r="P824" s="71">
        <f>VLOOKUP(A824,cutting_planes!$A$2:$K$1435,8,0)</f>
        <v>46</v>
      </c>
      <c r="Q824" s="71">
        <f>VLOOKUP(A824,cutting_planes!$A$2:$K$1435,9,0)</f>
        <v>7</v>
      </c>
      <c r="R824" s="71">
        <f>VLOOKUP(A824,cutting_planes!$A$2:$K$1435,10,0)</f>
        <v>500</v>
      </c>
      <c r="S824" s="72">
        <f>ABS(K824-L824)/K824</f>
        <v>6.8141429100333955E-3</v>
      </c>
      <c r="T824" s="71">
        <f>IF(O824&gt;=R824,1,0)</f>
        <v>0</v>
      </c>
      <c r="U824" s="1" t="str">
        <f>VLOOKUP(A824,cutting_planes!$A$2:$N$940,14,0)</f>
        <v>0:06</v>
      </c>
    </row>
    <row r="825" spans="1:21" x14ac:dyDescent="0.2">
      <c r="A825" s="6">
        <v>823</v>
      </c>
      <c r="B825" s="6">
        <v>16</v>
      </c>
      <c r="C825" s="6">
        <v>28</v>
      </c>
      <c r="D825" s="6">
        <v>54</v>
      </c>
      <c r="E825" s="6" t="s">
        <v>680</v>
      </c>
      <c r="F825" s="6" t="s">
        <v>1702</v>
      </c>
      <c r="G825" s="6" t="str">
        <f>F825&amp;B825&amp;"_"&amp;C825&amp;".csv"</f>
        <v>TrainTSP16_28.csv</v>
      </c>
      <c r="H825" s="6" t="s">
        <v>1707</v>
      </c>
      <c r="I825" s="6" t="str">
        <f>"("&amp;A825&amp;",'"&amp;G825&amp;"'),"</f>
        <v>(823,'TrainTSP16_28.csv'),</v>
      </c>
      <c r="J825" s="6">
        <f>VLOOKUP(E825,target_graph_lookup!$A$1:$B$43,2,0)</f>
        <v>16</v>
      </c>
      <c r="K825" s="70">
        <v>5998</v>
      </c>
      <c r="L825" s="71">
        <f>VLOOKUP(A825,cutting_planes!$A$2:$K$1435,3,0)</f>
        <v>5998</v>
      </c>
      <c r="M825" s="71">
        <f>VLOOKUP(A825,cutting_planes!$A$2:$K$1435,2,0)</f>
        <v>4433</v>
      </c>
      <c r="N825" s="71">
        <f>VLOOKUP(A825,cutting_planes!$A$2:$K$1435,6,0)</f>
        <v>1</v>
      </c>
      <c r="O825" s="71">
        <f>VLOOKUP(A825,cutting_planes!$A$2:$K$1435,7,0)</f>
        <v>22</v>
      </c>
      <c r="P825" s="71">
        <f>VLOOKUP(A825,cutting_planes!$A$2:$K$1435,8,0)</f>
        <v>6</v>
      </c>
      <c r="Q825" s="71">
        <f>VLOOKUP(A825,cutting_planes!$A$2:$K$1435,9,0)</f>
        <v>0</v>
      </c>
      <c r="R825" s="71">
        <f>VLOOKUP(A825,cutting_planes!$A$2:$K$1435,10,0)</f>
        <v>500</v>
      </c>
      <c r="S825" s="72">
        <f>ABS(K825-L825)/K825</f>
        <v>0</v>
      </c>
      <c r="T825" s="71">
        <f>IF(O825&gt;=R825,1,0)</f>
        <v>0</v>
      </c>
      <c r="U825" s="1" t="str">
        <f>VLOOKUP(A825,cutting_planes!$A$2:$N$940,14,0)</f>
        <v>0:00</v>
      </c>
    </row>
    <row r="826" spans="1:21" x14ac:dyDescent="0.2">
      <c r="A826" s="6">
        <v>824</v>
      </c>
      <c r="B826" s="6">
        <v>16</v>
      </c>
      <c r="C826" s="6">
        <v>29</v>
      </c>
      <c r="D826" s="6">
        <v>95</v>
      </c>
      <c r="E826" s="6" t="s">
        <v>680</v>
      </c>
      <c r="F826" s="6" t="s">
        <v>1702</v>
      </c>
      <c r="G826" s="6" t="str">
        <f>F826&amp;B826&amp;"_"&amp;C826&amp;".csv"</f>
        <v>TrainTSP16_29.csv</v>
      </c>
      <c r="H826" s="6" t="s">
        <v>1707</v>
      </c>
      <c r="I826" s="6" t="str">
        <f>"("&amp;A826&amp;",'"&amp;G826&amp;"'),"</f>
        <v>(824,'TrainTSP16_29.csv'),</v>
      </c>
      <c r="J826" s="6">
        <f>VLOOKUP(E826,target_graph_lookup!$A$1:$B$43,2,0)</f>
        <v>16</v>
      </c>
      <c r="K826" s="70">
        <v>8500</v>
      </c>
      <c r="L826" s="71">
        <f>VLOOKUP(A826,cutting_planes!$A$2:$K$1435,3,0)</f>
        <v>8500</v>
      </c>
      <c r="M826" s="71">
        <f>VLOOKUP(A826,cutting_planes!$A$2:$K$1435,2,0)</f>
        <v>7163</v>
      </c>
      <c r="N826" s="71">
        <f>VLOOKUP(A826,cutting_planes!$A$2:$K$1435,6,0)</f>
        <v>1</v>
      </c>
      <c r="O826" s="71">
        <f>VLOOKUP(A826,cutting_planes!$A$2:$K$1435,7,0)</f>
        <v>50</v>
      </c>
      <c r="P826" s="71">
        <f>VLOOKUP(A826,cutting_planes!$A$2:$K$1435,8,0)</f>
        <v>11</v>
      </c>
      <c r="Q826" s="71">
        <f>VLOOKUP(A826,cutting_planes!$A$2:$K$1435,9,0)</f>
        <v>1</v>
      </c>
      <c r="R826" s="71">
        <f>VLOOKUP(A826,cutting_planes!$A$2:$K$1435,10,0)</f>
        <v>500</v>
      </c>
      <c r="S826" s="72">
        <f>ABS(K826-L826)/K826</f>
        <v>0</v>
      </c>
      <c r="T826" s="71">
        <f>IF(O826&gt;=R826,1,0)</f>
        <v>0</v>
      </c>
      <c r="U826" s="1" t="str">
        <f>VLOOKUP(A826,cutting_planes!$A$2:$N$940,14,0)</f>
        <v>0:00</v>
      </c>
    </row>
    <row r="827" spans="1:21" x14ac:dyDescent="0.2">
      <c r="A827" s="6">
        <v>825</v>
      </c>
      <c r="B827" s="6">
        <v>16</v>
      </c>
      <c r="C827" s="6">
        <v>30</v>
      </c>
      <c r="D827" s="6">
        <v>72</v>
      </c>
      <c r="E827" s="6" t="s">
        <v>680</v>
      </c>
      <c r="F827" s="6" t="s">
        <v>1702</v>
      </c>
      <c r="G827" s="6" t="str">
        <f>F827&amp;B827&amp;"_"&amp;C827&amp;".csv"</f>
        <v>TrainTSP16_30.csv</v>
      </c>
      <c r="H827" s="6" t="s">
        <v>1707</v>
      </c>
      <c r="I827" s="6" t="str">
        <f>"("&amp;A827&amp;",'"&amp;G827&amp;"'),"</f>
        <v>(825,'TrainTSP16_30.csv'),</v>
      </c>
      <c r="J827" s="6">
        <f>VLOOKUP(E827,target_graph_lookup!$A$1:$B$43,2,0)</f>
        <v>16</v>
      </c>
      <c r="K827" s="70">
        <v>8149</v>
      </c>
      <c r="L827" s="71">
        <f>VLOOKUP(A827,cutting_planes!$A$2:$K$1435,3,0)</f>
        <v>7987</v>
      </c>
      <c r="M827" s="71">
        <f>VLOOKUP(A827,cutting_planes!$A$2:$K$1435,2,0)</f>
        <v>6935.5</v>
      </c>
      <c r="N827" s="71">
        <f>VLOOKUP(A827,cutting_planes!$A$2:$K$1435,6,0)</f>
        <v>0</v>
      </c>
      <c r="O827" s="71">
        <f>VLOOKUP(A827,cutting_planes!$A$2:$K$1435,7,0)</f>
        <v>503</v>
      </c>
      <c r="P827" s="71">
        <f>VLOOKUP(A827,cutting_planes!$A$2:$K$1435,8,0)</f>
        <v>90</v>
      </c>
      <c r="Q827" s="71">
        <f>VLOOKUP(A827,cutting_planes!$A$2:$K$1435,9,0)</f>
        <v>4</v>
      </c>
      <c r="R827" s="71">
        <f>VLOOKUP(A827,cutting_planes!$A$2:$K$1435,10,0)</f>
        <v>500</v>
      </c>
      <c r="S827" s="72">
        <f>ABS(K827-L827)/K827</f>
        <v>1.9879739845379801E-2</v>
      </c>
      <c r="T827" s="71">
        <f>IF(O827&gt;=R827,1,0)</f>
        <v>1</v>
      </c>
      <c r="U827" s="1" t="str">
        <f>VLOOKUP(A827,cutting_planes!$A$2:$N$940,14,0)</f>
        <v>0:05</v>
      </c>
    </row>
    <row r="828" spans="1:21" x14ac:dyDescent="0.2">
      <c r="A828" s="6">
        <v>826</v>
      </c>
      <c r="B828" s="6">
        <v>16</v>
      </c>
      <c r="C828" s="6">
        <v>31</v>
      </c>
      <c r="D828" s="6">
        <v>120</v>
      </c>
      <c r="E828" s="6" t="s">
        <v>680</v>
      </c>
      <c r="F828" s="6" t="s">
        <v>1702</v>
      </c>
      <c r="G828" s="6" t="str">
        <f>F828&amp;B828&amp;"_"&amp;C828&amp;".csv"</f>
        <v>TrainTSP16_31.csv</v>
      </c>
      <c r="H828" s="6" t="s">
        <v>1707</v>
      </c>
      <c r="I828" s="6" t="str">
        <f>"("&amp;A828&amp;",'"&amp;G828&amp;"'),"</f>
        <v>(826,'TrainTSP16_31.csv'),</v>
      </c>
      <c r="J828" s="6">
        <f>VLOOKUP(E828,target_graph_lookup!$A$1:$B$43,2,0)</f>
        <v>16</v>
      </c>
      <c r="K828" s="70">
        <v>10279</v>
      </c>
      <c r="L828" s="71">
        <f>VLOOKUP(A828,cutting_planes!$A$2:$K$1435,3,0)</f>
        <v>10136.5</v>
      </c>
      <c r="M828" s="71">
        <f>VLOOKUP(A828,cutting_planes!$A$2:$K$1435,2,0)</f>
        <v>8293</v>
      </c>
      <c r="N828" s="71">
        <f>VLOOKUP(A828,cutting_planes!$A$2:$K$1435,6,0)</f>
        <v>0</v>
      </c>
      <c r="O828" s="71">
        <f>VLOOKUP(A828,cutting_planes!$A$2:$K$1435,7,0)</f>
        <v>87</v>
      </c>
      <c r="P828" s="71">
        <f>VLOOKUP(A828,cutting_planes!$A$2:$K$1435,8,0)</f>
        <v>19</v>
      </c>
      <c r="Q828" s="71">
        <f>VLOOKUP(A828,cutting_planes!$A$2:$K$1435,9,0)</f>
        <v>6</v>
      </c>
      <c r="R828" s="71">
        <f>VLOOKUP(A828,cutting_planes!$A$2:$K$1435,10,0)</f>
        <v>500</v>
      </c>
      <c r="S828" s="72">
        <f>ABS(K828-L828)/K828</f>
        <v>1.3863216266173753E-2</v>
      </c>
      <c r="T828" s="71">
        <f>IF(O828&gt;=R828,1,0)</f>
        <v>0</v>
      </c>
      <c r="U828" s="1" t="str">
        <f>VLOOKUP(A828,cutting_planes!$A$2:$N$940,14,0)</f>
        <v>0:02</v>
      </c>
    </row>
    <row r="829" spans="1:21" x14ac:dyDescent="0.2">
      <c r="A829" s="6">
        <v>827</v>
      </c>
      <c r="B829" s="6">
        <v>16</v>
      </c>
      <c r="C829" s="6">
        <v>32</v>
      </c>
      <c r="D829" s="6">
        <v>75</v>
      </c>
      <c r="E829" s="6" t="s">
        <v>680</v>
      </c>
      <c r="F829" s="6" t="s">
        <v>1702</v>
      </c>
      <c r="G829" s="6" t="str">
        <f>F829&amp;B829&amp;"_"&amp;C829&amp;".csv"</f>
        <v>TrainTSP16_32.csv</v>
      </c>
      <c r="H829" s="6" t="s">
        <v>1707</v>
      </c>
      <c r="I829" s="6" t="str">
        <f>"("&amp;A829&amp;",'"&amp;G829&amp;"'),"</f>
        <v>(827,'TrainTSP16_32.csv'),</v>
      </c>
      <c r="J829" s="6">
        <f>VLOOKUP(E829,target_graph_lookup!$A$1:$B$43,2,0)</f>
        <v>16</v>
      </c>
      <c r="K829" s="70">
        <v>6742</v>
      </c>
      <c r="L829" s="71">
        <f>VLOOKUP(A829,cutting_planes!$A$2:$K$1435,3,0)</f>
        <v>6742</v>
      </c>
      <c r="M829" s="71">
        <f>VLOOKUP(A829,cutting_planes!$A$2:$K$1435,2,0)</f>
        <v>5586</v>
      </c>
      <c r="N829" s="71">
        <f>VLOOKUP(A829,cutting_planes!$A$2:$K$1435,6,0)</f>
        <v>1</v>
      </c>
      <c r="O829" s="71">
        <f>VLOOKUP(A829,cutting_planes!$A$2:$K$1435,7,0)</f>
        <v>41</v>
      </c>
      <c r="P829" s="71">
        <f>VLOOKUP(A829,cutting_planes!$A$2:$K$1435,8,0)</f>
        <v>11</v>
      </c>
      <c r="Q829" s="71">
        <f>VLOOKUP(A829,cutting_planes!$A$2:$K$1435,9,0)</f>
        <v>0</v>
      </c>
      <c r="R829" s="71">
        <f>VLOOKUP(A829,cutting_planes!$A$2:$K$1435,10,0)</f>
        <v>500</v>
      </c>
      <c r="S829" s="72">
        <f>ABS(K829-L829)/K829</f>
        <v>0</v>
      </c>
      <c r="T829" s="71">
        <f>IF(O829&gt;=R829,1,0)</f>
        <v>0</v>
      </c>
      <c r="U829" s="1" t="str">
        <f>VLOOKUP(A829,cutting_planes!$A$2:$N$940,14,0)</f>
        <v>0:00</v>
      </c>
    </row>
    <row r="830" spans="1:21" x14ac:dyDescent="0.2">
      <c r="A830" s="6">
        <v>828</v>
      </c>
      <c r="B830" s="6">
        <v>16</v>
      </c>
      <c r="C830" s="6">
        <v>33</v>
      </c>
      <c r="D830" s="6">
        <v>140</v>
      </c>
      <c r="E830" s="6" t="s">
        <v>680</v>
      </c>
      <c r="F830" s="6" t="s">
        <v>1702</v>
      </c>
      <c r="G830" s="6" t="str">
        <f>F830&amp;B830&amp;"_"&amp;C830&amp;".csv"</f>
        <v>TrainTSP16_33.csv</v>
      </c>
      <c r="H830" s="6" t="s">
        <v>1707</v>
      </c>
      <c r="I830" s="6" t="str">
        <f>"("&amp;A830&amp;",'"&amp;G830&amp;"'),"</f>
        <v>(828,'TrainTSP16_33.csv'),</v>
      </c>
      <c r="J830" s="6">
        <f>VLOOKUP(E830,target_graph_lookup!$A$1:$B$43,2,0)</f>
        <v>16</v>
      </c>
      <c r="K830" s="70">
        <v>8855</v>
      </c>
      <c r="L830" s="71">
        <f>VLOOKUP(A830,cutting_planes!$A$2:$K$1435,3,0)</f>
        <v>8676.58</v>
      </c>
      <c r="M830" s="71">
        <f>VLOOKUP(A830,cutting_planes!$A$2:$K$1435,2,0)</f>
        <v>6672</v>
      </c>
      <c r="N830" s="71">
        <f>VLOOKUP(A830,cutting_planes!$A$2:$K$1435,6,0)</f>
        <v>0</v>
      </c>
      <c r="O830" s="71">
        <f>VLOOKUP(A830,cutting_planes!$A$2:$K$1435,7,0)</f>
        <v>414</v>
      </c>
      <c r="P830" s="71">
        <f>VLOOKUP(A830,cutting_planes!$A$2:$K$1435,8,0)</f>
        <v>61</v>
      </c>
      <c r="Q830" s="71">
        <f>VLOOKUP(A830,cutting_planes!$A$2:$K$1435,9,0)</f>
        <v>8</v>
      </c>
      <c r="R830" s="71">
        <f>VLOOKUP(A830,cutting_planes!$A$2:$K$1435,10,0)</f>
        <v>500</v>
      </c>
      <c r="S830" s="72">
        <f>ABS(K830-L830)/K830</f>
        <v>2.0149068322981373E-2</v>
      </c>
      <c r="T830" s="71">
        <f>IF(O830&gt;=R830,1,0)</f>
        <v>0</v>
      </c>
      <c r="U830" s="1" t="str">
        <f>VLOOKUP(A830,cutting_planes!$A$2:$N$940,14,0)</f>
        <v>0:10</v>
      </c>
    </row>
    <row r="831" spans="1:21" x14ac:dyDescent="0.2">
      <c r="A831" s="6">
        <v>829</v>
      </c>
      <c r="B831" s="6">
        <v>16</v>
      </c>
      <c r="C831" s="6">
        <v>34</v>
      </c>
      <c r="D831" s="6">
        <v>162</v>
      </c>
      <c r="E831" s="6" t="s">
        <v>680</v>
      </c>
      <c r="F831" s="6" t="s">
        <v>1702</v>
      </c>
      <c r="G831" s="6" t="str">
        <f>F831&amp;B831&amp;"_"&amp;C831&amp;".csv"</f>
        <v>TrainTSP16_34.csv</v>
      </c>
      <c r="H831" s="6" t="s">
        <v>1707</v>
      </c>
      <c r="I831" s="6" t="str">
        <f>"("&amp;A831&amp;",'"&amp;G831&amp;"'),"</f>
        <v>(829,'TrainTSP16_34.csv'),</v>
      </c>
      <c r="J831" s="6">
        <f>VLOOKUP(E831,target_graph_lookup!$A$1:$B$43,2,0)</f>
        <v>16</v>
      </c>
      <c r="K831" s="70">
        <v>9311</v>
      </c>
      <c r="L831" s="71">
        <f>VLOOKUP(A831,cutting_planes!$A$2:$K$1435,3,0)</f>
        <v>9297.2999999999993</v>
      </c>
      <c r="M831" s="71">
        <f>VLOOKUP(A831,cutting_planes!$A$2:$K$1435,2,0)</f>
        <v>7090.5</v>
      </c>
      <c r="N831" s="71">
        <f>VLOOKUP(A831,cutting_planes!$A$2:$K$1435,6,0)</f>
        <v>0</v>
      </c>
      <c r="O831" s="71">
        <f>VLOOKUP(A831,cutting_planes!$A$2:$K$1435,7,0)</f>
        <v>177</v>
      </c>
      <c r="P831" s="71">
        <f>VLOOKUP(A831,cutting_planes!$A$2:$K$1435,8,0)</f>
        <v>34</v>
      </c>
      <c r="Q831" s="71">
        <f>VLOOKUP(A831,cutting_planes!$A$2:$K$1435,9,0)</f>
        <v>2</v>
      </c>
      <c r="R831" s="71">
        <f>VLOOKUP(A831,cutting_planes!$A$2:$K$1435,10,0)</f>
        <v>500</v>
      </c>
      <c r="S831" s="72">
        <f>ABS(K831-L831)/K831</f>
        <v>1.4713779400709621E-3</v>
      </c>
      <c r="T831" s="71">
        <f>IF(O831&gt;=R831,1,0)</f>
        <v>0</v>
      </c>
      <c r="U831" s="1" t="str">
        <f>VLOOKUP(A831,cutting_planes!$A$2:$N$940,14,0)</f>
        <v>0:04</v>
      </c>
    </row>
    <row r="832" spans="1:21" hidden="1" x14ac:dyDescent="0.2">
      <c r="A832" s="6">
        <v>830</v>
      </c>
      <c r="B832" s="6">
        <v>16</v>
      </c>
      <c r="C832" s="6">
        <v>0</v>
      </c>
      <c r="D832" s="6">
        <v>32</v>
      </c>
      <c r="E832" s="6" t="s">
        <v>680</v>
      </c>
      <c r="F832" s="6" t="s">
        <v>1703</v>
      </c>
      <c r="G832" s="6" t="str">
        <f>F832&amp;B832&amp;"_"&amp;C832&amp;".csv"</f>
        <v>TestTSP16_0.csv</v>
      </c>
      <c r="H832" s="6" t="s">
        <v>1707</v>
      </c>
      <c r="I832" s="6" t="str">
        <f>"("&amp;A832&amp;",'"&amp;G832&amp;"'),"</f>
        <v>(830,'TestTSP16_0.csv'),</v>
      </c>
      <c r="J832" s="6">
        <f>VLOOKUP(E832,target_graph_lookup!$A$1:$B$43,2,0)</f>
        <v>16</v>
      </c>
      <c r="K832" s="70">
        <v>6600</v>
      </c>
      <c r="L832" s="71">
        <f>VLOOKUP(A832,cutting_planes!$A$2:$K$1435,3,0)</f>
        <v>6600</v>
      </c>
      <c r="M832" s="71">
        <f>VLOOKUP(A832,cutting_planes!$A$2:$K$1435,2,0)</f>
        <v>5475</v>
      </c>
      <c r="N832" s="71">
        <f>VLOOKUP(A832,cutting_planes!$A$2:$K$1435,6,0)</f>
        <v>1</v>
      </c>
      <c r="O832" s="71">
        <f>VLOOKUP(A832,cutting_planes!$A$2:$K$1435,7,0)</f>
        <v>15</v>
      </c>
      <c r="P832" s="71">
        <f>VLOOKUP(A832,cutting_planes!$A$2:$K$1435,8,0)</f>
        <v>5</v>
      </c>
      <c r="Q832" s="71">
        <f>VLOOKUP(A832,cutting_planes!$A$2:$K$1435,9,0)</f>
        <v>1</v>
      </c>
      <c r="R832" s="71">
        <f>VLOOKUP(A832,cutting_planes!$A$2:$K$1435,10,0)</f>
        <v>500</v>
      </c>
      <c r="S832" s="72">
        <f>ABS(K832-L832)/K832</f>
        <v>0</v>
      </c>
      <c r="T832" s="71">
        <f>IF(O832&gt;=R832,1,0)</f>
        <v>0</v>
      </c>
      <c r="U832" s="1" t="str">
        <f>VLOOKUP(A832,cutting_planes!$A$2:$N$940,14,0)</f>
        <v>0:00</v>
      </c>
    </row>
    <row r="833" spans="1:21" hidden="1" x14ac:dyDescent="0.2">
      <c r="A833" s="6">
        <v>831</v>
      </c>
      <c r="B833" s="6">
        <v>16</v>
      </c>
      <c r="C833" s="6">
        <v>1</v>
      </c>
      <c r="D833" s="6">
        <v>130</v>
      </c>
      <c r="E833" s="6" t="s">
        <v>680</v>
      </c>
      <c r="F833" s="6" t="s">
        <v>1703</v>
      </c>
      <c r="G833" s="6" t="str">
        <f>F833&amp;B833&amp;"_"&amp;C833&amp;".csv"</f>
        <v>TestTSP16_1.csv</v>
      </c>
      <c r="H833" s="6" t="s">
        <v>1707</v>
      </c>
      <c r="I833" s="6" t="str">
        <f>"("&amp;A833&amp;",'"&amp;G833&amp;"'),"</f>
        <v>(831,'TestTSP16_1.csv'),</v>
      </c>
      <c r="J833" s="6">
        <f>VLOOKUP(E833,target_graph_lookup!$A$1:$B$43,2,0)</f>
        <v>16</v>
      </c>
      <c r="K833" s="70">
        <v>8761</v>
      </c>
      <c r="L833" s="71">
        <f>VLOOKUP(A833,cutting_planes!$A$2:$K$1435,3,0)</f>
        <v>8521.67</v>
      </c>
      <c r="M833" s="71">
        <f>VLOOKUP(A833,cutting_planes!$A$2:$K$1435,2,0)</f>
        <v>6842</v>
      </c>
      <c r="N833" s="71">
        <f>VLOOKUP(A833,cutting_planes!$A$2:$K$1435,6,0)</f>
        <v>0</v>
      </c>
      <c r="O833" s="71">
        <f>VLOOKUP(A833,cutting_planes!$A$2:$K$1435,7,0)</f>
        <v>508</v>
      </c>
      <c r="P833" s="71">
        <f>VLOOKUP(A833,cutting_planes!$A$2:$K$1435,8,0)</f>
        <v>108</v>
      </c>
      <c r="Q833" s="71">
        <f>VLOOKUP(A833,cutting_planes!$A$2:$K$1435,9,0)</f>
        <v>15</v>
      </c>
      <c r="R833" s="71">
        <f>VLOOKUP(A833,cutting_planes!$A$2:$K$1435,10,0)</f>
        <v>500</v>
      </c>
      <c r="S833" s="72">
        <f>ABS(K833-L833)/K833</f>
        <v>2.731765780162081E-2</v>
      </c>
      <c r="T833" s="71">
        <f>IF(O833&gt;=R833,1,0)</f>
        <v>1</v>
      </c>
      <c r="U833" s="1" t="str">
        <f>VLOOKUP(A833,cutting_planes!$A$2:$N$940,14,0)</f>
        <v>0:17</v>
      </c>
    </row>
    <row r="834" spans="1:21" hidden="1" x14ac:dyDescent="0.2">
      <c r="A834" s="6">
        <v>832</v>
      </c>
      <c r="B834" s="6">
        <v>16</v>
      </c>
      <c r="C834" s="6">
        <v>2</v>
      </c>
      <c r="D834" s="6">
        <v>6</v>
      </c>
      <c r="E834" s="6" t="s">
        <v>680</v>
      </c>
      <c r="F834" s="6" t="s">
        <v>1703</v>
      </c>
      <c r="G834" s="6" t="str">
        <f>F834&amp;B834&amp;"_"&amp;C834&amp;".csv"</f>
        <v>TestTSP16_2.csv</v>
      </c>
      <c r="H834" s="6" t="s">
        <v>1707</v>
      </c>
      <c r="I834" s="6" t="str">
        <f>"("&amp;A834&amp;",'"&amp;G834&amp;"'),"</f>
        <v>(832,'TestTSP16_2.csv'),</v>
      </c>
      <c r="J834" s="6">
        <f>VLOOKUP(E834,target_graph_lookup!$A$1:$B$43,2,0)</f>
        <v>16</v>
      </c>
      <c r="K834" s="70">
        <v>4431</v>
      </c>
      <c r="L834" s="71">
        <f>VLOOKUP(A834,cutting_planes!$A$2:$K$1435,3,0)</f>
        <v>4431</v>
      </c>
      <c r="M834" s="71">
        <f>VLOOKUP(A834,cutting_planes!$A$2:$K$1435,2,0)</f>
        <v>4004</v>
      </c>
      <c r="N834" s="71">
        <f>VLOOKUP(A834,cutting_planes!$A$2:$K$1435,6,0)</f>
        <v>1</v>
      </c>
      <c r="O834" s="71">
        <f>VLOOKUP(A834,cutting_planes!$A$2:$K$1435,7,0)</f>
        <v>2</v>
      </c>
      <c r="P834" s="71">
        <f>VLOOKUP(A834,cutting_planes!$A$2:$K$1435,8,0)</f>
        <v>1</v>
      </c>
      <c r="Q834" s="71">
        <f>VLOOKUP(A834,cutting_planes!$A$2:$K$1435,9,0)</f>
        <v>0</v>
      </c>
      <c r="R834" s="71">
        <f>VLOOKUP(A834,cutting_planes!$A$2:$K$1435,10,0)</f>
        <v>500</v>
      </c>
      <c r="S834" s="72">
        <f>ABS(K834-L834)/K834</f>
        <v>0</v>
      </c>
      <c r="T834" s="71">
        <f>IF(O834&gt;=R834,1,0)</f>
        <v>0</v>
      </c>
      <c r="U834" s="1" t="str">
        <f>VLOOKUP(A834,cutting_planes!$A$2:$N$940,14,0)</f>
        <v>0:00</v>
      </c>
    </row>
    <row r="835" spans="1:21" hidden="1" x14ac:dyDescent="0.2">
      <c r="A835" s="6">
        <v>833</v>
      </c>
      <c r="B835" s="6">
        <v>16</v>
      </c>
      <c r="C835" s="6">
        <v>3</v>
      </c>
      <c r="D835" s="6">
        <v>63</v>
      </c>
      <c r="E835" s="6" t="s">
        <v>680</v>
      </c>
      <c r="F835" s="6" t="s">
        <v>1703</v>
      </c>
      <c r="G835" s="6" t="str">
        <f>F835&amp;B835&amp;"_"&amp;C835&amp;".csv"</f>
        <v>TestTSP16_3.csv</v>
      </c>
      <c r="H835" s="6" t="s">
        <v>1707</v>
      </c>
      <c r="I835" s="6" t="str">
        <f>"("&amp;A835&amp;",'"&amp;G835&amp;"'),"</f>
        <v>(833,'TestTSP16_3.csv'),</v>
      </c>
      <c r="J835" s="6">
        <f>VLOOKUP(E835,target_graph_lookup!$A$1:$B$43,2,0)</f>
        <v>16</v>
      </c>
      <c r="K835" s="70">
        <v>8540</v>
      </c>
      <c r="L835" s="71">
        <f>VLOOKUP(A835,cutting_planes!$A$2:$K$1435,3,0)</f>
        <v>8540</v>
      </c>
      <c r="M835" s="71">
        <f>VLOOKUP(A835,cutting_planes!$A$2:$K$1435,2,0)</f>
        <v>6591</v>
      </c>
      <c r="N835" s="71">
        <f>VLOOKUP(A835,cutting_planes!$A$2:$K$1435,6,0)</f>
        <v>1</v>
      </c>
      <c r="O835" s="71">
        <f>VLOOKUP(A835,cutting_planes!$A$2:$K$1435,7,0)</f>
        <v>42</v>
      </c>
      <c r="P835" s="71">
        <f>VLOOKUP(A835,cutting_planes!$A$2:$K$1435,8,0)</f>
        <v>17</v>
      </c>
      <c r="Q835" s="71">
        <f>VLOOKUP(A835,cutting_planes!$A$2:$K$1435,9,0)</f>
        <v>3</v>
      </c>
      <c r="R835" s="71">
        <f>VLOOKUP(A835,cutting_planes!$A$2:$K$1435,10,0)</f>
        <v>500</v>
      </c>
      <c r="S835" s="72">
        <f>ABS(K835-L835)/K835</f>
        <v>0</v>
      </c>
      <c r="T835" s="71">
        <f>IF(O835&gt;=R835,1,0)</f>
        <v>0</v>
      </c>
      <c r="U835" s="1" t="str">
        <f>VLOOKUP(A835,cutting_planes!$A$2:$N$940,14,0)</f>
        <v>0:00</v>
      </c>
    </row>
    <row r="836" spans="1:21" hidden="1" x14ac:dyDescent="0.2">
      <c r="A836" s="6">
        <v>834</v>
      </c>
      <c r="B836" s="6">
        <v>16</v>
      </c>
      <c r="C836" s="6">
        <v>4</v>
      </c>
      <c r="D836" s="6">
        <v>14</v>
      </c>
      <c r="E836" s="6" t="s">
        <v>680</v>
      </c>
      <c r="F836" s="6" t="s">
        <v>1703</v>
      </c>
      <c r="G836" s="6" t="str">
        <f>F836&amp;B836&amp;"_"&amp;C836&amp;".csv"</f>
        <v>TestTSP16_4.csv</v>
      </c>
      <c r="H836" s="6" t="s">
        <v>1707</v>
      </c>
      <c r="I836" s="6" t="str">
        <f>"("&amp;A836&amp;",'"&amp;G836&amp;"'),"</f>
        <v>(834,'TestTSP16_4.csv'),</v>
      </c>
      <c r="J836" s="6">
        <f>VLOOKUP(E836,target_graph_lookup!$A$1:$B$43,2,0)</f>
        <v>16</v>
      </c>
      <c r="K836" s="70">
        <v>5948</v>
      </c>
      <c r="L836" s="71">
        <f>VLOOKUP(A836,cutting_planes!$A$2:$K$1435,3,0)</f>
        <v>5948</v>
      </c>
      <c r="M836" s="71">
        <f>VLOOKUP(A836,cutting_planes!$A$2:$K$1435,2,0)</f>
        <v>4310</v>
      </c>
      <c r="N836" s="71">
        <f>VLOOKUP(A836,cutting_planes!$A$2:$K$1435,6,0)</f>
        <v>1</v>
      </c>
      <c r="O836" s="71">
        <f>VLOOKUP(A836,cutting_planes!$A$2:$K$1435,7,0)</f>
        <v>5</v>
      </c>
      <c r="P836" s="71">
        <f>VLOOKUP(A836,cutting_planes!$A$2:$K$1435,8,0)</f>
        <v>2</v>
      </c>
      <c r="Q836" s="71">
        <f>VLOOKUP(A836,cutting_planes!$A$2:$K$1435,9,0)</f>
        <v>0</v>
      </c>
      <c r="R836" s="71">
        <f>VLOOKUP(A836,cutting_planes!$A$2:$K$1435,10,0)</f>
        <v>500</v>
      </c>
      <c r="S836" s="72">
        <f>ABS(K836-L836)/K836</f>
        <v>0</v>
      </c>
      <c r="T836" s="71">
        <f>IF(O836&gt;=R836,1,0)</f>
        <v>0</v>
      </c>
      <c r="U836" s="1" t="str">
        <f>VLOOKUP(A836,cutting_planes!$A$2:$N$940,14,0)</f>
        <v>0:00</v>
      </c>
    </row>
    <row r="837" spans="1:21" hidden="1" x14ac:dyDescent="0.2">
      <c r="A837" s="6">
        <v>835</v>
      </c>
      <c r="B837" s="6">
        <v>16</v>
      </c>
      <c r="C837" s="6">
        <v>5</v>
      </c>
      <c r="D837" s="6">
        <v>66</v>
      </c>
      <c r="E837" s="6" t="s">
        <v>680</v>
      </c>
      <c r="F837" s="6" t="s">
        <v>1703</v>
      </c>
      <c r="G837" s="6" t="str">
        <f>F837&amp;B837&amp;"_"&amp;C837&amp;".csv"</f>
        <v>TestTSP16_5.csv</v>
      </c>
      <c r="H837" s="6" t="s">
        <v>1707</v>
      </c>
      <c r="I837" s="6" t="str">
        <f>"("&amp;A837&amp;",'"&amp;G837&amp;"'),"</f>
        <v>(835,'TestTSP16_5.csv'),</v>
      </c>
      <c r="J837" s="6">
        <f>VLOOKUP(E837,target_graph_lookup!$A$1:$B$43,2,0)</f>
        <v>16</v>
      </c>
      <c r="K837" s="70">
        <v>6161</v>
      </c>
      <c r="L837" s="71">
        <f>VLOOKUP(A837,cutting_planes!$A$2:$K$1435,3,0)</f>
        <v>6116.33</v>
      </c>
      <c r="M837" s="71">
        <f>VLOOKUP(A837,cutting_planes!$A$2:$K$1435,2,0)</f>
        <v>4954</v>
      </c>
      <c r="N837" s="71">
        <f>VLOOKUP(A837,cutting_planes!$A$2:$K$1435,6,0)</f>
        <v>0</v>
      </c>
      <c r="O837" s="71">
        <f>VLOOKUP(A837,cutting_planes!$A$2:$K$1435,7,0)</f>
        <v>66</v>
      </c>
      <c r="P837" s="71">
        <f>VLOOKUP(A837,cutting_planes!$A$2:$K$1435,8,0)</f>
        <v>27</v>
      </c>
      <c r="Q837" s="71">
        <f>VLOOKUP(A837,cutting_planes!$A$2:$K$1435,9,0)</f>
        <v>4</v>
      </c>
      <c r="R837" s="71">
        <f>VLOOKUP(A837,cutting_planes!$A$2:$K$1435,10,0)</f>
        <v>500</v>
      </c>
      <c r="S837" s="72">
        <f>ABS(K837-L837)/K837</f>
        <v>7.2504463561110328E-3</v>
      </c>
      <c r="T837" s="71">
        <f>IF(O837&gt;=R837,1,0)</f>
        <v>0</v>
      </c>
      <c r="U837" s="1" t="str">
        <f>VLOOKUP(A837,cutting_planes!$A$2:$N$940,14,0)</f>
        <v>0:00</v>
      </c>
    </row>
    <row r="838" spans="1:21" hidden="1" x14ac:dyDescent="0.2">
      <c r="A838" s="6">
        <v>836</v>
      </c>
      <c r="B838" s="6">
        <v>16</v>
      </c>
      <c r="C838" s="6">
        <v>6</v>
      </c>
      <c r="D838" s="6">
        <v>112</v>
      </c>
      <c r="E838" s="6" t="s">
        <v>680</v>
      </c>
      <c r="F838" s="6" t="s">
        <v>1703</v>
      </c>
      <c r="G838" s="6" t="str">
        <f>F838&amp;B838&amp;"_"&amp;C838&amp;".csv"</f>
        <v>TestTSP16_6.csv</v>
      </c>
      <c r="H838" s="6" t="s">
        <v>1707</v>
      </c>
      <c r="I838" s="6" t="str">
        <f>"("&amp;A838&amp;",'"&amp;G838&amp;"'),"</f>
        <v>(836,'TestTSP16_6.csv'),</v>
      </c>
      <c r="J838" s="6">
        <f>VLOOKUP(E838,target_graph_lookup!$A$1:$B$43,2,0)</f>
        <v>16</v>
      </c>
      <c r="K838" s="70">
        <v>11566</v>
      </c>
      <c r="L838" s="71">
        <f>VLOOKUP(A838,cutting_planes!$A$2:$K$1435,3,0)</f>
        <v>11516.67</v>
      </c>
      <c r="M838" s="71">
        <f>VLOOKUP(A838,cutting_planes!$A$2:$K$1435,2,0)</f>
        <v>10131.5</v>
      </c>
      <c r="N838" s="71">
        <f>VLOOKUP(A838,cutting_planes!$A$2:$K$1435,6,0)</f>
        <v>0</v>
      </c>
      <c r="O838" s="71">
        <f>VLOOKUP(A838,cutting_planes!$A$2:$K$1435,7,0)</f>
        <v>147</v>
      </c>
      <c r="P838" s="71">
        <f>VLOOKUP(A838,cutting_planes!$A$2:$K$1435,8,0)</f>
        <v>28</v>
      </c>
      <c r="Q838" s="71">
        <f>VLOOKUP(A838,cutting_planes!$A$2:$K$1435,9,0)</f>
        <v>4</v>
      </c>
      <c r="R838" s="71">
        <f>VLOOKUP(A838,cutting_planes!$A$2:$K$1435,10,0)</f>
        <v>500</v>
      </c>
      <c r="S838" s="72">
        <f>ABS(K838-L838)/K838</f>
        <v>4.2650873249178564E-3</v>
      </c>
      <c r="T838" s="71">
        <f>IF(O838&gt;=R838,1,0)</f>
        <v>0</v>
      </c>
      <c r="U838" s="1" t="str">
        <f>VLOOKUP(A838,cutting_planes!$A$2:$N$940,14,0)</f>
        <v>0:02</v>
      </c>
    </row>
    <row r="839" spans="1:21" hidden="1" x14ac:dyDescent="0.2">
      <c r="A839" s="6">
        <v>837</v>
      </c>
      <c r="B839" s="6">
        <v>16</v>
      </c>
      <c r="C839" s="6">
        <v>7</v>
      </c>
      <c r="D839" s="6">
        <v>84</v>
      </c>
      <c r="E839" s="6" t="s">
        <v>680</v>
      </c>
      <c r="F839" s="6" t="s">
        <v>1703</v>
      </c>
      <c r="G839" s="6" t="str">
        <f>F839&amp;B839&amp;"_"&amp;C839&amp;".csv"</f>
        <v>TestTSP16_7.csv</v>
      </c>
      <c r="H839" s="6" t="s">
        <v>1707</v>
      </c>
      <c r="I839" s="6" t="str">
        <f>"("&amp;A839&amp;",'"&amp;G839&amp;"'),"</f>
        <v>(837,'TestTSP16_7.csv'),</v>
      </c>
      <c r="J839" s="6">
        <f>VLOOKUP(E839,target_graph_lookup!$A$1:$B$43,2,0)</f>
        <v>16</v>
      </c>
      <c r="K839" s="70">
        <v>7798</v>
      </c>
      <c r="L839" s="71">
        <f>VLOOKUP(A839,cutting_planes!$A$2:$K$1435,3,0)</f>
        <v>7330</v>
      </c>
      <c r="M839" s="71">
        <f>VLOOKUP(A839,cutting_planes!$A$2:$K$1435,2,0)</f>
        <v>6072.5</v>
      </c>
      <c r="N839" s="71">
        <f>VLOOKUP(A839,cutting_planes!$A$2:$K$1435,6,0)</f>
        <v>0</v>
      </c>
      <c r="O839" s="71">
        <f>VLOOKUP(A839,cutting_planes!$A$2:$K$1435,7,0)</f>
        <v>142</v>
      </c>
      <c r="P839" s="71">
        <f>VLOOKUP(A839,cutting_planes!$A$2:$K$1435,8,0)</f>
        <v>40</v>
      </c>
      <c r="Q839" s="71">
        <f>VLOOKUP(A839,cutting_planes!$A$2:$K$1435,9,0)</f>
        <v>6</v>
      </c>
      <c r="R839" s="71">
        <f>VLOOKUP(A839,cutting_planes!$A$2:$K$1435,10,0)</f>
        <v>500</v>
      </c>
      <c r="S839" s="72">
        <f>ABS(K839-L839)/K839</f>
        <v>6.001538856116953E-2</v>
      </c>
      <c r="T839" s="71">
        <f>IF(O839&gt;=R839,1,0)</f>
        <v>0</v>
      </c>
      <c r="U839" s="1" t="str">
        <f>VLOOKUP(A839,cutting_planes!$A$2:$N$940,14,0)</f>
        <v>0:03</v>
      </c>
    </row>
    <row r="840" spans="1:21" hidden="1" x14ac:dyDescent="0.2">
      <c r="A840" s="6">
        <v>838</v>
      </c>
      <c r="B840" s="6">
        <v>16</v>
      </c>
      <c r="C840" s="6">
        <v>8</v>
      </c>
      <c r="D840" s="6">
        <v>135</v>
      </c>
      <c r="E840" s="6" t="s">
        <v>680</v>
      </c>
      <c r="F840" s="6" t="s">
        <v>1703</v>
      </c>
      <c r="G840" s="6" t="str">
        <f>F840&amp;B840&amp;"_"&amp;C840&amp;".csv"</f>
        <v>TestTSP16_8.csv</v>
      </c>
      <c r="H840" s="6" t="s">
        <v>1707</v>
      </c>
      <c r="I840" s="6" t="str">
        <f>"("&amp;A840&amp;",'"&amp;G840&amp;"'),"</f>
        <v>(838,'TestTSP16_8.csv'),</v>
      </c>
      <c r="J840" s="6">
        <f>VLOOKUP(E840,target_graph_lookup!$A$1:$B$43,2,0)</f>
        <v>16</v>
      </c>
      <c r="K840" s="70">
        <v>7083</v>
      </c>
      <c r="L840" s="71">
        <f>VLOOKUP(A840,cutting_planes!$A$2:$K$1435,3,0)</f>
        <v>6938.11</v>
      </c>
      <c r="M840" s="71">
        <f>VLOOKUP(A840,cutting_planes!$A$2:$K$1435,2,0)</f>
        <v>5559.5</v>
      </c>
      <c r="N840" s="71">
        <f>VLOOKUP(A840,cutting_planes!$A$2:$K$1435,6,0)</f>
        <v>0</v>
      </c>
      <c r="O840" s="71">
        <f>VLOOKUP(A840,cutting_planes!$A$2:$K$1435,7,0)</f>
        <v>512</v>
      </c>
      <c r="P840" s="71">
        <f>VLOOKUP(A840,cutting_planes!$A$2:$K$1435,8,0)</f>
        <v>87</v>
      </c>
      <c r="Q840" s="71">
        <f>VLOOKUP(A840,cutting_planes!$A$2:$K$1435,9,0)</f>
        <v>10</v>
      </c>
      <c r="R840" s="71">
        <f>VLOOKUP(A840,cutting_planes!$A$2:$K$1435,10,0)</f>
        <v>500</v>
      </c>
      <c r="S840" s="72">
        <f>ABS(K840-L840)/K840</f>
        <v>2.045602145983345E-2</v>
      </c>
      <c r="T840" s="71">
        <f>IF(O840&gt;=R840,1,0)</f>
        <v>1</v>
      </c>
      <c r="U840" s="1" t="str">
        <f>VLOOKUP(A840,cutting_planes!$A$2:$N$940,14,0)</f>
        <v>0:15</v>
      </c>
    </row>
    <row r="841" spans="1:21" hidden="1" x14ac:dyDescent="0.2">
      <c r="A841" s="6">
        <v>839</v>
      </c>
      <c r="B841" s="6">
        <v>16</v>
      </c>
      <c r="C841" s="6">
        <v>9</v>
      </c>
      <c r="D841" s="6">
        <v>126</v>
      </c>
      <c r="E841" s="6" t="s">
        <v>680</v>
      </c>
      <c r="F841" s="6" t="s">
        <v>1703</v>
      </c>
      <c r="G841" s="6" t="str">
        <f>F841&amp;B841&amp;"_"&amp;C841&amp;".csv"</f>
        <v>TestTSP16_9.csv</v>
      </c>
      <c r="H841" s="6" t="s">
        <v>1707</v>
      </c>
      <c r="I841" s="6" t="str">
        <f>"("&amp;A841&amp;",'"&amp;G841&amp;"'),"</f>
        <v>(839,'TestTSP16_9.csv'),</v>
      </c>
      <c r="J841" s="6">
        <f>VLOOKUP(E841,target_graph_lookup!$A$1:$B$43,2,0)</f>
        <v>16</v>
      </c>
      <c r="K841" s="70">
        <v>8331</v>
      </c>
      <c r="L841" s="71">
        <f>VLOOKUP(A841,cutting_planes!$A$2:$K$1435,3,0)</f>
        <v>8329</v>
      </c>
      <c r="M841" s="71">
        <f>VLOOKUP(A841,cutting_planes!$A$2:$K$1435,2,0)</f>
        <v>6139</v>
      </c>
      <c r="N841" s="71">
        <f>VLOOKUP(A841,cutting_planes!$A$2:$K$1435,6,0)</f>
        <v>0</v>
      </c>
      <c r="O841" s="71">
        <f>VLOOKUP(A841,cutting_planes!$A$2:$K$1435,7,0)</f>
        <v>72</v>
      </c>
      <c r="P841" s="71">
        <f>VLOOKUP(A841,cutting_planes!$A$2:$K$1435,8,0)</f>
        <v>16</v>
      </c>
      <c r="Q841" s="71">
        <f>VLOOKUP(A841,cutting_planes!$A$2:$K$1435,9,0)</f>
        <v>2</v>
      </c>
      <c r="R841" s="71">
        <f>VLOOKUP(A841,cutting_planes!$A$2:$K$1435,10,0)</f>
        <v>500</v>
      </c>
      <c r="S841" s="72">
        <f>ABS(K841-L841)/K841</f>
        <v>2.4006721882126995E-4</v>
      </c>
      <c r="T841" s="71">
        <f>IF(O841&gt;=R841,1,0)</f>
        <v>0</v>
      </c>
      <c r="U841" s="1" t="str">
        <f>VLOOKUP(A841,cutting_planes!$A$2:$N$940,14,0)</f>
        <v>0:02</v>
      </c>
    </row>
    <row r="842" spans="1:21" hidden="1" x14ac:dyDescent="0.2">
      <c r="A842" s="6">
        <v>840</v>
      </c>
      <c r="B842" s="6">
        <v>16</v>
      </c>
      <c r="C842" s="6">
        <v>10</v>
      </c>
      <c r="D842" s="6">
        <v>81</v>
      </c>
      <c r="E842" s="6" t="s">
        <v>680</v>
      </c>
      <c r="F842" s="6" t="s">
        <v>1703</v>
      </c>
      <c r="G842" s="6" t="str">
        <f>F842&amp;B842&amp;"_"&amp;C842&amp;".csv"</f>
        <v>TestTSP16_10.csv</v>
      </c>
      <c r="H842" s="6" t="s">
        <v>1707</v>
      </c>
      <c r="I842" s="6" t="str">
        <f>"("&amp;A842&amp;",'"&amp;G842&amp;"'),"</f>
        <v>(840,'TestTSP16_10.csv'),</v>
      </c>
      <c r="J842" s="6">
        <f>VLOOKUP(E842,target_graph_lookup!$A$1:$B$43,2,0)</f>
        <v>16</v>
      </c>
      <c r="K842" s="70">
        <v>7619</v>
      </c>
      <c r="L842" s="71">
        <f>VLOOKUP(A842,cutting_planes!$A$2:$K$1435,3,0)</f>
        <v>7619</v>
      </c>
      <c r="M842" s="71">
        <f>VLOOKUP(A842,cutting_planes!$A$2:$K$1435,2,0)</f>
        <v>5853.5</v>
      </c>
      <c r="N842" s="71">
        <f>VLOOKUP(A842,cutting_planes!$A$2:$K$1435,6,0)</f>
        <v>1</v>
      </c>
      <c r="O842" s="71">
        <f>VLOOKUP(A842,cutting_planes!$A$2:$K$1435,7,0)</f>
        <v>53</v>
      </c>
      <c r="P842" s="71">
        <f>VLOOKUP(A842,cutting_planes!$A$2:$K$1435,8,0)</f>
        <v>17</v>
      </c>
      <c r="Q842" s="71">
        <f>VLOOKUP(A842,cutting_planes!$A$2:$K$1435,9,0)</f>
        <v>2</v>
      </c>
      <c r="R842" s="71">
        <f>VLOOKUP(A842,cutting_planes!$A$2:$K$1435,10,0)</f>
        <v>500</v>
      </c>
      <c r="S842" s="72">
        <f>ABS(K842-L842)/K842</f>
        <v>0</v>
      </c>
      <c r="T842" s="71">
        <f>IF(O842&gt;=R842,1,0)</f>
        <v>0</v>
      </c>
      <c r="U842" s="1" t="str">
        <f>VLOOKUP(A842,cutting_planes!$A$2:$N$940,14,0)</f>
        <v>0:00</v>
      </c>
    </row>
    <row r="843" spans="1:21" hidden="1" x14ac:dyDescent="0.2">
      <c r="A843" s="6">
        <v>841</v>
      </c>
      <c r="B843" s="6">
        <v>16</v>
      </c>
      <c r="C843" s="6">
        <v>11</v>
      </c>
      <c r="D843" s="6">
        <v>144</v>
      </c>
      <c r="E843" s="6" t="s">
        <v>680</v>
      </c>
      <c r="F843" s="6" t="s">
        <v>1703</v>
      </c>
      <c r="G843" s="6" t="str">
        <f>F843&amp;B843&amp;"_"&amp;C843&amp;".csv"</f>
        <v>TestTSP16_11.csv</v>
      </c>
      <c r="H843" s="6" t="s">
        <v>1707</v>
      </c>
      <c r="I843" s="6" t="str">
        <f>"("&amp;A843&amp;",'"&amp;G843&amp;"'),"</f>
        <v>(841,'TestTSP16_11.csv'),</v>
      </c>
      <c r="J843" s="6">
        <f>VLOOKUP(E843,target_graph_lookup!$A$1:$B$43,2,0)</f>
        <v>16</v>
      </c>
      <c r="K843" s="70">
        <v>8075</v>
      </c>
      <c r="L843" s="71">
        <f>VLOOKUP(A843,cutting_planes!$A$2:$K$1435,3,0)</f>
        <v>8068.33</v>
      </c>
      <c r="M843" s="71">
        <f>VLOOKUP(A843,cutting_planes!$A$2:$K$1435,2,0)</f>
        <v>6130</v>
      </c>
      <c r="N843" s="71">
        <f>VLOOKUP(A843,cutting_planes!$A$2:$K$1435,6,0)</f>
        <v>0</v>
      </c>
      <c r="O843" s="71">
        <f>VLOOKUP(A843,cutting_planes!$A$2:$K$1435,7,0)</f>
        <v>462</v>
      </c>
      <c r="P843" s="71">
        <f>VLOOKUP(A843,cutting_planes!$A$2:$K$1435,8,0)</f>
        <v>96</v>
      </c>
      <c r="Q843" s="71">
        <f>VLOOKUP(A843,cutting_planes!$A$2:$K$1435,9,0)</f>
        <v>10</v>
      </c>
      <c r="R843" s="71">
        <f>VLOOKUP(A843,cutting_planes!$A$2:$K$1435,10,0)</f>
        <v>500</v>
      </c>
      <c r="S843" s="72">
        <f>ABS(K843-L843)/K843</f>
        <v>8.2600619195047343E-4</v>
      </c>
      <c r="T843" s="71">
        <f>IF(O843&gt;=R843,1,0)</f>
        <v>0</v>
      </c>
      <c r="U843" s="1" t="str">
        <f>VLOOKUP(A843,cutting_planes!$A$2:$N$940,14,0)</f>
        <v>0:20</v>
      </c>
    </row>
    <row r="844" spans="1:21" hidden="1" x14ac:dyDescent="0.2">
      <c r="A844" s="6">
        <v>842</v>
      </c>
      <c r="B844" s="6">
        <v>16</v>
      </c>
      <c r="C844" s="6">
        <v>12</v>
      </c>
      <c r="D844" s="6">
        <v>136</v>
      </c>
      <c r="E844" s="6" t="s">
        <v>680</v>
      </c>
      <c r="F844" s="6" t="s">
        <v>1703</v>
      </c>
      <c r="G844" s="6" t="str">
        <f>F844&amp;B844&amp;"_"&amp;C844&amp;".csv"</f>
        <v>TestTSP16_12.csv</v>
      </c>
      <c r="H844" s="6" t="s">
        <v>1707</v>
      </c>
      <c r="I844" s="6" t="str">
        <f>"("&amp;A844&amp;",'"&amp;G844&amp;"'),"</f>
        <v>(842,'TestTSP16_12.csv'),</v>
      </c>
      <c r="J844" s="6">
        <f>VLOOKUP(E844,target_graph_lookup!$A$1:$B$43,2,0)</f>
        <v>16</v>
      </c>
      <c r="K844" s="70">
        <v>8759</v>
      </c>
      <c r="L844" s="71">
        <f>VLOOKUP(A844,cutting_planes!$A$2:$K$1435,3,0)</f>
        <v>8629.25</v>
      </c>
      <c r="M844" s="71">
        <f>VLOOKUP(A844,cutting_planes!$A$2:$K$1435,2,0)</f>
        <v>6678</v>
      </c>
      <c r="N844" s="71">
        <f>VLOOKUP(A844,cutting_planes!$A$2:$K$1435,6,0)</f>
        <v>0</v>
      </c>
      <c r="O844" s="71">
        <f>VLOOKUP(A844,cutting_planes!$A$2:$K$1435,7,0)</f>
        <v>205</v>
      </c>
      <c r="P844" s="71">
        <f>VLOOKUP(A844,cutting_planes!$A$2:$K$1435,8,0)</f>
        <v>39</v>
      </c>
      <c r="Q844" s="71">
        <f>VLOOKUP(A844,cutting_planes!$A$2:$K$1435,9,0)</f>
        <v>10</v>
      </c>
      <c r="R844" s="71">
        <f>VLOOKUP(A844,cutting_planes!$A$2:$K$1435,10,0)</f>
        <v>500</v>
      </c>
      <c r="S844" s="72">
        <f>ABS(K844-L844)/K844</f>
        <v>1.481333485557712E-2</v>
      </c>
      <c r="T844" s="71">
        <f>IF(O844&gt;=R844,1,0)</f>
        <v>0</v>
      </c>
      <c r="U844" s="1" t="str">
        <f>VLOOKUP(A844,cutting_planes!$A$2:$N$940,14,0)</f>
        <v>0:06</v>
      </c>
    </row>
    <row r="845" spans="1:21" hidden="1" x14ac:dyDescent="0.2">
      <c r="A845" s="6">
        <v>843</v>
      </c>
      <c r="B845" s="6">
        <v>16</v>
      </c>
      <c r="C845" s="6">
        <v>13</v>
      </c>
      <c r="D845" s="6">
        <v>33</v>
      </c>
      <c r="E845" s="6" t="s">
        <v>680</v>
      </c>
      <c r="F845" s="6" t="s">
        <v>1703</v>
      </c>
      <c r="G845" s="6" t="str">
        <f>F845&amp;B845&amp;"_"&amp;C845&amp;".csv"</f>
        <v>TestTSP16_13.csv</v>
      </c>
      <c r="H845" s="6" t="s">
        <v>1707</v>
      </c>
      <c r="I845" s="6" t="str">
        <f>"("&amp;A845&amp;",'"&amp;G845&amp;"'),"</f>
        <v>(843,'TestTSP16_13.csv'),</v>
      </c>
      <c r="J845" s="6">
        <f>VLOOKUP(E845,target_graph_lookup!$A$1:$B$43,2,0)</f>
        <v>16</v>
      </c>
      <c r="K845" s="70">
        <v>6273</v>
      </c>
      <c r="L845" s="71">
        <f>VLOOKUP(A845,cutting_planes!$A$2:$K$1435,3,0)</f>
        <v>6273</v>
      </c>
      <c r="M845" s="71">
        <f>VLOOKUP(A845,cutting_planes!$A$2:$K$1435,2,0)</f>
        <v>5450</v>
      </c>
      <c r="N845" s="71">
        <f>VLOOKUP(A845,cutting_planes!$A$2:$K$1435,6,0)</f>
        <v>1</v>
      </c>
      <c r="O845" s="71">
        <f>VLOOKUP(A845,cutting_planes!$A$2:$K$1435,7,0)</f>
        <v>32</v>
      </c>
      <c r="P845" s="71">
        <f>VLOOKUP(A845,cutting_planes!$A$2:$K$1435,8,0)</f>
        <v>12</v>
      </c>
      <c r="Q845" s="71">
        <f>VLOOKUP(A845,cutting_planes!$A$2:$K$1435,9,0)</f>
        <v>2</v>
      </c>
      <c r="R845" s="71">
        <f>VLOOKUP(A845,cutting_planes!$A$2:$K$1435,10,0)</f>
        <v>500</v>
      </c>
      <c r="S845" s="72">
        <f>ABS(K845-L845)/K845</f>
        <v>0</v>
      </c>
      <c r="T845" s="71">
        <f>IF(O845&gt;=R845,1,0)</f>
        <v>0</v>
      </c>
      <c r="U845" s="1" t="str">
        <f>VLOOKUP(A845,cutting_planes!$A$2:$N$940,14,0)</f>
        <v>0:00</v>
      </c>
    </row>
    <row r="846" spans="1:21" hidden="1" x14ac:dyDescent="0.2">
      <c r="A846" s="6">
        <v>844</v>
      </c>
      <c r="B846" s="6">
        <v>16</v>
      </c>
      <c r="C846" s="6">
        <v>14</v>
      </c>
      <c r="D846" s="6">
        <v>150</v>
      </c>
      <c r="E846" s="6" t="s">
        <v>680</v>
      </c>
      <c r="F846" s="6" t="s">
        <v>1703</v>
      </c>
      <c r="G846" s="6" t="str">
        <f>F846&amp;B846&amp;"_"&amp;C846&amp;".csv"</f>
        <v>TestTSP16_14.csv</v>
      </c>
      <c r="H846" s="6" t="s">
        <v>1707</v>
      </c>
      <c r="I846" s="6" t="str">
        <f>"("&amp;A846&amp;",'"&amp;G846&amp;"'),"</f>
        <v>(844,'TestTSP16_14.csv'),</v>
      </c>
      <c r="J846" s="6">
        <f>VLOOKUP(E846,target_graph_lookup!$A$1:$B$43,2,0)</f>
        <v>16</v>
      </c>
      <c r="K846" s="70">
        <v>8601</v>
      </c>
      <c r="L846" s="71">
        <f>VLOOKUP(A846,cutting_planes!$A$2:$K$1435,3,0)</f>
        <v>8598.5</v>
      </c>
      <c r="M846" s="71">
        <f>VLOOKUP(A846,cutting_planes!$A$2:$K$1435,2,0)</f>
        <v>6809.5</v>
      </c>
      <c r="N846" s="71">
        <f>VLOOKUP(A846,cutting_planes!$A$2:$K$1435,6,0)</f>
        <v>0</v>
      </c>
      <c r="O846" s="71">
        <f>VLOOKUP(A846,cutting_planes!$A$2:$K$1435,7,0)</f>
        <v>218</v>
      </c>
      <c r="P846" s="71">
        <f>VLOOKUP(A846,cutting_planes!$A$2:$K$1435,8,0)</f>
        <v>44</v>
      </c>
      <c r="Q846" s="71">
        <f>VLOOKUP(A846,cutting_planes!$A$2:$K$1435,9,0)</f>
        <v>5</v>
      </c>
      <c r="R846" s="71">
        <f>VLOOKUP(A846,cutting_planes!$A$2:$K$1435,10,0)</f>
        <v>500</v>
      </c>
      <c r="S846" s="72">
        <f>ABS(K846-L846)/K846</f>
        <v>2.9066387629345423E-4</v>
      </c>
      <c r="T846" s="71">
        <f>IF(O846&gt;=R846,1,0)</f>
        <v>0</v>
      </c>
      <c r="U846" s="1" t="str">
        <f>VLOOKUP(A846,cutting_planes!$A$2:$N$940,14,0)</f>
        <v>0:02</v>
      </c>
    </row>
    <row r="847" spans="1:21" x14ac:dyDescent="0.2">
      <c r="A847" s="6">
        <v>845</v>
      </c>
      <c r="B847" s="6">
        <v>17</v>
      </c>
      <c r="C847" s="6">
        <v>0</v>
      </c>
      <c r="D847" s="6">
        <v>51</v>
      </c>
      <c r="E847" s="6" t="s">
        <v>677</v>
      </c>
      <c r="F847" s="6" t="s">
        <v>1702</v>
      </c>
      <c r="G847" s="6" t="str">
        <f>F847&amp;B847&amp;"_"&amp;C847&amp;".csv"</f>
        <v>TrainTSP17_0.csv</v>
      </c>
      <c r="H847" s="6" t="s">
        <v>1707</v>
      </c>
      <c r="I847" s="6" t="str">
        <f>"("&amp;A847&amp;",'"&amp;G847&amp;"'),"</f>
        <v>(845,'TrainTSP17_0.csv'),</v>
      </c>
      <c r="J847" s="6">
        <f>VLOOKUP(E847,target_graph_lookup!$A$1:$B$43,2,0)</f>
        <v>17</v>
      </c>
      <c r="K847" s="70">
        <v>11025</v>
      </c>
      <c r="L847" s="71">
        <f>VLOOKUP(A847,cutting_planes!$A$2:$K$1435,3,0)</f>
        <v>10862.33</v>
      </c>
      <c r="M847" s="71">
        <f>VLOOKUP(A847,cutting_planes!$A$2:$K$1435,2,0)</f>
        <v>9564</v>
      </c>
      <c r="N847" s="71">
        <f>VLOOKUP(A847,cutting_planes!$A$2:$K$1435,6,0)</f>
        <v>0</v>
      </c>
      <c r="O847" s="71">
        <f>VLOOKUP(A847,cutting_planes!$A$2:$K$1435,7,0)</f>
        <v>36</v>
      </c>
      <c r="P847" s="71">
        <f>VLOOKUP(A847,cutting_planes!$A$2:$K$1435,8,0)</f>
        <v>5</v>
      </c>
      <c r="Q847" s="71">
        <f>VLOOKUP(A847,cutting_planes!$A$2:$K$1435,9,0)</f>
        <v>2</v>
      </c>
      <c r="R847" s="71">
        <f>VLOOKUP(A847,cutting_planes!$A$2:$K$1435,10,0)</f>
        <v>500</v>
      </c>
      <c r="S847" s="72">
        <f>ABS(K847-L847)/K847</f>
        <v>1.4754648526077104E-2</v>
      </c>
      <c r="T847" s="71">
        <f>IF(O847&gt;=R847,1,0)</f>
        <v>0</v>
      </c>
      <c r="U847" s="1" t="str">
        <f>VLOOKUP(A847,cutting_planes!$A$2:$N$940,14,0)</f>
        <v>0:00</v>
      </c>
    </row>
    <row r="848" spans="1:21" x14ac:dyDescent="0.2">
      <c r="A848" s="6">
        <v>846</v>
      </c>
      <c r="B848" s="6">
        <v>17</v>
      </c>
      <c r="C848" s="6">
        <v>1</v>
      </c>
      <c r="D848" s="6">
        <v>43</v>
      </c>
      <c r="E848" s="6" t="s">
        <v>677</v>
      </c>
      <c r="F848" s="6" t="s">
        <v>1702</v>
      </c>
      <c r="G848" s="6" t="str">
        <f>F848&amp;B848&amp;"_"&amp;C848&amp;".csv"</f>
        <v>TrainTSP17_1.csv</v>
      </c>
      <c r="H848" s="6" t="s">
        <v>1707</v>
      </c>
      <c r="I848" s="6" t="str">
        <f>"("&amp;A848&amp;",'"&amp;G848&amp;"'),"</f>
        <v>(846,'TrainTSP17_1.csv'),</v>
      </c>
      <c r="J848" s="6">
        <f>VLOOKUP(E848,target_graph_lookup!$A$1:$B$43,2,0)</f>
        <v>17</v>
      </c>
      <c r="K848" s="70">
        <v>11293</v>
      </c>
      <c r="L848" s="71">
        <f>VLOOKUP(A848,cutting_planes!$A$2:$K$1435,3,0)</f>
        <v>11293</v>
      </c>
      <c r="M848" s="71">
        <f>VLOOKUP(A848,cutting_planes!$A$2:$K$1435,2,0)</f>
        <v>10282</v>
      </c>
      <c r="N848" s="71">
        <f>VLOOKUP(A848,cutting_planes!$A$2:$K$1435,6,0)</f>
        <v>1</v>
      </c>
      <c r="O848" s="71">
        <f>VLOOKUP(A848,cutting_planes!$A$2:$K$1435,7,0)</f>
        <v>64</v>
      </c>
      <c r="P848" s="71">
        <f>VLOOKUP(A848,cutting_planes!$A$2:$K$1435,8,0)</f>
        <v>18</v>
      </c>
      <c r="Q848" s="71">
        <f>VLOOKUP(A848,cutting_planes!$A$2:$K$1435,9,0)</f>
        <v>0</v>
      </c>
      <c r="R848" s="71">
        <f>VLOOKUP(A848,cutting_planes!$A$2:$K$1435,10,0)</f>
        <v>500</v>
      </c>
      <c r="S848" s="72">
        <f>ABS(K848-L848)/K848</f>
        <v>0</v>
      </c>
      <c r="T848" s="71">
        <f>IF(O848&gt;=R848,1,0)</f>
        <v>0</v>
      </c>
      <c r="U848" s="1" t="str">
        <f>VLOOKUP(A848,cutting_planes!$A$2:$N$940,14,0)</f>
        <v>0:00</v>
      </c>
    </row>
    <row r="849" spans="1:21" x14ac:dyDescent="0.2">
      <c r="A849" s="6">
        <v>847</v>
      </c>
      <c r="B849" s="6">
        <v>17</v>
      </c>
      <c r="C849" s="6">
        <v>2</v>
      </c>
      <c r="D849" s="6">
        <v>65</v>
      </c>
      <c r="E849" s="6" t="s">
        <v>677</v>
      </c>
      <c r="F849" s="6" t="s">
        <v>1702</v>
      </c>
      <c r="G849" s="6" t="str">
        <f>F849&amp;B849&amp;"_"&amp;C849&amp;".csv"</f>
        <v>TrainTSP17_2.csv</v>
      </c>
      <c r="H849" s="6" t="s">
        <v>1707</v>
      </c>
      <c r="I849" s="6" t="str">
        <f>"("&amp;A849&amp;",'"&amp;G849&amp;"'),"</f>
        <v>(847,'TrainTSP17_2.csv'),</v>
      </c>
      <c r="J849" s="6">
        <f>VLOOKUP(E849,target_graph_lookup!$A$1:$B$43,2,0)</f>
        <v>17</v>
      </c>
      <c r="K849" s="70">
        <v>12943</v>
      </c>
      <c r="L849" s="71">
        <f>VLOOKUP(A849,cutting_planes!$A$2:$K$1435,3,0)</f>
        <v>12655.5</v>
      </c>
      <c r="M849" s="71">
        <f>VLOOKUP(A849,cutting_planes!$A$2:$K$1435,2,0)</f>
        <v>11535</v>
      </c>
      <c r="N849" s="71">
        <f>VLOOKUP(A849,cutting_planes!$A$2:$K$1435,6,0)</f>
        <v>0</v>
      </c>
      <c r="O849" s="71">
        <f>VLOOKUP(A849,cutting_planes!$A$2:$K$1435,7,0)</f>
        <v>32</v>
      </c>
      <c r="P849" s="71">
        <f>VLOOKUP(A849,cutting_planes!$A$2:$K$1435,8,0)</f>
        <v>7</v>
      </c>
      <c r="Q849" s="71">
        <f>VLOOKUP(A849,cutting_planes!$A$2:$K$1435,9,0)</f>
        <v>1</v>
      </c>
      <c r="R849" s="71">
        <f>VLOOKUP(A849,cutting_planes!$A$2:$K$1435,10,0)</f>
        <v>500</v>
      </c>
      <c r="S849" s="72">
        <f>ABS(K849-L849)/K849</f>
        <v>2.2212779108398362E-2</v>
      </c>
      <c r="T849" s="71">
        <f>IF(O849&gt;=R849,1,0)</f>
        <v>0</v>
      </c>
      <c r="U849" s="1" t="str">
        <f>VLOOKUP(A849,cutting_planes!$A$2:$N$940,14,0)</f>
        <v>0:00</v>
      </c>
    </row>
    <row r="850" spans="1:21" x14ac:dyDescent="0.2">
      <c r="A850" s="6">
        <v>848</v>
      </c>
      <c r="B850" s="6">
        <v>17</v>
      </c>
      <c r="C850" s="6">
        <v>3</v>
      </c>
      <c r="D850" s="6">
        <v>56</v>
      </c>
      <c r="E850" s="6" t="s">
        <v>677</v>
      </c>
      <c r="F850" s="6" t="s">
        <v>1702</v>
      </c>
      <c r="G850" s="6" t="str">
        <f>F850&amp;B850&amp;"_"&amp;C850&amp;".csv"</f>
        <v>TrainTSP17_3.csv</v>
      </c>
      <c r="H850" s="6" t="s">
        <v>1707</v>
      </c>
      <c r="I850" s="6" t="str">
        <f>"("&amp;A850&amp;",'"&amp;G850&amp;"'),"</f>
        <v>(848,'TrainTSP17_3.csv'),</v>
      </c>
      <c r="J850" s="6">
        <f>VLOOKUP(E850,target_graph_lookup!$A$1:$B$43,2,0)</f>
        <v>17</v>
      </c>
      <c r="K850" s="70">
        <v>11479</v>
      </c>
      <c r="L850" s="71">
        <f>VLOOKUP(A850,cutting_planes!$A$2:$K$1435,3,0)</f>
        <v>11311.5</v>
      </c>
      <c r="M850" s="71">
        <f>VLOOKUP(A850,cutting_planes!$A$2:$K$1435,2,0)</f>
        <v>9918</v>
      </c>
      <c r="N850" s="71">
        <f>VLOOKUP(A850,cutting_planes!$A$2:$K$1435,6,0)</f>
        <v>0</v>
      </c>
      <c r="O850" s="71">
        <f>VLOOKUP(A850,cutting_planes!$A$2:$K$1435,7,0)</f>
        <v>47</v>
      </c>
      <c r="P850" s="71">
        <f>VLOOKUP(A850,cutting_planes!$A$2:$K$1435,8,0)</f>
        <v>8</v>
      </c>
      <c r="Q850" s="71">
        <f>VLOOKUP(A850,cutting_planes!$A$2:$K$1435,9,0)</f>
        <v>0</v>
      </c>
      <c r="R850" s="71">
        <f>VLOOKUP(A850,cutting_planes!$A$2:$K$1435,10,0)</f>
        <v>500</v>
      </c>
      <c r="S850" s="72">
        <f>ABS(K850-L850)/K850</f>
        <v>1.459186340273543E-2</v>
      </c>
      <c r="T850" s="71">
        <f>IF(O850&gt;=R850,1,0)</f>
        <v>0</v>
      </c>
      <c r="U850" s="1" t="str">
        <f>VLOOKUP(A850,cutting_planes!$A$2:$N$940,14,0)</f>
        <v>0:00</v>
      </c>
    </row>
    <row r="851" spans="1:21" x14ac:dyDescent="0.2">
      <c r="A851" s="6">
        <v>849</v>
      </c>
      <c r="B851" s="6">
        <v>17</v>
      </c>
      <c r="C851" s="6">
        <v>4</v>
      </c>
      <c r="D851" s="6">
        <v>18</v>
      </c>
      <c r="E851" s="6" t="s">
        <v>677</v>
      </c>
      <c r="F851" s="6" t="s">
        <v>1702</v>
      </c>
      <c r="G851" s="6" t="str">
        <f>F851&amp;B851&amp;"_"&amp;C851&amp;".csv"</f>
        <v>TrainTSP17_4.csv</v>
      </c>
      <c r="H851" s="6" t="s">
        <v>1707</v>
      </c>
      <c r="I851" s="6" t="str">
        <f>"("&amp;A851&amp;",'"&amp;G851&amp;"'),"</f>
        <v>(849,'TrainTSP17_4.csv'),</v>
      </c>
      <c r="J851" s="6">
        <f>VLOOKUP(E851,target_graph_lookup!$A$1:$B$43,2,0)</f>
        <v>17</v>
      </c>
      <c r="K851" s="70">
        <v>8194</v>
      </c>
      <c r="L851" s="71">
        <f>VLOOKUP(A851,cutting_planes!$A$2:$K$1435,3,0)</f>
        <v>8194</v>
      </c>
      <c r="M851" s="71">
        <f>VLOOKUP(A851,cutting_planes!$A$2:$K$1435,2,0)</f>
        <v>8011.5</v>
      </c>
      <c r="N851" s="71">
        <f>VLOOKUP(A851,cutting_planes!$A$2:$K$1435,6,0)</f>
        <v>1</v>
      </c>
      <c r="O851" s="71">
        <f>VLOOKUP(A851,cutting_planes!$A$2:$K$1435,7,0)</f>
        <v>8</v>
      </c>
      <c r="P851" s="71">
        <f>VLOOKUP(A851,cutting_planes!$A$2:$K$1435,8,0)</f>
        <v>4</v>
      </c>
      <c r="Q851" s="71">
        <f>VLOOKUP(A851,cutting_planes!$A$2:$K$1435,9,0)</f>
        <v>1</v>
      </c>
      <c r="R851" s="71">
        <f>VLOOKUP(A851,cutting_planes!$A$2:$K$1435,10,0)</f>
        <v>500</v>
      </c>
      <c r="S851" s="72">
        <f>ABS(K851-L851)/K851</f>
        <v>0</v>
      </c>
      <c r="T851" s="71">
        <f>IF(O851&gt;=R851,1,0)</f>
        <v>0</v>
      </c>
      <c r="U851" s="1" t="str">
        <f>VLOOKUP(A851,cutting_planes!$A$2:$N$940,14,0)</f>
        <v>0:00</v>
      </c>
    </row>
    <row r="852" spans="1:21" x14ac:dyDescent="0.2">
      <c r="A852" s="6">
        <v>850</v>
      </c>
      <c r="B852" s="6">
        <v>17</v>
      </c>
      <c r="C852" s="6">
        <v>5</v>
      </c>
      <c r="D852" s="6">
        <v>45</v>
      </c>
      <c r="E852" s="6" t="s">
        <v>677</v>
      </c>
      <c r="F852" s="6" t="s">
        <v>1702</v>
      </c>
      <c r="G852" s="6" t="str">
        <f>F852&amp;B852&amp;"_"&amp;C852&amp;".csv"</f>
        <v>TrainTSP17_5.csv</v>
      </c>
      <c r="H852" s="6" t="s">
        <v>1707</v>
      </c>
      <c r="I852" s="6" t="str">
        <f>"("&amp;A852&amp;",'"&amp;G852&amp;"'),"</f>
        <v>(850,'TrainTSP17_5.csv'),</v>
      </c>
      <c r="J852" s="6">
        <f>VLOOKUP(E852,target_graph_lookup!$A$1:$B$43,2,0)</f>
        <v>17</v>
      </c>
      <c r="K852" s="70">
        <v>10966</v>
      </c>
      <c r="L852" s="71">
        <f>VLOOKUP(A852,cutting_planes!$A$2:$K$1435,3,0)</f>
        <v>10958.5</v>
      </c>
      <c r="M852" s="71">
        <f>VLOOKUP(A852,cutting_planes!$A$2:$K$1435,2,0)</f>
        <v>9646</v>
      </c>
      <c r="N852" s="71">
        <f>VLOOKUP(A852,cutting_planes!$A$2:$K$1435,6,0)</f>
        <v>0</v>
      </c>
      <c r="O852" s="71">
        <f>VLOOKUP(A852,cutting_planes!$A$2:$K$1435,7,0)</f>
        <v>24</v>
      </c>
      <c r="P852" s="71">
        <f>VLOOKUP(A852,cutting_planes!$A$2:$K$1435,8,0)</f>
        <v>3</v>
      </c>
      <c r="Q852" s="71">
        <f>VLOOKUP(A852,cutting_planes!$A$2:$K$1435,9,0)</f>
        <v>0</v>
      </c>
      <c r="R852" s="71">
        <f>VLOOKUP(A852,cutting_planes!$A$2:$K$1435,10,0)</f>
        <v>500</v>
      </c>
      <c r="S852" s="72">
        <f>ABS(K852-L852)/K852</f>
        <v>6.8393215393033012E-4</v>
      </c>
      <c r="T852" s="71">
        <f>IF(O852&gt;=R852,1,0)</f>
        <v>0</v>
      </c>
      <c r="U852" s="1" t="str">
        <f>VLOOKUP(A852,cutting_planes!$A$2:$N$940,14,0)</f>
        <v>0:00</v>
      </c>
    </row>
    <row r="853" spans="1:21" x14ac:dyDescent="0.2">
      <c r="A853" s="6">
        <v>851</v>
      </c>
      <c r="B853" s="6">
        <v>17</v>
      </c>
      <c r="C853" s="6">
        <v>6</v>
      </c>
      <c r="D853" s="6">
        <v>22</v>
      </c>
      <c r="E853" s="6" t="s">
        <v>677</v>
      </c>
      <c r="F853" s="6" t="s">
        <v>1702</v>
      </c>
      <c r="G853" s="6" t="str">
        <f>F853&amp;B853&amp;"_"&amp;C853&amp;".csv"</f>
        <v>TrainTSP17_6.csv</v>
      </c>
      <c r="H853" s="6" t="s">
        <v>1707</v>
      </c>
      <c r="I853" s="6" t="str">
        <f>"("&amp;A853&amp;",'"&amp;G853&amp;"'),"</f>
        <v>(851,'TrainTSP17_6.csv'),</v>
      </c>
      <c r="J853" s="6">
        <f>VLOOKUP(E853,target_graph_lookup!$A$1:$B$43,2,0)</f>
        <v>17</v>
      </c>
      <c r="K853" s="70">
        <v>8733</v>
      </c>
      <c r="L853" s="71">
        <f>VLOOKUP(A853,cutting_planes!$A$2:$K$1435,3,0)</f>
        <v>8733</v>
      </c>
      <c r="M853" s="71">
        <f>VLOOKUP(A853,cutting_planes!$A$2:$K$1435,2,0)</f>
        <v>7574</v>
      </c>
      <c r="N853" s="71">
        <f>VLOOKUP(A853,cutting_planes!$A$2:$K$1435,6,0)</f>
        <v>1</v>
      </c>
      <c r="O853" s="71">
        <f>VLOOKUP(A853,cutting_planes!$A$2:$K$1435,7,0)</f>
        <v>13</v>
      </c>
      <c r="P853" s="71">
        <f>VLOOKUP(A853,cutting_planes!$A$2:$K$1435,8,0)</f>
        <v>5</v>
      </c>
      <c r="Q853" s="71">
        <f>VLOOKUP(A853,cutting_planes!$A$2:$K$1435,9,0)</f>
        <v>0</v>
      </c>
      <c r="R853" s="71">
        <f>VLOOKUP(A853,cutting_planes!$A$2:$K$1435,10,0)</f>
        <v>500</v>
      </c>
      <c r="S853" s="72">
        <f>ABS(K853-L853)/K853</f>
        <v>0</v>
      </c>
      <c r="T853" s="71">
        <f>IF(O853&gt;=R853,1,0)</f>
        <v>0</v>
      </c>
      <c r="U853" s="1" t="str">
        <f>VLOOKUP(A853,cutting_planes!$A$2:$N$940,14,0)</f>
        <v>0:00</v>
      </c>
    </row>
    <row r="854" spans="1:21" x14ac:dyDescent="0.2">
      <c r="A854" s="6">
        <v>852</v>
      </c>
      <c r="B854" s="6">
        <v>17</v>
      </c>
      <c r="C854" s="6">
        <v>7</v>
      </c>
      <c r="D854" s="6">
        <v>101</v>
      </c>
      <c r="E854" s="6" t="s">
        <v>677</v>
      </c>
      <c r="F854" s="6" t="s">
        <v>1702</v>
      </c>
      <c r="G854" s="6" t="str">
        <f>F854&amp;B854&amp;"_"&amp;C854&amp;".csv"</f>
        <v>TrainTSP17_7.csv</v>
      </c>
      <c r="H854" s="6" t="s">
        <v>1707</v>
      </c>
      <c r="I854" s="6" t="str">
        <f>"("&amp;A854&amp;",'"&amp;G854&amp;"'),"</f>
        <v>(852,'TrainTSP17_7.csv'),</v>
      </c>
      <c r="J854" s="6">
        <f>VLOOKUP(E854,target_graph_lookup!$A$1:$B$43,2,0)</f>
        <v>17</v>
      </c>
      <c r="K854" s="70">
        <v>14995</v>
      </c>
      <c r="L854" s="71">
        <f>VLOOKUP(A854,cutting_planes!$A$2:$K$1435,3,0)</f>
        <v>14930.38</v>
      </c>
      <c r="M854" s="71">
        <f>VLOOKUP(A854,cutting_planes!$A$2:$K$1435,2,0)</f>
        <v>13182</v>
      </c>
      <c r="N854" s="71">
        <f>VLOOKUP(A854,cutting_planes!$A$2:$K$1435,6,0)</f>
        <v>0</v>
      </c>
      <c r="O854" s="71">
        <f>VLOOKUP(A854,cutting_planes!$A$2:$K$1435,7,0)</f>
        <v>107</v>
      </c>
      <c r="P854" s="71">
        <f>VLOOKUP(A854,cutting_planes!$A$2:$K$1435,8,0)</f>
        <v>13</v>
      </c>
      <c r="Q854" s="71">
        <f>VLOOKUP(A854,cutting_planes!$A$2:$K$1435,9,0)</f>
        <v>0</v>
      </c>
      <c r="R854" s="71">
        <f>VLOOKUP(A854,cutting_planes!$A$2:$K$1435,10,0)</f>
        <v>500</v>
      </c>
      <c r="S854" s="72">
        <f>ABS(K854-L854)/K854</f>
        <v>4.3094364788263291E-3</v>
      </c>
      <c r="T854" s="71">
        <f>IF(O854&gt;=R854,1,0)</f>
        <v>0</v>
      </c>
      <c r="U854" s="1" t="str">
        <f>VLOOKUP(A854,cutting_planes!$A$2:$N$940,14,0)</f>
        <v>0:01</v>
      </c>
    </row>
    <row r="855" spans="1:21" x14ac:dyDescent="0.2">
      <c r="A855" s="6">
        <v>853</v>
      </c>
      <c r="B855" s="6">
        <v>17</v>
      </c>
      <c r="C855" s="6">
        <v>8</v>
      </c>
      <c r="D855" s="6">
        <v>21</v>
      </c>
      <c r="E855" s="6" t="s">
        <v>677</v>
      </c>
      <c r="F855" s="6" t="s">
        <v>1702</v>
      </c>
      <c r="G855" s="6" t="str">
        <f>F855&amp;B855&amp;"_"&amp;C855&amp;".csv"</f>
        <v>TrainTSP17_8.csv</v>
      </c>
      <c r="H855" s="6" t="s">
        <v>1707</v>
      </c>
      <c r="I855" s="6" t="str">
        <f>"("&amp;A855&amp;",'"&amp;G855&amp;"'),"</f>
        <v>(853,'TrainTSP17_8.csv'),</v>
      </c>
      <c r="J855" s="6">
        <f>VLOOKUP(E855,target_graph_lookup!$A$1:$B$43,2,0)</f>
        <v>17</v>
      </c>
      <c r="K855" s="70">
        <v>9134</v>
      </c>
      <c r="L855" s="71">
        <f>VLOOKUP(A855,cutting_planes!$A$2:$K$1435,3,0)</f>
        <v>9131.5</v>
      </c>
      <c r="M855" s="71">
        <f>VLOOKUP(A855,cutting_planes!$A$2:$K$1435,2,0)</f>
        <v>8885.5</v>
      </c>
      <c r="N855" s="71">
        <f>VLOOKUP(A855,cutting_planes!$A$2:$K$1435,6,0)</f>
        <v>0</v>
      </c>
      <c r="O855" s="71">
        <f>VLOOKUP(A855,cutting_planes!$A$2:$K$1435,7,0)</f>
        <v>40</v>
      </c>
      <c r="P855" s="71">
        <f>VLOOKUP(A855,cutting_planes!$A$2:$K$1435,8,0)</f>
        <v>14</v>
      </c>
      <c r="Q855" s="71">
        <f>VLOOKUP(A855,cutting_planes!$A$2:$K$1435,9,0)</f>
        <v>2</v>
      </c>
      <c r="R855" s="71">
        <f>VLOOKUP(A855,cutting_planes!$A$2:$K$1435,10,0)</f>
        <v>500</v>
      </c>
      <c r="S855" s="72">
        <f>ABS(K855-L855)/K855</f>
        <v>2.7370264944164658E-4</v>
      </c>
      <c r="T855" s="71">
        <f>IF(O855&gt;=R855,1,0)</f>
        <v>0</v>
      </c>
      <c r="U855" s="1" t="str">
        <f>VLOOKUP(A855,cutting_planes!$A$2:$N$940,14,0)</f>
        <v>0:00</v>
      </c>
    </row>
    <row r="856" spans="1:21" x14ac:dyDescent="0.2">
      <c r="A856" s="6">
        <v>854</v>
      </c>
      <c r="B856" s="6">
        <v>17</v>
      </c>
      <c r="C856" s="6">
        <v>9</v>
      </c>
      <c r="D856" s="6">
        <v>16</v>
      </c>
      <c r="E856" s="6" t="s">
        <v>677</v>
      </c>
      <c r="F856" s="6" t="s">
        <v>1702</v>
      </c>
      <c r="G856" s="6" t="str">
        <f>F856&amp;B856&amp;"_"&amp;C856&amp;".csv"</f>
        <v>TrainTSP17_9.csv</v>
      </c>
      <c r="H856" s="6" t="s">
        <v>1707</v>
      </c>
      <c r="I856" s="6" t="str">
        <f>"("&amp;A856&amp;",'"&amp;G856&amp;"'),"</f>
        <v>(854,'TrainTSP17_9.csv'),</v>
      </c>
      <c r="J856" s="6">
        <f>VLOOKUP(E856,target_graph_lookup!$A$1:$B$43,2,0)</f>
        <v>17</v>
      </c>
      <c r="K856" s="70">
        <v>6806</v>
      </c>
      <c r="L856" s="71">
        <f>VLOOKUP(A856,cutting_planes!$A$2:$K$1435,3,0)</f>
        <v>6806</v>
      </c>
      <c r="M856" s="71">
        <f>VLOOKUP(A856,cutting_planes!$A$2:$K$1435,2,0)</f>
        <v>5535</v>
      </c>
      <c r="N856" s="71">
        <f>VLOOKUP(A856,cutting_planes!$A$2:$K$1435,6,0)</f>
        <v>1</v>
      </c>
      <c r="O856" s="71">
        <f>VLOOKUP(A856,cutting_planes!$A$2:$K$1435,7,0)</f>
        <v>5</v>
      </c>
      <c r="P856" s="71">
        <f>VLOOKUP(A856,cutting_planes!$A$2:$K$1435,8,0)</f>
        <v>2</v>
      </c>
      <c r="Q856" s="71">
        <f>VLOOKUP(A856,cutting_planes!$A$2:$K$1435,9,0)</f>
        <v>0</v>
      </c>
      <c r="R856" s="71">
        <f>VLOOKUP(A856,cutting_planes!$A$2:$K$1435,10,0)</f>
        <v>500</v>
      </c>
      <c r="S856" s="72">
        <f>ABS(K856-L856)/K856</f>
        <v>0</v>
      </c>
      <c r="T856" s="71">
        <f>IF(O856&gt;=R856,1,0)</f>
        <v>0</v>
      </c>
      <c r="U856" s="1" t="str">
        <f>VLOOKUP(A856,cutting_planes!$A$2:$N$940,14,0)</f>
        <v>0:00</v>
      </c>
    </row>
    <row r="857" spans="1:21" x14ac:dyDescent="0.2">
      <c r="A857" s="6">
        <v>855</v>
      </c>
      <c r="B857" s="6">
        <v>17</v>
      </c>
      <c r="C857" s="6">
        <v>10</v>
      </c>
      <c r="D857" s="6">
        <v>31</v>
      </c>
      <c r="E857" s="6" t="s">
        <v>677</v>
      </c>
      <c r="F857" s="6" t="s">
        <v>1702</v>
      </c>
      <c r="G857" s="6" t="str">
        <f>F857&amp;B857&amp;"_"&amp;C857&amp;".csv"</f>
        <v>TrainTSP17_10.csv</v>
      </c>
      <c r="H857" s="6" t="s">
        <v>1707</v>
      </c>
      <c r="I857" s="6" t="str">
        <f>"("&amp;A857&amp;",'"&amp;G857&amp;"'),"</f>
        <v>(855,'TrainTSP17_10.csv'),</v>
      </c>
      <c r="J857" s="6">
        <f>VLOOKUP(E857,target_graph_lookup!$A$1:$B$43,2,0)</f>
        <v>17</v>
      </c>
      <c r="K857" s="70">
        <v>9425</v>
      </c>
      <c r="L857" s="71">
        <f>VLOOKUP(A857,cutting_planes!$A$2:$K$1435,3,0)</f>
        <v>9425</v>
      </c>
      <c r="M857" s="71">
        <f>VLOOKUP(A857,cutting_planes!$A$2:$K$1435,2,0)</f>
        <v>7926</v>
      </c>
      <c r="N857" s="71">
        <f>VLOOKUP(A857,cutting_planes!$A$2:$K$1435,6,0)</f>
        <v>1</v>
      </c>
      <c r="O857" s="71">
        <f>VLOOKUP(A857,cutting_planes!$A$2:$K$1435,7,0)</f>
        <v>13</v>
      </c>
      <c r="P857" s="71">
        <f>VLOOKUP(A857,cutting_planes!$A$2:$K$1435,8,0)</f>
        <v>5</v>
      </c>
      <c r="Q857" s="71">
        <f>VLOOKUP(A857,cutting_planes!$A$2:$K$1435,9,0)</f>
        <v>0</v>
      </c>
      <c r="R857" s="71">
        <f>VLOOKUP(A857,cutting_planes!$A$2:$K$1435,10,0)</f>
        <v>500</v>
      </c>
      <c r="S857" s="72">
        <f>ABS(K857-L857)/K857</f>
        <v>0</v>
      </c>
      <c r="T857" s="71">
        <f>IF(O857&gt;=R857,1,0)</f>
        <v>0</v>
      </c>
      <c r="U857" s="1" t="str">
        <f>VLOOKUP(A857,cutting_planes!$A$2:$N$940,14,0)</f>
        <v>0:00</v>
      </c>
    </row>
    <row r="858" spans="1:21" x14ac:dyDescent="0.2">
      <c r="A858" s="6">
        <v>856</v>
      </c>
      <c r="B858" s="6">
        <v>17</v>
      </c>
      <c r="C858" s="6">
        <v>11</v>
      </c>
      <c r="D858" s="6">
        <v>52</v>
      </c>
      <c r="E858" s="6" t="s">
        <v>677</v>
      </c>
      <c r="F858" s="6" t="s">
        <v>1702</v>
      </c>
      <c r="G858" s="6" t="str">
        <f>F858&amp;B858&amp;"_"&amp;C858&amp;".csv"</f>
        <v>TrainTSP17_11.csv</v>
      </c>
      <c r="H858" s="6" t="s">
        <v>1707</v>
      </c>
      <c r="I858" s="6" t="str">
        <f>"("&amp;A858&amp;",'"&amp;G858&amp;"'),"</f>
        <v>(856,'TrainTSP17_11.csv'),</v>
      </c>
      <c r="J858" s="6">
        <f>VLOOKUP(E858,target_graph_lookup!$A$1:$B$43,2,0)</f>
        <v>17</v>
      </c>
      <c r="K858" s="70">
        <v>12324</v>
      </c>
      <c r="L858" s="71">
        <f>VLOOKUP(A858,cutting_planes!$A$2:$K$1435,3,0)</f>
        <v>12263.5</v>
      </c>
      <c r="M858" s="71">
        <f>VLOOKUP(A858,cutting_planes!$A$2:$K$1435,2,0)</f>
        <v>11520</v>
      </c>
      <c r="N858" s="71">
        <f>VLOOKUP(A858,cutting_planes!$A$2:$K$1435,6,0)</f>
        <v>0</v>
      </c>
      <c r="O858" s="71">
        <f>VLOOKUP(A858,cutting_planes!$A$2:$K$1435,7,0)</f>
        <v>84</v>
      </c>
      <c r="P858" s="71">
        <f>VLOOKUP(A858,cutting_planes!$A$2:$K$1435,8,0)</f>
        <v>15</v>
      </c>
      <c r="Q858" s="71">
        <f>VLOOKUP(A858,cutting_planes!$A$2:$K$1435,9,0)</f>
        <v>1</v>
      </c>
      <c r="R858" s="71">
        <f>VLOOKUP(A858,cutting_planes!$A$2:$K$1435,10,0)</f>
        <v>500</v>
      </c>
      <c r="S858" s="72">
        <f>ABS(K858-L858)/K858</f>
        <v>4.9091204154495293E-3</v>
      </c>
      <c r="T858" s="71">
        <f>IF(O858&gt;=R858,1,0)</f>
        <v>0</v>
      </c>
      <c r="U858" s="1" t="str">
        <f>VLOOKUP(A858,cutting_planes!$A$2:$N$940,14,0)</f>
        <v>0:00</v>
      </c>
    </row>
    <row r="859" spans="1:21" x14ac:dyDescent="0.2">
      <c r="A859" s="6">
        <v>857</v>
      </c>
      <c r="B859" s="6">
        <v>17</v>
      </c>
      <c r="C859" s="6">
        <v>12</v>
      </c>
      <c r="D859" s="6">
        <v>53</v>
      </c>
      <c r="E859" s="6" t="s">
        <v>677</v>
      </c>
      <c r="F859" s="6" t="s">
        <v>1702</v>
      </c>
      <c r="G859" s="6" t="str">
        <f>F859&amp;B859&amp;"_"&amp;C859&amp;".csv"</f>
        <v>TrainTSP17_12.csv</v>
      </c>
      <c r="H859" s="6" t="s">
        <v>1707</v>
      </c>
      <c r="I859" s="6" t="str">
        <f>"("&amp;A859&amp;",'"&amp;G859&amp;"'),"</f>
        <v>(857,'TrainTSP17_12.csv'),</v>
      </c>
      <c r="J859" s="6">
        <f>VLOOKUP(E859,target_graph_lookup!$A$1:$B$43,2,0)</f>
        <v>17</v>
      </c>
      <c r="K859" s="70">
        <v>11823</v>
      </c>
      <c r="L859" s="71">
        <f>VLOOKUP(A859,cutting_planes!$A$2:$K$1435,3,0)</f>
        <v>11823</v>
      </c>
      <c r="M859" s="71">
        <f>VLOOKUP(A859,cutting_planes!$A$2:$K$1435,2,0)</f>
        <v>10592</v>
      </c>
      <c r="N859" s="71">
        <f>VLOOKUP(A859,cutting_planes!$A$2:$K$1435,6,0)</f>
        <v>1</v>
      </c>
      <c r="O859" s="71">
        <f>VLOOKUP(A859,cutting_planes!$A$2:$K$1435,7,0)</f>
        <v>15</v>
      </c>
      <c r="P859" s="71">
        <f>VLOOKUP(A859,cutting_planes!$A$2:$K$1435,8,0)</f>
        <v>2</v>
      </c>
      <c r="Q859" s="71">
        <f>VLOOKUP(A859,cutting_planes!$A$2:$K$1435,9,0)</f>
        <v>0</v>
      </c>
      <c r="R859" s="71">
        <f>VLOOKUP(A859,cutting_planes!$A$2:$K$1435,10,0)</f>
        <v>500</v>
      </c>
      <c r="S859" s="72">
        <f>ABS(K859-L859)/K859</f>
        <v>0</v>
      </c>
      <c r="T859" s="71">
        <f>IF(O859&gt;=R859,1,0)</f>
        <v>0</v>
      </c>
      <c r="U859" s="1" t="str">
        <f>VLOOKUP(A859,cutting_planes!$A$2:$N$940,14,0)</f>
        <v>0:00</v>
      </c>
    </row>
    <row r="860" spans="1:21" x14ac:dyDescent="0.2">
      <c r="A860" s="6">
        <v>858</v>
      </c>
      <c r="B860" s="6">
        <v>17</v>
      </c>
      <c r="C860" s="6">
        <v>13</v>
      </c>
      <c r="D860" s="6">
        <v>28</v>
      </c>
      <c r="E860" s="6" t="s">
        <v>677</v>
      </c>
      <c r="F860" s="6" t="s">
        <v>1702</v>
      </c>
      <c r="G860" s="6" t="str">
        <f>F860&amp;B860&amp;"_"&amp;C860&amp;".csv"</f>
        <v>TrainTSP17_13.csv</v>
      </c>
      <c r="H860" s="6" t="s">
        <v>1707</v>
      </c>
      <c r="I860" s="6" t="str">
        <f>"("&amp;A860&amp;",'"&amp;G860&amp;"'),"</f>
        <v>(858,'TrainTSP17_13.csv'),</v>
      </c>
      <c r="J860" s="6">
        <f>VLOOKUP(E860,target_graph_lookup!$A$1:$B$43,2,0)</f>
        <v>17</v>
      </c>
      <c r="K860" s="70">
        <v>9384</v>
      </c>
      <c r="L860" s="71">
        <f>VLOOKUP(A860,cutting_planes!$A$2:$K$1435,3,0)</f>
        <v>9384</v>
      </c>
      <c r="M860" s="71">
        <f>VLOOKUP(A860,cutting_planes!$A$2:$K$1435,2,0)</f>
        <v>8566</v>
      </c>
      <c r="N860" s="71">
        <f>VLOOKUP(A860,cutting_planes!$A$2:$K$1435,6,0)</f>
        <v>1</v>
      </c>
      <c r="O860" s="71">
        <f>VLOOKUP(A860,cutting_planes!$A$2:$K$1435,7,0)</f>
        <v>11</v>
      </c>
      <c r="P860" s="71">
        <f>VLOOKUP(A860,cutting_planes!$A$2:$K$1435,8,0)</f>
        <v>2</v>
      </c>
      <c r="Q860" s="71">
        <f>VLOOKUP(A860,cutting_planes!$A$2:$K$1435,9,0)</f>
        <v>0</v>
      </c>
      <c r="R860" s="71">
        <f>VLOOKUP(A860,cutting_planes!$A$2:$K$1435,10,0)</f>
        <v>500</v>
      </c>
      <c r="S860" s="72">
        <f>ABS(K860-L860)/K860</f>
        <v>0</v>
      </c>
      <c r="T860" s="71">
        <f>IF(O860&gt;=R860,1,0)</f>
        <v>0</v>
      </c>
      <c r="U860" s="1" t="str">
        <f>VLOOKUP(A860,cutting_planes!$A$2:$N$940,14,0)</f>
        <v>0:00</v>
      </c>
    </row>
    <row r="861" spans="1:21" x14ac:dyDescent="0.2">
      <c r="A861" s="6">
        <v>859</v>
      </c>
      <c r="B861" s="6">
        <v>17</v>
      </c>
      <c r="C861" s="6">
        <v>14</v>
      </c>
      <c r="D861" s="6">
        <v>25</v>
      </c>
      <c r="E861" s="6" t="s">
        <v>677</v>
      </c>
      <c r="F861" s="6" t="s">
        <v>1702</v>
      </c>
      <c r="G861" s="6" t="str">
        <f>F861&amp;B861&amp;"_"&amp;C861&amp;".csv"</f>
        <v>TrainTSP17_14.csv</v>
      </c>
      <c r="H861" s="6" t="s">
        <v>1707</v>
      </c>
      <c r="I861" s="6" t="str">
        <f>"("&amp;A861&amp;",'"&amp;G861&amp;"'),"</f>
        <v>(859,'TrainTSP17_14.csv'),</v>
      </c>
      <c r="J861" s="6">
        <f>VLOOKUP(E861,target_graph_lookup!$A$1:$B$43,2,0)</f>
        <v>17</v>
      </c>
      <c r="K861" s="70">
        <v>9027</v>
      </c>
      <c r="L861" s="71">
        <f>VLOOKUP(A861,cutting_planes!$A$2:$K$1435,3,0)</f>
        <v>9034</v>
      </c>
      <c r="M861" s="71">
        <f>VLOOKUP(A861,cutting_planes!$A$2:$K$1435,2,0)</f>
        <v>8937.5</v>
      </c>
      <c r="N861" s="71">
        <f>VLOOKUP(A861,cutting_planes!$A$2:$K$1435,6,0)</f>
        <v>1</v>
      </c>
      <c r="O861" s="71">
        <f>VLOOKUP(A861,cutting_planes!$A$2:$K$1435,7,0)</f>
        <v>18</v>
      </c>
      <c r="P861" s="71">
        <f>VLOOKUP(A861,cutting_planes!$A$2:$K$1435,8,0)</f>
        <v>10</v>
      </c>
      <c r="Q861" s="71">
        <f>VLOOKUP(A861,cutting_planes!$A$2:$K$1435,9,0)</f>
        <v>0</v>
      </c>
      <c r="R861" s="71">
        <f>VLOOKUP(A861,cutting_planes!$A$2:$K$1435,10,0)</f>
        <v>500</v>
      </c>
      <c r="S861" s="72">
        <f>ABS(K861-L861)/K861</f>
        <v>7.7545142350725598E-4</v>
      </c>
      <c r="T861" s="71">
        <f>IF(O861&gt;=R861,1,0)</f>
        <v>0</v>
      </c>
      <c r="U861" s="1" t="str">
        <f>VLOOKUP(A861,cutting_planes!$A$2:$N$940,14,0)</f>
        <v>0:00</v>
      </c>
    </row>
    <row r="862" spans="1:21" x14ac:dyDescent="0.2">
      <c r="A862" s="6">
        <v>860</v>
      </c>
      <c r="B862" s="6">
        <v>17</v>
      </c>
      <c r="C862" s="6">
        <v>15</v>
      </c>
      <c r="D862" s="6">
        <v>19</v>
      </c>
      <c r="E862" s="6" t="s">
        <v>677</v>
      </c>
      <c r="F862" s="6" t="s">
        <v>1702</v>
      </c>
      <c r="G862" s="6" t="str">
        <f>F862&amp;B862&amp;"_"&amp;C862&amp;".csv"</f>
        <v>TrainTSP17_15.csv</v>
      </c>
      <c r="H862" s="6" t="s">
        <v>1707</v>
      </c>
      <c r="I862" s="6" t="str">
        <f>"("&amp;A862&amp;",'"&amp;G862&amp;"'),"</f>
        <v>(860,'TrainTSP17_15.csv'),</v>
      </c>
      <c r="J862" s="6">
        <f>VLOOKUP(E862,target_graph_lookup!$A$1:$B$43,2,0)</f>
        <v>17</v>
      </c>
      <c r="K862" s="70">
        <v>8206</v>
      </c>
      <c r="L862" s="71">
        <f>VLOOKUP(A862,cutting_planes!$A$2:$K$1435,3,0)</f>
        <v>8192.67</v>
      </c>
      <c r="M862" s="71">
        <f>VLOOKUP(A862,cutting_planes!$A$2:$K$1435,2,0)</f>
        <v>8073.5</v>
      </c>
      <c r="N862" s="71">
        <f>VLOOKUP(A862,cutting_planes!$A$2:$K$1435,6,0)</f>
        <v>0</v>
      </c>
      <c r="O862" s="71">
        <f>VLOOKUP(A862,cutting_planes!$A$2:$K$1435,7,0)</f>
        <v>12</v>
      </c>
      <c r="P862" s="71">
        <f>VLOOKUP(A862,cutting_planes!$A$2:$K$1435,8,0)</f>
        <v>5</v>
      </c>
      <c r="Q862" s="71">
        <f>VLOOKUP(A862,cutting_planes!$A$2:$K$1435,9,0)</f>
        <v>0</v>
      </c>
      <c r="R862" s="71">
        <f>VLOOKUP(A862,cutting_planes!$A$2:$K$1435,10,0)</f>
        <v>500</v>
      </c>
      <c r="S862" s="72">
        <f>ABS(K862-L862)/K862</f>
        <v>1.6244211552522455E-3</v>
      </c>
      <c r="T862" s="71">
        <f>IF(O862&gt;=R862,1,0)</f>
        <v>0</v>
      </c>
      <c r="U862" s="1" t="str">
        <f>VLOOKUP(A862,cutting_planes!$A$2:$N$940,14,0)</f>
        <v>0:00</v>
      </c>
    </row>
    <row r="863" spans="1:21" x14ac:dyDescent="0.2">
      <c r="A863" s="6">
        <v>861</v>
      </c>
      <c r="B863" s="6">
        <v>17</v>
      </c>
      <c r="C863" s="6">
        <v>16</v>
      </c>
      <c r="D863" s="6">
        <v>10</v>
      </c>
      <c r="E863" s="6" t="s">
        <v>677</v>
      </c>
      <c r="F863" s="6" t="s">
        <v>1702</v>
      </c>
      <c r="G863" s="6" t="str">
        <f>F863&amp;B863&amp;"_"&amp;C863&amp;".csv"</f>
        <v>TrainTSP17_16.csv</v>
      </c>
      <c r="H863" s="6" t="s">
        <v>1707</v>
      </c>
      <c r="I863" s="6" t="str">
        <f>"("&amp;A863&amp;",'"&amp;G863&amp;"'),"</f>
        <v>(861,'TrainTSP17_16.csv'),</v>
      </c>
      <c r="J863" s="6">
        <f>VLOOKUP(E863,target_graph_lookup!$A$1:$B$43,2,0)</f>
        <v>17</v>
      </c>
      <c r="K863" s="70">
        <v>6064</v>
      </c>
      <c r="L863" s="71">
        <f>VLOOKUP(A863,cutting_planes!$A$2:$K$1435,3,0)</f>
        <v>6064</v>
      </c>
      <c r="M863" s="71">
        <f>VLOOKUP(A863,cutting_planes!$A$2:$K$1435,2,0)</f>
        <v>5243</v>
      </c>
      <c r="N863" s="71">
        <f>VLOOKUP(A863,cutting_planes!$A$2:$K$1435,6,0)</f>
        <v>1</v>
      </c>
      <c r="O863" s="71">
        <f>VLOOKUP(A863,cutting_planes!$A$2:$K$1435,7,0)</f>
        <v>5</v>
      </c>
      <c r="P863" s="71">
        <f>VLOOKUP(A863,cutting_planes!$A$2:$K$1435,8,0)</f>
        <v>2</v>
      </c>
      <c r="Q863" s="71">
        <f>VLOOKUP(A863,cutting_planes!$A$2:$K$1435,9,0)</f>
        <v>0</v>
      </c>
      <c r="R863" s="71">
        <f>VLOOKUP(A863,cutting_planes!$A$2:$K$1435,10,0)</f>
        <v>500</v>
      </c>
      <c r="S863" s="72">
        <f>ABS(K863-L863)/K863</f>
        <v>0</v>
      </c>
      <c r="T863" s="71">
        <f>IF(O863&gt;=R863,1,0)</f>
        <v>0</v>
      </c>
      <c r="U863" s="1" t="str">
        <f>VLOOKUP(A863,cutting_planes!$A$2:$N$940,14,0)</f>
        <v>0:00</v>
      </c>
    </row>
    <row r="864" spans="1:21" x14ac:dyDescent="0.2">
      <c r="A864" s="6">
        <v>862</v>
      </c>
      <c r="B864" s="6">
        <v>17</v>
      </c>
      <c r="C864" s="6">
        <v>17</v>
      </c>
      <c r="D864" s="6">
        <v>20</v>
      </c>
      <c r="E864" s="6" t="s">
        <v>677</v>
      </c>
      <c r="F864" s="6" t="s">
        <v>1702</v>
      </c>
      <c r="G864" s="6" t="str">
        <f>F864&amp;B864&amp;"_"&amp;C864&amp;".csv"</f>
        <v>TrainTSP17_17.csv</v>
      </c>
      <c r="H864" s="6" t="s">
        <v>1707</v>
      </c>
      <c r="I864" s="6" t="str">
        <f>"("&amp;A864&amp;",'"&amp;G864&amp;"'),"</f>
        <v>(862,'TrainTSP17_17.csv'),</v>
      </c>
      <c r="J864" s="6">
        <f>VLOOKUP(E864,target_graph_lookup!$A$1:$B$43,2,0)</f>
        <v>17</v>
      </c>
      <c r="K864" s="70">
        <v>8972</v>
      </c>
      <c r="L864" s="71">
        <f>VLOOKUP(A864,cutting_planes!$A$2:$K$1435,3,0)</f>
        <v>8910.5</v>
      </c>
      <c r="M864" s="71">
        <f>VLOOKUP(A864,cutting_planes!$A$2:$K$1435,2,0)</f>
        <v>8742.5</v>
      </c>
      <c r="N864" s="71">
        <f>VLOOKUP(A864,cutting_planes!$A$2:$K$1435,6,0)</f>
        <v>0</v>
      </c>
      <c r="O864" s="71">
        <f>VLOOKUP(A864,cutting_planes!$A$2:$K$1435,7,0)</f>
        <v>16</v>
      </c>
      <c r="P864" s="71">
        <f>VLOOKUP(A864,cutting_planes!$A$2:$K$1435,8,0)</f>
        <v>7</v>
      </c>
      <c r="Q864" s="71">
        <f>VLOOKUP(A864,cutting_planes!$A$2:$K$1435,9,0)</f>
        <v>1</v>
      </c>
      <c r="R864" s="71">
        <f>VLOOKUP(A864,cutting_planes!$A$2:$K$1435,10,0)</f>
        <v>500</v>
      </c>
      <c r="S864" s="72">
        <f>ABS(K864-L864)/K864</f>
        <v>6.854658938921088E-3</v>
      </c>
      <c r="T864" s="71">
        <f>IF(O864&gt;=R864,1,0)</f>
        <v>0</v>
      </c>
      <c r="U864" s="1" t="str">
        <f>VLOOKUP(A864,cutting_planes!$A$2:$N$940,14,0)</f>
        <v>0:00</v>
      </c>
    </row>
    <row r="865" spans="1:21" hidden="1" x14ac:dyDescent="0.2">
      <c r="A865" s="10">
        <v>863</v>
      </c>
      <c r="B865" s="10">
        <v>17</v>
      </c>
      <c r="C865" s="10">
        <v>18</v>
      </c>
      <c r="D865" s="10">
        <v>4</v>
      </c>
      <c r="E865" s="10" t="s">
        <v>677</v>
      </c>
      <c r="F865" s="10" t="s">
        <v>1702</v>
      </c>
      <c r="G865" s="10" t="str">
        <f>F865&amp;B865&amp;"_"&amp;C865&amp;".csv"</f>
        <v>TrainTSP17_18.csv</v>
      </c>
      <c r="H865" s="10" t="s">
        <v>1706</v>
      </c>
      <c r="I865" s="10" t="str">
        <f>"("&amp;A865&amp;",'"&amp;G865&amp;"'),"</f>
        <v>(863,'TrainTSP17_18.csv'),</v>
      </c>
      <c r="J865" s="6">
        <f>VLOOKUP(E865,target_graph_lookup!$A$1:$B$43,2,0)</f>
        <v>17</v>
      </c>
      <c r="K865" s="70" t="e">
        <v>#N/A</v>
      </c>
      <c r="L865" s="71" t="e">
        <f>VLOOKUP(A865,cutting_planes!$A$2:$K$1435,3,0)</f>
        <v>#N/A</v>
      </c>
      <c r="M865" s="71" t="e">
        <f>VLOOKUP(A865,cutting_planes!$A$2:$K$1435,2,0)</f>
        <v>#N/A</v>
      </c>
      <c r="N865" s="71" t="e">
        <f>VLOOKUP(A865,cutting_planes!$A$2:$K$1435,6,0)</f>
        <v>#N/A</v>
      </c>
      <c r="O865" s="71" t="e">
        <f>VLOOKUP(A865,cutting_planes!$A$2:$K$1435,7,0)</f>
        <v>#N/A</v>
      </c>
      <c r="P865" s="71" t="e">
        <f>VLOOKUP(A865,cutting_planes!$A$2:$K$1435,8,0)</f>
        <v>#N/A</v>
      </c>
      <c r="Q865" s="71" t="e">
        <f>VLOOKUP(A865,cutting_planes!$A$2:$K$1435,9,0)</f>
        <v>#N/A</v>
      </c>
      <c r="R865" s="71" t="e">
        <f>VLOOKUP(A865,cutting_planes!$A$2:$K$1435,10,0)</f>
        <v>#N/A</v>
      </c>
      <c r="S865" s="72" t="e">
        <f>ABS(K865-L865)/K865</f>
        <v>#N/A</v>
      </c>
      <c r="T865" s="71" t="e">
        <f>IF(O865&gt;=R865,1,0)</f>
        <v>#N/A</v>
      </c>
      <c r="U865" s="1" t="e">
        <f>VLOOKUP(A865,cutting_planes!$A$2:$N$940,14,0)</f>
        <v>#N/A</v>
      </c>
    </row>
    <row r="866" spans="1:21" x14ac:dyDescent="0.2">
      <c r="A866" s="6">
        <v>864</v>
      </c>
      <c r="B866" s="6">
        <v>17</v>
      </c>
      <c r="C866" s="6">
        <v>19</v>
      </c>
      <c r="D866" s="6">
        <v>41</v>
      </c>
      <c r="E866" s="6" t="s">
        <v>677</v>
      </c>
      <c r="F866" s="6" t="s">
        <v>1702</v>
      </c>
      <c r="G866" s="6" t="str">
        <f>F866&amp;B866&amp;"_"&amp;C866&amp;".csv"</f>
        <v>TrainTSP17_19.csv</v>
      </c>
      <c r="H866" s="6" t="s">
        <v>1707</v>
      </c>
      <c r="I866" s="6" t="str">
        <f>"("&amp;A866&amp;",'"&amp;G866&amp;"'),"</f>
        <v>(864,'TrainTSP17_19.csv'),</v>
      </c>
      <c r="J866" s="6">
        <f>VLOOKUP(E866,target_graph_lookup!$A$1:$B$43,2,0)</f>
        <v>17</v>
      </c>
      <c r="K866" s="70">
        <v>11035</v>
      </c>
      <c r="L866" s="71">
        <f>VLOOKUP(A866,cutting_planes!$A$2:$K$1435,3,0)</f>
        <v>11035</v>
      </c>
      <c r="M866" s="71">
        <f>VLOOKUP(A866,cutting_planes!$A$2:$K$1435,2,0)</f>
        <v>10938</v>
      </c>
      <c r="N866" s="71">
        <f>VLOOKUP(A866,cutting_planes!$A$2:$K$1435,6,0)</f>
        <v>1</v>
      </c>
      <c r="O866" s="71">
        <f>VLOOKUP(A866,cutting_planes!$A$2:$K$1435,7,0)</f>
        <v>10</v>
      </c>
      <c r="P866" s="71">
        <f>VLOOKUP(A866,cutting_planes!$A$2:$K$1435,8,0)</f>
        <v>5</v>
      </c>
      <c r="Q866" s="71">
        <f>VLOOKUP(A866,cutting_planes!$A$2:$K$1435,9,0)</f>
        <v>0</v>
      </c>
      <c r="R866" s="71">
        <f>VLOOKUP(A866,cutting_planes!$A$2:$K$1435,10,0)</f>
        <v>500</v>
      </c>
      <c r="S866" s="72">
        <f>ABS(K866-L866)/K866</f>
        <v>0</v>
      </c>
      <c r="T866" s="71">
        <f>IF(O866&gt;=R866,1,0)</f>
        <v>0</v>
      </c>
      <c r="U866" s="1" t="str">
        <f>VLOOKUP(A866,cutting_planes!$A$2:$N$940,14,0)</f>
        <v>0:00</v>
      </c>
    </row>
    <row r="867" spans="1:21" x14ac:dyDescent="0.2">
      <c r="A867" s="6">
        <v>865</v>
      </c>
      <c r="B867" s="6">
        <v>17</v>
      </c>
      <c r="C867" s="6">
        <v>20</v>
      </c>
      <c r="D867" s="6">
        <v>17</v>
      </c>
      <c r="E867" s="6" t="s">
        <v>677</v>
      </c>
      <c r="F867" s="6" t="s">
        <v>1702</v>
      </c>
      <c r="G867" s="6" t="str">
        <f>F867&amp;B867&amp;"_"&amp;C867&amp;".csv"</f>
        <v>TrainTSP17_20.csv</v>
      </c>
      <c r="H867" s="6" t="s">
        <v>1707</v>
      </c>
      <c r="I867" s="6" t="str">
        <f>"("&amp;A867&amp;",'"&amp;G867&amp;"'),"</f>
        <v>(865,'TrainTSP17_20.csv'),</v>
      </c>
      <c r="J867" s="6">
        <f>VLOOKUP(E867,target_graph_lookup!$A$1:$B$43,2,0)</f>
        <v>17</v>
      </c>
      <c r="K867" s="70">
        <v>7656</v>
      </c>
      <c r="L867" s="71">
        <f>VLOOKUP(A867,cutting_planes!$A$2:$K$1435,3,0)</f>
        <v>7656</v>
      </c>
      <c r="M867" s="71">
        <f>VLOOKUP(A867,cutting_planes!$A$2:$K$1435,2,0)</f>
        <v>7656</v>
      </c>
      <c r="N867" s="71">
        <f>VLOOKUP(A867,cutting_planes!$A$2:$K$1435,6,0)</f>
        <v>1</v>
      </c>
      <c r="O867" s="71">
        <f>VLOOKUP(A867,cutting_planes!$A$2:$K$1435,7,0)</f>
        <v>0</v>
      </c>
      <c r="P867" s="71">
        <f>VLOOKUP(A867,cutting_planes!$A$2:$K$1435,8,0)</f>
        <v>0</v>
      </c>
      <c r="Q867" s="71">
        <f>VLOOKUP(A867,cutting_planes!$A$2:$K$1435,9,0)</f>
        <v>0</v>
      </c>
      <c r="R867" s="71">
        <f>VLOOKUP(A867,cutting_planes!$A$2:$K$1435,10,0)</f>
        <v>500</v>
      </c>
      <c r="S867" s="72">
        <f>ABS(K867-L867)/K867</f>
        <v>0</v>
      </c>
      <c r="T867" s="71">
        <f>IF(O867&gt;=R867,1,0)</f>
        <v>0</v>
      </c>
      <c r="U867" s="1" t="str">
        <f>VLOOKUP(A867,cutting_planes!$A$2:$N$940,14,0)</f>
        <v>0:00</v>
      </c>
    </row>
    <row r="868" spans="1:21" x14ac:dyDescent="0.2">
      <c r="A868" s="6">
        <v>866</v>
      </c>
      <c r="B868" s="6">
        <v>17</v>
      </c>
      <c r="C868" s="6">
        <v>21</v>
      </c>
      <c r="D868" s="6">
        <v>61</v>
      </c>
      <c r="E868" s="6" t="s">
        <v>677</v>
      </c>
      <c r="F868" s="6" t="s">
        <v>1702</v>
      </c>
      <c r="G868" s="6" t="str">
        <f>F868&amp;B868&amp;"_"&amp;C868&amp;".csv"</f>
        <v>TrainTSP17_21.csv</v>
      </c>
      <c r="H868" s="6" t="s">
        <v>1707</v>
      </c>
      <c r="I868" s="6" t="str">
        <f>"("&amp;A868&amp;",'"&amp;G868&amp;"'),"</f>
        <v>(866,'TrainTSP17_21.csv'),</v>
      </c>
      <c r="J868" s="6">
        <f>VLOOKUP(E868,target_graph_lookup!$A$1:$B$43,2,0)</f>
        <v>17</v>
      </c>
      <c r="K868" s="70">
        <v>13384</v>
      </c>
      <c r="L868" s="71">
        <f>VLOOKUP(A868,cutting_planes!$A$2:$K$1435,3,0)</f>
        <v>13265.5</v>
      </c>
      <c r="M868" s="71">
        <f>VLOOKUP(A868,cutting_planes!$A$2:$K$1435,2,0)</f>
        <v>12310</v>
      </c>
      <c r="N868" s="71">
        <f>VLOOKUP(A868,cutting_planes!$A$2:$K$1435,6,0)</f>
        <v>0</v>
      </c>
      <c r="O868" s="71">
        <f>VLOOKUP(A868,cutting_planes!$A$2:$K$1435,7,0)</f>
        <v>33</v>
      </c>
      <c r="P868" s="71">
        <f>VLOOKUP(A868,cutting_planes!$A$2:$K$1435,8,0)</f>
        <v>7</v>
      </c>
      <c r="Q868" s="71">
        <f>VLOOKUP(A868,cutting_planes!$A$2:$K$1435,9,0)</f>
        <v>0</v>
      </c>
      <c r="R868" s="71">
        <f>VLOOKUP(A868,cutting_planes!$A$2:$K$1435,10,0)</f>
        <v>500</v>
      </c>
      <c r="S868" s="72">
        <f>ABS(K868-L868)/K868</f>
        <v>8.8538553496712493E-3</v>
      </c>
      <c r="T868" s="71">
        <f>IF(O868&gt;=R868,1,0)</f>
        <v>0</v>
      </c>
      <c r="U868" s="1" t="str">
        <f>VLOOKUP(A868,cutting_planes!$A$2:$N$940,14,0)</f>
        <v>0:00</v>
      </c>
    </row>
    <row r="869" spans="1:21" x14ac:dyDescent="0.2">
      <c r="A869" s="6">
        <v>867</v>
      </c>
      <c r="B869" s="6">
        <v>17</v>
      </c>
      <c r="C869" s="6">
        <v>22</v>
      </c>
      <c r="D869" s="6">
        <v>7</v>
      </c>
      <c r="E869" s="6" t="s">
        <v>677</v>
      </c>
      <c r="F869" s="6" t="s">
        <v>1702</v>
      </c>
      <c r="G869" s="6" t="str">
        <f>F869&amp;B869&amp;"_"&amp;C869&amp;".csv"</f>
        <v>TrainTSP17_22.csv</v>
      </c>
      <c r="H869" s="6" t="s">
        <v>1707</v>
      </c>
      <c r="I869" s="6" t="str">
        <f>"("&amp;A869&amp;",'"&amp;G869&amp;"'),"</f>
        <v>(867,'TrainTSP17_22.csv'),</v>
      </c>
      <c r="J869" s="6">
        <f>VLOOKUP(E869,target_graph_lookup!$A$1:$B$43,2,0)</f>
        <v>17</v>
      </c>
      <c r="K869" s="70">
        <v>7043</v>
      </c>
      <c r="L869" s="71">
        <f>VLOOKUP(A869,cutting_planes!$A$2:$K$1435,3,0)</f>
        <v>7043</v>
      </c>
      <c r="M869" s="71">
        <f>VLOOKUP(A869,cutting_planes!$A$2:$K$1435,2,0)</f>
        <v>7043</v>
      </c>
      <c r="N869" s="71">
        <f>VLOOKUP(A869,cutting_planes!$A$2:$K$1435,6,0)</f>
        <v>1</v>
      </c>
      <c r="O869" s="71">
        <f>VLOOKUP(A869,cutting_planes!$A$2:$K$1435,7,0)</f>
        <v>0</v>
      </c>
      <c r="P869" s="71">
        <f>VLOOKUP(A869,cutting_planes!$A$2:$K$1435,8,0)</f>
        <v>0</v>
      </c>
      <c r="Q869" s="71">
        <f>VLOOKUP(A869,cutting_planes!$A$2:$K$1435,9,0)</f>
        <v>0</v>
      </c>
      <c r="R869" s="71">
        <f>VLOOKUP(A869,cutting_planes!$A$2:$K$1435,10,0)</f>
        <v>500</v>
      </c>
      <c r="S869" s="72">
        <f>ABS(K869-L869)/K869</f>
        <v>0</v>
      </c>
      <c r="T869" s="71">
        <f>IF(O869&gt;=R869,1,0)</f>
        <v>0</v>
      </c>
      <c r="U869" s="1" t="str">
        <f>VLOOKUP(A869,cutting_planes!$A$2:$N$940,14,0)</f>
        <v>0:00</v>
      </c>
    </row>
    <row r="870" spans="1:21" x14ac:dyDescent="0.2">
      <c r="A870" s="6">
        <v>868</v>
      </c>
      <c r="B870" s="6">
        <v>17</v>
      </c>
      <c r="C870" s="6">
        <v>23</v>
      </c>
      <c r="D870" s="6">
        <v>13</v>
      </c>
      <c r="E870" s="6" t="s">
        <v>677</v>
      </c>
      <c r="F870" s="6" t="s">
        <v>1702</v>
      </c>
      <c r="G870" s="6" t="str">
        <f>F870&amp;B870&amp;"_"&amp;C870&amp;".csv"</f>
        <v>TrainTSP17_23.csv</v>
      </c>
      <c r="H870" s="6" t="s">
        <v>1707</v>
      </c>
      <c r="I870" s="6" t="str">
        <f>"("&amp;A870&amp;",'"&amp;G870&amp;"'),"</f>
        <v>(868,'TrainTSP17_23.csv'),</v>
      </c>
      <c r="J870" s="6">
        <f>VLOOKUP(E870,target_graph_lookup!$A$1:$B$43,2,0)</f>
        <v>17</v>
      </c>
      <c r="K870" s="70">
        <v>6628</v>
      </c>
      <c r="L870" s="71">
        <f>VLOOKUP(A870,cutting_planes!$A$2:$K$1435,3,0)</f>
        <v>6628</v>
      </c>
      <c r="M870" s="71">
        <f>VLOOKUP(A870,cutting_planes!$A$2:$K$1435,2,0)</f>
        <v>5792</v>
      </c>
      <c r="N870" s="71">
        <f>VLOOKUP(A870,cutting_planes!$A$2:$K$1435,6,0)</f>
        <v>1</v>
      </c>
      <c r="O870" s="71">
        <f>VLOOKUP(A870,cutting_planes!$A$2:$K$1435,7,0)</f>
        <v>4</v>
      </c>
      <c r="P870" s="71">
        <f>VLOOKUP(A870,cutting_planes!$A$2:$K$1435,8,0)</f>
        <v>1</v>
      </c>
      <c r="Q870" s="71">
        <f>VLOOKUP(A870,cutting_planes!$A$2:$K$1435,9,0)</f>
        <v>0</v>
      </c>
      <c r="R870" s="71">
        <f>VLOOKUP(A870,cutting_planes!$A$2:$K$1435,10,0)</f>
        <v>500</v>
      </c>
      <c r="S870" s="72">
        <f>ABS(K870-L870)/K870</f>
        <v>0</v>
      </c>
      <c r="T870" s="71">
        <f>IF(O870&gt;=R870,1,0)</f>
        <v>0</v>
      </c>
      <c r="U870" s="1" t="str">
        <f>VLOOKUP(A870,cutting_planes!$A$2:$N$940,14,0)</f>
        <v>0:00</v>
      </c>
    </row>
    <row r="871" spans="1:21" x14ac:dyDescent="0.2">
      <c r="A871" s="6">
        <v>869</v>
      </c>
      <c r="B871" s="6">
        <v>17</v>
      </c>
      <c r="C871" s="6">
        <v>24</v>
      </c>
      <c r="D871" s="6">
        <v>33</v>
      </c>
      <c r="E871" s="6" t="s">
        <v>677</v>
      </c>
      <c r="F871" s="6" t="s">
        <v>1702</v>
      </c>
      <c r="G871" s="6" t="str">
        <f>F871&amp;B871&amp;"_"&amp;C871&amp;".csv"</f>
        <v>TrainTSP17_24.csv</v>
      </c>
      <c r="H871" s="6" t="s">
        <v>1707</v>
      </c>
      <c r="I871" s="6" t="str">
        <f>"("&amp;A871&amp;",'"&amp;G871&amp;"'),"</f>
        <v>(869,'TrainTSP17_24.csv'),</v>
      </c>
      <c r="J871" s="6">
        <f>VLOOKUP(E871,target_graph_lookup!$A$1:$B$43,2,0)</f>
        <v>17</v>
      </c>
      <c r="K871" s="70">
        <v>9686</v>
      </c>
      <c r="L871" s="71">
        <f>VLOOKUP(A871,cutting_planes!$A$2:$K$1435,3,0)</f>
        <v>9686</v>
      </c>
      <c r="M871" s="71">
        <f>VLOOKUP(A871,cutting_planes!$A$2:$K$1435,2,0)</f>
        <v>8632</v>
      </c>
      <c r="N871" s="71">
        <f>VLOOKUP(A871,cutting_planes!$A$2:$K$1435,6,0)</f>
        <v>1</v>
      </c>
      <c r="O871" s="71">
        <f>VLOOKUP(A871,cutting_planes!$A$2:$K$1435,7,0)</f>
        <v>13</v>
      </c>
      <c r="P871" s="71">
        <f>VLOOKUP(A871,cutting_planes!$A$2:$K$1435,8,0)</f>
        <v>3</v>
      </c>
      <c r="Q871" s="71">
        <f>VLOOKUP(A871,cutting_planes!$A$2:$K$1435,9,0)</f>
        <v>0</v>
      </c>
      <c r="R871" s="71">
        <f>VLOOKUP(A871,cutting_planes!$A$2:$K$1435,10,0)</f>
        <v>500</v>
      </c>
      <c r="S871" s="72">
        <f>ABS(K871-L871)/K871</f>
        <v>0</v>
      </c>
      <c r="T871" s="71">
        <f>IF(O871&gt;=R871,1,0)</f>
        <v>0</v>
      </c>
      <c r="U871" s="1" t="str">
        <f>VLOOKUP(A871,cutting_planes!$A$2:$N$940,14,0)</f>
        <v>0:00</v>
      </c>
    </row>
    <row r="872" spans="1:21" x14ac:dyDescent="0.2">
      <c r="A872" s="6">
        <v>870</v>
      </c>
      <c r="B872" s="6">
        <v>17</v>
      </c>
      <c r="C872" s="6">
        <v>25</v>
      </c>
      <c r="D872" s="6">
        <v>9</v>
      </c>
      <c r="E872" s="6" t="s">
        <v>677</v>
      </c>
      <c r="F872" s="6" t="s">
        <v>1702</v>
      </c>
      <c r="G872" s="6" t="str">
        <f>F872&amp;B872&amp;"_"&amp;C872&amp;".csv"</f>
        <v>TrainTSP17_25.csv</v>
      </c>
      <c r="H872" s="6" t="s">
        <v>1707</v>
      </c>
      <c r="I872" s="6" t="str">
        <f>"("&amp;A872&amp;",'"&amp;G872&amp;"'),"</f>
        <v>(870,'TrainTSP17_25.csv'),</v>
      </c>
      <c r="J872" s="6">
        <f>VLOOKUP(E872,target_graph_lookup!$A$1:$B$43,2,0)</f>
        <v>17</v>
      </c>
      <c r="K872" s="70">
        <v>7164</v>
      </c>
      <c r="L872" s="71">
        <f>VLOOKUP(A872,cutting_planes!$A$2:$K$1435,3,0)</f>
        <v>7164</v>
      </c>
      <c r="M872" s="71">
        <f>VLOOKUP(A872,cutting_planes!$A$2:$K$1435,2,0)</f>
        <v>7164</v>
      </c>
      <c r="N872" s="71">
        <f>VLOOKUP(A872,cutting_planes!$A$2:$K$1435,6,0)</f>
        <v>1</v>
      </c>
      <c r="O872" s="71">
        <f>VLOOKUP(A872,cutting_planes!$A$2:$K$1435,7,0)</f>
        <v>0</v>
      </c>
      <c r="P872" s="71">
        <f>VLOOKUP(A872,cutting_planes!$A$2:$K$1435,8,0)</f>
        <v>0</v>
      </c>
      <c r="Q872" s="71">
        <f>VLOOKUP(A872,cutting_planes!$A$2:$K$1435,9,0)</f>
        <v>0</v>
      </c>
      <c r="R872" s="71">
        <f>VLOOKUP(A872,cutting_planes!$A$2:$K$1435,10,0)</f>
        <v>500</v>
      </c>
      <c r="S872" s="72">
        <f>ABS(K872-L872)/K872</f>
        <v>0</v>
      </c>
      <c r="T872" s="71">
        <f>IF(O872&gt;=R872,1,0)</f>
        <v>0</v>
      </c>
      <c r="U872" s="1" t="str">
        <f>VLOOKUP(A872,cutting_planes!$A$2:$N$940,14,0)</f>
        <v>0:00</v>
      </c>
    </row>
    <row r="873" spans="1:21" x14ac:dyDescent="0.2">
      <c r="A873" s="6">
        <v>871</v>
      </c>
      <c r="B873" s="6">
        <v>17</v>
      </c>
      <c r="C873" s="6">
        <v>26</v>
      </c>
      <c r="D873" s="6">
        <v>15</v>
      </c>
      <c r="E873" s="6" t="s">
        <v>677</v>
      </c>
      <c r="F873" s="6" t="s">
        <v>1702</v>
      </c>
      <c r="G873" s="6" t="str">
        <f>F873&amp;B873&amp;"_"&amp;C873&amp;".csv"</f>
        <v>TrainTSP17_26.csv</v>
      </c>
      <c r="H873" s="6" t="s">
        <v>1707</v>
      </c>
      <c r="I873" s="6" t="str">
        <f>"("&amp;A873&amp;",'"&amp;G873&amp;"'),"</f>
        <v>(871,'TrainTSP17_26.csv'),</v>
      </c>
      <c r="J873" s="6">
        <f>VLOOKUP(E873,target_graph_lookup!$A$1:$B$43,2,0)</f>
        <v>17</v>
      </c>
      <c r="K873" s="70">
        <v>7432</v>
      </c>
      <c r="L873" s="71">
        <f>VLOOKUP(A873,cutting_planes!$A$2:$K$1435,3,0)</f>
        <v>7432</v>
      </c>
      <c r="M873" s="71">
        <f>VLOOKUP(A873,cutting_planes!$A$2:$K$1435,2,0)</f>
        <v>7397</v>
      </c>
      <c r="N873" s="71">
        <f>VLOOKUP(A873,cutting_planes!$A$2:$K$1435,6,0)</f>
        <v>1</v>
      </c>
      <c r="O873" s="71">
        <f>VLOOKUP(A873,cutting_planes!$A$2:$K$1435,7,0)</f>
        <v>5</v>
      </c>
      <c r="P873" s="71">
        <f>VLOOKUP(A873,cutting_planes!$A$2:$K$1435,8,0)</f>
        <v>3</v>
      </c>
      <c r="Q873" s="71">
        <f>VLOOKUP(A873,cutting_planes!$A$2:$K$1435,9,0)</f>
        <v>0</v>
      </c>
      <c r="R873" s="71">
        <f>VLOOKUP(A873,cutting_planes!$A$2:$K$1435,10,0)</f>
        <v>500</v>
      </c>
      <c r="S873" s="72">
        <f>ABS(K873-L873)/K873</f>
        <v>0</v>
      </c>
      <c r="T873" s="71">
        <f>IF(O873&gt;=R873,1,0)</f>
        <v>0</v>
      </c>
      <c r="U873" s="1" t="str">
        <f>VLOOKUP(A873,cutting_planes!$A$2:$N$940,14,0)</f>
        <v>0:00</v>
      </c>
    </row>
    <row r="874" spans="1:21" x14ac:dyDescent="0.2">
      <c r="A874" s="6">
        <v>872</v>
      </c>
      <c r="B874" s="6">
        <v>17</v>
      </c>
      <c r="C874" s="6">
        <v>27</v>
      </c>
      <c r="D874" s="6">
        <v>58</v>
      </c>
      <c r="E874" s="6" t="s">
        <v>677</v>
      </c>
      <c r="F874" s="6" t="s">
        <v>1702</v>
      </c>
      <c r="G874" s="6" t="str">
        <f>F874&amp;B874&amp;"_"&amp;C874&amp;".csv"</f>
        <v>TrainTSP17_27.csv</v>
      </c>
      <c r="H874" s="6" t="s">
        <v>1707</v>
      </c>
      <c r="I874" s="6" t="str">
        <f>"("&amp;A874&amp;",'"&amp;G874&amp;"'),"</f>
        <v>(872,'TrainTSP17_27.csv'),</v>
      </c>
      <c r="J874" s="6">
        <f>VLOOKUP(E874,target_graph_lookup!$A$1:$B$43,2,0)</f>
        <v>17</v>
      </c>
      <c r="K874" s="70">
        <v>12951</v>
      </c>
      <c r="L874" s="71">
        <f>VLOOKUP(A874,cutting_planes!$A$2:$K$1435,3,0)</f>
        <v>12918.67</v>
      </c>
      <c r="M874" s="71">
        <f>VLOOKUP(A874,cutting_planes!$A$2:$K$1435,2,0)</f>
        <v>12014</v>
      </c>
      <c r="N874" s="71">
        <f>VLOOKUP(A874,cutting_planes!$A$2:$K$1435,6,0)</f>
        <v>0</v>
      </c>
      <c r="O874" s="71">
        <f>VLOOKUP(A874,cutting_planes!$A$2:$K$1435,7,0)</f>
        <v>86</v>
      </c>
      <c r="P874" s="71">
        <f>VLOOKUP(A874,cutting_planes!$A$2:$K$1435,8,0)</f>
        <v>19</v>
      </c>
      <c r="Q874" s="71">
        <f>VLOOKUP(A874,cutting_planes!$A$2:$K$1435,9,0)</f>
        <v>1</v>
      </c>
      <c r="R874" s="71">
        <f>VLOOKUP(A874,cutting_planes!$A$2:$K$1435,10,0)</f>
        <v>500</v>
      </c>
      <c r="S874" s="72">
        <f>ABS(K874-L874)/K874</f>
        <v>2.4963323295498362E-3</v>
      </c>
      <c r="T874" s="71">
        <f>IF(O874&gt;=R874,1,0)</f>
        <v>0</v>
      </c>
      <c r="U874" s="1" t="str">
        <f>VLOOKUP(A874,cutting_planes!$A$2:$N$940,14,0)</f>
        <v>0:00</v>
      </c>
    </row>
    <row r="875" spans="1:21" x14ac:dyDescent="0.2">
      <c r="A875" s="6">
        <v>873</v>
      </c>
      <c r="B875" s="6">
        <v>17</v>
      </c>
      <c r="C875" s="6">
        <v>28</v>
      </c>
      <c r="D875" s="6">
        <v>6</v>
      </c>
      <c r="E875" s="6" t="s">
        <v>677</v>
      </c>
      <c r="F875" s="6" t="s">
        <v>1702</v>
      </c>
      <c r="G875" s="6" t="str">
        <f>F875&amp;B875&amp;"_"&amp;C875&amp;".csv"</f>
        <v>TrainTSP17_28.csv</v>
      </c>
      <c r="H875" s="6" t="s">
        <v>1707</v>
      </c>
      <c r="I875" s="6" t="str">
        <f>"("&amp;A875&amp;",'"&amp;G875&amp;"'),"</f>
        <v>(873,'TrainTSP17_28.csv'),</v>
      </c>
      <c r="J875" s="6">
        <f>VLOOKUP(E875,target_graph_lookup!$A$1:$B$43,2,0)</f>
        <v>17</v>
      </c>
      <c r="K875" s="70">
        <v>6698</v>
      </c>
      <c r="L875" s="71">
        <f>VLOOKUP(A875,cutting_planes!$A$2:$K$1435,3,0)</f>
        <v>6698</v>
      </c>
      <c r="M875" s="71">
        <f>VLOOKUP(A875,cutting_planes!$A$2:$K$1435,2,0)</f>
        <v>6698</v>
      </c>
      <c r="N875" s="71">
        <f>VLOOKUP(A875,cutting_planes!$A$2:$K$1435,6,0)</f>
        <v>1</v>
      </c>
      <c r="O875" s="71">
        <f>VLOOKUP(A875,cutting_planes!$A$2:$K$1435,7,0)</f>
        <v>0</v>
      </c>
      <c r="P875" s="71">
        <f>VLOOKUP(A875,cutting_planes!$A$2:$K$1435,8,0)</f>
        <v>0</v>
      </c>
      <c r="Q875" s="71">
        <f>VLOOKUP(A875,cutting_planes!$A$2:$K$1435,9,0)</f>
        <v>0</v>
      </c>
      <c r="R875" s="71">
        <f>VLOOKUP(A875,cutting_planes!$A$2:$K$1435,10,0)</f>
        <v>500</v>
      </c>
      <c r="S875" s="72">
        <f>ABS(K875-L875)/K875</f>
        <v>0</v>
      </c>
      <c r="T875" s="71">
        <f>IF(O875&gt;=R875,1,0)</f>
        <v>0</v>
      </c>
      <c r="U875" s="1" t="str">
        <f>VLOOKUP(A875,cutting_planes!$A$2:$N$940,14,0)</f>
        <v>0:00</v>
      </c>
    </row>
    <row r="876" spans="1:21" x14ac:dyDescent="0.2">
      <c r="A876" s="6">
        <v>874</v>
      </c>
      <c r="B876" s="6">
        <v>17</v>
      </c>
      <c r="C876" s="6">
        <v>29</v>
      </c>
      <c r="D876" s="6">
        <v>11</v>
      </c>
      <c r="E876" s="6" t="s">
        <v>677</v>
      </c>
      <c r="F876" s="6" t="s">
        <v>1702</v>
      </c>
      <c r="G876" s="6" t="str">
        <f>F876&amp;B876&amp;"_"&amp;C876&amp;".csv"</f>
        <v>TrainTSP17_29.csv</v>
      </c>
      <c r="H876" s="6" t="s">
        <v>1707</v>
      </c>
      <c r="I876" s="6" t="str">
        <f>"("&amp;A876&amp;",'"&amp;G876&amp;"'),"</f>
        <v>(874,'TrainTSP17_29.csv'),</v>
      </c>
      <c r="J876" s="6">
        <f>VLOOKUP(E876,target_graph_lookup!$A$1:$B$43,2,0)</f>
        <v>17</v>
      </c>
      <c r="K876" s="70">
        <v>7555</v>
      </c>
      <c r="L876" s="71">
        <f>VLOOKUP(A876,cutting_planes!$A$2:$K$1435,3,0)</f>
        <v>7555</v>
      </c>
      <c r="M876" s="71">
        <f>VLOOKUP(A876,cutting_planes!$A$2:$K$1435,2,0)</f>
        <v>7555</v>
      </c>
      <c r="N876" s="71">
        <f>VLOOKUP(A876,cutting_planes!$A$2:$K$1435,6,0)</f>
        <v>1</v>
      </c>
      <c r="O876" s="71">
        <f>VLOOKUP(A876,cutting_planes!$A$2:$K$1435,7,0)</f>
        <v>0</v>
      </c>
      <c r="P876" s="71">
        <f>VLOOKUP(A876,cutting_planes!$A$2:$K$1435,8,0)</f>
        <v>0</v>
      </c>
      <c r="Q876" s="71">
        <f>VLOOKUP(A876,cutting_planes!$A$2:$K$1435,9,0)</f>
        <v>0</v>
      </c>
      <c r="R876" s="71">
        <f>VLOOKUP(A876,cutting_planes!$A$2:$K$1435,10,0)</f>
        <v>500</v>
      </c>
      <c r="S876" s="72">
        <f>ABS(K876-L876)/K876</f>
        <v>0</v>
      </c>
      <c r="T876" s="71">
        <f>IF(O876&gt;=R876,1,0)</f>
        <v>0</v>
      </c>
      <c r="U876" s="1" t="str">
        <f>VLOOKUP(A876,cutting_planes!$A$2:$N$940,14,0)</f>
        <v>0:00</v>
      </c>
    </row>
    <row r="877" spans="1:21" x14ac:dyDescent="0.2">
      <c r="A877" s="6">
        <v>875</v>
      </c>
      <c r="B877" s="6">
        <v>17</v>
      </c>
      <c r="C877" s="6">
        <v>30</v>
      </c>
      <c r="D877" s="6">
        <v>57</v>
      </c>
      <c r="E877" s="6" t="s">
        <v>677</v>
      </c>
      <c r="F877" s="6" t="s">
        <v>1702</v>
      </c>
      <c r="G877" s="6" t="str">
        <f>F877&amp;B877&amp;"_"&amp;C877&amp;".csv"</f>
        <v>TrainTSP17_30.csv</v>
      </c>
      <c r="H877" s="6" t="s">
        <v>1707</v>
      </c>
      <c r="I877" s="6" t="str">
        <f>"("&amp;A877&amp;",'"&amp;G877&amp;"'),"</f>
        <v>(875,'TrainTSP17_30.csv'),</v>
      </c>
      <c r="J877" s="6">
        <f>VLOOKUP(E877,target_graph_lookup!$A$1:$B$43,2,0)</f>
        <v>17</v>
      </c>
      <c r="K877" s="70">
        <v>11950</v>
      </c>
      <c r="L877" s="71">
        <f>VLOOKUP(A877,cutting_planes!$A$2:$K$1435,3,0)</f>
        <v>11884.5</v>
      </c>
      <c r="M877" s="71">
        <f>VLOOKUP(A877,cutting_planes!$A$2:$K$1435,2,0)</f>
        <v>10721</v>
      </c>
      <c r="N877" s="71">
        <f>VLOOKUP(A877,cutting_planes!$A$2:$K$1435,6,0)</f>
        <v>0</v>
      </c>
      <c r="O877" s="71">
        <f>VLOOKUP(A877,cutting_planes!$A$2:$K$1435,7,0)</f>
        <v>23</v>
      </c>
      <c r="P877" s="71">
        <f>VLOOKUP(A877,cutting_planes!$A$2:$K$1435,8,0)</f>
        <v>4</v>
      </c>
      <c r="Q877" s="71">
        <f>VLOOKUP(A877,cutting_planes!$A$2:$K$1435,9,0)</f>
        <v>0</v>
      </c>
      <c r="R877" s="71">
        <f>VLOOKUP(A877,cutting_planes!$A$2:$K$1435,10,0)</f>
        <v>500</v>
      </c>
      <c r="S877" s="72">
        <f>ABS(K877-L877)/K877</f>
        <v>5.4811715481171549E-3</v>
      </c>
      <c r="T877" s="71">
        <f>IF(O877&gt;=R877,1,0)</f>
        <v>0</v>
      </c>
      <c r="U877" s="1" t="str">
        <f>VLOOKUP(A877,cutting_planes!$A$2:$N$940,14,0)</f>
        <v>0:00</v>
      </c>
    </row>
    <row r="878" spans="1:21" x14ac:dyDescent="0.2">
      <c r="A878" s="6">
        <v>876</v>
      </c>
      <c r="B878" s="6">
        <v>17</v>
      </c>
      <c r="C878" s="6">
        <v>31</v>
      </c>
      <c r="D878" s="6">
        <v>27</v>
      </c>
      <c r="E878" s="6" t="s">
        <v>677</v>
      </c>
      <c r="F878" s="6" t="s">
        <v>1702</v>
      </c>
      <c r="G878" s="6" t="str">
        <f>F878&amp;B878&amp;"_"&amp;C878&amp;".csv"</f>
        <v>TrainTSP17_31.csv</v>
      </c>
      <c r="H878" s="6" t="s">
        <v>1707</v>
      </c>
      <c r="I878" s="6" t="str">
        <f>"("&amp;A878&amp;",'"&amp;G878&amp;"'),"</f>
        <v>(876,'TrainTSP17_31.csv'),</v>
      </c>
      <c r="J878" s="6">
        <f>VLOOKUP(E878,target_graph_lookup!$A$1:$B$43,2,0)</f>
        <v>17</v>
      </c>
      <c r="K878" s="70">
        <v>9346</v>
      </c>
      <c r="L878" s="71">
        <f>VLOOKUP(A878,cutting_planes!$A$2:$K$1435,3,0)</f>
        <v>9346</v>
      </c>
      <c r="M878" s="71">
        <f>VLOOKUP(A878,cutting_planes!$A$2:$K$1435,2,0)</f>
        <v>9158</v>
      </c>
      <c r="N878" s="71">
        <f>VLOOKUP(A878,cutting_planes!$A$2:$K$1435,6,0)</f>
        <v>1</v>
      </c>
      <c r="O878" s="71">
        <f>VLOOKUP(A878,cutting_planes!$A$2:$K$1435,7,0)</f>
        <v>12</v>
      </c>
      <c r="P878" s="71">
        <f>VLOOKUP(A878,cutting_planes!$A$2:$K$1435,8,0)</f>
        <v>7</v>
      </c>
      <c r="Q878" s="71">
        <f>VLOOKUP(A878,cutting_planes!$A$2:$K$1435,9,0)</f>
        <v>2</v>
      </c>
      <c r="R878" s="71">
        <f>VLOOKUP(A878,cutting_planes!$A$2:$K$1435,10,0)</f>
        <v>500</v>
      </c>
      <c r="S878" s="72">
        <f>ABS(K878-L878)/K878</f>
        <v>0</v>
      </c>
      <c r="T878" s="71">
        <f>IF(O878&gt;=R878,1,0)</f>
        <v>0</v>
      </c>
      <c r="U878" s="1" t="str">
        <f>VLOOKUP(A878,cutting_planes!$A$2:$N$940,14,0)</f>
        <v>0:00</v>
      </c>
    </row>
    <row r="879" spans="1:21" x14ac:dyDescent="0.2">
      <c r="A879" s="6">
        <v>877</v>
      </c>
      <c r="B879" s="6">
        <v>17</v>
      </c>
      <c r="C879" s="6">
        <v>32</v>
      </c>
      <c r="D879" s="6">
        <v>46</v>
      </c>
      <c r="E879" s="6" t="s">
        <v>677</v>
      </c>
      <c r="F879" s="6" t="s">
        <v>1702</v>
      </c>
      <c r="G879" s="6" t="str">
        <f>F879&amp;B879&amp;"_"&amp;C879&amp;".csv"</f>
        <v>TrainTSP17_32.csv</v>
      </c>
      <c r="H879" s="6" t="s">
        <v>1707</v>
      </c>
      <c r="I879" s="6" t="str">
        <f>"("&amp;A879&amp;",'"&amp;G879&amp;"'),"</f>
        <v>(877,'TrainTSP17_32.csv'),</v>
      </c>
      <c r="J879" s="6">
        <f>VLOOKUP(E879,target_graph_lookup!$A$1:$B$43,2,0)</f>
        <v>17</v>
      </c>
      <c r="K879" s="70">
        <v>10351</v>
      </c>
      <c r="L879" s="71">
        <f>VLOOKUP(A879,cutting_planes!$A$2:$K$1435,3,0)</f>
        <v>10238.5</v>
      </c>
      <c r="M879" s="71">
        <f>VLOOKUP(A879,cutting_planes!$A$2:$K$1435,2,0)</f>
        <v>8798</v>
      </c>
      <c r="N879" s="71">
        <f>VLOOKUP(A879,cutting_planes!$A$2:$K$1435,6,0)</f>
        <v>0</v>
      </c>
      <c r="O879" s="71">
        <f>VLOOKUP(A879,cutting_planes!$A$2:$K$1435,7,0)</f>
        <v>13</v>
      </c>
      <c r="P879" s="71">
        <f>VLOOKUP(A879,cutting_planes!$A$2:$K$1435,8,0)</f>
        <v>2</v>
      </c>
      <c r="Q879" s="71">
        <f>VLOOKUP(A879,cutting_planes!$A$2:$K$1435,9,0)</f>
        <v>0</v>
      </c>
      <c r="R879" s="71">
        <f>VLOOKUP(A879,cutting_planes!$A$2:$K$1435,10,0)</f>
        <v>500</v>
      </c>
      <c r="S879" s="72">
        <f>ABS(K879-L879)/K879</f>
        <v>1.0868515119312144E-2</v>
      </c>
      <c r="T879" s="71">
        <f>IF(O879&gt;=R879,1,0)</f>
        <v>0</v>
      </c>
      <c r="U879" s="1" t="str">
        <f>VLOOKUP(A879,cutting_planes!$A$2:$N$940,14,0)</f>
        <v>0:00</v>
      </c>
    </row>
    <row r="880" spans="1:21" x14ac:dyDescent="0.2">
      <c r="A880" s="6">
        <v>878</v>
      </c>
      <c r="B880" s="6">
        <v>17</v>
      </c>
      <c r="C880" s="6">
        <v>33</v>
      </c>
      <c r="D880" s="6">
        <v>26</v>
      </c>
      <c r="E880" s="6" t="s">
        <v>677</v>
      </c>
      <c r="F880" s="6" t="s">
        <v>1702</v>
      </c>
      <c r="G880" s="6" t="str">
        <f>F880&amp;B880&amp;"_"&amp;C880&amp;".csv"</f>
        <v>TrainTSP17_33.csv</v>
      </c>
      <c r="H880" s="6" t="s">
        <v>1707</v>
      </c>
      <c r="I880" s="6" t="str">
        <f>"("&amp;A880&amp;",'"&amp;G880&amp;"'),"</f>
        <v>(878,'TrainTSP17_33.csv'),</v>
      </c>
      <c r="J880" s="6">
        <f>VLOOKUP(E880,target_graph_lookup!$A$1:$B$43,2,0)</f>
        <v>17</v>
      </c>
      <c r="K880" s="70">
        <v>8584</v>
      </c>
      <c r="L880" s="71">
        <f>VLOOKUP(A880,cutting_planes!$A$2:$K$1435,3,0)</f>
        <v>8584</v>
      </c>
      <c r="M880" s="71">
        <f>VLOOKUP(A880,cutting_planes!$A$2:$K$1435,2,0)</f>
        <v>7090</v>
      </c>
      <c r="N880" s="71">
        <f>VLOOKUP(A880,cutting_planes!$A$2:$K$1435,6,0)</f>
        <v>1</v>
      </c>
      <c r="O880" s="71">
        <f>VLOOKUP(A880,cutting_planes!$A$2:$K$1435,7,0)</f>
        <v>7</v>
      </c>
      <c r="P880" s="71">
        <f>VLOOKUP(A880,cutting_planes!$A$2:$K$1435,8,0)</f>
        <v>2</v>
      </c>
      <c r="Q880" s="71">
        <f>VLOOKUP(A880,cutting_planes!$A$2:$K$1435,9,0)</f>
        <v>0</v>
      </c>
      <c r="R880" s="71">
        <f>VLOOKUP(A880,cutting_planes!$A$2:$K$1435,10,0)</f>
        <v>500</v>
      </c>
      <c r="S880" s="72">
        <f>ABS(K880-L880)/K880</f>
        <v>0</v>
      </c>
      <c r="T880" s="71">
        <f>IF(O880&gt;=R880,1,0)</f>
        <v>0</v>
      </c>
      <c r="U880" s="1" t="str">
        <f>VLOOKUP(A880,cutting_planes!$A$2:$N$940,14,0)</f>
        <v>0:00</v>
      </c>
    </row>
    <row r="881" spans="1:21" x14ac:dyDescent="0.2">
      <c r="A881" s="6">
        <v>879</v>
      </c>
      <c r="B881" s="6">
        <v>17</v>
      </c>
      <c r="C881" s="6">
        <v>34</v>
      </c>
      <c r="D881" s="6">
        <v>36</v>
      </c>
      <c r="E881" s="6" t="s">
        <v>677</v>
      </c>
      <c r="F881" s="6" t="s">
        <v>1702</v>
      </c>
      <c r="G881" s="6" t="str">
        <f>F881&amp;B881&amp;"_"&amp;C881&amp;".csv"</f>
        <v>TrainTSP17_34.csv</v>
      </c>
      <c r="H881" s="6" t="s">
        <v>1707</v>
      </c>
      <c r="I881" s="6" t="str">
        <f>"("&amp;A881&amp;",'"&amp;G881&amp;"'),"</f>
        <v>(879,'TrainTSP17_34.csv'),</v>
      </c>
      <c r="J881" s="6">
        <f>VLOOKUP(E881,target_graph_lookup!$A$1:$B$43,2,0)</f>
        <v>17</v>
      </c>
      <c r="K881" s="70">
        <v>9768</v>
      </c>
      <c r="L881" s="71">
        <f>VLOOKUP(A881,cutting_planes!$A$2:$K$1435,3,0)</f>
        <v>9768</v>
      </c>
      <c r="M881" s="71">
        <f>VLOOKUP(A881,cutting_planes!$A$2:$K$1435,2,0)</f>
        <v>8334</v>
      </c>
      <c r="N881" s="71">
        <f>VLOOKUP(A881,cutting_planes!$A$2:$K$1435,6,0)</f>
        <v>1</v>
      </c>
      <c r="O881" s="71">
        <f>VLOOKUP(A881,cutting_planes!$A$2:$K$1435,7,0)</f>
        <v>15</v>
      </c>
      <c r="P881" s="71">
        <f>VLOOKUP(A881,cutting_planes!$A$2:$K$1435,8,0)</f>
        <v>5</v>
      </c>
      <c r="Q881" s="71">
        <f>VLOOKUP(A881,cutting_planes!$A$2:$K$1435,9,0)</f>
        <v>0</v>
      </c>
      <c r="R881" s="71">
        <f>VLOOKUP(A881,cutting_planes!$A$2:$K$1435,10,0)</f>
        <v>500</v>
      </c>
      <c r="S881" s="72">
        <f>ABS(K881-L881)/K881</f>
        <v>0</v>
      </c>
      <c r="T881" s="71">
        <f>IF(O881&gt;=R881,1,0)</f>
        <v>0</v>
      </c>
      <c r="U881" s="1" t="str">
        <f>VLOOKUP(A881,cutting_planes!$A$2:$N$940,14,0)</f>
        <v>0:00</v>
      </c>
    </row>
    <row r="882" spans="1:21" hidden="1" x14ac:dyDescent="0.2">
      <c r="A882" s="6">
        <v>880</v>
      </c>
      <c r="B882" s="6">
        <v>17</v>
      </c>
      <c r="C882" s="6">
        <v>0</v>
      </c>
      <c r="D882" s="6">
        <v>49</v>
      </c>
      <c r="E882" s="6" t="s">
        <v>677</v>
      </c>
      <c r="F882" s="6" t="s">
        <v>1703</v>
      </c>
      <c r="G882" s="6" t="str">
        <f>F882&amp;B882&amp;"_"&amp;C882&amp;".csv"</f>
        <v>TestTSP17_0.csv</v>
      </c>
      <c r="H882" s="6" t="s">
        <v>1707</v>
      </c>
      <c r="I882" s="6" t="str">
        <f>"("&amp;A882&amp;",'"&amp;G882&amp;"'),"</f>
        <v>(880,'TestTSP17_0.csv'),</v>
      </c>
      <c r="J882" s="6">
        <f>VLOOKUP(E882,target_graph_lookup!$A$1:$B$43,2,0)</f>
        <v>17</v>
      </c>
      <c r="K882" s="70">
        <v>11689</v>
      </c>
      <c r="L882" s="71">
        <f>VLOOKUP(A882,cutting_planes!$A$2:$K$1435,3,0)</f>
        <v>11618.21</v>
      </c>
      <c r="M882" s="71">
        <f>VLOOKUP(A882,cutting_planes!$A$2:$K$1435,2,0)</f>
        <v>10879</v>
      </c>
      <c r="N882" s="71">
        <f>VLOOKUP(A882,cutting_planes!$A$2:$K$1435,6,0)</f>
        <v>0</v>
      </c>
      <c r="O882" s="71">
        <f>VLOOKUP(A882,cutting_planes!$A$2:$K$1435,7,0)</f>
        <v>134</v>
      </c>
      <c r="P882" s="71">
        <f>VLOOKUP(A882,cutting_planes!$A$2:$K$1435,8,0)</f>
        <v>23</v>
      </c>
      <c r="Q882" s="71">
        <f>VLOOKUP(A882,cutting_planes!$A$2:$K$1435,9,0)</f>
        <v>3</v>
      </c>
      <c r="R882" s="71">
        <f>VLOOKUP(A882,cutting_planes!$A$2:$K$1435,10,0)</f>
        <v>500</v>
      </c>
      <c r="S882" s="72">
        <f>ABS(K882-L882)/K882</f>
        <v>6.0561211395329688E-3</v>
      </c>
      <c r="T882" s="71">
        <f>IF(O882&gt;=R882,1,0)</f>
        <v>0</v>
      </c>
      <c r="U882" s="1" t="str">
        <f>VLOOKUP(A882,cutting_planes!$A$2:$N$940,14,0)</f>
        <v>0:00</v>
      </c>
    </row>
    <row r="883" spans="1:21" hidden="1" x14ac:dyDescent="0.2">
      <c r="A883" s="6">
        <v>881</v>
      </c>
      <c r="B883" s="6">
        <v>17</v>
      </c>
      <c r="C883" s="6">
        <v>1</v>
      </c>
      <c r="D883" s="6">
        <v>76</v>
      </c>
      <c r="E883" s="6" t="s">
        <v>677</v>
      </c>
      <c r="F883" s="6" t="s">
        <v>1703</v>
      </c>
      <c r="G883" s="6" t="str">
        <f>F883&amp;B883&amp;"_"&amp;C883&amp;".csv"</f>
        <v>TestTSP17_1.csv</v>
      </c>
      <c r="H883" s="6" t="s">
        <v>1707</v>
      </c>
      <c r="I883" s="6" t="str">
        <f>"("&amp;A883&amp;",'"&amp;G883&amp;"'),"</f>
        <v>(881,'TestTSP17_1.csv'),</v>
      </c>
      <c r="J883" s="6">
        <f>VLOOKUP(E883,target_graph_lookup!$A$1:$B$43,2,0)</f>
        <v>17</v>
      </c>
      <c r="K883" s="70">
        <v>13644</v>
      </c>
      <c r="L883" s="71">
        <f>VLOOKUP(A883,cutting_planes!$A$2:$K$1435,3,0)</f>
        <v>13540.42</v>
      </c>
      <c r="M883" s="71">
        <f>VLOOKUP(A883,cutting_planes!$A$2:$K$1435,2,0)</f>
        <v>11936</v>
      </c>
      <c r="N883" s="71">
        <f>VLOOKUP(A883,cutting_planes!$A$2:$K$1435,6,0)</f>
        <v>0</v>
      </c>
      <c r="O883" s="71">
        <f>VLOOKUP(A883,cutting_planes!$A$2:$K$1435,7,0)</f>
        <v>47</v>
      </c>
      <c r="P883" s="71">
        <f>VLOOKUP(A883,cutting_planes!$A$2:$K$1435,8,0)</f>
        <v>6</v>
      </c>
      <c r="Q883" s="71">
        <f>VLOOKUP(A883,cutting_planes!$A$2:$K$1435,9,0)</f>
        <v>1</v>
      </c>
      <c r="R883" s="71">
        <f>VLOOKUP(A883,cutting_planes!$A$2:$K$1435,10,0)</f>
        <v>500</v>
      </c>
      <c r="S883" s="72">
        <f>ABS(K883-L883)/K883</f>
        <v>7.5916153620639052E-3</v>
      </c>
      <c r="T883" s="71">
        <f>IF(O883&gt;=R883,1,0)</f>
        <v>0</v>
      </c>
      <c r="U883" s="1" t="str">
        <f>VLOOKUP(A883,cutting_planes!$A$2:$N$940,14,0)</f>
        <v>0:00</v>
      </c>
    </row>
    <row r="884" spans="1:21" hidden="1" x14ac:dyDescent="0.2">
      <c r="A884" s="6">
        <v>882</v>
      </c>
      <c r="B884" s="6">
        <v>17</v>
      </c>
      <c r="C884" s="6">
        <v>2</v>
      </c>
      <c r="D884" s="6">
        <v>34</v>
      </c>
      <c r="E884" s="6" t="s">
        <v>677</v>
      </c>
      <c r="F884" s="6" t="s">
        <v>1703</v>
      </c>
      <c r="G884" s="6" t="str">
        <f>F884&amp;B884&amp;"_"&amp;C884&amp;".csv"</f>
        <v>TestTSP17_2.csv</v>
      </c>
      <c r="H884" s="6" t="s">
        <v>1707</v>
      </c>
      <c r="I884" s="6" t="str">
        <f>"("&amp;A884&amp;",'"&amp;G884&amp;"'),"</f>
        <v>(882,'TestTSP17_2.csv'),</v>
      </c>
      <c r="J884" s="6">
        <f>VLOOKUP(E884,target_graph_lookup!$A$1:$B$43,2,0)</f>
        <v>17</v>
      </c>
      <c r="K884" s="70">
        <v>9967</v>
      </c>
      <c r="L884" s="71">
        <f>VLOOKUP(A884,cutting_planes!$A$2:$K$1435,3,0)</f>
        <v>9967</v>
      </c>
      <c r="M884" s="71">
        <f>VLOOKUP(A884,cutting_planes!$A$2:$K$1435,2,0)</f>
        <v>9182</v>
      </c>
      <c r="N884" s="71">
        <f>VLOOKUP(A884,cutting_planes!$A$2:$K$1435,6,0)</f>
        <v>1</v>
      </c>
      <c r="O884" s="71">
        <f>VLOOKUP(A884,cutting_planes!$A$2:$K$1435,7,0)</f>
        <v>19</v>
      </c>
      <c r="P884" s="71">
        <f>VLOOKUP(A884,cutting_planes!$A$2:$K$1435,8,0)</f>
        <v>6</v>
      </c>
      <c r="Q884" s="71">
        <f>VLOOKUP(A884,cutting_planes!$A$2:$K$1435,9,0)</f>
        <v>1</v>
      </c>
      <c r="R884" s="71">
        <f>VLOOKUP(A884,cutting_planes!$A$2:$K$1435,10,0)</f>
        <v>500</v>
      </c>
      <c r="S884" s="72">
        <f>ABS(K884-L884)/K884</f>
        <v>0</v>
      </c>
      <c r="T884" s="71">
        <f>IF(O884&gt;=R884,1,0)</f>
        <v>0</v>
      </c>
      <c r="U884" s="1" t="str">
        <f>VLOOKUP(A884,cutting_planes!$A$2:$N$940,14,0)</f>
        <v>0:00</v>
      </c>
    </row>
    <row r="885" spans="1:21" hidden="1" x14ac:dyDescent="0.2">
      <c r="A885" s="6">
        <v>883</v>
      </c>
      <c r="B885" s="6">
        <v>17</v>
      </c>
      <c r="C885" s="6">
        <v>3</v>
      </c>
      <c r="D885" s="6">
        <v>81</v>
      </c>
      <c r="E885" s="6" t="s">
        <v>677</v>
      </c>
      <c r="F885" s="6" t="s">
        <v>1703</v>
      </c>
      <c r="G885" s="6" t="str">
        <f>F885&amp;B885&amp;"_"&amp;C885&amp;".csv"</f>
        <v>TestTSP17_3.csv</v>
      </c>
      <c r="H885" s="6" t="s">
        <v>1707</v>
      </c>
      <c r="I885" s="6" t="str">
        <f>"("&amp;A885&amp;",'"&amp;G885&amp;"'),"</f>
        <v>(883,'TestTSP17_3.csv'),</v>
      </c>
      <c r="J885" s="6">
        <f>VLOOKUP(E885,target_graph_lookup!$A$1:$B$43,2,0)</f>
        <v>17</v>
      </c>
      <c r="K885" s="70">
        <v>14186</v>
      </c>
      <c r="L885" s="71">
        <f>VLOOKUP(A885,cutting_planes!$A$2:$K$1435,3,0)</f>
        <v>14170</v>
      </c>
      <c r="M885" s="71">
        <f>VLOOKUP(A885,cutting_planes!$A$2:$K$1435,2,0)</f>
        <v>13009</v>
      </c>
      <c r="N885" s="71">
        <f>VLOOKUP(A885,cutting_planes!$A$2:$K$1435,6,0)</f>
        <v>0</v>
      </c>
      <c r="O885" s="71">
        <f>VLOOKUP(A885,cutting_planes!$A$2:$K$1435,7,0)</f>
        <v>84</v>
      </c>
      <c r="P885" s="71">
        <f>VLOOKUP(A885,cutting_planes!$A$2:$K$1435,8,0)</f>
        <v>18</v>
      </c>
      <c r="Q885" s="71">
        <f>VLOOKUP(A885,cutting_planes!$A$2:$K$1435,9,0)</f>
        <v>2</v>
      </c>
      <c r="R885" s="71">
        <f>VLOOKUP(A885,cutting_planes!$A$2:$K$1435,10,0)</f>
        <v>500</v>
      </c>
      <c r="S885" s="72">
        <f>ABS(K885-L885)/K885</f>
        <v>1.1278725504018047E-3</v>
      </c>
      <c r="T885" s="71">
        <f>IF(O885&gt;=R885,1,0)</f>
        <v>0</v>
      </c>
      <c r="U885" s="1" t="str">
        <f>VLOOKUP(A885,cutting_planes!$A$2:$N$940,14,0)</f>
        <v>0:00</v>
      </c>
    </row>
    <row r="886" spans="1:21" hidden="1" x14ac:dyDescent="0.2">
      <c r="A886" s="6">
        <v>884</v>
      </c>
      <c r="B886" s="6">
        <v>17</v>
      </c>
      <c r="C886" s="6">
        <v>4</v>
      </c>
      <c r="D886" s="6">
        <v>8</v>
      </c>
      <c r="E886" s="6" t="s">
        <v>677</v>
      </c>
      <c r="F886" s="6" t="s">
        <v>1703</v>
      </c>
      <c r="G886" s="6" t="str">
        <f>F886&amp;B886&amp;"_"&amp;C886&amp;".csv"</f>
        <v>TestTSP17_4.csv</v>
      </c>
      <c r="H886" s="6" t="s">
        <v>1707</v>
      </c>
      <c r="I886" s="6" t="str">
        <f>"("&amp;A886&amp;",'"&amp;G886&amp;"'),"</f>
        <v>(884,'TestTSP17_4.csv'),</v>
      </c>
      <c r="J886" s="6">
        <f>VLOOKUP(E886,target_graph_lookup!$A$1:$B$43,2,0)</f>
        <v>17</v>
      </c>
      <c r="K886" s="70">
        <v>7212</v>
      </c>
      <c r="L886" s="71">
        <f>VLOOKUP(A886,cutting_planes!$A$2:$K$1435,3,0)</f>
        <v>7212</v>
      </c>
      <c r="M886" s="71">
        <f>VLOOKUP(A886,cutting_planes!$A$2:$K$1435,2,0)</f>
        <v>7212</v>
      </c>
      <c r="N886" s="71">
        <f>VLOOKUP(A886,cutting_planes!$A$2:$K$1435,6,0)</f>
        <v>1</v>
      </c>
      <c r="O886" s="71">
        <f>VLOOKUP(A886,cutting_planes!$A$2:$K$1435,7,0)</f>
        <v>0</v>
      </c>
      <c r="P886" s="71">
        <f>VLOOKUP(A886,cutting_planes!$A$2:$K$1435,8,0)</f>
        <v>0</v>
      </c>
      <c r="Q886" s="71">
        <f>VLOOKUP(A886,cutting_planes!$A$2:$K$1435,9,0)</f>
        <v>0</v>
      </c>
      <c r="R886" s="71">
        <f>VLOOKUP(A886,cutting_planes!$A$2:$K$1435,10,0)</f>
        <v>500</v>
      </c>
      <c r="S886" s="72">
        <f>ABS(K886-L886)/K886</f>
        <v>0</v>
      </c>
      <c r="T886" s="71">
        <f>IF(O886&gt;=R886,1,0)</f>
        <v>0</v>
      </c>
      <c r="U886" s="1" t="str">
        <f>VLOOKUP(A886,cutting_planes!$A$2:$N$940,14,0)</f>
        <v>0:00</v>
      </c>
    </row>
    <row r="887" spans="1:21" hidden="1" x14ac:dyDescent="0.2">
      <c r="A887" s="6">
        <v>885</v>
      </c>
      <c r="B887" s="6">
        <v>17</v>
      </c>
      <c r="C887" s="6">
        <v>5</v>
      </c>
      <c r="D887" s="6">
        <v>37</v>
      </c>
      <c r="E887" s="6" t="s">
        <v>677</v>
      </c>
      <c r="F887" s="6" t="s">
        <v>1703</v>
      </c>
      <c r="G887" s="6" t="str">
        <f>F887&amp;B887&amp;"_"&amp;C887&amp;".csv"</f>
        <v>TestTSP17_5.csv</v>
      </c>
      <c r="H887" s="6" t="s">
        <v>1707</v>
      </c>
      <c r="I887" s="6" t="str">
        <f>"("&amp;A887&amp;",'"&amp;G887&amp;"'),"</f>
        <v>(885,'TestTSP17_5.csv'),</v>
      </c>
      <c r="J887" s="6">
        <f>VLOOKUP(E887,target_graph_lookup!$A$1:$B$43,2,0)</f>
        <v>17</v>
      </c>
      <c r="K887" s="70">
        <v>10154</v>
      </c>
      <c r="L887" s="71">
        <f>VLOOKUP(A887,cutting_planes!$A$2:$K$1435,3,0)</f>
        <v>10154</v>
      </c>
      <c r="M887" s="71">
        <f>VLOOKUP(A887,cutting_planes!$A$2:$K$1435,2,0)</f>
        <v>9364</v>
      </c>
      <c r="N887" s="71">
        <f>VLOOKUP(A887,cutting_planes!$A$2:$K$1435,6,0)</f>
        <v>1</v>
      </c>
      <c r="O887" s="71">
        <f>VLOOKUP(A887,cutting_planes!$A$2:$K$1435,7,0)</f>
        <v>12</v>
      </c>
      <c r="P887" s="71">
        <f>VLOOKUP(A887,cutting_planes!$A$2:$K$1435,8,0)</f>
        <v>1</v>
      </c>
      <c r="Q887" s="71">
        <f>VLOOKUP(A887,cutting_planes!$A$2:$K$1435,9,0)</f>
        <v>0</v>
      </c>
      <c r="R887" s="71">
        <f>VLOOKUP(A887,cutting_planes!$A$2:$K$1435,10,0)</f>
        <v>500</v>
      </c>
      <c r="S887" s="72">
        <f>ABS(K887-L887)/K887</f>
        <v>0</v>
      </c>
      <c r="T887" s="71">
        <f>IF(O887&gt;=R887,1,0)</f>
        <v>0</v>
      </c>
      <c r="U887" s="1" t="str">
        <f>VLOOKUP(A887,cutting_planes!$A$2:$N$940,14,0)</f>
        <v>0:00</v>
      </c>
    </row>
    <row r="888" spans="1:21" hidden="1" x14ac:dyDescent="0.2">
      <c r="A888" s="6">
        <v>886</v>
      </c>
      <c r="B888" s="6">
        <v>17</v>
      </c>
      <c r="C888" s="6">
        <v>6</v>
      </c>
      <c r="D888" s="6">
        <v>39</v>
      </c>
      <c r="E888" s="6" t="s">
        <v>677</v>
      </c>
      <c r="F888" s="6" t="s">
        <v>1703</v>
      </c>
      <c r="G888" s="6" t="str">
        <f>F888&amp;B888&amp;"_"&amp;C888&amp;".csv"</f>
        <v>TestTSP17_6.csv</v>
      </c>
      <c r="H888" s="6" t="s">
        <v>1707</v>
      </c>
      <c r="I888" s="6" t="str">
        <f>"("&amp;A888&amp;",'"&amp;G888&amp;"'),"</f>
        <v>(886,'TestTSP17_6.csv'),</v>
      </c>
      <c r="J888" s="6">
        <f>VLOOKUP(E888,target_graph_lookup!$A$1:$B$43,2,0)</f>
        <v>17</v>
      </c>
      <c r="K888" s="70">
        <v>11006</v>
      </c>
      <c r="L888" s="71">
        <f>VLOOKUP(A888,cutting_planes!$A$2:$K$1435,3,0)</f>
        <v>11006</v>
      </c>
      <c r="M888" s="71">
        <f>VLOOKUP(A888,cutting_planes!$A$2:$K$1435,2,0)</f>
        <v>10910.5</v>
      </c>
      <c r="N888" s="71">
        <f>VLOOKUP(A888,cutting_planes!$A$2:$K$1435,6,0)</f>
        <v>1</v>
      </c>
      <c r="O888" s="71">
        <f>VLOOKUP(A888,cutting_planes!$A$2:$K$1435,7,0)</f>
        <v>31</v>
      </c>
      <c r="P888" s="71">
        <f>VLOOKUP(A888,cutting_planes!$A$2:$K$1435,8,0)</f>
        <v>16</v>
      </c>
      <c r="Q888" s="71">
        <f>VLOOKUP(A888,cutting_planes!$A$2:$K$1435,9,0)</f>
        <v>4</v>
      </c>
      <c r="R888" s="71">
        <f>VLOOKUP(A888,cutting_planes!$A$2:$K$1435,10,0)</f>
        <v>500</v>
      </c>
      <c r="S888" s="72">
        <f>ABS(K888-L888)/K888</f>
        <v>0</v>
      </c>
      <c r="T888" s="71">
        <f>IF(O888&gt;=R888,1,0)</f>
        <v>0</v>
      </c>
      <c r="U888" s="1" t="str">
        <f>VLOOKUP(A888,cutting_planes!$A$2:$N$940,14,0)</f>
        <v>0:00</v>
      </c>
    </row>
    <row r="889" spans="1:21" hidden="1" x14ac:dyDescent="0.2">
      <c r="A889" s="10">
        <v>887</v>
      </c>
      <c r="B889" s="10">
        <v>17</v>
      </c>
      <c r="C889" s="10">
        <v>7</v>
      </c>
      <c r="D889" s="10">
        <v>5</v>
      </c>
      <c r="E889" s="10" t="s">
        <v>677</v>
      </c>
      <c r="F889" s="10" t="s">
        <v>1703</v>
      </c>
      <c r="G889" s="10" t="str">
        <f>F889&amp;B889&amp;"_"&amp;C889&amp;".csv"</f>
        <v>TestTSP17_7.csv</v>
      </c>
      <c r="H889" s="10" t="s">
        <v>1706</v>
      </c>
      <c r="I889" s="10" t="str">
        <f>"("&amp;A889&amp;",'"&amp;G889&amp;"'),"</f>
        <v>(887,'TestTSP17_7.csv'),</v>
      </c>
      <c r="J889" s="6">
        <f>VLOOKUP(E889,target_graph_lookup!$A$1:$B$43,2,0)</f>
        <v>17</v>
      </c>
      <c r="K889" s="70" t="e">
        <v>#N/A</v>
      </c>
      <c r="L889" s="71" t="e">
        <f>VLOOKUP(A889,cutting_planes!$A$2:$K$1435,3,0)</f>
        <v>#N/A</v>
      </c>
      <c r="M889" s="71" t="e">
        <f>VLOOKUP(A889,cutting_planes!$A$2:$K$1435,2,0)</f>
        <v>#N/A</v>
      </c>
      <c r="N889" s="71" t="e">
        <f>VLOOKUP(A889,cutting_planes!$A$2:$K$1435,6,0)</f>
        <v>#N/A</v>
      </c>
      <c r="O889" s="71" t="e">
        <f>VLOOKUP(A889,cutting_planes!$A$2:$K$1435,7,0)</f>
        <v>#N/A</v>
      </c>
      <c r="P889" s="71" t="e">
        <f>VLOOKUP(A889,cutting_planes!$A$2:$K$1435,8,0)</f>
        <v>#N/A</v>
      </c>
      <c r="Q889" s="71" t="e">
        <f>VLOOKUP(A889,cutting_planes!$A$2:$K$1435,9,0)</f>
        <v>#N/A</v>
      </c>
      <c r="R889" s="71" t="e">
        <f>VLOOKUP(A889,cutting_planes!$A$2:$K$1435,10,0)</f>
        <v>#N/A</v>
      </c>
      <c r="S889" s="72" t="e">
        <f>ABS(K889-L889)/K889</f>
        <v>#N/A</v>
      </c>
      <c r="T889" s="71" t="e">
        <f>IF(O889&gt;=R889,1,0)</f>
        <v>#N/A</v>
      </c>
      <c r="U889" s="1" t="e">
        <f>VLOOKUP(A889,cutting_planes!$A$2:$N$940,14,0)</f>
        <v>#N/A</v>
      </c>
    </row>
    <row r="890" spans="1:21" hidden="1" x14ac:dyDescent="0.2">
      <c r="A890" s="6">
        <v>888</v>
      </c>
      <c r="B890" s="6">
        <v>17</v>
      </c>
      <c r="C890" s="6">
        <v>8</v>
      </c>
      <c r="D890" s="6">
        <v>29</v>
      </c>
      <c r="E890" s="6" t="s">
        <v>677</v>
      </c>
      <c r="F890" s="6" t="s">
        <v>1703</v>
      </c>
      <c r="G890" s="6" t="str">
        <f>F890&amp;B890&amp;"_"&amp;C890&amp;".csv"</f>
        <v>TestTSP17_8.csv</v>
      </c>
      <c r="H890" s="6" t="s">
        <v>1707</v>
      </c>
      <c r="I890" s="6" t="str">
        <f>"("&amp;A890&amp;",'"&amp;G890&amp;"'),"</f>
        <v>(888,'TestTSP17_8.csv'),</v>
      </c>
      <c r="J890" s="6">
        <f>VLOOKUP(E890,target_graph_lookup!$A$1:$B$43,2,0)</f>
        <v>17</v>
      </c>
      <c r="K890" s="70">
        <v>9914</v>
      </c>
      <c r="L890" s="71">
        <f>VLOOKUP(A890,cutting_planes!$A$2:$K$1435,3,0)</f>
        <v>9886.17</v>
      </c>
      <c r="M890" s="71">
        <f>VLOOKUP(A890,cutting_planes!$A$2:$K$1435,2,0)</f>
        <v>9703.5</v>
      </c>
      <c r="N890" s="71">
        <f>VLOOKUP(A890,cutting_planes!$A$2:$K$1435,6,0)</f>
        <v>0</v>
      </c>
      <c r="O890" s="71">
        <f>VLOOKUP(A890,cutting_planes!$A$2:$K$1435,7,0)</f>
        <v>47</v>
      </c>
      <c r="P890" s="71">
        <f>VLOOKUP(A890,cutting_planes!$A$2:$K$1435,8,0)</f>
        <v>19</v>
      </c>
      <c r="Q890" s="71">
        <f>VLOOKUP(A890,cutting_planes!$A$2:$K$1435,9,0)</f>
        <v>2</v>
      </c>
      <c r="R890" s="71">
        <f>VLOOKUP(A890,cutting_planes!$A$2:$K$1435,10,0)</f>
        <v>500</v>
      </c>
      <c r="S890" s="72">
        <f>ABS(K890-L890)/K890</f>
        <v>2.8071414161791332E-3</v>
      </c>
      <c r="T890" s="71">
        <f>IF(O890&gt;=R890,1,0)</f>
        <v>0</v>
      </c>
      <c r="U890" s="1" t="str">
        <f>VLOOKUP(A890,cutting_planes!$A$2:$N$940,14,0)</f>
        <v>0:00</v>
      </c>
    </row>
    <row r="891" spans="1:21" hidden="1" x14ac:dyDescent="0.2">
      <c r="A891" s="6">
        <v>889</v>
      </c>
      <c r="B891" s="6">
        <v>17</v>
      </c>
      <c r="C891" s="6">
        <v>9</v>
      </c>
      <c r="D891" s="6">
        <v>12</v>
      </c>
      <c r="E891" s="6" t="s">
        <v>677</v>
      </c>
      <c r="F891" s="6" t="s">
        <v>1703</v>
      </c>
      <c r="G891" s="6" t="str">
        <f>F891&amp;B891&amp;"_"&amp;C891&amp;".csv"</f>
        <v>TestTSP17_9.csv</v>
      </c>
      <c r="H891" s="6" t="s">
        <v>1707</v>
      </c>
      <c r="I891" s="6" t="str">
        <f>"("&amp;A891&amp;",'"&amp;G891&amp;"'),"</f>
        <v>(889,'TestTSP17_9.csv'),</v>
      </c>
      <c r="J891" s="6">
        <f>VLOOKUP(E891,target_graph_lookup!$A$1:$B$43,2,0)</f>
        <v>17</v>
      </c>
      <c r="K891" s="70">
        <v>7617</v>
      </c>
      <c r="L891" s="71">
        <f>VLOOKUP(A891,cutting_planes!$A$2:$K$1435,3,0)</f>
        <v>7617</v>
      </c>
      <c r="M891" s="71">
        <f>VLOOKUP(A891,cutting_planes!$A$2:$K$1435,2,0)</f>
        <v>7617</v>
      </c>
      <c r="N891" s="71">
        <f>VLOOKUP(A891,cutting_planes!$A$2:$K$1435,6,0)</f>
        <v>1</v>
      </c>
      <c r="O891" s="71">
        <f>VLOOKUP(A891,cutting_planes!$A$2:$K$1435,7,0)</f>
        <v>0</v>
      </c>
      <c r="P891" s="71">
        <f>VLOOKUP(A891,cutting_planes!$A$2:$K$1435,8,0)</f>
        <v>0</v>
      </c>
      <c r="Q891" s="71">
        <f>VLOOKUP(A891,cutting_planes!$A$2:$K$1435,9,0)</f>
        <v>0</v>
      </c>
      <c r="R891" s="71">
        <f>VLOOKUP(A891,cutting_planes!$A$2:$K$1435,10,0)</f>
        <v>500</v>
      </c>
      <c r="S891" s="72">
        <f>ABS(K891-L891)/K891</f>
        <v>0</v>
      </c>
      <c r="T891" s="71">
        <f>IF(O891&gt;=R891,1,0)</f>
        <v>0</v>
      </c>
      <c r="U891" s="1" t="str">
        <f>VLOOKUP(A891,cutting_planes!$A$2:$N$940,14,0)</f>
        <v>0:00</v>
      </c>
    </row>
    <row r="892" spans="1:21" hidden="1" x14ac:dyDescent="0.2">
      <c r="A892" s="6">
        <v>890</v>
      </c>
      <c r="B892" s="6">
        <v>17</v>
      </c>
      <c r="C892" s="6">
        <v>10</v>
      </c>
      <c r="D892" s="6">
        <v>69</v>
      </c>
      <c r="E892" s="6" t="s">
        <v>677</v>
      </c>
      <c r="F892" s="6" t="s">
        <v>1703</v>
      </c>
      <c r="G892" s="6" t="str">
        <f>F892&amp;B892&amp;"_"&amp;C892&amp;".csv"</f>
        <v>TestTSP17_10.csv</v>
      </c>
      <c r="H892" s="6" t="s">
        <v>1707</v>
      </c>
      <c r="I892" s="6" t="str">
        <f>"("&amp;A892&amp;",'"&amp;G892&amp;"'),"</f>
        <v>(890,'TestTSP17_10.csv'),</v>
      </c>
      <c r="J892" s="6">
        <f>VLOOKUP(E892,target_graph_lookup!$A$1:$B$43,2,0)</f>
        <v>17</v>
      </c>
      <c r="K892" s="70">
        <v>13594</v>
      </c>
      <c r="L892" s="71">
        <f>VLOOKUP(A892,cutting_planes!$A$2:$K$1435,3,0)</f>
        <v>13467</v>
      </c>
      <c r="M892" s="71">
        <f>VLOOKUP(A892,cutting_planes!$A$2:$K$1435,2,0)</f>
        <v>12300</v>
      </c>
      <c r="N892" s="71">
        <f>VLOOKUP(A892,cutting_planes!$A$2:$K$1435,6,0)</f>
        <v>0</v>
      </c>
      <c r="O892" s="71">
        <f>VLOOKUP(A892,cutting_planes!$A$2:$K$1435,7,0)</f>
        <v>22</v>
      </c>
      <c r="P892" s="71">
        <f>VLOOKUP(A892,cutting_planes!$A$2:$K$1435,8,0)</f>
        <v>2</v>
      </c>
      <c r="Q892" s="71">
        <f>VLOOKUP(A892,cutting_planes!$A$2:$K$1435,9,0)</f>
        <v>0</v>
      </c>
      <c r="R892" s="71">
        <f>VLOOKUP(A892,cutting_planes!$A$2:$K$1435,10,0)</f>
        <v>500</v>
      </c>
      <c r="S892" s="72">
        <f>ABS(K892-L892)/K892</f>
        <v>9.342356922171547E-3</v>
      </c>
      <c r="T892" s="71">
        <f>IF(O892&gt;=R892,1,0)</f>
        <v>0</v>
      </c>
      <c r="U892" s="1" t="str">
        <f>VLOOKUP(A892,cutting_planes!$A$2:$N$940,14,0)</f>
        <v>0:00</v>
      </c>
    </row>
    <row r="893" spans="1:21" hidden="1" x14ac:dyDescent="0.2">
      <c r="A893" s="6">
        <v>891</v>
      </c>
      <c r="B893" s="6">
        <v>17</v>
      </c>
      <c r="C893" s="6">
        <v>11</v>
      </c>
      <c r="D893" s="6">
        <v>71</v>
      </c>
      <c r="E893" s="6" t="s">
        <v>677</v>
      </c>
      <c r="F893" s="6" t="s">
        <v>1703</v>
      </c>
      <c r="G893" s="6" t="str">
        <f>F893&amp;B893&amp;"_"&amp;C893&amp;".csv"</f>
        <v>TestTSP17_11.csv</v>
      </c>
      <c r="H893" s="6" t="s">
        <v>1707</v>
      </c>
      <c r="I893" s="6" t="str">
        <f>"("&amp;A893&amp;",'"&amp;G893&amp;"'),"</f>
        <v>(891,'TestTSP17_11.csv'),</v>
      </c>
      <c r="J893" s="6">
        <f>VLOOKUP(E893,target_graph_lookup!$A$1:$B$43,2,0)</f>
        <v>17</v>
      </c>
      <c r="K893" s="70">
        <v>12768</v>
      </c>
      <c r="L893" s="71">
        <f>VLOOKUP(A893,cutting_planes!$A$2:$K$1435,3,0)</f>
        <v>12615.88</v>
      </c>
      <c r="M893" s="71">
        <f>VLOOKUP(A893,cutting_planes!$A$2:$K$1435,2,0)</f>
        <v>11067</v>
      </c>
      <c r="N893" s="71">
        <f>VLOOKUP(A893,cutting_planes!$A$2:$K$1435,6,0)</f>
        <v>0</v>
      </c>
      <c r="O893" s="71">
        <f>VLOOKUP(A893,cutting_planes!$A$2:$K$1435,7,0)</f>
        <v>55</v>
      </c>
      <c r="P893" s="71">
        <f>VLOOKUP(A893,cutting_planes!$A$2:$K$1435,8,0)</f>
        <v>9</v>
      </c>
      <c r="Q893" s="71">
        <f>VLOOKUP(A893,cutting_planes!$A$2:$K$1435,9,0)</f>
        <v>0</v>
      </c>
      <c r="R893" s="71">
        <f>VLOOKUP(A893,cutting_planes!$A$2:$K$1435,10,0)</f>
        <v>500</v>
      </c>
      <c r="S893" s="72">
        <f>ABS(K893-L893)/K893</f>
        <v>1.191416040100257E-2</v>
      </c>
      <c r="T893" s="71">
        <f>IF(O893&gt;=R893,1,0)</f>
        <v>0</v>
      </c>
      <c r="U893" s="1" t="str">
        <f>VLOOKUP(A893,cutting_planes!$A$2:$N$940,14,0)</f>
        <v>0:00</v>
      </c>
    </row>
    <row r="894" spans="1:21" hidden="1" x14ac:dyDescent="0.2">
      <c r="A894" s="6">
        <v>892</v>
      </c>
      <c r="B894" s="6">
        <v>17</v>
      </c>
      <c r="C894" s="6">
        <v>12</v>
      </c>
      <c r="D894" s="6">
        <v>91</v>
      </c>
      <c r="E894" s="6" t="s">
        <v>677</v>
      </c>
      <c r="F894" s="6" t="s">
        <v>1703</v>
      </c>
      <c r="G894" s="6" t="str">
        <f>F894&amp;B894&amp;"_"&amp;C894&amp;".csv"</f>
        <v>TestTSP17_12.csv</v>
      </c>
      <c r="H894" s="6" t="s">
        <v>1707</v>
      </c>
      <c r="I894" s="6" t="str">
        <f>"("&amp;A894&amp;",'"&amp;G894&amp;"'),"</f>
        <v>(892,'TestTSP17_12.csv'),</v>
      </c>
      <c r="J894" s="6">
        <f>VLOOKUP(E894,target_graph_lookup!$A$1:$B$43,2,0)</f>
        <v>17</v>
      </c>
      <c r="K894" s="70">
        <v>14248</v>
      </c>
      <c r="L894" s="71">
        <f>VLOOKUP(A894,cutting_planes!$A$2:$K$1435,3,0)</f>
        <v>14145.5</v>
      </c>
      <c r="M894" s="71">
        <f>VLOOKUP(A894,cutting_planes!$A$2:$K$1435,2,0)</f>
        <v>12456</v>
      </c>
      <c r="N894" s="71">
        <f>VLOOKUP(A894,cutting_planes!$A$2:$K$1435,6,0)</f>
        <v>0</v>
      </c>
      <c r="O894" s="71">
        <f>VLOOKUP(A894,cutting_planes!$A$2:$K$1435,7,0)</f>
        <v>125</v>
      </c>
      <c r="P894" s="71">
        <f>VLOOKUP(A894,cutting_planes!$A$2:$K$1435,8,0)</f>
        <v>14</v>
      </c>
      <c r="Q894" s="71">
        <f>VLOOKUP(A894,cutting_planes!$A$2:$K$1435,9,0)</f>
        <v>0</v>
      </c>
      <c r="R894" s="71">
        <f>VLOOKUP(A894,cutting_planes!$A$2:$K$1435,10,0)</f>
        <v>500</v>
      </c>
      <c r="S894" s="72">
        <f>ABS(K894-L894)/K894</f>
        <v>7.1939921392476141E-3</v>
      </c>
      <c r="T894" s="71">
        <f>IF(O894&gt;=R894,1,0)</f>
        <v>0</v>
      </c>
      <c r="U894" s="1" t="str">
        <f>VLOOKUP(A894,cutting_planes!$A$2:$N$940,14,0)</f>
        <v>0:01</v>
      </c>
    </row>
    <row r="895" spans="1:21" hidden="1" x14ac:dyDescent="0.2">
      <c r="A895" s="6">
        <v>893</v>
      </c>
      <c r="B895" s="6">
        <v>17</v>
      </c>
      <c r="C895" s="6">
        <v>13</v>
      </c>
      <c r="D895" s="6">
        <v>14</v>
      </c>
      <c r="E895" s="6" t="s">
        <v>677</v>
      </c>
      <c r="F895" s="6" t="s">
        <v>1703</v>
      </c>
      <c r="G895" s="6" t="str">
        <f>F895&amp;B895&amp;"_"&amp;C895&amp;".csv"</f>
        <v>TestTSP17_13.csv</v>
      </c>
      <c r="H895" s="6" t="s">
        <v>1707</v>
      </c>
      <c r="I895" s="6" t="str">
        <f>"("&amp;A895&amp;",'"&amp;G895&amp;"'),"</f>
        <v>(893,'TestTSP17_13.csv'),</v>
      </c>
      <c r="J895" s="6">
        <f>VLOOKUP(E895,target_graph_lookup!$A$1:$B$43,2,0)</f>
        <v>17</v>
      </c>
      <c r="K895" s="70">
        <v>7620</v>
      </c>
      <c r="L895" s="71">
        <f>VLOOKUP(A895,cutting_planes!$A$2:$K$1435,3,0)</f>
        <v>7620</v>
      </c>
      <c r="M895" s="71">
        <f>VLOOKUP(A895,cutting_planes!$A$2:$K$1435,2,0)</f>
        <v>7620</v>
      </c>
      <c r="N895" s="71">
        <f>VLOOKUP(A895,cutting_planes!$A$2:$K$1435,6,0)</f>
        <v>1</v>
      </c>
      <c r="O895" s="71">
        <f>VLOOKUP(A895,cutting_planes!$A$2:$K$1435,7,0)</f>
        <v>0</v>
      </c>
      <c r="P895" s="71">
        <f>VLOOKUP(A895,cutting_planes!$A$2:$K$1435,8,0)</f>
        <v>0</v>
      </c>
      <c r="Q895" s="71">
        <f>VLOOKUP(A895,cutting_planes!$A$2:$K$1435,9,0)</f>
        <v>0</v>
      </c>
      <c r="R895" s="71">
        <f>VLOOKUP(A895,cutting_planes!$A$2:$K$1435,10,0)</f>
        <v>500</v>
      </c>
      <c r="S895" s="72">
        <f>ABS(K895-L895)/K895</f>
        <v>0</v>
      </c>
      <c r="T895" s="71">
        <f>IF(O895&gt;=R895,1,0)</f>
        <v>0</v>
      </c>
      <c r="U895" s="1" t="str">
        <f>VLOOKUP(A895,cutting_planes!$A$2:$N$940,14,0)</f>
        <v>0:00</v>
      </c>
    </row>
    <row r="896" spans="1:21" hidden="1" x14ac:dyDescent="0.2">
      <c r="A896" s="6">
        <v>894</v>
      </c>
      <c r="B896" s="6">
        <v>17</v>
      </c>
      <c r="C896" s="6">
        <v>14</v>
      </c>
      <c r="D896" s="6">
        <v>35</v>
      </c>
      <c r="E896" s="6" t="s">
        <v>677</v>
      </c>
      <c r="F896" s="6" t="s">
        <v>1703</v>
      </c>
      <c r="G896" s="6" t="str">
        <f>F896&amp;B896&amp;"_"&amp;C896&amp;".csv"</f>
        <v>TestTSP17_14.csv</v>
      </c>
      <c r="H896" s="6" t="s">
        <v>1707</v>
      </c>
      <c r="I896" s="6" t="str">
        <f>"("&amp;A896&amp;",'"&amp;G896&amp;"'),"</f>
        <v>(894,'TestTSP17_14.csv'),</v>
      </c>
      <c r="J896" s="6">
        <f>VLOOKUP(E896,target_graph_lookup!$A$1:$B$43,2,0)</f>
        <v>17</v>
      </c>
      <c r="K896" s="70">
        <v>10750</v>
      </c>
      <c r="L896" s="71">
        <f>VLOOKUP(A896,cutting_planes!$A$2:$K$1435,3,0)</f>
        <v>10750</v>
      </c>
      <c r="M896" s="71">
        <f>VLOOKUP(A896,cutting_planes!$A$2:$K$1435,2,0)</f>
        <v>10632.5</v>
      </c>
      <c r="N896" s="71">
        <f>VLOOKUP(A896,cutting_planes!$A$2:$K$1435,6,0)</f>
        <v>1</v>
      </c>
      <c r="O896" s="71">
        <f>VLOOKUP(A896,cutting_planes!$A$2:$K$1435,7,0)</f>
        <v>14</v>
      </c>
      <c r="P896" s="71">
        <f>VLOOKUP(A896,cutting_planes!$A$2:$K$1435,8,0)</f>
        <v>7</v>
      </c>
      <c r="Q896" s="71">
        <f>VLOOKUP(A896,cutting_planes!$A$2:$K$1435,9,0)</f>
        <v>1</v>
      </c>
      <c r="R896" s="71">
        <f>VLOOKUP(A896,cutting_planes!$A$2:$K$1435,10,0)</f>
        <v>500</v>
      </c>
      <c r="S896" s="72">
        <f>ABS(K896-L896)/K896</f>
        <v>0</v>
      </c>
      <c r="T896" s="71">
        <f>IF(O896&gt;=R896,1,0)</f>
        <v>0</v>
      </c>
      <c r="U896" s="1" t="str">
        <f>VLOOKUP(A896,cutting_planes!$A$2:$N$940,14,0)</f>
        <v>0:00</v>
      </c>
    </row>
    <row r="897" spans="1:21" x14ac:dyDescent="0.2">
      <c r="A897" s="6">
        <v>895</v>
      </c>
      <c r="B897" s="6">
        <v>18</v>
      </c>
      <c r="C897" s="6">
        <v>0</v>
      </c>
      <c r="D897" s="6">
        <v>33</v>
      </c>
      <c r="E897" s="6" t="s">
        <v>963</v>
      </c>
      <c r="F897" s="6" t="s">
        <v>1702</v>
      </c>
      <c r="G897" s="6" t="str">
        <f>F897&amp;B897&amp;"_"&amp;C897&amp;".csv"</f>
        <v>TrainTSP18_0.csv</v>
      </c>
      <c r="H897" s="6" t="s">
        <v>1707</v>
      </c>
      <c r="I897" s="6" t="str">
        <f>"("&amp;A897&amp;",'"&amp;G897&amp;"'),"</f>
        <v>(895,'TrainTSP18_0.csv'),</v>
      </c>
      <c r="J897" s="6">
        <f>VLOOKUP(E897,target_graph_lookup!$A$1:$B$43,2,0)</f>
        <v>18</v>
      </c>
      <c r="K897" s="70">
        <v>6326</v>
      </c>
      <c r="L897" s="71">
        <f>VLOOKUP(A897,cutting_planes!$A$2:$K$1435,3,0)</f>
        <v>5890</v>
      </c>
      <c r="M897" s="71">
        <f>VLOOKUP(A897,cutting_planes!$A$2:$K$1435,2,0)</f>
        <v>5382</v>
      </c>
      <c r="N897" s="71">
        <f>VLOOKUP(A897,cutting_planes!$A$2:$K$1435,6,0)</f>
        <v>0</v>
      </c>
      <c r="O897" s="71">
        <f>VLOOKUP(A897,cutting_planes!$A$2:$K$1435,7,0)</f>
        <v>84</v>
      </c>
      <c r="P897" s="71">
        <f>VLOOKUP(A897,cutting_planes!$A$2:$K$1435,8,0)</f>
        <v>20</v>
      </c>
      <c r="Q897" s="71">
        <f>VLOOKUP(A897,cutting_planes!$A$2:$K$1435,9,0)</f>
        <v>2</v>
      </c>
      <c r="R897" s="71">
        <f>VLOOKUP(A897,cutting_planes!$A$2:$K$1435,10,0)</f>
        <v>500</v>
      </c>
      <c r="S897" s="72">
        <f>ABS(K897-L897)/K897</f>
        <v>6.8921909579513121E-2</v>
      </c>
      <c r="T897" s="71">
        <f>IF(O897&gt;=R897,1,0)</f>
        <v>0</v>
      </c>
      <c r="U897" s="1" t="str">
        <f>VLOOKUP(A897,cutting_planes!$A$2:$N$940,14,0)</f>
        <v>0:00</v>
      </c>
    </row>
    <row r="898" spans="1:21" x14ac:dyDescent="0.2">
      <c r="A898" s="6">
        <v>896</v>
      </c>
      <c r="B898" s="6">
        <v>18</v>
      </c>
      <c r="C898" s="6">
        <v>1</v>
      </c>
      <c r="D898" s="6">
        <v>11</v>
      </c>
      <c r="E898" s="6" t="s">
        <v>963</v>
      </c>
      <c r="F898" s="6" t="s">
        <v>1702</v>
      </c>
      <c r="G898" s="6" t="str">
        <f>F898&amp;B898&amp;"_"&amp;C898&amp;".csv"</f>
        <v>TrainTSP18_1.csv</v>
      </c>
      <c r="H898" s="6" t="s">
        <v>1707</v>
      </c>
      <c r="I898" s="6" t="str">
        <f>"("&amp;A898&amp;",'"&amp;G898&amp;"'),"</f>
        <v>(896,'TrainTSP18_1.csv'),</v>
      </c>
      <c r="J898" s="6">
        <f>VLOOKUP(E898,target_graph_lookup!$A$1:$B$43,2,0)</f>
        <v>18</v>
      </c>
      <c r="K898" s="70">
        <v>5885</v>
      </c>
      <c r="L898" s="71">
        <f>VLOOKUP(A898,cutting_planes!$A$2:$K$1435,3,0)</f>
        <v>5885</v>
      </c>
      <c r="M898" s="71">
        <f>VLOOKUP(A898,cutting_planes!$A$2:$K$1435,2,0)</f>
        <v>4829</v>
      </c>
      <c r="N898" s="71">
        <f>VLOOKUP(A898,cutting_planes!$A$2:$K$1435,6,0)</f>
        <v>1</v>
      </c>
      <c r="O898" s="71">
        <f>VLOOKUP(A898,cutting_planes!$A$2:$K$1435,7,0)</f>
        <v>5</v>
      </c>
      <c r="P898" s="71">
        <f>VLOOKUP(A898,cutting_planes!$A$2:$K$1435,8,0)</f>
        <v>2</v>
      </c>
      <c r="Q898" s="71">
        <f>VLOOKUP(A898,cutting_planes!$A$2:$K$1435,9,0)</f>
        <v>0</v>
      </c>
      <c r="R898" s="71">
        <f>VLOOKUP(A898,cutting_planes!$A$2:$K$1435,10,0)</f>
        <v>500</v>
      </c>
      <c r="S898" s="72">
        <f>ABS(K898-L898)/K898</f>
        <v>0</v>
      </c>
      <c r="T898" s="71">
        <f>IF(O898&gt;=R898,1,0)</f>
        <v>0</v>
      </c>
      <c r="U898" s="1" t="str">
        <f>VLOOKUP(A898,cutting_planes!$A$2:$N$940,14,0)</f>
        <v>0:00</v>
      </c>
    </row>
    <row r="899" spans="1:21" x14ac:dyDescent="0.2">
      <c r="A899" s="6">
        <v>897</v>
      </c>
      <c r="B899" s="6">
        <v>18</v>
      </c>
      <c r="C899" s="6">
        <v>2</v>
      </c>
      <c r="D899" s="6">
        <v>44</v>
      </c>
      <c r="E899" s="6" t="s">
        <v>963</v>
      </c>
      <c r="F899" s="6" t="s">
        <v>1702</v>
      </c>
      <c r="G899" s="6" t="str">
        <f>F899&amp;B899&amp;"_"&amp;C899&amp;".csv"</f>
        <v>TrainTSP18_2.csv</v>
      </c>
      <c r="H899" s="6" t="s">
        <v>1707</v>
      </c>
      <c r="I899" s="6" t="str">
        <f>"("&amp;A899&amp;",'"&amp;G899&amp;"'),"</f>
        <v>(897,'TrainTSP18_2.csv'),</v>
      </c>
      <c r="J899" s="6">
        <f>VLOOKUP(E899,target_graph_lookup!$A$1:$B$43,2,0)</f>
        <v>18</v>
      </c>
      <c r="K899" s="70">
        <v>6538</v>
      </c>
      <c r="L899" s="71">
        <f>VLOOKUP(A899,cutting_planes!$A$2:$K$1435,3,0)</f>
        <v>6538</v>
      </c>
      <c r="M899" s="71">
        <f>VLOOKUP(A899,cutting_planes!$A$2:$K$1435,2,0)</f>
        <v>5651.5</v>
      </c>
      <c r="N899" s="71">
        <f>VLOOKUP(A899,cutting_planes!$A$2:$K$1435,6,0)</f>
        <v>1</v>
      </c>
      <c r="O899" s="71">
        <f>VLOOKUP(A899,cutting_planes!$A$2:$K$1435,7,0)</f>
        <v>26</v>
      </c>
      <c r="P899" s="71">
        <f>VLOOKUP(A899,cutting_planes!$A$2:$K$1435,8,0)</f>
        <v>9</v>
      </c>
      <c r="Q899" s="71">
        <f>VLOOKUP(A899,cutting_planes!$A$2:$K$1435,9,0)</f>
        <v>1</v>
      </c>
      <c r="R899" s="71">
        <f>VLOOKUP(A899,cutting_planes!$A$2:$K$1435,10,0)</f>
        <v>500</v>
      </c>
      <c r="S899" s="72">
        <f>ABS(K899-L899)/K899</f>
        <v>0</v>
      </c>
      <c r="T899" s="71">
        <f>IF(O899&gt;=R899,1,0)</f>
        <v>0</v>
      </c>
      <c r="U899" s="1" t="str">
        <f>VLOOKUP(A899,cutting_planes!$A$2:$N$940,14,0)</f>
        <v>0:00</v>
      </c>
    </row>
    <row r="900" spans="1:21" x14ac:dyDescent="0.2">
      <c r="A900" s="6">
        <v>898</v>
      </c>
      <c r="B900" s="6">
        <v>18</v>
      </c>
      <c r="C900" s="6">
        <v>3</v>
      </c>
      <c r="D900" s="6">
        <v>29</v>
      </c>
      <c r="E900" s="6" t="s">
        <v>963</v>
      </c>
      <c r="F900" s="6" t="s">
        <v>1702</v>
      </c>
      <c r="G900" s="6" t="str">
        <f>F900&amp;B900&amp;"_"&amp;C900&amp;".csv"</f>
        <v>TrainTSP18_3.csv</v>
      </c>
      <c r="H900" s="6" t="s">
        <v>1707</v>
      </c>
      <c r="I900" s="6" t="str">
        <f>"("&amp;A900&amp;",'"&amp;G900&amp;"'),"</f>
        <v>(898,'TrainTSP18_3.csv'),</v>
      </c>
      <c r="J900" s="6">
        <f>VLOOKUP(E900,target_graph_lookup!$A$1:$B$43,2,0)</f>
        <v>18</v>
      </c>
      <c r="K900" s="70">
        <v>6691</v>
      </c>
      <c r="L900" s="71">
        <f>VLOOKUP(A900,cutting_planes!$A$2:$K$1435,3,0)</f>
        <v>6691</v>
      </c>
      <c r="M900" s="71">
        <f>VLOOKUP(A900,cutting_planes!$A$2:$K$1435,2,0)</f>
        <v>5766.5</v>
      </c>
      <c r="N900" s="71">
        <f>VLOOKUP(A900,cutting_planes!$A$2:$K$1435,6,0)</f>
        <v>1</v>
      </c>
      <c r="O900" s="71">
        <f>VLOOKUP(A900,cutting_planes!$A$2:$K$1435,7,0)</f>
        <v>71</v>
      </c>
      <c r="P900" s="71">
        <f>VLOOKUP(A900,cutting_planes!$A$2:$K$1435,8,0)</f>
        <v>21</v>
      </c>
      <c r="Q900" s="71">
        <f>VLOOKUP(A900,cutting_planes!$A$2:$K$1435,9,0)</f>
        <v>2</v>
      </c>
      <c r="R900" s="71">
        <f>VLOOKUP(A900,cutting_planes!$A$2:$K$1435,10,0)</f>
        <v>500</v>
      </c>
      <c r="S900" s="72">
        <f>ABS(K900-L900)/K900</f>
        <v>0</v>
      </c>
      <c r="T900" s="71">
        <f>IF(O900&gt;=R900,1,0)</f>
        <v>0</v>
      </c>
      <c r="U900" s="1" t="str">
        <f>VLOOKUP(A900,cutting_planes!$A$2:$N$940,14,0)</f>
        <v>0:00</v>
      </c>
    </row>
    <row r="901" spans="1:21" x14ac:dyDescent="0.2">
      <c r="A901" s="6">
        <v>899</v>
      </c>
      <c r="B901" s="6">
        <v>18</v>
      </c>
      <c r="C901" s="6">
        <v>4</v>
      </c>
      <c r="D901" s="6">
        <v>26</v>
      </c>
      <c r="E901" s="6" t="s">
        <v>963</v>
      </c>
      <c r="F901" s="6" t="s">
        <v>1702</v>
      </c>
      <c r="G901" s="6" t="str">
        <f>F901&amp;B901&amp;"_"&amp;C901&amp;".csv"</f>
        <v>TrainTSP18_4.csv</v>
      </c>
      <c r="H901" s="6" t="s">
        <v>1707</v>
      </c>
      <c r="I901" s="6" t="str">
        <f>"("&amp;A901&amp;",'"&amp;G901&amp;"'),"</f>
        <v>(899,'TrainTSP18_4.csv'),</v>
      </c>
      <c r="J901" s="6">
        <f>VLOOKUP(E901,target_graph_lookup!$A$1:$B$43,2,0)</f>
        <v>18</v>
      </c>
      <c r="K901" s="70">
        <v>6953</v>
      </c>
      <c r="L901" s="71">
        <f>VLOOKUP(A901,cutting_planes!$A$2:$K$1435,3,0)</f>
        <v>6002.5</v>
      </c>
      <c r="M901" s="71">
        <f>VLOOKUP(A901,cutting_planes!$A$2:$K$1435,2,0)</f>
        <v>5606.5</v>
      </c>
      <c r="N901" s="71">
        <f>VLOOKUP(A901,cutting_planes!$A$2:$K$1435,6,0)</f>
        <v>0</v>
      </c>
      <c r="O901" s="71">
        <f>VLOOKUP(A901,cutting_planes!$A$2:$K$1435,7,0)</f>
        <v>17</v>
      </c>
      <c r="P901" s="71">
        <f>VLOOKUP(A901,cutting_planes!$A$2:$K$1435,8,0)</f>
        <v>7</v>
      </c>
      <c r="Q901" s="71">
        <f>VLOOKUP(A901,cutting_planes!$A$2:$K$1435,9,0)</f>
        <v>0</v>
      </c>
      <c r="R901" s="71">
        <f>VLOOKUP(A901,cutting_planes!$A$2:$K$1435,10,0)</f>
        <v>500</v>
      </c>
      <c r="S901" s="72">
        <f>ABS(K901-L901)/K901</f>
        <v>0.1367035811879764</v>
      </c>
      <c r="T901" s="71">
        <f>IF(O901&gt;=R901,1,0)</f>
        <v>0</v>
      </c>
      <c r="U901" s="1" t="str">
        <f>VLOOKUP(A901,cutting_planes!$A$2:$N$940,14,0)</f>
        <v>0:00</v>
      </c>
    </row>
    <row r="902" spans="1:21" x14ac:dyDescent="0.2">
      <c r="A902" s="6">
        <v>900</v>
      </c>
      <c r="B902" s="6">
        <v>18</v>
      </c>
      <c r="C902" s="6">
        <v>5</v>
      </c>
      <c r="D902" s="6">
        <v>13</v>
      </c>
      <c r="E902" s="6" t="s">
        <v>963</v>
      </c>
      <c r="F902" s="6" t="s">
        <v>1702</v>
      </c>
      <c r="G902" s="6" t="str">
        <f>F902&amp;B902&amp;"_"&amp;C902&amp;".csv"</f>
        <v>TrainTSP18_5.csv</v>
      </c>
      <c r="H902" s="6" t="s">
        <v>1707</v>
      </c>
      <c r="I902" s="6" t="str">
        <f>"("&amp;A902&amp;",'"&amp;G902&amp;"'),"</f>
        <v>(900,'TrainTSP18_5.csv'),</v>
      </c>
      <c r="J902" s="6">
        <f>VLOOKUP(E902,target_graph_lookup!$A$1:$B$43,2,0)</f>
        <v>18</v>
      </c>
      <c r="K902" s="70">
        <v>4964</v>
      </c>
      <c r="L902" s="71">
        <f>VLOOKUP(A902,cutting_planes!$A$2:$K$1435,3,0)</f>
        <v>3622.5</v>
      </c>
      <c r="M902" s="71">
        <f>VLOOKUP(A902,cutting_planes!$A$2:$K$1435,2,0)</f>
        <v>3622.5</v>
      </c>
      <c r="N902" s="71">
        <f>VLOOKUP(A902,cutting_planes!$A$2:$K$1435,6,0)</f>
        <v>0</v>
      </c>
      <c r="O902" s="71">
        <f>VLOOKUP(A902,cutting_planes!$A$2:$K$1435,7,0)</f>
        <v>0</v>
      </c>
      <c r="P902" s="71">
        <f>VLOOKUP(A902,cutting_planes!$A$2:$K$1435,8,0)</f>
        <v>0</v>
      </c>
      <c r="Q902" s="71">
        <f>VLOOKUP(A902,cutting_planes!$A$2:$K$1435,9,0)</f>
        <v>0</v>
      </c>
      <c r="R902" s="71">
        <f>VLOOKUP(A902,cutting_planes!$A$2:$K$1435,10,0)</f>
        <v>500</v>
      </c>
      <c r="S902" s="72">
        <f>ABS(K902-L902)/K902</f>
        <v>0.27024576954069301</v>
      </c>
      <c r="T902" s="71">
        <f>IF(O902&gt;=R902,1,0)</f>
        <v>0</v>
      </c>
      <c r="U902" s="1" t="str">
        <f>VLOOKUP(A902,cutting_planes!$A$2:$N$940,14,0)</f>
        <v>0:00</v>
      </c>
    </row>
    <row r="903" spans="1:21" x14ac:dyDescent="0.2">
      <c r="A903" s="6">
        <v>901</v>
      </c>
      <c r="B903" s="6">
        <v>18</v>
      </c>
      <c r="C903" s="6">
        <v>6</v>
      </c>
      <c r="D903" s="6">
        <v>41</v>
      </c>
      <c r="E903" s="6" t="s">
        <v>963</v>
      </c>
      <c r="F903" s="6" t="s">
        <v>1702</v>
      </c>
      <c r="G903" s="6" t="str">
        <f>F903&amp;B903&amp;"_"&amp;C903&amp;".csv"</f>
        <v>TrainTSP18_6.csv</v>
      </c>
      <c r="H903" s="6" t="s">
        <v>1707</v>
      </c>
      <c r="I903" s="6" t="str">
        <f>"("&amp;A903&amp;",'"&amp;G903&amp;"'),"</f>
        <v>(901,'TrainTSP18_6.csv'),</v>
      </c>
      <c r="J903" s="6">
        <f>VLOOKUP(E903,target_graph_lookup!$A$1:$B$43,2,0)</f>
        <v>18</v>
      </c>
      <c r="K903" s="70">
        <v>6564</v>
      </c>
      <c r="L903" s="71">
        <f>VLOOKUP(A903,cutting_planes!$A$2:$K$1435,3,0)</f>
        <v>6176.5</v>
      </c>
      <c r="M903" s="71">
        <f>VLOOKUP(A903,cutting_planes!$A$2:$K$1435,2,0)</f>
        <v>5391</v>
      </c>
      <c r="N903" s="71">
        <f>VLOOKUP(A903,cutting_planes!$A$2:$K$1435,6,0)</f>
        <v>0</v>
      </c>
      <c r="O903" s="71">
        <f>VLOOKUP(A903,cutting_planes!$A$2:$K$1435,7,0)</f>
        <v>92</v>
      </c>
      <c r="P903" s="71">
        <f>VLOOKUP(A903,cutting_planes!$A$2:$K$1435,8,0)</f>
        <v>19</v>
      </c>
      <c r="Q903" s="71">
        <f>VLOOKUP(A903,cutting_planes!$A$2:$K$1435,9,0)</f>
        <v>2</v>
      </c>
      <c r="R903" s="71">
        <f>VLOOKUP(A903,cutting_planes!$A$2:$K$1435,10,0)</f>
        <v>500</v>
      </c>
      <c r="S903" s="72">
        <f>ABS(K903-L903)/K903</f>
        <v>5.9034125533211454E-2</v>
      </c>
      <c r="T903" s="71">
        <f>IF(O903&gt;=R903,1,0)</f>
        <v>0</v>
      </c>
      <c r="U903" s="1" t="str">
        <f>VLOOKUP(A903,cutting_planes!$A$2:$N$940,14,0)</f>
        <v>0:00</v>
      </c>
    </row>
    <row r="904" spans="1:21" x14ac:dyDescent="0.2">
      <c r="A904" s="6">
        <v>902</v>
      </c>
      <c r="B904" s="6">
        <v>18</v>
      </c>
      <c r="C904" s="6">
        <v>7</v>
      </c>
      <c r="D904" s="6">
        <v>27</v>
      </c>
      <c r="E904" s="6" t="s">
        <v>963</v>
      </c>
      <c r="F904" s="6" t="s">
        <v>1702</v>
      </c>
      <c r="G904" s="6" t="str">
        <f>F904&amp;B904&amp;"_"&amp;C904&amp;".csv"</f>
        <v>TrainTSP18_7.csv</v>
      </c>
      <c r="H904" s="6" t="s">
        <v>1707</v>
      </c>
      <c r="I904" s="6" t="str">
        <f>"("&amp;A904&amp;",'"&amp;G904&amp;"'),"</f>
        <v>(902,'TrainTSP18_7.csv'),</v>
      </c>
      <c r="J904" s="6">
        <f>VLOOKUP(E904,target_graph_lookup!$A$1:$B$43,2,0)</f>
        <v>18</v>
      </c>
      <c r="K904" s="70">
        <v>6400</v>
      </c>
      <c r="L904" s="71">
        <f>VLOOKUP(A904,cutting_planes!$A$2:$K$1435,3,0)</f>
        <v>5760.83</v>
      </c>
      <c r="M904" s="71">
        <f>VLOOKUP(A904,cutting_planes!$A$2:$K$1435,2,0)</f>
        <v>5398</v>
      </c>
      <c r="N904" s="71">
        <f>VLOOKUP(A904,cutting_planes!$A$2:$K$1435,6,0)</f>
        <v>0</v>
      </c>
      <c r="O904" s="71">
        <f>VLOOKUP(A904,cutting_planes!$A$2:$K$1435,7,0)</f>
        <v>16</v>
      </c>
      <c r="P904" s="71">
        <f>VLOOKUP(A904,cutting_planes!$A$2:$K$1435,8,0)</f>
        <v>7</v>
      </c>
      <c r="Q904" s="71">
        <f>VLOOKUP(A904,cutting_planes!$A$2:$K$1435,9,0)</f>
        <v>0</v>
      </c>
      <c r="R904" s="71">
        <f>VLOOKUP(A904,cutting_planes!$A$2:$K$1435,10,0)</f>
        <v>500</v>
      </c>
      <c r="S904" s="72">
        <f>ABS(K904-L904)/K904</f>
        <v>9.9870312500000016E-2</v>
      </c>
      <c r="T904" s="71">
        <f>IF(O904&gt;=R904,1,0)</f>
        <v>0</v>
      </c>
      <c r="U904" s="1" t="str">
        <f>VLOOKUP(A904,cutting_planes!$A$2:$N$940,14,0)</f>
        <v>0:00</v>
      </c>
    </row>
    <row r="905" spans="1:21" x14ac:dyDescent="0.2">
      <c r="A905" s="6">
        <v>903</v>
      </c>
      <c r="B905" s="6">
        <v>18</v>
      </c>
      <c r="C905" s="6">
        <v>8</v>
      </c>
      <c r="D905" s="6">
        <v>10</v>
      </c>
      <c r="E905" s="6" t="s">
        <v>963</v>
      </c>
      <c r="F905" s="6" t="s">
        <v>1702</v>
      </c>
      <c r="G905" s="6" t="str">
        <f>F905&amp;B905&amp;"_"&amp;C905&amp;".csv"</f>
        <v>TrainTSP18_8.csv</v>
      </c>
      <c r="H905" s="6" t="s">
        <v>1707</v>
      </c>
      <c r="I905" s="6" t="str">
        <f>"("&amp;A905&amp;",'"&amp;G905&amp;"'),"</f>
        <v>(903,'TrainTSP18_8.csv'),</v>
      </c>
      <c r="J905" s="6">
        <f>VLOOKUP(E905,target_graph_lookup!$A$1:$B$43,2,0)</f>
        <v>18</v>
      </c>
      <c r="K905" s="70">
        <v>5217</v>
      </c>
      <c r="L905" s="71">
        <f>VLOOKUP(A905,cutting_planes!$A$2:$K$1435,3,0)</f>
        <v>5217</v>
      </c>
      <c r="M905" s="71">
        <f>VLOOKUP(A905,cutting_planes!$A$2:$K$1435,2,0)</f>
        <v>4094</v>
      </c>
      <c r="N905" s="71">
        <f>VLOOKUP(A905,cutting_planes!$A$2:$K$1435,6,0)</f>
        <v>1</v>
      </c>
      <c r="O905" s="71">
        <f>VLOOKUP(A905,cutting_planes!$A$2:$K$1435,7,0)</f>
        <v>7</v>
      </c>
      <c r="P905" s="71">
        <f>VLOOKUP(A905,cutting_planes!$A$2:$K$1435,8,0)</f>
        <v>3</v>
      </c>
      <c r="Q905" s="71">
        <f>VLOOKUP(A905,cutting_planes!$A$2:$K$1435,9,0)</f>
        <v>0</v>
      </c>
      <c r="R905" s="71">
        <f>VLOOKUP(A905,cutting_planes!$A$2:$K$1435,10,0)</f>
        <v>500</v>
      </c>
      <c r="S905" s="72">
        <f>ABS(K905-L905)/K905</f>
        <v>0</v>
      </c>
      <c r="T905" s="71">
        <f>IF(O905&gt;=R905,1,0)</f>
        <v>0</v>
      </c>
      <c r="U905" s="1" t="str">
        <f>VLOOKUP(A905,cutting_planes!$A$2:$N$940,14,0)</f>
        <v>0:00</v>
      </c>
    </row>
    <row r="906" spans="1:21" x14ac:dyDescent="0.2">
      <c r="A906" s="6">
        <v>904</v>
      </c>
      <c r="B906" s="6">
        <v>18</v>
      </c>
      <c r="C906" s="6">
        <v>9</v>
      </c>
      <c r="D906" s="6">
        <v>45</v>
      </c>
      <c r="E906" s="6" t="s">
        <v>963</v>
      </c>
      <c r="F906" s="6" t="s">
        <v>1702</v>
      </c>
      <c r="G906" s="6" t="str">
        <f>F906&amp;B906&amp;"_"&amp;C906&amp;".csv"</f>
        <v>TrainTSP18_9.csv</v>
      </c>
      <c r="H906" s="6" t="s">
        <v>1707</v>
      </c>
      <c r="I906" s="6" t="str">
        <f>"("&amp;A906&amp;",'"&amp;G906&amp;"'),"</f>
        <v>(904,'TrainTSP18_9.csv'),</v>
      </c>
      <c r="J906" s="6">
        <f>VLOOKUP(E906,target_graph_lookup!$A$1:$B$43,2,0)</f>
        <v>18</v>
      </c>
      <c r="K906" s="70">
        <v>7398</v>
      </c>
      <c r="L906" s="71">
        <f>VLOOKUP(A906,cutting_planes!$A$2:$K$1435,3,0)</f>
        <v>6888.12</v>
      </c>
      <c r="M906" s="71">
        <f>VLOOKUP(A906,cutting_planes!$A$2:$K$1435,2,0)</f>
        <v>6228</v>
      </c>
      <c r="N906" s="71">
        <f>VLOOKUP(A906,cutting_planes!$A$2:$K$1435,6,0)</f>
        <v>0</v>
      </c>
      <c r="O906" s="71">
        <f>VLOOKUP(A906,cutting_planes!$A$2:$K$1435,7,0)</f>
        <v>16</v>
      </c>
      <c r="P906" s="71">
        <f>VLOOKUP(A906,cutting_planes!$A$2:$K$1435,8,0)</f>
        <v>6</v>
      </c>
      <c r="Q906" s="71">
        <f>VLOOKUP(A906,cutting_planes!$A$2:$K$1435,9,0)</f>
        <v>0</v>
      </c>
      <c r="R906" s="71">
        <f>VLOOKUP(A906,cutting_planes!$A$2:$K$1435,10,0)</f>
        <v>500</v>
      </c>
      <c r="S906" s="72">
        <f>ABS(K906-L906)/K906</f>
        <v>6.892133008921332E-2</v>
      </c>
      <c r="T906" s="71">
        <f>IF(O906&gt;=R906,1,0)</f>
        <v>0</v>
      </c>
      <c r="U906" s="1" t="str">
        <f>VLOOKUP(A906,cutting_planes!$A$2:$N$940,14,0)</f>
        <v>0:00</v>
      </c>
    </row>
    <row r="907" spans="1:21" x14ac:dyDescent="0.2">
      <c r="A907" s="6">
        <v>905</v>
      </c>
      <c r="B907" s="6">
        <v>18</v>
      </c>
      <c r="C907" s="6">
        <v>10</v>
      </c>
      <c r="D907" s="6">
        <v>50</v>
      </c>
      <c r="E907" s="6" t="s">
        <v>963</v>
      </c>
      <c r="F907" s="6" t="s">
        <v>1702</v>
      </c>
      <c r="G907" s="6" t="str">
        <f>F907&amp;B907&amp;"_"&amp;C907&amp;".csv"</f>
        <v>TrainTSP18_10.csv</v>
      </c>
      <c r="H907" s="6" t="s">
        <v>1707</v>
      </c>
      <c r="I907" s="6" t="str">
        <f>"("&amp;A907&amp;",'"&amp;G907&amp;"'),"</f>
        <v>(905,'TrainTSP18_10.csv'),</v>
      </c>
      <c r="J907" s="6">
        <f>VLOOKUP(E907,target_graph_lookup!$A$1:$B$43,2,0)</f>
        <v>18</v>
      </c>
      <c r="K907" s="70">
        <v>8282</v>
      </c>
      <c r="L907" s="71">
        <f>VLOOKUP(A907,cutting_planes!$A$2:$K$1435,3,0)</f>
        <v>8282</v>
      </c>
      <c r="M907" s="71">
        <f>VLOOKUP(A907,cutting_planes!$A$2:$K$1435,2,0)</f>
        <v>7442.5</v>
      </c>
      <c r="N907" s="71">
        <f>VLOOKUP(A907,cutting_planes!$A$2:$K$1435,6,0)</f>
        <v>1</v>
      </c>
      <c r="O907" s="71">
        <f>VLOOKUP(A907,cutting_planes!$A$2:$K$1435,7,0)</f>
        <v>31</v>
      </c>
      <c r="P907" s="71">
        <f>VLOOKUP(A907,cutting_planes!$A$2:$K$1435,8,0)</f>
        <v>11</v>
      </c>
      <c r="Q907" s="71">
        <f>VLOOKUP(A907,cutting_planes!$A$2:$K$1435,9,0)</f>
        <v>0</v>
      </c>
      <c r="R907" s="71">
        <f>VLOOKUP(A907,cutting_planes!$A$2:$K$1435,10,0)</f>
        <v>500</v>
      </c>
      <c r="S907" s="72">
        <f>ABS(K907-L907)/K907</f>
        <v>0</v>
      </c>
      <c r="T907" s="71">
        <f>IF(O907&gt;=R907,1,0)</f>
        <v>0</v>
      </c>
      <c r="U907" s="1" t="str">
        <f>VLOOKUP(A907,cutting_planes!$A$2:$N$940,14,0)</f>
        <v>0:00</v>
      </c>
    </row>
    <row r="908" spans="1:21" x14ac:dyDescent="0.2">
      <c r="A908" s="6">
        <v>906</v>
      </c>
      <c r="B908" s="6">
        <v>18</v>
      </c>
      <c r="C908" s="6">
        <v>11</v>
      </c>
      <c r="D908" s="6">
        <v>49</v>
      </c>
      <c r="E908" s="6" t="s">
        <v>963</v>
      </c>
      <c r="F908" s="6" t="s">
        <v>1702</v>
      </c>
      <c r="G908" s="6" t="str">
        <f>F908&amp;B908&amp;"_"&amp;C908&amp;".csv"</f>
        <v>TrainTSP18_11.csv</v>
      </c>
      <c r="H908" s="6" t="s">
        <v>1707</v>
      </c>
      <c r="I908" s="6" t="str">
        <f>"("&amp;A908&amp;",'"&amp;G908&amp;"'),"</f>
        <v>(906,'TrainTSP18_11.csv'),</v>
      </c>
      <c r="J908" s="6">
        <f>VLOOKUP(E908,target_graph_lookup!$A$1:$B$43,2,0)</f>
        <v>18</v>
      </c>
      <c r="K908" s="70">
        <v>8152</v>
      </c>
      <c r="L908" s="71">
        <f>VLOOKUP(A908,cutting_planes!$A$2:$K$1435,3,0)</f>
        <v>7898</v>
      </c>
      <c r="M908" s="71">
        <f>VLOOKUP(A908,cutting_planes!$A$2:$K$1435,2,0)</f>
        <v>6707.5</v>
      </c>
      <c r="N908" s="71">
        <f>VLOOKUP(A908,cutting_planes!$A$2:$K$1435,6,0)</f>
        <v>0</v>
      </c>
      <c r="O908" s="71">
        <f>VLOOKUP(A908,cutting_planes!$A$2:$K$1435,7,0)</f>
        <v>81</v>
      </c>
      <c r="P908" s="71">
        <f>VLOOKUP(A908,cutting_planes!$A$2:$K$1435,8,0)</f>
        <v>25</v>
      </c>
      <c r="Q908" s="71">
        <f>VLOOKUP(A908,cutting_planes!$A$2:$K$1435,9,0)</f>
        <v>6</v>
      </c>
      <c r="R908" s="71">
        <f>VLOOKUP(A908,cutting_planes!$A$2:$K$1435,10,0)</f>
        <v>500</v>
      </c>
      <c r="S908" s="72">
        <f>ABS(K908-L908)/K908</f>
        <v>3.1157998037291461E-2</v>
      </c>
      <c r="T908" s="71">
        <f>IF(O908&gt;=R908,1,0)</f>
        <v>0</v>
      </c>
      <c r="U908" s="1" t="str">
        <f>VLOOKUP(A908,cutting_planes!$A$2:$N$940,14,0)</f>
        <v>0:00</v>
      </c>
    </row>
    <row r="909" spans="1:21" x14ac:dyDescent="0.2">
      <c r="A909" s="6">
        <v>907</v>
      </c>
      <c r="B909" s="6">
        <v>18</v>
      </c>
      <c r="C909" s="6">
        <v>12</v>
      </c>
      <c r="D909" s="6">
        <v>39</v>
      </c>
      <c r="E909" s="6" t="s">
        <v>963</v>
      </c>
      <c r="F909" s="6" t="s">
        <v>1702</v>
      </c>
      <c r="G909" s="6" t="str">
        <f>F909&amp;B909&amp;"_"&amp;C909&amp;".csv"</f>
        <v>TrainTSP18_12.csv</v>
      </c>
      <c r="H909" s="6" t="s">
        <v>1707</v>
      </c>
      <c r="I909" s="6" t="str">
        <f>"("&amp;A909&amp;",'"&amp;G909&amp;"'),"</f>
        <v>(907,'TrainTSP18_12.csv'),</v>
      </c>
      <c r="J909" s="6">
        <f>VLOOKUP(E909,target_graph_lookup!$A$1:$B$43,2,0)</f>
        <v>18</v>
      </c>
      <c r="K909" s="70">
        <v>7341</v>
      </c>
      <c r="L909" s="71">
        <f>VLOOKUP(A909,cutting_planes!$A$2:$K$1435,3,0)</f>
        <v>7341</v>
      </c>
      <c r="M909" s="71">
        <f>VLOOKUP(A909,cutting_planes!$A$2:$K$1435,2,0)</f>
        <v>6751.5</v>
      </c>
      <c r="N909" s="71">
        <f>VLOOKUP(A909,cutting_planes!$A$2:$K$1435,6,0)</f>
        <v>1</v>
      </c>
      <c r="O909" s="71">
        <f>VLOOKUP(A909,cutting_planes!$A$2:$K$1435,7,0)</f>
        <v>10</v>
      </c>
      <c r="P909" s="71">
        <f>VLOOKUP(A909,cutting_planes!$A$2:$K$1435,8,0)</f>
        <v>2</v>
      </c>
      <c r="Q909" s="71">
        <f>VLOOKUP(A909,cutting_planes!$A$2:$K$1435,9,0)</f>
        <v>0</v>
      </c>
      <c r="R909" s="71">
        <f>VLOOKUP(A909,cutting_planes!$A$2:$K$1435,10,0)</f>
        <v>500</v>
      </c>
      <c r="S909" s="72">
        <f>ABS(K909-L909)/K909</f>
        <v>0</v>
      </c>
      <c r="T909" s="71">
        <f>IF(O909&gt;=R909,1,0)</f>
        <v>0</v>
      </c>
      <c r="U909" s="1" t="str">
        <f>VLOOKUP(A909,cutting_planes!$A$2:$N$940,14,0)</f>
        <v>0:00</v>
      </c>
    </row>
    <row r="910" spans="1:21" x14ac:dyDescent="0.2">
      <c r="A910" s="6">
        <v>908</v>
      </c>
      <c r="B910" s="6">
        <v>18</v>
      </c>
      <c r="C910" s="6">
        <v>13</v>
      </c>
      <c r="D910" s="6">
        <v>11</v>
      </c>
      <c r="E910" s="6" t="s">
        <v>963</v>
      </c>
      <c r="F910" s="6" t="s">
        <v>1702</v>
      </c>
      <c r="G910" s="6" t="str">
        <f>F910&amp;B910&amp;"_"&amp;C910&amp;".csv"</f>
        <v>TrainTSP18_13.csv</v>
      </c>
      <c r="H910" s="6" t="s">
        <v>1707</v>
      </c>
      <c r="I910" s="6" t="str">
        <f>"("&amp;A910&amp;",'"&amp;G910&amp;"'),"</f>
        <v>(908,'TrainTSP18_13.csv'),</v>
      </c>
      <c r="J910" s="6">
        <f>VLOOKUP(E910,target_graph_lookup!$A$1:$B$43,2,0)</f>
        <v>18</v>
      </c>
      <c r="K910" s="70">
        <v>5404</v>
      </c>
      <c r="L910" s="71">
        <f>VLOOKUP(A910,cutting_planes!$A$2:$K$1435,3,0)</f>
        <v>5404</v>
      </c>
      <c r="M910" s="71">
        <f>VLOOKUP(A910,cutting_planes!$A$2:$K$1435,2,0)</f>
        <v>4591</v>
      </c>
      <c r="N910" s="71">
        <f>VLOOKUP(A910,cutting_planes!$A$2:$K$1435,6,0)</f>
        <v>1</v>
      </c>
      <c r="O910" s="71">
        <f>VLOOKUP(A910,cutting_planes!$A$2:$K$1435,7,0)</f>
        <v>4</v>
      </c>
      <c r="P910" s="71">
        <f>VLOOKUP(A910,cutting_planes!$A$2:$K$1435,8,0)</f>
        <v>2</v>
      </c>
      <c r="Q910" s="71">
        <f>VLOOKUP(A910,cutting_planes!$A$2:$K$1435,9,0)</f>
        <v>0</v>
      </c>
      <c r="R910" s="71">
        <f>VLOOKUP(A910,cutting_planes!$A$2:$K$1435,10,0)</f>
        <v>500</v>
      </c>
      <c r="S910" s="72">
        <f>ABS(K910-L910)/K910</f>
        <v>0</v>
      </c>
      <c r="T910" s="71">
        <f>IF(O910&gt;=R910,1,0)</f>
        <v>0</v>
      </c>
      <c r="U910" s="1" t="str">
        <f>VLOOKUP(A910,cutting_planes!$A$2:$N$940,14,0)</f>
        <v>0:00</v>
      </c>
    </row>
    <row r="911" spans="1:21" x14ac:dyDescent="0.2">
      <c r="A911" s="6">
        <v>909</v>
      </c>
      <c r="B911" s="6">
        <v>18</v>
      </c>
      <c r="C911" s="6">
        <v>14</v>
      </c>
      <c r="D911" s="6">
        <v>46</v>
      </c>
      <c r="E911" s="6" t="s">
        <v>963</v>
      </c>
      <c r="F911" s="6" t="s">
        <v>1702</v>
      </c>
      <c r="G911" s="6" t="str">
        <f>F911&amp;B911&amp;"_"&amp;C911&amp;".csv"</f>
        <v>TrainTSP18_14.csv</v>
      </c>
      <c r="H911" s="6" t="s">
        <v>1707</v>
      </c>
      <c r="I911" s="6" t="str">
        <f>"("&amp;A911&amp;",'"&amp;G911&amp;"'),"</f>
        <v>(909,'TrainTSP18_14.csv'),</v>
      </c>
      <c r="J911" s="6">
        <f>VLOOKUP(E911,target_graph_lookup!$A$1:$B$43,2,0)</f>
        <v>18</v>
      </c>
      <c r="K911" s="70">
        <v>7586</v>
      </c>
      <c r="L911" s="71">
        <f>VLOOKUP(A911,cutting_planes!$A$2:$K$1435,3,0)</f>
        <v>7586</v>
      </c>
      <c r="M911" s="71">
        <f>VLOOKUP(A911,cutting_planes!$A$2:$K$1435,2,0)</f>
        <v>6728</v>
      </c>
      <c r="N911" s="71">
        <f>VLOOKUP(A911,cutting_planes!$A$2:$K$1435,6,0)</f>
        <v>1</v>
      </c>
      <c r="O911" s="71">
        <f>VLOOKUP(A911,cutting_planes!$A$2:$K$1435,7,0)</f>
        <v>44</v>
      </c>
      <c r="P911" s="71">
        <f>VLOOKUP(A911,cutting_planes!$A$2:$K$1435,8,0)</f>
        <v>19</v>
      </c>
      <c r="Q911" s="71">
        <f>VLOOKUP(A911,cutting_planes!$A$2:$K$1435,9,0)</f>
        <v>0</v>
      </c>
      <c r="R911" s="71">
        <f>VLOOKUP(A911,cutting_planes!$A$2:$K$1435,10,0)</f>
        <v>500</v>
      </c>
      <c r="S911" s="72">
        <f>ABS(K911-L911)/K911</f>
        <v>0</v>
      </c>
      <c r="T911" s="71">
        <f>IF(O911&gt;=R911,1,0)</f>
        <v>0</v>
      </c>
      <c r="U911" s="1" t="str">
        <f>VLOOKUP(A911,cutting_planes!$A$2:$N$940,14,0)</f>
        <v>0:00</v>
      </c>
    </row>
    <row r="912" spans="1:21" x14ac:dyDescent="0.2">
      <c r="A912" s="6">
        <v>910</v>
      </c>
      <c r="B912" s="6">
        <v>18</v>
      </c>
      <c r="C912" s="6">
        <v>15</v>
      </c>
      <c r="D912" s="6">
        <v>26</v>
      </c>
      <c r="E912" s="6" t="s">
        <v>963</v>
      </c>
      <c r="F912" s="6" t="s">
        <v>1702</v>
      </c>
      <c r="G912" s="6" t="str">
        <f>F912&amp;B912&amp;"_"&amp;C912&amp;".csv"</f>
        <v>TrainTSP18_15.csv</v>
      </c>
      <c r="H912" s="6" t="s">
        <v>1707</v>
      </c>
      <c r="I912" s="6" t="str">
        <f>"("&amp;A912&amp;",'"&amp;G912&amp;"'),"</f>
        <v>(910,'TrainTSP18_15.csv'),</v>
      </c>
      <c r="J912" s="6">
        <f>VLOOKUP(E912,target_graph_lookup!$A$1:$B$43,2,0)</f>
        <v>18</v>
      </c>
      <c r="K912" s="70">
        <v>5909</v>
      </c>
      <c r="L912" s="71">
        <f>VLOOKUP(A912,cutting_planes!$A$2:$K$1435,3,0)</f>
        <v>5909</v>
      </c>
      <c r="M912" s="71">
        <f>VLOOKUP(A912,cutting_planes!$A$2:$K$1435,2,0)</f>
        <v>5317</v>
      </c>
      <c r="N912" s="71">
        <f>VLOOKUP(A912,cutting_planes!$A$2:$K$1435,6,0)</f>
        <v>1</v>
      </c>
      <c r="O912" s="71">
        <f>VLOOKUP(A912,cutting_planes!$A$2:$K$1435,7,0)</f>
        <v>17</v>
      </c>
      <c r="P912" s="71">
        <f>VLOOKUP(A912,cutting_planes!$A$2:$K$1435,8,0)</f>
        <v>11</v>
      </c>
      <c r="Q912" s="71">
        <f>VLOOKUP(A912,cutting_planes!$A$2:$K$1435,9,0)</f>
        <v>0</v>
      </c>
      <c r="R912" s="71">
        <f>VLOOKUP(A912,cutting_planes!$A$2:$K$1435,10,0)</f>
        <v>500</v>
      </c>
      <c r="S912" s="72">
        <f>ABS(K912-L912)/K912</f>
        <v>0</v>
      </c>
      <c r="T912" s="71">
        <f>IF(O912&gt;=R912,1,0)</f>
        <v>0</v>
      </c>
      <c r="U912" s="1" t="str">
        <f>VLOOKUP(A912,cutting_planes!$A$2:$N$940,14,0)</f>
        <v>0:00</v>
      </c>
    </row>
    <row r="913" spans="1:21" x14ac:dyDescent="0.2">
      <c r="A913" s="6">
        <v>911</v>
      </c>
      <c r="B913" s="6">
        <v>18</v>
      </c>
      <c r="C913" s="6">
        <v>16</v>
      </c>
      <c r="D913" s="6">
        <v>23</v>
      </c>
      <c r="E913" s="6" t="s">
        <v>963</v>
      </c>
      <c r="F913" s="6" t="s">
        <v>1702</v>
      </c>
      <c r="G913" s="6" t="str">
        <f>F913&amp;B913&amp;"_"&amp;C913&amp;".csv"</f>
        <v>TrainTSP18_16.csv</v>
      </c>
      <c r="H913" s="6" t="s">
        <v>1707</v>
      </c>
      <c r="I913" s="6" t="str">
        <f>"("&amp;A913&amp;",'"&amp;G913&amp;"'),"</f>
        <v>(911,'TrainTSP18_16.csv'),</v>
      </c>
      <c r="J913" s="6">
        <f>VLOOKUP(E913,target_graph_lookup!$A$1:$B$43,2,0)</f>
        <v>18</v>
      </c>
      <c r="K913" s="70">
        <v>6121</v>
      </c>
      <c r="L913" s="71">
        <f>VLOOKUP(A913,cutting_planes!$A$2:$K$1435,3,0)</f>
        <v>6121</v>
      </c>
      <c r="M913" s="71">
        <f>VLOOKUP(A913,cutting_planes!$A$2:$K$1435,2,0)</f>
        <v>4742.5</v>
      </c>
      <c r="N913" s="71">
        <f>VLOOKUP(A913,cutting_planes!$A$2:$K$1435,6,0)</f>
        <v>1</v>
      </c>
      <c r="O913" s="71">
        <f>VLOOKUP(A913,cutting_planes!$A$2:$K$1435,7,0)</f>
        <v>17</v>
      </c>
      <c r="P913" s="71">
        <f>VLOOKUP(A913,cutting_planes!$A$2:$K$1435,8,0)</f>
        <v>5</v>
      </c>
      <c r="Q913" s="71">
        <f>VLOOKUP(A913,cutting_planes!$A$2:$K$1435,9,0)</f>
        <v>0</v>
      </c>
      <c r="R913" s="71">
        <f>VLOOKUP(A913,cutting_planes!$A$2:$K$1435,10,0)</f>
        <v>500</v>
      </c>
      <c r="S913" s="72">
        <f>ABS(K913-L913)/K913</f>
        <v>0</v>
      </c>
      <c r="T913" s="71">
        <f>IF(O913&gt;=R913,1,0)</f>
        <v>0</v>
      </c>
      <c r="U913" s="1" t="str">
        <f>VLOOKUP(A913,cutting_planes!$A$2:$N$940,14,0)</f>
        <v>0:00</v>
      </c>
    </row>
    <row r="914" spans="1:21" x14ac:dyDescent="0.2">
      <c r="A914" s="6">
        <v>912</v>
      </c>
      <c r="B914" s="6">
        <v>18</v>
      </c>
      <c r="C914" s="6">
        <v>17</v>
      </c>
      <c r="D914" s="6">
        <v>16</v>
      </c>
      <c r="E914" s="6" t="s">
        <v>963</v>
      </c>
      <c r="F914" s="6" t="s">
        <v>1702</v>
      </c>
      <c r="G914" s="6" t="str">
        <f>F914&amp;B914&amp;"_"&amp;C914&amp;".csv"</f>
        <v>TrainTSP18_17.csv</v>
      </c>
      <c r="H914" s="6" t="s">
        <v>1707</v>
      </c>
      <c r="I914" s="80" t="str">
        <f>"("&amp;A914&amp;",'"&amp;G914&amp;"'),"</f>
        <v>(912,'TrainTSP18_17.csv'),</v>
      </c>
      <c r="J914" s="6">
        <f>VLOOKUP(E914,target_graph_lookup!$A$1:$B$43,2,0)</f>
        <v>18</v>
      </c>
      <c r="K914" s="70">
        <v>4862</v>
      </c>
      <c r="L914" s="71">
        <f>VLOOKUP(A914,cutting_planes!$A$2:$K$1435,3,0)</f>
        <v>3832</v>
      </c>
      <c r="M914" s="71">
        <f>VLOOKUP(A914,cutting_planes!$A$2:$K$1435,2,0)</f>
        <v>3832</v>
      </c>
      <c r="N914" s="71">
        <f>VLOOKUP(A914,cutting_planes!$A$2:$K$1435,6,0)</f>
        <v>0</v>
      </c>
      <c r="O914" s="71">
        <f>VLOOKUP(A914,cutting_planes!$A$2:$K$1435,7,0)</f>
        <v>0</v>
      </c>
      <c r="P914" s="71">
        <f>VLOOKUP(A914,cutting_planes!$A$2:$K$1435,8,0)</f>
        <v>0</v>
      </c>
      <c r="Q914" s="71">
        <f>VLOOKUP(A914,cutting_planes!$A$2:$K$1435,9,0)</f>
        <v>0</v>
      </c>
      <c r="R914" s="71">
        <f>VLOOKUP(A914,cutting_planes!$A$2:$K$1435,10,0)</f>
        <v>500</v>
      </c>
      <c r="S914" s="72">
        <f>ABS(K914-L914)/K914</f>
        <v>0.21184697655285892</v>
      </c>
      <c r="T914" s="71">
        <f>IF(O914&gt;=R914,1,0)</f>
        <v>0</v>
      </c>
      <c r="U914" s="1" t="str">
        <f>VLOOKUP(A914,cutting_planes!$A$2:$N$940,14,0)</f>
        <v>0:00</v>
      </c>
    </row>
    <row r="915" spans="1:21" x14ac:dyDescent="0.2">
      <c r="A915" s="6">
        <v>913</v>
      </c>
      <c r="B915" s="6">
        <v>18</v>
      </c>
      <c r="C915" s="6">
        <v>18</v>
      </c>
      <c r="D915" s="6">
        <v>24</v>
      </c>
      <c r="E915" s="6" t="s">
        <v>963</v>
      </c>
      <c r="F915" s="6" t="s">
        <v>1702</v>
      </c>
      <c r="G915" s="6" t="str">
        <f>F915&amp;B915&amp;"_"&amp;C915&amp;".csv"</f>
        <v>TrainTSP18_18.csv</v>
      </c>
      <c r="H915" s="6" t="s">
        <v>1707</v>
      </c>
      <c r="I915" s="6" t="str">
        <f>"("&amp;A915&amp;",'"&amp;G915&amp;"'),"</f>
        <v>(913,'TrainTSP18_18.csv'),</v>
      </c>
      <c r="J915" s="6">
        <f>VLOOKUP(E915,target_graph_lookup!$A$1:$B$43,2,0)</f>
        <v>18</v>
      </c>
      <c r="K915" s="70">
        <v>6373</v>
      </c>
      <c r="L915" s="71">
        <f>VLOOKUP(A915,cutting_planes!$A$2:$K$1435,3,0)</f>
        <v>5373.5</v>
      </c>
      <c r="M915" s="71">
        <f>VLOOKUP(A915,cutting_planes!$A$2:$K$1435,2,0)</f>
        <v>5348</v>
      </c>
      <c r="N915" s="71">
        <f>VLOOKUP(A915,cutting_planes!$A$2:$K$1435,6,0)</f>
        <v>0</v>
      </c>
      <c r="O915" s="71">
        <f>VLOOKUP(A915,cutting_planes!$A$2:$K$1435,7,0)</f>
        <v>2</v>
      </c>
      <c r="P915" s="71">
        <f>VLOOKUP(A915,cutting_planes!$A$2:$K$1435,8,0)</f>
        <v>1</v>
      </c>
      <c r="Q915" s="71">
        <f>VLOOKUP(A915,cutting_planes!$A$2:$K$1435,9,0)</f>
        <v>1</v>
      </c>
      <c r="R915" s="71">
        <f>VLOOKUP(A915,cutting_planes!$A$2:$K$1435,10,0)</f>
        <v>500</v>
      </c>
      <c r="S915" s="72">
        <f>ABS(K915-L915)/K915</f>
        <v>0.15683351639730111</v>
      </c>
      <c r="T915" s="71">
        <f>IF(O915&gt;=R915,1,0)</f>
        <v>0</v>
      </c>
      <c r="U915" s="1" t="str">
        <f>VLOOKUP(A915,cutting_planes!$A$2:$N$940,14,0)</f>
        <v>0:00</v>
      </c>
    </row>
    <row r="916" spans="1:21" x14ac:dyDescent="0.2">
      <c r="A916" s="6">
        <v>914</v>
      </c>
      <c r="B916" s="6">
        <v>18</v>
      </c>
      <c r="C916" s="6">
        <v>19</v>
      </c>
      <c r="D916" s="6">
        <v>39</v>
      </c>
      <c r="E916" s="6" t="s">
        <v>963</v>
      </c>
      <c r="F916" s="6" t="s">
        <v>1702</v>
      </c>
      <c r="G916" s="6" t="str">
        <f>F916&amp;B916&amp;"_"&amp;C916&amp;".csv"</f>
        <v>TrainTSP18_19.csv</v>
      </c>
      <c r="H916" s="6" t="s">
        <v>1707</v>
      </c>
      <c r="I916" s="6" t="str">
        <f>"("&amp;A916&amp;",'"&amp;G916&amp;"'),"</f>
        <v>(914,'TrainTSP18_19.csv'),</v>
      </c>
      <c r="J916" s="6">
        <f>VLOOKUP(E916,target_graph_lookup!$A$1:$B$43,2,0)</f>
        <v>18</v>
      </c>
      <c r="K916" s="70">
        <v>7324</v>
      </c>
      <c r="L916" s="71">
        <f>VLOOKUP(A916,cutting_planes!$A$2:$K$1435,3,0)</f>
        <v>6886.5</v>
      </c>
      <c r="M916" s="71">
        <f>VLOOKUP(A916,cutting_planes!$A$2:$K$1435,2,0)</f>
        <v>6231</v>
      </c>
      <c r="N916" s="71">
        <f>VLOOKUP(A916,cutting_planes!$A$2:$K$1435,6,0)</f>
        <v>0</v>
      </c>
      <c r="O916" s="71">
        <f>VLOOKUP(A916,cutting_planes!$A$2:$K$1435,7,0)</f>
        <v>17</v>
      </c>
      <c r="P916" s="71">
        <f>VLOOKUP(A916,cutting_planes!$A$2:$K$1435,8,0)</f>
        <v>4</v>
      </c>
      <c r="Q916" s="71">
        <f>VLOOKUP(A916,cutting_planes!$A$2:$K$1435,9,0)</f>
        <v>0</v>
      </c>
      <c r="R916" s="71">
        <f>VLOOKUP(A916,cutting_planes!$A$2:$K$1435,10,0)</f>
        <v>500</v>
      </c>
      <c r="S916" s="72">
        <f>ABS(K916-L916)/K916</f>
        <v>5.9735117422173675E-2</v>
      </c>
      <c r="T916" s="71">
        <f>IF(O916&gt;=R916,1,0)</f>
        <v>0</v>
      </c>
      <c r="U916" s="1" t="str">
        <f>VLOOKUP(A916,cutting_planes!$A$2:$N$940,14,0)</f>
        <v>0:00</v>
      </c>
    </row>
    <row r="917" spans="1:21" x14ac:dyDescent="0.2">
      <c r="A917" s="6">
        <v>915</v>
      </c>
      <c r="B917" s="6">
        <v>18</v>
      </c>
      <c r="C917" s="6">
        <v>20</v>
      </c>
      <c r="D917" s="6">
        <v>15</v>
      </c>
      <c r="E917" s="6" t="s">
        <v>963</v>
      </c>
      <c r="F917" s="6" t="s">
        <v>1702</v>
      </c>
      <c r="G917" s="6" t="str">
        <f>F917&amp;B917&amp;"_"&amp;C917&amp;".csv"</f>
        <v>TrainTSP18_20.csv</v>
      </c>
      <c r="H917" s="6" t="s">
        <v>1707</v>
      </c>
      <c r="I917" s="6" t="str">
        <f>"("&amp;A917&amp;",'"&amp;G917&amp;"'),"</f>
        <v>(915,'TrainTSP18_20.csv'),</v>
      </c>
      <c r="J917" s="6">
        <f>VLOOKUP(E917,target_graph_lookup!$A$1:$B$43,2,0)</f>
        <v>18</v>
      </c>
      <c r="K917" s="70">
        <v>5763</v>
      </c>
      <c r="L917" s="71">
        <f>VLOOKUP(A917,cutting_planes!$A$2:$K$1435,3,0)</f>
        <v>5678.5</v>
      </c>
      <c r="M917" s="71">
        <f>VLOOKUP(A917,cutting_planes!$A$2:$K$1435,2,0)</f>
        <v>4688</v>
      </c>
      <c r="N917" s="71">
        <f>VLOOKUP(A917,cutting_planes!$A$2:$K$1435,6,0)</f>
        <v>0</v>
      </c>
      <c r="O917" s="71">
        <f>VLOOKUP(A917,cutting_planes!$A$2:$K$1435,7,0)</f>
        <v>9</v>
      </c>
      <c r="P917" s="71">
        <f>VLOOKUP(A917,cutting_planes!$A$2:$K$1435,8,0)</f>
        <v>5</v>
      </c>
      <c r="Q917" s="71">
        <f>VLOOKUP(A917,cutting_planes!$A$2:$K$1435,9,0)</f>
        <v>0</v>
      </c>
      <c r="R917" s="71">
        <f>VLOOKUP(A917,cutting_planes!$A$2:$K$1435,10,0)</f>
        <v>500</v>
      </c>
      <c r="S917" s="72">
        <f>ABS(K917-L917)/K917</f>
        <v>1.4662502169009196E-2</v>
      </c>
      <c r="T917" s="71">
        <f>IF(O917&gt;=R917,1,0)</f>
        <v>0</v>
      </c>
      <c r="U917" s="1" t="str">
        <f>VLOOKUP(A917,cutting_planes!$A$2:$N$940,14,0)</f>
        <v>0:00</v>
      </c>
    </row>
    <row r="918" spans="1:21" x14ac:dyDescent="0.2">
      <c r="A918" s="6">
        <v>916</v>
      </c>
      <c r="B918" s="6">
        <v>18</v>
      </c>
      <c r="C918" s="6">
        <v>21</v>
      </c>
      <c r="D918" s="6">
        <v>12</v>
      </c>
      <c r="E918" s="6" t="s">
        <v>963</v>
      </c>
      <c r="F918" s="6" t="s">
        <v>1702</v>
      </c>
      <c r="G918" s="6" t="str">
        <f>F918&amp;B918&amp;"_"&amp;C918&amp;".csv"</f>
        <v>TrainTSP18_21.csv</v>
      </c>
      <c r="H918" s="6" t="s">
        <v>1707</v>
      </c>
      <c r="I918" s="6" t="str">
        <f>"("&amp;A918&amp;",'"&amp;G918&amp;"'),"</f>
        <v>(916,'TrainTSP18_21.csv'),</v>
      </c>
      <c r="J918" s="6">
        <f>VLOOKUP(E918,target_graph_lookup!$A$1:$B$43,2,0)</f>
        <v>18</v>
      </c>
      <c r="K918" s="70">
        <v>5757</v>
      </c>
      <c r="L918" s="71">
        <f>VLOOKUP(A918,cutting_planes!$A$2:$K$1435,3,0)</f>
        <v>4617.5</v>
      </c>
      <c r="M918" s="71">
        <f>VLOOKUP(A918,cutting_planes!$A$2:$K$1435,2,0)</f>
        <v>4589</v>
      </c>
      <c r="N918" s="71">
        <f>VLOOKUP(A918,cutting_planes!$A$2:$K$1435,6,0)</f>
        <v>0</v>
      </c>
      <c r="O918" s="71">
        <f>VLOOKUP(A918,cutting_planes!$A$2:$K$1435,7,0)</f>
        <v>3</v>
      </c>
      <c r="P918" s="71">
        <f>VLOOKUP(A918,cutting_planes!$A$2:$K$1435,8,0)</f>
        <v>2</v>
      </c>
      <c r="Q918" s="71">
        <f>VLOOKUP(A918,cutting_planes!$A$2:$K$1435,9,0)</f>
        <v>0</v>
      </c>
      <c r="R918" s="71">
        <f>VLOOKUP(A918,cutting_planes!$A$2:$K$1435,10,0)</f>
        <v>500</v>
      </c>
      <c r="S918" s="72">
        <f>ABS(K918-L918)/K918</f>
        <v>0.19793295118985582</v>
      </c>
      <c r="T918" s="71">
        <f>IF(O918&gt;=R918,1,0)</f>
        <v>0</v>
      </c>
      <c r="U918" s="1" t="str">
        <f>VLOOKUP(A918,cutting_planes!$A$2:$N$940,14,0)</f>
        <v>0:00</v>
      </c>
    </row>
    <row r="919" spans="1:21" x14ac:dyDescent="0.2">
      <c r="A919" s="6">
        <v>917</v>
      </c>
      <c r="B919" s="6">
        <v>18</v>
      </c>
      <c r="C919" s="6">
        <v>22</v>
      </c>
      <c r="D919" s="6">
        <v>42</v>
      </c>
      <c r="E919" s="6" t="s">
        <v>963</v>
      </c>
      <c r="F919" s="6" t="s">
        <v>1702</v>
      </c>
      <c r="G919" s="6" t="str">
        <f>F919&amp;B919&amp;"_"&amp;C919&amp;".csv"</f>
        <v>TrainTSP18_22.csv</v>
      </c>
      <c r="H919" s="6" t="s">
        <v>1707</v>
      </c>
      <c r="I919" s="6" t="str">
        <f>"("&amp;A919&amp;",'"&amp;G919&amp;"'),"</f>
        <v>(917,'TrainTSP18_22.csv'),</v>
      </c>
      <c r="J919" s="6">
        <f>VLOOKUP(E919,target_graph_lookup!$A$1:$B$43,2,0)</f>
        <v>18</v>
      </c>
      <c r="K919" s="70">
        <v>8781</v>
      </c>
      <c r="L919" s="71">
        <f>VLOOKUP(A919,cutting_planes!$A$2:$K$1435,3,0)</f>
        <v>8781</v>
      </c>
      <c r="M919" s="71">
        <f>VLOOKUP(A919,cutting_planes!$A$2:$K$1435,2,0)</f>
        <v>7626</v>
      </c>
      <c r="N919" s="71">
        <f>VLOOKUP(A919,cutting_planes!$A$2:$K$1435,6,0)</f>
        <v>1</v>
      </c>
      <c r="O919" s="71">
        <f>VLOOKUP(A919,cutting_planes!$A$2:$K$1435,7,0)</f>
        <v>47</v>
      </c>
      <c r="P919" s="71">
        <f>VLOOKUP(A919,cutting_planes!$A$2:$K$1435,8,0)</f>
        <v>19</v>
      </c>
      <c r="Q919" s="71">
        <f>VLOOKUP(A919,cutting_planes!$A$2:$K$1435,9,0)</f>
        <v>1</v>
      </c>
      <c r="R919" s="71">
        <f>VLOOKUP(A919,cutting_planes!$A$2:$K$1435,10,0)</f>
        <v>500</v>
      </c>
      <c r="S919" s="72">
        <f>ABS(K919-L919)/K919</f>
        <v>0</v>
      </c>
      <c r="T919" s="71">
        <f>IF(O919&gt;=R919,1,0)</f>
        <v>0</v>
      </c>
      <c r="U919" s="1" t="str">
        <f>VLOOKUP(A919,cutting_planes!$A$2:$N$940,14,0)</f>
        <v>0:00</v>
      </c>
    </row>
    <row r="920" spans="1:21" x14ac:dyDescent="0.2">
      <c r="A920" s="6">
        <v>918</v>
      </c>
      <c r="B920" s="6">
        <v>18</v>
      </c>
      <c r="C920" s="6">
        <v>23</v>
      </c>
      <c r="D920" s="6">
        <v>19</v>
      </c>
      <c r="E920" s="6" t="s">
        <v>963</v>
      </c>
      <c r="F920" s="6" t="s">
        <v>1702</v>
      </c>
      <c r="G920" s="6" t="str">
        <f>F920&amp;B920&amp;"_"&amp;C920&amp;".csv"</f>
        <v>TrainTSP18_23.csv</v>
      </c>
      <c r="H920" s="6" t="s">
        <v>1707</v>
      </c>
      <c r="I920" s="6" t="str">
        <f>"("&amp;A920&amp;",'"&amp;G920&amp;"'),"</f>
        <v>(918,'TrainTSP18_23.csv'),</v>
      </c>
      <c r="J920" s="6">
        <f>VLOOKUP(E920,target_graph_lookup!$A$1:$B$43,2,0)</f>
        <v>18</v>
      </c>
      <c r="K920" s="70">
        <v>5484</v>
      </c>
      <c r="L920" s="71">
        <f>VLOOKUP(A920,cutting_planes!$A$2:$K$1435,3,0)</f>
        <v>4969.67</v>
      </c>
      <c r="M920" s="71">
        <f>VLOOKUP(A920,cutting_planes!$A$2:$K$1435,2,0)</f>
        <v>4221</v>
      </c>
      <c r="N920" s="71">
        <f>VLOOKUP(A920,cutting_planes!$A$2:$K$1435,6,0)</f>
        <v>0</v>
      </c>
      <c r="O920" s="71">
        <f>VLOOKUP(A920,cutting_planes!$A$2:$K$1435,7,0)</f>
        <v>21</v>
      </c>
      <c r="P920" s="71">
        <f>VLOOKUP(A920,cutting_planes!$A$2:$K$1435,8,0)</f>
        <v>9</v>
      </c>
      <c r="Q920" s="71">
        <f>VLOOKUP(A920,cutting_planes!$A$2:$K$1435,9,0)</f>
        <v>1</v>
      </c>
      <c r="R920" s="71">
        <f>VLOOKUP(A920,cutting_planes!$A$2:$K$1435,10,0)</f>
        <v>500</v>
      </c>
      <c r="S920" s="72">
        <f>ABS(K920-L920)/K920</f>
        <v>9.3787381473377091E-2</v>
      </c>
      <c r="T920" s="71">
        <f>IF(O920&gt;=R920,1,0)</f>
        <v>0</v>
      </c>
      <c r="U920" s="1" t="str">
        <f>VLOOKUP(A920,cutting_planes!$A$2:$N$940,14,0)</f>
        <v>0:00</v>
      </c>
    </row>
    <row r="921" spans="1:21" x14ac:dyDescent="0.2">
      <c r="A921" s="6">
        <v>919</v>
      </c>
      <c r="B921" s="6">
        <v>18</v>
      </c>
      <c r="C921" s="6">
        <v>24</v>
      </c>
      <c r="D921" s="6">
        <v>37</v>
      </c>
      <c r="E921" s="6" t="s">
        <v>963</v>
      </c>
      <c r="F921" s="6" t="s">
        <v>1702</v>
      </c>
      <c r="G921" s="6" t="str">
        <f>F921&amp;B921&amp;"_"&amp;C921&amp;".csv"</f>
        <v>TrainTSP18_24.csv</v>
      </c>
      <c r="H921" s="6" t="s">
        <v>1707</v>
      </c>
      <c r="I921" s="6" t="str">
        <f>"("&amp;A921&amp;",'"&amp;G921&amp;"'),"</f>
        <v>(919,'TrainTSP18_24.csv'),</v>
      </c>
      <c r="J921" s="6">
        <f>VLOOKUP(E921,target_graph_lookup!$A$1:$B$43,2,0)</f>
        <v>18</v>
      </c>
      <c r="K921" s="70">
        <v>5880</v>
      </c>
      <c r="L921" s="71">
        <f>VLOOKUP(A921,cutting_planes!$A$2:$K$1435,3,0)</f>
        <v>4855.5</v>
      </c>
      <c r="M921" s="71">
        <f>VLOOKUP(A921,cutting_planes!$A$2:$K$1435,2,0)</f>
        <v>4572</v>
      </c>
      <c r="N921" s="71">
        <f>VLOOKUP(A921,cutting_planes!$A$2:$K$1435,6,0)</f>
        <v>0</v>
      </c>
      <c r="O921" s="71">
        <f>VLOOKUP(A921,cutting_planes!$A$2:$K$1435,7,0)</f>
        <v>14</v>
      </c>
      <c r="P921" s="71">
        <f>VLOOKUP(A921,cutting_planes!$A$2:$K$1435,8,0)</f>
        <v>6</v>
      </c>
      <c r="Q921" s="71">
        <f>VLOOKUP(A921,cutting_planes!$A$2:$K$1435,9,0)</f>
        <v>0</v>
      </c>
      <c r="R921" s="71">
        <f>VLOOKUP(A921,cutting_planes!$A$2:$K$1435,10,0)</f>
        <v>500</v>
      </c>
      <c r="S921" s="72">
        <f>ABS(K921-L921)/K921</f>
        <v>0.17423469387755103</v>
      </c>
      <c r="T921" s="71">
        <f>IF(O921&gt;=R921,1,0)</f>
        <v>0</v>
      </c>
      <c r="U921" s="1" t="str">
        <f>VLOOKUP(A921,cutting_planes!$A$2:$N$940,14,0)</f>
        <v>0:00</v>
      </c>
    </row>
    <row r="922" spans="1:21" x14ac:dyDescent="0.2">
      <c r="A922" s="6">
        <v>920</v>
      </c>
      <c r="B922" s="6">
        <v>18</v>
      </c>
      <c r="C922" s="6">
        <v>25</v>
      </c>
      <c r="D922" s="6">
        <v>11</v>
      </c>
      <c r="E922" s="6" t="s">
        <v>963</v>
      </c>
      <c r="F922" s="6" t="s">
        <v>1702</v>
      </c>
      <c r="G922" s="6" t="str">
        <f>F922&amp;B922&amp;"_"&amp;C922&amp;".csv"</f>
        <v>TrainTSP18_25.csv</v>
      </c>
      <c r="H922" s="6" t="s">
        <v>1707</v>
      </c>
      <c r="I922" s="6" t="str">
        <f>"("&amp;A922&amp;",'"&amp;G922&amp;"'),"</f>
        <v>(920,'TrainTSP18_25.csv'),</v>
      </c>
      <c r="J922" s="6">
        <f>VLOOKUP(E922,target_graph_lookup!$A$1:$B$43,2,0)</f>
        <v>18</v>
      </c>
      <c r="K922" s="70">
        <v>4914</v>
      </c>
      <c r="L922" s="71">
        <f>VLOOKUP(A922,cutting_planes!$A$2:$K$1435,3,0)</f>
        <v>4914</v>
      </c>
      <c r="M922" s="71">
        <f>VLOOKUP(A922,cutting_planes!$A$2:$K$1435,2,0)</f>
        <v>4038</v>
      </c>
      <c r="N922" s="71">
        <f>VLOOKUP(A922,cutting_planes!$A$2:$K$1435,6,0)</f>
        <v>1</v>
      </c>
      <c r="O922" s="71">
        <f>VLOOKUP(A922,cutting_planes!$A$2:$K$1435,7,0)</f>
        <v>7</v>
      </c>
      <c r="P922" s="71">
        <f>VLOOKUP(A922,cutting_planes!$A$2:$K$1435,8,0)</f>
        <v>3</v>
      </c>
      <c r="Q922" s="71">
        <f>VLOOKUP(A922,cutting_planes!$A$2:$K$1435,9,0)</f>
        <v>0</v>
      </c>
      <c r="R922" s="71">
        <f>VLOOKUP(A922,cutting_planes!$A$2:$K$1435,10,0)</f>
        <v>500</v>
      </c>
      <c r="S922" s="72">
        <f>ABS(K922-L922)/K922</f>
        <v>0</v>
      </c>
      <c r="T922" s="71">
        <f>IF(O922&gt;=R922,1,0)</f>
        <v>0</v>
      </c>
      <c r="U922" s="1" t="str">
        <f>VLOOKUP(A922,cutting_planes!$A$2:$N$940,14,0)</f>
        <v>0:00</v>
      </c>
    </row>
    <row r="923" spans="1:21" x14ac:dyDescent="0.2">
      <c r="A923" s="6">
        <v>921</v>
      </c>
      <c r="B923" s="6">
        <v>18</v>
      </c>
      <c r="C923" s="6">
        <v>26</v>
      </c>
      <c r="D923" s="6">
        <v>10</v>
      </c>
      <c r="E923" s="6" t="s">
        <v>963</v>
      </c>
      <c r="F923" s="6" t="s">
        <v>1702</v>
      </c>
      <c r="G923" s="6" t="str">
        <f>F923&amp;B923&amp;"_"&amp;C923&amp;".csv"</f>
        <v>TrainTSP18_26.csv</v>
      </c>
      <c r="H923" s="6" t="s">
        <v>1707</v>
      </c>
      <c r="I923" s="6" t="str">
        <f>"("&amp;A923&amp;",'"&amp;G923&amp;"'),"</f>
        <v>(921,'TrainTSP18_26.csv'),</v>
      </c>
      <c r="J923" s="6">
        <f>VLOOKUP(E923,target_graph_lookup!$A$1:$B$43,2,0)</f>
        <v>18</v>
      </c>
      <c r="K923" s="70">
        <v>5327</v>
      </c>
      <c r="L923" s="71">
        <f>VLOOKUP(A923,cutting_planes!$A$2:$K$1435,3,0)</f>
        <v>5327</v>
      </c>
      <c r="M923" s="71">
        <f>VLOOKUP(A923,cutting_planes!$A$2:$K$1435,2,0)</f>
        <v>4175</v>
      </c>
      <c r="N923" s="71">
        <f>VLOOKUP(A923,cutting_planes!$A$2:$K$1435,6,0)</f>
        <v>1</v>
      </c>
      <c r="O923" s="71">
        <f>VLOOKUP(A923,cutting_planes!$A$2:$K$1435,7,0)</f>
        <v>7</v>
      </c>
      <c r="P923" s="71">
        <f>VLOOKUP(A923,cutting_planes!$A$2:$K$1435,8,0)</f>
        <v>3</v>
      </c>
      <c r="Q923" s="71">
        <f>VLOOKUP(A923,cutting_planes!$A$2:$K$1435,9,0)</f>
        <v>0</v>
      </c>
      <c r="R923" s="71">
        <f>VLOOKUP(A923,cutting_planes!$A$2:$K$1435,10,0)</f>
        <v>500</v>
      </c>
      <c r="S923" s="72">
        <f>ABS(K923-L923)/K923</f>
        <v>0</v>
      </c>
      <c r="T923" s="71">
        <f>IF(O923&gt;=R923,1,0)</f>
        <v>0</v>
      </c>
      <c r="U923" s="1" t="str">
        <f>VLOOKUP(A923,cutting_planes!$A$2:$N$940,14,0)</f>
        <v>0:00</v>
      </c>
    </row>
    <row r="924" spans="1:21" x14ac:dyDescent="0.2">
      <c r="A924" s="6">
        <v>922</v>
      </c>
      <c r="B924" s="6">
        <v>18</v>
      </c>
      <c r="C924" s="6">
        <v>27</v>
      </c>
      <c r="D924" s="6">
        <v>33</v>
      </c>
      <c r="E924" s="6" t="s">
        <v>963</v>
      </c>
      <c r="F924" s="6" t="s">
        <v>1702</v>
      </c>
      <c r="G924" s="6" t="str">
        <f>F924&amp;B924&amp;"_"&amp;C924&amp;".csv"</f>
        <v>TrainTSP18_27.csv</v>
      </c>
      <c r="H924" s="6" t="s">
        <v>1707</v>
      </c>
      <c r="I924" s="6" t="str">
        <f>"("&amp;A924&amp;",'"&amp;G924&amp;"'),"</f>
        <v>(922,'TrainTSP18_27.csv'),</v>
      </c>
      <c r="J924" s="6">
        <f>VLOOKUP(E924,target_graph_lookup!$A$1:$B$43,2,0)</f>
        <v>18</v>
      </c>
      <c r="K924" s="70">
        <v>7078</v>
      </c>
      <c r="L924" s="71">
        <f>VLOOKUP(A924,cutting_planes!$A$2:$K$1435,3,0)</f>
        <v>6745.33</v>
      </c>
      <c r="M924" s="71">
        <f>VLOOKUP(A924,cutting_planes!$A$2:$K$1435,2,0)</f>
        <v>6029</v>
      </c>
      <c r="N924" s="71">
        <f>VLOOKUP(A924,cutting_planes!$A$2:$K$1435,6,0)</f>
        <v>0</v>
      </c>
      <c r="O924" s="71">
        <f>VLOOKUP(A924,cutting_planes!$A$2:$K$1435,7,0)</f>
        <v>39</v>
      </c>
      <c r="P924" s="71">
        <f>VLOOKUP(A924,cutting_planes!$A$2:$K$1435,8,0)</f>
        <v>13</v>
      </c>
      <c r="Q924" s="71">
        <f>VLOOKUP(A924,cutting_planes!$A$2:$K$1435,9,0)</f>
        <v>0</v>
      </c>
      <c r="R924" s="71">
        <f>VLOOKUP(A924,cutting_planes!$A$2:$K$1435,10,0)</f>
        <v>500</v>
      </c>
      <c r="S924" s="72">
        <f>ABS(K924-L924)/K924</f>
        <v>4.7000565131393057E-2</v>
      </c>
      <c r="T924" s="71">
        <f>IF(O924&gt;=R924,1,0)</f>
        <v>0</v>
      </c>
      <c r="U924" s="1" t="str">
        <f>VLOOKUP(A924,cutting_planes!$A$2:$N$940,14,0)</f>
        <v>0:00</v>
      </c>
    </row>
    <row r="925" spans="1:21" x14ac:dyDescent="0.2">
      <c r="A925" s="6">
        <v>923</v>
      </c>
      <c r="B925" s="6">
        <v>18</v>
      </c>
      <c r="C925" s="6">
        <v>28</v>
      </c>
      <c r="D925" s="6">
        <v>44</v>
      </c>
      <c r="E925" s="6" t="s">
        <v>963</v>
      </c>
      <c r="F925" s="6" t="s">
        <v>1702</v>
      </c>
      <c r="G925" s="6" t="str">
        <f>F925&amp;B925&amp;"_"&amp;C925&amp;".csv"</f>
        <v>TrainTSP18_28.csv</v>
      </c>
      <c r="H925" s="6" t="s">
        <v>1707</v>
      </c>
      <c r="I925" s="6" t="str">
        <f>"("&amp;A925&amp;",'"&amp;G925&amp;"'),"</f>
        <v>(923,'TrainTSP18_28.csv'),</v>
      </c>
      <c r="J925" s="6">
        <f>VLOOKUP(E925,target_graph_lookup!$A$1:$B$43,2,0)</f>
        <v>18</v>
      </c>
      <c r="K925" s="70">
        <v>6939</v>
      </c>
      <c r="L925" s="71">
        <f>VLOOKUP(A925,cutting_planes!$A$2:$K$1435,3,0)</f>
        <v>6939</v>
      </c>
      <c r="M925" s="71">
        <f>VLOOKUP(A925,cutting_planes!$A$2:$K$1435,2,0)</f>
        <v>5955.5</v>
      </c>
      <c r="N925" s="71">
        <f>VLOOKUP(A925,cutting_planes!$A$2:$K$1435,6,0)</f>
        <v>1</v>
      </c>
      <c r="O925" s="71">
        <f>VLOOKUP(A925,cutting_planes!$A$2:$K$1435,7,0)</f>
        <v>262</v>
      </c>
      <c r="P925" s="71">
        <f>VLOOKUP(A925,cutting_planes!$A$2:$K$1435,8,0)</f>
        <v>60</v>
      </c>
      <c r="Q925" s="71">
        <f>VLOOKUP(A925,cutting_planes!$A$2:$K$1435,9,0)</f>
        <v>4</v>
      </c>
      <c r="R925" s="71">
        <f>VLOOKUP(A925,cutting_planes!$A$2:$K$1435,10,0)</f>
        <v>500</v>
      </c>
      <c r="S925" s="72">
        <f>ABS(K925-L925)/K925</f>
        <v>0</v>
      </c>
      <c r="T925" s="71">
        <f>IF(O925&gt;=R925,1,0)</f>
        <v>0</v>
      </c>
      <c r="U925" s="1" t="str">
        <f>VLOOKUP(A925,cutting_planes!$A$2:$N$940,14,0)</f>
        <v>0:00</v>
      </c>
    </row>
    <row r="926" spans="1:21" x14ac:dyDescent="0.2">
      <c r="A926" s="6">
        <v>924</v>
      </c>
      <c r="B926" s="6">
        <v>18</v>
      </c>
      <c r="C926" s="6">
        <v>29</v>
      </c>
      <c r="D926" s="6">
        <v>20</v>
      </c>
      <c r="E926" s="6" t="s">
        <v>963</v>
      </c>
      <c r="F926" s="6" t="s">
        <v>1702</v>
      </c>
      <c r="G926" s="6" t="str">
        <f>F926&amp;B926&amp;"_"&amp;C926&amp;".csv"</f>
        <v>TrainTSP18_29.csv</v>
      </c>
      <c r="H926" s="6" t="s">
        <v>1707</v>
      </c>
      <c r="I926" s="6" t="str">
        <f>"("&amp;A926&amp;",'"&amp;G926&amp;"'),"</f>
        <v>(924,'TrainTSP18_29.csv'),</v>
      </c>
      <c r="J926" s="6">
        <f>VLOOKUP(E926,target_graph_lookup!$A$1:$B$43,2,0)</f>
        <v>18</v>
      </c>
      <c r="K926" s="70">
        <v>5979</v>
      </c>
      <c r="L926" s="71">
        <f>VLOOKUP(A926,cutting_planes!$A$2:$K$1435,3,0)</f>
        <v>4519.5</v>
      </c>
      <c r="M926" s="71">
        <f>VLOOKUP(A926,cutting_planes!$A$2:$K$1435,2,0)</f>
        <v>4481.5</v>
      </c>
      <c r="N926" s="71">
        <f>VLOOKUP(A926,cutting_planes!$A$2:$K$1435,6,0)</f>
        <v>0</v>
      </c>
      <c r="O926" s="71">
        <f>VLOOKUP(A926,cutting_planes!$A$2:$K$1435,7,0)</f>
        <v>5</v>
      </c>
      <c r="P926" s="71">
        <f>VLOOKUP(A926,cutting_planes!$A$2:$K$1435,8,0)</f>
        <v>3</v>
      </c>
      <c r="Q926" s="71">
        <f>VLOOKUP(A926,cutting_planes!$A$2:$K$1435,9,0)</f>
        <v>0</v>
      </c>
      <c r="R926" s="71">
        <f>VLOOKUP(A926,cutting_planes!$A$2:$K$1435,10,0)</f>
        <v>500</v>
      </c>
      <c r="S926" s="72">
        <f>ABS(K926-L926)/K926</f>
        <v>0.24410436527847465</v>
      </c>
      <c r="T926" s="71">
        <f>IF(O926&gt;=R926,1,0)</f>
        <v>0</v>
      </c>
      <c r="U926" s="1" t="str">
        <f>VLOOKUP(A926,cutting_planes!$A$2:$N$940,14,0)</f>
        <v>0:00</v>
      </c>
    </row>
    <row r="927" spans="1:21" x14ac:dyDescent="0.2">
      <c r="A927" s="6">
        <v>925</v>
      </c>
      <c r="B927" s="6">
        <v>18</v>
      </c>
      <c r="C927" s="6">
        <v>30</v>
      </c>
      <c r="D927" s="6">
        <v>18</v>
      </c>
      <c r="E927" s="6" t="s">
        <v>963</v>
      </c>
      <c r="F927" s="6" t="s">
        <v>1702</v>
      </c>
      <c r="G927" s="6" t="str">
        <f>F927&amp;B927&amp;"_"&amp;C927&amp;".csv"</f>
        <v>TrainTSP18_30.csv</v>
      </c>
      <c r="H927" s="6" t="s">
        <v>1707</v>
      </c>
      <c r="I927" s="6" t="str">
        <f>"("&amp;A927&amp;",'"&amp;G927&amp;"'),"</f>
        <v>(925,'TrainTSP18_30.csv'),</v>
      </c>
      <c r="J927" s="6">
        <f>VLOOKUP(E927,target_graph_lookup!$A$1:$B$43,2,0)</f>
        <v>18</v>
      </c>
      <c r="K927" s="70">
        <v>4630</v>
      </c>
      <c r="L927" s="71">
        <f>VLOOKUP(A927,cutting_planes!$A$2:$K$1435,3,0)</f>
        <v>4630</v>
      </c>
      <c r="M927" s="71">
        <f>VLOOKUP(A927,cutting_planes!$A$2:$K$1435,2,0)</f>
        <v>3852</v>
      </c>
      <c r="N927" s="71">
        <f>VLOOKUP(A927,cutting_planes!$A$2:$K$1435,6,0)</f>
        <v>1</v>
      </c>
      <c r="O927" s="71">
        <f>VLOOKUP(A927,cutting_planes!$A$2:$K$1435,7,0)</f>
        <v>24</v>
      </c>
      <c r="P927" s="71">
        <f>VLOOKUP(A927,cutting_planes!$A$2:$K$1435,8,0)</f>
        <v>12</v>
      </c>
      <c r="Q927" s="71">
        <f>VLOOKUP(A927,cutting_planes!$A$2:$K$1435,9,0)</f>
        <v>0</v>
      </c>
      <c r="R927" s="71">
        <f>VLOOKUP(A927,cutting_planes!$A$2:$K$1435,10,0)</f>
        <v>500</v>
      </c>
      <c r="S927" s="72">
        <f>ABS(K927-L927)/K927</f>
        <v>0</v>
      </c>
      <c r="T927" s="71">
        <f>IF(O927&gt;=R927,1,0)</f>
        <v>0</v>
      </c>
      <c r="U927" s="1" t="str">
        <f>VLOOKUP(A927,cutting_planes!$A$2:$N$940,14,0)</f>
        <v>0:00</v>
      </c>
    </row>
    <row r="928" spans="1:21" x14ac:dyDescent="0.2">
      <c r="A928" s="6">
        <v>926</v>
      </c>
      <c r="B928" s="6">
        <v>18</v>
      </c>
      <c r="C928" s="6">
        <v>31</v>
      </c>
      <c r="D928" s="6">
        <v>29</v>
      </c>
      <c r="E928" s="6" t="s">
        <v>963</v>
      </c>
      <c r="F928" s="6" t="s">
        <v>1702</v>
      </c>
      <c r="G928" s="6" t="str">
        <f>F928&amp;B928&amp;"_"&amp;C928&amp;".csv"</f>
        <v>TrainTSP18_31.csv</v>
      </c>
      <c r="H928" s="6" t="s">
        <v>1707</v>
      </c>
      <c r="I928" s="6" t="str">
        <f>"("&amp;A928&amp;",'"&amp;G928&amp;"'),"</f>
        <v>(926,'TrainTSP18_31.csv'),</v>
      </c>
      <c r="J928" s="6">
        <f>VLOOKUP(E928,target_graph_lookup!$A$1:$B$43,2,0)</f>
        <v>18</v>
      </c>
      <c r="K928" s="70">
        <v>7087</v>
      </c>
      <c r="L928" s="71">
        <f>VLOOKUP(A928,cutting_planes!$A$2:$K$1435,3,0)</f>
        <v>7087</v>
      </c>
      <c r="M928" s="71">
        <f>VLOOKUP(A928,cutting_planes!$A$2:$K$1435,2,0)</f>
        <v>6443</v>
      </c>
      <c r="N928" s="71">
        <f>VLOOKUP(A928,cutting_planes!$A$2:$K$1435,6,0)</f>
        <v>1</v>
      </c>
      <c r="O928" s="71">
        <f>VLOOKUP(A928,cutting_planes!$A$2:$K$1435,7,0)</f>
        <v>34</v>
      </c>
      <c r="P928" s="71">
        <f>VLOOKUP(A928,cutting_planes!$A$2:$K$1435,8,0)</f>
        <v>12</v>
      </c>
      <c r="Q928" s="71">
        <f>VLOOKUP(A928,cutting_planes!$A$2:$K$1435,9,0)</f>
        <v>1</v>
      </c>
      <c r="R928" s="71">
        <f>VLOOKUP(A928,cutting_planes!$A$2:$K$1435,10,0)</f>
        <v>500</v>
      </c>
      <c r="S928" s="72">
        <f>ABS(K928-L928)/K928</f>
        <v>0</v>
      </c>
      <c r="T928" s="71">
        <f>IF(O928&gt;=R928,1,0)</f>
        <v>0</v>
      </c>
      <c r="U928" s="1" t="str">
        <f>VLOOKUP(A928,cutting_planes!$A$2:$N$940,14,0)</f>
        <v>0:00</v>
      </c>
    </row>
    <row r="929" spans="1:21" x14ac:dyDescent="0.2">
      <c r="A929" s="6">
        <v>927</v>
      </c>
      <c r="B929" s="6">
        <v>18</v>
      </c>
      <c r="C929" s="6">
        <v>32</v>
      </c>
      <c r="D929" s="6">
        <v>45</v>
      </c>
      <c r="E929" s="6" t="s">
        <v>963</v>
      </c>
      <c r="F929" s="6" t="s">
        <v>1702</v>
      </c>
      <c r="G929" s="6" t="str">
        <f>F929&amp;B929&amp;"_"&amp;C929&amp;".csv"</f>
        <v>TrainTSP18_32.csv</v>
      </c>
      <c r="H929" s="6" t="s">
        <v>1707</v>
      </c>
      <c r="I929" s="6" t="str">
        <f>"("&amp;A929&amp;",'"&amp;G929&amp;"'),"</f>
        <v>(927,'TrainTSP18_32.csv'),</v>
      </c>
      <c r="J929" s="6">
        <f>VLOOKUP(E929,target_graph_lookup!$A$1:$B$43,2,0)</f>
        <v>18</v>
      </c>
      <c r="K929" s="70">
        <v>8804</v>
      </c>
      <c r="L929" s="71">
        <f>VLOOKUP(A929,cutting_planes!$A$2:$K$1435,3,0)</f>
        <v>8799.2000000000007</v>
      </c>
      <c r="M929" s="71">
        <f>VLOOKUP(A929,cutting_planes!$A$2:$K$1435,2,0)</f>
        <v>7859</v>
      </c>
      <c r="N929" s="71">
        <f>VLOOKUP(A929,cutting_planes!$A$2:$K$1435,6,0)</f>
        <v>0</v>
      </c>
      <c r="O929" s="71">
        <f>VLOOKUP(A929,cutting_planes!$A$2:$K$1435,7,0)</f>
        <v>219</v>
      </c>
      <c r="P929" s="71">
        <f>VLOOKUP(A929,cutting_planes!$A$2:$K$1435,8,0)</f>
        <v>59</v>
      </c>
      <c r="Q929" s="71">
        <f>VLOOKUP(A929,cutting_planes!$A$2:$K$1435,9,0)</f>
        <v>3</v>
      </c>
      <c r="R929" s="71">
        <f>VLOOKUP(A929,cutting_planes!$A$2:$K$1435,10,0)</f>
        <v>500</v>
      </c>
      <c r="S929" s="72">
        <f>ABS(K929-L929)/K929</f>
        <v>5.4520672421618269E-4</v>
      </c>
      <c r="T929" s="71">
        <f>IF(O929&gt;=R929,1,0)</f>
        <v>0</v>
      </c>
      <c r="U929" s="1" t="str">
        <f>VLOOKUP(A929,cutting_planes!$A$2:$N$940,14,0)</f>
        <v>0:01</v>
      </c>
    </row>
    <row r="930" spans="1:21" x14ac:dyDescent="0.2">
      <c r="A930" s="6">
        <v>928</v>
      </c>
      <c r="B930" s="6">
        <v>18</v>
      </c>
      <c r="C930" s="6">
        <v>33</v>
      </c>
      <c r="D930" s="6">
        <v>32</v>
      </c>
      <c r="E930" s="6" t="s">
        <v>963</v>
      </c>
      <c r="F930" s="6" t="s">
        <v>1702</v>
      </c>
      <c r="G930" s="6" t="str">
        <f>F930&amp;B930&amp;"_"&amp;C930&amp;".csv"</f>
        <v>TrainTSP18_33.csv</v>
      </c>
      <c r="H930" s="6" t="s">
        <v>1707</v>
      </c>
      <c r="I930" s="6" t="str">
        <f>"("&amp;A930&amp;",'"&amp;G930&amp;"'),"</f>
        <v>(928,'TrainTSP18_33.csv'),</v>
      </c>
      <c r="J930" s="6">
        <f>VLOOKUP(E930,target_graph_lookup!$A$1:$B$43,2,0)</f>
        <v>18</v>
      </c>
      <c r="K930" s="70">
        <v>6419</v>
      </c>
      <c r="L930" s="71">
        <f>VLOOKUP(A930,cutting_planes!$A$2:$K$1435,3,0)</f>
        <v>6124</v>
      </c>
      <c r="M930" s="71">
        <f>VLOOKUP(A930,cutting_planes!$A$2:$K$1435,2,0)</f>
        <v>5818.5</v>
      </c>
      <c r="N930" s="71">
        <f>VLOOKUP(A930,cutting_planes!$A$2:$K$1435,6,0)</f>
        <v>0</v>
      </c>
      <c r="O930" s="71">
        <f>VLOOKUP(A930,cutting_planes!$A$2:$K$1435,7,0)</f>
        <v>5</v>
      </c>
      <c r="P930" s="71">
        <f>VLOOKUP(A930,cutting_planes!$A$2:$K$1435,8,0)</f>
        <v>1</v>
      </c>
      <c r="Q930" s="71">
        <f>VLOOKUP(A930,cutting_planes!$A$2:$K$1435,9,0)</f>
        <v>0</v>
      </c>
      <c r="R930" s="71">
        <f>VLOOKUP(A930,cutting_planes!$A$2:$K$1435,10,0)</f>
        <v>500</v>
      </c>
      <c r="S930" s="72">
        <f>ABS(K930-L930)/K930</f>
        <v>4.5957314223399284E-2</v>
      </c>
      <c r="T930" s="71">
        <f>IF(O930&gt;=R930,1,0)</f>
        <v>0</v>
      </c>
      <c r="U930" s="1" t="str">
        <f>VLOOKUP(A930,cutting_planes!$A$2:$N$940,14,0)</f>
        <v>0:00</v>
      </c>
    </row>
    <row r="931" spans="1:21" x14ac:dyDescent="0.2">
      <c r="A931" s="6">
        <v>929</v>
      </c>
      <c r="B931" s="6">
        <v>18</v>
      </c>
      <c r="C931" s="6">
        <v>34</v>
      </c>
      <c r="D931" s="6">
        <v>20</v>
      </c>
      <c r="E931" s="6" t="s">
        <v>963</v>
      </c>
      <c r="F931" s="6" t="s">
        <v>1702</v>
      </c>
      <c r="G931" s="6" t="str">
        <f>F931&amp;B931&amp;"_"&amp;C931&amp;".csv"</f>
        <v>TrainTSP18_34.csv</v>
      </c>
      <c r="H931" s="6" t="s">
        <v>1707</v>
      </c>
      <c r="I931" s="6" t="str">
        <f>"("&amp;A931&amp;",'"&amp;G931&amp;"'),"</f>
        <v>(929,'TrainTSP18_34.csv'),</v>
      </c>
      <c r="J931" s="6">
        <f>VLOOKUP(E931,target_graph_lookup!$A$1:$B$43,2,0)</f>
        <v>18</v>
      </c>
      <c r="K931" s="70">
        <v>6925</v>
      </c>
      <c r="L931" s="71">
        <f>VLOOKUP(A931,cutting_planes!$A$2:$K$1435,3,0)</f>
        <v>5746.5</v>
      </c>
      <c r="M931" s="71">
        <f>VLOOKUP(A931,cutting_planes!$A$2:$K$1435,2,0)</f>
        <v>5746.5</v>
      </c>
      <c r="N931" s="71">
        <f>VLOOKUP(A931,cutting_planes!$A$2:$K$1435,6,0)</f>
        <v>0</v>
      </c>
      <c r="O931" s="71">
        <f>VLOOKUP(A931,cutting_planes!$A$2:$K$1435,7,0)</f>
        <v>0</v>
      </c>
      <c r="P931" s="71">
        <f>VLOOKUP(A931,cutting_planes!$A$2:$K$1435,8,0)</f>
        <v>0</v>
      </c>
      <c r="Q931" s="71">
        <f>VLOOKUP(A931,cutting_planes!$A$2:$K$1435,9,0)</f>
        <v>0</v>
      </c>
      <c r="R931" s="71">
        <f>VLOOKUP(A931,cutting_planes!$A$2:$K$1435,10,0)</f>
        <v>500</v>
      </c>
      <c r="S931" s="72">
        <f>ABS(K931-L931)/K931</f>
        <v>0.17018050541516244</v>
      </c>
      <c r="T931" s="71">
        <f>IF(O931&gt;=R931,1,0)</f>
        <v>0</v>
      </c>
      <c r="U931" s="1" t="str">
        <f>VLOOKUP(A931,cutting_planes!$A$2:$N$940,14,0)</f>
        <v>0:00</v>
      </c>
    </row>
    <row r="932" spans="1:21" hidden="1" x14ac:dyDescent="0.2">
      <c r="A932" s="6">
        <v>930</v>
      </c>
      <c r="B932" s="6">
        <v>18</v>
      </c>
      <c r="C932" s="6">
        <v>0</v>
      </c>
      <c r="D932" s="6">
        <v>22</v>
      </c>
      <c r="E932" s="6" t="s">
        <v>963</v>
      </c>
      <c r="F932" s="6" t="s">
        <v>1703</v>
      </c>
      <c r="G932" s="6" t="str">
        <f>F932&amp;B932&amp;"_"&amp;C932&amp;".csv"</f>
        <v>TestTSP18_0.csv</v>
      </c>
      <c r="H932" s="6" t="s">
        <v>1707</v>
      </c>
      <c r="I932" s="6" t="str">
        <f>"("&amp;A932&amp;",'"&amp;G932&amp;"'),"</f>
        <v>(930,'TestTSP18_0.csv'),</v>
      </c>
      <c r="J932" s="6">
        <f>VLOOKUP(E932,target_graph_lookup!$A$1:$B$43,2,0)</f>
        <v>18</v>
      </c>
      <c r="K932" s="70">
        <v>6160</v>
      </c>
      <c r="L932" s="71">
        <f>VLOOKUP(A932,cutting_planes!$A$2:$K$1435,3,0)</f>
        <v>6160</v>
      </c>
      <c r="M932" s="71">
        <f>VLOOKUP(A932,cutting_planes!$A$2:$K$1435,2,0)</f>
        <v>5543</v>
      </c>
      <c r="N932" s="71">
        <f>VLOOKUP(A932,cutting_planes!$A$2:$K$1435,6,0)</f>
        <v>1</v>
      </c>
      <c r="O932" s="71">
        <f>VLOOKUP(A932,cutting_planes!$A$2:$K$1435,7,0)</f>
        <v>23</v>
      </c>
      <c r="P932" s="71">
        <f>VLOOKUP(A932,cutting_planes!$A$2:$K$1435,8,0)</f>
        <v>10</v>
      </c>
      <c r="Q932" s="71">
        <f>VLOOKUP(A932,cutting_planes!$A$2:$K$1435,9,0)</f>
        <v>1</v>
      </c>
      <c r="R932" s="71">
        <f>VLOOKUP(A932,cutting_planes!$A$2:$K$1435,10,0)</f>
        <v>500</v>
      </c>
      <c r="S932" s="72">
        <f>ABS(K932-L932)/K932</f>
        <v>0</v>
      </c>
      <c r="T932" s="71">
        <f>IF(O932&gt;=R932,1,0)</f>
        <v>0</v>
      </c>
      <c r="U932" s="1" t="str">
        <f>VLOOKUP(A932,cutting_planes!$A$2:$N$940,14,0)</f>
        <v>0:00</v>
      </c>
    </row>
    <row r="933" spans="1:21" hidden="1" x14ac:dyDescent="0.2">
      <c r="A933" s="6">
        <v>931</v>
      </c>
      <c r="B933" s="6">
        <v>18</v>
      </c>
      <c r="C933" s="6">
        <v>1</v>
      </c>
      <c r="D933" s="6">
        <v>25</v>
      </c>
      <c r="E933" s="6" t="s">
        <v>963</v>
      </c>
      <c r="F933" s="6" t="s">
        <v>1703</v>
      </c>
      <c r="G933" s="6" t="str">
        <f>F933&amp;B933&amp;"_"&amp;C933&amp;".csv"</f>
        <v>TestTSP18_1.csv</v>
      </c>
      <c r="H933" s="6" t="s">
        <v>1707</v>
      </c>
      <c r="I933" s="6" t="str">
        <f>"("&amp;A933&amp;",'"&amp;G933&amp;"'),"</f>
        <v>(931,'TestTSP18_1.csv'),</v>
      </c>
      <c r="J933" s="6">
        <f>VLOOKUP(E933,target_graph_lookup!$A$1:$B$43,2,0)</f>
        <v>18</v>
      </c>
      <c r="K933" s="70">
        <v>4971</v>
      </c>
      <c r="L933" s="71">
        <f>VLOOKUP(A933,cutting_planes!$A$2:$K$1435,3,0)</f>
        <v>4063</v>
      </c>
      <c r="M933" s="71">
        <f>VLOOKUP(A933,cutting_planes!$A$2:$K$1435,2,0)</f>
        <v>4063</v>
      </c>
      <c r="N933" s="71">
        <f>VLOOKUP(A933,cutting_planes!$A$2:$K$1435,6,0)</f>
        <v>0</v>
      </c>
      <c r="O933" s="71">
        <f>VLOOKUP(A933,cutting_planes!$A$2:$K$1435,7,0)</f>
        <v>0</v>
      </c>
      <c r="P933" s="71">
        <f>VLOOKUP(A933,cutting_planes!$A$2:$K$1435,8,0)</f>
        <v>0</v>
      </c>
      <c r="Q933" s="71">
        <f>VLOOKUP(A933,cutting_planes!$A$2:$K$1435,9,0)</f>
        <v>0</v>
      </c>
      <c r="R933" s="71">
        <f>VLOOKUP(A933,cutting_planes!$A$2:$K$1435,10,0)</f>
        <v>500</v>
      </c>
      <c r="S933" s="72">
        <f>ABS(K933-L933)/K933</f>
        <v>0.18265942466304566</v>
      </c>
      <c r="T933" s="71">
        <f>IF(O933&gt;=R933,1,0)</f>
        <v>0</v>
      </c>
      <c r="U933" s="1" t="str">
        <f>VLOOKUP(A933,cutting_planes!$A$2:$N$940,14,0)</f>
        <v>0:00</v>
      </c>
    </row>
    <row r="934" spans="1:21" hidden="1" x14ac:dyDescent="0.2">
      <c r="A934" s="6">
        <v>932</v>
      </c>
      <c r="B934" s="6">
        <v>18</v>
      </c>
      <c r="C934" s="6">
        <v>2</v>
      </c>
      <c r="D934" s="6">
        <v>14</v>
      </c>
      <c r="E934" s="6" t="s">
        <v>963</v>
      </c>
      <c r="F934" s="6" t="s">
        <v>1703</v>
      </c>
      <c r="G934" s="6" t="str">
        <f>F934&amp;B934&amp;"_"&amp;C934&amp;".csv"</f>
        <v>TestTSP18_2.csv</v>
      </c>
      <c r="H934" s="6" t="s">
        <v>1707</v>
      </c>
      <c r="I934" s="6" t="str">
        <f>"("&amp;A934&amp;",'"&amp;G934&amp;"'),"</f>
        <v>(932,'TestTSP18_2.csv'),</v>
      </c>
      <c r="J934" s="6">
        <f>VLOOKUP(E934,target_graph_lookup!$A$1:$B$43,2,0)</f>
        <v>18</v>
      </c>
      <c r="K934" s="70">
        <v>4813</v>
      </c>
      <c r="L934" s="71">
        <f>VLOOKUP(A934,cutting_planes!$A$2:$K$1435,3,0)</f>
        <v>4472.33</v>
      </c>
      <c r="M934" s="71">
        <f>VLOOKUP(A934,cutting_planes!$A$2:$K$1435,2,0)</f>
        <v>3636.5</v>
      </c>
      <c r="N934" s="71">
        <f>VLOOKUP(A934,cutting_planes!$A$2:$K$1435,6,0)</f>
        <v>0</v>
      </c>
      <c r="O934" s="71">
        <f>VLOOKUP(A934,cutting_planes!$A$2:$K$1435,7,0)</f>
        <v>13</v>
      </c>
      <c r="P934" s="71">
        <f>VLOOKUP(A934,cutting_planes!$A$2:$K$1435,8,0)</f>
        <v>5</v>
      </c>
      <c r="Q934" s="71">
        <f>VLOOKUP(A934,cutting_planes!$A$2:$K$1435,9,0)</f>
        <v>0</v>
      </c>
      <c r="R934" s="71">
        <f>VLOOKUP(A934,cutting_planes!$A$2:$K$1435,10,0)</f>
        <v>500</v>
      </c>
      <c r="S934" s="72">
        <f>ABS(K934-L934)/K934</f>
        <v>7.0781217535840449E-2</v>
      </c>
      <c r="T934" s="71">
        <f>IF(O934&gt;=R934,1,0)</f>
        <v>0</v>
      </c>
      <c r="U934" s="1" t="str">
        <f>VLOOKUP(A934,cutting_planes!$A$2:$N$940,14,0)</f>
        <v>0:00</v>
      </c>
    </row>
    <row r="935" spans="1:21" hidden="1" x14ac:dyDescent="0.2">
      <c r="A935" s="6">
        <v>933</v>
      </c>
      <c r="B935" s="6">
        <v>18</v>
      </c>
      <c r="C935" s="6">
        <v>3</v>
      </c>
      <c r="D935" s="6">
        <v>25</v>
      </c>
      <c r="E935" s="6" t="s">
        <v>963</v>
      </c>
      <c r="F935" s="6" t="s">
        <v>1703</v>
      </c>
      <c r="G935" s="6" t="str">
        <f>F935&amp;B935&amp;"_"&amp;C935&amp;".csv"</f>
        <v>TestTSP18_3.csv</v>
      </c>
      <c r="H935" s="6" t="s">
        <v>1707</v>
      </c>
      <c r="I935" s="6" t="str">
        <f>"("&amp;A935&amp;",'"&amp;G935&amp;"'),"</f>
        <v>(933,'TestTSP18_3.csv'),</v>
      </c>
      <c r="J935" s="6">
        <f>VLOOKUP(E935,target_graph_lookup!$A$1:$B$43,2,0)</f>
        <v>18</v>
      </c>
      <c r="K935" s="70">
        <v>6208</v>
      </c>
      <c r="L935" s="71">
        <f>VLOOKUP(A935,cutting_planes!$A$2:$K$1435,3,0)</f>
        <v>6208</v>
      </c>
      <c r="M935" s="71">
        <f>VLOOKUP(A935,cutting_planes!$A$2:$K$1435,2,0)</f>
        <v>5111.5</v>
      </c>
      <c r="N935" s="71">
        <f>VLOOKUP(A935,cutting_planes!$A$2:$K$1435,6,0)</f>
        <v>1</v>
      </c>
      <c r="O935" s="71">
        <f>VLOOKUP(A935,cutting_planes!$A$2:$K$1435,7,0)</f>
        <v>29</v>
      </c>
      <c r="P935" s="71">
        <f>VLOOKUP(A935,cutting_planes!$A$2:$K$1435,8,0)</f>
        <v>11</v>
      </c>
      <c r="Q935" s="71">
        <f>VLOOKUP(A935,cutting_planes!$A$2:$K$1435,9,0)</f>
        <v>0</v>
      </c>
      <c r="R935" s="71">
        <f>VLOOKUP(A935,cutting_planes!$A$2:$K$1435,10,0)</f>
        <v>500</v>
      </c>
      <c r="S935" s="72">
        <f>ABS(K935-L935)/K935</f>
        <v>0</v>
      </c>
      <c r="T935" s="71">
        <f>IF(O935&gt;=R935,1,0)</f>
        <v>0</v>
      </c>
      <c r="U935" s="1" t="str">
        <f>VLOOKUP(A935,cutting_planes!$A$2:$N$940,14,0)</f>
        <v>0:00</v>
      </c>
    </row>
    <row r="936" spans="1:21" hidden="1" x14ac:dyDescent="0.2">
      <c r="A936" s="6">
        <v>934</v>
      </c>
      <c r="B936" s="6">
        <v>18</v>
      </c>
      <c r="C936" s="6">
        <v>4</v>
      </c>
      <c r="D936" s="6">
        <v>21</v>
      </c>
      <c r="E936" s="6" t="s">
        <v>963</v>
      </c>
      <c r="F936" s="6" t="s">
        <v>1703</v>
      </c>
      <c r="G936" s="6" t="str">
        <f>F936&amp;B936&amp;"_"&amp;C936&amp;".csv"</f>
        <v>TestTSP18_4.csv</v>
      </c>
      <c r="H936" s="6" t="s">
        <v>1707</v>
      </c>
      <c r="I936" s="6" t="str">
        <f>"("&amp;A936&amp;",'"&amp;G936&amp;"'),"</f>
        <v>(934,'TestTSP18_4.csv'),</v>
      </c>
      <c r="J936" s="6">
        <f>VLOOKUP(E936,target_graph_lookup!$A$1:$B$43,2,0)</f>
        <v>18</v>
      </c>
      <c r="K936" s="70">
        <v>6341</v>
      </c>
      <c r="L936" s="71">
        <f>VLOOKUP(A936,cutting_planes!$A$2:$K$1435,3,0)</f>
        <v>6341</v>
      </c>
      <c r="M936" s="71">
        <f>VLOOKUP(A936,cutting_planes!$A$2:$K$1435,2,0)</f>
        <v>4995</v>
      </c>
      <c r="N936" s="71">
        <f>VLOOKUP(A936,cutting_planes!$A$2:$K$1435,6,0)</f>
        <v>1</v>
      </c>
      <c r="O936" s="71">
        <f>VLOOKUP(A936,cutting_planes!$A$2:$K$1435,7,0)</f>
        <v>25</v>
      </c>
      <c r="P936" s="71">
        <f>VLOOKUP(A936,cutting_planes!$A$2:$K$1435,8,0)</f>
        <v>9</v>
      </c>
      <c r="Q936" s="71">
        <f>VLOOKUP(A936,cutting_planes!$A$2:$K$1435,9,0)</f>
        <v>0</v>
      </c>
      <c r="R936" s="71">
        <f>VLOOKUP(A936,cutting_planes!$A$2:$K$1435,10,0)</f>
        <v>500</v>
      </c>
      <c r="S936" s="72">
        <f>ABS(K936-L936)/K936</f>
        <v>0</v>
      </c>
      <c r="T936" s="71">
        <f>IF(O936&gt;=R936,1,0)</f>
        <v>0</v>
      </c>
      <c r="U936" s="1" t="str">
        <f>VLOOKUP(A936,cutting_planes!$A$2:$N$940,14,0)</f>
        <v>0:00</v>
      </c>
    </row>
    <row r="937" spans="1:21" hidden="1" x14ac:dyDescent="0.2">
      <c r="A937" s="6">
        <v>935</v>
      </c>
      <c r="B937" s="6">
        <v>18</v>
      </c>
      <c r="C937" s="6">
        <v>5</v>
      </c>
      <c r="D937" s="6">
        <v>21</v>
      </c>
      <c r="E937" s="6" t="s">
        <v>963</v>
      </c>
      <c r="F937" s="6" t="s">
        <v>1703</v>
      </c>
      <c r="G937" s="6" t="str">
        <f>F937&amp;B937&amp;"_"&amp;C937&amp;".csv"</f>
        <v>TestTSP18_5.csv</v>
      </c>
      <c r="H937" s="6" t="s">
        <v>1707</v>
      </c>
      <c r="I937" s="6" t="str">
        <f>"("&amp;A937&amp;",'"&amp;G937&amp;"'),"</f>
        <v>(935,'TestTSP18_5.csv'),</v>
      </c>
      <c r="J937" s="6">
        <f>VLOOKUP(E937,target_graph_lookup!$A$1:$B$43,2,0)</f>
        <v>18</v>
      </c>
      <c r="K937" s="70">
        <v>6265</v>
      </c>
      <c r="L937" s="71">
        <f>VLOOKUP(A937,cutting_planes!$A$2:$K$1435,3,0)</f>
        <v>5631.5</v>
      </c>
      <c r="M937" s="71">
        <f>VLOOKUP(A937,cutting_planes!$A$2:$K$1435,2,0)</f>
        <v>4853</v>
      </c>
      <c r="N937" s="71">
        <f>VLOOKUP(A937,cutting_planes!$A$2:$K$1435,6,0)</f>
        <v>0</v>
      </c>
      <c r="O937" s="71">
        <f>VLOOKUP(A937,cutting_planes!$A$2:$K$1435,7,0)</f>
        <v>18</v>
      </c>
      <c r="P937" s="71">
        <f>VLOOKUP(A937,cutting_planes!$A$2:$K$1435,8,0)</f>
        <v>8</v>
      </c>
      <c r="Q937" s="71">
        <f>VLOOKUP(A937,cutting_planes!$A$2:$K$1435,9,0)</f>
        <v>1</v>
      </c>
      <c r="R937" s="71">
        <f>VLOOKUP(A937,cutting_planes!$A$2:$K$1435,10,0)</f>
        <v>500</v>
      </c>
      <c r="S937" s="72">
        <f>ABS(K937-L937)/K937</f>
        <v>0.10111731843575419</v>
      </c>
      <c r="T937" s="71">
        <f>IF(O937&gt;=R937,1,0)</f>
        <v>0</v>
      </c>
      <c r="U937" s="1" t="str">
        <f>VLOOKUP(A937,cutting_planes!$A$2:$N$940,14,0)</f>
        <v>0:00</v>
      </c>
    </row>
    <row r="938" spans="1:21" hidden="1" x14ac:dyDescent="0.2">
      <c r="A938" s="6">
        <v>936</v>
      </c>
      <c r="B938" s="6">
        <v>18</v>
      </c>
      <c r="C938" s="6">
        <v>6</v>
      </c>
      <c r="D938" s="6">
        <v>40</v>
      </c>
      <c r="E938" s="6" t="s">
        <v>963</v>
      </c>
      <c r="F938" s="6" t="s">
        <v>1703</v>
      </c>
      <c r="G938" s="6" t="str">
        <f>F938&amp;B938&amp;"_"&amp;C938&amp;".csv"</f>
        <v>TestTSP18_6.csv</v>
      </c>
      <c r="H938" s="6" t="s">
        <v>1707</v>
      </c>
      <c r="I938" s="6" t="str">
        <f>"("&amp;A938&amp;",'"&amp;G938&amp;"'),"</f>
        <v>(936,'TestTSP18_6.csv'),</v>
      </c>
      <c r="J938" s="6">
        <f>VLOOKUP(E938,target_graph_lookup!$A$1:$B$43,2,0)</f>
        <v>18</v>
      </c>
      <c r="K938" s="70">
        <v>6043</v>
      </c>
      <c r="L938" s="71">
        <f>VLOOKUP(A938,cutting_planes!$A$2:$K$1435,3,0)</f>
        <v>5158</v>
      </c>
      <c r="M938" s="71">
        <f>VLOOKUP(A938,cutting_planes!$A$2:$K$1435,2,0)</f>
        <v>4909.5</v>
      </c>
      <c r="N938" s="71">
        <f>VLOOKUP(A938,cutting_planes!$A$2:$K$1435,6,0)</f>
        <v>0</v>
      </c>
      <c r="O938" s="71">
        <f>VLOOKUP(A938,cutting_planes!$A$2:$K$1435,7,0)</f>
        <v>12</v>
      </c>
      <c r="P938" s="71">
        <f>VLOOKUP(A938,cutting_planes!$A$2:$K$1435,8,0)</f>
        <v>4</v>
      </c>
      <c r="Q938" s="71">
        <f>VLOOKUP(A938,cutting_planes!$A$2:$K$1435,9,0)</f>
        <v>0</v>
      </c>
      <c r="R938" s="71">
        <f>VLOOKUP(A938,cutting_planes!$A$2:$K$1435,10,0)</f>
        <v>500</v>
      </c>
      <c r="S938" s="72">
        <f>ABS(K938-L938)/K938</f>
        <v>0.14645043852391196</v>
      </c>
      <c r="T938" s="71">
        <f>IF(O938&gt;=R938,1,0)</f>
        <v>0</v>
      </c>
      <c r="U938" s="1" t="str">
        <f>VLOOKUP(A938,cutting_planes!$A$2:$N$940,14,0)</f>
        <v>0:00</v>
      </c>
    </row>
    <row r="939" spans="1:21" hidden="1" x14ac:dyDescent="0.2">
      <c r="A939" s="6">
        <v>937</v>
      </c>
      <c r="B939" s="6">
        <v>18</v>
      </c>
      <c r="C939" s="6">
        <v>7</v>
      </c>
      <c r="D939" s="6">
        <v>38</v>
      </c>
      <c r="E939" s="6" t="s">
        <v>963</v>
      </c>
      <c r="F939" s="6" t="s">
        <v>1703</v>
      </c>
      <c r="G939" s="6" t="str">
        <f>F939&amp;B939&amp;"_"&amp;C939&amp;".csv"</f>
        <v>TestTSP18_7.csv</v>
      </c>
      <c r="H939" s="6" t="s">
        <v>1707</v>
      </c>
      <c r="I939" s="6" t="str">
        <f>"("&amp;A939&amp;",'"&amp;G939&amp;"'),"</f>
        <v>(937,'TestTSP18_7.csv'),</v>
      </c>
      <c r="J939" s="6">
        <f>VLOOKUP(E939,target_graph_lookup!$A$1:$B$43,2,0)</f>
        <v>18</v>
      </c>
      <c r="K939" s="70">
        <v>6269</v>
      </c>
      <c r="L939" s="71">
        <f>VLOOKUP(A939,cutting_planes!$A$2:$K$1435,3,0)</f>
        <v>6269</v>
      </c>
      <c r="M939" s="71">
        <f>VLOOKUP(A939,cutting_planes!$A$2:$K$1435,2,0)</f>
        <v>5666.5</v>
      </c>
      <c r="N939" s="71">
        <f>VLOOKUP(A939,cutting_planes!$A$2:$K$1435,6,0)</f>
        <v>1</v>
      </c>
      <c r="O939" s="71">
        <f>VLOOKUP(A939,cutting_planes!$A$2:$K$1435,7,0)</f>
        <v>27</v>
      </c>
      <c r="P939" s="71">
        <f>VLOOKUP(A939,cutting_planes!$A$2:$K$1435,8,0)</f>
        <v>10</v>
      </c>
      <c r="Q939" s="71">
        <f>VLOOKUP(A939,cutting_planes!$A$2:$K$1435,9,0)</f>
        <v>0</v>
      </c>
      <c r="R939" s="71">
        <f>VLOOKUP(A939,cutting_planes!$A$2:$K$1435,10,0)</f>
        <v>500</v>
      </c>
      <c r="S939" s="72">
        <f>ABS(K939-L939)/K939</f>
        <v>0</v>
      </c>
      <c r="T939" s="71">
        <f>IF(O939&gt;=R939,1,0)</f>
        <v>0</v>
      </c>
      <c r="U939" s="1" t="str">
        <f>VLOOKUP(A939,cutting_planes!$A$2:$N$940,14,0)</f>
        <v>0:00</v>
      </c>
    </row>
    <row r="940" spans="1:21" hidden="1" x14ac:dyDescent="0.2">
      <c r="A940" s="6">
        <v>938</v>
      </c>
      <c r="B940" s="6">
        <v>18</v>
      </c>
      <c r="C940" s="6">
        <v>8</v>
      </c>
      <c r="D940" s="6">
        <v>22</v>
      </c>
      <c r="E940" s="6" t="s">
        <v>963</v>
      </c>
      <c r="F940" s="6" t="s">
        <v>1703</v>
      </c>
      <c r="G940" s="6" t="str">
        <f>F940&amp;B940&amp;"_"&amp;C940&amp;".csv"</f>
        <v>TestTSP18_8.csv</v>
      </c>
      <c r="H940" s="6" t="s">
        <v>1707</v>
      </c>
      <c r="I940" s="6" t="str">
        <f>"("&amp;A940&amp;",'"&amp;G940&amp;"'),"</f>
        <v>(938,'TestTSP18_8.csv'),</v>
      </c>
      <c r="J940" s="6">
        <f>VLOOKUP(E940,target_graph_lookup!$A$1:$B$43,2,0)</f>
        <v>18</v>
      </c>
      <c r="K940" s="70">
        <v>5300</v>
      </c>
      <c r="L940" s="71">
        <f>VLOOKUP(A940,cutting_planes!$A$2:$K$1435,3,0)</f>
        <v>4406.67</v>
      </c>
      <c r="M940" s="71">
        <f>VLOOKUP(A940,cutting_planes!$A$2:$K$1435,2,0)</f>
        <v>4399</v>
      </c>
      <c r="N940" s="71">
        <f>VLOOKUP(A940,cutting_planes!$A$2:$K$1435,6,0)</f>
        <v>0</v>
      </c>
      <c r="O940" s="71">
        <f>VLOOKUP(A940,cutting_planes!$A$2:$K$1435,7,0)</f>
        <v>1</v>
      </c>
      <c r="P940" s="71">
        <f>VLOOKUP(A940,cutting_planes!$A$2:$K$1435,8,0)</f>
        <v>1</v>
      </c>
      <c r="Q940" s="71">
        <f>VLOOKUP(A940,cutting_planes!$A$2:$K$1435,9,0)</f>
        <v>0</v>
      </c>
      <c r="R940" s="71">
        <f>VLOOKUP(A940,cutting_planes!$A$2:$K$1435,10,0)</f>
        <v>500</v>
      </c>
      <c r="S940" s="72">
        <f>ABS(K940-L940)/K940</f>
        <v>0.16855283018867923</v>
      </c>
      <c r="T940" s="71">
        <f>IF(O940&gt;=R940,1,0)</f>
        <v>0</v>
      </c>
      <c r="U940" s="1" t="str">
        <f>VLOOKUP(A940,cutting_planes!$A$2:$N$940,14,0)</f>
        <v>0:00</v>
      </c>
    </row>
    <row r="941" spans="1:21" hidden="1" x14ac:dyDescent="0.2">
      <c r="A941" s="6">
        <v>939</v>
      </c>
      <c r="B941" s="6">
        <v>18</v>
      </c>
      <c r="C941" s="6">
        <v>9</v>
      </c>
      <c r="D941" s="6">
        <v>31</v>
      </c>
      <c r="E941" s="6" t="s">
        <v>963</v>
      </c>
      <c r="F941" s="6" t="s">
        <v>1703</v>
      </c>
      <c r="G941" s="6" t="str">
        <f>F941&amp;B941&amp;"_"&amp;C941&amp;".csv"</f>
        <v>TestTSP18_9.csv</v>
      </c>
      <c r="H941" s="6" t="s">
        <v>1707</v>
      </c>
      <c r="I941" s="6" t="str">
        <f>"("&amp;A941&amp;",'"&amp;G941&amp;"'),"</f>
        <v>(939,'TestTSP18_9.csv'),</v>
      </c>
      <c r="J941" s="6">
        <f>VLOOKUP(E941,target_graph_lookup!$A$1:$B$43,2,0)</f>
        <v>18</v>
      </c>
      <c r="K941" s="70">
        <v>7071</v>
      </c>
      <c r="L941" s="71">
        <f>VLOOKUP(A941,cutting_planes!$A$2:$K$1435,3,0)</f>
        <v>6466.5</v>
      </c>
      <c r="M941" s="71">
        <f>VLOOKUP(A941,cutting_planes!$A$2:$K$1435,2,0)</f>
        <v>5905.5</v>
      </c>
      <c r="N941" s="71">
        <f>VLOOKUP(A941,cutting_planes!$A$2:$K$1435,6,0)</f>
        <v>0</v>
      </c>
      <c r="O941" s="71">
        <f>VLOOKUP(A941,cutting_planes!$A$2:$K$1435,7,0)</f>
        <v>12</v>
      </c>
      <c r="P941" s="71">
        <f>VLOOKUP(A941,cutting_planes!$A$2:$K$1435,8,0)</f>
        <v>5</v>
      </c>
      <c r="Q941" s="71">
        <f>VLOOKUP(A941,cutting_planes!$A$2:$K$1435,9,0)</f>
        <v>2</v>
      </c>
      <c r="R941" s="71">
        <f>VLOOKUP(A941,cutting_planes!$A$2:$K$1435,10,0)</f>
        <v>500</v>
      </c>
      <c r="S941" s="72">
        <f>ABS(K941-L941)/K941</f>
        <v>8.5490029698769621E-2</v>
      </c>
      <c r="T941" s="71">
        <f>IF(O941&gt;=R941,1,0)</f>
        <v>0</v>
      </c>
      <c r="U941" s="1" t="str">
        <f>VLOOKUP(A941,cutting_planes!$A$2:$N$940,14,0)</f>
        <v>0:00</v>
      </c>
    </row>
    <row r="942" spans="1:21" hidden="1" x14ac:dyDescent="0.2">
      <c r="A942" s="6">
        <v>940</v>
      </c>
      <c r="B942" s="6">
        <v>18</v>
      </c>
      <c r="C942" s="6">
        <v>10</v>
      </c>
      <c r="D942" s="6">
        <v>36</v>
      </c>
      <c r="E942" s="6" t="s">
        <v>963</v>
      </c>
      <c r="F942" s="6" t="s">
        <v>1703</v>
      </c>
      <c r="G942" s="6" t="str">
        <f>F942&amp;B942&amp;"_"&amp;C942&amp;".csv"</f>
        <v>TestTSP18_10.csv</v>
      </c>
      <c r="H942" s="6" t="s">
        <v>1707</v>
      </c>
      <c r="I942" s="6" t="str">
        <f>"("&amp;A942&amp;",'"&amp;G942&amp;"'),"</f>
        <v>(940,'TestTSP18_10.csv'),</v>
      </c>
      <c r="J942" s="6">
        <f>VLOOKUP(E942,target_graph_lookup!$A$1:$B$43,2,0)</f>
        <v>18</v>
      </c>
      <c r="K942" s="70">
        <v>7080</v>
      </c>
      <c r="L942" s="71">
        <f>VLOOKUP(A942,cutting_planes!$A$2:$K$1435,3,0)</f>
        <v>6522.42</v>
      </c>
      <c r="M942" s="71">
        <f>VLOOKUP(A942,cutting_planes!$A$2:$K$1435,2,0)</f>
        <v>5913</v>
      </c>
      <c r="N942" s="71">
        <f>VLOOKUP(A942,cutting_planes!$A$2:$K$1435,6,0)</f>
        <v>0</v>
      </c>
      <c r="O942" s="71">
        <f>VLOOKUP(A942,cutting_planes!$A$2:$K$1435,7,0)</f>
        <v>16</v>
      </c>
      <c r="P942" s="71">
        <f>VLOOKUP(A942,cutting_planes!$A$2:$K$1435,8,0)</f>
        <v>5</v>
      </c>
      <c r="Q942" s="71">
        <f>VLOOKUP(A942,cutting_planes!$A$2:$K$1435,9,0)</f>
        <v>1</v>
      </c>
      <c r="R942" s="71">
        <f>VLOOKUP(A942,cutting_planes!$A$2:$K$1435,10,0)</f>
        <v>500</v>
      </c>
      <c r="S942" s="72">
        <f>ABS(K942-L942)/K942</f>
        <v>7.875423728813559E-2</v>
      </c>
      <c r="T942" s="71">
        <f>IF(O942&gt;=R942,1,0)</f>
        <v>0</v>
      </c>
      <c r="U942" s="1" t="str">
        <f>VLOOKUP(A942,cutting_planes!$A$2:$N$940,14,0)</f>
        <v>0:00</v>
      </c>
    </row>
    <row r="943" spans="1:21" hidden="1" x14ac:dyDescent="0.2">
      <c r="A943" s="6">
        <v>941</v>
      </c>
      <c r="B943" s="6">
        <v>18</v>
      </c>
      <c r="C943" s="6">
        <v>11</v>
      </c>
      <c r="D943" s="6">
        <v>34</v>
      </c>
      <c r="E943" s="6" t="s">
        <v>963</v>
      </c>
      <c r="F943" s="6" t="s">
        <v>1703</v>
      </c>
      <c r="G943" s="6" t="str">
        <f>F943&amp;B943&amp;"_"&amp;C943&amp;".csv"</f>
        <v>TestTSP18_11.csv</v>
      </c>
      <c r="H943" s="6" t="s">
        <v>1707</v>
      </c>
      <c r="I943" s="6" t="str">
        <f>"("&amp;A943&amp;",'"&amp;G943&amp;"'),"</f>
        <v>(941,'TestTSP18_11.csv'),</v>
      </c>
      <c r="J943" s="6">
        <f>VLOOKUP(E943,target_graph_lookup!$A$1:$B$43,2,0)</f>
        <v>18</v>
      </c>
      <c r="K943" s="70">
        <v>5692</v>
      </c>
      <c r="L943" s="71">
        <f>VLOOKUP(A943,cutting_planes!$A$2:$K$1435,3,0)</f>
        <v>5692</v>
      </c>
      <c r="M943" s="71">
        <f>VLOOKUP(A943,cutting_planes!$A$2:$K$1435,2,0)</f>
        <v>5076</v>
      </c>
      <c r="N943" s="71">
        <f>VLOOKUP(A943,cutting_planes!$A$2:$K$1435,6,0)</f>
        <v>1</v>
      </c>
      <c r="O943" s="71">
        <f>VLOOKUP(A943,cutting_planes!$A$2:$K$1435,7,0)</f>
        <v>19</v>
      </c>
      <c r="P943" s="71">
        <f>VLOOKUP(A943,cutting_planes!$A$2:$K$1435,8,0)</f>
        <v>8</v>
      </c>
      <c r="Q943" s="71">
        <f>VLOOKUP(A943,cutting_planes!$A$2:$K$1435,9,0)</f>
        <v>0</v>
      </c>
      <c r="R943" s="71">
        <f>VLOOKUP(A943,cutting_planes!$A$2:$K$1435,10,0)</f>
        <v>500</v>
      </c>
      <c r="S943" s="72">
        <f>ABS(K943-L943)/K943</f>
        <v>0</v>
      </c>
      <c r="T943" s="71">
        <f>IF(O943&gt;=R943,1,0)</f>
        <v>0</v>
      </c>
      <c r="U943" s="1" t="str">
        <f>VLOOKUP(A943,cutting_planes!$A$2:$N$940,14,0)</f>
        <v>0:00</v>
      </c>
    </row>
    <row r="944" spans="1:21" hidden="1" x14ac:dyDescent="0.2">
      <c r="A944" s="6">
        <v>942</v>
      </c>
      <c r="B944" s="6">
        <v>18</v>
      </c>
      <c r="C944" s="6">
        <v>12</v>
      </c>
      <c r="D944" s="6">
        <v>30</v>
      </c>
      <c r="E944" s="6" t="s">
        <v>963</v>
      </c>
      <c r="F944" s="6" t="s">
        <v>1703</v>
      </c>
      <c r="G944" s="6" t="str">
        <f>F944&amp;B944&amp;"_"&amp;C944&amp;".csv"</f>
        <v>TestTSP18_12.csv</v>
      </c>
      <c r="H944" s="6" t="s">
        <v>1707</v>
      </c>
      <c r="I944" s="6" t="str">
        <f>"("&amp;A944&amp;",'"&amp;G944&amp;"'),"</f>
        <v>(942,'TestTSP18_12.csv'),</v>
      </c>
      <c r="J944" s="6">
        <f>VLOOKUP(E944,target_graph_lookup!$A$1:$B$43,2,0)</f>
        <v>18</v>
      </c>
      <c r="K944" s="70">
        <v>6631</v>
      </c>
      <c r="L944" s="71">
        <f>VLOOKUP(A944,cutting_planes!$A$2:$K$1435,3,0)</f>
        <v>6353</v>
      </c>
      <c r="M944" s="71">
        <f>VLOOKUP(A944,cutting_planes!$A$2:$K$1435,2,0)</f>
        <v>5458</v>
      </c>
      <c r="N944" s="71">
        <f>VLOOKUP(A944,cutting_planes!$A$2:$K$1435,6,0)</f>
        <v>0</v>
      </c>
      <c r="O944" s="71">
        <f>VLOOKUP(A944,cutting_planes!$A$2:$K$1435,7,0)</f>
        <v>53</v>
      </c>
      <c r="P944" s="71">
        <f>VLOOKUP(A944,cutting_planes!$A$2:$K$1435,8,0)</f>
        <v>20</v>
      </c>
      <c r="Q944" s="71">
        <f>VLOOKUP(A944,cutting_planes!$A$2:$K$1435,9,0)</f>
        <v>0</v>
      </c>
      <c r="R944" s="71">
        <f>VLOOKUP(A944,cutting_planes!$A$2:$K$1435,10,0)</f>
        <v>500</v>
      </c>
      <c r="S944" s="72">
        <f>ABS(K944-L944)/K944</f>
        <v>4.1924294978133013E-2</v>
      </c>
      <c r="T944" s="71">
        <f>IF(O944&gt;=R944,1,0)</f>
        <v>0</v>
      </c>
      <c r="U944" s="1" t="str">
        <f>VLOOKUP(A944,cutting_planes!$A$2:$N$940,14,0)</f>
        <v>0:00</v>
      </c>
    </row>
    <row r="945" spans="1:21" hidden="1" x14ac:dyDescent="0.2">
      <c r="A945" s="6">
        <v>943</v>
      </c>
      <c r="B945" s="6">
        <v>18</v>
      </c>
      <c r="C945" s="6">
        <v>13</v>
      </c>
      <c r="D945" s="6">
        <v>48</v>
      </c>
      <c r="E945" s="6" t="s">
        <v>963</v>
      </c>
      <c r="F945" s="6" t="s">
        <v>1703</v>
      </c>
      <c r="G945" s="6" t="str">
        <f>F945&amp;B945&amp;"_"&amp;C945&amp;".csv"</f>
        <v>TestTSP18_13.csv</v>
      </c>
      <c r="H945" s="6" t="s">
        <v>1707</v>
      </c>
      <c r="I945" s="6" t="str">
        <f>"("&amp;A945&amp;",'"&amp;G945&amp;"'),"</f>
        <v>(943,'TestTSP18_13.csv'),</v>
      </c>
      <c r="J945" s="6">
        <f>VLOOKUP(E945,target_graph_lookup!$A$1:$B$43,2,0)</f>
        <v>18</v>
      </c>
      <c r="K945" s="70">
        <v>7339</v>
      </c>
      <c r="L945" s="71">
        <f>VLOOKUP(A945,cutting_planes!$A$2:$K$1435,3,0)</f>
        <v>7086</v>
      </c>
      <c r="M945" s="71">
        <f>VLOOKUP(A945,cutting_planes!$A$2:$K$1435,2,0)</f>
        <v>6308</v>
      </c>
      <c r="N945" s="71">
        <f>VLOOKUP(A945,cutting_planes!$A$2:$K$1435,6,0)</f>
        <v>0</v>
      </c>
      <c r="O945" s="71">
        <f>VLOOKUP(A945,cutting_planes!$A$2:$K$1435,7,0)</f>
        <v>45</v>
      </c>
      <c r="P945" s="71">
        <f>VLOOKUP(A945,cutting_planes!$A$2:$K$1435,8,0)</f>
        <v>18</v>
      </c>
      <c r="Q945" s="71">
        <f>VLOOKUP(A945,cutting_planes!$A$2:$K$1435,9,0)</f>
        <v>3</v>
      </c>
      <c r="R945" s="71">
        <f>VLOOKUP(A945,cutting_planes!$A$2:$K$1435,10,0)</f>
        <v>500</v>
      </c>
      <c r="S945" s="72">
        <f>ABS(K945-L945)/K945</f>
        <v>3.4473361493391468E-2</v>
      </c>
      <c r="T945" s="71">
        <f>IF(O945&gt;=R945,1,0)</f>
        <v>0</v>
      </c>
      <c r="U945" s="1" t="str">
        <f>VLOOKUP(A945,cutting_planes!$A$2:$N$940,14,0)</f>
        <v>0:00</v>
      </c>
    </row>
    <row r="946" spans="1:21" hidden="1" x14ac:dyDescent="0.2">
      <c r="A946" s="6">
        <v>944</v>
      </c>
      <c r="B946" s="6">
        <v>18</v>
      </c>
      <c r="C946" s="6">
        <v>14</v>
      </c>
      <c r="D946" s="6">
        <v>43</v>
      </c>
      <c r="E946" s="6" t="s">
        <v>963</v>
      </c>
      <c r="F946" s="6" t="s">
        <v>1703</v>
      </c>
      <c r="G946" s="6" t="str">
        <f>F946&amp;B946&amp;"_"&amp;C946&amp;".csv"</f>
        <v>TestTSP18_14.csv</v>
      </c>
      <c r="H946" s="6" t="s">
        <v>1707</v>
      </c>
      <c r="I946" s="6" t="str">
        <f>"("&amp;A946&amp;",'"&amp;G946&amp;"'),"</f>
        <v>(944,'TestTSP18_14.csv'),</v>
      </c>
      <c r="J946" s="6">
        <f>VLOOKUP(E946,target_graph_lookup!$A$1:$B$43,2,0)</f>
        <v>18</v>
      </c>
      <c r="K946" s="70">
        <v>7103</v>
      </c>
      <c r="L946" s="71">
        <f>VLOOKUP(A946,cutting_planes!$A$2:$K$1435,3,0)</f>
        <v>7099.33</v>
      </c>
      <c r="M946" s="71">
        <f>VLOOKUP(A946,cutting_planes!$A$2:$K$1435,2,0)</f>
        <v>6148.5</v>
      </c>
      <c r="N946" s="71">
        <f>VLOOKUP(A946,cutting_planes!$A$2:$K$1435,6,0)</f>
        <v>0</v>
      </c>
      <c r="O946" s="71">
        <f>VLOOKUP(A946,cutting_planes!$A$2:$K$1435,7,0)</f>
        <v>116</v>
      </c>
      <c r="P946" s="71">
        <f>VLOOKUP(A946,cutting_planes!$A$2:$K$1435,8,0)</f>
        <v>31</v>
      </c>
      <c r="Q946" s="71">
        <f>VLOOKUP(A946,cutting_planes!$A$2:$K$1435,9,0)</f>
        <v>5</v>
      </c>
      <c r="R946" s="71">
        <f>VLOOKUP(A946,cutting_planes!$A$2:$K$1435,10,0)</f>
        <v>500</v>
      </c>
      <c r="S946" s="72">
        <f>ABS(K946-L946)/K946</f>
        <v>5.1668309165142515E-4</v>
      </c>
      <c r="T946" s="71">
        <f>IF(O946&gt;=R946,1,0)</f>
        <v>0</v>
      </c>
      <c r="U946" s="1" t="str">
        <f>VLOOKUP(A946,cutting_planes!$A$2:$N$940,14,0)</f>
        <v>0:00</v>
      </c>
    </row>
    <row r="947" spans="1:21" x14ac:dyDescent="0.2">
      <c r="A947" s="6">
        <v>945</v>
      </c>
      <c r="B947" s="6">
        <v>111</v>
      </c>
      <c r="C947" s="6">
        <v>0</v>
      </c>
      <c r="D947" s="6">
        <v>8</v>
      </c>
      <c r="E947" s="6" t="s">
        <v>1704</v>
      </c>
      <c r="F947" s="6" t="s">
        <v>1702</v>
      </c>
      <c r="G947" s="6" t="str">
        <f>F947&amp;B947&amp;"_"&amp;C947&amp;".csv"</f>
        <v>TrainTSP111_0.csv</v>
      </c>
      <c r="H947" s="6" t="s">
        <v>1707</v>
      </c>
      <c r="I947" s="6" t="str">
        <f>"("&amp;A947&amp;",'"&amp;G947&amp;"'),"</f>
        <v>(945,'TrainTSP111_0.csv'),</v>
      </c>
      <c r="J947" s="6">
        <f>B947</f>
        <v>111</v>
      </c>
      <c r="K947" s="70">
        <v>7844</v>
      </c>
      <c r="L947" s="71">
        <f>VLOOKUP(A947,cutting_planes!$A$2:$K$1435,3,0)</f>
        <v>7844</v>
      </c>
      <c r="M947" s="71">
        <f>VLOOKUP(A947,cutting_planes!$A$2:$K$1435,2,0)</f>
        <v>7731</v>
      </c>
      <c r="N947" s="71">
        <f>VLOOKUP(A947,cutting_planes!$A$2:$K$1435,6,0)</f>
        <v>1</v>
      </c>
      <c r="O947" s="71">
        <f>VLOOKUP(A947,cutting_planes!$A$2:$K$1435,7,0)</f>
        <v>8</v>
      </c>
      <c r="P947" s="71">
        <f>VLOOKUP(A947,cutting_planes!$A$2:$K$1435,8,0)</f>
        <v>3</v>
      </c>
      <c r="Q947" s="71">
        <f>VLOOKUP(A947,cutting_planes!$A$2:$K$1435,9,0)</f>
        <v>1</v>
      </c>
      <c r="R947" s="71">
        <f>VLOOKUP(A947,cutting_planes!$A$2:$K$1435,10,0)</f>
        <v>500</v>
      </c>
      <c r="S947" s="72">
        <f>ABS(K947-L947)/K947</f>
        <v>0</v>
      </c>
      <c r="T947" s="71">
        <f>IF(O947&gt;=R947,1,0)</f>
        <v>0</v>
      </c>
      <c r="U947" s="1" t="str">
        <f>VLOOKUP(A947,cutting_planes!$A$2:$N$940,14,0)</f>
        <v>0:00</v>
      </c>
    </row>
    <row r="948" spans="1:21" x14ac:dyDescent="0.2">
      <c r="A948" s="6">
        <v>946</v>
      </c>
      <c r="B948" s="6">
        <v>111</v>
      </c>
      <c r="C948" s="6">
        <v>1</v>
      </c>
      <c r="D948" s="6">
        <v>20</v>
      </c>
      <c r="E948" s="6" t="s">
        <v>1704</v>
      </c>
      <c r="F948" s="6" t="s">
        <v>1702</v>
      </c>
      <c r="G948" s="86" t="str">
        <f>F948&amp;B948&amp;"_"&amp;C948&amp;".csv"</f>
        <v>TrainTSP111_1.csv</v>
      </c>
      <c r="H948" s="6" t="s">
        <v>1707</v>
      </c>
      <c r="I948" s="6" t="str">
        <f>"("&amp;A948&amp;",'"&amp;G948&amp;"'),"</f>
        <v>(946,'TrainTSP111_1.csv'),</v>
      </c>
      <c r="J948" s="6">
        <f>B948</f>
        <v>111</v>
      </c>
      <c r="K948" s="70">
        <v>8557</v>
      </c>
      <c r="L948" s="71">
        <f>VLOOKUP(A948,cutting_planes!$A$2:$K$1435,3,0)</f>
        <v>8557</v>
      </c>
      <c r="M948" s="71">
        <f>VLOOKUP(A948,cutting_planes!$A$2:$K$1435,2,0)</f>
        <v>8388</v>
      </c>
      <c r="N948" s="71">
        <f>VLOOKUP(A948,cutting_planes!$A$2:$K$1435,6,0)</f>
        <v>1</v>
      </c>
      <c r="O948" s="71">
        <f>VLOOKUP(A948,cutting_planes!$A$2:$K$1435,7,0)</f>
        <v>11</v>
      </c>
      <c r="P948" s="71">
        <f>VLOOKUP(A948,cutting_planes!$A$2:$K$1435,8,0)</f>
        <v>5</v>
      </c>
      <c r="Q948" s="71">
        <f>VLOOKUP(A948,cutting_planes!$A$2:$K$1435,9,0)</f>
        <v>0</v>
      </c>
      <c r="R948" s="71">
        <f>VLOOKUP(A948,cutting_planes!$A$2:$K$1435,10,0)</f>
        <v>500</v>
      </c>
      <c r="S948" s="72">
        <f>ABS(K948-L948)/K948</f>
        <v>0</v>
      </c>
      <c r="T948" s="71">
        <f>IF(O948&gt;=R948,1,0)</f>
        <v>0</v>
      </c>
      <c r="U948" s="1" t="str">
        <f>VLOOKUP(A948,cutting_planes!$A$2:$N$940,14,0)</f>
        <v>0:00</v>
      </c>
    </row>
    <row r="949" spans="1:21" hidden="1" x14ac:dyDescent="0.2">
      <c r="A949" s="10">
        <v>947</v>
      </c>
      <c r="B949" s="10">
        <v>111</v>
      </c>
      <c r="C949" s="10">
        <v>2</v>
      </c>
      <c r="D949" s="10">
        <v>4</v>
      </c>
      <c r="E949" s="10" t="s">
        <v>1704</v>
      </c>
      <c r="F949" s="10" t="s">
        <v>1702</v>
      </c>
      <c r="G949" s="10" t="str">
        <f>F949&amp;B949&amp;"_"&amp;C949&amp;".csv"</f>
        <v>TrainTSP111_2.csv</v>
      </c>
      <c r="H949" s="10" t="s">
        <v>1706</v>
      </c>
      <c r="I949" s="10" t="str">
        <f>"("&amp;A949&amp;",'"&amp;G949&amp;"'),"</f>
        <v>(947,'TrainTSP111_2.csv'),</v>
      </c>
      <c r="J949" s="6">
        <f>B949</f>
        <v>111</v>
      </c>
      <c r="K949" s="70" t="e">
        <v>#N/A</v>
      </c>
      <c r="L949" s="71" t="e">
        <f>VLOOKUP(A949,cutting_planes!$A$2:$K$1435,3,0)</f>
        <v>#N/A</v>
      </c>
      <c r="M949" s="71" t="e">
        <f>VLOOKUP(A949,cutting_planes!$A$2:$K$1435,2,0)</f>
        <v>#N/A</v>
      </c>
      <c r="N949" s="71" t="e">
        <f>VLOOKUP(A949,cutting_planes!$A$2:$K$1435,6,0)</f>
        <v>#N/A</v>
      </c>
      <c r="O949" s="71" t="e">
        <f>VLOOKUP(A949,cutting_planes!$A$2:$K$1435,7,0)</f>
        <v>#N/A</v>
      </c>
      <c r="P949" s="71" t="e">
        <f>VLOOKUP(A949,cutting_planes!$A$2:$K$1435,8,0)</f>
        <v>#N/A</v>
      </c>
      <c r="Q949" s="71" t="e">
        <f>VLOOKUP(A949,cutting_planes!$A$2:$K$1435,9,0)</f>
        <v>#N/A</v>
      </c>
      <c r="R949" s="71" t="e">
        <f>VLOOKUP(A949,cutting_planes!$A$2:$K$1435,10,0)</f>
        <v>#N/A</v>
      </c>
      <c r="S949" s="72" t="e">
        <f>ABS(K949-L949)/K949</f>
        <v>#N/A</v>
      </c>
      <c r="T949" s="71" t="e">
        <f>IF(O949&gt;=R949,1,0)</f>
        <v>#N/A</v>
      </c>
      <c r="U949" s="1" t="e">
        <f>VLOOKUP(A949,cutting_planes!$A$2:$N$940,14,0)</f>
        <v>#N/A</v>
      </c>
    </row>
    <row r="950" spans="1:21" x14ac:dyDescent="0.2">
      <c r="A950" s="6">
        <v>948</v>
      </c>
      <c r="B950" s="6">
        <v>111</v>
      </c>
      <c r="C950" s="6">
        <v>3</v>
      </c>
      <c r="D950" s="6">
        <v>20</v>
      </c>
      <c r="E950" s="6" t="s">
        <v>1704</v>
      </c>
      <c r="F950" s="6" t="s">
        <v>1702</v>
      </c>
      <c r="G950" s="86" t="str">
        <f>F950&amp;B950&amp;"_"&amp;C950&amp;".csv"</f>
        <v>TrainTSP111_3.csv</v>
      </c>
      <c r="H950" s="6" t="s">
        <v>1707</v>
      </c>
      <c r="I950" s="6" t="str">
        <f>"("&amp;A950&amp;",'"&amp;G950&amp;"'),"</f>
        <v>(948,'TrainTSP111_3.csv'),</v>
      </c>
      <c r="J950" s="6">
        <f>B950</f>
        <v>111</v>
      </c>
      <c r="K950" s="70">
        <v>8758</v>
      </c>
      <c r="L950" s="71">
        <f>VLOOKUP(A950,cutting_planes!$A$2:$K$1435,3,0)</f>
        <v>8753</v>
      </c>
      <c r="M950" s="71">
        <f>VLOOKUP(A950,cutting_planes!$A$2:$K$1435,2,0)</f>
        <v>8750</v>
      </c>
      <c r="N950" s="71">
        <f>VLOOKUP(A950,cutting_planes!$A$2:$K$1435,6,0)</f>
        <v>0</v>
      </c>
      <c r="O950" s="71">
        <f>VLOOKUP(A950,cutting_planes!$A$2:$K$1435,7,0)</f>
        <v>9</v>
      </c>
      <c r="P950" s="71">
        <f>VLOOKUP(A950,cutting_planes!$A$2:$K$1435,8,0)</f>
        <v>5</v>
      </c>
      <c r="Q950" s="71">
        <f>VLOOKUP(A950,cutting_planes!$A$2:$K$1435,9,0)</f>
        <v>0</v>
      </c>
      <c r="R950" s="71">
        <f>VLOOKUP(A950,cutting_planes!$A$2:$K$1435,10,0)</f>
        <v>500</v>
      </c>
      <c r="S950" s="72">
        <f>ABS(K950-L950)/K950</f>
        <v>5.7090659968029233E-4</v>
      </c>
      <c r="T950" s="71">
        <f>IF(O950&gt;=R950,1,0)</f>
        <v>0</v>
      </c>
      <c r="U950" s="1" t="str">
        <f>VLOOKUP(A950,cutting_planes!$A$2:$N$940,14,0)</f>
        <v>0:00</v>
      </c>
    </row>
    <row r="951" spans="1:21" x14ac:dyDescent="0.2">
      <c r="A951" s="6">
        <v>949</v>
      </c>
      <c r="B951" s="6">
        <v>111</v>
      </c>
      <c r="C951" s="6">
        <v>4</v>
      </c>
      <c r="D951" s="6">
        <v>12</v>
      </c>
      <c r="E951" s="6" t="s">
        <v>1704</v>
      </c>
      <c r="F951" s="6" t="s">
        <v>1702</v>
      </c>
      <c r="G951" s="6" t="str">
        <f>F951&amp;B951&amp;"_"&amp;C951&amp;".csv"</f>
        <v>TrainTSP111_4.csv</v>
      </c>
      <c r="H951" s="6" t="s">
        <v>1707</v>
      </c>
      <c r="I951" s="6" t="str">
        <f>"("&amp;A951&amp;",'"&amp;G951&amp;"'),"</f>
        <v>(949,'TrainTSP111_4.csv'),</v>
      </c>
      <c r="J951" s="6">
        <f>B951</f>
        <v>111</v>
      </c>
      <c r="K951" s="70">
        <v>6579</v>
      </c>
      <c r="L951" s="71">
        <f>VLOOKUP(A951,cutting_planes!$A$2:$K$1435,3,0)</f>
        <v>6579</v>
      </c>
      <c r="M951" s="71">
        <f>VLOOKUP(A951,cutting_planes!$A$2:$K$1435,2,0)</f>
        <v>6579</v>
      </c>
      <c r="N951" s="71">
        <f>VLOOKUP(A951,cutting_planes!$A$2:$K$1435,6,0)</f>
        <v>1</v>
      </c>
      <c r="O951" s="71">
        <f>VLOOKUP(A951,cutting_planes!$A$2:$K$1435,7,0)</f>
        <v>0</v>
      </c>
      <c r="P951" s="71">
        <f>VLOOKUP(A951,cutting_planes!$A$2:$K$1435,8,0)</f>
        <v>0</v>
      </c>
      <c r="Q951" s="71">
        <f>VLOOKUP(A951,cutting_planes!$A$2:$K$1435,9,0)</f>
        <v>0</v>
      </c>
      <c r="R951" s="71">
        <f>VLOOKUP(A951,cutting_planes!$A$2:$K$1435,10,0)</f>
        <v>500</v>
      </c>
      <c r="S951" s="72">
        <f>ABS(K951-L951)/K951</f>
        <v>0</v>
      </c>
      <c r="T951" s="71">
        <f>IF(O951&gt;=R951,1,0)</f>
        <v>0</v>
      </c>
      <c r="U951" s="1" t="str">
        <f>VLOOKUP(A951,cutting_planes!$A$2:$N$940,14,0)</f>
        <v>0:00</v>
      </c>
    </row>
    <row r="952" spans="1:21" x14ac:dyDescent="0.2">
      <c r="A952" s="6">
        <v>950</v>
      </c>
      <c r="B952" s="6">
        <v>111</v>
      </c>
      <c r="C952" s="6">
        <v>5</v>
      </c>
      <c r="D952" s="6">
        <v>14</v>
      </c>
      <c r="E952" s="6" t="s">
        <v>1704</v>
      </c>
      <c r="F952" s="6" t="s">
        <v>1702</v>
      </c>
      <c r="G952" s="86" t="str">
        <f>F952&amp;B952&amp;"_"&amp;C952&amp;".csv"</f>
        <v>TrainTSP111_5.csv</v>
      </c>
      <c r="H952" s="6" t="s">
        <v>1707</v>
      </c>
      <c r="I952" s="6" t="str">
        <f>"("&amp;A952&amp;",'"&amp;G952&amp;"'),"</f>
        <v>(950,'TrainTSP111_5.csv'),</v>
      </c>
      <c r="J952" s="6">
        <f>B952</f>
        <v>111</v>
      </c>
      <c r="K952" s="70">
        <v>7478</v>
      </c>
      <c r="L952" s="71">
        <f>VLOOKUP(A952,cutting_planes!$A$2:$K$1435,3,0)</f>
        <v>7478</v>
      </c>
      <c r="M952" s="71">
        <f>VLOOKUP(A952,cutting_planes!$A$2:$K$1435,2,0)</f>
        <v>7400.5</v>
      </c>
      <c r="N952" s="71">
        <f>VLOOKUP(A952,cutting_planes!$A$2:$K$1435,6,0)</f>
        <v>1</v>
      </c>
      <c r="O952" s="71">
        <f>VLOOKUP(A952,cutting_planes!$A$2:$K$1435,7,0)</f>
        <v>6</v>
      </c>
      <c r="P952" s="71">
        <f>VLOOKUP(A952,cutting_planes!$A$2:$K$1435,8,0)</f>
        <v>4</v>
      </c>
      <c r="Q952" s="71">
        <f>VLOOKUP(A952,cutting_planes!$A$2:$K$1435,9,0)</f>
        <v>0</v>
      </c>
      <c r="R952" s="71">
        <f>VLOOKUP(A952,cutting_planes!$A$2:$K$1435,10,0)</f>
        <v>500</v>
      </c>
      <c r="S952" s="72">
        <f>ABS(K952-L952)/K952</f>
        <v>0</v>
      </c>
      <c r="T952" s="71">
        <f>IF(O952&gt;=R952,1,0)</f>
        <v>0</v>
      </c>
      <c r="U952" s="1" t="str">
        <f>VLOOKUP(A952,cutting_planes!$A$2:$N$940,14,0)</f>
        <v>0:00</v>
      </c>
    </row>
    <row r="953" spans="1:21" x14ac:dyDescent="0.2">
      <c r="A953" s="6">
        <v>951</v>
      </c>
      <c r="B953" s="6">
        <v>111</v>
      </c>
      <c r="C953" s="6">
        <v>6</v>
      </c>
      <c r="D953" s="6">
        <v>50</v>
      </c>
      <c r="E953" s="6" t="s">
        <v>1704</v>
      </c>
      <c r="F953" s="6" t="s">
        <v>1702</v>
      </c>
      <c r="G953" s="6" t="str">
        <f>F953&amp;B953&amp;"_"&amp;C953&amp;".csv"</f>
        <v>TrainTSP111_6.csv</v>
      </c>
      <c r="H953" s="6" t="s">
        <v>1707</v>
      </c>
      <c r="I953" s="6" t="str">
        <f>"("&amp;A953&amp;",'"&amp;G953&amp;"'),"</f>
        <v>(951,'TrainTSP111_6.csv'),</v>
      </c>
      <c r="J953" s="6">
        <f>B953</f>
        <v>111</v>
      </c>
      <c r="K953" s="70">
        <v>12328</v>
      </c>
      <c r="L953" s="71">
        <f>VLOOKUP(A953,cutting_planes!$A$2:$K$1435,3,0)</f>
        <v>12328</v>
      </c>
      <c r="M953" s="71">
        <f>VLOOKUP(A953,cutting_planes!$A$2:$K$1435,2,0)</f>
        <v>12167.5</v>
      </c>
      <c r="N953" s="71">
        <f>VLOOKUP(A953,cutting_planes!$A$2:$K$1435,6,0)</f>
        <v>1</v>
      </c>
      <c r="O953" s="71">
        <f>VLOOKUP(A953,cutting_planes!$A$2:$K$1435,7,0)</f>
        <v>45</v>
      </c>
      <c r="P953" s="71">
        <f>VLOOKUP(A953,cutting_planes!$A$2:$K$1435,8,0)</f>
        <v>21</v>
      </c>
      <c r="Q953" s="71">
        <f>VLOOKUP(A953,cutting_planes!$A$2:$K$1435,9,0)</f>
        <v>5</v>
      </c>
      <c r="R953" s="71">
        <f>VLOOKUP(A953,cutting_planes!$A$2:$K$1435,10,0)</f>
        <v>500</v>
      </c>
      <c r="S953" s="72">
        <f>ABS(K953-L953)/K953</f>
        <v>0</v>
      </c>
      <c r="T953" s="71">
        <f>IF(O953&gt;=R953,1,0)</f>
        <v>0</v>
      </c>
      <c r="U953" s="1" t="str">
        <f>VLOOKUP(A953,cutting_planes!$A$2:$N$940,14,0)</f>
        <v>0:00</v>
      </c>
    </row>
    <row r="954" spans="1:21" hidden="1" x14ac:dyDescent="0.2">
      <c r="A954" s="10">
        <v>952</v>
      </c>
      <c r="B954" s="10">
        <v>111</v>
      </c>
      <c r="C954" s="10">
        <v>7</v>
      </c>
      <c r="D954" s="10">
        <v>5</v>
      </c>
      <c r="E954" s="10" t="s">
        <v>1704</v>
      </c>
      <c r="F954" s="10" t="s">
        <v>1702</v>
      </c>
      <c r="G954" s="10" t="str">
        <f>F954&amp;B954&amp;"_"&amp;C954&amp;".csv"</f>
        <v>TrainTSP111_7.csv</v>
      </c>
      <c r="H954" s="10" t="s">
        <v>1706</v>
      </c>
      <c r="I954" s="10" t="str">
        <f>"("&amp;A954&amp;",'"&amp;G954&amp;"'),"</f>
        <v>(952,'TrainTSP111_7.csv'),</v>
      </c>
      <c r="J954" s="6">
        <f>B954</f>
        <v>111</v>
      </c>
      <c r="K954" s="70" t="e">
        <v>#N/A</v>
      </c>
      <c r="L954" s="71" t="e">
        <f>VLOOKUP(A954,cutting_planes!$A$2:$K$1435,3,0)</f>
        <v>#N/A</v>
      </c>
      <c r="M954" s="71" t="e">
        <f>VLOOKUP(A954,cutting_planes!$A$2:$K$1435,2,0)</f>
        <v>#N/A</v>
      </c>
      <c r="N954" s="71" t="e">
        <f>VLOOKUP(A954,cutting_planes!$A$2:$K$1435,6,0)</f>
        <v>#N/A</v>
      </c>
      <c r="O954" s="71" t="e">
        <f>VLOOKUP(A954,cutting_planes!$A$2:$K$1435,7,0)</f>
        <v>#N/A</v>
      </c>
      <c r="P954" s="71" t="e">
        <f>VLOOKUP(A954,cutting_planes!$A$2:$K$1435,8,0)</f>
        <v>#N/A</v>
      </c>
      <c r="Q954" s="71" t="e">
        <f>VLOOKUP(A954,cutting_planes!$A$2:$K$1435,9,0)</f>
        <v>#N/A</v>
      </c>
      <c r="R954" s="71" t="e">
        <f>VLOOKUP(A954,cutting_planes!$A$2:$K$1435,10,0)</f>
        <v>#N/A</v>
      </c>
      <c r="S954" s="72" t="e">
        <f>ABS(K954-L954)/K954</f>
        <v>#N/A</v>
      </c>
      <c r="T954" s="71" t="e">
        <f>IF(O954&gt;=R954,1,0)</f>
        <v>#N/A</v>
      </c>
      <c r="U954" s="1" t="e">
        <f>VLOOKUP(A954,cutting_planes!$A$2:$N$940,14,0)</f>
        <v>#N/A</v>
      </c>
    </row>
    <row r="955" spans="1:21" hidden="1" x14ac:dyDescent="0.2">
      <c r="A955" s="10">
        <v>953</v>
      </c>
      <c r="B955" s="10">
        <v>111</v>
      </c>
      <c r="C955" s="10">
        <v>8</v>
      </c>
      <c r="D955" s="10">
        <v>5</v>
      </c>
      <c r="E955" s="10" t="s">
        <v>1704</v>
      </c>
      <c r="F955" s="10" t="s">
        <v>1702</v>
      </c>
      <c r="G955" s="10" t="str">
        <f>F955&amp;B955&amp;"_"&amp;C955&amp;".csv"</f>
        <v>TrainTSP111_8.csv</v>
      </c>
      <c r="H955" s="10" t="s">
        <v>1706</v>
      </c>
      <c r="I955" s="10" t="str">
        <f>"("&amp;A955&amp;",'"&amp;G955&amp;"'),"</f>
        <v>(953,'TrainTSP111_8.csv'),</v>
      </c>
      <c r="J955" s="6">
        <f>B955</f>
        <v>111</v>
      </c>
      <c r="K955" s="70" t="e">
        <v>#N/A</v>
      </c>
      <c r="L955" s="71" t="e">
        <f>VLOOKUP(A955,cutting_planes!$A$2:$K$1435,3,0)</f>
        <v>#N/A</v>
      </c>
      <c r="M955" s="71" t="e">
        <f>VLOOKUP(A955,cutting_planes!$A$2:$K$1435,2,0)</f>
        <v>#N/A</v>
      </c>
      <c r="N955" s="71" t="e">
        <f>VLOOKUP(A955,cutting_planes!$A$2:$K$1435,6,0)</f>
        <v>#N/A</v>
      </c>
      <c r="O955" s="71" t="e">
        <f>VLOOKUP(A955,cutting_planes!$A$2:$K$1435,7,0)</f>
        <v>#N/A</v>
      </c>
      <c r="P955" s="71" t="e">
        <f>VLOOKUP(A955,cutting_planes!$A$2:$K$1435,8,0)</f>
        <v>#N/A</v>
      </c>
      <c r="Q955" s="71" t="e">
        <f>VLOOKUP(A955,cutting_planes!$A$2:$K$1435,9,0)</f>
        <v>#N/A</v>
      </c>
      <c r="R955" s="71" t="e">
        <f>VLOOKUP(A955,cutting_planes!$A$2:$K$1435,10,0)</f>
        <v>#N/A</v>
      </c>
      <c r="S955" s="72" t="e">
        <f>ABS(K955-L955)/K955</f>
        <v>#N/A</v>
      </c>
      <c r="T955" s="71" t="e">
        <f>IF(O955&gt;=R955,1,0)</f>
        <v>#N/A</v>
      </c>
      <c r="U955" s="1" t="e">
        <f>VLOOKUP(A955,cutting_planes!$A$2:$N$940,14,0)</f>
        <v>#N/A</v>
      </c>
    </row>
    <row r="956" spans="1:21" x14ac:dyDescent="0.2">
      <c r="A956" s="6">
        <v>954</v>
      </c>
      <c r="B956" s="6">
        <v>111</v>
      </c>
      <c r="C956" s="6">
        <v>9</v>
      </c>
      <c r="D956" s="6">
        <v>12</v>
      </c>
      <c r="E956" s="6" t="s">
        <v>1704</v>
      </c>
      <c r="F956" s="6" t="s">
        <v>1702</v>
      </c>
      <c r="G956" s="6" t="str">
        <f>F956&amp;B956&amp;"_"&amp;C956&amp;".csv"</f>
        <v>TrainTSP111_9.csv</v>
      </c>
      <c r="H956" s="6" t="s">
        <v>1707</v>
      </c>
      <c r="I956" s="6" t="str">
        <f>"("&amp;A956&amp;",'"&amp;G956&amp;"'),"</f>
        <v>(954,'TrainTSP111_9.csv'),</v>
      </c>
      <c r="J956" s="6">
        <f>B956</f>
        <v>111</v>
      </c>
      <c r="K956" s="70">
        <v>7721</v>
      </c>
      <c r="L956" s="71">
        <f>VLOOKUP(A956,cutting_planes!$A$2:$K$1435,3,0)</f>
        <v>7721</v>
      </c>
      <c r="M956" s="71">
        <f>VLOOKUP(A956,cutting_planes!$A$2:$K$1435,2,0)</f>
        <v>7436</v>
      </c>
      <c r="N956" s="71">
        <f>VLOOKUP(A956,cutting_planes!$A$2:$K$1435,6,0)</f>
        <v>1</v>
      </c>
      <c r="O956" s="71">
        <f>VLOOKUP(A956,cutting_planes!$A$2:$K$1435,7,0)</f>
        <v>29</v>
      </c>
      <c r="P956" s="71">
        <f>VLOOKUP(A956,cutting_planes!$A$2:$K$1435,8,0)</f>
        <v>16</v>
      </c>
      <c r="Q956" s="71">
        <f>VLOOKUP(A956,cutting_planes!$A$2:$K$1435,9,0)</f>
        <v>0</v>
      </c>
      <c r="R956" s="71">
        <f>VLOOKUP(A956,cutting_planes!$A$2:$K$1435,10,0)</f>
        <v>500</v>
      </c>
      <c r="S956" s="72">
        <f>ABS(K956-L956)/K956</f>
        <v>0</v>
      </c>
      <c r="T956" s="71">
        <f>IF(O956&gt;=R956,1,0)</f>
        <v>0</v>
      </c>
      <c r="U956" s="1" t="str">
        <f>VLOOKUP(A956,cutting_planes!$A$2:$N$940,14,0)</f>
        <v>0:00</v>
      </c>
    </row>
    <row r="957" spans="1:21" x14ac:dyDescent="0.2">
      <c r="A957" s="6">
        <v>955</v>
      </c>
      <c r="B957" s="6">
        <v>111</v>
      </c>
      <c r="C957" s="6">
        <v>10</v>
      </c>
      <c r="D957" s="6">
        <v>10</v>
      </c>
      <c r="E957" s="6" t="s">
        <v>1704</v>
      </c>
      <c r="F957" s="6" t="s">
        <v>1702</v>
      </c>
      <c r="G957" s="6" t="str">
        <f>F957&amp;B957&amp;"_"&amp;C957&amp;".csv"</f>
        <v>TrainTSP111_10.csv</v>
      </c>
      <c r="H957" s="6" t="s">
        <v>1707</v>
      </c>
      <c r="I957" s="6" t="str">
        <f>"("&amp;A957&amp;",'"&amp;G957&amp;"'),"</f>
        <v>(955,'TrainTSP111_10.csv'),</v>
      </c>
      <c r="J957" s="6">
        <f>B957</f>
        <v>111</v>
      </c>
      <c r="K957" s="70">
        <v>4995</v>
      </c>
      <c r="L957" s="71">
        <f>VLOOKUP(A957,cutting_planes!$A$2:$K$1435,3,0)</f>
        <v>4995</v>
      </c>
      <c r="M957" s="71">
        <f>VLOOKUP(A957,cutting_planes!$A$2:$K$1435,2,0)</f>
        <v>4330</v>
      </c>
      <c r="N957" s="71">
        <f>VLOOKUP(A957,cutting_planes!$A$2:$K$1435,6,0)</f>
        <v>1</v>
      </c>
      <c r="O957" s="71">
        <f>VLOOKUP(A957,cutting_planes!$A$2:$K$1435,7,0)</f>
        <v>2</v>
      </c>
      <c r="P957" s="71">
        <f>VLOOKUP(A957,cutting_planes!$A$2:$K$1435,8,0)</f>
        <v>1</v>
      </c>
      <c r="Q957" s="71">
        <f>VLOOKUP(A957,cutting_planes!$A$2:$K$1435,9,0)</f>
        <v>0</v>
      </c>
      <c r="R957" s="71">
        <f>VLOOKUP(A957,cutting_planes!$A$2:$K$1435,10,0)</f>
        <v>500</v>
      </c>
      <c r="S957" s="72">
        <f>ABS(K957-L957)/K957</f>
        <v>0</v>
      </c>
      <c r="T957" s="71">
        <f>IF(O957&gt;=R957,1,0)</f>
        <v>0</v>
      </c>
      <c r="U957" s="1" t="str">
        <f>VLOOKUP(A957,cutting_planes!$A$2:$N$940,14,0)</f>
        <v>0:00</v>
      </c>
    </row>
    <row r="958" spans="1:21" x14ac:dyDescent="0.2">
      <c r="A958" s="6">
        <v>956</v>
      </c>
      <c r="B958" s="6">
        <v>111</v>
      </c>
      <c r="C958" s="6">
        <v>11</v>
      </c>
      <c r="D958" s="6">
        <v>16</v>
      </c>
      <c r="E958" s="6" t="s">
        <v>1704</v>
      </c>
      <c r="F958" s="6" t="s">
        <v>1702</v>
      </c>
      <c r="G958" s="86" t="str">
        <f>F958&amp;B958&amp;"_"&amp;C958&amp;".csv"</f>
        <v>TrainTSP111_11.csv</v>
      </c>
      <c r="H958" s="6" t="s">
        <v>1707</v>
      </c>
      <c r="I958" s="6" t="str">
        <f>"("&amp;A958&amp;",'"&amp;G958&amp;"'),"</f>
        <v>(956,'TrainTSP111_11.csv'),</v>
      </c>
      <c r="J958" s="6">
        <f>B958</f>
        <v>111</v>
      </c>
      <c r="K958" s="70">
        <v>7884</v>
      </c>
      <c r="L958" s="71">
        <f>VLOOKUP(A958,cutting_planes!$A$2:$K$1435,3,0)</f>
        <v>7884</v>
      </c>
      <c r="M958" s="71">
        <f>VLOOKUP(A958,cutting_planes!$A$2:$K$1435,2,0)</f>
        <v>7884</v>
      </c>
      <c r="N958" s="71">
        <f>VLOOKUP(A958,cutting_planes!$A$2:$K$1435,6,0)</f>
        <v>1</v>
      </c>
      <c r="O958" s="71">
        <f>VLOOKUP(A958,cutting_planes!$A$2:$K$1435,7,0)</f>
        <v>0</v>
      </c>
      <c r="P958" s="71">
        <f>VLOOKUP(A958,cutting_planes!$A$2:$K$1435,8,0)</f>
        <v>0</v>
      </c>
      <c r="Q958" s="71">
        <f>VLOOKUP(A958,cutting_planes!$A$2:$K$1435,9,0)</f>
        <v>0</v>
      </c>
      <c r="R958" s="71">
        <f>VLOOKUP(A958,cutting_planes!$A$2:$K$1435,10,0)</f>
        <v>500</v>
      </c>
      <c r="S958" s="72">
        <f>ABS(K958-L958)/K958</f>
        <v>0</v>
      </c>
      <c r="T958" s="71">
        <f>IF(O958&gt;=R958,1,0)</f>
        <v>0</v>
      </c>
      <c r="U958" s="1" t="str">
        <f>VLOOKUP(A958,cutting_planes!$A$2:$N$940,14,0)</f>
        <v>0:00</v>
      </c>
    </row>
    <row r="959" spans="1:21" x14ac:dyDescent="0.2">
      <c r="A959" s="6">
        <v>957</v>
      </c>
      <c r="B959" s="6">
        <v>111</v>
      </c>
      <c r="C959" s="6">
        <v>12</v>
      </c>
      <c r="D959" s="6">
        <v>6</v>
      </c>
      <c r="E959" s="6" t="s">
        <v>1704</v>
      </c>
      <c r="F959" s="6" t="s">
        <v>1702</v>
      </c>
      <c r="G959" s="6" t="str">
        <f>F959&amp;B959&amp;"_"&amp;C959&amp;".csv"</f>
        <v>TrainTSP111_12.csv</v>
      </c>
      <c r="H959" s="6" t="s">
        <v>1707</v>
      </c>
      <c r="I959" s="6" t="str">
        <f>"("&amp;A959&amp;",'"&amp;G959&amp;"'),"</f>
        <v>(957,'TrainTSP111_12.csv'),</v>
      </c>
      <c r="J959" s="6">
        <f>B959</f>
        <v>111</v>
      </c>
      <c r="K959" s="70">
        <v>5705</v>
      </c>
      <c r="L959" s="71">
        <f>VLOOKUP(A959,cutting_planes!$A$2:$K$1435,3,0)</f>
        <v>5705</v>
      </c>
      <c r="M959" s="71">
        <f>VLOOKUP(A959,cutting_planes!$A$2:$K$1435,2,0)</f>
        <v>5705</v>
      </c>
      <c r="N959" s="71">
        <f>VLOOKUP(A959,cutting_planes!$A$2:$K$1435,6,0)</f>
        <v>1</v>
      </c>
      <c r="O959" s="71">
        <f>VLOOKUP(A959,cutting_planes!$A$2:$K$1435,7,0)</f>
        <v>0</v>
      </c>
      <c r="P959" s="71">
        <f>VLOOKUP(A959,cutting_planes!$A$2:$K$1435,8,0)</f>
        <v>0</v>
      </c>
      <c r="Q959" s="71">
        <f>VLOOKUP(A959,cutting_planes!$A$2:$K$1435,9,0)</f>
        <v>0</v>
      </c>
      <c r="R959" s="71">
        <f>VLOOKUP(A959,cutting_planes!$A$2:$K$1435,10,0)</f>
        <v>500</v>
      </c>
      <c r="S959" s="72">
        <f>ABS(K959-L959)/K959</f>
        <v>0</v>
      </c>
      <c r="T959" s="71">
        <f>IF(O959&gt;=R959,1,0)</f>
        <v>0</v>
      </c>
      <c r="U959" s="1" t="str">
        <f>VLOOKUP(A959,cutting_planes!$A$2:$N$940,14,0)</f>
        <v>0:00</v>
      </c>
    </row>
    <row r="960" spans="1:21" x14ac:dyDescent="0.2">
      <c r="A960" s="6">
        <v>958</v>
      </c>
      <c r="B960" s="6">
        <v>111</v>
      </c>
      <c r="C960" s="6">
        <v>13</v>
      </c>
      <c r="D960" s="6">
        <v>18</v>
      </c>
      <c r="E960" s="6" t="s">
        <v>1704</v>
      </c>
      <c r="F960" s="6" t="s">
        <v>1702</v>
      </c>
      <c r="G960" s="86" t="str">
        <f>F960&amp;B960&amp;"_"&amp;C960&amp;".csv"</f>
        <v>TrainTSP111_13.csv</v>
      </c>
      <c r="H960" s="6" t="s">
        <v>1707</v>
      </c>
      <c r="I960" s="6" t="str">
        <f>"("&amp;A960&amp;",'"&amp;G960&amp;"'),"</f>
        <v>(958,'TrainTSP111_13.csv'),</v>
      </c>
      <c r="J960" s="6">
        <f>B960</f>
        <v>111</v>
      </c>
      <c r="K960" s="70">
        <v>7122</v>
      </c>
      <c r="L960" s="71">
        <f>VLOOKUP(A960,cutting_planes!$A$2:$K$1435,3,0)</f>
        <v>7105.75</v>
      </c>
      <c r="M960" s="71">
        <f>VLOOKUP(A960,cutting_planes!$A$2:$K$1435,2,0)</f>
        <v>6971</v>
      </c>
      <c r="N960" s="71">
        <f>VLOOKUP(A960,cutting_planes!$A$2:$K$1435,6,0)</f>
        <v>0</v>
      </c>
      <c r="O960" s="71">
        <f>VLOOKUP(A960,cutting_planes!$A$2:$K$1435,7,0)</f>
        <v>15</v>
      </c>
      <c r="P960" s="71">
        <f>VLOOKUP(A960,cutting_planes!$A$2:$K$1435,8,0)</f>
        <v>9</v>
      </c>
      <c r="Q960" s="71">
        <f>VLOOKUP(A960,cutting_planes!$A$2:$K$1435,9,0)</f>
        <v>0</v>
      </c>
      <c r="R960" s="71">
        <f>VLOOKUP(A960,cutting_planes!$A$2:$K$1435,10,0)</f>
        <v>500</v>
      </c>
      <c r="S960" s="72">
        <f>ABS(K960-L960)/K960</f>
        <v>2.2816624543667511E-3</v>
      </c>
      <c r="T960" s="71">
        <f>IF(O960&gt;=R960,1,0)</f>
        <v>0</v>
      </c>
      <c r="U960" s="1" t="str">
        <f>VLOOKUP(A960,cutting_planes!$A$2:$N$940,14,0)</f>
        <v>0:00</v>
      </c>
    </row>
    <row r="961" spans="1:21" x14ac:dyDescent="0.2">
      <c r="A961" s="6">
        <v>959</v>
      </c>
      <c r="B961" s="6">
        <v>111</v>
      </c>
      <c r="C961" s="6">
        <v>14</v>
      </c>
      <c r="D961" s="6">
        <v>10</v>
      </c>
      <c r="E961" s="6" t="s">
        <v>1704</v>
      </c>
      <c r="F961" s="6" t="s">
        <v>1702</v>
      </c>
      <c r="G961" s="6" t="str">
        <f>F961&amp;B961&amp;"_"&amp;C961&amp;".csv"</f>
        <v>TrainTSP111_14.csv</v>
      </c>
      <c r="H961" s="6" t="s">
        <v>1707</v>
      </c>
      <c r="I961" s="6" t="str">
        <f>"("&amp;A961&amp;",'"&amp;G961&amp;"'),"</f>
        <v>(959,'TrainTSP111_14.csv'),</v>
      </c>
      <c r="J961" s="6">
        <f>B961</f>
        <v>111</v>
      </c>
      <c r="K961" s="70">
        <v>7049</v>
      </c>
      <c r="L961" s="71">
        <f>VLOOKUP(A961,cutting_planes!$A$2:$K$1435,3,0)</f>
        <v>7049</v>
      </c>
      <c r="M961" s="71">
        <f>VLOOKUP(A961,cutting_planes!$A$2:$K$1435,2,0)</f>
        <v>7049</v>
      </c>
      <c r="N961" s="71">
        <f>VLOOKUP(A961,cutting_planes!$A$2:$K$1435,6,0)</f>
        <v>1</v>
      </c>
      <c r="O961" s="71">
        <f>VLOOKUP(A961,cutting_planes!$A$2:$K$1435,7,0)</f>
        <v>0</v>
      </c>
      <c r="P961" s="71">
        <f>VLOOKUP(A961,cutting_planes!$A$2:$K$1435,8,0)</f>
        <v>0</v>
      </c>
      <c r="Q961" s="71">
        <f>VLOOKUP(A961,cutting_planes!$A$2:$K$1435,9,0)</f>
        <v>0</v>
      </c>
      <c r="R961" s="71">
        <f>VLOOKUP(A961,cutting_planes!$A$2:$K$1435,10,0)</f>
        <v>500</v>
      </c>
      <c r="S961" s="72">
        <f>ABS(K961-L961)/K961</f>
        <v>0</v>
      </c>
      <c r="T961" s="71">
        <f>IF(O961&gt;=R961,1,0)</f>
        <v>0</v>
      </c>
      <c r="U961" s="1" t="str">
        <f>VLOOKUP(A961,cutting_planes!$A$2:$N$940,14,0)</f>
        <v>0:00</v>
      </c>
    </row>
    <row r="962" spans="1:21" x14ac:dyDescent="0.2">
      <c r="A962" s="6">
        <v>960</v>
      </c>
      <c r="B962" s="6">
        <v>111</v>
      </c>
      <c r="C962" s="6">
        <v>15</v>
      </c>
      <c r="D962" s="6">
        <v>8</v>
      </c>
      <c r="E962" s="6" t="s">
        <v>1704</v>
      </c>
      <c r="F962" s="6" t="s">
        <v>1702</v>
      </c>
      <c r="G962" s="6" t="str">
        <f>F962&amp;B962&amp;"_"&amp;C962&amp;".csv"</f>
        <v>TrainTSP111_15.csv</v>
      </c>
      <c r="H962" s="6" t="s">
        <v>1707</v>
      </c>
      <c r="I962" s="6" t="str">
        <f>"("&amp;A962&amp;",'"&amp;G962&amp;"'),"</f>
        <v>(960,'TrainTSP111_15.csv'),</v>
      </c>
      <c r="J962" s="6">
        <f>B962</f>
        <v>111</v>
      </c>
      <c r="K962" s="70">
        <v>5043</v>
      </c>
      <c r="L962" s="71">
        <f>VLOOKUP(A962,cutting_planes!$A$2:$K$1435,3,0)</f>
        <v>5043</v>
      </c>
      <c r="M962" s="71">
        <f>VLOOKUP(A962,cutting_planes!$A$2:$K$1435,2,0)</f>
        <v>5043</v>
      </c>
      <c r="N962" s="71">
        <f>VLOOKUP(A962,cutting_planes!$A$2:$K$1435,6,0)</f>
        <v>1</v>
      </c>
      <c r="O962" s="71">
        <f>VLOOKUP(A962,cutting_planes!$A$2:$K$1435,7,0)</f>
        <v>0</v>
      </c>
      <c r="P962" s="71">
        <f>VLOOKUP(A962,cutting_planes!$A$2:$K$1435,8,0)</f>
        <v>0</v>
      </c>
      <c r="Q962" s="71">
        <f>VLOOKUP(A962,cutting_planes!$A$2:$K$1435,9,0)</f>
        <v>0</v>
      </c>
      <c r="R962" s="71">
        <f>VLOOKUP(A962,cutting_planes!$A$2:$K$1435,10,0)</f>
        <v>500</v>
      </c>
      <c r="S962" s="72">
        <f>ABS(K962-L962)/K962</f>
        <v>0</v>
      </c>
      <c r="T962" s="71">
        <f>IF(O962&gt;=R962,1,0)</f>
        <v>0</v>
      </c>
      <c r="U962" s="1" t="str">
        <f>VLOOKUP(A962,cutting_planes!$A$2:$N$940,14,0)</f>
        <v>0:00</v>
      </c>
    </row>
    <row r="963" spans="1:21" hidden="1" x14ac:dyDescent="0.2">
      <c r="A963" s="10">
        <v>961</v>
      </c>
      <c r="B963" s="10">
        <v>111</v>
      </c>
      <c r="C963" s="10">
        <v>16</v>
      </c>
      <c r="D963" s="10">
        <v>4</v>
      </c>
      <c r="E963" s="10" t="s">
        <v>1704</v>
      </c>
      <c r="F963" s="10" t="s">
        <v>1702</v>
      </c>
      <c r="G963" s="10" t="str">
        <f>F963&amp;B963&amp;"_"&amp;C963&amp;".csv"</f>
        <v>TrainTSP111_16.csv</v>
      </c>
      <c r="H963" s="10" t="s">
        <v>1706</v>
      </c>
      <c r="I963" s="10" t="str">
        <f>"("&amp;A963&amp;",'"&amp;G963&amp;"'),"</f>
        <v>(961,'TrainTSP111_16.csv'),</v>
      </c>
      <c r="J963" s="6">
        <f>B963</f>
        <v>111</v>
      </c>
      <c r="K963" s="70" t="e">
        <v>#N/A</v>
      </c>
      <c r="L963" s="71" t="e">
        <f>VLOOKUP(A963,cutting_planes!$A$2:$K$1435,3,0)</f>
        <v>#N/A</v>
      </c>
      <c r="M963" s="71" t="e">
        <f>VLOOKUP(A963,cutting_planes!$A$2:$K$1435,2,0)</f>
        <v>#N/A</v>
      </c>
      <c r="N963" s="71" t="e">
        <f>VLOOKUP(A963,cutting_planes!$A$2:$K$1435,6,0)</f>
        <v>#N/A</v>
      </c>
      <c r="O963" s="71" t="e">
        <f>VLOOKUP(A963,cutting_planes!$A$2:$K$1435,7,0)</f>
        <v>#N/A</v>
      </c>
      <c r="P963" s="71" t="e">
        <f>VLOOKUP(A963,cutting_planes!$A$2:$K$1435,8,0)</f>
        <v>#N/A</v>
      </c>
      <c r="Q963" s="71" t="e">
        <f>VLOOKUP(A963,cutting_planes!$A$2:$K$1435,9,0)</f>
        <v>#N/A</v>
      </c>
      <c r="R963" s="71" t="e">
        <f>VLOOKUP(A963,cutting_planes!$A$2:$K$1435,10,0)</f>
        <v>#N/A</v>
      </c>
      <c r="S963" s="72" t="e">
        <f>ABS(K963-L963)/K963</f>
        <v>#N/A</v>
      </c>
      <c r="T963" s="71" t="e">
        <f>IF(O963&gt;=R963,1,0)</f>
        <v>#N/A</v>
      </c>
      <c r="U963" s="1" t="e">
        <f>VLOOKUP(A963,cutting_planes!$A$2:$N$940,14,0)</f>
        <v>#N/A</v>
      </c>
    </row>
    <row r="964" spans="1:21" x14ac:dyDescent="0.2">
      <c r="A964" s="6">
        <v>962</v>
      </c>
      <c r="B964" s="6">
        <v>111</v>
      </c>
      <c r="C964" s="6">
        <v>17</v>
      </c>
      <c r="D964" s="6">
        <v>24</v>
      </c>
      <c r="E964" s="6" t="s">
        <v>1704</v>
      </c>
      <c r="F964" s="6" t="s">
        <v>1702</v>
      </c>
      <c r="G964" s="86" t="str">
        <f>F964&amp;B964&amp;"_"&amp;C964&amp;".csv"</f>
        <v>TrainTSP111_17.csv</v>
      </c>
      <c r="H964" s="6" t="s">
        <v>1707</v>
      </c>
      <c r="I964" s="6" t="str">
        <f>"("&amp;A964&amp;",'"&amp;G964&amp;"'),"</f>
        <v>(962,'TrainTSP111_17.csv'),</v>
      </c>
      <c r="J964" s="6">
        <f>B964</f>
        <v>111</v>
      </c>
      <c r="K964" s="70">
        <v>10033</v>
      </c>
      <c r="L964" s="71">
        <f>VLOOKUP(A964,cutting_planes!$A$2:$K$1435,3,0)</f>
        <v>10033</v>
      </c>
      <c r="M964" s="71">
        <f>VLOOKUP(A964,cutting_planes!$A$2:$K$1435,2,0)</f>
        <v>9856</v>
      </c>
      <c r="N964" s="71">
        <f>VLOOKUP(A964,cutting_planes!$A$2:$K$1435,6,0)</f>
        <v>1</v>
      </c>
      <c r="O964" s="71">
        <f>VLOOKUP(A964,cutting_planes!$A$2:$K$1435,7,0)</f>
        <v>9</v>
      </c>
      <c r="P964" s="71">
        <f>VLOOKUP(A964,cutting_planes!$A$2:$K$1435,8,0)</f>
        <v>2</v>
      </c>
      <c r="Q964" s="71">
        <f>VLOOKUP(A964,cutting_planes!$A$2:$K$1435,9,0)</f>
        <v>0</v>
      </c>
      <c r="R964" s="71">
        <f>VLOOKUP(A964,cutting_planes!$A$2:$K$1435,10,0)</f>
        <v>500</v>
      </c>
      <c r="S964" s="72">
        <f>ABS(K964-L964)/K964</f>
        <v>0</v>
      </c>
      <c r="T964" s="71">
        <f>IF(O964&gt;=R964,1,0)</f>
        <v>0</v>
      </c>
      <c r="U964" s="1" t="str">
        <f>VLOOKUP(A964,cutting_planes!$A$2:$N$940,14,0)</f>
        <v>0:00</v>
      </c>
    </row>
    <row r="965" spans="1:21" x14ac:dyDescent="0.2">
      <c r="A965" s="6">
        <v>963</v>
      </c>
      <c r="B965" s="6">
        <v>111</v>
      </c>
      <c r="C965" s="6">
        <v>18</v>
      </c>
      <c r="D965" s="6">
        <v>12</v>
      </c>
      <c r="E965" s="6" t="s">
        <v>1704</v>
      </c>
      <c r="F965" s="6" t="s">
        <v>1702</v>
      </c>
      <c r="G965" s="6" t="str">
        <f>F965&amp;B965&amp;"_"&amp;C965&amp;".csv"</f>
        <v>TrainTSP111_18.csv</v>
      </c>
      <c r="H965" s="6" t="s">
        <v>1707</v>
      </c>
      <c r="I965" s="6" t="str">
        <f>"("&amp;A965&amp;",'"&amp;G965&amp;"'),"</f>
        <v>(963,'TrainTSP111_18.csv'),</v>
      </c>
      <c r="J965" s="6">
        <f>B965</f>
        <v>111</v>
      </c>
      <c r="K965" s="70">
        <v>7899</v>
      </c>
      <c r="L965" s="71">
        <f>VLOOKUP(A965,cutting_planes!$A$2:$K$1435,3,0)</f>
        <v>7899</v>
      </c>
      <c r="M965" s="71">
        <f>VLOOKUP(A965,cutting_planes!$A$2:$K$1435,2,0)</f>
        <v>7657</v>
      </c>
      <c r="N965" s="71">
        <f>VLOOKUP(A965,cutting_planes!$A$2:$K$1435,6,0)</f>
        <v>1</v>
      </c>
      <c r="O965" s="71">
        <f>VLOOKUP(A965,cutting_planes!$A$2:$K$1435,7,0)</f>
        <v>4</v>
      </c>
      <c r="P965" s="71">
        <f>VLOOKUP(A965,cutting_planes!$A$2:$K$1435,8,0)</f>
        <v>1</v>
      </c>
      <c r="Q965" s="71">
        <f>VLOOKUP(A965,cutting_planes!$A$2:$K$1435,9,0)</f>
        <v>0</v>
      </c>
      <c r="R965" s="71">
        <f>VLOOKUP(A965,cutting_planes!$A$2:$K$1435,10,0)</f>
        <v>500</v>
      </c>
      <c r="S965" s="72">
        <f>ABS(K965-L965)/K965</f>
        <v>0</v>
      </c>
      <c r="T965" s="71">
        <f>IF(O965&gt;=R965,1,0)</f>
        <v>0</v>
      </c>
      <c r="U965" s="1" t="str">
        <f>VLOOKUP(A965,cutting_planes!$A$2:$N$940,14,0)</f>
        <v>0:00</v>
      </c>
    </row>
    <row r="966" spans="1:21" x14ac:dyDescent="0.2">
      <c r="A966" s="6">
        <v>964</v>
      </c>
      <c r="B966" s="6">
        <v>111</v>
      </c>
      <c r="C966" s="6">
        <v>19</v>
      </c>
      <c r="D966" s="6">
        <v>46</v>
      </c>
      <c r="E966" s="6" t="s">
        <v>1704</v>
      </c>
      <c r="F966" s="6" t="s">
        <v>1702</v>
      </c>
      <c r="G966" s="6" t="str">
        <f>F966&amp;B966&amp;"_"&amp;C966&amp;".csv"</f>
        <v>TrainTSP111_19.csv</v>
      </c>
      <c r="H966" s="6" t="s">
        <v>1707</v>
      </c>
      <c r="I966" s="6" t="str">
        <f>"("&amp;A966&amp;",'"&amp;G966&amp;"'),"</f>
        <v>(964,'TrainTSP111_19.csv'),</v>
      </c>
      <c r="J966" s="6">
        <f>B966</f>
        <v>111</v>
      </c>
      <c r="K966" s="70">
        <v>8464</v>
      </c>
      <c r="L966" s="71">
        <f>VLOOKUP(A966,cutting_planes!$A$2:$K$1435,3,0)</f>
        <v>8428.25</v>
      </c>
      <c r="M966" s="71">
        <f>VLOOKUP(A966,cutting_planes!$A$2:$K$1435,2,0)</f>
        <v>8344</v>
      </c>
      <c r="N966" s="71">
        <f>VLOOKUP(A966,cutting_planes!$A$2:$K$1435,6,0)</f>
        <v>0</v>
      </c>
      <c r="O966" s="71">
        <f>VLOOKUP(A966,cutting_planes!$A$2:$K$1435,7,0)</f>
        <v>20</v>
      </c>
      <c r="P966" s="71">
        <f>VLOOKUP(A966,cutting_planes!$A$2:$K$1435,8,0)</f>
        <v>8</v>
      </c>
      <c r="Q966" s="71">
        <f>VLOOKUP(A966,cutting_planes!$A$2:$K$1435,9,0)</f>
        <v>0</v>
      </c>
      <c r="R966" s="71">
        <f>VLOOKUP(A966,cutting_planes!$A$2:$K$1435,10,0)</f>
        <v>500</v>
      </c>
      <c r="S966" s="72">
        <f>ABS(K966-L966)/K966</f>
        <v>4.2237712665406432E-3</v>
      </c>
      <c r="T966" s="71">
        <f>IF(O966&gt;=R966,1,0)</f>
        <v>0</v>
      </c>
      <c r="U966" s="1" t="str">
        <f>VLOOKUP(A966,cutting_planes!$A$2:$N$940,14,0)</f>
        <v>0:00</v>
      </c>
    </row>
    <row r="967" spans="1:21" x14ac:dyDescent="0.2">
      <c r="A967" s="6">
        <v>965</v>
      </c>
      <c r="B967" s="6">
        <v>19</v>
      </c>
      <c r="C967" s="6">
        <v>0</v>
      </c>
      <c r="D967" s="6">
        <v>6</v>
      </c>
      <c r="E967" s="6" t="s">
        <v>27</v>
      </c>
      <c r="F967" s="6" t="s">
        <v>1702</v>
      </c>
      <c r="G967" s="6" t="str">
        <f>F967&amp;B967&amp;"_"&amp;C967&amp;".csv"</f>
        <v>TrainTSP19_0.csv</v>
      </c>
      <c r="H967" s="6" t="s">
        <v>1707</v>
      </c>
      <c r="I967" s="6" t="str">
        <f>"("&amp;A967&amp;",'"&amp;G967&amp;"'),"</f>
        <v>(965,'TrainTSP19_0.csv'),</v>
      </c>
      <c r="J967" s="6">
        <f>VLOOKUP(E967,target_graph_lookup!$A$1:$B$43,2,0)</f>
        <v>19</v>
      </c>
      <c r="K967" s="70">
        <v>5289</v>
      </c>
      <c r="L967" s="71">
        <f>VLOOKUP(A967,cutting_planes!$A$2:$K$1435,3,0)</f>
        <v>5289</v>
      </c>
      <c r="M967" s="71">
        <f>VLOOKUP(A967,cutting_planes!$A$2:$K$1435,2,0)</f>
        <v>5289</v>
      </c>
      <c r="N967" s="71">
        <f>VLOOKUP(A967,cutting_planes!$A$2:$K$1435,6,0)</f>
        <v>1</v>
      </c>
      <c r="O967" s="71">
        <f>VLOOKUP(A967,cutting_planes!$A$2:$K$1435,7,0)</f>
        <v>0</v>
      </c>
      <c r="P967" s="71">
        <f>VLOOKUP(A967,cutting_planes!$A$2:$K$1435,8,0)</f>
        <v>0</v>
      </c>
      <c r="Q967" s="71">
        <f>VLOOKUP(A967,cutting_planes!$A$2:$K$1435,9,0)</f>
        <v>0</v>
      </c>
      <c r="R967" s="71">
        <f>VLOOKUP(A967,cutting_planes!$A$2:$K$1435,10,0)</f>
        <v>500</v>
      </c>
      <c r="S967" s="72">
        <f>ABS(K967-L967)/K967</f>
        <v>0</v>
      </c>
      <c r="T967" s="71">
        <f>IF(O967&gt;=R967,1,0)</f>
        <v>0</v>
      </c>
      <c r="U967" s="1" t="str">
        <f>VLOOKUP(A967,cutting_planes!$A$2:$N$940,14,0)</f>
        <v>0:00</v>
      </c>
    </row>
    <row r="968" spans="1:21" x14ac:dyDescent="0.2">
      <c r="A968" s="6">
        <v>966</v>
      </c>
      <c r="B968" s="6">
        <v>19</v>
      </c>
      <c r="C968" s="6">
        <v>1</v>
      </c>
      <c r="D968" s="6">
        <v>42</v>
      </c>
      <c r="E968" s="6" t="s">
        <v>27</v>
      </c>
      <c r="F968" s="6" t="s">
        <v>1702</v>
      </c>
      <c r="G968" s="6" t="str">
        <f>F968&amp;B968&amp;"_"&amp;C968&amp;".csv"</f>
        <v>TrainTSP19_1.csv</v>
      </c>
      <c r="H968" s="6" t="s">
        <v>1707</v>
      </c>
      <c r="I968" s="6" t="str">
        <f>"("&amp;A968&amp;",'"&amp;G968&amp;"'),"</f>
        <v>(966,'TrainTSP19_1.csv'),</v>
      </c>
      <c r="J968" s="6">
        <f>VLOOKUP(E968,target_graph_lookup!$A$1:$B$43,2,0)</f>
        <v>19</v>
      </c>
      <c r="K968" s="70">
        <v>11009</v>
      </c>
      <c r="L968" s="71">
        <f>VLOOKUP(A968,cutting_planes!$A$2:$K$1435,3,0)</f>
        <v>11009</v>
      </c>
      <c r="M968" s="71">
        <f>VLOOKUP(A968,cutting_planes!$A$2:$K$1435,2,0)</f>
        <v>10995.5</v>
      </c>
      <c r="N968" s="71">
        <f>VLOOKUP(A968,cutting_planes!$A$2:$K$1435,6,0)</f>
        <v>1</v>
      </c>
      <c r="O968" s="71">
        <f>VLOOKUP(A968,cutting_planes!$A$2:$K$1435,7,0)</f>
        <v>8</v>
      </c>
      <c r="P968" s="71">
        <f>VLOOKUP(A968,cutting_planes!$A$2:$K$1435,8,0)</f>
        <v>4</v>
      </c>
      <c r="Q968" s="71">
        <f>VLOOKUP(A968,cutting_planes!$A$2:$K$1435,9,0)</f>
        <v>1</v>
      </c>
      <c r="R968" s="71">
        <f>VLOOKUP(A968,cutting_planes!$A$2:$K$1435,10,0)</f>
        <v>500</v>
      </c>
      <c r="S968" s="72">
        <f>ABS(K968-L968)/K968</f>
        <v>0</v>
      </c>
      <c r="T968" s="71">
        <f>IF(O968&gt;=R968,1,0)</f>
        <v>0</v>
      </c>
      <c r="U968" s="1" t="str">
        <f>VLOOKUP(A968,cutting_planes!$A$2:$N$940,14,0)</f>
        <v>0:00</v>
      </c>
    </row>
    <row r="969" spans="1:21" x14ac:dyDescent="0.2">
      <c r="A969" s="6">
        <v>967</v>
      </c>
      <c r="B969" s="6">
        <v>19</v>
      </c>
      <c r="C969" s="6">
        <v>2</v>
      </c>
      <c r="D969" s="6">
        <v>123</v>
      </c>
      <c r="E969" s="6" t="s">
        <v>27</v>
      </c>
      <c r="F969" s="6" t="s">
        <v>1702</v>
      </c>
      <c r="G969" s="6" t="str">
        <f>F969&amp;B969&amp;"_"&amp;C969&amp;".csv"</f>
        <v>TrainTSP19_2.csv</v>
      </c>
      <c r="H969" s="6" t="s">
        <v>1707</v>
      </c>
      <c r="I969" s="6" t="str">
        <f>"("&amp;A969&amp;",'"&amp;G969&amp;"'),"</f>
        <v>(967,'TrainTSP19_2.csv'),</v>
      </c>
      <c r="J969" s="6">
        <f>VLOOKUP(E969,target_graph_lookup!$A$1:$B$43,2,0)</f>
        <v>19</v>
      </c>
      <c r="K969" s="70">
        <v>14842</v>
      </c>
      <c r="L969" s="71">
        <f>VLOOKUP(A969,cutting_planes!$A$2:$K$1435,3,0)</f>
        <v>14789.67</v>
      </c>
      <c r="M969" s="71">
        <f>VLOOKUP(A969,cutting_planes!$A$2:$K$1435,2,0)</f>
        <v>14391.5</v>
      </c>
      <c r="N969" s="71">
        <f>VLOOKUP(A969,cutting_planes!$A$2:$K$1435,6,0)</f>
        <v>0</v>
      </c>
      <c r="O969" s="71">
        <f>VLOOKUP(A969,cutting_planes!$A$2:$K$1435,7,0)</f>
        <v>80</v>
      </c>
      <c r="P969" s="71">
        <f>VLOOKUP(A969,cutting_planes!$A$2:$K$1435,8,0)</f>
        <v>21</v>
      </c>
      <c r="Q969" s="71">
        <f>VLOOKUP(A969,cutting_planes!$A$2:$K$1435,9,0)</f>
        <v>2</v>
      </c>
      <c r="R969" s="71">
        <f>VLOOKUP(A969,cutting_planes!$A$2:$K$1435,10,0)</f>
        <v>500</v>
      </c>
      <c r="S969" s="72">
        <f>ABS(K969-L969)/K969</f>
        <v>3.5258051475542331E-3</v>
      </c>
      <c r="T969" s="71">
        <f>IF(O969&gt;=R969,1,0)</f>
        <v>0</v>
      </c>
      <c r="U969" s="1" t="str">
        <f>VLOOKUP(A969,cutting_planes!$A$2:$N$940,14,0)</f>
        <v>0:01</v>
      </c>
    </row>
    <row r="970" spans="1:21" hidden="1" x14ac:dyDescent="0.2">
      <c r="A970" s="10">
        <v>968</v>
      </c>
      <c r="B970" s="10">
        <v>19</v>
      </c>
      <c r="C970" s="10">
        <v>3</v>
      </c>
      <c r="D970" s="10">
        <v>366</v>
      </c>
      <c r="E970" s="10" t="s">
        <v>27</v>
      </c>
      <c r="F970" s="10" t="s">
        <v>1702</v>
      </c>
      <c r="G970" s="10" t="str">
        <f>F970&amp;B970&amp;"_"&amp;C970&amp;".csv"</f>
        <v>TrainTSP19_3.csv</v>
      </c>
      <c r="H970" s="10" t="s">
        <v>1706</v>
      </c>
      <c r="I970" s="10" t="str">
        <f>"("&amp;A970&amp;",'"&amp;G970&amp;"'),"</f>
        <v>(968,'TrainTSP19_3.csv'),</v>
      </c>
      <c r="J970" s="6">
        <f>VLOOKUP(E970,target_graph_lookup!$A$1:$B$43,2,0)</f>
        <v>19</v>
      </c>
      <c r="K970" s="70" t="e">
        <v>#N/A</v>
      </c>
      <c r="L970" s="71" t="e">
        <f>VLOOKUP(A970,cutting_planes!$A$2:$K$1435,3,0)</f>
        <v>#N/A</v>
      </c>
      <c r="M970" s="71" t="e">
        <f>VLOOKUP(A970,cutting_planes!$A$2:$K$1435,2,0)</f>
        <v>#N/A</v>
      </c>
      <c r="N970" s="71" t="e">
        <f>VLOOKUP(A970,cutting_planes!$A$2:$K$1435,6,0)</f>
        <v>#N/A</v>
      </c>
      <c r="O970" s="71" t="e">
        <f>VLOOKUP(A970,cutting_planes!$A$2:$K$1435,7,0)</f>
        <v>#N/A</v>
      </c>
      <c r="P970" s="71" t="e">
        <f>VLOOKUP(A970,cutting_planes!$A$2:$K$1435,8,0)</f>
        <v>#N/A</v>
      </c>
      <c r="Q970" s="71" t="e">
        <f>VLOOKUP(A970,cutting_planes!$A$2:$K$1435,9,0)</f>
        <v>#N/A</v>
      </c>
      <c r="R970" s="71" t="e">
        <f>VLOOKUP(A970,cutting_planes!$A$2:$K$1435,10,0)</f>
        <v>#N/A</v>
      </c>
      <c r="S970" s="72" t="e">
        <f>ABS(K970-L970)/K970</f>
        <v>#N/A</v>
      </c>
      <c r="T970" s="71" t="e">
        <f>IF(O970&gt;=R970,1,0)</f>
        <v>#N/A</v>
      </c>
      <c r="U970" s="1" t="e">
        <f>VLOOKUP(A970,cutting_planes!$A$2:$N$940,14,0)</f>
        <v>#N/A</v>
      </c>
    </row>
    <row r="971" spans="1:21" x14ac:dyDescent="0.2">
      <c r="A971" s="6">
        <v>969</v>
      </c>
      <c r="B971" s="6">
        <v>20</v>
      </c>
      <c r="C971" s="6">
        <v>0</v>
      </c>
      <c r="D971" s="6">
        <v>32</v>
      </c>
      <c r="E971" s="6" t="s">
        <v>28</v>
      </c>
      <c r="F971" s="6" t="s">
        <v>1702</v>
      </c>
      <c r="G971" s="6" t="str">
        <f>F971&amp;B971&amp;"_"&amp;C971&amp;".csv"</f>
        <v>TrainTSP20_0.csv</v>
      </c>
      <c r="H971" s="6" t="s">
        <v>1707</v>
      </c>
      <c r="I971" s="6" t="str">
        <f>"("&amp;A971&amp;",'"&amp;G971&amp;"'),"</f>
        <v>(969,'TrainTSP20_0.csv'),</v>
      </c>
      <c r="J971" s="6">
        <f>VLOOKUP(E971,target_graph_lookup!$A$1:$B$43,2,0)</f>
        <v>20</v>
      </c>
      <c r="K971" s="70">
        <v>10032</v>
      </c>
      <c r="L971" s="71">
        <f>VLOOKUP(A971,cutting_planes!$A$2:$K$1435,3,0)</f>
        <v>9997</v>
      </c>
      <c r="M971" s="71">
        <f>VLOOKUP(A971,cutting_planes!$A$2:$K$1435,2,0)</f>
        <v>9940</v>
      </c>
      <c r="N971" s="71">
        <f>VLOOKUP(A971,cutting_planes!$A$2:$K$1435,6,0)</f>
        <v>0</v>
      </c>
      <c r="O971" s="71">
        <f>VLOOKUP(A971,cutting_planes!$A$2:$K$1435,7,0)</f>
        <v>11</v>
      </c>
      <c r="P971" s="71">
        <f>VLOOKUP(A971,cutting_planes!$A$2:$K$1435,8,0)</f>
        <v>5</v>
      </c>
      <c r="Q971" s="71">
        <f>VLOOKUP(A971,cutting_planes!$A$2:$K$1435,9,0)</f>
        <v>0</v>
      </c>
      <c r="R971" s="71">
        <f>VLOOKUP(A971,cutting_planes!$A$2:$K$1435,10,0)</f>
        <v>500</v>
      </c>
      <c r="S971" s="72">
        <f>ABS(K971-L971)/K971</f>
        <v>3.4888357256778308E-3</v>
      </c>
      <c r="T971" s="71">
        <f>IF(O971&gt;=R971,1,0)</f>
        <v>0</v>
      </c>
      <c r="U971" s="1" t="str">
        <f>VLOOKUP(A971,cutting_planes!$A$2:$N$940,14,0)</f>
        <v>0:00</v>
      </c>
    </row>
    <row r="972" spans="1:21" hidden="1" x14ac:dyDescent="0.2">
      <c r="A972" s="10">
        <v>970</v>
      </c>
      <c r="B972" s="10">
        <v>20</v>
      </c>
      <c r="C972" s="10">
        <v>1</v>
      </c>
      <c r="D972" s="10">
        <v>512</v>
      </c>
      <c r="E972" s="10" t="s">
        <v>28</v>
      </c>
      <c r="F972" s="10" t="s">
        <v>1702</v>
      </c>
      <c r="G972" s="10" t="str">
        <f>F972&amp;B972&amp;"_"&amp;C972&amp;".csv"</f>
        <v>TrainTSP20_1.csv</v>
      </c>
      <c r="H972" s="10" t="s">
        <v>1706</v>
      </c>
      <c r="I972" s="10" t="str">
        <f>"("&amp;A972&amp;",'"&amp;G972&amp;"'),"</f>
        <v>(970,'TrainTSP20_1.csv'),</v>
      </c>
      <c r="J972" s="6">
        <f>VLOOKUP(E972,target_graph_lookup!$A$1:$B$43,2,0)</f>
        <v>20</v>
      </c>
      <c r="K972" s="70" t="e">
        <v>#N/A</v>
      </c>
      <c r="L972" s="71" t="e">
        <f>VLOOKUP(A972,cutting_planes!$A$2:$K$1435,3,0)</f>
        <v>#N/A</v>
      </c>
      <c r="M972" s="71" t="e">
        <f>VLOOKUP(A972,cutting_planes!$A$2:$K$1435,2,0)</f>
        <v>#N/A</v>
      </c>
      <c r="N972" s="71" t="e">
        <f>VLOOKUP(A972,cutting_planes!$A$2:$K$1435,6,0)</f>
        <v>#N/A</v>
      </c>
      <c r="O972" s="71" t="e">
        <f>VLOOKUP(A972,cutting_planes!$A$2:$K$1435,7,0)</f>
        <v>#N/A</v>
      </c>
      <c r="P972" s="71" t="e">
        <f>VLOOKUP(A972,cutting_planes!$A$2:$K$1435,8,0)</f>
        <v>#N/A</v>
      </c>
      <c r="Q972" s="71" t="e">
        <f>VLOOKUP(A972,cutting_planes!$A$2:$K$1435,9,0)</f>
        <v>#N/A</v>
      </c>
      <c r="R972" s="71" t="e">
        <f>VLOOKUP(A972,cutting_planes!$A$2:$K$1435,10,0)</f>
        <v>#N/A</v>
      </c>
      <c r="S972" s="72" t="e">
        <f>ABS(K972-L972)/K972</f>
        <v>#N/A</v>
      </c>
      <c r="T972" s="71" t="e">
        <f>IF(O972&gt;=R972,1,0)</f>
        <v>#N/A</v>
      </c>
      <c r="U972" s="1" t="e">
        <f>VLOOKUP(A972,cutting_planes!$A$2:$N$940,14,0)</f>
        <v>#N/A</v>
      </c>
    </row>
    <row r="973" spans="1:21" x14ac:dyDescent="0.2">
      <c r="A973" s="6">
        <v>971</v>
      </c>
      <c r="B973" s="6">
        <v>20</v>
      </c>
      <c r="C973" s="6">
        <v>2</v>
      </c>
      <c r="D973" s="6">
        <v>8</v>
      </c>
      <c r="E973" s="6" t="s">
        <v>28</v>
      </c>
      <c r="F973" s="6" t="s">
        <v>1702</v>
      </c>
      <c r="G973" s="6" t="str">
        <f>F973&amp;B973&amp;"_"&amp;C973&amp;".csv"</f>
        <v>TrainTSP20_2.csv</v>
      </c>
      <c r="H973" s="6" t="s">
        <v>1707</v>
      </c>
      <c r="I973" s="6" t="str">
        <f>"("&amp;A973&amp;",'"&amp;G973&amp;"'),"</f>
        <v>(971,'TrainTSP20_2.csv'),</v>
      </c>
      <c r="J973" s="6">
        <f>VLOOKUP(E973,target_graph_lookup!$A$1:$B$43,2,0)</f>
        <v>20</v>
      </c>
      <c r="K973" s="70">
        <v>6539</v>
      </c>
      <c r="L973" s="71">
        <f>VLOOKUP(A973,cutting_planes!$A$2:$K$1435,3,0)</f>
        <v>6539</v>
      </c>
      <c r="M973" s="71">
        <f>VLOOKUP(A973,cutting_planes!$A$2:$K$1435,2,0)</f>
        <v>6488</v>
      </c>
      <c r="N973" s="71">
        <f>VLOOKUP(A973,cutting_planes!$A$2:$K$1435,6,0)</f>
        <v>1</v>
      </c>
      <c r="O973" s="71">
        <f>VLOOKUP(A973,cutting_planes!$A$2:$K$1435,7,0)</f>
        <v>8</v>
      </c>
      <c r="P973" s="71">
        <f>VLOOKUP(A973,cutting_planes!$A$2:$K$1435,8,0)</f>
        <v>3</v>
      </c>
      <c r="Q973" s="71">
        <f>VLOOKUP(A973,cutting_planes!$A$2:$K$1435,9,0)</f>
        <v>1</v>
      </c>
      <c r="R973" s="71">
        <f>VLOOKUP(A973,cutting_planes!$A$2:$K$1435,10,0)</f>
        <v>500</v>
      </c>
      <c r="S973" s="72">
        <f>ABS(K973-L973)/K973</f>
        <v>0</v>
      </c>
      <c r="T973" s="71">
        <f>IF(O973&gt;=R973,1,0)</f>
        <v>0</v>
      </c>
      <c r="U973" s="1" t="str">
        <f>VLOOKUP(A973,cutting_planes!$A$2:$N$940,14,0)</f>
        <v>0:00</v>
      </c>
    </row>
    <row r="974" spans="1:21" x14ac:dyDescent="0.2">
      <c r="A974" s="6">
        <v>972</v>
      </c>
      <c r="B974" s="6">
        <v>20</v>
      </c>
      <c r="C974" s="6">
        <v>3</v>
      </c>
      <c r="D974" s="6">
        <v>128</v>
      </c>
      <c r="E974" s="6" t="s">
        <v>28</v>
      </c>
      <c r="F974" s="6" t="s">
        <v>1702</v>
      </c>
      <c r="G974" s="6" t="str">
        <f>F974&amp;B974&amp;"_"&amp;C974&amp;".csv"</f>
        <v>TrainTSP20_3.csv</v>
      </c>
      <c r="H974" s="6" t="s">
        <v>1707</v>
      </c>
      <c r="I974" s="6" t="str">
        <f>"("&amp;A974&amp;",'"&amp;G974&amp;"'),"</f>
        <v>(972,'TrainTSP20_3.csv'),</v>
      </c>
      <c r="J974" s="6">
        <f>VLOOKUP(E974,target_graph_lookup!$A$1:$B$43,2,0)</f>
        <v>20</v>
      </c>
      <c r="K974" s="70">
        <v>17017</v>
      </c>
      <c r="L974" s="71">
        <f>VLOOKUP(A974,cutting_planes!$A$2:$K$1435,3,0)</f>
        <v>16966.400000000001</v>
      </c>
      <c r="M974" s="71">
        <f>VLOOKUP(A974,cutting_planes!$A$2:$K$1435,2,0)</f>
        <v>16611</v>
      </c>
      <c r="N974" s="71">
        <f>VLOOKUP(A974,cutting_planes!$A$2:$K$1435,6,0)</f>
        <v>0</v>
      </c>
      <c r="O974" s="71">
        <f>VLOOKUP(A974,cutting_planes!$A$2:$K$1435,7,0)</f>
        <v>73</v>
      </c>
      <c r="P974" s="71">
        <f>VLOOKUP(A974,cutting_planes!$A$2:$K$1435,8,0)</f>
        <v>17</v>
      </c>
      <c r="Q974" s="71">
        <f>VLOOKUP(A974,cutting_planes!$A$2:$K$1435,9,0)</f>
        <v>0</v>
      </c>
      <c r="R974" s="71">
        <f>VLOOKUP(A974,cutting_planes!$A$2:$K$1435,10,0)</f>
        <v>500</v>
      </c>
      <c r="S974" s="72">
        <f>ABS(K974-L974)/K974</f>
        <v>2.9734970911440644E-3</v>
      </c>
      <c r="T974" s="71">
        <f>IF(O974&gt;=R974,1,0)</f>
        <v>0</v>
      </c>
      <c r="U974" s="1" t="str">
        <f>VLOOKUP(A974,cutting_planes!$A$2:$N$940,14,0)</f>
        <v>0:00</v>
      </c>
    </row>
    <row r="975" spans="1:21" x14ac:dyDescent="0.2">
      <c r="A975" s="6">
        <v>973</v>
      </c>
      <c r="B975" s="6">
        <v>20</v>
      </c>
      <c r="C975" s="6">
        <v>4</v>
      </c>
      <c r="D975" s="6">
        <v>16</v>
      </c>
      <c r="E975" s="6" t="s">
        <v>28</v>
      </c>
      <c r="F975" s="6" t="s">
        <v>1702</v>
      </c>
      <c r="G975" s="86" t="str">
        <f>F975&amp;B975&amp;"_"&amp;C975&amp;".csv"</f>
        <v>TrainTSP20_4.csv</v>
      </c>
      <c r="H975" s="6" t="s">
        <v>1707</v>
      </c>
      <c r="I975" s="6" t="str">
        <f>"("&amp;A975&amp;",'"&amp;G975&amp;"'),"</f>
        <v>(973,'TrainTSP20_4.csv'),</v>
      </c>
      <c r="J975" s="6">
        <f>VLOOKUP(E975,target_graph_lookup!$A$1:$B$43,2,0)</f>
        <v>20</v>
      </c>
      <c r="K975" s="70">
        <v>9199</v>
      </c>
      <c r="L975" s="71">
        <f>VLOOKUP(A975,cutting_planes!$A$2:$K$1435,3,0)</f>
        <v>9196.5</v>
      </c>
      <c r="M975" s="71">
        <f>VLOOKUP(A975,cutting_planes!$A$2:$K$1435,2,0)</f>
        <v>9173</v>
      </c>
      <c r="N975" s="71">
        <f>VLOOKUP(A975,cutting_planes!$A$2:$K$1435,6,0)</f>
        <v>0</v>
      </c>
      <c r="O975" s="71">
        <f>VLOOKUP(A975,cutting_planes!$A$2:$K$1435,7,0)</f>
        <v>15</v>
      </c>
      <c r="P975" s="71">
        <f>VLOOKUP(A975,cutting_planes!$A$2:$K$1435,8,0)</f>
        <v>8</v>
      </c>
      <c r="Q975" s="71">
        <f>VLOOKUP(A975,cutting_planes!$A$2:$K$1435,9,0)</f>
        <v>0</v>
      </c>
      <c r="R975" s="71">
        <f>VLOOKUP(A975,cutting_planes!$A$2:$K$1435,10,0)</f>
        <v>500</v>
      </c>
      <c r="S975" s="72">
        <f>ABS(K975-L975)/K975</f>
        <v>2.7176867050766385E-4</v>
      </c>
      <c r="T975" s="71">
        <f>IF(O975&gt;=R975,1,0)</f>
        <v>0</v>
      </c>
      <c r="U975" s="1" t="str">
        <f>VLOOKUP(A975,cutting_planes!$A$2:$N$940,14,0)</f>
        <v>0:00</v>
      </c>
    </row>
    <row r="976" spans="1:21" x14ac:dyDescent="0.2">
      <c r="A976" s="6">
        <v>974</v>
      </c>
      <c r="B976" s="6">
        <v>21</v>
      </c>
      <c r="C976" s="6">
        <v>0</v>
      </c>
      <c r="D976" s="6">
        <v>50</v>
      </c>
      <c r="E976" s="6" t="s">
        <v>24</v>
      </c>
      <c r="F976" s="6" t="s">
        <v>1702</v>
      </c>
      <c r="G976" s="6" t="str">
        <f>F976&amp;B976&amp;"_"&amp;C976&amp;".csv"</f>
        <v>TrainTSP21_0.csv</v>
      </c>
      <c r="H976" s="6" t="s">
        <v>1707</v>
      </c>
      <c r="I976" s="6" t="str">
        <f>"("&amp;A976&amp;",'"&amp;G976&amp;"'),"</f>
        <v>(974,'TrainTSP21_0.csv'),</v>
      </c>
      <c r="J976" s="6">
        <f>VLOOKUP(E976,target_graph_lookup!$A$1:$B$43,2,0)</f>
        <v>21</v>
      </c>
      <c r="K976" s="70">
        <v>9188</v>
      </c>
      <c r="L976" s="71">
        <f>VLOOKUP(A976,cutting_planes!$A$2:$K$1435,3,0)</f>
        <v>9188</v>
      </c>
      <c r="M976" s="71">
        <f>VLOOKUP(A976,cutting_planes!$A$2:$K$1435,2,0)</f>
        <v>8319.5</v>
      </c>
      <c r="N976" s="71">
        <f>VLOOKUP(A976,cutting_planes!$A$2:$K$1435,6,0)</f>
        <v>1</v>
      </c>
      <c r="O976" s="71">
        <f>VLOOKUP(A976,cutting_planes!$A$2:$K$1435,7,0)</f>
        <v>18</v>
      </c>
      <c r="P976" s="71">
        <f>VLOOKUP(A976,cutting_planes!$A$2:$K$1435,8,0)</f>
        <v>5</v>
      </c>
      <c r="Q976" s="71">
        <f>VLOOKUP(A976,cutting_planes!$A$2:$K$1435,9,0)</f>
        <v>0</v>
      </c>
      <c r="R976" s="71">
        <f>VLOOKUP(A976,cutting_planes!$A$2:$K$1435,10,0)</f>
        <v>500</v>
      </c>
      <c r="S976" s="72">
        <f>ABS(K976-L976)/K976</f>
        <v>0</v>
      </c>
      <c r="T976" s="71">
        <f>IF(O976&gt;=R976,1,0)</f>
        <v>0</v>
      </c>
      <c r="U976" s="1" t="str">
        <f>VLOOKUP(A976,cutting_planes!$A$2:$N$940,14,0)</f>
        <v>0:00</v>
      </c>
    </row>
    <row r="977" spans="1:21" x14ac:dyDescent="0.2">
      <c r="A977" s="6">
        <v>975</v>
      </c>
      <c r="B977" s="6">
        <v>21</v>
      </c>
      <c r="C977" s="6">
        <v>1</v>
      </c>
      <c r="D977" s="6">
        <v>40</v>
      </c>
      <c r="E977" s="6" t="s">
        <v>24</v>
      </c>
      <c r="F977" s="6" t="s">
        <v>1702</v>
      </c>
      <c r="G977" s="6" t="str">
        <f>F977&amp;B977&amp;"_"&amp;C977&amp;".csv"</f>
        <v>TrainTSP21_1.csv</v>
      </c>
      <c r="H977" s="6" t="s">
        <v>1707</v>
      </c>
      <c r="I977" s="6" t="str">
        <f>"("&amp;A977&amp;",'"&amp;G977&amp;"'),"</f>
        <v>(975,'TrainTSP21_1.csv'),</v>
      </c>
      <c r="J977" s="6">
        <f>VLOOKUP(E977,target_graph_lookup!$A$1:$B$43,2,0)</f>
        <v>21</v>
      </c>
      <c r="K977" s="70">
        <v>9153</v>
      </c>
      <c r="L977" s="71">
        <f>VLOOKUP(A977,cutting_planes!$A$2:$K$1435,3,0)</f>
        <v>9153</v>
      </c>
      <c r="M977" s="71">
        <f>VLOOKUP(A977,cutting_planes!$A$2:$K$1435,2,0)</f>
        <v>8551.5</v>
      </c>
      <c r="N977" s="71">
        <f>VLOOKUP(A977,cutting_planes!$A$2:$K$1435,6,0)</f>
        <v>1</v>
      </c>
      <c r="O977" s="71">
        <f>VLOOKUP(A977,cutting_planes!$A$2:$K$1435,7,0)</f>
        <v>7</v>
      </c>
      <c r="P977" s="71">
        <f>VLOOKUP(A977,cutting_planes!$A$2:$K$1435,8,0)</f>
        <v>2</v>
      </c>
      <c r="Q977" s="71">
        <f>VLOOKUP(A977,cutting_planes!$A$2:$K$1435,9,0)</f>
        <v>0</v>
      </c>
      <c r="R977" s="71">
        <f>VLOOKUP(A977,cutting_planes!$A$2:$K$1435,10,0)</f>
        <v>500</v>
      </c>
      <c r="S977" s="72">
        <f>ABS(K977-L977)/K977</f>
        <v>0</v>
      </c>
      <c r="T977" s="71">
        <f>IF(O977&gt;=R977,1,0)</f>
        <v>0</v>
      </c>
      <c r="U977" s="1" t="str">
        <f>VLOOKUP(A977,cutting_planes!$A$2:$N$940,14,0)</f>
        <v>0:00</v>
      </c>
    </row>
    <row r="978" spans="1:21" x14ac:dyDescent="0.2">
      <c r="A978" s="6">
        <v>976</v>
      </c>
      <c r="B978" s="6">
        <v>21</v>
      </c>
      <c r="C978" s="6">
        <v>2</v>
      </c>
      <c r="D978" s="6">
        <v>60</v>
      </c>
      <c r="E978" s="6" t="s">
        <v>24</v>
      </c>
      <c r="F978" s="6" t="s">
        <v>1702</v>
      </c>
      <c r="G978" s="6" t="str">
        <f>F978&amp;B978&amp;"_"&amp;C978&amp;".csv"</f>
        <v>TrainTSP21_2.csv</v>
      </c>
      <c r="H978" s="6" t="s">
        <v>1707</v>
      </c>
      <c r="I978" s="6" t="str">
        <f>"("&amp;A978&amp;",'"&amp;G978&amp;"'),"</f>
        <v>(976,'TrainTSP21_2.csv'),</v>
      </c>
      <c r="J978" s="6">
        <f>VLOOKUP(E978,target_graph_lookup!$A$1:$B$43,2,0)</f>
        <v>21</v>
      </c>
      <c r="K978" s="70">
        <v>10186</v>
      </c>
      <c r="L978" s="71">
        <f>VLOOKUP(A978,cutting_planes!$A$2:$K$1435,3,0)</f>
        <v>10186</v>
      </c>
      <c r="M978" s="71">
        <f>VLOOKUP(A978,cutting_planes!$A$2:$K$1435,2,0)</f>
        <v>9315</v>
      </c>
      <c r="N978" s="71">
        <f>VLOOKUP(A978,cutting_planes!$A$2:$K$1435,6,0)</f>
        <v>1</v>
      </c>
      <c r="O978" s="71">
        <f>VLOOKUP(A978,cutting_planes!$A$2:$K$1435,7,0)</f>
        <v>12</v>
      </c>
      <c r="P978" s="71">
        <f>VLOOKUP(A978,cutting_planes!$A$2:$K$1435,8,0)</f>
        <v>3</v>
      </c>
      <c r="Q978" s="71">
        <f>VLOOKUP(A978,cutting_planes!$A$2:$K$1435,9,0)</f>
        <v>0</v>
      </c>
      <c r="R978" s="71">
        <f>VLOOKUP(A978,cutting_planes!$A$2:$K$1435,10,0)</f>
        <v>500</v>
      </c>
      <c r="S978" s="72">
        <f>ABS(K978-L978)/K978</f>
        <v>0</v>
      </c>
      <c r="T978" s="71">
        <f>IF(O978&gt;=R978,1,0)</f>
        <v>0</v>
      </c>
      <c r="U978" s="1" t="str">
        <f>VLOOKUP(A978,cutting_planes!$A$2:$N$940,14,0)</f>
        <v>0:00</v>
      </c>
    </row>
    <row r="979" spans="1:21" x14ac:dyDescent="0.2">
      <c r="A979" s="6">
        <v>977</v>
      </c>
      <c r="B979" s="6">
        <v>21</v>
      </c>
      <c r="C979" s="6">
        <v>3</v>
      </c>
      <c r="D979" s="6">
        <v>45</v>
      </c>
      <c r="E979" s="6" t="s">
        <v>24</v>
      </c>
      <c r="F979" s="6" t="s">
        <v>1702</v>
      </c>
      <c r="G979" s="6" t="str">
        <f>F979&amp;B979&amp;"_"&amp;C979&amp;".csv"</f>
        <v>TrainTSP21_3.csv</v>
      </c>
      <c r="H979" s="6" t="s">
        <v>1707</v>
      </c>
      <c r="I979" s="6" t="str">
        <f>"("&amp;A979&amp;",'"&amp;G979&amp;"'),"</f>
        <v>(977,'TrainTSP21_3.csv'),</v>
      </c>
      <c r="J979" s="6">
        <f>VLOOKUP(E979,target_graph_lookup!$A$1:$B$43,2,0)</f>
        <v>21</v>
      </c>
      <c r="K979" s="70">
        <v>9743</v>
      </c>
      <c r="L979" s="71">
        <f>VLOOKUP(A979,cutting_planes!$A$2:$K$1435,3,0)</f>
        <v>9743</v>
      </c>
      <c r="M979" s="71">
        <f>VLOOKUP(A979,cutting_planes!$A$2:$K$1435,2,0)</f>
        <v>9332</v>
      </c>
      <c r="N979" s="71">
        <f>VLOOKUP(A979,cutting_planes!$A$2:$K$1435,6,0)</f>
        <v>1</v>
      </c>
      <c r="O979" s="71">
        <f>VLOOKUP(A979,cutting_planes!$A$2:$K$1435,7,0)</f>
        <v>17</v>
      </c>
      <c r="P979" s="71">
        <f>VLOOKUP(A979,cutting_planes!$A$2:$K$1435,8,0)</f>
        <v>9</v>
      </c>
      <c r="Q979" s="71">
        <f>VLOOKUP(A979,cutting_planes!$A$2:$K$1435,9,0)</f>
        <v>1</v>
      </c>
      <c r="R979" s="71">
        <f>VLOOKUP(A979,cutting_planes!$A$2:$K$1435,10,0)</f>
        <v>500</v>
      </c>
      <c r="S979" s="72">
        <f>ABS(K979-L979)/K979</f>
        <v>0</v>
      </c>
      <c r="T979" s="71">
        <f>IF(O979&gt;=R979,1,0)</f>
        <v>0</v>
      </c>
      <c r="U979" s="1" t="str">
        <f>VLOOKUP(A979,cutting_planes!$A$2:$N$940,14,0)</f>
        <v>0:00</v>
      </c>
    </row>
    <row r="980" spans="1:21" x14ac:dyDescent="0.2">
      <c r="A980" s="6">
        <v>978</v>
      </c>
      <c r="B980" s="6">
        <v>21</v>
      </c>
      <c r="C980" s="6">
        <v>4</v>
      </c>
      <c r="D980" s="6">
        <v>35</v>
      </c>
      <c r="E980" s="6" t="s">
        <v>24</v>
      </c>
      <c r="F980" s="6" t="s">
        <v>1702</v>
      </c>
      <c r="G980" s="86" t="str">
        <f>F980&amp;B980&amp;"_"&amp;C980&amp;".csv"</f>
        <v>TrainTSP21_4.csv</v>
      </c>
      <c r="H980" s="6" t="s">
        <v>1707</v>
      </c>
      <c r="I980" s="6" t="str">
        <f>"("&amp;A980&amp;",'"&amp;G980&amp;"'),"</f>
        <v>(978,'TrainTSP21_4.csv'),</v>
      </c>
      <c r="J980" s="6">
        <f>VLOOKUP(E980,target_graph_lookup!$A$1:$B$43,2,0)</f>
        <v>21</v>
      </c>
      <c r="K980" s="70">
        <v>8548</v>
      </c>
      <c r="L980" s="71">
        <f>VLOOKUP(A980,cutting_planes!$A$2:$K$1435,3,0)</f>
        <v>8548</v>
      </c>
      <c r="M980" s="71">
        <f>VLOOKUP(A980,cutting_planes!$A$2:$K$1435,2,0)</f>
        <v>7425</v>
      </c>
      <c r="N980" s="71">
        <f>VLOOKUP(A980,cutting_planes!$A$2:$K$1435,6,0)</f>
        <v>1</v>
      </c>
      <c r="O980" s="71">
        <f>VLOOKUP(A980,cutting_planes!$A$2:$K$1435,7,0)</f>
        <v>8</v>
      </c>
      <c r="P980" s="71">
        <f>VLOOKUP(A980,cutting_planes!$A$2:$K$1435,8,0)</f>
        <v>1</v>
      </c>
      <c r="Q980" s="71">
        <f>VLOOKUP(A980,cutting_planes!$A$2:$K$1435,9,0)</f>
        <v>0</v>
      </c>
      <c r="R980" s="71">
        <f>VLOOKUP(A980,cutting_planes!$A$2:$K$1435,10,0)</f>
        <v>500</v>
      </c>
      <c r="S980" s="72">
        <f>ABS(K980-L980)/K980</f>
        <v>0</v>
      </c>
      <c r="T980" s="71">
        <f>IF(O980&gt;=R980,1,0)</f>
        <v>0</v>
      </c>
      <c r="U980" s="1" t="str">
        <f>VLOOKUP(A980,cutting_planes!$A$2:$N$940,14,0)</f>
        <v>0:00</v>
      </c>
    </row>
  </sheetData>
  <autoFilter ref="A1:U980" xr:uid="{D9372888-3BC2-4A43-8468-0AB19E51DEB3}">
    <filterColumn colId="5">
      <filters>
        <filter val="TrainTSP"/>
      </filters>
    </filterColumn>
    <filterColumn colId="7">
      <filters>
        <filter val="used"/>
      </filters>
    </filterColumn>
  </autoFilter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39A57-AAF6-6E40-A651-51F52547EC53}">
  <dimension ref="A1:G771"/>
  <sheetViews>
    <sheetView workbookViewId="0">
      <selection activeCell="L29" sqref="L29"/>
    </sheetView>
  </sheetViews>
  <sheetFormatPr baseColWidth="10" defaultRowHeight="16" x14ac:dyDescent="0.2"/>
  <cols>
    <col min="1" max="1" width="22.33203125" bestFit="1" customWidth="1"/>
    <col min="2" max="4" width="10.83203125" style="131"/>
  </cols>
  <sheetData>
    <row r="1" spans="1:7" x14ac:dyDescent="0.2">
      <c r="A1" t="s">
        <v>2037</v>
      </c>
      <c r="B1"/>
      <c r="C1"/>
      <c r="D1"/>
      <c r="F1" t="s">
        <v>2036</v>
      </c>
    </row>
    <row r="2" spans="1:7" x14ac:dyDescent="0.2">
      <c r="A2" s="113">
        <v>0</v>
      </c>
      <c r="B2" s="132">
        <v>0</v>
      </c>
      <c r="C2" s="109"/>
      <c r="D2" s="109"/>
      <c r="F2" s="1" t="s">
        <v>2060</v>
      </c>
      <c r="G2" s="133">
        <v>2</v>
      </c>
    </row>
    <row r="3" spans="1:7" x14ac:dyDescent="0.2">
      <c r="A3" s="130">
        <v>0</v>
      </c>
      <c r="B3" s="132">
        <v>0</v>
      </c>
      <c r="C3" s="109"/>
      <c r="D3" s="109"/>
      <c r="F3" s="1" t="s">
        <v>2058</v>
      </c>
      <c r="G3" s="133">
        <v>0</v>
      </c>
    </row>
    <row r="4" spans="1:7" x14ac:dyDescent="0.2">
      <c r="A4" s="130">
        <v>0</v>
      </c>
      <c r="B4" s="132">
        <v>0</v>
      </c>
      <c r="C4" s="109"/>
      <c r="D4" s="109"/>
      <c r="F4" s="1" t="s">
        <v>2062</v>
      </c>
      <c r="G4" s="133">
        <v>4</v>
      </c>
    </row>
    <row r="5" spans="1:7" x14ac:dyDescent="0.2">
      <c r="A5" s="130">
        <v>0</v>
      </c>
      <c r="B5" s="132">
        <v>0</v>
      </c>
      <c r="C5" s="109"/>
      <c r="D5" s="109"/>
      <c r="F5" s="1" t="s">
        <v>2059</v>
      </c>
      <c r="G5" s="133">
        <v>1</v>
      </c>
    </row>
    <row r="6" spans="1:7" x14ac:dyDescent="0.2">
      <c r="A6" s="130">
        <v>0</v>
      </c>
      <c r="B6" s="132">
        <v>0</v>
      </c>
      <c r="C6" s="109"/>
      <c r="D6" s="109"/>
      <c r="F6" s="1" t="s">
        <v>2058</v>
      </c>
      <c r="G6" s="133">
        <v>0</v>
      </c>
    </row>
    <row r="7" spans="1:7" x14ac:dyDescent="0.2">
      <c r="A7" s="130">
        <v>0</v>
      </c>
      <c r="B7" s="132">
        <v>0</v>
      </c>
      <c r="C7" s="109"/>
      <c r="D7" s="109"/>
      <c r="F7" s="1" t="s">
        <v>2058</v>
      </c>
      <c r="G7" s="133">
        <v>0</v>
      </c>
    </row>
    <row r="8" spans="1:7" x14ac:dyDescent="0.2">
      <c r="A8" s="130">
        <v>0</v>
      </c>
      <c r="B8" s="132">
        <v>0</v>
      </c>
      <c r="C8" s="109"/>
      <c r="D8" s="109"/>
      <c r="F8" s="1" t="s">
        <v>2063</v>
      </c>
      <c r="G8" s="133">
        <v>5</v>
      </c>
    </row>
    <row r="9" spans="1:7" x14ac:dyDescent="0.2">
      <c r="A9" s="130">
        <v>0</v>
      </c>
      <c r="B9" s="132">
        <v>0</v>
      </c>
      <c r="C9" s="109"/>
      <c r="D9" s="109"/>
      <c r="F9" s="1" t="s">
        <v>2059</v>
      </c>
      <c r="G9" s="133">
        <v>1</v>
      </c>
    </row>
    <row r="10" spans="1:7" x14ac:dyDescent="0.2">
      <c r="A10" s="130">
        <v>0</v>
      </c>
      <c r="B10" s="132">
        <v>0</v>
      </c>
      <c r="C10" s="109"/>
      <c r="D10" s="109"/>
      <c r="F10" s="1" t="s">
        <v>2059</v>
      </c>
      <c r="G10" s="133">
        <v>1</v>
      </c>
    </row>
    <row r="11" spans="1:7" x14ac:dyDescent="0.2">
      <c r="A11" s="130">
        <v>0</v>
      </c>
      <c r="B11" s="132">
        <v>0</v>
      </c>
      <c r="C11" s="109"/>
      <c r="D11" s="109"/>
      <c r="F11" s="1" t="s">
        <v>2067</v>
      </c>
      <c r="G11" s="133">
        <v>11</v>
      </c>
    </row>
    <row r="12" spans="1:7" x14ac:dyDescent="0.2">
      <c r="A12" s="130">
        <v>0</v>
      </c>
      <c r="B12" s="132">
        <v>0</v>
      </c>
      <c r="C12" s="109"/>
      <c r="D12" s="109"/>
      <c r="F12" s="1" t="s">
        <v>2059</v>
      </c>
      <c r="G12" s="133">
        <v>1</v>
      </c>
    </row>
    <row r="13" spans="1:7" x14ac:dyDescent="0.2">
      <c r="A13" s="130">
        <v>0</v>
      </c>
      <c r="B13" s="132">
        <v>0</v>
      </c>
      <c r="C13" s="109"/>
      <c r="D13" s="109"/>
      <c r="F13" s="1" t="s">
        <v>2062</v>
      </c>
      <c r="G13" s="133">
        <v>4</v>
      </c>
    </row>
    <row r="14" spans="1:7" x14ac:dyDescent="0.2">
      <c r="A14" s="130">
        <v>0</v>
      </c>
      <c r="B14" s="132">
        <v>0</v>
      </c>
      <c r="C14" s="109"/>
      <c r="D14" s="109"/>
      <c r="F14" s="1" t="s">
        <v>2062</v>
      </c>
      <c r="G14" s="133">
        <v>4</v>
      </c>
    </row>
    <row r="15" spans="1:7" x14ac:dyDescent="0.2">
      <c r="A15" s="130">
        <v>0</v>
      </c>
      <c r="B15" s="132">
        <v>0</v>
      </c>
      <c r="C15" s="109"/>
      <c r="D15" s="109"/>
      <c r="F15" s="1" t="s">
        <v>2059</v>
      </c>
      <c r="G15" s="133">
        <v>1</v>
      </c>
    </row>
    <row r="16" spans="1:7" x14ac:dyDescent="0.2">
      <c r="A16" s="130">
        <v>0</v>
      </c>
      <c r="B16" s="132">
        <v>0</v>
      </c>
      <c r="C16" s="109"/>
      <c r="D16" s="109"/>
      <c r="F16" s="1" t="s">
        <v>2061</v>
      </c>
      <c r="G16" s="133">
        <v>3</v>
      </c>
    </row>
    <row r="17" spans="1:7" x14ac:dyDescent="0.2">
      <c r="A17" s="130">
        <v>0</v>
      </c>
      <c r="B17" s="132">
        <v>0</v>
      </c>
      <c r="C17" s="109"/>
      <c r="D17" s="109"/>
      <c r="F17" s="1" t="s">
        <v>2058</v>
      </c>
      <c r="G17" s="133">
        <v>0</v>
      </c>
    </row>
    <row r="18" spans="1:7" x14ac:dyDescent="0.2">
      <c r="A18" s="130">
        <v>0</v>
      </c>
      <c r="B18" s="132">
        <v>0</v>
      </c>
      <c r="C18" s="109"/>
      <c r="D18" s="109"/>
      <c r="F18" s="1" t="s">
        <v>2058</v>
      </c>
      <c r="G18" s="133">
        <v>0</v>
      </c>
    </row>
    <row r="19" spans="1:7" x14ac:dyDescent="0.2">
      <c r="A19" s="130">
        <v>0</v>
      </c>
      <c r="B19" s="132">
        <v>0</v>
      </c>
      <c r="C19" s="109"/>
      <c r="D19" s="109"/>
      <c r="F19" s="1" t="s">
        <v>2059</v>
      </c>
      <c r="G19" s="133">
        <v>1</v>
      </c>
    </row>
    <row r="20" spans="1:7" x14ac:dyDescent="0.2">
      <c r="A20" s="130">
        <v>0</v>
      </c>
      <c r="B20" s="132">
        <v>0</v>
      </c>
      <c r="C20" s="109"/>
      <c r="D20" s="109"/>
      <c r="F20" s="1" t="s">
        <v>2059</v>
      </c>
      <c r="G20" s="133">
        <v>1</v>
      </c>
    </row>
    <row r="21" spans="1:7" x14ac:dyDescent="0.2">
      <c r="A21" s="130">
        <v>0</v>
      </c>
      <c r="B21" s="132">
        <v>0</v>
      </c>
      <c r="C21" s="109"/>
      <c r="D21" s="109"/>
      <c r="F21" s="1" t="s">
        <v>2061</v>
      </c>
      <c r="G21" s="133">
        <v>3</v>
      </c>
    </row>
    <row r="22" spans="1:7" x14ac:dyDescent="0.2">
      <c r="A22" s="130">
        <v>0</v>
      </c>
      <c r="B22" s="132">
        <v>0</v>
      </c>
      <c r="C22" s="109"/>
      <c r="D22" s="109"/>
      <c r="F22" s="1" t="s">
        <v>2060</v>
      </c>
      <c r="G22" s="133">
        <v>2</v>
      </c>
    </row>
    <row r="23" spans="1:7" x14ac:dyDescent="0.2">
      <c r="A23" s="130">
        <v>0</v>
      </c>
      <c r="B23" s="132">
        <v>0</v>
      </c>
      <c r="C23" s="109"/>
      <c r="D23" s="109"/>
      <c r="F23" s="1" t="s">
        <v>2061</v>
      </c>
      <c r="G23" s="133">
        <v>3</v>
      </c>
    </row>
    <row r="24" spans="1:7" x14ac:dyDescent="0.2">
      <c r="A24" s="130">
        <v>0</v>
      </c>
      <c r="B24" s="132">
        <v>0</v>
      </c>
      <c r="C24" s="109"/>
      <c r="D24" s="109"/>
      <c r="F24" s="1" t="s">
        <v>2058</v>
      </c>
      <c r="G24" s="133">
        <v>0</v>
      </c>
    </row>
    <row r="25" spans="1:7" x14ac:dyDescent="0.2">
      <c r="A25" s="130">
        <v>0</v>
      </c>
      <c r="B25" s="132">
        <v>0</v>
      </c>
      <c r="C25" s="109"/>
      <c r="D25" s="109"/>
      <c r="F25" s="1" t="s">
        <v>2060</v>
      </c>
      <c r="G25" s="133">
        <v>2</v>
      </c>
    </row>
    <row r="26" spans="1:7" x14ac:dyDescent="0.2">
      <c r="A26" s="130">
        <v>0</v>
      </c>
      <c r="B26" s="132">
        <v>0</v>
      </c>
      <c r="C26" s="109"/>
      <c r="D26" s="109"/>
      <c r="F26" s="1" t="s">
        <v>2063</v>
      </c>
      <c r="G26" s="133">
        <v>5</v>
      </c>
    </row>
    <row r="27" spans="1:7" x14ac:dyDescent="0.2">
      <c r="A27" s="130">
        <v>0</v>
      </c>
      <c r="B27" s="132">
        <v>0</v>
      </c>
      <c r="C27" s="109"/>
      <c r="D27" s="109"/>
      <c r="F27" s="1" t="s">
        <v>2063</v>
      </c>
      <c r="G27" s="133">
        <v>5</v>
      </c>
    </row>
    <row r="28" spans="1:7" x14ac:dyDescent="0.2">
      <c r="A28" s="130">
        <v>0</v>
      </c>
      <c r="B28" s="132">
        <v>0</v>
      </c>
      <c r="C28" s="109"/>
      <c r="D28" s="109"/>
      <c r="F28" s="1" t="s">
        <v>2060</v>
      </c>
      <c r="G28" s="133">
        <v>2</v>
      </c>
    </row>
    <row r="29" spans="1:7" x14ac:dyDescent="0.2">
      <c r="A29" s="130">
        <v>0</v>
      </c>
      <c r="B29" s="132">
        <v>0</v>
      </c>
      <c r="C29" s="109"/>
      <c r="D29" s="109"/>
      <c r="F29" s="1" t="s">
        <v>2060</v>
      </c>
      <c r="G29" s="133">
        <v>2</v>
      </c>
    </row>
    <row r="30" spans="1:7" x14ac:dyDescent="0.2">
      <c r="A30" s="130">
        <v>0</v>
      </c>
      <c r="B30" s="132">
        <v>0</v>
      </c>
      <c r="C30" s="109"/>
      <c r="D30" s="109"/>
      <c r="F30" s="1" t="s">
        <v>2059</v>
      </c>
      <c r="G30" s="133">
        <v>1</v>
      </c>
    </row>
    <row r="31" spans="1:7" x14ac:dyDescent="0.2">
      <c r="A31" s="130">
        <v>0</v>
      </c>
      <c r="B31" s="132">
        <v>0</v>
      </c>
      <c r="C31" s="109"/>
      <c r="D31" s="109"/>
      <c r="F31" s="1" t="s">
        <v>2062</v>
      </c>
      <c r="G31" s="133">
        <v>4</v>
      </c>
    </row>
    <row r="32" spans="1:7" x14ac:dyDescent="0.2">
      <c r="A32" s="130">
        <v>0</v>
      </c>
      <c r="B32" s="132">
        <v>0</v>
      </c>
      <c r="C32" s="109"/>
      <c r="D32" s="109"/>
      <c r="F32" s="1" t="s">
        <v>2058</v>
      </c>
      <c r="G32" s="133">
        <v>0</v>
      </c>
    </row>
    <row r="33" spans="1:7" x14ac:dyDescent="0.2">
      <c r="A33" s="130">
        <v>0</v>
      </c>
      <c r="B33" s="132">
        <v>0</v>
      </c>
      <c r="C33" s="109"/>
      <c r="D33" s="109"/>
      <c r="F33" s="1" t="s">
        <v>2060</v>
      </c>
      <c r="G33" s="133">
        <v>2</v>
      </c>
    </row>
    <row r="34" spans="1:7" x14ac:dyDescent="0.2">
      <c r="A34" s="130">
        <v>0</v>
      </c>
      <c r="B34" s="132">
        <v>0</v>
      </c>
      <c r="C34" s="109"/>
      <c r="D34" s="109"/>
      <c r="F34" s="1" t="s">
        <v>2058</v>
      </c>
      <c r="G34" s="133">
        <v>0</v>
      </c>
    </row>
    <row r="35" spans="1:7" x14ac:dyDescent="0.2">
      <c r="A35" s="130">
        <v>0</v>
      </c>
      <c r="B35" s="132">
        <v>0</v>
      </c>
      <c r="C35" s="109"/>
      <c r="D35" s="109"/>
      <c r="F35" s="1" t="s">
        <v>2058</v>
      </c>
      <c r="G35" s="133">
        <v>0</v>
      </c>
    </row>
    <row r="36" spans="1:7" x14ac:dyDescent="0.2">
      <c r="A36" s="130">
        <v>0</v>
      </c>
      <c r="B36" s="132">
        <v>0</v>
      </c>
      <c r="C36" s="109"/>
      <c r="D36" s="109"/>
      <c r="F36" s="1" t="s">
        <v>2058</v>
      </c>
      <c r="G36" s="133">
        <v>0</v>
      </c>
    </row>
    <row r="37" spans="1:7" x14ac:dyDescent="0.2">
      <c r="A37" s="130">
        <v>0</v>
      </c>
      <c r="B37" s="132">
        <v>0</v>
      </c>
      <c r="C37" s="109"/>
      <c r="D37" s="109"/>
      <c r="F37" s="1" t="s">
        <v>2058</v>
      </c>
      <c r="G37" s="133">
        <v>0</v>
      </c>
    </row>
    <row r="38" spans="1:7" x14ac:dyDescent="0.2">
      <c r="A38" s="130">
        <v>0</v>
      </c>
      <c r="B38" s="132">
        <v>0</v>
      </c>
      <c r="C38" s="109"/>
      <c r="D38" s="109"/>
      <c r="F38" s="1" t="s">
        <v>2058</v>
      </c>
      <c r="G38" s="133">
        <v>0</v>
      </c>
    </row>
    <row r="39" spans="1:7" x14ac:dyDescent="0.2">
      <c r="A39" s="130">
        <v>0</v>
      </c>
      <c r="B39" s="132">
        <v>0</v>
      </c>
      <c r="C39" s="109"/>
      <c r="D39" s="109"/>
      <c r="F39" s="1" t="s">
        <v>2058</v>
      </c>
      <c r="G39" s="133">
        <v>0</v>
      </c>
    </row>
    <row r="40" spans="1:7" x14ac:dyDescent="0.2">
      <c r="A40" s="130">
        <v>0</v>
      </c>
      <c r="B40" s="132">
        <v>0</v>
      </c>
      <c r="C40" s="109"/>
      <c r="D40" s="109"/>
      <c r="F40" s="1" t="s">
        <v>2060</v>
      </c>
      <c r="G40" s="133">
        <v>2</v>
      </c>
    </row>
    <row r="41" spans="1:7" x14ac:dyDescent="0.2">
      <c r="A41" s="130">
        <v>0</v>
      </c>
      <c r="B41" s="132">
        <v>0</v>
      </c>
      <c r="C41" s="109"/>
      <c r="D41" s="109"/>
      <c r="F41" s="1" t="s">
        <v>2058</v>
      </c>
      <c r="G41" s="133">
        <v>0</v>
      </c>
    </row>
    <row r="42" spans="1:7" x14ac:dyDescent="0.2">
      <c r="A42" s="130">
        <v>0</v>
      </c>
      <c r="B42" s="132">
        <v>0</v>
      </c>
      <c r="C42" s="109"/>
      <c r="D42" s="109"/>
      <c r="F42" s="1" t="s">
        <v>2061</v>
      </c>
      <c r="G42" s="133">
        <v>3</v>
      </c>
    </row>
    <row r="43" spans="1:7" x14ac:dyDescent="0.2">
      <c r="A43" s="130">
        <v>0</v>
      </c>
      <c r="B43" s="132">
        <v>0</v>
      </c>
      <c r="C43" s="109"/>
      <c r="D43" s="109"/>
      <c r="F43" s="1" t="s">
        <v>2058</v>
      </c>
      <c r="G43" s="133">
        <v>0</v>
      </c>
    </row>
    <row r="44" spans="1:7" x14ac:dyDescent="0.2">
      <c r="A44" s="130">
        <v>0</v>
      </c>
      <c r="B44" s="132">
        <v>0</v>
      </c>
      <c r="C44" s="109"/>
      <c r="D44" s="109"/>
      <c r="F44" s="1" t="s">
        <v>2058</v>
      </c>
      <c r="G44" s="133">
        <v>0</v>
      </c>
    </row>
    <row r="45" spans="1:7" x14ac:dyDescent="0.2">
      <c r="A45" s="130">
        <v>0</v>
      </c>
      <c r="B45" s="132">
        <v>0</v>
      </c>
      <c r="C45" s="109"/>
      <c r="D45" s="109"/>
      <c r="F45" s="1" t="s">
        <v>2062</v>
      </c>
      <c r="G45" s="133">
        <v>4</v>
      </c>
    </row>
    <row r="46" spans="1:7" x14ac:dyDescent="0.2">
      <c r="A46" s="130">
        <v>0</v>
      </c>
      <c r="B46" s="132">
        <v>0</v>
      </c>
      <c r="C46" s="109"/>
      <c r="D46" s="109"/>
      <c r="F46" s="1" t="s">
        <v>2058</v>
      </c>
      <c r="G46" s="133">
        <v>0</v>
      </c>
    </row>
    <row r="47" spans="1:7" x14ac:dyDescent="0.2">
      <c r="A47" s="130">
        <v>0</v>
      </c>
      <c r="B47" s="132">
        <v>0</v>
      </c>
      <c r="C47" s="109"/>
      <c r="D47" s="109"/>
      <c r="F47" s="1" t="s">
        <v>2061</v>
      </c>
      <c r="G47" s="133">
        <v>3</v>
      </c>
    </row>
    <row r="48" spans="1:7" x14ac:dyDescent="0.2">
      <c r="A48" s="130">
        <v>0</v>
      </c>
      <c r="B48" s="132">
        <v>0</v>
      </c>
      <c r="C48" s="109"/>
      <c r="D48" s="109"/>
      <c r="F48" s="1" t="s">
        <v>2059</v>
      </c>
      <c r="G48" s="133">
        <v>1</v>
      </c>
    </row>
    <row r="49" spans="1:7" x14ac:dyDescent="0.2">
      <c r="A49" s="130">
        <v>0</v>
      </c>
      <c r="B49" s="132">
        <v>0</v>
      </c>
      <c r="C49" s="109"/>
      <c r="D49" s="109"/>
      <c r="F49" s="1" t="s">
        <v>2058</v>
      </c>
      <c r="G49" s="133">
        <v>0</v>
      </c>
    </row>
    <row r="50" spans="1:7" x14ac:dyDescent="0.2">
      <c r="A50" s="130">
        <v>0</v>
      </c>
      <c r="B50" s="132">
        <v>0</v>
      </c>
      <c r="C50" s="109"/>
      <c r="D50" s="109"/>
      <c r="F50" s="1" t="s">
        <v>2058</v>
      </c>
      <c r="G50" s="133">
        <v>0</v>
      </c>
    </row>
    <row r="51" spans="1:7" x14ac:dyDescent="0.2">
      <c r="A51" s="130">
        <v>0</v>
      </c>
      <c r="B51" s="132">
        <v>0</v>
      </c>
      <c r="C51" s="109"/>
      <c r="D51" s="109"/>
      <c r="F51" s="1" t="s">
        <v>2058</v>
      </c>
      <c r="G51" s="133">
        <v>0</v>
      </c>
    </row>
    <row r="52" spans="1:7" x14ac:dyDescent="0.2">
      <c r="A52" s="130">
        <v>0</v>
      </c>
      <c r="B52" s="132">
        <v>0</v>
      </c>
      <c r="C52" s="109"/>
      <c r="D52" s="109"/>
      <c r="F52" s="1" t="s">
        <v>2058</v>
      </c>
      <c r="G52" s="133">
        <v>0</v>
      </c>
    </row>
    <row r="53" spans="1:7" x14ac:dyDescent="0.2">
      <c r="A53" s="130">
        <v>0</v>
      </c>
      <c r="B53" s="132">
        <v>0</v>
      </c>
      <c r="C53" s="109"/>
      <c r="D53" s="109"/>
      <c r="F53" s="1" t="s">
        <v>2058</v>
      </c>
      <c r="G53" s="133">
        <v>0</v>
      </c>
    </row>
    <row r="54" spans="1:7" x14ac:dyDescent="0.2">
      <c r="A54" s="130">
        <v>0</v>
      </c>
      <c r="B54" s="132">
        <v>0</v>
      </c>
      <c r="C54" s="109"/>
      <c r="D54" s="109"/>
      <c r="F54" s="1" t="s">
        <v>2058</v>
      </c>
      <c r="G54" s="133">
        <v>0</v>
      </c>
    </row>
    <row r="55" spans="1:7" x14ac:dyDescent="0.2">
      <c r="A55" s="130">
        <v>0</v>
      </c>
      <c r="B55" s="132">
        <v>0</v>
      </c>
      <c r="C55" s="109"/>
      <c r="D55" s="109"/>
      <c r="F55" s="1" t="s">
        <v>2063</v>
      </c>
      <c r="G55" s="133">
        <v>5</v>
      </c>
    </row>
    <row r="56" spans="1:7" x14ac:dyDescent="0.2">
      <c r="A56" s="130">
        <v>0</v>
      </c>
      <c r="B56" s="132">
        <v>0</v>
      </c>
      <c r="C56" s="109"/>
      <c r="D56" s="109"/>
      <c r="F56" s="1" t="s">
        <v>2058</v>
      </c>
      <c r="G56" s="133">
        <v>0</v>
      </c>
    </row>
    <row r="57" spans="1:7" x14ac:dyDescent="0.2">
      <c r="A57" s="130">
        <v>0</v>
      </c>
      <c r="B57" s="132">
        <v>0</v>
      </c>
      <c r="C57" s="109"/>
      <c r="D57" s="109"/>
      <c r="F57" s="1" t="s">
        <v>2061</v>
      </c>
      <c r="G57" s="133">
        <v>3</v>
      </c>
    </row>
    <row r="58" spans="1:7" x14ac:dyDescent="0.2">
      <c r="A58" s="130">
        <v>0</v>
      </c>
      <c r="B58" s="132">
        <v>0</v>
      </c>
      <c r="C58" s="109"/>
      <c r="D58" s="109"/>
      <c r="F58" s="1" t="s">
        <v>2058</v>
      </c>
      <c r="G58" s="133">
        <v>0</v>
      </c>
    </row>
    <row r="59" spans="1:7" x14ac:dyDescent="0.2">
      <c r="A59" s="130">
        <v>0</v>
      </c>
      <c r="B59" s="132">
        <v>0</v>
      </c>
      <c r="C59" s="109"/>
      <c r="D59" s="109"/>
      <c r="F59" s="1" t="s">
        <v>2059</v>
      </c>
      <c r="G59" s="133">
        <v>1</v>
      </c>
    </row>
    <row r="60" spans="1:7" x14ac:dyDescent="0.2">
      <c r="A60" s="130">
        <v>0</v>
      </c>
      <c r="B60" s="132">
        <v>0</v>
      </c>
      <c r="C60" s="109"/>
      <c r="D60" s="109"/>
      <c r="F60" s="1" t="s">
        <v>2058</v>
      </c>
      <c r="G60" s="133">
        <v>0</v>
      </c>
    </row>
    <row r="61" spans="1:7" x14ac:dyDescent="0.2">
      <c r="A61" s="130">
        <v>0</v>
      </c>
      <c r="B61" s="132">
        <v>0</v>
      </c>
      <c r="C61" s="109"/>
      <c r="D61" s="109"/>
      <c r="F61" s="1" t="s">
        <v>2058</v>
      </c>
      <c r="G61" s="133">
        <v>0</v>
      </c>
    </row>
    <row r="62" spans="1:7" x14ac:dyDescent="0.2">
      <c r="A62" s="130">
        <v>0</v>
      </c>
      <c r="B62" s="132">
        <v>0</v>
      </c>
      <c r="C62" s="109"/>
      <c r="D62" s="109"/>
      <c r="F62" s="1" t="s">
        <v>2058</v>
      </c>
      <c r="G62" s="133">
        <v>0</v>
      </c>
    </row>
    <row r="63" spans="1:7" x14ac:dyDescent="0.2">
      <c r="A63" s="130">
        <v>0</v>
      </c>
      <c r="B63" s="132">
        <v>0</v>
      </c>
      <c r="C63" s="109"/>
      <c r="D63" s="109"/>
      <c r="F63" s="1" t="s">
        <v>2058</v>
      </c>
      <c r="G63" s="133">
        <v>0</v>
      </c>
    </row>
    <row r="64" spans="1:7" x14ac:dyDescent="0.2">
      <c r="A64" s="130">
        <v>0</v>
      </c>
      <c r="B64" s="132">
        <v>0</v>
      </c>
      <c r="C64" s="109"/>
      <c r="D64" s="109"/>
      <c r="F64" s="1" t="s">
        <v>2058</v>
      </c>
      <c r="G64" s="133">
        <v>0</v>
      </c>
    </row>
    <row r="65" spans="1:7" x14ac:dyDescent="0.2">
      <c r="A65" s="130">
        <v>0</v>
      </c>
      <c r="B65" s="132">
        <v>0</v>
      </c>
      <c r="C65" s="109"/>
      <c r="D65" s="109"/>
      <c r="F65" s="1" t="s">
        <v>2066</v>
      </c>
      <c r="G65" s="133">
        <v>9</v>
      </c>
    </row>
    <row r="66" spans="1:7" x14ac:dyDescent="0.2">
      <c r="A66" s="130">
        <v>0</v>
      </c>
      <c r="B66" s="132">
        <v>0</v>
      </c>
      <c r="C66" s="109"/>
      <c r="D66" s="109"/>
      <c r="F66" s="1" t="s">
        <v>2058</v>
      </c>
      <c r="G66" s="133">
        <v>0</v>
      </c>
    </row>
    <row r="67" spans="1:7" x14ac:dyDescent="0.2">
      <c r="A67" s="130">
        <v>0</v>
      </c>
      <c r="B67" s="132">
        <v>0</v>
      </c>
      <c r="C67" s="109"/>
      <c r="D67" s="109"/>
      <c r="F67" s="1" t="s">
        <v>2060</v>
      </c>
      <c r="G67" s="133">
        <v>2</v>
      </c>
    </row>
    <row r="68" spans="1:7" x14ac:dyDescent="0.2">
      <c r="A68" s="130">
        <v>0</v>
      </c>
      <c r="B68" s="132">
        <v>0</v>
      </c>
      <c r="C68" s="109"/>
      <c r="D68" s="109"/>
      <c r="F68" s="1" t="s">
        <v>2059</v>
      </c>
      <c r="G68" s="133">
        <v>1</v>
      </c>
    </row>
    <row r="69" spans="1:7" x14ac:dyDescent="0.2">
      <c r="A69" s="130">
        <v>0</v>
      </c>
      <c r="B69" s="132">
        <v>0</v>
      </c>
      <c r="C69" s="109"/>
      <c r="D69" s="109"/>
      <c r="F69" s="1" t="s">
        <v>2063</v>
      </c>
      <c r="G69" s="133">
        <v>5</v>
      </c>
    </row>
    <row r="70" spans="1:7" x14ac:dyDescent="0.2">
      <c r="A70" s="130">
        <v>0</v>
      </c>
      <c r="B70" s="132">
        <v>0</v>
      </c>
      <c r="C70" s="109"/>
      <c r="D70" s="109"/>
      <c r="F70" s="1" t="s">
        <v>2058</v>
      </c>
      <c r="G70" s="133">
        <v>0</v>
      </c>
    </row>
    <row r="71" spans="1:7" x14ac:dyDescent="0.2">
      <c r="A71" s="130">
        <v>0</v>
      </c>
      <c r="B71" s="132">
        <v>0</v>
      </c>
      <c r="C71" s="109"/>
      <c r="D71" s="109"/>
      <c r="F71" s="1" t="s">
        <v>2058</v>
      </c>
      <c r="G71" s="133">
        <v>0</v>
      </c>
    </row>
    <row r="72" spans="1:7" x14ac:dyDescent="0.2">
      <c r="A72" s="130">
        <v>0</v>
      </c>
      <c r="B72" s="132">
        <v>0</v>
      </c>
      <c r="C72" s="109"/>
      <c r="D72" s="109"/>
      <c r="F72" s="1" t="s">
        <v>2058</v>
      </c>
      <c r="G72" s="133">
        <v>0</v>
      </c>
    </row>
    <row r="73" spans="1:7" x14ac:dyDescent="0.2">
      <c r="A73" s="130">
        <v>0</v>
      </c>
      <c r="B73" s="132">
        <v>0</v>
      </c>
      <c r="C73" s="109"/>
      <c r="D73" s="109"/>
      <c r="F73" s="1" t="s">
        <v>2059</v>
      </c>
      <c r="G73" s="133">
        <v>1</v>
      </c>
    </row>
    <row r="74" spans="1:7" x14ac:dyDescent="0.2">
      <c r="A74" s="130">
        <v>0</v>
      </c>
      <c r="B74" s="132">
        <v>0</v>
      </c>
      <c r="C74" s="109"/>
      <c r="D74" s="109"/>
      <c r="F74" s="1" t="s">
        <v>2058</v>
      </c>
      <c r="G74" s="133">
        <v>0</v>
      </c>
    </row>
    <row r="75" spans="1:7" x14ac:dyDescent="0.2">
      <c r="A75" s="130">
        <v>0</v>
      </c>
      <c r="B75" s="132">
        <v>0</v>
      </c>
      <c r="C75" s="109"/>
      <c r="D75" s="109"/>
      <c r="F75" s="1" t="s">
        <v>2058</v>
      </c>
      <c r="G75" s="133">
        <v>0</v>
      </c>
    </row>
    <row r="76" spans="1:7" x14ac:dyDescent="0.2">
      <c r="A76" s="130">
        <v>0</v>
      </c>
      <c r="B76" s="132">
        <v>0</v>
      </c>
      <c r="C76" s="109"/>
      <c r="D76" s="109"/>
      <c r="F76" s="1" t="s">
        <v>2058</v>
      </c>
      <c r="G76" s="133">
        <v>0</v>
      </c>
    </row>
    <row r="77" spans="1:7" x14ac:dyDescent="0.2">
      <c r="A77" s="130">
        <v>0</v>
      </c>
      <c r="B77" s="132">
        <v>0</v>
      </c>
      <c r="C77" s="109"/>
      <c r="D77" s="109"/>
      <c r="F77" s="1" t="s">
        <v>2058</v>
      </c>
      <c r="G77" s="133">
        <v>0</v>
      </c>
    </row>
    <row r="78" spans="1:7" x14ac:dyDescent="0.2">
      <c r="A78" s="130">
        <v>0</v>
      </c>
      <c r="B78" s="132">
        <v>0</v>
      </c>
      <c r="C78" s="109"/>
      <c r="D78" s="109"/>
      <c r="F78" s="1" t="s">
        <v>2058</v>
      </c>
      <c r="G78" s="133">
        <v>0</v>
      </c>
    </row>
    <row r="79" spans="1:7" x14ac:dyDescent="0.2">
      <c r="A79" s="130">
        <v>0</v>
      </c>
      <c r="B79" s="132">
        <v>0</v>
      </c>
      <c r="C79" s="109"/>
      <c r="D79" s="109"/>
      <c r="F79" s="1" t="s">
        <v>2062</v>
      </c>
      <c r="G79" s="133">
        <v>4</v>
      </c>
    </row>
    <row r="80" spans="1:7" x14ac:dyDescent="0.2">
      <c r="A80" s="130">
        <v>0</v>
      </c>
      <c r="B80" s="132">
        <v>0</v>
      </c>
      <c r="C80" s="109"/>
      <c r="D80" s="109"/>
      <c r="F80" s="1" t="s">
        <v>2058</v>
      </c>
      <c r="G80" s="133">
        <v>0</v>
      </c>
    </row>
    <row r="81" spans="1:7" x14ac:dyDescent="0.2">
      <c r="A81" s="130">
        <v>0</v>
      </c>
      <c r="B81" s="132">
        <v>0</v>
      </c>
      <c r="C81" s="109"/>
      <c r="D81" s="109"/>
      <c r="F81" s="1" t="s">
        <v>2059</v>
      </c>
      <c r="G81" s="133">
        <v>1</v>
      </c>
    </row>
    <row r="82" spans="1:7" x14ac:dyDescent="0.2">
      <c r="A82" s="130">
        <v>0</v>
      </c>
      <c r="B82" s="132">
        <v>0</v>
      </c>
      <c r="C82" s="109"/>
      <c r="D82" s="109"/>
      <c r="F82" s="1" t="s">
        <v>2058</v>
      </c>
      <c r="G82" s="133">
        <v>0</v>
      </c>
    </row>
    <row r="83" spans="1:7" x14ac:dyDescent="0.2">
      <c r="A83" s="130">
        <v>0</v>
      </c>
      <c r="B83" s="132">
        <v>0</v>
      </c>
      <c r="C83" s="109"/>
      <c r="D83" s="109"/>
      <c r="F83" s="1" t="s">
        <v>2058</v>
      </c>
      <c r="G83" s="133">
        <v>0</v>
      </c>
    </row>
    <row r="84" spans="1:7" x14ac:dyDescent="0.2">
      <c r="A84" s="130">
        <v>0</v>
      </c>
      <c r="B84" s="132">
        <v>0</v>
      </c>
      <c r="C84" s="109"/>
      <c r="D84" s="109"/>
      <c r="F84" s="1" t="s">
        <v>2059</v>
      </c>
      <c r="G84" s="133">
        <v>1</v>
      </c>
    </row>
    <row r="85" spans="1:7" x14ac:dyDescent="0.2">
      <c r="A85" s="130">
        <v>0</v>
      </c>
      <c r="B85" s="132">
        <v>0</v>
      </c>
      <c r="C85" s="109"/>
      <c r="D85" s="109"/>
      <c r="F85" s="1" t="s">
        <v>2058</v>
      </c>
      <c r="G85" s="133">
        <v>0</v>
      </c>
    </row>
    <row r="86" spans="1:7" x14ac:dyDescent="0.2">
      <c r="A86" s="130">
        <v>0</v>
      </c>
      <c r="B86" s="132">
        <v>0</v>
      </c>
      <c r="C86" s="109"/>
      <c r="D86" s="109"/>
      <c r="F86" s="1" t="s">
        <v>2058</v>
      </c>
      <c r="G86" s="133">
        <v>0</v>
      </c>
    </row>
    <row r="87" spans="1:7" x14ac:dyDescent="0.2">
      <c r="A87" s="130">
        <v>0</v>
      </c>
      <c r="B87" s="132">
        <v>0</v>
      </c>
      <c r="C87" s="109"/>
      <c r="D87" s="109"/>
      <c r="F87" s="1" t="s">
        <v>2058</v>
      </c>
      <c r="G87" s="133">
        <v>0</v>
      </c>
    </row>
    <row r="88" spans="1:7" x14ac:dyDescent="0.2">
      <c r="A88" s="130">
        <v>0</v>
      </c>
      <c r="B88" s="132">
        <v>0</v>
      </c>
      <c r="C88" s="109"/>
      <c r="D88" s="109"/>
      <c r="F88" s="1" t="s">
        <v>2058</v>
      </c>
      <c r="G88" s="133">
        <v>0</v>
      </c>
    </row>
    <row r="89" spans="1:7" x14ac:dyDescent="0.2">
      <c r="A89" s="130">
        <v>0</v>
      </c>
      <c r="B89" s="132">
        <v>0</v>
      </c>
      <c r="C89" s="109"/>
      <c r="D89" s="109"/>
      <c r="F89" s="1" t="s">
        <v>2058</v>
      </c>
      <c r="G89" s="133">
        <v>0</v>
      </c>
    </row>
    <row r="90" spans="1:7" x14ac:dyDescent="0.2">
      <c r="A90" s="130">
        <v>0</v>
      </c>
      <c r="B90" s="132">
        <v>0</v>
      </c>
      <c r="C90" s="109"/>
      <c r="D90" s="109"/>
      <c r="F90" s="1" t="s">
        <v>2059</v>
      </c>
      <c r="G90" s="133">
        <v>1</v>
      </c>
    </row>
    <row r="91" spans="1:7" x14ac:dyDescent="0.2">
      <c r="A91" s="130">
        <v>0</v>
      </c>
      <c r="B91" s="132">
        <v>0</v>
      </c>
      <c r="C91" s="109"/>
      <c r="D91" s="109"/>
      <c r="F91" s="1" t="s">
        <v>2060</v>
      </c>
      <c r="G91" s="133">
        <v>2</v>
      </c>
    </row>
    <row r="92" spans="1:7" x14ac:dyDescent="0.2">
      <c r="A92" s="130">
        <v>0</v>
      </c>
      <c r="B92" s="132">
        <v>0</v>
      </c>
      <c r="C92" s="109"/>
      <c r="D92" s="109"/>
      <c r="F92" s="1" t="s">
        <v>2058</v>
      </c>
      <c r="G92" s="133">
        <v>0</v>
      </c>
    </row>
    <row r="93" spans="1:7" x14ac:dyDescent="0.2">
      <c r="A93" s="130">
        <v>0</v>
      </c>
      <c r="B93" s="132">
        <v>0</v>
      </c>
      <c r="C93" s="109"/>
      <c r="D93" s="109"/>
      <c r="F93" s="1" t="s">
        <v>2060</v>
      </c>
      <c r="G93" s="133">
        <v>2</v>
      </c>
    </row>
    <row r="94" spans="1:7" x14ac:dyDescent="0.2">
      <c r="A94" s="130">
        <v>0</v>
      </c>
      <c r="B94" s="132">
        <v>0</v>
      </c>
      <c r="C94" s="109"/>
      <c r="D94" s="109"/>
      <c r="F94" s="1" t="s">
        <v>2062</v>
      </c>
      <c r="G94" s="133">
        <v>4</v>
      </c>
    </row>
    <row r="95" spans="1:7" x14ac:dyDescent="0.2">
      <c r="A95" s="130">
        <v>0</v>
      </c>
      <c r="B95" s="132">
        <v>0</v>
      </c>
      <c r="C95" s="109"/>
      <c r="D95" s="109"/>
      <c r="F95" s="1" t="s">
        <v>2069</v>
      </c>
      <c r="G95" s="133">
        <v>13</v>
      </c>
    </row>
    <row r="96" spans="1:7" x14ac:dyDescent="0.2">
      <c r="A96" s="130">
        <v>0</v>
      </c>
      <c r="B96" s="132">
        <v>0</v>
      </c>
      <c r="C96" s="109"/>
      <c r="D96" s="109"/>
      <c r="F96" s="1" t="s">
        <v>2587</v>
      </c>
      <c r="G96" s="133">
        <v>22</v>
      </c>
    </row>
    <row r="97" spans="1:7" x14ac:dyDescent="0.2">
      <c r="A97" s="130">
        <v>0</v>
      </c>
      <c r="B97" s="132">
        <v>0</v>
      </c>
      <c r="C97" s="109"/>
      <c r="D97" s="109"/>
      <c r="F97" s="1" t="s">
        <v>2063</v>
      </c>
      <c r="G97" s="133">
        <v>5</v>
      </c>
    </row>
    <row r="98" spans="1:7" x14ac:dyDescent="0.2">
      <c r="A98" s="130">
        <v>0</v>
      </c>
      <c r="B98" s="132">
        <v>0</v>
      </c>
      <c r="C98" s="109"/>
      <c r="D98" s="109"/>
      <c r="F98" s="1" t="s">
        <v>2070</v>
      </c>
      <c r="G98" s="133">
        <v>21</v>
      </c>
    </row>
    <row r="99" spans="1:7" x14ac:dyDescent="0.2">
      <c r="A99" s="130">
        <v>0</v>
      </c>
      <c r="B99" s="132">
        <v>0</v>
      </c>
      <c r="C99" s="109"/>
      <c r="D99" s="109"/>
      <c r="F99" s="1" t="s">
        <v>2059</v>
      </c>
      <c r="G99" s="133">
        <v>1</v>
      </c>
    </row>
    <row r="100" spans="1:7" x14ac:dyDescent="0.2">
      <c r="A100" s="130">
        <v>0</v>
      </c>
      <c r="B100" s="132">
        <v>0</v>
      </c>
      <c r="C100" s="109"/>
      <c r="D100" s="109"/>
      <c r="F100" s="1" t="s">
        <v>2068</v>
      </c>
      <c r="G100" s="133">
        <v>12</v>
      </c>
    </row>
    <row r="101" spans="1:7" x14ac:dyDescent="0.2">
      <c r="A101" s="130">
        <v>0</v>
      </c>
      <c r="B101" s="132">
        <v>0</v>
      </c>
      <c r="C101" s="109"/>
      <c r="D101" s="109"/>
      <c r="F101" s="1" t="s">
        <v>2058</v>
      </c>
      <c r="G101" s="133">
        <v>0</v>
      </c>
    </row>
    <row r="102" spans="1:7" x14ac:dyDescent="0.2">
      <c r="A102" s="130">
        <v>0</v>
      </c>
      <c r="B102" s="132">
        <v>0</v>
      </c>
      <c r="C102" s="109"/>
      <c r="D102" s="109"/>
      <c r="F102" s="1" t="s">
        <v>2066</v>
      </c>
      <c r="G102" s="133">
        <v>9</v>
      </c>
    </row>
    <row r="103" spans="1:7" x14ac:dyDescent="0.2">
      <c r="A103" s="130">
        <v>0</v>
      </c>
      <c r="B103" s="132">
        <v>0</v>
      </c>
      <c r="C103" s="109"/>
      <c r="D103" s="109"/>
      <c r="F103" s="1" t="s">
        <v>2061</v>
      </c>
      <c r="G103" s="133">
        <v>3</v>
      </c>
    </row>
    <row r="104" spans="1:7" x14ac:dyDescent="0.2">
      <c r="A104" s="130">
        <v>0</v>
      </c>
      <c r="B104" s="132">
        <v>0</v>
      </c>
      <c r="C104" s="109"/>
      <c r="D104" s="109"/>
      <c r="F104" s="1" t="s">
        <v>2058</v>
      </c>
      <c r="G104" s="133">
        <v>0</v>
      </c>
    </row>
    <row r="105" spans="1:7" x14ac:dyDescent="0.2">
      <c r="A105" s="130">
        <v>0</v>
      </c>
      <c r="B105" s="132">
        <v>0</v>
      </c>
      <c r="C105" s="109"/>
      <c r="D105" s="109"/>
      <c r="F105" s="1" t="s">
        <v>2588</v>
      </c>
      <c r="G105" s="133">
        <v>18</v>
      </c>
    </row>
    <row r="106" spans="1:7" x14ac:dyDescent="0.2">
      <c r="A106" s="130">
        <v>0</v>
      </c>
      <c r="B106" s="132">
        <v>0</v>
      </c>
      <c r="C106" s="109"/>
      <c r="D106" s="109"/>
      <c r="F106" s="1" t="s">
        <v>2058</v>
      </c>
      <c r="G106" s="133">
        <v>0</v>
      </c>
    </row>
    <row r="107" spans="1:7" x14ac:dyDescent="0.2">
      <c r="A107" s="130">
        <v>0</v>
      </c>
      <c r="B107" s="132">
        <v>0</v>
      </c>
      <c r="C107" s="109"/>
      <c r="D107" s="109"/>
      <c r="F107" s="1" t="s">
        <v>2058</v>
      </c>
      <c r="G107" s="133">
        <v>0</v>
      </c>
    </row>
    <row r="108" spans="1:7" x14ac:dyDescent="0.2">
      <c r="A108" s="130">
        <v>0</v>
      </c>
      <c r="B108" s="132">
        <v>0</v>
      </c>
      <c r="C108" s="109"/>
      <c r="D108" s="109"/>
      <c r="F108" s="1" t="s">
        <v>2058</v>
      </c>
      <c r="G108" s="133">
        <v>0</v>
      </c>
    </row>
    <row r="109" spans="1:7" x14ac:dyDescent="0.2">
      <c r="A109" s="130">
        <v>0</v>
      </c>
      <c r="B109" s="132">
        <v>0</v>
      </c>
      <c r="C109" s="109"/>
      <c r="D109" s="109"/>
      <c r="F109" s="1" t="s">
        <v>2059</v>
      </c>
      <c r="G109" s="133">
        <v>1</v>
      </c>
    </row>
    <row r="110" spans="1:7" x14ac:dyDescent="0.2">
      <c r="A110" s="130">
        <v>0</v>
      </c>
      <c r="B110" s="132">
        <v>0</v>
      </c>
      <c r="C110" s="109"/>
      <c r="D110" s="109"/>
      <c r="F110" s="1" t="s">
        <v>2059</v>
      </c>
      <c r="G110" s="133">
        <v>1</v>
      </c>
    </row>
    <row r="111" spans="1:7" x14ac:dyDescent="0.2">
      <c r="A111" s="130">
        <v>0</v>
      </c>
      <c r="B111" s="132">
        <v>0</v>
      </c>
      <c r="C111" s="109"/>
      <c r="D111" s="109"/>
      <c r="F111" s="1" t="s">
        <v>2058</v>
      </c>
      <c r="G111" s="133">
        <v>0</v>
      </c>
    </row>
    <row r="112" spans="1:7" x14ac:dyDescent="0.2">
      <c r="A112" s="130">
        <v>0</v>
      </c>
      <c r="B112" s="132">
        <v>0</v>
      </c>
      <c r="C112" s="109"/>
      <c r="D112" s="109"/>
      <c r="F112" s="1" t="s">
        <v>2058</v>
      </c>
      <c r="G112" s="133">
        <v>0</v>
      </c>
    </row>
    <row r="113" spans="1:7" x14ac:dyDescent="0.2">
      <c r="A113" s="130">
        <v>0</v>
      </c>
      <c r="B113" s="132">
        <v>0</v>
      </c>
      <c r="C113" s="109"/>
      <c r="D113" s="109"/>
      <c r="F113" s="1" t="s">
        <v>2058</v>
      </c>
      <c r="G113" s="133">
        <v>0</v>
      </c>
    </row>
    <row r="114" spans="1:7" x14ac:dyDescent="0.2">
      <c r="A114" s="130">
        <v>0</v>
      </c>
      <c r="B114" s="132">
        <v>0</v>
      </c>
      <c r="C114" s="109"/>
      <c r="D114" s="109"/>
      <c r="F114" s="1" t="s">
        <v>2058</v>
      </c>
      <c r="G114" s="133">
        <v>0</v>
      </c>
    </row>
    <row r="115" spans="1:7" x14ac:dyDescent="0.2">
      <c r="A115" s="130">
        <v>0</v>
      </c>
      <c r="B115" s="132">
        <v>0</v>
      </c>
      <c r="C115" s="109"/>
      <c r="D115" s="109"/>
      <c r="F115" s="1" t="s">
        <v>2059</v>
      </c>
      <c r="G115" s="133">
        <v>1</v>
      </c>
    </row>
    <row r="116" spans="1:7" x14ac:dyDescent="0.2">
      <c r="A116" s="130">
        <v>0</v>
      </c>
      <c r="B116" s="132">
        <v>0</v>
      </c>
      <c r="C116" s="109"/>
      <c r="D116" s="109"/>
      <c r="F116" s="1" t="s">
        <v>2058</v>
      </c>
      <c r="G116" s="133">
        <v>0</v>
      </c>
    </row>
    <row r="117" spans="1:7" x14ac:dyDescent="0.2">
      <c r="A117" s="130">
        <v>0</v>
      </c>
      <c r="B117" s="132">
        <v>0</v>
      </c>
      <c r="C117" s="109"/>
      <c r="D117" s="109"/>
      <c r="F117" s="1" t="s">
        <v>2058</v>
      </c>
      <c r="G117" s="133">
        <v>0</v>
      </c>
    </row>
    <row r="118" spans="1:7" x14ac:dyDescent="0.2">
      <c r="A118" s="130">
        <v>0</v>
      </c>
      <c r="B118" s="132">
        <v>0</v>
      </c>
      <c r="C118" s="109"/>
      <c r="D118" s="109"/>
      <c r="F118" s="1" t="s">
        <v>2062</v>
      </c>
      <c r="G118" s="133">
        <v>4</v>
      </c>
    </row>
    <row r="119" spans="1:7" x14ac:dyDescent="0.2">
      <c r="A119" s="130">
        <v>0</v>
      </c>
      <c r="B119" s="132">
        <v>0</v>
      </c>
      <c r="C119" s="109"/>
      <c r="D119" s="109"/>
      <c r="F119" s="1" t="s">
        <v>2064</v>
      </c>
      <c r="G119" s="133">
        <v>6</v>
      </c>
    </row>
    <row r="120" spans="1:7" x14ac:dyDescent="0.2">
      <c r="A120" s="130">
        <v>0</v>
      </c>
      <c r="B120" s="132">
        <v>0</v>
      </c>
      <c r="C120" s="109"/>
      <c r="D120" s="109"/>
      <c r="F120" s="1" t="s">
        <v>2058</v>
      </c>
      <c r="G120" s="133">
        <v>0</v>
      </c>
    </row>
    <row r="121" spans="1:7" x14ac:dyDescent="0.2">
      <c r="A121" s="130">
        <v>0</v>
      </c>
      <c r="B121" s="132">
        <v>0</v>
      </c>
      <c r="C121" s="109"/>
      <c r="D121" s="109"/>
      <c r="F121" s="1" t="s">
        <v>2058</v>
      </c>
      <c r="G121" s="133">
        <v>0</v>
      </c>
    </row>
    <row r="122" spans="1:7" x14ac:dyDescent="0.2">
      <c r="A122" s="130">
        <v>0</v>
      </c>
      <c r="B122" s="132">
        <v>0</v>
      </c>
      <c r="C122" s="109"/>
      <c r="D122" s="109"/>
      <c r="F122" s="1" t="s">
        <v>2058</v>
      </c>
      <c r="G122" s="133">
        <v>0</v>
      </c>
    </row>
    <row r="123" spans="1:7" x14ac:dyDescent="0.2">
      <c r="A123" s="130">
        <v>0</v>
      </c>
      <c r="B123" s="132">
        <v>0</v>
      </c>
      <c r="C123" s="109"/>
      <c r="D123" s="109"/>
      <c r="F123" s="1" t="s">
        <v>2060</v>
      </c>
      <c r="G123" s="133">
        <v>2</v>
      </c>
    </row>
    <row r="124" spans="1:7" x14ac:dyDescent="0.2">
      <c r="A124" s="130">
        <v>0</v>
      </c>
      <c r="B124" s="132">
        <v>0</v>
      </c>
      <c r="C124" s="109"/>
      <c r="D124" s="109"/>
      <c r="F124" s="1" t="s">
        <v>2058</v>
      </c>
      <c r="G124" s="133">
        <v>0</v>
      </c>
    </row>
    <row r="125" spans="1:7" x14ac:dyDescent="0.2">
      <c r="A125" s="130">
        <v>0</v>
      </c>
      <c r="B125" s="132">
        <v>0</v>
      </c>
      <c r="C125" s="109"/>
      <c r="D125" s="109"/>
      <c r="F125" s="1" t="s">
        <v>2059</v>
      </c>
      <c r="G125" s="133">
        <v>1</v>
      </c>
    </row>
    <row r="126" spans="1:7" x14ac:dyDescent="0.2">
      <c r="A126" s="130">
        <v>0</v>
      </c>
      <c r="B126" s="132">
        <v>0</v>
      </c>
      <c r="C126" s="109"/>
      <c r="D126" s="109"/>
      <c r="F126" s="1" t="s">
        <v>2058</v>
      </c>
      <c r="G126" s="133">
        <v>0</v>
      </c>
    </row>
    <row r="127" spans="1:7" x14ac:dyDescent="0.2">
      <c r="A127" s="130">
        <v>0</v>
      </c>
      <c r="B127" s="132">
        <v>0</v>
      </c>
      <c r="C127" s="109"/>
      <c r="D127" s="109"/>
      <c r="F127" s="1" t="s">
        <v>2058</v>
      </c>
      <c r="G127" s="133">
        <v>0</v>
      </c>
    </row>
    <row r="128" spans="1:7" x14ac:dyDescent="0.2">
      <c r="A128" s="130">
        <v>0</v>
      </c>
      <c r="B128" s="132">
        <v>0</v>
      </c>
      <c r="C128" s="109"/>
      <c r="D128" s="109"/>
      <c r="F128" s="1" t="s">
        <v>2058</v>
      </c>
      <c r="G128" s="133">
        <v>0</v>
      </c>
    </row>
    <row r="129" spans="1:7" x14ac:dyDescent="0.2">
      <c r="A129" s="130">
        <v>0</v>
      </c>
      <c r="B129" s="132">
        <v>0</v>
      </c>
      <c r="C129" s="109"/>
      <c r="D129" s="109"/>
      <c r="F129" s="1" t="s">
        <v>2058</v>
      </c>
      <c r="G129" s="133">
        <v>0</v>
      </c>
    </row>
    <row r="130" spans="1:7" x14ac:dyDescent="0.2">
      <c r="A130" s="130">
        <v>0</v>
      </c>
      <c r="B130" s="132">
        <v>0</v>
      </c>
      <c r="C130" s="109"/>
      <c r="D130" s="109"/>
      <c r="F130" s="1" t="s">
        <v>2058</v>
      </c>
      <c r="G130" s="133">
        <v>0</v>
      </c>
    </row>
    <row r="131" spans="1:7" x14ac:dyDescent="0.2">
      <c r="A131" s="130">
        <v>0</v>
      </c>
      <c r="B131" s="132">
        <v>0</v>
      </c>
      <c r="C131" s="109"/>
      <c r="D131" s="109"/>
      <c r="F131" s="1" t="s">
        <v>2058</v>
      </c>
      <c r="G131" s="133">
        <v>0</v>
      </c>
    </row>
    <row r="132" spans="1:7" x14ac:dyDescent="0.2">
      <c r="A132" s="130">
        <v>0</v>
      </c>
      <c r="B132" s="132">
        <v>0</v>
      </c>
      <c r="C132" s="109"/>
      <c r="D132" s="109"/>
      <c r="F132" s="1" t="s">
        <v>2061</v>
      </c>
      <c r="G132" s="133">
        <v>3</v>
      </c>
    </row>
    <row r="133" spans="1:7" x14ac:dyDescent="0.2">
      <c r="A133" s="130">
        <v>0</v>
      </c>
      <c r="B133" s="132">
        <v>0</v>
      </c>
      <c r="C133" s="109"/>
      <c r="D133" s="109"/>
      <c r="F133" s="1" t="s">
        <v>2058</v>
      </c>
      <c r="G133" s="133">
        <v>0</v>
      </c>
    </row>
    <row r="134" spans="1:7" x14ac:dyDescent="0.2">
      <c r="A134" s="130">
        <v>0</v>
      </c>
      <c r="B134" s="132">
        <v>0</v>
      </c>
      <c r="C134" s="109"/>
      <c r="D134" s="109"/>
      <c r="F134" s="1" t="s">
        <v>2058</v>
      </c>
      <c r="G134" s="133">
        <v>0</v>
      </c>
    </row>
    <row r="135" spans="1:7" x14ac:dyDescent="0.2">
      <c r="A135" s="130">
        <v>0</v>
      </c>
      <c r="B135" s="132">
        <v>0</v>
      </c>
      <c r="C135" s="109"/>
      <c r="D135" s="109"/>
      <c r="F135" s="1" t="s">
        <v>2060</v>
      </c>
      <c r="G135" s="133">
        <v>2</v>
      </c>
    </row>
    <row r="136" spans="1:7" x14ac:dyDescent="0.2">
      <c r="A136" s="130">
        <v>0</v>
      </c>
      <c r="B136" s="132">
        <v>0</v>
      </c>
      <c r="C136" s="109"/>
      <c r="D136" s="109"/>
      <c r="F136" s="1" t="s">
        <v>2058</v>
      </c>
      <c r="G136" s="133">
        <v>0</v>
      </c>
    </row>
    <row r="137" spans="1:7" x14ac:dyDescent="0.2">
      <c r="A137" s="130">
        <v>0</v>
      </c>
      <c r="B137" s="132">
        <v>0</v>
      </c>
      <c r="C137" s="109"/>
      <c r="D137" s="109"/>
      <c r="F137" s="1" t="s">
        <v>2063</v>
      </c>
      <c r="G137" s="133">
        <v>5</v>
      </c>
    </row>
    <row r="138" spans="1:7" x14ac:dyDescent="0.2">
      <c r="A138" s="130">
        <v>0</v>
      </c>
      <c r="B138" s="132">
        <v>0</v>
      </c>
      <c r="C138" s="109"/>
      <c r="D138" s="109"/>
      <c r="F138" s="1" t="s">
        <v>2058</v>
      </c>
      <c r="G138" s="133">
        <v>0</v>
      </c>
    </row>
    <row r="139" spans="1:7" x14ac:dyDescent="0.2">
      <c r="A139" s="130">
        <v>0</v>
      </c>
      <c r="B139" s="132">
        <v>0</v>
      </c>
      <c r="C139" s="109"/>
      <c r="D139" s="109"/>
      <c r="F139" s="1" t="s">
        <v>2058</v>
      </c>
      <c r="G139" s="133">
        <v>0</v>
      </c>
    </row>
    <row r="140" spans="1:7" x14ac:dyDescent="0.2">
      <c r="A140" s="130">
        <v>0</v>
      </c>
      <c r="B140" s="132">
        <v>0</v>
      </c>
      <c r="C140" s="109"/>
      <c r="D140" s="109"/>
      <c r="F140" s="1" t="s">
        <v>2060</v>
      </c>
      <c r="G140" s="133">
        <v>2</v>
      </c>
    </row>
    <row r="141" spans="1:7" x14ac:dyDescent="0.2">
      <c r="A141" s="130">
        <v>0</v>
      </c>
      <c r="B141" s="132">
        <v>0</v>
      </c>
      <c r="C141" s="109"/>
      <c r="D141" s="109"/>
      <c r="F141" s="1" t="s">
        <v>2060</v>
      </c>
      <c r="G141" s="133">
        <v>2</v>
      </c>
    </row>
    <row r="142" spans="1:7" x14ac:dyDescent="0.2">
      <c r="A142" s="130">
        <v>0</v>
      </c>
      <c r="B142" s="132">
        <v>0</v>
      </c>
      <c r="C142" s="109"/>
      <c r="D142" s="109"/>
      <c r="F142" s="1" t="s">
        <v>2059</v>
      </c>
      <c r="G142" s="133">
        <v>1</v>
      </c>
    </row>
    <row r="143" spans="1:7" x14ac:dyDescent="0.2">
      <c r="A143" s="130">
        <v>0</v>
      </c>
      <c r="B143" s="132">
        <v>0</v>
      </c>
      <c r="C143" s="109"/>
      <c r="D143" s="109"/>
      <c r="F143" s="1" t="s">
        <v>2058</v>
      </c>
      <c r="G143" s="133">
        <v>0</v>
      </c>
    </row>
    <row r="144" spans="1:7" x14ac:dyDescent="0.2">
      <c r="A144" s="130">
        <v>0</v>
      </c>
      <c r="B144" s="132">
        <v>0</v>
      </c>
      <c r="C144" s="109"/>
      <c r="D144" s="109"/>
      <c r="F144" s="1" t="s">
        <v>2058</v>
      </c>
      <c r="G144" s="133">
        <v>0</v>
      </c>
    </row>
    <row r="145" spans="1:7" x14ac:dyDescent="0.2">
      <c r="A145" s="130">
        <v>0</v>
      </c>
      <c r="B145" s="132">
        <v>0</v>
      </c>
      <c r="C145" s="109"/>
      <c r="D145" s="109"/>
      <c r="F145" s="1" t="s">
        <v>2058</v>
      </c>
      <c r="G145" s="133">
        <v>0</v>
      </c>
    </row>
    <row r="146" spans="1:7" x14ac:dyDescent="0.2">
      <c r="A146" s="130">
        <v>0</v>
      </c>
      <c r="B146" s="132">
        <v>0</v>
      </c>
      <c r="C146" s="109"/>
      <c r="D146" s="109"/>
      <c r="F146" s="1" t="s">
        <v>2059</v>
      </c>
      <c r="G146" s="133">
        <v>1</v>
      </c>
    </row>
    <row r="147" spans="1:7" x14ac:dyDescent="0.2">
      <c r="A147" s="130">
        <v>0</v>
      </c>
      <c r="B147" s="132">
        <v>0</v>
      </c>
      <c r="C147" s="109"/>
      <c r="D147" s="109"/>
      <c r="F147" s="1" t="s">
        <v>2058</v>
      </c>
      <c r="G147" s="133">
        <v>0</v>
      </c>
    </row>
    <row r="148" spans="1:7" x14ac:dyDescent="0.2">
      <c r="A148" s="130">
        <v>0</v>
      </c>
      <c r="B148" s="132">
        <v>0</v>
      </c>
      <c r="C148" s="109"/>
      <c r="D148" s="109"/>
      <c r="F148" s="1" t="s">
        <v>2059</v>
      </c>
      <c r="G148" s="133">
        <v>1</v>
      </c>
    </row>
    <row r="149" spans="1:7" x14ac:dyDescent="0.2">
      <c r="A149" s="130">
        <v>0</v>
      </c>
      <c r="B149" s="132">
        <v>0</v>
      </c>
      <c r="C149" s="109"/>
      <c r="D149" s="109"/>
      <c r="F149" s="1" t="s">
        <v>2058</v>
      </c>
      <c r="G149" s="133">
        <v>0</v>
      </c>
    </row>
    <row r="150" spans="1:7" x14ac:dyDescent="0.2">
      <c r="A150" s="130">
        <v>0</v>
      </c>
      <c r="B150" s="132">
        <v>0</v>
      </c>
      <c r="C150" s="109"/>
      <c r="D150" s="109"/>
      <c r="F150" s="1" t="s">
        <v>2058</v>
      </c>
      <c r="G150" s="133">
        <v>0</v>
      </c>
    </row>
    <row r="151" spans="1:7" x14ac:dyDescent="0.2">
      <c r="A151" s="130">
        <v>0</v>
      </c>
      <c r="B151" s="132">
        <v>0</v>
      </c>
      <c r="C151" s="109"/>
      <c r="D151" s="109"/>
      <c r="F151" s="1" t="s">
        <v>2058</v>
      </c>
      <c r="G151" s="133">
        <v>0</v>
      </c>
    </row>
    <row r="152" spans="1:7" x14ac:dyDescent="0.2">
      <c r="A152" s="130">
        <v>0</v>
      </c>
      <c r="B152" s="132">
        <v>0</v>
      </c>
      <c r="C152" s="109"/>
      <c r="D152" s="109"/>
      <c r="F152" s="1" t="s">
        <v>2058</v>
      </c>
      <c r="G152" s="133">
        <v>0</v>
      </c>
    </row>
    <row r="153" spans="1:7" x14ac:dyDescent="0.2">
      <c r="A153" s="130">
        <v>0</v>
      </c>
      <c r="B153" s="132">
        <v>0</v>
      </c>
      <c r="C153" s="109"/>
      <c r="D153" s="109"/>
      <c r="F153" s="1" t="s">
        <v>2058</v>
      </c>
      <c r="G153" s="133">
        <v>0</v>
      </c>
    </row>
    <row r="154" spans="1:7" x14ac:dyDescent="0.2">
      <c r="A154" s="130">
        <v>0</v>
      </c>
      <c r="B154" s="132">
        <v>0</v>
      </c>
      <c r="C154" s="109"/>
      <c r="D154" s="109"/>
      <c r="F154" s="1" t="s">
        <v>2063</v>
      </c>
      <c r="G154" s="133">
        <v>5</v>
      </c>
    </row>
    <row r="155" spans="1:7" x14ac:dyDescent="0.2">
      <c r="A155" s="130">
        <v>0</v>
      </c>
      <c r="B155" s="132">
        <v>0</v>
      </c>
      <c r="C155" s="109"/>
      <c r="D155" s="109"/>
      <c r="F155" s="1" t="s">
        <v>2059</v>
      </c>
      <c r="G155" s="133">
        <v>1</v>
      </c>
    </row>
    <row r="156" spans="1:7" x14ac:dyDescent="0.2">
      <c r="A156" s="130">
        <v>0</v>
      </c>
      <c r="B156" s="132">
        <v>0</v>
      </c>
      <c r="C156" s="109"/>
      <c r="D156" s="109"/>
      <c r="F156" s="1" t="s">
        <v>2066</v>
      </c>
      <c r="G156" s="133">
        <v>9</v>
      </c>
    </row>
    <row r="157" spans="1:7" x14ac:dyDescent="0.2">
      <c r="A157" s="130">
        <v>0</v>
      </c>
      <c r="B157" s="132">
        <v>0</v>
      </c>
      <c r="C157" s="109"/>
      <c r="D157" s="109"/>
      <c r="F157" s="1" t="s">
        <v>2061</v>
      </c>
      <c r="G157" s="133">
        <v>3</v>
      </c>
    </row>
    <row r="158" spans="1:7" x14ac:dyDescent="0.2">
      <c r="A158" s="130">
        <v>0</v>
      </c>
      <c r="B158" s="132">
        <v>0</v>
      </c>
      <c r="C158" s="109"/>
      <c r="D158" s="109"/>
      <c r="F158" s="1" t="s">
        <v>2058</v>
      </c>
      <c r="G158" s="133">
        <v>0</v>
      </c>
    </row>
    <row r="159" spans="1:7" x14ac:dyDescent="0.2">
      <c r="A159" s="130">
        <v>0</v>
      </c>
      <c r="B159" s="132">
        <v>0</v>
      </c>
      <c r="C159" s="109"/>
      <c r="D159" s="109"/>
      <c r="F159" s="1" t="s">
        <v>2058</v>
      </c>
      <c r="G159" s="133">
        <v>0</v>
      </c>
    </row>
    <row r="160" spans="1:7" x14ac:dyDescent="0.2">
      <c r="A160" s="130">
        <v>0</v>
      </c>
      <c r="B160" s="132">
        <v>0</v>
      </c>
      <c r="C160" s="109"/>
      <c r="D160" s="109"/>
      <c r="F160" s="1" t="s">
        <v>2066</v>
      </c>
      <c r="G160" s="133">
        <v>9</v>
      </c>
    </row>
    <row r="161" spans="1:7" x14ac:dyDescent="0.2">
      <c r="A161" s="130">
        <v>0</v>
      </c>
      <c r="B161" s="132">
        <v>0</v>
      </c>
      <c r="C161" s="109"/>
      <c r="D161" s="109"/>
      <c r="F161" s="1" t="s">
        <v>2058</v>
      </c>
      <c r="G161" s="133">
        <v>0</v>
      </c>
    </row>
    <row r="162" spans="1:7" x14ac:dyDescent="0.2">
      <c r="A162" s="130">
        <v>0</v>
      </c>
      <c r="B162" s="132">
        <v>0</v>
      </c>
      <c r="C162" s="109"/>
      <c r="D162" s="109"/>
      <c r="F162" s="1" t="s">
        <v>2058</v>
      </c>
      <c r="G162" s="133">
        <v>0</v>
      </c>
    </row>
    <row r="163" spans="1:7" x14ac:dyDescent="0.2">
      <c r="A163" s="130">
        <v>0</v>
      </c>
      <c r="B163" s="132">
        <v>0</v>
      </c>
      <c r="C163" s="109"/>
      <c r="D163" s="109"/>
      <c r="F163" s="1" t="s">
        <v>2059</v>
      </c>
      <c r="G163" s="133">
        <v>1</v>
      </c>
    </row>
    <row r="164" spans="1:7" x14ac:dyDescent="0.2">
      <c r="A164" s="130">
        <v>0</v>
      </c>
      <c r="B164" s="132">
        <v>0</v>
      </c>
      <c r="C164" s="109"/>
      <c r="D164" s="109"/>
      <c r="F164" s="1" t="s">
        <v>2058</v>
      </c>
      <c r="G164" s="133">
        <v>0</v>
      </c>
    </row>
    <row r="165" spans="1:7" x14ac:dyDescent="0.2">
      <c r="A165" s="130">
        <v>0</v>
      </c>
      <c r="B165" s="132">
        <v>0</v>
      </c>
      <c r="C165" s="109"/>
      <c r="D165" s="109"/>
      <c r="F165" s="1" t="s">
        <v>2058</v>
      </c>
      <c r="G165" s="133">
        <v>0</v>
      </c>
    </row>
    <row r="166" spans="1:7" x14ac:dyDescent="0.2">
      <c r="A166" s="130">
        <v>0</v>
      </c>
      <c r="B166" s="132">
        <v>0</v>
      </c>
      <c r="C166" s="109"/>
      <c r="D166" s="109"/>
      <c r="F166" s="1" t="s">
        <v>2058</v>
      </c>
      <c r="G166" s="133">
        <v>0</v>
      </c>
    </row>
    <row r="167" spans="1:7" x14ac:dyDescent="0.2">
      <c r="A167" s="130">
        <v>0</v>
      </c>
      <c r="B167" s="132">
        <v>0</v>
      </c>
      <c r="C167" s="109"/>
      <c r="D167" s="109"/>
      <c r="F167" s="1" t="s">
        <v>2058</v>
      </c>
      <c r="G167" s="133">
        <v>0</v>
      </c>
    </row>
    <row r="168" spans="1:7" x14ac:dyDescent="0.2">
      <c r="A168" s="130">
        <v>0</v>
      </c>
      <c r="B168" s="132">
        <v>0</v>
      </c>
      <c r="C168" s="109"/>
      <c r="D168" s="109"/>
      <c r="F168" s="1" t="s">
        <v>2058</v>
      </c>
      <c r="G168" s="133">
        <v>0</v>
      </c>
    </row>
    <row r="169" spans="1:7" x14ac:dyDescent="0.2">
      <c r="A169" s="130">
        <v>0</v>
      </c>
      <c r="B169" s="132">
        <v>0</v>
      </c>
      <c r="C169" s="109"/>
      <c r="D169" s="109"/>
      <c r="F169" s="1" t="s">
        <v>2065</v>
      </c>
      <c r="G169" s="133">
        <v>7</v>
      </c>
    </row>
    <row r="170" spans="1:7" x14ac:dyDescent="0.2">
      <c r="A170" s="130">
        <v>0</v>
      </c>
      <c r="B170" s="132">
        <v>0</v>
      </c>
      <c r="C170" s="109"/>
      <c r="D170" s="109"/>
      <c r="F170" s="1" t="s">
        <v>2058</v>
      </c>
      <c r="G170" s="133">
        <v>0</v>
      </c>
    </row>
    <row r="171" spans="1:7" x14ac:dyDescent="0.2">
      <c r="A171" s="130">
        <v>0</v>
      </c>
      <c r="B171" s="132">
        <v>0</v>
      </c>
      <c r="C171" s="109"/>
      <c r="D171" s="109"/>
      <c r="F171" s="1" t="s">
        <v>2058</v>
      </c>
      <c r="G171" s="133">
        <v>0</v>
      </c>
    </row>
    <row r="172" spans="1:7" x14ac:dyDescent="0.2">
      <c r="A172" s="130">
        <v>0</v>
      </c>
      <c r="B172" s="132">
        <v>0</v>
      </c>
      <c r="C172" s="109"/>
      <c r="D172" s="109"/>
      <c r="F172" s="1" t="s">
        <v>2058</v>
      </c>
      <c r="G172" s="133">
        <v>0</v>
      </c>
    </row>
    <row r="173" spans="1:7" x14ac:dyDescent="0.2">
      <c r="A173" s="130">
        <v>0</v>
      </c>
      <c r="B173" s="132">
        <v>0</v>
      </c>
      <c r="C173" s="109"/>
      <c r="D173" s="109"/>
      <c r="F173" s="1" t="s">
        <v>2061</v>
      </c>
      <c r="G173" s="133">
        <v>3</v>
      </c>
    </row>
    <row r="174" spans="1:7" x14ac:dyDescent="0.2">
      <c r="A174" s="130">
        <v>0</v>
      </c>
      <c r="B174" s="132">
        <v>0</v>
      </c>
      <c r="C174" s="109"/>
      <c r="D174" s="109"/>
      <c r="F174" s="1" t="s">
        <v>2060</v>
      </c>
      <c r="G174" s="133">
        <v>2</v>
      </c>
    </row>
    <row r="175" spans="1:7" x14ac:dyDescent="0.2">
      <c r="A175" s="130">
        <v>0</v>
      </c>
      <c r="B175" s="132">
        <v>0</v>
      </c>
      <c r="C175" s="109"/>
      <c r="D175" s="109"/>
      <c r="F175" s="1" t="s">
        <v>2058</v>
      </c>
      <c r="G175" s="133">
        <v>0</v>
      </c>
    </row>
    <row r="176" spans="1:7" x14ac:dyDescent="0.2">
      <c r="A176" s="130">
        <v>0</v>
      </c>
      <c r="B176" s="132">
        <v>0</v>
      </c>
      <c r="C176" s="109"/>
      <c r="D176" s="109"/>
      <c r="F176" s="1" t="s">
        <v>2058</v>
      </c>
      <c r="G176" s="133">
        <v>0</v>
      </c>
    </row>
    <row r="177" spans="1:7" x14ac:dyDescent="0.2">
      <c r="A177" s="130">
        <v>0</v>
      </c>
      <c r="B177" s="132">
        <v>0</v>
      </c>
      <c r="C177" s="109"/>
      <c r="D177" s="109"/>
      <c r="F177" s="1" t="s">
        <v>2058</v>
      </c>
      <c r="G177" s="133">
        <v>0</v>
      </c>
    </row>
    <row r="178" spans="1:7" x14ac:dyDescent="0.2">
      <c r="A178" s="130">
        <v>0</v>
      </c>
      <c r="B178" s="132">
        <v>0</v>
      </c>
      <c r="C178" s="109"/>
      <c r="D178" s="109"/>
      <c r="F178" s="1" t="s">
        <v>2058</v>
      </c>
      <c r="G178" s="133">
        <v>0</v>
      </c>
    </row>
    <row r="179" spans="1:7" x14ac:dyDescent="0.2">
      <c r="A179" s="130">
        <v>0</v>
      </c>
      <c r="B179" s="132">
        <v>0</v>
      </c>
      <c r="C179" s="109"/>
      <c r="D179" s="109"/>
      <c r="F179" s="1" t="s">
        <v>2058</v>
      </c>
      <c r="G179" s="133">
        <v>0</v>
      </c>
    </row>
    <row r="180" spans="1:7" x14ac:dyDescent="0.2">
      <c r="A180" s="130">
        <v>0</v>
      </c>
      <c r="B180" s="132">
        <v>0</v>
      </c>
      <c r="C180" s="109"/>
      <c r="D180" s="109"/>
      <c r="F180" s="1" t="s">
        <v>2058</v>
      </c>
      <c r="G180" s="133">
        <v>0</v>
      </c>
    </row>
    <row r="181" spans="1:7" x14ac:dyDescent="0.2">
      <c r="A181" s="130">
        <v>0</v>
      </c>
      <c r="B181" s="132">
        <v>0</v>
      </c>
      <c r="C181" s="109"/>
      <c r="D181" s="109"/>
      <c r="F181" s="1" t="s">
        <v>2058</v>
      </c>
      <c r="G181" s="133">
        <v>0</v>
      </c>
    </row>
    <row r="182" spans="1:7" x14ac:dyDescent="0.2">
      <c r="A182" s="130">
        <v>0</v>
      </c>
      <c r="B182" s="132">
        <v>0</v>
      </c>
      <c r="C182" s="109"/>
      <c r="D182" s="109"/>
      <c r="F182" s="1" t="s">
        <v>2058</v>
      </c>
      <c r="G182" s="133">
        <v>0</v>
      </c>
    </row>
    <row r="183" spans="1:7" x14ac:dyDescent="0.2">
      <c r="A183" s="130">
        <v>0</v>
      </c>
      <c r="B183" s="132">
        <v>0</v>
      </c>
      <c r="C183" s="109"/>
      <c r="D183" s="109"/>
      <c r="F183" s="1" t="s">
        <v>2058</v>
      </c>
      <c r="G183" s="133">
        <v>0</v>
      </c>
    </row>
    <row r="184" spans="1:7" x14ac:dyDescent="0.2">
      <c r="A184" s="130">
        <v>0</v>
      </c>
      <c r="B184" s="132">
        <v>0</v>
      </c>
      <c r="C184" s="109"/>
      <c r="D184" s="109"/>
      <c r="F184" s="1" t="s">
        <v>2058</v>
      </c>
      <c r="G184" s="133">
        <v>0</v>
      </c>
    </row>
    <row r="185" spans="1:7" x14ac:dyDescent="0.2">
      <c r="A185" s="130">
        <v>0</v>
      </c>
      <c r="B185" s="132">
        <v>0</v>
      </c>
      <c r="C185" s="109"/>
      <c r="D185" s="109"/>
      <c r="F185" s="1" t="s">
        <v>2058</v>
      </c>
      <c r="G185" s="133">
        <v>0</v>
      </c>
    </row>
    <row r="186" spans="1:7" x14ac:dyDescent="0.2">
      <c r="A186" s="130">
        <v>0</v>
      </c>
      <c r="B186" s="132">
        <v>0</v>
      </c>
      <c r="C186" s="109"/>
      <c r="D186" s="109"/>
      <c r="F186" s="1" t="s">
        <v>2058</v>
      </c>
      <c r="G186" s="133">
        <v>0</v>
      </c>
    </row>
    <row r="187" spans="1:7" x14ac:dyDescent="0.2">
      <c r="A187" s="130">
        <v>0</v>
      </c>
      <c r="B187" s="132">
        <v>0</v>
      </c>
      <c r="C187" s="109"/>
      <c r="D187" s="109"/>
      <c r="F187" s="1" t="s">
        <v>2058</v>
      </c>
      <c r="G187" s="133">
        <v>0</v>
      </c>
    </row>
    <row r="188" spans="1:7" x14ac:dyDescent="0.2">
      <c r="A188" s="130">
        <v>0</v>
      </c>
      <c r="B188" s="132">
        <v>0</v>
      </c>
      <c r="C188" s="109"/>
      <c r="D188" s="109"/>
      <c r="F188" s="1" t="s">
        <v>2061</v>
      </c>
      <c r="G188" s="133">
        <v>3</v>
      </c>
    </row>
    <row r="189" spans="1:7" x14ac:dyDescent="0.2">
      <c r="A189" s="130">
        <v>0</v>
      </c>
      <c r="B189" s="132">
        <v>0</v>
      </c>
      <c r="C189" s="109"/>
      <c r="D189" s="109"/>
      <c r="F189" s="1" t="s">
        <v>2058</v>
      </c>
      <c r="G189" s="133">
        <v>0</v>
      </c>
    </row>
    <row r="190" spans="1:7" x14ac:dyDescent="0.2">
      <c r="A190" s="130">
        <v>0</v>
      </c>
      <c r="B190" s="132">
        <v>0</v>
      </c>
      <c r="C190" s="109"/>
      <c r="D190" s="109"/>
      <c r="F190" s="1" t="s">
        <v>2059</v>
      </c>
      <c r="G190" s="133">
        <v>1</v>
      </c>
    </row>
    <row r="191" spans="1:7" x14ac:dyDescent="0.2">
      <c r="A191" s="130">
        <v>0</v>
      </c>
      <c r="B191" s="132">
        <v>0</v>
      </c>
      <c r="C191" s="109"/>
      <c r="D191" s="109"/>
      <c r="F191" s="1" t="s">
        <v>2059</v>
      </c>
      <c r="G191" s="133">
        <v>1</v>
      </c>
    </row>
    <row r="192" spans="1:7" x14ac:dyDescent="0.2">
      <c r="A192" s="130">
        <v>0</v>
      </c>
      <c r="B192" s="132">
        <v>0</v>
      </c>
      <c r="C192" s="109"/>
      <c r="D192" s="109"/>
      <c r="F192" s="1" t="s">
        <v>2058</v>
      </c>
      <c r="G192" s="133">
        <v>0</v>
      </c>
    </row>
    <row r="193" spans="1:7" x14ac:dyDescent="0.2">
      <c r="A193" s="130">
        <v>0</v>
      </c>
      <c r="B193" s="132">
        <v>0</v>
      </c>
      <c r="C193" s="109"/>
      <c r="D193" s="109"/>
      <c r="F193" s="1" t="s">
        <v>2058</v>
      </c>
      <c r="G193" s="133">
        <v>0</v>
      </c>
    </row>
    <row r="194" spans="1:7" x14ac:dyDescent="0.2">
      <c r="A194" s="130">
        <v>0</v>
      </c>
      <c r="B194" s="132">
        <v>0</v>
      </c>
      <c r="C194" s="109"/>
      <c r="D194" s="109"/>
      <c r="F194" s="1" t="s">
        <v>2058</v>
      </c>
      <c r="G194" s="133">
        <v>0</v>
      </c>
    </row>
    <row r="195" spans="1:7" x14ac:dyDescent="0.2">
      <c r="A195" s="130">
        <v>0</v>
      </c>
      <c r="B195" s="132">
        <v>0</v>
      </c>
      <c r="C195" s="109"/>
      <c r="D195" s="109"/>
      <c r="F195" s="1" t="s">
        <v>2058</v>
      </c>
      <c r="G195" s="133">
        <v>0</v>
      </c>
    </row>
    <row r="196" spans="1:7" x14ac:dyDescent="0.2">
      <c r="A196" s="130">
        <v>0</v>
      </c>
      <c r="B196" s="132">
        <v>0</v>
      </c>
      <c r="C196" s="109"/>
      <c r="D196" s="109"/>
      <c r="F196" s="1" t="s">
        <v>2589</v>
      </c>
      <c r="G196" s="133">
        <v>17</v>
      </c>
    </row>
    <row r="197" spans="1:7" x14ac:dyDescent="0.2">
      <c r="A197" s="130">
        <v>0</v>
      </c>
      <c r="B197" s="132">
        <v>0</v>
      </c>
      <c r="C197" s="109"/>
      <c r="D197" s="109"/>
      <c r="F197" s="1" t="s">
        <v>2058</v>
      </c>
      <c r="G197" s="133">
        <v>0</v>
      </c>
    </row>
    <row r="198" spans="1:7" x14ac:dyDescent="0.2">
      <c r="A198" s="130">
        <v>0</v>
      </c>
      <c r="B198" s="132">
        <v>0</v>
      </c>
      <c r="C198" s="109"/>
      <c r="D198" s="109"/>
      <c r="F198" s="1" t="s">
        <v>2058</v>
      </c>
      <c r="G198" s="133">
        <v>0</v>
      </c>
    </row>
    <row r="199" spans="1:7" x14ac:dyDescent="0.2">
      <c r="A199" s="130">
        <v>0</v>
      </c>
      <c r="B199" s="132">
        <v>0</v>
      </c>
      <c r="C199" s="109"/>
      <c r="D199" s="109"/>
      <c r="F199" s="1" t="s">
        <v>2060</v>
      </c>
      <c r="G199" s="133">
        <v>2</v>
      </c>
    </row>
    <row r="200" spans="1:7" x14ac:dyDescent="0.2">
      <c r="A200" s="130">
        <v>0</v>
      </c>
      <c r="B200" s="132">
        <v>0</v>
      </c>
      <c r="C200" s="109"/>
      <c r="D200" s="109"/>
      <c r="F200" s="1" t="s">
        <v>2061</v>
      </c>
      <c r="G200" s="133">
        <v>3</v>
      </c>
    </row>
    <row r="201" spans="1:7" x14ac:dyDescent="0.2">
      <c r="A201" s="130">
        <v>0</v>
      </c>
      <c r="B201" s="132">
        <v>0</v>
      </c>
      <c r="C201" s="109"/>
      <c r="D201" s="109"/>
      <c r="F201" s="1" t="s">
        <v>2590</v>
      </c>
      <c r="G201" s="133">
        <v>15</v>
      </c>
    </row>
    <row r="202" spans="1:7" x14ac:dyDescent="0.2">
      <c r="A202" s="130">
        <v>0</v>
      </c>
      <c r="B202" s="132">
        <v>0</v>
      </c>
      <c r="C202" s="109"/>
      <c r="D202" s="109"/>
      <c r="F202" s="1" t="s">
        <v>2060</v>
      </c>
      <c r="G202" s="133">
        <v>2</v>
      </c>
    </row>
    <row r="203" spans="1:7" x14ac:dyDescent="0.2">
      <c r="A203" s="130">
        <v>0</v>
      </c>
      <c r="B203" s="132">
        <v>0</v>
      </c>
      <c r="C203" s="109"/>
      <c r="D203" s="109"/>
      <c r="F203" s="1" t="s">
        <v>2058</v>
      </c>
      <c r="G203" s="133">
        <v>0</v>
      </c>
    </row>
    <row r="204" spans="1:7" x14ac:dyDescent="0.2">
      <c r="A204" s="130">
        <v>0</v>
      </c>
      <c r="B204" s="132">
        <v>0</v>
      </c>
      <c r="C204" s="109"/>
      <c r="D204" s="109"/>
      <c r="F204" s="1" t="s">
        <v>2591</v>
      </c>
      <c r="G204" s="133">
        <v>20</v>
      </c>
    </row>
    <row r="205" spans="1:7" x14ac:dyDescent="0.2">
      <c r="A205" s="130">
        <v>0</v>
      </c>
      <c r="B205" s="132">
        <v>0</v>
      </c>
      <c r="C205" s="109"/>
      <c r="D205" s="109"/>
      <c r="F205" s="1" t="s">
        <v>2064</v>
      </c>
      <c r="G205" s="133">
        <v>6</v>
      </c>
    </row>
    <row r="206" spans="1:7" x14ac:dyDescent="0.2">
      <c r="A206" s="130">
        <v>0</v>
      </c>
      <c r="B206" s="132">
        <v>0</v>
      </c>
      <c r="C206" s="109"/>
      <c r="D206" s="109"/>
      <c r="F206" s="1" t="s">
        <v>2058</v>
      </c>
      <c r="G206" s="133">
        <v>0</v>
      </c>
    </row>
    <row r="207" spans="1:7" x14ac:dyDescent="0.2">
      <c r="A207" s="130">
        <v>0</v>
      </c>
      <c r="B207" s="132">
        <v>0</v>
      </c>
      <c r="C207" s="109"/>
      <c r="D207" s="109"/>
      <c r="F207" s="1" t="s">
        <v>2060</v>
      </c>
      <c r="G207" s="133">
        <v>2</v>
      </c>
    </row>
    <row r="208" spans="1:7" x14ac:dyDescent="0.2">
      <c r="A208" s="130">
        <v>0</v>
      </c>
      <c r="B208" s="132">
        <v>0</v>
      </c>
      <c r="C208" s="109"/>
      <c r="D208" s="109"/>
      <c r="F208" s="1" t="s">
        <v>2058</v>
      </c>
      <c r="G208" s="133">
        <v>0</v>
      </c>
    </row>
    <row r="209" spans="1:7" x14ac:dyDescent="0.2">
      <c r="A209" s="130">
        <v>0</v>
      </c>
      <c r="B209" s="132">
        <v>0</v>
      </c>
      <c r="C209" s="109"/>
      <c r="D209" s="109"/>
      <c r="F209" s="1" t="s">
        <v>2058</v>
      </c>
      <c r="G209" s="133">
        <v>0</v>
      </c>
    </row>
    <row r="210" spans="1:7" x14ac:dyDescent="0.2">
      <c r="A210" s="130">
        <v>0</v>
      </c>
      <c r="B210" s="132">
        <v>0</v>
      </c>
      <c r="C210" s="109"/>
      <c r="D210" s="109"/>
      <c r="F210" s="1" t="s">
        <v>2058</v>
      </c>
      <c r="G210" s="133">
        <v>0</v>
      </c>
    </row>
    <row r="211" spans="1:7" x14ac:dyDescent="0.2">
      <c r="A211" s="130">
        <v>0</v>
      </c>
      <c r="B211" s="132">
        <v>0</v>
      </c>
      <c r="C211" s="109"/>
      <c r="D211" s="109"/>
      <c r="F211" s="1" t="s">
        <v>2058</v>
      </c>
      <c r="G211" s="133">
        <v>0</v>
      </c>
    </row>
    <row r="212" spans="1:7" x14ac:dyDescent="0.2">
      <c r="A212" s="130">
        <v>0</v>
      </c>
      <c r="B212" s="132">
        <v>0</v>
      </c>
      <c r="C212" s="109"/>
      <c r="D212" s="109"/>
      <c r="F212" s="1" t="s">
        <v>2058</v>
      </c>
      <c r="G212" s="133">
        <v>0</v>
      </c>
    </row>
    <row r="213" spans="1:7" x14ac:dyDescent="0.2">
      <c r="A213" s="130">
        <v>0</v>
      </c>
      <c r="B213" s="132">
        <v>0</v>
      </c>
      <c r="C213" s="109"/>
      <c r="D213" s="109"/>
      <c r="F213" s="1" t="s">
        <v>2058</v>
      </c>
      <c r="G213" s="133">
        <v>0</v>
      </c>
    </row>
    <row r="214" spans="1:7" x14ac:dyDescent="0.2">
      <c r="A214" s="130">
        <v>0</v>
      </c>
      <c r="B214" s="132">
        <v>0</v>
      </c>
      <c r="C214" s="109"/>
      <c r="D214" s="109"/>
      <c r="F214" s="1" t="s">
        <v>2058</v>
      </c>
      <c r="G214" s="133">
        <v>0</v>
      </c>
    </row>
    <row r="215" spans="1:7" x14ac:dyDescent="0.2">
      <c r="A215" s="130">
        <v>0</v>
      </c>
      <c r="B215" s="132">
        <v>0</v>
      </c>
      <c r="C215" s="109"/>
      <c r="D215" s="109"/>
      <c r="F215" s="1" t="s">
        <v>2058</v>
      </c>
      <c r="G215" s="133">
        <v>0</v>
      </c>
    </row>
    <row r="216" spans="1:7" x14ac:dyDescent="0.2">
      <c r="A216" s="130">
        <v>0</v>
      </c>
      <c r="B216" s="132">
        <v>0</v>
      </c>
      <c r="C216" s="109"/>
      <c r="D216" s="109"/>
      <c r="F216" s="1" t="s">
        <v>2058</v>
      </c>
      <c r="G216" s="133">
        <v>0</v>
      </c>
    </row>
    <row r="217" spans="1:7" x14ac:dyDescent="0.2">
      <c r="A217" s="130">
        <v>0</v>
      </c>
      <c r="B217" s="132">
        <v>0</v>
      </c>
      <c r="C217" s="109"/>
      <c r="D217" s="109"/>
      <c r="F217" s="1" t="s">
        <v>2059</v>
      </c>
      <c r="G217" s="133">
        <v>1</v>
      </c>
    </row>
    <row r="218" spans="1:7" x14ac:dyDescent="0.2">
      <c r="A218" s="130">
        <v>0</v>
      </c>
      <c r="B218" s="132">
        <v>0</v>
      </c>
      <c r="C218" s="109"/>
      <c r="D218" s="109"/>
      <c r="F218" s="1" t="s">
        <v>2058</v>
      </c>
      <c r="G218" s="133">
        <v>0</v>
      </c>
    </row>
    <row r="219" spans="1:7" x14ac:dyDescent="0.2">
      <c r="A219" s="130">
        <v>0</v>
      </c>
      <c r="B219" s="132">
        <v>0</v>
      </c>
      <c r="C219" s="109"/>
      <c r="D219" s="109"/>
      <c r="F219" s="1" t="s">
        <v>2058</v>
      </c>
      <c r="G219" s="133">
        <v>0</v>
      </c>
    </row>
    <row r="220" spans="1:7" x14ac:dyDescent="0.2">
      <c r="A220" s="130">
        <v>0</v>
      </c>
      <c r="B220" s="132">
        <v>0</v>
      </c>
      <c r="C220" s="109"/>
      <c r="D220" s="109"/>
      <c r="F220" s="1" t="s">
        <v>2058</v>
      </c>
      <c r="G220" s="133">
        <v>0</v>
      </c>
    </row>
    <row r="221" spans="1:7" x14ac:dyDescent="0.2">
      <c r="A221" s="130">
        <v>0</v>
      </c>
      <c r="B221" s="132">
        <v>0</v>
      </c>
      <c r="C221" s="109"/>
      <c r="D221" s="109"/>
      <c r="F221" s="1" t="s">
        <v>2058</v>
      </c>
      <c r="G221" s="133">
        <v>0</v>
      </c>
    </row>
    <row r="222" spans="1:7" x14ac:dyDescent="0.2">
      <c r="A222" s="130">
        <v>0</v>
      </c>
      <c r="B222" s="132">
        <v>0</v>
      </c>
      <c r="C222" s="109"/>
      <c r="D222" s="109"/>
      <c r="F222" s="1" t="s">
        <v>2058</v>
      </c>
      <c r="G222" s="133">
        <v>0</v>
      </c>
    </row>
    <row r="223" spans="1:7" x14ac:dyDescent="0.2">
      <c r="A223" s="130">
        <v>0</v>
      </c>
      <c r="B223" s="132">
        <v>0</v>
      </c>
      <c r="C223" s="109"/>
      <c r="D223" s="109"/>
      <c r="F223" s="1" t="s">
        <v>2058</v>
      </c>
      <c r="G223" s="133">
        <v>0</v>
      </c>
    </row>
    <row r="224" spans="1:7" x14ac:dyDescent="0.2">
      <c r="A224" s="130">
        <v>0</v>
      </c>
      <c r="B224" s="132">
        <v>0</v>
      </c>
      <c r="C224" s="109"/>
      <c r="D224" s="109"/>
      <c r="F224" s="1" t="s">
        <v>2058</v>
      </c>
      <c r="G224" s="133">
        <v>0</v>
      </c>
    </row>
    <row r="225" spans="1:7" x14ac:dyDescent="0.2">
      <c r="A225" s="130">
        <v>0</v>
      </c>
      <c r="B225" s="132">
        <v>0</v>
      </c>
      <c r="C225" s="109"/>
      <c r="D225" s="109"/>
      <c r="F225" s="1" t="s">
        <v>2058</v>
      </c>
      <c r="G225" s="133">
        <v>0</v>
      </c>
    </row>
    <row r="226" spans="1:7" x14ac:dyDescent="0.2">
      <c r="A226" s="130">
        <v>0</v>
      </c>
      <c r="B226" s="132">
        <v>0</v>
      </c>
      <c r="C226" s="109"/>
      <c r="D226" s="109"/>
      <c r="F226" s="1" t="s">
        <v>2058</v>
      </c>
      <c r="G226" s="133">
        <v>0</v>
      </c>
    </row>
    <row r="227" spans="1:7" x14ac:dyDescent="0.2">
      <c r="A227" s="130">
        <v>0</v>
      </c>
      <c r="B227" s="132">
        <v>0</v>
      </c>
      <c r="C227" s="109"/>
      <c r="D227" s="109"/>
      <c r="F227" s="1" t="s">
        <v>2058</v>
      </c>
      <c r="G227" s="133">
        <v>0</v>
      </c>
    </row>
    <row r="228" spans="1:7" x14ac:dyDescent="0.2">
      <c r="A228" s="130">
        <v>0</v>
      </c>
      <c r="B228" s="132">
        <v>0</v>
      </c>
      <c r="C228" s="109"/>
      <c r="D228" s="109"/>
      <c r="F228" s="1" t="s">
        <v>2058</v>
      </c>
      <c r="G228" s="133">
        <v>0</v>
      </c>
    </row>
    <row r="229" spans="1:7" x14ac:dyDescent="0.2">
      <c r="A229" s="130">
        <v>0</v>
      </c>
      <c r="B229" s="132">
        <v>0</v>
      </c>
      <c r="C229" s="109"/>
      <c r="D229" s="109"/>
      <c r="F229" s="1" t="s">
        <v>2058</v>
      </c>
      <c r="G229" s="133">
        <v>0</v>
      </c>
    </row>
    <row r="230" spans="1:7" x14ac:dyDescent="0.2">
      <c r="A230" s="130">
        <v>0</v>
      </c>
      <c r="B230" s="132">
        <v>0</v>
      </c>
      <c r="C230" s="109"/>
      <c r="D230" s="109"/>
      <c r="F230" s="1" t="s">
        <v>2058</v>
      </c>
      <c r="G230" s="133">
        <v>0</v>
      </c>
    </row>
    <row r="231" spans="1:7" x14ac:dyDescent="0.2">
      <c r="A231" s="130">
        <v>0</v>
      </c>
      <c r="B231" s="132">
        <v>0</v>
      </c>
      <c r="C231" s="109"/>
      <c r="D231" s="109"/>
      <c r="F231" s="1" t="s">
        <v>2058</v>
      </c>
      <c r="G231" s="133">
        <v>0</v>
      </c>
    </row>
    <row r="232" spans="1:7" x14ac:dyDescent="0.2">
      <c r="A232" s="130">
        <v>0</v>
      </c>
      <c r="B232" s="132">
        <v>0</v>
      </c>
      <c r="C232" s="109"/>
      <c r="D232" s="109"/>
      <c r="G232" s="109"/>
    </row>
    <row r="233" spans="1:7" x14ac:dyDescent="0.2">
      <c r="A233" s="130">
        <v>0</v>
      </c>
      <c r="B233" s="132">
        <v>0</v>
      </c>
      <c r="C233" s="109"/>
      <c r="D233" s="109"/>
    </row>
    <row r="234" spans="1:7" x14ac:dyDescent="0.2">
      <c r="A234" s="130">
        <v>0</v>
      </c>
      <c r="B234" s="132">
        <v>0</v>
      </c>
      <c r="C234" s="109"/>
      <c r="D234" s="109"/>
    </row>
    <row r="235" spans="1:7" x14ac:dyDescent="0.2">
      <c r="A235" s="130">
        <v>0</v>
      </c>
      <c r="B235" s="132">
        <v>0</v>
      </c>
      <c r="C235" s="109"/>
      <c r="D235" s="109"/>
    </row>
    <row r="236" spans="1:7" x14ac:dyDescent="0.2">
      <c r="A236" s="130">
        <v>0</v>
      </c>
      <c r="B236" s="132">
        <v>0</v>
      </c>
      <c r="C236" s="109"/>
      <c r="D236" s="109"/>
    </row>
    <row r="237" spans="1:7" x14ac:dyDescent="0.2">
      <c r="A237" s="130">
        <v>0</v>
      </c>
      <c r="B237" s="132">
        <v>0</v>
      </c>
      <c r="C237" s="109"/>
      <c r="D237" s="109"/>
    </row>
    <row r="238" spans="1:7" x14ac:dyDescent="0.2">
      <c r="A238" s="130">
        <v>0</v>
      </c>
      <c r="B238" s="132">
        <v>0</v>
      </c>
      <c r="C238" s="109"/>
      <c r="D238" s="109"/>
    </row>
    <row r="239" spans="1:7" x14ac:dyDescent="0.2">
      <c r="A239" s="130">
        <v>0</v>
      </c>
      <c r="B239" s="132">
        <v>0</v>
      </c>
      <c r="C239" s="109"/>
      <c r="D239" s="109"/>
    </row>
    <row r="240" spans="1:7" x14ac:dyDescent="0.2">
      <c r="A240" s="130">
        <v>0</v>
      </c>
      <c r="B240" s="132">
        <v>0</v>
      </c>
      <c r="C240" s="109"/>
      <c r="D240" s="109"/>
    </row>
    <row r="241" spans="1:4" x14ac:dyDescent="0.2">
      <c r="A241" s="130">
        <v>0</v>
      </c>
      <c r="B241" s="132">
        <v>0</v>
      </c>
      <c r="C241" s="109"/>
      <c r="D241" s="109"/>
    </row>
    <row r="242" spans="1:4" x14ac:dyDescent="0.2">
      <c r="A242" s="130">
        <v>0</v>
      </c>
      <c r="B242" s="132">
        <v>0</v>
      </c>
      <c r="C242" s="109"/>
      <c r="D242" s="109"/>
    </row>
    <row r="243" spans="1:4" x14ac:dyDescent="0.2">
      <c r="A243" s="130">
        <v>0</v>
      </c>
      <c r="B243" s="132">
        <v>0</v>
      </c>
      <c r="C243" s="109"/>
      <c r="D243" s="109"/>
    </row>
    <row r="244" spans="1:4" x14ac:dyDescent="0.2">
      <c r="A244" s="130">
        <v>0</v>
      </c>
      <c r="B244" s="132">
        <v>0</v>
      </c>
      <c r="C244" s="109"/>
      <c r="D244" s="109"/>
    </row>
    <row r="245" spans="1:4" x14ac:dyDescent="0.2">
      <c r="A245" s="130">
        <v>0</v>
      </c>
      <c r="B245" s="132">
        <v>0</v>
      </c>
      <c r="C245" s="109"/>
      <c r="D245" s="109"/>
    </row>
    <row r="246" spans="1:4" x14ac:dyDescent="0.2">
      <c r="A246" s="130">
        <v>0</v>
      </c>
      <c r="B246" s="132">
        <v>0</v>
      </c>
      <c r="C246" s="109"/>
      <c r="D246" s="109"/>
    </row>
    <row r="247" spans="1:4" x14ac:dyDescent="0.2">
      <c r="A247" s="130">
        <v>0</v>
      </c>
      <c r="B247" s="132">
        <v>0</v>
      </c>
      <c r="C247" s="109"/>
      <c r="D247" s="109"/>
    </row>
    <row r="248" spans="1:4" x14ac:dyDescent="0.2">
      <c r="A248" s="130">
        <v>0</v>
      </c>
      <c r="B248" s="132">
        <v>0</v>
      </c>
      <c r="C248" s="109"/>
      <c r="D248" s="109"/>
    </row>
    <row r="249" spans="1:4" x14ac:dyDescent="0.2">
      <c r="A249" s="130">
        <v>0</v>
      </c>
      <c r="B249" s="132">
        <v>0</v>
      </c>
      <c r="C249" s="109"/>
      <c r="D249" s="109"/>
    </row>
    <row r="250" spans="1:4" x14ac:dyDescent="0.2">
      <c r="A250" s="130">
        <v>0</v>
      </c>
      <c r="B250" s="132">
        <v>0</v>
      </c>
      <c r="C250" s="109"/>
      <c r="D250" s="109"/>
    </row>
    <row r="251" spans="1:4" x14ac:dyDescent="0.2">
      <c r="A251" s="130">
        <v>0</v>
      </c>
      <c r="B251" s="132">
        <v>0</v>
      </c>
      <c r="C251" s="109"/>
      <c r="D251" s="109"/>
    </row>
    <row r="252" spans="1:4" x14ac:dyDescent="0.2">
      <c r="A252" s="130">
        <v>0</v>
      </c>
      <c r="B252" s="132">
        <v>0</v>
      </c>
      <c r="C252" s="109"/>
      <c r="D252" s="109"/>
    </row>
    <row r="253" spans="1:4" x14ac:dyDescent="0.2">
      <c r="A253" s="130">
        <v>0</v>
      </c>
      <c r="B253" s="132">
        <v>0</v>
      </c>
      <c r="C253" s="109"/>
      <c r="D253" s="109"/>
    </row>
    <row r="254" spans="1:4" x14ac:dyDescent="0.2">
      <c r="A254" s="130">
        <v>0</v>
      </c>
      <c r="B254" s="132">
        <v>0</v>
      </c>
      <c r="C254" s="109"/>
      <c r="D254" s="109"/>
    </row>
    <row r="255" spans="1:4" x14ac:dyDescent="0.2">
      <c r="A255" s="130">
        <v>0</v>
      </c>
      <c r="B255" s="132">
        <v>0</v>
      </c>
      <c r="C255" s="109"/>
      <c r="D255" s="109"/>
    </row>
    <row r="256" spans="1:4" x14ac:dyDescent="0.2">
      <c r="A256" s="130">
        <v>0</v>
      </c>
      <c r="B256" s="132">
        <v>0</v>
      </c>
      <c r="C256" s="109"/>
      <c r="D256" s="109"/>
    </row>
    <row r="257" spans="1:4" x14ac:dyDescent="0.2">
      <c r="A257" s="130">
        <v>0</v>
      </c>
      <c r="B257" s="132">
        <v>0</v>
      </c>
      <c r="C257" s="109"/>
      <c r="D257" s="109"/>
    </row>
    <row r="258" spans="1:4" x14ac:dyDescent="0.2">
      <c r="A258" s="130">
        <v>0</v>
      </c>
      <c r="B258" s="132">
        <v>0</v>
      </c>
      <c r="C258" s="109"/>
      <c r="D258" s="109"/>
    </row>
    <row r="259" spans="1:4" x14ac:dyDescent="0.2">
      <c r="A259" s="130">
        <v>0</v>
      </c>
      <c r="B259" s="132">
        <v>0</v>
      </c>
      <c r="C259" s="109"/>
      <c r="D259" s="109"/>
    </row>
    <row r="260" spans="1:4" x14ac:dyDescent="0.2">
      <c r="A260" s="130">
        <v>0</v>
      </c>
      <c r="B260" s="132">
        <v>0</v>
      </c>
      <c r="C260" s="109"/>
      <c r="D260" s="109"/>
    </row>
    <row r="261" spans="1:4" x14ac:dyDescent="0.2">
      <c r="A261" s="130">
        <v>0</v>
      </c>
      <c r="B261" s="132">
        <v>0</v>
      </c>
      <c r="C261" s="109"/>
      <c r="D261" s="109"/>
    </row>
    <row r="262" spans="1:4" x14ac:dyDescent="0.2">
      <c r="A262" s="130">
        <v>0</v>
      </c>
      <c r="B262" s="132">
        <v>0</v>
      </c>
      <c r="C262" s="109"/>
      <c r="D262" s="109"/>
    </row>
    <row r="263" spans="1:4" x14ac:dyDescent="0.2">
      <c r="A263" s="130">
        <v>0</v>
      </c>
      <c r="B263" s="132">
        <v>0</v>
      </c>
      <c r="C263" s="109"/>
      <c r="D263" s="109"/>
    </row>
    <row r="264" spans="1:4" x14ac:dyDescent="0.2">
      <c r="A264" s="130">
        <v>0</v>
      </c>
      <c r="B264" s="132">
        <v>0</v>
      </c>
      <c r="C264" s="109"/>
      <c r="D264" s="109"/>
    </row>
    <row r="265" spans="1:4" x14ac:dyDescent="0.2">
      <c r="A265" s="130">
        <v>0</v>
      </c>
      <c r="B265" s="132">
        <v>0</v>
      </c>
      <c r="C265" s="109"/>
      <c r="D265" s="109"/>
    </row>
    <row r="266" spans="1:4" x14ac:dyDescent="0.2">
      <c r="A266" s="130">
        <v>0</v>
      </c>
      <c r="B266" s="132">
        <v>0</v>
      </c>
      <c r="C266" s="109"/>
      <c r="D266" s="109"/>
    </row>
    <row r="267" spans="1:4" x14ac:dyDescent="0.2">
      <c r="A267" s="130">
        <v>0</v>
      </c>
      <c r="B267" s="132">
        <v>0</v>
      </c>
      <c r="C267" s="109"/>
      <c r="D267" s="109"/>
    </row>
    <row r="268" spans="1:4" x14ac:dyDescent="0.2">
      <c r="A268" s="130">
        <v>0</v>
      </c>
      <c r="B268" s="132">
        <v>0</v>
      </c>
      <c r="C268" s="109"/>
      <c r="D268" s="109"/>
    </row>
    <row r="269" spans="1:4" x14ac:dyDescent="0.2">
      <c r="A269" s="130">
        <v>0</v>
      </c>
      <c r="B269" s="132">
        <v>0</v>
      </c>
      <c r="C269" s="109"/>
      <c r="D269" s="109"/>
    </row>
    <row r="270" spans="1:4" x14ac:dyDescent="0.2">
      <c r="A270" s="130">
        <v>0</v>
      </c>
      <c r="B270" s="132">
        <v>0</v>
      </c>
      <c r="C270" s="109"/>
      <c r="D270" s="109"/>
    </row>
    <row r="271" spans="1:4" x14ac:dyDescent="0.2">
      <c r="A271" s="130">
        <v>0</v>
      </c>
      <c r="B271" s="132">
        <v>0</v>
      </c>
      <c r="C271" s="109"/>
      <c r="D271" s="109"/>
    </row>
    <row r="272" spans="1:4" x14ac:dyDescent="0.2">
      <c r="A272" s="130">
        <v>0</v>
      </c>
      <c r="B272" s="132">
        <v>0</v>
      </c>
      <c r="C272" s="109"/>
      <c r="D272" s="109"/>
    </row>
    <row r="273" spans="1:4" x14ac:dyDescent="0.2">
      <c r="A273" s="130">
        <v>0</v>
      </c>
      <c r="B273" s="132">
        <v>0</v>
      </c>
      <c r="C273" s="109"/>
      <c r="D273" s="109"/>
    </row>
    <row r="274" spans="1:4" x14ac:dyDescent="0.2">
      <c r="A274" s="130">
        <v>0</v>
      </c>
      <c r="B274" s="132">
        <v>0</v>
      </c>
      <c r="C274" s="109"/>
      <c r="D274" s="109"/>
    </row>
    <row r="275" spans="1:4" x14ac:dyDescent="0.2">
      <c r="A275" s="130">
        <v>0</v>
      </c>
      <c r="B275" s="132">
        <v>0</v>
      </c>
      <c r="C275" s="109"/>
      <c r="D275" s="109"/>
    </row>
    <row r="276" spans="1:4" x14ac:dyDescent="0.2">
      <c r="A276" s="130">
        <v>0</v>
      </c>
      <c r="B276" s="132">
        <v>0</v>
      </c>
      <c r="C276" s="109"/>
      <c r="D276" s="109"/>
    </row>
    <row r="277" spans="1:4" x14ac:dyDescent="0.2">
      <c r="A277" s="130">
        <v>0</v>
      </c>
      <c r="B277" s="132">
        <v>0</v>
      </c>
      <c r="C277" s="109"/>
      <c r="D277" s="109"/>
    </row>
    <row r="278" spans="1:4" x14ac:dyDescent="0.2">
      <c r="A278" s="130">
        <v>0</v>
      </c>
      <c r="B278" s="132">
        <v>0</v>
      </c>
      <c r="C278" s="109"/>
      <c r="D278" s="109"/>
    </row>
    <row r="279" spans="1:4" x14ac:dyDescent="0.2">
      <c r="A279" s="130">
        <v>0</v>
      </c>
      <c r="B279" s="132">
        <v>0</v>
      </c>
      <c r="C279" s="109"/>
      <c r="D279" s="109"/>
    </row>
    <row r="280" spans="1:4" x14ac:dyDescent="0.2">
      <c r="A280" s="130">
        <v>0</v>
      </c>
      <c r="B280" s="132">
        <v>0</v>
      </c>
      <c r="C280" s="109"/>
      <c r="D280" s="109"/>
    </row>
    <row r="281" spans="1:4" x14ac:dyDescent="0.2">
      <c r="A281" s="130">
        <v>0</v>
      </c>
      <c r="B281" s="132">
        <v>0</v>
      </c>
      <c r="C281" s="109"/>
      <c r="D281" s="109"/>
    </row>
    <row r="282" spans="1:4" x14ac:dyDescent="0.2">
      <c r="A282" s="130">
        <v>0</v>
      </c>
      <c r="B282" s="132">
        <v>0</v>
      </c>
      <c r="C282" s="109"/>
      <c r="D282" s="109"/>
    </row>
    <row r="283" spans="1:4" x14ac:dyDescent="0.2">
      <c r="A283" s="130">
        <v>0</v>
      </c>
      <c r="B283" s="132">
        <v>0</v>
      </c>
      <c r="C283" s="109"/>
      <c r="D283" s="109"/>
    </row>
    <row r="284" spans="1:4" x14ac:dyDescent="0.2">
      <c r="A284" s="130">
        <v>0</v>
      </c>
      <c r="B284" s="132">
        <v>0</v>
      </c>
      <c r="C284" s="109"/>
      <c r="D284" s="109"/>
    </row>
    <row r="285" spans="1:4" x14ac:dyDescent="0.2">
      <c r="A285" s="130">
        <v>0</v>
      </c>
      <c r="B285" s="132">
        <v>0</v>
      </c>
      <c r="C285" s="109"/>
      <c r="D285" s="109"/>
    </row>
    <row r="286" spans="1:4" x14ac:dyDescent="0.2">
      <c r="A286" s="130">
        <v>0</v>
      </c>
      <c r="B286" s="132">
        <v>0</v>
      </c>
      <c r="C286" s="109"/>
      <c r="D286" s="109"/>
    </row>
    <row r="287" spans="1:4" x14ac:dyDescent="0.2">
      <c r="A287" s="130">
        <v>0</v>
      </c>
      <c r="B287" s="132">
        <v>0</v>
      </c>
      <c r="C287" s="109"/>
      <c r="D287" s="109"/>
    </row>
    <row r="288" spans="1:4" x14ac:dyDescent="0.2">
      <c r="A288" s="130">
        <v>0</v>
      </c>
      <c r="B288" s="132">
        <v>0</v>
      </c>
      <c r="C288" s="109"/>
      <c r="D288" s="109"/>
    </row>
    <row r="289" spans="1:4" x14ac:dyDescent="0.2">
      <c r="A289" s="130">
        <v>0</v>
      </c>
      <c r="B289" s="132">
        <v>0</v>
      </c>
      <c r="C289" s="109"/>
      <c r="D289" s="109"/>
    </row>
    <row r="290" spans="1:4" x14ac:dyDescent="0.2">
      <c r="A290" s="130">
        <v>0</v>
      </c>
      <c r="B290" s="132">
        <v>0</v>
      </c>
      <c r="C290" s="109"/>
      <c r="D290" s="109"/>
    </row>
    <row r="291" spans="1:4" x14ac:dyDescent="0.2">
      <c r="A291" s="130">
        <v>0</v>
      </c>
      <c r="B291" s="132">
        <v>0</v>
      </c>
      <c r="C291" s="109"/>
      <c r="D291" s="109"/>
    </row>
    <row r="292" spans="1:4" x14ac:dyDescent="0.2">
      <c r="A292" s="130">
        <v>0</v>
      </c>
      <c r="B292" s="132">
        <v>0</v>
      </c>
      <c r="C292" s="109"/>
      <c r="D292" s="109"/>
    </row>
    <row r="293" spans="1:4" x14ac:dyDescent="0.2">
      <c r="A293" s="130">
        <v>0</v>
      </c>
      <c r="B293" s="132">
        <v>0</v>
      </c>
      <c r="C293" s="109"/>
      <c r="D293" s="109"/>
    </row>
    <row r="294" spans="1:4" x14ac:dyDescent="0.2">
      <c r="A294" s="130">
        <v>0</v>
      </c>
      <c r="B294" s="132">
        <v>0</v>
      </c>
      <c r="C294" s="109"/>
      <c r="D294" s="109"/>
    </row>
    <row r="295" spans="1:4" x14ac:dyDescent="0.2">
      <c r="A295" s="130">
        <v>0</v>
      </c>
      <c r="B295" s="132">
        <v>0</v>
      </c>
      <c r="C295" s="109"/>
      <c r="D295" s="109"/>
    </row>
    <row r="296" spans="1:4" x14ac:dyDescent="0.2">
      <c r="A296" s="130">
        <v>0</v>
      </c>
      <c r="B296" s="132">
        <v>0</v>
      </c>
      <c r="C296" s="109"/>
      <c r="D296" s="109"/>
    </row>
    <row r="297" spans="1:4" x14ac:dyDescent="0.2">
      <c r="A297" s="130">
        <v>0</v>
      </c>
      <c r="B297" s="132">
        <v>0</v>
      </c>
      <c r="C297" s="109"/>
      <c r="D297" s="109"/>
    </row>
    <row r="298" spans="1:4" x14ac:dyDescent="0.2">
      <c r="A298" s="130">
        <v>0</v>
      </c>
      <c r="B298" s="132">
        <v>0</v>
      </c>
      <c r="C298" s="109"/>
      <c r="D298" s="109"/>
    </row>
    <row r="299" spans="1:4" x14ac:dyDescent="0.2">
      <c r="A299" s="130">
        <v>0</v>
      </c>
      <c r="B299" s="132">
        <v>0</v>
      </c>
      <c r="C299" s="109"/>
      <c r="D299" s="109"/>
    </row>
    <row r="300" spans="1:4" x14ac:dyDescent="0.2">
      <c r="A300" s="130">
        <v>0</v>
      </c>
      <c r="B300" s="132">
        <v>0</v>
      </c>
      <c r="C300" s="109"/>
      <c r="D300" s="109"/>
    </row>
    <row r="301" spans="1:4" x14ac:dyDescent="0.2">
      <c r="A301" s="130">
        <v>0</v>
      </c>
      <c r="B301" s="132">
        <v>0</v>
      </c>
      <c r="C301" s="109"/>
      <c r="D301" s="109"/>
    </row>
    <row r="302" spans="1:4" x14ac:dyDescent="0.2">
      <c r="A302" s="130">
        <v>0</v>
      </c>
      <c r="B302" s="132">
        <v>0</v>
      </c>
      <c r="C302" s="109"/>
      <c r="D302" s="109"/>
    </row>
    <row r="303" spans="1:4" x14ac:dyDescent="0.2">
      <c r="A303" s="130">
        <v>0</v>
      </c>
      <c r="B303" s="132">
        <v>0</v>
      </c>
      <c r="C303" s="109"/>
      <c r="D303" s="109"/>
    </row>
    <row r="304" spans="1:4" x14ac:dyDescent="0.2">
      <c r="A304" s="130">
        <v>0</v>
      </c>
      <c r="B304" s="132">
        <v>0</v>
      </c>
      <c r="C304" s="109"/>
      <c r="D304" s="109"/>
    </row>
    <row r="305" spans="1:4" x14ac:dyDescent="0.2">
      <c r="A305" s="130">
        <v>0</v>
      </c>
      <c r="B305" s="132">
        <v>0</v>
      </c>
      <c r="C305" s="109"/>
      <c r="D305" s="109"/>
    </row>
    <row r="306" spans="1:4" x14ac:dyDescent="0.2">
      <c r="A306" s="130">
        <v>0</v>
      </c>
      <c r="B306" s="132">
        <v>0</v>
      </c>
      <c r="C306" s="109"/>
      <c r="D306" s="109"/>
    </row>
    <row r="307" spans="1:4" x14ac:dyDescent="0.2">
      <c r="A307" s="130">
        <v>0</v>
      </c>
      <c r="B307" s="132">
        <v>0</v>
      </c>
      <c r="C307" s="109"/>
      <c r="D307" s="109"/>
    </row>
    <row r="308" spans="1:4" x14ac:dyDescent="0.2">
      <c r="A308" s="130">
        <v>0</v>
      </c>
      <c r="B308" s="132">
        <v>0</v>
      </c>
      <c r="C308" s="109"/>
      <c r="D308" s="109"/>
    </row>
    <row r="309" spans="1:4" x14ac:dyDescent="0.2">
      <c r="A309" s="130">
        <v>0</v>
      </c>
      <c r="B309" s="132">
        <v>0</v>
      </c>
      <c r="C309" s="109"/>
      <c r="D309" s="109"/>
    </row>
    <row r="310" spans="1:4" x14ac:dyDescent="0.2">
      <c r="A310" s="130">
        <v>0</v>
      </c>
      <c r="B310" s="132">
        <v>0</v>
      </c>
      <c r="C310" s="109"/>
      <c r="D310" s="109"/>
    </row>
    <row r="311" spans="1:4" x14ac:dyDescent="0.2">
      <c r="A311" s="130">
        <v>0</v>
      </c>
      <c r="B311" s="132">
        <v>0</v>
      </c>
      <c r="C311" s="109"/>
      <c r="D311" s="109"/>
    </row>
    <row r="312" spans="1:4" x14ac:dyDescent="0.2">
      <c r="A312" s="130">
        <v>0</v>
      </c>
      <c r="B312" s="132">
        <v>0</v>
      </c>
      <c r="C312" s="109"/>
      <c r="D312" s="109"/>
    </row>
    <row r="313" spans="1:4" x14ac:dyDescent="0.2">
      <c r="A313" s="130">
        <v>0</v>
      </c>
      <c r="B313" s="132">
        <v>0</v>
      </c>
      <c r="C313" s="109"/>
      <c r="D313" s="109"/>
    </row>
    <row r="314" spans="1:4" x14ac:dyDescent="0.2">
      <c r="A314" s="130">
        <v>0</v>
      </c>
      <c r="B314" s="132">
        <v>0</v>
      </c>
      <c r="C314" s="109"/>
      <c r="D314" s="109"/>
    </row>
    <row r="315" spans="1:4" x14ac:dyDescent="0.2">
      <c r="A315" s="130">
        <v>0</v>
      </c>
      <c r="B315" s="132">
        <v>0</v>
      </c>
      <c r="C315" s="109"/>
      <c r="D315" s="109"/>
    </row>
    <row r="316" spans="1:4" x14ac:dyDescent="0.2">
      <c r="A316" s="130">
        <v>0</v>
      </c>
      <c r="B316" s="132">
        <v>0</v>
      </c>
      <c r="C316" s="109"/>
      <c r="D316" s="109"/>
    </row>
    <row r="317" spans="1:4" x14ac:dyDescent="0.2">
      <c r="A317" s="130">
        <v>0</v>
      </c>
      <c r="B317" s="132">
        <v>0</v>
      </c>
      <c r="C317" s="109"/>
      <c r="D317" s="109"/>
    </row>
    <row r="318" spans="1:4" x14ac:dyDescent="0.2">
      <c r="A318" s="130">
        <v>0</v>
      </c>
      <c r="B318" s="132">
        <v>0</v>
      </c>
      <c r="C318" s="109"/>
      <c r="D318" s="109"/>
    </row>
    <row r="319" spans="1:4" x14ac:dyDescent="0.2">
      <c r="A319" s="130">
        <v>0</v>
      </c>
      <c r="B319" s="132">
        <v>0</v>
      </c>
      <c r="C319" s="109"/>
      <c r="D319" s="109"/>
    </row>
    <row r="320" spans="1:4" x14ac:dyDescent="0.2">
      <c r="A320" s="130">
        <v>0</v>
      </c>
      <c r="B320" s="132">
        <v>0</v>
      </c>
      <c r="C320" s="109"/>
      <c r="D320" s="109"/>
    </row>
    <row r="321" spans="1:4" x14ac:dyDescent="0.2">
      <c r="A321" s="130">
        <v>0</v>
      </c>
      <c r="B321" s="132">
        <v>0</v>
      </c>
      <c r="C321" s="109"/>
      <c r="D321" s="109"/>
    </row>
    <row r="322" spans="1:4" x14ac:dyDescent="0.2">
      <c r="A322" s="130">
        <v>0</v>
      </c>
      <c r="B322" s="132">
        <v>0</v>
      </c>
      <c r="C322" s="109"/>
      <c r="D322" s="109"/>
    </row>
    <row r="323" spans="1:4" x14ac:dyDescent="0.2">
      <c r="A323" s="130">
        <v>0</v>
      </c>
      <c r="B323" s="132">
        <v>0</v>
      </c>
      <c r="C323" s="109"/>
      <c r="D323" s="109"/>
    </row>
    <row r="324" spans="1:4" x14ac:dyDescent="0.2">
      <c r="A324" s="130">
        <v>0</v>
      </c>
      <c r="B324" s="132">
        <v>0</v>
      </c>
      <c r="C324" s="109"/>
      <c r="D324" s="109"/>
    </row>
    <row r="325" spans="1:4" x14ac:dyDescent="0.2">
      <c r="A325" s="130">
        <v>0</v>
      </c>
      <c r="B325" s="132">
        <v>0</v>
      </c>
      <c r="C325" s="109"/>
      <c r="D325" s="109"/>
    </row>
    <row r="326" spans="1:4" x14ac:dyDescent="0.2">
      <c r="A326" s="130">
        <v>0</v>
      </c>
      <c r="B326" s="132">
        <v>0</v>
      </c>
      <c r="C326" s="109"/>
      <c r="D326" s="109"/>
    </row>
    <row r="327" spans="1:4" x14ac:dyDescent="0.2">
      <c r="A327" s="130">
        <v>0</v>
      </c>
      <c r="B327" s="132">
        <v>0</v>
      </c>
      <c r="C327" s="109"/>
      <c r="D327" s="109"/>
    </row>
    <row r="328" spans="1:4" x14ac:dyDescent="0.2">
      <c r="A328" s="130">
        <v>0</v>
      </c>
      <c r="B328" s="132">
        <v>0</v>
      </c>
      <c r="C328" s="109"/>
      <c r="D328" s="109"/>
    </row>
    <row r="329" spans="1:4" x14ac:dyDescent="0.2">
      <c r="A329" s="130">
        <v>0</v>
      </c>
      <c r="B329" s="132">
        <v>0</v>
      </c>
      <c r="C329" s="109"/>
      <c r="D329" s="109"/>
    </row>
    <row r="330" spans="1:4" x14ac:dyDescent="0.2">
      <c r="A330" s="130">
        <v>0</v>
      </c>
      <c r="B330" s="132">
        <v>0</v>
      </c>
      <c r="C330" s="109"/>
      <c r="D330" s="109"/>
    </row>
    <row r="331" spans="1:4" x14ac:dyDescent="0.2">
      <c r="A331" s="130">
        <v>0</v>
      </c>
      <c r="B331" s="132">
        <v>0</v>
      </c>
      <c r="C331" s="109"/>
      <c r="D331" s="109"/>
    </row>
    <row r="332" spans="1:4" x14ac:dyDescent="0.2">
      <c r="A332" s="130">
        <v>0</v>
      </c>
      <c r="B332" s="132">
        <v>0</v>
      </c>
      <c r="C332" s="109"/>
      <c r="D332" s="109"/>
    </row>
    <row r="333" spans="1:4" x14ac:dyDescent="0.2">
      <c r="A333" s="130">
        <v>0</v>
      </c>
      <c r="B333" s="132">
        <v>0</v>
      </c>
      <c r="C333" s="109"/>
      <c r="D333" s="109"/>
    </row>
    <row r="334" spans="1:4" x14ac:dyDescent="0.2">
      <c r="A334" s="130">
        <v>0</v>
      </c>
      <c r="B334" s="132">
        <v>0</v>
      </c>
      <c r="C334" s="109"/>
      <c r="D334" s="109"/>
    </row>
    <row r="335" spans="1:4" x14ac:dyDescent="0.2">
      <c r="A335" s="130">
        <v>6.9444444444444447E-4</v>
      </c>
      <c r="B335" s="132">
        <v>1</v>
      </c>
      <c r="C335" s="109"/>
      <c r="D335" s="109"/>
    </row>
    <row r="336" spans="1:4" x14ac:dyDescent="0.2">
      <c r="A336" s="130">
        <v>6.9444444444444447E-4</v>
      </c>
      <c r="B336" s="132">
        <v>1</v>
      </c>
      <c r="C336" s="109"/>
      <c r="D336" s="109"/>
    </row>
    <row r="337" spans="1:4" x14ac:dyDescent="0.2">
      <c r="A337" s="130">
        <v>6.9444444444444447E-4</v>
      </c>
      <c r="B337" s="132">
        <v>1</v>
      </c>
      <c r="C337" s="109"/>
      <c r="D337" s="109"/>
    </row>
    <row r="338" spans="1:4" x14ac:dyDescent="0.2">
      <c r="A338" s="130">
        <v>6.9444444444444447E-4</v>
      </c>
      <c r="B338" s="132">
        <v>1</v>
      </c>
      <c r="C338" s="109"/>
      <c r="D338" s="109"/>
    </row>
    <row r="339" spans="1:4" x14ac:dyDescent="0.2">
      <c r="A339" s="130">
        <v>6.9444444444444447E-4</v>
      </c>
      <c r="B339" s="132">
        <v>1</v>
      </c>
      <c r="C339" s="109"/>
      <c r="D339" s="109"/>
    </row>
    <row r="340" spans="1:4" x14ac:dyDescent="0.2">
      <c r="A340" s="130">
        <v>6.9444444444444447E-4</v>
      </c>
      <c r="B340" s="132">
        <v>1</v>
      </c>
      <c r="C340" s="109"/>
      <c r="D340" s="109"/>
    </row>
    <row r="341" spans="1:4" x14ac:dyDescent="0.2">
      <c r="A341" s="130">
        <v>6.9444444444444447E-4</v>
      </c>
      <c r="B341" s="132">
        <v>1</v>
      </c>
      <c r="C341" s="109"/>
      <c r="D341" s="109"/>
    </row>
    <row r="342" spans="1:4" x14ac:dyDescent="0.2">
      <c r="A342" s="130">
        <v>6.9444444444444447E-4</v>
      </c>
      <c r="B342" s="132">
        <v>1</v>
      </c>
      <c r="C342" s="109"/>
      <c r="D342" s="109"/>
    </row>
    <row r="343" spans="1:4" x14ac:dyDescent="0.2">
      <c r="A343" s="130">
        <v>6.9444444444444447E-4</v>
      </c>
      <c r="B343" s="132">
        <v>1</v>
      </c>
      <c r="C343" s="109"/>
      <c r="D343" s="109"/>
    </row>
    <row r="344" spans="1:4" x14ac:dyDescent="0.2">
      <c r="A344" s="130">
        <v>6.9444444444444447E-4</v>
      </c>
      <c r="B344" s="132">
        <v>1</v>
      </c>
      <c r="C344" s="109"/>
      <c r="D344" s="109"/>
    </row>
    <row r="345" spans="1:4" x14ac:dyDescent="0.2">
      <c r="A345" s="130">
        <v>6.9444444444444447E-4</v>
      </c>
      <c r="B345" s="132">
        <v>1</v>
      </c>
      <c r="C345" s="109"/>
      <c r="D345" s="109"/>
    </row>
    <row r="346" spans="1:4" x14ac:dyDescent="0.2">
      <c r="A346" s="130">
        <v>6.9444444444444447E-4</v>
      </c>
      <c r="B346" s="132">
        <v>1</v>
      </c>
      <c r="C346" s="109"/>
      <c r="D346" s="109"/>
    </row>
    <row r="347" spans="1:4" x14ac:dyDescent="0.2">
      <c r="A347" s="130">
        <v>6.9444444444444447E-4</v>
      </c>
      <c r="B347" s="132">
        <v>1</v>
      </c>
      <c r="C347" s="109"/>
      <c r="D347" s="109"/>
    </row>
    <row r="348" spans="1:4" x14ac:dyDescent="0.2">
      <c r="A348" s="130">
        <v>6.9444444444444447E-4</v>
      </c>
      <c r="B348" s="132">
        <v>1</v>
      </c>
      <c r="C348" s="109"/>
      <c r="D348" s="109"/>
    </row>
    <row r="349" spans="1:4" x14ac:dyDescent="0.2">
      <c r="A349" s="130">
        <v>6.9444444444444447E-4</v>
      </c>
      <c r="B349" s="132">
        <v>1</v>
      </c>
      <c r="C349" s="109"/>
      <c r="D349" s="109"/>
    </row>
    <row r="350" spans="1:4" x14ac:dyDescent="0.2">
      <c r="A350" s="130">
        <v>6.9444444444444447E-4</v>
      </c>
      <c r="B350" s="132">
        <v>1</v>
      </c>
      <c r="C350" s="109"/>
      <c r="D350" s="109"/>
    </row>
    <row r="351" spans="1:4" x14ac:dyDescent="0.2">
      <c r="A351" s="130">
        <v>6.9444444444444447E-4</v>
      </c>
      <c r="B351" s="132">
        <v>1</v>
      </c>
      <c r="C351" s="109"/>
      <c r="D351" s="109"/>
    </row>
    <row r="352" spans="1:4" x14ac:dyDescent="0.2">
      <c r="A352" s="130">
        <v>6.9444444444444447E-4</v>
      </c>
      <c r="B352" s="132">
        <v>1</v>
      </c>
      <c r="C352" s="109"/>
      <c r="D352" s="109"/>
    </row>
    <row r="353" spans="1:4" x14ac:dyDescent="0.2">
      <c r="A353" s="130">
        <v>6.9444444444444447E-4</v>
      </c>
      <c r="B353" s="132">
        <v>1</v>
      </c>
      <c r="C353" s="109"/>
      <c r="D353" s="109"/>
    </row>
    <row r="354" spans="1:4" x14ac:dyDescent="0.2">
      <c r="A354" s="130">
        <v>6.9444444444444447E-4</v>
      </c>
      <c r="B354" s="132">
        <v>1</v>
      </c>
      <c r="C354" s="109"/>
      <c r="D354" s="109"/>
    </row>
    <row r="355" spans="1:4" x14ac:dyDescent="0.2">
      <c r="A355" s="130">
        <v>6.9444444444444447E-4</v>
      </c>
      <c r="B355" s="132">
        <v>1</v>
      </c>
      <c r="C355" s="109"/>
      <c r="D355" s="109"/>
    </row>
    <row r="356" spans="1:4" x14ac:dyDescent="0.2">
      <c r="A356" s="130">
        <v>6.9444444444444447E-4</v>
      </c>
      <c r="B356" s="132">
        <v>1</v>
      </c>
      <c r="C356" s="109"/>
      <c r="D356" s="109"/>
    </row>
    <row r="357" spans="1:4" x14ac:dyDescent="0.2">
      <c r="A357" s="130">
        <v>6.9444444444444447E-4</v>
      </c>
      <c r="B357" s="132">
        <v>1</v>
      </c>
      <c r="C357" s="109"/>
      <c r="D357" s="109"/>
    </row>
    <row r="358" spans="1:4" x14ac:dyDescent="0.2">
      <c r="A358" s="130">
        <v>6.9444444444444447E-4</v>
      </c>
      <c r="B358" s="132">
        <v>1</v>
      </c>
      <c r="C358" s="109"/>
      <c r="D358" s="109"/>
    </row>
    <row r="359" spans="1:4" x14ac:dyDescent="0.2">
      <c r="A359" s="130">
        <v>6.9444444444444447E-4</v>
      </c>
      <c r="B359" s="132">
        <v>1</v>
      </c>
      <c r="C359" s="109"/>
      <c r="D359" s="109"/>
    </row>
    <row r="360" spans="1:4" x14ac:dyDescent="0.2">
      <c r="A360" s="130">
        <v>6.9444444444444447E-4</v>
      </c>
      <c r="B360" s="132">
        <v>1</v>
      </c>
      <c r="C360" s="109"/>
      <c r="D360" s="109"/>
    </row>
    <row r="361" spans="1:4" x14ac:dyDescent="0.2">
      <c r="A361" s="130">
        <v>6.9444444444444447E-4</v>
      </c>
      <c r="B361" s="132">
        <v>1</v>
      </c>
      <c r="C361" s="109"/>
      <c r="D361" s="109"/>
    </row>
    <row r="362" spans="1:4" x14ac:dyDescent="0.2">
      <c r="A362" s="130">
        <v>6.9444444444444447E-4</v>
      </c>
      <c r="B362" s="132">
        <v>1</v>
      </c>
      <c r="C362" s="109"/>
      <c r="D362" s="109"/>
    </row>
    <row r="363" spans="1:4" x14ac:dyDescent="0.2">
      <c r="A363" s="130">
        <v>6.9444444444444447E-4</v>
      </c>
      <c r="B363" s="132">
        <v>1</v>
      </c>
      <c r="C363" s="109"/>
      <c r="D363" s="109"/>
    </row>
    <row r="364" spans="1:4" x14ac:dyDescent="0.2">
      <c r="A364" s="130">
        <v>6.9444444444444447E-4</v>
      </c>
      <c r="B364" s="132">
        <v>1</v>
      </c>
      <c r="C364" s="109"/>
      <c r="D364" s="109"/>
    </row>
    <row r="365" spans="1:4" x14ac:dyDescent="0.2">
      <c r="A365" s="130">
        <v>6.9444444444444447E-4</v>
      </c>
      <c r="B365" s="132">
        <v>1</v>
      </c>
      <c r="C365" s="109"/>
      <c r="D365" s="109"/>
    </row>
    <row r="366" spans="1:4" x14ac:dyDescent="0.2">
      <c r="A366" s="130">
        <v>6.9444444444444447E-4</v>
      </c>
      <c r="B366" s="132">
        <v>1</v>
      </c>
      <c r="C366" s="109"/>
      <c r="D366" s="109"/>
    </row>
    <row r="367" spans="1:4" x14ac:dyDescent="0.2">
      <c r="A367" s="130">
        <v>6.9444444444444447E-4</v>
      </c>
      <c r="B367" s="132">
        <v>1</v>
      </c>
      <c r="C367" s="109"/>
      <c r="D367" s="109"/>
    </row>
    <row r="368" spans="1:4" x14ac:dyDescent="0.2">
      <c r="A368" s="130">
        <v>6.9444444444444447E-4</v>
      </c>
      <c r="B368" s="132">
        <v>1</v>
      </c>
      <c r="C368" s="109"/>
      <c r="D368" s="109"/>
    </row>
    <row r="369" spans="1:4" x14ac:dyDescent="0.2">
      <c r="A369" s="130">
        <v>6.9444444444444447E-4</v>
      </c>
      <c r="B369" s="132">
        <v>1</v>
      </c>
      <c r="C369" s="109"/>
      <c r="D369" s="109"/>
    </row>
    <row r="370" spans="1:4" x14ac:dyDescent="0.2">
      <c r="A370" s="130">
        <v>6.9444444444444447E-4</v>
      </c>
      <c r="B370" s="132">
        <v>1</v>
      </c>
      <c r="C370" s="109"/>
      <c r="D370" s="109"/>
    </row>
    <row r="371" spans="1:4" x14ac:dyDescent="0.2">
      <c r="A371" s="130">
        <v>6.9444444444444447E-4</v>
      </c>
      <c r="B371" s="132">
        <v>1</v>
      </c>
      <c r="C371" s="109"/>
      <c r="D371" s="109"/>
    </row>
    <row r="372" spans="1:4" x14ac:dyDescent="0.2">
      <c r="A372" s="130">
        <v>6.9444444444444447E-4</v>
      </c>
      <c r="B372" s="132">
        <v>1</v>
      </c>
      <c r="C372" s="109"/>
      <c r="D372" s="109"/>
    </row>
    <row r="373" spans="1:4" x14ac:dyDescent="0.2">
      <c r="A373" s="130">
        <v>6.9444444444444447E-4</v>
      </c>
      <c r="B373" s="132">
        <v>1</v>
      </c>
      <c r="C373" s="109"/>
      <c r="D373" s="109"/>
    </row>
    <row r="374" spans="1:4" x14ac:dyDescent="0.2">
      <c r="A374" s="130">
        <v>6.9444444444444447E-4</v>
      </c>
      <c r="B374" s="132">
        <v>1</v>
      </c>
      <c r="C374" s="109"/>
      <c r="D374" s="109"/>
    </row>
    <row r="375" spans="1:4" x14ac:dyDescent="0.2">
      <c r="A375" s="130">
        <v>6.9444444444444447E-4</v>
      </c>
      <c r="B375" s="132">
        <v>1</v>
      </c>
      <c r="C375" s="109"/>
      <c r="D375" s="109"/>
    </row>
    <row r="376" spans="1:4" x14ac:dyDescent="0.2">
      <c r="A376" s="130">
        <v>6.9444444444444447E-4</v>
      </c>
      <c r="B376" s="132">
        <v>1</v>
      </c>
      <c r="C376" s="109"/>
      <c r="D376" s="109"/>
    </row>
    <row r="377" spans="1:4" x14ac:dyDescent="0.2">
      <c r="A377" s="130">
        <v>6.9444444444444447E-4</v>
      </c>
      <c r="B377" s="132">
        <v>1</v>
      </c>
      <c r="C377" s="109"/>
      <c r="D377" s="109"/>
    </row>
    <row r="378" spans="1:4" x14ac:dyDescent="0.2">
      <c r="A378" s="130">
        <v>6.9444444444444447E-4</v>
      </c>
      <c r="B378" s="132">
        <v>1</v>
      </c>
      <c r="C378" s="109"/>
      <c r="D378" s="109"/>
    </row>
    <row r="379" spans="1:4" x14ac:dyDescent="0.2">
      <c r="A379" s="130">
        <v>6.9444444444444447E-4</v>
      </c>
      <c r="B379" s="132">
        <v>1</v>
      </c>
      <c r="C379" s="109"/>
      <c r="D379" s="109"/>
    </row>
    <row r="380" spans="1:4" x14ac:dyDescent="0.2">
      <c r="A380" s="130">
        <v>6.9444444444444447E-4</v>
      </c>
      <c r="B380" s="132">
        <v>1</v>
      </c>
      <c r="C380" s="109"/>
      <c r="D380" s="109"/>
    </row>
    <row r="381" spans="1:4" x14ac:dyDescent="0.2">
      <c r="A381" s="130">
        <v>6.9444444444444447E-4</v>
      </c>
      <c r="B381" s="132">
        <v>1</v>
      </c>
      <c r="C381" s="109"/>
      <c r="D381" s="109"/>
    </row>
    <row r="382" spans="1:4" x14ac:dyDescent="0.2">
      <c r="A382" s="130">
        <v>6.9444444444444447E-4</v>
      </c>
      <c r="B382" s="132">
        <v>1</v>
      </c>
      <c r="C382" s="109"/>
      <c r="D382" s="109"/>
    </row>
    <row r="383" spans="1:4" x14ac:dyDescent="0.2">
      <c r="A383" s="130">
        <v>6.9444444444444447E-4</v>
      </c>
      <c r="B383" s="132">
        <v>1</v>
      </c>
      <c r="C383" s="109"/>
      <c r="D383" s="109"/>
    </row>
    <row r="384" spans="1:4" x14ac:dyDescent="0.2">
      <c r="A384" s="130">
        <v>6.9444444444444447E-4</v>
      </c>
      <c r="B384" s="132">
        <v>1</v>
      </c>
      <c r="C384" s="109"/>
      <c r="D384" s="109"/>
    </row>
    <row r="385" spans="1:4" x14ac:dyDescent="0.2">
      <c r="A385" s="130">
        <v>6.9444444444444447E-4</v>
      </c>
      <c r="B385" s="132">
        <v>1</v>
      </c>
      <c r="C385" s="109"/>
      <c r="D385" s="109"/>
    </row>
    <row r="386" spans="1:4" x14ac:dyDescent="0.2">
      <c r="A386" s="130">
        <v>6.9444444444444447E-4</v>
      </c>
      <c r="B386" s="132">
        <v>1</v>
      </c>
      <c r="C386" s="109"/>
      <c r="D386" s="109"/>
    </row>
    <row r="387" spans="1:4" x14ac:dyDescent="0.2">
      <c r="A387" s="130">
        <v>6.9444444444444447E-4</v>
      </c>
      <c r="B387" s="132">
        <v>1</v>
      </c>
      <c r="C387" s="109"/>
      <c r="D387" s="109"/>
    </row>
    <row r="388" spans="1:4" x14ac:dyDescent="0.2">
      <c r="A388" s="130">
        <v>6.9444444444444447E-4</v>
      </c>
      <c r="B388" s="132">
        <v>1</v>
      </c>
      <c r="C388" s="109"/>
      <c r="D388" s="109"/>
    </row>
    <row r="389" spans="1:4" x14ac:dyDescent="0.2">
      <c r="A389" s="130">
        <v>6.9444444444444447E-4</v>
      </c>
      <c r="B389" s="132">
        <v>1</v>
      </c>
      <c r="C389" s="109"/>
      <c r="D389" s="109"/>
    </row>
    <row r="390" spans="1:4" x14ac:dyDescent="0.2">
      <c r="A390" s="130">
        <v>6.9444444444444447E-4</v>
      </c>
      <c r="B390" s="132">
        <v>1</v>
      </c>
      <c r="C390" s="109"/>
      <c r="D390" s="109"/>
    </row>
    <row r="391" spans="1:4" x14ac:dyDescent="0.2">
      <c r="A391" s="130">
        <v>6.9444444444444447E-4</v>
      </c>
      <c r="B391" s="132">
        <v>1</v>
      </c>
      <c r="C391" s="109"/>
      <c r="D391" s="109"/>
    </row>
    <row r="392" spans="1:4" x14ac:dyDescent="0.2">
      <c r="A392" s="130">
        <v>6.9444444444444447E-4</v>
      </c>
      <c r="B392" s="132">
        <v>1</v>
      </c>
      <c r="C392" s="109"/>
      <c r="D392" s="109"/>
    </row>
    <row r="393" spans="1:4" x14ac:dyDescent="0.2">
      <c r="A393" s="130">
        <v>6.9444444444444447E-4</v>
      </c>
      <c r="B393" s="132">
        <v>1</v>
      </c>
      <c r="C393" s="109"/>
      <c r="D393" s="109"/>
    </row>
    <row r="394" spans="1:4" x14ac:dyDescent="0.2">
      <c r="A394" s="130">
        <v>6.9444444444444447E-4</v>
      </c>
      <c r="B394" s="132">
        <v>1</v>
      </c>
      <c r="C394" s="109"/>
      <c r="D394" s="109"/>
    </row>
    <row r="395" spans="1:4" x14ac:dyDescent="0.2">
      <c r="A395" s="130">
        <v>6.9444444444444447E-4</v>
      </c>
      <c r="B395" s="132">
        <v>1</v>
      </c>
      <c r="C395" s="109"/>
      <c r="D395" s="109"/>
    </row>
    <row r="396" spans="1:4" x14ac:dyDescent="0.2">
      <c r="A396" s="130">
        <v>6.9444444444444447E-4</v>
      </c>
      <c r="B396" s="132">
        <v>1</v>
      </c>
      <c r="C396" s="109"/>
      <c r="D396" s="109"/>
    </row>
    <row r="397" spans="1:4" x14ac:dyDescent="0.2">
      <c r="A397" s="130">
        <v>6.9444444444444447E-4</v>
      </c>
      <c r="B397" s="132">
        <v>1</v>
      </c>
      <c r="C397" s="109"/>
      <c r="D397" s="109"/>
    </row>
    <row r="398" spans="1:4" x14ac:dyDescent="0.2">
      <c r="A398" s="130">
        <v>6.9444444444444447E-4</v>
      </c>
      <c r="B398" s="132">
        <v>1</v>
      </c>
      <c r="C398" s="109"/>
      <c r="D398" s="109"/>
    </row>
    <row r="399" spans="1:4" x14ac:dyDescent="0.2">
      <c r="A399" s="130">
        <v>6.9444444444444447E-4</v>
      </c>
      <c r="B399" s="132">
        <v>1</v>
      </c>
      <c r="C399" s="109"/>
      <c r="D399" s="109"/>
    </row>
    <row r="400" spans="1:4" x14ac:dyDescent="0.2">
      <c r="A400" s="130">
        <v>6.9444444444444447E-4</v>
      </c>
      <c r="B400" s="132">
        <v>1</v>
      </c>
      <c r="C400" s="109"/>
      <c r="D400" s="109"/>
    </row>
    <row r="401" spans="1:4" x14ac:dyDescent="0.2">
      <c r="A401" s="130">
        <v>6.9444444444444447E-4</v>
      </c>
      <c r="B401" s="132">
        <v>1</v>
      </c>
      <c r="C401" s="109"/>
      <c r="D401" s="109"/>
    </row>
    <row r="402" spans="1:4" x14ac:dyDescent="0.2">
      <c r="A402" s="130">
        <v>6.9444444444444447E-4</v>
      </c>
      <c r="B402" s="132">
        <v>1</v>
      </c>
      <c r="C402" s="109"/>
      <c r="D402" s="109"/>
    </row>
    <row r="403" spans="1:4" x14ac:dyDescent="0.2">
      <c r="A403" s="130">
        <v>6.9444444444444447E-4</v>
      </c>
      <c r="B403" s="132">
        <v>1</v>
      </c>
      <c r="C403" s="109"/>
      <c r="D403" s="109"/>
    </row>
    <row r="404" spans="1:4" x14ac:dyDescent="0.2">
      <c r="A404" s="130">
        <v>6.9444444444444447E-4</v>
      </c>
      <c r="B404" s="132">
        <v>1</v>
      </c>
      <c r="C404" s="109"/>
      <c r="D404" s="109"/>
    </row>
    <row r="405" spans="1:4" x14ac:dyDescent="0.2">
      <c r="A405" s="130">
        <v>6.9444444444444447E-4</v>
      </c>
      <c r="B405" s="132">
        <v>1</v>
      </c>
      <c r="C405" s="109"/>
      <c r="D405" s="109"/>
    </row>
    <row r="406" spans="1:4" x14ac:dyDescent="0.2">
      <c r="A406" s="130">
        <v>6.9444444444444447E-4</v>
      </c>
      <c r="B406" s="132">
        <v>1</v>
      </c>
      <c r="C406" s="109"/>
      <c r="D406" s="109"/>
    </row>
    <row r="407" spans="1:4" x14ac:dyDescent="0.2">
      <c r="A407" s="130">
        <v>6.9444444444444447E-4</v>
      </c>
      <c r="B407" s="132">
        <v>1</v>
      </c>
      <c r="C407" s="109"/>
      <c r="D407" s="109"/>
    </row>
    <row r="408" spans="1:4" x14ac:dyDescent="0.2">
      <c r="A408" s="130">
        <v>6.9444444444444447E-4</v>
      </c>
      <c r="B408" s="132">
        <v>1</v>
      </c>
      <c r="C408" s="109"/>
      <c r="D408" s="109"/>
    </row>
    <row r="409" spans="1:4" x14ac:dyDescent="0.2">
      <c r="A409" s="130">
        <v>6.9444444444444447E-4</v>
      </c>
      <c r="B409" s="132">
        <v>1</v>
      </c>
      <c r="C409" s="109"/>
      <c r="D409" s="109"/>
    </row>
    <row r="410" spans="1:4" x14ac:dyDescent="0.2">
      <c r="A410" s="130">
        <v>6.9444444444444447E-4</v>
      </c>
      <c r="B410" s="132">
        <v>1</v>
      </c>
      <c r="C410" s="109"/>
      <c r="D410" s="109"/>
    </row>
    <row r="411" spans="1:4" x14ac:dyDescent="0.2">
      <c r="A411" s="130">
        <v>6.9444444444444447E-4</v>
      </c>
      <c r="B411" s="132">
        <v>1</v>
      </c>
      <c r="C411" s="109"/>
      <c r="D411" s="109"/>
    </row>
    <row r="412" spans="1:4" x14ac:dyDescent="0.2">
      <c r="A412" s="130">
        <v>6.9444444444444447E-4</v>
      </c>
      <c r="B412" s="132">
        <v>1</v>
      </c>
      <c r="C412" s="109"/>
      <c r="D412" s="109"/>
    </row>
    <row r="413" spans="1:4" x14ac:dyDescent="0.2">
      <c r="A413" s="130">
        <v>1.3888888888888889E-3</v>
      </c>
      <c r="B413" s="132">
        <v>2</v>
      </c>
      <c r="C413" s="109"/>
      <c r="D413" s="109"/>
    </row>
    <row r="414" spans="1:4" x14ac:dyDescent="0.2">
      <c r="A414" s="130">
        <v>1.3888888888888889E-3</v>
      </c>
      <c r="B414" s="132">
        <v>2</v>
      </c>
      <c r="C414" s="109"/>
      <c r="D414" s="109"/>
    </row>
    <row r="415" spans="1:4" x14ac:dyDescent="0.2">
      <c r="A415" s="130">
        <v>1.3888888888888889E-3</v>
      </c>
      <c r="B415" s="132">
        <v>2</v>
      </c>
      <c r="C415" s="109"/>
      <c r="D415" s="109"/>
    </row>
    <row r="416" spans="1:4" x14ac:dyDescent="0.2">
      <c r="A416" s="130">
        <v>1.3888888888888889E-3</v>
      </c>
      <c r="B416" s="132">
        <v>2</v>
      </c>
      <c r="C416" s="109"/>
      <c r="D416" s="109"/>
    </row>
    <row r="417" spans="1:4" x14ac:dyDescent="0.2">
      <c r="A417" s="130">
        <v>1.3888888888888889E-3</v>
      </c>
      <c r="B417" s="132">
        <v>2</v>
      </c>
      <c r="C417" s="109"/>
      <c r="D417" s="109"/>
    </row>
    <row r="418" spans="1:4" x14ac:dyDescent="0.2">
      <c r="A418" s="130">
        <v>1.3888888888888889E-3</v>
      </c>
      <c r="B418" s="132">
        <v>2</v>
      </c>
      <c r="C418" s="109"/>
      <c r="D418" s="109"/>
    </row>
    <row r="419" spans="1:4" x14ac:dyDescent="0.2">
      <c r="A419" s="130">
        <v>1.3888888888888889E-3</v>
      </c>
      <c r="B419" s="132">
        <v>2</v>
      </c>
      <c r="C419" s="109"/>
      <c r="D419" s="109"/>
    </row>
    <row r="420" spans="1:4" x14ac:dyDescent="0.2">
      <c r="A420" s="130">
        <v>1.3888888888888889E-3</v>
      </c>
      <c r="B420" s="132">
        <v>2</v>
      </c>
      <c r="C420" s="109"/>
      <c r="D420" s="109"/>
    </row>
    <row r="421" spans="1:4" x14ac:dyDescent="0.2">
      <c r="A421" s="130">
        <v>1.3888888888888889E-3</v>
      </c>
      <c r="B421" s="132">
        <v>2</v>
      </c>
      <c r="C421" s="109"/>
      <c r="D421" s="109"/>
    </row>
    <row r="422" spans="1:4" x14ac:dyDescent="0.2">
      <c r="A422" s="130">
        <v>1.3888888888888889E-3</v>
      </c>
      <c r="B422" s="132">
        <v>2</v>
      </c>
      <c r="C422" s="109"/>
      <c r="D422" s="109"/>
    </row>
    <row r="423" spans="1:4" x14ac:dyDescent="0.2">
      <c r="A423" s="130">
        <v>1.3888888888888889E-3</v>
      </c>
      <c r="B423" s="132">
        <v>2</v>
      </c>
      <c r="C423" s="109"/>
      <c r="D423" s="109"/>
    </row>
    <row r="424" spans="1:4" x14ac:dyDescent="0.2">
      <c r="A424" s="130">
        <v>1.3888888888888889E-3</v>
      </c>
      <c r="B424" s="132">
        <v>2</v>
      </c>
      <c r="C424" s="109"/>
      <c r="D424" s="109"/>
    </row>
    <row r="425" spans="1:4" x14ac:dyDescent="0.2">
      <c r="A425" s="130">
        <v>1.3888888888888889E-3</v>
      </c>
      <c r="B425" s="132">
        <v>2</v>
      </c>
      <c r="C425" s="109"/>
      <c r="D425" s="109"/>
    </row>
    <row r="426" spans="1:4" x14ac:dyDescent="0.2">
      <c r="A426" s="130">
        <v>1.3888888888888889E-3</v>
      </c>
      <c r="B426" s="132">
        <v>2</v>
      </c>
      <c r="C426" s="109"/>
      <c r="D426" s="109"/>
    </row>
    <row r="427" spans="1:4" x14ac:dyDescent="0.2">
      <c r="A427" s="130">
        <v>1.3888888888888889E-3</v>
      </c>
      <c r="B427" s="132">
        <v>2</v>
      </c>
      <c r="C427" s="109"/>
      <c r="D427" s="109"/>
    </row>
    <row r="428" spans="1:4" x14ac:dyDescent="0.2">
      <c r="A428" s="130">
        <v>1.3888888888888889E-3</v>
      </c>
      <c r="B428" s="132">
        <v>2</v>
      </c>
      <c r="C428" s="109"/>
      <c r="D428" s="109"/>
    </row>
    <row r="429" spans="1:4" x14ac:dyDescent="0.2">
      <c r="A429" s="130">
        <v>1.3888888888888889E-3</v>
      </c>
      <c r="B429" s="132">
        <v>2</v>
      </c>
      <c r="C429" s="109"/>
      <c r="D429" s="109"/>
    </row>
    <row r="430" spans="1:4" x14ac:dyDescent="0.2">
      <c r="A430" s="130">
        <v>1.3888888888888889E-3</v>
      </c>
      <c r="B430" s="132">
        <v>2</v>
      </c>
      <c r="C430" s="109"/>
      <c r="D430" s="109"/>
    </row>
    <row r="431" spans="1:4" x14ac:dyDescent="0.2">
      <c r="A431" s="130">
        <v>1.3888888888888889E-3</v>
      </c>
      <c r="B431" s="132">
        <v>2</v>
      </c>
      <c r="C431" s="109"/>
      <c r="D431" s="109"/>
    </row>
    <row r="432" spans="1:4" x14ac:dyDescent="0.2">
      <c r="A432" s="130">
        <v>1.3888888888888889E-3</v>
      </c>
      <c r="B432" s="132">
        <v>2</v>
      </c>
      <c r="C432" s="109"/>
      <c r="D432" s="109"/>
    </row>
    <row r="433" spans="1:4" x14ac:dyDescent="0.2">
      <c r="A433" s="130">
        <v>1.3888888888888889E-3</v>
      </c>
      <c r="B433" s="132">
        <v>2</v>
      </c>
      <c r="C433" s="109"/>
      <c r="D433" s="109"/>
    </row>
    <row r="434" spans="1:4" x14ac:dyDescent="0.2">
      <c r="A434" s="130">
        <v>1.3888888888888889E-3</v>
      </c>
      <c r="B434" s="132">
        <v>2</v>
      </c>
      <c r="C434" s="109"/>
      <c r="D434" s="109"/>
    </row>
    <row r="435" spans="1:4" x14ac:dyDescent="0.2">
      <c r="A435" s="130">
        <v>1.3888888888888889E-3</v>
      </c>
      <c r="B435" s="132">
        <v>2</v>
      </c>
      <c r="C435" s="109"/>
      <c r="D435" s="109"/>
    </row>
    <row r="436" spans="1:4" x14ac:dyDescent="0.2">
      <c r="A436" s="130">
        <v>1.3888888888888889E-3</v>
      </c>
      <c r="B436" s="132">
        <v>2</v>
      </c>
      <c r="C436" s="109"/>
      <c r="D436" s="109"/>
    </row>
    <row r="437" spans="1:4" x14ac:dyDescent="0.2">
      <c r="A437" s="130">
        <v>1.3888888888888889E-3</v>
      </c>
      <c r="B437" s="132">
        <v>2</v>
      </c>
      <c r="C437" s="109"/>
      <c r="D437" s="109"/>
    </row>
    <row r="438" spans="1:4" x14ac:dyDescent="0.2">
      <c r="A438" s="130">
        <v>1.3888888888888889E-3</v>
      </c>
      <c r="B438" s="132">
        <v>2</v>
      </c>
      <c r="C438" s="109"/>
      <c r="D438" s="109"/>
    </row>
    <row r="439" spans="1:4" x14ac:dyDescent="0.2">
      <c r="A439" s="130">
        <v>1.3888888888888889E-3</v>
      </c>
      <c r="B439" s="132">
        <v>2</v>
      </c>
      <c r="C439" s="109"/>
      <c r="D439" s="109"/>
    </row>
    <row r="440" spans="1:4" x14ac:dyDescent="0.2">
      <c r="A440" s="130">
        <v>1.3888888888888889E-3</v>
      </c>
      <c r="B440" s="132">
        <v>2</v>
      </c>
      <c r="C440" s="109"/>
      <c r="D440" s="109"/>
    </row>
    <row r="441" spans="1:4" x14ac:dyDescent="0.2">
      <c r="A441" s="130">
        <v>1.3888888888888889E-3</v>
      </c>
      <c r="B441" s="132">
        <v>2</v>
      </c>
      <c r="C441" s="109"/>
      <c r="D441" s="109"/>
    </row>
    <row r="442" spans="1:4" x14ac:dyDescent="0.2">
      <c r="A442" s="130">
        <v>1.3888888888888889E-3</v>
      </c>
      <c r="B442" s="132">
        <v>2</v>
      </c>
      <c r="C442" s="109"/>
      <c r="D442" s="109"/>
    </row>
    <row r="443" spans="1:4" x14ac:dyDescent="0.2">
      <c r="A443" s="130">
        <v>1.3888888888888889E-3</v>
      </c>
      <c r="B443" s="132">
        <v>2</v>
      </c>
      <c r="C443" s="109"/>
      <c r="D443" s="109"/>
    </row>
    <row r="444" spans="1:4" x14ac:dyDescent="0.2">
      <c r="A444" s="130">
        <v>1.3888888888888889E-3</v>
      </c>
      <c r="B444" s="132">
        <v>2</v>
      </c>
      <c r="C444" s="109"/>
      <c r="D444" s="109"/>
    </row>
    <row r="445" spans="1:4" x14ac:dyDescent="0.2">
      <c r="A445" s="130">
        <v>1.3888888888888889E-3</v>
      </c>
      <c r="B445" s="132">
        <v>2</v>
      </c>
      <c r="C445" s="109"/>
      <c r="D445" s="109"/>
    </row>
    <row r="446" spans="1:4" x14ac:dyDescent="0.2">
      <c r="A446" s="130">
        <v>1.3888888888888889E-3</v>
      </c>
      <c r="B446" s="132">
        <v>2</v>
      </c>
      <c r="C446" s="109"/>
      <c r="D446" s="109"/>
    </row>
    <row r="447" spans="1:4" x14ac:dyDescent="0.2">
      <c r="A447" s="130">
        <v>1.3888888888888889E-3</v>
      </c>
      <c r="B447" s="132">
        <v>2</v>
      </c>
      <c r="C447" s="109"/>
      <c r="D447" s="109"/>
    </row>
    <row r="448" spans="1:4" x14ac:dyDescent="0.2">
      <c r="A448" s="130">
        <v>1.3888888888888889E-3</v>
      </c>
      <c r="B448" s="132">
        <v>2</v>
      </c>
      <c r="C448" s="109"/>
      <c r="D448" s="109"/>
    </row>
    <row r="449" spans="1:4" x14ac:dyDescent="0.2">
      <c r="A449" s="130">
        <v>1.3888888888888889E-3</v>
      </c>
      <c r="B449" s="132">
        <v>2</v>
      </c>
      <c r="C449" s="109"/>
      <c r="D449" s="109"/>
    </row>
    <row r="450" spans="1:4" x14ac:dyDescent="0.2">
      <c r="A450" s="130">
        <v>1.3888888888888889E-3</v>
      </c>
      <c r="B450" s="132">
        <v>2</v>
      </c>
      <c r="C450" s="109"/>
      <c r="D450" s="109"/>
    </row>
    <row r="451" spans="1:4" x14ac:dyDescent="0.2">
      <c r="A451" s="130">
        <v>1.3888888888888889E-3</v>
      </c>
      <c r="B451" s="132">
        <v>2</v>
      </c>
      <c r="C451" s="109"/>
      <c r="D451" s="109"/>
    </row>
    <row r="452" spans="1:4" x14ac:dyDescent="0.2">
      <c r="A452" s="130">
        <v>1.3888888888888889E-3</v>
      </c>
      <c r="B452" s="132">
        <v>2</v>
      </c>
      <c r="C452" s="109"/>
      <c r="D452" s="109"/>
    </row>
    <row r="453" spans="1:4" x14ac:dyDescent="0.2">
      <c r="A453" s="130">
        <v>1.3888888888888889E-3</v>
      </c>
      <c r="B453" s="132">
        <v>2</v>
      </c>
      <c r="C453" s="109"/>
      <c r="D453" s="109"/>
    </row>
    <row r="454" spans="1:4" x14ac:dyDescent="0.2">
      <c r="A454" s="130">
        <v>1.3888888888888889E-3</v>
      </c>
      <c r="B454" s="132">
        <v>2</v>
      </c>
      <c r="C454" s="109"/>
      <c r="D454" s="109"/>
    </row>
    <row r="455" spans="1:4" x14ac:dyDescent="0.2">
      <c r="A455" s="130">
        <v>1.3888888888888889E-3</v>
      </c>
      <c r="B455" s="132">
        <v>2</v>
      </c>
      <c r="C455" s="109"/>
      <c r="D455" s="109"/>
    </row>
    <row r="456" spans="1:4" x14ac:dyDescent="0.2">
      <c r="A456" s="130">
        <v>1.3888888888888889E-3</v>
      </c>
      <c r="B456" s="132">
        <v>2</v>
      </c>
      <c r="C456" s="109"/>
      <c r="D456" s="109"/>
    </row>
    <row r="457" spans="1:4" x14ac:dyDescent="0.2">
      <c r="A457" s="130">
        <v>1.3888888888888889E-3</v>
      </c>
      <c r="B457" s="132">
        <v>2</v>
      </c>
      <c r="C457" s="109"/>
      <c r="D457" s="109"/>
    </row>
    <row r="458" spans="1:4" x14ac:dyDescent="0.2">
      <c r="A458" s="130">
        <v>1.3888888888888889E-3</v>
      </c>
      <c r="B458" s="132">
        <v>2</v>
      </c>
      <c r="C458" s="109"/>
      <c r="D458" s="109"/>
    </row>
    <row r="459" spans="1:4" x14ac:dyDescent="0.2">
      <c r="A459" s="130">
        <v>1.3888888888888889E-3</v>
      </c>
      <c r="B459" s="132">
        <v>2</v>
      </c>
      <c r="C459" s="109"/>
      <c r="D459" s="109"/>
    </row>
    <row r="460" spans="1:4" x14ac:dyDescent="0.2">
      <c r="A460" s="130">
        <v>1.3888888888888889E-3</v>
      </c>
      <c r="B460" s="132">
        <v>2</v>
      </c>
      <c r="C460" s="109"/>
      <c r="D460" s="109"/>
    </row>
    <row r="461" spans="1:4" x14ac:dyDescent="0.2">
      <c r="A461" s="130">
        <v>2.0833333333333333E-3</v>
      </c>
      <c r="B461" s="132">
        <v>3</v>
      </c>
      <c r="C461" s="109"/>
      <c r="D461" s="109"/>
    </row>
    <row r="462" spans="1:4" x14ac:dyDescent="0.2">
      <c r="A462" s="130">
        <v>2.0833333333333333E-3</v>
      </c>
      <c r="B462" s="132">
        <v>3</v>
      </c>
      <c r="C462" s="109"/>
      <c r="D462" s="109"/>
    </row>
    <row r="463" spans="1:4" x14ac:dyDescent="0.2">
      <c r="A463" s="130">
        <v>2.0833333333333333E-3</v>
      </c>
      <c r="B463" s="132">
        <v>3</v>
      </c>
      <c r="C463" s="109"/>
      <c r="D463" s="109"/>
    </row>
    <row r="464" spans="1:4" x14ac:dyDescent="0.2">
      <c r="A464" s="130">
        <v>2.0833333333333333E-3</v>
      </c>
      <c r="B464" s="132">
        <v>3</v>
      </c>
      <c r="C464" s="109"/>
      <c r="D464" s="109"/>
    </row>
    <row r="465" spans="1:4" x14ac:dyDescent="0.2">
      <c r="A465" s="130">
        <v>2.0833333333333333E-3</v>
      </c>
      <c r="B465" s="132">
        <v>3</v>
      </c>
      <c r="C465" s="109"/>
      <c r="D465" s="109"/>
    </row>
    <row r="466" spans="1:4" x14ac:dyDescent="0.2">
      <c r="A466" s="130">
        <v>2.0833333333333333E-3</v>
      </c>
      <c r="B466" s="132">
        <v>3</v>
      </c>
      <c r="C466" s="109"/>
      <c r="D466" s="109"/>
    </row>
    <row r="467" spans="1:4" x14ac:dyDescent="0.2">
      <c r="A467" s="130">
        <v>2.0833333333333333E-3</v>
      </c>
      <c r="B467" s="132">
        <v>3</v>
      </c>
      <c r="C467" s="109"/>
      <c r="D467" s="109"/>
    </row>
    <row r="468" spans="1:4" x14ac:dyDescent="0.2">
      <c r="A468" s="130">
        <v>2.0833333333333333E-3</v>
      </c>
      <c r="B468" s="132">
        <v>3</v>
      </c>
      <c r="C468" s="109"/>
      <c r="D468" s="109"/>
    </row>
    <row r="469" spans="1:4" x14ac:dyDescent="0.2">
      <c r="A469" s="130">
        <v>2.0833333333333333E-3</v>
      </c>
      <c r="B469" s="132">
        <v>3</v>
      </c>
      <c r="C469" s="109"/>
      <c r="D469" s="109"/>
    </row>
    <row r="470" spans="1:4" x14ac:dyDescent="0.2">
      <c r="A470" s="130">
        <v>2.0833333333333333E-3</v>
      </c>
      <c r="B470" s="132">
        <v>3</v>
      </c>
      <c r="C470" s="109"/>
      <c r="D470" s="109"/>
    </row>
    <row r="471" spans="1:4" x14ac:dyDescent="0.2">
      <c r="A471" s="130">
        <v>2.0833333333333333E-3</v>
      </c>
      <c r="B471" s="132">
        <v>3</v>
      </c>
      <c r="C471" s="109"/>
      <c r="D471" s="109"/>
    </row>
    <row r="472" spans="1:4" x14ac:dyDescent="0.2">
      <c r="A472" s="130">
        <v>2.0833333333333333E-3</v>
      </c>
      <c r="B472" s="132">
        <v>3</v>
      </c>
      <c r="C472" s="109"/>
      <c r="D472" s="109"/>
    </row>
    <row r="473" spans="1:4" x14ac:dyDescent="0.2">
      <c r="A473" s="130">
        <v>2.0833333333333333E-3</v>
      </c>
      <c r="B473" s="132">
        <v>3</v>
      </c>
      <c r="C473" s="109"/>
      <c r="D473" s="109"/>
    </row>
    <row r="474" spans="1:4" x14ac:dyDescent="0.2">
      <c r="A474" s="130">
        <v>2.0833333333333333E-3</v>
      </c>
      <c r="B474" s="132">
        <v>3</v>
      </c>
      <c r="C474" s="109"/>
      <c r="D474" s="109"/>
    </row>
    <row r="475" spans="1:4" x14ac:dyDescent="0.2">
      <c r="A475" s="130">
        <v>2.0833333333333333E-3</v>
      </c>
      <c r="B475" s="132">
        <v>3</v>
      </c>
      <c r="C475" s="109"/>
      <c r="D475" s="109"/>
    </row>
    <row r="476" spans="1:4" x14ac:dyDescent="0.2">
      <c r="A476" s="130">
        <v>2.0833333333333333E-3</v>
      </c>
      <c r="B476" s="132">
        <v>3</v>
      </c>
      <c r="C476" s="109"/>
      <c r="D476" s="109"/>
    </row>
    <row r="477" spans="1:4" x14ac:dyDescent="0.2">
      <c r="A477" s="130">
        <v>2.0833333333333333E-3</v>
      </c>
      <c r="B477" s="132">
        <v>3</v>
      </c>
      <c r="C477" s="109"/>
      <c r="D477" s="109"/>
    </row>
    <row r="478" spans="1:4" x14ac:dyDescent="0.2">
      <c r="A478" s="130">
        <v>2.0833333333333333E-3</v>
      </c>
      <c r="B478" s="132">
        <v>3</v>
      </c>
      <c r="C478" s="109"/>
      <c r="D478" s="109"/>
    </row>
    <row r="479" spans="1:4" x14ac:dyDescent="0.2">
      <c r="A479" s="130">
        <v>2.0833333333333333E-3</v>
      </c>
      <c r="B479" s="132">
        <v>3</v>
      </c>
      <c r="C479" s="109"/>
      <c r="D479" s="109"/>
    </row>
    <row r="480" spans="1:4" x14ac:dyDescent="0.2">
      <c r="A480" s="130">
        <v>2.0833333333333333E-3</v>
      </c>
      <c r="B480" s="132">
        <v>3</v>
      </c>
      <c r="C480" s="109"/>
      <c r="D480" s="109"/>
    </row>
    <row r="481" spans="1:4" x14ac:dyDescent="0.2">
      <c r="A481" s="130">
        <v>2.0833333333333333E-3</v>
      </c>
      <c r="B481" s="132">
        <v>3</v>
      </c>
      <c r="C481" s="109"/>
      <c r="D481" s="109"/>
    </row>
    <row r="482" spans="1:4" x14ac:dyDescent="0.2">
      <c r="A482" s="130">
        <v>2.0833333333333333E-3</v>
      </c>
      <c r="B482" s="132">
        <v>3</v>
      </c>
      <c r="C482" s="109"/>
      <c r="D482" s="109"/>
    </row>
    <row r="483" spans="1:4" x14ac:dyDescent="0.2">
      <c r="A483" s="130">
        <v>2.0833333333333333E-3</v>
      </c>
      <c r="B483" s="132">
        <v>3</v>
      </c>
      <c r="C483" s="109"/>
      <c r="D483" s="109"/>
    </row>
    <row r="484" spans="1:4" x14ac:dyDescent="0.2">
      <c r="A484" s="130">
        <v>2.0833333333333333E-3</v>
      </c>
      <c r="B484" s="132">
        <v>3</v>
      </c>
      <c r="C484" s="109"/>
      <c r="D484" s="109"/>
    </row>
    <row r="485" spans="1:4" x14ac:dyDescent="0.2">
      <c r="A485" s="130">
        <v>2.0833333333333333E-3</v>
      </c>
      <c r="B485" s="132">
        <v>3</v>
      </c>
      <c r="C485" s="109"/>
      <c r="D485" s="109"/>
    </row>
    <row r="486" spans="1:4" x14ac:dyDescent="0.2">
      <c r="A486" s="130">
        <v>2.0833333333333333E-3</v>
      </c>
      <c r="B486" s="132">
        <v>3</v>
      </c>
      <c r="C486" s="109"/>
      <c r="D486" s="109"/>
    </row>
    <row r="487" spans="1:4" x14ac:dyDescent="0.2">
      <c r="A487" s="130">
        <v>2.0833333333333333E-3</v>
      </c>
      <c r="B487" s="132">
        <v>3</v>
      </c>
      <c r="C487" s="109"/>
      <c r="D487" s="109"/>
    </row>
    <row r="488" spans="1:4" x14ac:dyDescent="0.2">
      <c r="A488" s="130">
        <v>2.0833333333333333E-3</v>
      </c>
      <c r="B488" s="132">
        <v>3</v>
      </c>
      <c r="C488" s="109"/>
      <c r="D488" s="109"/>
    </row>
    <row r="489" spans="1:4" x14ac:dyDescent="0.2">
      <c r="A489" s="130">
        <v>2.7777777777777779E-3</v>
      </c>
      <c r="B489" s="132">
        <v>4</v>
      </c>
      <c r="C489" s="109"/>
      <c r="D489" s="109"/>
    </row>
    <row r="490" spans="1:4" x14ac:dyDescent="0.2">
      <c r="A490" s="130">
        <v>2.7777777777777779E-3</v>
      </c>
      <c r="B490" s="132">
        <v>4</v>
      </c>
      <c r="C490" s="109"/>
      <c r="D490" s="109"/>
    </row>
    <row r="491" spans="1:4" x14ac:dyDescent="0.2">
      <c r="A491" s="130">
        <v>2.7777777777777779E-3</v>
      </c>
      <c r="B491" s="132">
        <v>4</v>
      </c>
      <c r="C491" s="109"/>
      <c r="D491" s="109"/>
    </row>
    <row r="492" spans="1:4" x14ac:dyDescent="0.2">
      <c r="A492" s="130">
        <v>2.7777777777777779E-3</v>
      </c>
      <c r="B492" s="132">
        <v>4</v>
      </c>
      <c r="C492" s="109"/>
      <c r="D492" s="109"/>
    </row>
    <row r="493" spans="1:4" x14ac:dyDescent="0.2">
      <c r="A493" s="130">
        <v>2.7777777777777779E-3</v>
      </c>
      <c r="B493" s="132">
        <v>4</v>
      </c>
      <c r="C493" s="109"/>
      <c r="D493" s="109"/>
    </row>
    <row r="494" spans="1:4" x14ac:dyDescent="0.2">
      <c r="A494" s="130">
        <v>2.7777777777777779E-3</v>
      </c>
      <c r="B494" s="132">
        <v>4</v>
      </c>
      <c r="C494" s="109"/>
      <c r="D494" s="109"/>
    </row>
    <row r="495" spans="1:4" x14ac:dyDescent="0.2">
      <c r="A495" s="130">
        <v>2.7777777777777779E-3</v>
      </c>
      <c r="B495" s="132">
        <v>4</v>
      </c>
      <c r="C495" s="109"/>
      <c r="D495" s="109"/>
    </row>
    <row r="496" spans="1:4" x14ac:dyDescent="0.2">
      <c r="A496" s="130">
        <v>2.7777777777777779E-3</v>
      </c>
      <c r="B496" s="132">
        <v>4</v>
      </c>
      <c r="C496" s="109"/>
      <c r="D496" s="109"/>
    </row>
    <row r="497" spans="1:4" x14ac:dyDescent="0.2">
      <c r="A497" s="130">
        <v>2.7777777777777779E-3</v>
      </c>
      <c r="B497" s="132">
        <v>4</v>
      </c>
      <c r="C497" s="109"/>
      <c r="D497" s="109"/>
    </row>
    <row r="498" spans="1:4" x14ac:dyDescent="0.2">
      <c r="A498" s="130">
        <v>2.7777777777777779E-3</v>
      </c>
      <c r="B498" s="132">
        <v>4</v>
      </c>
      <c r="C498" s="109"/>
      <c r="D498" s="109"/>
    </row>
    <row r="499" spans="1:4" x14ac:dyDescent="0.2">
      <c r="A499" s="130">
        <v>2.7777777777777779E-3</v>
      </c>
      <c r="B499" s="132">
        <v>4</v>
      </c>
      <c r="C499" s="109"/>
      <c r="D499" s="109"/>
    </row>
    <row r="500" spans="1:4" x14ac:dyDescent="0.2">
      <c r="A500" s="130">
        <v>2.7777777777777779E-3</v>
      </c>
      <c r="B500" s="132">
        <v>4</v>
      </c>
      <c r="C500" s="109"/>
      <c r="D500" s="109"/>
    </row>
    <row r="501" spans="1:4" x14ac:dyDescent="0.2">
      <c r="A501" s="130">
        <v>2.7777777777777779E-3</v>
      </c>
      <c r="B501" s="132">
        <v>4</v>
      </c>
      <c r="C501" s="109"/>
      <c r="D501" s="109"/>
    </row>
    <row r="502" spans="1:4" x14ac:dyDescent="0.2">
      <c r="A502" s="130">
        <v>2.7777777777777779E-3</v>
      </c>
      <c r="B502" s="132">
        <v>4</v>
      </c>
      <c r="C502" s="109"/>
      <c r="D502" s="109"/>
    </row>
    <row r="503" spans="1:4" x14ac:dyDescent="0.2">
      <c r="A503" s="130">
        <v>2.7777777777777779E-3</v>
      </c>
      <c r="B503" s="132">
        <v>4</v>
      </c>
      <c r="C503" s="109"/>
      <c r="D503" s="109"/>
    </row>
    <row r="504" spans="1:4" x14ac:dyDescent="0.2">
      <c r="A504" s="130">
        <v>2.7777777777777779E-3</v>
      </c>
      <c r="B504" s="132">
        <v>4</v>
      </c>
      <c r="C504" s="109"/>
      <c r="D504" s="109"/>
    </row>
    <row r="505" spans="1:4" x14ac:dyDescent="0.2">
      <c r="A505" s="130">
        <v>2.7777777777777779E-3</v>
      </c>
      <c r="B505" s="132">
        <v>4</v>
      </c>
      <c r="C505" s="109"/>
      <c r="D505" s="109"/>
    </row>
    <row r="506" spans="1:4" x14ac:dyDescent="0.2">
      <c r="A506" s="130">
        <v>2.7777777777777779E-3</v>
      </c>
      <c r="B506" s="132">
        <v>4</v>
      </c>
      <c r="C506" s="109"/>
      <c r="D506" s="109"/>
    </row>
    <row r="507" spans="1:4" x14ac:dyDescent="0.2">
      <c r="A507" s="130">
        <v>3.472222222222222E-3</v>
      </c>
      <c r="B507" s="132">
        <v>5</v>
      </c>
      <c r="C507" s="109"/>
      <c r="D507" s="109"/>
    </row>
    <row r="508" spans="1:4" x14ac:dyDescent="0.2">
      <c r="A508" s="130">
        <v>3.472222222222222E-3</v>
      </c>
      <c r="B508" s="132">
        <v>5</v>
      </c>
      <c r="C508" s="109"/>
      <c r="D508" s="109"/>
    </row>
    <row r="509" spans="1:4" x14ac:dyDescent="0.2">
      <c r="A509" s="130">
        <v>3.472222222222222E-3</v>
      </c>
      <c r="B509" s="132">
        <v>5</v>
      </c>
      <c r="C509" s="109"/>
      <c r="D509" s="109"/>
    </row>
    <row r="510" spans="1:4" x14ac:dyDescent="0.2">
      <c r="A510" s="130">
        <v>3.472222222222222E-3</v>
      </c>
      <c r="B510" s="132">
        <v>5</v>
      </c>
      <c r="C510" s="109"/>
      <c r="D510" s="109"/>
    </row>
    <row r="511" spans="1:4" x14ac:dyDescent="0.2">
      <c r="A511" s="130">
        <v>3.472222222222222E-3</v>
      </c>
      <c r="B511" s="132">
        <v>5</v>
      </c>
      <c r="C511" s="109"/>
      <c r="D511" s="109"/>
    </row>
    <row r="512" spans="1:4" x14ac:dyDescent="0.2">
      <c r="A512" s="130">
        <v>3.472222222222222E-3</v>
      </c>
      <c r="B512" s="132">
        <v>5</v>
      </c>
      <c r="C512" s="109"/>
      <c r="D512" s="109"/>
    </row>
    <row r="513" spans="1:4" x14ac:dyDescent="0.2">
      <c r="A513" s="130">
        <v>3.472222222222222E-3</v>
      </c>
      <c r="B513" s="132">
        <v>5</v>
      </c>
      <c r="C513" s="109"/>
      <c r="D513" s="109"/>
    </row>
    <row r="514" spans="1:4" x14ac:dyDescent="0.2">
      <c r="A514" s="130">
        <v>3.472222222222222E-3</v>
      </c>
      <c r="B514" s="132">
        <v>5</v>
      </c>
      <c r="C514" s="109"/>
      <c r="D514" s="109"/>
    </row>
    <row r="515" spans="1:4" x14ac:dyDescent="0.2">
      <c r="A515" s="130">
        <v>3.472222222222222E-3</v>
      </c>
      <c r="B515" s="132">
        <v>5</v>
      </c>
      <c r="C515" s="109"/>
      <c r="D515" s="109"/>
    </row>
    <row r="516" spans="1:4" x14ac:dyDescent="0.2">
      <c r="A516" s="130">
        <v>3.472222222222222E-3</v>
      </c>
      <c r="B516" s="132">
        <v>5</v>
      </c>
      <c r="C516" s="109"/>
      <c r="D516" s="109"/>
    </row>
    <row r="517" spans="1:4" x14ac:dyDescent="0.2">
      <c r="A517" s="130">
        <v>3.472222222222222E-3</v>
      </c>
      <c r="B517" s="132">
        <v>5</v>
      </c>
      <c r="C517" s="109"/>
      <c r="D517" s="109"/>
    </row>
    <row r="518" spans="1:4" x14ac:dyDescent="0.2">
      <c r="A518" s="130">
        <v>4.1666666666666666E-3</v>
      </c>
      <c r="B518" s="132">
        <v>6</v>
      </c>
      <c r="C518" s="109"/>
      <c r="D518" s="109"/>
    </row>
    <row r="519" spans="1:4" x14ac:dyDescent="0.2">
      <c r="A519" s="130">
        <v>4.1666666666666666E-3</v>
      </c>
      <c r="B519" s="132">
        <v>6</v>
      </c>
      <c r="C519" s="109"/>
      <c r="D519" s="109"/>
    </row>
    <row r="520" spans="1:4" x14ac:dyDescent="0.2">
      <c r="A520" s="130">
        <v>4.1666666666666666E-3</v>
      </c>
      <c r="B520" s="132">
        <v>6</v>
      </c>
      <c r="C520" s="109"/>
      <c r="D520" s="109"/>
    </row>
    <row r="521" spans="1:4" x14ac:dyDescent="0.2">
      <c r="A521" s="130">
        <v>4.1666666666666666E-3</v>
      </c>
      <c r="B521" s="132">
        <v>6</v>
      </c>
      <c r="C521" s="109"/>
      <c r="D521" s="109"/>
    </row>
    <row r="522" spans="1:4" x14ac:dyDescent="0.2">
      <c r="A522" s="130">
        <v>4.1666666666666666E-3</v>
      </c>
      <c r="B522" s="132">
        <v>6</v>
      </c>
      <c r="C522" s="109"/>
      <c r="D522" s="109"/>
    </row>
    <row r="523" spans="1:4" x14ac:dyDescent="0.2">
      <c r="A523" s="130">
        <v>4.1666666666666666E-3</v>
      </c>
      <c r="B523" s="132">
        <v>6</v>
      </c>
      <c r="C523" s="109"/>
      <c r="D523" s="109"/>
    </row>
    <row r="524" spans="1:4" x14ac:dyDescent="0.2">
      <c r="A524" s="130">
        <v>4.1666666666666666E-3</v>
      </c>
      <c r="B524" s="132">
        <v>6</v>
      </c>
      <c r="C524" s="109"/>
      <c r="D524" s="109"/>
    </row>
    <row r="525" spans="1:4" x14ac:dyDescent="0.2">
      <c r="A525" s="130">
        <v>4.8611111111111112E-3</v>
      </c>
      <c r="B525" s="132">
        <v>7</v>
      </c>
      <c r="C525" s="109"/>
      <c r="D525" s="109"/>
    </row>
    <row r="526" spans="1:4" x14ac:dyDescent="0.2">
      <c r="A526" s="130">
        <v>4.8611111111111112E-3</v>
      </c>
      <c r="B526" s="132">
        <v>7</v>
      </c>
      <c r="C526" s="109"/>
      <c r="D526" s="109"/>
    </row>
    <row r="527" spans="1:4" x14ac:dyDescent="0.2">
      <c r="A527" s="130">
        <v>4.8611111111111112E-3</v>
      </c>
      <c r="B527" s="132">
        <v>7</v>
      </c>
      <c r="C527" s="109"/>
      <c r="D527" s="109"/>
    </row>
    <row r="528" spans="1:4" x14ac:dyDescent="0.2">
      <c r="A528" s="130">
        <v>4.8611111111111112E-3</v>
      </c>
      <c r="B528" s="132">
        <v>7</v>
      </c>
      <c r="C528" s="109"/>
      <c r="D528" s="109"/>
    </row>
    <row r="529" spans="1:4" x14ac:dyDescent="0.2">
      <c r="A529" s="130">
        <v>4.8611111111111112E-3</v>
      </c>
      <c r="B529" s="132">
        <v>7</v>
      </c>
      <c r="C529" s="109"/>
      <c r="D529" s="109"/>
    </row>
    <row r="530" spans="1:4" x14ac:dyDescent="0.2">
      <c r="A530" s="130">
        <v>4.8611111111111112E-3</v>
      </c>
      <c r="B530" s="132">
        <v>7</v>
      </c>
      <c r="C530" s="109"/>
      <c r="D530" s="109"/>
    </row>
    <row r="531" spans="1:4" x14ac:dyDescent="0.2">
      <c r="A531" s="130">
        <v>5.5555555555555558E-3</v>
      </c>
      <c r="B531" s="132">
        <v>8</v>
      </c>
      <c r="C531" s="109"/>
      <c r="D531" s="109"/>
    </row>
    <row r="532" spans="1:4" x14ac:dyDescent="0.2">
      <c r="A532" s="130">
        <v>6.2499999999999995E-3</v>
      </c>
      <c r="B532" s="132">
        <v>9</v>
      </c>
      <c r="C532" s="109"/>
      <c r="D532" s="109"/>
    </row>
    <row r="533" spans="1:4" x14ac:dyDescent="0.2">
      <c r="A533" s="130">
        <v>6.2499999999999995E-3</v>
      </c>
      <c r="B533" s="132">
        <v>9</v>
      </c>
      <c r="C533" s="109"/>
      <c r="D533" s="109"/>
    </row>
    <row r="534" spans="1:4" x14ac:dyDescent="0.2">
      <c r="A534" s="130">
        <v>6.2499999999999995E-3</v>
      </c>
      <c r="B534" s="132">
        <v>9</v>
      </c>
      <c r="C534" s="109"/>
      <c r="D534" s="109"/>
    </row>
    <row r="535" spans="1:4" x14ac:dyDescent="0.2">
      <c r="A535" s="130">
        <v>6.9444444444444441E-3</v>
      </c>
      <c r="B535" s="132">
        <v>10</v>
      </c>
      <c r="C535" s="109"/>
      <c r="D535" s="109"/>
    </row>
    <row r="536" spans="1:4" x14ac:dyDescent="0.2">
      <c r="A536" s="130">
        <v>6.9444444444444441E-3</v>
      </c>
      <c r="B536" s="132">
        <v>10</v>
      </c>
      <c r="C536" s="109"/>
      <c r="D536" s="109"/>
    </row>
    <row r="537" spans="1:4" x14ac:dyDescent="0.2">
      <c r="A537" s="130">
        <v>6.9444444444444441E-3</v>
      </c>
      <c r="B537" s="132">
        <v>10</v>
      </c>
      <c r="C537" s="109"/>
      <c r="D537" s="109"/>
    </row>
    <row r="538" spans="1:4" x14ac:dyDescent="0.2">
      <c r="A538" s="130">
        <v>7.6388888888888886E-3</v>
      </c>
      <c r="B538" s="132">
        <v>11</v>
      </c>
      <c r="C538" s="109"/>
      <c r="D538" s="109"/>
    </row>
    <row r="539" spans="1:4" x14ac:dyDescent="0.2">
      <c r="A539" s="130">
        <v>7.6388888888888886E-3</v>
      </c>
      <c r="B539" s="132">
        <v>11</v>
      </c>
      <c r="C539" s="109"/>
      <c r="D539" s="109"/>
    </row>
    <row r="540" spans="1:4" x14ac:dyDescent="0.2">
      <c r="A540" s="130">
        <v>9.7222222222222224E-3</v>
      </c>
      <c r="B540" s="132">
        <v>14</v>
      </c>
      <c r="C540" s="109"/>
      <c r="D540" s="109"/>
    </row>
    <row r="541" spans="1:4" x14ac:dyDescent="0.2">
      <c r="A541" s="130">
        <v>1.0416666666666666E-2</v>
      </c>
      <c r="B541" s="132">
        <v>15</v>
      </c>
      <c r="C541" s="109"/>
      <c r="D541" s="109"/>
    </row>
    <row r="542" spans="1:4" x14ac:dyDescent="0.2">
      <c r="B542" s="133">
        <v>2</v>
      </c>
    </row>
    <row r="543" spans="1:4" x14ac:dyDescent="0.2">
      <c r="B543" s="133">
        <v>0</v>
      </c>
    </row>
    <row r="544" spans="1:4" x14ac:dyDescent="0.2">
      <c r="B544" s="133">
        <v>4</v>
      </c>
    </row>
    <row r="545" spans="2:2" x14ac:dyDescent="0.2">
      <c r="B545" s="133">
        <v>1</v>
      </c>
    </row>
    <row r="546" spans="2:2" x14ac:dyDescent="0.2">
      <c r="B546" s="133">
        <v>0</v>
      </c>
    </row>
    <row r="547" spans="2:2" x14ac:dyDescent="0.2">
      <c r="B547" s="133">
        <v>0</v>
      </c>
    </row>
    <row r="548" spans="2:2" x14ac:dyDescent="0.2">
      <c r="B548" s="133">
        <v>5</v>
      </c>
    </row>
    <row r="549" spans="2:2" x14ac:dyDescent="0.2">
      <c r="B549" s="133">
        <v>1</v>
      </c>
    </row>
    <row r="550" spans="2:2" x14ac:dyDescent="0.2">
      <c r="B550" s="133">
        <v>1</v>
      </c>
    </row>
    <row r="551" spans="2:2" x14ac:dyDescent="0.2">
      <c r="B551" s="133">
        <v>11</v>
      </c>
    </row>
    <row r="552" spans="2:2" x14ac:dyDescent="0.2">
      <c r="B552" s="133">
        <v>1</v>
      </c>
    </row>
    <row r="553" spans="2:2" x14ac:dyDescent="0.2">
      <c r="B553" s="133">
        <v>4</v>
      </c>
    </row>
    <row r="554" spans="2:2" x14ac:dyDescent="0.2">
      <c r="B554" s="133">
        <v>4</v>
      </c>
    </row>
    <row r="555" spans="2:2" x14ac:dyDescent="0.2">
      <c r="B555" s="133">
        <v>1</v>
      </c>
    </row>
    <row r="556" spans="2:2" x14ac:dyDescent="0.2">
      <c r="B556" s="133">
        <v>3</v>
      </c>
    </row>
    <row r="557" spans="2:2" x14ac:dyDescent="0.2">
      <c r="B557" s="133">
        <v>0</v>
      </c>
    </row>
    <row r="558" spans="2:2" x14ac:dyDescent="0.2">
      <c r="B558" s="133">
        <v>0</v>
      </c>
    </row>
    <row r="559" spans="2:2" x14ac:dyDescent="0.2">
      <c r="B559" s="133">
        <v>1</v>
      </c>
    </row>
    <row r="560" spans="2:2" x14ac:dyDescent="0.2">
      <c r="B560" s="133">
        <v>1</v>
      </c>
    </row>
    <row r="561" spans="2:2" x14ac:dyDescent="0.2">
      <c r="B561" s="133">
        <v>3</v>
      </c>
    </row>
    <row r="562" spans="2:2" x14ac:dyDescent="0.2">
      <c r="B562" s="133">
        <v>2</v>
      </c>
    </row>
    <row r="563" spans="2:2" x14ac:dyDescent="0.2">
      <c r="B563" s="133">
        <v>3</v>
      </c>
    </row>
    <row r="564" spans="2:2" x14ac:dyDescent="0.2">
      <c r="B564" s="133">
        <v>0</v>
      </c>
    </row>
    <row r="565" spans="2:2" x14ac:dyDescent="0.2">
      <c r="B565" s="133">
        <v>2</v>
      </c>
    </row>
    <row r="566" spans="2:2" x14ac:dyDescent="0.2">
      <c r="B566" s="133">
        <v>5</v>
      </c>
    </row>
    <row r="567" spans="2:2" x14ac:dyDescent="0.2">
      <c r="B567" s="133">
        <v>5</v>
      </c>
    </row>
    <row r="568" spans="2:2" x14ac:dyDescent="0.2">
      <c r="B568" s="133">
        <v>2</v>
      </c>
    </row>
    <row r="569" spans="2:2" x14ac:dyDescent="0.2">
      <c r="B569" s="133">
        <v>2</v>
      </c>
    </row>
    <row r="570" spans="2:2" x14ac:dyDescent="0.2">
      <c r="B570" s="133">
        <v>1</v>
      </c>
    </row>
    <row r="571" spans="2:2" x14ac:dyDescent="0.2">
      <c r="B571" s="133">
        <v>4</v>
      </c>
    </row>
    <row r="572" spans="2:2" x14ac:dyDescent="0.2">
      <c r="B572" s="133">
        <v>0</v>
      </c>
    </row>
    <row r="573" spans="2:2" x14ac:dyDescent="0.2">
      <c r="B573" s="133">
        <v>2</v>
      </c>
    </row>
    <row r="574" spans="2:2" x14ac:dyDescent="0.2">
      <c r="B574" s="133">
        <v>0</v>
      </c>
    </row>
    <row r="575" spans="2:2" x14ac:dyDescent="0.2">
      <c r="B575" s="133">
        <v>0</v>
      </c>
    </row>
    <row r="576" spans="2:2" x14ac:dyDescent="0.2">
      <c r="B576" s="133">
        <v>0</v>
      </c>
    </row>
    <row r="577" spans="2:2" x14ac:dyDescent="0.2">
      <c r="B577" s="133">
        <v>0</v>
      </c>
    </row>
    <row r="578" spans="2:2" x14ac:dyDescent="0.2">
      <c r="B578" s="133">
        <v>0</v>
      </c>
    </row>
    <row r="579" spans="2:2" x14ac:dyDescent="0.2">
      <c r="B579" s="133">
        <v>0</v>
      </c>
    </row>
    <row r="580" spans="2:2" x14ac:dyDescent="0.2">
      <c r="B580" s="133">
        <v>2</v>
      </c>
    </row>
    <row r="581" spans="2:2" x14ac:dyDescent="0.2">
      <c r="B581" s="133">
        <v>0</v>
      </c>
    </row>
    <row r="582" spans="2:2" x14ac:dyDescent="0.2">
      <c r="B582" s="133">
        <v>3</v>
      </c>
    </row>
    <row r="583" spans="2:2" x14ac:dyDescent="0.2">
      <c r="B583" s="133">
        <v>0</v>
      </c>
    </row>
    <row r="584" spans="2:2" x14ac:dyDescent="0.2">
      <c r="B584" s="133">
        <v>0</v>
      </c>
    </row>
    <row r="585" spans="2:2" x14ac:dyDescent="0.2">
      <c r="B585" s="133">
        <v>4</v>
      </c>
    </row>
    <row r="586" spans="2:2" x14ac:dyDescent="0.2">
      <c r="B586" s="133">
        <v>0</v>
      </c>
    </row>
    <row r="587" spans="2:2" x14ac:dyDescent="0.2">
      <c r="B587" s="133">
        <v>3</v>
      </c>
    </row>
    <row r="588" spans="2:2" x14ac:dyDescent="0.2">
      <c r="B588" s="133">
        <v>1</v>
      </c>
    </row>
    <row r="589" spans="2:2" x14ac:dyDescent="0.2">
      <c r="B589" s="133">
        <v>0</v>
      </c>
    </row>
    <row r="590" spans="2:2" x14ac:dyDescent="0.2">
      <c r="B590" s="133">
        <v>0</v>
      </c>
    </row>
    <row r="591" spans="2:2" x14ac:dyDescent="0.2">
      <c r="B591" s="133">
        <v>0</v>
      </c>
    </row>
    <row r="592" spans="2:2" x14ac:dyDescent="0.2">
      <c r="B592" s="133">
        <v>0</v>
      </c>
    </row>
    <row r="593" spans="2:2" x14ac:dyDescent="0.2">
      <c r="B593" s="133">
        <v>0</v>
      </c>
    </row>
    <row r="594" spans="2:2" x14ac:dyDescent="0.2">
      <c r="B594" s="133">
        <v>0</v>
      </c>
    </row>
    <row r="595" spans="2:2" x14ac:dyDescent="0.2">
      <c r="B595" s="133">
        <v>5</v>
      </c>
    </row>
    <row r="596" spans="2:2" x14ac:dyDescent="0.2">
      <c r="B596" s="133">
        <v>0</v>
      </c>
    </row>
    <row r="597" spans="2:2" x14ac:dyDescent="0.2">
      <c r="B597" s="133">
        <v>3</v>
      </c>
    </row>
    <row r="598" spans="2:2" x14ac:dyDescent="0.2">
      <c r="B598" s="133">
        <v>0</v>
      </c>
    </row>
    <row r="599" spans="2:2" x14ac:dyDescent="0.2">
      <c r="B599" s="133">
        <v>1</v>
      </c>
    </row>
    <row r="600" spans="2:2" x14ac:dyDescent="0.2">
      <c r="B600" s="133">
        <v>0</v>
      </c>
    </row>
    <row r="601" spans="2:2" x14ac:dyDescent="0.2">
      <c r="B601" s="133">
        <v>0</v>
      </c>
    </row>
    <row r="602" spans="2:2" x14ac:dyDescent="0.2">
      <c r="B602" s="133">
        <v>0</v>
      </c>
    </row>
    <row r="603" spans="2:2" x14ac:dyDescent="0.2">
      <c r="B603" s="133">
        <v>0</v>
      </c>
    </row>
    <row r="604" spans="2:2" x14ac:dyDescent="0.2">
      <c r="B604" s="133">
        <v>0</v>
      </c>
    </row>
    <row r="605" spans="2:2" x14ac:dyDescent="0.2">
      <c r="B605" s="133">
        <v>9</v>
      </c>
    </row>
    <row r="606" spans="2:2" x14ac:dyDescent="0.2">
      <c r="B606" s="133">
        <v>0</v>
      </c>
    </row>
    <row r="607" spans="2:2" x14ac:dyDescent="0.2">
      <c r="B607" s="133">
        <v>2</v>
      </c>
    </row>
    <row r="608" spans="2:2" x14ac:dyDescent="0.2">
      <c r="B608" s="133">
        <v>1</v>
      </c>
    </row>
    <row r="609" spans="2:2" x14ac:dyDescent="0.2">
      <c r="B609" s="133">
        <v>5</v>
      </c>
    </row>
    <row r="610" spans="2:2" x14ac:dyDescent="0.2">
      <c r="B610" s="133">
        <v>0</v>
      </c>
    </row>
    <row r="611" spans="2:2" x14ac:dyDescent="0.2">
      <c r="B611" s="133">
        <v>0</v>
      </c>
    </row>
    <row r="612" spans="2:2" x14ac:dyDescent="0.2">
      <c r="B612" s="133">
        <v>0</v>
      </c>
    </row>
    <row r="613" spans="2:2" x14ac:dyDescent="0.2">
      <c r="B613" s="133">
        <v>1</v>
      </c>
    </row>
    <row r="614" spans="2:2" x14ac:dyDescent="0.2">
      <c r="B614" s="133">
        <v>0</v>
      </c>
    </row>
    <row r="615" spans="2:2" x14ac:dyDescent="0.2">
      <c r="B615" s="133">
        <v>0</v>
      </c>
    </row>
    <row r="616" spans="2:2" x14ac:dyDescent="0.2">
      <c r="B616" s="133">
        <v>0</v>
      </c>
    </row>
    <row r="617" spans="2:2" x14ac:dyDescent="0.2">
      <c r="B617" s="133">
        <v>0</v>
      </c>
    </row>
    <row r="618" spans="2:2" x14ac:dyDescent="0.2">
      <c r="B618" s="133">
        <v>0</v>
      </c>
    </row>
    <row r="619" spans="2:2" x14ac:dyDescent="0.2">
      <c r="B619" s="133">
        <v>4</v>
      </c>
    </row>
    <row r="620" spans="2:2" x14ac:dyDescent="0.2">
      <c r="B620" s="133">
        <v>0</v>
      </c>
    </row>
    <row r="621" spans="2:2" x14ac:dyDescent="0.2">
      <c r="B621" s="133">
        <v>1</v>
      </c>
    </row>
    <row r="622" spans="2:2" x14ac:dyDescent="0.2">
      <c r="B622" s="133">
        <v>0</v>
      </c>
    </row>
    <row r="623" spans="2:2" x14ac:dyDescent="0.2">
      <c r="B623" s="133">
        <v>0</v>
      </c>
    </row>
    <row r="624" spans="2:2" x14ac:dyDescent="0.2">
      <c r="B624" s="133">
        <v>1</v>
      </c>
    </row>
    <row r="625" spans="2:2" x14ac:dyDescent="0.2">
      <c r="B625" s="133">
        <v>0</v>
      </c>
    </row>
    <row r="626" spans="2:2" x14ac:dyDescent="0.2">
      <c r="B626" s="133">
        <v>0</v>
      </c>
    </row>
    <row r="627" spans="2:2" x14ac:dyDescent="0.2">
      <c r="B627" s="133">
        <v>0</v>
      </c>
    </row>
    <row r="628" spans="2:2" x14ac:dyDescent="0.2">
      <c r="B628" s="133">
        <v>0</v>
      </c>
    </row>
    <row r="629" spans="2:2" x14ac:dyDescent="0.2">
      <c r="B629" s="133">
        <v>0</v>
      </c>
    </row>
    <row r="630" spans="2:2" x14ac:dyDescent="0.2">
      <c r="B630" s="133">
        <v>1</v>
      </c>
    </row>
    <row r="631" spans="2:2" x14ac:dyDescent="0.2">
      <c r="B631" s="133">
        <v>2</v>
      </c>
    </row>
    <row r="632" spans="2:2" x14ac:dyDescent="0.2">
      <c r="B632" s="133">
        <v>0</v>
      </c>
    </row>
    <row r="633" spans="2:2" x14ac:dyDescent="0.2">
      <c r="B633" s="133">
        <v>2</v>
      </c>
    </row>
    <row r="634" spans="2:2" x14ac:dyDescent="0.2">
      <c r="B634" s="133">
        <v>4</v>
      </c>
    </row>
    <row r="635" spans="2:2" x14ac:dyDescent="0.2">
      <c r="B635" s="133">
        <v>13</v>
      </c>
    </row>
    <row r="636" spans="2:2" x14ac:dyDescent="0.2">
      <c r="B636" s="133">
        <v>22</v>
      </c>
    </row>
    <row r="637" spans="2:2" x14ac:dyDescent="0.2">
      <c r="B637" s="133">
        <v>5</v>
      </c>
    </row>
    <row r="638" spans="2:2" x14ac:dyDescent="0.2">
      <c r="B638" s="133">
        <v>21</v>
      </c>
    </row>
    <row r="639" spans="2:2" x14ac:dyDescent="0.2">
      <c r="B639" s="133">
        <v>1</v>
      </c>
    </row>
    <row r="640" spans="2:2" x14ac:dyDescent="0.2">
      <c r="B640" s="133">
        <v>12</v>
      </c>
    </row>
    <row r="641" spans="2:2" x14ac:dyDescent="0.2">
      <c r="B641" s="133">
        <v>0</v>
      </c>
    </row>
    <row r="642" spans="2:2" x14ac:dyDescent="0.2">
      <c r="B642" s="133">
        <v>9</v>
      </c>
    </row>
    <row r="643" spans="2:2" x14ac:dyDescent="0.2">
      <c r="B643" s="133">
        <v>3</v>
      </c>
    </row>
    <row r="644" spans="2:2" x14ac:dyDescent="0.2">
      <c r="B644" s="133">
        <v>0</v>
      </c>
    </row>
    <row r="645" spans="2:2" x14ac:dyDescent="0.2">
      <c r="B645" s="133">
        <v>18</v>
      </c>
    </row>
    <row r="646" spans="2:2" x14ac:dyDescent="0.2">
      <c r="B646" s="133">
        <v>0</v>
      </c>
    </row>
    <row r="647" spans="2:2" x14ac:dyDescent="0.2">
      <c r="B647" s="133">
        <v>0</v>
      </c>
    </row>
    <row r="648" spans="2:2" x14ac:dyDescent="0.2">
      <c r="B648" s="133">
        <v>0</v>
      </c>
    </row>
    <row r="649" spans="2:2" x14ac:dyDescent="0.2">
      <c r="B649" s="133">
        <v>1</v>
      </c>
    </row>
    <row r="650" spans="2:2" x14ac:dyDescent="0.2">
      <c r="B650" s="133">
        <v>1</v>
      </c>
    </row>
    <row r="651" spans="2:2" x14ac:dyDescent="0.2">
      <c r="B651" s="133">
        <v>0</v>
      </c>
    </row>
    <row r="652" spans="2:2" x14ac:dyDescent="0.2">
      <c r="B652" s="133">
        <v>0</v>
      </c>
    </row>
    <row r="653" spans="2:2" x14ac:dyDescent="0.2">
      <c r="B653" s="133">
        <v>0</v>
      </c>
    </row>
    <row r="654" spans="2:2" x14ac:dyDescent="0.2">
      <c r="B654" s="133">
        <v>0</v>
      </c>
    </row>
    <row r="655" spans="2:2" x14ac:dyDescent="0.2">
      <c r="B655" s="133">
        <v>1</v>
      </c>
    </row>
    <row r="656" spans="2:2" x14ac:dyDescent="0.2">
      <c r="B656" s="133">
        <v>0</v>
      </c>
    </row>
    <row r="657" spans="2:2" x14ac:dyDescent="0.2">
      <c r="B657" s="133">
        <v>0</v>
      </c>
    </row>
    <row r="658" spans="2:2" x14ac:dyDescent="0.2">
      <c r="B658" s="133">
        <v>4</v>
      </c>
    </row>
    <row r="659" spans="2:2" x14ac:dyDescent="0.2">
      <c r="B659" s="133">
        <v>6</v>
      </c>
    </row>
    <row r="660" spans="2:2" x14ac:dyDescent="0.2">
      <c r="B660" s="133">
        <v>0</v>
      </c>
    </row>
    <row r="661" spans="2:2" x14ac:dyDescent="0.2">
      <c r="B661" s="133">
        <v>0</v>
      </c>
    </row>
    <row r="662" spans="2:2" x14ac:dyDescent="0.2">
      <c r="B662" s="133">
        <v>0</v>
      </c>
    </row>
    <row r="663" spans="2:2" x14ac:dyDescent="0.2">
      <c r="B663" s="133">
        <v>2</v>
      </c>
    </row>
    <row r="664" spans="2:2" x14ac:dyDescent="0.2">
      <c r="B664" s="133">
        <v>0</v>
      </c>
    </row>
    <row r="665" spans="2:2" x14ac:dyDescent="0.2">
      <c r="B665" s="133">
        <v>1</v>
      </c>
    </row>
    <row r="666" spans="2:2" x14ac:dyDescent="0.2">
      <c r="B666" s="133">
        <v>0</v>
      </c>
    </row>
    <row r="667" spans="2:2" x14ac:dyDescent="0.2">
      <c r="B667" s="133">
        <v>0</v>
      </c>
    </row>
    <row r="668" spans="2:2" x14ac:dyDescent="0.2">
      <c r="B668" s="133">
        <v>0</v>
      </c>
    </row>
    <row r="669" spans="2:2" x14ac:dyDescent="0.2">
      <c r="B669" s="133">
        <v>0</v>
      </c>
    </row>
    <row r="670" spans="2:2" x14ac:dyDescent="0.2">
      <c r="B670" s="133">
        <v>0</v>
      </c>
    </row>
    <row r="671" spans="2:2" x14ac:dyDescent="0.2">
      <c r="B671" s="133">
        <v>0</v>
      </c>
    </row>
    <row r="672" spans="2:2" x14ac:dyDescent="0.2">
      <c r="B672" s="133">
        <v>3</v>
      </c>
    </row>
    <row r="673" spans="2:2" x14ac:dyDescent="0.2">
      <c r="B673" s="133">
        <v>0</v>
      </c>
    </row>
    <row r="674" spans="2:2" x14ac:dyDescent="0.2">
      <c r="B674" s="133">
        <v>0</v>
      </c>
    </row>
    <row r="675" spans="2:2" x14ac:dyDescent="0.2">
      <c r="B675" s="133">
        <v>2</v>
      </c>
    </row>
    <row r="676" spans="2:2" x14ac:dyDescent="0.2">
      <c r="B676" s="133">
        <v>0</v>
      </c>
    </row>
    <row r="677" spans="2:2" x14ac:dyDescent="0.2">
      <c r="B677" s="133">
        <v>5</v>
      </c>
    </row>
    <row r="678" spans="2:2" x14ac:dyDescent="0.2">
      <c r="B678" s="133">
        <v>0</v>
      </c>
    </row>
    <row r="679" spans="2:2" x14ac:dyDescent="0.2">
      <c r="B679" s="133">
        <v>0</v>
      </c>
    </row>
    <row r="680" spans="2:2" x14ac:dyDescent="0.2">
      <c r="B680" s="133">
        <v>2</v>
      </c>
    </row>
    <row r="681" spans="2:2" x14ac:dyDescent="0.2">
      <c r="B681" s="133">
        <v>2</v>
      </c>
    </row>
    <row r="682" spans="2:2" x14ac:dyDescent="0.2">
      <c r="B682" s="133">
        <v>1</v>
      </c>
    </row>
    <row r="683" spans="2:2" x14ac:dyDescent="0.2">
      <c r="B683" s="133">
        <v>0</v>
      </c>
    </row>
    <row r="684" spans="2:2" x14ac:dyDescent="0.2">
      <c r="B684" s="133">
        <v>0</v>
      </c>
    </row>
    <row r="685" spans="2:2" x14ac:dyDescent="0.2">
      <c r="B685" s="133">
        <v>0</v>
      </c>
    </row>
    <row r="686" spans="2:2" x14ac:dyDescent="0.2">
      <c r="B686" s="133">
        <v>1</v>
      </c>
    </row>
    <row r="687" spans="2:2" x14ac:dyDescent="0.2">
      <c r="B687" s="133">
        <v>0</v>
      </c>
    </row>
    <row r="688" spans="2:2" x14ac:dyDescent="0.2">
      <c r="B688" s="133">
        <v>1</v>
      </c>
    </row>
    <row r="689" spans="2:2" x14ac:dyDescent="0.2">
      <c r="B689" s="133">
        <v>0</v>
      </c>
    </row>
    <row r="690" spans="2:2" x14ac:dyDescent="0.2">
      <c r="B690" s="133">
        <v>0</v>
      </c>
    </row>
    <row r="691" spans="2:2" x14ac:dyDescent="0.2">
      <c r="B691" s="133">
        <v>0</v>
      </c>
    </row>
    <row r="692" spans="2:2" x14ac:dyDescent="0.2">
      <c r="B692" s="133">
        <v>0</v>
      </c>
    </row>
    <row r="693" spans="2:2" x14ac:dyDescent="0.2">
      <c r="B693" s="133">
        <v>0</v>
      </c>
    </row>
    <row r="694" spans="2:2" x14ac:dyDescent="0.2">
      <c r="B694" s="133">
        <v>5</v>
      </c>
    </row>
    <row r="695" spans="2:2" x14ac:dyDescent="0.2">
      <c r="B695" s="133">
        <v>1</v>
      </c>
    </row>
    <row r="696" spans="2:2" x14ac:dyDescent="0.2">
      <c r="B696" s="133">
        <v>9</v>
      </c>
    </row>
    <row r="697" spans="2:2" x14ac:dyDescent="0.2">
      <c r="B697" s="133">
        <v>3</v>
      </c>
    </row>
    <row r="698" spans="2:2" x14ac:dyDescent="0.2">
      <c r="B698" s="133">
        <v>0</v>
      </c>
    </row>
    <row r="699" spans="2:2" x14ac:dyDescent="0.2">
      <c r="B699" s="133">
        <v>0</v>
      </c>
    </row>
    <row r="700" spans="2:2" x14ac:dyDescent="0.2">
      <c r="B700" s="133">
        <v>9</v>
      </c>
    </row>
    <row r="701" spans="2:2" x14ac:dyDescent="0.2">
      <c r="B701" s="133">
        <v>0</v>
      </c>
    </row>
    <row r="702" spans="2:2" x14ac:dyDescent="0.2">
      <c r="B702" s="133">
        <v>0</v>
      </c>
    </row>
    <row r="703" spans="2:2" x14ac:dyDescent="0.2">
      <c r="B703" s="133">
        <v>1</v>
      </c>
    </row>
    <row r="704" spans="2:2" x14ac:dyDescent="0.2">
      <c r="B704" s="133">
        <v>0</v>
      </c>
    </row>
    <row r="705" spans="2:2" x14ac:dyDescent="0.2">
      <c r="B705" s="133">
        <v>0</v>
      </c>
    </row>
    <row r="706" spans="2:2" x14ac:dyDescent="0.2">
      <c r="B706" s="133">
        <v>0</v>
      </c>
    </row>
    <row r="707" spans="2:2" x14ac:dyDescent="0.2">
      <c r="B707" s="133">
        <v>0</v>
      </c>
    </row>
    <row r="708" spans="2:2" x14ac:dyDescent="0.2">
      <c r="B708" s="133">
        <v>0</v>
      </c>
    </row>
    <row r="709" spans="2:2" x14ac:dyDescent="0.2">
      <c r="B709" s="133">
        <v>7</v>
      </c>
    </row>
    <row r="710" spans="2:2" x14ac:dyDescent="0.2">
      <c r="B710" s="133">
        <v>0</v>
      </c>
    </row>
    <row r="711" spans="2:2" x14ac:dyDescent="0.2">
      <c r="B711" s="133">
        <v>0</v>
      </c>
    </row>
    <row r="712" spans="2:2" x14ac:dyDescent="0.2">
      <c r="B712" s="133">
        <v>0</v>
      </c>
    </row>
    <row r="713" spans="2:2" x14ac:dyDescent="0.2">
      <c r="B713" s="133">
        <v>3</v>
      </c>
    </row>
    <row r="714" spans="2:2" x14ac:dyDescent="0.2">
      <c r="B714" s="133">
        <v>2</v>
      </c>
    </row>
    <row r="715" spans="2:2" x14ac:dyDescent="0.2">
      <c r="B715" s="133">
        <v>0</v>
      </c>
    </row>
    <row r="716" spans="2:2" x14ac:dyDescent="0.2">
      <c r="B716" s="133">
        <v>0</v>
      </c>
    </row>
    <row r="717" spans="2:2" x14ac:dyDescent="0.2">
      <c r="B717" s="133">
        <v>0</v>
      </c>
    </row>
    <row r="718" spans="2:2" x14ac:dyDescent="0.2">
      <c r="B718" s="133">
        <v>0</v>
      </c>
    </row>
    <row r="719" spans="2:2" x14ac:dyDescent="0.2">
      <c r="B719" s="133">
        <v>0</v>
      </c>
    </row>
    <row r="720" spans="2:2" x14ac:dyDescent="0.2">
      <c r="B720" s="133">
        <v>0</v>
      </c>
    </row>
    <row r="721" spans="2:2" x14ac:dyDescent="0.2">
      <c r="B721" s="133">
        <v>0</v>
      </c>
    </row>
    <row r="722" spans="2:2" x14ac:dyDescent="0.2">
      <c r="B722" s="133">
        <v>0</v>
      </c>
    </row>
    <row r="723" spans="2:2" x14ac:dyDescent="0.2">
      <c r="B723" s="133">
        <v>0</v>
      </c>
    </row>
    <row r="724" spans="2:2" x14ac:dyDescent="0.2">
      <c r="B724" s="133">
        <v>0</v>
      </c>
    </row>
    <row r="725" spans="2:2" x14ac:dyDescent="0.2">
      <c r="B725" s="133">
        <v>0</v>
      </c>
    </row>
    <row r="726" spans="2:2" x14ac:dyDescent="0.2">
      <c r="B726" s="133">
        <v>0</v>
      </c>
    </row>
    <row r="727" spans="2:2" x14ac:dyDescent="0.2">
      <c r="B727" s="133">
        <v>0</v>
      </c>
    </row>
    <row r="728" spans="2:2" x14ac:dyDescent="0.2">
      <c r="B728" s="133">
        <v>3</v>
      </c>
    </row>
    <row r="729" spans="2:2" x14ac:dyDescent="0.2">
      <c r="B729" s="133">
        <v>0</v>
      </c>
    </row>
    <row r="730" spans="2:2" x14ac:dyDescent="0.2">
      <c r="B730" s="133">
        <v>1</v>
      </c>
    </row>
    <row r="731" spans="2:2" x14ac:dyDescent="0.2">
      <c r="B731" s="133">
        <v>1</v>
      </c>
    </row>
    <row r="732" spans="2:2" x14ac:dyDescent="0.2">
      <c r="B732" s="133">
        <v>0</v>
      </c>
    </row>
    <row r="733" spans="2:2" x14ac:dyDescent="0.2">
      <c r="B733" s="133">
        <v>0</v>
      </c>
    </row>
    <row r="734" spans="2:2" x14ac:dyDescent="0.2">
      <c r="B734" s="133">
        <v>0</v>
      </c>
    </row>
    <row r="735" spans="2:2" x14ac:dyDescent="0.2">
      <c r="B735" s="133">
        <v>0</v>
      </c>
    </row>
    <row r="736" spans="2:2" x14ac:dyDescent="0.2">
      <c r="B736" s="133">
        <v>17</v>
      </c>
    </row>
    <row r="737" spans="2:2" x14ac:dyDescent="0.2">
      <c r="B737" s="133">
        <v>0</v>
      </c>
    </row>
    <row r="738" spans="2:2" x14ac:dyDescent="0.2">
      <c r="B738" s="133">
        <v>0</v>
      </c>
    </row>
    <row r="739" spans="2:2" x14ac:dyDescent="0.2">
      <c r="B739" s="133">
        <v>2</v>
      </c>
    </row>
    <row r="740" spans="2:2" x14ac:dyDescent="0.2">
      <c r="B740" s="133">
        <v>3</v>
      </c>
    </row>
    <row r="741" spans="2:2" x14ac:dyDescent="0.2">
      <c r="B741" s="133">
        <v>15</v>
      </c>
    </row>
    <row r="742" spans="2:2" x14ac:dyDescent="0.2">
      <c r="B742" s="133">
        <v>2</v>
      </c>
    </row>
    <row r="743" spans="2:2" x14ac:dyDescent="0.2">
      <c r="B743" s="133">
        <v>0</v>
      </c>
    </row>
    <row r="744" spans="2:2" x14ac:dyDescent="0.2">
      <c r="B744" s="133">
        <v>20</v>
      </c>
    </row>
    <row r="745" spans="2:2" x14ac:dyDescent="0.2">
      <c r="B745" s="133">
        <v>6</v>
      </c>
    </row>
    <row r="746" spans="2:2" x14ac:dyDescent="0.2">
      <c r="B746" s="133">
        <v>0</v>
      </c>
    </row>
    <row r="747" spans="2:2" x14ac:dyDescent="0.2">
      <c r="B747" s="133">
        <v>2</v>
      </c>
    </row>
    <row r="748" spans="2:2" x14ac:dyDescent="0.2">
      <c r="B748" s="133">
        <v>0</v>
      </c>
    </row>
    <row r="749" spans="2:2" x14ac:dyDescent="0.2">
      <c r="B749" s="133">
        <v>0</v>
      </c>
    </row>
    <row r="750" spans="2:2" x14ac:dyDescent="0.2">
      <c r="B750" s="133">
        <v>0</v>
      </c>
    </row>
    <row r="751" spans="2:2" x14ac:dyDescent="0.2">
      <c r="B751" s="133">
        <v>0</v>
      </c>
    </row>
    <row r="752" spans="2:2" x14ac:dyDescent="0.2">
      <c r="B752" s="133">
        <v>0</v>
      </c>
    </row>
    <row r="753" spans="2:2" x14ac:dyDescent="0.2">
      <c r="B753" s="133">
        <v>0</v>
      </c>
    </row>
    <row r="754" spans="2:2" x14ac:dyDescent="0.2">
      <c r="B754" s="133">
        <v>0</v>
      </c>
    </row>
    <row r="755" spans="2:2" x14ac:dyDescent="0.2">
      <c r="B755" s="133">
        <v>0</v>
      </c>
    </row>
    <row r="756" spans="2:2" x14ac:dyDescent="0.2">
      <c r="B756" s="133">
        <v>0</v>
      </c>
    </row>
    <row r="757" spans="2:2" x14ac:dyDescent="0.2">
      <c r="B757" s="133">
        <v>1</v>
      </c>
    </row>
    <row r="758" spans="2:2" x14ac:dyDescent="0.2">
      <c r="B758" s="133">
        <v>0</v>
      </c>
    </row>
    <row r="759" spans="2:2" x14ac:dyDescent="0.2">
      <c r="B759" s="133">
        <v>0</v>
      </c>
    </row>
    <row r="760" spans="2:2" x14ac:dyDescent="0.2">
      <c r="B760" s="133">
        <v>0</v>
      </c>
    </row>
    <row r="761" spans="2:2" x14ac:dyDescent="0.2">
      <c r="B761" s="133">
        <v>0</v>
      </c>
    </row>
    <row r="762" spans="2:2" x14ac:dyDescent="0.2">
      <c r="B762" s="133">
        <v>0</v>
      </c>
    </row>
    <row r="763" spans="2:2" x14ac:dyDescent="0.2">
      <c r="B763" s="133">
        <v>0</v>
      </c>
    </row>
    <row r="764" spans="2:2" x14ac:dyDescent="0.2">
      <c r="B764" s="133">
        <v>0</v>
      </c>
    </row>
    <row r="765" spans="2:2" x14ac:dyDescent="0.2">
      <c r="B765" s="133">
        <v>0</v>
      </c>
    </row>
    <row r="766" spans="2:2" x14ac:dyDescent="0.2">
      <c r="B766" s="133">
        <v>0</v>
      </c>
    </row>
    <row r="767" spans="2:2" x14ac:dyDescent="0.2">
      <c r="B767" s="133">
        <v>0</v>
      </c>
    </row>
    <row r="768" spans="2:2" x14ac:dyDescent="0.2">
      <c r="B768" s="133">
        <v>0</v>
      </c>
    </row>
    <row r="769" spans="2:2" x14ac:dyDescent="0.2">
      <c r="B769" s="133">
        <v>0</v>
      </c>
    </row>
    <row r="770" spans="2:2" x14ac:dyDescent="0.2">
      <c r="B770" s="133">
        <v>0</v>
      </c>
    </row>
    <row r="771" spans="2:2" x14ac:dyDescent="0.2">
      <c r="B771" s="133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0B37-C7F0-9246-B50F-3404C41ED425}">
  <dimension ref="A1:N940"/>
  <sheetViews>
    <sheetView zoomScale="120" zoomScaleNormal="120" workbookViewId="0">
      <selection activeCell="G1" sqref="G1"/>
    </sheetView>
  </sheetViews>
  <sheetFormatPr baseColWidth="10" defaultRowHeight="16" x14ac:dyDescent="0.2"/>
  <cols>
    <col min="1" max="1" width="6" style="1" bestFit="1" customWidth="1"/>
    <col min="2" max="2" width="14.1640625" style="1" bestFit="1" customWidth="1"/>
    <col min="3" max="3" width="13" style="1" bestFit="1" customWidth="1"/>
    <col min="4" max="5" width="19" style="1" bestFit="1" customWidth="1"/>
    <col min="6" max="6" width="12.6640625" style="1" bestFit="1" customWidth="1"/>
    <col min="7" max="7" width="13.6640625" style="1" bestFit="1" customWidth="1"/>
    <col min="8" max="8" width="10" style="1" bestFit="1" customWidth="1"/>
    <col min="9" max="9" width="10.5" style="1" bestFit="1" customWidth="1"/>
    <col min="10" max="10" width="8.6640625" style="1" bestFit="1" customWidth="1"/>
    <col min="11" max="11" width="9.33203125" style="1" bestFit="1" customWidth="1"/>
    <col min="12" max="12" width="11.5" style="1" bestFit="1" customWidth="1"/>
    <col min="13" max="16384" width="10.83203125" style="1"/>
  </cols>
  <sheetData>
    <row r="1" spans="1:14" x14ac:dyDescent="0.2">
      <c r="A1" s="68" t="s">
        <v>155</v>
      </c>
      <c r="B1" s="68" t="s">
        <v>2044</v>
      </c>
      <c r="C1" s="68" t="s">
        <v>2045</v>
      </c>
      <c r="D1" s="68" t="s">
        <v>2042</v>
      </c>
      <c r="E1" s="68" t="s">
        <v>2043</v>
      </c>
      <c r="F1" s="68" t="s">
        <v>2046</v>
      </c>
      <c r="G1" s="68" t="s">
        <v>2047</v>
      </c>
      <c r="H1" s="68" t="s">
        <v>2048</v>
      </c>
      <c r="I1" s="68" t="s">
        <v>2049</v>
      </c>
      <c r="J1" s="68" t="s">
        <v>2050</v>
      </c>
      <c r="K1" s="68" t="s">
        <v>2053</v>
      </c>
      <c r="L1" s="68" t="s">
        <v>2056</v>
      </c>
      <c r="M1" s="68" t="s">
        <v>2057</v>
      </c>
      <c r="N1" s="68" t="s">
        <v>2071</v>
      </c>
    </row>
    <row r="2" spans="1:14" x14ac:dyDescent="0.2">
      <c r="A2" s="17">
        <v>0</v>
      </c>
      <c r="B2" s="17">
        <v>7922.5</v>
      </c>
      <c r="C2" s="17">
        <v>8237.3799999999992</v>
      </c>
      <c r="D2" s="67">
        <v>43988.449446712963</v>
      </c>
      <c r="E2" s="67">
        <v>43988.451833831015</v>
      </c>
      <c r="F2" s="17">
        <v>0</v>
      </c>
      <c r="G2" s="17">
        <v>100</v>
      </c>
      <c r="H2" s="17">
        <v>32</v>
      </c>
      <c r="I2" s="17">
        <v>6</v>
      </c>
      <c r="J2" s="17">
        <v>500</v>
      </c>
      <c r="K2" s="6">
        <f t="shared" ref="K2:K65" si="0">IF(A2=A3,1,0)</f>
        <v>0</v>
      </c>
      <c r="L2" s="69">
        <f t="shared" ref="L2:L65" si="1">TIME(HOUR(D2), MINUTE(D2), SECOND(D2))</f>
        <v>0.44944444444444448</v>
      </c>
      <c r="M2" s="69">
        <f t="shared" ref="M2:M65" si="2">TIME(HOUR(E2), MINUTE(E2), SECOND(E2))</f>
        <v>0.4518287037037037</v>
      </c>
      <c r="N2" s="75" t="str">
        <f t="shared" ref="N2:N65" si="3">TEXT(M2-L2, "h:mm")</f>
        <v>0:03</v>
      </c>
    </row>
    <row r="3" spans="1:14" x14ac:dyDescent="0.2">
      <c r="A3" s="17">
        <v>1</v>
      </c>
      <c r="B3" s="17">
        <v>7959.5</v>
      </c>
      <c r="C3" s="17">
        <v>8496.75</v>
      </c>
      <c r="D3" s="67">
        <v>43988.451908854164</v>
      </c>
      <c r="E3" s="67">
        <v>43988.456569178241</v>
      </c>
      <c r="F3" s="17">
        <v>0</v>
      </c>
      <c r="G3" s="17">
        <v>200</v>
      </c>
      <c r="H3" s="17">
        <v>44</v>
      </c>
      <c r="I3" s="17">
        <v>6</v>
      </c>
      <c r="J3" s="17">
        <v>500</v>
      </c>
      <c r="K3" s="6">
        <f t="shared" si="0"/>
        <v>0</v>
      </c>
      <c r="L3" s="69">
        <f t="shared" si="1"/>
        <v>0.4519097222222222</v>
      </c>
      <c r="M3" s="69">
        <f t="shared" si="2"/>
        <v>0.45657407407407408</v>
      </c>
      <c r="N3" s="75" t="str">
        <f t="shared" si="3"/>
        <v>0:06</v>
      </c>
    </row>
    <row r="4" spans="1:14" x14ac:dyDescent="0.2">
      <c r="A4" s="17">
        <v>2</v>
      </c>
      <c r="B4" s="17">
        <v>7978</v>
      </c>
      <c r="C4" s="17">
        <v>8309.33</v>
      </c>
      <c r="D4" s="67">
        <v>43988.456631701389</v>
      </c>
      <c r="E4" s="67">
        <v>43988.458276261576</v>
      </c>
      <c r="F4" s="17">
        <v>0</v>
      </c>
      <c r="G4" s="17">
        <v>214</v>
      </c>
      <c r="H4" s="17">
        <v>41</v>
      </c>
      <c r="I4" s="17">
        <v>3</v>
      </c>
      <c r="J4" s="17">
        <v>500</v>
      </c>
      <c r="K4" s="6">
        <f t="shared" si="0"/>
        <v>0</v>
      </c>
      <c r="L4" s="69">
        <f t="shared" si="1"/>
        <v>0.45663194444444444</v>
      </c>
      <c r="M4" s="69">
        <f t="shared" si="2"/>
        <v>0.45827546296296301</v>
      </c>
      <c r="N4" s="75" t="str">
        <f t="shared" si="3"/>
        <v>0:02</v>
      </c>
    </row>
    <row r="5" spans="1:14" x14ac:dyDescent="0.2">
      <c r="A5" s="17">
        <v>3</v>
      </c>
      <c r="B5" s="17">
        <v>5652</v>
      </c>
      <c r="C5" s="17">
        <v>5988.33</v>
      </c>
      <c r="D5" s="67">
        <v>43988.463008946761</v>
      </c>
      <c r="E5" s="67">
        <v>43988.463310011575</v>
      </c>
      <c r="F5" s="17">
        <v>0</v>
      </c>
      <c r="G5" s="17">
        <v>24</v>
      </c>
      <c r="H5" s="17">
        <v>10</v>
      </c>
      <c r="I5" s="17">
        <v>2</v>
      </c>
      <c r="J5" s="17">
        <v>500</v>
      </c>
      <c r="K5" s="6">
        <f t="shared" si="0"/>
        <v>0</v>
      </c>
      <c r="L5" s="69">
        <f t="shared" si="1"/>
        <v>0.46300925925925923</v>
      </c>
      <c r="M5" s="69">
        <f t="shared" si="2"/>
        <v>0.46331018518518513</v>
      </c>
      <c r="N5" s="75" t="str">
        <f t="shared" si="3"/>
        <v>0:00</v>
      </c>
    </row>
    <row r="6" spans="1:14" x14ac:dyDescent="0.2">
      <c r="A6" s="17">
        <v>4</v>
      </c>
      <c r="B6" s="17">
        <v>7262</v>
      </c>
      <c r="C6" s="17">
        <v>7955.25</v>
      </c>
      <c r="D6" s="67">
        <v>43988.463375497682</v>
      </c>
      <c r="E6" s="67">
        <v>43988.464722766206</v>
      </c>
      <c r="F6" s="17">
        <v>0</v>
      </c>
      <c r="G6" s="17">
        <v>183</v>
      </c>
      <c r="H6" s="17">
        <v>33</v>
      </c>
      <c r="I6" s="17">
        <v>1</v>
      </c>
      <c r="J6" s="17">
        <v>500</v>
      </c>
      <c r="K6" s="6">
        <f t="shared" si="0"/>
        <v>0</v>
      </c>
      <c r="L6" s="69">
        <f t="shared" si="1"/>
        <v>0.46337962962962959</v>
      </c>
      <c r="M6" s="69">
        <f t="shared" si="2"/>
        <v>0.4647222222222222</v>
      </c>
      <c r="N6" s="75" t="str">
        <f t="shared" si="3"/>
        <v>0:01</v>
      </c>
    </row>
    <row r="7" spans="1:14" x14ac:dyDescent="0.2">
      <c r="A7" s="17">
        <v>5</v>
      </c>
      <c r="B7" s="17">
        <v>4898.5</v>
      </c>
      <c r="C7" s="17">
        <v>4898.5</v>
      </c>
      <c r="D7" s="67">
        <v>43988.464731689812</v>
      </c>
      <c r="E7" s="67">
        <v>43988.464732523149</v>
      </c>
      <c r="F7" s="17">
        <v>0</v>
      </c>
      <c r="G7" s="17">
        <v>0</v>
      </c>
      <c r="H7" s="17">
        <v>0</v>
      </c>
      <c r="I7" s="17">
        <v>0</v>
      </c>
      <c r="J7" s="17">
        <v>500</v>
      </c>
      <c r="K7" s="6">
        <f t="shared" si="0"/>
        <v>0</v>
      </c>
      <c r="L7" s="69">
        <f t="shared" si="1"/>
        <v>0.4647337962962963</v>
      </c>
      <c r="M7" s="69">
        <f t="shared" si="2"/>
        <v>0.4647337962962963</v>
      </c>
      <c r="N7" s="75" t="str">
        <f t="shared" si="3"/>
        <v>0:00</v>
      </c>
    </row>
    <row r="8" spans="1:14" x14ac:dyDescent="0.2">
      <c r="A8" s="17">
        <v>6</v>
      </c>
      <c r="B8" s="17">
        <v>7476.5</v>
      </c>
      <c r="C8" s="17">
        <v>7851.47</v>
      </c>
      <c r="D8" s="67">
        <v>43988.464786689816</v>
      </c>
      <c r="E8" s="67">
        <v>43988.466496076391</v>
      </c>
      <c r="F8" s="17">
        <v>0</v>
      </c>
      <c r="G8" s="17">
        <v>126</v>
      </c>
      <c r="H8" s="17">
        <v>31</v>
      </c>
      <c r="I8" s="17">
        <v>5</v>
      </c>
      <c r="J8" s="17">
        <v>500</v>
      </c>
      <c r="K8" s="6">
        <f t="shared" si="0"/>
        <v>0</v>
      </c>
      <c r="L8" s="69">
        <f t="shared" si="1"/>
        <v>0.46479166666666666</v>
      </c>
      <c r="M8" s="69">
        <f t="shared" si="2"/>
        <v>0.46649305555555554</v>
      </c>
      <c r="N8" s="75" t="str">
        <f t="shared" si="3"/>
        <v>0:02</v>
      </c>
    </row>
    <row r="9" spans="1:14" x14ac:dyDescent="0.2">
      <c r="A9" s="17">
        <v>7</v>
      </c>
      <c r="B9" s="17">
        <v>6234.5</v>
      </c>
      <c r="C9" s="17">
        <v>6606.33</v>
      </c>
      <c r="D9" s="67">
        <v>43988.466527939818</v>
      </c>
      <c r="E9" s="67">
        <v>43988.466748125</v>
      </c>
      <c r="F9" s="17">
        <v>0</v>
      </c>
      <c r="G9" s="17">
        <v>43</v>
      </c>
      <c r="H9" s="17">
        <v>14</v>
      </c>
      <c r="I9" s="17">
        <v>0</v>
      </c>
      <c r="J9" s="17">
        <v>500</v>
      </c>
      <c r="K9" s="6">
        <f t="shared" si="0"/>
        <v>0</v>
      </c>
      <c r="L9" s="69">
        <f t="shared" si="1"/>
        <v>0.46652777777777782</v>
      </c>
      <c r="M9" s="69">
        <f t="shared" si="2"/>
        <v>0.46674768518518522</v>
      </c>
      <c r="N9" s="75" t="str">
        <f t="shared" si="3"/>
        <v>0:00</v>
      </c>
    </row>
    <row r="10" spans="1:14" x14ac:dyDescent="0.2">
      <c r="A10" s="17">
        <v>8</v>
      </c>
      <c r="B10" s="17">
        <v>7545.5</v>
      </c>
      <c r="C10" s="17">
        <v>7972.5</v>
      </c>
      <c r="D10" s="67">
        <v>43988.466804814816</v>
      </c>
      <c r="E10" s="67">
        <v>43988.46785922454</v>
      </c>
      <c r="F10" s="17">
        <v>0</v>
      </c>
      <c r="G10" s="17">
        <v>95</v>
      </c>
      <c r="H10" s="17">
        <v>24</v>
      </c>
      <c r="I10" s="17">
        <v>1</v>
      </c>
      <c r="J10" s="17">
        <v>500</v>
      </c>
      <c r="K10" s="6">
        <f t="shared" si="0"/>
        <v>0</v>
      </c>
      <c r="L10" s="69">
        <f t="shared" si="1"/>
        <v>0.46680555555555553</v>
      </c>
      <c r="M10" s="69">
        <f t="shared" si="2"/>
        <v>0.46785879629629629</v>
      </c>
      <c r="N10" s="75" t="str">
        <f t="shared" si="3"/>
        <v>0:01</v>
      </c>
    </row>
    <row r="11" spans="1:14" x14ac:dyDescent="0.2">
      <c r="A11" s="17">
        <v>9</v>
      </c>
      <c r="B11" s="17">
        <v>4861</v>
      </c>
      <c r="C11" s="17">
        <v>5298</v>
      </c>
      <c r="D11" s="67">
        <v>43988.467873009256</v>
      </c>
      <c r="E11" s="67">
        <v>43988.467888483799</v>
      </c>
      <c r="F11" s="17">
        <v>1</v>
      </c>
      <c r="G11" s="17">
        <v>14</v>
      </c>
      <c r="H11" s="17">
        <v>3</v>
      </c>
      <c r="I11" s="17">
        <v>0</v>
      </c>
      <c r="J11" s="17">
        <v>500</v>
      </c>
      <c r="K11" s="6">
        <f t="shared" si="0"/>
        <v>0</v>
      </c>
      <c r="L11" s="69">
        <f t="shared" si="1"/>
        <v>0.46787037037037038</v>
      </c>
      <c r="M11" s="69">
        <f t="shared" si="2"/>
        <v>0.46789351851851851</v>
      </c>
      <c r="N11" s="75" t="str">
        <f t="shared" si="3"/>
        <v>0:00</v>
      </c>
    </row>
    <row r="12" spans="1:14" x14ac:dyDescent="0.2">
      <c r="A12" s="17">
        <v>10</v>
      </c>
      <c r="B12" s="17">
        <v>7401</v>
      </c>
      <c r="C12" s="17">
        <v>8126.58</v>
      </c>
      <c r="D12" s="67">
        <v>43988.467958449073</v>
      </c>
      <c r="E12" s="67">
        <v>43988.469118680558</v>
      </c>
      <c r="F12" s="17">
        <v>0</v>
      </c>
      <c r="G12" s="17">
        <v>241</v>
      </c>
      <c r="H12" s="17">
        <v>30</v>
      </c>
      <c r="I12" s="17">
        <v>4</v>
      </c>
      <c r="J12" s="17">
        <v>500</v>
      </c>
      <c r="K12" s="6">
        <f t="shared" si="0"/>
        <v>0</v>
      </c>
      <c r="L12" s="69">
        <f t="shared" si="1"/>
        <v>0.46796296296296297</v>
      </c>
      <c r="M12" s="69">
        <f t="shared" si="2"/>
        <v>0.46912037037037035</v>
      </c>
      <c r="N12" s="75" t="str">
        <f t="shared" si="3"/>
        <v>0:01</v>
      </c>
    </row>
    <row r="13" spans="1:14" x14ac:dyDescent="0.2">
      <c r="A13" s="17">
        <v>11</v>
      </c>
      <c r="B13" s="17">
        <v>6264</v>
      </c>
      <c r="C13" s="17">
        <v>6653.33</v>
      </c>
      <c r="D13" s="67">
        <v>43988.469144976851</v>
      </c>
      <c r="E13" s="67">
        <v>43988.469302696758</v>
      </c>
      <c r="F13" s="17">
        <v>0</v>
      </c>
      <c r="G13" s="17">
        <v>49</v>
      </c>
      <c r="H13" s="17">
        <v>14</v>
      </c>
      <c r="I13" s="17">
        <v>0</v>
      </c>
      <c r="J13" s="17">
        <v>500</v>
      </c>
      <c r="K13" s="6">
        <f t="shared" si="0"/>
        <v>0</v>
      </c>
      <c r="L13" s="69">
        <f t="shared" si="1"/>
        <v>0.46914351851851849</v>
      </c>
      <c r="M13" s="69">
        <f t="shared" si="2"/>
        <v>0.46930555555555559</v>
      </c>
      <c r="N13" s="75" t="str">
        <f t="shared" si="3"/>
        <v>0:00</v>
      </c>
    </row>
    <row r="14" spans="1:14" x14ac:dyDescent="0.2">
      <c r="A14" s="17">
        <v>12</v>
      </c>
      <c r="B14" s="17">
        <v>6890</v>
      </c>
      <c r="C14" s="17">
        <v>7420.5</v>
      </c>
      <c r="D14" s="67">
        <v>43988.469356597219</v>
      </c>
      <c r="E14" s="67">
        <v>43988.469745046299</v>
      </c>
      <c r="F14" s="17">
        <v>0</v>
      </c>
      <c r="G14" s="17">
        <v>51</v>
      </c>
      <c r="H14" s="17">
        <v>16</v>
      </c>
      <c r="I14" s="17">
        <v>1</v>
      </c>
      <c r="J14" s="17">
        <v>500</v>
      </c>
      <c r="K14" s="6">
        <f t="shared" si="0"/>
        <v>0</v>
      </c>
      <c r="L14" s="69">
        <f t="shared" si="1"/>
        <v>0.46935185185185185</v>
      </c>
      <c r="M14" s="69">
        <f t="shared" si="2"/>
        <v>0.4697453703703704</v>
      </c>
      <c r="N14" s="75" t="str">
        <f t="shared" si="3"/>
        <v>0:00</v>
      </c>
    </row>
    <row r="15" spans="1:14" x14ac:dyDescent="0.2">
      <c r="A15" s="24">
        <v>13</v>
      </c>
      <c r="B15" s="24">
        <v>6597</v>
      </c>
      <c r="C15" s="24">
        <v>7208.3</v>
      </c>
      <c r="D15" s="67">
        <v>43990.555327928239</v>
      </c>
      <c r="E15" s="67">
        <v>43990.556806747685</v>
      </c>
      <c r="F15" s="24">
        <v>0</v>
      </c>
      <c r="G15" s="24">
        <v>210</v>
      </c>
      <c r="H15" s="24">
        <v>41</v>
      </c>
      <c r="I15" s="24">
        <v>3</v>
      </c>
      <c r="J15" s="17">
        <v>500</v>
      </c>
      <c r="K15" s="6">
        <f t="shared" si="0"/>
        <v>0</v>
      </c>
      <c r="L15" s="69">
        <f t="shared" si="1"/>
        <v>0.55532407407407403</v>
      </c>
      <c r="M15" s="69">
        <f t="shared" si="2"/>
        <v>0.55680555555555555</v>
      </c>
      <c r="N15" s="75" t="str">
        <f t="shared" si="3"/>
        <v>0:02</v>
      </c>
    </row>
    <row r="16" spans="1:14" x14ac:dyDescent="0.2">
      <c r="A16" s="24">
        <v>14</v>
      </c>
      <c r="B16" s="24">
        <v>7820</v>
      </c>
      <c r="C16" s="24">
        <v>8394.67</v>
      </c>
      <c r="D16" s="67">
        <v>43990.556890752312</v>
      </c>
      <c r="E16" s="67">
        <v>43990.56050496528</v>
      </c>
      <c r="F16" s="24">
        <v>0</v>
      </c>
      <c r="G16" s="24">
        <v>200</v>
      </c>
      <c r="H16" s="24">
        <v>47</v>
      </c>
      <c r="I16" s="24">
        <v>8</v>
      </c>
      <c r="J16" s="17">
        <v>500</v>
      </c>
      <c r="K16" s="6">
        <f t="shared" si="0"/>
        <v>0</v>
      </c>
      <c r="L16" s="69">
        <f t="shared" si="1"/>
        <v>0.55688657407407405</v>
      </c>
      <c r="M16" s="69">
        <f t="shared" si="2"/>
        <v>0.56050925925925921</v>
      </c>
      <c r="N16" s="75" t="str">
        <f t="shared" si="3"/>
        <v>0:05</v>
      </c>
    </row>
    <row r="17" spans="1:14" x14ac:dyDescent="0.2">
      <c r="A17" s="17">
        <v>15</v>
      </c>
      <c r="B17" s="17">
        <v>7454</v>
      </c>
      <c r="C17" s="17">
        <v>8057</v>
      </c>
      <c r="D17" s="67">
        <v>43988.476611331018</v>
      </c>
      <c r="E17" s="67">
        <v>43988.477382326389</v>
      </c>
      <c r="F17" s="17">
        <v>1</v>
      </c>
      <c r="G17" s="17">
        <v>60</v>
      </c>
      <c r="H17" s="17">
        <v>21</v>
      </c>
      <c r="I17" s="17">
        <v>2</v>
      </c>
      <c r="J17" s="17">
        <v>500</v>
      </c>
      <c r="K17" s="6">
        <f t="shared" si="0"/>
        <v>0</v>
      </c>
      <c r="L17" s="69">
        <f t="shared" si="1"/>
        <v>0.47660879629629632</v>
      </c>
      <c r="M17" s="69">
        <f t="shared" si="2"/>
        <v>0.47738425925925926</v>
      </c>
      <c r="N17" s="75" t="str">
        <f t="shared" si="3"/>
        <v>0:01</v>
      </c>
    </row>
    <row r="18" spans="1:14" x14ac:dyDescent="0.2">
      <c r="A18" s="17">
        <v>16</v>
      </c>
      <c r="B18" s="17">
        <v>6891</v>
      </c>
      <c r="C18" s="17">
        <v>7261.62</v>
      </c>
      <c r="D18" s="67">
        <v>43988.477427523147</v>
      </c>
      <c r="E18" s="67">
        <v>43988.478738391204</v>
      </c>
      <c r="F18" s="17">
        <v>0</v>
      </c>
      <c r="G18" s="17">
        <v>102</v>
      </c>
      <c r="H18" s="17">
        <v>31</v>
      </c>
      <c r="I18" s="17">
        <v>2</v>
      </c>
      <c r="J18" s="17">
        <v>500</v>
      </c>
      <c r="K18" s="6">
        <f t="shared" si="0"/>
        <v>0</v>
      </c>
      <c r="L18" s="69">
        <f t="shared" si="1"/>
        <v>0.47743055555555558</v>
      </c>
      <c r="M18" s="69">
        <f t="shared" si="2"/>
        <v>0.47873842592592591</v>
      </c>
      <c r="N18" s="75" t="str">
        <f t="shared" si="3"/>
        <v>0:01</v>
      </c>
    </row>
    <row r="19" spans="1:14" x14ac:dyDescent="0.2">
      <c r="A19" s="17">
        <v>17</v>
      </c>
      <c r="B19" s="17">
        <v>6767.5</v>
      </c>
      <c r="C19" s="17">
        <v>7415.93</v>
      </c>
      <c r="D19" s="67">
        <v>43988.47878834491</v>
      </c>
      <c r="E19" s="67">
        <v>43988.480342256946</v>
      </c>
      <c r="F19" s="17">
        <v>0</v>
      </c>
      <c r="G19" s="17">
        <v>84</v>
      </c>
      <c r="H19" s="17">
        <v>28</v>
      </c>
      <c r="I19" s="17">
        <v>5</v>
      </c>
      <c r="J19" s="17">
        <v>500</v>
      </c>
      <c r="K19" s="6">
        <f t="shared" si="0"/>
        <v>0</v>
      </c>
      <c r="L19" s="69">
        <f t="shared" si="1"/>
        <v>0.47878472222222218</v>
      </c>
      <c r="M19" s="69">
        <f t="shared" si="2"/>
        <v>0.4803472222222222</v>
      </c>
      <c r="N19" s="75" t="str">
        <f t="shared" si="3"/>
        <v>0:02</v>
      </c>
    </row>
    <row r="20" spans="1:14" x14ac:dyDescent="0.2">
      <c r="A20" s="17">
        <v>18</v>
      </c>
      <c r="B20" s="17">
        <v>5423</v>
      </c>
      <c r="C20" s="17">
        <v>5512</v>
      </c>
      <c r="D20" s="67">
        <v>43988.480351712962</v>
      </c>
      <c r="E20" s="67">
        <v>43988.480365057869</v>
      </c>
      <c r="F20" s="17">
        <v>1</v>
      </c>
      <c r="G20" s="17">
        <v>11</v>
      </c>
      <c r="H20" s="17">
        <v>3</v>
      </c>
      <c r="I20" s="17">
        <v>0</v>
      </c>
      <c r="J20" s="17">
        <v>500</v>
      </c>
      <c r="K20" s="6">
        <f t="shared" si="0"/>
        <v>0</v>
      </c>
      <c r="L20" s="69">
        <f t="shared" si="1"/>
        <v>0.4803472222222222</v>
      </c>
      <c r="M20" s="69">
        <f t="shared" si="2"/>
        <v>0.48037037037037034</v>
      </c>
      <c r="N20" s="75" t="str">
        <f t="shared" si="3"/>
        <v>0:00</v>
      </c>
    </row>
    <row r="21" spans="1:14" x14ac:dyDescent="0.2">
      <c r="A21" s="24">
        <v>19</v>
      </c>
      <c r="B21" s="24">
        <v>7648.5</v>
      </c>
      <c r="C21" s="24">
        <v>8093.81</v>
      </c>
      <c r="D21" s="67">
        <v>43990.560577974538</v>
      </c>
      <c r="E21" s="67">
        <v>43990.563938611114</v>
      </c>
      <c r="F21" s="24">
        <v>0</v>
      </c>
      <c r="G21" s="24">
        <v>392</v>
      </c>
      <c r="H21" s="24">
        <v>49</v>
      </c>
      <c r="I21" s="24">
        <v>2</v>
      </c>
      <c r="J21" s="17">
        <v>500</v>
      </c>
      <c r="K21" s="6">
        <f t="shared" si="0"/>
        <v>0</v>
      </c>
      <c r="L21" s="69">
        <f t="shared" si="1"/>
        <v>0.56057870370370366</v>
      </c>
      <c r="M21" s="69">
        <f t="shared" si="2"/>
        <v>0.56393518518518515</v>
      </c>
      <c r="N21" s="75" t="str">
        <f t="shared" si="3"/>
        <v>0:04</v>
      </c>
    </row>
    <row r="22" spans="1:14" x14ac:dyDescent="0.2">
      <c r="A22" s="17">
        <v>20</v>
      </c>
      <c r="B22" s="17">
        <v>6607</v>
      </c>
      <c r="C22" s="17">
        <v>6956.3</v>
      </c>
      <c r="D22" s="67">
        <v>43988.482722361114</v>
      </c>
      <c r="E22" s="67">
        <v>43988.483932407406</v>
      </c>
      <c r="F22" s="17">
        <v>0</v>
      </c>
      <c r="G22" s="17">
        <v>174</v>
      </c>
      <c r="H22" s="17">
        <v>40</v>
      </c>
      <c r="I22" s="17">
        <v>1</v>
      </c>
      <c r="J22" s="17">
        <v>500</v>
      </c>
      <c r="K22" s="6">
        <f t="shared" si="0"/>
        <v>0</v>
      </c>
      <c r="L22" s="69">
        <f t="shared" si="1"/>
        <v>0.48271990740740739</v>
      </c>
      <c r="M22" s="69">
        <f t="shared" si="2"/>
        <v>0.48393518518518519</v>
      </c>
      <c r="N22" s="75" t="str">
        <f t="shared" si="3"/>
        <v>0:01</v>
      </c>
    </row>
    <row r="23" spans="1:14" x14ac:dyDescent="0.2">
      <c r="A23" s="17">
        <v>21</v>
      </c>
      <c r="B23" s="17">
        <v>6924</v>
      </c>
      <c r="C23" s="17">
        <v>7446.42</v>
      </c>
      <c r="D23" s="67">
        <v>43988.483967430555</v>
      </c>
      <c r="E23" s="67">
        <v>43988.484214201388</v>
      </c>
      <c r="F23" s="17">
        <v>0</v>
      </c>
      <c r="G23" s="17">
        <v>41</v>
      </c>
      <c r="H23" s="17">
        <v>9</v>
      </c>
      <c r="I23" s="17">
        <v>2</v>
      </c>
      <c r="J23" s="17">
        <v>500</v>
      </c>
      <c r="K23" s="6">
        <f t="shared" si="0"/>
        <v>0</v>
      </c>
      <c r="L23" s="69">
        <f t="shared" si="1"/>
        <v>0.48396990740740736</v>
      </c>
      <c r="M23" s="69">
        <f t="shared" si="2"/>
        <v>0.48421296296296296</v>
      </c>
      <c r="N23" s="75" t="str">
        <f t="shared" si="3"/>
        <v>0:00</v>
      </c>
    </row>
    <row r="24" spans="1:14" x14ac:dyDescent="0.2">
      <c r="A24" s="17">
        <v>22</v>
      </c>
      <c r="B24" s="17">
        <v>4942</v>
      </c>
      <c r="C24" s="17">
        <v>5127</v>
      </c>
      <c r="D24" s="67">
        <v>43988.484221921295</v>
      </c>
      <c r="E24" s="67">
        <v>43988.48425587963</v>
      </c>
      <c r="F24" s="17">
        <v>1</v>
      </c>
      <c r="G24" s="17">
        <v>22</v>
      </c>
      <c r="H24" s="17">
        <v>9</v>
      </c>
      <c r="I24" s="17">
        <v>1</v>
      </c>
      <c r="J24" s="17">
        <v>500</v>
      </c>
      <c r="K24" s="6">
        <f t="shared" si="0"/>
        <v>0</v>
      </c>
      <c r="L24" s="69">
        <f t="shared" si="1"/>
        <v>0.48422453703703705</v>
      </c>
      <c r="M24" s="69">
        <f t="shared" si="2"/>
        <v>0.48425925925925922</v>
      </c>
      <c r="N24" s="75" t="str">
        <f t="shared" si="3"/>
        <v>0:00</v>
      </c>
    </row>
    <row r="25" spans="1:14" x14ac:dyDescent="0.2">
      <c r="A25" s="17">
        <v>23</v>
      </c>
      <c r="B25" s="17">
        <v>5327</v>
      </c>
      <c r="C25" s="17">
        <v>5522</v>
      </c>
      <c r="D25" s="67">
        <v>43988.484266250001</v>
      </c>
      <c r="E25" s="67">
        <v>43988.484351689818</v>
      </c>
      <c r="F25" s="17">
        <v>1</v>
      </c>
      <c r="G25" s="17">
        <v>23</v>
      </c>
      <c r="H25" s="17">
        <v>11</v>
      </c>
      <c r="I25" s="17">
        <v>1</v>
      </c>
      <c r="J25" s="17">
        <v>500</v>
      </c>
      <c r="K25" s="6">
        <f t="shared" si="0"/>
        <v>0</v>
      </c>
      <c r="L25" s="69">
        <f t="shared" si="1"/>
        <v>0.48427083333333337</v>
      </c>
      <c r="M25" s="69">
        <f t="shared" si="2"/>
        <v>0.48435185185185187</v>
      </c>
      <c r="N25" s="75" t="str">
        <f t="shared" si="3"/>
        <v>0:00</v>
      </c>
    </row>
    <row r="26" spans="1:14" x14ac:dyDescent="0.2">
      <c r="A26" s="17">
        <v>24</v>
      </c>
      <c r="B26" s="17">
        <v>7176</v>
      </c>
      <c r="C26" s="17">
        <v>7400</v>
      </c>
      <c r="D26" s="67">
        <v>43988.484399143519</v>
      </c>
      <c r="E26" s="67">
        <v>43988.485278518521</v>
      </c>
      <c r="F26" s="17">
        <v>0</v>
      </c>
      <c r="G26" s="17">
        <v>73</v>
      </c>
      <c r="H26" s="17">
        <v>20</v>
      </c>
      <c r="I26" s="17">
        <v>1</v>
      </c>
      <c r="J26" s="17">
        <v>500</v>
      </c>
      <c r="K26" s="6">
        <f t="shared" si="0"/>
        <v>0</v>
      </c>
      <c r="L26" s="69">
        <f t="shared" si="1"/>
        <v>0.48439814814814813</v>
      </c>
      <c r="M26" s="69">
        <f t="shared" si="2"/>
        <v>0.48527777777777775</v>
      </c>
      <c r="N26" s="75" t="str">
        <f t="shared" si="3"/>
        <v>0:01</v>
      </c>
    </row>
    <row r="27" spans="1:14" x14ac:dyDescent="0.2">
      <c r="A27" s="17">
        <v>25</v>
      </c>
      <c r="B27" s="17">
        <v>8012</v>
      </c>
      <c r="C27" s="17">
        <v>8417</v>
      </c>
      <c r="D27" s="67">
        <v>43988.485351608797</v>
      </c>
      <c r="E27" s="67">
        <v>43988.490551932868</v>
      </c>
      <c r="F27" s="17">
        <v>0</v>
      </c>
      <c r="G27" s="17">
        <v>271</v>
      </c>
      <c r="H27" s="17">
        <v>66</v>
      </c>
      <c r="I27" s="17">
        <v>7</v>
      </c>
      <c r="J27" s="17">
        <v>500</v>
      </c>
      <c r="K27" s="6">
        <f t="shared" si="0"/>
        <v>0</v>
      </c>
      <c r="L27" s="69">
        <f t="shared" si="1"/>
        <v>0.48534722222222221</v>
      </c>
      <c r="M27" s="69">
        <f t="shared" si="2"/>
        <v>0.49055555555555558</v>
      </c>
      <c r="N27" s="75" t="str">
        <f t="shared" si="3"/>
        <v>0:07</v>
      </c>
    </row>
    <row r="28" spans="1:14" x14ac:dyDescent="0.2">
      <c r="A28" s="17">
        <v>26</v>
      </c>
      <c r="B28" s="17">
        <v>5500</v>
      </c>
      <c r="C28" s="17">
        <v>5841</v>
      </c>
      <c r="D28" s="67">
        <v>43988.490573171293</v>
      </c>
      <c r="E28" s="67">
        <v>43988.490588368055</v>
      </c>
      <c r="F28" s="17">
        <v>0</v>
      </c>
      <c r="G28" s="17">
        <v>21</v>
      </c>
      <c r="H28" s="17">
        <v>7</v>
      </c>
      <c r="I28" s="17">
        <v>0</v>
      </c>
      <c r="J28" s="17">
        <v>500</v>
      </c>
      <c r="K28" s="6">
        <f t="shared" si="0"/>
        <v>0</v>
      </c>
      <c r="L28" s="69">
        <f t="shared" si="1"/>
        <v>0.49057870370370371</v>
      </c>
      <c r="M28" s="69">
        <f t="shared" si="2"/>
        <v>0.49059027777777775</v>
      </c>
      <c r="N28" s="75" t="str">
        <f t="shared" si="3"/>
        <v>0:00</v>
      </c>
    </row>
    <row r="29" spans="1:14" x14ac:dyDescent="0.2">
      <c r="A29" s="17">
        <v>27</v>
      </c>
      <c r="B29" s="17">
        <v>6494</v>
      </c>
      <c r="C29" s="17">
        <v>7188</v>
      </c>
      <c r="D29" s="67">
        <v>43988.490621053243</v>
      </c>
      <c r="E29" s="67">
        <v>43988.491200983794</v>
      </c>
      <c r="F29" s="17">
        <v>0</v>
      </c>
      <c r="G29" s="17">
        <v>48</v>
      </c>
      <c r="H29" s="17">
        <v>14</v>
      </c>
      <c r="I29" s="17">
        <v>1</v>
      </c>
      <c r="J29" s="17">
        <v>500</v>
      </c>
      <c r="K29" s="6">
        <f t="shared" si="0"/>
        <v>0</v>
      </c>
      <c r="L29" s="69">
        <f t="shared" si="1"/>
        <v>0.49062500000000003</v>
      </c>
      <c r="M29" s="69">
        <f t="shared" si="2"/>
        <v>0.49120370370370375</v>
      </c>
      <c r="N29" s="75" t="str">
        <f t="shared" si="3"/>
        <v>0:00</v>
      </c>
    </row>
    <row r="30" spans="1:14" x14ac:dyDescent="0.2">
      <c r="A30" s="17">
        <v>28</v>
      </c>
      <c r="B30" s="17">
        <v>7371.5</v>
      </c>
      <c r="C30" s="17">
        <v>7466</v>
      </c>
      <c r="D30" s="67">
        <v>43988.491238391201</v>
      </c>
      <c r="E30" s="67">
        <v>43988.493040370369</v>
      </c>
      <c r="F30" s="17">
        <v>1</v>
      </c>
      <c r="G30" s="17">
        <v>90</v>
      </c>
      <c r="H30" s="17">
        <v>42</v>
      </c>
      <c r="I30" s="17">
        <v>6</v>
      </c>
      <c r="J30" s="17">
        <v>500</v>
      </c>
      <c r="K30" s="6">
        <f t="shared" si="0"/>
        <v>0</v>
      </c>
      <c r="L30" s="69">
        <f t="shared" si="1"/>
        <v>0.49123842592592593</v>
      </c>
      <c r="M30" s="69">
        <f t="shared" si="2"/>
        <v>0.49304398148148149</v>
      </c>
      <c r="N30" s="75" t="str">
        <f t="shared" si="3"/>
        <v>0:02</v>
      </c>
    </row>
    <row r="31" spans="1:14" x14ac:dyDescent="0.2">
      <c r="A31" s="17">
        <v>29</v>
      </c>
      <c r="B31" s="17">
        <v>7420.5</v>
      </c>
      <c r="C31" s="17">
        <v>7617.44</v>
      </c>
      <c r="D31" s="67">
        <v>43988.4930833912</v>
      </c>
      <c r="E31" s="67">
        <v>43988.495408043978</v>
      </c>
      <c r="F31" s="17">
        <v>0</v>
      </c>
      <c r="G31" s="17">
        <v>108</v>
      </c>
      <c r="H31" s="17">
        <v>36</v>
      </c>
      <c r="I31" s="17">
        <v>10</v>
      </c>
      <c r="J31" s="17">
        <v>500</v>
      </c>
      <c r="K31" s="6">
        <f t="shared" si="0"/>
        <v>0</v>
      </c>
      <c r="L31" s="69">
        <f t="shared" si="1"/>
        <v>0.49307870370370371</v>
      </c>
      <c r="M31" s="69">
        <f t="shared" si="2"/>
        <v>0.49540509259259258</v>
      </c>
      <c r="N31" s="75" t="str">
        <f t="shared" si="3"/>
        <v>0:03</v>
      </c>
    </row>
    <row r="32" spans="1:14" x14ac:dyDescent="0.2">
      <c r="A32" s="24">
        <v>30</v>
      </c>
      <c r="B32" s="24">
        <v>7132.5</v>
      </c>
      <c r="C32" s="24">
        <v>7524.83</v>
      </c>
      <c r="D32" s="67">
        <v>43990.564001493054</v>
      </c>
      <c r="E32" s="67">
        <v>43990.56737665509</v>
      </c>
      <c r="F32" s="24">
        <v>0</v>
      </c>
      <c r="G32" s="24">
        <v>304</v>
      </c>
      <c r="H32" s="24">
        <v>52</v>
      </c>
      <c r="I32" s="24">
        <v>7</v>
      </c>
      <c r="J32" s="17">
        <v>500</v>
      </c>
      <c r="K32" s="6">
        <f t="shared" si="0"/>
        <v>0</v>
      </c>
      <c r="L32" s="69">
        <f t="shared" si="1"/>
        <v>0.56400462962962961</v>
      </c>
      <c r="M32" s="69">
        <f t="shared" si="2"/>
        <v>0.56737268518518513</v>
      </c>
      <c r="N32" s="75" t="str">
        <f t="shared" si="3"/>
        <v>0:04</v>
      </c>
    </row>
    <row r="33" spans="1:14" x14ac:dyDescent="0.2">
      <c r="A33" s="17">
        <v>31</v>
      </c>
      <c r="B33" s="17">
        <v>7392</v>
      </c>
      <c r="C33" s="17">
        <v>8150.67</v>
      </c>
      <c r="D33" s="67">
        <v>43988.499663356481</v>
      </c>
      <c r="E33" s="67">
        <v>43988.502764560188</v>
      </c>
      <c r="F33" s="17">
        <v>0</v>
      </c>
      <c r="G33" s="17">
        <v>179</v>
      </c>
      <c r="H33" s="17">
        <v>40</v>
      </c>
      <c r="I33" s="17">
        <v>6</v>
      </c>
      <c r="J33" s="17">
        <v>500</v>
      </c>
      <c r="K33" s="6">
        <f t="shared" si="0"/>
        <v>0</v>
      </c>
      <c r="L33" s="69">
        <f t="shared" si="1"/>
        <v>0.49966435185185182</v>
      </c>
      <c r="M33" s="69">
        <f t="shared" si="2"/>
        <v>0.50276620370370373</v>
      </c>
      <c r="N33" s="75" t="str">
        <f t="shared" si="3"/>
        <v>0:04</v>
      </c>
    </row>
    <row r="34" spans="1:14" x14ac:dyDescent="0.2">
      <c r="A34" s="17">
        <v>32</v>
      </c>
      <c r="B34" s="17">
        <v>7235</v>
      </c>
      <c r="C34" s="17">
        <v>7774</v>
      </c>
      <c r="D34" s="67">
        <v>43988.502807673613</v>
      </c>
      <c r="E34" s="67">
        <v>43988.504106597225</v>
      </c>
      <c r="F34" s="17">
        <v>1</v>
      </c>
      <c r="G34" s="17">
        <v>120</v>
      </c>
      <c r="H34" s="17">
        <v>33</v>
      </c>
      <c r="I34" s="17">
        <v>3</v>
      </c>
      <c r="J34" s="17">
        <v>500</v>
      </c>
      <c r="K34" s="6">
        <f t="shared" si="0"/>
        <v>0</v>
      </c>
      <c r="L34" s="69">
        <f t="shared" si="1"/>
        <v>0.5028125</v>
      </c>
      <c r="M34" s="69">
        <f t="shared" si="2"/>
        <v>0.50410879629629635</v>
      </c>
      <c r="N34" s="75" t="str">
        <f t="shared" si="3"/>
        <v>0:01</v>
      </c>
    </row>
    <row r="35" spans="1:14" x14ac:dyDescent="0.2">
      <c r="A35" s="17">
        <v>33</v>
      </c>
      <c r="B35" s="17">
        <v>5556</v>
      </c>
      <c r="C35" s="17">
        <v>5755</v>
      </c>
      <c r="D35" s="67">
        <v>43988.50411775463</v>
      </c>
      <c r="E35" s="67">
        <v>43988.504371793984</v>
      </c>
      <c r="F35" s="17">
        <v>0</v>
      </c>
      <c r="G35" s="17">
        <v>35</v>
      </c>
      <c r="H35" s="17">
        <v>12</v>
      </c>
      <c r="I35" s="17">
        <v>5</v>
      </c>
      <c r="J35" s="17">
        <v>500</v>
      </c>
      <c r="K35" s="6">
        <f t="shared" si="0"/>
        <v>0</v>
      </c>
      <c r="L35" s="69">
        <f t="shared" si="1"/>
        <v>0.50412037037037039</v>
      </c>
      <c r="M35" s="69">
        <f t="shared" si="2"/>
        <v>0.50437500000000002</v>
      </c>
      <c r="N35" s="75" t="str">
        <f t="shared" si="3"/>
        <v>0:00</v>
      </c>
    </row>
    <row r="36" spans="1:14" x14ac:dyDescent="0.2">
      <c r="A36" s="17">
        <v>34</v>
      </c>
      <c r="B36" s="17">
        <v>5970</v>
      </c>
      <c r="C36" s="17">
        <v>6331</v>
      </c>
      <c r="D36" s="67">
        <v>43988.504392777781</v>
      </c>
      <c r="E36" s="67">
        <v>43988.504692233793</v>
      </c>
      <c r="F36" s="17">
        <v>1</v>
      </c>
      <c r="G36" s="17">
        <v>55</v>
      </c>
      <c r="H36" s="17">
        <v>21</v>
      </c>
      <c r="I36" s="17">
        <v>1</v>
      </c>
      <c r="J36" s="17">
        <v>500</v>
      </c>
      <c r="K36" s="6">
        <f t="shared" si="0"/>
        <v>0</v>
      </c>
      <c r="L36" s="69">
        <f t="shared" si="1"/>
        <v>0.50439814814814821</v>
      </c>
      <c r="M36" s="69">
        <f t="shared" si="2"/>
        <v>0.50468750000000007</v>
      </c>
      <c r="N36" s="75" t="str">
        <f t="shared" si="3"/>
        <v>0:00</v>
      </c>
    </row>
    <row r="37" spans="1:14" x14ac:dyDescent="0.2">
      <c r="A37" s="17">
        <v>35</v>
      </c>
      <c r="B37" s="17">
        <v>7570.5</v>
      </c>
      <c r="C37" s="17">
        <v>7923</v>
      </c>
      <c r="D37" s="67">
        <v>43987.799483148148</v>
      </c>
      <c r="E37" s="67">
        <v>43987.801074467592</v>
      </c>
      <c r="F37" s="17">
        <v>1</v>
      </c>
      <c r="G37" s="17">
        <v>65</v>
      </c>
      <c r="H37" s="17">
        <v>20</v>
      </c>
      <c r="I37" s="17">
        <v>3</v>
      </c>
      <c r="J37" s="17">
        <v>500</v>
      </c>
      <c r="K37" s="6">
        <f t="shared" si="0"/>
        <v>0</v>
      </c>
      <c r="L37" s="69">
        <f t="shared" si="1"/>
        <v>0.79947916666666663</v>
      </c>
      <c r="M37" s="69">
        <f t="shared" si="2"/>
        <v>0.80107638888888888</v>
      </c>
      <c r="N37" s="75" t="str">
        <f t="shared" si="3"/>
        <v>0:02</v>
      </c>
    </row>
    <row r="38" spans="1:14" x14ac:dyDescent="0.2">
      <c r="A38" s="21">
        <v>36</v>
      </c>
      <c r="B38" s="21">
        <v>5530.5</v>
      </c>
      <c r="C38" s="21">
        <v>5717</v>
      </c>
      <c r="D38" s="77">
        <v>43990.599534189816</v>
      </c>
      <c r="E38" s="77">
        <v>43990.599643553243</v>
      </c>
      <c r="F38" s="21">
        <v>1</v>
      </c>
      <c r="G38" s="21">
        <v>27</v>
      </c>
      <c r="H38" s="21">
        <v>11</v>
      </c>
      <c r="I38" s="21">
        <v>4</v>
      </c>
      <c r="J38" s="21">
        <v>500</v>
      </c>
      <c r="K38" s="20">
        <f t="shared" si="0"/>
        <v>0</v>
      </c>
      <c r="L38" s="78">
        <f t="shared" si="1"/>
        <v>0.59953703703703709</v>
      </c>
      <c r="M38" s="78">
        <f t="shared" si="2"/>
        <v>0.59964120370370366</v>
      </c>
      <c r="N38" s="76" t="str">
        <f t="shared" si="3"/>
        <v>0:00</v>
      </c>
    </row>
    <row r="39" spans="1:14" x14ac:dyDescent="0.2">
      <c r="A39" s="24">
        <v>37</v>
      </c>
      <c r="B39" s="24">
        <v>7223.5</v>
      </c>
      <c r="C39" s="24">
        <v>7667</v>
      </c>
      <c r="D39" s="67">
        <v>43990.567437500002</v>
      </c>
      <c r="E39" s="67">
        <v>43990.570810740741</v>
      </c>
      <c r="F39" s="24">
        <v>1</v>
      </c>
      <c r="G39" s="24">
        <v>337</v>
      </c>
      <c r="H39" s="24">
        <v>48</v>
      </c>
      <c r="I39" s="24">
        <v>3</v>
      </c>
      <c r="J39" s="17">
        <v>500</v>
      </c>
      <c r="K39" s="6">
        <f t="shared" si="0"/>
        <v>0</v>
      </c>
      <c r="L39" s="69">
        <f t="shared" si="1"/>
        <v>0.56744212962962959</v>
      </c>
      <c r="M39" s="69">
        <f t="shared" si="2"/>
        <v>0.57081018518518511</v>
      </c>
      <c r="N39" s="75" t="str">
        <f t="shared" si="3"/>
        <v>0:04</v>
      </c>
    </row>
    <row r="40" spans="1:14" x14ac:dyDescent="0.2">
      <c r="A40" s="17">
        <v>38</v>
      </c>
      <c r="B40" s="17">
        <v>7086.5</v>
      </c>
      <c r="C40" s="17">
        <v>7567.5</v>
      </c>
      <c r="D40" s="67">
        <v>43987.804476400466</v>
      </c>
      <c r="E40" s="67">
        <v>43987.805343726854</v>
      </c>
      <c r="F40" s="17">
        <v>0</v>
      </c>
      <c r="G40" s="17">
        <v>71</v>
      </c>
      <c r="H40" s="17">
        <v>25</v>
      </c>
      <c r="I40" s="17">
        <v>3</v>
      </c>
      <c r="J40" s="17">
        <v>500</v>
      </c>
      <c r="K40" s="6">
        <f t="shared" si="0"/>
        <v>0</v>
      </c>
      <c r="L40" s="69">
        <f t="shared" si="1"/>
        <v>0.80447916666666675</v>
      </c>
      <c r="M40" s="69">
        <f t="shared" si="2"/>
        <v>0.80534722222222221</v>
      </c>
      <c r="N40" s="75" t="str">
        <f t="shared" si="3"/>
        <v>0:01</v>
      </c>
    </row>
    <row r="41" spans="1:14" x14ac:dyDescent="0.2">
      <c r="A41" s="17">
        <v>39</v>
      </c>
      <c r="B41" s="17">
        <v>6099.5</v>
      </c>
      <c r="C41" s="17">
        <v>6382</v>
      </c>
      <c r="D41" s="67">
        <v>43987.805363020831</v>
      </c>
      <c r="E41" s="67">
        <v>43987.805618379629</v>
      </c>
      <c r="F41" s="17">
        <v>0</v>
      </c>
      <c r="G41" s="17">
        <v>34</v>
      </c>
      <c r="H41" s="17">
        <v>14</v>
      </c>
      <c r="I41" s="17">
        <v>2</v>
      </c>
      <c r="J41" s="17">
        <v>500</v>
      </c>
      <c r="K41" s="6">
        <f t="shared" si="0"/>
        <v>0</v>
      </c>
      <c r="L41" s="69">
        <f t="shared" si="1"/>
        <v>0.80535879629629636</v>
      </c>
      <c r="M41" s="69">
        <f t="shared" si="2"/>
        <v>0.80561342592592589</v>
      </c>
      <c r="N41" s="75" t="str">
        <f t="shared" si="3"/>
        <v>0:00</v>
      </c>
    </row>
    <row r="42" spans="1:14" x14ac:dyDescent="0.2">
      <c r="A42" s="17">
        <v>40</v>
      </c>
      <c r="B42" s="17">
        <v>6631</v>
      </c>
      <c r="C42" s="17">
        <v>7179</v>
      </c>
      <c r="D42" s="67">
        <v>43987.805659027777</v>
      </c>
      <c r="E42" s="67">
        <v>43987.806158784719</v>
      </c>
      <c r="F42" s="17">
        <v>0</v>
      </c>
      <c r="G42" s="17">
        <v>46</v>
      </c>
      <c r="H42" s="17">
        <v>13</v>
      </c>
      <c r="I42" s="17">
        <v>0</v>
      </c>
      <c r="J42" s="17">
        <v>500</v>
      </c>
      <c r="K42" s="6">
        <f t="shared" si="0"/>
        <v>0</v>
      </c>
      <c r="L42" s="69">
        <f t="shared" si="1"/>
        <v>0.80565972222222226</v>
      </c>
      <c r="M42" s="69">
        <f t="shared" si="2"/>
        <v>0.80615740740740749</v>
      </c>
      <c r="N42" s="75" t="str">
        <f t="shared" si="3"/>
        <v>0:00</v>
      </c>
    </row>
    <row r="43" spans="1:14" x14ac:dyDescent="0.2">
      <c r="A43" s="17">
        <v>41</v>
      </c>
      <c r="B43" s="17">
        <v>7302</v>
      </c>
      <c r="C43" s="17">
        <v>7870.28</v>
      </c>
      <c r="D43" s="67">
        <v>43987.80621412037</v>
      </c>
      <c r="E43" s="67">
        <v>43987.810091574072</v>
      </c>
      <c r="F43" s="17">
        <v>0</v>
      </c>
      <c r="G43" s="17">
        <v>276</v>
      </c>
      <c r="H43" s="17">
        <v>69</v>
      </c>
      <c r="I43" s="17">
        <v>6</v>
      </c>
      <c r="J43" s="17">
        <v>500</v>
      </c>
      <c r="K43" s="6">
        <f t="shared" si="0"/>
        <v>0</v>
      </c>
      <c r="L43" s="69">
        <f t="shared" si="1"/>
        <v>0.80621527777777768</v>
      </c>
      <c r="M43" s="69">
        <f t="shared" si="2"/>
        <v>0.8100925925925927</v>
      </c>
      <c r="N43" s="75" t="str">
        <f t="shared" si="3"/>
        <v>0:05</v>
      </c>
    </row>
    <row r="44" spans="1:14" x14ac:dyDescent="0.2">
      <c r="A44" s="17">
        <v>42</v>
      </c>
      <c r="B44" s="17">
        <v>6945</v>
      </c>
      <c r="C44" s="17">
        <v>7328.29</v>
      </c>
      <c r="D44" s="67">
        <v>43987.810128194447</v>
      </c>
      <c r="E44" s="67">
        <v>43987.811108449074</v>
      </c>
      <c r="F44" s="17">
        <v>0</v>
      </c>
      <c r="G44" s="17">
        <v>154</v>
      </c>
      <c r="H44" s="17">
        <v>35</v>
      </c>
      <c r="I44" s="17">
        <v>5</v>
      </c>
      <c r="J44" s="17">
        <v>500</v>
      </c>
      <c r="K44" s="6">
        <f t="shared" si="0"/>
        <v>0</v>
      </c>
      <c r="L44" s="69">
        <f t="shared" si="1"/>
        <v>0.81012731481481481</v>
      </c>
      <c r="M44" s="69">
        <f t="shared" si="2"/>
        <v>0.81111111111111101</v>
      </c>
      <c r="N44" s="75" t="str">
        <f t="shared" si="3"/>
        <v>0:01</v>
      </c>
    </row>
    <row r="45" spans="1:14" x14ac:dyDescent="0.2">
      <c r="A45" s="17">
        <v>43</v>
      </c>
      <c r="B45" s="17">
        <v>7175.5</v>
      </c>
      <c r="C45" s="17">
        <v>7291</v>
      </c>
      <c r="D45" s="67">
        <v>43987.811145868058</v>
      </c>
      <c r="E45" s="67">
        <v>43987.81212480324</v>
      </c>
      <c r="F45" s="17">
        <v>0</v>
      </c>
      <c r="G45" s="17">
        <v>85</v>
      </c>
      <c r="H45" s="17">
        <v>29</v>
      </c>
      <c r="I45" s="17">
        <v>5</v>
      </c>
      <c r="J45" s="17">
        <v>500</v>
      </c>
      <c r="K45" s="6">
        <f t="shared" si="0"/>
        <v>0</v>
      </c>
      <c r="L45" s="69">
        <f t="shared" si="1"/>
        <v>0.81114583333333334</v>
      </c>
      <c r="M45" s="69">
        <f t="shared" si="2"/>
        <v>0.81212962962962953</v>
      </c>
      <c r="N45" s="75" t="str">
        <f t="shared" si="3"/>
        <v>0:01</v>
      </c>
    </row>
    <row r="46" spans="1:14" x14ac:dyDescent="0.2">
      <c r="A46" s="24">
        <v>44</v>
      </c>
      <c r="B46" s="24">
        <v>7543.5</v>
      </c>
      <c r="C46" s="24">
        <v>8232.93</v>
      </c>
      <c r="D46" s="67">
        <v>43990.570884687499</v>
      </c>
      <c r="E46" s="67">
        <v>43990.578526354169</v>
      </c>
      <c r="F46" s="24">
        <v>0</v>
      </c>
      <c r="G46" s="24">
        <v>444</v>
      </c>
      <c r="H46" s="24">
        <v>73</v>
      </c>
      <c r="I46" s="24">
        <v>3</v>
      </c>
      <c r="J46" s="17">
        <v>500</v>
      </c>
      <c r="K46" s="6">
        <f t="shared" si="0"/>
        <v>0</v>
      </c>
      <c r="L46" s="69">
        <f t="shared" si="1"/>
        <v>0.57087962962962957</v>
      </c>
      <c r="M46" s="69">
        <f t="shared" si="2"/>
        <v>0.57853009259259258</v>
      </c>
      <c r="N46" s="75" t="str">
        <f t="shared" si="3"/>
        <v>0:11</v>
      </c>
    </row>
    <row r="47" spans="1:14" x14ac:dyDescent="0.2">
      <c r="A47" s="17">
        <v>45</v>
      </c>
      <c r="B47" s="17">
        <v>6298</v>
      </c>
      <c r="C47" s="17">
        <v>6903</v>
      </c>
      <c r="D47" s="67">
        <v>43987.817230983797</v>
      </c>
      <c r="E47" s="67">
        <v>43987.817927777774</v>
      </c>
      <c r="F47" s="17">
        <v>1</v>
      </c>
      <c r="G47" s="17">
        <v>77</v>
      </c>
      <c r="H47" s="17">
        <v>29</v>
      </c>
      <c r="I47" s="17">
        <v>3</v>
      </c>
      <c r="J47" s="17">
        <v>500</v>
      </c>
      <c r="K47" s="6">
        <f t="shared" si="0"/>
        <v>0</v>
      </c>
      <c r="L47" s="69">
        <f t="shared" si="1"/>
        <v>0.81723379629629633</v>
      </c>
      <c r="M47" s="69">
        <f t="shared" si="2"/>
        <v>0.81792824074074078</v>
      </c>
      <c r="N47" s="75" t="str">
        <f t="shared" si="3"/>
        <v>0:01</v>
      </c>
    </row>
    <row r="48" spans="1:14" x14ac:dyDescent="0.2">
      <c r="A48" s="17">
        <v>46</v>
      </c>
      <c r="B48" s="17">
        <v>6890</v>
      </c>
      <c r="C48" s="17">
        <v>7518.5</v>
      </c>
      <c r="D48" s="67">
        <v>43987.817975659724</v>
      </c>
      <c r="E48" s="67">
        <v>43987.821291944441</v>
      </c>
      <c r="F48" s="17">
        <v>0</v>
      </c>
      <c r="G48" s="17">
        <v>169</v>
      </c>
      <c r="H48" s="17">
        <v>56</v>
      </c>
      <c r="I48" s="17">
        <v>5</v>
      </c>
      <c r="J48" s="17">
        <v>500</v>
      </c>
      <c r="K48" s="6">
        <f t="shared" si="0"/>
        <v>0</v>
      </c>
      <c r="L48" s="69">
        <f t="shared" si="1"/>
        <v>0.81797453703703704</v>
      </c>
      <c r="M48" s="69">
        <f t="shared" si="2"/>
        <v>0.8212962962962963</v>
      </c>
      <c r="N48" s="75" t="str">
        <f t="shared" si="3"/>
        <v>0:04</v>
      </c>
    </row>
    <row r="49" spans="1:14" x14ac:dyDescent="0.2">
      <c r="A49" s="24">
        <v>47</v>
      </c>
      <c r="B49" s="24">
        <v>7848</v>
      </c>
      <c r="C49" s="24">
        <v>8143.17</v>
      </c>
      <c r="D49" s="67">
        <v>43990.578577256943</v>
      </c>
      <c r="E49" s="67">
        <v>43990.581884131941</v>
      </c>
      <c r="F49" s="24">
        <v>0</v>
      </c>
      <c r="G49" s="24">
        <v>331</v>
      </c>
      <c r="H49" s="24">
        <v>53</v>
      </c>
      <c r="I49" s="24">
        <v>4</v>
      </c>
      <c r="J49" s="17">
        <v>500</v>
      </c>
      <c r="K49" s="6">
        <f t="shared" si="0"/>
        <v>0</v>
      </c>
      <c r="L49" s="69">
        <f t="shared" si="1"/>
        <v>0.57857638888888896</v>
      </c>
      <c r="M49" s="69">
        <f t="shared" si="2"/>
        <v>0.58188657407407407</v>
      </c>
      <c r="N49" s="75" t="str">
        <f t="shared" si="3"/>
        <v>0:04</v>
      </c>
    </row>
    <row r="50" spans="1:14" x14ac:dyDescent="0.2">
      <c r="A50" s="17">
        <v>48</v>
      </c>
      <c r="B50" s="17">
        <v>6906.5</v>
      </c>
      <c r="C50" s="17">
        <v>7683.56</v>
      </c>
      <c r="D50" s="67">
        <v>43987.822806377313</v>
      </c>
      <c r="E50" s="67">
        <v>43987.823658807873</v>
      </c>
      <c r="F50" s="17">
        <v>0</v>
      </c>
      <c r="G50" s="17">
        <v>114</v>
      </c>
      <c r="H50" s="17">
        <v>20</v>
      </c>
      <c r="I50" s="17">
        <v>1</v>
      </c>
      <c r="J50" s="17">
        <v>500</v>
      </c>
      <c r="K50" s="6">
        <f t="shared" si="0"/>
        <v>0</v>
      </c>
      <c r="L50" s="69">
        <f t="shared" si="1"/>
        <v>0.82280092592592602</v>
      </c>
      <c r="M50" s="69">
        <f t="shared" si="2"/>
        <v>0.82365740740740734</v>
      </c>
      <c r="N50" s="75" t="str">
        <f t="shared" si="3"/>
        <v>0:01</v>
      </c>
    </row>
    <row r="51" spans="1:14" x14ac:dyDescent="0.2">
      <c r="A51" s="17">
        <v>49</v>
      </c>
      <c r="B51" s="17">
        <v>7166.5</v>
      </c>
      <c r="C51" s="17">
        <v>7688.58</v>
      </c>
      <c r="D51" s="67">
        <v>43987.823715196762</v>
      </c>
      <c r="E51" s="67">
        <v>43987.825823912041</v>
      </c>
      <c r="F51" s="17">
        <v>0</v>
      </c>
      <c r="G51" s="17">
        <v>214</v>
      </c>
      <c r="H51" s="17">
        <v>33</v>
      </c>
      <c r="I51" s="17">
        <v>2</v>
      </c>
      <c r="J51" s="17">
        <v>500</v>
      </c>
      <c r="K51" s="6">
        <f t="shared" si="0"/>
        <v>0</v>
      </c>
      <c r="L51" s="69">
        <f t="shared" si="1"/>
        <v>0.82371527777777775</v>
      </c>
      <c r="M51" s="69">
        <f t="shared" si="2"/>
        <v>0.82582175925925927</v>
      </c>
      <c r="N51" s="75" t="str">
        <f t="shared" si="3"/>
        <v>0:03</v>
      </c>
    </row>
    <row r="52" spans="1:14" x14ac:dyDescent="0.2">
      <c r="A52" s="17">
        <v>50</v>
      </c>
      <c r="B52" s="17">
        <v>628</v>
      </c>
      <c r="C52" s="17">
        <v>655</v>
      </c>
      <c r="D52" s="67">
        <v>43988.504757499999</v>
      </c>
      <c r="E52" s="67">
        <v>43988.508071273151</v>
      </c>
      <c r="F52" s="17">
        <v>0</v>
      </c>
      <c r="G52" s="17">
        <v>193</v>
      </c>
      <c r="H52" s="17">
        <v>47</v>
      </c>
      <c r="I52" s="17">
        <v>8</v>
      </c>
      <c r="J52" s="17">
        <v>500</v>
      </c>
      <c r="K52" s="6">
        <f t="shared" si="0"/>
        <v>0</v>
      </c>
      <c r="L52" s="69">
        <f t="shared" si="1"/>
        <v>0.50475694444444441</v>
      </c>
      <c r="M52" s="69">
        <f t="shared" si="2"/>
        <v>0.50806712962962963</v>
      </c>
      <c r="N52" s="75" t="str">
        <f t="shared" si="3"/>
        <v>0:04</v>
      </c>
    </row>
    <row r="53" spans="1:14" x14ac:dyDescent="0.2">
      <c r="A53" s="17">
        <v>51</v>
      </c>
      <c r="B53" s="17">
        <v>594.5</v>
      </c>
      <c r="C53" s="17">
        <v>604</v>
      </c>
      <c r="D53" s="67">
        <v>43988.508099537037</v>
      </c>
      <c r="E53" s="67">
        <v>43988.509820381943</v>
      </c>
      <c r="F53" s="17">
        <v>0</v>
      </c>
      <c r="G53" s="17">
        <v>146</v>
      </c>
      <c r="H53" s="17">
        <v>51</v>
      </c>
      <c r="I53" s="17">
        <v>5</v>
      </c>
      <c r="J53" s="17">
        <v>500</v>
      </c>
      <c r="K53" s="6">
        <f t="shared" si="0"/>
        <v>0</v>
      </c>
      <c r="L53" s="69">
        <f t="shared" si="1"/>
        <v>0.50810185185185186</v>
      </c>
      <c r="M53" s="69">
        <f t="shared" si="2"/>
        <v>0.50981481481481483</v>
      </c>
      <c r="N53" s="75" t="str">
        <f t="shared" si="3"/>
        <v>0:02</v>
      </c>
    </row>
    <row r="54" spans="1:14" x14ac:dyDescent="0.2">
      <c r="A54" s="17">
        <v>52</v>
      </c>
      <c r="B54" s="17">
        <v>410.5</v>
      </c>
      <c r="C54" s="17">
        <v>448.75</v>
      </c>
      <c r="D54" s="67">
        <v>43988.509838738428</v>
      </c>
      <c r="E54" s="67">
        <v>43988.510144583335</v>
      </c>
      <c r="F54" s="17">
        <v>0</v>
      </c>
      <c r="G54" s="17">
        <v>47</v>
      </c>
      <c r="H54" s="17">
        <v>14</v>
      </c>
      <c r="I54" s="17">
        <v>1</v>
      </c>
      <c r="J54" s="17">
        <v>500</v>
      </c>
      <c r="K54" s="6">
        <f t="shared" si="0"/>
        <v>0</v>
      </c>
      <c r="L54" s="69">
        <f t="shared" si="1"/>
        <v>0.50983796296296291</v>
      </c>
      <c r="M54" s="69">
        <f t="shared" si="2"/>
        <v>0.51013888888888892</v>
      </c>
      <c r="N54" s="75" t="str">
        <f t="shared" si="3"/>
        <v>0:00</v>
      </c>
    </row>
    <row r="55" spans="1:14" x14ac:dyDescent="0.2">
      <c r="A55" s="17">
        <v>53</v>
      </c>
      <c r="B55" s="17">
        <v>583</v>
      </c>
      <c r="C55" s="17">
        <v>595.04</v>
      </c>
      <c r="D55" s="67">
        <v>43988.51017760417</v>
      </c>
      <c r="E55" s="67">
        <v>43988.511597974539</v>
      </c>
      <c r="F55" s="17">
        <v>0</v>
      </c>
      <c r="G55" s="17">
        <v>188</v>
      </c>
      <c r="H55" s="17">
        <v>38</v>
      </c>
      <c r="I55" s="17">
        <v>4</v>
      </c>
      <c r="J55" s="17">
        <v>500</v>
      </c>
      <c r="K55" s="6">
        <f t="shared" si="0"/>
        <v>0</v>
      </c>
      <c r="L55" s="69">
        <f t="shared" si="1"/>
        <v>0.51017361111111115</v>
      </c>
      <c r="M55" s="69">
        <f t="shared" si="2"/>
        <v>0.51159722222222215</v>
      </c>
      <c r="N55" s="75" t="str">
        <f t="shared" si="3"/>
        <v>0:02</v>
      </c>
    </row>
    <row r="56" spans="1:14" x14ac:dyDescent="0.2">
      <c r="A56" s="17">
        <v>54</v>
      </c>
      <c r="B56" s="17">
        <v>508.5</v>
      </c>
      <c r="C56" s="17">
        <v>523.55999999999995</v>
      </c>
      <c r="D56" s="67">
        <v>43988.511622060185</v>
      </c>
      <c r="E56" s="67">
        <v>43988.512112974538</v>
      </c>
      <c r="F56" s="17">
        <v>0</v>
      </c>
      <c r="G56" s="17">
        <v>85</v>
      </c>
      <c r="H56" s="17">
        <v>30</v>
      </c>
      <c r="I56" s="17">
        <v>1</v>
      </c>
      <c r="J56" s="17">
        <v>500</v>
      </c>
      <c r="K56" s="6">
        <f t="shared" si="0"/>
        <v>0</v>
      </c>
      <c r="L56" s="69">
        <f t="shared" si="1"/>
        <v>0.51162037037037034</v>
      </c>
      <c r="M56" s="69">
        <f t="shared" si="2"/>
        <v>0.51211805555555556</v>
      </c>
      <c r="N56" s="75" t="str">
        <f t="shared" si="3"/>
        <v>0:00</v>
      </c>
    </row>
    <row r="57" spans="1:14" x14ac:dyDescent="0.2">
      <c r="A57" s="17">
        <v>55</v>
      </c>
      <c r="B57" s="17">
        <v>447.5</v>
      </c>
      <c r="C57" s="17">
        <v>467.67</v>
      </c>
      <c r="D57" s="67">
        <v>43988.512132812502</v>
      </c>
      <c r="E57" s="67">
        <v>43988.512150902781</v>
      </c>
      <c r="F57" s="17">
        <v>0</v>
      </c>
      <c r="G57" s="17">
        <v>24</v>
      </c>
      <c r="H57" s="17">
        <v>8</v>
      </c>
      <c r="I57" s="17">
        <v>0</v>
      </c>
      <c r="J57" s="17">
        <v>500</v>
      </c>
      <c r="K57" s="6">
        <f t="shared" si="0"/>
        <v>0</v>
      </c>
      <c r="L57" s="69">
        <f t="shared" si="1"/>
        <v>0.5121296296296296</v>
      </c>
      <c r="M57" s="69">
        <f t="shared" si="2"/>
        <v>0.51215277777777779</v>
      </c>
      <c r="N57" s="75" t="str">
        <f t="shared" si="3"/>
        <v>0:00</v>
      </c>
    </row>
    <row r="58" spans="1:14" x14ac:dyDescent="0.2">
      <c r="A58" s="17">
        <v>56</v>
      </c>
      <c r="B58" s="17">
        <v>488.5</v>
      </c>
      <c r="C58" s="17">
        <v>525</v>
      </c>
      <c r="D58" s="67">
        <v>43988.512184687497</v>
      </c>
      <c r="E58" s="67">
        <v>43988.512688935189</v>
      </c>
      <c r="F58" s="17">
        <v>1</v>
      </c>
      <c r="G58" s="17">
        <v>94</v>
      </c>
      <c r="H58" s="17">
        <v>31</v>
      </c>
      <c r="I58" s="17">
        <v>2</v>
      </c>
      <c r="J58" s="17">
        <v>500</v>
      </c>
      <c r="K58" s="6">
        <f t="shared" si="0"/>
        <v>0</v>
      </c>
      <c r="L58" s="69">
        <f t="shared" si="1"/>
        <v>0.51218750000000002</v>
      </c>
      <c r="M58" s="69">
        <f t="shared" si="2"/>
        <v>0.51268518518518513</v>
      </c>
      <c r="N58" s="75" t="str">
        <f t="shared" si="3"/>
        <v>0:00</v>
      </c>
    </row>
    <row r="59" spans="1:14" x14ac:dyDescent="0.2">
      <c r="A59" s="17">
        <v>57</v>
      </c>
      <c r="B59" s="17">
        <v>610.5</v>
      </c>
      <c r="C59" s="17">
        <v>639.62</v>
      </c>
      <c r="D59" s="67">
        <v>43988.512764803243</v>
      </c>
      <c r="E59" s="67">
        <v>43988.514681944442</v>
      </c>
      <c r="F59" s="17">
        <v>0</v>
      </c>
      <c r="G59" s="17">
        <v>125</v>
      </c>
      <c r="H59" s="17">
        <v>33</v>
      </c>
      <c r="I59" s="17">
        <v>2</v>
      </c>
      <c r="J59" s="17">
        <v>500</v>
      </c>
      <c r="K59" s="6">
        <f t="shared" si="0"/>
        <v>0</v>
      </c>
      <c r="L59" s="69">
        <f t="shared" si="1"/>
        <v>0.51276620370370374</v>
      </c>
      <c r="M59" s="69">
        <f t="shared" si="2"/>
        <v>0.51468749999999996</v>
      </c>
      <c r="N59" s="75" t="str">
        <f t="shared" si="3"/>
        <v>0:02</v>
      </c>
    </row>
    <row r="60" spans="1:14" x14ac:dyDescent="0.2">
      <c r="A60" s="17">
        <v>58</v>
      </c>
      <c r="B60" s="17">
        <v>621.5</v>
      </c>
      <c r="C60" s="17">
        <v>643</v>
      </c>
      <c r="D60" s="67">
        <v>43988.514742719904</v>
      </c>
      <c r="E60" s="67">
        <v>43988.516966192132</v>
      </c>
      <c r="F60" s="17">
        <v>1</v>
      </c>
      <c r="G60" s="17">
        <v>142</v>
      </c>
      <c r="H60" s="17">
        <v>38</v>
      </c>
      <c r="I60" s="17">
        <v>4</v>
      </c>
      <c r="J60" s="17">
        <v>500</v>
      </c>
      <c r="K60" s="6">
        <f t="shared" si="0"/>
        <v>0</v>
      </c>
      <c r="L60" s="69">
        <f t="shared" si="1"/>
        <v>0.51474537037037038</v>
      </c>
      <c r="M60" s="69">
        <f t="shared" si="2"/>
        <v>0.51696759259259262</v>
      </c>
      <c r="N60" s="75" t="str">
        <f t="shared" si="3"/>
        <v>0:03</v>
      </c>
    </row>
    <row r="61" spans="1:14" x14ac:dyDescent="0.2">
      <c r="A61" s="17">
        <v>59</v>
      </c>
      <c r="B61" s="17">
        <v>566.5</v>
      </c>
      <c r="C61" s="17">
        <v>584.33000000000004</v>
      </c>
      <c r="D61" s="67">
        <v>43988.517011608797</v>
      </c>
      <c r="E61" s="67">
        <v>43988.518137627318</v>
      </c>
      <c r="F61" s="17">
        <v>0</v>
      </c>
      <c r="G61" s="17">
        <v>74</v>
      </c>
      <c r="H61" s="17">
        <v>23</v>
      </c>
      <c r="I61" s="17">
        <v>4</v>
      </c>
      <c r="J61" s="17">
        <v>500</v>
      </c>
      <c r="K61" s="6">
        <f t="shared" si="0"/>
        <v>0</v>
      </c>
      <c r="L61" s="69">
        <f t="shared" si="1"/>
        <v>0.51701388888888888</v>
      </c>
      <c r="M61" s="69">
        <f t="shared" si="2"/>
        <v>0.5181365740740741</v>
      </c>
      <c r="N61" s="75" t="str">
        <f t="shared" si="3"/>
        <v>0:01</v>
      </c>
    </row>
    <row r="62" spans="1:14" x14ac:dyDescent="0.2">
      <c r="A62" s="24">
        <v>60</v>
      </c>
      <c r="B62" s="24">
        <v>656.5</v>
      </c>
      <c r="C62" s="24">
        <v>678.62</v>
      </c>
      <c r="D62" s="67">
        <v>43990.581960856478</v>
      </c>
      <c r="E62" s="67">
        <v>43990.588380428242</v>
      </c>
      <c r="F62" s="24">
        <v>0</v>
      </c>
      <c r="G62" s="24">
        <v>503</v>
      </c>
      <c r="H62" s="24">
        <v>74</v>
      </c>
      <c r="I62" s="24">
        <v>1</v>
      </c>
      <c r="J62" s="17">
        <v>500</v>
      </c>
      <c r="K62" s="6">
        <f t="shared" si="0"/>
        <v>0</v>
      </c>
      <c r="L62" s="69">
        <f t="shared" si="1"/>
        <v>0.58195601851851853</v>
      </c>
      <c r="M62" s="69">
        <f t="shared" si="2"/>
        <v>0.58837962962962964</v>
      </c>
      <c r="N62" s="75" t="str">
        <f t="shared" si="3"/>
        <v>0:09</v>
      </c>
    </row>
    <row r="63" spans="1:14" x14ac:dyDescent="0.2">
      <c r="A63" s="17">
        <v>61</v>
      </c>
      <c r="B63" s="17">
        <v>378.5</v>
      </c>
      <c r="C63" s="17">
        <v>400</v>
      </c>
      <c r="D63" s="67">
        <v>43988.522930775463</v>
      </c>
      <c r="E63" s="67">
        <v>43988.522953298612</v>
      </c>
      <c r="F63" s="17">
        <v>1</v>
      </c>
      <c r="G63" s="17">
        <v>17</v>
      </c>
      <c r="H63" s="17">
        <v>7</v>
      </c>
      <c r="I63" s="17">
        <v>0</v>
      </c>
      <c r="J63" s="17">
        <v>500</v>
      </c>
      <c r="K63" s="6">
        <f t="shared" si="0"/>
        <v>0</v>
      </c>
      <c r="L63" s="69">
        <f t="shared" si="1"/>
        <v>0.52292824074074074</v>
      </c>
      <c r="M63" s="69">
        <f t="shared" si="2"/>
        <v>0.52295138888888892</v>
      </c>
      <c r="N63" s="75" t="str">
        <f t="shared" si="3"/>
        <v>0:00</v>
      </c>
    </row>
    <row r="64" spans="1:14" x14ac:dyDescent="0.2">
      <c r="A64" s="17">
        <v>62</v>
      </c>
      <c r="B64" s="17">
        <v>318.5</v>
      </c>
      <c r="C64" s="17">
        <v>328</v>
      </c>
      <c r="D64" s="67">
        <v>43988.522962233794</v>
      </c>
      <c r="E64" s="67">
        <v>43988.52302576389</v>
      </c>
      <c r="F64" s="17">
        <v>0</v>
      </c>
      <c r="G64" s="17">
        <v>14</v>
      </c>
      <c r="H64" s="17">
        <v>6</v>
      </c>
      <c r="I64" s="17">
        <v>1</v>
      </c>
      <c r="J64" s="17">
        <v>500</v>
      </c>
      <c r="K64" s="6">
        <f t="shared" si="0"/>
        <v>0</v>
      </c>
      <c r="L64" s="69">
        <f t="shared" si="1"/>
        <v>0.52296296296296296</v>
      </c>
      <c r="M64" s="69">
        <f t="shared" si="2"/>
        <v>0.52302083333333338</v>
      </c>
      <c r="N64" s="75" t="str">
        <f t="shared" si="3"/>
        <v>0:00</v>
      </c>
    </row>
    <row r="65" spans="1:14" x14ac:dyDescent="0.2">
      <c r="A65" s="17">
        <v>63</v>
      </c>
      <c r="B65" s="17">
        <v>545.5</v>
      </c>
      <c r="C65" s="17">
        <v>585</v>
      </c>
      <c r="D65" s="67">
        <v>43988.523044988426</v>
      </c>
      <c r="E65" s="67">
        <v>43988.523203553239</v>
      </c>
      <c r="F65" s="17">
        <v>1</v>
      </c>
      <c r="G65" s="17">
        <v>39</v>
      </c>
      <c r="H65" s="17">
        <v>16</v>
      </c>
      <c r="I65" s="17">
        <v>2</v>
      </c>
      <c r="J65" s="17">
        <v>500</v>
      </c>
      <c r="K65" s="6">
        <f t="shared" si="0"/>
        <v>0</v>
      </c>
      <c r="L65" s="69">
        <f t="shared" si="1"/>
        <v>0.52304398148148146</v>
      </c>
      <c r="M65" s="69">
        <f t="shared" si="2"/>
        <v>0.52320601851851845</v>
      </c>
      <c r="N65" s="75" t="str">
        <f t="shared" si="3"/>
        <v>0:00</v>
      </c>
    </row>
    <row r="66" spans="1:14" x14ac:dyDescent="0.2">
      <c r="A66" s="17">
        <v>64</v>
      </c>
      <c r="B66" s="17">
        <v>594.5</v>
      </c>
      <c r="C66" s="17">
        <v>632</v>
      </c>
      <c r="D66" s="67">
        <v>43988.52325755787</v>
      </c>
      <c r="E66" s="67">
        <v>43988.525920949076</v>
      </c>
      <c r="F66" s="17">
        <v>1</v>
      </c>
      <c r="G66" s="17">
        <v>154</v>
      </c>
      <c r="H66" s="17">
        <v>38</v>
      </c>
      <c r="I66" s="17">
        <v>7</v>
      </c>
      <c r="J66" s="17">
        <v>500</v>
      </c>
      <c r="K66" s="6">
        <f t="shared" ref="K66:K129" si="4">IF(A66=A67,1,0)</f>
        <v>0</v>
      </c>
      <c r="L66" s="69">
        <f t="shared" ref="L66:L129" si="5">TIME(HOUR(D66), MINUTE(D66), SECOND(D66))</f>
        <v>0.52325231481481482</v>
      </c>
      <c r="M66" s="69">
        <f t="shared" ref="M66:M129" si="6">TIME(HOUR(E66), MINUTE(E66), SECOND(E66))</f>
        <v>0.52592592592592591</v>
      </c>
      <c r="N66" s="75" t="str">
        <f t="shared" ref="N66:N129" si="7">TEXT(M66-L66, "h:mm")</f>
        <v>0:03</v>
      </c>
    </row>
    <row r="67" spans="1:14" x14ac:dyDescent="0.2">
      <c r="A67" s="17">
        <v>65</v>
      </c>
      <c r="B67" s="17">
        <v>539</v>
      </c>
      <c r="C67" s="17">
        <v>565.33000000000004</v>
      </c>
      <c r="D67" s="67">
        <v>43988.525966041663</v>
      </c>
      <c r="E67" s="67">
        <v>43988.527610462967</v>
      </c>
      <c r="F67" s="17">
        <v>0</v>
      </c>
      <c r="G67" s="17">
        <v>51</v>
      </c>
      <c r="H67" s="17">
        <v>22</v>
      </c>
      <c r="I67" s="17">
        <v>9</v>
      </c>
      <c r="J67" s="17">
        <v>500</v>
      </c>
      <c r="K67" s="6">
        <f t="shared" si="4"/>
        <v>0</v>
      </c>
      <c r="L67" s="69">
        <f t="shared" si="5"/>
        <v>0.52596064814814814</v>
      </c>
      <c r="M67" s="69">
        <f t="shared" si="6"/>
        <v>0.5276157407407408</v>
      </c>
      <c r="N67" s="75" t="str">
        <f t="shared" si="7"/>
        <v>0:02</v>
      </c>
    </row>
    <row r="68" spans="1:14" x14ac:dyDescent="0.2">
      <c r="A68" s="17">
        <v>66</v>
      </c>
      <c r="B68" s="17">
        <v>424</v>
      </c>
      <c r="C68" s="17">
        <v>433</v>
      </c>
      <c r="D68" s="67">
        <v>43988.527630520832</v>
      </c>
      <c r="E68" s="67">
        <v>43988.528513136574</v>
      </c>
      <c r="F68" s="17">
        <v>0</v>
      </c>
      <c r="G68" s="17">
        <v>183</v>
      </c>
      <c r="H68" s="17">
        <v>35</v>
      </c>
      <c r="I68" s="17">
        <v>3</v>
      </c>
      <c r="J68" s="17">
        <v>500</v>
      </c>
      <c r="K68" s="6">
        <f t="shared" si="4"/>
        <v>0</v>
      </c>
      <c r="L68" s="69">
        <f t="shared" si="5"/>
        <v>0.52762731481481484</v>
      </c>
      <c r="M68" s="69">
        <f t="shared" si="6"/>
        <v>0.5285185185185185</v>
      </c>
      <c r="N68" s="75" t="str">
        <f t="shared" si="7"/>
        <v>0:01</v>
      </c>
    </row>
    <row r="69" spans="1:14" x14ac:dyDescent="0.2">
      <c r="A69" s="17">
        <v>67</v>
      </c>
      <c r="B69" s="17">
        <v>628</v>
      </c>
      <c r="C69" s="17">
        <v>655.33000000000004</v>
      </c>
      <c r="D69" s="67">
        <v>43988.528564201391</v>
      </c>
      <c r="E69" s="67">
        <v>43988.531101539353</v>
      </c>
      <c r="F69" s="17">
        <v>0</v>
      </c>
      <c r="G69" s="17">
        <v>194</v>
      </c>
      <c r="H69" s="17">
        <v>57</v>
      </c>
      <c r="I69" s="17">
        <v>6</v>
      </c>
      <c r="J69" s="17">
        <v>500</v>
      </c>
      <c r="K69" s="6">
        <f t="shared" si="4"/>
        <v>0</v>
      </c>
      <c r="L69" s="69">
        <f t="shared" si="5"/>
        <v>0.52856481481481488</v>
      </c>
      <c r="M69" s="69">
        <f t="shared" si="6"/>
        <v>0.53109953703703705</v>
      </c>
      <c r="N69" s="75" t="str">
        <f t="shared" si="7"/>
        <v>0:03</v>
      </c>
    </row>
    <row r="70" spans="1:14" x14ac:dyDescent="0.2">
      <c r="A70" s="17">
        <v>68</v>
      </c>
      <c r="B70" s="17">
        <v>709</v>
      </c>
      <c r="C70" s="17">
        <v>732</v>
      </c>
      <c r="D70" s="67">
        <v>43988.531168784721</v>
      </c>
      <c r="E70" s="67">
        <v>43988.532412395834</v>
      </c>
      <c r="F70" s="17">
        <v>1</v>
      </c>
      <c r="G70" s="17">
        <v>74</v>
      </c>
      <c r="H70" s="17">
        <v>25</v>
      </c>
      <c r="I70" s="17">
        <v>4</v>
      </c>
      <c r="J70" s="17">
        <v>500</v>
      </c>
      <c r="K70" s="6">
        <f t="shared" si="4"/>
        <v>0</v>
      </c>
      <c r="L70" s="69">
        <f t="shared" si="5"/>
        <v>0.53116898148148151</v>
      </c>
      <c r="M70" s="69">
        <f t="shared" si="6"/>
        <v>0.53240740740740744</v>
      </c>
      <c r="N70" s="75" t="str">
        <f t="shared" si="7"/>
        <v>0:01</v>
      </c>
    </row>
    <row r="71" spans="1:14" x14ac:dyDescent="0.2">
      <c r="A71" s="17">
        <v>69</v>
      </c>
      <c r="B71" s="17">
        <v>471</v>
      </c>
      <c r="C71" s="17">
        <v>497</v>
      </c>
      <c r="D71" s="67">
        <v>43988.532433749999</v>
      </c>
      <c r="E71" s="67">
        <v>43988.532570405092</v>
      </c>
      <c r="F71" s="17">
        <v>1</v>
      </c>
      <c r="G71" s="17">
        <v>22</v>
      </c>
      <c r="H71" s="17">
        <v>7</v>
      </c>
      <c r="I71" s="17">
        <v>1</v>
      </c>
      <c r="J71" s="17">
        <v>500</v>
      </c>
      <c r="K71" s="6">
        <f t="shared" si="4"/>
        <v>0</v>
      </c>
      <c r="L71" s="69">
        <f t="shared" si="5"/>
        <v>0.53243055555555563</v>
      </c>
      <c r="M71" s="69">
        <f t="shared" si="6"/>
        <v>0.53256944444444443</v>
      </c>
      <c r="N71" s="75" t="str">
        <f t="shared" si="7"/>
        <v>0:00</v>
      </c>
    </row>
    <row r="72" spans="1:14" x14ac:dyDescent="0.2">
      <c r="A72" s="17">
        <v>70</v>
      </c>
      <c r="B72" s="17">
        <v>529</v>
      </c>
      <c r="C72" s="17">
        <v>544</v>
      </c>
      <c r="D72" s="67">
        <v>43988.532605694447</v>
      </c>
      <c r="E72" s="67">
        <v>43988.532654039351</v>
      </c>
      <c r="F72" s="17">
        <v>1</v>
      </c>
      <c r="G72" s="17">
        <v>33</v>
      </c>
      <c r="H72" s="17">
        <v>9</v>
      </c>
      <c r="I72" s="17">
        <v>1</v>
      </c>
      <c r="J72" s="17">
        <v>500</v>
      </c>
      <c r="K72" s="6">
        <f t="shared" si="4"/>
        <v>0</v>
      </c>
      <c r="L72" s="69">
        <f t="shared" si="5"/>
        <v>0.53260416666666666</v>
      </c>
      <c r="M72" s="69">
        <f t="shared" si="6"/>
        <v>0.53265046296296303</v>
      </c>
      <c r="N72" s="75" t="str">
        <f t="shared" si="7"/>
        <v>0:00</v>
      </c>
    </row>
    <row r="73" spans="1:14" x14ac:dyDescent="0.2">
      <c r="A73" s="17">
        <v>71</v>
      </c>
      <c r="B73" s="17">
        <v>610.5</v>
      </c>
      <c r="C73" s="17">
        <v>643.55999999999995</v>
      </c>
      <c r="D73" s="67">
        <v>43988.532716793983</v>
      </c>
      <c r="E73" s="67">
        <v>43988.533927048615</v>
      </c>
      <c r="F73" s="17">
        <v>0</v>
      </c>
      <c r="G73" s="17">
        <v>86</v>
      </c>
      <c r="H73" s="17">
        <v>22</v>
      </c>
      <c r="I73" s="17">
        <v>7</v>
      </c>
      <c r="J73" s="17">
        <v>500</v>
      </c>
      <c r="K73" s="6">
        <f t="shared" si="4"/>
        <v>0</v>
      </c>
      <c r="L73" s="69">
        <f t="shared" si="5"/>
        <v>0.53271990740740738</v>
      </c>
      <c r="M73" s="69">
        <f t="shared" si="6"/>
        <v>0.53392361111111108</v>
      </c>
      <c r="N73" s="75" t="str">
        <f t="shared" si="7"/>
        <v>0:01</v>
      </c>
    </row>
    <row r="74" spans="1:14" x14ac:dyDescent="0.2">
      <c r="A74" s="17">
        <v>72</v>
      </c>
      <c r="B74" s="17">
        <v>426</v>
      </c>
      <c r="C74" s="17">
        <v>449</v>
      </c>
      <c r="D74" s="67">
        <v>43988.533943530092</v>
      </c>
      <c r="E74" s="67">
        <v>43988.534182511576</v>
      </c>
      <c r="F74" s="17">
        <v>0</v>
      </c>
      <c r="G74" s="17">
        <v>50</v>
      </c>
      <c r="H74" s="17">
        <v>17</v>
      </c>
      <c r="I74" s="17">
        <v>2</v>
      </c>
      <c r="J74" s="17">
        <v>500</v>
      </c>
      <c r="K74" s="6">
        <f t="shared" si="4"/>
        <v>0</v>
      </c>
      <c r="L74" s="69">
        <f t="shared" si="5"/>
        <v>0.53394675925925927</v>
      </c>
      <c r="M74" s="69">
        <f t="shared" si="6"/>
        <v>0.53417824074074072</v>
      </c>
      <c r="N74" s="75" t="str">
        <f t="shared" si="7"/>
        <v>0:00</v>
      </c>
    </row>
    <row r="75" spans="1:14" x14ac:dyDescent="0.2">
      <c r="A75" s="17">
        <v>73</v>
      </c>
      <c r="B75" s="17">
        <v>547</v>
      </c>
      <c r="C75" s="17">
        <v>608.5</v>
      </c>
      <c r="D75" s="67">
        <v>43988.534234375002</v>
      </c>
      <c r="E75" s="67">
        <v>43988.538061331019</v>
      </c>
      <c r="F75" s="17">
        <v>0</v>
      </c>
      <c r="G75" s="17">
        <v>264</v>
      </c>
      <c r="H75" s="17">
        <v>57</v>
      </c>
      <c r="I75" s="17">
        <v>4</v>
      </c>
      <c r="J75" s="17">
        <v>500</v>
      </c>
      <c r="K75" s="6">
        <f t="shared" si="4"/>
        <v>0</v>
      </c>
      <c r="L75" s="69">
        <f t="shared" si="5"/>
        <v>0.53423611111111113</v>
      </c>
      <c r="M75" s="69">
        <f t="shared" si="6"/>
        <v>0.53805555555555562</v>
      </c>
      <c r="N75" s="75" t="str">
        <f t="shared" si="7"/>
        <v>0:05</v>
      </c>
    </row>
    <row r="76" spans="1:14" x14ac:dyDescent="0.2">
      <c r="A76" s="17">
        <v>74</v>
      </c>
      <c r="B76" s="17">
        <v>461.5</v>
      </c>
      <c r="C76" s="17">
        <v>481.8</v>
      </c>
      <c r="D76" s="67">
        <v>43988.538087002315</v>
      </c>
      <c r="E76" s="67">
        <v>43988.538431018518</v>
      </c>
      <c r="F76" s="17">
        <v>0</v>
      </c>
      <c r="G76" s="17">
        <v>67</v>
      </c>
      <c r="H76" s="17">
        <v>19</v>
      </c>
      <c r="I76" s="17">
        <v>0</v>
      </c>
      <c r="J76" s="17">
        <v>500</v>
      </c>
      <c r="K76" s="6">
        <f t="shared" si="4"/>
        <v>0</v>
      </c>
      <c r="L76" s="69">
        <f t="shared" si="5"/>
        <v>0.53809027777777774</v>
      </c>
      <c r="M76" s="69">
        <f t="shared" si="6"/>
        <v>0.53842592592592597</v>
      </c>
      <c r="N76" s="75" t="str">
        <f t="shared" si="7"/>
        <v>0:00</v>
      </c>
    </row>
    <row r="77" spans="1:14" x14ac:dyDescent="0.2">
      <c r="A77" s="17">
        <v>75</v>
      </c>
      <c r="B77" s="17">
        <v>588.5</v>
      </c>
      <c r="C77" s="17">
        <v>596.5</v>
      </c>
      <c r="D77" s="67">
        <v>43988.53847634259</v>
      </c>
      <c r="E77" s="67">
        <v>43988.539388333331</v>
      </c>
      <c r="F77" s="17">
        <v>0</v>
      </c>
      <c r="G77" s="17">
        <v>60</v>
      </c>
      <c r="H77" s="17">
        <v>23</v>
      </c>
      <c r="I77" s="17">
        <v>4</v>
      </c>
      <c r="J77" s="17">
        <v>500</v>
      </c>
      <c r="K77" s="6">
        <f t="shared" si="4"/>
        <v>0</v>
      </c>
      <c r="L77" s="69">
        <f t="shared" si="5"/>
        <v>0.53847222222222224</v>
      </c>
      <c r="M77" s="69">
        <f t="shared" si="6"/>
        <v>0.53938657407407409</v>
      </c>
      <c r="N77" s="75" t="str">
        <f t="shared" si="7"/>
        <v>0:01</v>
      </c>
    </row>
    <row r="78" spans="1:14" x14ac:dyDescent="0.2">
      <c r="A78" s="17">
        <v>76</v>
      </c>
      <c r="B78" s="17">
        <v>511.5</v>
      </c>
      <c r="C78" s="17">
        <v>526</v>
      </c>
      <c r="D78" s="67">
        <v>43988.539427430558</v>
      </c>
      <c r="E78" s="67">
        <v>43988.540521446761</v>
      </c>
      <c r="F78" s="17">
        <v>0</v>
      </c>
      <c r="G78" s="17">
        <v>54</v>
      </c>
      <c r="H78" s="17">
        <v>20</v>
      </c>
      <c r="I78" s="17">
        <v>3</v>
      </c>
      <c r="J78" s="17">
        <v>500</v>
      </c>
      <c r="K78" s="6">
        <f t="shared" si="4"/>
        <v>0</v>
      </c>
      <c r="L78" s="69">
        <f t="shared" si="5"/>
        <v>0.53943287037037035</v>
      </c>
      <c r="M78" s="69">
        <f t="shared" si="6"/>
        <v>0.54052083333333334</v>
      </c>
      <c r="N78" s="75" t="str">
        <f t="shared" si="7"/>
        <v>0:01</v>
      </c>
    </row>
    <row r="79" spans="1:14" x14ac:dyDescent="0.2">
      <c r="A79" s="17">
        <v>77</v>
      </c>
      <c r="B79" s="17">
        <v>600.5</v>
      </c>
      <c r="C79" s="17">
        <v>613</v>
      </c>
      <c r="D79" s="67">
        <v>43988.540563125003</v>
      </c>
      <c r="E79" s="67">
        <v>43988.542135972224</v>
      </c>
      <c r="F79" s="17">
        <v>0</v>
      </c>
      <c r="G79" s="17">
        <v>125</v>
      </c>
      <c r="H79" s="17">
        <v>38</v>
      </c>
      <c r="I79" s="17">
        <v>3</v>
      </c>
      <c r="J79" s="17">
        <v>500</v>
      </c>
      <c r="K79" s="6">
        <f t="shared" si="4"/>
        <v>0</v>
      </c>
      <c r="L79" s="69">
        <f t="shared" si="5"/>
        <v>0.54056712962962961</v>
      </c>
      <c r="M79" s="69">
        <f t="shared" si="6"/>
        <v>0.54214120370370367</v>
      </c>
      <c r="N79" s="75" t="str">
        <f t="shared" si="7"/>
        <v>0:02</v>
      </c>
    </row>
    <row r="80" spans="1:14" x14ac:dyDescent="0.2">
      <c r="A80" s="17">
        <v>78</v>
      </c>
      <c r="B80" s="17">
        <v>470.5</v>
      </c>
      <c r="C80" s="17">
        <v>478</v>
      </c>
      <c r="D80" s="67">
        <v>43988.542150300927</v>
      </c>
      <c r="E80" s="67">
        <v>43988.542255972221</v>
      </c>
      <c r="F80" s="17">
        <v>1</v>
      </c>
      <c r="G80" s="17">
        <v>27</v>
      </c>
      <c r="H80" s="17">
        <v>12</v>
      </c>
      <c r="I80" s="17">
        <v>2</v>
      </c>
      <c r="J80" s="17">
        <v>500</v>
      </c>
      <c r="K80" s="6">
        <f t="shared" si="4"/>
        <v>0</v>
      </c>
      <c r="L80" s="69">
        <f t="shared" si="5"/>
        <v>0.54215277777777782</v>
      </c>
      <c r="M80" s="69">
        <f t="shared" si="6"/>
        <v>0.54225694444444439</v>
      </c>
      <c r="N80" s="75" t="str">
        <f t="shared" si="7"/>
        <v>0:00</v>
      </c>
    </row>
    <row r="81" spans="1:14" x14ac:dyDescent="0.2">
      <c r="A81" s="17">
        <v>79</v>
      </c>
      <c r="B81" s="17">
        <v>378</v>
      </c>
      <c r="C81" s="17">
        <v>394.4</v>
      </c>
      <c r="D81" s="67">
        <v>43988.542272638886</v>
      </c>
      <c r="E81" s="67">
        <v>43988.542643194443</v>
      </c>
      <c r="F81" s="17">
        <v>0</v>
      </c>
      <c r="G81" s="17">
        <v>63</v>
      </c>
      <c r="H81" s="17">
        <v>16</v>
      </c>
      <c r="I81" s="17">
        <v>0</v>
      </c>
      <c r="J81" s="17">
        <v>500</v>
      </c>
      <c r="K81" s="6">
        <f t="shared" si="4"/>
        <v>0</v>
      </c>
      <c r="L81" s="69">
        <f t="shared" si="5"/>
        <v>0.54226851851851854</v>
      </c>
      <c r="M81" s="69">
        <f t="shared" si="6"/>
        <v>0.54263888888888889</v>
      </c>
      <c r="N81" s="75" t="str">
        <f t="shared" si="7"/>
        <v>0:00</v>
      </c>
    </row>
    <row r="82" spans="1:14" x14ac:dyDescent="0.2">
      <c r="A82" s="17">
        <v>80</v>
      </c>
      <c r="B82" s="17">
        <v>525.5</v>
      </c>
      <c r="C82" s="17">
        <v>544.25</v>
      </c>
      <c r="D82" s="67">
        <v>43988.542677638892</v>
      </c>
      <c r="E82" s="67">
        <v>43988.543858368059</v>
      </c>
      <c r="F82" s="17">
        <v>0</v>
      </c>
      <c r="G82" s="17">
        <v>166</v>
      </c>
      <c r="H82" s="17">
        <v>40</v>
      </c>
      <c r="I82" s="17">
        <v>0</v>
      </c>
      <c r="J82" s="17">
        <v>500</v>
      </c>
      <c r="K82" s="6">
        <f t="shared" si="4"/>
        <v>0</v>
      </c>
      <c r="L82" s="69">
        <f t="shared" si="5"/>
        <v>0.54267361111111112</v>
      </c>
      <c r="M82" s="69">
        <f t="shared" si="6"/>
        <v>0.54385416666666664</v>
      </c>
      <c r="N82" s="75" t="str">
        <f t="shared" si="7"/>
        <v>0:01</v>
      </c>
    </row>
    <row r="83" spans="1:14" x14ac:dyDescent="0.2">
      <c r="A83" s="17">
        <v>81</v>
      </c>
      <c r="B83" s="17">
        <v>552.5</v>
      </c>
      <c r="C83" s="17">
        <v>562</v>
      </c>
      <c r="D83" s="67">
        <v>43988.543893032409</v>
      </c>
      <c r="E83" s="67">
        <v>43988.544784513891</v>
      </c>
      <c r="F83" s="17">
        <v>1</v>
      </c>
      <c r="G83" s="17">
        <v>59</v>
      </c>
      <c r="H83" s="17">
        <v>26</v>
      </c>
      <c r="I83" s="17">
        <v>4</v>
      </c>
      <c r="J83" s="17">
        <v>500</v>
      </c>
      <c r="K83" s="6">
        <f t="shared" si="4"/>
        <v>0</v>
      </c>
      <c r="L83" s="69">
        <f t="shared" si="5"/>
        <v>0.54388888888888887</v>
      </c>
      <c r="M83" s="69">
        <f t="shared" si="6"/>
        <v>0.54478009259259264</v>
      </c>
      <c r="N83" s="75" t="str">
        <f t="shared" si="7"/>
        <v>0:01</v>
      </c>
    </row>
    <row r="84" spans="1:14" x14ac:dyDescent="0.2">
      <c r="A84" s="17">
        <v>82</v>
      </c>
      <c r="B84" s="17">
        <v>506.5</v>
      </c>
      <c r="C84" s="17">
        <v>536</v>
      </c>
      <c r="D84" s="67">
        <v>43988.544816203706</v>
      </c>
      <c r="E84" s="67">
        <v>43988.546200648147</v>
      </c>
      <c r="F84" s="17">
        <v>0</v>
      </c>
      <c r="G84" s="17">
        <v>189</v>
      </c>
      <c r="H84" s="17">
        <v>57</v>
      </c>
      <c r="I84" s="17">
        <v>6</v>
      </c>
      <c r="J84" s="17">
        <v>500</v>
      </c>
      <c r="K84" s="6">
        <f t="shared" si="4"/>
        <v>0</v>
      </c>
      <c r="L84" s="69">
        <f t="shared" si="5"/>
        <v>0.54481481481481475</v>
      </c>
      <c r="M84" s="69">
        <f t="shared" si="6"/>
        <v>0.54620370370370364</v>
      </c>
      <c r="N84" s="75" t="str">
        <f t="shared" si="7"/>
        <v>0:02</v>
      </c>
    </row>
    <row r="85" spans="1:14" x14ac:dyDescent="0.2">
      <c r="A85" s="17">
        <v>83</v>
      </c>
      <c r="B85" s="17">
        <v>511</v>
      </c>
      <c r="C85" s="17">
        <v>530.66999999999996</v>
      </c>
      <c r="D85" s="67">
        <v>43988.546237789349</v>
      </c>
      <c r="E85" s="67">
        <v>43988.547785706018</v>
      </c>
      <c r="F85" s="17">
        <v>0</v>
      </c>
      <c r="G85" s="17">
        <v>138</v>
      </c>
      <c r="H85" s="17">
        <v>36</v>
      </c>
      <c r="I85" s="17">
        <v>5</v>
      </c>
      <c r="J85" s="17">
        <v>500</v>
      </c>
      <c r="K85" s="6">
        <f t="shared" si="4"/>
        <v>0</v>
      </c>
      <c r="L85" s="69">
        <f t="shared" si="5"/>
        <v>0.54623842592592597</v>
      </c>
      <c r="M85" s="69">
        <f t="shared" si="6"/>
        <v>0.54778935185185185</v>
      </c>
      <c r="N85" s="75" t="str">
        <f t="shared" si="7"/>
        <v>0:02</v>
      </c>
    </row>
    <row r="86" spans="1:14" x14ac:dyDescent="0.2">
      <c r="A86" s="17">
        <v>84</v>
      </c>
      <c r="B86" s="17">
        <v>477</v>
      </c>
      <c r="C86" s="17">
        <v>485.67</v>
      </c>
      <c r="D86" s="67">
        <v>43988.547807951392</v>
      </c>
      <c r="E86" s="67">
        <v>43988.549018495367</v>
      </c>
      <c r="F86" s="17">
        <v>0</v>
      </c>
      <c r="G86" s="17">
        <v>149</v>
      </c>
      <c r="H86" s="17">
        <v>50</v>
      </c>
      <c r="I86" s="17">
        <v>1</v>
      </c>
      <c r="J86" s="17">
        <v>500</v>
      </c>
      <c r="K86" s="6">
        <f t="shared" si="4"/>
        <v>0</v>
      </c>
      <c r="L86" s="69">
        <f t="shared" si="5"/>
        <v>0.54781250000000004</v>
      </c>
      <c r="M86" s="69">
        <f t="shared" si="6"/>
        <v>0.54901620370370374</v>
      </c>
      <c r="N86" s="75" t="str">
        <f t="shared" si="7"/>
        <v>0:01</v>
      </c>
    </row>
    <row r="87" spans="1:14" x14ac:dyDescent="0.2">
      <c r="A87" s="17">
        <v>85</v>
      </c>
      <c r="B87" s="17">
        <v>452.5</v>
      </c>
      <c r="C87" s="17">
        <v>473</v>
      </c>
      <c r="D87" s="67">
        <v>43987.825834988427</v>
      </c>
      <c r="E87" s="67">
        <v>43987.825867800922</v>
      </c>
      <c r="F87" s="17">
        <v>1</v>
      </c>
      <c r="G87" s="17">
        <v>27</v>
      </c>
      <c r="H87" s="17">
        <v>11</v>
      </c>
      <c r="I87" s="17">
        <v>1</v>
      </c>
      <c r="J87" s="17">
        <v>500</v>
      </c>
      <c r="K87" s="6">
        <f t="shared" si="4"/>
        <v>0</v>
      </c>
      <c r="L87" s="69">
        <f t="shared" si="5"/>
        <v>0.82583333333333331</v>
      </c>
      <c r="M87" s="69">
        <f t="shared" si="6"/>
        <v>0.82586805555555554</v>
      </c>
      <c r="N87" s="75" t="str">
        <f t="shared" si="7"/>
        <v>0:00</v>
      </c>
    </row>
    <row r="88" spans="1:14" x14ac:dyDescent="0.2">
      <c r="A88" s="17">
        <v>86</v>
      </c>
      <c r="B88" s="17">
        <v>567.5</v>
      </c>
      <c r="C88" s="17">
        <v>576</v>
      </c>
      <c r="D88" s="67">
        <v>43987.825902638891</v>
      </c>
      <c r="E88" s="67">
        <v>43987.825931238425</v>
      </c>
      <c r="F88" s="17">
        <v>1</v>
      </c>
      <c r="G88" s="17">
        <v>12</v>
      </c>
      <c r="H88" s="17">
        <v>4</v>
      </c>
      <c r="I88" s="17">
        <v>0</v>
      </c>
      <c r="J88" s="17">
        <v>500</v>
      </c>
      <c r="K88" s="6">
        <f t="shared" si="4"/>
        <v>0</v>
      </c>
      <c r="L88" s="69">
        <f t="shared" si="5"/>
        <v>0.82590277777777776</v>
      </c>
      <c r="M88" s="69">
        <f t="shared" si="6"/>
        <v>0.82592592592592595</v>
      </c>
      <c r="N88" s="75" t="str">
        <f t="shared" si="7"/>
        <v>0:00</v>
      </c>
    </row>
    <row r="89" spans="1:14" x14ac:dyDescent="0.2">
      <c r="A89" s="17">
        <v>87</v>
      </c>
      <c r="B89" s="17">
        <v>520.5</v>
      </c>
      <c r="C89" s="17">
        <v>547</v>
      </c>
      <c r="D89" s="67">
        <v>43987.825966608798</v>
      </c>
      <c r="E89" s="67">
        <v>43987.826816365741</v>
      </c>
      <c r="F89" s="17">
        <v>0</v>
      </c>
      <c r="G89" s="17">
        <v>90</v>
      </c>
      <c r="H89" s="17">
        <v>27</v>
      </c>
      <c r="I89" s="17">
        <v>3</v>
      </c>
      <c r="J89" s="17">
        <v>500</v>
      </c>
      <c r="K89" s="6">
        <f t="shared" si="4"/>
        <v>0</v>
      </c>
      <c r="L89" s="69">
        <f t="shared" si="5"/>
        <v>0.82597222222222222</v>
      </c>
      <c r="M89" s="69">
        <f t="shared" si="6"/>
        <v>0.82681712962962972</v>
      </c>
      <c r="N89" s="75" t="str">
        <f t="shared" si="7"/>
        <v>0:01</v>
      </c>
    </row>
    <row r="90" spans="1:14" x14ac:dyDescent="0.2">
      <c r="A90" s="17">
        <v>88</v>
      </c>
      <c r="B90" s="17">
        <v>485.5</v>
      </c>
      <c r="C90" s="17">
        <v>502.33</v>
      </c>
      <c r="D90" s="67">
        <v>43987.826839490743</v>
      </c>
      <c r="E90" s="67">
        <v>43987.82771646991</v>
      </c>
      <c r="F90" s="17">
        <v>0</v>
      </c>
      <c r="G90" s="17">
        <v>97</v>
      </c>
      <c r="H90" s="17">
        <v>32</v>
      </c>
      <c r="I90" s="17">
        <v>5</v>
      </c>
      <c r="J90" s="17">
        <v>500</v>
      </c>
      <c r="K90" s="6">
        <f t="shared" si="4"/>
        <v>0</v>
      </c>
      <c r="L90" s="69">
        <f t="shared" si="5"/>
        <v>0.8268402777777778</v>
      </c>
      <c r="M90" s="69">
        <f t="shared" si="6"/>
        <v>0.82771990740740742</v>
      </c>
      <c r="N90" s="75" t="str">
        <f t="shared" si="7"/>
        <v>0:01</v>
      </c>
    </row>
    <row r="91" spans="1:14" x14ac:dyDescent="0.2">
      <c r="A91" s="17">
        <v>89</v>
      </c>
      <c r="B91" s="17">
        <v>577.5</v>
      </c>
      <c r="C91" s="17">
        <v>597.20000000000005</v>
      </c>
      <c r="D91" s="67">
        <v>43987.827763217596</v>
      </c>
      <c r="E91" s="67">
        <v>43987.830353831021</v>
      </c>
      <c r="F91" s="17">
        <v>0</v>
      </c>
      <c r="G91" s="17">
        <v>159</v>
      </c>
      <c r="H91" s="17">
        <v>43</v>
      </c>
      <c r="I91" s="17">
        <v>13</v>
      </c>
      <c r="J91" s="17">
        <v>500</v>
      </c>
      <c r="K91" s="6">
        <f t="shared" si="4"/>
        <v>0</v>
      </c>
      <c r="L91" s="69">
        <f t="shared" si="5"/>
        <v>0.82776620370370368</v>
      </c>
      <c r="M91" s="69">
        <f t="shared" si="6"/>
        <v>0.83035879629629628</v>
      </c>
      <c r="N91" s="75" t="str">
        <f t="shared" si="7"/>
        <v>0:03</v>
      </c>
    </row>
    <row r="92" spans="1:14" x14ac:dyDescent="0.2">
      <c r="A92" s="17">
        <v>90</v>
      </c>
      <c r="B92" s="17">
        <v>640</v>
      </c>
      <c r="C92" s="17">
        <v>663.61</v>
      </c>
      <c r="D92" s="67">
        <v>43987.830413171294</v>
      </c>
      <c r="E92" s="67">
        <v>43987.831913125003</v>
      </c>
      <c r="F92" s="17">
        <v>0</v>
      </c>
      <c r="G92" s="17">
        <v>142</v>
      </c>
      <c r="H92" s="17">
        <v>31</v>
      </c>
      <c r="I92" s="17">
        <v>4</v>
      </c>
      <c r="J92" s="17">
        <v>500</v>
      </c>
      <c r="K92" s="6">
        <f t="shared" si="4"/>
        <v>0</v>
      </c>
      <c r="L92" s="69">
        <f t="shared" si="5"/>
        <v>0.83041666666666669</v>
      </c>
      <c r="M92" s="69">
        <f t="shared" si="6"/>
        <v>0.83190972222222215</v>
      </c>
      <c r="N92" s="75" t="str">
        <f t="shared" si="7"/>
        <v>0:02</v>
      </c>
    </row>
    <row r="93" spans="1:14" x14ac:dyDescent="0.2">
      <c r="A93" s="17">
        <v>91</v>
      </c>
      <c r="B93" s="17">
        <v>665</v>
      </c>
      <c r="C93" s="17">
        <v>672.5</v>
      </c>
      <c r="D93" s="67">
        <v>43987.83196516204</v>
      </c>
      <c r="E93" s="67">
        <v>43987.834158900463</v>
      </c>
      <c r="F93" s="17">
        <v>0</v>
      </c>
      <c r="G93" s="17">
        <v>95</v>
      </c>
      <c r="H93" s="17">
        <v>38</v>
      </c>
      <c r="I93" s="17">
        <v>7</v>
      </c>
      <c r="J93" s="17">
        <v>500</v>
      </c>
      <c r="K93" s="6">
        <f t="shared" si="4"/>
        <v>0</v>
      </c>
      <c r="L93" s="69">
        <f t="shared" si="5"/>
        <v>0.83196759259259256</v>
      </c>
      <c r="M93" s="69">
        <f t="shared" si="6"/>
        <v>0.83415509259259257</v>
      </c>
      <c r="N93" s="75" t="str">
        <f t="shared" si="7"/>
        <v>0:03</v>
      </c>
    </row>
    <row r="94" spans="1:14" x14ac:dyDescent="0.2">
      <c r="A94" s="17">
        <v>92</v>
      </c>
      <c r="B94" s="17">
        <v>510</v>
      </c>
      <c r="C94" s="17">
        <v>539</v>
      </c>
      <c r="D94" s="67">
        <v>43987.834187083332</v>
      </c>
      <c r="E94" s="67">
        <v>43987.834383171299</v>
      </c>
      <c r="F94" s="17">
        <v>1</v>
      </c>
      <c r="G94" s="17">
        <v>39</v>
      </c>
      <c r="H94" s="17">
        <v>15</v>
      </c>
      <c r="I94" s="17">
        <v>3</v>
      </c>
      <c r="J94" s="17">
        <v>500</v>
      </c>
      <c r="K94" s="6">
        <f t="shared" si="4"/>
        <v>0</v>
      </c>
      <c r="L94" s="69">
        <f t="shared" si="5"/>
        <v>0.83418981481481491</v>
      </c>
      <c r="M94" s="69">
        <f t="shared" si="6"/>
        <v>0.83438657407407402</v>
      </c>
      <c r="N94" s="75" t="str">
        <f t="shared" si="7"/>
        <v>0:00</v>
      </c>
    </row>
    <row r="95" spans="1:14" x14ac:dyDescent="0.2">
      <c r="A95" s="17">
        <v>93</v>
      </c>
      <c r="B95" s="17">
        <v>611</v>
      </c>
      <c r="C95" s="17">
        <v>633.16999999999996</v>
      </c>
      <c r="D95" s="67">
        <v>43987.834442118059</v>
      </c>
      <c r="E95" s="67">
        <v>43987.836519687502</v>
      </c>
      <c r="F95" s="17">
        <v>0</v>
      </c>
      <c r="G95" s="17">
        <v>99</v>
      </c>
      <c r="H95" s="17">
        <v>27</v>
      </c>
      <c r="I95" s="17">
        <v>5</v>
      </c>
      <c r="J95" s="17">
        <v>500</v>
      </c>
      <c r="K95" s="6">
        <f t="shared" si="4"/>
        <v>0</v>
      </c>
      <c r="L95" s="69">
        <f t="shared" si="5"/>
        <v>0.83444444444444443</v>
      </c>
      <c r="M95" s="69">
        <f t="shared" si="6"/>
        <v>0.83651620370370372</v>
      </c>
      <c r="N95" s="75" t="str">
        <f t="shared" si="7"/>
        <v>0:02</v>
      </c>
    </row>
    <row r="96" spans="1:14" x14ac:dyDescent="0.2">
      <c r="A96" s="17">
        <v>94</v>
      </c>
      <c r="B96" s="17">
        <v>659</v>
      </c>
      <c r="C96" s="17">
        <v>687</v>
      </c>
      <c r="D96" s="67">
        <v>43987.836585868055</v>
      </c>
      <c r="E96" s="67">
        <v>43987.840110567129</v>
      </c>
      <c r="F96" s="17">
        <v>0</v>
      </c>
      <c r="G96" s="17">
        <v>224</v>
      </c>
      <c r="H96" s="17">
        <v>60</v>
      </c>
      <c r="I96" s="17">
        <v>6</v>
      </c>
      <c r="J96" s="17">
        <v>500</v>
      </c>
      <c r="K96" s="6">
        <f t="shared" si="4"/>
        <v>0</v>
      </c>
      <c r="L96" s="69">
        <f t="shared" si="5"/>
        <v>0.83658564814814806</v>
      </c>
      <c r="M96" s="69">
        <f t="shared" si="6"/>
        <v>0.84011574074074069</v>
      </c>
      <c r="N96" s="75" t="str">
        <f t="shared" si="7"/>
        <v>0:05</v>
      </c>
    </row>
    <row r="97" spans="1:14" x14ac:dyDescent="0.2">
      <c r="A97" s="17">
        <v>95</v>
      </c>
      <c r="B97" s="17">
        <v>646.5</v>
      </c>
      <c r="C97" s="17">
        <v>678</v>
      </c>
      <c r="D97" s="67">
        <v>43987.840161157408</v>
      </c>
      <c r="E97" s="67">
        <v>43987.843715752315</v>
      </c>
      <c r="F97" s="17">
        <v>1</v>
      </c>
      <c r="G97" s="17">
        <v>275</v>
      </c>
      <c r="H97" s="17">
        <v>57</v>
      </c>
      <c r="I97" s="17">
        <v>9</v>
      </c>
      <c r="J97" s="17">
        <v>500</v>
      </c>
      <c r="K97" s="6">
        <f t="shared" si="4"/>
        <v>0</v>
      </c>
      <c r="L97" s="69">
        <f t="shared" si="5"/>
        <v>0.84016203703703696</v>
      </c>
      <c r="M97" s="69">
        <f t="shared" si="6"/>
        <v>0.84371527777777777</v>
      </c>
      <c r="N97" s="75" t="str">
        <f t="shared" si="7"/>
        <v>0:05</v>
      </c>
    </row>
    <row r="98" spans="1:14" x14ac:dyDescent="0.2">
      <c r="A98" s="17">
        <v>96</v>
      </c>
      <c r="B98" s="17">
        <v>604</v>
      </c>
      <c r="C98" s="17">
        <v>621.5</v>
      </c>
      <c r="D98" s="67">
        <v>43987.843771064814</v>
      </c>
      <c r="E98" s="67">
        <v>43987.84550653935</v>
      </c>
      <c r="F98" s="17">
        <v>0</v>
      </c>
      <c r="G98" s="17">
        <v>90</v>
      </c>
      <c r="H98" s="17">
        <v>29</v>
      </c>
      <c r="I98" s="17">
        <v>5</v>
      </c>
      <c r="J98" s="17">
        <v>500</v>
      </c>
      <c r="K98" s="6">
        <f t="shared" si="4"/>
        <v>0</v>
      </c>
      <c r="L98" s="69">
        <f t="shared" si="5"/>
        <v>0.84377314814814808</v>
      </c>
      <c r="M98" s="69">
        <f t="shared" si="6"/>
        <v>0.84550925925925924</v>
      </c>
      <c r="N98" s="75" t="str">
        <f t="shared" si="7"/>
        <v>0:02</v>
      </c>
    </row>
    <row r="99" spans="1:14" x14ac:dyDescent="0.2">
      <c r="A99" s="17">
        <v>97</v>
      </c>
      <c r="B99" s="17">
        <v>521</v>
      </c>
      <c r="C99" s="17">
        <v>586.66999999999996</v>
      </c>
      <c r="D99" s="67">
        <v>43987.845571261576</v>
      </c>
      <c r="E99" s="67">
        <v>43987.84717335648</v>
      </c>
      <c r="F99" s="17">
        <v>0</v>
      </c>
      <c r="G99" s="17">
        <v>113</v>
      </c>
      <c r="H99" s="17">
        <v>30</v>
      </c>
      <c r="I99" s="17">
        <v>3</v>
      </c>
      <c r="J99" s="17">
        <v>500</v>
      </c>
      <c r="K99" s="6">
        <f t="shared" si="4"/>
        <v>0</v>
      </c>
      <c r="L99" s="69">
        <f t="shared" si="5"/>
        <v>0.84556712962962965</v>
      </c>
      <c r="M99" s="69">
        <f t="shared" si="6"/>
        <v>0.84717592592592583</v>
      </c>
      <c r="N99" s="75" t="str">
        <f t="shared" si="7"/>
        <v>0:02</v>
      </c>
    </row>
    <row r="100" spans="1:14" x14ac:dyDescent="0.2">
      <c r="A100" s="17">
        <v>98</v>
      </c>
      <c r="B100" s="17">
        <v>533</v>
      </c>
      <c r="C100" s="17">
        <v>562</v>
      </c>
      <c r="D100" s="67">
        <v>43987.847205405094</v>
      </c>
      <c r="E100" s="67">
        <v>43987.848578344907</v>
      </c>
      <c r="F100" s="17">
        <v>0</v>
      </c>
      <c r="G100" s="17">
        <v>103</v>
      </c>
      <c r="H100" s="17">
        <v>33</v>
      </c>
      <c r="I100" s="17">
        <v>7</v>
      </c>
      <c r="J100" s="17">
        <v>500</v>
      </c>
      <c r="K100" s="6">
        <f t="shared" si="4"/>
        <v>0</v>
      </c>
      <c r="L100" s="69">
        <f t="shared" si="5"/>
        <v>0.84721064814814817</v>
      </c>
      <c r="M100" s="69">
        <f t="shared" si="6"/>
        <v>0.84857638888888898</v>
      </c>
      <c r="N100" s="75" t="str">
        <f t="shared" si="7"/>
        <v>0:01</v>
      </c>
    </row>
    <row r="101" spans="1:14" x14ac:dyDescent="0.2">
      <c r="A101" s="17">
        <v>99</v>
      </c>
      <c r="B101" s="17">
        <v>621.5</v>
      </c>
      <c r="C101" s="17">
        <v>656.6</v>
      </c>
      <c r="D101" s="67">
        <v>43987.848635960647</v>
      </c>
      <c r="E101" s="67">
        <v>43987.85189046296</v>
      </c>
      <c r="F101" s="17">
        <v>0</v>
      </c>
      <c r="G101" s="17">
        <v>142</v>
      </c>
      <c r="H101" s="17">
        <v>42</v>
      </c>
      <c r="I101" s="17">
        <v>4</v>
      </c>
      <c r="J101" s="17">
        <v>500</v>
      </c>
      <c r="K101" s="6">
        <f t="shared" si="4"/>
        <v>0</v>
      </c>
      <c r="L101" s="69">
        <f t="shared" si="5"/>
        <v>0.84863425925925917</v>
      </c>
      <c r="M101" s="69">
        <f t="shared" si="6"/>
        <v>0.85188657407407409</v>
      </c>
      <c r="N101" s="75" t="str">
        <f t="shared" si="7"/>
        <v>0:04</v>
      </c>
    </row>
    <row r="102" spans="1:14" x14ac:dyDescent="0.2">
      <c r="A102" s="17">
        <v>100</v>
      </c>
      <c r="B102" s="17">
        <v>6085.5</v>
      </c>
      <c r="C102" s="17">
        <v>6333</v>
      </c>
      <c r="D102" s="67">
        <v>43988.549058946759</v>
      </c>
      <c r="E102" s="67">
        <v>43988.550089097225</v>
      </c>
      <c r="F102" s="17">
        <v>1</v>
      </c>
      <c r="G102" s="17">
        <v>121</v>
      </c>
      <c r="H102" s="17">
        <v>31</v>
      </c>
      <c r="I102" s="17">
        <v>2</v>
      </c>
      <c r="J102" s="17">
        <v>500</v>
      </c>
      <c r="K102" s="6">
        <f t="shared" si="4"/>
        <v>0</v>
      </c>
      <c r="L102" s="69">
        <f t="shared" si="5"/>
        <v>0.54906250000000001</v>
      </c>
      <c r="M102" s="69">
        <f t="shared" si="6"/>
        <v>0.55009259259259258</v>
      </c>
      <c r="N102" s="75" t="str">
        <f t="shared" si="7"/>
        <v>0:01</v>
      </c>
    </row>
    <row r="103" spans="1:14" x14ac:dyDescent="0.2">
      <c r="A103" s="17">
        <v>101</v>
      </c>
      <c r="B103" s="17">
        <v>5521</v>
      </c>
      <c r="C103" s="17">
        <v>5865</v>
      </c>
      <c r="D103" s="67">
        <v>43988.550149884257</v>
      </c>
      <c r="E103" s="67">
        <v>43988.550971504628</v>
      </c>
      <c r="F103" s="17">
        <v>0</v>
      </c>
      <c r="G103" s="17">
        <v>94</v>
      </c>
      <c r="H103" s="17">
        <v>28</v>
      </c>
      <c r="I103" s="17">
        <v>1</v>
      </c>
      <c r="J103" s="17">
        <v>500</v>
      </c>
      <c r="K103" s="6">
        <f t="shared" si="4"/>
        <v>0</v>
      </c>
      <c r="L103" s="69">
        <f t="shared" si="5"/>
        <v>0.55015046296296299</v>
      </c>
      <c r="M103" s="69">
        <f t="shared" si="6"/>
        <v>0.5509722222222222</v>
      </c>
      <c r="N103" s="75" t="str">
        <f t="shared" si="7"/>
        <v>0:01</v>
      </c>
    </row>
    <row r="104" spans="1:14" x14ac:dyDescent="0.2">
      <c r="A104" s="17">
        <v>102</v>
      </c>
      <c r="B104" s="17">
        <v>4795</v>
      </c>
      <c r="C104" s="17">
        <v>4819.6000000000004</v>
      </c>
      <c r="D104" s="67">
        <v>43988.550978136576</v>
      </c>
      <c r="E104" s="67">
        <v>43988.551050972223</v>
      </c>
      <c r="F104" s="17">
        <v>0</v>
      </c>
      <c r="G104" s="17">
        <v>27</v>
      </c>
      <c r="H104" s="17">
        <v>10</v>
      </c>
      <c r="I104" s="17">
        <v>3</v>
      </c>
      <c r="J104" s="17">
        <v>500</v>
      </c>
      <c r="K104" s="6">
        <f t="shared" si="4"/>
        <v>0</v>
      </c>
      <c r="L104" s="69">
        <f t="shared" si="5"/>
        <v>0.55098379629629635</v>
      </c>
      <c r="M104" s="69">
        <f t="shared" si="6"/>
        <v>0.5510532407407408</v>
      </c>
      <c r="N104" s="75" t="str">
        <f t="shared" si="7"/>
        <v>0:00</v>
      </c>
    </row>
    <row r="105" spans="1:14" x14ac:dyDescent="0.2">
      <c r="A105" s="17">
        <v>103</v>
      </c>
      <c r="B105" s="17">
        <v>4729</v>
      </c>
      <c r="C105" s="17">
        <v>5033</v>
      </c>
      <c r="D105" s="67">
        <v>43988.551069027781</v>
      </c>
      <c r="E105" s="67">
        <v>43988.55120577546</v>
      </c>
      <c r="F105" s="17">
        <v>0</v>
      </c>
      <c r="G105" s="17">
        <v>37</v>
      </c>
      <c r="H105" s="17">
        <v>14</v>
      </c>
      <c r="I105" s="17">
        <v>0</v>
      </c>
      <c r="J105" s="17">
        <v>500</v>
      </c>
      <c r="K105" s="6">
        <f t="shared" si="4"/>
        <v>0</v>
      </c>
      <c r="L105" s="69">
        <f t="shared" si="5"/>
        <v>0.55106481481481484</v>
      </c>
      <c r="M105" s="69">
        <f t="shared" si="6"/>
        <v>0.55120370370370375</v>
      </c>
      <c r="N105" s="75" t="str">
        <f t="shared" si="7"/>
        <v>0:00</v>
      </c>
    </row>
    <row r="106" spans="1:14" x14ac:dyDescent="0.2">
      <c r="A106" s="17">
        <v>104</v>
      </c>
      <c r="B106" s="17">
        <v>5066.5</v>
      </c>
      <c r="C106" s="17">
        <v>5519.92</v>
      </c>
      <c r="D106" s="67">
        <v>43988.55124439815</v>
      </c>
      <c r="E106" s="67">
        <v>43988.551768831021</v>
      </c>
      <c r="F106" s="17">
        <v>0</v>
      </c>
      <c r="G106" s="17">
        <v>83</v>
      </c>
      <c r="H106" s="17">
        <v>24</v>
      </c>
      <c r="I106" s="17">
        <v>1</v>
      </c>
      <c r="J106" s="17">
        <v>500</v>
      </c>
      <c r="K106" s="6">
        <f t="shared" si="4"/>
        <v>0</v>
      </c>
      <c r="L106" s="69">
        <f t="shared" si="5"/>
        <v>0.55125000000000002</v>
      </c>
      <c r="M106" s="69">
        <f t="shared" si="6"/>
        <v>0.55177083333333332</v>
      </c>
      <c r="N106" s="75" t="str">
        <f t="shared" si="7"/>
        <v>0:00</v>
      </c>
    </row>
    <row r="107" spans="1:14" x14ac:dyDescent="0.2">
      <c r="A107" s="17">
        <v>105</v>
      </c>
      <c r="B107" s="17">
        <v>4454.5</v>
      </c>
      <c r="C107" s="17">
        <v>4710</v>
      </c>
      <c r="D107" s="67">
        <v>43988.551775034721</v>
      </c>
      <c r="E107" s="67">
        <v>43988.551849895834</v>
      </c>
      <c r="F107" s="17">
        <v>0</v>
      </c>
      <c r="G107" s="17">
        <v>19</v>
      </c>
      <c r="H107" s="17">
        <v>8</v>
      </c>
      <c r="I107" s="17">
        <v>0</v>
      </c>
      <c r="J107" s="17">
        <v>500</v>
      </c>
      <c r="K107" s="6">
        <f t="shared" si="4"/>
        <v>0</v>
      </c>
      <c r="L107" s="69">
        <f t="shared" si="5"/>
        <v>0.55177083333333332</v>
      </c>
      <c r="M107" s="69">
        <f t="shared" si="6"/>
        <v>0.55185185185185182</v>
      </c>
      <c r="N107" s="75" t="str">
        <f t="shared" si="7"/>
        <v>0:00</v>
      </c>
    </row>
    <row r="108" spans="1:14" x14ac:dyDescent="0.2">
      <c r="A108" s="17">
        <v>106</v>
      </c>
      <c r="B108" s="17">
        <v>5091.5</v>
      </c>
      <c r="C108" s="17">
        <v>5224</v>
      </c>
      <c r="D108" s="67">
        <v>43988.55191188657</v>
      </c>
      <c r="E108" s="67">
        <v>43988.556193240744</v>
      </c>
      <c r="F108" s="17">
        <v>0</v>
      </c>
      <c r="G108" s="17">
        <v>239</v>
      </c>
      <c r="H108" s="17">
        <v>64</v>
      </c>
      <c r="I108" s="17">
        <v>15</v>
      </c>
      <c r="J108" s="17">
        <v>500</v>
      </c>
      <c r="K108" s="6">
        <f t="shared" si="4"/>
        <v>0</v>
      </c>
      <c r="L108" s="69">
        <f t="shared" si="5"/>
        <v>0.55190972222222223</v>
      </c>
      <c r="M108" s="69">
        <f t="shared" si="6"/>
        <v>0.55619212962962961</v>
      </c>
      <c r="N108" s="75" t="str">
        <f t="shared" si="7"/>
        <v>0:06</v>
      </c>
    </row>
    <row r="109" spans="1:14" x14ac:dyDescent="0.2">
      <c r="A109" s="17">
        <v>107</v>
      </c>
      <c r="B109" s="17">
        <v>5184</v>
      </c>
      <c r="C109" s="17">
        <v>5618</v>
      </c>
      <c r="D109" s="67">
        <v>43988.556225752312</v>
      </c>
      <c r="E109" s="67">
        <v>43988.556451018521</v>
      </c>
      <c r="F109" s="17">
        <v>1</v>
      </c>
      <c r="G109" s="17">
        <v>30</v>
      </c>
      <c r="H109" s="17">
        <v>10</v>
      </c>
      <c r="I109" s="17">
        <v>1</v>
      </c>
      <c r="J109" s="17">
        <v>500</v>
      </c>
      <c r="K109" s="6">
        <f t="shared" si="4"/>
        <v>0</v>
      </c>
      <c r="L109" s="69">
        <f t="shared" si="5"/>
        <v>0.55622685185185183</v>
      </c>
      <c r="M109" s="69">
        <f t="shared" si="6"/>
        <v>0.55644675925925924</v>
      </c>
      <c r="N109" s="75" t="str">
        <f t="shared" si="7"/>
        <v>0:00</v>
      </c>
    </row>
    <row r="110" spans="1:14" x14ac:dyDescent="0.2">
      <c r="A110" s="17">
        <v>108</v>
      </c>
      <c r="B110" s="17">
        <v>3990</v>
      </c>
      <c r="C110" s="17">
        <v>4515</v>
      </c>
      <c r="D110" s="67">
        <v>43988.556468912037</v>
      </c>
      <c r="E110" s="67">
        <v>43988.556591250002</v>
      </c>
      <c r="F110" s="17">
        <v>1</v>
      </c>
      <c r="G110" s="17">
        <v>31</v>
      </c>
      <c r="H110" s="17">
        <v>13</v>
      </c>
      <c r="I110" s="17">
        <v>1</v>
      </c>
      <c r="J110" s="17">
        <v>500</v>
      </c>
      <c r="K110" s="6">
        <f t="shared" si="4"/>
        <v>0</v>
      </c>
      <c r="L110" s="69">
        <f t="shared" si="5"/>
        <v>0.55646990740740743</v>
      </c>
      <c r="M110" s="69">
        <f t="shared" si="6"/>
        <v>0.55658564814814815</v>
      </c>
      <c r="N110" s="75" t="str">
        <f t="shared" si="7"/>
        <v>0:00</v>
      </c>
    </row>
    <row r="111" spans="1:14" x14ac:dyDescent="0.2">
      <c r="A111" s="17">
        <v>109</v>
      </c>
      <c r="B111" s="17">
        <v>5097</v>
      </c>
      <c r="C111" s="17">
        <v>5481.47</v>
      </c>
      <c r="D111" s="67">
        <v>43988.556630555555</v>
      </c>
      <c r="E111" s="67">
        <v>43988.558712835649</v>
      </c>
      <c r="F111" s="17">
        <v>0</v>
      </c>
      <c r="G111" s="17">
        <v>203</v>
      </c>
      <c r="H111" s="17">
        <v>43</v>
      </c>
      <c r="I111" s="17">
        <v>4</v>
      </c>
      <c r="J111" s="17">
        <v>500</v>
      </c>
      <c r="K111" s="6">
        <f t="shared" si="4"/>
        <v>0</v>
      </c>
      <c r="L111" s="69">
        <f t="shared" si="5"/>
        <v>0.55663194444444442</v>
      </c>
      <c r="M111" s="69">
        <f t="shared" si="6"/>
        <v>0.55871527777777785</v>
      </c>
      <c r="N111" s="75" t="str">
        <f t="shared" si="7"/>
        <v>0:03</v>
      </c>
    </row>
    <row r="112" spans="1:14" x14ac:dyDescent="0.2">
      <c r="A112" s="17">
        <v>110</v>
      </c>
      <c r="B112" s="17">
        <v>3856.5</v>
      </c>
      <c r="C112" s="17">
        <v>4215.33</v>
      </c>
      <c r="D112" s="67">
        <v>43988.558724212962</v>
      </c>
      <c r="E112" s="67">
        <v>43988.558793587959</v>
      </c>
      <c r="F112" s="17">
        <v>0</v>
      </c>
      <c r="G112" s="17">
        <v>22</v>
      </c>
      <c r="H112" s="17">
        <v>7</v>
      </c>
      <c r="I112" s="17">
        <v>0</v>
      </c>
      <c r="J112" s="17">
        <v>500</v>
      </c>
      <c r="K112" s="6">
        <f t="shared" si="4"/>
        <v>0</v>
      </c>
      <c r="L112" s="69">
        <f t="shared" si="5"/>
        <v>0.55872685185185189</v>
      </c>
      <c r="M112" s="69">
        <f t="shared" si="6"/>
        <v>0.55879629629629635</v>
      </c>
      <c r="N112" s="75" t="str">
        <f t="shared" si="7"/>
        <v>0:00</v>
      </c>
    </row>
    <row r="113" spans="1:14" x14ac:dyDescent="0.2">
      <c r="A113" s="17">
        <v>111</v>
      </c>
      <c r="B113" s="17">
        <v>4269</v>
      </c>
      <c r="C113" s="17">
        <v>4875.25</v>
      </c>
      <c r="D113" s="67">
        <v>43988.558838113429</v>
      </c>
      <c r="E113" s="67">
        <v>43988.559948020833</v>
      </c>
      <c r="F113" s="17">
        <v>0</v>
      </c>
      <c r="G113" s="17">
        <v>100</v>
      </c>
      <c r="H113" s="17">
        <v>27</v>
      </c>
      <c r="I113" s="17">
        <v>0</v>
      </c>
      <c r="J113" s="17">
        <v>500</v>
      </c>
      <c r="K113" s="6">
        <f t="shared" si="4"/>
        <v>0</v>
      </c>
      <c r="L113" s="69">
        <f t="shared" si="5"/>
        <v>0.55884259259259261</v>
      </c>
      <c r="M113" s="69">
        <f t="shared" si="6"/>
        <v>0.55995370370370368</v>
      </c>
      <c r="N113" s="75" t="str">
        <f t="shared" si="7"/>
        <v>0:01</v>
      </c>
    </row>
    <row r="114" spans="1:14" x14ac:dyDescent="0.2">
      <c r="A114" s="17">
        <v>112</v>
      </c>
      <c r="B114" s="17">
        <v>4486.5</v>
      </c>
      <c r="C114" s="17">
        <v>4856</v>
      </c>
      <c r="D114" s="67">
        <v>43988.559961307874</v>
      </c>
      <c r="E114" s="67">
        <v>43988.560070092593</v>
      </c>
      <c r="F114" s="17">
        <v>1</v>
      </c>
      <c r="G114" s="17">
        <v>46</v>
      </c>
      <c r="H114" s="17">
        <v>18</v>
      </c>
      <c r="I114" s="17">
        <v>1</v>
      </c>
      <c r="J114" s="17">
        <v>500</v>
      </c>
      <c r="K114" s="6">
        <f t="shared" si="4"/>
        <v>0</v>
      </c>
      <c r="L114" s="69">
        <f t="shared" si="5"/>
        <v>0.55996527777777783</v>
      </c>
      <c r="M114" s="69">
        <f t="shared" si="6"/>
        <v>0.5600694444444444</v>
      </c>
      <c r="N114" s="75" t="str">
        <f t="shared" si="7"/>
        <v>0:00</v>
      </c>
    </row>
    <row r="115" spans="1:14" x14ac:dyDescent="0.2">
      <c r="A115" s="17">
        <v>113</v>
      </c>
      <c r="B115" s="17">
        <v>4621</v>
      </c>
      <c r="C115" s="17">
        <v>4857</v>
      </c>
      <c r="D115" s="67">
        <v>43988.56007900463</v>
      </c>
      <c r="E115" s="67">
        <v>43988.560255104167</v>
      </c>
      <c r="F115" s="17">
        <v>1</v>
      </c>
      <c r="G115" s="17">
        <v>65</v>
      </c>
      <c r="H115" s="17">
        <v>18</v>
      </c>
      <c r="I115" s="17">
        <v>1</v>
      </c>
      <c r="J115" s="17">
        <v>500</v>
      </c>
      <c r="K115" s="6">
        <f t="shared" si="4"/>
        <v>0</v>
      </c>
      <c r="L115" s="69">
        <f t="shared" si="5"/>
        <v>0.56008101851851855</v>
      </c>
      <c r="M115" s="69">
        <f t="shared" si="6"/>
        <v>0.56025462962962969</v>
      </c>
      <c r="N115" s="75" t="str">
        <f t="shared" si="7"/>
        <v>0:00</v>
      </c>
    </row>
    <row r="116" spans="1:14" x14ac:dyDescent="0.2">
      <c r="A116" s="17">
        <v>114</v>
      </c>
      <c r="B116" s="17">
        <v>5199</v>
      </c>
      <c r="C116" s="17">
        <v>5473.67</v>
      </c>
      <c r="D116" s="67">
        <v>43988.560282430553</v>
      </c>
      <c r="E116" s="67">
        <v>43988.561144282408</v>
      </c>
      <c r="F116" s="17">
        <v>0</v>
      </c>
      <c r="G116" s="17">
        <v>83</v>
      </c>
      <c r="H116" s="17">
        <v>30</v>
      </c>
      <c r="I116" s="17">
        <v>7</v>
      </c>
      <c r="J116" s="17">
        <v>500</v>
      </c>
      <c r="K116" s="6">
        <f t="shared" si="4"/>
        <v>0</v>
      </c>
      <c r="L116" s="69">
        <f t="shared" si="5"/>
        <v>0.56027777777777776</v>
      </c>
      <c r="M116" s="69">
        <f t="shared" si="6"/>
        <v>0.56114583333333334</v>
      </c>
      <c r="N116" s="75" t="str">
        <f t="shared" si="7"/>
        <v>0:01</v>
      </c>
    </row>
    <row r="117" spans="1:14" x14ac:dyDescent="0.2">
      <c r="A117" s="17">
        <v>115</v>
      </c>
      <c r="B117" s="17">
        <v>4784</v>
      </c>
      <c r="C117" s="17">
        <v>5059</v>
      </c>
      <c r="D117" s="67">
        <v>43988.561167453707</v>
      </c>
      <c r="E117" s="67">
        <v>43988.561285636577</v>
      </c>
      <c r="F117" s="17">
        <v>1</v>
      </c>
      <c r="G117" s="17">
        <v>27</v>
      </c>
      <c r="H117" s="17">
        <v>5</v>
      </c>
      <c r="I117" s="17">
        <v>7</v>
      </c>
      <c r="J117" s="17">
        <v>500</v>
      </c>
      <c r="K117" s="6">
        <f t="shared" si="4"/>
        <v>0</v>
      </c>
      <c r="L117" s="69">
        <f t="shared" si="5"/>
        <v>0.56116898148148142</v>
      </c>
      <c r="M117" s="69">
        <f t="shared" si="6"/>
        <v>0.56128472222222225</v>
      </c>
      <c r="N117" s="75" t="str">
        <f t="shared" si="7"/>
        <v>0:00</v>
      </c>
    </row>
    <row r="118" spans="1:14" x14ac:dyDescent="0.2">
      <c r="A118" s="17">
        <v>116</v>
      </c>
      <c r="B118" s="17">
        <v>4841</v>
      </c>
      <c r="C118" s="17">
        <v>5204</v>
      </c>
      <c r="D118" s="67">
        <v>43988.56130681713</v>
      </c>
      <c r="E118" s="67">
        <v>43988.562248287039</v>
      </c>
      <c r="F118" s="17">
        <v>1</v>
      </c>
      <c r="G118" s="17">
        <v>146</v>
      </c>
      <c r="H118" s="17">
        <v>42</v>
      </c>
      <c r="I118" s="17">
        <v>3</v>
      </c>
      <c r="J118" s="17">
        <v>500</v>
      </c>
      <c r="K118" s="6">
        <f t="shared" si="4"/>
        <v>0</v>
      </c>
      <c r="L118" s="69">
        <f t="shared" si="5"/>
        <v>0.56130787037037033</v>
      </c>
      <c r="M118" s="69">
        <f t="shared" si="6"/>
        <v>0.56224537037037037</v>
      </c>
      <c r="N118" s="75" t="str">
        <f t="shared" si="7"/>
        <v>0:01</v>
      </c>
    </row>
    <row r="119" spans="1:14" x14ac:dyDescent="0.2">
      <c r="A119" s="17">
        <v>117</v>
      </c>
      <c r="B119" s="17">
        <v>5393.5</v>
      </c>
      <c r="C119" s="17">
        <v>5535</v>
      </c>
      <c r="D119" s="67">
        <v>43988.56230607639</v>
      </c>
      <c r="E119" s="67">
        <v>43988.562661944445</v>
      </c>
      <c r="F119" s="17">
        <v>1</v>
      </c>
      <c r="G119" s="17">
        <v>45</v>
      </c>
      <c r="H119" s="17">
        <v>11</v>
      </c>
      <c r="I119" s="17">
        <v>0</v>
      </c>
      <c r="J119" s="17">
        <v>500</v>
      </c>
      <c r="K119" s="6">
        <f t="shared" si="4"/>
        <v>0</v>
      </c>
      <c r="L119" s="69">
        <f t="shared" si="5"/>
        <v>0.56230324074074078</v>
      </c>
      <c r="M119" s="69">
        <f t="shared" si="6"/>
        <v>0.5626620370370371</v>
      </c>
      <c r="N119" s="75" t="str">
        <f t="shared" si="7"/>
        <v>0:00</v>
      </c>
    </row>
    <row r="120" spans="1:14" x14ac:dyDescent="0.2">
      <c r="A120" s="17">
        <v>118</v>
      </c>
      <c r="B120" s="17">
        <v>4482.5</v>
      </c>
      <c r="C120" s="17">
        <v>4897.5</v>
      </c>
      <c r="D120" s="67">
        <v>43988.562726585646</v>
      </c>
      <c r="E120" s="67">
        <v>43988.563521921293</v>
      </c>
      <c r="F120" s="17">
        <v>0</v>
      </c>
      <c r="G120" s="17">
        <v>91</v>
      </c>
      <c r="H120" s="17">
        <v>21</v>
      </c>
      <c r="I120" s="17">
        <v>1</v>
      </c>
      <c r="J120" s="17">
        <v>500</v>
      </c>
      <c r="K120" s="6">
        <f t="shared" si="4"/>
        <v>0</v>
      </c>
      <c r="L120" s="69">
        <f t="shared" si="5"/>
        <v>0.56273148148148155</v>
      </c>
      <c r="M120" s="69">
        <f t="shared" si="6"/>
        <v>0.56351851851851853</v>
      </c>
      <c r="N120" s="75" t="str">
        <f t="shared" si="7"/>
        <v>0:01</v>
      </c>
    </row>
    <row r="121" spans="1:14" x14ac:dyDescent="0.2">
      <c r="A121" s="17">
        <v>119</v>
      </c>
      <c r="B121" s="17">
        <v>5263</v>
      </c>
      <c r="C121" s="17">
        <v>5511.44</v>
      </c>
      <c r="D121" s="67">
        <v>43988.563587777775</v>
      </c>
      <c r="E121" s="67">
        <v>43988.565279282404</v>
      </c>
      <c r="F121" s="17">
        <v>0</v>
      </c>
      <c r="G121" s="17">
        <v>117</v>
      </c>
      <c r="H121" s="17">
        <v>32</v>
      </c>
      <c r="I121" s="17">
        <v>3</v>
      </c>
      <c r="J121" s="17">
        <v>500</v>
      </c>
      <c r="K121" s="6">
        <f t="shared" si="4"/>
        <v>0</v>
      </c>
      <c r="L121" s="69">
        <f t="shared" si="5"/>
        <v>0.56358796296296299</v>
      </c>
      <c r="M121" s="69">
        <f t="shared" si="6"/>
        <v>0.56527777777777777</v>
      </c>
      <c r="N121" s="75" t="str">
        <f t="shared" si="7"/>
        <v>0:02</v>
      </c>
    </row>
    <row r="122" spans="1:14" x14ac:dyDescent="0.2">
      <c r="A122" s="17">
        <v>120</v>
      </c>
      <c r="B122" s="17">
        <v>4306.5</v>
      </c>
      <c r="C122" s="17">
        <v>4537.92</v>
      </c>
      <c r="D122" s="67">
        <v>43988.565309606478</v>
      </c>
      <c r="E122" s="67">
        <v>43988.565581342591</v>
      </c>
      <c r="F122" s="17">
        <v>0</v>
      </c>
      <c r="G122" s="17">
        <v>96</v>
      </c>
      <c r="H122" s="17">
        <v>24</v>
      </c>
      <c r="I122" s="17">
        <v>2</v>
      </c>
      <c r="J122" s="17">
        <v>500</v>
      </c>
      <c r="K122" s="6">
        <f t="shared" si="4"/>
        <v>0</v>
      </c>
      <c r="L122" s="69">
        <f t="shared" si="5"/>
        <v>0.5653125</v>
      </c>
      <c r="M122" s="69">
        <f t="shared" si="6"/>
        <v>0.56557870370370367</v>
      </c>
      <c r="N122" s="75" t="str">
        <f t="shared" si="7"/>
        <v>0:00</v>
      </c>
    </row>
    <row r="123" spans="1:14" x14ac:dyDescent="0.2">
      <c r="A123" s="17">
        <v>121</v>
      </c>
      <c r="B123" s="17">
        <v>4336</v>
      </c>
      <c r="C123" s="17">
        <v>4484.33</v>
      </c>
      <c r="D123" s="67">
        <v>43988.565589606478</v>
      </c>
      <c r="E123" s="67">
        <v>43988.565679791667</v>
      </c>
      <c r="F123" s="17">
        <v>0</v>
      </c>
      <c r="G123" s="17">
        <v>24</v>
      </c>
      <c r="H123" s="17">
        <v>11</v>
      </c>
      <c r="I123" s="17">
        <v>2</v>
      </c>
      <c r="J123" s="17">
        <v>500</v>
      </c>
      <c r="K123" s="6">
        <f t="shared" si="4"/>
        <v>0</v>
      </c>
      <c r="L123" s="69">
        <f t="shared" si="5"/>
        <v>0.56559027777777782</v>
      </c>
      <c r="M123" s="69">
        <f t="shared" si="6"/>
        <v>0.56568287037037035</v>
      </c>
      <c r="N123" s="75" t="str">
        <f t="shared" si="7"/>
        <v>0:00</v>
      </c>
    </row>
    <row r="124" spans="1:14" x14ac:dyDescent="0.2">
      <c r="A124" s="17">
        <v>122</v>
      </c>
      <c r="B124" s="17">
        <v>4555</v>
      </c>
      <c r="C124" s="17">
        <v>4852</v>
      </c>
      <c r="D124" s="67">
        <v>43988.565705300927</v>
      </c>
      <c r="E124" s="67">
        <v>43988.566277615741</v>
      </c>
      <c r="F124" s="17">
        <v>0</v>
      </c>
      <c r="G124" s="17">
        <v>133</v>
      </c>
      <c r="H124" s="17">
        <v>30</v>
      </c>
      <c r="I124" s="17">
        <v>0</v>
      </c>
      <c r="J124" s="17">
        <v>500</v>
      </c>
      <c r="K124" s="6">
        <f t="shared" si="4"/>
        <v>0</v>
      </c>
      <c r="L124" s="69">
        <f t="shared" si="5"/>
        <v>0.56570601851851854</v>
      </c>
      <c r="M124" s="69">
        <f t="shared" si="6"/>
        <v>0.56627314814814811</v>
      </c>
      <c r="N124" s="75" t="str">
        <f t="shared" si="7"/>
        <v>0:00</v>
      </c>
    </row>
    <row r="125" spans="1:14" x14ac:dyDescent="0.2">
      <c r="A125" s="17">
        <v>123</v>
      </c>
      <c r="B125" s="17">
        <v>4952</v>
      </c>
      <c r="C125" s="17">
        <v>5046</v>
      </c>
      <c r="D125" s="67">
        <v>43988.566296087964</v>
      </c>
      <c r="E125" s="67">
        <v>43988.566507905096</v>
      </c>
      <c r="F125" s="17">
        <v>0</v>
      </c>
      <c r="G125" s="17">
        <v>37</v>
      </c>
      <c r="H125" s="17">
        <v>13</v>
      </c>
      <c r="I125" s="17">
        <v>1</v>
      </c>
      <c r="J125" s="17">
        <v>500</v>
      </c>
      <c r="K125" s="6">
        <f t="shared" si="4"/>
        <v>0</v>
      </c>
      <c r="L125" s="69">
        <f t="shared" si="5"/>
        <v>0.5662962962962963</v>
      </c>
      <c r="M125" s="69">
        <f t="shared" si="6"/>
        <v>0.56650462962962966</v>
      </c>
      <c r="N125" s="75" t="str">
        <f t="shared" si="7"/>
        <v>0:00</v>
      </c>
    </row>
    <row r="126" spans="1:14" x14ac:dyDescent="0.2">
      <c r="A126" s="17">
        <v>124</v>
      </c>
      <c r="B126" s="17">
        <v>6483</v>
      </c>
      <c r="C126" s="17">
        <v>6612</v>
      </c>
      <c r="D126" s="67">
        <v>43988.566583020831</v>
      </c>
      <c r="E126" s="67">
        <v>43988.568422326389</v>
      </c>
      <c r="F126" s="17">
        <v>1</v>
      </c>
      <c r="G126" s="17">
        <v>74</v>
      </c>
      <c r="H126" s="17">
        <v>25</v>
      </c>
      <c r="I126" s="17">
        <v>5</v>
      </c>
      <c r="J126" s="17">
        <v>500</v>
      </c>
      <c r="K126" s="6">
        <f t="shared" si="4"/>
        <v>0</v>
      </c>
      <c r="L126" s="69">
        <f t="shared" si="5"/>
        <v>0.56658564814814816</v>
      </c>
      <c r="M126" s="69">
        <f t="shared" si="6"/>
        <v>0.56842592592592589</v>
      </c>
      <c r="N126" s="75" t="str">
        <f t="shared" si="7"/>
        <v>0:02</v>
      </c>
    </row>
    <row r="127" spans="1:14" x14ac:dyDescent="0.2">
      <c r="A127" s="17">
        <v>125</v>
      </c>
      <c r="B127" s="17">
        <v>5660.5</v>
      </c>
      <c r="C127" s="17">
        <v>5982</v>
      </c>
      <c r="D127" s="67">
        <v>43988.568452916668</v>
      </c>
      <c r="E127" s="67">
        <v>43988.568809166667</v>
      </c>
      <c r="F127" s="17">
        <v>0</v>
      </c>
      <c r="G127" s="17">
        <v>33</v>
      </c>
      <c r="H127" s="17">
        <v>9</v>
      </c>
      <c r="I127" s="17">
        <v>2</v>
      </c>
      <c r="J127" s="17">
        <v>500</v>
      </c>
      <c r="K127" s="6">
        <f t="shared" si="4"/>
        <v>0</v>
      </c>
      <c r="L127" s="69">
        <f t="shared" si="5"/>
        <v>0.56844907407407408</v>
      </c>
      <c r="M127" s="69">
        <f t="shared" si="6"/>
        <v>0.56880787037037039</v>
      </c>
      <c r="N127" s="75" t="str">
        <f t="shared" si="7"/>
        <v>0:00</v>
      </c>
    </row>
    <row r="128" spans="1:14" x14ac:dyDescent="0.2">
      <c r="A128" s="17">
        <v>126</v>
      </c>
      <c r="B128" s="17">
        <v>5105</v>
      </c>
      <c r="C128" s="17">
        <v>5310.6</v>
      </c>
      <c r="D128" s="67">
        <v>43988.568854641206</v>
      </c>
      <c r="E128" s="67">
        <v>43988.571358715279</v>
      </c>
      <c r="F128" s="17">
        <v>0</v>
      </c>
      <c r="G128" s="17">
        <v>143</v>
      </c>
      <c r="H128" s="17">
        <v>41</v>
      </c>
      <c r="I128" s="17">
        <v>7</v>
      </c>
      <c r="J128" s="17">
        <v>500</v>
      </c>
      <c r="K128" s="6">
        <f t="shared" si="4"/>
        <v>0</v>
      </c>
      <c r="L128" s="69">
        <f t="shared" si="5"/>
        <v>0.56885416666666666</v>
      </c>
      <c r="M128" s="69">
        <f t="shared" si="6"/>
        <v>0.57135416666666672</v>
      </c>
      <c r="N128" s="75" t="str">
        <f t="shared" si="7"/>
        <v>0:03</v>
      </c>
    </row>
    <row r="129" spans="1:14" x14ac:dyDescent="0.2">
      <c r="A129" s="17">
        <v>127</v>
      </c>
      <c r="B129" s="17">
        <v>5263</v>
      </c>
      <c r="C129" s="17">
        <v>5394</v>
      </c>
      <c r="D129" s="67">
        <v>43988.571424004629</v>
      </c>
      <c r="E129" s="67">
        <v>43988.572616597223</v>
      </c>
      <c r="F129" s="17">
        <v>0</v>
      </c>
      <c r="G129" s="17">
        <v>69</v>
      </c>
      <c r="H129" s="17">
        <v>22</v>
      </c>
      <c r="I129" s="17">
        <v>2</v>
      </c>
      <c r="J129" s="17">
        <v>500</v>
      </c>
      <c r="K129" s="6">
        <f t="shared" si="4"/>
        <v>0</v>
      </c>
      <c r="L129" s="69">
        <f t="shared" si="5"/>
        <v>0.57142361111111117</v>
      </c>
      <c r="M129" s="69">
        <f t="shared" si="6"/>
        <v>0.57261574074074073</v>
      </c>
      <c r="N129" s="75" t="str">
        <f t="shared" si="7"/>
        <v>0:01</v>
      </c>
    </row>
    <row r="130" spans="1:14" x14ac:dyDescent="0.2">
      <c r="A130" s="17">
        <v>128</v>
      </c>
      <c r="B130" s="17">
        <v>4166</v>
      </c>
      <c r="C130" s="17">
        <v>4714.67</v>
      </c>
      <c r="D130" s="67">
        <v>43988.572641122686</v>
      </c>
      <c r="E130" s="67">
        <v>43988.572687210646</v>
      </c>
      <c r="F130" s="17">
        <v>0</v>
      </c>
      <c r="G130" s="17">
        <v>44</v>
      </c>
      <c r="H130" s="17">
        <v>11</v>
      </c>
      <c r="I130" s="17">
        <v>3</v>
      </c>
      <c r="J130" s="17">
        <v>500</v>
      </c>
      <c r="K130" s="6">
        <f t="shared" ref="K130:K193" si="8">IF(A130=A131,1,0)</f>
        <v>0</v>
      </c>
      <c r="L130" s="69">
        <f t="shared" ref="L130:L193" si="9">TIME(HOUR(D130), MINUTE(D130), SECOND(D130))</f>
        <v>0.57263888888888892</v>
      </c>
      <c r="M130" s="69">
        <f t="shared" ref="M130:M193" si="10">TIME(HOUR(E130), MINUTE(E130), SECOND(E130))</f>
        <v>0.57268518518518519</v>
      </c>
      <c r="N130" s="75" t="str">
        <f t="shared" ref="N130:N193" si="11">TEXT(M130-L130, "h:mm")</f>
        <v>0:00</v>
      </c>
    </row>
    <row r="131" spans="1:14" x14ac:dyDescent="0.2">
      <c r="A131" s="17">
        <v>129</v>
      </c>
      <c r="B131" s="17">
        <v>4607.5</v>
      </c>
      <c r="C131" s="17">
        <v>4687</v>
      </c>
      <c r="D131" s="67">
        <v>43988.572720520831</v>
      </c>
      <c r="E131" s="67">
        <v>43988.572782465279</v>
      </c>
      <c r="F131" s="17">
        <v>1</v>
      </c>
      <c r="G131" s="17">
        <v>41</v>
      </c>
      <c r="H131" s="17">
        <v>15</v>
      </c>
      <c r="I131" s="17">
        <v>1</v>
      </c>
      <c r="J131" s="17">
        <v>500</v>
      </c>
      <c r="K131" s="6">
        <f t="shared" si="8"/>
        <v>0</v>
      </c>
      <c r="L131" s="69">
        <f t="shared" si="9"/>
        <v>0.57271990740740741</v>
      </c>
      <c r="M131" s="69">
        <f t="shared" si="10"/>
        <v>0.57277777777777772</v>
      </c>
      <c r="N131" s="75" t="str">
        <f t="shared" si="11"/>
        <v>0:00</v>
      </c>
    </row>
    <row r="132" spans="1:14" x14ac:dyDescent="0.2">
      <c r="A132" s="17">
        <v>130</v>
      </c>
      <c r="B132" s="17">
        <v>5202.5</v>
      </c>
      <c r="C132" s="17">
        <v>5616</v>
      </c>
      <c r="D132" s="67">
        <v>43988.57285546296</v>
      </c>
      <c r="E132" s="67">
        <v>43988.573683541668</v>
      </c>
      <c r="F132" s="17">
        <v>1</v>
      </c>
      <c r="G132" s="17">
        <v>42</v>
      </c>
      <c r="H132" s="17">
        <v>9</v>
      </c>
      <c r="I132" s="17">
        <v>1</v>
      </c>
      <c r="J132" s="17">
        <v>500</v>
      </c>
      <c r="K132" s="6">
        <f t="shared" si="8"/>
        <v>0</v>
      </c>
      <c r="L132" s="69">
        <f t="shared" si="9"/>
        <v>0.57285879629629632</v>
      </c>
      <c r="M132" s="69">
        <f t="shared" si="10"/>
        <v>0.57368055555555553</v>
      </c>
      <c r="N132" s="75" t="str">
        <f t="shared" si="11"/>
        <v>0:01</v>
      </c>
    </row>
    <row r="133" spans="1:14" x14ac:dyDescent="0.2">
      <c r="A133" s="17">
        <v>131</v>
      </c>
      <c r="B133" s="17">
        <v>5408</v>
      </c>
      <c r="C133" s="17">
        <v>6015.06</v>
      </c>
      <c r="D133" s="67">
        <v>43988.573719189815</v>
      </c>
      <c r="E133" s="67">
        <v>43988.575363090276</v>
      </c>
      <c r="F133" s="17">
        <v>0</v>
      </c>
      <c r="G133" s="17">
        <v>107</v>
      </c>
      <c r="H133" s="17">
        <v>33</v>
      </c>
      <c r="I133" s="17">
        <v>4</v>
      </c>
      <c r="J133" s="17">
        <v>500</v>
      </c>
      <c r="K133" s="6">
        <f t="shared" si="8"/>
        <v>0</v>
      </c>
      <c r="L133" s="69">
        <f t="shared" si="9"/>
        <v>0.57371527777777775</v>
      </c>
      <c r="M133" s="69">
        <f t="shared" si="10"/>
        <v>0.57535879629629627</v>
      </c>
      <c r="N133" s="75" t="str">
        <f t="shared" si="11"/>
        <v>0:02</v>
      </c>
    </row>
    <row r="134" spans="1:14" x14ac:dyDescent="0.2">
      <c r="A134" s="17">
        <v>132</v>
      </c>
      <c r="B134" s="17">
        <v>4182</v>
      </c>
      <c r="C134" s="17">
        <v>4620</v>
      </c>
      <c r="D134" s="67">
        <v>43988.575376562498</v>
      </c>
      <c r="E134" s="67">
        <v>43988.575419756948</v>
      </c>
      <c r="F134" s="17">
        <v>1</v>
      </c>
      <c r="G134" s="17">
        <v>39</v>
      </c>
      <c r="H134" s="17">
        <v>14</v>
      </c>
      <c r="I134" s="17">
        <v>1</v>
      </c>
      <c r="J134" s="17">
        <v>500</v>
      </c>
      <c r="K134" s="6">
        <f t="shared" si="8"/>
        <v>0</v>
      </c>
      <c r="L134" s="69">
        <f t="shared" si="9"/>
        <v>0.57538194444444446</v>
      </c>
      <c r="M134" s="69">
        <f t="shared" si="10"/>
        <v>0.57541666666666669</v>
      </c>
      <c r="N134" s="75" t="str">
        <f t="shared" si="11"/>
        <v>0:00</v>
      </c>
    </row>
    <row r="135" spans="1:14" x14ac:dyDescent="0.2">
      <c r="A135" s="17">
        <v>133</v>
      </c>
      <c r="B135" s="17">
        <v>4790.5</v>
      </c>
      <c r="C135" s="17">
        <v>5121</v>
      </c>
      <c r="D135" s="67">
        <v>43988.57546497685</v>
      </c>
      <c r="E135" s="67">
        <v>43988.575754768521</v>
      </c>
      <c r="F135" s="17">
        <v>1</v>
      </c>
      <c r="G135" s="17">
        <v>37</v>
      </c>
      <c r="H135" s="17">
        <v>11</v>
      </c>
      <c r="I135" s="17">
        <v>1</v>
      </c>
      <c r="J135" s="17">
        <v>500</v>
      </c>
      <c r="K135" s="6">
        <f t="shared" si="8"/>
        <v>0</v>
      </c>
      <c r="L135" s="69">
        <f t="shared" si="9"/>
        <v>0.57546296296296295</v>
      </c>
      <c r="M135" s="69">
        <f t="shared" si="10"/>
        <v>0.57575231481481481</v>
      </c>
      <c r="N135" s="75" t="str">
        <f t="shared" si="11"/>
        <v>0:00</v>
      </c>
    </row>
    <row r="136" spans="1:14" x14ac:dyDescent="0.2">
      <c r="A136" s="17">
        <v>134</v>
      </c>
      <c r="B136" s="17">
        <v>4343</v>
      </c>
      <c r="C136" s="17">
        <v>4637.5</v>
      </c>
      <c r="D136" s="67">
        <v>43988.575777071761</v>
      </c>
      <c r="E136" s="67">
        <v>43988.576455034723</v>
      </c>
      <c r="F136" s="17">
        <v>0</v>
      </c>
      <c r="G136" s="17">
        <v>53</v>
      </c>
      <c r="H136" s="17">
        <v>22</v>
      </c>
      <c r="I136" s="17">
        <v>3</v>
      </c>
      <c r="J136" s="17">
        <v>500</v>
      </c>
      <c r="K136" s="6">
        <f t="shared" si="8"/>
        <v>0</v>
      </c>
      <c r="L136" s="69">
        <f t="shared" si="9"/>
        <v>0.57577546296296289</v>
      </c>
      <c r="M136" s="69">
        <f t="shared" si="10"/>
        <v>0.57645833333333341</v>
      </c>
      <c r="N136" s="75" t="str">
        <f t="shared" si="11"/>
        <v>0:00</v>
      </c>
    </row>
    <row r="137" spans="1:14" x14ac:dyDescent="0.2">
      <c r="A137" s="17">
        <v>135</v>
      </c>
      <c r="B137" s="17">
        <v>5671</v>
      </c>
      <c r="C137" s="17">
        <v>5935</v>
      </c>
      <c r="D137" s="67">
        <v>43987.851922094909</v>
      </c>
      <c r="E137" s="67">
        <v>43987.852181412039</v>
      </c>
      <c r="F137" s="17">
        <v>1</v>
      </c>
      <c r="G137" s="17">
        <v>62</v>
      </c>
      <c r="H137" s="17">
        <v>21</v>
      </c>
      <c r="I137" s="17">
        <v>2</v>
      </c>
      <c r="J137" s="17">
        <v>500</v>
      </c>
      <c r="K137" s="6">
        <f t="shared" si="8"/>
        <v>0</v>
      </c>
      <c r="L137" s="69">
        <f t="shared" si="9"/>
        <v>0.85192129629629632</v>
      </c>
      <c r="M137" s="69">
        <f t="shared" si="10"/>
        <v>0.85217592592592595</v>
      </c>
      <c r="N137" s="75" t="str">
        <f t="shared" si="11"/>
        <v>0:00</v>
      </c>
    </row>
    <row r="138" spans="1:14" x14ac:dyDescent="0.2">
      <c r="A138" s="17">
        <v>136</v>
      </c>
      <c r="B138" s="17">
        <v>5136.5</v>
      </c>
      <c r="C138" s="17">
        <v>5364.92</v>
      </c>
      <c r="D138" s="67">
        <v>43987.852229282405</v>
      </c>
      <c r="E138" s="67">
        <v>43987.854152638887</v>
      </c>
      <c r="F138" s="17">
        <v>0</v>
      </c>
      <c r="G138" s="17">
        <v>280</v>
      </c>
      <c r="H138" s="17">
        <v>48</v>
      </c>
      <c r="I138" s="17">
        <v>3</v>
      </c>
      <c r="J138" s="17">
        <v>500</v>
      </c>
      <c r="K138" s="6">
        <f t="shared" si="8"/>
        <v>0</v>
      </c>
      <c r="L138" s="69">
        <f t="shared" si="9"/>
        <v>0.85223379629629636</v>
      </c>
      <c r="M138" s="69">
        <f t="shared" si="10"/>
        <v>0.85415509259259259</v>
      </c>
      <c r="N138" s="75" t="str">
        <f t="shared" si="11"/>
        <v>0:02</v>
      </c>
    </row>
    <row r="139" spans="1:14" x14ac:dyDescent="0.2">
      <c r="A139" s="17">
        <v>137</v>
      </c>
      <c r="B139" s="17">
        <v>5233.5</v>
      </c>
      <c r="C139" s="17">
        <v>5598</v>
      </c>
      <c r="D139" s="67">
        <v>43987.854179814814</v>
      </c>
      <c r="E139" s="67">
        <v>43987.854216666667</v>
      </c>
      <c r="F139" s="17">
        <v>1</v>
      </c>
      <c r="G139" s="17">
        <v>32</v>
      </c>
      <c r="H139" s="17">
        <v>8</v>
      </c>
      <c r="I139" s="17">
        <v>1</v>
      </c>
      <c r="J139" s="17">
        <v>500</v>
      </c>
      <c r="K139" s="6">
        <f t="shared" si="8"/>
        <v>0</v>
      </c>
      <c r="L139" s="69">
        <f t="shared" si="9"/>
        <v>0.85417824074074078</v>
      </c>
      <c r="M139" s="69">
        <f t="shared" si="10"/>
        <v>0.85421296296296301</v>
      </c>
      <c r="N139" s="75" t="str">
        <f t="shared" si="11"/>
        <v>0:00</v>
      </c>
    </row>
    <row r="140" spans="1:14" x14ac:dyDescent="0.2">
      <c r="A140" s="17">
        <v>138</v>
      </c>
      <c r="B140" s="17">
        <v>4401</v>
      </c>
      <c r="C140" s="17">
        <v>4767</v>
      </c>
      <c r="D140" s="67">
        <v>43987.854226655094</v>
      </c>
      <c r="E140" s="67">
        <v>43987.854321261577</v>
      </c>
      <c r="F140" s="17">
        <v>1</v>
      </c>
      <c r="G140" s="17">
        <v>57</v>
      </c>
      <c r="H140" s="17">
        <v>23</v>
      </c>
      <c r="I140" s="17">
        <v>0</v>
      </c>
      <c r="J140" s="17">
        <v>500</v>
      </c>
      <c r="K140" s="6">
        <f t="shared" si="8"/>
        <v>0</v>
      </c>
      <c r="L140" s="69">
        <f t="shared" si="9"/>
        <v>0.85422453703703705</v>
      </c>
      <c r="M140" s="69">
        <f t="shared" si="10"/>
        <v>0.85431712962962969</v>
      </c>
      <c r="N140" s="75" t="str">
        <f t="shared" si="11"/>
        <v>0:00</v>
      </c>
    </row>
    <row r="141" spans="1:14" x14ac:dyDescent="0.2">
      <c r="A141" s="21">
        <v>139</v>
      </c>
      <c r="B141" s="21">
        <v>4064</v>
      </c>
      <c r="C141" s="21">
        <v>4643</v>
      </c>
      <c r="D141" s="77">
        <v>43990.726054918981</v>
      </c>
      <c r="E141" s="77">
        <v>43990.726326238429</v>
      </c>
      <c r="F141" s="21">
        <v>1</v>
      </c>
      <c r="G141" s="21">
        <v>78</v>
      </c>
      <c r="H141" s="21">
        <v>23</v>
      </c>
      <c r="I141" s="21">
        <v>3</v>
      </c>
      <c r="J141" s="21">
        <v>500</v>
      </c>
      <c r="K141" s="20">
        <f t="shared" si="8"/>
        <v>0</v>
      </c>
      <c r="L141" s="78">
        <f t="shared" si="9"/>
        <v>0.72605324074074085</v>
      </c>
      <c r="M141" s="78">
        <f t="shared" si="10"/>
        <v>0.72633101851851845</v>
      </c>
      <c r="N141" s="76" t="str">
        <f t="shared" si="11"/>
        <v>0:00</v>
      </c>
    </row>
    <row r="142" spans="1:14" x14ac:dyDescent="0.2">
      <c r="A142" s="17">
        <v>140</v>
      </c>
      <c r="B142" s="17">
        <v>4788.5</v>
      </c>
      <c r="C142" s="17">
        <v>5084</v>
      </c>
      <c r="D142" s="67">
        <v>43987.855685219911</v>
      </c>
      <c r="E142" s="67">
        <v>43987.855717962964</v>
      </c>
      <c r="F142" s="17">
        <v>1</v>
      </c>
      <c r="G142" s="17">
        <v>35</v>
      </c>
      <c r="H142" s="17">
        <v>10</v>
      </c>
      <c r="I142" s="17">
        <v>0</v>
      </c>
      <c r="J142" s="17">
        <v>500</v>
      </c>
      <c r="K142" s="6">
        <f t="shared" si="8"/>
        <v>0</v>
      </c>
      <c r="L142" s="69">
        <f t="shared" si="9"/>
        <v>0.85568287037037039</v>
      </c>
      <c r="M142" s="69">
        <f t="shared" si="10"/>
        <v>0.85571759259259261</v>
      </c>
      <c r="N142" s="75" t="str">
        <f t="shared" si="11"/>
        <v>0:00</v>
      </c>
    </row>
    <row r="143" spans="1:14" x14ac:dyDescent="0.2">
      <c r="A143" s="17">
        <v>141</v>
      </c>
      <c r="B143" s="17">
        <v>5260.5</v>
      </c>
      <c r="C143" s="17">
        <v>5487</v>
      </c>
      <c r="D143" s="67">
        <v>43987.855756365738</v>
      </c>
      <c r="E143" s="67">
        <v>43987.855777083336</v>
      </c>
      <c r="F143" s="17">
        <v>1</v>
      </c>
      <c r="G143" s="17">
        <v>29</v>
      </c>
      <c r="H143" s="17">
        <v>5</v>
      </c>
      <c r="I143" s="17">
        <v>0</v>
      </c>
      <c r="J143" s="17">
        <v>500</v>
      </c>
      <c r="K143" s="6">
        <f t="shared" si="8"/>
        <v>0</v>
      </c>
      <c r="L143" s="69">
        <f t="shared" si="9"/>
        <v>0.85575231481481484</v>
      </c>
      <c r="M143" s="69">
        <f t="shared" si="10"/>
        <v>0.85577546296296303</v>
      </c>
      <c r="N143" s="75" t="str">
        <f t="shared" si="11"/>
        <v>0:00</v>
      </c>
    </row>
    <row r="144" spans="1:14" x14ac:dyDescent="0.2">
      <c r="A144" s="17">
        <v>142</v>
      </c>
      <c r="B144" s="17">
        <v>3610</v>
      </c>
      <c r="C144" s="17">
        <v>4322.67</v>
      </c>
      <c r="D144" s="67">
        <v>43987.855788773151</v>
      </c>
      <c r="E144" s="67">
        <v>43987.855954421299</v>
      </c>
      <c r="F144" s="17">
        <v>0</v>
      </c>
      <c r="G144" s="17">
        <v>44</v>
      </c>
      <c r="H144" s="17">
        <v>19</v>
      </c>
      <c r="I144" s="17">
        <v>2</v>
      </c>
      <c r="J144" s="17">
        <v>500</v>
      </c>
      <c r="K144" s="6">
        <f t="shared" si="8"/>
        <v>0</v>
      </c>
      <c r="L144" s="69">
        <f t="shared" si="9"/>
        <v>0.85578703703703696</v>
      </c>
      <c r="M144" s="69">
        <f t="shared" si="10"/>
        <v>0.85594907407407417</v>
      </c>
      <c r="N144" s="75" t="str">
        <f t="shared" si="11"/>
        <v>0:00</v>
      </c>
    </row>
    <row r="145" spans="1:14" x14ac:dyDescent="0.2">
      <c r="A145" s="21">
        <v>143</v>
      </c>
      <c r="B145" s="21">
        <v>4247.5</v>
      </c>
      <c r="C145" s="21">
        <v>4831</v>
      </c>
      <c r="D145" s="77">
        <v>43990.753617766204</v>
      </c>
      <c r="E145" s="77">
        <v>43990.755034409725</v>
      </c>
      <c r="F145" s="21">
        <v>1</v>
      </c>
      <c r="G145" s="21">
        <v>182</v>
      </c>
      <c r="H145" s="21">
        <v>48</v>
      </c>
      <c r="I145" s="21">
        <v>3</v>
      </c>
      <c r="J145" s="21">
        <v>500</v>
      </c>
      <c r="K145" s="20">
        <f t="shared" si="8"/>
        <v>0</v>
      </c>
      <c r="L145" s="78">
        <f t="shared" si="9"/>
        <v>0.75362268518518516</v>
      </c>
      <c r="M145" s="78">
        <f t="shared" si="10"/>
        <v>0.75503472222222223</v>
      </c>
      <c r="N145" s="76" t="str">
        <f t="shared" si="11"/>
        <v>0:02</v>
      </c>
    </row>
    <row r="146" spans="1:14" x14ac:dyDescent="0.2">
      <c r="A146" s="17">
        <v>144</v>
      </c>
      <c r="B146" s="17">
        <v>3736</v>
      </c>
      <c r="C146" s="17">
        <v>4409.8599999999997</v>
      </c>
      <c r="D146" s="67">
        <v>43987.858193749998</v>
      </c>
      <c r="E146" s="67">
        <v>43987.858800729169</v>
      </c>
      <c r="F146" s="17">
        <v>0</v>
      </c>
      <c r="G146" s="17">
        <v>214</v>
      </c>
      <c r="H146" s="17">
        <v>51</v>
      </c>
      <c r="I146" s="17">
        <v>9</v>
      </c>
      <c r="J146" s="17">
        <v>500</v>
      </c>
      <c r="K146" s="6">
        <f t="shared" si="8"/>
        <v>0</v>
      </c>
      <c r="L146" s="69">
        <f t="shared" si="9"/>
        <v>0.85819444444444448</v>
      </c>
      <c r="M146" s="69">
        <f t="shared" si="10"/>
        <v>0.85879629629629628</v>
      </c>
      <c r="N146" s="75" t="str">
        <f t="shared" si="11"/>
        <v>0:00</v>
      </c>
    </row>
    <row r="147" spans="1:14" x14ac:dyDescent="0.2">
      <c r="A147" s="17">
        <v>145</v>
      </c>
      <c r="B147" s="17">
        <v>5930</v>
      </c>
      <c r="C147" s="17">
        <v>6119.57</v>
      </c>
      <c r="D147" s="67">
        <v>43987.858853495367</v>
      </c>
      <c r="E147" s="67">
        <v>43987.861382523151</v>
      </c>
      <c r="F147" s="17">
        <v>0</v>
      </c>
      <c r="G147" s="17">
        <v>196</v>
      </c>
      <c r="H147" s="17">
        <v>37</v>
      </c>
      <c r="I147" s="17">
        <v>5</v>
      </c>
      <c r="J147" s="17">
        <v>500</v>
      </c>
      <c r="K147" s="6">
        <f t="shared" si="8"/>
        <v>0</v>
      </c>
      <c r="L147" s="69">
        <f t="shared" si="9"/>
        <v>0.8588541666666667</v>
      </c>
      <c r="M147" s="69">
        <f t="shared" si="10"/>
        <v>0.86137731481481483</v>
      </c>
      <c r="N147" s="75" t="str">
        <f t="shared" si="11"/>
        <v>0:03</v>
      </c>
    </row>
    <row r="148" spans="1:14" x14ac:dyDescent="0.2">
      <c r="A148" s="17">
        <v>146</v>
      </c>
      <c r="B148" s="17">
        <v>3615.5</v>
      </c>
      <c r="C148" s="17">
        <v>4238</v>
      </c>
      <c r="D148" s="67">
        <v>43987.861390208331</v>
      </c>
      <c r="E148" s="67">
        <v>43987.861411423612</v>
      </c>
      <c r="F148" s="17">
        <v>1</v>
      </c>
      <c r="G148" s="17">
        <v>27</v>
      </c>
      <c r="H148" s="17">
        <v>11</v>
      </c>
      <c r="I148" s="17">
        <v>0</v>
      </c>
      <c r="J148" s="17">
        <v>500</v>
      </c>
      <c r="K148" s="6">
        <f t="shared" si="8"/>
        <v>0</v>
      </c>
      <c r="L148" s="69">
        <f t="shared" si="9"/>
        <v>0.86138888888888887</v>
      </c>
      <c r="M148" s="69">
        <f t="shared" si="10"/>
        <v>0.86141203703703706</v>
      </c>
      <c r="N148" s="75" t="str">
        <f t="shared" si="11"/>
        <v>0:00</v>
      </c>
    </row>
    <row r="149" spans="1:14" x14ac:dyDescent="0.2">
      <c r="A149" s="17">
        <v>147</v>
      </c>
      <c r="B149" s="17">
        <v>5596</v>
      </c>
      <c r="C149" s="17">
        <v>5888</v>
      </c>
      <c r="D149" s="67">
        <v>43987.861438078704</v>
      </c>
      <c r="E149" s="67">
        <v>43987.861771979165</v>
      </c>
      <c r="F149" s="17">
        <v>0</v>
      </c>
      <c r="G149" s="17">
        <v>76</v>
      </c>
      <c r="H149" s="17">
        <v>19</v>
      </c>
      <c r="I149" s="17">
        <v>1</v>
      </c>
      <c r="J149" s="17">
        <v>500</v>
      </c>
      <c r="K149" s="6">
        <f t="shared" si="8"/>
        <v>0</v>
      </c>
      <c r="L149" s="69">
        <f t="shared" si="9"/>
        <v>0.86143518518518514</v>
      </c>
      <c r="M149" s="69">
        <f t="shared" si="10"/>
        <v>0.86177083333333337</v>
      </c>
      <c r="N149" s="75" t="str">
        <f t="shared" si="11"/>
        <v>0:00</v>
      </c>
    </row>
    <row r="150" spans="1:14" x14ac:dyDescent="0.2">
      <c r="A150" s="17">
        <v>148</v>
      </c>
      <c r="B150" s="17">
        <v>6939.5</v>
      </c>
      <c r="C150" s="17">
        <v>7262.75</v>
      </c>
      <c r="D150" s="67">
        <v>43987.861835833333</v>
      </c>
      <c r="E150" s="67">
        <v>43987.864639293985</v>
      </c>
      <c r="F150" s="17">
        <v>0</v>
      </c>
      <c r="G150" s="17">
        <v>149</v>
      </c>
      <c r="H150" s="17">
        <v>46</v>
      </c>
      <c r="I150" s="17">
        <v>8</v>
      </c>
      <c r="J150" s="17">
        <v>500</v>
      </c>
      <c r="K150" s="6">
        <f t="shared" si="8"/>
        <v>0</v>
      </c>
      <c r="L150" s="69">
        <f t="shared" si="9"/>
        <v>0.86184027777777772</v>
      </c>
      <c r="M150" s="69">
        <f t="shared" si="10"/>
        <v>0.86464120370370379</v>
      </c>
      <c r="N150" s="75" t="str">
        <f t="shared" si="11"/>
        <v>0:04</v>
      </c>
    </row>
    <row r="151" spans="1:14" x14ac:dyDescent="0.2">
      <c r="A151" s="17">
        <v>149</v>
      </c>
      <c r="B151" s="17">
        <v>5383.5</v>
      </c>
      <c r="C151" s="17">
        <v>5664.71</v>
      </c>
      <c r="D151" s="67">
        <v>43987.864673425924</v>
      </c>
      <c r="E151" s="67">
        <v>43987.864949722221</v>
      </c>
      <c r="F151" s="17">
        <v>0</v>
      </c>
      <c r="G151" s="17">
        <v>83</v>
      </c>
      <c r="H151" s="17">
        <v>24</v>
      </c>
      <c r="I151" s="17">
        <v>0</v>
      </c>
      <c r="J151" s="17">
        <v>500</v>
      </c>
      <c r="K151" s="6">
        <f t="shared" si="8"/>
        <v>0</v>
      </c>
      <c r="L151" s="69">
        <f t="shared" si="9"/>
        <v>0.8646759259259259</v>
      </c>
      <c r="M151" s="69">
        <f t="shared" si="10"/>
        <v>0.86495370370370372</v>
      </c>
      <c r="N151" s="75" t="str">
        <f t="shared" si="11"/>
        <v>0:00</v>
      </c>
    </row>
    <row r="152" spans="1:14" x14ac:dyDescent="0.2">
      <c r="A152" s="17">
        <v>152</v>
      </c>
      <c r="B152" s="17">
        <v>5354.5</v>
      </c>
      <c r="C152" s="17">
        <v>6692</v>
      </c>
      <c r="D152" s="67">
        <v>43988.576456782408</v>
      </c>
      <c r="E152" s="67">
        <v>43988.576459733798</v>
      </c>
      <c r="F152" s="17">
        <v>0</v>
      </c>
      <c r="G152" s="17">
        <v>6</v>
      </c>
      <c r="H152" s="17">
        <v>2</v>
      </c>
      <c r="I152" s="17">
        <v>0</v>
      </c>
      <c r="J152" s="17">
        <v>500</v>
      </c>
      <c r="K152" s="6">
        <f t="shared" si="8"/>
        <v>0</v>
      </c>
      <c r="L152" s="69">
        <f t="shared" si="9"/>
        <v>0.57645833333333341</v>
      </c>
      <c r="M152" s="69">
        <f t="shared" si="10"/>
        <v>0.57645833333333341</v>
      </c>
      <c r="N152" s="75" t="str">
        <f t="shared" si="11"/>
        <v>0:00</v>
      </c>
    </row>
    <row r="153" spans="1:14" x14ac:dyDescent="0.2">
      <c r="A153" s="17">
        <v>153</v>
      </c>
      <c r="B153" s="17">
        <v>10194</v>
      </c>
      <c r="C153" s="17">
        <v>11892</v>
      </c>
      <c r="D153" s="67">
        <v>43988.576505636571</v>
      </c>
      <c r="E153" s="67">
        <v>43988.577668379628</v>
      </c>
      <c r="F153" s="17">
        <v>0</v>
      </c>
      <c r="G153" s="17">
        <v>134</v>
      </c>
      <c r="H153" s="17">
        <v>27</v>
      </c>
      <c r="I153" s="17">
        <v>3</v>
      </c>
      <c r="J153" s="17">
        <v>500</v>
      </c>
      <c r="K153" s="6">
        <f t="shared" si="8"/>
        <v>0</v>
      </c>
      <c r="L153" s="69">
        <f t="shared" si="9"/>
        <v>0.57650462962962956</v>
      </c>
      <c r="M153" s="69">
        <f t="shared" si="10"/>
        <v>0.57767361111111104</v>
      </c>
      <c r="N153" s="75" t="str">
        <f t="shared" si="11"/>
        <v>0:01</v>
      </c>
    </row>
    <row r="154" spans="1:14" x14ac:dyDescent="0.2">
      <c r="A154" s="17">
        <v>154</v>
      </c>
      <c r="B154" s="17">
        <v>7204</v>
      </c>
      <c r="C154" s="17">
        <v>7204</v>
      </c>
      <c r="D154" s="67">
        <v>43988.577669560182</v>
      </c>
      <c r="E154" s="67">
        <v>43988.577669560182</v>
      </c>
      <c r="F154" s="17">
        <v>1</v>
      </c>
      <c r="G154" s="17">
        <v>0</v>
      </c>
      <c r="H154" s="17">
        <v>0</v>
      </c>
      <c r="I154" s="17">
        <v>0</v>
      </c>
      <c r="J154" s="17">
        <v>500</v>
      </c>
      <c r="K154" s="6">
        <f t="shared" si="8"/>
        <v>0</v>
      </c>
      <c r="L154" s="69">
        <f t="shared" si="9"/>
        <v>0.57767361111111104</v>
      </c>
      <c r="M154" s="69">
        <f t="shared" si="10"/>
        <v>0.57767361111111104</v>
      </c>
      <c r="N154" s="75" t="str">
        <f t="shared" si="11"/>
        <v>0:00</v>
      </c>
    </row>
    <row r="155" spans="1:14" x14ac:dyDescent="0.2">
      <c r="A155" s="17">
        <v>155</v>
      </c>
      <c r="B155" s="17">
        <v>12033.5</v>
      </c>
      <c r="C155" s="17">
        <v>13848</v>
      </c>
      <c r="D155" s="67">
        <v>43988.577764803238</v>
      </c>
      <c r="E155" s="67">
        <v>43988.578574722225</v>
      </c>
      <c r="F155" s="17">
        <v>0</v>
      </c>
      <c r="G155" s="17">
        <v>147</v>
      </c>
      <c r="H155" s="17">
        <v>32</v>
      </c>
      <c r="I155" s="17">
        <v>1</v>
      </c>
      <c r="J155" s="17">
        <v>500</v>
      </c>
      <c r="K155" s="6">
        <f t="shared" si="8"/>
        <v>0</v>
      </c>
      <c r="L155" s="69">
        <f t="shared" si="9"/>
        <v>0.57776620370370368</v>
      </c>
      <c r="M155" s="69">
        <f t="shared" si="10"/>
        <v>0.57857638888888896</v>
      </c>
      <c r="N155" s="75" t="str">
        <f t="shared" si="11"/>
        <v>0:01</v>
      </c>
    </row>
    <row r="156" spans="1:14" x14ac:dyDescent="0.2">
      <c r="A156" s="17">
        <v>158</v>
      </c>
      <c r="B156" s="17">
        <v>5972</v>
      </c>
      <c r="C156" s="17">
        <v>7096.25</v>
      </c>
      <c r="D156" s="67">
        <v>43988.578581354166</v>
      </c>
      <c r="E156" s="67">
        <v>43988.578597037034</v>
      </c>
      <c r="F156" s="17">
        <v>0</v>
      </c>
      <c r="G156" s="17">
        <v>22</v>
      </c>
      <c r="H156" s="17">
        <v>9</v>
      </c>
      <c r="I156" s="17">
        <v>1</v>
      </c>
      <c r="J156" s="17">
        <v>500</v>
      </c>
      <c r="K156" s="6">
        <f t="shared" si="8"/>
        <v>0</v>
      </c>
      <c r="L156" s="69">
        <f t="shared" si="9"/>
        <v>0.57857638888888896</v>
      </c>
      <c r="M156" s="69">
        <f t="shared" si="10"/>
        <v>0.57859953703703704</v>
      </c>
      <c r="N156" s="75" t="str">
        <f t="shared" si="11"/>
        <v>0:00</v>
      </c>
    </row>
    <row r="157" spans="1:14" x14ac:dyDescent="0.2">
      <c r="A157" s="17">
        <v>159</v>
      </c>
      <c r="B157" s="17">
        <v>10213</v>
      </c>
      <c r="C157" s="17">
        <v>11903</v>
      </c>
      <c r="D157" s="67">
        <v>43988.578627129631</v>
      </c>
      <c r="E157" s="67">
        <v>43988.579697291665</v>
      </c>
      <c r="F157" s="17">
        <v>0</v>
      </c>
      <c r="G157" s="17">
        <v>94</v>
      </c>
      <c r="H157" s="17">
        <v>23</v>
      </c>
      <c r="I157" s="17">
        <v>1</v>
      </c>
      <c r="J157" s="17">
        <v>500</v>
      </c>
      <c r="K157" s="6">
        <f t="shared" si="8"/>
        <v>0</v>
      </c>
      <c r="L157" s="69">
        <f t="shared" si="9"/>
        <v>0.57862268518518511</v>
      </c>
      <c r="M157" s="69">
        <f t="shared" si="10"/>
        <v>0.57969907407407406</v>
      </c>
      <c r="N157" s="75" t="str">
        <f t="shared" si="11"/>
        <v>0:01</v>
      </c>
    </row>
    <row r="158" spans="1:14" x14ac:dyDescent="0.2">
      <c r="A158" s="17">
        <v>161</v>
      </c>
      <c r="B158" s="17">
        <v>10165.5</v>
      </c>
      <c r="C158" s="17">
        <v>11682.75</v>
      </c>
      <c r="D158" s="67">
        <v>43988.579743194445</v>
      </c>
      <c r="E158" s="67">
        <v>43988.580354432874</v>
      </c>
      <c r="F158" s="17">
        <v>0</v>
      </c>
      <c r="G158" s="17">
        <v>101</v>
      </c>
      <c r="H158" s="17">
        <v>23</v>
      </c>
      <c r="I158" s="17">
        <v>2</v>
      </c>
      <c r="J158" s="17">
        <v>500</v>
      </c>
      <c r="K158" s="6">
        <f t="shared" si="8"/>
        <v>0</v>
      </c>
      <c r="L158" s="69">
        <f t="shared" si="9"/>
        <v>0.57974537037037044</v>
      </c>
      <c r="M158" s="69">
        <f t="shared" si="10"/>
        <v>0.58035879629629628</v>
      </c>
      <c r="N158" s="75" t="str">
        <f t="shared" si="11"/>
        <v>0:00</v>
      </c>
    </row>
    <row r="159" spans="1:14" x14ac:dyDescent="0.2">
      <c r="A159" s="17">
        <v>164</v>
      </c>
      <c r="B159" s="17">
        <v>11993</v>
      </c>
      <c r="C159" s="17">
        <v>13626</v>
      </c>
      <c r="D159" s="67">
        <v>43988.580435775461</v>
      </c>
      <c r="E159" s="67">
        <v>43988.581995671295</v>
      </c>
      <c r="F159" s="17">
        <v>0</v>
      </c>
      <c r="G159" s="17">
        <v>138</v>
      </c>
      <c r="H159" s="17">
        <v>25</v>
      </c>
      <c r="I159" s="17">
        <v>2</v>
      </c>
      <c r="J159" s="17">
        <v>500</v>
      </c>
      <c r="K159" s="6">
        <f t="shared" si="8"/>
        <v>0</v>
      </c>
      <c r="L159" s="69">
        <f t="shared" si="9"/>
        <v>0.58043981481481477</v>
      </c>
      <c r="M159" s="69">
        <f t="shared" si="10"/>
        <v>0.58199074074074075</v>
      </c>
      <c r="N159" s="75" t="str">
        <f t="shared" si="11"/>
        <v>0:02</v>
      </c>
    </row>
    <row r="160" spans="1:14" x14ac:dyDescent="0.2">
      <c r="A160" s="17">
        <v>167</v>
      </c>
      <c r="B160" s="17">
        <v>11852.5</v>
      </c>
      <c r="C160" s="17">
        <v>13480.67</v>
      </c>
      <c r="D160" s="67">
        <v>43988.582092893521</v>
      </c>
      <c r="E160" s="67">
        <v>43988.583953668982</v>
      </c>
      <c r="F160" s="17">
        <v>0</v>
      </c>
      <c r="G160" s="17">
        <v>161</v>
      </c>
      <c r="H160" s="17">
        <v>29</v>
      </c>
      <c r="I160" s="17">
        <v>0</v>
      </c>
      <c r="J160" s="17">
        <v>500</v>
      </c>
      <c r="K160" s="6">
        <f t="shared" si="8"/>
        <v>0</v>
      </c>
      <c r="L160" s="69">
        <f t="shared" si="9"/>
        <v>0.58209490740740744</v>
      </c>
      <c r="M160" s="69">
        <f t="shared" si="10"/>
        <v>0.58395833333333336</v>
      </c>
      <c r="N160" s="75" t="str">
        <f t="shared" si="11"/>
        <v>0:02</v>
      </c>
    </row>
    <row r="161" spans="1:14" x14ac:dyDescent="0.2">
      <c r="A161" s="24">
        <v>168</v>
      </c>
      <c r="B161" s="24">
        <v>12895.5</v>
      </c>
      <c r="C161" s="24">
        <v>14715.03</v>
      </c>
      <c r="D161" s="67">
        <v>43990.588517997683</v>
      </c>
      <c r="E161" s="67">
        <v>43990.593143252314</v>
      </c>
      <c r="F161" s="24">
        <v>0</v>
      </c>
      <c r="G161" s="24">
        <v>561</v>
      </c>
      <c r="H161" s="24">
        <v>50</v>
      </c>
      <c r="I161" s="24">
        <v>7</v>
      </c>
      <c r="J161" s="17">
        <v>500</v>
      </c>
      <c r="K161" s="6">
        <f t="shared" si="8"/>
        <v>0</v>
      </c>
      <c r="L161" s="69">
        <f t="shared" si="9"/>
        <v>0.58851851851851855</v>
      </c>
      <c r="M161" s="69">
        <f t="shared" si="10"/>
        <v>0.59314814814814809</v>
      </c>
      <c r="N161" s="75" t="str">
        <f t="shared" si="11"/>
        <v>0:06</v>
      </c>
    </row>
    <row r="162" spans="1:14" x14ac:dyDescent="0.2">
      <c r="A162" s="24">
        <v>170</v>
      </c>
      <c r="B162" s="24">
        <v>10394</v>
      </c>
      <c r="C162" s="24">
        <v>12287.67</v>
      </c>
      <c r="D162" s="67">
        <v>43990.593221782408</v>
      </c>
      <c r="E162" s="67">
        <v>43990.596271886578</v>
      </c>
      <c r="F162" s="24">
        <v>0</v>
      </c>
      <c r="G162" s="24">
        <v>182</v>
      </c>
      <c r="H162" s="24">
        <v>48</v>
      </c>
      <c r="I162" s="24">
        <v>6</v>
      </c>
      <c r="J162" s="17">
        <v>500</v>
      </c>
      <c r="K162" s="6">
        <f t="shared" si="8"/>
        <v>0</v>
      </c>
      <c r="L162" s="69">
        <f t="shared" si="9"/>
        <v>0.59321759259259255</v>
      </c>
      <c r="M162" s="69">
        <f t="shared" si="10"/>
        <v>0.59627314814814814</v>
      </c>
      <c r="N162" s="75" t="str">
        <f t="shared" si="11"/>
        <v>0:04</v>
      </c>
    </row>
    <row r="163" spans="1:14" x14ac:dyDescent="0.2">
      <c r="A163" s="17">
        <v>172</v>
      </c>
      <c r="B163" s="17">
        <v>13410.5</v>
      </c>
      <c r="C163" s="17">
        <v>14755.18</v>
      </c>
      <c r="D163" s="67">
        <v>43988.5914128125</v>
      </c>
      <c r="E163" s="67">
        <v>43988.591977129632</v>
      </c>
      <c r="F163" s="17">
        <v>0</v>
      </c>
      <c r="G163" s="17">
        <v>234</v>
      </c>
      <c r="H163" s="17">
        <v>36</v>
      </c>
      <c r="I163" s="17">
        <v>3</v>
      </c>
      <c r="J163" s="17">
        <v>500</v>
      </c>
      <c r="K163" s="6">
        <f t="shared" si="8"/>
        <v>0</v>
      </c>
      <c r="L163" s="69">
        <f t="shared" si="9"/>
        <v>0.59141203703703704</v>
      </c>
      <c r="M163" s="69">
        <f t="shared" si="10"/>
        <v>0.59197916666666661</v>
      </c>
      <c r="N163" s="75" t="str">
        <f t="shared" si="11"/>
        <v>0:00</v>
      </c>
    </row>
    <row r="164" spans="1:14" x14ac:dyDescent="0.2">
      <c r="A164" s="17">
        <v>173</v>
      </c>
      <c r="B164" s="17">
        <v>7551</v>
      </c>
      <c r="C164" s="17">
        <v>7551</v>
      </c>
      <c r="D164" s="67">
        <v>43988.591978518518</v>
      </c>
      <c r="E164" s="67">
        <v>43988.591978518518</v>
      </c>
      <c r="F164" s="17">
        <v>1</v>
      </c>
      <c r="G164" s="17">
        <v>0</v>
      </c>
      <c r="H164" s="17">
        <v>0</v>
      </c>
      <c r="I164" s="17">
        <v>0</v>
      </c>
      <c r="J164" s="17">
        <v>500</v>
      </c>
      <c r="K164" s="6">
        <f t="shared" si="8"/>
        <v>0</v>
      </c>
      <c r="L164" s="69">
        <f t="shared" si="9"/>
        <v>0.59197916666666661</v>
      </c>
      <c r="M164" s="69">
        <f t="shared" si="10"/>
        <v>0.59197916666666661</v>
      </c>
      <c r="N164" s="75" t="str">
        <f t="shared" si="11"/>
        <v>0:00</v>
      </c>
    </row>
    <row r="165" spans="1:14" x14ac:dyDescent="0.2">
      <c r="A165" s="17">
        <v>174</v>
      </c>
      <c r="B165" s="17">
        <v>11401</v>
      </c>
      <c r="C165" s="17">
        <v>12949.67</v>
      </c>
      <c r="D165" s="67">
        <v>43988.592110162041</v>
      </c>
      <c r="E165" s="67">
        <v>43988.593908703704</v>
      </c>
      <c r="F165" s="17">
        <v>0</v>
      </c>
      <c r="G165" s="17">
        <v>151</v>
      </c>
      <c r="H165" s="17">
        <v>29</v>
      </c>
      <c r="I165" s="17">
        <v>0</v>
      </c>
      <c r="J165" s="17">
        <v>500</v>
      </c>
      <c r="K165" s="6">
        <f t="shared" si="8"/>
        <v>0</v>
      </c>
      <c r="L165" s="69">
        <f t="shared" si="9"/>
        <v>0.59210648148148148</v>
      </c>
      <c r="M165" s="69">
        <f t="shared" si="10"/>
        <v>0.5939120370370371</v>
      </c>
      <c r="N165" s="75" t="str">
        <f t="shared" si="11"/>
        <v>0:02</v>
      </c>
    </row>
    <row r="166" spans="1:14" x14ac:dyDescent="0.2">
      <c r="A166" s="17">
        <v>178</v>
      </c>
      <c r="B166" s="17">
        <v>11636.5</v>
      </c>
      <c r="C166" s="17">
        <v>13402.5</v>
      </c>
      <c r="D166" s="67">
        <v>43988.594006620369</v>
      </c>
      <c r="E166" s="67">
        <v>43988.595214814814</v>
      </c>
      <c r="F166" s="17">
        <v>0</v>
      </c>
      <c r="G166" s="17">
        <v>69</v>
      </c>
      <c r="H166" s="17">
        <v>14</v>
      </c>
      <c r="I166" s="17">
        <v>2</v>
      </c>
      <c r="J166" s="17">
        <v>500</v>
      </c>
      <c r="K166" s="6">
        <f t="shared" si="8"/>
        <v>0</v>
      </c>
      <c r="L166" s="69">
        <f t="shared" si="9"/>
        <v>0.59400462962962963</v>
      </c>
      <c r="M166" s="69">
        <f t="shared" si="10"/>
        <v>0.59521990740740738</v>
      </c>
      <c r="N166" s="75" t="str">
        <f t="shared" si="11"/>
        <v>0:01</v>
      </c>
    </row>
    <row r="167" spans="1:14" x14ac:dyDescent="0.2">
      <c r="A167" s="17">
        <v>181</v>
      </c>
      <c r="B167" s="17">
        <v>12641.5</v>
      </c>
      <c r="C167" s="17">
        <v>14367.97</v>
      </c>
      <c r="D167" s="67">
        <v>43988.595396469907</v>
      </c>
      <c r="E167" s="67">
        <v>43988.601713622687</v>
      </c>
      <c r="F167" s="17">
        <v>0</v>
      </c>
      <c r="G167" s="17">
        <v>300</v>
      </c>
      <c r="H167" s="17">
        <v>48</v>
      </c>
      <c r="I167" s="17">
        <v>5</v>
      </c>
      <c r="J167" s="17">
        <v>500</v>
      </c>
      <c r="K167" s="6">
        <f t="shared" si="8"/>
        <v>0</v>
      </c>
      <c r="L167" s="69">
        <f t="shared" si="9"/>
        <v>0.59539351851851852</v>
      </c>
      <c r="M167" s="69">
        <f t="shared" si="10"/>
        <v>0.60171296296296295</v>
      </c>
      <c r="N167" s="75" t="str">
        <f t="shared" si="11"/>
        <v>0:09</v>
      </c>
    </row>
    <row r="168" spans="1:14" x14ac:dyDescent="0.2">
      <c r="A168" s="24">
        <v>183</v>
      </c>
      <c r="B168" s="24">
        <v>11327.5</v>
      </c>
      <c r="C168" s="24">
        <v>13266.62</v>
      </c>
      <c r="D168" s="67">
        <v>43990.596338206022</v>
      </c>
      <c r="E168" s="67">
        <v>43990.598935636575</v>
      </c>
      <c r="F168" s="24">
        <v>0</v>
      </c>
      <c r="G168" s="24">
        <v>446</v>
      </c>
      <c r="H168" s="24">
        <v>49</v>
      </c>
      <c r="I168" s="24">
        <v>3</v>
      </c>
      <c r="J168" s="17">
        <v>500</v>
      </c>
      <c r="K168" s="6">
        <f t="shared" si="8"/>
        <v>0</v>
      </c>
      <c r="L168" s="69">
        <f t="shared" si="9"/>
        <v>0.59634259259259259</v>
      </c>
      <c r="M168" s="69">
        <f t="shared" si="10"/>
        <v>0.59893518518518518</v>
      </c>
      <c r="N168" s="75" t="str">
        <f t="shared" si="11"/>
        <v>0:03</v>
      </c>
    </row>
    <row r="169" spans="1:14" x14ac:dyDescent="0.2">
      <c r="A169" s="17">
        <v>184</v>
      </c>
      <c r="B169" s="17">
        <v>10085</v>
      </c>
      <c r="C169" s="17">
        <v>11720</v>
      </c>
      <c r="D169" s="67">
        <v>43987.866422858795</v>
      </c>
      <c r="E169" s="67">
        <v>43987.867141631941</v>
      </c>
      <c r="F169" s="17">
        <v>1</v>
      </c>
      <c r="G169" s="17">
        <v>91</v>
      </c>
      <c r="H169" s="17">
        <v>19</v>
      </c>
      <c r="I169" s="17">
        <v>0</v>
      </c>
      <c r="J169" s="17">
        <v>500</v>
      </c>
      <c r="K169" s="6">
        <f t="shared" si="8"/>
        <v>0</v>
      </c>
      <c r="L169" s="69">
        <f t="shared" si="9"/>
        <v>0.8664236111111111</v>
      </c>
      <c r="M169" s="69">
        <f t="shared" si="10"/>
        <v>0.86714120370370373</v>
      </c>
      <c r="N169" s="75" t="str">
        <f t="shared" si="11"/>
        <v>0:01</v>
      </c>
    </row>
    <row r="170" spans="1:14" x14ac:dyDescent="0.2">
      <c r="A170" s="17">
        <v>185</v>
      </c>
      <c r="B170" s="17">
        <v>8200</v>
      </c>
      <c r="C170" s="17">
        <v>10043</v>
      </c>
      <c r="D170" s="67">
        <v>43987.867160787035</v>
      </c>
      <c r="E170" s="67">
        <v>43987.867615613424</v>
      </c>
      <c r="F170" s="17">
        <v>0</v>
      </c>
      <c r="G170" s="17">
        <v>49</v>
      </c>
      <c r="H170" s="17">
        <v>16</v>
      </c>
      <c r="I170" s="17">
        <v>4</v>
      </c>
      <c r="J170" s="17">
        <v>500</v>
      </c>
      <c r="K170" s="6">
        <f t="shared" si="8"/>
        <v>0</v>
      </c>
      <c r="L170" s="69">
        <f t="shared" si="9"/>
        <v>0.86716435185185192</v>
      </c>
      <c r="M170" s="69">
        <f t="shared" si="10"/>
        <v>0.86761574074074066</v>
      </c>
      <c r="N170" s="75" t="str">
        <f t="shared" si="11"/>
        <v>0:00</v>
      </c>
    </row>
    <row r="171" spans="1:14" x14ac:dyDescent="0.2">
      <c r="A171" s="17">
        <v>186</v>
      </c>
      <c r="B171" s="17">
        <v>7189</v>
      </c>
      <c r="C171" s="17">
        <v>7189</v>
      </c>
      <c r="D171" s="67">
        <v>43987.86761645833</v>
      </c>
      <c r="E171" s="67">
        <v>43987.86761645833</v>
      </c>
      <c r="F171" s="17">
        <v>1</v>
      </c>
      <c r="G171" s="17">
        <v>0</v>
      </c>
      <c r="H171" s="17">
        <v>0</v>
      </c>
      <c r="I171" s="17">
        <v>0</v>
      </c>
      <c r="J171" s="17">
        <v>500</v>
      </c>
      <c r="K171" s="6">
        <f t="shared" si="8"/>
        <v>0</v>
      </c>
      <c r="L171" s="69">
        <f t="shared" si="9"/>
        <v>0.86761574074074066</v>
      </c>
      <c r="M171" s="69">
        <f t="shared" si="10"/>
        <v>0.86761574074074066</v>
      </c>
      <c r="N171" s="75" t="str">
        <f t="shared" si="11"/>
        <v>0:00</v>
      </c>
    </row>
    <row r="172" spans="1:14" x14ac:dyDescent="0.2">
      <c r="A172" s="17">
        <v>191</v>
      </c>
      <c r="B172" s="17">
        <v>6757</v>
      </c>
      <c r="C172" s="17">
        <v>6757</v>
      </c>
      <c r="D172" s="67">
        <v>43987.867617187498</v>
      </c>
      <c r="E172" s="67">
        <v>43987.867617199074</v>
      </c>
      <c r="F172" s="17">
        <v>1</v>
      </c>
      <c r="G172" s="17">
        <v>0</v>
      </c>
      <c r="H172" s="17">
        <v>0</v>
      </c>
      <c r="I172" s="17">
        <v>0</v>
      </c>
      <c r="J172" s="17">
        <v>500</v>
      </c>
      <c r="K172" s="6">
        <f t="shared" si="8"/>
        <v>0</v>
      </c>
      <c r="L172" s="69">
        <f t="shared" si="9"/>
        <v>0.86761574074074066</v>
      </c>
      <c r="M172" s="69">
        <f t="shared" si="10"/>
        <v>0.86761574074074066</v>
      </c>
      <c r="N172" s="75" t="str">
        <f t="shared" si="11"/>
        <v>0:00</v>
      </c>
    </row>
    <row r="173" spans="1:14" x14ac:dyDescent="0.2">
      <c r="A173" s="17">
        <v>192</v>
      </c>
      <c r="B173" s="17">
        <v>7875.5</v>
      </c>
      <c r="C173" s="17">
        <v>9430</v>
      </c>
      <c r="D173" s="67">
        <v>43987.867628287036</v>
      </c>
      <c r="E173" s="67">
        <v>43987.867668854167</v>
      </c>
      <c r="F173" s="17">
        <v>1</v>
      </c>
      <c r="G173" s="17">
        <v>32</v>
      </c>
      <c r="H173" s="17">
        <v>8</v>
      </c>
      <c r="I173" s="17">
        <v>1</v>
      </c>
      <c r="J173" s="17">
        <v>500</v>
      </c>
      <c r="K173" s="6">
        <f t="shared" si="8"/>
        <v>0</v>
      </c>
      <c r="L173" s="69">
        <f t="shared" si="9"/>
        <v>0.86762731481481481</v>
      </c>
      <c r="M173" s="69">
        <f t="shared" si="10"/>
        <v>0.86767361111111108</v>
      </c>
      <c r="N173" s="75" t="str">
        <f t="shared" si="11"/>
        <v>0:00</v>
      </c>
    </row>
    <row r="174" spans="1:14" x14ac:dyDescent="0.2">
      <c r="A174" s="17">
        <v>195</v>
      </c>
      <c r="B174" s="17">
        <v>6526.5</v>
      </c>
      <c r="C174" s="17">
        <v>7867</v>
      </c>
      <c r="D174" s="67">
        <v>43987.867679328701</v>
      </c>
      <c r="E174" s="67">
        <v>43987.867695335648</v>
      </c>
      <c r="F174" s="17">
        <v>0</v>
      </c>
      <c r="G174" s="17">
        <v>29</v>
      </c>
      <c r="H174" s="17">
        <v>6</v>
      </c>
      <c r="I174" s="17">
        <v>0</v>
      </c>
      <c r="J174" s="17">
        <v>500</v>
      </c>
      <c r="K174" s="6">
        <f t="shared" si="8"/>
        <v>0</v>
      </c>
      <c r="L174" s="69">
        <f t="shared" si="9"/>
        <v>0.86767361111111108</v>
      </c>
      <c r="M174" s="69">
        <f t="shared" si="10"/>
        <v>0.86769675925925915</v>
      </c>
      <c r="N174" s="75" t="str">
        <f t="shared" si="11"/>
        <v>0:00</v>
      </c>
    </row>
    <row r="175" spans="1:14" x14ac:dyDescent="0.2">
      <c r="A175" s="17">
        <v>196</v>
      </c>
      <c r="B175" s="17">
        <v>8955.5</v>
      </c>
      <c r="C175" s="17">
        <v>10310</v>
      </c>
      <c r="D175" s="67">
        <v>43987.867733217594</v>
      </c>
      <c r="E175" s="67">
        <v>43987.867790104166</v>
      </c>
      <c r="F175" s="17">
        <v>1</v>
      </c>
      <c r="G175" s="17">
        <v>65</v>
      </c>
      <c r="H175" s="17">
        <v>15</v>
      </c>
      <c r="I175" s="17">
        <v>2</v>
      </c>
      <c r="J175" s="17">
        <v>500</v>
      </c>
      <c r="K175" s="6">
        <f t="shared" si="8"/>
        <v>0</v>
      </c>
      <c r="L175" s="69">
        <f t="shared" si="9"/>
        <v>0.86773148148148149</v>
      </c>
      <c r="M175" s="69">
        <f t="shared" si="10"/>
        <v>0.8677893518518518</v>
      </c>
      <c r="N175" s="75" t="str">
        <f t="shared" si="11"/>
        <v>0:00</v>
      </c>
    </row>
    <row r="176" spans="1:14" x14ac:dyDescent="0.2">
      <c r="A176" s="17">
        <v>197</v>
      </c>
      <c r="B176" s="17">
        <v>7912</v>
      </c>
      <c r="C176" s="17">
        <v>9516</v>
      </c>
      <c r="D176" s="67">
        <v>43987.867793194448</v>
      </c>
      <c r="E176" s="67">
        <v>43987.867802893517</v>
      </c>
      <c r="F176" s="17">
        <v>1</v>
      </c>
      <c r="G176" s="17">
        <v>16</v>
      </c>
      <c r="H176" s="17">
        <v>8</v>
      </c>
      <c r="I176" s="17">
        <v>0</v>
      </c>
      <c r="J176" s="17">
        <v>500</v>
      </c>
      <c r="K176" s="6">
        <f t="shared" si="8"/>
        <v>0</v>
      </c>
      <c r="L176" s="69">
        <f t="shared" si="9"/>
        <v>0.8677893518518518</v>
      </c>
      <c r="M176" s="69">
        <f t="shared" si="10"/>
        <v>0.86780092592592595</v>
      </c>
      <c r="N176" s="75" t="str">
        <f t="shared" si="11"/>
        <v>0:00</v>
      </c>
    </row>
    <row r="177" spans="1:14" x14ac:dyDescent="0.2">
      <c r="A177" s="17">
        <v>198</v>
      </c>
      <c r="B177" s="17">
        <v>3927.5</v>
      </c>
      <c r="C177" s="17">
        <v>4031.83</v>
      </c>
      <c r="D177" s="67">
        <v>43987.761836018515</v>
      </c>
      <c r="E177" s="67">
        <v>43987.762024560187</v>
      </c>
      <c r="F177" s="17">
        <v>0</v>
      </c>
      <c r="G177" s="17">
        <v>97</v>
      </c>
      <c r="H177" s="17">
        <v>29</v>
      </c>
      <c r="I177" s="17">
        <v>3</v>
      </c>
      <c r="J177" s="17">
        <v>500</v>
      </c>
      <c r="K177" s="6">
        <f t="shared" si="8"/>
        <v>0</v>
      </c>
      <c r="L177" s="69">
        <f t="shared" si="9"/>
        <v>0.76184027777777785</v>
      </c>
      <c r="M177" s="69">
        <f t="shared" si="10"/>
        <v>0.76202546296296303</v>
      </c>
      <c r="N177" s="75" t="str">
        <f t="shared" si="11"/>
        <v>0:00</v>
      </c>
    </row>
    <row r="178" spans="1:14" x14ac:dyDescent="0.2">
      <c r="A178" s="24">
        <v>199</v>
      </c>
      <c r="B178" s="24">
        <v>3890.5</v>
      </c>
      <c r="C178" s="24">
        <v>3910.5</v>
      </c>
      <c r="D178" s="67">
        <v>43990.59895925926</v>
      </c>
      <c r="E178" s="67">
        <v>43990.602021666666</v>
      </c>
      <c r="F178" s="24">
        <v>0</v>
      </c>
      <c r="G178" s="24">
        <v>511</v>
      </c>
      <c r="H178" s="24">
        <v>90</v>
      </c>
      <c r="I178" s="24">
        <v>5</v>
      </c>
      <c r="J178" s="17">
        <v>500</v>
      </c>
      <c r="K178" s="6">
        <f t="shared" si="8"/>
        <v>0</v>
      </c>
      <c r="L178" s="69">
        <f t="shared" si="9"/>
        <v>0.59895833333333337</v>
      </c>
      <c r="M178" s="69">
        <f t="shared" si="10"/>
        <v>0.602025462962963</v>
      </c>
      <c r="N178" s="75" t="str">
        <f t="shared" si="11"/>
        <v>0:04</v>
      </c>
    </row>
    <row r="179" spans="1:14" x14ac:dyDescent="0.2">
      <c r="A179" s="17">
        <v>200</v>
      </c>
      <c r="B179" s="17">
        <v>5771.5</v>
      </c>
      <c r="C179" s="17">
        <v>6343</v>
      </c>
      <c r="D179" s="67">
        <v>43987.764368032411</v>
      </c>
      <c r="E179" s="67">
        <v>43987.76930521991</v>
      </c>
      <c r="F179" s="17">
        <v>0</v>
      </c>
      <c r="G179" s="17">
        <v>246</v>
      </c>
      <c r="H179" s="17">
        <v>54</v>
      </c>
      <c r="I179" s="17">
        <v>5</v>
      </c>
      <c r="J179" s="17">
        <v>500</v>
      </c>
      <c r="K179" s="6">
        <f t="shared" si="8"/>
        <v>0</v>
      </c>
      <c r="L179" s="69">
        <f t="shared" si="9"/>
        <v>0.76436342592592599</v>
      </c>
      <c r="M179" s="69">
        <f t="shared" si="10"/>
        <v>0.76930555555555558</v>
      </c>
      <c r="N179" s="75" t="str">
        <f t="shared" si="11"/>
        <v>0:07</v>
      </c>
    </row>
    <row r="180" spans="1:14" x14ac:dyDescent="0.2">
      <c r="A180" s="24">
        <v>201</v>
      </c>
      <c r="B180" s="24">
        <v>5037</v>
      </c>
      <c r="C180" s="24">
        <v>5081.62</v>
      </c>
      <c r="D180" s="67">
        <v>43990.602042905091</v>
      </c>
      <c r="E180" s="67">
        <v>43990.604148587961</v>
      </c>
      <c r="F180" s="24">
        <v>0</v>
      </c>
      <c r="G180" s="24">
        <v>372</v>
      </c>
      <c r="H180" s="24">
        <v>76</v>
      </c>
      <c r="I180" s="24">
        <v>8</v>
      </c>
      <c r="J180" s="17">
        <v>500</v>
      </c>
      <c r="K180" s="6">
        <f t="shared" si="8"/>
        <v>0</v>
      </c>
      <c r="L180" s="69">
        <f t="shared" si="9"/>
        <v>0.60204861111111108</v>
      </c>
      <c r="M180" s="69">
        <f t="shared" si="10"/>
        <v>0.60414351851851855</v>
      </c>
      <c r="N180" s="75" t="str">
        <f t="shared" si="11"/>
        <v>0:03</v>
      </c>
    </row>
    <row r="181" spans="1:14" x14ac:dyDescent="0.2">
      <c r="A181" s="17">
        <v>202</v>
      </c>
      <c r="B181" s="17">
        <v>3057</v>
      </c>
      <c r="C181" s="17">
        <v>3071.5</v>
      </c>
      <c r="D181" s="67">
        <v>43987.771501134259</v>
      </c>
      <c r="E181" s="67">
        <v>43987.771508900463</v>
      </c>
      <c r="F181" s="17">
        <v>0</v>
      </c>
      <c r="G181" s="17">
        <v>8</v>
      </c>
      <c r="H181" s="17">
        <v>5</v>
      </c>
      <c r="I181" s="17">
        <v>0</v>
      </c>
      <c r="J181" s="17">
        <v>500</v>
      </c>
      <c r="K181" s="6">
        <f t="shared" si="8"/>
        <v>0</v>
      </c>
      <c r="L181" s="69">
        <f t="shared" si="9"/>
        <v>0.77150462962962962</v>
      </c>
      <c r="M181" s="69">
        <f t="shared" si="10"/>
        <v>0.77150462962962962</v>
      </c>
      <c r="N181" s="75" t="str">
        <f t="shared" si="11"/>
        <v>0:00</v>
      </c>
    </row>
    <row r="182" spans="1:14" x14ac:dyDescent="0.2">
      <c r="A182" s="24">
        <v>203</v>
      </c>
      <c r="B182" s="24">
        <v>4499.5</v>
      </c>
      <c r="C182" s="24">
        <v>4698.43</v>
      </c>
      <c r="D182" s="67">
        <v>43990.604179664355</v>
      </c>
      <c r="E182" s="67">
        <v>43990.608293506943</v>
      </c>
      <c r="F182" s="24">
        <v>0</v>
      </c>
      <c r="G182" s="24">
        <v>509</v>
      </c>
      <c r="H182" s="24">
        <v>90</v>
      </c>
      <c r="I182" s="24">
        <v>11</v>
      </c>
      <c r="J182" s="17">
        <v>500</v>
      </c>
      <c r="K182" s="6">
        <f t="shared" si="8"/>
        <v>0</v>
      </c>
      <c r="L182" s="69">
        <f t="shared" si="9"/>
        <v>0.60417824074074067</v>
      </c>
      <c r="M182" s="69">
        <f t="shared" si="10"/>
        <v>0.60829861111111116</v>
      </c>
      <c r="N182" s="75" t="str">
        <f t="shared" si="11"/>
        <v>0:05</v>
      </c>
    </row>
    <row r="183" spans="1:14" x14ac:dyDescent="0.2">
      <c r="A183" s="24">
        <v>204</v>
      </c>
      <c r="B183" s="24">
        <v>3633</v>
      </c>
      <c r="C183" s="24">
        <v>4268.8599999999997</v>
      </c>
      <c r="D183" s="67">
        <v>43990.608318842591</v>
      </c>
      <c r="E183" s="67">
        <v>43990.611260914353</v>
      </c>
      <c r="F183" s="24">
        <v>0</v>
      </c>
      <c r="G183" s="24">
        <v>346</v>
      </c>
      <c r="H183" s="24">
        <v>94</v>
      </c>
      <c r="I183" s="24">
        <v>9</v>
      </c>
      <c r="J183" s="17">
        <v>500</v>
      </c>
      <c r="K183" s="6">
        <f t="shared" si="8"/>
        <v>0</v>
      </c>
      <c r="L183" s="69">
        <f t="shared" si="9"/>
        <v>0.60832175925925924</v>
      </c>
      <c r="M183" s="69">
        <f t="shared" si="10"/>
        <v>0.61126157407407411</v>
      </c>
      <c r="N183" s="75" t="str">
        <f t="shared" si="11"/>
        <v>0:04</v>
      </c>
    </row>
    <row r="184" spans="1:14" x14ac:dyDescent="0.2">
      <c r="A184" s="17">
        <v>205</v>
      </c>
      <c r="B184" s="17">
        <v>3722.5</v>
      </c>
      <c r="C184" s="17">
        <v>3828.92</v>
      </c>
      <c r="D184" s="67">
        <v>43987.775491539353</v>
      </c>
      <c r="E184" s="67">
        <v>43987.775500972224</v>
      </c>
      <c r="F184" s="17">
        <v>0</v>
      </c>
      <c r="G184" s="17">
        <v>10</v>
      </c>
      <c r="H184" s="17">
        <v>6</v>
      </c>
      <c r="I184" s="17">
        <v>0</v>
      </c>
      <c r="J184" s="17">
        <v>500</v>
      </c>
      <c r="K184" s="6">
        <f t="shared" si="8"/>
        <v>0</v>
      </c>
      <c r="L184" s="69">
        <f t="shared" si="9"/>
        <v>0.77548611111111121</v>
      </c>
      <c r="M184" s="69">
        <f t="shared" si="10"/>
        <v>0.77549768518518514</v>
      </c>
      <c r="N184" s="75" t="str">
        <f t="shared" si="11"/>
        <v>0:00</v>
      </c>
    </row>
    <row r="185" spans="1:14" x14ac:dyDescent="0.2">
      <c r="A185" s="24">
        <v>206</v>
      </c>
      <c r="B185" s="24">
        <v>4090.5</v>
      </c>
      <c r="C185" s="24">
        <v>4207.6499999999996</v>
      </c>
      <c r="D185" s="67">
        <v>43990.611306238425</v>
      </c>
      <c r="E185" s="67">
        <v>43990.616594965279</v>
      </c>
      <c r="F185" s="24">
        <v>0</v>
      </c>
      <c r="G185" s="24">
        <v>503</v>
      </c>
      <c r="H185" s="24">
        <v>87</v>
      </c>
      <c r="I185" s="24">
        <v>7</v>
      </c>
      <c r="J185" s="17">
        <v>500</v>
      </c>
      <c r="K185" s="6">
        <f t="shared" si="8"/>
        <v>0</v>
      </c>
      <c r="L185" s="69">
        <f t="shared" si="9"/>
        <v>0.61130787037037038</v>
      </c>
      <c r="M185" s="69">
        <f t="shared" si="10"/>
        <v>0.61659722222222224</v>
      </c>
      <c r="N185" s="75" t="str">
        <f t="shared" si="11"/>
        <v>0:07</v>
      </c>
    </row>
    <row r="186" spans="1:14" x14ac:dyDescent="0.2">
      <c r="A186" s="17">
        <v>207</v>
      </c>
      <c r="B186" s="17">
        <v>3950.5</v>
      </c>
      <c r="C186" s="17">
        <v>4511.75</v>
      </c>
      <c r="D186" s="67">
        <v>43987.778496284722</v>
      </c>
      <c r="E186" s="67">
        <v>43987.778619293982</v>
      </c>
      <c r="F186" s="17">
        <v>0</v>
      </c>
      <c r="G186" s="17">
        <v>52</v>
      </c>
      <c r="H186" s="17">
        <v>25</v>
      </c>
      <c r="I186" s="17">
        <v>3</v>
      </c>
      <c r="J186" s="17">
        <v>500</v>
      </c>
      <c r="K186" s="6">
        <f t="shared" si="8"/>
        <v>0</v>
      </c>
      <c r="L186" s="69">
        <f t="shared" si="9"/>
        <v>0.77849537037037031</v>
      </c>
      <c r="M186" s="69">
        <f t="shared" si="10"/>
        <v>0.77862268518518529</v>
      </c>
      <c r="N186" s="75" t="str">
        <f t="shared" si="11"/>
        <v>0:00</v>
      </c>
    </row>
    <row r="187" spans="1:14" x14ac:dyDescent="0.2">
      <c r="A187" s="24">
        <v>208</v>
      </c>
      <c r="B187" s="24">
        <v>3975.5</v>
      </c>
      <c r="C187" s="24">
        <v>4164.5200000000004</v>
      </c>
      <c r="D187" s="67">
        <v>43990.616650729164</v>
      </c>
      <c r="E187" s="67">
        <v>43990.621610150461</v>
      </c>
      <c r="F187" s="24">
        <v>0</v>
      </c>
      <c r="G187" s="24">
        <v>515</v>
      </c>
      <c r="H187" s="24">
        <v>65</v>
      </c>
      <c r="I187" s="24">
        <v>7</v>
      </c>
      <c r="J187" s="17">
        <v>500</v>
      </c>
      <c r="K187" s="6">
        <f t="shared" si="8"/>
        <v>0</v>
      </c>
      <c r="L187" s="69">
        <f t="shared" si="9"/>
        <v>0.61665509259259255</v>
      </c>
      <c r="M187" s="69">
        <f t="shared" si="10"/>
        <v>0.62160879629629628</v>
      </c>
      <c r="N187" s="75" t="str">
        <f t="shared" si="11"/>
        <v>0:07</v>
      </c>
    </row>
    <row r="188" spans="1:14" x14ac:dyDescent="0.2">
      <c r="A188" s="17">
        <v>209</v>
      </c>
      <c r="B188" s="17">
        <v>4097.5</v>
      </c>
      <c r="C188" s="17">
        <v>4248.5</v>
      </c>
      <c r="D188" s="67">
        <v>43987.781703125002</v>
      </c>
      <c r="E188" s="67">
        <v>43987.781968298608</v>
      </c>
      <c r="F188" s="17">
        <v>0</v>
      </c>
      <c r="G188" s="17">
        <v>86</v>
      </c>
      <c r="H188" s="17">
        <v>25</v>
      </c>
      <c r="I188" s="17">
        <v>3</v>
      </c>
      <c r="J188" s="17">
        <v>500</v>
      </c>
      <c r="K188" s="6">
        <f t="shared" si="8"/>
        <v>0</v>
      </c>
      <c r="L188" s="69">
        <f t="shared" si="9"/>
        <v>0.78170138888888896</v>
      </c>
      <c r="M188" s="69">
        <f t="shared" si="10"/>
        <v>0.78196759259259263</v>
      </c>
      <c r="N188" s="75" t="str">
        <f t="shared" si="11"/>
        <v>0:00</v>
      </c>
    </row>
    <row r="189" spans="1:14" x14ac:dyDescent="0.2">
      <c r="A189" s="24">
        <v>210</v>
      </c>
      <c r="B189" s="24">
        <v>4889</v>
      </c>
      <c r="C189" s="24">
        <v>5372.87</v>
      </c>
      <c r="D189" s="67">
        <v>43990.623469328704</v>
      </c>
      <c r="E189" s="67">
        <v>43990.628489918985</v>
      </c>
      <c r="F189" s="24">
        <v>0</v>
      </c>
      <c r="G189" s="24">
        <v>514</v>
      </c>
      <c r="H189" s="24">
        <v>62</v>
      </c>
      <c r="I189" s="24">
        <v>1</v>
      </c>
      <c r="J189" s="17">
        <v>500</v>
      </c>
      <c r="K189" s="6">
        <f t="shared" si="8"/>
        <v>0</v>
      </c>
      <c r="L189" s="69">
        <f t="shared" si="9"/>
        <v>0.62347222222222221</v>
      </c>
      <c r="M189" s="69">
        <f t="shared" si="10"/>
        <v>0.6284953703703704</v>
      </c>
      <c r="N189" s="75" t="str">
        <f t="shared" si="11"/>
        <v>0:07</v>
      </c>
    </row>
    <row r="190" spans="1:14" x14ac:dyDescent="0.2">
      <c r="A190" s="17">
        <v>211</v>
      </c>
      <c r="B190" s="17">
        <v>3741.5</v>
      </c>
      <c r="C190" s="17">
        <v>4761</v>
      </c>
      <c r="D190" s="67">
        <v>43987.785117951389</v>
      </c>
      <c r="E190" s="67">
        <v>43987.78526640046</v>
      </c>
      <c r="F190" s="17">
        <v>0</v>
      </c>
      <c r="G190" s="17">
        <v>61</v>
      </c>
      <c r="H190" s="17">
        <v>20</v>
      </c>
      <c r="I190" s="17">
        <v>3</v>
      </c>
      <c r="J190" s="17">
        <v>500</v>
      </c>
      <c r="K190" s="6">
        <f t="shared" si="8"/>
        <v>0</v>
      </c>
      <c r="L190" s="69">
        <f t="shared" si="9"/>
        <v>0.78511574074074064</v>
      </c>
      <c r="M190" s="69">
        <f t="shared" si="10"/>
        <v>0.7852662037037037</v>
      </c>
      <c r="N190" s="75" t="str">
        <f t="shared" si="11"/>
        <v>0:00</v>
      </c>
    </row>
    <row r="191" spans="1:14" x14ac:dyDescent="0.2">
      <c r="A191" s="24">
        <v>212</v>
      </c>
      <c r="B191" s="24">
        <v>4829</v>
      </c>
      <c r="C191" s="24">
        <v>5298.1</v>
      </c>
      <c r="D191" s="67">
        <v>43990.628530127316</v>
      </c>
      <c r="E191" s="67">
        <v>43990.630236446763</v>
      </c>
      <c r="F191" s="24">
        <v>0</v>
      </c>
      <c r="G191" s="24">
        <v>126</v>
      </c>
      <c r="H191" s="24">
        <v>33</v>
      </c>
      <c r="I191" s="24">
        <v>2</v>
      </c>
      <c r="J191" s="17">
        <v>500</v>
      </c>
      <c r="K191" s="6">
        <f t="shared" si="8"/>
        <v>0</v>
      </c>
      <c r="L191" s="69">
        <f t="shared" si="9"/>
        <v>0.62853009259259263</v>
      </c>
      <c r="M191" s="69">
        <f t="shared" si="10"/>
        <v>0.63023148148148145</v>
      </c>
      <c r="N191" s="75" t="str">
        <f t="shared" si="11"/>
        <v>0:02</v>
      </c>
    </row>
    <row r="192" spans="1:14" x14ac:dyDescent="0.2">
      <c r="A192" s="17">
        <v>213</v>
      </c>
      <c r="B192" s="17">
        <v>3956.5</v>
      </c>
      <c r="C192" s="17">
        <v>3969.75</v>
      </c>
      <c r="D192" s="67">
        <v>43987.78873010417</v>
      </c>
      <c r="E192" s="67">
        <v>43987.788848159726</v>
      </c>
      <c r="F192" s="17">
        <v>0</v>
      </c>
      <c r="G192" s="17">
        <v>30</v>
      </c>
      <c r="H192" s="17">
        <v>16</v>
      </c>
      <c r="I192" s="17">
        <v>2</v>
      </c>
      <c r="J192" s="17">
        <v>500</v>
      </c>
      <c r="K192" s="6">
        <f t="shared" si="8"/>
        <v>0</v>
      </c>
      <c r="L192" s="69">
        <f t="shared" si="9"/>
        <v>0.78872685185185187</v>
      </c>
      <c r="M192" s="69">
        <f t="shared" si="10"/>
        <v>0.7888425925925926</v>
      </c>
      <c r="N192" s="75" t="str">
        <f t="shared" si="11"/>
        <v>0:00</v>
      </c>
    </row>
    <row r="193" spans="1:14" x14ac:dyDescent="0.2">
      <c r="A193" s="17">
        <v>214</v>
      </c>
      <c r="B193" s="17">
        <v>4225</v>
      </c>
      <c r="C193" s="17">
        <v>4249.25</v>
      </c>
      <c r="D193" s="67">
        <v>43987.788867060182</v>
      </c>
      <c r="E193" s="67">
        <v>43987.790089699076</v>
      </c>
      <c r="F193" s="17">
        <v>0</v>
      </c>
      <c r="G193" s="17">
        <v>137</v>
      </c>
      <c r="H193" s="17">
        <v>44</v>
      </c>
      <c r="I193" s="17">
        <v>5</v>
      </c>
      <c r="J193" s="17">
        <v>500</v>
      </c>
      <c r="K193" s="6">
        <f t="shared" si="8"/>
        <v>0</v>
      </c>
      <c r="L193" s="69">
        <f t="shared" si="9"/>
        <v>0.78886574074074067</v>
      </c>
      <c r="M193" s="69">
        <f t="shared" si="10"/>
        <v>0.79009259259259268</v>
      </c>
      <c r="N193" s="75" t="str">
        <f t="shared" si="11"/>
        <v>0:01</v>
      </c>
    </row>
    <row r="194" spans="1:14" x14ac:dyDescent="0.2">
      <c r="A194" s="17">
        <v>215</v>
      </c>
      <c r="B194" s="17">
        <v>3004.5</v>
      </c>
      <c r="C194" s="17">
        <v>3004.5</v>
      </c>
      <c r="D194" s="67">
        <v>43987.790091319446</v>
      </c>
      <c r="E194" s="67">
        <v>43987.790092037038</v>
      </c>
      <c r="F194" s="17">
        <v>0</v>
      </c>
      <c r="G194" s="17">
        <v>0</v>
      </c>
      <c r="H194" s="17">
        <v>0</v>
      </c>
      <c r="I194" s="17">
        <v>0</v>
      </c>
      <c r="J194" s="17">
        <v>500</v>
      </c>
      <c r="K194" s="6">
        <f t="shared" ref="K194:K257" si="12">IF(A194=A195,1,0)</f>
        <v>0</v>
      </c>
      <c r="L194" s="69">
        <f t="shared" ref="L194:L257" si="13">TIME(HOUR(D194), MINUTE(D194), SECOND(D194))</f>
        <v>0.79009259259259268</v>
      </c>
      <c r="M194" s="69">
        <f t="shared" ref="M194:M257" si="14">TIME(HOUR(E194), MINUTE(E194), SECOND(E194))</f>
        <v>0.79009259259259268</v>
      </c>
      <c r="N194" s="75" t="str">
        <f t="shared" ref="N194:N257" si="15">TEXT(M194-L194, "h:mm")</f>
        <v>0:00</v>
      </c>
    </row>
    <row r="195" spans="1:14" x14ac:dyDescent="0.2">
      <c r="A195" s="17">
        <v>216</v>
      </c>
      <c r="B195" s="17">
        <v>4029.5</v>
      </c>
      <c r="C195" s="17">
        <v>4713</v>
      </c>
      <c r="D195" s="67">
        <v>43987.790119409721</v>
      </c>
      <c r="E195" s="67">
        <v>43987.790340069441</v>
      </c>
      <c r="F195" s="17">
        <v>1</v>
      </c>
      <c r="G195" s="17">
        <v>40</v>
      </c>
      <c r="H195" s="17">
        <v>18</v>
      </c>
      <c r="I195" s="17">
        <v>1</v>
      </c>
      <c r="J195" s="17">
        <v>500</v>
      </c>
      <c r="K195" s="6">
        <f t="shared" si="12"/>
        <v>0</v>
      </c>
      <c r="L195" s="69">
        <f t="shared" si="13"/>
        <v>0.79011574074074076</v>
      </c>
      <c r="M195" s="69">
        <f t="shared" si="14"/>
        <v>0.79033564814814816</v>
      </c>
      <c r="N195" s="75" t="str">
        <f t="shared" si="15"/>
        <v>0:00</v>
      </c>
    </row>
    <row r="196" spans="1:14" x14ac:dyDescent="0.2">
      <c r="A196" s="17">
        <v>217</v>
      </c>
      <c r="B196" s="17">
        <v>5410</v>
      </c>
      <c r="C196" s="17">
        <v>6494.5</v>
      </c>
      <c r="D196" s="67">
        <v>43987.790363518521</v>
      </c>
      <c r="E196" s="67">
        <v>43987.79036979167</v>
      </c>
      <c r="F196" s="17">
        <v>0</v>
      </c>
      <c r="G196" s="17">
        <v>4</v>
      </c>
      <c r="H196" s="17">
        <v>1</v>
      </c>
      <c r="I196" s="17">
        <v>0</v>
      </c>
      <c r="J196" s="17">
        <v>500</v>
      </c>
      <c r="K196" s="6">
        <f t="shared" si="12"/>
        <v>0</v>
      </c>
      <c r="L196" s="69">
        <f t="shared" si="13"/>
        <v>0.79035879629629635</v>
      </c>
      <c r="M196" s="69">
        <f t="shared" si="14"/>
        <v>0.79037037037037028</v>
      </c>
      <c r="N196" s="75" t="str">
        <f t="shared" si="15"/>
        <v>0:00</v>
      </c>
    </row>
    <row r="197" spans="1:14" x14ac:dyDescent="0.2">
      <c r="A197" s="17">
        <v>218</v>
      </c>
      <c r="B197" s="17">
        <v>5588</v>
      </c>
      <c r="C197" s="17">
        <v>6052.83</v>
      </c>
      <c r="D197" s="67">
        <v>43987.790400613427</v>
      </c>
      <c r="E197" s="67">
        <v>43987.792350752316</v>
      </c>
      <c r="F197" s="17">
        <v>0</v>
      </c>
      <c r="G197" s="17">
        <v>224</v>
      </c>
      <c r="H197" s="17">
        <v>47</v>
      </c>
      <c r="I197" s="17">
        <v>4</v>
      </c>
      <c r="J197" s="17">
        <v>500</v>
      </c>
      <c r="K197" s="6">
        <f t="shared" si="12"/>
        <v>0</v>
      </c>
      <c r="L197" s="69">
        <f t="shared" si="13"/>
        <v>0.79040509259259262</v>
      </c>
      <c r="M197" s="69">
        <f t="shared" si="14"/>
        <v>0.79234953703703714</v>
      </c>
      <c r="N197" s="75" t="str">
        <f t="shared" si="15"/>
        <v>0:02</v>
      </c>
    </row>
    <row r="198" spans="1:14" x14ac:dyDescent="0.2">
      <c r="A198" s="17">
        <v>219</v>
      </c>
      <c r="B198" s="17">
        <v>2776.5</v>
      </c>
      <c r="C198" s="17">
        <v>2832</v>
      </c>
      <c r="D198" s="67">
        <v>43987.792352847224</v>
      </c>
      <c r="E198" s="67">
        <v>43987.792357743056</v>
      </c>
      <c r="F198" s="17">
        <v>0</v>
      </c>
      <c r="G198" s="17">
        <v>5</v>
      </c>
      <c r="H198" s="17">
        <v>3</v>
      </c>
      <c r="I198" s="17">
        <v>0</v>
      </c>
      <c r="J198" s="17">
        <v>500</v>
      </c>
      <c r="K198" s="6">
        <f t="shared" si="12"/>
        <v>0</v>
      </c>
      <c r="L198" s="69">
        <f t="shared" si="13"/>
        <v>0.79234953703703714</v>
      </c>
      <c r="M198" s="69">
        <f t="shared" si="14"/>
        <v>0.79236111111111107</v>
      </c>
      <c r="N198" s="75" t="str">
        <f t="shared" si="15"/>
        <v>0:00</v>
      </c>
    </row>
    <row r="199" spans="1:14" x14ac:dyDescent="0.2">
      <c r="A199" s="17">
        <v>220</v>
      </c>
      <c r="B199" s="17">
        <v>4445</v>
      </c>
      <c r="C199" s="17">
        <v>5091.2</v>
      </c>
      <c r="D199" s="67">
        <v>43987.792392303243</v>
      </c>
      <c r="E199" s="67">
        <v>43987.792448217595</v>
      </c>
      <c r="F199" s="17">
        <v>0</v>
      </c>
      <c r="G199" s="17">
        <v>40</v>
      </c>
      <c r="H199" s="17">
        <v>10</v>
      </c>
      <c r="I199" s="17">
        <v>0</v>
      </c>
      <c r="J199" s="17">
        <v>500</v>
      </c>
      <c r="K199" s="6">
        <f t="shared" si="12"/>
        <v>0</v>
      </c>
      <c r="L199" s="69">
        <f t="shared" si="13"/>
        <v>0.7923958333333333</v>
      </c>
      <c r="M199" s="69">
        <f t="shared" si="14"/>
        <v>0.79245370370370372</v>
      </c>
      <c r="N199" s="75" t="str">
        <f t="shared" si="15"/>
        <v>0:00</v>
      </c>
    </row>
    <row r="200" spans="1:14" x14ac:dyDescent="0.2">
      <c r="A200" s="17">
        <v>221</v>
      </c>
      <c r="B200" s="17">
        <v>4278.5</v>
      </c>
      <c r="C200" s="17">
        <v>4327.17</v>
      </c>
      <c r="D200" s="67">
        <v>43987.792487870371</v>
      </c>
      <c r="E200" s="67">
        <v>43987.794694027776</v>
      </c>
      <c r="F200" s="17">
        <v>0</v>
      </c>
      <c r="G200" s="17">
        <v>150</v>
      </c>
      <c r="H200" s="17">
        <v>39</v>
      </c>
      <c r="I200" s="17">
        <v>3</v>
      </c>
      <c r="J200" s="17">
        <v>500</v>
      </c>
      <c r="K200" s="6">
        <f t="shared" si="12"/>
        <v>0</v>
      </c>
      <c r="L200" s="69">
        <f t="shared" si="13"/>
        <v>0.79248842592592583</v>
      </c>
      <c r="M200" s="69">
        <f t="shared" si="14"/>
        <v>0.79469907407407403</v>
      </c>
      <c r="N200" s="75" t="str">
        <f t="shared" si="15"/>
        <v>0:03</v>
      </c>
    </row>
    <row r="201" spans="1:14" x14ac:dyDescent="0.2">
      <c r="A201" s="17">
        <v>222</v>
      </c>
      <c r="B201" s="17">
        <v>3598</v>
      </c>
      <c r="C201" s="17">
        <v>3598</v>
      </c>
      <c r="D201" s="67">
        <v>43987.794695358796</v>
      </c>
      <c r="E201" s="67">
        <v>43987.794696087964</v>
      </c>
      <c r="F201" s="17">
        <v>0</v>
      </c>
      <c r="G201" s="17">
        <v>0</v>
      </c>
      <c r="H201" s="17">
        <v>0</v>
      </c>
      <c r="I201" s="17">
        <v>0</v>
      </c>
      <c r="J201" s="17">
        <v>500</v>
      </c>
      <c r="K201" s="6">
        <f t="shared" si="12"/>
        <v>0</v>
      </c>
      <c r="L201" s="69">
        <f t="shared" si="13"/>
        <v>0.79469907407407403</v>
      </c>
      <c r="M201" s="69">
        <f t="shared" si="14"/>
        <v>0.79469907407407403</v>
      </c>
      <c r="N201" s="75" t="str">
        <f t="shared" si="15"/>
        <v>0:00</v>
      </c>
    </row>
    <row r="202" spans="1:14" x14ac:dyDescent="0.2">
      <c r="A202" s="17">
        <v>223</v>
      </c>
      <c r="B202" s="17">
        <v>4183</v>
      </c>
      <c r="C202" s="17">
        <v>4221.95</v>
      </c>
      <c r="D202" s="67">
        <v>43987.794706006942</v>
      </c>
      <c r="E202" s="67">
        <v>43987.795103344906</v>
      </c>
      <c r="F202" s="17">
        <v>0</v>
      </c>
      <c r="G202" s="17">
        <v>167</v>
      </c>
      <c r="H202" s="17">
        <v>44</v>
      </c>
      <c r="I202" s="17">
        <v>3</v>
      </c>
      <c r="J202" s="17">
        <v>500</v>
      </c>
      <c r="K202" s="6">
        <f t="shared" si="12"/>
        <v>0</v>
      </c>
      <c r="L202" s="69">
        <f t="shared" si="13"/>
        <v>0.79471064814814818</v>
      </c>
      <c r="M202" s="69">
        <f t="shared" si="14"/>
        <v>0.79510416666666661</v>
      </c>
      <c r="N202" s="75" t="str">
        <f t="shared" si="15"/>
        <v>0:00</v>
      </c>
    </row>
    <row r="203" spans="1:14" x14ac:dyDescent="0.2">
      <c r="A203" s="24">
        <v>224</v>
      </c>
      <c r="B203" s="24">
        <v>5440</v>
      </c>
      <c r="C203" s="24">
        <v>5946.5</v>
      </c>
      <c r="D203" s="67">
        <v>43990.63027947917</v>
      </c>
      <c r="E203" s="67">
        <v>43990.634567187502</v>
      </c>
      <c r="F203" s="24">
        <v>0</v>
      </c>
      <c r="G203" s="24">
        <v>512</v>
      </c>
      <c r="H203" s="24">
        <v>77</v>
      </c>
      <c r="I203" s="24">
        <v>6</v>
      </c>
      <c r="J203" s="17">
        <v>500</v>
      </c>
      <c r="K203" s="6">
        <f t="shared" si="12"/>
        <v>0</v>
      </c>
      <c r="L203" s="69">
        <f t="shared" si="13"/>
        <v>0.63027777777777783</v>
      </c>
      <c r="M203" s="69">
        <f t="shared" si="14"/>
        <v>0.63457175925925924</v>
      </c>
      <c r="N203" s="75" t="str">
        <f t="shared" si="15"/>
        <v>0:06</v>
      </c>
    </row>
    <row r="204" spans="1:14" x14ac:dyDescent="0.2">
      <c r="A204" s="17">
        <v>225</v>
      </c>
      <c r="B204" s="17">
        <v>3540.5</v>
      </c>
      <c r="C204" s="17">
        <v>3559</v>
      </c>
      <c r="D204" s="67">
        <v>43987.798159212965</v>
      </c>
      <c r="E204" s="67">
        <v>43987.798170983799</v>
      </c>
      <c r="F204" s="17">
        <v>0</v>
      </c>
      <c r="G204" s="17">
        <v>14</v>
      </c>
      <c r="H204" s="17">
        <v>5</v>
      </c>
      <c r="I204" s="17">
        <v>0</v>
      </c>
      <c r="J204" s="17">
        <v>500</v>
      </c>
      <c r="K204" s="6">
        <f t="shared" si="12"/>
        <v>0</v>
      </c>
      <c r="L204" s="69">
        <f t="shared" si="13"/>
        <v>0.7981597222222222</v>
      </c>
      <c r="M204" s="69">
        <f t="shared" si="14"/>
        <v>0.79817129629629635</v>
      </c>
      <c r="N204" s="75" t="str">
        <f t="shared" si="15"/>
        <v>0:00</v>
      </c>
    </row>
    <row r="205" spans="1:14" x14ac:dyDescent="0.2">
      <c r="A205" s="24">
        <v>226</v>
      </c>
      <c r="B205" s="24">
        <v>3793</v>
      </c>
      <c r="C205" s="24">
        <v>3904.5</v>
      </c>
      <c r="D205" s="67">
        <v>43990.634615370371</v>
      </c>
      <c r="E205" s="67">
        <v>43990.642427407409</v>
      </c>
      <c r="F205" s="24">
        <v>0</v>
      </c>
      <c r="G205" s="24">
        <v>507</v>
      </c>
      <c r="H205" s="24">
        <v>114</v>
      </c>
      <c r="I205" s="24">
        <v>21</v>
      </c>
      <c r="J205" s="17">
        <v>500</v>
      </c>
      <c r="K205" s="6">
        <f t="shared" si="12"/>
        <v>0</v>
      </c>
      <c r="L205" s="69">
        <f t="shared" si="13"/>
        <v>0.6346180555555555</v>
      </c>
      <c r="M205" s="69">
        <f t="shared" si="14"/>
        <v>0.6424305555555555</v>
      </c>
      <c r="N205" s="75" t="str">
        <f t="shared" si="15"/>
        <v>0:11</v>
      </c>
    </row>
    <row r="206" spans="1:14" x14ac:dyDescent="0.2">
      <c r="A206" s="17">
        <v>227</v>
      </c>
      <c r="B206" s="17">
        <v>3007</v>
      </c>
      <c r="C206" s="17">
        <v>3122</v>
      </c>
      <c r="D206" s="67">
        <v>43987.804369039353</v>
      </c>
      <c r="E206" s="67">
        <v>43987.804406145835</v>
      </c>
      <c r="F206" s="17">
        <v>0</v>
      </c>
      <c r="G206" s="17">
        <v>40</v>
      </c>
      <c r="H206" s="17">
        <v>18</v>
      </c>
      <c r="I206" s="17">
        <v>0</v>
      </c>
      <c r="J206" s="17">
        <v>500</v>
      </c>
      <c r="K206" s="6">
        <f t="shared" si="12"/>
        <v>0</v>
      </c>
      <c r="L206" s="69">
        <f t="shared" si="13"/>
        <v>0.80436342592592591</v>
      </c>
      <c r="M206" s="69">
        <f t="shared" si="14"/>
        <v>0.80440972222222218</v>
      </c>
      <c r="N206" s="75" t="str">
        <f t="shared" si="15"/>
        <v>0:00</v>
      </c>
    </row>
    <row r="207" spans="1:14" x14ac:dyDescent="0.2">
      <c r="A207" s="17">
        <v>228</v>
      </c>
      <c r="B207" s="17">
        <v>3835</v>
      </c>
      <c r="C207" s="17">
        <v>3917.8</v>
      </c>
      <c r="D207" s="67">
        <v>43987.804424652779</v>
      </c>
      <c r="E207" s="67">
        <v>43987.804994444443</v>
      </c>
      <c r="F207" s="17">
        <v>0</v>
      </c>
      <c r="G207" s="17">
        <v>65</v>
      </c>
      <c r="H207" s="17">
        <v>23</v>
      </c>
      <c r="I207" s="17">
        <v>3</v>
      </c>
      <c r="J207" s="17">
        <v>500</v>
      </c>
      <c r="K207" s="6">
        <f t="shared" si="12"/>
        <v>0</v>
      </c>
      <c r="L207" s="69">
        <f t="shared" si="13"/>
        <v>0.80442129629629633</v>
      </c>
      <c r="M207" s="69">
        <f t="shared" si="14"/>
        <v>0.80500000000000005</v>
      </c>
      <c r="N207" s="75" t="str">
        <f t="shared" si="15"/>
        <v>0:00</v>
      </c>
    </row>
    <row r="208" spans="1:14" x14ac:dyDescent="0.2">
      <c r="A208" s="24">
        <v>229</v>
      </c>
      <c r="B208" s="24">
        <v>4915</v>
      </c>
      <c r="C208" s="24">
        <v>6097.25</v>
      </c>
      <c r="D208" s="67">
        <v>43990.642441076387</v>
      </c>
      <c r="E208" s="67">
        <v>43990.643941736111</v>
      </c>
      <c r="F208" s="24">
        <v>0</v>
      </c>
      <c r="G208" s="24">
        <v>366</v>
      </c>
      <c r="H208" s="24">
        <v>71</v>
      </c>
      <c r="I208" s="24">
        <v>5</v>
      </c>
      <c r="J208" s="17">
        <v>500</v>
      </c>
      <c r="K208" s="6">
        <f t="shared" si="12"/>
        <v>0</v>
      </c>
      <c r="L208" s="69">
        <f t="shared" si="13"/>
        <v>0.64244212962962965</v>
      </c>
      <c r="M208" s="69">
        <f t="shared" si="14"/>
        <v>0.64394675925925926</v>
      </c>
      <c r="N208" s="75" t="str">
        <f t="shared" si="15"/>
        <v>0:02</v>
      </c>
    </row>
    <row r="209" spans="1:14" x14ac:dyDescent="0.2">
      <c r="A209" s="17">
        <v>230</v>
      </c>
      <c r="B209" s="17">
        <v>4720</v>
      </c>
      <c r="C209" s="17">
        <v>5569</v>
      </c>
      <c r="D209" s="67">
        <v>43987.805833726852</v>
      </c>
      <c r="E209" s="67">
        <v>43987.808302418984</v>
      </c>
      <c r="F209" s="17">
        <v>0</v>
      </c>
      <c r="G209" s="17">
        <v>267</v>
      </c>
      <c r="H209" s="17">
        <v>55</v>
      </c>
      <c r="I209" s="17">
        <v>5</v>
      </c>
      <c r="J209" s="17">
        <v>500</v>
      </c>
      <c r="K209" s="6">
        <f t="shared" si="12"/>
        <v>0</v>
      </c>
      <c r="L209" s="69">
        <f t="shared" si="13"/>
        <v>0.80583333333333329</v>
      </c>
      <c r="M209" s="69">
        <f t="shared" si="14"/>
        <v>0.80829861111111112</v>
      </c>
      <c r="N209" s="75" t="str">
        <f t="shared" si="15"/>
        <v>0:03</v>
      </c>
    </row>
    <row r="210" spans="1:14" x14ac:dyDescent="0.2">
      <c r="A210" s="17">
        <v>231</v>
      </c>
      <c r="B210" s="17">
        <v>4388.5</v>
      </c>
      <c r="C210" s="17">
        <v>4414.7</v>
      </c>
      <c r="D210" s="67">
        <v>43987.80831197917</v>
      </c>
      <c r="E210" s="67">
        <v>43987.808495439815</v>
      </c>
      <c r="F210" s="17">
        <v>0</v>
      </c>
      <c r="G210" s="17">
        <v>93</v>
      </c>
      <c r="H210" s="17">
        <v>24</v>
      </c>
      <c r="I210" s="17">
        <v>5</v>
      </c>
      <c r="J210" s="17">
        <v>500</v>
      </c>
      <c r="K210" s="6">
        <f t="shared" si="12"/>
        <v>0</v>
      </c>
      <c r="L210" s="69">
        <f t="shared" si="13"/>
        <v>0.80831018518518516</v>
      </c>
      <c r="M210" s="69">
        <f t="shared" si="14"/>
        <v>0.80849537037037045</v>
      </c>
      <c r="N210" s="75" t="str">
        <f t="shared" si="15"/>
        <v>0:00</v>
      </c>
    </row>
    <row r="211" spans="1:14" x14ac:dyDescent="0.2">
      <c r="A211" s="17">
        <v>232</v>
      </c>
      <c r="B211" s="17">
        <v>4807</v>
      </c>
      <c r="C211" s="17">
        <v>4856.88</v>
      </c>
      <c r="D211" s="67">
        <v>43987.808502615742</v>
      </c>
      <c r="E211" s="67">
        <v>43987.808579039352</v>
      </c>
      <c r="F211" s="17">
        <v>0</v>
      </c>
      <c r="G211" s="17">
        <v>72</v>
      </c>
      <c r="H211" s="17">
        <v>21</v>
      </c>
      <c r="I211" s="17">
        <v>3</v>
      </c>
      <c r="J211" s="17">
        <v>500</v>
      </c>
      <c r="K211" s="6">
        <f t="shared" si="12"/>
        <v>0</v>
      </c>
      <c r="L211" s="69">
        <f t="shared" si="13"/>
        <v>0.80850694444444438</v>
      </c>
      <c r="M211" s="69">
        <f t="shared" si="14"/>
        <v>0.80857638888888894</v>
      </c>
      <c r="N211" s="75" t="str">
        <f t="shared" si="15"/>
        <v>0:00</v>
      </c>
    </row>
    <row r="212" spans="1:14" x14ac:dyDescent="0.2">
      <c r="A212" s="17">
        <v>233</v>
      </c>
      <c r="B212" s="17">
        <v>4309</v>
      </c>
      <c r="C212" s="17">
        <v>4340.5</v>
      </c>
      <c r="D212" s="67">
        <v>43987.867814687503</v>
      </c>
      <c r="E212" s="67">
        <v>43987.868262349541</v>
      </c>
      <c r="F212" s="17">
        <v>0</v>
      </c>
      <c r="G212" s="17">
        <v>102</v>
      </c>
      <c r="H212" s="17">
        <v>34</v>
      </c>
      <c r="I212" s="17">
        <v>6</v>
      </c>
      <c r="J212" s="17">
        <v>500</v>
      </c>
      <c r="K212" s="6">
        <f t="shared" si="12"/>
        <v>0</v>
      </c>
      <c r="L212" s="69">
        <f t="shared" si="13"/>
        <v>0.86781249999999999</v>
      </c>
      <c r="M212" s="69">
        <f t="shared" si="14"/>
        <v>0.86826388888888895</v>
      </c>
      <c r="N212" s="75" t="str">
        <f t="shared" si="15"/>
        <v>0:00</v>
      </c>
    </row>
    <row r="213" spans="1:14" x14ac:dyDescent="0.2">
      <c r="A213" s="17">
        <v>234</v>
      </c>
      <c r="B213" s="17">
        <v>3815.5</v>
      </c>
      <c r="C213" s="17">
        <v>4313.3500000000004</v>
      </c>
      <c r="D213" s="67">
        <v>43987.868298148147</v>
      </c>
      <c r="E213" s="67">
        <v>43987.872262881945</v>
      </c>
      <c r="F213" s="17">
        <v>0</v>
      </c>
      <c r="G213" s="17">
        <v>288</v>
      </c>
      <c r="H213" s="17">
        <v>74</v>
      </c>
      <c r="I213" s="17">
        <v>13</v>
      </c>
      <c r="J213" s="17">
        <v>500</v>
      </c>
      <c r="K213" s="6">
        <f t="shared" si="12"/>
        <v>0</v>
      </c>
      <c r="L213" s="69">
        <f t="shared" si="13"/>
        <v>0.86829861111111117</v>
      </c>
      <c r="M213" s="69">
        <f t="shared" si="14"/>
        <v>0.8722685185185185</v>
      </c>
      <c r="N213" s="75" t="str">
        <f t="shared" si="15"/>
        <v>0:05</v>
      </c>
    </row>
    <row r="214" spans="1:14" x14ac:dyDescent="0.2">
      <c r="A214" s="17">
        <v>235</v>
      </c>
      <c r="B214" s="17">
        <v>4004.5</v>
      </c>
      <c r="C214" s="17">
        <v>4049.58</v>
      </c>
      <c r="D214" s="67">
        <v>43987.872272187502</v>
      </c>
      <c r="E214" s="67">
        <v>43987.872778865742</v>
      </c>
      <c r="F214" s="17">
        <v>0</v>
      </c>
      <c r="G214" s="17">
        <v>186</v>
      </c>
      <c r="H214" s="17">
        <v>52</v>
      </c>
      <c r="I214" s="17">
        <v>3</v>
      </c>
      <c r="J214" s="17">
        <v>500</v>
      </c>
      <c r="K214" s="6">
        <f t="shared" si="12"/>
        <v>0</v>
      </c>
      <c r="L214" s="69">
        <f t="shared" si="13"/>
        <v>0.8722685185185185</v>
      </c>
      <c r="M214" s="69">
        <f t="shared" si="14"/>
        <v>0.87277777777777776</v>
      </c>
      <c r="N214" s="75" t="str">
        <f t="shared" si="15"/>
        <v>0:00</v>
      </c>
    </row>
    <row r="215" spans="1:14" x14ac:dyDescent="0.2">
      <c r="A215" s="24">
        <v>236</v>
      </c>
      <c r="B215" s="24">
        <v>4359</v>
      </c>
      <c r="C215" s="24">
        <v>4477.9399999999996</v>
      </c>
      <c r="D215" s="67">
        <v>43990.643972546299</v>
      </c>
      <c r="E215" s="67">
        <v>43990.646710844907</v>
      </c>
      <c r="F215" s="24">
        <v>0</v>
      </c>
      <c r="G215" s="24">
        <v>428</v>
      </c>
      <c r="H215" s="24">
        <v>70</v>
      </c>
      <c r="I215" s="24">
        <v>7</v>
      </c>
      <c r="J215" s="17">
        <v>500</v>
      </c>
      <c r="K215" s="6">
        <f t="shared" si="12"/>
        <v>0</v>
      </c>
      <c r="L215" s="69">
        <f t="shared" si="13"/>
        <v>0.64396990740740734</v>
      </c>
      <c r="M215" s="69">
        <f t="shared" si="14"/>
        <v>0.64671296296296299</v>
      </c>
      <c r="N215" s="75" t="str">
        <f t="shared" si="15"/>
        <v>0:03</v>
      </c>
    </row>
    <row r="216" spans="1:14" x14ac:dyDescent="0.2">
      <c r="A216" s="17">
        <v>237</v>
      </c>
      <c r="B216" s="17">
        <v>5077.5</v>
      </c>
      <c r="C216" s="17">
        <v>5106.7</v>
      </c>
      <c r="D216" s="67">
        <v>43987.874938865738</v>
      </c>
      <c r="E216" s="67">
        <v>43987.875472835651</v>
      </c>
      <c r="F216" s="17">
        <v>0</v>
      </c>
      <c r="G216" s="17">
        <v>129</v>
      </c>
      <c r="H216" s="17">
        <v>38</v>
      </c>
      <c r="I216" s="17">
        <v>4</v>
      </c>
      <c r="J216" s="17">
        <v>500</v>
      </c>
      <c r="K216" s="6">
        <f t="shared" si="12"/>
        <v>0</v>
      </c>
      <c r="L216" s="69">
        <f t="shared" si="13"/>
        <v>0.87494212962962958</v>
      </c>
      <c r="M216" s="69">
        <f t="shared" si="14"/>
        <v>0.87547453703703704</v>
      </c>
      <c r="N216" s="75" t="str">
        <f t="shared" si="15"/>
        <v>0:00</v>
      </c>
    </row>
    <row r="217" spans="1:14" x14ac:dyDescent="0.2">
      <c r="A217" s="17">
        <v>238</v>
      </c>
      <c r="B217" s="17">
        <v>4223.5</v>
      </c>
      <c r="C217" s="17">
        <v>4261.4799999999996</v>
      </c>
      <c r="D217" s="67">
        <v>43987.875482777781</v>
      </c>
      <c r="E217" s="67">
        <v>43987.876426388888</v>
      </c>
      <c r="F217" s="17">
        <v>0</v>
      </c>
      <c r="G217" s="17">
        <v>186</v>
      </c>
      <c r="H217" s="17">
        <v>60</v>
      </c>
      <c r="I217" s="17">
        <v>5</v>
      </c>
      <c r="J217" s="17">
        <v>500</v>
      </c>
      <c r="K217" s="6">
        <f t="shared" si="12"/>
        <v>0</v>
      </c>
      <c r="L217" s="69">
        <f t="shared" si="13"/>
        <v>0.87548611111111108</v>
      </c>
      <c r="M217" s="69">
        <f t="shared" si="14"/>
        <v>0.87642361111111111</v>
      </c>
      <c r="N217" s="75" t="str">
        <f t="shared" si="15"/>
        <v>0:01</v>
      </c>
    </row>
    <row r="218" spans="1:14" x14ac:dyDescent="0.2">
      <c r="A218" s="17">
        <v>239</v>
      </c>
      <c r="B218" s="17">
        <v>4651.5</v>
      </c>
      <c r="C218" s="17">
        <v>4711.5</v>
      </c>
      <c r="D218" s="67">
        <v>43987.876432384262</v>
      </c>
      <c r="E218" s="67">
        <v>43987.876611898151</v>
      </c>
      <c r="F218" s="17">
        <v>0</v>
      </c>
      <c r="G218" s="17">
        <v>54</v>
      </c>
      <c r="H218" s="17">
        <v>22</v>
      </c>
      <c r="I218" s="17">
        <v>4</v>
      </c>
      <c r="J218" s="17">
        <v>500</v>
      </c>
      <c r="K218" s="6">
        <f t="shared" si="12"/>
        <v>0</v>
      </c>
      <c r="L218" s="69">
        <f t="shared" si="13"/>
        <v>0.87643518518518515</v>
      </c>
      <c r="M218" s="69">
        <f t="shared" si="14"/>
        <v>0.8766087962962964</v>
      </c>
      <c r="N218" s="75" t="str">
        <f t="shared" si="15"/>
        <v>0:00</v>
      </c>
    </row>
    <row r="219" spans="1:14" x14ac:dyDescent="0.2">
      <c r="A219" s="17">
        <v>240</v>
      </c>
      <c r="B219" s="17">
        <v>4620.5</v>
      </c>
      <c r="C219" s="17">
        <v>4656.38</v>
      </c>
      <c r="D219" s="67">
        <v>43987.876623252312</v>
      </c>
      <c r="E219" s="67">
        <v>43987.876970335645</v>
      </c>
      <c r="F219" s="17">
        <v>0</v>
      </c>
      <c r="G219" s="17">
        <v>125</v>
      </c>
      <c r="H219" s="17">
        <v>34</v>
      </c>
      <c r="I219" s="17">
        <v>4</v>
      </c>
      <c r="J219" s="17">
        <v>500</v>
      </c>
      <c r="K219" s="6">
        <f t="shared" si="12"/>
        <v>0</v>
      </c>
      <c r="L219" s="69">
        <f t="shared" si="13"/>
        <v>0.87662037037037033</v>
      </c>
      <c r="M219" s="69">
        <f t="shared" si="14"/>
        <v>0.87696759259259249</v>
      </c>
      <c r="N219" s="75" t="str">
        <f t="shared" si="15"/>
        <v>0:00</v>
      </c>
    </row>
    <row r="220" spans="1:14" x14ac:dyDescent="0.2">
      <c r="A220" s="17">
        <v>241</v>
      </c>
      <c r="B220" s="17">
        <v>4383</v>
      </c>
      <c r="C220" s="17">
        <v>4405.71</v>
      </c>
      <c r="D220" s="67">
        <v>43987.876983240742</v>
      </c>
      <c r="E220" s="67">
        <v>43987.877463854165</v>
      </c>
      <c r="F220" s="17">
        <v>0</v>
      </c>
      <c r="G220" s="17">
        <v>87</v>
      </c>
      <c r="H220" s="17">
        <v>26</v>
      </c>
      <c r="I220" s="17">
        <v>3</v>
      </c>
      <c r="J220" s="17">
        <v>500</v>
      </c>
      <c r="K220" s="6">
        <f t="shared" si="12"/>
        <v>0</v>
      </c>
      <c r="L220" s="69">
        <f t="shared" si="13"/>
        <v>0.87697916666666664</v>
      </c>
      <c r="M220" s="69">
        <f t="shared" si="14"/>
        <v>0.87746527777777772</v>
      </c>
      <c r="N220" s="75" t="str">
        <f t="shared" si="15"/>
        <v>0:00</v>
      </c>
    </row>
    <row r="221" spans="1:14" x14ac:dyDescent="0.2">
      <c r="A221" s="17">
        <v>242</v>
      </c>
      <c r="B221" s="17">
        <v>4891</v>
      </c>
      <c r="C221" s="17">
        <v>4943.25</v>
      </c>
      <c r="D221" s="67">
        <v>43987.877476296293</v>
      </c>
      <c r="E221" s="67">
        <v>43987.87795721065</v>
      </c>
      <c r="F221" s="17">
        <v>0</v>
      </c>
      <c r="G221" s="17">
        <v>254</v>
      </c>
      <c r="H221" s="17">
        <v>46</v>
      </c>
      <c r="I221" s="17">
        <v>1</v>
      </c>
      <c r="J221" s="17">
        <v>500</v>
      </c>
      <c r="K221" s="6">
        <f t="shared" si="12"/>
        <v>0</v>
      </c>
      <c r="L221" s="69">
        <f t="shared" si="13"/>
        <v>0.87747685185185187</v>
      </c>
      <c r="M221" s="69">
        <f t="shared" si="14"/>
        <v>0.87796296296296295</v>
      </c>
      <c r="N221" s="75" t="str">
        <f t="shared" si="15"/>
        <v>0:00</v>
      </c>
    </row>
    <row r="222" spans="1:14" x14ac:dyDescent="0.2">
      <c r="A222" s="17">
        <v>243</v>
      </c>
      <c r="B222" s="17">
        <v>2963</v>
      </c>
      <c r="C222" s="17">
        <v>3037.5</v>
      </c>
      <c r="D222" s="67">
        <v>43987.877958796293</v>
      </c>
      <c r="E222" s="67">
        <v>43987.877963032406</v>
      </c>
      <c r="F222" s="17">
        <v>0</v>
      </c>
      <c r="G222" s="17">
        <v>5</v>
      </c>
      <c r="H222" s="17">
        <v>3</v>
      </c>
      <c r="I222" s="17">
        <v>0</v>
      </c>
      <c r="J222" s="17">
        <v>500</v>
      </c>
      <c r="K222" s="6">
        <f t="shared" si="12"/>
        <v>0</v>
      </c>
      <c r="L222" s="69">
        <f t="shared" si="13"/>
        <v>0.87796296296296295</v>
      </c>
      <c r="M222" s="69">
        <f t="shared" si="14"/>
        <v>0.87796296296296295</v>
      </c>
      <c r="N222" s="75" t="str">
        <f t="shared" si="15"/>
        <v>0:00</v>
      </c>
    </row>
    <row r="223" spans="1:14" x14ac:dyDescent="0.2">
      <c r="A223" s="17">
        <v>244</v>
      </c>
      <c r="B223" s="17">
        <v>5199.5</v>
      </c>
      <c r="C223" s="17">
        <v>5226.5</v>
      </c>
      <c r="D223" s="67">
        <v>43987.877974594907</v>
      </c>
      <c r="E223" s="67">
        <v>43987.878302523146</v>
      </c>
      <c r="F223" s="17">
        <v>0</v>
      </c>
      <c r="G223" s="17">
        <v>57</v>
      </c>
      <c r="H223" s="17">
        <v>22</v>
      </c>
      <c r="I223" s="17">
        <v>5</v>
      </c>
      <c r="J223" s="17">
        <v>500</v>
      </c>
      <c r="K223" s="6">
        <f t="shared" si="12"/>
        <v>0</v>
      </c>
      <c r="L223" s="69">
        <f t="shared" si="13"/>
        <v>0.87797453703703709</v>
      </c>
      <c r="M223" s="69">
        <f t="shared" si="14"/>
        <v>0.87829861111111107</v>
      </c>
      <c r="N223" s="75" t="str">
        <f t="shared" si="15"/>
        <v>0:00</v>
      </c>
    </row>
    <row r="224" spans="1:14" x14ac:dyDescent="0.2">
      <c r="A224" s="24">
        <v>245</v>
      </c>
      <c r="B224" s="24">
        <v>5503</v>
      </c>
      <c r="C224" s="24">
        <v>6056.57</v>
      </c>
      <c r="D224" s="67">
        <v>43990.646757974537</v>
      </c>
      <c r="E224" s="67">
        <v>43990.653518819447</v>
      </c>
      <c r="F224" s="24">
        <v>0</v>
      </c>
      <c r="G224" s="24">
        <v>501</v>
      </c>
      <c r="H224" s="24">
        <v>98</v>
      </c>
      <c r="I224" s="24">
        <v>10</v>
      </c>
      <c r="J224" s="17">
        <v>500</v>
      </c>
      <c r="K224" s="6">
        <f t="shared" si="12"/>
        <v>0</v>
      </c>
      <c r="L224" s="69">
        <f t="shared" si="13"/>
        <v>0.64675925925925926</v>
      </c>
      <c r="M224" s="69">
        <f t="shared" si="14"/>
        <v>0.6535185185185185</v>
      </c>
      <c r="N224" s="75" t="str">
        <f t="shared" si="15"/>
        <v>0:09</v>
      </c>
    </row>
    <row r="225" spans="1:14" x14ac:dyDescent="0.2">
      <c r="A225" s="17">
        <v>246</v>
      </c>
      <c r="B225" s="17">
        <v>4735.5</v>
      </c>
      <c r="C225" s="17">
        <v>4887.67</v>
      </c>
      <c r="D225" s="67">
        <v>43987.882485949071</v>
      </c>
      <c r="E225" s="67">
        <v>43987.882713796294</v>
      </c>
      <c r="F225" s="17">
        <v>0</v>
      </c>
      <c r="G225" s="17">
        <v>99</v>
      </c>
      <c r="H225" s="17">
        <v>32</v>
      </c>
      <c r="I225" s="17">
        <v>2</v>
      </c>
      <c r="J225" s="17">
        <v>500</v>
      </c>
      <c r="K225" s="6">
        <f t="shared" si="12"/>
        <v>0</v>
      </c>
      <c r="L225" s="69">
        <f t="shared" si="13"/>
        <v>0.88248842592592591</v>
      </c>
      <c r="M225" s="69">
        <f t="shared" si="14"/>
        <v>0.88270833333333332</v>
      </c>
      <c r="N225" s="75" t="str">
        <f t="shared" si="15"/>
        <v>0:00</v>
      </c>
    </row>
    <row r="226" spans="1:14" x14ac:dyDescent="0.2">
      <c r="A226" s="17">
        <v>247</v>
      </c>
      <c r="B226" s="17">
        <v>5283</v>
      </c>
      <c r="C226" s="17">
        <v>5776.46</v>
      </c>
      <c r="D226" s="67">
        <v>43987.882756550927</v>
      </c>
      <c r="E226" s="67">
        <v>43987.884441782408</v>
      </c>
      <c r="F226" s="17">
        <v>0</v>
      </c>
      <c r="G226" s="17">
        <v>107</v>
      </c>
      <c r="H226" s="17">
        <v>30</v>
      </c>
      <c r="I226" s="17">
        <v>4</v>
      </c>
      <c r="J226" s="17">
        <v>500</v>
      </c>
      <c r="K226" s="6">
        <f t="shared" si="12"/>
        <v>0</v>
      </c>
      <c r="L226" s="69">
        <f t="shared" si="13"/>
        <v>0.88275462962962958</v>
      </c>
      <c r="M226" s="69">
        <f t="shared" si="14"/>
        <v>0.88444444444444448</v>
      </c>
      <c r="N226" s="75" t="str">
        <f t="shared" si="15"/>
        <v>0:02</v>
      </c>
    </row>
    <row r="227" spans="1:14" x14ac:dyDescent="0.2">
      <c r="A227" s="17">
        <v>248</v>
      </c>
      <c r="B227" s="17">
        <v>15552</v>
      </c>
      <c r="C227" s="17">
        <v>15775.83</v>
      </c>
      <c r="D227" s="67">
        <v>43987.808655983798</v>
      </c>
      <c r="E227" s="67">
        <v>43987.808910231484</v>
      </c>
      <c r="F227" s="17">
        <v>0</v>
      </c>
      <c r="G227" s="17">
        <v>198</v>
      </c>
      <c r="H227" s="17">
        <v>21</v>
      </c>
      <c r="I227" s="17">
        <v>2</v>
      </c>
      <c r="J227" s="17">
        <v>500</v>
      </c>
      <c r="K227" s="6">
        <f t="shared" si="12"/>
        <v>0</v>
      </c>
      <c r="L227" s="69">
        <f t="shared" si="13"/>
        <v>0.80865740740740744</v>
      </c>
      <c r="M227" s="69">
        <f t="shared" si="14"/>
        <v>0.80891203703703696</v>
      </c>
      <c r="N227" s="75" t="str">
        <f t="shared" si="15"/>
        <v>0:00</v>
      </c>
    </row>
    <row r="228" spans="1:14" x14ac:dyDescent="0.2">
      <c r="A228" s="17">
        <v>249</v>
      </c>
      <c r="B228" s="17">
        <v>12268</v>
      </c>
      <c r="C228" s="17">
        <v>12834.5</v>
      </c>
      <c r="D228" s="67">
        <v>43987.808937939815</v>
      </c>
      <c r="E228" s="67">
        <v>43987.809580370369</v>
      </c>
      <c r="F228" s="17">
        <v>0</v>
      </c>
      <c r="G228" s="17">
        <v>35</v>
      </c>
      <c r="H228" s="17">
        <v>18</v>
      </c>
      <c r="I228" s="17">
        <v>3</v>
      </c>
      <c r="J228" s="17">
        <v>500</v>
      </c>
      <c r="K228" s="6">
        <f t="shared" si="12"/>
        <v>0</v>
      </c>
      <c r="L228" s="69">
        <f t="shared" si="13"/>
        <v>0.80893518518518526</v>
      </c>
      <c r="M228" s="69">
        <f t="shared" si="14"/>
        <v>0.80958333333333332</v>
      </c>
      <c r="N228" s="75" t="str">
        <f t="shared" si="15"/>
        <v>0:00</v>
      </c>
    </row>
    <row r="229" spans="1:14" x14ac:dyDescent="0.2">
      <c r="A229" s="17">
        <v>250</v>
      </c>
      <c r="B229" s="17">
        <v>16144</v>
      </c>
      <c r="C229" s="17">
        <v>16696.689999999999</v>
      </c>
      <c r="D229" s="67">
        <v>43987.809675520832</v>
      </c>
      <c r="E229" s="67">
        <v>43987.812806192131</v>
      </c>
      <c r="F229" s="17">
        <v>0</v>
      </c>
      <c r="G229" s="17">
        <v>288</v>
      </c>
      <c r="H229" s="17">
        <v>29</v>
      </c>
      <c r="I229" s="17">
        <v>3</v>
      </c>
      <c r="J229" s="17">
        <v>500</v>
      </c>
      <c r="K229" s="6">
        <f t="shared" si="12"/>
        <v>0</v>
      </c>
      <c r="L229" s="69">
        <f t="shared" si="13"/>
        <v>0.80967592592592597</v>
      </c>
      <c r="M229" s="69">
        <f t="shared" si="14"/>
        <v>0.8128009259259259</v>
      </c>
      <c r="N229" s="75" t="str">
        <f t="shared" si="15"/>
        <v>0:04</v>
      </c>
    </row>
    <row r="230" spans="1:14" x14ac:dyDescent="0.2">
      <c r="A230" s="17">
        <v>251</v>
      </c>
      <c r="B230" s="17">
        <v>14150</v>
      </c>
      <c r="C230" s="17">
        <v>14783.6</v>
      </c>
      <c r="D230" s="67">
        <v>43987.81285790509</v>
      </c>
      <c r="E230" s="67">
        <v>43987.814959479168</v>
      </c>
      <c r="F230" s="17">
        <v>0</v>
      </c>
      <c r="G230" s="17">
        <v>254</v>
      </c>
      <c r="H230" s="17">
        <v>50</v>
      </c>
      <c r="I230" s="17">
        <v>3</v>
      </c>
      <c r="J230" s="17">
        <v>500</v>
      </c>
      <c r="K230" s="6">
        <f t="shared" si="12"/>
        <v>0</v>
      </c>
      <c r="L230" s="69">
        <f t="shared" si="13"/>
        <v>0.81285879629629632</v>
      </c>
      <c r="M230" s="69">
        <f t="shared" si="14"/>
        <v>0.81495370370370368</v>
      </c>
      <c r="N230" s="75" t="str">
        <f t="shared" si="15"/>
        <v>0:03</v>
      </c>
    </row>
    <row r="231" spans="1:14" x14ac:dyDescent="0.2">
      <c r="A231" s="17">
        <v>252</v>
      </c>
      <c r="B231" s="17">
        <v>14365</v>
      </c>
      <c r="C231" s="17">
        <v>14920.14</v>
      </c>
      <c r="D231" s="67">
        <v>43987.815013506945</v>
      </c>
      <c r="E231" s="67">
        <v>43987.815072824073</v>
      </c>
      <c r="F231" s="17">
        <v>0</v>
      </c>
      <c r="G231" s="17">
        <v>43</v>
      </c>
      <c r="H231" s="17">
        <v>14</v>
      </c>
      <c r="I231" s="17">
        <v>1</v>
      </c>
      <c r="J231" s="17">
        <v>500</v>
      </c>
      <c r="K231" s="6">
        <f t="shared" si="12"/>
        <v>0</v>
      </c>
      <c r="L231" s="69">
        <f t="shared" si="13"/>
        <v>0.8150115740740741</v>
      </c>
      <c r="M231" s="69">
        <f t="shared" si="14"/>
        <v>0.81506944444444451</v>
      </c>
      <c r="N231" s="75" t="str">
        <f t="shared" si="15"/>
        <v>0:00</v>
      </c>
    </row>
    <row r="232" spans="1:14" x14ac:dyDescent="0.2">
      <c r="A232" s="17">
        <v>253</v>
      </c>
      <c r="B232" s="17">
        <v>15846.5</v>
      </c>
      <c r="C232" s="17">
        <v>16419.62</v>
      </c>
      <c r="D232" s="67">
        <v>43987.815158275465</v>
      </c>
      <c r="E232" s="67">
        <v>43987.817768692126</v>
      </c>
      <c r="F232" s="17">
        <v>0</v>
      </c>
      <c r="G232" s="17">
        <v>141</v>
      </c>
      <c r="H232" s="17">
        <v>20</v>
      </c>
      <c r="I232" s="17">
        <v>4</v>
      </c>
      <c r="J232" s="17">
        <v>500</v>
      </c>
      <c r="K232" s="6">
        <f t="shared" si="12"/>
        <v>0</v>
      </c>
      <c r="L232" s="69">
        <f t="shared" si="13"/>
        <v>0.81516203703703705</v>
      </c>
      <c r="M232" s="69">
        <f t="shared" si="14"/>
        <v>0.81776620370370379</v>
      </c>
      <c r="N232" s="75" t="str">
        <f t="shared" si="15"/>
        <v>0:03</v>
      </c>
    </row>
    <row r="233" spans="1:14" x14ac:dyDescent="0.2">
      <c r="A233" s="17">
        <v>254</v>
      </c>
      <c r="B233" s="17">
        <v>8204</v>
      </c>
      <c r="C233" s="17">
        <v>8934</v>
      </c>
      <c r="D233" s="67">
        <v>43987.817773113427</v>
      </c>
      <c r="E233" s="67">
        <v>43987.817780173609</v>
      </c>
      <c r="F233" s="17">
        <v>1</v>
      </c>
      <c r="G233" s="17">
        <v>7</v>
      </c>
      <c r="H233" s="17">
        <v>4</v>
      </c>
      <c r="I233" s="17">
        <v>0</v>
      </c>
      <c r="J233" s="17">
        <v>500</v>
      </c>
      <c r="K233" s="6">
        <f t="shared" si="12"/>
        <v>0</v>
      </c>
      <c r="L233" s="69">
        <f t="shared" si="13"/>
        <v>0.81777777777777771</v>
      </c>
      <c r="M233" s="69">
        <f t="shared" si="14"/>
        <v>0.81777777777777771</v>
      </c>
      <c r="N233" s="75" t="str">
        <f t="shared" si="15"/>
        <v>0:00</v>
      </c>
    </row>
    <row r="234" spans="1:14" x14ac:dyDescent="0.2">
      <c r="A234" s="17">
        <v>255</v>
      </c>
      <c r="B234" s="17">
        <v>16066</v>
      </c>
      <c r="C234" s="17">
        <v>16406.169999999998</v>
      </c>
      <c r="D234" s="67">
        <v>43987.817904722222</v>
      </c>
      <c r="E234" s="67">
        <v>43987.818072905095</v>
      </c>
      <c r="F234" s="17">
        <v>0</v>
      </c>
      <c r="G234" s="17">
        <v>89</v>
      </c>
      <c r="H234" s="17">
        <v>16</v>
      </c>
      <c r="I234" s="17">
        <v>0</v>
      </c>
      <c r="J234" s="17">
        <v>500</v>
      </c>
      <c r="K234" s="6">
        <f t="shared" si="12"/>
        <v>0</v>
      </c>
      <c r="L234" s="69">
        <f t="shared" si="13"/>
        <v>0.8179050925925927</v>
      </c>
      <c r="M234" s="69">
        <f t="shared" si="14"/>
        <v>0.81806712962962969</v>
      </c>
      <c r="N234" s="75" t="str">
        <f t="shared" si="15"/>
        <v>0:00</v>
      </c>
    </row>
    <row r="235" spans="1:14" x14ac:dyDescent="0.2">
      <c r="A235" s="17">
        <v>256</v>
      </c>
      <c r="B235" s="17">
        <v>16029</v>
      </c>
      <c r="C235" s="17">
        <v>16571.5</v>
      </c>
      <c r="D235" s="67">
        <v>43987.818164930555</v>
      </c>
      <c r="E235" s="67">
        <v>43987.818890185183</v>
      </c>
      <c r="F235" s="17">
        <v>0</v>
      </c>
      <c r="G235" s="17">
        <v>94</v>
      </c>
      <c r="H235" s="17">
        <v>25</v>
      </c>
      <c r="I235" s="17">
        <v>3</v>
      </c>
      <c r="J235" s="17">
        <v>500</v>
      </c>
      <c r="K235" s="6">
        <f t="shared" si="12"/>
        <v>0</v>
      </c>
      <c r="L235" s="69">
        <f t="shared" si="13"/>
        <v>0.81815972222222222</v>
      </c>
      <c r="M235" s="69">
        <f t="shared" si="14"/>
        <v>0.81888888888888889</v>
      </c>
      <c r="N235" s="75" t="str">
        <f t="shared" si="15"/>
        <v>0:01</v>
      </c>
    </row>
    <row r="236" spans="1:14" x14ac:dyDescent="0.2">
      <c r="A236" s="17">
        <v>257</v>
      </c>
      <c r="B236" s="17">
        <v>7239</v>
      </c>
      <c r="C236" s="17">
        <v>7608</v>
      </c>
      <c r="D236" s="67">
        <v>43987.818891655093</v>
      </c>
      <c r="E236" s="67">
        <v>43987.818896851852</v>
      </c>
      <c r="F236" s="17">
        <v>0</v>
      </c>
      <c r="G236" s="17">
        <v>6</v>
      </c>
      <c r="H236" s="17">
        <v>3</v>
      </c>
      <c r="I236" s="17">
        <v>0</v>
      </c>
      <c r="J236" s="17">
        <v>500</v>
      </c>
      <c r="K236" s="6">
        <f t="shared" si="12"/>
        <v>0</v>
      </c>
      <c r="L236" s="69">
        <f t="shared" si="13"/>
        <v>0.81888888888888889</v>
      </c>
      <c r="M236" s="69">
        <f t="shared" si="14"/>
        <v>0.81890046296296293</v>
      </c>
      <c r="N236" s="75" t="str">
        <f t="shared" si="15"/>
        <v>0:00</v>
      </c>
    </row>
    <row r="237" spans="1:14" x14ac:dyDescent="0.2">
      <c r="A237" s="17">
        <v>258</v>
      </c>
      <c r="B237" s="17">
        <v>13840</v>
      </c>
      <c r="C237" s="17">
        <v>14345.69</v>
      </c>
      <c r="D237" s="67">
        <v>43987.818944467595</v>
      </c>
      <c r="E237" s="67">
        <v>43987.822196527777</v>
      </c>
      <c r="F237" s="17">
        <v>0</v>
      </c>
      <c r="G237" s="17">
        <v>208</v>
      </c>
      <c r="H237" s="17">
        <v>51</v>
      </c>
      <c r="I237" s="17">
        <v>5</v>
      </c>
      <c r="J237" s="17">
        <v>500</v>
      </c>
      <c r="K237" s="6">
        <f t="shared" si="12"/>
        <v>0</v>
      </c>
      <c r="L237" s="69">
        <f t="shared" si="13"/>
        <v>0.8189467592592593</v>
      </c>
      <c r="M237" s="69">
        <f t="shared" si="14"/>
        <v>0.822199074074074</v>
      </c>
      <c r="N237" s="75" t="str">
        <f t="shared" si="15"/>
        <v>0:04</v>
      </c>
    </row>
    <row r="238" spans="1:14" x14ac:dyDescent="0.2">
      <c r="A238" s="17">
        <v>259</v>
      </c>
      <c r="B238" s="17">
        <v>15533.5</v>
      </c>
      <c r="C238" s="17">
        <v>16218.5</v>
      </c>
      <c r="D238" s="67">
        <v>43987.822283472226</v>
      </c>
      <c r="E238" s="67">
        <v>43987.823475613426</v>
      </c>
      <c r="F238" s="17">
        <v>0</v>
      </c>
      <c r="G238" s="17">
        <v>200</v>
      </c>
      <c r="H238" s="17">
        <v>19</v>
      </c>
      <c r="I238" s="17">
        <v>5</v>
      </c>
      <c r="J238" s="17">
        <v>500</v>
      </c>
      <c r="K238" s="6">
        <f t="shared" si="12"/>
        <v>0</v>
      </c>
      <c r="L238" s="69">
        <f t="shared" si="13"/>
        <v>0.82228009259259249</v>
      </c>
      <c r="M238" s="69">
        <f t="shared" si="14"/>
        <v>0.82347222222222216</v>
      </c>
      <c r="N238" s="75" t="str">
        <f t="shared" si="15"/>
        <v>0:01</v>
      </c>
    </row>
    <row r="239" spans="1:14" x14ac:dyDescent="0.2">
      <c r="A239" s="17">
        <v>260</v>
      </c>
      <c r="B239" s="17">
        <v>13179.5</v>
      </c>
      <c r="C239" s="17">
        <v>13693.48</v>
      </c>
      <c r="D239" s="67">
        <v>43987.823509189817</v>
      </c>
      <c r="E239" s="67">
        <v>43987.826036909719</v>
      </c>
      <c r="F239" s="17">
        <v>0</v>
      </c>
      <c r="G239" s="17">
        <v>174</v>
      </c>
      <c r="H239" s="17">
        <v>53</v>
      </c>
      <c r="I239" s="17">
        <v>11</v>
      </c>
      <c r="J239" s="17">
        <v>500</v>
      </c>
      <c r="K239" s="6">
        <f t="shared" si="12"/>
        <v>0</v>
      </c>
      <c r="L239" s="69">
        <f t="shared" si="13"/>
        <v>0.8235069444444445</v>
      </c>
      <c r="M239" s="69">
        <f t="shared" si="14"/>
        <v>0.82604166666666667</v>
      </c>
      <c r="N239" s="75" t="str">
        <f t="shared" si="15"/>
        <v>0:03</v>
      </c>
    </row>
    <row r="240" spans="1:14" x14ac:dyDescent="0.2">
      <c r="A240" s="17">
        <v>261</v>
      </c>
      <c r="B240" s="17">
        <v>7743</v>
      </c>
      <c r="C240" s="17">
        <v>8257</v>
      </c>
      <c r="D240" s="67">
        <v>43987.826039074076</v>
      </c>
      <c r="E240" s="67">
        <v>43987.826041168984</v>
      </c>
      <c r="F240" s="17">
        <v>1</v>
      </c>
      <c r="G240" s="17">
        <v>2</v>
      </c>
      <c r="H240" s="17">
        <v>1</v>
      </c>
      <c r="I240" s="17">
        <v>0</v>
      </c>
      <c r="J240" s="17">
        <v>500</v>
      </c>
      <c r="K240" s="6">
        <f t="shared" si="12"/>
        <v>0</v>
      </c>
      <c r="L240" s="69">
        <f t="shared" si="13"/>
        <v>0.82604166666666667</v>
      </c>
      <c r="M240" s="69">
        <f t="shared" si="14"/>
        <v>0.82604166666666667</v>
      </c>
      <c r="N240" s="75" t="str">
        <f t="shared" si="15"/>
        <v>0:00</v>
      </c>
    </row>
    <row r="241" spans="1:14" x14ac:dyDescent="0.2">
      <c r="A241" s="17">
        <v>262</v>
      </c>
      <c r="B241" s="17">
        <v>15806.5</v>
      </c>
      <c r="C241" s="17">
        <v>16442.11</v>
      </c>
      <c r="D241" s="67">
        <v>43987.826121331018</v>
      </c>
      <c r="E241" s="67">
        <v>43987.828732222224</v>
      </c>
      <c r="F241" s="17">
        <v>0</v>
      </c>
      <c r="G241" s="17">
        <v>244</v>
      </c>
      <c r="H241" s="17">
        <v>32</v>
      </c>
      <c r="I241" s="17">
        <v>2</v>
      </c>
      <c r="J241" s="17">
        <v>500</v>
      </c>
      <c r="K241" s="6">
        <f t="shared" si="12"/>
        <v>0</v>
      </c>
      <c r="L241" s="69">
        <f t="shared" si="13"/>
        <v>0.82612268518518517</v>
      </c>
      <c r="M241" s="69">
        <f t="shared" si="14"/>
        <v>0.8287268518518518</v>
      </c>
      <c r="N241" s="75" t="str">
        <f t="shared" si="15"/>
        <v>0:03</v>
      </c>
    </row>
    <row r="242" spans="1:14" x14ac:dyDescent="0.2">
      <c r="A242" s="17">
        <v>263</v>
      </c>
      <c r="B242" s="17">
        <v>13982</v>
      </c>
      <c r="C242" s="17">
        <v>14509</v>
      </c>
      <c r="D242" s="67">
        <v>43987.828775810187</v>
      </c>
      <c r="E242" s="67">
        <v>43987.828809351849</v>
      </c>
      <c r="F242" s="17">
        <v>1</v>
      </c>
      <c r="G242" s="17">
        <v>23</v>
      </c>
      <c r="H242" s="17">
        <v>7</v>
      </c>
      <c r="I242" s="17">
        <v>0</v>
      </c>
      <c r="J242" s="17">
        <v>500</v>
      </c>
      <c r="K242" s="6">
        <f t="shared" si="12"/>
        <v>0</v>
      </c>
      <c r="L242" s="69">
        <f t="shared" si="13"/>
        <v>0.82877314814814806</v>
      </c>
      <c r="M242" s="69">
        <f t="shared" si="14"/>
        <v>0.8288078703703704</v>
      </c>
      <c r="N242" s="75" t="str">
        <f t="shared" si="15"/>
        <v>0:00</v>
      </c>
    </row>
    <row r="243" spans="1:14" x14ac:dyDescent="0.2">
      <c r="A243" s="17">
        <v>264</v>
      </c>
      <c r="B243" s="17">
        <v>7286</v>
      </c>
      <c r="C243" s="17">
        <v>7452</v>
      </c>
      <c r="D243" s="67">
        <v>43987.82881068287</v>
      </c>
      <c r="E243" s="67">
        <v>43987.828815578701</v>
      </c>
      <c r="F243" s="17">
        <v>0</v>
      </c>
      <c r="G243" s="17">
        <v>2</v>
      </c>
      <c r="H243" s="17">
        <v>1</v>
      </c>
      <c r="I243" s="17">
        <v>0</v>
      </c>
      <c r="J243" s="17">
        <v>500</v>
      </c>
      <c r="K243" s="6">
        <f t="shared" si="12"/>
        <v>0</v>
      </c>
      <c r="L243" s="69">
        <f t="shared" si="13"/>
        <v>0.8288078703703704</v>
      </c>
      <c r="M243" s="69">
        <f t="shared" si="14"/>
        <v>0.82881944444444444</v>
      </c>
      <c r="N243" s="75" t="str">
        <f t="shared" si="15"/>
        <v>0:00</v>
      </c>
    </row>
    <row r="244" spans="1:14" x14ac:dyDescent="0.2">
      <c r="A244" s="17">
        <v>265</v>
      </c>
      <c r="B244" s="17">
        <v>13820</v>
      </c>
      <c r="C244" s="17">
        <v>14344</v>
      </c>
      <c r="D244" s="67">
        <v>43987.82885351852</v>
      </c>
      <c r="E244" s="67">
        <v>43987.829409375001</v>
      </c>
      <c r="F244" s="17">
        <v>1</v>
      </c>
      <c r="G244" s="17">
        <v>69</v>
      </c>
      <c r="H244" s="17">
        <v>24</v>
      </c>
      <c r="I244" s="17">
        <v>1</v>
      </c>
      <c r="J244" s="17">
        <v>500</v>
      </c>
      <c r="K244" s="6">
        <f t="shared" si="12"/>
        <v>0</v>
      </c>
      <c r="L244" s="69">
        <f t="shared" si="13"/>
        <v>0.82885416666666656</v>
      </c>
      <c r="M244" s="69">
        <f t="shared" si="14"/>
        <v>0.8294097222222222</v>
      </c>
      <c r="N244" s="75" t="str">
        <f t="shared" si="15"/>
        <v>0:00</v>
      </c>
    </row>
    <row r="245" spans="1:14" x14ac:dyDescent="0.2">
      <c r="A245" s="17">
        <v>266</v>
      </c>
      <c r="B245" s="17">
        <v>16206</v>
      </c>
      <c r="C245" s="17">
        <v>16484.25</v>
      </c>
      <c r="D245" s="67">
        <v>43987.829529212962</v>
      </c>
      <c r="E245" s="67">
        <v>43987.829664143515</v>
      </c>
      <c r="F245" s="17">
        <v>0</v>
      </c>
      <c r="G245" s="17">
        <v>98</v>
      </c>
      <c r="H245" s="17">
        <v>13</v>
      </c>
      <c r="I245" s="17">
        <v>1</v>
      </c>
      <c r="J245" s="17">
        <v>500</v>
      </c>
      <c r="K245" s="6">
        <f t="shared" si="12"/>
        <v>0</v>
      </c>
      <c r="L245" s="69">
        <f t="shared" si="13"/>
        <v>0.82952546296296292</v>
      </c>
      <c r="M245" s="69">
        <f t="shared" si="14"/>
        <v>0.82966435185185183</v>
      </c>
      <c r="N245" s="75" t="str">
        <f t="shared" si="15"/>
        <v>0:00</v>
      </c>
    </row>
    <row r="246" spans="1:14" x14ac:dyDescent="0.2">
      <c r="A246" s="17">
        <v>267</v>
      </c>
      <c r="B246" s="17">
        <v>8177</v>
      </c>
      <c r="C246" s="17">
        <v>8989.5</v>
      </c>
      <c r="D246" s="67">
        <v>43987.829669965278</v>
      </c>
      <c r="E246" s="67">
        <v>43987.829700173614</v>
      </c>
      <c r="F246" s="17">
        <v>0</v>
      </c>
      <c r="G246" s="17">
        <v>28</v>
      </c>
      <c r="H246" s="17">
        <v>11</v>
      </c>
      <c r="I246" s="17">
        <v>0</v>
      </c>
      <c r="J246" s="17">
        <v>500</v>
      </c>
      <c r="K246" s="6">
        <f t="shared" si="12"/>
        <v>0</v>
      </c>
      <c r="L246" s="69">
        <f t="shared" si="13"/>
        <v>0.82966435185185183</v>
      </c>
      <c r="M246" s="69">
        <f t="shared" si="14"/>
        <v>0.82969907407407406</v>
      </c>
      <c r="N246" s="75" t="str">
        <f t="shared" si="15"/>
        <v>0:00</v>
      </c>
    </row>
    <row r="247" spans="1:14" x14ac:dyDescent="0.2">
      <c r="A247" s="17">
        <v>268</v>
      </c>
      <c r="B247" s="17">
        <v>8031</v>
      </c>
      <c r="C247" s="17">
        <v>8684</v>
      </c>
      <c r="D247" s="67">
        <v>43987.829703113428</v>
      </c>
      <c r="E247" s="67">
        <v>43987.829710775462</v>
      </c>
      <c r="F247" s="17">
        <v>1</v>
      </c>
      <c r="G247" s="17">
        <v>9</v>
      </c>
      <c r="H247" s="17">
        <v>5</v>
      </c>
      <c r="I247" s="17">
        <v>0</v>
      </c>
      <c r="J247" s="17">
        <v>500</v>
      </c>
      <c r="K247" s="6">
        <f t="shared" si="12"/>
        <v>0</v>
      </c>
      <c r="L247" s="69">
        <f t="shared" si="13"/>
        <v>0.82969907407407406</v>
      </c>
      <c r="M247" s="69">
        <f t="shared" si="14"/>
        <v>0.8297106481481481</v>
      </c>
      <c r="N247" s="75" t="str">
        <f t="shared" si="15"/>
        <v>0:00</v>
      </c>
    </row>
    <row r="248" spans="1:14" x14ac:dyDescent="0.2">
      <c r="A248" s="24">
        <v>269</v>
      </c>
      <c r="B248" s="24">
        <v>15016.5</v>
      </c>
      <c r="C248" s="24">
        <v>15637.33</v>
      </c>
      <c r="D248" s="67">
        <v>43990.653583240739</v>
      </c>
      <c r="E248" s="67">
        <v>43990.657210972226</v>
      </c>
      <c r="F248" s="24">
        <v>0</v>
      </c>
      <c r="G248" s="24">
        <v>301</v>
      </c>
      <c r="H248" s="24">
        <v>45</v>
      </c>
      <c r="I248" s="24">
        <v>1</v>
      </c>
      <c r="J248" s="17">
        <v>500</v>
      </c>
      <c r="K248" s="6">
        <f t="shared" si="12"/>
        <v>0</v>
      </c>
      <c r="L248" s="69">
        <f t="shared" si="13"/>
        <v>0.65358796296296295</v>
      </c>
      <c r="M248" s="69">
        <f t="shared" si="14"/>
        <v>0.65721064814814811</v>
      </c>
      <c r="N248" s="75" t="str">
        <f t="shared" si="15"/>
        <v>0:05</v>
      </c>
    </row>
    <row r="249" spans="1:14" x14ac:dyDescent="0.2">
      <c r="A249" s="17">
        <v>270</v>
      </c>
      <c r="B249" s="17">
        <v>14006.5</v>
      </c>
      <c r="C249" s="17">
        <v>14549</v>
      </c>
      <c r="D249" s="67">
        <v>43987.832783495367</v>
      </c>
      <c r="E249" s="67">
        <v>43987.833757152781</v>
      </c>
      <c r="F249" s="17">
        <v>0</v>
      </c>
      <c r="G249" s="17">
        <v>80</v>
      </c>
      <c r="H249" s="17">
        <v>24</v>
      </c>
      <c r="I249" s="17">
        <v>2</v>
      </c>
      <c r="J249" s="17">
        <v>500</v>
      </c>
      <c r="K249" s="6">
        <f t="shared" si="12"/>
        <v>0</v>
      </c>
      <c r="L249" s="69">
        <f t="shared" si="13"/>
        <v>0.83277777777777784</v>
      </c>
      <c r="M249" s="69">
        <f t="shared" si="14"/>
        <v>0.83376157407407403</v>
      </c>
      <c r="N249" s="75" t="str">
        <f t="shared" si="15"/>
        <v>0:01</v>
      </c>
    </row>
    <row r="250" spans="1:14" x14ac:dyDescent="0.2">
      <c r="A250" s="17">
        <v>271</v>
      </c>
      <c r="B250" s="17">
        <v>15357.5</v>
      </c>
      <c r="C250" s="17">
        <v>15952</v>
      </c>
      <c r="D250" s="67">
        <v>43987.833825972222</v>
      </c>
      <c r="E250" s="67">
        <v>43987.837881435182</v>
      </c>
      <c r="F250" s="17">
        <v>1</v>
      </c>
      <c r="G250" s="17">
        <v>283</v>
      </c>
      <c r="H250" s="17">
        <v>55</v>
      </c>
      <c r="I250" s="17">
        <v>5</v>
      </c>
      <c r="J250" s="17">
        <v>500</v>
      </c>
      <c r="K250" s="6">
        <f t="shared" si="12"/>
        <v>0</v>
      </c>
      <c r="L250" s="69">
        <f t="shared" si="13"/>
        <v>0.8338310185185186</v>
      </c>
      <c r="M250" s="69">
        <f t="shared" si="14"/>
        <v>0.83788194444444442</v>
      </c>
      <c r="N250" s="75" t="str">
        <f t="shared" si="15"/>
        <v>0:05</v>
      </c>
    </row>
    <row r="251" spans="1:14" x14ac:dyDescent="0.2">
      <c r="A251" s="17">
        <v>272</v>
      </c>
      <c r="B251" s="17">
        <v>13860.5</v>
      </c>
      <c r="C251" s="17">
        <v>14349</v>
      </c>
      <c r="D251" s="67">
        <v>43987.837922118058</v>
      </c>
      <c r="E251" s="67">
        <v>43987.837994872687</v>
      </c>
      <c r="F251" s="17">
        <v>1</v>
      </c>
      <c r="G251" s="17">
        <v>22</v>
      </c>
      <c r="H251" s="17">
        <v>9</v>
      </c>
      <c r="I251" s="17">
        <v>1</v>
      </c>
      <c r="J251" s="17">
        <v>500</v>
      </c>
      <c r="K251" s="6">
        <f t="shared" si="12"/>
        <v>0</v>
      </c>
      <c r="L251" s="69">
        <f t="shared" si="13"/>
        <v>0.83791666666666664</v>
      </c>
      <c r="M251" s="69">
        <f t="shared" si="14"/>
        <v>0.83799768518518514</v>
      </c>
      <c r="N251" s="75" t="str">
        <f t="shared" si="15"/>
        <v>0:00</v>
      </c>
    </row>
    <row r="252" spans="1:14" x14ac:dyDescent="0.2">
      <c r="A252" s="17">
        <v>273</v>
      </c>
      <c r="B252" s="17">
        <v>15379</v>
      </c>
      <c r="C252" s="17">
        <v>15954.85</v>
      </c>
      <c r="D252" s="67">
        <v>43987.838062569441</v>
      </c>
      <c r="E252" s="67">
        <v>43987.839321817133</v>
      </c>
      <c r="F252" s="17">
        <v>0</v>
      </c>
      <c r="G252" s="17">
        <v>95</v>
      </c>
      <c r="H252" s="17">
        <v>22</v>
      </c>
      <c r="I252" s="17">
        <v>0</v>
      </c>
      <c r="J252" s="17">
        <v>500</v>
      </c>
      <c r="K252" s="6">
        <f t="shared" si="12"/>
        <v>0</v>
      </c>
      <c r="L252" s="69">
        <f t="shared" si="13"/>
        <v>0.8380671296296297</v>
      </c>
      <c r="M252" s="69">
        <f t="shared" si="14"/>
        <v>0.83931712962962957</v>
      </c>
      <c r="N252" s="75" t="str">
        <f t="shared" si="15"/>
        <v>0:01</v>
      </c>
    </row>
    <row r="253" spans="1:14" x14ac:dyDescent="0.2">
      <c r="A253" s="17">
        <v>274</v>
      </c>
      <c r="B253" s="17">
        <v>14835</v>
      </c>
      <c r="C253" s="17">
        <v>15368</v>
      </c>
      <c r="D253" s="67">
        <v>43987.839370590278</v>
      </c>
      <c r="E253" s="67">
        <v>43987.839432187502</v>
      </c>
      <c r="F253" s="17">
        <v>1</v>
      </c>
      <c r="G253" s="17">
        <v>47</v>
      </c>
      <c r="H253" s="17">
        <v>14</v>
      </c>
      <c r="I253" s="17">
        <v>2</v>
      </c>
      <c r="J253" s="17">
        <v>500</v>
      </c>
      <c r="K253" s="6">
        <f t="shared" si="12"/>
        <v>0</v>
      </c>
      <c r="L253" s="69">
        <f t="shared" si="13"/>
        <v>0.83937499999999998</v>
      </c>
      <c r="M253" s="69">
        <f t="shared" si="14"/>
        <v>0.8394328703703704</v>
      </c>
      <c r="N253" s="75" t="str">
        <f t="shared" si="15"/>
        <v>0:00</v>
      </c>
    </row>
    <row r="254" spans="1:14" x14ac:dyDescent="0.2">
      <c r="A254" s="17">
        <v>275</v>
      </c>
      <c r="B254" s="17">
        <v>15981</v>
      </c>
      <c r="C254" s="17">
        <v>16201.33</v>
      </c>
      <c r="D254" s="67">
        <v>43987.839542685186</v>
      </c>
      <c r="E254" s="67">
        <v>43987.839802847222</v>
      </c>
      <c r="F254" s="17">
        <v>0</v>
      </c>
      <c r="G254" s="17">
        <v>159</v>
      </c>
      <c r="H254" s="17">
        <v>22</v>
      </c>
      <c r="I254" s="17">
        <v>2</v>
      </c>
      <c r="J254" s="17">
        <v>500</v>
      </c>
      <c r="K254" s="6">
        <f t="shared" si="12"/>
        <v>0</v>
      </c>
      <c r="L254" s="69">
        <f t="shared" si="13"/>
        <v>0.83953703703703697</v>
      </c>
      <c r="M254" s="69">
        <f t="shared" si="14"/>
        <v>0.83980324074074064</v>
      </c>
      <c r="N254" s="75" t="str">
        <f t="shared" si="15"/>
        <v>0:00</v>
      </c>
    </row>
    <row r="255" spans="1:14" x14ac:dyDescent="0.2">
      <c r="A255" s="17">
        <v>276</v>
      </c>
      <c r="B255" s="17">
        <v>11695</v>
      </c>
      <c r="C255" s="17">
        <v>12284</v>
      </c>
      <c r="D255" s="67">
        <v>43987.839828634256</v>
      </c>
      <c r="E255" s="67">
        <v>43987.840345277778</v>
      </c>
      <c r="F255" s="17">
        <v>1</v>
      </c>
      <c r="G255" s="17">
        <v>68</v>
      </c>
      <c r="H255" s="17">
        <v>23</v>
      </c>
      <c r="I255" s="17">
        <v>1</v>
      </c>
      <c r="J255" s="17">
        <v>500</v>
      </c>
      <c r="K255" s="6">
        <f t="shared" si="12"/>
        <v>0</v>
      </c>
      <c r="L255" s="69">
        <f t="shared" si="13"/>
        <v>0.83982638888888894</v>
      </c>
      <c r="M255" s="69">
        <f t="shared" si="14"/>
        <v>0.84034722222222225</v>
      </c>
      <c r="N255" s="75" t="str">
        <f t="shared" si="15"/>
        <v>0:00</v>
      </c>
    </row>
    <row r="256" spans="1:14" x14ac:dyDescent="0.2">
      <c r="A256" s="17">
        <v>277</v>
      </c>
      <c r="B256" s="17">
        <v>15409.5</v>
      </c>
      <c r="C256" s="17">
        <v>15593.19</v>
      </c>
      <c r="D256" s="67">
        <v>43987.840424826391</v>
      </c>
      <c r="E256" s="67">
        <v>43987.840685856485</v>
      </c>
      <c r="F256" s="17">
        <v>0</v>
      </c>
      <c r="G256" s="17">
        <v>203</v>
      </c>
      <c r="H256" s="17">
        <v>23</v>
      </c>
      <c r="I256" s="17">
        <v>1</v>
      </c>
      <c r="J256" s="17">
        <v>500</v>
      </c>
      <c r="K256" s="6">
        <f t="shared" si="12"/>
        <v>0</v>
      </c>
      <c r="L256" s="69">
        <f t="shared" si="13"/>
        <v>0.84042824074074074</v>
      </c>
      <c r="M256" s="69">
        <f t="shared" si="14"/>
        <v>0.84068287037037026</v>
      </c>
      <c r="N256" s="75" t="str">
        <f t="shared" si="15"/>
        <v>0:00</v>
      </c>
    </row>
    <row r="257" spans="1:14" x14ac:dyDescent="0.2">
      <c r="A257" s="17">
        <v>278</v>
      </c>
      <c r="B257" s="17">
        <v>16464</v>
      </c>
      <c r="C257" s="17">
        <v>17058</v>
      </c>
      <c r="D257" s="67">
        <v>43987.840796319448</v>
      </c>
      <c r="E257" s="67">
        <v>43987.844396944442</v>
      </c>
      <c r="F257" s="17">
        <v>0</v>
      </c>
      <c r="G257" s="17">
        <v>253</v>
      </c>
      <c r="H257" s="17">
        <v>41</v>
      </c>
      <c r="I257" s="17">
        <v>6</v>
      </c>
      <c r="J257" s="17">
        <v>500</v>
      </c>
      <c r="K257" s="6">
        <f t="shared" si="12"/>
        <v>0</v>
      </c>
      <c r="L257" s="69">
        <f t="shared" si="13"/>
        <v>0.84079861111111109</v>
      </c>
      <c r="M257" s="69">
        <f t="shared" si="14"/>
        <v>0.84439814814814806</v>
      </c>
      <c r="N257" s="75" t="str">
        <f t="shared" si="15"/>
        <v>0:05</v>
      </c>
    </row>
    <row r="258" spans="1:14" x14ac:dyDescent="0.2">
      <c r="A258" s="17">
        <v>279</v>
      </c>
      <c r="B258" s="17">
        <v>11270</v>
      </c>
      <c r="C258" s="17">
        <v>11867.92</v>
      </c>
      <c r="D258" s="67">
        <v>43987.844418055553</v>
      </c>
      <c r="E258" s="67">
        <v>43987.845109444446</v>
      </c>
      <c r="F258" s="17">
        <v>0</v>
      </c>
      <c r="G258" s="17">
        <v>69</v>
      </c>
      <c r="H258" s="17">
        <v>25</v>
      </c>
      <c r="I258" s="17">
        <v>1</v>
      </c>
      <c r="J258" s="17">
        <v>500</v>
      </c>
      <c r="K258" s="6">
        <f t="shared" ref="K258:K321" si="16">IF(A258=A259,1,0)</f>
        <v>0</v>
      </c>
      <c r="L258" s="69">
        <f t="shared" ref="L258:L321" si="17">TIME(HOUR(D258), MINUTE(D258), SECOND(D258))</f>
        <v>0.84442129629629636</v>
      </c>
      <c r="M258" s="69">
        <f t="shared" ref="M258:M321" si="18">TIME(HOUR(E258), MINUTE(E258), SECOND(E258))</f>
        <v>0.84510416666666666</v>
      </c>
      <c r="N258" s="75" t="str">
        <f t="shared" ref="N258:N321" si="19">TEXT(M258-L258, "h:mm")</f>
        <v>0:00</v>
      </c>
    </row>
    <row r="259" spans="1:14" x14ac:dyDescent="0.2">
      <c r="A259" s="17">
        <v>280</v>
      </c>
      <c r="B259" s="17">
        <v>10741.5</v>
      </c>
      <c r="C259" s="17">
        <v>11380.17</v>
      </c>
      <c r="D259" s="67">
        <v>43987.845129664354</v>
      </c>
      <c r="E259" s="67">
        <v>43987.845936296297</v>
      </c>
      <c r="F259" s="17">
        <v>0</v>
      </c>
      <c r="G259" s="17">
        <v>88</v>
      </c>
      <c r="H259" s="17">
        <v>26</v>
      </c>
      <c r="I259" s="17">
        <v>4</v>
      </c>
      <c r="J259" s="17">
        <v>500</v>
      </c>
      <c r="K259" s="6">
        <f t="shared" si="16"/>
        <v>0</v>
      </c>
      <c r="L259" s="69">
        <f t="shared" si="17"/>
        <v>0.84512731481481485</v>
      </c>
      <c r="M259" s="69">
        <f t="shared" si="18"/>
        <v>0.8459374999999999</v>
      </c>
      <c r="N259" s="75" t="str">
        <f t="shared" si="19"/>
        <v>0:01</v>
      </c>
    </row>
    <row r="260" spans="1:14" x14ac:dyDescent="0.2">
      <c r="A260" s="17">
        <v>281</v>
      </c>
      <c r="B260" s="17">
        <v>13782</v>
      </c>
      <c r="C260" s="17">
        <v>14308.17</v>
      </c>
      <c r="D260" s="67">
        <v>43987.845976562501</v>
      </c>
      <c r="E260" s="67">
        <v>43987.847421365739</v>
      </c>
      <c r="F260" s="17">
        <v>0</v>
      </c>
      <c r="G260" s="17">
        <v>84</v>
      </c>
      <c r="H260" s="17">
        <v>21</v>
      </c>
      <c r="I260" s="17">
        <v>3</v>
      </c>
      <c r="J260" s="17">
        <v>500</v>
      </c>
      <c r="K260" s="6">
        <f t="shared" si="16"/>
        <v>0</v>
      </c>
      <c r="L260" s="69">
        <f t="shared" si="17"/>
        <v>0.84597222222222224</v>
      </c>
      <c r="M260" s="69">
        <f t="shared" si="18"/>
        <v>0.84741898148148154</v>
      </c>
      <c r="N260" s="75" t="str">
        <f t="shared" si="19"/>
        <v>0:02</v>
      </c>
    </row>
    <row r="261" spans="1:14" x14ac:dyDescent="0.2">
      <c r="A261" s="17">
        <v>282</v>
      </c>
      <c r="B261" s="17">
        <v>14397.5</v>
      </c>
      <c r="C261" s="17">
        <v>15029.83</v>
      </c>
      <c r="D261" s="67">
        <v>43987.847484756945</v>
      </c>
      <c r="E261" s="67">
        <v>43987.84914471065</v>
      </c>
      <c r="F261" s="17">
        <v>0</v>
      </c>
      <c r="G261" s="17">
        <v>261</v>
      </c>
      <c r="H261" s="17">
        <v>27</v>
      </c>
      <c r="I261" s="17">
        <v>2</v>
      </c>
      <c r="J261" s="17">
        <v>500</v>
      </c>
      <c r="K261" s="6">
        <f t="shared" si="16"/>
        <v>0</v>
      </c>
      <c r="L261" s="69">
        <f t="shared" si="17"/>
        <v>0.84748842592592588</v>
      </c>
      <c r="M261" s="69">
        <f t="shared" si="18"/>
        <v>0.84914351851851855</v>
      </c>
      <c r="N261" s="75" t="str">
        <f t="shared" si="19"/>
        <v>0:02</v>
      </c>
    </row>
    <row r="262" spans="1:14" x14ac:dyDescent="0.2">
      <c r="A262" s="17">
        <v>283</v>
      </c>
      <c r="B262" s="17">
        <v>12922</v>
      </c>
      <c r="C262" s="17">
        <v>13359.5</v>
      </c>
      <c r="D262" s="67">
        <v>43987.884478726854</v>
      </c>
      <c r="E262" s="67">
        <v>43987.885400266205</v>
      </c>
      <c r="F262" s="17">
        <v>0</v>
      </c>
      <c r="G262" s="17">
        <v>55</v>
      </c>
      <c r="H262" s="17">
        <v>23</v>
      </c>
      <c r="I262" s="17">
        <v>3</v>
      </c>
      <c r="J262" s="17">
        <v>500</v>
      </c>
      <c r="K262" s="6">
        <f t="shared" si="16"/>
        <v>0</v>
      </c>
      <c r="L262" s="69">
        <f t="shared" si="17"/>
        <v>0.88447916666666659</v>
      </c>
      <c r="M262" s="69">
        <f t="shared" si="18"/>
        <v>0.88540509259259259</v>
      </c>
      <c r="N262" s="75" t="str">
        <f t="shared" si="19"/>
        <v>0:01</v>
      </c>
    </row>
    <row r="263" spans="1:14" x14ac:dyDescent="0.2">
      <c r="A263" s="17">
        <v>284</v>
      </c>
      <c r="B263" s="17">
        <v>15722.5</v>
      </c>
      <c r="C263" s="17">
        <v>16326.14</v>
      </c>
      <c r="D263" s="67">
        <v>43987.885497256946</v>
      </c>
      <c r="E263" s="67">
        <v>43987.889145717592</v>
      </c>
      <c r="F263" s="17">
        <v>0</v>
      </c>
      <c r="G263" s="17">
        <v>190</v>
      </c>
      <c r="H263" s="17">
        <v>33</v>
      </c>
      <c r="I263" s="17">
        <v>10</v>
      </c>
      <c r="J263" s="17">
        <v>500</v>
      </c>
      <c r="K263" s="6">
        <f t="shared" si="16"/>
        <v>0</v>
      </c>
      <c r="L263" s="69">
        <f t="shared" si="17"/>
        <v>0.88549768518518512</v>
      </c>
      <c r="M263" s="69">
        <f t="shared" si="18"/>
        <v>0.88914351851851858</v>
      </c>
      <c r="N263" s="75" t="str">
        <f t="shared" si="19"/>
        <v>0:05</v>
      </c>
    </row>
    <row r="264" spans="1:14" x14ac:dyDescent="0.2">
      <c r="A264" s="17">
        <v>285</v>
      </c>
      <c r="B264" s="17">
        <v>10748</v>
      </c>
      <c r="C264" s="17">
        <v>11388</v>
      </c>
      <c r="D264" s="67">
        <v>43987.889162789354</v>
      </c>
      <c r="E264" s="67">
        <v>43987.889766666667</v>
      </c>
      <c r="F264" s="17">
        <v>0</v>
      </c>
      <c r="G264" s="17">
        <v>53</v>
      </c>
      <c r="H264" s="17">
        <v>20</v>
      </c>
      <c r="I264" s="17">
        <v>5</v>
      </c>
      <c r="J264" s="17">
        <v>500</v>
      </c>
      <c r="K264" s="6">
        <f t="shared" si="16"/>
        <v>0</v>
      </c>
      <c r="L264" s="69">
        <f t="shared" si="17"/>
        <v>0.88916666666666666</v>
      </c>
      <c r="M264" s="69">
        <f t="shared" si="18"/>
        <v>0.88976851851851846</v>
      </c>
      <c r="N264" s="75" t="str">
        <f t="shared" si="19"/>
        <v>0:00</v>
      </c>
    </row>
    <row r="265" spans="1:14" x14ac:dyDescent="0.2">
      <c r="A265" s="17">
        <v>286</v>
      </c>
      <c r="B265" s="17">
        <v>10670.5</v>
      </c>
      <c r="C265" s="17">
        <v>11252.67</v>
      </c>
      <c r="D265" s="67">
        <v>43987.889785254629</v>
      </c>
      <c r="E265" s="67">
        <v>43987.8898003125</v>
      </c>
      <c r="F265" s="17">
        <v>0</v>
      </c>
      <c r="G265" s="17">
        <v>16</v>
      </c>
      <c r="H265" s="17">
        <v>8</v>
      </c>
      <c r="I265" s="17">
        <v>0</v>
      </c>
      <c r="J265" s="17">
        <v>500</v>
      </c>
      <c r="K265" s="6">
        <f t="shared" si="16"/>
        <v>0</v>
      </c>
      <c r="L265" s="69">
        <f t="shared" si="17"/>
        <v>0.88978009259259261</v>
      </c>
      <c r="M265" s="69">
        <f t="shared" si="18"/>
        <v>0.8898032407407408</v>
      </c>
      <c r="N265" s="75" t="str">
        <f t="shared" si="19"/>
        <v>0:00</v>
      </c>
    </row>
    <row r="266" spans="1:14" x14ac:dyDescent="0.2">
      <c r="A266" s="17">
        <v>287</v>
      </c>
      <c r="B266" s="17">
        <v>8318</v>
      </c>
      <c r="C266" s="17">
        <v>8978.75</v>
      </c>
      <c r="D266" s="67">
        <v>43987.889803472222</v>
      </c>
      <c r="E266" s="67">
        <v>43987.889813379632</v>
      </c>
      <c r="F266" s="17">
        <v>0</v>
      </c>
      <c r="G266" s="17">
        <v>9</v>
      </c>
      <c r="H266" s="17">
        <v>5</v>
      </c>
      <c r="I266" s="17">
        <v>0</v>
      </c>
      <c r="J266" s="17">
        <v>500</v>
      </c>
      <c r="K266" s="6">
        <f t="shared" si="16"/>
        <v>0</v>
      </c>
      <c r="L266" s="69">
        <f t="shared" si="17"/>
        <v>0.8898032407407408</v>
      </c>
      <c r="M266" s="69">
        <f t="shared" si="18"/>
        <v>0.88981481481481473</v>
      </c>
      <c r="N266" s="75" t="str">
        <f t="shared" si="19"/>
        <v>0:00</v>
      </c>
    </row>
    <row r="267" spans="1:14" x14ac:dyDescent="0.2">
      <c r="A267" s="17">
        <v>288</v>
      </c>
      <c r="B267" s="17">
        <v>14769.5</v>
      </c>
      <c r="C267" s="17">
        <v>15427.75</v>
      </c>
      <c r="D267" s="67">
        <v>43987.889867986109</v>
      </c>
      <c r="E267" s="67">
        <v>43987.890594548611</v>
      </c>
      <c r="F267" s="17">
        <v>0</v>
      </c>
      <c r="G267" s="17">
        <v>98</v>
      </c>
      <c r="H267" s="17">
        <v>17</v>
      </c>
      <c r="I267" s="17">
        <v>1</v>
      </c>
      <c r="J267" s="17">
        <v>500</v>
      </c>
      <c r="K267" s="6">
        <f t="shared" si="16"/>
        <v>0</v>
      </c>
      <c r="L267" s="69">
        <f t="shared" si="17"/>
        <v>0.88987268518518514</v>
      </c>
      <c r="M267" s="69">
        <f t="shared" si="18"/>
        <v>0.89059027777777777</v>
      </c>
      <c r="N267" s="75" t="str">
        <f t="shared" si="19"/>
        <v>0:01</v>
      </c>
    </row>
    <row r="268" spans="1:14" x14ac:dyDescent="0.2">
      <c r="A268" s="17">
        <v>289</v>
      </c>
      <c r="B268" s="17">
        <v>8974</v>
      </c>
      <c r="C268" s="17">
        <v>9702.69</v>
      </c>
      <c r="D268" s="67">
        <v>43987.890604560183</v>
      </c>
      <c r="E268" s="67">
        <v>43987.890784930554</v>
      </c>
      <c r="F268" s="17">
        <v>0</v>
      </c>
      <c r="G268" s="17">
        <v>46</v>
      </c>
      <c r="H268" s="17">
        <v>17</v>
      </c>
      <c r="I268" s="17">
        <v>3</v>
      </c>
      <c r="J268" s="17">
        <v>500</v>
      </c>
      <c r="K268" s="6">
        <f t="shared" si="16"/>
        <v>0</v>
      </c>
      <c r="L268" s="69">
        <f t="shared" si="17"/>
        <v>0.89060185185185192</v>
      </c>
      <c r="M268" s="69">
        <f t="shared" si="18"/>
        <v>0.89078703703703699</v>
      </c>
      <c r="N268" s="75" t="str">
        <f t="shared" si="19"/>
        <v>0:00</v>
      </c>
    </row>
    <row r="269" spans="1:14" x14ac:dyDescent="0.2">
      <c r="A269" s="17">
        <v>290</v>
      </c>
      <c r="B269" s="17">
        <v>11855</v>
      </c>
      <c r="C269" s="17">
        <v>12428</v>
      </c>
      <c r="D269" s="67">
        <v>43987.890808483797</v>
      </c>
      <c r="E269" s="67">
        <v>43987.89136011574</v>
      </c>
      <c r="F269" s="17">
        <v>1</v>
      </c>
      <c r="G269" s="17">
        <v>28</v>
      </c>
      <c r="H269" s="17">
        <v>16</v>
      </c>
      <c r="I269" s="17">
        <v>4</v>
      </c>
      <c r="J269" s="17">
        <v>500</v>
      </c>
      <c r="K269" s="6">
        <f t="shared" si="16"/>
        <v>0</v>
      </c>
      <c r="L269" s="69">
        <f t="shared" si="17"/>
        <v>0.89081018518518518</v>
      </c>
      <c r="M269" s="69">
        <f t="shared" si="18"/>
        <v>0.89136574074074071</v>
      </c>
      <c r="N269" s="75" t="str">
        <f t="shared" si="19"/>
        <v>0:00</v>
      </c>
    </row>
    <row r="270" spans="1:14" x14ac:dyDescent="0.2">
      <c r="A270" s="17">
        <v>291</v>
      </c>
      <c r="B270" s="17">
        <v>10295.5</v>
      </c>
      <c r="C270" s="17">
        <v>10967</v>
      </c>
      <c r="D270" s="67">
        <v>43987.891375219908</v>
      </c>
      <c r="E270" s="67">
        <v>43987.891670983794</v>
      </c>
      <c r="F270" s="17">
        <v>1</v>
      </c>
      <c r="G270" s="17">
        <v>40</v>
      </c>
      <c r="H270" s="17">
        <v>22</v>
      </c>
      <c r="I270" s="17">
        <v>2</v>
      </c>
      <c r="J270" s="17">
        <v>500</v>
      </c>
      <c r="K270" s="6">
        <f t="shared" si="16"/>
        <v>0</v>
      </c>
      <c r="L270" s="69">
        <f t="shared" si="17"/>
        <v>0.89137731481481486</v>
      </c>
      <c r="M270" s="69">
        <f t="shared" si="18"/>
        <v>0.89166666666666661</v>
      </c>
      <c r="N270" s="75" t="str">
        <f t="shared" si="19"/>
        <v>0:00</v>
      </c>
    </row>
    <row r="271" spans="1:14" x14ac:dyDescent="0.2">
      <c r="A271" s="17">
        <v>292</v>
      </c>
      <c r="B271" s="17">
        <v>11918</v>
      </c>
      <c r="C271" s="17">
        <v>12472.5</v>
      </c>
      <c r="D271" s="67">
        <v>43987.891695127313</v>
      </c>
      <c r="E271" s="67">
        <v>43987.89201398148</v>
      </c>
      <c r="F271" s="17">
        <v>0</v>
      </c>
      <c r="G271" s="17">
        <v>33</v>
      </c>
      <c r="H271" s="17">
        <v>15</v>
      </c>
      <c r="I271" s="17">
        <v>2</v>
      </c>
      <c r="J271" s="17">
        <v>500</v>
      </c>
      <c r="K271" s="6">
        <f t="shared" si="16"/>
        <v>0</v>
      </c>
      <c r="L271" s="69">
        <f t="shared" si="17"/>
        <v>0.8916898148148148</v>
      </c>
      <c r="M271" s="69">
        <f t="shared" si="18"/>
        <v>0.89201388888888899</v>
      </c>
      <c r="N271" s="75" t="str">
        <f t="shared" si="19"/>
        <v>0:00</v>
      </c>
    </row>
    <row r="272" spans="1:14" x14ac:dyDescent="0.2">
      <c r="A272" s="21">
        <v>293</v>
      </c>
      <c r="B272" s="21">
        <v>13973.5</v>
      </c>
      <c r="C272" s="21">
        <v>14419</v>
      </c>
      <c r="D272" s="77">
        <v>43990.933113009261</v>
      </c>
      <c r="E272" s="77">
        <v>43990.933634502311</v>
      </c>
      <c r="F272" s="21">
        <v>1</v>
      </c>
      <c r="G272" s="21">
        <v>39</v>
      </c>
      <c r="H272" s="21">
        <v>16</v>
      </c>
      <c r="I272" s="21">
        <v>2</v>
      </c>
      <c r="J272" s="21">
        <v>500</v>
      </c>
      <c r="K272" s="20">
        <f t="shared" si="16"/>
        <v>0</v>
      </c>
      <c r="L272" s="78">
        <f t="shared" si="17"/>
        <v>0.93311342592592583</v>
      </c>
      <c r="M272" s="78">
        <f t="shared" si="18"/>
        <v>0.93363425925925936</v>
      </c>
      <c r="N272" s="76" t="str">
        <f t="shared" si="19"/>
        <v>0:00</v>
      </c>
    </row>
    <row r="273" spans="1:14" x14ac:dyDescent="0.2">
      <c r="A273" s="24">
        <v>294</v>
      </c>
      <c r="B273" s="24">
        <v>15307</v>
      </c>
      <c r="C273" s="24">
        <v>15864.67</v>
      </c>
      <c r="D273" s="67">
        <v>43990.657281064814</v>
      </c>
      <c r="E273" s="67">
        <v>43990.660077002314</v>
      </c>
      <c r="F273" s="24">
        <v>0</v>
      </c>
      <c r="G273" s="24">
        <v>457</v>
      </c>
      <c r="H273" s="24">
        <v>59</v>
      </c>
      <c r="I273" s="24">
        <v>4</v>
      </c>
      <c r="J273" s="17">
        <v>500</v>
      </c>
      <c r="K273" s="6">
        <f t="shared" si="16"/>
        <v>0</v>
      </c>
      <c r="L273" s="69">
        <f t="shared" si="17"/>
        <v>0.65728009259259257</v>
      </c>
      <c r="M273" s="69">
        <f t="shared" si="18"/>
        <v>0.66008101851851853</v>
      </c>
      <c r="N273" s="75" t="str">
        <f t="shared" si="19"/>
        <v>0:04</v>
      </c>
    </row>
    <row r="274" spans="1:14" x14ac:dyDescent="0.2">
      <c r="A274" s="17">
        <v>295</v>
      </c>
      <c r="B274" s="17">
        <v>11344</v>
      </c>
      <c r="C274" s="17">
        <v>11877</v>
      </c>
      <c r="D274" s="67">
        <v>43987.893163229164</v>
      </c>
      <c r="E274" s="67">
        <v>43987.893317534719</v>
      </c>
      <c r="F274" s="17">
        <v>1</v>
      </c>
      <c r="G274" s="17">
        <v>19</v>
      </c>
      <c r="H274" s="17">
        <v>8</v>
      </c>
      <c r="I274" s="17">
        <v>2</v>
      </c>
      <c r="J274" s="17">
        <v>500</v>
      </c>
      <c r="K274" s="6">
        <f t="shared" si="16"/>
        <v>0</v>
      </c>
      <c r="L274" s="69">
        <f t="shared" si="17"/>
        <v>0.89315972222222229</v>
      </c>
      <c r="M274" s="69">
        <f t="shared" si="18"/>
        <v>0.89332175925925927</v>
      </c>
      <c r="N274" s="75" t="str">
        <f t="shared" si="19"/>
        <v>0:00</v>
      </c>
    </row>
    <row r="275" spans="1:14" x14ac:dyDescent="0.2">
      <c r="A275" s="17">
        <v>296</v>
      </c>
      <c r="B275" s="17">
        <v>12874</v>
      </c>
      <c r="C275" s="17">
        <v>13364</v>
      </c>
      <c r="D275" s="67">
        <v>43987.893347453704</v>
      </c>
      <c r="E275" s="67">
        <v>43987.894289467593</v>
      </c>
      <c r="F275" s="17">
        <v>1</v>
      </c>
      <c r="G275" s="17">
        <v>88</v>
      </c>
      <c r="H275" s="17">
        <v>30</v>
      </c>
      <c r="I275" s="17">
        <v>3</v>
      </c>
      <c r="J275" s="17">
        <v>500</v>
      </c>
      <c r="K275" s="6">
        <f t="shared" si="16"/>
        <v>0</v>
      </c>
      <c r="L275" s="69">
        <f t="shared" si="17"/>
        <v>0.89334490740740735</v>
      </c>
      <c r="M275" s="69">
        <f t="shared" si="18"/>
        <v>0.89429398148148154</v>
      </c>
      <c r="N275" s="75" t="str">
        <f t="shared" si="19"/>
        <v>0:01</v>
      </c>
    </row>
    <row r="276" spans="1:14" x14ac:dyDescent="0.2">
      <c r="A276" s="17">
        <v>297</v>
      </c>
      <c r="B276" s="17">
        <v>9485</v>
      </c>
      <c r="C276" s="17">
        <v>10213.280000000001</v>
      </c>
      <c r="D276" s="67">
        <v>43987.894300856482</v>
      </c>
      <c r="E276" s="67">
        <v>43987.89475446759</v>
      </c>
      <c r="F276" s="17">
        <v>0</v>
      </c>
      <c r="G276" s="17">
        <v>80</v>
      </c>
      <c r="H276" s="17">
        <v>25</v>
      </c>
      <c r="I276" s="17">
        <v>3</v>
      </c>
      <c r="J276" s="17">
        <v>500</v>
      </c>
      <c r="K276" s="6">
        <f t="shared" si="16"/>
        <v>0</v>
      </c>
      <c r="L276" s="69">
        <f t="shared" si="17"/>
        <v>0.89430555555555558</v>
      </c>
      <c r="M276" s="69">
        <f t="shared" si="18"/>
        <v>0.89475694444444442</v>
      </c>
      <c r="N276" s="75" t="str">
        <f t="shared" si="19"/>
        <v>0:00</v>
      </c>
    </row>
    <row r="277" spans="1:14" x14ac:dyDescent="0.2">
      <c r="A277" s="17">
        <v>298</v>
      </c>
      <c r="B277" s="17">
        <v>6429</v>
      </c>
      <c r="C277" s="17">
        <v>6429</v>
      </c>
      <c r="D277" s="67">
        <v>43987.849168761575</v>
      </c>
      <c r="E277" s="67">
        <v>43987.849182881946</v>
      </c>
      <c r="F277" s="17">
        <v>0</v>
      </c>
      <c r="G277" s="17">
        <v>0</v>
      </c>
      <c r="H277" s="17">
        <v>0</v>
      </c>
      <c r="I277" s="17">
        <v>0</v>
      </c>
      <c r="J277" s="17">
        <v>500</v>
      </c>
      <c r="K277" s="6">
        <f t="shared" si="16"/>
        <v>0</v>
      </c>
      <c r="L277" s="69">
        <f t="shared" si="17"/>
        <v>0.84916666666666663</v>
      </c>
      <c r="M277" s="69">
        <f t="shared" si="18"/>
        <v>0.84917824074074078</v>
      </c>
      <c r="N277" s="75" t="str">
        <f t="shared" si="19"/>
        <v>0:00</v>
      </c>
    </row>
    <row r="278" spans="1:14" x14ac:dyDescent="0.2">
      <c r="A278" s="17">
        <v>299</v>
      </c>
      <c r="B278" s="17">
        <v>7148</v>
      </c>
      <c r="C278" s="17">
        <v>7148</v>
      </c>
      <c r="D278" s="67">
        <v>43987.849196550924</v>
      </c>
      <c r="E278" s="67">
        <v>43987.849196550924</v>
      </c>
      <c r="F278" s="17">
        <v>1</v>
      </c>
      <c r="G278" s="17">
        <v>0</v>
      </c>
      <c r="H278" s="17">
        <v>0</v>
      </c>
      <c r="I278" s="17">
        <v>0</v>
      </c>
      <c r="J278" s="17">
        <v>500</v>
      </c>
      <c r="K278" s="6">
        <f t="shared" si="16"/>
        <v>0</v>
      </c>
      <c r="L278" s="69">
        <f t="shared" si="17"/>
        <v>0.84920138888888896</v>
      </c>
      <c r="M278" s="69">
        <f t="shared" si="18"/>
        <v>0.84920138888888896</v>
      </c>
      <c r="N278" s="75" t="str">
        <f t="shared" si="19"/>
        <v>0:00</v>
      </c>
    </row>
    <row r="279" spans="1:14" x14ac:dyDescent="0.2">
      <c r="A279" s="17">
        <v>300</v>
      </c>
      <c r="B279" s="17">
        <v>6946</v>
      </c>
      <c r="C279" s="17">
        <v>7053</v>
      </c>
      <c r="D279" s="67">
        <v>43987.849210231485</v>
      </c>
      <c r="E279" s="67">
        <v>43987.849222453704</v>
      </c>
      <c r="F279" s="17">
        <v>1</v>
      </c>
      <c r="G279" s="17">
        <v>3</v>
      </c>
      <c r="H279" s="17">
        <v>1</v>
      </c>
      <c r="I279" s="17">
        <v>0</v>
      </c>
      <c r="J279" s="17">
        <v>500</v>
      </c>
      <c r="K279" s="6">
        <f t="shared" si="16"/>
        <v>0</v>
      </c>
      <c r="L279" s="69">
        <f t="shared" si="17"/>
        <v>0.84921296296296289</v>
      </c>
      <c r="M279" s="69">
        <f t="shared" si="18"/>
        <v>0.84922453703703704</v>
      </c>
      <c r="N279" s="75" t="str">
        <f t="shared" si="19"/>
        <v>0:00</v>
      </c>
    </row>
    <row r="280" spans="1:14" x14ac:dyDescent="0.2">
      <c r="A280" s="17">
        <v>301</v>
      </c>
      <c r="B280" s="17">
        <v>6714</v>
      </c>
      <c r="C280" s="17">
        <v>6714</v>
      </c>
      <c r="D280" s="67">
        <v>43987.849232280096</v>
      </c>
      <c r="E280" s="67">
        <v>43987.849232280096</v>
      </c>
      <c r="F280" s="17">
        <v>1</v>
      </c>
      <c r="G280" s="17">
        <v>0</v>
      </c>
      <c r="H280" s="17">
        <v>0</v>
      </c>
      <c r="I280" s="17">
        <v>0</v>
      </c>
      <c r="J280" s="17">
        <v>500</v>
      </c>
      <c r="K280" s="6">
        <f t="shared" si="16"/>
        <v>0</v>
      </c>
      <c r="L280" s="69">
        <f t="shared" si="17"/>
        <v>0.84923611111111119</v>
      </c>
      <c r="M280" s="69">
        <f t="shared" si="18"/>
        <v>0.84923611111111119</v>
      </c>
      <c r="N280" s="75" t="str">
        <f t="shared" si="19"/>
        <v>0:00</v>
      </c>
    </row>
    <row r="281" spans="1:14" x14ac:dyDescent="0.2">
      <c r="A281" s="17">
        <v>302</v>
      </c>
      <c r="B281" s="17">
        <v>6658</v>
      </c>
      <c r="C281" s="17">
        <v>6658</v>
      </c>
      <c r="D281" s="67">
        <v>43987.849255451387</v>
      </c>
      <c r="E281" s="67">
        <v>43987.849255462963</v>
      </c>
      <c r="F281" s="17">
        <v>1</v>
      </c>
      <c r="G281" s="17">
        <v>0</v>
      </c>
      <c r="H281" s="17">
        <v>0</v>
      </c>
      <c r="I281" s="17">
        <v>0</v>
      </c>
      <c r="J281" s="17">
        <v>500</v>
      </c>
      <c r="K281" s="6">
        <f t="shared" si="16"/>
        <v>0</v>
      </c>
      <c r="L281" s="69">
        <f t="shared" si="17"/>
        <v>0.84925925925925927</v>
      </c>
      <c r="M281" s="69">
        <f t="shared" si="18"/>
        <v>0.84925925925925927</v>
      </c>
      <c r="N281" s="75" t="str">
        <f t="shared" si="19"/>
        <v>0:00</v>
      </c>
    </row>
    <row r="282" spans="1:14" x14ac:dyDescent="0.2">
      <c r="A282" s="17">
        <v>303</v>
      </c>
      <c r="B282" s="17">
        <v>8633</v>
      </c>
      <c r="C282" s="17">
        <v>8633</v>
      </c>
      <c r="D282" s="67">
        <v>43987.84927619213</v>
      </c>
      <c r="E282" s="67">
        <v>43987.849276203706</v>
      </c>
      <c r="F282" s="17">
        <v>1</v>
      </c>
      <c r="G282" s="17">
        <v>0</v>
      </c>
      <c r="H282" s="17">
        <v>0</v>
      </c>
      <c r="I282" s="17">
        <v>0</v>
      </c>
      <c r="J282" s="17">
        <v>500</v>
      </c>
      <c r="K282" s="6">
        <f t="shared" si="16"/>
        <v>0</v>
      </c>
      <c r="L282" s="69">
        <f t="shared" si="17"/>
        <v>0.84927083333333331</v>
      </c>
      <c r="M282" s="69">
        <f t="shared" si="18"/>
        <v>0.84927083333333331</v>
      </c>
      <c r="N282" s="75" t="str">
        <f t="shared" si="19"/>
        <v>0:00</v>
      </c>
    </row>
    <row r="283" spans="1:14" x14ac:dyDescent="0.2">
      <c r="A283" s="17">
        <v>304</v>
      </c>
      <c r="B283" s="17">
        <v>5945</v>
      </c>
      <c r="C283" s="17">
        <v>6135</v>
      </c>
      <c r="D283" s="67">
        <v>43987.849281192131</v>
      </c>
      <c r="E283" s="67">
        <v>43987.849289999998</v>
      </c>
      <c r="F283" s="17">
        <v>1</v>
      </c>
      <c r="G283" s="17">
        <v>7</v>
      </c>
      <c r="H283" s="17">
        <v>4</v>
      </c>
      <c r="I283" s="17">
        <v>2</v>
      </c>
      <c r="J283" s="17">
        <v>500</v>
      </c>
      <c r="K283" s="6">
        <f t="shared" si="16"/>
        <v>0</v>
      </c>
      <c r="L283" s="69">
        <f t="shared" si="17"/>
        <v>0.84928240740740746</v>
      </c>
      <c r="M283" s="69">
        <f t="shared" si="18"/>
        <v>0.84929398148148139</v>
      </c>
      <c r="N283" s="75" t="str">
        <f t="shared" si="19"/>
        <v>0:00</v>
      </c>
    </row>
    <row r="284" spans="1:14" x14ac:dyDescent="0.2">
      <c r="A284" s="17">
        <v>305</v>
      </c>
      <c r="B284" s="17">
        <v>8459</v>
      </c>
      <c r="C284" s="17">
        <v>8802.6200000000008</v>
      </c>
      <c r="D284" s="67">
        <v>43987.84932927083</v>
      </c>
      <c r="E284" s="67">
        <v>43987.852378460651</v>
      </c>
      <c r="F284" s="17">
        <v>0</v>
      </c>
      <c r="G284" s="17">
        <v>195</v>
      </c>
      <c r="H284" s="17">
        <v>57</v>
      </c>
      <c r="I284" s="17">
        <v>7</v>
      </c>
      <c r="J284" s="17">
        <v>500</v>
      </c>
      <c r="K284" s="6">
        <f t="shared" si="16"/>
        <v>0</v>
      </c>
      <c r="L284" s="69">
        <f t="shared" si="17"/>
        <v>0.84932870370370372</v>
      </c>
      <c r="M284" s="69">
        <f t="shared" si="18"/>
        <v>0.85237268518518527</v>
      </c>
      <c r="N284" s="75" t="str">
        <f t="shared" si="19"/>
        <v>0:04</v>
      </c>
    </row>
    <row r="285" spans="1:14" x14ac:dyDescent="0.2">
      <c r="A285" s="17">
        <v>306</v>
      </c>
      <c r="B285" s="17">
        <v>9159.5</v>
      </c>
      <c r="C285" s="17">
        <v>9467</v>
      </c>
      <c r="D285" s="67">
        <v>43987.852429317129</v>
      </c>
      <c r="E285" s="67">
        <v>43987.855641481481</v>
      </c>
      <c r="F285" s="17">
        <v>0</v>
      </c>
      <c r="G285" s="17">
        <v>155</v>
      </c>
      <c r="H285" s="17">
        <v>50</v>
      </c>
      <c r="I285" s="17">
        <v>14</v>
      </c>
      <c r="J285" s="17">
        <v>500</v>
      </c>
      <c r="K285" s="6">
        <f t="shared" si="16"/>
        <v>0</v>
      </c>
      <c r="L285" s="69">
        <f t="shared" si="17"/>
        <v>0.85243055555555547</v>
      </c>
      <c r="M285" s="69">
        <f t="shared" si="18"/>
        <v>0.85563657407407412</v>
      </c>
      <c r="N285" s="75" t="str">
        <f t="shared" si="19"/>
        <v>0:04</v>
      </c>
    </row>
    <row r="286" spans="1:14" x14ac:dyDescent="0.2">
      <c r="A286" s="17">
        <v>307</v>
      </c>
      <c r="B286" s="17">
        <v>6105.5</v>
      </c>
      <c r="C286" s="17">
        <v>6135</v>
      </c>
      <c r="D286" s="67">
        <v>43987.855664039351</v>
      </c>
      <c r="E286" s="67">
        <v>43987.855688750002</v>
      </c>
      <c r="F286" s="17">
        <v>1</v>
      </c>
      <c r="G286" s="17">
        <v>9</v>
      </c>
      <c r="H286" s="17">
        <v>4</v>
      </c>
      <c r="I286" s="17">
        <v>0</v>
      </c>
      <c r="J286" s="17">
        <v>500</v>
      </c>
      <c r="K286" s="6">
        <f t="shared" si="16"/>
        <v>0</v>
      </c>
      <c r="L286" s="69">
        <f t="shared" si="17"/>
        <v>0.8556597222222222</v>
      </c>
      <c r="M286" s="69">
        <f t="shared" si="18"/>
        <v>0.85569444444444442</v>
      </c>
      <c r="N286" s="75" t="str">
        <f t="shared" si="19"/>
        <v>0:00</v>
      </c>
    </row>
    <row r="287" spans="1:14" x14ac:dyDescent="0.2">
      <c r="A287" s="17">
        <v>308</v>
      </c>
      <c r="B287" s="17">
        <v>6759</v>
      </c>
      <c r="C287" s="17">
        <v>6833.83</v>
      </c>
      <c r="D287" s="67">
        <v>43987.855704317131</v>
      </c>
      <c r="E287" s="67">
        <v>43987.856131875</v>
      </c>
      <c r="F287" s="17">
        <v>0</v>
      </c>
      <c r="G287" s="17">
        <v>49</v>
      </c>
      <c r="H287" s="17">
        <v>21</v>
      </c>
      <c r="I287" s="17">
        <v>1</v>
      </c>
      <c r="J287" s="17">
        <v>500</v>
      </c>
      <c r="K287" s="6">
        <f t="shared" si="16"/>
        <v>0</v>
      </c>
      <c r="L287" s="69">
        <f t="shared" si="17"/>
        <v>0.85570601851851846</v>
      </c>
      <c r="M287" s="69">
        <f t="shared" si="18"/>
        <v>0.85613425925925923</v>
      </c>
      <c r="N287" s="75" t="str">
        <f t="shared" si="19"/>
        <v>0:00</v>
      </c>
    </row>
    <row r="288" spans="1:14" x14ac:dyDescent="0.2">
      <c r="A288" s="17">
        <v>309</v>
      </c>
      <c r="B288" s="17">
        <v>6692</v>
      </c>
      <c r="C288" s="17">
        <v>6887</v>
      </c>
      <c r="D288" s="67">
        <v>43987.856147638886</v>
      </c>
      <c r="E288" s="67">
        <v>43987.856167118058</v>
      </c>
      <c r="F288" s="17">
        <v>1</v>
      </c>
      <c r="G288" s="17">
        <v>10</v>
      </c>
      <c r="H288" s="17">
        <v>4</v>
      </c>
      <c r="I288" s="17">
        <v>0</v>
      </c>
      <c r="J288" s="17">
        <v>500</v>
      </c>
      <c r="K288" s="6">
        <f t="shared" si="16"/>
        <v>0</v>
      </c>
      <c r="L288" s="69">
        <f t="shared" si="17"/>
        <v>0.85614583333333327</v>
      </c>
      <c r="M288" s="69">
        <f t="shared" si="18"/>
        <v>0.85616898148148157</v>
      </c>
      <c r="N288" s="75" t="str">
        <f t="shared" si="19"/>
        <v>0:00</v>
      </c>
    </row>
    <row r="289" spans="1:14" x14ac:dyDescent="0.2">
      <c r="A289" s="17">
        <v>310</v>
      </c>
      <c r="B289" s="17">
        <v>7197</v>
      </c>
      <c r="C289" s="17">
        <v>7342</v>
      </c>
      <c r="D289" s="67">
        <v>43987.856203298608</v>
      </c>
      <c r="E289" s="67">
        <v>43987.859060659721</v>
      </c>
      <c r="F289" s="17">
        <v>0</v>
      </c>
      <c r="G289" s="17">
        <v>161</v>
      </c>
      <c r="H289" s="17">
        <v>48</v>
      </c>
      <c r="I289" s="17">
        <v>7</v>
      </c>
      <c r="J289" s="17">
        <v>500</v>
      </c>
      <c r="K289" s="6">
        <f t="shared" si="16"/>
        <v>0</v>
      </c>
      <c r="L289" s="69">
        <f t="shared" si="17"/>
        <v>0.85620370370370369</v>
      </c>
      <c r="M289" s="69">
        <f t="shared" si="18"/>
        <v>0.85906249999999995</v>
      </c>
      <c r="N289" s="75" t="str">
        <f t="shared" si="19"/>
        <v>0:04</v>
      </c>
    </row>
    <row r="290" spans="1:14" x14ac:dyDescent="0.2">
      <c r="A290" s="17">
        <v>311</v>
      </c>
      <c r="B290" s="17">
        <v>7709</v>
      </c>
      <c r="C290" s="17">
        <v>7709</v>
      </c>
      <c r="D290" s="67">
        <v>43987.859087627316</v>
      </c>
      <c r="E290" s="67">
        <v>43987.859087627316</v>
      </c>
      <c r="F290" s="17">
        <v>1</v>
      </c>
      <c r="G290" s="17">
        <v>0</v>
      </c>
      <c r="H290" s="17">
        <v>0</v>
      </c>
      <c r="I290" s="17">
        <v>0</v>
      </c>
      <c r="J290" s="17">
        <v>500</v>
      </c>
      <c r="K290" s="6">
        <f t="shared" si="16"/>
        <v>0</v>
      </c>
      <c r="L290" s="69">
        <f t="shared" si="17"/>
        <v>0.85908564814814825</v>
      </c>
      <c r="M290" s="69">
        <f t="shared" si="18"/>
        <v>0.85908564814814825</v>
      </c>
      <c r="N290" s="75" t="str">
        <f t="shared" si="19"/>
        <v>0:00</v>
      </c>
    </row>
    <row r="291" spans="1:14" x14ac:dyDescent="0.2">
      <c r="A291" s="17">
        <v>312</v>
      </c>
      <c r="B291" s="17">
        <v>5165</v>
      </c>
      <c r="C291" s="17">
        <v>5485</v>
      </c>
      <c r="D291" s="67">
        <v>43987.859100162037</v>
      </c>
      <c r="E291" s="67">
        <v>43987.859122372683</v>
      </c>
      <c r="F291" s="17">
        <v>1</v>
      </c>
      <c r="G291" s="17">
        <v>16</v>
      </c>
      <c r="H291" s="17">
        <v>6</v>
      </c>
      <c r="I291" s="17">
        <v>0</v>
      </c>
      <c r="J291" s="17">
        <v>500</v>
      </c>
      <c r="K291" s="6">
        <f t="shared" si="16"/>
        <v>0</v>
      </c>
      <c r="L291" s="69">
        <f t="shared" si="17"/>
        <v>0.85909722222222218</v>
      </c>
      <c r="M291" s="69">
        <f t="shared" si="18"/>
        <v>0.85912037037037037</v>
      </c>
      <c r="N291" s="75" t="str">
        <f t="shared" si="19"/>
        <v>0:00</v>
      </c>
    </row>
    <row r="292" spans="1:14" x14ac:dyDescent="0.2">
      <c r="A292" s="17">
        <v>313</v>
      </c>
      <c r="B292" s="17">
        <v>8950</v>
      </c>
      <c r="C292" s="17">
        <v>9011.17</v>
      </c>
      <c r="D292" s="67">
        <v>43987.859170011572</v>
      </c>
      <c r="E292" s="67">
        <v>43987.861191493059</v>
      </c>
      <c r="F292" s="17">
        <v>0</v>
      </c>
      <c r="G292" s="17">
        <v>74</v>
      </c>
      <c r="H292" s="17">
        <v>31</v>
      </c>
      <c r="I292" s="17">
        <v>4</v>
      </c>
      <c r="J292" s="17">
        <v>500</v>
      </c>
      <c r="K292" s="6">
        <f t="shared" si="16"/>
        <v>0</v>
      </c>
      <c r="L292" s="69">
        <f t="shared" si="17"/>
        <v>0.85916666666666675</v>
      </c>
      <c r="M292" s="69">
        <f t="shared" si="18"/>
        <v>0.86119212962962965</v>
      </c>
      <c r="N292" s="75" t="str">
        <f t="shared" si="19"/>
        <v>0:02</v>
      </c>
    </row>
    <row r="293" spans="1:14" x14ac:dyDescent="0.2">
      <c r="A293" s="17">
        <v>314</v>
      </c>
      <c r="B293" s="17">
        <v>6651</v>
      </c>
      <c r="C293" s="17">
        <v>6749</v>
      </c>
      <c r="D293" s="67">
        <v>43987.861206747686</v>
      </c>
      <c r="E293" s="67">
        <v>43987.861223784719</v>
      </c>
      <c r="F293" s="17">
        <v>1</v>
      </c>
      <c r="G293" s="17">
        <v>8</v>
      </c>
      <c r="H293" s="17">
        <v>3</v>
      </c>
      <c r="I293" s="17">
        <v>0</v>
      </c>
      <c r="J293" s="17">
        <v>500</v>
      </c>
      <c r="K293" s="6">
        <f t="shared" si="16"/>
        <v>0</v>
      </c>
      <c r="L293" s="69">
        <f t="shared" si="17"/>
        <v>0.8612037037037038</v>
      </c>
      <c r="M293" s="69">
        <f t="shared" si="18"/>
        <v>0.86122685185185188</v>
      </c>
      <c r="N293" s="75" t="str">
        <f t="shared" si="19"/>
        <v>0:00</v>
      </c>
    </row>
    <row r="294" spans="1:14" x14ac:dyDescent="0.2">
      <c r="A294" s="17">
        <v>315</v>
      </c>
      <c r="B294" s="17">
        <v>7476.5</v>
      </c>
      <c r="C294" s="17">
        <v>7598.5</v>
      </c>
      <c r="D294" s="67">
        <v>43987.861254768519</v>
      </c>
      <c r="E294" s="67">
        <v>43987.861752407407</v>
      </c>
      <c r="F294" s="17">
        <v>0</v>
      </c>
      <c r="G294" s="17">
        <v>16</v>
      </c>
      <c r="H294" s="17">
        <v>11</v>
      </c>
      <c r="I294" s="17">
        <v>4</v>
      </c>
      <c r="J294" s="17">
        <v>500</v>
      </c>
      <c r="K294" s="6">
        <f t="shared" si="16"/>
        <v>0</v>
      </c>
      <c r="L294" s="69">
        <f t="shared" si="17"/>
        <v>0.86125000000000007</v>
      </c>
      <c r="M294" s="69">
        <f t="shared" si="18"/>
        <v>0.86174768518518519</v>
      </c>
      <c r="N294" s="75" t="str">
        <f t="shared" si="19"/>
        <v>0:00</v>
      </c>
    </row>
    <row r="295" spans="1:14" x14ac:dyDescent="0.2">
      <c r="A295" s="17">
        <v>316</v>
      </c>
      <c r="B295" s="17">
        <v>6599</v>
      </c>
      <c r="C295" s="17">
        <v>6698</v>
      </c>
      <c r="D295" s="67">
        <v>43987.861772418983</v>
      </c>
      <c r="E295" s="67">
        <v>43987.861794745368</v>
      </c>
      <c r="F295" s="17">
        <v>1</v>
      </c>
      <c r="G295" s="17">
        <v>6</v>
      </c>
      <c r="H295" s="17">
        <v>3</v>
      </c>
      <c r="I295" s="17">
        <v>0</v>
      </c>
      <c r="J295" s="17">
        <v>500</v>
      </c>
      <c r="K295" s="6">
        <f t="shared" si="16"/>
        <v>0</v>
      </c>
      <c r="L295" s="69">
        <f t="shared" si="17"/>
        <v>0.86177083333333337</v>
      </c>
      <c r="M295" s="69">
        <f t="shared" si="18"/>
        <v>0.86179398148148145</v>
      </c>
      <c r="N295" s="75" t="str">
        <f t="shared" si="19"/>
        <v>0:00</v>
      </c>
    </row>
    <row r="296" spans="1:14" x14ac:dyDescent="0.2">
      <c r="A296" s="17">
        <v>317</v>
      </c>
      <c r="B296" s="17">
        <v>8971.5</v>
      </c>
      <c r="C296" s="17">
        <v>9123.33</v>
      </c>
      <c r="D296" s="67">
        <v>43987.861850833331</v>
      </c>
      <c r="E296" s="67">
        <v>43987.862216747686</v>
      </c>
      <c r="F296" s="17">
        <v>0</v>
      </c>
      <c r="G296" s="17">
        <v>30</v>
      </c>
      <c r="H296" s="17">
        <v>13</v>
      </c>
      <c r="I296" s="17">
        <v>2</v>
      </c>
      <c r="J296" s="17">
        <v>500</v>
      </c>
      <c r="K296" s="6">
        <f t="shared" si="16"/>
        <v>0</v>
      </c>
      <c r="L296" s="69">
        <f t="shared" si="17"/>
        <v>0.86185185185185187</v>
      </c>
      <c r="M296" s="69">
        <f t="shared" si="18"/>
        <v>0.86222222222222233</v>
      </c>
      <c r="N296" s="75" t="str">
        <f t="shared" si="19"/>
        <v>0:00</v>
      </c>
    </row>
    <row r="297" spans="1:14" x14ac:dyDescent="0.2">
      <c r="A297" s="17">
        <v>318</v>
      </c>
      <c r="B297" s="17">
        <v>7213</v>
      </c>
      <c r="C297" s="17">
        <v>7224</v>
      </c>
      <c r="D297" s="67">
        <v>43987.862235682871</v>
      </c>
      <c r="E297" s="67">
        <v>43987.862252847219</v>
      </c>
      <c r="F297" s="17">
        <v>1</v>
      </c>
      <c r="G297" s="17">
        <v>4</v>
      </c>
      <c r="H297" s="17">
        <v>2</v>
      </c>
      <c r="I297" s="17">
        <v>0</v>
      </c>
      <c r="J297" s="17">
        <v>500</v>
      </c>
      <c r="K297" s="6">
        <f t="shared" si="16"/>
        <v>0</v>
      </c>
      <c r="L297" s="69">
        <f t="shared" si="17"/>
        <v>0.86223379629629626</v>
      </c>
      <c r="M297" s="69">
        <f t="shared" si="18"/>
        <v>0.86225694444444445</v>
      </c>
      <c r="N297" s="75" t="str">
        <f t="shared" si="19"/>
        <v>0:00</v>
      </c>
    </row>
    <row r="298" spans="1:14" x14ac:dyDescent="0.2">
      <c r="A298" s="17">
        <v>319</v>
      </c>
      <c r="B298" s="17">
        <v>6650</v>
      </c>
      <c r="C298" s="17">
        <v>6830</v>
      </c>
      <c r="D298" s="67">
        <v>43987.862269444442</v>
      </c>
      <c r="E298" s="67">
        <v>43987.862298009262</v>
      </c>
      <c r="F298" s="17">
        <v>1</v>
      </c>
      <c r="G298" s="17">
        <v>9</v>
      </c>
      <c r="H298" s="17">
        <v>4</v>
      </c>
      <c r="I298" s="17">
        <v>1</v>
      </c>
      <c r="J298" s="17">
        <v>500</v>
      </c>
      <c r="K298" s="6">
        <f t="shared" si="16"/>
        <v>0</v>
      </c>
      <c r="L298" s="69">
        <f t="shared" si="17"/>
        <v>0.86226851851851849</v>
      </c>
      <c r="M298" s="69">
        <f t="shared" si="18"/>
        <v>0.86230324074074083</v>
      </c>
      <c r="N298" s="75" t="str">
        <f t="shared" si="19"/>
        <v>0:00</v>
      </c>
    </row>
    <row r="299" spans="1:14" x14ac:dyDescent="0.2">
      <c r="A299" s="17">
        <v>320</v>
      </c>
      <c r="B299" s="17">
        <v>9293</v>
      </c>
      <c r="C299" s="17">
        <v>9594</v>
      </c>
      <c r="D299" s="67">
        <v>43987.862353101853</v>
      </c>
      <c r="E299" s="67">
        <v>43987.863312777779</v>
      </c>
      <c r="F299" s="17">
        <v>0</v>
      </c>
      <c r="G299" s="17">
        <v>30</v>
      </c>
      <c r="H299" s="17">
        <v>14</v>
      </c>
      <c r="I299" s="17">
        <v>2</v>
      </c>
      <c r="J299" s="17">
        <v>500</v>
      </c>
      <c r="K299" s="6">
        <f t="shared" si="16"/>
        <v>0</v>
      </c>
      <c r="L299" s="69">
        <f t="shared" si="17"/>
        <v>0.86234953703703709</v>
      </c>
      <c r="M299" s="69">
        <f t="shared" si="18"/>
        <v>0.86331018518518521</v>
      </c>
      <c r="N299" s="75" t="str">
        <f t="shared" si="19"/>
        <v>0:01</v>
      </c>
    </row>
    <row r="300" spans="1:14" x14ac:dyDescent="0.2">
      <c r="A300" s="17">
        <v>321</v>
      </c>
      <c r="B300" s="17">
        <v>6919</v>
      </c>
      <c r="C300" s="17">
        <v>6965</v>
      </c>
      <c r="D300" s="67">
        <v>43987.86332679398</v>
      </c>
      <c r="E300" s="67">
        <v>43987.863339722222</v>
      </c>
      <c r="F300" s="17">
        <v>1</v>
      </c>
      <c r="G300" s="17">
        <v>2</v>
      </c>
      <c r="H300" s="17">
        <v>1</v>
      </c>
      <c r="I300" s="17">
        <v>0</v>
      </c>
      <c r="J300" s="17">
        <v>500</v>
      </c>
      <c r="K300" s="6">
        <f t="shared" si="16"/>
        <v>0</v>
      </c>
      <c r="L300" s="69">
        <f t="shared" si="17"/>
        <v>0.86332175925925936</v>
      </c>
      <c r="M300" s="69">
        <f t="shared" si="18"/>
        <v>0.86334490740740744</v>
      </c>
      <c r="N300" s="75" t="str">
        <f t="shared" si="19"/>
        <v>0:00</v>
      </c>
    </row>
    <row r="301" spans="1:14" x14ac:dyDescent="0.2">
      <c r="A301" s="17">
        <v>322</v>
      </c>
      <c r="B301" s="17">
        <v>7366</v>
      </c>
      <c r="C301" s="17">
        <v>7366</v>
      </c>
      <c r="D301" s="67">
        <v>43987.863352372682</v>
      </c>
      <c r="E301" s="67">
        <v>43987.863352384258</v>
      </c>
      <c r="F301" s="17">
        <v>1</v>
      </c>
      <c r="G301" s="17">
        <v>0</v>
      </c>
      <c r="H301" s="17">
        <v>0</v>
      </c>
      <c r="I301" s="17">
        <v>0</v>
      </c>
      <c r="J301" s="17">
        <v>500</v>
      </c>
      <c r="K301" s="6">
        <f t="shared" si="16"/>
        <v>0</v>
      </c>
      <c r="L301" s="69">
        <f t="shared" si="17"/>
        <v>0.86335648148148147</v>
      </c>
      <c r="M301" s="69">
        <f t="shared" si="18"/>
        <v>0.86335648148148147</v>
      </c>
      <c r="N301" s="75" t="str">
        <f t="shared" si="19"/>
        <v>0:00</v>
      </c>
    </row>
    <row r="302" spans="1:14" x14ac:dyDescent="0.2">
      <c r="A302" s="17">
        <v>323</v>
      </c>
      <c r="B302" s="17">
        <v>7153</v>
      </c>
      <c r="C302" s="17">
        <v>7153</v>
      </c>
      <c r="D302" s="67">
        <v>43987.863362627315</v>
      </c>
      <c r="E302" s="67">
        <v>43987.863362627315</v>
      </c>
      <c r="F302" s="17">
        <v>1</v>
      </c>
      <c r="G302" s="17">
        <v>0</v>
      </c>
      <c r="H302" s="17">
        <v>0</v>
      </c>
      <c r="I302" s="17">
        <v>0</v>
      </c>
      <c r="J302" s="17">
        <v>500</v>
      </c>
      <c r="K302" s="6">
        <f t="shared" si="16"/>
        <v>0</v>
      </c>
      <c r="L302" s="69">
        <f t="shared" si="17"/>
        <v>0.86336805555555562</v>
      </c>
      <c r="M302" s="69">
        <f t="shared" si="18"/>
        <v>0.86336805555555562</v>
      </c>
      <c r="N302" s="75" t="str">
        <f t="shared" si="19"/>
        <v>0:00</v>
      </c>
    </row>
    <row r="303" spans="1:14" x14ac:dyDescent="0.2">
      <c r="A303" s="17">
        <v>324</v>
      </c>
      <c r="B303" s="17">
        <v>7727</v>
      </c>
      <c r="C303" s="17">
        <v>7774</v>
      </c>
      <c r="D303" s="67">
        <v>43987.863390578706</v>
      </c>
      <c r="E303" s="67">
        <v>43987.863411261576</v>
      </c>
      <c r="F303" s="17">
        <v>1</v>
      </c>
      <c r="G303" s="17">
        <v>2</v>
      </c>
      <c r="H303" s="17">
        <v>1</v>
      </c>
      <c r="I303" s="17">
        <v>0</v>
      </c>
      <c r="J303" s="17">
        <v>500</v>
      </c>
      <c r="K303" s="6">
        <f t="shared" si="16"/>
        <v>0</v>
      </c>
      <c r="L303" s="69">
        <f t="shared" si="17"/>
        <v>0.8633912037037037</v>
      </c>
      <c r="M303" s="69">
        <f t="shared" si="18"/>
        <v>0.86341435185185189</v>
      </c>
      <c r="N303" s="75" t="str">
        <f t="shared" si="19"/>
        <v>0:00</v>
      </c>
    </row>
    <row r="304" spans="1:14" x14ac:dyDescent="0.2">
      <c r="A304" s="17">
        <v>325</v>
      </c>
      <c r="B304" s="17">
        <v>8315</v>
      </c>
      <c r="C304" s="17">
        <v>8534.7999999999993</v>
      </c>
      <c r="D304" s="67">
        <v>43987.86345517361</v>
      </c>
      <c r="E304" s="67">
        <v>43987.863749942131</v>
      </c>
      <c r="F304" s="17">
        <v>0</v>
      </c>
      <c r="G304" s="17">
        <v>32</v>
      </c>
      <c r="H304" s="17">
        <v>12</v>
      </c>
      <c r="I304" s="17">
        <v>1</v>
      </c>
      <c r="J304" s="17">
        <v>500</v>
      </c>
      <c r="K304" s="6">
        <f t="shared" si="16"/>
        <v>0</v>
      </c>
      <c r="L304" s="69">
        <f t="shared" si="17"/>
        <v>0.86346064814814805</v>
      </c>
      <c r="M304" s="69">
        <f t="shared" si="18"/>
        <v>0.86375000000000002</v>
      </c>
      <c r="N304" s="75" t="str">
        <f t="shared" si="19"/>
        <v>0:00</v>
      </c>
    </row>
    <row r="305" spans="1:14" x14ac:dyDescent="0.2">
      <c r="A305" s="17">
        <v>326</v>
      </c>
      <c r="B305" s="17">
        <v>9133</v>
      </c>
      <c r="C305" s="17">
        <v>9695.0499999999993</v>
      </c>
      <c r="D305" s="67">
        <v>43987.863799444443</v>
      </c>
      <c r="E305" s="67">
        <v>43987.865988113423</v>
      </c>
      <c r="F305" s="17">
        <v>0</v>
      </c>
      <c r="G305" s="17">
        <v>120</v>
      </c>
      <c r="H305" s="17">
        <v>38</v>
      </c>
      <c r="I305" s="17">
        <v>4</v>
      </c>
      <c r="J305" s="17">
        <v>500</v>
      </c>
      <c r="K305" s="6">
        <f t="shared" si="16"/>
        <v>0</v>
      </c>
      <c r="L305" s="69">
        <f t="shared" si="17"/>
        <v>0.86379629629629628</v>
      </c>
      <c r="M305" s="69">
        <f t="shared" si="18"/>
        <v>0.86598379629629629</v>
      </c>
      <c r="N305" s="75" t="str">
        <f t="shared" si="19"/>
        <v>0:03</v>
      </c>
    </row>
    <row r="306" spans="1:14" x14ac:dyDescent="0.2">
      <c r="A306" s="17">
        <v>327</v>
      </c>
      <c r="B306" s="17">
        <v>7048.5</v>
      </c>
      <c r="C306" s="17">
        <v>7284.75</v>
      </c>
      <c r="D306" s="67">
        <v>43987.866030104167</v>
      </c>
      <c r="E306" s="67">
        <v>43987.870157118057</v>
      </c>
      <c r="F306" s="17">
        <v>0</v>
      </c>
      <c r="G306" s="17">
        <v>221</v>
      </c>
      <c r="H306" s="17">
        <v>62</v>
      </c>
      <c r="I306" s="17">
        <v>7</v>
      </c>
      <c r="J306" s="17">
        <v>500</v>
      </c>
      <c r="K306" s="6">
        <f t="shared" si="16"/>
        <v>0</v>
      </c>
      <c r="L306" s="69">
        <f t="shared" si="17"/>
        <v>0.86603009259259256</v>
      </c>
      <c r="M306" s="69">
        <f t="shared" si="18"/>
        <v>0.87016203703703709</v>
      </c>
      <c r="N306" s="75" t="str">
        <f t="shared" si="19"/>
        <v>0:05</v>
      </c>
    </row>
    <row r="307" spans="1:14" x14ac:dyDescent="0.2">
      <c r="A307" s="17">
        <v>328</v>
      </c>
      <c r="B307" s="17">
        <v>6483</v>
      </c>
      <c r="C307" s="17">
        <v>6483</v>
      </c>
      <c r="D307" s="67">
        <v>43987.870168472225</v>
      </c>
      <c r="E307" s="67">
        <v>43987.870168483794</v>
      </c>
      <c r="F307" s="17">
        <v>1</v>
      </c>
      <c r="G307" s="17">
        <v>0</v>
      </c>
      <c r="H307" s="17">
        <v>0</v>
      </c>
      <c r="I307" s="17">
        <v>0</v>
      </c>
      <c r="J307" s="17">
        <v>500</v>
      </c>
      <c r="K307" s="6">
        <f t="shared" si="16"/>
        <v>0</v>
      </c>
      <c r="L307" s="69">
        <f t="shared" si="17"/>
        <v>0.87017361111111102</v>
      </c>
      <c r="M307" s="69">
        <f t="shared" si="18"/>
        <v>0.87017361111111102</v>
      </c>
      <c r="N307" s="75" t="str">
        <f t="shared" si="19"/>
        <v>0:00</v>
      </c>
    </row>
    <row r="308" spans="1:14" x14ac:dyDescent="0.2">
      <c r="A308" s="17">
        <v>329</v>
      </c>
      <c r="B308" s="17">
        <v>8436.5</v>
      </c>
      <c r="C308" s="17">
        <v>8837</v>
      </c>
      <c r="D308" s="67">
        <v>43987.870215057868</v>
      </c>
      <c r="E308" s="67">
        <v>43987.870266504629</v>
      </c>
      <c r="F308" s="17">
        <v>1</v>
      </c>
      <c r="G308" s="17">
        <v>32</v>
      </c>
      <c r="H308" s="17">
        <v>13</v>
      </c>
      <c r="I308" s="17">
        <v>1</v>
      </c>
      <c r="J308" s="17">
        <v>500</v>
      </c>
      <c r="K308" s="6">
        <f t="shared" si="16"/>
        <v>0</v>
      </c>
      <c r="L308" s="69">
        <f t="shared" si="17"/>
        <v>0.8702199074074074</v>
      </c>
      <c r="M308" s="69">
        <f t="shared" si="18"/>
        <v>0.87026620370370367</v>
      </c>
      <c r="N308" s="75" t="str">
        <f t="shared" si="19"/>
        <v>0:00</v>
      </c>
    </row>
    <row r="309" spans="1:14" x14ac:dyDescent="0.2">
      <c r="A309" s="17">
        <v>330</v>
      </c>
      <c r="B309" s="17">
        <v>6725</v>
      </c>
      <c r="C309" s="17">
        <v>6725</v>
      </c>
      <c r="D309" s="67">
        <v>43987.870279201386</v>
      </c>
      <c r="E309" s="67">
        <v>43987.870279212962</v>
      </c>
      <c r="F309" s="17">
        <v>1</v>
      </c>
      <c r="G309" s="17">
        <v>0</v>
      </c>
      <c r="H309" s="17">
        <v>0</v>
      </c>
      <c r="I309" s="17">
        <v>0</v>
      </c>
      <c r="J309" s="17">
        <v>500</v>
      </c>
      <c r="K309" s="6">
        <f t="shared" si="16"/>
        <v>0</v>
      </c>
      <c r="L309" s="69">
        <f t="shared" si="17"/>
        <v>0.87027777777777782</v>
      </c>
      <c r="M309" s="69">
        <f t="shared" si="18"/>
        <v>0.87027777777777782</v>
      </c>
      <c r="N309" s="75" t="str">
        <f t="shared" si="19"/>
        <v>0:00</v>
      </c>
    </row>
    <row r="310" spans="1:14" x14ac:dyDescent="0.2">
      <c r="A310" s="17">
        <v>331</v>
      </c>
      <c r="B310" s="17">
        <v>7941.5</v>
      </c>
      <c r="C310" s="17">
        <v>8012.28</v>
      </c>
      <c r="D310" s="67">
        <v>43987.870315868058</v>
      </c>
      <c r="E310" s="67">
        <v>43987.873140393516</v>
      </c>
      <c r="F310" s="17">
        <v>0</v>
      </c>
      <c r="G310" s="17">
        <v>90</v>
      </c>
      <c r="H310" s="17">
        <v>43</v>
      </c>
      <c r="I310" s="17">
        <v>13</v>
      </c>
      <c r="J310" s="17">
        <v>500</v>
      </c>
      <c r="K310" s="6">
        <f t="shared" si="16"/>
        <v>0</v>
      </c>
      <c r="L310" s="69">
        <f t="shared" si="17"/>
        <v>0.87031249999999993</v>
      </c>
      <c r="M310" s="69">
        <f t="shared" si="18"/>
        <v>0.87313657407407408</v>
      </c>
      <c r="N310" s="75" t="str">
        <f t="shared" si="19"/>
        <v>0:04</v>
      </c>
    </row>
    <row r="311" spans="1:14" x14ac:dyDescent="0.2">
      <c r="A311" s="17">
        <v>332</v>
      </c>
      <c r="B311" s="17">
        <v>6733</v>
      </c>
      <c r="C311" s="17">
        <v>6835.43</v>
      </c>
      <c r="D311" s="67">
        <v>43987.873165509256</v>
      </c>
      <c r="E311" s="67">
        <v>43987.874046990742</v>
      </c>
      <c r="F311" s="17">
        <v>0</v>
      </c>
      <c r="G311" s="17">
        <v>42</v>
      </c>
      <c r="H311" s="17">
        <v>23</v>
      </c>
      <c r="I311" s="17">
        <v>6</v>
      </c>
      <c r="J311" s="17">
        <v>500</v>
      </c>
      <c r="K311" s="6">
        <f t="shared" si="16"/>
        <v>0</v>
      </c>
      <c r="L311" s="69">
        <f t="shared" si="17"/>
        <v>0.87315972222222227</v>
      </c>
      <c r="M311" s="69">
        <f t="shared" si="18"/>
        <v>0.87405092592592604</v>
      </c>
      <c r="N311" s="75" t="str">
        <f t="shared" si="19"/>
        <v>0:01</v>
      </c>
    </row>
    <row r="312" spans="1:14" x14ac:dyDescent="0.2">
      <c r="A312" s="17">
        <v>333</v>
      </c>
      <c r="B312" s="17">
        <v>8342.5</v>
      </c>
      <c r="C312" s="17">
        <v>8355</v>
      </c>
      <c r="D312" s="67">
        <v>43987.894795729168</v>
      </c>
      <c r="E312" s="67">
        <v>43987.895045625002</v>
      </c>
      <c r="F312" s="17">
        <v>1</v>
      </c>
      <c r="G312" s="17">
        <v>10</v>
      </c>
      <c r="H312" s="17">
        <v>6</v>
      </c>
      <c r="I312" s="17">
        <v>1</v>
      </c>
      <c r="J312" s="17">
        <v>500</v>
      </c>
      <c r="K312" s="6">
        <f t="shared" si="16"/>
        <v>0</v>
      </c>
      <c r="L312" s="69">
        <f t="shared" si="17"/>
        <v>0.89479166666666676</v>
      </c>
      <c r="M312" s="69">
        <f t="shared" si="18"/>
        <v>0.89504629629629628</v>
      </c>
      <c r="N312" s="75" t="str">
        <f t="shared" si="19"/>
        <v>0:00</v>
      </c>
    </row>
    <row r="313" spans="1:14" x14ac:dyDescent="0.2">
      <c r="A313" s="17">
        <v>334</v>
      </c>
      <c r="B313" s="17">
        <v>7288</v>
      </c>
      <c r="C313" s="17">
        <v>7288</v>
      </c>
      <c r="D313" s="67">
        <v>43987.895049062499</v>
      </c>
      <c r="E313" s="67">
        <v>43987.895049074075</v>
      </c>
      <c r="F313" s="17">
        <v>1</v>
      </c>
      <c r="G313" s="17">
        <v>0</v>
      </c>
      <c r="H313" s="17">
        <v>0</v>
      </c>
      <c r="I313" s="17">
        <v>0</v>
      </c>
      <c r="J313" s="17">
        <v>500</v>
      </c>
      <c r="K313" s="6">
        <f t="shared" si="16"/>
        <v>0</v>
      </c>
      <c r="L313" s="69">
        <f t="shared" si="17"/>
        <v>0.89504629629629628</v>
      </c>
      <c r="M313" s="69">
        <f t="shared" si="18"/>
        <v>0.89504629629629628</v>
      </c>
      <c r="N313" s="75" t="str">
        <f t="shared" si="19"/>
        <v>0:00</v>
      </c>
    </row>
    <row r="314" spans="1:14" x14ac:dyDescent="0.2">
      <c r="A314" s="17">
        <v>335</v>
      </c>
      <c r="B314" s="17">
        <v>7482.5</v>
      </c>
      <c r="C314" s="17">
        <v>7778.33</v>
      </c>
      <c r="D314" s="67">
        <v>43987.89507835648</v>
      </c>
      <c r="E314" s="67">
        <v>43987.896160127311</v>
      </c>
      <c r="F314" s="17">
        <v>0</v>
      </c>
      <c r="G314" s="17">
        <v>86</v>
      </c>
      <c r="H314" s="17">
        <v>29</v>
      </c>
      <c r="I314" s="17">
        <v>2</v>
      </c>
      <c r="J314" s="17">
        <v>500</v>
      </c>
      <c r="K314" s="6">
        <f t="shared" si="16"/>
        <v>0</v>
      </c>
      <c r="L314" s="69">
        <f t="shared" si="17"/>
        <v>0.89508101851851851</v>
      </c>
      <c r="M314" s="69">
        <f t="shared" si="18"/>
        <v>0.89615740740740746</v>
      </c>
      <c r="N314" s="75" t="str">
        <f t="shared" si="19"/>
        <v>0:01</v>
      </c>
    </row>
    <row r="315" spans="1:14" x14ac:dyDescent="0.2">
      <c r="A315" s="17">
        <v>336</v>
      </c>
      <c r="B315" s="17">
        <v>8321</v>
      </c>
      <c r="C315" s="17">
        <v>8704</v>
      </c>
      <c r="D315" s="67">
        <v>43987.896189930558</v>
      </c>
      <c r="E315" s="67">
        <v>43987.896390787035</v>
      </c>
      <c r="F315" s="17">
        <v>0</v>
      </c>
      <c r="G315" s="17">
        <v>35</v>
      </c>
      <c r="H315" s="17">
        <v>10</v>
      </c>
      <c r="I315" s="17">
        <v>2</v>
      </c>
      <c r="J315" s="17">
        <v>500</v>
      </c>
      <c r="K315" s="6">
        <f t="shared" si="16"/>
        <v>0</v>
      </c>
      <c r="L315" s="69">
        <f t="shared" si="17"/>
        <v>0.89619212962962969</v>
      </c>
      <c r="M315" s="69">
        <f t="shared" si="18"/>
        <v>0.89638888888888879</v>
      </c>
      <c r="N315" s="75" t="str">
        <f t="shared" si="19"/>
        <v>0:00</v>
      </c>
    </row>
    <row r="316" spans="1:14" x14ac:dyDescent="0.2">
      <c r="A316" s="17">
        <v>337</v>
      </c>
      <c r="B316" s="17">
        <v>7162</v>
      </c>
      <c r="C316" s="17">
        <v>7192</v>
      </c>
      <c r="D316" s="67">
        <v>43987.896409131943</v>
      </c>
      <c r="E316" s="67">
        <v>43987.896425856481</v>
      </c>
      <c r="F316" s="17">
        <v>1</v>
      </c>
      <c r="G316" s="17">
        <v>5</v>
      </c>
      <c r="H316" s="17">
        <v>2</v>
      </c>
      <c r="I316" s="17">
        <v>0</v>
      </c>
      <c r="J316" s="17">
        <v>500</v>
      </c>
      <c r="K316" s="6">
        <f t="shared" si="16"/>
        <v>0</v>
      </c>
      <c r="L316" s="69">
        <f t="shared" si="17"/>
        <v>0.89641203703703709</v>
      </c>
      <c r="M316" s="69">
        <f t="shared" si="18"/>
        <v>0.89642361111111113</v>
      </c>
      <c r="N316" s="75" t="str">
        <f t="shared" si="19"/>
        <v>0:00</v>
      </c>
    </row>
    <row r="317" spans="1:14" x14ac:dyDescent="0.2">
      <c r="A317" s="17">
        <v>338</v>
      </c>
      <c r="B317" s="17">
        <v>8083.5</v>
      </c>
      <c r="C317" s="17">
        <v>8139</v>
      </c>
      <c r="D317" s="67">
        <v>43987.896457187497</v>
      </c>
      <c r="E317" s="67">
        <v>43987.896865844908</v>
      </c>
      <c r="F317" s="17">
        <v>1</v>
      </c>
      <c r="G317" s="17">
        <v>28</v>
      </c>
      <c r="H317" s="17">
        <v>15</v>
      </c>
      <c r="I317" s="17">
        <v>2</v>
      </c>
      <c r="J317" s="17">
        <v>500</v>
      </c>
      <c r="K317" s="6">
        <f t="shared" si="16"/>
        <v>0</v>
      </c>
      <c r="L317" s="69">
        <f t="shared" si="17"/>
        <v>0.89645833333333336</v>
      </c>
      <c r="M317" s="69">
        <f t="shared" si="18"/>
        <v>0.89686342592592594</v>
      </c>
      <c r="N317" s="75" t="str">
        <f t="shared" si="19"/>
        <v>0:00</v>
      </c>
    </row>
    <row r="318" spans="1:14" x14ac:dyDescent="0.2">
      <c r="A318" s="17">
        <v>339</v>
      </c>
      <c r="B318" s="17">
        <v>6304</v>
      </c>
      <c r="C318" s="17">
        <v>6304</v>
      </c>
      <c r="D318" s="67">
        <v>43987.896873796293</v>
      </c>
      <c r="E318" s="67">
        <v>43987.896873796293</v>
      </c>
      <c r="F318" s="17">
        <v>1</v>
      </c>
      <c r="G318" s="17">
        <v>0</v>
      </c>
      <c r="H318" s="17">
        <v>0</v>
      </c>
      <c r="I318" s="17">
        <v>0</v>
      </c>
      <c r="J318" s="17">
        <v>500</v>
      </c>
      <c r="K318" s="6">
        <f t="shared" si="16"/>
        <v>0</v>
      </c>
      <c r="L318" s="69">
        <f t="shared" si="17"/>
        <v>0.89687499999999998</v>
      </c>
      <c r="M318" s="69">
        <f t="shared" si="18"/>
        <v>0.89687499999999998</v>
      </c>
      <c r="N318" s="75" t="str">
        <f t="shared" si="19"/>
        <v>0:00</v>
      </c>
    </row>
    <row r="319" spans="1:14" x14ac:dyDescent="0.2">
      <c r="A319" s="17">
        <v>340</v>
      </c>
      <c r="B319" s="17">
        <v>6529</v>
      </c>
      <c r="C319" s="17">
        <v>6581</v>
      </c>
      <c r="D319" s="67">
        <v>43987.896891666664</v>
      </c>
      <c r="E319" s="67">
        <v>43987.89690540509</v>
      </c>
      <c r="F319" s="17">
        <v>1</v>
      </c>
      <c r="G319" s="17">
        <v>2</v>
      </c>
      <c r="H319" s="17">
        <v>1</v>
      </c>
      <c r="I319" s="17">
        <v>0</v>
      </c>
      <c r="J319" s="17">
        <v>500</v>
      </c>
      <c r="K319" s="6">
        <f t="shared" si="16"/>
        <v>0</v>
      </c>
      <c r="L319" s="69">
        <f t="shared" si="17"/>
        <v>0.89688657407407402</v>
      </c>
      <c r="M319" s="69">
        <f t="shared" si="18"/>
        <v>0.89690972222222232</v>
      </c>
      <c r="N319" s="75" t="str">
        <f t="shared" si="19"/>
        <v>0:00</v>
      </c>
    </row>
    <row r="320" spans="1:14" x14ac:dyDescent="0.2">
      <c r="A320" s="17">
        <v>341</v>
      </c>
      <c r="B320" s="17">
        <v>7928</v>
      </c>
      <c r="C320" s="17">
        <v>7928</v>
      </c>
      <c r="D320" s="67">
        <v>43987.89691059028</v>
      </c>
      <c r="E320" s="67">
        <v>43987.896910601849</v>
      </c>
      <c r="F320" s="17">
        <v>1</v>
      </c>
      <c r="G320" s="17">
        <v>0</v>
      </c>
      <c r="H320" s="17">
        <v>0</v>
      </c>
      <c r="I320" s="17">
        <v>0</v>
      </c>
      <c r="J320" s="17">
        <v>500</v>
      </c>
      <c r="K320" s="6">
        <f t="shared" si="16"/>
        <v>0</v>
      </c>
      <c r="L320" s="69">
        <f t="shared" si="17"/>
        <v>0.89690972222222232</v>
      </c>
      <c r="M320" s="69">
        <f t="shared" si="18"/>
        <v>0.89690972222222232</v>
      </c>
      <c r="N320" s="75" t="str">
        <f t="shared" si="19"/>
        <v>0:00</v>
      </c>
    </row>
    <row r="321" spans="1:14" x14ac:dyDescent="0.2">
      <c r="A321" s="17">
        <v>342</v>
      </c>
      <c r="B321" s="17">
        <v>5560</v>
      </c>
      <c r="C321" s="17">
        <v>5930</v>
      </c>
      <c r="D321" s="67">
        <v>43987.89691452546</v>
      </c>
      <c r="E321" s="67">
        <v>43987.896916469908</v>
      </c>
      <c r="F321" s="17">
        <v>1</v>
      </c>
      <c r="G321" s="17">
        <v>3</v>
      </c>
      <c r="H321" s="17">
        <v>1</v>
      </c>
      <c r="I321" s="17">
        <v>0</v>
      </c>
      <c r="J321" s="17">
        <v>500</v>
      </c>
      <c r="K321" s="6">
        <f t="shared" si="16"/>
        <v>0</v>
      </c>
      <c r="L321" s="69">
        <f t="shared" si="17"/>
        <v>0.89690972222222232</v>
      </c>
      <c r="M321" s="69">
        <f t="shared" si="18"/>
        <v>0.89692129629629624</v>
      </c>
      <c r="N321" s="75" t="str">
        <f t="shared" si="19"/>
        <v>0:00</v>
      </c>
    </row>
    <row r="322" spans="1:14" x14ac:dyDescent="0.2">
      <c r="A322" s="17">
        <v>343</v>
      </c>
      <c r="B322" s="17">
        <v>7153</v>
      </c>
      <c r="C322" s="17">
        <v>7153</v>
      </c>
      <c r="D322" s="67">
        <v>43987.896919652776</v>
      </c>
      <c r="E322" s="67">
        <v>43987.896919664352</v>
      </c>
      <c r="F322" s="17">
        <v>1</v>
      </c>
      <c r="G322" s="17">
        <v>0</v>
      </c>
      <c r="H322" s="17">
        <v>0</v>
      </c>
      <c r="I322" s="17">
        <v>0</v>
      </c>
      <c r="J322" s="17">
        <v>500</v>
      </c>
      <c r="K322" s="6">
        <f t="shared" ref="K322:K385" si="20">IF(A322=A323,1,0)</f>
        <v>0</v>
      </c>
      <c r="L322" s="69">
        <f t="shared" ref="L322:L385" si="21">TIME(HOUR(D322), MINUTE(D322), SECOND(D322))</f>
        <v>0.89692129629629624</v>
      </c>
      <c r="M322" s="69">
        <f t="shared" ref="M322:M385" si="22">TIME(HOUR(E322), MINUTE(E322), SECOND(E322))</f>
        <v>0.89692129629629624</v>
      </c>
      <c r="N322" s="75" t="str">
        <f t="shared" ref="N322:N385" si="23">TEXT(M322-L322, "h:mm")</f>
        <v>0:00</v>
      </c>
    </row>
    <row r="323" spans="1:14" x14ac:dyDescent="0.2">
      <c r="A323" s="17">
        <v>344</v>
      </c>
      <c r="B323" s="17">
        <v>6849</v>
      </c>
      <c r="C323" s="17">
        <v>6849</v>
      </c>
      <c r="D323" s="67">
        <v>43987.896922465276</v>
      </c>
      <c r="E323" s="67">
        <v>43987.896922476852</v>
      </c>
      <c r="F323" s="17">
        <v>1</v>
      </c>
      <c r="G323" s="17">
        <v>0</v>
      </c>
      <c r="H323" s="17">
        <v>0</v>
      </c>
      <c r="I323" s="17">
        <v>0</v>
      </c>
      <c r="J323" s="17">
        <v>500</v>
      </c>
      <c r="K323" s="6">
        <f t="shared" si="20"/>
        <v>0</v>
      </c>
      <c r="L323" s="69">
        <f t="shared" si="21"/>
        <v>0.89692129629629624</v>
      </c>
      <c r="M323" s="69">
        <f t="shared" si="22"/>
        <v>0.89692129629629624</v>
      </c>
      <c r="N323" s="75" t="str">
        <f t="shared" si="23"/>
        <v>0:00</v>
      </c>
    </row>
    <row r="324" spans="1:14" x14ac:dyDescent="0.2">
      <c r="A324" s="24">
        <v>345</v>
      </c>
      <c r="B324" s="24">
        <v>8714.5</v>
      </c>
      <c r="C324" s="24">
        <v>9167</v>
      </c>
      <c r="D324" s="67">
        <v>43987.898104039348</v>
      </c>
      <c r="E324" s="67">
        <v>43987.899104687502</v>
      </c>
      <c r="F324" s="24">
        <v>1</v>
      </c>
      <c r="G324" s="24">
        <v>66</v>
      </c>
      <c r="H324" s="24">
        <v>27</v>
      </c>
      <c r="I324" s="24">
        <v>6</v>
      </c>
      <c r="J324" s="17">
        <v>500</v>
      </c>
      <c r="K324" s="6">
        <f t="shared" si="20"/>
        <v>0</v>
      </c>
      <c r="L324" s="69">
        <f t="shared" si="21"/>
        <v>0.89810185185185187</v>
      </c>
      <c r="M324" s="69">
        <f t="shared" si="22"/>
        <v>0.89910879629629636</v>
      </c>
      <c r="N324" s="75" t="str">
        <f t="shared" si="23"/>
        <v>0:01</v>
      </c>
    </row>
    <row r="325" spans="1:14" x14ac:dyDescent="0.2">
      <c r="A325" s="24">
        <v>346</v>
      </c>
      <c r="B325" s="24">
        <v>8299</v>
      </c>
      <c r="C325" s="24">
        <v>8499.19</v>
      </c>
      <c r="D325" s="67">
        <v>43987.899137627312</v>
      </c>
      <c r="E325" s="67">
        <v>43987.901139108799</v>
      </c>
      <c r="F325" s="24">
        <v>0</v>
      </c>
      <c r="G325" s="24">
        <v>145</v>
      </c>
      <c r="H325" s="24">
        <v>49</v>
      </c>
      <c r="I325" s="24">
        <v>7</v>
      </c>
      <c r="J325" s="17">
        <v>500</v>
      </c>
      <c r="K325" s="6">
        <f t="shared" si="20"/>
        <v>0</v>
      </c>
      <c r="L325" s="69">
        <f t="shared" si="21"/>
        <v>0.89913194444444444</v>
      </c>
      <c r="M325" s="69">
        <f t="shared" si="22"/>
        <v>0.90113425925925927</v>
      </c>
      <c r="N325" s="75" t="str">
        <f t="shared" si="23"/>
        <v>0:02</v>
      </c>
    </row>
    <row r="326" spans="1:14" x14ac:dyDescent="0.2">
      <c r="A326" s="24">
        <v>347</v>
      </c>
      <c r="B326" s="24">
        <v>7322</v>
      </c>
      <c r="C326" s="24">
        <v>7322</v>
      </c>
      <c r="D326" s="67">
        <v>43987.901142835646</v>
      </c>
      <c r="E326" s="67">
        <v>43987.901142847222</v>
      </c>
      <c r="F326" s="24">
        <v>1</v>
      </c>
      <c r="G326" s="24">
        <v>0</v>
      </c>
      <c r="H326" s="24">
        <v>0</v>
      </c>
      <c r="I326" s="24">
        <v>0</v>
      </c>
      <c r="J326" s="17">
        <v>500</v>
      </c>
      <c r="K326" s="6">
        <f t="shared" si="20"/>
        <v>0</v>
      </c>
      <c r="L326" s="69">
        <f t="shared" si="21"/>
        <v>0.90114583333333342</v>
      </c>
      <c r="M326" s="69">
        <f t="shared" si="22"/>
        <v>0.90114583333333342</v>
      </c>
      <c r="N326" s="75" t="str">
        <f t="shared" si="23"/>
        <v>0:00</v>
      </c>
    </row>
    <row r="327" spans="1:14" x14ac:dyDescent="0.2">
      <c r="A327" s="17">
        <v>348</v>
      </c>
      <c r="B327" s="17">
        <v>4415</v>
      </c>
      <c r="C327" s="17">
        <v>4431.5</v>
      </c>
      <c r="D327" s="67">
        <v>43987.87405903935</v>
      </c>
      <c r="E327" s="67">
        <v>43987.874148773146</v>
      </c>
      <c r="F327" s="17">
        <v>0</v>
      </c>
      <c r="G327" s="17">
        <v>12</v>
      </c>
      <c r="H327" s="17">
        <v>7</v>
      </c>
      <c r="I327" s="17">
        <v>3</v>
      </c>
      <c r="J327" s="17">
        <v>500</v>
      </c>
      <c r="K327" s="6">
        <f t="shared" si="20"/>
        <v>0</v>
      </c>
      <c r="L327" s="69">
        <f t="shared" si="21"/>
        <v>0.87406249999999996</v>
      </c>
      <c r="M327" s="69">
        <f t="shared" si="22"/>
        <v>0.87414351851851846</v>
      </c>
      <c r="N327" s="75" t="str">
        <f t="shared" si="23"/>
        <v>0:00</v>
      </c>
    </row>
    <row r="328" spans="1:14" x14ac:dyDescent="0.2">
      <c r="A328" s="17">
        <v>349</v>
      </c>
      <c r="B328" s="17">
        <v>3922.5</v>
      </c>
      <c r="C328" s="17">
        <v>3934.5</v>
      </c>
      <c r="D328" s="67">
        <v>43987.874152534721</v>
      </c>
      <c r="E328" s="67">
        <v>43987.874163055552</v>
      </c>
      <c r="F328" s="17">
        <v>0</v>
      </c>
      <c r="G328" s="17">
        <v>6</v>
      </c>
      <c r="H328" s="17">
        <v>4</v>
      </c>
      <c r="I328" s="17">
        <v>1</v>
      </c>
      <c r="J328" s="17">
        <v>500</v>
      </c>
      <c r="K328" s="6">
        <f t="shared" si="20"/>
        <v>0</v>
      </c>
      <c r="L328" s="69">
        <f t="shared" si="21"/>
        <v>0.87415509259259261</v>
      </c>
      <c r="M328" s="69">
        <f t="shared" si="22"/>
        <v>0.87416666666666665</v>
      </c>
      <c r="N328" s="75" t="str">
        <f t="shared" si="23"/>
        <v>0:00</v>
      </c>
    </row>
    <row r="329" spans="1:14" x14ac:dyDescent="0.2">
      <c r="A329" s="17">
        <v>350</v>
      </c>
      <c r="B329" s="17">
        <v>6368.5</v>
      </c>
      <c r="C329" s="17">
        <v>6760.5</v>
      </c>
      <c r="D329" s="67">
        <v>43987.874183078704</v>
      </c>
      <c r="E329" s="67">
        <v>43987.874285497688</v>
      </c>
      <c r="F329" s="17">
        <v>0</v>
      </c>
      <c r="G329" s="17">
        <v>80</v>
      </c>
      <c r="H329" s="17">
        <v>28</v>
      </c>
      <c r="I329" s="17">
        <v>3</v>
      </c>
      <c r="J329" s="17">
        <v>500</v>
      </c>
      <c r="K329" s="6">
        <f t="shared" si="20"/>
        <v>0</v>
      </c>
      <c r="L329" s="69">
        <f t="shared" si="21"/>
        <v>0.8741782407407408</v>
      </c>
      <c r="M329" s="69">
        <f t="shared" si="22"/>
        <v>0.87428240740740737</v>
      </c>
      <c r="N329" s="75" t="str">
        <f t="shared" si="23"/>
        <v>0:00</v>
      </c>
    </row>
    <row r="330" spans="1:14" x14ac:dyDescent="0.2">
      <c r="A330" s="17">
        <v>351</v>
      </c>
      <c r="B330" s="17">
        <v>6815</v>
      </c>
      <c r="C330" s="17">
        <v>7204.08</v>
      </c>
      <c r="D330" s="67">
        <v>43987.874303969904</v>
      </c>
      <c r="E330" s="67">
        <v>43987.8746487963</v>
      </c>
      <c r="F330" s="17">
        <v>0</v>
      </c>
      <c r="G330" s="17">
        <v>57</v>
      </c>
      <c r="H330" s="17">
        <v>26</v>
      </c>
      <c r="I330" s="17">
        <v>1</v>
      </c>
      <c r="J330" s="17">
        <v>500</v>
      </c>
      <c r="K330" s="6">
        <f t="shared" si="20"/>
        <v>0</v>
      </c>
      <c r="L330" s="69">
        <f t="shared" si="21"/>
        <v>0.87430555555555556</v>
      </c>
      <c r="M330" s="69">
        <f t="shared" si="22"/>
        <v>0.87465277777777783</v>
      </c>
      <c r="N330" s="75" t="str">
        <f t="shared" si="23"/>
        <v>0:00</v>
      </c>
    </row>
    <row r="331" spans="1:14" x14ac:dyDescent="0.2">
      <c r="A331" s="17">
        <v>352</v>
      </c>
      <c r="B331" s="17">
        <v>12670.5</v>
      </c>
      <c r="C331" s="17">
        <v>13109.22</v>
      </c>
      <c r="D331" s="67">
        <v>43987.87486916667</v>
      </c>
      <c r="E331" s="67">
        <v>43987.874968020835</v>
      </c>
      <c r="F331" s="17">
        <v>0</v>
      </c>
      <c r="G331" s="17">
        <v>42</v>
      </c>
      <c r="H331" s="17">
        <v>10</v>
      </c>
      <c r="I331" s="17">
        <v>0</v>
      </c>
      <c r="J331" s="17">
        <v>500</v>
      </c>
      <c r="K331" s="6">
        <f t="shared" si="20"/>
        <v>0</v>
      </c>
      <c r="L331" s="69">
        <f t="shared" si="21"/>
        <v>0.87487268518518524</v>
      </c>
      <c r="M331" s="69">
        <f t="shared" si="22"/>
        <v>0.87496527777777777</v>
      </c>
      <c r="N331" s="75" t="str">
        <f t="shared" si="23"/>
        <v>0:00</v>
      </c>
    </row>
    <row r="332" spans="1:14" x14ac:dyDescent="0.2">
      <c r="A332" s="17">
        <v>353</v>
      </c>
      <c r="B332" s="17">
        <v>3548</v>
      </c>
      <c r="C332" s="17">
        <v>3993.25</v>
      </c>
      <c r="D332" s="67">
        <v>43987.874970960649</v>
      </c>
      <c r="E332" s="67">
        <v>43987.874980787034</v>
      </c>
      <c r="F332" s="17">
        <v>0</v>
      </c>
      <c r="G332" s="17">
        <v>12</v>
      </c>
      <c r="H332" s="17">
        <v>3</v>
      </c>
      <c r="I332" s="17">
        <v>1</v>
      </c>
      <c r="J332" s="17">
        <v>500</v>
      </c>
      <c r="K332" s="6">
        <f t="shared" si="20"/>
        <v>0</v>
      </c>
      <c r="L332" s="69">
        <f t="shared" si="21"/>
        <v>0.87496527777777777</v>
      </c>
      <c r="M332" s="69">
        <f t="shared" si="22"/>
        <v>0.87497685185185192</v>
      </c>
      <c r="N332" s="75" t="str">
        <f t="shared" si="23"/>
        <v>0:00</v>
      </c>
    </row>
    <row r="333" spans="1:14" x14ac:dyDescent="0.2">
      <c r="A333" s="17">
        <v>354</v>
      </c>
      <c r="B333" s="17">
        <v>7350</v>
      </c>
      <c r="C333" s="17">
        <v>7701.25</v>
      </c>
      <c r="D333" s="67">
        <v>43987.875026956019</v>
      </c>
      <c r="E333" s="67">
        <v>43987.876453807869</v>
      </c>
      <c r="F333" s="17">
        <v>0</v>
      </c>
      <c r="G333" s="17">
        <v>85</v>
      </c>
      <c r="H333" s="17">
        <v>32</v>
      </c>
      <c r="I333" s="17">
        <v>7</v>
      </c>
      <c r="J333" s="17">
        <v>500</v>
      </c>
      <c r="K333" s="6">
        <f t="shared" si="20"/>
        <v>0</v>
      </c>
      <c r="L333" s="69">
        <f t="shared" si="21"/>
        <v>0.87502314814814808</v>
      </c>
      <c r="M333" s="69">
        <f t="shared" si="22"/>
        <v>0.87645833333333334</v>
      </c>
      <c r="N333" s="75" t="str">
        <f t="shared" si="23"/>
        <v>0:02</v>
      </c>
    </row>
    <row r="334" spans="1:14" x14ac:dyDescent="0.2">
      <c r="A334" s="17">
        <v>355</v>
      </c>
      <c r="B334" s="17">
        <v>6697.5</v>
      </c>
      <c r="C334" s="17">
        <v>6786.92</v>
      </c>
      <c r="D334" s="67">
        <v>43987.876507233799</v>
      </c>
      <c r="E334" s="67">
        <v>43987.878221574072</v>
      </c>
      <c r="F334" s="17">
        <v>0</v>
      </c>
      <c r="G334" s="17">
        <v>76</v>
      </c>
      <c r="H334" s="17">
        <v>27</v>
      </c>
      <c r="I334" s="17">
        <v>3</v>
      </c>
      <c r="J334" s="17">
        <v>500</v>
      </c>
      <c r="K334" s="6">
        <f t="shared" si="20"/>
        <v>0</v>
      </c>
      <c r="L334" s="69">
        <f t="shared" si="21"/>
        <v>0.87650462962962961</v>
      </c>
      <c r="M334" s="69">
        <f t="shared" si="22"/>
        <v>0.87821759259259258</v>
      </c>
      <c r="N334" s="75" t="str">
        <f t="shared" si="23"/>
        <v>0:02</v>
      </c>
    </row>
    <row r="335" spans="1:14" x14ac:dyDescent="0.2">
      <c r="A335" s="17">
        <v>356</v>
      </c>
      <c r="B335" s="17">
        <v>4994.5</v>
      </c>
      <c r="C335" s="17">
        <v>5443.67</v>
      </c>
      <c r="D335" s="67">
        <v>43987.878226018518</v>
      </c>
      <c r="E335" s="67">
        <v>43987.878287199077</v>
      </c>
      <c r="F335" s="17">
        <v>0</v>
      </c>
      <c r="G335" s="17">
        <v>31</v>
      </c>
      <c r="H335" s="17">
        <v>15</v>
      </c>
      <c r="I335" s="17">
        <v>2</v>
      </c>
      <c r="J335" s="17">
        <v>500</v>
      </c>
      <c r="K335" s="6">
        <f t="shared" si="20"/>
        <v>0</v>
      </c>
      <c r="L335" s="69">
        <f t="shared" si="21"/>
        <v>0.87822916666666673</v>
      </c>
      <c r="M335" s="69">
        <f t="shared" si="22"/>
        <v>0.87828703703703714</v>
      </c>
      <c r="N335" s="75" t="str">
        <f t="shared" si="23"/>
        <v>0:00</v>
      </c>
    </row>
    <row r="336" spans="1:14" x14ac:dyDescent="0.2">
      <c r="A336" s="17">
        <v>357</v>
      </c>
      <c r="B336" s="17">
        <v>7314</v>
      </c>
      <c r="C336" s="17">
        <v>7586</v>
      </c>
      <c r="D336" s="67">
        <v>43987.878353993059</v>
      </c>
      <c r="E336" s="67">
        <v>43987.878793368058</v>
      </c>
      <c r="F336" s="17">
        <v>0</v>
      </c>
      <c r="G336" s="17">
        <v>32</v>
      </c>
      <c r="H336" s="17">
        <v>11</v>
      </c>
      <c r="I336" s="17">
        <v>1</v>
      </c>
      <c r="J336" s="17">
        <v>500</v>
      </c>
      <c r="K336" s="6">
        <f t="shared" si="20"/>
        <v>0</v>
      </c>
      <c r="L336" s="69">
        <f t="shared" si="21"/>
        <v>0.87835648148148149</v>
      </c>
      <c r="M336" s="69">
        <f t="shared" si="22"/>
        <v>0.8787962962962963</v>
      </c>
      <c r="N336" s="75" t="str">
        <f t="shared" si="23"/>
        <v>0:00</v>
      </c>
    </row>
    <row r="337" spans="1:14" x14ac:dyDescent="0.2">
      <c r="A337" s="17">
        <v>358</v>
      </c>
      <c r="B337" s="17">
        <v>3874</v>
      </c>
      <c r="C337" s="17">
        <v>3889</v>
      </c>
      <c r="D337" s="67">
        <v>43987.878800451392</v>
      </c>
      <c r="E337" s="67">
        <v>43987.878832187504</v>
      </c>
      <c r="F337" s="17">
        <v>0</v>
      </c>
      <c r="G337" s="17">
        <v>15</v>
      </c>
      <c r="H337" s="17">
        <v>8</v>
      </c>
      <c r="I337" s="17">
        <v>0</v>
      </c>
      <c r="J337" s="17">
        <v>500</v>
      </c>
      <c r="K337" s="6">
        <f t="shared" si="20"/>
        <v>0</v>
      </c>
      <c r="L337" s="69">
        <f t="shared" si="21"/>
        <v>0.8787962962962963</v>
      </c>
      <c r="M337" s="69">
        <f t="shared" si="22"/>
        <v>0.87883101851851853</v>
      </c>
      <c r="N337" s="75" t="str">
        <f t="shared" si="23"/>
        <v>0:00</v>
      </c>
    </row>
    <row r="338" spans="1:14" x14ac:dyDescent="0.2">
      <c r="A338" s="17">
        <v>359</v>
      </c>
      <c r="B338" s="17">
        <v>4942</v>
      </c>
      <c r="C338" s="17">
        <v>5840</v>
      </c>
      <c r="D338" s="67">
        <v>43987.878843391205</v>
      </c>
      <c r="E338" s="67">
        <v>43987.878868391206</v>
      </c>
      <c r="F338" s="17">
        <v>1</v>
      </c>
      <c r="G338" s="17">
        <v>25</v>
      </c>
      <c r="H338" s="17">
        <v>9</v>
      </c>
      <c r="I338" s="17">
        <v>0</v>
      </c>
      <c r="J338" s="17">
        <v>500</v>
      </c>
      <c r="K338" s="6">
        <f t="shared" si="20"/>
        <v>0</v>
      </c>
      <c r="L338" s="69">
        <f t="shared" si="21"/>
        <v>0.87884259259259256</v>
      </c>
      <c r="M338" s="69">
        <f t="shared" si="22"/>
        <v>0.87886574074074064</v>
      </c>
      <c r="N338" s="75" t="str">
        <f t="shared" si="23"/>
        <v>0:00</v>
      </c>
    </row>
    <row r="339" spans="1:14" x14ac:dyDescent="0.2">
      <c r="A339" s="17">
        <v>360</v>
      </c>
      <c r="B339" s="17">
        <v>6815</v>
      </c>
      <c r="C339" s="17">
        <v>6883.33</v>
      </c>
      <c r="D339" s="67">
        <v>43987.878910763888</v>
      </c>
      <c r="E339" s="67">
        <v>43987.879661620369</v>
      </c>
      <c r="F339" s="17">
        <v>0</v>
      </c>
      <c r="G339" s="17">
        <v>22</v>
      </c>
      <c r="H339" s="17">
        <v>10</v>
      </c>
      <c r="I339" s="17">
        <v>2</v>
      </c>
      <c r="J339" s="17">
        <v>500</v>
      </c>
      <c r="K339" s="6">
        <f t="shared" si="20"/>
        <v>0</v>
      </c>
      <c r="L339" s="69">
        <f t="shared" si="21"/>
        <v>0.87891203703703702</v>
      </c>
      <c r="M339" s="69">
        <f t="shared" si="22"/>
        <v>0.87966435185185177</v>
      </c>
      <c r="N339" s="75" t="str">
        <f t="shared" si="23"/>
        <v>0:01</v>
      </c>
    </row>
    <row r="340" spans="1:14" x14ac:dyDescent="0.2">
      <c r="A340" s="17">
        <v>361</v>
      </c>
      <c r="B340" s="17">
        <v>6229</v>
      </c>
      <c r="C340" s="17">
        <v>6736.25</v>
      </c>
      <c r="D340" s="67">
        <v>43987.879691111113</v>
      </c>
      <c r="E340" s="67">
        <v>43987.880116307868</v>
      </c>
      <c r="F340" s="17">
        <v>0</v>
      </c>
      <c r="G340" s="17">
        <v>77</v>
      </c>
      <c r="H340" s="17">
        <v>24</v>
      </c>
      <c r="I340" s="17">
        <v>5</v>
      </c>
      <c r="J340" s="17">
        <v>500</v>
      </c>
      <c r="K340" s="6">
        <f t="shared" si="20"/>
        <v>0</v>
      </c>
      <c r="L340" s="69">
        <f t="shared" si="21"/>
        <v>0.87968750000000007</v>
      </c>
      <c r="M340" s="69">
        <f t="shared" si="22"/>
        <v>0.88011574074074073</v>
      </c>
      <c r="N340" s="75" t="str">
        <f t="shared" si="23"/>
        <v>0:00</v>
      </c>
    </row>
    <row r="341" spans="1:14" x14ac:dyDescent="0.2">
      <c r="A341" s="17">
        <v>362</v>
      </c>
      <c r="B341" s="17">
        <v>4000.5</v>
      </c>
      <c r="C341" s="17">
        <v>4025.5</v>
      </c>
      <c r="D341" s="67">
        <v>43987.880121493057</v>
      </c>
      <c r="E341" s="67">
        <v>43987.880141435184</v>
      </c>
      <c r="F341" s="17">
        <v>0</v>
      </c>
      <c r="G341" s="17">
        <v>13</v>
      </c>
      <c r="H341" s="17">
        <v>8</v>
      </c>
      <c r="I341" s="17">
        <v>0</v>
      </c>
      <c r="J341" s="17">
        <v>500</v>
      </c>
      <c r="K341" s="6">
        <f t="shared" si="20"/>
        <v>0</v>
      </c>
      <c r="L341" s="69">
        <f t="shared" si="21"/>
        <v>0.88011574074074073</v>
      </c>
      <c r="M341" s="69">
        <f t="shared" si="22"/>
        <v>0.88013888888888892</v>
      </c>
      <c r="N341" s="75" t="str">
        <f t="shared" si="23"/>
        <v>0:00</v>
      </c>
    </row>
    <row r="342" spans="1:14" x14ac:dyDescent="0.2">
      <c r="A342" s="17">
        <v>363</v>
      </c>
      <c r="B342" s="17">
        <v>6152</v>
      </c>
      <c r="C342" s="17">
        <v>6161.5</v>
      </c>
      <c r="D342" s="67">
        <v>43987.880164895832</v>
      </c>
      <c r="E342" s="67">
        <v>43987.880313668982</v>
      </c>
      <c r="F342" s="17">
        <v>0</v>
      </c>
      <c r="G342" s="17">
        <v>5</v>
      </c>
      <c r="H342" s="17">
        <v>3</v>
      </c>
      <c r="I342" s="17">
        <v>1</v>
      </c>
      <c r="J342" s="17">
        <v>500</v>
      </c>
      <c r="K342" s="6">
        <f t="shared" si="20"/>
        <v>0</v>
      </c>
      <c r="L342" s="69">
        <f t="shared" si="21"/>
        <v>0.88016203703703699</v>
      </c>
      <c r="M342" s="69">
        <f t="shared" si="22"/>
        <v>0.88031250000000005</v>
      </c>
      <c r="N342" s="75" t="str">
        <f t="shared" si="23"/>
        <v>0:00</v>
      </c>
    </row>
    <row r="343" spans="1:14" x14ac:dyDescent="0.2">
      <c r="A343" s="17">
        <v>364</v>
      </c>
      <c r="B343" s="17">
        <v>7157.5</v>
      </c>
      <c r="C343" s="17">
        <v>7844</v>
      </c>
      <c r="D343" s="67">
        <v>43987.880359918985</v>
      </c>
      <c r="E343" s="67">
        <v>43987.880681875002</v>
      </c>
      <c r="F343" s="17">
        <v>0</v>
      </c>
      <c r="G343" s="17">
        <v>193</v>
      </c>
      <c r="H343" s="17">
        <v>37</v>
      </c>
      <c r="I343" s="17">
        <v>1</v>
      </c>
      <c r="J343" s="17">
        <v>500</v>
      </c>
      <c r="K343" s="6">
        <f t="shared" si="20"/>
        <v>0</v>
      </c>
      <c r="L343" s="69">
        <f t="shared" si="21"/>
        <v>0.88035879629629632</v>
      </c>
      <c r="M343" s="69">
        <f t="shared" si="22"/>
        <v>0.8806828703703703</v>
      </c>
      <c r="N343" s="75" t="str">
        <f t="shared" si="23"/>
        <v>0:00</v>
      </c>
    </row>
    <row r="344" spans="1:14" x14ac:dyDescent="0.2">
      <c r="A344" s="17">
        <v>365</v>
      </c>
      <c r="B344" s="17">
        <v>3447.5</v>
      </c>
      <c r="C344" s="17">
        <v>3461</v>
      </c>
      <c r="D344" s="67">
        <v>43987.880685266202</v>
      </c>
      <c r="E344" s="67">
        <v>43987.880690231483</v>
      </c>
      <c r="F344" s="17">
        <v>0</v>
      </c>
      <c r="G344" s="17">
        <v>3</v>
      </c>
      <c r="H344" s="17">
        <v>2</v>
      </c>
      <c r="I344" s="17">
        <v>0</v>
      </c>
      <c r="J344" s="17">
        <v>500</v>
      </c>
      <c r="K344" s="6">
        <f t="shared" si="20"/>
        <v>0</v>
      </c>
      <c r="L344" s="69">
        <f t="shared" si="21"/>
        <v>0.8806828703703703</v>
      </c>
      <c r="M344" s="69">
        <f t="shared" si="22"/>
        <v>0.88069444444444445</v>
      </c>
      <c r="N344" s="75" t="str">
        <f t="shared" si="23"/>
        <v>0:00</v>
      </c>
    </row>
    <row r="345" spans="1:14" x14ac:dyDescent="0.2">
      <c r="A345" s="17">
        <v>366</v>
      </c>
      <c r="B345" s="17">
        <v>11090.5</v>
      </c>
      <c r="C345" s="17">
        <v>11619.5</v>
      </c>
      <c r="D345" s="67">
        <v>43987.880913923611</v>
      </c>
      <c r="E345" s="67">
        <v>43987.891189120368</v>
      </c>
      <c r="F345" s="17">
        <v>0</v>
      </c>
      <c r="G345" s="17">
        <v>236</v>
      </c>
      <c r="H345" s="17">
        <v>41</v>
      </c>
      <c r="I345" s="17">
        <v>3</v>
      </c>
      <c r="J345" s="17">
        <v>500</v>
      </c>
      <c r="K345" s="6">
        <f t="shared" si="20"/>
        <v>0</v>
      </c>
      <c r="L345" s="69">
        <f t="shared" si="21"/>
        <v>0.88091435185185185</v>
      </c>
      <c r="M345" s="69">
        <f t="shared" si="22"/>
        <v>0.89119212962962957</v>
      </c>
      <c r="N345" s="75" t="str">
        <f t="shared" si="23"/>
        <v>0:14</v>
      </c>
    </row>
    <row r="346" spans="1:14" x14ac:dyDescent="0.2">
      <c r="A346" s="17">
        <v>367</v>
      </c>
      <c r="B346" s="17">
        <v>9406.5</v>
      </c>
      <c r="C346" s="17">
        <v>9552.7199999999993</v>
      </c>
      <c r="D346" s="67">
        <v>43987.891274016205</v>
      </c>
      <c r="E346" s="67">
        <v>43987.894371932867</v>
      </c>
      <c r="F346" s="17">
        <v>0</v>
      </c>
      <c r="G346" s="17">
        <v>43</v>
      </c>
      <c r="H346" s="17">
        <v>18</v>
      </c>
      <c r="I346" s="17">
        <v>8</v>
      </c>
      <c r="J346" s="17">
        <v>500</v>
      </c>
      <c r="K346" s="6">
        <f t="shared" si="20"/>
        <v>0</v>
      </c>
      <c r="L346" s="69">
        <f t="shared" si="21"/>
        <v>0.89127314814814806</v>
      </c>
      <c r="M346" s="69">
        <f t="shared" si="22"/>
        <v>0.89437500000000003</v>
      </c>
      <c r="N346" s="75" t="str">
        <f t="shared" si="23"/>
        <v>0:04</v>
      </c>
    </row>
    <row r="347" spans="1:14" x14ac:dyDescent="0.2">
      <c r="A347" s="17">
        <v>368</v>
      </c>
      <c r="B347" s="17">
        <v>6119</v>
      </c>
      <c r="C347" s="17">
        <v>6229.33</v>
      </c>
      <c r="D347" s="67">
        <v>43987.894405937499</v>
      </c>
      <c r="E347" s="67">
        <v>43987.894998402779</v>
      </c>
      <c r="F347" s="17">
        <v>0</v>
      </c>
      <c r="G347" s="17">
        <v>22</v>
      </c>
      <c r="H347" s="17">
        <v>11</v>
      </c>
      <c r="I347" s="17">
        <v>2</v>
      </c>
      <c r="J347" s="17">
        <v>500</v>
      </c>
      <c r="K347" s="6">
        <f t="shared" si="20"/>
        <v>0</v>
      </c>
      <c r="L347" s="69">
        <f t="shared" si="21"/>
        <v>0.89440972222222215</v>
      </c>
      <c r="M347" s="69">
        <f t="shared" si="22"/>
        <v>0.89500000000000002</v>
      </c>
      <c r="N347" s="75" t="str">
        <f t="shared" si="23"/>
        <v>0:00</v>
      </c>
    </row>
    <row r="348" spans="1:14" x14ac:dyDescent="0.2">
      <c r="A348" s="24">
        <v>369</v>
      </c>
      <c r="B348" s="24">
        <v>8602.5</v>
      </c>
      <c r="C348" s="24">
        <v>9262</v>
      </c>
      <c r="D348" s="67">
        <v>43987.897286585649</v>
      </c>
      <c r="E348" s="67">
        <v>43987.899103807868</v>
      </c>
      <c r="F348" s="24">
        <v>0</v>
      </c>
      <c r="G348" s="24">
        <v>108</v>
      </c>
      <c r="H348" s="24">
        <v>29</v>
      </c>
      <c r="I348" s="24">
        <v>1</v>
      </c>
      <c r="J348" s="17">
        <v>500</v>
      </c>
      <c r="K348" s="6">
        <f t="shared" si="20"/>
        <v>0</v>
      </c>
      <c r="L348" s="69">
        <f t="shared" si="21"/>
        <v>0.89729166666666671</v>
      </c>
      <c r="M348" s="69">
        <f t="shared" si="22"/>
        <v>0.89910879629629636</v>
      </c>
      <c r="N348" s="75" t="str">
        <f t="shared" si="23"/>
        <v>0:02</v>
      </c>
    </row>
    <row r="349" spans="1:14" x14ac:dyDescent="0.2">
      <c r="A349" s="24">
        <v>370</v>
      </c>
      <c r="B349" s="24">
        <v>3494</v>
      </c>
      <c r="C349" s="24">
        <v>3519.5</v>
      </c>
      <c r="D349" s="67">
        <v>43987.899106354169</v>
      </c>
      <c r="E349" s="67">
        <v>43987.899111122686</v>
      </c>
      <c r="F349" s="24">
        <v>0</v>
      </c>
      <c r="G349" s="24">
        <v>4</v>
      </c>
      <c r="H349" s="24">
        <v>3</v>
      </c>
      <c r="I349" s="24">
        <v>0</v>
      </c>
      <c r="J349" s="17">
        <v>500</v>
      </c>
      <c r="K349" s="6">
        <f t="shared" si="20"/>
        <v>0</v>
      </c>
      <c r="L349" s="69">
        <f t="shared" si="21"/>
        <v>0.89910879629629636</v>
      </c>
      <c r="M349" s="69">
        <f t="shared" si="22"/>
        <v>0.89910879629629636</v>
      </c>
      <c r="N349" s="75" t="str">
        <f t="shared" si="23"/>
        <v>0:00</v>
      </c>
    </row>
    <row r="350" spans="1:14" x14ac:dyDescent="0.2">
      <c r="A350" s="24">
        <v>371</v>
      </c>
      <c r="B350" s="24">
        <v>7032.5</v>
      </c>
      <c r="C350" s="24">
        <v>7409.08</v>
      </c>
      <c r="D350" s="67">
        <v>43987.899172152778</v>
      </c>
      <c r="E350" s="67">
        <v>43987.901049895831</v>
      </c>
      <c r="F350" s="24">
        <v>0</v>
      </c>
      <c r="G350" s="24">
        <v>84</v>
      </c>
      <c r="H350" s="24">
        <v>30</v>
      </c>
      <c r="I350" s="24">
        <v>2</v>
      </c>
      <c r="J350" s="17">
        <v>500</v>
      </c>
      <c r="K350" s="6">
        <f t="shared" si="20"/>
        <v>0</v>
      </c>
      <c r="L350" s="69">
        <f t="shared" si="21"/>
        <v>0.89916666666666656</v>
      </c>
      <c r="M350" s="69">
        <f t="shared" si="22"/>
        <v>0.90105324074074078</v>
      </c>
      <c r="N350" s="75" t="str">
        <f t="shared" si="23"/>
        <v>0:02</v>
      </c>
    </row>
    <row r="351" spans="1:14" x14ac:dyDescent="0.2">
      <c r="A351" s="24">
        <v>372</v>
      </c>
      <c r="B351" s="24">
        <v>6292</v>
      </c>
      <c r="C351" s="24">
        <v>6298.5</v>
      </c>
      <c r="D351" s="67">
        <v>43987.901076469905</v>
      </c>
      <c r="E351" s="67">
        <v>43987.901097048612</v>
      </c>
      <c r="F351" s="24">
        <v>0</v>
      </c>
      <c r="G351" s="24">
        <v>4</v>
      </c>
      <c r="H351" s="24">
        <v>2</v>
      </c>
      <c r="I351" s="24">
        <v>1</v>
      </c>
      <c r="J351" s="17">
        <v>500</v>
      </c>
      <c r="K351" s="6">
        <f t="shared" si="20"/>
        <v>0</v>
      </c>
      <c r="L351" s="69">
        <f t="shared" si="21"/>
        <v>0.90107638888888886</v>
      </c>
      <c r="M351" s="69">
        <f t="shared" si="22"/>
        <v>0.90109953703703705</v>
      </c>
      <c r="N351" s="75" t="str">
        <f t="shared" si="23"/>
        <v>0:00</v>
      </c>
    </row>
    <row r="352" spans="1:14" x14ac:dyDescent="0.2">
      <c r="A352" s="24">
        <v>373</v>
      </c>
      <c r="B352" s="24">
        <v>12270</v>
      </c>
      <c r="C352" s="24">
        <v>13237.83</v>
      </c>
      <c r="D352" s="67">
        <v>43987.901218935185</v>
      </c>
      <c r="E352" s="67">
        <v>43987.905900891201</v>
      </c>
      <c r="F352" s="24">
        <v>0</v>
      </c>
      <c r="G352" s="24">
        <v>242</v>
      </c>
      <c r="H352" s="24">
        <v>45</v>
      </c>
      <c r="I352" s="24">
        <v>2</v>
      </c>
      <c r="J352" s="17">
        <v>500</v>
      </c>
      <c r="K352" s="6">
        <f t="shared" si="20"/>
        <v>0</v>
      </c>
      <c r="L352" s="69">
        <f t="shared" si="21"/>
        <v>0.90121527777777777</v>
      </c>
      <c r="M352" s="69">
        <f t="shared" si="22"/>
        <v>0.90590277777777783</v>
      </c>
      <c r="N352" s="75" t="str">
        <f t="shared" si="23"/>
        <v>0:06</v>
      </c>
    </row>
    <row r="353" spans="1:14" x14ac:dyDescent="0.2">
      <c r="A353" s="24">
        <v>374</v>
      </c>
      <c r="B353" s="24">
        <v>8949.5</v>
      </c>
      <c r="C353" s="24">
        <v>9463.8700000000008</v>
      </c>
      <c r="D353" s="67">
        <v>43987.906067939817</v>
      </c>
      <c r="E353" s="67">
        <v>43987.907448576392</v>
      </c>
      <c r="F353" s="24">
        <v>0</v>
      </c>
      <c r="G353" s="24">
        <v>195</v>
      </c>
      <c r="H353" s="24">
        <v>29</v>
      </c>
      <c r="I353" s="24">
        <v>4</v>
      </c>
      <c r="J353" s="17">
        <v>500</v>
      </c>
      <c r="K353" s="6">
        <f t="shared" si="20"/>
        <v>0</v>
      </c>
      <c r="L353" s="69">
        <f t="shared" si="21"/>
        <v>0.90606481481481482</v>
      </c>
      <c r="M353" s="69">
        <f t="shared" si="22"/>
        <v>0.90745370370370371</v>
      </c>
      <c r="N353" s="75" t="str">
        <f t="shared" si="23"/>
        <v>0:02</v>
      </c>
    </row>
    <row r="354" spans="1:14" x14ac:dyDescent="0.2">
      <c r="A354" s="24">
        <v>375</v>
      </c>
      <c r="B354" s="24">
        <v>3711</v>
      </c>
      <c r="C354" s="24">
        <v>4500</v>
      </c>
      <c r="D354" s="67">
        <v>43987.907450439816</v>
      </c>
      <c r="E354" s="67">
        <v>43987.90745471065</v>
      </c>
      <c r="F354" s="24">
        <v>1</v>
      </c>
      <c r="G354" s="24">
        <v>8</v>
      </c>
      <c r="H354" s="24">
        <v>3</v>
      </c>
      <c r="I354" s="24">
        <v>0</v>
      </c>
      <c r="J354" s="17">
        <v>500</v>
      </c>
      <c r="K354" s="6">
        <f t="shared" si="20"/>
        <v>0</v>
      </c>
      <c r="L354" s="69">
        <f t="shared" si="21"/>
        <v>0.90745370370370371</v>
      </c>
      <c r="M354" s="69">
        <f t="shared" si="22"/>
        <v>0.90745370370370371</v>
      </c>
      <c r="N354" s="75" t="str">
        <f t="shared" si="23"/>
        <v>0:00</v>
      </c>
    </row>
    <row r="355" spans="1:14" x14ac:dyDescent="0.2">
      <c r="A355" s="24">
        <v>376</v>
      </c>
      <c r="B355" s="24">
        <v>8021.5</v>
      </c>
      <c r="C355" s="24">
        <v>8333.83</v>
      </c>
      <c r="D355" s="67">
        <v>43987.90751409722</v>
      </c>
      <c r="E355" s="67">
        <v>43987.909391851848</v>
      </c>
      <c r="F355" s="24">
        <v>0</v>
      </c>
      <c r="G355" s="24">
        <v>113</v>
      </c>
      <c r="H355" s="24">
        <v>32</v>
      </c>
      <c r="I355" s="24">
        <v>2</v>
      </c>
      <c r="J355" s="17">
        <v>500</v>
      </c>
      <c r="K355" s="6">
        <f t="shared" si="20"/>
        <v>0</v>
      </c>
      <c r="L355" s="69">
        <f t="shared" si="21"/>
        <v>0.90751157407407401</v>
      </c>
      <c r="M355" s="69">
        <f t="shared" si="22"/>
        <v>0.90938657407407408</v>
      </c>
      <c r="N355" s="75" t="str">
        <f t="shared" si="23"/>
        <v>0:02</v>
      </c>
    </row>
    <row r="356" spans="1:14" x14ac:dyDescent="0.2">
      <c r="A356" s="24">
        <v>377</v>
      </c>
      <c r="B356" s="24">
        <v>10529</v>
      </c>
      <c r="C356" s="24">
        <v>10661.45</v>
      </c>
      <c r="D356" s="67">
        <v>43990.660221967591</v>
      </c>
      <c r="E356" s="67">
        <v>43990.665763194447</v>
      </c>
      <c r="F356" s="24">
        <v>0</v>
      </c>
      <c r="G356" s="24">
        <v>215</v>
      </c>
      <c r="H356" s="24">
        <v>39</v>
      </c>
      <c r="I356" s="24">
        <v>5</v>
      </c>
      <c r="J356" s="17">
        <v>500</v>
      </c>
      <c r="K356" s="6">
        <f t="shared" si="20"/>
        <v>0</v>
      </c>
      <c r="L356" s="69">
        <f t="shared" si="21"/>
        <v>0.66021990740740744</v>
      </c>
      <c r="M356" s="69">
        <f t="shared" si="22"/>
        <v>0.66576388888888893</v>
      </c>
      <c r="N356" s="75" t="str">
        <f t="shared" si="23"/>
        <v>0:07</v>
      </c>
    </row>
    <row r="357" spans="1:14" x14ac:dyDescent="0.2">
      <c r="A357" s="24">
        <v>378</v>
      </c>
      <c r="B357" s="24">
        <v>6773</v>
      </c>
      <c r="C357" s="24">
        <v>7214</v>
      </c>
      <c r="D357" s="67">
        <v>43987.917262592593</v>
      </c>
      <c r="E357" s="67">
        <v>43987.918219120373</v>
      </c>
      <c r="F357" s="24">
        <v>0</v>
      </c>
      <c r="G357" s="24">
        <v>130</v>
      </c>
      <c r="H357" s="24">
        <v>35</v>
      </c>
      <c r="I357" s="24">
        <v>1</v>
      </c>
      <c r="J357" s="17">
        <v>500</v>
      </c>
      <c r="K357" s="6">
        <f t="shared" si="20"/>
        <v>0</v>
      </c>
      <c r="L357" s="69">
        <f t="shared" si="21"/>
        <v>0.9172569444444445</v>
      </c>
      <c r="M357" s="69">
        <f t="shared" si="22"/>
        <v>0.91821759259259261</v>
      </c>
      <c r="N357" s="75" t="str">
        <f t="shared" si="23"/>
        <v>0:01</v>
      </c>
    </row>
    <row r="358" spans="1:14" x14ac:dyDescent="0.2">
      <c r="A358" s="24">
        <v>379</v>
      </c>
      <c r="B358" s="24">
        <v>4874</v>
      </c>
      <c r="C358" s="24">
        <v>4886</v>
      </c>
      <c r="D358" s="67">
        <v>43987.918236215279</v>
      </c>
      <c r="E358" s="67">
        <v>43987.918391203704</v>
      </c>
      <c r="F358" s="24">
        <v>0</v>
      </c>
      <c r="G358" s="24">
        <v>12</v>
      </c>
      <c r="H358" s="24">
        <v>8</v>
      </c>
      <c r="I358" s="24">
        <v>1</v>
      </c>
      <c r="J358" s="17">
        <v>500</v>
      </c>
      <c r="K358" s="6">
        <f t="shared" si="20"/>
        <v>0</v>
      </c>
      <c r="L358" s="69">
        <f t="shared" si="21"/>
        <v>0.91824074074074069</v>
      </c>
      <c r="M358" s="69">
        <f t="shared" si="22"/>
        <v>0.91839120370370375</v>
      </c>
      <c r="N358" s="75" t="str">
        <f t="shared" si="23"/>
        <v>0:00</v>
      </c>
    </row>
    <row r="359" spans="1:14" x14ac:dyDescent="0.2">
      <c r="A359" s="24">
        <v>380</v>
      </c>
      <c r="B359" s="24">
        <v>6477.5</v>
      </c>
      <c r="C359" s="24">
        <v>7118.5</v>
      </c>
      <c r="D359" s="67">
        <v>43987.918430509257</v>
      </c>
      <c r="E359" s="67">
        <v>43987.918757777778</v>
      </c>
      <c r="F359" s="24">
        <v>0</v>
      </c>
      <c r="G359" s="24">
        <v>79</v>
      </c>
      <c r="H359" s="24">
        <v>30</v>
      </c>
      <c r="I359" s="24">
        <v>3</v>
      </c>
      <c r="J359" s="17">
        <v>500</v>
      </c>
      <c r="K359" s="6">
        <f t="shared" si="20"/>
        <v>0</v>
      </c>
      <c r="L359" s="69">
        <f t="shared" si="21"/>
        <v>0.91842592592592587</v>
      </c>
      <c r="M359" s="69">
        <f t="shared" si="22"/>
        <v>0.91876157407407411</v>
      </c>
      <c r="N359" s="75" t="str">
        <f t="shared" si="23"/>
        <v>0:00</v>
      </c>
    </row>
    <row r="360" spans="1:14" x14ac:dyDescent="0.2">
      <c r="A360" s="24">
        <v>381</v>
      </c>
      <c r="B360" s="24">
        <v>10096.5</v>
      </c>
      <c r="C360" s="24">
        <v>10445.42</v>
      </c>
      <c r="D360" s="67">
        <v>43990.66584253472</v>
      </c>
      <c r="E360" s="67">
        <v>43990.673421689811</v>
      </c>
      <c r="F360" s="24">
        <v>0</v>
      </c>
      <c r="G360" s="24">
        <v>423</v>
      </c>
      <c r="H360" s="24">
        <v>77</v>
      </c>
      <c r="I360" s="24">
        <v>7</v>
      </c>
      <c r="J360" s="17">
        <v>500</v>
      </c>
      <c r="K360" s="6">
        <f t="shared" si="20"/>
        <v>0</v>
      </c>
      <c r="L360" s="69">
        <f t="shared" si="21"/>
        <v>0.66584490740740743</v>
      </c>
      <c r="M360" s="69">
        <f t="shared" si="22"/>
        <v>0.67342592592592598</v>
      </c>
      <c r="N360" s="75" t="str">
        <f t="shared" si="23"/>
        <v>0:10</v>
      </c>
    </row>
    <row r="361" spans="1:14" x14ac:dyDescent="0.2">
      <c r="A361" s="24">
        <v>382</v>
      </c>
      <c r="B361" s="24">
        <v>9121.5</v>
      </c>
      <c r="C361" s="24">
        <v>9676.27</v>
      </c>
      <c r="D361" s="67">
        <v>43990.673508807871</v>
      </c>
      <c r="E361" s="67">
        <v>43990.681755428239</v>
      </c>
      <c r="F361" s="24">
        <v>0</v>
      </c>
      <c r="G361" s="24">
        <v>279</v>
      </c>
      <c r="H361" s="24">
        <v>71</v>
      </c>
      <c r="I361" s="24">
        <v>9</v>
      </c>
      <c r="J361" s="17">
        <v>500</v>
      </c>
      <c r="K361" s="6">
        <f t="shared" si="20"/>
        <v>0</v>
      </c>
      <c r="L361" s="69">
        <f t="shared" si="21"/>
        <v>0.67350694444444448</v>
      </c>
      <c r="M361" s="69">
        <f t="shared" si="22"/>
        <v>0.68175925925925929</v>
      </c>
      <c r="N361" s="75" t="str">
        <f t="shared" si="23"/>
        <v>0:11</v>
      </c>
    </row>
    <row r="362" spans="1:14" x14ac:dyDescent="0.2">
      <c r="A362" s="24">
        <v>383</v>
      </c>
      <c r="B362" s="24">
        <v>5595.5</v>
      </c>
      <c r="C362" s="24">
        <v>5604.5</v>
      </c>
      <c r="D362" s="67">
        <v>43987.901154282408</v>
      </c>
      <c r="E362" s="67">
        <v>43987.901173229169</v>
      </c>
      <c r="F362" s="24">
        <v>0</v>
      </c>
      <c r="G362" s="24">
        <v>4</v>
      </c>
      <c r="H362" s="24">
        <v>2</v>
      </c>
      <c r="I362" s="24">
        <v>0</v>
      </c>
      <c r="J362" s="17">
        <v>500</v>
      </c>
      <c r="K362" s="6">
        <f t="shared" si="20"/>
        <v>0</v>
      </c>
      <c r="L362" s="69">
        <f t="shared" si="21"/>
        <v>0.90115740740740735</v>
      </c>
      <c r="M362" s="69">
        <f t="shared" si="22"/>
        <v>0.9011689814814815</v>
      </c>
      <c r="N362" s="75" t="str">
        <f t="shared" si="23"/>
        <v>0:00</v>
      </c>
    </row>
    <row r="363" spans="1:14" x14ac:dyDescent="0.2">
      <c r="A363" s="24">
        <v>384</v>
      </c>
      <c r="B363" s="24">
        <v>8341.5</v>
      </c>
      <c r="C363" s="24">
        <v>8636</v>
      </c>
      <c r="D363" s="67">
        <v>43987.901240960651</v>
      </c>
      <c r="E363" s="67">
        <v>43987.902878668981</v>
      </c>
      <c r="F363" s="24">
        <v>0</v>
      </c>
      <c r="G363" s="24">
        <v>63</v>
      </c>
      <c r="H363" s="24">
        <v>22</v>
      </c>
      <c r="I363" s="24">
        <v>6</v>
      </c>
      <c r="J363" s="17">
        <v>500</v>
      </c>
      <c r="K363" s="6">
        <f t="shared" si="20"/>
        <v>0</v>
      </c>
      <c r="L363" s="69">
        <f t="shared" si="21"/>
        <v>0.90123842592592596</v>
      </c>
      <c r="M363" s="69">
        <f t="shared" si="22"/>
        <v>0.90288194444444436</v>
      </c>
      <c r="N363" s="75" t="str">
        <f t="shared" si="23"/>
        <v>0:02</v>
      </c>
    </row>
    <row r="364" spans="1:14" x14ac:dyDescent="0.2">
      <c r="A364" s="24">
        <v>385</v>
      </c>
      <c r="B364" s="24">
        <v>4484.5</v>
      </c>
      <c r="C364" s="24">
        <v>4484.5</v>
      </c>
      <c r="D364" s="67">
        <v>43987.902883784722</v>
      </c>
      <c r="E364" s="67">
        <v>43987.902889282406</v>
      </c>
      <c r="F364" s="24">
        <v>0</v>
      </c>
      <c r="G364" s="24">
        <v>0</v>
      </c>
      <c r="H364" s="24">
        <v>0</v>
      </c>
      <c r="I364" s="24">
        <v>0</v>
      </c>
      <c r="J364" s="17">
        <v>500</v>
      </c>
      <c r="K364" s="6">
        <f t="shared" si="20"/>
        <v>0</v>
      </c>
      <c r="L364" s="69">
        <f t="shared" si="21"/>
        <v>0.90288194444444436</v>
      </c>
      <c r="M364" s="69">
        <f t="shared" si="22"/>
        <v>0.90289351851851851</v>
      </c>
      <c r="N364" s="75" t="str">
        <f t="shared" si="23"/>
        <v>0:00</v>
      </c>
    </row>
    <row r="365" spans="1:14" x14ac:dyDescent="0.2">
      <c r="A365" s="24">
        <v>386</v>
      </c>
      <c r="B365" s="24">
        <v>8685.5</v>
      </c>
      <c r="C365" s="24">
        <v>9113.5</v>
      </c>
      <c r="D365" s="67">
        <v>43990.681854282404</v>
      </c>
      <c r="E365" s="67">
        <v>43990.684995185184</v>
      </c>
      <c r="F365" s="24">
        <v>0</v>
      </c>
      <c r="G365" s="24">
        <v>106</v>
      </c>
      <c r="H365" s="24">
        <v>30</v>
      </c>
      <c r="I365" s="24">
        <v>6</v>
      </c>
      <c r="J365" s="17">
        <v>500</v>
      </c>
      <c r="K365" s="6">
        <f t="shared" si="20"/>
        <v>0</v>
      </c>
      <c r="L365" s="69">
        <f t="shared" si="21"/>
        <v>0.68185185185185182</v>
      </c>
      <c r="M365" s="69">
        <f t="shared" si="22"/>
        <v>0.68500000000000005</v>
      </c>
      <c r="N365" s="75" t="str">
        <f t="shared" si="23"/>
        <v>0:04</v>
      </c>
    </row>
    <row r="366" spans="1:14" x14ac:dyDescent="0.2">
      <c r="A366" s="24">
        <v>387</v>
      </c>
      <c r="B366" s="24">
        <v>11885.5</v>
      </c>
      <c r="C366" s="24">
        <v>12951.5</v>
      </c>
      <c r="D366" s="67">
        <v>43990.685165243056</v>
      </c>
      <c r="E366" s="67">
        <v>43990.694505405096</v>
      </c>
      <c r="F366" s="24">
        <v>0</v>
      </c>
      <c r="G366" s="24">
        <v>520</v>
      </c>
      <c r="H366" s="24">
        <v>71</v>
      </c>
      <c r="I366" s="24">
        <v>3</v>
      </c>
      <c r="J366" s="17">
        <v>500</v>
      </c>
      <c r="K366" s="6">
        <f t="shared" si="20"/>
        <v>0</v>
      </c>
      <c r="L366" s="69">
        <f t="shared" si="21"/>
        <v>0.68516203703703704</v>
      </c>
      <c r="M366" s="69">
        <f t="shared" si="22"/>
        <v>0.69450231481481473</v>
      </c>
      <c r="N366" s="75" t="str">
        <f t="shared" si="23"/>
        <v>0:13</v>
      </c>
    </row>
    <row r="367" spans="1:14" x14ac:dyDescent="0.2">
      <c r="A367" s="24">
        <v>388</v>
      </c>
      <c r="B367" s="24">
        <v>10778</v>
      </c>
      <c r="C367" s="24">
        <v>11158.08</v>
      </c>
      <c r="D367" s="67">
        <v>43990.6996137963</v>
      </c>
      <c r="E367" s="67">
        <v>43990.722312395832</v>
      </c>
      <c r="F367" s="24">
        <v>0</v>
      </c>
      <c r="G367" s="24">
        <v>525</v>
      </c>
      <c r="H367" s="24">
        <v>84</v>
      </c>
      <c r="I367" s="24">
        <v>14</v>
      </c>
      <c r="J367" s="17">
        <v>500</v>
      </c>
      <c r="K367" s="6">
        <f t="shared" si="20"/>
        <v>0</v>
      </c>
      <c r="L367" s="69">
        <f t="shared" si="21"/>
        <v>0.69961805555555545</v>
      </c>
      <c r="M367" s="69">
        <f t="shared" si="22"/>
        <v>0.72231481481481474</v>
      </c>
      <c r="N367" s="75" t="str">
        <f t="shared" si="23"/>
        <v>0:32</v>
      </c>
    </row>
    <row r="368" spans="1:14" x14ac:dyDescent="0.2">
      <c r="A368" s="17">
        <v>389</v>
      </c>
      <c r="B368" s="17">
        <v>10647.5</v>
      </c>
      <c r="C368" s="17">
        <v>11003.5</v>
      </c>
      <c r="D368" s="67">
        <v>43988.263359837962</v>
      </c>
      <c r="E368" s="67">
        <v>43988.266839594908</v>
      </c>
      <c r="F368" s="17">
        <v>0</v>
      </c>
      <c r="G368" s="17">
        <v>99</v>
      </c>
      <c r="H368" s="17">
        <v>27</v>
      </c>
      <c r="I368" s="17">
        <v>9</v>
      </c>
      <c r="J368" s="17">
        <v>500</v>
      </c>
      <c r="K368" s="6">
        <f t="shared" si="20"/>
        <v>0</v>
      </c>
      <c r="L368" s="69">
        <f t="shared" si="21"/>
        <v>0.2633564814814815</v>
      </c>
      <c r="M368" s="69">
        <f t="shared" si="22"/>
        <v>0.2668402777777778</v>
      </c>
      <c r="N368" s="75" t="str">
        <f t="shared" si="23"/>
        <v>0:05</v>
      </c>
    </row>
    <row r="369" spans="1:14" x14ac:dyDescent="0.2">
      <c r="A369" s="24">
        <v>390</v>
      </c>
      <c r="B369" s="24">
        <v>12167</v>
      </c>
      <c r="C369" s="24">
        <v>12645.29</v>
      </c>
      <c r="D369" s="67">
        <v>43990.722519050927</v>
      </c>
      <c r="E369" s="67">
        <v>43990.737212974534</v>
      </c>
      <c r="F369" s="24">
        <v>0</v>
      </c>
      <c r="G369" s="24">
        <v>512</v>
      </c>
      <c r="H369" s="24">
        <v>63</v>
      </c>
      <c r="I369" s="24">
        <v>11</v>
      </c>
      <c r="J369" s="17">
        <v>500</v>
      </c>
      <c r="K369" s="6">
        <f t="shared" si="20"/>
        <v>0</v>
      </c>
      <c r="L369" s="69">
        <f t="shared" si="21"/>
        <v>0.72252314814814822</v>
      </c>
      <c r="M369" s="69">
        <f t="shared" si="22"/>
        <v>0.73721064814814818</v>
      </c>
      <c r="N369" s="75" t="str">
        <f t="shared" si="23"/>
        <v>0:21</v>
      </c>
    </row>
    <row r="370" spans="1:14" x14ac:dyDescent="0.2">
      <c r="A370" s="17">
        <v>391</v>
      </c>
      <c r="B370" s="17">
        <v>7574</v>
      </c>
      <c r="C370" s="17">
        <v>7774.33</v>
      </c>
      <c r="D370" s="67">
        <v>43988.276371261571</v>
      </c>
      <c r="E370" s="67">
        <v>43988.277573761574</v>
      </c>
      <c r="F370" s="17">
        <v>0</v>
      </c>
      <c r="G370" s="17">
        <v>42</v>
      </c>
      <c r="H370" s="17">
        <v>16</v>
      </c>
      <c r="I370" s="17">
        <v>3</v>
      </c>
      <c r="J370" s="17">
        <v>500</v>
      </c>
      <c r="K370" s="6">
        <f t="shared" si="20"/>
        <v>0</v>
      </c>
      <c r="L370" s="69">
        <f t="shared" si="21"/>
        <v>0.27636574074074077</v>
      </c>
      <c r="M370" s="69">
        <f t="shared" si="22"/>
        <v>0.27756944444444448</v>
      </c>
      <c r="N370" s="75" t="str">
        <f t="shared" si="23"/>
        <v>0:01</v>
      </c>
    </row>
    <row r="371" spans="1:14" x14ac:dyDescent="0.2">
      <c r="A371" s="17">
        <v>392</v>
      </c>
      <c r="B371" s="17">
        <v>10138</v>
      </c>
      <c r="C371" s="17">
        <v>10376.64</v>
      </c>
      <c r="D371" s="67">
        <v>43988.277693252312</v>
      </c>
      <c r="E371" s="67">
        <v>43988.286385578707</v>
      </c>
      <c r="F371" s="17">
        <v>0</v>
      </c>
      <c r="G371" s="17">
        <v>185</v>
      </c>
      <c r="H371" s="17">
        <v>46</v>
      </c>
      <c r="I371" s="17">
        <v>9</v>
      </c>
      <c r="J371" s="17">
        <v>500</v>
      </c>
      <c r="K371" s="6">
        <f t="shared" si="20"/>
        <v>0</v>
      </c>
      <c r="L371" s="69">
        <f t="shared" si="21"/>
        <v>0.27769675925925924</v>
      </c>
      <c r="M371" s="69">
        <f t="shared" si="22"/>
        <v>0.28638888888888886</v>
      </c>
      <c r="N371" s="75" t="str">
        <f t="shared" si="23"/>
        <v>0:12</v>
      </c>
    </row>
    <row r="372" spans="1:14" x14ac:dyDescent="0.2">
      <c r="A372" s="17">
        <v>393</v>
      </c>
      <c r="B372" s="17">
        <v>4095.5</v>
      </c>
      <c r="C372" s="17">
        <v>4099</v>
      </c>
      <c r="D372" s="67">
        <v>43988.286394618059</v>
      </c>
      <c r="E372" s="67">
        <v>43988.286410474539</v>
      </c>
      <c r="F372" s="17">
        <v>0</v>
      </c>
      <c r="G372" s="17">
        <v>4</v>
      </c>
      <c r="H372" s="17">
        <v>2</v>
      </c>
      <c r="I372" s="17">
        <v>1</v>
      </c>
      <c r="J372" s="17">
        <v>500</v>
      </c>
      <c r="K372" s="6">
        <f t="shared" si="20"/>
        <v>0</v>
      </c>
      <c r="L372" s="69">
        <f t="shared" si="21"/>
        <v>0.28638888888888886</v>
      </c>
      <c r="M372" s="69">
        <f t="shared" si="22"/>
        <v>0.28641203703703705</v>
      </c>
      <c r="N372" s="75" t="str">
        <f t="shared" si="23"/>
        <v>0:00</v>
      </c>
    </row>
    <row r="373" spans="1:14" x14ac:dyDescent="0.2">
      <c r="A373" s="17">
        <v>394</v>
      </c>
      <c r="B373" s="17">
        <v>9535</v>
      </c>
      <c r="C373" s="17">
        <v>9919.25</v>
      </c>
      <c r="D373" s="67">
        <v>43988.286539826389</v>
      </c>
      <c r="E373" s="67">
        <v>43988.293169085649</v>
      </c>
      <c r="F373" s="17">
        <v>0</v>
      </c>
      <c r="G373" s="17">
        <v>235</v>
      </c>
      <c r="H373" s="17">
        <v>49</v>
      </c>
      <c r="I373" s="17">
        <v>5</v>
      </c>
      <c r="J373" s="17">
        <v>500</v>
      </c>
      <c r="K373" s="6">
        <f t="shared" si="20"/>
        <v>0</v>
      </c>
      <c r="L373" s="69">
        <f t="shared" si="21"/>
        <v>0.28653935185185186</v>
      </c>
      <c r="M373" s="69">
        <f t="shared" si="22"/>
        <v>0.29317129629629629</v>
      </c>
      <c r="N373" s="75" t="str">
        <f t="shared" si="23"/>
        <v>0:09</v>
      </c>
    </row>
    <row r="374" spans="1:14" x14ac:dyDescent="0.2">
      <c r="A374" s="17">
        <v>395</v>
      </c>
      <c r="B374" s="17">
        <v>7217</v>
      </c>
      <c r="C374" s="17">
        <v>7603.79</v>
      </c>
      <c r="D374" s="67">
        <v>43988.293232615739</v>
      </c>
      <c r="E374" s="67">
        <v>43988.295825324072</v>
      </c>
      <c r="F374" s="17">
        <v>0</v>
      </c>
      <c r="G374" s="17">
        <v>154</v>
      </c>
      <c r="H374" s="17">
        <v>38</v>
      </c>
      <c r="I374" s="17">
        <v>3</v>
      </c>
      <c r="J374" s="17">
        <v>500</v>
      </c>
      <c r="K374" s="6">
        <f t="shared" si="20"/>
        <v>0</v>
      </c>
      <c r="L374" s="69">
        <f t="shared" si="21"/>
        <v>0.29322916666666665</v>
      </c>
      <c r="M374" s="69">
        <f t="shared" si="22"/>
        <v>0.29582175925925924</v>
      </c>
      <c r="N374" s="75" t="str">
        <f t="shared" si="23"/>
        <v>0:03</v>
      </c>
    </row>
    <row r="375" spans="1:14" x14ac:dyDescent="0.2">
      <c r="A375" s="17">
        <v>396</v>
      </c>
      <c r="B375" s="17">
        <v>6203.5</v>
      </c>
      <c r="C375" s="17">
        <v>6223</v>
      </c>
      <c r="D375" s="67">
        <v>43988.295840162034</v>
      </c>
      <c r="E375" s="67">
        <v>43988.29587371528</v>
      </c>
      <c r="F375" s="17">
        <v>0</v>
      </c>
      <c r="G375" s="17">
        <v>5</v>
      </c>
      <c r="H375" s="17">
        <v>2</v>
      </c>
      <c r="I375" s="17">
        <v>2</v>
      </c>
      <c r="J375" s="17">
        <v>500</v>
      </c>
      <c r="K375" s="6">
        <f t="shared" si="20"/>
        <v>0</v>
      </c>
      <c r="L375" s="69">
        <f t="shared" si="21"/>
        <v>0.29584490740740738</v>
      </c>
      <c r="M375" s="69">
        <f t="shared" si="22"/>
        <v>0.29586805555555556</v>
      </c>
      <c r="N375" s="75" t="str">
        <f t="shared" si="23"/>
        <v>0:00</v>
      </c>
    </row>
    <row r="376" spans="1:14" x14ac:dyDescent="0.2">
      <c r="A376" s="24">
        <v>397</v>
      </c>
      <c r="B376" s="24">
        <v>12890.5</v>
      </c>
      <c r="C376" s="24">
        <v>13419.58</v>
      </c>
      <c r="D376" s="67">
        <v>43990.737408946756</v>
      </c>
      <c r="E376" s="67">
        <v>43990.750080648148</v>
      </c>
      <c r="F376" s="24">
        <v>0</v>
      </c>
      <c r="G376" s="24">
        <v>262</v>
      </c>
      <c r="H376" s="24">
        <v>64</v>
      </c>
      <c r="I376" s="24">
        <v>14</v>
      </c>
      <c r="J376" s="17">
        <v>500</v>
      </c>
      <c r="K376" s="6">
        <f t="shared" si="20"/>
        <v>0</v>
      </c>
      <c r="L376" s="69">
        <f t="shared" si="21"/>
        <v>0.7374074074074074</v>
      </c>
      <c r="M376" s="69">
        <f t="shared" si="22"/>
        <v>0.75008101851851849</v>
      </c>
      <c r="N376" s="75" t="str">
        <f t="shared" si="23"/>
        <v>0:18</v>
      </c>
    </row>
    <row r="377" spans="1:14" x14ac:dyDescent="0.2">
      <c r="A377" s="24">
        <v>398</v>
      </c>
      <c r="B377" s="24">
        <v>13258</v>
      </c>
      <c r="C377" s="24">
        <v>13283</v>
      </c>
      <c r="D377" s="67">
        <v>43987.932497719907</v>
      </c>
      <c r="E377" s="67">
        <v>43987.932525833334</v>
      </c>
      <c r="F377" s="24">
        <v>1</v>
      </c>
      <c r="G377" s="24">
        <v>20</v>
      </c>
      <c r="H377" s="24">
        <v>8</v>
      </c>
      <c r="I377" s="24">
        <v>1</v>
      </c>
      <c r="J377" s="17">
        <v>500</v>
      </c>
      <c r="K377" s="6">
        <f t="shared" si="20"/>
        <v>0</v>
      </c>
      <c r="L377" s="69">
        <f t="shared" si="21"/>
        <v>0.9325</v>
      </c>
      <c r="M377" s="69">
        <f t="shared" si="22"/>
        <v>0.93252314814814818</v>
      </c>
      <c r="N377" s="75" t="str">
        <f t="shared" si="23"/>
        <v>0:00</v>
      </c>
    </row>
    <row r="378" spans="1:14" x14ac:dyDescent="0.2">
      <c r="A378" s="24">
        <v>399</v>
      </c>
      <c r="B378" s="24">
        <v>8572.5</v>
      </c>
      <c r="C378" s="24">
        <v>8772</v>
      </c>
      <c r="D378" s="67">
        <v>43987.932528923608</v>
      </c>
      <c r="E378" s="67">
        <v>43987.932553981482</v>
      </c>
      <c r="F378" s="24">
        <v>1</v>
      </c>
      <c r="G378" s="24">
        <v>29</v>
      </c>
      <c r="H378" s="24">
        <v>14</v>
      </c>
      <c r="I378" s="24">
        <v>0</v>
      </c>
      <c r="J378" s="17">
        <v>500</v>
      </c>
      <c r="K378" s="6">
        <f t="shared" si="20"/>
        <v>0</v>
      </c>
      <c r="L378" s="69">
        <f t="shared" si="21"/>
        <v>0.93252314814814818</v>
      </c>
      <c r="M378" s="69">
        <f t="shared" si="22"/>
        <v>0.93255787037037041</v>
      </c>
      <c r="N378" s="75" t="str">
        <f t="shared" si="23"/>
        <v>0:00</v>
      </c>
    </row>
    <row r="379" spans="1:14" x14ac:dyDescent="0.2">
      <c r="A379" s="24">
        <v>400</v>
      </c>
      <c r="B379" s="24">
        <v>11224</v>
      </c>
      <c r="C379" s="24">
        <v>11284</v>
      </c>
      <c r="D379" s="67">
        <v>43987.932561793983</v>
      </c>
      <c r="E379" s="67">
        <v>43987.932612615739</v>
      </c>
      <c r="F379" s="24">
        <v>1</v>
      </c>
      <c r="G379" s="24">
        <v>16</v>
      </c>
      <c r="H379" s="24">
        <v>7</v>
      </c>
      <c r="I379" s="24">
        <v>0</v>
      </c>
      <c r="J379" s="17">
        <v>500</v>
      </c>
      <c r="K379" s="6">
        <f t="shared" si="20"/>
        <v>0</v>
      </c>
      <c r="L379" s="69">
        <f t="shared" si="21"/>
        <v>0.93255787037037041</v>
      </c>
      <c r="M379" s="69">
        <f t="shared" si="22"/>
        <v>0.93261574074074083</v>
      </c>
      <c r="N379" s="75" t="str">
        <f t="shared" si="23"/>
        <v>0:00</v>
      </c>
    </row>
    <row r="380" spans="1:14" x14ac:dyDescent="0.2">
      <c r="A380" s="24">
        <v>401</v>
      </c>
      <c r="B380" s="24">
        <v>16403.5</v>
      </c>
      <c r="C380" s="24">
        <v>16455.5</v>
      </c>
      <c r="D380" s="67">
        <v>43987.932648958333</v>
      </c>
      <c r="E380" s="67">
        <v>43987.933356458336</v>
      </c>
      <c r="F380" s="24">
        <v>0</v>
      </c>
      <c r="G380" s="24">
        <v>83</v>
      </c>
      <c r="H380" s="24">
        <v>24</v>
      </c>
      <c r="I380" s="24">
        <v>1</v>
      </c>
      <c r="J380" s="17">
        <v>500</v>
      </c>
      <c r="K380" s="6">
        <f t="shared" si="20"/>
        <v>0</v>
      </c>
      <c r="L380" s="69">
        <f t="shared" si="21"/>
        <v>0.93265046296296295</v>
      </c>
      <c r="M380" s="69">
        <f t="shared" si="22"/>
        <v>0.93335648148148154</v>
      </c>
      <c r="N380" s="75" t="str">
        <f t="shared" si="23"/>
        <v>0:01</v>
      </c>
    </row>
    <row r="381" spans="1:14" x14ac:dyDescent="0.2">
      <c r="A381" s="24">
        <v>402</v>
      </c>
      <c r="B381" s="24">
        <v>9971.5</v>
      </c>
      <c r="C381" s="24">
        <v>10037</v>
      </c>
      <c r="D381" s="67">
        <v>43987.933360972223</v>
      </c>
      <c r="E381" s="67">
        <v>43987.933376435183</v>
      </c>
      <c r="F381" s="24">
        <v>1</v>
      </c>
      <c r="G381" s="24">
        <v>14</v>
      </c>
      <c r="H381" s="24">
        <v>9</v>
      </c>
      <c r="I381" s="24">
        <v>1</v>
      </c>
      <c r="J381" s="17">
        <v>500</v>
      </c>
      <c r="K381" s="6">
        <f t="shared" si="20"/>
        <v>0</v>
      </c>
      <c r="L381" s="69">
        <f t="shared" si="21"/>
        <v>0.93335648148148154</v>
      </c>
      <c r="M381" s="69">
        <f t="shared" si="22"/>
        <v>0.93337962962962961</v>
      </c>
      <c r="N381" s="75" t="str">
        <f t="shared" si="23"/>
        <v>0:00</v>
      </c>
    </row>
    <row r="382" spans="1:14" x14ac:dyDescent="0.2">
      <c r="A382" s="24">
        <v>403</v>
      </c>
      <c r="B382" s="24">
        <v>11138</v>
      </c>
      <c r="C382" s="24">
        <v>11191</v>
      </c>
      <c r="D382" s="67">
        <v>43987.933384328702</v>
      </c>
      <c r="E382" s="67">
        <v>43987.933455405095</v>
      </c>
      <c r="F382" s="24">
        <v>1</v>
      </c>
      <c r="G382" s="24">
        <v>29</v>
      </c>
      <c r="H382" s="24">
        <v>13</v>
      </c>
      <c r="I382" s="24">
        <v>4</v>
      </c>
      <c r="J382" s="17">
        <v>500</v>
      </c>
      <c r="K382" s="6">
        <f t="shared" si="20"/>
        <v>0</v>
      </c>
      <c r="L382" s="69">
        <f t="shared" si="21"/>
        <v>0.93337962962962961</v>
      </c>
      <c r="M382" s="69">
        <f t="shared" si="22"/>
        <v>0.93346064814814822</v>
      </c>
      <c r="N382" s="75" t="str">
        <f t="shared" si="23"/>
        <v>0:00</v>
      </c>
    </row>
    <row r="383" spans="1:14" x14ac:dyDescent="0.2">
      <c r="A383" s="24">
        <v>404</v>
      </c>
      <c r="B383" s="24">
        <v>8475</v>
      </c>
      <c r="C383" s="24">
        <v>8674</v>
      </c>
      <c r="D383" s="67">
        <v>43987.933458252315</v>
      </c>
      <c r="E383" s="67">
        <v>43987.933472210651</v>
      </c>
      <c r="F383" s="24">
        <v>1</v>
      </c>
      <c r="G383" s="24">
        <v>14</v>
      </c>
      <c r="H383" s="24">
        <v>7</v>
      </c>
      <c r="I383" s="24">
        <v>1</v>
      </c>
      <c r="J383" s="17">
        <v>500</v>
      </c>
      <c r="K383" s="6">
        <f t="shared" si="20"/>
        <v>0</v>
      </c>
      <c r="L383" s="69">
        <f t="shared" si="21"/>
        <v>0.93346064814814822</v>
      </c>
      <c r="M383" s="69">
        <f t="shared" si="22"/>
        <v>0.93347222222222215</v>
      </c>
      <c r="N383" s="75" t="str">
        <f t="shared" si="23"/>
        <v>0:00</v>
      </c>
    </row>
    <row r="384" spans="1:14" x14ac:dyDescent="0.2">
      <c r="A384" s="24">
        <v>405</v>
      </c>
      <c r="B384" s="24">
        <v>13657.5</v>
      </c>
      <c r="C384" s="24">
        <v>13730</v>
      </c>
      <c r="D384" s="67">
        <v>43987.933491261574</v>
      </c>
      <c r="E384" s="67">
        <v>43987.933951238425</v>
      </c>
      <c r="F384" s="24">
        <v>1</v>
      </c>
      <c r="G384" s="24">
        <v>39</v>
      </c>
      <c r="H384" s="24">
        <v>17</v>
      </c>
      <c r="I384" s="24">
        <v>4</v>
      </c>
      <c r="J384" s="17">
        <v>500</v>
      </c>
      <c r="K384" s="6">
        <f t="shared" si="20"/>
        <v>0</v>
      </c>
      <c r="L384" s="69">
        <f t="shared" si="21"/>
        <v>0.93349537037037045</v>
      </c>
      <c r="M384" s="69">
        <f t="shared" si="22"/>
        <v>0.9339467592592593</v>
      </c>
      <c r="N384" s="75" t="str">
        <f t="shared" si="23"/>
        <v>0:00</v>
      </c>
    </row>
    <row r="385" spans="1:14" x14ac:dyDescent="0.2">
      <c r="A385" s="24">
        <v>406</v>
      </c>
      <c r="B385" s="24">
        <v>15146</v>
      </c>
      <c r="C385" s="24">
        <v>15222.55</v>
      </c>
      <c r="D385" s="67">
        <v>43987.933982743052</v>
      </c>
      <c r="E385" s="67">
        <v>43987.935245821762</v>
      </c>
      <c r="F385" s="24">
        <v>0</v>
      </c>
      <c r="G385" s="24">
        <v>90</v>
      </c>
      <c r="H385" s="24">
        <v>30</v>
      </c>
      <c r="I385" s="24">
        <v>6</v>
      </c>
      <c r="J385" s="17">
        <v>500</v>
      </c>
      <c r="K385" s="6">
        <f t="shared" si="20"/>
        <v>0</v>
      </c>
      <c r="L385" s="69">
        <f t="shared" si="21"/>
        <v>0.93398148148148152</v>
      </c>
      <c r="M385" s="69">
        <f t="shared" si="22"/>
        <v>0.93524305555555554</v>
      </c>
      <c r="N385" s="75" t="str">
        <f t="shared" si="23"/>
        <v>0:01</v>
      </c>
    </row>
    <row r="386" spans="1:14" x14ac:dyDescent="0.2">
      <c r="A386" s="24">
        <v>407</v>
      </c>
      <c r="B386" s="24">
        <v>7793</v>
      </c>
      <c r="C386" s="24">
        <v>7846</v>
      </c>
      <c r="D386" s="67">
        <v>43987.935247951391</v>
      </c>
      <c r="E386" s="67">
        <v>43987.935252835647</v>
      </c>
      <c r="F386" s="24">
        <v>1</v>
      </c>
      <c r="G386" s="24">
        <v>5</v>
      </c>
      <c r="H386" s="24">
        <v>3</v>
      </c>
      <c r="I386" s="24">
        <v>0</v>
      </c>
      <c r="J386" s="17">
        <v>500</v>
      </c>
      <c r="K386" s="6">
        <f t="shared" ref="K386:K449" si="24">IF(A386=A387,1,0)</f>
        <v>0</v>
      </c>
      <c r="L386" s="69">
        <f t="shared" ref="L386:L449" si="25">TIME(HOUR(D386), MINUTE(D386), SECOND(D386))</f>
        <v>0.93524305555555554</v>
      </c>
      <c r="M386" s="69">
        <f t="shared" ref="M386:M449" si="26">TIME(HOUR(E386), MINUTE(E386), SECOND(E386))</f>
        <v>0.93525462962962969</v>
      </c>
      <c r="N386" s="75" t="str">
        <f t="shared" ref="N386:N449" si="27">TEXT(M386-L386, "h:mm")</f>
        <v>0:00</v>
      </c>
    </row>
    <row r="387" spans="1:14" x14ac:dyDescent="0.2">
      <c r="A387" s="24">
        <v>408</v>
      </c>
      <c r="B387" s="24">
        <v>14074</v>
      </c>
      <c r="C387" s="24">
        <v>14087</v>
      </c>
      <c r="D387" s="67">
        <v>43987.935274618052</v>
      </c>
      <c r="E387" s="67">
        <v>43987.935668148151</v>
      </c>
      <c r="F387" s="24">
        <v>1</v>
      </c>
      <c r="G387" s="24">
        <v>26</v>
      </c>
      <c r="H387" s="24">
        <v>13</v>
      </c>
      <c r="I387" s="24">
        <v>3</v>
      </c>
      <c r="J387" s="17">
        <v>500</v>
      </c>
      <c r="K387" s="6">
        <f t="shared" si="24"/>
        <v>0</v>
      </c>
      <c r="L387" s="69">
        <f t="shared" si="25"/>
        <v>0.93527777777777776</v>
      </c>
      <c r="M387" s="69">
        <f t="shared" si="26"/>
        <v>0.9356712962962962</v>
      </c>
      <c r="N387" s="75" t="str">
        <f t="shared" si="27"/>
        <v>0:00</v>
      </c>
    </row>
    <row r="388" spans="1:14" x14ac:dyDescent="0.2">
      <c r="A388" s="24">
        <v>409</v>
      </c>
      <c r="B388" s="24">
        <v>7404</v>
      </c>
      <c r="C388" s="24">
        <v>7404</v>
      </c>
      <c r="D388" s="67">
        <v>43987.935669351849</v>
      </c>
      <c r="E388" s="67">
        <v>43987.935669351849</v>
      </c>
      <c r="F388" s="24">
        <v>1</v>
      </c>
      <c r="G388" s="24">
        <v>0</v>
      </c>
      <c r="H388" s="24">
        <v>0</v>
      </c>
      <c r="I388" s="24">
        <v>0</v>
      </c>
      <c r="J388" s="17">
        <v>500</v>
      </c>
      <c r="K388" s="6">
        <f t="shared" si="24"/>
        <v>0</v>
      </c>
      <c r="L388" s="69">
        <f t="shared" si="25"/>
        <v>0.9356712962962962</v>
      </c>
      <c r="M388" s="69">
        <f t="shared" si="26"/>
        <v>0.9356712962962962</v>
      </c>
      <c r="N388" s="75" t="str">
        <f t="shared" si="27"/>
        <v>0:00</v>
      </c>
    </row>
    <row r="389" spans="1:14" x14ac:dyDescent="0.2">
      <c r="A389" s="24">
        <v>410</v>
      </c>
      <c r="B389" s="24">
        <v>12913.5</v>
      </c>
      <c r="C389" s="24">
        <v>12930</v>
      </c>
      <c r="D389" s="67">
        <v>43987.935682418982</v>
      </c>
      <c r="E389" s="67">
        <v>43987.935700925926</v>
      </c>
      <c r="F389" s="24">
        <v>1</v>
      </c>
      <c r="G389" s="24">
        <v>10</v>
      </c>
      <c r="H389" s="24">
        <v>5</v>
      </c>
      <c r="I389" s="24">
        <v>0</v>
      </c>
      <c r="J389" s="17">
        <v>500</v>
      </c>
      <c r="K389" s="6">
        <f t="shared" si="24"/>
        <v>0</v>
      </c>
      <c r="L389" s="69">
        <f t="shared" si="25"/>
        <v>0.93568287037037035</v>
      </c>
      <c r="M389" s="69">
        <f t="shared" si="26"/>
        <v>0.93570601851851853</v>
      </c>
      <c r="N389" s="75" t="str">
        <f t="shared" si="27"/>
        <v>0:00</v>
      </c>
    </row>
    <row r="390" spans="1:14" x14ac:dyDescent="0.2">
      <c r="A390" s="24">
        <v>411</v>
      </c>
      <c r="B390" s="24">
        <v>15174</v>
      </c>
      <c r="C390" s="24">
        <v>15184</v>
      </c>
      <c r="D390" s="67">
        <v>43987.935727187498</v>
      </c>
      <c r="E390" s="67">
        <v>43987.935926168982</v>
      </c>
      <c r="F390" s="24">
        <v>1</v>
      </c>
      <c r="G390" s="24">
        <v>20</v>
      </c>
      <c r="H390" s="24">
        <v>9</v>
      </c>
      <c r="I390" s="24">
        <v>2</v>
      </c>
      <c r="J390" s="17">
        <v>500</v>
      </c>
      <c r="K390" s="6">
        <f t="shared" si="24"/>
        <v>0</v>
      </c>
      <c r="L390" s="69">
        <f t="shared" si="25"/>
        <v>0.93572916666666661</v>
      </c>
      <c r="M390" s="69">
        <f t="shared" si="26"/>
        <v>0.93592592592592594</v>
      </c>
      <c r="N390" s="75" t="str">
        <f t="shared" si="27"/>
        <v>0:00</v>
      </c>
    </row>
    <row r="391" spans="1:14" x14ac:dyDescent="0.2">
      <c r="A391" s="24">
        <v>412</v>
      </c>
      <c r="B391" s="24">
        <v>7139</v>
      </c>
      <c r="C391" s="24">
        <v>7139</v>
      </c>
      <c r="D391" s="67">
        <v>43987.935928043982</v>
      </c>
      <c r="E391" s="67">
        <v>43987.935928043982</v>
      </c>
      <c r="F391" s="24">
        <v>1</v>
      </c>
      <c r="G391" s="24">
        <v>0</v>
      </c>
      <c r="H391" s="24">
        <v>0</v>
      </c>
      <c r="I391" s="24">
        <v>0</v>
      </c>
      <c r="J391" s="17">
        <v>500</v>
      </c>
      <c r="K391" s="6">
        <f t="shared" si="24"/>
        <v>0</v>
      </c>
      <c r="L391" s="69">
        <f t="shared" si="25"/>
        <v>0.93592592592592594</v>
      </c>
      <c r="M391" s="69">
        <f t="shared" si="26"/>
        <v>0.93592592592592594</v>
      </c>
      <c r="N391" s="75" t="str">
        <f t="shared" si="27"/>
        <v>0:00</v>
      </c>
    </row>
    <row r="392" spans="1:14" x14ac:dyDescent="0.2">
      <c r="A392" s="24">
        <v>413</v>
      </c>
      <c r="B392" s="24">
        <v>7474</v>
      </c>
      <c r="C392" s="24">
        <v>7474</v>
      </c>
      <c r="D392" s="67">
        <v>43987.935929513886</v>
      </c>
      <c r="E392" s="67">
        <v>43987.935929537038</v>
      </c>
      <c r="F392" s="24">
        <v>1</v>
      </c>
      <c r="G392" s="24">
        <v>0</v>
      </c>
      <c r="H392" s="24">
        <v>0</v>
      </c>
      <c r="I392" s="24">
        <v>0</v>
      </c>
      <c r="J392" s="17">
        <v>500</v>
      </c>
      <c r="K392" s="6">
        <f t="shared" si="24"/>
        <v>0</v>
      </c>
      <c r="L392" s="69">
        <f t="shared" si="25"/>
        <v>0.93592592592592594</v>
      </c>
      <c r="M392" s="69">
        <f t="shared" si="26"/>
        <v>0.93592592592592594</v>
      </c>
      <c r="N392" s="75" t="str">
        <f t="shared" si="27"/>
        <v>0:00</v>
      </c>
    </row>
    <row r="393" spans="1:14" x14ac:dyDescent="0.2">
      <c r="A393" s="24">
        <v>414</v>
      </c>
      <c r="B393" s="24">
        <v>9259</v>
      </c>
      <c r="C393" s="24">
        <v>9373</v>
      </c>
      <c r="D393" s="67">
        <v>43987.935933206019</v>
      </c>
      <c r="E393" s="67">
        <v>43987.935952511572</v>
      </c>
      <c r="F393" s="24">
        <v>1</v>
      </c>
      <c r="G393" s="24">
        <v>19</v>
      </c>
      <c r="H393" s="24">
        <v>11</v>
      </c>
      <c r="I393" s="24">
        <v>1</v>
      </c>
      <c r="J393" s="17">
        <v>500</v>
      </c>
      <c r="K393" s="6">
        <f t="shared" si="24"/>
        <v>0</v>
      </c>
      <c r="L393" s="69">
        <f t="shared" si="25"/>
        <v>0.93593749999999998</v>
      </c>
      <c r="M393" s="69">
        <f t="shared" si="26"/>
        <v>0.93594907407407402</v>
      </c>
      <c r="N393" s="75" t="str">
        <f t="shared" si="27"/>
        <v>0:00</v>
      </c>
    </row>
    <row r="394" spans="1:14" x14ac:dyDescent="0.2">
      <c r="A394" s="24">
        <v>415</v>
      </c>
      <c r="B394" s="24">
        <v>11857</v>
      </c>
      <c r="C394" s="24">
        <v>11921.5</v>
      </c>
      <c r="D394" s="67">
        <v>43987.935963229167</v>
      </c>
      <c r="E394" s="67">
        <v>43987.936213692126</v>
      </c>
      <c r="F394" s="24">
        <v>0</v>
      </c>
      <c r="G394" s="24">
        <v>42</v>
      </c>
      <c r="H394" s="24">
        <v>17</v>
      </c>
      <c r="I394" s="24">
        <v>2</v>
      </c>
      <c r="J394" s="17">
        <v>500</v>
      </c>
      <c r="K394" s="6">
        <f t="shared" si="24"/>
        <v>0</v>
      </c>
      <c r="L394" s="69">
        <f t="shared" si="25"/>
        <v>0.93596064814814817</v>
      </c>
      <c r="M394" s="69">
        <f t="shared" si="26"/>
        <v>0.9362152777777778</v>
      </c>
      <c r="N394" s="75" t="str">
        <f t="shared" si="27"/>
        <v>0:00</v>
      </c>
    </row>
    <row r="395" spans="1:14" x14ac:dyDescent="0.2">
      <c r="A395" s="24">
        <v>416</v>
      </c>
      <c r="B395" s="24">
        <v>15270.5</v>
      </c>
      <c r="C395" s="24">
        <v>15343.33</v>
      </c>
      <c r="D395" s="67">
        <v>43987.936243217591</v>
      </c>
      <c r="E395" s="67">
        <v>43987.93732837963</v>
      </c>
      <c r="F395" s="24">
        <v>0</v>
      </c>
      <c r="G395" s="24">
        <v>84</v>
      </c>
      <c r="H395" s="24">
        <v>25</v>
      </c>
      <c r="I395" s="24">
        <v>5</v>
      </c>
      <c r="J395" s="17">
        <v>500</v>
      </c>
      <c r="K395" s="6">
        <f t="shared" si="24"/>
        <v>0</v>
      </c>
      <c r="L395" s="69">
        <f t="shared" si="25"/>
        <v>0.93623842592592599</v>
      </c>
      <c r="M395" s="69">
        <f t="shared" si="26"/>
        <v>0.93732638888888886</v>
      </c>
      <c r="N395" s="75" t="str">
        <f t="shared" si="27"/>
        <v>0:01</v>
      </c>
    </row>
    <row r="396" spans="1:14" x14ac:dyDescent="0.2">
      <c r="A396" s="24">
        <v>417</v>
      </c>
      <c r="B396" s="24">
        <v>13924</v>
      </c>
      <c r="C396" s="24">
        <v>13958.57</v>
      </c>
      <c r="D396" s="67">
        <v>43987.937348981483</v>
      </c>
      <c r="E396" s="67">
        <v>43987.938200648146</v>
      </c>
      <c r="F396" s="24">
        <v>0</v>
      </c>
      <c r="G396" s="24">
        <v>79</v>
      </c>
      <c r="H396" s="24">
        <v>30</v>
      </c>
      <c r="I396" s="24">
        <v>4</v>
      </c>
      <c r="J396" s="17">
        <v>500</v>
      </c>
      <c r="K396" s="6">
        <f t="shared" si="24"/>
        <v>0</v>
      </c>
      <c r="L396" s="69">
        <f t="shared" si="25"/>
        <v>0.93734953703703694</v>
      </c>
      <c r="M396" s="69">
        <f t="shared" si="26"/>
        <v>0.93820601851851848</v>
      </c>
      <c r="N396" s="75" t="str">
        <f t="shared" si="27"/>
        <v>0:01</v>
      </c>
    </row>
    <row r="397" spans="1:14" x14ac:dyDescent="0.2">
      <c r="A397" s="24">
        <v>418</v>
      </c>
      <c r="B397" s="24">
        <v>7918</v>
      </c>
      <c r="C397" s="24">
        <v>7918</v>
      </c>
      <c r="D397" s="67">
        <v>43987.938202962963</v>
      </c>
      <c r="E397" s="67">
        <v>43987.938202962963</v>
      </c>
      <c r="F397" s="24">
        <v>1</v>
      </c>
      <c r="G397" s="24">
        <v>0</v>
      </c>
      <c r="H397" s="24">
        <v>0</v>
      </c>
      <c r="I397" s="24">
        <v>0</v>
      </c>
      <c r="J397" s="17">
        <v>500</v>
      </c>
      <c r="K397" s="6">
        <f t="shared" si="24"/>
        <v>0</v>
      </c>
      <c r="L397" s="69">
        <f t="shared" si="25"/>
        <v>0.93820601851851848</v>
      </c>
      <c r="M397" s="69">
        <f t="shared" si="26"/>
        <v>0.93820601851851848</v>
      </c>
      <c r="N397" s="75" t="str">
        <f t="shared" si="27"/>
        <v>0:00</v>
      </c>
    </row>
    <row r="398" spans="1:14" x14ac:dyDescent="0.2">
      <c r="A398" s="24">
        <v>419</v>
      </c>
      <c r="B398" s="24">
        <v>14425</v>
      </c>
      <c r="C398" s="24">
        <v>14471</v>
      </c>
      <c r="D398" s="67">
        <v>43987.938225694445</v>
      </c>
      <c r="E398" s="67">
        <v>43987.938652094905</v>
      </c>
      <c r="F398" s="24">
        <v>0</v>
      </c>
      <c r="G398" s="24">
        <v>26</v>
      </c>
      <c r="H398" s="24">
        <v>14</v>
      </c>
      <c r="I398" s="24">
        <v>4</v>
      </c>
      <c r="J398" s="17">
        <v>500</v>
      </c>
      <c r="K398" s="6">
        <f t="shared" si="24"/>
        <v>0</v>
      </c>
      <c r="L398" s="69">
        <f t="shared" si="25"/>
        <v>0.93822916666666656</v>
      </c>
      <c r="M398" s="69">
        <f t="shared" si="26"/>
        <v>0.93865740740740744</v>
      </c>
      <c r="N398" s="75" t="str">
        <f t="shared" si="27"/>
        <v>0:00</v>
      </c>
    </row>
    <row r="399" spans="1:14" x14ac:dyDescent="0.2">
      <c r="A399" s="24">
        <v>420</v>
      </c>
      <c r="B399" s="24">
        <v>13780.5</v>
      </c>
      <c r="C399" s="24">
        <v>13795</v>
      </c>
      <c r="D399" s="67">
        <v>43987.938671701391</v>
      </c>
      <c r="E399" s="67">
        <v>43987.938690844909</v>
      </c>
      <c r="F399" s="24">
        <v>1</v>
      </c>
      <c r="G399" s="24">
        <v>8</v>
      </c>
      <c r="H399" s="24">
        <v>4</v>
      </c>
      <c r="I399" s="24">
        <v>0</v>
      </c>
      <c r="J399" s="17">
        <v>500</v>
      </c>
      <c r="K399" s="6">
        <f t="shared" si="24"/>
        <v>0</v>
      </c>
      <c r="L399" s="69">
        <f t="shared" si="25"/>
        <v>0.93866898148148159</v>
      </c>
      <c r="M399" s="69">
        <f t="shared" si="26"/>
        <v>0.93869212962962967</v>
      </c>
      <c r="N399" s="75" t="str">
        <f t="shared" si="27"/>
        <v>0:00</v>
      </c>
    </row>
    <row r="400" spans="1:14" x14ac:dyDescent="0.2">
      <c r="A400" s="24">
        <v>421</v>
      </c>
      <c r="B400" s="24">
        <v>7680</v>
      </c>
      <c r="C400" s="24">
        <v>7680</v>
      </c>
      <c r="D400" s="67">
        <v>43987.938692569442</v>
      </c>
      <c r="E400" s="67">
        <v>43987.938692581018</v>
      </c>
      <c r="F400" s="24">
        <v>1</v>
      </c>
      <c r="G400" s="24">
        <v>0</v>
      </c>
      <c r="H400" s="24">
        <v>0</v>
      </c>
      <c r="I400" s="24">
        <v>0</v>
      </c>
      <c r="J400" s="17">
        <v>500</v>
      </c>
      <c r="K400" s="6">
        <f t="shared" si="24"/>
        <v>0</v>
      </c>
      <c r="L400" s="69">
        <f t="shared" si="25"/>
        <v>0.93869212962962967</v>
      </c>
      <c r="M400" s="69">
        <f t="shared" si="26"/>
        <v>0.93869212962962967</v>
      </c>
      <c r="N400" s="75" t="str">
        <f t="shared" si="27"/>
        <v>0:00</v>
      </c>
    </row>
    <row r="401" spans="1:14" x14ac:dyDescent="0.2">
      <c r="A401" s="24">
        <v>422</v>
      </c>
      <c r="B401" s="24">
        <v>11638</v>
      </c>
      <c r="C401" s="24">
        <v>11719</v>
      </c>
      <c r="D401" s="67">
        <v>43987.938703807871</v>
      </c>
      <c r="E401" s="67">
        <v>43987.938735324075</v>
      </c>
      <c r="F401" s="24">
        <v>1</v>
      </c>
      <c r="G401" s="24">
        <v>23</v>
      </c>
      <c r="H401" s="24">
        <v>12</v>
      </c>
      <c r="I401" s="24">
        <v>0</v>
      </c>
      <c r="J401" s="17">
        <v>500</v>
      </c>
      <c r="K401" s="6">
        <f t="shared" si="24"/>
        <v>0</v>
      </c>
      <c r="L401" s="69">
        <f t="shared" si="25"/>
        <v>0.93870370370370371</v>
      </c>
      <c r="M401" s="69">
        <f t="shared" si="26"/>
        <v>0.93873842592592593</v>
      </c>
      <c r="N401" s="75" t="str">
        <f t="shared" si="27"/>
        <v>0:00</v>
      </c>
    </row>
    <row r="402" spans="1:14" x14ac:dyDescent="0.2">
      <c r="A402" s="24">
        <v>423</v>
      </c>
      <c r="B402" s="24">
        <v>6709</v>
      </c>
      <c r="C402" s="24">
        <v>6709</v>
      </c>
      <c r="D402" s="67">
        <v>43987.938736226854</v>
      </c>
      <c r="E402" s="67">
        <v>43987.938736226854</v>
      </c>
      <c r="F402" s="24">
        <v>1</v>
      </c>
      <c r="G402" s="24">
        <v>0</v>
      </c>
      <c r="H402" s="24">
        <v>0</v>
      </c>
      <c r="I402" s="24">
        <v>0</v>
      </c>
      <c r="J402" s="17">
        <v>500</v>
      </c>
      <c r="K402" s="6">
        <f t="shared" si="24"/>
        <v>0</v>
      </c>
      <c r="L402" s="69">
        <f t="shared" si="25"/>
        <v>0.93873842592592593</v>
      </c>
      <c r="M402" s="69">
        <f t="shared" si="26"/>
        <v>0.93873842592592593</v>
      </c>
      <c r="N402" s="75" t="str">
        <f t="shared" si="27"/>
        <v>0:00</v>
      </c>
    </row>
    <row r="403" spans="1:14" x14ac:dyDescent="0.2">
      <c r="A403" s="24">
        <v>424</v>
      </c>
      <c r="B403" s="24">
        <v>13103.5</v>
      </c>
      <c r="C403" s="24">
        <v>13103.5</v>
      </c>
      <c r="D403" s="67">
        <v>43987.938752071757</v>
      </c>
      <c r="E403" s="67">
        <v>43987.93876222222</v>
      </c>
      <c r="F403" s="24">
        <v>0</v>
      </c>
      <c r="G403" s="24">
        <v>0</v>
      </c>
      <c r="H403" s="24">
        <v>0</v>
      </c>
      <c r="I403" s="24">
        <v>0</v>
      </c>
      <c r="J403" s="17">
        <v>500</v>
      </c>
      <c r="K403" s="6">
        <f t="shared" si="24"/>
        <v>0</v>
      </c>
      <c r="L403" s="69">
        <f t="shared" si="25"/>
        <v>0.93875000000000008</v>
      </c>
      <c r="M403" s="69">
        <f t="shared" si="26"/>
        <v>0.93876157407407401</v>
      </c>
      <c r="N403" s="75" t="str">
        <f t="shared" si="27"/>
        <v>0:00</v>
      </c>
    </row>
    <row r="404" spans="1:14" x14ac:dyDescent="0.2">
      <c r="A404" s="24">
        <v>425</v>
      </c>
      <c r="B404" s="24">
        <v>14696</v>
      </c>
      <c r="C404" s="24">
        <v>14761</v>
      </c>
      <c r="D404" s="67">
        <v>43987.938786817132</v>
      </c>
      <c r="E404" s="67">
        <v>43987.939123402779</v>
      </c>
      <c r="F404" s="24">
        <v>1</v>
      </c>
      <c r="G404" s="24">
        <v>42</v>
      </c>
      <c r="H404" s="24">
        <v>15</v>
      </c>
      <c r="I404" s="24">
        <v>1</v>
      </c>
      <c r="J404" s="17">
        <v>500</v>
      </c>
      <c r="K404" s="6">
        <f t="shared" si="24"/>
        <v>0</v>
      </c>
      <c r="L404" s="69">
        <f t="shared" si="25"/>
        <v>0.9387847222222222</v>
      </c>
      <c r="M404" s="69">
        <f t="shared" si="26"/>
        <v>0.93912037037037033</v>
      </c>
      <c r="N404" s="75" t="str">
        <f t="shared" si="27"/>
        <v>0:00</v>
      </c>
    </row>
    <row r="405" spans="1:14" x14ac:dyDescent="0.2">
      <c r="A405" s="24">
        <v>426</v>
      </c>
      <c r="B405" s="24">
        <v>12035.5</v>
      </c>
      <c r="C405" s="24">
        <v>12144</v>
      </c>
      <c r="D405" s="67">
        <v>43987.93913579861</v>
      </c>
      <c r="E405" s="67">
        <v>43987.93984082176</v>
      </c>
      <c r="F405" s="24">
        <v>1</v>
      </c>
      <c r="G405" s="24">
        <v>129</v>
      </c>
      <c r="H405" s="24">
        <v>42</v>
      </c>
      <c r="I405" s="24">
        <v>2</v>
      </c>
      <c r="J405" s="17">
        <v>500</v>
      </c>
      <c r="K405" s="6">
        <f t="shared" si="24"/>
        <v>0</v>
      </c>
      <c r="L405" s="69">
        <f t="shared" si="25"/>
        <v>0.93913194444444448</v>
      </c>
      <c r="M405" s="69">
        <f t="shared" si="26"/>
        <v>0.93983796296296296</v>
      </c>
      <c r="N405" s="75" t="str">
        <f t="shared" si="27"/>
        <v>0:01</v>
      </c>
    </row>
    <row r="406" spans="1:14" x14ac:dyDescent="0.2">
      <c r="A406" s="24">
        <v>427</v>
      </c>
      <c r="B406" s="24">
        <v>10192.5</v>
      </c>
      <c r="C406" s="24">
        <v>10294</v>
      </c>
      <c r="D406" s="67">
        <v>43987.93984554398</v>
      </c>
      <c r="E406" s="67">
        <v>43987.939886817127</v>
      </c>
      <c r="F406" s="24">
        <v>0</v>
      </c>
      <c r="G406" s="24">
        <v>32</v>
      </c>
      <c r="H406" s="24">
        <v>12</v>
      </c>
      <c r="I406" s="24">
        <v>2</v>
      </c>
      <c r="J406" s="17">
        <v>500</v>
      </c>
      <c r="K406" s="6">
        <f t="shared" si="24"/>
        <v>0</v>
      </c>
      <c r="L406" s="69">
        <f t="shared" si="25"/>
        <v>0.93984953703703711</v>
      </c>
      <c r="M406" s="69">
        <f t="shared" si="26"/>
        <v>0.93988425925925922</v>
      </c>
      <c r="N406" s="75" t="str">
        <f t="shared" si="27"/>
        <v>0:00</v>
      </c>
    </row>
    <row r="407" spans="1:14" x14ac:dyDescent="0.2">
      <c r="A407" s="24">
        <v>428</v>
      </c>
      <c r="B407" s="24">
        <v>14777.5</v>
      </c>
      <c r="C407" s="24">
        <v>14821</v>
      </c>
      <c r="D407" s="67">
        <v>43987.939914953706</v>
      </c>
      <c r="E407" s="67">
        <v>43987.9426165162</v>
      </c>
      <c r="F407" s="24">
        <v>0</v>
      </c>
      <c r="G407" s="24">
        <v>156</v>
      </c>
      <c r="H407" s="24">
        <v>64</v>
      </c>
      <c r="I407" s="24">
        <v>13</v>
      </c>
      <c r="J407" s="17">
        <v>500</v>
      </c>
      <c r="K407" s="6">
        <f t="shared" si="24"/>
        <v>0</v>
      </c>
      <c r="L407" s="69">
        <f t="shared" si="25"/>
        <v>0.93991898148148145</v>
      </c>
      <c r="M407" s="69">
        <f t="shared" si="26"/>
        <v>0.94261574074074073</v>
      </c>
      <c r="N407" s="75" t="str">
        <f t="shared" si="27"/>
        <v>0:03</v>
      </c>
    </row>
    <row r="408" spans="1:14" x14ac:dyDescent="0.2">
      <c r="A408" s="24">
        <v>429</v>
      </c>
      <c r="B408" s="24">
        <v>12904</v>
      </c>
      <c r="C408" s="24">
        <v>12981.5</v>
      </c>
      <c r="D408" s="67">
        <v>43987.942633125</v>
      </c>
      <c r="E408" s="67">
        <v>43987.942808599539</v>
      </c>
      <c r="F408" s="24">
        <v>0</v>
      </c>
      <c r="G408" s="24">
        <v>50</v>
      </c>
      <c r="H408" s="24">
        <v>13</v>
      </c>
      <c r="I408" s="24">
        <v>0</v>
      </c>
      <c r="J408" s="17">
        <v>500</v>
      </c>
      <c r="K408" s="6">
        <f t="shared" si="24"/>
        <v>0</v>
      </c>
      <c r="L408" s="69">
        <f t="shared" si="25"/>
        <v>0.94263888888888892</v>
      </c>
      <c r="M408" s="69">
        <f t="shared" si="26"/>
        <v>0.94281250000000005</v>
      </c>
      <c r="N408" s="75" t="str">
        <f t="shared" si="27"/>
        <v>0:00</v>
      </c>
    </row>
    <row r="409" spans="1:14" x14ac:dyDescent="0.2">
      <c r="A409" s="24">
        <v>430</v>
      </c>
      <c r="B409" s="24">
        <v>7205</v>
      </c>
      <c r="C409" s="24">
        <v>7205</v>
      </c>
      <c r="D409" s="67">
        <v>43987.94280960648</v>
      </c>
      <c r="E409" s="67">
        <v>43987.94280960648</v>
      </c>
      <c r="F409" s="24">
        <v>1</v>
      </c>
      <c r="G409" s="24">
        <v>0</v>
      </c>
      <c r="H409" s="24">
        <v>0</v>
      </c>
      <c r="I409" s="24">
        <v>0</v>
      </c>
      <c r="J409" s="17">
        <v>500</v>
      </c>
      <c r="K409" s="6">
        <f t="shared" si="24"/>
        <v>0</v>
      </c>
      <c r="L409" s="69">
        <f t="shared" si="25"/>
        <v>0.94281250000000005</v>
      </c>
      <c r="M409" s="69">
        <f t="shared" si="26"/>
        <v>0.94281250000000005</v>
      </c>
      <c r="N409" s="75" t="str">
        <f t="shared" si="27"/>
        <v>0:00</v>
      </c>
    </row>
    <row r="410" spans="1:14" x14ac:dyDescent="0.2">
      <c r="A410" s="24">
        <v>431</v>
      </c>
      <c r="B410" s="24">
        <v>7198</v>
      </c>
      <c r="C410" s="24">
        <v>7198</v>
      </c>
      <c r="D410" s="67">
        <v>43987.942810659719</v>
      </c>
      <c r="E410" s="67">
        <v>43987.942810671295</v>
      </c>
      <c r="F410" s="24">
        <v>1</v>
      </c>
      <c r="G410" s="24">
        <v>0</v>
      </c>
      <c r="H410" s="24">
        <v>0</v>
      </c>
      <c r="I410" s="24">
        <v>0</v>
      </c>
      <c r="J410" s="17">
        <v>500</v>
      </c>
      <c r="K410" s="6">
        <f t="shared" si="24"/>
        <v>0</v>
      </c>
      <c r="L410" s="69">
        <f t="shared" si="25"/>
        <v>0.94281250000000005</v>
      </c>
      <c r="M410" s="69">
        <f t="shared" si="26"/>
        <v>0.94281250000000005</v>
      </c>
      <c r="N410" s="75" t="str">
        <f t="shared" si="27"/>
        <v>0:00</v>
      </c>
    </row>
    <row r="411" spans="1:14" x14ac:dyDescent="0.2">
      <c r="A411" s="24">
        <v>432</v>
      </c>
      <c r="B411" s="24">
        <v>11758.5</v>
      </c>
      <c r="C411" s="24">
        <v>11815</v>
      </c>
      <c r="D411" s="67">
        <v>43987.942821342593</v>
      </c>
      <c r="E411" s="67">
        <v>43987.942849525461</v>
      </c>
      <c r="F411" s="24">
        <v>0</v>
      </c>
      <c r="G411" s="24">
        <v>19</v>
      </c>
      <c r="H411" s="24">
        <v>10</v>
      </c>
      <c r="I411" s="24">
        <v>1</v>
      </c>
      <c r="J411" s="17">
        <v>500</v>
      </c>
      <c r="K411" s="6">
        <f t="shared" si="24"/>
        <v>0</v>
      </c>
      <c r="L411" s="69">
        <f t="shared" si="25"/>
        <v>0.94282407407407398</v>
      </c>
      <c r="M411" s="69">
        <f t="shared" si="26"/>
        <v>0.94284722222222228</v>
      </c>
      <c r="N411" s="75" t="str">
        <f t="shared" si="27"/>
        <v>0:00</v>
      </c>
    </row>
    <row r="412" spans="1:14" x14ac:dyDescent="0.2">
      <c r="A412" s="17">
        <v>433</v>
      </c>
      <c r="B412" s="17">
        <v>12727</v>
      </c>
      <c r="C412" s="17">
        <v>12811.33</v>
      </c>
      <c r="D412" s="67">
        <v>43988.311056053244</v>
      </c>
      <c r="E412" s="67">
        <v>43988.311215127316</v>
      </c>
      <c r="F412" s="17">
        <v>0</v>
      </c>
      <c r="G412" s="17">
        <v>33</v>
      </c>
      <c r="H412" s="17">
        <v>10</v>
      </c>
      <c r="I412" s="17">
        <v>0</v>
      </c>
      <c r="J412" s="17">
        <v>500</v>
      </c>
      <c r="K412" s="6">
        <f t="shared" si="24"/>
        <v>0</v>
      </c>
      <c r="L412" s="69">
        <f t="shared" si="25"/>
        <v>0.31105324074074076</v>
      </c>
      <c r="M412" s="69">
        <f t="shared" si="26"/>
        <v>0.31121527777777774</v>
      </c>
      <c r="N412" s="75" t="str">
        <f t="shared" si="27"/>
        <v>0:00</v>
      </c>
    </row>
    <row r="413" spans="1:14" x14ac:dyDescent="0.2">
      <c r="A413" s="17">
        <v>434</v>
      </c>
      <c r="B413" s="17">
        <v>10840</v>
      </c>
      <c r="C413" s="17">
        <v>10884</v>
      </c>
      <c r="D413" s="67">
        <v>43988.311221886572</v>
      </c>
      <c r="E413" s="67">
        <v>43988.311256967594</v>
      </c>
      <c r="F413" s="17">
        <v>1</v>
      </c>
      <c r="G413" s="17">
        <v>34</v>
      </c>
      <c r="H413" s="17">
        <v>11</v>
      </c>
      <c r="I413" s="17">
        <v>1</v>
      </c>
      <c r="J413" s="17">
        <v>500</v>
      </c>
      <c r="K413" s="6">
        <f t="shared" si="24"/>
        <v>0</v>
      </c>
      <c r="L413" s="69">
        <f t="shared" si="25"/>
        <v>0.31122685185185184</v>
      </c>
      <c r="M413" s="69">
        <f t="shared" si="26"/>
        <v>0.31126157407407407</v>
      </c>
      <c r="N413" s="75" t="str">
        <f t="shared" si="27"/>
        <v>0:00</v>
      </c>
    </row>
    <row r="414" spans="1:14" x14ac:dyDescent="0.2">
      <c r="A414" s="17">
        <v>435</v>
      </c>
      <c r="B414" s="17">
        <v>8716</v>
      </c>
      <c r="C414" s="17">
        <v>8927</v>
      </c>
      <c r="D414" s="67">
        <v>43988.311260196759</v>
      </c>
      <c r="E414" s="67">
        <v>43988.311276354165</v>
      </c>
      <c r="F414" s="17">
        <v>1</v>
      </c>
      <c r="G414" s="17">
        <v>18</v>
      </c>
      <c r="H414" s="17">
        <v>9</v>
      </c>
      <c r="I414" s="17">
        <v>1</v>
      </c>
      <c r="J414" s="17">
        <v>500</v>
      </c>
      <c r="K414" s="6">
        <f t="shared" si="24"/>
        <v>0</v>
      </c>
      <c r="L414" s="69">
        <f t="shared" si="25"/>
        <v>0.31126157407407407</v>
      </c>
      <c r="M414" s="69">
        <f t="shared" si="26"/>
        <v>0.31127314814814816</v>
      </c>
      <c r="N414" s="75" t="str">
        <f t="shared" si="27"/>
        <v>0:00</v>
      </c>
    </row>
    <row r="415" spans="1:14" x14ac:dyDescent="0.2">
      <c r="A415" s="21">
        <v>436</v>
      </c>
      <c r="B415" s="21">
        <v>14245</v>
      </c>
      <c r="C415" s="21">
        <v>14302</v>
      </c>
      <c r="D415" s="77">
        <v>43991.143908749997</v>
      </c>
      <c r="E415" s="77">
        <v>43991.145059652779</v>
      </c>
      <c r="F415" s="21">
        <v>1</v>
      </c>
      <c r="G415" s="21">
        <v>122</v>
      </c>
      <c r="H415" s="21">
        <v>42</v>
      </c>
      <c r="I415" s="21">
        <v>5</v>
      </c>
      <c r="J415" s="21">
        <v>500</v>
      </c>
      <c r="K415" s="20">
        <f t="shared" si="24"/>
        <v>0</v>
      </c>
      <c r="L415" s="78">
        <f t="shared" si="25"/>
        <v>0.14391203703703703</v>
      </c>
      <c r="M415" s="78">
        <f t="shared" si="26"/>
        <v>0.14505787037037035</v>
      </c>
      <c r="N415" s="76" t="str">
        <f t="shared" si="27"/>
        <v>0:01</v>
      </c>
    </row>
    <row r="416" spans="1:14" x14ac:dyDescent="0.2">
      <c r="A416" s="17">
        <v>437</v>
      </c>
      <c r="B416" s="17">
        <v>8025</v>
      </c>
      <c r="C416" s="17">
        <v>8217</v>
      </c>
      <c r="D416" s="67">
        <v>43988.312240949075</v>
      </c>
      <c r="E416" s="67">
        <v>43988.312249236114</v>
      </c>
      <c r="F416" s="17">
        <v>1</v>
      </c>
      <c r="G416" s="17">
        <v>10</v>
      </c>
      <c r="H416" s="17">
        <v>6</v>
      </c>
      <c r="I416" s="17">
        <v>0</v>
      </c>
      <c r="J416" s="17">
        <v>500</v>
      </c>
      <c r="K416" s="6">
        <f t="shared" si="24"/>
        <v>0</v>
      </c>
      <c r="L416" s="69">
        <f t="shared" si="25"/>
        <v>0.31224537037037037</v>
      </c>
      <c r="M416" s="69">
        <f t="shared" si="26"/>
        <v>0.31224537037037037</v>
      </c>
      <c r="N416" s="75" t="str">
        <f t="shared" si="27"/>
        <v>0:00</v>
      </c>
    </row>
    <row r="417" spans="1:14" x14ac:dyDescent="0.2">
      <c r="A417" s="17">
        <v>438</v>
      </c>
      <c r="B417" s="17">
        <v>16362</v>
      </c>
      <c r="C417" s="17">
        <v>16418.669999999998</v>
      </c>
      <c r="D417" s="67">
        <v>43988.31228510417</v>
      </c>
      <c r="E417" s="67">
        <v>43988.313602627313</v>
      </c>
      <c r="F417" s="17">
        <v>0</v>
      </c>
      <c r="G417" s="17">
        <v>126</v>
      </c>
      <c r="H417" s="17">
        <v>33</v>
      </c>
      <c r="I417" s="17">
        <v>5</v>
      </c>
      <c r="J417" s="17">
        <v>500</v>
      </c>
      <c r="K417" s="6">
        <f t="shared" si="24"/>
        <v>0</v>
      </c>
      <c r="L417" s="69">
        <f t="shared" si="25"/>
        <v>0.3122800925925926</v>
      </c>
      <c r="M417" s="69">
        <f t="shared" si="26"/>
        <v>0.31359953703703702</v>
      </c>
      <c r="N417" s="75" t="str">
        <f t="shared" si="27"/>
        <v>0:01</v>
      </c>
    </row>
    <row r="418" spans="1:14" x14ac:dyDescent="0.2">
      <c r="A418" s="17">
        <v>439</v>
      </c>
      <c r="B418" s="17">
        <v>10512</v>
      </c>
      <c r="C418" s="17">
        <v>10548.5</v>
      </c>
      <c r="D418" s="67">
        <v>43988.313608136574</v>
      </c>
      <c r="E418" s="67">
        <v>43988.313658368053</v>
      </c>
      <c r="F418" s="17">
        <v>0</v>
      </c>
      <c r="G418" s="17">
        <v>20</v>
      </c>
      <c r="H418" s="17">
        <v>11</v>
      </c>
      <c r="I418" s="17">
        <v>0</v>
      </c>
      <c r="J418" s="17">
        <v>500</v>
      </c>
      <c r="K418" s="6">
        <f t="shared" si="24"/>
        <v>0</v>
      </c>
      <c r="L418" s="69">
        <f t="shared" si="25"/>
        <v>0.31361111111111112</v>
      </c>
      <c r="M418" s="69">
        <f t="shared" si="26"/>
        <v>0.31365740740740738</v>
      </c>
      <c r="N418" s="75" t="str">
        <f t="shared" si="27"/>
        <v>0:00</v>
      </c>
    </row>
    <row r="419" spans="1:14" x14ac:dyDescent="0.2">
      <c r="A419" s="17">
        <v>440</v>
      </c>
      <c r="B419" s="17">
        <v>15911.5</v>
      </c>
      <c r="C419" s="17">
        <v>15938</v>
      </c>
      <c r="D419" s="67">
        <v>43988.313690462965</v>
      </c>
      <c r="E419" s="67">
        <v>43988.313916099534</v>
      </c>
      <c r="F419" s="17">
        <v>1</v>
      </c>
      <c r="G419" s="17">
        <v>20</v>
      </c>
      <c r="H419" s="17">
        <v>11</v>
      </c>
      <c r="I419" s="17">
        <v>2</v>
      </c>
      <c r="J419" s="17">
        <v>500</v>
      </c>
      <c r="K419" s="6">
        <f t="shared" si="24"/>
        <v>0</v>
      </c>
      <c r="L419" s="69">
        <f t="shared" si="25"/>
        <v>0.31369212962962961</v>
      </c>
      <c r="M419" s="69">
        <f t="shared" si="26"/>
        <v>0.31391203703703702</v>
      </c>
      <c r="N419" s="75" t="str">
        <f t="shared" si="27"/>
        <v>0:00</v>
      </c>
    </row>
    <row r="420" spans="1:14" x14ac:dyDescent="0.2">
      <c r="A420" s="17">
        <v>441</v>
      </c>
      <c r="B420" s="17">
        <v>13181</v>
      </c>
      <c r="C420" s="17">
        <v>13212</v>
      </c>
      <c r="D420" s="67">
        <v>43988.313930810182</v>
      </c>
      <c r="E420" s="67">
        <v>43988.314193310187</v>
      </c>
      <c r="F420" s="17">
        <v>1</v>
      </c>
      <c r="G420" s="17">
        <v>42</v>
      </c>
      <c r="H420" s="17">
        <v>16</v>
      </c>
      <c r="I420" s="17">
        <v>2</v>
      </c>
      <c r="J420" s="17">
        <v>500</v>
      </c>
      <c r="K420" s="6">
        <f t="shared" si="24"/>
        <v>0</v>
      </c>
      <c r="L420" s="69">
        <f t="shared" si="25"/>
        <v>0.31393518518518521</v>
      </c>
      <c r="M420" s="69">
        <f t="shared" si="26"/>
        <v>0.31418981481481484</v>
      </c>
      <c r="N420" s="75" t="str">
        <f t="shared" si="27"/>
        <v>0:00</v>
      </c>
    </row>
    <row r="421" spans="1:14" x14ac:dyDescent="0.2">
      <c r="A421" s="17">
        <v>442</v>
      </c>
      <c r="B421" s="17">
        <v>10557.5</v>
      </c>
      <c r="C421" s="17">
        <v>10631</v>
      </c>
      <c r="D421" s="67">
        <v>43988.314199282409</v>
      </c>
      <c r="E421" s="67">
        <v>43988.314292268522</v>
      </c>
      <c r="F421" s="17">
        <v>0</v>
      </c>
      <c r="G421" s="17">
        <v>37</v>
      </c>
      <c r="H421" s="17">
        <v>16</v>
      </c>
      <c r="I421" s="17">
        <v>2</v>
      </c>
      <c r="J421" s="17">
        <v>500</v>
      </c>
      <c r="K421" s="6">
        <f t="shared" si="24"/>
        <v>0</v>
      </c>
      <c r="L421" s="69">
        <f t="shared" si="25"/>
        <v>0.31420138888888888</v>
      </c>
      <c r="M421" s="69">
        <f t="shared" si="26"/>
        <v>0.31429398148148152</v>
      </c>
      <c r="N421" s="75" t="str">
        <f t="shared" si="27"/>
        <v>0:00</v>
      </c>
    </row>
    <row r="422" spans="1:14" x14ac:dyDescent="0.2">
      <c r="A422" s="17">
        <v>443</v>
      </c>
      <c r="B422" s="17">
        <v>7553</v>
      </c>
      <c r="C422" s="17">
        <v>7553</v>
      </c>
      <c r="D422" s="67">
        <v>43988.314293553238</v>
      </c>
      <c r="E422" s="67">
        <v>43988.314293553238</v>
      </c>
      <c r="F422" s="17">
        <v>1</v>
      </c>
      <c r="G422" s="17">
        <v>0</v>
      </c>
      <c r="H422" s="17">
        <v>0</v>
      </c>
      <c r="I422" s="17">
        <v>0</v>
      </c>
      <c r="J422" s="17">
        <v>500</v>
      </c>
      <c r="K422" s="6">
        <f t="shared" si="24"/>
        <v>0</v>
      </c>
      <c r="L422" s="69">
        <f t="shared" si="25"/>
        <v>0.31429398148148152</v>
      </c>
      <c r="M422" s="69">
        <f t="shared" si="26"/>
        <v>0.31429398148148152</v>
      </c>
      <c r="N422" s="75" t="str">
        <f t="shared" si="27"/>
        <v>0:00</v>
      </c>
    </row>
    <row r="423" spans="1:14" x14ac:dyDescent="0.2">
      <c r="A423" s="17">
        <v>445</v>
      </c>
      <c r="B423" s="17">
        <v>15777.5</v>
      </c>
      <c r="C423" s="17">
        <v>15817.45</v>
      </c>
      <c r="D423" s="67">
        <v>43988.314521250002</v>
      </c>
      <c r="E423" s="67">
        <v>43988.3153321875</v>
      </c>
      <c r="F423" s="17">
        <v>0</v>
      </c>
      <c r="G423" s="17">
        <v>43</v>
      </c>
      <c r="H423" s="17">
        <v>17</v>
      </c>
      <c r="I423" s="17">
        <v>5</v>
      </c>
      <c r="J423" s="17">
        <v>500</v>
      </c>
      <c r="K423" s="6">
        <f t="shared" si="24"/>
        <v>0</v>
      </c>
      <c r="L423" s="69">
        <f t="shared" si="25"/>
        <v>0.31452546296296297</v>
      </c>
      <c r="M423" s="69">
        <f t="shared" si="26"/>
        <v>0.31533564814814813</v>
      </c>
      <c r="N423" s="75" t="str">
        <f t="shared" si="27"/>
        <v>0:01</v>
      </c>
    </row>
    <row r="424" spans="1:14" x14ac:dyDescent="0.2">
      <c r="A424" s="17">
        <v>446</v>
      </c>
      <c r="B424" s="17">
        <v>11234.5</v>
      </c>
      <c r="C424" s="17">
        <v>11305</v>
      </c>
      <c r="D424" s="67">
        <v>43988.315340960646</v>
      </c>
      <c r="E424" s="67">
        <v>43988.315399155093</v>
      </c>
      <c r="F424" s="17">
        <v>1</v>
      </c>
      <c r="G424" s="17">
        <v>11</v>
      </c>
      <c r="H424" s="17">
        <v>6</v>
      </c>
      <c r="I424" s="17">
        <v>2</v>
      </c>
      <c r="J424" s="17">
        <v>500</v>
      </c>
      <c r="K424" s="6">
        <f t="shared" si="24"/>
        <v>0</v>
      </c>
      <c r="L424" s="69">
        <f t="shared" si="25"/>
        <v>0.31533564814814813</v>
      </c>
      <c r="M424" s="69">
        <f t="shared" si="26"/>
        <v>0.31539351851851855</v>
      </c>
      <c r="N424" s="75" t="str">
        <f t="shared" si="27"/>
        <v>0:00</v>
      </c>
    </row>
    <row r="425" spans="1:14" x14ac:dyDescent="0.2">
      <c r="A425" s="17">
        <v>447</v>
      </c>
      <c r="B425" s="17">
        <v>10153.5</v>
      </c>
      <c r="C425" s="17">
        <v>10153.5</v>
      </c>
      <c r="D425" s="67">
        <v>43988.315404108798</v>
      </c>
      <c r="E425" s="67">
        <v>43988.315409502313</v>
      </c>
      <c r="F425" s="17">
        <v>0</v>
      </c>
      <c r="G425" s="17">
        <v>0</v>
      </c>
      <c r="H425" s="17">
        <v>0</v>
      </c>
      <c r="I425" s="17">
        <v>0</v>
      </c>
      <c r="J425" s="17">
        <v>500</v>
      </c>
      <c r="K425" s="6">
        <f t="shared" si="24"/>
        <v>0</v>
      </c>
      <c r="L425" s="69">
        <f t="shared" si="25"/>
        <v>0.31540509259259258</v>
      </c>
      <c r="M425" s="69">
        <f t="shared" si="26"/>
        <v>0.31540509259259258</v>
      </c>
      <c r="N425" s="75" t="str">
        <f t="shared" si="27"/>
        <v>0:00</v>
      </c>
    </row>
    <row r="426" spans="1:14" x14ac:dyDescent="0.2">
      <c r="A426" s="24">
        <v>448</v>
      </c>
      <c r="B426" s="24">
        <v>2773</v>
      </c>
      <c r="C426" s="24">
        <v>8212</v>
      </c>
      <c r="D426" s="67">
        <v>43987.942872546293</v>
      </c>
      <c r="E426" s="67">
        <v>43987.943273564815</v>
      </c>
      <c r="F426" s="24">
        <v>0</v>
      </c>
      <c r="G426" s="24">
        <v>59</v>
      </c>
      <c r="H426" s="24">
        <v>15</v>
      </c>
      <c r="I426" s="24">
        <v>2</v>
      </c>
      <c r="J426" s="17">
        <v>500</v>
      </c>
      <c r="K426" s="6">
        <f t="shared" si="24"/>
        <v>0</v>
      </c>
      <c r="L426" s="69">
        <f t="shared" si="25"/>
        <v>0.94287037037037036</v>
      </c>
      <c r="M426" s="69">
        <f t="shared" si="26"/>
        <v>0.94327546296296294</v>
      </c>
      <c r="N426" s="75" t="str">
        <f t="shared" si="27"/>
        <v>0:00</v>
      </c>
    </row>
    <row r="427" spans="1:14" x14ac:dyDescent="0.2">
      <c r="A427" s="24">
        <v>449</v>
      </c>
      <c r="B427" s="24">
        <v>2545</v>
      </c>
      <c r="C427" s="24">
        <v>8270.5</v>
      </c>
      <c r="D427" s="67">
        <v>43987.943304756947</v>
      </c>
      <c r="E427" s="67">
        <v>43987.943518333333</v>
      </c>
      <c r="F427" s="24">
        <v>0</v>
      </c>
      <c r="G427" s="24">
        <v>59</v>
      </c>
      <c r="H427" s="24">
        <v>10</v>
      </c>
      <c r="I427" s="24">
        <v>1</v>
      </c>
      <c r="J427" s="17">
        <v>500</v>
      </c>
      <c r="K427" s="6">
        <f t="shared" si="24"/>
        <v>0</v>
      </c>
      <c r="L427" s="69">
        <f t="shared" si="25"/>
        <v>0.94331018518518517</v>
      </c>
      <c r="M427" s="69">
        <f t="shared" si="26"/>
        <v>0.94351851851851853</v>
      </c>
      <c r="N427" s="75" t="str">
        <f t="shared" si="27"/>
        <v>0:00</v>
      </c>
    </row>
    <row r="428" spans="1:14" x14ac:dyDescent="0.2">
      <c r="A428" s="24">
        <v>450</v>
      </c>
      <c r="B428" s="24">
        <v>3127</v>
      </c>
      <c r="C428" s="24">
        <v>9530.75</v>
      </c>
      <c r="D428" s="67">
        <v>43987.943557500002</v>
      </c>
      <c r="E428" s="67">
        <v>43987.944678645836</v>
      </c>
      <c r="F428" s="24">
        <v>0</v>
      </c>
      <c r="G428" s="24">
        <v>99</v>
      </c>
      <c r="H428" s="24">
        <v>16</v>
      </c>
      <c r="I428" s="24">
        <v>0</v>
      </c>
      <c r="J428" s="17">
        <v>500</v>
      </c>
      <c r="K428" s="6">
        <f t="shared" si="24"/>
        <v>0</v>
      </c>
      <c r="L428" s="69">
        <f t="shared" si="25"/>
        <v>0.94355324074074076</v>
      </c>
      <c r="M428" s="69">
        <f t="shared" si="26"/>
        <v>0.94467592592592586</v>
      </c>
      <c r="N428" s="75" t="str">
        <f t="shared" si="27"/>
        <v>0:01</v>
      </c>
    </row>
    <row r="429" spans="1:14" x14ac:dyDescent="0.2">
      <c r="A429" s="17">
        <v>451</v>
      </c>
      <c r="B429" s="17">
        <v>3444</v>
      </c>
      <c r="C429" s="17">
        <v>9649.25</v>
      </c>
      <c r="D429" s="67">
        <v>43988.265662384256</v>
      </c>
      <c r="E429" s="67">
        <v>43988.267648402776</v>
      </c>
      <c r="F429" s="17">
        <v>0</v>
      </c>
      <c r="G429" s="17">
        <v>156</v>
      </c>
      <c r="H429" s="17">
        <v>29</v>
      </c>
      <c r="I429" s="17">
        <v>5</v>
      </c>
      <c r="J429" s="17">
        <v>500</v>
      </c>
      <c r="K429" s="6">
        <f t="shared" si="24"/>
        <v>0</v>
      </c>
      <c r="L429" s="69">
        <f t="shared" si="25"/>
        <v>0.26565972222222223</v>
      </c>
      <c r="M429" s="69">
        <f t="shared" si="26"/>
        <v>0.26765046296296297</v>
      </c>
      <c r="N429" s="75" t="str">
        <f t="shared" si="27"/>
        <v>0:02</v>
      </c>
    </row>
    <row r="430" spans="1:14" x14ac:dyDescent="0.2">
      <c r="A430" s="17">
        <v>452</v>
      </c>
      <c r="B430" s="17">
        <v>2210</v>
      </c>
      <c r="C430" s="17">
        <v>8182</v>
      </c>
      <c r="D430" s="67">
        <v>43988.26766539352</v>
      </c>
      <c r="E430" s="67">
        <v>43988.267937696757</v>
      </c>
      <c r="F430" s="17">
        <v>1</v>
      </c>
      <c r="G430" s="17">
        <v>77</v>
      </c>
      <c r="H430" s="17">
        <v>20</v>
      </c>
      <c r="I430" s="17">
        <v>6</v>
      </c>
      <c r="J430" s="17">
        <v>500</v>
      </c>
      <c r="K430" s="6">
        <f t="shared" si="24"/>
        <v>0</v>
      </c>
      <c r="L430" s="69">
        <f t="shared" si="25"/>
        <v>0.267662037037037</v>
      </c>
      <c r="M430" s="69">
        <f t="shared" si="26"/>
        <v>0.26793981481481483</v>
      </c>
      <c r="N430" s="75" t="str">
        <f t="shared" si="27"/>
        <v>0:00</v>
      </c>
    </row>
    <row r="431" spans="1:14" x14ac:dyDescent="0.2">
      <c r="A431" s="17">
        <v>453</v>
      </c>
      <c r="B431" s="17">
        <v>3324</v>
      </c>
      <c r="C431" s="17">
        <v>9903.25</v>
      </c>
      <c r="D431" s="67">
        <v>43988.267995706017</v>
      </c>
      <c r="E431" s="67">
        <v>43988.268771331015</v>
      </c>
      <c r="F431" s="17">
        <v>0</v>
      </c>
      <c r="G431" s="17">
        <v>147</v>
      </c>
      <c r="H431" s="17">
        <v>21</v>
      </c>
      <c r="I431" s="17">
        <v>1</v>
      </c>
      <c r="J431" s="17">
        <v>500</v>
      </c>
      <c r="K431" s="6">
        <f t="shared" si="24"/>
        <v>0</v>
      </c>
      <c r="L431" s="69">
        <f t="shared" si="25"/>
        <v>0.26799768518518519</v>
      </c>
      <c r="M431" s="69">
        <f t="shared" si="26"/>
        <v>0.26877314814814818</v>
      </c>
      <c r="N431" s="75" t="str">
        <f t="shared" si="27"/>
        <v>0:01</v>
      </c>
    </row>
    <row r="432" spans="1:14" x14ac:dyDescent="0.2">
      <c r="A432" s="17">
        <v>454</v>
      </c>
      <c r="B432" s="17">
        <v>3248</v>
      </c>
      <c r="C432" s="17">
        <v>9240.75</v>
      </c>
      <c r="D432" s="67">
        <v>43988.268825752311</v>
      </c>
      <c r="E432" s="67">
        <v>43988.271203032411</v>
      </c>
      <c r="F432" s="17">
        <v>0</v>
      </c>
      <c r="G432" s="17">
        <v>188</v>
      </c>
      <c r="H432" s="17">
        <v>26</v>
      </c>
      <c r="I432" s="17">
        <v>1</v>
      </c>
      <c r="J432" s="17">
        <v>500</v>
      </c>
      <c r="K432" s="6">
        <f t="shared" si="24"/>
        <v>0</v>
      </c>
      <c r="L432" s="69">
        <f t="shared" si="25"/>
        <v>0.26883101851851848</v>
      </c>
      <c r="M432" s="69">
        <f t="shared" si="26"/>
        <v>0.27120370370370367</v>
      </c>
      <c r="N432" s="75" t="str">
        <f t="shared" si="27"/>
        <v>0:03</v>
      </c>
    </row>
    <row r="433" spans="1:14" x14ac:dyDescent="0.2">
      <c r="A433" s="17">
        <v>455</v>
      </c>
      <c r="B433" s="17">
        <v>2351</v>
      </c>
      <c r="C433" s="17">
        <v>7885</v>
      </c>
      <c r="D433" s="67">
        <v>43988.271226851852</v>
      </c>
      <c r="E433" s="67">
        <v>43988.271403460647</v>
      </c>
      <c r="F433" s="17">
        <v>1</v>
      </c>
      <c r="G433" s="17">
        <v>42</v>
      </c>
      <c r="H433" s="17">
        <v>8</v>
      </c>
      <c r="I433" s="17">
        <v>2</v>
      </c>
      <c r="J433" s="17">
        <v>500</v>
      </c>
      <c r="K433" s="6">
        <f t="shared" si="24"/>
        <v>0</v>
      </c>
      <c r="L433" s="69">
        <f t="shared" si="25"/>
        <v>0.27122685185185186</v>
      </c>
      <c r="M433" s="69">
        <f t="shared" si="26"/>
        <v>0.271400462962963</v>
      </c>
      <c r="N433" s="75" t="str">
        <f t="shared" si="27"/>
        <v>0:00</v>
      </c>
    </row>
    <row r="434" spans="1:14" x14ac:dyDescent="0.2">
      <c r="A434" s="17">
        <v>456</v>
      </c>
      <c r="B434" s="17">
        <v>2924</v>
      </c>
      <c r="C434" s="17">
        <v>8911.25</v>
      </c>
      <c r="D434" s="67">
        <v>43988.271432303241</v>
      </c>
      <c r="E434" s="67">
        <v>43988.273560729169</v>
      </c>
      <c r="F434" s="17">
        <v>0</v>
      </c>
      <c r="G434" s="17">
        <v>243</v>
      </c>
      <c r="H434" s="17">
        <v>56</v>
      </c>
      <c r="I434" s="17">
        <v>7</v>
      </c>
      <c r="J434" s="17">
        <v>500</v>
      </c>
      <c r="K434" s="6">
        <f t="shared" si="24"/>
        <v>0</v>
      </c>
      <c r="L434" s="69">
        <f t="shared" si="25"/>
        <v>0.27143518518518522</v>
      </c>
      <c r="M434" s="69">
        <f t="shared" si="26"/>
        <v>0.27356481481481482</v>
      </c>
      <c r="N434" s="75" t="str">
        <f t="shared" si="27"/>
        <v>0:03</v>
      </c>
    </row>
    <row r="435" spans="1:14" x14ac:dyDescent="0.2">
      <c r="A435" s="17">
        <v>457</v>
      </c>
      <c r="B435" s="17">
        <v>7553.5</v>
      </c>
      <c r="C435" s="17">
        <v>8061.5</v>
      </c>
      <c r="D435" s="67">
        <v>43988.273571435187</v>
      </c>
      <c r="E435" s="67">
        <v>43988.273811250001</v>
      </c>
      <c r="F435" s="17">
        <v>0</v>
      </c>
      <c r="G435" s="17">
        <v>25</v>
      </c>
      <c r="H435" s="17">
        <v>10</v>
      </c>
      <c r="I435" s="17">
        <v>1</v>
      </c>
      <c r="J435" s="17">
        <v>500</v>
      </c>
      <c r="K435" s="6">
        <f t="shared" si="24"/>
        <v>0</v>
      </c>
      <c r="L435" s="69">
        <f t="shared" si="25"/>
        <v>0.27357638888888891</v>
      </c>
      <c r="M435" s="69">
        <f t="shared" si="26"/>
        <v>0.27380787037037035</v>
      </c>
      <c r="N435" s="75" t="str">
        <f t="shared" si="27"/>
        <v>0:00</v>
      </c>
    </row>
    <row r="436" spans="1:14" x14ac:dyDescent="0.2">
      <c r="A436" s="24">
        <v>458</v>
      </c>
      <c r="B436" s="24">
        <v>3135</v>
      </c>
      <c r="C436" s="24">
        <v>10104.67</v>
      </c>
      <c r="D436" s="67">
        <v>43990.750159131945</v>
      </c>
      <c r="E436" s="67">
        <v>43990.756339409723</v>
      </c>
      <c r="F436" s="24">
        <v>0</v>
      </c>
      <c r="G436" s="24">
        <v>540</v>
      </c>
      <c r="H436" s="24">
        <v>67</v>
      </c>
      <c r="I436" s="24">
        <v>13</v>
      </c>
      <c r="J436" s="17">
        <v>500</v>
      </c>
      <c r="K436" s="6">
        <f t="shared" si="24"/>
        <v>0</v>
      </c>
      <c r="L436" s="69">
        <f t="shared" si="25"/>
        <v>0.75016203703703699</v>
      </c>
      <c r="M436" s="69">
        <f t="shared" si="26"/>
        <v>0.75634259259259251</v>
      </c>
      <c r="N436" s="75" t="str">
        <f t="shared" si="27"/>
        <v>0:08</v>
      </c>
    </row>
    <row r="437" spans="1:14" x14ac:dyDescent="0.2">
      <c r="A437" s="17">
        <v>459</v>
      </c>
      <c r="B437" s="17">
        <v>2738</v>
      </c>
      <c r="C437" s="17">
        <v>9229</v>
      </c>
      <c r="D437" s="67">
        <v>43988.277415370372</v>
      </c>
      <c r="E437" s="67">
        <v>43988.278924768521</v>
      </c>
      <c r="F437" s="17">
        <v>0</v>
      </c>
      <c r="G437" s="17">
        <v>125</v>
      </c>
      <c r="H437" s="17">
        <v>24</v>
      </c>
      <c r="I437" s="17">
        <v>4</v>
      </c>
      <c r="J437" s="17">
        <v>500</v>
      </c>
      <c r="K437" s="6">
        <f t="shared" si="24"/>
        <v>0</v>
      </c>
      <c r="L437" s="69">
        <f t="shared" si="25"/>
        <v>0.27741898148148147</v>
      </c>
      <c r="M437" s="69">
        <f t="shared" si="26"/>
        <v>0.27892361111111114</v>
      </c>
      <c r="N437" s="75" t="str">
        <f t="shared" si="27"/>
        <v>0:02</v>
      </c>
    </row>
    <row r="438" spans="1:14" x14ac:dyDescent="0.2">
      <c r="A438" s="17">
        <v>460</v>
      </c>
      <c r="B438" s="17">
        <v>2670</v>
      </c>
      <c r="C438" s="17">
        <v>8399</v>
      </c>
      <c r="D438" s="67">
        <v>43988.278947858795</v>
      </c>
      <c r="E438" s="67">
        <v>43988.279239756943</v>
      </c>
      <c r="F438" s="17">
        <v>0</v>
      </c>
      <c r="G438" s="17">
        <v>56</v>
      </c>
      <c r="H438" s="17">
        <v>10</v>
      </c>
      <c r="I438" s="17">
        <v>1</v>
      </c>
      <c r="J438" s="17">
        <v>500</v>
      </c>
      <c r="K438" s="6">
        <f t="shared" si="24"/>
        <v>0</v>
      </c>
      <c r="L438" s="69">
        <f t="shared" si="25"/>
        <v>0.27894675925925927</v>
      </c>
      <c r="M438" s="69">
        <f t="shared" si="26"/>
        <v>0.27923611111111107</v>
      </c>
      <c r="N438" s="75" t="str">
        <f t="shared" si="27"/>
        <v>0:00</v>
      </c>
    </row>
    <row r="439" spans="1:14" x14ac:dyDescent="0.2">
      <c r="A439" s="24">
        <v>461</v>
      </c>
      <c r="B439" s="24">
        <v>3407</v>
      </c>
      <c r="C439" s="24">
        <v>10236.950000000001</v>
      </c>
      <c r="D439" s="67">
        <v>43990.756438310185</v>
      </c>
      <c r="E439" s="67">
        <v>43990.760360300927</v>
      </c>
      <c r="F439" s="24">
        <v>0</v>
      </c>
      <c r="G439" s="24">
        <v>490</v>
      </c>
      <c r="H439" s="24">
        <v>37</v>
      </c>
      <c r="I439" s="24">
        <v>1</v>
      </c>
      <c r="J439" s="17">
        <v>500</v>
      </c>
      <c r="K439" s="6">
        <f t="shared" si="24"/>
        <v>0</v>
      </c>
      <c r="L439" s="69">
        <f t="shared" si="25"/>
        <v>0.75643518518518515</v>
      </c>
      <c r="M439" s="69">
        <f t="shared" si="26"/>
        <v>0.76035879629629621</v>
      </c>
      <c r="N439" s="75" t="str">
        <f t="shared" si="27"/>
        <v>0:05</v>
      </c>
    </row>
    <row r="440" spans="1:14" x14ac:dyDescent="0.2">
      <c r="A440" s="17">
        <v>462</v>
      </c>
      <c r="B440" s="17">
        <v>6687</v>
      </c>
      <c r="C440" s="17">
        <v>6687</v>
      </c>
      <c r="D440" s="67">
        <v>43988.281284675926</v>
      </c>
      <c r="E440" s="67">
        <v>43988.281284675926</v>
      </c>
      <c r="F440" s="17">
        <v>1</v>
      </c>
      <c r="G440" s="17">
        <v>0</v>
      </c>
      <c r="H440" s="17">
        <v>0</v>
      </c>
      <c r="I440" s="17">
        <v>0</v>
      </c>
      <c r="J440" s="17">
        <v>500</v>
      </c>
      <c r="K440" s="6">
        <f t="shared" si="24"/>
        <v>0</v>
      </c>
      <c r="L440" s="69">
        <f t="shared" si="25"/>
        <v>0.28128472222222223</v>
      </c>
      <c r="M440" s="69">
        <f t="shared" si="26"/>
        <v>0.28128472222222223</v>
      </c>
      <c r="N440" s="75" t="str">
        <f t="shared" si="27"/>
        <v>0:00</v>
      </c>
    </row>
    <row r="441" spans="1:14" x14ac:dyDescent="0.2">
      <c r="A441" s="24">
        <v>463</v>
      </c>
      <c r="B441" s="24">
        <v>3159</v>
      </c>
      <c r="C441" s="24">
        <v>9406.4599999999991</v>
      </c>
      <c r="D441" s="67">
        <v>43990.760432453702</v>
      </c>
      <c r="E441" s="67">
        <v>43990.766925254633</v>
      </c>
      <c r="F441" s="24">
        <v>0</v>
      </c>
      <c r="G441" s="24">
        <v>535</v>
      </c>
      <c r="H441" s="24">
        <v>68</v>
      </c>
      <c r="I441" s="24">
        <v>8</v>
      </c>
      <c r="J441" s="17">
        <v>500</v>
      </c>
      <c r="K441" s="6">
        <f t="shared" si="24"/>
        <v>0</v>
      </c>
      <c r="L441" s="69">
        <f t="shared" si="25"/>
        <v>0.76042824074074078</v>
      </c>
      <c r="M441" s="69">
        <f t="shared" si="26"/>
        <v>0.76692129629629635</v>
      </c>
      <c r="N441" s="75" t="str">
        <f t="shared" si="27"/>
        <v>0:09</v>
      </c>
    </row>
    <row r="442" spans="1:14" x14ac:dyDescent="0.2">
      <c r="A442" s="17">
        <v>464</v>
      </c>
      <c r="B442" s="17">
        <v>2206</v>
      </c>
      <c r="C442" s="17">
        <v>6593</v>
      </c>
      <c r="D442" s="67">
        <v>43988.284451087966</v>
      </c>
      <c r="E442" s="67">
        <v>43988.28446260417</v>
      </c>
      <c r="F442" s="17">
        <v>1</v>
      </c>
      <c r="G442" s="17">
        <v>19</v>
      </c>
      <c r="H442" s="17">
        <v>2</v>
      </c>
      <c r="I442" s="17">
        <v>0</v>
      </c>
      <c r="J442" s="17">
        <v>500</v>
      </c>
      <c r="K442" s="6">
        <f t="shared" si="24"/>
        <v>0</v>
      </c>
      <c r="L442" s="69">
        <f t="shared" si="25"/>
        <v>0.28445601851851854</v>
      </c>
      <c r="M442" s="69">
        <f t="shared" si="26"/>
        <v>0.28446759259259258</v>
      </c>
      <c r="N442" s="75" t="str">
        <f t="shared" si="27"/>
        <v>0:00</v>
      </c>
    </row>
    <row r="443" spans="1:14" x14ac:dyDescent="0.2">
      <c r="A443" s="17">
        <v>465</v>
      </c>
      <c r="B443" s="17">
        <v>2167</v>
      </c>
      <c r="C443" s="17">
        <v>8009.5</v>
      </c>
      <c r="D443" s="67">
        <v>43988.284476365741</v>
      </c>
      <c r="E443" s="67">
        <v>43988.284562083332</v>
      </c>
      <c r="F443" s="17">
        <v>0</v>
      </c>
      <c r="G443" s="17">
        <v>27</v>
      </c>
      <c r="H443" s="17">
        <v>3</v>
      </c>
      <c r="I443" s="17">
        <v>0</v>
      </c>
      <c r="J443" s="17">
        <v>500</v>
      </c>
      <c r="K443" s="6">
        <f t="shared" si="24"/>
        <v>0</v>
      </c>
      <c r="L443" s="69">
        <f t="shared" si="25"/>
        <v>0.28447916666666667</v>
      </c>
      <c r="M443" s="69">
        <f t="shared" si="26"/>
        <v>0.28456018518518517</v>
      </c>
      <c r="N443" s="75" t="str">
        <f t="shared" si="27"/>
        <v>0:00</v>
      </c>
    </row>
    <row r="444" spans="1:14" x14ac:dyDescent="0.2">
      <c r="A444" s="17">
        <v>466</v>
      </c>
      <c r="B444" s="17">
        <v>7824.5</v>
      </c>
      <c r="C444" s="17">
        <v>7965</v>
      </c>
      <c r="D444" s="67">
        <v>43988.284571770833</v>
      </c>
      <c r="E444" s="67">
        <v>43988.28459427083</v>
      </c>
      <c r="F444" s="17">
        <v>1</v>
      </c>
      <c r="G444" s="17">
        <v>12</v>
      </c>
      <c r="H444" s="17">
        <v>6</v>
      </c>
      <c r="I444" s="17">
        <v>1</v>
      </c>
      <c r="J444" s="17">
        <v>500</v>
      </c>
      <c r="K444" s="6">
        <f t="shared" si="24"/>
        <v>0</v>
      </c>
      <c r="L444" s="69">
        <f t="shared" si="25"/>
        <v>0.28457175925925926</v>
      </c>
      <c r="M444" s="69">
        <f t="shared" si="26"/>
        <v>0.28459490740740739</v>
      </c>
      <c r="N444" s="75" t="str">
        <f t="shared" si="27"/>
        <v>0:00</v>
      </c>
    </row>
    <row r="445" spans="1:14" x14ac:dyDescent="0.2">
      <c r="A445" s="17">
        <v>467</v>
      </c>
      <c r="B445" s="17">
        <v>8370</v>
      </c>
      <c r="C445" s="17">
        <v>8802</v>
      </c>
      <c r="D445" s="67">
        <v>43988.284614999997</v>
      </c>
      <c r="E445" s="67">
        <v>43988.284778912035</v>
      </c>
      <c r="F445" s="17">
        <v>1</v>
      </c>
      <c r="G445" s="17">
        <v>31</v>
      </c>
      <c r="H445" s="17">
        <v>12</v>
      </c>
      <c r="I445" s="17">
        <v>3</v>
      </c>
      <c r="J445" s="17">
        <v>500</v>
      </c>
      <c r="K445" s="6">
        <f t="shared" si="24"/>
        <v>0</v>
      </c>
      <c r="L445" s="69">
        <f t="shared" si="25"/>
        <v>0.28461805555555558</v>
      </c>
      <c r="M445" s="69">
        <f t="shared" si="26"/>
        <v>0.28478009259259257</v>
      </c>
      <c r="N445" s="75" t="str">
        <f t="shared" si="27"/>
        <v>0:00</v>
      </c>
    </row>
    <row r="446" spans="1:14" x14ac:dyDescent="0.2">
      <c r="A446" s="17">
        <v>468</v>
      </c>
      <c r="B446" s="17">
        <v>3555</v>
      </c>
      <c r="C446" s="17">
        <v>10047</v>
      </c>
      <c r="D446" s="67">
        <v>43988.284850173608</v>
      </c>
      <c r="E446" s="67">
        <v>43988.285745972222</v>
      </c>
      <c r="F446" s="17">
        <v>0</v>
      </c>
      <c r="G446" s="17">
        <v>98</v>
      </c>
      <c r="H446" s="17">
        <v>14</v>
      </c>
      <c r="I446" s="17">
        <v>3</v>
      </c>
      <c r="J446" s="17">
        <v>500</v>
      </c>
      <c r="K446" s="6">
        <f t="shared" si="24"/>
        <v>0</v>
      </c>
      <c r="L446" s="69">
        <f t="shared" si="25"/>
        <v>0.28484953703703703</v>
      </c>
      <c r="M446" s="69">
        <f t="shared" si="26"/>
        <v>0.28574074074074074</v>
      </c>
      <c r="N446" s="75" t="str">
        <f t="shared" si="27"/>
        <v>0:01</v>
      </c>
    </row>
    <row r="447" spans="1:14" x14ac:dyDescent="0.2">
      <c r="A447" s="17">
        <v>469</v>
      </c>
      <c r="B447" s="17">
        <v>3198</v>
      </c>
      <c r="C447" s="17">
        <v>8578.5</v>
      </c>
      <c r="D447" s="67">
        <v>43988.285772407406</v>
      </c>
      <c r="E447" s="67">
        <v>43988.286906331021</v>
      </c>
      <c r="F447" s="17">
        <v>0</v>
      </c>
      <c r="G447" s="17">
        <v>118</v>
      </c>
      <c r="H447" s="17">
        <v>30</v>
      </c>
      <c r="I447" s="17">
        <v>2</v>
      </c>
      <c r="J447" s="17">
        <v>500</v>
      </c>
      <c r="K447" s="6">
        <f t="shared" si="24"/>
        <v>0</v>
      </c>
      <c r="L447" s="69">
        <f t="shared" si="25"/>
        <v>0.28577546296296297</v>
      </c>
      <c r="M447" s="69">
        <f t="shared" si="26"/>
        <v>0.28690972222222222</v>
      </c>
      <c r="N447" s="75" t="str">
        <f t="shared" si="27"/>
        <v>0:01</v>
      </c>
    </row>
    <row r="448" spans="1:14" x14ac:dyDescent="0.2">
      <c r="A448" s="17">
        <v>470</v>
      </c>
      <c r="B448" s="17">
        <v>2989</v>
      </c>
      <c r="C448" s="17">
        <v>8803</v>
      </c>
      <c r="D448" s="67">
        <v>43988.28697025463</v>
      </c>
      <c r="E448" s="67">
        <v>43988.28710415509</v>
      </c>
      <c r="F448" s="17">
        <v>0</v>
      </c>
      <c r="G448" s="17">
        <v>108</v>
      </c>
      <c r="H448" s="17">
        <v>12</v>
      </c>
      <c r="I448" s="17">
        <v>1</v>
      </c>
      <c r="J448" s="17">
        <v>500</v>
      </c>
      <c r="K448" s="6">
        <f t="shared" si="24"/>
        <v>0</v>
      </c>
      <c r="L448" s="69">
        <f t="shared" si="25"/>
        <v>0.28696759259259258</v>
      </c>
      <c r="M448" s="69">
        <f t="shared" si="26"/>
        <v>0.28710648148148149</v>
      </c>
      <c r="N448" s="75" t="str">
        <f t="shared" si="27"/>
        <v>0:00</v>
      </c>
    </row>
    <row r="449" spans="1:14" x14ac:dyDescent="0.2">
      <c r="A449" s="17">
        <v>471</v>
      </c>
      <c r="B449" s="17">
        <v>3164</v>
      </c>
      <c r="C449" s="17">
        <v>8981.8799999999992</v>
      </c>
      <c r="D449" s="67">
        <v>43988.287129780096</v>
      </c>
      <c r="E449" s="67">
        <v>43988.288029143521</v>
      </c>
      <c r="F449" s="17">
        <v>0</v>
      </c>
      <c r="G449" s="17">
        <v>92</v>
      </c>
      <c r="H449" s="17">
        <v>22</v>
      </c>
      <c r="I449" s="17">
        <v>0</v>
      </c>
      <c r="J449" s="17">
        <v>500</v>
      </c>
      <c r="K449" s="6">
        <f t="shared" si="24"/>
        <v>0</v>
      </c>
      <c r="L449" s="69">
        <f t="shared" si="25"/>
        <v>0.28712962962962962</v>
      </c>
      <c r="M449" s="69">
        <f t="shared" si="26"/>
        <v>0.28803240740740738</v>
      </c>
      <c r="N449" s="75" t="str">
        <f t="shared" si="27"/>
        <v>0:01</v>
      </c>
    </row>
    <row r="450" spans="1:14" x14ac:dyDescent="0.2">
      <c r="A450" s="17">
        <v>472</v>
      </c>
      <c r="B450" s="17">
        <v>2649</v>
      </c>
      <c r="C450" s="17">
        <v>8549.75</v>
      </c>
      <c r="D450" s="67">
        <v>43988.288070439812</v>
      </c>
      <c r="E450" s="67">
        <v>43988.290297118052</v>
      </c>
      <c r="F450" s="17">
        <v>0</v>
      </c>
      <c r="G450" s="17">
        <v>235</v>
      </c>
      <c r="H450" s="17">
        <v>45</v>
      </c>
      <c r="I450" s="17">
        <v>2</v>
      </c>
      <c r="J450" s="17">
        <v>500</v>
      </c>
      <c r="K450" s="6">
        <f t="shared" ref="K450:K513" si="28">IF(A450=A451,1,0)</f>
        <v>0</v>
      </c>
      <c r="L450" s="69">
        <f t="shared" ref="L450:L513" si="29">TIME(HOUR(D450), MINUTE(D450), SECOND(D450))</f>
        <v>0.2880671296296296</v>
      </c>
      <c r="M450" s="69">
        <f t="shared" ref="M450:M513" si="30">TIME(HOUR(E450), MINUTE(E450), SECOND(E450))</f>
        <v>0.29030092592592593</v>
      </c>
      <c r="N450" s="75" t="str">
        <f t="shared" ref="N450:N513" si="31">TEXT(M450-L450, "h:mm")</f>
        <v>0:03</v>
      </c>
    </row>
    <row r="451" spans="1:14" x14ac:dyDescent="0.2">
      <c r="A451" s="17">
        <v>473</v>
      </c>
      <c r="B451" s="17">
        <v>2865</v>
      </c>
      <c r="C451" s="17">
        <v>8284</v>
      </c>
      <c r="D451" s="67">
        <v>43988.290316956016</v>
      </c>
      <c r="E451" s="67">
        <v>43988.290334571757</v>
      </c>
      <c r="F451" s="17">
        <v>1</v>
      </c>
      <c r="G451" s="17">
        <v>22</v>
      </c>
      <c r="H451" s="17">
        <v>2</v>
      </c>
      <c r="I451" s="17">
        <v>0</v>
      </c>
      <c r="J451" s="17">
        <v>500</v>
      </c>
      <c r="K451" s="6">
        <f t="shared" si="28"/>
        <v>0</v>
      </c>
      <c r="L451" s="69">
        <f t="shared" si="29"/>
        <v>0.29031250000000003</v>
      </c>
      <c r="M451" s="69">
        <f t="shared" si="30"/>
        <v>0.29033564814814816</v>
      </c>
      <c r="N451" s="75" t="str">
        <f t="shared" si="31"/>
        <v>0:00</v>
      </c>
    </row>
    <row r="452" spans="1:14" x14ac:dyDescent="0.2">
      <c r="A452" s="17">
        <v>474</v>
      </c>
      <c r="B452" s="17">
        <v>2310</v>
      </c>
      <c r="C452" s="17">
        <v>7580</v>
      </c>
      <c r="D452" s="67">
        <v>43988.290346909722</v>
      </c>
      <c r="E452" s="67">
        <v>43988.290360127314</v>
      </c>
      <c r="F452" s="17">
        <v>1</v>
      </c>
      <c r="G452" s="17">
        <v>18</v>
      </c>
      <c r="H452" s="17">
        <v>2</v>
      </c>
      <c r="I452" s="17">
        <v>0</v>
      </c>
      <c r="J452" s="17">
        <v>500</v>
      </c>
      <c r="K452" s="6">
        <f t="shared" si="28"/>
        <v>0</v>
      </c>
      <c r="L452" s="69">
        <f t="shared" si="29"/>
        <v>0.29034722222222226</v>
      </c>
      <c r="M452" s="69">
        <f t="shared" si="30"/>
        <v>0.2903587962962963</v>
      </c>
      <c r="N452" s="75" t="str">
        <f t="shared" si="31"/>
        <v>0:00</v>
      </c>
    </row>
    <row r="453" spans="1:14" x14ac:dyDescent="0.2">
      <c r="A453" s="17">
        <v>475</v>
      </c>
      <c r="B453" s="17">
        <v>7018</v>
      </c>
      <c r="C453" s="17">
        <v>7649</v>
      </c>
      <c r="D453" s="67">
        <v>43988.290364756947</v>
      </c>
      <c r="E453" s="67">
        <v>43988.290366898145</v>
      </c>
      <c r="F453" s="17">
        <v>1</v>
      </c>
      <c r="G453" s="17">
        <v>6</v>
      </c>
      <c r="H453" s="17">
        <v>1</v>
      </c>
      <c r="I453" s="17">
        <v>0</v>
      </c>
      <c r="J453" s="17">
        <v>500</v>
      </c>
      <c r="K453" s="6">
        <f t="shared" si="28"/>
        <v>0</v>
      </c>
      <c r="L453" s="69">
        <f t="shared" si="29"/>
        <v>0.29037037037037039</v>
      </c>
      <c r="M453" s="69">
        <f t="shared" si="30"/>
        <v>0.29037037037037039</v>
      </c>
      <c r="N453" s="75" t="str">
        <f t="shared" si="31"/>
        <v>0:00</v>
      </c>
    </row>
    <row r="454" spans="1:14" x14ac:dyDescent="0.2">
      <c r="A454" s="17">
        <v>476</v>
      </c>
      <c r="B454" s="17">
        <v>7370</v>
      </c>
      <c r="C454" s="17">
        <v>8039.5</v>
      </c>
      <c r="D454" s="67">
        <v>43988.290376261575</v>
      </c>
      <c r="E454" s="67">
        <v>43988.290433263886</v>
      </c>
      <c r="F454" s="17">
        <v>0</v>
      </c>
      <c r="G454" s="17">
        <v>10</v>
      </c>
      <c r="H454" s="17">
        <v>1</v>
      </c>
      <c r="I454" s="17">
        <v>0</v>
      </c>
      <c r="J454" s="17">
        <v>500</v>
      </c>
      <c r="K454" s="6">
        <f t="shared" si="28"/>
        <v>0</v>
      </c>
      <c r="L454" s="69">
        <f t="shared" si="29"/>
        <v>0.29038194444444443</v>
      </c>
      <c r="M454" s="69">
        <f t="shared" si="30"/>
        <v>0.29042824074074075</v>
      </c>
      <c r="N454" s="75" t="str">
        <f t="shared" si="31"/>
        <v>0:00</v>
      </c>
    </row>
    <row r="455" spans="1:14" x14ac:dyDescent="0.2">
      <c r="A455" s="17">
        <v>477</v>
      </c>
      <c r="B455" s="17">
        <v>3657</v>
      </c>
      <c r="C455" s="17">
        <v>9377.75</v>
      </c>
      <c r="D455" s="67">
        <v>43988.290473796296</v>
      </c>
      <c r="E455" s="67">
        <v>43988.291748159725</v>
      </c>
      <c r="F455" s="17">
        <v>0</v>
      </c>
      <c r="G455" s="17">
        <v>130</v>
      </c>
      <c r="H455" s="17">
        <v>22</v>
      </c>
      <c r="I455" s="17">
        <v>2</v>
      </c>
      <c r="J455" s="17">
        <v>500</v>
      </c>
      <c r="K455" s="6">
        <f t="shared" si="28"/>
        <v>0</v>
      </c>
      <c r="L455" s="69">
        <f t="shared" si="29"/>
        <v>0.29047453703703702</v>
      </c>
      <c r="M455" s="69">
        <f t="shared" si="30"/>
        <v>0.29174768518518518</v>
      </c>
      <c r="N455" s="75" t="str">
        <f t="shared" si="31"/>
        <v>0:01</v>
      </c>
    </row>
    <row r="456" spans="1:14" x14ac:dyDescent="0.2">
      <c r="A456" s="17">
        <v>478</v>
      </c>
      <c r="B456" s="17">
        <v>2644</v>
      </c>
      <c r="C456" s="17">
        <v>6831</v>
      </c>
      <c r="D456" s="67">
        <v>43988.2917566088</v>
      </c>
      <c r="E456" s="67">
        <v>43988.291765543981</v>
      </c>
      <c r="F456" s="17">
        <v>1</v>
      </c>
      <c r="G456" s="17">
        <v>12</v>
      </c>
      <c r="H456" s="17">
        <v>1</v>
      </c>
      <c r="I456" s="17">
        <v>0</v>
      </c>
      <c r="J456" s="17">
        <v>500</v>
      </c>
      <c r="K456" s="6">
        <f t="shared" si="28"/>
        <v>0</v>
      </c>
      <c r="L456" s="69">
        <f t="shared" si="29"/>
        <v>0.29175925925925927</v>
      </c>
      <c r="M456" s="69">
        <f t="shared" si="30"/>
        <v>0.29177083333333337</v>
      </c>
      <c r="N456" s="75" t="str">
        <f t="shared" si="31"/>
        <v>0:00</v>
      </c>
    </row>
    <row r="457" spans="1:14" x14ac:dyDescent="0.2">
      <c r="A457" s="24">
        <v>479</v>
      </c>
      <c r="B457" s="24">
        <v>2669</v>
      </c>
      <c r="C457" s="24">
        <v>8627.5</v>
      </c>
      <c r="D457" s="67">
        <v>43990.766961678244</v>
      </c>
      <c r="E457" s="67">
        <v>43990.768119178239</v>
      </c>
      <c r="F457" s="24">
        <v>0</v>
      </c>
      <c r="G457" s="24">
        <v>505</v>
      </c>
      <c r="H457" s="24">
        <v>54</v>
      </c>
      <c r="I457" s="24">
        <v>5</v>
      </c>
      <c r="J457" s="17">
        <v>500</v>
      </c>
      <c r="K457" s="6">
        <f t="shared" si="28"/>
        <v>0</v>
      </c>
      <c r="L457" s="69">
        <f t="shared" si="29"/>
        <v>0.76695601851851858</v>
      </c>
      <c r="M457" s="69">
        <f t="shared" si="30"/>
        <v>0.76811342592592602</v>
      </c>
      <c r="N457" s="75" t="str">
        <f t="shared" si="31"/>
        <v>0:01</v>
      </c>
    </row>
    <row r="458" spans="1:14" x14ac:dyDescent="0.2">
      <c r="A458" s="17">
        <v>480</v>
      </c>
      <c r="B458" s="17">
        <v>2800</v>
      </c>
      <c r="C458" s="17">
        <v>9124.25</v>
      </c>
      <c r="D458" s="67">
        <v>43988.292198831019</v>
      </c>
      <c r="E458" s="67">
        <v>43988.294027187498</v>
      </c>
      <c r="F458" s="17">
        <v>0</v>
      </c>
      <c r="G458" s="17">
        <v>180</v>
      </c>
      <c r="H458" s="17">
        <v>19</v>
      </c>
      <c r="I458" s="17">
        <v>1</v>
      </c>
      <c r="J458" s="17">
        <v>500</v>
      </c>
      <c r="K458" s="6">
        <f t="shared" si="28"/>
        <v>0</v>
      </c>
      <c r="L458" s="69">
        <f t="shared" si="29"/>
        <v>0.29219907407407408</v>
      </c>
      <c r="M458" s="69">
        <f t="shared" si="30"/>
        <v>0.29402777777777778</v>
      </c>
      <c r="N458" s="75" t="str">
        <f t="shared" si="31"/>
        <v>0:02</v>
      </c>
    </row>
    <row r="459" spans="1:14" x14ac:dyDescent="0.2">
      <c r="A459" s="17">
        <v>481</v>
      </c>
      <c r="B459" s="17">
        <v>2917</v>
      </c>
      <c r="C459" s="17">
        <v>9107.75</v>
      </c>
      <c r="D459" s="67">
        <v>43988.294053576392</v>
      </c>
      <c r="E459" s="67">
        <v>43988.294533726854</v>
      </c>
      <c r="F459" s="17">
        <v>0</v>
      </c>
      <c r="G459" s="17">
        <v>80</v>
      </c>
      <c r="H459" s="17">
        <v>11</v>
      </c>
      <c r="I459" s="17">
        <v>3</v>
      </c>
      <c r="J459" s="17">
        <v>500</v>
      </c>
      <c r="K459" s="6">
        <f t="shared" si="28"/>
        <v>0</v>
      </c>
      <c r="L459" s="69">
        <f t="shared" si="29"/>
        <v>0.29405092592592591</v>
      </c>
      <c r="M459" s="69">
        <f t="shared" si="30"/>
        <v>0.29453703703703704</v>
      </c>
      <c r="N459" s="75" t="str">
        <f t="shared" si="31"/>
        <v>0:00</v>
      </c>
    </row>
    <row r="460" spans="1:14" x14ac:dyDescent="0.2">
      <c r="A460" s="17">
        <v>482</v>
      </c>
      <c r="B460" s="17">
        <v>7394</v>
      </c>
      <c r="C460" s="17">
        <v>7394</v>
      </c>
      <c r="D460" s="67">
        <v>43988.29454033565</v>
      </c>
      <c r="E460" s="67">
        <v>43988.29454033565</v>
      </c>
      <c r="F460" s="17">
        <v>1</v>
      </c>
      <c r="G460" s="17">
        <v>0</v>
      </c>
      <c r="H460" s="17">
        <v>0</v>
      </c>
      <c r="I460" s="17">
        <v>0</v>
      </c>
      <c r="J460" s="17">
        <v>500</v>
      </c>
      <c r="K460" s="6">
        <f t="shared" si="28"/>
        <v>0</v>
      </c>
      <c r="L460" s="69">
        <f t="shared" si="29"/>
        <v>0.29453703703703704</v>
      </c>
      <c r="M460" s="69">
        <f t="shared" si="30"/>
        <v>0.29453703703703704</v>
      </c>
      <c r="N460" s="75" t="str">
        <f t="shared" si="31"/>
        <v>0:00</v>
      </c>
    </row>
    <row r="461" spans="1:14" x14ac:dyDescent="0.2">
      <c r="A461" s="17">
        <v>483</v>
      </c>
      <c r="B461" s="17">
        <v>5920</v>
      </c>
      <c r="C461" s="17">
        <v>5920</v>
      </c>
      <c r="D461" s="67">
        <v>43988.315413472221</v>
      </c>
      <c r="E461" s="67">
        <v>43988.315413483797</v>
      </c>
      <c r="F461" s="17">
        <v>1</v>
      </c>
      <c r="G461" s="17">
        <v>0</v>
      </c>
      <c r="H461" s="17">
        <v>0</v>
      </c>
      <c r="I461" s="17">
        <v>0</v>
      </c>
      <c r="J461" s="17">
        <v>500</v>
      </c>
      <c r="K461" s="6">
        <f t="shared" si="28"/>
        <v>0</v>
      </c>
      <c r="L461" s="69">
        <f t="shared" si="29"/>
        <v>0.31541666666666668</v>
      </c>
      <c r="M461" s="69">
        <f t="shared" si="30"/>
        <v>0.31541666666666668</v>
      </c>
      <c r="N461" s="75" t="str">
        <f t="shared" si="31"/>
        <v>0:00</v>
      </c>
    </row>
    <row r="462" spans="1:14" x14ac:dyDescent="0.2">
      <c r="A462" s="24">
        <v>484</v>
      </c>
      <c r="B462" s="24">
        <v>6572</v>
      </c>
      <c r="C462" s="24">
        <v>6622</v>
      </c>
      <c r="D462" s="67">
        <v>43987.970330601849</v>
      </c>
      <c r="E462" s="67">
        <v>43987.970332858793</v>
      </c>
      <c r="F462" s="24">
        <v>1</v>
      </c>
      <c r="G462" s="24">
        <v>7</v>
      </c>
      <c r="H462" s="24">
        <v>1</v>
      </c>
      <c r="I462" s="24">
        <v>0</v>
      </c>
      <c r="J462" s="17">
        <v>500</v>
      </c>
      <c r="K462" s="6">
        <f t="shared" si="28"/>
        <v>0</v>
      </c>
      <c r="L462" s="69">
        <f t="shared" si="29"/>
        <v>0.9703356481481481</v>
      </c>
      <c r="M462" s="69">
        <f t="shared" si="30"/>
        <v>0.9703356481481481</v>
      </c>
      <c r="N462" s="75" t="str">
        <f t="shared" si="31"/>
        <v>0:00</v>
      </c>
    </row>
    <row r="463" spans="1:14" x14ac:dyDescent="0.2">
      <c r="A463" s="24">
        <v>485</v>
      </c>
      <c r="B463" s="24">
        <v>3595</v>
      </c>
      <c r="C463" s="24">
        <v>10454.620000000001</v>
      </c>
      <c r="D463" s="67">
        <v>43990.768225891203</v>
      </c>
      <c r="E463" s="67">
        <v>43990.77130403935</v>
      </c>
      <c r="F463" s="24">
        <v>0</v>
      </c>
      <c r="G463" s="24">
        <v>409</v>
      </c>
      <c r="H463" s="24">
        <v>37</v>
      </c>
      <c r="I463" s="24">
        <v>8</v>
      </c>
      <c r="J463" s="17">
        <v>500</v>
      </c>
      <c r="K463" s="6">
        <f t="shared" si="28"/>
        <v>0</v>
      </c>
      <c r="L463" s="69">
        <f t="shared" si="29"/>
        <v>0.76822916666666663</v>
      </c>
      <c r="M463" s="69">
        <f t="shared" si="30"/>
        <v>0.7713078703703703</v>
      </c>
      <c r="N463" s="75" t="str">
        <f t="shared" si="31"/>
        <v>0:04</v>
      </c>
    </row>
    <row r="464" spans="1:14" x14ac:dyDescent="0.2">
      <c r="A464" s="24">
        <v>486</v>
      </c>
      <c r="B464" s="24">
        <v>3684</v>
      </c>
      <c r="C464" s="24">
        <v>11788.52</v>
      </c>
      <c r="D464" s="67">
        <v>43987.972116840276</v>
      </c>
      <c r="E464" s="67">
        <v>43987.97691568287</v>
      </c>
      <c r="F464" s="24">
        <v>0</v>
      </c>
      <c r="G464" s="24">
        <v>272</v>
      </c>
      <c r="H464" s="24">
        <v>38</v>
      </c>
      <c r="I464" s="24">
        <v>5</v>
      </c>
      <c r="J464" s="17">
        <v>500</v>
      </c>
      <c r="K464" s="6">
        <f t="shared" si="28"/>
        <v>0</v>
      </c>
      <c r="L464" s="69">
        <f t="shared" si="29"/>
        <v>0.97211805555555564</v>
      </c>
      <c r="M464" s="69">
        <f t="shared" si="30"/>
        <v>0.97692129629629632</v>
      </c>
      <c r="N464" s="75" t="str">
        <f t="shared" si="31"/>
        <v>0:06</v>
      </c>
    </row>
    <row r="465" spans="1:14" x14ac:dyDescent="0.2">
      <c r="A465" s="24">
        <v>487</v>
      </c>
      <c r="B465" s="24">
        <v>9034.5</v>
      </c>
      <c r="C465" s="24">
        <v>9131</v>
      </c>
      <c r="D465" s="67">
        <v>43987.976936041669</v>
      </c>
      <c r="E465" s="67">
        <v>43987.977069097222</v>
      </c>
      <c r="F465" s="24">
        <v>1</v>
      </c>
      <c r="G465" s="24">
        <v>23</v>
      </c>
      <c r="H465" s="24">
        <v>8</v>
      </c>
      <c r="I465" s="24">
        <v>2</v>
      </c>
      <c r="J465" s="17">
        <v>500</v>
      </c>
      <c r="K465" s="6">
        <f t="shared" si="28"/>
        <v>0</v>
      </c>
      <c r="L465" s="69">
        <f t="shared" si="29"/>
        <v>0.97693287037037047</v>
      </c>
      <c r="M465" s="69">
        <f t="shared" si="30"/>
        <v>0.97707175925925915</v>
      </c>
      <c r="N465" s="75" t="str">
        <f t="shared" si="31"/>
        <v>0:00</v>
      </c>
    </row>
    <row r="466" spans="1:14" x14ac:dyDescent="0.2">
      <c r="A466" s="24">
        <v>488</v>
      </c>
      <c r="B466" s="24">
        <v>8492</v>
      </c>
      <c r="C466" s="24">
        <v>8614</v>
      </c>
      <c r="D466" s="67">
        <v>43987.977084814818</v>
      </c>
      <c r="E466" s="67">
        <v>43987.977549236108</v>
      </c>
      <c r="F466" s="24">
        <v>0</v>
      </c>
      <c r="G466" s="24">
        <v>38</v>
      </c>
      <c r="H466" s="24">
        <v>19</v>
      </c>
      <c r="I466" s="24">
        <v>4</v>
      </c>
      <c r="J466" s="17">
        <v>500</v>
      </c>
      <c r="K466" s="6">
        <f t="shared" si="28"/>
        <v>0</v>
      </c>
      <c r="L466" s="69">
        <f t="shared" si="29"/>
        <v>0.9770833333333333</v>
      </c>
      <c r="M466" s="69">
        <f t="shared" si="30"/>
        <v>0.9775462962962963</v>
      </c>
      <c r="N466" s="75" t="str">
        <f t="shared" si="31"/>
        <v>0:00</v>
      </c>
    </row>
    <row r="467" spans="1:14" x14ac:dyDescent="0.2">
      <c r="A467" s="24">
        <v>489</v>
      </c>
      <c r="B467" s="24">
        <v>3005</v>
      </c>
      <c r="C467" s="24">
        <v>9192.5</v>
      </c>
      <c r="D467" s="67">
        <v>43987.977593495372</v>
      </c>
      <c r="E467" s="67">
        <v>43987.977654456015</v>
      </c>
      <c r="F467" s="24">
        <v>0</v>
      </c>
      <c r="G467" s="24">
        <v>65</v>
      </c>
      <c r="H467" s="24">
        <v>6</v>
      </c>
      <c r="I467" s="24">
        <v>0</v>
      </c>
      <c r="J467" s="17">
        <v>500</v>
      </c>
      <c r="K467" s="6">
        <f t="shared" si="28"/>
        <v>0</v>
      </c>
      <c r="L467" s="69">
        <f t="shared" si="29"/>
        <v>0.97759259259259268</v>
      </c>
      <c r="M467" s="69">
        <f t="shared" si="30"/>
        <v>0.97765046296296287</v>
      </c>
      <c r="N467" s="75" t="str">
        <f t="shared" si="31"/>
        <v>0:00</v>
      </c>
    </row>
    <row r="468" spans="1:14" x14ac:dyDescent="0.2">
      <c r="A468" s="24">
        <v>490</v>
      </c>
      <c r="B468" s="24">
        <v>3153</v>
      </c>
      <c r="C468" s="24">
        <v>9143.75</v>
      </c>
      <c r="D468" s="67">
        <v>43987.977695671296</v>
      </c>
      <c r="E468" s="67">
        <v>43987.979712141205</v>
      </c>
      <c r="F468" s="24">
        <v>0</v>
      </c>
      <c r="G468" s="24">
        <v>128</v>
      </c>
      <c r="H468" s="24">
        <v>35</v>
      </c>
      <c r="I468" s="24">
        <v>2</v>
      </c>
      <c r="J468" s="17">
        <v>500</v>
      </c>
      <c r="K468" s="6">
        <f t="shared" si="28"/>
        <v>0</v>
      </c>
      <c r="L468" s="69">
        <f t="shared" si="29"/>
        <v>0.97769675925925925</v>
      </c>
      <c r="M468" s="69">
        <f t="shared" si="30"/>
        <v>0.97971064814814823</v>
      </c>
      <c r="N468" s="75" t="str">
        <f t="shared" si="31"/>
        <v>0:02</v>
      </c>
    </row>
    <row r="469" spans="1:14" x14ac:dyDescent="0.2">
      <c r="A469" s="24">
        <v>491</v>
      </c>
      <c r="B469" s="24">
        <v>7137.5</v>
      </c>
      <c r="C469" s="24">
        <v>7299</v>
      </c>
      <c r="D469" s="67">
        <v>43987.9797253125</v>
      </c>
      <c r="E469" s="67">
        <v>43987.979744571756</v>
      </c>
      <c r="F469" s="24">
        <v>1</v>
      </c>
      <c r="G469" s="24">
        <v>15</v>
      </c>
      <c r="H469" s="24">
        <v>6</v>
      </c>
      <c r="I469" s="24">
        <v>0</v>
      </c>
      <c r="J469" s="17">
        <v>500</v>
      </c>
      <c r="K469" s="6">
        <f t="shared" si="28"/>
        <v>0</v>
      </c>
      <c r="L469" s="69">
        <f t="shared" si="29"/>
        <v>0.97972222222222216</v>
      </c>
      <c r="M469" s="69">
        <f t="shared" si="30"/>
        <v>0.97974537037037035</v>
      </c>
      <c r="N469" s="75" t="str">
        <f t="shared" si="31"/>
        <v>0:00</v>
      </c>
    </row>
    <row r="470" spans="1:14" x14ac:dyDescent="0.2">
      <c r="A470" s="24">
        <v>492</v>
      </c>
      <c r="B470" s="24">
        <v>3611</v>
      </c>
      <c r="C470" s="24">
        <v>9610.25</v>
      </c>
      <c r="D470" s="67">
        <v>43987.979812002312</v>
      </c>
      <c r="E470" s="67">
        <v>43987.98061337963</v>
      </c>
      <c r="F470" s="24">
        <v>0</v>
      </c>
      <c r="G470" s="24">
        <v>65</v>
      </c>
      <c r="H470" s="24">
        <v>4</v>
      </c>
      <c r="I470" s="24">
        <v>2</v>
      </c>
      <c r="J470" s="17">
        <v>500</v>
      </c>
      <c r="K470" s="6">
        <f t="shared" si="28"/>
        <v>0</v>
      </c>
      <c r="L470" s="69">
        <f t="shared" si="29"/>
        <v>0.97981481481481481</v>
      </c>
      <c r="M470" s="69">
        <f t="shared" si="30"/>
        <v>0.98061342592592593</v>
      </c>
      <c r="N470" s="75" t="str">
        <f t="shared" si="31"/>
        <v>0:01</v>
      </c>
    </row>
    <row r="471" spans="1:14" x14ac:dyDescent="0.2">
      <c r="A471" s="24">
        <v>493</v>
      </c>
      <c r="B471" s="24">
        <v>2462</v>
      </c>
      <c r="C471" s="24">
        <v>7969</v>
      </c>
      <c r="D471" s="67">
        <v>43987.980630821759</v>
      </c>
      <c r="E471" s="67">
        <v>43987.980743692133</v>
      </c>
      <c r="F471" s="24">
        <v>1</v>
      </c>
      <c r="G471" s="24">
        <v>30</v>
      </c>
      <c r="H471" s="24">
        <v>5</v>
      </c>
      <c r="I471" s="24">
        <v>2</v>
      </c>
      <c r="J471" s="17">
        <v>500</v>
      </c>
      <c r="K471" s="6">
        <f t="shared" si="28"/>
        <v>0</v>
      </c>
      <c r="L471" s="69">
        <f t="shared" si="29"/>
        <v>0.98063657407407412</v>
      </c>
      <c r="M471" s="69">
        <f t="shared" si="30"/>
        <v>0.98074074074074069</v>
      </c>
      <c r="N471" s="75" t="str">
        <f t="shared" si="31"/>
        <v>0:00</v>
      </c>
    </row>
    <row r="472" spans="1:14" x14ac:dyDescent="0.2">
      <c r="A472" s="24">
        <v>494</v>
      </c>
      <c r="B472" s="24">
        <v>8268</v>
      </c>
      <c r="C472" s="24">
        <v>8708</v>
      </c>
      <c r="D472" s="67">
        <v>43987.98076082176</v>
      </c>
      <c r="E472" s="67">
        <v>43987.980958483793</v>
      </c>
      <c r="F472" s="24">
        <v>0</v>
      </c>
      <c r="G472" s="24">
        <v>15</v>
      </c>
      <c r="H472" s="24">
        <v>6</v>
      </c>
      <c r="I472" s="24">
        <v>0</v>
      </c>
      <c r="J472" s="17">
        <v>500</v>
      </c>
      <c r="K472" s="6">
        <f t="shared" si="28"/>
        <v>0</v>
      </c>
      <c r="L472" s="69">
        <f t="shared" si="29"/>
        <v>0.98076388888888888</v>
      </c>
      <c r="M472" s="69">
        <f t="shared" si="30"/>
        <v>0.9809606481481481</v>
      </c>
      <c r="N472" s="75" t="str">
        <f t="shared" si="31"/>
        <v>0:00</v>
      </c>
    </row>
    <row r="473" spans="1:14" x14ac:dyDescent="0.2">
      <c r="A473" s="24">
        <v>495</v>
      </c>
      <c r="B473" s="24">
        <v>3393</v>
      </c>
      <c r="C473" s="24">
        <v>9882.5</v>
      </c>
      <c r="D473" s="67">
        <v>43987.981008148148</v>
      </c>
      <c r="E473" s="67">
        <v>43987.981677638891</v>
      </c>
      <c r="F473" s="24">
        <v>0</v>
      </c>
      <c r="G473" s="24">
        <v>95</v>
      </c>
      <c r="H473" s="24">
        <v>19</v>
      </c>
      <c r="I473" s="24">
        <v>2</v>
      </c>
      <c r="J473" s="17">
        <v>500</v>
      </c>
      <c r="K473" s="6">
        <f t="shared" si="28"/>
        <v>0</v>
      </c>
      <c r="L473" s="69">
        <f t="shared" si="29"/>
        <v>0.98100694444444436</v>
      </c>
      <c r="M473" s="69">
        <f t="shared" si="30"/>
        <v>0.98167824074074073</v>
      </c>
      <c r="N473" s="75" t="str">
        <f t="shared" si="31"/>
        <v>0:00</v>
      </c>
    </row>
    <row r="474" spans="1:14" x14ac:dyDescent="0.2">
      <c r="A474" s="24">
        <v>496</v>
      </c>
      <c r="B474" s="24">
        <v>2609</v>
      </c>
      <c r="C474" s="24">
        <v>8062</v>
      </c>
      <c r="D474" s="67">
        <v>43987.981693043985</v>
      </c>
      <c r="E474" s="67">
        <v>43987.981708657404</v>
      </c>
      <c r="F474" s="24">
        <v>1</v>
      </c>
      <c r="G474" s="24">
        <v>22</v>
      </c>
      <c r="H474" s="24">
        <v>2</v>
      </c>
      <c r="I474" s="24">
        <v>0</v>
      </c>
      <c r="J474" s="17">
        <v>500</v>
      </c>
      <c r="K474" s="6">
        <f t="shared" si="28"/>
        <v>0</v>
      </c>
      <c r="L474" s="69">
        <f t="shared" si="29"/>
        <v>0.98168981481481488</v>
      </c>
      <c r="M474" s="69">
        <f t="shared" si="30"/>
        <v>0.98171296296296295</v>
      </c>
      <c r="N474" s="75" t="str">
        <f t="shared" si="31"/>
        <v>0:00</v>
      </c>
    </row>
    <row r="475" spans="1:14" x14ac:dyDescent="0.2">
      <c r="A475" s="24">
        <v>497</v>
      </c>
      <c r="B475" s="24">
        <v>2421</v>
      </c>
      <c r="C475" s="24">
        <v>8706.0499999999993</v>
      </c>
      <c r="D475" s="67">
        <v>43987.981736886577</v>
      </c>
      <c r="E475" s="67">
        <v>43987.982084421295</v>
      </c>
      <c r="F475" s="24">
        <v>0</v>
      </c>
      <c r="G475" s="24">
        <v>58</v>
      </c>
      <c r="H475" s="24">
        <v>8</v>
      </c>
      <c r="I475" s="24">
        <v>0</v>
      </c>
      <c r="J475" s="17">
        <v>500</v>
      </c>
      <c r="K475" s="6">
        <f t="shared" si="28"/>
        <v>0</v>
      </c>
      <c r="L475" s="69">
        <f t="shared" si="29"/>
        <v>0.98173611111111114</v>
      </c>
      <c r="M475" s="69">
        <f t="shared" si="30"/>
        <v>0.98208333333333331</v>
      </c>
      <c r="N475" s="75" t="str">
        <f t="shared" si="31"/>
        <v>0:00</v>
      </c>
    </row>
    <row r="476" spans="1:14" x14ac:dyDescent="0.2">
      <c r="A476" s="17">
        <v>498</v>
      </c>
      <c r="B476" s="17">
        <v>8021</v>
      </c>
      <c r="C476" s="17">
        <v>8032</v>
      </c>
      <c r="D476" s="67">
        <v>43988.294561770832</v>
      </c>
      <c r="E476" s="67">
        <v>43988.294715972224</v>
      </c>
      <c r="F476" s="17">
        <v>0</v>
      </c>
      <c r="G476" s="17">
        <v>9</v>
      </c>
      <c r="H476" s="17">
        <v>5</v>
      </c>
      <c r="I476" s="17">
        <v>2</v>
      </c>
      <c r="J476" s="17">
        <v>500</v>
      </c>
      <c r="K476" s="6">
        <f t="shared" si="28"/>
        <v>0</v>
      </c>
      <c r="L476" s="69">
        <f t="shared" si="29"/>
        <v>0.29456018518518517</v>
      </c>
      <c r="M476" s="69">
        <f t="shared" si="30"/>
        <v>0.29471064814814812</v>
      </c>
      <c r="N476" s="75" t="str">
        <f t="shared" si="31"/>
        <v>0:00</v>
      </c>
    </row>
    <row r="477" spans="1:14" x14ac:dyDescent="0.2">
      <c r="A477" s="17">
        <v>499</v>
      </c>
      <c r="B477" s="17">
        <v>5912</v>
      </c>
      <c r="C477" s="17">
        <v>6498.4</v>
      </c>
      <c r="D477" s="67">
        <v>43988.294726180553</v>
      </c>
      <c r="E477" s="67">
        <v>43988.294749745372</v>
      </c>
      <c r="F477" s="17">
        <v>0</v>
      </c>
      <c r="G477" s="17">
        <v>28</v>
      </c>
      <c r="H477" s="17">
        <v>11</v>
      </c>
      <c r="I477" s="17">
        <v>1</v>
      </c>
      <c r="J477" s="17">
        <v>500</v>
      </c>
      <c r="K477" s="6">
        <f t="shared" si="28"/>
        <v>0</v>
      </c>
      <c r="L477" s="69">
        <f t="shared" si="29"/>
        <v>0.29472222222222222</v>
      </c>
      <c r="M477" s="69">
        <f t="shared" si="30"/>
        <v>0.29474537037037035</v>
      </c>
      <c r="N477" s="75" t="str">
        <f t="shared" si="31"/>
        <v>0:00</v>
      </c>
    </row>
    <row r="478" spans="1:14" x14ac:dyDescent="0.2">
      <c r="A478" s="17">
        <v>500</v>
      </c>
      <c r="B478" s="17">
        <v>7905.5</v>
      </c>
      <c r="C478" s="17">
        <v>8418.25</v>
      </c>
      <c r="D478" s="67">
        <v>43988.294772939815</v>
      </c>
      <c r="E478" s="67">
        <v>43988.295475208331</v>
      </c>
      <c r="F478" s="17">
        <v>0</v>
      </c>
      <c r="G478" s="17">
        <v>66</v>
      </c>
      <c r="H478" s="17">
        <v>22</v>
      </c>
      <c r="I478" s="17">
        <v>4</v>
      </c>
      <c r="J478" s="17">
        <v>500</v>
      </c>
      <c r="K478" s="6">
        <f t="shared" si="28"/>
        <v>0</v>
      </c>
      <c r="L478" s="69">
        <f t="shared" si="29"/>
        <v>0.29476851851851854</v>
      </c>
      <c r="M478" s="69">
        <f t="shared" si="30"/>
        <v>0.29547453703703702</v>
      </c>
      <c r="N478" s="75" t="str">
        <f t="shared" si="31"/>
        <v>0:01</v>
      </c>
    </row>
    <row r="479" spans="1:14" x14ac:dyDescent="0.2">
      <c r="A479" s="17">
        <v>501</v>
      </c>
      <c r="B479" s="17">
        <v>5510.5</v>
      </c>
      <c r="C479" s="17">
        <v>5941</v>
      </c>
      <c r="D479" s="67">
        <v>43988.295480879628</v>
      </c>
      <c r="E479" s="67">
        <v>43988.295501111112</v>
      </c>
      <c r="F479" s="17">
        <v>0</v>
      </c>
      <c r="G479" s="17">
        <v>21</v>
      </c>
      <c r="H479" s="17">
        <v>8</v>
      </c>
      <c r="I479" s="17">
        <v>2</v>
      </c>
      <c r="J479" s="17">
        <v>500</v>
      </c>
      <c r="K479" s="6">
        <f t="shared" si="28"/>
        <v>0</v>
      </c>
      <c r="L479" s="69">
        <f t="shared" si="29"/>
        <v>0.29548611111111112</v>
      </c>
      <c r="M479" s="69">
        <f t="shared" si="30"/>
        <v>0.29549768518518521</v>
      </c>
      <c r="N479" s="75" t="str">
        <f t="shared" si="31"/>
        <v>0:00</v>
      </c>
    </row>
    <row r="480" spans="1:14" x14ac:dyDescent="0.2">
      <c r="A480" s="17">
        <v>502</v>
      </c>
      <c r="B480" s="17">
        <v>7933.5</v>
      </c>
      <c r="C480" s="17">
        <v>8348.42</v>
      </c>
      <c r="D480" s="67">
        <v>43988.295527523151</v>
      </c>
      <c r="E480" s="67">
        <v>43988.295675671296</v>
      </c>
      <c r="F480" s="17">
        <v>0</v>
      </c>
      <c r="G480" s="17">
        <v>105</v>
      </c>
      <c r="H480" s="17">
        <v>38</v>
      </c>
      <c r="I480" s="17">
        <v>1</v>
      </c>
      <c r="J480" s="17">
        <v>500</v>
      </c>
      <c r="K480" s="6">
        <f t="shared" si="28"/>
        <v>0</v>
      </c>
      <c r="L480" s="69">
        <f t="shared" si="29"/>
        <v>0.29553240740740744</v>
      </c>
      <c r="M480" s="69">
        <f t="shared" si="30"/>
        <v>0.29567129629629629</v>
      </c>
      <c r="N480" s="75" t="str">
        <f t="shared" si="31"/>
        <v>0:00</v>
      </c>
    </row>
    <row r="481" spans="1:14" x14ac:dyDescent="0.2">
      <c r="A481" s="17">
        <v>503</v>
      </c>
      <c r="B481" s="17">
        <v>5480</v>
      </c>
      <c r="C481" s="17">
        <v>5480</v>
      </c>
      <c r="D481" s="67">
        <v>43988.295678831018</v>
      </c>
      <c r="E481" s="67">
        <v>43988.295678842594</v>
      </c>
      <c r="F481" s="17">
        <v>1</v>
      </c>
      <c r="G481" s="17">
        <v>0</v>
      </c>
      <c r="H481" s="17">
        <v>0</v>
      </c>
      <c r="I481" s="17">
        <v>0</v>
      </c>
      <c r="J481" s="17">
        <v>500</v>
      </c>
      <c r="K481" s="6">
        <f t="shared" si="28"/>
        <v>0</v>
      </c>
      <c r="L481" s="69">
        <f t="shared" si="29"/>
        <v>0.29568287037037039</v>
      </c>
      <c r="M481" s="69">
        <f t="shared" si="30"/>
        <v>0.29568287037037039</v>
      </c>
      <c r="N481" s="75" t="str">
        <f t="shared" si="31"/>
        <v>0:00</v>
      </c>
    </row>
    <row r="482" spans="1:14" x14ac:dyDescent="0.2">
      <c r="A482" s="17">
        <v>504</v>
      </c>
      <c r="B482" s="17">
        <v>8119.5</v>
      </c>
      <c r="C482" s="17">
        <v>8396.5</v>
      </c>
      <c r="D482" s="67">
        <v>43988.295701354167</v>
      </c>
      <c r="E482" s="67">
        <v>43988.29591763889</v>
      </c>
      <c r="F482" s="17">
        <v>0</v>
      </c>
      <c r="G482" s="17">
        <v>72</v>
      </c>
      <c r="H482" s="17">
        <v>25</v>
      </c>
      <c r="I482" s="17">
        <v>1</v>
      </c>
      <c r="J482" s="17">
        <v>500</v>
      </c>
      <c r="K482" s="6">
        <f t="shared" si="28"/>
        <v>0</v>
      </c>
      <c r="L482" s="69">
        <f t="shared" si="29"/>
        <v>0.29570601851851852</v>
      </c>
      <c r="M482" s="69">
        <f t="shared" si="30"/>
        <v>0.29591435185185183</v>
      </c>
      <c r="N482" s="75" t="str">
        <f t="shared" si="31"/>
        <v>0:00</v>
      </c>
    </row>
    <row r="483" spans="1:14" x14ac:dyDescent="0.2">
      <c r="A483" s="17">
        <v>505</v>
      </c>
      <c r="B483" s="17">
        <v>4537</v>
      </c>
      <c r="C483" s="17">
        <v>4537</v>
      </c>
      <c r="D483" s="67">
        <v>43988.295922731479</v>
      </c>
      <c r="E483" s="67">
        <v>43988.295928229163</v>
      </c>
      <c r="F483" s="17">
        <v>0</v>
      </c>
      <c r="G483" s="17">
        <v>0</v>
      </c>
      <c r="H483" s="17">
        <v>0</v>
      </c>
      <c r="I483" s="17">
        <v>0</v>
      </c>
      <c r="J483" s="17">
        <v>500</v>
      </c>
      <c r="K483" s="6">
        <f t="shared" si="28"/>
        <v>0</v>
      </c>
      <c r="L483" s="69">
        <f t="shared" si="29"/>
        <v>0.29592592592592593</v>
      </c>
      <c r="M483" s="69">
        <f t="shared" si="30"/>
        <v>0.29592592592592593</v>
      </c>
      <c r="N483" s="75" t="str">
        <f t="shared" si="31"/>
        <v>0:00</v>
      </c>
    </row>
    <row r="484" spans="1:14" x14ac:dyDescent="0.2">
      <c r="A484" s="17">
        <v>506</v>
      </c>
      <c r="B484" s="17">
        <v>13700.5</v>
      </c>
      <c r="C484" s="17">
        <v>14194.67</v>
      </c>
      <c r="D484" s="67">
        <v>43988.296025682874</v>
      </c>
      <c r="E484" s="67">
        <v>43988.297900057871</v>
      </c>
      <c r="F484" s="17">
        <v>0</v>
      </c>
      <c r="G484" s="17">
        <v>100</v>
      </c>
      <c r="H484" s="17">
        <v>26</v>
      </c>
      <c r="I484" s="17">
        <v>4</v>
      </c>
      <c r="J484" s="17">
        <v>500</v>
      </c>
      <c r="K484" s="6">
        <f t="shared" si="28"/>
        <v>0</v>
      </c>
      <c r="L484" s="69">
        <f t="shared" si="29"/>
        <v>0.29603009259259261</v>
      </c>
      <c r="M484" s="69">
        <f t="shared" si="30"/>
        <v>0.29790509259259262</v>
      </c>
      <c r="N484" s="75" t="str">
        <f t="shared" si="31"/>
        <v>0:02</v>
      </c>
    </row>
    <row r="485" spans="1:14" x14ac:dyDescent="0.2">
      <c r="A485" s="17">
        <v>507</v>
      </c>
      <c r="B485" s="17">
        <v>8877.5</v>
      </c>
      <c r="C485" s="17">
        <v>9298</v>
      </c>
      <c r="D485" s="67">
        <v>43988.29794222222</v>
      </c>
      <c r="E485" s="67">
        <v>43988.298731168979</v>
      </c>
      <c r="F485" s="17">
        <v>0</v>
      </c>
      <c r="G485" s="17">
        <v>51</v>
      </c>
      <c r="H485" s="17">
        <v>23</v>
      </c>
      <c r="I485" s="17">
        <v>2</v>
      </c>
      <c r="J485" s="17">
        <v>500</v>
      </c>
      <c r="K485" s="6">
        <f t="shared" si="28"/>
        <v>0</v>
      </c>
      <c r="L485" s="69">
        <f t="shared" si="29"/>
        <v>0.29793981481481485</v>
      </c>
      <c r="M485" s="69">
        <f t="shared" si="30"/>
        <v>0.29872685185185183</v>
      </c>
      <c r="N485" s="75" t="str">
        <f t="shared" si="31"/>
        <v>0:01</v>
      </c>
    </row>
    <row r="486" spans="1:14" x14ac:dyDescent="0.2">
      <c r="A486" s="17">
        <v>508</v>
      </c>
      <c r="B486" s="17">
        <v>5206</v>
      </c>
      <c r="C486" s="17">
        <v>6049</v>
      </c>
      <c r="D486" s="67">
        <v>43988.298732060182</v>
      </c>
      <c r="E486" s="67">
        <v>43988.298733368058</v>
      </c>
      <c r="F486" s="17">
        <v>1</v>
      </c>
      <c r="G486" s="17">
        <v>2</v>
      </c>
      <c r="H486" s="17">
        <v>1</v>
      </c>
      <c r="I486" s="17">
        <v>0</v>
      </c>
      <c r="J486" s="17">
        <v>500</v>
      </c>
      <c r="K486" s="6">
        <f t="shared" si="28"/>
        <v>0</v>
      </c>
      <c r="L486" s="69">
        <f t="shared" si="29"/>
        <v>0.29872685185185183</v>
      </c>
      <c r="M486" s="69">
        <f t="shared" si="30"/>
        <v>0.29873842592592592</v>
      </c>
      <c r="N486" s="75" t="str">
        <f t="shared" si="31"/>
        <v>0:00</v>
      </c>
    </row>
    <row r="487" spans="1:14" x14ac:dyDescent="0.2">
      <c r="A487" s="17">
        <v>509</v>
      </c>
      <c r="B487" s="17">
        <v>5121</v>
      </c>
      <c r="C487" s="17">
        <v>5153.5</v>
      </c>
      <c r="D487" s="67">
        <v>43988.298736851852</v>
      </c>
      <c r="E487" s="67">
        <v>43988.298740486112</v>
      </c>
      <c r="F487" s="17">
        <v>0</v>
      </c>
      <c r="G487" s="17">
        <v>3</v>
      </c>
      <c r="H487" s="17">
        <v>2</v>
      </c>
      <c r="I487" s="17">
        <v>1</v>
      </c>
      <c r="J487" s="17">
        <v>500</v>
      </c>
      <c r="K487" s="6">
        <f t="shared" si="28"/>
        <v>0</v>
      </c>
      <c r="L487" s="69">
        <f t="shared" si="29"/>
        <v>0.29873842592592592</v>
      </c>
      <c r="M487" s="69">
        <f t="shared" si="30"/>
        <v>0.29873842592592592</v>
      </c>
      <c r="N487" s="75" t="str">
        <f t="shared" si="31"/>
        <v>0:00</v>
      </c>
    </row>
    <row r="488" spans="1:14" x14ac:dyDescent="0.2">
      <c r="A488" s="17">
        <v>511</v>
      </c>
      <c r="B488" s="17">
        <v>6002.5</v>
      </c>
      <c r="C488" s="17">
        <v>6287.33</v>
      </c>
      <c r="D488" s="67">
        <v>43988.298749618058</v>
      </c>
      <c r="E488" s="67">
        <v>43988.298848726852</v>
      </c>
      <c r="F488" s="17">
        <v>0</v>
      </c>
      <c r="G488" s="17">
        <v>21</v>
      </c>
      <c r="H488" s="17">
        <v>10</v>
      </c>
      <c r="I488" s="17">
        <v>2</v>
      </c>
      <c r="J488" s="17">
        <v>500</v>
      </c>
      <c r="K488" s="6">
        <f t="shared" si="28"/>
        <v>0</v>
      </c>
      <c r="L488" s="69">
        <f t="shared" si="29"/>
        <v>0.29875000000000002</v>
      </c>
      <c r="M488" s="69">
        <f t="shared" si="30"/>
        <v>0.2988541666666667</v>
      </c>
      <c r="N488" s="75" t="str">
        <f t="shared" si="31"/>
        <v>0:00</v>
      </c>
    </row>
    <row r="489" spans="1:14" x14ac:dyDescent="0.2">
      <c r="A489" s="17">
        <v>513</v>
      </c>
      <c r="B489" s="17">
        <v>4262.5</v>
      </c>
      <c r="C489" s="17">
        <v>4265</v>
      </c>
      <c r="D489" s="67">
        <v>43988.298851585649</v>
      </c>
      <c r="E489" s="67">
        <v>43988.29885511574</v>
      </c>
      <c r="F489" s="17">
        <v>0</v>
      </c>
      <c r="G489" s="17">
        <v>3</v>
      </c>
      <c r="H489" s="17">
        <v>2</v>
      </c>
      <c r="I489" s="17">
        <v>0</v>
      </c>
      <c r="J489" s="17">
        <v>500</v>
      </c>
      <c r="K489" s="6">
        <f t="shared" si="28"/>
        <v>0</v>
      </c>
      <c r="L489" s="69">
        <f t="shared" si="29"/>
        <v>0.2988541666666667</v>
      </c>
      <c r="M489" s="69">
        <f t="shared" si="30"/>
        <v>0.2988541666666667</v>
      </c>
      <c r="N489" s="75" t="str">
        <f t="shared" si="31"/>
        <v>0:00</v>
      </c>
    </row>
    <row r="490" spans="1:14" x14ac:dyDescent="0.2">
      <c r="A490" s="17">
        <v>514</v>
      </c>
      <c r="B490" s="17">
        <v>9724.5</v>
      </c>
      <c r="C490" s="17">
        <v>10224.25</v>
      </c>
      <c r="D490" s="67">
        <v>43988.29891795139</v>
      </c>
      <c r="E490" s="67">
        <v>43988.299433333334</v>
      </c>
      <c r="F490" s="17">
        <v>0</v>
      </c>
      <c r="G490" s="17">
        <v>110</v>
      </c>
      <c r="H490" s="17">
        <v>28</v>
      </c>
      <c r="I490" s="17">
        <v>3</v>
      </c>
      <c r="J490" s="17">
        <v>500</v>
      </c>
      <c r="K490" s="6">
        <f t="shared" si="28"/>
        <v>0</v>
      </c>
      <c r="L490" s="69">
        <f t="shared" si="29"/>
        <v>0.2989236111111111</v>
      </c>
      <c r="M490" s="69">
        <f t="shared" si="30"/>
        <v>0.29943287037037036</v>
      </c>
      <c r="N490" s="75" t="str">
        <f t="shared" si="31"/>
        <v>0:00</v>
      </c>
    </row>
    <row r="491" spans="1:14" x14ac:dyDescent="0.2">
      <c r="A491" s="17">
        <v>515</v>
      </c>
      <c r="B491" s="17">
        <v>6714.5</v>
      </c>
      <c r="C491" s="17">
        <v>7040.75</v>
      </c>
      <c r="D491" s="67">
        <v>43988.299441261574</v>
      </c>
      <c r="E491" s="67">
        <v>43988.299757800924</v>
      </c>
      <c r="F491" s="17">
        <v>0</v>
      </c>
      <c r="G491" s="17">
        <v>70</v>
      </c>
      <c r="H491" s="17">
        <v>34</v>
      </c>
      <c r="I491" s="17">
        <v>4</v>
      </c>
      <c r="J491" s="17">
        <v>500</v>
      </c>
      <c r="K491" s="6">
        <f t="shared" si="28"/>
        <v>0</v>
      </c>
      <c r="L491" s="69">
        <f t="shared" si="29"/>
        <v>0.29944444444444446</v>
      </c>
      <c r="M491" s="69">
        <f t="shared" si="30"/>
        <v>0.29975694444444445</v>
      </c>
      <c r="N491" s="75" t="str">
        <f t="shared" si="31"/>
        <v>0:00</v>
      </c>
    </row>
    <row r="492" spans="1:14" x14ac:dyDescent="0.2">
      <c r="A492" s="17">
        <v>516</v>
      </c>
      <c r="B492" s="17">
        <v>4390</v>
      </c>
      <c r="C492" s="17">
        <v>4401.5</v>
      </c>
      <c r="D492" s="67">
        <v>43988.299760532405</v>
      </c>
      <c r="E492" s="67">
        <v>43988.299764097224</v>
      </c>
      <c r="F492" s="17">
        <v>0</v>
      </c>
      <c r="G492" s="17">
        <v>3</v>
      </c>
      <c r="H492" s="17">
        <v>2</v>
      </c>
      <c r="I492" s="17">
        <v>0</v>
      </c>
      <c r="J492" s="17">
        <v>500</v>
      </c>
      <c r="K492" s="6">
        <f t="shared" si="28"/>
        <v>0</v>
      </c>
      <c r="L492" s="69">
        <f t="shared" si="29"/>
        <v>0.29975694444444445</v>
      </c>
      <c r="M492" s="69">
        <f t="shared" si="30"/>
        <v>0.29976851851851855</v>
      </c>
      <c r="N492" s="75" t="str">
        <f t="shared" si="31"/>
        <v>0:00</v>
      </c>
    </row>
    <row r="493" spans="1:14" x14ac:dyDescent="0.2">
      <c r="A493" s="24">
        <v>517</v>
      </c>
      <c r="B493" s="24">
        <v>9815</v>
      </c>
      <c r="C493" s="24">
        <v>10413.799999999999</v>
      </c>
      <c r="D493" s="67">
        <v>43990.771336747683</v>
      </c>
      <c r="E493" s="67">
        <v>43990.772898263887</v>
      </c>
      <c r="F493" s="24">
        <v>0</v>
      </c>
      <c r="G493" s="24">
        <v>430</v>
      </c>
      <c r="H493" s="24">
        <v>53</v>
      </c>
      <c r="I493" s="24">
        <v>5</v>
      </c>
      <c r="J493" s="17">
        <v>500</v>
      </c>
      <c r="K493" s="6">
        <f t="shared" si="28"/>
        <v>0</v>
      </c>
      <c r="L493" s="69">
        <f t="shared" si="29"/>
        <v>0.7713310185185186</v>
      </c>
      <c r="M493" s="69">
        <f t="shared" si="30"/>
        <v>0.77289351851851851</v>
      </c>
      <c r="N493" s="75" t="str">
        <f t="shared" si="31"/>
        <v>0:02</v>
      </c>
    </row>
    <row r="494" spans="1:14" x14ac:dyDescent="0.2">
      <c r="A494" s="17">
        <v>518</v>
      </c>
      <c r="B494" s="17">
        <v>4452.5</v>
      </c>
      <c r="C494" s="17">
        <v>4472.5</v>
      </c>
      <c r="D494" s="67">
        <v>43988.301350532405</v>
      </c>
      <c r="E494" s="67">
        <v>43988.301358738427</v>
      </c>
      <c r="F494" s="17">
        <v>0</v>
      </c>
      <c r="G494" s="17">
        <v>6</v>
      </c>
      <c r="H494" s="17">
        <v>4</v>
      </c>
      <c r="I494" s="17">
        <v>2</v>
      </c>
      <c r="J494" s="17">
        <v>500</v>
      </c>
      <c r="K494" s="6">
        <f t="shared" si="28"/>
        <v>0</v>
      </c>
      <c r="L494" s="69">
        <f t="shared" si="29"/>
        <v>0.30135416666666665</v>
      </c>
      <c r="M494" s="69">
        <f t="shared" si="30"/>
        <v>0.30135416666666665</v>
      </c>
      <c r="N494" s="75" t="str">
        <f t="shared" si="31"/>
        <v>0:00</v>
      </c>
    </row>
    <row r="495" spans="1:14" x14ac:dyDescent="0.2">
      <c r="A495" s="17">
        <v>519</v>
      </c>
      <c r="B495" s="17">
        <v>4766</v>
      </c>
      <c r="C495" s="17">
        <v>5353</v>
      </c>
      <c r="D495" s="67">
        <v>43988.301360405094</v>
      </c>
      <c r="E495" s="67">
        <v>43988.301363252314</v>
      </c>
      <c r="F495" s="17">
        <v>1</v>
      </c>
      <c r="G495" s="17">
        <v>8</v>
      </c>
      <c r="H495" s="17">
        <v>2</v>
      </c>
      <c r="I495" s="17">
        <v>0</v>
      </c>
      <c r="J495" s="17">
        <v>500</v>
      </c>
      <c r="K495" s="6">
        <f t="shared" si="28"/>
        <v>0</v>
      </c>
      <c r="L495" s="69">
        <f t="shared" si="29"/>
        <v>0.30136574074074074</v>
      </c>
      <c r="M495" s="69">
        <f t="shared" si="30"/>
        <v>0.30136574074074074</v>
      </c>
      <c r="N495" s="75" t="str">
        <f t="shared" si="31"/>
        <v>0:00</v>
      </c>
    </row>
    <row r="496" spans="1:14" x14ac:dyDescent="0.2">
      <c r="A496" s="17">
        <v>521</v>
      </c>
      <c r="B496" s="17">
        <v>5223</v>
      </c>
      <c r="C496" s="17">
        <v>5856</v>
      </c>
      <c r="D496" s="67">
        <v>43988.301366354164</v>
      </c>
      <c r="E496" s="67">
        <v>43988.301375509262</v>
      </c>
      <c r="F496" s="17">
        <v>0</v>
      </c>
      <c r="G496" s="17">
        <v>12</v>
      </c>
      <c r="H496" s="17">
        <v>7</v>
      </c>
      <c r="I496" s="17">
        <v>0</v>
      </c>
      <c r="J496" s="17">
        <v>500</v>
      </c>
      <c r="K496" s="6">
        <f t="shared" si="28"/>
        <v>0</v>
      </c>
      <c r="L496" s="69">
        <f t="shared" si="29"/>
        <v>0.30136574074074074</v>
      </c>
      <c r="M496" s="69">
        <f t="shared" si="30"/>
        <v>0.30137731481481483</v>
      </c>
      <c r="N496" s="75" t="str">
        <f t="shared" si="31"/>
        <v>0:00</v>
      </c>
    </row>
    <row r="497" spans="1:14" x14ac:dyDescent="0.2">
      <c r="A497" s="17">
        <v>522</v>
      </c>
      <c r="B497" s="17">
        <v>8314.5</v>
      </c>
      <c r="C497" s="17">
        <v>8762.9699999999993</v>
      </c>
      <c r="D497" s="67">
        <v>43988.301398564814</v>
      </c>
      <c r="E497" s="67">
        <v>43988.302761423613</v>
      </c>
      <c r="F497" s="17">
        <v>0</v>
      </c>
      <c r="G497" s="17">
        <v>152</v>
      </c>
      <c r="H497" s="17">
        <v>45</v>
      </c>
      <c r="I497" s="17">
        <v>5</v>
      </c>
      <c r="J497" s="17">
        <v>500</v>
      </c>
      <c r="K497" s="6">
        <f t="shared" si="28"/>
        <v>0</v>
      </c>
      <c r="L497" s="69">
        <f t="shared" si="29"/>
        <v>0.30140046296296297</v>
      </c>
      <c r="M497" s="69">
        <f t="shared" si="30"/>
        <v>0.30276620370370372</v>
      </c>
      <c r="N497" s="75" t="str">
        <f t="shared" si="31"/>
        <v>0:01</v>
      </c>
    </row>
    <row r="498" spans="1:14" x14ac:dyDescent="0.2">
      <c r="A498" s="17">
        <v>523</v>
      </c>
      <c r="B498" s="17">
        <v>11192</v>
      </c>
      <c r="C498" s="17">
        <v>11837.08</v>
      </c>
      <c r="D498" s="67">
        <v>43988.302816493058</v>
      </c>
      <c r="E498" s="67">
        <v>43988.302985879629</v>
      </c>
      <c r="F498" s="17">
        <v>0</v>
      </c>
      <c r="G498" s="17">
        <v>89</v>
      </c>
      <c r="H498" s="17">
        <v>25</v>
      </c>
      <c r="I498" s="17">
        <v>2</v>
      </c>
      <c r="J498" s="17">
        <v>500</v>
      </c>
      <c r="K498" s="6">
        <f t="shared" si="28"/>
        <v>0</v>
      </c>
      <c r="L498" s="69">
        <f t="shared" si="29"/>
        <v>0.30281249999999998</v>
      </c>
      <c r="M498" s="69">
        <f t="shared" si="30"/>
        <v>0.30298611111111112</v>
      </c>
      <c r="N498" s="75" t="str">
        <f t="shared" si="31"/>
        <v>0:00</v>
      </c>
    </row>
    <row r="499" spans="1:14" x14ac:dyDescent="0.2">
      <c r="A499" s="17">
        <v>524</v>
      </c>
      <c r="B499" s="17">
        <v>12561.5</v>
      </c>
      <c r="C499" s="17">
        <v>12917.75</v>
      </c>
      <c r="D499" s="67">
        <v>43988.303085995372</v>
      </c>
      <c r="E499" s="67">
        <v>43988.304429305557</v>
      </c>
      <c r="F499" s="17">
        <v>0</v>
      </c>
      <c r="G499" s="17">
        <v>115</v>
      </c>
      <c r="H499" s="17">
        <v>22</v>
      </c>
      <c r="I499" s="17">
        <v>1</v>
      </c>
      <c r="J499" s="17">
        <v>500</v>
      </c>
      <c r="K499" s="6">
        <f t="shared" si="28"/>
        <v>0</v>
      </c>
      <c r="L499" s="69">
        <f t="shared" si="29"/>
        <v>0.30309027777777781</v>
      </c>
      <c r="M499" s="69">
        <f t="shared" si="30"/>
        <v>0.30443287037037037</v>
      </c>
      <c r="N499" s="75" t="str">
        <f t="shared" si="31"/>
        <v>0:01</v>
      </c>
    </row>
    <row r="500" spans="1:14" x14ac:dyDescent="0.2">
      <c r="A500" s="17">
        <v>525</v>
      </c>
      <c r="B500" s="17">
        <v>5415.5</v>
      </c>
      <c r="C500" s="17">
        <v>5611.5</v>
      </c>
      <c r="D500" s="67">
        <v>43988.304438472223</v>
      </c>
      <c r="E500" s="67">
        <v>43988.304644062497</v>
      </c>
      <c r="F500" s="17">
        <v>0</v>
      </c>
      <c r="G500" s="17">
        <v>20</v>
      </c>
      <c r="H500" s="17">
        <v>10</v>
      </c>
      <c r="I500" s="17">
        <v>4</v>
      </c>
      <c r="J500" s="17">
        <v>500</v>
      </c>
      <c r="K500" s="6">
        <f t="shared" si="28"/>
        <v>0</v>
      </c>
      <c r="L500" s="69">
        <f t="shared" si="29"/>
        <v>0.30443287037037037</v>
      </c>
      <c r="M500" s="69">
        <f t="shared" si="30"/>
        <v>0.30464120370370368</v>
      </c>
      <c r="N500" s="75" t="str">
        <f t="shared" si="31"/>
        <v>0:00</v>
      </c>
    </row>
    <row r="501" spans="1:14" x14ac:dyDescent="0.2">
      <c r="A501" s="17">
        <v>526</v>
      </c>
      <c r="B501" s="17">
        <v>8147</v>
      </c>
      <c r="C501" s="17">
        <v>8588</v>
      </c>
      <c r="D501" s="67">
        <v>43988.30466347222</v>
      </c>
      <c r="E501" s="67">
        <v>43988.304835219904</v>
      </c>
      <c r="F501" s="17">
        <v>1</v>
      </c>
      <c r="G501" s="17">
        <v>67</v>
      </c>
      <c r="H501" s="17">
        <v>24</v>
      </c>
      <c r="I501" s="17">
        <v>2</v>
      </c>
      <c r="J501" s="17">
        <v>500</v>
      </c>
      <c r="K501" s="6">
        <f t="shared" si="28"/>
        <v>0</v>
      </c>
      <c r="L501" s="69">
        <f t="shared" si="29"/>
        <v>0.30466435185185187</v>
      </c>
      <c r="M501" s="69">
        <f t="shared" si="30"/>
        <v>0.30483796296296295</v>
      </c>
      <c r="N501" s="75" t="str">
        <f t="shared" si="31"/>
        <v>0:00</v>
      </c>
    </row>
    <row r="502" spans="1:14" x14ac:dyDescent="0.2">
      <c r="A502" s="17">
        <v>527</v>
      </c>
      <c r="B502" s="17">
        <v>7836.5</v>
      </c>
      <c r="C502" s="17">
        <v>8204.5</v>
      </c>
      <c r="D502" s="67">
        <v>43988.304867476851</v>
      </c>
      <c r="E502" s="67">
        <v>43988.305279340275</v>
      </c>
      <c r="F502" s="17">
        <v>0</v>
      </c>
      <c r="G502" s="17">
        <v>40</v>
      </c>
      <c r="H502" s="17">
        <v>12</v>
      </c>
      <c r="I502" s="17">
        <v>9</v>
      </c>
      <c r="J502" s="17">
        <v>500</v>
      </c>
      <c r="K502" s="6">
        <f t="shared" si="28"/>
        <v>0</v>
      </c>
      <c r="L502" s="69">
        <f t="shared" si="29"/>
        <v>0.30487268518518518</v>
      </c>
      <c r="M502" s="69">
        <f t="shared" si="30"/>
        <v>0.30527777777777781</v>
      </c>
      <c r="N502" s="75" t="str">
        <f t="shared" si="31"/>
        <v>0:00</v>
      </c>
    </row>
    <row r="503" spans="1:14" x14ac:dyDescent="0.2">
      <c r="A503" s="17">
        <v>528</v>
      </c>
      <c r="B503" s="17">
        <v>10763.5</v>
      </c>
      <c r="C503" s="17">
        <v>11321.23</v>
      </c>
      <c r="D503" s="67">
        <v>43988.305321562497</v>
      </c>
      <c r="E503" s="67">
        <v>43988.308075636574</v>
      </c>
      <c r="F503" s="17">
        <v>0</v>
      </c>
      <c r="G503" s="17">
        <v>289</v>
      </c>
      <c r="H503" s="17">
        <v>57</v>
      </c>
      <c r="I503" s="17">
        <v>2</v>
      </c>
      <c r="J503" s="17">
        <v>500</v>
      </c>
      <c r="K503" s="6">
        <f t="shared" si="28"/>
        <v>0</v>
      </c>
      <c r="L503" s="69">
        <f t="shared" si="29"/>
        <v>0.30532407407407408</v>
      </c>
      <c r="M503" s="69">
        <f t="shared" si="30"/>
        <v>0.30807870370370372</v>
      </c>
      <c r="N503" s="75" t="str">
        <f t="shared" si="31"/>
        <v>0:03</v>
      </c>
    </row>
    <row r="504" spans="1:14" x14ac:dyDescent="0.2">
      <c r="A504" s="17">
        <v>529</v>
      </c>
      <c r="B504" s="17">
        <v>6489</v>
      </c>
      <c r="C504" s="17">
        <v>6626.75</v>
      </c>
      <c r="D504" s="67">
        <v>43988.308092094907</v>
      </c>
      <c r="E504" s="67">
        <v>43988.308348391205</v>
      </c>
      <c r="F504" s="17">
        <v>0</v>
      </c>
      <c r="G504" s="17">
        <v>21</v>
      </c>
      <c r="H504" s="17">
        <v>9</v>
      </c>
      <c r="I504" s="17">
        <v>4</v>
      </c>
      <c r="J504" s="17">
        <v>500</v>
      </c>
      <c r="K504" s="6">
        <f t="shared" si="28"/>
        <v>0</v>
      </c>
      <c r="L504" s="69">
        <f t="shared" si="29"/>
        <v>0.30809027777777781</v>
      </c>
      <c r="M504" s="69">
        <f t="shared" si="30"/>
        <v>0.30834490740740744</v>
      </c>
      <c r="N504" s="75" t="str">
        <f t="shared" si="31"/>
        <v>0:00</v>
      </c>
    </row>
    <row r="505" spans="1:14" x14ac:dyDescent="0.2">
      <c r="A505" s="17">
        <v>530</v>
      </c>
      <c r="B505" s="17">
        <v>8129.5</v>
      </c>
      <c r="C505" s="17">
        <v>8369.8799999999992</v>
      </c>
      <c r="D505" s="67">
        <v>43988.30836447917</v>
      </c>
      <c r="E505" s="67">
        <v>43988.308811493058</v>
      </c>
      <c r="F505" s="17">
        <v>0</v>
      </c>
      <c r="G505" s="17">
        <v>98</v>
      </c>
      <c r="H505" s="17">
        <v>28</v>
      </c>
      <c r="I505" s="17">
        <v>5</v>
      </c>
      <c r="J505" s="17">
        <v>500</v>
      </c>
      <c r="K505" s="6">
        <f t="shared" si="28"/>
        <v>0</v>
      </c>
      <c r="L505" s="69">
        <f t="shared" si="29"/>
        <v>0.30836805555555552</v>
      </c>
      <c r="M505" s="69">
        <f t="shared" si="30"/>
        <v>0.30880787037037039</v>
      </c>
      <c r="N505" s="75" t="str">
        <f t="shared" si="31"/>
        <v>0:00</v>
      </c>
    </row>
    <row r="506" spans="1:14" x14ac:dyDescent="0.2">
      <c r="A506" s="17">
        <v>531</v>
      </c>
      <c r="B506" s="17">
        <v>3951</v>
      </c>
      <c r="C506" s="17">
        <v>4487</v>
      </c>
      <c r="D506" s="67">
        <v>43988.308812557872</v>
      </c>
      <c r="E506" s="67">
        <v>43988.308817233796</v>
      </c>
      <c r="F506" s="17">
        <v>1</v>
      </c>
      <c r="G506" s="17">
        <v>6</v>
      </c>
      <c r="H506" s="17">
        <v>4</v>
      </c>
      <c r="I506" s="17">
        <v>0</v>
      </c>
      <c r="J506" s="17">
        <v>500</v>
      </c>
      <c r="K506" s="6">
        <f t="shared" si="28"/>
        <v>0</v>
      </c>
      <c r="L506" s="69">
        <f t="shared" si="29"/>
        <v>0.30880787037037039</v>
      </c>
      <c r="M506" s="69">
        <f t="shared" si="30"/>
        <v>0.30881944444444448</v>
      </c>
      <c r="N506" s="75" t="str">
        <f t="shared" si="31"/>
        <v>0:00</v>
      </c>
    </row>
    <row r="507" spans="1:14" x14ac:dyDescent="0.2">
      <c r="A507" s="24">
        <v>533</v>
      </c>
      <c r="B507" s="24">
        <v>8096.5</v>
      </c>
      <c r="C507" s="24">
        <v>8110.5</v>
      </c>
      <c r="D507" s="67">
        <v>43987.982109988428</v>
      </c>
      <c r="E507" s="67">
        <v>43987.982142002315</v>
      </c>
      <c r="F507" s="24">
        <v>0</v>
      </c>
      <c r="G507" s="24">
        <v>4</v>
      </c>
      <c r="H507" s="24">
        <v>2</v>
      </c>
      <c r="I507" s="24">
        <v>1</v>
      </c>
      <c r="J507" s="17">
        <v>500</v>
      </c>
      <c r="K507" s="6">
        <f t="shared" si="28"/>
        <v>0</v>
      </c>
      <c r="L507" s="69">
        <f t="shared" si="29"/>
        <v>0.98210648148148139</v>
      </c>
      <c r="M507" s="69">
        <f t="shared" si="30"/>
        <v>0.98214120370370372</v>
      </c>
      <c r="N507" s="75" t="str">
        <f t="shared" si="31"/>
        <v>0:00</v>
      </c>
    </row>
    <row r="508" spans="1:14" x14ac:dyDescent="0.2">
      <c r="A508" s="24">
        <v>534</v>
      </c>
      <c r="B508" s="24">
        <v>7740</v>
      </c>
      <c r="C508" s="24">
        <v>8195.52</v>
      </c>
      <c r="D508" s="67">
        <v>43987.982168865739</v>
      </c>
      <c r="E508" s="67">
        <v>43987.984757557868</v>
      </c>
      <c r="F508" s="24">
        <v>0</v>
      </c>
      <c r="G508" s="24">
        <v>160</v>
      </c>
      <c r="H508" s="24">
        <v>52</v>
      </c>
      <c r="I508" s="24">
        <v>14</v>
      </c>
      <c r="J508" s="17">
        <v>500</v>
      </c>
      <c r="K508" s="6">
        <f t="shared" si="28"/>
        <v>0</v>
      </c>
      <c r="L508" s="69">
        <f t="shared" si="29"/>
        <v>0.9821643518518518</v>
      </c>
      <c r="M508" s="69">
        <f t="shared" si="30"/>
        <v>0.98475694444444439</v>
      </c>
      <c r="N508" s="75" t="str">
        <f t="shared" si="31"/>
        <v>0:03</v>
      </c>
    </row>
    <row r="509" spans="1:14" x14ac:dyDescent="0.2">
      <c r="A509" s="24">
        <v>535</v>
      </c>
      <c r="B509" s="24">
        <v>8554.5</v>
      </c>
      <c r="C509" s="24">
        <v>9299</v>
      </c>
      <c r="D509" s="67">
        <v>43987.984781770836</v>
      </c>
      <c r="E509" s="67">
        <v>43987.985416446762</v>
      </c>
      <c r="F509" s="24">
        <v>0</v>
      </c>
      <c r="G509" s="24">
        <v>94</v>
      </c>
      <c r="H509" s="24">
        <v>33</v>
      </c>
      <c r="I509" s="24">
        <v>1</v>
      </c>
      <c r="J509" s="17">
        <v>500</v>
      </c>
      <c r="K509" s="6">
        <f t="shared" si="28"/>
        <v>0</v>
      </c>
      <c r="L509" s="69">
        <f t="shared" si="29"/>
        <v>0.98478009259259258</v>
      </c>
      <c r="M509" s="69">
        <f t="shared" si="30"/>
        <v>0.98541666666666661</v>
      </c>
      <c r="N509" s="75" t="str">
        <f t="shared" si="31"/>
        <v>0:00</v>
      </c>
    </row>
    <row r="510" spans="1:14" x14ac:dyDescent="0.2">
      <c r="A510" s="24">
        <v>536</v>
      </c>
      <c r="B510" s="24">
        <v>4528</v>
      </c>
      <c r="C510" s="24">
        <v>4528</v>
      </c>
      <c r="D510" s="67">
        <v>43987.985418506942</v>
      </c>
      <c r="E510" s="67">
        <v>43987.985419166667</v>
      </c>
      <c r="F510" s="24">
        <v>0</v>
      </c>
      <c r="G510" s="24">
        <v>0</v>
      </c>
      <c r="H510" s="24">
        <v>0</v>
      </c>
      <c r="I510" s="24">
        <v>0</v>
      </c>
      <c r="J510" s="17">
        <v>500</v>
      </c>
      <c r="K510" s="6">
        <f t="shared" si="28"/>
        <v>0</v>
      </c>
      <c r="L510" s="69">
        <f t="shared" si="29"/>
        <v>0.98541666666666661</v>
      </c>
      <c r="M510" s="69">
        <f t="shared" si="30"/>
        <v>0.98541666666666661</v>
      </c>
      <c r="N510" s="75" t="str">
        <f t="shared" si="31"/>
        <v>0:00</v>
      </c>
    </row>
    <row r="511" spans="1:14" x14ac:dyDescent="0.2">
      <c r="A511" s="24">
        <v>537</v>
      </c>
      <c r="B511" s="24">
        <v>3590</v>
      </c>
      <c r="C511" s="24">
        <v>3614.5</v>
      </c>
      <c r="D511" s="67">
        <v>43987.985420439814</v>
      </c>
      <c r="E511" s="67">
        <v>43987.985423796294</v>
      </c>
      <c r="F511" s="24">
        <v>0</v>
      </c>
      <c r="G511" s="24">
        <v>3</v>
      </c>
      <c r="H511" s="24">
        <v>2</v>
      </c>
      <c r="I511" s="24">
        <v>0</v>
      </c>
      <c r="J511" s="17">
        <v>500</v>
      </c>
      <c r="K511" s="6">
        <f t="shared" si="28"/>
        <v>0</v>
      </c>
      <c r="L511" s="69">
        <f t="shared" si="29"/>
        <v>0.98541666666666661</v>
      </c>
      <c r="M511" s="69">
        <f t="shared" si="30"/>
        <v>0.98542824074074076</v>
      </c>
      <c r="N511" s="75" t="str">
        <f t="shared" si="31"/>
        <v>0:00</v>
      </c>
    </row>
    <row r="512" spans="1:14" x14ac:dyDescent="0.2">
      <c r="A512" s="24">
        <v>538</v>
      </c>
      <c r="B512" s="24">
        <v>4524</v>
      </c>
      <c r="C512" s="24">
        <v>5415</v>
      </c>
      <c r="D512" s="67">
        <v>43987.985425185187</v>
      </c>
      <c r="E512" s="67">
        <v>43987.985428564818</v>
      </c>
      <c r="F512" s="24">
        <v>1</v>
      </c>
      <c r="G512" s="24">
        <v>8</v>
      </c>
      <c r="H512" s="24">
        <v>3</v>
      </c>
      <c r="I512" s="24">
        <v>0</v>
      </c>
      <c r="J512" s="17">
        <v>500</v>
      </c>
      <c r="K512" s="6">
        <f t="shared" si="28"/>
        <v>0</v>
      </c>
      <c r="L512" s="69">
        <f t="shared" si="29"/>
        <v>0.98542824074074076</v>
      </c>
      <c r="M512" s="69">
        <f t="shared" si="30"/>
        <v>0.98542824074074076</v>
      </c>
      <c r="N512" s="75" t="str">
        <f t="shared" si="31"/>
        <v>0:00</v>
      </c>
    </row>
    <row r="513" spans="1:14" x14ac:dyDescent="0.2">
      <c r="A513" s="24">
        <v>539</v>
      </c>
      <c r="B513" s="24">
        <v>7451.5</v>
      </c>
      <c r="C513" s="24">
        <v>7742</v>
      </c>
      <c r="D513" s="67">
        <v>43987.985445625003</v>
      </c>
      <c r="E513" s="67">
        <v>43987.985764050929</v>
      </c>
      <c r="F513" s="24">
        <v>1</v>
      </c>
      <c r="G513" s="24">
        <v>54</v>
      </c>
      <c r="H513" s="24">
        <v>23</v>
      </c>
      <c r="I513" s="24">
        <v>3</v>
      </c>
      <c r="J513" s="17">
        <v>500</v>
      </c>
      <c r="K513" s="6">
        <f t="shared" si="28"/>
        <v>0</v>
      </c>
      <c r="L513" s="69">
        <f t="shared" si="29"/>
        <v>0.98545138888888895</v>
      </c>
      <c r="M513" s="69">
        <f t="shared" si="30"/>
        <v>0.98576388888888899</v>
      </c>
      <c r="N513" s="75" t="str">
        <f t="shared" si="31"/>
        <v>0:00</v>
      </c>
    </row>
    <row r="514" spans="1:14" x14ac:dyDescent="0.2">
      <c r="A514" s="24">
        <v>540</v>
      </c>
      <c r="B514" s="24">
        <v>9794</v>
      </c>
      <c r="C514" s="24">
        <v>10079.65</v>
      </c>
      <c r="D514" s="67">
        <v>43987.985797604168</v>
      </c>
      <c r="E514" s="67">
        <v>43987.987379583334</v>
      </c>
      <c r="F514" s="24">
        <v>0</v>
      </c>
      <c r="G514" s="24">
        <v>228</v>
      </c>
      <c r="H514" s="24">
        <v>54</v>
      </c>
      <c r="I514" s="24">
        <v>3</v>
      </c>
      <c r="J514" s="17">
        <v>500</v>
      </c>
      <c r="K514" s="6">
        <f t="shared" ref="K514:K577" si="32">IF(A514=A515,1,0)</f>
        <v>0</v>
      </c>
      <c r="L514" s="69">
        <f t="shared" ref="L514:L577" si="33">TIME(HOUR(D514), MINUTE(D514), SECOND(D514))</f>
        <v>0.98579861111111111</v>
      </c>
      <c r="M514" s="69">
        <f t="shared" ref="M514:M577" si="34">TIME(HOUR(E514), MINUTE(E514), SECOND(E514))</f>
        <v>0.98738425925925932</v>
      </c>
      <c r="N514" s="75" t="str">
        <f t="shared" ref="N514:N577" si="35">TEXT(M514-L514, "h:mm")</f>
        <v>0:02</v>
      </c>
    </row>
    <row r="515" spans="1:14" x14ac:dyDescent="0.2">
      <c r="A515" s="24">
        <v>541</v>
      </c>
      <c r="B515" s="24">
        <v>8521.5</v>
      </c>
      <c r="C515" s="24">
        <v>8955.5</v>
      </c>
      <c r="D515" s="67">
        <v>43987.987401458333</v>
      </c>
      <c r="E515" s="67">
        <v>43987.987682453706</v>
      </c>
      <c r="F515" s="24">
        <v>0</v>
      </c>
      <c r="G515" s="24">
        <v>49</v>
      </c>
      <c r="H515" s="24">
        <v>18</v>
      </c>
      <c r="I515" s="24">
        <v>3</v>
      </c>
      <c r="J515" s="17">
        <v>500</v>
      </c>
      <c r="K515" s="6">
        <f t="shared" si="32"/>
        <v>0</v>
      </c>
      <c r="L515" s="69">
        <f t="shared" si="33"/>
        <v>0.98739583333333336</v>
      </c>
      <c r="M515" s="69">
        <f t="shared" si="34"/>
        <v>0.98768518518518522</v>
      </c>
      <c r="N515" s="75" t="str">
        <f t="shared" si="35"/>
        <v>0:00</v>
      </c>
    </row>
    <row r="516" spans="1:14" x14ac:dyDescent="0.2">
      <c r="A516" s="24">
        <v>542</v>
      </c>
      <c r="B516" s="24">
        <v>10298</v>
      </c>
      <c r="C516" s="24">
        <v>10757</v>
      </c>
      <c r="D516" s="67">
        <v>43987.987731226851</v>
      </c>
      <c r="E516" s="67">
        <v>43987.991628206022</v>
      </c>
      <c r="F516" s="24">
        <v>0</v>
      </c>
      <c r="G516" s="24">
        <v>229</v>
      </c>
      <c r="H516" s="24">
        <v>52</v>
      </c>
      <c r="I516" s="24">
        <v>5</v>
      </c>
      <c r="J516" s="17">
        <v>500</v>
      </c>
      <c r="K516" s="6">
        <f t="shared" si="32"/>
        <v>0</v>
      </c>
      <c r="L516" s="69">
        <f t="shared" si="33"/>
        <v>0.98773148148148149</v>
      </c>
      <c r="M516" s="69">
        <f t="shared" si="34"/>
        <v>0.99163194444444447</v>
      </c>
      <c r="N516" s="75" t="str">
        <f t="shared" si="35"/>
        <v>0:05</v>
      </c>
    </row>
    <row r="517" spans="1:14" x14ac:dyDescent="0.2">
      <c r="A517" s="24">
        <v>543</v>
      </c>
      <c r="B517" s="24">
        <v>9741.5</v>
      </c>
      <c r="C517" s="24">
        <v>10049</v>
      </c>
      <c r="D517" s="67">
        <v>43987.99166965278</v>
      </c>
      <c r="E517" s="67">
        <v>43987.991699953702</v>
      </c>
      <c r="F517" s="24">
        <v>1</v>
      </c>
      <c r="G517" s="24">
        <v>26</v>
      </c>
      <c r="H517" s="24">
        <v>9</v>
      </c>
      <c r="I517" s="24">
        <v>0</v>
      </c>
      <c r="J517" s="17">
        <v>500</v>
      </c>
      <c r="K517" s="6">
        <f t="shared" si="32"/>
        <v>0</v>
      </c>
      <c r="L517" s="69">
        <f t="shared" si="33"/>
        <v>0.9916666666666667</v>
      </c>
      <c r="M517" s="69">
        <f t="shared" si="34"/>
        <v>0.99170138888888892</v>
      </c>
      <c r="N517" s="75" t="str">
        <f t="shared" si="35"/>
        <v>0:00</v>
      </c>
    </row>
    <row r="518" spans="1:14" x14ac:dyDescent="0.2">
      <c r="A518" s="21">
        <v>544</v>
      </c>
      <c r="B518" s="21">
        <v>7346.5</v>
      </c>
      <c r="C518" s="21">
        <v>8197</v>
      </c>
      <c r="D518" s="77">
        <v>43991.237732141206</v>
      </c>
      <c r="E518" s="77">
        <v>43991.238120601854</v>
      </c>
      <c r="F518" s="21">
        <v>1</v>
      </c>
      <c r="G518" s="21">
        <v>80</v>
      </c>
      <c r="H518" s="21">
        <v>29</v>
      </c>
      <c r="I518" s="21">
        <v>3</v>
      </c>
      <c r="J518" s="21">
        <v>500</v>
      </c>
      <c r="K518" s="20">
        <f t="shared" si="32"/>
        <v>1</v>
      </c>
      <c r="L518" s="78">
        <f t="shared" si="33"/>
        <v>0.23773148148148149</v>
      </c>
      <c r="M518" s="78">
        <f t="shared" si="34"/>
        <v>0.238125</v>
      </c>
      <c r="N518" s="76" t="str">
        <f t="shared" si="35"/>
        <v>0:00</v>
      </c>
    </row>
    <row r="519" spans="1:14" x14ac:dyDescent="0.2">
      <c r="A519" s="24">
        <v>544</v>
      </c>
      <c r="B519" s="24">
        <v>7346.5</v>
      </c>
      <c r="C519" s="24">
        <v>7986.38</v>
      </c>
      <c r="D519" s="67">
        <v>43987.991717893521</v>
      </c>
      <c r="E519" s="67">
        <v>43987.992055740739</v>
      </c>
      <c r="F519" s="24">
        <v>0</v>
      </c>
      <c r="G519" s="24">
        <v>52</v>
      </c>
      <c r="H519" s="24">
        <v>20</v>
      </c>
      <c r="I519" s="24">
        <v>2</v>
      </c>
      <c r="J519" s="17">
        <v>500</v>
      </c>
      <c r="K519" s="6">
        <f t="shared" si="32"/>
        <v>0</v>
      </c>
      <c r="L519" s="69">
        <f t="shared" si="33"/>
        <v>0.99171296296296296</v>
      </c>
      <c r="M519" s="69">
        <f t="shared" si="34"/>
        <v>0.99206018518518524</v>
      </c>
      <c r="N519" s="75" t="str">
        <f t="shared" si="35"/>
        <v>0:00</v>
      </c>
    </row>
    <row r="520" spans="1:14" x14ac:dyDescent="0.2">
      <c r="A520" s="24">
        <v>545</v>
      </c>
      <c r="B520" s="24">
        <v>9552.5</v>
      </c>
      <c r="C520" s="24">
        <v>10400.709999999999</v>
      </c>
      <c r="D520" s="67">
        <v>43987.992100914351</v>
      </c>
      <c r="E520" s="67">
        <v>43987.993709513888</v>
      </c>
      <c r="F520" s="24">
        <v>0</v>
      </c>
      <c r="G520" s="24">
        <v>257</v>
      </c>
      <c r="H520" s="24">
        <v>50</v>
      </c>
      <c r="I520" s="24">
        <v>4</v>
      </c>
      <c r="J520" s="17">
        <v>500</v>
      </c>
      <c r="K520" s="6">
        <f t="shared" si="32"/>
        <v>0</v>
      </c>
      <c r="L520" s="69">
        <f t="shared" si="33"/>
        <v>0.99210648148148151</v>
      </c>
      <c r="M520" s="69">
        <f t="shared" si="34"/>
        <v>0.99371527777777768</v>
      </c>
      <c r="N520" s="75" t="str">
        <f t="shared" si="35"/>
        <v>0:02</v>
      </c>
    </row>
    <row r="521" spans="1:14" x14ac:dyDescent="0.2">
      <c r="A521" s="24">
        <v>546</v>
      </c>
      <c r="B521" s="24">
        <v>9692.5</v>
      </c>
      <c r="C521" s="24">
        <v>9990</v>
      </c>
      <c r="D521" s="67">
        <v>43987.993774780094</v>
      </c>
      <c r="E521" s="67">
        <v>43987.9954459375</v>
      </c>
      <c r="F521" s="24">
        <v>0</v>
      </c>
      <c r="G521" s="24">
        <v>139</v>
      </c>
      <c r="H521" s="24">
        <v>35</v>
      </c>
      <c r="I521" s="24">
        <v>1</v>
      </c>
      <c r="J521" s="17">
        <v>500</v>
      </c>
      <c r="K521" s="6">
        <f t="shared" si="32"/>
        <v>0</v>
      </c>
      <c r="L521" s="69">
        <f t="shared" si="33"/>
        <v>0.9937731481481481</v>
      </c>
      <c r="M521" s="69">
        <f t="shared" si="34"/>
        <v>0.99545138888888884</v>
      </c>
      <c r="N521" s="75" t="str">
        <f t="shared" si="35"/>
        <v>0:02</v>
      </c>
    </row>
    <row r="522" spans="1:14" x14ac:dyDescent="0.2">
      <c r="A522" s="24">
        <v>547</v>
      </c>
      <c r="B522" s="24">
        <v>8273.5</v>
      </c>
      <c r="C522" s="24">
        <v>8754</v>
      </c>
      <c r="D522" s="67">
        <v>43990.772918101851</v>
      </c>
      <c r="E522" s="67">
        <v>43990.774017222226</v>
      </c>
      <c r="F522" s="24">
        <v>0</v>
      </c>
      <c r="G522" s="24">
        <v>150</v>
      </c>
      <c r="H522" s="24">
        <v>46</v>
      </c>
      <c r="I522" s="24">
        <v>4</v>
      </c>
      <c r="J522" s="17">
        <v>500</v>
      </c>
      <c r="K522" s="6">
        <f t="shared" si="32"/>
        <v>0</v>
      </c>
      <c r="L522" s="69">
        <f t="shared" si="33"/>
        <v>0.7729166666666667</v>
      </c>
      <c r="M522" s="69">
        <f t="shared" si="34"/>
        <v>0.77401620370370372</v>
      </c>
      <c r="N522" s="75" t="str">
        <f t="shared" si="35"/>
        <v>0:01</v>
      </c>
    </row>
    <row r="523" spans="1:14" x14ac:dyDescent="0.2">
      <c r="A523" s="17">
        <v>548</v>
      </c>
      <c r="B523" s="17">
        <v>2063</v>
      </c>
      <c r="C523" s="17">
        <v>2185</v>
      </c>
      <c r="D523" s="67">
        <v>43988.30883263889</v>
      </c>
      <c r="E523" s="67">
        <v>43988.309130787035</v>
      </c>
      <c r="F523" s="17">
        <v>0</v>
      </c>
      <c r="G523" s="17">
        <v>52</v>
      </c>
      <c r="H523" s="17">
        <v>24</v>
      </c>
      <c r="I523" s="17">
        <v>2</v>
      </c>
      <c r="J523" s="17">
        <v>500</v>
      </c>
      <c r="K523" s="6">
        <f t="shared" si="32"/>
        <v>0</v>
      </c>
      <c r="L523" s="69">
        <f t="shared" si="33"/>
        <v>0.30883101851851852</v>
      </c>
      <c r="M523" s="69">
        <f t="shared" si="34"/>
        <v>0.30913194444444442</v>
      </c>
      <c r="N523" s="75" t="str">
        <f t="shared" si="35"/>
        <v>0:00</v>
      </c>
    </row>
    <row r="524" spans="1:14" x14ac:dyDescent="0.2">
      <c r="A524" s="17">
        <v>549</v>
      </c>
      <c r="B524" s="17">
        <v>2097</v>
      </c>
      <c r="C524" s="17">
        <v>2271.5</v>
      </c>
      <c r="D524" s="67">
        <v>43988.309140879632</v>
      </c>
      <c r="E524" s="67">
        <v>43988.309260543982</v>
      </c>
      <c r="F524" s="17">
        <v>0</v>
      </c>
      <c r="G524" s="17">
        <v>25</v>
      </c>
      <c r="H524" s="17">
        <v>14</v>
      </c>
      <c r="I524" s="17">
        <v>2</v>
      </c>
      <c r="J524" s="17">
        <v>500</v>
      </c>
      <c r="K524" s="6">
        <f t="shared" si="32"/>
        <v>0</v>
      </c>
      <c r="L524" s="69">
        <f t="shared" si="33"/>
        <v>0.30914351851851851</v>
      </c>
      <c r="M524" s="69">
        <f t="shared" si="34"/>
        <v>0.30925925925925929</v>
      </c>
      <c r="N524" s="75" t="str">
        <f t="shared" si="35"/>
        <v>0:00</v>
      </c>
    </row>
    <row r="525" spans="1:14" x14ac:dyDescent="0.2">
      <c r="A525" s="17">
        <v>550</v>
      </c>
      <c r="B525" s="17">
        <v>2481.5</v>
      </c>
      <c r="C525" s="17">
        <v>2556.75</v>
      </c>
      <c r="D525" s="67">
        <v>43988.309279872687</v>
      </c>
      <c r="E525" s="67">
        <v>43988.309955335651</v>
      </c>
      <c r="F525" s="17">
        <v>0</v>
      </c>
      <c r="G525" s="17">
        <v>56</v>
      </c>
      <c r="H525" s="17">
        <v>20</v>
      </c>
      <c r="I525" s="17">
        <v>2</v>
      </c>
      <c r="J525" s="17">
        <v>500</v>
      </c>
      <c r="K525" s="6">
        <f t="shared" si="32"/>
        <v>0</v>
      </c>
      <c r="L525" s="69">
        <f t="shared" si="33"/>
        <v>0.30928240740740742</v>
      </c>
      <c r="M525" s="69">
        <f t="shared" si="34"/>
        <v>0.30995370370370373</v>
      </c>
      <c r="N525" s="75" t="str">
        <f t="shared" si="35"/>
        <v>0:00</v>
      </c>
    </row>
    <row r="526" spans="1:14" x14ac:dyDescent="0.2">
      <c r="A526" s="17">
        <v>551</v>
      </c>
      <c r="B526" s="17">
        <v>3684.5</v>
      </c>
      <c r="C526" s="17">
        <v>3702.75</v>
      </c>
      <c r="D526" s="67">
        <v>43988.309959664351</v>
      </c>
      <c r="E526" s="67">
        <v>43988.309994143521</v>
      </c>
      <c r="F526" s="17">
        <v>0</v>
      </c>
      <c r="G526" s="17">
        <v>33</v>
      </c>
      <c r="H526" s="17">
        <v>14</v>
      </c>
      <c r="I526" s="17">
        <v>1</v>
      </c>
      <c r="J526" s="17">
        <v>500</v>
      </c>
      <c r="K526" s="6">
        <f t="shared" si="32"/>
        <v>0</v>
      </c>
      <c r="L526" s="69">
        <f t="shared" si="33"/>
        <v>0.30996527777777777</v>
      </c>
      <c r="M526" s="69">
        <f t="shared" si="34"/>
        <v>0.30998842592592596</v>
      </c>
      <c r="N526" s="75" t="str">
        <f t="shared" si="35"/>
        <v>0:00</v>
      </c>
    </row>
    <row r="527" spans="1:14" x14ac:dyDescent="0.2">
      <c r="A527" s="17">
        <v>552</v>
      </c>
      <c r="B527" s="17">
        <v>2931</v>
      </c>
      <c r="C527" s="17">
        <v>2946</v>
      </c>
      <c r="D527" s="67">
        <v>43988.309995613425</v>
      </c>
      <c r="E527" s="67">
        <v>43988.309999050929</v>
      </c>
      <c r="F527" s="17">
        <v>0</v>
      </c>
      <c r="G527" s="17">
        <v>3</v>
      </c>
      <c r="H527" s="17">
        <v>2</v>
      </c>
      <c r="I527" s="17">
        <v>0</v>
      </c>
      <c r="J527" s="17">
        <v>500</v>
      </c>
      <c r="K527" s="6">
        <f t="shared" si="32"/>
        <v>0</v>
      </c>
      <c r="L527" s="69">
        <f t="shared" si="33"/>
        <v>0.31</v>
      </c>
      <c r="M527" s="69">
        <f t="shared" si="34"/>
        <v>0.31</v>
      </c>
      <c r="N527" s="75" t="str">
        <f t="shared" si="35"/>
        <v>0:00</v>
      </c>
    </row>
    <row r="528" spans="1:14" x14ac:dyDescent="0.2">
      <c r="A528" s="17">
        <v>553</v>
      </c>
      <c r="B528" s="17">
        <v>2872</v>
      </c>
      <c r="C528" s="17">
        <v>2884</v>
      </c>
      <c r="D528" s="67">
        <v>43988.31000247685</v>
      </c>
      <c r="E528" s="67">
        <v>43988.310015069444</v>
      </c>
      <c r="F528" s="17">
        <v>0</v>
      </c>
      <c r="G528" s="17">
        <v>11</v>
      </c>
      <c r="H528" s="17">
        <v>4</v>
      </c>
      <c r="I528" s="17">
        <v>1</v>
      </c>
      <c r="J528" s="17">
        <v>500</v>
      </c>
      <c r="K528" s="6">
        <f t="shared" si="32"/>
        <v>0</v>
      </c>
      <c r="L528" s="69">
        <f t="shared" si="33"/>
        <v>0.31</v>
      </c>
      <c r="M528" s="69">
        <f t="shared" si="34"/>
        <v>0.31001157407407409</v>
      </c>
      <c r="N528" s="75" t="str">
        <f t="shared" si="35"/>
        <v>0:00</v>
      </c>
    </row>
    <row r="529" spans="1:14" x14ac:dyDescent="0.2">
      <c r="A529" s="17">
        <v>554</v>
      </c>
      <c r="B529" s="17">
        <v>3594.5</v>
      </c>
      <c r="C529" s="17">
        <v>3877</v>
      </c>
      <c r="D529" s="67">
        <v>43988.310023576392</v>
      </c>
      <c r="E529" s="67">
        <v>43988.310317800926</v>
      </c>
      <c r="F529" s="17">
        <v>0</v>
      </c>
      <c r="G529" s="17">
        <v>54</v>
      </c>
      <c r="H529" s="17">
        <v>26</v>
      </c>
      <c r="I529" s="17">
        <v>2</v>
      </c>
      <c r="J529" s="17">
        <v>500</v>
      </c>
      <c r="K529" s="6">
        <f t="shared" si="32"/>
        <v>0</v>
      </c>
      <c r="L529" s="69">
        <f t="shared" si="33"/>
        <v>0.31002314814814813</v>
      </c>
      <c r="M529" s="69">
        <f t="shared" si="34"/>
        <v>0.31031249999999999</v>
      </c>
      <c r="N529" s="75" t="str">
        <f t="shared" si="35"/>
        <v>0:00</v>
      </c>
    </row>
    <row r="530" spans="1:14" x14ac:dyDescent="0.2">
      <c r="A530" s="24">
        <v>555</v>
      </c>
      <c r="B530" s="24">
        <v>2322</v>
      </c>
      <c r="C530" s="24">
        <v>2556.5700000000002</v>
      </c>
      <c r="D530" s="67">
        <v>43990.774033252317</v>
      </c>
      <c r="E530" s="67">
        <v>43990.775427881941</v>
      </c>
      <c r="F530" s="24">
        <v>0</v>
      </c>
      <c r="G530" s="24">
        <v>208</v>
      </c>
      <c r="H530" s="24">
        <v>52</v>
      </c>
      <c r="I530" s="24">
        <v>5</v>
      </c>
      <c r="J530" s="17">
        <v>500</v>
      </c>
      <c r="K530" s="6">
        <f t="shared" si="32"/>
        <v>0</v>
      </c>
      <c r="L530" s="69">
        <f t="shared" si="33"/>
        <v>0.77402777777777787</v>
      </c>
      <c r="M530" s="69">
        <f t="shared" si="34"/>
        <v>0.77542824074074079</v>
      </c>
      <c r="N530" s="75" t="str">
        <f t="shared" si="35"/>
        <v>0:02</v>
      </c>
    </row>
    <row r="531" spans="1:14" x14ac:dyDescent="0.2">
      <c r="A531" s="17">
        <v>556</v>
      </c>
      <c r="B531" s="17">
        <v>2253</v>
      </c>
      <c r="C531" s="17">
        <v>2956</v>
      </c>
      <c r="D531" s="67">
        <v>43988.311993391202</v>
      </c>
      <c r="E531" s="67">
        <v>43988.31199696759</v>
      </c>
      <c r="F531" s="17">
        <v>1</v>
      </c>
      <c r="G531" s="17">
        <v>6</v>
      </c>
      <c r="H531" s="17">
        <v>3</v>
      </c>
      <c r="I531" s="17">
        <v>0</v>
      </c>
      <c r="J531" s="17">
        <v>500</v>
      </c>
      <c r="K531" s="6">
        <f t="shared" si="32"/>
        <v>0</v>
      </c>
      <c r="L531" s="69">
        <f t="shared" si="33"/>
        <v>0.31199074074074074</v>
      </c>
      <c r="M531" s="69">
        <f t="shared" si="34"/>
        <v>0.31200231481481483</v>
      </c>
      <c r="N531" s="75" t="str">
        <f t="shared" si="35"/>
        <v>0:00</v>
      </c>
    </row>
    <row r="532" spans="1:14" x14ac:dyDescent="0.2">
      <c r="A532" s="17">
        <v>557</v>
      </c>
      <c r="B532" s="17">
        <v>2877</v>
      </c>
      <c r="C532" s="17">
        <v>2937.25</v>
      </c>
      <c r="D532" s="67">
        <v>43988.312006828703</v>
      </c>
      <c r="E532" s="67">
        <v>43988.31314189815</v>
      </c>
      <c r="F532" s="17">
        <v>0</v>
      </c>
      <c r="G532" s="17">
        <v>196</v>
      </c>
      <c r="H532" s="17">
        <v>71</v>
      </c>
      <c r="I532" s="17">
        <v>18</v>
      </c>
      <c r="J532" s="17">
        <v>500</v>
      </c>
      <c r="K532" s="6">
        <f t="shared" si="32"/>
        <v>0</v>
      </c>
      <c r="L532" s="69">
        <f t="shared" si="33"/>
        <v>0.31200231481481483</v>
      </c>
      <c r="M532" s="69">
        <f t="shared" si="34"/>
        <v>0.31313657407407408</v>
      </c>
      <c r="N532" s="75" t="str">
        <f t="shared" si="35"/>
        <v>0:01</v>
      </c>
    </row>
    <row r="533" spans="1:14" x14ac:dyDescent="0.2">
      <c r="A533" s="17">
        <v>558</v>
      </c>
      <c r="B533" s="17">
        <v>2546.5</v>
      </c>
      <c r="C533" s="17">
        <v>2567.33</v>
      </c>
      <c r="D533" s="67">
        <v>43988.313147094908</v>
      </c>
      <c r="E533" s="67">
        <v>43988.313352766207</v>
      </c>
      <c r="F533" s="17">
        <v>0</v>
      </c>
      <c r="G533" s="17">
        <v>113</v>
      </c>
      <c r="H533" s="17">
        <v>34</v>
      </c>
      <c r="I533" s="17">
        <v>2</v>
      </c>
      <c r="J533" s="17">
        <v>500</v>
      </c>
      <c r="K533" s="6">
        <f t="shared" si="32"/>
        <v>0</v>
      </c>
      <c r="L533" s="69">
        <f t="shared" si="33"/>
        <v>0.31314814814814812</v>
      </c>
      <c r="M533" s="69">
        <f t="shared" si="34"/>
        <v>0.31335648148148149</v>
      </c>
      <c r="N533" s="75" t="str">
        <f t="shared" si="35"/>
        <v>0:00</v>
      </c>
    </row>
    <row r="534" spans="1:14" x14ac:dyDescent="0.2">
      <c r="A534" s="17">
        <v>559</v>
      </c>
      <c r="B534" s="17">
        <v>2296</v>
      </c>
      <c r="C534" s="17">
        <v>2310</v>
      </c>
      <c r="D534" s="67">
        <v>43988.313354965278</v>
      </c>
      <c r="E534" s="67">
        <v>43988.313358368054</v>
      </c>
      <c r="F534" s="17">
        <v>0</v>
      </c>
      <c r="G534" s="17">
        <v>3</v>
      </c>
      <c r="H534" s="17">
        <v>2</v>
      </c>
      <c r="I534" s="17">
        <v>0</v>
      </c>
      <c r="J534" s="17">
        <v>500</v>
      </c>
      <c r="K534" s="6">
        <f t="shared" si="32"/>
        <v>0</v>
      </c>
      <c r="L534" s="69">
        <f t="shared" si="33"/>
        <v>0.31335648148148149</v>
      </c>
      <c r="M534" s="69">
        <f t="shared" si="34"/>
        <v>0.31335648148148149</v>
      </c>
      <c r="N534" s="75" t="str">
        <f t="shared" si="35"/>
        <v>0:00</v>
      </c>
    </row>
    <row r="535" spans="1:14" x14ac:dyDescent="0.2">
      <c r="A535" s="17">
        <v>560</v>
      </c>
      <c r="B535" s="17">
        <v>2387</v>
      </c>
      <c r="C535" s="17">
        <v>2522.75</v>
      </c>
      <c r="D535" s="67">
        <v>43988.3133753125</v>
      </c>
      <c r="E535" s="67">
        <v>43988.313785590275</v>
      </c>
      <c r="F535" s="17">
        <v>0</v>
      </c>
      <c r="G535" s="17">
        <v>58</v>
      </c>
      <c r="H535" s="17">
        <v>24</v>
      </c>
      <c r="I535" s="17">
        <v>5</v>
      </c>
      <c r="J535" s="17">
        <v>500</v>
      </c>
      <c r="K535" s="6">
        <f t="shared" si="32"/>
        <v>0</v>
      </c>
      <c r="L535" s="69">
        <f t="shared" si="33"/>
        <v>0.31337962962962962</v>
      </c>
      <c r="M535" s="69">
        <f t="shared" si="34"/>
        <v>0.31378472222222226</v>
      </c>
      <c r="N535" s="75" t="str">
        <f t="shared" si="35"/>
        <v>0:00</v>
      </c>
    </row>
    <row r="536" spans="1:14" x14ac:dyDescent="0.2">
      <c r="A536" s="17">
        <v>561</v>
      </c>
      <c r="B536" s="17">
        <v>2547.5</v>
      </c>
      <c r="C536" s="17">
        <v>2763.25</v>
      </c>
      <c r="D536" s="67">
        <v>43988.313798101852</v>
      </c>
      <c r="E536" s="67">
        <v>43988.314014629628</v>
      </c>
      <c r="F536" s="17">
        <v>0</v>
      </c>
      <c r="G536" s="17">
        <v>33</v>
      </c>
      <c r="H536" s="17">
        <v>14</v>
      </c>
      <c r="I536" s="17">
        <v>2</v>
      </c>
      <c r="J536" s="17">
        <v>500</v>
      </c>
      <c r="K536" s="6">
        <f t="shared" si="32"/>
        <v>0</v>
      </c>
      <c r="L536" s="69">
        <f t="shared" si="33"/>
        <v>0.3137962962962963</v>
      </c>
      <c r="M536" s="69">
        <f t="shared" si="34"/>
        <v>0.3140162037037037</v>
      </c>
      <c r="N536" s="75" t="str">
        <f t="shared" si="35"/>
        <v>0:00</v>
      </c>
    </row>
    <row r="537" spans="1:14" x14ac:dyDescent="0.2">
      <c r="A537" s="24">
        <v>562</v>
      </c>
      <c r="B537" s="24">
        <v>2334</v>
      </c>
      <c r="C537" s="24">
        <v>3204</v>
      </c>
      <c r="D537" s="67">
        <v>43990.775442881946</v>
      </c>
      <c r="E537" s="67">
        <v>43990.77552758102</v>
      </c>
      <c r="F537" s="24">
        <v>0</v>
      </c>
      <c r="G537" s="24">
        <v>69</v>
      </c>
      <c r="H537" s="24">
        <v>19</v>
      </c>
      <c r="I537" s="24">
        <v>2</v>
      </c>
      <c r="J537" s="17">
        <v>500</v>
      </c>
      <c r="K537" s="6">
        <f t="shared" si="32"/>
        <v>0</v>
      </c>
      <c r="L537" s="69">
        <f t="shared" si="33"/>
        <v>0.77543981481481483</v>
      </c>
      <c r="M537" s="69">
        <f t="shared" si="34"/>
        <v>0.77553240740740748</v>
      </c>
      <c r="N537" s="75" t="str">
        <f t="shared" si="35"/>
        <v>0:00</v>
      </c>
    </row>
    <row r="538" spans="1:14" x14ac:dyDescent="0.2">
      <c r="A538" s="17">
        <v>563</v>
      </c>
      <c r="B538" s="17">
        <v>2193.5</v>
      </c>
      <c r="C538" s="17">
        <v>3060.5</v>
      </c>
      <c r="D538" s="67">
        <v>43988.314941493052</v>
      </c>
      <c r="E538" s="67">
        <v>43988.314960567128</v>
      </c>
      <c r="F538" s="17">
        <v>0</v>
      </c>
      <c r="G538" s="17">
        <v>24</v>
      </c>
      <c r="H538" s="17">
        <v>13</v>
      </c>
      <c r="I538" s="17">
        <v>2</v>
      </c>
      <c r="J538" s="17">
        <v>500</v>
      </c>
      <c r="K538" s="6">
        <f t="shared" si="32"/>
        <v>0</v>
      </c>
      <c r="L538" s="69">
        <f t="shared" si="33"/>
        <v>0.31494212962962964</v>
      </c>
      <c r="M538" s="69">
        <f t="shared" si="34"/>
        <v>0.31496527777777777</v>
      </c>
      <c r="N538" s="75" t="str">
        <f t="shared" si="35"/>
        <v>0:00</v>
      </c>
    </row>
    <row r="539" spans="1:14" x14ac:dyDescent="0.2">
      <c r="A539" s="17">
        <v>564</v>
      </c>
      <c r="B539" s="17">
        <v>2453</v>
      </c>
      <c r="C539" s="17">
        <v>2576</v>
      </c>
      <c r="D539" s="67">
        <v>43988.314973333334</v>
      </c>
      <c r="E539" s="67">
        <v>43988.315828148145</v>
      </c>
      <c r="F539" s="17">
        <v>0</v>
      </c>
      <c r="G539" s="17">
        <v>223</v>
      </c>
      <c r="H539" s="17">
        <v>47</v>
      </c>
      <c r="I539" s="17">
        <v>4</v>
      </c>
      <c r="J539" s="17">
        <v>500</v>
      </c>
      <c r="K539" s="6">
        <f t="shared" si="32"/>
        <v>0</v>
      </c>
      <c r="L539" s="69">
        <f t="shared" si="33"/>
        <v>0.31497685185185187</v>
      </c>
      <c r="M539" s="69">
        <f t="shared" si="34"/>
        <v>0.31583333333333335</v>
      </c>
      <c r="N539" s="75" t="str">
        <f t="shared" si="35"/>
        <v>0:01</v>
      </c>
    </row>
    <row r="540" spans="1:14" x14ac:dyDescent="0.2">
      <c r="A540" s="17">
        <v>565</v>
      </c>
      <c r="B540" s="17">
        <v>2763</v>
      </c>
      <c r="C540" s="17">
        <v>3841.5</v>
      </c>
      <c r="D540" s="67">
        <v>43988.315849155093</v>
      </c>
      <c r="E540" s="67">
        <v>43988.316081249999</v>
      </c>
      <c r="F540" s="17">
        <v>0</v>
      </c>
      <c r="G540" s="17">
        <v>50</v>
      </c>
      <c r="H540" s="17">
        <v>21</v>
      </c>
      <c r="I540" s="17">
        <v>1</v>
      </c>
      <c r="J540" s="17">
        <v>500</v>
      </c>
      <c r="K540" s="6">
        <f t="shared" si="32"/>
        <v>0</v>
      </c>
      <c r="L540" s="69">
        <f t="shared" si="33"/>
        <v>0.31584490740740739</v>
      </c>
      <c r="M540" s="69">
        <f t="shared" si="34"/>
        <v>0.31607638888888889</v>
      </c>
      <c r="N540" s="75" t="str">
        <f t="shared" si="35"/>
        <v>0:00</v>
      </c>
    </row>
    <row r="541" spans="1:14" x14ac:dyDescent="0.2">
      <c r="A541" s="17">
        <v>566</v>
      </c>
      <c r="B541" s="17">
        <v>2478.5</v>
      </c>
      <c r="C541" s="17">
        <v>2501.25</v>
      </c>
      <c r="D541" s="67">
        <v>43988.316083287034</v>
      </c>
      <c r="E541" s="67">
        <v>43988.316093148147</v>
      </c>
      <c r="F541" s="17">
        <v>0</v>
      </c>
      <c r="G541" s="17">
        <v>10</v>
      </c>
      <c r="H541" s="17">
        <v>6</v>
      </c>
      <c r="I541" s="17">
        <v>0</v>
      </c>
      <c r="J541" s="17">
        <v>500</v>
      </c>
      <c r="K541" s="6">
        <f t="shared" si="32"/>
        <v>0</v>
      </c>
      <c r="L541" s="69">
        <f t="shared" si="33"/>
        <v>0.31608796296296299</v>
      </c>
      <c r="M541" s="69">
        <f t="shared" si="34"/>
        <v>0.31608796296296299</v>
      </c>
      <c r="N541" s="75" t="str">
        <f t="shared" si="35"/>
        <v>0:00</v>
      </c>
    </row>
    <row r="542" spans="1:14" x14ac:dyDescent="0.2">
      <c r="A542" s="17">
        <v>567</v>
      </c>
      <c r="B542" s="17">
        <v>2495</v>
      </c>
      <c r="C542" s="17">
        <v>3450</v>
      </c>
      <c r="D542" s="67">
        <v>43988.316095960647</v>
      </c>
      <c r="E542" s="67">
        <v>43988.316108310188</v>
      </c>
      <c r="F542" s="17">
        <v>0</v>
      </c>
      <c r="G542" s="17">
        <v>15</v>
      </c>
      <c r="H542" s="17">
        <v>6</v>
      </c>
      <c r="I542" s="17">
        <v>0</v>
      </c>
      <c r="J542" s="17">
        <v>500</v>
      </c>
      <c r="K542" s="6">
        <f t="shared" si="32"/>
        <v>0</v>
      </c>
      <c r="L542" s="69">
        <f t="shared" si="33"/>
        <v>0.31609953703703703</v>
      </c>
      <c r="M542" s="69">
        <f t="shared" si="34"/>
        <v>0.31611111111111112</v>
      </c>
      <c r="N542" s="75" t="str">
        <f t="shared" si="35"/>
        <v>0:00</v>
      </c>
    </row>
    <row r="543" spans="1:14" x14ac:dyDescent="0.2">
      <c r="A543" s="17">
        <v>568</v>
      </c>
      <c r="B543" s="17">
        <v>2023</v>
      </c>
      <c r="C543" s="17">
        <v>2129.75</v>
      </c>
      <c r="D543" s="67">
        <v>43988.316118923613</v>
      </c>
      <c r="E543" s="67">
        <v>43988.317199699071</v>
      </c>
      <c r="F543" s="17">
        <v>0</v>
      </c>
      <c r="G543" s="17">
        <v>176</v>
      </c>
      <c r="H543" s="17">
        <v>66</v>
      </c>
      <c r="I543" s="17">
        <v>5</v>
      </c>
      <c r="J543" s="17">
        <v>500</v>
      </c>
      <c r="K543" s="6">
        <f t="shared" si="32"/>
        <v>0</v>
      </c>
      <c r="L543" s="69">
        <f t="shared" si="33"/>
        <v>0.31612268518518521</v>
      </c>
      <c r="M543" s="69">
        <f t="shared" si="34"/>
        <v>0.31719907407407405</v>
      </c>
      <c r="N543" s="75" t="str">
        <f t="shared" si="35"/>
        <v>0:01</v>
      </c>
    </row>
    <row r="544" spans="1:14" x14ac:dyDescent="0.2">
      <c r="A544" s="17">
        <v>569</v>
      </c>
      <c r="B544" s="17">
        <v>2934.5</v>
      </c>
      <c r="C544" s="17">
        <v>2980.5</v>
      </c>
      <c r="D544" s="67">
        <v>43988.317201030091</v>
      </c>
      <c r="E544" s="67">
        <v>43988.317206979169</v>
      </c>
      <c r="F544" s="17">
        <v>0</v>
      </c>
      <c r="G544" s="17">
        <v>6</v>
      </c>
      <c r="H544" s="17">
        <v>4</v>
      </c>
      <c r="I544" s="17">
        <v>0</v>
      </c>
      <c r="J544" s="17">
        <v>500</v>
      </c>
      <c r="K544" s="6">
        <f t="shared" si="32"/>
        <v>0</v>
      </c>
      <c r="L544" s="69">
        <f t="shared" si="33"/>
        <v>0.31719907407407405</v>
      </c>
      <c r="M544" s="69">
        <f t="shared" si="34"/>
        <v>0.31721064814814814</v>
      </c>
      <c r="N544" s="75" t="str">
        <f t="shared" si="35"/>
        <v>0:00</v>
      </c>
    </row>
    <row r="545" spans="1:14" x14ac:dyDescent="0.2">
      <c r="A545" s="24">
        <v>570</v>
      </c>
      <c r="B545" s="24">
        <v>2198</v>
      </c>
      <c r="C545" s="24">
        <v>2300.25</v>
      </c>
      <c r="D545" s="67">
        <v>43990.775542546296</v>
      </c>
      <c r="E545" s="67">
        <v>43990.776652615743</v>
      </c>
      <c r="F545" s="24">
        <v>0</v>
      </c>
      <c r="G545" s="24">
        <v>142</v>
      </c>
      <c r="H545" s="24">
        <v>56</v>
      </c>
      <c r="I545" s="24">
        <v>7</v>
      </c>
      <c r="J545" s="17">
        <v>500</v>
      </c>
      <c r="K545" s="6">
        <f t="shared" si="32"/>
        <v>0</v>
      </c>
      <c r="L545" s="69">
        <f t="shared" si="33"/>
        <v>0.7755439814814814</v>
      </c>
      <c r="M545" s="69">
        <f t="shared" si="34"/>
        <v>0.77665509259259258</v>
      </c>
      <c r="N545" s="75" t="str">
        <f t="shared" si="35"/>
        <v>0:01</v>
      </c>
    </row>
    <row r="546" spans="1:14" x14ac:dyDescent="0.2">
      <c r="A546" s="17">
        <v>571</v>
      </c>
      <c r="B546" s="17">
        <v>2441</v>
      </c>
      <c r="C546" s="17">
        <v>3473</v>
      </c>
      <c r="D546" s="67">
        <v>43988.319080138892</v>
      </c>
      <c r="E546" s="67">
        <v>43988.319177291669</v>
      </c>
      <c r="F546" s="17">
        <v>1</v>
      </c>
      <c r="G546" s="17">
        <v>40</v>
      </c>
      <c r="H546" s="17">
        <v>19</v>
      </c>
      <c r="I546" s="17">
        <v>2</v>
      </c>
      <c r="J546" s="17">
        <v>500</v>
      </c>
      <c r="K546" s="6">
        <f t="shared" si="32"/>
        <v>0</v>
      </c>
      <c r="L546" s="69">
        <f t="shared" si="33"/>
        <v>0.31908564814814816</v>
      </c>
      <c r="M546" s="69">
        <f t="shared" si="34"/>
        <v>0.31917824074074075</v>
      </c>
      <c r="N546" s="75" t="str">
        <f t="shared" si="35"/>
        <v>0:00</v>
      </c>
    </row>
    <row r="547" spans="1:14" x14ac:dyDescent="0.2">
      <c r="A547" s="17">
        <v>572</v>
      </c>
      <c r="B547" s="17">
        <v>2686</v>
      </c>
      <c r="C547" s="17">
        <v>2699.32</v>
      </c>
      <c r="D547" s="67">
        <v>43988.319183171297</v>
      </c>
      <c r="E547" s="67">
        <v>43988.31949707176</v>
      </c>
      <c r="F547" s="17">
        <v>0</v>
      </c>
      <c r="G547" s="17">
        <v>167</v>
      </c>
      <c r="H547" s="17">
        <v>51</v>
      </c>
      <c r="I547" s="17">
        <v>11</v>
      </c>
      <c r="J547" s="17">
        <v>500</v>
      </c>
      <c r="K547" s="6">
        <f t="shared" si="32"/>
        <v>0</v>
      </c>
      <c r="L547" s="69">
        <f t="shared" si="33"/>
        <v>0.31917824074074075</v>
      </c>
      <c r="M547" s="69">
        <f t="shared" si="34"/>
        <v>0.31950231481481484</v>
      </c>
      <c r="N547" s="75" t="str">
        <f t="shared" si="35"/>
        <v>0:00</v>
      </c>
    </row>
    <row r="548" spans="1:14" x14ac:dyDescent="0.2">
      <c r="A548" s="17">
        <v>573</v>
      </c>
      <c r="B548" s="17">
        <v>1998</v>
      </c>
      <c r="C548" s="17">
        <v>2161</v>
      </c>
      <c r="D548" s="67">
        <v>43988.319506967593</v>
      </c>
      <c r="E548" s="67">
        <v>43988.32047402778</v>
      </c>
      <c r="F548" s="17">
        <v>0</v>
      </c>
      <c r="G548" s="17">
        <v>232</v>
      </c>
      <c r="H548" s="17">
        <v>66</v>
      </c>
      <c r="I548" s="17">
        <v>8</v>
      </c>
      <c r="J548" s="17">
        <v>500</v>
      </c>
      <c r="K548" s="6">
        <f t="shared" si="32"/>
        <v>0</v>
      </c>
      <c r="L548" s="69">
        <f t="shared" si="33"/>
        <v>0.31950231481481484</v>
      </c>
      <c r="M548" s="69">
        <f t="shared" si="34"/>
        <v>0.32047453703703704</v>
      </c>
      <c r="N548" s="75" t="str">
        <f t="shared" si="35"/>
        <v>0:01</v>
      </c>
    </row>
    <row r="549" spans="1:14" x14ac:dyDescent="0.2">
      <c r="A549" s="17">
        <v>574</v>
      </c>
      <c r="B549" s="17">
        <v>2080.5</v>
      </c>
      <c r="C549" s="17">
        <v>2868</v>
      </c>
      <c r="D549" s="67">
        <v>43988.320488356483</v>
      </c>
      <c r="E549" s="67">
        <v>43988.320614247685</v>
      </c>
      <c r="F549" s="17">
        <v>1</v>
      </c>
      <c r="G549" s="17">
        <v>24</v>
      </c>
      <c r="H549" s="17">
        <v>6</v>
      </c>
      <c r="I549" s="17">
        <v>11</v>
      </c>
      <c r="J549" s="17">
        <v>500</v>
      </c>
      <c r="K549" s="6">
        <f t="shared" si="32"/>
        <v>0</v>
      </c>
      <c r="L549" s="69">
        <f t="shared" si="33"/>
        <v>0.32048611111111108</v>
      </c>
      <c r="M549" s="69">
        <f t="shared" si="34"/>
        <v>0.32061342592592595</v>
      </c>
      <c r="N549" s="75" t="str">
        <f t="shared" si="35"/>
        <v>0:00</v>
      </c>
    </row>
    <row r="550" spans="1:14" x14ac:dyDescent="0.2">
      <c r="A550" s="17">
        <v>575</v>
      </c>
      <c r="B550" s="17">
        <v>2182</v>
      </c>
      <c r="C550" s="17">
        <v>2667.5</v>
      </c>
      <c r="D550" s="67">
        <v>43988.320622997686</v>
      </c>
      <c r="E550" s="67">
        <v>43988.320691597219</v>
      </c>
      <c r="F550" s="17">
        <v>0</v>
      </c>
      <c r="G550" s="17">
        <v>28</v>
      </c>
      <c r="H550" s="17">
        <v>13</v>
      </c>
      <c r="I550" s="17">
        <v>1</v>
      </c>
      <c r="J550" s="17">
        <v>500</v>
      </c>
      <c r="K550" s="6">
        <f t="shared" si="32"/>
        <v>0</v>
      </c>
      <c r="L550" s="69">
        <f t="shared" si="33"/>
        <v>0.32062499999999999</v>
      </c>
      <c r="M550" s="69">
        <f t="shared" si="34"/>
        <v>0.32069444444444445</v>
      </c>
      <c r="N550" s="75" t="str">
        <f t="shared" si="35"/>
        <v>0:00</v>
      </c>
    </row>
    <row r="551" spans="1:14" x14ac:dyDescent="0.2">
      <c r="A551" s="17">
        <v>576</v>
      </c>
      <c r="B551" s="17">
        <v>4143</v>
      </c>
      <c r="C551" s="17">
        <v>4164.83</v>
      </c>
      <c r="D551" s="67">
        <v>43988.320693993053</v>
      </c>
      <c r="E551" s="67">
        <v>43988.32071054398</v>
      </c>
      <c r="F551" s="17">
        <v>0</v>
      </c>
      <c r="G551" s="17">
        <v>13</v>
      </c>
      <c r="H551" s="17">
        <v>8</v>
      </c>
      <c r="I551" s="17">
        <v>0</v>
      </c>
      <c r="J551" s="17">
        <v>500</v>
      </c>
      <c r="K551" s="6">
        <f t="shared" si="32"/>
        <v>0</v>
      </c>
      <c r="L551" s="69">
        <f t="shared" si="33"/>
        <v>0.32069444444444445</v>
      </c>
      <c r="M551" s="69">
        <f t="shared" si="34"/>
        <v>0.32070601851851849</v>
      </c>
      <c r="N551" s="75" t="str">
        <f t="shared" si="35"/>
        <v>0:00</v>
      </c>
    </row>
    <row r="552" spans="1:14" x14ac:dyDescent="0.2">
      <c r="A552" s="17">
        <v>577</v>
      </c>
      <c r="B552" s="17">
        <v>3045</v>
      </c>
      <c r="C552" s="17">
        <v>3052.1</v>
      </c>
      <c r="D552" s="67">
        <v>43988.320713125002</v>
      </c>
      <c r="E552" s="67">
        <v>43988.320748981481</v>
      </c>
      <c r="F552" s="17">
        <v>0</v>
      </c>
      <c r="G552" s="17">
        <v>40</v>
      </c>
      <c r="H552" s="17">
        <v>17</v>
      </c>
      <c r="I552" s="17">
        <v>0</v>
      </c>
      <c r="J552" s="17">
        <v>500</v>
      </c>
      <c r="K552" s="6">
        <f t="shared" si="32"/>
        <v>0</v>
      </c>
      <c r="L552" s="69">
        <f t="shared" si="33"/>
        <v>0.32071759259259258</v>
      </c>
      <c r="M552" s="69">
        <f t="shared" si="34"/>
        <v>0.32075231481481481</v>
      </c>
      <c r="N552" s="75" t="str">
        <f t="shared" si="35"/>
        <v>0:00</v>
      </c>
    </row>
    <row r="553" spans="1:14" x14ac:dyDescent="0.2">
      <c r="A553" s="17">
        <v>578</v>
      </c>
      <c r="B553" s="17">
        <v>3373.5</v>
      </c>
      <c r="C553" s="17">
        <v>3375.5</v>
      </c>
      <c r="D553" s="67">
        <v>43988.320752129628</v>
      </c>
      <c r="E553" s="67">
        <v>43988.320769618054</v>
      </c>
      <c r="F553" s="17">
        <v>0</v>
      </c>
      <c r="G553" s="17">
        <v>10</v>
      </c>
      <c r="H553" s="17">
        <v>6</v>
      </c>
      <c r="I553" s="17">
        <v>0</v>
      </c>
      <c r="J553" s="17">
        <v>500</v>
      </c>
      <c r="K553" s="6">
        <f t="shared" si="32"/>
        <v>0</v>
      </c>
      <c r="L553" s="69">
        <f t="shared" si="33"/>
        <v>0.32075231481481481</v>
      </c>
      <c r="M553" s="69">
        <f t="shared" si="34"/>
        <v>0.3207638888888889</v>
      </c>
      <c r="N553" s="75" t="str">
        <f t="shared" si="35"/>
        <v>0:00</v>
      </c>
    </row>
    <row r="554" spans="1:14" x14ac:dyDescent="0.2">
      <c r="A554" s="17">
        <v>579</v>
      </c>
      <c r="B554" s="17">
        <v>2950</v>
      </c>
      <c r="C554" s="17">
        <v>4128.5</v>
      </c>
      <c r="D554" s="67">
        <v>43988.320777152781</v>
      </c>
      <c r="E554" s="67">
        <v>43988.320795324071</v>
      </c>
      <c r="F554" s="17">
        <v>0</v>
      </c>
      <c r="G554" s="17">
        <v>15</v>
      </c>
      <c r="H554" s="17">
        <v>7</v>
      </c>
      <c r="I554" s="17">
        <v>0</v>
      </c>
      <c r="J554" s="17">
        <v>500</v>
      </c>
      <c r="K554" s="6">
        <f t="shared" si="32"/>
        <v>0</v>
      </c>
      <c r="L554" s="69">
        <f t="shared" si="33"/>
        <v>0.32077546296296294</v>
      </c>
      <c r="M554" s="69">
        <f t="shared" si="34"/>
        <v>0.32079861111111113</v>
      </c>
      <c r="N554" s="75" t="str">
        <f t="shared" si="35"/>
        <v>0:00</v>
      </c>
    </row>
    <row r="555" spans="1:14" x14ac:dyDescent="0.2">
      <c r="A555" s="24">
        <v>580</v>
      </c>
      <c r="B555" s="24">
        <v>2704</v>
      </c>
      <c r="C555" s="24">
        <v>2837</v>
      </c>
      <c r="D555" s="67">
        <v>43990.776671087966</v>
      </c>
      <c r="E555" s="67">
        <v>43990.777245648147</v>
      </c>
      <c r="F555" s="24">
        <v>0</v>
      </c>
      <c r="G555" s="24">
        <v>55</v>
      </c>
      <c r="H555" s="24">
        <v>26</v>
      </c>
      <c r="I555" s="24">
        <v>4</v>
      </c>
      <c r="J555" s="17">
        <v>500</v>
      </c>
      <c r="K555" s="6">
        <f t="shared" si="32"/>
        <v>0</v>
      </c>
      <c r="L555" s="69">
        <f t="shared" si="33"/>
        <v>0.77666666666666673</v>
      </c>
      <c r="M555" s="69">
        <f t="shared" si="34"/>
        <v>0.77724537037037045</v>
      </c>
      <c r="N555" s="75" t="str">
        <f t="shared" si="35"/>
        <v>0:00</v>
      </c>
    </row>
    <row r="556" spans="1:14" x14ac:dyDescent="0.2">
      <c r="A556" s="17">
        <v>581</v>
      </c>
      <c r="B556" s="17">
        <v>3387.5</v>
      </c>
      <c r="C556" s="17">
        <v>4112</v>
      </c>
      <c r="D556" s="67">
        <v>43988.32330625</v>
      </c>
      <c r="E556" s="67">
        <v>43988.323396099535</v>
      </c>
      <c r="F556" s="17">
        <v>0</v>
      </c>
      <c r="G556" s="17">
        <v>47</v>
      </c>
      <c r="H556" s="17">
        <v>21</v>
      </c>
      <c r="I556" s="17">
        <v>4</v>
      </c>
      <c r="J556" s="17">
        <v>500</v>
      </c>
      <c r="K556" s="6">
        <f t="shared" si="32"/>
        <v>0</v>
      </c>
      <c r="L556" s="69">
        <f t="shared" si="33"/>
        <v>0.32331018518518517</v>
      </c>
      <c r="M556" s="69">
        <f t="shared" si="34"/>
        <v>0.32339120370370372</v>
      </c>
      <c r="N556" s="75" t="str">
        <f t="shared" si="35"/>
        <v>0:00</v>
      </c>
    </row>
    <row r="557" spans="1:14" x14ac:dyDescent="0.2">
      <c r="A557" s="17">
        <v>582</v>
      </c>
      <c r="B557" s="17">
        <v>4556</v>
      </c>
      <c r="C557" s="17">
        <v>4568.67</v>
      </c>
      <c r="D557" s="67">
        <v>43988.323400104164</v>
      </c>
      <c r="E557" s="67">
        <v>43988.323429502314</v>
      </c>
      <c r="F557" s="17">
        <v>0</v>
      </c>
      <c r="G557" s="17">
        <v>25</v>
      </c>
      <c r="H557" s="17">
        <v>12</v>
      </c>
      <c r="I557" s="17">
        <v>1</v>
      </c>
      <c r="J557" s="17">
        <v>500</v>
      </c>
      <c r="K557" s="6">
        <f t="shared" si="32"/>
        <v>0</v>
      </c>
      <c r="L557" s="69">
        <f t="shared" si="33"/>
        <v>0.32340277777777776</v>
      </c>
      <c r="M557" s="69">
        <f t="shared" si="34"/>
        <v>0.32342592592592595</v>
      </c>
      <c r="N557" s="75" t="str">
        <f t="shared" si="35"/>
        <v>0:00</v>
      </c>
    </row>
    <row r="558" spans="1:14" x14ac:dyDescent="0.2">
      <c r="A558" s="24">
        <v>583</v>
      </c>
      <c r="B558" s="24">
        <v>2300.5</v>
      </c>
      <c r="C558" s="24">
        <v>2436.75</v>
      </c>
      <c r="D558" s="67">
        <v>43987.997242476849</v>
      </c>
      <c r="E558" s="67">
        <v>43987.997356851854</v>
      </c>
      <c r="F558" s="24">
        <v>0</v>
      </c>
      <c r="G558" s="24">
        <v>39</v>
      </c>
      <c r="H558" s="24">
        <v>17</v>
      </c>
      <c r="I558" s="24">
        <v>1</v>
      </c>
      <c r="J558" s="17">
        <v>500</v>
      </c>
      <c r="K558" s="6">
        <f t="shared" si="32"/>
        <v>0</v>
      </c>
      <c r="L558" s="69">
        <f t="shared" si="33"/>
        <v>0.99724537037037031</v>
      </c>
      <c r="M558" s="69">
        <f t="shared" si="34"/>
        <v>0.99736111111111114</v>
      </c>
      <c r="N558" s="75" t="str">
        <f t="shared" si="35"/>
        <v>0:00</v>
      </c>
    </row>
    <row r="559" spans="1:14" x14ac:dyDescent="0.2">
      <c r="A559" s="24">
        <v>584</v>
      </c>
      <c r="B559" s="24">
        <v>2713</v>
      </c>
      <c r="C559" s="24">
        <v>2715.5</v>
      </c>
      <c r="D559" s="67">
        <v>43987.997369236109</v>
      </c>
      <c r="E559" s="67">
        <v>43987.997389618053</v>
      </c>
      <c r="F559" s="24">
        <v>0</v>
      </c>
      <c r="G559" s="24">
        <v>10</v>
      </c>
      <c r="H559" s="24">
        <v>6</v>
      </c>
      <c r="I559" s="24">
        <v>2</v>
      </c>
      <c r="J559" s="17">
        <v>500</v>
      </c>
      <c r="K559" s="6">
        <f t="shared" si="32"/>
        <v>0</v>
      </c>
      <c r="L559" s="69">
        <f t="shared" si="33"/>
        <v>0.99737268518518529</v>
      </c>
      <c r="M559" s="69">
        <f t="shared" si="34"/>
        <v>0.99738425925925922</v>
      </c>
      <c r="N559" s="75" t="str">
        <f t="shared" si="35"/>
        <v>0:00</v>
      </c>
    </row>
    <row r="560" spans="1:14" x14ac:dyDescent="0.2">
      <c r="A560" s="24">
        <v>585</v>
      </c>
      <c r="B560" s="24">
        <v>2450</v>
      </c>
      <c r="C560" s="24">
        <v>3721</v>
      </c>
      <c r="D560" s="67">
        <v>43987.997407037037</v>
      </c>
      <c r="E560" s="67">
        <v>43987.997436701386</v>
      </c>
      <c r="F560" s="24">
        <v>1</v>
      </c>
      <c r="G560" s="24">
        <v>22</v>
      </c>
      <c r="H560" s="24">
        <v>9</v>
      </c>
      <c r="I560" s="24">
        <v>0</v>
      </c>
      <c r="J560" s="17">
        <v>500</v>
      </c>
      <c r="K560" s="6">
        <f t="shared" si="32"/>
        <v>0</v>
      </c>
      <c r="L560" s="69">
        <f t="shared" si="33"/>
        <v>0.99740740740740741</v>
      </c>
      <c r="M560" s="69">
        <f t="shared" si="34"/>
        <v>0.99744212962962964</v>
      </c>
      <c r="N560" s="75" t="str">
        <f t="shared" si="35"/>
        <v>0:00</v>
      </c>
    </row>
    <row r="561" spans="1:14" x14ac:dyDescent="0.2">
      <c r="A561" s="24">
        <v>586</v>
      </c>
      <c r="B561" s="24">
        <v>2023.5</v>
      </c>
      <c r="C561" s="24">
        <v>2030.4</v>
      </c>
      <c r="D561" s="67">
        <v>43987.997447905094</v>
      </c>
      <c r="E561" s="67">
        <v>43987.998165115743</v>
      </c>
      <c r="F561" s="24">
        <v>0</v>
      </c>
      <c r="G561" s="24">
        <v>163</v>
      </c>
      <c r="H561" s="24">
        <v>47</v>
      </c>
      <c r="I561" s="24">
        <v>6</v>
      </c>
      <c r="J561" s="17">
        <v>500</v>
      </c>
      <c r="K561" s="6">
        <f t="shared" si="32"/>
        <v>0</v>
      </c>
      <c r="L561" s="69">
        <f t="shared" si="33"/>
        <v>0.99744212962962964</v>
      </c>
      <c r="M561" s="69">
        <f t="shared" si="34"/>
        <v>0.99815972222222227</v>
      </c>
      <c r="N561" s="75" t="str">
        <f t="shared" si="35"/>
        <v>0:01</v>
      </c>
    </row>
    <row r="562" spans="1:14" x14ac:dyDescent="0.2">
      <c r="A562" s="24">
        <v>587</v>
      </c>
      <c r="B562" s="24">
        <v>1978</v>
      </c>
      <c r="C562" s="24">
        <v>2136.67</v>
      </c>
      <c r="D562" s="67">
        <v>43987.998179768518</v>
      </c>
      <c r="E562" s="67">
        <v>43987.998430532411</v>
      </c>
      <c r="F562" s="24">
        <v>0</v>
      </c>
      <c r="G562" s="24">
        <v>56</v>
      </c>
      <c r="H562" s="24">
        <v>24</v>
      </c>
      <c r="I562" s="24">
        <v>4</v>
      </c>
      <c r="J562" s="17">
        <v>500</v>
      </c>
      <c r="K562" s="6">
        <f t="shared" si="32"/>
        <v>0</v>
      </c>
      <c r="L562" s="69">
        <f t="shared" si="33"/>
        <v>0.99818287037037035</v>
      </c>
      <c r="M562" s="69">
        <f t="shared" si="34"/>
        <v>0.99842592592592594</v>
      </c>
      <c r="N562" s="75" t="str">
        <f t="shared" si="35"/>
        <v>0:00</v>
      </c>
    </row>
    <row r="563" spans="1:14" x14ac:dyDescent="0.2">
      <c r="A563" s="24">
        <v>588</v>
      </c>
      <c r="B563" s="24">
        <v>2606</v>
      </c>
      <c r="C563" s="24">
        <v>2735.67</v>
      </c>
      <c r="D563" s="67">
        <v>43987.998449386578</v>
      </c>
      <c r="E563" s="67">
        <v>43987.999819560187</v>
      </c>
      <c r="F563" s="24">
        <v>0</v>
      </c>
      <c r="G563" s="24">
        <v>164</v>
      </c>
      <c r="H563" s="24">
        <v>43</v>
      </c>
      <c r="I563" s="24">
        <v>4</v>
      </c>
      <c r="J563" s="17">
        <v>500</v>
      </c>
      <c r="K563" s="6">
        <f t="shared" si="32"/>
        <v>0</v>
      </c>
      <c r="L563" s="69">
        <f t="shared" si="33"/>
        <v>0.99844907407407402</v>
      </c>
      <c r="M563" s="69">
        <f t="shared" si="34"/>
        <v>0.99981481481481482</v>
      </c>
      <c r="N563" s="75" t="str">
        <f t="shared" si="35"/>
        <v>0:01</v>
      </c>
    </row>
    <row r="564" spans="1:14" x14ac:dyDescent="0.2">
      <c r="A564" s="24">
        <v>589</v>
      </c>
      <c r="B564" s="24">
        <v>2475</v>
      </c>
      <c r="C564" s="24">
        <v>3410</v>
      </c>
      <c r="D564" s="67">
        <v>43987.999821331017</v>
      </c>
      <c r="E564" s="67">
        <v>43987.999824016202</v>
      </c>
      <c r="F564" s="24">
        <v>1</v>
      </c>
      <c r="G564" s="24">
        <v>4</v>
      </c>
      <c r="H564" s="24">
        <v>2</v>
      </c>
      <c r="I564" s="24">
        <v>0</v>
      </c>
      <c r="J564" s="17">
        <v>500</v>
      </c>
      <c r="K564" s="6">
        <f t="shared" si="32"/>
        <v>0</v>
      </c>
      <c r="L564" s="69">
        <f t="shared" si="33"/>
        <v>0.99982638888888886</v>
      </c>
      <c r="M564" s="69">
        <f t="shared" si="34"/>
        <v>0.99982638888888886</v>
      </c>
      <c r="N564" s="75" t="str">
        <f t="shared" si="35"/>
        <v>0:00</v>
      </c>
    </row>
    <row r="565" spans="1:14" x14ac:dyDescent="0.2">
      <c r="A565" s="24">
        <v>590</v>
      </c>
      <c r="B565" s="24">
        <v>2398.5</v>
      </c>
      <c r="C565" s="24">
        <v>2403.36</v>
      </c>
      <c r="D565" s="67">
        <v>43987.999830277775</v>
      </c>
      <c r="E565" s="67">
        <v>43987.999859583331</v>
      </c>
      <c r="F565" s="24">
        <v>0</v>
      </c>
      <c r="G565" s="24">
        <v>12</v>
      </c>
      <c r="H565" s="24">
        <v>6</v>
      </c>
      <c r="I565" s="24">
        <v>3</v>
      </c>
      <c r="J565" s="17">
        <v>500</v>
      </c>
      <c r="K565" s="6">
        <f t="shared" si="32"/>
        <v>0</v>
      </c>
      <c r="L565" s="69">
        <f t="shared" si="33"/>
        <v>0.99982638888888886</v>
      </c>
      <c r="M565" s="69">
        <f t="shared" si="34"/>
        <v>0.99986111111111109</v>
      </c>
      <c r="N565" s="75" t="str">
        <f t="shared" si="35"/>
        <v>0:00</v>
      </c>
    </row>
    <row r="566" spans="1:14" x14ac:dyDescent="0.2">
      <c r="A566" s="24">
        <v>591</v>
      </c>
      <c r="B566" s="24">
        <v>2580.5</v>
      </c>
      <c r="C566" s="24">
        <v>2621</v>
      </c>
      <c r="D566" s="67">
        <v>43987.999860671298</v>
      </c>
      <c r="E566" s="67">
        <v>43987.999864004632</v>
      </c>
      <c r="F566" s="24">
        <v>0</v>
      </c>
      <c r="G566" s="24">
        <v>3</v>
      </c>
      <c r="H566" s="24">
        <v>2</v>
      </c>
      <c r="I566" s="24">
        <v>0</v>
      </c>
      <c r="J566" s="17">
        <v>500</v>
      </c>
      <c r="K566" s="6">
        <f t="shared" si="32"/>
        <v>0</v>
      </c>
      <c r="L566" s="69">
        <f t="shared" si="33"/>
        <v>0.99986111111111109</v>
      </c>
      <c r="M566" s="69">
        <f t="shared" si="34"/>
        <v>0.99986111111111109</v>
      </c>
      <c r="N566" s="75" t="str">
        <f t="shared" si="35"/>
        <v>0:00</v>
      </c>
    </row>
    <row r="567" spans="1:14" x14ac:dyDescent="0.2">
      <c r="A567" s="24">
        <v>592</v>
      </c>
      <c r="B567" s="24">
        <v>2042.5</v>
      </c>
      <c r="C567" s="24">
        <v>2177.88</v>
      </c>
      <c r="D567" s="67">
        <v>43987.999868541665</v>
      </c>
      <c r="E567" s="67">
        <v>43987.999976851854</v>
      </c>
      <c r="F567" s="24">
        <v>0</v>
      </c>
      <c r="G567" s="24">
        <v>40</v>
      </c>
      <c r="H567" s="24">
        <v>21</v>
      </c>
      <c r="I567" s="24">
        <v>1</v>
      </c>
      <c r="J567" s="17">
        <v>500</v>
      </c>
      <c r="K567" s="6">
        <f t="shared" si="32"/>
        <v>0</v>
      </c>
      <c r="L567" s="69">
        <f t="shared" si="33"/>
        <v>0.99987268518518524</v>
      </c>
      <c r="M567" s="69">
        <f t="shared" si="34"/>
        <v>0.99997685185185192</v>
      </c>
      <c r="N567" s="75" t="str">
        <f t="shared" si="35"/>
        <v>0:00</v>
      </c>
    </row>
    <row r="568" spans="1:14" x14ac:dyDescent="0.2">
      <c r="A568" s="24">
        <v>593</v>
      </c>
      <c r="B568" s="24">
        <v>4519</v>
      </c>
      <c r="C568" s="24">
        <v>4849</v>
      </c>
      <c r="D568" s="67">
        <v>43987.999983888891</v>
      </c>
      <c r="E568" s="67">
        <v>43988.000040752311</v>
      </c>
      <c r="F568" s="24">
        <v>1</v>
      </c>
      <c r="G568" s="24">
        <v>21</v>
      </c>
      <c r="H568" s="24">
        <v>10</v>
      </c>
      <c r="I568" s="24">
        <v>3</v>
      </c>
      <c r="J568" s="17">
        <v>500</v>
      </c>
      <c r="K568" s="6">
        <f t="shared" si="32"/>
        <v>0</v>
      </c>
      <c r="L568" s="69">
        <f t="shared" si="33"/>
        <v>0.99998842592592585</v>
      </c>
      <c r="M568" s="69">
        <f t="shared" si="34"/>
        <v>4.6296296296296294E-5</v>
      </c>
      <c r="N568" s="75" t="e">
        <f t="shared" si="35"/>
        <v>#VALUE!</v>
      </c>
    </row>
    <row r="569" spans="1:14" x14ac:dyDescent="0.2">
      <c r="A569" s="24">
        <v>594</v>
      </c>
      <c r="B569" s="24">
        <v>2195</v>
      </c>
      <c r="C569" s="24">
        <v>3046</v>
      </c>
      <c r="D569" s="67">
        <v>43988.00004230324</v>
      </c>
      <c r="E569" s="67">
        <v>43988.000044907407</v>
      </c>
      <c r="F569" s="24">
        <v>1</v>
      </c>
      <c r="G569" s="24">
        <v>4</v>
      </c>
      <c r="H569" s="24">
        <v>2</v>
      </c>
      <c r="I569" s="24">
        <v>0</v>
      </c>
      <c r="J569" s="17">
        <v>500</v>
      </c>
      <c r="K569" s="6">
        <f t="shared" si="32"/>
        <v>0</v>
      </c>
      <c r="L569" s="69">
        <f t="shared" si="33"/>
        <v>4.6296296296296294E-5</v>
      </c>
      <c r="M569" s="69">
        <f t="shared" si="34"/>
        <v>4.6296296296296294E-5</v>
      </c>
      <c r="N569" s="75" t="str">
        <f t="shared" si="35"/>
        <v>0:00</v>
      </c>
    </row>
    <row r="570" spans="1:14" x14ac:dyDescent="0.2">
      <c r="A570" s="24">
        <v>595</v>
      </c>
      <c r="B570" s="24">
        <v>2316</v>
      </c>
      <c r="C570" s="24">
        <v>3220</v>
      </c>
      <c r="D570" s="67">
        <v>43988.000050011571</v>
      </c>
      <c r="E570" s="67">
        <v>43988.000057094905</v>
      </c>
      <c r="F570" s="24">
        <v>1</v>
      </c>
      <c r="G570" s="24">
        <v>10</v>
      </c>
      <c r="H570" s="24">
        <v>5</v>
      </c>
      <c r="I570" s="24">
        <v>0</v>
      </c>
      <c r="J570" s="17">
        <v>500</v>
      </c>
      <c r="K570" s="6">
        <f t="shared" si="32"/>
        <v>0</v>
      </c>
      <c r="L570" s="69">
        <f t="shared" si="33"/>
        <v>4.6296296296296294E-5</v>
      </c>
      <c r="M570" s="69">
        <f t="shared" si="34"/>
        <v>5.7870370370370366E-5</v>
      </c>
      <c r="N570" s="75" t="str">
        <f t="shared" si="35"/>
        <v>0:00</v>
      </c>
    </row>
    <row r="571" spans="1:14" x14ac:dyDescent="0.2">
      <c r="A571" s="17">
        <v>596</v>
      </c>
      <c r="B571" s="17">
        <v>10778</v>
      </c>
      <c r="C571" s="17">
        <v>10890.33</v>
      </c>
      <c r="D571" s="67">
        <v>43988.323464942128</v>
      </c>
      <c r="E571" s="67">
        <v>43988.323493067131</v>
      </c>
      <c r="F571" s="17">
        <v>0</v>
      </c>
      <c r="G571" s="17">
        <v>24</v>
      </c>
      <c r="H571" s="17">
        <v>10</v>
      </c>
      <c r="I571" s="17">
        <v>0</v>
      </c>
      <c r="J571" s="17">
        <v>500</v>
      </c>
      <c r="K571" s="6">
        <f t="shared" si="32"/>
        <v>0</v>
      </c>
      <c r="L571" s="69">
        <f t="shared" si="33"/>
        <v>0.32346064814814818</v>
      </c>
      <c r="M571" s="69">
        <f t="shared" si="34"/>
        <v>0.32349537037037041</v>
      </c>
      <c r="N571" s="75" t="str">
        <f t="shared" si="35"/>
        <v>0:00</v>
      </c>
    </row>
    <row r="572" spans="1:14" x14ac:dyDescent="0.2">
      <c r="A572" s="17">
        <v>597</v>
      </c>
      <c r="B572" s="17">
        <v>5380</v>
      </c>
      <c r="C572" s="17">
        <v>5380</v>
      </c>
      <c r="D572" s="67">
        <v>43988.323493935182</v>
      </c>
      <c r="E572" s="67">
        <v>43988.323493946758</v>
      </c>
      <c r="F572" s="17">
        <v>1</v>
      </c>
      <c r="G572" s="17">
        <v>0</v>
      </c>
      <c r="H572" s="17">
        <v>0</v>
      </c>
      <c r="I572" s="17">
        <v>0</v>
      </c>
      <c r="J572" s="17">
        <v>500</v>
      </c>
      <c r="K572" s="6">
        <f t="shared" si="32"/>
        <v>0</v>
      </c>
      <c r="L572" s="69">
        <f t="shared" si="33"/>
        <v>0.32349537037037041</v>
      </c>
      <c r="M572" s="69">
        <f t="shared" si="34"/>
        <v>0.32349537037037041</v>
      </c>
      <c r="N572" s="75" t="str">
        <f t="shared" si="35"/>
        <v>0:00</v>
      </c>
    </row>
    <row r="573" spans="1:14" x14ac:dyDescent="0.2">
      <c r="A573" s="17">
        <v>598</v>
      </c>
      <c r="B573" s="17">
        <v>7756</v>
      </c>
      <c r="C573" s="17">
        <v>8196</v>
      </c>
      <c r="D573" s="67">
        <v>43988.323498217593</v>
      </c>
      <c r="E573" s="67">
        <v>43988.323502037034</v>
      </c>
      <c r="F573" s="17">
        <v>1</v>
      </c>
      <c r="G573" s="17">
        <v>4</v>
      </c>
      <c r="H573" s="17">
        <v>2</v>
      </c>
      <c r="I573" s="17">
        <v>0</v>
      </c>
      <c r="J573" s="17">
        <v>500</v>
      </c>
      <c r="K573" s="6">
        <f t="shared" si="32"/>
        <v>0</v>
      </c>
      <c r="L573" s="69">
        <f t="shared" si="33"/>
        <v>0.32349537037037041</v>
      </c>
      <c r="M573" s="69">
        <f t="shared" si="34"/>
        <v>0.32350694444444444</v>
      </c>
      <c r="N573" s="75" t="str">
        <f t="shared" si="35"/>
        <v>0:00</v>
      </c>
    </row>
    <row r="574" spans="1:14" x14ac:dyDescent="0.2">
      <c r="A574" s="17">
        <v>599</v>
      </c>
      <c r="B574" s="17">
        <v>13091.5</v>
      </c>
      <c r="C574" s="17">
        <v>13403.83</v>
      </c>
      <c r="D574" s="67">
        <v>43988.323668680554</v>
      </c>
      <c r="E574" s="67">
        <v>43988.324834363426</v>
      </c>
      <c r="F574" s="17">
        <v>0</v>
      </c>
      <c r="G574" s="17">
        <v>116</v>
      </c>
      <c r="H574" s="17">
        <v>19</v>
      </c>
      <c r="I574" s="17">
        <v>0</v>
      </c>
      <c r="J574" s="17">
        <v>500</v>
      </c>
      <c r="K574" s="6">
        <f t="shared" si="32"/>
        <v>0</v>
      </c>
      <c r="L574" s="69">
        <f t="shared" si="33"/>
        <v>0.32366898148148149</v>
      </c>
      <c r="M574" s="69">
        <f t="shared" si="34"/>
        <v>0.32483796296296297</v>
      </c>
      <c r="N574" s="75" t="str">
        <f t="shared" si="35"/>
        <v>0:01</v>
      </c>
    </row>
    <row r="575" spans="1:14" x14ac:dyDescent="0.2">
      <c r="A575" s="17">
        <v>600</v>
      </c>
      <c r="B575" s="17">
        <v>11115.5</v>
      </c>
      <c r="C575" s="17">
        <v>11235</v>
      </c>
      <c r="D575" s="67">
        <v>43988.324852372687</v>
      </c>
      <c r="E575" s="67">
        <v>43988.324877708335</v>
      </c>
      <c r="F575" s="17">
        <v>1</v>
      </c>
      <c r="G575" s="17">
        <v>22</v>
      </c>
      <c r="H575" s="17">
        <v>6</v>
      </c>
      <c r="I575" s="17">
        <v>0</v>
      </c>
      <c r="J575" s="17">
        <v>500</v>
      </c>
      <c r="K575" s="6">
        <f t="shared" si="32"/>
        <v>0</v>
      </c>
      <c r="L575" s="69">
        <f t="shared" si="33"/>
        <v>0.32484953703703706</v>
      </c>
      <c r="M575" s="69">
        <f t="shared" si="34"/>
        <v>0.32487268518518519</v>
      </c>
      <c r="N575" s="75" t="str">
        <f t="shared" si="35"/>
        <v>0:00</v>
      </c>
    </row>
    <row r="576" spans="1:14" x14ac:dyDescent="0.2">
      <c r="A576" s="17">
        <v>601</v>
      </c>
      <c r="B576" s="17">
        <v>12305.5</v>
      </c>
      <c r="C576" s="17">
        <v>12624.33</v>
      </c>
      <c r="D576" s="67">
        <v>43988.324954085649</v>
      </c>
      <c r="E576" s="67">
        <v>43988.326461655095</v>
      </c>
      <c r="F576" s="17">
        <v>0</v>
      </c>
      <c r="G576" s="17">
        <v>153</v>
      </c>
      <c r="H576" s="17">
        <v>30</v>
      </c>
      <c r="I576" s="17">
        <v>0</v>
      </c>
      <c r="J576" s="17">
        <v>500</v>
      </c>
      <c r="K576" s="6">
        <f t="shared" si="32"/>
        <v>0</v>
      </c>
      <c r="L576" s="69">
        <f t="shared" si="33"/>
        <v>0.32495370370370369</v>
      </c>
      <c r="M576" s="69">
        <f t="shared" si="34"/>
        <v>0.32645833333333335</v>
      </c>
      <c r="N576" s="75" t="str">
        <f t="shared" si="35"/>
        <v>0:02</v>
      </c>
    </row>
    <row r="577" spans="1:14" x14ac:dyDescent="0.2">
      <c r="A577" s="17">
        <v>602</v>
      </c>
      <c r="B577" s="17">
        <v>4370</v>
      </c>
      <c r="C577" s="17">
        <v>4719</v>
      </c>
      <c r="D577" s="67">
        <v>43988.326462708334</v>
      </c>
      <c r="E577" s="67">
        <v>43988.326464120371</v>
      </c>
      <c r="F577" s="17">
        <v>1</v>
      </c>
      <c r="G577" s="17">
        <v>2</v>
      </c>
      <c r="H577" s="17">
        <v>1</v>
      </c>
      <c r="I577" s="17">
        <v>0</v>
      </c>
      <c r="J577" s="17">
        <v>500</v>
      </c>
      <c r="K577" s="6">
        <f t="shared" si="32"/>
        <v>0</v>
      </c>
      <c r="L577" s="69">
        <f t="shared" si="33"/>
        <v>0.32645833333333335</v>
      </c>
      <c r="M577" s="69">
        <f t="shared" si="34"/>
        <v>0.32645833333333335</v>
      </c>
      <c r="N577" s="75" t="str">
        <f t="shared" si="35"/>
        <v>0:00</v>
      </c>
    </row>
    <row r="578" spans="1:14" x14ac:dyDescent="0.2">
      <c r="A578" s="17">
        <v>603</v>
      </c>
      <c r="B578" s="17">
        <v>8658</v>
      </c>
      <c r="C578" s="17">
        <v>8996.75</v>
      </c>
      <c r="D578" s="67">
        <v>43988.32649417824</v>
      </c>
      <c r="E578" s="67">
        <v>43988.327376643516</v>
      </c>
      <c r="F578" s="17">
        <v>0</v>
      </c>
      <c r="G578" s="17">
        <v>121</v>
      </c>
      <c r="H578" s="17">
        <v>29</v>
      </c>
      <c r="I578" s="17">
        <v>0</v>
      </c>
      <c r="J578" s="17">
        <v>500</v>
      </c>
      <c r="K578" s="6">
        <f t="shared" ref="K578:K641" si="36">IF(A578=A579,1,0)</f>
        <v>0</v>
      </c>
      <c r="L578" s="69">
        <f t="shared" ref="L578:L641" si="37">TIME(HOUR(D578), MINUTE(D578), SECOND(D578))</f>
        <v>0.32649305555555558</v>
      </c>
      <c r="M578" s="69">
        <f t="shared" ref="M578:M641" si="38">TIME(HOUR(E578), MINUTE(E578), SECOND(E578))</f>
        <v>0.3273726851851852</v>
      </c>
      <c r="N578" s="75" t="str">
        <f t="shared" ref="N578:N641" si="39">TEXT(M578-L578, "h:mm")</f>
        <v>0:01</v>
      </c>
    </row>
    <row r="579" spans="1:14" x14ac:dyDescent="0.2">
      <c r="A579" s="17">
        <v>604</v>
      </c>
      <c r="B579" s="17">
        <v>16849</v>
      </c>
      <c r="C579" s="17">
        <v>17114.5</v>
      </c>
      <c r="D579" s="67">
        <v>43988.327486805552</v>
      </c>
      <c r="E579" s="67">
        <v>43988.32817591435</v>
      </c>
      <c r="F579" s="17">
        <v>0</v>
      </c>
      <c r="G579" s="17">
        <v>44</v>
      </c>
      <c r="H579" s="17">
        <v>9</v>
      </c>
      <c r="I579" s="17">
        <v>1</v>
      </c>
      <c r="J579" s="17">
        <v>500</v>
      </c>
      <c r="K579" s="6">
        <f t="shared" si="36"/>
        <v>0</v>
      </c>
      <c r="L579" s="69">
        <f t="shared" si="37"/>
        <v>0.32748842592592592</v>
      </c>
      <c r="M579" s="69">
        <f t="shared" si="38"/>
        <v>0.32817129629629632</v>
      </c>
      <c r="N579" s="75" t="str">
        <f t="shared" si="39"/>
        <v>0:00</v>
      </c>
    </row>
    <row r="580" spans="1:14" x14ac:dyDescent="0.2">
      <c r="A580" s="17">
        <v>605</v>
      </c>
      <c r="B580" s="17">
        <v>7307</v>
      </c>
      <c r="C580" s="17">
        <v>7836</v>
      </c>
      <c r="D580" s="67">
        <v>43988.328194097223</v>
      </c>
      <c r="E580" s="67">
        <v>43988.328243298609</v>
      </c>
      <c r="F580" s="17">
        <v>1</v>
      </c>
      <c r="G580" s="17">
        <v>47</v>
      </c>
      <c r="H580" s="17">
        <v>15</v>
      </c>
      <c r="I580" s="17">
        <v>2</v>
      </c>
      <c r="J580" s="17">
        <v>500</v>
      </c>
      <c r="K580" s="6">
        <f t="shared" si="36"/>
        <v>0</v>
      </c>
      <c r="L580" s="69">
        <f t="shared" si="37"/>
        <v>0.32819444444444446</v>
      </c>
      <c r="M580" s="69">
        <f t="shared" si="38"/>
        <v>0.32824074074074078</v>
      </c>
      <c r="N580" s="75" t="str">
        <f t="shared" si="39"/>
        <v>0:00</v>
      </c>
    </row>
    <row r="581" spans="1:14" x14ac:dyDescent="0.2">
      <c r="A581" s="17">
        <v>606</v>
      </c>
      <c r="B581" s="17">
        <v>9842</v>
      </c>
      <c r="C581" s="17">
        <v>9961</v>
      </c>
      <c r="D581" s="67">
        <v>43988.328265474534</v>
      </c>
      <c r="E581" s="67">
        <v>43988.328706898152</v>
      </c>
      <c r="F581" s="17">
        <v>0</v>
      </c>
      <c r="G581" s="17">
        <v>62</v>
      </c>
      <c r="H581" s="17">
        <v>19</v>
      </c>
      <c r="I581" s="17">
        <v>2</v>
      </c>
      <c r="J581" s="17">
        <v>500</v>
      </c>
      <c r="K581" s="6">
        <f t="shared" si="36"/>
        <v>0</v>
      </c>
      <c r="L581" s="69">
        <f t="shared" si="37"/>
        <v>0.32826388888888891</v>
      </c>
      <c r="M581" s="69">
        <f t="shared" si="38"/>
        <v>0.32870370370370372</v>
      </c>
      <c r="N581" s="75" t="str">
        <f t="shared" si="39"/>
        <v>0:00</v>
      </c>
    </row>
    <row r="582" spans="1:14" x14ac:dyDescent="0.2">
      <c r="A582" s="17">
        <v>607</v>
      </c>
      <c r="B582" s="17">
        <v>9604</v>
      </c>
      <c r="C582" s="17">
        <v>9895</v>
      </c>
      <c r="D582" s="67">
        <v>43988.328713541669</v>
      </c>
      <c r="E582" s="67">
        <v>43988.328720671299</v>
      </c>
      <c r="F582" s="17">
        <v>1</v>
      </c>
      <c r="G582" s="17">
        <v>2</v>
      </c>
      <c r="H582" s="17">
        <v>1</v>
      </c>
      <c r="I582" s="17">
        <v>0</v>
      </c>
      <c r="J582" s="17">
        <v>500</v>
      </c>
      <c r="K582" s="6">
        <f t="shared" si="36"/>
        <v>0</v>
      </c>
      <c r="L582" s="69">
        <f t="shared" si="37"/>
        <v>0.32871527777777776</v>
      </c>
      <c r="M582" s="69">
        <f t="shared" si="38"/>
        <v>0.32871527777777776</v>
      </c>
      <c r="N582" s="75" t="str">
        <f t="shared" si="39"/>
        <v>0:00</v>
      </c>
    </row>
    <row r="583" spans="1:14" x14ac:dyDescent="0.2">
      <c r="A583" s="17">
        <v>608</v>
      </c>
      <c r="B583" s="17">
        <v>13071</v>
      </c>
      <c r="C583" s="17">
        <v>13226.08</v>
      </c>
      <c r="D583" s="67">
        <v>43988.328750069442</v>
      </c>
      <c r="E583" s="67">
        <v>43988.329898043979</v>
      </c>
      <c r="F583" s="17">
        <v>0</v>
      </c>
      <c r="G583" s="17">
        <v>181</v>
      </c>
      <c r="H583" s="17">
        <v>37</v>
      </c>
      <c r="I583" s="17">
        <v>0</v>
      </c>
      <c r="J583" s="17">
        <v>500</v>
      </c>
      <c r="K583" s="6">
        <f t="shared" si="36"/>
        <v>0</v>
      </c>
      <c r="L583" s="69">
        <f t="shared" si="37"/>
        <v>0.32874999999999999</v>
      </c>
      <c r="M583" s="69">
        <f t="shared" si="38"/>
        <v>0.32989583333333333</v>
      </c>
      <c r="N583" s="75" t="str">
        <f t="shared" si="39"/>
        <v>0:01</v>
      </c>
    </row>
    <row r="584" spans="1:14" x14ac:dyDescent="0.2">
      <c r="A584" s="24">
        <v>609</v>
      </c>
      <c r="B584" s="24">
        <v>8660.5</v>
      </c>
      <c r="C584" s="24">
        <v>8995.85</v>
      </c>
      <c r="D584" s="67">
        <v>43990.77728991898</v>
      </c>
      <c r="E584" s="67">
        <v>43990.781108356481</v>
      </c>
      <c r="F584" s="24">
        <v>0</v>
      </c>
      <c r="G584" s="24">
        <v>534</v>
      </c>
      <c r="H584" s="24">
        <v>67</v>
      </c>
      <c r="I584" s="24">
        <v>5</v>
      </c>
      <c r="J584" s="17">
        <v>500</v>
      </c>
      <c r="K584" s="6">
        <f t="shared" si="36"/>
        <v>0</v>
      </c>
      <c r="L584" s="69">
        <f t="shared" si="37"/>
        <v>0.77729166666666671</v>
      </c>
      <c r="M584" s="69">
        <f t="shared" si="38"/>
        <v>0.78111111111111109</v>
      </c>
      <c r="N584" s="75" t="str">
        <f t="shared" si="39"/>
        <v>0:05</v>
      </c>
    </row>
    <row r="585" spans="1:14" x14ac:dyDescent="0.2">
      <c r="A585" s="17">
        <v>610</v>
      </c>
      <c r="B585" s="17">
        <v>10141</v>
      </c>
      <c r="C585" s="17">
        <v>10204</v>
      </c>
      <c r="D585" s="67">
        <v>43988.33177571759</v>
      </c>
      <c r="E585" s="67">
        <v>43988.331794375001</v>
      </c>
      <c r="F585" s="17">
        <v>1</v>
      </c>
      <c r="G585" s="17">
        <v>4</v>
      </c>
      <c r="H585" s="17">
        <v>2</v>
      </c>
      <c r="I585" s="17">
        <v>0</v>
      </c>
      <c r="J585" s="17">
        <v>500</v>
      </c>
      <c r="K585" s="6">
        <f t="shared" si="36"/>
        <v>0</v>
      </c>
      <c r="L585" s="69">
        <f t="shared" si="37"/>
        <v>0.33177083333333335</v>
      </c>
      <c r="M585" s="69">
        <f t="shared" si="38"/>
        <v>0.33179398148148148</v>
      </c>
      <c r="N585" s="75" t="str">
        <f t="shared" si="39"/>
        <v>0:00</v>
      </c>
    </row>
    <row r="586" spans="1:14" x14ac:dyDescent="0.2">
      <c r="A586" s="17">
        <v>611</v>
      </c>
      <c r="B586" s="17">
        <v>4096</v>
      </c>
      <c r="C586" s="17">
        <v>4679</v>
      </c>
      <c r="D586" s="67">
        <v>43988.331795821759</v>
      </c>
      <c r="E586" s="67">
        <v>43988.331798310188</v>
      </c>
      <c r="F586" s="17">
        <v>1</v>
      </c>
      <c r="G586" s="17">
        <v>5</v>
      </c>
      <c r="H586" s="17">
        <v>2</v>
      </c>
      <c r="I586" s="17">
        <v>0</v>
      </c>
      <c r="J586" s="17">
        <v>500</v>
      </c>
      <c r="K586" s="6">
        <f t="shared" si="36"/>
        <v>0</v>
      </c>
      <c r="L586" s="69">
        <f t="shared" si="37"/>
        <v>0.33179398148148148</v>
      </c>
      <c r="M586" s="69">
        <f t="shared" si="38"/>
        <v>0.33179398148148148</v>
      </c>
      <c r="N586" s="75" t="str">
        <f t="shared" si="39"/>
        <v>0:00</v>
      </c>
    </row>
    <row r="587" spans="1:14" x14ac:dyDescent="0.2">
      <c r="A587" s="17">
        <v>613</v>
      </c>
      <c r="B587" s="17">
        <v>6923</v>
      </c>
      <c r="C587" s="17">
        <v>7504.5</v>
      </c>
      <c r="D587" s="67">
        <v>43988.331807060182</v>
      </c>
      <c r="E587" s="67">
        <v>43988.331827928239</v>
      </c>
      <c r="F587" s="17">
        <v>0</v>
      </c>
      <c r="G587" s="17">
        <v>26</v>
      </c>
      <c r="H587" s="17">
        <v>9</v>
      </c>
      <c r="I587" s="17">
        <v>0</v>
      </c>
      <c r="J587" s="17">
        <v>500</v>
      </c>
      <c r="K587" s="6">
        <f t="shared" si="36"/>
        <v>0</v>
      </c>
      <c r="L587" s="69">
        <f t="shared" si="37"/>
        <v>0.33180555555555552</v>
      </c>
      <c r="M587" s="69">
        <f t="shared" si="38"/>
        <v>0.33182870370370371</v>
      </c>
      <c r="N587" s="75" t="str">
        <f t="shared" si="39"/>
        <v>0:00</v>
      </c>
    </row>
    <row r="588" spans="1:14" x14ac:dyDescent="0.2">
      <c r="A588" s="17">
        <v>614</v>
      </c>
      <c r="B588" s="17">
        <v>7461</v>
      </c>
      <c r="C588" s="17">
        <v>7931.75</v>
      </c>
      <c r="D588" s="67">
        <v>43988.331841921296</v>
      </c>
      <c r="E588" s="67">
        <v>43988.331928958331</v>
      </c>
      <c r="F588" s="17">
        <v>0</v>
      </c>
      <c r="G588" s="17">
        <v>26</v>
      </c>
      <c r="H588" s="17">
        <v>6</v>
      </c>
      <c r="I588" s="17">
        <v>0</v>
      </c>
      <c r="J588" s="17">
        <v>500</v>
      </c>
      <c r="K588" s="6">
        <f t="shared" si="36"/>
        <v>0</v>
      </c>
      <c r="L588" s="69">
        <f t="shared" si="37"/>
        <v>0.33184027777777775</v>
      </c>
      <c r="M588" s="69">
        <f t="shared" si="38"/>
        <v>0.33193287037037039</v>
      </c>
      <c r="N588" s="75" t="str">
        <f t="shared" si="39"/>
        <v>0:00</v>
      </c>
    </row>
    <row r="589" spans="1:14" x14ac:dyDescent="0.2">
      <c r="A589" s="17">
        <v>615</v>
      </c>
      <c r="B589" s="17">
        <v>7095</v>
      </c>
      <c r="C589" s="17">
        <v>7095</v>
      </c>
      <c r="D589" s="67">
        <v>43988.331929976855</v>
      </c>
      <c r="E589" s="67">
        <v>43988.331929988424</v>
      </c>
      <c r="F589" s="17">
        <v>1</v>
      </c>
      <c r="G589" s="17">
        <v>0</v>
      </c>
      <c r="H589" s="17">
        <v>0</v>
      </c>
      <c r="I589" s="17">
        <v>0</v>
      </c>
      <c r="J589" s="17">
        <v>500</v>
      </c>
      <c r="K589" s="6">
        <f t="shared" si="36"/>
        <v>0</v>
      </c>
      <c r="L589" s="69">
        <f t="shared" si="37"/>
        <v>0.33193287037037039</v>
      </c>
      <c r="M589" s="69">
        <f t="shared" si="38"/>
        <v>0.33193287037037039</v>
      </c>
      <c r="N589" s="75" t="str">
        <f t="shared" si="39"/>
        <v>0:00</v>
      </c>
    </row>
    <row r="590" spans="1:14" x14ac:dyDescent="0.2">
      <c r="A590" s="17">
        <v>617</v>
      </c>
      <c r="B590" s="17">
        <v>6746</v>
      </c>
      <c r="C590" s="17">
        <v>6968</v>
      </c>
      <c r="D590" s="67">
        <v>43988.331931863424</v>
      </c>
      <c r="E590" s="67">
        <v>43988.331934479167</v>
      </c>
      <c r="F590" s="17">
        <v>1</v>
      </c>
      <c r="G590" s="17">
        <v>4</v>
      </c>
      <c r="H590" s="17">
        <v>2</v>
      </c>
      <c r="I590" s="17">
        <v>0</v>
      </c>
      <c r="J590" s="17">
        <v>500</v>
      </c>
      <c r="K590" s="6">
        <f t="shared" si="36"/>
        <v>0</v>
      </c>
      <c r="L590" s="69">
        <f t="shared" si="37"/>
        <v>0.33193287037037039</v>
      </c>
      <c r="M590" s="69">
        <f t="shared" si="38"/>
        <v>0.33193287037037039</v>
      </c>
      <c r="N590" s="75" t="str">
        <f t="shared" si="39"/>
        <v>0:00</v>
      </c>
    </row>
    <row r="591" spans="1:14" x14ac:dyDescent="0.2">
      <c r="A591" s="17">
        <v>618</v>
      </c>
      <c r="B591" s="17">
        <v>10640</v>
      </c>
      <c r="C591" s="17">
        <v>10987.5</v>
      </c>
      <c r="D591" s="67">
        <v>43988.33199702546</v>
      </c>
      <c r="E591" s="67">
        <v>43988.334290023151</v>
      </c>
      <c r="F591" s="17">
        <v>0</v>
      </c>
      <c r="G591" s="17">
        <v>146</v>
      </c>
      <c r="H591" s="17">
        <v>37</v>
      </c>
      <c r="I591" s="17">
        <v>6</v>
      </c>
      <c r="J591" s="17">
        <v>500</v>
      </c>
      <c r="K591" s="6">
        <f t="shared" si="36"/>
        <v>0</v>
      </c>
      <c r="L591" s="69">
        <f t="shared" si="37"/>
        <v>0.33200231481481485</v>
      </c>
      <c r="M591" s="69">
        <f t="shared" si="38"/>
        <v>0.33429398148148143</v>
      </c>
      <c r="N591" s="75" t="str">
        <f t="shared" si="39"/>
        <v>0:03</v>
      </c>
    </row>
    <row r="592" spans="1:14" x14ac:dyDescent="0.2">
      <c r="A592" s="17">
        <v>619</v>
      </c>
      <c r="B592" s="17">
        <v>10241</v>
      </c>
      <c r="C592" s="17">
        <v>10759.67</v>
      </c>
      <c r="D592" s="67">
        <v>43988.334393738427</v>
      </c>
      <c r="E592" s="67">
        <v>43988.334489918983</v>
      </c>
      <c r="F592" s="17">
        <v>0</v>
      </c>
      <c r="G592" s="17">
        <v>62</v>
      </c>
      <c r="H592" s="17">
        <v>12</v>
      </c>
      <c r="I592" s="17">
        <v>2</v>
      </c>
      <c r="J592" s="17">
        <v>500</v>
      </c>
      <c r="K592" s="6">
        <f t="shared" si="36"/>
        <v>0</v>
      </c>
      <c r="L592" s="69">
        <f t="shared" si="37"/>
        <v>0.33439814814814817</v>
      </c>
      <c r="M592" s="69">
        <f t="shared" si="38"/>
        <v>0.33449074074074076</v>
      </c>
      <c r="N592" s="75" t="str">
        <f t="shared" si="39"/>
        <v>0:00</v>
      </c>
    </row>
    <row r="593" spans="1:14" x14ac:dyDescent="0.2">
      <c r="A593" s="17">
        <v>620</v>
      </c>
      <c r="B593" s="17">
        <v>6871.5</v>
      </c>
      <c r="C593" s="17">
        <v>7035.7</v>
      </c>
      <c r="D593" s="67">
        <v>43988.334500914352</v>
      </c>
      <c r="E593" s="67">
        <v>43988.334836284725</v>
      </c>
      <c r="F593" s="17">
        <v>0</v>
      </c>
      <c r="G593" s="17">
        <v>133</v>
      </c>
      <c r="H593" s="17">
        <v>38</v>
      </c>
      <c r="I593" s="17">
        <v>2</v>
      </c>
      <c r="J593" s="17">
        <v>500</v>
      </c>
      <c r="K593" s="6">
        <f t="shared" si="36"/>
        <v>0</v>
      </c>
      <c r="L593" s="69">
        <f t="shared" si="37"/>
        <v>0.33450231481481479</v>
      </c>
      <c r="M593" s="69">
        <f t="shared" si="38"/>
        <v>0.33483796296296298</v>
      </c>
      <c r="N593" s="75" t="str">
        <f t="shared" si="39"/>
        <v>0:00</v>
      </c>
    </row>
    <row r="594" spans="1:14" x14ac:dyDescent="0.2">
      <c r="A594" s="17">
        <v>621</v>
      </c>
      <c r="B594" s="17">
        <v>5502</v>
      </c>
      <c r="C594" s="17">
        <v>5502</v>
      </c>
      <c r="D594" s="67">
        <v>43988.334838310184</v>
      </c>
      <c r="E594" s="67">
        <v>43988.33483832176</v>
      </c>
      <c r="F594" s="17">
        <v>1</v>
      </c>
      <c r="G594" s="17">
        <v>0</v>
      </c>
      <c r="H594" s="17">
        <v>0</v>
      </c>
      <c r="I594" s="17">
        <v>0</v>
      </c>
      <c r="J594" s="17">
        <v>500</v>
      </c>
      <c r="K594" s="6">
        <f t="shared" si="36"/>
        <v>0</v>
      </c>
      <c r="L594" s="69">
        <f t="shared" si="37"/>
        <v>0.33483796296296298</v>
      </c>
      <c r="M594" s="69">
        <f t="shared" si="38"/>
        <v>0.33483796296296298</v>
      </c>
      <c r="N594" s="75" t="str">
        <f t="shared" si="39"/>
        <v>0:00</v>
      </c>
    </row>
    <row r="595" spans="1:14" x14ac:dyDescent="0.2">
      <c r="A595" s="17">
        <v>622</v>
      </c>
      <c r="B595" s="17">
        <v>13889</v>
      </c>
      <c r="C595" s="17">
        <v>14153</v>
      </c>
      <c r="D595" s="67">
        <v>43988.334974247686</v>
      </c>
      <c r="E595" s="67">
        <v>43988.335965590275</v>
      </c>
      <c r="F595" s="17">
        <v>0</v>
      </c>
      <c r="G595" s="17">
        <v>105</v>
      </c>
      <c r="H595" s="17">
        <v>22</v>
      </c>
      <c r="I595" s="17">
        <v>3</v>
      </c>
      <c r="J595" s="17">
        <v>500</v>
      </c>
      <c r="K595" s="6">
        <f t="shared" si="36"/>
        <v>0</v>
      </c>
      <c r="L595" s="69">
        <f t="shared" si="37"/>
        <v>0.33497685185185189</v>
      </c>
      <c r="M595" s="69">
        <f t="shared" si="38"/>
        <v>0.33596064814814813</v>
      </c>
      <c r="N595" s="75" t="str">
        <f t="shared" si="39"/>
        <v>0:01</v>
      </c>
    </row>
    <row r="596" spans="1:14" x14ac:dyDescent="0.2">
      <c r="A596" s="17">
        <v>624</v>
      </c>
      <c r="B596" s="17">
        <v>13271.5</v>
      </c>
      <c r="C596" s="17">
        <v>13802.96</v>
      </c>
      <c r="D596" s="67">
        <v>43988.336164375003</v>
      </c>
      <c r="E596" s="67">
        <v>43988.339970624998</v>
      </c>
      <c r="F596" s="17">
        <v>0</v>
      </c>
      <c r="G596" s="17">
        <v>183</v>
      </c>
      <c r="H596" s="17">
        <v>32</v>
      </c>
      <c r="I596" s="17">
        <v>3</v>
      </c>
      <c r="J596" s="17">
        <v>500</v>
      </c>
      <c r="K596" s="6">
        <f t="shared" si="36"/>
        <v>0</v>
      </c>
      <c r="L596" s="69">
        <f t="shared" si="37"/>
        <v>0.3361689814814815</v>
      </c>
      <c r="M596" s="69">
        <f t="shared" si="38"/>
        <v>0.3399652777777778</v>
      </c>
      <c r="N596" s="75" t="str">
        <f t="shared" si="39"/>
        <v>0:05</v>
      </c>
    </row>
    <row r="597" spans="1:14" x14ac:dyDescent="0.2">
      <c r="A597" s="17">
        <v>625</v>
      </c>
      <c r="B597" s="17">
        <v>7546.5</v>
      </c>
      <c r="C597" s="17">
        <v>7746.8</v>
      </c>
      <c r="D597" s="67">
        <v>43988.339981840276</v>
      </c>
      <c r="E597" s="67">
        <v>43988.340098819448</v>
      </c>
      <c r="F597" s="17">
        <v>0</v>
      </c>
      <c r="G597" s="17">
        <v>27</v>
      </c>
      <c r="H597" s="17">
        <v>10</v>
      </c>
      <c r="I597" s="17">
        <v>0</v>
      </c>
      <c r="J597" s="17">
        <v>500</v>
      </c>
      <c r="K597" s="6">
        <f t="shared" si="36"/>
        <v>0</v>
      </c>
      <c r="L597" s="69">
        <f t="shared" si="37"/>
        <v>0.33997685185185184</v>
      </c>
      <c r="M597" s="69">
        <f t="shared" si="38"/>
        <v>0.34010416666666665</v>
      </c>
      <c r="N597" s="75" t="str">
        <f t="shared" si="39"/>
        <v>0:00</v>
      </c>
    </row>
    <row r="598" spans="1:14" x14ac:dyDescent="0.2">
      <c r="A598" s="17">
        <v>626</v>
      </c>
      <c r="B598" s="17">
        <v>9414</v>
      </c>
      <c r="C598" s="17">
        <v>9565</v>
      </c>
      <c r="D598" s="67">
        <v>43988.340148599535</v>
      </c>
      <c r="E598" s="67">
        <v>43988.341077997684</v>
      </c>
      <c r="F598" s="17">
        <v>1</v>
      </c>
      <c r="G598" s="17">
        <v>77</v>
      </c>
      <c r="H598" s="17">
        <v>25</v>
      </c>
      <c r="I598" s="17">
        <v>3</v>
      </c>
      <c r="J598" s="17">
        <v>500</v>
      </c>
      <c r="K598" s="6">
        <f t="shared" si="36"/>
        <v>0</v>
      </c>
      <c r="L598" s="69">
        <f t="shared" si="37"/>
        <v>0.34015046296296297</v>
      </c>
      <c r="M598" s="69">
        <f t="shared" si="38"/>
        <v>0.34107638888888886</v>
      </c>
      <c r="N598" s="75" t="str">
        <f t="shared" si="39"/>
        <v>0:01</v>
      </c>
    </row>
    <row r="599" spans="1:14" x14ac:dyDescent="0.2">
      <c r="A599" s="17">
        <v>627</v>
      </c>
      <c r="B599" s="17">
        <v>7092.5</v>
      </c>
      <c r="C599" s="17">
        <v>7428.9</v>
      </c>
      <c r="D599" s="67">
        <v>43988.341083900465</v>
      </c>
      <c r="E599" s="67">
        <v>43988.341214074077</v>
      </c>
      <c r="F599" s="17">
        <v>0</v>
      </c>
      <c r="G599" s="17">
        <v>140</v>
      </c>
      <c r="H599" s="17">
        <v>28</v>
      </c>
      <c r="I599" s="17">
        <v>1</v>
      </c>
      <c r="J599" s="17">
        <v>500</v>
      </c>
      <c r="K599" s="6">
        <f t="shared" si="36"/>
        <v>0</v>
      </c>
      <c r="L599" s="69">
        <f t="shared" si="37"/>
        <v>0.34108796296296301</v>
      </c>
      <c r="M599" s="69">
        <f t="shared" si="38"/>
        <v>0.34121527777777777</v>
      </c>
      <c r="N599" s="75" t="str">
        <f t="shared" si="39"/>
        <v>0:00</v>
      </c>
    </row>
    <row r="600" spans="1:14" x14ac:dyDescent="0.2">
      <c r="A600" s="17">
        <v>628</v>
      </c>
      <c r="B600" s="17">
        <v>12608</v>
      </c>
      <c r="C600" s="17">
        <v>12936.83</v>
      </c>
      <c r="D600" s="67">
        <v>43988.341298935185</v>
      </c>
      <c r="E600" s="67">
        <v>43988.34340125</v>
      </c>
      <c r="F600" s="17">
        <v>0</v>
      </c>
      <c r="G600" s="17">
        <v>174</v>
      </c>
      <c r="H600" s="17">
        <v>30</v>
      </c>
      <c r="I600" s="17">
        <v>2</v>
      </c>
      <c r="J600" s="17">
        <v>500</v>
      </c>
      <c r="K600" s="6">
        <f t="shared" si="36"/>
        <v>0</v>
      </c>
      <c r="L600" s="69">
        <f t="shared" si="37"/>
        <v>0.34129629629629626</v>
      </c>
      <c r="M600" s="69">
        <f t="shared" si="38"/>
        <v>0.34340277777777778</v>
      </c>
      <c r="N600" s="75" t="str">
        <f t="shared" si="39"/>
        <v>0:03</v>
      </c>
    </row>
    <row r="601" spans="1:14" x14ac:dyDescent="0.2">
      <c r="A601" s="17">
        <v>629</v>
      </c>
      <c r="B601" s="17">
        <v>11669</v>
      </c>
      <c r="C601" s="17">
        <v>11798.38</v>
      </c>
      <c r="D601" s="67">
        <v>43988.343453414353</v>
      </c>
      <c r="E601" s="67">
        <v>43988.344618240742</v>
      </c>
      <c r="F601" s="17">
        <v>0</v>
      </c>
      <c r="G601" s="17">
        <v>52</v>
      </c>
      <c r="H601" s="17">
        <v>15</v>
      </c>
      <c r="I601" s="17">
        <v>3</v>
      </c>
      <c r="J601" s="17">
        <v>500</v>
      </c>
      <c r="K601" s="6">
        <f t="shared" si="36"/>
        <v>0</v>
      </c>
      <c r="L601" s="69">
        <f t="shared" si="37"/>
        <v>0.3434490740740741</v>
      </c>
      <c r="M601" s="69">
        <f t="shared" si="38"/>
        <v>0.34461805555555558</v>
      </c>
      <c r="N601" s="75" t="str">
        <f t="shared" si="39"/>
        <v>0:01</v>
      </c>
    </row>
    <row r="602" spans="1:14" x14ac:dyDescent="0.2">
      <c r="A602" s="17">
        <v>630</v>
      </c>
      <c r="B602" s="17">
        <v>11571.5</v>
      </c>
      <c r="C602" s="17">
        <v>11672.33</v>
      </c>
      <c r="D602" s="67">
        <v>43988.344646921294</v>
      </c>
      <c r="E602" s="67">
        <v>43988.344823020831</v>
      </c>
      <c r="F602" s="17">
        <v>0</v>
      </c>
      <c r="G602" s="17">
        <v>24</v>
      </c>
      <c r="H602" s="17">
        <v>11</v>
      </c>
      <c r="I602" s="17">
        <v>1</v>
      </c>
      <c r="J602" s="17">
        <v>500</v>
      </c>
      <c r="K602" s="6">
        <f t="shared" si="36"/>
        <v>0</v>
      </c>
      <c r="L602" s="69">
        <f t="shared" si="37"/>
        <v>0.34464120370370371</v>
      </c>
      <c r="M602" s="69">
        <f t="shared" si="38"/>
        <v>0.34482638888888889</v>
      </c>
      <c r="N602" s="75" t="str">
        <f t="shared" si="39"/>
        <v>0:00</v>
      </c>
    </row>
    <row r="603" spans="1:14" x14ac:dyDescent="0.2">
      <c r="A603" s="24">
        <v>631</v>
      </c>
      <c r="B603" s="24">
        <v>8886.5</v>
      </c>
      <c r="C603" s="24">
        <v>9189.4</v>
      </c>
      <c r="D603" s="67">
        <v>43988.000071770832</v>
      </c>
      <c r="E603" s="67">
        <v>43988.000523599534</v>
      </c>
      <c r="F603" s="24">
        <v>0</v>
      </c>
      <c r="G603" s="24">
        <v>212</v>
      </c>
      <c r="H603" s="24">
        <v>44</v>
      </c>
      <c r="I603" s="24">
        <v>6</v>
      </c>
      <c r="J603" s="17">
        <v>500</v>
      </c>
      <c r="K603" s="6">
        <f t="shared" si="36"/>
        <v>0</v>
      </c>
      <c r="L603" s="69">
        <f t="shared" si="37"/>
        <v>6.9444444444444444E-5</v>
      </c>
      <c r="M603" s="69">
        <f t="shared" si="38"/>
        <v>5.2083333333333333E-4</v>
      </c>
      <c r="N603" s="75" t="str">
        <f t="shared" si="39"/>
        <v>0:00</v>
      </c>
    </row>
    <row r="604" spans="1:14" x14ac:dyDescent="0.2">
      <c r="A604" s="24">
        <v>632</v>
      </c>
      <c r="B604" s="24">
        <v>10255</v>
      </c>
      <c r="C604" s="24">
        <v>10372</v>
      </c>
      <c r="D604" s="67">
        <v>43988.000537916669</v>
      </c>
      <c r="E604" s="67">
        <v>43988.000627997688</v>
      </c>
      <c r="F604" s="24">
        <v>0</v>
      </c>
      <c r="G604" s="24">
        <v>14</v>
      </c>
      <c r="H604" s="24">
        <v>3</v>
      </c>
      <c r="I604" s="24">
        <v>0</v>
      </c>
      <c r="J604" s="17">
        <v>500</v>
      </c>
      <c r="K604" s="6">
        <f t="shared" si="36"/>
        <v>0</v>
      </c>
      <c r="L604" s="69">
        <f t="shared" si="37"/>
        <v>5.3240740740740744E-4</v>
      </c>
      <c r="M604" s="69">
        <f t="shared" si="38"/>
        <v>6.2500000000000001E-4</v>
      </c>
      <c r="N604" s="75" t="str">
        <f t="shared" si="39"/>
        <v>0:00</v>
      </c>
    </row>
    <row r="605" spans="1:14" x14ac:dyDescent="0.2">
      <c r="A605" s="24">
        <v>634</v>
      </c>
      <c r="B605" s="24">
        <v>17299.5</v>
      </c>
      <c r="C605" s="24">
        <v>17573</v>
      </c>
      <c r="D605" s="67">
        <v>43988.000741203701</v>
      </c>
      <c r="E605" s="67">
        <v>43988.004380162034</v>
      </c>
      <c r="F605" s="24">
        <v>0</v>
      </c>
      <c r="G605" s="24">
        <v>112</v>
      </c>
      <c r="H605" s="24">
        <v>31</v>
      </c>
      <c r="I605" s="24">
        <v>3</v>
      </c>
      <c r="J605" s="17">
        <v>500</v>
      </c>
      <c r="K605" s="6">
        <f t="shared" si="36"/>
        <v>0</v>
      </c>
      <c r="L605" s="69">
        <f t="shared" si="37"/>
        <v>7.407407407407407E-4</v>
      </c>
      <c r="M605" s="69">
        <f t="shared" si="38"/>
        <v>4.3749999999999995E-3</v>
      </c>
      <c r="N605" s="75" t="str">
        <f t="shared" si="39"/>
        <v>0:05</v>
      </c>
    </row>
    <row r="606" spans="1:14" x14ac:dyDescent="0.2">
      <c r="A606" s="24">
        <v>635</v>
      </c>
      <c r="B606" s="24">
        <v>13298.5</v>
      </c>
      <c r="C606" s="24">
        <v>13693.44</v>
      </c>
      <c r="D606" s="67">
        <v>43988.004446550927</v>
      </c>
      <c r="E606" s="67">
        <v>43988.005585081017</v>
      </c>
      <c r="F606" s="24">
        <v>0</v>
      </c>
      <c r="G606" s="24">
        <v>202</v>
      </c>
      <c r="H606" s="24">
        <v>37</v>
      </c>
      <c r="I606" s="24">
        <v>4</v>
      </c>
      <c r="J606" s="17">
        <v>500</v>
      </c>
      <c r="K606" s="6">
        <f t="shared" si="36"/>
        <v>0</v>
      </c>
      <c r="L606" s="69">
        <f t="shared" si="37"/>
        <v>4.4444444444444444E-3</v>
      </c>
      <c r="M606" s="69">
        <f t="shared" si="38"/>
        <v>5.5902777777777782E-3</v>
      </c>
      <c r="N606" s="75" t="str">
        <f t="shared" si="39"/>
        <v>0:01</v>
      </c>
    </row>
    <row r="607" spans="1:14" x14ac:dyDescent="0.2">
      <c r="A607" s="24">
        <v>636</v>
      </c>
      <c r="B607" s="24">
        <v>10510</v>
      </c>
      <c r="C607" s="24">
        <v>11705.14</v>
      </c>
      <c r="D607" s="67">
        <v>43990.781206689811</v>
      </c>
      <c r="E607" s="67">
        <v>43990.787544571758</v>
      </c>
      <c r="F607" s="24">
        <v>0</v>
      </c>
      <c r="G607" s="24">
        <v>435</v>
      </c>
      <c r="H607" s="24">
        <v>55</v>
      </c>
      <c r="I607" s="24">
        <v>6</v>
      </c>
      <c r="J607" s="17">
        <v>500</v>
      </c>
      <c r="K607" s="6">
        <f t="shared" si="36"/>
        <v>0</v>
      </c>
      <c r="L607" s="69">
        <f t="shared" si="37"/>
        <v>0.78120370370370373</v>
      </c>
      <c r="M607" s="69">
        <f t="shared" si="38"/>
        <v>0.78754629629629624</v>
      </c>
      <c r="N607" s="75" t="str">
        <f t="shared" si="39"/>
        <v>0:09</v>
      </c>
    </row>
    <row r="608" spans="1:14" x14ac:dyDescent="0.2">
      <c r="A608" s="24">
        <v>637</v>
      </c>
      <c r="B608" s="24">
        <v>8770.5</v>
      </c>
      <c r="C608" s="24">
        <v>9459.4</v>
      </c>
      <c r="D608" s="67">
        <v>43988.009821122687</v>
      </c>
      <c r="E608" s="67">
        <v>43988.012345312498</v>
      </c>
      <c r="F608" s="24">
        <v>0</v>
      </c>
      <c r="G608" s="24">
        <v>123</v>
      </c>
      <c r="H608" s="24">
        <v>32</v>
      </c>
      <c r="I608" s="24">
        <v>3</v>
      </c>
      <c r="J608" s="17">
        <v>500</v>
      </c>
      <c r="K608" s="6">
        <f t="shared" si="36"/>
        <v>0</v>
      </c>
      <c r="L608" s="69">
        <f t="shared" si="37"/>
        <v>9.8263888888888897E-3</v>
      </c>
      <c r="M608" s="69">
        <f t="shared" si="38"/>
        <v>1.2349537037037039E-2</v>
      </c>
      <c r="N608" s="75" t="str">
        <f t="shared" si="39"/>
        <v>0:03</v>
      </c>
    </row>
    <row r="609" spans="1:14" x14ac:dyDescent="0.2">
      <c r="A609" s="24">
        <v>638</v>
      </c>
      <c r="B609" s="24">
        <v>5313</v>
      </c>
      <c r="C609" s="24">
        <v>5313</v>
      </c>
      <c r="D609" s="67">
        <v>43988.012348240743</v>
      </c>
      <c r="E609" s="67">
        <v>43988.012348252312</v>
      </c>
      <c r="F609" s="24">
        <v>1</v>
      </c>
      <c r="G609" s="24">
        <v>0</v>
      </c>
      <c r="H609" s="24">
        <v>0</v>
      </c>
      <c r="I609" s="24">
        <v>0</v>
      </c>
      <c r="J609" s="17">
        <v>500</v>
      </c>
      <c r="K609" s="6">
        <f t="shared" si="36"/>
        <v>0</v>
      </c>
      <c r="L609" s="69">
        <f t="shared" si="37"/>
        <v>1.2349537037037039E-2</v>
      </c>
      <c r="M609" s="69">
        <f t="shared" si="38"/>
        <v>1.2349537037037039E-2</v>
      </c>
      <c r="N609" s="75" t="str">
        <f t="shared" si="39"/>
        <v>0:00</v>
      </c>
    </row>
    <row r="610" spans="1:14" x14ac:dyDescent="0.2">
      <c r="A610" s="24">
        <v>639</v>
      </c>
      <c r="B610" s="24">
        <v>5664</v>
      </c>
      <c r="C610" s="24">
        <v>6115</v>
      </c>
      <c r="D610" s="67">
        <v>43988.012355787039</v>
      </c>
      <c r="E610" s="67">
        <v>43988.012732824071</v>
      </c>
      <c r="F610" s="24">
        <v>0</v>
      </c>
      <c r="G610" s="24">
        <v>149</v>
      </c>
      <c r="H610" s="24">
        <v>42</v>
      </c>
      <c r="I610" s="24">
        <v>0</v>
      </c>
      <c r="J610" s="17">
        <v>500</v>
      </c>
      <c r="K610" s="6">
        <f t="shared" si="36"/>
        <v>0</v>
      </c>
      <c r="L610" s="69">
        <f t="shared" si="37"/>
        <v>1.2361111111111113E-2</v>
      </c>
      <c r="M610" s="69">
        <f t="shared" si="38"/>
        <v>1.2731481481481481E-2</v>
      </c>
      <c r="N610" s="75" t="str">
        <f t="shared" si="39"/>
        <v>0:00</v>
      </c>
    </row>
    <row r="611" spans="1:14" x14ac:dyDescent="0.2">
      <c r="A611" s="24">
        <v>640</v>
      </c>
      <c r="B611" s="24">
        <v>7734</v>
      </c>
      <c r="C611" s="24">
        <v>8039</v>
      </c>
      <c r="D611" s="67">
        <v>43988.01274770833</v>
      </c>
      <c r="E611" s="67">
        <v>43988.013041018516</v>
      </c>
      <c r="F611" s="24">
        <v>1</v>
      </c>
      <c r="G611" s="24">
        <v>55</v>
      </c>
      <c r="H611" s="24">
        <v>19</v>
      </c>
      <c r="I611" s="24">
        <v>1</v>
      </c>
      <c r="J611" s="17">
        <v>500</v>
      </c>
      <c r="K611" s="6">
        <f t="shared" si="36"/>
        <v>0</v>
      </c>
      <c r="L611" s="69">
        <f t="shared" si="37"/>
        <v>1.2743055555555556E-2</v>
      </c>
      <c r="M611" s="69">
        <f t="shared" si="38"/>
        <v>1.3043981481481483E-2</v>
      </c>
      <c r="N611" s="75" t="str">
        <f t="shared" si="39"/>
        <v>0:00</v>
      </c>
    </row>
    <row r="612" spans="1:14" x14ac:dyDescent="0.2">
      <c r="A612" s="24">
        <v>641</v>
      </c>
      <c r="B612" s="24">
        <v>12200.5</v>
      </c>
      <c r="C612" s="24">
        <v>12811.62</v>
      </c>
      <c r="D612" s="67">
        <v>43988.013231886573</v>
      </c>
      <c r="E612" s="67">
        <v>43988.01959502315</v>
      </c>
      <c r="F612" s="24">
        <v>0</v>
      </c>
      <c r="G612" s="24">
        <v>371</v>
      </c>
      <c r="H612" s="24">
        <v>43</v>
      </c>
      <c r="I612" s="24">
        <v>9</v>
      </c>
      <c r="J612" s="17">
        <v>500</v>
      </c>
      <c r="K612" s="6">
        <f t="shared" si="36"/>
        <v>0</v>
      </c>
      <c r="L612" s="69">
        <f t="shared" si="37"/>
        <v>1.3229166666666667E-2</v>
      </c>
      <c r="M612" s="69">
        <f t="shared" si="38"/>
        <v>1.9594907407407405E-2</v>
      </c>
      <c r="N612" s="75" t="str">
        <f t="shared" si="39"/>
        <v>0:09</v>
      </c>
    </row>
    <row r="613" spans="1:14" x14ac:dyDescent="0.2">
      <c r="A613" s="24">
        <v>642</v>
      </c>
      <c r="B613" s="24">
        <v>7522</v>
      </c>
      <c r="C613" s="24">
        <v>7768</v>
      </c>
      <c r="D613" s="67">
        <v>43988.019600763888</v>
      </c>
      <c r="E613" s="67">
        <v>43988.019611087962</v>
      </c>
      <c r="F613" s="24">
        <v>1</v>
      </c>
      <c r="G613" s="24">
        <v>18</v>
      </c>
      <c r="H613" s="24">
        <v>7</v>
      </c>
      <c r="I613" s="24">
        <v>0</v>
      </c>
      <c r="J613" s="17">
        <v>500</v>
      </c>
      <c r="K613" s="6">
        <f t="shared" si="36"/>
        <v>0</v>
      </c>
      <c r="L613" s="69">
        <f t="shared" si="37"/>
        <v>1.9606481481481482E-2</v>
      </c>
      <c r="M613" s="69">
        <f t="shared" si="38"/>
        <v>1.9606481481481482E-2</v>
      </c>
      <c r="N613" s="75" t="str">
        <f t="shared" si="39"/>
        <v>0:00</v>
      </c>
    </row>
    <row r="614" spans="1:14" x14ac:dyDescent="0.2">
      <c r="A614" s="24">
        <v>643</v>
      </c>
      <c r="B614" s="24">
        <v>6091</v>
      </c>
      <c r="C614" s="24">
        <v>6514</v>
      </c>
      <c r="D614" s="67">
        <v>43988.019613472221</v>
      </c>
      <c r="E614" s="67">
        <v>43988.01961758102</v>
      </c>
      <c r="F614" s="24">
        <v>1</v>
      </c>
      <c r="G614" s="24">
        <v>7</v>
      </c>
      <c r="H614" s="24">
        <v>3</v>
      </c>
      <c r="I614" s="24">
        <v>0</v>
      </c>
      <c r="J614" s="17">
        <v>500</v>
      </c>
      <c r="K614" s="6">
        <f t="shared" si="36"/>
        <v>0</v>
      </c>
      <c r="L614" s="69">
        <f t="shared" si="37"/>
        <v>1.9618055555555555E-2</v>
      </c>
      <c r="M614" s="69">
        <f t="shared" si="38"/>
        <v>1.9618055555555555E-2</v>
      </c>
      <c r="N614" s="75" t="str">
        <f t="shared" si="39"/>
        <v>0:00</v>
      </c>
    </row>
    <row r="615" spans="1:14" x14ac:dyDescent="0.2">
      <c r="A615" s="24">
        <v>645</v>
      </c>
      <c r="B615" s="24">
        <v>12515.5</v>
      </c>
      <c r="C615" s="24">
        <v>12601.5</v>
      </c>
      <c r="D615" s="67">
        <v>43988.019655104166</v>
      </c>
      <c r="E615" s="67">
        <v>43988.019686840278</v>
      </c>
      <c r="F615" s="24">
        <v>0</v>
      </c>
      <c r="G615" s="24">
        <v>19</v>
      </c>
      <c r="H615" s="24">
        <v>9</v>
      </c>
      <c r="I615" s="24">
        <v>0</v>
      </c>
      <c r="J615" s="17">
        <v>500</v>
      </c>
      <c r="K615" s="6">
        <f t="shared" si="36"/>
        <v>0</v>
      </c>
      <c r="L615" s="69">
        <f t="shared" si="37"/>
        <v>1.9652777777777779E-2</v>
      </c>
      <c r="M615" s="69">
        <f t="shared" si="38"/>
        <v>1.96875E-2</v>
      </c>
      <c r="N615" s="75" t="str">
        <f t="shared" si="39"/>
        <v>0:00</v>
      </c>
    </row>
    <row r="616" spans="1:14" x14ac:dyDescent="0.2">
      <c r="A616" s="17">
        <v>646</v>
      </c>
      <c r="B616" s="17">
        <v>12083</v>
      </c>
      <c r="C616" s="17">
        <v>12538.5</v>
      </c>
      <c r="D616" s="67">
        <v>43988.34490773148</v>
      </c>
      <c r="E616" s="67">
        <v>43988.34767678241</v>
      </c>
      <c r="F616" s="17">
        <v>0</v>
      </c>
      <c r="G616" s="17">
        <v>219</v>
      </c>
      <c r="H616" s="17">
        <v>46</v>
      </c>
      <c r="I616" s="17">
        <v>6</v>
      </c>
      <c r="J616" s="17">
        <v>500</v>
      </c>
      <c r="K616" s="6">
        <f t="shared" si="36"/>
        <v>0</v>
      </c>
      <c r="L616" s="69">
        <f t="shared" si="37"/>
        <v>0.34490740740740744</v>
      </c>
      <c r="M616" s="69">
        <f t="shared" si="38"/>
        <v>0.34767361111111111</v>
      </c>
      <c r="N616" s="75" t="str">
        <f t="shared" si="39"/>
        <v>0:03</v>
      </c>
    </row>
    <row r="617" spans="1:14" x14ac:dyDescent="0.2">
      <c r="A617" s="24">
        <v>647</v>
      </c>
      <c r="B617" s="24">
        <v>10321.5</v>
      </c>
      <c r="C617" s="24">
        <v>10877.25</v>
      </c>
      <c r="D617" s="67">
        <v>43990.78759295139</v>
      </c>
      <c r="E617" s="67">
        <v>43990.790161377314</v>
      </c>
      <c r="F617" s="24">
        <v>0</v>
      </c>
      <c r="G617" s="24">
        <v>209</v>
      </c>
      <c r="H617" s="24">
        <v>56</v>
      </c>
      <c r="I617" s="24">
        <v>7</v>
      </c>
      <c r="J617" s="17">
        <v>500</v>
      </c>
      <c r="K617" s="6">
        <f t="shared" si="36"/>
        <v>0</v>
      </c>
      <c r="L617" s="69">
        <f t="shared" si="37"/>
        <v>0.78759259259259251</v>
      </c>
      <c r="M617" s="69">
        <f t="shared" si="38"/>
        <v>0.79016203703703702</v>
      </c>
      <c r="N617" s="75" t="str">
        <f t="shared" si="39"/>
        <v>0:03</v>
      </c>
    </row>
    <row r="618" spans="1:14" x14ac:dyDescent="0.2">
      <c r="A618" s="24">
        <v>648</v>
      </c>
      <c r="B618" s="24">
        <v>8577</v>
      </c>
      <c r="C618" s="24">
        <v>8711</v>
      </c>
      <c r="D618" s="67">
        <v>43990.790199479168</v>
      </c>
      <c r="E618" s="67">
        <v>43990.791975902779</v>
      </c>
      <c r="F618" s="24">
        <v>0</v>
      </c>
      <c r="G618" s="24">
        <v>105</v>
      </c>
      <c r="H618" s="24">
        <v>36</v>
      </c>
      <c r="I618" s="24">
        <v>4</v>
      </c>
      <c r="J618" s="17">
        <v>500</v>
      </c>
      <c r="K618" s="6">
        <f t="shared" si="36"/>
        <v>0</v>
      </c>
      <c r="L618" s="69">
        <f t="shared" si="37"/>
        <v>0.79019675925925925</v>
      </c>
      <c r="M618" s="69">
        <f t="shared" si="38"/>
        <v>0.79197916666666668</v>
      </c>
      <c r="N618" s="75" t="str">
        <f t="shared" si="39"/>
        <v>0:02</v>
      </c>
    </row>
    <row r="619" spans="1:14" x14ac:dyDescent="0.2">
      <c r="A619" s="17">
        <v>649</v>
      </c>
      <c r="B619" s="17">
        <v>8910.5</v>
      </c>
      <c r="C619" s="17">
        <v>8973.5</v>
      </c>
      <c r="D619" s="67">
        <v>43988.354258969906</v>
      </c>
      <c r="E619" s="67">
        <v>43988.354455034721</v>
      </c>
      <c r="F619" s="17">
        <v>0</v>
      </c>
      <c r="G619" s="17">
        <v>17</v>
      </c>
      <c r="H619" s="17">
        <v>10</v>
      </c>
      <c r="I619" s="17">
        <v>1</v>
      </c>
      <c r="J619" s="17">
        <v>500</v>
      </c>
      <c r="K619" s="6">
        <f t="shared" si="36"/>
        <v>0</v>
      </c>
      <c r="L619" s="69">
        <f t="shared" si="37"/>
        <v>0.35425925925925927</v>
      </c>
      <c r="M619" s="69">
        <f t="shared" si="38"/>
        <v>0.35445601851851855</v>
      </c>
      <c r="N619" s="75" t="str">
        <f t="shared" si="39"/>
        <v>0:00</v>
      </c>
    </row>
    <row r="620" spans="1:14" x14ac:dyDescent="0.2">
      <c r="A620" s="17">
        <v>650</v>
      </c>
      <c r="B620" s="17">
        <v>9123.5</v>
      </c>
      <c r="C620" s="17">
        <v>9212.67</v>
      </c>
      <c r="D620" s="67">
        <v>43988.354482847222</v>
      </c>
      <c r="E620" s="67">
        <v>43988.35512659722</v>
      </c>
      <c r="F620" s="17">
        <v>0</v>
      </c>
      <c r="G620" s="17">
        <v>48</v>
      </c>
      <c r="H620" s="17">
        <v>16</v>
      </c>
      <c r="I620" s="17">
        <v>2</v>
      </c>
      <c r="J620" s="17">
        <v>500</v>
      </c>
      <c r="K620" s="6">
        <f t="shared" si="36"/>
        <v>0</v>
      </c>
      <c r="L620" s="69">
        <f t="shared" si="37"/>
        <v>0.35447916666666668</v>
      </c>
      <c r="M620" s="69">
        <f t="shared" si="38"/>
        <v>0.3551273148148148</v>
      </c>
      <c r="N620" s="75" t="str">
        <f t="shared" si="39"/>
        <v>0:00</v>
      </c>
    </row>
    <row r="621" spans="1:14" x14ac:dyDescent="0.2">
      <c r="A621" s="17">
        <v>651</v>
      </c>
      <c r="B621" s="17">
        <v>6671</v>
      </c>
      <c r="C621" s="17">
        <v>6845</v>
      </c>
      <c r="D621" s="67">
        <v>43988.355137141203</v>
      </c>
      <c r="E621" s="67">
        <v>43988.355160393519</v>
      </c>
      <c r="F621" s="17">
        <v>1</v>
      </c>
      <c r="G621" s="17">
        <v>13</v>
      </c>
      <c r="H621" s="17">
        <v>5</v>
      </c>
      <c r="I621" s="17">
        <v>1</v>
      </c>
      <c r="J621" s="17">
        <v>500</v>
      </c>
      <c r="K621" s="6">
        <f t="shared" si="36"/>
        <v>0</v>
      </c>
      <c r="L621" s="69">
        <f t="shared" si="37"/>
        <v>0.35513888888888889</v>
      </c>
      <c r="M621" s="69">
        <f t="shared" si="38"/>
        <v>0.35516203703703703</v>
      </c>
      <c r="N621" s="75" t="str">
        <f t="shared" si="39"/>
        <v>0:00</v>
      </c>
    </row>
    <row r="622" spans="1:14" x14ac:dyDescent="0.2">
      <c r="A622" s="17">
        <v>652</v>
      </c>
      <c r="B622" s="17">
        <v>11366</v>
      </c>
      <c r="C622" s="17">
        <v>11679.85</v>
      </c>
      <c r="D622" s="67">
        <v>43988.355671979167</v>
      </c>
      <c r="E622" s="67">
        <v>43988.357992534722</v>
      </c>
      <c r="F622" s="17">
        <v>0</v>
      </c>
      <c r="G622" s="17">
        <v>179</v>
      </c>
      <c r="H622" s="17">
        <v>34</v>
      </c>
      <c r="I622" s="17">
        <v>3</v>
      </c>
      <c r="J622" s="17">
        <v>500</v>
      </c>
      <c r="K622" s="6">
        <f t="shared" si="36"/>
        <v>0</v>
      </c>
      <c r="L622" s="69">
        <f t="shared" si="37"/>
        <v>0.35567129629629629</v>
      </c>
      <c r="M622" s="69">
        <f t="shared" si="38"/>
        <v>0.35799768518518515</v>
      </c>
      <c r="N622" s="75" t="str">
        <f t="shared" si="39"/>
        <v>0:03</v>
      </c>
    </row>
    <row r="623" spans="1:14" x14ac:dyDescent="0.2">
      <c r="A623" s="17">
        <v>653</v>
      </c>
      <c r="B623" s="17">
        <v>6739</v>
      </c>
      <c r="C623" s="17">
        <v>6820</v>
      </c>
      <c r="D623" s="67">
        <v>43988.357996134262</v>
      </c>
      <c r="E623" s="67">
        <v>43988.357998043983</v>
      </c>
      <c r="F623" s="17">
        <v>1</v>
      </c>
      <c r="G623" s="17">
        <v>2</v>
      </c>
      <c r="H623" s="17">
        <v>1</v>
      </c>
      <c r="I623" s="17">
        <v>0</v>
      </c>
      <c r="J623" s="17">
        <v>500</v>
      </c>
      <c r="K623" s="6">
        <f t="shared" si="36"/>
        <v>0</v>
      </c>
      <c r="L623" s="69">
        <f t="shared" si="37"/>
        <v>0.35799768518518515</v>
      </c>
      <c r="M623" s="69">
        <f t="shared" si="38"/>
        <v>0.35799768518518515</v>
      </c>
      <c r="N623" s="75" t="str">
        <f t="shared" si="39"/>
        <v>0:00</v>
      </c>
    </row>
    <row r="624" spans="1:14" x14ac:dyDescent="0.2">
      <c r="A624" s="17">
        <v>654</v>
      </c>
      <c r="B624" s="17">
        <v>6408.5</v>
      </c>
      <c r="C624" s="17">
        <v>6528</v>
      </c>
      <c r="D624" s="67">
        <v>43988.358001828703</v>
      </c>
      <c r="E624" s="67">
        <v>43988.358009317133</v>
      </c>
      <c r="F624" s="17">
        <v>1</v>
      </c>
      <c r="G624" s="17">
        <v>12</v>
      </c>
      <c r="H624" s="17">
        <v>6</v>
      </c>
      <c r="I624" s="17">
        <v>0</v>
      </c>
      <c r="J624" s="17">
        <v>500</v>
      </c>
      <c r="K624" s="6">
        <f t="shared" si="36"/>
        <v>0</v>
      </c>
      <c r="L624" s="69">
        <f t="shared" si="37"/>
        <v>0.35799768518518515</v>
      </c>
      <c r="M624" s="69">
        <f t="shared" si="38"/>
        <v>0.35800925925925925</v>
      </c>
      <c r="N624" s="75" t="str">
        <f t="shared" si="39"/>
        <v>0:00</v>
      </c>
    </row>
    <row r="625" spans="1:14" x14ac:dyDescent="0.2">
      <c r="A625" s="17">
        <v>655</v>
      </c>
      <c r="B625" s="17">
        <v>9374</v>
      </c>
      <c r="C625" s="17">
        <v>9599</v>
      </c>
      <c r="D625" s="67">
        <v>43988.358038923609</v>
      </c>
      <c r="E625" s="67">
        <v>43988.358435162037</v>
      </c>
      <c r="F625" s="17">
        <v>1</v>
      </c>
      <c r="G625" s="17">
        <v>61</v>
      </c>
      <c r="H625" s="17">
        <v>22</v>
      </c>
      <c r="I625" s="17">
        <v>1</v>
      </c>
      <c r="J625" s="17">
        <v>500</v>
      </c>
      <c r="K625" s="6">
        <f t="shared" si="36"/>
        <v>0</v>
      </c>
      <c r="L625" s="69">
        <f t="shared" si="37"/>
        <v>0.35804398148148148</v>
      </c>
      <c r="M625" s="69">
        <f t="shared" si="38"/>
        <v>0.35843749999999996</v>
      </c>
      <c r="N625" s="75" t="str">
        <f t="shared" si="39"/>
        <v>0:00</v>
      </c>
    </row>
    <row r="626" spans="1:14" x14ac:dyDescent="0.2">
      <c r="A626" s="17">
        <v>656</v>
      </c>
      <c r="B626" s="17">
        <v>9116.5</v>
      </c>
      <c r="C626" s="17">
        <v>9477.8799999999992</v>
      </c>
      <c r="D626" s="67">
        <v>43988.358475763889</v>
      </c>
      <c r="E626" s="67">
        <v>43988.359205578701</v>
      </c>
      <c r="F626" s="17">
        <v>0</v>
      </c>
      <c r="G626" s="17">
        <v>84</v>
      </c>
      <c r="H626" s="17">
        <v>18</v>
      </c>
      <c r="I626" s="17">
        <v>1</v>
      </c>
      <c r="J626" s="17">
        <v>500</v>
      </c>
      <c r="K626" s="6">
        <f t="shared" si="36"/>
        <v>0</v>
      </c>
      <c r="L626" s="69">
        <f t="shared" si="37"/>
        <v>0.35847222222222225</v>
      </c>
      <c r="M626" s="69">
        <f t="shared" si="38"/>
        <v>0.35920138888888892</v>
      </c>
      <c r="N626" s="75" t="str">
        <f t="shared" si="39"/>
        <v>0:01</v>
      </c>
    </row>
    <row r="627" spans="1:14" x14ac:dyDescent="0.2">
      <c r="A627" s="17">
        <v>657</v>
      </c>
      <c r="B627" s="17">
        <v>9716</v>
      </c>
      <c r="C627" s="17">
        <v>10133.780000000001</v>
      </c>
      <c r="D627" s="67">
        <v>43988.359242349536</v>
      </c>
      <c r="E627" s="67">
        <v>43988.360699895835</v>
      </c>
      <c r="F627" s="17">
        <v>0</v>
      </c>
      <c r="G627" s="17">
        <v>163</v>
      </c>
      <c r="H627" s="17">
        <v>38</v>
      </c>
      <c r="I627" s="17">
        <v>3</v>
      </c>
      <c r="J627" s="17">
        <v>500</v>
      </c>
      <c r="K627" s="6">
        <f t="shared" si="36"/>
        <v>0</v>
      </c>
      <c r="L627" s="69">
        <f t="shared" si="37"/>
        <v>0.35924768518518518</v>
      </c>
      <c r="M627" s="69">
        <f t="shared" si="38"/>
        <v>0.36069444444444443</v>
      </c>
      <c r="N627" s="75" t="str">
        <f t="shared" si="39"/>
        <v>0:02</v>
      </c>
    </row>
    <row r="628" spans="1:14" x14ac:dyDescent="0.2">
      <c r="A628" s="17">
        <v>658</v>
      </c>
      <c r="B628" s="17">
        <v>7487</v>
      </c>
      <c r="C628" s="17">
        <v>7641.03</v>
      </c>
      <c r="D628" s="67">
        <v>43988.360723703707</v>
      </c>
      <c r="E628" s="67">
        <v>43988.362180671298</v>
      </c>
      <c r="F628" s="17">
        <v>0</v>
      </c>
      <c r="G628" s="17">
        <v>143</v>
      </c>
      <c r="H628" s="17">
        <v>47</v>
      </c>
      <c r="I628" s="17">
        <v>4</v>
      </c>
      <c r="J628" s="17">
        <v>500</v>
      </c>
      <c r="K628" s="6">
        <f t="shared" si="36"/>
        <v>0</v>
      </c>
      <c r="L628" s="69">
        <f t="shared" si="37"/>
        <v>0.36072916666666671</v>
      </c>
      <c r="M628" s="69">
        <f t="shared" si="38"/>
        <v>0.3621759259259259</v>
      </c>
      <c r="N628" s="75" t="str">
        <f t="shared" si="39"/>
        <v>0:02</v>
      </c>
    </row>
    <row r="629" spans="1:14" x14ac:dyDescent="0.2">
      <c r="A629" s="17">
        <v>659</v>
      </c>
      <c r="B629" s="17">
        <v>8151</v>
      </c>
      <c r="C629" s="17">
        <v>8588</v>
      </c>
      <c r="D629" s="67">
        <v>43988.362190925924</v>
      </c>
      <c r="E629" s="67">
        <v>43988.362208449071</v>
      </c>
      <c r="F629" s="17">
        <v>1</v>
      </c>
      <c r="G629" s="17">
        <v>14</v>
      </c>
      <c r="H629" s="17">
        <v>5</v>
      </c>
      <c r="I629" s="17">
        <v>0</v>
      </c>
      <c r="J629" s="17">
        <v>500</v>
      </c>
      <c r="K629" s="6">
        <f t="shared" si="36"/>
        <v>0</v>
      </c>
      <c r="L629" s="69">
        <f t="shared" si="37"/>
        <v>0.36218750000000005</v>
      </c>
      <c r="M629" s="69">
        <f t="shared" si="38"/>
        <v>0.36221064814814818</v>
      </c>
      <c r="N629" s="75" t="str">
        <f t="shared" si="39"/>
        <v>0:00</v>
      </c>
    </row>
    <row r="630" spans="1:14" x14ac:dyDescent="0.2">
      <c r="A630" s="17">
        <v>660</v>
      </c>
      <c r="B630" s="17">
        <v>9205</v>
      </c>
      <c r="C630" s="17">
        <v>9482.7800000000007</v>
      </c>
      <c r="D630" s="67">
        <v>43988.362228437501</v>
      </c>
      <c r="E630" s="67">
        <v>43988.362684930558</v>
      </c>
      <c r="F630" s="17">
        <v>0</v>
      </c>
      <c r="G630" s="17">
        <v>48</v>
      </c>
      <c r="H630" s="17">
        <v>16</v>
      </c>
      <c r="I630" s="17">
        <v>0</v>
      </c>
      <c r="J630" s="17">
        <v>500</v>
      </c>
      <c r="K630" s="6">
        <f t="shared" si="36"/>
        <v>0</v>
      </c>
      <c r="L630" s="69">
        <f t="shared" si="37"/>
        <v>0.36223379629629626</v>
      </c>
      <c r="M630" s="69">
        <f t="shared" si="38"/>
        <v>0.36268518518518517</v>
      </c>
      <c r="N630" s="75" t="str">
        <f t="shared" si="39"/>
        <v>0:00</v>
      </c>
    </row>
    <row r="631" spans="1:14" x14ac:dyDescent="0.2">
      <c r="A631" s="24">
        <v>661</v>
      </c>
      <c r="B631" s="24">
        <v>7629.5</v>
      </c>
      <c r="C631" s="24">
        <v>8029.5</v>
      </c>
      <c r="D631" s="67">
        <v>43990.791995925923</v>
      </c>
      <c r="E631" s="67">
        <v>43990.795194189814</v>
      </c>
      <c r="F631" s="24">
        <v>0</v>
      </c>
      <c r="G631" s="24">
        <v>402</v>
      </c>
      <c r="H631" s="24">
        <v>109</v>
      </c>
      <c r="I631" s="24">
        <v>7</v>
      </c>
      <c r="J631" s="17">
        <v>500</v>
      </c>
      <c r="K631" s="6">
        <f t="shared" si="36"/>
        <v>0</v>
      </c>
      <c r="L631" s="69">
        <f t="shared" si="37"/>
        <v>0.79199074074074083</v>
      </c>
      <c r="M631" s="69">
        <f t="shared" si="38"/>
        <v>0.79519675925925926</v>
      </c>
      <c r="N631" s="75" t="str">
        <f t="shared" si="39"/>
        <v>0:04</v>
      </c>
    </row>
    <row r="632" spans="1:14" x14ac:dyDescent="0.2">
      <c r="A632" s="17">
        <v>662</v>
      </c>
      <c r="B632" s="17">
        <v>7756.5</v>
      </c>
      <c r="C632" s="17">
        <v>7952</v>
      </c>
      <c r="D632" s="67">
        <v>43988.365182743059</v>
      </c>
      <c r="E632" s="67">
        <v>43988.36523491898</v>
      </c>
      <c r="F632" s="17">
        <v>1</v>
      </c>
      <c r="G632" s="17">
        <v>23</v>
      </c>
      <c r="H632" s="17">
        <v>9</v>
      </c>
      <c r="I632" s="17">
        <v>1</v>
      </c>
      <c r="J632" s="17">
        <v>500</v>
      </c>
      <c r="K632" s="6">
        <f t="shared" si="36"/>
        <v>0</v>
      </c>
      <c r="L632" s="69">
        <f t="shared" si="37"/>
        <v>0.36518518518518522</v>
      </c>
      <c r="M632" s="69">
        <f t="shared" si="38"/>
        <v>0.36523148148148149</v>
      </c>
      <c r="N632" s="75" t="str">
        <f t="shared" si="39"/>
        <v>0:00</v>
      </c>
    </row>
    <row r="633" spans="1:14" x14ac:dyDescent="0.2">
      <c r="A633" s="17">
        <v>663</v>
      </c>
      <c r="B633" s="17">
        <v>8340</v>
      </c>
      <c r="C633" s="17">
        <v>8644</v>
      </c>
      <c r="D633" s="67">
        <v>43988.365247685186</v>
      </c>
      <c r="E633" s="67">
        <v>43988.365280937498</v>
      </c>
      <c r="F633" s="17">
        <v>1</v>
      </c>
      <c r="G633" s="17">
        <v>22</v>
      </c>
      <c r="H633" s="17">
        <v>9</v>
      </c>
      <c r="I633" s="17">
        <v>2</v>
      </c>
      <c r="J633" s="17">
        <v>500</v>
      </c>
      <c r="K633" s="6">
        <f t="shared" si="36"/>
        <v>0</v>
      </c>
      <c r="L633" s="69">
        <f t="shared" si="37"/>
        <v>0.36524305555555553</v>
      </c>
      <c r="M633" s="69">
        <f t="shared" si="38"/>
        <v>0.36527777777777781</v>
      </c>
      <c r="N633" s="75" t="str">
        <f t="shared" si="39"/>
        <v>0:00</v>
      </c>
    </row>
    <row r="634" spans="1:14" x14ac:dyDescent="0.2">
      <c r="A634" s="17">
        <v>664</v>
      </c>
      <c r="B634" s="17">
        <v>8330</v>
      </c>
      <c r="C634" s="17">
        <v>8516.5</v>
      </c>
      <c r="D634" s="67">
        <v>43988.365320960649</v>
      </c>
      <c r="E634" s="67">
        <v>43988.365420879629</v>
      </c>
      <c r="F634" s="17">
        <v>0</v>
      </c>
      <c r="G634" s="17">
        <v>73</v>
      </c>
      <c r="H634" s="17">
        <v>20</v>
      </c>
      <c r="I634" s="17">
        <v>0</v>
      </c>
      <c r="J634" s="17">
        <v>500</v>
      </c>
      <c r="K634" s="6">
        <f t="shared" si="36"/>
        <v>0</v>
      </c>
      <c r="L634" s="69">
        <f t="shared" si="37"/>
        <v>0.36532407407407402</v>
      </c>
      <c r="M634" s="69">
        <f t="shared" si="38"/>
        <v>0.36541666666666667</v>
      </c>
      <c r="N634" s="75" t="str">
        <f t="shared" si="39"/>
        <v>0:00</v>
      </c>
    </row>
    <row r="635" spans="1:14" x14ac:dyDescent="0.2">
      <c r="A635" s="17">
        <v>665</v>
      </c>
      <c r="B635" s="17">
        <v>9021.5</v>
      </c>
      <c r="C635" s="17">
        <v>9063.5</v>
      </c>
      <c r="D635" s="67">
        <v>43988.365437650464</v>
      </c>
      <c r="E635" s="67">
        <v>43988.36547178241</v>
      </c>
      <c r="F635" s="17">
        <v>0</v>
      </c>
      <c r="G635" s="17">
        <v>20</v>
      </c>
      <c r="H635" s="17">
        <v>8</v>
      </c>
      <c r="I635" s="17">
        <v>1</v>
      </c>
      <c r="J635" s="17">
        <v>500</v>
      </c>
      <c r="K635" s="6">
        <f t="shared" si="36"/>
        <v>0</v>
      </c>
      <c r="L635" s="69">
        <f t="shared" si="37"/>
        <v>0.3654398148148148</v>
      </c>
      <c r="M635" s="69">
        <f t="shared" si="38"/>
        <v>0.36547453703703708</v>
      </c>
      <c r="N635" s="75" t="str">
        <f t="shared" si="39"/>
        <v>0:00</v>
      </c>
    </row>
    <row r="636" spans="1:14" x14ac:dyDescent="0.2">
      <c r="A636" s="17">
        <v>666</v>
      </c>
      <c r="B636" s="17">
        <v>10612.5</v>
      </c>
      <c r="C636" s="17">
        <v>10803.56</v>
      </c>
      <c r="D636" s="67">
        <v>43988.36551466435</v>
      </c>
      <c r="E636" s="67">
        <v>43988.366594259256</v>
      </c>
      <c r="F636" s="17">
        <v>0</v>
      </c>
      <c r="G636" s="17">
        <v>95</v>
      </c>
      <c r="H636" s="17">
        <v>22</v>
      </c>
      <c r="I636" s="17">
        <v>1</v>
      </c>
      <c r="J636" s="17">
        <v>500</v>
      </c>
      <c r="K636" s="6">
        <f t="shared" si="36"/>
        <v>0</v>
      </c>
      <c r="L636" s="69">
        <f t="shared" si="37"/>
        <v>0.36550925925925926</v>
      </c>
      <c r="M636" s="69">
        <f t="shared" si="38"/>
        <v>0.36659722222222224</v>
      </c>
      <c r="N636" s="75" t="str">
        <f t="shared" si="39"/>
        <v>0:01</v>
      </c>
    </row>
    <row r="637" spans="1:14" x14ac:dyDescent="0.2">
      <c r="A637" s="17">
        <v>667</v>
      </c>
      <c r="B637" s="17">
        <v>11188</v>
      </c>
      <c r="C637" s="17">
        <v>11481</v>
      </c>
      <c r="D637" s="67">
        <v>43988.366634803242</v>
      </c>
      <c r="E637" s="67">
        <v>43988.369178958332</v>
      </c>
      <c r="F637" s="17">
        <v>0</v>
      </c>
      <c r="G637" s="17">
        <v>230</v>
      </c>
      <c r="H637" s="17">
        <v>46</v>
      </c>
      <c r="I637" s="17">
        <v>8</v>
      </c>
      <c r="J637" s="17">
        <v>500</v>
      </c>
      <c r="K637" s="6">
        <f t="shared" si="36"/>
        <v>0</v>
      </c>
      <c r="L637" s="69">
        <f t="shared" si="37"/>
        <v>0.36663194444444441</v>
      </c>
      <c r="M637" s="69">
        <f t="shared" si="38"/>
        <v>0.36917824074074074</v>
      </c>
      <c r="N637" s="75" t="str">
        <f t="shared" si="39"/>
        <v>0:03</v>
      </c>
    </row>
    <row r="638" spans="1:14" x14ac:dyDescent="0.2">
      <c r="A638" s="17">
        <v>668</v>
      </c>
      <c r="B638" s="17">
        <v>8901</v>
      </c>
      <c r="C638" s="17">
        <v>9155.67</v>
      </c>
      <c r="D638" s="67">
        <v>43988.369192557868</v>
      </c>
      <c r="E638" s="67">
        <v>43988.369386724538</v>
      </c>
      <c r="F638" s="17">
        <v>0</v>
      </c>
      <c r="G638" s="17">
        <v>52</v>
      </c>
      <c r="H638" s="17">
        <v>19</v>
      </c>
      <c r="I638" s="17">
        <v>1</v>
      </c>
      <c r="J638" s="17">
        <v>500</v>
      </c>
      <c r="K638" s="6">
        <f t="shared" si="36"/>
        <v>0</v>
      </c>
      <c r="L638" s="69">
        <f t="shared" si="37"/>
        <v>0.36918981481481478</v>
      </c>
      <c r="M638" s="69">
        <f t="shared" si="38"/>
        <v>0.36938657407407405</v>
      </c>
      <c r="N638" s="75" t="str">
        <f t="shared" si="39"/>
        <v>0:00</v>
      </c>
    </row>
    <row r="639" spans="1:14" x14ac:dyDescent="0.2">
      <c r="A639" s="17">
        <v>669</v>
      </c>
      <c r="B639" s="17">
        <v>13559.5</v>
      </c>
      <c r="C639" s="17">
        <v>13762.57</v>
      </c>
      <c r="D639" s="67">
        <v>43988.369460740738</v>
      </c>
      <c r="E639" s="67">
        <v>43988.372339259258</v>
      </c>
      <c r="F639" s="17">
        <v>0</v>
      </c>
      <c r="G639" s="17">
        <v>221</v>
      </c>
      <c r="H639" s="17">
        <v>41</v>
      </c>
      <c r="I639" s="17">
        <v>1</v>
      </c>
      <c r="J639" s="17">
        <v>500</v>
      </c>
      <c r="K639" s="6">
        <f t="shared" si="36"/>
        <v>0</v>
      </c>
      <c r="L639" s="69">
        <f t="shared" si="37"/>
        <v>0.3694560185185185</v>
      </c>
      <c r="M639" s="69">
        <f t="shared" si="38"/>
        <v>0.37233796296296301</v>
      </c>
      <c r="N639" s="75" t="str">
        <f t="shared" si="39"/>
        <v>0:04</v>
      </c>
    </row>
    <row r="640" spans="1:14" x14ac:dyDescent="0.2">
      <c r="A640" s="17">
        <v>670</v>
      </c>
      <c r="B640" s="17">
        <v>11130</v>
      </c>
      <c r="C640" s="17">
        <v>11556.45</v>
      </c>
      <c r="D640" s="67">
        <v>43988.372424490743</v>
      </c>
      <c r="E640" s="67">
        <v>43988.37353960648</v>
      </c>
      <c r="F640" s="17">
        <v>0</v>
      </c>
      <c r="G640" s="17">
        <v>109</v>
      </c>
      <c r="H640" s="17">
        <v>27</v>
      </c>
      <c r="I640" s="17">
        <v>1</v>
      </c>
      <c r="J640" s="17">
        <v>500</v>
      </c>
      <c r="K640" s="6">
        <f t="shared" si="36"/>
        <v>0</v>
      </c>
      <c r="L640" s="69">
        <f t="shared" si="37"/>
        <v>0.3724189814814815</v>
      </c>
      <c r="M640" s="69">
        <f t="shared" si="38"/>
        <v>0.37354166666666666</v>
      </c>
      <c r="N640" s="75" t="str">
        <f t="shared" si="39"/>
        <v>0:01</v>
      </c>
    </row>
    <row r="641" spans="1:14" x14ac:dyDescent="0.2">
      <c r="A641" s="24">
        <v>671</v>
      </c>
      <c r="B641" s="24">
        <v>10262</v>
      </c>
      <c r="C641" s="24">
        <v>10520.85</v>
      </c>
      <c r="D641" s="67">
        <v>43990.795234780089</v>
      </c>
      <c r="E641" s="67">
        <v>43990.795896747688</v>
      </c>
      <c r="F641" s="24">
        <v>0</v>
      </c>
      <c r="G641" s="24">
        <v>144</v>
      </c>
      <c r="H641" s="24">
        <v>29</v>
      </c>
      <c r="I641" s="24">
        <v>2</v>
      </c>
      <c r="J641" s="17">
        <v>500</v>
      </c>
      <c r="K641" s="6">
        <f t="shared" si="36"/>
        <v>0</v>
      </c>
      <c r="L641" s="69">
        <f t="shared" si="37"/>
        <v>0.79523148148148148</v>
      </c>
      <c r="M641" s="69">
        <f t="shared" si="38"/>
        <v>0.7958912037037037</v>
      </c>
      <c r="N641" s="75" t="str">
        <f t="shared" si="39"/>
        <v>0:00</v>
      </c>
    </row>
    <row r="642" spans="1:14" x14ac:dyDescent="0.2">
      <c r="A642" s="17">
        <v>672</v>
      </c>
      <c r="B642" s="17">
        <v>10852.5</v>
      </c>
      <c r="C642" s="17">
        <v>11218.75</v>
      </c>
      <c r="D642" s="67">
        <v>43988.375096296295</v>
      </c>
      <c r="E642" s="67">
        <v>43988.375581574073</v>
      </c>
      <c r="F642" s="17">
        <v>0</v>
      </c>
      <c r="G642" s="17">
        <v>68</v>
      </c>
      <c r="H642" s="17">
        <v>17</v>
      </c>
      <c r="I642" s="17">
        <v>1</v>
      </c>
      <c r="J642" s="17">
        <v>500</v>
      </c>
      <c r="K642" s="6">
        <f t="shared" ref="K642:K705" si="40">IF(A642=A643,1,0)</f>
        <v>0</v>
      </c>
      <c r="L642" s="69">
        <f t="shared" ref="L642:L705" si="41">TIME(HOUR(D642), MINUTE(D642), SECOND(D642))</f>
        <v>0.37509259259259259</v>
      </c>
      <c r="M642" s="69">
        <f t="shared" ref="M642:M705" si="42">TIME(HOUR(E642), MINUTE(E642), SECOND(E642))</f>
        <v>0.37557870370370372</v>
      </c>
      <c r="N642" s="75" t="str">
        <f t="shared" ref="N642:N705" si="43">TEXT(M642-L642, "h:mm")</f>
        <v>0:00</v>
      </c>
    </row>
    <row r="643" spans="1:14" x14ac:dyDescent="0.2">
      <c r="A643" s="17">
        <v>673</v>
      </c>
      <c r="B643" s="17">
        <v>6253</v>
      </c>
      <c r="C643" s="17">
        <v>7111</v>
      </c>
      <c r="D643" s="67">
        <v>43988.375594062498</v>
      </c>
      <c r="E643" s="67">
        <v>43988.376145717593</v>
      </c>
      <c r="F643" s="17">
        <v>1</v>
      </c>
      <c r="G643" s="17">
        <v>150</v>
      </c>
      <c r="H643" s="17">
        <v>50</v>
      </c>
      <c r="I643" s="17">
        <v>7</v>
      </c>
      <c r="J643" s="17">
        <v>500</v>
      </c>
      <c r="K643" s="6">
        <f t="shared" si="40"/>
        <v>0</v>
      </c>
      <c r="L643" s="69">
        <f t="shared" si="41"/>
        <v>0.37559027777777776</v>
      </c>
      <c r="M643" s="69">
        <f t="shared" si="42"/>
        <v>0.37614583333333335</v>
      </c>
      <c r="N643" s="75" t="str">
        <f t="shared" si="43"/>
        <v>0:00</v>
      </c>
    </row>
    <row r="644" spans="1:14" x14ac:dyDescent="0.2">
      <c r="A644" s="17">
        <v>674</v>
      </c>
      <c r="B644" s="17">
        <v>9803.5</v>
      </c>
      <c r="C644" s="17">
        <v>9926.7800000000007</v>
      </c>
      <c r="D644" s="67">
        <v>43988.376194583332</v>
      </c>
      <c r="E644" s="67">
        <v>43988.377660300925</v>
      </c>
      <c r="F644" s="17">
        <v>0</v>
      </c>
      <c r="G644" s="17">
        <v>144</v>
      </c>
      <c r="H644" s="17">
        <v>23</v>
      </c>
      <c r="I644" s="17">
        <v>1</v>
      </c>
      <c r="J644" s="17">
        <v>500</v>
      </c>
      <c r="K644" s="6">
        <f t="shared" si="40"/>
        <v>0</v>
      </c>
      <c r="L644" s="69">
        <f t="shared" si="41"/>
        <v>0.37619212962962961</v>
      </c>
      <c r="M644" s="69">
        <f t="shared" si="42"/>
        <v>0.37766203703703699</v>
      </c>
      <c r="N644" s="75" t="str">
        <f t="shared" si="43"/>
        <v>0:02</v>
      </c>
    </row>
    <row r="645" spans="1:14" x14ac:dyDescent="0.2">
      <c r="A645" s="17">
        <v>675</v>
      </c>
      <c r="B645" s="17">
        <v>6174.5</v>
      </c>
      <c r="C645" s="17">
        <v>6412</v>
      </c>
      <c r="D645" s="67">
        <v>43988.377671064816</v>
      </c>
      <c r="E645" s="67">
        <v>43988.37793840278</v>
      </c>
      <c r="F645" s="17">
        <v>1</v>
      </c>
      <c r="G645" s="17">
        <v>104</v>
      </c>
      <c r="H645" s="17">
        <v>35</v>
      </c>
      <c r="I645" s="17">
        <v>3</v>
      </c>
      <c r="J645" s="17">
        <v>500</v>
      </c>
      <c r="K645" s="6">
        <f t="shared" si="40"/>
        <v>0</v>
      </c>
      <c r="L645" s="69">
        <f t="shared" si="41"/>
        <v>0.37767361111111114</v>
      </c>
      <c r="M645" s="69">
        <f t="shared" si="42"/>
        <v>0.37793981481481481</v>
      </c>
      <c r="N645" s="75" t="str">
        <f t="shared" si="43"/>
        <v>0:00</v>
      </c>
    </row>
    <row r="646" spans="1:14" x14ac:dyDescent="0.2">
      <c r="A646" s="17">
        <v>676</v>
      </c>
      <c r="B646" s="17">
        <v>13121.5</v>
      </c>
      <c r="C646" s="17">
        <v>13287</v>
      </c>
      <c r="D646" s="67">
        <v>43988.378004039354</v>
      </c>
      <c r="E646" s="67">
        <v>43988.378413333332</v>
      </c>
      <c r="F646" s="17">
        <v>1</v>
      </c>
      <c r="G646" s="17">
        <v>23</v>
      </c>
      <c r="H646" s="17">
        <v>7</v>
      </c>
      <c r="I646" s="17">
        <v>1</v>
      </c>
      <c r="J646" s="17">
        <v>500</v>
      </c>
      <c r="K646" s="6">
        <f t="shared" si="40"/>
        <v>0</v>
      </c>
      <c r="L646" s="69">
        <f t="shared" si="41"/>
        <v>0.37800925925925927</v>
      </c>
      <c r="M646" s="69">
        <f t="shared" si="42"/>
        <v>0.37841435185185185</v>
      </c>
      <c r="N646" s="75" t="str">
        <f t="shared" si="43"/>
        <v>0:00</v>
      </c>
    </row>
    <row r="647" spans="1:14" x14ac:dyDescent="0.2">
      <c r="A647" s="17">
        <v>677</v>
      </c>
      <c r="B647" s="17">
        <v>9360</v>
      </c>
      <c r="C647" s="17">
        <v>9650.5499999999993</v>
      </c>
      <c r="D647" s="67">
        <v>43988.378430972225</v>
      </c>
      <c r="E647" s="67">
        <v>43988.379178773146</v>
      </c>
      <c r="F647" s="17">
        <v>0</v>
      </c>
      <c r="G647" s="17">
        <v>84</v>
      </c>
      <c r="H647" s="17">
        <v>33</v>
      </c>
      <c r="I647" s="17">
        <v>1</v>
      </c>
      <c r="J647" s="17">
        <v>500</v>
      </c>
      <c r="K647" s="6">
        <f t="shared" si="40"/>
        <v>0</v>
      </c>
      <c r="L647" s="69">
        <f t="shared" si="41"/>
        <v>0.37842592592592594</v>
      </c>
      <c r="M647" s="69">
        <f t="shared" si="42"/>
        <v>0.37917824074074075</v>
      </c>
      <c r="N647" s="75" t="str">
        <f t="shared" si="43"/>
        <v>0:01</v>
      </c>
    </row>
    <row r="648" spans="1:14" x14ac:dyDescent="0.2">
      <c r="A648" s="17">
        <v>678</v>
      </c>
      <c r="B648" s="17">
        <v>8822.5</v>
      </c>
      <c r="C648" s="17">
        <v>9135.5</v>
      </c>
      <c r="D648" s="67">
        <v>43988.379202233795</v>
      </c>
      <c r="E648" s="67">
        <v>43988.379418055556</v>
      </c>
      <c r="F648" s="17">
        <v>0</v>
      </c>
      <c r="G648" s="17">
        <v>74</v>
      </c>
      <c r="H648" s="17">
        <v>21</v>
      </c>
      <c r="I648" s="17">
        <v>1</v>
      </c>
      <c r="J648" s="17">
        <v>500</v>
      </c>
      <c r="K648" s="6">
        <f t="shared" si="40"/>
        <v>0</v>
      </c>
      <c r="L648" s="69">
        <f t="shared" si="41"/>
        <v>0.37920138888888894</v>
      </c>
      <c r="M648" s="69">
        <f t="shared" si="42"/>
        <v>0.37942129629629634</v>
      </c>
      <c r="N648" s="75" t="str">
        <f t="shared" si="43"/>
        <v>0:00</v>
      </c>
    </row>
    <row r="649" spans="1:14" x14ac:dyDescent="0.2">
      <c r="A649" s="17">
        <v>679</v>
      </c>
      <c r="B649" s="17">
        <v>12162</v>
      </c>
      <c r="C649" s="17">
        <v>12442.17</v>
      </c>
      <c r="D649" s="67">
        <v>43988.379474490743</v>
      </c>
      <c r="E649" s="67">
        <v>43988.380879004631</v>
      </c>
      <c r="F649" s="17">
        <v>0</v>
      </c>
      <c r="G649" s="17">
        <v>79</v>
      </c>
      <c r="H649" s="17">
        <v>28</v>
      </c>
      <c r="I649" s="17">
        <v>6</v>
      </c>
      <c r="J649" s="17">
        <v>500</v>
      </c>
      <c r="K649" s="6">
        <f t="shared" si="40"/>
        <v>0</v>
      </c>
      <c r="L649" s="69">
        <f t="shared" si="41"/>
        <v>0.37947916666666665</v>
      </c>
      <c r="M649" s="69">
        <f t="shared" si="42"/>
        <v>0.38087962962962968</v>
      </c>
      <c r="N649" s="75" t="str">
        <f t="shared" si="43"/>
        <v>0:02</v>
      </c>
    </row>
    <row r="650" spans="1:14" x14ac:dyDescent="0.2">
      <c r="A650" s="17">
        <v>680</v>
      </c>
      <c r="B650" s="17">
        <v>6261</v>
      </c>
      <c r="C650" s="17">
        <v>6358</v>
      </c>
      <c r="D650" s="67">
        <v>43988.380882511578</v>
      </c>
      <c r="E650" s="67">
        <v>43988.380911967593</v>
      </c>
      <c r="F650" s="17">
        <v>0</v>
      </c>
      <c r="G650" s="17">
        <v>19</v>
      </c>
      <c r="H650" s="17">
        <v>8</v>
      </c>
      <c r="I650" s="17">
        <v>1</v>
      </c>
      <c r="J650" s="17">
        <v>500</v>
      </c>
      <c r="K650" s="6">
        <f t="shared" si="40"/>
        <v>0</v>
      </c>
      <c r="L650" s="69">
        <f t="shared" si="41"/>
        <v>0.38087962962962968</v>
      </c>
      <c r="M650" s="69">
        <f t="shared" si="42"/>
        <v>0.38091435185185185</v>
      </c>
      <c r="N650" s="75" t="str">
        <f t="shared" si="43"/>
        <v>0:00</v>
      </c>
    </row>
    <row r="651" spans="1:14" x14ac:dyDescent="0.2">
      <c r="A651" s="24">
        <v>681</v>
      </c>
      <c r="B651" s="24">
        <v>9389</v>
      </c>
      <c r="C651" s="24">
        <v>9720.33</v>
      </c>
      <c r="D651" s="67">
        <v>43988.01971857639</v>
      </c>
      <c r="E651" s="67">
        <v>43988.021081631945</v>
      </c>
      <c r="F651" s="24">
        <v>0</v>
      </c>
      <c r="G651" s="24">
        <v>107</v>
      </c>
      <c r="H651" s="24">
        <v>30</v>
      </c>
      <c r="I651" s="24">
        <v>5</v>
      </c>
      <c r="J651" s="17">
        <v>500</v>
      </c>
      <c r="K651" s="6">
        <f t="shared" si="40"/>
        <v>0</v>
      </c>
      <c r="L651" s="69">
        <f t="shared" si="41"/>
        <v>1.9722222222222221E-2</v>
      </c>
      <c r="M651" s="69">
        <f t="shared" si="42"/>
        <v>2.1076388888888891E-2</v>
      </c>
      <c r="N651" s="75" t="str">
        <f t="shared" si="43"/>
        <v>0:01</v>
      </c>
    </row>
    <row r="652" spans="1:14" x14ac:dyDescent="0.2">
      <c r="A652" s="24">
        <v>682</v>
      </c>
      <c r="B652" s="24">
        <v>7928</v>
      </c>
      <c r="C652" s="24">
        <v>7991</v>
      </c>
      <c r="D652" s="67">
        <v>43988.02108752315</v>
      </c>
      <c r="E652" s="67">
        <v>43988.021097060184</v>
      </c>
      <c r="F652" s="24">
        <v>1</v>
      </c>
      <c r="G652" s="24">
        <v>6</v>
      </c>
      <c r="H652" s="24">
        <v>3</v>
      </c>
      <c r="I652" s="24">
        <v>0</v>
      </c>
      <c r="J652" s="17">
        <v>500</v>
      </c>
      <c r="K652" s="6">
        <f t="shared" si="40"/>
        <v>0</v>
      </c>
      <c r="L652" s="69">
        <f t="shared" si="41"/>
        <v>2.1087962962962961E-2</v>
      </c>
      <c r="M652" s="69">
        <f t="shared" si="42"/>
        <v>2.1099537037037038E-2</v>
      </c>
      <c r="N652" s="75" t="str">
        <f t="shared" si="43"/>
        <v>0:00</v>
      </c>
    </row>
    <row r="653" spans="1:14" x14ac:dyDescent="0.2">
      <c r="A653" s="24">
        <v>683</v>
      </c>
      <c r="B653" s="24">
        <v>9185</v>
      </c>
      <c r="C653" s="24">
        <v>9556</v>
      </c>
      <c r="D653" s="67">
        <v>43988.021128796296</v>
      </c>
      <c r="E653" s="67">
        <v>43988.021187615741</v>
      </c>
      <c r="F653" s="24">
        <v>1</v>
      </c>
      <c r="G653" s="24">
        <v>44</v>
      </c>
      <c r="H653" s="24">
        <v>14</v>
      </c>
      <c r="I653" s="24">
        <v>0</v>
      </c>
      <c r="J653" s="17">
        <v>500</v>
      </c>
      <c r="K653" s="6">
        <f t="shared" si="40"/>
        <v>0</v>
      </c>
      <c r="L653" s="69">
        <f t="shared" si="41"/>
        <v>2.1134259259259259E-2</v>
      </c>
      <c r="M653" s="69">
        <f t="shared" si="42"/>
        <v>2.119212962962963E-2</v>
      </c>
      <c r="N653" s="75" t="str">
        <f t="shared" si="43"/>
        <v>0:00</v>
      </c>
    </row>
    <row r="654" spans="1:14" x14ac:dyDescent="0.2">
      <c r="A654" s="24">
        <v>684</v>
      </c>
      <c r="B654" s="24">
        <v>6587.5</v>
      </c>
      <c r="C654" s="24">
        <v>6683</v>
      </c>
      <c r="D654" s="67">
        <v>43988.021192800923</v>
      </c>
      <c r="E654" s="67">
        <v>43988.021286759256</v>
      </c>
      <c r="F654" s="24">
        <v>0</v>
      </c>
      <c r="G654" s="24">
        <v>42</v>
      </c>
      <c r="H654" s="24">
        <v>17</v>
      </c>
      <c r="I654" s="24">
        <v>3</v>
      </c>
      <c r="J654" s="17">
        <v>500</v>
      </c>
      <c r="K654" s="6">
        <f t="shared" si="40"/>
        <v>0</v>
      </c>
      <c r="L654" s="69">
        <f t="shared" si="41"/>
        <v>2.119212962962963E-2</v>
      </c>
      <c r="M654" s="69">
        <f t="shared" si="42"/>
        <v>2.1284722222222222E-2</v>
      </c>
      <c r="N654" s="75" t="str">
        <f t="shared" si="43"/>
        <v>0:00</v>
      </c>
    </row>
    <row r="655" spans="1:14" x14ac:dyDescent="0.2">
      <c r="A655" s="24">
        <v>685</v>
      </c>
      <c r="B655" s="24">
        <v>9664</v>
      </c>
      <c r="C655" s="24">
        <v>9882.67</v>
      </c>
      <c r="D655" s="67">
        <v>43988.021307800926</v>
      </c>
      <c r="E655" s="67">
        <v>43988.021747071762</v>
      </c>
      <c r="F655" s="24">
        <v>0</v>
      </c>
      <c r="G655" s="24">
        <v>76</v>
      </c>
      <c r="H655" s="24">
        <v>28</v>
      </c>
      <c r="I655" s="24">
        <v>2</v>
      </c>
      <c r="J655" s="17">
        <v>500</v>
      </c>
      <c r="K655" s="6">
        <f t="shared" si="40"/>
        <v>0</v>
      </c>
      <c r="L655" s="69">
        <f t="shared" si="41"/>
        <v>2.1307870370370369E-2</v>
      </c>
      <c r="M655" s="69">
        <f t="shared" si="42"/>
        <v>2.1747685185185186E-2</v>
      </c>
      <c r="N655" s="75" t="str">
        <f t="shared" si="43"/>
        <v>0:00</v>
      </c>
    </row>
    <row r="656" spans="1:14" x14ac:dyDescent="0.2">
      <c r="A656" s="24">
        <v>686</v>
      </c>
      <c r="B656" s="24">
        <v>6823</v>
      </c>
      <c r="C656" s="24">
        <v>6883</v>
      </c>
      <c r="D656" s="67">
        <v>43988.021752152781</v>
      </c>
      <c r="E656" s="67">
        <v>43988.021754351852</v>
      </c>
      <c r="F656" s="24">
        <v>1</v>
      </c>
      <c r="G656" s="24">
        <v>3</v>
      </c>
      <c r="H656" s="24">
        <v>1</v>
      </c>
      <c r="I656" s="24">
        <v>0</v>
      </c>
      <c r="J656" s="17">
        <v>500</v>
      </c>
      <c r="K656" s="6">
        <f t="shared" si="40"/>
        <v>0</v>
      </c>
      <c r="L656" s="69">
        <f t="shared" si="41"/>
        <v>2.1747685185185186E-2</v>
      </c>
      <c r="M656" s="69">
        <f t="shared" si="42"/>
        <v>2.1759259259259259E-2</v>
      </c>
      <c r="N656" s="75" t="str">
        <f t="shared" si="43"/>
        <v>0:00</v>
      </c>
    </row>
    <row r="657" spans="1:14" x14ac:dyDescent="0.2">
      <c r="A657" s="24">
        <v>687</v>
      </c>
      <c r="B657" s="24">
        <v>9174.5</v>
      </c>
      <c r="C657" s="24">
        <v>9351.75</v>
      </c>
      <c r="D657" s="67">
        <v>43990.795929444444</v>
      </c>
      <c r="E657" s="67">
        <v>43990.800877002315</v>
      </c>
      <c r="F657" s="24">
        <v>0</v>
      </c>
      <c r="G657" s="24">
        <v>535</v>
      </c>
      <c r="H657" s="24">
        <v>101</v>
      </c>
      <c r="I657" s="24">
        <v>10</v>
      </c>
      <c r="J657" s="17">
        <v>500</v>
      </c>
      <c r="K657" s="6">
        <f t="shared" si="40"/>
        <v>0</v>
      </c>
      <c r="L657" s="69">
        <f t="shared" si="41"/>
        <v>0.79592592592592604</v>
      </c>
      <c r="M657" s="69">
        <f t="shared" si="42"/>
        <v>0.80087962962962955</v>
      </c>
      <c r="N657" s="75" t="str">
        <f t="shared" si="43"/>
        <v>0:07</v>
      </c>
    </row>
    <row r="658" spans="1:14" x14ac:dyDescent="0.2">
      <c r="A658" s="24">
        <v>688</v>
      </c>
      <c r="B658" s="24">
        <v>5992.5</v>
      </c>
      <c r="C658" s="24">
        <v>6252</v>
      </c>
      <c r="D658" s="67">
        <v>43988.024413969906</v>
      </c>
      <c r="E658" s="67">
        <v>43988.024431550926</v>
      </c>
      <c r="F658" s="24">
        <v>1</v>
      </c>
      <c r="G658" s="24">
        <v>14</v>
      </c>
      <c r="H658" s="24">
        <v>8</v>
      </c>
      <c r="I658" s="24">
        <v>0</v>
      </c>
      <c r="J658" s="17">
        <v>500</v>
      </c>
      <c r="K658" s="6">
        <f t="shared" si="40"/>
        <v>0</v>
      </c>
      <c r="L658" s="69">
        <f t="shared" si="41"/>
        <v>2.4409722222222222E-2</v>
      </c>
      <c r="M658" s="69">
        <f t="shared" si="42"/>
        <v>2.4432870370370369E-2</v>
      </c>
      <c r="N658" s="75" t="str">
        <f t="shared" si="43"/>
        <v>0:00</v>
      </c>
    </row>
    <row r="659" spans="1:14" x14ac:dyDescent="0.2">
      <c r="A659" s="24">
        <v>689</v>
      </c>
      <c r="B659" s="24">
        <v>6304.5</v>
      </c>
      <c r="C659" s="24">
        <v>6457</v>
      </c>
      <c r="D659" s="67">
        <v>43988.024433599538</v>
      </c>
      <c r="E659" s="67">
        <v>43988.024449965276</v>
      </c>
      <c r="F659" s="24">
        <v>0</v>
      </c>
      <c r="G659" s="24">
        <v>24</v>
      </c>
      <c r="H659" s="24">
        <v>9</v>
      </c>
      <c r="I659" s="24">
        <v>0</v>
      </c>
      <c r="J659" s="17">
        <v>500</v>
      </c>
      <c r="K659" s="6">
        <f t="shared" si="40"/>
        <v>0</v>
      </c>
      <c r="L659" s="69">
        <f t="shared" si="41"/>
        <v>2.4432870370370369E-2</v>
      </c>
      <c r="M659" s="69">
        <f t="shared" si="42"/>
        <v>2.4444444444444446E-2</v>
      </c>
      <c r="N659" s="75" t="str">
        <f t="shared" si="43"/>
        <v>0:00</v>
      </c>
    </row>
    <row r="660" spans="1:14" x14ac:dyDescent="0.2">
      <c r="A660" s="24">
        <v>690</v>
      </c>
      <c r="B660" s="24">
        <v>9195</v>
      </c>
      <c r="C660" s="24">
        <v>9259</v>
      </c>
      <c r="D660" s="67">
        <v>43988.024466030096</v>
      </c>
      <c r="E660" s="67">
        <v>43988.02450842593</v>
      </c>
      <c r="F660" s="24">
        <v>1</v>
      </c>
      <c r="G660" s="24">
        <v>29</v>
      </c>
      <c r="H660" s="24">
        <v>13</v>
      </c>
      <c r="I660" s="24">
        <v>2</v>
      </c>
      <c r="J660" s="17">
        <v>500</v>
      </c>
      <c r="K660" s="6">
        <f t="shared" si="40"/>
        <v>0</v>
      </c>
      <c r="L660" s="69">
        <f t="shared" si="41"/>
        <v>2.4467592592592593E-2</v>
      </c>
      <c r="M660" s="69">
        <f t="shared" si="42"/>
        <v>2.4513888888888887E-2</v>
      </c>
      <c r="N660" s="75" t="str">
        <f t="shared" si="43"/>
        <v>0:00</v>
      </c>
    </row>
    <row r="661" spans="1:14" x14ac:dyDescent="0.2">
      <c r="A661" s="24">
        <v>691</v>
      </c>
      <c r="B661" s="24">
        <v>6437</v>
      </c>
      <c r="C661" s="24">
        <v>6734</v>
      </c>
      <c r="D661" s="67">
        <v>43988.024513622688</v>
      </c>
      <c r="E661" s="67">
        <v>43988.02453949074</v>
      </c>
      <c r="F661" s="24">
        <v>1</v>
      </c>
      <c r="G661" s="24">
        <v>31</v>
      </c>
      <c r="H661" s="24">
        <v>16</v>
      </c>
      <c r="I661" s="24">
        <v>1</v>
      </c>
      <c r="J661" s="17">
        <v>500</v>
      </c>
      <c r="K661" s="6">
        <f t="shared" si="40"/>
        <v>0</v>
      </c>
      <c r="L661" s="69">
        <f t="shared" si="41"/>
        <v>2.4513888888888887E-2</v>
      </c>
      <c r="M661" s="69">
        <f t="shared" si="42"/>
        <v>2.4537037037037038E-2</v>
      </c>
      <c r="N661" s="75" t="str">
        <f t="shared" si="43"/>
        <v>0:00</v>
      </c>
    </row>
    <row r="662" spans="1:14" x14ac:dyDescent="0.2">
      <c r="A662" s="24">
        <v>692</v>
      </c>
      <c r="B662" s="24">
        <v>9906.5</v>
      </c>
      <c r="C662" s="24">
        <v>10181.75</v>
      </c>
      <c r="D662" s="67">
        <v>43990.800909456018</v>
      </c>
      <c r="E662" s="67">
        <v>43990.803632743053</v>
      </c>
      <c r="F662" s="24">
        <v>0</v>
      </c>
      <c r="G662" s="24">
        <v>306</v>
      </c>
      <c r="H662" s="24">
        <v>62</v>
      </c>
      <c r="I662" s="24">
        <v>8</v>
      </c>
      <c r="J662" s="17">
        <v>500</v>
      </c>
      <c r="K662" s="6">
        <f t="shared" si="40"/>
        <v>0</v>
      </c>
      <c r="L662" s="69">
        <f t="shared" si="41"/>
        <v>0.80091435185185178</v>
      </c>
      <c r="M662" s="69">
        <f t="shared" si="42"/>
        <v>0.80363425925925924</v>
      </c>
      <c r="N662" s="75" t="str">
        <f t="shared" si="43"/>
        <v>0:03</v>
      </c>
    </row>
    <row r="663" spans="1:14" x14ac:dyDescent="0.2">
      <c r="A663" s="24">
        <v>693</v>
      </c>
      <c r="B663" s="24">
        <v>8889</v>
      </c>
      <c r="C663" s="24">
        <v>9194.44</v>
      </c>
      <c r="D663" s="67">
        <v>43988.0270278588</v>
      </c>
      <c r="E663" s="67">
        <v>43988.028474942126</v>
      </c>
      <c r="F663" s="24">
        <v>0</v>
      </c>
      <c r="G663" s="24">
        <v>199</v>
      </c>
      <c r="H663" s="24">
        <v>49</v>
      </c>
      <c r="I663" s="24">
        <v>3</v>
      </c>
      <c r="J663" s="17">
        <v>500</v>
      </c>
      <c r="K663" s="6">
        <f t="shared" si="40"/>
        <v>0</v>
      </c>
      <c r="L663" s="69">
        <f t="shared" si="41"/>
        <v>2.7025462962962959E-2</v>
      </c>
      <c r="M663" s="69">
        <f t="shared" si="42"/>
        <v>2.8472222222222222E-2</v>
      </c>
      <c r="N663" s="75" t="str">
        <f t="shared" si="43"/>
        <v>0:02</v>
      </c>
    </row>
    <row r="664" spans="1:14" x14ac:dyDescent="0.2">
      <c r="A664" s="24">
        <v>694</v>
      </c>
      <c r="B664" s="24">
        <v>7573</v>
      </c>
      <c r="C664" s="24">
        <v>7758.67</v>
      </c>
      <c r="D664" s="67">
        <v>43988.028477106483</v>
      </c>
      <c r="E664" s="67">
        <v>43988.028496122686</v>
      </c>
      <c r="F664" s="24">
        <v>0</v>
      </c>
      <c r="G664" s="24">
        <v>26</v>
      </c>
      <c r="H664" s="24">
        <v>11</v>
      </c>
      <c r="I664" s="24">
        <v>0</v>
      </c>
      <c r="J664" s="17">
        <v>500</v>
      </c>
      <c r="K664" s="6">
        <f t="shared" si="40"/>
        <v>0</v>
      </c>
      <c r="L664" s="69">
        <f t="shared" si="41"/>
        <v>2.8472222222222222E-2</v>
      </c>
      <c r="M664" s="69">
        <f t="shared" si="42"/>
        <v>2.8495370370370369E-2</v>
      </c>
      <c r="N664" s="75" t="str">
        <f t="shared" si="43"/>
        <v>0:00</v>
      </c>
    </row>
    <row r="665" spans="1:14" x14ac:dyDescent="0.2">
      <c r="A665" s="24">
        <v>695</v>
      </c>
      <c r="B665" s="24">
        <v>6268</v>
      </c>
      <c r="C665" s="24">
        <v>6348</v>
      </c>
      <c r="D665" s="67">
        <v>43988.028498240739</v>
      </c>
      <c r="E665" s="67">
        <v>43988.028512974539</v>
      </c>
      <c r="F665" s="24">
        <v>1</v>
      </c>
      <c r="G665" s="24">
        <v>20</v>
      </c>
      <c r="H665" s="24">
        <v>10</v>
      </c>
      <c r="I665" s="24">
        <v>0</v>
      </c>
      <c r="J665" s="17">
        <v>500</v>
      </c>
      <c r="K665" s="6">
        <f t="shared" si="40"/>
        <v>0</v>
      </c>
      <c r="L665" s="69">
        <f t="shared" si="41"/>
        <v>2.8495370370370369E-2</v>
      </c>
      <c r="M665" s="69">
        <f t="shared" si="42"/>
        <v>2.8518518518518523E-2</v>
      </c>
      <c r="N665" s="75" t="str">
        <f t="shared" si="43"/>
        <v>0:00</v>
      </c>
    </row>
    <row r="666" spans="1:14" x14ac:dyDescent="0.2">
      <c r="A666" s="17">
        <v>696</v>
      </c>
      <c r="B666" s="17">
        <v>9729.5</v>
      </c>
      <c r="C666" s="17">
        <v>9758</v>
      </c>
      <c r="D666" s="67">
        <v>43988.380916550923</v>
      </c>
      <c r="E666" s="67">
        <v>43988.380921342592</v>
      </c>
      <c r="F666" s="17">
        <v>1</v>
      </c>
      <c r="G666" s="17">
        <v>5</v>
      </c>
      <c r="H666" s="17">
        <v>3</v>
      </c>
      <c r="I666" s="17">
        <v>0</v>
      </c>
      <c r="J666" s="17">
        <v>500</v>
      </c>
      <c r="K666" s="6">
        <f t="shared" si="40"/>
        <v>0</v>
      </c>
      <c r="L666" s="69">
        <f t="shared" si="41"/>
        <v>0.38091435185185185</v>
      </c>
      <c r="M666" s="69">
        <f t="shared" si="42"/>
        <v>0.38092592592592589</v>
      </c>
      <c r="N666" s="75" t="str">
        <f t="shared" si="43"/>
        <v>0:00</v>
      </c>
    </row>
    <row r="667" spans="1:14" x14ac:dyDescent="0.2">
      <c r="A667" s="17">
        <v>697</v>
      </c>
      <c r="B667" s="17">
        <v>6235</v>
      </c>
      <c r="C667" s="17">
        <v>6235</v>
      </c>
      <c r="D667" s="67">
        <v>43988.380922372686</v>
      </c>
      <c r="E667" s="67">
        <v>43988.380922384262</v>
      </c>
      <c r="F667" s="17">
        <v>1</v>
      </c>
      <c r="G667" s="17">
        <v>0</v>
      </c>
      <c r="H667" s="17">
        <v>0</v>
      </c>
      <c r="I667" s="17">
        <v>0</v>
      </c>
      <c r="J667" s="17">
        <v>500</v>
      </c>
      <c r="K667" s="6">
        <f t="shared" si="40"/>
        <v>0</v>
      </c>
      <c r="L667" s="69">
        <f t="shared" si="41"/>
        <v>0.38092592592592589</v>
      </c>
      <c r="M667" s="69">
        <f t="shared" si="42"/>
        <v>0.38092592592592589</v>
      </c>
      <c r="N667" s="75" t="str">
        <f t="shared" si="43"/>
        <v>0:00</v>
      </c>
    </row>
    <row r="668" spans="1:14" x14ac:dyDescent="0.2">
      <c r="A668" s="17">
        <v>698</v>
      </c>
      <c r="B668" s="17">
        <v>9962</v>
      </c>
      <c r="C668" s="17">
        <v>10023</v>
      </c>
      <c r="D668" s="67">
        <v>43988.38092822917</v>
      </c>
      <c r="E668" s="67">
        <v>43988.380939953706</v>
      </c>
      <c r="F668" s="17">
        <v>1</v>
      </c>
      <c r="G668" s="17">
        <v>14</v>
      </c>
      <c r="H668" s="17">
        <v>8</v>
      </c>
      <c r="I668" s="17">
        <v>0</v>
      </c>
      <c r="J668" s="17">
        <v>500</v>
      </c>
      <c r="K668" s="6">
        <f t="shared" si="40"/>
        <v>0</v>
      </c>
      <c r="L668" s="69">
        <f t="shared" si="41"/>
        <v>0.38092592592592589</v>
      </c>
      <c r="M668" s="69">
        <f t="shared" si="42"/>
        <v>0.38093749999999998</v>
      </c>
      <c r="N668" s="75" t="str">
        <f t="shared" si="43"/>
        <v>0:00</v>
      </c>
    </row>
    <row r="669" spans="1:14" x14ac:dyDescent="0.2">
      <c r="A669" s="17">
        <v>699</v>
      </c>
      <c r="B669" s="17">
        <v>9730.5</v>
      </c>
      <c r="C669" s="17">
        <v>9838</v>
      </c>
      <c r="D669" s="67">
        <v>43988.380945277779</v>
      </c>
      <c r="E669" s="67">
        <v>43988.380983287039</v>
      </c>
      <c r="F669" s="17">
        <v>1</v>
      </c>
      <c r="G669" s="17">
        <v>17</v>
      </c>
      <c r="H669" s="17">
        <v>10</v>
      </c>
      <c r="I669" s="17">
        <v>0</v>
      </c>
      <c r="J669" s="17">
        <v>500</v>
      </c>
      <c r="K669" s="6">
        <f t="shared" si="40"/>
        <v>0</v>
      </c>
      <c r="L669" s="69">
        <f t="shared" si="41"/>
        <v>0.38094907407407402</v>
      </c>
      <c r="M669" s="69">
        <f t="shared" si="42"/>
        <v>0.38098379629629631</v>
      </c>
      <c r="N669" s="75" t="str">
        <f t="shared" si="43"/>
        <v>0:00</v>
      </c>
    </row>
    <row r="670" spans="1:14" x14ac:dyDescent="0.2">
      <c r="A670" s="17">
        <v>700</v>
      </c>
      <c r="B670" s="17">
        <v>6991</v>
      </c>
      <c r="C670" s="17">
        <v>7041</v>
      </c>
      <c r="D670" s="67">
        <v>43988.380984583331</v>
      </c>
      <c r="E670" s="67">
        <v>43988.380988657409</v>
      </c>
      <c r="F670" s="17">
        <v>1</v>
      </c>
      <c r="G670" s="17">
        <v>5</v>
      </c>
      <c r="H670" s="17">
        <v>3</v>
      </c>
      <c r="I670" s="17">
        <v>0</v>
      </c>
      <c r="J670" s="17">
        <v>500</v>
      </c>
      <c r="K670" s="6">
        <f t="shared" si="40"/>
        <v>0</v>
      </c>
      <c r="L670" s="69">
        <f t="shared" si="41"/>
        <v>0.38098379629629631</v>
      </c>
      <c r="M670" s="69">
        <f t="shared" si="42"/>
        <v>0.38098379629629631</v>
      </c>
      <c r="N670" s="75" t="str">
        <f t="shared" si="43"/>
        <v>0:00</v>
      </c>
    </row>
    <row r="671" spans="1:14" x14ac:dyDescent="0.2">
      <c r="A671" s="17">
        <v>701</v>
      </c>
      <c r="B671" s="17">
        <v>7690</v>
      </c>
      <c r="C671" s="17">
        <v>7690</v>
      </c>
      <c r="D671" s="67">
        <v>43988.380990347221</v>
      </c>
      <c r="E671" s="67">
        <v>43988.380990358797</v>
      </c>
      <c r="F671" s="17">
        <v>1</v>
      </c>
      <c r="G671" s="17">
        <v>0</v>
      </c>
      <c r="H671" s="17">
        <v>0</v>
      </c>
      <c r="I671" s="17">
        <v>0</v>
      </c>
      <c r="J671" s="17">
        <v>500</v>
      </c>
      <c r="K671" s="6">
        <f t="shared" si="40"/>
        <v>0</v>
      </c>
      <c r="L671" s="69">
        <f t="shared" si="41"/>
        <v>0.38099537037037035</v>
      </c>
      <c r="M671" s="69">
        <f t="shared" si="42"/>
        <v>0.38099537037037035</v>
      </c>
      <c r="N671" s="75" t="str">
        <f t="shared" si="43"/>
        <v>0:00</v>
      </c>
    </row>
    <row r="672" spans="1:14" x14ac:dyDescent="0.2">
      <c r="A672" s="17">
        <v>702</v>
      </c>
      <c r="B672" s="17">
        <v>9279</v>
      </c>
      <c r="C672" s="17">
        <v>9401.57</v>
      </c>
      <c r="D672" s="67">
        <v>43988.380994537038</v>
      </c>
      <c r="E672" s="67">
        <v>43988.38104565972</v>
      </c>
      <c r="F672" s="17">
        <v>0</v>
      </c>
      <c r="G672" s="17">
        <v>40</v>
      </c>
      <c r="H672" s="17">
        <v>15</v>
      </c>
      <c r="I672" s="17">
        <v>2</v>
      </c>
      <c r="J672" s="17">
        <v>500</v>
      </c>
      <c r="K672" s="6">
        <f t="shared" si="40"/>
        <v>0</v>
      </c>
      <c r="L672" s="69">
        <f t="shared" si="41"/>
        <v>0.38099537037037035</v>
      </c>
      <c r="M672" s="69">
        <f t="shared" si="42"/>
        <v>0.38104166666666667</v>
      </c>
      <c r="N672" s="75" t="str">
        <f t="shared" si="43"/>
        <v>0:00</v>
      </c>
    </row>
    <row r="673" spans="1:14" x14ac:dyDescent="0.2">
      <c r="A673" s="17">
        <v>703</v>
      </c>
      <c r="B673" s="17">
        <v>7574.5</v>
      </c>
      <c r="C673" s="17">
        <v>7638</v>
      </c>
      <c r="D673" s="67">
        <v>43988.381047696763</v>
      </c>
      <c r="E673" s="67">
        <v>43988.381054143516</v>
      </c>
      <c r="F673" s="17">
        <v>1</v>
      </c>
      <c r="G673" s="17">
        <v>7</v>
      </c>
      <c r="H673" s="17">
        <v>4</v>
      </c>
      <c r="I673" s="17">
        <v>0</v>
      </c>
      <c r="J673" s="17">
        <v>500</v>
      </c>
      <c r="K673" s="6">
        <f t="shared" si="40"/>
        <v>0</v>
      </c>
      <c r="L673" s="69">
        <f t="shared" si="41"/>
        <v>0.38105324074074076</v>
      </c>
      <c r="M673" s="69">
        <f t="shared" si="42"/>
        <v>0.38105324074074076</v>
      </c>
      <c r="N673" s="75" t="str">
        <f t="shared" si="43"/>
        <v>0:00</v>
      </c>
    </row>
    <row r="674" spans="1:14" x14ac:dyDescent="0.2">
      <c r="A674" s="17">
        <v>704</v>
      </c>
      <c r="B674" s="17">
        <v>9735</v>
      </c>
      <c r="C674" s="17">
        <v>9803</v>
      </c>
      <c r="D674" s="67">
        <v>43988.381058703701</v>
      </c>
      <c r="E674" s="67">
        <v>43988.38106511574</v>
      </c>
      <c r="F674" s="17">
        <v>1</v>
      </c>
      <c r="G674" s="17">
        <v>7</v>
      </c>
      <c r="H674" s="17">
        <v>4</v>
      </c>
      <c r="I674" s="17">
        <v>0</v>
      </c>
      <c r="J674" s="17">
        <v>500</v>
      </c>
      <c r="K674" s="6">
        <f t="shared" si="40"/>
        <v>0</v>
      </c>
      <c r="L674" s="69">
        <f t="shared" si="41"/>
        <v>0.38105324074074076</v>
      </c>
      <c r="M674" s="69">
        <f t="shared" si="42"/>
        <v>0.3810648148148148</v>
      </c>
      <c r="N674" s="75" t="str">
        <f t="shared" si="43"/>
        <v>0:00</v>
      </c>
    </row>
    <row r="675" spans="1:14" x14ac:dyDescent="0.2">
      <c r="A675" s="17">
        <v>705</v>
      </c>
      <c r="B675" s="17">
        <v>9789</v>
      </c>
      <c r="C675" s="17">
        <v>9845.25</v>
      </c>
      <c r="D675" s="67">
        <v>43988.381070324074</v>
      </c>
      <c r="E675" s="67">
        <v>43988.381079143517</v>
      </c>
      <c r="F675" s="17">
        <v>0</v>
      </c>
      <c r="G675" s="17">
        <v>7</v>
      </c>
      <c r="H675" s="17">
        <v>4</v>
      </c>
      <c r="I675" s="17">
        <v>0</v>
      </c>
      <c r="J675" s="17">
        <v>500</v>
      </c>
      <c r="K675" s="6">
        <f t="shared" si="40"/>
        <v>0</v>
      </c>
      <c r="L675" s="69">
        <f t="shared" si="41"/>
        <v>0.3810648148148148</v>
      </c>
      <c r="M675" s="69">
        <f t="shared" si="42"/>
        <v>0.3810763888888889</v>
      </c>
      <c r="N675" s="75" t="str">
        <f t="shared" si="43"/>
        <v>0:00</v>
      </c>
    </row>
    <row r="676" spans="1:14" x14ac:dyDescent="0.2">
      <c r="A676" s="17">
        <v>706</v>
      </c>
      <c r="B676" s="17">
        <v>6936</v>
      </c>
      <c r="C676" s="17">
        <v>6936</v>
      </c>
      <c r="D676" s="67">
        <v>43988.38108042824</v>
      </c>
      <c r="E676" s="67">
        <v>43988.38108042824</v>
      </c>
      <c r="F676" s="17">
        <v>1</v>
      </c>
      <c r="G676" s="17">
        <v>0</v>
      </c>
      <c r="H676" s="17">
        <v>0</v>
      </c>
      <c r="I676" s="17">
        <v>0</v>
      </c>
      <c r="J676" s="17">
        <v>500</v>
      </c>
      <c r="K676" s="6">
        <f t="shared" si="40"/>
        <v>0</v>
      </c>
      <c r="L676" s="69">
        <f t="shared" si="41"/>
        <v>0.3810763888888889</v>
      </c>
      <c r="M676" s="69">
        <f t="shared" si="42"/>
        <v>0.3810763888888889</v>
      </c>
      <c r="N676" s="75" t="str">
        <f t="shared" si="43"/>
        <v>0:00</v>
      </c>
    </row>
    <row r="677" spans="1:14" x14ac:dyDescent="0.2">
      <c r="A677" s="17">
        <v>707</v>
      </c>
      <c r="B677" s="17">
        <v>7628</v>
      </c>
      <c r="C677" s="17">
        <v>7628</v>
      </c>
      <c r="D677" s="67">
        <v>43988.381082048611</v>
      </c>
      <c r="E677" s="67">
        <v>43988.381082048611</v>
      </c>
      <c r="F677" s="17">
        <v>1</v>
      </c>
      <c r="G677" s="17">
        <v>0</v>
      </c>
      <c r="H677" s="17">
        <v>0</v>
      </c>
      <c r="I677" s="17">
        <v>0</v>
      </c>
      <c r="J677" s="17">
        <v>500</v>
      </c>
      <c r="K677" s="6">
        <f t="shared" si="40"/>
        <v>0</v>
      </c>
      <c r="L677" s="69">
        <f t="shared" si="41"/>
        <v>0.3810763888888889</v>
      </c>
      <c r="M677" s="69">
        <f t="shared" si="42"/>
        <v>0.3810763888888889</v>
      </c>
      <c r="N677" s="75" t="str">
        <f t="shared" si="43"/>
        <v>0:00</v>
      </c>
    </row>
    <row r="678" spans="1:14" x14ac:dyDescent="0.2">
      <c r="A678" s="17">
        <v>708</v>
      </c>
      <c r="B678" s="17">
        <v>8370.5</v>
      </c>
      <c r="C678" s="17">
        <v>8477</v>
      </c>
      <c r="D678" s="67">
        <v>43988.381084745371</v>
      </c>
      <c r="E678" s="67">
        <v>43988.381098206017</v>
      </c>
      <c r="F678" s="17">
        <v>1</v>
      </c>
      <c r="G678" s="17">
        <v>17</v>
      </c>
      <c r="H678" s="17">
        <v>6</v>
      </c>
      <c r="I678" s="17">
        <v>1</v>
      </c>
      <c r="J678" s="17">
        <v>500</v>
      </c>
      <c r="K678" s="6">
        <f t="shared" si="40"/>
        <v>0</v>
      </c>
      <c r="L678" s="69">
        <f t="shared" si="41"/>
        <v>0.38108796296296293</v>
      </c>
      <c r="M678" s="69">
        <f t="shared" si="42"/>
        <v>0.38109953703703708</v>
      </c>
      <c r="N678" s="75" t="str">
        <f t="shared" si="43"/>
        <v>0:00</v>
      </c>
    </row>
    <row r="679" spans="1:14" x14ac:dyDescent="0.2">
      <c r="A679" s="17">
        <v>709</v>
      </c>
      <c r="B679" s="17">
        <v>8330</v>
      </c>
      <c r="C679" s="17">
        <v>8390</v>
      </c>
      <c r="D679" s="67">
        <v>43988.38110056713</v>
      </c>
      <c r="E679" s="67">
        <v>43988.381108391201</v>
      </c>
      <c r="F679" s="17">
        <v>1</v>
      </c>
      <c r="G679" s="17">
        <v>11</v>
      </c>
      <c r="H679" s="17">
        <v>6</v>
      </c>
      <c r="I679" s="17">
        <v>0</v>
      </c>
      <c r="J679" s="17">
        <v>500</v>
      </c>
      <c r="K679" s="6">
        <f t="shared" si="40"/>
        <v>0</v>
      </c>
      <c r="L679" s="69">
        <f t="shared" si="41"/>
        <v>0.38109953703703708</v>
      </c>
      <c r="M679" s="69">
        <f t="shared" si="42"/>
        <v>0.38111111111111112</v>
      </c>
      <c r="N679" s="75" t="str">
        <f t="shared" si="43"/>
        <v>0:00</v>
      </c>
    </row>
    <row r="680" spans="1:14" x14ac:dyDescent="0.2">
      <c r="A680" s="17">
        <v>710</v>
      </c>
      <c r="B680" s="17">
        <v>8933</v>
      </c>
      <c r="C680" s="17">
        <v>9047.7999999999993</v>
      </c>
      <c r="D680" s="67">
        <v>43988.381111666669</v>
      </c>
      <c r="E680" s="67">
        <v>43988.381125046297</v>
      </c>
      <c r="F680" s="17">
        <v>0</v>
      </c>
      <c r="G680" s="17">
        <v>12</v>
      </c>
      <c r="H680" s="17">
        <v>7</v>
      </c>
      <c r="I680" s="17">
        <v>0</v>
      </c>
      <c r="J680" s="17">
        <v>500</v>
      </c>
      <c r="K680" s="6">
        <f t="shared" si="40"/>
        <v>0</v>
      </c>
      <c r="L680" s="69">
        <f t="shared" si="41"/>
        <v>0.38111111111111112</v>
      </c>
      <c r="M680" s="69">
        <f t="shared" si="42"/>
        <v>0.38112268518518522</v>
      </c>
      <c r="N680" s="75" t="str">
        <f t="shared" si="43"/>
        <v>0:00</v>
      </c>
    </row>
    <row r="681" spans="1:14" x14ac:dyDescent="0.2">
      <c r="A681" s="17">
        <v>711</v>
      </c>
      <c r="B681" s="17">
        <v>7681</v>
      </c>
      <c r="C681" s="17">
        <v>7681</v>
      </c>
      <c r="D681" s="67">
        <v>43988.381126307868</v>
      </c>
      <c r="E681" s="67">
        <v>43988.381126307868</v>
      </c>
      <c r="F681" s="17">
        <v>1</v>
      </c>
      <c r="G681" s="17">
        <v>0</v>
      </c>
      <c r="H681" s="17">
        <v>0</v>
      </c>
      <c r="I681" s="17">
        <v>0</v>
      </c>
      <c r="J681" s="17">
        <v>500</v>
      </c>
      <c r="K681" s="6">
        <f t="shared" si="40"/>
        <v>0</v>
      </c>
      <c r="L681" s="69">
        <f t="shared" si="41"/>
        <v>0.38112268518518522</v>
      </c>
      <c r="M681" s="69">
        <f t="shared" si="42"/>
        <v>0.38112268518518522</v>
      </c>
      <c r="N681" s="75" t="str">
        <f t="shared" si="43"/>
        <v>0:00</v>
      </c>
    </row>
    <row r="682" spans="1:14" x14ac:dyDescent="0.2">
      <c r="A682" s="17">
        <v>712</v>
      </c>
      <c r="B682" s="17">
        <v>8359</v>
      </c>
      <c r="C682" s="17">
        <v>8382</v>
      </c>
      <c r="D682" s="67">
        <v>43988.381129131943</v>
      </c>
      <c r="E682" s="67">
        <v>43988.381133657407</v>
      </c>
      <c r="F682" s="17">
        <v>1</v>
      </c>
      <c r="G682" s="17">
        <v>5</v>
      </c>
      <c r="H682" s="17">
        <v>3</v>
      </c>
      <c r="I682" s="17">
        <v>0</v>
      </c>
      <c r="J682" s="17">
        <v>500</v>
      </c>
      <c r="K682" s="6">
        <f t="shared" si="40"/>
        <v>0</v>
      </c>
      <c r="L682" s="69">
        <f t="shared" si="41"/>
        <v>0.38113425925925926</v>
      </c>
      <c r="M682" s="69">
        <f t="shared" si="42"/>
        <v>0.38113425925925926</v>
      </c>
      <c r="N682" s="75" t="str">
        <f t="shared" si="43"/>
        <v>0:00</v>
      </c>
    </row>
    <row r="683" spans="1:14" x14ac:dyDescent="0.2">
      <c r="A683" s="17">
        <v>713</v>
      </c>
      <c r="B683" s="17">
        <v>9485</v>
      </c>
      <c r="C683" s="17">
        <v>9485</v>
      </c>
      <c r="D683" s="67">
        <v>43988.381138101853</v>
      </c>
      <c r="E683" s="67">
        <v>43988.381138113429</v>
      </c>
      <c r="F683" s="17">
        <v>1</v>
      </c>
      <c r="G683" s="17">
        <v>0</v>
      </c>
      <c r="H683" s="17">
        <v>0</v>
      </c>
      <c r="I683" s="17">
        <v>0</v>
      </c>
      <c r="J683" s="17">
        <v>500</v>
      </c>
      <c r="K683" s="6">
        <f t="shared" si="40"/>
        <v>0</v>
      </c>
      <c r="L683" s="69">
        <f t="shared" si="41"/>
        <v>0.38113425925925926</v>
      </c>
      <c r="M683" s="69">
        <f t="shared" si="42"/>
        <v>0.38113425925925926</v>
      </c>
      <c r="N683" s="75" t="str">
        <f t="shared" si="43"/>
        <v>0:00</v>
      </c>
    </row>
    <row r="684" spans="1:14" x14ac:dyDescent="0.2">
      <c r="A684" s="17">
        <v>714</v>
      </c>
      <c r="B684" s="17">
        <v>8959</v>
      </c>
      <c r="C684" s="17">
        <v>8993</v>
      </c>
      <c r="D684" s="67">
        <v>43988.381140775462</v>
      </c>
      <c r="E684" s="67">
        <v>43988.381146701387</v>
      </c>
      <c r="F684" s="17">
        <v>1</v>
      </c>
      <c r="G684" s="17">
        <v>7</v>
      </c>
      <c r="H684" s="17">
        <v>4</v>
      </c>
      <c r="I684" s="17">
        <v>0</v>
      </c>
      <c r="J684" s="17">
        <v>500</v>
      </c>
      <c r="K684" s="6">
        <f t="shared" si="40"/>
        <v>0</v>
      </c>
      <c r="L684" s="69">
        <f t="shared" si="41"/>
        <v>0.38114583333333335</v>
      </c>
      <c r="M684" s="69">
        <f t="shared" si="42"/>
        <v>0.38114583333333335</v>
      </c>
      <c r="N684" s="75" t="str">
        <f t="shared" si="43"/>
        <v>0:00</v>
      </c>
    </row>
    <row r="685" spans="1:14" x14ac:dyDescent="0.2">
      <c r="A685" s="17">
        <v>715</v>
      </c>
      <c r="B685" s="17">
        <v>10057.5</v>
      </c>
      <c r="C685" s="17">
        <v>10153.5</v>
      </c>
      <c r="D685" s="67">
        <v>43988.381151990739</v>
      </c>
      <c r="E685" s="67">
        <v>43988.381197268522</v>
      </c>
      <c r="F685" s="17">
        <v>0</v>
      </c>
      <c r="G685" s="17">
        <v>25</v>
      </c>
      <c r="H685" s="17">
        <v>12</v>
      </c>
      <c r="I685" s="17">
        <v>1</v>
      </c>
      <c r="J685" s="17">
        <v>500</v>
      </c>
      <c r="K685" s="6">
        <f t="shared" si="40"/>
        <v>0</v>
      </c>
      <c r="L685" s="69">
        <f t="shared" si="41"/>
        <v>0.38115740740740739</v>
      </c>
      <c r="M685" s="69">
        <f t="shared" si="42"/>
        <v>0.38119212962962962</v>
      </c>
      <c r="N685" s="75" t="str">
        <f t="shared" si="43"/>
        <v>0:00</v>
      </c>
    </row>
    <row r="686" spans="1:14" x14ac:dyDescent="0.2">
      <c r="A686" s="17">
        <v>716</v>
      </c>
      <c r="B686" s="17">
        <v>8061.5</v>
      </c>
      <c r="C686" s="17">
        <v>8178</v>
      </c>
      <c r="D686" s="67">
        <v>43988.381199479169</v>
      </c>
      <c r="E686" s="67">
        <v>43988.381214525463</v>
      </c>
      <c r="F686" s="17">
        <v>0</v>
      </c>
      <c r="G686" s="17">
        <v>17</v>
      </c>
      <c r="H686" s="17">
        <v>9</v>
      </c>
      <c r="I686" s="17">
        <v>1</v>
      </c>
      <c r="J686" s="17">
        <v>500</v>
      </c>
      <c r="K686" s="6">
        <f t="shared" si="40"/>
        <v>0</v>
      </c>
      <c r="L686" s="69">
        <f t="shared" si="41"/>
        <v>0.38120370370370371</v>
      </c>
      <c r="M686" s="69">
        <f t="shared" si="42"/>
        <v>0.38121527777777775</v>
      </c>
      <c r="N686" s="75" t="str">
        <f t="shared" si="43"/>
        <v>0:00</v>
      </c>
    </row>
    <row r="687" spans="1:14" x14ac:dyDescent="0.2">
      <c r="A687" s="17">
        <v>717</v>
      </c>
      <c r="B687" s="17">
        <v>8498</v>
      </c>
      <c r="C687" s="17">
        <v>8634</v>
      </c>
      <c r="D687" s="67">
        <v>43988.381217048613</v>
      </c>
      <c r="E687" s="67">
        <v>43988.381225081015</v>
      </c>
      <c r="F687" s="17">
        <v>0</v>
      </c>
      <c r="G687" s="17">
        <v>7</v>
      </c>
      <c r="H687" s="17">
        <v>4</v>
      </c>
      <c r="I687" s="17">
        <v>0</v>
      </c>
      <c r="J687" s="17">
        <v>500</v>
      </c>
      <c r="K687" s="6">
        <f t="shared" si="40"/>
        <v>0</v>
      </c>
      <c r="L687" s="69">
        <f t="shared" si="41"/>
        <v>0.38121527777777775</v>
      </c>
      <c r="M687" s="69">
        <f t="shared" si="42"/>
        <v>0.38122685185185184</v>
      </c>
      <c r="N687" s="75" t="str">
        <f t="shared" si="43"/>
        <v>0:00</v>
      </c>
    </row>
    <row r="688" spans="1:14" x14ac:dyDescent="0.2">
      <c r="A688" s="17">
        <v>718</v>
      </c>
      <c r="B688" s="17">
        <v>9676</v>
      </c>
      <c r="C688" s="17">
        <v>9685</v>
      </c>
      <c r="D688" s="67">
        <v>43988.381229085651</v>
      </c>
      <c r="E688" s="67">
        <v>43988.381231145831</v>
      </c>
      <c r="F688" s="17">
        <v>1</v>
      </c>
      <c r="G688" s="17">
        <v>2</v>
      </c>
      <c r="H688" s="17">
        <v>1</v>
      </c>
      <c r="I688" s="17">
        <v>0</v>
      </c>
      <c r="J688" s="17">
        <v>500</v>
      </c>
      <c r="K688" s="6">
        <f t="shared" si="40"/>
        <v>0</v>
      </c>
      <c r="L688" s="69">
        <f t="shared" si="41"/>
        <v>0.38122685185185184</v>
      </c>
      <c r="M688" s="69">
        <f t="shared" si="42"/>
        <v>0.38122685185185184</v>
      </c>
      <c r="N688" s="75" t="str">
        <f t="shared" si="43"/>
        <v>0:00</v>
      </c>
    </row>
    <row r="689" spans="1:14" x14ac:dyDescent="0.2">
      <c r="A689" s="17">
        <v>719</v>
      </c>
      <c r="B689" s="17">
        <v>10343</v>
      </c>
      <c r="C689" s="17">
        <v>10361</v>
      </c>
      <c r="D689" s="67">
        <v>43988.381236747686</v>
      </c>
      <c r="E689" s="67">
        <v>43988.381241701391</v>
      </c>
      <c r="F689" s="17">
        <v>1</v>
      </c>
      <c r="G689" s="17">
        <v>5</v>
      </c>
      <c r="H689" s="17">
        <v>3</v>
      </c>
      <c r="I689" s="17">
        <v>1</v>
      </c>
      <c r="J689" s="17">
        <v>500</v>
      </c>
      <c r="K689" s="6">
        <f t="shared" si="40"/>
        <v>0</v>
      </c>
      <c r="L689" s="69">
        <f t="shared" si="41"/>
        <v>0.38123842592592588</v>
      </c>
      <c r="M689" s="69">
        <f t="shared" si="42"/>
        <v>0.38123842592592588</v>
      </c>
      <c r="N689" s="75" t="str">
        <f t="shared" si="43"/>
        <v>0:00</v>
      </c>
    </row>
    <row r="690" spans="1:14" x14ac:dyDescent="0.2">
      <c r="A690" s="17">
        <v>720</v>
      </c>
      <c r="B690" s="17">
        <v>6120</v>
      </c>
      <c r="C690" s="17">
        <v>6120</v>
      </c>
      <c r="D690" s="67">
        <v>43988.38124263889</v>
      </c>
      <c r="E690" s="67">
        <v>43988.381242650466</v>
      </c>
      <c r="F690" s="17">
        <v>1</v>
      </c>
      <c r="G690" s="17">
        <v>0</v>
      </c>
      <c r="H690" s="17">
        <v>0</v>
      </c>
      <c r="I690" s="17">
        <v>0</v>
      </c>
      <c r="J690" s="17">
        <v>500</v>
      </c>
      <c r="K690" s="6">
        <f t="shared" si="40"/>
        <v>0</v>
      </c>
      <c r="L690" s="69">
        <f t="shared" si="41"/>
        <v>0.38123842592592588</v>
      </c>
      <c r="M690" s="69">
        <f t="shared" si="42"/>
        <v>0.38123842592592588</v>
      </c>
      <c r="N690" s="75" t="str">
        <f t="shared" si="43"/>
        <v>0:00</v>
      </c>
    </row>
    <row r="691" spans="1:14" x14ac:dyDescent="0.2">
      <c r="A691" s="17">
        <v>721</v>
      </c>
      <c r="B691" s="17">
        <v>8313</v>
      </c>
      <c r="C691" s="17">
        <v>8313</v>
      </c>
      <c r="D691" s="67">
        <v>43988.381244606484</v>
      </c>
      <c r="E691" s="67">
        <v>43988.381244606484</v>
      </c>
      <c r="F691" s="17">
        <v>1</v>
      </c>
      <c r="G691" s="17">
        <v>0</v>
      </c>
      <c r="H691" s="17">
        <v>0</v>
      </c>
      <c r="I691" s="17">
        <v>0</v>
      </c>
      <c r="J691" s="17">
        <v>500</v>
      </c>
      <c r="K691" s="6">
        <f t="shared" si="40"/>
        <v>0</v>
      </c>
      <c r="L691" s="69">
        <f t="shared" si="41"/>
        <v>0.38125000000000003</v>
      </c>
      <c r="M691" s="69">
        <f t="shared" si="42"/>
        <v>0.38125000000000003</v>
      </c>
      <c r="N691" s="75" t="str">
        <f t="shared" si="43"/>
        <v>0:00</v>
      </c>
    </row>
    <row r="692" spans="1:14" x14ac:dyDescent="0.2">
      <c r="A692" s="17">
        <v>722</v>
      </c>
      <c r="B692" s="17">
        <v>7411</v>
      </c>
      <c r="C692" s="17">
        <v>7507</v>
      </c>
      <c r="D692" s="67">
        <v>43988.381246342593</v>
      </c>
      <c r="E692" s="67">
        <v>43988.381261377312</v>
      </c>
      <c r="F692" s="17">
        <v>1</v>
      </c>
      <c r="G692" s="17">
        <v>19</v>
      </c>
      <c r="H692" s="17">
        <v>10</v>
      </c>
      <c r="I692" s="17">
        <v>0</v>
      </c>
      <c r="J692" s="17">
        <v>500</v>
      </c>
      <c r="K692" s="6">
        <f t="shared" si="40"/>
        <v>0</v>
      </c>
      <c r="L692" s="69">
        <f t="shared" si="41"/>
        <v>0.38125000000000003</v>
      </c>
      <c r="M692" s="69">
        <f t="shared" si="42"/>
        <v>0.38126157407407407</v>
      </c>
      <c r="N692" s="75" t="str">
        <f t="shared" si="43"/>
        <v>0:00</v>
      </c>
    </row>
    <row r="693" spans="1:14" x14ac:dyDescent="0.2">
      <c r="A693" s="17">
        <v>723</v>
      </c>
      <c r="B693" s="17">
        <v>7884</v>
      </c>
      <c r="C693" s="17">
        <v>7909</v>
      </c>
      <c r="D693" s="67">
        <v>43988.381263518517</v>
      </c>
      <c r="E693" s="67">
        <v>43988.381267766206</v>
      </c>
      <c r="F693" s="17">
        <v>1</v>
      </c>
      <c r="G693" s="17">
        <v>5</v>
      </c>
      <c r="H693" s="17">
        <v>3</v>
      </c>
      <c r="I693" s="17">
        <v>0</v>
      </c>
      <c r="J693" s="17">
        <v>500</v>
      </c>
      <c r="K693" s="6">
        <f t="shared" si="40"/>
        <v>0</v>
      </c>
      <c r="L693" s="69">
        <f t="shared" si="41"/>
        <v>0.38126157407407407</v>
      </c>
      <c r="M693" s="69">
        <f t="shared" si="42"/>
        <v>0.38127314814814817</v>
      </c>
      <c r="N693" s="75" t="str">
        <f t="shared" si="43"/>
        <v>0:00</v>
      </c>
    </row>
    <row r="694" spans="1:14" x14ac:dyDescent="0.2">
      <c r="A694" s="17">
        <v>724</v>
      </c>
      <c r="B694" s="17">
        <v>7312</v>
      </c>
      <c r="C694" s="17">
        <v>7312</v>
      </c>
      <c r="D694" s="67">
        <v>43988.381268935183</v>
      </c>
      <c r="E694" s="67">
        <v>43988.381268935183</v>
      </c>
      <c r="F694" s="17">
        <v>1</v>
      </c>
      <c r="G694" s="17">
        <v>0</v>
      </c>
      <c r="H694" s="17">
        <v>0</v>
      </c>
      <c r="I694" s="17">
        <v>0</v>
      </c>
      <c r="J694" s="17">
        <v>500</v>
      </c>
      <c r="K694" s="6">
        <f t="shared" si="40"/>
        <v>0</v>
      </c>
      <c r="L694" s="69">
        <f t="shared" si="41"/>
        <v>0.38127314814814817</v>
      </c>
      <c r="M694" s="69">
        <f t="shared" si="42"/>
        <v>0.38127314814814817</v>
      </c>
      <c r="N694" s="75" t="str">
        <f t="shared" si="43"/>
        <v>0:00</v>
      </c>
    </row>
    <row r="695" spans="1:14" x14ac:dyDescent="0.2">
      <c r="A695" s="17">
        <v>725</v>
      </c>
      <c r="B695" s="17">
        <v>10677</v>
      </c>
      <c r="C695" s="17">
        <v>10677</v>
      </c>
      <c r="D695" s="67">
        <v>43988.381274629632</v>
      </c>
      <c r="E695" s="67">
        <v>43988.3812746412</v>
      </c>
      <c r="F695" s="17">
        <v>1</v>
      </c>
      <c r="G695" s="17">
        <v>0</v>
      </c>
      <c r="H695" s="17">
        <v>0</v>
      </c>
      <c r="I695" s="17">
        <v>0</v>
      </c>
      <c r="J695" s="17">
        <v>500</v>
      </c>
      <c r="K695" s="6">
        <f t="shared" si="40"/>
        <v>0</v>
      </c>
      <c r="L695" s="69">
        <f t="shared" si="41"/>
        <v>0.38127314814814817</v>
      </c>
      <c r="M695" s="69">
        <f t="shared" si="42"/>
        <v>0.38127314814814817</v>
      </c>
      <c r="N695" s="75" t="str">
        <f t="shared" si="43"/>
        <v>0:00</v>
      </c>
    </row>
    <row r="696" spans="1:14" x14ac:dyDescent="0.2">
      <c r="A696" s="17">
        <v>726</v>
      </c>
      <c r="B696" s="17">
        <v>10348</v>
      </c>
      <c r="C696" s="17">
        <v>10348</v>
      </c>
      <c r="D696" s="67">
        <v>43988.381280555557</v>
      </c>
      <c r="E696" s="67">
        <v>43988.381280567133</v>
      </c>
      <c r="F696" s="17">
        <v>1</v>
      </c>
      <c r="G696" s="17">
        <v>0</v>
      </c>
      <c r="H696" s="17">
        <v>0</v>
      </c>
      <c r="I696" s="17">
        <v>0</v>
      </c>
      <c r="J696" s="17">
        <v>500</v>
      </c>
      <c r="K696" s="6">
        <f t="shared" si="40"/>
        <v>0</v>
      </c>
      <c r="L696" s="69">
        <f t="shared" si="41"/>
        <v>0.38128472222222221</v>
      </c>
      <c r="M696" s="69">
        <f t="shared" si="42"/>
        <v>0.38128472222222221</v>
      </c>
      <c r="N696" s="75" t="str">
        <f t="shared" si="43"/>
        <v>0:00</v>
      </c>
    </row>
    <row r="697" spans="1:14" x14ac:dyDescent="0.2">
      <c r="A697" s="17">
        <v>727</v>
      </c>
      <c r="B697" s="17">
        <v>9062.5</v>
      </c>
      <c r="C697" s="17">
        <v>9077</v>
      </c>
      <c r="D697" s="67">
        <v>43988.381283472219</v>
      </c>
      <c r="E697" s="67">
        <v>43988.381292268517</v>
      </c>
      <c r="F697" s="17">
        <v>1</v>
      </c>
      <c r="G697" s="17">
        <v>10</v>
      </c>
      <c r="H697" s="17">
        <v>6</v>
      </c>
      <c r="I697" s="17">
        <v>0</v>
      </c>
      <c r="J697" s="17">
        <v>500</v>
      </c>
      <c r="K697" s="6">
        <f t="shared" si="40"/>
        <v>0</v>
      </c>
      <c r="L697" s="69">
        <f t="shared" si="41"/>
        <v>0.38128472222222221</v>
      </c>
      <c r="M697" s="69">
        <f t="shared" si="42"/>
        <v>0.3812962962962963</v>
      </c>
      <c r="N697" s="75" t="str">
        <f t="shared" si="43"/>
        <v>0:00</v>
      </c>
    </row>
    <row r="698" spans="1:14" x14ac:dyDescent="0.2">
      <c r="A698" s="17">
        <v>728</v>
      </c>
      <c r="B698" s="17">
        <v>8054.5</v>
      </c>
      <c r="C698" s="17">
        <v>8054.5</v>
      </c>
      <c r="D698" s="67">
        <v>43988.381294340281</v>
      </c>
      <c r="E698" s="67">
        <v>43988.381295023151</v>
      </c>
      <c r="F698" s="17">
        <v>0</v>
      </c>
      <c r="G698" s="17">
        <v>0</v>
      </c>
      <c r="H698" s="17">
        <v>0</v>
      </c>
      <c r="I698" s="17">
        <v>0</v>
      </c>
      <c r="J698" s="17">
        <v>500</v>
      </c>
      <c r="K698" s="6">
        <f t="shared" si="40"/>
        <v>0</v>
      </c>
      <c r="L698" s="69">
        <f t="shared" si="41"/>
        <v>0.3812962962962963</v>
      </c>
      <c r="M698" s="69">
        <f t="shared" si="42"/>
        <v>0.3812962962962963</v>
      </c>
      <c r="N698" s="75" t="str">
        <f t="shared" si="43"/>
        <v>0:00</v>
      </c>
    </row>
    <row r="699" spans="1:14" x14ac:dyDescent="0.2">
      <c r="A699" s="17">
        <v>729</v>
      </c>
      <c r="B699" s="17">
        <v>9234</v>
      </c>
      <c r="C699" s="17">
        <v>9234</v>
      </c>
      <c r="D699" s="67">
        <v>43988.381298113425</v>
      </c>
      <c r="E699" s="67">
        <v>43988.381298125001</v>
      </c>
      <c r="F699" s="17">
        <v>1</v>
      </c>
      <c r="G699" s="17">
        <v>0</v>
      </c>
      <c r="H699" s="17">
        <v>0</v>
      </c>
      <c r="I699" s="17">
        <v>0</v>
      </c>
      <c r="J699" s="17">
        <v>500</v>
      </c>
      <c r="K699" s="6">
        <f t="shared" si="40"/>
        <v>0</v>
      </c>
      <c r="L699" s="69">
        <f t="shared" si="41"/>
        <v>0.3812962962962963</v>
      </c>
      <c r="M699" s="69">
        <f t="shared" si="42"/>
        <v>0.3812962962962963</v>
      </c>
      <c r="N699" s="75" t="str">
        <f t="shared" si="43"/>
        <v>0:00</v>
      </c>
    </row>
    <row r="700" spans="1:14" x14ac:dyDescent="0.2">
      <c r="A700" s="17">
        <v>730</v>
      </c>
      <c r="B700" s="17">
        <v>8214</v>
      </c>
      <c r="C700" s="17">
        <v>8320</v>
      </c>
      <c r="D700" s="67">
        <v>43988.381300092595</v>
      </c>
      <c r="E700" s="67">
        <v>43988.3813080787</v>
      </c>
      <c r="F700" s="17">
        <v>1</v>
      </c>
      <c r="G700" s="17">
        <v>8</v>
      </c>
      <c r="H700" s="17">
        <v>5</v>
      </c>
      <c r="I700" s="17">
        <v>1</v>
      </c>
      <c r="J700" s="17">
        <v>500</v>
      </c>
      <c r="K700" s="6">
        <f t="shared" si="40"/>
        <v>0</v>
      </c>
      <c r="L700" s="69">
        <f t="shared" si="41"/>
        <v>0.3812962962962963</v>
      </c>
      <c r="M700" s="69">
        <f t="shared" si="42"/>
        <v>0.38130787037037034</v>
      </c>
      <c r="N700" s="75" t="str">
        <f t="shared" si="43"/>
        <v>0:00</v>
      </c>
    </row>
    <row r="701" spans="1:14" x14ac:dyDescent="0.2">
      <c r="A701" s="24">
        <v>731</v>
      </c>
      <c r="B701" s="24">
        <v>9449</v>
      </c>
      <c r="C701" s="24">
        <v>9574</v>
      </c>
      <c r="D701" s="67">
        <v>43988.028516296297</v>
      </c>
      <c r="E701" s="67">
        <v>43988.028545127316</v>
      </c>
      <c r="F701" s="24">
        <v>1</v>
      </c>
      <c r="G701" s="24">
        <v>20</v>
      </c>
      <c r="H701" s="24">
        <v>12</v>
      </c>
      <c r="I701" s="24">
        <v>0</v>
      </c>
      <c r="J701" s="17">
        <v>500</v>
      </c>
      <c r="K701" s="6">
        <f t="shared" si="40"/>
        <v>0</v>
      </c>
      <c r="L701" s="69">
        <f t="shared" si="41"/>
        <v>2.8518518518518523E-2</v>
      </c>
      <c r="M701" s="69">
        <f t="shared" si="42"/>
        <v>2.854166666666667E-2</v>
      </c>
      <c r="N701" s="75" t="str">
        <f t="shared" si="43"/>
        <v>0:00</v>
      </c>
    </row>
    <row r="702" spans="1:14" x14ac:dyDescent="0.2">
      <c r="A702" s="24">
        <v>732</v>
      </c>
      <c r="B702" s="24">
        <v>6917</v>
      </c>
      <c r="C702" s="24">
        <v>6917</v>
      </c>
      <c r="D702" s="67">
        <v>43988.028546574074</v>
      </c>
      <c r="E702" s="67">
        <v>43988.028546574074</v>
      </c>
      <c r="F702" s="24">
        <v>1</v>
      </c>
      <c r="G702" s="24">
        <v>0</v>
      </c>
      <c r="H702" s="24">
        <v>0</v>
      </c>
      <c r="I702" s="24">
        <v>0</v>
      </c>
      <c r="J702" s="17">
        <v>500</v>
      </c>
      <c r="K702" s="6">
        <f t="shared" si="40"/>
        <v>0</v>
      </c>
      <c r="L702" s="69">
        <f t="shared" si="41"/>
        <v>2.854166666666667E-2</v>
      </c>
      <c r="M702" s="69">
        <f t="shared" si="42"/>
        <v>2.854166666666667E-2</v>
      </c>
      <c r="N702" s="75" t="str">
        <f t="shared" si="43"/>
        <v>0:00</v>
      </c>
    </row>
    <row r="703" spans="1:14" x14ac:dyDescent="0.2">
      <c r="A703" s="24">
        <v>733</v>
      </c>
      <c r="B703" s="24">
        <v>7636</v>
      </c>
      <c r="C703" s="24">
        <v>7636</v>
      </c>
      <c r="D703" s="67">
        <v>43988.02854806713</v>
      </c>
      <c r="E703" s="67">
        <v>43988.02854806713</v>
      </c>
      <c r="F703" s="24">
        <v>1</v>
      </c>
      <c r="G703" s="24">
        <v>0</v>
      </c>
      <c r="H703" s="24">
        <v>0</v>
      </c>
      <c r="I703" s="24">
        <v>0</v>
      </c>
      <c r="J703" s="17">
        <v>500</v>
      </c>
      <c r="K703" s="6">
        <f t="shared" si="40"/>
        <v>0</v>
      </c>
      <c r="L703" s="69">
        <f t="shared" si="41"/>
        <v>2.855324074074074E-2</v>
      </c>
      <c r="M703" s="69">
        <f t="shared" si="42"/>
        <v>2.855324074074074E-2</v>
      </c>
      <c r="N703" s="75" t="str">
        <f t="shared" si="43"/>
        <v>0:00</v>
      </c>
    </row>
    <row r="704" spans="1:14" x14ac:dyDescent="0.2">
      <c r="A704" s="24">
        <v>734</v>
      </c>
      <c r="B704" s="24">
        <v>9379</v>
      </c>
      <c r="C704" s="24">
        <v>9449</v>
      </c>
      <c r="D704" s="67">
        <v>43988.028551400464</v>
      </c>
      <c r="E704" s="67">
        <v>43988.028569710645</v>
      </c>
      <c r="F704" s="24">
        <v>0</v>
      </c>
      <c r="G704" s="24">
        <v>18</v>
      </c>
      <c r="H704" s="24">
        <v>9</v>
      </c>
      <c r="I704" s="24">
        <v>0</v>
      </c>
      <c r="J704" s="17">
        <v>500</v>
      </c>
      <c r="K704" s="6">
        <f t="shared" si="40"/>
        <v>0</v>
      </c>
      <c r="L704" s="69">
        <f t="shared" si="41"/>
        <v>2.855324074074074E-2</v>
      </c>
      <c r="M704" s="69">
        <f t="shared" si="42"/>
        <v>2.8564814814814817E-2</v>
      </c>
      <c r="N704" s="75" t="str">
        <f t="shared" si="43"/>
        <v>0:00</v>
      </c>
    </row>
    <row r="705" spans="1:14" x14ac:dyDescent="0.2">
      <c r="A705" s="24">
        <v>735</v>
      </c>
      <c r="B705" s="24">
        <v>9283.5</v>
      </c>
      <c r="C705" s="24">
        <v>9345</v>
      </c>
      <c r="D705" s="67">
        <v>43988.028573090276</v>
      </c>
      <c r="E705" s="67">
        <v>43988.028577685189</v>
      </c>
      <c r="F705" s="24">
        <v>1</v>
      </c>
      <c r="G705" s="24">
        <v>5</v>
      </c>
      <c r="H705" s="24">
        <v>3</v>
      </c>
      <c r="I705" s="24">
        <v>0</v>
      </c>
      <c r="J705" s="17">
        <v>500</v>
      </c>
      <c r="K705" s="6">
        <f t="shared" si="40"/>
        <v>0</v>
      </c>
      <c r="L705" s="69">
        <f t="shared" si="41"/>
        <v>2.8576388888888887E-2</v>
      </c>
      <c r="M705" s="69">
        <f t="shared" si="42"/>
        <v>2.8576388888888887E-2</v>
      </c>
      <c r="N705" s="75" t="str">
        <f t="shared" si="43"/>
        <v>0:00</v>
      </c>
    </row>
    <row r="706" spans="1:14" x14ac:dyDescent="0.2">
      <c r="A706" s="24">
        <v>736</v>
      </c>
      <c r="B706" s="24">
        <v>7194</v>
      </c>
      <c r="C706" s="24">
        <v>7194</v>
      </c>
      <c r="D706" s="67">
        <v>43988.028579178237</v>
      </c>
      <c r="E706" s="67">
        <v>43988.028579178237</v>
      </c>
      <c r="F706" s="24">
        <v>1</v>
      </c>
      <c r="G706" s="24">
        <v>0</v>
      </c>
      <c r="H706" s="24">
        <v>0</v>
      </c>
      <c r="I706" s="24">
        <v>0</v>
      </c>
      <c r="J706" s="17">
        <v>500</v>
      </c>
      <c r="K706" s="6">
        <f t="shared" ref="K706:K769" si="44">IF(A706=A707,1,0)</f>
        <v>0</v>
      </c>
      <c r="L706" s="69">
        <f t="shared" ref="L706:L769" si="45">TIME(HOUR(D706), MINUTE(D706), SECOND(D706))</f>
        <v>2.8576388888888887E-2</v>
      </c>
      <c r="M706" s="69">
        <f t="shared" ref="M706:M769" si="46">TIME(HOUR(E706), MINUTE(E706), SECOND(E706))</f>
        <v>2.8576388888888887E-2</v>
      </c>
      <c r="N706" s="75" t="str">
        <f t="shared" ref="N706:N769" si="47">TEXT(M706-L706, "h:mm")</f>
        <v>0:00</v>
      </c>
    </row>
    <row r="707" spans="1:14" x14ac:dyDescent="0.2">
      <c r="A707" s="24">
        <v>737</v>
      </c>
      <c r="B707" s="24">
        <v>7322.5</v>
      </c>
      <c r="C707" s="24">
        <v>7347</v>
      </c>
      <c r="D707" s="67">
        <v>43988.028580729166</v>
      </c>
      <c r="E707" s="67">
        <v>43988.02858416667</v>
      </c>
      <c r="F707" s="24">
        <v>1</v>
      </c>
      <c r="G707" s="24">
        <v>4</v>
      </c>
      <c r="H707" s="24">
        <v>2</v>
      </c>
      <c r="I707" s="24">
        <v>0</v>
      </c>
      <c r="J707" s="17">
        <v>500</v>
      </c>
      <c r="K707" s="6">
        <f t="shared" si="44"/>
        <v>0</v>
      </c>
      <c r="L707" s="69">
        <f t="shared" si="45"/>
        <v>2.8576388888888887E-2</v>
      </c>
      <c r="M707" s="69">
        <f t="shared" si="46"/>
        <v>2.8587962962962964E-2</v>
      </c>
      <c r="N707" s="75" t="str">
        <f t="shared" si="47"/>
        <v>0:00</v>
      </c>
    </row>
    <row r="708" spans="1:14" x14ac:dyDescent="0.2">
      <c r="A708" s="24">
        <v>738</v>
      </c>
      <c r="B708" s="24">
        <v>7097</v>
      </c>
      <c r="C708" s="24">
        <v>7168</v>
      </c>
      <c r="D708" s="67">
        <v>43988.028585740743</v>
      </c>
      <c r="E708" s="67">
        <v>43988.028594710646</v>
      </c>
      <c r="F708" s="24">
        <v>1</v>
      </c>
      <c r="G708" s="24">
        <v>12</v>
      </c>
      <c r="H708" s="24">
        <v>5</v>
      </c>
      <c r="I708" s="24">
        <v>0</v>
      </c>
      <c r="J708" s="17">
        <v>500</v>
      </c>
      <c r="K708" s="6">
        <f t="shared" si="44"/>
        <v>0</v>
      </c>
      <c r="L708" s="69">
        <f t="shared" si="45"/>
        <v>2.8587962962962964E-2</v>
      </c>
      <c r="M708" s="69">
        <f t="shared" si="46"/>
        <v>2.8599537037037034E-2</v>
      </c>
      <c r="N708" s="75" t="str">
        <f t="shared" si="47"/>
        <v>0:00</v>
      </c>
    </row>
    <row r="709" spans="1:14" x14ac:dyDescent="0.2">
      <c r="A709" s="24">
        <v>739</v>
      </c>
      <c r="B709" s="24">
        <v>9717</v>
      </c>
      <c r="C709" s="24">
        <v>9723</v>
      </c>
      <c r="D709" s="67">
        <v>43988.028599490739</v>
      </c>
      <c r="E709" s="67">
        <v>43988.028607604167</v>
      </c>
      <c r="F709" s="24">
        <v>1</v>
      </c>
      <c r="G709" s="24">
        <v>8</v>
      </c>
      <c r="H709" s="24">
        <v>4</v>
      </c>
      <c r="I709" s="24">
        <v>1</v>
      </c>
      <c r="J709" s="17">
        <v>500</v>
      </c>
      <c r="K709" s="6">
        <f t="shared" si="44"/>
        <v>0</v>
      </c>
      <c r="L709" s="69">
        <f t="shared" si="45"/>
        <v>2.8599537037037034E-2</v>
      </c>
      <c r="M709" s="69">
        <f t="shared" si="46"/>
        <v>2.8611111111111115E-2</v>
      </c>
      <c r="N709" s="75" t="str">
        <f t="shared" si="47"/>
        <v>0:00</v>
      </c>
    </row>
    <row r="710" spans="1:14" x14ac:dyDescent="0.2">
      <c r="A710" s="24">
        <v>740</v>
      </c>
      <c r="B710" s="24">
        <v>7562</v>
      </c>
      <c r="C710" s="24">
        <v>7562</v>
      </c>
      <c r="D710" s="67">
        <v>43988.02860902778</v>
      </c>
      <c r="E710" s="67">
        <v>43988.028609039349</v>
      </c>
      <c r="F710" s="24">
        <v>1</v>
      </c>
      <c r="G710" s="24">
        <v>0</v>
      </c>
      <c r="H710" s="24">
        <v>0</v>
      </c>
      <c r="I710" s="24">
        <v>0</v>
      </c>
      <c r="J710" s="17">
        <v>500</v>
      </c>
      <c r="K710" s="6">
        <f t="shared" si="44"/>
        <v>0</v>
      </c>
      <c r="L710" s="69">
        <f t="shared" si="45"/>
        <v>2.8611111111111115E-2</v>
      </c>
      <c r="M710" s="69">
        <f t="shared" si="46"/>
        <v>2.8611111111111115E-2</v>
      </c>
      <c r="N710" s="75" t="str">
        <f t="shared" si="47"/>
        <v>0:00</v>
      </c>
    </row>
    <row r="711" spans="1:14" x14ac:dyDescent="0.2">
      <c r="A711" s="24">
        <v>741</v>
      </c>
      <c r="B711" s="24">
        <v>9631</v>
      </c>
      <c r="C711" s="24">
        <v>9631</v>
      </c>
      <c r="D711" s="67">
        <v>43988.028612662034</v>
      </c>
      <c r="E711" s="67">
        <v>43988.02861267361</v>
      </c>
      <c r="F711" s="24">
        <v>1</v>
      </c>
      <c r="G711" s="24">
        <v>0</v>
      </c>
      <c r="H711" s="24">
        <v>0</v>
      </c>
      <c r="I711" s="24">
        <v>0</v>
      </c>
      <c r="J711" s="17">
        <v>500</v>
      </c>
      <c r="K711" s="6">
        <f t="shared" si="44"/>
        <v>0</v>
      </c>
      <c r="L711" s="69">
        <f t="shared" si="45"/>
        <v>2.8611111111111115E-2</v>
      </c>
      <c r="M711" s="69">
        <f t="shared" si="46"/>
        <v>2.8611111111111115E-2</v>
      </c>
      <c r="N711" s="75" t="str">
        <f t="shared" si="47"/>
        <v>0:00</v>
      </c>
    </row>
    <row r="712" spans="1:14" x14ac:dyDescent="0.2">
      <c r="A712" s="24">
        <v>742</v>
      </c>
      <c r="B712" s="24">
        <v>8640</v>
      </c>
      <c r="C712" s="24">
        <v>8837.5</v>
      </c>
      <c r="D712" s="67">
        <v>43988.028616122683</v>
      </c>
      <c r="E712" s="67">
        <v>43988.028651736109</v>
      </c>
      <c r="F712" s="24">
        <v>0</v>
      </c>
      <c r="G712" s="24">
        <v>44</v>
      </c>
      <c r="H712" s="24">
        <v>18</v>
      </c>
      <c r="I712" s="24">
        <v>0</v>
      </c>
      <c r="J712" s="17">
        <v>500</v>
      </c>
      <c r="K712" s="6">
        <f t="shared" si="44"/>
        <v>0</v>
      </c>
      <c r="L712" s="69">
        <f t="shared" si="45"/>
        <v>2.8611111111111115E-2</v>
      </c>
      <c r="M712" s="69">
        <f t="shared" si="46"/>
        <v>2.8657407407407406E-2</v>
      </c>
      <c r="N712" s="75" t="str">
        <f t="shared" si="47"/>
        <v>0:00</v>
      </c>
    </row>
    <row r="713" spans="1:14" x14ac:dyDescent="0.2">
      <c r="A713" s="24">
        <v>743</v>
      </c>
      <c r="B713" s="24">
        <v>9368</v>
      </c>
      <c r="C713" s="24">
        <v>9379</v>
      </c>
      <c r="D713" s="67">
        <v>43988.02865508102</v>
      </c>
      <c r="E713" s="67">
        <v>43988.028657025461</v>
      </c>
      <c r="F713" s="24">
        <v>1</v>
      </c>
      <c r="G713" s="24">
        <v>2</v>
      </c>
      <c r="H713" s="24">
        <v>1</v>
      </c>
      <c r="I713" s="24">
        <v>0</v>
      </c>
      <c r="J713" s="17">
        <v>500</v>
      </c>
      <c r="K713" s="6">
        <f t="shared" si="44"/>
        <v>0</v>
      </c>
      <c r="L713" s="69">
        <f t="shared" si="45"/>
        <v>2.8657407407407406E-2</v>
      </c>
      <c r="M713" s="69">
        <f t="shared" si="46"/>
        <v>2.8657407407407406E-2</v>
      </c>
      <c r="N713" s="75" t="str">
        <f t="shared" si="47"/>
        <v>0:00</v>
      </c>
    </row>
    <row r="714" spans="1:14" x14ac:dyDescent="0.2">
      <c r="A714" s="24">
        <v>744</v>
      </c>
      <c r="B714" s="24">
        <v>7332</v>
      </c>
      <c r="C714" s="24">
        <v>7332</v>
      </c>
      <c r="D714" s="67">
        <v>43988.028658587966</v>
      </c>
      <c r="E714" s="67">
        <v>43988.028658599535</v>
      </c>
      <c r="F714" s="24">
        <v>1</v>
      </c>
      <c r="G714" s="24">
        <v>0</v>
      </c>
      <c r="H714" s="24">
        <v>0</v>
      </c>
      <c r="I714" s="24">
        <v>0</v>
      </c>
      <c r="J714" s="17">
        <v>500</v>
      </c>
      <c r="K714" s="6">
        <f t="shared" si="44"/>
        <v>0</v>
      </c>
      <c r="L714" s="69">
        <f t="shared" si="45"/>
        <v>2.8657407407407406E-2</v>
      </c>
      <c r="M714" s="69">
        <f t="shared" si="46"/>
        <v>2.8657407407407406E-2</v>
      </c>
      <c r="N714" s="75" t="str">
        <f t="shared" si="47"/>
        <v>0:00</v>
      </c>
    </row>
    <row r="715" spans="1:14" x14ac:dyDescent="0.2">
      <c r="A715" s="17">
        <v>745</v>
      </c>
      <c r="B715" s="17">
        <v>4471</v>
      </c>
      <c r="C715" s="17">
        <v>4499.25</v>
      </c>
      <c r="D715" s="67">
        <v>43988.381312280093</v>
      </c>
      <c r="E715" s="67">
        <v>43988.381316006948</v>
      </c>
      <c r="F715" s="17">
        <v>0</v>
      </c>
      <c r="G715" s="17">
        <v>3</v>
      </c>
      <c r="H715" s="17">
        <v>2</v>
      </c>
      <c r="I715" s="17">
        <v>0</v>
      </c>
      <c r="J715" s="17">
        <v>500</v>
      </c>
      <c r="K715" s="6">
        <f t="shared" si="44"/>
        <v>0</v>
      </c>
      <c r="L715" s="69">
        <f t="shared" si="45"/>
        <v>0.38130787037037034</v>
      </c>
      <c r="M715" s="69">
        <f t="shared" si="46"/>
        <v>0.38131944444444449</v>
      </c>
      <c r="N715" s="75" t="str">
        <f t="shared" si="47"/>
        <v>0:00</v>
      </c>
    </row>
    <row r="716" spans="1:14" x14ac:dyDescent="0.2">
      <c r="A716" s="17">
        <v>746</v>
      </c>
      <c r="B716" s="17">
        <v>2788</v>
      </c>
      <c r="C716" s="17">
        <v>4877.75</v>
      </c>
      <c r="D716" s="67">
        <v>43988.381324398149</v>
      </c>
      <c r="E716" s="67">
        <v>43988.381359050923</v>
      </c>
      <c r="F716" s="17">
        <v>0</v>
      </c>
      <c r="G716" s="17">
        <v>45</v>
      </c>
      <c r="H716" s="17">
        <v>17</v>
      </c>
      <c r="I716" s="17">
        <v>1</v>
      </c>
      <c r="J716" s="17">
        <v>500</v>
      </c>
      <c r="K716" s="6">
        <f t="shared" si="44"/>
        <v>0</v>
      </c>
      <c r="L716" s="69">
        <f t="shared" si="45"/>
        <v>0.38131944444444449</v>
      </c>
      <c r="M716" s="69">
        <f t="shared" si="46"/>
        <v>0.38135416666666666</v>
      </c>
      <c r="N716" s="75" t="str">
        <f t="shared" si="47"/>
        <v>0:00</v>
      </c>
    </row>
    <row r="717" spans="1:14" x14ac:dyDescent="0.2">
      <c r="A717" s="17">
        <v>747</v>
      </c>
      <c r="B717" s="17">
        <v>6113</v>
      </c>
      <c r="C717" s="17">
        <v>6932.75</v>
      </c>
      <c r="D717" s="67">
        <v>43988.381388344904</v>
      </c>
      <c r="E717" s="67">
        <v>43988.381489050924</v>
      </c>
      <c r="F717" s="17">
        <v>0</v>
      </c>
      <c r="G717" s="17">
        <v>53</v>
      </c>
      <c r="H717" s="17">
        <v>13</v>
      </c>
      <c r="I717" s="17">
        <v>2</v>
      </c>
      <c r="J717" s="17">
        <v>500</v>
      </c>
      <c r="K717" s="6">
        <f t="shared" si="44"/>
        <v>0</v>
      </c>
      <c r="L717" s="69">
        <f t="shared" si="45"/>
        <v>0.38138888888888883</v>
      </c>
      <c r="M717" s="69">
        <f t="shared" si="46"/>
        <v>0.38149305555555557</v>
      </c>
      <c r="N717" s="75" t="str">
        <f t="shared" si="47"/>
        <v>0:00</v>
      </c>
    </row>
    <row r="718" spans="1:14" x14ac:dyDescent="0.2">
      <c r="A718" s="17">
        <v>748</v>
      </c>
      <c r="B718" s="17">
        <v>2394</v>
      </c>
      <c r="C718" s="17">
        <v>5854</v>
      </c>
      <c r="D718" s="67">
        <v>43988.381495682872</v>
      </c>
      <c r="E718" s="67">
        <v>43988.381523657408</v>
      </c>
      <c r="F718" s="17">
        <v>1</v>
      </c>
      <c r="G718" s="17">
        <v>35</v>
      </c>
      <c r="H718" s="17">
        <v>12</v>
      </c>
      <c r="I718" s="17">
        <v>2</v>
      </c>
      <c r="J718" s="17">
        <v>500</v>
      </c>
      <c r="K718" s="6">
        <f t="shared" si="44"/>
        <v>0</v>
      </c>
      <c r="L718" s="69">
        <f t="shared" si="45"/>
        <v>0.38149305555555557</v>
      </c>
      <c r="M718" s="69">
        <f t="shared" si="46"/>
        <v>0.38152777777777774</v>
      </c>
      <c r="N718" s="75" t="str">
        <f t="shared" si="47"/>
        <v>0:00</v>
      </c>
    </row>
    <row r="719" spans="1:14" x14ac:dyDescent="0.2">
      <c r="A719" s="17">
        <v>749</v>
      </c>
      <c r="B719" s="17">
        <v>3074</v>
      </c>
      <c r="C719" s="17">
        <v>6426</v>
      </c>
      <c r="D719" s="67">
        <v>43988.38152693287</v>
      </c>
      <c r="E719" s="67">
        <v>43988.38153165509</v>
      </c>
      <c r="F719" s="17">
        <v>1</v>
      </c>
      <c r="G719" s="17">
        <v>13</v>
      </c>
      <c r="H719" s="17">
        <v>3</v>
      </c>
      <c r="I719" s="17">
        <v>0</v>
      </c>
      <c r="J719" s="17">
        <v>500</v>
      </c>
      <c r="K719" s="6">
        <f t="shared" si="44"/>
        <v>0</v>
      </c>
      <c r="L719" s="69">
        <f t="shared" si="45"/>
        <v>0.38152777777777774</v>
      </c>
      <c r="M719" s="69">
        <f t="shared" si="46"/>
        <v>0.38152777777777774</v>
      </c>
      <c r="N719" s="75" t="str">
        <f t="shared" si="47"/>
        <v>0:00</v>
      </c>
    </row>
    <row r="720" spans="1:14" x14ac:dyDescent="0.2">
      <c r="A720" s="17">
        <v>750</v>
      </c>
      <c r="B720" s="17">
        <v>10068.5</v>
      </c>
      <c r="C720" s="17">
        <v>10739</v>
      </c>
      <c r="D720" s="67">
        <v>43988.381567013887</v>
      </c>
      <c r="E720" s="67">
        <v>43988.383429108799</v>
      </c>
      <c r="F720" s="17">
        <v>0</v>
      </c>
      <c r="G720" s="17">
        <v>241</v>
      </c>
      <c r="H720" s="17">
        <v>49</v>
      </c>
      <c r="I720" s="17">
        <v>4</v>
      </c>
      <c r="J720" s="17">
        <v>500</v>
      </c>
      <c r="K720" s="6">
        <f t="shared" si="44"/>
        <v>0</v>
      </c>
      <c r="L720" s="69">
        <f t="shared" si="45"/>
        <v>0.38156250000000003</v>
      </c>
      <c r="M720" s="69">
        <f t="shared" si="46"/>
        <v>0.38342592592592589</v>
      </c>
      <c r="N720" s="75" t="str">
        <f t="shared" si="47"/>
        <v>0:02</v>
      </c>
    </row>
    <row r="721" spans="1:14" x14ac:dyDescent="0.2">
      <c r="A721" s="17">
        <v>751</v>
      </c>
      <c r="B721" s="17">
        <v>7840</v>
      </c>
      <c r="C721" s="17">
        <v>8322</v>
      </c>
      <c r="D721" s="67">
        <v>43988.383434409719</v>
      </c>
      <c r="E721" s="67">
        <v>43988.383507789353</v>
      </c>
      <c r="F721" s="17">
        <v>0</v>
      </c>
      <c r="G721" s="17">
        <v>28</v>
      </c>
      <c r="H721" s="17">
        <v>14</v>
      </c>
      <c r="I721" s="17">
        <v>2</v>
      </c>
      <c r="J721" s="17">
        <v>500</v>
      </c>
      <c r="K721" s="6">
        <f t="shared" si="44"/>
        <v>0</v>
      </c>
      <c r="L721" s="69">
        <f t="shared" si="45"/>
        <v>0.38343750000000004</v>
      </c>
      <c r="M721" s="69">
        <f t="shared" si="46"/>
        <v>0.3835069444444445</v>
      </c>
      <c r="N721" s="75" t="str">
        <f t="shared" si="47"/>
        <v>0:00</v>
      </c>
    </row>
    <row r="722" spans="1:14" x14ac:dyDescent="0.2">
      <c r="A722" s="17">
        <v>752</v>
      </c>
      <c r="B722" s="17">
        <v>10729</v>
      </c>
      <c r="C722" s="17">
        <v>11237.9</v>
      </c>
      <c r="D722" s="67">
        <v>43988.38355269676</v>
      </c>
      <c r="E722" s="67">
        <v>43988.385545092591</v>
      </c>
      <c r="F722" s="17">
        <v>0</v>
      </c>
      <c r="G722" s="17">
        <v>124</v>
      </c>
      <c r="H722" s="17">
        <v>37</v>
      </c>
      <c r="I722" s="17">
        <v>6</v>
      </c>
      <c r="J722" s="17">
        <v>500</v>
      </c>
      <c r="K722" s="6">
        <f t="shared" si="44"/>
        <v>0</v>
      </c>
      <c r="L722" s="69">
        <f t="shared" si="45"/>
        <v>0.38355324074074071</v>
      </c>
      <c r="M722" s="69">
        <f t="shared" si="46"/>
        <v>0.38554398148148145</v>
      </c>
      <c r="N722" s="75" t="str">
        <f t="shared" si="47"/>
        <v>0:02</v>
      </c>
    </row>
    <row r="723" spans="1:14" x14ac:dyDescent="0.2">
      <c r="A723" s="17">
        <v>753</v>
      </c>
      <c r="B723" s="17">
        <v>5048.5</v>
      </c>
      <c r="C723" s="17">
        <v>8204</v>
      </c>
      <c r="D723" s="67">
        <v>43988.385565902776</v>
      </c>
      <c r="E723" s="67">
        <v>43988.385638900465</v>
      </c>
      <c r="F723" s="17">
        <v>0</v>
      </c>
      <c r="G723" s="17">
        <v>82</v>
      </c>
      <c r="H723" s="17">
        <v>21</v>
      </c>
      <c r="I723" s="17">
        <v>3</v>
      </c>
      <c r="J723" s="17">
        <v>500</v>
      </c>
      <c r="K723" s="6">
        <f t="shared" si="44"/>
        <v>0</v>
      </c>
      <c r="L723" s="69">
        <f t="shared" si="45"/>
        <v>0.38556712962962963</v>
      </c>
      <c r="M723" s="69">
        <f t="shared" si="46"/>
        <v>0.38563657407407409</v>
      </c>
      <c r="N723" s="75" t="str">
        <f t="shared" si="47"/>
        <v>0:00</v>
      </c>
    </row>
    <row r="724" spans="1:14" x14ac:dyDescent="0.2">
      <c r="A724" s="17">
        <v>754</v>
      </c>
      <c r="B724" s="17">
        <v>8645.5</v>
      </c>
      <c r="C724" s="17">
        <v>8847</v>
      </c>
      <c r="D724" s="67">
        <v>43988.385659386571</v>
      </c>
      <c r="E724" s="67">
        <v>43988.385702013889</v>
      </c>
      <c r="F724" s="17">
        <v>1</v>
      </c>
      <c r="G724" s="17">
        <v>25</v>
      </c>
      <c r="H724" s="17">
        <v>7</v>
      </c>
      <c r="I724" s="17">
        <v>1</v>
      </c>
      <c r="J724" s="17">
        <v>500</v>
      </c>
      <c r="K724" s="6">
        <f t="shared" si="44"/>
        <v>0</v>
      </c>
      <c r="L724" s="69">
        <f t="shared" si="45"/>
        <v>0.38565972222222222</v>
      </c>
      <c r="M724" s="69">
        <f t="shared" si="46"/>
        <v>0.38570601851851855</v>
      </c>
      <c r="N724" s="75" t="str">
        <f t="shared" si="47"/>
        <v>0:00</v>
      </c>
    </row>
    <row r="725" spans="1:14" x14ac:dyDescent="0.2">
      <c r="A725" s="24">
        <v>755</v>
      </c>
      <c r="B725" s="24">
        <v>4697.5</v>
      </c>
      <c r="C725" s="24">
        <v>6999.33</v>
      </c>
      <c r="D725" s="67">
        <v>43990.803664942126</v>
      </c>
      <c r="E725" s="67">
        <v>43990.80799548611</v>
      </c>
      <c r="F725" s="24">
        <v>0</v>
      </c>
      <c r="G725" s="24">
        <v>519</v>
      </c>
      <c r="H725" s="24">
        <v>118</v>
      </c>
      <c r="I725" s="24">
        <v>12</v>
      </c>
      <c r="J725" s="17">
        <v>500</v>
      </c>
      <c r="K725" s="6">
        <f t="shared" si="44"/>
        <v>0</v>
      </c>
      <c r="L725" s="69">
        <f t="shared" si="45"/>
        <v>0.80366898148148147</v>
      </c>
      <c r="M725" s="69">
        <f t="shared" si="46"/>
        <v>0.80799768518518522</v>
      </c>
      <c r="N725" s="75" t="str">
        <f t="shared" si="47"/>
        <v>0:06</v>
      </c>
    </row>
    <row r="726" spans="1:14" x14ac:dyDescent="0.2">
      <c r="A726" s="17">
        <v>756</v>
      </c>
      <c r="B726" s="17">
        <v>1353</v>
      </c>
      <c r="C726" s="17">
        <v>5258</v>
      </c>
      <c r="D726" s="67">
        <v>43988.387993715274</v>
      </c>
      <c r="E726" s="67">
        <v>43988.38799516204</v>
      </c>
      <c r="F726" s="17">
        <v>1</v>
      </c>
      <c r="G726" s="17">
        <v>2</v>
      </c>
      <c r="H726" s="17">
        <v>1</v>
      </c>
      <c r="I726" s="17">
        <v>0</v>
      </c>
      <c r="J726" s="17">
        <v>500</v>
      </c>
      <c r="K726" s="6">
        <f t="shared" si="44"/>
        <v>0</v>
      </c>
      <c r="L726" s="69">
        <f t="shared" si="45"/>
        <v>0.38799768518518518</v>
      </c>
      <c r="M726" s="69">
        <f t="shared" si="46"/>
        <v>0.38799768518518518</v>
      </c>
      <c r="N726" s="75" t="str">
        <f t="shared" si="47"/>
        <v>0:00</v>
      </c>
    </row>
    <row r="727" spans="1:14" x14ac:dyDescent="0.2">
      <c r="A727" s="17">
        <v>757</v>
      </c>
      <c r="B727" s="17">
        <v>5724.5</v>
      </c>
      <c r="C727" s="17">
        <v>6813</v>
      </c>
      <c r="D727" s="67">
        <v>43988.388006805559</v>
      </c>
      <c r="E727" s="67">
        <v>43988.388281342595</v>
      </c>
      <c r="F727" s="17">
        <v>1</v>
      </c>
      <c r="G727" s="17">
        <v>82</v>
      </c>
      <c r="H727" s="17">
        <v>30</v>
      </c>
      <c r="I727" s="17">
        <v>0</v>
      </c>
      <c r="J727" s="17">
        <v>500</v>
      </c>
      <c r="K727" s="6">
        <f t="shared" si="44"/>
        <v>0</v>
      </c>
      <c r="L727" s="69">
        <f t="shared" si="45"/>
        <v>0.38800925925925928</v>
      </c>
      <c r="M727" s="69">
        <f t="shared" si="46"/>
        <v>0.38828703703703704</v>
      </c>
      <c r="N727" s="75" t="str">
        <f t="shared" si="47"/>
        <v>0:00</v>
      </c>
    </row>
    <row r="728" spans="1:14" x14ac:dyDescent="0.2">
      <c r="A728" s="17">
        <v>758</v>
      </c>
      <c r="B728" s="17">
        <v>3382</v>
      </c>
      <c r="C728" s="17">
        <v>5136</v>
      </c>
      <c r="D728" s="67">
        <v>43988.388283229164</v>
      </c>
      <c r="E728" s="67">
        <v>43988.388288194445</v>
      </c>
      <c r="F728" s="17">
        <v>1</v>
      </c>
      <c r="G728" s="17">
        <v>12</v>
      </c>
      <c r="H728" s="17">
        <v>4</v>
      </c>
      <c r="I728" s="17">
        <v>0</v>
      </c>
      <c r="J728" s="17">
        <v>500</v>
      </c>
      <c r="K728" s="6">
        <f t="shared" si="44"/>
        <v>0</v>
      </c>
      <c r="L728" s="69">
        <f t="shared" si="45"/>
        <v>0.38828703703703704</v>
      </c>
      <c r="M728" s="69">
        <f t="shared" si="46"/>
        <v>0.38828703703703704</v>
      </c>
      <c r="N728" s="75" t="str">
        <f t="shared" si="47"/>
        <v>0:00</v>
      </c>
    </row>
    <row r="729" spans="1:14" x14ac:dyDescent="0.2">
      <c r="A729" s="17">
        <v>759</v>
      </c>
      <c r="B729" s="17">
        <v>3812.5</v>
      </c>
      <c r="C729" s="17">
        <v>5293.5</v>
      </c>
      <c r="D729" s="67">
        <v>43988.388297395832</v>
      </c>
      <c r="E729" s="67">
        <v>43988.388449560189</v>
      </c>
      <c r="F729" s="17">
        <v>0</v>
      </c>
      <c r="G729" s="17">
        <v>33</v>
      </c>
      <c r="H729" s="17">
        <v>13</v>
      </c>
      <c r="I729" s="17">
        <v>1</v>
      </c>
      <c r="J729" s="17">
        <v>500</v>
      </c>
      <c r="K729" s="6">
        <f t="shared" si="44"/>
        <v>0</v>
      </c>
      <c r="L729" s="69">
        <f t="shared" si="45"/>
        <v>0.38829861111111108</v>
      </c>
      <c r="M729" s="69">
        <f t="shared" si="46"/>
        <v>0.38844907407407409</v>
      </c>
      <c r="N729" s="75" t="str">
        <f t="shared" si="47"/>
        <v>0:00</v>
      </c>
    </row>
    <row r="730" spans="1:14" x14ac:dyDescent="0.2">
      <c r="A730" s="17">
        <v>760</v>
      </c>
      <c r="B730" s="17">
        <v>6005.5</v>
      </c>
      <c r="C730" s="17">
        <v>6875.5</v>
      </c>
      <c r="D730" s="67">
        <v>43988.388468344907</v>
      </c>
      <c r="E730" s="67">
        <v>43988.388599710648</v>
      </c>
      <c r="F730" s="17">
        <v>0</v>
      </c>
      <c r="G730" s="17">
        <v>36</v>
      </c>
      <c r="H730" s="17">
        <v>14</v>
      </c>
      <c r="I730" s="17">
        <v>0</v>
      </c>
      <c r="J730" s="17">
        <v>500</v>
      </c>
      <c r="K730" s="6">
        <f t="shared" si="44"/>
        <v>0</v>
      </c>
      <c r="L730" s="69">
        <f t="shared" si="45"/>
        <v>0.38847222222222227</v>
      </c>
      <c r="M730" s="69">
        <f t="shared" si="46"/>
        <v>0.38859953703703703</v>
      </c>
      <c r="N730" s="75" t="str">
        <f t="shared" si="47"/>
        <v>0:00</v>
      </c>
    </row>
    <row r="731" spans="1:14" x14ac:dyDescent="0.2">
      <c r="A731" s="17">
        <v>761</v>
      </c>
      <c r="B731" s="17">
        <v>4354</v>
      </c>
      <c r="C731" s="17">
        <v>5022</v>
      </c>
      <c r="D731" s="67">
        <v>43988.388603888889</v>
      </c>
      <c r="E731" s="67">
        <v>43988.388607303241</v>
      </c>
      <c r="F731" s="17">
        <v>1</v>
      </c>
      <c r="G731" s="17">
        <v>7</v>
      </c>
      <c r="H731" s="17">
        <v>2</v>
      </c>
      <c r="I731" s="17">
        <v>0</v>
      </c>
      <c r="J731" s="17">
        <v>500</v>
      </c>
      <c r="K731" s="6">
        <f t="shared" si="44"/>
        <v>0</v>
      </c>
      <c r="L731" s="69">
        <f t="shared" si="45"/>
        <v>0.38859953703703703</v>
      </c>
      <c r="M731" s="69">
        <f t="shared" si="46"/>
        <v>0.38861111111111107</v>
      </c>
      <c r="N731" s="75" t="str">
        <f t="shared" si="47"/>
        <v>0:00</v>
      </c>
    </row>
    <row r="732" spans="1:14" x14ac:dyDescent="0.2">
      <c r="A732" s="17">
        <v>762</v>
      </c>
      <c r="B732" s="17">
        <v>5461.5</v>
      </c>
      <c r="C732" s="17">
        <v>6531</v>
      </c>
      <c r="D732" s="67">
        <v>43988.388617418983</v>
      </c>
      <c r="E732" s="67">
        <v>43988.388653391201</v>
      </c>
      <c r="F732" s="17">
        <v>1</v>
      </c>
      <c r="G732" s="17">
        <v>41</v>
      </c>
      <c r="H732" s="17">
        <v>14</v>
      </c>
      <c r="I732" s="17">
        <v>1</v>
      </c>
      <c r="J732" s="17">
        <v>500</v>
      </c>
      <c r="K732" s="6">
        <f t="shared" si="44"/>
        <v>0</v>
      </c>
      <c r="L732" s="69">
        <f t="shared" si="45"/>
        <v>0.38862268518518522</v>
      </c>
      <c r="M732" s="69">
        <f t="shared" si="46"/>
        <v>0.3886574074074074</v>
      </c>
      <c r="N732" s="75" t="str">
        <f t="shared" si="47"/>
        <v>0:00</v>
      </c>
    </row>
    <row r="733" spans="1:14" x14ac:dyDescent="0.2">
      <c r="A733" s="17">
        <v>763</v>
      </c>
      <c r="B733" s="17">
        <v>5201</v>
      </c>
      <c r="C733" s="17">
        <v>5521</v>
      </c>
      <c r="D733" s="67">
        <v>43988.388655821756</v>
      </c>
      <c r="E733" s="67">
        <v>43988.388659999997</v>
      </c>
      <c r="F733" s="17">
        <v>1</v>
      </c>
      <c r="G733" s="17">
        <v>8</v>
      </c>
      <c r="H733" s="17">
        <v>3</v>
      </c>
      <c r="I733" s="17">
        <v>0</v>
      </c>
      <c r="J733" s="17">
        <v>500</v>
      </c>
      <c r="K733" s="6">
        <f t="shared" si="44"/>
        <v>0</v>
      </c>
      <c r="L733" s="69">
        <f t="shared" si="45"/>
        <v>0.3886574074074074</v>
      </c>
      <c r="M733" s="69">
        <f t="shared" si="46"/>
        <v>0.3886574074074074</v>
      </c>
      <c r="N733" s="75" t="str">
        <f t="shared" si="47"/>
        <v>0:00</v>
      </c>
    </row>
    <row r="734" spans="1:14" x14ac:dyDescent="0.2">
      <c r="A734" s="17">
        <v>764</v>
      </c>
      <c r="B734" s="17">
        <v>4704</v>
      </c>
      <c r="C734" s="17">
        <v>4945</v>
      </c>
      <c r="D734" s="67">
        <v>43988.388670925924</v>
      </c>
      <c r="E734" s="67">
        <v>43988.388756423614</v>
      </c>
      <c r="F734" s="17">
        <v>0</v>
      </c>
      <c r="G734" s="17">
        <v>37</v>
      </c>
      <c r="H734" s="17">
        <v>16</v>
      </c>
      <c r="I734" s="17">
        <v>1</v>
      </c>
      <c r="J734" s="17">
        <v>500</v>
      </c>
      <c r="K734" s="6">
        <f t="shared" si="44"/>
        <v>0</v>
      </c>
      <c r="L734" s="69">
        <f t="shared" si="45"/>
        <v>0.38866898148148149</v>
      </c>
      <c r="M734" s="69">
        <f t="shared" si="46"/>
        <v>0.38876157407407402</v>
      </c>
      <c r="N734" s="75" t="str">
        <f t="shared" si="47"/>
        <v>0:00</v>
      </c>
    </row>
    <row r="735" spans="1:14" x14ac:dyDescent="0.2">
      <c r="A735" s="17">
        <v>765</v>
      </c>
      <c r="B735" s="17">
        <v>7056.5</v>
      </c>
      <c r="C735" s="17">
        <v>8302</v>
      </c>
      <c r="D735" s="67">
        <v>43988.388775810185</v>
      </c>
      <c r="E735" s="67">
        <v>43988.388826608796</v>
      </c>
      <c r="F735" s="17">
        <v>1</v>
      </c>
      <c r="G735" s="17">
        <v>39</v>
      </c>
      <c r="H735" s="17">
        <v>13</v>
      </c>
      <c r="I735" s="17">
        <v>1</v>
      </c>
      <c r="J735" s="17">
        <v>500</v>
      </c>
      <c r="K735" s="6">
        <f t="shared" si="44"/>
        <v>0</v>
      </c>
      <c r="L735" s="69">
        <f t="shared" si="45"/>
        <v>0.38877314814814817</v>
      </c>
      <c r="M735" s="69">
        <f t="shared" si="46"/>
        <v>0.38883101851851848</v>
      </c>
      <c r="N735" s="75" t="str">
        <f t="shared" si="47"/>
        <v>0:00</v>
      </c>
    </row>
    <row r="736" spans="1:14" x14ac:dyDescent="0.2">
      <c r="A736" s="17">
        <v>766</v>
      </c>
      <c r="B736" s="17">
        <v>9204</v>
      </c>
      <c r="C736" s="17">
        <v>10079.83</v>
      </c>
      <c r="D736" s="67">
        <v>43988.388858761573</v>
      </c>
      <c r="E736" s="67">
        <v>43988.39007577546</v>
      </c>
      <c r="F736" s="17">
        <v>0</v>
      </c>
      <c r="G736" s="17">
        <v>164</v>
      </c>
      <c r="H736" s="17">
        <v>39</v>
      </c>
      <c r="I736" s="17">
        <v>2</v>
      </c>
      <c r="J736" s="17">
        <v>500</v>
      </c>
      <c r="K736" s="6">
        <f t="shared" si="44"/>
        <v>0</v>
      </c>
      <c r="L736" s="69">
        <f t="shared" si="45"/>
        <v>0.38885416666666667</v>
      </c>
      <c r="M736" s="69">
        <f t="shared" si="46"/>
        <v>0.39008101851851856</v>
      </c>
      <c r="N736" s="75" t="str">
        <f t="shared" si="47"/>
        <v>0:01</v>
      </c>
    </row>
    <row r="737" spans="1:14" x14ac:dyDescent="0.2">
      <c r="A737" s="17">
        <v>767</v>
      </c>
      <c r="B737" s="17">
        <v>6192</v>
      </c>
      <c r="C737" s="17">
        <v>7039</v>
      </c>
      <c r="D737" s="67">
        <v>43988.390082523147</v>
      </c>
      <c r="E737" s="67">
        <v>43988.390093587965</v>
      </c>
      <c r="F737" s="17">
        <v>1</v>
      </c>
      <c r="G737" s="17">
        <v>11</v>
      </c>
      <c r="H737" s="17">
        <v>3</v>
      </c>
      <c r="I737" s="17">
        <v>0</v>
      </c>
      <c r="J737" s="17">
        <v>500</v>
      </c>
      <c r="K737" s="6">
        <f t="shared" si="44"/>
        <v>0</v>
      </c>
      <c r="L737" s="69">
        <f t="shared" si="45"/>
        <v>0.39008101851851856</v>
      </c>
      <c r="M737" s="69">
        <f t="shared" si="46"/>
        <v>0.3900925925925926</v>
      </c>
      <c r="N737" s="75" t="str">
        <f t="shared" si="47"/>
        <v>0:00</v>
      </c>
    </row>
    <row r="738" spans="1:14" x14ac:dyDescent="0.2">
      <c r="A738" s="17">
        <v>768</v>
      </c>
      <c r="B738" s="17">
        <v>5687.5</v>
      </c>
      <c r="C738" s="17">
        <v>6880</v>
      </c>
      <c r="D738" s="67">
        <v>43988.390144340279</v>
      </c>
      <c r="E738" s="67">
        <v>43988.391645231481</v>
      </c>
      <c r="F738" s="17">
        <v>0</v>
      </c>
      <c r="G738" s="17">
        <v>94</v>
      </c>
      <c r="H738" s="17">
        <v>30</v>
      </c>
      <c r="I738" s="17">
        <v>2</v>
      </c>
      <c r="J738" s="17">
        <v>500</v>
      </c>
      <c r="K738" s="6">
        <f t="shared" si="44"/>
        <v>0</v>
      </c>
      <c r="L738" s="69">
        <f t="shared" si="45"/>
        <v>0.39013888888888887</v>
      </c>
      <c r="M738" s="69">
        <f t="shared" si="46"/>
        <v>0.39164351851851853</v>
      </c>
      <c r="N738" s="75" t="str">
        <f t="shared" si="47"/>
        <v>0:02</v>
      </c>
    </row>
    <row r="739" spans="1:14" x14ac:dyDescent="0.2">
      <c r="A739" s="17">
        <v>769</v>
      </c>
      <c r="B739" s="17">
        <v>6537</v>
      </c>
      <c r="C739" s="17">
        <v>7552</v>
      </c>
      <c r="D739" s="67">
        <v>43988.391656400461</v>
      </c>
      <c r="E739" s="67">
        <v>43988.391681759262</v>
      </c>
      <c r="F739" s="17">
        <v>1</v>
      </c>
      <c r="G739" s="17">
        <v>25</v>
      </c>
      <c r="H739" s="17">
        <v>9</v>
      </c>
      <c r="I739" s="17">
        <v>1</v>
      </c>
      <c r="J739" s="17">
        <v>500</v>
      </c>
      <c r="K739" s="6">
        <f t="shared" si="44"/>
        <v>0</v>
      </c>
      <c r="L739" s="69">
        <f t="shared" si="45"/>
        <v>0.39165509259259257</v>
      </c>
      <c r="M739" s="69">
        <f t="shared" si="46"/>
        <v>0.3916782407407407</v>
      </c>
      <c r="N739" s="75" t="str">
        <f t="shared" si="47"/>
        <v>0:00</v>
      </c>
    </row>
    <row r="740" spans="1:14" x14ac:dyDescent="0.2">
      <c r="A740" s="17">
        <v>770</v>
      </c>
      <c r="B740" s="17">
        <v>5784.5</v>
      </c>
      <c r="C740" s="17">
        <v>6283</v>
      </c>
      <c r="D740" s="67">
        <v>43988.391686585652</v>
      </c>
      <c r="E740" s="67">
        <v>43988.391697407409</v>
      </c>
      <c r="F740" s="17">
        <v>1</v>
      </c>
      <c r="G740" s="17">
        <v>16</v>
      </c>
      <c r="H740" s="17">
        <v>8</v>
      </c>
      <c r="I740" s="17">
        <v>0</v>
      </c>
      <c r="J740" s="17">
        <v>500</v>
      </c>
      <c r="K740" s="6">
        <f t="shared" si="44"/>
        <v>0</v>
      </c>
      <c r="L740" s="69">
        <f t="shared" si="45"/>
        <v>0.39168981481481485</v>
      </c>
      <c r="M740" s="69">
        <f t="shared" si="46"/>
        <v>0.39170138888888889</v>
      </c>
      <c r="N740" s="75" t="str">
        <f t="shared" si="47"/>
        <v>0:00</v>
      </c>
    </row>
    <row r="741" spans="1:14" x14ac:dyDescent="0.2">
      <c r="A741" s="17">
        <v>771</v>
      </c>
      <c r="B741" s="17">
        <v>3863</v>
      </c>
      <c r="C741" s="17">
        <v>4428</v>
      </c>
      <c r="D741" s="67">
        <v>43988.391698831016</v>
      </c>
      <c r="E741" s="67">
        <v>43988.391706840281</v>
      </c>
      <c r="F741" s="17">
        <v>1</v>
      </c>
      <c r="G741" s="17">
        <v>14</v>
      </c>
      <c r="H741" s="17">
        <v>7</v>
      </c>
      <c r="I741" s="17">
        <v>0</v>
      </c>
      <c r="J741" s="17">
        <v>500</v>
      </c>
      <c r="K741" s="6">
        <f t="shared" si="44"/>
        <v>0</v>
      </c>
      <c r="L741" s="69">
        <f t="shared" si="45"/>
        <v>0.39170138888888889</v>
      </c>
      <c r="M741" s="69">
        <f t="shared" si="46"/>
        <v>0.39170138888888889</v>
      </c>
      <c r="N741" s="75" t="str">
        <f t="shared" si="47"/>
        <v>0:00</v>
      </c>
    </row>
    <row r="742" spans="1:14" x14ac:dyDescent="0.2">
      <c r="A742" s="17">
        <v>772</v>
      </c>
      <c r="B742" s="17">
        <v>4598</v>
      </c>
      <c r="C742" s="17">
        <v>5919</v>
      </c>
      <c r="D742" s="67">
        <v>43988.391711701392</v>
      </c>
      <c r="E742" s="67">
        <v>43988.391718495368</v>
      </c>
      <c r="F742" s="17">
        <v>1</v>
      </c>
      <c r="G742" s="17">
        <v>13</v>
      </c>
      <c r="H742" s="17">
        <v>4</v>
      </c>
      <c r="I742" s="17">
        <v>0</v>
      </c>
      <c r="J742" s="17">
        <v>500</v>
      </c>
      <c r="K742" s="6">
        <f t="shared" si="44"/>
        <v>0</v>
      </c>
      <c r="L742" s="69">
        <f t="shared" si="45"/>
        <v>0.39171296296296299</v>
      </c>
      <c r="M742" s="69">
        <f t="shared" si="46"/>
        <v>0.39171296296296299</v>
      </c>
      <c r="N742" s="75" t="str">
        <f t="shared" si="47"/>
        <v>0:00</v>
      </c>
    </row>
    <row r="743" spans="1:14" x14ac:dyDescent="0.2">
      <c r="A743" s="17">
        <v>773</v>
      </c>
      <c r="B743" s="17">
        <v>9535</v>
      </c>
      <c r="C743" s="17">
        <v>10311</v>
      </c>
      <c r="D743" s="67">
        <v>43988.391756851852</v>
      </c>
      <c r="E743" s="67">
        <v>43988.392736631948</v>
      </c>
      <c r="F743" s="17">
        <v>1</v>
      </c>
      <c r="G743" s="17">
        <v>103</v>
      </c>
      <c r="H743" s="17">
        <v>32</v>
      </c>
      <c r="I743" s="17">
        <v>4</v>
      </c>
      <c r="J743" s="17">
        <v>500</v>
      </c>
      <c r="K743" s="6">
        <f t="shared" si="44"/>
        <v>0</v>
      </c>
      <c r="L743" s="69">
        <f t="shared" si="45"/>
        <v>0.39175925925925931</v>
      </c>
      <c r="M743" s="69">
        <f t="shared" si="46"/>
        <v>0.39273148148148151</v>
      </c>
      <c r="N743" s="75" t="str">
        <f t="shared" si="47"/>
        <v>0:01</v>
      </c>
    </row>
    <row r="744" spans="1:14" x14ac:dyDescent="0.2">
      <c r="A744" s="17">
        <v>774</v>
      </c>
      <c r="B744" s="17">
        <v>6982</v>
      </c>
      <c r="C744" s="17">
        <v>7992</v>
      </c>
      <c r="D744" s="67">
        <v>43988.392755856483</v>
      </c>
      <c r="E744" s="67">
        <v>43988.393102719907</v>
      </c>
      <c r="F744" s="17">
        <v>0</v>
      </c>
      <c r="G744" s="17">
        <v>68</v>
      </c>
      <c r="H744" s="17">
        <v>21</v>
      </c>
      <c r="I744" s="17">
        <v>2</v>
      </c>
      <c r="J744" s="17">
        <v>500</v>
      </c>
      <c r="K744" s="6">
        <f t="shared" si="44"/>
        <v>0</v>
      </c>
      <c r="L744" s="69">
        <f t="shared" si="45"/>
        <v>0.39275462962962965</v>
      </c>
      <c r="M744" s="69">
        <f t="shared" si="46"/>
        <v>0.39310185185185187</v>
      </c>
      <c r="N744" s="75" t="str">
        <f t="shared" si="47"/>
        <v>0:00</v>
      </c>
    </row>
    <row r="745" spans="1:14" x14ac:dyDescent="0.2">
      <c r="A745" s="17">
        <v>775</v>
      </c>
      <c r="B745" s="17">
        <v>7952</v>
      </c>
      <c r="C745" s="17">
        <v>8989</v>
      </c>
      <c r="D745" s="67">
        <v>43988.393125277777</v>
      </c>
      <c r="E745" s="67">
        <v>43988.393835856485</v>
      </c>
      <c r="F745" s="17">
        <v>0</v>
      </c>
      <c r="G745" s="17">
        <v>104</v>
      </c>
      <c r="H745" s="17">
        <v>25</v>
      </c>
      <c r="I745" s="17">
        <v>4</v>
      </c>
      <c r="J745" s="17">
        <v>500</v>
      </c>
      <c r="K745" s="6">
        <f t="shared" si="44"/>
        <v>0</v>
      </c>
      <c r="L745" s="69">
        <f t="shared" si="45"/>
        <v>0.393125</v>
      </c>
      <c r="M745" s="69">
        <f t="shared" si="46"/>
        <v>0.39383101851851854</v>
      </c>
      <c r="N745" s="75" t="str">
        <f t="shared" si="47"/>
        <v>0:01</v>
      </c>
    </row>
    <row r="746" spans="1:14" x14ac:dyDescent="0.2">
      <c r="A746" s="17">
        <v>776</v>
      </c>
      <c r="B746" s="17">
        <v>11541</v>
      </c>
      <c r="C746" s="17">
        <v>12081.97</v>
      </c>
      <c r="D746" s="67">
        <v>43988.393898437498</v>
      </c>
      <c r="E746" s="67">
        <v>43988.393998900465</v>
      </c>
      <c r="F746" s="17">
        <v>0</v>
      </c>
      <c r="G746" s="17">
        <v>77</v>
      </c>
      <c r="H746" s="17">
        <v>15</v>
      </c>
      <c r="I746" s="17">
        <v>0</v>
      </c>
      <c r="J746" s="17">
        <v>500</v>
      </c>
      <c r="K746" s="6">
        <f t="shared" si="44"/>
        <v>0</v>
      </c>
      <c r="L746" s="69">
        <f t="shared" si="45"/>
        <v>0.39390046296296299</v>
      </c>
      <c r="M746" s="69">
        <f t="shared" si="46"/>
        <v>0.39400462962962962</v>
      </c>
      <c r="N746" s="75" t="str">
        <f t="shared" si="47"/>
        <v>0:00</v>
      </c>
    </row>
    <row r="747" spans="1:14" x14ac:dyDescent="0.2">
      <c r="A747" s="17">
        <v>777</v>
      </c>
      <c r="B747" s="17">
        <v>5891</v>
      </c>
      <c r="C747" s="17">
        <v>6188</v>
      </c>
      <c r="D747" s="67">
        <v>43988.394002870373</v>
      </c>
      <c r="E747" s="67">
        <v>43988.394006273149</v>
      </c>
      <c r="F747" s="17">
        <v>1</v>
      </c>
      <c r="G747" s="17">
        <v>6</v>
      </c>
      <c r="H747" s="17">
        <v>2</v>
      </c>
      <c r="I747" s="17">
        <v>0</v>
      </c>
      <c r="J747" s="17">
        <v>500</v>
      </c>
      <c r="K747" s="6">
        <f t="shared" si="44"/>
        <v>0</v>
      </c>
      <c r="L747" s="69">
        <f t="shared" si="45"/>
        <v>0.39400462962962962</v>
      </c>
      <c r="M747" s="69">
        <f t="shared" si="46"/>
        <v>0.39400462962962962</v>
      </c>
      <c r="N747" s="75" t="str">
        <f t="shared" si="47"/>
        <v>0:00</v>
      </c>
    </row>
    <row r="748" spans="1:14" x14ac:dyDescent="0.2">
      <c r="A748" s="17">
        <v>778</v>
      </c>
      <c r="B748" s="17">
        <v>10555.5</v>
      </c>
      <c r="C748" s="17">
        <v>11035</v>
      </c>
      <c r="D748" s="67">
        <v>43988.394048553244</v>
      </c>
      <c r="E748" s="67">
        <v>43988.395846099535</v>
      </c>
      <c r="F748" s="17">
        <v>0</v>
      </c>
      <c r="G748" s="17">
        <v>149</v>
      </c>
      <c r="H748" s="17">
        <v>38</v>
      </c>
      <c r="I748" s="17">
        <v>5</v>
      </c>
      <c r="J748" s="17">
        <v>500</v>
      </c>
      <c r="K748" s="6">
        <f t="shared" si="44"/>
        <v>0</v>
      </c>
      <c r="L748" s="69">
        <f t="shared" si="45"/>
        <v>0.39405092592592594</v>
      </c>
      <c r="M748" s="69">
        <f t="shared" si="46"/>
        <v>0.39584490740740735</v>
      </c>
      <c r="N748" s="75" t="str">
        <f t="shared" si="47"/>
        <v>0:02</v>
      </c>
    </row>
    <row r="749" spans="1:14" x14ac:dyDescent="0.2">
      <c r="A749" s="17">
        <v>779</v>
      </c>
      <c r="B749" s="17">
        <v>3645</v>
      </c>
      <c r="C749" s="17">
        <v>5893</v>
      </c>
      <c r="D749" s="67">
        <v>43988.39585040509</v>
      </c>
      <c r="E749" s="67">
        <v>43988.395855277777</v>
      </c>
      <c r="F749" s="17">
        <v>1</v>
      </c>
      <c r="G749" s="17">
        <v>9</v>
      </c>
      <c r="H749" s="17">
        <v>3</v>
      </c>
      <c r="I749" s="17">
        <v>0</v>
      </c>
      <c r="J749" s="17">
        <v>500</v>
      </c>
      <c r="K749" s="6">
        <f t="shared" si="44"/>
        <v>0</v>
      </c>
      <c r="L749" s="69">
        <f t="shared" si="45"/>
        <v>0.39584490740740735</v>
      </c>
      <c r="M749" s="69">
        <f t="shared" si="46"/>
        <v>0.3958564814814815</v>
      </c>
      <c r="N749" s="75" t="str">
        <f t="shared" si="47"/>
        <v>0:00</v>
      </c>
    </row>
    <row r="750" spans="1:14" x14ac:dyDescent="0.2">
      <c r="A750" s="24">
        <v>780</v>
      </c>
      <c r="B750" s="24">
        <v>8081</v>
      </c>
      <c r="C750" s="24">
        <v>8676.3799999999992</v>
      </c>
      <c r="D750" s="67">
        <v>43988.028685474535</v>
      </c>
      <c r="E750" s="67">
        <v>43988.029343935188</v>
      </c>
      <c r="F750" s="24">
        <v>0</v>
      </c>
      <c r="G750" s="24">
        <v>55</v>
      </c>
      <c r="H750" s="24">
        <v>22</v>
      </c>
      <c r="I750" s="24">
        <v>2</v>
      </c>
      <c r="J750" s="17">
        <v>500</v>
      </c>
      <c r="K750" s="6">
        <f t="shared" si="44"/>
        <v>0</v>
      </c>
      <c r="L750" s="69">
        <f t="shared" si="45"/>
        <v>2.8680555555555553E-2</v>
      </c>
      <c r="M750" s="69">
        <f t="shared" si="46"/>
        <v>2.9340277777777781E-2</v>
      </c>
      <c r="N750" s="75" t="str">
        <f t="shared" si="47"/>
        <v>0:00</v>
      </c>
    </row>
    <row r="751" spans="1:14" x14ac:dyDescent="0.2">
      <c r="A751" s="24">
        <v>781</v>
      </c>
      <c r="B751" s="24">
        <v>10090</v>
      </c>
      <c r="C751" s="24">
        <v>11044.97</v>
      </c>
      <c r="D751" s="67">
        <v>43988.029382835652</v>
      </c>
      <c r="E751" s="67">
        <v>43988.029460821759</v>
      </c>
      <c r="F751" s="24">
        <v>0</v>
      </c>
      <c r="G751" s="24">
        <v>72</v>
      </c>
      <c r="H751" s="24">
        <v>19</v>
      </c>
      <c r="I751" s="24">
        <v>0</v>
      </c>
      <c r="J751" s="17">
        <v>500</v>
      </c>
      <c r="K751" s="6">
        <f t="shared" si="44"/>
        <v>0</v>
      </c>
      <c r="L751" s="69">
        <f t="shared" si="45"/>
        <v>2.9386574074074075E-2</v>
      </c>
      <c r="M751" s="69">
        <f t="shared" si="46"/>
        <v>2.9456018518518517E-2</v>
      </c>
      <c r="N751" s="75" t="str">
        <f t="shared" si="47"/>
        <v>0:00</v>
      </c>
    </row>
    <row r="752" spans="1:14" x14ac:dyDescent="0.2">
      <c r="A752" s="24">
        <v>782</v>
      </c>
      <c r="B752" s="24">
        <v>4985.5</v>
      </c>
      <c r="C752" s="24">
        <v>5792.42</v>
      </c>
      <c r="D752" s="67">
        <v>43988.029473819443</v>
      </c>
      <c r="E752" s="67">
        <v>43988.029889756945</v>
      </c>
      <c r="F752" s="24">
        <v>0</v>
      </c>
      <c r="G752" s="24">
        <v>77</v>
      </c>
      <c r="H752" s="24">
        <v>26</v>
      </c>
      <c r="I752" s="24">
        <v>3</v>
      </c>
      <c r="J752" s="17">
        <v>500</v>
      </c>
      <c r="K752" s="6">
        <f t="shared" si="44"/>
        <v>0</v>
      </c>
      <c r="L752" s="69">
        <f t="shared" si="45"/>
        <v>2.9479166666666667E-2</v>
      </c>
      <c r="M752" s="69">
        <f t="shared" si="46"/>
        <v>2.988425925925926E-2</v>
      </c>
      <c r="N752" s="75" t="str">
        <f t="shared" si="47"/>
        <v>0:00</v>
      </c>
    </row>
    <row r="753" spans="1:14" x14ac:dyDescent="0.2">
      <c r="A753" s="24">
        <v>783</v>
      </c>
      <c r="B753" s="24">
        <v>2738</v>
      </c>
      <c r="C753" s="24">
        <v>2738</v>
      </c>
      <c r="D753" s="67">
        <v>43988.029891192127</v>
      </c>
      <c r="E753" s="67">
        <v>43988.029891805556</v>
      </c>
      <c r="F753" s="24">
        <v>0</v>
      </c>
      <c r="G753" s="24">
        <v>0</v>
      </c>
      <c r="H753" s="24">
        <v>0</v>
      </c>
      <c r="I753" s="24">
        <v>0</v>
      </c>
      <c r="J753" s="17">
        <v>500</v>
      </c>
      <c r="K753" s="6">
        <f t="shared" si="44"/>
        <v>0</v>
      </c>
      <c r="L753" s="69">
        <f t="shared" si="45"/>
        <v>2.989583333333333E-2</v>
      </c>
      <c r="M753" s="69">
        <f t="shared" si="46"/>
        <v>2.989583333333333E-2</v>
      </c>
      <c r="N753" s="75" t="str">
        <f t="shared" si="47"/>
        <v>0:00</v>
      </c>
    </row>
    <row r="754" spans="1:14" x14ac:dyDescent="0.2">
      <c r="A754" s="24">
        <v>784</v>
      </c>
      <c r="B754" s="24">
        <v>3806</v>
      </c>
      <c r="C754" s="24">
        <v>7350</v>
      </c>
      <c r="D754" s="67">
        <v>43988.029907696757</v>
      </c>
      <c r="E754" s="67">
        <v>43988.030348912034</v>
      </c>
      <c r="F754" s="24">
        <v>1</v>
      </c>
      <c r="G754" s="24">
        <v>114</v>
      </c>
      <c r="H754" s="24">
        <v>34</v>
      </c>
      <c r="I754" s="24">
        <v>5</v>
      </c>
      <c r="J754" s="17">
        <v>500</v>
      </c>
      <c r="K754" s="6">
        <f t="shared" si="44"/>
        <v>0</v>
      </c>
      <c r="L754" s="69">
        <f t="shared" si="45"/>
        <v>2.990740740740741E-2</v>
      </c>
      <c r="M754" s="69">
        <f t="shared" si="46"/>
        <v>3.0347222222222223E-2</v>
      </c>
      <c r="N754" s="75" t="str">
        <f t="shared" si="47"/>
        <v>0:00</v>
      </c>
    </row>
    <row r="755" spans="1:14" x14ac:dyDescent="0.2">
      <c r="A755" s="24">
        <v>785</v>
      </c>
      <c r="B755" s="24">
        <v>9596</v>
      </c>
      <c r="C755" s="24">
        <v>10466.67</v>
      </c>
      <c r="D755" s="67">
        <v>43988.030372141206</v>
      </c>
      <c r="E755" s="67">
        <v>43988.030990868057</v>
      </c>
      <c r="F755" s="24">
        <v>0</v>
      </c>
      <c r="G755" s="24">
        <v>109</v>
      </c>
      <c r="H755" s="24">
        <v>38</v>
      </c>
      <c r="I755" s="24">
        <v>2</v>
      </c>
      <c r="J755" s="17">
        <v>500</v>
      </c>
      <c r="K755" s="6">
        <f t="shared" si="44"/>
        <v>0</v>
      </c>
      <c r="L755" s="69">
        <f t="shared" si="45"/>
        <v>3.037037037037037E-2</v>
      </c>
      <c r="M755" s="69">
        <f t="shared" si="46"/>
        <v>3.0995370370370371E-2</v>
      </c>
      <c r="N755" s="75" t="str">
        <f t="shared" si="47"/>
        <v>0:00</v>
      </c>
    </row>
    <row r="756" spans="1:14" x14ac:dyDescent="0.2">
      <c r="A756" s="24">
        <v>786</v>
      </c>
      <c r="B756" s="24">
        <v>4840</v>
      </c>
      <c r="C756" s="24">
        <v>5867</v>
      </c>
      <c r="D756" s="67">
        <v>43988.030996157409</v>
      </c>
      <c r="E756" s="67">
        <v>43988.031009189814</v>
      </c>
      <c r="F756" s="24">
        <v>1</v>
      </c>
      <c r="G756" s="24">
        <v>19</v>
      </c>
      <c r="H756" s="24">
        <v>9</v>
      </c>
      <c r="I756" s="24">
        <v>1</v>
      </c>
      <c r="J756" s="17">
        <v>500</v>
      </c>
      <c r="K756" s="6">
        <f t="shared" si="44"/>
        <v>0</v>
      </c>
      <c r="L756" s="69">
        <f t="shared" si="45"/>
        <v>3.0995370370370371E-2</v>
      </c>
      <c r="M756" s="69">
        <f t="shared" si="46"/>
        <v>3.1006944444444445E-2</v>
      </c>
      <c r="N756" s="75" t="str">
        <f t="shared" si="47"/>
        <v>0:00</v>
      </c>
    </row>
    <row r="757" spans="1:14" x14ac:dyDescent="0.2">
      <c r="A757" s="24">
        <v>787</v>
      </c>
      <c r="B757" s="24">
        <v>6320</v>
      </c>
      <c r="C757" s="24">
        <v>7103</v>
      </c>
      <c r="D757" s="67">
        <v>43988.031017673609</v>
      </c>
      <c r="E757" s="67">
        <v>43988.031036365741</v>
      </c>
      <c r="F757" s="24">
        <v>1</v>
      </c>
      <c r="G757" s="24">
        <v>24</v>
      </c>
      <c r="H757" s="24">
        <v>8</v>
      </c>
      <c r="I757" s="24">
        <v>0</v>
      </c>
      <c r="J757" s="17">
        <v>500</v>
      </c>
      <c r="K757" s="6">
        <f t="shared" si="44"/>
        <v>0</v>
      </c>
      <c r="L757" s="69">
        <f t="shared" si="45"/>
        <v>3.1018518518518515E-2</v>
      </c>
      <c r="M757" s="69">
        <f t="shared" si="46"/>
        <v>3.1041666666666665E-2</v>
      </c>
      <c r="N757" s="75" t="str">
        <f t="shared" si="47"/>
        <v>0:00</v>
      </c>
    </row>
    <row r="758" spans="1:14" x14ac:dyDescent="0.2">
      <c r="A758" s="24">
        <v>788</v>
      </c>
      <c r="B758" s="24">
        <v>5671.5</v>
      </c>
      <c r="C758" s="24">
        <v>7705.33</v>
      </c>
      <c r="D758" s="67">
        <v>43988.031069259261</v>
      </c>
      <c r="E758" s="67">
        <v>43988.033182349536</v>
      </c>
      <c r="F758" s="24">
        <v>0</v>
      </c>
      <c r="G758" s="24">
        <v>200</v>
      </c>
      <c r="H758" s="24">
        <v>54</v>
      </c>
      <c r="I758" s="24">
        <v>5</v>
      </c>
      <c r="J758" s="17">
        <v>500</v>
      </c>
      <c r="K758" s="6">
        <f t="shared" si="44"/>
        <v>0</v>
      </c>
      <c r="L758" s="69">
        <f t="shared" si="45"/>
        <v>3.1064814814814812E-2</v>
      </c>
      <c r="M758" s="69">
        <f t="shared" si="46"/>
        <v>3.318287037037037E-2</v>
      </c>
      <c r="N758" s="75" t="str">
        <f t="shared" si="47"/>
        <v>0:03</v>
      </c>
    </row>
    <row r="759" spans="1:14" x14ac:dyDescent="0.2">
      <c r="A759" s="24">
        <v>789</v>
      </c>
      <c r="B759" s="24">
        <v>8132.5</v>
      </c>
      <c r="C759" s="24">
        <v>8966</v>
      </c>
      <c r="D759" s="67">
        <v>43988.03320027778</v>
      </c>
      <c r="E759" s="67">
        <v>43988.033225555555</v>
      </c>
      <c r="F759" s="24">
        <v>1</v>
      </c>
      <c r="G759" s="24">
        <v>22</v>
      </c>
      <c r="H759" s="24">
        <v>5</v>
      </c>
      <c r="I759" s="24">
        <v>1</v>
      </c>
      <c r="J759" s="17">
        <v>500</v>
      </c>
      <c r="K759" s="6">
        <f t="shared" si="44"/>
        <v>0</v>
      </c>
      <c r="L759" s="69">
        <f t="shared" si="45"/>
        <v>3.3206018518518517E-2</v>
      </c>
      <c r="M759" s="69">
        <f t="shared" si="46"/>
        <v>3.3229166666666664E-2</v>
      </c>
      <c r="N759" s="75" t="str">
        <f t="shared" si="47"/>
        <v>0:00</v>
      </c>
    </row>
    <row r="760" spans="1:14" x14ac:dyDescent="0.2">
      <c r="A760" s="24">
        <v>790</v>
      </c>
      <c r="B760" s="24">
        <v>4652.5</v>
      </c>
      <c r="C760" s="24">
        <v>9049</v>
      </c>
      <c r="D760" s="67">
        <v>43988.033246261577</v>
      </c>
      <c r="E760" s="67">
        <v>43988.034080335645</v>
      </c>
      <c r="F760" s="24">
        <v>1</v>
      </c>
      <c r="G760" s="24">
        <v>112</v>
      </c>
      <c r="H760" s="24">
        <v>38</v>
      </c>
      <c r="I760" s="24">
        <v>9</v>
      </c>
      <c r="J760" s="17">
        <v>500</v>
      </c>
      <c r="K760" s="6">
        <f t="shared" si="44"/>
        <v>0</v>
      </c>
      <c r="L760" s="69">
        <f t="shared" si="45"/>
        <v>3.3240740740740744E-2</v>
      </c>
      <c r="M760" s="69">
        <f t="shared" si="46"/>
        <v>3.408564814814815E-2</v>
      </c>
      <c r="N760" s="75" t="str">
        <f t="shared" si="47"/>
        <v>0:01</v>
      </c>
    </row>
    <row r="761" spans="1:14" x14ac:dyDescent="0.2">
      <c r="A761" s="24">
        <v>791</v>
      </c>
      <c r="B761" s="24">
        <v>15475.5</v>
      </c>
      <c r="C761" s="24">
        <v>15876</v>
      </c>
      <c r="D761" s="67">
        <v>43988.034163634256</v>
      </c>
      <c r="E761" s="67">
        <v>43988.035339386573</v>
      </c>
      <c r="F761" s="24">
        <v>0</v>
      </c>
      <c r="G761" s="24">
        <v>125</v>
      </c>
      <c r="H761" s="24">
        <v>30</v>
      </c>
      <c r="I761" s="24">
        <v>2</v>
      </c>
      <c r="J761" s="17">
        <v>500</v>
      </c>
      <c r="K761" s="6">
        <f t="shared" si="44"/>
        <v>0</v>
      </c>
      <c r="L761" s="69">
        <f t="shared" si="45"/>
        <v>3.4166666666666672E-2</v>
      </c>
      <c r="M761" s="69">
        <f t="shared" si="46"/>
        <v>3.5335648148148151E-2</v>
      </c>
      <c r="N761" s="75" t="str">
        <f t="shared" si="47"/>
        <v>0:01</v>
      </c>
    </row>
    <row r="762" spans="1:14" x14ac:dyDescent="0.2">
      <c r="A762" s="24">
        <v>792</v>
      </c>
      <c r="B762" s="24">
        <v>10819</v>
      </c>
      <c r="C762" s="24">
        <v>11701.83</v>
      </c>
      <c r="D762" s="67">
        <v>43988.035396874999</v>
      </c>
      <c r="E762" s="67">
        <v>43988.035825300925</v>
      </c>
      <c r="F762" s="24">
        <v>0</v>
      </c>
      <c r="G762" s="24">
        <v>79</v>
      </c>
      <c r="H762" s="24">
        <v>18</v>
      </c>
      <c r="I762" s="24">
        <v>0</v>
      </c>
      <c r="J762" s="17">
        <v>500</v>
      </c>
      <c r="K762" s="6">
        <f t="shared" si="44"/>
        <v>0</v>
      </c>
      <c r="L762" s="69">
        <f t="shared" si="45"/>
        <v>3.5393518518518519E-2</v>
      </c>
      <c r="M762" s="69">
        <f t="shared" si="46"/>
        <v>3.5821759259259262E-2</v>
      </c>
      <c r="N762" s="75" t="str">
        <f t="shared" si="47"/>
        <v>0:00</v>
      </c>
    </row>
    <row r="763" spans="1:14" x14ac:dyDescent="0.2">
      <c r="A763" s="24">
        <v>793</v>
      </c>
      <c r="B763" s="24">
        <v>6221.5</v>
      </c>
      <c r="C763" s="24">
        <v>7367</v>
      </c>
      <c r="D763" s="67">
        <v>43988.035842916666</v>
      </c>
      <c r="E763" s="67">
        <v>43988.03637710648</v>
      </c>
      <c r="F763" s="24">
        <v>0</v>
      </c>
      <c r="G763" s="24">
        <v>94</v>
      </c>
      <c r="H763" s="24">
        <v>29</v>
      </c>
      <c r="I763" s="24">
        <v>4</v>
      </c>
      <c r="J763" s="17">
        <v>500</v>
      </c>
      <c r="K763" s="6">
        <f t="shared" si="44"/>
        <v>0</v>
      </c>
      <c r="L763" s="69">
        <f t="shared" si="45"/>
        <v>3.5844907407407409E-2</v>
      </c>
      <c r="M763" s="69">
        <f t="shared" si="46"/>
        <v>3.6377314814814814E-2</v>
      </c>
      <c r="N763" s="75" t="str">
        <f t="shared" si="47"/>
        <v>0:00</v>
      </c>
    </row>
    <row r="764" spans="1:14" x14ac:dyDescent="0.2">
      <c r="A764" s="24">
        <v>794</v>
      </c>
      <c r="B764" s="24">
        <v>8445.5</v>
      </c>
      <c r="C764" s="24">
        <v>8653.25</v>
      </c>
      <c r="D764" s="67">
        <v>43988.036407094907</v>
      </c>
      <c r="E764" s="67">
        <v>43988.036478784721</v>
      </c>
      <c r="F764" s="24">
        <v>0</v>
      </c>
      <c r="G764" s="24">
        <v>46</v>
      </c>
      <c r="H764" s="24">
        <v>11</v>
      </c>
      <c r="I764" s="24">
        <v>5</v>
      </c>
      <c r="J764" s="17">
        <v>500</v>
      </c>
      <c r="K764" s="6">
        <f t="shared" si="44"/>
        <v>0</v>
      </c>
      <c r="L764" s="69">
        <f t="shared" si="45"/>
        <v>3.6412037037037034E-2</v>
      </c>
      <c r="M764" s="69">
        <f t="shared" si="46"/>
        <v>3.6481481481481483E-2</v>
      </c>
      <c r="N764" s="75" t="str">
        <f t="shared" si="47"/>
        <v>0:00</v>
      </c>
    </row>
    <row r="765" spans="1:14" x14ac:dyDescent="0.2">
      <c r="A765" s="17">
        <v>795</v>
      </c>
      <c r="B765" s="17">
        <v>4490</v>
      </c>
      <c r="C765" s="17">
        <v>6248</v>
      </c>
      <c r="D765" s="67">
        <v>43988.395869618056</v>
      </c>
      <c r="E765" s="67">
        <v>43988.395970740741</v>
      </c>
      <c r="F765" s="17">
        <v>1</v>
      </c>
      <c r="G765" s="17">
        <v>14</v>
      </c>
      <c r="H765" s="17">
        <v>6</v>
      </c>
      <c r="I765" s="17">
        <v>1</v>
      </c>
      <c r="J765" s="17">
        <v>500</v>
      </c>
      <c r="K765" s="6">
        <f t="shared" si="44"/>
        <v>0</v>
      </c>
      <c r="L765" s="69">
        <f t="shared" si="45"/>
        <v>0.39586805555555554</v>
      </c>
      <c r="M765" s="69">
        <f t="shared" si="46"/>
        <v>0.39597222222222223</v>
      </c>
      <c r="N765" s="75" t="str">
        <f t="shared" si="47"/>
        <v>0:00</v>
      </c>
    </row>
    <row r="766" spans="1:14" x14ac:dyDescent="0.2">
      <c r="A766" s="17">
        <v>796</v>
      </c>
      <c r="B766" s="17">
        <v>4131</v>
      </c>
      <c r="C766" s="17">
        <v>5338</v>
      </c>
      <c r="D766" s="67">
        <v>43988.395971909726</v>
      </c>
      <c r="E766" s="67">
        <v>43988.395974386571</v>
      </c>
      <c r="F766" s="17">
        <v>1</v>
      </c>
      <c r="G766" s="17">
        <v>5</v>
      </c>
      <c r="H766" s="17">
        <v>2</v>
      </c>
      <c r="I766" s="17">
        <v>0</v>
      </c>
      <c r="J766" s="17">
        <v>500</v>
      </c>
      <c r="K766" s="6">
        <f t="shared" si="44"/>
        <v>0</v>
      </c>
      <c r="L766" s="69">
        <f t="shared" si="45"/>
        <v>0.39597222222222223</v>
      </c>
      <c r="M766" s="69">
        <f t="shared" si="46"/>
        <v>0.39597222222222223</v>
      </c>
      <c r="N766" s="75" t="str">
        <f t="shared" si="47"/>
        <v>0:00</v>
      </c>
    </row>
    <row r="767" spans="1:14" x14ac:dyDescent="0.2">
      <c r="A767" s="17">
        <v>797</v>
      </c>
      <c r="B767" s="17">
        <v>6674</v>
      </c>
      <c r="C767" s="17">
        <v>7789</v>
      </c>
      <c r="D767" s="67">
        <v>43988.395996979169</v>
      </c>
      <c r="E767" s="67">
        <v>43988.396030289354</v>
      </c>
      <c r="F767" s="17">
        <v>1</v>
      </c>
      <c r="G767" s="17">
        <v>27</v>
      </c>
      <c r="H767" s="17">
        <v>7</v>
      </c>
      <c r="I767" s="17">
        <v>0</v>
      </c>
      <c r="J767" s="17">
        <v>500</v>
      </c>
      <c r="K767" s="6">
        <f t="shared" si="44"/>
        <v>0</v>
      </c>
      <c r="L767" s="69">
        <f t="shared" si="45"/>
        <v>0.39599537037037041</v>
      </c>
      <c r="M767" s="69">
        <f t="shared" si="46"/>
        <v>0.39603009259259259</v>
      </c>
      <c r="N767" s="75" t="str">
        <f t="shared" si="47"/>
        <v>0:00</v>
      </c>
    </row>
    <row r="768" spans="1:14" x14ac:dyDescent="0.2">
      <c r="A768" s="17">
        <v>798</v>
      </c>
      <c r="B768" s="17">
        <v>6289.5</v>
      </c>
      <c r="C768" s="17">
        <v>8462.5</v>
      </c>
      <c r="D768" s="67">
        <v>43988.396105706015</v>
      </c>
      <c r="E768" s="67">
        <v>43988.396648402777</v>
      </c>
      <c r="F768" s="17">
        <v>0</v>
      </c>
      <c r="G768" s="17">
        <v>58</v>
      </c>
      <c r="H768" s="17">
        <v>14</v>
      </c>
      <c r="I768" s="17">
        <v>1</v>
      </c>
      <c r="J768" s="17">
        <v>500</v>
      </c>
      <c r="K768" s="6">
        <f t="shared" si="44"/>
        <v>0</v>
      </c>
      <c r="L768" s="69">
        <f t="shared" si="45"/>
        <v>0.39611111111111108</v>
      </c>
      <c r="M768" s="69">
        <f t="shared" si="46"/>
        <v>0.39664351851851848</v>
      </c>
      <c r="N768" s="75" t="str">
        <f t="shared" si="47"/>
        <v>0:00</v>
      </c>
    </row>
    <row r="769" spans="1:14" x14ac:dyDescent="0.2">
      <c r="A769" s="17">
        <v>799</v>
      </c>
      <c r="B769" s="17">
        <v>3535</v>
      </c>
      <c r="C769" s="17">
        <v>5189</v>
      </c>
      <c r="D769" s="67">
        <v>43988.396650949071</v>
      </c>
      <c r="E769" s="67">
        <v>43988.396654027776</v>
      </c>
      <c r="F769" s="17">
        <v>1</v>
      </c>
      <c r="G769" s="17">
        <v>5</v>
      </c>
      <c r="H769" s="17">
        <v>2</v>
      </c>
      <c r="I769" s="17">
        <v>0</v>
      </c>
      <c r="J769" s="17">
        <v>500</v>
      </c>
      <c r="K769" s="6">
        <f t="shared" si="44"/>
        <v>0</v>
      </c>
      <c r="L769" s="69">
        <f t="shared" si="45"/>
        <v>0.39665509259259263</v>
      </c>
      <c r="M769" s="69">
        <f t="shared" si="46"/>
        <v>0.39665509259259263</v>
      </c>
      <c r="N769" s="75" t="str">
        <f t="shared" si="47"/>
        <v>0:00</v>
      </c>
    </row>
    <row r="770" spans="1:14" x14ac:dyDescent="0.2">
      <c r="A770" s="17">
        <v>800</v>
      </c>
      <c r="B770" s="17">
        <v>5506</v>
      </c>
      <c r="C770" s="17">
        <v>6446</v>
      </c>
      <c r="D770" s="67">
        <v>43988.396660011575</v>
      </c>
      <c r="E770" s="67">
        <v>43988.396673055555</v>
      </c>
      <c r="F770" s="17">
        <v>1</v>
      </c>
      <c r="G770" s="17">
        <v>17</v>
      </c>
      <c r="H770" s="17">
        <v>5</v>
      </c>
      <c r="I770" s="17">
        <v>0</v>
      </c>
      <c r="J770" s="17">
        <v>500</v>
      </c>
      <c r="K770" s="6">
        <f t="shared" ref="K770:K833" si="48">IF(A770=A771,1,0)</f>
        <v>0</v>
      </c>
      <c r="L770" s="69">
        <f t="shared" ref="L770:L833" si="49">TIME(HOUR(D770), MINUTE(D770), SECOND(D770))</f>
        <v>0.39665509259259263</v>
      </c>
      <c r="M770" s="69">
        <f t="shared" ref="M770:M833" si="50">TIME(HOUR(E770), MINUTE(E770), SECOND(E770))</f>
        <v>0.39667824074074076</v>
      </c>
      <c r="N770" s="75" t="str">
        <f t="shared" ref="N770:N833" si="51">TEXT(M770-L770, "h:mm")</f>
        <v>0:00</v>
      </c>
    </row>
    <row r="771" spans="1:14" x14ac:dyDescent="0.2">
      <c r="A771" s="17">
        <v>801</v>
      </c>
      <c r="B771" s="17">
        <v>3383</v>
      </c>
      <c r="C771" s="17">
        <v>4974</v>
      </c>
      <c r="D771" s="67">
        <v>43988.396675902775</v>
      </c>
      <c r="E771" s="67">
        <v>43988.39667898148</v>
      </c>
      <c r="F771" s="17">
        <v>1</v>
      </c>
      <c r="G771" s="17">
        <v>5</v>
      </c>
      <c r="H771" s="17">
        <v>2</v>
      </c>
      <c r="I771" s="17">
        <v>0</v>
      </c>
      <c r="J771" s="17">
        <v>500</v>
      </c>
      <c r="K771" s="6">
        <f t="shared" si="48"/>
        <v>0</v>
      </c>
      <c r="L771" s="69">
        <f t="shared" si="49"/>
        <v>0.39667824074074076</v>
      </c>
      <c r="M771" s="69">
        <f t="shared" si="50"/>
        <v>0.39667824074074076</v>
      </c>
      <c r="N771" s="75" t="str">
        <f t="shared" si="51"/>
        <v>0:00</v>
      </c>
    </row>
    <row r="772" spans="1:14" x14ac:dyDescent="0.2">
      <c r="A772" s="17">
        <v>802</v>
      </c>
      <c r="B772" s="17">
        <v>4477.5</v>
      </c>
      <c r="C772" s="17">
        <v>5419</v>
      </c>
      <c r="D772" s="67">
        <v>43988.39668726852</v>
      </c>
      <c r="E772" s="67">
        <v>43988.396703368053</v>
      </c>
      <c r="F772" s="17">
        <v>1</v>
      </c>
      <c r="G772" s="17">
        <v>16</v>
      </c>
      <c r="H772" s="17">
        <v>6</v>
      </c>
      <c r="I772" s="17">
        <v>0</v>
      </c>
      <c r="J772" s="17">
        <v>500</v>
      </c>
      <c r="K772" s="6">
        <f t="shared" si="48"/>
        <v>0</v>
      </c>
      <c r="L772" s="69">
        <f t="shared" si="49"/>
        <v>0.3966898148148148</v>
      </c>
      <c r="M772" s="69">
        <f t="shared" si="50"/>
        <v>0.3967013888888889</v>
      </c>
      <c r="N772" s="75" t="str">
        <f t="shared" si="51"/>
        <v>0:00</v>
      </c>
    </row>
    <row r="773" spans="1:14" x14ac:dyDescent="0.2">
      <c r="A773" s="17">
        <v>803</v>
      </c>
      <c r="B773" s="17">
        <v>5232.5</v>
      </c>
      <c r="C773" s="17">
        <v>7011</v>
      </c>
      <c r="D773" s="67">
        <v>43988.396721400466</v>
      </c>
      <c r="E773" s="67">
        <v>43988.396754571761</v>
      </c>
      <c r="F773" s="17">
        <v>1</v>
      </c>
      <c r="G773" s="17">
        <v>30</v>
      </c>
      <c r="H773" s="17">
        <v>10</v>
      </c>
      <c r="I773" s="17">
        <v>0</v>
      </c>
      <c r="J773" s="17">
        <v>500</v>
      </c>
      <c r="K773" s="6">
        <f t="shared" si="48"/>
        <v>0</v>
      </c>
      <c r="L773" s="69">
        <f t="shared" si="49"/>
        <v>0.39672453703703708</v>
      </c>
      <c r="M773" s="69">
        <f t="shared" si="50"/>
        <v>0.39675925925925926</v>
      </c>
      <c r="N773" s="75" t="str">
        <f t="shared" si="51"/>
        <v>0:00</v>
      </c>
    </row>
    <row r="774" spans="1:14" x14ac:dyDescent="0.2">
      <c r="A774" s="17">
        <v>804</v>
      </c>
      <c r="B774" s="17">
        <v>5791.5</v>
      </c>
      <c r="C774" s="17">
        <v>7161</v>
      </c>
      <c r="D774" s="67">
        <v>43988.396775868052</v>
      </c>
      <c r="E774" s="67">
        <v>43988.396799699076</v>
      </c>
      <c r="F774" s="17">
        <v>1</v>
      </c>
      <c r="G774" s="17">
        <v>17</v>
      </c>
      <c r="H774" s="17">
        <v>5</v>
      </c>
      <c r="I774" s="17">
        <v>0</v>
      </c>
      <c r="J774" s="17">
        <v>500</v>
      </c>
      <c r="K774" s="6">
        <f t="shared" si="48"/>
        <v>0</v>
      </c>
      <c r="L774" s="69">
        <f t="shared" si="49"/>
        <v>0.39677083333333335</v>
      </c>
      <c r="M774" s="69">
        <f t="shared" si="50"/>
        <v>0.39679398148148143</v>
      </c>
      <c r="N774" s="75" t="str">
        <f t="shared" si="51"/>
        <v>0:00</v>
      </c>
    </row>
    <row r="775" spans="1:14" x14ac:dyDescent="0.2">
      <c r="A775" s="17">
        <v>805</v>
      </c>
      <c r="B775" s="17">
        <v>4359</v>
      </c>
      <c r="C775" s="17">
        <v>5513</v>
      </c>
      <c r="D775" s="67">
        <v>43988.396803877316</v>
      </c>
      <c r="E775" s="67">
        <v>43988.396807372686</v>
      </c>
      <c r="F775" s="17">
        <v>1</v>
      </c>
      <c r="G775" s="17">
        <v>6</v>
      </c>
      <c r="H775" s="17">
        <v>2</v>
      </c>
      <c r="I775" s="17">
        <v>0</v>
      </c>
      <c r="J775" s="17">
        <v>500</v>
      </c>
      <c r="K775" s="6">
        <f t="shared" si="48"/>
        <v>0</v>
      </c>
      <c r="L775" s="69">
        <f t="shared" si="49"/>
        <v>0.39680555555555558</v>
      </c>
      <c r="M775" s="69">
        <f t="shared" si="50"/>
        <v>0.39680555555555558</v>
      </c>
      <c r="N775" s="75" t="str">
        <f t="shared" si="51"/>
        <v>0:00</v>
      </c>
    </row>
    <row r="776" spans="1:14" x14ac:dyDescent="0.2">
      <c r="A776" s="17">
        <v>806</v>
      </c>
      <c r="B776" s="17">
        <v>6016</v>
      </c>
      <c r="C776" s="17">
        <v>7420</v>
      </c>
      <c r="D776" s="67">
        <v>43988.396852303238</v>
      </c>
      <c r="E776" s="67">
        <v>43988.397138275461</v>
      </c>
      <c r="F776" s="17">
        <v>1</v>
      </c>
      <c r="G776" s="17">
        <v>27</v>
      </c>
      <c r="H776" s="17">
        <v>8</v>
      </c>
      <c r="I776" s="17">
        <v>2</v>
      </c>
      <c r="J776" s="17">
        <v>500</v>
      </c>
      <c r="K776" s="6">
        <f t="shared" si="48"/>
        <v>0</v>
      </c>
      <c r="L776" s="69">
        <f t="shared" si="49"/>
        <v>0.39685185185185184</v>
      </c>
      <c r="M776" s="69">
        <f t="shared" si="50"/>
        <v>0.3971412037037037</v>
      </c>
      <c r="N776" s="75" t="str">
        <f t="shared" si="51"/>
        <v>0:00</v>
      </c>
    </row>
    <row r="777" spans="1:14" x14ac:dyDescent="0.2">
      <c r="A777" s="17">
        <v>807</v>
      </c>
      <c r="B777" s="17">
        <v>4966</v>
      </c>
      <c r="C777" s="17">
        <v>5798.17</v>
      </c>
      <c r="D777" s="67">
        <v>43988.397146944444</v>
      </c>
      <c r="E777" s="67">
        <v>43988.397301817131</v>
      </c>
      <c r="F777" s="17">
        <v>0</v>
      </c>
      <c r="G777" s="17">
        <v>52</v>
      </c>
      <c r="H777" s="17">
        <v>19</v>
      </c>
      <c r="I777" s="17">
        <v>0</v>
      </c>
      <c r="J777" s="17">
        <v>500</v>
      </c>
      <c r="K777" s="6">
        <f t="shared" si="48"/>
        <v>0</v>
      </c>
      <c r="L777" s="69">
        <f t="shared" si="49"/>
        <v>0.3971412037037037</v>
      </c>
      <c r="M777" s="69">
        <f t="shared" si="50"/>
        <v>0.39730324074074069</v>
      </c>
      <c r="N777" s="75" t="str">
        <f t="shared" si="51"/>
        <v>0:00</v>
      </c>
    </row>
    <row r="778" spans="1:14" x14ac:dyDescent="0.2">
      <c r="A778" s="17">
        <v>808</v>
      </c>
      <c r="B778" s="17">
        <v>5739</v>
      </c>
      <c r="C778" s="17">
        <v>7414.33</v>
      </c>
      <c r="D778" s="67">
        <v>43988.397343738427</v>
      </c>
      <c r="E778" s="67">
        <v>43988.399238912039</v>
      </c>
      <c r="F778" s="17">
        <v>0</v>
      </c>
      <c r="G778" s="17">
        <v>167</v>
      </c>
      <c r="H778" s="17">
        <v>44</v>
      </c>
      <c r="I778" s="17">
        <v>2</v>
      </c>
      <c r="J778" s="17">
        <v>500</v>
      </c>
      <c r="K778" s="6">
        <f t="shared" si="48"/>
        <v>0</v>
      </c>
      <c r="L778" s="69">
        <f t="shared" si="49"/>
        <v>0.39733796296296298</v>
      </c>
      <c r="M778" s="69">
        <f t="shared" si="50"/>
        <v>0.39923611111111112</v>
      </c>
      <c r="N778" s="75" t="str">
        <f t="shared" si="51"/>
        <v>0:02</v>
      </c>
    </row>
    <row r="779" spans="1:14" x14ac:dyDescent="0.2">
      <c r="A779" s="17">
        <v>809</v>
      </c>
      <c r="B779" s="17">
        <v>5377</v>
      </c>
      <c r="C779" s="17">
        <v>5602</v>
      </c>
      <c r="D779" s="67">
        <v>43988.399251296294</v>
      </c>
      <c r="E779" s="67">
        <v>43988.399261979168</v>
      </c>
      <c r="F779" s="17">
        <v>1</v>
      </c>
      <c r="G779" s="17">
        <v>13</v>
      </c>
      <c r="H779" s="17">
        <v>1</v>
      </c>
      <c r="I779" s="17">
        <v>0</v>
      </c>
      <c r="J779" s="17">
        <v>500</v>
      </c>
      <c r="K779" s="6">
        <f t="shared" si="48"/>
        <v>0</v>
      </c>
      <c r="L779" s="69">
        <f t="shared" si="49"/>
        <v>0.39924768518518516</v>
      </c>
      <c r="M779" s="69">
        <f t="shared" si="50"/>
        <v>0.39925925925925926</v>
      </c>
      <c r="N779" s="75" t="str">
        <f t="shared" si="51"/>
        <v>0:00</v>
      </c>
    </row>
    <row r="780" spans="1:14" x14ac:dyDescent="0.2">
      <c r="A780" s="17">
        <v>810</v>
      </c>
      <c r="B780" s="17">
        <v>5056</v>
      </c>
      <c r="C780" s="17">
        <v>5333</v>
      </c>
      <c r="D780" s="67">
        <v>43988.399266851855</v>
      </c>
      <c r="E780" s="67">
        <v>43988.399269247682</v>
      </c>
      <c r="F780" s="17">
        <v>1</v>
      </c>
      <c r="G780" s="17">
        <v>9</v>
      </c>
      <c r="H780" s="17">
        <v>1</v>
      </c>
      <c r="I780" s="17">
        <v>0</v>
      </c>
      <c r="J780" s="17">
        <v>500</v>
      </c>
      <c r="K780" s="6">
        <f t="shared" si="48"/>
        <v>0</v>
      </c>
      <c r="L780" s="69">
        <f t="shared" si="49"/>
        <v>0.3992708333333333</v>
      </c>
      <c r="M780" s="69">
        <f t="shared" si="50"/>
        <v>0.3992708333333333</v>
      </c>
      <c r="N780" s="75" t="str">
        <f t="shared" si="51"/>
        <v>0:00</v>
      </c>
    </row>
    <row r="781" spans="1:14" x14ac:dyDescent="0.2">
      <c r="A781" s="17">
        <v>811</v>
      </c>
      <c r="B781" s="17">
        <v>5203.5</v>
      </c>
      <c r="C781" s="17">
        <v>6319</v>
      </c>
      <c r="D781" s="67">
        <v>43988.399296446762</v>
      </c>
      <c r="E781" s="67">
        <v>43988.399366192127</v>
      </c>
      <c r="F781" s="17">
        <v>1</v>
      </c>
      <c r="G781" s="17">
        <v>47</v>
      </c>
      <c r="H781" s="17">
        <v>14</v>
      </c>
      <c r="I781" s="17">
        <v>1</v>
      </c>
      <c r="J781" s="17">
        <v>500</v>
      </c>
      <c r="K781" s="6">
        <f t="shared" si="48"/>
        <v>0</v>
      </c>
      <c r="L781" s="69">
        <f t="shared" si="49"/>
        <v>0.39929398148148149</v>
      </c>
      <c r="M781" s="69">
        <f t="shared" si="50"/>
        <v>0.39936342592592594</v>
      </c>
      <c r="N781" s="75" t="str">
        <f t="shared" si="51"/>
        <v>0:00</v>
      </c>
    </row>
    <row r="782" spans="1:14" x14ac:dyDescent="0.2">
      <c r="A782" s="24">
        <v>812</v>
      </c>
      <c r="B782" s="24">
        <v>7383.5</v>
      </c>
      <c r="C782" s="24">
        <v>9374.83</v>
      </c>
      <c r="D782" s="67">
        <v>43990.808190798612</v>
      </c>
      <c r="E782" s="67">
        <v>43990.81581162037</v>
      </c>
      <c r="F782" s="24">
        <v>0</v>
      </c>
      <c r="G782" s="24">
        <v>261</v>
      </c>
      <c r="H782" s="24">
        <v>41</v>
      </c>
      <c r="I782" s="24">
        <v>5</v>
      </c>
      <c r="J782" s="17">
        <v>500</v>
      </c>
      <c r="K782" s="6">
        <f t="shared" si="48"/>
        <v>0</v>
      </c>
      <c r="L782" s="69">
        <f t="shared" si="49"/>
        <v>0.80819444444444455</v>
      </c>
      <c r="M782" s="69">
        <f t="shared" si="50"/>
        <v>0.81581018518518522</v>
      </c>
      <c r="N782" s="75" t="str">
        <f t="shared" si="51"/>
        <v>0:10</v>
      </c>
    </row>
    <row r="783" spans="1:14" x14ac:dyDescent="0.2">
      <c r="A783" s="17">
        <v>813</v>
      </c>
      <c r="B783" s="17">
        <v>6900.5</v>
      </c>
      <c r="C783" s="17">
        <v>9777</v>
      </c>
      <c r="D783" s="67">
        <v>43988.409566516202</v>
      </c>
      <c r="E783" s="67">
        <v>43988.410716562503</v>
      </c>
      <c r="F783" s="17">
        <v>0</v>
      </c>
      <c r="G783" s="17">
        <v>334</v>
      </c>
      <c r="H783" s="17">
        <v>65</v>
      </c>
      <c r="I783" s="17">
        <v>12</v>
      </c>
      <c r="J783" s="17">
        <v>500</v>
      </c>
      <c r="K783" s="6">
        <f t="shared" si="48"/>
        <v>0</v>
      </c>
      <c r="L783" s="69">
        <f t="shared" si="49"/>
        <v>0.4095717592592592</v>
      </c>
      <c r="M783" s="69">
        <f t="shared" si="50"/>
        <v>0.41071759259259261</v>
      </c>
      <c r="N783" s="75" t="str">
        <f t="shared" si="51"/>
        <v>0:01</v>
      </c>
    </row>
    <row r="784" spans="1:14" x14ac:dyDescent="0.2">
      <c r="A784" s="17">
        <v>814</v>
      </c>
      <c r="B784" s="17">
        <v>6107.5</v>
      </c>
      <c r="C784" s="17">
        <v>7664</v>
      </c>
      <c r="D784" s="67">
        <v>43988.410779317128</v>
      </c>
      <c r="E784" s="67">
        <v>43988.413148831016</v>
      </c>
      <c r="F784" s="17">
        <v>1</v>
      </c>
      <c r="G784" s="17">
        <v>156</v>
      </c>
      <c r="H784" s="17">
        <v>47</v>
      </c>
      <c r="I784" s="17">
        <v>2</v>
      </c>
      <c r="J784" s="17">
        <v>500</v>
      </c>
      <c r="K784" s="6">
        <f t="shared" si="48"/>
        <v>0</v>
      </c>
      <c r="L784" s="69">
        <f t="shared" si="49"/>
        <v>0.41077546296296297</v>
      </c>
      <c r="M784" s="69">
        <f t="shared" si="50"/>
        <v>0.4131481481481481</v>
      </c>
      <c r="N784" s="75" t="str">
        <f t="shared" si="51"/>
        <v>0:03</v>
      </c>
    </row>
    <row r="785" spans="1:14" x14ac:dyDescent="0.2">
      <c r="A785" s="17">
        <v>815</v>
      </c>
      <c r="B785" s="17">
        <v>7279</v>
      </c>
      <c r="C785" s="17">
        <v>8620</v>
      </c>
      <c r="D785" s="67">
        <v>43988.413188622682</v>
      </c>
      <c r="E785" s="67">
        <v>43988.416104456017</v>
      </c>
      <c r="F785" s="17">
        <v>0</v>
      </c>
      <c r="G785" s="17">
        <v>203</v>
      </c>
      <c r="H785" s="17">
        <v>58</v>
      </c>
      <c r="I785" s="17">
        <v>4</v>
      </c>
      <c r="J785" s="17">
        <v>500</v>
      </c>
      <c r="K785" s="6">
        <f t="shared" si="48"/>
        <v>0</v>
      </c>
      <c r="L785" s="69">
        <f t="shared" si="49"/>
        <v>0.41318287037037038</v>
      </c>
      <c r="M785" s="69">
        <f t="shared" si="50"/>
        <v>0.41609953703703706</v>
      </c>
      <c r="N785" s="75" t="str">
        <f t="shared" si="51"/>
        <v>0:04</v>
      </c>
    </row>
    <row r="786" spans="1:14" x14ac:dyDescent="0.2">
      <c r="A786" s="17">
        <v>816</v>
      </c>
      <c r="B786" s="17">
        <v>4943</v>
      </c>
      <c r="C786" s="17">
        <v>6160.5</v>
      </c>
      <c r="D786" s="67">
        <v>43988.416128715275</v>
      </c>
      <c r="E786" s="67">
        <v>43988.416704490737</v>
      </c>
      <c r="F786" s="17">
        <v>0</v>
      </c>
      <c r="G786" s="17">
        <v>67</v>
      </c>
      <c r="H786" s="17">
        <v>24</v>
      </c>
      <c r="I786" s="17">
        <v>2</v>
      </c>
      <c r="J786" s="17">
        <v>500</v>
      </c>
      <c r="K786" s="6">
        <f t="shared" si="48"/>
        <v>0</v>
      </c>
      <c r="L786" s="69">
        <f t="shared" si="49"/>
        <v>0.41613425925925923</v>
      </c>
      <c r="M786" s="69">
        <f t="shared" si="50"/>
        <v>0.41670138888888886</v>
      </c>
      <c r="N786" s="75" t="str">
        <f t="shared" si="51"/>
        <v>0:00</v>
      </c>
    </row>
    <row r="787" spans="1:14" x14ac:dyDescent="0.2">
      <c r="A787" s="17">
        <v>817</v>
      </c>
      <c r="B787" s="17">
        <v>5299</v>
      </c>
      <c r="C787" s="17">
        <v>7240</v>
      </c>
      <c r="D787" s="67">
        <v>43988.416714803243</v>
      </c>
      <c r="E787" s="67">
        <v>43988.41673665509</v>
      </c>
      <c r="F787" s="17">
        <v>1</v>
      </c>
      <c r="G787" s="17">
        <v>10</v>
      </c>
      <c r="H787" s="17">
        <v>4</v>
      </c>
      <c r="I787" s="17">
        <v>1</v>
      </c>
      <c r="J787" s="17">
        <v>500</v>
      </c>
      <c r="K787" s="6">
        <f t="shared" si="48"/>
        <v>0</v>
      </c>
      <c r="L787" s="69">
        <f t="shared" si="49"/>
        <v>0.41671296296296295</v>
      </c>
      <c r="M787" s="69">
        <f t="shared" si="50"/>
        <v>0.41673611111111114</v>
      </c>
      <c r="N787" s="75" t="str">
        <f t="shared" si="51"/>
        <v>0:00</v>
      </c>
    </row>
    <row r="788" spans="1:14" x14ac:dyDescent="0.2">
      <c r="A788" s="24">
        <v>818</v>
      </c>
      <c r="B788" s="24">
        <v>7351</v>
      </c>
      <c r="C788" s="24">
        <v>9442.1200000000008</v>
      </c>
      <c r="D788" s="67">
        <v>43990.815907476848</v>
      </c>
      <c r="E788" s="67">
        <v>43990.826544236108</v>
      </c>
      <c r="F788" s="24">
        <v>0</v>
      </c>
      <c r="G788" s="24">
        <v>540</v>
      </c>
      <c r="H788" s="24">
        <v>89</v>
      </c>
      <c r="I788" s="24">
        <v>8</v>
      </c>
      <c r="J788" s="17">
        <v>500</v>
      </c>
      <c r="K788" s="6">
        <f t="shared" si="48"/>
        <v>0</v>
      </c>
      <c r="L788" s="69">
        <f t="shared" si="49"/>
        <v>0.81590277777777775</v>
      </c>
      <c r="M788" s="69">
        <f t="shared" si="50"/>
        <v>0.8265393518518519</v>
      </c>
      <c r="N788" s="75" t="str">
        <f t="shared" si="51"/>
        <v>0:15</v>
      </c>
    </row>
    <row r="789" spans="1:14" x14ac:dyDescent="0.2">
      <c r="A789" s="24">
        <v>819</v>
      </c>
      <c r="B789" s="24">
        <v>6443.5</v>
      </c>
      <c r="C789" s="24">
        <v>8536.67</v>
      </c>
      <c r="D789" s="67">
        <v>43990.826701597223</v>
      </c>
      <c r="E789" s="67">
        <v>43990.829272708332</v>
      </c>
      <c r="F789" s="24">
        <v>0</v>
      </c>
      <c r="G789" s="24">
        <v>327</v>
      </c>
      <c r="H789" s="24">
        <v>49</v>
      </c>
      <c r="I789" s="24">
        <v>0</v>
      </c>
      <c r="J789" s="17">
        <v>500</v>
      </c>
      <c r="K789" s="6">
        <f t="shared" si="48"/>
        <v>0</v>
      </c>
      <c r="L789" s="69">
        <f t="shared" si="49"/>
        <v>0.82670138888888889</v>
      </c>
      <c r="M789" s="69">
        <f t="shared" si="50"/>
        <v>0.82927083333333329</v>
      </c>
      <c r="N789" s="75" t="str">
        <f t="shared" si="51"/>
        <v>0:03</v>
      </c>
    </row>
    <row r="790" spans="1:14" x14ac:dyDescent="0.2">
      <c r="A790" s="17">
        <v>820</v>
      </c>
      <c r="B790" s="17">
        <v>8096</v>
      </c>
      <c r="C790" s="17">
        <v>9380.92</v>
      </c>
      <c r="D790" s="67">
        <v>43988.423663379632</v>
      </c>
      <c r="E790" s="67">
        <v>43988.425026307872</v>
      </c>
      <c r="F790" s="17">
        <v>0</v>
      </c>
      <c r="G790" s="17">
        <v>89</v>
      </c>
      <c r="H790" s="17">
        <v>29</v>
      </c>
      <c r="I790" s="17">
        <v>9</v>
      </c>
      <c r="J790" s="17">
        <v>500</v>
      </c>
      <c r="K790" s="6">
        <f t="shared" si="48"/>
        <v>0</v>
      </c>
      <c r="L790" s="69">
        <f t="shared" si="49"/>
        <v>0.42366898148148152</v>
      </c>
      <c r="M790" s="69">
        <f t="shared" si="50"/>
        <v>0.42502314814814812</v>
      </c>
      <c r="N790" s="75" t="str">
        <f t="shared" si="51"/>
        <v>0:01</v>
      </c>
    </row>
    <row r="791" spans="1:14" x14ac:dyDescent="0.2">
      <c r="A791" s="17">
        <v>821</v>
      </c>
      <c r="B791" s="17">
        <v>5201</v>
      </c>
      <c r="C791" s="17">
        <v>7101</v>
      </c>
      <c r="D791" s="67">
        <v>43988.425061377318</v>
      </c>
      <c r="E791" s="67">
        <v>43988.425113761572</v>
      </c>
      <c r="F791" s="17">
        <v>1</v>
      </c>
      <c r="G791" s="17">
        <v>32</v>
      </c>
      <c r="H791" s="17">
        <v>8</v>
      </c>
      <c r="I791" s="17">
        <v>0</v>
      </c>
      <c r="J791" s="17">
        <v>500</v>
      </c>
      <c r="K791" s="6">
        <f t="shared" si="48"/>
        <v>0</v>
      </c>
      <c r="L791" s="69">
        <f t="shared" si="49"/>
        <v>0.42505787037037041</v>
      </c>
      <c r="M791" s="69">
        <f t="shared" si="50"/>
        <v>0.42511574074074071</v>
      </c>
      <c r="N791" s="75" t="str">
        <f t="shared" si="51"/>
        <v>0:00</v>
      </c>
    </row>
    <row r="792" spans="1:14" x14ac:dyDescent="0.2">
      <c r="A792" s="17">
        <v>822</v>
      </c>
      <c r="B792" s="17">
        <v>9174.5</v>
      </c>
      <c r="C792" s="17">
        <v>10730.38</v>
      </c>
      <c r="D792" s="67">
        <v>43988.425183749998</v>
      </c>
      <c r="E792" s="67">
        <v>43988.429547800923</v>
      </c>
      <c r="F792" s="17">
        <v>0</v>
      </c>
      <c r="G792" s="17">
        <v>170</v>
      </c>
      <c r="H792" s="17">
        <v>46</v>
      </c>
      <c r="I792" s="17">
        <v>7</v>
      </c>
      <c r="J792" s="17">
        <v>500</v>
      </c>
      <c r="K792" s="6">
        <f t="shared" si="48"/>
        <v>0</v>
      </c>
      <c r="L792" s="69">
        <f t="shared" si="49"/>
        <v>0.42518518518518517</v>
      </c>
      <c r="M792" s="69">
        <f t="shared" si="50"/>
        <v>0.42954861111111109</v>
      </c>
      <c r="N792" s="75" t="str">
        <f t="shared" si="51"/>
        <v>0:06</v>
      </c>
    </row>
    <row r="793" spans="1:14" x14ac:dyDescent="0.2">
      <c r="A793" s="17">
        <v>823</v>
      </c>
      <c r="B793" s="17">
        <v>4433</v>
      </c>
      <c r="C793" s="17">
        <v>5998</v>
      </c>
      <c r="D793" s="67">
        <v>43988.429565150465</v>
      </c>
      <c r="E793" s="67">
        <v>43988.42959</v>
      </c>
      <c r="F793" s="17">
        <v>1</v>
      </c>
      <c r="G793" s="17">
        <v>22</v>
      </c>
      <c r="H793" s="17">
        <v>6</v>
      </c>
      <c r="I793" s="17">
        <v>0</v>
      </c>
      <c r="J793" s="17">
        <v>500</v>
      </c>
      <c r="K793" s="6">
        <f t="shared" si="48"/>
        <v>0</v>
      </c>
      <c r="L793" s="69">
        <f t="shared" si="49"/>
        <v>0.42956018518518518</v>
      </c>
      <c r="M793" s="69">
        <f t="shared" si="50"/>
        <v>0.42959490740740741</v>
      </c>
      <c r="N793" s="75" t="str">
        <f t="shared" si="51"/>
        <v>0:00</v>
      </c>
    </row>
    <row r="794" spans="1:14" x14ac:dyDescent="0.2">
      <c r="A794" s="17">
        <v>824</v>
      </c>
      <c r="B794" s="17">
        <v>7163</v>
      </c>
      <c r="C794" s="17">
        <v>8500</v>
      </c>
      <c r="D794" s="67">
        <v>43988.42963953704</v>
      </c>
      <c r="E794" s="67">
        <v>43988.429943113428</v>
      </c>
      <c r="F794" s="17">
        <v>1</v>
      </c>
      <c r="G794" s="17">
        <v>50</v>
      </c>
      <c r="H794" s="17">
        <v>11</v>
      </c>
      <c r="I794" s="17">
        <v>1</v>
      </c>
      <c r="J794" s="17">
        <v>500</v>
      </c>
      <c r="K794" s="6">
        <f t="shared" si="48"/>
        <v>0</v>
      </c>
      <c r="L794" s="69">
        <f t="shared" si="49"/>
        <v>0.42964120370370368</v>
      </c>
      <c r="M794" s="69">
        <f t="shared" si="50"/>
        <v>0.42994212962962958</v>
      </c>
      <c r="N794" s="75" t="str">
        <f t="shared" si="51"/>
        <v>0:00</v>
      </c>
    </row>
    <row r="795" spans="1:14" x14ac:dyDescent="0.2">
      <c r="A795" s="24">
        <v>825</v>
      </c>
      <c r="B795" s="24">
        <v>6935.5</v>
      </c>
      <c r="C795" s="24">
        <v>7987</v>
      </c>
      <c r="D795" s="67">
        <v>43990.829303981482</v>
      </c>
      <c r="E795" s="67">
        <v>43990.833112048611</v>
      </c>
      <c r="F795" s="24">
        <v>0</v>
      </c>
      <c r="G795" s="24">
        <v>503</v>
      </c>
      <c r="H795" s="24">
        <v>90</v>
      </c>
      <c r="I795" s="24">
        <v>4</v>
      </c>
      <c r="J795" s="17">
        <v>500</v>
      </c>
      <c r="K795" s="6">
        <f t="shared" si="48"/>
        <v>0</v>
      </c>
      <c r="L795" s="69">
        <f t="shared" si="49"/>
        <v>0.82930555555555552</v>
      </c>
      <c r="M795" s="69">
        <f t="shared" si="50"/>
        <v>0.83311342592592597</v>
      </c>
      <c r="N795" s="75" t="str">
        <f t="shared" si="51"/>
        <v>0:05</v>
      </c>
    </row>
    <row r="796" spans="1:14" x14ac:dyDescent="0.2">
      <c r="A796" s="17">
        <v>826</v>
      </c>
      <c r="B796" s="17">
        <v>8293</v>
      </c>
      <c r="C796" s="17">
        <v>10136.5</v>
      </c>
      <c r="D796" s="67">
        <v>43988.432507916667</v>
      </c>
      <c r="E796" s="67">
        <v>43988.433910231484</v>
      </c>
      <c r="F796" s="17">
        <v>0</v>
      </c>
      <c r="G796" s="17">
        <v>87</v>
      </c>
      <c r="H796" s="17">
        <v>19</v>
      </c>
      <c r="I796" s="17">
        <v>6</v>
      </c>
      <c r="J796" s="17">
        <v>500</v>
      </c>
      <c r="K796" s="6">
        <f t="shared" si="48"/>
        <v>0</v>
      </c>
      <c r="L796" s="69">
        <f t="shared" si="49"/>
        <v>0.43251157407407409</v>
      </c>
      <c r="M796" s="69">
        <f t="shared" si="50"/>
        <v>0.43391203703703707</v>
      </c>
      <c r="N796" s="75" t="str">
        <f t="shared" si="51"/>
        <v>0:02</v>
      </c>
    </row>
    <row r="797" spans="1:14" x14ac:dyDescent="0.2">
      <c r="A797" s="17">
        <v>827</v>
      </c>
      <c r="B797" s="17">
        <v>5586</v>
      </c>
      <c r="C797" s="17">
        <v>6742</v>
      </c>
      <c r="D797" s="67">
        <v>43988.433941828705</v>
      </c>
      <c r="E797" s="67">
        <v>43988.433992939812</v>
      </c>
      <c r="F797" s="17">
        <v>1</v>
      </c>
      <c r="G797" s="17">
        <v>41</v>
      </c>
      <c r="H797" s="17">
        <v>11</v>
      </c>
      <c r="I797" s="17">
        <v>0</v>
      </c>
      <c r="J797" s="17">
        <v>500</v>
      </c>
      <c r="K797" s="6">
        <f t="shared" si="48"/>
        <v>0</v>
      </c>
      <c r="L797" s="69">
        <f t="shared" si="49"/>
        <v>0.43394675925925924</v>
      </c>
      <c r="M797" s="69">
        <f t="shared" si="50"/>
        <v>0.43399305555555556</v>
      </c>
      <c r="N797" s="75" t="str">
        <f t="shared" si="51"/>
        <v>0:00</v>
      </c>
    </row>
    <row r="798" spans="1:14" x14ac:dyDescent="0.2">
      <c r="A798" s="24">
        <v>828</v>
      </c>
      <c r="B798" s="24">
        <v>6672</v>
      </c>
      <c r="C798" s="24">
        <v>8676.58</v>
      </c>
      <c r="D798" s="67">
        <v>43990.833217199077</v>
      </c>
      <c r="E798" s="67">
        <v>43990.840277488423</v>
      </c>
      <c r="F798" s="24">
        <v>0</v>
      </c>
      <c r="G798" s="24">
        <v>414</v>
      </c>
      <c r="H798" s="24">
        <v>61</v>
      </c>
      <c r="I798" s="24">
        <v>8</v>
      </c>
      <c r="J798" s="17">
        <v>500</v>
      </c>
      <c r="K798" s="6">
        <f t="shared" si="48"/>
        <v>0</v>
      </c>
      <c r="L798" s="69">
        <f t="shared" si="49"/>
        <v>0.83321759259259265</v>
      </c>
      <c r="M798" s="69">
        <f t="shared" si="50"/>
        <v>0.84027777777777779</v>
      </c>
      <c r="N798" s="75" t="str">
        <f t="shared" si="51"/>
        <v>0:10</v>
      </c>
    </row>
    <row r="799" spans="1:14" x14ac:dyDescent="0.2">
      <c r="A799" s="17">
        <v>829</v>
      </c>
      <c r="B799" s="17">
        <v>7090.5</v>
      </c>
      <c r="C799" s="17">
        <v>9297.2999999999993</v>
      </c>
      <c r="D799" s="67">
        <v>43988.437773240737</v>
      </c>
      <c r="E799" s="67">
        <v>43988.441214814811</v>
      </c>
      <c r="F799" s="17">
        <v>0</v>
      </c>
      <c r="G799" s="17">
        <v>177</v>
      </c>
      <c r="H799" s="17">
        <v>34</v>
      </c>
      <c r="I799" s="17">
        <v>2</v>
      </c>
      <c r="J799" s="17">
        <v>500</v>
      </c>
      <c r="K799" s="6">
        <f t="shared" si="48"/>
        <v>0</v>
      </c>
      <c r="L799" s="69">
        <f t="shared" si="49"/>
        <v>0.43777777777777777</v>
      </c>
      <c r="M799" s="69">
        <f t="shared" si="50"/>
        <v>0.4412152777777778</v>
      </c>
      <c r="N799" s="75" t="str">
        <f t="shared" si="51"/>
        <v>0:04</v>
      </c>
    </row>
    <row r="800" spans="1:14" x14ac:dyDescent="0.2">
      <c r="A800" s="24">
        <v>830</v>
      </c>
      <c r="B800" s="24">
        <v>5475</v>
      </c>
      <c r="C800" s="24">
        <v>6600</v>
      </c>
      <c r="D800" s="67">
        <v>43988.036485486111</v>
      </c>
      <c r="E800" s="67">
        <v>43988.036499768517</v>
      </c>
      <c r="F800" s="24">
        <v>1</v>
      </c>
      <c r="G800" s="24">
        <v>15</v>
      </c>
      <c r="H800" s="24">
        <v>5</v>
      </c>
      <c r="I800" s="24">
        <v>1</v>
      </c>
      <c r="J800" s="17">
        <v>500</v>
      </c>
      <c r="K800" s="6">
        <f t="shared" si="48"/>
        <v>0</v>
      </c>
      <c r="L800" s="69">
        <f t="shared" si="49"/>
        <v>3.6481481481481483E-2</v>
      </c>
      <c r="M800" s="69">
        <f t="shared" si="50"/>
        <v>3.650462962962963E-2</v>
      </c>
      <c r="N800" s="75" t="str">
        <f t="shared" si="51"/>
        <v>0:00</v>
      </c>
    </row>
    <row r="801" spans="1:14" x14ac:dyDescent="0.2">
      <c r="A801" s="24">
        <v>831</v>
      </c>
      <c r="B801" s="24">
        <v>6842</v>
      </c>
      <c r="C801" s="24">
        <v>8521.67</v>
      </c>
      <c r="D801" s="67">
        <v>43990.8403703125</v>
      </c>
      <c r="E801" s="67">
        <v>43990.852409594911</v>
      </c>
      <c r="F801" s="24">
        <v>0</v>
      </c>
      <c r="G801" s="24">
        <v>508</v>
      </c>
      <c r="H801" s="24">
        <v>108</v>
      </c>
      <c r="I801" s="24">
        <v>15</v>
      </c>
      <c r="J801" s="17">
        <v>500</v>
      </c>
      <c r="K801" s="6">
        <f t="shared" si="48"/>
        <v>0</v>
      </c>
      <c r="L801" s="69">
        <f t="shared" si="49"/>
        <v>0.84037037037037043</v>
      </c>
      <c r="M801" s="69">
        <f t="shared" si="50"/>
        <v>0.85240740740740739</v>
      </c>
      <c r="N801" s="75" t="str">
        <f t="shared" si="51"/>
        <v>0:17</v>
      </c>
    </row>
    <row r="802" spans="1:14" x14ac:dyDescent="0.2">
      <c r="A802" s="24">
        <v>832</v>
      </c>
      <c r="B802" s="24">
        <v>4004</v>
      </c>
      <c r="C802" s="24">
        <v>4431</v>
      </c>
      <c r="D802" s="67">
        <v>43988.042819629627</v>
      </c>
      <c r="E802" s="67">
        <v>43988.042821064817</v>
      </c>
      <c r="F802" s="24">
        <v>1</v>
      </c>
      <c r="G802" s="24">
        <v>2</v>
      </c>
      <c r="H802" s="24">
        <v>1</v>
      </c>
      <c r="I802" s="24">
        <v>0</v>
      </c>
      <c r="J802" s="17">
        <v>500</v>
      </c>
      <c r="K802" s="6">
        <f t="shared" si="48"/>
        <v>0</v>
      </c>
      <c r="L802" s="69">
        <f t="shared" si="49"/>
        <v>4.282407407407407E-2</v>
      </c>
      <c r="M802" s="69">
        <f t="shared" si="50"/>
        <v>4.282407407407407E-2</v>
      </c>
      <c r="N802" s="75" t="str">
        <f t="shared" si="51"/>
        <v>0:00</v>
      </c>
    </row>
    <row r="803" spans="1:14" x14ac:dyDescent="0.2">
      <c r="A803" s="24">
        <v>833</v>
      </c>
      <c r="B803" s="24">
        <v>6591</v>
      </c>
      <c r="C803" s="24">
        <v>8540</v>
      </c>
      <c r="D803" s="67">
        <v>43988.042844618052</v>
      </c>
      <c r="E803" s="67">
        <v>43988.04303079861</v>
      </c>
      <c r="F803" s="24">
        <v>1</v>
      </c>
      <c r="G803" s="24">
        <v>42</v>
      </c>
      <c r="H803" s="24">
        <v>17</v>
      </c>
      <c r="I803" s="24">
        <v>3</v>
      </c>
      <c r="J803" s="17">
        <v>500</v>
      </c>
      <c r="K803" s="6">
        <f t="shared" si="48"/>
        <v>0</v>
      </c>
      <c r="L803" s="69">
        <f t="shared" si="49"/>
        <v>4.2847222222222224E-2</v>
      </c>
      <c r="M803" s="69">
        <f t="shared" si="50"/>
        <v>4.3032407407407408E-2</v>
      </c>
      <c r="N803" s="75" t="str">
        <f t="shared" si="51"/>
        <v>0:00</v>
      </c>
    </row>
    <row r="804" spans="1:14" x14ac:dyDescent="0.2">
      <c r="A804" s="24">
        <v>834</v>
      </c>
      <c r="B804" s="24">
        <v>4310</v>
      </c>
      <c r="C804" s="24">
        <v>5948</v>
      </c>
      <c r="D804" s="67">
        <v>43988.043032581016</v>
      </c>
      <c r="E804" s="67">
        <v>43988.043035590279</v>
      </c>
      <c r="F804" s="24">
        <v>1</v>
      </c>
      <c r="G804" s="24">
        <v>5</v>
      </c>
      <c r="H804" s="24">
        <v>2</v>
      </c>
      <c r="I804" s="24">
        <v>0</v>
      </c>
      <c r="J804" s="17">
        <v>500</v>
      </c>
      <c r="K804" s="6">
        <f t="shared" si="48"/>
        <v>0</v>
      </c>
      <c r="L804" s="69">
        <f t="shared" si="49"/>
        <v>4.3032407407407408E-2</v>
      </c>
      <c r="M804" s="69">
        <f t="shared" si="50"/>
        <v>4.3032407407407408E-2</v>
      </c>
      <c r="N804" s="75" t="str">
        <f t="shared" si="51"/>
        <v>0:00</v>
      </c>
    </row>
    <row r="805" spans="1:14" x14ac:dyDescent="0.2">
      <c r="A805" s="24">
        <v>835</v>
      </c>
      <c r="B805" s="24">
        <v>4954</v>
      </c>
      <c r="C805" s="24">
        <v>6116.33</v>
      </c>
      <c r="D805" s="67">
        <v>43988.043059942131</v>
      </c>
      <c r="E805" s="67">
        <v>43988.043664803241</v>
      </c>
      <c r="F805" s="24">
        <v>0</v>
      </c>
      <c r="G805" s="24">
        <v>66</v>
      </c>
      <c r="H805" s="24">
        <v>27</v>
      </c>
      <c r="I805" s="24">
        <v>4</v>
      </c>
      <c r="J805" s="17">
        <v>500</v>
      </c>
      <c r="K805" s="6">
        <f t="shared" si="48"/>
        <v>0</v>
      </c>
      <c r="L805" s="69">
        <f t="shared" si="49"/>
        <v>4.3055555555555562E-2</v>
      </c>
      <c r="M805" s="69">
        <f t="shared" si="50"/>
        <v>4.3668981481481482E-2</v>
      </c>
      <c r="N805" s="75" t="str">
        <f t="shared" si="51"/>
        <v>0:00</v>
      </c>
    </row>
    <row r="806" spans="1:14" x14ac:dyDescent="0.2">
      <c r="A806" s="24">
        <v>836</v>
      </c>
      <c r="B806" s="24">
        <v>10131.5</v>
      </c>
      <c r="C806" s="24">
        <v>11516.67</v>
      </c>
      <c r="D806" s="67">
        <v>43988.04373125</v>
      </c>
      <c r="E806" s="67">
        <v>43988.045530833333</v>
      </c>
      <c r="F806" s="24">
        <v>0</v>
      </c>
      <c r="G806" s="24">
        <v>147</v>
      </c>
      <c r="H806" s="24">
        <v>28</v>
      </c>
      <c r="I806" s="24">
        <v>4</v>
      </c>
      <c r="J806" s="17">
        <v>500</v>
      </c>
      <c r="K806" s="6">
        <f t="shared" si="48"/>
        <v>0</v>
      </c>
      <c r="L806" s="69">
        <f t="shared" si="49"/>
        <v>4.372685185185185E-2</v>
      </c>
      <c r="M806" s="69">
        <f t="shared" si="50"/>
        <v>4.553240740740741E-2</v>
      </c>
      <c r="N806" s="75" t="str">
        <f t="shared" si="51"/>
        <v>0:02</v>
      </c>
    </row>
    <row r="807" spans="1:14" x14ac:dyDescent="0.2">
      <c r="A807" s="24">
        <v>837</v>
      </c>
      <c r="B807" s="24">
        <v>6072.5</v>
      </c>
      <c r="C807" s="24">
        <v>7330</v>
      </c>
      <c r="D807" s="67">
        <v>43988.045569016205</v>
      </c>
      <c r="E807" s="67">
        <v>43988.047686874997</v>
      </c>
      <c r="F807" s="24">
        <v>0</v>
      </c>
      <c r="G807" s="24">
        <v>142</v>
      </c>
      <c r="H807" s="24">
        <v>40</v>
      </c>
      <c r="I807" s="24">
        <v>6</v>
      </c>
      <c r="J807" s="17">
        <v>500</v>
      </c>
      <c r="K807" s="6">
        <f t="shared" si="48"/>
        <v>0</v>
      </c>
      <c r="L807" s="69">
        <f t="shared" si="49"/>
        <v>4.5567129629629631E-2</v>
      </c>
      <c r="M807" s="69">
        <f t="shared" si="50"/>
        <v>4.7685185185185185E-2</v>
      </c>
      <c r="N807" s="75" t="str">
        <f t="shared" si="51"/>
        <v>0:03</v>
      </c>
    </row>
    <row r="808" spans="1:14" x14ac:dyDescent="0.2">
      <c r="A808" s="24">
        <v>838</v>
      </c>
      <c r="B808" s="24">
        <v>5559.5</v>
      </c>
      <c r="C808" s="24">
        <v>6938.11</v>
      </c>
      <c r="D808" s="67">
        <v>43990.852508958335</v>
      </c>
      <c r="E808" s="67">
        <v>43990.863474733793</v>
      </c>
      <c r="F808" s="24">
        <v>0</v>
      </c>
      <c r="G808" s="24">
        <v>512</v>
      </c>
      <c r="H808" s="24">
        <v>87</v>
      </c>
      <c r="I808" s="24">
        <v>10</v>
      </c>
      <c r="J808" s="17">
        <v>500</v>
      </c>
      <c r="K808" s="6">
        <f t="shared" si="48"/>
        <v>0</v>
      </c>
      <c r="L808" s="69">
        <f t="shared" si="49"/>
        <v>0.85251157407407396</v>
      </c>
      <c r="M808" s="69">
        <f t="shared" si="50"/>
        <v>0.8634722222222222</v>
      </c>
      <c r="N808" s="75" t="str">
        <f t="shared" si="51"/>
        <v>0:15</v>
      </c>
    </row>
    <row r="809" spans="1:14" x14ac:dyDescent="0.2">
      <c r="A809" s="24">
        <v>839</v>
      </c>
      <c r="B809" s="24">
        <v>6139</v>
      </c>
      <c r="C809" s="24">
        <v>8329</v>
      </c>
      <c r="D809" s="67">
        <v>43988.054009421299</v>
      </c>
      <c r="E809" s="67">
        <v>43988.055546203701</v>
      </c>
      <c r="F809" s="24">
        <v>0</v>
      </c>
      <c r="G809" s="24">
        <v>72</v>
      </c>
      <c r="H809" s="24">
        <v>16</v>
      </c>
      <c r="I809" s="24">
        <v>2</v>
      </c>
      <c r="J809" s="17">
        <v>500</v>
      </c>
      <c r="K809" s="6">
        <f t="shared" si="48"/>
        <v>0</v>
      </c>
      <c r="L809" s="69">
        <f t="shared" si="49"/>
        <v>5.4004629629629632E-2</v>
      </c>
      <c r="M809" s="69">
        <f t="shared" si="50"/>
        <v>5.5543981481481486E-2</v>
      </c>
      <c r="N809" s="75" t="str">
        <f t="shared" si="51"/>
        <v>0:02</v>
      </c>
    </row>
    <row r="810" spans="1:14" x14ac:dyDescent="0.2">
      <c r="A810" s="24">
        <v>840</v>
      </c>
      <c r="B810" s="24">
        <v>5853.5</v>
      </c>
      <c r="C810" s="24">
        <v>7619</v>
      </c>
      <c r="D810" s="67">
        <v>43988.055581990739</v>
      </c>
      <c r="E810" s="67">
        <v>43988.055880624997</v>
      </c>
      <c r="F810" s="24">
        <v>1</v>
      </c>
      <c r="G810" s="24">
        <v>53</v>
      </c>
      <c r="H810" s="24">
        <v>17</v>
      </c>
      <c r="I810" s="24">
        <v>2</v>
      </c>
      <c r="J810" s="17">
        <v>500</v>
      </c>
      <c r="K810" s="6">
        <f t="shared" si="48"/>
        <v>0</v>
      </c>
      <c r="L810" s="69">
        <f t="shared" si="49"/>
        <v>5.5578703703703707E-2</v>
      </c>
      <c r="M810" s="69">
        <f t="shared" si="50"/>
        <v>5.5879629629629633E-2</v>
      </c>
      <c r="N810" s="75" t="str">
        <f t="shared" si="51"/>
        <v>0:00</v>
      </c>
    </row>
    <row r="811" spans="1:14" x14ac:dyDescent="0.2">
      <c r="A811" s="24">
        <v>841</v>
      </c>
      <c r="B811" s="24">
        <v>6130</v>
      </c>
      <c r="C811" s="24">
        <v>8068.33</v>
      </c>
      <c r="D811" s="67">
        <v>43990.863588715278</v>
      </c>
      <c r="E811" s="67">
        <v>43990.877817719906</v>
      </c>
      <c r="F811" s="24">
        <v>0</v>
      </c>
      <c r="G811" s="24">
        <v>462</v>
      </c>
      <c r="H811" s="24">
        <v>96</v>
      </c>
      <c r="I811" s="24">
        <v>10</v>
      </c>
      <c r="J811" s="17">
        <v>500</v>
      </c>
      <c r="K811" s="6">
        <f t="shared" si="48"/>
        <v>0</v>
      </c>
      <c r="L811" s="69">
        <f t="shared" si="49"/>
        <v>0.86358796296296303</v>
      </c>
      <c r="M811" s="69">
        <f t="shared" si="50"/>
        <v>0.8778125</v>
      </c>
      <c r="N811" s="75" t="str">
        <f t="shared" si="51"/>
        <v>0:20</v>
      </c>
    </row>
    <row r="812" spans="1:14" x14ac:dyDescent="0.2">
      <c r="A812" s="24">
        <v>842</v>
      </c>
      <c r="B812" s="24">
        <v>6678</v>
      </c>
      <c r="C812" s="24">
        <v>8629.25</v>
      </c>
      <c r="D812" s="67">
        <v>43988.062454259256</v>
      </c>
      <c r="E812" s="67">
        <v>43988.067249988424</v>
      </c>
      <c r="F812" s="24">
        <v>0</v>
      </c>
      <c r="G812" s="24">
        <v>205</v>
      </c>
      <c r="H812" s="24">
        <v>39</v>
      </c>
      <c r="I812" s="24">
        <v>10</v>
      </c>
      <c r="J812" s="17">
        <v>500</v>
      </c>
      <c r="K812" s="6">
        <f t="shared" si="48"/>
        <v>0</v>
      </c>
      <c r="L812" s="69">
        <f t="shared" si="49"/>
        <v>6.2453703703703706E-2</v>
      </c>
      <c r="M812" s="69">
        <f t="shared" si="50"/>
        <v>6.7245370370370372E-2</v>
      </c>
      <c r="N812" s="75" t="str">
        <f t="shared" si="51"/>
        <v>0:06</v>
      </c>
    </row>
    <row r="813" spans="1:14" x14ac:dyDescent="0.2">
      <c r="A813" s="24">
        <v>843</v>
      </c>
      <c r="B813" s="24">
        <v>5450</v>
      </c>
      <c r="C813" s="24">
        <v>6273</v>
      </c>
      <c r="D813" s="67">
        <v>43988.067257569448</v>
      </c>
      <c r="E813" s="67">
        <v>43988.067286296297</v>
      </c>
      <c r="F813" s="24">
        <v>1</v>
      </c>
      <c r="G813" s="24">
        <v>32</v>
      </c>
      <c r="H813" s="24">
        <v>12</v>
      </c>
      <c r="I813" s="24">
        <v>2</v>
      </c>
      <c r="J813" s="17">
        <v>500</v>
      </c>
      <c r="K813" s="6">
        <f t="shared" si="48"/>
        <v>0</v>
      </c>
      <c r="L813" s="69">
        <f t="shared" si="49"/>
        <v>6.7256944444444453E-2</v>
      </c>
      <c r="M813" s="69">
        <f t="shared" si="50"/>
        <v>6.7291666666666666E-2</v>
      </c>
      <c r="N813" s="75" t="str">
        <f t="shared" si="51"/>
        <v>0:00</v>
      </c>
    </row>
    <row r="814" spans="1:14" x14ac:dyDescent="0.2">
      <c r="A814" s="24">
        <v>844</v>
      </c>
      <c r="B814" s="24">
        <v>6809.5</v>
      </c>
      <c r="C814" s="24">
        <v>8598.5</v>
      </c>
      <c r="D814" s="67">
        <v>43988.067403217596</v>
      </c>
      <c r="E814" s="67">
        <v>43988.06917988426</v>
      </c>
      <c r="F814" s="24">
        <v>0</v>
      </c>
      <c r="G814" s="24">
        <v>218</v>
      </c>
      <c r="H814" s="24">
        <v>44</v>
      </c>
      <c r="I814" s="24">
        <v>5</v>
      </c>
      <c r="J814" s="17">
        <v>500</v>
      </c>
      <c r="K814" s="6">
        <f t="shared" si="48"/>
        <v>0</v>
      </c>
      <c r="L814" s="69">
        <f t="shared" si="49"/>
        <v>6.7407407407407416E-2</v>
      </c>
      <c r="M814" s="69">
        <f t="shared" si="50"/>
        <v>6.9178240740740735E-2</v>
      </c>
      <c r="N814" s="75" t="str">
        <f t="shared" si="51"/>
        <v>0:02</v>
      </c>
    </row>
    <row r="815" spans="1:14" x14ac:dyDescent="0.2">
      <c r="A815" s="17">
        <v>845</v>
      </c>
      <c r="B815" s="17">
        <v>9564</v>
      </c>
      <c r="C815" s="17">
        <v>10862.33</v>
      </c>
      <c r="D815" s="67">
        <v>43988.441230960649</v>
      </c>
      <c r="E815" s="67">
        <v>43988.441343229169</v>
      </c>
      <c r="F815" s="17">
        <v>0</v>
      </c>
      <c r="G815" s="17">
        <v>36</v>
      </c>
      <c r="H815" s="17">
        <v>5</v>
      </c>
      <c r="I815" s="17">
        <v>2</v>
      </c>
      <c r="J815" s="17">
        <v>500</v>
      </c>
      <c r="K815" s="6">
        <f t="shared" si="48"/>
        <v>0</v>
      </c>
      <c r="L815" s="69">
        <f t="shared" si="49"/>
        <v>0.44122685185185184</v>
      </c>
      <c r="M815" s="69">
        <f t="shared" si="50"/>
        <v>0.44134259259259262</v>
      </c>
      <c r="N815" s="75" t="str">
        <f t="shared" si="51"/>
        <v>0:00</v>
      </c>
    </row>
    <row r="816" spans="1:14" x14ac:dyDescent="0.2">
      <c r="A816" s="17">
        <v>846</v>
      </c>
      <c r="B816" s="17">
        <v>10282</v>
      </c>
      <c r="C816" s="17">
        <v>11293</v>
      </c>
      <c r="D816" s="67">
        <v>43988.441354328701</v>
      </c>
      <c r="E816" s="67">
        <v>43988.441579710649</v>
      </c>
      <c r="F816" s="17">
        <v>1</v>
      </c>
      <c r="G816" s="17">
        <v>64</v>
      </c>
      <c r="H816" s="17">
        <v>18</v>
      </c>
      <c r="I816" s="17">
        <v>0</v>
      </c>
      <c r="J816" s="17">
        <v>500</v>
      </c>
      <c r="K816" s="6">
        <f t="shared" si="48"/>
        <v>0</v>
      </c>
      <c r="L816" s="69">
        <f t="shared" si="49"/>
        <v>0.44135416666666666</v>
      </c>
      <c r="M816" s="69">
        <f t="shared" si="50"/>
        <v>0.44157407407407406</v>
      </c>
      <c r="N816" s="75" t="str">
        <f t="shared" si="51"/>
        <v>0:00</v>
      </c>
    </row>
    <row r="817" spans="1:14" x14ac:dyDescent="0.2">
      <c r="A817" s="17">
        <v>847</v>
      </c>
      <c r="B817" s="17">
        <v>11535</v>
      </c>
      <c r="C817" s="17">
        <v>12655.5</v>
      </c>
      <c r="D817" s="67">
        <v>43988.441602870371</v>
      </c>
      <c r="E817" s="67">
        <v>43988.441640405093</v>
      </c>
      <c r="F817" s="17">
        <v>0</v>
      </c>
      <c r="G817" s="17">
        <v>32</v>
      </c>
      <c r="H817" s="17">
        <v>7</v>
      </c>
      <c r="I817" s="17">
        <v>1</v>
      </c>
      <c r="J817" s="17">
        <v>500</v>
      </c>
      <c r="K817" s="6">
        <f t="shared" si="48"/>
        <v>0</v>
      </c>
      <c r="L817" s="69">
        <f t="shared" si="49"/>
        <v>0.4415972222222222</v>
      </c>
      <c r="M817" s="69">
        <f t="shared" si="50"/>
        <v>0.44164351851851852</v>
      </c>
      <c r="N817" s="75" t="str">
        <f t="shared" si="51"/>
        <v>0:00</v>
      </c>
    </row>
    <row r="818" spans="1:14" x14ac:dyDescent="0.2">
      <c r="A818" s="17">
        <v>848</v>
      </c>
      <c r="B818" s="17">
        <v>9918</v>
      </c>
      <c r="C818" s="17">
        <v>11311.5</v>
      </c>
      <c r="D818" s="67">
        <v>43988.441658090276</v>
      </c>
      <c r="E818" s="67">
        <v>43988.441983784724</v>
      </c>
      <c r="F818" s="17">
        <v>0</v>
      </c>
      <c r="G818" s="17">
        <v>47</v>
      </c>
      <c r="H818" s="17">
        <v>8</v>
      </c>
      <c r="I818" s="17">
        <v>0</v>
      </c>
      <c r="J818" s="17">
        <v>500</v>
      </c>
      <c r="K818" s="6">
        <f t="shared" si="48"/>
        <v>0</v>
      </c>
      <c r="L818" s="69">
        <f t="shared" si="49"/>
        <v>0.44165509259259261</v>
      </c>
      <c r="M818" s="69">
        <f t="shared" si="50"/>
        <v>0.44197916666666665</v>
      </c>
      <c r="N818" s="75" t="str">
        <f t="shared" si="51"/>
        <v>0:00</v>
      </c>
    </row>
    <row r="819" spans="1:14" x14ac:dyDescent="0.2">
      <c r="A819" s="17">
        <v>849</v>
      </c>
      <c r="B819" s="17">
        <v>8011.5</v>
      </c>
      <c r="C819" s="17">
        <v>8194</v>
      </c>
      <c r="D819" s="67">
        <v>43988.441986331018</v>
      </c>
      <c r="E819" s="67">
        <v>43988.441993576387</v>
      </c>
      <c r="F819" s="17">
        <v>1</v>
      </c>
      <c r="G819" s="17">
        <v>8</v>
      </c>
      <c r="H819" s="17">
        <v>4</v>
      </c>
      <c r="I819" s="17">
        <v>1</v>
      </c>
      <c r="J819" s="17">
        <v>500</v>
      </c>
      <c r="K819" s="6">
        <f t="shared" si="48"/>
        <v>0</v>
      </c>
      <c r="L819" s="69">
        <f t="shared" si="49"/>
        <v>0.4419907407407408</v>
      </c>
      <c r="M819" s="69">
        <f t="shared" si="50"/>
        <v>0.4419907407407408</v>
      </c>
      <c r="N819" s="75" t="str">
        <f t="shared" si="51"/>
        <v>0:00</v>
      </c>
    </row>
    <row r="820" spans="1:14" x14ac:dyDescent="0.2">
      <c r="A820" s="17">
        <v>850</v>
      </c>
      <c r="B820" s="17">
        <v>9646</v>
      </c>
      <c r="C820" s="17">
        <v>10958.5</v>
      </c>
      <c r="D820" s="67">
        <v>43988.442006712961</v>
      </c>
      <c r="E820" s="67">
        <v>43988.442091249999</v>
      </c>
      <c r="F820" s="17">
        <v>0</v>
      </c>
      <c r="G820" s="17">
        <v>24</v>
      </c>
      <c r="H820" s="17">
        <v>3</v>
      </c>
      <c r="I820" s="17">
        <v>0</v>
      </c>
      <c r="J820" s="17">
        <v>500</v>
      </c>
      <c r="K820" s="6">
        <f t="shared" si="48"/>
        <v>0</v>
      </c>
      <c r="L820" s="69">
        <f t="shared" si="49"/>
        <v>0.44200231481481483</v>
      </c>
      <c r="M820" s="69">
        <f t="shared" si="50"/>
        <v>0.44209490740740742</v>
      </c>
      <c r="N820" s="75" t="str">
        <f t="shared" si="51"/>
        <v>0:00</v>
      </c>
    </row>
    <row r="821" spans="1:14" x14ac:dyDescent="0.2">
      <c r="A821" s="17">
        <v>851</v>
      </c>
      <c r="B821" s="17">
        <v>7574</v>
      </c>
      <c r="C821" s="17">
        <v>8733</v>
      </c>
      <c r="D821" s="67">
        <v>43988.442094710648</v>
      </c>
      <c r="E821" s="67">
        <v>43988.442101678243</v>
      </c>
      <c r="F821" s="17">
        <v>1</v>
      </c>
      <c r="G821" s="17">
        <v>13</v>
      </c>
      <c r="H821" s="17">
        <v>5</v>
      </c>
      <c r="I821" s="17">
        <v>0</v>
      </c>
      <c r="J821" s="17">
        <v>500</v>
      </c>
      <c r="K821" s="6">
        <f t="shared" si="48"/>
        <v>0</v>
      </c>
      <c r="L821" s="69">
        <f t="shared" si="49"/>
        <v>0.44209490740740742</v>
      </c>
      <c r="M821" s="69">
        <f t="shared" si="50"/>
        <v>0.44210648148148146</v>
      </c>
      <c r="N821" s="75" t="str">
        <f t="shared" si="51"/>
        <v>0:00</v>
      </c>
    </row>
    <row r="822" spans="1:14" x14ac:dyDescent="0.2">
      <c r="A822" s="17">
        <v>852</v>
      </c>
      <c r="B822" s="17">
        <v>13182</v>
      </c>
      <c r="C822" s="17">
        <v>14930.38</v>
      </c>
      <c r="D822" s="67">
        <v>43988.442156261575</v>
      </c>
      <c r="E822" s="67">
        <v>43988.443171666666</v>
      </c>
      <c r="F822" s="17">
        <v>0</v>
      </c>
      <c r="G822" s="17">
        <v>107</v>
      </c>
      <c r="H822" s="17">
        <v>13</v>
      </c>
      <c r="I822" s="17">
        <v>0</v>
      </c>
      <c r="J822" s="17">
        <v>500</v>
      </c>
      <c r="K822" s="6">
        <f t="shared" si="48"/>
        <v>0</v>
      </c>
      <c r="L822" s="69">
        <f t="shared" si="49"/>
        <v>0.44215277777777778</v>
      </c>
      <c r="M822" s="69">
        <f t="shared" si="50"/>
        <v>0.44317129629629631</v>
      </c>
      <c r="N822" s="75" t="str">
        <f t="shared" si="51"/>
        <v>0:01</v>
      </c>
    </row>
    <row r="823" spans="1:14" x14ac:dyDescent="0.2">
      <c r="A823" s="17">
        <v>853</v>
      </c>
      <c r="B823" s="17">
        <v>8885.5</v>
      </c>
      <c r="C823" s="17">
        <v>9131.5</v>
      </c>
      <c r="D823" s="67">
        <v>43988.443175</v>
      </c>
      <c r="E823" s="67">
        <v>43988.4432069213</v>
      </c>
      <c r="F823" s="17">
        <v>0</v>
      </c>
      <c r="G823" s="17">
        <v>40</v>
      </c>
      <c r="H823" s="17">
        <v>14</v>
      </c>
      <c r="I823" s="17">
        <v>2</v>
      </c>
      <c r="J823" s="17">
        <v>500</v>
      </c>
      <c r="K823" s="6">
        <f t="shared" si="48"/>
        <v>0</v>
      </c>
      <c r="L823" s="69">
        <f t="shared" si="49"/>
        <v>0.44317129629629631</v>
      </c>
      <c r="M823" s="69">
        <f t="shared" si="50"/>
        <v>0.44320601851851849</v>
      </c>
      <c r="N823" s="75" t="str">
        <f t="shared" si="51"/>
        <v>0:00</v>
      </c>
    </row>
    <row r="824" spans="1:14" x14ac:dyDescent="0.2">
      <c r="A824" s="17">
        <v>854</v>
      </c>
      <c r="B824" s="17">
        <v>5535</v>
      </c>
      <c r="C824" s="17">
        <v>6806</v>
      </c>
      <c r="D824" s="67">
        <v>43988.443209062498</v>
      </c>
      <c r="E824" s="67">
        <v>43988.44321193287</v>
      </c>
      <c r="F824" s="17">
        <v>1</v>
      </c>
      <c r="G824" s="17">
        <v>5</v>
      </c>
      <c r="H824" s="17">
        <v>2</v>
      </c>
      <c r="I824" s="17">
        <v>0</v>
      </c>
      <c r="J824" s="17">
        <v>500</v>
      </c>
      <c r="K824" s="6">
        <f t="shared" si="48"/>
        <v>0</v>
      </c>
      <c r="L824" s="69">
        <f t="shared" si="49"/>
        <v>0.44320601851851849</v>
      </c>
      <c r="M824" s="69">
        <f t="shared" si="50"/>
        <v>0.44321759259259258</v>
      </c>
      <c r="N824" s="75" t="str">
        <f t="shared" si="51"/>
        <v>0:00</v>
      </c>
    </row>
    <row r="825" spans="1:14" x14ac:dyDescent="0.2">
      <c r="A825" s="17">
        <v>855</v>
      </c>
      <c r="B825" s="17">
        <v>7926</v>
      </c>
      <c r="C825" s="17">
        <v>9425</v>
      </c>
      <c r="D825" s="67">
        <v>43988.443217962966</v>
      </c>
      <c r="E825" s="67">
        <v>43988.443230416669</v>
      </c>
      <c r="F825" s="17">
        <v>1</v>
      </c>
      <c r="G825" s="17">
        <v>13</v>
      </c>
      <c r="H825" s="17">
        <v>5</v>
      </c>
      <c r="I825" s="17">
        <v>0</v>
      </c>
      <c r="J825" s="17">
        <v>500</v>
      </c>
      <c r="K825" s="6">
        <f t="shared" si="48"/>
        <v>0</v>
      </c>
      <c r="L825" s="69">
        <f t="shared" si="49"/>
        <v>0.44321759259259258</v>
      </c>
      <c r="M825" s="69">
        <f t="shared" si="50"/>
        <v>0.44322916666666662</v>
      </c>
      <c r="N825" s="75" t="str">
        <f t="shared" si="51"/>
        <v>0:00</v>
      </c>
    </row>
    <row r="826" spans="1:14" x14ac:dyDescent="0.2">
      <c r="A826" s="17">
        <v>856</v>
      </c>
      <c r="B826" s="17">
        <v>11520</v>
      </c>
      <c r="C826" s="17">
        <v>12263.5</v>
      </c>
      <c r="D826" s="67">
        <v>43988.443247685187</v>
      </c>
      <c r="E826" s="67">
        <v>43988.443483182869</v>
      </c>
      <c r="F826" s="17">
        <v>0</v>
      </c>
      <c r="G826" s="17">
        <v>84</v>
      </c>
      <c r="H826" s="17">
        <v>15</v>
      </c>
      <c r="I826" s="17">
        <v>1</v>
      </c>
      <c r="J826" s="17">
        <v>500</v>
      </c>
      <c r="K826" s="6">
        <f t="shared" si="48"/>
        <v>0</v>
      </c>
      <c r="L826" s="69">
        <f t="shared" si="49"/>
        <v>0.44325231481481481</v>
      </c>
      <c r="M826" s="69">
        <f t="shared" si="50"/>
        <v>0.44348379629629631</v>
      </c>
      <c r="N826" s="75" t="str">
        <f t="shared" si="51"/>
        <v>0:00</v>
      </c>
    </row>
    <row r="827" spans="1:14" x14ac:dyDescent="0.2">
      <c r="A827" s="17">
        <v>857</v>
      </c>
      <c r="B827" s="17">
        <v>10592</v>
      </c>
      <c r="C827" s="17">
        <v>11823</v>
      </c>
      <c r="D827" s="67">
        <v>43988.443502141206</v>
      </c>
      <c r="E827" s="67">
        <v>43988.443518622684</v>
      </c>
      <c r="F827" s="17">
        <v>1</v>
      </c>
      <c r="G827" s="17">
        <v>15</v>
      </c>
      <c r="H827" s="17">
        <v>2</v>
      </c>
      <c r="I827" s="17">
        <v>0</v>
      </c>
      <c r="J827" s="17">
        <v>500</v>
      </c>
      <c r="K827" s="6">
        <f t="shared" si="48"/>
        <v>0</v>
      </c>
      <c r="L827" s="69">
        <f t="shared" si="49"/>
        <v>0.44350694444444444</v>
      </c>
      <c r="M827" s="69">
        <f t="shared" si="50"/>
        <v>0.44351851851851848</v>
      </c>
      <c r="N827" s="75" t="str">
        <f t="shared" si="51"/>
        <v>0:00</v>
      </c>
    </row>
    <row r="828" spans="1:14" x14ac:dyDescent="0.2">
      <c r="A828" s="17">
        <v>858</v>
      </c>
      <c r="B828" s="17">
        <v>8566</v>
      </c>
      <c r="C828" s="17">
        <v>9384</v>
      </c>
      <c r="D828" s="67">
        <v>43988.443523923612</v>
      </c>
      <c r="E828" s="67">
        <v>43988.443528981479</v>
      </c>
      <c r="F828" s="17">
        <v>1</v>
      </c>
      <c r="G828" s="17">
        <v>11</v>
      </c>
      <c r="H828" s="17">
        <v>2</v>
      </c>
      <c r="I828" s="17">
        <v>0</v>
      </c>
      <c r="J828" s="17">
        <v>500</v>
      </c>
      <c r="K828" s="6">
        <f t="shared" si="48"/>
        <v>0</v>
      </c>
      <c r="L828" s="69">
        <f t="shared" si="49"/>
        <v>0.44351851851851848</v>
      </c>
      <c r="M828" s="69">
        <f t="shared" si="50"/>
        <v>0.44353009259259263</v>
      </c>
      <c r="N828" s="75" t="str">
        <f t="shared" si="51"/>
        <v>0:00</v>
      </c>
    </row>
    <row r="829" spans="1:14" x14ac:dyDescent="0.2">
      <c r="A829" s="17">
        <v>859</v>
      </c>
      <c r="B829" s="17">
        <v>8937.5</v>
      </c>
      <c r="C829" s="17">
        <v>9034</v>
      </c>
      <c r="D829" s="67">
        <v>43988.443533206017</v>
      </c>
      <c r="E829" s="67">
        <v>43988.443549641204</v>
      </c>
      <c r="F829" s="17">
        <v>1</v>
      </c>
      <c r="G829" s="17">
        <v>18</v>
      </c>
      <c r="H829" s="17">
        <v>10</v>
      </c>
      <c r="I829" s="17">
        <v>0</v>
      </c>
      <c r="J829" s="17">
        <v>500</v>
      </c>
      <c r="K829" s="6">
        <f t="shared" si="48"/>
        <v>0</v>
      </c>
      <c r="L829" s="69">
        <f t="shared" si="49"/>
        <v>0.44353009259259263</v>
      </c>
      <c r="M829" s="69">
        <f t="shared" si="50"/>
        <v>0.44355324074074076</v>
      </c>
      <c r="N829" s="75" t="str">
        <f t="shared" si="51"/>
        <v>0:00</v>
      </c>
    </row>
    <row r="830" spans="1:14" x14ac:dyDescent="0.2">
      <c r="A830" s="17">
        <v>860</v>
      </c>
      <c r="B830" s="17">
        <v>8073.5</v>
      </c>
      <c r="C830" s="17">
        <v>8192.67</v>
      </c>
      <c r="D830" s="67">
        <v>43988.443552326389</v>
      </c>
      <c r="E830" s="67">
        <v>43988.443562118053</v>
      </c>
      <c r="F830" s="17">
        <v>0</v>
      </c>
      <c r="G830" s="17">
        <v>12</v>
      </c>
      <c r="H830" s="17">
        <v>5</v>
      </c>
      <c r="I830" s="17">
        <v>0</v>
      </c>
      <c r="J830" s="17">
        <v>500</v>
      </c>
      <c r="K830" s="6">
        <f t="shared" si="48"/>
        <v>0</v>
      </c>
      <c r="L830" s="69">
        <f t="shared" si="49"/>
        <v>0.44355324074074076</v>
      </c>
      <c r="M830" s="69">
        <f t="shared" si="50"/>
        <v>0.4435648148148148</v>
      </c>
      <c r="N830" s="75" t="str">
        <f t="shared" si="51"/>
        <v>0:00</v>
      </c>
    </row>
    <row r="831" spans="1:14" x14ac:dyDescent="0.2">
      <c r="A831" s="17">
        <v>861</v>
      </c>
      <c r="B831" s="17">
        <v>5243</v>
      </c>
      <c r="C831" s="17">
        <v>6064</v>
      </c>
      <c r="D831" s="67">
        <v>43988.443563275461</v>
      </c>
      <c r="E831" s="67">
        <v>43988.443565798611</v>
      </c>
      <c r="F831" s="17">
        <v>1</v>
      </c>
      <c r="G831" s="17">
        <v>5</v>
      </c>
      <c r="H831" s="17">
        <v>2</v>
      </c>
      <c r="I831" s="17">
        <v>0</v>
      </c>
      <c r="J831" s="17">
        <v>500</v>
      </c>
      <c r="K831" s="6">
        <f t="shared" si="48"/>
        <v>0</v>
      </c>
      <c r="L831" s="69">
        <f t="shared" si="49"/>
        <v>0.4435648148148148</v>
      </c>
      <c r="M831" s="69">
        <f t="shared" si="50"/>
        <v>0.4435648148148148</v>
      </c>
      <c r="N831" s="75" t="str">
        <f t="shared" si="51"/>
        <v>0:00</v>
      </c>
    </row>
    <row r="832" spans="1:14" x14ac:dyDescent="0.2">
      <c r="A832" s="17">
        <v>862</v>
      </c>
      <c r="B832" s="17">
        <v>8742.5</v>
      </c>
      <c r="C832" s="17">
        <v>8910.5</v>
      </c>
      <c r="D832" s="67">
        <v>43988.44356871528</v>
      </c>
      <c r="E832" s="67">
        <v>43988.443581712963</v>
      </c>
      <c r="F832" s="17">
        <v>0</v>
      </c>
      <c r="G832" s="17">
        <v>16</v>
      </c>
      <c r="H832" s="17">
        <v>7</v>
      </c>
      <c r="I832" s="17">
        <v>1</v>
      </c>
      <c r="J832" s="17">
        <v>500</v>
      </c>
      <c r="K832" s="6">
        <f t="shared" si="48"/>
        <v>0</v>
      </c>
      <c r="L832" s="69">
        <f t="shared" si="49"/>
        <v>0.4435648148148148</v>
      </c>
      <c r="M832" s="69">
        <f t="shared" si="50"/>
        <v>0.4435763888888889</v>
      </c>
      <c r="N832" s="75" t="str">
        <f t="shared" si="51"/>
        <v>0:00</v>
      </c>
    </row>
    <row r="833" spans="1:14" x14ac:dyDescent="0.2">
      <c r="A833" s="17">
        <v>864</v>
      </c>
      <c r="B833" s="17">
        <v>10938</v>
      </c>
      <c r="C833" s="17">
        <v>11035</v>
      </c>
      <c r="D833" s="67">
        <v>43988.443594375</v>
      </c>
      <c r="E833" s="67">
        <v>43988.443609953705</v>
      </c>
      <c r="F833" s="17">
        <v>1</v>
      </c>
      <c r="G833" s="17">
        <v>10</v>
      </c>
      <c r="H833" s="17">
        <v>5</v>
      </c>
      <c r="I833" s="17">
        <v>0</v>
      </c>
      <c r="J833" s="17">
        <v>500</v>
      </c>
      <c r="K833" s="6">
        <f t="shared" si="48"/>
        <v>0</v>
      </c>
      <c r="L833" s="69">
        <f t="shared" si="49"/>
        <v>0.44359953703703708</v>
      </c>
      <c r="M833" s="69">
        <f t="shared" si="50"/>
        <v>0.44361111111111112</v>
      </c>
      <c r="N833" s="75" t="str">
        <f t="shared" si="51"/>
        <v>0:00</v>
      </c>
    </row>
    <row r="834" spans="1:14" x14ac:dyDescent="0.2">
      <c r="A834" s="17">
        <v>865</v>
      </c>
      <c r="B834" s="17">
        <v>7656</v>
      </c>
      <c r="C834" s="17">
        <v>7656</v>
      </c>
      <c r="D834" s="67">
        <v>43988.443612210649</v>
      </c>
      <c r="E834" s="67">
        <v>43988.443612222225</v>
      </c>
      <c r="F834" s="17">
        <v>1</v>
      </c>
      <c r="G834" s="17">
        <v>0</v>
      </c>
      <c r="H834" s="17">
        <v>0</v>
      </c>
      <c r="I834" s="17">
        <v>0</v>
      </c>
      <c r="J834" s="17">
        <v>500</v>
      </c>
      <c r="K834" s="6">
        <f t="shared" ref="K834:K897" si="52">IF(A834=A835,1,0)</f>
        <v>0</v>
      </c>
      <c r="L834" s="69">
        <f t="shared" ref="L834:L897" si="53">TIME(HOUR(D834), MINUTE(D834), SECOND(D834))</f>
        <v>0.44361111111111112</v>
      </c>
      <c r="M834" s="69">
        <f t="shared" ref="M834:M897" si="54">TIME(HOUR(E834), MINUTE(E834), SECOND(E834))</f>
        <v>0.44361111111111112</v>
      </c>
      <c r="N834" s="75" t="str">
        <f t="shared" ref="N834:N897" si="55">TEXT(M834-L834, "h:mm")</f>
        <v>0:00</v>
      </c>
    </row>
    <row r="835" spans="1:14" x14ac:dyDescent="0.2">
      <c r="A835" s="17">
        <v>866</v>
      </c>
      <c r="B835" s="17">
        <v>12310</v>
      </c>
      <c r="C835" s="17">
        <v>13265.5</v>
      </c>
      <c r="D835" s="67">
        <v>43988.443632581017</v>
      </c>
      <c r="E835" s="67">
        <v>43988.443656006944</v>
      </c>
      <c r="F835" s="17">
        <v>0</v>
      </c>
      <c r="G835" s="17">
        <v>33</v>
      </c>
      <c r="H835" s="17">
        <v>7</v>
      </c>
      <c r="I835" s="17">
        <v>0</v>
      </c>
      <c r="J835" s="17">
        <v>500</v>
      </c>
      <c r="K835" s="6">
        <f t="shared" si="52"/>
        <v>0</v>
      </c>
      <c r="L835" s="69">
        <f t="shared" si="53"/>
        <v>0.44363425925925926</v>
      </c>
      <c r="M835" s="69">
        <f t="shared" si="54"/>
        <v>0.44365740740740739</v>
      </c>
      <c r="N835" s="75" t="str">
        <f t="shared" si="55"/>
        <v>0:00</v>
      </c>
    </row>
    <row r="836" spans="1:14" x14ac:dyDescent="0.2">
      <c r="A836" s="17">
        <v>867</v>
      </c>
      <c r="B836" s="17">
        <v>7043</v>
      </c>
      <c r="C836" s="17">
        <v>7043</v>
      </c>
      <c r="D836" s="67">
        <v>43988.443656863426</v>
      </c>
      <c r="E836" s="67">
        <v>43988.443656863426</v>
      </c>
      <c r="F836" s="17">
        <v>1</v>
      </c>
      <c r="G836" s="17">
        <v>0</v>
      </c>
      <c r="H836" s="17">
        <v>0</v>
      </c>
      <c r="I836" s="17">
        <v>0</v>
      </c>
      <c r="J836" s="17">
        <v>500</v>
      </c>
      <c r="K836" s="6">
        <f t="shared" si="52"/>
        <v>0</v>
      </c>
      <c r="L836" s="69">
        <f t="shared" si="53"/>
        <v>0.44365740740740739</v>
      </c>
      <c r="M836" s="69">
        <f t="shared" si="54"/>
        <v>0.44365740740740739</v>
      </c>
      <c r="N836" s="75" t="str">
        <f t="shared" si="55"/>
        <v>0:00</v>
      </c>
    </row>
    <row r="837" spans="1:14" x14ac:dyDescent="0.2">
      <c r="A837" s="17">
        <v>868</v>
      </c>
      <c r="B837" s="17">
        <v>5792</v>
      </c>
      <c r="C837" s="17">
        <v>6628</v>
      </c>
      <c r="D837" s="67">
        <v>43988.443658425924</v>
      </c>
      <c r="E837" s="67">
        <v>43988.443660115743</v>
      </c>
      <c r="F837" s="17">
        <v>1</v>
      </c>
      <c r="G837" s="17">
        <v>4</v>
      </c>
      <c r="H837" s="17">
        <v>1</v>
      </c>
      <c r="I837" s="17">
        <v>0</v>
      </c>
      <c r="J837" s="17">
        <v>500</v>
      </c>
      <c r="K837" s="6">
        <f t="shared" si="52"/>
        <v>0</v>
      </c>
      <c r="L837" s="69">
        <f t="shared" si="53"/>
        <v>0.44365740740740739</v>
      </c>
      <c r="M837" s="69">
        <f t="shared" si="54"/>
        <v>0.44365740740740739</v>
      </c>
      <c r="N837" s="75" t="str">
        <f t="shared" si="55"/>
        <v>0:00</v>
      </c>
    </row>
    <row r="838" spans="1:14" x14ac:dyDescent="0.2">
      <c r="A838" s="17">
        <v>869</v>
      </c>
      <c r="B838" s="17">
        <v>8632</v>
      </c>
      <c r="C838" s="17">
        <v>9686</v>
      </c>
      <c r="D838" s="67">
        <v>43988.443666979168</v>
      </c>
      <c r="E838" s="67">
        <v>43988.443678425923</v>
      </c>
      <c r="F838" s="17">
        <v>1</v>
      </c>
      <c r="G838" s="17">
        <v>13</v>
      </c>
      <c r="H838" s="17">
        <v>3</v>
      </c>
      <c r="I838" s="17">
        <v>0</v>
      </c>
      <c r="J838" s="17">
        <v>500</v>
      </c>
      <c r="K838" s="6">
        <f t="shared" si="52"/>
        <v>0</v>
      </c>
      <c r="L838" s="69">
        <f t="shared" si="53"/>
        <v>0.44366898148148143</v>
      </c>
      <c r="M838" s="69">
        <f t="shared" si="54"/>
        <v>0.44368055555555558</v>
      </c>
      <c r="N838" s="75" t="str">
        <f t="shared" si="55"/>
        <v>0:00</v>
      </c>
    </row>
    <row r="839" spans="1:14" x14ac:dyDescent="0.2">
      <c r="A839" s="17">
        <v>870</v>
      </c>
      <c r="B839" s="17">
        <v>7164</v>
      </c>
      <c r="C839" s="17">
        <v>7164</v>
      </c>
      <c r="D839" s="67">
        <v>43988.443679456017</v>
      </c>
      <c r="E839" s="67">
        <v>43988.443679467593</v>
      </c>
      <c r="F839" s="17">
        <v>1</v>
      </c>
      <c r="G839" s="17">
        <v>0</v>
      </c>
      <c r="H839" s="17">
        <v>0</v>
      </c>
      <c r="I839" s="17">
        <v>0</v>
      </c>
      <c r="J839" s="17">
        <v>500</v>
      </c>
      <c r="K839" s="6">
        <f t="shared" si="52"/>
        <v>0</v>
      </c>
      <c r="L839" s="69">
        <f t="shared" si="53"/>
        <v>0.44368055555555558</v>
      </c>
      <c r="M839" s="69">
        <f t="shared" si="54"/>
        <v>0.44368055555555558</v>
      </c>
      <c r="N839" s="75" t="str">
        <f t="shared" si="55"/>
        <v>0:00</v>
      </c>
    </row>
    <row r="840" spans="1:14" x14ac:dyDescent="0.2">
      <c r="A840" s="17">
        <v>871</v>
      </c>
      <c r="B840" s="17">
        <v>7397</v>
      </c>
      <c r="C840" s="17">
        <v>7432</v>
      </c>
      <c r="D840" s="67">
        <v>43988.443681493052</v>
      </c>
      <c r="E840" s="67">
        <v>43988.443685902777</v>
      </c>
      <c r="F840" s="17">
        <v>1</v>
      </c>
      <c r="G840" s="17">
        <v>5</v>
      </c>
      <c r="H840" s="17">
        <v>3</v>
      </c>
      <c r="I840" s="17">
        <v>0</v>
      </c>
      <c r="J840" s="17">
        <v>500</v>
      </c>
      <c r="K840" s="6">
        <f t="shared" si="52"/>
        <v>0</v>
      </c>
      <c r="L840" s="69">
        <f t="shared" si="53"/>
        <v>0.44368055555555558</v>
      </c>
      <c r="M840" s="69">
        <f t="shared" si="54"/>
        <v>0.44368055555555558</v>
      </c>
      <c r="N840" s="75" t="str">
        <f t="shared" si="55"/>
        <v>0:00</v>
      </c>
    </row>
    <row r="841" spans="1:14" x14ac:dyDescent="0.2">
      <c r="A841" s="17">
        <v>872</v>
      </c>
      <c r="B841" s="17">
        <v>12014</v>
      </c>
      <c r="C841" s="17">
        <v>12918.67</v>
      </c>
      <c r="D841" s="67">
        <v>43988.443704652775</v>
      </c>
      <c r="E841" s="67">
        <v>43988.444095092593</v>
      </c>
      <c r="F841" s="17">
        <v>0</v>
      </c>
      <c r="G841" s="17">
        <v>86</v>
      </c>
      <c r="H841" s="17">
        <v>19</v>
      </c>
      <c r="I841" s="17">
        <v>1</v>
      </c>
      <c r="J841" s="17">
        <v>500</v>
      </c>
      <c r="K841" s="6">
        <f t="shared" si="52"/>
        <v>0</v>
      </c>
      <c r="L841" s="69">
        <f t="shared" si="53"/>
        <v>0.44370370370370371</v>
      </c>
      <c r="M841" s="69">
        <f t="shared" si="54"/>
        <v>0.4440972222222222</v>
      </c>
      <c r="N841" s="75" t="str">
        <f t="shared" si="55"/>
        <v>0:00</v>
      </c>
    </row>
    <row r="842" spans="1:14" x14ac:dyDescent="0.2">
      <c r="A842" s="17">
        <v>873</v>
      </c>
      <c r="B842" s="17">
        <v>6698</v>
      </c>
      <c r="C842" s="17">
        <v>6698</v>
      </c>
      <c r="D842" s="67">
        <v>43988.444095891202</v>
      </c>
      <c r="E842" s="67">
        <v>43988.444095891202</v>
      </c>
      <c r="F842" s="17">
        <v>1</v>
      </c>
      <c r="G842" s="17">
        <v>0</v>
      </c>
      <c r="H842" s="17">
        <v>0</v>
      </c>
      <c r="I842" s="17">
        <v>0</v>
      </c>
      <c r="J842" s="17">
        <v>500</v>
      </c>
      <c r="K842" s="6">
        <f t="shared" si="52"/>
        <v>0</v>
      </c>
      <c r="L842" s="69">
        <f t="shared" si="53"/>
        <v>0.4440972222222222</v>
      </c>
      <c r="M842" s="69">
        <f t="shared" si="54"/>
        <v>0.4440972222222222</v>
      </c>
      <c r="N842" s="75" t="str">
        <f t="shared" si="55"/>
        <v>0:00</v>
      </c>
    </row>
    <row r="843" spans="1:14" x14ac:dyDescent="0.2">
      <c r="A843" s="17">
        <v>874</v>
      </c>
      <c r="B843" s="17">
        <v>7555</v>
      </c>
      <c r="C843" s="17">
        <v>7555</v>
      </c>
      <c r="D843" s="67">
        <v>43988.444097164349</v>
      </c>
      <c r="E843" s="67">
        <v>43988.444097164349</v>
      </c>
      <c r="F843" s="17">
        <v>1</v>
      </c>
      <c r="G843" s="17">
        <v>0</v>
      </c>
      <c r="H843" s="17">
        <v>0</v>
      </c>
      <c r="I843" s="17">
        <v>0</v>
      </c>
      <c r="J843" s="17">
        <v>500</v>
      </c>
      <c r="K843" s="6">
        <f t="shared" si="52"/>
        <v>0</v>
      </c>
      <c r="L843" s="69">
        <f t="shared" si="53"/>
        <v>0.4440972222222222</v>
      </c>
      <c r="M843" s="69">
        <f t="shared" si="54"/>
        <v>0.4440972222222222</v>
      </c>
      <c r="N843" s="75" t="str">
        <f t="shared" si="55"/>
        <v>0:00</v>
      </c>
    </row>
    <row r="844" spans="1:14" x14ac:dyDescent="0.2">
      <c r="A844" s="17">
        <v>875</v>
      </c>
      <c r="B844" s="17">
        <v>10721</v>
      </c>
      <c r="C844" s="17">
        <v>11884.5</v>
      </c>
      <c r="D844" s="67">
        <v>43988.444115879633</v>
      </c>
      <c r="E844" s="67">
        <v>43988.444228101849</v>
      </c>
      <c r="F844" s="17">
        <v>0</v>
      </c>
      <c r="G844" s="17">
        <v>23</v>
      </c>
      <c r="H844" s="17">
        <v>4</v>
      </c>
      <c r="I844" s="17">
        <v>0</v>
      </c>
      <c r="J844" s="17">
        <v>500</v>
      </c>
      <c r="K844" s="6">
        <f t="shared" si="52"/>
        <v>0</v>
      </c>
      <c r="L844" s="69">
        <f t="shared" si="53"/>
        <v>0.44412037037037039</v>
      </c>
      <c r="M844" s="69">
        <f t="shared" si="54"/>
        <v>0.44422453703703701</v>
      </c>
      <c r="N844" s="75" t="str">
        <f t="shared" si="55"/>
        <v>0:00</v>
      </c>
    </row>
    <row r="845" spans="1:14" x14ac:dyDescent="0.2">
      <c r="A845" s="17">
        <v>876</v>
      </c>
      <c r="B845" s="17">
        <v>9158</v>
      </c>
      <c r="C845" s="17">
        <v>9346</v>
      </c>
      <c r="D845" s="67">
        <v>43988.444232951391</v>
      </c>
      <c r="E845" s="67">
        <v>43988.444243819446</v>
      </c>
      <c r="F845" s="17">
        <v>1</v>
      </c>
      <c r="G845" s="17">
        <v>12</v>
      </c>
      <c r="H845" s="17">
        <v>7</v>
      </c>
      <c r="I845" s="17">
        <v>2</v>
      </c>
      <c r="J845" s="17">
        <v>500</v>
      </c>
      <c r="K845" s="6">
        <f t="shared" si="52"/>
        <v>0</v>
      </c>
      <c r="L845" s="69">
        <f t="shared" si="53"/>
        <v>0.44423611111111111</v>
      </c>
      <c r="M845" s="69">
        <f t="shared" si="54"/>
        <v>0.44424768518518515</v>
      </c>
      <c r="N845" s="75" t="str">
        <f t="shared" si="55"/>
        <v>0:00</v>
      </c>
    </row>
    <row r="846" spans="1:14" x14ac:dyDescent="0.2">
      <c r="A846" s="17">
        <v>877</v>
      </c>
      <c r="B846" s="17">
        <v>8798</v>
      </c>
      <c r="C846" s="17">
        <v>10238.5</v>
      </c>
      <c r="D846" s="67">
        <v>43988.444257060182</v>
      </c>
      <c r="E846" s="67">
        <v>43988.444269328706</v>
      </c>
      <c r="F846" s="17">
        <v>0</v>
      </c>
      <c r="G846" s="17">
        <v>13</v>
      </c>
      <c r="H846" s="17">
        <v>2</v>
      </c>
      <c r="I846" s="17">
        <v>0</v>
      </c>
      <c r="J846" s="17">
        <v>500</v>
      </c>
      <c r="K846" s="6">
        <f t="shared" si="52"/>
        <v>0</v>
      </c>
      <c r="L846" s="69">
        <f t="shared" si="53"/>
        <v>0.4442592592592593</v>
      </c>
      <c r="M846" s="69">
        <f t="shared" si="54"/>
        <v>0.44427083333333334</v>
      </c>
      <c r="N846" s="75" t="str">
        <f t="shared" si="55"/>
        <v>0:00</v>
      </c>
    </row>
    <row r="847" spans="1:14" x14ac:dyDescent="0.2">
      <c r="A847" s="17">
        <v>878</v>
      </c>
      <c r="B847" s="17">
        <v>7090</v>
      </c>
      <c r="C847" s="17">
        <v>8584</v>
      </c>
      <c r="D847" s="67">
        <v>43988.444273865738</v>
      </c>
      <c r="E847" s="67">
        <v>43988.444277499999</v>
      </c>
      <c r="F847" s="17">
        <v>1</v>
      </c>
      <c r="G847" s="17">
        <v>7</v>
      </c>
      <c r="H847" s="17">
        <v>2</v>
      </c>
      <c r="I847" s="17">
        <v>0</v>
      </c>
      <c r="J847" s="17">
        <v>500</v>
      </c>
      <c r="K847" s="6">
        <f t="shared" si="52"/>
        <v>0</v>
      </c>
      <c r="L847" s="69">
        <f t="shared" si="53"/>
        <v>0.44427083333333334</v>
      </c>
      <c r="M847" s="69">
        <f t="shared" si="54"/>
        <v>0.44428240740740743</v>
      </c>
      <c r="N847" s="75" t="str">
        <f t="shared" si="55"/>
        <v>0:00</v>
      </c>
    </row>
    <row r="848" spans="1:14" x14ac:dyDescent="0.2">
      <c r="A848" s="17">
        <v>879</v>
      </c>
      <c r="B848" s="17">
        <v>8334</v>
      </c>
      <c r="C848" s="17">
        <v>9768</v>
      </c>
      <c r="D848" s="67">
        <v>43988.444286342594</v>
      </c>
      <c r="E848" s="67">
        <v>43988.444300405092</v>
      </c>
      <c r="F848" s="17">
        <v>1</v>
      </c>
      <c r="G848" s="17">
        <v>15</v>
      </c>
      <c r="H848" s="17">
        <v>5</v>
      </c>
      <c r="I848" s="17">
        <v>0</v>
      </c>
      <c r="J848" s="17">
        <v>500</v>
      </c>
      <c r="K848" s="6">
        <f t="shared" si="52"/>
        <v>0</v>
      </c>
      <c r="L848" s="69">
        <f t="shared" si="53"/>
        <v>0.44428240740740743</v>
      </c>
      <c r="M848" s="69">
        <f t="shared" si="54"/>
        <v>0.44430555555555556</v>
      </c>
      <c r="N848" s="75" t="str">
        <f t="shared" si="55"/>
        <v>0:00</v>
      </c>
    </row>
    <row r="849" spans="1:14" x14ac:dyDescent="0.2">
      <c r="A849" s="24">
        <v>880</v>
      </c>
      <c r="B849" s="24">
        <v>10879</v>
      </c>
      <c r="C849" s="24">
        <v>11618.21</v>
      </c>
      <c r="D849" s="67">
        <v>43988.069195856478</v>
      </c>
      <c r="E849" s="67">
        <v>43988.069450833333</v>
      </c>
      <c r="F849" s="24">
        <v>0</v>
      </c>
      <c r="G849" s="24">
        <v>134</v>
      </c>
      <c r="H849" s="24">
        <v>23</v>
      </c>
      <c r="I849" s="24">
        <v>3</v>
      </c>
      <c r="J849" s="17">
        <v>500</v>
      </c>
      <c r="K849" s="6">
        <f t="shared" si="52"/>
        <v>0</v>
      </c>
      <c r="L849" s="69">
        <f t="shared" si="53"/>
        <v>6.9201388888888882E-2</v>
      </c>
      <c r="M849" s="69">
        <f t="shared" si="54"/>
        <v>6.9456018518518514E-2</v>
      </c>
      <c r="N849" s="75" t="str">
        <f t="shared" si="55"/>
        <v>0:00</v>
      </c>
    </row>
    <row r="850" spans="1:14" x14ac:dyDescent="0.2">
      <c r="A850" s="24">
        <v>881</v>
      </c>
      <c r="B850" s="24">
        <v>11936</v>
      </c>
      <c r="C850" s="24">
        <v>13540.42</v>
      </c>
      <c r="D850" s="67">
        <v>43988.069482650462</v>
      </c>
      <c r="E850" s="67">
        <v>43988.069893148146</v>
      </c>
      <c r="F850" s="24">
        <v>0</v>
      </c>
      <c r="G850" s="24">
        <v>47</v>
      </c>
      <c r="H850" s="24">
        <v>6</v>
      </c>
      <c r="I850" s="24">
        <v>1</v>
      </c>
      <c r="J850" s="17">
        <v>500</v>
      </c>
      <c r="K850" s="6">
        <f t="shared" si="52"/>
        <v>0</v>
      </c>
      <c r="L850" s="69">
        <f t="shared" si="53"/>
        <v>6.9479166666666661E-2</v>
      </c>
      <c r="M850" s="69">
        <f t="shared" si="54"/>
        <v>6.9895833333333338E-2</v>
      </c>
      <c r="N850" s="75" t="str">
        <f t="shared" si="55"/>
        <v>0:00</v>
      </c>
    </row>
    <row r="851" spans="1:14" x14ac:dyDescent="0.2">
      <c r="A851" s="24">
        <v>882</v>
      </c>
      <c r="B851" s="24">
        <v>9182</v>
      </c>
      <c r="C851" s="24">
        <v>9967</v>
      </c>
      <c r="D851" s="67">
        <v>43988.069900173614</v>
      </c>
      <c r="E851" s="67">
        <v>43988.069915578701</v>
      </c>
      <c r="F851" s="24">
        <v>1</v>
      </c>
      <c r="G851" s="24">
        <v>19</v>
      </c>
      <c r="H851" s="24">
        <v>6</v>
      </c>
      <c r="I851" s="24">
        <v>1</v>
      </c>
      <c r="J851" s="17">
        <v>500</v>
      </c>
      <c r="K851" s="6">
        <f t="shared" si="52"/>
        <v>0</v>
      </c>
      <c r="L851" s="69">
        <f t="shared" si="53"/>
        <v>6.9895833333333338E-2</v>
      </c>
      <c r="M851" s="69">
        <f t="shared" si="54"/>
        <v>6.9918981481481471E-2</v>
      </c>
      <c r="N851" s="75" t="str">
        <f t="shared" si="55"/>
        <v>0:00</v>
      </c>
    </row>
    <row r="852" spans="1:14" x14ac:dyDescent="0.2">
      <c r="A852" s="24">
        <v>883</v>
      </c>
      <c r="B852" s="24">
        <v>13009</v>
      </c>
      <c r="C852" s="24">
        <v>14170</v>
      </c>
      <c r="D852" s="67">
        <v>43988.069950324076</v>
      </c>
      <c r="E852" s="67">
        <v>43988.070617673613</v>
      </c>
      <c r="F852" s="24">
        <v>0</v>
      </c>
      <c r="G852" s="24">
        <v>84</v>
      </c>
      <c r="H852" s="24">
        <v>18</v>
      </c>
      <c r="I852" s="24">
        <v>2</v>
      </c>
      <c r="J852" s="17">
        <v>500</v>
      </c>
      <c r="K852" s="6">
        <f t="shared" si="52"/>
        <v>0</v>
      </c>
      <c r="L852" s="69">
        <f t="shared" si="53"/>
        <v>6.9953703703703699E-2</v>
      </c>
      <c r="M852" s="69">
        <f t="shared" si="54"/>
        <v>7.0613425925925913E-2</v>
      </c>
      <c r="N852" s="75" t="str">
        <f t="shared" si="55"/>
        <v>0:00</v>
      </c>
    </row>
    <row r="853" spans="1:14" x14ac:dyDescent="0.2">
      <c r="A853" s="24">
        <v>884</v>
      </c>
      <c r="B853" s="24">
        <v>7212</v>
      </c>
      <c r="C853" s="24">
        <v>7212</v>
      </c>
      <c r="D853" s="67">
        <v>43988.070618668979</v>
      </c>
      <c r="E853" s="67">
        <v>43988.070618668979</v>
      </c>
      <c r="F853" s="24">
        <v>1</v>
      </c>
      <c r="G853" s="24">
        <v>0</v>
      </c>
      <c r="H853" s="24">
        <v>0</v>
      </c>
      <c r="I853" s="24">
        <v>0</v>
      </c>
      <c r="J853" s="17">
        <v>500</v>
      </c>
      <c r="K853" s="6">
        <f t="shared" si="52"/>
        <v>0</v>
      </c>
      <c r="L853" s="69">
        <f t="shared" si="53"/>
        <v>7.0613425925925913E-2</v>
      </c>
      <c r="M853" s="69">
        <f t="shared" si="54"/>
        <v>7.0613425925925913E-2</v>
      </c>
      <c r="N853" s="75" t="str">
        <f t="shared" si="55"/>
        <v>0:00</v>
      </c>
    </row>
    <row r="854" spans="1:14" x14ac:dyDescent="0.2">
      <c r="A854" s="24">
        <v>885</v>
      </c>
      <c r="B854" s="24">
        <v>9364</v>
      </c>
      <c r="C854" s="24">
        <v>10154</v>
      </c>
      <c r="D854" s="67">
        <v>43988.070628217596</v>
      </c>
      <c r="E854" s="67">
        <v>43988.070636793978</v>
      </c>
      <c r="F854" s="24">
        <v>1</v>
      </c>
      <c r="G854" s="24">
        <v>12</v>
      </c>
      <c r="H854" s="24">
        <v>1</v>
      </c>
      <c r="I854" s="24">
        <v>0</v>
      </c>
      <c r="J854" s="17">
        <v>500</v>
      </c>
      <c r="K854" s="6">
        <f t="shared" si="52"/>
        <v>0</v>
      </c>
      <c r="L854" s="69">
        <f t="shared" si="53"/>
        <v>7.0625000000000007E-2</v>
      </c>
      <c r="M854" s="69">
        <f t="shared" si="54"/>
        <v>7.0636574074074074E-2</v>
      </c>
      <c r="N854" s="75" t="str">
        <f t="shared" si="55"/>
        <v>0:00</v>
      </c>
    </row>
    <row r="855" spans="1:14" x14ac:dyDescent="0.2">
      <c r="A855" s="24">
        <v>886</v>
      </c>
      <c r="B855" s="24">
        <v>10910.5</v>
      </c>
      <c r="C855" s="24">
        <v>11006</v>
      </c>
      <c r="D855" s="67">
        <v>43988.070646921296</v>
      </c>
      <c r="E855" s="67">
        <v>43988.070784189818</v>
      </c>
      <c r="F855" s="24">
        <v>1</v>
      </c>
      <c r="G855" s="24">
        <v>31</v>
      </c>
      <c r="H855" s="24">
        <v>16</v>
      </c>
      <c r="I855" s="24">
        <v>4</v>
      </c>
      <c r="J855" s="17">
        <v>500</v>
      </c>
      <c r="K855" s="6">
        <f t="shared" si="52"/>
        <v>0</v>
      </c>
      <c r="L855" s="69">
        <f t="shared" si="53"/>
        <v>7.064814814814814E-2</v>
      </c>
      <c r="M855" s="69">
        <f t="shared" si="54"/>
        <v>7.0787037037037037E-2</v>
      </c>
      <c r="N855" s="75" t="str">
        <f t="shared" si="55"/>
        <v>0:00</v>
      </c>
    </row>
    <row r="856" spans="1:14" x14ac:dyDescent="0.2">
      <c r="A856" s="24">
        <v>888</v>
      </c>
      <c r="B856" s="24">
        <v>9703.5</v>
      </c>
      <c r="C856" s="24">
        <v>9886.17</v>
      </c>
      <c r="D856" s="67">
        <v>43988.070789664351</v>
      </c>
      <c r="E856" s="67">
        <v>43988.070900208331</v>
      </c>
      <c r="F856" s="24">
        <v>0</v>
      </c>
      <c r="G856" s="24">
        <v>47</v>
      </c>
      <c r="H856" s="24">
        <v>19</v>
      </c>
      <c r="I856" s="24">
        <v>2</v>
      </c>
      <c r="J856" s="17">
        <v>500</v>
      </c>
      <c r="K856" s="6">
        <f t="shared" si="52"/>
        <v>0</v>
      </c>
      <c r="L856" s="69">
        <f t="shared" si="53"/>
        <v>7.0787037037037037E-2</v>
      </c>
      <c r="M856" s="69">
        <f t="shared" si="54"/>
        <v>7.0902777777777773E-2</v>
      </c>
      <c r="N856" s="75" t="str">
        <f t="shared" si="55"/>
        <v>0:00</v>
      </c>
    </row>
    <row r="857" spans="1:14" x14ac:dyDescent="0.2">
      <c r="A857" s="24">
        <v>889</v>
      </c>
      <c r="B857" s="24">
        <v>7617</v>
      </c>
      <c r="C857" s="24">
        <v>7617</v>
      </c>
      <c r="D857" s="67">
        <v>43988.07090165509</v>
      </c>
      <c r="E857" s="67">
        <v>43988.07090165509</v>
      </c>
      <c r="F857" s="24">
        <v>1</v>
      </c>
      <c r="G857" s="24">
        <v>0</v>
      </c>
      <c r="H857" s="24">
        <v>0</v>
      </c>
      <c r="I857" s="24">
        <v>0</v>
      </c>
      <c r="J857" s="17">
        <v>500</v>
      </c>
      <c r="K857" s="6">
        <f t="shared" si="52"/>
        <v>0</v>
      </c>
      <c r="L857" s="69">
        <f t="shared" si="53"/>
        <v>7.0902777777777773E-2</v>
      </c>
      <c r="M857" s="69">
        <f t="shared" si="54"/>
        <v>7.0902777777777773E-2</v>
      </c>
      <c r="N857" s="75" t="str">
        <f t="shared" si="55"/>
        <v>0:00</v>
      </c>
    </row>
    <row r="858" spans="1:14" x14ac:dyDescent="0.2">
      <c r="A858" s="24">
        <v>890</v>
      </c>
      <c r="B858" s="24">
        <v>12300</v>
      </c>
      <c r="C858" s="24">
        <v>13467</v>
      </c>
      <c r="D858" s="67">
        <v>43988.070928020832</v>
      </c>
      <c r="E858" s="67">
        <v>43988.07093736111</v>
      </c>
      <c r="F858" s="24">
        <v>0</v>
      </c>
      <c r="G858" s="24">
        <v>22</v>
      </c>
      <c r="H858" s="24">
        <v>2</v>
      </c>
      <c r="I858" s="24">
        <v>0</v>
      </c>
      <c r="J858" s="17">
        <v>500</v>
      </c>
      <c r="K858" s="6">
        <f t="shared" si="52"/>
        <v>0</v>
      </c>
      <c r="L858" s="69">
        <f t="shared" si="53"/>
        <v>7.0925925925925934E-2</v>
      </c>
      <c r="M858" s="69">
        <f t="shared" si="54"/>
        <v>7.0937500000000001E-2</v>
      </c>
      <c r="N858" s="75" t="str">
        <f t="shared" si="55"/>
        <v>0:00</v>
      </c>
    </row>
    <row r="859" spans="1:14" x14ac:dyDescent="0.2">
      <c r="A859" s="24">
        <v>891</v>
      </c>
      <c r="B859" s="24">
        <v>11067</v>
      </c>
      <c r="C859" s="24">
        <v>12615.88</v>
      </c>
      <c r="D859" s="67">
        <v>43988.070964050923</v>
      </c>
      <c r="E859" s="67">
        <v>43988.07131511574</v>
      </c>
      <c r="F859" s="24">
        <v>0</v>
      </c>
      <c r="G859" s="24">
        <v>55</v>
      </c>
      <c r="H859" s="24">
        <v>9</v>
      </c>
      <c r="I859" s="24">
        <v>0</v>
      </c>
      <c r="J859" s="17">
        <v>500</v>
      </c>
      <c r="K859" s="6">
        <f t="shared" si="52"/>
        <v>0</v>
      </c>
      <c r="L859" s="69">
        <f t="shared" si="53"/>
        <v>7.0960648148148148E-2</v>
      </c>
      <c r="M859" s="69">
        <f t="shared" si="54"/>
        <v>7.1319444444444449E-2</v>
      </c>
      <c r="N859" s="75" t="str">
        <f t="shared" si="55"/>
        <v>0:00</v>
      </c>
    </row>
    <row r="860" spans="1:14" x14ac:dyDescent="0.2">
      <c r="A860" s="24">
        <v>892</v>
      </c>
      <c r="B860" s="24">
        <v>12456</v>
      </c>
      <c r="C860" s="24">
        <v>14145.5</v>
      </c>
      <c r="D860" s="67">
        <v>43988.071359108799</v>
      </c>
      <c r="E860" s="67">
        <v>43988.07246855324</v>
      </c>
      <c r="F860" s="24">
        <v>0</v>
      </c>
      <c r="G860" s="24">
        <v>125</v>
      </c>
      <c r="H860" s="24">
        <v>14</v>
      </c>
      <c r="I860" s="24">
        <v>0</v>
      </c>
      <c r="J860" s="17">
        <v>500</v>
      </c>
      <c r="K860" s="6">
        <f t="shared" si="52"/>
        <v>0</v>
      </c>
      <c r="L860" s="69">
        <f t="shared" si="53"/>
        <v>7.1354166666666663E-2</v>
      </c>
      <c r="M860" s="69">
        <f t="shared" si="54"/>
        <v>7.2465277777777781E-2</v>
      </c>
      <c r="N860" s="75" t="str">
        <f t="shared" si="55"/>
        <v>0:01</v>
      </c>
    </row>
    <row r="861" spans="1:14" x14ac:dyDescent="0.2">
      <c r="A861" s="24">
        <v>893</v>
      </c>
      <c r="B861" s="24">
        <v>7620</v>
      </c>
      <c r="C861" s="24">
        <v>7620</v>
      </c>
      <c r="D861" s="67">
        <v>43988.072470358798</v>
      </c>
      <c r="E861" s="67">
        <v>43988.072470358798</v>
      </c>
      <c r="F861" s="24">
        <v>1</v>
      </c>
      <c r="G861" s="24">
        <v>0</v>
      </c>
      <c r="H861" s="24">
        <v>0</v>
      </c>
      <c r="I861" s="24">
        <v>0</v>
      </c>
      <c r="J861" s="17">
        <v>500</v>
      </c>
      <c r="K861" s="6">
        <f t="shared" si="52"/>
        <v>0</v>
      </c>
      <c r="L861" s="69">
        <f t="shared" si="53"/>
        <v>7.2465277777777781E-2</v>
      </c>
      <c r="M861" s="69">
        <f t="shared" si="54"/>
        <v>7.2465277777777781E-2</v>
      </c>
      <c r="N861" s="75" t="str">
        <f t="shared" si="55"/>
        <v>0:00</v>
      </c>
    </row>
    <row r="862" spans="1:14" x14ac:dyDescent="0.2">
      <c r="A862" s="24">
        <v>894</v>
      </c>
      <c r="B862" s="24">
        <v>10632.5</v>
      </c>
      <c r="C862" s="24">
        <v>10750</v>
      </c>
      <c r="D862" s="67">
        <v>43988.072478657406</v>
      </c>
      <c r="E862" s="67">
        <v>43988.072500625</v>
      </c>
      <c r="F862" s="24">
        <v>1</v>
      </c>
      <c r="G862" s="24">
        <v>14</v>
      </c>
      <c r="H862" s="24">
        <v>7</v>
      </c>
      <c r="I862" s="24">
        <v>1</v>
      </c>
      <c r="J862" s="17">
        <v>500</v>
      </c>
      <c r="K862" s="6">
        <f t="shared" si="52"/>
        <v>0</v>
      </c>
      <c r="L862" s="69">
        <f t="shared" si="53"/>
        <v>7.2476851851851862E-2</v>
      </c>
      <c r="M862" s="69">
        <f t="shared" si="54"/>
        <v>7.2499999999999995E-2</v>
      </c>
      <c r="N862" s="75" t="str">
        <f t="shared" si="55"/>
        <v>0:00</v>
      </c>
    </row>
    <row r="863" spans="1:14" x14ac:dyDescent="0.2">
      <c r="A863" s="17">
        <v>895</v>
      </c>
      <c r="B863" s="17">
        <v>5382</v>
      </c>
      <c r="C863" s="17">
        <v>5890</v>
      </c>
      <c r="D863" s="67">
        <v>43988.444307962964</v>
      </c>
      <c r="E863" s="67">
        <v>43988.444442499997</v>
      </c>
      <c r="F863" s="17">
        <v>0</v>
      </c>
      <c r="G863" s="17">
        <v>84</v>
      </c>
      <c r="H863" s="17">
        <v>20</v>
      </c>
      <c r="I863" s="17">
        <v>2</v>
      </c>
      <c r="J863" s="17">
        <v>500</v>
      </c>
      <c r="K863" s="6">
        <f t="shared" si="52"/>
        <v>0</v>
      </c>
      <c r="L863" s="69">
        <f t="shared" si="53"/>
        <v>0.44430555555555556</v>
      </c>
      <c r="M863" s="69">
        <f t="shared" si="54"/>
        <v>0.44444444444444442</v>
      </c>
      <c r="N863" s="75" t="str">
        <f t="shared" si="55"/>
        <v>0:00</v>
      </c>
    </row>
    <row r="864" spans="1:14" x14ac:dyDescent="0.2">
      <c r="A864" s="17">
        <v>896</v>
      </c>
      <c r="B864" s="17">
        <v>4829</v>
      </c>
      <c r="C864" s="17">
        <v>5885</v>
      </c>
      <c r="D864" s="67">
        <v>43988.44444378472</v>
      </c>
      <c r="E864" s="67">
        <v>43988.444446307869</v>
      </c>
      <c r="F864" s="17">
        <v>1</v>
      </c>
      <c r="G864" s="17">
        <v>5</v>
      </c>
      <c r="H864" s="17">
        <v>2</v>
      </c>
      <c r="I864" s="17">
        <v>0</v>
      </c>
      <c r="J864" s="17">
        <v>500</v>
      </c>
      <c r="K864" s="6">
        <f t="shared" si="52"/>
        <v>0</v>
      </c>
      <c r="L864" s="69">
        <f t="shared" si="53"/>
        <v>0.44444444444444442</v>
      </c>
      <c r="M864" s="69">
        <f t="shared" si="54"/>
        <v>0.44444444444444442</v>
      </c>
      <c r="N864" s="75" t="str">
        <f t="shared" si="55"/>
        <v>0:00</v>
      </c>
    </row>
    <row r="865" spans="1:14" x14ac:dyDescent="0.2">
      <c r="A865" s="17">
        <v>897</v>
      </c>
      <c r="B865" s="17">
        <v>5651.5</v>
      </c>
      <c r="C865" s="17">
        <v>6538</v>
      </c>
      <c r="D865" s="67">
        <v>43988.444457708334</v>
      </c>
      <c r="E865" s="67">
        <v>43988.444484120373</v>
      </c>
      <c r="F865" s="17">
        <v>1</v>
      </c>
      <c r="G865" s="17">
        <v>26</v>
      </c>
      <c r="H865" s="17">
        <v>9</v>
      </c>
      <c r="I865" s="17">
        <v>1</v>
      </c>
      <c r="J865" s="17">
        <v>500</v>
      </c>
      <c r="K865" s="6">
        <f t="shared" si="52"/>
        <v>0</v>
      </c>
      <c r="L865" s="69">
        <f t="shared" si="53"/>
        <v>0.44445601851851851</v>
      </c>
      <c r="M865" s="69">
        <f t="shared" si="54"/>
        <v>0.4444791666666667</v>
      </c>
      <c r="N865" s="75" t="str">
        <f t="shared" si="55"/>
        <v>0:00</v>
      </c>
    </row>
    <row r="866" spans="1:14" x14ac:dyDescent="0.2">
      <c r="A866" s="17">
        <v>898</v>
      </c>
      <c r="B866" s="17">
        <v>5766.5</v>
      </c>
      <c r="C866" s="17">
        <v>6691</v>
      </c>
      <c r="D866" s="67">
        <v>43988.444489814814</v>
      </c>
      <c r="E866" s="67">
        <v>43988.444578946757</v>
      </c>
      <c r="F866" s="17">
        <v>1</v>
      </c>
      <c r="G866" s="17">
        <v>71</v>
      </c>
      <c r="H866" s="17">
        <v>21</v>
      </c>
      <c r="I866" s="17">
        <v>2</v>
      </c>
      <c r="J866" s="17">
        <v>500</v>
      </c>
      <c r="K866" s="6">
        <f t="shared" si="52"/>
        <v>0</v>
      </c>
      <c r="L866" s="69">
        <f t="shared" si="53"/>
        <v>0.44449074074074074</v>
      </c>
      <c r="M866" s="69">
        <f t="shared" si="54"/>
        <v>0.44458333333333333</v>
      </c>
      <c r="N866" s="75" t="str">
        <f t="shared" si="55"/>
        <v>0:00</v>
      </c>
    </row>
    <row r="867" spans="1:14" x14ac:dyDescent="0.2">
      <c r="A867" s="17">
        <v>899</v>
      </c>
      <c r="B867" s="17">
        <v>5606.5</v>
      </c>
      <c r="C867" s="17">
        <v>6002.5</v>
      </c>
      <c r="D867" s="67">
        <v>43988.444583715274</v>
      </c>
      <c r="E867" s="67">
        <v>43988.444612303239</v>
      </c>
      <c r="F867" s="17">
        <v>0</v>
      </c>
      <c r="G867" s="17">
        <v>17</v>
      </c>
      <c r="H867" s="17">
        <v>7</v>
      </c>
      <c r="I867" s="17">
        <v>0</v>
      </c>
      <c r="J867" s="17">
        <v>500</v>
      </c>
      <c r="K867" s="6">
        <f t="shared" si="52"/>
        <v>0</v>
      </c>
      <c r="L867" s="69">
        <f t="shared" si="53"/>
        <v>0.44458333333333333</v>
      </c>
      <c r="M867" s="69">
        <f t="shared" si="54"/>
        <v>0.4446180555555555</v>
      </c>
      <c r="N867" s="75" t="str">
        <f t="shared" si="55"/>
        <v>0:00</v>
      </c>
    </row>
    <row r="868" spans="1:14" x14ac:dyDescent="0.2">
      <c r="A868" s="17">
        <v>900</v>
      </c>
      <c r="B868" s="17">
        <v>3622.5</v>
      </c>
      <c r="C868" s="17">
        <v>3622.5</v>
      </c>
      <c r="D868" s="67">
        <v>43988.444613877313</v>
      </c>
      <c r="E868" s="67">
        <v>43988.444614502318</v>
      </c>
      <c r="F868" s="17">
        <v>0</v>
      </c>
      <c r="G868" s="17">
        <v>0</v>
      </c>
      <c r="H868" s="17">
        <v>0</v>
      </c>
      <c r="I868" s="17">
        <v>0</v>
      </c>
      <c r="J868" s="17">
        <v>500</v>
      </c>
      <c r="K868" s="6">
        <f t="shared" si="52"/>
        <v>0</v>
      </c>
      <c r="L868" s="69">
        <f t="shared" si="53"/>
        <v>0.4446180555555555</v>
      </c>
      <c r="M868" s="69">
        <f t="shared" si="54"/>
        <v>0.4446180555555555</v>
      </c>
      <c r="N868" s="75" t="str">
        <f t="shared" si="55"/>
        <v>0:00</v>
      </c>
    </row>
    <row r="869" spans="1:14" x14ac:dyDescent="0.2">
      <c r="A869" s="17">
        <v>901</v>
      </c>
      <c r="B869" s="17">
        <v>5391</v>
      </c>
      <c r="C869" s="17">
        <v>6176.5</v>
      </c>
      <c r="D869" s="67">
        <v>43988.444624456017</v>
      </c>
      <c r="E869" s="67">
        <v>43988.444698761574</v>
      </c>
      <c r="F869" s="17">
        <v>0</v>
      </c>
      <c r="G869" s="17">
        <v>92</v>
      </c>
      <c r="H869" s="17">
        <v>19</v>
      </c>
      <c r="I869" s="17">
        <v>2</v>
      </c>
      <c r="J869" s="17">
        <v>500</v>
      </c>
      <c r="K869" s="6">
        <f t="shared" si="52"/>
        <v>0</v>
      </c>
      <c r="L869" s="69">
        <f t="shared" si="53"/>
        <v>0.44462962962962965</v>
      </c>
      <c r="M869" s="69">
        <f t="shared" si="54"/>
        <v>0.44469907407407411</v>
      </c>
      <c r="N869" s="75" t="str">
        <f t="shared" si="55"/>
        <v>0:00</v>
      </c>
    </row>
    <row r="870" spans="1:14" x14ac:dyDescent="0.2">
      <c r="A870" s="17">
        <v>902</v>
      </c>
      <c r="B870" s="17">
        <v>5398</v>
      </c>
      <c r="C870" s="17">
        <v>5760.83</v>
      </c>
      <c r="D870" s="67">
        <v>43988.444703807872</v>
      </c>
      <c r="E870" s="67">
        <v>43988.444719490741</v>
      </c>
      <c r="F870" s="17">
        <v>0</v>
      </c>
      <c r="G870" s="17">
        <v>16</v>
      </c>
      <c r="H870" s="17">
        <v>7</v>
      </c>
      <c r="I870" s="17">
        <v>0</v>
      </c>
      <c r="J870" s="17">
        <v>500</v>
      </c>
      <c r="K870" s="6">
        <f t="shared" si="52"/>
        <v>0</v>
      </c>
      <c r="L870" s="69">
        <f t="shared" si="53"/>
        <v>0.44469907407407411</v>
      </c>
      <c r="M870" s="69">
        <f t="shared" si="54"/>
        <v>0.44472222222222224</v>
      </c>
      <c r="N870" s="75" t="str">
        <f t="shared" si="55"/>
        <v>0:00</v>
      </c>
    </row>
    <row r="871" spans="1:14" x14ac:dyDescent="0.2">
      <c r="A871" s="17">
        <v>903</v>
      </c>
      <c r="B871" s="17">
        <v>4094</v>
      </c>
      <c r="C871" s="17">
        <v>5217</v>
      </c>
      <c r="D871" s="67">
        <v>43988.44472068287</v>
      </c>
      <c r="E871" s="67">
        <v>43988.444724074077</v>
      </c>
      <c r="F871" s="17">
        <v>1</v>
      </c>
      <c r="G871" s="17">
        <v>7</v>
      </c>
      <c r="H871" s="17">
        <v>3</v>
      </c>
      <c r="I871" s="17">
        <v>0</v>
      </c>
      <c r="J871" s="17">
        <v>500</v>
      </c>
      <c r="K871" s="6">
        <f t="shared" si="52"/>
        <v>0</v>
      </c>
      <c r="L871" s="69">
        <f t="shared" si="53"/>
        <v>0.44472222222222224</v>
      </c>
      <c r="M871" s="69">
        <f t="shared" si="54"/>
        <v>0.44472222222222224</v>
      </c>
      <c r="N871" s="75" t="str">
        <f t="shared" si="55"/>
        <v>0:00</v>
      </c>
    </row>
    <row r="872" spans="1:14" x14ac:dyDescent="0.2">
      <c r="A872" s="17">
        <v>904</v>
      </c>
      <c r="B872" s="17">
        <v>6228</v>
      </c>
      <c r="C872" s="17">
        <v>6888.12</v>
      </c>
      <c r="D872" s="67">
        <v>43988.444736342593</v>
      </c>
      <c r="E872" s="67">
        <v>43988.444747013891</v>
      </c>
      <c r="F872" s="17">
        <v>0</v>
      </c>
      <c r="G872" s="17">
        <v>16</v>
      </c>
      <c r="H872" s="17">
        <v>6</v>
      </c>
      <c r="I872" s="17">
        <v>0</v>
      </c>
      <c r="J872" s="17">
        <v>500</v>
      </c>
      <c r="K872" s="6">
        <f t="shared" si="52"/>
        <v>0</v>
      </c>
      <c r="L872" s="69">
        <f t="shared" si="53"/>
        <v>0.44473379629629628</v>
      </c>
      <c r="M872" s="69">
        <f t="shared" si="54"/>
        <v>0.44474537037037037</v>
      </c>
      <c r="N872" s="75" t="str">
        <f t="shared" si="55"/>
        <v>0:00</v>
      </c>
    </row>
    <row r="873" spans="1:14" x14ac:dyDescent="0.2">
      <c r="A873" s="17">
        <v>905</v>
      </c>
      <c r="B873" s="17">
        <v>7442.5</v>
      </c>
      <c r="C873" s="17">
        <v>8282</v>
      </c>
      <c r="D873" s="67">
        <v>43988.444762384257</v>
      </c>
      <c r="E873" s="67">
        <v>43988.444793043978</v>
      </c>
      <c r="F873" s="17">
        <v>1</v>
      </c>
      <c r="G873" s="17">
        <v>31</v>
      </c>
      <c r="H873" s="17">
        <v>11</v>
      </c>
      <c r="I873" s="17">
        <v>0</v>
      </c>
      <c r="J873" s="17">
        <v>500</v>
      </c>
      <c r="K873" s="6">
        <f t="shared" si="52"/>
        <v>0</v>
      </c>
      <c r="L873" s="69">
        <f t="shared" si="53"/>
        <v>0.44475694444444441</v>
      </c>
      <c r="M873" s="69">
        <f t="shared" si="54"/>
        <v>0.4447916666666667</v>
      </c>
      <c r="N873" s="75" t="str">
        <f t="shared" si="55"/>
        <v>0:00</v>
      </c>
    </row>
    <row r="874" spans="1:14" x14ac:dyDescent="0.2">
      <c r="A874" s="17">
        <v>906</v>
      </c>
      <c r="B874" s="17">
        <v>6707.5</v>
      </c>
      <c r="C874" s="17">
        <v>7898</v>
      </c>
      <c r="D874" s="67">
        <v>43988.444809108798</v>
      </c>
      <c r="E874" s="67">
        <v>43988.444928958335</v>
      </c>
      <c r="F874" s="17">
        <v>0</v>
      </c>
      <c r="G874" s="17">
        <v>81</v>
      </c>
      <c r="H874" s="17">
        <v>25</v>
      </c>
      <c r="I874" s="17">
        <v>6</v>
      </c>
      <c r="J874" s="17">
        <v>500</v>
      </c>
      <c r="K874" s="6">
        <f t="shared" si="52"/>
        <v>0</v>
      </c>
      <c r="L874" s="69">
        <f t="shared" si="53"/>
        <v>0.44481481481481483</v>
      </c>
      <c r="M874" s="69">
        <f t="shared" si="54"/>
        <v>0.44493055555555555</v>
      </c>
      <c r="N874" s="75" t="str">
        <f t="shared" si="55"/>
        <v>0:00</v>
      </c>
    </row>
    <row r="875" spans="1:14" x14ac:dyDescent="0.2">
      <c r="A875" s="17">
        <v>907</v>
      </c>
      <c r="B875" s="17">
        <v>6751.5</v>
      </c>
      <c r="C875" s="17">
        <v>7341</v>
      </c>
      <c r="D875" s="67">
        <v>43988.444938749999</v>
      </c>
      <c r="E875" s="67">
        <v>43988.444950219906</v>
      </c>
      <c r="F875" s="17">
        <v>1</v>
      </c>
      <c r="G875" s="17">
        <v>10</v>
      </c>
      <c r="H875" s="17">
        <v>2</v>
      </c>
      <c r="I875" s="17">
        <v>0</v>
      </c>
      <c r="J875" s="17">
        <v>500</v>
      </c>
      <c r="K875" s="6">
        <f t="shared" si="52"/>
        <v>0</v>
      </c>
      <c r="L875" s="69">
        <f t="shared" si="53"/>
        <v>0.44494212962962965</v>
      </c>
      <c r="M875" s="69">
        <f t="shared" si="54"/>
        <v>0.44495370370370368</v>
      </c>
      <c r="N875" s="75" t="str">
        <f t="shared" si="55"/>
        <v>0:00</v>
      </c>
    </row>
    <row r="876" spans="1:14" x14ac:dyDescent="0.2">
      <c r="A876" s="17">
        <v>908</v>
      </c>
      <c r="B876" s="17">
        <v>4591</v>
      </c>
      <c r="C876" s="17">
        <v>5404</v>
      </c>
      <c r="D876" s="67">
        <v>43988.444951493053</v>
      </c>
      <c r="E876" s="67">
        <v>43988.444954062499</v>
      </c>
      <c r="F876" s="17">
        <v>1</v>
      </c>
      <c r="G876" s="17">
        <v>4</v>
      </c>
      <c r="H876" s="17">
        <v>2</v>
      </c>
      <c r="I876" s="17">
        <v>0</v>
      </c>
      <c r="J876" s="17">
        <v>500</v>
      </c>
      <c r="K876" s="6">
        <f t="shared" si="52"/>
        <v>0</v>
      </c>
      <c r="L876" s="69">
        <f t="shared" si="53"/>
        <v>0.44495370370370368</v>
      </c>
      <c r="M876" s="69">
        <f t="shared" si="54"/>
        <v>0.44495370370370368</v>
      </c>
      <c r="N876" s="75" t="str">
        <f t="shared" si="55"/>
        <v>0:00</v>
      </c>
    </row>
    <row r="877" spans="1:14" x14ac:dyDescent="0.2">
      <c r="A877" s="17">
        <v>909</v>
      </c>
      <c r="B877" s="17">
        <v>6728</v>
      </c>
      <c r="C877" s="17">
        <v>7586</v>
      </c>
      <c r="D877" s="67">
        <v>43988.444966539355</v>
      </c>
      <c r="E877" s="67">
        <v>43988.445008935189</v>
      </c>
      <c r="F877" s="17">
        <v>1</v>
      </c>
      <c r="G877" s="17">
        <v>44</v>
      </c>
      <c r="H877" s="17">
        <v>19</v>
      </c>
      <c r="I877" s="17">
        <v>0</v>
      </c>
      <c r="J877" s="17">
        <v>500</v>
      </c>
      <c r="K877" s="6">
        <f t="shared" si="52"/>
        <v>0</v>
      </c>
      <c r="L877" s="69">
        <f t="shared" si="53"/>
        <v>0.44496527777777778</v>
      </c>
      <c r="M877" s="69">
        <f t="shared" si="54"/>
        <v>0.4450115740740741</v>
      </c>
      <c r="N877" s="75" t="str">
        <f t="shared" si="55"/>
        <v>0:00</v>
      </c>
    </row>
    <row r="878" spans="1:14" x14ac:dyDescent="0.2">
      <c r="A878" s="17">
        <v>910</v>
      </c>
      <c r="B878" s="17">
        <v>5317</v>
      </c>
      <c r="C878" s="17">
        <v>5909</v>
      </c>
      <c r="D878" s="67">
        <v>43988.44501354167</v>
      </c>
      <c r="E878" s="67">
        <v>43988.445032453703</v>
      </c>
      <c r="F878" s="17">
        <v>1</v>
      </c>
      <c r="G878" s="17">
        <v>17</v>
      </c>
      <c r="H878" s="17">
        <v>11</v>
      </c>
      <c r="I878" s="17">
        <v>0</v>
      </c>
      <c r="J878" s="17">
        <v>500</v>
      </c>
      <c r="K878" s="6">
        <f t="shared" si="52"/>
        <v>0</v>
      </c>
      <c r="L878" s="69">
        <f t="shared" si="53"/>
        <v>0.4450115740740741</v>
      </c>
      <c r="M878" s="69">
        <f t="shared" si="54"/>
        <v>0.44503472222222223</v>
      </c>
      <c r="N878" s="75" t="str">
        <f t="shared" si="55"/>
        <v>0:00</v>
      </c>
    </row>
    <row r="879" spans="1:14" x14ac:dyDescent="0.2">
      <c r="A879" s="17">
        <v>911</v>
      </c>
      <c r="B879" s="17">
        <v>4742.5</v>
      </c>
      <c r="C879" s="17">
        <v>6121</v>
      </c>
      <c r="D879" s="67">
        <v>43988.445036145837</v>
      </c>
      <c r="E879" s="67">
        <v>43988.445043749998</v>
      </c>
      <c r="F879" s="17">
        <v>1</v>
      </c>
      <c r="G879" s="17">
        <v>17</v>
      </c>
      <c r="H879" s="17">
        <v>5</v>
      </c>
      <c r="I879" s="17">
        <v>0</v>
      </c>
      <c r="J879" s="17">
        <v>500</v>
      </c>
      <c r="K879" s="6">
        <f t="shared" si="52"/>
        <v>0</v>
      </c>
      <c r="L879" s="69">
        <f t="shared" si="53"/>
        <v>0.44503472222222223</v>
      </c>
      <c r="M879" s="69">
        <f t="shared" si="54"/>
        <v>0.44504629629629627</v>
      </c>
      <c r="N879" s="75" t="str">
        <f t="shared" si="55"/>
        <v>0:00</v>
      </c>
    </row>
    <row r="880" spans="1:14" x14ac:dyDescent="0.2">
      <c r="A880" s="17">
        <v>912</v>
      </c>
      <c r="B880" s="17">
        <v>3832</v>
      </c>
      <c r="C880" s="17">
        <v>3832</v>
      </c>
      <c r="D880" s="67">
        <v>43988.445045844906</v>
      </c>
      <c r="E880" s="67">
        <v>43988.445046574074</v>
      </c>
      <c r="F880" s="17">
        <v>0</v>
      </c>
      <c r="G880" s="17">
        <v>0</v>
      </c>
      <c r="H880" s="17">
        <v>0</v>
      </c>
      <c r="I880" s="17">
        <v>0</v>
      </c>
      <c r="J880" s="17">
        <v>500</v>
      </c>
      <c r="K880" s="6">
        <f t="shared" si="52"/>
        <v>0</v>
      </c>
      <c r="L880" s="69">
        <f t="shared" si="53"/>
        <v>0.44504629629629627</v>
      </c>
      <c r="M880" s="69">
        <f t="shared" si="54"/>
        <v>0.44504629629629627</v>
      </c>
      <c r="N880" s="75" t="str">
        <f t="shared" si="55"/>
        <v>0:00</v>
      </c>
    </row>
    <row r="881" spans="1:14" x14ac:dyDescent="0.2">
      <c r="A881" s="17">
        <v>913</v>
      </c>
      <c r="B881" s="17">
        <v>5348</v>
      </c>
      <c r="C881" s="17">
        <v>5373.5</v>
      </c>
      <c r="D881" s="67">
        <v>43988.445050567127</v>
      </c>
      <c r="E881" s="67">
        <v>43988.445060914353</v>
      </c>
      <c r="F881" s="17">
        <v>0</v>
      </c>
      <c r="G881" s="17">
        <v>2</v>
      </c>
      <c r="H881" s="17">
        <v>1</v>
      </c>
      <c r="I881" s="17">
        <v>1</v>
      </c>
      <c r="J881" s="17">
        <v>500</v>
      </c>
      <c r="K881" s="6">
        <f t="shared" si="52"/>
        <v>0</v>
      </c>
      <c r="L881" s="69">
        <f t="shared" si="53"/>
        <v>0.44504629629629627</v>
      </c>
      <c r="M881" s="69">
        <f t="shared" si="54"/>
        <v>0.44505787037037042</v>
      </c>
      <c r="N881" s="75" t="str">
        <f t="shared" si="55"/>
        <v>0:00</v>
      </c>
    </row>
    <row r="882" spans="1:14" x14ac:dyDescent="0.2">
      <c r="A882" s="17">
        <v>914</v>
      </c>
      <c r="B882" s="17">
        <v>6231</v>
      </c>
      <c r="C882" s="17">
        <v>6886.5</v>
      </c>
      <c r="D882" s="67">
        <v>43988.445070821763</v>
      </c>
      <c r="E882" s="67">
        <v>43988.445130694447</v>
      </c>
      <c r="F882" s="17">
        <v>0</v>
      </c>
      <c r="G882" s="17">
        <v>17</v>
      </c>
      <c r="H882" s="17">
        <v>4</v>
      </c>
      <c r="I882" s="17">
        <v>0</v>
      </c>
      <c r="J882" s="17">
        <v>500</v>
      </c>
      <c r="K882" s="6">
        <f t="shared" si="52"/>
        <v>0</v>
      </c>
      <c r="L882" s="69">
        <f t="shared" si="53"/>
        <v>0.44506944444444446</v>
      </c>
      <c r="M882" s="69">
        <f t="shared" si="54"/>
        <v>0.44512731481481477</v>
      </c>
      <c r="N882" s="75" t="str">
        <f t="shared" si="55"/>
        <v>0:00</v>
      </c>
    </row>
    <row r="883" spans="1:14" x14ac:dyDescent="0.2">
      <c r="A883" s="17">
        <v>915</v>
      </c>
      <c r="B883" s="17">
        <v>4688</v>
      </c>
      <c r="C883" s="17">
        <v>5678.5</v>
      </c>
      <c r="D883" s="67">
        <v>43988.44513255787</v>
      </c>
      <c r="E883" s="67">
        <v>43988.445140046293</v>
      </c>
      <c r="F883" s="17">
        <v>0</v>
      </c>
      <c r="G883" s="17">
        <v>9</v>
      </c>
      <c r="H883" s="17">
        <v>5</v>
      </c>
      <c r="I883" s="17">
        <v>0</v>
      </c>
      <c r="J883" s="17">
        <v>500</v>
      </c>
      <c r="K883" s="6">
        <f t="shared" si="52"/>
        <v>0</v>
      </c>
      <c r="L883" s="69">
        <f t="shared" si="53"/>
        <v>0.44512731481481477</v>
      </c>
      <c r="M883" s="69">
        <f t="shared" si="54"/>
        <v>0.44513888888888892</v>
      </c>
      <c r="N883" s="75" t="str">
        <f t="shared" si="55"/>
        <v>0:00</v>
      </c>
    </row>
    <row r="884" spans="1:14" x14ac:dyDescent="0.2">
      <c r="A884" s="17">
        <v>916</v>
      </c>
      <c r="B884" s="17">
        <v>4589</v>
      </c>
      <c r="C884" s="17">
        <v>4617.5</v>
      </c>
      <c r="D884" s="67">
        <v>43988.445141458331</v>
      </c>
      <c r="E884" s="67">
        <v>43988.445144803241</v>
      </c>
      <c r="F884" s="17">
        <v>0</v>
      </c>
      <c r="G884" s="17">
        <v>3</v>
      </c>
      <c r="H884" s="17">
        <v>2</v>
      </c>
      <c r="I884" s="17">
        <v>0</v>
      </c>
      <c r="J884" s="17">
        <v>500</v>
      </c>
      <c r="K884" s="6">
        <f t="shared" si="52"/>
        <v>0</v>
      </c>
      <c r="L884" s="69">
        <f t="shared" si="53"/>
        <v>0.44513888888888892</v>
      </c>
      <c r="M884" s="69">
        <f t="shared" si="54"/>
        <v>0.44515046296296296</v>
      </c>
      <c r="N884" s="75" t="str">
        <f t="shared" si="55"/>
        <v>0:00</v>
      </c>
    </row>
    <row r="885" spans="1:14" x14ac:dyDescent="0.2">
      <c r="A885" s="17">
        <v>917</v>
      </c>
      <c r="B885" s="17">
        <v>7626</v>
      </c>
      <c r="C885" s="17">
        <v>8781</v>
      </c>
      <c r="D885" s="67">
        <v>43988.445155277775</v>
      </c>
      <c r="E885" s="67">
        <v>43988.445198009256</v>
      </c>
      <c r="F885" s="17">
        <v>1</v>
      </c>
      <c r="G885" s="17">
        <v>47</v>
      </c>
      <c r="H885" s="17">
        <v>19</v>
      </c>
      <c r="I885" s="17">
        <v>1</v>
      </c>
      <c r="J885" s="17">
        <v>500</v>
      </c>
      <c r="K885" s="6">
        <f t="shared" si="52"/>
        <v>0</v>
      </c>
      <c r="L885" s="69">
        <f t="shared" si="53"/>
        <v>0.44515046296296296</v>
      </c>
      <c r="M885" s="69">
        <f t="shared" si="54"/>
        <v>0.44519675925925922</v>
      </c>
      <c r="N885" s="75" t="str">
        <f t="shared" si="55"/>
        <v>0:00</v>
      </c>
    </row>
    <row r="886" spans="1:14" x14ac:dyDescent="0.2">
      <c r="A886" s="17">
        <v>918</v>
      </c>
      <c r="B886" s="17">
        <v>4221</v>
      </c>
      <c r="C886" s="17">
        <v>4969.67</v>
      </c>
      <c r="D886" s="67">
        <v>43988.445200671296</v>
      </c>
      <c r="E886" s="67">
        <v>43988.445221539354</v>
      </c>
      <c r="F886" s="17">
        <v>0</v>
      </c>
      <c r="G886" s="17">
        <v>21</v>
      </c>
      <c r="H886" s="17">
        <v>9</v>
      </c>
      <c r="I886" s="17">
        <v>1</v>
      </c>
      <c r="J886" s="17">
        <v>500</v>
      </c>
      <c r="K886" s="6">
        <f t="shared" si="52"/>
        <v>0</v>
      </c>
      <c r="L886" s="69">
        <f t="shared" si="53"/>
        <v>0.44519675925925922</v>
      </c>
      <c r="M886" s="69">
        <f t="shared" si="54"/>
        <v>0.44521990740740741</v>
      </c>
      <c r="N886" s="75" t="str">
        <f t="shared" si="55"/>
        <v>0:00</v>
      </c>
    </row>
    <row r="887" spans="1:14" x14ac:dyDescent="0.2">
      <c r="A887" s="17">
        <v>919</v>
      </c>
      <c r="B887" s="17">
        <v>4572</v>
      </c>
      <c r="C887" s="17">
        <v>4855.5</v>
      </c>
      <c r="D887" s="67">
        <v>43988.445231134261</v>
      </c>
      <c r="E887" s="67">
        <v>43988.445245370371</v>
      </c>
      <c r="F887" s="17">
        <v>0</v>
      </c>
      <c r="G887" s="17">
        <v>14</v>
      </c>
      <c r="H887" s="17">
        <v>6</v>
      </c>
      <c r="I887" s="17">
        <v>0</v>
      </c>
      <c r="J887" s="17">
        <v>500</v>
      </c>
      <c r="K887" s="6">
        <f t="shared" si="52"/>
        <v>0</v>
      </c>
      <c r="L887" s="69">
        <f t="shared" si="53"/>
        <v>0.44523148148148151</v>
      </c>
      <c r="M887" s="69">
        <f t="shared" si="54"/>
        <v>0.44524305555555554</v>
      </c>
      <c r="N887" s="75" t="str">
        <f t="shared" si="55"/>
        <v>0:00</v>
      </c>
    </row>
    <row r="888" spans="1:14" x14ac:dyDescent="0.2">
      <c r="A888" s="17">
        <v>920</v>
      </c>
      <c r="B888" s="17">
        <v>4038</v>
      </c>
      <c r="C888" s="17">
        <v>4914</v>
      </c>
      <c r="D888" s="67">
        <v>43988.44524666667</v>
      </c>
      <c r="E888" s="67">
        <v>43988.445250092591</v>
      </c>
      <c r="F888" s="17">
        <v>1</v>
      </c>
      <c r="G888" s="17">
        <v>7</v>
      </c>
      <c r="H888" s="17">
        <v>3</v>
      </c>
      <c r="I888" s="17">
        <v>0</v>
      </c>
      <c r="J888" s="17">
        <v>500</v>
      </c>
      <c r="K888" s="6">
        <f t="shared" si="52"/>
        <v>0</v>
      </c>
      <c r="L888" s="69">
        <f t="shared" si="53"/>
        <v>0.44524305555555554</v>
      </c>
      <c r="M888" s="69">
        <f t="shared" si="54"/>
        <v>0.44525462962962964</v>
      </c>
      <c r="N888" s="75" t="str">
        <f t="shared" si="55"/>
        <v>0:00</v>
      </c>
    </row>
    <row r="889" spans="1:14" x14ac:dyDescent="0.2">
      <c r="A889" s="17">
        <v>921</v>
      </c>
      <c r="B889" s="17">
        <v>4175</v>
      </c>
      <c r="C889" s="17">
        <v>5327</v>
      </c>
      <c r="D889" s="67">
        <v>43988.445251238423</v>
      </c>
      <c r="E889" s="67">
        <v>43988.445254699072</v>
      </c>
      <c r="F889" s="17">
        <v>1</v>
      </c>
      <c r="G889" s="17">
        <v>7</v>
      </c>
      <c r="H889" s="17">
        <v>3</v>
      </c>
      <c r="I889" s="17">
        <v>0</v>
      </c>
      <c r="J889" s="17">
        <v>500</v>
      </c>
      <c r="K889" s="6">
        <f t="shared" si="52"/>
        <v>0</v>
      </c>
      <c r="L889" s="69">
        <f t="shared" si="53"/>
        <v>0.44525462962962964</v>
      </c>
      <c r="M889" s="69">
        <f t="shared" si="54"/>
        <v>0.44525462962962964</v>
      </c>
      <c r="N889" s="75" t="str">
        <f t="shared" si="55"/>
        <v>0:00</v>
      </c>
    </row>
    <row r="890" spans="1:14" x14ac:dyDescent="0.2">
      <c r="A890" s="17">
        <v>922</v>
      </c>
      <c r="B890" s="17">
        <v>6029</v>
      </c>
      <c r="C890" s="17">
        <v>6745.33</v>
      </c>
      <c r="D890" s="67">
        <v>43988.445261574074</v>
      </c>
      <c r="E890" s="67">
        <v>43988.445316238423</v>
      </c>
      <c r="F890" s="17">
        <v>0</v>
      </c>
      <c r="G890" s="17">
        <v>39</v>
      </c>
      <c r="H890" s="17">
        <v>13</v>
      </c>
      <c r="I890" s="17">
        <v>0</v>
      </c>
      <c r="J890" s="17">
        <v>500</v>
      </c>
      <c r="K890" s="6">
        <f t="shared" si="52"/>
        <v>0</v>
      </c>
      <c r="L890" s="69">
        <f t="shared" si="53"/>
        <v>0.44526620370370368</v>
      </c>
      <c r="M890" s="69">
        <f t="shared" si="54"/>
        <v>0.4453125</v>
      </c>
      <c r="N890" s="75" t="str">
        <f t="shared" si="55"/>
        <v>0:00</v>
      </c>
    </row>
    <row r="891" spans="1:14" x14ac:dyDescent="0.2">
      <c r="A891" s="17">
        <v>923</v>
      </c>
      <c r="B891" s="17">
        <v>5955.5</v>
      </c>
      <c r="C891" s="17">
        <v>6939</v>
      </c>
      <c r="D891" s="67">
        <v>43988.445327893518</v>
      </c>
      <c r="E891" s="67">
        <v>43988.445965266204</v>
      </c>
      <c r="F891" s="17">
        <v>1</v>
      </c>
      <c r="G891" s="17">
        <v>262</v>
      </c>
      <c r="H891" s="17">
        <v>60</v>
      </c>
      <c r="I891" s="17">
        <v>4</v>
      </c>
      <c r="J891" s="17">
        <v>500</v>
      </c>
      <c r="K891" s="6">
        <f t="shared" si="52"/>
        <v>0</v>
      </c>
      <c r="L891" s="69">
        <f t="shared" si="53"/>
        <v>0.44532407407407404</v>
      </c>
      <c r="M891" s="69">
        <f t="shared" si="54"/>
        <v>0.44596064814814818</v>
      </c>
      <c r="N891" s="75" t="str">
        <f t="shared" si="55"/>
        <v>0:00</v>
      </c>
    </row>
    <row r="892" spans="1:14" x14ac:dyDescent="0.2">
      <c r="A892" s="17">
        <v>924</v>
      </c>
      <c r="B892" s="17">
        <v>4481.5</v>
      </c>
      <c r="C892" s="17">
        <v>4519.5</v>
      </c>
      <c r="D892" s="67">
        <v>43988.445968252316</v>
      </c>
      <c r="E892" s="67">
        <v>43988.445972847221</v>
      </c>
      <c r="F892" s="17">
        <v>0</v>
      </c>
      <c r="G892" s="17">
        <v>5</v>
      </c>
      <c r="H892" s="17">
        <v>3</v>
      </c>
      <c r="I892" s="17">
        <v>0</v>
      </c>
      <c r="J892" s="17">
        <v>500</v>
      </c>
      <c r="K892" s="6">
        <f t="shared" si="52"/>
        <v>0</v>
      </c>
      <c r="L892" s="69">
        <f t="shared" si="53"/>
        <v>0.44597222222222221</v>
      </c>
      <c r="M892" s="69">
        <f t="shared" si="54"/>
        <v>0.44597222222222221</v>
      </c>
      <c r="N892" s="75" t="str">
        <f t="shared" si="55"/>
        <v>0:00</v>
      </c>
    </row>
    <row r="893" spans="1:14" x14ac:dyDescent="0.2">
      <c r="A893" s="17">
        <v>925</v>
      </c>
      <c r="B893" s="17">
        <v>3852</v>
      </c>
      <c r="C893" s="17">
        <v>4630</v>
      </c>
      <c r="D893" s="67">
        <v>43988.445975266201</v>
      </c>
      <c r="E893" s="67">
        <v>43988.445990752312</v>
      </c>
      <c r="F893" s="17">
        <v>1</v>
      </c>
      <c r="G893" s="17">
        <v>24</v>
      </c>
      <c r="H893" s="17">
        <v>12</v>
      </c>
      <c r="I893" s="17">
        <v>0</v>
      </c>
      <c r="J893" s="17">
        <v>500</v>
      </c>
      <c r="K893" s="6">
        <f t="shared" si="52"/>
        <v>0</v>
      </c>
      <c r="L893" s="69">
        <f t="shared" si="53"/>
        <v>0.44597222222222221</v>
      </c>
      <c r="M893" s="69">
        <f t="shared" si="54"/>
        <v>0.44599537037037035</v>
      </c>
      <c r="N893" s="75" t="str">
        <f t="shared" si="55"/>
        <v>0:00</v>
      </c>
    </row>
    <row r="894" spans="1:14" x14ac:dyDescent="0.2">
      <c r="A894" s="17">
        <v>926</v>
      </c>
      <c r="B894" s="17">
        <v>6443</v>
      </c>
      <c r="C894" s="17">
        <v>7087</v>
      </c>
      <c r="D894" s="67">
        <v>43988.445996562499</v>
      </c>
      <c r="E894" s="67">
        <v>43988.446023854165</v>
      </c>
      <c r="F894" s="17">
        <v>1</v>
      </c>
      <c r="G894" s="17">
        <v>34</v>
      </c>
      <c r="H894" s="17">
        <v>12</v>
      </c>
      <c r="I894" s="17">
        <v>1</v>
      </c>
      <c r="J894" s="17">
        <v>500</v>
      </c>
      <c r="K894" s="6">
        <f t="shared" si="52"/>
        <v>0</v>
      </c>
      <c r="L894" s="69">
        <f t="shared" si="53"/>
        <v>0.44599537037037035</v>
      </c>
      <c r="M894" s="69">
        <f t="shared" si="54"/>
        <v>0.44601851851851854</v>
      </c>
      <c r="N894" s="75" t="str">
        <f t="shared" si="55"/>
        <v>0:00</v>
      </c>
    </row>
    <row r="895" spans="1:14" x14ac:dyDescent="0.2">
      <c r="A895" s="17">
        <v>927</v>
      </c>
      <c r="B895" s="17">
        <v>7859</v>
      </c>
      <c r="C895" s="17">
        <v>8799.2000000000007</v>
      </c>
      <c r="D895" s="67">
        <v>43988.446035949077</v>
      </c>
      <c r="E895" s="67">
        <v>43988.446770092596</v>
      </c>
      <c r="F895" s="17">
        <v>0</v>
      </c>
      <c r="G895" s="17">
        <v>219</v>
      </c>
      <c r="H895" s="17">
        <v>59</v>
      </c>
      <c r="I895" s="17">
        <v>3</v>
      </c>
      <c r="J895" s="17">
        <v>500</v>
      </c>
      <c r="K895" s="6">
        <f t="shared" si="52"/>
        <v>0</v>
      </c>
      <c r="L895" s="69">
        <f t="shared" si="53"/>
        <v>0.44604166666666667</v>
      </c>
      <c r="M895" s="69">
        <f t="shared" si="54"/>
        <v>0.44677083333333334</v>
      </c>
      <c r="N895" s="75" t="str">
        <f t="shared" si="55"/>
        <v>0:01</v>
      </c>
    </row>
    <row r="896" spans="1:14" x14ac:dyDescent="0.2">
      <c r="A896" s="17">
        <v>928</v>
      </c>
      <c r="B896" s="17">
        <v>5818.5</v>
      </c>
      <c r="C896" s="17">
        <v>6124</v>
      </c>
      <c r="D896" s="67">
        <v>43988.446776898149</v>
      </c>
      <c r="E896" s="67">
        <v>43988.446779432874</v>
      </c>
      <c r="F896" s="17">
        <v>0</v>
      </c>
      <c r="G896" s="17">
        <v>5</v>
      </c>
      <c r="H896" s="17">
        <v>1</v>
      </c>
      <c r="I896" s="17">
        <v>0</v>
      </c>
      <c r="J896" s="17">
        <v>500</v>
      </c>
      <c r="K896" s="6">
        <f t="shared" si="52"/>
        <v>0</v>
      </c>
      <c r="L896" s="69">
        <f t="shared" si="53"/>
        <v>0.44678240740740738</v>
      </c>
      <c r="M896" s="69">
        <f t="shared" si="54"/>
        <v>0.44678240740740738</v>
      </c>
      <c r="N896" s="75" t="str">
        <f t="shared" si="55"/>
        <v>0:00</v>
      </c>
    </row>
    <row r="897" spans="1:14" x14ac:dyDescent="0.2">
      <c r="A897" s="17">
        <v>929</v>
      </c>
      <c r="B897" s="17">
        <v>5746.5</v>
      </c>
      <c r="C897" s="17">
        <v>5746.5</v>
      </c>
      <c r="D897" s="67">
        <v>43988.446782476851</v>
      </c>
      <c r="E897" s="67">
        <v>43988.446783136576</v>
      </c>
      <c r="F897" s="17">
        <v>0</v>
      </c>
      <c r="G897" s="17">
        <v>0</v>
      </c>
      <c r="H897" s="17">
        <v>0</v>
      </c>
      <c r="I897" s="17">
        <v>0</v>
      </c>
      <c r="J897" s="17">
        <v>500</v>
      </c>
      <c r="K897" s="6">
        <f t="shared" si="52"/>
        <v>0</v>
      </c>
      <c r="L897" s="69">
        <f t="shared" si="53"/>
        <v>0.44678240740740738</v>
      </c>
      <c r="M897" s="69">
        <f t="shared" si="54"/>
        <v>0.44678240740740738</v>
      </c>
      <c r="N897" s="75" t="str">
        <f t="shared" si="55"/>
        <v>0:00</v>
      </c>
    </row>
    <row r="898" spans="1:14" x14ac:dyDescent="0.2">
      <c r="A898" s="24">
        <v>930</v>
      </c>
      <c r="B898" s="24">
        <v>5543</v>
      </c>
      <c r="C898" s="24">
        <v>6160</v>
      </c>
      <c r="D898" s="67">
        <v>43988.07250415509</v>
      </c>
      <c r="E898" s="67">
        <v>43988.072519351852</v>
      </c>
      <c r="F898" s="24">
        <v>1</v>
      </c>
      <c r="G898" s="24">
        <v>23</v>
      </c>
      <c r="H898" s="24">
        <v>10</v>
      </c>
      <c r="I898" s="24">
        <v>1</v>
      </c>
      <c r="J898" s="17">
        <v>500</v>
      </c>
      <c r="K898" s="6">
        <f t="shared" ref="K898:K939" si="56">IF(A898=A899,1,0)</f>
        <v>0</v>
      </c>
      <c r="L898" s="69">
        <f t="shared" ref="L898:L940" si="57">TIME(HOUR(D898), MINUTE(D898), SECOND(D898))</f>
        <v>7.2499999999999995E-2</v>
      </c>
      <c r="M898" s="69">
        <f t="shared" ref="M898:M940" si="58">TIME(HOUR(E898), MINUTE(E898), SECOND(E898))</f>
        <v>7.2523148148148142E-2</v>
      </c>
      <c r="N898" s="75" t="str">
        <f t="shared" ref="N898:N940" si="59">TEXT(M898-L898, "h:mm")</f>
        <v>0:00</v>
      </c>
    </row>
    <row r="899" spans="1:14" x14ac:dyDescent="0.2">
      <c r="A899" s="24">
        <v>931</v>
      </c>
      <c r="B899" s="24">
        <v>4063</v>
      </c>
      <c r="C899" s="24">
        <v>4063</v>
      </c>
      <c r="D899" s="67">
        <v>43988.072523703704</v>
      </c>
      <c r="E899" s="67">
        <v>43988.072524432871</v>
      </c>
      <c r="F899" s="24">
        <v>0</v>
      </c>
      <c r="G899" s="24">
        <v>0</v>
      </c>
      <c r="H899" s="24">
        <v>0</v>
      </c>
      <c r="I899" s="24">
        <v>0</v>
      </c>
      <c r="J899" s="17">
        <v>500</v>
      </c>
      <c r="K899" s="6">
        <f t="shared" si="56"/>
        <v>0</v>
      </c>
      <c r="L899" s="69">
        <f t="shared" si="57"/>
        <v>7.2523148148148142E-2</v>
      </c>
      <c r="M899" s="69">
        <f t="shared" si="58"/>
        <v>7.2523148148148142E-2</v>
      </c>
      <c r="N899" s="75" t="str">
        <f t="shared" si="59"/>
        <v>0:00</v>
      </c>
    </row>
    <row r="900" spans="1:14" x14ac:dyDescent="0.2">
      <c r="A900" s="24">
        <v>932</v>
      </c>
      <c r="B900" s="24">
        <v>3636.5</v>
      </c>
      <c r="C900" s="24">
        <v>4472.33</v>
      </c>
      <c r="D900" s="67">
        <v>43988.072526192133</v>
      </c>
      <c r="E900" s="67">
        <v>43988.072538726854</v>
      </c>
      <c r="F900" s="24">
        <v>0</v>
      </c>
      <c r="G900" s="24">
        <v>13</v>
      </c>
      <c r="H900" s="24">
        <v>5</v>
      </c>
      <c r="I900" s="24">
        <v>0</v>
      </c>
      <c r="J900" s="17">
        <v>500</v>
      </c>
      <c r="K900" s="6">
        <f t="shared" si="56"/>
        <v>0</v>
      </c>
      <c r="L900" s="69">
        <f t="shared" si="57"/>
        <v>7.2523148148148142E-2</v>
      </c>
      <c r="M900" s="69">
        <f t="shared" si="58"/>
        <v>7.2534722222222223E-2</v>
      </c>
      <c r="N900" s="75" t="str">
        <f t="shared" si="59"/>
        <v>0:00</v>
      </c>
    </row>
    <row r="901" spans="1:14" x14ac:dyDescent="0.2">
      <c r="A901" s="24">
        <v>933</v>
      </c>
      <c r="B901" s="24">
        <v>5111.5</v>
      </c>
      <c r="C901" s="24">
        <v>6208</v>
      </c>
      <c r="D901" s="67">
        <v>43988.07254296296</v>
      </c>
      <c r="E901" s="67">
        <v>43988.072558125001</v>
      </c>
      <c r="F901" s="24">
        <v>1</v>
      </c>
      <c r="G901" s="24">
        <v>29</v>
      </c>
      <c r="H901" s="24">
        <v>11</v>
      </c>
      <c r="I901" s="24">
        <v>0</v>
      </c>
      <c r="J901" s="17">
        <v>500</v>
      </c>
      <c r="K901" s="6">
        <f t="shared" si="56"/>
        <v>0</v>
      </c>
      <c r="L901" s="69">
        <f t="shared" si="57"/>
        <v>7.2546296296296289E-2</v>
      </c>
      <c r="M901" s="69">
        <f t="shared" si="58"/>
        <v>7.255787037037037E-2</v>
      </c>
      <c r="N901" s="75" t="str">
        <f t="shared" si="59"/>
        <v>0:00</v>
      </c>
    </row>
    <row r="902" spans="1:14" x14ac:dyDescent="0.2">
      <c r="A902" s="24">
        <v>934</v>
      </c>
      <c r="B902" s="24">
        <v>4995</v>
      </c>
      <c r="C902" s="24">
        <v>6341</v>
      </c>
      <c r="D902" s="67">
        <v>43988.072561250003</v>
      </c>
      <c r="E902" s="67">
        <v>43988.072573321762</v>
      </c>
      <c r="F902" s="24">
        <v>1</v>
      </c>
      <c r="G902" s="24">
        <v>25</v>
      </c>
      <c r="H902" s="24">
        <v>9</v>
      </c>
      <c r="I902" s="24">
        <v>0</v>
      </c>
      <c r="J902" s="17">
        <v>500</v>
      </c>
      <c r="K902" s="6">
        <f t="shared" si="56"/>
        <v>0</v>
      </c>
      <c r="L902" s="69">
        <f t="shared" si="57"/>
        <v>7.255787037037037E-2</v>
      </c>
      <c r="M902" s="69">
        <f t="shared" si="58"/>
        <v>7.256944444444445E-2</v>
      </c>
      <c r="N902" s="75" t="str">
        <f t="shared" si="59"/>
        <v>0:00</v>
      </c>
    </row>
    <row r="903" spans="1:14" x14ac:dyDescent="0.2">
      <c r="A903" s="24">
        <v>935</v>
      </c>
      <c r="B903" s="24">
        <v>4853</v>
      </c>
      <c r="C903" s="24">
        <v>5631.5</v>
      </c>
      <c r="D903" s="67">
        <v>43988.072576493054</v>
      </c>
      <c r="E903" s="67">
        <v>43988.072598090279</v>
      </c>
      <c r="F903" s="24">
        <v>0</v>
      </c>
      <c r="G903" s="24">
        <v>18</v>
      </c>
      <c r="H903" s="24">
        <v>8</v>
      </c>
      <c r="I903" s="24">
        <v>1</v>
      </c>
      <c r="J903" s="17">
        <v>500</v>
      </c>
      <c r="K903" s="6">
        <f t="shared" si="56"/>
        <v>0</v>
      </c>
      <c r="L903" s="69">
        <f t="shared" si="57"/>
        <v>7.2581018518518517E-2</v>
      </c>
      <c r="M903" s="69">
        <f t="shared" si="58"/>
        <v>7.2592592592592597E-2</v>
      </c>
      <c r="N903" s="75" t="str">
        <f t="shared" si="59"/>
        <v>0:00</v>
      </c>
    </row>
    <row r="904" spans="1:14" x14ac:dyDescent="0.2">
      <c r="A904" s="24">
        <v>936</v>
      </c>
      <c r="B904" s="24">
        <v>4909.5</v>
      </c>
      <c r="C904" s="24">
        <v>5158</v>
      </c>
      <c r="D904" s="67">
        <v>43988.072609120369</v>
      </c>
      <c r="E904" s="67">
        <v>43988.072618923608</v>
      </c>
      <c r="F904" s="24">
        <v>0</v>
      </c>
      <c r="G904" s="24">
        <v>12</v>
      </c>
      <c r="H904" s="24">
        <v>4</v>
      </c>
      <c r="I904" s="24">
        <v>0</v>
      </c>
      <c r="J904" s="17">
        <v>500</v>
      </c>
      <c r="K904" s="6">
        <f t="shared" si="56"/>
        <v>0</v>
      </c>
      <c r="L904" s="69">
        <f t="shared" si="57"/>
        <v>7.2604166666666664E-2</v>
      </c>
      <c r="M904" s="69">
        <f t="shared" si="58"/>
        <v>7.2615740740740745E-2</v>
      </c>
      <c r="N904" s="75" t="str">
        <f t="shared" si="59"/>
        <v>0:00</v>
      </c>
    </row>
    <row r="905" spans="1:14" x14ac:dyDescent="0.2">
      <c r="A905" s="24">
        <v>937</v>
      </c>
      <c r="B905" s="24">
        <v>5666.5</v>
      </c>
      <c r="C905" s="24">
        <v>6269</v>
      </c>
      <c r="D905" s="67">
        <v>43988.072628773145</v>
      </c>
      <c r="E905" s="67">
        <v>43988.072651689814</v>
      </c>
      <c r="F905" s="24">
        <v>1</v>
      </c>
      <c r="G905" s="24">
        <v>27</v>
      </c>
      <c r="H905" s="24">
        <v>10</v>
      </c>
      <c r="I905" s="24">
        <v>0</v>
      </c>
      <c r="J905" s="17">
        <v>500</v>
      </c>
      <c r="K905" s="6">
        <f t="shared" si="56"/>
        <v>0</v>
      </c>
      <c r="L905" s="69">
        <f t="shared" si="57"/>
        <v>7.2627314814814811E-2</v>
      </c>
      <c r="M905" s="69">
        <f t="shared" si="58"/>
        <v>7.2650462962962958E-2</v>
      </c>
      <c r="N905" s="75" t="str">
        <f t="shared" si="59"/>
        <v>0:00</v>
      </c>
    </row>
    <row r="906" spans="1:14" x14ac:dyDescent="0.2">
      <c r="A906" s="24">
        <v>938</v>
      </c>
      <c r="B906" s="24">
        <v>4399</v>
      </c>
      <c r="C906" s="24">
        <v>4406.67</v>
      </c>
      <c r="D906" s="67">
        <v>43988.072655115742</v>
      </c>
      <c r="E906" s="67">
        <v>43988.072657407407</v>
      </c>
      <c r="F906" s="24">
        <v>0</v>
      </c>
      <c r="G906" s="24">
        <v>1</v>
      </c>
      <c r="H906" s="24">
        <v>1</v>
      </c>
      <c r="I906" s="24">
        <v>0</v>
      </c>
      <c r="J906" s="17">
        <v>500</v>
      </c>
      <c r="K906" s="6">
        <f t="shared" si="56"/>
        <v>0</v>
      </c>
      <c r="L906" s="69">
        <f t="shared" si="57"/>
        <v>7.2650462962962958E-2</v>
      </c>
      <c r="M906" s="69">
        <f t="shared" si="58"/>
        <v>7.2662037037037039E-2</v>
      </c>
      <c r="N906" s="75" t="str">
        <f t="shared" si="59"/>
        <v>0:00</v>
      </c>
    </row>
    <row r="907" spans="1:14" x14ac:dyDescent="0.2">
      <c r="A907" s="24">
        <v>939</v>
      </c>
      <c r="B907" s="24">
        <v>5905.5</v>
      </c>
      <c r="C907" s="24">
        <v>6466.5</v>
      </c>
      <c r="D907" s="67">
        <v>43988.072663437502</v>
      </c>
      <c r="E907" s="67">
        <v>43988.072679421297</v>
      </c>
      <c r="F907" s="24">
        <v>0</v>
      </c>
      <c r="G907" s="24">
        <v>12</v>
      </c>
      <c r="H907" s="24">
        <v>5</v>
      </c>
      <c r="I907" s="24">
        <v>2</v>
      </c>
      <c r="J907" s="17">
        <v>500</v>
      </c>
      <c r="K907" s="6">
        <f t="shared" si="56"/>
        <v>0</v>
      </c>
      <c r="L907" s="69">
        <f t="shared" si="57"/>
        <v>7.2662037037037039E-2</v>
      </c>
      <c r="M907" s="69">
        <f t="shared" si="58"/>
        <v>7.2685185185185186E-2</v>
      </c>
      <c r="N907" s="75" t="str">
        <f t="shared" si="59"/>
        <v>0:00</v>
      </c>
    </row>
    <row r="908" spans="1:14" x14ac:dyDescent="0.2">
      <c r="A908" s="24">
        <v>940</v>
      </c>
      <c r="B908" s="24">
        <v>5913</v>
      </c>
      <c r="C908" s="24">
        <v>6522.42</v>
      </c>
      <c r="D908" s="67">
        <v>43988.072688171298</v>
      </c>
      <c r="E908" s="67">
        <v>43988.072706562503</v>
      </c>
      <c r="F908" s="24">
        <v>0</v>
      </c>
      <c r="G908" s="24">
        <v>16</v>
      </c>
      <c r="H908" s="24">
        <v>5</v>
      </c>
      <c r="I908" s="24">
        <v>1</v>
      </c>
      <c r="J908" s="17">
        <v>500</v>
      </c>
      <c r="K908" s="6">
        <f t="shared" si="56"/>
        <v>0</v>
      </c>
      <c r="L908" s="69">
        <f t="shared" si="57"/>
        <v>7.2685185185185186E-2</v>
      </c>
      <c r="M908" s="69">
        <f t="shared" si="58"/>
        <v>7.2708333333333333E-2</v>
      </c>
      <c r="N908" s="75" t="str">
        <f t="shared" si="59"/>
        <v>0:00</v>
      </c>
    </row>
    <row r="909" spans="1:14" x14ac:dyDescent="0.2">
      <c r="A909" s="24">
        <v>941</v>
      </c>
      <c r="B909" s="24">
        <v>5076</v>
      </c>
      <c r="C909" s="24">
        <v>5692</v>
      </c>
      <c r="D909" s="67">
        <v>43988.07271443287</v>
      </c>
      <c r="E909" s="67">
        <v>43988.072733449073</v>
      </c>
      <c r="F909" s="24">
        <v>1</v>
      </c>
      <c r="G909" s="24">
        <v>19</v>
      </c>
      <c r="H909" s="24">
        <v>8</v>
      </c>
      <c r="I909" s="24">
        <v>0</v>
      </c>
      <c r="J909" s="17">
        <v>500</v>
      </c>
      <c r="K909" s="6">
        <f t="shared" si="56"/>
        <v>0</v>
      </c>
      <c r="L909" s="69">
        <f t="shared" si="57"/>
        <v>7.2719907407407414E-2</v>
      </c>
      <c r="M909" s="69">
        <f t="shared" si="58"/>
        <v>7.273148148148148E-2</v>
      </c>
      <c r="N909" s="75" t="str">
        <f t="shared" si="59"/>
        <v>0:00</v>
      </c>
    </row>
    <row r="910" spans="1:14" x14ac:dyDescent="0.2">
      <c r="A910" s="24">
        <v>942</v>
      </c>
      <c r="B910" s="24">
        <v>5458</v>
      </c>
      <c r="C910" s="24">
        <v>6353</v>
      </c>
      <c r="D910" s="67">
        <v>43988.072739351854</v>
      </c>
      <c r="E910" s="67">
        <v>43988.072881203705</v>
      </c>
      <c r="F910" s="24">
        <v>0</v>
      </c>
      <c r="G910" s="24">
        <v>53</v>
      </c>
      <c r="H910" s="24">
        <v>20</v>
      </c>
      <c r="I910" s="24">
        <v>0</v>
      </c>
      <c r="J910" s="17">
        <v>500</v>
      </c>
      <c r="K910" s="6">
        <f t="shared" si="56"/>
        <v>0</v>
      </c>
      <c r="L910" s="69">
        <f t="shared" si="57"/>
        <v>7.2743055555555561E-2</v>
      </c>
      <c r="M910" s="69">
        <f t="shared" si="58"/>
        <v>7.2881944444444444E-2</v>
      </c>
      <c r="N910" s="75" t="str">
        <f t="shared" si="59"/>
        <v>0:00</v>
      </c>
    </row>
    <row r="911" spans="1:14" x14ac:dyDescent="0.2">
      <c r="A911" s="24">
        <v>943</v>
      </c>
      <c r="B911" s="24">
        <v>6308</v>
      </c>
      <c r="C911" s="24">
        <v>7086</v>
      </c>
      <c r="D911" s="67">
        <v>43988.072895127312</v>
      </c>
      <c r="E911" s="67">
        <v>43988.073138287036</v>
      </c>
      <c r="F911" s="24">
        <v>0</v>
      </c>
      <c r="G911" s="24">
        <v>45</v>
      </c>
      <c r="H911" s="24">
        <v>18</v>
      </c>
      <c r="I911" s="24">
        <v>3</v>
      </c>
      <c r="J911" s="17">
        <v>500</v>
      </c>
      <c r="K911" s="6">
        <f t="shared" si="56"/>
        <v>0</v>
      </c>
      <c r="L911" s="69">
        <f t="shared" si="57"/>
        <v>7.289351851851851E-2</v>
      </c>
      <c r="M911" s="69">
        <f t="shared" si="58"/>
        <v>7.3136574074074076E-2</v>
      </c>
      <c r="N911" s="75" t="str">
        <f t="shared" si="59"/>
        <v>0:00</v>
      </c>
    </row>
    <row r="912" spans="1:14" x14ac:dyDescent="0.2">
      <c r="A912" s="24">
        <v>944</v>
      </c>
      <c r="B912" s="24">
        <v>6148.5</v>
      </c>
      <c r="C912" s="24">
        <v>7099.33</v>
      </c>
      <c r="D912" s="67">
        <v>43988.073149826392</v>
      </c>
      <c r="E912" s="67">
        <v>43988.073413402781</v>
      </c>
      <c r="F912" s="24">
        <v>0</v>
      </c>
      <c r="G912" s="24">
        <v>116</v>
      </c>
      <c r="H912" s="24">
        <v>31</v>
      </c>
      <c r="I912" s="24">
        <v>5</v>
      </c>
      <c r="J912" s="17">
        <v>500</v>
      </c>
      <c r="K912" s="6">
        <f t="shared" si="56"/>
        <v>0</v>
      </c>
      <c r="L912" s="69">
        <f t="shared" si="57"/>
        <v>7.3148148148148143E-2</v>
      </c>
      <c r="M912" s="69">
        <f t="shared" si="58"/>
        <v>7.3414351851851856E-2</v>
      </c>
      <c r="N912" s="75" t="str">
        <f t="shared" si="59"/>
        <v>0:00</v>
      </c>
    </row>
    <row r="913" spans="1:14" x14ac:dyDescent="0.2">
      <c r="A913" s="17">
        <v>945</v>
      </c>
      <c r="B913" s="17">
        <v>7731</v>
      </c>
      <c r="C913" s="17">
        <v>7844</v>
      </c>
      <c r="D913" s="67">
        <v>43988.446784120373</v>
      </c>
      <c r="E913" s="67">
        <v>43988.446791319446</v>
      </c>
      <c r="F913" s="17">
        <v>1</v>
      </c>
      <c r="G913" s="17">
        <v>8</v>
      </c>
      <c r="H913" s="17">
        <v>3</v>
      </c>
      <c r="I913" s="17">
        <v>1</v>
      </c>
      <c r="J913" s="17">
        <v>500</v>
      </c>
      <c r="K913" s="6">
        <f t="shared" si="56"/>
        <v>0</v>
      </c>
      <c r="L913" s="69">
        <f t="shared" si="57"/>
        <v>0.44678240740740738</v>
      </c>
      <c r="M913" s="69">
        <f t="shared" si="58"/>
        <v>0.44679398148148147</v>
      </c>
      <c r="N913" s="75" t="str">
        <f t="shared" si="59"/>
        <v>0:00</v>
      </c>
    </row>
    <row r="914" spans="1:14" x14ac:dyDescent="0.2">
      <c r="A914" s="17">
        <v>946</v>
      </c>
      <c r="B914" s="17">
        <v>8388</v>
      </c>
      <c r="C914" s="17">
        <v>8557</v>
      </c>
      <c r="D914" s="67">
        <v>43988.446794363423</v>
      </c>
      <c r="E914" s="67">
        <v>43988.446801192127</v>
      </c>
      <c r="F914" s="17">
        <v>1</v>
      </c>
      <c r="G914" s="17">
        <v>11</v>
      </c>
      <c r="H914" s="17">
        <v>5</v>
      </c>
      <c r="I914" s="17">
        <v>0</v>
      </c>
      <c r="J914" s="17">
        <v>500</v>
      </c>
      <c r="K914" s="6">
        <f t="shared" si="56"/>
        <v>0</v>
      </c>
      <c r="L914" s="69">
        <f t="shared" si="57"/>
        <v>0.44679398148148147</v>
      </c>
      <c r="M914" s="69">
        <f t="shared" si="58"/>
        <v>0.44680555555555551</v>
      </c>
      <c r="N914" s="75" t="str">
        <f t="shared" si="59"/>
        <v>0:00</v>
      </c>
    </row>
    <row r="915" spans="1:14" x14ac:dyDescent="0.2">
      <c r="A915" s="17">
        <v>948</v>
      </c>
      <c r="B915" s="17">
        <v>8750</v>
      </c>
      <c r="C915" s="17">
        <v>8753</v>
      </c>
      <c r="D915" s="67">
        <v>43988.446804097221</v>
      </c>
      <c r="E915" s="67">
        <v>43988.446813483795</v>
      </c>
      <c r="F915" s="17">
        <v>0</v>
      </c>
      <c r="G915" s="17">
        <v>9</v>
      </c>
      <c r="H915" s="17">
        <v>5</v>
      </c>
      <c r="I915" s="17">
        <v>0</v>
      </c>
      <c r="J915" s="17">
        <v>500</v>
      </c>
      <c r="K915" s="6">
        <f t="shared" si="56"/>
        <v>0</v>
      </c>
      <c r="L915" s="69">
        <f t="shared" si="57"/>
        <v>0.44680555555555551</v>
      </c>
      <c r="M915" s="69">
        <f t="shared" si="58"/>
        <v>0.44681712962962966</v>
      </c>
      <c r="N915" s="75" t="str">
        <f t="shared" si="59"/>
        <v>0:00</v>
      </c>
    </row>
    <row r="916" spans="1:14" x14ac:dyDescent="0.2">
      <c r="A916" s="17">
        <v>949</v>
      </c>
      <c r="B916" s="17">
        <v>6579</v>
      </c>
      <c r="C916" s="17">
        <v>6579</v>
      </c>
      <c r="D916" s="67">
        <v>43988.446814895833</v>
      </c>
      <c r="E916" s="67">
        <v>43988.446814895833</v>
      </c>
      <c r="F916" s="17">
        <v>1</v>
      </c>
      <c r="G916" s="17">
        <v>0</v>
      </c>
      <c r="H916" s="17">
        <v>0</v>
      </c>
      <c r="I916" s="17">
        <v>0</v>
      </c>
      <c r="J916" s="17">
        <v>500</v>
      </c>
      <c r="K916" s="6">
        <f t="shared" si="56"/>
        <v>0</v>
      </c>
      <c r="L916" s="69">
        <f t="shared" si="57"/>
        <v>0.44681712962962966</v>
      </c>
      <c r="M916" s="69">
        <f t="shared" si="58"/>
        <v>0.44681712962962966</v>
      </c>
      <c r="N916" s="75" t="str">
        <f t="shared" si="59"/>
        <v>0:00</v>
      </c>
    </row>
    <row r="917" spans="1:14" x14ac:dyDescent="0.2">
      <c r="A917" s="17">
        <v>950</v>
      </c>
      <c r="B917" s="17">
        <v>7400.5</v>
      </c>
      <c r="C917" s="17">
        <v>7478</v>
      </c>
      <c r="D917" s="67">
        <v>43988.446816840275</v>
      </c>
      <c r="E917" s="67">
        <v>43988.446821909725</v>
      </c>
      <c r="F917" s="17">
        <v>1</v>
      </c>
      <c r="G917" s="17">
        <v>6</v>
      </c>
      <c r="H917" s="17">
        <v>4</v>
      </c>
      <c r="I917" s="17">
        <v>0</v>
      </c>
      <c r="J917" s="17">
        <v>500</v>
      </c>
      <c r="K917" s="6">
        <f t="shared" si="56"/>
        <v>0</v>
      </c>
      <c r="L917" s="69">
        <f t="shared" si="57"/>
        <v>0.44681712962962966</v>
      </c>
      <c r="M917" s="69">
        <f t="shared" si="58"/>
        <v>0.44681712962962966</v>
      </c>
      <c r="N917" s="75" t="str">
        <f t="shared" si="59"/>
        <v>0:00</v>
      </c>
    </row>
    <row r="918" spans="1:14" x14ac:dyDescent="0.2">
      <c r="A918" s="17">
        <v>951</v>
      </c>
      <c r="B918" s="17">
        <v>12167.5</v>
      </c>
      <c r="C918" s="17">
        <v>12328</v>
      </c>
      <c r="D918" s="67">
        <v>43988.446836736111</v>
      </c>
      <c r="E918" s="67">
        <v>43988.447138854164</v>
      </c>
      <c r="F918" s="17">
        <v>1</v>
      </c>
      <c r="G918" s="17">
        <v>45</v>
      </c>
      <c r="H918" s="17">
        <v>21</v>
      </c>
      <c r="I918" s="17">
        <v>5</v>
      </c>
      <c r="J918" s="17">
        <v>500</v>
      </c>
      <c r="K918" s="6">
        <f t="shared" si="56"/>
        <v>0</v>
      </c>
      <c r="L918" s="69">
        <f t="shared" si="57"/>
        <v>0.44684027777777779</v>
      </c>
      <c r="M918" s="69">
        <f t="shared" si="58"/>
        <v>0.44714120370370369</v>
      </c>
      <c r="N918" s="75" t="str">
        <f t="shared" si="59"/>
        <v>0:00</v>
      </c>
    </row>
    <row r="919" spans="1:14" x14ac:dyDescent="0.2">
      <c r="A919" s="17">
        <v>954</v>
      </c>
      <c r="B919" s="17">
        <v>7436</v>
      </c>
      <c r="C919" s="17">
        <v>7721</v>
      </c>
      <c r="D919" s="67">
        <v>43988.447140312499</v>
      </c>
      <c r="E919" s="67">
        <v>43988.447164803241</v>
      </c>
      <c r="F919" s="17">
        <v>1</v>
      </c>
      <c r="G919" s="17">
        <v>29</v>
      </c>
      <c r="H919" s="17">
        <v>16</v>
      </c>
      <c r="I919" s="17">
        <v>0</v>
      </c>
      <c r="J919" s="17">
        <v>500</v>
      </c>
      <c r="K919" s="6">
        <f t="shared" si="56"/>
        <v>0</v>
      </c>
      <c r="L919" s="69">
        <f t="shared" si="57"/>
        <v>0.44714120370370369</v>
      </c>
      <c r="M919" s="69">
        <f t="shared" si="58"/>
        <v>0.44716435185185183</v>
      </c>
      <c r="N919" s="75" t="str">
        <f t="shared" si="59"/>
        <v>0:00</v>
      </c>
    </row>
    <row r="920" spans="1:14" x14ac:dyDescent="0.2">
      <c r="A920" s="17">
        <v>955</v>
      </c>
      <c r="B920" s="17">
        <v>4330</v>
      </c>
      <c r="C920" s="17">
        <v>4995</v>
      </c>
      <c r="D920" s="67">
        <v>43988.44716614583</v>
      </c>
      <c r="E920" s="67">
        <v>43988.447167673614</v>
      </c>
      <c r="F920" s="17">
        <v>1</v>
      </c>
      <c r="G920" s="17">
        <v>2</v>
      </c>
      <c r="H920" s="17">
        <v>1</v>
      </c>
      <c r="I920" s="17">
        <v>0</v>
      </c>
      <c r="J920" s="17">
        <v>500</v>
      </c>
      <c r="K920" s="6">
        <f t="shared" si="56"/>
        <v>0</v>
      </c>
      <c r="L920" s="69">
        <f t="shared" si="57"/>
        <v>0.44716435185185183</v>
      </c>
      <c r="M920" s="69">
        <f t="shared" si="58"/>
        <v>0.44716435185185183</v>
      </c>
      <c r="N920" s="75" t="str">
        <f t="shared" si="59"/>
        <v>0:00</v>
      </c>
    </row>
    <row r="921" spans="1:14" x14ac:dyDescent="0.2">
      <c r="A921" s="17">
        <v>956</v>
      </c>
      <c r="B921" s="17">
        <v>7884</v>
      </c>
      <c r="C921" s="17">
        <v>7884</v>
      </c>
      <c r="D921" s="67">
        <v>43988.447169780091</v>
      </c>
      <c r="E921" s="67">
        <v>43988.447169780091</v>
      </c>
      <c r="F921" s="17">
        <v>1</v>
      </c>
      <c r="G921" s="17">
        <v>0</v>
      </c>
      <c r="H921" s="17">
        <v>0</v>
      </c>
      <c r="I921" s="17">
        <v>0</v>
      </c>
      <c r="J921" s="17">
        <v>500</v>
      </c>
      <c r="K921" s="6">
        <f t="shared" si="56"/>
        <v>0</v>
      </c>
      <c r="L921" s="69">
        <f t="shared" si="57"/>
        <v>0.44716435185185183</v>
      </c>
      <c r="M921" s="69">
        <f t="shared" si="58"/>
        <v>0.44716435185185183</v>
      </c>
      <c r="N921" s="75" t="str">
        <f t="shared" si="59"/>
        <v>0:00</v>
      </c>
    </row>
    <row r="922" spans="1:14" x14ac:dyDescent="0.2">
      <c r="A922" s="17">
        <v>957</v>
      </c>
      <c r="B922" s="17">
        <v>5705</v>
      </c>
      <c r="C922" s="17">
        <v>5705</v>
      </c>
      <c r="D922" s="67">
        <v>43988.447170624997</v>
      </c>
      <c r="E922" s="67">
        <v>43988.447170636573</v>
      </c>
      <c r="F922" s="17">
        <v>1</v>
      </c>
      <c r="G922" s="17">
        <v>0</v>
      </c>
      <c r="H922" s="17">
        <v>0</v>
      </c>
      <c r="I922" s="17">
        <v>0</v>
      </c>
      <c r="J922" s="17">
        <v>500</v>
      </c>
      <c r="K922" s="6">
        <f t="shared" si="56"/>
        <v>0</v>
      </c>
      <c r="L922" s="69">
        <f t="shared" si="57"/>
        <v>0.44717592592592598</v>
      </c>
      <c r="M922" s="69">
        <f t="shared" si="58"/>
        <v>0.44717592592592598</v>
      </c>
      <c r="N922" s="75" t="str">
        <f t="shared" si="59"/>
        <v>0:00</v>
      </c>
    </row>
    <row r="923" spans="1:14" x14ac:dyDescent="0.2">
      <c r="A923" s="17">
        <v>958</v>
      </c>
      <c r="B923" s="17">
        <v>6971</v>
      </c>
      <c r="C923" s="17">
        <v>7105.75</v>
      </c>
      <c r="D923" s="67">
        <v>43988.447173043984</v>
      </c>
      <c r="E923" s="67">
        <v>43988.447189571758</v>
      </c>
      <c r="F923" s="17">
        <v>0</v>
      </c>
      <c r="G923" s="17">
        <v>15</v>
      </c>
      <c r="H923" s="17">
        <v>9</v>
      </c>
      <c r="I923" s="17">
        <v>0</v>
      </c>
      <c r="J923" s="17">
        <v>500</v>
      </c>
      <c r="K923" s="6">
        <f t="shared" si="56"/>
        <v>0</v>
      </c>
      <c r="L923" s="69">
        <f t="shared" si="57"/>
        <v>0.44717592592592598</v>
      </c>
      <c r="M923" s="69">
        <f t="shared" si="58"/>
        <v>0.44718750000000002</v>
      </c>
      <c r="N923" s="75" t="str">
        <f t="shared" si="59"/>
        <v>0:00</v>
      </c>
    </row>
    <row r="924" spans="1:14" x14ac:dyDescent="0.2">
      <c r="A924" s="17">
        <v>959</v>
      </c>
      <c r="B924" s="17">
        <v>7049</v>
      </c>
      <c r="C924" s="17">
        <v>7049</v>
      </c>
      <c r="D924" s="67">
        <v>43988.447190740742</v>
      </c>
      <c r="E924" s="67">
        <v>43988.447190752318</v>
      </c>
      <c r="F924" s="17">
        <v>1</v>
      </c>
      <c r="G924" s="17">
        <v>0</v>
      </c>
      <c r="H924" s="17">
        <v>0</v>
      </c>
      <c r="I924" s="17">
        <v>0</v>
      </c>
      <c r="J924" s="17">
        <v>500</v>
      </c>
      <c r="K924" s="6">
        <f t="shared" si="56"/>
        <v>0</v>
      </c>
      <c r="L924" s="69">
        <f t="shared" si="57"/>
        <v>0.44718750000000002</v>
      </c>
      <c r="M924" s="69">
        <f t="shared" si="58"/>
        <v>0.44718750000000002</v>
      </c>
      <c r="N924" s="75" t="str">
        <f t="shared" si="59"/>
        <v>0:00</v>
      </c>
    </row>
    <row r="925" spans="1:14" x14ac:dyDescent="0.2">
      <c r="A925" s="17">
        <v>960</v>
      </c>
      <c r="B925" s="17">
        <v>5043</v>
      </c>
      <c r="C925" s="17">
        <v>5043</v>
      </c>
      <c r="D925" s="67">
        <v>43988.447191689818</v>
      </c>
      <c r="E925" s="67">
        <v>43988.447191689818</v>
      </c>
      <c r="F925" s="17">
        <v>1</v>
      </c>
      <c r="G925" s="17">
        <v>0</v>
      </c>
      <c r="H925" s="17">
        <v>0</v>
      </c>
      <c r="I925" s="17">
        <v>0</v>
      </c>
      <c r="J925" s="17">
        <v>500</v>
      </c>
      <c r="K925" s="6">
        <f t="shared" si="56"/>
        <v>0</v>
      </c>
      <c r="L925" s="69">
        <f t="shared" si="57"/>
        <v>0.44718750000000002</v>
      </c>
      <c r="M925" s="69">
        <f t="shared" si="58"/>
        <v>0.44718750000000002</v>
      </c>
      <c r="N925" s="75" t="str">
        <f t="shared" si="59"/>
        <v>0:00</v>
      </c>
    </row>
    <row r="926" spans="1:14" x14ac:dyDescent="0.2">
      <c r="A926" s="17">
        <v>962</v>
      </c>
      <c r="B926" s="17">
        <v>9856</v>
      </c>
      <c r="C926" s="17">
        <v>10033</v>
      </c>
      <c r="D926" s="67">
        <v>43988.44719564815</v>
      </c>
      <c r="E926" s="67">
        <v>43988.447199201386</v>
      </c>
      <c r="F926" s="17">
        <v>1</v>
      </c>
      <c r="G926" s="17">
        <v>9</v>
      </c>
      <c r="H926" s="17">
        <v>2</v>
      </c>
      <c r="I926" s="17">
        <v>0</v>
      </c>
      <c r="J926" s="17">
        <v>500</v>
      </c>
      <c r="K926" s="6">
        <f t="shared" si="56"/>
        <v>0</v>
      </c>
      <c r="L926" s="69">
        <f t="shared" si="57"/>
        <v>0.44719907407407411</v>
      </c>
      <c r="M926" s="69">
        <f t="shared" si="58"/>
        <v>0.44719907407407411</v>
      </c>
      <c r="N926" s="75" t="str">
        <f t="shared" si="59"/>
        <v>0:00</v>
      </c>
    </row>
    <row r="927" spans="1:14" x14ac:dyDescent="0.2">
      <c r="A927" s="17">
        <v>963</v>
      </c>
      <c r="B927" s="17">
        <v>7657</v>
      </c>
      <c r="C927" s="17">
        <v>7899</v>
      </c>
      <c r="D927" s="67">
        <v>43988.447200601855</v>
      </c>
      <c r="E927" s="67">
        <v>43988.447202233794</v>
      </c>
      <c r="F927" s="17">
        <v>1</v>
      </c>
      <c r="G927" s="17">
        <v>4</v>
      </c>
      <c r="H927" s="17">
        <v>1</v>
      </c>
      <c r="I927" s="17">
        <v>0</v>
      </c>
      <c r="J927" s="17">
        <v>500</v>
      </c>
      <c r="K927" s="6">
        <f t="shared" si="56"/>
        <v>0</v>
      </c>
      <c r="L927" s="69">
        <f t="shared" si="57"/>
        <v>0.44719907407407411</v>
      </c>
      <c r="M927" s="69">
        <f t="shared" si="58"/>
        <v>0.44719907407407411</v>
      </c>
      <c r="N927" s="75" t="str">
        <f t="shared" si="59"/>
        <v>0:00</v>
      </c>
    </row>
    <row r="928" spans="1:14" x14ac:dyDescent="0.2">
      <c r="A928" s="17">
        <v>964</v>
      </c>
      <c r="B928" s="17">
        <v>8344</v>
      </c>
      <c r="C928" s="17">
        <v>8428.25</v>
      </c>
      <c r="D928" s="67">
        <v>43988.447216192129</v>
      </c>
      <c r="E928" s="67">
        <v>43988.44729059028</v>
      </c>
      <c r="F928" s="17">
        <v>0</v>
      </c>
      <c r="G928" s="17">
        <v>20</v>
      </c>
      <c r="H928" s="17">
        <v>8</v>
      </c>
      <c r="I928" s="17">
        <v>0</v>
      </c>
      <c r="J928" s="17">
        <v>500</v>
      </c>
      <c r="K928" s="6">
        <f t="shared" si="56"/>
        <v>0</v>
      </c>
      <c r="L928" s="69">
        <f t="shared" si="57"/>
        <v>0.44721064814814815</v>
      </c>
      <c r="M928" s="69">
        <f t="shared" si="58"/>
        <v>0.44729166666666664</v>
      </c>
      <c r="N928" s="75" t="str">
        <f t="shared" si="59"/>
        <v>0:00</v>
      </c>
    </row>
    <row r="929" spans="1:14" x14ac:dyDescent="0.2">
      <c r="A929" s="17">
        <v>965</v>
      </c>
      <c r="B929" s="17">
        <v>5289</v>
      </c>
      <c r="C929" s="17">
        <v>5289</v>
      </c>
      <c r="D929" s="67">
        <v>43988.447291365737</v>
      </c>
      <c r="E929" s="67">
        <v>43988.447291365737</v>
      </c>
      <c r="F929" s="17">
        <v>1</v>
      </c>
      <c r="G929" s="17">
        <v>0</v>
      </c>
      <c r="H929" s="17">
        <v>0</v>
      </c>
      <c r="I929" s="17">
        <v>0</v>
      </c>
      <c r="J929" s="17">
        <v>500</v>
      </c>
      <c r="K929" s="6">
        <f t="shared" si="56"/>
        <v>0</v>
      </c>
      <c r="L929" s="69">
        <f t="shared" si="57"/>
        <v>0.44729166666666664</v>
      </c>
      <c r="M929" s="69">
        <f t="shared" si="58"/>
        <v>0.44729166666666664</v>
      </c>
      <c r="N929" s="75" t="str">
        <f t="shared" si="59"/>
        <v>0:00</v>
      </c>
    </row>
    <row r="930" spans="1:14" x14ac:dyDescent="0.2">
      <c r="A930" s="17">
        <v>966</v>
      </c>
      <c r="B930" s="17">
        <v>10995.5</v>
      </c>
      <c r="C930" s="17">
        <v>11009</v>
      </c>
      <c r="D930" s="67">
        <v>43988.447302743058</v>
      </c>
      <c r="E930" s="67">
        <v>43988.447324548608</v>
      </c>
      <c r="F930" s="17">
        <v>1</v>
      </c>
      <c r="G930" s="17">
        <v>8</v>
      </c>
      <c r="H930" s="17">
        <v>4</v>
      </c>
      <c r="I930" s="17">
        <v>1</v>
      </c>
      <c r="J930" s="17">
        <v>500</v>
      </c>
      <c r="K930" s="6">
        <f t="shared" si="56"/>
        <v>0</v>
      </c>
      <c r="L930" s="69">
        <f t="shared" si="57"/>
        <v>0.44730324074074074</v>
      </c>
      <c r="M930" s="69">
        <f t="shared" si="58"/>
        <v>0.44732638888888893</v>
      </c>
      <c r="N930" s="75" t="str">
        <f t="shared" si="59"/>
        <v>0:00</v>
      </c>
    </row>
    <row r="931" spans="1:14" x14ac:dyDescent="0.2">
      <c r="A931" s="17">
        <v>967</v>
      </c>
      <c r="B931" s="17">
        <v>14391.5</v>
      </c>
      <c r="C931" s="17">
        <v>14789.67</v>
      </c>
      <c r="D931" s="67">
        <v>43988.447405682869</v>
      </c>
      <c r="E931" s="67">
        <v>43988.448472997683</v>
      </c>
      <c r="F931" s="17">
        <v>0</v>
      </c>
      <c r="G931" s="17">
        <v>80</v>
      </c>
      <c r="H931" s="17">
        <v>21</v>
      </c>
      <c r="I931" s="17">
        <v>2</v>
      </c>
      <c r="J931" s="17">
        <v>500</v>
      </c>
      <c r="K931" s="6">
        <f t="shared" si="56"/>
        <v>0</v>
      </c>
      <c r="L931" s="69">
        <f t="shared" si="57"/>
        <v>0.44740740740740742</v>
      </c>
      <c r="M931" s="69">
        <f t="shared" si="58"/>
        <v>0.44847222222222222</v>
      </c>
      <c r="N931" s="75" t="str">
        <f t="shared" si="59"/>
        <v>0:01</v>
      </c>
    </row>
    <row r="932" spans="1:14" x14ac:dyDescent="0.2">
      <c r="A932" s="17">
        <v>969</v>
      </c>
      <c r="B932" s="17">
        <v>9940</v>
      </c>
      <c r="C932" s="17">
        <v>9997</v>
      </c>
      <c r="D932" s="67">
        <v>43988.448479861108</v>
      </c>
      <c r="E932" s="67">
        <v>43988.448493298609</v>
      </c>
      <c r="F932" s="17">
        <v>0</v>
      </c>
      <c r="G932" s="17">
        <v>11</v>
      </c>
      <c r="H932" s="17">
        <v>5</v>
      </c>
      <c r="I932" s="17">
        <v>0</v>
      </c>
      <c r="J932" s="17">
        <v>500</v>
      </c>
      <c r="K932" s="6">
        <f t="shared" si="56"/>
        <v>0</v>
      </c>
      <c r="L932" s="69">
        <f t="shared" si="57"/>
        <v>0.44848379629629626</v>
      </c>
      <c r="M932" s="69">
        <f t="shared" si="58"/>
        <v>0.44849537037037041</v>
      </c>
      <c r="N932" s="75" t="str">
        <f t="shared" si="59"/>
        <v>0:00</v>
      </c>
    </row>
    <row r="933" spans="1:14" x14ac:dyDescent="0.2">
      <c r="A933" s="17">
        <v>971</v>
      </c>
      <c r="B933" s="17">
        <v>6488</v>
      </c>
      <c r="C933" s="17">
        <v>6539</v>
      </c>
      <c r="D933" s="67">
        <v>43988.448494293982</v>
      </c>
      <c r="E933" s="67">
        <v>43988.448501458333</v>
      </c>
      <c r="F933" s="17">
        <v>1</v>
      </c>
      <c r="G933" s="17">
        <v>8</v>
      </c>
      <c r="H933" s="17">
        <v>3</v>
      </c>
      <c r="I933" s="17">
        <v>1</v>
      </c>
      <c r="J933" s="17">
        <v>500</v>
      </c>
      <c r="K933" s="6">
        <f t="shared" si="56"/>
        <v>0</v>
      </c>
      <c r="L933" s="69">
        <f t="shared" si="57"/>
        <v>0.44849537037037041</v>
      </c>
      <c r="M933" s="69">
        <f t="shared" si="58"/>
        <v>0.44850694444444444</v>
      </c>
      <c r="N933" s="75" t="str">
        <f t="shared" si="59"/>
        <v>0:00</v>
      </c>
    </row>
    <row r="934" spans="1:14" x14ac:dyDescent="0.2">
      <c r="A934" s="17">
        <v>972</v>
      </c>
      <c r="B934" s="17">
        <v>16611</v>
      </c>
      <c r="C934" s="17">
        <v>16966.400000000001</v>
      </c>
      <c r="D934" s="67">
        <v>43988.448589097221</v>
      </c>
      <c r="E934" s="67">
        <v>43988.449183136574</v>
      </c>
      <c r="F934" s="17">
        <v>0</v>
      </c>
      <c r="G934" s="17">
        <v>73</v>
      </c>
      <c r="H934" s="17">
        <v>17</v>
      </c>
      <c r="I934" s="17">
        <v>0</v>
      </c>
      <c r="J934" s="17">
        <v>500</v>
      </c>
      <c r="K934" s="6">
        <f t="shared" si="56"/>
        <v>0</v>
      </c>
      <c r="L934" s="69">
        <f t="shared" si="57"/>
        <v>0.44858796296296299</v>
      </c>
      <c r="M934" s="69">
        <f t="shared" si="58"/>
        <v>0.44917824074074075</v>
      </c>
      <c r="N934" s="75" t="str">
        <f t="shared" si="59"/>
        <v>0:00</v>
      </c>
    </row>
    <row r="935" spans="1:14" x14ac:dyDescent="0.2">
      <c r="A935" s="17">
        <v>973</v>
      </c>
      <c r="B935" s="17">
        <v>9173</v>
      </c>
      <c r="C935" s="17">
        <v>9196.5</v>
      </c>
      <c r="D935" s="67">
        <v>43988.449185300924</v>
      </c>
      <c r="E935" s="67">
        <v>43988.449199224538</v>
      </c>
      <c r="F935" s="17">
        <v>0</v>
      </c>
      <c r="G935" s="17">
        <v>15</v>
      </c>
      <c r="H935" s="17">
        <v>8</v>
      </c>
      <c r="I935" s="17">
        <v>0</v>
      </c>
      <c r="J935" s="17">
        <v>500</v>
      </c>
      <c r="K935" s="6">
        <f t="shared" si="56"/>
        <v>0</v>
      </c>
      <c r="L935" s="69">
        <f t="shared" si="57"/>
        <v>0.44918981481481479</v>
      </c>
      <c r="M935" s="69">
        <f t="shared" si="58"/>
        <v>0.44920138888888889</v>
      </c>
      <c r="N935" s="75" t="str">
        <f t="shared" si="59"/>
        <v>0:00</v>
      </c>
    </row>
    <row r="936" spans="1:14" x14ac:dyDescent="0.2">
      <c r="A936" s="17">
        <v>974</v>
      </c>
      <c r="B936" s="17">
        <v>8319.5</v>
      </c>
      <c r="C936" s="17">
        <v>9188</v>
      </c>
      <c r="D936" s="67">
        <v>43988.449211145831</v>
      </c>
      <c r="E936" s="67">
        <v>43988.449229618054</v>
      </c>
      <c r="F936" s="17">
        <v>1</v>
      </c>
      <c r="G936" s="17">
        <v>18</v>
      </c>
      <c r="H936" s="17">
        <v>5</v>
      </c>
      <c r="I936" s="17">
        <v>0</v>
      </c>
      <c r="J936" s="17">
        <v>500</v>
      </c>
      <c r="K936" s="6">
        <f t="shared" si="56"/>
        <v>0</v>
      </c>
      <c r="L936" s="69">
        <f t="shared" si="57"/>
        <v>0.44921296296296293</v>
      </c>
      <c r="M936" s="69">
        <f t="shared" si="58"/>
        <v>0.44922453703703707</v>
      </c>
      <c r="N936" s="75" t="str">
        <f t="shared" si="59"/>
        <v>0:00</v>
      </c>
    </row>
    <row r="937" spans="1:14" x14ac:dyDescent="0.2">
      <c r="A937" s="17">
        <v>975</v>
      </c>
      <c r="B937" s="17">
        <v>8551.5</v>
      </c>
      <c r="C937" s="17">
        <v>9153</v>
      </c>
      <c r="D937" s="67">
        <v>43988.449237523149</v>
      </c>
      <c r="E937" s="67">
        <v>43988.449247777775</v>
      </c>
      <c r="F937" s="17">
        <v>1</v>
      </c>
      <c r="G937" s="17">
        <v>7</v>
      </c>
      <c r="H937" s="17">
        <v>2</v>
      </c>
      <c r="I937" s="17">
        <v>0</v>
      </c>
      <c r="J937" s="17">
        <v>500</v>
      </c>
      <c r="K937" s="6">
        <f t="shared" si="56"/>
        <v>0</v>
      </c>
      <c r="L937" s="69">
        <f t="shared" si="57"/>
        <v>0.44923611111111111</v>
      </c>
      <c r="M937" s="69">
        <f t="shared" si="58"/>
        <v>0.44924768518518521</v>
      </c>
      <c r="N937" s="75" t="str">
        <f t="shared" si="59"/>
        <v>0:00</v>
      </c>
    </row>
    <row r="938" spans="1:14" x14ac:dyDescent="0.2">
      <c r="A938" s="17">
        <v>976</v>
      </c>
      <c r="B938" s="17">
        <v>9315</v>
      </c>
      <c r="C938" s="17">
        <v>10186</v>
      </c>
      <c r="D938" s="67">
        <v>43988.449265914351</v>
      </c>
      <c r="E938" s="67">
        <v>43988.449285115741</v>
      </c>
      <c r="F938" s="17">
        <v>1</v>
      </c>
      <c r="G938" s="17">
        <v>12</v>
      </c>
      <c r="H938" s="17">
        <v>3</v>
      </c>
      <c r="I938" s="17">
        <v>0</v>
      </c>
      <c r="J938" s="17">
        <v>500</v>
      </c>
      <c r="K938" s="6">
        <f t="shared" si="56"/>
        <v>0</v>
      </c>
      <c r="L938" s="69">
        <f t="shared" si="57"/>
        <v>0.44927083333333334</v>
      </c>
      <c r="M938" s="69">
        <f t="shared" si="58"/>
        <v>0.44928240740740738</v>
      </c>
      <c r="N938" s="75" t="str">
        <f t="shared" si="59"/>
        <v>0:00</v>
      </c>
    </row>
    <row r="939" spans="1:14" x14ac:dyDescent="0.2">
      <c r="A939" s="17">
        <v>977</v>
      </c>
      <c r="B939" s="17">
        <v>9332</v>
      </c>
      <c r="C939" s="17">
        <v>9743</v>
      </c>
      <c r="D939" s="67">
        <v>43988.449295601851</v>
      </c>
      <c r="E939" s="67">
        <v>43988.449368414353</v>
      </c>
      <c r="F939" s="17">
        <v>1</v>
      </c>
      <c r="G939" s="17">
        <v>17</v>
      </c>
      <c r="H939" s="17">
        <v>9</v>
      </c>
      <c r="I939" s="17">
        <v>1</v>
      </c>
      <c r="J939" s="17">
        <v>500</v>
      </c>
      <c r="K939" s="6">
        <f t="shared" si="56"/>
        <v>0</v>
      </c>
      <c r="L939" s="69">
        <f t="shared" si="57"/>
        <v>0.44929398148148153</v>
      </c>
      <c r="M939" s="69">
        <f t="shared" si="58"/>
        <v>0.44936342592592587</v>
      </c>
      <c r="N939" s="75" t="str">
        <f t="shared" si="59"/>
        <v>0:00</v>
      </c>
    </row>
    <row r="940" spans="1:14" x14ac:dyDescent="0.2">
      <c r="A940" s="17">
        <v>978</v>
      </c>
      <c r="B940" s="17">
        <v>7425</v>
      </c>
      <c r="C940" s="17">
        <v>8548</v>
      </c>
      <c r="D940" s="67">
        <v>43988.449374201387</v>
      </c>
      <c r="E940" s="67">
        <v>43988.449381446757</v>
      </c>
      <c r="F940" s="17">
        <v>1</v>
      </c>
      <c r="G940" s="17">
        <v>8</v>
      </c>
      <c r="H940" s="17">
        <v>1</v>
      </c>
      <c r="I940" s="17">
        <v>0</v>
      </c>
      <c r="J940" s="17">
        <v>500</v>
      </c>
      <c r="K940" s="6" t="e">
        <f>IF(A940=#REF!,1,0)</f>
        <v>#REF!</v>
      </c>
      <c r="L940" s="69">
        <f t="shared" si="57"/>
        <v>0.44937500000000002</v>
      </c>
      <c r="M940" s="69">
        <f t="shared" si="58"/>
        <v>0.44938657407407406</v>
      </c>
      <c r="N940" s="75" t="str">
        <f t="shared" si="59"/>
        <v>0:00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473FF-637B-5F42-AD2A-5E18216818FC}">
  <dimension ref="A1:B9"/>
  <sheetViews>
    <sheetView workbookViewId="0">
      <selection activeCell="E12" sqref="E12"/>
    </sheetView>
  </sheetViews>
  <sheetFormatPr baseColWidth="10" defaultRowHeight="16" x14ac:dyDescent="0.2"/>
  <cols>
    <col min="1" max="1" width="7.1640625" style="1" bestFit="1" customWidth="1"/>
    <col min="2" max="2" width="44.83203125" style="1" bestFit="1" customWidth="1"/>
    <col min="3" max="16384" width="10.83203125" style="1"/>
  </cols>
  <sheetData>
    <row r="1" spans="1:2" ht="17" thickBot="1" x14ac:dyDescent="0.25">
      <c r="A1" s="37" t="s">
        <v>2024</v>
      </c>
      <c r="B1" s="37" t="s">
        <v>2025</v>
      </c>
    </row>
    <row r="2" spans="1:2" ht="17" thickTop="1" x14ac:dyDescent="0.2">
      <c r="A2" s="30">
        <v>0</v>
      </c>
      <c r="B2" s="30" t="s">
        <v>2026</v>
      </c>
    </row>
    <row r="3" spans="1:2" x14ac:dyDescent="0.2">
      <c r="A3" s="6">
        <v>1</v>
      </c>
      <c r="B3" s="6" t="s">
        <v>2027</v>
      </c>
    </row>
    <row r="4" spans="1:2" x14ac:dyDescent="0.2">
      <c r="A4" s="6">
        <v>2</v>
      </c>
      <c r="B4" s="6" t="s">
        <v>2028</v>
      </c>
    </row>
    <row r="5" spans="1:2" x14ac:dyDescent="0.2">
      <c r="A5" s="6">
        <v>3</v>
      </c>
      <c r="B5" s="6" t="s">
        <v>2029</v>
      </c>
    </row>
    <row r="6" spans="1:2" x14ac:dyDescent="0.2">
      <c r="A6" s="6">
        <v>4</v>
      </c>
      <c r="B6" s="6" t="s">
        <v>2030</v>
      </c>
    </row>
    <row r="7" spans="1:2" x14ac:dyDescent="0.2">
      <c r="A7" s="6">
        <v>5</v>
      </c>
      <c r="B7" s="6" t="s">
        <v>2031</v>
      </c>
    </row>
    <row r="8" spans="1:2" x14ac:dyDescent="0.2">
      <c r="A8" s="6">
        <v>6</v>
      </c>
      <c r="B8" s="6" t="s">
        <v>2032</v>
      </c>
    </row>
    <row r="9" spans="1:2" x14ac:dyDescent="0.2">
      <c r="A9" s="6">
        <v>7</v>
      </c>
      <c r="B9" s="6" t="s">
        <v>2033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1098-9023-E44F-96C4-E201247FEEEF}">
  <dimension ref="A1:G22"/>
  <sheetViews>
    <sheetView workbookViewId="0">
      <selection activeCell="F30" sqref="F30"/>
    </sheetView>
  </sheetViews>
  <sheetFormatPr baseColWidth="10" defaultRowHeight="16" x14ac:dyDescent="0.2"/>
  <cols>
    <col min="1" max="1" width="8" style="1" bestFit="1" customWidth="1"/>
    <col min="2" max="2" width="19.83203125" style="1" bestFit="1" customWidth="1"/>
    <col min="3" max="3" width="8.33203125" style="1" bestFit="1" customWidth="1"/>
    <col min="4" max="4" width="17.5" style="1" bestFit="1" customWidth="1"/>
    <col min="5" max="5" width="7.83203125" style="1" bestFit="1" customWidth="1"/>
    <col min="6" max="6" width="24" style="1" bestFit="1" customWidth="1"/>
    <col min="7" max="7" width="6.6640625" style="1" bestFit="1" customWidth="1"/>
    <col min="8" max="16384" width="10.83203125" style="1"/>
  </cols>
  <sheetData>
    <row r="1" spans="1:7" ht="17" thickBot="1" x14ac:dyDescent="0.25">
      <c r="A1" s="81" t="s">
        <v>951</v>
      </c>
      <c r="B1" s="81" t="s">
        <v>952</v>
      </c>
      <c r="C1" s="81" t="s">
        <v>1701</v>
      </c>
      <c r="D1" s="81" t="s">
        <v>17</v>
      </c>
      <c r="E1" s="81" t="s">
        <v>950</v>
      </c>
      <c r="F1" s="81" t="s">
        <v>1708</v>
      </c>
      <c r="G1" s="81" t="s">
        <v>2100</v>
      </c>
    </row>
    <row r="2" spans="1:7" x14ac:dyDescent="0.2">
      <c r="A2" s="31">
        <v>37</v>
      </c>
      <c r="B2" s="32" t="s">
        <v>19</v>
      </c>
      <c r="C2" s="32" t="s">
        <v>1702</v>
      </c>
      <c r="D2" s="32" t="s">
        <v>2080</v>
      </c>
      <c r="E2" s="32" t="s">
        <v>1707</v>
      </c>
      <c r="F2" s="32" t="s">
        <v>1710</v>
      </c>
      <c r="G2" s="82">
        <v>1</v>
      </c>
    </row>
    <row r="3" spans="1:7" x14ac:dyDescent="0.2">
      <c r="A3" s="33">
        <v>30</v>
      </c>
      <c r="B3" s="6" t="s">
        <v>674</v>
      </c>
      <c r="C3" s="6" t="s">
        <v>1702</v>
      </c>
      <c r="D3" s="6" t="s">
        <v>2082</v>
      </c>
      <c r="E3" s="6" t="s">
        <v>1707</v>
      </c>
      <c r="F3" s="6" t="s">
        <v>1712</v>
      </c>
      <c r="G3" s="83">
        <v>1</v>
      </c>
    </row>
    <row r="4" spans="1:7" x14ac:dyDescent="0.2">
      <c r="A4" s="33">
        <v>26</v>
      </c>
      <c r="B4" s="6" t="s">
        <v>34</v>
      </c>
      <c r="C4" s="6" t="s">
        <v>1702</v>
      </c>
      <c r="D4" s="6" t="s">
        <v>2083</v>
      </c>
      <c r="E4" s="6" t="s">
        <v>1707</v>
      </c>
      <c r="F4" s="6" t="s">
        <v>2084</v>
      </c>
      <c r="G4" s="83">
        <v>1</v>
      </c>
    </row>
    <row r="5" spans="1:7" x14ac:dyDescent="0.2">
      <c r="A5" s="33">
        <v>22</v>
      </c>
      <c r="B5" s="6" t="s">
        <v>23</v>
      </c>
      <c r="C5" s="6" t="s">
        <v>1702</v>
      </c>
      <c r="D5" s="6" t="s">
        <v>2089</v>
      </c>
      <c r="E5" s="6" t="s">
        <v>1707</v>
      </c>
      <c r="F5" s="6" t="s">
        <v>2090</v>
      </c>
      <c r="G5" s="83">
        <v>1</v>
      </c>
    </row>
    <row r="6" spans="1:7" x14ac:dyDescent="0.2">
      <c r="A6" s="33">
        <v>16</v>
      </c>
      <c r="B6" s="6" t="s">
        <v>963</v>
      </c>
      <c r="C6" s="6" t="s">
        <v>1702</v>
      </c>
      <c r="D6" s="6" t="s">
        <v>2094</v>
      </c>
      <c r="E6" s="6" t="s">
        <v>1707</v>
      </c>
      <c r="F6" s="6" t="s">
        <v>2095</v>
      </c>
      <c r="G6" s="83">
        <v>1</v>
      </c>
    </row>
    <row r="7" spans="1:7" x14ac:dyDescent="0.2">
      <c r="A7" s="33">
        <v>19</v>
      </c>
      <c r="B7" s="6" t="s">
        <v>677</v>
      </c>
      <c r="C7" s="6" t="s">
        <v>1702</v>
      </c>
      <c r="D7" s="6" t="s">
        <v>2101</v>
      </c>
      <c r="E7" s="6" t="s">
        <v>1707</v>
      </c>
      <c r="F7" s="6" t="s">
        <v>2102</v>
      </c>
      <c r="G7" s="83">
        <v>1</v>
      </c>
    </row>
    <row r="8" spans="1:7" ht="17" thickBot="1" x14ac:dyDescent="0.25">
      <c r="A8" s="34">
        <v>23</v>
      </c>
      <c r="B8" s="35" t="s">
        <v>675</v>
      </c>
      <c r="C8" s="35" t="s">
        <v>1702</v>
      </c>
      <c r="D8" s="35" t="s">
        <v>2087</v>
      </c>
      <c r="E8" s="35" t="s">
        <v>1707</v>
      </c>
      <c r="F8" s="35" t="s">
        <v>2088</v>
      </c>
      <c r="G8" s="84">
        <v>1</v>
      </c>
    </row>
    <row r="9" spans="1:7" x14ac:dyDescent="0.2">
      <c r="A9" s="31">
        <v>35</v>
      </c>
      <c r="B9" s="32" t="s">
        <v>18</v>
      </c>
      <c r="C9" s="32" t="s">
        <v>1702</v>
      </c>
      <c r="D9" s="32" t="s">
        <v>2081</v>
      </c>
      <c r="E9" s="32" t="s">
        <v>1707</v>
      </c>
      <c r="F9" s="32" t="s">
        <v>1709</v>
      </c>
      <c r="G9" s="82">
        <v>2</v>
      </c>
    </row>
    <row r="10" spans="1:7" x14ac:dyDescent="0.2">
      <c r="A10" s="33">
        <v>30</v>
      </c>
      <c r="B10" s="6" t="s">
        <v>21</v>
      </c>
      <c r="C10" s="6" t="s">
        <v>1702</v>
      </c>
      <c r="D10" s="6" t="s">
        <v>235</v>
      </c>
      <c r="E10" s="6" t="s">
        <v>1707</v>
      </c>
      <c r="F10" s="6" t="s">
        <v>1711</v>
      </c>
      <c r="G10" s="83">
        <v>2</v>
      </c>
    </row>
    <row r="11" spans="1:7" x14ac:dyDescent="0.2">
      <c r="A11" s="33">
        <v>24</v>
      </c>
      <c r="B11" s="6" t="s">
        <v>676</v>
      </c>
      <c r="C11" s="6" t="s">
        <v>1702</v>
      </c>
      <c r="D11" s="6" t="s">
        <v>2085</v>
      </c>
      <c r="E11" s="6" t="s">
        <v>1707</v>
      </c>
      <c r="F11" s="6" t="s">
        <v>2086</v>
      </c>
      <c r="G11" s="83">
        <v>2</v>
      </c>
    </row>
    <row r="12" spans="1:7" x14ac:dyDescent="0.2">
      <c r="A12" s="85">
        <v>21</v>
      </c>
      <c r="B12" s="6" t="s">
        <v>26</v>
      </c>
      <c r="C12" s="6" t="s">
        <v>1702</v>
      </c>
      <c r="D12" s="6" t="s">
        <v>2091</v>
      </c>
      <c r="E12" s="6" t="s">
        <v>1707</v>
      </c>
      <c r="F12" s="6" t="s">
        <v>2092</v>
      </c>
      <c r="G12" s="83">
        <v>2</v>
      </c>
    </row>
    <row r="13" spans="1:7" x14ac:dyDescent="0.2">
      <c r="A13" s="33">
        <v>18</v>
      </c>
      <c r="B13" s="6" t="s">
        <v>25</v>
      </c>
      <c r="C13" s="6" t="s">
        <v>1702</v>
      </c>
      <c r="D13" s="6" t="s">
        <v>349</v>
      </c>
      <c r="E13" s="6" t="s">
        <v>1707</v>
      </c>
      <c r="F13" s="6" t="s">
        <v>2093</v>
      </c>
      <c r="G13" s="83">
        <v>2</v>
      </c>
    </row>
    <row r="14" spans="1:7" x14ac:dyDescent="0.2">
      <c r="A14" s="33">
        <v>16</v>
      </c>
      <c r="B14" s="6" t="s">
        <v>31</v>
      </c>
      <c r="C14" s="6" t="s">
        <v>1702</v>
      </c>
      <c r="D14" s="6" t="s">
        <v>2096</v>
      </c>
      <c r="E14" s="6" t="s">
        <v>1707</v>
      </c>
      <c r="F14" s="6" t="s">
        <v>2097</v>
      </c>
      <c r="G14" s="83">
        <v>2</v>
      </c>
    </row>
    <row r="15" spans="1:7" ht="17" thickBot="1" x14ac:dyDescent="0.25">
      <c r="A15" s="34">
        <v>9</v>
      </c>
      <c r="B15" s="35" t="s">
        <v>30</v>
      </c>
      <c r="C15" s="35" t="s">
        <v>1702</v>
      </c>
      <c r="D15" s="35" t="s">
        <v>2098</v>
      </c>
      <c r="E15" s="35" t="s">
        <v>1707</v>
      </c>
      <c r="F15" s="35" t="s">
        <v>2099</v>
      </c>
      <c r="G15" s="84">
        <v>2</v>
      </c>
    </row>
    <row r="16" spans="1:7" x14ac:dyDescent="0.2">
      <c r="A16" s="31">
        <v>14</v>
      </c>
      <c r="B16" s="32" t="s">
        <v>1704</v>
      </c>
      <c r="C16" s="32" t="s">
        <v>1702</v>
      </c>
      <c r="D16" s="32" t="s">
        <v>535</v>
      </c>
      <c r="E16" s="32" t="s">
        <v>1707</v>
      </c>
      <c r="F16" s="32" t="s">
        <v>2105</v>
      </c>
      <c r="G16" s="82">
        <v>3</v>
      </c>
    </row>
    <row r="17" spans="1:7" x14ac:dyDescent="0.2">
      <c r="A17" s="33">
        <v>16</v>
      </c>
      <c r="B17" s="6" t="s">
        <v>28</v>
      </c>
      <c r="C17" s="6" t="s">
        <v>1702</v>
      </c>
      <c r="D17" s="6" t="s">
        <v>2103</v>
      </c>
      <c r="E17" s="6" t="s">
        <v>1707</v>
      </c>
      <c r="F17" s="6" t="s">
        <v>2106</v>
      </c>
      <c r="G17" s="83">
        <v>3</v>
      </c>
    </row>
    <row r="18" spans="1:7" x14ac:dyDescent="0.2">
      <c r="A18" s="33">
        <v>16</v>
      </c>
      <c r="B18" s="6" t="s">
        <v>1704</v>
      </c>
      <c r="C18" s="6" t="s">
        <v>1702</v>
      </c>
      <c r="D18" s="6" t="s">
        <v>541</v>
      </c>
      <c r="E18" s="6" t="s">
        <v>1707</v>
      </c>
      <c r="F18" s="6" t="s">
        <v>2107</v>
      </c>
      <c r="G18" s="83">
        <v>3</v>
      </c>
    </row>
    <row r="19" spans="1:7" x14ac:dyDescent="0.2">
      <c r="A19" s="85">
        <v>18</v>
      </c>
      <c r="B19" s="6" t="s">
        <v>1704</v>
      </c>
      <c r="C19" s="6" t="s">
        <v>1702</v>
      </c>
      <c r="D19" s="6" t="s">
        <v>543</v>
      </c>
      <c r="E19" s="6" t="s">
        <v>1707</v>
      </c>
      <c r="F19" s="6" t="s">
        <v>2108</v>
      </c>
      <c r="G19" s="83">
        <v>3</v>
      </c>
    </row>
    <row r="20" spans="1:7" x14ac:dyDescent="0.2">
      <c r="A20" s="33">
        <v>20</v>
      </c>
      <c r="B20" s="6" t="s">
        <v>1704</v>
      </c>
      <c r="C20" s="6" t="s">
        <v>1702</v>
      </c>
      <c r="D20" s="6" t="s">
        <v>533</v>
      </c>
      <c r="E20" s="6" t="s">
        <v>1707</v>
      </c>
      <c r="F20" s="6" t="s">
        <v>2109</v>
      </c>
      <c r="G20" s="83">
        <v>3</v>
      </c>
    </row>
    <row r="21" spans="1:7" x14ac:dyDescent="0.2">
      <c r="A21" s="33">
        <v>20</v>
      </c>
      <c r="B21" s="6" t="s">
        <v>1704</v>
      </c>
      <c r="C21" s="6" t="s">
        <v>1702</v>
      </c>
      <c r="D21" s="6" t="s">
        <v>531</v>
      </c>
      <c r="E21" s="6" t="s">
        <v>1707</v>
      </c>
      <c r="F21" s="6" t="s">
        <v>2110</v>
      </c>
      <c r="G21" s="83">
        <v>3</v>
      </c>
    </row>
    <row r="22" spans="1:7" ht="17" thickBot="1" x14ac:dyDescent="0.25">
      <c r="A22" s="34">
        <v>35</v>
      </c>
      <c r="B22" s="35" t="s">
        <v>24</v>
      </c>
      <c r="C22" s="35" t="s">
        <v>1702</v>
      </c>
      <c r="D22" s="35" t="s">
        <v>2104</v>
      </c>
      <c r="E22" s="35" t="s">
        <v>1707</v>
      </c>
      <c r="F22" s="35" t="s">
        <v>1713</v>
      </c>
      <c r="G22" s="84"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5615-8440-ED4A-9D3A-98263500984A}">
  <dimension ref="A1:N274"/>
  <sheetViews>
    <sheetView workbookViewId="0"/>
  </sheetViews>
  <sheetFormatPr baseColWidth="10" defaultRowHeight="16" x14ac:dyDescent="0.2"/>
  <cols>
    <col min="1" max="1" width="10.83203125" style="1"/>
    <col min="2" max="2" width="5.5" style="1" bestFit="1" customWidth="1"/>
    <col min="3" max="3" width="14.6640625" style="1" bestFit="1" customWidth="1"/>
    <col min="4" max="4" width="41.83203125" style="1" bestFit="1" customWidth="1"/>
    <col min="5" max="5" width="12" style="1" bestFit="1" customWidth="1"/>
    <col min="6" max="6" width="8.83203125" style="1" bestFit="1" customWidth="1"/>
    <col min="7" max="7" width="13.6640625" style="1" bestFit="1" customWidth="1"/>
    <col min="8" max="8" width="12.5" style="1" bestFit="1" customWidth="1"/>
    <col min="9" max="9" width="16.6640625" style="1" bestFit="1" customWidth="1"/>
    <col min="10" max="10" width="15.33203125" style="1" bestFit="1" customWidth="1"/>
    <col min="11" max="11" width="10.5" style="1" bestFit="1" customWidth="1"/>
    <col min="12" max="12" width="9.33203125" style="1" bestFit="1" customWidth="1"/>
    <col min="13" max="13" width="12.5" style="1" bestFit="1" customWidth="1"/>
    <col min="14" max="14" width="11.33203125" style="1" bestFit="1" customWidth="1"/>
    <col min="15" max="16384" width="10.83203125" style="1"/>
  </cols>
  <sheetData>
    <row r="1" spans="1:14" ht="19" x14ac:dyDescent="0.25">
      <c r="A1" s="16" t="s">
        <v>2035</v>
      </c>
      <c r="C1" s="16"/>
      <c r="D1" s="16"/>
    </row>
    <row r="2" spans="1:14" ht="17" thickBot="1" x14ac:dyDescent="0.25">
      <c r="A2" s="46" t="s">
        <v>1430</v>
      </c>
      <c r="B2" s="46" t="s">
        <v>1705</v>
      </c>
      <c r="C2" s="46" t="s">
        <v>1998</v>
      </c>
      <c r="D2" s="46" t="s">
        <v>2023</v>
      </c>
      <c r="E2" s="46" t="s">
        <v>1999</v>
      </c>
      <c r="F2" s="46" t="s">
        <v>2000</v>
      </c>
      <c r="G2" s="46" t="s">
        <v>2001</v>
      </c>
      <c r="H2" s="46" t="s">
        <v>2002</v>
      </c>
      <c r="I2" s="46" t="s">
        <v>2003</v>
      </c>
      <c r="J2" s="46" t="s">
        <v>2004</v>
      </c>
      <c r="K2" s="46" t="s">
        <v>2005</v>
      </c>
      <c r="L2" s="46" t="s">
        <v>2006</v>
      </c>
      <c r="M2" s="46" t="s">
        <v>2007</v>
      </c>
      <c r="N2" s="46" t="s">
        <v>2008</v>
      </c>
    </row>
    <row r="3" spans="1:14" ht="17" thickTop="1" x14ac:dyDescent="0.2">
      <c r="A3" s="30" t="s">
        <v>2034</v>
      </c>
      <c r="B3" s="30">
        <v>1</v>
      </c>
      <c r="C3" s="43">
        <v>0</v>
      </c>
      <c r="D3" s="43" t="str">
        <f>VLOOKUP(C3,ineq_lookup!$A$2:$B$9,2,0)</f>
        <v>Subtour elimination constraint</v>
      </c>
      <c r="E3" s="43" t="s">
        <v>983</v>
      </c>
      <c r="F3" s="44">
        <v>0.84799999999999998</v>
      </c>
      <c r="G3" s="44">
        <v>0.80300000000000005</v>
      </c>
      <c r="H3" s="44">
        <v>0.92100000000000004</v>
      </c>
      <c r="I3" s="44">
        <v>0.78900000000000003</v>
      </c>
      <c r="J3" s="44">
        <v>0.78</v>
      </c>
      <c r="K3" s="44">
        <v>0.80100000000000005</v>
      </c>
      <c r="L3" s="44">
        <v>0.81599999999999995</v>
      </c>
      <c r="M3" s="45">
        <v>0.58090871572494496</v>
      </c>
      <c r="N3" s="45">
        <v>0.36695003509521501</v>
      </c>
    </row>
    <row r="4" spans="1:14" x14ac:dyDescent="0.2">
      <c r="A4" s="6" t="s">
        <v>2034</v>
      </c>
      <c r="B4" s="6">
        <v>2</v>
      </c>
      <c r="C4" s="17">
        <v>0</v>
      </c>
      <c r="D4" s="17" t="str">
        <f>VLOOKUP(C4,ineq_lookup!$A$2:$B$9,2,0)</f>
        <v>Subtour elimination constraint</v>
      </c>
      <c r="E4" s="17" t="s">
        <v>984</v>
      </c>
      <c r="F4" s="19">
        <v>0.82699999999999996</v>
      </c>
      <c r="G4" s="19">
        <v>0.81499999999999995</v>
      </c>
      <c r="H4" s="19">
        <v>0.92700000000000005</v>
      </c>
      <c r="I4" s="19">
        <v>0.76700000000000002</v>
      </c>
      <c r="J4" s="19">
        <v>0.752</v>
      </c>
      <c r="K4" s="19">
        <v>0.78800000000000003</v>
      </c>
      <c r="L4" s="19">
        <v>0.79900000000000004</v>
      </c>
      <c r="M4" s="18">
        <v>0.57203340530395497</v>
      </c>
      <c r="N4" s="18">
        <v>0.35847502946853599</v>
      </c>
    </row>
    <row r="5" spans="1:14" x14ac:dyDescent="0.2">
      <c r="A5" s="6" t="s">
        <v>2034</v>
      </c>
      <c r="B5" s="6">
        <v>3</v>
      </c>
      <c r="C5" s="17">
        <v>0</v>
      </c>
      <c r="D5" s="17" t="str">
        <f>VLOOKUP(C5,ineq_lookup!$A$2:$B$9,2,0)</f>
        <v>Subtour elimination constraint</v>
      </c>
      <c r="E5" s="17" t="s">
        <v>985</v>
      </c>
      <c r="F5" s="19">
        <v>0.877</v>
      </c>
      <c r="G5" s="19">
        <v>0.83399999999999996</v>
      </c>
      <c r="H5" s="19">
        <v>0.92300000000000004</v>
      </c>
      <c r="I5" s="19">
        <v>0.80600000000000005</v>
      </c>
      <c r="J5" s="19">
        <v>0.79600000000000004</v>
      </c>
      <c r="K5" s="19">
        <v>0.82</v>
      </c>
      <c r="L5" s="19">
        <v>0.82799999999999996</v>
      </c>
      <c r="M5" s="18">
        <v>0.50816154479980502</v>
      </c>
      <c r="N5" s="18">
        <v>0.40791979432106001</v>
      </c>
    </row>
    <row r="6" spans="1:14" x14ac:dyDescent="0.2">
      <c r="A6" s="6" t="s">
        <v>2034</v>
      </c>
      <c r="B6" s="6">
        <v>4</v>
      </c>
      <c r="C6" s="17">
        <v>0</v>
      </c>
      <c r="D6" s="17" t="str">
        <f>VLOOKUP(C6,ineq_lookup!$A$2:$B$9,2,0)</f>
        <v>Subtour elimination constraint</v>
      </c>
      <c r="E6" s="17" t="s">
        <v>2009</v>
      </c>
      <c r="F6" s="19">
        <v>0.85</v>
      </c>
      <c r="G6" s="19">
        <v>0.83299999999999996</v>
      </c>
      <c r="H6" s="19">
        <v>0.92100000000000004</v>
      </c>
      <c r="I6" s="19">
        <v>0.78900000000000003</v>
      </c>
      <c r="J6" s="19">
        <v>0.77800000000000002</v>
      </c>
      <c r="K6" s="19">
        <v>0.80700000000000005</v>
      </c>
      <c r="L6" s="19">
        <v>0.81499999999999995</v>
      </c>
      <c r="M6" s="18">
        <v>0.55863706767558996</v>
      </c>
      <c r="N6" s="18">
        <v>0.40570785105228402</v>
      </c>
    </row>
    <row r="7" spans="1:14" x14ac:dyDescent="0.2">
      <c r="A7" s="6" t="s">
        <v>2034</v>
      </c>
      <c r="B7" s="6">
        <v>5</v>
      </c>
      <c r="C7" s="17">
        <v>0</v>
      </c>
      <c r="D7" s="17" t="str">
        <f>VLOOKUP(C7,ineq_lookup!$A$2:$B$9,2,0)</f>
        <v>Subtour elimination constraint</v>
      </c>
      <c r="E7" s="17" t="s">
        <v>2010</v>
      </c>
      <c r="F7" s="19">
        <v>0.88100000000000001</v>
      </c>
      <c r="G7" s="19">
        <v>0.77900000000000003</v>
      </c>
      <c r="H7" s="19">
        <v>0.92400000000000004</v>
      </c>
      <c r="I7" s="19">
        <v>0.80600000000000005</v>
      </c>
      <c r="J7" s="19">
        <v>0.79200000000000004</v>
      </c>
      <c r="K7" s="19">
        <v>0.81</v>
      </c>
      <c r="L7" s="19">
        <v>0.82499999999999996</v>
      </c>
      <c r="M7" s="18">
        <v>0.63375344872474704</v>
      </c>
      <c r="N7" s="18">
        <v>0.41231355071067799</v>
      </c>
    </row>
    <row r="8" spans="1:14" x14ac:dyDescent="0.2">
      <c r="A8" s="6" t="s">
        <v>2034</v>
      </c>
      <c r="B8" s="20">
        <v>6</v>
      </c>
      <c r="C8" s="21">
        <v>0</v>
      </c>
      <c r="D8" s="21" t="str">
        <f>VLOOKUP(C8,ineq_lookup!$A$2:$B$9,2,0)</f>
        <v>Subtour elimination constraint</v>
      </c>
      <c r="E8" s="21" t="s">
        <v>2011</v>
      </c>
      <c r="F8" s="22">
        <v>0.88800000000000001</v>
      </c>
      <c r="G8" s="19">
        <v>0.77900000000000003</v>
      </c>
      <c r="H8" s="22">
        <v>0.93200000000000005</v>
      </c>
      <c r="I8" s="19">
        <v>0.80900000000000005</v>
      </c>
      <c r="J8" s="19">
        <v>0.79200000000000004</v>
      </c>
      <c r="K8" s="19">
        <v>0.81200000000000006</v>
      </c>
      <c r="L8" s="22">
        <v>0.82599999999999996</v>
      </c>
      <c r="M8" s="18">
        <v>0.61871281266212497</v>
      </c>
      <c r="N8" s="23">
        <v>0.45860464870929701</v>
      </c>
    </row>
    <row r="9" spans="1:14" x14ac:dyDescent="0.2">
      <c r="A9" s="6" t="s">
        <v>2034</v>
      </c>
      <c r="B9" s="6">
        <v>7</v>
      </c>
      <c r="C9" s="17">
        <v>0</v>
      </c>
      <c r="D9" s="17" t="str">
        <f>VLOOKUP(C9,ineq_lookup!$A$2:$B$9,2,0)</f>
        <v>Subtour elimination constraint</v>
      </c>
      <c r="E9" s="17" t="s">
        <v>2012</v>
      </c>
      <c r="F9" s="19">
        <v>0.88400000000000001</v>
      </c>
      <c r="G9" s="19">
        <v>0.79900000000000004</v>
      </c>
      <c r="H9" s="19">
        <v>0.91900000000000004</v>
      </c>
      <c r="I9" s="19">
        <v>0.80600000000000005</v>
      </c>
      <c r="J9" s="19">
        <v>0.79200000000000004</v>
      </c>
      <c r="K9" s="19">
        <v>0.81399999999999995</v>
      </c>
      <c r="L9" s="19">
        <v>0.82499999999999996</v>
      </c>
      <c r="M9" s="18">
        <v>0.62327953179677298</v>
      </c>
      <c r="N9" s="18">
        <v>0.45022049546241799</v>
      </c>
    </row>
    <row r="10" spans="1:14" x14ac:dyDescent="0.2">
      <c r="A10" s="6" t="s">
        <v>2034</v>
      </c>
      <c r="B10" s="6">
        <v>8</v>
      </c>
      <c r="C10" s="17">
        <v>0</v>
      </c>
      <c r="D10" s="17" t="str">
        <f>VLOOKUP(C10,ineq_lookup!$A$2:$B$9,2,0)</f>
        <v>Subtour elimination constraint</v>
      </c>
      <c r="E10" s="17" t="s">
        <v>2013</v>
      </c>
      <c r="F10" s="19">
        <v>0.84499999999999997</v>
      </c>
      <c r="G10" s="19">
        <v>0.78800000000000003</v>
      </c>
      <c r="H10" s="19">
        <v>0.88100000000000001</v>
      </c>
      <c r="I10" s="19">
        <v>0.78200000000000003</v>
      </c>
      <c r="J10" s="19">
        <v>0.78100000000000003</v>
      </c>
      <c r="K10" s="19">
        <v>0.79300000000000004</v>
      </c>
      <c r="L10" s="19">
        <v>0.81100000000000005</v>
      </c>
      <c r="M10" s="18">
        <v>0.61958807706832897</v>
      </c>
      <c r="N10" s="18">
        <v>0.48870936036109902</v>
      </c>
    </row>
    <row r="11" spans="1:14" x14ac:dyDescent="0.2">
      <c r="A11" s="6" t="s">
        <v>2034</v>
      </c>
      <c r="B11" s="6">
        <v>9</v>
      </c>
      <c r="C11" s="17">
        <v>0</v>
      </c>
      <c r="D11" s="17" t="str">
        <f>VLOOKUP(C11,ineq_lookup!$A$2:$B$9,2,0)</f>
        <v>Subtour elimination constraint</v>
      </c>
      <c r="E11" s="17" t="s">
        <v>2014</v>
      </c>
      <c r="F11" s="19">
        <v>0.78200000000000003</v>
      </c>
      <c r="G11" s="19">
        <v>0.79400000000000004</v>
      </c>
      <c r="H11" s="19">
        <v>0.85499999999999998</v>
      </c>
      <c r="I11" s="19">
        <v>0.73199999999999998</v>
      </c>
      <c r="J11" s="19">
        <v>0.73</v>
      </c>
      <c r="K11" s="19">
        <v>0.75900000000000001</v>
      </c>
      <c r="L11" s="19">
        <v>0.77100000000000002</v>
      </c>
      <c r="M11" s="18">
        <v>0.50401800870895397</v>
      </c>
      <c r="N11" s="18">
        <v>0.400546103715897</v>
      </c>
    </row>
    <row r="12" spans="1:14" x14ac:dyDescent="0.2">
      <c r="A12" s="6" t="s">
        <v>2034</v>
      </c>
      <c r="B12" s="6">
        <v>10</v>
      </c>
      <c r="C12" s="17">
        <v>0</v>
      </c>
      <c r="D12" s="17" t="str">
        <f>VLOOKUP(C12,ineq_lookup!$A$2:$B$9,2,0)</f>
        <v>Subtour elimination constraint</v>
      </c>
      <c r="E12" s="17" t="s">
        <v>2015</v>
      </c>
      <c r="F12" s="19">
        <v>0.86499999999999999</v>
      </c>
      <c r="G12" s="19">
        <v>0.84099999999999997</v>
      </c>
      <c r="H12" s="19">
        <v>0.877</v>
      </c>
      <c r="I12" s="19">
        <v>0.80200000000000005</v>
      </c>
      <c r="J12" s="19">
        <v>0.79800000000000004</v>
      </c>
      <c r="K12" s="19">
        <v>0.81899999999999995</v>
      </c>
      <c r="L12" s="19">
        <v>0.82199999999999995</v>
      </c>
      <c r="M12" s="18">
        <v>0.50164401531219505</v>
      </c>
      <c r="N12" s="18">
        <v>0.46565908193588301</v>
      </c>
    </row>
    <row r="13" spans="1:14" x14ac:dyDescent="0.2">
      <c r="A13" s="6" t="s">
        <v>2034</v>
      </c>
      <c r="B13" s="6">
        <v>11</v>
      </c>
      <c r="C13" s="17">
        <v>0</v>
      </c>
      <c r="D13" s="17" t="str">
        <f>VLOOKUP(C13,ineq_lookup!$A$2:$B$9,2,0)</f>
        <v>Subtour elimination constraint</v>
      </c>
      <c r="E13" s="17" t="s">
        <v>2016</v>
      </c>
      <c r="F13" s="19">
        <v>0.83599999999999997</v>
      </c>
      <c r="G13" s="19">
        <v>0.72299999999999998</v>
      </c>
      <c r="H13" s="19">
        <v>0.89900000000000002</v>
      </c>
      <c r="I13" s="19">
        <v>0.76500000000000001</v>
      </c>
      <c r="J13" s="19">
        <v>0.75800000000000001</v>
      </c>
      <c r="K13" s="19">
        <v>0.76600000000000001</v>
      </c>
      <c r="L13" s="19">
        <v>0.79800000000000004</v>
      </c>
      <c r="M13" s="18">
        <v>0.616804599761963</v>
      </c>
      <c r="N13" s="18">
        <v>0.40506400167942003</v>
      </c>
    </row>
    <row r="14" spans="1:14" x14ac:dyDescent="0.2">
      <c r="A14" s="6" t="s">
        <v>2034</v>
      </c>
      <c r="B14" s="6">
        <v>12</v>
      </c>
      <c r="C14" s="17">
        <v>0</v>
      </c>
      <c r="D14" s="17" t="str">
        <f>VLOOKUP(C14,ineq_lookup!$A$2:$B$9,2,0)</f>
        <v>Subtour elimination constraint</v>
      </c>
      <c r="E14" s="17" t="s">
        <v>2017</v>
      </c>
      <c r="F14" s="19">
        <v>0.871</v>
      </c>
      <c r="G14" s="19">
        <v>0.82</v>
      </c>
      <c r="H14" s="19">
        <v>0.88300000000000001</v>
      </c>
      <c r="I14" s="19">
        <v>0.8</v>
      </c>
      <c r="J14" s="19">
        <v>0.79400000000000004</v>
      </c>
      <c r="K14" s="19">
        <v>0.81399999999999995</v>
      </c>
      <c r="L14" s="19">
        <v>0.82</v>
      </c>
      <c r="M14" s="18">
        <v>0.59446972608566295</v>
      </c>
      <c r="N14" s="18">
        <v>0.50520026683807395</v>
      </c>
    </row>
    <row r="15" spans="1:14" x14ac:dyDescent="0.2">
      <c r="A15" s="6" t="s">
        <v>2034</v>
      </c>
      <c r="B15" s="6">
        <v>13</v>
      </c>
      <c r="C15" s="17">
        <v>0</v>
      </c>
      <c r="D15" s="17" t="str">
        <f>VLOOKUP(C15,ineq_lookup!$A$2:$B$9,2,0)</f>
        <v>Subtour elimination constraint</v>
      </c>
      <c r="E15" s="17" t="s">
        <v>2018</v>
      </c>
      <c r="F15" s="19">
        <v>0.87</v>
      </c>
      <c r="G15" s="19">
        <v>0.78900000000000003</v>
      </c>
      <c r="H15" s="19">
        <v>0.78900000000000003</v>
      </c>
      <c r="I15" s="19">
        <v>0.80300000000000005</v>
      </c>
      <c r="J15" s="19">
        <v>0.80300000000000005</v>
      </c>
      <c r="K15" s="19">
        <v>0.81</v>
      </c>
      <c r="L15" s="19">
        <v>0.81</v>
      </c>
      <c r="M15" s="18">
        <v>0.57624942064285301</v>
      </c>
      <c r="N15" s="18">
        <v>0.57624942064285301</v>
      </c>
    </row>
    <row r="16" spans="1:14" x14ac:dyDescent="0.2">
      <c r="A16" s="6" t="s">
        <v>2034</v>
      </c>
      <c r="B16" s="6">
        <v>14</v>
      </c>
      <c r="C16" s="17">
        <v>0</v>
      </c>
      <c r="D16" s="17" t="str">
        <f>VLOOKUP(C16,ineq_lookup!$A$2:$B$9,2,0)</f>
        <v>Subtour elimination constraint</v>
      </c>
      <c r="E16" s="17" t="s">
        <v>2019</v>
      </c>
      <c r="F16" s="19">
        <v>0.86699999999999999</v>
      </c>
      <c r="G16" s="19">
        <v>0.76700000000000002</v>
      </c>
      <c r="H16" s="19">
        <v>0.81100000000000005</v>
      </c>
      <c r="I16" s="19">
        <v>0.79800000000000004</v>
      </c>
      <c r="J16" s="19">
        <v>0.79600000000000004</v>
      </c>
      <c r="K16" s="19">
        <v>0.80200000000000005</v>
      </c>
      <c r="L16" s="19">
        <v>0.80900000000000005</v>
      </c>
      <c r="M16" s="18">
        <v>0.61443885167439805</v>
      </c>
      <c r="N16" s="18">
        <v>0.57691934704780601</v>
      </c>
    </row>
    <row r="17" spans="1:14" x14ac:dyDescent="0.2">
      <c r="A17" s="6" t="s">
        <v>2034</v>
      </c>
      <c r="B17" s="6">
        <v>15</v>
      </c>
      <c r="C17" s="17">
        <v>0</v>
      </c>
      <c r="D17" s="17" t="str">
        <f>VLOOKUP(C17,ineq_lookup!$A$2:$B$9,2,0)</f>
        <v>Subtour elimination constraint</v>
      </c>
      <c r="E17" s="17" t="s">
        <v>2020</v>
      </c>
      <c r="F17" s="19">
        <v>0.84799999999999998</v>
      </c>
      <c r="G17" s="19">
        <v>0.80200000000000005</v>
      </c>
      <c r="H17" s="19">
        <v>0.93</v>
      </c>
      <c r="I17" s="19">
        <v>0.78400000000000003</v>
      </c>
      <c r="J17" s="19">
        <v>0.77200000000000002</v>
      </c>
      <c r="K17" s="19">
        <v>0.79800000000000004</v>
      </c>
      <c r="L17" s="19">
        <v>0.81299999999999994</v>
      </c>
      <c r="M17" s="18">
        <v>0.585895776748657</v>
      </c>
      <c r="N17" s="18">
        <v>0.36737190186977398</v>
      </c>
    </row>
    <row r="18" spans="1:14" x14ac:dyDescent="0.2">
      <c r="A18" s="6" t="s">
        <v>2034</v>
      </c>
      <c r="B18" s="6">
        <v>16</v>
      </c>
      <c r="C18" s="17">
        <v>0</v>
      </c>
      <c r="D18" s="17" t="str">
        <f>VLOOKUP(C18,ineq_lookup!$A$2:$B$9,2,0)</f>
        <v>Subtour elimination constraint</v>
      </c>
      <c r="E18" s="17" t="s">
        <v>2021</v>
      </c>
      <c r="F18" s="19">
        <v>0.81499999999999995</v>
      </c>
      <c r="G18" s="19">
        <v>0.80100000000000005</v>
      </c>
      <c r="H18" s="19">
        <v>0.82599999999999996</v>
      </c>
      <c r="I18" s="19">
        <v>0.75800000000000001</v>
      </c>
      <c r="J18" s="19">
        <v>0.75900000000000001</v>
      </c>
      <c r="K18" s="19">
        <v>0.77900000000000003</v>
      </c>
      <c r="L18" s="19">
        <v>0.78400000000000003</v>
      </c>
      <c r="M18" s="18">
        <v>0.54591897130012501</v>
      </c>
      <c r="N18" s="18">
        <v>0.50454673171043396</v>
      </c>
    </row>
    <row r="19" spans="1:14" x14ac:dyDescent="0.2">
      <c r="A19" s="6" t="s">
        <v>2034</v>
      </c>
      <c r="B19" s="6">
        <v>17</v>
      </c>
      <c r="C19" s="17">
        <v>0</v>
      </c>
      <c r="D19" s="17" t="str">
        <f>VLOOKUP(C19,ineq_lookup!$A$2:$B$9,2,0)</f>
        <v>Subtour elimination constraint</v>
      </c>
      <c r="E19" s="17" t="s">
        <v>2022</v>
      </c>
      <c r="F19" s="19">
        <v>0.874</v>
      </c>
      <c r="G19" s="19">
        <v>0.81699999999999995</v>
      </c>
      <c r="H19" s="19">
        <v>0.90300000000000002</v>
      </c>
      <c r="I19" s="19">
        <v>0.80400000000000005</v>
      </c>
      <c r="J19" s="19">
        <v>0.8</v>
      </c>
      <c r="K19" s="19">
        <v>0.81599999999999995</v>
      </c>
      <c r="L19" s="19">
        <v>0.82799999999999996</v>
      </c>
      <c r="M19" s="18">
        <v>0.52724334597587597</v>
      </c>
      <c r="N19" s="18">
        <v>0.43374127149581898</v>
      </c>
    </row>
    <row r="20" spans="1:14" x14ac:dyDescent="0.2">
      <c r="A20" s="6" t="s">
        <v>2034</v>
      </c>
      <c r="B20" s="6">
        <v>18</v>
      </c>
      <c r="C20" s="17">
        <v>1</v>
      </c>
      <c r="D20" s="17" t="str">
        <f>VLOOKUP(C20,ineq_lookup!$A$2:$B$9,2,0)</f>
        <v>Blossom inequalities (|T| = 2)</v>
      </c>
      <c r="E20" s="17" t="s">
        <v>983</v>
      </c>
      <c r="F20" s="19">
        <v>0.85199999999999998</v>
      </c>
      <c r="G20" s="19">
        <v>0.97499999999999998</v>
      </c>
      <c r="H20" s="19">
        <v>0.97499999999999998</v>
      </c>
      <c r="I20" s="19">
        <v>0.87</v>
      </c>
      <c r="J20" s="19">
        <v>0.87</v>
      </c>
      <c r="K20" s="19">
        <v>0.90500000000000003</v>
      </c>
      <c r="L20" s="19">
        <v>0.90500000000000003</v>
      </c>
      <c r="M20" s="18">
        <v>0.368005841970444</v>
      </c>
      <c r="N20" s="18">
        <v>0.368005841970444</v>
      </c>
    </row>
    <row r="21" spans="1:14" x14ac:dyDescent="0.2">
      <c r="A21" s="6" t="s">
        <v>2034</v>
      </c>
      <c r="B21" s="20">
        <v>19</v>
      </c>
      <c r="C21" s="21">
        <v>1</v>
      </c>
      <c r="D21" s="21" t="str">
        <f>VLOOKUP(C21,ineq_lookup!$A$2:$B$9,2,0)</f>
        <v>Blossom inequalities (|T| = 2)</v>
      </c>
      <c r="E21" s="21" t="s">
        <v>984</v>
      </c>
      <c r="F21" s="22">
        <v>0.93700000000000006</v>
      </c>
      <c r="G21" s="19">
        <v>0.92200000000000004</v>
      </c>
      <c r="H21" s="19">
        <v>0.97199999999999998</v>
      </c>
      <c r="I21" s="19">
        <v>0.89600000000000002</v>
      </c>
      <c r="J21" s="19">
        <v>0.89900000000000002</v>
      </c>
      <c r="K21" s="19">
        <v>0.91800000000000004</v>
      </c>
      <c r="L21" s="19">
        <v>0.92500000000000004</v>
      </c>
      <c r="M21" s="18">
        <v>0.67046403884887695</v>
      </c>
      <c r="N21" s="23">
        <v>0.45792263746261602</v>
      </c>
    </row>
    <row r="22" spans="1:14" x14ac:dyDescent="0.2">
      <c r="A22" s="6" t="s">
        <v>2034</v>
      </c>
      <c r="B22" s="6">
        <v>20</v>
      </c>
      <c r="C22" s="17">
        <v>1</v>
      </c>
      <c r="D22" s="17" t="str">
        <f>VLOOKUP(C22,ineq_lookup!$A$2:$B$9,2,0)</f>
        <v>Blossom inequalities (|T| = 2)</v>
      </c>
      <c r="E22" s="17" t="s">
        <v>985</v>
      </c>
      <c r="F22" s="19">
        <v>0.871</v>
      </c>
      <c r="G22" s="19">
        <v>0.93300000000000005</v>
      </c>
      <c r="H22" s="19">
        <v>0.95899999999999996</v>
      </c>
      <c r="I22" s="19">
        <v>0.874</v>
      </c>
      <c r="J22" s="19">
        <v>0.877</v>
      </c>
      <c r="K22" s="19">
        <v>0.90400000000000003</v>
      </c>
      <c r="L22" s="19">
        <v>0.90800000000000003</v>
      </c>
      <c r="M22" s="18">
        <v>0.46585798263549799</v>
      </c>
      <c r="N22" s="18">
        <v>0.41126835346221902</v>
      </c>
    </row>
    <row r="23" spans="1:14" x14ac:dyDescent="0.2">
      <c r="A23" s="6" t="s">
        <v>2034</v>
      </c>
      <c r="B23" s="6">
        <v>21</v>
      </c>
      <c r="C23" s="17">
        <v>1</v>
      </c>
      <c r="D23" s="17" t="str">
        <f>VLOOKUP(C23,ineq_lookup!$A$2:$B$9,2,0)</f>
        <v>Blossom inequalities (|T| = 2)</v>
      </c>
      <c r="E23" s="17" t="s">
        <v>2009</v>
      </c>
      <c r="F23" s="19">
        <v>0.90200000000000002</v>
      </c>
      <c r="G23" s="19">
        <v>0.97</v>
      </c>
      <c r="H23" s="19">
        <v>0.97</v>
      </c>
      <c r="I23" s="19">
        <v>0.89600000000000002</v>
      </c>
      <c r="J23" s="19">
        <v>0.89600000000000002</v>
      </c>
      <c r="K23" s="19">
        <v>0.92200000000000004</v>
      </c>
      <c r="L23" s="19">
        <v>0.92200000000000004</v>
      </c>
      <c r="M23" s="18">
        <v>0.51310372352600098</v>
      </c>
      <c r="N23" s="18">
        <v>0.51310372352600098</v>
      </c>
    </row>
    <row r="24" spans="1:14" x14ac:dyDescent="0.2">
      <c r="A24" s="6" t="s">
        <v>2034</v>
      </c>
      <c r="B24" s="6">
        <v>22</v>
      </c>
      <c r="C24" s="17">
        <v>1</v>
      </c>
      <c r="D24" s="17" t="str">
        <f>VLOOKUP(C24,ineq_lookup!$A$2:$B$9,2,0)</f>
        <v>Blossom inequalities (|T| = 2)</v>
      </c>
      <c r="E24" s="17" t="s">
        <v>2010</v>
      </c>
      <c r="F24" s="19">
        <v>0.86399999999999999</v>
      </c>
      <c r="G24" s="19">
        <v>0.97399999999999998</v>
      </c>
      <c r="H24" s="19">
        <v>0.98199999999999998</v>
      </c>
      <c r="I24" s="19">
        <v>0.88</v>
      </c>
      <c r="J24" s="19">
        <v>0.88200000000000001</v>
      </c>
      <c r="K24" s="19">
        <v>0.91200000000000003</v>
      </c>
      <c r="L24" s="19">
        <v>0.91300000000000003</v>
      </c>
      <c r="M24" s="18">
        <v>0.41457404196262398</v>
      </c>
      <c r="N24" s="18">
        <v>0.39068706333637199</v>
      </c>
    </row>
    <row r="25" spans="1:14" x14ac:dyDescent="0.2">
      <c r="A25" s="6" t="s">
        <v>2034</v>
      </c>
      <c r="B25" s="6">
        <v>23</v>
      </c>
      <c r="C25" s="17">
        <v>1</v>
      </c>
      <c r="D25" s="17" t="str">
        <f>VLOOKUP(C25,ineq_lookup!$A$2:$B$9,2,0)</f>
        <v>Blossom inequalities (|T| = 2)</v>
      </c>
      <c r="E25" s="17" t="s">
        <v>2011</v>
      </c>
      <c r="F25" s="19">
        <v>0.90600000000000003</v>
      </c>
      <c r="G25" s="19">
        <v>0.95699999999999996</v>
      </c>
      <c r="H25" s="19">
        <v>0.97499999999999998</v>
      </c>
      <c r="I25" s="19">
        <v>0.89800000000000002</v>
      </c>
      <c r="J25" s="19">
        <v>0.89900000000000002</v>
      </c>
      <c r="K25" s="19">
        <v>0.92200000000000004</v>
      </c>
      <c r="L25" s="19">
        <v>0.92400000000000004</v>
      </c>
      <c r="M25" s="18">
        <v>0.52989050745963995</v>
      </c>
      <c r="N25" s="18">
        <v>0.44311507046222698</v>
      </c>
    </row>
    <row r="26" spans="1:14" x14ac:dyDescent="0.2">
      <c r="A26" s="6" t="s">
        <v>2034</v>
      </c>
      <c r="B26" s="6">
        <v>24</v>
      </c>
      <c r="C26" s="17">
        <v>1</v>
      </c>
      <c r="D26" s="17" t="str">
        <f>VLOOKUP(C26,ineq_lookup!$A$2:$B$9,2,0)</f>
        <v>Blossom inequalities (|T| = 2)</v>
      </c>
      <c r="E26" s="17" t="s">
        <v>2012</v>
      </c>
      <c r="F26" s="19">
        <v>0.89200000000000002</v>
      </c>
      <c r="G26" s="19">
        <v>0.96</v>
      </c>
      <c r="H26" s="19">
        <v>0.97499999999999998</v>
      </c>
      <c r="I26" s="19">
        <v>0.89100000000000001</v>
      </c>
      <c r="J26" s="19">
        <v>0.89300000000000002</v>
      </c>
      <c r="K26" s="19">
        <v>0.91800000000000004</v>
      </c>
      <c r="L26" s="19">
        <v>0.92100000000000004</v>
      </c>
      <c r="M26" s="18">
        <v>0.52668424447377504</v>
      </c>
      <c r="N26" s="18">
        <v>0.46370370686054202</v>
      </c>
    </row>
    <row r="27" spans="1:14" x14ac:dyDescent="0.2">
      <c r="A27" s="6" t="s">
        <v>2034</v>
      </c>
      <c r="B27" s="6">
        <v>25</v>
      </c>
      <c r="C27" s="17">
        <v>1</v>
      </c>
      <c r="D27" s="17" t="str">
        <f>VLOOKUP(C27,ineq_lookup!$A$2:$B$9,2,0)</f>
        <v>Blossom inequalities (|T| = 2)</v>
      </c>
      <c r="E27" s="17" t="s">
        <v>2013</v>
      </c>
      <c r="F27" s="19">
        <v>0.83399999999999996</v>
      </c>
      <c r="G27" s="19">
        <v>0.95</v>
      </c>
      <c r="H27" s="19">
        <v>0.97799999999999998</v>
      </c>
      <c r="I27" s="19">
        <v>0.84899999999999998</v>
      </c>
      <c r="J27" s="19">
        <v>0.85199999999999998</v>
      </c>
      <c r="K27" s="19">
        <v>0.88800000000000001</v>
      </c>
      <c r="L27" s="19">
        <v>0.89300000000000002</v>
      </c>
      <c r="M27" s="18">
        <v>0.38060930371284502</v>
      </c>
      <c r="N27" s="18">
        <v>0.31215548515319802</v>
      </c>
    </row>
    <row r="28" spans="1:14" x14ac:dyDescent="0.2">
      <c r="A28" s="6" t="s">
        <v>2034</v>
      </c>
      <c r="B28" s="6">
        <v>26</v>
      </c>
      <c r="C28" s="17">
        <v>1</v>
      </c>
      <c r="D28" s="17" t="str">
        <f>VLOOKUP(C28,ineq_lookup!$A$2:$B$9,2,0)</f>
        <v>Blossom inequalities (|T| = 2)</v>
      </c>
      <c r="E28" s="17" t="s">
        <v>2014</v>
      </c>
      <c r="F28" s="19">
        <v>0.81699999999999995</v>
      </c>
      <c r="G28" s="19">
        <v>0.83</v>
      </c>
      <c r="H28" s="19">
        <v>0.99399999999999999</v>
      </c>
      <c r="I28" s="19">
        <v>0.76900000000000002</v>
      </c>
      <c r="J28" s="19">
        <v>0.79</v>
      </c>
      <c r="K28" s="19">
        <v>0.82</v>
      </c>
      <c r="L28" s="19">
        <v>0.85699999999999998</v>
      </c>
      <c r="M28" s="18">
        <v>0.69523096084594704</v>
      </c>
      <c r="N28" s="18">
        <v>0.53564482927322399</v>
      </c>
    </row>
    <row r="29" spans="1:14" x14ac:dyDescent="0.2">
      <c r="A29" s="6" t="s">
        <v>2034</v>
      </c>
      <c r="B29" s="6">
        <v>27</v>
      </c>
      <c r="C29" s="17">
        <v>1</v>
      </c>
      <c r="D29" s="17" t="str">
        <f>VLOOKUP(C29,ineq_lookup!$A$2:$B$9,2,0)</f>
        <v>Blossom inequalities (|T| = 2)</v>
      </c>
      <c r="E29" s="17" t="s">
        <v>2015</v>
      </c>
      <c r="F29" s="19">
        <v>0.84</v>
      </c>
      <c r="G29" s="19">
        <v>0.95499999999999996</v>
      </c>
      <c r="H29" s="19">
        <v>0.98399999999999999</v>
      </c>
      <c r="I29" s="19">
        <v>0.84199999999999997</v>
      </c>
      <c r="J29" s="19">
        <v>0.84199999999999997</v>
      </c>
      <c r="K29" s="19">
        <v>0.88400000000000001</v>
      </c>
      <c r="L29" s="19">
        <v>0.88700000000000001</v>
      </c>
      <c r="M29" s="18">
        <v>0.48936632275581399</v>
      </c>
      <c r="N29" s="18">
        <v>0.45270806550979598</v>
      </c>
    </row>
    <row r="30" spans="1:14" x14ac:dyDescent="0.2">
      <c r="A30" s="6" t="s">
        <v>2034</v>
      </c>
      <c r="B30" s="6">
        <v>28</v>
      </c>
      <c r="C30" s="17">
        <v>1</v>
      </c>
      <c r="D30" s="17" t="str">
        <f>VLOOKUP(C30,ineq_lookup!$A$2:$B$9,2,0)</f>
        <v>Blossom inequalities (|T| = 2)</v>
      </c>
      <c r="E30" s="17" t="s">
        <v>2016</v>
      </c>
      <c r="F30" s="19">
        <v>0.84599999999999997</v>
      </c>
      <c r="G30" s="19">
        <v>0.98299999999999998</v>
      </c>
      <c r="H30" s="19">
        <v>0.98399999999999999</v>
      </c>
      <c r="I30" s="19">
        <v>0.84899999999999998</v>
      </c>
      <c r="J30" s="19">
        <v>0.84899999999999998</v>
      </c>
      <c r="K30" s="19">
        <v>0.89200000000000002</v>
      </c>
      <c r="L30" s="19">
        <v>0.89200000000000002</v>
      </c>
      <c r="M30" s="18">
        <v>0.44410038739442798</v>
      </c>
      <c r="N30" s="18">
        <v>0.44286862015724199</v>
      </c>
    </row>
    <row r="31" spans="1:14" x14ac:dyDescent="0.2">
      <c r="A31" s="6" t="s">
        <v>2034</v>
      </c>
      <c r="B31" s="6">
        <v>29</v>
      </c>
      <c r="C31" s="17">
        <v>1</v>
      </c>
      <c r="D31" s="17" t="str">
        <f>VLOOKUP(C31,ineq_lookup!$A$2:$B$9,2,0)</f>
        <v>Blossom inequalities (|T| = 2)</v>
      </c>
      <c r="E31" s="17" t="s">
        <v>2017</v>
      </c>
      <c r="F31" s="19">
        <v>0.84299999999999997</v>
      </c>
      <c r="G31" s="19">
        <v>0.94399999999999995</v>
      </c>
      <c r="H31" s="19">
        <v>0.97</v>
      </c>
      <c r="I31" s="19">
        <v>0.85199999999999998</v>
      </c>
      <c r="J31" s="19">
        <v>0.85399999999999998</v>
      </c>
      <c r="K31" s="19">
        <v>0.89</v>
      </c>
      <c r="L31" s="19">
        <v>0.89400000000000002</v>
      </c>
      <c r="M31" s="18">
        <v>0.47039169073104897</v>
      </c>
      <c r="N31" s="18">
        <v>0.42353248596191401</v>
      </c>
    </row>
    <row r="32" spans="1:14" x14ac:dyDescent="0.2">
      <c r="A32" s="6" t="s">
        <v>2034</v>
      </c>
      <c r="B32" s="6">
        <v>30</v>
      </c>
      <c r="C32" s="17">
        <v>1</v>
      </c>
      <c r="D32" s="17" t="str">
        <f>VLOOKUP(C32,ineq_lookup!$A$2:$B$9,2,0)</f>
        <v>Blossom inequalities (|T| = 2)</v>
      </c>
      <c r="E32" s="17" t="s">
        <v>2018</v>
      </c>
      <c r="F32" s="19">
        <v>0.83699999999999997</v>
      </c>
      <c r="G32" s="19">
        <v>0.98399999999999999</v>
      </c>
      <c r="H32" s="19">
        <v>0.98799999999999999</v>
      </c>
      <c r="I32" s="19">
        <v>0.83899999999999997</v>
      </c>
      <c r="J32" s="19">
        <v>0.84</v>
      </c>
      <c r="K32" s="19">
        <v>0.88600000000000001</v>
      </c>
      <c r="L32" s="19">
        <v>0.88700000000000001</v>
      </c>
      <c r="M32" s="18">
        <v>0.51721793413162198</v>
      </c>
      <c r="N32" s="18">
        <v>0.50780463218688998</v>
      </c>
    </row>
    <row r="33" spans="1:14" x14ac:dyDescent="0.2">
      <c r="A33" s="6" t="s">
        <v>2034</v>
      </c>
      <c r="B33" s="6">
        <v>31</v>
      </c>
      <c r="C33" s="17">
        <v>1</v>
      </c>
      <c r="D33" s="17" t="str">
        <f>VLOOKUP(C33,ineq_lookup!$A$2:$B$9,2,0)</f>
        <v>Blossom inequalities (|T| = 2)</v>
      </c>
      <c r="E33" s="17" t="s">
        <v>2019</v>
      </c>
      <c r="F33" s="19">
        <v>0.84699999999999998</v>
      </c>
      <c r="G33" s="19">
        <v>0.89800000000000002</v>
      </c>
      <c r="H33" s="19">
        <v>0.98199999999999998</v>
      </c>
      <c r="I33" s="19">
        <v>0.83299999999999996</v>
      </c>
      <c r="J33" s="19">
        <v>0.84899999999999998</v>
      </c>
      <c r="K33" s="19">
        <v>0.872</v>
      </c>
      <c r="L33" s="19">
        <v>0.89200000000000002</v>
      </c>
      <c r="M33" s="18">
        <v>0.58283141255378701</v>
      </c>
      <c r="N33" s="18">
        <v>0.45758422215779598</v>
      </c>
    </row>
    <row r="34" spans="1:14" x14ac:dyDescent="0.2">
      <c r="A34" s="6" t="s">
        <v>2034</v>
      </c>
      <c r="B34" s="6">
        <v>32</v>
      </c>
      <c r="C34" s="17">
        <v>1</v>
      </c>
      <c r="D34" s="17" t="str">
        <f>VLOOKUP(C34,ineq_lookup!$A$2:$B$9,2,0)</f>
        <v>Blossom inequalities (|T| = 2)</v>
      </c>
      <c r="E34" s="17" t="s">
        <v>2020</v>
      </c>
      <c r="F34" s="19">
        <v>0.84699999999999998</v>
      </c>
      <c r="G34" s="19">
        <v>0.95899999999999996</v>
      </c>
      <c r="H34" s="19">
        <v>0.97899999999999998</v>
      </c>
      <c r="I34" s="19">
        <v>0.85899999999999999</v>
      </c>
      <c r="J34" s="19">
        <v>0.86099999999999999</v>
      </c>
      <c r="K34" s="19">
        <v>0.89600000000000002</v>
      </c>
      <c r="L34" s="19">
        <v>0.9</v>
      </c>
      <c r="M34" s="18">
        <v>0.38383165001869202</v>
      </c>
      <c r="N34" s="18">
        <v>0.34578405320644401</v>
      </c>
    </row>
    <row r="35" spans="1:14" x14ac:dyDescent="0.2">
      <c r="A35" s="6" t="s">
        <v>2034</v>
      </c>
      <c r="B35" s="6">
        <v>33</v>
      </c>
      <c r="C35" s="17">
        <v>1</v>
      </c>
      <c r="D35" s="17" t="str">
        <f>VLOOKUP(C35,ineq_lookup!$A$2:$B$9,2,0)</f>
        <v>Blossom inequalities (|T| = 2)</v>
      </c>
      <c r="E35" s="17" t="s">
        <v>2021</v>
      </c>
      <c r="F35" s="19">
        <v>0.92400000000000004</v>
      </c>
      <c r="G35" s="19">
        <v>0.95</v>
      </c>
      <c r="H35" s="19">
        <v>0.97299999999999998</v>
      </c>
      <c r="I35" s="19">
        <v>0.89700000000000002</v>
      </c>
      <c r="J35" s="19">
        <v>0.9</v>
      </c>
      <c r="K35" s="19">
        <v>0.92100000000000004</v>
      </c>
      <c r="L35" s="19">
        <v>0.92500000000000004</v>
      </c>
      <c r="M35" s="18">
        <v>0.67056590318679798</v>
      </c>
      <c r="N35" s="18">
        <v>0.60027199983596802</v>
      </c>
    </row>
    <row r="36" spans="1:14" x14ac:dyDescent="0.2">
      <c r="A36" s="6" t="s">
        <v>2034</v>
      </c>
      <c r="B36" s="6">
        <v>34</v>
      </c>
      <c r="C36" s="17">
        <v>1</v>
      </c>
      <c r="D36" s="17" t="str">
        <f>VLOOKUP(C36,ineq_lookup!$A$2:$B$9,2,0)</f>
        <v>Blossom inequalities (|T| = 2)</v>
      </c>
      <c r="E36" s="17" t="s">
        <v>2022</v>
      </c>
      <c r="F36" s="19">
        <v>0.86299999999999999</v>
      </c>
      <c r="G36" s="19">
        <v>0.95299999999999996</v>
      </c>
      <c r="H36" s="19">
        <v>0.95499999999999996</v>
      </c>
      <c r="I36" s="19">
        <v>0.875</v>
      </c>
      <c r="J36" s="19">
        <v>0.875</v>
      </c>
      <c r="K36" s="19">
        <v>0.90600000000000003</v>
      </c>
      <c r="L36" s="19">
        <v>0.90700000000000003</v>
      </c>
      <c r="M36" s="18">
        <v>0.47917807102203402</v>
      </c>
      <c r="N36" s="18">
        <v>0.47667780518531799</v>
      </c>
    </row>
    <row r="37" spans="1:14" x14ac:dyDescent="0.2">
      <c r="A37" s="6" t="s">
        <v>2034</v>
      </c>
      <c r="B37" s="6">
        <v>35</v>
      </c>
      <c r="C37" s="17">
        <v>2</v>
      </c>
      <c r="D37" s="17" t="str">
        <f>VLOOKUP(C37,ineq_lookup!$A$2:$B$9,2,0)</f>
        <v>Advanced comb inequalities (|T| &gt;= 2)</v>
      </c>
      <c r="E37" s="17" t="s">
        <v>983</v>
      </c>
      <c r="F37" s="19">
        <v>0.86699999999999999</v>
      </c>
      <c r="G37" s="19">
        <v>0.92100000000000004</v>
      </c>
      <c r="H37" s="19">
        <v>0</v>
      </c>
      <c r="I37" s="19">
        <v>0.80300000000000005</v>
      </c>
      <c r="J37" s="19">
        <v>0.68300000000000005</v>
      </c>
      <c r="K37" s="19">
        <v>0.747</v>
      </c>
      <c r="L37" s="19">
        <v>0</v>
      </c>
      <c r="M37" s="18">
        <v>0.18944920599460599</v>
      </c>
      <c r="N37" s="18">
        <v>0.99866914749145497</v>
      </c>
    </row>
    <row r="38" spans="1:14" x14ac:dyDescent="0.2">
      <c r="A38" s="6" t="s">
        <v>2034</v>
      </c>
      <c r="B38" s="20">
        <v>36</v>
      </c>
      <c r="C38" s="21">
        <v>2</v>
      </c>
      <c r="D38" s="21" t="str">
        <f>VLOOKUP(C38,ineq_lookup!$A$2:$B$9,2,0)</f>
        <v>Advanced comb inequalities (|T| &gt;= 2)</v>
      </c>
      <c r="E38" s="21" t="s">
        <v>984</v>
      </c>
      <c r="F38" s="22">
        <v>0.92600000000000005</v>
      </c>
      <c r="G38" s="19">
        <v>0.91600000000000004</v>
      </c>
      <c r="H38" s="19">
        <v>0.82599999999999996</v>
      </c>
      <c r="I38" s="19">
        <v>0.85299999999999998</v>
      </c>
      <c r="J38" s="19">
        <v>0.871</v>
      </c>
      <c r="K38" s="19">
        <v>0.79800000000000004</v>
      </c>
      <c r="L38" s="19">
        <v>0.80200000000000005</v>
      </c>
      <c r="M38" s="23">
        <v>0.22744356095790899</v>
      </c>
      <c r="N38" s="18">
        <v>0.379887044429779</v>
      </c>
    </row>
    <row r="39" spans="1:14" x14ac:dyDescent="0.2">
      <c r="A39" s="6" t="s">
        <v>2034</v>
      </c>
      <c r="B39" s="6">
        <v>37</v>
      </c>
      <c r="C39" s="17">
        <v>2</v>
      </c>
      <c r="D39" s="17" t="str">
        <f>VLOOKUP(C39,ineq_lookup!$A$2:$B$9,2,0)</f>
        <v>Advanced comb inequalities (|T| &gt;= 2)</v>
      </c>
      <c r="E39" s="17" t="s">
        <v>985</v>
      </c>
      <c r="F39" s="19">
        <v>0.88100000000000001</v>
      </c>
      <c r="G39" s="19">
        <v>0.91400000000000003</v>
      </c>
      <c r="H39" s="19">
        <v>0.84899999999999998</v>
      </c>
      <c r="I39" s="19">
        <v>0.78600000000000003</v>
      </c>
      <c r="J39" s="19">
        <v>0.80900000000000005</v>
      </c>
      <c r="K39" s="19">
        <v>0.73099999999999998</v>
      </c>
      <c r="L39" s="19">
        <v>0.73799999999999999</v>
      </c>
      <c r="M39" s="18">
        <v>0.206414759159088</v>
      </c>
      <c r="N39" s="18">
        <v>0.27467700839042702</v>
      </c>
    </row>
    <row r="40" spans="1:14" x14ac:dyDescent="0.2">
      <c r="A40" s="6" t="s">
        <v>2034</v>
      </c>
      <c r="B40" s="6">
        <v>38</v>
      </c>
      <c r="C40" s="17">
        <v>2</v>
      </c>
      <c r="D40" s="17" t="str">
        <f>VLOOKUP(C40,ineq_lookup!$A$2:$B$9,2,0)</f>
        <v>Advanced comb inequalities (|T| &gt;= 2)</v>
      </c>
      <c r="E40" s="17" t="s">
        <v>2009</v>
      </c>
      <c r="F40" s="19">
        <v>0.91</v>
      </c>
      <c r="G40" s="19">
        <v>0.91500000000000004</v>
      </c>
      <c r="H40" s="19">
        <v>0.86799999999999999</v>
      </c>
      <c r="I40" s="19">
        <v>0.84299999999999997</v>
      </c>
      <c r="J40" s="19">
        <v>0.85199999999999998</v>
      </c>
      <c r="K40" s="19">
        <v>0.78700000000000003</v>
      </c>
      <c r="L40" s="19">
        <v>0.78900000000000003</v>
      </c>
      <c r="M40" s="18">
        <v>0.26703728735446902</v>
      </c>
      <c r="N40" s="18">
        <v>0.32951240241527602</v>
      </c>
    </row>
    <row r="41" spans="1:14" x14ac:dyDescent="0.2">
      <c r="A41" s="6" t="s">
        <v>2034</v>
      </c>
      <c r="B41" s="6">
        <v>39</v>
      </c>
      <c r="C41" s="17">
        <v>2</v>
      </c>
      <c r="D41" s="17" t="str">
        <f>VLOOKUP(C41,ineq_lookup!$A$2:$B$9,2,0)</f>
        <v>Advanced comb inequalities (|T| &gt;= 2)</v>
      </c>
      <c r="E41" s="17" t="s">
        <v>2010</v>
      </c>
      <c r="F41" s="19">
        <v>0.88600000000000001</v>
      </c>
      <c r="G41" s="19">
        <v>0.92300000000000004</v>
      </c>
      <c r="H41" s="19">
        <v>0.92300000000000004</v>
      </c>
      <c r="I41" s="19">
        <v>0.80900000000000005</v>
      </c>
      <c r="J41" s="19">
        <v>0.80900000000000005</v>
      </c>
      <c r="K41" s="19">
        <v>0.754</v>
      </c>
      <c r="L41" s="19">
        <v>0.754</v>
      </c>
      <c r="M41" s="18">
        <v>0.23511749505996701</v>
      </c>
      <c r="N41" s="18">
        <v>0.23511749505996701</v>
      </c>
    </row>
    <row r="42" spans="1:14" x14ac:dyDescent="0.2">
      <c r="A42" s="6" t="s">
        <v>2034</v>
      </c>
      <c r="B42" s="6">
        <v>40</v>
      </c>
      <c r="C42" s="17">
        <v>2</v>
      </c>
      <c r="D42" s="17" t="str">
        <f>VLOOKUP(C42,ineq_lookup!$A$2:$B$9,2,0)</f>
        <v>Advanced comb inequalities (|T| &gt;= 2)</v>
      </c>
      <c r="E42" s="17" t="s">
        <v>2011</v>
      </c>
      <c r="F42" s="19">
        <v>0.91500000000000004</v>
      </c>
      <c r="G42" s="19">
        <v>0.91400000000000003</v>
      </c>
      <c r="H42" s="19">
        <v>0.84699999999999998</v>
      </c>
      <c r="I42" s="19">
        <v>0.83699999999999997</v>
      </c>
      <c r="J42" s="19">
        <v>0.85599999999999998</v>
      </c>
      <c r="K42" s="19">
        <v>0.78</v>
      </c>
      <c r="L42" s="19">
        <v>0.78900000000000003</v>
      </c>
      <c r="M42" s="18">
        <v>0.25015190988779101</v>
      </c>
      <c r="N42" s="18">
        <v>0.35338424146175401</v>
      </c>
    </row>
    <row r="43" spans="1:14" x14ac:dyDescent="0.2">
      <c r="A43" s="6" t="s">
        <v>2034</v>
      </c>
      <c r="B43" s="6">
        <v>41</v>
      </c>
      <c r="C43" s="17">
        <v>2</v>
      </c>
      <c r="D43" s="17" t="str">
        <f>VLOOKUP(C43,ineq_lookup!$A$2:$B$9,2,0)</f>
        <v>Advanced comb inequalities (|T| &gt;= 2)</v>
      </c>
      <c r="E43" s="17" t="s">
        <v>2012</v>
      </c>
      <c r="F43" s="19">
        <v>0.90900000000000003</v>
      </c>
      <c r="G43" s="19">
        <v>0.88900000000000001</v>
      </c>
      <c r="H43" s="19">
        <v>0.86799999999999999</v>
      </c>
      <c r="I43" s="19">
        <v>0.84499999999999997</v>
      </c>
      <c r="J43" s="19">
        <v>0.85099999999999998</v>
      </c>
      <c r="K43" s="19">
        <v>0.78500000000000003</v>
      </c>
      <c r="L43" s="19">
        <v>0.78700000000000003</v>
      </c>
      <c r="M43" s="18">
        <v>0.30302581191062899</v>
      </c>
      <c r="N43" s="18">
        <v>0.33621176083882698</v>
      </c>
    </row>
    <row r="44" spans="1:14" x14ac:dyDescent="0.2">
      <c r="A44" s="6" t="s">
        <v>2034</v>
      </c>
      <c r="B44" s="6">
        <v>42</v>
      </c>
      <c r="C44" s="17">
        <v>2</v>
      </c>
      <c r="D44" s="17" t="str">
        <f>VLOOKUP(C44,ineq_lookup!$A$2:$B$9,2,0)</f>
        <v>Advanced comb inequalities (|T| &gt;= 2)</v>
      </c>
      <c r="E44" s="17" t="s">
        <v>2013</v>
      </c>
      <c r="F44" s="19">
        <v>0.81100000000000005</v>
      </c>
      <c r="G44" s="19">
        <v>0.872</v>
      </c>
      <c r="H44" s="19">
        <v>0</v>
      </c>
      <c r="I44" s="19">
        <v>0.73599999999999999</v>
      </c>
      <c r="J44" s="19">
        <v>0.68200000000000005</v>
      </c>
      <c r="K44" s="19">
        <v>0.67700000000000005</v>
      </c>
      <c r="L44" s="19">
        <v>0</v>
      </c>
      <c r="M44" s="18">
        <v>0.21321955323219299</v>
      </c>
      <c r="N44" s="18">
        <v>0.92909198999404896</v>
      </c>
    </row>
    <row r="45" spans="1:14" x14ac:dyDescent="0.2">
      <c r="A45" s="6" t="s">
        <v>2034</v>
      </c>
      <c r="B45" s="6">
        <v>43</v>
      </c>
      <c r="C45" s="17">
        <v>2</v>
      </c>
      <c r="D45" s="17" t="str">
        <f>VLOOKUP(C45,ineq_lookup!$A$2:$B$9,2,0)</f>
        <v>Advanced comb inequalities (|T| &gt;= 2)</v>
      </c>
      <c r="E45" s="17" t="s">
        <v>2014</v>
      </c>
      <c r="F45" s="19">
        <v>0.86099999999999999</v>
      </c>
      <c r="G45" s="19">
        <v>0.93799999999999994</v>
      </c>
      <c r="H45" s="19">
        <v>0.93799999999999994</v>
      </c>
      <c r="I45" s="19">
        <v>0.75900000000000001</v>
      </c>
      <c r="J45" s="19">
        <v>0.75900000000000001</v>
      </c>
      <c r="K45" s="19">
        <v>0.71199999999999997</v>
      </c>
      <c r="L45" s="19">
        <v>0.71199999999999997</v>
      </c>
      <c r="M45" s="18">
        <v>0.35147440433502197</v>
      </c>
      <c r="N45" s="18">
        <v>0.35147440433502197</v>
      </c>
    </row>
    <row r="46" spans="1:14" x14ac:dyDescent="0.2">
      <c r="A46" s="6" t="s">
        <v>2034</v>
      </c>
      <c r="B46" s="6">
        <v>44</v>
      </c>
      <c r="C46" s="17">
        <v>2</v>
      </c>
      <c r="D46" s="17" t="str">
        <f>VLOOKUP(C46,ineq_lookup!$A$2:$B$9,2,0)</f>
        <v>Advanced comb inequalities (|T| &gt;= 2)</v>
      </c>
      <c r="E46" s="17" t="s">
        <v>2015</v>
      </c>
      <c r="F46" s="19">
        <v>0.85799999999999998</v>
      </c>
      <c r="G46" s="19">
        <v>0.89600000000000002</v>
      </c>
      <c r="H46" s="19">
        <v>0</v>
      </c>
      <c r="I46" s="19">
        <v>0.753</v>
      </c>
      <c r="J46" s="19">
        <v>0.68300000000000005</v>
      </c>
      <c r="K46" s="19">
        <v>0.69699999999999995</v>
      </c>
      <c r="L46" s="19">
        <v>0</v>
      </c>
      <c r="M46" s="18">
        <v>0.228040590882301</v>
      </c>
      <c r="N46" s="18">
        <v>0.99397498369216897</v>
      </c>
    </row>
    <row r="47" spans="1:14" x14ac:dyDescent="0.2">
      <c r="A47" s="6" t="s">
        <v>2034</v>
      </c>
      <c r="B47" s="6">
        <v>45</v>
      </c>
      <c r="C47" s="17">
        <v>2</v>
      </c>
      <c r="D47" s="17" t="str">
        <f>VLOOKUP(C47,ineq_lookup!$A$2:$B$9,2,0)</f>
        <v>Advanced comb inequalities (|T| &gt;= 2)</v>
      </c>
      <c r="E47" s="17" t="s">
        <v>2016</v>
      </c>
      <c r="F47" s="19">
        <v>0.84799999999999998</v>
      </c>
      <c r="G47" s="19">
        <v>0.92900000000000005</v>
      </c>
      <c r="H47" s="19">
        <v>0.92900000000000005</v>
      </c>
      <c r="I47" s="19">
        <v>0.73499999999999999</v>
      </c>
      <c r="J47" s="19">
        <v>0.73499999999999999</v>
      </c>
      <c r="K47" s="19">
        <v>0.69</v>
      </c>
      <c r="L47" s="19">
        <v>0.69</v>
      </c>
      <c r="M47" s="18">
        <v>0.26579732447862597</v>
      </c>
      <c r="N47" s="18">
        <v>0.26579732447862597</v>
      </c>
    </row>
    <row r="48" spans="1:14" x14ac:dyDescent="0.2">
      <c r="A48" s="6" t="s">
        <v>2034</v>
      </c>
      <c r="B48" s="6">
        <v>46</v>
      </c>
      <c r="C48" s="17">
        <v>2</v>
      </c>
      <c r="D48" s="17" t="str">
        <f>VLOOKUP(C48,ineq_lookup!$A$2:$B$9,2,0)</f>
        <v>Advanced comb inequalities (|T| &gt;= 2)</v>
      </c>
      <c r="E48" s="17" t="s">
        <v>2017</v>
      </c>
      <c r="F48" s="19">
        <v>0.84399999999999997</v>
      </c>
      <c r="G48" s="19">
        <v>0.85599999999999998</v>
      </c>
      <c r="H48" s="19">
        <v>0</v>
      </c>
      <c r="I48" s="19">
        <v>0.76300000000000001</v>
      </c>
      <c r="J48" s="19">
        <v>0.68300000000000005</v>
      </c>
      <c r="K48" s="19">
        <v>0.69599999999999995</v>
      </c>
      <c r="L48" s="19">
        <v>0</v>
      </c>
      <c r="M48" s="18">
        <v>0.24709118157625201</v>
      </c>
      <c r="N48" s="18">
        <v>0.91083267331123396</v>
      </c>
    </row>
    <row r="49" spans="1:14" x14ac:dyDescent="0.2">
      <c r="A49" s="6" t="s">
        <v>2034</v>
      </c>
      <c r="B49" s="6">
        <v>47</v>
      </c>
      <c r="C49" s="17">
        <v>2</v>
      </c>
      <c r="D49" s="17" t="str">
        <f>VLOOKUP(C49,ineq_lookup!$A$2:$B$9,2,0)</f>
        <v>Advanced comb inequalities (|T| &gt;= 2)</v>
      </c>
      <c r="E49" s="17" t="s">
        <v>2018</v>
      </c>
      <c r="F49" s="19">
        <v>0.86499999999999999</v>
      </c>
      <c r="G49" s="19">
        <v>0.89300000000000002</v>
      </c>
      <c r="H49" s="19">
        <v>0.89300000000000002</v>
      </c>
      <c r="I49" s="19">
        <v>0.76800000000000002</v>
      </c>
      <c r="J49" s="19">
        <v>0.76800000000000002</v>
      </c>
      <c r="K49" s="19">
        <v>0.71</v>
      </c>
      <c r="L49" s="19">
        <v>0.71</v>
      </c>
      <c r="M49" s="18">
        <v>0.30696702003478998</v>
      </c>
      <c r="N49" s="18">
        <v>0.30696702003478998</v>
      </c>
    </row>
    <row r="50" spans="1:14" x14ac:dyDescent="0.2">
      <c r="A50" s="6" t="s">
        <v>2034</v>
      </c>
      <c r="B50" s="6">
        <v>48</v>
      </c>
      <c r="C50" s="17">
        <v>2</v>
      </c>
      <c r="D50" s="17" t="str">
        <f>VLOOKUP(C50,ineq_lookup!$A$2:$B$9,2,0)</f>
        <v>Advanced comb inequalities (|T| &gt;= 2)</v>
      </c>
      <c r="E50" s="17" t="s">
        <v>2019</v>
      </c>
      <c r="F50" s="19">
        <v>0.85599999999999998</v>
      </c>
      <c r="G50" s="19">
        <v>0.89100000000000001</v>
      </c>
      <c r="H50" s="19">
        <v>0</v>
      </c>
      <c r="I50" s="19">
        <v>0.753</v>
      </c>
      <c r="J50" s="19">
        <v>0.68200000000000005</v>
      </c>
      <c r="K50" s="19">
        <v>0.69599999999999995</v>
      </c>
      <c r="L50" s="19">
        <v>0</v>
      </c>
      <c r="M50" s="18">
        <v>0.28111093739668502</v>
      </c>
      <c r="N50" s="18">
        <v>0.86174291372299205</v>
      </c>
    </row>
    <row r="51" spans="1:14" x14ac:dyDescent="0.2">
      <c r="A51" s="6" t="s">
        <v>2034</v>
      </c>
      <c r="B51" s="6">
        <v>49</v>
      </c>
      <c r="C51" s="17">
        <v>2</v>
      </c>
      <c r="D51" s="17" t="str">
        <f>VLOOKUP(C51,ineq_lookup!$A$2:$B$9,2,0)</f>
        <v>Advanced comb inequalities (|T| &gt;= 2)</v>
      </c>
      <c r="E51" s="17" t="s">
        <v>2020</v>
      </c>
      <c r="F51" s="19">
        <v>0.85299999999999998</v>
      </c>
      <c r="G51" s="19">
        <v>0.90300000000000002</v>
      </c>
      <c r="H51" s="19">
        <v>0.90300000000000002</v>
      </c>
      <c r="I51" s="19">
        <v>0.78900000000000003</v>
      </c>
      <c r="J51" s="19">
        <v>0.78900000000000003</v>
      </c>
      <c r="K51" s="19">
        <v>0.73099999999999998</v>
      </c>
      <c r="L51" s="19">
        <v>0.73099999999999998</v>
      </c>
      <c r="M51" s="18">
        <v>0.21841425262391601</v>
      </c>
      <c r="N51" s="18">
        <v>0.21841425262391601</v>
      </c>
    </row>
    <row r="52" spans="1:14" x14ac:dyDescent="0.2">
      <c r="A52" s="6" t="s">
        <v>2034</v>
      </c>
      <c r="B52" s="6">
        <v>50</v>
      </c>
      <c r="C52" s="17">
        <v>2</v>
      </c>
      <c r="D52" s="17" t="str">
        <f>VLOOKUP(C52,ineq_lookup!$A$2:$B$9,2,0)</f>
        <v>Advanced comb inequalities (|T| &gt;= 2)</v>
      </c>
      <c r="E52" s="17" t="s">
        <v>2021</v>
      </c>
      <c r="F52" s="19">
        <v>0.91500000000000004</v>
      </c>
      <c r="G52" s="19">
        <v>0.91900000000000004</v>
      </c>
      <c r="H52" s="19">
        <v>0.875</v>
      </c>
      <c r="I52" s="19">
        <v>0.83799999999999997</v>
      </c>
      <c r="J52" s="19">
        <v>0.85199999999999998</v>
      </c>
      <c r="K52" s="19">
        <v>0.78300000000000003</v>
      </c>
      <c r="L52" s="19">
        <v>0.78900000000000003</v>
      </c>
      <c r="M52" s="18">
        <v>0.33755813539028201</v>
      </c>
      <c r="N52" s="18">
        <v>0.398931935429573</v>
      </c>
    </row>
    <row r="53" spans="1:14" x14ac:dyDescent="0.2">
      <c r="A53" s="6" t="s">
        <v>2034</v>
      </c>
      <c r="B53" s="6">
        <v>51</v>
      </c>
      <c r="C53" s="17">
        <v>2</v>
      </c>
      <c r="D53" s="17" t="str">
        <f>VLOOKUP(C53,ineq_lookup!$A$2:$B$9,2,0)</f>
        <v>Advanced comb inequalities (|T| &gt;= 2)</v>
      </c>
      <c r="E53" s="17" t="s">
        <v>2022</v>
      </c>
      <c r="F53" s="19">
        <v>0.877</v>
      </c>
      <c r="G53" s="19">
        <v>0.90300000000000002</v>
      </c>
      <c r="H53" s="19">
        <v>0</v>
      </c>
      <c r="I53" s="19">
        <v>0.79</v>
      </c>
      <c r="J53" s="19">
        <v>0.68300000000000005</v>
      </c>
      <c r="K53" s="19">
        <v>0.73199999999999998</v>
      </c>
      <c r="L53" s="19">
        <v>0</v>
      </c>
      <c r="M53" s="18">
        <v>0.24277863651514101</v>
      </c>
      <c r="N53" s="18">
        <v>0.99393275380134605</v>
      </c>
    </row>
    <row r="54" spans="1:14" x14ac:dyDescent="0.2">
      <c r="A54" s="6" t="s">
        <v>2034</v>
      </c>
      <c r="B54" s="6">
        <v>52</v>
      </c>
      <c r="C54" s="17">
        <v>3</v>
      </c>
      <c r="D54" s="17" t="str">
        <f>VLOOKUP(C54,ineq_lookup!$A$2:$B$9,2,0)</f>
        <v>Clique-tree inequalities (2 handles only)</v>
      </c>
      <c r="E54" s="17" t="s">
        <v>983</v>
      </c>
      <c r="F54" s="19">
        <v>0.80900000000000005</v>
      </c>
      <c r="G54" s="19">
        <v>0.85099999999999998</v>
      </c>
      <c r="H54" s="19">
        <v>0.65200000000000002</v>
      </c>
      <c r="I54" s="19">
        <v>0.69299999999999995</v>
      </c>
      <c r="J54" s="19">
        <v>0.77500000000000002</v>
      </c>
      <c r="K54" s="19">
        <v>0.56299999999999994</v>
      </c>
      <c r="L54" s="19">
        <v>0.57399999999999995</v>
      </c>
      <c r="M54" s="18">
        <v>0.16544046998024001</v>
      </c>
      <c r="N54" s="18">
        <v>0.231836557388306</v>
      </c>
    </row>
    <row r="55" spans="1:14" x14ac:dyDescent="0.2">
      <c r="A55" s="6" t="s">
        <v>2034</v>
      </c>
      <c r="B55" s="6">
        <v>53</v>
      </c>
      <c r="C55" s="21">
        <v>3</v>
      </c>
      <c r="D55" s="21" t="str">
        <f>VLOOKUP(C55,ineq_lookup!$A$2:$B$9,2,0)</f>
        <v>Clique-tree inequalities (2 handles only)</v>
      </c>
      <c r="E55" s="21" t="s">
        <v>984</v>
      </c>
      <c r="F55" s="22">
        <v>0.88800000000000001</v>
      </c>
      <c r="G55" s="22">
        <v>0.82899999999999996</v>
      </c>
      <c r="H55" s="19">
        <v>0.77800000000000002</v>
      </c>
      <c r="I55" s="19">
        <v>0.80800000000000005</v>
      </c>
      <c r="J55" s="19">
        <v>0.82599999999999996</v>
      </c>
      <c r="K55" s="19">
        <v>0.66800000000000004</v>
      </c>
      <c r="L55" s="19">
        <v>0.67500000000000004</v>
      </c>
      <c r="M55" s="23">
        <v>0.20062273740768399</v>
      </c>
      <c r="N55" s="18">
        <v>0.23283326625824</v>
      </c>
    </row>
    <row r="56" spans="1:14" x14ac:dyDescent="0.2">
      <c r="A56" s="6" t="s">
        <v>2034</v>
      </c>
      <c r="B56" s="6">
        <v>54</v>
      </c>
      <c r="C56" s="17">
        <v>3</v>
      </c>
      <c r="D56" s="17" t="str">
        <f>VLOOKUP(C56,ineq_lookup!$A$2:$B$9,2,0)</f>
        <v>Clique-tree inequalities (2 handles only)</v>
      </c>
      <c r="E56" s="17" t="s">
        <v>985</v>
      </c>
      <c r="F56" s="19">
        <v>0.82599999999999996</v>
      </c>
      <c r="G56" s="19">
        <v>0.76200000000000001</v>
      </c>
      <c r="H56" s="19">
        <v>0.69</v>
      </c>
      <c r="I56" s="19">
        <v>0.75</v>
      </c>
      <c r="J56" s="19">
        <v>0.78200000000000003</v>
      </c>
      <c r="K56" s="19">
        <v>0.58599999999999997</v>
      </c>
      <c r="L56" s="19">
        <v>0.59499999999999997</v>
      </c>
      <c r="M56" s="18">
        <v>0.19281241297721899</v>
      </c>
      <c r="N56" s="18">
        <v>0.22559253871440901</v>
      </c>
    </row>
    <row r="57" spans="1:14" x14ac:dyDescent="0.2">
      <c r="A57" s="6" t="s">
        <v>2034</v>
      </c>
      <c r="B57" s="6">
        <v>55</v>
      </c>
      <c r="C57" s="17">
        <v>3</v>
      </c>
      <c r="D57" s="17" t="str">
        <f>VLOOKUP(C57,ineq_lookup!$A$2:$B$9,2,0)</f>
        <v>Clique-tree inequalities (2 handles only)</v>
      </c>
      <c r="E57" s="17" t="s">
        <v>2009</v>
      </c>
      <c r="F57" s="19">
        <v>0.877</v>
      </c>
      <c r="G57" s="19">
        <v>0.83499999999999996</v>
      </c>
      <c r="H57" s="19">
        <v>0.80700000000000005</v>
      </c>
      <c r="I57" s="19">
        <v>0.79300000000000004</v>
      </c>
      <c r="J57" s="19">
        <v>0.80400000000000005</v>
      </c>
      <c r="K57" s="19">
        <v>0.65200000000000002</v>
      </c>
      <c r="L57" s="19">
        <v>0.65700000000000003</v>
      </c>
      <c r="M57" s="18">
        <v>0.199831798672676</v>
      </c>
      <c r="N57" s="18">
        <v>0.210410490632057</v>
      </c>
    </row>
    <row r="58" spans="1:14" x14ac:dyDescent="0.2">
      <c r="A58" s="6" t="s">
        <v>2034</v>
      </c>
      <c r="B58" s="6">
        <v>56</v>
      </c>
      <c r="C58" s="17">
        <v>3</v>
      </c>
      <c r="D58" s="17" t="str">
        <f>VLOOKUP(C58,ineq_lookup!$A$2:$B$9,2,0)</f>
        <v>Clique-tree inequalities (2 handles only)</v>
      </c>
      <c r="E58" s="17" t="s">
        <v>2010</v>
      </c>
      <c r="F58" s="19">
        <v>0.84099999999999997</v>
      </c>
      <c r="G58" s="19">
        <v>0.77500000000000002</v>
      </c>
      <c r="H58" s="19">
        <v>0.75</v>
      </c>
      <c r="I58" s="19">
        <v>0.77800000000000002</v>
      </c>
      <c r="J58" s="19">
        <v>0.78800000000000003</v>
      </c>
      <c r="K58" s="19">
        <v>0.61799999999999999</v>
      </c>
      <c r="L58" s="19">
        <v>0.622</v>
      </c>
      <c r="M58" s="18">
        <v>0.20905359834432599</v>
      </c>
      <c r="N58" s="18">
        <v>0.21771393716335299</v>
      </c>
    </row>
    <row r="59" spans="1:14" x14ac:dyDescent="0.2">
      <c r="A59" s="6" t="s">
        <v>2034</v>
      </c>
      <c r="B59" s="6">
        <v>57</v>
      </c>
      <c r="C59" s="17">
        <v>3</v>
      </c>
      <c r="D59" s="17" t="str">
        <f>VLOOKUP(C59,ineq_lookup!$A$2:$B$9,2,0)</f>
        <v>Clique-tree inequalities (2 handles only)</v>
      </c>
      <c r="E59" s="17" t="s">
        <v>2011</v>
      </c>
      <c r="F59" s="19">
        <v>0.878</v>
      </c>
      <c r="G59" s="19">
        <v>0.79700000000000004</v>
      </c>
      <c r="H59" s="19">
        <v>0.76</v>
      </c>
      <c r="I59" s="19">
        <v>0.81399999999999995</v>
      </c>
      <c r="J59" s="19">
        <v>0.82499999999999996</v>
      </c>
      <c r="K59" s="19">
        <v>0.66500000000000004</v>
      </c>
      <c r="L59" s="19">
        <v>0.66900000000000004</v>
      </c>
      <c r="M59" s="18">
        <v>0.22611561045050599</v>
      </c>
      <c r="N59" s="18">
        <v>0.24894034862518299</v>
      </c>
    </row>
    <row r="60" spans="1:14" x14ac:dyDescent="0.2">
      <c r="A60" s="6" t="s">
        <v>2034</v>
      </c>
      <c r="B60" s="6">
        <v>58</v>
      </c>
      <c r="C60" s="17">
        <v>3</v>
      </c>
      <c r="D60" s="17" t="str">
        <f>VLOOKUP(C60,ineq_lookup!$A$2:$B$9,2,0)</f>
        <v>Clique-tree inequalities (2 handles only)</v>
      </c>
      <c r="E60" s="17" t="s">
        <v>2012</v>
      </c>
      <c r="F60" s="19">
        <v>0.873</v>
      </c>
      <c r="G60" s="19">
        <v>0.81</v>
      </c>
      <c r="H60" s="19">
        <v>0.755</v>
      </c>
      <c r="I60" s="19">
        <v>0.79700000000000004</v>
      </c>
      <c r="J60" s="19">
        <v>0.81399999999999995</v>
      </c>
      <c r="K60" s="19">
        <v>0.64900000000000002</v>
      </c>
      <c r="L60" s="19">
        <v>0.65300000000000002</v>
      </c>
      <c r="M60" s="18">
        <v>0.21302408973376</v>
      </c>
      <c r="N60" s="18">
        <v>0.237556268771489</v>
      </c>
    </row>
    <row r="61" spans="1:14" x14ac:dyDescent="0.2">
      <c r="A61" s="6" t="s">
        <v>2034</v>
      </c>
      <c r="B61" s="6">
        <v>59</v>
      </c>
      <c r="C61" s="17">
        <v>3</v>
      </c>
      <c r="D61" s="17" t="str">
        <f>VLOOKUP(C61,ineq_lookup!$A$2:$B$9,2,0)</f>
        <v>Clique-tree inequalities (2 handles only)</v>
      </c>
      <c r="E61" s="17" t="s">
        <v>2013</v>
      </c>
      <c r="F61" s="19">
        <v>0.75600000000000001</v>
      </c>
      <c r="G61" s="19">
        <v>0.77700000000000002</v>
      </c>
      <c r="H61" s="19">
        <v>0.77700000000000002</v>
      </c>
      <c r="I61" s="19">
        <v>0.67800000000000005</v>
      </c>
      <c r="J61" s="19">
        <v>0.67800000000000005</v>
      </c>
      <c r="K61" s="19">
        <v>0.52900000000000003</v>
      </c>
      <c r="L61" s="19">
        <v>0.52900000000000003</v>
      </c>
      <c r="M61" s="18">
        <v>0.17734268307685899</v>
      </c>
      <c r="N61" s="18">
        <v>0.17734268307685899</v>
      </c>
    </row>
    <row r="62" spans="1:14" x14ac:dyDescent="0.2">
      <c r="A62" s="6" t="s">
        <v>2034</v>
      </c>
      <c r="B62" s="6">
        <v>60</v>
      </c>
      <c r="C62" s="17">
        <v>3</v>
      </c>
      <c r="D62" s="17" t="str">
        <f>VLOOKUP(C62,ineq_lookup!$A$2:$B$9,2,0)</f>
        <v>Clique-tree inequalities (2 handles only)</v>
      </c>
      <c r="E62" s="17" t="s">
        <v>2014</v>
      </c>
      <c r="F62" s="19">
        <v>0.77900000000000003</v>
      </c>
      <c r="G62" s="19">
        <v>0.67600000000000005</v>
      </c>
      <c r="H62" s="19">
        <v>0.67600000000000005</v>
      </c>
      <c r="I62" s="19">
        <v>0.73</v>
      </c>
      <c r="J62" s="19">
        <v>0.73</v>
      </c>
      <c r="K62" s="19">
        <v>0.53800000000000003</v>
      </c>
      <c r="L62" s="19">
        <v>0.53800000000000003</v>
      </c>
      <c r="M62" s="18">
        <v>0.27662169933319097</v>
      </c>
      <c r="N62" s="18">
        <v>0.27662169933319097</v>
      </c>
    </row>
    <row r="63" spans="1:14" x14ac:dyDescent="0.2">
      <c r="A63" s="6" t="s">
        <v>2034</v>
      </c>
      <c r="B63" s="6">
        <v>61</v>
      </c>
      <c r="C63" s="17">
        <v>3</v>
      </c>
      <c r="D63" s="17" t="str">
        <f>VLOOKUP(C63,ineq_lookup!$A$2:$B$9,2,0)</f>
        <v>Clique-tree inequalities (2 handles only)</v>
      </c>
      <c r="E63" s="17" t="s">
        <v>2015</v>
      </c>
      <c r="F63" s="19">
        <v>0.75900000000000001</v>
      </c>
      <c r="G63" s="19">
        <v>0.72399999999999998</v>
      </c>
      <c r="H63" s="19">
        <v>0.72399999999999998</v>
      </c>
      <c r="I63" s="19">
        <v>0.70199999999999996</v>
      </c>
      <c r="J63" s="19">
        <v>0.70199999999999996</v>
      </c>
      <c r="K63" s="19">
        <v>0.53</v>
      </c>
      <c r="L63" s="19">
        <v>0.53</v>
      </c>
      <c r="M63" s="18">
        <v>0.22139778733253501</v>
      </c>
      <c r="N63" s="18">
        <v>0.22139778733253501</v>
      </c>
    </row>
    <row r="64" spans="1:14" x14ac:dyDescent="0.2">
      <c r="A64" s="6" t="s">
        <v>2034</v>
      </c>
      <c r="B64" s="6">
        <v>62</v>
      </c>
      <c r="C64" s="17">
        <v>3</v>
      </c>
      <c r="D64" s="17" t="str">
        <f>VLOOKUP(C64,ineq_lookup!$A$2:$B$9,2,0)</f>
        <v>Clique-tree inequalities (2 handles only)</v>
      </c>
      <c r="E64" s="17" t="s">
        <v>2016</v>
      </c>
      <c r="F64" s="19">
        <v>0.80900000000000005</v>
      </c>
      <c r="G64" s="19">
        <v>0.83699999999999997</v>
      </c>
      <c r="H64" s="19">
        <v>0.63900000000000001</v>
      </c>
      <c r="I64" s="19">
        <v>0.67800000000000005</v>
      </c>
      <c r="J64" s="19">
        <v>0.76800000000000002</v>
      </c>
      <c r="K64" s="19">
        <v>0.54700000000000004</v>
      </c>
      <c r="L64" s="19">
        <v>0.56200000000000006</v>
      </c>
      <c r="M64" s="18">
        <v>0.208484977483749</v>
      </c>
      <c r="N64" s="18">
        <v>0.25368999689817401</v>
      </c>
    </row>
    <row r="65" spans="1:14" x14ac:dyDescent="0.2">
      <c r="A65" s="6" t="s">
        <v>2034</v>
      </c>
      <c r="B65" s="6">
        <v>63</v>
      </c>
      <c r="C65" s="17">
        <v>3</v>
      </c>
      <c r="D65" s="17" t="str">
        <f>VLOOKUP(C65,ineq_lookup!$A$2:$B$9,2,0)</f>
        <v>Clique-tree inequalities (2 handles only)</v>
      </c>
      <c r="E65" s="17" t="s">
        <v>2017</v>
      </c>
      <c r="F65" s="19">
        <v>0.78500000000000003</v>
      </c>
      <c r="G65" s="19">
        <v>0.69199999999999995</v>
      </c>
      <c r="H65" s="19">
        <v>0.69199999999999995</v>
      </c>
      <c r="I65" s="19">
        <v>0.74299999999999999</v>
      </c>
      <c r="J65" s="19">
        <v>0.74299999999999999</v>
      </c>
      <c r="K65" s="19">
        <v>0.55600000000000005</v>
      </c>
      <c r="L65" s="19">
        <v>0.55600000000000005</v>
      </c>
      <c r="M65" s="18">
        <v>0.22620631754398299</v>
      </c>
      <c r="N65" s="18">
        <v>0.22620631754398299</v>
      </c>
    </row>
    <row r="66" spans="1:14" x14ac:dyDescent="0.2">
      <c r="A66" s="6" t="s">
        <v>2034</v>
      </c>
      <c r="B66" s="6">
        <v>64</v>
      </c>
      <c r="C66" s="17">
        <v>3</v>
      </c>
      <c r="D66" s="17" t="str">
        <f>VLOOKUP(C66,ineq_lookup!$A$2:$B$9,2,0)</f>
        <v>Clique-tree inequalities (2 handles only)</v>
      </c>
      <c r="E66" s="17" t="s">
        <v>2018</v>
      </c>
      <c r="F66" s="19">
        <v>0.80400000000000005</v>
      </c>
      <c r="G66" s="19">
        <v>0.78100000000000003</v>
      </c>
      <c r="H66" s="19">
        <v>0.61499999999999999</v>
      </c>
      <c r="I66" s="19">
        <v>0.69199999999999995</v>
      </c>
      <c r="J66" s="19">
        <v>0.76600000000000001</v>
      </c>
      <c r="K66" s="19">
        <v>0.54100000000000004</v>
      </c>
      <c r="L66" s="19">
        <v>0.55000000000000004</v>
      </c>
      <c r="M66" s="18">
        <v>0.237354621291161</v>
      </c>
      <c r="N66" s="18">
        <v>0.27579306066036202</v>
      </c>
    </row>
    <row r="67" spans="1:14" x14ac:dyDescent="0.2">
      <c r="A67" s="6" t="s">
        <v>2034</v>
      </c>
      <c r="B67" s="6">
        <v>65</v>
      </c>
      <c r="C67" s="17">
        <v>3</v>
      </c>
      <c r="D67" s="17" t="str">
        <f>VLOOKUP(C67,ineq_lookup!$A$2:$B$9,2,0)</f>
        <v>Clique-tree inequalities (2 handles only)</v>
      </c>
      <c r="E67" s="17" t="s">
        <v>2019</v>
      </c>
      <c r="F67" s="19">
        <v>0.81299999999999994</v>
      </c>
      <c r="G67" s="19">
        <v>0.74</v>
      </c>
      <c r="H67" s="19">
        <v>0.64500000000000002</v>
      </c>
      <c r="I67" s="19">
        <v>0.73</v>
      </c>
      <c r="J67" s="19">
        <v>0.76800000000000002</v>
      </c>
      <c r="K67" s="19">
        <v>0.56000000000000005</v>
      </c>
      <c r="L67" s="19">
        <v>0.56399999999999995</v>
      </c>
      <c r="M67" s="18">
        <v>0.23608140647411299</v>
      </c>
      <c r="N67" s="18">
        <v>0.25422818958759302</v>
      </c>
    </row>
    <row r="68" spans="1:14" x14ac:dyDescent="0.2">
      <c r="A68" s="6" t="s">
        <v>2034</v>
      </c>
      <c r="B68" s="6">
        <v>66</v>
      </c>
      <c r="C68" s="17">
        <v>3</v>
      </c>
      <c r="D68" s="17" t="str">
        <f>VLOOKUP(C68,ineq_lookup!$A$2:$B$9,2,0)</f>
        <v>Clique-tree inequalities (2 handles only)</v>
      </c>
      <c r="E68" s="17" t="s">
        <v>2020</v>
      </c>
      <c r="F68" s="19">
        <v>0.79500000000000004</v>
      </c>
      <c r="G68" s="19">
        <v>0.76500000000000001</v>
      </c>
      <c r="H68" s="19">
        <v>0.76500000000000001</v>
      </c>
      <c r="I68" s="19">
        <v>0.70699999999999996</v>
      </c>
      <c r="J68" s="19">
        <v>0.70699999999999996</v>
      </c>
      <c r="K68" s="19">
        <v>0.54800000000000004</v>
      </c>
      <c r="L68" s="19">
        <v>0.54800000000000004</v>
      </c>
      <c r="M68" s="18">
        <v>0.18771447241306299</v>
      </c>
      <c r="N68" s="18">
        <v>0.18771447241306299</v>
      </c>
    </row>
    <row r="69" spans="1:14" x14ac:dyDescent="0.2">
      <c r="A69" s="6" t="s">
        <v>2034</v>
      </c>
      <c r="B69" s="6">
        <v>67</v>
      </c>
      <c r="C69" s="17">
        <v>3</v>
      </c>
      <c r="D69" s="17" t="str">
        <f>VLOOKUP(C69,ineq_lookup!$A$2:$B$9,2,0)</f>
        <v>Clique-tree inequalities (2 handles only)</v>
      </c>
      <c r="E69" s="17" t="s">
        <v>2021</v>
      </c>
      <c r="F69" s="19">
        <v>0.879</v>
      </c>
      <c r="G69" s="19">
        <v>0.78100000000000003</v>
      </c>
      <c r="H69" s="19">
        <v>0.70899999999999996</v>
      </c>
      <c r="I69" s="19">
        <v>0.80800000000000005</v>
      </c>
      <c r="J69" s="19">
        <v>0.83799999999999997</v>
      </c>
      <c r="K69" s="19">
        <v>0.65400000000000003</v>
      </c>
      <c r="L69" s="19">
        <v>0.67</v>
      </c>
      <c r="M69" s="18">
        <v>0.248659268021584</v>
      </c>
      <c r="N69" s="18">
        <v>0.27962306141853299</v>
      </c>
    </row>
    <row r="70" spans="1:14" x14ac:dyDescent="0.2">
      <c r="A70" s="6" t="s">
        <v>2034</v>
      </c>
      <c r="B70" s="6">
        <v>68</v>
      </c>
      <c r="C70" s="17">
        <v>3</v>
      </c>
      <c r="D70" s="17" t="str">
        <f>VLOOKUP(C70,ineq_lookup!$A$2:$B$9,2,0)</f>
        <v>Clique-tree inequalities (2 handles only)</v>
      </c>
      <c r="E70" s="17" t="s">
        <v>2022</v>
      </c>
      <c r="F70" s="19">
        <v>0.82299999999999995</v>
      </c>
      <c r="G70" s="19">
        <v>0.73699999999999999</v>
      </c>
      <c r="H70" s="19">
        <v>0.67300000000000004</v>
      </c>
      <c r="I70" s="19">
        <v>0.76200000000000001</v>
      </c>
      <c r="J70" s="19">
        <v>0.79200000000000004</v>
      </c>
      <c r="K70" s="19">
        <v>0.59</v>
      </c>
      <c r="L70" s="19">
        <v>0.6</v>
      </c>
      <c r="M70" s="18">
        <v>0.21912293881177899</v>
      </c>
      <c r="N70" s="18">
        <v>0.24583692848682401</v>
      </c>
    </row>
    <row r="71" spans="1:14" x14ac:dyDescent="0.2">
      <c r="A71" s="6" t="s">
        <v>2034</v>
      </c>
      <c r="B71" s="6">
        <v>69</v>
      </c>
      <c r="C71" s="17">
        <v>4</v>
      </c>
      <c r="D71" s="17" t="str">
        <f>VLOOKUP(C71,ineq_lookup!$A$2:$B$9,2,0)</f>
        <v>Blossom and consecutive path ineq. (2 handles only)</v>
      </c>
      <c r="E71" s="17" t="s">
        <v>983</v>
      </c>
      <c r="F71" s="19">
        <v>0.81599999999999995</v>
      </c>
      <c r="G71" s="19">
        <v>0.94899999999999995</v>
      </c>
      <c r="H71" s="19">
        <v>0.96499999999999997</v>
      </c>
      <c r="I71" s="19">
        <v>0.77400000000000002</v>
      </c>
      <c r="J71" s="19">
        <v>0.77400000000000002</v>
      </c>
      <c r="K71" s="19">
        <v>0.81499999999999995</v>
      </c>
      <c r="L71" s="19">
        <v>0.81699999999999995</v>
      </c>
      <c r="M71" s="18">
        <v>0.35410058498382602</v>
      </c>
      <c r="N71" s="18">
        <v>0.328998923301697</v>
      </c>
    </row>
    <row r="72" spans="1:14" x14ac:dyDescent="0.2">
      <c r="A72" s="6" t="s">
        <v>2034</v>
      </c>
      <c r="B72" s="20">
        <v>70</v>
      </c>
      <c r="C72" s="21">
        <v>4</v>
      </c>
      <c r="D72" s="21" t="str">
        <f>VLOOKUP(C72,ineq_lookup!$A$2:$B$9,2,0)</f>
        <v>Blossom and consecutive path ineq. (2 handles only)</v>
      </c>
      <c r="E72" s="21" t="s">
        <v>984</v>
      </c>
      <c r="F72" s="22">
        <v>0.91400000000000003</v>
      </c>
      <c r="G72" s="19">
        <v>0.86</v>
      </c>
      <c r="H72" s="19">
        <v>0.91700000000000004</v>
      </c>
      <c r="I72" s="19">
        <v>0.84699999999999998</v>
      </c>
      <c r="J72" s="19">
        <v>0.84</v>
      </c>
      <c r="K72" s="19">
        <v>0.85499999999999998</v>
      </c>
      <c r="L72" s="19">
        <v>0.85699999999999998</v>
      </c>
      <c r="M72" s="18">
        <v>0.40156501531601002</v>
      </c>
      <c r="N72" s="23">
        <v>0.31261143088340798</v>
      </c>
    </row>
    <row r="73" spans="1:14" x14ac:dyDescent="0.2">
      <c r="A73" s="6" t="s">
        <v>2034</v>
      </c>
      <c r="B73" s="6">
        <v>71</v>
      </c>
      <c r="C73" s="17">
        <v>4</v>
      </c>
      <c r="D73" s="17" t="str">
        <f>VLOOKUP(C73,ineq_lookup!$A$2:$B$9,2,0)</f>
        <v>Blossom and consecutive path ineq. (2 handles only)</v>
      </c>
      <c r="E73" s="17" t="s">
        <v>985</v>
      </c>
      <c r="F73" s="19">
        <v>0.82299999999999995</v>
      </c>
      <c r="G73" s="19">
        <v>0.88900000000000001</v>
      </c>
      <c r="H73" s="19">
        <v>0.93</v>
      </c>
      <c r="I73" s="19">
        <v>0.79900000000000004</v>
      </c>
      <c r="J73" s="19">
        <v>0.79400000000000004</v>
      </c>
      <c r="K73" s="19">
        <v>0.82299999999999995</v>
      </c>
      <c r="L73" s="19">
        <v>0.82499999999999996</v>
      </c>
      <c r="M73" s="18">
        <v>0.406043201684952</v>
      </c>
      <c r="N73" s="18">
        <v>0.36831685900688199</v>
      </c>
    </row>
    <row r="74" spans="1:14" x14ac:dyDescent="0.2">
      <c r="A74" s="6" t="s">
        <v>2034</v>
      </c>
      <c r="B74" s="6">
        <v>72</v>
      </c>
      <c r="C74" s="17">
        <v>4</v>
      </c>
      <c r="D74" s="17" t="str">
        <f>VLOOKUP(C74,ineq_lookup!$A$2:$B$9,2,0)</f>
        <v>Blossom and consecutive path ineq. (2 handles only)</v>
      </c>
      <c r="E74" s="17" t="s">
        <v>2009</v>
      </c>
      <c r="F74" s="19">
        <v>0.89100000000000001</v>
      </c>
      <c r="G74" s="19">
        <v>0.90700000000000003</v>
      </c>
      <c r="H74" s="19">
        <v>0.94899999999999995</v>
      </c>
      <c r="I74" s="19">
        <v>0.82599999999999996</v>
      </c>
      <c r="J74" s="19">
        <v>0.82099999999999995</v>
      </c>
      <c r="K74" s="19">
        <v>0.84499999999999997</v>
      </c>
      <c r="L74" s="19">
        <v>0.84799999999999998</v>
      </c>
      <c r="M74" s="18">
        <v>0.40255920588970201</v>
      </c>
      <c r="N74" s="18">
        <v>0.34794178605079701</v>
      </c>
    </row>
    <row r="75" spans="1:14" x14ac:dyDescent="0.2">
      <c r="A75" s="6" t="s">
        <v>2034</v>
      </c>
      <c r="B75" s="6">
        <v>73</v>
      </c>
      <c r="C75" s="17">
        <v>4</v>
      </c>
      <c r="D75" s="17" t="str">
        <f>VLOOKUP(C75,ineq_lookup!$A$2:$B$9,2,0)</f>
        <v>Blossom and consecutive path ineq. (2 handles only)</v>
      </c>
      <c r="E75" s="17" t="s">
        <v>2010</v>
      </c>
      <c r="F75" s="19">
        <v>0.83299999999999996</v>
      </c>
      <c r="G75" s="19">
        <v>0.92200000000000004</v>
      </c>
      <c r="H75" s="19">
        <v>0.95299999999999996</v>
      </c>
      <c r="I75" s="19">
        <v>0.79100000000000004</v>
      </c>
      <c r="J75" s="19">
        <v>0.78600000000000003</v>
      </c>
      <c r="K75" s="19">
        <v>0.82199999999999995</v>
      </c>
      <c r="L75" s="19">
        <v>0.82399999999999995</v>
      </c>
      <c r="M75" s="18">
        <v>0.39392840862274198</v>
      </c>
      <c r="N75" s="18">
        <v>0.35511763393878898</v>
      </c>
    </row>
    <row r="76" spans="1:14" x14ac:dyDescent="0.2">
      <c r="A76" s="6" t="s">
        <v>2034</v>
      </c>
      <c r="B76" s="6">
        <v>74</v>
      </c>
      <c r="C76" s="17">
        <v>4</v>
      </c>
      <c r="D76" s="17" t="str">
        <f>VLOOKUP(C76,ineq_lookup!$A$2:$B$9,2,0)</f>
        <v>Blossom and consecutive path ineq. (2 handles only)</v>
      </c>
      <c r="E76" s="17" t="s">
        <v>2011</v>
      </c>
      <c r="F76" s="19">
        <v>0.89100000000000001</v>
      </c>
      <c r="G76" s="19">
        <v>0.84199999999999997</v>
      </c>
      <c r="H76" s="19">
        <v>0.93500000000000005</v>
      </c>
      <c r="I76" s="19">
        <v>0.82699999999999996</v>
      </c>
      <c r="J76" s="19">
        <v>0.83</v>
      </c>
      <c r="K76" s="19">
        <v>0.83599999999999997</v>
      </c>
      <c r="L76" s="19">
        <v>0.85199999999999998</v>
      </c>
      <c r="M76" s="18">
        <v>0.46649169921875</v>
      </c>
      <c r="N76" s="18">
        <v>0.35028757899999602</v>
      </c>
    </row>
    <row r="77" spans="1:14" x14ac:dyDescent="0.2">
      <c r="A77" s="6" t="s">
        <v>2034</v>
      </c>
      <c r="B77" s="6">
        <v>75</v>
      </c>
      <c r="C77" s="17">
        <v>4</v>
      </c>
      <c r="D77" s="17" t="str">
        <f>VLOOKUP(C77,ineq_lookup!$A$2:$B$9,2,0)</f>
        <v>Blossom and consecutive path ineq. (2 handles only)</v>
      </c>
      <c r="E77" s="17" t="s">
        <v>2012</v>
      </c>
      <c r="F77" s="19">
        <v>0.879</v>
      </c>
      <c r="G77" s="19">
        <v>0.91500000000000004</v>
      </c>
      <c r="H77" s="19">
        <v>0.93700000000000006</v>
      </c>
      <c r="I77" s="19">
        <v>0.82099999999999995</v>
      </c>
      <c r="J77" s="19">
        <v>0.81899999999999995</v>
      </c>
      <c r="K77" s="19">
        <v>0.84299999999999997</v>
      </c>
      <c r="L77" s="19">
        <v>0.84399999999999997</v>
      </c>
      <c r="M77" s="18">
        <v>0.395849168300629</v>
      </c>
      <c r="N77" s="18">
        <v>0.370494951804479</v>
      </c>
    </row>
    <row r="78" spans="1:14" x14ac:dyDescent="0.2">
      <c r="A78" s="6" t="s">
        <v>2034</v>
      </c>
      <c r="B78" s="6">
        <v>76</v>
      </c>
      <c r="C78" s="17">
        <v>4</v>
      </c>
      <c r="D78" s="17" t="str">
        <f>VLOOKUP(C78,ineq_lookup!$A$2:$B$9,2,0)</f>
        <v>Blossom and consecutive path ineq. (2 handles only)</v>
      </c>
      <c r="E78" s="17" t="s">
        <v>2013</v>
      </c>
      <c r="F78" s="19">
        <v>0.80200000000000005</v>
      </c>
      <c r="G78" s="19">
        <v>0.85299999999999998</v>
      </c>
      <c r="H78" s="19">
        <v>0.89800000000000002</v>
      </c>
      <c r="I78" s="19">
        <v>0.78200000000000003</v>
      </c>
      <c r="J78" s="19">
        <v>0.77700000000000002</v>
      </c>
      <c r="K78" s="19">
        <v>0.80400000000000005</v>
      </c>
      <c r="L78" s="19">
        <v>0.80900000000000005</v>
      </c>
      <c r="M78" s="18">
        <v>0.373310387134552</v>
      </c>
      <c r="N78" s="18">
        <v>0.33890089392661998</v>
      </c>
    </row>
    <row r="79" spans="1:14" x14ac:dyDescent="0.2">
      <c r="A79" s="6" t="s">
        <v>2034</v>
      </c>
      <c r="B79" s="6">
        <v>77</v>
      </c>
      <c r="C79" s="17">
        <v>4</v>
      </c>
      <c r="D79" s="17" t="str">
        <f>VLOOKUP(C79,ineq_lookup!$A$2:$B$9,2,0)</f>
        <v>Blossom and consecutive path ineq. (2 handles only)</v>
      </c>
      <c r="E79" s="17" t="s">
        <v>2014</v>
      </c>
      <c r="F79" s="19">
        <v>0.79600000000000004</v>
      </c>
      <c r="G79" s="19">
        <v>0.82299999999999995</v>
      </c>
      <c r="H79" s="19">
        <v>0.96599999999999997</v>
      </c>
      <c r="I79" s="19">
        <v>0.72399999999999998</v>
      </c>
      <c r="J79" s="19">
        <v>0.71</v>
      </c>
      <c r="K79" s="19">
        <v>0.75800000000000001</v>
      </c>
      <c r="L79" s="19">
        <v>0.77800000000000002</v>
      </c>
      <c r="M79" s="18">
        <v>0.55248582363128695</v>
      </c>
      <c r="N79" s="18">
        <v>0.39264935255050698</v>
      </c>
    </row>
    <row r="80" spans="1:14" x14ac:dyDescent="0.2">
      <c r="A80" s="6" t="s">
        <v>2034</v>
      </c>
      <c r="B80" s="6">
        <v>78</v>
      </c>
      <c r="C80" s="17">
        <v>4</v>
      </c>
      <c r="D80" s="17" t="str">
        <f>VLOOKUP(C80,ineq_lookup!$A$2:$B$9,2,0)</f>
        <v>Blossom and consecutive path ineq. (2 handles only)</v>
      </c>
      <c r="E80" s="17" t="s">
        <v>2015</v>
      </c>
      <c r="F80" s="19">
        <v>0.76500000000000001</v>
      </c>
      <c r="G80" s="19">
        <v>0.84</v>
      </c>
      <c r="H80" s="19">
        <v>0.84</v>
      </c>
      <c r="I80" s="19">
        <v>0.754</v>
      </c>
      <c r="J80" s="19">
        <v>0.754</v>
      </c>
      <c r="K80" s="19">
        <v>0.78200000000000003</v>
      </c>
      <c r="L80" s="19">
        <v>0.78200000000000003</v>
      </c>
      <c r="M80" s="18">
        <v>0.440757006406784</v>
      </c>
      <c r="N80" s="18">
        <v>0.44035121798515298</v>
      </c>
    </row>
    <row r="81" spans="1:14" x14ac:dyDescent="0.2">
      <c r="A81" s="6" t="s">
        <v>2034</v>
      </c>
      <c r="B81" s="6">
        <v>79</v>
      </c>
      <c r="C81" s="17">
        <v>4</v>
      </c>
      <c r="D81" s="17" t="str">
        <f>VLOOKUP(C81,ineq_lookup!$A$2:$B$9,2,0)</f>
        <v>Blossom and consecutive path ineq. (2 handles only)</v>
      </c>
      <c r="E81" s="17" t="s">
        <v>2016</v>
      </c>
      <c r="F81" s="19">
        <v>0.83599999999999997</v>
      </c>
      <c r="G81" s="19">
        <v>0.88900000000000001</v>
      </c>
      <c r="H81" s="19">
        <v>0.88900000000000001</v>
      </c>
      <c r="I81" s="19">
        <v>0.78500000000000003</v>
      </c>
      <c r="J81" s="19">
        <v>0.78500000000000003</v>
      </c>
      <c r="K81" s="19">
        <v>0.81299999999999994</v>
      </c>
      <c r="L81" s="19">
        <v>0.81299999999999994</v>
      </c>
      <c r="M81" s="18">
        <v>0.44150517880916601</v>
      </c>
      <c r="N81" s="18">
        <v>0.44150517880916601</v>
      </c>
    </row>
    <row r="82" spans="1:14" x14ac:dyDescent="0.2">
      <c r="A82" s="6" t="s">
        <v>2034</v>
      </c>
      <c r="B82" s="6">
        <v>80</v>
      </c>
      <c r="C82" s="17">
        <v>4</v>
      </c>
      <c r="D82" s="17" t="str">
        <f>VLOOKUP(C82,ineq_lookup!$A$2:$B$9,2,0)</f>
        <v>Blossom and consecutive path ineq. (2 handles only)</v>
      </c>
      <c r="E82" s="17" t="s">
        <v>2017</v>
      </c>
      <c r="F82" s="19">
        <v>0.80200000000000005</v>
      </c>
      <c r="G82" s="19">
        <v>0.871</v>
      </c>
      <c r="H82" s="19">
        <v>0.89600000000000002</v>
      </c>
      <c r="I82" s="19">
        <v>0.77500000000000002</v>
      </c>
      <c r="J82" s="19">
        <v>0.76800000000000002</v>
      </c>
      <c r="K82" s="19">
        <v>0.80200000000000005</v>
      </c>
      <c r="L82" s="19">
        <v>0.80200000000000005</v>
      </c>
      <c r="M82" s="18">
        <v>0.40317790210247001</v>
      </c>
      <c r="N82" s="18">
        <v>0.37614290416240698</v>
      </c>
    </row>
    <row r="83" spans="1:14" x14ac:dyDescent="0.2">
      <c r="A83" s="6" t="s">
        <v>2034</v>
      </c>
      <c r="B83" s="6">
        <v>81</v>
      </c>
      <c r="C83" s="17">
        <v>4</v>
      </c>
      <c r="D83" s="17" t="str">
        <f>VLOOKUP(C83,ineq_lookup!$A$2:$B$9,2,0)</f>
        <v>Blossom and consecutive path ineq. (2 handles only)</v>
      </c>
      <c r="E83" s="17" t="s">
        <v>2018</v>
      </c>
      <c r="F83" s="19">
        <v>0.81</v>
      </c>
      <c r="G83" s="19">
        <v>0.81399999999999995</v>
      </c>
      <c r="H83" s="19">
        <v>0.82099999999999995</v>
      </c>
      <c r="I83" s="19">
        <v>0.76700000000000002</v>
      </c>
      <c r="J83" s="19">
        <v>0.76700000000000002</v>
      </c>
      <c r="K83" s="19">
        <v>0.78600000000000003</v>
      </c>
      <c r="L83" s="19">
        <v>0.78700000000000003</v>
      </c>
      <c r="M83" s="18">
        <v>0.51248185336589802</v>
      </c>
      <c r="N83" s="18">
        <v>0.50939184427261397</v>
      </c>
    </row>
    <row r="84" spans="1:14" x14ac:dyDescent="0.2">
      <c r="A84" s="6" t="s">
        <v>2034</v>
      </c>
      <c r="B84" s="6">
        <v>82</v>
      </c>
      <c r="C84" s="17">
        <v>4</v>
      </c>
      <c r="D84" s="17" t="str">
        <f>VLOOKUP(C84,ineq_lookup!$A$2:$B$9,2,0)</f>
        <v>Blossom and consecutive path ineq. (2 handles only)</v>
      </c>
      <c r="E84" s="17" t="s">
        <v>2019</v>
      </c>
      <c r="F84" s="19">
        <v>0.82899999999999996</v>
      </c>
      <c r="G84" s="19">
        <v>0.879</v>
      </c>
      <c r="H84" s="19">
        <v>0.9</v>
      </c>
      <c r="I84" s="19">
        <v>0.78</v>
      </c>
      <c r="J84" s="19">
        <v>0.77700000000000002</v>
      </c>
      <c r="K84" s="19">
        <v>0.80700000000000005</v>
      </c>
      <c r="L84" s="19">
        <v>0.80900000000000005</v>
      </c>
      <c r="M84" s="18">
        <v>0.44660777846972199</v>
      </c>
      <c r="N84" s="18">
        <v>0.43106345335642499</v>
      </c>
    </row>
    <row r="85" spans="1:14" x14ac:dyDescent="0.2">
      <c r="A85" s="6" t="s">
        <v>2034</v>
      </c>
      <c r="B85" s="6">
        <v>83</v>
      </c>
      <c r="C85" s="17">
        <v>4</v>
      </c>
      <c r="D85" s="17" t="str">
        <f>VLOOKUP(C85,ineq_lookup!$A$2:$B$9,2,0)</f>
        <v>Blossom and consecutive path ineq. (2 handles only)</v>
      </c>
      <c r="E85" s="17" t="s">
        <v>2020</v>
      </c>
      <c r="F85" s="19">
        <v>0.81899999999999995</v>
      </c>
      <c r="G85" s="19">
        <v>0.89900000000000002</v>
      </c>
      <c r="H85" s="19">
        <v>0.96</v>
      </c>
      <c r="I85" s="19">
        <v>0.77500000000000002</v>
      </c>
      <c r="J85" s="19">
        <v>0.77200000000000002</v>
      </c>
      <c r="K85" s="19">
        <v>0.80700000000000005</v>
      </c>
      <c r="L85" s="19">
        <v>0.81599999999999995</v>
      </c>
      <c r="M85" s="18">
        <v>0.37200048565864602</v>
      </c>
      <c r="N85" s="18">
        <v>0.31894814223051099</v>
      </c>
    </row>
    <row r="86" spans="1:14" x14ac:dyDescent="0.2">
      <c r="A86" s="6" t="s">
        <v>2034</v>
      </c>
      <c r="B86" s="6">
        <v>84</v>
      </c>
      <c r="C86" s="17">
        <v>4</v>
      </c>
      <c r="D86" s="17" t="str">
        <f>VLOOKUP(C86,ineq_lookup!$A$2:$B$9,2,0)</f>
        <v>Blossom and consecutive path ineq. (2 handles only)</v>
      </c>
      <c r="E86" s="17" t="s">
        <v>2021</v>
      </c>
      <c r="F86" s="19">
        <v>0.90200000000000002</v>
      </c>
      <c r="G86" s="19">
        <v>0.86399999999999999</v>
      </c>
      <c r="H86" s="19">
        <v>0.89</v>
      </c>
      <c r="I86" s="19">
        <v>0.84399999999999997</v>
      </c>
      <c r="J86" s="19">
        <v>0.84099999999999997</v>
      </c>
      <c r="K86" s="19">
        <v>0.85299999999999998</v>
      </c>
      <c r="L86" s="19">
        <v>0.85499999999999998</v>
      </c>
      <c r="M86" s="18">
        <v>0.47509822249412498</v>
      </c>
      <c r="N86" s="18">
        <v>0.44407838582992598</v>
      </c>
    </row>
    <row r="87" spans="1:14" x14ac:dyDescent="0.2">
      <c r="A87" s="6" t="s">
        <v>2034</v>
      </c>
      <c r="B87" s="6">
        <v>85</v>
      </c>
      <c r="C87" s="17">
        <v>4</v>
      </c>
      <c r="D87" s="17" t="str">
        <f>VLOOKUP(C87,ineq_lookup!$A$2:$B$9,2,0)</f>
        <v>Blossom and consecutive path ineq. (2 handles only)</v>
      </c>
      <c r="E87" s="17" t="s">
        <v>2022</v>
      </c>
      <c r="F87" s="19">
        <v>0.81200000000000006</v>
      </c>
      <c r="G87" s="19">
        <v>0.85699999999999998</v>
      </c>
      <c r="H87" s="19">
        <v>0.89100000000000001</v>
      </c>
      <c r="I87" s="19">
        <v>0.79</v>
      </c>
      <c r="J87" s="19">
        <v>0.78500000000000003</v>
      </c>
      <c r="K87" s="19">
        <v>0.81100000000000005</v>
      </c>
      <c r="L87" s="19">
        <v>0.81299999999999994</v>
      </c>
      <c r="M87" s="18">
        <v>0.43926918506622298</v>
      </c>
      <c r="N87" s="18">
        <v>0.41337221860885598</v>
      </c>
    </row>
    <row r="88" spans="1:14" x14ac:dyDescent="0.2">
      <c r="A88" s="6" t="s">
        <v>2034</v>
      </c>
      <c r="B88" s="6">
        <v>86</v>
      </c>
      <c r="C88" s="17">
        <v>5</v>
      </c>
      <c r="D88" s="17" t="str">
        <f>VLOOKUP(C88,ineq_lookup!$A$2:$B$9,2,0)</f>
        <v>Bipartition inequalities (1 intersecting tooth)</v>
      </c>
      <c r="E88" s="17" t="s">
        <v>983</v>
      </c>
      <c r="F88" s="19">
        <v>0.85</v>
      </c>
      <c r="G88" s="19">
        <v>0.90300000000000002</v>
      </c>
      <c r="H88" s="19">
        <v>0.67600000000000005</v>
      </c>
      <c r="I88" s="19">
        <v>0.70399999999999996</v>
      </c>
      <c r="J88" s="19">
        <v>0.79700000000000004</v>
      </c>
      <c r="K88" s="19">
        <v>0.54900000000000004</v>
      </c>
      <c r="L88" s="19">
        <v>0.56999999999999995</v>
      </c>
      <c r="M88" s="18">
        <v>0.12209078669548</v>
      </c>
      <c r="N88" s="18">
        <v>0.23067215085029599</v>
      </c>
    </row>
    <row r="89" spans="1:14" x14ac:dyDescent="0.2">
      <c r="A89" s="6" t="s">
        <v>2034</v>
      </c>
      <c r="B89" s="6">
        <v>87</v>
      </c>
      <c r="C89" s="17">
        <v>5</v>
      </c>
      <c r="D89" s="17" t="str">
        <f>VLOOKUP(C89,ineq_lookup!$A$2:$B$9,2,0)</f>
        <v>Bipartition inequalities (1 intersecting tooth)</v>
      </c>
      <c r="E89" s="17" t="s">
        <v>984</v>
      </c>
      <c r="F89" s="22">
        <v>0.94599999999999995</v>
      </c>
      <c r="G89" s="22">
        <v>0.90800000000000003</v>
      </c>
      <c r="H89" s="19">
        <v>0.79200000000000004</v>
      </c>
      <c r="I89" s="19">
        <v>0.86299999999999999</v>
      </c>
      <c r="J89" s="19">
        <v>0.90800000000000003</v>
      </c>
      <c r="K89" s="19">
        <v>0.72499999999999998</v>
      </c>
      <c r="L89" s="19">
        <v>0.77400000000000002</v>
      </c>
      <c r="M89" s="23">
        <v>0.143304422497749</v>
      </c>
      <c r="N89" s="18">
        <v>0.27794951200485202</v>
      </c>
    </row>
    <row r="90" spans="1:14" x14ac:dyDescent="0.2">
      <c r="A90" s="6" t="s">
        <v>2034</v>
      </c>
      <c r="B90" s="6">
        <v>88</v>
      </c>
      <c r="C90" s="17">
        <v>5</v>
      </c>
      <c r="D90" s="17" t="str">
        <f>VLOOKUP(C90,ineq_lookup!$A$2:$B$9,2,0)</f>
        <v>Bipartition inequalities (1 intersecting tooth)</v>
      </c>
      <c r="E90" s="17" t="s">
        <v>985</v>
      </c>
      <c r="F90" s="19">
        <v>0.87</v>
      </c>
      <c r="G90" s="19">
        <v>0.90800000000000003</v>
      </c>
      <c r="H90" s="19">
        <v>0.72</v>
      </c>
      <c r="I90" s="19">
        <v>0.73899999999999999</v>
      </c>
      <c r="J90" s="19">
        <v>0.81299999999999994</v>
      </c>
      <c r="K90" s="19">
        <v>0.58099999999999996</v>
      </c>
      <c r="L90" s="19">
        <v>0.60599999999999998</v>
      </c>
      <c r="M90" s="18">
        <v>0.117023944854736</v>
      </c>
      <c r="N90" s="18">
        <v>0.182047784328461</v>
      </c>
    </row>
    <row r="91" spans="1:14" x14ac:dyDescent="0.2">
      <c r="A91" s="6" t="s">
        <v>2034</v>
      </c>
      <c r="B91" s="6">
        <v>89</v>
      </c>
      <c r="C91" s="17">
        <v>5</v>
      </c>
      <c r="D91" s="17" t="str">
        <f>VLOOKUP(C91,ineq_lookup!$A$2:$B$9,2,0)</f>
        <v>Bipartition inequalities (1 intersecting tooth)</v>
      </c>
      <c r="E91" s="17" t="s">
        <v>2009</v>
      </c>
      <c r="F91" s="19">
        <v>0.92900000000000005</v>
      </c>
      <c r="G91" s="19">
        <v>0.83599999999999997</v>
      </c>
      <c r="H91" s="19">
        <v>0.78300000000000003</v>
      </c>
      <c r="I91" s="19">
        <v>0.86899999999999999</v>
      </c>
      <c r="J91" s="19">
        <v>0.89300000000000002</v>
      </c>
      <c r="K91" s="19">
        <v>0.71799999999999997</v>
      </c>
      <c r="L91" s="19">
        <v>0.745</v>
      </c>
      <c r="M91" s="18">
        <v>0.22658721357584</v>
      </c>
      <c r="N91" s="18">
        <v>0.27038429677486397</v>
      </c>
    </row>
    <row r="92" spans="1:14" x14ac:dyDescent="0.2">
      <c r="A92" s="6" t="s">
        <v>2034</v>
      </c>
      <c r="B92" s="6">
        <v>90</v>
      </c>
      <c r="C92" s="17">
        <v>5</v>
      </c>
      <c r="D92" s="17" t="str">
        <f>VLOOKUP(C92,ineq_lookup!$A$2:$B$9,2,0)</f>
        <v>Bipartition inequalities (1 intersecting tooth)</v>
      </c>
      <c r="E92" s="17" t="s">
        <v>2010</v>
      </c>
      <c r="F92" s="19">
        <v>0.875</v>
      </c>
      <c r="G92" s="19">
        <v>0.84099999999999997</v>
      </c>
      <c r="H92" s="19">
        <v>0.66200000000000003</v>
      </c>
      <c r="I92" s="19">
        <v>0.76800000000000002</v>
      </c>
      <c r="J92" s="19">
        <v>0.82299999999999995</v>
      </c>
      <c r="K92" s="19">
        <v>0.59199999999999997</v>
      </c>
      <c r="L92" s="19">
        <v>0.59899999999999998</v>
      </c>
      <c r="M92" s="18">
        <v>0.16089546307921401</v>
      </c>
      <c r="N92" s="18">
        <v>0.23998559266328801</v>
      </c>
    </row>
    <row r="93" spans="1:14" x14ac:dyDescent="0.2">
      <c r="A93" s="6" t="s">
        <v>2034</v>
      </c>
      <c r="B93" s="6">
        <v>91</v>
      </c>
      <c r="C93" s="17">
        <v>5</v>
      </c>
      <c r="D93" s="17" t="str">
        <f>VLOOKUP(C93,ineq_lookup!$A$2:$B$9,2,0)</f>
        <v>Bipartition inequalities (1 intersecting tooth)</v>
      </c>
      <c r="E93" s="17" t="s">
        <v>2011</v>
      </c>
      <c r="F93" s="19">
        <v>0.93100000000000005</v>
      </c>
      <c r="G93" s="19">
        <v>0.84099999999999997</v>
      </c>
      <c r="H93" s="19">
        <v>0.77800000000000002</v>
      </c>
      <c r="I93" s="19">
        <v>0.877</v>
      </c>
      <c r="J93" s="19">
        <v>0.89400000000000002</v>
      </c>
      <c r="K93" s="19">
        <v>0.73099999999999998</v>
      </c>
      <c r="L93" s="19">
        <v>0.745</v>
      </c>
      <c r="M93" s="18">
        <v>0.20191656798124299</v>
      </c>
      <c r="N93" s="18">
        <v>0.25380685925483698</v>
      </c>
    </row>
    <row r="94" spans="1:14" x14ac:dyDescent="0.2">
      <c r="A94" s="6" t="s">
        <v>2034</v>
      </c>
      <c r="B94" s="6">
        <v>92</v>
      </c>
      <c r="C94" s="17">
        <v>5</v>
      </c>
      <c r="D94" s="17" t="str">
        <f>VLOOKUP(C94,ineq_lookup!$A$2:$B$9,2,0)</f>
        <v>Bipartition inequalities (1 intersecting tooth)</v>
      </c>
      <c r="E94" s="17" t="s">
        <v>2012</v>
      </c>
      <c r="F94" s="19">
        <v>0.92200000000000004</v>
      </c>
      <c r="G94" s="19">
        <v>0.85499999999999998</v>
      </c>
      <c r="H94" s="19">
        <v>0.76300000000000001</v>
      </c>
      <c r="I94" s="19">
        <v>0.84599999999999997</v>
      </c>
      <c r="J94" s="19">
        <v>0.88200000000000001</v>
      </c>
      <c r="K94" s="19">
        <v>0.68899999999999995</v>
      </c>
      <c r="L94" s="19">
        <v>0.72099999999999997</v>
      </c>
      <c r="M94" s="18">
        <v>0.19821428755919099</v>
      </c>
      <c r="N94" s="18">
        <v>0.25702293217182198</v>
      </c>
    </row>
    <row r="95" spans="1:14" x14ac:dyDescent="0.2">
      <c r="A95" s="6" t="s">
        <v>2034</v>
      </c>
      <c r="B95" s="6">
        <v>93</v>
      </c>
      <c r="C95" s="17">
        <v>5</v>
      </c>
      <c r="D95" s="17" t="str">
        <f>VLOOKUP(C95,ineq_lookup!$A$2:$B$9,2,0)</f>
        <v>Bipartition inequalities (1 intersecting tooth)</v>
      </c>
      <c r="E95" s="17" t="s">
        <v>2013</v>
      </c>
      <c r="F95" s="19">
        <v>0.79400000000000004</v>
      </c>
      <c r="G95" s="19">
        <v>0.81599999999999995</v>
      </c>
      <c r="H95" s="19">
        <v>0.77800000000000002</v>
      </c>
      <c r="I95" s="19">
        <v>0.68500000000000005</v>
      </c>
      <c r="J95" s="19">
        <v>0.70599999999999996</v>
      </c>
      <c r="K95" s="19">
        <v>0.50800000000000001</v>
      </c>
      <c r="L95" s="19">
        <v>0.51400000000000001</v>
      </c>
      <c r="M95" s="18">
        <v>0.15770278871059401</v>
      </c>
      <c r="N95" s="18">
        <v>0.17043054103851299</v>
      </c>
    </row>
    <row r="96" spans="1:14" x14ac:dyDescent="0.2">
      <c r="A96" s="6" t="s">
        <v>2034</v>
      </c>
      <c r="B96" s="6">
        <v>94</v>
      </c>
      <c r="C96" s="17">
        <v>5</v>
      </c>
      <c r="D96" s="17" t="str">
        <f>VLOOKUP(C96,ineq_lookup!$A$2:$B$9,2,0)</f>
        <v>Bipartition inequalities (1 intersecting tooth)</v>
      </c>
      <c r="E96" s="17" t="s">
        <v>2014</v>
      </c>
      <c r="F96" s="19">
        <v>0.83499999999999996</v>
      </c>
      <c r="G96" s="19">
        <v>0.92300000000000004</v>
      </c>
      <c r="H96" s="19">
        <v>0.749</v>
      </c>
      <c r="I96" s="19">
        <v>0.67900000000000005</v>
      </c>
      <c r="J96" s="19">
        <v>0.76600000000000001</v>
      </c>
      <c r="K96" s="19">
        <v>0.53400000000000003</v>
      </c>
      <c r="L96" s="19">
        <v>0.56100000000000005</v>
      </c>
      <c r="M96" s="18">
        <v>0.26769551634788502</v>
      </c>
      <c r="N96" s="18">
        <v>0.32687023282051098</v>
      </c>
    </row>
    <row r="97" spans="1:14" x14ac:dyDescent="0.2">
      <c r="A97" s="6" t="s">
        <v>2034</v>
      </c>
      <c r="B97" s="6">
        <v>95</v>
      </c>
      <c r="C97" s="17">
        <v>5</v>
      </c>
      <c r="D97" s="17" t="str">
        <f>VLOOKUP(C97,ineq_lookup!$A$2:$B$9,2,0)</f>
        <v>Bipartition inequalities (1 intersecting tooth)</v>
      </c>
      <c r="E97" s="17" t="s">
        <v>2015</v>
      </c>
      <c r="F97" s="19">
        <v>0.80700000000000005</v>
      </c>
      <c r="G97" s="19">
        <v>0.91300000000000003</v>
      </c>
      <c r="H97" s="19">
        <v>0</v>
      </c>
      <c r="I97" s="19">
        <v>0.67700000000000005</v>
      </c>
      <c r="J97" s="19">
        <v>0.8</v>
      </c>
      <c r="K97" s="19">
        <v>0.53</v>
      </c>
      <c r="L97" s="19">
        <v>0</v>
      </c>
      <c r="M97" s="18">
        <v>0.15692611038684801</v>
      </c>
      <c r="N97" s="18">
        <v>0.92131721973419201</v>
      </c>
    </row>
    <row r="98" spans="1:14" x14ac:dyDescent="0.2">
      <c r="A98" s="6" t="s">
        <v>2034</v>
      </c>
      <c r="B98" s="6">
        <v>96</v>
      </c>
      <c r="C98" s="17">
        <v>5</v>
      </c>
      <c r="D98" s="17" t="str">
        <f>VLOOKUP(C98,ineq_lookup!$A$2:$B$9,2,0)</f>
        <v>Bipartition inequalities (1 intersecting tooth)</v>
      </c>
      <c r="E98" s="17" t="s">
        <v>2016</v>
      </c>
      <c r="F98" s="19">
        <v>0.84099999999999997</v>
      </c>
      <c r="G98" s="19">
        <v>0.90300000000000002</v>
      </c>
      <c r="H98" s="19">
        <v>0.71</v>
      </c>
      <c r="I98" s="19">
        <v>0.69399999999999995</v>
      </c>
      <c r="J98" s="19">
        <v>0.77500000000000002</v>
      </c>
      <c r="K98" s="19">
        <v>0.54100000000000004</v>
      </c>
      <c r="L98" s="19">
        <v>0.55800000000000005</v>
      </c>
      <c r="M98" s="18">
        <v>0.220736153423786</v>
      </c>
      <c r="N98" s="18">
        <v>0.276845023036003</v>
      </c>
    </row>
    <row r="99" spans="1:14" x14ac:dyDescent="0.2">
      <c r="A99" s="6" t="s">
        <v>2034</v>
      </c>
      <c r="B99" s="6">
        <v>97</v>
      </c>
      <c r="C99" s="17">
        <v>5</v>
      </c>
      <c r="D99" s="17" t="str">
        <f>VLOOKUP(C99,ineq_lookup!$A$2:$B$9,2,0)</f>
        <v>Bipartition inequalities (1 intersecting tooth)</v>
      </c>
      <c r="E99" s="17" t="s">
        <v>2017</v>
      </c>
      <c r="F99" s="19">
        <v>0.82199999999999995</v>
      </c>
      <c r="G99" s="19">
        <v>0.93700000000000006</v>
      </c>
      <c r="H99" s="19">
        <v>0</v>
      </c>
      <c r="I99" s="19">
        <v>0.64800000000000002</v>
      </c>
      <c r="J99" s="19">
        <v>0.79900000000000004</v>
      </c>
      <c r="K99" s="19">
        <v>0.51500000000000001</v>
      </c>
      <c r="L99" s="19">
        <v>0</v>
      </c>
      <c r="M99" s="18">
        <v>0.145452655851841</v>
      </c>
      <c r="N99" s="18">
        <v>0.61352482438087497</v>
      </c>
    </row>
    <row r="100" spans="1:14" x14ac:dyDescent="0.2">
      <c r="A100" s="6" t="s">
        <v>2034</v>
      </c>
      <c r="B100" s="6">
        <v>98</v>
      </c>
      <c r="C100" s="17">
        <v>5</v>
      </c>
      <c r="D100" s="17" t="str">
        <f>VLOOKUP(C100,ineq_lookup!$A$2:$B$9,2,0)</f>
        <v>Bipartition inequalities (1 intersecting tooth)</v>
      </c>
      <c r="E100" s="17" t="s">
        <v>2018</v>
      </c>
      <c r="F100" s="19">
        <v>0.84799999999999998</v>
      </c>
      <c r="G100" s="19">
        <v>0.92300000000000004</v>
      </c>
      <c r="H100" s="19">
        <v>0.92300000000000004</v>
      </c>
      <c r="I100" s="19">
        <v>0.72199999999999998</v>
      </c>
      <c r="J100" s="19">
        <v>0.72199999999999998</v>
      </c>
      <c r="K100" s="19">
        <v>0.56999999999999995</v>
      </c>
      <c r="L100" s="19">
        <v>0.56999999999999995</v>
      </c>
      <c r="M100" s="18">
        <v>0.24551232904195799</v>
      </c>
      <c r="N100" s="18">
        <v>0.24551232904195799</v>
      </c>
    </row>
    <row r="101" spans="1:14" x14ac:dyDescent="0.2">
      <c r="A101" s="6" t="s">
        <v>2034</v>
      </c>
      <c r="B101" s="6">
        <v>99</v>
      </c>
      <c r="C101" s="17">
        <v>5</v>
      </c>
      <c r="D101" s="17" t="str">
        <f>VLOOKUP(C101,ineq_lookup!$A$2:$B$9,2,0)</f>
        <v>Bipartition inequalities (1 intersecting tooth)</v>
      </c>
      <c r="E101" s="17" t="s">
        <v>2019</v>
      </c>
      <c r="F101" s="19">
        <v>0.84699999999999998</v>
      </c>
      <c r="G101" s="19">
        <v>0.90800000000000003</v>
      </c>
      <c r="H101" s="19">
        <v>0</v>
      </c>
      <c r="I101" s="19">
        <v>0.71099999999999997</v>
      </c>
      <c r="J101" s="19">
        <v>0.8</v>
      </c>
      <c r="K101" s="19">
        <v>0.55600000000000005</v>
      </c>
      <c r="L101" s="19">
        <v>0</v>
      </c>
      <c r="M101" s="18">
        <v>0.21099501351515501</v>
      </c>
      <c r="N101" s="18">
        <v>0.58911165595054604</v>
      </c>
    </row>
    <row r="102" spans="1:14" x14ac:dyDescent="0.2">
      <c r="A102" s="6" t="s">
        <v>2034</v>
      </c>
      <c r="B102" s="6">
        <v>100</v>
      </c>
      <c r="C102" s="17">
        <v>5</v>
      </c>
      <c r="D102" s="17" t="str">
        <f>VLOOKUP(C102,ineq_lookup!$A$2:$B$9,2,0)</f>
        <v>Bipartition inequalities (1 intersecting tooth)</v>
      </c>
      <c r="E102" s="17" t="s">
        <v>2020</v>
      </c>
      <c r="F102" s="19">
        <v>0.83899999999999997</v>
      </c>
      <c r="G102" s="19">
        <v>0.92800000000000005</v>
      </c>
      <c r="H102" s="19">
        <v>0.628</v>
      </c>
      <c r="I102" s="19">
        <v>0.67800000000000005</v>
      </c>
      <c r="J102" s="19">
        <v>0.79500000000000004</v>
      </c>
      <c r="K102" s="19">
        <v>0.53500000000000003</v>
      </c>
      <c r="L102" s="19">
        <v>0.55000000000000004</v>
      </c>
      <c r="M102" s="18">
        <v>0.13259081915020901</v>
      </c>
      <c r="N102" s="18">
        <v>0.24408224970102299</v>
      </c>
    </row>
    <row r="103" spans="1:14" x14ac:dyDescent="0.2">
      <c r="A103" s="6" t="s">
        <v>2034</v>
      </c>
      <c r="B103" s="6">
        <v>101</v>
      </c>
      <c r="C103" s="17">
        <v>5</v>
      </c>
      <c r="D103" s="17" t="str">
        <f>VLOOKUP(C103,ineq_lookup!$A$2:$B$9,2,0)</f>
        <v>Bipartition inequalities (1 intersecting tooth)</v>
      </c>
      <c r="E103" s="17" t="s">
        <v>2021</v>
      </c>
      <c r="F103" s="19">
        <v>0.93600000000000005</v>
      </c>
      <c r="G103" s="19">
        <v>0.84099999999999997</v>
      </c>
      <c r="H103" s="19">
        <v>0.749</v>
      </c>
      <c r="I103" s="19">
        <v>0.89300000000000002</v>
      </c>
      <c r="J103" s="19">
        <v>0.90600000000000003</v>
      </c>
      <c r="K103" s="19">
        <v>0.75800000000000001</v>
      </c>
      <c r="L103" s="19">
        <v>0.76</v>
      </c>
      <c r="M103" s="18">
        <v>0.29027107357978799</v>
      </c>
      <c r="N103" s="18">
        <v>0.34478653967380501</v>
      </c>
    </row>
    <row r="104" spans="1:14" x14ac:dyDescent="0.2">
      <c r="A104" s="6" t="s">
        <v>2034</v>
      </c>
      <c r="B104" s="6">
        <v>102</v>
      </c>
      <c r="C104" s="17">
        <v>5</v>
      </c>
      <c r="D104" s="17" t="str">
        <f>VLOOKUP(C104,ineq_lookup!$A$2:$B$9,2,0)</f>
        <v>Bipartition inequalities (1 intersecting tooth)</v>
      </c>
      <c r="E104" s="17" t="s">
        <v>2022</v>
      </c>
      <c r="F104" s="19">
        <v>0.85899999999999999</v>
      </c>
      <c r="G104" s="19">
        <v>0.84099999999999997</v>
      </c>
      <c r="H104" s="19">
        <v>0.84099999999999997</v>
      </c>
      <c r="I104" s="19">
        <v>0.77800000000000002</v>
      </c>
      <c r="J104" s="19">
        <v>0.77800000000000002</v>
      </c>
      <c r="K104" s="19">
        <v>0.60199999999999998</v>
      </c>
      <c r="L104" s="19">
        <v>0.60199999999999998</v>
      </c>
      <c r="M104" s="18">
        <v>0.17483637481927899</v>
      </c>
      <c r="N104" s="18">
        <v>0.17483637481927899</v>
      </c>
    </row>
    <row r="105" spans="1:14" x14ac:dyDescent="0.2">
      <c r="A105" s="6" t="s">
        <v>2034</v>
      </c>
      <c r="B105" s="6">
        <v>103</v>
      </c>
      <c r="C105" s="17">
        <v>6</v>
      </c>
      <c r="D105" s="17" t="str">
        <f>VLOOKUP(C105,ineq_lookup!$A$2:$B$9,2,0)</f>
        <v>Crown with 8 subsets of vertices</v>
      </c>
      <c r="E105" s="17" t="s">
        <v>983</v>
      </c>
      <c r="F105" s="19">
        <v>0.57099999999999995</v>
      </c>
      <c r="G105" s="19">
        <v>0.75600000000000001</v>
      </c>
      <c r="H105" s="19">
        <v>0.86</v>
      </c>
      <c r="I105" s="19">
        <v>0.52500000000000002</v>
      </c>
      <c r="J105" s="19">
        <v>0.48699999999999999</v>
      </c>
      <c r="K105" s="19">
        <v>0.50600000000000001</v>
      </c>
      <c r="L105" s="19">
        <v>0.51900000000000002</v>
      </c>
      <c r="M105" s="18">
        <v>0.31539911031723</v>
      </c>
      <c r="N105" s="18">
        <v>0.28929898142814597</v>
      </c>
    </row>
    <row r="106" spans="1:14" x14ac:dyDescent="0.2">
      <c r="A106" s="6" t="s">
        <v>2034</v>
      </c>
      <c r="B106" s="6">
        <v>104</v>
      </c>
      <c r="C106" s="17">
        <v>6</v>
      </c>
      <c r="D106" s="17" t="str">
        <f>VLOOKUP(C106,ineq_lookup!$A$2:$B$9,2,0)</f>
        <v>Crown with 8 subsets of vertices</v>
      </c>
      <c r="E106" s="17" t="s">
        <v>984</v>
      </c>
      <c r="F106" s="19">
        <v>0.68600000000000005</v>
      </c>
      <c r="G106" s="19">
        <v>0.68300000000000005</v>
      </c>
      <c r="H106" s="19">
        <v>0.83399999999999996</v>
      </c>
      <c r="I106" s="19">
        <v>0.624</v>
      </c>
      <c r="J106" s="19">
        <v>0.56100000000000005</v>
      </c>
      <c r="K106" s="19">
        <v>0.53900000000000003</v>
      </c>
      <c r="L106" s="19">
        <v>0.55000000000000004</v>
      </c>
      <c r="M106" s="18">
        <v>0.33994853496551503</v>
      </c>
      <c r="N106" s="18">
        <v>0.27919188141822798</v>
      </c>
    </row>
    <row r="107" spans="1:14" x14ac:dyDescent="0.2">
      <c r="A107" s="6" t="s">
        <v>2034</v>
      </c>
      <c r="B107" s="6">
        <v>105</v>
      </c>
      <c r="C107" s="17">
        <v>6</v>
      </c>
      <c r="D107" s="17" t="str">
        <f>VLOOKUP(C107,ineq_lookup!$A$2:$B$9,2,0)</f>
        <v>Crown with 8 subsets of vertices</v>
      </c>
      <c r="E107" s="17" t="s">
        <v>985</v>
      </c>
      <c r="F107" s="19">
        <v>0.66</v>
      </c>
      <c r="G107" s="19">
        <v>0.80600000000000005</v>
      </c>
      <c r="H107" s="19">
        <v>0</v>
      </c>
      <c r="I107" s="19">
        <v>0.57199999999999995</v>
      </c>
      <c r="J107" s="19">
        <v>0.67800000000000005</v>
      </c>
      <c r="K107" s="19">
        <v>0.54800000000000004</v>
      </c>
      <c r="L107" s="19">
        <v>0</v>
      </c>
      <c r="M107" s="18">
        <v>0.27707678079605103</v>
      </c>
      <c r="N107" s="18">
        <v>0.67779868841171298</v>
      </c>
    </row>
    <row r="108" spans="1:14" x14ac:dyDescent="0.2">
      <c r="A108" s="6" t="s">
        <v>2034</v>
      </c>
      <c r="B108" s="6">
        <v>106</v>
      </c>
      <c r="C108" s="17">
        <v>6</v>
      </c>
      <c r="D108" s="17" t="str">
        <f>VLOOKUP(C108,ineq_lookup!$A$2:$B$9,2,0)</f>
        <v>Crown with 8 subsets of vertices</v>
      </c>
      <c r="E108" s="17" t="s">
        <v>2009</v>
      </c>
      <c r="F108" s="19">
        <v>0.68600000000000005</v>
      </c>
      <c r="G108" s="19">
        <v>0.60299999999999998</v>
      </c>
      <c r="H108" s="19">
        <v>0.68100000000000005</v>
      </c>
      <c r="I108" s="19">
        <v>0.66700000000000004</v>
      </c>
      <c r="J108" s="19">
        <v>0.63400000000000001</v>
      </c>
      <c r="K108" s="19">
        <v>0.53800000000000003</v>
      </c>
      <c r="L108" s="19">
        <v>0.54500000000000004</v>
      </c>
      <c r="M108" s="18">
        <v>0.35122054815292397</v>
      </c>
      <c r="N108" s="18">
        <v>0.32786610722541798</v>
      </c>
    </row>
    <row r="109" spans="1:14" x14ac:dyDescent="0.2">
      <c r="A109" s="6" t="s">
        <v>2034</v>
      </c>
      <c r="B109" s="6">
        <v>107</v>
      </c>
      <c r="C109" s="17">
        <v>6</v>
      </c>
      <c r="D109" s="17" t="str">
        <f>VLOOKUP(C109,ineq_lookup!$A$2:$B$9,2,0)</f>
        <v>Crown with 8 subsets of vertices</v>
      </c>
      <c r="E109" s="17" t="s">
        <v>2010</v>
      </c>
      <c r="F109" s="19">
        <v>0.64100000000000001</v>
      </c>
      <c r="G109" s="19">
        <v>0.81</v>
      </c>
      <c r="H109" s="19">
        <v>0.81499999999999995</v>
      </c>
      <c r="I109" s="19">
        <v>0.53800000000000003</v>
      </c>
      <c r="J109" s="19">
        <v>0.53600000000000003</v>
      </c>
      <c r="K109" s="19">
        <v>0.53</v>
      </c>
      <c r="L109" s="19">
        <v>0.53</v>
      </c>
      <c r="M109" s="18">
        <v>0.30081135034561202</v>
      </c>
      <c r="N109" s="18">
        <v>0.299518331885338</v>
      </c>
    </row>
    <row r="110" spans="1:14" x14ac:dyDescent="0.2">
      <c r="A110" s="6" t="s">
        <v>2034</v>
      </c>
      <c r="B110" s="6">
        <v>108</v>
      </c>
      <c r="C110" s="17">
        <v>6</v>
      </c>
      <c r="D110" s="17" t="str">
        <f>VLOOKUP(C110,ineq_lookup!$A$2:$B$9,2,0)</f>
        <v>Crown with 8 subsets of vertices</v>
      </c>
      <c r="E110" s="17" t="s">
        <v>2011</v>
      </c>
      <c r="F110" s="19">
        <v>0.69399999999999995</v>
      </c>
      <c r="G110" s="19">
        <v>0.62</v>
      </c>
      <c r="H110" s="19">
        <v>0</v>
      </c>
      <c r="I110" s="19">
        <v>0.66</v>
      </c>
      <c r="J110" s="19">
        <v>0.67800000000000005</v>
      </c>
      <c r="K110" s="19">
        <v>0.53900000000000003</v>
      </c>
      <c r="L110" s="19">
        <v>0</v>
      </c>
      <c r="M110" s="18">
        <v>0.343624368309975</v>
      </c>
      <c r="N110" s="18">
        <v>0.730327129364014</v>
      </c>
    </row>
    <row r="111" spans="1:14" x14ac:dyDescent="0.2">
      <c r="A111" s="6" t="s">
        <v>2034</v>
      </c>
      <c r="B111" s="6">
        <v>109</v>
      </c>
      <c r="C111" s="17">
        <v>6</v>
      </c>
      <c r="D111" s="17" t="str">
        <f>VLOOKUP(C111,ineq_lookup!$A$2:$B$9,2,0)</f>
        <v>Crown with 8 subsets of vertices</v>
      </c>
      <c r="E111" s="17" t="s">
        <v>2012</v>
      </c>
      <c r="F111" s="19">
        <v>0.68899999999999995</v>
      </c>
      <c r="G111" s="19">
        <v>0.59699999999999998</v>
      </c>
      <c r="H111" s="19">
        <v>0</v>
      </c>
      <c r="I111" s="19">
        <v>0.67</v>
      </c>
      <c r="J111" s="19">
        <v>0.67800000000000005</v>
      </c>
      <c r="K111" s="19">
        <v>0.53800000000000003</v>
      </c>
      <c r="L111" s="19">
        <v>0</v>
      </c>
      <c r="M111" s="18">
        <v>0.34672614932060197</v>
      </c>
      <c r="N111" s="18">
        <v>0.57661570111910498</v>
      </c>
    </row>
    <row r="112" spans="1:14" x14ac:dyDescent="0.2">
      <c r="A112" s="6" t="s">
        <v>2034</v>
      </c>
      <c r="B112" s="6">
        <v>110</v>
      </c>
      <c r="C112" s="17">
        <v>6</v>
      </c>
      <c r="D112" s="17" t="str">
        <f>VLOOKUP(C112,ineq_lookup!$A$2:$B$9,2,0)</f>
        <v>Crown with 8 subsets of vertices</v>
      </c>
      <c r="E112" s="17" t="s">
        <v>2013</v>
      </c>
      <c r="F112" s="19">
        <v>0.56999999999999995</v>
      </c>
      <c r="G112" s="19">
        <v>0.77200000000000002</v>
      </c>
      <c r="H112" s="19">
        <v>0.92200000000000004</v>
      </c>
      <c r="I112" s="19">
        <v>0.51800000000000002</v>
      </c>
      <c r="J112" s="19">
        <v>0.46100000000000002</v>
      </c>
      <c r="K112" s="19">
        <v>0.50800000000000001</v>
      </c>
      <c r="L112" s="19">
        <v>0.52400000000000002</v>
      </c>
      <c r="M112" s="18">
        <v>0.30057391524314903</v>
      </c>
      <c r="N112" s="18">
        <v>0.25077515840530401</v>
      </c>
    </row>
    <row r="113" spans="1:14" x14ac:dyDescent="0.2">
      <c r="A113" s="6" t="s">
        <v>2034</v>
      </c>
      <c r="B113" s="6">
        <v>111</v>
      </c>
      <c r="C113" s="17">
        <v>6</v>
      </c>
      <c r="D113" s="17" t="str">
        <f>VLOOKUP(C113,ineq_lookup!$A$2:$B$9,2,0)</f>
        <v>Crown with 8 subsets of vertices</v>
      </c>
      <c r="E113" s="17" t="s">
        <v>2014</v>
      </c>
      <c r="F113" s="19">
        <v>0.60799999999999998</v>
      </c>
      <c r="G113" s="19">
        <v>0.88</v>
      </c>
      <c r="H113" s="19">
        <v>0.88</v>
      </c>
      <c r="I113" s="19">
        <v>0.48499999999999999</v>
      </c>
      <c r="J113" s="19">
        <v>0.48499999999999999</v>
      </c>
      <c r="K113" s="19">
        <v>0.52400000000000002</v>
      </c>
      <c r="L113" s="19">
        <v>0.52400000000000002</v>
      </c>
      <c r="M113" s="18">
        <v>0.306404858827591</v>
      </c>
      <c r="N113" s="18">
        <v>0.306404858827591</v>
      </c>
    </row>
    <row r="114" spans="1:14" x14ac:dyDescent="0.2">
      <c r="A114" s="6" t="s">
        <v>2034</v>
      </c>
      <c r="B114" s="6">
        <v>112</v>
      </c>
      <c r="C114" s="17">
        <v>6</v>
      </c>
      <c r="D114" s="17" t="str">
        <f>VLOOKUP(C114,ineq_lookup!$A$2:$B$9,2,0)</f>
        <v>Crown with 8 subsets of vertices</v>
      </c>
      <c r="E114" s="17" t="s">
        <v>2015</v>
      </c>
      <c r="F114" s="19">
        <v>0.627</v>
      </c>
      <c r="G114" s="19">
        <v>0.873</v>
      </c>
      <c r="H114" s="19">
        <v>0.89800000000000002</v>
      </c>
      <c r="I114" s="19">
        <v>0.53500000000000003</v>
      </c>
      <c r="J114" s="19">
        <v>0.52500000000000002</v>
      </c>
      <c r="K114" s="19">
        <v>0.54700000000000004</v>
      </c>
      <c r="L114" s="19">
        <v>0.54900000000000004</v>
      </c>
      <c r="M114" s="18">
        <v>0.28104683756828303</v>
      </c>
      <c r="N114" s="18">
        <v>0.27792590856552102</v>
      </c>
    </row>
    <row r="115" spans="1:14" x14ac:dyDescent="0.2">
      <c r="A115" s="6" t="s">
        <v>2034</v>
      </c>
      <c r="B115" s="6">
        <v>113</v>
      </c>
      <c r="C115" s="17">
        <v>6</v>
      </c>
      <c r="D115" s="17" t="str">
        <f>VLOOKUP(C115,ineq_lookup!$A$2:$B$9,2,0)</f>
        <v>Crown with 8 subsets of vertices</v>
      </c>
      <c r="E115" s="17" t="s">
        <v>2016</v>
      </c>
      <c r="F115" s="19">
        <v>0.65100000000000002</v>
      </c>
      <c r="G115" s="19">
        <v>0.64400000000000002</v>
      </c>
      <c r="H115" s="19">
        <v>0.92100000000000004</v>
      </c>
      <c r="I115" s="19">
        <v>0.60699999999999998</v>
      </c>
      <c r="J115" s="19">
        <v>0.46700000000000003</v>
      </c>
      <c r="K115" s="19">
        <v>0.51300000000000001</v>
      </c>
      <c r="L115" s="19">
        <v>0.52600000000000002</v>
      </c>
      <c r="M115" s="18">
        <v>0.331807911396027</v>
      </c>
      <c r="N115" s="18">
        <v>0.303523078560829</v>
      </c>
    </row>
    <row r="116" spans="1:14" x14ac:dyDescent="0.2">
      <c r="A116" s="6" t="s">
        <v>2034</v>
      </c>
      <c r="B116" s="6">
        <v>114</v>
      </c>
      <c r="C116" s="17">
        <v>6</v>
      </c>
      <c r="D116" s="17" t="str">
        <f>VLOOKUP(C116,ineq_lookup!$A$2:$B$9,2,0)</f>
        <v>Crown with 8 subsets of vertices</v>
      </c>
      <c r="E116" s="17" t="s">
        <v>2017</v>
      </c>
      <c r="F116" s="19">
        <v>0.6</v>
      </c>
      <c r="G116" s="19">
        <v>0.878</v>
      </c>
      <c r="H116" s="19">
        <v>0</v>
      </c>
      <c r="I116" s="19">
        <v>0.48799999999999999</v>
      </c>
      <c r="J116" s="19">
        <v>0.67800000000000005</v>
      </c>
      <c r="K116" s="19">
        <v>0.52400000000000002</v>
      </c>
      <c r="L116" s="19">
        <v>0</v>
      </c>
      <c r="M116" s="18">
        <v>0.28095051646232599</v>
      </c>
      <c r="N116" s="18">
        <v>0.51831224560737599</v>
      </c>
    </row>
    <row r="117" spans="1:14" x14ac:dyDescent="0.2">
      <c r="A117" s="6" t="s">
        <v>2034</v>
      </c>
      <c r="B117" s="6">
        <v>115</v>
      </c>
      <c r="C117" s="17">
        <v>6</v>
      </c>
      <c r="D117" s="17" t="str">
        <f>VLOOKUP(C117,ineq_lookup!$A$2:$B$9,2,0)</f>
        <v>Crown with 8 subsets of vertices</v>
      </c>
      <c r="E117" s="17" t="s">
        <v>2018</v>
      </c>
      <c r="F117" s="19">
        <v>0.64800000000000002</v>
      </c>
      <c r="G117" s="19">
        <v>0.81200000000000006</v>
      </c>
      <c r="H117" s="19">
        <v>0.86099999999999999</v>
      </c>
      <c r="I117" s="19">
        <v>0.56899999999999995</v>
      </c>
      <c r="J117" s="19">
        <v>0.55000000000000004</v>
      </c>
      <c r="K117" s="19">
        <v>0.54800000000000004</v>
      </c>
      <c r="L117" s="19">
        <v>0.55100000000000005</v>
      </c>
      <c r="M117" s="18">
        <v>0.31853790581226399</v>
      </c>
      <c r="N117" s="18">
        <v>0.31116342544555697</v>
      </c>
    </row>
    <row r="118" spans="1:14" x14ac:dyDescent="0.2">
      <c r="A118" s="6" t="s">
        <v>2034</v>
      </c>
      <c r="B118" s="6">
        <v>116</v>
      </c>
      <c r="C118" s="17">
        <v>6</v>
      </c>
      <c r="D118" s="17" t="str">
        <f>VLOOKUP(C118,ineq_lookup!$A$2:$B$9,2,0)</f>
        <v>Crown with 8 subsets of vertices</v>
      </c>
      <c r="E118" s="17" t="s">
        <v>2019</v>
      </c>
      <c r="F118" s="19">
        <v>0.64700000000000002</v>
      </c>
      <c r="G118" s="19">
        <v>0.85</v>
      </c>
      <c r="H118" s="19">
        <v>0.85</v>
      </c>
      <c r="I118" s="19">
        <v>0.54200000000000004</v>
      </c>
      <c r="J118" s="19">
        <v>0.54200000000000004</v>
      </c>
      <c r="K118" s="19">
        <v>0.54400000000000004</v>
      </c>
      <c r="L118" s="19">
        <v>0.54400000000000004</v>
      </c>
      <c r="M118" s="18">
        <v>0.31166792909304297</v>
      </c>
      <c r="N118" s="18">
        <v>0.31166792909304297</v>
      </c>
    </row>
    <row r="119" spans="1:14" x14ac:dyDescent="0.2">
      <c r="A119" s="6" t="s">
        <v>2034</v>
      </c>
      <c r="B119" s="6">
        <v>117</v>
      </c>
      <c r="C119" s="17">
        <v>6</v>
      </c>
      <c r="D119" s="17" t="str">
        <f>VLOOKUP(C119,ineq_lookup!$A$2:$B$9,2,0)</f>
        <v>Crown with 8 subsets of vertices</v>
      </c>
      <c r="E119" s="17" t="s">
        <v>2020</v>
      </c>
      <c r="F119" s="19">
        <v>0.57399999999999995</v>
      </c>
      <c r="G119" s="19">
        <v>0.80100000000000005</v>
      </c>
      <c r="H119" s="19">
        <v>0.91900000000000004</v>
      </c>
      <c r="I119" s="19">
        <v>0.50700000000000001</v>
      </c>
      <c r="J119" s="19">
        <v>0.45500000000000002</v>
      </c>
      <c r="K119" s="19">
        <v>0.51100000000000001</v>
      </c>
      <c r="L119" s="19">
        <v>0.52</v>
      </c>
      <c r="M119" s="18">
        <v>0.295322105288506</v>
      </c>
      <c r="N119" s="18">
        <v>0.26156967878341703</v>
      </c>
    </row>
    <row r="120" spans="1:14" x14ac:dyDescent="0.2">
      <c r="A120" s="6" t="s">
        <v>2034</v>
      </c>
      <c r="B120" s="6">
        <v>118</v>
      </c>
      <c r="C120" s="17">
        <v>6</v>
      </c>
      <c r="D120" s="17" t="str">
        <f>VLOOKUP(C120,ineq_lookup!$A$2:$B$9,2,0)</f>
        <v>Crown with 8 subsets of vertices</v>
      </c>
      <c r="E120" s="17" t="s">
        <v>2021</v>
      </c>
      <c r="F120" s="19">
        <v>0.68300000000000005</v>
      </c>
      <c r="G120" s="19">
        <v>0.59199999999999997</v>
      </c>
      <c r="H120" s="19">
        <v>0</v>
      </c>
      <c r="I120" s="19">
        <v>0.65600000000000003</v>
      </c>
      <c r="J120" s="19">
        <v>0.67800000000000005</v>
      </c>
      <c r="K120" s="19">
        <v>0.52500000000000002</v>
      </c>
      <c r="L120" s="19">
        <v>0</v>
      </c>
      <c r="M120" s="18">
        <v>0.36880147457122803</v>
      </c>
      <c r="N120" s="18">
        <v>0.56185607612133004</v>
      </c>
    </row>
    <row r="121" spans="1:14" x14ac:dyDescent="0.2">
      <c r="A121" s="6" t="s">
        <v>2034</v>
      </c>
      <c r="B121" s="20">
        <v>119</v>
      </c>
      <c r="C121" s="21">
        <v>6</v>
      </c>
      <c r="D121" s="21" t="str">
        <f>VLOOKUP(C121,ineq_lookup!$A$2:$B$9,2,0)</f>
        <v>Crown with 8 subsets of vertices</v>
      </c>
      <c r="E121" s="21" t="s">
        <v>2022</v>
      </c>
      <c r="F121" s="19">
        <v>0.65400000000000003</v>
      </c>
      <c r="G121" s="19">
        <v>0.87</v>
      </c>
      <c r="H121" s="22">
        <v>0.91800000000000004</v>
      </c>
      <c r="I121" s="19">
        <v>0.54900000000000004</v>
      </c>
      <c r="J121" s="19">
        <v>0.52800000000000002</v>
      </c>
      <c r="K121" s="19">
        <v>0.55400000000000005</v>
      </c>
      <c r="L121" s="19">
        <v>0.55500000000000005</v>
      </c>
      <c r="M121" s="18">
        <v>0.273456960916519</v>
      </c>
      <c r="N121" s="23">
        <v>0.26438722014427202</v>
      </c>
    </row>
    <row r="122" spans="1:14" x14ac:dyDescent="0.2">
      <c r="A122" s="6" t="s">
        <v>2034</v>
      </c>
      <c r="B122" s="6">
        <v>120</v>
      </c>
      <c r="C122" s="17">
        <v>7</v>
      </c>
      <c r="D122" s="17" t="str">
        <f>VLOOKUP(C122,ineq_lookup!$A$2:$B$9,2,0)</f>
        <v>Crown with N subsets of vertices</v>
      </c>
      <c r="E122" s="17" t="s">
        <v>983</v>
      </c>
      <c r="F122" s="19">
        <v>0.68799999999999994</v>
      </c>
      <c r="G122" s="19">
        <v>0.73199999999999998</v>
      </c>
      <c r="H122" s="19">
        <v>0</v>
      </c>
      <c r="I122" s="19">
        <v>0.64300000000000002</v>
      </c>
      <c r="J122" s="19">
        <v>0.76700000000000002</v>
      </c>
      <c r="K122" s="19">
        <v>0.48499999999999999</v>
      </c>
      <c r="L122" s="19">
        <v>0</v>
      </c>
      <c r="M122" s="18">
        <v>0.21534465253353099</v>
      </c>
      <c r="N122" s="18">
        <v>0.49483999609947199</v>
      </c>
    </row>
    <row r="123" spans="1:14" x14ac:dyDescent="0.2">
      <c r="A123" s="6" t="s">
        <v>2034</v>
      </c>
      <c r="B123" s="6">
        <v>121</v>
      </c>
      <c r="C123" s="17">
        <v>7</v>
      </c>
      <c r="D123" s="17" t="str">
        <f>VLOOKUP(C123,ineq_lookup!$A$2:$B$9,2,0)</f>
        <v>Crown with N subsets of vertices</v>
      </c>
      <c r="E123" s="17" t="s">
        <v>984</v>
      </c>
      <c r="F123" s="19">
        <v>0.75800000000000001</v>
      </c>
      <c r="G123" s="19">
        <v>0.65300000000000002</v>
      </c>
      <c r="H123" s="19">
        <v>0.61499999999999999</v>
      </c>
      <c r="I123" s="19">
        <v>0.72199999999999998</v>
      </c>
      <c r="J123" s="19">
        <v>0.74099999999999999</v>
      </c>
      <c r="K123" s="19">
        <v>0.52</v>
      </c>
      <c r="L123" s="19">
        <v>0.52200000000000002</v>
      </c>
      <c r="M123" s="18">
        <v>0.24527721107006101</v>
      </c>
      <c r="N123" s="18">
        <v>0.26783260703086897</v>
      </c>
    </row>
    <row r="124" spans="1:14" x14ac:dyDescent="0.2">
      <c r="A124" s="6" t="s">
        <v>2034</v>
      </c>
      <c r="B124" s="6">
        <v>122</v>
      </c>
      <c r="C124" s="17">
        <v>7</v>
      </c>
      <c r="D124" s="17" t="str">
        <f>VLOOKUP(C124,ineq_lookup!$A$2:$B$9,2,0)</f>
        <v>Crown with N subsets of vertices</v>
      </c>
      <c r="E124" s="17" t="s">
        <v>985</v>
      </c>
      <c r="F124" s="19">
        <v>0.74199999999999999</v>
      </c>
      <c r="G124" s="19">
        <v>0.74099999999999999</v>
      </c>
      <c r="H124" s="19">
        <v>0.74099999999999999</v>
      </c>
      <c r="I124" s="19">
        <v>0.65500000000000003</v>
      </c>
      <c r="J124" s="19">
        <v>0.65500000000000003</v>
      </c>
      <c r="K124" s="19">
        <v>0.498</v>
      </c>
      <c r="L124" s="19">
        <v>0.498</v>
      </c>
      <c r="M124" s="18">
        <v>0.19009095430374101</v>
      </c>
      <c r="N124" s="18">
        <v>0.19009095430374101</v>
      </c>
    </row>
    <row r="125" spans="1:14" x14ac:dyDescent="0.2">
      <c r="A125" s="6" t="s">
        <v>2034</v>
      </c>
      <c r="B125" s="6">
        <v>123</v>
      </c>
      <c r="C125" s="17">
        <v>7</v>
      </c>
      <c r="D125" s="17" t="str">
        <f>VLOOKUP(C125,ineq_lookup!$A$2:$B$9,2,0)</f>
        <v>Crown with N subsets of vertices</v>
      </c>
      <c r="E125" s="17" t="s">
        <v>2009</v>
      </c>
      <c r="F125" s="19">
        <v>0.747</v>
      </c>
      <c r="G125" s="19">
        <v>0.64500000000000002</v>
      </c>
      <c r="H125" s="19">
        <v>0.64400000000000002</v>
      </c>
      <c r="I125" s="19">
        <v>0.70799999999999996</v>
      </c>
      <c r="J125" s="19">
        <v>0.70799999999999996</v>
      </c>
      <c r="K125" s="19">
        <v>0.504</v>
      </c>
      <c r="L125" s="19">
        <v>0.504</v>
      </c>
      <c r="M125" s="18">
        <v>0.2598557472229</v>
      </c>
      <c r="N125" s="18">
        <v>0.26022775471210502</v>
      </c>
    </row>
    <row r="126" spans="1:14" x14ac:dyDescent="0.2">
      <c r="A126" s="6" t="s">
        <v>2034</v>
      </c>
      <c r="B126" s="6">
        <v>124</v>
      </c>
      <c r="C126" s="17">
        <v>7</v>
      </c>
      <c r="D126" s="17" t="str">
        <f>VLOOKUP(C126,ineq_lookup!$A$2:$B$9,2,0)</f>
        <v>Crown with N subsets of vertices</v>
      </c>
      <c r="E126" s="17" t="s">
        <v>2010</v>
      </c>
      <c r="F126" s="19">
        <v>0.73499999999999999</v>
      </c>
      <c r="G126" s="19">
        <v>0.61899999999999999</v>
      </c>
      <c r="H126" s="19">
        <v>0.61399999999999999</v>
      </c>
      <c r="I126" s="19">
        <v>0.72099999999999997</v>
      </c>
      <c r="J126" s="19">
        <v>0.72299999999999998</v>
      </c>
      <c r="K126" s="19">
        <v>0.505</v>
      </c>
      <c r="L126" s="19">
        <v>0.505</v>
      </c>
      <c r="M126" s="18">
        <v>0.25778041779994998</v>
      </c>
      <c r="N126" s="18">
        <v>0.26001899689435998</v>
      </c>
    </row>
    <row r="127" spans="1:14" x14ac:dyDescent="0.2">
      <c r="A127" s="6" t="s">
        <v>2034</v>
      </c>
      <c r="B127" s="20">
        <v>125</v>
      </c>
      <c r="C127" s="21">
        <v>7</v>
      </c>
      <c r="D127" s="21" t="str">
        <f>VLOOKUP(C127,ineq_lookup!$A$2:$B$9,2,0)</f>
        <v>Crown with N subsets of vertices</v>
      </c>
      <c r="E127" s="21" t="s">
        <v>2011</v>
      </c>
      <c r="F127" s="22">
        <v>0.76500000000000001</v>
      </c>
      <c r="G127" s="19">
        <v>0.61</v>
      </c>
      <c r="H127" s="19">
        <v>0.61</v>
      </c>
      <c r="I127" s="19">
        <v>0.74299999999999999</v>
      </c>
      <c r="J127" s="19">
        <v>0.74299999999999999</v>
      </c>
      <c r="K127" s="19">
        <v>0.52300000000000002</v>
      </c>
      <c r="L127" s="19">
        <v>0.52300000000000002</v>
      </c>
      <c r="M127" s="23">
        <v>0.25399338454008102</v>
      </c>
      <c r="N127" s="23">
        <v>0.25399338454008102</v>
      </c>
    </row>
    <row r="128" spans="1:14" x14ac:dyDescent="0.2">
      <c r="A128" s="6" t="s">
        <v>2034</v>
      </c>
      <c r="B128" s="6">
        <v>126</v>
      </c>
      <c r="C128" s="17">
        <v>7</v>
      </c>
      <c r="D128" s="17" t="str">
        <f>VLOOKUP(C128,ineq_lookup!$A$2:$B$9,2,0)</f>
        <v>Crown with N subsets of vertices</v>
      </c>
      <c r="E128" s="17" t="s">
        <v>2012</v>
      </c>
      <c r="F128" s="19">
        <v>0.75600000000000001</v>
      </c>
      <c r="G128" s="19">
        <v>0.66200000000000003</v>
      </c>
      <c r="H128" s="19">
        <v>0.57499999999999996</v>
      </c>
      <c r="I128" s="19">
        <v>0.71199999999999997</v>
      </c>
      <c r="J128" s="19">
        <v>0.75600000000000001</v>
      </c>
      <c r="K128" s="19">
        <v>0.51400000000000001</v>
      </c>
      <c r="L128" s="19">
        <v>0.52</v>
      </c>
      <c r="M128" s="18">
        <v>0.249553337693214</v>
      </c>
      <c r="N128" s="18">
        <v>0.27775239944458002</v>
      </c>
    </row>
    <row r="129" spans="1:14" x14ac:dyDescent="0.2">
      <c r="A129" s="6" t="s">
        <v>2034</v>
      </c>
      <c r="B129" s="6">
        <v>127</v>
      </c>
      <c r="C129" s="17">
        <v>7</v>
      </c>
      <c r="D129" s="17" t="str">
        <f>VLOOKUP(C129,ineq_lookup!$A$2:$B$9,2,0)</f>
        <v>Crown with N subsets of vertices</v>
      </c>
      <c r="E129" s="17" t="s">
        <v>2013</v>
      </c>
      <c r="F129" s="19">
        <v>0.66700000000000004</v>
      </c>
      <c r="G129" s="19">
        <v>0.61499999999999999</v>
      </c>
      <c r="H129" s="19">
        <v>0</v>
      </c>
      <c r="I129" s="19">
        <v>0.65800000000000003</v>
      </c>
      <c r="J129" s="19">
        <v>0.76900000000000002</v>
      </c>
      <c r="K129" s="19">
        <v>0.45300000000000001</v>
      </c>
      <c r="L129" s="19">
        <v>0</v>
      </c>
      <c r="M129" s="18">
        <v>0.24510589241981501</v>
      </c>
      <c r="N129" s="18">
        <v>0.601684629917145</v>
      </c>
    </row>
    <row r="130" spans="1:14" x14ac:dyDescent="0.2">
      <c r="A130" s="6" t="s">
        <v>2034</v>
      </c>
      <c r="B130" s="6">
        <v>128</v>
      </c>
      <c r="C130" s="17">
        <v>7</v>
      </c>
      <c r="D130" s="17" t="str">
        <f>VLOOKUP(C130,ineq_lookup!$A$2:$B$9,2,0)</f>
        <v>Crown with N subsets of vertices</v>
      </c>
      <c r="E130" s="17" t="s">
        <v>2014</v>
      </c>
      <c r="F130" s="19">
        <v>0.70499999999999996</v>
      </c>
      <c r="G130" s="19">
        <v>0.58399999999999996</v>
      </c>
      <c r="H130" s="19">
        <v>0.58399999999999996</v>
      </c>
      <c r="I130" s="19">
        <v>0.70599999999999996</v>
      </c>
      <c r="J130" s="19">
        <v>0.70599999999999996</v>
      </c>
      <c r="K130" s="19">
        <v>0.47799999999999998</v>
      </c>
      <c r="L130" s="19">
        <v>0.47799999999999998</v>
      </c>
      <c r="M130" s="18">
        <v>0.286951303482056</v>
      </c>
      <c r="N130" s="18">
        <v>0.286951303482056</v>
      </c>
    </row>
    <row r="131" spans="1:14" x14ac:dyDescent="0.2">
      <c r="A131" s="6" t="s">
        <v>2034</v>
      </c>
      <c r="B131" s="6">
        <v>129</v>
      </c>
      <c r="C131" s="17">
        <v>7</v>
      </c>
      <c r="D131" s="17" t="str">
        <f>VLOOKUP(C131,ineq_lookup!$A$2:$B$9,2,0)</f>
        <v>Crown with N subsets of vertices</v>
      </c>
      <c r="E131" s="17" t="s">
        <v>2015</v>
      </c>
      <c r="F131" s="19">
        <v>0.72599999999999998</v>
      </c>
      <c r="G131" s="19">
        <v>0.73299999999999998</v>
      </c>
      <c r="H131" s="19">
        <v>0</v>
      </c>
      <c r="I131" s="19">
        <v>0.63900000000000001</v>
      </c>
      <c r="J131" s="19">
        <v>0.76900000000000002</v>
      </c>
      <c r="K131" s="19">
        <v>0.48299999999999998</v>
      </c>
      <c r="L131" s="19">
        <v>0</v>
      </c>
      <c r="M131" s="18">
        <v>0.203374788165092</v>
      </c>
      <c r="N131" s="18">
        <v>0.74546790122985795</v>
      </c>
    </row>
    <row r="132" spans="1:14" x14ac:dyDescent="0.2">
      <c r="A132" s="6" t="s">
        <v>2034</v>
      </c>
      <c r="B132" s="6">
        <v>130</v>
      </c>
      <c r="C132" s="17">
        <v>7</v>
      </c>
      <c r="D132" s="17" t="str">
        <f>VLOOKUP(C132,ineq_lookup!$A$2:$B$9,2,0)</f>
        <v>Crown with N subsets of vertices</v>
      </c>
      <c r="E132" s="17" t="s">
        <v>2016</v>
      </c>
      <c r="F132" s="19">
        <v>0.70699999999999996</v>
      </c>
      <c r="G132" s="19">
        <v>0.63900000000000001</v>
      </c>
      <c r="H132" s="19">
        <v>0</v>
      </c>
      <c r="I132" s="19">
        <v>0.67500000000000004</v>
      </c>
      <c r="J132" s="19">
        <v>0.77</v>
      </c>
      <c r="K132" s="19">
        <v>0.47499999999999998</v>
      </c>
      <c r="L132" s="19">
        <v>0</v>
      </c>
      <c r="M132" s="18">
        <v>0.25405649095773702</v>
      </c>
      <c r="N132" s="18">
        <v>0.64681947231292702</v>
      </c>
    </row>
    <row r="133" spans="1:14" x14ac:dyDescent="0.2">
      <c r="A133" s="6" t="s">
        <v>2034</v>
      </c>
      <c r="B133" s="6">
        <v>131</v>
      </c>
      <c r="C133" s="17">
        <v>7</v>
      </c>
      <c r="D133" s="17" t="str">
        <f>VLOOKUP(C133,ineq_lookup!$A$2:$B$9,2,0)</f>
        <v>Crown with N subsets of vertices</v>
      </c>
      <c r="E133" s="17" t="s">
        <v>2017</v>
      </c>
      <c r="F133" s="19">
        <v>0.71</v>
      </c>
      <c r="G133" s="19">
        <v>0.65</v>
      </c>
      <c r="H133" s="19">
        <v>0.64600000000000002</v>
      </c>
      <c r="I133" s="19">
        <v>0.67200000000000004</v>
      </c>
      <c r="J133" s="19">
        <v>0.67500000000000004</v>
      </c>
      <c r="K133" s="19">
        <v>0.47799999999999998</v>
      </c>
      <c r="L133" s="19">
        <v>0.47799999999999998</v>
      </c>
      <c r="M133" s="18">
        <v>0.23638346046209299</v>
      </c>
      <c r="N133" s="18">
        <v>0.237735465168953</v>
      </c>
    </row>
    <row r="134" spans="1:14" x14ac:dyDescent="0.2">
      <c r="A134" s="6" t="s">
        <v>2034</v>
      </c>
      <c r="B134" s="6">
        <v>132</v>
      </c>
      <c r="C134" s="17">
        <v>7</v>
      </c>
      <c r="D134" s="17" t="str">
        <f>VLOOKUP(C134,ineq_lookup!$A$2:$B$9,2,0)</f>
        <v>Crown with N subsets of vertices</v>
      </c>
      <c r="E134" s="17" t="s">
        <v>2018</v>
      </c>
      <c r="F134" s="19">
        <v>0.72599999999999998</v>
      </c>
      <c r="G134" s="19">
        <v>0.68700000000000006</v>
      </c>
      <c r="H134" s="19">
        <v>0</v>
      </c>
      <c r="I134" s="19">
        <v>0.66100000000000003</v>
      </c>
      <c r="J134" s="19">
        <v>0.77</v>
      </c>
      <c r="K134" s="19">
        <v>0.48299999999999998</v>
      </c>
      <c r="L134" s="19">
        <v>0</v>
      </c>
      <c r="M134" s="18">
        <v>0.23162303119897801</v>
      </c>
      <c r="N134" s="18">
        <v>0.75937715172767595</v>
      </c>
    </row>
    <row r="135" spans="1:14" x14ac:dyDescent="0.2">
      <c r="A135" s="6" t="s">
        <v>2034</v>
      </c>
      <c r="B135" s="6">
        <v>133</v>
      </c>
      <c r="C135" s="17">
        <v>7</v>
      </c>
      <c r="D135" s="17" t="str">
        <f>VLOOKUP(C135,ineq_lookup!$A$2:$B$9,2,0)</f>
        <v>Crown with N subsets of vertices</v>
      </c>
      <c r="E135" s="17" t="s">
        <v>2019</v>
      </c>
      <c r="F135" s="19">
        <v>0.71899999999999997</v>
      </c>
      <c r="G135" s="19">
        <v>0.59799999999999998</v>
      </c>
      <c r="H135" s="19">
        <v>0</v>
      </c>
      <c r="I135" s="19">
        <v>0.69799999999999995</v>
      </c>
      <c r="J135" s="19">
        <v>0.77</v>
      </c>
      <c r="K135" s="19">
        <v>0.47699999999999998</v>
      </c>
      <c r="L135" s="19">
        <v>0</v>
      </c>
      <c r="M135" s="18">
        <v>0.263766959309578</v>
      </c>
      <c r="N135" s="18">
        <v>0.61151234308878599</v>
      </c>
    </row>
    <row r="136" spans="1:14" x14ac:dyDescent="0.2">
      <c r="A136" s="6" t="s">
        <v>2034</v>
      </c>
      <c r="B136" s="6">
        <v>134</v>
      </c>
      <c r="C136" s="17">
        <v>7</v>
      </c>
      <c r="D136" s="17" t="str">
        <f>VLOOKUP(C136,ineq_lookup!$A$2:$B$9,2,0)</f>
        <v>Crown with N subsets of vertices</v>
      </c>
      <c r="E136" s="17" t="s">
        <v>2020</v>
      </c>
      <c r="F136" s="19">
        <v>0.68500000000000005</v>
      </c>
      <c r="G136" s="19">
        <v>0.67</v>
      </c>
      <c r="H136" s="19">
        <v>0</v>
      </c>
      <c r="I136" s="19">
        <v>0.66100000000000003</v>
      </c>
      <c r="J136" s="19">
        <v>0.77</v>
      </c>
      <c r="K136" s="19">
        <v>0.47699999999999998</v>
      </c>
      <c r="L136" s="19">
        <v>0</v>
      </c>
      <c r="M136" s="18">
        <v>0.23735494911670699</v>
      </c>
      <c r="N136" s="18">
        <v>0.56814290583133698</v>
      </c>
    </row>
    <row r="137" spans="1:14" x14ac:dyDescent="0.2">
      <c r="A137" s="6" t="s">
        <v>2034</v>
      </c>
      <c r="B137" s="6">
        <v>135</v>
      </c>
      <c r="C137" s="17">
        <v>7</v>
      </c>
      <c r="D137" s="17" t="str">
        <f>VLOOKUP(C137,ineq_lookup!$A$2:$B$9,2,0)</f>
        <v>Crown with N subsets of vertices</v>
      </c>
      <c r="E137" s="17" t="s">
        <v>2021</v>
      </c>
      <c r="F137" s="19">
        <v>0.74199999999999999</v>
      </c>
      <c r="G137" s="19">
        <v>0.66400000000000003</v>
      </c>
      <c r="H137" s="19">
        <v>0.64400000000000002</v>
      </c>
      <c r="I137" s="19">
        <v>0.71199999999999997</v>
      </c>
      <c r="J137" s="19">
        <v>0.72299999999999998</v>
      </c>
      <c r="K137" s="19">
        <v>0.51500000000000001</v>
      </c>
      <c r="L137" s="19">
        <v>0.51700000000000002</v>
      </c>
      <c r="M137" s="18">
        <v>0.26463787257671401</v>
      </c>
      <c r="N137" s="18">
        <v>0.27207642048597303</v>
      </c>
    </row>
    <row r="138" spans="1:14" x14ac:dyDescent="0.2">
      <c r="A138" s="6" t="s">
        <v>2034</v>
      </c>
      <c r="B138" s="6">
        <v>136</v>
      </c>
      <c r="C138" s="17">
        <v>7</v>
      </c>
      <c r="D138" s="17" t="str">
        <f>VLOOKUP(C138,ineq_lookup!$A$2:$B$9,2,0)</f>
        <v>Crown with N subsets of vertices</v>
      </c>
      <c r="E138" s="17" t="s">
        <v>2022</v>
      </c>
      <c r="F138" s="19">
        <v>0.74199999999999999</v>
      </c>
      <c r="G138" s="19">
        <v>0.73199999999999998</v>
      </c>
      <c r="H138" s="19">
        <v>0.625</v>
      </c>
      <c r="I138" s="19">
        <v>0.65</v>
      </c>
      <c r="J138" s="19">
        <v>0.70199999999999996</v>
      </c>
      <c r="K138" s="19">
        <v>0.49099999999999999</v>
      </c>
      <c r="L138" s="19">
        <v>0.49099999999999999</v>
      </c>
      <c r="M138" s="18">
        <v>0.19862256944179499</v>
      </c>
      <c r="N138" s="18">
        <v>0.231832794845104</v>
      </c>
    </row>
    <row r="139" spans="1:14" x14ac:dyDescent="0.2">
      <c r="A139" s="20" t="s">
        <v>962</v>
      </c>
      <c r="B139" s="20">
        <v>141</v>
      </c>
      <c r="C139" s="21">
        <v>0</v>
      </c>
      <c r="D139" s="21" t="str">
        <f>VLOOKUP(C139,ineq_lookup!$A$2:$B$9,2,0)</f>
        <v>Subtour elimination constraint</v>
      </c>
      <c r="E139" s="21" t="s">
        <v>2010</v>
      </c>
      <c r="F139" s="27">
        <v>0.86399999999999999</v>
      </c>
      <c r="G139" s="25">
        <v>0.83899999999999997</v>
      </c>
      <c r="H139" s="25">
        <v>0.88</v>
      </c>
      <c r="I139" s="25">
        <v>0.78900000000000003</v>
      </c>
      <c r="J139" s="25">
        <v>0.77900000000000003</v>
      </c>
      <c r="K139" s="25">
        <v>0.78900000000000003</v>
      </c>
      <c r="L139" s="25">
        <v>0.78900000000000003</v>
      </c>
      <c r="M139" s="26">
        <v>0.60697153210639998</v>
      </c>
      <c r="N139" s="28">
        <v>0.54993695020675704</v>
      </c>
    </row>
    <row r="140" spans="1:14" x14ac:dyDescent="0.2">
      <c r="A140" s="6" t="s">
        <v>962</v>
      </c>
      <c r="B140" s="6">
        <v>143</v>
      </c>
      <c r="C140" s="24">
        <v>0</v>
      </c>
      <c r="D140" s="17" t="str">
        <f>VLOOKUP(C140,ineq_lookup!$A$2:$B$9,2,0)</f>
        <v>Subtour elimination constraint</v>
      </c>
      <c r="E140" s="24" t="s">
        <v>2012</v>
      </c>
      <c r="F140" s="25">
        <v>0.85799999999999998</v>
      </c>
      <c r="G140" s="25">
        <v>0.80700000000000005</v>
      </c>
      <c r="H140" s="25">
        <v>0.88800000000000001</v>
      </c>
      <c r="I140" s="25">
        <v>0.77500000000000002</v>
      </c>
      <c r="J140" s="25">
        <v>0.76100000000000001</v>
      </c>
      <c r="K140" s="25">
        <v>0.77100000000000002</v>
      </c>
      <c r="L140" s="25">
        <v>0.77800000000000002</v>
      </c>
      <c r="M140" s="26">
        <v>0.61930093169212297</v>
      </c>
      <c r="N140" s="26">
        <v>0.53547289967536904</v>
      </c>
    </row>
    <row r="141" spans="1:14" x14ac:dyDescent="0.2">
      <c r="A141" s="6" t="s">
        <v>962</v>
      </c>
      <c r="B141" s="6">
        <v>139</v>
      </c>
      <c r="C141" s="24">
        <v>0</v>
      </c>
      <c r="D141" s="17" t="str">
        <f>VLOOKUP(C141,ineq_lookup!$A$2:$B$9,2,0)</f>
        <v>Subtour elimination constraint</v>
      </c>
      <c r="E141" s="24" t="s">
        <v>985</v>
      </c>
      <c r="F141" s="25">
        <v>0.85399999999999998</v>
      </c>
      <c r="G141" s="25">
        <v>0.83499999999999996</v>
      </c>
      <c r="H141" s="25">
        <v>0.83499999999999996</v>
      </c>
      <c r="I141" s="25">
        <v>0.77700000000000002</v>
      </c>
      <c r="J141" s="25">
        <v>0.77700000000000002</v>
      </c>
      <c r="K141" s="25">
        <v>0.77900000000000003</v>
      </c>
      <c r="L141" s="25">
        <v>0.77900000000000003</v>
      </c>
      <c r="M141" s="26">
        <v>0.54023396968841597</v>
      </c>
      <c r="N141" s="26">
        <v>0.54023396968841597</v>
      </c>
    </row>
    <row r="142" spans="1:14" x14ac:dyDescent="0.2">
      <c r="A142" s="6" t="s">
        <v>962</v>
      </c>
      <c r="B142" s="6">
        <v>142</v>
      </c>
      <c r="C142" s="24">
        <v>0</v>
      </c>
      <c r="D142" s="17" t="str">
        <f>VLOOKUP(C142,ineq_lookup!$A$2:$B$9,2,0)</f>
        <v>Subtour elimination constraint</v>
      </c>
      <c r="E142" s="24" t="s">
        <v>2011</v>
      </c>
      <c r="F142" s="25">
        <v>0.85299999999999998</v>
      </c>
      <c r="G142" s="25">
        <v>0.82899999999999996</v>
      </c>
      <c r="H142" s="25">
        <v>0.82899999999999996</v>
      </c>
      <c r="I142" s="25">
        <v>0.76600000000000001</v>
      </c>
      <c r="J142" s="25">
        <v>0.76600000000000001</v>
      </c>
      <c r="K142" s="25">
        <v>0.76900000000000002</v>
      </c>
      <c r="L142" s="25">
        <v>0.76900000000000002</v>
      </c>
      <c r="M142" s="26">
        <v>0.58714899420738198</v>
      </c>
      <c r="N142" s="26">
        <v>0.58714899420738198</v>
      </c>
    </row>
    <row r="143" spans="1:14" x14ac:dyDescent="0.2">
      <c r="A143" s="6" t="s">
        <v>962</v>
      </c>
      <c r="B143" s="6">
        <v>148</v>
      </c>
      <c r="C143" s="24">
        <v>0</v>
      </c>
      <c r="D143" s="17" t="str">
        <f>VLOOKUP(C143,ineq_lookup!$A$2:$B$9,2,0)</f>
        <v>Subtour elimination constraint</v>
      </c>
      <c r="E143" s="24" t="s">
        <v>2017</v>
      </c>
      <c r="F143" s="25">
        <v>0.85299999999999998</v>
      </c>
      <c r="G143" s="25">
        <v>0.78300000000000003</v>
      </c>
      <c r="H143" s="25">
        <v>0.86699999999999999</v>
      </c>
      <c r="I143" s="25">
        <v>0.77300000000000002</v>
      </c>
      <c r="J143" s="25">
        <v>0.76300000000000001</v>
      </c>
      <c r="K143" s="25">
        <v>0.76500000000000001</v>
      </c>
      <c r="L143" s="25">
        <v>0.77500000000000002</v>
      </c>
      <c r="M143" s="26">
        <v>0.64033430814742998</v>
      </c>
      <c r="N143" s="26">
        <v>0.55545708537101801</v>
      </c>
    </row>
    <row r="144" spans="1:14" x14ac:dyDescent="0.2">
      <c r="A144" s="6" t="s">
        <v>962</v>
      </c>
      <c r="B144" s="6">
        <v>153</v>
      </c>
      <c r="C144" s="24">
        <v>0</v>
      </c>
      <c r="D144" s="17" t="str">
        <f>VLOOKUP(C144,ineq_lookup!$A$2:$B$9,2,0)</f>
        <v>Subtour elimination constraint</v>
      </c>
      <c r="E144" s="24" t="s">
        <v>2022</v>
      </c>
      <c r="F144" s="25">
        <v>0.85099999999999998</v>
      </c>
      <c r="G144" s="25">
        <v>0.81299999999999994</v>
      </c>
      <c r="H144" s="25">
        <v>0.88200000000000001</v>
      </c>
      <c r="I144" s="25">
        <v>0.77700000000000002</v>
      </c>
      <c r="J144" s="25">
        <v>0.76600000000000001</v>
      </c>
      <c r="K144" s="25">
        <v>0.77400000000000002</v>
      </c>
      <c r="L144" s="25">
        <v>0.78</v>
      </c>
      <c r="M144" s="26">
        <v>0.55725494027137801</v>
      </c>
      <c r="N144" s="26">
        <v>0.49411447346210502</v>
      </c>
    </row>
    <row r="145" spans="1:14" x14ac:dyDescent="0.2">
      <c r="A145" s="6" t="s">
        <v>962</v>
      </c>
      <c r="B145" s="6">
        <v>150</v>
      </c>
      <c r="C145" s="24">
        <v>0</v>
      </c>
      <c r="D145" s="17" t="str">
        <f>VLOOKUP(C145,ineq_lookup!$A$2:$B$9,2,0)</f>
        <v>Subtour elimination constraint</v>
      </c>
      <c r="E145" s="24" t="s">
        <v>2019</v>
      </c>
      <c r="F145" s="25">
        <v>0.84399999999999997</v>
      </c>
      <c r="G145" s="25">
        <v>0.749</v>
      </c>
      <c r="H145" s="25">
        <v>0.85499999999999998</v>
      </c>
      <c r="I145" s="25">
        <v>0.77</v>
      </c>
      <c r="J145" s="25">
        <v>0.745</v>
      </c>
      <c r="K145" s="25">
        <v>0.754</v>
      </c>
      <c r="L145" s="25">
        <v>0.75900000000000001</v>
      </c>
      <c r="M145" s="26">
        <v>0.61894957224528002</v>
      </c>
      <c r="N145" s="26">
        <v>0.51929091413815798</v>
      </c>
    </row>
    <row r="146" spans="1:14" x14ac:dyDescent="0.2">
      <c r="A146" s="6" t="s">
        <v>962</v>
      </c>
      <c r="B146" s="6">
        <v>146</v>
      </c>
      <c r="C146" s="24">
        <v>0</v>
      </c>
      <c r="D146" s="17" t="str">
        <f>VLOOKUP(C146,ineq_lookup!$A$2:$B$9,2,0)</f>
        <v>Subtour elimination constraint</v>
      </c>
      <c r="E146" s="24" t="s">
        <v>2015</v>
      </c>
      <c r="F146" s="25">
        <v>0.83899999999999997</v>
      </c>
      <c r="G146" s="25">
        <v>0.85899999999999999</v>
      </c>
      <c r="H146" s="25">
        <v>0.85899999999999999</v>
      </c>
      <c r="I146" s="25">
        <v>0.76900000000000002</v>
      </c>
      <c r="J146" s="25">
        <v>0.76900000000000002</v>
      </c>
      <c r="K146" s="25">
        <v>0.77700000000000002</v>
      </c>
      <c r="L146" s="25">
        <v>0.77700000000000002</v>
      </c>
      <c r="M146" s="26">
        <v>0.51734805107116699</v>
      </c>
      <c r="N146" s="26">
        <v>0.51734805107116699</v>
      </c>
    </row>
    <row r="147" spans="1:14" x14ac:dyDescent="0.2">
      <c r="A147" s="6" t="s">
        <v>962</v>
      </c>
      <c r="B147" s="6">
        <v>144</v>
      </c>
      <c r="C147" s="24">
        <v>0</v>
      </c>
      <c r="D147" s="17" t="str">
        <f>VLOOKUP(C147,ineq_lookup!$A$2:$B$9,2,0)</f>
        <v>Subtour elimination constraint</v>
      </c>
      <c r="E147" s="24" t="s">
        <v>2013</v>
      </c>
      <c r="F147" s="25">
        <v>0.83699999999999997</v>
      </c>
      <c r="G147" s="25">
        <v>0.78300000000000003</v>
      </c>
      <c r="H147" s="25">
        <v>0.81499999999999995</v>
      </c>
      <c r="I147" s="25">
        <v>0.76500000000000001</v>
      </c>
      <c r="J147" s="25">
        <v>0.75700000000000001</v>
      </c>
      <c r="K147" s="25">
        <v>0.75800000000000001</v>
      </c>
      <c r="L147" s="25">
        <v>0.76</v>
      </c>
      <c r="M147" s="26">
        <v>0.65017890930175803</v>
      </c>
      <c r="N147" s="26">
        <v>0.61550199985504195</v>
      </c>
    </row>
    <row r="148" spans="1:14" x14ac:dyDescent="0.2">
      <c r="A148" s="6" t="s">
        <v>962</v>
      </c>
      <c r="B148" s="6">
        <v>151</v>
      </c>
      <c r="C148" s="24">
        <v>0</v>
      </c>
      <c r="D148" s="17" t="str">
        <f>VLOOKUP(C148,ineq_lookup!$A$2:$B$9,2,0)</f>
        <v>Subtour elimination constraint</v>
      </c>
      <c r="E148" s="24" t="s">
        <v>2020</v>
      </c>
      <c r="F148" s="25">
        <v>0.83699999999999997</v>
      </c>
      <c r="G148" s="25">
        <v>0.77100000000000002</v>
      </c>
      <c r="H148" s="25">
        <v>0.82499999999999996</v>
      </c>
      <c r="I148" s="25">
        <v>0.76700000000000002</v>
      </c>
      <c r="J148" s="25">
        <v>0.75800000000000001</v>
      </c>
      <c r="K148" s="25">
        <v>0.75700000000000001</v>
      </c>
      <c r="L148" s="25">
        <v>0.76200000000000001</v>
      </c>
      <c r="M148" s="26">
        <v>0.64886879920959495</v>
      </c>
      <c r="N148" s="26">
        <v>0.59837195277213995</v>
      </c>
    </row>
    <row r="149" spans="1:14" x14ac:dyDescent="0.2">
      <c r="A149" s="6" t="s">
        <v>962</v>
      </c>
      <c r="B149" s="6">
        <v>149</v>
      </c>
      <c r="C149" s="24">
        <v>0</v>
      </c>
      <c r="D149" s="17" t="str">
        <f>VLOOKUP(C149,ineq_lookup!$A$2:$B$9,2,0)</f>
        <v>Subtour elimination constraint</v>
      </c>
      <c r="E149" s="24" t="s">
        <v>2018</v>
      </c>
      <c r="F149" s="25">
        <v>0.83599999999999997</v>
      </c>
      <c r="G149" s="25">
        <v>0.753</v>
      </c>
      <c r="H149" s="25">
        <v>0.84699999999999998</v>
      </c>
      <c r="I149" s="25">
        <v>0.75700000000000001</v>
      </c>
      <c r="J149" s="25">
        <v>0.73499999999999999</v>
      </c>
      <c r="K149" s="25">
        <v>0.745</v>
      </c>
      <c r="L149" s="25">
        <v>0.75</v>
      </c>
      <c r="M149" s="26">
        <v>0.58253617584705397</v>
      </c>
      <c r="N149" s="26">
        <v>0.50945730507373799</v>
      </c>
    </row>
    <row r="150" spans="1:14" x14ac:dyDescent="0.2">
      <c r="A150" s="6" t="s">
        <v>962</v>
      </c>
      <c r="B150" s="6">
        <v>137</v>
      </c>
      <c r="C150" s="24">
        <v>0</v>
      </c>
      <c r="D150" s="17" t="str">
        <f>VLOOKUP(C150,ineq_lookup!$A$2:$B$9,2,0)</f>
        <v>Subtour elimination constraint</v>
      </c>
      <c r="E150" s="24" t="s">
        <v>983</v>
      </c>
      <c r="F150" s="25">
        <v>0.83499999999999996</v>
      </c>
      <c r="G150" s="25">
        <v>0.75700000000000001</v>
      </c>
      <c r="H150" s="25">
        <v>0.91200000000000003</v>
      </c>
      <c r="I150" s="25">
        <v>0.76800000000000002</v>
      </c>
      <c r="J150" s="25">
        <v>0.73499999999999999</v>
      </c>
      <c r="K150" s="25">
        <v>0.754</v>
      </c>
      <c r="L150" s="25">
        <v>0.76400000000000001</v>
      </c>
      <c r="M150" s="26">
        <v>0.65652686357498202</v>
      </c>
      <c r="N150" s="26">
        <v>0.41712200641632102</v>
      </c>
    </row>
    <row r="151" spans="1:14" x14ac:dyDescent="0.2">
      <c r="A151" s="6" t="s">
        <v>962</v>
      </c>
      <c r="B151" s="6">
        <v>140</v>
      </c>
      <c r="C151" s="24">
        <v>0</v>
      </c>
      <c r="D151" s="17" t="str">
        <f>VLOOKUP(C151,ineq_lookup!$A$2:$B$9,2,0)</f>
        <v>Subtour elimination constraint</v>
      </c>
      <c r="E151" s="24" t="s">
        <v>2009</v>
      </c>
      <c r="F151" s="25">
        <v>0.82</v>
      </c>
      <c r="G151" s="25">
        <v>0.73299999999999998</v>
      </c>
      <c r="H151" s="25">
        <v>0.85699999999999998</v>
      </c>
      <c r="I151" s="25">
        <v>0.749</v>
      </c>
      <c r="J151" s="25">
        <v>0.73</v>
      </c>
      <c r="K151" s="25">
        <v>0.73299999999999998</v>
      </c>
      <c r="L151" s="25">
        <v>0.749</v>
      </c>
      <c r="M151" s="26">
        <v>0.64826488494873002</v>
      </c>
      <c r="N151" s="26">
        <v>0.50456430017948195</v>
      </c>
    </row>
    <row r="152" spans="1:14" x14ac:dyDescent="0.2">
      <c r="A152" s="6" t="s">
        <v>962</v>
      </c>
      <c r="B152" s="6">
        <v>147</v>
      </c>
      <c r="C152" s="24">
        <v>0</v>
      </c>
      <c r="D152" s="17" t="str">
        <f>VLOOKUP(C152,ineq_lookup!$A$2:$B$9,2,0)</f>
        <v>Subtour elimination constraint</v>
      </c>
      <c r="E152" s="24" t="s">
        <v>2016</v>
      </c>
      <c r="F152" s="25">
        <v>0.81200000000000006</v>
      </c>
      <c r="G152" s="25">
        <v>0.745</v>
      </c>
      <c r="H152" s="25">
        <v>0.9</v>
      </c>
      <c r="I152" s="25">
        <v>0.74</v>
      </c>
      <c r="J152" s="25">
        <v>0.69899999999999995</v>
      </c>
      <c r="K152" s="25">
        <v>0.72899999999999998</v>
      </c>
      <c r="L152" s="25">
        <v>0.73699999999999999</v>
      </c>
      <c r="M152" s="26">
        <v>0.59480305016040802</v>
      </c>
      <c r="N152" s="26">
        <v>0.38736398518085502</v>
      </c>
    </row>
    <row r="153" spans="1:14" x14ac:dyDescent="0.2">
      <c r="A153" s="6" t="s">
        <v>962</v>
      </c>
      <c r="B153" s="6">
        <v>138</v>
      </c>
      <c r="C153" s="24">
        <v>0</v>
      </c>
      <c r="D153" s="17" t="str">
        <f>VLOOKUP(C153,ineq_lookup!$A$2:$B$9,2,0)</f>
        <v>Subtour elimination constraint</v>
      </c>
      <c r="E153" s="24" t="s">
        <v>984</v>
      </c>
      <c r="F153" s="25">
        <v>0.75900000000000001</v>
      </c>
      <c r="G153" s="25">
        <v>0.70899999999999996</v>
      </c>
      <c r="H153" s="25">
        <v>0.80900000000000005</v>
      </c>
      <c r="I153" s="25">
        <v>0.71299999999999997</v>
      </c>
      <c r="J153" s="25">
        <v>0.70599999999999996</v>
      </c>
      <c r="K153" s="25">
        <v>0.69899999999999995</v>
      </c>
      <c r="L153" s="25">
        <v>0.72099999999999997</v>
      </c>
      <c r="M153" s="26">
        <v>0.64287281036376998</v>
      </c>
      <c r="N153" s="26">
        <v>0.53086072206497203</v>
      </c>
    </row>
    <row r="154" spans="1:14" x14ac:dyDescent="0.2">
      <c r="A154" s="6" t="s">
        <v>962</v>
      </c>
      <c r="B154" s="6">
        <v>152</v>
      </c>
      <c r="C154" s="24">
        <v>0</v>
      </c>
      <c r="D154" s="17" t="str">
        <f>VLOOKUP(C154,ineq_lookup!$A$2:$B$9,2,0)</f>
        <v>Subtour elimination constraint</v>
      </c>
      <c r="E154" s="24" t="s">
        <v>2021</v>
      </c>
      <c r="F154" s="25">
        <v>0.753</v>
      </c>
      <c r="G154" s="25">
        <v>0.74099999999999999</v>
      </c>
      <c r="H154" s="25">
        <v>0.76700000000000002</v>
      </c>
      <c r="I154" s="25">
        <v>0.71399999999999997</v>
      </c>
      <c r="J154" s="25">
        <v>0.71</v>
      </c>
      <c r="K154" s="25">
        <v>0.70899999999999996</v>
      </c>
      <c r="L154" s="25">
        <v>0.71299999999999997</v>
      </c>
      <c r="M154" s="26">
        <v>0.56621316075325001</v>
      </c>
      <c r="N154" s="26">
        <v>0.537900030612946</v>
      </c>
    </row>
    <row r="155" spans="1:14" x14ac:dyDescent="0.2">
      <c r="A155" s="6" t="s">
        <v>962</v>
      </c>
      <c r="B155" s="6">
        <v>145</v>
      </c>
      <c r="C155" s="24">
        <v>0</v>
      </c>
      <c r="D155" s="17" t="str">
        <f>VLOOKUP(C155,ineq_lookup!$A$2:$B$9,2,0)</f>
        <v>Subtour elimination constraint</v>
      </c>
      <c r="E155" s="24" t="s">
        <v>2014</v>
      </c>
      <c r="F155" s="25">
        <v>0.72699999999999998</v>
      </c>
      <c r="G155" s="25">
        <v>0.745</v>
      </c>
      <c r="H155" s="25">
        <v>0.745</v>
      </c>
      <c r="I155" s="25">
        <v>0.70299999999999996</v>
      </c>
      <c r="J155" s="25">
        <v>0.70299999999999996</v>
      </c>
      <c r="K155" s="25">
        <v>0.70199999999999996</v>
      </c>
      <c r="L155" s="25">
        <v>0.70199999999999996</v>
      </c>
      <c r="M155" s="26">
        <v>0.54393309354782104</v>
      </c>
      <c r="N155" s="26">
        <v>0.54393309354782104</v>
      </c>
    </row>
    <row r="156" spans="1:14" x14ac:dyDescent="0.2">
      <c r="A156" s="20" t="s">
        <v>962</v>
      </c>
      <c r="B156" s="20">
        <v>155</v>
      </c>
      <c r="C156" s="21">
        <v>1</v>
      </c>
      <c r="D156" s="21" t="str">
        <f>VLOOKUP(C156,ineq_lookup!$A$2:$B$9,2,0)</f>
        <v>Blossom inequalities (|T| = 2)</v>
      </c>
      <c r="E156" s="21" t="s">
        <v>984</v>
      </c>
      <c r="F156" s="27">
        <v>0.95899999999999996</v>
      </c>
      <c r="G156" s="25">
        <v>0.94899999999999995</v>
      </c>
      <c r="H156" s="27">
        <v>0.995</v>
      </c>
      <c r="I156" s="25">
        <v>0.93500000000000005</v>
      </c>
      <c r="J156" s="25">
        <v>0.94899999999999995</v>
      </c>
      <c r="K156" s="25">
        <v>0.95699999999999996</v>
      </c>
      <c r="L156" s="25">
        <v>0.96699999999999997</v>
      </c>
      <c r="M156" s="26">
        <v>0.50382643938064597</v>
      </c>
      <c r="N156" s="28">
        <v>0.18225821852683999</v>
      </c>
    </row>
    <row r="157" spans="1:14" x14ac:dyDescent="0.2">
      <c r="A157" s="6" t="s">
        <v>962</v>
      </c>
      <c r="B157" s="6">
        <v>159</v>
      </c>
      <c r="C157" s="24">
        <v>1</v>
      </c>
      <c r="D157" s="17" t="str">
        <f>VLOOKUP(C157,ineq_lookup!$A$2:$B$9,2,0)</f>
        <v>Blossom inequalities (|T| = 2)</v>
      </c>
      <c r="E157" s="24" t="s">
        <v>2011</v>
      </c>
      <c r="F157" s="25">
        <v>0.95699999999999996</v>
      </c>
      <c r="G157" s="25">
        <v>0.95799999999999996</v>
      </c>
      <c r="H157" s="25">
        <v>0.99099999999999999</v>
      </c>
      <c r="I157" s="25">
        <v>0.94099999999999995</v>
      </c>
      <c r="J157" s="25">
        <v>0.94799999999999995</v>
      </c>
      <c r="K157" s="25">
        <v>0.96099999999999997</v>
      </c>
      <c r="L157" s="25">
        <v>0.96699999999999997</v>
      </c>
      <c r="M157" s="26">
        <v>0.444363683462143</v>
      </c>
      <c r="N157" s="26">
        <v>0.29422885179519698</v>
      </c>
    </row>
    <row r="158" spans="1:14" x14ac:dyDescent="0.2">
      <c r="A158" s="6" t="s">
        <v>962</v>
      </c>
      <c r="B158" s="6">
        <v>157</v>
      </c>
      <c r="C158" s="24">
        <v>1</v>
      </c>
      <c r="D158" s="17" t="str">
        <f>VLOOKUP(C158,ineq_lookup!$A$2:$B$9,2,0)</f>
        <v>Blossom inequalities (|T| = 2)</v>
      </c>
      <c r="E158" s="24" t="s">
        <v>2009</v>
      </c>
      <c r="F158" s="25">
        <v>0.95599999999999996</v>
      </c>
      <c r="G158" s="25">
        <v>0.96699999999999997</v>
      </c>
      <c r="H158" s="25">
        <v>0.99399999999999999</v>
      </c>
      <c r="I158" s="25">
        <v>0.94599999999999995</v>
      </c>
      <c r="J158" s="25">
        <v>0.95099999999999996</v>
      </c>
      <c r="K158" s="25">
        <v>0.96499999999999997</v>
      </c>
      <c r="L158" s="25">
        <v>0.96899999999999997</v>
      </c>
      <c r="M158" s="26">
        <v>0.47200486063957198</v>
      </c>
      <c r="N158" s="26">
        <v>0.29348253458738299</v>
      </c>
    </row>
    <row r="159" spans="1:14" x14ac:dyDescent="0.2">
      <c r="A159" s="6" t="s">
        <v>962</v>
      </c>
      <c r="B159" s="6">
        <v>160</v>
      </c>
      <c r="C159" s="24">
        <v>1</v>
      </c>
      <c r="D159" s="17" t="str">
        <f>VLOOKUP(C159,ineq_lookup!$A$2:$B$9,2,0)</f>
        <v>Blossom inequalities (|T| = 2)</v>
      </c>
      <c r="E159" s="24" t="s">
        <v>2012</v>
      </c>
      <c r="F159" s="25">
        <v>0.95599999999999996</v>
      </c>
      <c r="G159" s="25">
        <v>0.96</v>
      </c>
      <c r="H159" s="25">
        <v>0.99099999999999999</v>
      </c>
      <c r="I159" s="25">
        <v>0.94099999999999995</v>
      </c>
      <c r="J159" s="25">
        <v>0.95299999999999996</v>
      </c>
      <c r="K159" s="25">
        <v>0.96099999999999997</v>
      </c>
      <c r="L159" s="25">
        <v>0.97</v>
      </c>
      <c r="M159" s="26">
        <v>0.48172199726104697</v>
      </c>
      <c r="N159" s="26">
        <v>0.33085875709851598</v>
      </c>
    </row>
    <row r="160" spans="1:14" x14ac:dyDescent="0.2">
      <c r="A160" s="6" t="s">
        <v>962</v>
      </c>
      <c r="B160" s="6">
        <v>158</v>
      </c>
      <c r="C160" s="24">
        <v>1</v>
      </c>
      <c r="D160" s="17" t="str">
        <f>VLOOKUP(C160,ineq_lookup!$A$2:$B$9,2,0)</f>
        <v>Blossom inequalities (|T| = 2)</v>
      </c>
      <c r="E160" s="24" t="s">
        <v>2010</v>
      </c>
      <c r="F160" s="25">
        <v>0.94899999999999995</v>
      </c>
      <c r="G160" s="25">
        <v>0.96499999999999997</v>
      </c>
      <c r="H160" s="25">
        <v>0.98499999999999999</v>
      </c>
      <c r="I160" s="25">
        <v>0.93899999999999995</v>
      </c>
      <c r="J160" s="25">
        <v>0.94599999999999995</v>
      </c>
      <c r="K160" s="25">
        <v>0.96</v>
      </c>
      <c r="L160" s="25">
        <v>0.96499999999999997</v>
      </c>
      <c r="M160" s="26">
        <v>0.416404768824577</v>
      </c>
      <c r="N160" s="26">
        <v>0.35909008979797402</v>
      </c>
    </row>
    <row r="161" spans="1:14" x14ac:dyDescent="0.2">
      <c r="A161" s="6" t="s">
        <v>962</v>
      </c>
      <c r="B161" s="6">
        <v>169</v>
      </c>
      <c r="C161" s="24">
        <v>1</v>
      </c>
      <c r="D161" s="17" t="str">
        <f>VLOOKUP(C161,ineq_lookup!$A$2:$B$9,2,0)</f>
        <v>Blossom inequalities (|T| = 2)</v>
      </c>
      <c r="E161" s="24" t="s">
        <v>2021</v>
      </c>
      <c r="F161" s="25">
        <v>0.94799999999999995</v>
      </c>
      <c r="G161" s="25">
        <v>0.95499999999999996</v>
      </c>
      <c r="H161" s="25">
        <v>0.98899999999999999</v>
      </c>
      <c r="I161" s="25">
        <v>0.93799999999999994</v>
      </c>
      <c r="J161" s="25">
        <v>0.94899999999999995</v>
      </c>
      <c r="K161" s="25">
        <v>0.95899999999999996</v>
      </c>
      <c r="L161" s="25">
        <v>0.96699999999999997</v>
      </c>
      <c r="M161" s="26">
        <v>0.61521458625793501</v>
      </c>
      <c r="N161" s="26">
        <v>0.483985856175423</v>
      </c>
    </row>
    <row r="162" spans="1:14" x14ac:dyDescent="0.2">
      <c r="A162" s="6" t="s">
        <v>962</v>
      </c>
      <c r="B162" s="6">
        <v>156</v>
      </c>
      <c r="C162" s="24">
        <v>1</v>
      </c>
      <c r="D162" s="17" t="str">
        <f>VLOOKUP(C162,ineq_lookup!$A$2:$B$9,2,0)</f>
        <v>Blossom inequalities (|T| = 2)</v>
      </c>
      <c r="E162" s="24" t="s">
        <v>985</v>
      </c>
      <c r="F162" s="25">
        <v>0.94499999999999995</v>
      </c>
      <c r="G162" s="25">
        <v>0.95399999999999996</v>
      </c>
      <c r="H162" s="25">
        <v>0.97399999999999998</v>
      </c>
      <c r="I162" s="25">
        <v>0.93400000000000005</v>
      </c>
      <c r="J162" s="25">
        <v>0.93899999999999995</v>
      </c>
      <c r="K162" s="25">
        <v>0.95599999999999996</v>
      </c>
      <c r="L162" s="25">
        <v>0.96099999999999997</v>
      </c>
      <c r="M162" s="26">
        <v>0.41607022285461398</v>
      </c>
      <c r="N162" s="26">
        <v>0.366631239652634</v>
      </c>
    </row>
    <row r="163" spans="1:14" x14ac:dyDescent="0.2">
      <c r="A163" s="6" t="s">
        <v>962</v>
      </c>
      <c r="B163" s="6">
        <v>170</v>
      </c>
      <c r="C163" s="24">
        <v>1</v>
      </c>
      <c r="D163" s="17" t="str">
        <f>VLOOKUP(C163,ineq_lookup!$A$2:$B$9,2,0)</f>
        <v>Blossom inequalities (|T| = 2)</v>
      </c>
      <c r="E163" s="24" t="s">
        <v>2022</v>
      </c>
      <c r="F163" s="25">
        <v>0.94399999999999995</v>
      </c>
      <c r="G163" s="25">
        <v>0.95</v>
      </c>
      <c r="H163" s="25">
        <v>0.97299999999999998</v>
      </c>
      <c r="I163" s="25">
        <v>0.93100000000000005</v>
      </c>
      <c r="J163" s="25">
        <v>0.93799999999999994</v>
      </c>
      <c r="K163" s="25">
        <v>0.95499999999999996</v>
      </c>
      <c r="L163" s="25">
        <v>0.96</v>
      </c>
      <c r="M163" s="26">
        <v>0.47739663720130898</v>
      </c>
      <c r="N163" s="26">
        <v>0.44530943036079401</v>
      </c>
    </row>
    <row r="164" spans="1:14" x14ac:dyDescent="0.2">
      <c r="A164" s="6" t="s">
        <v>962</v>
      </c>
      <c r="B164" s="6">
        <v>154</v>
      </c>
      <c r="C164" s="24">
        <v>1</v>
      </c>
      <c r="D164" s="17" t="str">
        <f>VLOOKUP(C164,ineq_lookup!$A$2:$B$9,2,0)</f>
        <v>Blossom inequalities (|T| = 2)</v>
      </c>
      <c r="E164" s="24" t="s">
        <v>983</v>
      </c>
      <c r="F164" s="25">
        <v>0.93799999999999994</v>
      </c>
      <c r="G164" s="25">
        <v>0.97599999999999998</v>
      </c>
      <c r="H164" s="25">
        <v>0.99299999999999999</v>
      </c>
      <c r="I164" s="25">
        <v>0.93899999999999995</v>
      </c>
      <c r="J164" s="25">
        <v>0.94199999999999995</v>
      </c>
      <c r="K164" s="25">
        <v>0.96099999999999997</v>
      </c>
      <c r="L164" s="25">
        <v>0.96299999999999997</v>
      </c>
      <c r="M164" s="26">
        <v>0.36092111468315102</v>
      </c>
      <c r="N164" s="26">
        <v>0.292183607816696</v>
      </c>
    </row>
    <row r="165" spans="1:14" x14ac:dyDescent="0.2">
      <c r="A165" s="6" t="s">
        <v>962</v>
      </c>
      <c r="B165" s="6">
        <v>168</v>
      </c>
      <c r="C165" s="24">
        <v>1</v>
      </c>
      <c r="D165" s="17" t="str">
        <f>VLOOKUP(C165,ineq_lookup!$A$2:$B$9,2,0)</f>
        <v>Blossom inequalities (|T| = 2)</v>
      </c>
      <c r="E165" s="24" t="s">
        <v>2020</v>
      </c>
      <c r="F165" s="25">
        <v>0.93400000000000005</v>
      </c>
      <c r="G165" s="25">
        <v>0.96699999999999997</v>
      </c>
      <c r="H165" s="25">
        <v>0.98299999999999998</v>
      </c>
      <c r="I165" s="25">
        <v>0.92900000000000005</v>
      </c>
      <c r="J165" s="25">
        <v>0.93500000000000005</v>
      </c>
      <c r="K165" s="25">
        <v>0.95399999999999996</v>
      </c>
      <c r="L165" s="25">
        <v>0.95899999999999996</v>
      </c>
      <c r="M165" s="26">
        <v>0.37588688731193498</v>
      </c>
      <c r="N165" s="26">
        <v>0.33386646211147297</v>
      </c>
    </row>
    <row r="166" spans="1:14" x14ac:dyDescent="0.2">
      <c r="A166" s="6" t="s">
        <v>962</v>
      </c>
      <c r="B166" s="6">
        <v>165</v>
      </c>
      <c r="C166" s="24">
        <v>1</v>
      </c>
      <c r="D166" s="17" t="str">
        <f>VLOOKUP(C166,ineq_lookup!$A$2:$B$9,2,0)</f>
        <v>Blossom inequalities (|T| = 2)</v>
      </c>
      <c r="E166" s="24" t="s">
        <v>2017</v>
      </c>
      <c r="F166" s="25">
        <v>0.93</v>
      </c>
      <c r="G166" s="25">
        <v>0.97299999999999998</v>
      </c>
      <c r="H166" s="25">
        <v>0</v>
      </c>
      <c r="I166" s="25">
        <v>0.92700000000000005</v>
      </c>
      <c r="J166" s="25">
        <v>0.23200000000000001</v>
      </c>
      <c r="K166" s="25">
        <v>0.95299999999999996</v>
      </c>
      <c r="L166" s="25">
        <v>0</v>
      </c>
      <c r="M166" s="26">
        <v>0.42849767208099399</v>
      </c>
      <c r="N166" s="26">
        <v>0.96825134754180897</v>
      </c>
    </row>
    <row r="167" spans="1:14" x14ac:dyDescent="0.2">
      <c r="A167" s="6" t="s">
        <v>962</v>
      </c>
      <c r="B167" s="6">
        <v>167</v>
      </c>
      <c r="C167" s="24">
        <v>1</v>
      </c>
      <c r="D167" s="17" t="str">
        <f>VLOOKUP(C167,ineq_lookup!$A$2:$B$9,2,0)</f>
        <v>Blossom inequalities (|T| = 2)</v>
      </c>
      <c r="E167" s="24" t="s">
        <v>2019</v>
      </c>
      <c r="F167" s="25">
        <v>0.92500000000000004</v>
      </c>
      <c r="G167" s="25">
        <v>0.85699999999999998</v>
      </c>
      <c r="H167" s="25">
        <v>0.99299999999999999</v>
      </c>
      <c r="I167" s="25">
        <v>0.85899999999999999</v>
      </c>
      <c r="J167" s="25">
        <v>0.92400000000000004</v>
      </c>
      <c r="K167" s="25">
        <v>0.90300000000000002</v>
      </c>
      <c r="L167" s="25">
        <v>0.95199999999999996</v>
      </c>
      <c r="M167" s="26">
        <v>0.589186131954193</v>
      </c>
      <c r="N167" s="26">
        <v>0.44154566526413003</v>
      </c>
    </row>
    <row r="168" spans="1:14" x14ac:dyDescent="0.2">
      <c r="A168" s="6" t="s">
        <v>962</v>
      </c>
      <c r="B168" s="6">
        <v>161</v>
      </c>
      <c r="C168" s="24">
        <v>1</v>
      </c>
      <c r="D168" s="17" t="str">
        <f>VLOOKUP(C168,ineq_lookup!$A$2:$B$9,2,0)</f>
        <v>Blossom inequalities (|T| = 2)</v>
      </c>
      <c r="E168" s="24" t="s">
        <v>2013</v>
      </c>
      <c r="F168" s="25">
        <v>0.91800000000000004</v>
      </c>
      <c r="G168" s="25">
        <v>0.96099999999999997</v>
      </c>
      <c r="H168" s="25">
        <v>0.98199999999999998</v>
      </c>
      <c r="I168" s="25">
        <v>0.91800000000000004</v>
      </c>
      <c r="J168" s="25">
        <v>0.92300000000000004</v>
      </c>
      <c r="K168" s="25">
        <v>0.94699999999999995</v>
      </c>
      <c r="L168" s="25">
        <v>0.95099999999999996</v>
      </c>
      <c r="M168" s="26">
        <v>0.36309012770652799</v>
      </c>
      <c r="N168" s="26">
        <v>0.30605569481849698</v>
      </c>
    </row>
    <row r="169" spans="1:14" x14ac:dyDescent="0.2">
      <c r="A169" s="6" t="s">
        <v>962</v>
      </c>
      <c r="B169" s="6">
        <v>163</v>
      </c>
      <c r="C169" s="24">
        <v>1</v>
      </c>
      <c r="D169" s="17" t="str">
        <f>VLOOKUP(C169,ineq_lookup!$A$2:$B$9,2,0)</f>
        <v>Blossom inequalities (|T| = 2)</v>
      </c>
      <c r="E169" s="24" t="s">
        <v>2015</v>
      </c>
      <c r="F169" s="25">
        <v>0.91800000000000004</v>
      </c>
      <c r="G169" s="25">
        <v>0.98699999999999999</v>
      </c>
      <c r="H169" s="25">
        <v>0.99</v>
      </c>
      <c r="I169" s="25">
        <v>0.92400000000000004</v>
      </c>
      <c r="J169" s="25">
        <v>0.92500000000000004</v>
      </c>
      <c r="K169" s="25">
        <v>0.95199999999999996</v>
      </c>
      <c r="L169" s="25">
        <v>0.95299999999999996</v>
      </c>
      <c r="M169" s="26">
        <v>0.46535256505012501</v>
      </c>
      <c r="N169" s="26">
        <v>0.45959585905075101</v>
      </c>
    </row>
    <row r="170" spans="1:14" x14ac:dyDescent="0.2">
      <c r="A170" s="6" t="s">
        <v>962</v>
      </c>
      <c r="B170" s="6">
        <v>164</v>
      </c>
      <c r="C170" s="24">
        <v>1</v>
      </c>
      <c r="D170" s="17" t="str">
        <f>VLOOKUP(C170,ineq_lookup!$A$2:$B$9,2,0)</f>
        <v>Blossom inequalities (|T| = 2)</v>
      </c>
      <c r="E170" s="24" t="s">
        <v>2016</v>
      </c>
      <c r="F170" s="25">
        <v>0.91800000000000004</v>
      </c>
      <c r="G170" s="25">
        <v>0.85799999999999998</v>
      </c>
      <c r="H170" s="25">
        <v>0.98699999999999999</v>
      </c>
      <c r="I170" s="25">
        <v>0.85399999999999998</v>
      </c>
      <c r="J170" s="25">
        <v>0.91900000000000004</v>
      </c>
      <c r="K170" s="25">
        <v>0.9</v>
      </c>
      <c r="L170" s="25">
        <v>0.94899999999999995</v>
      </c>
      <c r="M170" s="26">
        <v>0.59628880023956299</v>
      </c>
      <c r="N170" s="26">
        <v>0.44216588139534002</v>
      </c>
    </row>
    <row r="171" spans="1:14" x14ac:dyDescent="0.2">
      <c r="A171" s="6" t="s">
        <v>962</v>
      </c>
      <c r="B171" s="6">
        <v>166</v>
      </c>
      <c r="C171" s="24">
        <v>1</v>
      </c>
      <c r="D171" s="17" t="str">
        <f>VLOOKUP(C171,ineq_lookup!$A$2:$B$9,2,0)</f>
        <v>Blossom inequalities (|T| = 2)</v>
      </c>
      <c r="E171" s="24" t="s">
        <v>2018</v>
      </c>
      <c r="F171" s="25">
        <v>0.89900000000000002</v>
      </c>
      <c r="G171" s="25">
        <v>0.99299999999999999</v>
      </c>
      <c r="H171" s="25">
        <v>0.995</v>
      </c>
      <c r="I171" s="25">
        <v>0.91900000000000004</v>
      </c>
      <c r="J171" s="25">
        <v>0.91900000000000004</v>
      </c>
      <c r="K171" s="25">
        <v>0.94899999999999995</v>
      </c>
      <c r="L171" s="25">
        <v>0.94899999999999995</v>
      </c>
      <c r="M171" s="26">
        <v>0.52137382328510296</v>
      </c>
      <c r="N171" s="26">
        <v>0.51241444051265705</v>
      </c>
    </row>
    <row r="172" spans="1:14" x14ac:dyDescent="0.2">
      <c r="A172" s="6" t="s">
        <v>962</v>
      </c>
      <c r="B172" s="6">
        <v>162</v>
      </c>
      <c r="C172" s="24">
        <v>1</v>
      </c>
      <c r="D172" s="17" t="str">
        <f>VLOOKUP(C172,ineq_lookup!$A$2:$B$9,2,0)</f>
        <v>Blossom inequalities (|T| = 2)</v>
      </c>
      <c r="E172" s="24" t="s">
        <v>2014</v>
      </c>
      <c r="F172" s="25">
        <v>0.85199999999999998</v>
      </c>
      <c r="G172" s="25">
        <v>0.83099999999999996</v>
      </c>
      <c r="H172" s="25">
        <v>0.999</v>
      </c>
      <c r="I172" s="25">
        <v>0.80600000000000005</v>
      </c>
      <c r="J172" s="25">
        <v>0.88300000000000001</v>
      </c>
      <c r="K172" s="25">
        <v>0.86799999999999999</v>
      </c>
      <c r="L172" s="25">
        <v>0.92900000000000005</v>
      </c>
      <c r="M172" s="26">
        <v>0.62559956312179599</v>
      </c>
      <c r="N172" s="26">
        <v>0.54014098644256603</v>
      </c>
    </row>
    <row r="173" spans="1:14" x14ac:dyDescent="0.2">
      <c r="A173" s="20" t="s">
        <v>962</v>
      </c>
      <c r="B173" s="20">
        <v>172</v>
      </c>
      <c r="C173" s="21">
        <v>2</v>
      </c>
      <c r="D173" s="21" t="str">
        <f>VLOOKUP(C173,ineq_lookup!$A$2:$B$9,2,0)</f>
        <v>Advanced comb inequalities (|T| &gt;= 2)</v>
      </c>
      <c r="E173" s="21" t="s">
        <v>984</v>
      </c>
      <c r="F173" s="25">
        <v>0.89100000000000001</v>
      </c>
      <c r="G173" s="25">
        <v>0.88500000000000001</v>
      </c>
      <c r="H173" s="25">
        <v>0.88500000000000001</v>
      </c>
      <c r="I173" s="25">
        <v>0.79400000000000004</v>
      </c>
      <c r="J173" s="25">
        <v>0.79400000000000004</v>
      </c>
      <c r="K173" s="25">
        <v>0.76</v>
      </c>
      <c r="L173" s="25">
        <v>0.76</v>
      </c>
      <c r="M173" s="26">
        <v>0.18059365451335899</v>
      </c>
      <c r="N173" s="26">
        <v>0.18059365451335899</v>
      </c>
    </row>
    <row r="174" spans="1:14" x14ac:dyDescent="0.2">
      <c r="A174" s="6" t="s">
        <v>962</v>
      </c>
      <c r="B174" s="6">
        <v>186</v>
      </c>
      <c r="C174" s="24">
        <v>2</v>
      </c>
      <c r="D174" s="17" t="str">
        <f>VLOOKUP(C174,ineq_lookup!$A$2:$B$9,2,0)</f>
        <v>Advanced comb inequalities (|T| &gt;= 2)</v>
      </c>
      <c r="E174" s="24" t="s">
        <v>2021</v>
      </c>
      <c r="F174" s="25">
        <v>0.88300000000000001</v>
      </c>
      <c r="G174" s="25">
        <v>0.90100000000000002</v>
      </c>
      <c r="H174" s="25">
        <v>0.90100000000000002</v>
      </c>
      <c r="I174" s="25">
        <v>0.78600000000000003</v>
      </c>
      <c r="J174" s="25">
        <v>0.78600000000000003</v>
      </c>
      <c r="K174" s="25">
        <v>0.75600000000000001</v>
      </c>
      <c r="L174" s="25">
        <v>0.75600000000000001</v>
      </c>
      <c r="M174" s="26">
        <v>0.29723100364208199</v>
      </c>
      <c r="N174" s="26">
        <v>0.29723100364208199</v>
      </c>
    </row>
    <row r="175" spans="1:14" x14ac:dyDescent="0.2">
      <c r="A175" s="6" t="s">
        <v>962</v>
      </c>
      <c r="B175" s="6">
        <v>176</v>
      </c>
      <c r="C175" s="24">
        <v>2</v>
      </c>
      <c r="D175" s="17" t="str">
        <f>VLOOKUP(C175,ineq_lookup!$A$2:$B$9,2,0)</f>
        <v>Advanced comb inequalities (|T| &gt;= 2)</v>
      </c>
      <c r="E175" s="24" t="s">
        <v>2011</v>
      </c>
      <c r="F175" s="25">
        <v>0.877</v>
      </c>
      <c r="G175" s="25">
        <v>0.84</v>
      </c>
      <c r="H175" s="25">
        <v>0.84</v>
      </c>
      <c r="I175" s="25">
        <v>0.79200000000000004</v>
      </c>
      <c r="J175" s="25">
        <v>0.79200000000000004</v>
      </c>
      <c r="K175" s="25">
        <v>0.748</v>
      </c>
      <c r="L175" s="25">
        <v>0.748</v>
      </c>
      <c r="M175" s="26">
        <v>0.25609900057315799</v>
      </c>
      <c r="N175" s="26">
        <v>0.25609900057315799</v>
      </c>
    </row>
    <row r="176" spans="1:14" x14ac:dyDescent="0.2">
      <c r="A176" s="6" t="s">
        <v>962</v>
      </c>
      <c r="B176" s="6">
        <v>174</v>
      </c>
      <c r="C176" s="24">
        <v>2</v>
      </c>
      <c r="D176" s="17" t="str">
        <f>VLOOKUP(C176,ineq_lookup!$A$2:$B$9,2,0)</f>
        <v>Advanced comb inequalities (|T| &gt;= 2)</v>
      </c>
      <c r="E176" s="24" t="s">
        <v>2009</v>
      </c>
      <c r="F176" s="25">
        <v>0.86599999999999999</v>
      </c>
      <c r="G176" s="25">
        <v>0.86299999999999999</v>
      </c>
      <c r="H176" s="25">
        <v>0</v>
      </c>
      <c r="I176" s="25">
        <v>0.79500000000000004</v>
      </c>
      <c r="J176" s="25">
        <v>0.63100000000000001</v>
      </c>
      <c r="K176" s="25">
        <v>0.75600000000000001</v>
      </c>
      <c r="L176" s="25">
        <v>0</v>
      </c>
      <c r="M176" s="26">
        <v>0.27243153750896498</v>
      </c>
      <c r="N176" s="26">
        <v>0.93655520677566495</v>
      </c>
    </row>
    <row r="177" spans="1:14" x14ac:dyDescent="0.2">
      <c r="A177" s="6" t="s">
        <v>962</v>
      </c>
      <c r="B177" s="6">
        <v>177</v>
      </c>
      <c r="C177" s="24">
        <v>2</v>
      </c>
      <c r="D177" s="17" t="str">
        <f>VLOOKUP(C177,ineq_lookup!$A$2:$B$9,2,0)</f>
        <v>Advanced comb inequalities (|T| &gt;= 2)</v>
      </c>
      <c r="E177" s="24" t="s">
        <v>2012</v>
      </c>
      <c r="F177" s="25">
        <v>0.86499999999999999</v>
      </c>
      <c r="G177" s="25">
        <v>0.873</v>
      </c>
      <c r="H177" s="25">
        <v>0.873</v>
      </c>
      <c r="I177" s="25">
        <v>0.78700000000000003</v>
      </c>
      <c r="J177" s="25">
        <v>0.78700000000000003</v>
      </c>
      <c r="K177" s="25">
        <v>0.751</v>
      </c>
      <c r="L177" s="25">
        <v>0.751</v>
      </c>
      <c r="M177" s="26">
        <v>0.24815603842337899</v>
      </c>
      <c r="N177" s="26">
        <v>0.24815603842337899</v>
      </c>
    </row>
    <row r="178" spans="1:14" x14ac:dyDescent="0.2">
      <c r="A178" s="6" t="s">
        <v>962</v>
      </c>
      <c r="B178" s="6">
        <v>187</v>
      </c>
      <c r="C178" s="24">
        <v>2</v>
      </c>
      <c r="D178" s="17" t="str">
        <f>VLOOKUP(C178,ineq_lookup!$A$2:$B$9,2,0)</f>
        <v>Advanced comb inequalities (|T| &gt;= 2)</v>
      </c>
      <c r="E178" s="24" t="s">
        <v>2022</v>
      </c>
      <c r="F178" s="25">
        <v>0.84599999999999997</v>
      </c>
      <c r="G178" s="25">
        <v>0.94699999999999995</v>
      </c>
      <c r="H178" s="25">
        <v>0.94699999999999995</v>
      </c>
      <c r="I178" s="25">
        <v>0.74399999999999999</v>
      </c>
      <c r="J178" s="25">
        <v>0.74399999999999999</v>
      </c>
      <c r="K178" s="25">
        <v>0.73199999999999998</v>
      </c>
      <c r="L178" s="25">
        <v>0.73199999999999998</v>
      </c>
      <c r="M178" s="26">
        <v>0.186153508722782</v>
      </c>
      <c r="N178" s="26">
        <v>0.186153508722782</v>
      </c>
    </row>
    <row r="179" spans="1:14" x14ac:dyDescent="0.2">
      <c r="A179" s="6" t="s">
        <v>962</v>
      </c>
      <c r="B179" s="6">
        <v>180</v>
      </c>
      <c r="C179" s="24">
        <v>2</v>
      </c>
      <c r="D179" s="17" t="str">
        <f>VLOOKUP(C179,ineq_lookup!$A$2:$B$9,2,0)</f>
        <v>Advanced comb inequalities (|T| &gt;= 2)</v>
      </c>
      <c r="E179" s="24" t="s">
        <v>2015</v>
      </c>
      <c r="F179" s="25">
        <v>0.84199999999999997</v>
      </c>
      <c r="G179" s="25">
        <v>0.95699999999999996</v>
      </c>
      <c r="H179" s="25">
        <v>0.95699999999999996</v>
      </c>
      <c r="I179" s="25">
        <v>0.73199999999999998</v>
      </c>
      <c r="J179" s="25">
        <v>0.73199999999999998</v>
      </c>
      <c r="K179" s="25">
        <v>0.72399999999999998</v>
      </c>
      <c r="L179" s="25">
        <v>0.72399999999999998</v>
      </c>
      <c r="M179" s="26">
        <v>0.19644176959991499</v>
      </c>
      <c r="N179" s="26">
        <v>0.19644176959991499</v>
      </c>
    </row>
    <row r="180" spans="1:14" x14ac:dyDescent="0.2">
      <c r="A180" s="6" t="s">
        <v>962</v>
      </c>
      <c r="B180" s="6">
        <v>183</v>
      </c>
      <c r="C180" s="24">
        <v>2</v>
      </c>
      <c r="D180" s="17" t="str">
        <f>VLOOKUP(C180,ineq_lookup!$A$2:$B$9,2,0)</f>
        <v>Advanced comb inequalities (|T| &gt;= 2)</v>
      </c>
      <c r="E180" s="24" t="s">
        <v>2018</v>
      </c>
      <c r="F180" s="25">
        <v>0.84</v>
      </c>
      <c r="G180" s="25">
        <v>0.94399999999999995</v>
      </c>
      <c r="H180" s="25">
        <v>0.94399999999999995</v>
      </c>
      <c r="I180" s="25">
        <v>0.73399999999999999</v>
      </c>
      <c r="J180" s="25">
        <v>0.73399999999999999</v>
      </c>
      <c r="K180" s="25">
        <v>0.72299999999999998</v>
      </c>
      <c r="L180" s="25">
        <v>0.72299999999999998</v>
      </c>
      <c r="M180" s="26">
        <v>0.266619823873043</v>
      </c>
      <c r="N180" s="26">
        <v>0.266619823873043</v>
      </c>
    </row>
    <row r="181" spans="1:14" x14ac:dyDescent="0.2">
      <c r="A181" s="6" t="s">
        <v>962</v>
      </c>
      <c r="B181" s="6">
        <v>173</v>
      </c>
      <c r="C181" s="24">
        <v>2</v>
      </c>
      <c r="D181" s="17" t="str">
        <f>VLOOKUP(C181,ineq_lookup!$A$2:$B$9,2,0)</f>
        <v>Advanced comb inequalities (|T| &gt;= 2)</v>
      </c>
      <c r="E181" s="24" t="s">
        <v>985</v>
      </c>
      <c r="F181" s="25">
        <v>0.83799999999999997</v>
      </c>
      <c r="G181" s="25">
        <v>0.90300000000000002</v>
      </c>
      <c r="H181" s="25">
        <v>0.90300000000000002</v>
      </c>
      <c r="I181" s="25">
        <v>0.74299999999999999</v>
      </c>
      <c r="J181" s="25">
        <v>0.74299999999999999</v>
      </c>
      <c r="K181" s="25">
        <v>0.72199999999999998</v>
      </c>
      <c r="L181" s="25">
        <v>0.72199999999999998</v>
      </c>
      <c r="M181" s="26">
        <v>0.172124639153481</v>
      </c>
      <c r="N181" s="26">
        <v>0.172124639153481</v>
      </c>
    </row>
    <row r="182" spans="1:14" x14ac:dyDescent="0.2">
      <c r="A182" s="6" t="s">
        <v>962</v>
      </c>
      <c r="B182" s="6">
        <v>175</v>
      </c>
      <c r="C182" s="24">
        <v>2</v>
      </c>
      <c r="D182" s="17" t="str">
        <f>VLOOKUP(C182,ineq_lookup!$A$2:$B$9,2,0)</f>
        <v>Advanced comb inequalities (|T| &gt;= 2)</v>
      </c>
      <c r="E182" s="24" t="s">
        <v>2010</v>
      </c>
      <c r="F182" s="25">
        <v>0.83599999999999997</v>
      </c>
      <c r="G182" s="25">
        <v>0.86</v>
      </c>
      <c r="H182" s="25">
        <v>0.86</v>
      </c>
      <c r="I182" s="25">
        <v>0.76600000000000001</v>
      </c>
      <c r="J182" s="25">
        <v>0.76600000000000001</v>
      </c>
      <c r="K182" s="25">
        <v>0.73</v>
      </c>
      <c r="L182" s="25">
        <v>0.73</v>
      </c>
      <c r="M182" s="26">
        <v>0.23782581090927099</v>
      </c>
      <c r="N182" s="26">
        <v>0.23782581090927099</v>
      </c>
    </row>
    <row r="183" spans="1:14" x14ac:dyDescent="0.2">
      <c r="A183" s="6" t="s">
        <v>962</v>
      </c>
      <c r="B183" s="6">
        <v>179</v>
      </c>
      <c r="C183" s="24">
        <v>2</v>
      </c>
      <c r="D183" s="17" t="str">
        <f>VLOOKUP(C183,ineq_lookup!$A$2:$B$9,2,0)</f>
        <v>Advanced comb inequalities (|T| &gt;= 2)</v>
      </c>
      <c r="E183" s="24" t="s">
        <v>2014</v>
      </c>
      <c r="F183" s="25">
        <v>0.83099999999999996</v>
      </c>
      <c r="G183" s="25">
        <v>0.91900000000000004</v>
      </c>
      <c r="H183" s="25">
        <v>0.91900000000000004</v>
      </c>
      <c r="I183" s="25">
        <v>0.74399999999999999</v>
      </c>
      <c r="J183" s="25">
        <v>0.74399999999999999</v>
      </c>
      <c r="K183" s="25">
        <v>0.72599999999999998</v>
      </c>
      <c r="L183" s="25">
        <v>0.72599999999999998</v>
      </c>
      <c r="M183" s="26">
        <v>0.35147440433502197</v>
      </c>
      <c r="N183" s="26">
        <v>0.35147440433502197</v>
      </c>
    </row>
    <row r="184" spans="1:14" x14ac:dyDescent="0.2">
      <c r="A184" s="6" t="s">
        <v>962</v>
      </c>
      <c r="B184" s="6">
        <v>184</v>
      </c>
      <c r="C184" s="24">
        <v>2</v>
      </c>
      <c r="D184" s="17" t="str">
        <f>VLOOKUP(C184,ineq_lookup!$A$2:$B$9,2,0)</f>
        <v>Advanced comb inequalities (|T| &gt;= 2)</v>
      </c>
      <c r="E184" s="24" t="s">
        <v>2019</v>
      </c>
      <c r="F184" s="25">
        <v>0.82399999999999995</v>
      </c>
      <c r="G184" s="25">
        <v>0.94099999999999995</v>
      </c>
      <c r="H184" s="25">
        <v>0.94099999999999995</v>
      </c>
      <c r="I184" s="25">
        <v>0.72199999999999998</v>
      </c>
      <c r="J184" s="25">
        <v>0.72199999999999998</v>
      </c>
      <c r="K184" s="25">
        <v>0.71399999999999997</v>
      </c>
      <c r="L184" s="25">
        <v>0.71399999999999997</v>
      </c>
      <c r="M184" s="26">
        <v>0.24308551351229399</v>
      </c>
      <c r="N184" s="26">
        <v>0.24308551351229399</v>
      </c>
    </row>
    <row r="185" spans="1:14" x14ac:dyDescent="0.2">
      <c r="A185" s="6" t="s">
        <v>962</v>
      </c>
      <c r="B185" s="6">
        <v>171</v>
      </c>
      <c r="C185" s="24">
        <v>2</v>
      </c>
      <c r="D185" s="17" t="str">
        <f>VLOOKUP(C185,ineq_lookup!$A$2:$B$9,2,0)</f>
        <v>Advanced comb inequalities (|T| &gt;= 2)</v>
      </c>
      <c r="E185" s="24" t="s">
        <v>983</v>
      </c>
      <c r="F185" s="25">
        <v>0.81399999999999995</v>
      </c>
      <c r="G185" s="25">
        <v>0.91900000000000004</v>
      </c>
      <c r="H185" s="25">
        <v>0.91900000000000004</v>
      </c>
      <c r="I185" s="25">
        <v>0.75700000000000001</v>
      </c>
      <c r="J185" s="25">
        <v>0.75700000000000001</v>
      </c>
      <c r="K185" s="25">
        <v>0.73499999999999999</v>
      </c>
      <c r="L185" s="25">
        <v>0.73499999999999999</v>
      </c>
      <c r="M185" s="26">
        <v>0.163835033774376</v>
      </c>
      <c r="N185" s="26">
        <v>0.163835033774376</v>
      </c>
    </row>
    <row r="186" spans="1:14" x14ac:dyDescent="0.2">
      <c r="A186" s="6" t="s">
        <v>962</v>
      </c>
      <c r="B186" s="6">
        <v>182</v>
      </c>
      <c r="C186" s="24">
        <v>2</v>
      </c>
      <c r="D186" s="17" t="str">
        <f>VLOOKUP(C186,ineq_lookup!$A$2:$B$9,2,0)</f>
        <v>Advanced comb inequalities (|T| &gt;= 2)</v>
      </c>
      <c r="E186" s="24" t="s">
        <v>2017</v>
      </c>
      <c r="F186" s="25">
        <v>0.81399999999999995</v>
      </c>
      <c r="G186" s="25">
        <v>0.93899999999999995</v>
      </c>
      <c r="H186" s="25">
        <v>0</v>
      </c>
      <c r="I186" s="25">
        <v>0.71699999999999997</v>
      </c>
      <c r="J186" s="25">
        <v>0.63100000000000001</v>
      </c>
      <c r="K186" s="25">
        <v>0.71</v>
      </c>
      <c r="L186" s="25">
        <v>0</v>
      </c>
      <c r="M186" s="26">
        <v>0.19627276062965399</v>
      </c>
      <c r="N186" s="26">
        <v>0.85407134890556302</v>
      </c>
    </row>
    <row r="187" spans="1:14" x14ac:dyDescent="0.2">
      <c r="A187" s="6" t="s">
        <v>962</v>
      </c>
      <c r="B187" s="6">
        <v>181</v>
      </c>
      <c r="C187" s="24">
        <v>2</v>
      </c>
      <c r="D187" s="17" t="str">
        <f>VLOOKUP(C187,ineq_lookup!$A$2:$B$9,2,0)</f>
        <v>Advanced comb inequalities (|T| &gt;= 2)</v>
      </c>
      <c r="E187" s="24" t="s">
        <v>2016</v>
      </c>
      <c r="F187" s="25">
        <v>0.81100000000000005</v>
      </c>
      <c r="G187" s="25">
        <v>0.93899999999999995</v>
      </c>
      <c r="H187" s="25">
        <v>0</v>
      </c>
      <c r="I187" s="25">
        <v>0.71799999999999997</v>
      </c>
      <c r="J187" s="25">
        <v>0.63100000000000001</v>
      </c>
      <c r="K187" s="25">
        <v>0.71</v>
      </c>
      <c r="L187" s="25">
        <v>0</v>
      </c>
      <c r="M187" s="26">
        <v>0.252170599997044</v>
      </c>
      <c r="N187" s="26">
        <v>0.84995523095130898</v>
      </c>
    </row>
    <row r="188" spans="1:14" x14ac:dyDescent="0.2">
      <c r="A188" s="6" t="s">
        <v>962</v>
      </c>
      <c r="B188" s="6">
        <v>185</v>
      </c>
      <c r="C188" s="24">
        <v>2</v>
      </c>
      <c r="D188" s="17" t="str">
        <f>VLOOKUP(C188,ineq_lookup!$A$2:$B$9,2,0)</f>
        <v>Advanced comb inequalities (|T| &gt;= 2)</v>
      </c>
      <c r="E188" s="24" t="s">
        <v>2020</v>
      </c>
      <c r="F188" s="25">
        <v>0.80200000000000005</v>
      </c>
      <c r="G188" s="25">
        <v>0.85199999999999998</v>
      </c>
      <c r="H188" s="25">
        <v>0</v>
      </c>
      <c r="I188" s="25">
        <v>0.754</v>
      </c>
      <c r="J188" s="25">
        <v>0.63100000000000001</v>
      </c>
      <c r="K188" s="25">
        <v>0.71799999999999997</v>
      </c>
      <c r="L188" s="25">
        <v>0</v>
      </c>
      <c r="M188" s="26">
        <v>0.235172994434834</v>
      </c>
      <c r="N188" s="26">
        <v>0.914740830659866</v>
      </c>
    </row>
    <row r="189" spans="1:14" x14ac:dyDescent="0.2">
      <c r="A189" s="6" t="s">
        <v>962</v>
      </c>
      <c r="B189" s="6">
        <v>178</v>
      </c>
      <c r="C189" s="24">
        <v>2</v>
      </c>
      <c r="D189" s="17" t="str">
        <f>VLOOKUP(C189,ineq_lookup!$A$2:$B$9,2,0)</f>
        <v>Advanced comb inequalities (|T| &gt;= 2)</v>
      </c>
      <c r="E189" s="24" t="s">
        <v>2013</v>
      </c>
      <c r="F189" s="25">
        <v>0.76300000000000001</v>
      </c>
      <c r="G189" s="25">
        <v>0.875</v>
      </c>
      <c r="H189" s="25">
        <v>0</v>
      </c>
      <c r="I189" s="25">
        <v>0.68799999999999994</v>
      </c>
      <c r="J189" s="25">
        <v>0.63</v>
      </c>
      <c r="K189" s="25">
        <v>0.67400000000000004</v>
      </c>
      <c r="L189" s="25">
        <v>0</v>
      </c>
      <c r="M189" s="26">
        <v>0.20047858357429499</v>
      </c>
      <c r="N189" s="26">
        <v>0.877704858779907</v>
      </c>
    </row>
    <row r="190" spans="1:14" x14ac:dyDescent="0.2">
      <c r="A190" s="6" t="s">
        <v>962</v>
      </c>
      <c r="B190" s="6">
        <v>188</v>
      </c>
      <c r="C190" s="24">
        <v>3</v>
      </c>
      <c r="D190" s="17" t="str">
        <f>VLOOKUP(C190,ineq_lookup!$A$2:$B$9,2,0)</f>
        <v>Clique-tree inequalities (2 handles only)</v>
      </c>
      <c r="E190" s="24" t="s">
        <v>983</v>
      </c>
      <c r="F190" s="25">
        <v>0.82799999999999996</v>
      </c>
      <c r="G190" s="25">
        <v>0.874</v>
      </c>
      <c r="H190" s="25">
        <v>0.874</v>
      </c>
      <c r="I190" s="25">
        <v>0.70799999999999996</v>
      </c>
      <c r="J190" s="25">
        <v>0.70799999999999996</v>
      </c>
      <c r="K190" s="25">
        <v>0.621</v>
      </c>
      <c r="L190" s="25">
        <v>0.621</v>
      </c>
      <c r="M190" s="26">
        <v>0.17346441745758101</v>
      </c>
      <c r="N190" s="26">
        <v>0.17346441745758101</v>
      </c>
    </row>
    <row r="191" spans="1:14" x14ac:dyDescent="0.2">
      <c r="A191" s="6" t="s">
        <v>962</v>
      </c>
      <c r="B191" s="6">
        <v>189</v>
      </c>
      <c r="C191" s="24">
        <v>3</v>
      </c>
      <c r="D191" s="17" t="str">
        <f>VLOOKUP(C191,ineq_lookup!$A$2:$B$9,2,0)</f>
        <v>Clique-tree inequalities (2 handles only)</v>
      </c>
      <c r="E191" s="24" t="s">
        <v>984</v>
      </c>
      <c r="F191" s="25">
        <v>0.85099999999999998</v>
      </c>
      <c r="G191" s="25">
        <v>0.78500000000000003</v>
      </c>
      <c r="H191" s="25">
        <v>0.71299999999999997</v>
      </c>
      <c r="I191" s="25">
        <v>0.78200000000000003</v>
      </c>
      <c r="J191" s="25">
        <v>0.80700000000000005</v>
      </c>
      <c r="K191" s="25">
        <v>0.66400000000000003</v>
      </c>
      <c r="L191" s="25">
        <v>0.67</v>
      </c>
      <c r="M191" s="26">
        <v>0.20745211839675901</v>
      </c>
      <c r="N191" s="26">
        <v>0.25240740180015597</v>
      </c>
    </row>
    <row r="192" spans="1:14" x14ac:dyDescent="0.2">
      <c r="A192" s="6" t="s">
        <v>962</v>
      </c>
      <c r="B192" s="6">
        <v>190</v>
      </c>
      <c r="C192" s="24">
        <v>3</v>
      </c>
      <c r="D192" s="17" t="str">
        <f>VLOOKUP(C192,ineq_lookup!$A$2:$B$9,2,0)</f>
        <v>Clique-tree inequalities (2 handles only)</v>
      </c>
      <c r="E192" s="24" t="s">
        <v>985</v>
      </c>
      <c r="F192" s="25">
        <v>0.82899999999999996</v>
      </c>
      <c r="G192" s="25">
        <v>0.86299999999999999</v>
      </c>
      <c r="H192" s="25">
        <v>0</v>
      </c>
      <c r="I192" s="25">
        <v>0.71699999999999997</v>
      </c>
      <c r="J192" s="25">
        <v>0.72499999999999998</v>
      </c>
      <c r="K192" s="25">
        <v>0.626</v>
      </c>
      <c r="L192" s="25">
        <v>0</v>
      </c>
      <c r="M192" s="26">
        <v>0.17302820086479201</v>
      </c>
      <c r="N192" s="26">
        <v>0.96625238656997703</v>
      </c>
    </row>
    <row r="193" spans="1:14" x14ac:dyDescent="0.2">
      <c r="A193" s="6" t="s">
        <v>962</v>
      </c>
      <c r="B193" s="6">
        <v>191</v>
      </c>
      <c r="C193" s="24">
        <v>3</v>
      </c>
      <c r="D193" s="17" t="str">
        <f>VLOOKUP(C193,ineq_lookup!$A$2:$B$9,2,0)</f>
        <v>Clique-tree inequalities (2 handles only)</v>
      </c>
      <c r="E193" s="24" t="s">
        <v>2009</v>
      </c>
      <c r="F193" s="25">
        <v>0.86299999999999999</v>
      </c>
      <c r="G193" s="25">
        <v>0.74399999999999999</v>
      </c>
      <c r="H193" s="25">
        <v>0.74399999999999999</v>
      </c>
      <c r="I193" s="25">
        <v>0.79800000000000004</v>
      </c>
      <c r="J193" s="25">
        <v>0.79800000000000004</v>
      </c>
      <c r="K193" s="25">
        <v>0.66900000000000004</v>
      </c>
      <c r="L193" s="25">
        <v>0.66900000000000004</v>
      </c>
      <c r="M193" s="26">
        <v>0.237672589719296</v>
      </c>
      <c r="N193" s="26">
        <v>0.237672589719296</v>
      </c>
    </row>
    <row r="194" spans="1:14" x14ac:dyDescent="0.2">
      <c r="A194" s="6" t="s">
        <v>962</v>
      </c>
      <c r="B194" s="6">
        <v>192</v>
      </c>
      <c r="C194" s="24">
        <v>3</v>
      </c>
      <c r="D194" s="17" t="str">
        <f>VLOOKUP(C194,ineq_lookup!$A$2:$B$9,2,0)</f>
        <v>Clique-tree inequalities (2 handles only)</v>
      </c>
      <c r="E194" s="24" t="s">
        <v>2010</v>
      </c>
      <c r="F194" s="25">
        <v>0.84799999999999998</v>
      </c>
      <c r="G194" s="25">
        <v>0.78500000000000003</v>
      </c>
      <c r="H194" s="25">
        <v>0.78500000000000003</v>
      </c>
      <c r="I194" s="25">
        <v>0.78700000000000003</v>
      </c>
      <c r="J194" s="25">
        <v>0.78700000000000003</v>
      </c>
      <c r="K194" s="25">
        <v>0.66900000000000004</v>
      </c>
      <c r="L194" s="25">
        <v>0.66900000000000004</v>
      </c>
      <c r="M194" s="26">
        <v>0.22607363015413301</v>
      </c>
      <c r="N194" s="26">
        <v>0.22607363015413301</v>
      </c>
    </row>
    <row r="195" spans="1:14" x14ac:dyDescent="0.2">
      <c r="A195" s="6" t="s">
        <v>962</v>
      </c>
      <c r="B195" s="6">
        <v>193</v>
      </c>
      <c r="C195" s="24">
        <v>3</v>
      </c>
      <c r="D195" s="17" t="str">
        <f>VLOOKUP(C195,ineq_lookup!$A$2:$B$9,2,0)</f>
        <v>Clique-tree inequalities (2 handles only)</v>
      </c>
      <c r="E195" s="24" t="s">
        <v>2011</v>
      </c>
      <c r="F195" s="25">
        <v>0.86</v>
      </c>
      <c r="G195" s="25">
        <v>0.80200000000000005</v>
      </c>
      <c r="H195" s="25">
        <v>0.73699999999999999</v>
      </c>
      <c r="I195" s="25">
        <v>0.79400000000000004</v>
      </c>
      <c r="J195" s="25">
        <v>0.81399999999999995</v>
      </c>
      <c r="K195" s="25">
        <v>0.68100000000000005</v>
      </c>
      <c r="L195" s="25">
        <v>0.68500000000000005</v>
      </c>
      <c r="M195" s="26">
        <v>0.21355443447828301</v>
      </c>
      <c r="N195" s="26">
        <v>0.24533623456955</v>
      </c>
    </row>
    <row r="196" spans="1:14" x14ac:dyDescent="0.2">
      <c r="A196" s="6" t="s">
        <v>962</v>
      </c>
      <c r="B196" s="6">
        <v>194</v>
      </c>
      <c r="C196" s="24">
        <v>3</v>
      </c>
      <c r="D196" s="17" t="str">
        <f>VLOOKUP(C196,ineq_lookup!$A$2:$B$9,2,0)</f>
        <v>Clique-tree inequalities (2 handles only)</v>
      </c>
      <c r="E196" s="24" t="s">
        <v>2012</v>
      </c>
      <c r="F196" s="25">
        <v>0.86599999999999999</v>
      </c>
      <c r="G196" s="25">
        <v>0.79900000000000004</v>
      </c>
      <c r="H196" s="25">
        <v>0.76500000000000001</v>
      </c>
      <c r="I196" s="25">
        <v>0.78800000000000003</v>
      </c>
      <c r="J196" s="25">
        <v>0.80100000000000005</v>
      </c>
      <c r="K196" s="25">
        <v>0.67400000000000004</v>
      </c>
      <c r="L196" s="25">
        <v>0.67900000000000005</v>
      </c>
      <c r="M196" s="26">
        <v>0.21882231036822</v>
      </c>
      <c r="N196" s="26">
        <v>0.23075600465138801</v>
      </c>
    </row>
    <row r="197" spans="1:14" x14ac:dyDescent="0.2">
      <c r="A197" s="6" t="s">
        <v>962</v>
      </c>
      <c r="B197" s="6">
        <v>195</v>
      </c>
      <c r="C197" s="24">
        <v>3</v>
      </c>
      <c r="D197" s="17" t="str">
        <f>VLOOKUP(C197,ineq_lookup!$A$2:$B$9,2,0)</f>
        <v>Clique-tree inequalities (2 handles only)</v>
      </c>
      <c r="E197" s="24" t="s">
        <v>2013</v>
      </c>
      <c r="F197" s="25">
        <v>0.8</v>
      </c>
      <c r="G197" s="25">
        <v>0.82299999999999995</v>
      </c>
      <c r="H197" s="25">
        <v>0.82299999999999995</v>
      </c>
      <c r="I197" s="25">
        <v>0.70799999999999996</v>
      </c>
      <c r="J197" s="25">
        <v>0.70799999999999996</v>
      </c>
      <c r="K197" s="25">
        <v>0.60699999999999998</v>
      </c>
      <c r="L197" s="25">
        <v>0.60699999999999998</v>
      </c>
      <c r="M197" s="26">
        <v>0.18046866357326499</v>
      </c>
      <c r="N197" s="26">
        <v>0.18046866357326499</v>
      </c>
    </row>
    <row r="198" spans="1:14" x14ac:dyDescent="0.2">
      <c r="A198" s="6" t="s">
        <v>962</v>
      </c>
      <c r="B198" s="6">
        <v>196</v>
      </c>
      <c r="C198" s="24">
        <v>3</v>
      </c>
      <c r="D198" s="17" t="str">
        <f>VLOOKUP(C198,ineq_lookup!$A$2:$B$9,2,0)</f>
        <v>Clique-tree inequalities (2 handles only)</v>
      </c>
      <c r="E198" s="24" t="s">
        <v>2014</v>
      </c>
      <c r="F198" s="25">
        <v>0.77300000000000002</v>
      </c>
      <c r="G198" s="25">
        <v>0.54600000000000004</v>
      </c>
      <c r="H198" s="25">
        <v>0.54600000000000004</v>
      </c>
      <c r="I198" s="25">
        <v>0.77600000000000002</v>
      </c>
      <c r="J198" s="25">
        <v>0.77600000000000002</v>
      </c>
      <c r="K198" s="25">
        <v>0.57199999999999995</v>
      </c>
      <c r="L198" s="25">
        <v>0.57199999999999995</v>
      </c>
      <c r="M198" s="26">
        <v>0.32031688094139099</v>
      </c>
      <c r="N198" s="26">
        <v>0.32031688094139099</v>
      </c>
    </row>
    <row r="199" spans="1:14" x14ac:dyDescent="0.2">
      <c r="A199" s="6" t="s">
        <v>962</v>
      </c>
      <c r="B199" s="6">
        <v>197</v>
      </c>
      <c r="C199" s="24">
        <v>3</v>
      </c>
      <c r="D199" s="17" t="str">
        <f>VLOOKUP(C199,ineq_lookup!$A$2:$B$9,2,0)</f>
        <v>Clique-tree inequalities (2 handles only)</v>
      </c>
      <c r="E199" s="24" t="s">
        <v>2015</v>
      </c>
      <c r="F199" s="25">
        <v>0.8</v>
      </c>
      <c r="G199" s="25">
        <v>0.82599999999999996</v>
      </c>
      <c r="H199" s="25">
        <v>0.72</v>
      </c>
      <c r="I199" s="25">
        <v>0.71799999999999997</v>
      </c>
      <c r="J199" s="25">
        <v>0.75900000000000001</v>
      </c>
      <c r="K199" s="25">
        <v>0.61699999999999999</v>
      </c>
      <c r="L199" s="25">
        <v>0.622</v>
      </c>
      <c r="M199" s="26">
        <v>0.216019243001938</v>
      </c>
      <c r="N199" s="26">
        <v>0.234625950455666</v>
      </c>
    </row>
    <row r="200" spans="1:14" x14ac:dyDescent="0.2">
      <c r="A200" s="6" t="s">
        <v>962</v>
      </c>
      <c r="B200" s="6">
        <v>198</v>
      </c>
      <c r="C200" s="24">
        <v>3</v>
      </c>
      <c r="D200" s="17" t="str">
        <f>VLOOKUP(C200,ineq_lookup!$A$2:$B$9,2,0)</f>
        <v>Clique-tree inequalities (2 handles only)</v>
      </c>
      <c r="E200" s="24" t="s">
        <v>2016</v>
      </c>
      <c r="F200" s="25">
        <v>0.81699999999999995</v>
      </c>
      <c r="G200" s="25">
        <v>0.66900000000000004</v>
      </c>
      <c r="H200" s="25">
        <v>0.66900000000000004</v>
      </c>
      <c r="I200" s="25">
        <v>0.77200000000000002</v>
      </c>
      <c r="J200" s="25">
        <v>0.77200000000000002</v>
      </c>
      <c r="K200" s="25">
        <v>0.61599999999999999</v>
      </c>
      <c r="L200" s="25">
        <v>0.61599999999999999</v>
      </c>
      <c r="M200" s="26">
        <v>0.249331369996071</v>
      </c>
      <c r="N200" s="26">
        <v>0.249331369996071</v>
      </c>
    </row>
    <row r="201" spans="1:14" x14ac:dyDescent="0.2">
      <c r="A201" s="6" t="s">
        <v>962</v>
      </c>
      <c r="B201" s="6">
        <v>199</v>
      </c>
      <c r="C201" s="24">
        <v>3</v>
      </c>
      <c r="D201" s="17" t="str">
        <f>VLOOKUP(C201,ineq_lookup!$A$2:$B$9,2,0)</f>
        <v>Clique-tree inequalities (2 handles only)</v>
      </c>
      <c r="E201" s="24" t="s">
        <v>2017</v>
      </c>
      <c r="F201" s="25">
        <v>0.82899999999999996</v>
      </c>
      <c r="G201" s="25">
        <v>0.82299999999999995</v>
      </c>
      <c r="H201" s="25">
        <v>0.78500000000000003</v>
      </c>
      <c r="I201" s="25">
        <v>0.74099999999999999</v>
      </c>
      <c r="J201" s="25">
        <v>0.75600000000000001</v>
      </c>
      <c r="K201" s="25">
        <v>0.63500000000000001</v>
      </c>
      <c r="L201" s="25">
        <v>0.63800000000000001</v>
      </c>
      <c r="M201" s="26">
        <v>0.21145650744438199</v>
      </c>
      <c r="N201" s="26">
        <v>0.21845823526382399</v>
      </c>
    </row>
    <row r="202" spans="1:14" x14ac:dyDescent="0.2">
      <c r="A202" s="6" t="s">
        <v>962</v>
      </c>
      <c r="B202" s="6">
        <v>200</v>
      </c>
      <c r="C202" s="24">
        <v>3</v>
      </c>
      <c r="D202" s="17" t="str">
        <f>VLOOKUP(C202,ineq_lookup!$A$2:$B$9,2,0)</f>
        <v>Clique-tree inequalities (2 handles only)</v>
      </c>
      <c r="E202" s="24" t="s">
        <v>2018</v>
      </c>
      <c r="F202" s="25">
        <v>0.82299999999999995</v>
      </c>
      <c r="G202" s="25">
        <v>0.67600000000000005</v>
      </c>
      <c r="H202" s="25">
        <v>0</v>
      </c>
      <c r="I202" s="25">
        <v>0.77700000000000002</v>
      </c>
      <c r="J202" s="25">
        <v>0.72499999999999998</v>
      </c>
      <c r="K202" s="25">
        <v>0.625</v>
      </c>
      <c r="L202" s="25">
        <v>0</v>
      </c>
      <c r="M202" s="26">
        <v>0.26612201333045998</v>
      </c>
      <c r="N202" s="26">
        <v>0.51907846331596397</v>
      </c>
    </row>
    <row r="203" spans="1:14" x14ac:dyDescent="0.2">
      <c r="A203" s="6" t="s">
        <v>962</v>
      </c>
      <c r="B203" s="6">
        <v>201</v>
      </c>
      <c r="C203" s="24">
        <v>3</v>
      </c>
      <c r="D203" s="17" t="str">
        <f>VLOOKUP(C203,ineq_lookup!$A$2:$B$9,2,0)</f>
        <v>Clique-tree inequalities (2 handles only)</v>
      </c>
      <c r="E203" s="24" t="s">
        <v>2019</v>
      </c>
      <c r="F203" s="25">
        <v>0.83499999999999996</v>
      </c>
      <c r="G203" s="25">
        <v>0.71</v>
      </c>
      <c r="H203" s="25">
        <v>0</v>
      </c>
      <c r="I203" s="25">
        <v>0.77800000000000002</v>
      </c>
      <c r="J203" s="25">
        <v>0.72499999999999998</v>
      </c>
      <c r="K203" s="25">
        <v>0.63700000000000001</v>
      </c>
      <c r="L203" s="25">
        <v>0</v>
      </c>
      <c r="M203" s="26">
        <v>0.24537632862726799</v>
      </c>
      <c r="N203" s="26">
        <v>0.559252182642619</v>
      </c>
    </row>
    <row r="204" spans="1:14" x14ac:dyDescent="0.2">
      <c r="A204" s="6" t="s">
        <v>962</v>
      </c>
      <c r="B204" s="6">
        <v>202</v>
      </c>
      <c r="C204" s="24">
        <v>3</v>
      </c>
      <c r="D204" s="17" t="str">
        <f>VLOOKUP(C204,ineq_lookup!$A$2:$B$9,2,0)</f>
        <v>Clique-tree inequalities (2 handles only)</v>
      </c>
      <c r="E204" s="24" t="s">
        <v>2020</v>
      </c>
      <c r="F204" s="25">
        <v>0.82299999999999995</v>
      </c>
      <c r="G204" s="25">
        <v>0.80200000000000005</v>
      </c>
      <c r="H204" s="25">
        <v>0.72</v>
      </c>
      <c r="I204" s="25">
        <v>0.72399999999999998</v>
      </c>
      <c r="J204" s="25">
        <v>0.75700000000000001</v>
      </c>
      <c r="K204" s="25">
        <v>0.61399999999999999</v>
      </c>
      <c r="L204" s="25">
        <v>0.62</v>
      </c>
      <c r="M204" s="26">
        <v>0.194069799035788</v>
      </c>
      <c r="N204" s="26">
        <v>0.21690683811903</v>
      </c>
    </row>
    <row r="205" spans="1:14" x14ac:dyDescent="0.2">
      <c r="A205" s="6" t="s">
        <v>962</v>
      </c>
      <c r="B205" s="6">
        <v>203</v>
      </c>
      <c r="C205" s="24">
        <v>3</v>
      </c>
      <c r="D205" s="17" t="str">
        <f>VLOOKUP(C205,ineq_lookup!$A$2:$B$9,2,0)</f>
        <v>Clique-tree inequalities (2 handles only)</v>
      </c>
      <c r="E205" s="24" t="s">
        <v>2021</v>
      </c>
      <c r="F205" s="25">
        <v>0.85</v>
      </c>
      <c r="G205" s="25">
        <v>0.71</v>
      </c>
      <c r="H205" s="25">
        <v>0.67600000000000005</v>
      </c>
      <c r="I205" s="25">
        <v>0.79900000000000004</v>
      </c>
      <c r="J205" s="25">
        <v>0.81200000000000006</v>
      </c>
      <c r="K205" s="25">
        <v>0.65900000000000003</v>
      </c>
      <c r="L205" s="25">
        <v>0.66300000000000003</v>
      </c>
      <c r="M205" s="26">
        <v>0.26453706622123702</v>
      </c>
      <c r="N205" s="26">
        <v>0.27734668552875502</v>
      </c>
    </row>
    <row r="206" spans="1:14" x14ac:dyDescent="0.2">
      <c r="A206" s="6" t="s">
        <v>962</v>
      </c>
      <c r="B206" s="6">
        <v>204</v>
      </c>
      <c r="C206" s="24">
        <v>3</v>
      </c>
      <c r="D206" s="17" t="str">
        <f>VLOOKUP(C206,ineq_lookup!$A$2:$B$9,2,0)</f>
        <v>Clique-tree inequalities (2 handles only)</v>
      </c>
      <c r="E206" s="24" t="s">
        <v>2022</v>
      </c>
      <c r="F206" s="25">
        <v>0.84</v>
      </c>
      <c r="G206" s="25">
        <v>0.77800000000000002</v>
      </c>
      <c r="H206" s="25">
        <v>0.71699999999999997</v>
      </c>
      <c r="I206" s="25">
        <v>0.77600000000000002</v>
      </c>
      <c r="J206" s="25">
        <v>0.79900000000000004</v>
      </c>
      <c r="K206" s="25">
        <v>0.65600000000000003</v>
      </c>
      <c r="L206" s="25">
        <v>0.66100000000000003</v>
      </c>
      <c r="M206" s="26">
        <v>0.21842490136623399</v>
      </c>
      <c r="N206" s="26">
        <v>0.23355507105588899</v>
      </c>
    </row>
    <row r="207" spans="1:14" x14ac:dyDescent="0.2">
      <c r="A207" s="6" t="s">
        <v>962</v>
      </c>
      <c r="B207" s="6">
        <v>205</v>
      </c>
      <c r="C207" s="24">
        <v>4</v>
      </c>
      <c r="D207" s="17" t="str">
        <f>VLOOKUP(C207,ineq_lookup!$A$2:$B$9,2,0)</f>
        <v>Blossom and consecutive path ineq. (2 handles only)</v>
      </c>
      <c r="E207" s="24" t="s">
        <v>983</v>
      </c>
      <c r="F207" s="25">
        <v>0.83099999999999996</v>
      </c>
      <c r="G207" s="25">
        <v>0.91500000000000004</v>
      </c>
      <c r="H207" s="25">
        <v>0.96199999999999997</v>
      </c>
      <c r="I207" s="25">
        <v>0.77600000000000002</v>
      </c>
      <c r="J207" s="25">
        <v>0.77900000000000003</v>
      </c>
      <c r="K207" s="25">
        <v>0.82699999999999996</v>
      </c>
      <c r="L207" s="25">
        <v>0.83599999999999997</v>
      </c>
      <c r="M207" s="26">
        <v>0.37557205557823198</v>
      </c>
      <c r="N207" s="26">
        <v>0.33642274141311601</v>
      </c>
    </row>
    <row r="208" spans="1:14" x14ac:dyDescent="0.2">
      <c r="A208" s="6" t="s">
        <v>962</v>
      </c>
      <c r="B208" s="6">
        <v>206</v>
      </c>
      <c r="C208" s="24">
        <v>4</v>
      </c>
      <c r="D208" s="17" t="str">
        <f>VLOOKUP(C208,ineq_lookup!$A$2:$B$9,2,0)</f>
        <v>Blossom and consecutive path ineq. (2 handles only)</v>
      </c>
      <c r="E208" s="24" t="s">
        <v>984</v>
      </c>
      <c r="F208" s="25">
        <v>0.90800000000000003</v>
      </c>
      <c r="G208" s="25">
        <v>0.82099999999999995</v>
      </c>
      <c r="H208" s="25">
        <v>0.872</v>
      </c>
      <c r="I208" s="25">
        <v>0.83099999999999996</v>
      </c>
      <c r="J208" s="25">
        <v>0.82599999999999996</v>
      </c>
      <c r="K208" s="25">
        <v>0.85099999999999998</v>
      </c>
      <c r="L208" s="25">
        <v>0.85399999999999998</v>
      </c>
      <c r="M208" s="26">
        <v>0.48654478788375899</v>
      </c>
      <c r="N208" s="26">
        <v>0.38472634553909302</v>
      </c>
    </row>
    <row r="209" spans="1:14" x14ac:dyDescent="0.2">
      <c r="A209" s="6" t="s">
        <v>962</v>
      </c>
      <c r="B209" s="6">
        <v>207</v>
      </c>
      <c r="C209" s="24">
        <v>4</v>
      </c>
      <c r="D209" s="17" t="str">
        <f>VLOOKUP(C209,ineq_lookup!$A$2:$B$9,2,0)</f>
        <v>Blossom and consecutive path ineq. (2 handles only)</v>
      </c>
      <c r="E209" s="24" t="s">
        <v>985</v>
      </c>
      <c r="F209" s="25">
        <v>0.84099999999999997</v>
      </c>
      <c r="G209" s="25">
        <v>0.81</v>
      </c>
      <c r="H209" s="25">
        <v>0.93400000000000005</v>
      </c>
      <c r="I209" s="25">
        <v>0.79200000000000004</v>
      </c>
      <c r="J209" s="25">
        <v>0.79700000000000004</v>
      </c>
      <c r="K209" s="25">
        <v>0.82</v>
      </c>
      <c r="L209" s="25">
        <v>0.84299999999999997</v>
      </c>
      <c r="M209" s="26">
        <v>0.47336968779563898</v>
      </c>
      <c r="N209" s="26">
        <v>0.363314598798752</v>
      </c>
    </row>
    <row r="210" spans="1:14" x14ac:dyDescent="0.2">
      <c r="A210" s="6" t="s">
        <v>962</v>
      </c>
      <c r="B210" s="6">
        <v>208</v>
      </c>
      <c r="C210" s="24">
        <v>4</v>
      </c>
      <c r="D210" s="17" t="str">
        <f>VLOOKUP(C210,ineq_lookup!$A$2:$B$9,2,0)</f>
        <v>Blossom and consecutive path ineq. (2 handles only)</v>
      </c>
      <c r="E210" s="24" t="s">
        <v>2009</v>
      </c>
      <c r="F210" s="25">
        <v>0.89800000000000002</v>
      </c>
      <c r="G210" s="25">
        <v>0.85799999999999998</v>
      </c>
      <c r="H210" s="25">
        <v>0.874</v>
      </c>
      <c r="I210" s="25">
        <v>0.82699999999999996</v>
      </c>
      <c r="J210" s="25">
        <v>0.82699999999999996</v>
      </c>
      <c r="K210" s="25">
        <v>0.85299999999999998</v>
      </c>
      <c r="L210" s="25">
        <v>0.85499999999999998</v>
      </c>
      <c r="M210" s="26">
        <v>0.46399699151516</v>
      </c>
      <c r="N210" s="26">
        <v>0.44966849684715299</v>
      </c>
    </row>
    <row r="211" spans="1:14" x14ac:dyDescent="0.2">
      <c r="A211" s="6" t="s">
        <v>962</v>
      </c>
      <c r="B211" s="6">
        <v>209</v>
      </c>
      <c r="C211" s="24">
        <v>4</v>
      </c>
      <c r="D211" s="17" t="str">
        <f>VLOOKUP(C211,ineq_lookup!$A$2:$B$9,2,0)</f>
        <v>Blossom and consecutive path ineq. (2 handles only)</v>
      </c>
      <c r="E211" s="24" t="s">
        <v>2010</v>
      </c>
      <c r="F211" s="25">
        <v>0.85199999999999998</v>
      </c>
      <c r="G211" s="25">
        <v>0.83</v>
      </c>
      <c r="H211" s="25">
        <v>0.97599999999999998</v>
      </c>
      <c r="I211" s="25">
        <v>0.78300000000000003</v>
      </c>
      <c r="J211" s="25">
        <v>0.78700000000000003</v>
      </c>
      <c r="K211" s="25">
        <v>0.81699999999999995</v>
      </c>
      <c r="L211" s="25">
        <v>0.84299999999999997</v>
      </c>
      <c r="M211" s="26">
        <v>0.45892466604709597</v>
      </c>
      <c r="N211" s="26">
        <v>0.32859842479229001</v>
      </c>
    </row>
    <row r="212" spans="1:14" x14ac:dyDescent="0.2">
      <c r="A212" s="6" t="s">
        <v>962</v>
      </c>
      <c r="B212" s="6">
        <v>210</v>
      </c>
      <c r="C212" s="24">
        <v>4</v>
      </c>
      <c r="D212" s="17" t="str">
        <f>VLOOKUP(C212,ineq_lookup!$A$2:$B$9,2,0)</f>
        <v>Blossom and consecutive path ineq. (2 handles only)</v>
      </c>
      <c r="E212" s="24" t="s">
        <v>2011</v>
      </c>
      <c r="F212" s="25">
        <v>0.89400000000000002</v>
      </c>
      <c r="G212" s="25">
        <v>0.82699999999999996</v>
      </c>
      <c r="H212" s="25">
        <v>0.88</v>
      </c>
      <c r="I212" s="25">
        <v>0.82099999999999995</v>
      </c>
      <c r="J212" s="25">
        <v>0.82899999999999996</v>
      </c>
      <c r="K212" s="25">
        <v>0.84399999999999997</v>
      </c>
      <c r="L212" s="25">
        <v>0.85699999999999998</v>
      </c>
      <c r="M212" s="26">
        <v>0.481158748269081</v>
      </c>
      <c r="N212" s="26">
        <v>0.42423659563064597</v>
      </c>
    </row>
    <row r="213" spans="1:14" x14ac:dyDescent="0.2">
      <c r="A213" s="6" t="s">
        <v>962</v>
      </c>
      <c r="B213" s="6">
        <v>211</v>
      </c>
      <c r="C213" s="24">
        <v>4</v>
      </c>
      <c r="D213" s="17" t="str">
        <f>VLOOKUP(C213,ineq_lookup!$A$2:$B$9,2,0)</f>
        <v>Blossom and consecutive path ineq. (2 handles only)</v>
      </c>
      <c r="E213" s="24" t="s">
        <v>2012</v>
      </c>
      <c r="F213" s="25">
        <v>0.89100000000000001</v>
      </c>
      <c r="G213" s="25">
        <v>0.84499999999999997</v>
      </c>
      <c r="H213" s="25">
        <v>0.93100000000000005</v>
      </c>
      <c r="I213" s="25">
        <v>0.81899999999999995</v>
      </c>
      <c r="J213" s="25">
        <v>0.81</v>
      </c>
      <c r="K213" s="25">
        <v>0.84499999999999997</v>
      </c>
      <c r="L213" s="25">
        <v>0.85099999999999998</v>
      </c>
      <c r="M213" s="26">
        <v>0.47609390815099101</v>
      </c>
      <c r="N213" s="26">
        <v>0.37331202626228299</v>
      </c>
    </row>
    <row r="214" spans="1:14" x14ac:dyDescent="0.2">
      <c r="A214" s="6" t="s">
        <v>962</v>
      </c>
      <c r="B214" s="6">
        <v>212</v>
      </c>
      <c r="C214" s="24">
        <v>4</v>
      </c>
      <c r="D214" s="17" t="str">
        <f>VLOOKUP(C214,ineq_lookup!$A$2:$B$9,2,0)</f>
        <v>Blossom and consecutive path ineq. (2 handles only)</v>
      </c>
      <c r="E214" s="24" t="s">
        <v>2013</v>
      </c>
      <c r="F214" s="25">
        <v>0.83499999999999996</v>
      </c>
      <c r="G214" s="25">
        <v>0.79200000000000004</v>
      </c>
      <c r="H214" s="25">
        <v>0.91700000000000004</v>
      </c>
      <c r="I214" s="25">
        <v>0.78200000000000003</v>
      </c>
      <c r="J214" s="25">
        <v>0.79600000000000004</v>
      </c>
      <c r="K214" s="25">
        <v>0.80900000000000005</v>
      </c>
      <c r="L214" s="25">
        <v>0.84</v>
      </c>
      <c r="M214" s="26">
        <v>0.41116148233413702</v>
      </c>
      <c r="N214" s="26">
        <v>0.33545601367950401</v>
      </c>
    </row>
    <row r="215" spans="1:14" x14ac:dyDescent="0.2">
      <c r="A215" s="6" t="s">
        <v>962</v>
      </c>
      <c r="B215" s="6">
        <v>213</v>
      </c>
      <c r="C215" s="24">
        <v>4</v>
      </c>
      <c r="D215" s="17" t="str">
        <f>VLOOKUP(C215,ineq_lookup!$A$2:$B$9,2,0)</f>
        <v>Blossom and consecutive path ineq. (2 handles only)</v>
      </c>
      <c r="E215" s="24" t="s">
        <v>2014</v>
      </c>
      <c r="F215" s="25">
        <v>0.80900000000000005</v>
      </c>
      <c r="G215" s="25">
        <v>0.82099999999999995</v>
      </c>
      <c r="H215" s="25">
        <v>0.93799999999999994</v>
      </c>
      <c r="I215" s="25">
        <v>0.754</v>
      </c>
      <c r="J215" s="25">
        <v>0.74099999999999999</v>
      </c>
      <c r="K215" s="25">
        <v>0.79600000000000004</v>
      </c>
      <c r="L215" s="25">
        <v>0.80900000000000005</v>
      </c>
      <c r="M215" s="26">
        <v>0.55906736850738503</v>
      </c>
      <c r="N215" s="26">
        <v>0.44097170233726501</v>
      </c>
    </row>
    <row r="216" spans="1:14" x14ac:dyDescent="0.2">
      <c r="A216" s="6" t="s">
        <v>962</v>
      </c>
      <c r="B216" s="6">
        <v>214</v>
      </c>
      <c r="C216" s="24">
        <v>4</v>
      </c>
      <c r="D216" s="17" t="str">
        <f>VLOOKUP(C216,ineq_lookup!$A$2:$B$9,2,0)</f>
        <v>Blossom and consecutive path ineq. (2 handles only)</v>
      </c>
      <c r="E216" s="24" t="s">
        <v>2015</v>
      </c>
      <c r="F216" s="25">
        <v>0.82899999999999996</v>
      </c>
      <c r="G216" s="25">
        <v>0.82099999999999995</v>
      </c>
      <c r="H216" s="25">
        <v>0</v>
      </c>
      <c r="I216" s="25">
        <v>0.80500000000000005</v>
      </c>
      <c r="J216" s="25">
        <v>0.41299999999999998</v>
      </c>
      <c r="K216" s="25">
        <v>0.83099999999999996</v>
      </c>
      <c r="L216" s="25">
        <v>0</v>
      </c>
      <c r="M216" s="26">
        <v>0.46529096364974998</v>
      </c>
      <c r="N216" s="26">
        <v>0.91707110404968295</v>
      </c>
    </row>
    <row r="217" spans="1:14" x14ac:dyDescent="0.2">
      <c r="A217" s="6" t="s">
        <v>962</v>
      </c>
      <c r="B217" s="6">
        <v>215</v>
      </c>
      <c r="C217" s="24">
        <v>4</v>
      </c>
      <c r="D217" s="17" t="str">
        <f>VLOOKUP(C217,ineq_lookup!$A$2:$B$9,2,0)</f>
        <v>Blossom and consecutive path ineq. (2 handles only)</v>
      </c>
      <c r="E217" s="24" t="s">
        <v>2016</v>
      </c>
      <c r="F217" s="25">
        <v>0.86399999999999999</v>
      </c>
      <c r="G217" s="25">
        <v>0.86199999999999999</v>
      </c>
      <c r="H217" s="25">
        <v>0.89800000000000002</v>
      </c>
      <c r="I217" s="25">
        <v>0.79800000000000004</v>
      </c>
      <c r="J217" s="25">
        <v>0.80100000000000005</v>
      </c>
      <c r="K217" s="25">
        <v>0.83299999999999996</v>
      </c>
      <c r="L217" s="25">
        <v>0.84</v>
      </c>
      <c r="M217" s="26">
        <v>0.460798040032387</v>
      </c>
      <c r="N217" s="26">
        <v>0.44015185534954099</v>
      </c>
    </row>
    <row r="218" spans="1:14" x14ac:dyDescent="0.2">
      <c r="A218" s="6" t="s">
        <v>962</v>
      </c>
      <c r="B218" s="6">
        <v>216</v>
      </c>
      <c r="C218" s="24">
        <v>4</v>
      </c>
      <c r="D218" s="17" t="str">
        <f>VLOOKUP(C218,ineq_lookup!$A$2:$B$9,2,0)</f>
        <v>Blossom and consecutive path ineq. (2 handles only)</v>
      </c>
      <c r="E218" s="24" t="s">
        <v>2017</v>
      </c>
      <c r="F218" s="25">
        <v>0.84799999999999998</v>
      </c>
      <c r="G218" s="25">
        <v>0.82599999999999996</v>
      </c>
      <c r="H218" s="25">
        <v>0</v>
      </c>
      <c r="I218" s="25">
        <v>0.81200000000000006</v>
      </c>
      <c r="J218" s="25">
        <v>0.41399999999999998</v>
      </c>
      <c r="K218" s="25">
        <v>0.83699999999999997</v>
      </c>
      <c r="L218" s="25">
        <v>0</v>
      </c>
      <c r="M218" s="26">
        <v>0.44596758484840399</v>
      </c>
      <c r="N218" s="26">
        <v>0.91418433189392101</v>
      </c>
    </row>
    <row r="219" spans="1:14" x14ac:dyDescent="0.2">
      <c r="A219" s="6" t="s">
        <v>962</v>
      </c>
      <c r="B219" s="6">
        <v>217</v>
      </c>
      <c r="C219" s="24">
        <v>4</v>
      </c>
      <c r="D219" s="17" t="str">
        <f>VLOOKUP(C219,ineq_lookup!$A$2:$B$9,2,0)</f>
        <v>Blossom and consecutive path ineq. (2 handles only)</v>
      </c>
      <c r="E219" s="24" t="s">
        <v>2018</v>
      </c>
      <c r="F219" s="25">
        <v>0.85099999999999998</v>
      </c>
      <c r="G219" s="25">
        <v>0.84499999999999997</v>
      </c>
      <c r="H219" s="25">
        <v>0</v>
      </c>
      <c r="I219" s="25">
        <v>0.80800000000000005</v>
      </c>
      <c r="J219" s="25">
        <v>0.41299999999999998</v>
      </c>
      <c r="K219" s="25">
        <v>0.83699999999999997</v>
      </c>
      <c r="L219" s="25">
        <v>0</v>
      </c>
      <c r="M219" s="26">
        <v>0.50951541960239399</v>
      </c>
      <c r="N219" s="26">
        <v>0.85242089629173301</v>
      </c>
    </row>
    <row r="220" spans="1:14" x14ac:dyDescent="0.2">
      <c r="A220" s="6" t="s">
        <v>962</v>
      </c>
      <c r="B220" s="6">
        <v>218</v>
      </c>
      <c r="C220" s="24">
        <v>4</v>
      </c>
      <c r="D220" s="17" t="str">
        <f>VLOOKUP(C220,ineq_lookup!$A$2:$B$9,2,0)</f>
        <v>Blossom and consecutive path ineq. (2 handles only)</v>
      </c>
      <c r="E220" s="24" t="s">
        <v>2019</v>
      </c>
      <c r="F220" s="25">
        <v>0.86899999999999999</v>
      </c>
      <c r="G220" s="25">
        <v>0.81599999999999995</v>
      </c>
      <c r="H220" s="25">
        <v>0</v>
      </c>
      <c r="I220" s="25">
        <v>0.80300000000000005</v>
      </c>
      <c r="J220" s="25">
        <v>0.41399999999999998</v>
      </c>
      <c r="K220" s="25">
        <v>0.82899999999999996</v>
      </c>
      <c r="L220" s="25">
        <v>0</v>
      </c>
      <c r="M220" s="26">
        <v>0.49044658740361502</v>
      </c>
      <c r="N220" s="26">
        <v>0.87204645077387499</v>
      </c>
    </row>
    <row r="221" spans="1:14" x14ac:dyDescent="0.2">
      <c r="A221" s="6" t="s">
        <v>962</v>
      </c>
      <c r="B221" s="6">
        <v>219</v>
      </c>
      <c r="C221" s="24">
        <v>4</v>
      </c>
      <c r="D221" s="17" t="str">
        <f>VLOOKUP(C221,ineq_lookup!$A$2:$B$9,2,0)</f>
        <v>Blossom and consecutive path ineq. (2 handles only)</v>
      </c>
      <c r="E221" s="24" t="s">
        <v>2020</v>
      </c>
      <c r="F221" s="25">
        <v>0.84299999999999997</v>
      </c>
      <c r="G221" s="25">
        <v>0.83199999999999996</v>
      </c>
      <c r="H221" s="25">
        <v>0.93100000000000005</v>
      </c>
      <c r="I221" s="25">
        <v>0.77600000000000002</v>
      </c>
      <c r="J221" s="25">
        <v>0.79300000000000004</v>
      </c>
      <c r="K221" s="25">
        <v>0.81299999999999994</v>
      </c>
      <c r="L221" s="25">
        <v>0.84</v>
      </c>
      <c r="M221" s="26">
        <v>0.41485206782817802</v>
      </c>
      <c r="N221" s="26">
        <v>0.34971146285533899</v>
      </c>
    </row>
    <row r="222" spans="1:14" x14ac:dyDescent="0.2">
      <c r="A222" s="6" t="s">
        <v>962</v>
      </c>
      <c r="B222" s="6">
        <v>220</v>
      </c>
      <c r="C222" s="24">
        <v>4</v>
      </c>
      <c r="D222" s="17" t="str">
        <f>VLOOKUP(C222,ineq_lookup!$A$2:$B$9,2,0)</f>
        <v>Blossom and consecutive path ineq. (2 handles only)</v>
      </c>
      <c r="E222" s="24" t="s">
        <v>2021</v>
      </c>
      <c r="F222" s="25">
        <v>0.90600000000000003</v>
      </c>
      <c r="G222" s="25">
        <v>0.73599999999999999</v>
      </c>
      <c r="H222" s="25">
        <v>0.88600000000000001</v>
      </c>
      <c r="I222" s="25">
        <v>0.81899999999999995</v>
      </c>
      <c r="J222" s="25">
        <v>0.82599999999999996</v>
      </c>
      <c r="K222" s="25">
        <v>0.82699999999999996</v>
      </c>
      <c r="L222" s="25">
        <v>0.85599999999999998</v>
      </c>
      <c r="M222" s="26">
        <v>0.59933522343635603</v>
      </c>
      <c r="N222" s="26">
        <v>0.44153805077076003</v>
      </c>
    </row>
    <row r="223" spans="1:14" x14ac:dyDescent="0.2">
      <c r="A223" s="6" t="s">
        <v>962</v>
      </c>
      <c r="B223" s="6">
        <v>221</v>
      </c>
      <c r="C223" s="24">
        <v>4</v>
      </c>
      <c r="D223" s="17" t="str">
        <f>VLOOKUP(C223,ineq_lookup!$A$2:$B$9,2,0)</f>
        <v>Blossom and consecutive path ineq. (2 handles only)</v>
      </c>
      <c r="E223" s="24" t="s">
        <v>2022</v>
      </c>
      <c r="F223" s="25">
        <v>0.84899999999999998</v>
      </c>
      <c r="G223" s="25">
        <v>0.83799999999999997</v>
      </c>
      <c r="H223" s="25">
        <v>0.88500000000000001</v>
      </c>
      <c r="I223" s="25">
        <v>0.81399999999999995</v>
      </c>
      <c r="J223" s="25">
        <v>0.80900000000000005</v>
      </c>
      <c r="K223" s="25">
        <v>0.84</v>
      </c>
      <c r="L223" s="25">
        <v>0.84399999999999997</v>
      </c>
      <c r="M223" s="26">
        <v>0.47086763381958002</v>
      </c>
      <c r="N223" s="26">
        <v>0.42152099311351798</v>
      </c>
    </row>
    <row r="224" spans="1:14" x14ac:dyDescent="0.2">
      <c r="A224" s="6" t="s">
        <v>962</v>
      </c>
      <c r="B224" s="6">
        <v>225</v>
      </c>
      <c r="C224" s="24">
        <v>5</v>
      </c>
      <c r="D224" s="17" t="str">
        <f>VLOOKUP(C224,ineq_lookup!$A$2:$B$9,2,0)</f>
        <v>Bipartition inequalities (1 intersecting tooth)</v>
      </c>
      <c r="E224" s="24" t="s">
        <v>2009</v>
      </c>
      <c r="F224" s="25">
        <v>0.86099999999999999</v>
      </c>
      <c r="G224" s="25">
        <v>0.85899999999999999</v>
      </c>
      <c r="H224" s="25">
        <v>0.38</v>
      </c>
      <c r="I224" s="25">
        <v>0.72599999999999998</v>
      </c>
      <c r="J224" s="25">
        <v>0.93500000000000005</v>
      </c>
      <c r="K224" s="25">
        <v>0.29399999999999998</v>
      </c>
      <c r="L224" s="25">
        <v>0.439</v>
      </c>
      <c r="M224" s="26">
        <v>0.15014121308922801</v>
      </c>
      <c r="N224" s="26">
        <v>0.45250354707241103</v>
      </c>
    </row>
    <row r="225" spans="1:14" x14ac:dyDescent="0.2">
      <c r="A225" s="6" t="s">
        <v>962</v>
      </c>
      <c r="B225" s="6">
        <v>228</v>
      </c>
      <c r="C225" s="24">
        <v>5</v>
      </c>
      <c r="D225" s="17" t="str">
        <f>VLOOKUP(C225,ineq_lookup!$A$2:$B$9,2,0)</f>
        <v>Bipartition inequalities (1 intersecting tooth)</v>
      </c>
      <c r="E225" s="24" t="s">
        <v>2012</v>
      </c>
      <c r="F225" s="25">
        <v>0.85599999999999998</v>
      </c>
      <c r="G225" s="25">
        <v>0.85899999999999999</v>
      </c>
      <c r="H225" s="25">
        <v>0.26800000000000002</v>
      </c>
      <c r="I225" s="25">
        <v>0.72899999999999998</v>
      </c>
      <c r="J225" s="25">
        <v>0.94899999999999995</v>
      </c>
      <c r="K225" s="25">
        <v>0.29699999999999999</v>
      </c>
      <c r="L225" s="25">
        <v>0.40899999999999997</v>
      </c>
      <c r="M225" s="26">
        <v>0.154927603900433</v>
      </c>
      <c r="N225" s="26">
        <v>0.63445508480071999</v>
      </c>
    </row>
    <row r="226" spans="1:14" x14ac:dyDescent="0.2">
      <c r="A226" s="6" t="s">
        <v>962</v>
      </c>
      <c r="B226" s="6">
        <v>226</v>
      </c>
      <c r="C226" s="24">
        <v>5</v>
      </c>
      <c r="D226" s="17" t="str">
        <f>VLOOKUP(C226,ineq_lookup!$A$2:$B$9,2,0)</f>
        <v>Bipartition inequalities (1 intersecting tooth)</v>
      </c>
      <c r="E226" s="24" t="s">
        <v>2010</v>
      </c>
      <c r="F226" s="25">
        <v>0.84399999999999997</v>
      </c>
      <c r="G226" s="25">
        <v>0.77500000000000002</v>
      </c>
      <c r="H226" s="25">
        <v>0.29599999999999999</v>
      </c>
      <c r="I226" s="25">
        <v>0.76800000000000002</v>
      </c>
      <c r="J226" s="25">
        <v>0.93400000000000005</v>
      </c>
      <c r="K226" s="25">
        <v>0.307</v>
      </c>
      <c r="L226" s="25">
        <v>0.375</v>
      </c>
      <c r="M226" s="26">
        <v>0.19563457369804399</v>
      </c>
      <c r="N226" s="26">
        <v>0.51829256862401996</v>
      </c>
    </row>
    <row r="227" spans="1:14" x14ac:dyDescent="0.2">
      <c r="A227" s="6" t="s">
        <v>962</v>
      </c>
      <c r="B227" s="6">
        <v>222</v>
      </c>
      <c r="C227" s="24">
        <v>5</v>
      </c>
      <c r="D227" s="17" t="str">
        <f>VLOOKUP(C227,ineq_lookup!$A$2:$B$9,2,0)</f>
        <v>Bipartition inequalities (1 intersecting tooth)</v>
      </c>
      <c r="E227" s="24" t="s">
        <v>983</v>
      </c>
      <c r="F227" s="25">
        <v>0.84299999999999997</v>
      </c>
      <c r="G227" s="25">
        <v>0.88700000000000001</v>
      </c>
      <c r="H227" s="25">
        <v>0.28199999999999997</v>
      </c>
      <c r="I227" s="25">
        <v>0.69599999999999995</v>
      </c>
      <c r="J227" s="25">
        <v>0.94499999999999995</v>
      </c>
      <c r="K227" s="25">
        <v>0.27900000000000003</v>
      </c>
      <c r="L227" s="25">
        <v>0.40400000000000003</v>
      </c>
      <c r="M227" s="26">
        <v>0.156281977891922</v>
      </c>
      <c r="N227" s="26">
        <v>0.72210764884948697</v>
      </c>
    </row>
    <row r="228" spans="1:14" x14ac:dyDescent="0.2">
      <c r="A228" s="6" t="s">
        <v>962</v>
      </c>
      <c r="B228" s="6">
        <v>227</v>
      </c>
      <c r="C228" s="24">
        <v>5</v>
      </c>
      <c r="D228" s="17" t="str">
        <f>VLOOKUP(C228,ineq_lookup!$A$2:$B$9,2,0)</f>
        <v>Bipartition inequalities (1 intersecting tooth)</v>
      </c>
      <c r="E228" s="24" t="s">
        <v>2011</v>
      </c>
      <c r="F228" s="25">
        <v>0.83499999999999996</v>
      </c>
      <c r="G228" s="25">
        <v>0.88700000000000001</v>
      </c>
      <c r="H228" s="25">
        <v>0.36599999999999999</v>
      </c>
      <c r="I228" s="25">
        <v>0.63100000000000001</v>
      </c>
      <c r="J228" s="25">
        <v>0.93700000000000006</v>
      </c>
      <c r="K228" s="25">
        <v>0.24199999999999999</v>
      </c>
      <c r="L228" s="25">
        <v>0.437</v>
      </c>
      <c r="M228" s="26">
        <v>9.2941090464591994E-2</v>
      </c>
      <c r="N228" s="26">
        <v>0.47850401699542999</v>
      </c>
    </row>
    <row r="229" spans="1:14" x14ac:dyDescent="0.2">
      <c r="A229" s="6" t="s">
        <v>962</v>
      </c>
      <c r="B229" s="6">
        <v>237</v>
      </c>
      <c r="C229" s="24">
        <v>5</v>
      </c>
      <c r="D229" s="17" t="str">
        <f>VLOOKUP(C229,ineq_lookup!$A$2:$B$9,2,0)</f>
        <v>Bipartition inequalities (1 intersecting tooth)</v>
      </c>
      <c r="E229" s="24" t="s">
        <v>2021</v>
      </c>
      <c r="F229" s="25">
        <v>0.82599999999999996</v>
      </c>
      <c r="G229" s="25">
        <v>0.81699999999999995</v>
      </c>
      <c r="H229" s="25">
        <v>0.35199999999999998</v>
      </c>
      <c r="I229" s="25">
        <v>0.70199999999999996</v>
      </c>
      <c r="J229" s="25">
        <v>0.93500000000000005</v>
      </c>
      <c r="K229" s="25">
        <v>0.26700000000000002</v>
      </c>
      <c r="L229" s="25">
        <v>0.42</v>
      </c>
      <c r="M229" s="26">
        <v>0.212033431977034</v>
      </c>
      <c r="N229" s="26">
        <v>0.49515880644321397</v>
      </c>
    </row>
    <row r="230" spans="1:14" x14ac:dyDescent="0.2">
      <c r="A230" s="6" t="s">
        <v>962</v>
      </c>
      <c r="B230" s="6">
        <v>223</v>
      </c>
      <c r="C230" s="24">
        <v>5</v>
      </c>
      <c r="D230" s="17" t="str">
        <f>VLOOKUP(C230,ineq_lookup!$A$2:$B$9,2,0)</f>
        <v>Bipartition inequalities (1 intersecting tooth)</v>
      </c>
      <c r="E230" s="24" t="s">
        <v>984</v>
      </c>
      <c r="F230" s="25">
        <v>0.82499999999999996</v>
      </c>
      <c r="G230" s="25">
        <v>0.76100000000000001</v>
      </c>
      <c r="H230" s="25">
        <v>0.38</v>
      </c>
      <c r="I230" s="25">
        <v>0.72899999999999998</v>
      </c>
      <c r="J230" s="25">
        <v>0.94</v>
      </c>
      <c r="K230" s="25">
        <v>0.27200000000000002</v>
      </c>
      <c r="L230" s="25">
        <v>0.45800000000000002</v>
      </c>
      <c r="M230" s="26">
        <v>9.6384808421135004E-2</v>
      </c>
      <c r="N230" s="26">
        <v>0.58514320850372303</v>
      </c>
    </row>
    <row r="231" spans="1:14" x14ac:dyDescent="0.2">
      <c r="A231" s="6" t="s">
        <v>962</v>
      </c>
      <c r="B231" s="6">
        <v>224</v>
      </c>
      <c r="C231" s="24">
        <v>5</v>
      </c>
      <c r="D231" s="17" t="str">
        <f>VLOOKUP(C231,ineq_lookup!$A$2:$B$9,2,0)</f>
        <v>Bipartition inequalities (1 intersecting tooth)</v>
      </c>
      <c r="E231" s="24" t="s">
        <v>985</v>
      </c>
      <c r="F231" s="25">
        <v>0.81899999999999995</v>
      </c>
      <c r="G231" s="25">
        <v>0.94399999999999995</v>
      </c>
      <c r="H231" s="25">
        <v>0</v>
      </c>
      <c r="I231" s="25">
        <v>0.59799999999999998</v>
      </c>
      <c r="J231" s="25">
        <v>0.93100000000000005</v>
      </c>
      <c r="K231" s="25">
        <v>0.23799999999999999</v>
      </c>
      <c r="L231" s="25">
        <v>0</v>
      </c>
      <c r="M231" s="26">
        <v>9.8298244178295094E-2</v>
      </c>
      <c r="N231" s="26">
        <v>0.88103860616684004</v>
      </c>
    </row>
    <row r="232" spans="1:14" x14ac:dyDescent="0.2">
      <c r="A232" s="6" t="s">
        <v>962</v>
      </c>
      <c r="B232" s="6">
        <v>238</v>
      </c>
      <c r="C232" s="24">
        <v>5</v>
      </c>
      <c r="D232" s="17" t="str">
        <f>VLOOKUP(C232,ineq_lookup!$A$2:$B$9,2,0)</f>
        <v>Bipartition inequalities (1 intersecting tooth)</v>
      </c>
      <c r="E232" s="24" t="s">
        <v>2022</v>
      </c>
      <c r="F232" s="25">
        <v>0.81899999999999995</v>
      </c>
      <c r="G232" s="25">
        <v>0.84499999999999997</v>
      </c>
      <c r="H232" s="25">
        <v>0</v>
      </c>
      <c r="I232" s="25">
        <v>0.68500000000000005</v>
      </c>
      <c r="J232" s="25">
        <v>0.92600000000000005</v>
      </c>
      <c r="K232" s="25">
        <v>0.26300000000000001</v>
      </c>
      <c r="L232" s="25">
        <v>0</v>
      </c>
      <c r="M232" s="26">
        <v>0.156775627285242</v>
      </c>
      <c r="N232" s="26">
        <v>0.62647694349288896</v>
      </c>
    </row>
    <row r="233" spans="1:14" x14ac:dyDescent="0.2">
      <c r="A233" s="6" t="s">
        <v>962</v>
      </c>
      <c r="B233" s="6">
        <v>236</v>
      </c>
      <c r="C233" s="24">
        <v>5</v>
      </c>
      <c r="D233" s="17" t="str">
        <f>VLOOKUP(C233,ineq_lookup!$A$2:$B$9,2,0)</f>
        <v>Bipartition inequalities (1 intersecting tooth)</v>
      </c>
      <c r="E233" s="24" t="s">
        <v>2020</v>
      </c>
      <c r="F233" s="25">
        <v>0.81599999999999995</v>
      </c>
      <c r="G233" s="25">
        <v>0.85899999999999999</v>
      </c>
      <c r="H233" s="25">
        <v>0.29599999999999999</v>
      </c>
      <c r="I233" s="25">
        <v>0.66100000000000003</v>
      </c>
      <c r="J233" s="25">
        <v>0.92400000000000004</v>
      </c>
      <c r="K233" s="25">
        <v>0.252</v>
      </c>
      <c r="L233" s="25">
        <v>0.34100000000000003</v>
      </c>
      <c r="M233" s="26">
        <v>0.163488298654556</v>
      </c>
      <c r="N233" s="26">
        <v>0.465272177010775</v>
      </c>
    </row>
    <row r="234" spans="1:14" x14ac:dyDescent="0.2">
      <c r="A234" s="6" t="s">
        <v>962</v>
      </c>
      <c r="B234" s="6">
        <v>234</v>
      </c>
      <c r="C234" s="24">
        <v>5</v>
      </c>
      <c r="D234" s="17" t="str">
        <f>VLOOKUP(C234,ineq_lookup!$A$2:$B$9,2,0)</f>
        <v>Bipartition inequalities (1 intersecting tooth)</v>
      </c>
      <c r="E234" s="24" t="s">
        <v>2018</v>
      </c>
      <c r="F234" s="25">
        <v>0.78</v>
      </c>
      <c r="G234" s="25">
        <v>0.84499999999999997</v>
      </c>
      <c r="H234" s="25">
        <v>0</v>
      </c>
      <c r="I234" s="25">
        <v>0.68300000000000005</v>
      </c>
      <c r="J234" s="25">
        <v>0.92200000000000004</v>
      </c>
      <c r="K234" s="25">
        <v>0.26100000000000001</v>
      </c>
      <c r="L234" s="25">
        <v>0</v>
      </c>
      <c r="M234" s="26">
        <v>0.26011294126510598</v>
      </c>
      <c r="N234" s="26">
        <v>0.49196258187294001</v>
      </c>
    </row>
    <row r="235" spans="1:14" x14ac:dyDescent="0.2">
      <c r="A235" s="6" t="s">
        <v>962</v>
      </c>
      <c r="B235" s="6">
        <v>231</v>
      </c>
      <c r="C235" s="24">
        <v>5</v>
      </c>
      <c r="D235" s="17" t="str">
        <f>VLOOKUP(C235,ineq_lookup!$A$2:$B$9,2,0)</f>
        <v>Bipartition inequalities (1 intersecting tooth)</v>
      </c>
      <c r="E235" s="24" t="s">
        <v>2015</v>
      </c>
      <c r="F235" s="25">
        <v>0.77900000000000003</v>
      </c>
      <c r="G235" s="25">
        <v>0.83099999999999996</v>
      </c>
      <c r="H235" s="25">
        <v>0</v>
      </c>
      <c r="I235" s="25">
        <v>0.68500000000000005</v>
      </c>
      <c r="J235" s="25">
        <v>0.92400000000000004</v>
      </c>
      <c r="K235" s="25">
        <v>0.26</v>
      </c>
      <c r="L235" s="25">
        <v>0</v>
      </c>
      <c r="M235" s="26">
        <v>0.18022871017456099</v>
      </c>
      <c r="N235" s="26">
        <v>0.57681488990783703</v>
      </c>
    </row>
    <row r="236" spans="1:14" x14ac:dyDescent="0.2">
      <c r="A236" s="6" t="s">
        <v>962</v>
      </c>
      <c r="B236" s="6">
        <v>235</v>
      </c>
      <c r="C236" s="24">
        <v>5</v>
      </c>
      <c r="D236" s="17" t="str">
        <f>VLOOKUP(C236,ineq_lookup!$A$2:$B$9,2,0)</f>
        <v>Bipartition inequalities (1 intersecting tooth)</v>
      </c>
      <c r="E236" s="24" t="s">
        <v>2019</v>
      </c>
      <c r="F236" s="25">
        <v>0.77100000000000002</v>
      </c>
      <c r="G236" s="25">
        <v>0.94399999999999995</v>
      </c>
      <c r="H236" s="25">
        <v>0</v>
      </c>
      <c r="I236" s="25">
        <v>0.57599999999999996</v>
      </c>
      <c r="J236" s="25">
        <v>0.92900000000000005</v>
      </c>
      <c r="K236" s="25">
        <v>0.22800000000000001</v>
      </c>
      <c r="L236" s="25">
        <v>0</v>
      </c>
      <c r="M236" s="26">
        <v>0.197688904901346</v>
      </c>
      <c r="N236" s="26">
        <v>0.50926208496093806</v>
      </c>
    </row>
    <row r="237" spans="1:14" x14ac:dyDescent="0.2">
      <c r="A237" s="6" t="s">
        <v>962</v>
      </c>
      <c r="B237" s="6">
        <v>233</v>
      </c>
      <c r="C237" s="24">
        <v>5</v>
      </c>
      <c r="D237" s="17" t="str">
        <f>VLOOKUP(C237,ineq_lookup!$A$2:$B$9,2,0)</f>
        <v>Bipartition inequalities (1 intersecting tooth)</v>
      </c>
      <c r="E237" s="24" t="s">
        <v>2017</v>
      </c>
      <c r="F237" s="25">
        <v>0.76500000000000001</v>
      </c>
      <c r="G237" s="25">
        <v>0.85899999999999999</v>
      </c>
      <c r="H237" s="25">
        <v>0</v>
      </c>
      <c r="I237" s="25">
        <v>0.627</v>
      </c>
      <c r="J237" s="25">
        <v>0.92500000000000004</v>
      </c>
      <c r="K237" s="25">
        <v>0.23499999999999999</v>
      </c>
      <c r="L237" s="25">
        <v>0</v>
      </c>
      <c r="M237" s="26">
        <v>0.17224550992250401</v>
      </c>
      <c r="N237" s="26">
        <v>0.51087085157632794</v>
      </c>
    </row>
    <row r="238" spans="1:14" x14ac:dyDescent="0.2">
      <c r="A238" s="6" t="s">
        <v>962</v>
      </c>
      <c r="B238" s="6">
        <v>232</v>
      </c>
      <c r="C238" s="24">
        <v>5</v>
      </c>
      <c r="D238" s="17" t="str">
        <f>VLOOKUP(C238,ineq_lookup!$A$2:$B$9,2,0)</f>
        <v>Bipartition inequalities (1 intersecting tooth)</v>
      </c>
      <c r="E238" s="24" t="s">
        <v>2016</v>
      </c>
      <c r="F238" s="25">
        <v>0.754</v>
      </c>
      <c r="G238" s="25">
        <v>0.91500000000000004</v>
      </c>
      <c r="H238" s="25">
        <v>0.80300000000000005</v>
      </c>
      <c r="I238" s="25">
        <v>0.56699999999999995</v>
      </c>
      <c r="J238" s="25">
        <v>0.65500000000000003</v>
      </c>
      <c r="K238" s="25">
        <v>0.22</v>
      </c>
      <c r="L238" s="25">
        <v>0.23699999999999999</v>
      </c>
      <c r="M238" s="26">
        <v>0.20603129267692599</v>
      </c>
      <c r="N238" s="26">
        <v>0.24289183318615001</v>
      </c>
    </row>
    <row r="239" spans="1:14" x14ac:dyDescent="0.2">
      <c r="A239" s="6" t="s">
        <v>962</v>
      </c>
      <c r="B239" s="6">
        <v>230</v>
      </c>
      <c r="C239" s="24">
        <v>5</v>
      </c>
      <c r="D239" s="17" t="str">
        <f>VLOOKUP(C239,ineq_lookup!$A$2:$B$9,2,0)</f>
        <v>Bipartition inequalities (1 intersecting tooth)</v>
      </c>
      <c r="E239" s="24" t="s">
        <v>2014</v>
      </c>
      <c r="F239" s="25">
        <v>0.75</v>
      </c>
      <c r="G239" s="25">
        <v>0.95799999999999996</v>
      </c>
      <c r="H239" s="25">
        <v>0</v>
      </c>
      <c r="I239" s="25">
        <v>0.51700000000000002</v>
      </c>
      <c r="J239" s="25">
        <v>0.91100000000000003</v>
      </c>
      <c r="K239" s="25">
        <v>0.20899999999999999</v>
      </c>
      <c r="L239" s="25">
        <v>0</v>
      </c>
      <c r="M239" s="26">
        <v>0.223697260022163</v>
      </c>
      <c r="N239" s="26">
        <v>0.51660966873169001</v>
      </c>
    </row>
    <row r="240" spans="1:14" x14ac:dyDescent="0.2">
      <c r="A240" s="6" t="s">
        <v>962</v>
      </c>
      <c r="B240" s="6">
        <v>229</v>
      </c>
      <c r="C240" s="24">
        <v>5</v>
      </c>
      <c r="D240" s="17" t="str">
        <f>VLOOKUP(C240,ineq_lookup!$A$2:$B$9,2,0)</f>
        <v>Bipartition inequalities (1 intersecting tooth)</v>
      </c>
      <c r="E240" s="24" t="s">
        <v>2013</v>
      </c>
      <c r="F240" s="25">
        <v>0.71699999999999997</v>
      </c>
      <c r="G240" s="25">
        <v>0.84499999999999997</v>
      </c>
      <c r="H240" s="25">
        <v>0</v>
      </c>
      <c r="I240" s="25">
        <v>0.59099999999999997</v>
      </c>
      <c r="J240" s="25">
        <v>0.93300000000000005</v>
      </c>
      <c r="K240" s="25">
        <v>0.215</v>
      </c>
      <c r="L240" s="25">
        <v>0</v>
      </c>
      <c r="M240" s="26">
        <v>0.15479499101638799</v>
      </c>
      <c r="N240" s="26">
        <v>0.81269568204879805</v>
      </c>
    </row>
    <row r="241" spans="1:14" x14ac:dyDescent="0.2">
      <c r="A241" s="6" t="s">
        <v>962</v>
      </c>
      <c r="B241" s="6">
        <v>248</v>
      </c>
      <c r="C241" s="24">
        <v>6</v>
      </c>
      <c r="D241" s="17" t="str">
        <f>VLOOKUP(C241,ineq_lookup!$A$2:$B$9,2,0)</f>
        <v>Crown with 8 subsets of vertices</v>
      </c>
      <c r="E241" s="24" t="s">
        <v>2015</v>
      </c>
      <c r="F241" s="25">
        <v>0.624</v>
      </c>
      <c r="G241" s="25">
        <v>0.66800000000000004</v>
      </c>
      <c r="H241" s="25">
        <v>0</v>
      </c>
      <c r="I241" s="25">
        <v>0.58599999999999997</v>
      </c>
      <c r="J241" s="25">
        <v>0.71499999999999997</v>
      </c>
      <c r="K241" s="25">
        <v>0.47599999999999998</v>
      </c>
      <c r="L241" s="25">
        <v>0</v>
      </c>
      <c r="M241" s="26">
        <v>0.31350374221801802</v>
      </c>
      <c r="N241" s="26">
        <v>0.61633265018463101</v>
      </c>
    </row>
    <row r="242" spans="1:14" x14ac:dyDescent="0.2">
      <c r="A242" s="6" t="s">
        <v>962</v>
      </c>
      <c r="B242" s="6">
        <v>255</v>
      </c>
      <c r="C242" s="24">
        <v>6</v>
      </c>
      <c r="D242" s="17" t="str">
        <f>VLOOKUP(C242,ineq_lookup!$A$2:$B$9,2,0)</f>
        <v>Crown with 8 subsets of vertices</v>
      </c>
      <c r="E242" s="24" t="s">
        <v>2022</v>
      </c>
      <c r="F242" s="25">
        <v>0.61299999999999999</v>
      </c>
      <c r="G242" s="25">
        <v>0.59799999999999998</v>
      </c>
      <c r="H242" s="25">
        <v>0</v>
      </c>
      <c r="I242" s="25">
        <v>0.60599999999999998</v>
      </c>
      <c r="J242" s="25">
        <v>0.71699999999999997</v>
      </c>
      <c r="K242" s="25">
        <v>0.46100000000000002</v>
      </c>
      <c r="L242" s="25">
        <v>0</v>
      </c>
      <c r="M242" s="26">
        <v>0.32038915157318099</v>
      </c>
      <c r="N242" s="26">
        <v>0.63807997107505798</v>
      </c>
    </row>
    <row r="243" spans="1:14" x14ac:dyDescent="0.2">
      <c r="A243" s="6" t="s">
        <v>962</v>
      </c>
      <c r="B243" s="6">
        <v>252</v>
      </c>
      <c r="C243" s="24">
        <v>6</v>
      </c>
      <c r="D243" s="17" t="str">
        <f>VLOOKUP(C243,ineq_lookup!$A$2:$B$9,2,0)</f>
        <v>Crown with 8 subsets of vertices</v>
      </c>
      <c r="E243" s="24" t="s">
        <v>2019</v>
      </c>
      <c r="F243" s="25">
        <v>0.60799999999999998</v>
      </c>
      <c r="G243" s="25">
        <v>0.625</v>
      </c>
      <c r="H243" s="25">
        <v>0</v>
      </c>
      <c r="I243" s="25">
        <v>0.56599999999999995</v>
      </c>
      <c r="J243" s="25">
        <v>0.71699999999999997</v>
      </c>
      <c r="K243" s="25">
        <v>0.44800000000000001</v>
      </c>
      <c r="L243" s="25">
        <v>0</v>
      </c>
      <c r="M243" s="26">
        <v>0.33037945628166199</v>
      </c>
      <c r="N243" s="26">
        <v>0.47208100557327298</v>
      </c>
    </row>
    <row r="244" spans="1:14" x14ac:dyDescent="0.2">
      <c r="A244" s="6" t="s">
        <v>962</v>
      </c>
      <c r="B244" s="6">
        <v>251</v>
      </c>
      <c r="C244" s="24">
        <v>6</v>
      </c>
      <c r="D244" s="17" t="str">
        <f>VLOOKUP(C244,ineq_lookup!$A$2:$B$9,2,0)</f>
        <v>Crown with 8 subsets of vertices</v>
      </c>
      <c r="E244" s="24" t="s">
        <v>2018</v>
      </c>
      <c r="F244" s="25">
        <v>0.60399999999999998</v>
      </c>
      <c r="G244" s="25">
        <v>0.55500000000000005</v>
      </c>
      <c r="H244" s="25">
        <v>0</v>
      </c>
      <c r="I244" s="25">
        <v>0.60499999999999998</v>
      </c>
      <c r="J244" s="25">
        <v>0.71699999999999997</v>
      </c>
      <c r="K244" s="25">
        <v>0.442</v>
      </c>
      <c r="L244" s="25">
        <v>0</v>
      </c>
      <c r="M244" s="26">
        <v>0.339175745844841</v>
      </c>
      <c r="N244" s="26">
        <v>0.51083062589168604</v>
      </c>
    </row>
    <row r="245" spans="1:14" x14ac:dyDescent="0.2">
      <c r="A245" s="6" t="s">
        <v>962</v>
      </c>
      <c r="B245" s="6">
        <v>241</v>
      </c>
      <c r="C245" s="24">
        <v>6</v>
      </c>
      <c r="D245" s="17" t="str">
        <f>VLOOKUP(C245,ineq_lookup!$A$2:$B$9,2,0)</f>
        <v>Crown with 8 subsets of vertices</v>
      </c>
      <c r="E245" s="24" t="s">
        <v>985</v>
      </c>
      <c r="F245" s="25">
        <v>0.60099999999999998</v>
      </c>
      <c r="G245" s="25">
        <v>0.55800000000000005</v>
      </c>
      <c r="H245" s="25">
        <v>0</v>
      </c>
      <c r="I245" s="25">
        <v>0.61</v>
      </c>
      <c r="J245" s="25">
        <v>0.71599999999999997</v>
      </c>
      <c r="K245" s="25">
        <v>0.44700000000000001</v>
      </c>
      <c r="L245" s="25">
        <v>0</v>
      </c>
      <c r="M245" s="26">
        <v>0.32387849688530002</v>
      </c>
      <c r="N245" s="26">
        <v>0.69147592782974199</v>
      </c>
    </row>
    <row r="246" spans="1:14" x14ac:dyDescent="0.2">
      <c r="A246" s="6" t="s">
        <v>962</v>
      </c>
      <c r="B246" s="6">
        <v>250</v>
      </c>
      <c r="C246" s="24">
        <v>6</v>
      </c>
      <c r="D246" s="17" t="str">
        <f>VLOOKUP(C246,ineq_lookup!$A$2:$B$9,2,0)</f>
        <v>Crown with 8 subsets of vertices</v>
      </c>
      <c r="E246" s="24" t="s">
        <v>2017</v>
      </c>
      <c r="F246" s="25">
        <v>0.6</v>
      </c>
      <c r="G246" s="25">
        <v>0.77700000000000002</v>
      </c>
      <c r="H246" s="25">
        <v>0</v>
      </c>
      <c r="I246" s="25">
        <v>0.501</v>
      </c>
      <c r="J246" s="25">
        <v>0.71499999999999997</v>
      </c>
      <c r="K246" s="25">
        <v>0.46800000000000003</v>
      </c>
      <c r="L246" s="25">
        <v>0</v>
      </c>
      <c r="M246" s="26">
        <v>0.30207864940166501</v>
      </c>
      <c r="N246" s="26">
        <v>0.50748437643051203</v>
      </c>
    </row>
    <row r="247" spans="1:14" x14ac:dyDescent="0.2">
      <c r="A247" s="6" t="s">
        <v>962</v>
      </c>
      <c r="B247" s="6">
        <v>243</v>
      </c>
      <c r="C247" s="24">
        <v>6</v>
      </c>
      <c r="D247" s="17" t="str">
        <f>VLOOKUP(C247,ineq_lookup!$A$2:$B$9,2,0)</f>
        <v>Crown with 8 subsets of vertices</v>
      </c>
      <c r="E247" s="24" t="s">
        <v>2010</v>
      </c>
      <c r="F247" s="25">
        <v>0.58599999999999997</v>
      </c>
      <c r="G247" s="25">
        <v>0.50800000000000001</v>
      </c>
      <c r="H247" s="25">
        <v>0</v>
      </c>
      <c r="I247" s="25">
        <v>0.61199999999999999</v>
      </c>
      <c r="J247" s="25">
        <v>0.71699999999999997</v>
      </c>
      <c r="K247" s="25">
        <v>0.42499999999999999</v>
      </c>
      <c r="L247" s="25">
        <v>0</v>
      </c>
      <c r="M247" s="26">
        <v>0.34467270970344499</v>
      </c>
      <c r="N247" s="26">
        <v>0.54588909447193201</v>
      </c>
    </row>
    <row r="248" spans="1:14" x14ac:dyDescent="0.2">
      <c r="A248" s="6" t="s">
        <v>962</v>
      </c>
      <c r="B248" s="6">
        <v>249</v>
      </c>
      <c r="C248" s="24">
        <v>6</v>
      </c>
      <c r="D248" s="17" t="str">
        <f>VLOOKUP(C248,ineq_lookup!$A$2:$B$9,2,0)</f>
        <v>Crown with 8 subsets of vertices</v>
      </c>
      <c r="E248" s="24" t="s">
        <v>2016</v>
      </c>
      <c r="F248" s="25">
        <v>0.58399999999999996</v>
      </c>
      <c r="G248" s="25">
        <v>0.58499999999999996</v>
      </c>
      <c r="H248" s="25">
        <v>0</v>
      </c>
      <c r="I248" s="25">
        <v>0.57499999999999996</v>
      </c>
      <c r="J248" s="25">
        <v>0.71599999999999997</v>
      </c>
      <c r="K248" s="25">
        <v>0.437</v>
      </c>
      <c r="L248" s="25">
        <v>0</v>
      </c>
      <c r="M248" s="26">
        <v>0.337123513221741</v>
      </c>
      <c r="N248" s="26">
        <v>0.40966822206974002</v>
      </c>
    </row>
    <row r="249" spans="1:14" x14ac:dyDescent="0.2">
      <c r="A249" s="6" t="s">
        <v>962</v>
      </c>
      <c r="B249" s="6">
        <v>244</v>
      </c>
      <c r="C249" s="24">
        <v>6</v>
      </c>
      <c r="D249" s="17" t="str">
        <f>VLOOKUP(C249,ineq_lookup!$A$2:$B$9,2,0)</f>
        <v>Crown with 8 subsets of vertices</v>
      </c>
      <c r="E249" s="24" t="s">
        <v>2011</v>
      </c>
      <c r="F249" s="25">
        <v>0.58299999999999996</v>
      </c>
      <c r="G249" s="25">
        <v>0.48499999999999999</v>
      </c>
      <c r="H249" s="25">
        <v>0</v>
      </c>
      <c r="I249" s="25">
        <v>0.61</v>
      </c>
      <c r="J249" s="25">
        <v>0.71299999999999997</v>
      </c>
      <c r="K249" s="25">
        <v>0.41199999999999998</v>
      </c>
      <c r="L249" s="25">
        <v>0</v>
      </c>
      <c r="M249" s="26">
        <v>0.36013823747634899</v>
      </c>
      <c r="N249" s="26">
        <v>0.57467833161354098</v>
      </c>
    </row>
    <row r="250" spans="1:14" x14ac:dyDescent="0.2">
      <c r="A250" s="6" t="s">
        <v>962</v>
      </c>
      <c r="B250" s="6">
        <v>245</v>
      </c>
      <c r="C250" s="24">
        <v>6</v>
      </c>
      <c r="D250" s="17" t="str">
        <f>VLOOKUP(C250,ineq_lookup!$A$2:$B$9,2,0)</f>
        <v>Crown with 8 subsets of vertices</v>
      </c>
      <c r="E250" s="24" t="s">
        <v>2012</v>
      </c>
      <c r="F250" s="25">
        <v>0.58199999999999996</v>
      </c>
      <c r="G250" s="25">
        <v>0.63500000000000001</v>
      </c>
      <c r="H250" s="25">
        <v>0</v>
      </c>
      <c r="I250" s="25">
        <v>0.54100000000000004</v>
      </c>
      <c r="J250" s="25">
        <v>0.71299999999999997</v>
      </c>
      <c r="K250" s="25">
        <v>0.438</v>
      </c>
      <c r="L250" s="25">
        <v>0</v>
      </c>
      <c r="M250" s="26">
        <v>0.332369367281596</v>
      </c>
      <c r="N250" s="26">
        <v>0.49149452646573399</v>
      </c>
    </row>
    <row r="251" spans="1:14" x14ac:dyDescent="0.2">
      <c r="A251" s="6" t="s">
        <v>962</v>
      </c>
      <c r="B251" s="6">
        <v>246</v>
      </c>
      <c r="C251" s="24">
        <v>6</v>
      </c>
      <c r="D251" s="17" t="str">
        <f>VLOOKUP(C251,ineq_lookup!$A$2:$B$9,2,0)</f>
        <v>Crown with 8 subsets of vertices</v>
      </c>
      <c r="E251" s="24" t="s">
        <v>2013</v>
      </c>
      <c r="F251" s="25">
        <v>0.56299999999999994</v>
      </c>
      <c r="G251" s="25">
        <v>0.74099999999999999</v>
      </c>
      <c r="H251" s="25">
        <v>0.91400000000000003</v>
      </c>
      <c r="I251" s="25">
        <v>0.49099999999999999</v>
      </c>
      <c r="J251" s="25">
        <v>0.39100000000000001</v>
      </c>
      <c r="K251" s="25">
        <v>0.45100000000000001</v>
      </c>
      <c r="L251" s="25">
        <v>0.45800000000000002</v>
      </c>
      <c r="M251" s="26">
        <v>0.30163890123367298</v>
      </c>
      <c r="N251" s="26">
        <v>0.24519668519496901</v>
      </c>
    </row>
    <row r="252" spans="1:14" x14ac:dyDescent="0.2">
      <c r="A252" s="6" t="s">
        <v>962</v>
      </c>
      <c r="B252" s="6">
        <v>253</v>
      </c>
      <c r="C252" s="24">
        <v>6</v>
      </c>
      <c r="D252" s="17" t="str">
        <f>VLOOKUP(C252,ineq_lookup!$A$2:$B$9,2,0)</f>
        <v>Crown with 8 subsets of vertices</v>
      </c>
      <c r="E252" s="24" t="s">
        <v>2020</v>
      </c>
      <c r="F252" s="25">
        <v>0.56000000000000005</v>
      </c>
      <c r="G252" s="25">
        <v>0.79700000000000004</v>
      </c>
      <c r="H252" s="25">
        <v>0.91</v>
      </c>
      <c r="I252" s="25">
        <v>0.46600000000000003</v>
      </c>
      <c r="J252" s="25">
        <v>0.4</v>
      </c>
      <c r="K252" s="25">
        <v>0.45700000000000002</v>
      </c>
      <c r="L252" s="25">
        <v>0.46100000000000002</v>
      </c>
      <c r="M252" s="26">
        <v>0.29786142706870999</v>
      </c>
      <c r="N252" s="26">
        <v>0.26621172577142699</v>
      </c>
    </row>
    <row r="253" spans="1:14" x14ac:dyDescent="0.2">
      <c r="A253" s="6" t="s">
        <v>962</v>
      </c>
      <c r="B253" s="6">
        <v>242</v>
      </c>
      <c r="C253" s="24">
        <v>6</v>
      </c>
      <c r="D253" s="17" t="str">
        <f>VLOOKUP(C253,ineq_lookup!$A$2:$B$9,2,0)</f>
        <v>Crown with 8 subsets of vertices</v>
      </c>
      <c r="E253" s="24" t="s">
        <v>2009</v>
      </c>
      <c r="F253" s="25">
        <v>0.55500000000000005</v>
      </c>
      <c r="G253" s="25">
        <v>0.498</v>
      </c>
      <c r="H253" s="25">
        <v>0.96</v>
      </c>
      <c r="I253" s="25">
        <v>0.57699999999999996</v>
      </c>
      <c r="J253" s="25">
        <v>0.34399999999999997</v>
      </c>
      <c r="K253" s="25">
        <v>0.39900000000000002</v>
      </c>
      <c r="L253" s="25">
        <v>0.45200000000000001</v>
      </c>
      <c r="M253" s="26">
        <v>0.36494061350822499</v>
      </c>
      <c r="N253" s="26">
        <v>0.24445439875125899</v>
      </c>
    </row>
    <row r="254" spans="1:14" x14ac:dyDescent="0.2">
      <c r="A254" s="6" t="s">
        <v>962</v>
      </c>
      <c r="B254" s="6">
        <v>239</v>
      </c>
      <c r="C254" s="24">
        <v>6</v>
      </c>
      <c r="D254" s="17" t="str">
        <f>VLOOKUP(C254,ineq_lookup!$A$2:$B$9,2,0)</f>
        <v>Crown with 8 subsets of vertices</v>
      </c>
      <c r="E254" s="24" t="s">
        <v>983</v>
      </c>
      <c r="F254" s="25">
        <v>0.54700000000000004</v>
      </c>
      <c r="G254" s="25">
        <v>0.65400000000000003</v>
      </c>
      <c r="H254" s="25">
        <v>0.92</v>
      </c>
      <c r="I254" s="25">
        <v>0.52</v>
      </c>
      <c r="J254" s="25">
        <v>0.36899999999999999</v>
      </c>
      <c r="K254" s="25">
        <v>0.434</v>
      </c>
      <c r="L254" s="25">
        <v>0.45100000000000001</v>
      </c>
      <c r="M254" s="26">
        <v>0.33452153205871599</v>
      </c>
      <c r="N254" s="26">
        <v>0.26681476831436202</v>
      </c>
    </row>
    <row r="255" spans="1:14" x14ac:dyDescent="0.2">
      <c r="A255" s="6" t="s">
        <v>962</v>
      </c>
      <c r="B255" s="6">
        <v>240</v>
      </c>
      <c r="C255" s="24">
        <v>6</v>
      </c>
      <c r="D255" s="17" t="str">
        <f>VLOOKUP(C255,ineq_lookup!$A$2:$B$9,2,0)</f>
        <v>Crown with 8 subsets of vertices</v>
      </c>
      <c r="E255" s="24" t="s">
        <v>984</v>
      </c>
      <c r="F255" s="25">
        <v>0.54300000000000004</v>
      </c>
      <c r="G255" s="25">
        <v>0.83399999999999996</v>
      </c>
      <c r="H255" s="25">
        <v>0</v>
      </c>
      <c r="I255" s="25">
        <v>0.42199999999999999</v>
      </c>
      <c r="J255" s="25">
        <v>0.71699999999999997</v>
      </c>
      <c r="K255" s="25">
        <v>0.44900000000000001</v>
      </c>
      <c r="L255" s="25">
        <v>0</v>
      </c>
      <c r="M255" s="26">
        <v>0.25819119811058</v>
      </c>
      <c r="N255" s="26">
        <v>0.60458999872207597</v>
      </c>
    </row>
    <row r="256" spans="1:14" x14ac:dyDescent="0.2">
      <c r="A256" s="6" t="s">
        <v>962</v>
      </c>
      <c r="B256" s="6">
        <v>254</v>
      </c>
      <c r="C256" s="24">
        <v>6</v>
      </c>
      <c r="D256" s="17" t="str">
        <f>VLOOKUP(C256,ineq_lookup!$A$2:$B$9,2,0)</f>
        <v>Crown with 8 subsets of vertices</v>
      </c>
      <c r="E256" s="24" t="s">
        <v>2021</v>
      </c>
      <c r="F256" s="25">
        <v>0.53900000000000003</v>
      </c>
      <c r="G256" s="25">
        <v>0.80700000000000005</v>
      </c>
      <c r="H256" s="25">
        <v>0</v>
      </c>
      <c r="I256" s="25">
        <v>0.438</v>
      </c>
      <c r="J256" s="25">
        <v>0.71099999999999997</v>
      </c>
      <c r="K256" s="25">
        <v>0.44800000000000001</v>
      </c>
      <c r="L256" s="25">
        <v>0</v>
      </c>
      <c r="M256" s="26">
        <v>0.310770884156227</v>
      </c>
      <c r="N256" s="26">
        <v>0.46405488252639798</v>
      </c>
    </row>
    <row r="257" spans="1:14" x14ac:dyDescent="0.2">
      <c r="A257" s="6" t="s">
        <v>962</v>
      </c>
      <c r="B257" s="6">
        <v>247</v>
      </c>
      <c r="C257" s="24">
        <v>6</v>
      </c>
      <c r="D257" s="17" t="str">
        <f>VLOOKUP(C257,ineq_lookup!$A$2:$B$9,2,0)</f>
        <v>Crown with 8 subsets of vertices</v>
      </c>
      <c r="E257" s="24" t="s">
        <v>2014</v>
      </c>
      <c r="F257" s="25">
        <v>0.53300000000000003</v>
      </c>
      <c r="G257" s="25">
        <v>0.73399999999999999</v>
      </c>
      <c r="H257" s="25">
        <v>0</v>
      </c>
      <c r="I257" s="25">
        <v>0.47899999999999998</v>
      </c>
      <c r="J257" s="25">
        <v>0.71499999999999997</v>
      </c>
      <c r="K257" s="25">
        <v>0.443</v>
      </c>
      <c r="L257" s="25">
        <v>0</v>
      </c>
      <c r="M257" s="26">
        <v>0.34425726532936102</v>
      </c>
      <c r="N257" s="26">
        <v>0.458826333284378</v>
      </c>
    </row>
    <row r="258" spans="1:14" x14ac:dyDescent="0.2">
      <c r="A258" s="6" t="s">
        <v>962</v>
      </c>
      <c r="B258" s="6">
        <v>256</v>
      </c>
      <c r="C258" s="24">
        <v>7</v>
      </c>
      <c r="D258" s="17" t="str">
        <f>VLOOKUP(C258,ineq_lookup!$A$2:$B$9,2,0)</f>
        <v>Crown with N subsets of vertices</v>
      </c>
      <c r="E258" s="24" t="s">
        <v>983</v>
      </c>
      <c r="F258" s="25">
        <v>0.61199999999999999</v>
      </c>
      <c r="G258" s="25">
        <v>0.72199999999999998</v>
      </c>
      <c r="H258" s="25">
        <v>0</v>
      </c>
      <c r="I258" s="25">
        <v>0.59099999999999997</v>
      </c>
      <c r="J258" s="25">
        <v>0.77700000000000002</v>
      </c>
      <c r="K258" s="25">
        <v>0.436</v>
      </c>
      <c r="L258" s="25">
        <v>0</v>
      </c>
      <c r="M258" s="26">
        <v>0.21534465253353099</v>
      </c>
      <c r="N258" s="26">
        <v>0.49374824762344399</v>
      </c>
    </row>
    <row r="259" spans="1:14" x14ac:dyDescent="0.2">
      <c r="A259" s="6" t="s">
        <v>962</v>
      </c>
      <c r="B259" s="6">
        <v>257</v>
      </c>
      <c r="C259" s="24">
        <v>7</v>
      </c>
      <c r="D259" s="17" t="str">
        <f>VLOOKUP(C259,ineq_lookup!$A$2:$B$9,2,0)</f>
        <v>Crown with N subsets of vertices</v>
      </c>
      <c r="E259" s="24" t="s">
        <v>984</v>
      </c>
      <c r="F259" s="25">
        <v>0.63900000000000001</v>
      </c>
      <c r="G259" s="25">
        <v>0.61499999999999999</v>
      </c>
      <c r="H259" s="25">
        <v>0</v>
      </c>
      <c r="I259" s="25">
        <v>0.63800000000000001</v>
      </c>
      <c r="J259" s="25">
        <v>0.77300000000000002</v>
      </c>
      <c r="K259" s="25">
        <v>0.42699999999999999</v>
      </c>
      <c r="L259" s="25">
        <v>0</v>
      </c>
      <c r="M259" s="26">
        <v>0.227164641022682</v>
      </c>
      <c r="N259" s="26">
        <v>0.68383353948593095</v>
      </c>
    </row>
    <row r="260" spans="1:14" x14ac:dyDescent="0.2">
      <c r="A260" s="6" t="s">
        <v>962</v>
      </c>
      <c r="B260" s="6">
        <v>258</v>
      </c>
      <c r="C260" s="24">
        <v>7</v>
      </c>
      <c r="D260" s="17" t="str">
        <f>VLOOKUP(C260,ineq_lookup!$A$2:$B$9,2,0)</f>
        <v>Crown with N subsets of vertices</v>
      </c>
      <c r="E260" s="24" t="s">
        <v>985</v>
      </c>
      <c r="F260" s="25">
        <v>0.65500000000000003</v>
      </c>
      <c r="G260" s="25">
        <v>0.56000000000000005</v>
      </c>
      <c r="H260" s="25">
        <v>0</v>
      </c>
      <c r="I260" s="25">
        <v>0.69099999999999995</v>
      </c>
      <c r="J260" s="25">
        <v>0.77500000000000002</v>
      </c>
      <c r="K260" s="25">
        <v>0.443</v>
      </c>
      <c r="L260" s="25">
        <v>0</v>
      </c>
      <c r="M260" s="26">
        <v>0.226855248212814</v>
      </c>
      <c r="N260" s="26">
        <v>0.88798522949218806</v>
      </c>
    </row>
    <row r="261" spans="1:14" x14ac:dyDescent="0.2">
      <c r="A261" s="6" t="s">
        <v>962</v>
      </c>
      <c r="B261" s="6">
        <v>259</v>
      </c>
      <c r="C261" s="24">
        <v>7</v>
      </c>
      <c r="D261" s="17" t="str">
        <f>VLOOKUP(C261,ineq_lookup!$A$2:$B$9,2,0)</f>
        <v>Crown with N subsets of vertices</v>
      </c>
      <c r="E261" s="24" t="s">
        <v>2009</v>
      </c>
      <c r="F261" s="25">
        <v>0.63600000000000001</v>
      </c>
      <c r="G261" s="25">
        <v>0.70899999999999996</v>
      </c>
      <c r="H261" s="25">
        <v>0</v>
      </c>
      <c r="I261" s="25">
        <v>0.58199999999999996</v>
      </c>
      <c r="J261" s="25">
        <v>0.77600000000000002</v>
      </c>
      <c r="K261" s="25">
        <v>0.42699999999999999</v>
      </c>
      <c r="L261" s="25">
        <v>0</v>
      </c>
      <c r="M261" s="26">
        <v>0.20575255155563399</v>
      </c>
      <c r="N261" s="26">
        <v>0.54208469390869096</v>
      </c>
    </row>
    <row r="262" spans="1:14" x14ac:dyDescent="0.2">
      <c r="A262" s="6" t="s">
        <v>962</v>
      </c>
      <c r="B262" s="6">
        <v>260</v>
      </c>
      <c r="C262" s="24">
        <v>7</v>
      </c>
      <c r="D262" s="17" t="str">
        <f>VLOOKUP(C262,ineq_lookup!$A$2:$B$9,2,0)</f>
        <v>Crown with N subsets of vertices</v>
      </c>
      <c r="E262" s="24" t="s">
        <v>2010</v>
      </c>
      <c r="F262" s="25">
        <v>0.64200000000000002</v>
      </c>
      <c r="G262" s="25">
        <v>0.44400000000000001</v>
      </c>
      <c r="H262" s="25">
        <v>0</v>
      </c>
      <c r="I262" s="25">
        <v>0.72899999999999998</v>
      </c>
      <c r="J262" s="25">
        <v>0.77300000000000002</v>
      </c>
      <c r="K262" s="25">
        <v>0.41899999999999998</v>
      </c>
      <c r="L262" s="25">
        <v>0</v>
      </c>
      <c r="M262" s="26">
        <v>0.28876398503780398</v>
      </c>
      <c r="N262" s="26">
        <v>0.60260328650474604</v>
      </c>
    </row>
    <row r="263" spans="1:14" x14ac:dyDescent="0.2">
      <c r="A263" s="6" t="s">
        <v>962</v>
      </c>
      <c r="B263" s="6">
        <v>261</v>
      </c>
      <c r="C263" s="24">
        <v>7</v>
      </c>
      <c r="D263" s="17" t="str">
        <f>VLOOKUP(C263,ineq_lookup!$A$2:$B$9,2,0)</f>
        <v>Crown with N subsets of vertices</v>
      </c>
      <c r="E263" s="24" t="s">
        <v>2011</v>
      </c>
      <c r="F263" s="25">
        <v>0.65900000000000003</v>
      </c>
      <c r="G263" s="25">
        <v>0.53400000000000003</v>
      </c>
      <c r="H263" s="25">
        <v>0</v>
      </c>
      <c r="I263" s="25">
        <v>0.70299999999999996</v>
      </c>
      <c r="J263" s="25">
        <v>0.77500000000000002</v>
      </c>
      <c r="K263" s="25">
        <v>0.441</v>
      </c>
      <c r="L263" s="25">
        <v>0</v>
      </c>
      <c r="M263" s="26">
        <v>0.25134044885635398</v>
      </c>
      <c r="N263" s="26">
        <v>0.785909384489059</v>
      </c>
    </row>
    <row r="264" spans="1:14" x14ac:dyDescent="0.2">
      <c r="A264" s="6" t="s">
        <v>962</v>
      </c>
      <c r="B264" s="6">
        <v>262</v>
      </c>
      <c r="C264" s="24">
        <v>7</v>
      </c>
      <c r="D264" s="17" t="str">
        <f>VLOOKUP(C264,ineq_lookup!$A$2:$B$9,2,0)</f>
        <v>Crown with N subsets of vertices</v>
      </c>
      <c r="E264" s="24" t="s">
        <v>2012</v>
      </c>
      <c r="F264" s="25">
        <v>0.65300000000000002</v>
      </c>
      <c r="G264" s="25">
        <v>0.48699999999999999</v>
      </c>
      <c r="H264" s="25">
        <v>0</v>
      </c>
      <c r="I264" s="25">
        <v>0.70599999999999996</v>
      </c>
      <c r="J264" s="25">
        <v>0.77400000000000002</v>
      </c>
      <c r="K264" s="25">
        <v>0.42099999999999999</v>
      </c>
      <c r="L264" s="25">
        <v>0</v>
      </c>
      <c r="M264" s="26">
        <v>0.27583298087120101</v>
      </c>
      <c r="N264" s="26">
        <v>0.59087827801704396</v>
      </c>
    </row>
    <row r="265" spans="1:14" x14ac:dyDescent="0.2">
      <c r="A265" s="6" t="s">
        <v>962</v>
      </c>
      <c r="B265" s="6">
        <v>263</v>
      </c>
      <c r="C265" s="24">
        <v>7</v>
      </c>
      <c r="D265" s="17" t="str">
        <f>VLOOKUP(C265,ineq_lookup!$A$2:$B$9,2,0)</f>
        <v>Crown with N subsets of vertices</v>
      </c>
      <c r="E265" s="24" t="s">
        <v>2013</v>
      </c>
      <c r="F265" s="25">
        <v>0.6</v>
      </c>
      <c r="G265" s="25">
        <v>0.60699999999999998</v>
      </c>
      <c r="H265" s="25">
        <v>0</v>
      </c>
      <c r="I265" s="25">
        <v>0.60899999999999999</v>
      </c>
      <c r="J265" s="25">
        <v>0.78</v>
      </c>
      <c r="K265" s="25">
        <v>0.40500000000000003</v>
      </c>
      <c r="L265" s="25">
        <v>0</v>
      </c>
      <c r="M265" s="26">
        <v>0.23907370865345001</v>
      </c>
      <c r="N265" s="26">
        <v>0.55001807212829601</v>
      </c>
    </row>
    <row r="266" spans="1:14" x14ac:dyDescent="0.2">
      <c r="A266" s="6" t="s">
        <v>962</v>
      </c>
      <c r="B266" s="6">
        <v>264</v>
      </c>
      <c r="C266" s="24">
        <v>7</v>
      </c>
      <c r="D266" s="17" t="str">
        <f>VLOOKUP(C266,ineq_lookup!$A$2:$B$9,2,0)</f>
        <v>Crown with N subsets of vertices</v>
      </c>
      <c r="E266" s="24" t="s">
        <v>2014</v>
      </c>
      <c r="F266" s="25">
        <v>0.65600000000000003</v>
      </c>
      <c r="G266" s="25">
        <v>0.76100000000000001</v>
      </c>
      <c r="H266" s="25">
        <v>0</v>
      </c>
      <c r="I266" s="25">
        <v>0.57299999999999995</v>
      </c>
      <c r="J266" s="25">
        <v>0.77900000000000003</v>
      </c>
      <c r="K266" s="25">
        <v>0.438</v>
      </c>
      <c r="L266" s="25">
        <v>0</v>
      </c>
      <c r="M266" s="26">
        <v>0.224064871668816</v>
      </c>
      <c r="N266" s="26">
        <v>0.71536040306091297</v>
      </c>
    </row>
    <row r="267" spans="1:14" x14ac:dyDescent="0.2">
      <c r="A267" s="6" t="s">
        <v>962</v>
      </c>
      <c r="B267" s="6">
        <v>265</v>
      </c>
      <c r="C267" s="24">
        <v>7</v>
      </c>
      <c r="D267" s="17" t="str">
        <f>VLOOKUP(C267,ineq_lookup!$A$2:$B$9,2,0)</f>
        <v>Crown with N subsets of vertices</v>
      </c>
      <c r="E267" s="24" t="s">
        <v>2015</v>
      </c>
      <c r="F267" s="25">
        <v>0.69799999999999995</v>
      </c>
      <c r="G267" s="25">
        <v>0.73899999999999999</v>
      </c>
      <c r="H267" s="25">
        <v>0</v>
      </c>
      <c r="I267" s="25">
        <v>0.61699999999999999</v>
      </c>
      <c r="J267" s="25">
        <v>0.77500000000000002</v>
      </c>
      <c r="K267" s="25">
        <v>0.45800000000000002</v>
      </c>
      <c r="L267" s="25">
        <v>0</v>
      </c>
      <c r="M267" s="26">
        <v>0.19991700351238301</v>
      </c>
      <c r="N267" s="26">
        <v>0.64728993177413896</v>
      </c>
    </row>
    <row r="268" spans="1:14" x14ac:dyDescent="0.2">
      <c r="A268" s="6" t="s">
        <v>962</v>
      </c>
      <c r="B268" s="6">
        <v>266</v>
      </c>
      <c r="C268" s="24">
        <v>7</v>
      </c>
      <c r="D268" s="17" t="str">
        <f>VLOOKUP(C268,ineq_lookup!$A$2:$B$9,2,0)</f>
        <v>Crown with N subsets of vertices</v>
      </c>
      <c r="E268" s="24" t="s">
        <v>2016</v>
      </c>
      <c r="F268" s="25">
        <v>0.64600000000000002</v>
      </c>
      <c r="G268" s="25">
        <v>0.78200000000000003</v>
      </c>
      <c r="H268" s="25">
        <v>0.78200000000000003</v>
      </c>
      <c r="I268" s="25">
        <v>0.55400000000000005</v>
      </c>
      <c r="J268" s="25">
        <v>0.55400000000000005</v>
      </c>
      <c r="K268" s="25">
        <v>0.435</v>
      </c>
      <c r="L268" s="25">
        <v>0.435</v>
      </c>
      <c r="M268" s="26">
        <v>0.21095325052738201</v>
      </c>
      <c r="N268" s="26">
        <v>0.21095325052738201</v>
      </c>
    </row>
    <row r="269" spans="1:14" x14ac:dyDescent="0.2">
      <c r="A269" s="6" t="s">
        <v>962</v>
      </c>
      <c r="B269" s="6">
        <v>267</v>
      </c>
      <c r="C269" s="24">
        <v>7</v>
      </c>
      <c r="D269" s="17" t="str">
        <f>VLOOKUP(C269,ineq_lookup!$A$2:$B$9,2,0)</f>
        <v>Crown with N subsets of vertices</v>
      </c>
      <c r="E269" s="24" t="s">
        <v>2017</v>
      </c>
      <c r="F269" s="25">
        <v>0.65700000000000003</v>
      </c>
      <c r="G269" s="25">
        <v>0.64100000000000001</v>
      </c>
      <c r="H269" s="25">
        <v>0</v>
      </c>
      <c r="I269" s="25">
        <v>0.63200000000000001</v>
      </c>
      <c r="J269" s="25">
        <v>0.77400000000000002</v>
      </c>
      <c r="K269" s="25">
        <v>0.433</v>
      </c>
      <c r="L269" s="25">
        <v>0</v>
      </c>
      <c r="M269" s="26">
        <v>0.23012976348400099</v>
      </c>
      <c r="N269" s="26">
        <v>0.49680246412754098</v>
      </c>
    </row>
    <row r="270" spans="1:14" x14ac:dyDescent="0.2">
      <c r="A270" s="6" t="s">
        <v>962</v>
      </c>
      <c r="B270" s="6">
        <v>268</v>
      </c>
      <c r="C270" s="24">
        <v>7</v>
      </c>
      <c r="D270" s="17" t="str">
        <f>VLOOKUP(C270,ineq_lookup!$A$2:$B$9,2,0)</f>
        <v>Crown with N subsets of vertices</v>
      </c>
      <c r="E270" s="24" t="s">
        <v>2018</v>
      </c>
      <c r="F270" s="25">
        <v>0.68200000000000005</v>
      </c>
      <c r="G270" s="25">
        <v>0.77800000000000002</v>
      </c>
      <c r="H270" s="25">
        <v>0</v>
      </c>
      <c r="I270" s="25">
        <v>0.58599999999999997</v>
      </c>
      <c r="J270" s="25">
        <v>0.77800000000000002</v>
      </c>
      <c r="K270" s="25">
        <v>0.45200000000000001</v>
      </c>
      <c r="L270" s="25">
        <v>0</v>
      </c>
      <c r="M270" s="26">
        <v>0.210722461342812</v>
      </c>
      <c r="N270" s="26">
        <v>0.59500981867313396</v>
      </c>
    </row>
    <row r="271" spans="1:14" x14ac:dyDescent="0.2">
      <c r="A271" s="6" t="s">
        <v>962</v>
      </c>
      <c r="B271" s="6">
        <v>269</v>
      </c>
      <c r="C271" s="24">
        <v>7</v>
      </c>
      <c r="D271" s="17" t="str">
        <f>VLOOKUP(C271,ineq_lookup!$A$2:$B$9,2,0)</f>
        <v>Crown with N subsets of vertices</v>
      </c>
      <c r="E271" s="24" t="s">
        <v>2019</v>
      </c>
      <c r="F271" s="25">
        <v>0.66600000000000004</v>
      </c>
      <c r="G271" s="25">
        <v>0.79500000000000004</v>
      </c>
      <c r="H271" s="25">
        <v>0</v>
      </c>
      <c r="I271" s="25">
        <v>0.55400000000000005</v>
      </c>
      <c r="J271" s="25">
        <v>0.77700000000000002</v>
      </c>
      <c r="K271" s="25">
        <v>0.439</v>
      </c>
      <c r="L271" s="25">
        <v>0</v>
      </c>
      <c r="M271" s="26">
        <v>0.20424416164557099</v>
      </c>
      <c r="N271" s="26">
        <v>0.51909243067105604</v>
      </c>
    </row>
    <row r="272" spans="1:14" x14ac:dyDescent="0.2">
      <c r="A272" s="6" t="s">
        <v>962</v>
      </c>
      <c r="B272" s="6">
        <v>270</v>
      </c>
      <c r="C272" s="24">
        <v>7</v>
      </c>
      <c r="D272" s="17" t="str">
        <f>VLOOKUP(C272,ineq_lookup!$A$2:$B$9,2,0)</f>
        <v>Crown with N subsets of vertices</v>
      </c>
      <c r="E272" s="24" t="s">
        <v>2020</v>
      </c>
      <c r="F272" s="25">
        <v>0.61</v>
      </c>
      <c r="G272" s="25">
        <v>0.69699999999999995</v>
      </c>
      <c r="H272" s="25">
        <v>0.69699999999999995</v>
      </c>
      <c r="I272" s="25">
        <v>0.58799999999999997</v>
      </c>
      <c r="J272" s="25">
        <v>0.58799999999999997</v>
      </c>
      <c r="K272" s="25">
        <v>0.42599999999999999</v>
      </c>
      <c r="L272" s="25">
        <v>0.42599999999999999</v>
      </c>
      <c r="M272" s="26">
        <v>0.22720917314291</v>
      </c>
      <c r="N272" s="26">
        <v>0.22720917314291</v>
      </c>
    </row>
    <row r="273" spans="1:14" x14ac:dyDescent="0.2">
      <c r="A273" s="6" t="s">
        <v>962</v>
      </c>
      <c r="B273" s="6">
        <v>271</v>
      </c>
      <c r="C273" s="24">
        <v>7</v>
      </c>
      <c r="D273" s="17" t="str">
        <f>VLOOKUP(C273,ineq_lookup!$A$2:$B$9,2,0)</f>
        <v>Crown with N subsets of vertices</v>
      </c>
      <c r="E273" s="24" t="s">
        <v>2021</v>
      </c>
      <c r="F273" s="25">
        <v>0.66200000000000003</v>
      </c>
      <c r="G273" s="25">
        <v>0.73099999999999998</v>
      </c>
      <c r="H273" s="25">
        <v>0</v>
      </c>
      <c r="I273" s="25">
        <v>0.58299999999999996</v>
      </c>
      <c r="J273" s="25">
        <v>0.77300000000000002</v>
      </c>
      <c r="K273" s="25">
        <v>0.435</v>
      </c>
      <c r="L273" s="25">
        <v>0</v>
      </c>
      <c r="M273" s="26">
        <v>0.21491188183426899</v>
      </c>
      <c r="N273" s="26">
        <v>0.63589787483215299</v>
      </c>
    </row>
    <row r="274" spans="1:14" x14ac:dyDescent="0.2">
      <c r="A274" s="6" t="s">
        <v>962</v>
      </c>
      <c r="B274" s="6">
        <v>272</v>
      </c>
      <c r="C274" s="24">
        <v>7</v>
      </c>
      <c r="D274" s="17" t="str">
        <f>VLOOKUP(C274,ineq_lookup!$A$2:$B$9,2,0)</f>
        <v>Crown with N subsets of vertices</v>
      </c>
      <c r="E274" s="24" t="s">
        <v>2022</v>
      </c>
      <c r="F274" s="25">
        <v>0.68400000000000005</v>
      </c>
      <c r="G274" s="25">
        <v>0.58499999999999996</v>
      </c>
      <c r="H274" s="25">
        <v>0</v>
      </c>
      <c r="I274" s="25">
        <v>0.68700000000000006</v>
      </c>
      <c r="J274" s="25">
        <v>0.77800000000000002</v>
      </c>
      <c r="K274" s="25">
        <v>0.45100000000000001</v>
      </c>
      <c r="L274" s="25">
        <v>0</v>
      </c>
      <c r="M274" s="26">
        <v>0.22795917093753801</v>
      </c>
      <c r="N274" s="26">
        <v>0.689329013228416</v>
      </c>
    </row>
  </sheetData>
  <conditionalFormatting sqref="F3:L27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7A669-7C5F-9D4C-9D69-50781F023FF0}">
  <dimension ref="A1:M338"/>
  <sheetViews>
    <sheetView tabSelected="1" zoomScaleNormal="100" workbookViewId="0">
      <selection activeCell="H13" sqref="H13"/>
    </sheetView>
  </sheetViews>
  <sheetFormatPr baseColWidth="10" defaultRowHeight="16" x14ac:dyDescent="0.2"/>
  <cols>
    <col min="1" max="1" width="7.33203125" style="1" bestFit="1" customWidth="1"/>
    <col min="2" max="2" width="9.5" style="1" customWidth="1"/>
    <col min="3" max="3" width="11.1640625" style="1" bestFit="1" customWidth="1"/>
    <col min="4" max="4" width="14.83203125" style="1" bestFit="1" customWidth="1"/>
    <col min="5" max="5" width="8.83203125" style="1" bestFit="1" customWidth="1"/>
    <col min="6" max="6" width="13.6640625" style="1" bestFit="1" customWidth="1"/>
    <col min="7" max="7" width="12.5" style="1" bestFit="1" customWidth="1"/>
    <col min="8" max="8" width="16.6640625" style="1" bestFit="1" customWidth="1"/>
    <col min="9" max="9" width="15.33203125" style="1" bestFit="1" customWidth="1"/>
    <col min="10" max="10" width="10.5" style="1" bestFit="1" customWidth="1"/>
    <col min="11" max="11" width="9.33203125" style="1" bestFit="1" customWidth="1"/>
    <col min="12" max="12" width="12.5" style="1" bestFit="1" customWidth="1"/>
    <col min="13" max="13" width="11.33203125" style="1" bestFit="1" customWidth="1"/>
    <col min="14" max="16384" width="10.83203125" style="1"/>
  </cols>
  <sheetData>
    <row r="1" spans="1:13" ht="19" x14ac:dyDescent="0.25">
      <c r="A1" s="47" t="s">
        <v>2035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7" thickBot="1" x14ac:dyDescent="0.25">
      <c r="A2" s="48" t="s">
        <v>1430</v>
      </c>
      <c r="B2" s="48" t="s">
        <v>1705</v>
      </c>
      <c r="C2" s="48" t="s">
        <v>1998</v>
      </c>
      <c r="D2" s="48" t="s">
        <v>1999</v>
      </c>
      <c r="E2" s="48" t="s">
        <v>2000</v>
      </c>
      <c r="F2" s="48" t="s">
        <v>2001</v>
      </c>
      <c r="G2" s="48" t="s">
        <v>2002</v>
      </c>
      <c r="H2" s="48" t="s">
        <v>2003</v>
      </c>
      <c r="I2" s="48" t="s">
        <v>2004</v>
      </c>
      <c r="J2" s="48" t="s">
        <v>2005</v>
      </c>
      <c r="K2" s="48" t="s">
        <v>2006</v>
      </c>
      <c r="L2" s="46" t="s">
        <v>2007</v>
      </c>
      <c r="M2" s="46" t="s">
        <v>2008</v>
      </c>
    </row>
    <row r="3" spans="1:13" ht="17" thickTop="1" x14ac:dyDescent="0.2">
      <c r="A3" s="6" t="s">
        <v>2034</v>
      </c>
      <c r="B3" s="6">
        <v>1</v>
      </c>
      <c r="C3" s="17">
        <v>0</v>
      </c>
      <c r="D3" s="17" t="s">
        <v>983</v>
      </c>
      <c r="E3" s="19">
        <v>0.871</v>
      </c>
      <c r="F3" s="19">
        <v>0.80100000000000005</v>
      </c>
      <c r="G3" s="19">
        <v>0.89</v>
      </c>
      <c r="H3" s="19">
        <v>0.80200000000000005</v>
      </c>
      <c r="I3" s="19">
        <v>0.80300000000000005</v>
      </c>
      <c r="J3" s="19">
        <v>0.81200000000000006</v>
      </c>
      <c r="K3" s="19">
        <v>0.82899999999999996</v>
      </c>
      <c r="L3" s="45">
        <v>0.62308770418167103</v>
      </c>
      <c r="M3" s="45">
        <v>0.48157274723053001</v>
      </c>
    </row>
    <row r="4" spans="1:13" x14ac:dyDescent="0.2">
      <c r="A4" s="6" t="s">
        <v>2034</v>
      </c>
      <c r="B4" s="6">
        <v>2</v>
      </c>
      <c r="C4" s="17">
        <v>0</v>
      </c>
      <c r="D4" s="17" t="s">
        <v>984</v>
      </c>
      <c r="E4" s="19">
        <v>0.86499999999999999</v>
      </c>
      <c r="F4" s="19">
        <v>0.80400000000000005</v>
      </c>
      <c r="G4" s="19">
        <v>0.89500000000000002</v>
      </c>
      <c r="H4" s="19">
        <v>0.78600000000000003</v>
      </c>
      <c r="I4" s="19">
        <v>0.79200000000000004</v>
      </c>
      <c r="J4" s="19">
        <v>0.80100000000000005</v>
      </c>
      <c r="K4" s="19">
        <v>0.82199999999999995</v>
      </c>
      <c r="L4" s="18">
        <v>0.58032649755477905</v>
      </c>
      <c r="M4" s="18">
        <v>0.48365157842636097</v>
      </c>
    </row>
    <row r="5" spans="1:13" x14ac:dyDescent="0.2">
      <c r="A5" s="6" t="s">
        <v>2034</v>
      </c>
      <c r="B5" s="6">
        <v>3</v>
      </c>
      <c r="C5" s="17">
        <v>0</v>
      </c>
      <c r="D5" s="17" t="s">
        <v>985</v>
      </c>
      <c r="E5" s="19">
        <v>0.93200000000000005</v>
      </c>
      <c r="F5" s="19">
        <v>0.89100000000000001</v>
      </c>
      <c r="G5" s="19">
        <v>0.92100000000000004</v>
      </c>
      <c r="H5" s="19">
        <v>0.85799999999999998</v>
      </c>
      <c r="I5" s="19">
        <v>0.85899999999999999</v>
      </c>
      <c r="J5" s="19">
        <v>0.87</v>
      </c>
      <c r="K5" s="19">
        <v>0.875</v>
      </c>
      <c r="L5" s="18">
        <v>0.54039037227630604</v>
      </c>
      <c r="M5" s="18">
        <v>0.47970339655876199</v>
      </c>
    </row>
    <row r="6" spans="1:13" x14ac:dyDescent="0.2">
      <c r="A6" s="6" t="s">
        <v>2034</v>
      </c>
      <c r="B6" s="6">
        <v>4</v>
      </c>
      <c r="C6" s="17">
        <v>0</v>
      </c>
      <c r="D6" s="17" t="s">
        <v>2009</v>
      </c>
      <c r="E6" s="19">
        <v>0.88200000000000001</v>
      </c>
      <c r="F6" s="19">
        <v>0.85299999999999998</v>
      </c>
      <c r="G6" s="19">
        <v>0.91800000000000004</v>
      </c>
      <c r="H6" s="19">
        <v>0.80600000000000005</v>
      </c>
      <c r="I6" s="19">
        <v>0.80700000000000005</v>
      </c>
      <c r="J6" s="19">
        <v>0.82499999999999996</v>
      </c>
      <c r="K6" s="19">
        <v>0.83599999999999997</v>
      </c>
      <c r="L6" s="18">
        <v>0.53860388696193695</v>
      </c>
      <c r="M6" s="18">
        <v>0.458971858024597</v>
      </c>
    </row>
    <row r="7" spans="1:13" x14ac:dyDescent="0.2">
      <c r="A7" s="6" t="s">
        <v>2034</v>
      </c>
      <c r="B7" s="6">
        <v>5</v>
      </c>
      <c r="C7" s="17">
        <v>0</v>
      </c>
      <c r="D7" s="17" t="s">
        <v>2010</v>
      </c>
      <c r="E7" s="19">
        <v>0.91800000000000004</v>
      </c>
      <c r="F7" s="19">
        <v>0.88500000000000001</v>
      </c>
      <c r="G7" s="19">
        <v>0.93700000000000006</v>
      </c>
      <c r="H7" s="19">
        <v>0.84199999999999997</v>
      </c>
      <c r="I7" s="19">
        <v>0.83599999999999997</v>
      </c>
      <c r="J7" s="19">
        <v>0.85699999999999998</v>
      </c>
      <c r="K7" s="19">
        <v>0.86</v>
      </c>
      <c r="L7" s="18">
        <v>0.54595217108726501</v>
      </c>
      <c r="M7" s="18">
        <v>0.44905276596546201</v>
      </c>
    </row>
    <row r="8" spans="1:13" x14ac:dyDescent="0.2">
      <c r="A8" s="6" t="s">
        <v>2034</v>
      </c>
      <c r="B8" s="6">
        <v>6</v>
      </c>
      <c r="C8" s="17">
        <v>0</v>
      </c>
      <c r="D8" s="17" t="s">
        <v>2011</v>
      </c>
      <c r="E8" s="19">
        <v>0.92400000000000004</v>
      </c>
      <c r="F8" s="19">
        <v>0.88200000000000001</v>
      </c>
      <c r="G8" s="19">
        <v>0.91600000000000004</v>
      </c>
      <c r="H8" s="19">
        <v>0.84699999999999998</v>
      </c>
      <c r="I8" s="19">
        <v>0.84899999999999998</v>
      </c>
      <c r="J8" s="19">
        <v>0.86099999999999999</v>
      </c>
      <c r="K8" s="19">
        <v>0.86599999999999999</v>
      </c>
      <c r="L8" s="18">
        <v>0.55335578322410595</v>
      </c>
      <c r="M8" s="18">
        <v>0.50584647059440602</v>
      </c>
    </row>
    <row r="9" spans="1:13" x14ac:dyDescent="0.2">
      <c r="A9" s="6" t="s">
        <v>2034</v>
      </c>
      <c r="B9" s="6">
        <v>7</v>
      </c>
      <c r="C9" s="17">
        <v>0</v>
      </c>
      <c r="D9" s="17" t="s">
        <v>2012</v>
      </c>
      <c r="E9" s="19">
        <v>0.91500000000000004</v>
      </c>
      <c r="F9" s="19">
        <v>0.88700000000000001</v>
      </c>
      <c r="G9" s="19">
        <v>0.95699999999999996</v>
      </c>
      <c r="H9" s="19">
        <v>0.83399999999999996</v>
      </c>
      <c r="I9" s="19">
        <v>0.83</v>
      </c>
      <c r="J9" s="19">
        <v>0.85099999999999998</v>
      </c>
      <c r="K9" s="19">
        <v>0.85799999999999998</v>
      </c>
      <c r="L9" s="18">
        <v>0.53789864977200796</v>
      </c>
      <c r="M9" s="18">
        <v>0.42228028178214999</v>
      </c>
    </row>
    <row r="10" spans="1:13" x14ac:dyDescent="0.2">
      <c r="A10" s="6" t="s">
        <v>2034</v>
      </c>
      <c r="B10" s="6">
        <v>8</v>
      </c>
      <c r="C10" s="17">
        <v>0</v>
      </c>
      <c r="D10" s="17" t="s">
        <v>2013</v>
      </c>
      <c r="E10" s="19">
        <v>0.85</v>
      </c>
      <c r="F10" s="19">
        <v>0.82299999999999995</v>
      </c>
      <c r="G10" s="19">
        <v>0.93600000000000005</v>
      </c>
      <c r="H10" s="19">
        <v>0.79300000000000004</v>
      </c>
      <c r="I10" s="19">
        <v>0.77700000000000002</v>
      </c>
      <c r="J10" s="19">
        <v>0.81</v>
      </c>
      <c r="K10" s="19">
        <v>0.81899999999999995</v>
      </c>
      <c r="L10" s="18">
        <v>0.53990250825882002</v>
      </c>
      <c r="M10" s="18">
        <v>0.34363242983818099</v>
      </c>
    </row>
    <row r="11" spans="1:13" x14ac:dyDescent="0.2">
      <c r="A11" s="6" t="s">
        <v>2034</v>
      </c>
      <c r="B11" s="6">
        <v>9</v>
      </c>
      <c r="C11" s="17">
        <v>0</v>
      </c>
      <c r="D11" s="17" t="s">
        <v>2014</v>
      </c>
      <c r="E11" s="19">
        <v>0.81599999999999995</v>
      </c>
      <c r="F11" s="19">
        <v>0.871</v>
      </c>
      <c r="G11" s="19">
        <v>0.92800000000000005</v>
      </c>
      <c r="H11" s="19">
        <v>0.77200000000000002</v>
      </c>
      <c r="I11" s="19">
        <v>0.76800000000000002</v>
      </c>
      <c r="J11" s="19">
        <v>0.80400000000000005</v>
      </c>
      <c r="K11" s="19">
        <v>0.81100000000000005</v>
      </c>
      <c r="L11" s="18">
        <v>0.57291346788406405</v>
      </c>
      <c r="M11" s="18">
        <v>0.44094368815422103</v>
      </c>
    </row>
    <row r="12" spans="1:13" x14ac:dyDescent="0.2">
      <c r="A12" s="6" t="s">
        <v>2034</v>
      </c>
      <c r="B12" s="6">
        <v>10</v>
      </c>
      <c r="C12" s="17">
        <v>0</v>
      </c>
      <c r="D12" s="17" t="s">
        <v>2015</v>
      </c>
      <c r="E12" s="19">
        <v>0.88200000000000001</v>
      </c>
      <c r="F12" s="19">
        <v>0.82299999999999995</v>
      </c>
      <c r="G12" s="19">
        <v>0.91</v>
      </c>
      <c r="H12" s="19">
        <v>0.81</v>
      </c>
      <c r="I12" s="19">
        <v>0.80200000000000005</v>
      </c>
      <c r="J12" s="19">
        <v>0.82299999999999995</v>
      </c>
      <c r="K12" s="19">
        <v>0.83099999999999996</v>
      </c>
      <c r="L12" s="18">
        <v>0.49049028754234297</v>
      </c>
      <c r="M12" s="18">
        <v>0.39794740080833402</v>
      </c>
    </row>
    <row r="13" spans="1:13" x14ac:dyDescent="0.2">
      <c r="A13" s="6" t="s">
        <v>2034</v>
      </c>
      <c r="B13" s="6">
        <v>11</v>
      </c>
      <c r="C13" s="17">
        <v>0</v>
      </c>
      <c r="D13" s="17" t="s">
        <v>2016</v>
      </c>
      <c r="E13" s="19">
        <v>0.85299999999999998</v>
      </c>
      <c r="F13" s="19">
        <v>0.84599999999999997</v>
      </c>
      <c r="G13" s="19">
        <v>0.92100000000000004</v>
      </c>
      <c r="H13" s="19">
        <v>0.79200000000000004</v>
      </c>
      <c r="I13" s="19">
        <v>0.78600000000000003</v>
      </c>
      <c r="J13" s="19">
        <v>0.81299999999999994</v>
      </c>
      <c r="K13" s="19">
        <v>0.82199999999999995</v>
      </c>
      <c r="L13" s="18">
        <v>0.568210870027542</v>
      </c>
      <c r="M13" s="18">
        <v>0.440591871738434</v>
      </c>
    </row>
    <row r="14" spans="1:13" x14ac:dyDescent="0.2">
      <c r="A14" s="6" t="s">
        <v>2034</v>
      </c>
      <c r="B14" s="6">
        <v>12</v>
      </c>
      <c r="C14" s="17">
        <v>0</v>
      </c>
      <c r="D14" s="17" t="s">
        <v>2017</v>
      </c>
      <c r="E14" s="19">
        <v>0.88500000000000001</v>
      </c>
      <c r="F14" s="19">
        <v>0.81499999999999995</v>
      </c>
      <c r="G14" s="19">
        <v>0.93200000000000005</v>
      </c>
      <c r="H14" s="19">
        <v>0.81</v>
      </c>
      <c r="I14" s="19">
        <v>0.8</v>
      </c>
      <c r="J14" s="19">
        <v>0.82099999999999995</v>
      </c>
      <c r="K14" s="19">
        <v>0.83299999999999996</v>
      </c>
      <c r="L14" s="18">
        <v>0.57593968510627802</v>
      </c>
      <c r="M14" s="18">
        <v>0.38823989033699002</v>
      </c>
    </row>
    <row r="15" spans="1:13" x14ac:dyDescent="0.2">
      <c r="A15" s="6" t="s">
        <v>2034</v>
      </c>
      <c r="B15" s="6">
        <v>13</v>
      </c>
      <c r="C15" s="17">
        <v>0</v>
      </c>
      <c r="D15" s="17" t="s">
        <v>2018</v>
      </c>
      <c r="E15" s="19">
        <v>0.88500000000000001</v>
      </c>
      <c r="F15" s="19">
        <v>0.82699999999999996</v>
      </c>
      <c r="G15" s="19">
        <v>0.93100000000000005</v>
      </c>
      <c r="H15" s="19">
        <v>0.80600000000000005</v>
      </c>
      <c r="I15" s="19">
        <v>0.79800000000000004</v>
      </c>
      <c r="J15" s="19">
        <v>0.82099999999999995</v>
      </c>
      <c r="K15" s="19">
        <v>0.83099999999999996</v>
      </c>
      <c r="L15" s="18">
        <v>0.593938648700714</v>
      </c>
      <c r="M15" s="18">
        <v>0.45677040517330197</v>
      </c>
    </row>
    <row r="16" spans="1:13" x14ac:dyDescent="0.2">
      <c r="A16" s="6" t="s">
        <v>2034</v>
      </c>
      <c r="B16" s="6">
        <v>14</v>
      </c>
      <c r="C16" s="17">
        <v>0</v>
      </c>
      <c r="D16" s="17" t="s">
        <v>2019</v>
      </c>
      <c r="E16" s="19">
        <v>0.88600000000000001</v>
      </c>
      <c r="F16" s="19">
        <v>0.80500000000000005</v>
      </c>
      <c r="G16" s="19">
        <v>0.93700000000000006</v>
      </c>
      <c r="H16" s="19">
        <v>0.80900000000000005</v>
      </c>
      <c r="I16" s="19">
        <v>0.79300000000000004</v>
      </c>
      <c r="J16" s="19">
        <v>0.81799999999999995</v>
      </c>
      <c r="K16" s="19">
        <v>0.82899999999999996</v>
      </c>
      <c r="L16" s="18">
        <v>0.62313155333201098</v>
      </c>
      <c r="M16" s="18">
        <v>0.41612540682156901</v>
      </c>
    </row>
    <row r="17" spans="1:13" x14ac:dyDescent="0.2">
      <c r="A17" s="6" t="s">
        <v>2034</v>
      </c>
      <c r="B17" s="6">
        <v>15</v>
      </c>
      <c r="C17" s="17">
        <v>0</v>
      </c>
      <c r="D17" s="17" t="s">
        <v>2020</v>
      </c>
      <c r="E17" s="19">
        <v>0.86399999999999999</v>
      </c>
      <c r="F17" s="19">
        <v>0.84299999999999997</v>
      </c>
      <c r="G17" s="19">
        <v>0.91500000000000004</v>
      </c>
      <c r="H17" s="19">
        <v>0.80600000000000005</v>
      </c>
      <c r="I17" s="19">
        <v>0.79900000000000004</v>
      </c>
      <c r="J17" s="19">
        <v>0.82299999999999995</v>
      </c>
      <c r="K17" s="19">
        <v>0.83</v>
      </c>
      <c r="L17" s="18">
        <v>0.55060124397277799</v>
      </c>
      <c r="M17" s="18">
        <v>0.41668440401554102</v>
      </c>
    </row>
    <row r="18" spans="1:13" x14ac:dyDescent="0.2">
      <c r="A18" s="6" t="s">
        <v>2034</v>
      </c>
      <c r="B18" s="6">
        <v>16</v>
      </c>
      <c r="C18" s="17">
        <v>0</v>
      </c>
      <c r="D18" s="17" t="s">
        <v>2021</v>
      </c>
      <c r="E18" s="19">
        <v>0.86299999999999999</v>
      </c>
      <c r="F18" s="19">
        <v>0.89800000000000002</v>
      </c>
      <c r="G18" s="19">
        <v>0.93500000000000005</v>
      </c>
      <c r="H18" s="19">
        <v>0.79700000000000004</v>
      </c>
      <c r="I18" s="19">
        <v>0.79400000000000004</v>
      </c>
      <c r="J18" s="19">
        <v>0.82599999999999996</v>
      </c>
      <c r="K18" s="19">
        <v>0.83</v>
      </c>
      <c r="L18" s="18">
        <v>0.501892790198326</v>
      </c>
      <c r="M18" s="18">
        <v>0.44225996732711798</v>
      </c>
    </row>
    <row r="19" spans="1:13" x14ac:dyDescent="0.2">
      <c r="A19" s="6" t="s">
        <v>2034</v>
      </c>
      <c r="B19" s="6">
        <v>17</v>
      </c>
      <c r="C19" s="17">
        <v>0</v>
      </c>
      <c r="D19" s="17" t="s">
        <v>2022</v>
      </c>
      <c r="E19" s="19">
        <v>0.92100000000000004</v>
      </c>
      <c r="F19" s="19">
        <v>0.88600000000000001</v>
      </c>
      <c r="G19" s="19">
        <v>0.94</v>
      </c>
      <c r="H19" s="19">
        <v>0.84899999999999998</v>
      </c>
      <c r="I19" s="19">
        <v>0.84799999999999998</v>
      </c>
      <c r="J19" s="19">
        <v>0.86299999999999999</v>
      </c>
      <c r="K19" s="19">
        <v>0.86899999999999999</v>
      </c>
      <c r="L19" s="18">
        <v>0.50930452346801802</v>
      </c>
      <c r="M19" s="18">
        <v>0.41071359813213398</v>
      </c>
    </row>
    <row r="20" spans="1:13" x14ac:dyDescent="0.2">
      <c r="A20" s="6" t="s">
        <v>962</v>
      </c>
      <c r="B20" s="6">
        <v>137</v>
      </c>
      <c r="C20" s="24">
        <v>0</v>
      </c>
      <c r="D20" s="24" t="s">
        <v>983</v>
      </c>
      <c r="E20" s="19">
        <v>0.83399999999999996</v>
      </c>
      <c r="F20" s="19">
        <v>0.76500000000000001</v>
      </c>
      <c r="G20" s="19">
        <v>0.88800000000000001</v>
      </c>
      <c r="H20" s="19">
        <v>0.76700000000000002</v>
      </c>
      <c r="I20" s="19">
        <v>0.746</v>
      </c>
      <c r="J20" s="19">
        <v>0.755</v>
      </c>
      <c r="K20" s="19">
        <v>0.76700000000000002</v>
      </c>
      <c r="L20" s="18">
        <v>0.63177579641342196</v>
      </c>
      <c r="M20" s="18">
        <v>0.49995386600494401</v>
      </c>
    </row>
    <row r="21" spans="1:13" x14ac:dyDescent="0.2">
      <c r="A21" s="6" t="s">
        <v>962</v>
      </c>
      <c r="B21" s="6">
        <v>138</v>
      </c>
      <c r="C21" s="24">
        <v>0</v>
      </c>
      <c r="D21" s="24" t="s">
        <v>984</v>
      </c>
      <c r="E21" s="19">
        <v>0.755</v>
      </c>
      <c r="F21" s="19">
        <v>0.67500000000000004</v>
      </c>
      <c r="G21" s="19">
        <v>0.96199999999999997</v>
      </c>
      <c r="H21" s="19">
        <v>0.69499999999999995</v>
      </c>
      <c r="I21" s="19">
        <v>0.60099999999999998</v>
      </c>
      <c r="J21" s="19">
        <v>0.67500000000000004</v>
      </c>
      <c r="K21" s="19">
        <v>0.69399999999999995</v>
      </c>
      <c r="L21" s="18">
        <v>0.63421326875686701</v>
      </c>
      <c r="M21" s="18">
        <v>0.27331453561782798</v>
      </c>
    </row>
    <row r="22" spans="1:13" x14ac:dyDescent="0.2">
      <c r="A22" s="6" t="s">
        <v>962</v>
      </c>
      <c r="B22" s="6">
        <v>139</v>
      </c>
      <c r="C22" s="24">
        <v>0</v>
      </c>
      <c r="D22" s="24" t="s">
        <v>985</v>
      </c>
      <c r="E22" s="19">
        <v>0.85899999999999999</v>
      </c>
      <c r="F22" s="19">
        <v>0.85899999999999999</v>
      </c>
      <c r="G22" s="19">
        <v>0.873</v>
      </c>
      <c r="H22" s="19">
        <v>0.76800000000000002</v>
      </c>
      <c r="I22" s="19">
        <v>0.76500000000000001</v>
      </c>
      <c r="J22" s="19">
        <v>0.77700000000000002</v>
      </c>
      <c r="K22" s="19">
        <v>0.77700000000000002</v>
      </c>
      <c r="L22" s="18">
        <v>0.51081764698028598</v>
      </c>
      <c r="M22" s="18">
        <v>0.48217695951461798</v>
      </c>
    </row>
    <row r="23" spans="1:13" x14ac:dyDescent="0.2">
      <c r="A23" s="6" t="s">
        <v>962</v>
      </c>
      <c r="B23" s="6">
        <v>140</v>
      </c>
      <c r="C23" s="24">
        <v>0</v>
      </c>
      <c r="D23" s="24" t="s">
        <v>2009</v>
      </c>
      <c r="E23" s="19">
        <v>0.81299999999999994</v>
      </c>
      <c r="F23" s="19">
        <v>0.72699999999999998</v>
      </c>
      <c r="G23" s="19">
        <v>0.89200000000000002</v>
      </c>
      <c r="H23" s="19">
        <v>0.73399999999999999</v>
      </c>
      <c r="I23" s="19">
        <v>0.70499999999999996</v>
      </c>
      <c r="J23" s="19">
        <v>0.72</v>
      </c>
      <c r="K23" s="19">
        <v>0.74</v>
      </c>
      <c r="L23" s="18">
        <v>0.61344188451767001</v>
      </c>
      <c r="M23" s="18">
        <v>0.441228717565537</v>
      </c>
    </row>
    <row r="24" spans="1:13" x14ac:dyDescent="0.2">
      <c r="A24" s="6" t="s">
        <v>962</v>
      </c>
      <c r="B24" s="6">
        <v>141</v>
      </c>
      <c r="C24" s="24">
        <v>0</v>
      </c>
      <c r="D24" s="24" t="s">
        <v>2010</v>
      </c>
      <c r="E24" s="19">
        <v>0.86099999999999999</v>
      </c>
      <c r="F24" s="19">
        <v>0.84699999999999998</v>
      </c>
      <c r="G24" s="19">
        <v>0.873</v>
      </c>
      <c r="H24" s="19">
        <v>0.77500000000000002</v>
      </c>
      <c r="I24" s="19">
        <v>0.77</v>
      </c>
      <c r="J24" s="19">
        <v>0.78</v>
      </c>
      <c r="K24" s="19">
        <v>0.78100000000000003</v>
      </c>
      <c r="L24" s="18">
        <v>0.54685339331626903</v>
      </c>
      <c r="M24" s="18">
        <v>0.51434463262557995</v>
      </c>
    </row>
    <row r="25" spans="1:13" x14ac:dyDescent="0.2">
      <c r="A25" s="6" t="s">
        <v>962</v>
      </c>
      <c r="B25" s="6">
        <v>142</v>
      </c>
      <c r="C25" s="24">
        <v>0</v>
      </c>
      <c r="D25" s="24" t="s">
        <v>2011</v>
      </c>
      <c r="E25" s="19">
        <v>0.83699999999999997</v>
      </c>
      <c r="F25" s="19">
        <v>0.78300000000000003</v>
      </c>
      <c r="G25" s="19">
        <v>0.86499999999999999</v>
      </c>
      <c r="H25" s="19">
        <v>0.75</v>
      </c>
      <c r="I25" s="19">
        <v>0.73499999999999999</v>
      </c>
      <c r="J25" s="19">
        <v>0.746</v>
      </c>
      <c r="K25" s="19">
        <v>0.754</v>
      </c>
      <c r="L25" s="18">
        <v>0.57633724808692899</v>
      </c>
      <c r="M25" s="18">
        <v>0.479513108730316</v>
      </c>
    </row>
    <row r="26" spans="1:13" x14ac:dyDescent="0.2">
      <c r="A26" s="6" t="s">
        <v>962</v>
      </c>
      <c r="B26" s="6">
        <v>143</v>
      </c>
      <c r="C26" s="24">
        <v>0</v>
      </c>
      <c r="D26" s="24" t="s">
        <v>2012</v>
      </c>
      <c r="E26" s="19">
        <v>0.84499999999999997</v>
      </c>
      <c r="F26" s="19">
        <v>0.755</v>
      </c>
      <c r="G26" s="19">
        <v>0.86499999999999999</v>
      </c>
      <c r="H26" s="19">
        <v>0.75900000000000001</v>
      </c>
      <c r="I26" s="19">
        <v>0.747</v>
      </c>
      <c r="J26" s="19">
        <v>0.747</v>
      </c>
      <c r="K26" s="19">
        <v>0.76300000000000001</v>
      </c>
      <c r="L26" s="18">
        <v>0.61949285864829995</v>
      </c>
      <c r="M26" s="18">
        <v>0.493981500466665</v>
      </c>
    </row>
    <row r="27" spans="1:13" x14ac:dyDescent="0.2">
      <c r="A27" s="6" t="s">
        <v>962</v>
      </c>
      <c r="B27" s="6">
        <v>144</v>
      </c>
      <c r="C27" s="24">
        <v>0</v>
      </c>
      <c r="D27" s="24" t="s">
        <v>2013</v>
      </c>
      <c r="E27" s="19">
        <v>0.83499999999999996</v>
      </c>
      <c r="F27" s="19">
        <v>0.751</v>
      </c>
      <c r="G27" s="19">
        <v>0.88600000000000001</v>
      </c>
      <c r="H27" s="19">
        <v>0.76800000000000002</v>
      </c>
      <c r="I27" s="19">
        <v>0.75600000000000001</v>
      </c>
      <c r="J27" s="19">
        <v>0.752</v>
      </c>
      <c r="K27" s="19">
        <v>0.77300000000000002</v>
      </c>
      <c r="L27" s="18">
        <v>0.63083547353744496</v>
      </c>
      <c r="M27" s="18">
        <v>0.46987569332122803</v>
      </c>
    </row>
    <row r="28" spans="1:13" x14ac:dyDescent="0.2">
      <c r="A28" s="6" t="s">
        <v>962</v>
      </c>
      <c r="B28" s="6">
        <v>145</v>
      </c>
      <c r="C28" s="24">
        <v>0</v>
      </c>
      <c r="D28" s="24" t="s">
        <v>2014</v>
      </c>
      <c r="E28" s="19">
        <v>0.72399999999999998</v>
      </c>
      <c r="F28" s="19">
        <v>0.749</v>
      </c>
      <c r="G28" s="19">
        <v>0</v>
      </c>
      <c r="H28" s="19">
        <v>0.69599999999999995</v>
      </c>
      <c r="I28" s="19">
        <v>0.52700000000000002</v>
      </c>
      <c r="J28" s="19">
        <v>0.69799999999999995</v>
      </c>
      <c r="K28" s="19">
        <v>0</v>
      </c>
      <c r="L28" s="18">
        <v>0.63574081659317005</v>
      </c>
      <c r="M28" s="18">
        <v>0.847908735275269</v>
      </c>
    </row>
    <row r="29" spans="1:13" x14ac:dyDescent="0.2">
      <c r="A29" s="6" t="s">
        <v>962</v>
      </c>
      <c r="B29" s="6">
        <v>146</v>
      </c>
      <c r="C29" s="24">
        <v>0</v>
      </c>
      <c r="D29" s="24" t="s">
        <v>2015</v>
      </c>
      <c r="E29" s="19">
        <v>0.84499999999999997</v>
      </c>
      <c r="F29" s="19">
        <v>0.82299999999999995</v>
      </c>
      <c r="G29" s="19">
        <v>0.871</v>
      </c>
      <c r="H29" s="19">
        <v>0.77400000000000002</v>
      </c>
      <c r="I29" s="19">
        <v>0.76200000000000001</v>
      </c>
      <c r="J29" s="19">
        <v>0.77400000000000002</v>
      </c>
      <c r="K29" s="19">
        <v>0.77500000000000002</v>
      </c>
      <c r="L29" s="18">
        <v>0.505728960037231</v>
      </c>
      <c r="M29" s="18">
        <v>0.45871001482009899</v>
      </c>
    </row>
    <row r="30" spans="1:13" x14ac:dyDescent="0.2">
      <c r="A30" s="6" t="s">
        <v>962</v>
      </c>
      <c r="B30" s="6">
        <v>147</v>
      </c>
      <c r="C30" s="24">
        <v>0</v>
      </c>
      <c r="D30" s="24" t="s">
        <v>2016</v>
      </c>
      <c r="E30" s="19">
        <v>0.81100000000000005</v>
      </c>
      <c r="F30" s="19">
        <v>0.77500000000000002</v>
      </c>
      <c r="G30" s="19">
        <v>0.84699999999999998</v>
      </c>
      <c r="H30" s="19">
        <v>0.748</v>
      </c>
      <c r="I30" s="19">
        <v>0.73599999999999999</v>
      </c>
      <c r="J30" s="19">
        <v>0.74299999999999999</v>
      </c>
      <c r="K30" s="19">
        <v>0.751</v>
      </c>
      <c r="L30" s="18">
        <v>0.60641574859619096</v>
      </c>
      <c r="M30" s="18">
        <v>0.51863694190979004</v>
      </c>
    </row>
    <row r="31" spans="1:13" x14ac:dyDescent="0.2">
      <c r="A31" s="6" t="s">
        <v>962</v>
      </c>
      <c r="B31" s="6">
        <v>148</v>
      </c>
      <c r="C31" s="24">
        <v>0</v>
      </c>
      <c r="D31" s="24" t="s">
        <v>2017</v>
      </c>
      <c r="E31" s="19">
        <v>0.86</v>
      </c>
      <c r="F31" s="19">
        <v>0.84699999999999998</v>
      </c>
      <c r="G31" s="19">
        <v>0.85499999999999998</v>
      </c>
      <c r="H31" s="19">
        <v>0.78700000000000003</v>
      </c>
      <c r="I31" s="19">
        <v>0.78600000000000003</v>
      </c>
      <c r="J31" s="19">
        <v>0.78800000000000003</v>
      </c>
      <c r="K31" s="19">
        <v>0.78900000000000003</v>
      </c>
      <c r="L31" s="18">
        <v>0.54900249838828996</v>
      </c>
      <c r="M31" s="18">
        <v>0.54409916698932703</v>
      </c>
    </row>
    <row r="32" spans="1:13" x14ac:dyDescent="0.2">
      <c r="A32" s="6" t="s">
        <v>962</v>
      </c>
      <c r="B32" s="6">
        <v>149</v>
      </c>
      <c r="C32" s="24">
        <v>0</v>
      </c>
      <c r="D32" s="24" t="s">
        <v>2018</v>
      </c>
      <c r="E32" s="19">
        <v>0.83299999999999996</v>
      </c>
      <c r="F32" s="19">
        <v>0.751</v>
      </c>
      <c r="G32" s="19">
        <v>0.79500000000000004</v>
      </c>
      <c r="H32" s="19">
        <v>0.76300000000000001</v>
      </c>
      <c r="I32" s="19">
        <v>0.75700000000000001</v>
      </c>
      <c r="J32" s="19">
        <v>0.749</v>
      </c>
      <c r="K32" s="19">
        <v>0.754</v>
      </c>
      <c r="L32" s="18">
        <v>0.627688407897949</v>
      </c>
      <c r="M32" s="18">
        <v>0.59856066107749895</v>
      </c>
    </row>
    <row r="33" spans="1:13" x14ac:dyDescent="0.2">
      <c r="A33" s="6" t="s">
        <v>962</v>
      </c>
      <c r="B33" s="6">
        <v>150</v>
      </c>
      <c r="C33" s="24">
        <v>0</v>
      </c>
      <c r="D33" s="24" t="s">
        <v>2019</v>
      </c>
      <c r="E33" s="19">
        <v>0.84899999999999998</v>
      </c>
      <c r="F33" s="19">
        <v>0.76700000000000002</v>
      </c>
      <c r="G33" s="19">
        <v>0.76700000000000002</v>
      </c>
      <c r="H33" s="19">
        <v>0.78100000000000003</v>
      </c>
      <c r="I33" s="19">
        <v>0.78100000000000003</v>
      </c>
      <c r="J33" s="19">
        <v>0.76700000000000002</v>
      </c>
      <c r="K33" s="19">
        <v>0.76700000000000002</v>
      </c>
      <c r="L33" s="18">
        <v>0.63907970984776796</v>
      </c>
      <c r="M33" s="18">
        <v>0.63907970984776796</v>
      </c>
    </row>
    <row r="34" spans="1:13" x14ac:dyDescent="0.2">
      <c r="A34" s="6" t="s">
        <v>962</v>
      </c>
      <c r="B34" s="6">
        <v>151</v>
      </c>
      <c r="C34" s="24">
        <v>0</v>
      </c>
      <c r="D34" s="24" t="s">
        <v>2020</v>
      </c>
      <c r="E34" s="19">
        <v>0.84199999999999997</v>
      </c>
      <c r="F34" s="19">
        <v>0.85699999999999998</v>
      </c>
      <c r="G34" s="19">
        <v>0.85699999999999998</v>
      </c>
      <c r="H34" s="19">
        <v>0.77100000000000002</v>
      </c>
      <c r="I34" s="19">
        <v>0.77100000000000002</v>
      </c>
      <c r="J34" s="19">
        <v>0.77800000000000002</v>
      </c>
      <c r="K34" s="19">
        <v>0.77800000000000002</v>
      </c>
      <c r="L34" s="18">
        <v>0.53681758046150196</v>
      </c>
      <c r="M34" s="18">
        <v>0.53681758046150196</v>
      </c>
    </row>
    <row r="35" spans="1:13" x14ac:dyDescent="0.2">
      <c r="A35" s="6" t="s">
        <v>962</v>
      </c>
      <c r="B35" s="6">
        <v>152</v>
      </c>
      <c r="C35" s="24">
        <v>0</v>
      </c>
      <c r="D35" s="24" t="s">
        <v>2021</v>
      </c>
      <c r="E35" s="19">
        <v>0.76400000000000001</v>
      </c>
      <c r="F35" s="19">
        <v>0.73499999999999999</v>
      </c>
      <c r="G35" s="19">
        <v>0.84299999999999997</v>
      </c>
      <c r="H35" s="19">
        <v>0.69899999999999995</v>
      </c>
      <c r="I35" s="19">
        <v>0.67900000000000005</v>
      </c>
      <c r="J35" s="19">
        <v>0.69599999999999995</v>
      </c>
      <c r="K35" s="19">
        <v>0.71199999999999997</v>
      </c>
      <c r="L35" s="18">
        <v>0.60450479388237</v>
      </c>
      <c r="M35" s="18">
        <v>0.46220272779464699</v>
      </c>
    </row>
    <row r="36" spans="1:13" x14ac:dyDescent="0.2">
      <c r="A36" s="6" t="s">
        <v>962</v>
      </c>
      <c r="B36" s="6">
        <v>153</v>
      </c>
      <c r="C36" s="24">
        <v>0</v>
      </c>
      <c r="D36" s="24" t="s">
        <v>2022</v>
      </c>
      <c r="E36" s="19">
        <v>0.86399999999999999</v>
      </c>
      <c r="F36" s="19">
        <v>0.84499999999999997</v>
      </c>
      <c r="G36" s="19">
        <v>0.873</v>
      </c>
      <c r="H36" s="19">
        <v>0.78500000000000003</v>
      </c>
      <c r="I36" s="19">
        <v>0.77900000000000003</v>
      </c>
      <c r="J36" s="19">
        <v>0.78700000000000003</v>
      </c>
      <c r="K36" s="19">
        <v>0.78800000000000003</v>
      </c>
      <c r="L36" s="18">
        <v>0.53153388202190399</v>
      </c>
      <c r="M36" s="18">
        <v>0.491140186786652</v>
      </c>
    </row>
    <row r="37" spans="1:13" x14ac:dyDescent="0.2">
      <c r="A37" s="6" t="s">
        <v>2034</v>
      </c>
      <c r="B37" s="6">
        <v>274</v>
      </c>
      <c r="C37" s="24">
        <v>0</v>
      </c>
      <c r="D37" s="24" t="s">
        <v>2111</v>
      </c>
      <c r="E37" s="25">
        <v>0.86599999999999999</v>
      </c>
      <c r="F37" s="25">
        <v>0.79500000000000004</v>
      </c>
      <c r="G37" s="25">
        <v>0.94699999999999995</v>
      </c>
      <c r="H37" s="25">
        <v>0.79400000000000004</v>
      </c>
      <c r="I37" s="25">
        <v>0.78900000000000003</v>
      </c>
      <c r="J37" s="25">
        <v>0.80500000000000005</v>
      </c>
      <c r="K37" s="25">
        <v>0.82799999999999996</v>
      </c>
      <c r="L37" s="18">
        <v>0.63962548971176203</v>
      </c>
      <c r="M37" s="18">
        <v>0.35346236824989302</v>
      </c>
    </row>
    <row r="38" spans="1:13" x14ac:dyDescent="0.2">
      <c r="A38" s="6" t="s">
        <v>2034</v>
      </c>
      <c r="B38" s="6">
        <v>275</v>
      </c>
      <c r="C38" s="24">
        <v>0</v>
      </c>
      <c r="D38" s="24" t="s">
        <v>2112</v>
      </c>
      <c r="E38" s="25">
        <v>0.84099999999999997</v>
      </c>
      <c r="F38" s="25">
        <v>0.80200000000000005</v>
      </c>
      <c r="G38" s="25">
        <v>0.90600000000000003</v>
      </c>
      <c r="H38" s="25">
        <v>0.78500000000000003</v>
      </c>
      <c r="I38" s="25">
        <v>0.77400000000000002</v>
      </c>
      <c r="J38" s="25">
        <v>0.8</v>
      </c>
      <c r="K38" s="25">
        <v>0.81100000000000005</v>
      </c>
      <c r="L38" s="18">
        <v>0.58687496185302701</v>
      </c>
      <c r="M38" s="18">
        <v>0.41314464807510398</v>
      </c>
    </row>
    <row r="39" spans="1:13" x14ac:dyDescent="0.2">
      <c r="A39" s="6" t="s">
        <v>962</v>
      </c>
      <c r="B39" s="6">
        <v>290</v>
      </c>
      <c r="C39" s="24">
        <v>0</v>
      </c>
      <c r="D39" s="24" t="s">
        <v>2111</v>
      </c>
      <c r="E39" s="25">
        <v>0.84699999999999998</v>
      </c>
      <c r="F39" s="25">
        <v>0.78100000000000003</v>
      </c>
      <c r="G39" s="25">
        <v>0.81499999999999995</v>
      </c>
      <c r="H39" s="25">
        <v>0.77500000000000002</v>
      </c>
      <c r="I39" s="25">
        <v>0.76700000000000002</v>
      </c>
      <c r="J39" s="25">
        <v>0.76600000000000001</v>
      </c>
      <c r="K39" s="25">
        <v>0.76700000000000002</v>
      </c>
      <c r="L39" s="18">
        <v>0.67460530996322599</v>
      </c>
      <c r="M39" s="18">
        <v>0.63013458251953103</v>
      </c>
    </row>
    <row r="40" spans="1:13" x14ac:dyDescent="0.2">
      <c r="A40" s="6" t="s">
        <v>962</v>
      </c>
      <c r="B40" s="6">
        <v>291</v>
      </c>
      <c r="C40" s="24">
        <v>0</v>
      </c>
      <c r="D40" s="24" t="s">
        <v>2112</v>
      </c>
      <c r="E40" s="25">
        <v>0.83699999999999997</v>
      </c>
      <c r="F40" s="25">
        <v>0.81699999999999995</v>
      </c>
      <c r="G40" s="25">
        <v>0.82899999999999996</v>
      </c>
      <c r="H40" s="25">
        <v>0.76800000000000002</v>
      </c>
      <c r="I40" s="25">
        <v>0.76500000000000001</v>
      </c>
      <c r="J40" s="25">
        <v>0.76800000000000002</v>
      </c>
      <c r="K40" s="25">
        <v>0.76800000000000002</v>
      </c>
      <c r="L40" s="18">
        <v>0.60458129644393899</v>
      </c>
      <c r="M40" s="18">
        <v>0.58540225028991699</v>
      </c>
    </row>
    <row r="41" spans="1:13" x14ac:dyDescent="0.2">
      <c r="A41" s="6" t="s">
        <v>2034</v>
      </c>
      <c r="B41" s="6">
        <v>18</v>
      </c>
      <c r="C41" s="17">
        <v>1</v>
      </c>
      <c r="D41" s="17" t="s">
        <v>983</v>
      </c>
      <c r="E41" s="19">
        <v>0.93400000000000005</v>
      </c>
      <c r="F41" s="19">
        <v>0.97099999999999997</v>
      </c>
      <c r="G41" s="19">
        <v>0.97099999999999997</v>
      </c>
      <c r="H41" s="19">
        <v>0.90200000000000002</v>
      </c>
      <c r="I41" s="19">
        <v>0.90200000000000002</v>
      </c>
      <c r="J41" s="19">
        <v>0.92700000000000005</v>
      </c>
      <c r="K41" s="19">
        <v>0.92700000000000005</v>
      </c>
      <c r="L41" s="18">
        <v>0.65653634071350098</v>
      </c>
      <c r="M41" s="18">
        <v>0.65653634071350098</v>
      </c>
    </row>
    <row r="42" spans="1:13" x14ac:dyDescent="0.2">
      <c r="A42" s="6" t="s">
        <v>2034</v>
      </c>
      <c r="B42" s="6">
        <v>19</v>
      </c>
      <c r="C42" s="17">
        <v>1</v>
      </c>
      <c r="D42" s="17" t="s">
        <v>984</v>
      </c>
      <c r="E42" s="19">
        <v>0.95599999999999996</v>
      </c>
      <c r="F42" s="19">
        <v>0.92300000000000004</v>
      </c>
      <c r="G42" s="19">
        <v>0.98</v>
      </c>
      <c r="H42" s="19">
        <v>0.89900000000000002</v>
      </c>
      <c r="I42" s="19">
        <v>0.91</v>
      </c>
      <c r="J42" s="19">
        <v>0.92100000000000004</v>
      </c>
      <c r="K42" s="19">
        <v>0.93300000000000005</v>
      </c>
      <c r="L42" s="18">
        <v>0.784351587295532</v>
      </c>
      <c r="M42" s="18">
        <v>0.58836317062377896</v>
      </c>
    </row>
    <row r="43" spans="1:13" x14ac:dyDescent="0.2">
      <c r="A43" s="6" t="s">
        <v>2034</v>
      </c>
      <c r="B43" s="6">
        <v>20</v>
      </c>
      <c r="C43" s="17">
        <v>1</v>
      </c>
      <c r="D43" s="17" t="s">
        <v>985</v>
      </c>
      <c r="E43" s="19">
        <v>0.97599999999999998</v>
      </c>
      <c r="F43" s="19">
        <v>0.94499999999999995</v>
      </c>
      <c r="G43" s="19">
        <v>0.96799999999999997</v>
      </c>
      <c r="H43" s="19">
        <v>0.93200000000000005</v>
      </c>
      <c r="I43" s="19">
        <v>0.93500000000000005</v>
      </c>
      <c r="J43" s="19">
        <v>0.94699999999999995</v>
      </c>
      <c r="K43" s="19">
        <v>0.95</v>
      </c>
      <c r="L43" s="18">
        <v>0.70616495609283503</v>
      </c>
      <c r="M43" s="18">
        <v>0.61367428302764904</v>
      </c>
    </row>
    <row r="44" spans="1:13" x14ac:dyDescent="0.2">
      <c r="A44" s="6" t="s">
        <v>2034</v>
      </c>
      <c r="B44" s="6">
        <v>21</v>
      </c>
      <c r="C44" s="17">
        <v>1</v>
      </c>
      <c r="D44" s="17" t="s">
        <v>2009</v>
      </c>
      <c r="E44" s="19">
        <v>0.95399999999999996</v>
      </c>
      <c r="F44" s="19">
        <v>0.96699999999999997</v>
      </c>
      <c r="G44" s="19">
        <v>0.97599999999999998</v>
      </c>
      <c r="H44" s="19">
        <v>0.91300000000000003</v>
      </c>
      <c r="I44" s="19">
        <v>0.91300000000000003</v>
      </c>
      <c r="J44" s="19">
        <v>0.93400000000000005</v>
      </c>
      <c r="K44" s="19">
        <v>0.93500000000000005</v>
      </c>
      <c r="L44" s="18">
        <v>0.71347463130950906</v>
      </c>
      <c r="M44" s="18">
        <v>0.66043414175510395</v>
      </c>
    </row>
    <row r="45" spans="1:13" x14ac:dyDescent="0.2">
      <c r="A45" s="6" t="s">
        <v>2034</v>
      </c>
      <c r="B45" s="6">
        <v>22</v>
      </c>
      <c r="C45" s="17">
        <v>1</v>
      </c>
      <c r="D45" s="17" t="s">
        <v>2010</v>
      </c>
      <c r="E45" s="19">
        <v>0.97</v>
      </c>
      <c r="F45" s="19">
        <v>0.93500000000000005</v>
      </c>
      <c r="G45" s="19">
        <v>0.96699999999999997</v>
      </c>
      <c r="H45" s="19">
        <v>0.92500000000000004</v>
      </c>
      <c r="I45" s="19">
        <v>0.93</v>
      </c>
      <c r="J45" s="19">
        <v>0.94099999999999995</v>
      </c>
      <c r="K45" s="19">
        <v>0.94599999999999995</v>
      </c>
      <c r="L45" s="18">
        <v>0.73864737153053295</v>
      </c>
      <c r="M45" s="18">
        <v>0.67338177561760004</v>
      </c>
    </row>
    <row r="46" spans="1:13" x14ac:dyDescent="0.2">
      <c r="A46" s="6" t="s">
        <v>2034</v>
      </c>
      <c r="B46" s="6">
        <v>23</v>
      </c>
      <c r="C46" s="17">
        <v>1</v>
      </c>
      <c r="D46" s="17" t="s">
        <v>2011</v>
      </c>
      <c r="E46" s="19">
        <v>0.97599999999999998</v>
      </c>
      <c r="F46" s="19">
        <v>0.94699999999999995</v>
      </c>
      <c r="G46" s="19">
        <v>0.97499999999999998</v>
      </c>
      <c r="H46" s="19">
        <v>0.92900000000000005</v>
      </c>
      <c r="I46" s="19">
        <v>0.93300000000000005</v>
      </c>
      <c r="J46" s="19">
        <v>0.94499999999999995</v>
      </c>
      <c r="K46" s="19">
        <v>0.94899999999999995</v>
      </c>
      <c r="L46" s="18">
        <v>0.743540078401566</v>
      </c>
      <c r="M46" s="18">
        <v>0.66388818621635404</v>
      </c>
    </row>
    <row r="47" spans="1:13" x14ac:dyDescent="0.2">
      <c r="A47" s="6" t="s">
        <v>2034</v>
      </c>
      <c r="B47" s="6">
        <v>24</v>
      </c>
      <c r="C47" s="17">
        <v>1</v>
      </c>
      <c r="D47" s="17" t="s">
        <v>2012</v>
      </c>
      <c r="E47" s="19">
        <v>0.97199999999999998</v>
      </c>
      <c r="F47" s="19">
        <v>0.95</v>
      </c>
      <c r="G47" s="19">
        <v>0.97799999999999998</v>
      </c>
      <c r="H47" s="19">
        <v>0.93</v>
      </c>
      <c r="I47" s="19">
        <v>0.92900000000000005</v>
      </c>
      <c r="J47" s="19">
        <v>0.94499999999999995</v>
      </c>
      <c r="K47" s="19">
        <v>0.94599999999999995</v>
      </c>
      <c r="L47" s="18">
        <v>0.74438317616780603</v>
      </c>
      <c r="M47" s="18">
        <v>0.66658955812454201</v>
      </c>
    </row>
    <row r="48" spans="1:13" x14ac:dyDescent="0.2">
      <c r="A48" s="6" t="s">
        <v>2034</v>
      </c>
      <c r="B48" s="6">
        <v>25</v>
      </c>
      <c r="C48" s="17">
        <v>1</v>
      </c>
      <c r="D48" s="17" t="s">
        <v>2013</v>
      </c>
      <c r="E48" s="19">
        <v>0.875</v>
      </c>
      <c r="F48" s="19">
        <v>0.95399999999999996</v>
      </c>
      <c r="G48" s="19">
        <v>0.97899999999999998</v>
      </c>
      <c r="H48" s="19">
        <v>0.876</v>
      </c>
      <c r="I48" s="19">
        <v>0.879</v>
      </c>
      <c r="J48" s="19">
        <v>0.90700000000000003</v>
      </c>
      <c r="K48" s="19">
        <v>0.91100000000000003</v>
      </c>
      <c r="L48" s="18">
        <v>0.43334868550300598</v>
      </c>
      <c r="M48" s="18">
        <v>0.36722952127456698</v>
      </c>
    </row>
    <row r="49" spans="1:13" x14ac:dyDescent="0.2">
      <c r="A49" s="6" t="s">
        <v>2034</v>
      </c>
      <c r="B49" s="6">
        <v>26</v>
      </c>
      <c r="C49" s="17">
        <v>1</v>
      </c>
      <c r="D49" s="17" t="s">
        <v>2014</v>
      </c>
      <c r="E49" s="19">
        <v>0.92800000000000005</v>
      </c>
      <c r="F49" s="19">
        <v>0.94899999999999995</v>
      </c>
      <c r="G49" s="19">
        <v>0.94899999999999995</v>
      </c>
      <c r="H49" s="19">
        <v>0.90400000000000003</v>
      </c>
      <c r="I49" s="19">
        <v>0.90400000000000003</v>
      </c>
      <c r="J49" s="19">
        <v>0.92600000000000005</v>
      </c>
      <c r="K49" s="19">
        <v>0.92600000000000005</v>
      </c>
      <c r="L49" s="18">
        <v>0.66388070583343495</v>
      </c>
      <c r="M49" s="18">
        <v>0.66388070583343495</v>
      </c>
    </row>
    <row r="50" spans="1:13" x14ac:dyDescent="0.2">
      <c r="A50" s="6" t="s">
        <v>2034</v>
      </c>
      <c r="B50" s="6">
        <v>27</v>
      </c>
      <c r="C50" s="17">
        <v>1</v>
      </c>
      <c r="D50" s="17" t="s">
        <v>2015</v>
      </c>
      <c r="E50" s="19">
        <v>0.89300000000000002</v>
      </c>
      <c r="F50" s="19">
        <v>0.92100000000000004</v>
      </c>
      <c r="G50" s="19">
        <v>0.93200000000000005</v>
      </c>
      <c r="H50" s="19">
        <v>0.88</v>
      </c>
      <c r="I50" s="19">
        <v>0.88100000000000001</v>
      </c>
      <c r="J50" s="19">
        <v>0.90700000000000003</v>
      </c>
      <c r="K50" s="19">
        <v>0.90900000000000003</v>
      </c>
      <c r="L50" s="18">
        <v>0.50905144214630105</v>
      </c>
      <c r="M50" s="18">
        <v>0.48739647865295399</v>
      </c>
    </row>
    <row r="51" spans="1:13" x14ac:dyDescent="0.2">
      <c r="A51" s="6" t="s">
        <v>2034</v>
      </c>
      <c r="B51" s="6">
        <v>28</v>
      </c>
      <c r="C51" s="17">
        <v>1</v>
      </c>
      <c r="D51" s="17" t="s">
        <v>2016</v>
      </c>
      <c r="E51" s="19">
        <v>0.90400000000000003</v>
      </c>
      <c r="F51" s="19">
        <v>0.95099999999999996</v>
      </c>
      <c r="G51" s="19">
        <v>0.97399999999999998</v>
      </c>
      <c r="H51" s="19">
        <v>0.89700000000000002</v>
      </c>
      <c r="I51" s="19">
        <v>0.90100000000000002</v>
      </c>
      <c r="J51" s="19">
        <v>0.92200000000000004</v>
      </c>
      <c r="K51" s="19">
        <v>0.92600000000000005</v>
      </c>
      <c r="L51" s="18">
        <v>0.59708209335803997</v>
      </c>
      <c r="M51" s="18">
        <v>0.52019178867340099</v>
      </c>
    </row>
    <row r="52" spans="1:13" x14ac:dyDescent="0.2">
      <c r="A52" s="6" t="s">
        <v>2034</v>
      </c>
      <c r="B52" s="6">
        <v>29</v>
      </c>
      <c r="C52" s="17">
        <v>1</v>
      </c>
      <c r="D52" s="17" t="s">
        <v>2017</v>
      </c>
      <c r="E52" s="19">
        <v>0.89200000000000002</v>
      </c>
      <c r="F52" s="19">
        <v>0.94</v>
      </c>
      <c r="G52" s="19">
        <v>0.97599999999999998</v>
      </c>
      <c r="H52" s="19">
        <v>0.88500000000000001</v>
      </c>
      <c r="I52" s="19">
        <v>0.89</v>
      </c>
      <c r="J52" s="19">
        <v>0.91300000000000003</v>
      </c>
      <c r="K52" s="19">
        <v>0.91900000000000004</v>
      </c>
      <c r="L52" s="18">
        <v>0.51390787959098805</v>
      </c>
      <c r="M52" s="18">
        <v>0.41785934567451499</v>
      </c>
    </row>
    <row r="53" spans="1:13" x14ac:dyDescent="0.2">
      <c r="A53" s="6" t="s">
        <v>2034</v>
      </c>
      <c r="B53" s="6">
        <v>30</v>
      </c>
      <c r="C53" s="17">
        <v>1</v>
      </c>
      <c r="D53" s="17" t="s">
        <v>2018</v>
      </c>
      <c r="E53" s="19">
        <v>0.91700000000000004</v>
      </c>
      <c r="F53" s="19">
        <v>0.95399999999999996</v>
      </c>
      <c r="G53" s="19">
        <v>0.96899999999999997</v>
      </c>
      <c r="H53" s="19">
        <v>0.90500000000000003</v>
      </c>
      <c r="I53" s="19">
        <v>0.90500000000000003</v>
      </c>
      <c r="J53" s="19">
        <v>0.92700000000000005</v>
      </c>
      <c r="K53" s="19">
        <v>0.92900000000000005</v>
      </c>
      <c r="L53" s="18">
        <v>0.55596408247947704</v>
      </c>
      <c r="M53" s="18">
        <v>0.49747437238693198</v>
      </c>
    </row>
    <row r="54" spans="1:13" x14ac:dyDescent="0.2">
      <c r="A54" s="6" t="s">
        <v>2034</v>
      </c>
      <c r="B54" s="6">
        <v>31</v>
      </c>
      <c r="C54" s="17">
        <v>1</v>
      </c>
      <c r="D54" s="17" t="s">
        <v>2019</v>
      </c>
      <c r="E54" s="19">
        <v>0.90600000000000003</v>
      </c>
      <c r="F54" s="19">
        <v>0.96399999999999997</v>
      </c>
      <c r="G54" s="19">
        <v>0.96699999999999997</v>
      </c>
      <c r="H54" s="19">
        <v>0.90300000000000002</v>
      </c>
      <c r="I54" s="19">
        <v>0.90400000000000003</v>
      </c>
      <c r="J54" s="19">
        <v>0.92700000000000005</v>
      </c>
      <c r="K54" s="19">
        <v>0.92800000000000005</v>
      </c>
      <c r="L54" s="18">
        <v>0.53907902042070999</v>
      </c>
      <c r="M54" s="18">
        <v>0.524342000484467</v>
      </c>
    </row>
    <row r="55" spans="1:13" x14ac:dyDescent="0.2">
      <c r="A55" s="6" t="s">
        <v>2034</v>
      </c>
      <c r="B55" s="6">
        <v>32</v>
      </c>
      <c r="C55" s="17">
        <v>1</v>
      </c>
      <c r="D55" s="17" t="s">
        <v>2020</v>
      </c>
      <c r="E55" s="19">
        <v>0.91300000000000003</v>
      </c>
      <c r="F55" s="19">
        <v>0.96799999999999997</v>
      </c>
      <c r="G55" s="19">
        <v>0.98499999999999999</v>
      </c>
      <c r="H55" s="19">
        <v>0.89800000000000002</v>
      </c>
      <c r="I55" s="19">
        <v>0.89800000000000002</v>
      </c>
      <c r="J55" s="19">
        <v>0.92400000000000004</v>
      </c>
      <c r="K55" s="19">
        <v>0.92500000000000004</v>
      </c>
      <c r="L55" s="18">
        <v>0.60425943136215199</v>
      </c>
      <c r="M55" s="18">
        <v>0.48183616995811501</v>
      </c>
    </row>
    <row r="56" spans="1:13" x14ac:dyDescent="0.2">
      <c r="A56" s="6" t="s">
        <v>2034</v>
      </c>
      <c r="B56" s="6">
        <v>33</v>
      </c>
      <c r="C56" s="17">
        <v>1</v>
      </c>
      <c r="D56" s="17" t="s">
        <v>2021</v>
      </c>
      <c r="E56" s="19">
        <v>0.95799999999999996</v>
      </c>
      <c r="F56" s="19">
        <v>0.93100000000000005</v>
      </c>
      <c r="G56" s="19">
        <v>0.96799999999999997</v>
      </c>
      <c r="H56" s="19">
        <v>0.90400000000000003</v>
      </c>
      <c r="I56" s="19">
        <v>0.91400000000000003</v>
      </c>
      <c r="J56" s="19">
        <v>0.92500000000000004</v>
      </c>
      <c r="K56" s="19">
        <v>0.93500000000000005</v>
      </c>
      <c r="L56" s="18">
        <v>0.75866499543190002</v>
      </c>
      <c r="M56" s="18">
        <v>0.65192309021949801</v>
      </c>
    </row>
    <row r="57" spans="1:13" x14ac:dyDescent="0.2">
      <c r="A57" s="6" t="s">
        <v>2034</v>
      </c>
      <c r="B57" s="6">
        <v>34</v>
      </c>
      <c r="C57" s="17">
        <v>1</v>
      </c>
      <c r="D57" s="17" t="s">
        <v>2022</v>
      </c>
      <c r="E57" s="19">
        <v>0.95599999999999996</v>
      </c>
      <c r="F57" s="19">
        <v>0.96399999999999997</v>
      </c>
      <c r="G57" s="19">
        <v>0.97699999999999998</v>
      </c>
      <c r="H57" s="19">
        <v>0.92400000000000004</v>
      </c>
      <c r="I57" s="19">
        <v>0.92700000000000005</v>
      </c>
      <c r="J57" s="19">
        <v>0.94199999999999995</v>
      </c>
      <c r="K57" s="19">
        <v>0.94399999999999995</v>
      </c>
      <c r="L57" s="18">
        <v>0.58574832975864399</v>
      </c>
      <c r="M57" s="18">
        <v>0.52504665404558204</v>
      </c>
    </row>
    <row r="58" spans="1:13" x14ac:dyDescent="0.2">
      <c r="A58" s="6" t="s">
        <v>962</v>
      </c>
      <c r="B58" s="6">
        <v>154</v>
      </c>
      <c r="C58" s="24">
        <v>1</v>
      </c>
      <c r="D58" s="24" t="s">
        <v>983</v>
      </c>
      <c r="E58" s="19">
        <v>0.96199999999999997</v>
      </c>
      <c r="F58" s="19">
        <v>0.96899999999999997</v>
      </c>
      <c r="G58" s="19">
        <v>0.96899999999999997</v>
      </c>
      <c r="H58" s="19">
        <v>0.94899999999999995</v>
      </c>
      <c r="I58" s="19">
        <v>0.94899999999999995</v>
      </c>
      <c r="J58" s="19">
        <v>0.96599999999999997</v>
      </c>
      <c r="K58" s="19">
        <v>0.96599999999999997</v>
      </c>
      <c r="L58" s="18">
        <v>0.60111492872238204</v>
      </c>
      <c r="M58" s="18">
        <v>0.60111492872238204</v>
      </c>
    </row>
    <row r="59" spans="1:13" x14ac:dyDescent="0.2">
      <c r="A59" s="6" t="s">
        <v>962</v>
      </c>
      <c r="B59" s="6">
        <v>155</v>
      </c>
      <c r="C59" s="24">
        <v>1</v>
      </c>
      <c r="D59" s="24" t="s">
        <v>984</v>
      </c>
      <c r="E59" s="19">
        <v>0.94099999999999995</v>
      </c>
      <c r="F59" s="19">
        <v>0.97599999999999998</v>
      </c>
      <c r="G59" s="19">
        <v>0.98799999999999999</v>
      </c>
      <c r="H59" s="19">
        <v>0.94199999999999995</v>
      </c>
      <c r="I59" s="19">
        <v>0.94699999999999995</v>
      </c>
      <c r="J59" s="19">
        <v>0.96299999999999997</v>
      </c>
      <c r="K59" s="19">
        <v>0.96599999999999997</v>
      </c>
      <c r="L59" s="18">
        <v>0.53209853172302302</v>
      </c>
      <c r="M59" s="18">
        <v>0.32253119349479697</v>
      </c>
    </row>
    <row r="60" spans="1:13" x14ac:dyDescent="0.2">
      <c r="A60" s="6" t="s">
        <v>962</v>
      </c>
      <c r="B60" s="6">
        <v>156</v>
      </c>
      <c r="C60" s="24">
        <v>1</v>
      </c>
      <c r="D60" s="24" t="s">
        <v>985</v>
      </c>
      <c r="E60" s="19">
        <v>0.94099999999999995</v>
      </c>
      <c r="F60" s="19">
        <v>0.97899999999999998</v>
      </c>
      <c r="G60" s="19">
        <v>0.99399999999999999</v>
      </c>
      <c r="H60" s="19">
        <v>0.94899999999999995</v>
      </c>
      <c r="I60" s="19">
        <v>0.95499999999999996</v>
      </c>
      <c r="J60" s="19">
        <v>0.96699999999999997</v>
      </c>
      <c r="K60" s="19">
        <v>0.97099999999999997</v>
      </c>
      <c r="L60" s="18">
        <v>0.34307181835174599</v>
      </c>
      <c r="M60" s="18">
        <v>0.15647366642951999</v>
      </c>
    </row>
    <row r="61" spans="1:13" x14ac:dyDescent="0.2">
      <c r="A61" s="6" t="s">
        <v>962</v>
      </c>
      <c r="B61" s="6">
        <v>157</v>
      </c>
      <c r="C61" s="24">
        <v>1</v>
      </c>
      <c r="D61" s="24" t="s">
        <v>2009</v>
      </c>
      <c r="E61" s="19">
        <v>0.96099999999999997</v>
      </c>
      <c r="F61" s="19">
        <v>0.96499999999999997</v>
      </c>
      <c r="G61" s="19">
        <v>0.98799999999999999</v>
      </c>
      <c r="H61" s="19">
        <v>0.94499999999999995</v>
      </c>
      <c r="I61" s="19">
        <v>0.94699999999999995</v>
      </c>
      <c r="J61" s="19">
        <v>0.96399999999999997</v>
      </c>
      <c r="K61" s="19">
        <v>0.96599999999999997</v>
      </c>
      <c r="L61" s="18">
        <v>0.64816066622734103</v>
      </c>
      <c r="M61" s="18">
        <v>0.286202743649483</v>
      </c>
    </row>
    <row r="62" spans="1:13" x14ac:dyDescent="0.2">
      <c r="A62" s="6" t="s">
        <v>962</v>
      </c>
      <c r="B62" s="6">
        <v>158</v>
      </c>
      <c r="C62" s="24">
        <v>1</v>
      </c>
      <c r="D62" s="24" t="s">
        <v>2010</v>
      </c>
      <c r="E62" s="19">
        <v>0.95899999999999996</v>
      </c>
      <c r="F62" s="19">
        <v>0.95499999999999996</v>
      </c>
      <c r="G62" s="19">
        <v>0.99399999999999999</v>
      </c>
      <c r="H62" s="19">
        <v>0.93799999999999994</v>
      </c>
      <c r="I62" s="19">
        <v>0.95</v>
      </c>
      <c r="J62" s="19">
        <v>0.95899999999999996</v>
      </c>
      <c r="K62" s="19">
        <v>0.96799999999999997</v>
      </c>
      <c r="L62" s="18">
        <v>0.65599557757377602</v>
      </c>
      <c r="M62" s="18">
        <v>0.17196027189493199</v>
      </c>
    </row>
    <row r="63" spans="1:13" x14ac:dyDescent="0.2">
      <c r="A63" s="6" t="s">
        <v>962</v>
      </c>
      <c r="B63" s="6">
        <v>159</v>
      </c>
      <c r="C63" s="24">
        <v>1</v>
      </c>
      <c r="D63" s="24" t="s">
        <v>2011</v>
      </c>
      <c r="E63" s="19">
        <v>0.95</v>
      </c>
      <c r="F63" s="19">
        <v>0.96899999999999997</v>
      </c>
      <c r="G63" s="19">
        <v>0.99399999999999999</v>
      </c>
      <c r="H63" s="19">
        <v>0.94399999999999995</v>
      </c>
      <c r="I63" s="19">
        <v>0.94899999999999995</v>
      </c>
      <c r="J63" s="19">
        <v>0.96399999999999997</v>
      </c>
      <c r="K63" s="19">
        <v>0.96799999999999997</v>
      </c>
      <c r="L63" s="18">
        <v>0.56220829486846902</v>
      </c>
      <c r="M63" s="18">
        <v>0.186952784657478</v>
      </c>
    </row>
    <row r="64" spans="1:13" x14ac:dyDescent="0.2">
      <c r="A64" s="6" t="s">
        <v>962</v>
      </c>
      <c r="B64" s="6">
        <v>160</v>
      </c>
      <c r="C64" s="24">
        <v>1</v>
      </c>
      <c r="D64" s="24" t="s">
        <v>2012</v>
      </c>
      <c r="E64" s="19">
        <v>0.95799999999999996</v>
      </c>
      <c r="F64" s="19">
        <v>0.95499999999999996</v>
      </c>
      <c r="G64" s="19">
        <v>0.98199999999999998</v>
      </c>
      <c r="H64" s="19">
        <v>0.93899999999999995</v>
      </c>
      <c r="I64" s="19">
        <v>0.94899999999999995</v>
      </c>
      <c r="J64" s="19">
        <v>0.96</v>
      </c>
      <c r="K64" s="19">
        <v>0.96699999999999997</v>
      </c>
      <c r="L64" s="18">
        <v>0.69276012976964296</v>
      </c>
      <c r="M64" s="18">
        <v>0.44879564146200801</v>
      </c>
    </row>
    <row r="65" spans="1:13" x14ac:dyDescent="0.2">
      <c r="A65" s="6" t="s">
        <v>962</v>
      </c>
      <c r="B65" s="6">
        <v>161</v>
      </c>
      <c r="C65" s="24">
        <v>1</v>
      </c>
      <c r="D65" s="24" t="s">
        <v>2013</v>
      </c>
      <c r="E65" s="19">
        <v>0.94399999999999995</v>
      </c>
      <c r="F65" s="19">
        <v>0.95499999999999996</v>
      </c>
      <c r="G65" s="19">
        <v>0.98699999999999999</v>
      </c>
      <c r="H65" s="19">
        <v>0.93100000000000005</v>
      </c>
      <c r="I65" s="19">
        <v>0.94599999999999995</v>
      </c>
      <c r="J65" s="19">
        <v>0.95499999999999996</v>
      </c>
      <c r="K65" s="19">
        <v>0.96499999999999997</v>
      </c>
      <c r="L65" s="18">
        <v>0.41387265920638999</v>
      </c>
      <c r="M65" s="18">
        <v>0.34433570504188499</v>
      </c>
    </row>
    <row r="66" spans="1:13" x14ac:dyDescent="0.2">
      <c r="A66" s="6" t="s">
        <v>962</v>
      </c>
      <c r="B66" s="6">
        <v>162</v>
      </c>
      <c r="C66" s="24">
        <v>1</v>
      </c>
      <c r="D66" s="24" t="s">
        <v>2014</v>
      </c>
      <c r="E66" s="19">
        <v>0.95199999999999996</v>
      </c>
      <c r="F66" s="19">
        <v>0.93600000000000005</v>
      </c>
      <c r="G66" s="19">
        <v>0.98499999999999999</v>
      </c>
      <c r="H66" s="19">
        <v>0.92600000000000005</v>
      </c>
      <c r="I66" s="19">
        <v>0.94499999999999995</v>
      </c>
      <c r="J66" s="19">
        <v>0.95099999999999996</v>
      </c>
      <c r="K66" s="19">
        <v>0.96499999999999997</v>
      </c>
      <c r="L66" s="18">
        <v>0.62932133674621604</v>
      </c>
      <c r="M66" s="18">
        <v>0.34748825430870101</v>
      </c>
    </row>
    <row r="67" spans="1:13" x14ac:dyDescent="0.2">
      <c r="A67" s="6" t="s">
        <v>962</v>
      </c>
      <c r="B67" s="6">
        <v>163</v>
      </c>
      <c r="C67" s="24">
        <v>1</v>
      </c>
      <c r="D67" s="24" t="s">
        <v>2015</v>
      </c>
      <c r="E67" s="19">
        <v>0.92900000000000005</v>
      </c>
      <c r="F67" s="19">
        <v>0.89200000000000002</v>
      </c>
      <c r="G67" s="19">
        <v>0</v>
      </c>
      <c r="H67" s="19">
        <v>0.89500000000000002</v>
      </c>
      <c r="I67" s="19">
        <v>0.23300000000000001</v>
      </c>
      <c r="J67" s="19">
        <v>0.92900000000000005</v>
      </c>
      <c r="K67" s="19">
        <v>0</v>
      </c>
      <c r="L67" s="18">
        <v>0.48126894235611001</v>
      </c>
      <c r="M67" s="18">
        <v>0.99999868869781505</v>
      </c>
    </row>
    <row r="68" spans="1:13" x14ac:dyDescent="0.2">
      <c r="A68" s="6" t="s">
        <v>962</v>
      </c>
      <c r="B68" s="6">
        <v>164</v>
      </c>
      <c r="C68" s="24">
        <v>1</v>
      </c>
      <c r="D68" s="24" t="s">
        <v>2016</v>
      </c>
      <c r="E68" s="19">
        <v>0.95399999999999996</v>
      </c>
      <c r="F68" s="19">
        <v>0.94499999999999995</v>
      </c>
      <c r="G68" s="19">
        <v>0.97599999999999998</v>
      </c>
      <c r="H68" s="19">
        <v>0.93500000000000005</v>
      </c>
      <c r="I68" s="19">
        <v>0.94699999999999995</v>
      </c>
      <c r="J68" s="19">
        <v>0.95699999999999996</v>
      </c>
      <c r="K68" s="19">
        <v>0.96599999999999997</v>
      </c>
      <c r="L68" s="18">
        <v>0.58478964865207705</v>
      </c>
      <c r="M68" s="18">
        <v>0.46076013147831002</v>
      </c>
    </row>
    <row r="69" spans="1:13" x14ac:dyDescent="0.2">
      <c r="A69" s="6" t="s">
        <v>962</v>
      </c>
      <c r="B69" s="6">
        <v>165</v>
      </c>
      <c r="C69" s="24">
        <v>1</v>
      </c>
      <c r="D69" s="24" t="s">
        <v>2017</v>
      </c>
      <c r="E69" s="19">
        <v>0.95099999999999996</v>
      </c>
      <c r="F69" s="19">
        <v>0.96</v>
      </c>
      <c r="G69" s="19">
        <v>0.96899999999999997</v>
      </c>
      <c r="H69" s="19">
        <v>0.94299999999999995</v>
      </c>
      <c r="I69" s="19">
        <v>0.94599999999999995</v>
      </c>
      <c r="J69" s="19">
        <v>0.96299999999999997</v>
      </c>
      <c r="K69" s="19">
        <v>0.96499999999999997</v>
      </c>
      <c r="L69" s="18">
        <v>0.450794488191605</v>
      </c>
      <c r="M69" s="18">
        <v>0.41187924146652199</v>
      </c>
    </row>
    <row r="70" spans="1:13" x14ac:dyDescent="0.2">
      <c r="A70" s="6" t="s">
        <v>962</v>
      </c>
      <c r="B70" s="6">
        <v>166</v>
      </c>
      <c r="C70" s="24">
        <v>1</v>
      </c>
      <c r="D70" s="24" t="s">
        <v>2018</v>
      </c>
      <c r="E70" s="19">
        <v>0.95399999999999996</v>
      </c>
      <c r="F70" s="19">
        <v>0.92900000000000005</v>
      </c>
      <c r="G70" s="19">
        <v>0.99</v>
      </c>
      <c r="H70" s="19">
        <v>0.92400000000000004</v>
      </c>
      <c r="I70" s="19">
        <v>0.95099999999999996</v>
      </c>
      <c r="J70" s="19">
        <v>0.94899999999999995</v>
      </c>
      <c r="K70" s="19">
        <v>0.96899999999999997</v>
      </c>
      <c r="L70" s="18">
        <v>0.56566253304481495</v>
      </c>
      <c r="M70" s="18">
        <v>0.36599548161029799</v>
      </c>
    </row>
    <row r="71" spans="1:13" x14ac:dyDescent="0.2">
      <c r="A71" s="6" t="s">
        <v>962</v>
      </c>
      <c r="B71" s="6">
        <v>167</v>
      </c>
      <c r="C71" s="24">
        <v>1</v>
      </c>
      <c r="D71" s="24" t="s">
        <v>2019</v>
      </c>
      <c r="E71" s="19">
        <v>0.95599999999999996</v>
      </c>
      <c r="F71" s="19">
        <v>0.96599999999999997</v>
      </c>
      <c r="G71" s="19">
        <v>0.98299999999999998</v>
      </c>
      <c r="H71" s="19">
        <v>0.94599999999999995</v>
      </c>
      <c r="I71" s="19">
        <v>0.95199999999999996</v>
      </c>
      <c r="J71" s="19">
        <v>0.96499999999999997</v>
      </c>
      <c r="K71" s="19">
        <v>0.96899999999999997</v>
      </c>
      <c r="L71" s="18">
        <v>0.49090265234311398</v>
      </c>
      <c r="M71" s="18">
        <v>0.43112815419832901</v>
      </c>
    </row>
    <row r="72" spans="1:13" x14ac:dyDescent="0.2">
      <c r="A72" s="6" t="s">
        <v>962</v>
      </c>
      <c r="B72" s="6">
        <v>168</v>
      </c>
      <c r="C72" s="24">
        <v>1</v>
      </c>
      <c r="D72" s="24" t="s">
        <v>2020</v>
      </c>
      <c r="E72" s="19">
        <v>0.96</v>
      </c>
      <c r="F72" s="19">
        <v>0.96899999999999997</v>
      </c>
      <c r="G72" s="19">
        <v>0.98899999999999999</v>
      </c>
      <c r="H72" s="19">
        <v>0.94899999999999995</v>
      </c>
      <c r="I72" s="19">
        <v>0.95199999999999996</v>
      </c>
      <c r="J72" s="19">
        <v>0.96699999999999997</v>
      </c>
      <c r="K72" s="19">
        <v>0.96899999999999997</v>
      </c>
      <c r="L72" s="18">
        <v>0.53077824413776398</v>
      </c>
      <c r="M72" s="18">
        <v>0.35424980521202099</v>
      </c>
    </row>
    <row r="73" spans="1:13" x14ac:dyDescent="0.2">
      <c r="A73" s="6" t="s">
        <v>962</v>
      </c>
      <c r="B73" s="6">
        <v>169</v>
      </c>
      <c r="C73" s="24">
        <v>1</v>
      </c>
      <c r="D73" s="24" t="s">
        <v>2021</v>
      </c>
      <c r="E73" s="19">
        <v>0.96199999999999997</v>
      </c>
      <c r="F73" s="19">
        <v>0.95799999999999996</v>
      </c>
      <c r="G73" s="19">
        <v>0.99299999999999999</v>
      </c>
      <c r="H73" s="19">
        <v>0.93899999999999995</v>
      </c>
      <c r="I73" s="19">
        <v>0.94599999999999995</v>
      </c>
      <c r="J73" s="19">
        <v>0.96</v>
      </c>
      <c r="K73" s="19">
        <v>0.96599999999999997</v>
      </c>
      <c r="L73" s="18">
        <v>0.64169713854789701</v>
      </c>
      <c r="M73" s="18">
        <v>0.276183642446995</v>
      </c>
    </row>
    <row r="74" spans="1:13" x14ac:dyDescent="0.2">
      <c r="A74" s="6" t="s">
        <v>962</v>
      </c>
      <c r="B74" s="6">
        <v>170</v>
      </c>
      <c r="C74" s="24">
        <v>1</v>
      </c>
      <c r="D74" s="24" t="s">
        <v>2022</v>
      </c>
      <c r="E74" s="19">
        <v>0.95299999999999996</v>
      </c>
      <c r="F74" s="19">
        <v>0.90600000000000003</v>
      </c>
      <c r="G74" s="19">
        <v>0.99099999999999999</v>
      </c>
      <c r="H74" s="19">
        <v>0.91</v>
      </c>
      <c r="I74" s="19">
        <v>0.95399999999999996</v>
      </c>
      <c r="J74" s="19">
        <v>0.93899999999999995</v>
      </c>
      <c r="K74" s="19">
        <v>0.97099999999999997</v>
      </c>
      <c r="L74" s="18">
        <v>0.63535705208778404</v>
      </c>
      <c r="M74" s="18">
        <v>0.30185955017805099</v>
      </c>
    </row>
    <row r="75" spans="1:13" x14ac:dyDescent="0.2">
      <c r="A75" s="6" t="s">
        <v>2034</v>
      </c>
      <c r="B75" s="6">
        <v>276</v>
      </c>
      <c r="C75" s="24">
        <v>1</v>
      </c>
      <c r="D75" s="24" t="s">
        <v>2111</v>
      </c>
      <c r="E75" s="25">
        <v>0.92400000000000004</v>
      </c>
      <c r="F75" s="25">
        <v>0.94499999999999995</v>
      </c>
      <c r="G75" s="25">
        <v>0.98099999999999998</v>
      </c>
      <c r="H75" s="25">
        <v>0.89400000000000002</v>
      </c>
      <c r="I75" s="25">
        <v>0.89800000000000002</v>
      </c>
      <c r="J75" s="25">
        <v>0.91900000000000004</v>
      </c>
      <c r="K75" s="25">
        <v>0.92500000000000004</v>
      </c>
      <c r="L75" s="18">
        <v>0.64922380447387695</v>
      </c>
      <c r="M75" s="18">
        <v>0.42561542987823497</v>
      </c>
    </row>
    <row r="76" spans="1:13" x14ac:dyDescent="0.2">
      <c r="A76" s="6" t="s">
        <v>2034</v>
      </c>
      <c r="B76" s="6">
        <v>277</v>
      </c>
      <c r="C76" s="24">
        <v>1</v>
      </c>
      <c r="D76" s="24" t="s">
        <v>2112</v>
      </c>
      <c r="E76" s="25">
        <v>0.84599999999999997</v>
      </c>
      <c r="F76" s="25">
        <v>0.95099999999999996</v>
      </c>
      <c r="G76" s="25">
        <v>0.97299999999999998</v>
      </c>
      <c r="H76" s="25">
        <v>0.86499999999999999</v>
      </c>
      <c r="I76" s="25">
        <v>0.86899999999999999</v>
      </c>
      <c r="J76" s="25">
        <v>0.9</v>
      </c>
      <c r="K76" s="25">
        <v>0.90400000000000003</v>
      </c>
      <c r="L76" s="18">
        <v>0.46982312202453602</v>
      </c>
      <c r="M76" s="18">
        <v>0.431796044111252</v>
      </c>
    </row>
    <row r="77" spans="1:13" x14ac:dyDescent="0.2">
      <c r="A77" s="6" t="s">
        <v>962</v>
      </c>
      <c r="B77" s="6">
        <v>292</v>
      </c>
      <c r="C77" s="24">
        <v>1</v>
      </c>
      <c r="D77" s="24" t="s">
        <v>2111</v>
      </c>
      <c r="E77" s="25">
        <v>0.93</v>
      </c>
      <c r="F77" s="25">
        <v>0.95</v>
      </c>
      <c r="G77" s="25">
        <v>0.98799999999999999</v>
      </c>
      <c r="H77" s="25">
        <v>0.92800000000000005</v>
      </c>
      <c r="I77" s="25">
        <v>0.94499999999999995</v>
      </c>
      <c r="J77" s="25">
        <v>0.95299999999999996</v>
      </c>
      <c r="K77" s="25">
        <v>0.96499999999999997</v>
      </c>
      <c r="L77" s="18">
        <v>0.53153425455093395</v>
      </c>
      <c r="M77" s="18">
        <v>0.16939176619052901</v>
      </c>
    </row>
    <row r="78" spans="1:13" x14ac:dyDescent="0.2">
      <c r="A78" s="6" t="s">
        <v>962</v>
      </c>
      <c r="B78" s="6">
        <v>293</v>
      </c>
      <c r="C78" s="24">
        <v>1</v>
      </c>
      <c r="D78" s="24" t="s">
        <v>2112</v>
      </c>
      <c r="E78" s="25">
        <v>0.94099999999999995</v>
      </c>
      <c r="F78" s="25">
        <v>0.97399999999999998</v>
      </c>
      <c r="G78" s="25">
        <v>0.99399999999999999</v>
      </c>
      <c r="H78" s="25">
        <v>0.93799999999999994</v>
      </c>
      <c r="I78" s="25">
        <v>0.94299999999999995</v>
      </c>
      <c r="J78" s="25">
        <v>0.96</v>
      </c>
      <c r="K78" s="25">
        <v>0.96399999999999997</v>
      </c>
      <c r="L78" s="18">
        <v>0.421640515327454</v>
      </c>
      <c r="M78" s="18">
        <v>0.37549090385437001</v>
      </c>
    </row>
    <row r="79" spans="1:13" x14ac:dyDescent="0.2">
      <c r="A79" s="6" t="s">
        <v>2034</v>
      </c>
      <c r="B79" s="6">
        <v>35</v>
      </c>
      <c r="C79" s="17">
        <v>2</v>
      </c>
      <c r="D79" s="17" t="s">
        <v>983</v>
      </c>
      <c r="E79" s="19">
        <v>0.91500000000000004</v>
      </c>
      <c r="F79" s="19">
        <v>0.89400000000000002</v>
      </c>
      <c r="G79" s="19">
        <v>0.88700000000000001</v>
      </c>
      <c r="H79" s="19">
        <v>0.84899999999999998</v>
      </c>
      <c r="I79" s="19">
        <v>0.85</v>
      </c>
      <c r="J79" s="19">
        <v>0.79</v>
      </c>
      <c r="K79" s="19">
        <v>0.79</v>
      </c>
      <c r="L79" s="18">
        <v>0.42966151237487799</v>
      </c>
      <c r="M79" s="18">
        <v>0.44221466779708901</v>
      </c>
    </row>
    <row r="80" spans="1:13" x14ac:dyDescent="0.2">
      <c r="A80" s="6" t="s">
        <v>2034</v>
      </c>
      <c r="B80" s="6">
        <v>36</v>
      </c>
      <c r="C80" s="17">
        <v>2</v>
      </c>
      <c r="D80" s="17" t="s">
        <v>984</v>
      </c>
      <c r="E80" s="19">
        <v>0.95</v>
      </c>
      <c r="F80" s="19">
        <v>0.93799999999999994</v>
      </c>
      <c r="G80" s="19">
        <v>0.91</v>
      </c>
      <c r="H80" s="19">
        <v>0.874</v>
      </c>
      <c r="I80" s="19">
        <v>0.88</v>
      </c>
      <c r="J80" s="19">
        <v>0.82599999999999996</v>
      </c>
      <c r="K80" s="19">
        <v>0.82799999999999996</v>
      </c>
      <c r="L80" s="18">
        <v>0.38667485117912298</v>
      </c>
      <c r="M80" s="18">
        <v>0.45809838175773598</v>
      </c>
    </row>
    <row r="81" spans="1:13" x14ac:dyDescent="0.2">
      <c r="A81" s="6" t="s">
        <v>2034</v>
      </c>
      <c r="B81" s="6">
        <v>37</v>
      </c>
      <c r="C81" s="17">
        <v>2</v>
      </c>
      <c r="D81" s="17" t="s">
        <v>985</v>
      </c>
      <c r="E81" s="19">
        <v>0.97499999999999998</v>
      </c>
      <c r="F81" s="19">
        <v>0.94499999999999995</v>
      </c>
      <c r="G81" s="19">
        <v>0.88500000000000001</v>
      </c>
      <c r="H81" s="19">
        <v>0.91300000000000003</v>
      </c>
      <c r="I81" s="19">
        <v>0.92500000000000004</v>
      </c>
      <c r="J81" s="19">
        <v>0.874</v>
      </c>
      <c r="K81" s="19">
        <v>0.88300000000000001</v>
      </c>
      <c r="L81" s="18">
        <v>0.37679004669189498</v>
      </c>
      <c r="M81" s="18">
        <v>0.53453928232193004</v>
      </c>
    </row>
    <row r="82" spans="1:13" x14ac:dyDescent="0.2">
      <c r="A82" s="6" t="s">
        <v>2034</v>
      </c>
      <c r="B82" s="6">
        <v>38</v>
      </c>
      <c r="C82" s="17">
        <v>2</v>
      </c>
      <c r="D82" s="17" t="s">
        <v>2009</v>
      </c>
      <c r="E82" s="19">
        <v>0.94399999999999995</v>
      </c>
      <c r="F82" s="19">
        <v>0.88800000000000001</v>
      </c>
      <c r="G82" s="19">
        <v>0.88800000000000001</v>
      </c>
      <c r="H82" s="19">
        <v>0.88400000000000001</v>
      </c>
      <c r="I82" s="19">
        <v>0.88400000000000001</v>
      </c>
      <c r="J82" s="19">
        <v>0.83</v>
      </c>
      <c r="K82" s="19">
        <v>0.83</v>
      </c>
      <c r="L82" s="18">
        <v>0.49447336792945901</v>
      </c>
      <c r="M82" s="18">
        <v>0.49447336792945901</v>
      </c>
    </row>
    <row r="83" spans="1:13" x14ac:dyDescent="0.2">
      <c r="A83" s="6" t="s">
        <v>2034</v>
      </c>
      <c r="B83" s="6">
        <v>39</v>
      </c>
      <c r="C83" s="17">
        <v>2</v>
      </c>
      <c r="D83" s="17" t="s">
        <v>2010</v>
      </c>
      <c r="E83" s="19">
        <v>0.96499999999999997</v>
      </c>
      <c r="F83" s="19">
        <v>0.89600000000000002</v>
      </c>
      <c r="G83" s="19">
        <v>0.89600000000000002</v>
      </c>
      <c r="H83" s="19">
        <v>0.91100000000000003</v>
      </c>
      <c r="I83" s="19">
        <v>0.91100000000000003</v>
      </c>
      <c r="J83" s="19">
        <v>0.86499999999999999</v>
      </c>
      <c r="K83" s="19">
        <v>0.86499999999999999</v>
      </c>
      <c r="L83" s="18">
        <v>0.50467464327812195</v>
      </c>
      <c r="M83" s="18">
        <v>0.50467464327812195</v>
      </c>
    </row>
    <row r="84" spans="1:13" x14ac:dyDescent="0.2">
      <c r="A84" s="6" t="s">
        <v>2034</v>
      </c>
      <c r="B84" s="6">
        <v>40</v>
      </c>
      <c r="C84" s="17">
        <v>2</v>
      </c>
      <c r="D84" s="17" t="s">
        <v>2011</v>
      </c>
      <c r="E84" s="19">
        <v>0.97299999999999998</v>
      </c>
      <c r="F84" s="19">
        <v>0.93300000000000005</v>
      </c>
      <c r="G84" s="19">
        <v>0.91500000000000004</v>
      </c>
      <c r="H84" s="19">
        <v>0.91600000000000004</v>
      </c>
      <c r="I84" s="19">
        <v>0.92100000000000004</v>
      </c>
      <c r="J84" s="19">
        <v>0.877</v>
      </c>
      <c r="K84" s="19">
        <v>0.88100000000000001</v>
      </c>
      <c r="L84" s="18">
        <v>0.46661709249019601</v>
      </c>
      <c r="M84" s="18">
        <v>0.50299970805645</v>
      </c>
    </row>
    <row r="85" spans="1:13" x14ac:dyDescent="0.2">
      <c r="A85" s="6" t="s">
        <v>2034</v>
      </c>
      <c r="B85" s="6">
        <v>41</v>
      </c>
      <c r="C85" s="17">
        <v>2</v>
      </c>
      <c r="D85" s="17" t="s">
        <v>2012</v>
      </c>
      <c r="E85" s="19">
        <v>0.96599999999999997</v>
      </c>
      <c r="F85" s="19">
        <v>0.88</v>
      </c>
      <c r="G85" s="19">
        <v>0.88</v>
      </c>
      <c r="H85" s="19">
        <v>0.91400000000000003</v>
      </c>
      <c r="I85" s="19">
        <v>0.91400000000000003</v>
      </c>
      <c r="J85" s="19">
        <v>0.86799999999999999</v>
      </c>
      <c r="K85" s="19">
        <v>0.86799999999999999</v>
      </c>
      <c r="L85" s="18">
        <v>0.54522113005320205</v>
      </c>
      <c r="M85" s="18">
        <v>0.54522113005320205</v>
      </c>
    </row>
    <row r="86" spans="1:13" x14ac:dyDescent="0.2">
      <c r="A86" s="6" t="s">
        <v>2034</v>
      </c>
      <c r="B86" s="6">
        <v>42</v>
      </c>
      <c r="C86" s="17">
        <v>2</v>
      </c>
      <c r="D86" s="17" t="s">
        <v>2013</v>
      </c>
      <c r="E86" s="19">
        <v>0.877</v>
      </c>
      <c r="F86" s="19">
        <v>0.90600000000000003</v>
      </c>
      <c r="G86" s="19">
        <v>0</v>
      </c>
      <c r="H86" s="19">
        <v>0.80600000000000005</v>
      </c>
      <c r="I86" s="19">
        <v>0.68100000000000005</v>
      </c>
      <c r="J86" s="19">
        <v>0.749</v>
      </c>
      <c r="K86" s="19">
        <v>0</v>
      </c>
      <c r="L86" s="18">
        <v>0.22287280857562999</v>
      </c>
      <c r="M86" s="18">
        <v>0.99987828731536899</v>
      </c>
    </row>
    <row r="87" spans="1:13" x14ac:dyDescent="0.2">
      <c r="A87" s="6" t="s">
        <v>2034</v>
      </c>
      <c r="B87" s="6">
        <v>43</v>
      </c>
      <c r="C87" s="17">
        <v>2</v>
      </c>
      <c r="D87" s="17" t="s">
        <v>2014</v>
      </c>
      <c r="E87" s="19">
        <v>0.93300000000000005</v>
      </c>
      <c r="F87" s="19">
        <v>0.90200000000000002</v>
      </c>
      <c r="G87" s="19">
        <v>0.86699999999999999</v>
      </c>
      <c r="H87" s="19">
        <v>0.872</v>
      </c>
      <c r="I87" s="19">
        <v>0.88200000000000001</v>
      </c>
      <c r="J87" s="19">
        <v>0.81799999999999995</v>
      </c>
      <c r="K87" s="19">
        <v>0.82399999999999995</v>
      </c>
      <c r="L87" s="18">
        <v>0.36835753917694097</v>
      </c>
      <c r="M87" s="18">
        <v>0.442338347434998</v>
      </c>
    </row>
    <row r="88" spans="1:13" x14ac:dyDescent="0.2">
      <c r="A88" s="6" t="s">
        <v>2034</v>
      </c>
      <c r="B88" s="6">
        <v>44</v>
      </c>
      <c r="C88" s="17">
        <v>2</v>
      </c>
      <c r="D88" s="17" t="s">
        <v>2015</v>
      </c>
      <c r="E88" s="19">
        <v>0.92100000000000004</v>
      </c>
      <c r="F88" s="19">
        <v>0.88600000000000001</v>
      </c>
      <c r="G88" s="19">
        <v>0.82899999999999996</v>
      </c>
      <c r="H88" s="19">
        <v>0.84399999999999997</v>
      </c>
      <c r="I88" s="19">
        <v>0.86199999999999999</v>
      </c>
      <c r="J88" s="19">
        <v>0.78400000000000003</v>
      </c>
      <c r="K88" s="19">
        <v>0.79300000000000004</v>
      </c>
      <c r="L88" s="18">
        <v>0.221002131700516</v>
      </c>
      <c r="M88" s="18">
        <v>0.30511999130249001</v>
      </c>
    </row>
    <row r="89" spans="1:13" x14ac:dyDescent="0.2">
      <c r="A89" s="6" t="s">
        <v>2034</v>
      </c>
      <c r="B89" s="6">
        <v>45</v>
      </c>
      <c r="C89" s="17">
        <v>2</v>
      </c>
      <c r="D89" s="17" t="s">
        <v>2016</v>
      </c>
      <c r="E89" s="19">
        <v>0.92</v>
      </c>
      <c r="F89" s="19">
        <v>0.86799999999999999</v>
      </c>
      <c r="G89" s="19">
        <v>0.86599999999999999</v>
      </c>
      <c r="H89" s="19">
        <v>0.874</v>
      </c>
      <c r="I89" s="19">
        <v>0.874</v>
      </c>
      <c r="J89" s="19">
        <v>0.81399999999999995</v>
      </c>
      <c r="K89" s="19">
        <v>0.81499999999999995</v>
      </c>
      <c r="L89" s="18">
        <v>0.41206587105989501</v>
      </c>
      <c r="M89" s="18">
        <v>0.41758327186107602</v>
      </c>
    </row>
    <row r="90" spans="1:13" x14ac:dyDescent="0.2">
      <c r="A90" s="6" t="s">
        <v>2034</v>
      </c>
      <c r="B90" s="6">
        <v>46</v>
      </c>
      <c r="C90" s="17">
        <v>2</v>
      </c>
      <c r="D90" s="17" t="s">
        <v>2017</v>
      </c>
      <c r="E90" s="19">
        <v>0.91</v>
      </c>
      <c r="F90" s="19">
        <v>0.877</v>
      </c>
      <c r="G90" s="19">
        <v>0.877</v>
      </c>
      <c r="H90" s="19">
        <v>0.84699999999999998</v>
      </c>
      <c r="I90" s="19">
        <v>0.84699999999999998</v>
      </c>
      <c r="J90" s="19">
        <v>0.78500000000000003</v>
      </c>
      <c r="K90" s="19">
        <v>0.78500000000000003</v>
      </c>
      <c r="L90" s="18">
        <v>0.28648237138986599</v>
      </c>
      <c r="M90" s="18">
        <v>0.28648237138986599</v>
      </c>
    </row>
    <row r="91" spans="1:13" x14ac:dyDescent="0.2">
      <c r="A91" s="6" t="s">
        <v>2034</v>
      </c>
      <c r="B91" s="6">
        <v>47</v>
      </c>
      <c r="C91" s="17">
        <v>2</v>
      </c>
      <c r="D91" s="17" t="s">
        <v>2018</v>
      </c>
      <c r="E91" s="19">
        <v>0.93300000000000005</v>
      </c>
      <c r="F91" s="19">
        <v>0.92</v>
      </c>
      <c r="G91" s="19">
        <v>0.82699999999999996</v>
      </c>
      <c r="H91" s="19">
        <v>0.86099999999999999</v>
      </c>
      <c r="I91" s="19">
        <v>0.88400000000000001</v>
      </c>
      <c r="J91" s="19">
        <v>0.80800000000000005</v>
      </c>
      <c r="K91" s="19">
        <v>0.82</v>
      </c>
      <c r="L91" s="18">
        <v>0.27426873147487602</v>
      </c>
      <c r="M91" s="18">
        <v>0.454384624958038</v>
      </c>
    </row>
    <row r="92" spans="1:13" x14ac:dyDescent="0.2">
      <c r="A92" s="6" t="s">
        <v>2034</v>
      </c>
      <c r="B92" s="6">
        <v>48</v>
      </c>
      <c r="C92" s="17">
        <v>2</v>
      </c>
      <c r="D92" s="17" t="s">
        <v>2019</v>
      </c>
      <c r="E92" s="19">
        <v>0.92500000000000004</v>
      </c>
      <c r="F92" s="19">
        <v>0.88400000000000001</v>
      </c>
      <c r="G92" s="19">
        <v>0.86199999999999999</v>
      </c>
      <c r="H92" s="19">
        <v>0.86899999999999999</v>
      </c>
      <c r="I92" s="19">
        <v>0.876</v>
      </c>
      <c r="J92" s="19">
        <v>0.81200000000000006</v>
      </c>
      <c r="K92" s="19">
        <v>0.81599999999999995</v>
      </c>
      <c r="L92" s="18">
        <v>0.35066417853037501</v>
      </c>
      <c r="M92" s="18">
        <v>0.39007817705472297</v>
      </c>
    </row>
    <row r="93" spans="1:13" x14ac:dyDescent="0.2">
      <c r="A93" s="6" t="s">
        <v>2034</v>
      </c>
      <c r="B93" s="6">
        <v>49</v>
      </c>
      <c r="C93" s="17">
        <v>2</v>
      </c>
      <c r="D93" s="17" t="s">
        <v>2020</v>
      </c>
      <c r="E93" s="19">
        <v>0.91100000000000003</v>
      </c>
      <c r="F93" s="19">
        <v>0.93200000000000005</v>
      </c>
      <c r="G93" s="19">
        <v>0.93200000000000005</v>
      </c>
      <c r="H93" s="19">
        <v>0.83199999999999996</v>
      </c>
      <c r="I93" s="19">
        <v>0.83199999999999996</v>
      </c>
      <c r="J93" s="19">
        <v>0.78</v>
      </c>
      <c r="K93" s="19">
        <v>0.78</v>
      </c>
      <c r="L93" s="18">
        <v>0.29762754589319201</v>
      </c>
      <c r="M93" s="18">
        <v>0.29762754589319201</v>
      </c>
    </row>
    <row r="94" spans="1:13" x14ac:dyDescent="0.2">
      <c r="A94" s="6" t="s">
        <v>2034</v>
      </c>
      <c r="B94" s="6">
        <v>50</v>
      </c>
      <c r="C94" s="17">
        <v>2</v>
      </c>
      <c r="D94" s="17" t="s">
        <v>2021</v>
      </c>
      <c r="E94" s="19">
        <v>0.95499999999999996</v>
      </c>
      <c r="F94" s="19">
        <v>0.91700000000000004</v>
      </c>
      <c r="G94" s="19">
        <v>0.90500000000000003</v>
      </c>
      <c r="H94" s="19">
        <v>0.89</v>
      </c>
      <c r="I94" s="19">
        <v>0.89400000000000002</v>
      </c>
      <c r="J94" s="19">
        <v>0.84199999999999997</v>
      </c>
      <c r="K94" s="19">
        <v>0.84499999999999997</v>
      </c>
      <c r="L94" s="18">
        <v>0.43350645154714601</v>
      </c>
      <c r="M94" s="18">
        <v>0.45895282924175301</v>
      </c>
    </row>
    <row r="95" spans="1:13" x14ac:dyDescent="0.2">
      <c r="A95" s="6" t="s">
        <v>2034</v>
      </c>
      <c r="B95" s="6">
        <v>51</v>
      </c>
      <c r="C95" s="17">
        <v>2</v>
      </c>
      <c r="D95" s="17" t="s">
        <v>2022</v>
      </c>
      <c r="E95" s="19">
        <v>0.96499999999999997</v>
      </c>
      <c r="F95" s="19">
        <v>0.90500000000000003</v>
      </c>
      <c r="G95" s="19">
        <v>0.89500000000000002</v>
      </c>
      <c r="H95" s="19">
        <v>0.91</v>
      </c>
      <c r="I95" s="19">
        <v>0.91200000000000003</v>
      </c>
      <c r="J95" s="19">
        <v>0.86499999999999999</v>
      </c>
      <c r="K95" s="19">
        <v>0.86699999999999999</v>
      </c>
      <c r="L95" s="18">
        <v>0.396409422159195</v>
      </c>
      <c r="M95" s="18">
        <v>0.41447894275188402</v>
      </c>
    </row>
    <row r="96" spans="1:13" x14ac:dyDescent="0.2">
      <c r="A96" s="6" t="s">
        <v>962</v>
      </c>
      <c r="B96" s="6">
        <v>171</v>
      </c>
      <c r="C96" s="24">
        <v>2</v>
      </c>
      <c r="D96" s="24" t="s">
        <v>983</v>
      </c>
      <c r="E96" s="19">
        <v>0.87</v>
      </c>
      <c r="F96" s="19">
        <v>0.92600000000000005</v>
      </c>
      <c r="G96" s="19">
        <v>0.92600000000000005</v>
      </c>
      <c r="H96" s="19">
        <v>0.77200000000000002</v>
      </c>
      <c r="I96" s="19">
        <v>0.77200000000000002</v>
      </c>
      <c r="J96" s="19">
        <v>0.749</v>
      </c>
      <c r="K96" s="19">
        <v>0.749</v>
      </c>
      <c r="L96" s="18">
        <v>0.23203937709331501</v>
      </c>
      <c r="M96" s="18">
        <v>0.23203937709331501</v>
      </c>
    </row>
    <row r="97" spans="1:13" x14ac:dyDescent="0.2">
      <c r="A97" s="6" t="s">
        <v>962</v>
      </c>
      <c r="B97" s="6">
        <v>172</v>
      </c>
      <c r="C97" s="24">
        <v>2</v>
      </c>
      <c r="D97" s="24" t="s">
        <v>984</v>
      </c>
      <c r="E97" s="19">
        <v>0.876</v>
      </c>
      <c r="F97" s="19">
        <v>0.84</v>
      </c>
      <c r="G97" s="19">
        <v>0.84</v>
      </c>
      <c r="H97" s="19">
        <v>0.79</v>
      </c>
      <c r="I97" s="19">
        <v>0.79</v>
      </c>
      <c r="J97" s="19">
        <v>0.747</v>
      </c>
      <c r="K97" s="19">
        <v>0.747</v>
      </c>
      <c r="L97" s="18">
        <v>0.35614404082298301</v>
      </c>
      <c r="M97" s="18">
        <v>0.35614404082298301</v>
      </c>
    </row>
    <row r="98" spans="1:13" x14ac:dyDescent="0.2">
      <c r="A98" s="6" t="s">
        <v>962</v>
      </c>
      <c r="B98" s="6">
        <v>173</v>
      </c>
      <c r="C98" s="24">
        <v>2</v>
      </c>
      <c r="D98" s="24" t="s">
        <v>985</v>
      </c>
      <c r="E98" s="19">
        <v>0.89300000000000002</v>
      </c>
      <c r="F98" s="19">
        <v>0.92400000000000004</v>
      </c>
      <c r="G98" s="19">
        <v>0.88</v>
      </c>
      <c r="H98" s="19">
        <v>0.79600000000000004</v>
      </c>
      <c r="I98" s="19">
        <v>0.80700000000000005</v>
      </c>
      <c r="J98" s="19">
        <v>0.76900000000000002</v>
      </c>
      <c r="K98" s="19">
        <v>0.77100000000000002</v>
      </c>
      <c r="L98" s="18">
        <v>0.202015191316605</v>
      </c>
      <c r="M98" s="18">
        <v>0.30773445963859603</v>
      </c>
    </row>
    <row r="99" spans="1:13" x14ac:dyDescent="0.2">
      <c r="A99" s="6" t="s">
        <v>962</v>
      </c>
      <c r="B99" s="6">
        <v>174</v>
      </c>
      <c r="C99" s="24">
        <v>2</v>
      </c>
      <c r="D99" s="24" t="s">
        <v>2009</v>
      </c>
      <c r="E99" s="19">
        <v>0.88200000000000001</v>
      </c>
      <c r="F99" s="19">
        <v>0.85</v>
      </c>
      <c r="G99" s="19">
        <v>0.85</v>
      </c>
      <c r="H99" s="19">
        <v>0.79500000000000004</v>
      </c>
      <c r="I99" s="19">
        <v>0.79500000000000004</v>
      </c>
      <c r="J99" s="19">
        <v>0.753</v>
      </c>
      <c r="K99" s="19">
        <v>0.753</v>
      </c>
      <c r="L99" s="18">
        <v>0.39043550193309801</v>
      </c>
      <c r="M99" s="18">
        <v>0.39043550193309801</v>
      </c>
    </row>
    <row r="100" spans="1:13" x14ac:dyDescent="0.2">
      <c r="A100" s="6" t="s">
        <v>962</v>
      </c>
      <c r="B100" s="6">
        <v>175</v>
      </c>
      <c r="C100" s="24">
        <v>2</v>
      </c>
      <c r="D100" s="24" t="s">
        <v>2010</v>
      </c>
      <c r="E100" s="19">
        <v>0.89500000000000002</v>
      </c>
      <c r="F100" s="19">
        <v>0.90600000000000003</v>
      </c>
      <c r="G100" s="19">
        <v>0.90600000000000003</v>
      </c>
      <c r="H100" s="19">
        <v>0.79800000000000004</v>
      </c>
      <c r="I100" s="19">
        <v>0.79800000000000004</v>
      </c>
      <c r="J100" s="19">
        <v>0.76700000000000002</v>
      </c>
      <c r="K100" s="19">
        <v>0.76700000000000002</v>
      </c>
      <c r="L100" s="18">
        <v>0.32793272566050302</v>
      </c>
      <c r="M100" s="18">
        <v>0.32793272566050302</v>
      </c>
    </row>
    <row r="101" spans="1:13" x14ac:dyDescent="0.2">
      <c r="A101" s="6" t="s">
        <v>962</v>
      </c>
      <c r="B101" s="6">
        <v>176</v>
      </c>
      <c r="C101" s="24">
        <v>2</v>
      </c>
      <c r="D101" s="24" t="s">
        <v>2011</v>
      </c>
      <c r="E101" s="19">
        <v>0.89700000000000002</v>
      </c>
      <c r="F101" s="19">
        <v>0.91900000000000004</v>
      </c>
      <c r="G101" s="19">
        <v>0.91900000000000004</v>
      </c>
      <c r="H101" s="19">
        <v>0.79600000000000004</v>
      </c>
      <c r="I101" s="19">
        <v>0.79600000000000004</v>
      </c>
      <c r="J101" s="19">
        <v>0.76800000000000002</v>
      </c>
      <c r="K101" s="19">
        <v>0.76800000000000002</v>
      </c>
      <c r="L101" s="18">
        <v>0.26550684869289398</v>
      </c>
      <c r="M101" s="18">
        <v>0.26550684869289398</v>
      </c>
    </row>
    <row r="102" spans="1:13" x14ac:dyDescent="0.2">
      <c r="A102" s="6" t="s">
        <v>962</v>
      </c>
      <c r="B102" s="6">
        <v>177</v>
      </c>
      <c r="C102" s="24">
        <v>2</v>
      </c>
      <c r="D102" s="24" t="s">
        <v>2012</v>
      </c>
      <c r="E102" s="19">
        <v>0.89600000000000002</v>
      </c>
      <c r="F102" s="19">
        <v>0.90600000000000003</v>
      </c>
      <c r="G102" s="19">
        <v>0.90600000000000003</v>
      </c>
      <c r="H102" s="19">
        <v>0.79</v>
      </c>
      <c r="I102" s="19">
        <v>0.79</v>
      </c>
      <c r="J102" s="19">
        <v>0.76100000000000001</v>
      </c>
      <c r="K102" s="19">
        <v>0.76100000000000001</v>
      </c>
      <c r="L102" s="18">
        <v>0.29018278109530599</v>
      </c>
      <c r="M102" s="18">
        <v>0.29018278109530599</v>
      </c>
    </row>
    <row r="103" spans="1:13" x14ac:dyDescent="0.2">
      <c r="A103" s="6" t="s">
        <v>962</v>
      </c>
      <c r="B103" s="6">
        <v>178</v>
      </c>
      <c r="C103" s="24">
        <v>2</v>
      </c>
      <c r="D103" s="24" t="s">
        <v>2013</v>
      </c>
      <c r="E103" s="19">
        <v>0.82399999999999995</v>
      </c>
      <c r="F103" s="19">
        <v>0.89300000000000002</v>
      </c>
      <c r="G103" s="19">
        <v>0</v>
      </c>
      <c r="H103" s="19">
        <v>0.76300000000000001</v>
      </c>
      <c r="I103" s="19">
        <v>0.63</v>
      </c>
      <c r="J103" s="19">
        <v>0.73499999999999999</v>
      </c>
      <c r="K103" s="19">
        <v>0</v>
      </c>
      <c r="L103" s="18">
        <v>0.205311790108681</v>
      </c>
      <c r="M103" s="18">
        <v>0.99588435888290405</v>
      </c>
    </row>
    <row r="104" spans="1:13" x14ac:dyDescent="0.2">
      <c r="A104" s="6" t="s">
        <v>962</v>
      </c>
      <c r="B104" s="6">
        <v>179</v>
      </c>
      <c r="C104" s="24">
        <v>2</v>
      </c>
      <c r="D104" s="24" t="s">
        <v>2014</v>
      </c>
      <c r="E104" s="19">
        <v>0.88900000000000001</v>
      </c>
      <c r="F104" s="19">
        <v>0.86299999999999999</v>
      </c>
      <c r="G104" s="19">
        <v>0.86299999999999999</v>
      </c>
      <c r="H104" s="19">
        <v>0.81499999999999995</v>
      </c>
      <c r="I104" s="19">
        <v>0.81499999999999995</v>
      </c>
      <c r="J104" s="19">
        <v>0.77400000000000002</v>
      </c>
      <c r="K104" s="19">
        <v>0.77400000000000002</v>
      </c>
      <c r="L104" s="18">
        <v>0.31415402889251698</v>
      </c>
      <c r="M104" s="18">
        <v>0.31415402889251698</v>
      </c>
    </row>
    <row r="105" spans="1:13" x14ac:dyDescent="0.2">
      <c r="A105" s="6" t="s">
        <v>962</v>
      </c>
      <c r="B105" s="6">
        <v>180</v>
      </c>
      <c r="C105" s="24">
        <v>2</v>
      </c>
      <c r="D105" s="24" t="s">
        <v>2015</v>
      </c>
      <c r="E105" s="19">
        <v>0.872</v>
      </c>
      <c r="F105" s="19">
        <v>0.80200000000000005</v>
      </c>
      <c r="G105" s="19">
        <v>0.80200000000000005</v>
      </c>
      <c r="H105" s="19">
        <v>0.82</v>
      </c>
      <c r="I105" s="19">
        <v>0.82</v>
      </c>
      <c r="J105" s="19">
        <v>0.76600000000000001</v>
      </c>
      <c r="K105" s="19">
        <v>0.76600000000000001</v>
      </c>
      <c r="L105" s="18">
        <v>0.25049903988838201</v>
      </c>
      <c r="M105" s="18">
        <v>0.25049903988838201</v>
      </c>
    </row>
    <row r="106" spans="1:13" x14ac:dyDescent="0.2">
      <c r="A106" s="6" t="s">
        <v>962</v>
      </c>
      <c r="B106" s="6">
        <v>181</v>
      </c>
      <c r="C106" s="24">
        <v>2</v>
      </c>
      <c r="D106" s="24" t="s">
        <v>2016</v>
      </c>
      <c r="E106" s="19">
        <v>0.875</v>
      </c>
      <c r="F106" s="19">
        <v>0.84499999999999997</v>
      </c>
      <c r="G106" s="19">
        <v>0.84499999999999997</v>
      </c>
      <c r="H106" s="19">
        <v>0.81699999999999995</v>
      </c>
      <c r="I106" s="19">
        <v>0.81699999999999995</v>
      </c>
      <c r="J106" s="19">
        <v>0.77300000000000002</v>
      </c>
      <c r="K106" s="19">
        <v>0.77300000000000002</v>
      </c>
      <c r="L106" s="18">
        <v>0.35559836030006398</v>
      </c>
      <c r="M106" s="18">
        <v>0.35559836030006398</v>
      </c>
    </row>
    <row r="107" spans="1:13" x14ac:dyDescent="0.2">
      <c r="A107" s="6" t="s">
        <v>962</v>
      </c>
      <c r="B107" s="6">
        <v>182</v>
      </c>
      <c r="C107" s="24">
        <v>2</v>
      </c>
      <c r="D107" s="24" t="s">
        <v>2017</v>
      </c>
      <c r="E107" s="19">
        <v>0.86299999999999999</v>
      </c>
      <c r="F107" s="19">
        <v>0.873</v>
      </c>
      <c r="G107" s="19">
        <v>0.83699999999999997</v>
      </c>
      <c r="H107" s="19">
        <v>0.79700000000000004</v>
      </c>
      <c r="I107" s="19">
        <v>0.80600000000000005</v>
      </c>
      <c r="J107" s="19">
        <v>0.76</v>
      </c>
      <c r="K107" s="19">
        <v>0.76100000000000001</v>
      </c>
      <c r="L107" s="18">
        <v>0.23372784629464199</v>
      </c>
      <c r="M107" s="18">
        <v>0.27567580342292802</v>
      </c>
    </row>
    <row r="108" spans="1:13" x14ac:dyDescent="0.2">
      <c r="A108" s="6" t="s">
        <v>962</v>
      </c>
      <c r="B108" s="6">
        <v>183</v>
      </c>
      <c r="C108" s="24">
        <v>2</v>
      </c>
      <c r="D108" s="24" t="s">
        <v>2018</v>
      </c>
      <c r="E108" s="19">
        <v>0.89600000000000002</v>
      </c>
      <c r="F108" s="19">
        <v>0.85199999999999998</v>
      </c>
      <c r="G108" s="19">
        <v>0.85199999999999998</v>
      </c>
      <c r="H108" s="19">
        <v>0.82299999999999995</v>
      </c>
      <c r="I108" s="19">
        <v>0.82299999999999995</v>
      </c>
      <c r="J108" s="19">
        <v>0.78</v>
      </c>
      <c r="K108" s="19">
        <v>0.78</v>
      </c>
      <c r="L108" s="18">
        <v>0.30162948369979897</v>
      </c>
      <c r="M108" s="18">
        <v>0.30162948369979897</v>
      </c>
    </row>
    <row r="109" spans="1:13" x14ac:dyDescent="0.2">
      <c r="A109" s="6" t="s">
        <v>962</v>
      </c>
      <c r="B109" s="6">
        <v>184</v>
      </c>
      <c r="C109" s="24">
        <v>2</v>
      </c>
      <c r="D109" s="24" t="s">
        <v>2019</v>
      </c>
      <c r="E109" s="19">
        <v>0.88400000000000001</v>
      </c>
      <c r="F109" s="19">
        <v>0.85499999999999998</v>
      </c>
      <c r="G109" s="19">
        <v>0.85499999999999998</v>
      </c>
      <c r="H109" s="19">
        <v>0.81799999999999995</v>
      </c>
      <c r="I109" s="19">
        <v>0.81799999999999995</v>
      </c>
      <c r="J109" s="19">
        <v>0.77600000000000002</v>
      </c>
      <c r="K109" s="19">
        <v>0.77600000000000002</v>
      </c>
      <c r="L109" s="18">
        <v>0.30366079509258298</v>
      </c>
      <c r="M109" s="18">
        <v>0.30366079509258298</v>
      </c>
    </row>
    <row r="110" spans="1:13" x14ac:dyDescent="0.2">
      <c r="A110" s="6" t="s">
        <v>962</v>
      </c>
      <c r="B110" s="6">
        <v>185</v>
      </c>
      <c r="C110" s="24">
        <v>2</v>
      </c>
      <c r="D110" s="24" t="s">
        <v>2020</v>
      </c>
      <c r="E110" s="19">
        <v>0.86099999999999999</v>
      </c>
      <c r="F110" s="19">
        <v>0.84499999999999997</v>
      </c>
      <c r="G110" s="19">
        <v>0.84499999999999997</v>
      </c>
      <c r="H110" s="19">
        <v>0.79800000000000004</v>
      </c>
      <c r="I110" s="19">
        <v>0.79800000000000004</v>
      </c>
      <c r="J110" s="19">
        <v>0.755</v>
      </c>
      <c r="K110" s="19">
        <v>0.755</v>
      </c>
      <c r="L110" s="18">
        <v>0.38094723224639898</v>
      </c>
      <c r="M110" s="18">
        <v>0.38094723224639898</v>
      </c>
    </row>
    <row r="111" spans="1:13" x14ac:dyDescent="0.2">
      <c r="A111" s="6" t="s">
        <v>962</v>
      </c>
      <c r="B111" s="6">
        <v>186</v>
      </c>
      <c r="C111" s="24">
        <v>2</v>
      </c>
      <c r="D111" s="24" t="s">
        <v>2021</v>
      </c>
      <c r="E111" s="19">
        <v>0.90100000000000002</v>
      </c>
      <c r="F111" s="19">
        <v>0.89600000000000002</v>
      </c>
      <c r="G111" s="19">
        <v>0.875</v>
      </c>
      <c r="H111" s="19">
        <v>0.8</v>
      </c>
      <c r="I111" s="19">
        <v>0.80400000000000005</v>
      </c>
      <c r="J111" s="19">
        <v>0.76700000000000002</v>
      </c>
      <c r="K111" s="19">
        <v>0.76700000000000002</v>
      </c>
      <c r="L111" s="18">
        <v>0.28647699952125599</v>
      </c>
      <c r="M111" s="18">
        <v>0.32050995528698001</v>
      </c>
    </row>
    <row r="112" spans="1:13" x14ac:dyDescent="0.2">
      <c r="A112" s="6" t="s">
        <v>962</v>
      </c>
      <c r="B112" s="6">
        <v>187</v>
      </c>
      <c r="C112" s="24">
        <v>2</v>
      </c>
      <c r="D112" s="24" t="s">
        <v>2022</v>
      </c>
      <c r="E112" s="19">
        <v>0.90200000000000002</v>
      </c>
      <c r="F112" s="19">
        <v>0.92900000000000005</v>
      </c>
      <c r="G112" s="19">
        <v>0.85199999999999998</v>
      </c>
      <c r="H112" s="19">
        <v>0.80100000000000005</v>
      </c>
      <c r="I112" s="19">
        <v>0.81699999999999995</v>
      </c>
      <c r="J112" s="19">
        <v>0.77400000000000002</v>
      </c>
      <c r="K112" s="19">
        <v>0.77500000000000002</v>
      </c>
      <c r="L112" s="18">
        <v>0.19889476150274299</v>
      </c>
      <c r="M112" s="18">
        <v>0.31401234865188599</v>
      </c>
    </row>
    <row r="113" spans="1:13" x14ac:dyDescent="0.2">
      <c r="A113" s="6" t="s">
        <v>2034</v>
      </c>
      <c r="B113" s="6">
        <v>278</v>
      </c>
      <c r="C113" s="24">
        <v>2</v>
      </c>
      <c r="D113" s="24" t="s">
        <v>2111</v>
      </c>
      <c r="E113" s="25">
        <v>0.90700000000000003</v>
      </c>
      <c r="F113" s="25">
        <v>0.90400000000000003</v>
      </c>
      <c r="G113" s="25">
        <v>0.84499999999999997</v>
      </c>
      <c r="H113" s="25">
        <v>0.81100000000000005</v>
      </c>
      <c r="I113" s="25">
        <v>0.82799999999999996</v>
      </c>
      <c r="J113" s="25">
        <v>0.753</v>
      </c>
      <c r="K113" s="25">
        <v>0.75800000000000001</v>
      </c>
      <c r="L113" s="18">
        <v>0.29911082983017001</v>
      </c>
      <c r="M113" s="18">
        <v>0.384832084178925</v>
      </c>
    </row>
    <row r="114" spans="1:13" x14ac:dyDescent="0.2">
      <c r="A114" s="6" t="s">
        <v>2034</v>
      </c>
      <c r="B114" s="6">
        <v>279</v>
      </c>
      <c r="C114" s="24">
        <v>2</v>
      </c>
      <c r="D114" s="24" t="s">
        <v>2112</v>
      </c>
      <c r="E114" s="25">
        <v>0.85699999999999998</v>
      </c>
      <c r="F114" s="25">
        <v>0.93</v>
      </c>
      <c r="G114" s="25">
        <v>0</v>
      </c>
      <c r="H114" s="25">
        <v>0.77500000000000002</v>
      </c>
      <c r="I114" s="25">
        <v>0.68100000000000005</v>
      </c>
      <c r="J114" s="25">
        <v>0.72499999999999998</v>
      </c>
      <c r="K114" s="25">
        <v>0</v>
      </c>
      <c r="L114" s="18">
        <v>0.20322328805923501</v>
      </c>
      <c r="M114" s="18">
        <v>0.99491006135940596</v>
      </c>
    </row>
    <row r="115" spans="1:13" x14ac:dyDescent="0.2">
      <c r="A115" s="6" t="s">
        <v>962</v>
      </c>
      <c r="B115" s="6">
        <v>294</v>
      </c>
      <c r="C115" s="24">
        <v>2</v>
      </c>
      <c r="D115" s="24" t="s">
        <v>2111</v>
      </c>
      <c r="E115" s="25">
        <v>0.81899999999999995</v>
      </c>
      <c r="F115" s="25">
        <v>0.93100000000000005</v>
      </c>
      <c r="G115" s="25">
        <v>0.93100000000000005</v>
      </c>
      <c r="H115" s="25">
        <v>0.72799999999999998</v>
      </c>
      <c r="I115" s="25">
        <v>0.72799999999999998</v>
      </c>
      <c r="J115" s="25">
        <v>0.71599999999999997</v>
      </c>
      <c r="K115" s="25">
        <v>0.71599999999999997</v>
      </c>
      <c r="L115" s="18">
        <v>0.121442027390003</v>
      </c>
      <c r="M115" s="18">
        <v>0.121442027390003</v>
      </c>
    </row>
    <row r="116" spans="1:13" x14ac:dyDescent="0.2">
      <c r="A116" s="6" t="s">
        <v>962</v>
      </c>
      <c r="B116" s="6">
        <v>295</v>
      </c>
      <c r="C116" s="24">
        <v>2</v>
      </c>
      <c r="D116" s="24" t="s">
        <v>2112</v>
      </c>
      <c r="E116" s="25">
        <v>0.81699999999999995</v>
      </c>
      <c r="F116" s="25">
        <v>0.92600000000000005</v>
      </c>
      <c r="G116" s="25">
        <v>0.92600000000000005</v>
      </c>
      <c r="H116" s="25">
        <v>0.748</v>
      </c>
      <c r="I116" s="25">
        <v>0.748</v>
      </c>
      <c r="J116" s="25">
        <v>0.73</v>
      </c>
      <c r="K116" s="25">
        <v>0.73</v>
      </c>
      <c r="L116" s="18">
        <v>0.18605774641037001</v>
      </c>
      <c r="M116" s="18">
        <v>0.18605774641037001</v>
      </c>
    </row>
    <row r="117" spans="1:13" x14ac:dyDescent="0.2">
      <c r="A117" s="6" t="s">
        <v>2034</v>
      </c>
      <c r="B117" s="6">
        <v>52</v>
      </c>
      <c r="C117" s="17">
        <v>3</v>
      </c>
      <c r="D117" s="17" t="s">
        <v>983</v>
      </c>
      <c r="E117" s="19">
        <v>0.89300000000000002</v>
      </c>
      <c r="F117" s="19">
        <v>0.86799999999999999</v>
      </c>
      <c r="G117" s="19">
        <v>0.66700000000000004</v>
      </c>
      <c r="H117" s="19">
        <v>0.78</v>
      </c>
      <c r="I117" s="19">
        <v>0.84199999999999997</v>
      </c>
      <c r="J117" s="19">
        <v>0.65300000000000002</v>
      </c>
      <c r="K117" s="19">
        <v>0.66800000000000004</v>
      </c>
      <c r="L117" s="18">
        <v>0.267150819301605</v>
      </c>
      <c r="M117" s="18">
        <v>0.35414487123489402</v>
      </c>
    </row>
    <row r="118" spans="1:13" x14ac:dyDescent="0.2">
      <c r="A118" s="6" t="s">
        <v>2034</v>
      </c>
      <c r="B118" s="6">
        <v>53</v>
      </c>
      <c r="C118" s="17">
        <v>3</v>
      </c>
      <c r="D118" s="17" t="s">
        <v>984</v>
      </c>
      <c r="E118" s="19">
        <v>0.92800000000000005</v>
      </c>
      <c r="F118" s="19">
        <v>0.876</v>
      </c>
      <c r="G118" s="19">
        <v>0.74099999999999999</v>
      </c>
      <c r="H118" s="19">
        <v>0.82899999999999996</v>
      </c>
      <c r="I118" s="19">
        <v>0.872</v>
      </c>
      <c r="J118" s="19">
        <v>0.70899999999999996</v>
      </c>
      <c r="K118" s="19">
        <v>0.73499999999999999</v>
      </c>
      <c r="L118" s="18">
        <v>0.29271379113197299</v>
      </c>
      <c r="M118" s="18">
        <v>0.38576969504356401</v>
      </c>
    </row>
    <row r="119" spans="1:13" x14ac:dyDescent="0.2">
      <c r="A119" s="6" t="s">
        <v>2034</v>
      </c>
      <c r="B119" s="6">
        <v>54</v>
      </c>
      <c r="C119" s="17">
        <v>3</v>
      </c>
      <c r="D119" s="17" t="s">
        <v>985</v>
      </c>
      <c r="E119" s="19">
        <v>0.97299999999999998</v>
      </c>
      <c r="F119" s="19">
        <v>0.95399999999999996</v>
      </c>
      <c r="G119" s="19">
        <v>0.88200000000000001</v>
      </c>
      <c r="H119" s="19">
        <v>0.90400000000000003</v>
      </c>
      <c r="I119" s="19">
        <v>0.92400000000000004</v>
      </c>
      <c r="J119" s="19">
        <v>0.82499999999999996</v>
      </c>
      <c r="K119" s="19">
        <v>0.84699999999999998</v>
      </c>
      <c r="L119" s="18">
        <v>0.25614863634109503</v>
      </c>
      <c r="M119" s="18">
        <v>0.39419743418693498</v>
      </c>
    </row>
    <row r="120" spans="1:13" x14ac:dyDescent="0.2">
      <c r="A120" s="6" t="s">
        <v>2034</v>
      </c>
      <c r="B120" s="6">
        <v>55</v>
      </c>
      <c r="C120" s="17">
        <v>3</v>
      </c>
      <c r="D120" s="17" t="s">
        <v>2009</v>
      </c>
      <c r="E120" s="19">
        <v>0.92600000000000005</v>
      </c>
      <c r="F120" s="19">
        <v>0.86799999999999999</v>
      </c>
      <c r="G120" s="19">
        <v>0.78300000000000003</v>
      </c>
      <c r="H120" s="19">
        <v>0.84599999999999997</v>
      </c>
      <c r="I120" s="19">
        <v>0.872</v>
      </c>
      <c r="J120" s="19">
        <v>0.72899999999999998</v>
      </c>
      <c r="K120" s="19">
        <v>0.74399999999999999</v>
      </c>
      <c r="L120" s="18">
        <v>0.30050984025001498</v>
      </c>
      <c r="M120" s="18">
        <v>0.34040610492229501</v>
      </c>
    </row>
    <row r="121" spans="1:13" x14ac:dyDescent="0.2">
      <c r="A121" s="6" t="s">
        <v>2034</v>
      </c>
      <c r="B121" s="6">
        <v>56</v>
      </c>
      <c r="C121" s="17">
        <v>3</v>
      </c>
      <c r="D121" s="17" t="s">
        <v>2010</v>
      </c>
      <c r="E121" s="19">
        <v>0.96199999999999997</v>
      </c>
      <c r="F121" s="19">
        <v>0.93</v>
      </c>
      <c r="G121" s="19">
        <v>0.876</v>
      </c>
      <c r="H121" s="19">
        <v>0.89900000000000002</v>
      </c>
      <c r="I121" s="19">
        <v>0.91900000000000004</v>
      </c>
      <c r="J121" s="19">
        <v>0.81499999999999995</v>
      </c>
      <c r="K121" s="19">
        <v>0.83799999999999997</v>
      </c>
      <c r="L121" s="18">
        <v>0.28490924090147002</v>
      </c>
      <c r="M121" s="18">
        <v>0.35591532289981798</v>
      </c>
    </row>
    <row r="122" spans="1:13" x14ac:dyDescent="0.2">
      <c r="A122" s="6" t="s">
        <v>2034</v>
      </c>
      <c r="B122" s="6">
        <v>57</v>
      </c>
      <c r="C122" s="17">
        <v>3</v>
      </c>
      <c r="D122" s="17" t="s">
        <v>2011</v>
      </c>
      <c r="E122" s="19">
        <v>0.96799999999999997</v>
      </c>
      <c r="F122" s="19">
        <v>0.94299999999999995</v>
      </c>
      <c r="G122" s="19">
        <v>0.88100000000000001</v>
      </c>
      <c r="H122" s="19">
        <v>0.89900000000000002</v>
      </c>
      <c r="I122" s="19">
        <v>0.92</v>
      </c>
      <c r="J122" s="19">
        <v>0.81599999999999995</v>
      </c>
      <c r="K122" s="19">
        <v>0.83899999999999997</v>
      </c>
      <c r="L122" s="18">
        <v>0.28688903152942702</v>
      </c>
      <c r="M122" s="18">
        <v>0.37368891388177899</v>
      </c>
    </row>
    <row r="123" spans="1:13" x14ac:dyDescent="0.2">
      <c r="A123" s="6" t="s">
        <v>2034</v>
      </c>
      <c r="B123" s="6">
        <v>58</v>
      </c>
      <c r="C123" s="17">
        <v>3</v>
      </c>
      <c r="D123" s="17" t="s">
        <v>2012</v>
      </c>
      <c r="E123" s="19">
        <v>0.96</v>
      </c>
      <c r="F123" s="19">
        <v>0.93</v>
      </c>
      <c r="G123" s="19">
        <v>0.877</v>
      </c>
      <c r="H123" s="19">
        <v>0.89500000000000002</v>
      </c>
      <c r="I123" s="19">
        <v>0.91700000000000004</v>
      </c>
      <c r="J123" s="19">
        <v>0.80800000000000005</v>
      </c>
      <c r="K123" s="19">
        <v>0.83499999999999996</v>
      </c>
      <c r="L123" s="18">
        <v>0.29350833098093698</v>
      </c>
      <c r="M123" s="18">
        <v>0.357380415002505</v>
      </c>
    </row>
    <row r="124" spans="1:13" x14ac:dyDescent="0.2">
      <c r="A124" s="6" t="s">
        <v>2034</v>
      </c>
      <c r="B124" s="6">
        <v>59</v>
      </c>
      <c r="C124" s="17">
        <v>3</v>
      </c>
      <c r="D124" s="17" t="s">
        <v>2013</v>
      </c>
      <c r="E124" s="19">
        <v>0.83899999999999997</v>
      </c>
      <c r="F124" s="19">
        <v>0.88400000000000001</v>
      </c>
      <c r="G124" s="19">
        <v>0.71199999999999997</v>
      </c>
      <c r="H124" s="19">
        <v>0.72699999999999998</v>
      </c>
      <c r="I124" s="19">
        <v>0.78900000000000003</v>
      </c>
      <c r="J124" s="19">
        <v>0.60599999999999998</v>
      </c>
      <c r="K124" s="19">
        <v>0.61699999999999999</v>
      </c>
      <c r="L124" s="18">
        <v>0.19174653291702301</v>
      </c>
      <c r="M124" s="18">
        <v>0.27954852581024198</v>
      </c>
    </row>
    <row r="125" spans="1:13" x14ac:dyDescent="0.2">
      <c r="A125" s="6" t="s">
        <v>2034</v>
      </c>
      <c r="B125" s="6">
        <v>60</v>
      </c>
      <c r="C125" s="17">
        <v>3</v>
      </c>
      <c r="D125" s="17" t="s">
        <v>2014</v>
      </c>
      <c r="E125" s="19">
        <v>0.89300000000000002</v>
      </c>
      <c r="F125" s="19">
        <v>0.85899999999999999</v>
      </c>
      <c r="G125" s="19">
        <v>0.71299999999999997</v>
      </c>
      <c r="H125" s="19">
        <v>0.80400000000000005</v>
      </c>
      <c r="I125" s="19">
        <v>0.83799999999999997</v>
      </c>
      <c r="J125" s="19">
        <v>0.67600000000000005</v>
      </c>
      <c r="K125" s="19">
        <v>0.67700000000000005</v>
      </c>
      <c r="L125" s="18">
        <v>0.27102029323577898</v>
      </c>
      <c r="M125" s="18">
        <v>0.39077088236808799</v>
      </c>
    </row>
    <row r="126" spans="1:13" x14ac:dyDescent="0.2">
      <c r="A126" s="6" t="s">
        <v>2034</v>
      </c>
      <c r="B126" s="6">
        <v>61</v>
      </c>
      <c r="C126" s="17">
        <v>3</v>
      </c>
      <c r="D126" s="17" t="s">
        <v>2015</v>
      </c>
      <c r="E126" s="19">
        <v>0.86599999999999999</v>
      </c>
      <c r="F126" s="19">
        <v>0.81200000000000006</v>
      </c>
      <c r="G126" s="19">
        <v>0.68400000000000005</v>
      </c>
      <c r="H126" s="19">
        <v>0.80500000000000005</v>
      </c>
      <c r="I126" s="19">
        <v>0.83899999999999997</v>
      </c>
      <c r="J126" s="19">
        <v>0.66500000000000004</v>
      </c>
      <c r="K126" s="19">
        <v>0.66900000000000004</v>
      </c>
      <c r="L126" s="18">
        <v>0.245049983263016</v>
      </c>
      <c r="M126" s="18">
        <v>0.346873998641968</v>
      </c>
    </row>
    <row r="127" spans="1:13" x14ac:dyDescent="0.2">
      <c r="A127" s="6" t="s">
        <v>2034</v>
      </c>
      <c r="B127" s="6">
        <v>62</v>
      </c>
      <c r="C127" s="17">
        <v>3</v>
      </c>
      <c r="D127" s="17" t="s">
        <v>2016</v>
      </c>
      <c r="E127" s="19">
        <v>0.89400000000000002</v>
      </c>
      <c r="F127" s="19">
        <v>0.86099999999999999</v>
      </c>
      <c r="G127" s="19">
        <v>0.751</v>
      </c>
      <c r="H127" s="19">
        <v>0.79600000000000004</v>
      </c>
      <c r="I127" s="19">
        <v>0.83699999999999997</v>
      </c>
      <c r="J127" s="19">
        <v>0.66800000000000004</v>
      </c>
      <c r="K127" s="19">
        <v>0.68799999999999994</v>
      </c>
      <c r="L127" s="18">
        <v>0.26891607046127303</v>
      </c>
      <c r="M127" s="18">
        <v>0.33026045560836798</v>
      </c>
    </row>
    <row r="128" spans="1:13" x14ac:dyDescent="0.2">
      <c r="A128" s="6" t="s">
        <v>2034</v>
      </c>
      <c r="B128" s="6">
        <v>63</v>
      </c>
      <c r="C128" s="17">
        <v>3</v>
      </c>
      <c r="D128" s="17" t="s">
        <v>2017</v>
      </c>
      <c r="E128" s="19">
        <v>0.875</v>
      </c>
      <c r="F128" s="19">
        <v>0.78600000000000003</v>
      </c>
      <c r="G128" s="19">
        <v>0.70799999999999996</v>
      </c>
      <c r="H128" s="19">
        <v>0.81200000000000006</v>
      </c>
      <c r="I128" s="19">
        <v>0.83599999999999997</v>
      </c>
      <c r="J128" s="19">
        <v>0.66500000000000004</v>
      </c>
      <c r="K128" s="19">
        <v>0.67300000000000004</v>
      </c>
      <c r="L128" s="18">
        <v>0.27501070499420199</v>
      </c>
      <c r="M128" s="18">
        <v>0.32587888836860701</v>
      </c>
    </row>
    <row r="129" spans="1:13" x14ac:dyDescent="0.2">
      <c r="A129" s="6" t="s">
        <v>2034</v>
      </c>
      <c r="B129" s="6">
        <v>64</v>
      </c>
      <c r="C129" s="17">
        <v>3</v>
      </c>
      <c r="D129" s="17" t="s">
        <v>2018</v>
      </c>
      <c r="E129" s="19">
        <v>0.89600000000000002</v>
      </c>
      <c r="F129" s="19">
        <v>0.83299999999999996</v>
      </c>
      <c r="G129" s="19">
        <v>0.77200000000000002</v>
      </c>
      <c r="H129" s="19">
        <v>0.81299999999999994</v>
      </c>
      <c r="I129" s="19">
        <v>0.84199999999999997</v>
      </c>
      <c r="J129" s="19">
        <v>0.67900000000000005</v>
      </c>
      <c r="K129" s="19">
        <v>0.7</v>
      </c>
      <c r="L129" s="18">
        <v>0.27161936461925501</v>
      </c>
      <c r="M129" s="18">
        <v>0.33938017487525901</v>
      </c>
    </row>
    <row r="130" spans="1:13" x14ac:dyDescent="0.2">
      <c r="A130" s="6" t="s">
        <v>2034</v>
      </c>
      <c r="B130" s="6">
        <v>65</v>
      </c>
      <c r="C130" s="17">
        <v>3</v>
      </c>
      <c r="D130" s="17" t="s">
        <v>2019</v>
      </c>
      <c r="E130" s="19">
        <v>0.89600000000000002</v>
      </c>
      <c r="F130" s="19">
        <v>0.85399999999999998</v>
      </c>
      <c r="G130" s="19">
        <v>0.78500000000000003</v>
      </c>
      <c r="H130" s="19">
        <v>0.81799999999999995</v>
      </c>
      <c r="I130" s="19">
        <v>0.84099999999999997</v>
      </c>
      <c r="J130" s="19">
        <v>0.69099999999999995</v>
      </c>
      <c r="K130" s="19">
        <v>0.70199999999999996</v>
      </c>
      <c r="L130" s="18">
        <v>0.27439873913923901</v>
      </c>
      <c r="M130" s="18">
        <v>0.31604730089505501</v>
      </c>
    </row>
    <row r="131" spans="1:13" x14ac:dyDescent="0.2">
      <c r="A131" s="6" t="s">
        <v>2034</v>
      </c>
      <c r="B131" s="6">
        <v>66</v>
      </c>
      <c r="C131" s="17">
        <v>3</v>
      </c>
      <c r="D131" s="17" t="s">
        <v>2020</v>
      </c>
      <c r="E131" s="19">
        <v>0.89500000000000002</v>
      </c>
      <c r="F131" s="19">
        <v>0.875</v>
      </c>
      <c r="G131" s="19">
        <v>0.72799999999999998</v>
      </c>
      <c r="H131" s="19">
        <v>0.79200000000000004</v>
      </c>
      <c r="I131" s="19">
        <v>0.84399999999999997</v>
      </c>
      <c r="J131" s="19">
        <v>0.66700000000000004</v>
      </c>
      <c r="K131" s="19">
        <v>0.68899999999999995</v>
      </c>
      <c r="L131" s="18">
        <v>0.24734586477279699</v>
      </c>
      <c r="M131" s="18">
        <v>0.32245622575283001</v>
      </c>
    </row>
    <row r="132" spans="1:13" x14ac:dyDescent="0.2">
      <c r="A132" s="6" t="s">
        <v>2034</v>
      </c>
      <c r="B132" s="6">
        <v>67</v>
      </c>
      <c r="C132" s="17">
        <v>3</v>
      </c>
      <c r="D132" s="17" t="s">
        <v>2021</v>
      </c>
      <c r="E132" s="19">
        <v>0.93899999999999995</v>
      </c>
      <c r="F132" s="19">
        <v>0.9</v>
      </c>
      <c r="G132" s="19">
        <v>0.82899999999999996</v>
      </c>
      <c r="H132" s="19">
        <v>0.85099999999999998</v>
      </c>
      <c r="I132" s="19">
        <v>0.88400000000000001</v>
      </c>
      <c r="J132" s="19">
        <v>0.74299999999999999</v>
      </c>
      <c r="K132" s="19">
        <v>0.77300000000000002</v>
      </c>
      <c r="L132" s="18">
        <v>0.28986357152462</v>
      </c>
      <c r="M132" s="18">
        <v>0.36369433999061601</v>
      </c>
    </row>
    <row r="133" spans="1:13" x14ac:dyDescent="0.2">
      <c r="A133" s="6" t="s">
        <v>2034</v>
      </c>
      <c r="B133" s="6">
        <v>68</v>
      </c>
      <c r="C133" s="17">
        <v>3</v>
      </c>
      <c r="D133" s="17" t="s">
        <v>2022</v>
      </c>
      <c r="E133" s="19">
        <v>0.95799999999999996</v>
      </c>
      <c r="F133" s="19">
        <v>0.90400000000000003</v>
      </c>
      <c r="G133" s="19">
        <v>0.89500000000000002</v>
      </c>
      <c r="H133" s="19">
        <v>0.90800000000000003</v>
      </c>
      <c r="I133" s="19">
        <v>0.90900000000000003</v>
      </c>
      <c r="J133" s="19">
        <v>0.82299999999999995</v>
      </c>
      <c r="K133" s="19">
        <v>0.82399999999999995</v>
      </c>
      <c r="L133" s="18">
        <v>0.32948313653469102</v>
      </c>
      <c r="M133" s="18">
        <v>0.34181469678878801</v>
      </c>
    </row>
    <row r="134" spans="1:13" x14ac:dyDescent="0.2">
      <c r="A134" s="6" t="s">
        <v>962</v>
      </c>
      <c r="B134" s="6">
        <v>188</v>
      </c>
      <c r="C134" s="24">
        <v>3</v>
      </c>
      <c r="D134" s="24" t="s">
        <v>983</v>
      </c>
      <c r="E134" s="19">
        <v>0.89500000000000002</v>
      </c>
      <c r="F134" s="19">
        <v>0.81599999999999995</v>
      </c>
      <c r="G134" s="19">
        <v>0.64500000000000002</v>
      </c>
      <c r="H134" s="19">
        <v>0.80100000000000005</v>
      </c>
      <c r="I134" s="19">
        <v>0.84799999999999998</v>
      </c>
      <c r="J134" s="19">
        <v>0.69199999999999995</v>
      </c>
      <c r="K134" s="19">
        <v>0.7</v>
      </c>
      <c r="L134" s="18">
        <v>0.28260648250579801</v>
      </c>
      <c r="M134" s="18">
        <v>0.353289514780045</v>
      </c>
    </row>
    <row r="135" spans="1:13" x14ac:dyDescent="0.2">
      <c r="A135" s="6" t="s">
        <v>962</v>
      </c>
      <c r="B135" s="6">
        <v>189</v>
      </c>
      <c r="C135" s="24">
        <v>3</v>
      </c>
      <c r="D135" s="24" t="s">
        <v>984</v>
      </c>
      <c r="E135" s="19">
        <v>0.86199999999999999</v>
      </c>
      <c r="F135" s="19">
        <v>0.84599999999999997</v>
      </c>
      <c r="G135" s="19">
        <v>0.84599999999999997</v>
      </c>
      <c r="H135" s="19">
        <v>0.73399999999999999</v>
      </c>
      <c r="I135" s="19">
        <v>0.73399999999999999</v>
      </c>
      <c r="J135" s="19">
        <v>0.63600000000000001</v>
      </c>
      <c r="K135" s="19">
        <v>0.63600000000000001</v>
      </c>
      <c r="L135" s="18">
        <v>0.255566626787186</v>
      </c>
      <c r="M135" s="18">
        <v>0.255566626787186</v>
      </c>
    </row>
    <row r="136" spans="1:13" x14ac:dyDescent="0.2">
      <c r="A136" s="6" t="s">
        <v>962</v>
      </c>
      <c r="B136" s="6">
        <v>190</v>
      </c>
      <c r="C136" s="24">
        <v>3</v>
      </c>
      <c r="D136" s="24" t="s">
        <v>985</v>
      </c>
      <c r="E136" s="19">
        <v>0.88500000000000001</v>
      </c>
      <c r="F136" s="19">
        <v>0.78200000000000003</v>
      </c>
      <c r="G136" s="19">
        <v>0.64500000000000002</v>
      </c>
      <c r="H136" s="19">
        <v>0.81</v>
      </c>
      <c r="I136" s="19">
        <v>0.84399999999999997</v>
      </c>
      <c r="J136" s="19">
        <v>0.69299999999999995</v>
      </c>
      <c r="K136" s="19">
        <v>0.69399999999999995</v>
      </c>
      <c r="L136" s="18">
        <v>0.256479442119598</v>
      </c>
      <c r="M136" s="18">
        <v>0.41108825802803001</v>
      </c>
    </row>
    <row r="137" spans="1:13" x14ac:dyDescent="0.2">
      <c r="A137" s="6" t="s">
        <v>962</v>
      </c>
      <c r="B137" s="6">
        <v>191</v>
      </c>
      <c r="C137" s="24">
        <v>3</v>
      </c>
      <c r="D137" s="24" t="s">
        <v>2009</v>
      </c>
      <c r="E137" s="19">
        <v>0.88500000000000001</v>
      </c>
      <c r="F137" s="19">
        <v>0.77800000000000002</v>
      </c>
      <c r="G137" s="19">
        <v>0.76100000000000001</v>
      </c>
      <c r="H137" s="19">
        <v>0.79700000000000004</v>
      </c>
      <c r="I137" s="19">
        <v>0.80100000000000005</v>
      </c>
      <c r="J137" s="19">
        <v>0.67800000000000005</v>
      </c>
      <c r="K137" s="19">
        <v>0.67800000000000005</v>
      </c>
      <c r="L137" s="18">
        <v>0.30647663772106198</v>
      </c>
      <c r="M137" s="18">
        <v>0.31136649101972602</v>
      </c>
    </row>
    <row r="138" spans="1:13" x14ac:dyDescent="0.2">
      <c r="A138" s="6" t="s">
        <v>962</v>
      </c>
      <c r="B138" s="6">
        <v>192</v>
      </c>
      <c r="C138" s="24">
        <v>3</v>
      </c>
      <c r="D138" s="24" t="s">
        <v>2010</v>
      </c>
      <c r="E138" s="19">
        <v>0.89900000000000002</v>
      </c>
      <c r="F138" s="19">
        <v>0.75800000000000001</v>
      </c>
      <c r="G138" s="19">
        <v>0.75800000000000001</v>
      </c>
      <c r="H138" s="19">
        <v>0.82799999999999996</v>
      </c>
      <c r="I138" s="19">
        <v>0.82799999999999996</v>
      </c>
      <c r="J138" s="19">
        <v>0.70699999999999996</v>
      </c>
      <c r="K138" s="19">
        <v>0.70699999999999996</v>
      </c>
      <c r="L138" s="18">
        <v>0.297517109662294</v>
      </c>
      <c r="M138" s="18">
        <v>0.297517109662294</v>
      </c>
    </row>
    <row r="139" spans="1:13" x14ac:dyDescent="0.2">
      <c r="A139" s="6" t="s">
        <v>962</v>
      </c>
      <c r="B139" s="6">
        <v>193</v>
      </c>
      <c r="C139" s="24">
        <v>3</v>
      </c>
      <c r="D139" s="24" t="s">
        <v>2011</v>
      </c>
      <c r="E139" s="19">
        <v>0.88700000000000001</v>
      </c>
      <c r="F139" s="19">
        <v>0.74099999999999999</v>
      </c>
      <c r="G139" s="19">
        <v>0.74099999999999999</v>
      </c>
      <c r="H139" s="19">
        <v>0.82499999999999996</v>
      </c>
      <c r="I139" s="19">
        <v>0.82499999999999996</v>
      </c>
      <c r="J139" s="19">
        <v>0.69899999999999995</v>
      </c>
      <c r="K139" s="19">
        <v>0.69899999999999995</v>
      </c>
      <c r="L139" s="18">
        <v>0.32622623443603499</v>
      </c>
      <c r="M139" s="18">
        <v>0.32622623443603499</v>
      </c>
    </row>
    <row r="140" spans="1:13" x14ac:dyDescent="0.2">
      <c r="A140" s="6" t="s">
        <v>962</v>
      </c>
      <c r="B140" s="6">
        <v>194</v>
      </c>
      <c r="C140" s="24">
        <v>3</v>
      </c>
      <c r="D140" s="24" t="s">
        <v>2012</v>
      </c>
      <c r="E140" s="19">
        <v>0.89600000000000002</v>
      </c>
      <c r="F140" s="19">
        <v>0.81200000000000006</v>
      </c>
      <c r="G140" s="19">
        <v>0.67900000000000005</v>
      </c>
      <c r="H140" s="19">
        <v>0.79200000000000004</v>
      </c>
      <c r="I140" s="19">
        <v>0.84799999999999998</v>
      </c>
      <c r="J140" s="19">
        <v>0.68200000000000005</v>
      </c>
      <c r="K140" s="19">
        <v>0.71099999999999997</v>
      </c>
      <c r="L140" s="18">
        <v>0.27436754107475297</v>
      </c>
      <c r="M140" s="18">
        <v>0.36580286423365299</v>
      </c>
    </row>
    <row r="141" spans="1:13" x14ac:dyDescent="0.2">
      <c r="A141" s="6" t="s">
        <v>962</v>
      </c>
      <c r="B141" s="6">
        <v>195</v>
      </c>
      <c r="C141" s="24">
        <v>3</v>
      </c>
      <c r="D141" s="24" t="s">
        <v>2013</v>
      </c>
      <c r="E141" s="19">
        <v>0.81399999999999995</v>
      </c>
      <c r="F141" s="19">
        <v>0.79900000000000004</v>
      </c>
      <c r="G141" s="19">
        <v>0.754</v>
      </c>
      <c r="H141" s="19">
        <v>0.73699999999999999</v>
      </c>
      <c r="I141" s="19">
        <v>0.75600000000000001</v>
      </c>
      <c r="J141" s="19">
        <v>0.625</v>
      </c>
      <c r="K141" s="19">
        <v>0.629</v>
      </c>
      <c r="L141" s="18">
        <v>0.229259803891182</v>
      </c>
      <c r="M141" s="18">
        <v>0.251058340072632</v>
      </c>
    </row>
    <row r="142" spans="1:13" x14ac:dyDescent="0.2">
      <c r="A142" s="6" t="s">
        <v>962</v>
      </c>
      <c r="B142" s="6">
        <v>196</v>
      </c>
      <c r="C142" s="24">
        <v>3</v>
      </c>
      <c r="D142" s="24" t="s">
        <v>2014</v>
      </c>
      <c r="E142" s="19">
        <v>0.82699999999999996</v>
      </c>
      <c r="F142" s="19">
        <v>0.81599999999999995</v>
      </c>
      <c r="G142" s="19">
        <v>0</v>
      </c>
      <c r="H142" s="19">
        <v>0.76300000000000001</v>
      </c>
      <c r="I142" s="19">
        <v>0.72499999999999998</v>
      </c>
      <c r="J142" s="19">
        <v>0.65400000000000003</v>
      </c>
      <c r="K142" s="19">
        <v>0</v>
      </c>
      <c r="L142" s="18">
        <v>0.27102035284042397</v>
      </c>
      <c r="M142" s="18">
        <v>0.98994839191436801</v>
      </c>
    </row>
    <row r="143" spans="1:13" x14ac:dyDescent="0.2">
      <c r="A143" s="6" t="s">
        <v>962</v>
      </c>
      <c r="B143" s="6">
        <v>197</v>
      </c>
      <c r="C143" s="24">
        <v>3</v>
      </c>
      <c r="D143" s="24" t="s">
        <v>2015</v>
      </c>
      <c r="E143" s="19">
        <v>0.79600000000000004</v>
      </c>
      <c r="F143" s="19">
        <v>0.73399999999999999</v>
      </c>
      <c r="G143" s="19">
        <v>0.71</v>
      </c>
      <c r="H143" s="19">
        <v>0.78200000000000003</v>
      </c>
      <c r="I143" s="19">
        <v>0.79100000000000004</v>
      </c>
      <c r="J143" s="19">
        <v>0.64900000000000002</v>
      </c>
      <c r="K143" s="19">
        <v>0.65100000000000002</v>
      </c>
      <c r="L143" s="18">
        <v>0.25213643908500699</v>
      </c>
      <c r="M143" s="18">
        <v>0.26489728689193698</v>
      </c>
    </row>
    <row r="144" spans="1:13" x14ac:dyDescent="0.2">
      <c r="A144" s="6" t="s">
        <v>962</v>
      </c>
      <c r="B144" s="6">
        <v>198</v>
      </c>
      <c r="C144" s="24">
        <v>3</v>
      </c>
      <c r="D144" s="24" t="s">
        <v>2016</v>
      </c>
      <c r="E144" s="19">
        <v>0.85099999999999998</v>
      </c>
      <c r="F144" s="19">
        <v>0.73699999999999999</v>
      </c>
      <c r="G144" s="19">
        <v>0.73699999999999999</v>
      </c>
      <c r="H144" s="19">
        <v>0.80100000000000005</v>
      </c>
      <c r="I144" s="19">
        <v>0.80100000000000005</v>
      </c>
      <c r="J144" s="19">
        <v>0.67100000000000004</v>
      </c>
      <c r="K144" s="19">
        <v>0.67100000000000004</v>
      </c>
      <c r="L144" s="18">
        <v>0.319667428731918</v>
      </c>
      <c r="M144" s="18">
        <v>0.319667428731918</v>
      </c>
    </row>
    <row r="145" spans="1:13" x14ac:dyDescent="0.2">
      <c r="A145" s="6" t="s">
        <v>962</v>
      </c>
      <c r="B145" s="6">
        <v>199</v>
      </c>
      <c r="C145" s="24">
        <v>3</v>
      </c>
      <c r="D145" s="24" t="s">
        <v>2017</v>
      </c>
      <c r="E145" s="19">
        <v>0.83299999999999996</v>
      </c>
      <c r="F145" s="19">
        <v>0.76800000000000002</v>
      </c>
      <c r="G145" s="19">
        <v>0</v>
      </c>
      <c r="H145" s="19">
        <v>0.78100000000000003</v>
      </c>
      <c r="I145" s="19">
        <v>0.72499999999999998</v>
      </c>
      <c r="J145" s="19">
        <v>0.65800000000000003</v>
      </c>
      <c r="K145" s="19">
        <v>0</v>
      </c>
      <c r="L145" s="18">
        <v>0.26228784024715401</v>
      </c>
      <c r="M145" s="18">
        <v>0.97407877445221003</v>
      </c>
    </row>
    <row r="146" spans="1:13" x14ac:dyDescent="0.2">
      <c r="A146" s="6" t="s">
        <v>962</v>
      </c>
      <c r="B146" s="6">
        <v>200</v>
      </c>
      <c r="C146" s="24">
        <v>3</v>
      </c>
      <c r="D146" s="24" t="s">
        <v>2018</v>
      </c>
      <c r="E146" s="19">
        <v>0.82899999999999996</v>
      </c>
      <c r="F146" s="19">
        <v>0.72399999999999998</v>
      </c>
      <c r="G146" s="19">
        <v>0.72399999999999998</v>
      </c>
      <c r="H146" s="19">
        <v>0.78600000000000003</v>
      </c>
      <c r="I146" s="19">
        <v>0.78600000000000003</v>
      </c>
      <c r="J146" s="19">
        <v>0.64900000000000002</v>
      </c>
      <c r="K146" s="19">
        <v>0.64900000000000002</v>
      </c>
      <c r="L146" s="18">
        <v>0.31191861629486101</v>
      </c>
      <c r="M146" s="18">
        <v>0.31191861629486101</v>
      </c>
    </row>
    <row r="147" spans="1:13" x14ac:dyDescent="0.2">
      <c r="A147" s="6" t="s">
        <v>962</v>
      </c>
      <c r="B147" s="6">
        <v>201</v>
      </c>
      <c r="C147" s="24">
        <v>3</v>
      </c>
      <c r="D147" s="24" t="s">
        <v>2019</v>
      </c>
      <c r="E147" s="19">
        <v>0.85</v>
      </c>
      <c r="F147" s="19">
        <v>0.76800000000000002</v>
      </c>
      <c r="G147" s="19">
        <v>0.75800000000000001</v>
      </c>
      <c r="H147" s="19">
        <v>0.79500000000000004</v>
      </c>
      <c r="I147" s="19">
        <v>0.79800000000000004</v>
      </c>
      <c r="J147" s="19">
        <v>0.67300000000000004</v>
      </c>
      <c r="K147" s="19">
        <v>0.67300000000000004</v>
      </c>
      <c r="L147" s="18">
        <v>0.293783619999886</v>
      </c>
      <c r="M147" s="18">
        <v>0.30033044020334898</v>
      </c>
    </row>
    <row r="148" spans="1:13" x14ac:dyDescent="0.2">
      <c r="A148" s="6" t="s">
        <v>962</v>
      </c>
      <c r="B148" s="6">
        <v>202</v>
      </c>
      <c r="C148" s="24">
        <v>3</v>
      </c>
      <c r="D148" s="24" t="s">
        <v>2020</v>
      </c>
      <c r="E148" s="19">
        <v>0.88600000000000001</v>
      </c>
      <c r="F148" s="19">
        <v>0.80900000000000005</v>
      </c>
      <c r="G148" s="19">
        <v>0.80900000000000005</v>
      </c>
      <c r="H148" s="19">
        <v>0.80100000000000005</v>
      </c>
      <c r="I148" s="19">
        <v>0.80100000000000005</v>
      </c>
      <c r="J148" s="19">
        <v>0.69</v>
      </c>
      <c r="K148" s="19">
        <v>0.69</v>
      </c>
      <c r="L148" s="18">
        <v>0.27089156210422499</v>
      </c>
      <c r="M148" s="18">
        <v>0.27089156210422499</v>
      </c>
    </row>
    <row r="149" spans="1:13" x14ac:dyDescent="0.2">
      <c r="A149" s="6" t="s">
        <v>962</v>
      </c>
      <c r="B149" s="6">
        <v>203</v>
      </c>
      <c r="C149" s="24">
        <v>3</v>
      </c>
      <c r="D149" s="24" t="s">
        <v>2021</v>
      </c>
      <c r="E149" s="19">
        <v>0.871</v>
      </c>
      <c r="F149" s="19">
        <v>0.80900000000000005</v>
      </c>
      <c r="G149" s="19">
        <v>0.71299999999999997</v>
      </c>
      <c r="H149" s="19">
        <v>0.77</v>
      </c>
      <c r="I149" s="19">
        <v>0.81299999999999994</v>
      </c>
      <c r="J149" s="19">
        <v>0.65800000000000003</v>
      </c>
      <c r="K149" s="19">
        <v>0.67600000000000005</v>
      </c>
      <c r="L149" s="18">
        <v>0.28025268018245703</v>
      </c>
      <c r="M149" s="18">
        <v>0.34536859393119801</v>
      </c>
    </row>
    <row r="150" spans="1:13" x14ac:dyDescent="0.2">
      <c r="A150" s="6" t="s">
        <v>962</v>
      </c>
      <c r="B150" s="6">
        <v>204</v>
      </c>
      <c r="C150" s="24">
        <v>3</v>
      </c>
      <c r="D150" s="24" t="s">
        <v>2022</v>
      </c>
      <c r="E150" s="19">
        <v>0.86899999999999999</v>
      </c>
      <c r="F150" s="19">
        <v>0.77800000000000002</v>
      </c>
      <c r="G150" s="19">
        <v>0.73699999999999999</v>
      </c>
      <c r="H150" s="19">
        <v>0.81799999999999995</v>
      </c>
      <c r="I150" s="19">
        <v>0.83599999999999997</v>
      </c>
      <c r="J150" s="19">
        <v>0.70199999999999996</v>
      </c>
      <c r="K150" s="19">
        <v>0.71199999999999997</v>
      </c>
      <c r="L150" s="18">
        <v>0.28185952454805402</v>
      </c>
      <c r="M150" s="18">
        <v>0.31212794408202199</v>
      </c>
    </row>
    <row r="151" spans="1:13" x14ac:dyDescent="0.2">
      <c r="A151" s="6" t="s">
        <v>2034</v>
      </c>
      <c r="B151" s="6">
        <v>280</v>
      </c>
      <c r="C151" s="24">
        <v>3</v>
      </c>
      <c r="D151" s="24" t="s">
        <v>2111</v>
      </c>
      <c r="E151" s="25">
        <v>0.90400000000000003</v>
      </c>
      <c r="F151" s="25">
        <v>0.80500000000000005</v>
      </c>
      <c r="G151" s="25">
        <v>0.80400000000000005</v>
      </c>
      <c r="H151" s="25">
        <v>0.83399999999999996</v>
      </c>
      <c r="I151" s="25">
        <v>0.83499999999999996</v>
      </c>
      <c r="J151" s="25">
        <v>0.69799999999999995</v>
      </c>
      <c r="K151" s="25">
        <v>0.69799999999999995</v>
      </c>
      <c r="L151" s="18">
        <v>0.31684702634811401</v>
      </c>
      <c r="M151" s="18">
        <v>0.317768394947052</v>
      </c>
    </row>
    <row r="152" spans="1:13" x14ac:dyDescent="0.2">
      <c r="A152" s="6" t="s">
        <v>2034</v>
      </c>
      <c r="B152" s="6">
        <v>281</v>
      </c>
      <c r="C152" s="24">
        <v>3</v>
      </c>
      <c r="D152" s="24" t="s">
        <v>2112</v>
      </c>
      <c r="E152" s="25">
        <v>0.81200000000000006</v>
      </c>
      <c r="F152" s="25">
        <v>0.82</v>
      </c>
      <c r="G152" s="25">
        <v>0.82</v>
      </c>
      <c r="H152" s="25">
        <v>0.71899999999999997</v>
      </c>
      <c r="I152" s="25">
        <v>0.71899999999999997</v>
      </c>
      <c r="J152" s="25">
        <v>0.58199999999999996</v>
      </c>
      <c r="K152" s="25">
        <v>0.58199999999999996</v>
      </c>
      <c r="L152" s="18">
        <v>0.228689804673195</v>
      </c>
      <c r="M152" s="18">
        <v>0.228689804673195</v>
      </c>
    </row>
    <row r="153" spans="1:13" x14ac:dyDescent="0.2">
      <c r="A153" s="6" t="s">
        <v>962</v>
      </c>
      <c r="B153" s="6">
        <v>296</v>
      </c>
      <c r="C153" s="24">
        <v>3</v>
      </c>
      <c r="D153" s="24" t="s">
        <v>2111</v>
      </c>
      <c r="E153" s="25">
        <v>0.85299999999999998</v>
      </c>
      <c r="F153" s="25">
        <v>0.73</v>
      </c>
      <c r="G153" s="25">
        <v>0.72399999999999998</v>
      </c>
      <c r="H153" s="25">
        <v>0.80600000000000005</v>
      </c>
      <c r="I153" s="25">
        <v>0.80900000000000005</v>
      </c>
      <c r="J153" s="25">
        <v>0.67400000000000004</v>
      </c>
      <c r="K153" s="25">
        <v>0.67500000000000004</v>
      </c>
      <c r="L153" s="18">
        <v>0.31137442588806202</v>
      </c>
      <c r="M153" s="18">
        <v>0.31880757212638899</v>
      </c>
    </row>
    <row r="154" spans="1:13" x14ac:dyDescent="0.2">
      <c r="A154" s="6" t="s">
        <v>962</v>
      </c>
      <c r="B154" s="6">
        <v>297</v>
      </c>
      <c r="C154" s="24">
        <v>3</v>
      </c>
      <c r="D154" s="24" t="s">
        <v>2112</v>
      </c>
      <c r="E154" s="25">
        <v>0.82799999999999996</v>
      </c>
      <c r="F154" s="25">
        <v>0.86699999999999999</v>
      </c>
      <c r="G154" s="25">
        <v>0.67900000000000005</v>
      </c>
      <c r="H154" s="25">
        <v>0.70299999999999996</v>
      </c>
      <c r="I154" s="25">
        <v>0.77900000000000003</v>
      </c>
      <c r="J154" s="25">
        <v>0.61599999999999999</v>
      </c>
      <c r="K154" s="25">
        <v>0.628</v>
      </c>
      <c r="L154" s="18">
        <v>0.21316207945346799</v>
      </c>
      <c r="M154" s="18">
        <v>0.31085947155952498</v>
      </c>
    </row>
    <row r="155" spans="1:13" x14ac:dyDescent="0.2">
      <c r="A155" s="6" t="s">
        <v>2034</v>
      </c>
      <c r="B155" s="6">
        <v>69</v>
      </c>
      <c r="C155" s="17">
        <v>4</v>
      </c>
      <c r="D155" s="17" t="s">
        <v>983</v>
      </c>
      <c r="E155" s="19">
        <v>0.91</v>
      </c>
      <c r="F155" s="19">
        <v>0.91200000000000003</v>
      </c>
      <c r="G155" s="19">
        <v>0.93600000000000005</v>
      </c>
      <c r="H155" s="19">
        <v>0.82399999999999995</v>
      </c>
      <c r="I155" s="19">
        <v>0.82199999999999995</v>
      </c>
      <c r="J155" s="19">
        <v>0.84599999999999997</v>
      </c>
      <c r="K155" s="19">
        <v>0.84799999999999998</v>
      </c>
      <c r="L155" s="18">
        <v>0.47218558192253102</v>
      </c>
      <c r="M155" s="18">
        <v>0.44929707050323497</v>
      </c>
    </row>
    <row r="156" spans="1:13" x14ac:dyDescent="0.2">
      <c r="A156" s="6" t="s">
        <v>2034</v>
      </c>
      <c r="B156" s="6">
        <v>70</v>
      </c>
      <c r="C156" s="17">
        <v>4</v>
      </c>
      <c r="D156" s="17" t="s">
        <v>984</v>
      </c>
      <c r="E156" s="19">
        <v>0.92900000000000005</v>
      </c>
      <c r="F156" s="19">
        <v>0.86599999999999999</v>
      </c>
      <c r="G156" s="19">
        <v>0.91900000000000004</v>
      </c>
      <c r="H156" s="19">
        <v>0.85</v>
      </c>
      <c r="I156" s="19">
        <v>0.84699999999999998</v>
      </c>
      <c r="J156" s="19">
        <v>0.85899999999999999</v>
      </c>
      <c r="K156" s="19">
        <v>0.86399999999999999</v>
      </c>
      <c r="L156" s="18">
        <v>0.60720705986023005</v>
      </c>
      <c r="M156" s="18">
        <v>0.55967110395431496</v>
      </c>
    </row>
    <row r="157" spans="1:13" x14ac:dyDescent="0.2">
      <c r="A157" s="6" t="s">
        <v>2034</v>
      </c>
      <c r="B157" s="6">
        <v>71</v>
      </c>
      <c r="C157" s="17">
        <v>4</v>
      </c>
      <c r="D157" s="17" t="s">
        <v>985</v>
      </c>
      <c r="E157" s="19">
        <v>0.95499999999999996</v>
      </c>
      <c r="F157" s="19">
        <v>0.9</v>
      </c>
      <c r="G157" s="19">
        <v>0.92400000000000004</v>
      </c>
      <c r="H157" s="19">
        <v>0.88400000000000001</v>
      </c>
      <c r="I157" s="19">
        <v>0.88500000000000001</v>
      </c>
      <c r="J157" s="19">
        <v>0.89200000000000002</v>
      </c>
      <c r="K157" s="19">
        <v>0.89500000000000002</v>
      </c>
      <c r="L157" s="18">
        <v>0.57275605201721203</v>
      </c>
      <c r="M157" s="18">
        <v>0.52532774209976196</v>
      </c>
    </row>
    <row r="158" spans="1:13" x14ac:dyDescent="0.2">
      <c r="A158" s="6" t="s">
        <v>2034</v>
      </c>
      <c r="B158" s="6">
        <v>72</v>
      </c>
      <c r="C158" s="17">
        <v>4</v>
      </c>
      <c r="D158" s="17" t="s">
        <v>2009</v>
      </c>
      <c r="E158" s="19">
        <v>0.92700000000000005</v>
      </c>
      <c r="F158" s="19">
        <v>0.88600000000000001</v>
      </c>
      <c r="G158" s="19">
        <v>0.95399999999999996</v>
      </c>
      <c r="H158" s="19">
        <v>0.84499999999999997</v>
      </c>
      <c r="I158" s="19">
        <v>0.84299999999999997</v>
      </c>
      <c r="J158" s="19">
        <v>0.85799999999999998</v>
      </c>
      <c r="K158" s="19">
        <v>0.86499999999999999</v>
      </c>
      <c r="L158" s="18">
        <v>0.55668380856513999</v>
      </c>
      <c r="M158" s="18">
        <v>0.48302136361599002</v>
      </c>
    </row>
    <row r="159" spans="1:13" x14ac:dyDescent="0.2">
      <c r="A159" s="6" t="s">
        <v>2034</v>
      </c>
      <c r="B159" s="6">
        <v>73</v>
      </c>
      <c r="C159" s="17">
        <v>4</v>
      </c>
      <c r="D159" s="17" t="s">
        <v>2010</v>
      </c>
      <c r="E159" s="19">
        <v>0.94599999999999995</v>
      </c>
      <c r="F159" s="19">
        <v>0.91400000000000003</v>
      </c>
      <c r="G159" s="19">
        <v>0.93799999999999994</v>
      </c>
      <c r="H159" s="19">
        <v>0.877</v>
      </c>
      <c r="I159" s="19">
        <v>0.876</v>
      </c>
      <c r="J159" s="19">
        <v>0.88700000000000001</v>
      </c>
      <c r="K159" s="19">
        <v>0.88900000000000001</v>
      </c>
      <c r="L159" s="18">
        <v>0.53240679204464003</v>
      </c>
      <c r="M159" s="18">
        <v>0.49663867056369798</v>
      </c>
    </row>
    <row r="160" spans="1:13" x14ac:dyDescent="0.2">
      <c r="A160" s="6" t="s">
        <v>2034</v>
      </c>
      <c r="B160" s="6">
        <v>74</v>
      </c>
      <c r="C160" s="17">
        <v>4</v>
      </c>
      <c r="D160" s="17" t="s">
        <v>2011</v>
      </c>
      <c r="E160" s="19">
        <v>0.95199999999999996</v>
      </c>
      <c r="F160" s="19">
        <v>0.90600000000000003</v>
      </c>
      <c r="G160" s="19">
        <v>0.93500000000000005</v>
      </c>
      <c r="H160" s="19">
        <v>0.88100000000000001</v>
      </c>
      <c r="I160" s="19">
        <v>0.879</v>
      </c>
      <c r="J160" s="19">
        <v>0.89</v>
      </c>
      <c r="K160" s="19">
        <v>0.89100000000000001</v>
      </c>
      <c r="L160" s="18">
        <v>0.575865298509598</v>
      </c>
      <c r="M160" s="18">
        <v>0.53275521099567402</v>
      </c>
    </row>
    <row r="161" spans="1:13" x14ac:dyDescent="0.2">
      <c r="A161" s="6" t="s">
        <v>2034</v>
      </c>
      <c r="B161" s="6">
        <v>75</v>
      </c>
      <c r="C161" s="17">
        <v>4</v>
      </c>
      <c r="D161" s="17" t="s">
        <v>2012</v>
      </c>
      <c r="E161" s="19">
        <v>0.94599999999999995</v>
      </c>
      <c r="F161" s="19">
        <v>0.90100000000000002</v>
      </c>
      <c r="G161" s="19">
        <v>0.94499999999999995</v>
      </c>
      <c r="H161" s="19">
        <v>0.876</v>
      </c>
      <c r="I161" s="19">
        <v>0.872</v>
      </c>
      <c r="J161" s="19">
        <v>0.88500000000000001</v>
      </c>
      <c r="K161" s="19">
        <v>0.88700000000000001</v>
      </c>
      <c r="L161" s="18">
        <v>0.56553850571314501</v>
      </c>
      <c r="M161" s="18">
        <v>0.50414406259854605</v>
      </c>
    </row>
    <row r="162" spans="1:13" x14ac:dyDescent="0.2">
      <c r="A162" s="6" t="s">
        <v>2034</v>
      </c>
      <c r="B162" s="6">
        <v>76</v>
      </c>
      <c r="C162" s="17">
        <v>4</v>
      </c>
      <c r="D162" s="17" t="s">
        <v>2013</v>
      </c>
      <c r="E162" s="19">
        <v>0.84399999999999997</v>
      </c>
      <c r="F162" s="19">
        <v>0.91</v>
      </c>
      <c r="G162" s="19">
        <v>0.94199999999999995</v>
      </c>
      <c r="H162" s="19">
        <v>0.81</v>
      </c>
      <c r="I162" s="19">
        <v>0.80800000000000005</v>
      </c>
      <c r="J162" s="19">
        <v>0.83499999999999996</v>
      </c>
      <c r="K162" s="19">
        <v>0.83799999999999997</v>
      </c>
      <c r="L162" s="18">
        <v>0.37463286519050598</v>
      </c>
      <c r="M162" s="18">
        <v>0.33008560538291898</v>
      </c>
    </row>
    <row r="163" spans="1:13" x14ac:dyDescent="0.2">
      <c r="A163" s="6" t="s">
        <v>2034</v>
      </c>
      <c r="B163" s="6">
        <v>77</v>
      </c>
      <c r="C163" s="17">
        <v>4</v>
      </c>
      <c r="D163" s="17" t="s">
        <v>2014</v>
      </c>
      <c r="E163" s="19">
        <v>0.90800000000000003</v>
      </c>
      <c r="F163" s="19">
        <v>0.89600000000000002</v>
      </c>
      <c r="G163" s="19">
        <v>0.89800000000000002</v>
      </c>
      <c r="H163" s="19">
        <v>0.85899999999999999</v>
      </c>
      <c r="I163" s="19">
        <v>0.85899999999999999</v>
      </c>
      <c r="J163" s="19">
        <v>0.87</v>
      </c>
      <c r="K163" s="19">
        <v>0.87</v>
      </c>
      <c r="L163" s="18">
        <v>0.56366962194442805</v>
      </c>
      <c r="M163" s="18">
        <v>0.556371569633484</v>
      </c>
    </row>
    <row r="164" spans="1:13" x14ac:dyDescent="0.2">
      <c r="A164" s="6" t="s">
        <v>2034</v>
      </c>
      <c r="B164" s="6">
        <v>78</v>
      </c>
      <c r="C164" s="17">
        <v>4</v>
      </c>
      <c r="D164" s="17" t="s">
        <v>2015</v>
      </c>
      <c r="E164" s="19">
        <v>0.85199999999999998</v>
      </c>
      <c r="F164" s="19">
        <v>0.82799999999999996</v>
      </c>
      <c r="G164" s="19">
        <v>0.88</v>
      </c>
      <c r="H164" s="19">
        <v>0.82699999999999996</v>
      </c>
      <c r="I164" s="19">
        <v>0.82799999999999996</v>
      </c>
      <c r="J164" s="19">
        <v>0.83499999999999996</v>
      </c>
      <c r="K164" s="19">
        <v>0.84399999999999997</v>
      </c>
      <c r="L164" s="18">
        <v>0.475742787122726</v>
      </c>
      <c r="M164" s="18">
        <v>0.40510061383247398</v>
      </c>
    </row>
    <row r="165" spans="1:13" x14ac:dyDescent="0.2">
      <c r="A165" s="6" t="s">
        <v>2034</v>
      </c>
      <c r="B165" s="6">
        <v>79</v>
      </c>
      <c r="C165" s="17">
        <v>4</v>
      </c>
      <c r="D165" s="17" t="s">
        <v>2016</v>
      </c>
      <c r="E165" s="19">
        <v>0.89100000000000001</v>
      </c>
      <c r="F165" s="19">
        <v>0.92800000000000005</v>
      </c>
      <c r="G165" s="19">
        <v>0.94</v>
      </c>
      <c r="H165" s="19">
        <v>0.85</v>
      </c>
      <c r="I165" s="19">
        <v>0.84799999999999998</v>
      </c>
      <c r="J165" s="19">
        <v>0.86799999999999999</v>
      </c>
      <c r="K165" s="19">
        <v>0.86799999999999999</v>
      </c>
      <c r="L165" s="18">
        <v>0.44448730349540699</v>
      </c>
      <c r="M165" s="18">
        <v>0.41906435787677798</v>
      </c>
    </row>
    <row r="166" spans="1:13" x14ac:dyDescent="0.2">
      <c r="A166" s="6" t="s">
        <v>2034</v>
      </c>
      <c r="B166" s="6">
        <v>80</v>
      </c>
      <c r="C166" s="17">
        <v>4</v>
      </c>
      <c r="D166" s="17" t="s">
        <v>2017</v>
      </c>
      <c r="E166" s="19">
        <v>0.86099999999999999</v>
      </c>
      <c r="F166" s="19">
        <v>0.876</v>
      </c>
      <c r="G166" s="19">
        <v>0.90700000000000003</v>
      </c>
      <c r="H166" s="19">
        <v>0.83</v>
      </c>
      <c r="I166" s="19">
        <v>0.82499999999999996</v>
      </c>
      <c r="J166" s="19">
        <v>0.84499999999999997</v>
      </c>
      <c r="K166" s="19">
        <v>0.84599999999999997</v>
      </c>
      <c r="L166" s="18">
        <v>0.43339772522449499</v>
      </c>
      <c r="M166" s="18">
        <v>0.37283307313919101</v>
      </c>
    </row>
    <row r="167" spans="1:13" x14ac:dyDescent="0.2">
      <c r="A167" s="6" t="s">
        <v>2034</v>
      </c>
      <c r="B167" s="6">
        <v>81</v>
      </c>
      <c r="C167" s="17">
        <v>4</v>
      </c>
      <c r="D167" s="17" t="s">
        <v>2018</v>
      </c>
      <c r="E167" s="19">
        <v>0.89700000000000002</v>
      </c>
      <c r="F167" s="19">
        <v>0.89500000000000002</v>
      </c>
      <c r="G167" s="19">
        <v>0.89900000000000002</v>
      </c>
      <c r="H167" s="19">
        <v>0.85499999999999998</v>
      </c>
      <c r="I167" s="19">
        <v>0.85499999999999998</v>
      </c>
      <c r="J167" s="19">
        <v>0.86699999999999999</v>
      </c>
      <c r="K167" s="19">
        <v>0.86699999999999999</v>
      </c>
      <c r="L167" s="18">
        <v>0.49894006550311998</v>
      </c>
      <c r="M167" s="18">
        <v>0.48326788842678098</v>
      </c>
    </row>
    <row r="168" spans="1:13" x14ac:dyDescent="0.2">
      <c r="A168" s="6" t="s">
        <v>2034</v>
      </c>
      <c r="B168" s="6">
        <v>82</v>
      </c>
      <c r="C168" s="17">
        <v>4</v>
      </c>
      <c r="D168" s="17" t="s">
        <v>2019</v>
      </c>
      <c r="E168" s="19">
        <v>0.88900000000000001</v>
      </c>
      <c r="F168" s="19">
        <v>0.90700000000000003</v>
      </c>
      <c r="G168" s="19">
        <v>0.92700000000000005</v>
      </c>
      <c r="H168" s="19">
        <v>0.84899999999999998</v>
      </c>
      <c r="I168" s="19">
        <v>0.84799999999999998</v>
      </c>
      <c r="J168" s="19">
        <v>0.86399999999999999</v>
      </c>
      <c r="K168" s="19">
        <v>0.86599999999999999</v>
      </c>
      <c r="L168" s="18">
        <v>0.45931488275527999</v>
      </c>
      <c r="M168" s="18">
        <v>0.41739557435115199</v>
      </c>
    </row>
    <row r="169" spans="1:13" x14ac:dyDescent="0.2">
      <c r="A169" s="6" t="s">
        <v>2034</v>
      </c>
      <c r="B169" s="6">
        <v>83</v>
      </c>
      <c r="C169" s="17">
        <v>4</v>
      </c>
      <c r="D169" s="17" t="s">
        <v>2020</v>
      </c>
      <c r="E169" s="19">
        <v>0.89900000000000002</v>
      </c>
      <c r="F169" s="19">
        <v>0.88800000000000001</v>
      </c>
      <c r="G169" s="19">
        <v>0.94099999999999995</v>
      </c>
      <c r="H169" s="19">
        <v>0.82799999999999996</v>
      </c>
      <c r="I169" s="19">
        <v>0.82799999999999996</v>
      </c>
      <c r="J169" s="19">
        <v>0.84499999999999997</v>
      </c>
      <c r="K169" s="19">
        <v>0.85299999999999998</v>
      </c>
      <c r="L169" s="18">
        <v>0.49473048746585802</v>
      </c>
      <c r="M169" s="18">
        <v>0.428006902337074</v>
      </c>
    </row>
    <row r="170" spans="1:13" x14ac:dyDescent="0.2">
      <c r="A170" s="6" t="s">
        <v>2034</v>
      </c>
      <c r="B170" s="6">
        <v>84</v>
      </c>
      <c r="C170" s="17">
        <v>4</v>
      </c>
      <c r="D170" s="17" t="s">
        <v>2021</v>
      </c>
      <c r="E170" s="19">
        <v>0.93700000000000006</v>
      </c>
      <c r="F170" s="19">
        <v>0.91300000000000003</v>
      </c>
      <c r="G170" s="19">
        <v>0.95299999999999996</v>
      </c>
      <c r="H170" s="19">
        <v>0.86899999999999999</v>
      </c>
      <c r="I170" s="19">
        <v>0.86299999999999999</v>
      </c>
      <c r="J170" s="19">
        <v>0.88</v>
      </c>
      <c r="K170" s="19">
        <v>0.88</v>
      </c>
      <c r="L170" s="18">
        <v>0.56430561840534199</v>
      </c>
      <c r="M170" s="18">
        <v>0.46658501029014599</v>
      </c>
    </row>
    <row r="171" spans="1:13" x14ac:dyDescent="0.2">
      <c r="A171" s="6" t="s">
        <v>2034</v>
      </c>
      <c r="B171" s="6">
        <v>85</v>
      </c>
      <c r="C171" s="17">
        <v>4</v>
      </c>
      <c r="D171" s="17" t="s">
        <v>2022</v>
      </c>
      <c r="E171" s="19">
        <v>0.93500000000000005</v>
      </c>
      <c r="F171" s="19">
        <v>0.89700000000000002</v>
      </c>
      <c r="G171" s="19">
        <v>0.93100000000000005</v>
      </c>
      <c r="H171" s="19">
        <v>0.876</v>
      </c>
      <c r="I171" s="19">
        <v>0.873</v>
      </c>
      <c r="J171" s="19">
        <v>0.88400000000000001</v>
      </c>
      <c r="K171" s="19">
        <v>0.88600000000000001</v>
      </c>
      <c r="L171" s="18">
        <v>0.51324445009231601</v>
      </c>
      <c r="M171" s="18">
        <v>0.43526254594326003</v>
      </c>
    </row>
    <row r="172" spans="1:13" x14ac:dyDescent="0.2">
      <c r="A172" s="6" t="s">
        <v>962</v>
      </c>
      <c r="B172" s="6">
        <v>205</v>
      </c>
      <c r="C172" s="24">
        <v>4</v>
      </c>
      <c r="D172" s="24" t="s">
        <v>983</v>
      </c>
      <c r="E172" s="19">
        <v>0.91800000000000004</v>
      </c>
      <c r="F172" s="19">
        <v>0.746</v>
      </c>
      <c r="G172" s="19">
        <v>0.91400000000000003</v>
      </c>
      <c r="H172" s="19">
        <v>0.81699999999999995</v>
      </c>
      <c r="I172" s="19">
        <v>0.82399999999999995</v>
      </c>
      <c r="J172" s="19">
        <v>0.82699999999999996</v>
      </c>
      <c r="K172" s="19">
        <v>0.85899999999999999</v>
      </c>
      <c r="L172" s="18">
        <v>0.63937109708786</v>
      </c>
      <c r="M172" s="18">
        <v>0.487953752279282</v>
      </c>
    </row>
    <row r="173" spans="1:13" x14ac:dyDescent="0.2">
      <c r="A173" s="6" t="s">
        <v>962</v>
      </c>
      <c r="B173" s="6">
        <v>206</v>
      </c>
      <c r="C173" s="24">
        <v>4</v>
      </c>
      <c r="D173" s="24" t="s">
        <v>984</v>
      </c>
      <c r="E173" s="19">
        <v>0.89600000000000002</v>
      </c>
      <c r="F173" s="19">
        <v>0.69599999999999995</v>
      </c>
      <c r="G173" s="19">
        <v>0.95</v>
      </c>
      <c r="H173" s="19">
        <v>0.78500000000000003</v>
      </c>
      <c r="I173" s="19">
        <v>0.79700000000000004</v>
      </c>
      <c r="J173" s="19">
        <v>0.79100000000000004</v>
      </c>
      <c r="K173" s="19">
        <v>0.84599999999999997</v>
      </c>
      <c r="L173" s="18">
        <v>0.69610679149627697</v>
      </c>
      <c r="M173" s="18">
        <v>0.43530294299125699</v>
      </c>
    </row>
    <row r="174" spans="1:13" x14ac:dyDescent="0.2">
      <c r="A174" s="6" t="s">
        <v>962</v>
      </c>
      <c r="B174" s="6">
        <v>207</v>
      </c>
      <c r="C174" s="24">
        <v>4</v>
      </c>
      <c r="D174" s="24" t="s">
        <v>985</v>
      </c>
      <c r="E174" s="19">
        <v>0.90500000000000003</v>
      </c>
      <c r="F174" s="19">
        <v>0.77900000000000003</v>
      </c>
      <c r="G174" s="19">
        <v>0.86599999999999999</v>
      </c>
      <c r="H174" s="19">
        <v>0.82499999999999996</v>
      </c>
      <c r="I174" s="19">
        <v>0.81899999999999995</v>
      </c>
      <c r="J174" s="19">
        <v>0.83899999999999997</v>
      </c>
      <c r="K174" s="19">
        <v>0.84899999999999998</v>
      </c>
      <c r="L174" s="18">
        <v>0.66076153516769398</v>
      </c>
      <c r="M174" s="18">
        <v>0.54439961910247803</v>
      </c>
    </row>
    <row r="175" spans="1:13" x14ac:dyDescent="0.2">
      <c r="A175" s="6" t="s">
        <v>962</v>
      </c>
      <c r="B175" s="6">
        <v>208</v>
      </c>
      <c r="C175" s="24">
        <v>4</v>
      </c>
      <c r="D175" s="24" t="s">
        <v>2009</v>
      </c>
      <c r="E175" s="19">
        <v>0.92100000000000004</v>
      </c>
      <c r="F175" s="19">
        <v>0.80500000000000005</v>
      </c>
      <c r="G175" s="19">
        <v>0.84299999999999997</v>
      </c>
      <c r="H175" s="19">
        <v>0.83</v>
      </c>
      <c r="I175" s="19">
        <v>0.83199999999999996</v>
      </c>
      <c r="J175" s="19">
        <v>0.84699999999999998</v>
      </c>
      <c r="K175" s="19">
        <v>0.85499999999999998</v>
      </c>
      <c r="L175" s="18">
        <v>0.62119004130363498</v>
      </c>
      <c r="M175" s="18">
        <v>0.59207919239997897</v>
      </c>
    </row>
    <row r="176" spans="1:13" x14ac:dyDescent="0.2">
      <c r="A176" s="6" t="s">
        <v>962</v>
      </c>
      <c r="B176" s="6">
        <v>209</v>
      </c>
      <c r="C176" s="24">
        <v>4</v>
      </c>
      <c r="D176" s="24" t="s">
        <v>2010</v>
      </c>
      <c r="E176" s="19">
        <v>0.92300000000000004</v>
      </c>
      <c r="F176" s="19">
        <v>0.82899999999999996</v>
      </c>
      <c r="G176" s="19">
        <v>0.83399999999999996</v>
      </c>
      <c r="H176" s="19">
        <v>0.83799999999999997</v>
      </c>
      <c r="I176" s="19">
        <v>0.83799999999999997</v>
      </c>
      <c r="J176" s="19">
        <v>0.85699999999999998</v>
      </c>
      <c r="K176" s="19">
        <v>0.85799999999999998</v>
      </c>
      <c r="L176" s="18">
        <v>0.59617272019386303</v>
      </c>
      <c r="M176" s="18">
        <v>0.592719227075577</v>
      </c>
    </row>
    <row r="177" spans="1:13" x14ac:dyDescent="0.2">
      <c r="A177" s="6" t="s">
        <v>962</v>
      </c>
      <c r="B177" s="6">
        <v>210</v>
      </c>
      <c r="C177" s="24">
        <v>4</v>
      </c>
      <c r="D177" s="24" t="s">
        <v>2011</v>
      </c>
      <c r="E177" s="19">
        <v>0.91500000000000004</v>
      </c>
      <c r="F177" s="19">
        <v>0.75800000000000001</v>
      </c>
      <c r="G177" s="19">
        <v>0.93300000000000005</v>
      </c>
      <c r="H177" s="19">
        <v>0.82199999999999995</v>
      </c>
      <c r="I177" s="19">
        <v>0.80800000000000005</v>
      </c>
      <c r="J177" s="19">
        <v>0.83299999999999996</v>
      </c>
      <c r="K177" s="19">
        <v>0.85</v>
      </c>
      <c r="L177" s="18">
        <v>0.66801413893699702</v>
      </c>
      <c r="M177" s="18">
        <v>0.47682784497737901</v>
      </c>
    </row>
    <row r="178" spans="1:13" x14ac:dyDescent="0.2">
      <c r="A178" s="6" t="s">
        <v>962</v>
      </c>
      <c r="B178" s="6">
        <v>211</v>
      </c>
      <c r="C178" s="24">
        <v>4</v>
      </c>
      <c r="D178" s="24" t="s">
        <v>2012</v>
      </c>
      <c r="E178" s="19">
        <v>0.92400000000000004</v>
      </c>
      <c r="F178" s="19">
        <v>0.754</v>
      </c>
      <c r="G178" s="19">
        <v>0.89100000000000001</v>
      </c>
      <c r="H178" s="19">
        <v>0.82499999999999996</v>
      </c>
      <c r="I178" s="19">
        <v>0.82299999999999995</v>
      </c>
      <c r="J178" s="19">
        <v>0.83399999999999996</v>
      </c>
      <c r="K178" s="19">
        <v>0.85499999999999998</v>
      </c>
      <c r="L178" s="18">
        <v>0.66167549292246497</v>
      </c>
      <c r="M178" s="18">
        <v>0.54575480024019896</v>
      </c>
    </row>
    <row r="179" spans="1:13" x14ac:dyDescent="0.2">
      <c r="A179" s="6" t="s">
        <v>962</v>
      </c>
      <c r="B179" s="6">
        <v>212</v>
      </c>
      <c r="C179" s="24">
        <v>4</v>
      </c>
      <c r="D179" s="24" t="s">
        <v>2013</v>
      </c>
      <c r="E179" s="19">
        <v>0.83899999999999997</v>
      </c>
      <c r="F179" s="19">
        <v>0.90900000000000003</v>
      </c>
      <c r="G179" s="19">
        <v>0.90900000000000003</v>
      </c>
      <c r="H179" s="19">
        <v>0.80700000000000005</v>
      </c>
      <c r="I179" s="19">
        <v>0.80700000000000005</v>
      </c>
      <c r="J179" s="19">
        <v>0.84599999999999997</v>
      </c>
      <c r="K179" s="19">
        <v>0.84599999999999997</v>
      </c>
      <c r="L179" s="18">
        <v>0.36375045776367199</v>
      </c>
      <c r="M179" s="18">
        <v>0.36375045776367199</v>
      </c>
    </row>
    <row r="180" spans="1:13" x14ac:dyDescent="0.2">
      <c r="A180" s="6" t="s">
        <v>962</v>
      </c>
      <c r="B180" s="6">
        <v>213</v>
      </c>
      <c r="C180" s="24">
        <v>4</v>
      </c>
      <c r="D180" s="24" t="s">
        <v>2014</v>
      </c>
      <c r="E180" s="19">
        <v>0.879</v>
      </c>
      <c r="F180" s="19">
        <v>0.75</v>
      </c>
      <c r="G180" s="19">
        <v>0.84499999999999997</v>
      </c>
      <c r="H180" s="19">
        <v>0.81100000000000005</v>
      </c>
      <c r="I180" s="19">
        <v>0.82599999999999996</v>
      </c>
      <c r="J180" s="19">
        <v>0.82299999999999995</v>
      </c>
      <c r="K180" s="19">
        <v>0.85</v>
      </c>
      <c r="L180" s="18">
        <v>0.76143878698348999</v>
      </c>
      <c r="M180" s="18">
        <v>0.61348271369934104</v>
      </c>
    </row>
    <row r="181" spans="1:13" x14ac:dyDescent="0.2">
      <c r="A181" s="6" t="s">
        <v>962</v>
      </c>
      <c r="B181" s="6">
        <v>214</v>
      </c>
      <c r="C181" s="24">
        <v>4</v>
      </c>
      <c r="D181" s="24" t="s">
        <v>2015</v>
      </c>
      <c r="E181" s="19">
        <v>0.84299999999999997</v>
      </c>
      <c r="F181" s="19">
        <v>0.78900000000000003</v>
      </c>
      <c r="G181" s="19">
        <v>0.874</v>
      </c>
      <c r="H181" s="19">
        <v>0.80700000000000005</v>
      </c>
      <c r="I181" s="19">
        <v>0.81</v>
      </c>
      <c r="J181" s="19">
        <v>0.82699999999999996</v>
      </c>
      <c r="K181" s="19">
        <v>0.84299999999999997</v>
      </c>
      <c r="L181" s="18">
        <v>0.46925976872444197</v>
      </c>
      <c r="M181" s="18">
        <v>0.362166076898575</v>
      </c>
    </row>
    <row r="182" spans="1:13" x14ac:dyDescent="0.2">
      <c r="A182" s="6" t="s">
        <v>962</v>
      </c>
      <c r="B182" s="6">
        <v>215</v>
      </c>
      <c r="C182" s="24">
        <v>4</v>
      </c>
      <c r="D182" s="24" t="s">
        <v>2016</v>
      </c>
      <c r="E182" s="19">
        <v>0.88500000000000001</v>
      </c>
      <c r="F182" s="19">
        <v>0.84799999999999998</v>
      </c>
      <c r="G182" s="19">
        <v>0</v>
      </c>
      <c r="H182" s="19">
        <v>0.82499999999999996</v>
      </c>
      <c r="I182" s="19">
        <v>0.41399999999999998</v>
      </c>
      <c r="J182" s="19">
        <v>0.85</v>
      </c>
      <c r="K182" s="19">
        <v>0</v>
      </c>
      <c r="L182" s="18">
        <v>0.56688416004180897</v>
      </c>
      <c r="M182" s="18">
        <v>0.97135049104690596</v>
      </c>
    </row>
    <row r="183" spans="1:13" x14ac:dyDescent="0.2">
      <c r="A183" s="6" t="s">
        <v>962</v>
      </c>
      <c r="B183" s="6">
        <v>216</v>
      </c>
      <c r="C183" s="24">
        <v>4</v>
      </c>
      <c r="D183" s="24" t="s">
        <v>2017</v>
      </c>
      <c r="E183" s="19">
        <v>0.86199999999999999</v>
      </c>
      <c r="F183" s="19">
        <v>0.82599999999999996</v>
      </c>
      <c r="G183" s="19">
        <v>0.84799999999999998</v>
      </c>
      <c r="H183" s="19">
        <v>0.82499999999999996</v>
      </c>
      <c r="I183" s="19">
        <v>0.82699999999999996</v>
      </c>
      <c r="J183" s="19">
        <v>0.84699999999999998</v>
      </c>
      <c r="K183" s="19">
        <v>0.85099999999999998</v>
      </c>
      <c r="L183" s="18">
        <v>0.46318033337593101</v>
      </c>
      <c r="M183" s="18">
        <v>0.43811991810798601</v>
      </c>
    </row>
    <row r="184" spans="1:13" x14ac:dyDescent="0.2">
      <c r="A184" s="6" t="s">
        <v>962</v>
      </c>
      <c r="B184" s="6">
        <v>217</v>
      </c>
      <c r="C184" s="24">
        <v>4</v>
      </c>
      <c r="D184" s="24" t="s">
        <v>2018</v>
      </c>
      <c r="E184" s="19">
        <v>0.88700000000000001</v>
      </c>
      <c r="F184" s="19">
        <v>0.85599999999999998</v>
      </c>
      <c r="G184" s="19">
        <v>0.85599999999999998</v>
      </c>
      <c r="H184" s="19">
        <v>0.84299999999999997</v>
      </c>
      <c r="I184" s="19">
        <v>0.84299999999999997</v>
      </c>
      <c r="J184" s="19">
        <v>0.86399999999999999</v>
      </c>
      <c r="K184" s="19">
        <v>0.86399999999999999</v>
      </c>
      <c r="L184" s="18">
        <v>0.49478335678577401</v>
      </c>
      <c r="M184" s="18">
        <v>0.49478335678577401</v>
      </c>
    </row>
    <row r="185" spans="1:13" x14ac:dyDescent="0.2">
      <c r="A185" s="6" t="s">
        <v>962</v>
      </c>
      <c r="B185" s="6">
        <v>218</v>
      </c>
      <c r="C185" s="24">
        <v>4</v>
      </c>
      <c r="D185" s="24" t="s">
        <v>2019</v>
      </c>
      <c r="E185" s="19">
        <v>0.88900000000000001</v>
      </c>
      <c r="F185" s="19">
        <v>0.84299999999999997</v>
      </c>
      <c r="G185" s="19">
        <v>0.88200000000000001</v>
      </c>
      <c r="H185" s="19">
        <v>0.83799999999999997</v>
      </c>
      <c r="I185" s="19">
        <v>0.83299999999999996</v>
      </c>
      <c r="J185" s="19">
        <v>0.85899999999999999</v>
      </c>
      <c r="K185" s="19">
        <v>0.86099999999999999</v>
      </c>
      <c r="L185" s="18">
        <v>0.52468053499857603</v>
      </c>
      <c r="M185" s="18">
        <v>0.45924856265385899</v>
      </c>
    </row>
    <row r="186" spans="1:13" x14ac:dyDescent="0.2">
      <c r="A186" s="6" t="s">
        <v>962</v>
      </c>
      <c r="B186" s="6">
        <v>219</v>
      </c>
      <c r="C186" s="24">
        <v>4</v>
      </c>
      <c r="D186" s="24" t="s">
        <v>2020</v>
      </c>
      <c r="E186" s="19">
        <v>0.91300000000000003</v>
      </c>
      <c r="F186" s="19">
        <v>0.81100000000000005</v>
      </c>
      <c r="G186" s="19">
        <v>0.89800000000000002</v>
      </c>
      <c r="H186" s="19">
        <v>0.82799999999999996</v>
      </c>
      <c r="I186" s="19">
        <v>0.82599999999999996</v>
      </c>
      <c r="J186" s="19">
        <v>0.84599999999999997</v>
      </c>
      <c r="K186" s="19">
        <v>0.85799999999999998</v>
      </c>
      <c r="L186" s="18">
        <v>0.57453146576881398</v>
      </c>
      <c r="M186" s="18">
        <v>0.49268464744091001</v>
      </c>
    </row>
    <row r="187" spans="1:13" x14ac:dyDescent="0.2">
      <c r="A187" s="6" t="s">
        <v>962</v>
      </c>
      <c r="B187" s="6">
        <v>220</v>
      </c>
      <c r="C187" s="24">
        <v>4</v>
      </c>
      <c r="D187" s="24" t="s">
        <v>2021</v>
      </c>
      <c r="E187" s="19">
        <v>0.91500000000000004</v>
      </c>
      <c r="F187" s="19">
        <v>0.77300000000000002</v>
      </c>
      <c r="G187" s="19">
        <v>0.93100000000000005</v>
      </c>
      <c r="H187" s="19">
        <v>0.82299999999999995</v>
      </c>
      <c r="I187" s="19">
        <v>0.81699999999999995</v>
      </c>
      <c r="J187" s="19">
        <v>0.83599999999999997</v>
      </c>
      <c r="K187" s="19">
        <v>0.85699999999999998</v>
      </c>
      <c r="L187" s="18">
        <v>0.68524587154388406</v>
      </c>
      <c r="M187" s="18">
        <v>0.45866029709577599</v>
      </c>
    </row>
    <row r="188" spans="1:13" x14ac:dyDescent="0.2">
      <c r="A188" s="6" t="s">
        <v>962</v>
      </c>
      <c r="B188" s="6">
        <v>221</v>
      </c>
      <c r="C188" s="24">
        <v>4</v>
      </c>
      <c r="D188" s="24" t="s">
        <v>2022</v>
      </c>
      <c r="E188" s="19">
        <v>0.91100000000000003</v>
      </c>
      <c r="F188" s="19">
        <v>0.81599999999999995</v>
      </c>
      <c r="G188" s="19">
        <v>0.92600000000000005</v>
      </c>
      <c r="H188" s="19">
        <v>0.84199999999999997</v>
      </c>
      <c r="I188" s="19">
        <v>0.82399999999999995</v>
      </c>
      <c r="J188" s="19">
        <v>0.85799999999999998</v>
      </c>
      <c r="K188" s="19">
        <v>0.86</v>
      </c>
      <c r="L188" s="18">
        <v>0.55343134701251995</v>
      </c>
      <c r="M188" s="18">
        <v>0.395271986722946</v>
      </c>
    </row>
    <row r="189" spans="1:13" x14ac:dyDescent="0.2">
      <c r="A189" s="6" t="s">
        <v>2034</v>
      </c>
      <c r="B189" s="6">
        <v>282</v>
      </c>
      <c r="C189" s="24">
        <v>4</v>
      </c>
      <c r="D189" s="24" t="s">
        <v>2111</v>
      </c>
      <c r="E189" s="25">
        <v>0.90900000000000003</v>
      </c>
      <c r="F189" s="25">
        <v>0.91200000000000003</v>
      </c>
      <c r="G189" s="25">
        <v>0.92300000000000004</v>
      </c>
      <c r="H189" s="25">
        <v>0.84699999999999998</v>
      </c>
      <c r="I189" s="25">
        <v>0.84699999999999998</v>
      </c>
      <c r="J189" s="25">
        <v>0.86299999999999999</v>
      </c>
      <c r="K189" s="25">
        <v>0.86399999999999999</v>
      </c>
      <c r="L189" s="18">
        <v>0.50846832990646396</v>
      </c>
      <c r="M189" s="18">
        <v>0.485721915960312</v>
      </c>
    </row>
    <row r="190" spans="1:13" x14ac:dyDescent="0.2">
      <c r="A190" s="6" t="s">
        <v>2034</v>
      </c>
      <c r="B190" s="6">
        <v>283</v>
      </c>
      <c r="C190" s="24">
        <v>4</v>
      </c>
      <c r="D190" s="24" t="s">
        <v>2112</v>
      </c>
      <c r="E190" s="25">
        <v>0.81499999999999995</v>
      </c>
      <c r="F190" s="25">
        <v>0.94199999999999995</v>
      </c>
      <c r="G190" s="25">
        <v>0.94199999999999995</v>
      </c>
      <c r="H190" s="25">
        <v>0.78100000000000003</v>
      </c>
      <c r="I190" s="25">
        <v>0.78100000000000003</v>
      </c>
      <c r="J190" s="25">
        <v>0.82</v>
      </c>
      <c r="K190" s="25">
        <v>0.82</v>
      </c>
      <c r="L190" s="18">
        <v>0.38111701607704201</v>
      </c>
      <c r="M190" s="18">
        <v>0.38111701607704201</v>
      </c>
    </row>
    <row r="191" spans="1:13" x14ac:dyDescent="0.2">
      <c r="A191" s="6" t="s">
        <v>962</v>
      </c>
      <c r="B191" s="6">
        <v>298</v>
      </c>
      <c r="C191" s="24">
        <v>4</v>
      </c>
      <c r="D191" s="24" t="s">
        <v>2111</v>
      </c>
      <c r="E191" s="25">
        <v>0.89300000000000002</v>
      </c>
      <c r="F191" s="25">
        <v>0.746</v>
      </c>
      <c r="G191" s="25">
        <v>0.94699999999999995</v>
      </c>
      <c r="H191" s="25">
        <v>0.79</v>
      </c>
      <c r="I191" s="25">
        <v>0.79900000000000004</v>
      </c>
      <c r="J191" s="25">
        <v>0.80600000000000005</v>
      </c>
      <c r="K191" s="25">
        <v>0.84599999999999997</v>
      </c>
      <c r="L191" s="18">
        <v>0.67158955335617099</v>
      </c>
      <c r="M191" s="18">
        <v>0.32567873597145103</v>
      </c>
    </row>
    <row r="192" spans="1:13" x14ac:dyDescent="0.2">
      <c r="A192" s="6" t="s">
        <v>962</v>
      </c>
      <c r="B192" s="6">
        <v>299</v>
      </c>
      <c r="C192" s="24">
        <v>4</v>
      </c>
      <c r="D192" s="24" t="s">
        <v>2112</v>
      </c>
      <c r="E192" s="25">
        <v>0.84</v>
      </c>
      <c r="F192" s="25">
        <v>0.90700000000000003</v>
      </c>
      <c r="G192" s="25">
        <v>0.97799999999999998</v>
      </c>
      <c r="H192" s="25">
        <v>0.78500000000000003</v>
      </c>
      <c r="I192" s="25">
        <v>0.78700000000000003</v>
      </c>
      <c r="J192" s="25">
        <v>0.83099999999999996</v>
      </c>
      <c r="K192" s="25">
        <v>0.84299999999999997</v>
      </c>
      <c r="L192" s="18">
        <v>0.41062536835670499</v>
      </c>
      <c r="M192" s="18">
        <v>0.34419822692871099</v>
      </c>
    </row>
    <row r="193" spans="1:13" x14ac:dyDescent="0.2">
      <c r="A193" s="6" t="s">
        <v>2034</v>
      </c>
      <c r="B193" s="6">
        <v>86</v>
      </c>
      <c r="C193" s="17">
        <v>5</v>
      </c>
      <c r="D193" s="17" t="s">
        <v>983</v>
      </c>
      <c r="E193" s="19">
        <v>0.93300000000000005</v>
      </c>
      <c r="F193" s="19">
        <v>0.91200000000000003</v>
      </c>
      <c r="G193" s="19">
        <v>0.80600000000000005</v>
      </c>
      <c r="H193" s="19">
        <v>0.83499999999999996</v>
      </c>
      <c r="I193" s="19">
        <v>0.873</v>
      </c>
      <c r="J193" s="19">
        <v>0.69</v>
      </c>
      <c r="K193" s="19">
        <v>0.71899999999999997</v>
      </c>
      <c r="L193" s="18">
        <v>0.233945682644844</v>
      </c>
      <c r="M193" s="18">
        <v>0.30115655064582803</v>
      </c>
    </row>
    <row r="194" spans="1:13" x14ac:dyDescent="0.2">
      <c r="A194" s="6" t="s">
        <v>2034</v>
      </c>
      <c r="B194" s="6">
        <v>87</v>
      </c>
      <c r="C194" s="17">
        <v>5</v>
      </c>
      <c r="D194" s="17" t="s">
        <v>984</v>
      </c>
      <c r="E194" s="19">
        <v>0.98899999999999999</v>
      </c>
      <c r="F194" s="19">
        <v>0.97699999999999998</v>
      </c>
      <c r="G194" s="19">
        <v>0.91200000000000003</v>
      </c>
      <c r="H194" s="19">
        <v>0.95699999999999996</v>
      </c>
      <c r="I194" s="19">
        <v>0.96099999999999997</v>
      </c>
      <c r="J194" s="19">
        <v>0.90200000000000002</v>
      </c>
      <c r="K194" s="19">
        <v>0.90500000000000003</v>
      </c>
      <c r="L194" s="18">
        <v>0.37877407670021102</v>
      </c>
      <c r="M194" s="18">
        <v>0.48310834169387801</v>
      </c>
    </row>
    <row r="195" spans="1:13" x14ac:dyDescent="0.2">
      <c r="A195" s="6" t="s">
        <v>2034</v>
      </c>
      <c r="B195" s="6">
        <v>88</v>
      </c>
      <c r="C195" s="17">
        <v>5</v>
      </c>
      <c r="D195" s="17" t="s">
        <v>985</v>
      </c>
      <c r="E195" s="19">
        <v>0.998</v>
      </c>
      <c r="F195" s="19">
        <v>0.97699999999999998</v>
      </c>
      <c r="G195" s="19">
        <v>0.97699999999999998</v>
      </c>
      <c r="H195" s="19">
        <v>0.98899999999999999</v>
      </c>
      <c r="I195" s="19">
        <v>0.98899999999999999</v>
      </c>
      <c r="J195" s="19">
        <v>0.97299999999999998</v>
      </c>
      <c r="K195" s="19">
        <v>0.97299999999999998</v>
      </c>
      <c r="L195" s="18">
        <v>0.49230226874351501</v>
      </c>
      <c r="M195" s="18">
        <v>0.49230226874351501</v>
      </c>
    </row>
    <row r="196" spans="1:13" x14ac:dyDescent="0.2">
      <c r="A196" s="6" t="s">
        <v>2034</v>
      </c>
      <c r="B196" s="6">
        <v>89</v>
      </c>
      <c r="C196" s="17">
        <v>5</v>
      </c>
      <c r="D196" s="17" t="s">
        <v>2009</v>
      </c>
      <c r="E196" s="19">
        <v>0.98499999999999999</v>
      </c>
      <c r="F196" s="19">
        <v>0.95799999999999996</v>
      </c>
      <c r="G196" s="19">
        <v>0.89800000000000002</v>
      </c>
      <c r="H196" s="19">
        <v>0.94899999999999995</v>
      </c>
      <c r="I196" s="19">
        <v>0.95599999999999996</v>
      </c>
      <c r="J196" s="19">
        <v>0.88400000000000001</v>
      </c>
      <c r="K196" s="19">
        <v>0.89200000000000002</v>
      </c>
      <c r="L196" s="18">
        <v>0.335767522454262</v>
      </c>
      <c r="M196" s="18">
        <v>0.39244166016578702</v>
      </c>
    </row>
    <row r="197" spans="1:13" x14ac:dyDescent="0.2">
      <c r="A197" s="6" t="s">
        <v>2034</v>
      </c>
      <c r="B197" s="6">
        <v>90</v>
      </c>
      <c r="C197" s="17">
        <v>5</v>
      </c>
      <c r="D197" s="17" t="s">
        <v>2010</v>
      </c>
      <c r="E197" s="19">
        <v>0.99399999999999999</v>
      </c>
      <c r="F197" s="19">
        <v>0.97699999999999998</v>
      </c>
      <c r="G197" s="19">
        <v>0.95399999999999996</v>
      </c>
      <c r="H197" s="19">
        <v>0.97799999999999998</v>
      </c>
      <c r="I197" s="19">
        <v>0.98599999999999999</v>
      </c>
      <c r="J197" s="19">
        <v>0.94699999999999995</v>
      </c>
      <c r="K197" s="19">
        <v>0.96499999999999997</v>
      </c>
      <c r="L197" s="18">
        <v>0.32208381593227398</v>
      </c>
      <c r="M197" s="18">
        <v>0.44130139052867901</v>
      </c>
    </row>
    <row r="198" spans="1:13" x14ac:dyDescent="0.2">
      <c r="A198" s="6" t="s">
        <v>2034</v>
      </c>
      <c r="B198" s="6">
        <v>91</v>
      </c>
      <c r="C198" s="17">
        <v>5</v>
      </c>
      <c r="D198" s="17" t="s">
        <v>2011</v>
      </c>
      <c r="E198" s="19">
        <v>0.997</v>
      </c>
      <c r="F198" s="19">
        <v>0.97699999999999998</v>
      </c>
      <c r="G198" s="19">
        <v>0.97699999999999998</v>
      </c>
      <c r="H198" s="19">
        <v>0.98799999999999999</v>
      </c>
      <c r="I198" s="19">
        <v>0.98799999999999999</v>
      </c>
      <c r="J198" s="19">
        <v>0.97099999999999997</v>
      </c>
      <c r="K198" s="19">
        <v>0.97099999999999997</v>
      </c>
      <c r="L198" s="18">
        <v>0.45741161704063399</v>
      </c>
      <c r="M198" s="18">
        <v>0.45741161704063399</v>
      </c>
    </row>
    <row r="199" spans="1:13" x14ac:dyDescent="0.2">
      <c r="A199" s="6" t="s">
        <v>2034</v>
      </c>
      <c r="B199" s="6">
        <v>92</v>
      </c>
      <c r="C199" s="17">
        <v>5</v>
      </c>
      <c r="D199" s="17" t="s">
        <v>2012</v>
      </c>
      <c r="E199" s="19">
        <v>0.99399999999999999</v>
      </c>
      <c r="F199" s="19">
        <v>0.97199999999999998</v>
      </c>
      <c r="G199" s="19">
        <v>0.96799999999999997</v>
      </c>
      <c r="H199" s="19">
        <v>0.98499999999999999</v>
      </c>
      <c r="I199" s="19">
        <v>0.98599999999999999</v>
      </c>
      <c r="J199" s="19">
        <v>0.96399999999999997</v>
      </c>
      <c r="K199" s="19">
        <v>0.96499999999999997</v>
      </c>
      <c r="L199" s="18">
        <v>0.400408099095027</v>
      </c>
      <c r="M199" s="18">
        <v>0.41399086515108702</v>
      </c>
    </row>
    <row r="200" spans="1:13" x14ac:dyDescent="0.2">
      <c r="A200" s="6" t="s">
        <v>2034</v>
      </c>
      <c r="B200" s="6">
        <v>93</v>
      </c>
      <c r="C200" s="17">
        <v>5</v>
      </c>
      <c r="D200" s="17" t="s">
        <v>2013</v>
      </c>
      <c r="E200" s="19">
        <v>0.88700000000000001</v>
      </c>
      <c r="F200" s="19">
        <v>0.84299999999999997</v>
      </c>
      <c r="G200" s="19">
        <v>0.77300000000000002</v>
      </c>
      <c r="H200" s="19">
        <v>0.79500000000000004</v>
      </c>
      <c r="I200" s="19">
        <v>0.82399999999999995</v>
      </c>
      <c r="J200" s="19">
        <v>0.624</v>
      </c>
      <c r="K200" s="19">
        <v>0.64</v>
      </c>
      <c r="L200" s="18">
        <v>0.18016307055950201</v>
      </c>
      <c r="M200" s="18">
        <v>0.22433477640152</v>
      </c>
    </row>
    <row r="201" spans="1:13" x14ac:dyDescent="0.2">
      <c r="A201" s="6" t="s">
        <v>2034</v>
      </c>
      <c r="B201" s="6">
        <v>94</v>
      </c>
      <c r="C201" s="17">
        <v>5</v>
      </c>
      <c r="D201" s="17" t="s">
        <v>2014</v>
      </c>
      <c r="E201" s="19">
        <v>0.96599999999999997</v>
      </c>
      <c r="F201" s="19">
        <v>0.93100000000000005</v>
      </c>
      <c r="G201" s="19">
        <v>0.86599999999999999</v>
      </c>
      <c r="H201" s="19">
        <v>0.90500000000000003</v>
      </c>
      <c r="I201" s="19">
        <v>0.91700000000000004</v>
      </c>
      <c r="J201" s="19">
        <v>0.79800000000000004</v>
      </c>
      <c r="K201" s="19">
        <v>0.80900000000000005</v>
      </c>
      <c r="L201" s="18">
        <v>0.272022545337677</v>
      </c>
      <c r="M201" s="18">
        <v>0.41747751832008401</v>
      </c>
    </row>
    <row r="202" spans="1:13" x14ac:dyDescent="0.2">
      <c r="A202" s="6" t="s">
        <v>2034</v>
      </c>
      <c r="B202" s="6">
        <v>95</v>
      </c>
      <c r="C202" s="17">
        <v>5</v>
      </c>
      <c r="D202" s="17" t="s">
        <v>2015</v>
      </c>
      <c r="E202" s="19">
        <v>0.95</v>
      </c>
      <c r="F202" s="19">
        <v>0.89400000000000002</v>
      </c>
      <c r="G202" s="19">
        <v>0.82399999999999995</v>
      </c>
      <c r="H202" s="19">
        <v>0.89400000000000002</v>
      </c>
      <c r="I202" s="19">
        <v>0.90900000000000003</v>
      </c>
      <c r="J202" s="19">
        <v>0.77200000000000002</v>
      </c>
      <c r="K202" s="19">
        <v>0.78600000000000003</v>
      </c>
      <c r="L202" s="18">
        <v>0.16788795590400701</v>
      </c>
      <c r="M202" s="18">
        <v>0.249008908867836</v>
      </c>
    </row>
    <row r="203" spans="1:13" x14ac:dyDescent="0.2">
      <c r="A203" s="6" t="s">
        <v>2034</v>
      </c>
      <c r="B203" s="6">
        <v>96</v>
      </c>
      <c r="C203" s="17">
        <v>5</v>
      </c>
      <c r="D203" s="17" t="s">
        <v>2016</v>
      </c>
      <c r="E203" s="19">
        <v>0.95399999999999996</v>
      </c>
      <c r="F203" s="19">
        <v>0.91700000000000004</v>
      </c>
      <c r="G203" s="19">
        <v>0.88</v>
      </c>
      <c r="H203" s="19">
        <v>0.89100000000000001</v>
      </c>
      <c r="I203" s="19">
        <v>0.90600000000000003</v>
      </c>
      <c r="J203" s="19">
        <v>0.77300000000000002</v>
      </c>
      <c r="K203" s="19">
        <v>0.79</v>
      </c>
      <c r="L203" s="18">
        <v>0.27550566941499699</v>
      </c>
      <c r="M203" s="18">
        <v>0.34003344178199801</v>
      </c>
    </row>
    <row r="204" spans="1:13" x14ac:dyDescent="0.2">
      <c r="A204" s="6" t="s">
        <v>2034</v>
      </c>
      <c r="B204" s="6">
        <v>97</v>
      </c>
      <c r="C204" s="17">
        <v>5</v>
      </c>
      <c r="D204" s="17" t="s">
        <v>2017</v>
      </c>
      <c r="E204" s="19">
        <v>0.94</v>
      </c>
      <c r="F204" s="19">
        <v>0.86099999999999999</v>
      </c>
      <c r="G204" s="19">
        <v>0.82399999999999995</v>
      </c>
      <c r="H204" s="19">
        <v>0.88</v>
      </c>
      <c r="I204" s="19">
        <v>0.89300000000000002</v>
      </c>
      <c r="J204" s="19">
        <v>0.74299999999999999</v>
      </c>
      <c r="K204" s="19">
        <v>0.75700000000000001</v>
      </c>
      <c r="L204" s="18">
        <v>0.22261168807744999</v>
      </c>
      <c r="M204" s="18">
        <v>0.26621824502944902</v>
      </c>
    </row>
    <row r="205" spans="1:13" x14ac:dyDescent="0.2">
      <c r="A205" s="6" t="s">
        <v>2034</v>
      </c>
      <c r="B205" s="6">
        <v>98</v>
      </c>
      <c r="C205" s="17">
        <v>5</v>
      </c>
      <c r="D205" s="17" t="s">
        <v>2018</v>
      </c>
      <c r="E205" s="19">
        <v>0.96599999999999997</v>
      </c>
      <c r="F205" s="19">
        <v>0.93100000000000005</v>
      </c>
      <c r="G205" s="19">
        <v>0.85199999999999998</v>
      </c>
      <c r="H205" s="19">
        <v>0.89900000000000002</v>
      </c>
      <c r="I205" s="19">
        <v>0.92200000000000004</v>
      </c>
      <c r="J205" s="19">
        <v>0.78900000000000003</v>
      </c>
      <c r="K205" s="19">
        <v>0.81499999999999995</v>
      </c>
      <c r="L205" s="18">
        <v>0.20763354003429399</v>
      </c>
      <c r="M205" s="18">
        <v>0.36450853943824801</v>
      </c>
    </row>
    <row r="206" spans="1:13" x14ac:dyDescent="0.2">
      <c r="A206" s="6" t="s">
        <v>2034</v>
      </c>
      <c r="B206" s="6">
        <v>99</v>
      </c>
      <c r="C206" s="17">
        <v>5</v>
      </c>
      <c r="D206" s="17" t="s">
        <v>2019</v>
      </c>
      <c r="E206" s="19">
        <v>0.95899999999999996</v>
      </c>
      <c r="F206" s="19">
        <v>0.91200000000000003</v>
      </c>
      <c r="G206" s="19">
        <v>0.88900000000000001</v>
      </c>
      <c r="H206" s="19">
        <v>0.9</v>
      </c>
      <c r="I206" s="19">
        <v>0.91200000000000003</v>
      </c>
      <c r="J206" s="19">
        <v>0.78600000000000003</v>
      </c>
      <c r="K206" s="19">
        <v>0.80400000000000005</v>
      </c>
      <c r="L206" s="18">
        <v>0.25441698233286503</v>
      </c>
      <c r="M206" s="18">
        <v>0.30034784475962301</v>
      </c>
    </row>
    <row r="207" spans="1:13" x14ac:dyDescent="0.2">
      <c r="A207" s="6" t="s">
        <v>2034</v>
      </c>
      <c r="B207" s="6">
        <v>100</v>
      </c>
      <c r="C207" s="17">
        <v>5</v>
      </c>
      <c r="D207" s="17" t="s">
        <v>2020</v>
      </c>
      <c r="E207" s="19">
        <v>0.93300000000000005</v>
      </c>
      <c r="F207" s="19">
        <v>0.93500000000000005</v>
      </c>
      <c r="G207" s="19">
        <v>0.80100000000000005</v>
      </c>
      <c r="H207" s="19">
        <v>0.82599999999999996</v>
      </c>
      <c r="I207" s="19">
        <v>0.88300000000000001</v>
      </c>
      <c r="J207" s="19">
        <v>0.68500000000000005</v>
      </c>
      <c r="K207" s="19">
        <v>0.73399999999999999</v>
      </c>
      <c r="L207" s="18">
        <v>0.20600229501724199</v>
      </c>
      <c r="M207" s="18">
        <v>0.29642456769943198</v>
      </c>
    </row>
    <row r="208" spans="1:13" x14ac:dyDescent="0.2">
      <c r="A208" s="6" t="s">
        <v>2034</v>
      </c>
      <c r="B208" s="6">
        <v>101</v>
      </c>
      <c r="C208" s="17">
        <v>5</v>
      </c>
      <c r="D208" s="17" t="s">
        <v>2021</v>
      </c>
      <c r="E208" s="19">
        <v>0.98799999999999999</v>
      </c>
      <c r="F208" s="19">
        <v>0.96299999999999997</v>
      </c>
      <c r="G208" s="19">
        <v>0.89800000000000002</v>
      </c>
      <c r="H208" s="19">
        <v>0.94699999999999995</v>
      </c>
      <c r="I208" s="19">
        <v>0.96199999999999997</v>
      </c>
      <c r="J208" s="19">
        <v>0.88</v>
      </c>
      <c r="K208" s="19">
        <v>0.90500000000000003</v>
      </c>
      <c r="L208" s="18">
        <v>0.35444527864456199</v>
      </c>
      <c r="M208" s="18">
        <v>0.49797922372817999</v>
      </c>
    </row>
    <row r="209" spans="1:13" x14ac:dyDescent="0.2">
      <c r="A209" s="6" t="s">
        <v>2034</v>
      </c>
      <c r="B209" s="6">
        <v>102</v>
      </c>
      <c r="C209" s="17">
        <v>5</v>
      </c>
      <c r="D209" s="17" t="s">
        <v>2022</v>
      </c>
      <c r="E209" s="19">
        <v>0.99399999999999999</v>
      </c>
      <c r="F209" s="19">
        <v>0.97199999999999998</v>
      </c>
      <c r="G209" s="19">
        <v>0.93500000000000005</v>
      </c>
      <c r="H209" s="19">
        <v>0.97199999999999998</v>
      </c>
      <c r="I209" s="19">
        <v>0.97799999999999998</v>
      </c>
      <c r="J209" s="19">
        <v>0.93300000000000005</v>
      </c>
      <c r="K209" s="19">
        <v>0.94599999999999995</v>
      </c>
      <c r="L209" s="18">
        <v>0.32256404310464898</v>
      </c>
      <c r="M209" s="18">
        <v>0.45740038901567498</v>
      </c>
    </row>
    <row r="210" spans="1:13" x14ac:dyDescent="0.2">
      <c r="A210" s="6" t="s">
        <v>962</v>
      </c>
      <c r="B210" s="6">
        <v>222</v>
      </c>
      <c r="C210" s="24">
        <v>5</v>
      </c>
      <c r="D210" s="24" t="s">
        <v>983</v>
      </c>
      <c r="E210" s="19">
        <v>0.85299999999999998</v>
      </c>
      <c r="F210" s="19">
        <v>0.83099999999999996</v>
      </c>
      <c r="G210" s="19">
        <v>0.31</v>
      </c>
      <c r="H210" s="19">
        <v>0.76</v>
      </c>
      <c r="I210" s="19">
        <v>0.94699999999999995</v>
      </c>
      <c r="J210" s="19">
        <v>0.316</v>
      </c>
      <c r="K210" s="19">
        <v>0.436</v>
      </c>
      <c r="L210" s="18">
        <v>0.21251021325588201</v>
      </c>
      <c r="M210" s="18">
        <v>0.50197148323059104</v>
      </c>
    </row>
    <row r="211" spans="1:13" x14ac:dyDescent="0.2">
      <c r="A211" s="6" t="s">
        <v>962</v>
      </c>
      <c r="B211" s="6">
        <v>223</v>
      </c>
      <c r="C211" s="24">
        <v>5</v>
      </c>
      <c r="D211" s="24" t="s">
        <v>984</v>
      </c>
      <c r="E211" s="19">
        <v>0.84799999999999998</v>
      </c>
      <c r="F211" s="19">
        <v>0.77500000000000002</v>
      </c>
      <c r="G211" s="19">
        <v>0.35199999999999998</v>
      </c>
      <c r="H211" s="19">
        <v>0.77900000000000003</v>
      </c>
      <c r="I211" s="19">
        <v>0.94099999999999995</v>
      </c>
      <c r="J211" s="19">
        <v>0.318</v>
      </c>
      <c r="K211" s="19">
        <v>0.442</v>
      </c>
      <c r="L211" s="18">
        <v>0.12906141579151201</v>
      </c>
      <c r="M211" s="18">
        <v>0.65551990270614602</v>
      </c>
    </row>
    <row r="212" spans="1:13" x14ac:dyDescent="0.2">
      <c r="A212" s="6" t="s">
        <v>962</v>
      </c>
      <c r="B212" s="6">
        <v>224</v>
      </c>
      <c r="C212" s="24">
        <v>5</v>
      </c>
      <c r="D212" s="24" t="s">
        <v>985</v>
      </c>
      <c r="E212" s="19">
        <v>0.76500000000000001</v>
      </c>
      <c r="F212" s="19">
        <v>0.76100000000000001</v>
      </c>
      <c r="G212" s="19">
        <v>0.26800000000000002</v>
      </c>
      <c r="H212" s="19">
        <v>0.63700000000000001</v>
      </c>
      <c r="I212" s="19">
        <v>0.94399999999999995</v>
      </c>
      <c r="J212" s="19">
        <v>0.218</v>
      </c>
      <c r="K212" s="19">
        <v>0.38800000000000001</v>
      </c>
      <c r="L212" s="18">
        <v>6.7141936160624001E-3</v>
      </c>
      <c r="M212" s="18">
        <v>0.90400797128677401</v>
      </c>
    </row>
    <row r="213" spans="1:13" x14ac:dyDescent="0.2">
      <c r="A213" s="6" t="s">
        <v>962</v>
      </c>
      <c r="B213" s="6">
        <v>225</v>
      </c>
      <c r="C213" s="24">
        <v>5</v>
      </c>
      <c r="D213" s="24" t="s">
        <v>2009</v>
      </c>
      <c r="E213" s="19">
        <v>0.86699999999999999</v>
      </c>
      <c r="F213" s="19">
        <v>0.90100000000000002</v>
      </c>
      <c r="G213" s="19">
        <v>0.28199999999999997</v>
      </c>
      <c r="H213" s="19">
        <v>0.70599999999999996</v>
      </c>
      <c r="I213" s="19">
        <v>0.94899999999999995</v>
      </c>
      <c r="J213" s="19">
        <v>0.28999999999999998</v>
      </c>
      <c r="K213" s="19">
        <v>0.42599999999999999</v>
      </c>
      <c r="L213" s="18">
        <v>0.122703580651432</v>
      </c>
      <c r="M213" s="18">
        <v>0.61758816242217995</v>
      </c>
    </row>
    <row r="214" spans="1:13" x14ac:dyDescent="0.2">
      <c r="A214" s="6" t="s">
        <v>962</v>
      </c>
      <c r="B214" s="6">
        <v>226</v>
      </c>
      <c r="C214" s="24">
        <v>5</v>
      </c>
      <c r="D214" s="24" t="s">
        <v>2010</v>
      </c>
      <c r="E214" s="19">
        <v>0.83399999999999996</v>
      </c>
      <c r="F214" s="19">
        <v>0.83099999999999996</v>
      </c>
      <c r="G214" s="19">
        <v>0.254</v>
      </c>
      <c r="H214" s="19">
        <v>0.72699999999999998</v>
      </c>
      <c r="I214" s="19">
        <v>0.94799999999999995</v>
      </c>
      <c r="J214" s="19">
        <v>0.28799999999999998</v>
      </c>
      <c r="K214" s="19">
        <v>0.39100000000000001</v>
      </c>
      <c r="L214" s="18">
        <v>0.12763994466513401</v>
      </c>
      <c r="M214" s="18">
        <v>0.66403011977672599</v>
      </c>
    </row>
    <row r="215" spans="1:13" x14ac:dyDescent="0.2">
      <c r="A215" s="6" t="s">
        <v>962</v>
      </c>
      <c r="B215" s="6">
        <v>227</v>
      </c>
      <c r="C215" s="24">
        <v>5</v>
      </c>
      <c r="D215" s="24" t="s">
        <v>2011</v>
      </c>
      <c r="E215" s="19">
        <v>0.83499999999999996</v>
      </c>
      <c r="F215" s="19">
        <v>0.80300000000000005</v>
      </c>
      <c r="G215" s="19">
        <v>0.31</v>
      </c>
      <c r="H215" s="19">
        <v>0.72199999999999998</v>
      </c>
      <c r="I215" s="19">
        <v>0.93500000000000005</v>
      </c>
      <c r="J215" s="19">
        <v>0.27700000000000002</v>
      </c>
      <c r="K215" s="19">
        <v>0.38900000000000001</v>
      </c>
      <c r="L215" s="18">
        <v>7.9209554940462099E-2</v>
      </c>
      <c r="M215" s="18">
        <v>0.55127015709877003</v>
      </c>
    </row>
    <row r="216" spans="1:13" x14ac:dyDescent="0.2">
      <c r="A216" s="6" t="s">
        <v>962</v>
      </c>
      <c r="B216" s="6">
        <v>228</v>
      </c>
      <c r="C216" s="24">
        <v>5</v>
      </c>
      <c r="D216" s="24" t="s">
        <v>2012</v>
      </c>
      <c r="E216" s="19">
        <v>0.85499999999999998</v>
      </c>
      <c r="F216" s="19">
        <v>0.90100000000000002</v>
      </c>
      <c r="G216" s="19">
        <v>0.31</v>
      </c>
      <c r="H216" s="19">
        <v>0.7</v>
      </c>
      <c r="I216" s="19">
        <v>0.94299999999999995</v>
      </c>
      <c r="J216" s="19">
        <v>0.28599999999999998</v>
      </c>
      <c r="K216" s="19">
        <v>0.41899999999999998</v>
      </c>
      <c r="L216" s="18">
        <v>0.104838576943924</v>
      </c>
      <c r="M216" s="18">
        <v>0.55958533287048295</v>
      </c>
    </row>
    <row r="217" spans="1:13" x14ac:dyDescent="0.2">
      <c r="A217" s="6" t="s">
        <v>962</v>
      </c>
      <c r="B217" s="6">
        <v>229</v>
      </c>
      <c r="C217" s="24">
        <v>5</v>
      </c>
      <c r="D217" s="24" t="s">
        <v>2013</v>
      </c>
      <c r="E217" s="19">
        <v>0.81699999999999995</v>
      </c>
      <c r="F217" s="19">
        <v>0.88700000000000001</v>
      </c>
      <c r="G217" s="19">
        <v>0.437</v>
      </c>
      <c r="H217" s="19">
        <v>0.66300000000000003</v>
      </c>
      <c r="I217" s="19">
        <v>0.90600000000000003</v>
      </c>
      <c r="J217" s="19">
        <v>0.25900000000000001</v>
      </c>
      <c r="K217" s="19">
        <v>0.38300000000000001</v>
      </c>
      <c r="L217" s="18">
        <v>0.14103960990905801</v>
      </c>
      <c r="M217" s="18">
        <v>0.47677221894264199</v>
      </c>
    </row>
    <row r="218" spans="1:13" x14ac:dyDescent="0.2">
      <c r="A218" s="6" t="s">
        <v>962</v>
      </c>
      <c r="B218" s="6">
        <v>230</v>
      </c>
      <c r="C218" s="24">
        <v>5</v>
      </c>
      <c r="D218" s="24" t="s">
        <v>2014</v>
      </c>
      <c r="E218" s="19">
        <v>0.76400000000000001</v>
      </c>
      <c r="F218" s="19">
        <v>0.67600000000000005</v>
      </c>
      <c r="G218" s="19">
        <v>0</v>
      </c>
      <c r="H218" s="19">
        <v>0.81200000000000006</v>
      </c>
      <c r="I218" s="19">
        <v>0.92500000000000004</v>
      </c>
      <c r="J218" s="19">
        <v>0.32300000000000001</v>
      </c>
      <c r="K218" s="19">
        <v>0</v>
      </c>
      <c r="L218" s="18">
        <v>0.19261401891708399</v>
      </c>
      <c r="M218" s="18">
        <v>0.89397412538528398</v>
      </c>
    </row>
    <row r="219" spans="1:13" x14ac:dyDescent="0.2">
      <c r="A219" s="6" t="s">
        <v>962</v>
      </c>
      <c r="B219" s="6">
        <v>231</v>
      </c>
      <c r="C219" s="24">
        <v>5</v>
      </c>
      <c r="D219" s="24" t="s">
        <v>2015</v>
      </c>
      <c r="E219" s="19">
        <v>0.72499999999999998</v>
      </c>
      <c r="F219" s="19">
        <v>0.69</v>
      </c>
      <c r="G219" s="19">
        <v>0</v>
      </c>
      <c r="H219" s="19">
        <v>0.80400000000000005</v>
      </c>
      <c r="I219" s="19">
        <v>0.93300000000000005</v>
      </c>
      <c r="J219" s="19">
        <v>0.31900000000000001</v>
      </c>
      <c r="K219" s="19">
        <v>0</v>
      </c>
      <c r="L219" s="18">
        <v>0.125536903738976</v>
      </c>
      <c r="M219" s="18">
        <v>0.99680018424987804</v>
      </c>
    </row>
    <row r="220" spans="1:13" x14ac:dyDescent="0.2">
      <c r="A220" s="6" t="s">
        <v>962</v>
      </c>
      <c r="B220" s="6">
        <v>232</v>
      </c>
      <c r="C220" s="24">
        <v>5</v>
      </c>
      <c r="D220" s="24" t="s">
        <v>2016</v>
      </c>
      <c r="E220" s="19">
        <v>0.83899999999999997</v>
      </c>
      <c r="F220" s="19">
        <v>0.71799999999999997</v>
      </c>
      <c r="G220" s="19">
        <v>0.66200000000000003</v>
      </c>
      <c r="H220" s="19">
        <v>0.83799999999999997</v>
      </c>
      <c r="I220" s="19">
        <v>0.86499999999999999</v>
      </c>
      <c r="J220" s="19">
        <v>0.371</v>
      </c>
      <c r="K220" s="19">
        <v>0.39500000000000002</v>
      </c>
      <c r="L220" s="18">
        <v>0.2694993019104</v>
      </c>
      <c r="M220" s="18">
        <v>0.33979785069823298</v>
      </c>
    </row>
    <row r="221" spans="1:13" x14ac:dyDescent="0.2">
      <c r="A221" s="6" t="s">
        <v>962</v>
      </c>
      <c r="B221" s="6">
        <v>233</v>
      </c>
      <c r="C221" s="24">
        <v>5</v>
      </c>
      <c r="D221" s="24" t="s">
        <v>2017</v>
      </c>
      <c r="E221" s="19">
        <v>0.82099999999999995</v>
      </c>
      <c r="F221" s="19">
        <v>0.85899999999999999</v>
      </c>
      <c r="G221" s="19">
        <v>0.63400000000000001</v>
      </c>
      <c r="H221" s="19">
        <v>0.69899999999999995</v>
      </c>
      <c r="I221" s="19">
        <v>0.875</v>
      </c>
      <c r="J221" s="19">
        <v>0.27500000000000002</v>
      </c>
      <c r="K221" s="19">
        <v>0.40400000000000003</v>
      </c>
      <c r="L221" s="18">
        <v>0.121953187073814</v>
      </c>
      <c r="M221" s="18">
        <v>0.28648179024457898</v>
      </c>
    </row>
    <row r="222" spans="1:13" x14ac:dyDescent="0.2">
      <c r="A222" s="6" t="s">
        <v>962</v>
      </c>
      <c r="B222" s="6">
        <v>234</v>
      </c>
      <c r="C222" s="24">
        <v>5</v>
      </c>
      <c r="D222" s="24" t="s">
        <v>2018</v>
      </c>
      <c r="E222" s="19">
        <v>0.752</v>
      </c>
      <c r="F222" s="19">
        <v>0.69</v>
      </c>
      <c r="G222" s="19">
        <v>0</v>
      </c>
      <c r="H222" s="19">
        <v>0.82799999999999996</v>
      </c>
      <c r="I222" s="19">
        <v>0.93100000000000005</v>
      </c>
      <c r="J222" s="19">
        <v>0.34799999999999998</v>
      </c>
      <c r="K222" s="19">
        <v>0</v>
      </c>
      <c r="L222" s="18">
        <v>0.19263708591461201</v>
      </c>
      <c r="M222" s="18">
        <v>0.96111860871315002</v>
      </c>
    </row>
    <row r="223" spans="1:13" x14ac:dyDescent="0.2">
      <c r="A223" s="6" t="s">
        <v>962</v>
      </c>
      <c r="B223" s="6">
        <v>235</v>
      </c>
      <c r="C223" s="24">
        <v>5</v>
      </c>
      <c r="D223" s="24" t="s">
        <v>2019</v>
      </c>
      <c r="E223" s="19">
        <v>0.82399999999999995</v>
      </c>
      <c r="F223" s="19">
        <v>0.77500000000000002</v>
      </c>
      <c r="G223" s="19">
        <v>0</v>
      </c>
      <c r="H223" s="19">
        <v>0.79300000000000004</v>
      </c>
      <c r="I223" s="19">
        <v>0.93300000000000005</v>
      </c>
      <c r="J223" s="19">
        <v>0.33200000000000002</v>
      </c>
      <c r="K223" s="19">
        <v>0</v>
      </c>
      <c r="L223" s="18">
        <v>0.178535709778468</v>
      </c>
      <c r="M223" s="18">
        <v>0.91529881954193104</v>
      </c>
    </row>
    <row r="224" spans="1:13" x14ac:dyDescent="0.2">
      <c r="A224" s="6" t="s">
        <v>962</v>
      </c>
      <c r="B224" s="6">
        <v>236</v>
      </c>
      <c r="C224" s="24">
        <v>5</v>
      </c>
      <c r="D224" s="24" t="s">
        <v>2020</v>
      </c>
      <c r="E224" s="19">
        <v>0.876</v>
      </c>
      <c r="F224" s="19">
        <v>0.90100000000000002</v>
      </c>
      <c r="G224" s="19">
        <v>0.39400000000000002</v>
      </c>
      <c r="H224" s="19">
        <v>0.71099999999999997</v>
      </c>
      <c r="I224" s="19">
        <v>0.92100000000000004</v>
      </c>
      <c r="J224" s="19">
        <v>0.29299999999999998</v>
      </c>
      <c r="K224" s="19">
        <v>0.4</v>
      </c>
      <c r="L224" s="18">
        <v>0.186003807932138</v>
      </c>
      <c r="M224" s="18">
        <v>0.43546608090400701</v>
      </c>
    </row>
    <row r="225" spans="1:13" x14ac:dyDescent="0.2">
      <c r="A225" s="6" t="s">
        <v>962</v>
      </c>
      <c r="B225" s="6">
        <v>237</v>
      </c>
      <c r="C225" s="24">
        <v>5</v>
      </c>
      <c r="D225" s="24" t="s">
        <v>2021</v>
      </c>
      <c r="E225" s="19">
        <v>0.86499999999999999</v>
      </c>
      <c r="F225" s="19">
        <v>0.94399999999999995</v>
      </c>
      <c r="G225" s="19">
        <v>0.35199999999999998</v>
      </c>
      <c r="H225" s="19">
        <v>0.66500000000000004</v>
      </c>
      <c r="I225" s="19">
        <v>0.93600000000000005</v>
      </c>
      <c r="J225" s="19">
        <v>0.27200000000000002</v>
      </c>
      <c r="K225" s="19">
        <v>0.42399999999999999</v>
      </c>
      <c r="L225" s="18">
        <v>7.2099904972674295E-2</v>
      </c>
      <c r="M225" s="18">
        <v>0.61427818238735199</v>
      </c>
    </row>
    <row r="226" spans="1:13" x14ac:dyDescent="0.2">
      <c r="A226" s="6" t="s">
        <v>962</v>
      </c>
      <c r="B226" s="6">
        <v>238</v>
      </c>
      <c r="C226" s="24">
        <v>5</v>
      </c>
      <c r="D226" s="24" t="s">
        <v>2022</v>
      </c>
      <c r="E226" s="19">
        <v>0.74099999999999999</v>
      </c>
      <c r="F226" s="19">
        <v>0.76100000000000001</v>
      </c>
      <c r="G226" s="19">
        <v>0.26800000000000002</v>
      </c>
      <c r="H226" s="19">
        <v>0.71399999999999997</v>
      </c>
      <c r="I226" s="19">
        <v>0.94899999999999995</v>
      </c>
      <c r="J226" s="19">
        <v>0.26200000000000001</v>
      </c>
      <c r="K226" s="19">
        <v>0.41299999999999998</v>
      </c>
      <c r="L226" s="18">
        <v>7.0188238285481902E-2</v>
      </c>
      <c r="M226" s="18">
        <v>0.76004046201705899</v>
      </c>
    </row>
    <row r="227" spans="1:13" x14ac:dyDescent="0.2">
      <c r="A227" s="6" t="s">
        <v>2034</v>
      </c>
      <c r="B227" s="6">
        <v>284</v>
      </c>
      <c r="C227" s="24">
        <v>5</v>
      </c>
      <c r="D227" s="24" t="s">
        <v>2111</v>
      </c>
      <c r="E227" s="25">
        <v>0.96199999999999997</v>
      </c>
      <c r="F227" s="25">
        <v>0.90700000000000003</v>
      </c>
      <c r="G227" s="25">
        <v>0.76900000000000002</v>
      </c>
      <c r="H227" s="25">
        <v>0.88300000000000001</v>
      </c>
      <c r="I227" s="25">
        <v>0.91200000000000003</v>
      </c>
      <c r="J227" s="25">
        <v>0.75700000000000001</v>
      </c>
      <c r="K227" s="25">
        <v>0.78</v>
      </c>
      <c r="L227" s="18">
        <v>0.213621586561203</v>
      </c>
      <c r="M227" s="18">
        <v>0.35117343068122903</v>
      </c>
    </row>
    <row r="228" spans="1:13" x14ac:dyDescent="0.2">
      <c r="A228" s="6" t="s">
        <v>2034</v>
      </c>
      <c r="B228" s="6">
        <v>285</v>
      </c>
      <c r="C228" s="24">
        <v>5</v>
      </c>
      <c r="D228" s="24" t="s">
        <v>2112</v>
      </c>
      <c r="E228" s="25">
        <v>0.86899999999999999</v>
      </c>
      <c r="F228" s="25">
        <v>0.87</v>
      </c>
      <c r="G228" s="25">
        <v>0.75</v>
      </c>
      <c r="H228" s="25">
        <v>0.74099999999999999</v>
      </c>
      <c r="I228" s="25">
        <v>0.80600000000000005</v>
      </c>
      <c r="J228" s="25">
        <v>0.57599999999999996</v>
      </c>
      <c r="K228" s="25">
        <v>0.61</v>
      </c>
      <c r="L228" s="18">
        <v>0.17517897486686701</v>
      </c>
      <c r="M228" s="18">
        <v>0.24661223590374001</v>
      </c>
    </row>
    <row r="229" spans="1:13" x14ac:dyDescent="0.2">
      <c r="A229" s="6" t="s">
        <v>962</v>
      </c>
      <c r="B229" s="6">
        <v>300</v>
      </c>
      <c r="C229" s="24">
        <v>5</v>
      </c>
      <c r="D229" s="24" t="s">
        <v>2111</v>
      </c>
      <c r="E229" s="25">
        <v>0.752</v>
      </c>
      <c r="F229" s="25">
        <v>0.80300000000000005</v>
      </c>
      <c r="G229" s="25">
        <v>0.33800000000000002</v>
      </c>
      <c r="H229" s="25">
        <v>0.59</v>
      </c>
      <c r="I229" s="25">
        <v>0.93700000000000006</v>
      </c>
      <c r="J229" s="25">
        <v>0.20699999999999999</v>
      </c>
      <c r="K229" s="25">
        <v>0.41699999999999998</v>
      </c>
      <c r="L229" s="18">
        <v>2.3323407396674201E-2</v>
      </c>
      <c r="M229" s="18">
        <v>0.57987874746322599</v>
      </c>
    </row>
    <row r="230" spans="1:13" x14ac:dyDescent="0.2">
      <c r="A230" s="6" t="s">
        <v>962</v>
      </c>
      <c r="B230" s="6">
        <v>301</v>
      </c>
      <c r="C230" s="24">
        <v>5</v>
      </c>
      <c r="D230" s="24" t="s">
        <v>2112</v>
      </c>
      <c r="E230" s="25">
        <v>0.83299999999999996</v>
      </c>
      <c r="F230" s="25">
        <v>0.873</v>
      </c>
      <c r="G230" s="25">
        <v>0.28199999999999997</v>
      </c>
      <c r="H230" s="25">
        <v>0.67800000000000005</v>
      </c>
      <c r="I230" s="25">
        <v>0.93899999999999995</v>
      </c>
      <c r="J230" s="25">
        <v>0.26500000000000001</v>
      </c>
      <c r="K230" s="25">
        <v>0.38100000000000001</v>
      </c>
      <c r="L230" s="18">
        <v>0.173040211200714</v>
      </c>
      <c r="M230" s="18">
        <v>0.72974109649658203</v>
      </c>
    </row>
    <row r="231" spans="1:13" x14ac:dyDescent="0.2">
      <c r="A231" s="6" t="s">
        <v>2034</v>
      </c>
      <c r="B231" s="6">
        <v>103</v>
      </c>
      <c r="C231" s="17">
        <v>6</v>
      </c>
      <c r="D231" s="17" t="s">
        <v>983</v>
      </c>
      <c r="E231" s="19">
        <v>0.71399999999999997</v>
      </c>
      <c r="F231" s="19">
        <v>0.80100000000000005</v>
      </c>
      <c r="G231" s="19">
        <v>0.80100000000000005</v>
      </c>
      <c r="H231" s="19">
        <v>0.61699999999999999</v>
      </c>
      <c r="I231" s="19">
        <v>0.61699999999999999</v>
      </c>
      <c r="J231" s="19">
        <v>0.57299999999999995</v>
      </c>
      <c r="K231" s="19">
        <v>0.57299999999999995</v>
      </c>
      <c r="L231" s="18">
        <v>0.35355252027511602</v>
      </c>
      <c r="M231" s="18">
        <v>0.35355252027511602</v>
      </c>
    </row>
    <row r="232" spans="1:13" x14ac:dyDescent="0.2">
      <c r="A232" s="6" t="s">
        <v>2034</v>
      </c>
      <c r="B232" s="6">
        <v>104</v>
      </c>
      <c r="C232" s="17">
        <v>6</v>
      </c>
      <c r="D232" s="17" t="s">
        <v>984</v>
      </c>
      <c r="E232" s="19">
        <v>0.749</v>
      </c>
      <c r="F232" s="19">
        <v>0.78700000000000003</v>
      </c>
      <c r="G232" s="19">
        <v>0.78700000000000003</v>
      </c>
      <c r="H232" s="19">
        <v>0.64300000000000002</v>
      </c>
      <c r="I232" s="19">
        <v>0.64300000000000002</v>
      </c>
      <c r="J232" s="19">
        <v>0.58599999999999997</v>
      </c>
      <c r="K232" s="19">
        <v>0.58599999999999997</v>
      </c>
      <c r="L232" s="18">
        <v>0.341560930013657</v>
      </c>
      <c r="M232" s="18">
        <v>0.341560930013657</v>
      </c>
    </row>
    <row r="233" spans="1:13" x14ac:dyDescent="0.2">
      <c r="A233" s="6" t="s">
        <v>2034</v>
      </c>
      <c r="B233" s="6">
        <v>105</v>
      </c>
      <c r="C233" s="17">
        <v>6</v>
      </c>
      <c r="D233" s="17" t="s">
        <v>985</v>
      </c>
      <c r="E233" s="19">
        <v>0.86299999999999999</v>
      </c>
      <c r="F233" s="19">
        <v>0.77600000000000002</v>
      </c>
      <c r="G233" s="19">
        <v>0.77600000000000002</v>
      </c>
      <c r="H233" s="19">
        <v>0.77900000000000003</v>
      </c>
      <c r="I233" s="19">
        <v>0.77900000000000003</v>
      </c>
      <c r="J233" s="19">
        <v>0.69299999999999995</v>
      </c>
      <c r="K233" s="19">
        <v>0.69299999999999995</v>
      </c>
      <c r="L233" s="18">
        <v>0.37474933266639698</v>
      </c>
      <c r="M233" s="18">
        <v>0.37474933266639698</v>
      </c>
    </row>
    <row r="234" spans="1:13" x14ac:dyDescent="0.2">
      <c r="A234" s="6" t="s">
        <v>2034</v>
      </c>
      <c r="B234" s="6">
        <v>106</v>
      </c>
      <c r="C234" s="17">
        <v>6</v>
      </c>
      <c r="D234" s="17" t="s">
        <v>2009</v>
      </c>
      <c r="E234" s="19">
        <v>0.76300000000000001</v>
      </c>
      <c r="F234" s="19">
        <v>0.626</v>
      </c>
      <c r="G234" s="19">
        <v>0.77900000000000003</v>
      </c>
      <c r="H234" s="19">
        <v>0.72299999999999998</v>
      </c>
      <c r="I234" s="19">
        <v>0.66700000000000004</v>
      </c>
      <c r="J234" s="19">
        <v>0.59199999999999997</v>
      </c>
      <c r="K234" s="19">
        <v>0.60099999999999998</v>
      </c>
      <c r="L234" s="18">
        <v>0.40880703926086398</v>
      </c>
      <c r="M234" s="18">
        <v>0.36983311176299999</v>
      </c>
    </row>
    <row r="235" spans="1:13" x14ac:dyDescent="0.2">
      <c r="A235" s="6" t="s">
        <v>2034</v>
      </c>
      <c r="B235" s="6">
        <v>107</v>
      </c>
      <c r="C235" s="17">
        <v>6</v>
      </c>
      <c r="D235" s="17" t="s">
        <v>2010</v>
      </c>
      <c r="E235" s="19">
        <v>0.84499999999999997</v>
      </c>
      <c r="F235" s="19">
        <v>0.76300000000000001</v>
      </c>
      <c r="G235" s="19">
        <v>0.755</v>
      </c>
      <c r="H235" s="19">
        <v>0.77400000000000002</v>
      </c>
      <c r="I235" s="19">
        <v>0.77600000000000002</v>
      </c>
      <c r="J235" s="19">
        <v>0.68500000000000005</v>
      </c>
      <c r="K235" s="19">
        <v>0.68500000000000005</v>
      </c>
      <c r="L235" s="18">
        <v>0.40456393361091603</v>
      </c>
      <c r="M235" s="18">
        <v>0.40832243859767903</v>
      </c>
    </row>
    <row r="236" spans="1:13" x14ac:dyDescent="0.2">
      <c r="A236" s="6" t="s">
        <v>2034</v>
      </c>
      <c r="B236" s="6">
        <v>108</v>
      </c>
      <c r="C236" s="17">
        <v>6</v>
      </c>
      <c r="D236" s="17" t="s">
        <v>2011</v>
      </c>
      <c r="E236" s="19">
        <v>0.85499999999999998</v>
      </c>
      <c r="F236" s="19">
        <v>0.80600000000000005</v>
      </c>
      <c r="G236" s="19">
        <v>0.80500000000000005</v>
      </c>
      <c r="H236" s="19">
        <v>0.76500000000000001</v>
      </c>
      <c r="I236" s="19">
        <v>0.76500000000000001</v>
      </c>
      <c r="J236" s="19">
        <v>0.68799999999999994</v>
      </c>
      <c r="K236" s="19">
        <v>0.68799999999999994</v>
      </c>
      <c r="L236" s="18">
        <v>0.35527756810188299</v>
      </c>
      <c r="M236" s="18">
        <v>0.35529291629791299</v>
      </c>
    </row>
    <row r="237" spans="1:13" x14ac:dyDescent="0.2">
      <c r="A237" s="6" t="s">
        <v>2034</v>
      </c>
      <c r="B237" s="6">
        <v>109</v>
      </c>
      <c r="C237" s="17">
        <v>6</v>
      </c>
      <c r="D237" s="17" t="s">
        <v>2012</v>
      </c>
      <c r="E237" s="19">
        <v>0.84099999999999997</v>
      </c>
      <c r="F237" s="19">
        <v>0.78600000000000003</v>
      </c>
      <c r="G237" s="19">
        <v>0.78500000000000003</v>
      </c>
      <c r="H237" s="19">
        <v>0.76700000000000002</v>
      </c>
      <c r="I237" s="19">
        <v>0.76700000000000002</v>
      </c>
      <c r="J237" s="19">
        <v>0.68400000000000005</v>
      </c>
      <c r="K237" s="19">
        <v>0.68400000000000005</v>
      </c>
      <c r="L237" s="18">
        <v>0.38642243544260702</v>
      </c>
      <c r="M237" s="18">
        <v>0.38670708735783899</v>
      </c>
    </row>
    <row r="238" spans="1:13" x14ac:dyDescent="0.2">
      <c r="A238" s="6" t="s">
        <v>2034</v>
      </c>
      <c r="B238" s="6">
        <v>110</v>
      </c>
      <c r="C238" s="17">
        <v>6</v>
      </c>
      <c r="D238" s="17" t="s">
        <v>2013</v>
      </c>
      <c r="E238" s="19">
        <v>0.65</v>
      </c>
      <c r="F238" s="19">
        <v>0.77200000000000002</v>
      </c>
      <c r="G238" s="19">
        <v>0.91300000000000003</v>
      </c>
      <c r="H238" s="19">
        <v>0.57399999999999995</v>
      </c>
      <c r="I238" s="19">
        <v>0.51500000000000001</v>
      </c>
      <c r="J238" s="19">
        <v>0.53800000000000003</v>
      </c>
      <c r="K238" s="19">
        <v>0.54800000000000004</v>
      </c>
      <c r="L238" s="18">
        <v>0.32277497649192799</v>
      </c>
      <c r="M238" s="18">
        <v>0.27213534712791398</v>
      </c>
    </row>
    <row r="239" spans="1:13" x14ac:dyDescent="0.2">
      <c r="A239" s="6" t="s">
        <v>2034</v>
      </c>
      <c r="B239" s="6">
        <v>111</v>
      </c>
      <c r="C239" s="17">
        <v>6</v>
      </c>
      <c r="D239" s="17" t="s">
        <v>2014</v>
      </c>
      <c r="E239" s="19">
        <v>0.72799999999999998</v>
      </c>
      <c r="F239" s="19">
        <v>0.67600000000000005</v>
      </c>
      <c r="G239" s="19">
        <v>0.81699999999999995</v>
      </c>
      <c r="H239" s="19">
        <v>0.66200000000000003</v>
      </c>
      <c r="I239" s="19">
        <v>0.59699999999999998</v>
      </c>
      <c r="J239" s="19">
        <v>0.56299999999999994</v>
      </c>
      <c r="K239" s="19">
        <v>0.56599999999999995</v>
      </c>
      <c r="L239" s="18">
        <v>0.36064660549163802</v>
      </c>
      <c r="M239" s="18">
        <v>0.30282551050186202</v>
      </c>
    </row>
    <row r="240" spans="1:13" x14ac:dyDescent="0.2">
      <c r="A240" s="6" t="s">
        <v>2034</v>
      </c>
      <c r="B240" s="6">
        <v>112</v>
      </c>
      <c r="C240" s="17">
        <v>6</v>
      </c>
      <c r="D240" s="17" t="s">
        <v>2015</v>
      </c>
      <c r="E240" s="19">
        <v>0.72199999999999998</v>
      </c>
      <c r="F240" s="19">
        <v>0.72799999999999998</v>
      </c>
      <c r="G240" s="19">
        <v>0.84799999999999998</v>
      </c>
      <c r="H240" s="19">
        <v>0.64300000000000002</v>
      </c>
      <c r="I240" s="19">
        <v>0.59699999999999998</v>
      </c>
      <c r="J240" s="19">
        <v>0.56699999999999995</v>
      </c>
      <c r="K240" s="19">
        <v>0.57499999999999996</v>
      </c>
      <c r="L240" s="18">
        <v>0.31229084730148299</v>
      </c>
      <c r="M240" s="18">
        <v>0.27865713834762601</v>
      </c>
    </row>
    <row r="241" spans="1:13" x14ac:dyDescent="0.2">
      <c r="A241" s="6" t="s">
        <v>2034</v>
      </c>
      <c r="B241" s="6">
        <v>113</v>
      </c>
      <c r="C241" s="17">
        <v>6</v>
      </c>
      <c r="D241" s="17" t="s">
        <v>2016</v>
      </c>
      <c r="E241" s="19">
        <v>0.74199999999999999</v>
      </c>
      <c r="F241" s="19">
        <v>0.63</v>
      </c>
      <c r="G241" s="19">
        <v>0.64400000000000002</v>
      </c>
      <c r="H241" s="19">
        <v>0.70099999999999996</v>
      </c>
      <c r="I241" s="19">
        <v>0.69599999999999995</v>
      </c>
      <c r="J241" s="19">
        <v>0.57599999999999996</v>
      </c>
      <c r="K241" s="19">
        <v>0.57599999999999996</v>
      </c>
      <c r="L241" s="18">
        <v>0.36084637045860302</v>
      </c>
      <c r="M241" s="18">
        <v>0.35524663329124501</v>
      </c>
    </row>
    <row r="242" spans="1:13" x14ac:dyDescent="0.2">
      <c r="A242" s="6" t="s">
        <v>2034</v>
      </c>
      <c r="B242" s="6">
        <v>114</v>
      </c>
      <c r="C242" s="17">
        <v>6</v>
      </c>
      <c r="D242" s="17" t="s">
        <v>2017</v>
      </c>
      <c r="E242" s="19">
        <v>0.72199999999999998</v>
      </c>
      <c r="F242" s="19">
        <v>0.751</v>
      </c>
      <c r="G242" s="19">
        <v>0.751</v>
      </c>
      <c r="H242" s="19">
        <v>0.626</v>
      </c>
      <c r="I242" s="19">
        <v>0.626</v>
      </c>
      <c r="J242" s="19">
        <v>0.56399999999999995</v>
      </c>
      <c r="K242" s="19">
        <v>0.56399999999999995</v>
      </c>
      <c r="L242" s="18">
        <v>0.32826274633407598</v>
      </c>
      <c r="M242" s="18">
        <v>0.32826274633407598</v>
      </c>
    </row>
    <row r="243" spans="1:13" x14ac:dyDescent="0.2">
      <c r="A243" s="6" t="s">
        <v>2034</v>
      </c>
      <c r="B243" s="6">
        <v>115</v>
      </c>
      <c r="C243" s="17">
        <v>6</v>
      </c>
      <c r="D243" s="17" t="s">
        <v>2018</v>
      </c>
      <c r="E243" s="19">
        <v>0.749</v>
      </c>
      <c r="F243" s="19">
        <v>0.64</v>
      </c>
      <c r="G243" s="19">
        <v>0.65300000000000002</v>
      </c>
      <c r="H243" s="19">
        <v>0.70199999999999996</v>
      </c>
      <c r="I243" s="19">
        <v>0.69699999999999995</v>
      </c>
      <c r="J243" s="19">
        <v>0.57999999999999996</v>
      </c>
      <c r="K243" s="19">
        <v>0.58099999999999996</v>
      </c>
      <c r="L243" s="18">
        <v>0.36217531561851501</v>
      </c>
      <c r="M243" s="18">
        <v>0.35886666178703303</v>
      </c>
    </row>
    <row r="244" spans="1:13" x14ac:dyDescent="0.2">
      <c r="A244" s="6" t="s">
        <v>2034</v>
      </c>
      <c r="B244" s="6">
        <v>116</v>
      </c>
      <c r="C244" s="17">
        <v>6</v>
      </c>
      <c r="D244" s="17" t="s">
        <v>2019</v>
      </c>
      <c r="E244" s="19">
        <v>0.751</v>
      </c>
      <c r="F244" s="19">
        <v>0.625</v>
      </c>
      <c r="G244" s="19">
        <v>0.69399999999999995</v>
      </c>
      <c r="H244" s="19">
        <v>0.70299999999999996</v>
      </c>
      <c r="I244" s="19">
        <v>0.67700000000000005</v>
      </c>
      <c r="J244" s="19">
        <v>0.57499999999999996</v>
      </c>
      <c r="K244" s="19">
        <v>0.57999999999999996</v>
      </c>
      <c r="L244" s="18">
        <v>0.360082944234212</v>
      </c>
      <c r="M244" s="18">
        <v>0.344062179327011</v>
      </c>
    </row>
    <row r="245" spans="1:13" x14ac:dyDescent="0.2">
      <c r="A245" s="6" t="s">
        <v>2034</v>
      </c>
      <c r="B245" s="6">
        <v>117</v>
      </c>
      <c r="C245" s="17">
        <v>6</v>
      </c>
      <c r="D245" s="17" t="s">
        <v>2020</v>
      </c>
      <c r="E245" s="19">
        <v>0.755</v>
      </c>
      <c r="F245" s="19">
        <v>0.76400000000000001</v>
      </c>
      <c r="G245" s="19">
        <v>0.78200000000000003</v>
      </c>
      <c r="H245" s="19">
        <v>0.66600000000000004</v>
      </c>
      <c r="I245" s="19">
        <v>0.65900000000000003</v>
      </c>
      <c r="J245" s="19">
        <v>0.59499999999999997</v>
      </c>
      <c r="K245" s="19">
        <v>0.59599999999999997</v>
      </c>
      <c r="L245" s="18">
        <v>0.34910710155963898</v>
      </c>
      <c r="M245" s="18">
        <v>0.34387601912021598</v>
      </c>
    </row>
    <row r="246" spans="1:13" x14ac:dyDescent="0.2">
      <c r="A246" s="6" t="s">
        <v>2034</v>
      </c>
      <c r="B246" s="6">
        <v>118</v>
      </c>
      <c r="C246" s="17">
        <v>6</v>
      </c>
      <c r="D246" s="17" t="s">
        <v>2021</v>
      </c>
      <c r="E246" s="19">
        <v>0.77700000000000002</v>
      </c>
      <c r="F246" s="19">
        <v>0.80100000000000005</v>
      </c>
      <c r="G246" s="19">
        <v>0.80100000000000005</v>
      </c>
      <c r="H246" s="19">
        <v>0.66800000000000004</v>
      </c>
      <c r="I246" s="19">
        <v>0.66800000000000004</v>
      </c>
      <c r="J246" s="19">
        <v>0.60799999999999998</v>
      </c>
      <c r="K246" s="19">
        <v>0.60799999999999998</v>
      </c>
      <c r="L246" s="18">
        <v>0.34099079668521898</v>
      </c>
      <c r="M246" s="18">
        <v>0.34099079668521898</v>
      </c>
    </row>
    <row r="247" spans="1:13" x14ac:dyDescent="0.2">
      <c r="A247" s="6" t="s">
        <v>2034</v>
      </c>
      <c r="B247" s="6">
        <v>119</v>
      </c>
      <c r="C247" s="17">
        <v>6</v>
      </c>
      <c r="D247" s="17" t="s">
        <v>2022</v>
      </c>
      <c r="E247" s="19">
        <v>0.84899999999999998</v>
      </c>
      <c r="F247" s="19">
        <v>0.77700000000000002</v>
      </c>
      <c r="G247" s="19">
        <v>0.76</v>
      </c>
      <c r="H247" s="19">
        <v>0.76200000000000001</v>
      </c>
      <c r="I247" s="19">
        <v>0.76700000000000002</v>
      </c>
      <c r="J247" s="19">
        <v>0.67700000000000005</v>
      </c>
      <c r="K247" s="19">
        <v>0.67700000000000005</v>
      </c>
      <c r="L247" s="18">
        <v>0.349748365581036</v>
      </c>
      <c r="M247" s="18">
        <v>0.36081675440073002</v>
      </c>
    </row>
    <row r="248" spans="1:13" x14ac:dyDescent="0.2">
      <c r="A248" s="6" t="s">
        <v>962</v>
      </c>
      <c r="B248" s="6">
        <v>239</v>
      </c>
      <c r="C248" s="24">
        <v>6</v>
      </c>
      <c r="D248" s="24" t="s">
        <v>983</v>
      </c>
      <c r="E248" s="19">
        <v>0.64</v>
      </c>
      <c r="F248" s="19">
        <v>0.67400000000000004</v>
      </c>
      <c r="G248" s="19">
        <v>0.748</v>
      </c>
      <c r="H248" s="19">
        <v>0.59499999999999997</v>
      </c>
      <c r="I248" s="19">
        <v>0.55300000000000005</v>
      </c>
      <c r="J248" s="19">
        <v>0.48399999999999999</v>
      </c>
      <c r="K248" s="19">
        <v>0.48499999999999999</v>
      </c>
      <c r="L248" s="18">
        <v>0.40118783712387102</v>
      </c>
      <c r="M248" s="18">
        <v>0.37332904338836698</v>
      </c>
    </row>
    <row r="249" spans="1:13" x14ac:dyDescent="0.2">
      <c r="A249" s="6" t="s">
        <v>962</v>
      </c>
      <c r="B249" s="6">
        <v>240</v>
      </c>
      <c r="C249" s="24">
        <v>6</v>
      </c>
      <c r="D249" s="24" t="s">
        <v>984</v>
      </c>
      <c r="E249" s="19">
        <v>0.57499999999999996</v>
      </c>
      <c r="F249" s="19">
        <v>0.79100000000000004</v>
      </c>
      <c r="G249" s="19">
        <v>0.86</v>
      </c>
      <c r="H249" s="19">
        <v>0.47299999999999998</v>
      </c>
      <c r="I249" s="19">
        <v>0.434</v>
      </c>
      <c r="J249" s="19">
        <v>0.45800000000000002</v>
      </c>
      <c r="K249" s="19">
        <v>0.46100000000000002</v>
      </c>
      <c r="L249" s="18">
        <v>0.313436359167099</v>
      </c>
      <c r="M249" s="18">
        <v>0.22445090115070301</v>
      </c>
    </row>
    <row r="250" spans="1:13" x14ac:dyDescent="0.2">
      <c r="A250" s="6" t="s">
        <v>962</v>
      </c>
      <c r="B250" s="6">
        <v>241</v>
      </c>
      <c r="C250" s="24">
        <v>6</v>
      </c>
      <c r="D250" s="24" t="s">
        <v>985</v>
      </c>
      <c r="E250" s="19">
        <v>0.64500000000000002</v>
      </c>
      <c r="F250" s="19">
        <v>0.78100000000000003</v>
      </c>
      <c r="G250" s="19">
        <v>0.82399999999999995</v>
      </c>
      <c r="H250" s="19">
        <v>0.54100000000000004</v>
      </c>
      <c r="I250" s="19">
        <v>0.51900000000000002</v>
      </c>
      <c r="J250" s="19">
        <v>0.49</v>
      </c>
      <c r="K250" s="19">
        <v>0.49099999999999999</v>
      </c>
      <c r="L250" s="18">
        <v>0.29009100794792197</v>
      </c>
      <c r="M250" s="18">
        <v>0.26327559351921098</v>
      </c>
    </row>
    <row r="251" spans="1:13" x14ac:dyDescent="0.2">
      <c r="A251" s="6" t="s">
        <v>962</v>
      </c>
      <c r="B251" s="6">
        <v>242</v>
      </c>
      <c r="C251" s="24">
        <v>6</v>
      </c>
      <c r="D251" s="24" t="s">
        <v>2009</v>
      </c>
      <c r="E251" s="19">
        <v>0.624</v>
      </c>
      <c r="F251" s="19">
        <v>0.73799999999999999</v>
      </c>
      <c r="G251" s="19">
        <v>0.73799999999999999</v>
      </c>
      <c r="H251" s="19">
        <v>0.55500000000000005</v>
      </c>
      <c r="I251" s="19">
        <v>0.55500000000000005</v>
      </c>
      <c r="J251" s="19">
        <v>0.48299999999999998</v>
      </c>
      <c r="K251" s="19">
        <v>0.48299999999999998</v>
      </c>
      <c r="L251" s="18">
        <v>0.368436709046364</v>
      </c>
      <c r="M251" s="18">
        <v>0.368436709046364</v>
      </c>
    </row>
    <row r="252" spans="1:13" x14ac:dyDescent="0.2">
      <c r="A252" s="6" t="s">
        <v>962</v>
      </c>
      <c r="B252" s="6">
        <v>243</v>
      </c>
      <c r="C252" s="24">
        <v>6</v>
      </c>
      <c r="D252" s="24" t="s">
        <v>2010</v>
      </c>
      <c r="E252" s="19">
        <v>0.65300000000000002</v>
      </c>
      <c r="F252" s="19">
        <v>0.58499999999999996</v>
      </c>
      <c r="G252" s="19">
        <v>0.87</v>
      </c>
      <c r="H252" s="19">
        <v>0.63200000000000001</v>
      </c>
      <c r="I252" s="19">
        <v>0.48499999999999999</v>
      </c>
      <c r="J252" s="19">
        <v>0.47199999999999998</v>
      </c>
      <c r="K252" s="19">
        <v>0.48799999999999999</v>
      </c>
      <c r="L252" s="18">
        <v>0.41591352224349998</v>
      </c>
      <c r="M252" s="18">
        <v>0.26063477247953398</v>
      </c>
    </row>
    <row r="253" spans="1:13" x14ac:dyDescent="0.2">
      <c r="A253" s="6" t="s">
        <v>962</v>
      </c>
      <c r="B253" s="6">
        <v>244</v>
      </c>
      <c r="C253" s="24">
        <v>6</v>
      </c>
      <c r="D253" s="24" t="s">
        <v>2011</v>
      </c>
      <c r="E253" s="19">
        <v>0.63600000000000001</v>
      </c>
      <c r="F253" s="19">
        <v>0.69799999999999995</v>
      </c>
      <c r="G253" s="19">
        <v>0</v>
      </c>
      <c r="H253" s="19">
        <v>0.57099999999999995</v>
      </c>
      <c r="I253" s="19">
        <v>0.71699999999999997</v>
      </c>
      <c r="J253" s="19">
        <v>0.47799999999999998</v>
      </c>
      <c r="K253" s="19">
        <v>0</v>
      </c>
      <c r="L253" s="18">
        <v>0.33864483237266502</v>
      </c>
      <c r="M253" s="18">
        <v>0.77367302775382996</v>
      </c>
    </row>
    <row r="254" spans="1:13" x14ac:dyDescent="0.2">
      <c r="A254" s="6" t="s">
        <v>962</v>
      </c>
      <c r="B254" s="6">
        <v>245</v>
      </c>
      <c r="C254" s="24">
        <v>6</v>
      </c>
      <c r="D254" s="24" t="s">
        <v>2012</v>
      </c>
      <c r="E254" s="19">
        <v>0.64500000000000002</v>
      </c>
      <c r="F254" s="19">
        <v>0.71099999999999997</v>
      </c>
      <c r="G254" s="19">
        <v>0.71099999999999997</v>
      </c>
      <c r="H254" s="19">
        <v>0.56599999999999995</v>
      </c>
      <c r="I254" s="19">
        <v>0.56599999999999995</v>
      </c>
      <c r="J254" s="19">
        <v>0.48</v>
      </c>
      <c r="K254" s="19">
        <v>0.48</v>
      </c>
      <c r="L254" s="18">
        <v>0.35379663109779402</v>
      </c>
      <c r="M254" s="18">
        <v>0.35379663109779402</v>
      </c>
    </row>
    <row r="255" spans="1:13" x14ac:dyDescent="0.2">
      <c r="A255" s="6" t="s">
        <v>962</v>
      </c>
      <c r="B255" s="6">
        <v>246</v>
      </c>
      <c r="C255" s="24">
        <v>6</v>
      </c>
      <c r="D255" s="24" t="s">
        <v>2013</v>
      </c>
      <c r="E255" s="19">
        <v>0.53100000000000003</v>
      </c>
      <c r="F255" s="19">
        <v>0.79700000000000004</v>
      </c>
      <c r="G255" s="19">
        <v>0</v>
      </c>
      <c r="H255" s="19">
        <v>0.47599999999999998</v>
      </c>
      <c r="I255" s="19">
        <v>0.71199999999999997</v>
      </c>
      <c r="J255" s="19">
        <v>0.46200000000000002</v>
      </c>
      <c r="K255" s="19">
        <v>0</v>
      </c>
      <c r="L255" s="18">
        <v>0.29809743165969899</v>
      </c>
      <c r="M255" s="18">
        <v>0.69590181112289395</v>
      </c>
    </row>
    <row r="256" spans="1:13" x14ac:dyDescent="0.2">
      <c r="A256" s="6" t="s">
        <v>962</v>
      </c>
      <c r="B256" s="6">
        <v>247</v>
      </c>
      <c r="C256" s="24">
        <v>6</v>
      </c>
      <c r="D256" s="24" t="s">
        <v>2014</v>
      </c>
      <c r="E256" s="19">
        <v>0.57599999999999996</v>
      </c>
      <c r="F256" s="19">
        <v>0.77100000000000002</v>
      </c>
      <c r="G256" s="19">
        <v>0</v>
      </c>
      <c r="H256" s="19">
        <v>0.48599999999999999</v>
      </c>
      <c r="I256" s="19">
        <v>0.71599999999999997</v>
      </c>
      <c r="J256" s="19">
        <v>0.45800000000000002</v>
      </c>
      <c r="K256" s="19">
        <v>0</v>
      </c>
      <c r="L256" s="18">
        <v>0.29384917020797702</v>
      </c>
      <c r="M256" s="18">
        <v>0.91658413410186801</v>
      </c>
    </row>
    <row r="257" spans="1:13" x14ac:dyDescent="0.2">
      <c r="A257" s="6" t="s">
        <v>962</v>
      </c>
      <c r="B257" s="6">
        <v>248</v>
      </c>
      <c r="C257" s="24">
        <v>6</v>
      </c>
      <c r="D257" s="24" t="s">
        <v>2015</v>
      </c>
      <c r="E257" s="19">
        <v>0.60299999999999998</v>
      </c>
      <c r="F257" s="19">
        <v>0.64100000000000001</v>
      </c>
      <c r="G257" s="19">
        <v>0</v>
      </c>
      <c r="H257" s="19">
        <v>0.58499999999999996</v>
      </c>
      <c r="I257" s="19">
        <v>0.71499999999999997</v>
      </c>
      <c r="J257" s="19">
        <v>0.46600000000000003</v>
      </c>
      <c r="K257" s="19">
        <v>0</v>
      </c>
      <c r="L257" s="18">
        <v>0.30852532386779802</v>
      </c>
      <c r="M257" s="18">
        <v>0.84783005714416504</v>
      </c>
    </row>
    <row r="258" spans="1:13" x14ac:dyDescent="0.2">
      <c r="A258" s="6" t="s">
        <v>962</v>
      </c>
      <c r="B258" s="6">
        <v>249</v>
      </c>
      <c r="C258" s="24">
        <v>6</v>
      </c>
      <c r="D258" s="24" t="s">
        <v>2016</v>
      </c>
      <c r="E258" s="19">
        <v>0.57799999999999996</v>
      </c>
      <c r="F258" s="19">
        <v>0.65800000000000003</v>
      </c>
      <c r="G258" s="19">
        <v>0</v>
      </c>
      <c r="H258" s="19">
        <v>0.54400000000000004</v>
      </c>
      <c r="I258" s="19">
        <v>0.71699999999999997</v>
      </c>
      <c r="J258" s="19">
        <v>0.44800000000000001</v>
      </c>
      <c r="K258" s="19">
        <v>0</v>
      </c>
      <c r="L258" s="18">
        <v>0.33673973381519301</v>
      </c>
      <c r="M258" s="18">
        <v>0.78266447782516502</v>
      </c>
    </row>
    <row r="259" spans="1:13" x14ac:dyDescent="0.2">
      <c r="A259" s="6" t="s">
        <v>962</v>
      </c>
      <c r="B259" s="6">
        <v>250</v>
      </c>
      <c r="C259" s="24">
        <v>6</v>
      </c>
      <c r="D259" s="24" t="s">
        <v>2017</v>
      </c>
      <c r="E259" s="19">
        <v>0.59299999999999997</v>
      </c>
      <c r="F259" s="19">
        <v>0.66800000000000004</v>
      </c>
      <c r="G259" s="19">
        <v>0</v>
      </c>
      <c r="H259" s="19">
        <v>0.54200000000000004</v>
      </c>
      <c r="I259" s="19">
        <v>0.71099999999999997</v>
      </c>
      <c r="J259" s="19">
        <v>0.45100000000000001</v>
      </c>
      <c r="K259" s="19">
        <v>0</v>
      </c>
      <c r="L259" s="18">
        <v>0.32418099045753501</v>
      </c>
      <c r="M259" s="18">
        <v>0.58454738557338703</v>
      </c>
    </row>
    <row r="260" spans="1:13" x14ac:dyDescent="0.2">
      <c r="A260" s="6" t="s">
        <v>962</v>
      </c>
      <c r="B260" s="6">
        <v>251</v>
      </c>
      <c r="C260" s="24">
        <v>6</v>
      </c>
      <c r="D260" s="24" t="s">
        <v>2018</v>
      </c>
      <c r="E260" s="19">
        <v>0.60199999999999998</v>
      </c>
      <c r="F260" s="19">
        <v>0.44500000000000001</v>
      </c>
      <c r="G260" s="19">
        <v>0</v>
      </c>
      <c r="H260" s="19">
        <v>0.64600000000000002</v>
      </c>
      <c r="I260" s="19">
        <v>0.71499999999999997</v>
      </c>
      <c r="J260" s="19">
        <v>0.41499999999999998</v>
      </c>
      <c r="K260" s="19">
        <v>0</v>
      </c>
      <c r="L260" s="18">
        <v>0.38136237859726002</v>
      </c>
      <c r="M260" s="18">
        <v>0.71867671608924899</v>
      </c>
    </row>
    <row r="261" spans="1:13" x14ac:dyDescent="0.2">
      <c r="A261" s="6" t="s">
        <v>962</v>
      </c>
      <c r="B261" s="6">
        <v>252</v>
      </c>
      <c r="C261" s="24">
        <v>6</v>
      </c>
      <c r="D261" s="24" t="s">
        <v>2019</v>
      </c>
      <c r="E261" s="19">
        <v>0.59899999999999998</v>
      </c>
      <c r="F261" s="19">
        <v>0.63800000000000001</v>
      </c>
      <c r="G261" s="19">
        <v>0</v>
      </c>
      <c r="H261" s="19">
        <v>0.56999999999999995</v>
      </c>
      <c r="I261" s="19">
        <v>0.71</v>
      </c>
      <c r="J261" s="19">
        <v>0.45600000000000002</v>
      </c>
      <c r="K261" s="19">
        <v>0</v>
      </c>
      <c r="L261" s="18">
        <v>0.33612794677416502</v>
      </c>
      <c r="M261" s="18">
        <v>0.57705334822336796</v>
      </c>
    </row>
    <row r="262" spans="1:13" x14ac:dyDescent="0.2">
      <c r="A262" s="6" t="s">
        <v>962</v>
      </c>
      <c r="B262" s="6">
        <v>253</v>
      </c>
      <c r="C262" s="24">
        <v>6</v>
      </c>
      <c r="D262" s="24" t="s">
        <v>2020</v>
      </c>
      <c r="E262" s="19">
        <v>0.623</v>
      </c>
      <c r="F262" s="19">
        <v>0.74399999999999999</v>
      </c>
      <c r="G262" s="19">
        <v>0</v>
      </c>
      <c r="H262" s="19">
        <v>0.56000000000000005</v>
      </c>
      <c r="I262" s="19">
        <v>0.71499999999999997</v>
      </c>
      <c r="J262" s="19">
        <v>0.48799999999999999</v>
      </c>
      <c r="K262" s="19">
        <v>0</v>
      </c>
      <c r="L262" s="18">
        <v>0.33627749979496002</v>
      </c>
      <c r="M262" s="18">
        <v>0.548793524503708</v>
      </c>
    </row>
    <row r="263" spans="1:13" x14ac:dyDescent="0.2">
      <c r="A263" s="6" t="s">
        <v>962</v>
      </c>
      <c r="B263" s="6">
        <v>254</v>
      </c>
      <c r="C263" s="24">
        <v>6</v>
      </c>
      <c r="D263" s="24" t="s">
        <v>2021</v>
      </c>
      <c r="E263" s="19">
        <v>0.59</v>
      </c>
      <c r="F263" s="19">
        <v>0.439</v>
      </c>
      <c r="G263" s="19">
        <v>0.85</v>
      </c>
      <c r="H263" s="19">
        <v>0.63800000000000001</v>
      </c>
      <c r="I263" s="19">
        <v>0.44</v>
      </c>
      <c r="J263" s="19">
        <v>0.40600000000000003</v>
      </c>
      <c r="K263" s="19">
        <v>0.46100000000000002</v>
      </c>
      <c r="L263" s="18">
        <v>0.40696491301059701</v>
      </c>
      <c r="M263" s="18">
        <v>0.26183547079563102</v>
      </c>
    </row>
    <row r="264" spans="1:13" x14ac:dyDescent="0.2">
      <c r="A264" s="6" t="s">
        <v>962</v>
      </c>
      <c r="B264" s="6">
        <v>255</v>
      </c>
      <c r="C264" s="24">
        <v>6</v>
      </c>
      <c r="D264" s="24" t="s">
        <v>2022</v>
      </c>
      <c r="E264" s="19">
        <v>0.65800000000000003</v>
      </c>
      <c r="F264" s="19">
        <v>0.64100000000000001</v>
      </c>
      <c r="G264" s="19">
        <v>0.78100000000000003</v>
      </c>
      <c r="H264" s="19">
        <v>0.62</v>
      </c>
      <c r="I264" s="19">
        <v>0.55100000000000005</v>
      </c>
      <c r="J264" s="19">
        <v>0.48699999999999999</v>
      </c>
      <c r="K264" s="19">
        <v>0.495</v>
      </c>
      <c r="L264" s="18">
        <v>0.34488172829151198</v>
      </c>
      <c r="M264" s="18">
        <v>0.30228801071643802</v>
      </c>
    </row>
    <row r="265" spans="1:13" x14ac:dyDescent="0.2">
      <c r="A265" s="6" t="s">
        <v>2034</v>
      </c>
      <c r="B265" s="6">
        <v>286</v>
      </c>
      <c r="C265" s="24">
        <v>6</v>
      </c>
      <c r="D265" s="24" t="s">
        <v>2111</v>
      </c>
      <c r="E265" s="25">
        <v>0.75900000000000001</v>
      </c>
      <c r="F265" s="25">
        <v>0.70899999999999996</v>
      </c>
      <c r="G265" s="25">
        <v>0.80700000000000005</v>
      </c>
      <c r="H265" s="25">
        <v>0.68500000000000005</v>
      </c>
      <c r="I265" s="25">
        <v>0.64700000000000002</v>
      </c>
      <c r="J265" s="25">
        <v>0.59099999999999997</v>
      </c>
      <c r="K265" s="25">
        <v>0.59499999999999997</v>
      </c>
      <c r="L265" s="18">
        <v>0.39070382714271501</v>
      </c>
      <c r="M265" s="18">
        <v>0.32398062944412198</v>
      </c>
    </row>
    <row r="266" spans="1:13" x14ac:dyDescent="0.2">
      <c r="A266" s="6" t="s">
        <v>2034</v>
      </c>
      <c r="B266" s="6">
        <v>287</v>
      </c>
      <c r="C266" s="24">
        <v>6</v>
      </c>
      <c r="D266" s="24" t="s">
        <v>2112</v>
      </c>
      <c r="E266" s="25">
        <v>0.56999999999999995</v>
      </c>
      <c r="F266" s="25">
        <v>0.74399999999999999</v>
      </c>
      <c r="G266" s="25">
        <v>0.88200000000000001</v>
      </c>
      <c r="H266" s="25">
        <v>0.53100000000000003</v>
      </c>
      <c r="I266" s="25">
        <v>0.46600000000000003</v>
      </c>
      <c r="J266" s="25">
        <v>0.505</v>
      </c>
      <c r="K266" s="25">
        <v>0.51500000000000001</v>
      </c>
      <c r="L266" s="18">
        <v>0.323228299617767</v>
      </c>
      <c r="M266" s="18">
        <v>0.28052708506584201</v>
      </c>
    </row>
    <row r="267" spans="1:13" x14ac:dyDescent="0.2">
      <c r="A267" s="6" t="s">
        <v>962</v>
      </c>
      <c r="B267" s="6">
        <v>302</v>
      </c>
      <c r="C267" s="24">
        <v>6</v>
      </c>
      <c r="D267" s="24" t="s">
        <v>2111</v>
      </c>
      <c r="E267" s="25">
        <v>0.63900000000000001</v>
      </c>
      <c r="F267" s="25">
        <v>0.64100000000000001</v>
      </c>
      <c r="G267" s="25">
        <v>0</v>
      </c>
      <c r="H267" s="25">
        <v>0.61399999999999999</v>
      </c>
      <c r="I267" s="25">
        <v>0.71499999999999997</v>
      </c>
      <c r="J267" s="25">
        <v>0.48399999999999999</v>
      </c>
      <c r="K267" s="25">
        <v>0</v>
      </c>
      <c r="L267" s="18">
        <v>0.40050548315048201</v>
      </c>
      <c r="M267" s="18">
        <v>0.78265726566314697</v>
      </c>
    </row>
    <row r="268" spans="1:13" x14ac:dyDescent="0.2">
      <c r="A268" s="6" t="s">
        <v>962</v>
      </c>
      <c r="B268" s="6">
        <v>303</v>
      </c>
      <c r="C268" s="24">
        <v>6</v>
      </c>
      <c r="D268" s="24" t="s">
        <v>2112</v>
      </c>
      <c r="E268" s="25">
        <v>0.54300000000000004</v>
      </c>
      <c r="F268" s="25">
        <v>0.81100000000000005</v>
      </c>
      <c r="G268" s="25">
        <v>0.81100000000000005</v>
      </c>
      <c r="H268" s="25">
        <v>0.46300000000000002</v>
      </c>
      <c r="I268" s="25">
        <v>0.46300000000000002</v>
      </c>
      <c r="J268" s="25">
        <v>0.46</v>
      </c>
      <c r="K268" s="25">
        <v>0.46</v>
      </c>
      <c r="L268" s="18">
        <v>0.31730139255523698</v>
      </c>
      <c r="M268" s="18">
        <v>0.31730139255523698</v>
      </c>
    </row>
    <row r="269" spans="1:13" x14ac:dyDescent="0.2">
      <c r="A269" s="6" t="s">
        <v>2034</v>
      </c>
      <c r="B269" s="6">
        <v>120</v>
      </c>
      <c r="C269" s="17">
        <v>7</v>
      </c>
      <c r="D269" s="17" t="s">
        <v>983</v>
      </c>
      <c r="E269" s="19">
        <v>0.76100000000000001</v>
      </c>
      <c r="F269" s="19">
        <v>0.72799999999999998</v>
      </c>
      <c r="G269" s="19">
        <v>0.72799999999999998</v>
      </c>
      <c r="H269" s="19">
        <v>0.69199999999999995</v>
      </c>
      <c r="I269" s="19">
        <v>0.69199999999999995</v>
      </c>
      <c r="J269" s="19">
        <v>0.52800000000000002</v>
      </c>
      <c r="K269" s="19">
        <v>0.52800000000000002</v>
      </c>
      <c r="L269" s="18">
        <v>0.27352499961853</v>
      </c>
      <c r="M269" s="18">
        <v>0.27352499961853</v>
      </c>
    </row>
    <row r="270" spans="1:13" x14ac:dyDescent="0.2">
      <c r="A270" s="6" t="s">
        <v>2034</v>
      </c>
      <c r="B270" s="6">
        <v>121</v>
      </c>
      <c r="C270" s="17">
        <v>7</v>
      </c>
      <c r="D270" s="17" t="s">
        <v>984</v>
      </c>
      <c r="E270" s="19">
        <v>0.81</v>
      </c>
      <c r="F270" s="19">
        <v>0.66400000000000003</v>
      </c>
      <c r="G270" s="19">
        <v>0.64800000000000002</v>
      </c>
      <c r="H270" s="19">
        <v>0.75800000000000001</v>
      </c>
      <c r="I270" s="19">
        <v>0.76500000000000001</v>
      </c>
      <c r="J270" s="19">
        <v>0.56399999999999995</v>
      </c>
      <c r="K270" s="19">
        <v>0.56599999999999995</v>
      </c>
      <c r="L270" s="18">
        <v>0.28938633203506497</v>
      </c>
      <c r="M270" s="18">
        <v>0.30054605007171598</v>
      </c>
    </row>
    <row r="271" spans="1:13" x14ac:dyDescent="0.2">
      <c r="A271" s="6" t="s">
        <v>2034</v>
      </c>
      <c r="B271" s="6">
        <v>122</v>
      </c>
      <c r="C271" s="17">
        <v>7</v>
      </c>
      <c r="D271" s="17" t="s">
        <v>985</v>
      </c>
      <c r="E271" s="19">
        <v>0.90600000000000003</v>
      </c>
      <c r="F271" s="19">
        <v>0.76800000000000002</v>
      </c>
      <c r="G271" s="19">
        <v>0.67900000000000005</v>
      </c>
      <c r="H271" s="19">
        <v>0.84299999999999997</v>
      </c>
      <c r="I271" s="19">
        <v>0.86499999999999999</v>
      </c>
      <c r="J271" s="19">
        <v>0.69799999999999995</v>
      </c>
      <c r="K271" s="19">
        <v>0.70299999999999996</v>
      </c>
      <c r="L271" s="18">
        <v>0.29736152291297901</v>
      </c>
      <c r="M271" s="18">
        <v>0.34830757975578303</v>
      </c>
    </row>
    <row r="272" spans="1:13" x14ac:dyDescent="0.2">
      <c r="A272" s="6" t="s">
        <v>2034</v>
      </c>
      <c r="B272" s="6">
        <v>123</v>
      </c>
      <c r="C272" s="17">
        <v>7</v>
      </c>
      <c r="D272" s="17" t="s">
        <v>2009</v>
      </c>
      <c r="E272" s="19">
        <v>0.80100000000000005</v>
      </c>
      <c r="F272" s="19">
        <v>0.64100000000000001</v>
      </c>
      <c r="G272" s="19">
        <v>0.64100000000000001</v>
      </c>
      <c r="H272" s="19">
        <v>0.77400000000000002</v>
      </c>
      <c r="I272" s="19">
        <v>0.77400000000000002</v>
      </c>
      <c r="J272" s="19">
        <v>0.57299999999999995</v>
      </c>
      <c r="K272" s="19">
        <v>0.57299999999999995</v>
      </c>
      <c r="L272" s="18">
        <v>0.323413446545601</v>
      </c>
      <c r="M272" s="18">
        <v>0.323413446545601</v>
      </c>
    </row>
    <row r="273" spans="1:13" x14ac:dyDescent="0.2">
      <c r="A273" s="6" t="s">
        <v>2034</v>
      </c>
      <c r="B273" s="6">
        <v>124</v>
      </c>
      <c r="C273" s="17">
        <v>7</v>
      </c>
      <c r="D273" s="17" t="s">
        <v>2010</v>
      </c>
      <c r="E273" s="19">
        <v>0.878</v>
      </c>
      <c r="F273" s="19">
        <v>0.78700000000000003</v>
      </c>
      <c r="G273" s="19">
        <v>0.63600000000000001</v>
      </c>
      <c r="H273" s="19">
        <v>0.79</v>
      </c>
      <c r="I273" s="19">
        <v>0.85599999999999998</v>
      </c>
      <c r="J273" s="19">
        <v>0.64</v>
      </c>
      <c r="K273" s="19">
        <v>0.67700000000000005</v>
      </c>
      <c r="L273" s="18">
        <v>0.27681992948055301</v>
      </c>
      <c r="M273" s="18">
        <v>0.35255311429500602</v>
      </c>
    </row>
    <row r="274" spans="1:13" x14ac:dyDescent="0.2">
      <c r="A274" s="6" t="s">
        <v>2034</v>
      </c>
      <c r="B274" s="6">
        <v>125</v>
      </c>
      <c r="C274" s="17">
        <v>7</v>
      </c>
      <c r="D274" s="17" t="s">
        <v>2011</v>
      </c>
      <c r="E274" s="19">
        <v>0.88700000000000001</v>
      </c>
      <c r="F274" s="19">
        <v>0.77700000000000002</v>
      </c>
      <c r="G274" s="19">
        <v>0.621</v>
      </c>
      <c r="H274" s="19">
        <v>0.81299999999999994</v>
      </c>
      <c r="I274" s="19">
        <v>0.86499999999999999</v>
      </c>
      <c r="J274" s="19">
        <v>0.66300000000000003</v>
      </c>
      <c r="K274" s="19">
        <v>0.68600000000000005</v>
      </c>
      <c r="L274" s="18">
        <v>0.26590327173471501</v>
      </c>
      <c r="M274" s="18">
        <v>0.36604355275631001</v>
      </c>
    </row>
    <row r="275" spans="1:13" x14ac:dyDescent="0.2">
      <c r="A275" s="6" t="s">
        <v>2034</v>
      </c>
      <c r="B275" s="6">
        <v>126</v>
      </c>
      <c r="C275" s="17">
        <v>7</v>
      </c>
      <c r="D275" s="17" t="s">
        <v>2012</v>
      </c>
      <c r="E275" s="19">
        <v>0.86699999999999999</v>
      </c>
      <c r="F275" s="19">
        <v>0.64900000000000002</v>
      </c>
      <c r="G275" s="19">
        <v>0.61399999999999999</v>
      </c>
      <c r="H275" s="19">
        <v>0.84399999999999997</v>
      </c>
      <c r="I275" s="19">
        <v>0.85499999999999998</v>
      </c>
      <c r="J275" s="19">
        <v>0.66300000000000003</v>
      </c>
      <c r="K275" s="19">
        <v>0.66700000000000004</v>
      </c>
      <c r="L275" s="18">
        <v>0.340471958120664</v>
      </c>
      <c r="M275" s="18">
        <v>0.36280384659767201</v>
      </c>
    </row>
    <row r="276" spans="1:13" x14ac:dyDescent="0.2">
      <c r="A276" s="6" t="s">
        <v>2034</v>
      </c>
      <c r="B276" s="6">
        <v>127</v>
      </c>
      <c r="C276" s="17">
        <v>7</v>
      </c>
      <c r="D276" s="17" t="s">
        <v>2013</v>
      </c>
      <c r="E276" s="19">
        <v>0.73399999999999999</v>
      </c>
      <c r="F276" s="19">
        <v>0.629</v>
      </c>
      <c r="G276" s="19">
        <v>0.629</v>
      </c>
      <c r="H276" s="19">
        <v>0.70799999999999996</v>
      </c>
      <c r="I276" s="19">
        <v>0.70799999999999996</v>
      </c>
      <c r="J276" s="19">
        <v>0.505</v>
      </c>
      <c r="K276" s="19">
        <v>0.505</v>
      </c>
      <c r="L276" s="18">
        <v>0.23892857134342199</v>
      </c>
      <c r="M276" s="18">
        <v>0.23892857134342199</v>
      </c>
    </row>
    <row r="277" spans="1:13" x14ac:dyDescent="0.2">
      <c r="A277" s="6" t="s">
        <v>2034</v>
      </c>
      <c r="B277" s="6">
        <v>128</v>
      </c>
      <c r="C277" s="17">
        <v>7</v>
      </c>
      <c r="D277" s="17" t="s">
        <v>2014</v>
      </c>
      <c r="E277" s="19">
        <v>0.77200000000000002</v>
      </c>
      <c r="F277" s="19">
        <v>0.61099999999999999</v>
      </c>
      <c r="G277" s="19">
        <v>0.52500000000000002</v>
      </c>
      <c r="H277" s="19">
        <v>0.76500000000000001</v>
      </c>
      <c r="I277" s="19">
        <v>0.8</v>
      </c>
      <c r="J277" s="19">
        <v>0.55100000000000005</v>
      </c>
      <c r="K277" s="19">
        <v>0.55400000000000005</v>
      </c>
      <c r="L277" s="18">
        <v>0.329438656568527</v>
      </c>
      <c r="M277" s="18">
        <v>0.37619879841804499</v>
      </c>
    </row>
    <row r="278" spans="1:13" x14ac:dyDescent="0.2">
      <c r="A278" s="6" t="s">
        <v>2034</v>
      </c>
      <c r="B278" s="6">
        <v>129</v>
      </c>
      <c r="C278" s="17">
        <v>7</v>
      </c>
      <c r="D278" s="17" t="s">
        <v>2015</v>
      </c>
      <c r="E278" s="19">
        <v>0.78300000000000003</v>
      </c>
      <c r="F278" s="19">
        <v>0.70199999999999996</v>
      </c>
      <c r="G278" s="19">
        <v>0.65100000000000002</v>
      </c>
      <c r="H278" s="19">
        <v>0.71399999999999997</v>
      </c>
      <c r="I278" s="19">
        <v>0.74</v>
      </c>
      <c r="J278" s="19">
        <v>0.53800000000000003</v>
      </c>
      <c r="K278" s="19">
        <v>0.54200000000000004</v>
      </c>
      <c r="L278" s="18">
        <v>0.210139140486717</v>
      </c>
      <c r="M278" s="18">
        <v>0.23386777937412301</v>
      </c>
    </row>
    <row r="279" spans="1:13" x14ac:dyDescent="0.2">
      <c r="A279" s="6" t="s">
        <v>2034</v>
      </c>
      <c r="B279" s="6">
        <v>130</v>
      </c>
      <c r="C279" s="17">
        <v>7</v>
      </c>
      <c r="D279" s="17" t="s">
        <v>2016</v>
      </c>
      <c r="E279" s="19">
        <v>0.77800000000000002</v>
      </c>
      <c r="F279" s="19">
        <v>0.61399999999999999</v>
      </c>
      <c r="G279" s="19">
        <v>0.58799999999999997</v>
      </c>
      <c r="H279" s="19">
        <v>0.76400000000000001</v>
      </c>
      <c r="I279" s="19">
        <v>0.77600000000000002</v>
      </c>
      <c r="J279" s="19">
        <v>0.55200000000000005</v>
      </c>
      <c r="K279" s="19">
        <v>0.55400000000000005</v>
      </c>
      <c r="L279" s="18">
        <v>0.29312380403280303</v>
      </c>
      <c r="M279" s="18">
        <v>0.30245937407016799</v>
      </c>
    </row>
    <row r="280" spans="1:13" x14ac:dyDescent="0.2">
      <c r="A280" s="6" t="s">
        <v>2034</v>
      </c>
      <c r="B280" s="6">
        <v>131</v>
      </c>
      <c r="C280" s="17">
        <v>7</v>
      </c>
      <c r="D280" s="17" t="s">
        <v>2017</v>
      </c>
      <c r="E280" s="19">
        <v>0.77700000000000002</v>
      </c>
      <c r="F280" s="19">
        <v>0.69099999999999995</v>
      </c>
      <c r="G280" s="19">
        <v>0.63700000000000001</v>
      </c>
      <c r="H280" s="19">
        <v>0.71799999999999997</v>
      </c>
      <c r="I280" s="19">
        <v>0.74199999999999999</v>
      </c>
      <c r="J280" s="19">
        <v>0.53700000000000003</v>
      </c>
      <c r="K280" s="19">
        <v>0.53900000000000003</v>
      </c>
      <c r="L280" s="18">
        <v>0.229180082678795</v>
      </c>
      <c r="M280" s="18">
        <v>0.24700529128313101</v>
      </c>
    </row>
    <row r="281" spans="1:13" x14ac:dyDescent="0.2">
      <c r="A281" s="6" t="s">
        <v>2034</v>
      </c>
      <c r="B281" s="6">
        <v>132</v>
      </c>
      <c r="C281" s="17">
        <v>7</v>
      </c>
      <c r="D281" s="17" t="s">
        <v>2018</v>
      </c>
      <c r="E281" s="19">
        <v>0.79400000000000004</v>
      </c>
      <c r="F281" s="19">
        <v>0.64700000000000002</v>
      </c>
      <c r="G281" s="19">
        <v>0.60199999999999998</v>
      </c>
      <c r="H281" s="19">
        <v>0.75700000000000001</v>
      </c>
      <c r="I281" s="19">
        <v>0.77700000000000002</v>
      </c>
      <c r="J281" s="19">
        <v>0.55800000000000005</v>
      </c>
      <c r="K281" s="19">
        <v>0.56100000000000005</v>
      </c>
      <c r="L281" s="18">
        <v>0.27093093097209903</v>
      </c>
      <c r="M281" s="18">
        <v>0.29575094580650302</v>
      </c>
    </row>
    <row r="282" spans="1:13" x14ac:dyDescent="0.2">
      <c r="A282" s="6" t="s">
        <v>2034</v>
      </c>
      <c r="B282" s="6">
        <v>133</v>
      </c>
      <c r="C282" s="17">
        <v>7</v>
      </c>
      <c r="D282" s="17" t="s">
        <v>2019</v>
      </c>
      <c r="E282" s="19">
        <v>0.78900000000000003</v>
      </c>
      <c r="F282" s="19">
        <v>0.67600000000000005</v>
      </c>
      <c r="G282" s="19">
        <v>0.54</v>
      </c>
      <c r="H282" s="19">
        <v>0.73899999999999999</v>
      </c>
      <c r="I282" s="19">
        <v>0.79500000000000004</v>
      </c>
      <c r="J282" s="19">
        <v>0.55000000000000004</v>
      </c>
      <c r="K282" s="19">
        <v>0.55500000000000005</v>
      </c>
      <c r="L282" s="18">
        <v>0.254412328203519</v>
      </c>
      <c r="M282" s="18">
        <v>0.32267837723096199</v>
      </c>
    </row>
    <row r="283" spans="1:13" x14ac:dyDescent="0.2">
      <c r="A283" s="6" t="s">
        <v>2034</v>
      </c>
      <c r="B283" s="6">
        <v>134</v>
      </c>
      <c r="C283" s="17">
        <v>7</v>
      </c>
      <c r="D283" s="17" t="s">
        <v>2020</v>
      </c>
      <c r="E283" s="19">
        <v>0.77400000000000002</v>
      </c>
      <c r="F283" s="19">
        <v>0.67</v>
      </c>
      <c r="G283" s="19">
        <v>0.67</v>
      </c>
      <c r="H283" s="19">
        <v>0.72299999999999998</v>
      </c>
      <c r="I283" s="19">
        <v>0.72299999999999998</v>
      </c>
      <c r="J283" s="19">
        <v>0.53300000000000003</v>
      </c>
      <c r="K283" s="19">
        <v>0.53300000000000003</v>
      </c>
      <c r="L283" s="18">
        <v>0.27711530029773701</v>
      </c>
      <c r="M283" s="18">
        <v>0.27711530029773701</v>
      </c>
    </row>
    <row r="284" spans="1:13" x14ac:dyDescent="0.2">
      <c r="A284" s="6" t="s">
        <v>2034</v>
      </c>
      <c r="B284" s="6">
        <v>135</v>
      </c>
      <c r="C284" s="17">
        <v>7</v>
      </c>
      <c r="D284" s="17" t="s">
        <v>2021</v>
      </c>
      <c r="E284" s="19">
        <v>0.81100000000000005</v>
      </c>
      <c r="F284" s="19">
        <v>0.66100000000000003</v>
      </c>
      <c r="G284" s="19">
        <v>0.623</v>
      </c>
      <c r="H284" s="19">
        <v>0.77700000000000002</v>
      </c>
      <c r="I284" s="19">
        <v>0.79400000000000004</v>
      </c>
      <c r="J284" s="19">
        <v>0.58299999999999996</v>
      </c>
      <c r="K284" s="19">
        <v>0.58899999999999997</v>
      </c>
      <c r="L284" s="18">
        <v>0.30960851907730103</v>
      </c>
      <c r="M284" s="18">
        <v>0.333747878670692</v>
      </c>
    </row>
    <row r="285" spans="1:13" x14ac:dyDescent="0.2">
      <c r="A285" s="6" t="s">
        <v>2034</v>
      </c>
      <c r="B285" s="6">
        <v>136</v>
      </c>
      <c r="C285" s="17">
        <v>7</v>
      </c>
      <c r="D285" s="17" t="s">
        <v>2022</v>
      </c>
      <c r="E285" s="19">
        <v>0.88400000000000001</v>
      </c>
      <c r="F285" s="19">
        <v>0.78500000000000003</v>
      </c>
      <c r="G285" s="19">
        <v>0.74399999999999999</v>
      </c>
      <c r="H285" s="19">
        <v>0.81</v>
      </c>
      <c r="I285" s="19">
        <v>0.82199999999999995</v>
      </c>
      <c r="J285" s="19">
        <v>0.66200000000000003</v>
      </c>
      <c r="K285" s="19">
        <v>0.66400000000000003</v>
      </c>
      <c r="L285" s="18">
        <v>0.25452440232038498</v>
      </c>
      <c r="M285" s="18">
        <v>0.26770894229412101</v>
      </c>
    </row>
    <row r="286" spans="1:13" x14ac:dyDescent="0.2">
      <c r="A286" s="6" t="s">
        <v>962</v>
      </c>
      <c r="B286" s="6">
        <v>256</v>
      </c>
      <c r="C286" s="24">
        <v>7</v>
      </c>
      <c r="D286" s="24" t="s">
        <v>983</v>
      </c>
      <c r="E286" s="19">
        <v>0.66700000000000004</v>
      </c>
      <c r="F286" s="19">
        <v>0.80300000000000005</v>
      </c>
      <c r="G286" s="19">
        <v>0.80300000000000005</v>
      </c>
      <c r="H286" s="19">
        <v>0.56599999999999995</v>
      </c>
      <c r="I286" s="19">
        <v>0.56599999999999995</v>
      </c>
      <c r="J286" s="19">
        <v>0.44800000000000001</v>
      </c>
      <c r="K286" s="19">
        <v>0.44800000000000001</v>
      </c>
      <c r="L286" s="18">
        <v>0.22565421462058999</v>
      </c>
      <c r="M286" s="18">
        <v>0.22565421462058999</v>
      </c>
    </row>
    <row r="287" spans="1:13" x14ac:dyDescent="0.2">
      <c r="A287" s="6" t="s">
        <v>962</v>
      </c>
      <c r="B287" s="6">
        <v>257</v>
      </c>
      <c r="C287" s="24">
        <v>7</v>
      </c>
      <c r="D287" s="24" t="s">
        <v>984</v>
      </c>
      <c r="E287" s="19">
        <v>0.66100000000000003</v>
      </c>
      <c r="F287" s="19">
        <v>0.73099999999999998</v>
      </c>
      <c r="G287" s="19">
        <v>0.73099999999999998</v>
      </c>
      <c r="H287" s="19">
        <v>0.58899999999999997</v>
      </c>
      <c r="I287" s="19">
        <v>0.58899999999999997</v>
      </c>
      <c r="J287" s="19">
        <v>0.438</v>
      </c>
      <c r="K287" s="19">
        <v>0.438</v>
      </c>
      <c r="L287" s="18">
        <v>0.191879257559776</v>
      </c>
      <c r="M287" s="18">
        <v>0.191879257559776</v>
      </c>
    </row>
    <row r="288" spans="1:13" x14ac:dyDescent="0.2">
      <c r="A288" s="6" t="s">
        <v>962</v>
      </c>
      <c r="B288" s="6">
        <v>258</v>
      </c>
      <c r="C288" s="24">
        <v>7</v>
      </c>
      <c r="D288" s="24" t="s">
        <v>985</v>
      </c>
      <c r="E288" s="19">
        <v>0.64300000000000002</v>
      </c>
      <c r="F288" s="19">
        <v>0.65800000000000003</v>
      </c>
      <c r="G288" s="19">
        <v>0</v>
      </c>
      <c r="H288" s="19">
        <v>0.60099999999999998</v>
      </c>
      <c r="I288" s="19">
        <v>0.78</v>
      </c>
      <c r="J288" s="19">
        <v>0.42</v>
      </c>
      <c r="K288" s="19">
        <v>0</v>
      </c>
      <c r="L288" s="18">
        <v>0.215678811073303</v>
      </c>
      <c r="M288" s="18">
        <v>0.99884259700775202</v>
      </c>
    </row>
    <row r="289" spans="1:13" x14ac:dyDescent="0.2">
      <c r="A289" s="6" t="s">
        <v>962</v>
      </c>
      <c r="B289" s="6">
        <v>259</v>
      </c>
      <c r="C289" s="24">
        <v>7</v>
      </c>
      <c r="D289" s="24" t="s">
        <v>2009</v>
      </c>
      <c r="E289" s="19">
        <v>0.67800000000000005</v>
      </c>
      <c r="F289" s="19">
        <v>0.71799999999999997</v>
      </c>
      <c r="G289" s="19">
        <v>0.71799999999999997</v>
      </c>
      <c r="H289" s="19">
        <v>0.63</v>
      </c>
      <c r="I289" s="19">
        <v>0.63</v>
      </c>
      <c r="J289" s="19">
        <v>0.46</v>
      </c>
      <c r="K289" s="19">
        <v>0.46</v>
      </c>
      <c r="L289" s="18">
        <v>0.24660654366016399</v>
      </c>
      <c r="M289" s="18">
        <v>0.24660654366016399</v>
      </c>
    </row>
    <row r="290" spans="1:13" x14ac:dyDescent="0.2">
      <c r="A290" s="6" t="s">
        <v>962</v>
      </c>
      <c r="B290" s="6">
        <v>260</v>
      </c>
      <c r="C290" s="24">
        <v>7</v>
      </c>
      <c r="D290" s="24" t="s">
        <v>2010</v>
      </c>
      <c r="E290" s="19">
        <v>0.67700000000000005</v>
      </c>
      <c r="F290" s="19">
        <v>0.77400000000000002</v>
      </c>
      <c r="G290" s="19">
        <v>0.77400000000000002</v>
      </c>
      <c r="H290" s="19">
        <v>0.59499999999999997</v>
      </c>
      <c r="I290" s="19">
        <v>0.59499999999999997</v>
      </c>
      <c r="J290" s="19">
        <v>0.45500000000000002</v>
      </c>
      <c r="K290" s="19">
        <v>0.45500000000000002</v>
      </c>
      <c r="L290" s="18">
        <v>0.22325741499662399</v>
      </c>
      <c r="M290" s="18">
        <v>0.22325741499662399</v>
      </c>
    </row>
    <row r="291" spans="1:13" x14ac:dyDescent="0.2">
      <c r="A291" s="6" t="s">
        <v>962</v>
      </c>
      <c r="B291" s="6">
        <v>261</v>
      </c>
      <c r="C291" s="24">
        <v>7</v>
      </c>
      <c r="D291" s="24" t="s">
        <v>2011</v>
      </c>
      <c r="E291" s="19">
        <v>0.68</v>
      </c>
      <c r="F291" s="19">
        <v>0.82499999999999996</v>
      </c>
      <c r="G291" s="19">
        <v>0</v>
      </c>
      <c r="H291" s="19">
        <v>0.56100000000000005</v>
      </c>
      <c r="I291" s="19">
        <v>0.77900000000000003</v>
      </c>
      <c r="J291" s="19">
        <v>0.45100000000000001</v>
      </c>
      <c r="K291" s="19">
        <v>0</v>
      </c>
      <c r="L291" s="18">
        <v>0.174041152000427</v>
      </c>
      <c r="M291" s="18">
        <v>0.77650696039199796</v>
      </c>
    </row>
    <row r="292" spans="1:13" x14ac:dyDescent="0.2">
      <c r="A292" s="6" t="s">
        <v>962</v>
      </c>
      <c r="B292" s="6">
        <v>262</v>
      </c>
      <c r="C292" s="24">
        <v>7</v>
      </c>
      <c r="D292" s="24" t="s">
        <v>2012</v>
      </c>
      <c r="E292" s="19">
        <v>0.68700000000000006</v>
      </c>
      <c r="F292" s="19">
        <v>0.83299999999999996</v>
      </c>
      <c r="G292" s="19">
        <v>0</v>
      </c>
      <c r="H292" s="19">
        <v>0.57199999999999995</v>
      </c>
      <c r="I292" s="19">
        <v>0.78</v>
      </c>
      <c r="J292" s="19">
        <v>0.46</v>
      </c>
      <c r="K292" s="19">
        <v>0</v>
      </c>
      <c r="L292" s="18">
        <v>0.19359528521696701</v>
      </c>
      <c r="M292" s="18">
        <v>0.68704710404078195</v>
      </c>
    </row>
    <row r="293" spans="1:13" x14ac:dyDescent="0.2">
      <c r="A293" s="6" t="s">
        <v>962</v>
      </c>
      <c r="B293" s="6">
        <v>263</v>
      </c>
      <c r="C293" s="24">
        <v>7</v>
      </c>
      <c r="D293" s="24" t="s">
        <v>2013</v>
      </c>
      <c r="E293" s="19">
        <v>0.61099999999999999</v>
      </c>
      <c r="F293" s="19">
        <v>0.54300000000000004</v>
      </c>
      <c r="G293" s="19">
        <v>0</v>
      </c>
      <c r="H293" s="19">
        <v>0.66500000000000004</v>
      </c>
      <c r="I293" s="19">
        <v>0.77900000000000003</v>
      </c>
      <c r="J293" s="19">
        <v>0.41499999999999998</v>
      </c>
      <c r="K293" s="19">
        <v>0</v>
      </c>
      <c r="L293" s="18">
        <v>0.246680468320847</v>
      </c>
      <c r="M293" s="18">
        <v>0.92920231819152799</v>
      </c>
    </row>
    <row r="294" spans="1:13" x14ac:dyDescent="0.2">
      <c r="A294" s="6" t="s">
        <v>962</v>
      </c>
      <c r="B294" s="6">
        <v>264</v>
      </c>
      <c r="C294" s="24">
        <v>7</v>
      </c>
      <c r="D294" s="24" t="s">
        <v>2014</v>
      </c>
      <c r="E294" s="19">
        <v>0.64200000000000002</v>
      </c>
      <c r="F294" s="19">
        <v>0.69699999999999995</v>
      </c>
      <c r="G294" s="19">
        <v>0</v>
      </c>
      <c r="H294" s="19">
        <v>0.59099999999999997</v>
      </c>
      <c r="I294" s="19">
        <v>0.77800000000000002</v>
      </c>
      <c r="J294" s="19">
        <v>0.42699999999999999</v>
      </c>
      <c r="K294" s="19">
        <v>0</v>
      </c>
      <c r="L294" s="18">
        <v>0.221019387245178</v>
      </c>
      <c r="M294" s="18">
        <v>0.87013411521911599</v>
      </c>
    </row>
    <row r="295" spans="1:13" x14ac:dyDescent="0.2">
      <c r="A295" s="6" t="s">
        <v>962</v>
      </c>
      <c r="B295" s="6">
        <v>265</v>
      </c>
      <c r="C295" s="24">
        <v>7</v>
      </c>
      <c r="D295" s="24" t="s">
        <v>2015</v>
      </c>
      <c r="E295" s="19">
        <v>0.63600000000000001</v>
      </c>
      <c r="F295" s="19">
        <v>0.52100000000000002</v>
      </c>
      <c r="G295" s="19">
        <v>0</v>
      </c>
      <c r="H295" s="19">
        <v>0.68899999999999995</v>
      </c>
      <c r="I295" s="19">
        <v>0.78</v>
      </c>
      <c r="J295" s="19">
        <v>0.42399999999999999</v>
      </c>
      <c r="K295" s="19">
        <v>0</v>
      </c>
      <c r="L295" s="18">
        <v>0.23166325688362099</v>
      </c>
      <c r="M295" s="18">
        <v>0.99765175580978405</v>
      </c>
    </row>
    <row r="296" spans="1:13" x14ac:dyDescent="0.2">
      <c r="A296" s="6" t="s">
        <v>962</v>
      </c>
      <c r="B296" s="6">
        <v>266</v>
      </c>
      <c r="C296" s="24">
        <v>7</v>
      </c>
      <c r="D296" s="24" t="s">
        <v>2016</v>
      </c>
      <c r="E296" s="19">
        <v>0.64300000000000002</v>
      </c>
      <c r="F296" s="19">
        <v>0.67500000000000004</v>
      </c>
      <c r="G296" s="19">
        <v>0</v>
      </c>
      <c r="H296" s="19">
        <v>0.59599999999999997</v>
      </c>
      <c r="I296" s="19">
        <v>0.77600000000000002</v>
      </c>
      <c r="J296" s="19">
        <v>0.42299999999999999</v>
      </c>
      <c r="K296" s="19">
        <v>0</v>
      </c>
      <c r="L296" s="18">
        <v>0.222920477390289</v>
      </c>
      <c r="M296" s="18">
        <v>0.68506884574890103</v>
      </c>
    </row>
    <row r="297" spans="1:13" x14ac:dyDescent="0.2">
      <c r="A297" s="6" t="s">
        <v>962</v>
      </c>
      <c r="B297" s="6">
        <v>267</v>
      </c>
      <c r="C297" s="24">
        <v>7</v>
      </c>
      <c r="D297" s="24" t="s">
        <v>2017</v>
      </c>
      <c r="E297" s="19">
        <v>0.64100000000000001</v>
      </c>
      <c r="F297" s="19">
        <v>0.61099999999999999</v>
      </c>
      <c r="G297" s="19">
        <v>0</v>
      </c>
      <c r="H297" s="19">
        <v>0.64</v>
      </c>
      <c r="I297" s="19">
        <v>0.77800000000000002</v>
      </c>
      <c r="J297" s="19">
        <v>0.42699999999999999</v>
      </c>
      <c r="K297" s="19">
        <v>0</v>
      </c>
      <c r="L297" s="18">
        <v>0.22480017691850701</v>
      </c>
      <c r="M297" s="18">
        <v>0.86808142066001903</v>
      </c>
    </row>
    <row r="298" spans="1:13" x14ac:dyDescent="0.2">
      <c r="A298" s="6" t="s">
        <v>962</v>
      </c>
      <c r="B298" s="6">
        <v>268</v>
      </c>
      <c r="C298" s="24">
        <v>7</v>
      </c>
      <c r="D298" s="24" t="s">
        <v>2018</v>
      </c>
      <c r="E298" s="19">
        <v>0.65600000000000003</v>
      </c>
      <c r="F298" s="19">
        <v>0.54300000000000004</v>
      </c>
      <c r="G298" s="19">
        <v>0</v>
      </c>
      <c r="H298" s="19">
        <v>0.68400000000000005</v>
      </c>
      <c r="I298" s="19">
        <v>0.78</v>
      </c>
      <c r="J298" s="19">
        <v>0.42899999999999999</v>
      </c>
      <c r="K298" s="19">
        <v>0</v>
      </c>
      <c r="L298" s="18">
        <v>0.269746974110603</v>
      </c>
      <c r="M298" s="18">
        <v>0.94151553511619601</v>
      </c>
    </row>
    <row r="299" spans="1:13" x14ac:dyDescent="0.2">
      <c r="A299" s="6" t="s">
        <v>962</v>
      </c>
      <c r="B299" s="6">
        <v>269</v>
      </c>
      <c r="C299" s="24">
        <v>7</v>
      </c>
      <c r="D299" s="24" t="s">
        <v>2019</v>
      </c>
      <c r="E299" s="19">
        <v>0.65300000000000002</v>
      </c>
      <c r="F299" s="19">
        <v>0.69199999999999995</v>
      </c>
      <c r="G299" s="19">
        <v>0</v>
      </c>
      <c r="H299" s="19">
        <v>0.59499999999999997</v>
      </c>
      <c r="I299" s="19">
        <v>0.77300000000000002</v>
      </c>
      <c r="J299" s="19">
        <v>0.42799999999999999</v>
      </c>
      <c r="K299" s="19">
        <v>0</v>
      </c>
      <c r="L299" s="18">
        <v>0.212053418159485</v>
      </c>
      <c r="M299" s="18">
        <v>0.73430397113164303</v>
      </c>
    </row>
    <row r="300" spans="1:13" x14ac:dyDescent="0.2">
      <c r="A300" s="6" t="s">
        <v>962</v>
      </c>
      <c r="B300" s="6">
        <v>270</v>
      </c>
      <c r="C300" s="24">
        <v>7</v>
      </c>
      <c r="D300" s="24" t="s">
        <v>2020</v>
      </c>
      <c r="E300" s="19">
        <v>0.66100000000000003</v>
      </c>
      <c r="F300" s="19">
        <v>0.82099999999999995</v>
      </c>
      <c r="G300" s="19">
        <v>0.82099999999999995</v>
      </c>
      <c r="H300" s="19">
        <v>0.53700000000000003</v>
      </c>
      <c r="I300" s="19">
        <v>0.53700000000000003</v>
      </c>
      <c r="J300" s="19">
        <v>0.437</v>
      </c>
      <c r="K300" s="19">
        <v>0.437</v>
      </c>
      <c r="L300" s="18">
        <v>0.202421113848686</v>
      </c>
      <c r="M300" s="18">
        <v>0.202421113848686</v>
      </c>
    </row>
    <row r="301" spans="1:13" x14ac:dyDescent="0.2">
      <c r="A301" s="6" t="s">
        <v>962</v>
      </c>
      <c r="B301" s="6">
        <v>271</v>
      </c>
      <c r="C301" s="24">
        <v>7</v>
      </c>
      <c r="D301" s="24" t="s">
        <v>2021</v>
      </c>
      <c r="E301" s="19">
        <v>0.67100000000000004</v>
      </c>
      <c r="F301" s="19">
        <v>0.71799999999999997</v>
      </c>
      <c r="G301" s="19">
        <v>0.71799999999999997</v>
      </c>
      <c r="H301" s="19">
        <v>0.61099999999999999</v>
      </c>
      <c r="I301" s="19">
        <v>0.61099999999999999</v>
      </c>
      <c r="J301" s="19">
        <v>0.44700000000000001</v>
      </c>
      <c r="K301" s="19">
        <v>0.44700000000000001</v>
      </c>
      <c r="L301" s="18">
        <v>0.226064883172512</v>
      </c>
      <c r="M301" s="18">
        <v>0.226064883172512</v>
      </c>
    </row>
    <row r="302" spans="1:13" x14ac:dyDescent="0.2">
      <c r="A302" s="6" t="s">
        <v>962</v>
      </c>
      <c r="B302" s="6">
        <v>272</v>
      </c>
      <c r="C302" s="24">
        <v>7</v>
      </c>
      <c r="D302" s="24" t="s">
        <v>2022</v>
      </c>
      <c r="E302" s="19">
        <v>0.66600000000000004</v>
      </c>
      <c r="F302" s="19">
        <v>0.57299999999999995</v>
      </c>
      <c r="G302" s="19">
        <v>0</v>
      </c>
      <c r="H302" s="19">
        <v>0.68600000000000005</v>
      </c>
      <c r="I302" s="19">
        <v>0.77800000000000002</v>
      </c>
      <c r="J302" s="19">
        <v>0.44400000000000001</v>
      </c>
      <c r="K302" s="19">
        <v>0</v>
      </c>
      <c r="L302" s="18">
        <v>0.25228539109230003</v>
      </c>
      <c r="M302" s="18">
        <v>0.94777104258537304</v>
      </c>
    </row>
    <row r="303" spans="1:13" x14ac:dyDescent="0.2">
      <c r="A303" s="6" t="s">
        <v>2034</v>
      </c>
      <c r="B303" s="6">
        <v>288</v>
      </c>
      <c r="C303" s="24">
        <v>7</v>
      </c>
      <c r="D303" s="24" t="s">
        <v>2111</v>
      </c>
      <c r="E303" s="25">
        <v>0.81</v>
      </c>
      <c r="F303" s="25">
        <v>0.78400000000000003</v>
      </c>
      <c r="G303" s="25">
        <v>0.56999999999999995</v>
      </c>
      <c r="H303" s="25">
        <v>0.70199999999999996</v>
      </c>
      <c r="I303" s="25">
        <v>0.79600000000000004</v>
      </c>
      <c r="J303" s="25">
        <v>0.55500000000000005</v>
      </c>
      <c r="K303" s="25">
        <v>0.56899999999999995</v>
      </c>
      <c r="L303" s="18">
        <v>0.22773970663547499</v>
      </c>
      <c r="M303" s="18">
        <v>0.32668027281761203</v>
      </c>
    </row>
    <row r="304" spans="1:13" x14ac:dyDescent="0.2">
      <c r="A304" s="6" t="s">
        <v>2034</v>
      </c>
      <c r="B304" s="6">
        <v>289</v>
      </c>
      <c r="C304" s="24">
        <v>7</v>
      </c>
      <c r="D304" s="24" t="s">
        <v>2112</v>
      </c>
      <c r="E304" s="25">
        <v>0.69099999999999995</v>
      </c>
      <c r="F304" s="25">
        <v>0.67800000000000005</v>
      </c>
      <c r="G304" s="25">
        <v>0</v>
      </c>
      <c r="H304" s="25">
        <v>0.65700000000000003</v>
      </c>
      <c r="I304" s="25">
        <v>0.76100000000000001</v>
      </c>
      <c r="J304" s="25">
        <v>0.48299999999999998</v>
      </c>
      <c r="K304" s="25">
        <v>0</v>
      </c>
      <c r="L304" s="18">
        <v>0.244894653558731</v>
      </c>
      <c r="M304" s="18">
        <v>0.53251606225967396</v>
      </c>
    </row>
    <row r="305" spans="1:13" x14ac:dyDescent="0.2">
      <c r="A305" s="6" t="s">
        <v>962</v>
      </c>
      <c r="B305" s="6">
        <v>304</v>
      </c>
      <c r="C305" s="24">
        <v>7</v>
      </c>
      <c r="D305" s="24" t="s">
        <v>2111</v>
      </c>
      <c r="E305" s="25">
        <v>0.61799999999999999</v>
      </c>
      <c r="F305" s="25">
        <v>0.76100000000000001</v>
      </c>
      <c r="G305" s="25">
        <v>0</v>
      </c>
      <c r="H305" s="25">
        <v>0.51800000000000002</v>
      </c>
      <c r="I305" s="25">
        <v>0.77800000000000002</v>
      </c>
      <c r="J305" s="25">
        <v>0.40899999999999997</v>
      </c>
      <c r="K305" s="25">
        <v>0</v>
      </c>
      <c r="L305" s="18">
        <v>0.18168970942497301</v>
      </c>
      <c r="M305" s="18">
        <v>0.99917429685592696</v>
      </c>
    </row>
    <row r="306" spans="1:13" x14ac:dyDescent="0.2">
      <c r="A306" s="6" t="s">
        <v>962</v>
      </c>
      <c r="B306" s="6">
        <v>305</v>
      </c>
      <c r="C306" s="24">
        <v>7</v>
      </c>
      <c r="D306" s="24" t="s">
        <v>2112</v>
      </c>
      <c r="E306" s="25">
        <v>0.622</v>
      </c>
      <c r="F306" s="25">
        <v>0.69699999999999995</v>
      </c>
      <c r="G306" s="25">
        <v>0</v>
      </c>
      <c r="H306" s="25">
        <v>0.60599999999999998</v>
      </c>
      <c r="I306" s="25">
        <v>0.77200000000000002</v>
      </c>
      <c r="J306" s="25">
        <v>0.436</v>
      </c>
      <c r="K306" s="25">
        <v>0</v>
      </c>
      <c r="L306" s="18">
        <v>0.242083564400673</v>
      </c>
      <c r="M306" s="18">
        <v>0.56115788221359297</v>
      </c>
    </row>
    <row r="307" spans="1:13" x14ac:dyDescent="0.2">
      <c r="A307" s="6" t="s">
        <v>2034</v>
      </c>
      <c r="B307" s="6">
        <v>306</v>
      </c>
      <c r="C307" s="24">
        <v>0</v>
      </c>
      <c r="D307" s="24" t="s">
        <v>2118</v>
      </c>
      <c r="E307" s="25">
        <v>0.89400000000000002</v>
      </c>
      <c r="F307" s="25">
        <v>0.85699999999999998</v>
      </c>
      <c r="G307" s="25">
        <v>0.93</v>
      </c>
      <c r="H307" s="25">
        <v>0.82899999999999996</v>
      </c>
      <c r="I307" s="25">
        <v>0.82599999999999996</v>
      </c>
      <c r="J307" s="25">
        <v>0.84299999999999997</v>
      </c>
      <c r="K307" s="25">
        <v>0.85099999999999998</v>
      </c>
      <c r="L307" s="18">
        <v>0.568464756011963</v>
      </c>
      <c r="M307" s="18">
        <v>0.44842880964279203</v>
      </c>
    </row>
    <row r="308" spans="1:13" x14ac:dyDescent="0.2">
      <c r="A308" s="6" t="s">
        <v>2034</v>
      </c>
      <c r="B308" s="6">
        <v>307</v>
      </c>
      <c r="C308" s="24">
        <v>0</v>
      </c>
      <c r="D308" s="24" t="s">
        <v>2119</v>
      </c>
      <c r="E308" s="25">
        <v>0.85299999999999998</v>
      </c>
      <c r="F308" s="25">
        <v>0.85799999999999998</v>
      </c>
      <c r="G308" s="25">
        <v>0.94699999999999995</v>
      </c>
      <c r="H308" s="25">
        <v>0.79900000000000004</v>
      </c>
      <c r="I308" s="25">
        <v>0.78800000000000003</v>
      </c>
      <c r="J308" s="25">
        <v>0.82099999999999995</v>
      </c>
      <c r="K308" s="25">
        <v>0.82799999999999996</v>
      </c>
      <c r="L308" s="18">
        <v>0.50688523054122903</v>
      </c>
      <c r="M308" s="18">
        <v>0.359975725412369</v>
      </c>
    </row>
    <row r="309" spans="1:13" x14ac:dyDescent="0.2">
      <c r="A309" s="6" t="s">
        <v>2034</v>
      </c>
      <c r="B309" s="6">
        <v>308</v>
      </c>
      <c r="C309" s="24">
        <v>1</v>
      </c>
      <c r="D309" s="24" t="s">
        <v>2118</v>
      </c>
      <c r="E309" s="25">
        <v>0.95399999999999996</v>
      </c>
      <c r="F309" s="25">
        <v>0.91200000000000003</v>
      </c>
      <c r="G309" s="25">
        <v>0.97</v>
      </c>
      <c r="H309" s="25">
        <v>0.89800000000000002</v>
      </c>
      <c r="I309" s="25">
        <v>0.91100000000000003</v>
      </c>
      <c r="J309" s="25">
        <v>0.91900000000000004</v>
      </c>
      <c r="K309" s="25">
        <v>0.93300000000000005</v>
      </c>
      <c r="L309" s="18">
        <v>0.75711315870285001</v>
      </c>
      <c r="M309" s="18">
        <v>0.64722347259521495</v>
      </c>
    </row>
    <row r="310" spans="1:13" x14ac:dyDescent="0.2">
      <c r="A310" s="6" t="s">
        <v>2034</v>
      </c>
      <c r="B310" s="6">
        <v>309</v>
      </c>
      <c r="C310" s="24">
        <v>1</v>
      </c>
      <c r="D310" s="24" t="s">
        <v>2119</v>
      </c>
      <c r="E310" s="25">
        <v>0.88600000000000001</v>
      </c>
      <c r="F310" s="25">
        <v>0.96099999999999997</v>
      </c>
      <c r="G310" s="25">
        <v>0.98099999999999998</v>
      </c>
      <c r="H310" s="25">
        <v>0.88400000000000001</v>
      </c>
      <c r="I310" s="25">
        <v>0.88600000000000001</v>
      </c>
      <c r="J310" s="25">
        <v>0.91300000000000003</v>
      </c>
      <c r="K310" s="25">
        <v>0.91600000000000004</v>
      </c>
      <c r="L310" s="18">
        <v>0.40399467945098899</v>
      </c>
      <c r="M310" s="18">
        <v>0.32865300774574302</v>
      </c>
    </row>
    <row r="311" spans="1:13" x14ac:dyDescent="0.2">
      <c r="A311" s="6" t="s">
        <v>2034</v>
      </c>
      <c r="B311" s="6">
        <v>310</v>
      </c>
      <c r="C311" s="24">
        <v>2</v>
      </c>
      <c r="D311" s="24" t="s">
        <v>2118</v>
      </c>
      <c r="E311" s="25">
        <v>0.94499999999999995</v>
      </c>
      <c r="F311" s="25">
        <v>0.90700000000000003</v>
      </c>
      <c r="G311" s="25">
        <v>0.86</v>
      </c>
      <c r="H311" s="25">
        <v>0.86899999999999999</v>
      </c>
      <c r="I311" s="25">
        <v>0.879</v>
      </c>
      <c r="J311" s="25">
        <v>0.81499999999999995</v>
      </c>
      <c r="K311" s="25">
        <v>0.81899999999999995</v>
      </c>
      <c r="L311" s="18">
        <v>0.43879356980323803</v>
      </c>
      <c r="M311" s="18">
        <v>0.54098725318908703</v>
      </c>
    </row>
    <row r="312" spans="1:13" x14ac:dyDescent="0.2">
      <c r="A312" s="6" t="s">
        <v>2034</v>
      </c>
      <c r="B312" s="6">
        <v>311</v>
      </c>
      <c r="C312" s="24">
        <v>2</v>
      </c>
      <c r="D312" s="24" t="s">
        <v>2119</v>
      </c>
      <c r="E312" s="25">
        <v>0.88300000000000001</v>
      </c>
      <c r="F312" s="25">
        <v>0.878</v>
      </c>
      <c r="G312" s="25">
        <v>0.878</v>
      </c>
      <c r="H312" s="25">
        <v>0.81</v>
      </c>
      <c r="I312" s="25">
        <v>0.81</v>
      </c>
      <c r="J312" s="25">
        <v>0.746</v>
      </c>
      <c r="K312" s="25">
        <v>0.746</v>
      </c>
      <c r="L312" s="18">
        <v>0.226104110479355</v>
      </c>
      <c r="M312" s="18">
        <v>0.226104110479355</v>
      </c>
    </row>
    <row r="313" spans="1:13" x14ac:dyDescent="0.2">
      <c r="A313" s="6" t="s">
        <v>2034</v>
      </c>
      <c r="B313" s="6">
        <v>312</v>
      </c>
      <c r="C313" s="24">
        <v>3</v>
      </c>
      <c r="D313" s="24" t="s">
        <v>2118</v>
      </c>
      <c r="E313" s="25">
        <v>0.93500000000000005</v>
      </c>
      <c r="F313" s="25">
        <v>0.879</v>
      </c>
      <c r="G313" s="25">
        <v>0.80500000000000005</v>
      </c>
      <c r="H313" s="25">
        <v>0.85299999999999998</v>
      </c>
      <c r="I313" s="25">
        <v>0.872</v>
      </c>
      <c r="J313" s="25">
        <v>0.74099999999999999</v>
      </c>
      <c r="K313" s="25">
        <v>0.75</v>
      </c>
      <c r="L313" s="18">
        <v>0.30944755673408503</v>
      </c>
      <c r="M313" s="18">
        <v>0.354564279317856</v>
      </c>
    </row>
    <row r="314" spans="1:13" x14ac:dyDescent="0.2">
      <c r="A314" s="6" t="s">
        <v>2034</v>
      </c>
      <c r="B314" s="6">
        <v>313</v>
      </c>
      <c r="C314" s="24">
        <v>3</v>
      </c>
      <c r="D314" s="24" t="s">
        <v>2119</v>
      </c>
      <c r="E314" s="25">
        <v>0.85299999999999998</v>
      </c>
      <c r="F314" s="25">
        <v>0.83899999999999997</v>
      </c>
      <c r="G314" s="25">
        <v>0.76800000000000002</v>
      </c>
      <c r="H314" s="25">
        <v>0.77300000000000002</v>
      </c>
      <c r="I314" s="25">
        <v>0.79500000000000004</v>
      </c>
      <c r="J314" s="25">
        <v>0.63800000000000001</v>
      </c>
      <c r="K314" s="25">
        <v>0.64100000000000001</v>
      </c>
      <c r="L314" s="18">
        <v>0.21704834699630701</v>
      </c>
      <c r="M314" s="18">
        <v>0.25475615262985202</v>
      </c>
    </row>
    <row r="315" spans="1:13" x14ac:dyDescent="0.2">
      <c r="A315" s="6" t="s">
        <v>2034</v>
      </c>
      <c r="B315" s="6">
        <v>314</v>
      </c>
      <c r="C315" s="24">
        <v>4</v>
      </c>
      <c r="D315" s="24" t="s">
        <v>2118</v>
      </c>
      <c r="E315" s="25">
        <v>0.92600000000000005</v>
      </c>
      <c r="F315" s="25">
        <v>0.86099999999999999</v>
      </c>
      <c r="G315" s="25">
        <v>0.94</v>
      </c>
      <c r="H315" s="25">
        <v>0.84299999999999997</v>
      </c>
      <c r="I315" s="25">
        <v>0.84199999999999997</v>
      </c>
      <c r="J315" s="25">
        <v>0.85299999999999998</v>
      </c>
      <c r="K315" s="25">
        <v>0.86299999999999999</v>
      </c>
      <c r="L315" s="18">
        <v>0.56928843259811401</v>
      </c>
      <c r="M315" s="18">
        <v>0.48443397879600503</v>
      </c>
    </row>
    <row r="316" spans="1:13" x14ac:dyDescent="0.2">
      <c r="A316" s="6" t="s">
        <v>2034</v>
      </c>
      <c r="B316" s="6">
        <v>315</v>
      </c>
      <c r="C316" s="24">
        <v>4</v>
      </c>
      <c r="D316" s="24" t="s">
        <v>2119</v>
      </c>
      <c r="E316" s="25">
        <v>0.85899999999999999</v>
      </c>
      <c r="F316" s="25">
        <v>0.93400000000000005</v>
      </c>
      <c r="G316" s="25">
        <v>0.95199999999999996</v>
      </c>
      <c r="H316" s="25">
        <v>0.82399999999999995</v>
      </c>
      <c r="I316" s="25">
        <v>0.82099999999999995</v>
      </c>
      <c r="J316" s="25">
        <v>0.84899999999999998</v>
      </c>
      <c r="K316" s="25">
        <v>0.84899999999999998</v>
      </c>
      <c r="L316" s="18">
        <v>0.354063540697098</v>
      </c>
      <c r="M316" s="18">
        <v>0.32025891542434698</v>
      </c>
    </row>
    <row r="317" spans="1:13" x14ac:dyDescent="0.2">
      <c r="A317" s="6" t="s">
        <v>2034</v>
      </c>
      <c r="B317" s="6">
        <v>316</v>
      </c>
      <c r="C317" s="24">
        <v>5</v>
      </c>
      <c r="D317" s="24" t="s">
        <v>2118</v>
      </c>
      <c r="E317" s="25">
        <v>0.98299999999999998</v>
      </c>
      <c r="F317" s="25">
        <v>0.99099999999999999</v>
      </c>
      <c r="G317" s="25">
        <v>0.86599999999999999</v>
      </c>
      <c r="H317" s="25">
        <v>0.90200000000000002</v>
      </c>
      <c r="I317" s="25">
        <v>0.94499999999999995</v>
      </c>
      <c r="J317" s="25">
        <v>0.80300000000000005</v>
      </c>
      <c r="K317" s="25">
        <v>0.86399999999999999</v>
      </c>
      <c r="L317" s="18">
        <v>0.25219413638114901</v>
      </c>
      <c r="M317" s="18">
        <v>0.43249851465225198</v>
      </c>
    </row>
    <row r="318" spans="1:13" x14ac:dyDescent="0.2">
      <c r="A318" s="6" t="s">
        <v>2034</v>
      </c>
      <c r="B318" s="6">
        <v>317</v>
      </c>
      <c r="C318" s="24">
        <v>5</v>
      </c>
      <c r="D318" s="24" t="s">
        <v>2119</v>
      </c>
      <c r="E318" s="25">
        <v>0.90900000000000003</v>
      </c>
      <c r="F318" s="25">
        <v>0.83299999999999996</v>
      </c>
      <c r="G318" s="25">
        <v>0.67600000000000005</v>
      </c>
      <c r="H318" s="25">
        <v>0.83199999999999996</v>
      </c>
      <c r="I318" s="25">
        <v>0.871</v>
      </c>
      <c r="J318" s="25">
        <v>0.66800000000000004</v>
      </c>
      <c r="K318" s="25">
        <v>0.67900000000000005</v>
      </c>
      <c r="L318" s="18">
        <v>0.201550662517548</v>
      </c>
      <c r="M318" s="18">
        <v>0.36227300763130199</v>
      </c>
    </row>
    <row r="319" spans="1:13" x14ac:dyDescent="0.2">
      <c r="A319" s="6" t="s">
        <v>2034</v>
      </c>
      <c r="B319" s="6">
        <v>318</v>
      </c>
      <c r="C319" s="24">
        <v>6</v>
      </c>
      <c r="D319" s="24" t="s">
        <v>2118</v>
      </c>
      <c r="E319" s="25">
        <v>0.78200000000000003</v>
      </c>
      <c r="F319" s="25">
        <v>0.753</v>
      </c>
      <c r="G319" s="25">
        <v>0.753</v>
      </c>
      <c r="H319" s="25">
        <v>0.70099999999999996</v>
      </c>
      <c r="I319" s="25">
        <v>0.70099999999999996</v>
      </c>
      <c r="J319" s="25">
        <v>0.61799999999999999</v>
      </c>
      <c r="K319" s="25">
        <v>0.61799999999999999</v>
      </c>
      <c r="L319" s="18">
        <v>0.37460821866989102</v>
      </c>
      <c r="M319" s="18">
        <v>0.37460821866989102</v>
      </c>
    </row>
    <row r="320" spans="1:13" x14ac:dyDescent="0.2">
      <c r="A320" s="6" t="s">
        <v>2034</v>
      </c>
      <c r="B320" s="6">
        <v>319</v>
      </c>
      <c r="C320" s="24">
        <v>6</v>
      </c>
      <c r="D320" s="24" t="s">
        <v>2119</v>
      </c>
      <c r="E320" s="25">
        <v>0.68500000000000005</v>
      </c>
      <c r="F320" s="25">
        <v>0.89</v>
      </c>
      <c r="G320" s="25">
        <v>0.89</v>
      </c>
      <c r="H320" s="25">
        <v>0.55300000000000005</v>
      </c>
      <c r="I320" s="25">
        <v>0.55300000000000005</v>
      </c>
      <c r="J320" s="25">
        <v>0.56100000000000005</v>
      </c>
      <c r="K320" s="25">
        <v>0.56100000000000005</v>
      </c>
      <c r="L320" s="18">
        <v>0.26333576440811202</v>
      </c>
      <c r="M320" s="18">
        <v>0.26333576440811202</v>
      </c>
    </row>
    <row r="321" spans="1:13" x14ac:dyDescent="0.2">
      <c r="A321" s="6" t="s">
        <v>2034</v>
      </c>
      <c r="B321" s="6">
        <v>320</v>
      </c>
      <c r="C321" s="24">
        <v>7</v>
      </c>
      <c r="D321" s="24" t="s">
        <v>2118</v>
      </c>
      <c r="E321" s="25">
        <v>0.81200000000000006</v>
      </c>
      <c r="F321" s="25">
        <v>0.71399999999999997</v>
      </c>
      <c r="G321" s="25">
        <v>0.63</v>
      </c>
      <c r="H321" s="25">
        <v>0.745</v>
      </c>
      <c r="I321" s="25">
        <v>0.77900000000000003</v>
      </c>
      <c r="J321" s="25">
        <v>0.56899999999999995</v>
      </c>
      <c r="K321" s="25">
        <v>0.57399999999999995</v>
      </c>
      <c r="L321" s="18">
        <v>0.29955977201461798</v>
      </c>
      <c r="M321" s="18">
        <v>0.34726935625076299</v>
      </c>
    </row>
    <row r="322" spans="1:13" x14ac:dyDescent="0.2">
      <c r="A322" s="6" t="s">
        <v>2034</v>
      </c>
      <c r="B322" s="6">
        <v>321</v>
      </c>
      <c r="C322" s="24">
        <v>7</v>
      </c>
      <c r="D322" s="24" t="s">
        <v>2119</v>
      </c>
      <c r="E322" s="25">
        <v>0.751</v>
      </c>
      <c r="F322" s="25">
        <v>0.64900000000000002</v>
      </c>
      <c r="G322" s="25">
        <v>0.503</v>
      </c>
      <c r="H322" s="25">
        <v>0.71499999999999997</v>
      </c>
      <c r="I322" s="25">
        <v>0.78300000000000003</v>
      </c>
      <c r="J322" s="25">
        <v>0.51800000000000002</v>
      </c>
      <c r="K322" s="25">
        <v>0.52400000000000002</v>
      </c>
      <c r="L322" s="18">
        <v>0.23069795966148399</v>
      </c>
      <c r="M322" s="18">
        <v>0.29761281609535201</v>
      </c>
    </row>
    <row r="323" spans="1:13" x14ac:dyDescent="0.2">
      <c r="A323" s="6" t="s">
        <v>962</v>
      </c>
      <c r="B323" s="6">
        <v>322</v>
      </c>
      <c r="C323" s="24">
        <v>0</v>
      </c>
      <c r="D323" s="24" t="s">
        <v>2118</v>
      </c>
      <c r="E323" s="25">
        <v>0.84199999999999997</v>
      </c>
      <c r="F323" s="25">
        <v>0.77100000000000002</v>
      </c>
      <c r="G323" s="25">
        <v>0.84499999999999997</v>
      </c>
      <c r="H323" s="25">
        <v>0.76800000000000002</v>
      </c>
      <c r="I323" s="25">
        <v>0.76200000000000001</v>
      </c>
      <c r="J323" s="25">
        <v>0.75700000000000001</v>
      </c>
      <c r="K323" s="25">
        <v>0.77</v>
      </c>
      <c r="L323" s="18">
        <v>0.62665587663650502</v>
      </c>
      <c r="M323" s="18">
        <v>0.55089455842971802</v>
      </c>
    </row>
    <row r="324" spans="1:13" x14ac:dyDescent="0.2">
      <c r="A324" s="6" t="s">
        <v>962</v>
      </c>
      <c r="B324" s="6">
        <v>323</v>
      </c>
      <c r="C324" s="24">
        <v>0</v>
      </c>
      <c r="D324" s="24" t="s">
        <v>2119</v>
      </c>
      <c r="E324" s="25">
        <v>0.83899999999999997</v>
      </c>
      <c r="F324" s="25">
        <v>0.75700000000000001</v>
      </c>
      <c r="G324" s="25">
        <v>0.88200000000000001</v>
      </c>
      <c r="H324" s="25">
        <v>0.77600000000000002</v>
      </c>
      <c r="I324" s="25">
        <v>0.752</v>
      </c>
      <c r="J324" s="25">
        <v>0.76100000000000001</v>
      </c>
      <c r="K324" s="25">
        <v>0.77</v>
      </c>
      <c r="L324" s="18">
        <v>0.64701473712921098</v>
      </c>
      <c r="M324" s="18">
        <v>0.46857953071594199</v>
      </c>
    </row>
    <row r="325" spans="1:13" x14ac:dyDescent="0.2">
      <c r="A325" s="6" t="s">
        <v>962</v>
      </c>
      <c r="B325" s="6">
        <v>324</v>
      </c>
      <c r="C325" s="24">
        <v>1</v>
      </c>
      <c r="D325" s="24" t="s">
        <v>2118</v>
      </c>
      <c r="E325" s="25">
        <v>0.94899999999999995</v>
      </c>
      <c r="F325" s="25">
        <v>0.95599999999999996</v>
      </c>
      <c r="G325" s="25">
        <v>0.97799999999999998</v>
      </c>
      <c r="H325" s="25">
        <v>0.93500000000000005</v>
      </c>
      <c r="I325" s="25">
        <v>0.94499999999999995</v>
      </c>
      <c r="J325" s="25">
        <v>0.95799999999999996</v>
      </c>
      <c r="K325" s="25">
        <v>0.96399999999999997</v>
      </c>
      <c r="L325" s="18">
        <v>0.59355700016021695</v>
      </c>
      <c r="M325" s="18">
        <v>0.37442463636398299</v>
      </c>
    </row>
    <row r="326" spans="1:13" x14ac:dyDescent="0.2">
      <c r="A326" s="6" t="s">
        <v>962</v>
      </c>
      <c r="B326" s="6">
        <v>325</v>
      </c>
      <c r="C326" s="24">
        <v>1</v>
      </c>
      <c r="D326" s="24" t="s">
        <v>2119</v>
      </c>
      <c r="E326" s="25">
        <v>0.93700000000000006</v>
      </c>
      <c r="F326" s="25">
        <v>0.96699999999999997</v>
      </c>
      <c r="G326" s="25">
        <v>0.98699999999999999</v>
      </c>
      <c r="H326" s="25">
        <v>0.94</v>
      </c>
      <c r="I326" s="25">
        <v>0.94599999999999995</v>
      </c>
      <c r="J326" s="25">
        <v>0.96099999999999997</v>
      </c>
      <c r="K326" s="25">
        <v>0.96499999999999997</v>
      </c>
      <c r="L326" s="18">
        <v>0.38061925768852201</v>
      </c>
      <c r="M326" s="18">
        <v>0.28541162610053999</v>
      </c>
    </row>
    <row r="327" spans="1:13" x14ac:dyDescent="0.2">
      <c r="A327" s="6" t="s">
        <v>962</v>
      </c>
      <c r="B327" s="6">
        <v>326</v>
      </c>
      <c r="C327" s="24">
        <v>2</v>
      </c>
      <c r="D327" s="24" t="s">
        <v>2118</v>
      </c>
      <c r="E327" s="25">
        <v>0.88200000000000001</v>
      </c>
      <c r="F327" s="25">
        <v>0.84499999999999997</v>
      </c>
      <c r="G327" s="25">
        <v>0.84499999999999997</v>
      </c>
      <c r="H327" s="25">
        <v>0.80500000000000005</v>
      </c>
      <c r="I327" s="25">
        <v>0.80500000000000005</v>
      </c>
      <c r="J327" s="25">
        <v>0.76100000000000001</v>
      </c>
      <c r="K327" s="25">
        <v>0.76100000000000001</v>
      </c>
      <c r="L327" s="18">
        <v>0.36670589447021501</v>
      </c>
      <c r="M327" s="18">
        <v>0.36670589447021501</v>
      </c>
    </row>
    <row r="328" spans="1:13" x14ac:dyDescent="0.2">
      <c r="A328" s="6" t="s">
        <v>962</v>
      </c>
      <c r="B328" s="6">
        <v>327</v>
      </c>
      <c r="C328" s="24">
        <v>2</v>
      </c>
      <c r="D328" s="24" t="s">
        <v>2119</v>
      </c>
      <c r="E328" s="25">
        <v>0.81399999999999995</v>
      </c>
      <c r="F328" s="25">
        <v>0.85</v>
      </c>
      <c r="G328" s="25">
        <v>0</v>
      </c>
      <c r="H328" s="25">
        <v>0.76600000000000001</v>
      </c>
      <c r="I328" s="25">
        <v>0.63</v>
      </c>
      <c r="J328" s="25">
        <v>0.72799999999999998</v>
      </c>
      <c r="K328" s="25">
        <v>0</v>
      </c>
      <c r="L328" s="18">
        <v>0.21255855262279499</v>
      </c>
      <c r="M328" s="18">
        <v>0.99987339973449696</v>
      </c>
    </row>
    <row r="329" spans="1:13" x14ac:dyDescent="0.2">
      <c r="A329" s="6" t="s">
        <v>962</v>
      </c>
      <c r="B329" s="6">
        <v>328</v>
      </c>
      <c r="C329" s="24">
        <v>3</v>
      </c>
      <c r="D329" s="24" t="s">
        <v>2118</v>
      </c>
      <c r="E329" s="25">
        <v>0.87</v>
      </c>
      <c r="F329" s="25">
        <v>0.90100000000000002</v>
      </c>
      <c r="G329" s="25">
        <v>0.69299999999999995</v>
      </c>
      <c r="H329" s="25">
        <v>0.73</v>
      </c>
      <c r="I329" s="25">
        <v>0.80100000000000005</v>
      </c>
      <c r="J329" s="25">
        <v>0.64700000000000002</v>
      </c>
      <c r="K329" s="25">
        <v>0.65700000000000003</v>
      </c>
      <c r="L329" s="18">
        <v>0.208555042743683</v>
      </c>
      <c r="M329" s="18">
        <v>0.33339715003967302</v>
      </c>
    </row>
    <row r="330" spans="1:13" x14ac:dyDescent="0.2">
      <c r="A330" s="6" t="s">
        <v>962</v>
      </c>
      <c r="B330" s="6">
        <v>329</v>
      </c>
      <c r="C330" s="24">
        <v>3</v>
      </c>
      <c r="D330" s="24" t="s">
        <v>2119</v>
      </c>
      <c r="E330" s="25">
        <v>0.8</v>
      </c>
      <c r="F330" s="25">
        <v>0.79500000000000004</v>
      </c>
      <c r="G330" s="25">
        <v>0.72399999999999998</v>
      </c>
      <c r="H330" s="25">
        <v>0.73699999999999999</v>
      </c>
      <c r="I330" s="25">
        <v>0.76400000000000001</v>
      </c>
      <c r="J330" s="25">
        <v>0.624</v>
      </c>
      <c r="K330" s="25">
        <v>0.627</v>
      </c>
      <c r="L330" s="18">
        <v>0.22527194023132299</v>
      </c>
      <c r="M330" s="18">
        <v>0.26789668202400202</v>
      </c>
    </row>
    <row r="331" spans="1:13" x14ac:dyDescent="0.2">
      <c r="A331" s="6" t="s">
        <v>962</v>
      </c>
      <c r="B331" s="6">
        <v>330</v>
      </c>
      <c r="C331" s="24">
        <v>4</v>
      </c>
      <c r="D331" s="24" t="s">
        <v>2118</v>
      </c>
      <c r="E331" s="25">
        <v>0.91700000000000004</v>
      </c>
      <c r="F331" s="25">
        <v>0.73399999999999999</v>
      </c>
      <c r="G331" s="25">
        <v>0.93400000000000005</v>
      </c>
      <c r="H331" s="25">
        <v>0.81299999999999994</v>
      </c>
      <c r="I331" s="25">
        <v>0.81799999999999995</v>
      </c>
      <c r="J331" s="25">
        <v>0.82099999999999995</v>
      </c>
      <c r="K331" s="25">
        <v>0.85799999999999998</v>
      </c>
      <c r="L331" s="18">
        <v>0.66587293148040805</v>
      </c>
      <c r="M331" s="18">
        <v>0.45175665616989102</v>
      </c>
    </row>
    <row r="332" spans="1:13" x14ac:dyDescent="0.2">
      <c r="A332" s="6" t="s">
        <v>962</v>
      </c>
      <c r="B332" s="6">
        <v>331</v>
      </c>
      <c r="C332" s="24">
        <v>4</v>
      </c>
      <c r="D332" s="24" t="s">
        <v>2119</v>
      </c>
      <c r="E332" s="25">
        <v>0.82099999999999995</v>
      </c>
      <c r="F332" s="25">
        <v>0.85799999999999998</v>
      </c>
      <c r="G332" s="25">
        <v>0.94199999999999995</v>
      </c>
      <c r="H332" s="25">
        <v>0.78700000000000003</v>
      </c>
      <c r="I332" s="25">
        <v>0.78700000000000003</v>
      </c>
      <c r="J332" s="25">
        <v>0.82499999999999996</v>
      </c>
      <c r="K332" s="25">
        <v>0.83799999999999997</v>
      </c>
      <c r="L332" s="18">
        <v>0.42966198921203602</v>
      </c>
      <c r="M332" s="18">
        <v>0.30984881520271301</v>
      </c>
    </row>
    <row r="333" spans="1:13" x14ac:dyDescent="0.2">
      <c r="A333" s="6" t="s">
        <v>962</v>
      </c>
      <c r="B333" s="6">
        <v>332</v>
      </c>
      <c r="C333" s="24">
        <v>5</v>
      </c>
      <c r="D333" s="24" t="s">
        <v>2118</v>
      </c>
      <c r="E333" s="25">
        <v>0.85199999999999998</v>
      </c>
      <c r="F333" s="25">
        <v>0.76100000000000001</v>
      </c>
      <c r="G333" s="25">
        <v>0.35199999999999998</v>
      </c>
      <c r="H333" s="25">
        <v>0.79500000000000004</v>
      </c>
      <c r="I333" s="25">
        <v>0.93700000000000006</v>
      </c>
      <c r="J333" s="25">
        <v>0.33</v>
      </c>
      <c r="K333" s="25">
        <v>0.42699999999999999</v>
      </c>
      <c r="L333" s="18">
        <v>0.21350041031837499</v>
      </c>
      <c r="M333" s="18">
        <v>0.60532200336456299</v>
      </c>
    </row>
    <row r="334" spans="1:13" x14ac:dyDescent="0.2">
      <c r="A334" s="6" t="s">
        <v>962</v>
      </c>
      <c r="B334" s="6">
        <v>333</v>
      </c>
      <c r="C334" s="24">
        <v>5</v>
      </c>
      <c r="D334" s="24" t="s">
        <v>2119</v>
      </c>
      <c r="E334" s="25">
        <v>0.68100000000000005</v>
      </c>
      <c r="F334" s="25">
        <v>0.71799999999999997</v>
      </c>
      <c r="G334" s="25">
        <v>0.42299999999999999</v>
      </c>
      <c r="H334" s="25">
        <v>0.68300000000000005</v>
      </c>
      <c r="I334" s="25">
        <v>0.82699999999999996</v>
      </c>
      <c r="J334" s="25">
        <v>0.23100000000000001</v>
      </c>
      <c r="K334" s="25">
        <v>0.245</v>
      </c>
      <c r="L334" s="18">
        <v>0.14518642425537101</v>
      </c>
      <c r="M334" s="18">
        <v>0.34869977831840498</v>
      </c>
    </row>
    <row r="335" spans="1:13" x14ac:dyDescent="0.2">
      <c r="A335" s="6" t="s">
        <v>962</v>
      </c>
      <c r="B335" s="6">
        <v>334</v>
      </c>
      <c r="C335" s="24">
        <v>6</v>
      </c>
      <c r="D335" s="24" t="s">
        <v>2118</v>
      </c>
      <c r="E335" s="25">
        <v>0.625</v>
      </c>
      <c r="F335" s="25">
        <v>0.76700000000000002</v>
      </c>
      <c r="G335" s="25">
        <v>0.76700000000000002</v>
      </c>
      <c r="H335" s="25">
        <v>0.54600000000000004</v>
      </c>
      <c r="I335" s="25">
        <v>0.54600000000000004</v>
      </c>
      <c r="J335" s="25">
        <v>0.48799999999999999</v>
      </c>
      <c r="K335" s="25">
        <v>0.48799999999999999</v>
      </c>
      <c r="L335" s="18">
        <v>0.327529847621918</v>
      </c>
      <c r="M335" s="18">
        <v>0.327529847621918</v>
      </c>
    </row>
    <row r="336" spans="1:13" x14ac:dyDescent="0.2">
      <c r="A336" s="6" t="s">
        <v>962</v>
      </c>
      <c r="B336" s="6">
        <v>335</v>
      </c>
      <c r="C336" s="24">
        <v>6</v>
      </c>
      <c r="D336" s="24" t="s">
        <v>2119</v>
      </c>
      <c r="E336" s="25">
        <v>0.53500000000000003</v>
      </c>
      <c r="F336" s="25">
        <v>0.78700000000000003</v>
      </c>
      <c r="G336" s="25">
        <v>0</v>
      </c>
      <c r="H336" s="25">
        <v>0.45200000000000001</v>
      </c>
      <c r="I336" s="25">
        <v>0.71299999999999997</v>
      </c>
      <c r="J336" s="25">
        <v>0.44800000000000001</v>
      </c>
      <c r="K336" s="25">
        <v>0</v>
      </c>
      <c r="L336" s="18">
        <v>0.26501280069351202</v>
      </c>
      <c r="M336" s="18">
        <v>0.81865370273590099</v>
      </c>
    </row>
    <row r="337" spans="1:13" x14ac:dyDescent="0.2">
      <c r="A337" s="6" t="s">
        <v>962</v>
      </c>
      <c r="B337" s="6">
        <v>336</v>
      </c>
      <c r="C337" s="24">
        <v>7</v>
      </c>
      <c r="D337" s="24" t="s">
        <v>2118</v>
      </c>
      <c r="E337" s="25">
        <v>0.66800000000000004</v>
      </c>
      <c r="F337" s="25">
        <v>0.72199999999999998</v>
      </c>
      <c r="G337" s="25">
        <v>0</v>
      </c>
      <c r="H337" s="25">
        <v>0.63300000000000001</v>
      </c>
      <c r="I337" s="25">
        <v>0.77600000000000002</v>
      </c>
      <c r="J337" s="25">
        <v>0.46300000000000002</v>
      </c>
      <c r="K337" s="25">
        <v>0</v>
      </c>
      <c r="L337" s="18">
        <v>0.25392943620681802</v>
      </c>
      <c r="M337" s="18">
        <v>0.88742244243621804</v>
      </c>
    </row>
    <row r="338" spans="1:13" x14ac:dyDescent="0.2">
      <c r="A338" s="6" t="s">
        <v>962</v>
      </c>
      <c r="B338" s="6">
        <v>337</v>
      </c>
      <c r="C338" s="24">
        <v>7</v>
      </c>
      <c r="D338" s="24" t="s">
        <v>2119</v>
      </c>
      <c r="E338" s="25">
        <v>0.57999999999999996</v>
      </c>
      <c r="F338" s="25">
        <v>0.51300000000000001</v>
      </c>
      <c r="G338" s="25">
        <v>0</v>
      </c>
      <c r="H338" s="25">
        <v>0.64</v>
      </c>
      <c r="I338" s="25">
        <v>0.77700000000000002</v>
      </c>
      <c r="J338" s="25">
        <v>0.38500000000000001</v>
      </c>
      <c r="K338" s="25">
        <v>0</v>
      </c>
      <c r="L338" s="18">
        <v>0.24113842844963099</v>
      </c>
      <c r="M338" s="18">
        <v>0.91741168498992898</v>
      </c>
    </row>
  </sheetData>
  <conditionalFormatting sqref="E3:K30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:K33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A2DC-69C3-3045-A597-ADC54D529C96}">
  <dimension ref="A1:M17"/>
  <sheetViews>
    <sheetView workbookViewId="0">
      <selection activeCell="L25" sqref="L25"/>
    </sheetView>
  </sheetViews>
  <sheetFormatPr baseColWidth="10" defaultRowHeight="16" x14ac:dyDescent="0.2"/>
  <cols>
    <col min="1" max="1" width="7.33203125" style="1" bestFit="1" customWidth="1"/>
    <col min="2" max="2" width="5.5" style="1" bestFit="1" customWidth="1"/>
    <col min="3" max="3" width="4.6640625" style="1" bestFit="1" customWidth="1"/>
    <col min="4" max="4" width="11.5" style="1" bestFit="1" customWidth="1"/>
    <col min="5" max="5" width="8.83203125" style="1" bestFit="1" customWidth="1"/>
    <col min="6" max="6" width="13.6640625" style="1" bestFit="1" customWidth="1"/>
    <col min="7" max="7" width="12.5" style="1" bestFit="1" customWidth="1"/>
    <col min="8" max="8" width="16.6640625" style="1" bestFit="1" customWidth="1"/>
    <col min="9" max="9" width="15.33203125" style="1" bestFit="1" customWidth="1"/>
    <col min="10" max="10" width="10.5" style="1" bestFit="1" customWidth="1"/>
    <col min="11" max="11" width="9.33203125" style="1" bestFit="1" customWidth="1"/>
    <col min="12" max="12" width="12.5" style="1" bestFit="1" customWidth="1"/>
    <col min="13" max="13" width="11.33203125" style="1" bestFit="1" customWidth="1"/>
    <col min="14" max="16384" width="10.83203125" style="1"/>
  </cols>
  <sheetData>
    <row r="1" spans="1:13" x14ac:dyDescent="0.2">
      <c r="A1" s="48" t="s">
        <v>1430</v>
      </c>
      <c r="B1" s="48" t="s">
        <v>1705</v>
      </c>
      <c r="C1" s="48" t="s">
        <v>1998</v>
      </c>
      <c r="D1" s="48" t="s">
        <v>1999</v>
      </c>
      <c r="E1" s="48" t="s">
        <v>2000</v>
      </c>
      <c r="F1" s="48" t="s">
        <v>2001</v>
      </c>
      <c r="G1" s="48" t="s">
        <v>2002</v>
      </c>
      <c r="H1" s="48" t="s">
        <v>2003</v>
      </c>
      <c r="I1" s="48" t="s">
        <v>2004</v>
      </c>
      <c r="J1" s="48" t="s">
        <v>2005</v>
      </c>
      <c r="K1" s="48" t="s">
        <v>2006</v>
      </c>
      <c r="L1" s="48" t="s">
        <v>2007</v>
      </c>
      <c r="M1" s="48" t="s">
        <v>2008</v>
      </c>
    </row>
    <row r="2" spans="1:13" x14ac:dyDescent="0.2">
      <c r="A2" s="6" t="s">
        <v>962</v>
      </c>
      <c r="B2" s="30">
        <v>141</v>
      </c>
      <c r="C2" s="24">
        <v>0</v>
      </c>
      <c r="D2" s="24" t="s">
        <v>2010</v>
      </c>
      <c r="E2" s="19">
        <v>0.86099999999999999</v>
      </c>
      <c r="F2" s="19">
        <v>0.84699999999999998</v>
      </c>
      <c r="G2" s="19">
        <v>0.873</v>
      </c>
      <c r="H2" s="19">
        <v>0.77500000000000002</v>
      </c>
      <c r="I2" s="19">
        <v>0.77</v>
      </c>
      <c r="J2" s="19">
        <v>0.78</v>
      </c>
      <c r="K2" s="19">
        <v>0.78100000000000003</v>
      </c>
      <c r="L2" s="18">
        <v>0.54685339331626903</v>
      </c>
      <c r="M2" s="18">
        <v>0.51434463262557995</v>
      </c>
    </row>
    <row r="3" spans="1:13" ht="17" thickBot="1" x14ac:dyDescent="0.25">
      <c r="A3" s="6" t="s">
        <v>2034</v>
      </c>
      <c r="B3" s="30">
        <v>5</v>
      </c>
      <c r="C3" s="17">
        <v>0</v>
      </c>
      <c r="D3" s="17" t="s">
        <v>2010</v>
      </c>
      <c r="E3" s="19">
        <v>0.91800000000000004</v>
      </c>
      <c r="F3" s="19">
        <v>0.88500000000000001</v>
      </c>
      <c r="G3" s="19">
        <v>0.93700000000000006</v>
      </c>
      <c r="H3" s="19">
        <v>0.84199999999999997</v>
      </c>
      <c r="I3" s="19">
        <v>0.83599999999999997</v>
      </c>
      <c r="J3" s="19">
        <v>0.85699999999999998</v>
      </c>
      <c r="K3" s="19">
        <v>0.86</v>
      </c>
      <c r="L3" s="18">
        <v>0.54595217108726501</v>
      </c>
      <c r="M3" s="23">
        <v>0.44905276596546201</v>
      </c>
    </row>
    <row r="4" spans="1:13" x14ac:dyDescent="0.2">
      <c r="A4" s="31" t="s">
        <v>962</v>
      </c>
      <c r="B4" s="32">
        <v>156</v>
      </c>
      <c r="C4" s="49">
        <v>1</v>
      </c>
      <c r="D4" s="49" t="s">
        <v>985</v>
      </c>
      <c r="E4" s="50">
        <v>0.94099999999999995</v>
      </c>
      <c r="F4" s="50">
        <v>0.97899999999999998</v>
      </c>
      <c r="G4" s="50">
        <v>0.99399999999999999</v>
      </c>
      <c r="H4" s="50">
        <v>0.94899999999999995</v>
      </c>
      <c r="I4" s="50">
        <v>0.95499999999999996</v>
      </c>
      <c r="J4" s="50">
        <v>0.96699999999999997</v>
      </c>
      <c r="K4" s="50">
        <v>0.97099999999999997</v>
      </c>
      <c r="L4" s="60">
        <v>0.34307181835174599</v>
      </c>
      <c r="M4" s="52">
        <v>0.15647366642951999</v>
      </c>
    </row>
    <row r="5" spans="1:13" ht="17" thickBot="1" x14ac:dyDescent="0.25">
      <c r="A5" s="34" t="s">
        <v>2034</v>
      </c>
      <c r="B5" s="35">
        <v>20</v>
      </c>
      <c r="C5" s="53">
        <v>1</v>
      </c>
      <c r="D5" s="53" t="s">
        <v>985</v>
      </c>
      <c r="E5" s="54">
        <v>0.97599999999999998</v>
      </c>
      <c r="F5" s="54">
        <v>0.94499999999999995</v>
      </c>
      <c r="G5" s="54">
        <v>0.96799999999999997</v>
      </c>
      <c r="H5" s="54">
        <v>0.93200000000000005</v>
      </c>
      <c r="I5" s="54">
        <v>0.93500000000000005</v>
      </c>
      <c r="J5" s="54">
        <v>0.94699999999999995</v>
      </c>
      <c r="K5" s="54">
        <v>0.95</v>
      </c>
      <c r="L5" s="55">
        <v>0.70616495609283503</v>
      </c>
      <c r="M5" s="56">
        <v>0.61367428302764904</v>
      </c>
    </row>
    <row r="6" spans="1:13" x14ac:dyDescent="0.2">
      <c r="A6" s="6" t="s">
        <v>962</v>
      </c>
      <c r="B6" s="30">
        <v>173</v>
      </c>
      <c r="C6" s="24">
        <v>2</v>
      </c>
      <c r="D6" s="24" t="s">
        <v>985</v>
      </c>
      <c r="E6" s="19">
        <v>0.89300000000000002</v>
      </c>
      <c r="F6" s="19">
        <v>0.92400000000000004</v>
      </c>
      <c r="G6" s="19">
        <v>0.88</v>
      </c>
      <c r="H6" s="19">
        <v>0.79600000000000004</v>
      </c>
      <c r="I6" s="19">
        <v>0.80700000000000005</v>
      </c>
      <c r="J6" s="19">
        <v>0.76900000000000002</v>
      </c>
      <c r="K6" s="19">
        <v>0.77100000000000002</v>
      </c>
      <c r="L6" s="18">
        <v>0.202015191316605</v>
      </c>
      <c r="M6" s="18">
        <v>0.30773445963859603</v>
      </c>
    </row>
    <row r="7" spans="1:13" ht="17" thickBot="1" x14ac:dyDescent="0.25">
      <c r="A7" s="6" t="s">
        <v>2034</v>
      </c>
      <c r="B7" s="30">
        <v>37</v>
      </c>
      <c r="C7" s="17">
        <v>2</v>
      </c>
      <c r="D7" s="17" t="s">
        <v>985</v>
      </c>
      <c r="E7" s="19">
        <v>0.97499999999999998</v>
      </c>
      <c r="F7" s="19">
        <v>0.94499999999999995</v>
      </c>
      <c r="G7" s="19">
        <v>0.88500000000000001</v>
      </c>
      <c r="H7" s="19">
        <v>0.91300000000000003</v>
      </c>
      <c r="I7" s="19">
        <v>0.92500000000000004</v>
      </c>
      <c r="J7" s="19">
        <v>0.874</v>
      </c>
      <c r="K7" s="19">
        <v>0.88300000000000001</v>
      </c>
      <c r="L7" s="23">
        <v>0.37679004669189498</v>
      </c>
      <c r="M7" s="18">
        <v>0.53453928232193004</v>
      </c>
    </row>
    <row r="8" spans="1:13" x14ac:dyDescent="0.2">
      <c r="A8" s="31" t="s">
        <v>962</v>
      </c>
      <c r="B8" s="32">
        <v>194</v>
      </c>
      <c r="C8" s="57">
        <v>3</v>
      </c>
      <c r="D8" s="57" t="s">
        <v>2012</v>
      </c>
      <c r="E8" s="50">
        <v>0.89600000000000002</v>
      </c>
      <c r="F8" s="50">
        <v>0.81200000000000006</v>
      </c>
      <c r="G8" s="50">
        <v>0.67900000000000005</v>
      </c>
      <c r="H8" s="50">
        <v>0.79200000000000004</v>
      </c>
      <c r="I8" s="50">
        <v>0.84799999999999998</v>
      </c>
      <c r="J8" s="50">
        <v>0.68200000000000005</v>
      </c>
      <c r="K8" s="50">
        <v>0.71099999999999997</v>
      </c>
      <c r="L8" s="60">
        <v>0.27436754107475297</v>
      </c>
      <c r="M8" s="52">
        <v>0.36580286423365299</v>
      </c>
    </row>
    <row r="9" spans="1:13" ht="17" thickBot="1" x14ac:dyDescent="0.25">
      <c r="A9" s="34" t="s">
        <v>2034</v>
      </c>
      <c r="B9" s="35">
        <v>58</v>
      </c>
      <c r="C9" s="58">
        <v>3</v>
      </c>
      <c r="D9" s="58" t="s">
        <v>2012</v>
      </c>
      <c r="E9" s="54">
        <v>0.96</v>
      </c>
      <c r="F9" s="54">
        <v>0.93</v>
      </c>
      <c r="G9" s="54">
        <v>0.877</v>
      </c>
      <c r="H9" s="54">
        <v>0.89500000000000002</v>
      </c>
      <c r="I9" s="54">
        <v>0.91700000000000004</v>
      </c>
      <c r="J9" s="54">
        <v>0.80800000000000005</v>
      </c>
      <c r="K9" s="54">
        <v>0.83499999999999996</v>
      </c>
      <c r="L9" s="55">
        <v>0.29350833098093698</v>
      </c>
      <c r="M9" s="56">
        <v>0.357380415002505</v>
      </c>
    </row>
    <row r="10" spans="1:13" x14ac:dyDescent="0.2">
      <c r="A10" s="6" t="s">
        <v>2034</v>
      </c>
      <c r="B10" s="30">
        <v>73</v>
      </c>
      <c r="C10" s="17">
        <v>4</v>
      </c>
      <c r="D10" s="17" t="s">
        <v>2010</v>
      </c>
      <c r="E10" s="19">
        <v>0.94599999999999995</v>
      </c>
      <c r="F10" s="19">
        <v>0.91400000000000003</v>
      </c>
      <c r="G10" s="19">
        <v>0.93799999999999994</v>
      </c>
      <c r="H10" s="19">
        <v>0.877</v>
      </c>
      <c r="I10" s="19">
        <v>0.876</v>
      </c>
      <c r="J10" s="19">
        <v>0.88700000000000001</v>
      </c>
      <c r="K10" s="19">
        <v>0.88900000000000001</v>
      </c>
      <c r="L10" s="18">
        <v>0.53240679204464003</v>
      </c>
      <c r="M10" s="18">
        <v>0.49663867056369798</v>
      </c>
    </row>
    <row r="11" spans="1:13" ht="17" thickBot="1" x14ac:dyDescent="0.25">
      <c r="A11" s="6" t="s">
        <v>962</v>
      </c>
      <c r="B11" s="30">
        <v>209</v>
      </c>
      <c r="C11" s="24">
        <v>4</v>
      </c>
      <c r="D11" s="24" t="s">
        <v>2010</v>
      </c>
      <c r="E11" s="19">
        <v>0.92300000000000004</v>
      </c>
      <c r="F11" s="19">
        <v>0.82899999999999996</v>
      </c>
      <c r="G11" s="19">
        <v>0.83399999999999996</v>
      </c>
      <c r="H11" s="19">
        <v>0.83799999999999997</v>
      </c>
      <c r="I11" s="19">
        <v>0.83799999999999997</v>
      </c>
      <c r="J11" s="19">
        <v>0.85699999999999998</v>
      </c>
      <c r="K11" s="19">
        <v>0.85799999999999998</v>
      </c>
      <c r="L11" s="18">
        <v>0.59617272019386303</v>
      </c>
      <c r="M11" s="23">
        <v>0.592719227075577</v>
      </c>
    </row>
    <row r="12" spans="1:13" x14ac:dyDescent="0.2">
      <c r="A12" s="31" t="s">
        <v>962</v>
      </c>
      <c r="B12" s="32">
        <v>225</v>
      </c>
      <c r="C12" s="57">
        <v>5</v>
      </c>
      <c r="D12" s="57" t="s">
        <v>2009</v>
      </c>
      <c r="E12" s="50">
        <v>0.86699999999999999</v>
      </c>
      <c r="F12" s="50">
        <v>0.90100000000000002</v>
      </c>
      <c r="G12" s="50">
        <v>0.28199999999999997</v>
      </c>
      <c r="H12" s="50">
        <v>0.70599999999999996</v>
      </c>
      <c r="I12" s="50">
        <v>0.94899999999999995</v>
      </c>
      <c r="J12" s="50">
        <v>0.28999999999999998</v>
      </c>
      <c r="K12" s="50">
        <v>0.42599999999999999</v>
      </c>
      <c r="L12" s="51">
        <v>0.122703580651432</v>
      </c>
      <c r="M12" s="52">
        <v>0.61758816242217995</v>
      </c>
    </row>
    <row r="13" spans="1:13" ht="17" thickBot="1" x14ac:dyDescent="0.25">
      <c r="A13" s="34" t="s">
        <v>2034</v>
      </c>
      <c r="B13" s="35">
        <v>89</v>
      </c>
      <c r="C13" s="58">
        <v>5</v>
      </c>
      <c r="D13" s="58" t="s">
        <v>2009</v>
      </c>
      <c r="E13" s="54">
        <v>0.98499999999999999</v>
      </c>
      <c r="F13" s="54">
        <v>0.95799999999999996</v>
      </c>
      <c r="G13" s="54">
        <v>0.89800000000000002</v>
      </c>
      <c r="H13" s="54">
        <v>0.94899999999999995</v>
      </c>
      <c r="I13" s="54">
        <v>0.95599999999999996</v>
      </c>
      <c r="J13" s="54">
        <v>0.88400000000000001</v>
      </c>
      <c r="K13" s="54">
        <v>0.89200000000000002</v>
      </c>
      <c r="L13" s="61">
        <v>0.335767522454262</v>
      </c>
      <c r="M13" s="56">
        <v>0.39244166016578702</v>
      </c>
    </row>
    <row r="14" spans="1:13" x14ac:dyDescent="0.2">
      <c r="A14" s="31" t="s">
        <v>962</v>
      </c>
      <c r="B14" s="32">
        <v>243</v>
      </c>
      <c r="C14" s="57">
        <v>6</v>
      </c>
      <c r="D14" s="57" t="s">
        <v>2010</v>
      </c>
      <c r="E14" s="50">
        <v>0.65300000000000002</v>
      </c>
      <c r="F14" s="50">
        <v>0.58499999999999996</v>
      </c>
      <c r="G14" s="50">
        <v>0.87</v>
      </c>
      <c r="H14" s="50">
        <v>0.63200000000000001</v>
      </c>
      <c r="I14" s="50">
        <v>0.48499999999999999</v>
      </c>
      <c r="J14" s="50">
        <v>0.47199999999999998</v>
      </c>
      <c r="K14" s="50">
        <v>0.48799999999999999</v>
      </c>
      <c r="L14" s="51">
        <v>0.41591352224349998</v>
      </c>
      <c r="M14" s="59">
        <v>0.26063477247953398</v>
      </c>
    </row>
    <row r="15" spans="1:13" ht="17" thickBot="1" x14ac:dyDescent="0.25">
      <c r="A15" s="34" t="s">
        <v>2034</v>
      </c>
      <c r="B15" s="35">
        <v>107</v>
      </c>
      <c r="C15" s="58">
        <v>6</v>
      </c>
      <c r="D15" s="58" t="s">
        <v>2010</v>
      </c>
      <c r="E15" s="54">
        <v>0.84499999999999997</v>
      </c>
      <c r="F15" s="54">
        <v>0.76300000000000001</v>
      </c>
      <c r="G15" s="54">
        <v>0.755</v>
      </c>
      <c r="H15" s="54">
        <v>0.77400000000000002</v>
      </c>
      <c r="I15" s="54">
        <v>0.77600000000000002</v>
      </c>
      <c r="J15" s="54">
        <v>0.68500000000000005</v>
      </c>
      <c r="K15" s="54">
        <v>0.68500000000000005</v>
      </c>
      <c r="L15" s="55">
        <v>0.40456393361091603</v>
      </c>
      <c r="M15" s="56">
        <v>0.40832243859767903</v>
      </c>
    </row>
    <row r="16" spans="1:13" x14ac:dyDescent="0.2">
      <c r="A16" s="6" t="s">
        <v>962</v>
      </c>
      <c r="B16" s="30">
        <v>260</v>
      </c>
      <c r="C16" s="24">
        <v>7</v>
      </c>
      <c r="D16" s="24" t="s">
        <v>2010</v>
      </c>
      <c r="E16" s="19">
        <v>0.67700000000000005</v>
      </c>
      <c r="F16" s="19">
        <v>0.77400000000000002</v>
      </c>
      <c r="G16" s="19">
        <v>0.77400000000000002</v>
      </c>
      <c r="H16" s="19">
        <v>0.59499999999999997</v>
      </c>
      <c r="I16" s="19">
        <v>0.59499999999999997</v>
      </c>
      <c r="J16" s="19">
        <v>0.45500000000000002</v>
      </c>
      <c r="K16" s="19">
        <v>0.45500000000000002</v>
      </c>
      <c r="L16" s="18">
        <v>0.22325741499662399</v>
      </c>
      <c r="M16" s="23">
        <v>0.22325741499662399</v>
      </c>
    </row>
    <row r="17" spans="1:13" x14ac:dyDescent="0.2">
      <c r="A17" s="6" t="s">
        <v>2034</v>
      </c>
      <c r="B17" s="30">
        <v>124</v>
      </c>
      <c r="C17" s="17">
        <v>7</v>
      </c>
      <c r="D17" s="17" t="s">
        <v>2010</v>
      </c>
      <c r="E17" s="19">
        <v>0.878</v>
      </c>
      <c r="F17" s="19">
        <v>0.78700000000000003</v>
      </c>
      <c r="G17" s="19">
        <v>0.63600000000000001</v>
      </c>
      <c r="H17" s="19">
        <v>0.79</v>
      </c>
      <c r="I17" s="19">
        <v>0.85599999999999998</v>
      </c>
      <c r="J17" s="19">
        <v>0.64</v>
      </c>
      <c r="K17" s="19">
        <v>0.67700000000000005</v>
      </c>
      <c r="L17" s="18">
        <v>0.27681992948055301</v>
      </c>
      <c r="M17" s="18">
        <v>0.35255311429500602</v>
      </c>
    </row>
  </sheetData>
  <conditionalFormatting sqref="E4:K5 E8:K9 E12:K15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7:K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6:K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K5 E8:K9 E12:K17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:K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K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K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K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K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0:K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K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BB85-8796-0445-9F2D-4C8668D4DAE1}">
  <sheetPr filterMode="1"/>
  <dimension ref="A1:K209"/>
  <sheetViews>
    <sheetView topLeftCell="A149" zoomScale="101" workbookViewId="0">
      <selection activeCell="A166" sqref="A166:A209"/>
    </sheetView>
  </sheetViews>
  <sheetFormatPr baseColWidth="10" defaultRowHeight="16" x14ac:dyDescent="0.2"/>
  <cols>
    <col min="1" max="1" width="14" bestFit="1" customWidth="1"/>
    <col min="2" max="2" width="11" bestFit="1" customWidth="1"/>
    <col min="3" max="3" width="9" bestFit="1" customWidth="1"/>
    <col min="4" max="4" width="19.83203125" bestFit="1" customWidth="1"/>
    <col min="5" max="9" width="19.83203125" customWidth="1"/>
    <col min="12" max="12" width="8.33203125" bestFit="1" customWidth="1"/>
  </cols>
  <sheetData>
    <row r="1" spans="1:11" x14ac:dyDescent="0.2">
      <c r="A1" s="92" t="s">
        <v>955</v>
      </c>
      <c r="B1" s="92" t="s">
        <v>2076</v>
      </c>
      <c r="C1" s="92" t="s">
        <v>2580</v>
      </c>
      <c r="D1" s="92" t="s">
        <v>2078</v>
      </c>
      <c r="E1" s="140" t="s">
        <v>2593</v>
      </c>
      <c r="F1" s="140" t="s">
        <v>2592</v>
      </c>
      <c r="G1" s="140" t="s">
        <v>152</v>
      </c>
      <c r="H1" s="140" t="s">
        <v>153</v>
      </c>
      <c r="I1" s="140" t="s">
        <v>2594</v>
      </c>
      <c r="J1" s="140" t="s">
        <v>152</v>
      </c>
      <c r="K1" s="140" t="s">
        <v>153</v>
      </c>
    </row>
    <row r="2" spans="1:11" x14ac:dyDescent="0.2">
      <c r="A2" s="65">
        <v>38</v>
      </c>
      <c r="B2" s="141">
        <v>7569</v>
      </c>
      <c r="C2" s="141">
        <v>7569</v>
      </c>
      <c r="D2" s="141">
        <v>7569</v>
      </c>
      <c r="E2" s="106">
        <f>(B2-C2)/B2</f>
        <v>0</v>
      </c>
      <c r="F2" s="106">
        <f>(B2-D2)/B2</f>
        <v>0</v>
      </c>
      <c r="G2" s="64">
        <f>IF(E2&lt;=0.01,1,0)</f>
        <v>1</v>
      </c>
      <c r="H2" s="64">
        <f>IF(F2&lt;=0.01,1,0)</f>
        <v>1</v>
      </c>
      <c r="I2" s="64">
        <f>SUM(G2:H2)</f>
        <v>2</v>
      </c>
      <c r="J2">
        <f>RSQ(B2:B209,C2:C209)</f>
        <v>0.99787164643613102</v>
      </c>
      <c r="K2">
        <f>RSQ(B2:B209,D2:D209)</f>
        <v>0.98918753823278416</v>
      </c>
    </row>
    <row r="3" spans="1:11" x14ac:dyDescent="0.2">
      <c r="A3" s="65">
        <v>39</v>
      </c>
      <c r="B3" s="141">
        <v>6434</v>
      </c>
      <c r="C3" s="141">
        <v>6458</v>
      </c>
      <c r="D3" s="141">
        <v>6683</v>
      </c>
      <c r="E3" s="106">
        <f t="shared" ref="E3:E66" si="0">(B3-C3)/B3</f>
        <v>-3.7301834006838669E-3</v>
      </c>
      <c r="F3" s="106">
        <f t="shared" ref="F3:F66" si="1">(B3-D3)/B3</f>
        <v>-3.870065278209512E-2</v>
      </c>
      <c r="G3" s="64">
        <f t="shared" ref="G3:G66" si="2">IF(E3&lt;=0.01,1,0)</f>
        <v>1</v>
      </c>
      <c r="H3" s="64">
        <f t="shared" ref="H3:H66" si="3">IF(F3&lt;=0.01,1,0)</f>
        <v>1</v>
      </c>
      <c r="I3" s="64">
        <f t="shared" ref="I3:I66" si="4">SUM(G3:H3)</f>
        <v>2</v>
      </c>
    </row>
    <row r="4" spans="1:11" x14ac:dyDescent="0.2">
      <c r="A4" s="65">
        <v>40</v>
      </c>
      <c r="B4" s="141">
        <v>7294</v>
      </c>
      <c r="C4" s="141">
        <v>7676</v>
      </c>
      <c r="D4" s="141">
        <v>7450</v>
      </c>
      <c r="E4" s="106">
        <f t="shared" si="0"/>
        <v>-5.2371812448587879E-2</v>
      </c>
      <c r="F4" s="106">
        <f t="shared" si="1"/>
        <v>-2.1387441732931178E-2</v>
      </c>
      <c r="G4" s="64">
        <f t="shared" si="2"/>
        <v>1</v>
      </c>
      <c r="H4" s="64">
        <f t="shared" si="3"/>
        <v>1</v>
      </c>
      <c r="I4" s="64">
        <f t="shared" si="4"/>
        <v>2</v>
      </c>
    </row>
    <row r="5" spans="1:11" x14ac:dyDescent="0.2">
      <c r="A5" s="65">
        <v>41</v>
      </c>
      <c r="B5" s="141">
        <v>7877</v>
      </c>
      <c r="C5" s="141">
        <v>8067</v>
      </c>
      <c r="D5" s="141">
        <v>7971</v>
      </c>
      <c r="E5" s="106">
        <f t="shared" si="0"/>
        <v>-2.4120858194744191E-2</v>
      </c>
      <c r="F5" s="106">
        <f t="shared" si="1"/>
        <v>-1.19334772121366E-2</v>
      </c>
      <c r="G5" s="64">
        <f t="shared" si="2"/>
        <v>1</v>
      </c>
      <c r="H5" s="64">
        <f t="shared" si="3"/>
        <v>1</v>
      </c>
      <c r="I5" s="64">
        <f t="shared" si="4"/>
        <v>2</v>
      </c>
    </row>
    <row r="6" spans="1:11" x14ac:dyDescent="0.2">
      <c r="A6" s="65">
        <v>42</v>
      </c>
      <c r="B6" s="141">
        <v>7337</v>
      </c>
      <c r="C6" s="141">
        <v>7409</v>
      </c>
      <c r="D6" s="141">
        <v>7627</v>
      </c>
      <c r="E6" s="106">
        <f t="shared" si="0"/>
        <v>-9.8132751805915224E-3</v>
      </c>
      <c r="F6" s="106">
        <f t="shared" si="1"/>
        <v>-3.9525691699604744E-2</v>
      </c>
      <c r="G6" s="64">
        <f t="shared" si="2"/>
        <v>1</v>
      </c>
      <c r="H6" s="64">
        <f t="shared" si="3"/>
        <v>1</v>
      </c>
      <c r="I6" s="64">
        <f t="shared" si="4"/>
        <v>2</v>
      </c>
    </row>
    <row r="7" spans="1:11" x14ac:dyDescent="0.2">
      <c r="A7" s="65">
        <v>43</v>
      </c>
      <c r="B7" s="141">
        <v>7303</v>
      </c>
      <c r="C7" s="141">
        <v>7317</v>
      </c>
      <c r="D7" s="141">
        <v>7307</v>
      </c>
      <c r="E7" s="106">
        <f t="shared" si="0"/>
        <v>-1.9170204025742846E-3</v>
      </c>
      <c r="F7" s="106">
        <f t="shared" si="1"/>
        <v>-5.4772011502122412E-4</v>
      </c>
      <c r="G7" s="64">
        <f t="shared" si="2"/>
        <v>1</v>
      </c>
      <c r="H7" s="64">
        <f t="shared" si="3"/>
        <v>1</v>
      </c>
      <c r="I7" s="64">
        <f t="shared" si="4"/>
        <v>2</v>
      </c>
    </row>
    <row r="8" spans="1:11" x14ac:dyDescent="0.2">
      <c r="A8" s="65">
        <v>44</v>
      </c>
      <c r="B8" s="141">
        <v>8246</v>
      </c>
      <c r="C8" s="141">
        <v>8278</v>
      </c>
      <c r="D8" s="141">
        <v>8910</v>
      </c>
      <c r="E8" s="106">
        <f t="shared" si="0"/>
        <v>-3.8806694154741692E-3</v>
      </c>
      <c r="F8" s="106">
        <f t="shared" si="1"/>
        <v>-8.0523890371089007E-2</v>
      </c>
      <c r="G8" s="64">
        <f t="shared" si="2"/>
        <v>1</v>
      </c>
      <c r="H8" s="64">
        <f t="shared" si="3"/>
        <v>1</v>
      </c>
      <c r="I8" s="64">
        <f t="shared" si="4"/>
        <v>2</v>
      </c>
    </row>
    <row r="9" spans="1:11" x14ac:dyDescent="0.2">
      <c r="A9" s="65">
        <v>46</v>
      </c>
      <c r="B9" s="141">
        <v>7532</v>
      </c>
      <c r="C9" s="141">
        <v>7692</v>
      </c>
      <c r="D9" s="141">
        <v>8447.5</v>
      </c>
      <c r="E9" s="106">
        <f t="shared" si="0"/>
        <v>-2.1242697822623474E-2</v>
      </c>
      <c r="F9" s="106">
        <f t="shared" si="1"/>
        <v>-0.12154806160382368</v>
      </c>
      <c r="G9" s="64">
        <f t="shared" si="2"/>
        <v>1</v>
      </c>
      <c r="H9" s="64">
        <f t="shared" si="3"/>
        <v>1</v>
      </c>
      <c r="I9" s="64">
        <f t="shared" si="4"/>
        <v>2</v>
      </c>
    </row>
    <row r="10" spans="1:11" x14ac:dyDescent="0.2">
      <c r="A10" s="65">
        <v>47</v>
      </c>
      <c r="B10" s="141">
        <v>8187</v>
      </c>
      <c r="C10" s="141">
        <v>8386</v>
      </c>
      <c r="D10" s="141">
        <v>8291.56</v>
      </c>
      <c r="E10" s="106">
        <f t="shared" si="0"/>
        <v>-2.4306827897886893E-2</v>
      </c>
      <c r="F10" s="106">
        <f t="shared" si="1"/>
        <v>-1.2771466959814277E-2</v>
      </c>
      <c r="G10" s="64">
        <f t="shared" si="2"/>
        <v>1</v>
      </c>
      <c r="H10" s="64">
        <f t="shared" si="3"/>
        <v>1</v>
      </c>
      <c r="I10" s="64">
        <f t="shared" si="4"/>
        <v>2</v>
      </c>
    </row>
    <row r="11" spans="1:11" x14ac:dyDescent="0.2">
      <c r="A11" s="65">
        <v>48</v>
      </c>
      <c r="B11" s="141">
        <v>7807</v>
      </c>
      <c r="C11" s="141">
        <v>7896.78</v>
      </c>
      <c r="D11" s="141">
        <v>7946</v>
      </c>
      <c r="E11" s="106">
        <f t="shared" si="0"/>
        <v>-1.1499935954912225E-2</v>
      </c>
      <c r="F11" s="106">
        <f t="shared" si="1"/>
        <v>-1.7804534392212117E-2</v>
      </c>
      <c r="G11" s="64">
        <f t="shared" si="2"/>
        <v>1</v>
      </c>
      <c r="H11" s="64">
        <f t="shared" si="3"/>
        <v>1</v>
      </c>
      <c r="I11" s="64">
        <f t="shared" si="4"/>
        <v>2</v>
      </c>
    </row>
    <row r="12" spans="1:11" x14ac:dyDescent="0.2">
      <c r="A12" s="65">
        <v>49</v>
      </c>
      <c r="B12" s="141">
        <v>7724</v>
      </c>
      <c r="C12" s="141">
        <v>7793</v>
      </c>
      <c r="D12" s="141">
        <v>7797</v>
      </c>
      <c r="E12" s="106">
        <f t="shared" si="0"/>
        <v>-8.9331952356292085E-3</v>
      </c>
      <c r="F12" s="106">
        <f t="shared" si="1"/>
        <v>-9.4510616261004668E-3</v>
      </c>
      <c r="G12" s="64">
        <f t="shared" si="2"/>
        <v>1</v>
      </c>
      <c r="H12" s="64">
        <f t="shared" si="3"/>
        <v>1</v>
      </c>
      <c r="I12" s="64">
        <f t="shared" si="4"/>
        <v>2</v>
      </c>
    </row>
    <row r="13" spans="1:11" x14ac:dyDescent="0.2">
      <c r="A13" s="65">
        <v>87</v>
      </c>
      <c r="B13" s="141">
        <v>548</v>
      </c>
      <c r="C13" s="141">
        <v>550</v>
      </c>
      <c r="D13" s="141">
        <v>561</v>
      </c>
      <c r="E13" s="106">
        <f t="shared" si="0"/>
        <v>-3.6496350364963502E-3</v>
      </c>
      <c r="F13" s="106">
        <f t="shared" si="1"/>
        <v>-2.3722627737226276E-2</v>
      </c>
      <c r="G13" s="64">
        <f t="shared" si="2"/>
        <v>1</v>
      </c>
      <c r="H13" s="64">
        <f t="shared" si="3"/>
        <v>1</v>
      </c>
      <c r="I13" s="64">
        <f t="shared" si="4"/>
        <v>2</v>
      </c>
    </row>
    <row r="14" spans="1:11" x14ac:dyDescent="0.2">
      <c r="A14" s="65">
        <v>88</v>
      </c>
      <c r="B14" s="141">
        <v>505</v>
      </c>
      <c r="C14" s="141">
        <v>506</v>
      </c>
      <c r="D14" s="141">
        <v>506</v>
      </c>
      <c r="E14" s="106">
        <f t="shared" si="0"/>
        <v>-1.9801980198019802E-3</v>
      </c>
      <c r="F14" s="106">
        <f t="shared" si="1"/>
        <v>-1.9801980198019802E-3</v>
      </c>
      <c r="G14" s="64">
        <f t="shared" si="2"/>
        <v>1</v>
      </c>
      <c r="H14" s="64">
        <f t="shared" si="3"/>
        <v>1</v>
      </c>
      <c r="I14" s="64">
        <f t="shared" si="4"/>
        <v>2</v>
      </c>
    </row>
    <row r="15" spans="1:11" x14ac:dyDescent="0.2">
      <c r="A15" s="65">
        <v>89</v>
      </c>
      <c r="B15" s="141">
        <v>599</v>
      </c>
      <c r="C15" s="141">
        <v>601</v>
      </c>
      <c r="D15" s="141">
        <v>600</v>
      </c>
      <c r="E15" s="106">
        <f t="shared" si="0"/>
        <v>-3.3388981636060101E-3</v>
      </c>
      <c r="F15" s="106">
        <f t="shared" si="1"/>
        <v>-1.6694490818030051E-3</v>
      </c>
      <c r="G15" s="64">
        <f t="shared" si="2"/>
        <v>1</v>
      </c>
      <c r="H15" s="64">
        <f t="shared" si="3"/>
        <v>1</v>
      </c>
      <c r="I15" s="64">
        <f t="shared" si="4"/>
        <v>2</v>
      </c>
    </row>
    <row r="16" spans="1:11" x14ac:dyDescent="0.2">
      <c r="A16" s="65">
        <v>90</v>
      </c>
      <c r="B16" s="141">
        <v>664</v>
      </c>
      <c r="C16" s="141">
        <v>679</v>
      </c>
      <c r="D16" s="141">
        <v>687</v>
      </c>
      <c r="E16" s="106">
        <f t="shared" si="0"/>
        <v>-2.2590361445783132E-2</v>
      </c>
      <c r="F16" s="106">
        <f t="shared" si="1"/>
        <v>-3.463855421686747E-2</v>
      </c>
      <c r="G16" s="64">
        <f t="shared" si="2"/>
        <v>1</v>
      </c>
      <c r="H16" s="64">
        <f t="shared" si="3"/>
        <v>1</v>
      </c>
      <c r="I16" s="64">
        <f t="shared" si="4"/>
        <v>2</v>
      </c>
    </row>
    <row r="17" spans="1:9" x14ac:dyDescent="0.2">
      <c r="A17" s="65">
        <v>91</v>
      </c>
      <c r="B17" s="141">
        <v>674</v>
      </c>
      <c r="C17" s="141">
        <v>685</v>
      </c>
      <c r="D17" s="141">
        <v>674</v>
      </c>
      <c r="E17" s="106">
        <f t="shared" si="0"/>
        <v>-1.6320474777448073E-2</v>
      </c>
      <c r="F17" s="106">
        <f t="shared" si="1"/>
        <v>0</v>
      </c>
      <c r="G17" s="64">
        <f t="shared" si="2"/>
        <v>1</v>
      </c>
      <c r="H17" s="64">
        <f t="shared" si="3"/>
        <v>1</v>
      </c>
      <c r="I17" s="64">
        <f t="shared" si="4"/>
        <v>2</v>
      </c>
    </row>
    <row r="18" spans="1:9" x14ac:dyDescent="0.2">
      <c r="A18" s="65">
        <v>93</v>
      </c>
      <c r="B18" s="141">
        <v>638</v>
      </c>
      <c r="C18" s="141">
        <v>638</v>
      </c>
      <c r="D18" s="141">
        <v>653</v>
      </c>
      <c r="E18" s="106">
        <f t="shared" si="0"/>
        <v>0</v>
      </c>
      <c r="F18" s="106">
        <f t="shared" si="1"/>
        <v>-2.3510971786833857E-2</v>
      </c>
      <c r="G18" s="64">
        <f t="shared" si="2"/>
        <v>1</v>
      </c>
      <c r="H18" s="64">
        <f t="shared" si="3"/>
        <v>1</v>
      </c>
      <c r="I18" s="64">
        <f t="shared" si="4"/>
        <v>2</v>
      </c>
    </row>
    <row r="19" spans="1:9" x14ac:dyDescent="0.2">
      <c r="A19" s="65">
        <v>94</v>
      </c>
      <c r="B19" s="141">
        <v>688</v>
      </c>
      <c r="C19" s="141">
        <v>688</v>
      </c>
      <c r="D19" s="141">
        <v>693</v>
      </c>
      <c r="E19" s="106">
        <f t="shared" si="0"/>
        <v>0</v>
      </c>
      <c r="F19" s="106">
        <f t="shared" si="1"/>
        <v>-7.2674418604651162E-3</v>
      </c>
      <c r="G19" s="64">
        <f t="shared" si="2"/>
        <v>1</v>
      </c>
      <c r="H19" s="64">
        <f t="shared" si="3"/>
        <v>1</v>
      </c>
      <c r="I19" s="64">
        <f t="shared" si="4"/>
        <v>2</v>
      </c>
    </row>
    <row r="20" spans="1:9" x14ac:dyDescent="0.2">
      <c r="A20" s="65">
        <v>96</v>
      </c>
      <c r="B20" s="141">
        <v>623</v>
      </c>
      <c r="C20" s="141">
        <v>623</v>
      </c>
      <c r="D20" s="141">
        <v>625</v>
      </c>
      <c r="E20" s="106">
        <f t="shared" si="0"/>
        <v>0</v>
      </c>
      <c r="F20" s="106">
        <f t="shared" si="1"/>
        <v>-3.2102728731942215E-3</v>
      </c>
      <c r="G20" s="64">
        <f t="shared" si="2"/>
        <v>1</v>
      </c>
      <c r="H20" s="64">
        <f t="shared" si="3"/>
        <v>1</v>
      </c>
      <c r="I20" s="64">
        <f t="shared" si="4"/>
        <v>2</v>
      </c>
    </row>
    <row r="21" spans="1:9" x14ac:dyDescent="0.2">
      <c r="A21" s="65">
        <v>97</v>
      </c>
      <c r="B21" s="141">
        <v>589</v>
      </c>
      <c r="C21" s="141">
        <v>600.66999999999996</v>
      </c>
      <c r="D21" s="141">
        <v>628</v>
      </c>
      <c r="E21" s="106">
        <f t="shared" si="0"/>
        <v>-1.9813242784380236E-2</v>
      </c>
      <c r="F21" s="106">
        <f t="shared" si="1"/>
        <v>-6.6213921901528014E-2</v>
      </c>
      <c r="G21" s="64">
        <f t="shared" si="2"/>
        <v>1</v>
      </c>
      <c r="H21" s="64">
        <f t="shared" si="3"/>
        <v>1</v>
      </c>
      <c r="I21" s="64">
        <f t="shared" si="4"/>
        <v>2</v>
      </c>
    </row>
    <row r="22" spans="1:9" x14ac:dyDescent="0.2">
      <c r="A22" s="65">
        <v>98</v>
      </c>
      <c r="B22" s="141">
        <v>563</v>
      </c>
      <c r="C22" s="141">
        <v>569</v>
      </c>
      <c r="D22" s="141">
        <v>563</v>
      </c>
      <c r="E22" s="106">
        <f t="shared" si="0"/>
        <v>-1.0657193605683837E-2</v>
      </c>
      <c r="F22" s="106">
        <f t="shared" si="1"/>
        <v>0</v>
      </c>
      <c r="G22" s="64">
        <f t="shared" si="2"/>
        <v>1</v>
      </c>
      <c r="H22" s="64">
        <f t="shared" si="3"/>
        <v>1</v>
      </c>
      <c r="I22" s="64">
        <f t="shared" si="4"/>
        <v>2</v>
      </c>
    </row>
    <row r="23" spans="1:9" x14ac:dyDescent="0.2">
      <c r="A23" s="65">
        <v>99</v>
      </c>
      <c r="B23" s="141">
        <v>661</v>
      </c>
      <c r="C23" s="141">
        <v>679</v>
      </c>
      <c r="D23" s="141">
        <v>678</v>
      </c>
      <c r="E23" s="106">
        <f t="shared" si="0"/>
        <v>-2.7231467473524961E-2</v>
      </c>
      <c r="F23" s="106">
        <f t="shared" si="1"/>
        <v>-2.5718608169440244E-2</v>
      </c>
      <c r="G23" s="64">
        <f t="shared" si="2"/>
        <v>1</v>
      </c>
      <c r="H23" s="64">
        <f t="shared" si="3"/>
        <v>1</v>
      </c>
      <c r="I23" s="64">
        <f t="shared" si="4"/>
        <v>2</v>
      </c>
    </row>
    <row r="24" spans="1:9" x14ac:dyDescent="0.2">
      <c r="A24" s="65">
        <v>136</v>
      </c>
      <c r="B24" s="141">
        <v>5369</v>
      </c>
      <c r="C24" s="141">
        <v>5428</v>
      </c>
      <c r="D24" s="141">
        <v>5544</v>
      </c>
      <c r="E24" s="106">
        <f t="shared" si="0"/>
        <v>-1.098901098901099E-2</v>
      </c>
      <c r="F24" s="106">
        <f t="shared" si="1"/>
        <v>-3.259452411994785E-2</v>
      </c>
      <c r="G24" s="64">
        <f t="shared" si="2"/>
        <v>1</v>
      </c>
      <c r="H24" s="64">
        <f t="shared" si="3"/>
        <v>1</v>
      </c>
      <c r="I24" s="64">
        <f t="shared" si="4"/>
        <v>2</v>
      </c>
    </row>
    <row r="25" spans="1:9" x14ac:dyDescent="0.2">
      <c r="A25" s="65">
        <v>142</v>
      </c>
      <c r="B25" s="141">
        <v>4330</v>
      </c>
      <c r="C25" s="141">
        <v>4330</v>
      </c>
      <c r="D25" s="141">
        <v>4365</v>
      </c>
      <c r="E25" s="106">
        <f t="shared" si="0"/>
        <v>0</v>
      </c>
      <c r="F25" s="106">
        <f t="shared" si="1"/>
        <v>-8.0831408775981529E-3</v>
      </c>
      <c r="G25" s="64">
        <f t="shared" si="2"/>
        <v>1</v>
      </c>
      <c r="H25" s="64">
        <f t="shared" si="3"/>
        <v>1</v>
      </c>
      <c r="I25" s="64">
        <f t="shared" si="4"/>
        <v>2</v>
      </c>
    </row>
    <row r="26" spans="1:9" x14ac:dyDescent="0.2">
      <c r="A26" s="65">
        <v>144</v>
      </c>
      <c r="B26" s="141">
        <v>4430</v>
      </c>
      <c r="C26" s="141">
        <v>4548</v>
      </c>
      <c r="D26" s="141">
        <v>4521</v>
      </c>
      <c r="E26" s="106">
        <f t="shared" si="0"/>
        <v>-2.6636568848758466E-2</v>
      </c>
      <c r="F26" s="106">
        <f t="shared" si="1"/>
        <v>-2.0541760722347629E-2</v>
      </c>
      <c r="G26" s="64">
        <f t="shared" si="2"/>
        <v>1</v>
      </c>
      <c r="H26" s="64">
        <f t="shared" si="3"/>
        <v>1</v>
      </c>
      <c r="I26" s="64">
        <f t="shared" si="4"/>
        <v>2</v>
      </c>
    </row>
    <row r="27" spans="1:9" x14ac:dyDescent="0.2">
      <c r="A27" s="65">
        <v>145</v>
      </c>
      <c r="B27" s="141">
        <v>6139</v>
      </c>
      <c r="C27" s="141">
        <v>6284</v>
      </c>
      <c r="D27" s="141">
        <v>6184</v>
      </c>
      <c r="E27" s="106">
        <f t="shared" si="0"/>
        <v>-2.3619482000325785E-2</v>
      </c>
      <c r="F27" s="106">
        <f t="shared" si="1"/>
        <v>-7.3301840690666231E-3</v>
      </c>
      <c r="G27" s="64">
        <f t="shared" si="2"/>
        <v>1</v>
      </c>
      <c r="H27" s="64">
        <f t="shared" si="3"/>
        <v>1</v>
      </c>
      <c r="I27" s="64">
        <f t="shared" si="4"/>
        <v>2</v>
      </c>
    </row>
    <row r="28" spans="1:9" x14ac:dyDescent="0.2">
      <c r="A28" s="65">
        <v>147</v>
      </c>
      <c r="B28" s="141">
        <v>5941</v>
      </c>
      <c r="C28" s="141">
        <v>6083</v>
      </c>
      <c r="D28" s="141">
        <v>6326</v>
      </c>
      <c r="E28" s="106">
        <f t="shared" si="0"/>
        <v>-2.3901700050496549E-2</v>
      </c>
      <c r="F28" s="106">
        <f t="shared" si="1"/>
        <v>-6.480390506648713E-2</v>
      </c>
      <c r="G28" s="64">
        <f t="shared" si="2"/>
        <v>1</v>
      </c>
      <c r="H28" s="64">
        <f t="shared" si="3"/>
        <v>1</v>
      </c>
      <c r="I28" s="64">
        <f t="shared" si="4"/>
        <v>2</v>
      </c>
    </row>
    <row r="29" spans="1:9" x14ac:dyDescent="0.2">
      <c r="A29" s="65">
        <v>148</v>
      </c>
      <c r="B29" s="141">
        <v>7268</v>
      </c>
      <c r="C29" s="141">
        <v>7297</v>
      </c>
      <c r="D29" s="141">
        <v>7393</v>
      </c>
      <c r="E29" s="106">
        <f t="shared" si="0"/>
        <v>-3.9900935608145295E-3</v>
      </c>
      <c r="F29" s="106">
        <f t="shared" si="1"/>
        <v>-1.7198679141441936E-2</v>
      </c>
      <c r="G29" s="64">
        <f t="shared" si="2"/>
        <v>1</v>
      </c>
      <c r="H29" s="64">
        <f t="shared" si="3"/>
        <v>1</v>
      </c>
      <c r="I29" s="64">
        <f t="shared" si="4"/>
        <v>2</v>
      </c>
    </row>
    <row r="30" spans="1:9" x14ac:dyDescent="0.2">
      <c r="A30" s="65">
        <v>149</v>
      </c>
      <c r="B30" s="141">
        <v>5694</v>
      </c>
      <c r="C30" s="141">
        <v>5709</v>
      </c>
      <c r="D30" s="141">
        <v>5897</v>
      </c>
      <c r="E30" s="106">
        <f t="shared" si="0"/>
        <v>-2.6343519494204425E-3</v>
      </c>
      <c r="F30" s="106">
        <f t="shared" si="1"/>
        <v>-3.5651563048823325E-2</v>
      </c>
      <c r="G30" s="64">
        <f t="shared" si="2"/>
        <v>1</v>
      </c>
      <c r="H30" s="64">
        <f t="shared" si="3"/>
        <v>1</v>
      </c>
      <c r="I30" s="64">
        <f t="shared" si="4"/>
        <v>2</v>
      </c>
    </row>
    <row r="31" spans="1:9" x14ac:dyDescent="0.2">
      <c r="A31" s="65">
        <v>183</v>
      </c>
      <c r="B31" s="141">
        <v>13272</v>
      </c>
      <c r="C31" s="141">
        <v>13435</v>
      </c>
      <c r="D31" s="141">
        <v>13272</v>
      </c>
      <c r="E31" s="106">
        <f t="shared" si="0"/>
        <v>-1.2281494876431586E-2</v>
      </c>
      <c r="F31" s="106">
        <f t="shared" si="1"/>
        <v>0</v>
      </c>
      <c r="G31" s="64">
        <f t="shared" si="2"/>
        <v>1</v>
      </c>
      <c r="H31" s="64">
        <f t="shared" si="3"/>
        <v>1</v>
      </c>
      <c r="I31" s="64">
        <f t="shared" si="4"/>
        <v>2</v>
      </c>
    </row>
    <row r="32" spans="1:9" x14ac:dyDescent="0.2">
      <c r="A32" s="65">
        <v>185</v>
      </c>
      <c r="B32" s="141">
        <v>10074</v>
      </c>
      <c r="C32" s="141">
        <v>10093</v>
      </c>
      <c r="D32" s="141">
        <v>10117</v>
      </c>
      <c r="E32" s="106">
        <f t="shared" si="0"/>
        <v>-1.8860432797299981E-3</v>
      </c>
      <c r="F32" s="106">
        <f t="shared" si="1"/>
        <v>-4.2684137383363109E-3</v>
      </c>
      <c r="G32" s="64">
        <f t="shared" si="2"/>
        <v>1</v>
      </c>
      <c r="H32" s="64">
        <f t="shared" si="3"/>
        <v>1</v>
      </c>
      <c r="I32" s="64">
        <f t="shared" si="4"/>
        <v>2</v>
      </c>
    </row>
    <row r="33" spans="1:9" x14ac:dyDescent="0.2">
      <c r="A33" s="65">
        <v>195</v>
      </c>
      <c r="B33" s="141">
        <v>7974</v>
      </c>
      <c r="C33" s="141">
        <v>7992</v>
      </c>
      <c r="D33" s="141">
        <v>7974</v>
      </c>
      <c r="E33" s="106">
        <f t="shared" si="0"/>
        <v>-2.257336343115124E-3</v>
      </c>
      <c r="F33" s="106">
        <f t="shared" si="1"/>
        <v>0</v>
      </c>
      <c r="G33" s="64">
        <f t="shared" si="2"/>
        <v>1</v>
      </c>
      <c r="H33" s="64">
        <f t="shared" si="3"/>
        <v>1</v>
      </c>
      <c r="I33" s="64">
        <f t="shared" si="4"/>
        <v>2</v>
      </c>
    </row>
    <row r="34" spans="1:9" x14ac:dyDescent="0.2">
      <c r="A34" s="65">
        <v>233</v>
      </c>
      <c r="B34" s="141">
        <v>5278</v>
      </c>
      <c r="C34" s="141">
        <v>6107</v>
      </c>
      <c r="D34" s="141">
        <v>5803</v>
      </c>
      <c r="E34" s="106">
        <f t="shared" si="0"/>
        <v>-0.1570670708601743</v>
      </c>
      <c r="F34" s="106">
        <f t="shared" si="1"/>
        <v>-9.9469496021220155E-2</v>
      </c>
      <c r="G34" s="64">
        <f t="shared" si="2"/>
        <v>1</v>
      </c>
      <c r="H34" s="64">
        <f t="shared" si="3"/>
        <v>1</v>
      </c>
      <c r="I34" s="64">
        <f t="shared" si="4"/>
        <v>2</v>
      </c>
    </row>
    <row r="35" spans="1:9" x14ac:dyDescent="0.2">
      <c r="A35" s="65">
        <v>234</v>
      </c>
      <c r="B35" s="141">
        <v>4394</v>
      </c>
      <c r="C35" s="141">
        <v>4412.67</v>
      </c>
      <c r="D35" s="141">
        <v>5288</v>
      </c>
      <c r="E35" s="106">
        <f t="shared" si="0"/>
        <v>-4.248975876194828E-3</v>
      </c>
      <c r="F35" s="106">
        <f t="shared" si="1"/>
        <v>-0.20345926263086025</v>
      </c>
      <c r="G35" s="64">
        <f t="shared" si="2"/>
        <v>1</v>
      </c>
      <c r="H35" s="64">
        <f t="shared" si="3"/>
        <v>1</v>
      </c>
      <c r="I35" s="64">
        <f t="shared" si="4"/>
        <v>2</v>
      </c>
    </row>
    <row r="36" spans="1:9" x14ac:dyDescent="0.2">
      <c r="A36" s="65">
        <v>235</v>
      </c>
      <c r="B36" s="141">
        <v>4982</v>
      </c>
      <c r="C36" s="141">
        <v>5548</v>
      </c>
      <c r="D36" s="141">
        <v>5985</v>
      </c>
      <c r="E36" s="106">
        <f t="shared" si="0"/>
        <v>-0.11360899237254114</v>
      </c>
      <c r="F36" s="106">
        <f t="shared" si="1"/>
        <v>-0.20132476916900843</v>
      </c>
      <c r="G36" s="64">
        <f t="shared" si="2"/>
        <v>1</v>
      </c>
      <c r="H36" s="64">
        <f t="shared" si="3"/>
        <v>1</v>
      </c>
      <c r="I36" s="64">
        <f t="shared" si="4"/>
        <v>2</v>
      </c>
    </row>
    <row r="37" spans="1:9" hidden="1" x14ac:dyDescent="0.2">
      <c r="A37" s="65">
        <v>236</v>
      </c>
      <c r="B37" s="141">
        <v>5194</v>
      </c>
      <c r="C37" s="141">
        <v>4615.5</v>
      </c>
      <c r="D37" s="141">
        <v>4698.33</v>
      </c>
      <c r="E37" s="106">
        <f t="shared" si="0"/>
        <v>0.11137851366961879</v>
      </c>
      <c r="F37" s="106">
        <f t="shared" si="1"/>
        <v>9.5431266846361204E-2</v>
      </c>
      <c r="G37" s="64">
        <f t="shared" si="2"/>
        <v>0</v>
      </c>
      <c r="H37" s="64">
        <f t="shared" si="3"/>
        <v>0</v>
      </c>
      <c r="I37" s="64">
        <f t="shared" si="4"/>
        <v>0</v>
      </c>
    </row>
    <row r="38" spans="1:9" x14ac:dyDescent="0.2">
      <c r="A38" s="65">
        <v>237</v>
      </c>
      <c r="B38" s="141">
        <v>6526</v>
      </c>
      <c r="C38" s="141">
        <v>6388</v>
      </c>
      <c r="D38" s="141">
        <v>6831</v>
      </c>
      <c r="E38" s="106">
        <f t="shared" si="0"/>
        <v>2.1146184492798037E-2</v>
      </c>
      <c r="F38" s="106">
        <f t="shared" si="1"/>
        <v>-4.673613239350291E-2</v>
      </c>
      <c r="G38" s="64">
        <f t="shared" si="2"/>
        <v>0</v>
      </c>
      <c r="H38" s="64">
        <f t="shared" si="3"/>
        <v>1</v>
      </c>
      <c r="I38" s="64">
        <f t="shared" si="4"/>
        <v>1</v>
      </c>
    </row>
    <row r="39" spans="1:9" x14ac:dyDescent="0.2">
      <c r="A39" s="65">
        <v>238</v>
      </c>
      <c r="B39" s="141">
        <v>5175</v>
      </c>
      <c r="C39" s="141">
        <v>4698</v>
      </c>
      <c r="D39" s="141">
        <v>5368</v>
      </c>
      <c r="E39" s="106">
        <f t="shared" si="0"/>
        <v>9.2173913043478259E-2</v>
      </c>
      <c r="F39" s="106">
        <f t="shared" si="1"/>
        <v>-3.7294685990338167E-2</v>
      </c>
      <c r="G39" s="64">
        <f t="shared" si="2"/>
        <v>0</v>
      </c>
      <c r="H39" s="64">
        <f t="shared" si="3"/>
        <v>1</v>
      </c>
      <c r="I39" s="64">
        <f t="shared" si="4"/>
        <v>1</v>
      </c>
    </row>
    <row r="40" spans="1:9" x14ac:dyDescent="0.2">
      <c r="A40" s="65">
        <v>239</v>
      </c>
      <c r="B40" s="141">
        <v>6597</v>
      </c>
      <c r="C40" s="141">
        <v>8522</v>
      </c>
      <c r="D40" s="141">
        <v>9268</v>
      </c>
      <c r="E40" s="106">
        <f t="shared" si="0"/>
        <v>-0.29179930271335458</v>
      </c>
      <c r="F40" s="106">
        <f t="shared" si="1"/>
        <v>-0.40488100651811432</v>
      </c>
      <c r="G40" s="64">
        <f t="shared" si="2"/>
        <v>1</v>
      </c>
      <c r="H40" s="64">
        <f t="shared" si="3"/>
        <v>1</v>
      </c>
      <c r="I40" s="64">
        <f t="shared" si="4"/>
        <v>2</v>
      </c>
    </row>
    <row r="41" spans="1:9" x14ac:dyDescent="0.2">
      <c r="A41" s="65">
        <v>240</v>
      </c>
      <c r="B41" s="141">
        <v>5779</v>
      </c>
      <c r="C41" s="141">
        <v>5256.12</v>
      </c>
      <c r="D41" s="141">
        <v>7027</v>
      </c>
      <c r="E41" s="106">
        <f t="shared" si="0"/>
        <v>9.0479321681951913E-2</v>
      </c>
      <c r="F41" s="106">
        <f t="shared" si="1"/>
        <v>-0.21595431735594395</v>
      </c>
      <c r="G41" s="64">
        <f t="shared" si="2"/>
        <v>0</v>
      </c>
      <c r="H41" s="64">
        <f t="shared" si="3"/>
        <v>1</v>
      </c>
      <c r="I41" s="64">
        <f t="shared" si="4"/>
        <v>1</v>
      </c>
    </row>
    <row r="42" spans="1:9" x14ac:dyDescent="0.2">
      <c r="A42" s="65">
        <v>241</v>
      </c>
      <c r="B42" s="141">
        <v>5322</v>
      </c>
      <c r="C42" s="141">
        <v>4858.75</v>
      </c>
      <c r="D42" s="141">
        <v>5893</v>
      </c>
      <c r="E42" s="106">
        <f t="shared" si="0"/>
        <v>8.7044344231491919E-2</v>
      </c>
      <c r="F42" s="106">
        <f t="shared" si="1"/>
        <v>-0.10729049229612928</v>
      </c>
      <c r="G42" s="64">
        <f t="shared" si="2"/>
        <v>0</v>
      </c>
      <c r="H42" s="64">
        <f t="shared" si="3"/>
        <v>1</v>
      </c>
      <c r="I42" s="64">
        <f t="shared" si="4"/>
        <v>1</v>
      </c>
    </row>
    <row r="43" spans="1:9" x14ac:dyDescent="0.2">
      <c r="A43" s="65">
        <v>242</v>
      </c>
      <c r="B43" s="141">
        <v>6159</v>
      </c>
      <c r="C43" s="141">
        <v>6754</v>
      </c>
      <c r="D43" s="141">
        <v>6609</v>
      </c>
      <c r="E43" s="106">
        <f t="shared" si="0"/>
        <v>-9.6606591979217407E-2</v>
      </c>
      <c r="F43" s="106">
        <f t="shared" si="1"/>
        <v>-7.3063809059912319E-2</v>
      </c>
      <c r="G43" s="64">
        <f t="shared" si="2"/>
        <v>1</v>
      </c>
      <c r="H43" s="64">
        <f t="shared" si="3"/>
        <v>1</v>
      </c>
      <c r="I43" s="64">
        <f t="shared" si="4"/>
        <v>2</v>
      </c>
    </row>
    <row r="44" spans="1:9" x14ac:dyDescent="0.2">
      <c r="A44" s="65">
        <v>243</v>
      </c>
      <c r="B44" s="141">
        <v>4652</v>
      </c>
      <c r="C44" s="141">
        <v>5159</v>
      </c>
      <c r="D44" s="141">
        <v>5184</v>
      </c>
      <c r="E44" s="106">
        <f t="shared" si="0"/>
        <v>-0.10898538263112639</v>
      </c>
      <c r="F44" s="106">
        <f t="shared" si="1"/>
        <v>-0.11435941530524506</v>
      </c>
      <c r="G44" s="64">
        <f t="shared" si="2"/>
        <v>1</v>
      </c>
      <c r="H44" s="64">
        <f t="shared" si="3"/>
        <v>1</v>
      </c>
      <c r="I44" s="64">
        <f t="shared" si="4"/>
        <v>2</v>
      </c>
    </row>
    <row r="45" spans="1:9" x14ac:dyDescent="0.2">
      <c r="A45" s="65">
        <v>244</v>
      </c>
      <c r="B45" s="141">
        <v>6591</v>
      </c>
      <c r="C45" s="141">
        <v>7203</v>
      </c>
      <c r="D45" s="141">
        <v>7010</v>
      </c>
      <c r="E45" s="106">
        <f t="shared" si="0"/>
        <v>-9.2853891670459723E-2</v>
      </c>
      <c r="F45" s="106">
        <f t="shared" si="1"/>
        <v>-6.3571536944318011E-2</v>
      </c>
      <c r="G45" s="64">
        <f t="shared" si="2"/>
        <v>1</v>
      </c>
      <c r="H45" s="64">
        <f t="shared" si="3"/>
        <v>1</v>
      </c>
      <c r="I45" s="64">
        <f t="shared" si="4"/>
        <v>2</v>
      </c>
    </row>
    <row r="46" spans="1:9" hidden="1" x14ac:dyDescent="0.2">
      <c r="A46" s="65">
        <v>245</v>
      </c>
      <c r="B46" s="141">
        <v>6979</v>
      </c>
      <c r="C46" s="141">
        <v>6196.5</v>
      </c>
      <c r="D46" s="141">
        <v>6443</v>
      </c>
      <c r="E46" s="106">
        <f t="shared" si="0"/>
        <v>0.11212208052729618</v>
      </c>
      <c r="F46" s="106">
        <f t="shared" si="1"/>
        <v>7.6801834073649516E-2</v>
      </c>
      <c r="G46" s="64">
        <f t="shared" si="2"/>
        <v>0</v>
      </c>
      <c r="H46" s="64">
        <f t="shared" si="3"/>
        <v>0</v>
      </c>
      <c r="I46" s="64">
        <f t="shared" si="4"/>
        <v>0</v>
      </c>
    </row>
    <row r="47" spans="1:9" x14ac:dyDescent="0.2">
      <c r="A47" s="65">
        <v>246</v>
      </c>
      <c r="B47" s="141">
        <v>6541</v>
      </c>
      <c r="C47" s="141">
        <v>6925.33</v>
      </c>
      <c r="D47" s="141">
        <v>13776</v>
      </c>
      <c r="E47" s="106">
        <f t="shared" si="0"/>
        <v>-5.8757070784283737E-2</v>
      </c>
      <c r="F47" s="106">
        <f t="shared" si="1"/>
        <v>-1.1060999847118178</v>
      </c>
      <c r="G47" s="64">
        <f t="shared" si="2"/>
        <v>1</v>
      </c>
      <c r="H47" s="64">
        <f t="shared" si="3"/>
        <v>1</v>
      </c>
      <c r="I47" s="64">
        <f t="shared" si="4"/>
        <v>2</v>
      </c>
    </row>
    <row r="48" spans="1:9" hidden="1" x14ac:dyDescent="0.2">
      <c r="A48" s="65">
        <v>247</v>
      </c>
      <c r="B48" s="141">
        <v>6785</v>
      </c>
      <c r="C48" s="141">
        <v>5931.01</v>
      </c>
      <c r="D48" s="141">
        <v>6065.5</v>
      </c>
      <c r="E48" s="106">
        <f t="shared" si="0"/>
        <v>0.12586440677966099</v>
      </c>
      <c r="F48" s="106">
        <f t="shared" si="1"/>
        <v>0.10604274134119381</v>
      </c>
      <c r="G48" s="64">
        <f t="shared" si="2"/>
        <v>0</v>
      </c>
      <c r="H48" s="64">
        <f t="shared" si="3"/>
        <v>0</v>
      </c>
      <c r="I48" s="64">
        <f t="shared" si="4"/>
        <v>0</v>
      </c>
    </row>
    <row r="49" spans="1:9" x14ac:dyDescent="0.2">
      <c r="A49" s="65">
        <v>283</v>
      </c>
      <c r="B49" s="141">
        <v>13386</v>
      </c>
      <c r="C49" s="141">
        <v>13872</v>
      </c>
      <c r="D49" s="141">
        <v>13411</v>
      </c>
      <c r="E49" s="106">
        <f t="shared" si="0"/>
        <v>-3.630658897355446E-2</v>
      </c>
      <c r="F49" s="106">
        <f t="shared" si="1"/>
        <v>-1.8676228895861348E-3</v>
      </c>
      <c r="G49" s="64">
        <f t="shared" si="2"/>
        <v>1</v>
      </c>
      <c r="H49" s="64">
        <f t="shared" si="3"/>
        <v>1</v>
      </c>
      <c r="I49" s="64">
        <f t="shared" si="4"/>
        <v>2</v>
      </c>
    </row>
    <row r="50" spans="1:9" x14ac:dyDescent="0.2">
      <c r="A50" s="65">
        <v>284</v>
      </c>
      <c r="B50" s="141">
        <v>16462</v>
      </c>
      <c r="C50" s="141">
        <v>16788.12</v>
      </c>
      <c r="D50" s="141">
        <v>16841</v>
      </c>
      <c r="E50" s="106">
        <f t="shared" si="0"/>
        <v>-1.9810472603571799E-2</v>
      </c>
      <c r="F50" s="106">
        <f t="shared" si="1"/>
        <v>-2.3022718989187219E-2</v>
      </c>
      <c r="G50" s="64">
        <f t="shared" si="2"/>
        <v>1</v>
      </c>
      <c r="H50" s="64">
        <f t="shared" si="3"/>
        <v>1</v>
      </c>
      <c r="I50" s="64">
        <f t="shared" si="4"/>
        <v>2</v>
      </c>
    </row>
    <row r="51" spans="1:9" x14ac:dyDescent="0.2">
      <c r="A51" s="65">
        <v>285</v>
      </c>
      <c r="B51" s="141">
        <v>11395</v>
      </c>
      <c r="C51" s="141">
        <v>11396</v>
      </c>
      <c r="D51" s="141">
        <v>11444</v>
      </c>
      <c r="E51" s="106">
        <f t="shared" si="0"/>
        <v>-8.775778850372971E-5</v>
      </c>
      <c r="F51" s="106">
        <f t="shared" si="1"/>
        <v>-4.3001316366827556E-3</v>
      </c>
      <c r="G51" s="64">
        <f t="shared" si="2"/>
        <v>1</v>
      </c>
      <c r="H51" s="64">
        <f t="shared" si="3"/>
        <v>1</v>
      </c>
      <c r="I51" s="64">
        <f t="shared" si="4"/>
        <v>2</v>
      </c>
    </row>
    <row r="52" spans="1:9" x14ac:dyDescent="0.2">
      <c r="A52" s="65">
        <v>286</v>
      </c>
      <c r="B52" s="141">
        <v>11412</v>
      </c>
      <c r="C52" s="141">
        <v>11696</v>
      </c>
      <c r="D52" s="141">
        <v>11616</v>
      </c>
      <c r="E52" s="106">
        <f t="shared" si="0"/>
        <v>-2.4886084822993339E-2</v>
      </c>
      <c r="F52" s="106">
        <f t="shared" si="1"/>
        <v>-1.7875920084121977E-2</v>
      </c>
      <c r="G52" s="64">
        <f t="shared" si="2"/>
        <v>1</v>
      </c>
      <c r="H52" s="64">
        <f t="shared" si="3"/>
        <v>1</v>
      </c>
      <c r="I52" s="64">
        <f t="shared" si="4"/>
        <v>2</v>
      </c>
    </row>
    <row r="53" spans="1:9" x14ac:dyDescent="0.2">
      <c r="A53" s="65">
        <v>287</v>
      </c>
      <c r="B53" s="141">
        <v>8994</v>
      </c>
      <c r="C53" s="141">
        <v>9017</v>
      </c>
      <c r="D53" s="141">
        <v>8994</v>
      </c>
      <c r="E53" s="106">
        <f t="shared" si="0"/>
        <v>-2.5572603958194354E-3</v>
      </c>
      <c r="F53" s="106">
        <f t="shared" si="1"/>
        <v>0</v>
      </c>
      <c r="G53" s="64">
        <f t="shared" si="2"/>
        <v>1</v>
      </c>
      <c r="H53" s="64">
        <f t="shared" si="3"/>
        <v>1</v>
      </c>
      <c r="I53" s="64">
        <f t="shared" si="4"/>
        <v>2</v>
      </c>
    </row>
    <row r="54" spans="1:9" x14ac:dyDescent="0.2">
      <c r="A54" s="65">
        <v>288</v>
      </c>
      <c r="B54" s="141">
        <v>15462</v>
      </c>
      <c r="C54" s="141">
        <v>15672</v>
      </c>
      <c r="D54" s="141">
        <v>15771.33</v>
      </c>
      <c r="E54" s="106">
        <f t="shared" si="0"/>
        <v>-1.3581684128831975E-2</v>
      </c>
      <c r="F54" s="106">
        <f t="shared" si="1"/>
        <v>-2.0005820721769495E-2</v>
      </c>
      <c r="G54" s="64">
        <f t="shared" si="2"/>
        <v>1</v>
      </c>
      <c r="H54" s="64">
        <f t="shared" si="3"/>
        <v>1</v>
      </c>
      <c r="I54" s="64">
        <f t="shared" si="4"/>
        <v>2</v>
      </c>
    </row>
    <row r="55" spans="1:9" x14ac:dyDescent="0.2">
      <c r="A55" s="65">
        <v>289</v>
      </c>
      <c r="B55" s="141">
        <v>9765</v>
      </c>
      <c r="C55" s="141">
        <v>10090</v>
      </c>
      <c r="D55" s="141">
        <v>9780</v>
      </c>
      <c r="E55" s="106">
        <f t="shared" si="0"/>
        <v>-3.3282130056323606E-2</v>
      </c>
      <c r="F55" s="106">
        <f t="shared" si="1"/>
        <v>-1.5360983102918587E-3</v>
      </c>
      <c r="G55" s="64">
        <f t="shared" si="2"/>
        <v>1</v>
      </c>
      <c r="H55" s="64">
        <f t="shared" si="3"/>
        <v>1</v>
      </c>
      <c r="I55" s="64">
        <f t="shared" si="4"/>
        <v>2</v>
      </c>
    </row>
    <row r="56" spans="1:9" x14ac:dyDescent="0.2">
      <c r="A56" s="65">
        <v>292</v>
      </c>
      <c r="B56" s="141">
        <v>12499</v>
      </c>
      <c r="C56" s="141">
        <v>12663</v>
      </c>
      <c r="D56" s="141">
        <v>12508</v>
      </c>
      <c r="E56" s="106">
        <f t="shared" si="0"/>
        <v>-1.3121049683974718E-2</v>
      </c>
      <c r="F56" s="106">
        <f t="shared" si="1"/>
        <v>-7.2005760460836865E-4</v>
      </c>
      <c r="G56" s="64">
        <f t="shared" si="2"/>
        <v>1</v>
      </c>
      <c r="H56" s="64">
        <f t="shared" si="3"/>
        <v>1</v>
      </c>
      <c r="I56" s="64">
        <f t="shared" si="4"/>
        <v>2</v>
      </c>
    </row>
    <row r="57" spans="1:9" x14ac:dyDescent="0.2">
      <c r="A57" s="65">
        <v>294</v>
      </c>
      <c r="B57" s="141">
        <v>15924</v>
      </c>
      <c r="C57" s="141">
        <v>16184</v>
      </c>
      <c r="D57" s="141">
        <v>16178</v>
      </c>
      <c r="E57" s="106">
        <f t="shared" si="0"/>
        <v>-1.6327555890479777E-2</v>
      </c>
      <c r="F57" s="106">
        <f t="shared" si="1"/>
        <v>-1.5950766139161014E-2</v>
      </c>
      <c r="G57" s="64">
        <f t="shared" si="2"/>
        <v>1</v>
      </c>
      <c r="H57" s="64">
        <f t="shared" si="3"/>
        <v>1</v>
      </c>
      <c r="I57" s="64">
        <f t="shared" si="4"/>
        <v>2</v>
      </c>
    </row>
    <row r="58" spans="1:9" x14ac:dyDescent="0.2">
      <c r="A58" s="65">
        <v>297</v>
      </c>
      <c r="B58" s="141">
        <v>10242</v>
      </c>
      <c r="C58" s="141">
        <v>10292</v>
      </c>
      <c r="D58" s="141">
        <v>10283</v>
      </c>
      <c r="E58" s="106">
        <f t="shared" si="0"/>
        <v>-4.881859011911736E-3</v>
      </c>
      <c r="F58" s="106">
        <f t="shared" si="1"/>
        <v>-4.0031243897676238E-3</v>
      </c>
      <c r="G58" s="64">
        <f t="shared" si="2"/>
        <v>1</v>
      </c>
      <c r="H58" s="64">
        <f t="shared" si="3"/>
        <v>1</v>
      </c>
      <c r="I58" s="64">
        <f t="shared" si="4"/>
        <v>2</v>
      </c>
    </row>
    <row r="59" spans="1:9" x14ac:dyDescent="0.2">
      <c r="A59" s="65">
        <v>335</v>
      </c>
      <c r="B59" s="141">
        <v>8191</v>
      </c>
      <c r="C59" s="141">
        <v>9101</v>
      </c>
      <c r="D59" s="141">
        <v>9068</v>
      </c>
      <c r="E59" s="106">
        <f t="shared" si="0"/>
        <v>-0.11109754608716885</v>
      </c>
      <c r="F59" s="106">
        <f t="shared" si="1"/>
        <v>-0.10706873397631547</v>
      </c>
      <c r="G59" s="64">
        <f t="shared" si="2"/>
        <v>1</v>
      </c>
      <c r="H59" s="64">
        <f t="shared" si="3"/>
        <v>1</v>
      </c>
      <c r="I59" s="64">
        <f t="shared" si="4"/>
        <v>2</v>
      </c>
    </row>
    <row r="60" spans="1:9" x14ac:dyDescent="0.2">
      <c r="A60" s="65">
        <v>336</v>
      </c>
      <c r="B60" s="141">
        <v>8915</v>
      </c>
      <c r="C60" s="141">
        <v>8957</v>
      </c>
      <c r="D60" s="141">
        <v>8915</v>
      </c>
      <c r="E60" s="106">
        <f t="shared" si="0"/>
        <v>-4.7111609646662929E-3</v>
      </c>
      <c r="F60" s="106">
        <f t="shared" si="1"/>
        <v>0</v>
      </c>
      <c r="G60" s="64">
        <f t="shared" si="2"/>
        <v>1</v>
      </c>
      <c r="H60" s="64">
        <f t="shared" si="3"/>
        <v>1</v>
      </c>
      <c r="I60" s="64">
        <f t="shared" si="4"/>
        <v>2</v>
      </c>
    </row>
    <row r="61" spans="1:9" x14ac:dyDescent="0.2">
      <c r="A61" s="65">
        <v>346</v>
      </c>
      <c r="B61" s="141">
        <v>8503</v>
      </c>
      <c r="C61" s="141">
        <v>8892</v>
      </c>
      <c r="D61" s="141">
        <v>8544</v>
      </c>
      <c r="E61" s="106">
        <f t="shared" si="0"/>
        <v>-4.574855933200047E-2</v>
      </c>
      <c r="F61" s="106">
        <f t="shared" si="1"/>
        <v>-4.82182759026226E-3</v>
      </c>
      <c r="G61" s="64">
        <f t="shared" si="2"/>
        <v>1</v>
      </c>
      <c r="H61" s="64">
        <f t="shared" si="3"/>
        <v>1</v>
      </c>
      <c r="I61" s="64">
        <f t="shared" si="4"/>
        <v>2</v>
      </c>
    </row>
    <row r="62" spans="1:9" x14ac:dyDescent="0.2">
      <c r="A62" s="65">
        <v>383</v>
      </c>
      <c r="B62" s="141">
        <v>6779</v>
      </c>
      <c r="C62" s="141">
        <v>10356</v>
      </c>
      <c r="D62" s="141">
        <v>9917</v>
      </c>
      <c r="E62" s="106">
        <f t="shared" si="0"/>
        <v>-0.52765894674730784</v>
      </c>
      <c r="F62" s="106">
        <f t="shared" si="1"/>
        <v>-0.46290013276294439</v>
      </c>
      <c r="G62" s="64">
        <f t="shared" si="2"/>
        <v>1</v>
      </c>
      <c r="H62" s="64">
        <f t="shared" si="3"/>
        <v>1</v>
      </c>
      <c r="I62" s="64">
        <f t="shared" si="4"/>
        <v>2</v>
      </c>
    </row>
    <row r="63" spans="1:9" x14ac:dyDescent="0.2">
      <c r="A63" s="65">
        <v>384</v>
      </c>
      <c r="B63" s="141">
        <v>9085</v>
      </c>
      <c r="C63" s="141">
        <v>9369</v>
      </c>
      <c r="D63" s="141">
        <v>10016</v>
      </c>
      <c r="E63" s="106">
        <f t="shared" si="0"/>
        <v>-3.1260319207484864E-2</v>
      </c>
      <c r="F63" s="106">
        <f t="shared" si="1"/>
        <v>-0.10247660979636763</v>
      </c>
      <c r="G63" s="64">
        <f t="shared" si="2"/>
        <v>1</v>
      </c>
      <c r="H63" s="64">
        <f t="shared" si="3"/>
        <v>1</v>
      </c>
      <c r="I63" s="64">
        <f t="shared" si="4"/>
        <v>2</v>
      </c>
    </row>
    <row r="64" spans="1:9" hidden="1" x14ac:dyDescent="0.2">
      <c r="A64" s="65">
        <v>385</v>
      </c>
      <c r="B64" s="141">
        <v>5825</v>
      </c>
      <c r="C64" s="141">
        <v>7329</v>
      </c>
      <c r="D64" s="141">
        <v>5062</v>
      </c>
      <c r="E64" s="106">
        <f t="shared" si="0"/>
        <v>-0.25819742489270386</v>
      </c>
      <c r="F64" s="106">
        <f t="shared" si="1"/>
        <v>0.13098712446351932</v>
      </c>
      <c r="G64" s="64">
        <f t="shared" si="2"/>
        <v>1</v>
      </c>
      <c r="H64" s="64">
        <f t="shared" si="3"/>
        <v>0</v>
      </c>
      <c r="I64" s="64">
        <f t="shared" si="4"/>
        <v>1</v>
      </c>
    </row>
    <row r="65" spans="1:9" x14ac:dyDescent="0.2">
      <c r="A65" s="65">
        <v>386</v>
      </c>
      <c r="B65" s="141">
        <v>10101</v>
      </c>
      <c r="C65" s="141">
        <v>10071</v>
      </c>
      <c r="D65" s="141">
        <v>10690.53</v>
      </c>
      <c r="E65" s="106">
        <f t="shared" si="0"/>
        <v>2.9700029700029701E-3</v>
      </c>
      <c r="F65" s="106">
        <f t="shared" si="1"/>
        <v>-5.8363528363528427E-2</v>
      </c>
      <c r="G65" s="64">
        <f t="shared" si="2"/>
        <v>1</v>
      </c>
      <c r="H65" s="64">
        <f t="shared" si="3"/>
        <v>1</v>
      </c>
      <c r="I65" s="64">
        <f t="shared" si="4"/>
        <v>2</v>
      </c>
    </row>
    <row r="66" spans="1:9" x14ac:dyDescent="0.2">
      <c r="A66" s="65">
        <v>387</v>
      </c>
      <c r="B66" s="141">
        <v>13041</v>
      </c>
      <c r="C66" s="141">
        <v>13314.45</v>
      </c>
      <c r="D66" s="141">
        <v>13274.67</v>
      </c>
      <c r="E66" s="106">
        <f t="shared" si="0"/>
        <v>-2.0968484011962329E-2</v>
      </c>
      <c r="F66" s="106">
        <f t="shared" si="1"/>
        <v>-1.7918104439843575E-2</v>
      </c>
      <c r="G66" s="64">
        <f t="shared" si="2"/>
        <v>1</v>
      </c>
      <c r="H66" s="64">
        <f t="shared" si="3"/>
        <v>1</v>
      </c>
      <c r="I66" s="64">
        <f t="shared" si="4"/>
        <v>2</v>
      </c>
    </row>
    <row r="67" spans="1:9" x14ac:dyDescent="0.2">
      <c r="A67" s="65">
        <v>388</v>
      </c>
      <c r="B67" s="141">
        <v>11620</v>
      </c>
      <c r="C67" s="141">
        <v>11337.17</v>
      </c>
      <c r="D67" s="141">
        <v>11764.67</v>
      </c>
      <c r="E67" s="106">
        <f t="shared" ref="E67:E130" si="5">(B67-C67)/B67</f>
        <v>2.4339931153184158E-2</v>
      </c>
      <c r="F67" s="106">
        <f t="shared" ref="F67:F130" si="6">(B67-D67)/B67</f>
        <v>-1.2450086058519799E-2</v>
      </c>
      <c r="G67" s="64">
        <f t="shared" ref="G67:G130" si="7">IF(E67&lt;=0.01,1,0)</f>
        <v>0</v>
      </c>
      <c r="H67" s="64">
        <f t="shared" ref="H67:H130" si="8">IF(F67&lt;=0.01,1,0)</f>
        <v>1</v>
      </c>
      <c r="I67" s="64">
        <f t="shared" ref="I67:I130" si="9">SUM(G67:H67)</f>
        <v>1</v>
      </c>
    </row>
    <row r="68" spans="1:9" x14ac:dyDescent="0.2">
      <c r="A68" s="65">
        <v>389</v>
      </c>
      <c r="B68" s="141">
        <v>11533</v>
      </c>
      <c r="C68" s="141">
        <v>12423.5</v>
      </c>
      <c r="D68" s="141">
        <v>11853.5</v>
      </c>
      <c r="E68" s="106">
        <f t="shared" si="5"/>
        <v>-7.7213214254747253E-2</v>
      </c>
      <c r="F68" s="106">
        <f t="shared" si="6"/>
        <v>-2.7789820515043789E-2</v>
      </c>
      <c r="G68" s="64">
        <f t="shared" si="7"/>
        <v>1</v>
      </c>
      <c r="H68" s="64">
        <f t="shared" si="8"/>
        <v>1</v>
      </c>
      <c r="I68" s="64">
        <f t="shared" si="9"/>
        <v>2</v>
      </c>
    </row>
    <row r="69" spans="1:9" x14ac:dyDescent="0.2">
      <c r="A69" s="65">
        <v>390</v>
      </c>
      <c r="B69" s="141">
        <v>13194</v>
      </c>
      <c r="C69" s="141">
        <v>13185.67</v>
      </c>
      <c r="D69" s="141">
        <v>13370.5</v>
      </c>
      <c r="E69" s="106">
        <f t="shared" si="5"/>
        <v>6.313475822343434E-4</v>
      </c>
      <c r="F69" s="106">
        <f t="shared" si="6"/>
        <v>-1.3377292708807033E-2</v>
      </c>
      <c r="G69" s="64">
        <f t="shared" si="7"/>
        <v>1</v>
      </c>
      <c r="H69" s="64">
        <f t="shared" si="8"/>
        <v>1</v>
      </c>
      <c r="I69" s="64">
        <f t="shared" si="9"/>
        <v>2</v>
      </c>
    </row>
    <row r="70" spans="1:9" x14ac:dyDescent="0.2">
      <c r="A70" s="65">
        <v>391</v>
      </c>
      <c r="B70" s="141">
        <v>8158</v>
      </c>
      <c r="C70" s="141">
        <v>9449.42</v>
      </c>
      <c r="D70" s="141">
        <v>9238</v>
      </c>
      <c r="E70" s="106">
        <f t="shared" si="5"/>
        <v>-0.15830105417994608</v>
      </c>
      <c r="F70" s="106">
        <f t="shared" si="6"/>
        <v>-0.13238538857563129</v>
      </c>
      <c r="G70" s="64">
        <f t="shared" si="7"/>
        <v>1</v>
      </c>
      <c r="H70" s="64">
        <f t="shared" si="8"/>
        <v>1</v>
      </c>
      <c r="I70" s="64">
        <f t="shared" si="9"/>
        <v>2</v>
      </c>
    </row>
    <row r="71" spans="1:9" x14ac:dyDescent="0.2">
      <c r="A71" s="65">
        <v>392</v>
      </c>
      <c r="B71" s="141">
        <v>10435</v>
      </c>
      <c r="C71" s="141">
        <v>10492</v>
      </c>
      <c r="D71" s="141">
        <v>11041</v>
      </c>
      <c r="E71" s="106">
        <f t="shared" si="5"/>
        <v>-5.4623862002874937E-3</v>
      </c>
      <c r="F71" s="106">
        <f t="shared" si="6"/>
        <v>-5.8073790129372305E-2</v>
      </c>
      <c r="G71" s="64">
        <f t="shared" si="7"/>
        <v>1</v>
      </c>
      <c r="H71" s="64">
        <f t="shared" si="8"/>
        <v>1</v>
      </c>
      <c r="I71" s="64">
        <f t="shared" si="9"/>
        <v>2</v>
      </c>
    </row>
    <row r="72" spans="1:9" x14ac:dyDescent="0.2">
      <c r="A72" s="65">
        <v>393</v>
      </c>
      <c r="B72" s="141">
        <v>5418</v>
      </c>
      <c r="C72" s="141">
        <v>7359</v>
      </c>
      <c r="D72" s="141">
        <v>7938</v>
      </c>
      <c r="E72" s="106">
        <f t="shared" si="5"/>
        <v>-0.358250276854928</v>
      </c>
      <c r="F72" s="106">
        <f t="shared" si="6"/>
        <v>-0.46511627906976744</v>
      </c>
      <c r="G72" s="64">
        <f t="shared" si="7"/>
        <v>1</v>
      </c>
      <c r="H72" s="64">
        <f t="shared" si="8"/>
        <v>1</v>
      </c>
      <c r="I72" s="64">
        <f t="shared" si="9"/>
        <v>2</v>
      </c>
    </row>
    <row r="73" spans="1:9" x14ac:dyDescent="0.2">
      <c r="A73" s="65">
        <v>394</v>
      </c>
      <c r="B73" s="141">
        <v>10018</v>
      </c>
      <c r="C73" s="141">
        <v>10492.5</v>
      </c>
      <c r="D73" s="141">
        <v>10188</v>
      </c>
      <c r="E73" s="106">
        <f t="shared" si="5"/>
        <v>-4.7364743461768818E-2</v>
      </c>
      <c r="F73" s="106">
        <f t="shared" si="6"/>
        <v>-1.6969454981034138E-2</v>
      </c>
      <c r="G73" s="64">
        <f t="shared" si="7"/>
        <v>1</v>
      </c>
      <c r="H73" s="64">
        <f t="shared" si="8"/>
        <v>1</v>
      </c>
      <c r="I73" s="64">
        <f t="shared" si="9"/>
        <v>2</v>
      </c>
    </row>
    <row r="74" spans="1:9" x14ac:dyDescent="0.2">
      <c r="A74" s="65">
        <v>395</v>
      </c>
      <c r="B74" s="141">
        <v>7840</v>
      </c>
      <c r="C74" s="141">
        <v>8911.86</v>
      </c>
      <c r="D74" s="141">
        <v>8788</v>
      </c>
      <c r="E74" s="106">
        <f t="shared" si="5"/>
        <v>-0.13671683673469395</v>
      </c>
      <c r="F74" s="106">
        <f t="shared" si="6"/>
        <v>-0.12091836734693878</v>
      </c>
      <c r="G74" s="64">
        <f t="shared" si="7"/>
        <v>1</v>
      </c>
      <c r="H74" s="64">
        <f t="shared" si="8"/>
        <v>1</v>
      </c>
      <c r="I74" s="64">
        <f t="shared" si="9"/>
        <v>2</v>
      </c>
    </row>
    <row r="75" spans="1:9" x14ac:dyDescent="0.2">
      <c r="A75" s="65">
        <v>396</v>
      </c>
      <c r="B75" s="141">
        <v>6397</v>
      </c>
      <c r="C75" s="141">
        <v>7420</v>
      </c>
      <c r="D75" s="141">
        <v>6572</v>
      </c>
      <c r="E75" s="106">
        <f t="shared" si="5"/>
        <v>-0.15991871189620135</v>
      </c>
      <c r="F75" s="106">
        <f t="shared" si="6"/>
        <v>-2.7356573393778335E-2</v>
      </c>
      <c r="G75" s="64">
        <f t="shared" si="7"/>
        <v>1</v>
      </c>
      <c r="H75" s="64">
        <f t="shared" si="8"/>
        <v>1</v>
      </c>
      <c r="I75" s="64">
        <f t="shared" si="9"/>
        <v>2</v>
      </c>
    </row>
    <row r="76" spans="1:9" x14ac:dyDescent="0.2">
      <c r="A76" s="65">
        <v>397</v>
      </c>
      <c r="B76" s="141">
        <v>13441</v>
      </c>
      <c r="C76" s="141">
        <v>13757</v>
      </c>
      <c r="D76" s="141">
        <v>13699</v>
      </c>
      <c r="E76" s="106">
        <f t="shared" si="5"/>
        <v>-2.3510155494382859E-2</v>
      </c>
      <c r="F76" s="106">
        <f t="shared" si="6"/>
        <v>-1.9195000371996132E-2</v>
      </c>
      <c r="G76" s="64">
        <f t="shared" si="7"/>
        <v>1</v>
      </c>
      <c r="H76" s="64">
        <f t="shared" si="8"/>
        <v>1</v>
      </c>
      <c r="I76" s="64">
        <f t="shared" si="9"/>
        <v>2</v>
      </c>
    </row>
    <row r="77" spans="1:9" x14ac:dyDescent="0.2">
      <c r="A77" s="65">
        <v>433</v>
      </c>
      <c r="B77" s="141">
        <v>12824</v>
      </c>
      <c r="C77" s="141">
        <v>12824</v>
      </c>
      <c r="D77" s="141">
        <v>12887</v>
      </c>
      <c r="E77" s="106">
        <f t="shared" si="5"/>
        <v>0</v>
      </c>
      <c r="F77" s="106">
        <f t="shared" si="6"/>
        <v>-4.9126637554585155E-3</v>
      </c>
      <c r="G77" s="64">
        <f t="shared" si="7"/>
        <v>1</v>
      </c>
      <c r="H77" s="64">
        <f t="shared" si="8"/>
        <v>1</v>
      </c>
      <c r="I77" s="64">
        <f t="shared" si="9"/>
        <v>2</v>
      </c>
    </row>
    <row r="78" spans="1:9" x14ac:dyDescent="0.2">
      <c r="A78" s="65">
        <v>438</v>
      </c>
      <c r="B78" s="141">
        <v>16434</v>
      </c>
      <c r="C78" s="141">
        <v>16577</v>
      </c>
      <c r="D78" s="141">
        <v>16695</v>
      </c>
      <c r="E78" s="106">
        <f t="shared" si="5"/>
        <v>-8.7014725568942443E-3</v>
      </c>
      <c r="F78" s="106">
        <f t="shared" si="6"/>
        <v>-1.5881708652792991E-2</v>
      </c>
      <c r="G78" s="64">
        <f t="shared" si="7"/>
        <v>1</v>
      </c>
      <c r="H78" s="64">
        <f t="shared" si="8"/>
        <v>1</v>
      </c>
      <c r="I78" s="64">
        <f t="shared" si="9"/>
        <v>2</v>
      </c>
    </row>
    <row r="79" spans="1:9" x14ac:dyDescent="0.2">
      <c r="A79" s="65">
        <v>439</v>
      </c>
      <c r="B79" s="141">
        <v>10582</v>
      </c>
      <c r="C79" s="141">
        <v>10599</v>
      </c>
      <c r="D79" s="141">
        <v>10584</v>
      </c>
      <c r="E79" s="106">
        <f t="shared" si="5"/>
        <v>-1.6065016065016065E-3</v>
      </c>
      <c r="F79" s="106">
        <f t="shared" si="6"/>
        <v>-1.8900018900018899E-4</v>
      </c>
      <c r="G79" s="64">
        <f t="shared" si="7"/>
        <v>1</v>
      </c>
      <c r="H79" s="64">
        <f t="shared" si="8"/>
        <v>1</v>
      </c>
      <c r="I79" s="64">
        <f t="shared" si="9"/>
        <v>2</v>
      </c>
    </row>
    <row r="80" spans="1:9" x14ac:dyDescent="0.2">
      <c r="A80" s="65">
        <v>442</v>
      </c>
      <c r="B80" s="141">
        <v>10645</v>
      </c>
      <c r="C80" s="141">
        <v>10677</v>
      </c>
      <c r="D80" s="141">
        <v>10658</v>
      </c>
      <c r="E80" s="106">
        <f t="shared" si="5"/>
        <v>-3.0061061531235322E-3</v>
      </c>
      <c r="F80" s="106">
        <f t="shared" si="6"/>
        <v>-1.221230624706435E-3</v>
      </c>
      <c r="G80" s="64">
        <f t="shared" si="7"/>
        <v>1</v>
      </c>
      <c r="H80" s="64">
        <f t="shared" si="8"/>
        <v>1</v>
      </c>
      <c r="I80" s="64">
        <f t="shared" si="9"/>
        <v>2</v>
      </c>
    </row>
    <row r="81" spans="1:9" x14ac:dyDescent="0.2">
      <c r="A81" s="65">
        <v>445</v>
      </c>
      <c r="B81" s="141">
        <v>15824</v>
      </c>
      <c r="C81" s="141">
        <v>15844</v>
      </c>
      <c r="D81" s="141">
        <v>15895</v>
      </c>
      <c r="E81" s="106">
        <f t="shared" si="5"/>
        <v>-1.2639029322548028E-3</v>
      </c>
      <c r="F81" s="106">
        <f t="shared" si="6"/>
        <v>-4.4868554095045497E-3</v>
      </c>
      <c r="G81" s="64">
        <f t="shared" si="7"/>
        <v>1</v>
      </c>
      <c r="H81" s="64">
        <f t="shared" si="8"/>
        <v>1</v>
      </c>
      <c r="I81" s="64">
        <f t="shared" si="9"/>
        <v>2</v>
      </c>
    </row>
    <row r="82" spans="1:9" x14ac:dyDescent="0.2">
      <c r="A82" s="65">
        <v>447</v>
      </c>
      <c r="B82" s="141">
        <v>10232</v>
      </c>
      <c r="C82" s="141">
        <v>10249</v>
      </c>
      <c r="D82" s="141">
        <v>10249</v>
      </c>
      <c r="E82" s="106">
        <f t="shared" si="5"/>
        <v>-1.6614542611415168E-3</v>
      </c>
      <c r="F82" s="106">
        <f t="shared" si="6"/>
        <v>-1.6614542611415168E-3</v>
      </c>
      <c r="G82" s="64">
        <f t="shared" si="7"/>
        <v>1</v>
      </c>
      <c r="H82" s="64">
        <f t="shared" si="8"/>
        <v>1</v>
      </c>
      <c r="I82" s="64">
        <f t="shared" si="9"/>
        <v>2</v>
      </c>
    </row>
    <row r="83" spans="1:9" hidden="1" x14ac:dyDescent="0.2">
      <c r="A83" s="65">
        <v>485</v>
      </c>
      <c r="B83" s="141">
        <v>10799</v>
      </c>
      <c r="C83" s="141">
        <v>10480.25</v>
      </c>
      <c r="D83" s="141">
        <v>10512.38</v>
      </c>
      <c r="E83" s="106">
        <f t="shared" si="5"/>
        <v>2.9516621909436058E-2</v>
      </c>
      <c r="F83" s="106">
        <f t="shared" si="6"/>
        <v>2.6541346420964979E-2</v>
      </c>
      <c r="G83" s="64">
        <f t="shared" si="7"/>
        <v>0</v>
      </c>
      <c r="H83" s="64">
        <f t="shared" si="8"/>
        <v>0</v>
      </c>
      <c r="I83" s="64">
        <f t="shared" si="9"/>
        <v>0</v>
      </c>
    </row>
    <row r="84" spans="1:9" x14ac:dyDescent="0.2">
      <c r="A84" s="65">
        <v>486</v>
      </c>
      <c r="B84" s="141">
        <v>11852</v>
      </c>
      <c r="C84" s="141">
        <v>11858</v>
      </c>
      <c r="D84" s="141">
        <v>12503.83</v>
      </c>
      <c r="E84" s="106">
        <f t="shared" si="5"/>
        <v>-5.0624367195410062E-4</v>
      </c>
      <c r="F84" s="106">
        <f t="shared" si="6"/>
        <v>-5.4997468781640226E-2</v>
      </c>
      <c r="G84" s="64">
        <f t="shared" si="7"/>
        <v>1</v>
      </c>
      <c r="H84" s="64">
        <f t="shared" si="8"/>
        <v>1</v>
      </c>
      <c r="I84" s="64">
        <f t="shared" si="9"/>
        <v>2</v>
      </c>
    </row>
    <row r="85" spans="1:9" x14ac:dyDescent="0.2">
      <c r="A85" s="65">
        <v>488</v>
      </c>
      <c r="B85" s="141">
        <v>8707</v>
      </c>
      <c r="C85" s="141">
        <v>8707</v>
      </c>
      <c r="D85" s="141">
        <v>8826</v>
      </c>
      <c r="E85" s="106">
        <f t="shared" si="5"/>
        <v>0</v>
      </c>
      <c r="F85" s="106">
        <f t="shared" si="6"/>
        <v>-1.3667164350522568E-2</v>
      </c>
      <c r="G85" s="64">
        <f t="shared" si="7"/>
        <v>1</v>
      </c>
      <c r="H85" s="64">
        <f t="shared" si="8"/>
        <v>1</v>
      </c>
      <c r="I85" s="64">
        <f t="shared" si="9"/>
        <v>2</v>
      </c>
    </row>
    <row r="86" spans="1:9" x14ac:dyDescent="0.2">
      <c r="A86" s="65">
        <v>489</v>
      </c>
      <c r="B86" s="141">
        <v>9224</v>
      </c>
      <c r="C86" s="141">
        <v>9362</v>
      </c>
      <c r="D86" s="141">
        <v>10597</v>
      </c>
      <c r="E86" s="106">
        <f t="shared" si="5"/>
        <v>-1.4960971379011275E-2</v>
      </c>
      <c r="F86" s="106">
        <f t="shared" si="6"/>
        <v>-0.14885082393755419</v>
      </c>
      <c r="G86" s="64">
        <f t="shared" si="7"/>
        <v>1</v>
      </c>
      <c r="H86" s="64">
        <f t="shared" si="8"/>
        <v>1</v>
      </c>
      <c r="I86" s="64">
        <f t="shared" si="9"/>
        <v>2</v>
      </c>
    </row>
    <row r="87" spans="1:9" x14ac:dyDescent="0.2">
      <c r="A87" s="65">
        <v>490</v>
      </c>
      <c r="B87" s="141">
        <v>9461</v>
      </c>
      <c r="C87" s="141">
        <v>9504.5</v>
      </c>
      <c r="D87" s="141">
        <v>10784.5</v>
      </c>
      <c r="E87" s="106">
        <f t="shared" si="5"/>
        <v>-4.5978226403128632E-3</v>
      </c>
      <c r="F87" s="106">
        <f t="shared" si="6"/>
        <v>-0.13989007504492126</v>
      </c>
      <c r="G87" s="64">
        <f t="shared" si="7"/>
        <v>1</v>
      </c>
      <c r="H87" s="64">
        <f t="shared" si="8"/>
        <v>1</v>
      </c>
      <c r="I87" s="64">
        <f t="shared" si="9"/>
        <v>2</v>
      </c>
    </row>
    <row r="88" spans="1:9" x14ac:dyDescent="0.2">
      <c r="A88" s="65">
        <v>492</v>
      </c>
      <c r="B88" s="141">
        <v>9948</v>
      </c>
      <c r="C88" s="141">
        <v>10016.5</v>
      </c>
      <c r="D88" s="141">
        <v>10377</v>
      </c>
      <c r="E88" s="106">
        <f t="shared" si="5"/>
        <v>-6.8858061921994373E-3</v>
      </c>
      <c r="F88" s="106">
        <f t="shared" si="6"/>
        <v>-4.3124246079613994E-2</v>
      </c>
      <c r="G88" s="64">
        <f t="shared" si="7"/>
        <v>1</v>
      </c>
      <c r="H88" s="64">
        <f t="shared" si="8"/>
        <v>1</v>
      </c>
      <c r="I88" s="64">
        <f t="shared" si="9"/>
        <v>2</v>
      </c>
    </row>
    <row r="89" spans="1:9" x14ac:dyDescent="0.2">
      <c r="A89" s="65">
        <v>494</v>
      </c>
      <c r="B89" s="141">
        <v>8944</v>
      </c>
      <c r="C89" s="141">
        <v>10558</v>
      </c>
      <c r="D89" s="141">
        <v>10733</v>
      </c>
      <c r="E89" s="106">
        <f t="shared" si="5"/>
        <v>-0.18045617173524151</v>
      </c>
      <c r="F89" s="106">
        <f t="shared" si="6"/>
        <v>-0.20002236135957066</v>
      </c>
      <c r="G89" s="64">
        <f t="shared" si="7"/>
        <v>1</v>
      </c>
      <c r="H89" s="64">
        <f t="shared" si="8"/>
        <v>1</v>
      </c>
      <c r="I89" s="64">
        <f t="shared" si="9"/>
        <v>2</v>
      </c>
    </row>
    <row r="90" spans="1:9" x14ac:dyDescent="0.2">
      <c r="A90" s="65">
        <v>495</v>
      </c>
      <c r="B90" s="141">
        <v>9887</v>
      </c>
      <c r="C90" s="141">
        <v>9887</v>
      </c>
      <c r="D90" s="141">
        <v>9887</v>
      </c>
      <c r="E90" s="106">
        <f t="shared" si="5"/>
        <v>0</v>
      </c>
      <c r="F90" s="106">
        <f t="shared" si="6"/>
        <v>0</v>
      </c>
      <c r="G90" s="64">
        <f t="shared" si="7"/>
        <v>1</v>
      </c>
      <c r="H90" s="64">
        <f t="shared" si="8"/>
        <v>1</v>
      </c>
      <c r="I90" s="64">
        <f t="shared" si="9"/>
        <v>2</v>
      </c>
    </row>
    <row r="91" spans="1:9" x14ac:dyDescent="0.2">
      <c r="A91" s="65">
        <v>497</v>
      </c>
      <c r="B91" s="141">
        <v>8745</v>
      </c>
      <c r="C91" s="141">
        <v>8745</v>
      </c>
      <c r="D91" s="141">
        <v>9391</v>
      </c>
      <c r="E91" s="106">
        <f t="shared" si="5"/>
        <v>0</v>
      </c>
      <c r="F91" s="106">
        <f t="shared" si="6"/>
        <v>-7.3870783304745571E-2</v>
      </c>
      <c r="G91" s="64">
        <f t="shared" si="7"/>
        <v>1</v>
      </c>
      <c r="H91" s="64">
        <f t="shared" si="8"/>
        <v>1</v>
      </c>
      <c r="I91" s="64">
        <f t="shared" si="9"/>
        <v>2</v>
      </c>
    </row>
    <row r="92" spans="1:9" x14ac:dyDescent="0.2">
      <c r="A92" s="65">
        <v>533</v>
      </c>
      <c r="B92" s="141">
        <v>8986</v>
      </c>
      <c r="C92" s="141">
        <v>9614.5</v>
      </c>
      <c r="D92" s="141">
        <v>10370</v>
      </c>
      <c r="E92" s="106">
        <f t="shared" si="5"/>
        <v>-6.9942132205653235E-2</v>
      </c>
      <c r="F92" s="106">
        <f t="shared" si="6"/>
        <v>-0.15401736033830402</v>
      </c>
      <c r="G92" s="64">
        <f t="shared" si="7"/>
        <v>1</v>
      </c>
      <c r="H92" s="64">
        <f t="shared" si="8"/>
        <v>1</v>
      </c>
      <c r="I92" s="64">
        <f t="shared" si="9"/>
        <v>2</v>
      </c>
    </row>
    <row r="93" spans="1:9" x14ac:dyDescent="0.2">
      <c r="A93" s="65">
        <v>534</v>
      </c>
      <c r="B93" s="141">
        <v>8353</v>
      </c>
      <c r="C93" s="141">
        <v>9253</v>
      </c>
      <c r="D93" s="141">
        <v>9083</v>
      </c>
      <c r="E93" s="106">
        <f t="shared" si="5"/>
        <v>-0.10774572010056267</v>
      </c>
      <c r="F93" s="106">
        <f t="shared" si="6"/>
        <v>-8.7393750748234161E-2</v>
      </c>
      <c r="G93" s="64">
        <f t="shared" si="7"/>
        <v>1</v>
      </c>
      <c r="H93" s="64">
        <f t="shared" si="8"/>
        <v>1</v>
      </c>
      <c r="I93" s="64">
        <f t="shared" si="9"/>
        <v>2</v>
      </c>
    </row>
    <row r="94" spans="1:9" x14ac:dyDescent="0.2">
      <c r="A94" s="65">
        <v>535</v>
      </c>
      <c r="B94" s="141">
        <v>9813</v>
      </c>
      <c r="C94" s="141">
        <v>10663.25</v>
      </c>
      <c r="D94" s="141">
        <v>11278.75</v>
      </c>
      <c r="E94" s="106">
        <f t="shared" si="5"/>
        <v>-8.6645266483236519E-2</v>
      </c>
      <c r="F94" s="106">
        <f t="shared" si="6"/>
        <v>-0.14936818506063385</v>
      </c>
      <c r="G94" s="64">
        <f t="shared" si="7"/>
        <v>1</v>
      </c>
      <c r="H94" s="64">
        <f t="shared" si="8"/>
        <v>1</v>
      </c>
      <c r="I94" s="64">
        <f t="shared" si="9"/>
        <v>2</v>
      </c>
    </row>
    <row r="95" spans="1:9" x14ac:dyDescent="0.2">
      <c r="A95" s="65">
        <v>536</v>
      </c>
      <c r="B95" s="141">
        <v>5260</v>
      </c>
      <c r="C95" s="141">
        <v>5776</v>
      </c>
      <c r="D95" s="141">
        <v>5490</v>
      </c>
      <c r="E95" s="106">
        <f t="shared" si="5"/>
        <v>-9.8098859315589357E-2</v>
      </c>
      <c r="F95" s="106">
        <f t="shared" si="6"/>
        <v>-4.3726235741444866E-2</v>
      </c>
      <c r="G95" s="64">
        <f t="shared" si="7"/>
        <v>1</v>
      </c>
      <c r="H95" s="64">
        <f t="shared" si="8"/>
        <v>1</v>
      </c>
      <c r="I95" s="64">
        <f t="shared" si="9"/>
        <v>2</v>
      </c>
    </row>
    <row r="96" spans="1:9" x14ac:dyDescent="0.2">
      <c r="A96" s="65">
        <v>537</v>
      </c>
      <c r="B96" s="141">
        <v>4305</v>
      </c>
      <c r="C96" s="141">
        <v>4601</v>
      </c>
      <c r="D96" s="141">
        <v>4305</v>
      </c>
      <c r="E96" s="106">
        <f t="shared" si="5"/>
        <v>-6.8757259001161447E-2</v>
      </c>
      <c r="F96" s="106">
        <f t="shared" si="6"/>
        <v>0</v>
      </c>
      <c r="G96" s="64">
        <f t="shared" si="7"/>
        <v>1</v>
      </c>
      <c r="H96" s="64">
        <f t="shared" si="8"/>
        <v>1</v>
      </c>
      <c r="I96" s="64">
        <f t="shared" si="9"/>
        <v>2</v>
      </c>
    </row>
    <row r="97" spans="1:9" x14ac:dyDescent="0.2">
      <c r="A97" s="65">
        <v>540</v>
      </c>
      <c r="B97" s="141">
        <v>10129</v>
      </c>
      <c r="C97" s="141">
        <v>10270</v>
      </c>
      <c r="D97" s="141">
        <v>10233</v>
      </c>
      <c r="E97" s="106">
        <f t="shared" si="5"/>
        <v>-1.3920426498173561E-2</v>
      </c>
      <c r="F97" s="106">
        <f t="shared" si="6"/>
        <v>-1.0267548622766314E-2</v>
      </c>
      <c r="G97" s="64">
        <f t="shared" si="7"/>
        <v>1</v>
      </c>
      <c r="H97" s="64">
        <f t="shared" si="8"/>
        <v>1</v>
      </c>
      <c r="I97" s="64">
        <f t="shared" si="9"/>
        <v>2</v>
      </c>
    </row>
    <row r="98" spans="1:9" x14ac:dyDescent="0.2">
      <c r="A98" s="65">
        <v>541</v>
      </c>
      <c r="B98" s="141">
        <v>9104</v>
      </c>
      <c r="C98" s="141">
        <v>9721</v>
      </c>
      <c r="D98" s="141">
        <v>9617</v>
      </c>
      <c r="E98" s="106">
        <f t="shared" si="5"/>
        <v>-6.7772407732864678E-2</v>
      </c>
      <c r="F98" s="106">
        <f t="shared" si="6"/>
        <v>-5.6348857644991215E-2</v>
      </c>
      <c r="G98" s="64">
        <f t="shared" si="7"/>
        <v>1</v>
      </c>
      <c r="H98" s="64">
        <f t="shared" si="8"/>
        <v>1</v>
      </c>
      <c r="I98" s="64">
        <f t="shared" si="9"/>
        <v>2</v>
      </c>
    </row>
    <row r="99" spans="1:9" x14ac:dyDescent="0.2">
      <c r="A99" s="65">
        <v>542</v>
      </c>
      <c r="B99" s="141">
        <v>10902</v>
      </c>
      <c r="C99" s="141">
        <v>11227</v>
      </c>
      <c r="D99" s="141">
        <v>11831.5</v>
      </c>
      <c r="E99" s="106">
        <f t="shared" si="5"/>
        <v>-2.9811043845166023E-2</v>
      </c>
      <c r="F99" s="106">
        <f t="shared" si="6"/>
        <v>-8.5259585397174834E-2</v>
      </c>
      <c r="G99" s="64">
        <f t="shared" si="7"/>
        <v>1</v>
      </c>
      <c r="H99" s="64">
        <f t="shared" si="8"/>
        <v>1</v>
      </c>
      <c r="I99" s="64">
        <f t="shared" si="9"/>
        <v>2</v>
      </c>
    </row>
    <row r="100" spans="1:9" x14ac:dyDescent="0.2">
      <c r="A100" s="65">
        <v>545</v>
      </c>
      <c r="B100" s="141">
        <v>10440</v>
      </c>
      <c r="C100" s="141">
        <v>10496</v>
      </c>
      <c r="D100" s="141">
        <v>10856</v>
      </c>
      <c r="E100" s="106">
        <f t="shared" si="5"/>
        <v>-5.3639846743295016E-3</v>
      </c>
      <c r="F100" s="106">
        <f t="shared" si="6"/>
        <v>-3.9846743295019159E-2</v>
      </c>
      <c r="G100" s="64">
        <f t="shared" si="7"/>
        <v>1</v>
      </c>
      <c r="H100" s="64">
        <f t="shared" si="8"/>
        <v>1</v>
      </c>
      <c r="I100" s="64">
        <f t="shared" si="9"/>
        <v>2</v>
      </c>
    </row>
    <row r="101" spans="1:9" x14ac:dyDescent="0.2">
      <c r="A101" s="65">
        <v>546</v>
      </c>
      <c r="B101" s="141">
        <v>9998</v>
      </c>
      <c r="C101" s="141">
        <v>9998</v>
      </c>
      <c r="D101" s="141">
        <v>10106</v>
      </c>
      <c r="E101" s="106">
        <f t="shared" si="5"/>
        <v>0</v>
      </c>
      <c r="F101" s="106">
        <f t="shared" si="6"/>
        <v>-1.0802160432086417E-2</v>
      </c>
      <c r="G101" s="64">
        <f t="shared" si="7"/>
        <v>1</v>
      </c>
      <c r="H101" s="64">
        <f t="shared" si="8"/>
        <v>1</v>
      </c>
      <c r="I101" s="64">
        <f t="shared" si="9"/>
        <v>2</v>
      </c>
    </row>
    <row r="102" spans="1:9" x14ac:dyDescent="0.2">
      <c r="A102" s="65">
        <v>547</v>
      </c>
      <c r="B102" s="141">
        <v>8884</v>
      </c>
      <c r="C102" s="141">
        <v>10115</v>
      </c>
      <c r="D102" s="141">
        <v>10776</v>
      </c>
      <c r="E102" s="106">
        <f t="shared" si="5"/>
        <v>-0.13856371004052229</v>
      </c>
      <c r="F102" s="106">
        <f t="shared" si="6"/>
        <v>-0.2129671319225574</v>
      </c>
      <c r="G102" s="64">
        <f t="shared" si="7"/>
        <v>1</v>
      </c>
      <c r="H102" s="64">
        <f t="shared" si="8"/>
        <v>1</v>
      </c>
      <c r="I102" s="64">
        <f t="shared" si="9"/>
        <v>2</v>
      </c>
    </row>
    <row r="103" spans="1:9" x14ac:dyDescent="0.2">
      <c r="A103" s="65">
        <v>583</v>
      </c>
      <c r="B103" s="141">
        <v>3195</v>
      </c>
      <c r="C103" s="141">
        <v>2898.75</v>
      </c>
      <c r="D103" s="141">
        <v>3660</v>
      </c>
      <c r="E103" s="106">
        <f t="shared" si="5"/>
        <v>9.2723004694835687E-2</v>
      </c>
      <c r="F103" s="106">
        <f t="shared" si="6"/>
        <v>-0.14553990610328638</v>
      </c>
      <c r="G103" s="64">
        <f t="shared" si="7"/>
        <v>0</v>
      </c>
      <c r="H103" s="64">
        <f t="shared" si="8"/>
        <v>1</v>
      </c>
      <c r="I103" s="64">
        <f t="shared" si="9"/>
        <v>1</v>
      </c>
    </row>
    <row r="104" spans="1:9" x14ac:dyDescent="0.2">
      <c r="A104" s="65">
        <v>584</v>
      </c>
      <c r="B104" s="141">
        <v>3762</v>
      </c>
      <c r="C104" s="141">
        <v>3043.25</v>
      </c>
      <c r="D104" s="141">
        <v>4051</v>
      </c>
      <c r="E104" s="106">
        <f t="shared" si="5"/>
        <v>0.19105528973950026</v>
      </c>
      <c r="F104" s="106">
        <f t="shared" si="6"/>
        <v>-7.682083997873472E-2</v>
      </c>
      <c r="G104" s="64">
        <f t="shared" si="7"/>
        <v>0</v>
      </c>
      <c r="H104" s="64">
        <f t="shared" si="8"/>
        <v>1</v>
      </c>
      <c r="I104" s="64">
        <f t="shared" si="9"/>
        <v>1</v>
      </c>
    </row>
    <row r="105" spans="1:9" x14ac:dyDescent="0.2">
      <c r="A105" s="65">
        <v>586</v>
      </c>
      <c r="B105" s="141">
        <v>2791</v>
      </c>
      <c r="C105" s="141">
        <v>2793</v>
      </c>
      <c r="D105" s="141">
        <v>2820</v>
      </c>
      <c r="E105" s="106">
        <f t="shared" si="5"/>
        <v>-7.1658903618774627E-4</v>
      </c>
      <c r="F105" s="106">
        <f t="shared" si="6"/>
        <v>-1.0390541024722321E-2</v>
      </c>
      <c r="G105" s="64">
        <f t="shared" si="7"/>
        <v>1</v>
      </c>
      <c r="H105" s="64">
        <f t="shared" si="8"/>
        <v>1</v>
      </c>
      <c r="I105" s="64">
        <f t="shared" si="9"/>
        <v>2</v>
      </c>
    </row>
    <row r="106" spans="1:9" x14ac:dyDescent="0.2">
      <c r="A106" s="65">
        <v>587</v>
      </c>
      <c r="B106" s="141">
        <v>2865</v>
      </c>
      <c r="C106" s="141">
        <v>2219.5700000000002</v>
      </c>
      <c r="D106" s="141">
        <v>3286</v>
      </c>
      <c r="E106" s="106">
        <f t="shared" si="5"/>
        <v>0.22528097731239086</v>
      </c>
      <c r="F106" s="106">
        <f t="shared" si="6"/>
        <v>-0.14694589877835951</v>
      </c>
      <c r="G106" s="64">
        <f t="shared" si="7"/>
        <v>0</v>
      </c>
      <c r="H106" s="64">
        <f t="shared" si="8"/>
        <v>1</v>
      </c>
      <c r="I106" s="64">
        <f t="shared" si="9"/>
        <v>1</v>
      </c>
    </row>
    <row r="107" spans="1:9" x14ac:dyDescent="0.2">
      <c r="A107" s="65">
        <v>588</v>
      </c>
      <c r="B107" s="141">
        <v>3377</v>
      </c>
      <c r="C107" s="141">
        <v>2855.5</v>
      </c>
      <c r="D107" s="141">
        <v>3845</v>
      </c>
      <c r="E107" s="106">
        <f t="shared" si="5"/>
        <v>0.15442700621853717</v>
      </c>
      <c r="F107" s="106">
        <f t="shared" si="6"/>
        <v>-0.13858454249333729</v>
      </c>
      <c r="G107" s="64">
        <f t="shared" si="7"/>
        <v>0</v>
      </c>
      <c r="H107" s="64">
        <f t="shared" si="8"/>
        <v>1</v>
      </c>
      <c r="I107" s="64">
        <f t="shared" si="9"/>
        <v>1</v>
      </c>
    </row>
    <row r="108" spans="1:9" x14ac:dyDescent="0.2">
      <c r="A108" s="65">
        <v>590</v>
      </c>
      <c r="B108" s="141">
        <v>3440</v>
      </c>
      <c r="C108" s="141">
        <v>3217</v>
      </c>
      <c r="D108" s="141">
        <v>3764</v>
      </c>
      <c r="E108" s="106">
        <f t="shared" si="5"/>
        <v>6.4825581395348844E-2</v>
      </c>
      <c r="F108" s="106">
        <f t="shared" si="6"/>
        <v>-9.4186046511627902E-2</v>
      </c>
      <c r="G108" s="64">
        <f t="shared" si="7"/>
        <v>0</v>
      </c>
      <c r="H108" s="64">
        <f t="shared" si="8"/>
        <v>1</v>
      </c>
      <c r="I108" s="64">
        <f t="shared" si="9"/>
        <v>1</v>
      </c>
    </row>
    <row r="109" spans="1:9" x14ac:dyDescent="0.2">
      <c r="A109" s="65">
        <v>591</v>
      </c>
      <c r="B109" s="141">
        <v>3344</v>
      </c>
      <c r="C109" s="141">
        <v>3669</v>
      </c>
      <c r="D109" s="141">
        <v>3344</v>
      </c>
      <c r="E109" s="106">
        <f t="shared" si="5"/>
        <v>-9.7188995215311005E-2</v>
      </c>
      <c r="F109" s="106">
        <f t="shared" si="6"/>
        <v>0</v>
      </c>
      <c r="G109" s="64">
        <f t="shared" si="7"/>
        <v>1</v>
      </c>
      <c r="H109" s="64">
        <f t="shared" si="8"/>
        <v>1</v>
      </c>
      <c r="I109" s="64">
        <f t="shared" si="9"/>
        <v>2</v>
      </c>
    </row>
    <row r="110" spans="1:9" x14ac:dyDescent="0.2">
      <c r="A110" s="65">
        <v>592</v>
      </c>
      <c r="B110" s="141">
        <v>2966</v>
      </c>
      <c r="C110" s="141">
        <v>3023</v>
      </c>
      <c r="D110" s="141">
        <v>4549</v>
      </c>
      <c r="E110" s="106">
        <f t="shared" si="5"/>
        <v>-1.9217801753202968E-2</v>
      </c>
      <c r="F110" s="106">
        <f t="shared" si="6"/>
        <v>-0.53371544167228591</v>
      </c>
      <c r="G110" s="64">
        <f t="shared" si="7"/>
        <v>1</v>
      </c>
      <c r="H110" s="64">
        <f t="shared" si="8"/>
        <v>1</v>
      </c>
      <c r="I110" s="64">
        <f t="shared" si="9"/>
        <v>2</v>
      </c>
    </row>
    <row r="111" spans="1:9" x14ac:dyDescent="0.2">
      <c r="A111" s="65">
        <v>631</v>
      </c>
      <c r="B111" s="141">
        <v>9364</v>
      </c>
      <c r="C111" s="141">
        <v>9834</v>
      </c>
      <c r="D111" s="141">
        <v>10674</v>
      </c>
      <c r="E111" s="106">
        <f t="shared" si="5"/>
        <v>-5.0192225544639042E-2</v>
      </c>
      <c r="F111" s="106">
        <f t="shared" si="6"/>
        <v>-0.13989747970952585</v>
      </c>
      <c r="G111" s="64">
        <f t="shared" si="7"/>
        <v>1</v>
      </c>
      <c r="H111" s="64">
        <f t="shared" si="8"/>
        <v>1</v>
      </c>
      <c r="I111" s="64">
        <f t="shared" si="9"/>
        <v>2</v>
      </c>
    </row>
    <row r="112" spans="1:9" x14ac:dyDescent="0.2">
      <c r="A112" s="65">
        <v>632</v>
      </c>
      <c r="B112" s="141">
        <v>10393</v>
      </c>
      <c r="C112" s="141">
        <v>10393</v>
      </c>
      <c r="D112" s="141">
        <v>10393</v>
      </c>
      <c r="E112" s="106">
        <f t="shared" si="5"/>
        <v>0</v>
      </c>
      <c r="F112" s="106">
        <f t="shared" si="6"/>
        <v>0</v>
      </c>
      <c r="G112" s="64">
        <f t="shared" si="7"/>
        <v>1</v>
      </c>
      <c r="H112" s="64">
        <f t="shared" si="8"/>
        <v>1</v>
      </c>
      <c r="I112" s="64">
        <f t="shared" si="9"/>
        <v>2</v>
      </c>
    </row>
    <row r="113" spans="1:9" x14ac:dyDescent="0.2">
      <c r="A113" s="65">
        <v>634</v>
      </c>
      <c r="B113" s="141">
        <v>18038</v>
      </c>
      <c r="C113" s="141">
        <v>18074.21</v>
      </c>
      <c r="D113" s="141">
        <v>18993.29</v>
      </c>
      <c r="E113" s="106">
        <f t="shared" si="5"/>
        <v>-2.0074287615034444E-3</v>
      </c>
      <c r="F113" s="106">
        <f t="shared" si="6"/>
        <v>-5.2959862512473713E-2</v>
      </c>
      <c r="G113" s="64">
        <f t="shared" si="7"/>
        <v>1</v>
      </c>
      <c r="H113" s="64">
        <f t="shared" si="8"/>
        <v>1</v>
      </c>
      <c r="I113" s="64">
        <f t="shared" si="9"/>
        <v>2</v>
      </c>
    </row>
    <row r="114" spans="1:9" x14ac:dyDescent="0.2">
      <c r="A114" s="65">
        <v>635</v>
      </c>
      <c r="B114" s="141">
        <v>13838</v>
      </c>
      <c r="C114" s="141">
        <v>14168.88</v>
      </c>
      <c r="D114" s="141">
        <v>14240.73</v>
      </c>
      <c r="E114" s="106">
        <f t="shared" si="5"/>
        <v>-2.3910969793322676E-2</v>
      </c>
      <c r="F114" s="106">
        <f t="shared" si="6"/>
        <v>-2.910319410319407E-2</v>
      </c>
      <c r="G114" s="64">
        <f t="shared" si="7"/>
        <v>1</v>
      </c>
      <c r="H114" s="64">
        <f t="shared" si="8"/>
        <v>1</v>
      </c>
      <c r="I114" s="64">
        <f t="shared" si="9"/>
        <v>2</v>
      </c>
    </row>
    <row r="115" spans="1:9" x14ac:dyDescent="0.2">
      <c r="A115" s="65">
        <v>636</v>
      </c>
      <c r="B115" s="141">
        <v>11886</v>
      </c>
      <c r="C115" s="141">
        <v>12132.45</v>
      </c>
      <c r="D115" s="141">
        <v>12294</v>
      </c>
      <c r="E115" s="106">
        <f t="shared" si="5"/>
        <v>-2.073447753659774E-2</v>
      </c>
      <c r="F115" s="106">
        <f t="shared" si="6"/>
        <v>-3.4326097930338216E-2</v>
      </c>
      <c r="G115" s="64">
        <f t="shared" si="7"/>
        <v>1</v>
      </c>
      <c r="H115" s="64">
        <f t="shared" si="8"/>
        <v>1</v>
      </c>
      <c r="I115" s="64">
        <f t="shared" si="9"/>
        <v>2</v>
      </c>
    </row>
    <row r="116" spans="1:9" x14ac:dyDescent="0.2">
      <c r="A116" s="65">
        <v>637</v>
      </c>
      <c r="B116" s="141">
        <v>9998</v>
      </c>
      <c r="C116" s="141">
        <v>10167.5</v>
      </c>
      <c r="D116" s="141">
        <v>11078</v>
      </c>
      <c r="E116" s="106">
        <f t="shared" si="5"/>
        <v>-1.6953390678135626E-2</v>
      </c>
      <c r="F116" s="106">
        <f t="shared" si="6"/>
        <v>-0.10802160432086418</v>
      </c>
      <c r="G116" s="64">
        <f t="shared" si="7"/>
        <v>1</v>
      </c>
      <c r="H116" s="64">
        <f t="shared" si="8"/>
        <v>1</v>
      </c>
      <c r="I116" s="64">
        <f t="shared" si="9"/>
        <v>2</v>
      </c>
    </row>
    <row r="117" spans="1:9" x14ac:dyDescent="0.2">
      <c r="A117" s="65">
        <v>639</v>
      </c>
      <c r="B117" s="141">
        <v>6615</v>
      </c>
      <c r="C117" s="141">
        <v>6618</v>
      </c>
      <c r="D117" s="141">
        <v>7879</v>
      </c>
      <c r="E117" s="106">
        <f t="shared" si="5"/>
        <v>-4.5351473922902497E-4</v>
      </c>
      <c r="F117" s="106">
        <f t="shared" si="6"/>
        <v>-0.1910808767951625</v>
      </c>
      <c r="G117" s="64">
        <f t="shared" si="7"/>
        <v>1</v>
      </c>
      <c r="H117" s="64">
        <f t="shared" si="8"/>
        <v>1</v>
      </c>
      <c r="I117" s="64">
        <f t="shared" si="9"/>
        <v>2</v>
      </c>
    </row>
    <row r="118" spans="1:9" x14ac:dyDescent="0.2">
      <c r="A118" s="65">
        <v>641</v>
      </c>
      <c r="B118" s="141">
        <v>12873</v>
      </c>
      <c r="C118" s="141">
        <v>12938.27</v>
      </c>
      <c r="D118" s="141">
        <v>13188.25</v>
      </c>
      <c r="E118" s="106">
        <f t="shared" si="5"/>
        <v>-5.0703021828633916E-3</v>
      </c>
      <c r="F118" s="106">
        <f t="shared" si="6"/>
        <v>-2.4489241047152957E-2</v>
      </c>
      <c r="G118" s="64">
        <f t="shared" si="7"/>
        <v>1</v>
      </c>
      <c r="H118" s="64">
        <f t="shared" si="8"/>
        <v>1</v>
      </c>
      <c r="I118" s="64">
        <f t="shared" si="9"/>
        <v>2</v>
      </c>
    </row>
    <row r="119" spans="1:9" x14ac:dyDescent="0.2">
      <c r="A119" s="65">
        <v>645</v>
      </c>
      <c r="B119" s="141">
        <v>12850</v>
      </c>
      <c r="C119" s="141">
        <v>13735</v>
      </c>
      <c r="D119" s="141">
        <v>13391</v>
      </c>
      <c r="E119" s="106">
        <f t="shared" si="5"/>
        <v>-6.8871595330739305E-2</v>
      </c>
      <c r="F119" s="106">
        <f t="shared" si="6"/>
        <v>-4.2101167315175096E-2</v>
      </c>
      <c r="G119" s="64">
        <f t="shared" si="7"/>
        <v>1</v>
      </c>
      <c r="H119" s="64">
        <f t="shared" si="8"/>
        <v>1</v>
      </c>
      <c r="I119" s="64">
        <f t="shared" si="9"/>
        <v>2</v>
      </c>
    </row>
    <row r="120" spans="1:9" x14ac:dyDescent="0.2">
      <c r="A120" s="65">
        <v>681</v>
      </c>
      <c r="B120" s="141">
        <v>9744</v>
      </c>
      <c r="C120" s="141">
        <v>9753</v>
      </c>
      <c r="D120" s="141">
        <v>10428</v>
      </c>
      <c r="E120" s="106">
        <f t="shared" si="5"/>
        <v>-9.2364532019704429E-4</v>
      </c>
      <c r="F120" s="106">
        <f t="shared" si="6"/>
        <v>-7.0197044334975367E-2</v>
      </c>
      <c r="G120" s="64">
        <f t="shared" si="7"/>
        <v>1</v>
      </c>
      <c r="H120" s="64">
        <f t="shared" si="8"/>
        <v>1</v>
      </c>
      <c r="I120" s="64">
        <f t="shared" si="9"/>
        <v>2</v>
      </c>
    </row>
    <row r="121" spans="1:9" x14ac:dyDescent="0.2">
      <c r="A121" s="65">
        <v>684</v>
      </c>
      <c r="B121" s="141">
        <v>6864</v>
      </c>
      <c r="C121" s="141">
        <v>7582</v>
      </c>
      <c r="D121" s="141">
        <v>7005</v>
      </c>
      <c r="E121" s="106">
        <f t="shared" si="5"/>
        <v>-0.1046037296037296</v>
      </c>
      <c r="F121" s="106">
        <f t="shared" si="6"/>
        <v>-2.054195804195804E-2</v>
      </c>
      <c r="G121" s="64">
        <f t="shared" si="7"/>
        <v>1</v>
      </c>
      <c r="H121" s="64">
        <f t="shared" si="8"/>
        <v>1</v>
      </c>
      <c r="I121" s="64">
        <f t="shared" si="9"/>
        <v>2</v>
      </c>
    </row>
    <row r="122" spans="1:9" x14ac:dyDescent="0.2">
      <c r="A122" s="65">
        <v>685</v>
      </c>
      <c r="B122" s="141">
        <v>9911</v>
      </c>
      <c r="C122" s="141">
        <v>10298</v>
      </c>
      <c r="D122" s="141">
        <v>10029</v>
      </c>
      <c r="E122" s="106">
        <f t="shared" si="5"/>
        <v>-3.9047522954293208E-2</v>
      </c>
      <c r="F122" s="106">
        <f t="shared" si="6"/>
        <v>-1.1905963071334881E-2</v>
      </c>
      <c r="G122" s="64">
        <f t="shared" si="7"/>
        <v>1</v>
      </c>
      <c r="H122" s="64">
        <f t="shared" si="8"/>
        <v>1</v>
      </c>
      <c r="I122" s="64">
        <f t="shared" si="9"/>
        <v>2</v>
      </c>
    </row>
    <row r="123" spans="1:9" x14ac:dyDescent="0.2">
      <c r="A123" s="65">
        <v>687</v>
      </c>
      <c r="B123" s="141">
        <v>9840</v>
      </c>
      <c r="C123" s="141">
        <v>10115</v>
      </c>
      <c r="D123" s="141">
        <v>11563</v>
      </c>
      <c r="E123" s="106">
        <f t="shared" si="5"/>
        <v>-2.7947154471544715E-2</v>
      </c>
      <c r="F123" s="106">
        <f t="shared" si="6"/>
        <v>-0.17510162601626017</v>
      </c>
      <c r="G123" s="64">
        <f t="shared" si="7"/>
        <v>1</v>
      </c>
      <c r="H123" s="64">
        <f t="shared" si="8"/>
        <v>1</v>
      </c>
      <c r="I123" s="64">
        <f t="shared" si="9"/>
        <v>2</v>
      </c>
    </row>
    <row r="124" spans="1:9" x14ac:dyDescent="0.2">
      <c r="A124" s="65">
        <v>689</v>
      </c>
      <c r="B124" s="141">
        <v>6469</v>
      </c>
      <c r="C124" s="141">
        <v>6469</v>
      </c>
      <c r="D124" s="141">
        <v>6469</v>
      </c>
      <c r="E124" s="106">
        <f t="shared" si="5"/>
        <v>0</v>
      </c>
      <c r="F124" s="106">
        <f t="shared" si="6"/>
        <v>0</v>
      </c>
      <c r="G124" s="64">
        <f t="shared" si="7"/>
        <v>1</v>
      </c>
      <c r="H124" s="64">
        <f t="shared" si="8"/>
        <v>1</v>
      </c>
      <c r="I124" s="64">
        <f t="shared" si="9"/>
        <v>2</v>
      </c>
    </row>
    <row r="125" spans="1:9" x14ac:dyDescent="0.2">
      <c r="A125" s="65">
        <v>692</v>
      </c>
      <c r="B125" s="141">
        <v>10412</v>
      </c>
      <c r="C125" s="141">
        <v>10758</v>
      </c>
      <c r="D125" s="141">
        <v>11052</v>
      </c>
      <c r="E125" s="106">
        <f t="shared" si="5"/>
        <v>-3.3230887437572035E-2</v>
      </c>
      <c r="F125" s="106">
        <f t="shared" si="6"/>
        <v>-6.1467537456780637E-2</v>
      </c>
      <c r="G125" s="64">
        <f t="shared" si="7"/>
        <v>1</v>
      </c>
      <c r="H125" s="64">
        <f t="shared" si="8"/>
        <v>1</v>
      </c>
      <c r="I125" s="64">
        <f t="shared" si="9"/>
        <v>2</v>
      </c>
    </row>
    <row r="126" spans="1:9" x14ac:dyDescent="0.2">
      <c r="A126" s="65">
        <v>693</v>
      </c>
      <c r="B126" s="141">
        <v>9458</v>
      </c>
      <c r="C126" s="141">
        <v>10225</v>
      </c>
      <c r="D126" s="141">
        <v>10113</v>
      </c>
      <c r="E126" s="106">
        <f t="shared" si="5"/>
        <v>-8.1095368999788545E-2</v>
      </c>
      <c r="F126" s="106">
        <f t="shared" si="6"/>
        <v>-6.9253541975047572E-2</v>
      </c>
      <c r="G126" s="64">
        <f t="shared" si="7"/>
        <v>1</v>
      </c>
      <c r="H126" s="64">
        <f t="shared" si="8"/>
        <v>1</v>
      </c>
      <c r="I126" s="64">
        <f t="shared" si="9"/>
        <v>2</v>
      </c>
    </row>
    <row r="127" spans="1:9" x14ac:dyDescent="0.2">
      <c r="A127" s="65">
        <v>694</v>
      </c>
      <c r="B127" s="141">
        <v>7784</v>
      </c>
      <c r="C127" s="141">
        <v>7786</v>
      </c>
      <c r="D127" s="141">
        <v>7784</v>
      </c>
      <c r="E127" s="106">
        <f t="shared" si="5"/>
        <v>-2.5693730729701953E-4</v>
      </c>
      <c r="F127" s="106">
        <f t="shared" si="6"/>
        <v>0</v>
      </c>
      <c r="G127" s="64">
        <f t="shared" si="7"/>
        <v>1</v>
      </c>
      <c r="H127" s="64">
        <f t="shared" si="8"/>
        <v>1</v>
      </c>
      <c r="I127" s="64">
        <f t="shared" si="9"/>
        <v>2</v>
      </c>
    </row>
    <row r="128" spans="1:9" x14ac:dyDescent="0.2">
      <c r="A128" s="65">
        <v>734</v>
      </c>
      <c r="B128" s="141">
        <v>9451</v>
      </c>
      <c r="C128" s="141">
        <v>9451</v>
      </c>
      <c r="D128" s="141">
        <v>9562</v>
      </c>
      <c r="E128" s="106">
        <f t="shared" si="5"/>
        <v>0</v>
      </c>
      <c r="F128" s="106">
        <f t="shared" si="6"/>
        <v>-1.1744788911226326E-2</v>
      </c>
      <c r="G128" s="64">
        <f t="shared" si="7"/>
        <v>1</v>
      </c>
      <c r="H128" s="64">
        <f t="shared" si="8"/>
        <v>1</v>
      </c>
      <c r="I128" s="64">
        <f t="shared" si="9"/>
        <v>2</v>
      </c>
    </row>
    <row r="129" spans="1:9" x14ac:dyDescent="0.2">
      <c r="A129" s="65">
        <v>742</v>
      </c>
      <c r="B129" s="141">
        <v>8857</v>
      </c>
      <c r="C129" s="141">
        <v>8857</v>
      </c>
      <c r="D129" s="141">
        <v>9530</v>
      </c>
      <c r="E129" s="106">
        <f t="shared" si="5"/>
        <v>0</v>
      </c>
      <c r="F129" s="106">
        <f t="shared" si="6"/>
        <v>-7.5985096533815064E-2</v>
      </c>
      <c r="G129" s="64">
        <f t="shared" si="7"/>
        <v>1</v>
      </c>
      <c r="H129" s="64">
        <f t="shared" si="8"/>
        <v>1</v>
      </c>
      <c r="I129" s="64">
        <f t="shared" si="9"/>
        <v>2</v>
      </c>
    </row>
    <row r="130" spans="1:9" x14ac:dyDescent="0.2">
      <c r="A130" s="65">
        <v>780</v>
      </c>
      <c r="B130" s="141">
        <v>8692</v>
      </c>
      <c r="C130" s="141">
        <v>8714</v>
      </c>
      <c r="D130" s="141">
        <v>8698</v>
      </c>
      <c r="E130" s="106">
        <f t="shared" si="5"/>
        <v>-2.5310630464795212E-3</v>
      </c>
      <c r="F130" s="106">
        <f t="shared" si="6"/>
        <v>-6.9028992176714218E-4</v>
      </c>
      <c r="G130" s="64">
        <f t="shared" si="7"/>
        <v>1</v>
      </c>
      <c r="H130" s="64">
        <f t="shared" si="8"/>
        <v>1</v>
      </c>
      <c r="I130" s="64">
        <f t="shared" si="9"/>
        <v>2</v>
      </c>
    </row>
    <row r="131" spans="1:9" x14ac:dyDescent="0.2">
      <c r="A131" s="65">
        <v>781</v>
      </c>
      <c r="B131" s="141">
        <v>11182</v>
      </c>
      <c r="C131" s="141">
        <v>11423</v>
      </c>
      <c r="D131" s="141">
        <v>11212</v>
      </c>
      <c r="E131" s="106">
        <f t="shared" ref="E131:E194" si="10">(B131-C131)/B131</f>
        <v>-2.1552495081380789E-2</v>
      </c>
      <c r="F131" s="106">
        <f t="shared" ref="F131:F194" si="11">(B131-D131)/B131</f>
        <v>-2.6828832051511357E-3</v>
      </c>
      <c r="G131" s="64">
        <f t="shared" ref="G131:G194" si="12">IF(E131&lt;=0.01,1,0)</f>
        <v>1</v>
      </c>
      <c r="H131" s="64">
        <f t="shared" ref="H131:H194" si="13">IF(F131&lt;=0.01,1,0)</f>
        <v>1</v>
      </c>
      <c r="I131" s="64">
        <f t="shared" ref="I131:I194" si="14">SUM(G131:H131)</f>
        <v>2</v>
      </c>
    </row>
    <row r="132" spans="1:9" x14ac:dyDescent="0.2">
      <c r="A132" s="65">
        <v>782</v>
      </c>
      <c r="B132" s="141">
        <v>6503</v>
      </c>
      <c r="C132" s="141">
        <v>5870</v>
      </c>
      <c r="D132" s="141">
        <v>6503</v>
      </c>
      <c r="E132" s="106">
        <f t="shared" si="10"/>
        <v>9.7339689374135008E-2</v>
      </c>
      <c r="F132" s="106">
        <f t="shared" si="11"/>
        <v>0</v>
      </c>
      <c r="G132" s="64">
        <f t="shared" si="12"/>
        <v>0</v>
      </c>
      <c r="H132" s="64">
        <f t="shared" si="13"/>
        <v>1</v>
      </c>
      <c r="I132" s="64">
        <f t="shared" si="14"/>
        <v>1</v>
      </c>
    </row>
    <row r="133" spans="1:9" x14ac:dyDescent="0.2">
      <c r="A133" s="65">
        <v>783</v>
      </c>
      <c r="B133" s="141">
        <v>4252</v>
      </c>
      <c r="C133" s="141">
        <v>4587</v>
      </c>
      <c r="D133" s="141">
        <v>4252</v>
      </c>
      <c r="E133" s="106">
        <f t="shared" si="10"/>
        <v>-7.8786453433678266E-2</v>
      </c>
      <c r="F133" s="106">
        <f t="shared" si="11"/>
        <v>0</v>
      </c>
      <c r="G133" s="64">
        <f t="shared" si="12"/>
        <v>1</v>
      </c>
      <c r="H133" s="64">
        <f t="shared" si="13"/>
        <v>1</v>
      </c>
      <c r="I133" s="64">
        <f t="shared" si="14"/>
        <v>2</v>
      </c>
    </row>
    <row r="134" spans="1:9" x14ac:dyDescent="0.2">
      <c r="A134" s="65">
        <v>785</v>
      </c>
      <c r="B134" s="141">
        <v>10500</v>
      </c>
      <c r="C134" s="141">
        <v>10611</v>
      </c>
      <c r="D134" s="141">
        <v>10955</v>
      </c>
      <c r="E134" s="106">
        <f t="shared" si="10"/>
        <v>-1.0571428571428572E-2</v>
      </c>
      <c r="F134" s="106">
        <f t="shared" si="11"/>
        <v>-4.3333333333333335E-2</v>
      </c>
      <c r="G134" s="64">
        <f t="shared" si="12"/>
        <v>1</v>
      </c>
      <c r="H134" s="64">
        <f t="shared" si="13"/>
        <v>1</v>
      </c>
      <c r="I134" s="64">
        <f t="shared" si="14"/>
        <v>2</v>
      </c>
    </row>
    <row r="135" spans="1:9" x14ac:dyDescent="0.2">
      <c r="A135" s="65">
        <v>788</v>
      </c>
      <c r="B135" s="141">
        <v>7719</v>
      </c>
      <c r="C135" s="141">
        <v>8201.17</v>
      </c>
      <c r="D135" s="141">
        <v>7815</v>
      </c>
      <c r="E135" s="106">
        <f t="shared" si="10"/>
        <v>-6.2465345251975654E-2</v>
      </c>
      <c r="F135" s="106">
        <f t="shared" si="11"/>
        <v>-1.2436844150796735E-2</v>
      </c>
      <c r="G135" s="64">
        <f t="shared" si="12"/>
        <v>1</v>
      </c>
      <c r="H135" s="64">
        <f t="shared" si="13"/>
        <v>1</v>
      </c>
      <c r="I135" s="64">
        <f t="shared" si="14"/>
        <v>2</v>
      </c>
    </row>
    <row r="136" spans="1:9" x14ac:dyDescent="0.2">
      <c r="A136" s="65">
        <v>791</v>
      </c>
      <c r="B136" s="141">
        <v>15883</v>
      </c>
      <c r="C136" s="141">
        <v>16158.75</v>
      </c>
      <c r="D136" s="141">
        <v>16820.330000000002</v>
      </c>
      <c r="E136" s="106">
        <f t="shared" si="10"/>
        <v>-1.7361329723603852E-2</v>
      </c>
      <c r="F136" s="106">
        <f t="shared" si="11"/>
        <v>-5.9014669772713073E-2</v>
      </c>
      <c r="G136" s="64">
        <f t="shared" si="12"/>
        <v>1</v>
      </c>
      <c r="H136" s="64">
        <f t="shared" si="13"/>
        <v>1</v>
      </c>
      <c r="I136" s="64">
        <f t="shared" si="14"/>
        <v>2</v>
      </c>
    </row>
    <row r="137" spans="1:9" x14ac:dyDescent="0.2">
      <c r="A137" s="65">
        <v>792</v>
      </c>
      <c r="B137" s="141">
        <v>11975</v>
      </c>
      <c r="C137" s="141">
        <v>12251</v>
      </c>
      <c r="D137" s="141">
        <v>12292</v>
      </c>
      <c r="E137" s="106">
        <f t="shared" si="10"/>
        <v>-2.304801670146138E-2</v>
      </c>
      <c r="F137" s="106">
        <f t="shared" si="11"/>
        <v>-2.6471816283924844E-2</v>
      </c>
      <c r="G137" s="64">
        <f t="shared" si="12"/>
        <v>1</v>
      </c>
      <c r="H137" s="64">
        <f t="shared" si="13"/>
        <v>1</v>
      </c>
      <c r="I137" s="64">
        <f t="shared" si="14"/>
        <v>2</v>
      </c>
    </row>
    <row r="138" spans="1:9" x14ac:dyDescent="0.2">
      <c r="A138" s="65">
        <v>793</v>
      </c>
      <c r="B138" s="141">
        <v>7388</v>
      </c>
      <c r="C138" s="141">
        <v>7419</v>
      </c>
      <c r="D138" s="141">
        <v>7501</v>
      </c>
      <c r="E138" s="106">
        <f t="shared" si="10"/>
        <v>-4.1959935029778021E-3</v>
      </c>
      <c r="F138" s="106">
        <f t="shared" si="11"/>
        <v>-1.5295073091499729E-2</v>
      </c>
      <c r="G138" s="64">
        <f t="shared" si="12"/>
        <v>1</v>
      </c>
      <c r="H138" s="64">
        <f t="shared" si="13"/>
        <v>1</v>
      </c>
      <c r="I138" s="64">
        <f t="shared" si="14"/>
        <v>2</v>
      </c>
    </row>
    <row r="139" spans="1:9" x14ac:dyDescent="0.2">
      <c r="A139" s="65">
        <v>794</v>
      </c>
      <c r="B139" s="141">
        <v>9265</v>
      </c>
      <c r="C139" s="141">
        <v>10420.5</v>
      </c>
      <c r="D139" s="141">
        <v>9982</v>
      </c>
      <c r="E139" s="106">
        <f t="shared" si="10"/>
        <v>-0.12471667566109013</v>
      </c>
      <c r="F139" s="106">
        <f t="shared" si="11"/>
        <v>-7.7388019427954674E-2</v>
      </c>
      <c r="G139" s="64">
        <f t="shared" si="12"/>
        <v>1</v>
      </c>
      <c r="H139" s="64">
        <f t="shared" si="13"/>
        <v>1</v>
      </c>
      <c r="I139" s="64">
        <f t="shared" si="14"/>
        <v>2</v>
      </c>
    </row>
    <row r="140" spans="1:9" x14ac:dyDescent="0.2">
      <c r="A140" s="65">
        <v>831</v>
      </c>
      <c r="B140" s="141">
        <v>8761</v>
      </c>
      <c r="C140" s="141">
        <v>8762</v>
      </c>
      <c r="D140" s="141">
        <v>10006</v>
      </c>
      <c r="E140" s="106">
        <f t="shared" si="10"/>
        <v>-1.1414222120762471E-4</v>
      </c>
      <c r="F140" s="106">
        <f t="shared" si="11"/>
        <v>-0.14210706540349274</v>
      </c>
      <c r="G140" s="64">
        <f t="shared" si="12"/>
        <v>1</v>
      </c>
      <c r="H140" s="64">
        <f t="shared" si="13"/>
        <v>1</v>
      </c>
      <c r="I140" s="64">
        <f t="shared" si="14"/>
        <v>2</v>
      </c>
    </row>
    <row r="141" spans="1:9" x14ac:dyDescent="0.2">
      <c r="A141" s="65">
        <v>835</v>
      </c>
      <c r="B141" s="141">
        <v>6161</v>
      </c>
      <c r="C141" s="141">
        <v>6161</v>
      </c>
      <c r="D141" s="141">
        <v>6161</v>
      </c>
      <c r="E141" s="106">
        <f t="shared" si="10"/>
        <v>0</v>
      </c>
      <c r="F141" s="106">
        <f t="shared" si="11"/>
        <v>0</v>
      </c>
      <c r="G141" s="64">
        <f t="shared" si="12"/>
        <v>1</v>
      </c>
      <c r="H141" s="64">
        <f t="shared" si="13"/>
        <v>1</v>
      </c>
      <c r="I141" s="64">
        <f t="shared" si="14"/>
        <v>2</v>
      </c>
    </row>
    <row r="142" spans="1:9" x14ac:dyDescent="0.2">
      <c r="A142" s="65">
        <v>836</v>
      </c>
      <c r="B142" s="141">
        <v>11566</v>
      </c>
      <c r="C142" s="141">
        <v>11694</v>
      </c>
      <c r="D142" s="141">
        <v>11566</v>
      </c>
      <c r="E142" s="106">
        <f t="shared" si="10"/>
        <v>-1.1066920283589833E-2</v>
      </c>
      <c r="F142" s="106">
        <f t="shared" si="11"/>
        <v>0</v>
      </c>
      <c r="G142" s="64">
        <f t="shared" si="12"/>
        <v>1</v>
      </c>
      <c r="H142" s="64">
        <f t="shared" si="13"/>
        <v>1</v>
      </c>
      <c r="I142" s="64">
        <f t="shared" si="14"/>
        <v>2</v>
      </c>
    </row>
    <row r="143" spans="1:9" x14ac:dyDescent="0.2">
      <c r="A143" s="65">
        <v>837</v>
      </c>
      <c r="B143" s="141">
        <v>7798</v>
      </c>
      <c r="C143" s="141">
        <v>7919.25</v>
      </c>
      <c r="D143" s="141">
        <v>9064</v>
      </c>
      <c r="E143" s="106">
        <f t="shared" si="10"/>
        <v>-1.5548858681713259E-2</v>
      </c>
      <c r="F143" s="106">
        <f t="shared" si="11"/>
        <v>-0.16234932033854835</v>
      </c>
      <c r="G143" s="64">
        <f t="shared" si="12"/>
        <v>1</v>
      </c>
      <c r="H143" s="64">
        <f t="shared" si="13"/>
        <v>1</v>
      </c>
      <c r="I143" s="64">
        <f t="shared" si="14"/>
        <v>2</v>
      </c>
    </row>
    <row r="144" spans="1:9" x14ac:dyDescent="0.2">
      <c r="A144" s="65">
        <v>838</v>
      </c>
      <c r="B144" s="141">
        <v>7083</v>
      </c>
      <c r="C144" s="141">
        <v>7082.5</v>
      </c>
      <c r="D144" s="141">
        <v>7382.42</v>
      </c>
      <c r="E144" s="106">
        <f t="shared" si="10"/>
        <v>7.0591557249752936E-5</v>
      </c>
      <c r="F144" s="106">
        <f t="shared" si="11"/>
        <v>-4.2273048143442057E-2</v>
      </c>
      <c r="G144" s="64">
        <f t="shared" si="12"/>
        <v>1</v>
      </c>
      <c r="H144" s="64">
        <f t="shared" si="13"/>
        <v>1</v>
      </c>
      <c r="I144" s="64">
        <f t="shared" si="14"/>
        <v>2</v>
      </c>
    </row>
    <row r="145" spans="1:9" x14ac:dyDescent="0.2">
      <c r="A145" s="65">
        <v>839</v>
      </c>
      <c r="B145" s="141">
        <v>8331</v>
      </c>
      <c r="C145" s="141">
        <v>8331</v>
      </c>
      <c r="D145" s="141">
        <v>8343</v>
      </c>
      <c r="E145" s="106">
        <f t="shared" si="10"/>
        <v>0</v>
      </c>
      <c r="F145" s="106">
        <f t="shared" si="11"/>
        <v>-1.4404033129276198E-3</v>
      </c>
      <c r="G145" s="64">
        <f t="shared" si="12"/>
        <v>1</v>
      </c>
      <c r="H145" s="64">
        <f t="shared" si="13"/>
        <v>1</v>
      </c>
      <c r="I145" s="64">
        <f t="shared" si="14"/>
        <v>2</v>
      </c>
    </row>
    <row r="146" spans="1:9" x14ac:dyDescent="0.2">
      <c r="A146" s="65">
        <v>841</v>
      </c>
      <c r="B146" s="141">
        <v>8075</v>
      </c>
      <c r="C146" s="141">
        <v>8082</v>
      </c>
      <c r="D146" s="141">
        <v>8077</v>
      </c>
      <c r="E146" s="106">
        <f t="shared" si="10"/>
        <v>-8.6687306501547986E-4</v>
      </c>
      <c r="F146" s="106">
        <f t="shared" si="11"/>
        <v>-2.476780185758514E-4</v>
      </c>
      <c r="G146" s="64">
        <f t="shared" si="12"/>
        <v>1</v>
      </c>
      <c r="H146" s="64">
        <f t="shared" si="13"/>
        <v>1</v>
      </c>
      <c r="I146" s="64">
        <f t="shared" si="14"/>
        <v>2</v>
      </c>
    </row>
    <row r="147" spans="1:9" x14ac:dyDescent="0.2">
      <c r="A147" s="65">
        <v>842</v>
      </c>
      <c r="B147" s="141">
        <v>8759</v>
      </c>
      <c r="C147" s="141">
        <v>9080</v>
      </c>
      <c r="D147" s="141">
        <v>9060</v>
      </c>
      <c r="E147" s="106">
        <f t="shared" si="10"/>
        <v>-3.6648019180271718E-2</v>
      </c>
      <c r="F147" s="106">
        <f t="shared" si="11"/>
        <v>-3.4364653499257908E-2</v>
      </c>
      <c r="G147" s="64">
        <f t="shared" si="12"/>
        <v>1</v>
      </c>
      <c r="H147" s="64">
        <f t="shared" si="13"/>
        <v>1</v>
      </c>
      <c r="I147" s="64">
        <f t="shared" si="14"/>
        <v>2</v>
      </c>
    </row>
    <row r="148" spans="1:9" x14ac:dyDescent="0.2">
      <c r="A148" s="65">
        <v>844</v>
      </c>
      <c r="B148" s="141">
        <v>8601</v>
      </c>
      <c r="C148" s="141">
        <v>8608</v>
      </c>
      <c r="D148" s="141">
        <v>8748</v>
      </c>
      <c r="E148" s="106">
        <f t="shared" si="10"/>
        <v>-8.1385885362167192E-4</v>
      </c>
      <c r="F148" s="106">
        <f t="shared" si="11"/>
        <v>-1.7091035926055109E-2</v>
      </c>
      <c r="G148" s="64">
        <f t="shared" si="12"/>
        <v>1</v>
      </c>
      <c r="H148" s="64">
        <f t="shared" si="13"/>
        <v>1</v>
      </c>
      <c r="I148" s="64">
        <f t="shared" si="14"/>
        <v>2</v>
      </c>
    </row>
    <row r="149" spans="1:9" x14ac:dyDescent="0.2">
      <c r="A149" s="65">
        <v>880</v>
      </c>
      <c r="B149" s="141">
        <v>11689</v>
      </c>
      <c r="C149" s="141">
        <v>11693</v>
      </c>
      <c r="D149" s="141">
        <v>11693</v>
      </c>
      <c r="E149" s="106">
        <f t="shared" si="10"/>
        <v>-3.4220207032252547E-4</v>
      </c>
      <c r="F149" s="106">
        <f t="shared" si="11"/>
        <v>-3.4220207032252547E-4</v>
      </c>
      <c r="G149" s="64">
        <f t="shared" si="12"/>
        <v>1</v>
      </c>
      <c r="H149" s="64">
        <f t="shared" si="13"/>
        <v>1</v>
      </c>
      <c r="I149" s="64">
        <f t="shared" si="14"/>
        <v>2</v>
      </c>
    </row>
    <row r="150" spans="1:9" x14ac:dyDescent="0.2">
      <c r="A150" s="65">
        <v>881</v>
      </c>
      <c r="B150" s="141">
        <v>13644</v>
      </c>
      <c r="C150" s="141">
        <v>13763</v>
      </c>
      <c r="D150" s="141">
        <v>14796</v>
      </c>
      <c r="E150" s="106">
        <f t="shared" si="10"/>
        <v>-8.7217824684843147E-3</v>
      </c>
      <c r="F150" s="106">
        <f t="shared" si="11"/>
        <v>-8.4432717678100261E-2</v>
      </c>
      <c r="G150" s="64">
        <f t="shared" si="12"/>
        <v>1</v>
      </c>
      <c r="H150" s="64">
        <f t="shared" si="13"/>
        <v>1</v>
      </c>
      <c r="I150" s="64">
        <f t="shared" si="14"/>
        <v>2</v>
      </c>
    </row>
    <row r="151" spans="1:9" x14ac:dyDescent="0.2">
      <c r="A151" s="65">
        <v>883</v>
      </c>
      <c r="B151" s="141">
        <v>14186</v>
      </c>
      <c r="C151" s="141">
        <v>14866.5</v>
      </c>
      <c r="D151" s="141">
        <v>14893.75</v>
      </c>
      <c r="E151" s="106">
        <f t="shared" si="10"/>
        <v>-4.796982940927675E-2</v>
      </c>
      <c r="F151" s="106">
        <f t="shared" si="11"/>
        <v>-4.9890737346679828E-2</v>
      </c>
      <c r="G151" s="64">
        <f t="shared" si="12"/>
        <v>1</v>
      </c>
      <c r="H151" s="64">
        <f t="shared" si="13"/>
        <v>1</v>
      </c>
      <c r="I151" s="64">
        <f t="shared" si="14"/>
        <v>2</v>
      </c>
    </row>
    <row r="152" spans="1:9" x14ac:dyDescent="0.2">
      <c r="A152" s="65">
        <v>888</v>
      </c>
      <c r="B152" s="141">
        <v>9914</v>
      </c>
      <c r="C152" s="141">
        <v>10000</v>
      </c>
      <c r="D152" s="141">
        <v>9961</v>
      </c>
      <c r="E152" s="106">
        <f t="shared" si="10"/>
        <v>-8.6746015735323784E-3</v>
      </c>
      <c r="F152" s="106">
        <f t="shared" si="11"/>
        <v>-4.7407706273956025E-3</v>
      </c>
      <c r="G152" s="64">
        <f t="shared" si="12"/>
        <v>1</v>
      </c>
      <c r="H152" s="64">
        <f t="shared" si="13"/>
        <v>1</v>
      </c>
      <c r="I152" s="64">
        <f t="shared" si="14"/>
        <v>2</v>
      </c>
    </row>
    <row r="153" spans="1:9" x14ac:dyDescent="0.2">
      <c r="A153" s="65">
        <v>890</v>
      </c>
      <c r="B153" s="141">
        <v>13594</v>
      </c>
      <c r="C153" s="141">
        <v>13909</v>
      </c>
      <c r="D153" s="141">
        <v>15146</v>
      </c>
      <c r="E153" s="106">
        <f t="shared" si="10"/>
        <v>-2.3171987641606592E-2</v>
      </c>
      <c r="F153" s="106">
        <f t="shared" si="11"/>
        <v>-0.11416801530086804</v>
      </c>
      <c r="G153" s="64">
        <f t="shared" si="12"/>
        <v>1</v>
      </c>
      <c r="H153" s="64">
        <f t="shared" si="13"/>
        <v>1</v>
      </c>
      <c r="I153" s="64">
        <f t="shared" si="14"/>
        <v>2</v>
      </c>
    </row>
    <row r="154" spans="1:9" x14ac:dyDescent="0.2">
      <c r="A154" s="65">
        <v>891</v>
      </c>
      <c r="B154" s="141">
        <v>12768</v>
      </c>
      <c r="C154" s="141">
        <v>13504.67</v>
      </c>
      <c r="D154" s="141">
        <v>12914</v>
      </c>
      <c r="E154" s="106">
        <f t="shared" si="10"/>
        <v>-5.7696585213032586E-2</v>
      </c>
      <c r="F154" s="106">
        <f t="shared" si="11"/>
        <v>-1.1434837092731829E-2</v>
      </c>
      <c r="G154" s="64">
        <f t="shared" si="12"/>
        <v>1</v>
      </c>
      <c r="H154" s="64">
        <f t="shared" si="13"/>
        <v>1</v>
      </c>
      <c r="I154" s="64">
        <f t="shared" si="14"/>
        <v>2</v>
      </c>
    </row>
    <row r="155" spans="1:9" x14ac:dyDescent="0.2">
      <c r="A155" s="65">
        <v>892</v>
      </c>
      <c r="B155" s="141">
        <v>14248</v>
      </c>
      <c r="C155" s="141">
        <v>14414</v>
      </c>
      <c r="D155" s="141">
        <v>14259</v>
      </c>
      <c r="E155" s="106">
        <f t="shared" si="10"/>
        <v>-1.1650758001122965E-2</v>
      </c>
      <c r="F155" s="106">
        <f t="shared" si="11"/>
        <v>-7.7203818079730493E-4</v>
      </c>
      <c r="G155" s="64">
        <f t="shared" si="12"/>
        <v>1</v>
      </c>
      <c r="H155" s="64">
        <f t="shared" si="13"/>
        <v>1</v>
      </c>
      <c r="I155" s="64">
        <f t="shared" si="14"/>
        <v>2</v>
      </c>
    </row>
    <row r="156" spans="1:9" x14ac:dyDescent="0.2">
      <c r="A156" s="65">
        <v>931</v>
      </c>
      <c r="B156" s="141">
        <v>4971</v>
      </c>
      <c r="C156" s="141">
        <v>5051</v>
      </c>
      <c r="D156" s="141">
        <v>5373</v>
      </c>
      <c r="E156" s="106">
        <f t="shared" si="10"/>
        <v>-1.6093341380004022E-2</v>
      </c>
      <c r="F156" s="106">
        <f t="shared" si="11"/>
        <v>-8.0869040434520215E-2</v>
      </c>
      <c r="G156" s="64">
        <f t="shared" si="12"/>
        <v>1</v>
      </c>
      <c r="H156" s="64">
        <f t="shared" si="13"/>
        <v>1</v>
      </c>
      <c r="I156" s="64">
        <f t="shared" si="14"/>
        <v>2</v>
      </c>
    </row>
    <row r="157" spans="1:9" x14ac:dyDescent="0.2">
      <c r="A157" s="65">
        <v>932</v>
      </c>
      <c r="B157" s="141">
        <v>4813</v>
      </c>
      <c r="C157" s="141">
        <v>4864</v>
      </c>
      <c r="D157" s="141">
        <v>5620</v>
      </c>
      <c r="E157" s="106">
        <f t="shared" si="10"/>
        <v>-1.0596301682942032E-2</v>
      </c>
      <c r="F157" s="106">
        <f t="shared" si="11"/>
        <v>-0.16767089133596511</v>
      </c>
      <c r="G157" s="64">
        <f t="shared" si="12"/>
        <v>1</v>
      </c>
      <c r="H157" s="64">
        <f t="shared" si="13"/>
        <v>1</v>
      </c>
      <c r="I157" s="64">
        <f t="shared" si="14"/>
        <v>2</v>
      </c>
    </row>
    <row r="158" spans="1:9" x14ac:dyDescent="0.2">
      <c r="A158" s="65">
        <v>935</v>
      </c>
      <c r="B158" s="141">
        <v>6265</v>
      </c>
      <c r="C158" s="141">
        <v>6394</v>
      </c>
      <c r="D158" s="141">
        <v>6265</v>
      </c>
      <c r="E158" s="106">
        <f t="shared" si="10"/>
        <v>-2.0590582601755787E-2</v>
      </c>
      <c r="F158" s="106">
        <f t="shared" si="11"/>
        <v>0</v>
      </c>
      <c r="G158" s="64">
        <f t="shared" si="12"/>
        <v>1</v>
      </c>
      <c r="H158" s="64">
        <f t="shared" si="13"/>
        <v>1</v>
      </c>
      <c r="I158" s="64">
        <f t="shared" si="14"/>
        <v>2</v>
      </c>
    </row>
    <row r="159" spans="1:9" x14ac:dyDescent="0.2">
      <c r="A159" s="65">
        <v>936</v>
      </c>
      <c r="B159" s="141">
        <v>6043</v>
      </c>
      <c r="C159" s="141">
        <v>6423</v>
      </c>
      <c r="D159" s="141">
        <v>6977</v>
      </c>
      <c r="E159" s="106">
        <f t="shared" si="10"/>
        <v>-6.2882674168459371E-2</v>
      </c>
      <c r="F159" s="106">
        <f t="shared" si="11"/>
        <v>-0.15455899387721331</v>
      </c>
      <c r="G159" s="64">
        <f t="shared" si="12"/>
        <v>1</v>
      </c>
      <c r="H159" s="64">
        <f t="shared" si="13"/>
        <v>1</v>
      </c>
      <c r="I159" s="64">
        <f t="shared" si="14"/>
        <v>2</v>
      </c>
    </row>
    <row r="160" spans="1:9" x14ac:dyDescent="0.2">
      <c r="A160" s="65">
        <v>938</v>
      </c>
      <c r="B160" s="141">
        <v>5300</v>
      </c>
      <c r="C160" s="141">
        <v>5494</v>
      </c>
      <c r="D160" s="141">
        <v>5502</v>
      </c>
      <c r="E160" s="106">
        <f t="shared" si="10"/>
        <v>-3.6603773584905658E-2</v>
      </c>
      <c r="F160" s="106">
        <f t="shared" si="11"/>
        <v>-3.8113207547169813E-2</v>
      </c>
      <c r="G160" s="64">
        <f t="shared" si="12"/>
        <v>1</v>
      </c>
      <c r="H160" s="64">
        <f t="shared" si="13"/>
        <v>1</v>
      </c>
      <c r="I160" s="64">
        <f t="shared" si="14"/>
        <v>2</v>
      </c>
    </row>
    <row r="161" spans="1:9" x14ac:dyDescent="0.2">
      <c r="A161" s="65">
        <v>939</v>
      </c>
      <c r="B161" s="141">
        <v>7071</v>
      </c>
      <c r="C161" s="141">
        <v>7071</v>
      </c>
      <c r="D161" s="141">
        <v>7266</v>
      </c>
      <c r="E161" s="106">
        <f t="shared" si="10"/>
        <v>0</v>
      </c>
      <c r="F161" s="106">
        <f t="shared" si="11"/>
        <v>-2.7577428935086974E-2</v>
      </c>
      <c r="G161" s="64">
        <f t="shared" si="12"/>
        <v>1</v>
      </c>
      <c r="H161" s="64">
        <f t="shared" si="13"/>
        <v>1</v>
      </c>
      <c r="I161" s="64">
        <f t="shared" si="14"/>
        <v>2</v>
      </c>
    </row>
    <row r="162" spans="1:9" x14ac:dyDescent="0.2">
      <c r="A162" s="65">
        <v>940</v>
      </c>
      <c r="B162" s="141">
        <v>7080</v>
      </c>
      <c r="C162" s="141">
        <v>7149</v>
      </c>
      <c r="D162" s="141">
        <v>7454</v>
      </c>
      <c r="E162" s="106">
        <f t="shared" si="10"/>
        <v>-9.7457627118644075E-3</v>
      </c>
      <c r="F162" s="106">
        <f t="shared" si="11"/>
        <v>-5.2824858757062144E-2</v>
      </c>
      <c r="G162" s="64">
        <f t="shared" si="12"/>
        <v>1</v>
      </c>
      <c r="H162" s="64">
        <f t="shared" si="13"/>
        <v>1</v>
      </c>
      <c r="I162" s="64">
        <f t="shared" si="14"/>
        <v>2</v>
      </c>
    </row>
    <row r="163" spans="1:9" x14ac:dyDescent="0.2">
      <c r="A163" s="65">
        <v>942</v>
      </c>
      <c r="B163" s="141">
        <v>6631</v>
      </c>
      <c r="C163" s="141">
        <v>6982</v>
      </c>
      <c r="D163" s="141">
        <v>6775</v>
      </c>
      <c r="E163" s="106">
        <f t="shared" si="10"/>
        <v>-5.2933192580304628E-2</v>
      </c>
      <c r="F163" s="106">
        <f t="shared" si="11"/>
        <v>-2.1716181571407027E-2</v>
      </c>
      <c r="G163" s="64">
        <f t="shared" si="12"/>
        <v>1</v>
      </c>
      <c r="H163" s="64">
        <f t="shared" si="13"/>
        <v>1</v>
      </c>
      <c r="I163" s="64">
        <f t="shared" si="14"/>
        <v>2</v>
      </c>
    </row>
    <row r="164" spans="1:9" x14ac:dyDescent="0.2">
      <c r="A164" s="65">
        <v>943</v>
      </c>
      <c r="B164" s="141">
        <v>7339</v>
      </c>
      <c r="C164" s="141">
        <v>8032</v>
      </c>
      <c r="D164" s="141">
        <v>7789</v>
      </c>
      <c r="E164" s="106">
        <f t="shared" si="10"/>
        <v>-9.4427033655811413E-2</v>
      </c>
      <c r="F164" s="106">
        <f t="shared" si="11"/>
        <v>-6.1316255620656762E-2</v>
      </c>
      <c r="G164" s="64">
        <f t="shared" si="12"/>
        <v>1</v>
      </c>
      <c r="H164" s="64">
        <f t="shared" si="13"/>
        <v>1</v>
      </c>
      <c r="I164" s="64">
        <f t="shared" si="14"/>
        <v>2</v>
      </c>
    </row>
    <row r="165" spans="1:9" x14ac:dyDescent="0.2">
      <c r="A165" s="65">
        <v>944</v>
      </c>
      <c r="B165" s="141">
        <v>7103</v>
      </c>
      <c r="C165" s="141">
        <v>7103</v>
      </c>
      <c r="D165" s="141">
        <v>7113</v>
      </c>
      <c r="E165" s="106">
        <f t="shared" si="10"/>
        <v>0</v>
      </c>
      <c r="F165" s="106">
        <f t="shared" si="11"/>
        <v>-1.4078558355624384E-3</v>
      </c>
      <c r="G165" s="64">
        <f t="shared" si="12"/>
        <v>1</v>
      </c>
      <c r="H165" s="64">
        <f t="shared" si="13"/>
        <v>1</v>
      </c>
      <c r="I165" s="64">
        <f t="shared" si="14"/>
        <v>2</v>
      </c>
    </row>
    <row r="166" spans="1:9" x14ac:dyDescent="0.2">
      <c r="A166" s="65">
        <v>1013</v>
      </c>
      <c r="B166" s="141">
        <v>33522</v>
      </c>
      <c r="C166" s="141">
        <v>34242.1</v>
      </c>
      <c r="D166" s="141">
        <v>33523.599999999999</v>
      </c>
      <c r="E166" s="106">
        <f t="shared" si="10"/>
        <v>-2.1481415190024417E-2</v>
      </c>
      <c r="F166" s="106">
        <f t="shared" si="11"/>
        <v>-4.7729849054308953E-5</v>
      </c>
      <c r="G166" s="64">
        <f t="shared" si="12"/>
        <v>1</v>
      </c>
      <c r="H166" s="64">
        <f t="shared" si="13"/>
        <v>1</v>
      </c>
      <c r="I166" s="64">
        <f t="shared" si="14"/>
        <v>2</v>
      </c>
    </row>
    <row r="167" spans="1:9" x14ac:dyDescent="0.2">
      <c r="A167" s="65">
        <v>1016</v>
      </c>
      <c r="B167" s="141">
        <v>426</v>
      </c>
      <c r="C167" s="141">
        <v>432</v>
      </c>
      <c r="D167" s="141">
        <v>429.5</v>
      </c>
      <c r="E167" s="106">
        <f t="shared" si="10"/>
        <v>-1.4084507042253521E-2</v>
      </c>
      <c r="F167" s="106">
        <f t="shared" si="11"/>
        <v>-8.2159624413145546E-3</v>
      </c>
      <c r="G167" s="64">
        <f t="shared" si="12"/>
        <v>1</v>
      </c>
      <c r="H167" s="64">
        <f t="shared" si="13"/>
        <v>1</v>
      </c>
      <c r="I167" s="64">
        <f t="shared" si="14"/>
        <v>2</v>
      </c>
    </row>
    <row r="168" spans="1:9" x14ac:dyDescent="0.2">
      <c r="A168" s="65">
        <v>1017</v>
      </c>
      <c r="B168" s="141">
        <v>7542</v>
      </c>
      <c r="C168" s="141">
        <v>7543.9</v>
      </c>
      <c r="D168" s="141">
        <v>7543.9</v>
      </c>
      <c r="E168" s="106">
        <f t="shared" si="10"/>
        <v>-2.5192256695831826E-4</v>
      </c>
      <c r="F168" s="106">
        <f t="shared" si="11"/>
        <v>-2.5192256695831826E-4</v>
      </c>
      <c r="G168" s="64">
        <f t="shared" si="12"/>
        <v>1</v>
      </c>
      <c r="H168" s="64">
        <f t="shared" si="13"/>
        <v>1</v>
      </c>
      <c r="I168" s="64">
        <f t="shared" si="14"/>
        <v>2</v>
      </c>
    </row>
    <row r="169" spans="1:9" x14ac:dyDescent="0.2">
      <c r="A169" s="65">
        <v>1019</v>
      </c>
      <c r="B169" s="141">
        <v>675</v>
      </c>
      <c r="C169" s="141">
        <v>704.2</v>
      </c>
      <c r="D169" s="141">
        <v>721.1</v>
      </c>
      <c r="E169" s="106">
        <f t="shared" si="10"/>
        <v>-4.3259259259259324E-2</v>
      </c>
      <c r="F169" s="106">
        <f t="shared" si="11"/>
        <v>-6.8296296296296327E-2</v>
      </c>
      <c r="G169" s="64">
        <f t="shared" si="12"/>
        <v>1</v>
      </c>
      <c r="H169" s="64">
        <f t="shared" si="13"/>
        <v>1</v>
      </c>
      <c r="I169" s="64">
        <f t="shared" si="14"/>
        <v>2</v>
      </c>
    </row>
    <row r="170" spans="1:9" x14ac:dyDescent="0.2">
      <c r="A170" s="65">
        <v>1020</v>
      </c>
      <c r="B170" s="141">
        <v>538</v>
      </c>
      <c r="C170" s="141">
        <v>544.4</v>
      </c>
      <c r="D170" s="141">
        <v>544.4</v>
      </c>
      <c r="E170" s="106">
        <f t="shared" si="10"/>
        <v>-1.1895910780669103E-2</v>
      </c>
      <c r="F170" s="106">
        <f t="shared" si="11"/>
        <v>-1.1895910780669103E-2</v>
      </c>
      <c r="G170" s="64">
        <f t="shared" si="12"/>
        <v>1</v>
      </c>
      <c r="H170" s="64">
        <f t="shared" si="13"/>
        <v>1</v>
      </c>
      <c r="I170" s="64">
        <f t="shared" si="14"/>
        <v>2</v>
      </c>
    </row>
    <row r="171" spans="1:9" x14ac:dyDescent="0.2">
      <c r="A171" s="65">
        <v>1021</v>
      </c>
      <c r="B171" s="141">
        <v>108159</v>
      </c>
      <c r="C171" s="141">
        <v>110934.1</v>
      </c>
      <c r="D171" s="141">
        <v>135056.35</v>
      </c>
      <c r="E171" s="106">
        <f t="shared" si="10"/>
        <v>-2.5657596686359949E-2</v>
      </c>
      <c r="F171" s="106">
        <f t="shared" si="11"/>
        <v>-0.24868341978013855</v>
      </c>
      <c r="G171" s="64">
        <f t="shared" si="12"/>
        <v>1</v>
      </c>
      <c r="H171" s="64">
        <f t="shared" si="13"/>
        <v>1</v>
      </c>
      <c r="I171" s="64">
        <f t="shared" si="14"/>
        <v>2</v>
      </c>
    </row>
    <row r="172" spans="1:9" x14ac:dyDescent="0.2">
      <c r="A172" s="65">
        <v>1023</v>
      </c>
      <c r="B172" s="141">
        <v>1211</v>
      </c>
      <c r="C172" s="141">
        <v>1221</v>
      </c>
      <c r="D172" s="141">
        <v>1220</v>
      </c>
      <c r="E172" s="106">
        <f t="shared" si="10"/>
        <v>-8.2576383154417832E-3</v>
      </c>
      <c r="F172" s="106">
        <f t="shared" si="11"/>
        <v>-7.4318744838976049E-3</v>
      </c>
      <c r="G172" s="64">
        <f t="shared" si="12"/>
        <v>1</v>
      </c>
      <c r="H172" s="64">
        <f t="shared" si="13"/>
        <v>1</v>
      </c>
      <c r="I172" s="64">
        <f t="shared" si="14"/>
        <v>2</v>
      </c>
    </row>
    <row r="173" spans="1:9" x14ac:dyDescent="0.2">
      <c r="A173" s="65">
        <v>1024</v>
      </c>
      <c r="B173" s="141">
        <v>21282</v>
      </c>
      <c r="C173" s="141">
        <v>22788.02</v>
      </c>
      <c r="D173" s="141">
        <v>21717.4</v>
      </c>
      <c r="E173" s="106">
        <f t="shared" si="10"/>
        <v>-7.0764965698712545E-2</v>
      </c>
      <c r="F173" s="106">
        <f t="shared" si="11"/>
        <v>-2.0458603514707331E-2</v>
      </c>
      <c r="G173" s="64">
        <f t="shared" si="12"/>
        <v>1</v>
      </c>
      <c r="H173" s="64">
        <f t="shared" si="13"/>
        <v>1</v>
      </c>
      <c r="I173" s="64">
        <f t="shared" si="14"/>
        <v>2</v>
      </c>
    </row>
    <row r="174" spans="1:9" x14ac:dyDescent="0.2">
      <c r="A174" s="65">
        <v>1025</v>
      </c>
      <c r="B174" s="141">
        <v>22141</v>
      </c>
      <c r="C174" s="141">
        <v>23825.37</v>
      </c>
      <c r="D174" s="141">
        <v>24363.7</v>
      </c>
      <c r="E174" s="106">
        <f t="shared" si="10"/>
        <v>-7.6074703039609726E-2</v>
      </c>
      <c r="F174" s="106">
        <f t="shared" si="11"/>
        <v>-0.10038841967390817</v>
      </c>
      <c r="G174" s="64">
        <f t="shared" si="12"/>
        <v>1</v>
      </c>
      <c r="H174" s="64">
        <f t="shared" si="13"/>
        <v>1</v>
      </c>
      <c r="I174" s="64">
        <f t="shared" si="14"/>
        <v>2</v>
      </c>
    </row>
    <row r="175" spans="1:9" x14ac:dyDescent="0.2">
      <c r="A175" s="65">
        <v>1026</v>
      </c>
      <c r="B175" s="141">
        <v>20749</v>
      </c>
      <c r="C175" s="141">
        <v>21460.2</v>
      </c>
      <c r="D175" s="141">
        <v>21410.799999999999</v>
      </c>
      <c r="E175" s="106">
        <f t="shared" si="10"/>
        <v>-3.4276350667502085E-2</v>
      </c>
      <c r="F175" s="106">
        <f t="shared" si="11"/>
        <v>-3.1895513036772821E-2</v>
      </c>
      <c r="G175" s="64">
        <f t="shared" si="12"/>
        <v>1</v>
      </c>
      <c r="H175" s="64">
        <f t="shared" si="13"/>
        <v>1</v>
      </c>
      <c r="I175" s="64">
        <f t="shared" si="14"/>
        <v>2</v>
      </c>
    </row>
    <row r="176" spans="1:9" x14ac:dyDescent="0.2">
      <c r="A176" s="65">
        <v>1027</v>
      </c>
      <c r="B176" s="141">
        <v>21294</v>
      </c>
      <c r="C176" s="141">
        <v>21544</v>
      </c>
      <c r="D176" s="141">
        <v>21395.200000000001</v>
      </c>
      <c r="E176" s="106">
        <f t="shared" si="10"/>
        <v>-1.1740396355780971E-2</v>
      </c>
      <c r="F176" s="106">
        <f t="shared" si="11"/>
        <v>-4.7525124448201716E-3</v>
      </c>
      <c r="G176" s="64">
        <f t="shared" si="12"/>
        <v>1</v>
      </c>
      <c r="H176" s="64">
        <f t="shared" si="13"/>
        <v>1</v>
      </c>
      <c r="I176" s="64">
        <f t="shared" si="14"/>
        <v>2</v>
      </c>
    </row>
    <row r="177" spans="1:9" x14ac:dyDescent="0.2">
      <c r="A177" s="65">
        <v>1028</v>
      </c>
      <c r="B177" s="141">
        <v>22068</v>
      </c>
      <c r="C177" s="141">
        <v>23036.89</v>
      </c>
      <c r="D177" s="141">
        <v>23386.62</v>
      </c>
      <c r="E177" s="106">
        <f t="shared" si="10"/>
        <v>-4.3904748957766873E-2</v>
      </c>
      <c r="F177" s="106">
        <f t="shared" si="11"/>
        <v>-5.9752582925502944E-2</v>
      </c>
      <c r="G177" s="64">
        <f t="shared" si="12"/>
        <v>1</v>
      </c>
      <c r="H177" s="64">
        <f t="shared" si="13"/>
        <v>1</v>
      </c>
      <c r="I177" s="64">
        <f t="shared" si="14"/>
        <v>2</v>
      </c>
    </row>
    <row r="178" spans="1:9" x14ac:dyDescent="0.2">
      <c r="A178" s="65">
        <v>1029</v>
      </c>
      <c r="B178" s="141">
        <v>7910</v>
      </c>
      <c r="C178" s="141">
        <v>8247</v>
      </c>
      <c r="D178" s="141">
        <v>8926.7999999999993</v>
      </c>
      <c r="E178" s="106">
        <f t="shared" si="10"/>
        <v>-4.2604298356510743E-2</v>
      </c>
      <c r="F178" s="106">
        <f t="shared" si="11"/>
        <v>-0.12854614412136528</v>
      </c>
      <c r="G178" s="64">
        <f t="shared" si="12"/>
        <v>1</v>
      </c>
      <c r="H178" s="64">
        <f t="shared" si="13"/>
        <v>1</v>
      </c>
      <c r="I178" s="64">
        <f t="shared" si="14"/>
        <v>2</v>
      </c>
    </row>
    <row r="179" spans="1:9" x14ac:dyDescent="0.2">
      <c r="A179" s="65">
        <v>1032</v>
      </c>
      <c r="B179" s="141">
        <v>44303</v>
      </c>
      <c r="C179" s="141">
        <v>44300.800000000003</v>
      </c>
      <c r="D179" s="141">
        <v>44300.800000000003</v>
      </c>
      <c r="E179" s="106">
        <f t="shared" si="10"/>
        <v>4.9658036701737797E-5</v>
      </c>
      <c r="F179" s="106">
        <f t="shared" si="11"/>
        <v>4.9658036701737797E-5</v>
      </c>
      <c r="G179" s="64">
        <f t="shared" si="12"/>
        <v>1</v>
      </c>
      <c r="H179" s="64">
        <f t="shared" si="13"/>
        <v>1</v>
      </c>
      <c r="I179" s="64">
        <f t="shared" si="14"/>
        <v>2</v>
      </c>
    </row>
    <row r="180" spans="1:9" x14ac:dyDescent="0.2">
      <c r="A180" s="65">
        <v>1034</v>
      </c>
      <c r="B180" s="141">
        <v>59030</v>
      </c>
      <c r="C180" s="141">
        <v>60506.1</v>
      </c>
      <c r="D180" s="141">
        <v>65938.600000000006</v>
      </c>
      <c r="E180" s="106">
        <f t="shared" si="10"/>
        <v>-2.500592918854817E-2</v>
      </c>
      <c r="F180" s="106">
        <f t="shared" si="11"/>
        <v>-0.11703540572590218</v>
      </c>
      <c r="G180" s="64">
        <f t="shared" si="12"/>
        <v>1</v>
      </c>
      <c r="H180" s="64">
        <f t="shared" si="13"/>
        <v>1</v>
      </c>
      <c r="I180" s="64">
        <f t="shared" si="14"/>
        <v>2</v>
      </c>
    </row>
    <row r="181" spans="1:9" x14ac:dyDescent="0.2">
      <c r="A181" s="65">
        <v>1035</v>
      </c>
      <c r="B181" s="141">
        <v>118282</v>
      </c>
      <c r="C181" s="141">
        <v>118671.8</v>
      </c>
      <c r="D181" s="141">
        <v>122202.4</v>
      </c>
      <c r="E181" s="106">
        <f t="shared" si="10"/>
        <v>-3.2955141103464848E-3</v>
      </c>
      <c r="F181" s="106">
        <f t="shared" si="11"/>
        <v>-3.314451903079077E-2</v>
      </c>
      <c r="G181" s="64">
        <f t="shared" si="12"/>
        <v>1</v>
      </c>
      <c r="H181" s="64">
        <f t="shared" si="13"/>
        <v>1</v>
      </c>
      <c r="I181" s="64">
        <f t="shared" si="14"/>
        <v>2</v>
      </c>
    </row>
    <row r="182" spans="1:9" x14ac:dyDescent="0.2">
      <c r="A182" s="65">
        <v>1036</v>
      </c>
      <c r="B182" s="141">
        <v>6110</v>
      </c>
      <c r="C182" s="141">
        <v>6146.2</v>
      </c>
      <c r="D182" s="141">
        <v>6265.55</v>
      </c>
      <c r="E182" s="106">
        <f t="shared" si="10"/>
        <v>-5.9247135842880223E-3</v>
      </c>
      <c r="F182" s="106">
        <f t="shared" si="11"/>
        <v>-2.5458265139116233E-2</v>
      </c>
      <c r="G182" s="64">
        <f t="shared" si="12"/>
        <v>1</v>
      </c>
      <c r="H182" s="64">
        <f t="shared" si="13"/>
        <v>1</v>
      </c>
      <c r="I182" s="64">
        <f t="shared" si="14"/>
        <v>2</v>
      </c>
    </row>
    <row r="183" spans="1:9" hidden="1" x14ac:dyDescent="0.2">
      <c r="A183" s="65">
        <v>1037</v>
      </c>
      <c r="B183" s="141">
        <v>96772</v>
      </c>
      <c r="C183" s="141">
        <v>93340.07</v>
      </c>
      <c r="D183" s="141">
        <v>93207.88</v>
      </c>
      <c r="E183" s="106">
        <f t="shared" si="10"/>
        <v>3.5464080519158364E-2</v>
      </c>
      <c r="F183" s="106">
        <f t="shared" si="11"/>
        <v>3.683007481502909E-2</v>
      </c>
      <c r="G183" s="64">
        <f t="shared" si="12"/>
        <v>0</v>
      </c>
      <c r="H183" s="64">
        <f t="shared" si="13"/>
        <v>0</v>
      </c>
      <c r="I183" s="64">
        <f t="shared" si="14"/>
        <v>0</v>
      </c>
    </row>
    <row r="184" spans="1:9" x14ac:dyDescent="0.2">
      <c r="A184" s="65">
        <v>1039</v>
      </c>
      <c r="B184" s="141">
        <v>58537</v>
      </c>
      <c r="C184" s="141">
        <v>58509.35</v>
      </c>
      <c r="D184" s="141">
        <v>60495.6</v>
      </c>
      <c r="E184" s="106">
        <f t="shared" si="10"/>
        <v>4.7235082084837719E-4</v>
      </c>
      <c r="F184" s="106">
        <f t="shared" si="11"/>
        <v>-3.3459179664144023E-2</v>
      </c>
      <c r="G184" s="64">
        <f t="shared" si="12"/>
        <v>1</v>
      </c>
      <c r="H184" s="64">
        <f t="shared" si="13"/>
        <v>1</v>
      </c>
      <c r="I184" s="64">
        <f t="shared" si="14"/>
        <v>2</v>
      </c>
    </row>
    <row r="185" spans="1:9" x14ac:dyDescent="0.2">
      <c r="A185" s="65">
        <v>1040</v>
      </c>
      <c r="B185" s="141">
        <v>6528</v>
      </c>
      <c r="C185" s="141">
        <v>6804.35</v>
      </c>
      <c r="D185" s="141">
        <v>6697.1</v>
      </c>
      <c r="E185" s="106">
        <f t="shared" si="10"/>
        <v>-4.2333026960784371E-2</v>
      </c>
      <c r="F185" s="106">
        <f t="shared" si="11"/>
        <v>-2.59037990196079E-2</v>
      </c>
      <c r="G185" s="64">
        <f t="shared" si="12"/>
        <v>1</v>
      </c>
      <c r="H185" s="64">
        <f t="shared" si="13"/>
        <v>1</v>
      </c>
      <c r="I185" s="64">
        <f t="shared" si="14"/>
        <v>2</v>
      </c>
    </row>
    <row r="186" spans="1:9" x14ac:dyDescent="0.2">
      <c r="A186" s="65">
        <v>1041</v>
      </c>
      <c r="B186" s="141">
        <v>26524</v>
      </c>
      <c r="C186" s="141">
        <v>27839.15</v>
      </c>
      <c r="D186" s="141">
        <v>26947.47</v>
      </c>
      <c r="E186" s="106">
        <f t="shared" si="10"/>
        <v>-4.9583396169506917E-2</v>
      </c>
      <c r="F186" s="106">
        <f t="shared" si="11"/>
        <v>-1.5965540642437083E-2</v>
      </c>
      <c r="G186" s="64">
        <f t="shared" si="12"/>
        <v>1</v>
      </c>
      <c r="H186" s="64">
        <f t="shared" si="13"/>
        <v>1</v>
      </c>
      <c r="I186" s="64">
        <f t="shared" si="14"/>
        <v>2</v>
      </c>
    </row>
    <row r="187" spans="1:9" x14ac:dyDescent="0.2">
      <c r="A187" s="65">
        <v>1042</v>
      </c>
      <c r="B187" s="141">
        <v>26130</v>
      </c>
      <c r="C187" s="141">
        <v>26769.85</v>
      </c>
      <c r="D187" s="141">
        <v>26901.119999999999</v>
      </c>
      <c r="E187" s="106">
        <f t="shared" si="10"/>
        <v>-2.448717948717943E-2</v>
      </c>
      <c r="F187" s="106">
        <f t="shared" si="11"/>
        <v>-2.9510907003444279E-2</v>
      </c>
      <c r="G187" s="64">
        <f t="shared" si="12"/>
        <v>1</v>
      </c>
      <c r="H187" s="64">
        <f t="shared" si="13"/>
        <v>1</v>
      </c>
      <c r="I187" s="64">
        <f t="shared" si="14"/>
        <v>2</v>
      </c>
    </row>
    <row r="188" spans="1:9" x14ac:dyDescent="0.2">
      <c r="A188" s="65">
        <v>1043</v>
      </c>
      <c r="B188" s="141">
        <v>73682</v>
      </c>
      <c r="C188" s="141">
        <v>75007.03</v>
      </c>
      <c r="D188" s="141">
        <v>76906.210000000006</v>
      </c>
      <c r="E188" s="106">
        <f t="shared" si="10"/>
        <v>-1.7983089492684765E-2</v>
      </c>
      <c r="F188" s="106">
        <f t="shared" si="11"/>
        <v>-4.3758448467739831E-2</v>
      </c>
      <c r="G188" s="64">
        <f t="shared" si="12"/>
        <v>1</v>
      </c>
      <c r="H188" s="64">
        <f t="shared" si="13"/>
        <v>1</v>
      </c>
      <c r="I188" s="64">
        <f t="shared" si="14"/>
        <v>2</v>
      </c>
    </row>
    <row r="189" spans="1:9" x14ac:dyDescent="0.2">
      <c r="A189" s="65">
        <v>1044</v>
      </c>
      <c r="B189" s="141">
        <v>42080</v>
      </c>
      <c r="C189" s="141">
        <v>42344.5</v>
      </c>
      <c r="D189" s="141">
        <v>43922.8</v>
      </c>
      <c r="E189" s="106">
        <f t="shared" si="10"/>
        <v>-6.2856463878326998E-3</v>
      </c>
      <c r="F189" s="106">
        <f t="shared" si="11"/>
        <v>-4.3792775665399311E-2</v>
      </c>
      <c r="G189" s="64">
        <f t="shared" si="12"/>
        <v>1</v>
      </c>
      <c r="H189" s="64">
        <f t="shared" si="13"/>
        <v>1</v>
      </c>
      <c r="I189" s="64">
        <f t="shared" si="14"/>
        <v>2</v>
      </c>
    </row>
    <row r="190" spans="1:9" x14ac:dyDescent="0.2">
      <c r="A190" s="65">
        <v>1046</v>
      </c>
      <c r="B190" s="141">
        <v>2323</v>
      </c>
      <c r="C190" s="141">
        <v>2350.5700000000002</v>
      </c>
      <c r="D190" s="141">
        <v>2435.5300000000002</v>
      </c>
      <c r="E190" s="106">
        <f t="shared" si="10"/>
        <v>-1.18682737839002E-2</v>
      </c>
      <c r="F190" s="106">
        <f t="shared" si="11"/>
        <v>-4.8441670253982008E-2</v>
      </c>
      <c r="G190" s="64">
        <f t="shared" si="12"/>
        <v>1</v>
      </c>
      <c r="H190" s="64">
        <f t="shared" si="13"/>
        <v>1</v>
      </c>
      <c r="I190" s="64">
        <f t="shared" si="14"/>
        <v>2</v>
      </c>
    </row>
    <row r="191" spans="1:9" x14ac:dyDescent="0.2">
      <c r="A191" s="65">
        <v>1047</v>
      </c>
      <c r="B191" s="141">
        <v>15780</v>
      </c>
      <c r="C191" s="141">
        <v>15714.85</v>
      </c>
      <c r="D191" s="141">
        <v>15771.3</v>
      </c>
      <c r="E191" s="106">
        <f t="shared" si="10"/>
        <v>4.1286438529784305E-3</v>
      </c>
      <c r="F191" s="106">
        <f t="shared" si="11"/>
        <v>5.5133079847913356E-4</v>
      </c>
      <c r="G191" s="64">
        <f t="shared" si="12"/>
        <v>1</v>
      </c>
      <c r="H191" s="64">
        <f t="shared" si="13"/>
        <v>1</v>
      </c>
      <c r="I191" s="64">
        <f t="shared" si="14"/>
        <v>2</v>
      </c>
    </row>
    <row r="192" spans="1:9" x14ac:dyDescent="0.2">
      <c r="A192" s="65">
        <v>1048</v>
      </c>
      <c r="B192" s="141">
        <v>29368</v>
      </c>
      <c r="C192" s="141">
        <v>29415.17</v>
      </c>
      <c r="D192" s="141">
        <v>29540.05</v>
      </c>
      <c r="E192" s="106">
        <f t="shared" si="10"/>
        <v>-1.6061699809315668E-3</v>
      </c>
      <c r="F192" s="106">
        <f t="shared" si="11"/>
        <v>-5.8584173249795445E-3</v>
      </c>
      <c r="G192" s="64">
        <f t="shared" si="12"/>
        <v>1</v>
      </c>
      <c r="H192" s="64">
        <f t="shared" si="13"/>
        <v>1</v>
      </c>
      <c r="I192" s="64">
        <f t="shared" si="14"/>
        <v>2</v>
      </c>
    </row>
    <row r="193" spans="1:9" x14ac:dyDescent="0.2">
      <c r="A193" s="65">
        <v>1049</v>
      </c>
      <c r="B193" s="141">
        <v>29437</v>
      </c>
      <c r="C193" s="141">
        <v>29636.9</v>
      </c>
      <c r="D193" s="141">
        <v>30450.52</v>
      </c>
      <c r="E193" s="106">
        <f t="shared" si="10"/>
        <v>-6.7907735163230442E-3</v>
      </c>
      <c r="F193" s="106">
        <f t="shared" si="11"/>
        <v>-3.4430138940788821E-2</v>
      </c>
      <c r="G193" s="64">
        <f t="shared" si="12"/>
        <v>1</v>
      </c>
      <c r="H193" s="64">
        <f t="shared" si="13"/>
        <v>1</v>
      </c>
      <c r="I193" s="64">
        <f t="shared" si="14"/>
        <v>2</v>
      </c>
    </row>
    <row r="194" spans="1:9" x14ac:dyDescent="0.2">
      <c r="A194" s="65">
        <v>1051</v>
      </c>
      <c r="B194" s="141">
        <v>3916</v>
      </c>
      <c r="C194" s="141">
        <v>3884.1</v>
      </c>
      <c r="D194" s="141">
        <v>3909.53</v>
      </c>
      <c r="E194" s="106">
        <f t="shared" si="10"/>
        <v>8.1460674157303598E-3</v>
      </c>
      <c r="F194" s="106">
        <f t="shared" si="11"/>
        <v>1.6521961184882022E-3</v>
      </c>
      <c r="G194" s="64">
        <f t="shared" si="12"/>
        <v>1</v>
      </c>
      <c r="H194" s="64">
        <f t="shared" si="13"/>
        <v>1</v>
      </c>
      <c r="I194" s="64">
        <f t="shared" si="14"/>
        <v>2</v>
      </c>
    </row>
    <row r="195" spans="1:9" hidden="1" x14ac:dyDescent="0.2">
      <c r="A195" s="65">
        <v>1052</v>
      </c>
      <c r="B195" s="141">
        <v>126643</v>
      </c>
      <c r="C195" s="141">
        <v>121201.26</v>
      </c>
      <c r="D195" s="141">
        <v>121594.31</v>
      </c>
      <c r="E195" s="106">
        <f t="shared" ref="E195:E209" si="15">(B195-C195)/B195</f>
        <v>4.2969133706561004E-2</v>
      </c>
      <c r="F195" s="106">
        <f t="shared" ref="F195:F209" si="16">(B195-D195)/B195</f>
        <v>3.9865527506455174E-2</v>
      </c>
      <c r="G195" s="64">
        <f t="shared" ref="G195:G209" si="17">IF(E195&lt;=0.01,1,0)</f>
        <v>0</v>
      </c>
      <c r="H195" s="64">
        <f t="shared" ref="H195:H209" si="18">IF(F195&lt;=0.01,1,0)</f>
        <v>0</v>
      </c>
      <c r="I195" s="64">
        <f t="shared" ref="I195:I209" si="19">SUM(G195:H195)</f>
        <v>0</v>
      </c>
    </row>
    <row r="196" spans="1:9" x14ac:dyDescent="0.2">
      <c r="A196" s="65">
        <v>1053</v>
      </c>
      <c r="B196" s="141">
        <v>80369</v>
      </c>
      <c r="C196" s="141">
        <v>77947.350000000006</v>
      </c>
      <c r="D196" s="141">
        <v>84489.2</v>
      </c>
      <c r="E196" s="106">
        <f t="shared" si="15"/>
        <v>3.0131642797596017E-2</v>
      </c>
      <c r="F196" s="106">
        <f t="shared" si="16"/>
        <v>-5.1266035411663663E-2</v>
      </c>
      <c r="G196" s="64">
        <f t="shared" si="17"/>
        <v>0</v>
      </c>
      <c r="H196" s="64">
        <f t="shared" si="18"/>
        <v>1</v>
      </c>
      <c r="I196" s="64">
        <f t="shared" si="19"/>
        <v>1</v>
      </c>
    </row>
    <row r="197" spans="1:9" x14ac:dyDescent="0.2">
      <c r="A197" s="65">
        <v>1055</v>
      </c>
      <c r="B197" s="141">
        <v>2378</v>
      </c>
      <c r="C197" s="141">
        <v>2401.29</v>
      </c>
      <c r="D197" s="141">
        <v>2415.9699999999998</v>
      </c>
      <c r="E197" s="106">
        <f t="shared" si="15"/>
        <v>-9.7939444911690349E-3</v>
      </c>
      <c r="F197" s="106">
        <f t="shared" si="16"/>
        <v>-1.5967199327165602E-2</v>
      </c>
      <c r="G197" s="64">
        <f t="shared" si="17"/>
        <v>1</v>
      </c>
      <c r="H197" s="64">
        <f t="shared" si="18"/>
        <v>1</v>
      </c>
      <c r="I197" s="64">
        <f t="shared" si="19"/>
        <v>2</v>
      </c>
    </row>
    <row r="198" spans="1:9" hidden="1" x14ac:dyDescent="0.2">
      <c r="A198" s="65">
        <v>1056</v>
      </c>
      <c r="B198" s="141">
        <v>49135</v>
      </c>
      <c r="C198" s="141">
        <v>41294.68</v>
      </c>
      <c r="D198" s="141">
        <v>43203.99</v>
      </c>
      <c r="E198" s="106">
        <f t="shared" si="15"/>
        <v>0.15956690749974559</v>
      </c>
      <c r="F198" s="106">
        <f t="shared" si="16"/>
        <v>0.12070845629388424</v>
      </c>
      <c r="G198" s="64">
        <f t="shared" si="17"/>
        <v>0</v>
      </c>
      <c r="H198" s="64">
        <f t="shared" si="18"/>
        <v>0</v>
      </c>
      <c r="I198" s="64">
        <f t="shared" si="19"/>
        <v>0</v>
      </c>
    </row>
    <row r="199" spans="1:9" x14ac:dyDescent="0.2">
      <c r="A199" s="65">
        <v>1057</v>
      </c>
      <c r="B199" s="141">
        <v>2579</v>
      </c>
      <c r="C199" s="141">
        <v>2598.5700000000002</v>
      </c>
      <c r="D199" s="141">
        <v>2609.9</v>
      </c>
      <c r="E199" s="106">
        <f t="shared" si="15"/>
        <v>-7.5882124854595437E-3</v>
      </c>
      <c r="F199" s="106">
        <f t="shared" si="16"/>
        <v>-1.1981388134936056E-2</v>
      </c>
      <c r="G199" s="64">
        <f t="shared" si="17"/>
        <v>1</v>
      </c>
      <c r="H199" s="64">
        <f t="shared" si="18"/>
        <v>1</v>
      </c>
      <c r="I199" s="64">
        <f t="shared" si="19"/>
        <v>2</v>
      </c>
    </row>
    <row r="200" spans="1:9" x14ac:dyDescent="0.2">
      <c r="A200" s="65">
        <v>1058</v>
      </c>
      <c r="B200" s="141">
        <v>48191</v>
      </c>
      <c r="C200" s="141">
        <v>48162.83</v>
      </c>
      <c r="D200" s="141">
        <v>48158.65</v>
      </c>
      <c r="E200" s="106">
        <f t="shared" si="15"/>
        <v>5.8454898217505868E-4</v>
      </c>
      <c r="F200" s="106">
        <f t="shared" si="16"/>
        <v>6.7128716980346004E-4</v>
      </c>
      <c r="G200" s="64">
        <f t="shared" si="17"/>
        <v>1</v>
      </c>
      <c r="H200" s="64">
        <f t="shared" si="18"/>
        <v>1</v>
      </c>
      <c r="I200" s="64">
        <f t="shared" si="19"/>
        <v>2</v>
      </c>
    </row>
    <row r="201" spans="1:9" x14ac:dyDescent="0.2">
      <c r="A201" s="65">
        <v>1059</v>
      </c>
      <c r="B201" s="141">
        <v>42029</v>
      </c>
      <c r="C201" s="141">
        <v>41821.440000000002</v>
      </c>
      <c r="D201" s="141">
        <v>42016.19</v>
      </c>
      <c r="E201" s="106">
        <f t="shared" si="15"/>
        <v>4.9384948487948242E-3</v>
      </c>
      <c r="F201" s="106">
        <f t="shared" si="16"/>
        <v>3.0478955007251355E-4</v>
      </c>
      <c r="G201" s="64">
        <f t="shared" si="17"/>
        <v>1</v>
      </c>
      <c r="H201" s="64">
        <f t="shared" si="18"/>
        <v>1</v>
      </c>
      <c r="I201" s="64">
        <f t="shared" si="19"/>
        <v>2</v>
      </c>
    </row>
    <row r="202" spans="1:9" x14ac:dyDescent="0.2">
      <c r="A202" s="65">
        <v>1060</v>
      </c>
      <c r="B202" s="141">
        <v>15281</v>
      </c>
      <c r="C202" s="141">
        <v>15170.35</v>
      </c>
      <c r="D202" s="141">
        <v>15270.8</v>
      </c>
      <c r="E202" s="106">
        <f t="shared" si="15"/>
        <v>7.2410182579673863E-3</v>
      </c>
      <c r="F202" s="106">
        <f t="shared" si="16"/>
        <v>6.6749558274986761E-4</v>
      </c>
      <c r="G202" s="64">
        <f t="shared" si="17"/>
        <v>1</v>
      </c>
      <c r="H202" s="64">
        <f t="shared" si="18"/>
        <v>1</v>
      </c>
      <c r="I202" s="64">
        <f t="shared" si="19"/>
        <v>2</v>
      </c>
    </row>
    <row r="203" spans="1:9" hidden="1" x14ac:dyDescent="0.2">
      <c r="A203" s="65">
        <v>1061</v>
      </c>
      <c r="B203" s="141">
        <v>11861</v>
      </c>
      <c r="C203" s="141">
        <v>11373.1</v>
      </c>
      <c r="D203" s="141">
        <v>10407.629999999999</v>
      </c>
      <c r="E203" s="106">
        <f t="shared" si="15"/>
        <v>4.113481156732144E-2</v>
      </c>
      <c r="F203" s="106">
        <f t="shared" si="16"/>
        <v>0.12253351319450306</v>
      </c>
      <c r="G203" s="64">
        <f t="shared" si="17"/>
        <v>0</v>
      </c>
      <c r="H203" s="64">
        <f t="shared" si="18"/>
        <v>0</v>
      </c>
      <c r="I203" s="64">
        <f t="shared" si="19"/>
        <v>0</v>
      </c>
    </row>
    <row r="204" spans="1:9" x14ac:dyDescent="0.2">
      <c r="A204" s="65">
        <v>1063</v>
      </c>
      <c r="B204" s="141">
        <v>107217</v>
      </c>
      <c r="C204" s="141">
        <v>106348.08</v>
      </c>
      <c r="D204" s="141">
        <v>106367.28</v>
      </c>
      <c r="E204" s="106">
        <f t="shared" si="15"/>
        <v>8.104311816223158E-3</v>
      </c>
      <c r="F204" s="106">
        <f t="shared" si="16"/>
        <v>7.9252357368700972E-3</v>
      </c>
      <c r="G204" s="64">
        <f t="shared" si="17"/>
        <v>1</v>
      </c>
      <c r="H204" s="64">
        <f t="shared" si="18"/>
        <v>1</v>
      </c>
      <c r="I204" s="64">
        <f t="shared" si="19"/>
        <v>2</v>
      </c>
    </row>
    <row r="205" spans="1:9" x14ac:dyDescent="0.2">
      <c r="A205" s="65">
        <v>1069</v>
      </c>
      <c r="B205" s="141">
        <v>36905</v>
      </c>
      <c r="C205" s="141">
        <v>36881.9</v>
      </c>
      <c r="D205" s="141">
        <v>36978.47</v>
      </c>
      <c r="E205" s="106">
        <f t="shared" si="15"/>
        <v>6.2593144560353729E-4</v>
      </c>
      <c r="F205" s="106">
        <f t="shared" si="16"/>
        <v>-1.990787156211927E-3</v>
      </c>
      <c r="G205" s="64">
        <f t="shared" si="17"/>
        <v>1</v>
      </c>
      <c r="H205" s="64">
        <f t="shared" si="18"/>
        <v>1</v>
      </c>
      <c r="I205" s="64">
        <f t="shared" si="19"/>
        <v>2</v>
      </c>
    </row>
    <row r="206" spans="1:9" x14ac:dyDescent="0.2">
      <c r="A206" s="65">
        <v>1070</v>
      </c>
      <c r="B206" s="141">
        <v>6773</v>
      </c>
      <c r="C206" s="141">
        <v>6809.85</v>
      </c>
      <c r="D206" s="141">
        <v>6779.78</v>
      </c>
      <c r="E206" s="106">
        <f t="shared" si="15"/>
        <v>-5.4407205078990644E-3</v>
      </c>
      <c r="F206" s="106">
        <f t="shared" si="16"/>
        <v>-1.0010335154288714E-3</v>
      </c>
      <c r="G206" s="64">
        <f t="shared" si="17"/>
        <v>1</v>
      </c>
      <c r="H206" s="64">
        <f t="shared" si="18"/>
        <v>1</v>
      </c>
      <c r="I206" s="64">
        <f t="shared" si="19"/>
        <v>2</v>
      </c>
    </row>
    <row r="207" spans="1:9" x14ac:dyDescent="0.2">
      <c r="A207" s="65">
        <v>1072</v>
      </c>
      <c r="B207" s="141">
        <v>48913</v>
      </c>
      <c r="C207" s="141">
        <v>48645.760000000002</v>
      </c>
      <c r="D207" s="141">
        <v>48760.35</v>
      </c>
      <c r="E207" s="106">
        <f t="shared" si="15"/>
        <v>5.4635781898472379E-3</v>
      </c>
      <c r="F207" s="106">
        <f t="shared" si="16"/>
        <v>3.1208472185308908E-3</v>
      </c>
      <c r="G207" s="64">
        <f t="shared" si="17"/>
        <v>1</v>
      </c>
      <c r="H207" s="64">
        <f t="shared" si="18"/>
        <v>1</v>
      </c>
      <c r="I207" s="64">
        <f t="shared" si="19"/>
        <v>2</v>
      </c>
    </row>
    <row r="208" spans="1:9" x14ac:dyDescent="0.2">
      <c r="A208" s="65">
        <v>1074</v>
      </c>
      <c r="B208" s="141">
        <v>41910</v>
      </c>
      <c r="C208" s="141">
        <v>41906.1</v>
      </c>
      <c r="D208" s="141">
        <v>41843.39</v>
      </c>
      <c r="E208" s="106">
        <f t="shared" si="15"/>
        <v>9.3056549749497862E-5</v>
      </c>
      <c r="F208" s="106">
        <f t="shared" si="16"/>
        <v>1.5893581484132805E-3</v>
      </c>
      <c r="G208" s="64">
        <f t="shared" si="17"/>
        <v>1</v>
      </c>
      <c r="H208" s="64">
        <f t="shared" si="18"/>
        <v>1</v>
      </c>
      <c r="I208" s="64">
        <f t="shared" si="19"/>
        <v>2</v>
      </c>
    </row>
    <row r="209" spans="1:9" x14ac:dyDescent="0.2">
      <c r="A209" s="65">
        <v>1075</v>
      </c>
      <c r="B209" s="141">
        <v>8806</v>
      </c>
      <c r="C209" s="141">
        <v>8830.7000000000007</v>
      </c>
      <c r="D209" s="141">
        <v>8844.1</v>
      </c>
      <c r="E209" s="106">
        <f t="shared" si="15"/>
        <v>-2.8049057460822991E-3</v>
      </c>
      <c r="F209" s="106">
        <f t="shared" si="16"/>
        <v>-4.3265955030661329E-3</v>
      </c>
      <c r="G209" s="64">
        <f t="shared" si="17"/>
        <v>1</v>
      </c>
      <c r="H209" s="64">
        <f t="shared" si="18"/>
        <v>1</v>
      </c>
      <c r="I209" s="64">
        <f t="shared" si="19"/>
        <v>2</v>
      </c>
    </row>
  </sheetData>
  <autoFilter ref="A1:K209" xr:uid="{4A04F4A1-6D75-8A41-9E0E-22A9A4EAA5E8}">
    <filterColumn colId="7">
      <filters>
        <filter val="1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1F15A-E165-104A-999D-4B59EE25EC0E}">
  <dimension ref="A1:K63"/>
  <sheetViews>
    <sheetView workbookViewId="0">
      <selection activeCell="N25" sqref="N25"/>
    </sheetView>
  </sheetViews>
  <sheetFormatPr baseColWidth="10" defaultRowHeight="16" x14ac:dyDescent="0.2"/>
  <cols>
    <col min="1" max="16384" width="10.83203125" style="1"/>
  </cols>
  <sheetData>
    <row r="1" spans="1:11" x14ac:dyDescent="0.2">
      <c r="A1" s="73"/>
      <c r="B1" s="74" t="s">
        <v>155</v>
      </c>
      <c r="C1" s="74" t="s">
        <v>2044</v>
      </c>
      <c r="D1" s="74" t="s">
        <v>2045</v>
      </c>
      <c r="E1" s="74" t="s">
        <v>2042</v>
      </c>
      <c r="F1" s="74" t="s">
        <v>2043</v>
      </c>
      <c r="G1" s="74" t="s">
        <v>2046</v>
      </c>
      <c r="H1" s="74" t="s">
        <v>2047</v>
      </c>
      <c r="I1" s="74" t="s">
        <v>2048</v>
      </c>
      <c r="J1" s="74" t="s">
        <v>2049</v>
      </c>
      <c r="K1" s="74" t="s">
        <v>2050</v>
      </c>
    </row>
    <row r="2" spans="1:11" x14ac:dyDescent="0.2">
      <c r="A2" s="74">
        <v>0</v>
      </c>
      <c r="B2" s="24">
        <v>13</v>
      </c>
      <c r="C2" s="24">
        <v>6597</v>
      </c>
      <c r="D2" s="24">
        <v>7208.3</v>
      </c>
      <c r="E2" s="62">
        <v>43990.555327928239</v>
      </c>
      <c r="F2" s="62">
        <v>43990.556806747685</v>
      </c>
      <c r="G2" s="24">
        <v>0</v>
      </c>
      <c r="H2" s="24">
        <v>210</v>
      </c>
      <c r="I2" s="24">
        <v>41</v>
      </c>
      <c r="J2" s="24">
        <v>3</v>
      </c>
      <c r="K2" s="24">
        <v>500</v>
      </c>
    </row>
    <row r="3" spans="1:11" x14ac:dyDescent="0.2">
      <c r="A3" s="74">
        <v>0</v>
      </c>
      <c r="B3" s="24">
        <v>14</v>
      </c>
      <c r="C3" s="24">
        <v>7820</v>
      </c>
      <c r="D3" s="24">
        <v>8394.67</v>
      </c>
      <c r="E3" s="62">
        <v>43990.556890752312</v>
      </c>
      <c r="F3" s="62">
        <v>43990.56050496528</v>
      </c>
      <c r="G3" s="24">
        <v>0</v>
      </c>
      <c r="H3" s="24">
        <v>200</v>
      </c>
      <c r="I3" s="24">
        <v>47</v>
      </c>
      <c r="J3" s="24">
        <v>8</v>
      </c>
      <c r="K3" s="24">
        <v>500</v>
      </c>
    </row>
    <row r="4" spans="1:11" x14ac:dyDescent="0.2">
      <c r="A4" s="74">
        <v>0</v>
      </c>
      <c r="B4" s="24">
        <v>19</v>
      </c>
      <c r="C4" s="24">
        <v>7648.5</v>
      </c>
      <c r="D4" s="24">
        <v>8093.81</v>
      </c>
      <c r="E4" s="62">
        <v>43990.560577974538</v>
      </c>
      <c r="F4" s="62">
        <v>43990.563938611114</v>
      </c>
      <c r="G4" s="24">
        <v>0</v>
      </c>
      <c r="H4" s="24">
        <v>392</v>
      </c>
      <c r="I4" s="24">
        <v>49</v>
      </c>
      <c r="J4" s="24">
        <v>2</v>
      </c>
      <c r="K4" s="24">
        <v>500</v>
      </c>
    </row>
    <row r="5" spans="1:11" x14ac:dyDescent="0.2">
      <c r="A5" s="74">
        <v>0</v>
      </c>
      <c r="B5" s="24">
        <v>30</v>
      </c>
      <c r="C5" s="24">
        <v>7132.5</v>
      </c>
      <c r="D5" s="24">
        <v>7524.83</v>
      </c>
      <c r="E5" s="62">
        <v>43990.564001493054</v>
      </c>
      <c r="F5" s="62">
        <v>43990.56737665509</v>
      </c>
      <c r="G5" s="24">
        <v>0</v>
      </c>
      <c r="H5" s="24">
        <v>304</v>
      </c>
      <c r="I5" s="24">
        <v>52</v>
      </c>
      <c r="J5" s="24">
        <v>7</v>
      </c>
      <c r="K5" s="24">
        <v>500</v>
      </c>
    </row>
    <row r="6" spans="1:11" x14ac:dyDescent="0.2">
      <c r="A6" s="74">
        <v>0</v>
      </c>
      <c r="B6" s="24">
        <v>37</v>
      </c>
      <c r="C6" s="24">
        <v>7223.5</v>
      </c>
      <c r="D6" s="24">
        <v>7667</v>
      </c>
      <c r="E6" s="62">
        <v>43990.567437500002</v>
      </c>
      <c r="F6" s="62">
        <v>43990.570810740741</v>
      </c>
      <c r="G6" s="24">
        <v>1</v>
      </c>
      <c r="H6" s="24">
        <v>337</v>
      </c>
      <c r="I6" s="24">
        <v>48</v>
      </c>
      <c r="J6" s="24">
        <v>3</v>
      </c>
      <c r="K6" s="24">
        <v>500</v>
      </c>
    </row>
    <row r="7" spans="1:11" x14ac:dyDescent="0.2">
      <c r="A7" s="74">
        <v>0</v>
      </c>
      <c r="B7" s="24">
        <v>44</v>
      </c>
      <c r="C7" s="24">
        <v>7543.5</v>
      </c>
      <c r="D7" s="24">
        <v>8232.93</v>
      </c>
      <c r="E7" s="62">
        <v>43990.570884687499</v>
      </c>
      <c r="F7" s="62">
        <v>43990.578526354169</v>
      </c>
      <c r="G7" s="24">
        <v>0</v>
      </c>
      <c r="H7" s="24">
        <v>444</v>
      </c>
      <c r="I7" s="24">
        <v>73</v>
      </c>
      <c r="J7" s="24">
        <v>3</v>
      </c>
      <c r="K7" s="24">
        <v>500</v>
      </c>
    </row>
    <row r="8" spans="1:11" x14ac:dyDescent="0.2">
      <c r="A8" s="74">
        <v>0</v>
      </c>
      <c r="B8" s="24">
        <v>47</v>
      </c>
      <c r="C8" s="24">
        <v>7848</v>
      </c>
      <c r="D8" s="24">
        <v>8143.17</v>
      </c>
      <c r="E8" s="62">
        <v>43990.578577256943</v>
      </c>
      <c r="F8" s="62">
        <v>43990.581884131941</v>
      </c>
      <c r="G8" s="24">
        <v>0</v>
      </c>
      <c r="H8" s="24">
        <v>331</v>
      </c>
      <c r="I8" s="24">
        <v>53</v>
      </c>
      <c r="J8" s="24">
        <v>4</v>
      </c>
      <c r="K8" s="24">
        <v>500</v>
      </c>
    </row>
    <row r="9" spans="1:11" x14ac:dyDescent="0.2">
      <c r="A9" s="74">
        <v>0</v>
      </c>
      <c r="B9" s="24">
        <v>60</v>
      </c>
      <c r="C9" s="24">
        <v>656.5</v>
      </c>
      <c r="D9" s="24">
        <v>678.62</v>
      </c>
      <c r="E9" s="62">
        <v>43990.581960856478</v>
      </c>
      <c r="F9" s="62">
        <v>43990.588380428242</v>
      </c>
      <c r="G9" s="24">
        <v>0</v>
      </c>
      <c r="H9" s="24">
        <v>503</v>
      </c>
      <c r="I9" s="24">
        <v>74</v>
      </c>
      <c r="J9" s="24">
        <v>1</v>
      </c>
      <c r="K9" s="24">
        <v>500</v>
      </c>
    </row>
    <row r="10" spans="1:11" x14ac:dyDescent="0.2">
      <c r="A10" s="74">
        <v>0</v>
      </c>
      <c r="B10" s="24">
        <v>168</v>
      </c>
      <c r="C10" s="24">
        <v>12895.5</v>
      </c>
      <c r="D10" s="24">
        <v>14715.03</v>
      </c>
      <c r="E10" s="62">
        <v>43990.588517997683</v>
      </c>
      <c r="F10" s="62">
        <v>43990.593143252314</v>
      </c>
      <c r="G10" s="24">
        <v>0</v>
      </c>
      <c r="H10" s="24">
        <v>561</v>
      </c>
      <c r="I10" s="24">
        <v>50</v>
      </c>
      <c r="J10" s="24">
        <v>7</v>
      </c>
      <c r="K10" s="24">
        <v>500</v>
      </c>
    </row>
    <row r="11" spans="1:11" x14ac:dyDescent="0.2">
      <c r="A11" s="74">
        <v>0</v>
      </c>
      <c r="B11" s="24">
        <v>170</v>
      </c>
      <c r="C11" s="24">
        <v>10394</v>
      </c>
      <c r="D11" s="24">
        <v>12287.67</v>
      </c>
      <c r="E11" s="62">
        <v>43990.593221782408</v>
      </c>
      <c r="F11" s="62">
        <v>43990.596271886578</v>
      </c>
      <c r="G11" s="24">
        <v>0</v>
      </c>
      <c r="H11" s="24">
        <v>182</v>
      </c>
      <c r="I11" s="24">
        <v>48</v>
      </c>
      <c r="J11" s="24">
        <v>6</v>
      </c>
      <c r="K11" s="24">
        <v>500</v>
      </c>
    </row>
    <row r="12" spans="1:11" x14ac:dyDescent="0.2">
      <c r="A12" s="74">
        <v>0</v>
      </c>
      <c r="B12" s="24">
        <v>183</v>
      </c>
      <c r="C12" s="24">
        <v>11327.5</v>
      </c>
      <c r="D12" s="24">
        <v>13266.62</v>
      </c>
      <c r="E12" s="62">
        <v>43990.596338206022</v>
      </c>
      <c r="F12" s="62">
        <v>43990.598935636575</v>
      </c>
      <c r="G12" s="24">
        <v>0</v>
      </c>
      <c r="H12" s="24">
        <v>446</v>
      </c>
      <c r="I12" s="24">
        <v>49</v>
      </c>
      <c r="J12" s="24">
        <v>3</v>
      </c>
      <c r="K12" s="24">
        <v>500</v>
      </c>
    </row>
    <row r="13" spans="1:11" x14ac:dyDescent="0.2">
      <c r="A13" s="74">
        <v>0</v>
      </c>
      <c r="B13" s="24">
        <v>199</v>
      </c>
      <c r="C13" s="24">
        <v>3890.5</v>
      </c>
      <c r="D13" s="24">
        <v>3910.5</v>
      </c>
      <c r="E13" s="62">
        <v>43990.59895925926</v>
      </c>
      <c r="F13" s="62">
        <v>43990.602021666666</v>
      </c>
      <c r="G13" s="24">
        <v>0</v>
      </c>
      <c r="H13" s="24">
        <v>511</v>
      </c>
      <c r="I13" s="24">
        <v>90</v>
      </c>
      <c r="J13" s="24">
        <v>5</v>
      </c>
      <c r="K13" s="24">
        <v>500</v>
      </c>
    </row>
    <row r="14" spans="1:11" x14ac:dyDescent="0.2">
      <c r="A14" s="74">
        <v>0</v>
      </c>
      <c r="B14" s="24">
        <v>201</v>
      </c>
      <c r="C14" s="24">
        <v>5037</v>
      </c>
      <c r="D14" s="24">
        <v>5081.62</v>
      </c>
      <c r="E14" s="62">
        <v>43990.602042905091</v>
      </c>
      <c r="F14" s="62">
        <v>43990.604148587961</v>
      </c>
      <c r="G14" s="24">
        <v>0</v>
      </c>
      <c r="H14" s="24">
        <v>372</v>
      </c>
      <c r="I14" s="24">
        <v>76</v>
      </c>
      <c r="J14" s="24">
        <v>8</v>
      </c>
      <c r="K14" s="24">
        <v>500</v>
      </c>
    </row>
    <row r="15" spans="1:11" x14ac:dyDescent="0.2">
      <c r="A15" s="74">
        <v>0</v>
      </c>
      <c r="B15" s="24">
        <v>203</v>
      </c>
      <c r="C15" s="24">
        <v>4499.5</v>
      </c>
      <c r="D15" s="24">
        <v>4698.43</v>
      </c>
      <c r="E15" s="62">
        <v>43990.604179664355</v>
      </c>
      <c r="F15" s="62">
        <v>43990.608293506943</v>
      </c>
      <c r="G15" s="24">
        <v>0</v>
      </c>
      <c r="H15" s="24">
        <v>509</v>
      </c>
      <c r="I15" s="24">
        <v>90</v>
      </c>
      <c r="J15" s="24">
        <v>11</v>
      </c>
      <c r="K15" s="24">
        <v>500</v>
      </c>
    </row>
    <row r="16" spans="1:11" x14ac:dyDescent="0.2">
      <c r="A16" s="74">
        <v>0</v>
      </c>
      <c r="B16" s="24">
        <v>204</v>
      </c>
      <c r="C16" s="24">
        <v>3633</v>
      </c>
      <c r="D16" s="24">
        <v>4268.8599999999997</v>
      </c>
      <c r="E16" s="62">
        <v>43990.608318842591</v>
      </c>
      <c r="F16" s="62">
        <v>43990.611260914353</v>
      </c>
      <c r="G16" s="24">
        <v>0</v>
      </c>
      <c r="H16" s="24">
        <v>346</v>
      </c>
      <c r="I16" s="24">
        <v>94</v>
      </c>
      <c r="J16" s="24">
        <v>9</v>
      </c>
      <c r="K16" s="24">
        <v>500</v>
      </c>
    </row>
    <row r="17" spans="1:11" x14ac:dyDescent="0.2">
      <c r="A17" s="74">
        <v>0</v>
      </c>
      <c r="B17" s="24">
        <v>206</v>
      </c>
      <c r="C17" s="24">
        <v>4090.5</v>
      </c>
      <c r="D17" s="24">
        <v>4207.6499999999996</v>
      </c>
      <c r="E17" s="62">
        <v>43990.611306238425</v>
      </c>
      <c r="F17" s="62">
        <v>43990.616594965279</v>
      </c>
      <c r="G17" s="24">
        <v>0</v>
      </c>
      <c r="H17" s="24">
        <v>503</v>
      </c>
      <c r="I17" s="24">
        <v>87</v>
      </c>
      <c r="J17" s="24">
        <v>7</v>
      </c>
      <c r="K17" s="24">
        <v>500</v>
      </c>
    </row>
    <row r="18" spans="1:11" x14ac:dyDescent="0.2">
      <c r="A18" s="74">
        <v>0</v>
      </c>
      <c r="B18" s="24">
        <v>208</v>
      </c>
      <c r="C18" s="24">
        <v>3975.5</v>
      </c>
      <c r="D18" s="24">
        <v>4164.5200000000004</v>
      </c>
      <c r="E18" s="62">
        <v>43990.616650729164</v>
      </c>
      <c r="F18" s="62">
        <v>43990.621610150461</v>
      </c>
      <c r="G18" s="24">
        <v>0</v>
      </c>
      <c r="H18" s="24">
        <v>515</v>
      </c>
      <c r="I18" s="24">
        <v>65</v>
      </c>
      <c r="J18" s="24">
        <v>7</v>
      </c>
      <c r="K18" s="24">
        <v>500</v>
      </c>
    </row>
    <row r="19" spans="1:11" x14ac:dyDescent="0.2">
      <c r="A19" s="74">
        <v>0</v>
      </c>
      <c r="B19" s="24">
        <v>210</v>
      </c>
      <c r="C19" s="24">
        <v>4889</v>
      </c>
      <c r="D19" s="24">
        <v>5372.87</v>
      </c>
      <c r="E19" s="62">
        <v>43990.623469328704</v>
      </c>
      <c r="F19" s="62">
        <v>43990.628489918985</v>
      </c>
      <c r="G19" s="24">
        <v>0</v>
      </c>
      <c r="H19" s="24">
        <v>514</v>
      </c>
      <c r="I19" s="24">
        <v>62</v>
      </c>
      <c r="J19" s="24">
        <v>1</v>
      </c>
      <c r="K19" s="24">
        <v>500</v>
      </c>
    </row>
    <row r="20" spans="1:11" x14ac:dyDescent="0.2">
      <c r="A20" s="74">
        <v>0</v>
      </c>
      <c r="B20" s="24">
        <v>212</v>
      </c>
      <c r="C20" s="24">
        <v>4829</v>
      </c>
      <c r="D20" s="24">
        <v>5298.1</v>
      </c>
      <c r="E20" s="62">
        <v>43990.628530127316</v>
      </c>
      <c r="F20" s="62">
        <v>43990.630236446763</v>
      </c>
      <c r="G20" s="24">
        <v>0</v>
      </c>
      <c r="H20" s="24">
        <v>126</v>
      </c>
      <c r="I20" s="24">
        <v>33</v>
      </c>
      <c r="J20" s="24">
        <v>2</v>
      </c>
      <c r="K20" s="24">
        <v>500</v>
      </c>
    </row>
    <row r="21" spans="1:11" x14ac:dyDescent="0.2">
      <c r="A21" s="74">
        <v>0</v>
      </c>
      <c r="B21" s="24">
        <v>224</v>
      </c>
      <c r="C21" s="24">
        <v>5440</v>
      </c>
      <c r="D21" s="24">
        <v>5946.5</v>
      </c>
      <c r="E21" s="62">
        <v>43990.63027947917</v>
      </c>
      <c r="F21" s="62">
        <v>43990.634567187502</v>
      </c>
      <c r="G21" s="24">
        <v>0</v>
      </c>
      <c r="H21" s="24">
        <v>512</v>
      </c>
      <c r="I21" s="24">
        <v>77</v>
      </c>
      <c r="J21" s="24">
        <v>6</v>
      </c>
      <c r="K21" s="24">
        <v>500</v>
      </c>
    </row>
    <row r="22" spans="1:11" x14ac:dyDescent="0.2">
      <c r="A22" s="74">
        <v>0</v>
      </c>
      <c r="B22" s="24">
        <v>226</v>
      </c>
      <c r="C22" s="24">
        <v>3793</v>
      </c>
      <c r="D22" s="24">
        <v>3904.5</v>
      </c>
      <c r="E22" s="62">
        <v>43990.634615370371</v>
      </c>
      <c r="F22" s="62">
        <v>43990.642427407409</v>
      </c>
      <c r="G22" s="24">
        <v>0</v>
      </c>
      <c r="H22" s="24">
        <v>507</v>
      </c>
      <c r="I22" s="24">
        <v>114</v>
      </c>
      <c r="J22" s="24">
        <v>21</v>
      </c>
      <c r="K22" s="24">
        <v>500</v>
      </c>
    </row>
    <row r="23" spans="1:11" x14ac:dyDescent="0.2">
      <c r="A23" s="74">
        <v>0</v>
      </c>
      <c r="B23" s="24">
        <v>229</v>
      </c>
      <c r="C23" s="24">
        <v>4915</v>
      </c>
      <c r="D23" s="24">
        <v>6097.25</v>
      </c>
      <c r="E23" s="62">
        <v>43990.642441076387</v>
      </c>
      <c r="F23" s="62">
        <v>43990.643941736111</v>
      </c>
      <c r="G23" s="24">
        <v>0</v>
      </c>
      <c r="H23" s="24">
        <v>366</v>
      </c>
      <c r="I23" s="24">
        <v>71</v>
      </c>
      <c r="J23" s="24">
        <v>5</v>
      </c>
      <c r="K23" s="24">
        <v>500</v>
      </c>
    </row>
    <row r="24" spans="1:11" x14ac:dyDescent="0.2">
      <c r="A24" s="74">
        <v>0</v>
      </c>
      <c r="B24" s="24">
        <v>236</v>
      </c>
      <c r="C24" s="24">
        <v>4359</v>
      </c>
      <c r="D24" s="24">
        <v>4477.9399999999996</v>
      </c>
      <c r="E24" s="62">
        <v>43990.643972546299</v>
      </c>
      <c r="F24" s="62">
        <v>43990.646710844907</v>
      </c>
      <c r="G24" s="24">
        <v>0</v>
      </c>
      <c r="H24" s="24">
        <v>428</v>
      </c>
      <c r="I24" s="24">
        <v>70</v>
      </c>
      <c r="J24" s="24">
        <v>7</v>
      </c>
      <c r="K24" s="24">
        <v>500</v>
      </c>
    </row>
    <row r="25" spans="1:11" x14ac:dyDescent="0.2">
      <c r="A25" s="74">
        <v>0</v>
      </c>
      <c r="B25" s="24">
        <v>245</v>
      </c>
      <c r="C25" s="24">
        <v>5503</v>
      </c>
      <c r="D25" s="24">
        <v>6056.57</v>
      </c>
      <c r="E25" s="62">
        <v>43990.646757974537</v>
      </c>
      <c r="F25" s="62">
        <v>43990.653518819447</v>
      </c>
      <c r="G25" s="24">
        <v>0</v>
      </c>
      <c r="H25" s="24">
        <v>501</v>
      </c>
      <c r="I25" s="24">
        <v>98</v>
      </c>
      <c r="J25" s="24">
        <v>10</v>
      </c>
      <c r="K25" s="24">
        <v>500</v>
      </c>
    </row>
    <row r="26" spans="1:11" x14ac:dyDescent="0.2">
      <c r="A26" s="74">
        <v>0</v>
      </c>
      <c r="B26" s="24">
        <v>269</v>
      </c>
      <c r="C26" s="24">
        <v>15016.5</v>
      </c>
      <c r="D26" s="24">
        <v>15637.33</v>
      </c>
      <c r="E26" s="62">
        <v>43990.653583240739</v>
      </c>
      <c r="F26" s="62">
        <v>43990.657210972226</v>
      </c>
      <c r="G26" s="24">
        <v>0</v>
      </c>
      <c r="H26" s="24">
        <v>301</v>
      </c>
      <c r="I26" s="24">
        <v>45</v>
      </c>
      <c r="J26" s="24">
        <v>1</v>
      </c>
      <c r="K26" s="24">
        <v>500</v>
      </c>
    </row>
    <row r="27" spans="1:11" x14ac:dyDescent="0.2">
      <c r="A27" s="74">
        <v>0</v>
      </c>
      <c r="B27" s="24">
        <v>294</v>
      </c>
      <c r="C27" s="24">
        <v>15307</v>
      </c>
      <c r="D27" s="24">
        <v>15864.67</v>
      </c>
      <c r="E27" s="62">
        <v>43990.657281064814</v>
      </c>
      <c r="F27" s="62">
        <v>43990.660077002314</v>
      </c>
      <c r="G27" s="24">
        <v>0</v>
      </c>
      <c r="H27" s="24">
        <v>457</v>
      </c>
      <c r="I27" s="24">
        <v>59</v>
      </c>
      <c r="J27" s="24">
        <v>4</v>
      </c>
      <c r="K27" s="24">
        <v>500</v>
      </c>
    </row>
    <row r="28" spans="1:11" x14ac:dyDescent="0.2">
      <c r="A28" s="74">
        <v>0</v>
      </c>
      <c r="B28" s="24">
        <v>377</v>
      </c>
      <c r="C28" s="24">
        <v>10529</v>
      </c>
      <c r="D28" s="24">
        <v>10661.45</v>
      </c>
      <c r="E28" s="62">
        <v>43990.660221967591</v>
      </c>
      <c r="F28" s="62">
        <v>43990.665763194447</v>
      </c>
      <c r="G28" s="24">
        <v>0</v>
      </c>
      <c r="H28" s="24">
        <v>215</v>
      </c>
      <c r="I28" s="24">
        <v>39</v>
      </c>
      <c r="J28" s="24">
        <v>5</v>
      </c>
      <c r="K28" s="24">
        <v>500</v>
      </c>
    </row>
    <row r="29" spans="1:11" x14ac:dyDescent="0.2">
      <c r="A29" s="74">
        <v>0</v>
      </c>
      <c r="B29" s="24">
        <v>381</v>
      </c>
      <c r="C29" s="24">
        <v>10096.5</v>
      </c>
      <c r="D29" s="24">
        <v>10445.42</v>
      </c>
      <c r="E29" s="62">
        <v>43990.66584253472</v>
      </c>
      <c r="F29" s="62">
        <v>43990.673421689811</v>
      </c>
      <c r="G29" s="24">
        <v>0</v>
      </c>
      <c r="H29" s="24">
        <v>423</v>
      </c>
      <c r="I29" s="24">
        <v>77</v>
      </c>
      <c r="J29" s="24">
        <v>7</v>
      </c>
      <c r="K29" s="24">
        <v>500</v>
      </c>
    </row>
    <row r="30" spans="1:11" x14ac:dyDescent="0.2">
      <c r="A30" s="74">
        <v>0</v>
      </c>
      <c r="B30" s="24">
        <v>382</v>
      </c>
      <c r="C30" s="24">
        <v>9121.5</v>
      </c>
      <c r="D30" s="24">
        <v>9676.27</v>
      </c>
      <c r="E30" s="62">
        <v>43990.673508807871</v>
      </c>
      <c r="F30" s="62">
        <v>43990.681755428239</v>
      </c>
      <c r="G30" s="24">
        <v>0</v>
      </c>
      <c r="H30" s="24">
        <v>279</v>
      </c>
      <c r="I30" s="24">
        <v>71</v>
      </c>
      <c r="J30" s="24">
        <v>9</v>
      </c>
      <c r="K30" s="24">
        <v>500</v>
      </c>
    </row>
    <row r="31" spans="1:11" x14ac:dyDescent="0.2">
      <c r="A31" s="74">
        <v>0</v>
      </c>
      <c r="B31" s="24">
        <v>386</v>
      </c>
      <c r="C31" s="24">
        <v>8685.5</v>
      </c>
      <c r="D31" s="24">
        <v>9113.5</v>
      </c>
      <c r="E31" s="62">
        <v>43990.681854282404</v>
      </c>
      <c r="F31" s="62">
        <v>43990.684995185184</v>
      </c>
      <c r="G31" s="24">
        <v>0</v>
      </c>
      <c r="H31" s="24">
        <v>106</v>
      </c>
      <c r="I31" s="24">
        <v>30</v>
      </c>
      <c r="J31" s="24">
        <v>6</v>
      </c>
      <c r="K31" s="24">
        <v>500</v>
      </c>
    </row>
    <row r="32" spans="1:11" x14ac:dyDescent="0.2">
      <c r="A32" s="74">
        <v>0</v>
      </c>
      <c r="B32" s="24">
        <v>387</v>
      </c>
      <c r="C32" s="24">
        <v>11885.5</v>
      </c>
      <c r="D32" s="24">
        <v>12951.5</v>
      </c>
      <c r="E32" s="62">
        <v>43990.685165243056</v>
      </c>
      <c r="F32" s="62">
        <v>43990.694505405096</v>
      </c>
      <c r="G32" s="24">
        <v>0</v>
      </c>
      <c r="H32" s="24">
        <v>520</v>
      </c>
      <c r="I32" s="24">
        <v>71</v>
      </c>
      <c r="J32" s="24">
        <v>3</v>
      </c>
      <c r="K32" s="24">
        <v>500</v>
      </c>
    </row>
    <row r="33" spans="1:11" x14ac:dyDescent="0.2">
      <c r="A33" s="74">
        <v>0</v>
      </c>
      <c r="B33" s="24">
        <v>388</v>
      </c>
      <c r="C33" s="24">
        <v>10778</v>
      </c>
      <c r="D33" s="24">
        <v>11158.08</v>
      </c>
      <c r="E33" s="62">
        <v>43990.6996137963</v>
      </c>
      <c r="F33" s="62">
        <v>43990.722312395832</v>
      </c>
      <c r="G33" s="24">
        <v>0</v>
      </c>
      <c r="H33" s="24">
        <v>525</v>
      </c>
      <c r="I33" s="24">
        <v>84</v>
      </c>
      <c r="J33" s="24">
        <v>14</v>
      </c>
      <c r="K33" s="24">
        <v>500</v>
      </c>
    </row>
    <row r="34" spans="1:11" x14ac:dyDescent="0.2">
      <c r="A34" s="74">
        <v>0</v>
      </c>
      <c r="B34" s="24">
        <v>390</v>
      </c>
      <c r="C34" s="24">
        <v>12167</v>
      </c>
      <c r="D34" s="24">
        <v>12645.29</v>
      </c>
      <c r="E34" s="62">
        <v>43990.722519050927</v>
      </c>
      <c r="F34" s="62">
        <v>43990.737212974534</v>
      </c>
      <c r="G34" s="24">
        <v>0</v>
      </c>
      <c r="H34" s="24">
        <v>512</v>
      </c>
      <c r="I34" s="24">
        <v>63</v>
      </c>
      <c r="J34" s="24">
        <v>11</v>
      </c>
      <c r="K34" s="24">
        <v>500</v>
      </c>
    </row>
    <row r="35" spans="1:11" x14ac:dyDescent="0.2">
      <c r="A35" s="74">
        <v>0</v>
      </c>
      <c r="B35" s="24">
        <v>397</v>
      </c>
      <c r="C35" s="24">
        <v>12890.5</v>
      </c>
      <c r="D35" s="24">
        <v>13419.58</v>
      </c>
      <c r="E35" s="62">
        <v>43990.737408946756</v>
      </c>
      <c r="F35" s="62">
        <v>43990.750080648148</v>
      </c>
      <c r="G35" s="24">
        <v>0</v>
      </c>
      <c r="H35" s="24">
        <v>262</v>
      </c>
      <c r="I35" s="24">
        <v>64</v>
      </c>
      <c r="J35" s="24">
        <v>14</v>
      </c>
      <c r="K35" s="24">
        <v>500</v>
      </c>
    </row>
    <row r="36" spans="1:11" x14ac:dyDescent="0.2">
      <c r="A36" s="74">
        <v>0</v>
      </c>
      <c r="B36" s="24">
        <v>458</v>
      </c>
      <c r="C36" s="24">
        <v>3135</v>
      </c>
      <c r="D36" s="24">
        <v>10104.67</v>
      </c>
      <c r="E36" s="62">
        <v>43990.750159131945</v>
      </c>
      <c r="F36" s="62">
        <v>43990.756339409723</v>
      </c>
      <c r="G36" s="24">
        <v>0</v>
      </c>
      <c r="H36" s="24">
        <v>540</v>
      </c>
      <c r="I36" s="24">
        <v>67</v>
      </c>
      <c r="J36" s="24">
        <v>13</v>
      </c>
      <c r="K36" s="24">
        <v>500</v>
      </c>
    </row>
    <row r="37" spans="1:11" x14ac:dyDescent="0.2">
      <c r="A37" s="74">
        <v>0</v>
      </c>
      <c r="B37" s="24">
        <v>461</v>
      </c>
      <c r="C37" s="24">
        <v>3407</v>
      </c>
      <c r="D37" s="24">
        <v>10236.950000000001</v>
      </c>
      <c r="E37" s="62">
        <v>43990.756438310185</v>
      </c>
      <c r="F37" s="62">
        <v>43990.760360300927</v>
      </c>
      <c r="G37" s="24">
        <v>0</v>
      </c>
      <c r="H37" s="24">
        <v>490</v>
      </c>
      <c r="I37" s="24">
        <v>37</v>
      </c>
      <c r="J37" s="24">
        <v>1</v>
      </c>
      <c r="K37" s="24">
        <v>500</v>
      </c>
    </row>
    <row r="38" spans="1:11" x14ac:dyDescent="0.2">
      <c r="A38" s="74">
        <v>0</v>
      </c>
      <c r="B38" s="24">
        <v>463</v>
      </c>
      <c r="C38" s="24">
        <v>3159</v>
      </c>
      <c r="D38" s="24">
        <v>9406.4599999999991</v>
      </c>
      <c r="E38" s="62">
        <v>43990.760432453702</v>
      </c>
      <c r="F38" s="62">
        <v>43990.766925254633</v>
      </c>
      <c r="G38" s="24">
        <v>0</v>
      </c>
      <c r="H38" s="24">
        <v>535</v>
      </c>
      <c r="I38" s="24">
        <v>68</v>
      </c>
      <c r="J38" s="24">
        <v>8</v>
      </c>
      <c r="K38" s="24">
        <v>500</v>
      </c>
    </row>
    <row r="39" spans="1:11" x14ac:dyDescent="0.2">
      <c r="A39" s="74">
        <v>0</v>
      </c>
      <c r="B39" s="24">
        <v>479</v>
      </c>
      <c r="C39" s="24">
        <v>2669</v>
      </c>
      <c r="D39" s="24">
        <v>8627.5</v>
      </c>
      <c r="E39" s="62">
        <v>43990.766961678244</v>
      </c>
      <c r="F39" s="62">
        <v>43990.768119178239</v>
      </c>
      <c r="G39" s="24">
        <v>0</v>
      </c>
      <c r="H39" s="24">
        <v>505</v>
      </c>
      <c r="I39" s="24">
        <v>54</v>
      </c>
      <c r="J39" s="24">
        <v>5</v>
      </c>
      <c r="K39" s="24">
        <v>500</v>
      </c>
    </row>
    <row r="40" spans="1:11" x14ac:dyDescent="0.2">
      <c r="A40" s="74">
        <v>0</v>
      </c>
      <c r="B40" s="24">
        <v>485</v>
      </c>
      <c r="C40" s="24">
        <v>3595</v>
      </c>
      <c r="D40" s="24">
        <v>10454.620000000001</v>
      </c>
      <c r="E40" s="62">
        <v>43990.768225891203</v>
      </c>
      <c r="F40" s="62">
        <v>43990.77130403935</v>
      </c>
      <c r="G40" s="24">
        <v>0</v>
      </c>
      <c r="H40" s="24">
        <v>409</v>
      </c>
      <c r="I40" s="24">
        <v>37</v>
      </c>
      <c r="J40" s="24">
        <v>8</v>
      </c>
      <c r="K40" s="24">
        <v>500</v>
      </c>
    </row>
    <row r="41" spans="1:11" x14ac:dyDescent="0.2">
      <c r="A41" s="74">
        <v>0</v>
      </c>
      <c r="B41" s="24">
        <v>517</v>
      </c>
      <c r="C41" s="24">
        <v>9815</v>
      </c>
      <c r="D41" s="24">
        <v>10413.799999999999</v>
      </c>
      <c r="E41" s="62">
        <v>43990.771336747683</v>
      </c>
      <c r="F41" s="62">
        <v>43990.772898263887</v>
      </c>
      <c r="G41" s="24">
        <v>0</v>
      </c>
      <c r="H41" s="24">
        <v>430</v>
      </c>
      <c r="I41" s="24">
        <v>53</v>
      </c>
      <c r="J41" s="24">
        <v>5</v>
      </c>
      <c r="K41" s="24">
        <v>500</v>
      </c>
    </row>
    <row r="42" spans="1:11" x14ac:dyDescent="0.2">
      <c r="A42" s="74">
        <v>0</v>
      </c>
      <c r="B42" s="24">
        <v>547</v>
      </c>
      <c r="C42" s="24">
        <v>8273.5</v>
      </c>
      <c r="D42" s="24">
        <v>8754</v>
      </c>
      <c r="E42" s="62">
        <v>43990.772918101851</v>
      </c>
      <c r="F42" s="62">
        <v>43990.774017222226</v>
      </c>
      <c r="G42" s="24">
        <v>0</v>
      </c>
      <c r="H42" s="24">
        <v>150</v>
      </c>
      <c r="I42" s="24">
        <v>46</v>
      </c>
      <c r="J42" s="24">
        <v>4</v>
      </c>
      <c r="K42" s="24">
        <v>500</v>
      </c>
    </row>
    <row r="43" spans="1:11" x14ac:dyDescent="0.2">
      <c r="A43" s="74">
        <v>0</v>
      </c>
      <c r="B43" s="24">
        <v>555</v>
      </c>
      <c r="C43" s="24">
        <v>2322</v>
      </c>
      <c r="D43" s="24">
        <v>2556.5700000000002</v>
      </c>
      <c r="E43" s="62">
        <v>43990.774033252317</v>
      </c>
      <c r="F43" s="62">
        <v>43990.775427881941</v>
      </c>
      <c r="G43" s="24">
        <v>0</v>
      </c>
      <c r="H43" s="24">
        <v>208</v>
      </c>
      <c r="I43" s="24">
        <v>52</v>
      </c>
      <c r="J43" s="24">
        <v>5</v>
      </c>
      <c r="K43" s="24">
        <v>500</v>
      </c>
    </row>
    <row r="44" spans="1:11" x14ac:dyDescent="0.2">
      <c r="A44" s="74">
        <v>0</v>
      </c>
      <c r="B44" s="24">
        <v>562</v>
      </c>
      <c r="C44" s="24">
        <v>2334</v>
      </c>
      <c r="D44" s="24">
        <v>3204</v>
      </c>
      <c r="E44" s="62">
        <v>43990.775442881946</v>
      </c>
      <c r="F44" s="62">
        <v>43990.77552758102</v>
      </c>
      <c r="G44" s="24">
        <v>0</v>
      </c>
      <c r="H44" s="24">
        <v>69</v>
      </c>
      <c r="I44" s="24">
        <v>19</v>
      </c>
      <c r="J44" s="24">
        <v>2</v>
      </c>
      <c r="K44" s="24">
        <v>500</v>
      </c>
    </row>
    <row r="45" spans="1:11" x14ac:dyDescent="0.2">
      <c r="A45" s="74">
        <v>0</v>
      </c>
      <c r="B45" s="24">
        <v>570</v>
      </c>
      <c r="C45" s="24">
        <v>2198</v>
      </c>
      <c r="D45" s="24">
        <v>2300.25</v>
      </c>
      <c r="E45" s="62">
        <v>43990.775542546296</v>
      </c>
      <c r="F45" s="62">
        <v>43990.776652615743</v>
      </c>
      <c r="G45" s="24">
        <v>0</v>
      </c>
      <c r="H45" s="24">
        <v>142</v>
      </c>
      <c r="I45" s="24">
        <v>56</v>
      </c>
      <c r="J45" s="24">
        <v>7</v>
      </c>
      <c r="K45" s="24">
        <v>500</v>
      </c>
    </row>
    <row r="46" spans="1:11" x14ac:dyDescent="0.2">
      <c r="A46" s="74">
        <v>0</v>
      </c>
      <c r="B46" s="24">
        <v>580</v>
      </c>
      <c r="C46" s="24">
        <v>2704</v>
      </c>
      <c r="D46" s="24">
        <v>2837</v>
      </c>
      <c r="E46" s="62">
        <v>43990.776671087966</v>
      </c>
      <c r="F46" s="62">
        <v>43990.777245648147</v>
      </c>
      <c r="G46" s="24">
        <v>0</v>
      </c>
      <c r="H46" s="24">
        <v>55</v>
      </c>
      <c r="I46" s="24">
        <v>26</v>
      </c>
      <c r="J46" s="24">
        <v>4</v>
      </c>
      <c r="K46" s="24">
        <v>500</v>
      </c>
    </row>
    <row r="47" spans="1:11" x14ac:dyDescent="0.2">
      <c r="A47" s="74">
        <v>0</v>
      </c>
      <c r="B47" s="24">
        <v>609</v>
      </c>
      <c r="C47" s="24">
        <v>8660.5</v>
      </c>
      <c r="D47" s="24">
        <v>8995.85</v>
      </c>
      <c r="E47" s="62">
        <v>43990.77728991898</v>
      </c>
      <c r="F47" s="62">
        <v>43990.781108356481</v>
      </c>
      <c r="G47" s="24">
        <v>0</v>
      </c>
      <c r="H47" s="24">
        <v>534</v>
      </c>
      <c r="I47" s="24">
        <v>67</v>
      </c>
      <c r="J47" s="24">
        <v>5</v>
      </c>
      <c r="K47" s="24">
        <v>500</v>
      </c>
    </row>
    <row r="48" spans="1:11" x14ac:dyDescent="0.2">
      <c r="A48" s="74">
        <v>0</v>
      </c>
      <c r="B48" s="24">
        <v>636</v>
      </c>
      <c r="C48" s="24">
        <v>10510</v>
      </c>
      <c r="D48" s="24">
        <v>11705.14</v>
      </c>
      <c r="E48" s="62">
        <v>43990.781206689811</v>
      </c>
      <c r="F48" s="62">
        <v>43990.787544571758</v>
      </c>
      <c r="G48" s="24">
        <v>0</v>
      </c>
      <c r="H48" s="24">
        <v>435</v>
      </c>
      <c r="I48" s="24">
        <v>55</v>
      </c>
      <c r="J48" s="24">
        <v>6</v>
      </c>
      <c r="K48" s="24">
        <v>500</v>
      </c>
    </row>
    <row r="49" spans="1:11" x14ac:dyDescent="0.2">
      <c r="A49" s="74">
        <v>0</v>
      </c>
      <c r="B49" s="24">
        <v>647</v>
      </c>
      <c r="C49" s="24">
        <v>10321.5</v>
      </c>
      <c r="D49" s="24">
        <v>10877.25</v>
      </c>
      <c r="E49" s="62">
        <v>43990.78759295139</v>
      </c>
      <c r="F49" s="62">
        <v>43990.790161377314</v>
      </c>
      <c r="G49" s="24">
        <v>0</v>
      </c>
      <c r="H49" s="24">
        <v>209</v>
      </c>
      <c r="I49" s="24">
        <v>56</v>
      </c>
      <c r="J49" s="24">
        <v>7</v>
      </c>
      <c r="K49" s="24">
        <v>500</v>
      </c>
    </row>
    <row r="50" spans="1:11" x14ac:dyDescent="0.2">
      <c r="A50" s="74">
        <v>0</v>
      </c>
      <c r="B50" s="24">
        <v>648</v>
      </c>
      <c r="C50" s="24">
        <v>8577</v>
      </c>
      <c r="D50" s="24">
        <v>8711</v>
      </c>
      <c r="E50" s="62">
        <v>43990.790199479168</v>
      </c>
      <c r="F50" s="62">
        <v>43990.791975902779</v>
      </c>
      <c r="G50" s="24">
        <v>0</v>
      </c>
      <c r="H50" s="24">
        <v>105</v>
      </c>
      <c r="I50" s="24">
        <v>36</v>
      </c>
      <c r="J50" s="24">
        <v>4</v>
      </c>
      <c r="K50" s="24">
        <v>500</v>
      </c>
    </row>
    <row r="51" spans="1:11" x14ac:dyDescent="0.2">
      <c r="A51" s="74">
        <v>0</v>
      </c>
      <c r="B51" s="24">
        <v>661</v>
      </c>
      <c r="C51" s="24">
        <v>7629.5</v>
      </c>
      <c r="D51" s="24">
        <v>8029.5</v>
      </c>
      <c r="E51" s="62">
        <v>43990.791995925923</v>
      </c>
      <c r="F51" s="62">
        <v>43990.795194189814</v>
      </c>
      <c r="G51" s="24">
        <v>0</v>
      </c>
      <c r="H51" s="24">
        <v>402</v>
      </c>
      <c r="I51" s="24">
        <v>109</v>
      </c>
      <c r="J51" s="24">
        <v>7</v>
      </c>
      <c r="K51" s="24">
        <v>500</v>
      </c>
    </row>
    <row r="52" spans="1:11" x14ac:dyDescent="0.2">
      <c r="A52" s="74">
        <v>0</v>
      </c>
      <c r="B52" s="24">
        <v>671</v>
      </c>
      <c r="C52" s="24">
        <v>10262</v>
      </c>
      <c r="D52" s="24">
        <v>10520.85</v>
      </c>
      <c r="E52" s="62">
        <v>43990.795234780089</v>
      </c>
      <c r="F52" s="62">
        <v>43990.795896747688</v>
      </c>
      <c r="G52" s="24">
        <v>0</v>
      </c>
      <c r="H52" s="24">
        <v>144</v>
      </c>
      <c r="I52" s="24">
        <v>29</v>
      </c>
      <c r="J52" s="24">
        <v>2</v>
      </c>
      <c r="K52" s="24">
        <v>500</v>
      </c>
    </row>
    <row r="53" spans="1:11" x14ac:dyDescent="0.2">
      <c r="A53" s="74">
        <v>0</v>
      </c>
      <c r="B53" s="24">
        <v>687</v>
      </c>
      <c r="C53" s="24">
        <v>9174.5</v>
      </c>
      <c r="D53" s="24">
        <v>9351.75</v>
      </c>
      <c r="E53" s="62">
        <v>43990.795929444444</v>
      </c>
      <c r="F53" s="62">
        <v>43990.800877002315</v>
      </c>
      <c r="G53" s="24">
        <v>0</v>
      </c>
      <c r="H53" s="24">
        <v>535</v>
      </c>
      <c r="I53" s="24">
        <v>101</v>
      </c>
      <c r="J53" s="24">
        <v>10</v>
      </c>
      <c r="K53" s="24">
        <v>500</v>
      </c>
    </row>
    <row r="54" spans="1:11" x14ac:dyDescent="0.2">
      <c r="A54" s="74">
        <v>0</v>
      </c>
      <c r="B54" s="24">
        <v>692</v>
      </c>
      <c r="C54" s="24">
        <v>9906.5</v>
      </c>
      <c r="D54" s="24">
        <v>10181.75</v>
      </c>
      <c r="E54" s="62">
        <v>43990.800909456018</v>
      </c>
      <c r="F54" s="62">
        <v>43990.803632743053</v>
      </c>
      <c r="G54" s="24">
        <v>0</v>
      </c>
      <c r="H54" s="24">
        <v>306</v>
      </c>
      <c r="I54" s="24">
        <v>62</v>
      </c>
      <c r="J54" s="24">
        <v>8</v>
      </c>
      <c r="K54" s="24">
        <v>500</v>
      </c>
    </row>
    <row r="55" spans="1:11" x14ac:dyDescent="0.2">
      <c r="A55" s="74">
        <v>0</v>
      </c>
      <c r="B55" s="24">
        <v>755</v>
      </c>
      <c r="C55" s="24">
        <v>4697.5</v>
      </c>
      <c r="D55" s="24">
        <v>6999.33</v>
      </c>
      <c r="E55" s="62">
        <v>43990.803664942126</v>
      </c>
      <c r="F55" s="62">
        <v>43990.80799548611</v>
      </c>
      <c r="G55" s="24">
        <v>0</v>
      </c>
      <c r="H55" s="24">
        <v>519</v>
      </c>
      <c r="I55" s="24">
        <v>118</v>
      </c>
      <c r="J55" s="24">
        <v>12</v>
      </c>
      <c r="K55" s="24">
        <v>500</v>
      </c>
    </row>
    <row r="56" spans="1:11" x14ac:dyDescent="0.2">
      <c r="A56" s="74">
        <v>0</v>
      </c>
      <c r="B56" s="24">
        <v>812</v>
      </c>
      <c r="C56" s="24">
        <v>7383.5</v>
      </c>
      <c r="D56" s="24">
        <v>9374.83</v>
      </c>
      <c r="E56" s="62">
        <v>43990.808190798612</v>
      </c>
      <c r="F56" s="62">
        <v>43990.81581162037</v>
      </c>
      <c r="G56" s="24">
        <v>0</v>
      </c>
      <c r="H56" s="24">
        <v>261</v>
      </c>
      <c r="I56" s="24">
        <v>41</v>
      </c>
      <c r="J56" s="24">
        <v>5</v>
      </c>
      <c r="K56" s="24">
        <v>500</v>
      </c>
    </row>
    <row r="57" spans="1:11" x14ac:dyDescent="0.2">
      <c r="A57" s="74">
        <v>0</v>
      </c>
      <c r="B57" s="24">
        <v>818</v>
      </c>
      <c r="C57" s="24">
        <v>7351</v>
      </c>
      <c r="D57" s="24">
        <v>9442.1200000000008</v>
      </c>
      <c r="E57" s="62">
        <v>43990.815907476848</v>
      </c>
      <c r="F57" s="62">
        <v>43990.826544236108</v>
      </c>
      <c r="G57" s="24">
        <v>0</v>
      </c>
      <c r="H57" s="24">
        <v>540</v>
      </c>
      <c r="I57" s="24">
        <v>89</v>
      </c>
      <c r="J57" s="24">
        <v>8</v>
      </c>
      <c r="K57" s="24">
        <v>500</v>
      </c>
    </row>
    <row r="58" spans="1:11" x14ac:dyDescent="0.2">
      <c r="A58" s="74">
        <v>0</v>
      </c>
      <c r="B58" s="24">
        <v>819</v>
      </c>
      <c r="C58" s="24">
        <v>6443.5</v>
      </c>
      <c r="D58" s="24">
        <v>8536.67</v>
      </c>
      <c r="E58" s="62">
        <v>43990.826701597223</v>
      </c>
      <c r="F58" s="62">
        <v>43990.829272708332</v>
      </c>
      <c r="G58" s="24">
        <v>0</v>
      </c>
      <c r="H58" s="24">
        <v>327</v>
      </c>
      <c r="I58" s="24">
        <v>49</v>
      </c>
      <c r="J58" s="24">
        <v>0</v>
      </c>
      <c r="K58" s="24">
        <v>500</v>
      </c>
    </row>
    <row r="59" spans="1:11" x14ac:dyDescent="0.2">
      <c r="A59" s="74">
        <v>0</v>
      </c>
      <c r="B59" s="24">
        <v>825</v>
      </c>
      <c r="C59" s="24">
        <v>6935.5</v>
      </c>
      <c r="D59" s="24">
        <v>7987</v>
      </c>
      <c r="E59" s="62">
        <v>43990.829303981482</v>
      </c>
      <c r="F59" s="62">
        <v>43990.833112048611</v>
      </c>
      <c r="G59" s="24">
        <v>0</v>
      </c>
      <c r="H59" s="24">
        <v>503</v>
      </c>
      <c r="I59" s="24">
        <v>90</v>
      </c>
      <c r="J59" s="24">
        <v>4</v>
      </c>
      <c r="K59" s="24">
        <v>500</v>
      </c>
    </row>
    <row r="60" spans="1:11" x14ac:dyDescent="0.2">
      <c r="A60" s="74">
        <v>0</v>
      </c>
      <c r="B60" s="24">
        <v>828</v>
      </c>
      <c r="C60" s="24">
        <v>6672</v>
      </c>
      <c r="D60" s="24">
        <v>8676.58</v>
      </c>
      <c r="E60" s="62">
        <v>43990.833217199077</v>
      </c>
      <c r="F60" s="62">
        <v>43990.840277488423</v>
      </c>
      <c r="G60" s="24">
        <v>0</v>
      </c>
      <c r="H60" s="24">
        <v>414</v>
      </c>
      <c r="I60" s="24">
        <v>61</v>
      </c>
      <c r="J60" s="24">
        <v>8</v>
      </c>
      <c r="K60" s="24">
        <v>500</v>
      </c>
    </row>
    <row r="61" spans="1:11" x14ac:dyDescent="0.2">
      <c r="A61" s="74">
        <v>0</v>
      </c>
      <c r="B61" s="24">
        <v>831</v>
      </c>
      <c r="C61" s="24">
        <v>6842</v>
      </c>
      <c r="D61" s="24">
        <v>8521.67</v>
      </c>
      <c r="E61" s="62">
        <v>43990.8403703125</v>
      </c>
      <c r="F61" s="62">
        <v>43990.852409594911</v>
      </c>
      <c r="G61" s="24">
        <v>0</v>
      </c>
      <c r="H61" s="24">
        <v>508</v>
      </c>
      <c r="I61" s="24">
        <v>108</v>
      </c>
      <c r="J61" s="24">
        <v>15</v>
      </c>
      <c r="K61" s="24">
        <v>500</v>
      </c>
    </row>
    <row r="62" spans="1:11" x14ac:dyDescent="0.2">
      <c r="A62" s="74">
        <v>0</v>
      </c>
      <c r="B62" s="24">
        <v>838</v>
      </c>
      <c r="C62" s="24">
        <v>5559.5</v>
      </c>
      <c r="D62" s="24">
        <v>6938.11</v>
      </c>
      <c r="E62" s="62">
        <v>43990.852508958335</v>
      </c>
      <c r="F62" s="62">
        <v>43990.863474733793</v>
      </c>
      <c r="G62" s="24">
        <v>0</v>
      </c>
      <c r="H62" s="24">
        <v>512</v>
      </c>
      <c r="I62" s="24">
        <v>87</v>
      </c>
      <c r="J62" s="24">
        <v>10</v>
      </c>
      <c r="K62" s="24">
        <v>500</v>
      </c>
    </row>
    <row r="63" spans="1:11" x14ac:dyDescent="0.2">
      <c r="A63" s="74">
        <v>0</v>
      </c>
      <c r="B63" s="24">
        <v>841</v>
      </c>
      <c r="C63" s="24">
        <v>6130</v>
      </c>
      <c r="D63" s="24">
        <v>8068.33</v>
      </c>
      <c r="E63" s="62">
        <v>43990.863588715278</v>
      </c>
      <c r="F63" s="62">
        <v>43990.877817719906</v>
      </c>
      <c r="G63" s="24">
        <v>0</v>
      </c>
      <c r="H63" s="24">
        <v>462</v>
      </c>
      <c r="I63" s="24">
        <v>96</v>
      </c>
      <c r="J63" s="24">
        <v>10</v>
      </c>
      <c r="K63" s="24">
        <v>500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258DB-26C9-9E4C-BCF6-0EB27127CFA0}">
  <dimension ref="A1:B200"/>
  <sheetViews>
    <sheetView zoomScale="85" workbookViewId="0">
      <selection activeCell="B3" sqref="B3"/>
    </sheetView>
  </sheetViews>
  <sheetFormatPr baseColWidth="10" defaultRowHeight="16" x14ac:dyDescent="0.2"/>
  <sheetData>
    <row r="1" spans="1:2" x14ac:dyDescent="0.2">
      <c r="A1" t="s">
        <v>2595</v>
      </c>
      <c r="B1" t="s">
        <v>2596</v>
      </c>
    </row>
    <row r="2" spans="1:2" x14ac:dyDescent="0.2">
      <c r="A2" s="108">
        <v>0</v>
      </c>
      <c r="B2" s="108">
        <v>0</v>
      </c>
    </row>
    <row r="3" spans="1:2" x14ac:dyDescent="0.2">
      <c r="A3" s="108">
        <v>0</v>
      </c>
      <c r="B3" s="108">
        <v>0</v>
      </c>
    </row>
    <row r="4" spans="1:2" x14ac:dyDescent="0.2">
      <c r="A4" s="108">
        <v>0</v>
      </c>
      <c r="B4" s="108">
        <v>0</v>
      </c>
    </row>
    <row r="5" spans="1:2" x14ac:dyDescent="0.2">
      <c r="A5" s="108">
        <v>0</v>
      </c>
      <c r="B5" s="108">
        <v>0</v>
      </c>
    </row>
    <row r="6" spans="1:2" x14ac:dyDescent="0.2">
      <c r="A6" s="108">
        <v>0</v>
      </c>
      <c r="B6" s="108">
        <v>0</v>
      </c>
    </row>
    <row r="7" spans="1:2" x14ac:dyDescent="0.2">
      <c r="A7" s="108">
        <v>0</v>
      </c>
      <c r="B7" s="108">
        <v>1.4078558355624384E-3</v>
      </c>
    </row>
    <row r="8" spans="1:2" x14ac:dyDescent="0.2">
      <c r="A8" s="108">
        <v>0</v>
      </c>
      <c r="B8" s="108">
        <v>1.4404033129276198E-3</v>
      </c>
    </row>
    <row r="9" spans="1:2" x14ac:dyDescent="0.2">
      <c r="A9" s="108">
        <v>0</v>
      </c>
      <c r="B9" s="108">
        <v>3.2102728731942215E-3</v>
      </c>
    </row>
    <row r="10" spans="1:2" x14ac:dyDescent="0.2">
      <c r="A10" s="108">
        <v>0</v>
      </c>
      <c r="B10" s="108">
        <v>4.9126637554585155E-3</v>
      </c>
    </row>
    <row r="11" spans="1:2" x14ac:dyDescent="0.2">
      <c r="A11" s="108">
        <v>0</v>
      </c>
      <c r="B11" s="108">
        <v>7.2674418604651162E-3</v>
      </c>
    </row>
    <row r="12" spans="1:2" x14ac:dyDescent="0.2">
      <c r="A12" s="108">
        <v>0</v>
      </c>
      <c r="B12" s="108">
        <v>8.0831408775981529E-3</v>
      </c>
    </row>
    <row r="13" spans="1:2" x14ac:dyDescent="0.2">
      <c r="A13" s="108">
        <v>0</v>
      </c>
      <c r="B13" s="108">
        <v>1.0802160432086417E-2</v>
      </c>
    </row>
    <row r="14" spans="1:2" x14ac:dyDescent="0.2">
      <c r="A14" s="108">
        <v>0</v>
      </c>
      <c r="B14" s="108">
        <v>1.1744788911226326E-2</v>
      </c>
    </row>
    <row r="15" spans="1:2" x14ac:dyDescent="0.2">
      <c r="A15" s="108">
        <v>0</v>
      </c>
      <c r="B15" s="108">
        <v>1.3667164350522568E-2</v>
      </c>
    </row>
    <row r="16" spans="1:2" x14ac:dyDescent="0.2">
      <c r="A16" s="108">
        <v>0</v>
      </c>
      <c r="B16" s="108">
        <v>2.3510971786833857E-2</v>
      </c>
    </row>
    <row r="17" spans="1:2" x14ac:dyDescent="0.2">
      <c r="A17" s="108">
        <v>0</v>
      </c>
      <c r="B17" s="108">
        <v>2.7577428935086974E-2</v>
      </c>
    </row>
    <row r="18" spans="1:2" x14ac:dyDescent="0.2">
      <c r="A18" s="108">
        <v>0</v>
      </c>
      <c r="B18" s="108">
        <v>4.2213751235352252E-2</v>
      </c>
    </row>
    <row r="19" spans="1:2" x14ac:dyDescent="0.2">
      <c r="A19" s="108">
        <v>0</v>
      </c>
      <c r="B19" s="108">
        <v>7.3870783304745571E-2</v>
      </c>
    </row>
    <row r="20" spans="1:2" x14ac:dyDescent="0.2">
      <c r="A20" s="108">
        <v>0</v>
      </c>
      <c r="B20" s="108">
        <v>7.5985096533815064E-2</v>
      </c>
    </row>
    <row r="21" spans="1:2" x14ac:dyDescent="0.2">
      <c r="A21" s="108">
        <v>4.5143669728912266E-5</v>
      </c>
      <c r="B21" s="108">
        <v>4.5143669728912266E-5</v>
      </c>
    </row>
    <row r="22" spans="1:2" x14ac:dyDescent="0.2">
      <c r="A22" s="108">
        <v>8.775778850372971E-5</v>
      </c>
      <c r="B22" s="108">
        <v>4.3001316366827556E-3</v>
      </c>
    </row>
    <row r="23" spans="1:2" x14ac:dyDescent="0.2">
      <c r="A23" s="108">
        <v>9.54426151276545E-5</v>
      </c>
      <c r="B23" s="108">
        <v>1.5986638033882129E-3</v>
      </c>
    </row>
    <row r="24" spans="1:2" x14ac:dyDescent="0.2">
      <c r="A24" s="108">
        <v>1.1414222120762471E-4</v>
      </c>
      <c r="B24" s="108">
        <v>0.14210706540349274</v>
      </c>
    </row>
    <row r="25" spans="1:2" x14ac:dyDescent="0.2">
      <c r="A25" s="108">
        <v>2.5693730729701953E-4</v>
      </c>
      <c r="B25" s="108">
        <v>0</v>
      </c>
    </row>
    <row r="26" spans="1:2" x14ac:dyDescent="0.2">
      <c r="A26" s="108">
        <v>2.6518164942985947E-4</v>
      </c>
      <c r="B26" s="108">
        <v>2.6518164942985947E-4</v>
      </c>
    </row>
    <row r="27" spans="1:2" x14ac:dyDescent="0.2">
      <c r="A27" s="108">
        <v>3.4220207032252547E-4</v>
      </c>
      <c r="B27" s="108">
        <v>3.4220207032252547E-4</v>
      </c>
    </row>
    <row r="28" spans="1:2" x14ac:dyDescent="0.2">
      <c r="A28" s="108">
        <v>4.5351473922902497E-4</v>
      </c>
      <c r="B28" s="108">
        <v>0.1910808767951625</v>
      </c>
    </row>
    <row r="29" spans="1:2" x14ac:dyDescent="0.2">
      <c r="A29" s="108">
        <v>4.7832994516288843E-4</v>
      </c>
      <c r="B29" s="108">
        <v>3.3466012949074947E-2</v>
      </c>
    </row>
    <row r="30" spans="1:2" x14ac:dyDescent="0.2">
      <c r="A30" s="108">
        <v>5.0624367195410062E-4</v>
      </c>
      <c r="B30" s="108">
        <v>5.5011812352345597E-2</v>
      </c>
    </row>
    <row r="31" spans="1:2" x14ac:dyDescent="0.2">
      <c r="A31" s="108">
        <v>5.8102135253470567E-4</v>
      </c>
      <c r="B31" s="108">
        <v>6.6402440289680645E-4</v>
      </c>
    </row>
    <row r="32" spans="1:2" x14ac:dyDescent="0.2">
      <c r="A32" s="108">
        <v>6.0633621343034714E-4</v>
      </c>
      <c r="B32" s="108">
        <v>1.3415188722146431E-2</v>
      </c>
    </row>
    <row r="33" spans="1:2" x14ac:dyDescent="0.2">
      <c r="A33" s="108">
        <v>6.2322178566589896E-4</v>
      </c>
      <c r="B33" s="108">
        <v>1.9780517545048095E-3</v>
      </c>
    </row>
    <row r="34" spans="1:2" x14ac:dyDescent="0.2">
      <c r="A34" s="108">
        <v>7.1658903618774627E-4</v>
      </c>
      <c r="B34" s="108">
        <v>1.0390541024722321E-2</v>
      </c>
    </row>
    <row r="35" spans="1:2" x14ac:dyDescent="0.2">
      <c r="A35" s="108">
        <v>8.1385885362167192E-4</v>
      </c>
      <c r="B35" s="108">
        <v>1.7091035926055109E-2</v>
      </c>
    </row>
    <row r="36" spans="1:2" x14ac:dyDescent="0.2">
      <c r="A36" s="108">
        <v>8.6687306501547986E-4</v>
      </c>
      <c r="B36" s="108">
        <v>2.476780185758514E-4</v>
      </c>
    </row>
    <row r="37" spans="1:2" x14ac:dyDescent="0.2">
      <c r="A37" s="108">
        <v>9.2364532019704429E-4</v>
      </c>
      <c r="B37" s="108">
        <v>7.0197044334975367E-2</v>
      </c>
    </row>
    <row r="38" spans="1:2" x14ac:dyDescent="0.2">
      <c r="A38" s="108">
        <v>1.2639029322548028E-3</v>
      </c>
      <c r="B38" s="108">
        <v>4.4868554095045497E-3</v>
      </c>
    </row>
    <row r="39" spans="1:2" x14ac:dyDescent="0.2">
      <c r="A39" s="108">
        <v>1.6003813674748024E-3</v>
      </c>
      <c r="B39" s="108">
        <v>5.8567147916099155E-3</v>
      </c>
    </row>
    <row r="40" spans="1:2" x14ac:dyDescent="0.2">
      <c r="A40" s="108">
        <v>1.6065016065016065E-3</v>
      </c>
      <c r="B40" s="108">
        <v>1.8900018900018899E-4</v>
      </c>
    </row>
    <row r="41" spans="1:2" x14ac:dyDescent="0.2">
      <c r="A41" s="108">
        <v>1.6614542611415168E-3</v>
      </c>
      <c r="B41" s="108">
        <v>1.6614542611415168E-3</v>
      </c>
    </row>
    <row r="42" spans="1:2" x14ac:dyDescent="0.2">
      <c r="A42" s="108">
        <v>1.8860432797299981E-3</v>
      </c>
      <c r="B42" s="108">
        <v>4.2684137383363109E-3</v>
      </c>
    </row>
    <row r="43" spans="1:2" x14ac:dyDescent="0.2">
      <c r="A43" s="108">
        <v>1.9170204025742846E-3</v>
      </c>
      <c r="B43" s="108">
        <v>5.4772011502122412E-4</v>
      </c>
    </row>
    <row r="44" spans="1:2" x14ac:dyDescent="0.2">
      <c r="A44" s="108">
        <v>1.9801980198019802E-3</v>
      </c>
      <c r="B44" s="108">
        <v>1.9801980198019802E-3</v>
      </c>
    </row>
    <row r="45" spans="1:2" x14ac:dyDescent="0.2">
      <c r="A45" s="108">
        <v>1.9957866725801086E-3</v>
      </c>
      <c r="B45" s="108">
        <v>5.2943785342055662E-2</v>
      </c>
    </row>
    <row r="46" spans="1:2" x14ac:dyDescent="0.2">
      <c r="A46" s="108">
        <v>2.257336343115124E-3</v>
      </c>
      <c r="B46" s="108">
        <v>0</v>
      </c>
    </row>
    <row r="47" spans="1:2" x14ac:dyDescent="0.2">
      <c r="A47" s="108">
        <v>2.5310630464795212E-3</v>
      </c>
      <c r="B47" s="108">
        <v>6.9028992176714218E-4</v>
      </c>
    </row>
    <row r="48" spans="1:2" x14ac:dyDescent="0.2">
      <c r="A48" s="108">
        <v>2.5572603958194354E-3</v>
      </c>
      <c r="B48" s="108">
        <v>0</v>
      </c>
    </row>
    <row r="49" spans="1:2" x14ac:dyDescent="0.2">
      <c r="A49" s="108">
        <v>2.6343519494204425E-3</v>
      </c>
      <c r="B49" s="108">
        <v>3.5651563048823325E-2</v>
      </c>
    </row>
    <row r="50" spans="1:2" x14ac:dyDescent="0.2">
      <c r="A50" s="108">
        <v>2.8389734272087214E-3</v>
      </c>
      <c r="B50" s="108">
        <v>4.3152396093572567E-3</v>
      </c>
    </row>
    <row r="51" spans="1:2" x14ac:dyDescent="0.2">
      <c r="A51" s="108">
        <v>2.9700029700029701E-3</v>
      </c>
      <c r="B51" s="108">
        <v>5.8410058410058412E-2</v>
      </c>
    </row>
    <row r="52" spans="1:2" x14ac:dyDescent="0.2">
      <c r="A52" s="108">
        <v>3.0061061531235322E-3</v>
      </c>
      <c r="B52" s="108">
        <v>1.221230624706435E-3</v>
      </c>
    </row>
    <row r="53" spans="1:2" x14ac:dyDescent="0.2">
      <c r="A53" s="108">
        <v>3.2972049846975871E-3</v>
      </c>
      <c r="B53" s="108">
        <v>3.3141137282088569E-2</v>
      </c>
    </row>
    <row r="54" spans="1:2" x14ac:dyDescent="0.2">
      <c r="A54" s="108">
        <v>3.3388981636060101E-3</v>
      </c>
      <c r="B54" s="108">
        <v>1.6694490818030051E-3</v>
      </c>
    </row>
    <row r="55" spans="1:2" x14ac:dyDescent="0.2">
      <c r="A55" s="108">
        <v>3.6496350364963502E-3</v>
      </c>
      <c r="B55" s="108">
        <v>2.3722627737226276E-2</v>
      </c>
    </row>
    <row r="56" spans="1:2" x14ac:dyDescent="0.2">
      <c r="A56" s="108">
        <v>3.7301834006838669E-3</v>
      </c>
      <c r="B56" s="108">
        <v>3.870065278209512E-2</v>
      </c>
    </row>
    <row r="57" spans="1:2" x14ac:dyDescent="0.2">
      <c r="A57" s="108">
        <v>3.8806694154741692E-3</v>
      </c>
      <c r="B57" s="108">
        <v>8.0523890371089007E-2</v>
      </c>
    </row>
    <row r="58" spans="1:2" x14ac:dyDescent="0.2">
      <c r="A58" s="108">
        <v>3.9900935608145295E-3</v>
      </c>
      <c r="B58" s="108">
        <v>1.7198679141441936E-2</v>
      </c>
    </row>
    <row r="59" spans="1:2" x14ac:dyDescent="0.2">
      <c r="A59" s="108">
        <v>4.1191381495564007E-3</v>
      </c>
      <c r="B59" s="108">
        <v>5.7034220532319393E-4</v>
      </c>
    </row>
    <row r="60" spans="1:2" x14ac:dyDescent="0.2">
      <c r="A60" s="108">
        <v>4.1959935029778021E-3</v>
      </c>
      <c r="B60" s="108">
        <v>1.5295073091499729E-2</v>
      </c>
    </row>
    <row r="61" spans="1:2" x14ac:dyDescent="0.2">
      <c r="A61" s="108">
        <v>4.3240782885753297E-3</v>
      </c>
      <c r="B61" s="108">
        <v>0.20345926263086025</v>
      </c>
    </row>
    <row r="62" spans="1:2" x14ac:dyDescent="0.2">
      <c r="A62" s="108">
        <v>4.6506711764084134E-3</v>
      </c>
      <c r="B62" s="108">
        <v>0.13994292358101681</v>
      </c>
    </row>
    <row r="63" spans="1:2" x14ac:dyDescent="0.2">
      <c r="A63" s="108">
        <v>4.7111609646662929E-3</v>
      </c>
      <c r="B63" s="108">
        <v>0</v>
      </c>
    </row>
    <row r="64" spans="1:2" x14ac:dyDescent="0.2">
      <c r="A64" s="108">
        <v>4.881859011911736E-3</v>
      </c>
      <c r="B64" s="108">
        <v>4.0031243897676238E-3</v>
      </c>
    </row>
    <row r="65" spans="1:2" x14ac:dyDescent="0.2">
      <c r="A65" s="108">
        <v>4.9489638107021346E-3</v>
      </c>
      <c r="B65" s="108">
        <v>3.0931023816888341E-4</v>
      </c>
    </row>
    <row r="66" spans="1:2" x14ac:dyDescent="0.2">
      <c r="A66" s="108">
        <v>5.0493280509593726E-3</v>
      </c>
      <c r="B66" s="108">
        <v>2.4469820554649267E-2</v>
      </c>
    </row>
    <row r="67" spans="1:2" x14ac:dyDescent="0.2">
      <c r="A67" s="108">
        <v>5.3639846743295016E-3</v>
      </c>
      <c r="B67" s="108">
        <v>3.9846743295019159E-2</v>
      </c>
    </row>
    <row r="68" spans="1:2" x14ac:dyDescent="0.2">
      <c r="A68" s="108">
        <v>5.4586715188191274E-3</v>
      </c>
      <c r="B68" s="108">
        <v>3.1280027804469158E-3</v>
      </c>
    </row>
    <row r="69" spans="1:2" x14ac:dyDescent="0.2">
      <c r="A69" s="108">
        <v>5.4623862002874937E-3</v>
      </c>
      <c r="B69" s="108">
        <v>5.8073790129372305E-2</v>
      </c>
    </row>
    <row r="70" spans="1:2" x14ac:dyDescent="0.2">
      <c r="A70" s="108">
        <v>5.4628672670899159E-3</v>
      </c>
      <c r="B70" s="108">
        <v>1.033515428908903E-3</v>
      </c>
    </row>
    <row r="71" spans="1:2" x14ac:dyDescent="0.2">
      <c r="A71" s="108">
        <v>5.8919803600654668E-3</v>
      </c>
      <c r="B71" s="108">
        <v>2.553191489361702E-2</v>
      </c>
    </row>
    <row r="72" spans="1:2" x14ac:dyDescent="0.2">
      <c r="A72" s="108">
        <v>6.2975285171102662E-3</v>
      </c>
      <c r="B72" s="108">
        <v>4.3797528517110267E-2</v>
      </c>
    </row>
    <row r="73" spans="1:2" x14ac:dyDescent="0.2">
      <c r="A73" s="108">
        <v>6.7941706016238067E-3</v>
      </c>
      <c r="B73" s="108">
        <v>3.4446444950232698E-2</v>
      </c>
    </row>
    <row r="74" spans="1:2" x14ac:dyDescent="0.2">
      <c r="A74" s="108">
        <v>6.936067551266586E-3</v>
      </c>
      <c r="B74" s="108">
        <v>4.3124246079613994E-2</v>
      </c>
    </row>
    <row r="75" spans="1:2" x14ac:dyDescent="0.2">
      <c r="A75" s="108">
        <v>7.2639225181598066E-3</v>
      </c>
      <c r="B75" s="108">
        <v>6.5440743406845097E-4</v>
      </c>
    </row>
    <row r="76" spans="1:2" x14ac:dyDescent="0.2">
      <c r="A76" s="108">
        <v>7.7549437766576195E-3</v>
      </c>
      <c r="B76" s="108">
        <v>1.202016285381931E-2</v>
      </c>
    </row>
    <row r="77" spans="1:2" x14ac:dyDescent="0.2">
      <c r="A77" s="108">
        <v>8.1050579665538115E-3</v>
      </c>
      <c r="B77" s="108">
        <v>7.9278472630273187E-3</v>
      </c>
    </row>
    <row r="78" spans="1:2" x14ac:dyDescent="0.2">
      <c r="A78" s="108">
        <v>8.171603677221655E-3</v>
      </c>
      <c r="B78" s="108">
        <v>1.5321756894790602E-3</v>
      </c>
    </row>
    <row r="79" spans="1:2" x14ac:dyDescent="0.2">
      <c r="A79" s="108">
        <v>8.2576383154417832E-3</v>
      </c>
      <c r="B79" s="108">
        <v>7.4318744838976049E-3</v>
      </c>
    </row>
    <row r="80" spans="1:2" x14ac:dyDescent="0.2">
      <c r="A80" s="108">
        <v>8.6746015735323784E-3</v>
      </c>
      <c r="B80" s="108">
        <v>4.7407706273956025E-3</v>
      </c>
    </row>
    <row r="81" spans="1:2" x14ac:dyDescent="0.2">
      <c r="A81" s="108">
        <v>8.7014725568942443E-3</v>
      </c>
      <c r="B81" s="108">
        <v>1.5881708652792991E-2</v>
      </c>
    </row>
    <row r="82" spans="1:2" x14ac:dyDescent="0.2">
      <c r="A82" s="108">
        <v>8.7217824684843147E-3</v>
      </c>
      <c r="B82" s="108">
        <v>8.4432717678100261E-2</v>
      </c>
    </row>
    <row r="83" spans="1:2" x14ac:dyDescent="0.2">
      <c r="A83" s="108">
        <v>8.9331952356292085E-3</v>
      </c>
      <c r="B83" s="108">
        <v>9.4510616261004668E-3</v>
      </c>
    </row>
    <row r="84" spans="1:2" x14ac:dyDescent="0.2">
      <c r="A84" s="108">
        <v>9.6719932716568553E-3</v>
      </c>
      <c r="B84" s="108">
        <v>1.59798149705635E-2</v>
      </c>
    </row>
    <row r="85" spans="1:2" x14ac:dyDescent="0.2">
      <c r="A85" s="108">
        <v>9.7457627118644075E-3</v>
      </c>
      <c r="B85" s="108">
        <v>5.2824858757062144E-2</v>
      </c>
    </row>
    <row r="86" spans="1:2" x14ac:dyDescent="0.2">
      <c r="A86" s="108">
        <v>9.8132751805915224E-3</v>
      </c>
      <c r="B86" s="108">
        <v>3.9525691699604744E-2</v>
      </c>
    </row>
    <row r="87" spans="1:2" x14ac:dyDescent="0.2">
      <c r="A87" s="108">
        <v>1.0571428571428572E-2</v>
      </c>
      <c r="B87" s="108">
        <v>4.3333333333333335E-2</v>
      </c>
    </row>
    <row r="88" spans="1:2" x14ac:dyDescent="0.2">
      <c r="A88" s="108">
        <v>1.0596301682942032E-2</v>
      </c>
      <c r="B88" s="108">
        <v>0.16767089133596511</v>
      </c>
    </row>
    <row r="89" spans="1:2" x14ac:dyDescent="0.2">
      <c r="A89" s="108">
        <v>1.0657193605683837E-2</v>
      </c>
      <c r="B89" s="108">
        <v>0</v>
      </c>
    </row>
    <row r="90" spans="1:2" x14ac:dyDescent="0.2">
      <c r="A90" s="108">
        <v>1.098901098901099E-2</v>
      </c>
      <c r="B90" s="108">
        <v>3.259452411994785E-2</v>
      </c>
    </row>
    <row r="91" spans="1:2" x14ac:dyDescent="0.2">
      <c r="A91" s="108">
        <v>1.1066920283589833E-2</v>
      </c>
      <c r="B91" s="108">
        <v>0</v>
      </c>
    </row>
    <row r="92" spans="1:2" x14ac:dyDescent="0.2">
      <c r="A92" s="108">
        <v>1.1152416356877323E-2</v>
      </c>
      <c r="B92" s="108">
        <v>1.1152416356877323E-2</v>
      </c>
    </row>
    <row r="93" spans="1:2" x14ac:dyDescent="0.2">
      <c r="A93" s="108">
        <v>1.1528115793518636E-2</v>
      </c>
      <c r="B93" s="108">
        <v>1.7804534392212117E-2</v>
      </c>
    </row>
    <row r="94" spans="1:2" x14ac:dyDescent="0.2">
      <c r="A94" s="108">
        <v>1.1650758001122965E-2</v>
      </c>
      <c r="B94" s="108">
        <v>7.7203818079730493E-4</v>
      </c>
    </row>
    <row r="95" spans="1:2" x14ac:dyDescent="0.2">
      <c r="A95" s="108">
        <v>1.1740396355780971E-2</v>
      </c>
      <c r="B95" s="108">
        <v>4.7431201277355122E-3</v>
      </c>
    </row>
    <row r="96" spans="1:2" x14ac:dyDescent="0.2">
      <c r="A96" s="108">
        <v>1.2053379250968575E-2</v>
      </c>
      <c r="B96" s="108">
        <v>4.8643994834266034E-2</v>
      </c>
    </row>
    <row r="97" spans="1:2" x14ac:dyDescent="0.2">
      <c r="A97" s="108">
        <v>1.2281494876431586E-2</v>
      </c>
      <c r="B97" s="108">
        <v>0</v>
      </c>
    </row>
    <row r="98" spans="1:2" x14ac:dyDescent="0.2">
      <c r="A98" s="108">
        <v>1.3121049683974718E-2</v>
      </c>
      <c r="B98" s="108">
        <v>7.2005760460836865E-4</v>
      </c>
    </row>
    <row r="99" spans="1:2" x14ac:dyDescent="0.2">
      <c r="A99" s="108">
        <v>1.3581684128831975E-2</v>
      </c>
      <c r="B99" s="108">
        <v>1.9984478075281333E-2</v>
      </c>
    </row>
    <row r="100" spans="1:2" x14ac:dyDescent="0.2">
      <c r="A100" s="108">
        <v>1.3920426498173561E-2</v>
      </c>
      <c r="B100" s="108">
        <v>1.0267548622766314E-2</v>
      </c>
    </row>
    <row r="101" spans="1:2" x14ac:dyDescent="0.2">
      <c r="A101" s="108">
        <v>1.4084507042253521E-2</v>
      </c>
      <c r="B101" s="108">
        <v>9.3896713615023476E-3</v>
      </c>
    </row>
    <row r="102" spans="1:2" x14ac:dyDescent="0.2">
      <c r="A102" s="108">
        <v>1.4960971379011275E-2</v>
      </c>
      <c r="B102" s="108">
        <v>0.14885082393755419</v>
      </c>
    </row>
    <row r="103" spans="1:2" x14ac:dyDescent="0.2">
      <c r="A103" s="108">
        <v>1.5516799179276737E-2</v>
      </c>
      <c r="B103" s="108">
        <v>0.16234932033854835</v>
      </c>
    </row>
    <row r="104" spans="1:2" x14ac:dyDescent="0.2">
      <c r="A104" s="108">
        <v>1.6093341380004022E-2</v>
      </c>
      <c r="B104" s="108">
        <v>8.0869040434520215E-2</v>
      </c>
    </row>
    <row r="105" spans="1:2" x14ac:dyDescent="0.2">
      <c r="A105" s="108">
        <v>1.6320474777448073E-2</v>
      </c>
      <c r="B105" s="108">
        <v>0</v>
      </c>
    </row>
    <row r="106" spans="1:2" x14ac:dyDescent="0.2">
      <c r="A106" s="108">
        <v>1.6327555890479777E-2</v>
      </c>
      <c r="B106" s="108">
        <v>1.5950766139161014E-2</v>
      </c>
    </row>
    <row r="107" spans="1:2" x14ac:dyDescent="0.2">
      <c r="A107" s="108">
        <v>1.7003400680136026E-2</v>
      </c>
      <c r="B107" s="108">
        <v>0.10802160432086418</v>
      </c>
    </row>
    <row r="108" spans="1:2" x14ac:dyDescent="0.2">
      <c r="A108" s="108">
        <v>1.7377069823081282E-2</v>
      </c>
      <c r="B108" s="108">
        <v>5.8993892841402759E-2</v>
      </c>
    </row>
    <row r="109" spans="1:2" x14ac:dyDescent="0.2">
      <c r="A109" s="108">
        <v>1.7982682337612986E-2</v>
      </c>
      <c r="B109" s="108">
        <v>4.3755598382237179E-2</v>
      </c>
    </row>
    <row r="110" spans="1:2" x14ac:dyDescent="0.2">
      <c r="A110" s="108">
        <v>1.9217801753202968E-2</v>
      </c>
      <c r="B110" s="108">
        <v>0.53371544167228591</v>
      </c>
    </row>
    <row r="111" spans="1:2" x14ac:dyDescent="0.2">
      <c r="A111" s="108">
        <v>1.9803183088324627E-2</v>
      </c>
      <c r="B111" s="108">
        <v>2.3022718989187219E-2</v>
      </c>
    </row>
    <row r="112" spans="1:2" x14ac:dyDescent="0.2">
      <c r="A112" s="108">
        <v>2.037351443123939E-2</v>
      </c>
      <c r="B112" s="108">
        <v>6.6213921901528014E-2</v>
      </c>
    </row>
    <row r="113" spans="1:2" x14ac:dyDescent="0.2">
      <c r="A113" s="108">
        <v>2.0590582601755787E-2</v>
      </c>
      <c r="B113" s="108">
        <v>0</v>
      </c>
    </row>
    <row r="114" spans="1:2" x14ac:dyDescent="0.2">
      <c r="A114" s="108">
        <v>2.0696617869762745E-2</v>
      </c>
      <c r="B114" s="108">
        <v>3.4326097930338216E-2</v>
      </c>
    </row>
    <row r="115" spans="1:2" x14ac:dyDescent="0.2">
      <c r="A115" s="108">
        <v>2.0933977455716585E-2</v>
      </c>
      <c r="B115" s="108">
        <v>1.7943409247757072E-2</v>
      </c>
    </row>
    <row r="116" spans="1:2" x14ac:dyDescent="0.2">
      <c r="A116" s="108">
        <v>2.1146184492798037E-2</v>
      </c>
      <c r="B116" s="108">
        <v>4.673613239350291E-2</v>
      </c>
    </row>
    <row r="117" spans="1:2" x14ac:dyDescent="0.2">
      <c r="A117" s="108">
        <v>2.1242697822623474E-2</v>
      </c>
      <c r="B117" s="108">
        <v>0.12161444503451939</v>
      </c>
    </row>
    <row r="118" spans="1:2" x14ac:dyDescent="0.2">
      <c r="A118" s="108">
        <v>2.1478432074458563E-2</v>
      </c>
      <c r="B118" s="108">
        <v>5.9662311317940454E-5</v>
      </c>
    </row>
    <row r="119" spans="1:2" x14ac:dyDescent="0.2">
      <c r="A119" s="108">
        <v>2.1552495081380789E-2</v>
      </c>
      <c r="B119" s="108">
        <v>2.6828832051511357E-3</v>
      </c>
    </row>
    <row r="120" spans="1:2" x14ac:dyDescent="0.2">
      <c r="A120" s="108">
        <v>2.2590361445783132E-2</v>
      </c>
      <c r="B120" s="108">
        <v>3.463855421686747E-2</v>
      </c>
    </row>
    <row r="121" spans="1:2" x14ac:dyDescent="0.2">
      <c r="A121" s="108">
        <v>2.304801670146138E-2</v>
      </c>
      <c r="B121" s="108">
        <v>2.6471816283924844E-2</v>
      </c>
    </row>
    <row r="122" spans="1:2" x14ac:dyDescent="0.2">
      <c r="A122" s="108">
        <v>2.3171987641606592E-2</v>
      </c>
      <c r="B122" s="108">
        <v>0.11416801530086804</v>
      </c>
    </row>
    <row r="123" spans="1:2" x14ac:dyDescent="0.2">
      <c r="A123" s="108">
        <v>2.3510155494382859E-2</v>
      </c>
      <c r="B123" s="108">
        <v>1.9195000371996132E-2</v>
      </c>
    </row>
    <row r="124" spans="1:2" x14ac:dyDescent="0.2">
      <c r="A124" s="108">
        <v>2.3619482000325785E-2</v>
      </c>
      <c r="B124" s="108">
        <v>7.3301840690666231E-3</v>
      </c>
    </row>
    <row r="125" spans="1:2" x14ac:dyDescent="0.2">
      <c r="A125" s="108">
        <v>2.3901700050496549E-2</v>
      </c>
      <c r="B125" s="108">
        <v>6.480390506648713E-2</v>
      </c>
    </row>
    <row r="126" spans="1:2" x14ac:dyDescent="0.2">
      <c r="A126" s="108">
        <v>2.391964156670039E-2</v>
      </c>
      <c r="B126" s="108">
        <v>2.9122705593293829E-2</v>
      </c>
    </row>
    <row r="127" spans="1:2" x14ac:dyDescent="0.2">
      <c r="A127" s="108">
        <v>2.4120858194744191E-2</v>
      </c>
      <c r="B127" s="108">
        <v>1.19334772121366E-2</v>
      </c>
    </row>
    <row r="128" spans="1:2" x14ac:dyDescent="0.2">
      <c r="A128" s="108">
        <v>2.4306827897886893E-2</v>
      </c>
      <c r="B128" s="108">
        <v>1.282521069989007E-2</v>
      </c>
    </row>
    <row r="129" spans="1:2" x14ac:dyDescent="0.2">
      <c r="A129" s="108">
        <v>2.4354561101549054E-2</v>
      </c>
      <c r="B129" s="108">
        <v>1.2478485370051634E-2</v>
      </c>
    </row>
    <row r="130" spans="1:2" x14ac:dyDescent="0.2">
      <c r="A130" s="108">
        <v>2.4492920015308076E-2</v>
      </c>
      <c r="B130" s="108">
        <v>2.9506314580941446E-2</v>
      </c>
    </row>
    <row r="131" spans="1:2" x14ac:dyDescent="0.2">
      <c r="A131" s="108">
        <v>2.4886084822993339E-2</v>
      </c>
      <c r="B131" s="108">
        <v>1.7875920084121977E-2</v>
      </c>
    </row>
    <row r="132" spans="1:2" x14ac:dyDescent="0.2">
      <c r="A132" s="108">
        <v>2.5004235134677283E-2</v>
      </c>
      <c r="B132" s="108">
        <v>0.11704218194138574</v>
      </c>
    </row>
    <row r="133" spans="1:2" x14ac:dyDescent="0.2">
      <c r="A133" s="108">
        <v>2.5656672121598757E-2</v>
      </c>
      <c r="B133" s="108">
        <v>0.24868018380347451</v>
      </c>
    </row>
    <row r="134" spans="1:2" x14ac:dyDescent="0.2">
      <c r="A134" s="108">
        <v>2.6636568848758466E-2</v>
      </c>
      <c r="B134" s="108">
        <v>2.0541760722347629E-2</v>
      </c>
    </row>
    <row r="135" spans="1:2" x14ac:dyDescent="0.2">
      <c r="A135" s="108">
        <v>2.7231467473524961E-2</v>
      </c>
      <c r="B135" s="108">
        <v>2.5718608169440244E-2</v>
      </c>
    </row>
    <row r="136" spans="1:2" x14ac:dyDescent="0.2">
      <c r="A136" s="108">
        <v>2.7947154471544715E-2</v>
      </c>
      <c r="B136" s="108">
        <v>0.17510162601626017</v>
      </c>
    </row>
    <row r="137" spans="1:2" x14ac:dyDescent="0.2">
      <c r="A137" s="108">
        <v>2.9811043845166023E-2</v>
      </c>
      <c r="B137" s="108">
        <v>8.5305448541552004E-2</v>
      </c>
    </row>
    <row r="138" spans="1:2" x14ac:dyDescent="0.2">
      <c r="A138" s="108">
        <v>3.0135997710560043E-2</v>
      </c>
      <c r="B138" s="108">
        <v>5.1263546889970014E-2</v>
      </c>
    </row>
    <row r="139" spans="1:2" x14ac:dyDescent="0.2">
      <c r="A139" s="108">
        <v>3.1260319207484864E-2</v>
      </c>
      <c r="B139" s="108">
        <v>0.10247660979636763</v>
      </c>
    </row>
    <row r="140" spans="1:2" x14ac:dyDescent="0.2">
      <c r="A140" s="108">
        <v>3.3230887437572035E-2</v>
      </c>
      <c r="B140" s="108">
        <v>6.1467537456780637E-2</v>
      </c>
    </row>
    <row r="141" spans="1:2" x14ac:dyDescent="0.2">
      <c r="A141" s="108">
        <v>3.3282130056323606E-2</v>
      </c>
      <c r="B141" s="108">
        <v>1.5360983102918587E-3</v>
      </c>
    </row>
    <row r="142" spans="1:2" x14ac:dyDescent="0.2">
      <c r="A142" s="108">
        <v>3.426671164875416E-2</v>
      </c>
      <c r="B142" s="108">
        <v>3.1905152055520747E-2</v>
      </c>
    </row>
    <row r="143" spans="1:2" x14ac:dyDescent="0.2">
      <c r="A143" s="108">
        <v>3.630658897355446E-2</v>
      </c>
      <c r="B143" s="108">
        <v>1.8676228895861348E-3</v>
      </c>
    </row>
    <row r="144" spans="1:2" x14ac:dyDescent="0.2">
      <c r="A144" s="108">
        <v>3.6603773584905658E-2</v>
      </c>
      <c r="B144" s="108">
        <v>3.8113207547169813E-2</v>
      </c>
    </row>
    <row r="145" spans="1:2" x14ac:dyDescent="0.2">
      <c r="A145" s="108">
        <v>3.6648019180271718E-2</v>
      </c>
      <c r="B145" s="108">
        <v>3.4364653499257908E-2</v>
      </c>
    </row>
    <row r="146" spans="1:2" x14ac:dyDescent="0.2">
      <c r="A146" s="108">
        <v>3.9047522954293208E-2</v>
      </c>
      <c r="B146" s="108">
        <v>1.1905963071334881E-2</v>
      </c>
    </row>
    <row r="147" spans="1:2" x14ac:dyDescent="0.2">
      <c r="A147" s="108">
        <v>4.2279411764705885E-2</v>
      </c>
      <c r="B147" s="108">
        <v>2.5888480392156864E-2</v>
      </c>
    </row>
    <row r="148" spans="1:2" x14ac:dyDescent="0.2">
      <c r="A148" s="108">
        <v>4.2604298356510743E-2</v>
      </c>
      <c r="B148" s="108">
        <v>0.12857142857142856</v>
      </c>
    </row>
    <row r="149" spans="1:2" x14ac:dyDescent="0.2">
      <c r="A149" s="108">
        <v>4.296296296296296E-2</v>
      </c>
      <c r="B149" s="108">
        <v>6.8148148148148152E-2</v>
      </c>
    </row>
    <row r="150" spans="1:2" x14ac:dyDescent="0.2">
      <c r="A150" s="108">
        <v>4.390973355084285E-2</v>
      </c>
      <c r="B150" s="108">
        <v>5.976980242885626E-2</v>
      </c>
    </row>
    <row r="151" spans="1:2" x14ac:dyDescent="0.2">
      <c r="A151" s="108">
        <v>4.574855933200047E-2</v>
      </c>
      <c r="B151" s="108">
        <v>4.82182759026226E-3</v>
      </c>
    </row>
    <row r="152" spans="1:2" x14ac:dyDescent="0.2">
      <c r="A152" s="108">
        <v>4.7414653623477743E-2</v>
      </c>
      <c r="B152" s="108">
        <v>1.6969454981034138E-2</v>
      </c>
    </row>
    <row r="153" spans="1:2" x14ac:dyDescent="0.2">
      <c r="A153" s="108">
        <v>4.8005075426476806E-2</v>
      </c>
      <c r="B153" s="108">
        <v>4.9908360355279853E-2</v>
      </c>
    </row>
    <row r="154" spans="1:2" x14ac:dyDescent="0.2">
      <c r="A154" s="108">
        <v>4.9577740913889307E-2</v>
      </c>
      <c r="B154" s="108">
        <v>1.5947820841502036E-2</v>
      </c>
    </row>
    <row r="155" spans="1:2" x14ac:dyDescent="0.2">
      <c r="A155" s="108">
        <v>5.0192225544639042E-2</v>
      </c>
      <c r="B155" s="108">
        <v>0.13989747970952585</v>
      </c>
    </row>
    <row r="156" spans="1:2" x14ac:dyDescent="0.2">
      <c r="A156" s="108">
        <v>5.2371812448587879E-2</v>
      </c>
      <c r="B156" s="108">
        <v>2.1387441732931178E-2</v>
      </c>
    </row>
    <row r="157" spans="1:2" x14ac:dyDescent="0.2">
      <c r="A157" s="108">
        <v>5.2933192580304628E-2</v>
      </c>
      <c r="B157" s="108">
        <v>2.1716181571407027E-2</v>
      </c>
    </row>
    <row r="158" spans="1:2" x14ac:dyDescent="0.2">
      <c r="A158" s="108">
        <v>5.7722431077694238E-2</v>
      </c>
      <c r="B158" s="108">
        <v>1.1434837092731829E-2</v>
      </c>
    </row>
    <row r="159" spans="1:2" x14ac:dyDescent="0.2">
      <c r="A159" s="108">
        <v>5.870661978290781E-2</v>
      </c>
      <c r="B159" s="108">
        <v>0.53</v>
      </c>
    </row>
    <row r="160" spans="1:2" x14ac:dyDescent="0.2">
      <c r="A160" s="108">
        <v>6.2443321673791942E-2</v>
      </c>
      <c r="B160" s="108">
        <v>1.2436844150796735E-2</v>
      </c>
    </row>
    <row r="161" spans="1:2" x14ac:dyDescent="0.2">
      <c r="A161" s="108">
        <v>6.2882674168459371E-2</v>
      </c>
      <c r="B161" s="108">
        <v>0.15455899387721331</v>
      </c>
    </row>
    <row r="162" spans="1:2" x14ac:dyDescent="0.2">
      <c r="A162" s="108">
        <v>6.4825581395348844E-2</v>
      </c>
      <c r="B162" s="108">
        <v>9.4186046511627902E-2</v>
      </c>
    </row>
    <row r="163" spans="1:2" x14ac:dyDescent="0.2">
      <c r="A163" s="108">
        <v>6.7772407732864678E-2</v>
      </c>
      <c r="B163" s="108">
        <v>5.6348857644991215E-2</v>
      </c>
    </row>
    <row r="164" spans="1:2" x14ac:dyDescent="0.2">
      <c r="A164" s="108">
        <v>6.8757259001161447E-2</v>
      </c>
      <c r="B164" s="108">
        <v>0</v>
      </c>
    </row>
    <row r="165" spans="1:2" x14ac:dyDescent="0.2">
      <c r="A165" s="108">
        <v>6.8871595330739305E-2</v>
      </c>
      <c r="B165" s="108">
        <v>4.2101167315175096E-2</v>
      </c>
    </row>
    <row r="166" spans="1:2" x14ac:dyDescent="0.2">
      <c r="A166" s="108">
        <v>6.9997774315602043E-2</v>
      </c>
      <c r="B166" s="108">
        <v>0.15401736033830402</v>
      </c>
    </row>
    <row r="167" spans="1:2" x14ac:dyDescent="0.2">
      <c r="A167" s="108">
        <v>7.0764025937411892E-2</v>
      </c>
      <c r="B167" s="108">
        <v>2.0439808288694673E-2</v>
      </c>
    </row>
    <row r="168" spans="1:2" x14ac:dyDescent="0.2">
      <c r="A168" s="108">
        <v>7.605799196061605E-2</v>
      </c>
      <c r="B168" s="108">
        <v>0.10040196919741656</v>
      </c>
    </row>
    <row r="169" spans="1:2" x14ac:dyDescent="0.2">
      <c r="A169" s="108">
        <v>7.7256568108904883E-2</v>
      </c>
      <c r="B169" s="108">
        <v>2.7833174369201422E-2</v>
      </c>
    </row>
    <row r="170" spans="1:2" x14ac:dyDescent="0.2">
      <c r="A170" s="108">
        <v>7.8786453433678266E-2</v>
      </c>
      <c r="B170" s="108">
        <v>0</v>
      </c>
    </row>
    <row r="171" spans="1:2" x14ac:dyDescent="0.2">
      <c r="A171" s="108">
        <v>8.1095368999788545E-2</v>
      </c>
      <c r="B171" s="108">
        <v>6.9253541975047572E-2</v>
      </c>
    </row>
    <row r="172" spans="1:2" x14ac:dyDescent="0.2">
      <c r="A172" s="108">
        <v>8.661979007439112E-2</v>
      </c>
      <c r="B172" s="108">
        <v>0.14939366146947927</v>
      </c>
    </row>
    <row r="173" spans="1:2" x14ac:dyDescent="0.2">
      <c r="A173" s="108">
        <v>8.6997369409996236E-2</v>
      </c>
      <c r="B173" s="108">
        <v>0.10729049229612928</v>
      </c>
    </row>
    <row r="174" spans="1:2" x14ac:dyDescent="0.2">
      <c r="A174" s="108">
        <v>9.0500086520159201E-2</v>
      </c>
      <c r="B174" s="108">
        <v>0.21595431735594395</v>
      </c>
    </row>
    <row r="175" spans="1:2" x14ac:dyDescent="0.2">
      <c r="A175" s="108">
        <v>9.2173913043478259E-2</v>
      </c>
      <c r="B175" s="108">
        <v>3.7294685990338167E-2</v>
      </c>
    </row>
    <row r="176" spans="1:2" x14ac:dyDescent="0.2">
      <c r="A176" s="108">
        <v>9.2644757433489822E-2</v>
      </c>
      <c r="B176" s="108">
        <v>0.14553990610328638</v>
      </c>
    </row>
    <row r="177" spans="1:2" x14ac:dyDescent="0.2">
      <c r="A177" s="108">
        <v>9.2853891670459723E-2</v>
      </c>
      <c r="B177" s="108">
        <v>6.3571536944318011E-2</v>
      </c>
    </row>
    <row r="178" spans="1:2" x14ac:dyDescent="0.2">
      <c r="A178" s="108">
        <v>9.4427033655811413E-2</v>
      </c>
      <c r="B178" s="108">
        <v>6.1316255620656762E-2</v>
      </c>
    </row>
    <row r="179" spans="1:2" x14ac:dyDescent="0.2">
      <c r="A179" s="108">
        <v>9.6606591979217407E-2</v>
      </c>
      <c r="B179" s="108">
        <v>7.3063809059912319E-2</v>
      </c>
    </row>
    <row r="180" spans="1:2" x14ac:dyDescent="0.2">
      <c r="A180" s="108">
        <v>9.7188995215311005E-2</v>
      </c>
      <c r="B180" s="108">
        <v>0</v>
      </c>
    </row>
    <row r="181" spans="1:2" x14ac:dyDescent="0.2">
      <c r="A181" s="108">
        <v>9.7339689374135008E-2</v>
      </c>
      <c r="B181" s="108">
        <v>0</v>
      </c>
    </row>
    <row r="182" spans="1:2" x14ac:dyDescent="0.2">
      <c r="A182" s="108">
        <v>9.8098859315589357E-2</v>
      </c>
      <c r="B182" s="108">
        <v>4.3726235741444866E-2</v>
      </c>
    </row>
    <row r="183" spans="1:2" x14ac:dyDescent="0.2">
      <c r="A183" s="108">
        <v>0.1046037296037296</v>
      </c>
      <c r="B183" s="108">
        <v>2.054195804195804E-2</v>
      </c>
    </row>
    <row r="184" spans="1:2" x14ac:dyDescent="0.2">
      <c r="A184" s="108">
        <v>0.10774572010056267</v>
      </c>
      <c r="B184" s="108">
        <v>8.7393750748234161E-2</v>
      </c>
    </row>
    <row r="185" spans="1:2" x14ac:dyDescent="0.2">
      <c r="A185" s="108">
        <v>0.10898538263112639</v>
      </c>
      <c r="B185" s="108">
        <v>0.11435941530524506</v>
      </c>
    </row>
    <row r="186" spans="1:2" x14ac:dyDescent="0.2">
      <c r="A186" s="108">
        <v>0.11109754608716885</v>
      </c>
      <c r="B186" s="108">
        <v>0.10706873397631547</v>
      </c>
    </row>
    <row r="187" spans="1:2" x14ac:dyDescent="0.2">
      <c r="A187" s="108">
        <v>0.11360899237254114</v>
      </c>
      <c r="B187" s="108">
        <v>0.20132476916900843</v>
      </c>
    </row>
    <row r="188" spans="1:2" x14ac:dyDescent="0.2">
      <c r="A188" s="108">
        <v>0.12477064220183487</v>
      </c>
      <c r="B188" s="108">
        <v>7.7388019427954674E-2</v>
      </c>
    </row>
    <row r="189" spans="1:2" x14ac:dyDescent="0.2">
      <c r="A189" s="108">
        <v>0.13673469387755102</v>
      </c>
      <c r="B189" s="108">
        <v>0.12091836734693878</v>
      </c>
    </row>
    <row r="190" spans="1:2" x14ac:dyDescent="0.2">
      <c r="A190" s="108">
        <v>0.13856371004052229</v>
      </c>
      <c r="B190" s="108">
        <v>0.2129671319225574</v>
      </c>
    </row>
    <row r="191" spans="1:2" x14ac:dyDescent="0.2">
      <c r="A191" s="108">
        <v>0.15427894580989043</v>
      </c>
      <c r="B191" s="108">
        <v>0.13858454249333729</v>
      </c>
    </row>
    <row r="192" spans="1:2" x14ac:dyDescent="0.2">
      <c r="A192" s="108">
        <v>0.1570670708601743</v>
      </c>
      <c r="B192" s="108">
        <v>9.9469496021220155E-2</v>
      </c>
    </row>
    <row r="193" spans="1:2" x14ac:dyDescent="0.2">
      <c r="A193" s="108">
        <v>0.15824957097327777</v>
      </c>
      <c r="B193" s="108">
        <v>0.13238538857563129</v>
      </c>
    </row>
    <row r="194" spans="1:2" x14ac:dyDescent="0.2">
      <c r="A194" s="108">
        <v>0.15991871189620135</v>
      </c>
      <c r="B194" s="108">
        <v>2.7356573393778335E-2</v>
      </c>
    </row>
    <row r="195" spans="1:2" x14ac:dyDescent="0.2">
      <c r="A195" s="108">
        <v>0.18045617173524151</v>
      </c>
      <c r="B195" s="108">
        <v>0.20002236135957066</v>
      </c>
    </row>
    <row r="196" spans="1:2" x14ac:dyDescent="0.2">
      <c r="A196" s="108">
        <v>0.19</v>
      </c>
      <c r="B196" s="108">
        <v>0.14694589877835951</v>
      </c>
    </row>
    <row r="197" spans="1:2" x14ac:dyDescent="0.2">
      <c r="A197" s="108">
        <v>0.19112174375332269</v>
      </c>
      <c r="B197" s="108">
        <v>7.682083997873472E-2</v>
      </c>
    </row>
    <row r="198" spans="1:2" x14ac:dyDescent="0.2">
      <c r="A198" s="108">
        <v>0.29179930271335458</v>
      </c>
      <c r="B198" s="108">
        <v>0.40488100651811432</v>
      </c>
    </row>
    <row r="199" spans="1:2" x14ac:dyDescent="0.2">
      <c r="A199" s="108">
        <v>0.358250276854928</v>
      </c>
      <c r="B199" s="108">
        <v>0.46511627906976744</v>
      </c>
    </row>
    <row r="200" spans="1:2" x14ac:dyDescent="0.2">
      <c r="A200" s="108">
        <v>0.36</v>
      </c>
      <c r="B200" s="108">
        <v>0.46290013276294439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8AC15-B32C-D645-9ED5-46887966EFFC}">
  <dimension ref="A1:R419"/>
  <sheetViews>
    <sheetView workbookViewId="0">
      <selection activeCell="R9" sqref="R9"/>
    </sheetView>
  </sheetViews>
  <sheetFormatPr baseColWidth="10" defaultRowHeight="16" x14ac:dyDescent="0.2"/>
  <cols>
    <col min="1" max="1" width="8.33203125" style="1" bestFit="1" customWidth="1"/>
    <col min="2" max="2" width="10.83203125" style="1" bestFit="1" customWidth="1"/>
    <col min="3" max="3" width="6" style="1" bestFit="1" customWidth="1"/>
    <col min="4" max="4" width="14.1640625" style="1" bestFit="1" customWidth="1"/>
    <col min="5" max="5" width="13" style="1" bestFit="1" customWidth="1"/>
    <col min="6" max="6" width="9.5" style="1" bestFit="1" customWidth="1"/>
    <col min="7" max="7" width="8.6640625" style="1" bestFit="1" customWidth="1"/>
    <col min="8" max="8" width="12.6640625" style="1" bestFit="1" customWidth="1"/>
    <col min="9" max="9" width="13.6640625" style="1" bestFit="1" customWidth="1"/>
    <col min="10" max="10" width="11" style="1" bestFit="1" customWidth="1"/>
    <col min="11" max="11" width="10.5" style="1" bestFit="1" customWidth="1"/>
    <col min="12" max="12" width="10" style="1" bestFit="1" customWidth="1"/>
    <col min="13" max="13" width="10.5" style="1" bestFit="1" customWidth="1"/>
    <col min="14" max="14" width="8.6640625" style="1" bestFit="1" customWidth="1"/>
    <col min="15" max="15" width="11" style="1" bestFit="1" customWidth="1"/>
    <col min="16" max="16" width="7.6640625" style="1" bestFit="1" customWidth="1"/>
    <col min="17" max="17" width="8" style="1" bestFit="1" customWidth="1"/>
    <col min="18" max="16384" width="10.83203125" style="1"/>
  </cols>
  <sheetData>
    <row r="1" spans="1:18" x14ac:dyDescent="0.2">
      <c r="A1" s="91" t="s">
        <v>1701</v>
      </c>
      <c r="B1" s="91" t="s">
        <v>2075</v>
      </c>
      <c r="C1" s="91" t="s">
        <v>155</v>
      </c>
      <c r="D1" s="91" t="s">
        <v>2044</v>
      </c>
      <c r="E1" s="91" t="s">
        <v>2045</v>
      </c>
      <c r="F1" s="91" t="s">
        <v>2042</v>
      </c>
      <c r="G1" s="91" t="s">
        <v>2043</v>
      </c>
      <c r="H1" s="91" t="s">
        <v>2046</v>
      </c>
      <c r="I1" s="91" t="s">
        <v>2047</v>
      </c>
      <c r="J1" s="91" t="s">
        <v>2073</v>
      </c>
      <c r="K1" s="91" t="s">
        <v>2074</v>
      </c>
      <c r="L1" s="91" t="s">
        <v>2048</v>
      </c>
      <c r="M1" s="91" t="s">
        <v>2049</v>
      </c>
      <c r="N1" s="91" t="s">
        <v>2050</v>
      </c>
      <c r="O1" s="91" t="s">
        <v>2076</v>
      </c>
      <c r="P1" s="91" t="s">
        <v>2077</v>
      </c>
      <c r="Q1" s="91" t="s">
        <v>2079</v>
      </c>
      <c r="R1" s="91" t="s">
        <v>2113</v>
      </c>
    </row>
    <row r="2" spans="1:18" x14ac:dyDescent="0.2">
      <c r="A2" s="88" t="s">
        <v>1699</v>
      </c>
      <c r="B2" s="74" t="s">
        <v>2580</v>
      </c>
      <c r="C2" s="24">
        <v>635</v>
      </c>
      <c r="D2" s="90">
        <v>13298.5</v>
      </c>
      <c r="E2" s="90">
        <v>14168.88</v>
      </c>
      <c r="F2" s="62">
        <v>44001.783817673611</v>
      </c>
      <c r="G2" s="62">
        <v>44001.790897569444</v>
      </c>
      <c r="H2" s="24">
        <v>0</v>
      </c>
      <c r="I2" s="24">
        <v>479</v>
      </c>
      <c r="J2" s="24">
        <v>24</v>
      </c>
      <c r="K2" s="24">
        <v>55</v>
      </c>
      <c r="L2" s="24">
        <v>83</v>
      </c>
      <c r="M2" s="24">
        <v>1733</v>
      </c>
      <c r="N2" s="24">
        <v>500</v>
      </c>
      <c r="O2" s="90">
        <f>VLOOKUP(C2,NEW_TRAIN_TEST!$A$1:$T$980,11,0)</f>
        <v>13838</v>
      </c>
      <c r="P2" s="88">
        <f>IF(ROUND(E2, 0)=ROUND(O2,0),1,0)</f>
        <v>0</v>
      </c>
      <c r="Q2" s="88">
        <f>VLOOKUP(C2,NEW_TRAIN_TEST!$A$1:$T$980,14,0)</f>
        <v>0</v>
      </c>
      <c r="R2" s="125">
        <f>((ROUND(O2,0)-ROUND(E2,0))/O2)</f>
        <v>-2.391964156670039E-2</v>
      </c>
    </row>
    <row r="3" spans="1:18" x14ac:dyDescent="0.2">
      <c r="A3" s="88" t="s">
        <v>1699</v>
      </c>
      <c r="B3" s="74" t="s">
        <v>2580</v>
      </c>
      <c r="C3" s="24">
        <v>38</v>
      </c>
      <c r="D3" s="90">
        <v>7086.5</v>
      </c>
      <c r="E3" s="90">
        <v>7569</v>
      </c>
      <c r="F3" s="62">
        <v>44001.437101041665</v>
      </c>
      <c r="G3" s="62">
        <v>44001.438013402774</v>
      </c>
      <c r="H3" s="24">
        <v>1</v>
      </c>
      <c r="I3" s="24">
        <v>96</v>
      </c>
      <c r="J3" s="24">
        <v>0</v>
      </c>
      <c r="K3" s="24">
        <v>0</v>
      </c>
      <c r="L3" s="24">
        <v>27</v>
      </c>
      <c r="M3" s="24">
        <v>3</v>
      </c>
      <c r="N3" s="24">
        <v>500</v>
      </c>
      <c r="O3" s="90">
        <f>VLOOKUP(C3,NEW_TRAIN_TEST!$A$1:$T$980,11,0)</f>
        <v>7569</v>
      </c>
      <c r="P3" s="88">
        <f t="shared" ref="P3:P66" si="0">IF(ROUND(E3, 0)=ROUND(O3,0),1,0)</f>
        <v>1</v>
      </c>
      <c r="Q3" s="88">
        <f>VLOOKUP(C3,NEW_TRAIN_TEST!$A$1:$T$980,14,0)</f>
        <v>0</v>
      </c>
      <c r="R3" s="125">
        <f t="shared" ref="R3:R66" si="1">((ROUND(O3,0)-ROUND(E3,0))/O3)</f>
        <v>0</v>
      </c>
    </row>
    <row r="4" spans="1:18" x14ac:dyDescent="0.2">
      <c r="A4" s="88" t="s">
        <v>1699</v>
      </c>
      <c r="B4" s="74" t="s">
        <v>2580</v>
      </c>
      <c r="C4" s="24">
        <v>891</v>
      </c>
      <c r="D4" s="90">
        <v>11067</v>
      </c>
      <c r="E4" s="90">
        <v>13504.67</v>
      </c>
      <c r="F4" s="62">
        <v>44001.792270509257</v>
      </c>
      <c r="G4" s="62">
        <v>44001.796062615744</v>
      </c>
      <c r="H4" s="24">
        <v>0</v>
      </c>
      <c r="I4" s="24">
        <v>506</v>
      </c>
      <c r="J4" s="24">
        <v>24</v>
      </c>
      <c r="K4" s="24">
        <v>59</v>
      </c>
      <c r="L4" s="24">
        <v>86</v>
      </c>
      <c r="M4" s="24">
        <v>842</v>
      </c>
      <c r="N4" s="24">
        <v>500</v>
      </c>
      <c r="O4" s="90">
        <f>VLOOKUP(C4,NEW_TRAIN_TEST!$A$1:$T$980,11,0)</f>
        <v>12768</v>
      </c>
      <c r="P4" s="88">
        <f t="shared" si="0"/>
        <v>0</v>
      </c>
      <c r="Q4" s="88">
        <f>VLOOKUP(C4,NEW_TRAIN_TEST!$A$1:$T$980,14,0)</f>
        <v>0</v>
      </c>
      <c r="R4" s="125">
        <f t="shared" si="1"/>
        <v>-5.7722431077694238E-2</v>
      </c>
    </row>
    <row r="5" spans="1:18" x14ac:dyDescent="0.2">
      <c r="A5" s="88" t="s">
        <v>1699</v>
      </c>
      <c r="B5" s="74" t="s">
        <v>2580</v>
      </c>
      <c r="C5" s="24">
        <v>781</v>
      </c>
      <c r="D5" s="90">
        <v>10090</v>
      </c>
      <c r="E5" s="90">
        <v>11423</v>
      </c>
      <c r="F5" s="62">
        <v>44001.796095775462</v>
      </c>
      <c r="G5" s="62">
        <v>44001.797727083336</v>
      </c>
      <c r="H5" s="24">
        <v>1</v>
      </c>
      <c r="I5" s="24">
        <v>208</v>
      </c>
      <c r="J5" s="24">
        <v>11</v>
      </c>
      <c r="K5" s="24">
        <v>30</v>
      </c>
      <c r="L5" s="24">
        <v>72</v>
      </c>
      <c r="M5" s="24">
        <v>214</v>
      </c>
      <c r="N5" s="24">
        <v>500</v>
      </c>
      <c r="O5" s="90">
        <f>VLOOKUP(C5,NEW_TRAIN_TEST!$A$1:$T$980,11,0)</f>
        <v>11182</v>
      </c>
      <c r="P5" s="88">
        <f t="shared" si="0"/>
        <v>0</v>
      </c>
      <c r="Q5" s="88">
        <f>VLOOKUP(C5,NEW_TRAIN_TEST!$A$1:$T$980,14,0)</f>
        <v>0</v>
      </c>
      <c r="R5" s="125">
        <f t="shared" si="1"/>
        <v>-2.1552495081380789E-2</v>
      </c>
    </row>
    <row r="6" spans="1:18" x14ac:dyDescent="0.2">
      <c r="A6" s="88" t="s">
        <v>1699</v>
      </c>
      <c r="B6" s="74" t="s">
        <v>2580</v>
      </c>
      <c r="C6" s="24">
        <v>542</v>
      </c>
      <c r="D6" s="90">
        <v>10298</v>
      </c>
      <c r="E6" s="90">
        <v>11227</v>
      </c>
      <c r="F6" s="62">
        <v>44001.797769699071</v>
      </c>
      <c r="G6" s="62">
        <v>44001.801288240742</v>
      </c>
      <c r="H6" s="24">
        <v>1</v>
      </c>
      <c r="I6" s="24">
        <v>273</v>
      </c>
      <c r="J6" s="24">
        <v>15</v>
      </c>
      <c r="K6" s="24">
        <v>38</v>
      </c>
      <c r="L6" s="24">
        <v>82</v>
      </c>
      <c r="M6" s="24">
        <v>283</v>
      </c>
      <c r="N6" s="24">
        <v>500</v>
      </c>
      <c r="O6" s="90">
        <f>VLOOKUP(C6,NEW_TRAIN_TEST!$A$1:$T$980,11,0)</f>
        <v>10902</v>
      </c>
      <c r="P6" s="88">
        <f t="shared" si="0"/>
        <v>0</v>
      </c>
      <c r="Q6" s="88">
        <f>VLOOKUP(C6,NEW_TRAIN_TEST!$A$1:$T$980,14,0)</f>
        <v>0</v>
      </c>
      <c r="R6" s="125">
        <f t="shared" si="1"/>
        <v>-2.9811043845166023E-2</v>
      </c>
    </row>
    <row r="7" spans="1:18" x14ac:dyDescent="0.2">
      <c r="A7" s="88" t="s">
        <v>1699</v>
      </c>
      <c r="B7" s="74" t="s">
        <v>2580</v>
      </c>
      <c r="C7" s="24">
        <v>195</v>
      </c>
      <c r="D7" s="90">
        <v>6526.5</v>
      </c>
      <c r="E7" s="90">
        <v>7992</v>
      </c>
      <c r="F7" s="62">
        <v>44001.801297210652</v>
      </c>
      <c r="G7" s="62">
        <v>44001.801375439813</v>
      </c>
      <c r="H7" s="24">
        <v>1</v>
      </c>
      <c r="I7" s="24">
        <v>85</v>
      </c>
      <c r="J7" s="24">
        <v>4</v>
      </c>
      <c r="K7" s="24">
        <v>8</v>
      </c>
      <c r="L7" s="24">
        <v>17</v>
      </c>
      <c r="M7" s="24">
        <v>327</v>
      </c>
      <c r="N7" s="24">
        <v>500</v>
      </c>
      <c r="O7" s="90">
        <f>VLOOKUP(C7,NEW_TRAIN_TEST!$A$1:$T$980,11,0)</f>
        <v>7974</v>
      </c>
      <c r="P7" s="88">
        <f t="shared" si="0"/>
        <v>0</v>
      </c>
      <c r="Q7" s="88">
        <f>VLOOKUP(C7,NEW_TRAIN_TEST!$A$1:$T$980,14,0)</f>
        <v>0</v>
      </c>
      <c r="R7" s="125">
        <f t="shared" si="1"/>
        <v>-2.257336343115124E-3</v>
      </c>
    </row>
    <row r="8" spans="1:18" x14ac:dyDescent="0.2">
      <c r="A8" s="88" t="s">
        <v>1699</v>
      </c>
      <c r="B8" s="74" t="s">
        <v>2580</v>
      </c>
      <c r="C8" s="24">
        <v>286</v>
      </c>
      <c r="D8" s="90">
        <v>10670.5</v>
      </c>
      <c r="E8" s="90">
        <v>11696</v>
      </c>
      <c r="F8" s="62">
        <v>44001.80139108796</v>
      </c>
      <c r="G8" s="62">
        <v>44001.803214525462</v>
      </c>
      <c r="H8" s="24">
        <v>1</v>
      </c>
      <c r="I8" s="24">
        <v>241</v>
      </c>
      <c r="J8" s="24">
        <v>18</v>
      </c>
      <c r="K8" s="24">
        <v>42</v>
      </c>
      <c r="L8" s="24">
        <v>76</v>
      </c>
      <c r="M8" s="24">
        <v>1040</v>
      </c>
      <c r="N8" s="24">
        <v>500</v>
      </c>
      <c r="O8" s="90">
        <f>VLOOKUP(C8,NEW_TRAIN_TEST!$A$1:$T$980,11,0)</f>
        <v>11412</v>
      </c>
      <c r="P8" s="88">
        <f t="shared" si="0"/>
        <v>0</v>
      </c>
      <c r="Q8" s="88">
        <f>VLOOKUP(C8,NEW_TRAIN_TEST!$A$1:$T$980,14,0)</f>
        <v>0</v>
      </c>
      <c r="R8" s="125">
        <f t="shared" si="1"/>
        <v>-2.4886084822993339E-2</v>
      </c>
    </row>
    <row r="9" spans="1:18" x14ac:dyDescent="0.2">
      <c r="A9" s="88" t="s">
        <v>1699</v>
      </c>
      <c r="B9" s="74" t="s">
        <v>2580</v>
      </c>
      <c r="C9" s="24">
        <v>547</v>
      </c>
      <c r="D9" s="90">
        <v>8273.5</v>
      </c>
      <c r="E9" s="90">
        <v>10115</v>
      </c>
      <c r="F9" s="62">
        <v>44001.803232673614</v>
      </c>
      <c r="G9" s="62">
        <v>44001.806071273146</v>
      </c>
      <c r="H9" s="24">
        <v>1</v>
      </c>
      <c r="I9" s="24">
        <v>437</v>
      </c>
      <c r="J9" s="24">
        <v>25</v>
      </c>
      <c r="K9" s="24">
        <v>65</v>
      </c>
      <c r="L9" s="24">
        <v>116</v>
      </c>
      <c r="M9" s="24">
        <v>815</v>
      </c>
      <c r="N9" s="24">
        <v>500</v>
      </c>
      <c r="O9" s="90">
        <f>VLOOKUP(C9,NEW_TRAIN_TEST!$A$1:$T$980,11,0)</f>
        <v>8884</v>
      </c>
      <c r="P9" s="88">
        <f t="shared" si="0"/>
        <v>0</v>
      </c>
      <c r="Q9" s="88">
        <f>VLOOKUP(C9,NEW_TRAIN_TEST!$A$1:$T$980,14,0)</f>
        <v>0</v>
      </c>
      <c r="R9" s="125">
        <f t="shared" si="1"/>
        <v>-0.13856371004052229</v>
      </c>
    </row>
    <row r="10" spans="1:18" x14ac:dyDescent="0.2">
      <c r="A10" s="88" t="s">
        <v>1699</v>
      </c>
      <c r="B10" s="74" t="s">
        <v>2580</v>
      </c>
      <c r="C10" s="24">
        <v>842</v>
      </c>
      <c r="D10" s="90">
        <v>6678</v>
      </c>
      <c r="E10" s="90">
        <v>9080</v>
      </c>
      <c r="F10" s="62">
        <v>44001.806157928244</v>
      </c>
      <c r="G10" s="62">
        <v>44001.818617708333</v>
      </c>
      <c r="H10" s="24">
        <v>1</v>
      </c>
      <c r="I10" s="24">
        <v>467</v>
      </c>
      <c r="J10" s="24">
        <v>25</v>
      </c>
      <c r="K10" s="24">
        <v>57</v>
      </c>
      <c r="L10" s="24">
        <v>101</v>
      </c>
      <c r="M10" s="24">
        <v>1168</v>
      </c>
      <c r="N10" s="24">
        <v>500</v>
      </c>
      <c r="O10" s="90">
        <f>VLOOKUP(C10,NEW_TRAIN_TEST!$A$1:$T$980,11,0)</f>
        <v>8759</v>
      </c>
      <c r="P10" s="88">
        <f t="shared" si="0"/>
        <v>0</v>
      </c>
      <c r="Q10" s="88">
        <f>VLOOKUP(C10,NEW_TRAIN_TEST!$A$1:$T$980,14,0)</f>
        <v>0</v>
      </c>
      <c r="R10" s="125">
        <f t="shared" si="1"/>
        <v>-3.6648019180271718E-2</v>
      </c>
    </row>
    <row r="11" spans="1:18" x14ac:dyDescent="0.2">
      <c r="A11" s="88" t="s">
        <v>1699</v>
      </c>
      <c r="B11" s="74" t="s">
        <v>2580</v>
      </c>
      <c r="C11" s="24">
        <v>636</v>
      </c>
      <c r="D11" s="90">
        <v>10510</v>
      </c>
      <c r="E11" s="90">
        <v>12132.45</v>
      </c>
      <c r="F11" s="62">
        <v>44001.818701747688</v>
      </c>
      <c r="G11" s="62">
        <v>44001.825230740738</v>
      </c>
      <c r="H11" s="24">
        <v>0</v>
      </c>
      <c r="I11" s="24">
        <v>506</v>
      </c>
      <c r="J11" s="24">
        <v>16</v>
      </c>
      <c r="K11" s="24">
        <v>41</v>
      </c>
      <c r="L11" s="24">
        <v>70</v>
      </c>
      <c r="M11" s="24">
        <v>405</v>
      </c>
      <c r="N11" s="24">
        <v>500</v>
      </c>
      <c r="O11" s="90">
        <f>VLOOKUP(C11,NEW_TRAIN_TEST!$A$1:$T$980,11,0)</f>
        <v>11886</v>
      </c>
      <c r="P11" s="88">
        <f t="shared" si="0"/>
        <v>0</v>
      </c>
      <c r="Q11" s="88">
        <f>VLOOKUP(C11,NEW_TRAIN_TEST!$A$1:$T$980,14,0)</f>
        <v>0</v>
      </c>
      <c r="R11" s="125">
        <f t="shared" si="1"/>
        <v>-2.0696617869762745E-2</v>
      </c>
    </row>
    <row r="12" spans="1:18" x14ac:dyDescent="0.2">
      <c r="A12" s="88" t="s">
        <v>1699</v>
      </c>
      <c r="B12" s="74" t="s">
        <v>2580</v>
      </c>
      <c r="C12" s="24">
        <v>40</v>
      </c>
      <c r="D12" s="90">
        <v>6631</v>
      </c>
      <c r="E12" s="90">
        <v>7676</v>
      </c>
      <c r="F12" s="62">
        <v>44001.825267199078</v>
      </c>
      <c r="G12" s="62">
        <v>44001.827506643516</v>
      </c>
      <c r="H12" s="24">
        <v>1</v>
      </c>
      <c r="I12" s="24">
        <v>303</v>
      </c>
      <c r="J12" s="24">
        <v>12</v>
      </c>
      <c r="K12" s="24">
        <v>33</v>
      </c>
      <c r="L12" s="24">
        <v>61</v>
      </c>
      <c r="M12" s="24">
        <v>303</v>
      </c>
      <c r="N12" s="24">
        <v>500</v>
      </c>
      <c r="O12" s="90">
        <f>VLOOKUP(C12,NEW_TRAIN_TEST!$A$1:$T$980,11,0)</f>
        <v>7294</v>
      </c>
      <c r="P12" s="88">
        <f t="shared" si="0"/>
        <v>0</v>
      </c>
      <c r="Q12" s="88">
        <f>VLOOKUP(C12,NEW_TRAIN_TEST!$A$1:$T$980,14,0)</f>
        <v>0</v>
      </c>
      <c r="R12" s="125">
        <f t="shared" si="1"/>
        <v>-5.2371812448587879E-2</v>
      </c>
    </row>
    <row r="13" spans="1:18" x14ac:dyDescent="0.2">
      <c r="A13" s="88" t="s">
        <v>1699</v>
      </c>
      <c r="B13" s="74" t="s">
        <v>2580</v>
      </c>
      <c r="C13" s="24">
        <v>48</v>
      </c>
      <c r="D13" s="90">
        <v>6906.5</v>
      </c>
      <c r="E13" s="90">
        <v>7896.78</v>
      </c>
      <c r="F13" s="62">
        <v>44001.82756416667</v>
      </c>
      <c r="G13" s="62">
        <v>44001.832111122683</v>
      </c>
      <c r="H13" s="24">
        <v>0</v>
      </c>
      <c r="I13" s="24">
        <v>489</v>
      </c>
      <c r="J13" s="24">
        <v>15</v>
      </c>
      <c r="K13" s="24">
        <v>36</v>
      </c>
      <c r="L13" s="24">
        <v>75</v>
      </c>
      <c r="M13" s="24">
        <v>6</v>
      </c>
      <c r="N13" s="24">
        <v>500</v>
      </c>
      <c r="O13" s="90">
        <f>VLOOKUP(C13,NEW_TRAIN_TEST!$A$1:$T$980,11,0)</f>
        <v>7807</v>
      </c>
      <c r="P13" s="88">
        <f t="shared" si="0"/>
        <v>0</v>
      </c>
      <c r="Q13" s="88">
        <f>VLOOKUP(C13,NEW_TRAIN_TEST!$A$1:$T$980,14,0)</f>
        <v>0</v>
      </c>
      <c r="R13" s="125">
        <f t="shared" si="1"/>
        <v>-1.1528115793518636E-2</v>
      </c>
    </row>
    <row r="14" spans="1:18" x14ac:dyDescent="0.2">
      <c r="A14" s="88" t="s">
        <v>1699</v>
      </c>
      <c r="B14" s="74" t="s">
        <v>2580</v>
      </c>
      <c r="C14" s="24">
        <v>541</v>
      </c>
      <c r="D14" s="90">
        <v>8521.5</v>
      </c>
      <c r="E14" s="90">
        <v>9721</v>
      </c>
      <c r="F14" s="62">
        <v>44001.832130046299</v>
      </c>
      <c r="G14" s="62">
        <v>44001.83392099537</v>
      </c>
      <c r="H14" s="24">
        <v>1</v>
      </c>
      <c r="I14" s="24">
        <v>173</v>
      </c>
      <c r="J14" s="24">
        <v>11</v>
      </c>
      <c r="K14" s="24">
        <v>26</v>
      </c>
      <c r="L14" s="24">
        <v>70</v>
      </c>
      <c r="M14" s="24">
        <v>222</v>
      </c>
      <c r="N14" s="24">
        <v>500</v>
      </c>
      <c r="O14" s="90">
        <f>VLOOKUP(C14,NEW_TRAIN_TEST!$A$1:$T$980,11,0)</f>
        <v>9104</v>
      </c>
      <c r="P14" s="88">
        <f t="shared" si="0"/>
        <v>0</v>
      </c>
      <c r="Q14" s="88">
        <f>VLOOKUP(C14,NEW_TRAIN_TEST!$A$1:$T$980,14,0)</f>
        <v>0</v>
      </c>
      <c r="R14" s="125">
        <f t="shared" si="1"/>
        <v>-6.7772407732864678E-2</v>
      </c>
    </row>
    <row r="15" spans="1:18" x14ac:dyDescent="0.2">
      <c r="A15" s="88" t="s">
        <v>1699</v>
      </c>
      <c r="B15" s="74" t="s">
        <v>2580</v>
      </c>
      <c r="C15" s="24">
        <v>234</v>
      </c>
      <c r="D15" s="90">
        <v>3815.5</v>
      </c>
      <c r="E15" s="90">
        <v>4412.67</v>
      </c>
      <c r="F15" s="62">
        <v>44001.833953958332</v>
      </c>
      <c r="G15" s="62">
        <v>44001.840430335651</v>
      </c>
      <c r="H15" s="24">
        <v>0</v>
      </c>
      <c r="I15" s="24">
        <v>468</v>
      </c>
      <c r="J15" s="24">
        <v>35</v>
      </c>
      <c r="K15" s="24">
        <v>83</v>
      </c>
      <c r="L15" s="24">
        <v>120</v>
      </c>
      <c r="M15" s="24">
        <v>1040</v>
      </c>
      <c r="N15" s="24">
        <v>500</v>
      </c>
      <c r="O15" s="90">
        <f>VLOOKUP(C15,NEW_TRAIN_TEST!$A$1:$T$980,11,0)</f>
        <v>4394</v>
      </c>
      <c r="P15" s="88">
        <f t="shared" si="0"/>
        <v>0</v>
      </c>
      <c r="Q15" s="88">
        <f>VLOOKUP(C15,NEW_TRAIN_TEST!$A$1:$T$980,14,0)</f>
        <v>0</v>
      </c>
      <c r="R15" s="125">
        <f t="shared" si="1"/>
        <v>-4.3240782885753297E-3</v>
      </c>
    </row>
    <row r="16" spans="1:18" x14ac:dyDescent="0.2">
      <c r="A16" s="88" t="s">
        <v>1699</v>
      </c>
      <c r="B16" s="74" t="s">
        <v>2580</v>
      </c>
      <c r="C16" s="24">
        <v>631</v>
      </c>
      <c r="D16" s="90">
        <v>8886.5</v>
      </c>
      <c r="E16" s="90">
        <v>9834</v>
      </c>
      <c r="F16" s="62">
        <v>44001.840442488428</v>
      </c>
      <c r="G16" s="62">
        <v>44001.84207486111</v>
      </c>
      <c r="H16" s="24">
        <v>1</v>
      </c>
      <c r="I16" s="24">
        <v>310</v>
      </c>
      <c r="J16" s="24">
        <v>23</v>
      </c>
      <c r="K16" s="24">
        <v>49</v>
      </c>
      <c r="L16" s="24">
        <v>102</v>
      </c>
      <c r="M16" s="24">
        <v>1068</v>
      </c>
      <c r="N16" s="24">
        <v>500</v>
      </c>
      <c r="O16" s="90">
        <f>VLOOKUP(C16,NEW_TRAIN_TEST!$A$1:$T$980,11,0)</f>
        <v>9364</v>
      </c>
      <c r="P16" s="88">
        <f t="shared" si="0"/>
        <v>0</v>
      </c>
      <c r="Q16" s="88">
        <f>VLOOKUP(C16,NEW_TRAIN_TEST!$A$1:$T$980,14,0)</f>
        <v>0</v>
      </c>
      <c r="R16" s="125">
        <f t="shared" si="1"/>
        <v>-5.0192225544639042E-2</v>
      </c>
    </row>
    <row r="17" spans="1:18" x14ac:dyDescent="0.2">
      <c r="A17" s="88" t="s">
        <v>1699</v>
      </c>
      <c r="B17" s="74" t="s">
        <v>2580</v>
      </c>
      <c r="C17" s="24">
        <v>534</v>
      </c>
      <c r="D17" s="90">
        <v>7740</v>
      </c>
      <c r="E17" s="90">
        <v>9253</v>
      </c>
      <c r="F17" s="62">
        <v>44001.842098622685</v>
      </c>
      <c r="G17" s="62">
        <v>44001.847778761578</v>
      </c>
      <c r="H17" s="24">
        <v>1</v>
      </c>
      <c r="I17" s="24">
        <v>331</v>
      </c>
      <c r="J17" s="24">
        <v>29</v>
      </c>
      <c r="K17" s="24">
        <v>73</v>
      </c>
      <c r="L17" s="24">
        <v>123</v>
      </c>
      <c r="M17" s="24">
        <v>755</v>
      </c>
      <c r="N17" s="24">
        <v>500</v>
      </c>
      <c r="O17" s="90">
        <f>VLOOKUP(C17,NEW_TRAIN_TEST!$A$1:$T$980,11,0)</f>
        <v>8353</v>
      </c>
      <c r="P17" s="88">
        <f t="shared" si="0"/>
        <v>0</v>
      </c>
      <c r="Q17" s="88">
        <f>VLOOKUP(C17,NEW_TRAIN_TEST!$A$1:$T$980,14,0)</f>
        <v>0</v>
      </c>
      <c r="R17" s="125">
        <f t="shared" si="1"/>
        <v>-0.10774572010056267</v>
      </c>
    </row>
    <row r="18" spans="1:18" x14ac:dyDescent="0.2">
      <c r="A18" s="88" t="s">
        <v>1699</v>
      </c>
      <c r="B18" s="74" t="s">
        <v>2580</v>
      </c>
      <c r="C18" s="24">
        <v>645</v>
      </c>
      <c r="D18" s="90">
        <v>12515.5</v>
      </c>
      <c r="E18" s="90">
        <v>13735</v>
      </c>
      <c r="F18" s="62">
        <v>44001.847813171298</v>
      </c>
      <c r="G18" s="62">
        <v>44001.853881041665</v>
      </c>
      <c r="H18" s="24">
        <v>1</v>
      </c>
      <c r="I18" s="24">
        <v>462</v>
      </c>
      <c r="J18" s="24">
        <v>39</v>
      </c>
      <c r="K18" s="24">
        <v>85</v>
      </c>
      <c r="L18" s="24">
        <v>119</v>
      </c>
      <c r="M18" s="24">
        <v>1888</v>
      </c>
      <c r="N18" s="24">
        <v>500</v>
      </c>
      <c r="O18" s="90">
        <f>VLOOKUP(C18,NEW_TRAIN_TEST!$A$1:$T$980,11,0)</f>
        <v>12850</v>
      </c>
      <c r="P18" s="88">
        <f t="shared" si="0"/>
        <v>0</v>
      </c>
      <c r="Q18" s="88">
        <f>VLOOKUP(C18,NEW_TRAIN_TEST!$A$1:$T$980,14,0)</f>
        <v>0</v>
      </c>
      <c r="R18" s="125">
        <f t="shared" si="1"/>
        <v>-6.8871595330739305E-2</v>
      </c>
    </row>
    <row r="19" spans="1:18" x14ac:dyDescent="0.2">
      <c r="A19" s="88" t="s">
        <v>1699</v>
      </c>
      <c r="B19" s="74" t="s">
        <v>2580</v>
      </c>
      <c r="C19" s="24">
        <v>838</v>
      </c>
      <c r="D19" s="90">
        <v>5559.5</v>
      </c>
      <c r="E19" s="90">
        <v>7082.5</v>
      </c>
      <c r="F19" s="62">
        <v>44001.853965196759</v>
      </c>
      <c r="G19" s="62">
        <v>44001.866707685185</v>
      </c>
      <c r="H19" s="24">
        <v>0</v>
      </c>
      <c r="I19" s="24">
        <v>492</v>
      </c>
      <c r="J19" s="24">
        <v>24</v>
      </c>
      <c r="K19" s="24">
        <v>51</v>
      </c>
      <c r="L19" s="24">
        <v>121</v>
      </c>
      <c r="M19" s="24">
        <v>381</v>
      </c>
      <c r="N19" s="24">
        <v>500</v>
      </c>
      <c r="O19" s="90">
        <f>VLOOKUP(C19,NEW_TRAIN_TEST!$A$1:$T$980,11,0)</f>
        <v>7083</v>
      </c>
      <c r="P19" s="88">
        <f t="shared" si="0"/>
        <v>1</v>
      </c>
      <c r="Q19" s="88">
        <f>VLOOKUP(C19,NEW_TRAIN_TEST!$A$1:$T$980,14,0)</f>
        <v>0</v>
      </c>
      <c r="R19" s="125">
        <f t="shared" si="1"/>
        <v>0</v>
      </c>
    </row>
    <row r="20" spans="1:18" x14ac:dyDescent="0.2">
      <c r="A20" s="88" t="s">
        <v>1699</v>
      </c>
      <c r="B20" s="74" t="s">
        <v>2580</v>
      </c>
      <c r="C20" s="24">
        <v>692</v>
      </c>
      <c r="D20" s="90">
        <v>9906.5</v>
      </c>
      <c r="E20" s="90">
        <v>10758</v>
      </c>
      <c r="F20" s="62">
        <v>44001.8667375</v>
      </c>
      <c r="G20" s="62">
        <v>44001.86977662037</v>
      </c>
      <c r="H20" s="24">
        <v>1</v>
      </c>
      <c r="I20" s="24">
        <v>361</v>
      </c>
      <c r="J20" s="24">
        <v>16</v>
      </c>
      <c r="K20" s="24">
        <v>41</v>
      </c>
      <c r="L20" s="24">
        <v>83</v>
      </c>
      <c r="M20" s="24">
        <v>288</v>
      </c>
      <c r="N20" s="24">
        <v>500</v>
      </c>
      <c r="O20" s="90">
        <f>VLOOKUP(C20,NEW_TRAIN_TEST!$A$1:$T$980,11,0)</f>
        <v>10412</v>
      </c>
      <c r="P20" s="88">
        <f t="shared" si="0"/>
        <v>0</v>
      </c>
      <c r="Q20" s="88">
        <f>VLOOKUP(C20,NEW_TRAIN_TEST!$A$1:$T$980,14,0)</f>
        <v>0</v>
      </c>
      <c r="R20" s="125">
        <f t="shared" si="1"/>
        <v>-3.3230887437572035E-2</v>
      </c>
    </row>
    <row r="21" spans="1:18" x14ac:dyDescent="0.2">
      <c r="A21" s="88" t="s">
        <v>1699</v>
      </c>
      <c r="B21" s="74" t="s">
        <v>2580</v>
      </c>
      <c r="C21" s="24">
        <v>792</v>
      </c>
      <c r="D21" s="90">
        <v>10819</v>
      </c>
      <c r="E21" s="90">
        <v>12251</v>
      </c>
      <c r="F21" s="62">
        <v>44001.869827291666</v>
      </c>
      <c r="G21" s="62">
        <v>44001.873547835647</v>
      </c>
      <c r="H21" s="24">
        <v>1</v>
      </c>
      <c r="I21" s="24">
        <v>233</v>
      </c>
      <c r="J21" s="24">
        <v>15</v>
      </c>
      <c r="K21" s="24">
        <v>34</v>
      </c>
      <c r="L21" s="24">
        <v>71</v>
      </c>
      <c r="M21" s="24">
        <v>182</v>
      </c>
      <c r="N21" s="24">
        <v>500</v>
      </c>
      <c r="O21" s="90">
        <f>VLOOKUP(C21,NEW_TRAIN_TEST!$A$1:$T$980,11,0)</f>
        <v>11975</v>
      </c>
      <c r="P21" s="88">
        <f t="shared" si="0"/>
        <v>0</v>
      </c>
      <c r="Q21" s="88">
        <f>VLOOKUP(C21,NEW_TRAIN_TEST!$A$1:$T$980,14,0)</f>
        <v>0</v>
      </c>
      <c r="R21" s="125">
        <f t="shared" si="1"/>
        <v>-2.304801670146138E-2</v>
      </c>
    </row>
    <row r="22" spans="1:18" x14ac:dyDescent="0.2">
      <c r="A22" s="88" t="s">
        <v>1699</v>
      </c>
      <c r="B22" s="74" t="s">
        <v>2580</v>
      </c>
      <c r="C22" s="24">
        <v>336</v>
      </c>
      <c r="D22" s="90">
        <v>8321</v>
      </c>
      <c r="E22" s="90">
        <v>8957</v>
      </c>
      <c r="F22" s="62">
        <v>44001.873573750003</v>
      </c>
      <c r="G22" s="62">
        <v>44001.874410671298</v>
      </c>
      <c r="H22" s="24">
        <v>1</v>
      </c>
      <c r="I22" s="24">
        <v>86</v>
      </c>
      <c r="J22" s="24">
        <v>3</v>
      </c>
      <c r="K22" s="24">
        <v>7</v>
      </c>
      <c r="L22" s="24">
        <v>23</v>
      </c>
      <c r="M22" s="24">
        <v>195</v>
      </c>
      <c r="N22" s="24">
        <v>500</v>
      </c>
      <c r="O22" s="90">
        <f>VLOOKUP(C22,NEW_TRAIN_TEST!$A$1:$T$980,11,0)</f>
        <v>8915</v>
      </c>
      <c r="P22" s="88">
        <f t="shared" si="0"/>
        <v>0</v>
      </c>
      <c r="Q22" s="88">
        <f>VLOOKUP(C22,NEW_TRAIN_TEST!$A$1:$T$980,14,0)</f>
        <v>0</v>
      </c>
      <c r="R22" s="125">
        <f t="shared" si="1"/>
        <v>-4.7111609646662929E-3</v>
      </c>
    </row>
    <row r="23" spans="1:18" x14ac:dyDescent="0.2">
      <c r="A23" s="88" t="s">
        <v>1699</v>
      </c>
      <c r="B23" s="74" t="s">
        <v>2580</v>
      </c>
      <c r="C23" s="24">
        <v>634</v>
      </c>
      <c r="D23" s="90">
        <v>17299.5</v>
      </c>
      <c r="E23" s="90">
        <v>18074.21</v>
      </c>
      <c r="F23" s="62">
        <v>44001.874512627313</v>
      </c>
      <c r="G23" s="62">
        <v>44001.890435335648</v>
      </c>
      <c r="H23" s="24">
        <v>0</v>
      </c>
      <c r="I23" s="24">
        <v>482</v>
      </c>
      <c r="J23" s="24">
        <v>24</v>
      </c>
      <c r="K23" s="24">
        <v>52</v>
      </c>
      <c r="L23" s="24">
        <v>135</v>
      </c>
      <c r="M23" s="24">
        <v>20</v>
      </c>
      <c r="N23" s="24">
        <v>500</v>
      </c>
      <c r="O23" s="90">
        <f>VLOOKUP(C23,NEW_TRAIN_TEST!$A$1:$T$980,11,0)</f>
        <v>18038</v>
      </c>
      <c r="P23" s="88">
        <f t="shared" si="0"/>
        <v>0</v>
      </c>
      <c r="Q23" s="88">
        <f>VLOOKUP(C23,NEW_TRAIN_TEST!$A$1:$T$980,14,0)</f>
        <v>0</v>
      </c>
      <c r="R23" s="125">
        <f t="shared" si="1"/>
        <v>-1.9957866725801086E-3</v>
      </c>
    </row>
    <row r="24" spans="1:18" x14ac:dyDescent="0.2">
      <c r="A24" s="88" t="s">
        <v>1699</v>
      </c>
      <c r="B24" s="74" t="s">
        <v>2580</v>
      </c>
      <c r="C24" s="24">
        <v>684</v>
      </c>
      <c r="D24" s="90">
        <v>6587.5</v>
      </c>
      <c r="E24" s="90">
        <v>7582</v>
      </c>
      <c r="F24" s="62">
        <v>44001.890440497686</v>
      </c>
      <c r="G24" s="62">
        <v>44001.890615127311</v>
      </c>
      <c r="H24" s="24">
        <v>1</v>
      </c>
      <c r="I24" s="24">
        <v>106</v>
      </c>
      <c r="J24" s="24">
        <v>6</v>
      </c>
      <c r="K24" s="24">
        <v>17</v>
      </c>
      <c r="L24" s="24">
        <v>46</v>
      </c>
      <c r="M24" s="24">
        <v>195</v>
      </c>
      <c r="N24" s="24">
        <v>500</v>
      </c>
      <c r="O24" s="90">
        <f>VLOOKUP(C24,NEW_TRAIN_TEST!$A$1:$T$980,11,0)</f>
        <v>6864</v>
      </c>
      <c r="P24" s="88">
        <f t="shared" si="0"/>
        <v>0</v>
      </c>
      <c r="Q24" s="88">
        <f>VLOOKUP(C24,NEW_TRAIN_TEST!$A$1:$T$980,14,0)</f>
        <v>0</v>
      </c>
      <c r="R24" s="125">
        <f t="shared" si="1"/>
        <v>-0.1046037296037296</v>
      </c>
    </row>
    <row r="25" spans="1:18" x14ac:dyDescent="0.2">
      <c r="A25" s="88" t="s">
        <v>1699</v>
      </c>
      <c r="B25" s="74" t="s">
        <v>2580</v>
      </c>
      <c r="C25" s="24">
        <v>494</v>
      </c>
      <c r="D25" s="90">
        <v>8268</v>
      </c>
      <c r="E25" s="90">
        <v>10558</v>
      </c>
      <c r="F25" s="62">
        <v>44001.890629791669</v>
      </c>
      <c r="G25" s="62">
        <v>44001.894027175927</v>
      </c>
      <c r="H25" s="24">
        <v>1</v>
      </c>
      <c r="I25" s="24">
        <v>362</v>
      </c>
      <c r="J25" s="24">
        <v>39</v>
      </c>
      <c r="K25" s="24">
        <v>93</v>
      </c>
      <c r="L25" s="24">
        <v>125</v>
      </c>
      <c r="M25" s="24">
        <v>1474</v>
      </c>
      <c r="N25" s="24">
        <v>500</v>
      </c>
      <c r="O25" s="90">
        <f>VLOOKUP(C25,NEW_TRAIN_TEST!$A$1:$T$980,11,0)</f>
        <v>8944</v>
      </c>
      <c r="P25" s="88">
        <f t="shared" si="0"/>
        <v>0</v>
      </c>
      <c r="Q25" s="88">
        <f>VLOOKUP(C25,NEW_TRAIN_TEST!$A$1:$T$980,14,0)</f>
        <v>0</v>
      </c>
      <c r="R25" s="125">
        <f t="shared" si="1"/>
        <v>-0.18045617173524151</v>
      </c>
    </row>
    <row r="26" spans="1:18" x14ac:dyDescent="0.2">
      <c r="A26" s="88" t="s">
        <v>1699</v>
      </c>
      <c r="B26" s="74" t="s">
        <v>2580</v>
      </c>
      <c r="C26" s="24">
        <v>396</v>
      </c>
      <c r="D26" s="90">
        <v>6203.5</v>
      </c>
      <c r="E26" s="90">
        <v>7420</v>
      </c>
      <c r="F26" s="62">
        <v>44001.894039722225</v>
      </c>
      <c r="G26" s="62">
        <v>44001.895841423611</v>
      </c>
      <c r="H26" s="24">
        <v>1</v>
      </c>
      <c r="I26" s="24">
        <v>128</v>
      </c>
      <c r="J26" s="24">
        <v>13</v>
      </c>
      <c r="K26" s="24">
        <v>31</v>
      </c>
      <c r="L26" s="24">
        <v>60</v>
      </c>
      <c r="M26" s="24">
        <v>389</v>
      </c>
      <c r="N26" s="24">
        <v>500</v>
      </c>
      <c r="O26" s="90">
        <f>VLOOKUP(C26,NEW_TRAIN_TEST!$A$1:$T$980,11,0)</f>
        <v>6397</v>
      </c>
      <c r="P26" s="88">
        <f t="shared" si="0"/>
        <v>0</v>
      </c>
      <c r="Q26" s="88">
        <f>VLOOKUP(C26,NEW_TRAIN_TEST!$A$1:$T$980,14,0)</f>
        <v>0</v>
      </c>
      <c r="R26" s="125">
        <f t="shared" si="1"/>
        <v>-0.15991871189620135</v>
      </c>
    </row>
    <row r="27" spans="1:18" x14ac:dyDescent="0.2">
      <c r="A27" s="88" t="s">
        <v>1699</v>
      </c>
      <c r="B27" s="74" t="s">
        <v>2580</v>
      </c>
      <c r="C27" s="24">
        <v>831</v>
      </c>
      <c r="D27" s="90">
        <v>6842</v>
      </c>
      <c r="E27" s="90">
        <v>8762</v>
      </c>
      <c r="F27" s="62">
        <v>44001.895920185183</v>
      </c>
      <c r="G27" s="62">
        <v>44001.9049069213</v>
      </c>
      <c r="H27" s="24">
        <v>0</v>
      </c>
      <c r="I27" s="24">
        <v>492</v>
      </c>
      <c r="J27" s="24">
        <v>20</v>
      </c>
      <c r="K27" s="24">
        <v>44</v>
      </c>
      <c r="L27" s="24">
        <v>127</v>
      </c>
      <c r="M27" s="24">
        <v>15</v>
      </c>
      <c r="N27" s="24">
        <v>500</v>
      </c>
      <c r="O27" s="90">
        <f>VLOOKUP(C27,NEW_TRAIN_TEST!$A$1:$T$980,11,0)</f>
        <v>8761</v>
      </c>
      <c r="P27" s="88">
        <f t="shared" si="0"/>
        <v>0</v>
      </c>
      <c r="Q27" s="88">
        <f>VLOOKUP(C27,NEW_TRAIN_TEST!$A$1:$T$980,14,0)</f>
        <v>0</v>
      </c>
      <c r="R27" s="125">
        <f t="shared" si="1"/>
        <v>-1.1414222120762471E-4</v>
      </c>
    </row>
    <row r="28" spans="1:18" x14ac:dyDescent="0.2">
      <c r="A28" s="88" t="s">
        <v>1699</v>
      </c>
      <c r="B28" s="74" t="s">
        <v>2580</v>
      </c>
      <c r="C28" s="24">
        <v>693</v>
      </c>
      <c r="D28" s="90">
        <v>8889</v>
      </c>
      <c r="E28" s="90">
        <v>10225</v>
      </c>
      <c r="F28" s="62">
        <v>44001.904936064813</v>
      </c>
      <c r="G28" s="62">
        <v>44001.908711307871</v>
      </c>
      <c r="H28" s="24">
        <v>0</v>
      </c>
      <c r="I28" s="24">
        <v>474</v>
      </c>
      <c r="J28" s="24">
        <v>28</v>
      </c>
      <c r="K28" s="24">
        <v>67</v>
      </c>
      <c r="L28" s="24">
        <v>127</v>
      </c>
      <c r="M28" s="24">
        <v>10</v>
      </c>
      <c r="N28" s="24">
        <v>500</v>
      </c>
      <c r="O28" s="90">
        <f>VLOOKUP(C28,NEW_TRAIN_TEST!$A$1:$T$980,11,0)</f>
        <v>9458</v>
      </c>
      <c r="P28" s="88">
        <f t="shared" si="0"/>
        <v>0</v>
      </c>
      <c r="Q28" s="88">
        <f>VLOOKUP(C28,NEW_TRAIN_TEST!$A$1:$T$980,14,0)</f>
        <v>0</v>
      </c>
      <c r="R28" s="125">
        <f t="shared" si="1"/>
        <v>-8.1095368999788545E-2</v>
      </c>
    </row>
    <row r="29" spans="1:18" x14ac:dyDescent="0.2">
      <c r="A29" s="88" t="s">
        <v>1699</v>
      </c>
      <c r="B29" s="74" t="s">
        <v>2580</v>
      </c>
      <c r="C29" s="24">
        <v>395</v>
      </c>
      <c r="D29" s="90">
        <v>7217</v>
      </c>
      <c r="E29" s="90">
        <v>8911.86</v>
      </c>
      <c r="F29" s="62">
        <v>44001.908762638886</v>
      </c>
      <c r="G29" s="62">
        <v>44001.920273344906</v>
      </c>
      <c r="H29" s="24">
        <v>0</v>
      </c>
      <c r="I29" s="24">
        <v>472</v>
      </c>
      <c r="J29" s="24">
        <v>35</v>
      </c>
      <c r="K29" s="24">
        <v>78</v>
      </c>
      <c r="L29" s="24">
        <v>156</v>
      </c>
      <c r="M29" s="24">
        <v>46</v>
      </c>
      <c r="N29" s="24">
        <v>500</v>
      </c>
      <c r="O29" s="90">
        <f>VLOOKUP(C29,NEW_TRAIN_TEST!$A$1:$T$980,11,0)</f>
        <v>7840</v>
      </c>
      <c r="P29" s="88">
        <f t="shared" si="0"/>
        <v>0</v>
      </c>
      <c r="Q29" s="88">
        <f>VLOOKUP(C29,NEW_TRAIN_TEST!$A$1:$T$980,14,0)</f>
        <v>0</v>
      </c>
      <c r="R29" s="125">
        <f t="shared" si="1"/>
        <v>-0.13673469387755102</v>
      </c>
    </row>
    <row r="30" spans="1:18" x14ac:dyDescent="0.2">
      <c r="A30" s="88" t="s">
        <v>1699</v>
      </c>
      <c r="B30" s="74" t="s">
        <v>2580</v>
      </c>
      <c r="C30" s="24">
        <v>485</v>
      </c>
      <c r="D30" s="90">
        <v>3595</v>
      </c>
      <c r="E30" s="90">
        <v>10480.25</v>
      </c>
      <c r="F30" s="62">
        <v>44001.920365787038</v>
      </c>
      <c r="G30" s="62">
        <v>44001.924800787034</v>
      </c>
      <c r="H30" s="24">
        <v>0</v>
      </c>
      <c r="I30" s="24">
        <v>520</v>
      </c>
      <c r="J30" s="24">
        <v>9</v>
      </c>
      <c r="K30" s="24">
        <v>22</v>
      </c>
      <c r="L30" s="24">
        <v>48</v>
      </c>
      <c r="M30" s="24">
        <v>12</v>
      </c>
      <c r="N30" s="24">
        <v>500</v>
      </c>
      <c r="O30" s="90">
        <f>VLOOKUP(C30,NEW_TRAIN_TEST!$A$1:$T$980,11,0)</f>
        <v>10799</v>
      </c>
      <c r="P30" s="88">
        <f t="shared" si="0"/>
        <v>0</v>
      </c>
      <c r="Q30" s="88">
        <f>VLOOKUP(C30,NEW_TRAIN_TEST!$A$1:$T$980,14,0)</f>
        <v>0</v>
      </c>
      <c r="R30" s="125">
        <f t="shared" si="1"/>
        <v>2.9539772201129733E-2</v>
      </c>
    </row>
    <row r="31" spans="1:18" x14ac:dyDescent="0.2">
      <c r="A31" s="88" t="s">
        <v>1699</v>
      </c>
      <c r="B31" s="74" t="s">
        <v>2580</v>
      </c>
      <c r="C31" s="24">
        <v>490</v>
      </c>
      <c r="D31" s="90">
        <v>3153</v>
      </c>
      <c r="E31" s="90">
        <v>9504.5</v>
      </c>
      <c r="F31" s="62">
        <v>44001.924838321756</v>
      </c>
      <c r="G31" s="62">
        <v>44001.933685312499</v>
      </c>
      <c r="H31" s="24">
        <v>0</v>
      </c>
      <c r="I31" s="24">
        <v>482</v>
      </c>
      <c r="J31" s="24">
        <v>32</v>
      </c>
      <c r="K31" s="24">
        <v>75</v>
      </c>
      <c r="L31" s="24">
        <v>133</v>
      </c>
      <c r="M31" s="24">
        <v>294</v>
      </c>
      <c r="N31" s="24">
        <v>500</v>
      </c>
      <c r="O31" s="90">
        <f>VLOOKUP(C31,NEW_TRAIN_TEST!$A$1:$T$980,11,0)</f>
        <v>9461</v>
      </c>
      <c r="P31" s="88">
        <f t="shared" si="0"/>
        <v>0</v>
      </c>
      <c r="Q31" s="88">
        <f>VLOOKUP(C31,NEW_TRAIN_TEST!$A$1:$T$980,14,0)</f>
        <v>0</v>
      </c>
      <c r="R31" s="125">
        <f t="shared" si="1"/>
        <v>-4.6506711764084134E-3</v>
      </c>
    </row>
    <row r="32" spans="1:18" x14ac:dyDescent="0.2">
      <c r="A32" s="88" t="s">
        <v>1699</v>
      </c>
      <c r="B32" s="74" t="s">
        <v>2580</v>
      </c>
      <c r="C32" s="24">
        <v>492</v>
      </c>
      <c r="D32" s="90">
        <v>3611</v>
      </c>
      <c r="E32" s="90">
        <v>10016.5</v>
      </c>
      <c r="F32" s="62">
        <v>44001.933745138886</v>
      </c>
      <c r="G32" s="62">
        <v>44001.945980798613</v>
      </c>
      <c r="H32" s="24">
        <v>0</v>
      </c>
      <c r="I32" s="24">
        <v>487</v>
      </c>
      <c r="J32" s="24">
        <v>30</v>
      </c>
      <c r="K32" s="24">
        <v>78</v>
      </c>
      <c r="L32" s="24">
        <v>94</v>
      </c>
      <c r="M32" s="24">
        <v>1411</v>
      </c>
      <c r="N32" s="24">
        <v>500</v>
      </c>
      <c r="O32" s="90">
        <f>VLOOKUP(C32,NEW_TRAIN_TEST!$A$1:$T$980,11,0)</f>
        <v>9948</v>
      </c>
      <c r="P32" s="88">
        <f t="shared" si="0"/>
        <v>0</v>
      </c>
      <c r="Q32" s="88">
        <f>VLOOKUP(C32,NEW_TRAIN_TEST!$A$1:$T$980,14,0)</f>
        <v>0</v>
      </c>
      <c r="R32" s="125">
        <f t="shared" si="1"/>
        <v>-6.936067551266586E-3</v>
      </c>
    </row>
    <row r="33" spans="1:18" x14ac:dyDescent="0.2">
      <c r="A33" s="88" t="s">
        <v>1699</v>
      </c>
      <c r="B33" s="74" t="s">
        <v>2580</v>
      </c>
      <c r="C33" s="24">
        <v>943</v>
      </c>
      <c r="D33" s="90">
        <v>6308</v>
      </c>
      <c r="E33" s="90">
        <v>8032</v>
      </c>
      <c r="F33" s="62">
        <v>44001.945993796297</v>
      </c>
      <c r="G33" s="62">
        <v>44001.94699099537</v>
      </c>
      <c r="H33" s="24">
        <v>1</v>
      </c>
      <c r="I33" s="24">
        <v>164</v>
      </c>
      <c r="J33" s="24">
        <v>14</v>
      </c>
      <c r="K33" s="24">
        <v>27</v>
      </c>
      <c r="L33" s="24">
        <v>60</v>
      </c>
      <c r="M33" s="24">
        <v>475</v>
      </c>
      <c r="N33" s="24">
        <v>500</v>
      </c>
      <c r="O33" s="90">
        <f>VLOOKUP(C33,NEW_TRAIN_TEST!$A$1:$T$980,11,0)</f>
        <v>7339</v>
      </c>
      <c r="P33" s="88">
        <f t="shared" si="0"/>
        <v>0</v>
      </c>
      <c r="Q33" s="88">
        <f>VLOOKUP(C33,NEW_TRAIN_TEST!$A$1:$T$980,14,0)</f>
        <v>0</v>
      </c>
      <c r="R33" s="125">
        <f t="shared" si="1"/>
        <v>-9.4427033655811413E-2</v>
      </c>
    </row>
    <row r="34" spans="1:18" x14ac:dyDescent="0.2">
      <c r="A34" s="88" t="s">
        <v>1699</v>
      </c>
      <c r="B34" s="74" t="s">
        <v>2580</v>
      </c>
      <c r="C34" s="24">
        <v>388</v>
      </c>
      <c r="D34" s="90">
        <v>10778</v>
      </c>
      <c r="E34" s="90">
        <v>11337.17</v>
      </c>
      <c r="F34" s="62">
        <v>44001.947167719911</v>
      </c>
      <c r="G34" s="62">
        <v>44001.977486412034</v>
      </c>
      <c r="H34" s="24">
        <v>0</v>
      </c>
      <c r="I34" s="24">
        <v>483</v>
      </c>
      <c r="J34" s="24">
        <v>25</v>
      </c>
      <c r="K34" s="24">
        <v>54</v>
      </c>
      <c r="L34" s="24">
        <v>136</v>
      </c>
      <c r="M34" s="24">
        <v>26</v>
      </c>
      <c r="N34" s="24">
        <v>500</v>
      </c>
      <c r="O34" s="90">
        <f>VLOOKUP(C34,NEW_TRAIN_TEST!$A$1:$T$980,11,0)</f>
        <v>11620</v>
      </c>
      <c r="P34" s="88">
        <f t="shared" si="0"/>
        <v>0</v>
      </c>
      <c r="Q34" s="88">
        <f>VLOOKUP(C34,NEW_TRAIN_TEST!$A$1:$T$980,14,0)</f>
        <v>0</v>
      </c>
      <c r="R34" s="125">
        <f t="shared" si="1"/>
        <v>2.4354561101549054E-2</v>
      </c>
    </row>
    <row r="35" spans="1:18" x14ac:dyDescent="0.2">
      <c r="A35" s="88" t="s">
        <v>1699</v>
      </c>
      <c r="B35" s="74" t="s">
        <v>2580</v>
      </c>
      <c r="C35" s="24">
        <v>390</v>
      </c>
      <c r="D35" s="90">
        <v>12167</v>
      </c>
      <c r="E35" s="90">
        <v>13185.67</v>
      </c>
      <c r="F35" s="62">
        <v>44001.977665601851</v>
      </c>
      <c r="G35" s="62">
        <v>44001.991876215281</v>
      </c>
      <c r="H35" s="24">
        <v>0</v>
      </c>
      <c r="I35" s="24">
        <v>499</v>
      </c>
      <c r="J35" s="24">
        <v>19</v>
      </c>
      <c r="K35" s="24">
        <v>49</v>
      </c>
      <c r="L35" s="24">
        <v>98</v>
      </c>
      <c r="M35" s="24">
        <v>18</v>
      </c>
      <c r="N35" s="24">
        <v>500</v>
      </c>
      <c r="O35" s="90">
        <f>VLOOKUP(C35,NEW_TRAIN_TEST!$A$1:$T$980,11,0)</f>
        <v>13194</v>
      </c>
      <c r="P35" s="88">
        <f t="shared" si="0"/>
        <v>0</v>
      </c>
      <c r="Q35" s="88">
        <f>VLOOKUP(C35,NEW_TRAIN_TEST!$A$1:$T$980,14,0)</f>
        <v>0</v>
      </c>
      <c r="R35" s="125">
        <f t="shared" si="1"/>
        <v>6.0633621343034714E-4</v>
      </c>
    </row>
    <row r="36" spans="1:18" x14ac:dyDescent="0.2">
      <c r="A36" s="88" t="s">
        <v>1699</v>
      </c>
      <c r="B36" s="74" t="s">
        <v>2580</v>
      </c>
      <c r="C36" s="24">
        <v>942</v>
      </c>
      <c r="D36" s="90">
        <v>5458</v>
      </c>
      <c r="E36" s="90">
        <v>6982</v>
      </c>
      <c r="F36" s="62">
        <v>44001.991883229166</v>
      </c>
      <c r="G36" s="62">
        <v>44001.992075833332</v>
      </c>
      <c r="H36" s="24">
        <v>1</v>
      </c>
      <c r="I36" s="24">
        <v>108</v>
      </c>
      <c r="J36" s="24">
        <v>3</v>
      </c>
      <c r="K36" s="24">
        <v>9</v>
      </c>
      <c r="L36" s="24">
        <v>34</v>
      </c>
      <c r="M36" s="24">
        <v>127</v>
      </c>
      <c r="N36" s="24">
        <v>500</v>
      </c>
      <c r="O36" s="90">
        <f>VLOOKUP(C36,NEW_TRAIN_TEST!$A$1:$T$980,11,0)</f>
        <v>6631</v>
      </c>
      <c r="P36" s="88">
        <f t="shared" si="0"/>
        <v>0</v>
      </c>
      <c r="Q36" s="88">
        <f>VLOOKUP(C36,NEW_TRAIN_TEST!$A$1:$T$980,14,0)</f>
        <v>0</v>
      </c>
      <c r="R36" s="125">
        <f t="shared" si="1"/>
        <v>-5.2933192580304628E-2</v>
      </c>
    </row>
    <row r="37" spans="1:18" x14ac:dyDescent="0.2">
      <c r="A37" s="88" t="s">
        <v>1699</v>
      </c>
      <c r="B37" s="74" t="s">
        <v>2580</v>
      </c>
      <c r="C37" s="24">
        <v>389</v>
      </c>
      <c r="D37" s="90">
        <v>10647.5</v>
      </c>
      <c r="E37" s="90">
        <v>12423.5</v>
      </c>
      <c r="F37" s="62">
        <v>44001.992193819446</v>
      </c>
      <c r="G37" s="62">
        <v>44002.019947083332</v>
      </c>
      <c r="H37" s="24">
        <v>0</v>
      </c>
      <c r="I37" s="24">
        <v>467</v>
      </c>
      <c r="J37" s="24">
        <v>38</v>
      </c>
      <c r="K37" s="24">
        <v>90</v>
      </c>
      <c r="L37" s="24">
        <v>149</v>
      </c>
      <c r="M37" s="24">
        <v>2490</v>
      </c>
      <c r="N37" s="24">
        <v>500</v>
      </c>
      <c r="O37" s="90">
        <f>VLOOKUP(C37,NEW_TRAIN_TEST!$A$1:$T$980,11,0)</f>
        <v>11533</v>
      </c>
      <c r="P37" s="88">
        <f t="shared" si="0"/>
        <v>0</v>
      </c>
      <c r="Q37" s="88">
        <f>VLOOKUP(C37,NEW_TRAIN_TEST!$A$1:$T$980,14,0)</f>
        <v>0</v>
      </c>
      <c r="R37" s="125">
        <f t="shared" si="1"/>
        <v>-7.7256568108904883E-2</v>
      </c>
    </row>
    <row r="38" spans="1:18" x14ac:dyDescent="0.2">
      <c r="A38" s="88" t="s">
        <v>1699</v>
      </c>
      <c r="B38" s="74" t="s">
        <v>2580</v>
      </c>
      <c r="C38" s="24">
        <v>391</v>
      </c>
      <c r="D38" s="90">
        <v>7574</v>
      </c>
      <c r="E38" s="90">
        <v>9449.42</v>
      </c>
      <c r="F38" s="62">
        <v>44002.020003703707</v>
      </c>
      <c r="G38" s="62">
        <v>44002.038515856482</v>
      </c>
      <c r="H38" s="24">
        <v>0</v>
      </c>
      <c r="I38" s="24">
        <v>461</v>
      </c>
      <c r="J38" s="24">
        <v>48</v>
      </c>
      <c r="K38" s="24">
        <v>107</v>
      </c>
      <c r="L38" s="24">
        <v>196</v>
      </c>
      <c r="M38" s="24">
        <v>996</v>
      </c>
      <c r="N38" s="24">
        <v>500</v>
      </c>
      <c r="O38" s="90">
        <f>VLOOKUP(C38,NEW_TRAIN_TEST!$A$1:$T$980,11,0)</f>
        <v>8158</v>
      </c>
      <c r="P38" s="88">
        <f t="shared" si="0"/>
        <v>0</v>
      </c>
      <c r="Q38" s="88">
        <f>VLOOKUP(C38,NEW_TRAIN_TEST!$A$1:$T$980,14,0)</f>
        <v>0</v>
      </c>
      <c r="R38" s="125">
        <f t="shared" si="1"/>
        <v>-0.15824957097327777</v>
      </c>
    </row>
    <row r="39" spans="1:18" x14ac:dyDescent="0.2">
      <c r="A39" s="88" t="s">
        <v>1699</v>
      </c>
      <c r="B39" s="74" t="s">
        <v>2580</v>
      </c>
      <c r="C39" s="24">
        <v>384</v>
      </c>
      <c r="D39" s="90">
        <v>8341.5</v>
      </c>
      <c r="E39" s="90">
        <v>9369</v>
      </c>
      <c r="F39" s="62">
        <v>44002.038569895834</v>
      </c>
      <c r="G39" s="62">
        <v>44002.053041238425</v>
      </c>
      <c r="H39" s="24">
        <v>0</v>
      </c>
      <c r="I39" s="24">
        <v>462</v>
      </c>
      <c r="J39" s="24">
        <v>41</v>
      </c>
      <c r="K39" s="24">
        <v>87</v>
      </c>
      <c r="L39" s="24">
        <v>166</v>
      </c>
      <c r="M39" s="24">
        <v>146</v>
      </c>
      <c r="N39" s="24">
        <v>500</v>
      </c>
      <c r="O39" s="90">
        <f>VLOOKUP(C39,NEW_TRAIN_TEST!$A$1:$T$980,11,0)</f>
        <v>9085</v>
      </c>
      <c r="P39" s="88">
        <f t="shared" si="0"/>
        <v>0</v>
      </c>
      <c r="Q39" s="88">
        <f>VLOOKUP(C39,NEW_TRAIN_TEST!$A$1:$T$980,14,0)</f>
        <v>0</v>
      </c>
      <c r="R39" s="125">
        <f t="shared" si="1"/>
        <v>-3.1260319207484864E-2</v>
      </c>
    </row>
    <row r="40" spans="1:18" x14ac:dyDescent="0.2">
      <c r="A40" s="88" t="s">
        <v>1699</v>
      </c>
      <c r="B40" s="74" t="s">
        <v>2580</v>
      </c>
      <c r="C40" s="24">
        <v>687</v>
      </c>
      <c r="D40" s="90">
        <v>9174.5</v>
      </c>
      <c r="E40" s="90">
        <v>10115</v>
      </c>
      <c r="F40" s="62">
        <v>44002.053070358794</v>
      </c>
      <c r="G40" s="62">
        <v>44002.059039351851</v>
      </c>
      <c r="H40" s="24">
        <v>0</v>
      </c>
      <c r="I40" s="24">
        <v>472</v>
      </c>
      <c r="J40" s="24">
        <v>30</v>
      </c>
      <c r="K40" s="24">
        <v>69</v>
      </c>
      <c r="L40" s="24">
        <v>155</v>
      </c>
      <c r="M40" s="24">
        <v>483</v>
      </c>
      <c r="N40" s="24">
        <v>500</v>
      </c>
      <c r="O40" s="90">
        <f>VLOOKUP(C40,NEW_TRAIN_TEST!$A$1:$T$980,11,0)</f>
        <v>9840</v>
      </c>
      <c r="P40" s="88">
        <f t="shared" si="0"/>
        <v>0</v>
      </c>
      <c r="Q40" s="88">
        <f>VLOOKUP(C40,NEW_TRAIN_TEST!$A$1:$T$980,14,0)</f>
        <v>0</v>
      </c>
      <c r="R40" s="125">
        <f t="shared" si="1"/>
        <v>-2.7947154471544715E-2</v>
      </c>
    </row>
    <row r="41" spans="1:18" x14ac:dyDescent="0.2">
      <c r="A41" s="88" t="s">
        <v>1699</v>
      </c>
      <c r="B41" s="74" t="s">
        <v>2580</v>
      </c>
      <c r="C41" s="24">
        <v>335</v>
      </c>
      <c r="D41" s="90">
        <v>7482.5</v>
      </c>
      <c r="E41" s="90">
        <v>9101</v>
      </c>
      <c r="F41" s="62">
        <v>44002.059065520836</v>
      </c>
      <c r="G41" s="62">
        <v>44002.068130706015</v>
      </c>
      <c r="H41" s="24">
        <v>0</v>
      </c>
      <c r="I41" s="24">
        <v>467</v>
      </c>
      <c r="J41" s="24">
        <v>45</v>
      </c>
      <c r="K41" s="24">
        <v>102</v>
      </c>
      <c r="L41" s="24">
        <v>157</v>
      </c>
      <c r="M41" s="24">
        <v>3456</v>
      </c>
      <c r="N41" s="24">
        <v>500</v>
      </c>
      <c r="O41" s="90">
        <f>VLOOKUP(C41,NEW_TRAIN_TEST!$A$1:$T$980,11,0)</f>
        <v>8191</v>
      </c>
      <c r="P41" s="88">
        <f t="shared" si="0"/>
        <v>0</v>
      </c>
      <c r="Q41" s="88">
        <f>VLOOKUP(C41,NEW_TRAIN_TEST!$A$1:$T$980,14,0)</f>
        <v>0</v>
      </c>
      <c r="R41" s="125">
        <f t="shared" si="1"/>
        <v>-0.11109754608716885</v>
      </c>
    </row>
    <row r="42" spans="1:18" x14ac:dyDescent="0.2">
      <c r="A42" s="88" t="s">
        <v>1699</v>
      </c>
      <c r="B42" s="74" t="s">
        <v>2580</v>
      </c>
      <c r="C42" s="24">
        <v>535</v>
      </c>
      <c r="D42" s="90">
        <v>8554.5</v>
      </c>
      <c r="E42" s="90">
        <v>10663.25</v>
      </c>
      <c r="F42" s="62">
        <v>44002.068152870372</v>
      </c>
      <c r="G42" s="62">
        <v>44002.075223888889</v>
      </c>
      <c r="H42" s="24">
        <v>0</v>
      </c>
      <c r="I42" s="24">
        <v>459</v>
      </c>
      <c r="J42" s="24">
        <v>44</v>
      </c>
      <c r="K42" s="24">
        <v>98</v>
      </c>
      <c r="L42" s="24">
        <v>179</v>
      </c>
      <c r="M42" s="24">
        <v>497</v>
      </c>
      <c r="N42" s="24">
        <v>500</v>
      </c>
      <c r="O42" s="90">
        <f>VLOOKUP(C42,NEW_TRAIN_TEST!$A$1:$T$980,11,0)</f>
        <v>9813</v>
      </c>
      <c r="P42" s="88">
        <f t="shared" si="0"/>
        <v>0</v>
      </c>
      <c r="Q42" s="88">
        <f>VLOOKUP(C42,NEW_TRAIN_TEST!$A$1:$T$980,14,0)</f>
        <v>0</v>
      </c>
      <c r="R42" s="125">
        <f t="shared" si="1"/>
        <v>-8.661979007439112E-2</v>
      </c>
    </row>
    <row r="43" spans="1:18" x14ac:dyDescent="0.2">
      <c r="A43" s="88" t="s">
        <v>1699</v>
      </c>
      <c r="B43" s="74" t="s">
        <v>2580</v>
      </c>
      <c r="C43" s="24">
        <v>637</v>
      </c>
      <c r="D43" s="90">
        <v>8770.5</v>
      </c>
      <c r="E43" s="90">
        <v>10167.5</v>
      </c>
      <c r="F43" s="62">
        <v>44002.075271273148</v>
      </c>
      <c r="G43" s="62">
        <v>44002.083298796293</v>
      </c>
      <c r="H43" s="24">
        <v>0</v>
      </c>
      <c r="I43" s="24">
        <v>475</v>
      </c>
      <c r="J43" s="24">
        <v>29</v>
      </c>
      <c r="K43" s="24">
        <v>63</v>
      </c>
      <c r="L43" s="24">
        <v>133</v>
      </c>
      <c r="M43" s="24">
        <v>929</v>
      </c>
      <c r="N43" s="24">
        <v>500</v>
      </c>
      <c r="O43" s="90">
        <f>VLOOKUP(C43,NEW_TRAIN_TEST!$A$1:$T$980,11,0)</f>
        <v>9998</v>
      </c>
      <c r="P43" s="88">
        <f t="shared" si="0"/>
        <v>0</v>
      </c>
      <c r="Q43" s="88">
        <f>VLOOKUP(C43,NEW_TRAIN_TEST!$A$1:$T$980,14,0)</f>
        <v>0</v>
      </c>
      <c r="R43" s="125">
        <f t="shared" si="1"/>
        <v>-1.7003400680136026E-2</v>
      </c>
    </row>
    <row r="44" spans="1:18" x14ac:dyDescent="0.2">
      <c r="A44" s="88" t="s">
        <v>1699</v>
      </c>
      <c r="B44" s="74" t="s">
        <v>2580</v>
      </c>
      <c r="C44" s="24">
        <v>837</v>
      </c>
      <c r="D44" s="90">
        <v>6072.5</v>
      </c>
      <c r="E44" s="90">
        <v>7919.25</v>
      </c>
      <c r="F44" s="62">
        <v>44002.083333831019</v>
      </c>
      <c r="G44" s="62">
        <v>44002.091695798612</v>
      </c>
      <c r="H44" s="24">
        <v>0</v>
      </c>
      <c r="I44" s="24">
        <v>465</v>
      </c>
      <c r="J44" s="24">
        <v>37</v>
      </c>
      <c r="K44" s="24">
        <v>78</v>
      </c>
      <c r="L44" s="24">
        <v>137</v>
      </c>
      <c r="M44" s="24">
        <v>400</v>
      </c>
      <c r="N44" s="24">
        <v>500</v>
      </c>
      <c r="O44" s="90">
        <f>VLOOKUP(C44,NEW_TRAIN_TEST!$A$1:$T$980,11,0)</f>
        <v>7798</v>
      </c>
      <c r="P44" s="88">
        <f t="shared" si="0"/>
        <v>0</v>
      </c>
      <c r="Q44" s="88">
        <f>VLOOKUP(C44,NEW_TRAIN_TEST!$A$1:$T$980,14,0)</f>
        <v>0</v>
      </c>
      <c r="R44" s="125">
        <f t="shared" si="1"/>
        <v>-1.5516799179276737E-2</v>
      </c>
    </row>
    <row r="45" spans="1:18" x14ac:dyDescent="0.2">
      <c r="A45" s="88" t="s">
        <v>1699</v>
      </c>
      <c r="B45" s="74" t="s">
        <v>2580</v>
      </c>
      <c r="C45" s="24">
        <v>794</v>
      </c>
      <c r="D45" s="90">
        <v>8445.5</v>
      </c>
      <c r="E45" s="90">
        <v>10420.5</v>
      </c>
      <c r="F45" s="62">
        <v>44002.091722291669</v>
      </c>
      <c r="G45" s="62">
        <v>44002.100251192132</v>
      </c>
      <c r="H45" s="24">
        <v>0</v>
      </c>
      <c r="I45" s="24">
        <v>457</v>
      </c>
      <c r="J45" s="24">
        <v>50</v>
      </c>
      <c r="K45" s="24">
        <v>113</v>
      </c>
      <c r="L45" s="24">
        <v>189</v>
      </c>
      <c r="M45" s="24">
        <v>662</v>
      </c>
      <c r="N45" s="24">
        <v>500</v>
      </c>
      <c r="O45" s="90">
        <f>VLOOKUP(C45,NEW_TRAIN_TEST!$A$1:$T$980,11,0)</f>
        <v>9265</v>
      </c>
      <c r="P45" s="88">
        <f t="shared" si="0"/>
        <v>0</v>
      </c>
      <c r="Q45" s="88">
        <f>VLOOKUP(C45,NEW_TRAIN_TEST!$A$1:$T$980,14,0)</f>
        <v>0</v>
      </c>
      <c r="R45" s="125">
        <f t="shared" si="1"/>
        <v>-0.12477064220183487</v>
      </c>
    </row>
    <row r="46" spans="1:18" x14ac:dyDescent="0.2">
      <c r="A46" s="88" t="s">
        <v>1699</v>
      </c>
      <c r="B46" s="74" t="s">
        <v>2580</v>
      </c>
      <c r="C46" s="24">
        <v>932</v>
      </c>
      <c r="D46" s="90">
        <v>3636.5</v>
      </c>
      <c r="E46" s="90">
        <v>4864</v>
      </c>
      <c r="F46" s="62">
        <v>44002.100252928241</v>
      </c>
      <c r="G46" s="62">
        <v>44002.10028013889</v>
      </c>
      <c r="H46" s="24">
        <v>1</v>
      </c>
      <c r="I46" s="24">
        <v>28</v>
      </c>
      <c r="J46" s="24">
        <v>4</v>
      </c>
      <c r="K46" s="24">
        <v>9</v>
      </c>
      <c r="L46" s="24">
        <v>11</v>
      </c>
      <c r="M46" s="24">
        <v>86</v>
      </c>
      <c r="N46" s="24">
        <v>500</v>
      </c>
      <c r="O46" s="90">
        <f>VLOOKUP(C46,NEW_TRAIN_TEST!$A$1:$T$980,11,0)</f>
        <v>4813</v>
      </c>
      <c r="P46" s="88">
        <f t="shared" si="0"/>
        <v>0</v>
      </c>
      <c r="Q46" s="88">
        <f>VLOOKUP(C46,NEW_TRAIN_TEST!$A$1:$T$980,14,0)</f>
        <v>0</v>
      </c>
      <c r="R46" s="125">
        <f t="shared" si="1"/>
        <v>-1.0596301682942032E-2</v>
      </c>
    </row>
    <row r="47" spans="1:18" x14ac:dyDescent="0.2">
      <c r="A47" s="88" t="s">
        <v>1699</v>
      </c>
      <c r="B47" s="74" t="s">
        <v>2580</v>
      </c>
      <c r="C47" s="24">
        <v>639</v>
      </c>
      <c r="D47" s="90">
        <v>5664</v>
      </c>
      <c r="E47" s="90">
        <v>6618</v>
      </c>
      <c r="F47" s="62">
        <v>44002.100286898145</v>
      </c>
      <c r="G47" s="62">
        <v>44002.100602141203</v>
      </c>
      <c r="H47" s="24">
        <v>1</v>
      </c>
      <c r="I47" s="24">
        <v>136</v>
      </c>
      <c r="J47" s="24">
        <v>4</v>
      </c>
      <c r="K47" s="24">
        <v>11</v>
      </c>
      <c r="L47" s="24">
        <v>38</v>
      </c>
      <c r="M47" s="24">
        <v>123</v>
      </c>
      <c r="N47" s="24">
        <v>500</v>
      </c>
      <c r="O47" s="90">
        <f>VLOOKUP(C47,NEW_TRAIN_TEST!$A$1:$T$980,11,0)</f>
        <v>6615</v>
      </c>
      <c r="P47" s="88">
        <f t="shared" si="0"/>
        <v>0</v>
      </c>
      <c r="Q47" s="88">
        <f>VLOOKUP(C47,NEW_TRAIN_TEST!$A$1:$T$980,14,0)</f>
        <v>0</v>
      </c>
      <c r="R47" s="125">
        <f t="shared" si="1"/>
        <v>-4.5351473922902497E-4</v>
      </c>
    </row>
    <row r="48" spans="1:18" x14ac:dyDescent="0.2">
      <c r="A48" s="88" t="s">
        <v>1699</v>
      </c>
      <c r="B48" s="74" t="s">
        <v>2580</v>
      </c>
      <c r="C48" s="24">
        <v>940</v>
      </c>
      <c r="D48" s="90">
        <v>5913</v>
      </c>
      <c r="E48" s="90">
        <v>7149</v>
      </c>
      <c r="F48" s="62">
        <v>44002.100609618057</v>
      </c>
      <c r="G48" s="62">
        <v>44002.100651250003</v>
      </c>
      <c r="H48" s="24">
        <v>1</v>
      </c>
      <c r="I48" s="24">
        <v>50</v>
      </c>
      <c r="J48" s="24">
        <v>2</v>
      </c>
      <c r="K48" s="24">
        <v>7</v>
      </c>
      <c r="L48" s="24">
        <v>18</v>
      </c>
      <c r="M48" s="24">
        <v>41</v>
      </c>
      <c r="N48" s="24">
        <v>500</v>
      </c>
      <c r="O48" s="90">
        <f>VLOOKUP(C48,NEW_TRAIN_TEST!$A$1:$T$980,11,0)</f>
        <v>7080</v>
      </c>
      <c r="P48" s="88">
        <f t="shared" si="0"/>
        <v>0</v>
      </c>
      <c r="Q48" s="88">
        <f>VLOOKUP(C48,NEW_TRAIN_TEST!$A$1:$T$980,14,0)</f>
        <v>0</v>
      </c>
      <c r="R48" s="125">
        <f t="shared" si="1"/>
        <v>-9.7457627118644075E-3</v>
      </c>
    </row>
    <row r="49" spans="1:18" x14ac:dyDescent="0.2">
      <c r="A49" s="88" t="s">
        <v>1699</v>
      </c>
      <c r="B49" s="74" t="s">
        <v>2078</v>
      </c>
      <c r="C49" s="24">
        <v>38</v>
      </c>
      <c r="D49" s="90">
        <v>7086.5</v>
      </c>
      <c r="E49" s="90">
        <v>7569</v>
      </c>
      <c r="F49" s="62">
        <v>44001.356873530094</v>
      </c>
      <c r="G49" s="62">
        <v>44001.357776261575</v>
      </c>
      <c r="H49" s="24">
        <v>1</v>
      </c>
      <c r="I49" s="24">
        <v>96</v>
      </c>
      <c r="J49" s="24">
        <v>0</v>
      </c>
      <c r="K49" s="24">
        <v>0</v>
      </c>
      <c r="L49" s="24">
        <v>27</v>
      </c>
      <c r="M49" s="24">
        <v>3</v>
      </c>
      <c r="N49" s="24">
        <v>500</v>
      </c>
      <c r="O49" s="90">
        <f>VLOOKUP(C49,NEW_TRAIN_TEST!$A$1:$T$980,11,0)</f>
        <v>7569</v>
      </c>
      <c r="P49" s="88">
        <f t="shared" si="0"/>
        <v>1</v>
      </c>
      <c r="Q49" s="88">
        <f>VLOOKUP(C49,NEW_TRAIN_TEST!$A$1:$T$980,14,0)</f>
        <v>0</v>
      </c>
      <c r="R49" s="125">
        <f t="shared" si="1"/>
        <v>0</v>
      </c>
    </row>
    <row r="50" spans="1:18" x14ac:dyDescent="0.2">
      <c r="A50" s="88" t="s">
        <v>1699</v>
      </c>
      <c r="B50" s="74" t="s">
        <v>2580</v>
      </c>
      <c r="C50" s="24">
        <v>533</v>
      </c>
      <c r="D50" s="90">
        <v>8096.5</v>
      </c>
      <c r="E50" s="90">
        <v>9614.5</v>
      </c>
      <c r="F50" s="62">
        <v>44002.100851493058</v>
      </c>
      <c r="G50" s="62">
        <v>44002.108105729167</v>
      </c>
      <c r="H50" s="24">
        <v>0</v>
      </c>
      <c r="I50" s="24">
        <v>458</v>
      </c>
      <c r="J50" s="24">
        <v>47</v>
      </c>
      <c r="K50" s="24">
        <v>105</v>
      </c>
      <c r="L50" s="24">
        <v>154</v>
      </c>
      <c r="M50" s="24">
        <v>1880</v>
      </c>
      <c r="N50" s="24">
        <v>500</v>
      </c>
      <c r="O50" s="90">
        <f>VLOOKUP(C50,NEW_TRAIN_TEST!$A$1:$T$980,11,0)</f>
        <v>8986</v>
      </c>
      <c r="P50" s="88">
        <f t="shared" si="0"/>
        <v>0</v>
      </c>
      <c r="Q50" s="88">
        <f>VLOOKUP(C50,NEW_TRAIN_TEST!$A$1:$T$980,14,0)</f>
        <v>0</v>
      </c>
      <c r="R50" s="125">
        <f t="shared" si="1"/>
        <v>-6.9997774315602043E-2</v>
      </c>
    </row>
    <row r="51" spans="1:18" x14ac:dyDescent="0.2">
      <c r="A51" s="88" t="s">
        <v>1699</v>
      </c>
      <c r="B51" s="74" t="s">
        <v>2580</v>
      </c>
      <c r="C51" s="24">
        <v>386</v>
      </c>
      <c r="D51" s="90">
        <v>8685.5</v>
      </c>
      <c r="E51" s="90">
        <v>10071</v>
      </c>
      <c r="F51" s="62">
        <v>44002.108192013889</v>
      </c>
      <c r="G51" s="62">
        <v>44002.117760370369</v>
      </c>
      <c r="H51" s="24">
        <v>0</v>
      </c>
      <c r="I51" s="24">
        <v>482</v>
      </c>
      <c r="J51" s="24">
        <v>20</v>
      </c>
      <c r="K51" s="24">
        <v>54</v>
      </c>
      <c r="L51" s="24">
        <v>110</v>
      </c>
      <c r="M51" s="24">
        <v>129</v>
      </c>
      <c r="N51" s="24">
        <v>500</v>
      </c>
      <c r="O51" s="90">
        <f>VLOOKUP(C51,NEW_TRAIN_TEST!$A$1:$T$980,11,0)</f>
        <v>10101</v>
      </c>
      <c r="P51" s="88">
        <f t="shared" si="0"/>
        <v>0</v>
      </c>
      <c r="Q51" s="88">
        <f>VLOOKUP(C51,NEW_TRAIN_TEST!$A$1:$T$980,14,0)</f>
        <v>0</v>
      </c>
      <c r="R51" s="125">
        <f t="shared" si="1"/>
        <v>2.9700029700029701E-3</v>
      </c>
    </row>
    <row r="52" spans="1:18" x14ac:dyDescent="0.2">
      <c r="A52" s="88" t="s">
        <v>1699</v>
      </c>
      <c r="B52" s="74" t="s">
        <v>2580</v>
      </c>
      <c r="C52" s="24">
        <v>935</v>
      </c>
      <c r="D52" s="90">
        <v>4853</v>
      </c>
      <c r="E52" s="90">
        <v>6394</v>
      </c>
      <c r="F52" s="62">
        <v>44002.117763472219</v>
      </c>
      <c r="G52" s="62">
        <v>44002.117786053241</v>
      </c>
      <c r="H52" s="24">
        <v>1</v>
      </c>
      <c r="I52" s="24">
        <v>32</v>
      </c>
      <c r="J52" s="24">
        <v>1</v>
      </c>
      <c r="K52" s="24">
        <v>3</v>
      </c>
      <c r="L52" s="24">
        <v>12</v>
      </c>
      <c r="M52" s="24">
        <v>19</v>
      </c>
      <c r="N52" s="24">
        <v>500</v>
      </c>
      <c r="O52" s="90">
        <f>VLOOKUP(C52,NEW_TRAIN_TEST!$A$1:$T$980,11,0)</f>
        <v>6265</v>
      </c>
      <c r="P52" s="88">
        <f t="shared" si="0"/>
        <v>0</v>
      </c>
      <c r="Q52" s="88">
        <f>VLOOKUP(C52,NEW_TRAIN_TEST!$A$1:$T$980,14,0)</f>
        <v>0</v>
      </c>
      <c r="R52" s="125">
        <f t="shared" si="1"/>
        <v>-2.0590582601755787E-2</v>
      </c>
    </row>
    <row r="53" spans="1:18" x14ac:dyDescent="0.2">
      <c r="A53" s="88" t="s">
        <v>1699</v>
      </c>
      <c r="B53" s="74" t="s">
        <v>2580</v>
      </c>
      <c r="C53" s="24">
        <v>782</v>
      </c>
      <c r="D53" s="90">
        <v>4985.5</v>
      </c>
      <c r="E53" s="90">
        <v>5870</v>
      </c>
      <c r="F53" s="62">
        <v>44002.117797175924</v>
      </c>
      <c r="G53" s="62">
        <v>44002.120635046296</v>
      </c>
      <c r="H53" s="24">
        <v>0</v>
      </c>
      <c r="I53" s="24">
        <v>120</v>
      </c>
      <c r="J53" s="24">
        <v>381</v>
      </c>
      <c r="K53" s="24">
        <v>1518</v>
      </c>
      <c r="L53" s="24">
        <v>45</v>
      </c>
      <c r="M53" s="24">
        <v>45291</v>
      </c>
      <c r="N53" s="24">
        <v>500</v>
      </c>
      <c r="O53" s="90">
        <f>VLOOKUP(C53,NEW_TRAIN_TEST!$A$1:$T$980,11,0)</f>
        <v>6503</v>
      </c>
      <c r="P53" s="88">
        <f t="shared" si="0"/>
        <v>0</v>
      </c>
      <c r="Q53" s="88">
        <f>VLOOKUP(C53,NEW_TRAIN_TEST!$A$1:$T$980,14,0)</f>
        <v>0</v>
      </c>
      <c r="R53" s="125">
        <f t="shared" si="1"/>
        <v>9.7339689374135008E-2</v>
      </c>
    </row>
    <row r="54" spans="1:18" x14ac:dyDescent="0.2">
      <c r="A54" s="88" t="s">
        <v>1699</v>
      </c>
      <c r="B54" s="74" t="s">
        <v>2580</v>
      </c>
      <c r="C54" s="24">
        <v>245</v>
      </c>
      <c r="D54" s="90">
        <v>5503</v>
      </c>
      <c r="E54" s="90">
        <v>6196.5</v>
      </c>
      <c r="F54" s="62">
        <v>44002.120675636572</v>
      </c>
      <c r="G54" s="62">
        <v>44002.128210671297</v>
      </c>
      <c r="H54" s="24">
        <v>0</v>
      </c>
      <c r="I54" s="24">
        <v>480</v>
      </c>
      <c r="J54" s="24">
        <v>28</v>
      </c>
      <c r="K54" s="24">
        <v>61</v>
      </c>
      <c r="L54" s="24">
        <v>135</v>
      </c>
      <c r="M54" s="24">
        <v>357</v>
      </c>
      <c r="N54" s="24">
        <v>500</v>
      </c>
      <c r="O54" s="90">
        <f>VLOOKUP(C54,NEW_TRAIN_TEST!$A$1:$T$980,11,0)</f>
        <v>6979</v>
      </c>
      <c r="P54" s="88">
        <f t="shared" si="0"/>
        <v>0</v>
      </c>
      <c r="Q54" s="88">
        <f>VLOOKUP(C54,NEW_TRAIN_TEST!$A$1:$T$980,14,0)</f>
        <v>0</v>
      </c>
      <c r="R54" s="125">
        <f t="shared" si="1"/>
        <v>0.1120504370253618</v>
      </c>
    </row>
    <row r="55" spans="1:18" x14ac:dyDescent="0.2">
      <c r="A55" s="88" t="s">
        <v>1699</v>
      </c>
      <c r="B55" s="74" t="s">
        <v>2580</v>
      </c>
      <c r="C55" s="24">
        <v>236</v>
      </c>
      <c r="D55" s="90">
        <v>4359</v>
      </c>
      <c r="E55" s="90">
        <v>4615.5</v>
      </c>
      <c r="F55" s="62">
        <v>44002.128238576392</v>
      </c>
      <c r="G55" s="62">
        <v>44002.132513796299</v>
      </c>
      <c r="H55" s="24">
        <v>0</v>
      </c>
      <c r="I55" s="24">
        <v>491</v>
      </c>
      <c r="J55" s="24">
        <v>25</v>
      </c>
      <c r="K55" s="24">
        <v>62</v>
      </c>
      <c r="L55" s="24">
        <v>117</v>
      </c>
      <c r="M55" s="24">
        <v>488</v>
      </c>
      <c r="N55" s="24">
        <v>500</v>
      </c>
      <c r="O55" s="90">
        <f>VLOOKUP(C55,NEW_TRAIN_TEST!$A$1:$T$980,11,0)</f>
        <v>5194</v>
      </c>
      <c r="P55" s="88">
        <f t="shared" si="0"/>
        <v>0</v>
      </c>
      <c r="Q55" s="88">
        <f>VLOOKUP(C55,NEW_TRAIN_TEST!$A$1:$T$980,14,0)</f>
        <v>0</v>
      </c>
      <c r="R55" s="125">
        <f t="shared" si="1"/>
        <v>0.11128224874855602</v>
      </c>
    </row>
    <row r="56" spans="1:18" x14ac:dyDescent="0.2">
      <c r="A56" s="88" t="s">
        <v>1699</v>
      </c>
      <c r="B56" s="74" t="s">
        <v>2580</v>
      </c>
      <c r="C56" s="24">
        <v>536</v>
      </c>
      <c r="D56" s="90">
        <v>4528</v>
      </c>
      <c r="E56" s="90">
        <v>5776</v>
      </c>
      <c r="F56" s="62">
        <v>44002.132515833335</v>
      </c>
      <c r="G56" s="62">
        <v>44002.132538749996</v>
      </c>
      <c r="H56" s="24">
        <v>1</v>
      </c>
      <c r="I56" s="24">
        <v>25</v>
      </c>
      <c r="J56" s="24">
        <v>6</v>
      </c>
      <c r="K56" s="24">
        <v>14</v>
      </c>
      <c r="L56" s="24">
        <v>12</v>
      </c>
      <c r="M56" s="24">
        <v>45</v>
      </c>
      <c r="N56" s="24">
        <v>500</v>
      </c>
      <c r="O56" s="90">
        <f>VLOOKUP(C56,NEW_TRAIN_TEST!$A$1:$T$980,11,0)</f>
        <v>5260</v>
      </c>
      <c r="P56" s="88">
        <f t="shared" si="0"/>
        <v>0</v>
      </c>
      <c r="Q56" s="88">
        <f>VLOOKUP(C56,NEW_TRAIN_TEST!$A$1:$T$980,14,0)</f>
        <v>0</v>
      </c>
      <c r="R56" s="125">
        <f t="shared" si="1"/>
        <v>-9.8098859315589357E-2</v>
      </c>
    </row>
    <row r="57" spans="1:18" x14ac:dyDescent="0.2">
      <c r="A57" s="88" t="s">
        <v>1699</v>
      </c>
      <c r="B57" s="74" t="s">
        <v>2580</v>
      </c>
      <c r="C57" s="24">
        <v>936</v>
      </c>
      <c r="D57" s="90">
        <v>4909.5</v>
      </c>
      <c r="E57" s="90">
        <v>6423</v>
      </c>
      <c r="F57" s="62">
        <v>44002.13254846065</v>
      </c>
      <c r="G57" s="62">
        <v>44002.133259872688</v>
      </c>
      <c r="H57" s="24">
        <v>1</v>
      </c>
      <c r="I57" s="24">
        <v>151</v>
      </c>
      <c r="J57" s="24">
        <v>14</v>
      </c>
      <c r="K57" s="24">
        <v>35</v>
      </c>
      <c r="L57" s="24">
        <v>58</v>
      </c>
      <c r="M57" s="24">
        <v>501</v>
      </c>
      <c r="N57" s="24">
        <v>500</v>
      </c>
      <c r="O57" s="90">
        <f>VLOOKUP(C57,NEW_TRAIN_TEST!$A$1:$T$980,11,0)</f>
        <v>6043</v>
      </c>
      <c r="P57" s="88">
        <f t="shared" si="0"/>
        <v>0</v>
      </c>
      <c r="Q57" s="88">
        <f>VLOOKUP(C57,NEW_TRAIN_TEST!$A$1:$T$980,14,0)</f>
        <v>0</v>
      </c>
      <c r="R57" s="125">
        <f t="shared" si="1"/>
        <v>-6.2882674168459371E-2</v>
      </c>
    </row>
    <row r="58" spans="1:18" x14ac:dyDescent="0.2">
      <c r="A58" s="88" t="s">
        <v>1699</v>
      </c>
      <c r="B58" s="74" t="s">
        <v>2580</v>
      </c>
      <c r="C58" s="24">
        <v>247</v>
      </c>
      <c r="D58" s="90">
        <v>5283</v>
      </c>
      <c r="E58" s="90">
        <v>5931.01</v>
      </c>
      <c r="F58" s="62">
        <v>44002.133296562497</v>
      </c>
      <c r="G58" s="62">
        <v>44002.140204340278</v>
      </c>
      <c r="H58" s="24">
        <v>0</v>
      </c>
      <c r="I58" s="24">
        <v>481</v>
      </c>
      <c r="J58" s="24">
        <v>28</v>
      </c>
      <c r="K58" s="24">
        <v>61</v>
      </c>
      <c r="L58" s="24">
        <v>131</v>
      </c>
      <c r="M58" s="24">
        <v>342</v>
      </c>
      <c r="N58" s="24">
        <v>500</v>
      </c>
      <c r="O58" s="90">
        <f>VLOOKUP(C58,NEW_TRAIN_TEST!$A$1:$T$980,11,0)</f>
        <v>6785</v>
      </c>
      <c r="P58" s="88">
        <f t="shared" si="0"/>
        <v>0</v>
      </c>
      <c r="Q58" s="88">
        <f>VLOOKUP(C58,NEW_TRAIN_TEST!$A$1:$T$980,14,0)</f>
        <v>0</v>
      </c>
      <c r="R58" s="125">
        <f t="shared" si="1"/>
        <v>0.12586588061901252</v>
      </c>
    </row>
    <row r="59" spans="1:18" x14ac:dyDescent="0.2">
      <c r="A59" s="88" t="s">
        <v>1699</v>
      </c>
      <c r="B59" s="74" t="s">
        <v>2580</v>
      </c>
      <c r="C59" s="24">
        <v>537</v>
      </c>
      <c r="D59" s="90">
        <v>3590</v>
      </c>
      <c r="E59" s="90">
        <v>4601</v>
      </c>
      <c r="F59" s="62">
        <v>44002.140205740739</v>
      </c>
      <c r="G59" s="62">
        <v>44002.140218703702</v>
      </c>
      <c r="H59" s="24">
        <v>1</v>
      </c>
      <c r="I59" s="24">
        <v>15</v>
      </c>
      <c r="J59" s="24">
        <v>2</v>
      </c>
      <c r="K59" s="24">
        <v>5</v>
      </c>
      <c r="L59" s="24">
        <v>8</v>
      </c>
      <c r="M59" s="24">
        <v>16</v>
      </c>
      <c r="N59" s="24">
        <v>500</v>
      </c>
      <c r="O59" s="90">
        <f>VLOOKUP(C59,NEW_TRAIN_TEST!$A$1:$T$980,11,0)</f>
        <v>4305</v>
      </c>
      <c r="P59" s="88">
        <f t="shared" si="0"/>
        <v>0</v>
      </c>
      <c r="Q59" s="88">
        <f>VLOOKUP(C59,NEW_TRAIN_TEST!$A$1:$T$980,14,0)</f>
        <v>0</v>
      </c>
      <c r="R59" s="125">
        <f t="shared" si="1"/>
        <v>-6.8757259001161447E-2</v>
      </c>
    </row>
    <row r="60" spans="1:18" x14ac:dyDescent="0.2">
      <c r="A60" s="88" t="s">
        <v>1699</v>
      </c>
      <c r="B60" s="74" t="s">
        <v>2580</v>
      </c>
      <c r="C60" s="24">
        <v>938</v>
      </c>
      <c r="D60" s="90">
        <v>4399</v>
      </c>
      <c r="E60" s="90">
        <v>5494</v>
      </c>
      <c r="F60" s="62">
        <v>44002.140222002316</v>
      </c>
      <c r="G60" s="62">
        <v>44002.140277743056</v>
      </c>
      <c r="H60" s="24">
        <v>1</v>
      </c>
      <c r="I60" s="24">
        <v>53</v>
      </c>
      <c r="J60" s="24">
        <v>11</v>
      </c>
      <c r="K60" s="24">
        <v>26</v>
      </c>
      <c r="L60" s="24">
        <v>22</v>
      </c>
      <c r="M60" s="24">
        <v>169</v>
      </c>
      <c r="N60" s="24">
        <v>500</v>
      </c>
      <c r="O60" s="90">
        <f>VLOOKUP(C60,NEW_TRAIN_TEST!$A$1:$T$980,11,0)</f>
        <v>5300</v>
      </c>
      <c r="P60" s="88">
        <f t="shared" si="0"/>
        <v>0</v>
      </c>
      <c r="Q60" s="88">
        <f>VLOOKUP(C60,NEW_TRAIN_TEST!$A$1:$T$980,14,0)</f>
        <v>0</v>
      </c>
      <c r="R60" s="125">
        <f t="shared" si="1"/>
        <v>-3.6603773584905658E-2</v>
      </c>
    </row>
    <row r="61" spans="1:18" x14ac:dyDescent="0.2">
      <c r="A61" s="88" t="s">
        <v>1699</v>
      </c>
      <c r="B61" s="74" t="s">
        <v>2580</v>
      </c>
      <c r="C61" s="24">
        <v>241</v>
      </c>
      <c r="D61" s="90">
        <v>4383</v>
      </c>
      <c r="E61" s="90">
        <v>4858.75</v>
      </c>
      <c r="F61" s="62">
        <v>44002.140289363429</v>
      </c>
      <c r="G61" s="62">
        <v>44002.1428409375</v>
      </c>
      <c r="H61" s="24">
        <v>0</v>
      </c>
      <c r="I61" s="24">
        <v>472</v>
      </c>
      <c r="J61" s="24">
        <v>38</v>
      </c>
      <c r="K61" s="24">
        <v>93</v>
      </c>
      <c r="L61" s="24">
        <v>147</v>
      </c>
      <c r="M61" s="24">
        <v>253</v>
      </c>
      <c r="N61" s="24">
        <v>500</v>
      </c>
      <c r="O61" s="90">
        <f>VLOOKUP(C61,NEW_TRAIN_TEST!$A$1:$T$980,11,0)</f>
        <v>5322</v>
      </c>
      <c r="P61" s="88">
        <f t="shared" si="0"/>
        <v>0</v>
      </c>
      <c r="Q61" s="88">
        <f>VLOOKUP(C61,NEW_TRAIN_TEST!$A$1:$T$980,14,0)</f>
        <v>0</v>
      </c>
      <c r="R61" s="125">
        <f t="shared" si="1"/>
        <v>8.6997369409996236E-2</v>
      </c>
    </row>
    <row r="62" spans="1:18" x14ac:dyDescent="0.2">
      <c r="A62" s="88" t="s">
        <v>1699</v>
      </c>
      <c r="B62" s="74" t="s">
        <v>2580</v>
      </c>
      <c r="C62" s="24">
        <v>383</v>
      </c>
      <c r="D62" s="90">
        <v>5595.5</v>
      </c>
      <c r="E62" s="90">
        <v>10356</v>
      </c>
      <c r="F62" s="62">
        <v>44002.142850613425</v>
      </c>
      <c r="G62" s="62">
        <v>44002.144296979168</v>
      </c>
      <c r="H62" s="24">
        <v>1</v>
      </c>
      <c r="I62" s="24">
        <v>261</v>
      </c>
      <c r="J62" s="24">
        <v>41</v>
      </c>
      <c r="K62" s="24">
        <v>96</v>
      </c>
      <c r="L62" s="24">
        <v>111</v>
      </c>
      <c r="M62" s="24">
        <v>691</v>
      </c>
      <c r="N62" s="24">
        <v>500</v>
      </c>
      <c r="O62" s="90">
        <f>VLOOKUP(C62,NEW_TRAIN_TEST!$A$1:$T$980,11,0)</f>
        <v>6779</v>
      </c>
      <c r="P62" s="88">
        <f t="shared" si="0"/>
        <v>0</v>
      </c>
      <c r="Q62" s="88">
        <f>VLOOKUP(C62,NEW_TRAIN_TEST!$A$1:$T$980,14,0)</f>
        <v>0</v>
      </c>
      <c r="R62" s="125">
        <f t="shared" si="1"/>
        <v>-0.52765894674730784</v>
      </c>
    </row>
    <row r="63" spans="1:18" x14ac:dyDescent="0.2">
      <c r="A63" s="88" t="s">
        <v>1699</v>
      </c>
      <c r="B63" s="74" t="s">
        <v>2580</v>
      </c>
      <c r="C63" s="24">
        <v>238</v>
      </c>
      <c r="D63" s="90">
        <v>4223.5</v>
      </c>
      <c r="E63" s="90">
        <v>4698</v>
      </c>
      <c r="F63" s="62">
        <v>44002.144306539354</v>
      </c>
      <c r="G63" s="62">
        <v>44002.146057592596</v>
      </c>
      <c r="H63" s="24">
        <v>0</v>
      </c>
      <c r="I63" s="24">
        <v>467</v>
      </c>
      <c r="J63" s="24">
        <v>41</v>
      </c>
      <c r="K63" s="24">
        <v>93</v>
      </c>
      <c r="L63" s="24">
        <v>146</v>
      </c>
      <c r="M63" s="24">
        <v>563</v>
      </c>
      <c r="N63" s="24">
        <v>500</v>
      </c>
      <c r="O63" s="90">
        <f>VLOOKUP(C63,NEW_TRAIN_TEST!$A$1:$T$980,11,0)</f>
        <v>5175</v>
      </c>
      <c r="P63" s="88">
        <f t="shared" si="0"/>
        <v>0</v>
      </c>
      <c r="Q63" s="88">
        <f>VLOOKUP(C63,NEW_TRAIN_TEST!$A$1:$T$980,14,0)</f>
        <v>0</v>
      </c>
      <c r="R63" s="125">
        <f t="shared" si="1"/>
        <v>9.2173913043478259E-2</v>
      </c>
    </row>
    <row r="64" spans="1:18" x14ac:dyDescent="0.2">
      <c r="A64" s="88" t="s">
        <v>1699</v>
      </c>
      <c r="B64" s="74" t="s">
        <v>2580</v>
      </c>
      <c r="C64" s="24">
        <v>233</v>
      </c>
      <c r="D64" s="90">
        <v>4309</v>
      </c>
      <c r="E64" s="90">
        <v>6107</v>
      </c>
      <c r="F64" s="62">
        <v>44002.146068136572</v>
      </c>
      <c r="G64" s="62">
        <v>44002.150133599534</v>
      </c>
      <c r="H64" s="24">
        <v>0</v>
      </c>
      <c r="I64" s="24">
        <v>434</v>
      </c>
      <c r="J64" s="24">
        <v>67</v>
      </c>
      <c r="K64" s="24">
        <v>153</v>
      </c>
      <c r="L64" s="24">
        <v>201</v>
      </c>
      <c r="M64" s="24">
        <v>1345</v>
      </c>
      <c r="N64" s="24">
        <v>500</v>
      </c>
      <c r="O64" s="90">
        <f>VLOOKUP(C64,NEW_TRAIN_TEST!$A$1:$T$980,11,0)</f>
        <v>5278</v>
      </c>
      <c r="P64" s="88">
        <f t="shared" si="0"/>
        <v>0</v>
      </c>
      <c r="Q64" s="88">
        <f>VLOOKUP(C64,NEW_TRAIN_TEST!$A$1:$T$980,14,0)</f>
        <v>0</v>
      </c>
      <c r="R64" s="125">
        <f t="shared" si="1"/>
        <v>-0.1570670708601743</v>
      </c>
    </row>
    <row r="65" spans="1:18" x14ac:dyDescent="0.2">
      <c r="A65" s="88" t="s">
        <v>1699</v>
      </c>
      <c r="B65" s="74" t="s">
        <v>2580</v>
      </c>
      <c r="C65" s="24">
        <v>931</v>
      </c>
      <c r="D65" s="90">
        <v>4063</v>
      </c>
      <c r="E65" s="90">
        <v>5051</v>
      </c>
      <c r="F65" s="62">
        <v>44002.150137337965</v>
      </c>
      <c r="G65" s="62">
        <v>44002.150148726854</v>
      </c>
      <c r="H65" s="24">
        <v>1</v>
      </c>
      <c r="I65" s="24">
        <v>26</v>
      </c>
      <c r="J65" s="24">
        <v>2</v>
      </c>
      <c r="K65" s="24">
        <v>4</v>
      </c>
      <c r="L65" s="24">
        <v>8</v>
      </c>
      <c r="M65" s="24">
        <v>0</v>
      </c>
      <c r="N65" s="24">
        <v>500</v>
      </c>
      <c r="O65" s="90">
        <f>VLOOKUP(C65,NEW_TRAIN_TEST!$A$1:$T$980,11,0)</f>
        <v>4971</v>
      </c>
      <c r="P65" s="88">
        <f t="shared" si="0"/>
        <v>0</v>
      </c>
      <c r="Q65" s="88">
        <f>VLOOKUP(C65,NEW_TRAIN_TEST!$A$1:$T$980,14,0)</f>
        <v>0</v>
      </c>
      <c r="R65" s="125">
        <f t="shared" si="1"/>
        <v>-1.6093341380004022E-2</v>
      </c>
    </row>
    <row r="66" spans="1:18" x14ac:dyDescent="0.2">
      <c r="A66" s="88" t="s">
        <v>1699</v>
      </c>
      <c r="B66" s="74" t="s">
        <v>2580</v>
      </c>
      <c r="C66" s="24">
        <v>235</v>
      </c>
      <c r="D66" s="90">
        <v>4004.5</v>
      </c>
      <c r="E66" s="90">
        <v>5548</v>
      </c>
      <c r="F66" s="62">
        <v>44002.150157777774</v>
      </c>
      <c r="G66" s="62">
        <v>44002.151475474537</v>
      </c>
      <c r="H66" s="24">
        <v>1</v>
      </c>
      <c r="I66" s="24">
        <v>437</v>
      </c>
      <c r="J66" s="24">
        <v>38</v>
      </c>
      <c r="K66" s="24">
        <v>96</v>
      </c>
      <c r="L66" s="24">
        <v>138</v>
      </c>
      <c r="M66" s="24">
        <v>609</v>
      </c>
      <c r="N66" s="24">
        <v>500</v>
      </c>
      <c r="O66" s="90">
        <f>VLOOKUP(C66,NEW_TRAIN_TEST!$A$1:$T$980,11,0)</f>
        <v>4982</v>
      </c>
      <c r="P66" s="88">
        <f t="shared" si="0"/>
        <v>0</v>
      </c>
      <c r="Q66" s="88">
        <f>VLOOKUP(C66,NEW_TRAIN_TEST!$A$1:$T$980,14,0)</f>
        <v>0</v>
      </c>
      <c r="R66" s="125">
        <f t="shared" si="1"/>
        <v>-0.11360899237254114</v>
      </c>
    </row>
    <row r="67" spans="1:18" x14ac:dyDescent="0.2">
      <c r="A67" s="88" t="s">
        <v>1699</v>
      </c>
      <c r="B67" s="74" t="s">
        <v>2580</v>
      </c>
      <c r="C67" s="24">
        <v>588</v>
      </c>
      <c r="D67" s="90">
        <v>2606</v>
      </c>
      <c r="E67" s="90">
        <v>2855.5</v>
      </c>
      <c r="F67" s="62">
        <v>44002.151491562501</v>
      </c>
      <c r="G67" s="62">
        <v>44002.15672230324</v>
      </c>
      <c r="H67" s="24">
        <v>0</v>
      </c>
      <c r="I67" s="24">
        <v>458</v>
      </c>
      <c r="J67" s="24">
        <v>44</v>
      </c>
      <c r="K67" s="24">
        <v>99</v>
      </c>
      <c r="L67" s="24">
        <v>176</v>
      </c>
      <c r="M67" s="24">
        <v>34</v>
      </c>
      <c r="N67" s="24">
        <v>500</v>
      </c>
      <c r="O67" s="90">
        <f>VLOOKUP(C67,NEW_TRAIN_TEST!$A$1:$T$980,11,0)</f>
        <v>3377</v>
      </c>
      <c r="P67" s="88">
        <f t="shared" ref="P67:P130" si="2">IF(ROUND(E67, 0)=ROUND(O67,0),1,0)</f>
        <v>0</v>
      </c>
      <c r="Q67" s="88">
        <f>VLOOKUP(C67,NEW_TRAIN_TEST!$A$1:$T$980,14,0)</f>
        <v>0</v>
      </c>
      <c r="R67" s="125">
        <f t="shared" ref="R67:R130" si="3">((ROUND(O67,0)-ROUND(E67,0))/O67)</f>
        <v>0.15427894580989043</v>
      </c>
    </row>
    <row r="68" spans="1:18" x14ac:dyDescent="0.2">
      <c r="A68" s="88" t="s">
        <v>1699</v>
      </c>
      <c r="B68" s="74" t="s">
        <v>2580</v>
      </c>
      <c r="C68" s="24">
        <v>240</v>
      </c>
      <c r="D68" s="90">
        <v>4620.5</v>
      </c>
      <c r="E68" s="90">
        <v>5256.12</v>
      </c>
      <c r="F68" s="62">
        <v>44002.156733217591</v>
      </c>
      <c r="G68" s="62">
        <v>44002.158372442129</v>
      </c>
      <c r="H68" s="24">
        <v>0</v>
      </c>
      <c r="I68" s="24">
        <v>473</v>
      </c>
      <c r="J68" s="24">
        <v>38</v>
      </c>
      <c r="K68" s="24">
        <v>90</v>
      </c>
      <c r="L68" s="24">
        <v>128</v>
      </c>
      <c r="M68" s="24">
        <v>321</v>
      </c>
      <c r="N68" s="24">
        <v>500</v>
      </c>
      <c r="O68" s="90">
        <f>VLOOKUP(C68,NEW_TRAIN_TEST!$A$1:$T$980,11,0)</f>
        <v>5779</v>
      </c>
      <c r="P68" s="88">
        <f t="shared" si="2"/>
        <v>0</v>
      </c>
      <c r="Q68" s="88">
        <f>VLOOKUP(C68,NEW_TRAIN_TEST!$A$1:$T$980,14,0)</f>
        <v>0</v>
      </c>
      <c r="R68" s="125">
        <f t="shared" si="3"/>
        <v>9.0500086520159201E-2</v>
      </c>
    </row>
    <row r="69" spans="1:18" x14ac:dyDescent="0.2">
      <c r="A69" s="88" t="s">
        <v>1699</v>
      </c>
      <c r="B69" s="74" t="s">
        <v>2580</v>
      </c>
      <c r="C69" s="24">
        <v>242</v>
      </c>
      <c r="D69" s="90">
        <v>4891</v>
      </c>
      <c r="E69" s="90">
        <v>6754</v>
      </c>
      <c r="F69" s="62">
        <v>44002.158382430556</v>
      </c>
      <c r="G69" s="62">
        <v>44002.159484618052</v>
      </c>
      <c r="H69" s="24">
        <v>1</v>
      </c>
      <c r="I69" s="24">
        <v>315</v>
      </c>
      <c r="J69" s="24">
        <v>46</v>
      </c>
      <c r="K69" s="24">
        <v>103</v>
      </c>
      <c r="L69" s="24">
        <v>116</v>
      </c>
      <c r="M69" s="24">
        <v>779</v>
      </c>
      <c r="N69" s="24">
        <v>500</v>
      </c>
      <c r="O69" s="90">
        <f>VLOOKUP(C69,NEW_TRAIN_TEST!$A$1:$T$980,11,0)</f>
        <v>6159</v>
      </c>
      <c r="P69" s="88">
        <f t="shared" si="2"/>
        <v>0</v>
      </c>
      <c r="Q69" s="88">
        <f>VLOOKUP(C69,NEW_TRAIN_TEST!$A$1:$T$980,14,0)</f>
        <v>0</v>
      </c>
      <c r="R69" s="125">
        <f t="shared" si="3"/>
        <v>-9.6606591979217407E-2</v>
      </c>
    </row>
    <row r="70" spans="1:18" x14ac:dyDescent="0.2">
      <c r="A70" s="88" t="s">
        <v>1699</v>
      </c>
      <c r="B70" s="74" t="s">
        <v>2580</v>
      </c>
      <c r="C70" s="24">
        <v>244</v>
      </c>
      <c r="D70" s="90">
        <v>5199.5</v>
      </c>
      <c r="E70" s="90">
        <v>7203</v>
      </c>
      <c r="F70" s="62">
        <v>44002.159494398147</v>
      </c>
      <c r="G70" s="62">
        <v>44002.161309189818</v>
      </c>
      <c r="H70" s="24">
        <v>0</v>
      </c>
      <c r="I70" s="24">
        <v>475</v>
      </c>
      <c r="J70" s="24">
        <v>35</v>
      </c>
      <c r="K70" s="24">
        <v>90</v>
      </c>
      <c r="L70" s="24">
        <v>130</v>
      </c>
      <c r="M70" s="24">
        <v>721</v>
      </c>
      <c r="N70" s="24">
        <v>500</v>
      </c>
      <c r="O70" s="90">
        <f>VLOOKUP(C70,NEW_TRAIN_TEST!$A$1:$T$980,11,0)</f>
        <v>6591</v>
      </c>
      <c r="P70" s="88">
        <f t="shared" si="2"/>
        <v>0</v>
      </c>
      <c r="Q70" s="88">
        <f>VLOOKUP(C70,NEW_TRAIN_TEST!$A$1:$T$980,14,0)</f>
        <v>0</v>
      </c>
      <c r="R70" s="125">
        <f t="shared" si="3"/>
        <v>-9.2853891670459723E-2</v>
      </c>
    </row>
    <row r="71" spans="1:18" x14ac:dyDescent="0.2">
      <c r="A71" s="88" t="s">
        <v>1699</v>
      </c>
      <c r="B71" s="74" t="s">
        <v>2580</v>
      </c>
      <c r="C71" s="24">
        <v>591</v>
      </c>
      <c r="D71" s="90">
        <v>2580.5</v>
      </c>
      <c r="E71" s="90">
        <v>3669</v>
      </c>
      <c r="F71" s="62">
        <v>44002.161310219904</v>
      </c>
      <c r="G71" s="62">
        <v>44002.161324120367</v>
      </c>
      <c r="H71" s="24">
        <v>1</v>
      </c>
      <c r="I71" s="24">
        <v>14</v>
      </c>
      <c r="J71" s="24">
        <v>4</v>
      </c>
      <c r="K71" s="24">
        <v>7</v>
      </c>
      <c r="L71" s="24">
        <v>9</v>
      </c>
      <c r="M71" s="24">
        <v>36</v>
      </c>
      <c r="N71" s="24">
        <v>500</v>
      </c>
      <c r="O71" s="90">
        <f>VLOOKUP(C71,NEW_TRAIN_TEST!$A$1:$T$980,11,0)</f>
        <v>3344</v>
      </c>
      <c r="P71" s="88">
        <f t="shared" si="2"/>
        <v>0</v>
      </c>
      <c r="Q71" s="88">
        <f>VLOOKUP(C71,NEW_TRAIN_TEST!$A$1:$T$980,14,0)</f>
        <v>0</v>
      </c>
      <c r="R71" s="125">
        <f t="shared" si="3"/>
        <v>-9.7188995215311005E-2</v>
      </c>
    </row>
    <row r="72" spans="1:18" x14ac:dyDescent="0.2">
      <c r="A72" s="88" t="s">
        <v>1699</v>
      </c>
      <c r="B72" s="74" t="s">
        <v>2580</v>
      </c>
      <c r="C72" s="24">
        <v>237</v>
      </c>
      <c r="D72" s="90">
        <v>5077.5</v>
      </c>
      <c r="E72" s="90">
        <v>6388</v>
      </c>
      <c r="F72" s="62">
        <v>44002.161332326388</v>
      </c>
      <c r="G72" s="62">
        <v>44002.163032951386</v>
      </c>
      <c r="H72" s="24">
        <v>0</v>
      </c>
      <c r="I72" s="24">
        <v>445</v>
      </c>
      <c r="J72" s="24">
        <v>56</v>
      </c>
      <c r="K72" s="24">
        <v>134</v>
      </c>
      <c r="L72" s="24">
        <v>181</v>
      </c>
      <c r="M72" s="24">
        <v>31</v>
      </c>
      <c r="N72" s="24">
        <v>500</v>
      </c>
      <c r="O72" s="90">
        <f>VLOOKUP(C72,NEW_TRAIN_TEST!$A$1:$T$980,11,0)</f>
        <v>6526</v>
      </c>
      <c r="P72" s="88">
        <f t="shared" si="2"/>
        <v>0</v>
      </c>
      <c r="Q72" s="88">
        <f>VLOOKUP(C72,NEW_TRAIN_TEST!$A$1:$T$980,14,0)</f>
        <v>0</v>
      </c>
      <c r="R72" s="125">
        <f t="shared" si="3"/>
        <v>2.1146184492798037E-2</v>
      </c>
    </row>
    <row r="73" spans="1:18" x14ac:dyDescent="0.2">
      <c r="A73" s="88" t="s">
        <v>1699</v>
      </c>
      <c r="B73" s="74" t="s">
        <v>2580</v>
      </c>
      <c r="C73" s="24">
        <v>385</v>
      </c>
      <c r="D73" s="90">
        <v>4484.5</v>
      </c>
      <c r="E73" s="90">
        <v>7329</v>
      </c>
      <c r="F73" s="62">
        <v>44002.163036840277</v>
      </c>
      <c r="G73" s="62">
        <v>44002.16324976852</v>
      </c>
      <c r="H73" s="24">
        <v>1</v>
      </c>
      <c r="I73" s="24">
        <v>125</v>
      </c>
      <c r="J73" s="24">
        <v>17</v>
      </c>
      <c r="K73" s="24">
        <v>43</v>
      </c>
      <c r="L73" s="24">
        <v>54</v>
      </c>
      <c r="M73" s="24">
        <v>358</v>
      </c>
      <c r="N73" s="24">
        <v>500</v>
      </c>
      <c r="O73" s="90">
        <f>VLOOKUP(C73,NEW_TRAIN_TEST!$A$1:$T$980,11,0)</f>
        <v>5825</v>
      </c>
      <c r="P73" s="88">
        <f t="shared" si="2"/>
        <v>0</v>
      </c>
      <c r="Q73" s="88">
        <f>VLOOKUP(C73,NEW_TRAIN_TEST!$A$1:$T$980,14,0)</f>
        <v>0</v>
      </c>
      <c r="R73" s="125">
        <f t="shared" si="3"/>
        <v>-0.25819742489270386</v>
      </c>
    </row>
    <row r="74" spans="1:18" x14ac:dyDescent="0.2">
      <c r="A74" s="88" t="s">
        <v>1699</v>
      </c>
      <c r="B74" s="74" t="s">
        <v>2580</v>
      </c>
      <c r="C74" s="24">
        <v>583</v>
      </c>
      <c r="D74" s="90">
        <v>2300.5</v>
      </c>
      <c r="E74" s="90">
        <v>2898.75</v>
      </c>
      <c r="F74" s="62">
        <v>44002.163256481479</v>
      </c>
      <c r="G74" s="62">
        <v>44002.165668958332</v>
      </c>
      <c r="H74" s="24">
        <v>0</v>
      </c>
      <c r="I74" s="24">
        <v>427</v>
      </c>
      <c r="J74" s="24">
        <v>74</v>
      </c>
      <c r="K74" s="24">
        <v>165</v>
      </c>
      <c r="L74" s="24">
        <v>215</v>
      </c>
      <c r="M74" s="24">
        <v>1734</v>
      </c>
      <c r="N74" s="24">
        <v>500</v>
      </c>
      <c r="O74" s="90">
        <f>VLOOKUP(C74,NEW_TRAIN_TEST!$A$1:$T$980,11,0)</f>
        <v>3195</v>
      </c>
      <c r="P74" s="88">
        <f t="shared" si="2"/>
        <v>0</v>
      </c>
      <c r="Q74" s="88">
        <f>VLOOKUP(C74,NEW_TRAIN_TEST!$A$1:$T$980,14,0)</f>
        <v>0</v>
      </c>
      <c r="R74" s="125">
        <f t="shared" si="3"/>
        <v>9.2644757433489822E-2</v>
      </c>
    </row>
    <row r="75" spans="1:18" x14ac:dyDescent="0.2">
      <c r="A75" s="88" t="s">
        <v>1699</v>
      </c>
      <c r="B75" s="74" t="s">
        <v>2580</v>
      </c>
      <c r="C75" s="24">
        <v>393</v>
      </c>
      <c r="D75" s="90">
        <v>4095.5</v>
      </c>
      <c r="E75" s="90">
        <v>7359</v>
      </c>
      <c r="F75" s="62">
        <v>44002.165676539349</v>
      </c>
      <c r="G75" s="62">
        <v>44002.166513356482</v>
      </c>
      <c r="H75" s="24">
        <v>1</v>
      </c>
      <c r="I75" s="24">
        <v>248</v>
      </c>
      <c r="J75" s="24">
        <v>43</v>
      </c>
      <c r="K75" s="24">
        <v>112</v>
      </c>
      <c r="L75" s="24">
        <v>107</v>
      </c>
      <c r="M75" s="24">
        <v>2193</v>
      </c>
      <c r="N75" s="24">
        <v>500</v>
      </c>
      <c r="O75" s="90">
        <f>VLOOKUP(C75,NEW_TRAIN_TEST!$A$1:$T$980,11,0)</f>
        <v>5418</v>
      </c>
      <c r="P75" s="88">
        <f t="shared" si="2"/>
        <v>0</v>
      </c>
      <c r="Q75" s="88">
        <f>VLOOKUP(C75,NEW_TRAIN_TEST!$A$1:$T$980,14,0)</f>
        <v>0</v>
      </c>
      <c r="R75" s="125">
        <f t="shared" si="3"/>
        <v>-0.358250276854928</v>
      </c>
    </row>
    <row r="76" spans="1:18" x14ac:dyDescent="0.2">
      <c r="A76" s="88" t="s">
        <v>1699</v>
      </c>
      <c r="B76" s="74" t="s">
        <v>2580</v>
      </c>
      <c r="C76" s="24">
        <v>246</v>
      </c>
      <c r="D76" s="90">
        <v>4735.5</v>
      </c>
      <c r="E76" s="90">
        <v>6925.33</v>
      </c>
      <c r="F76" s="62">
        <v>44002.166519606479</v>
      </c>
      <c r="G76" s="62">
        <v>44002.168908101849</v>
      </c>
      <c r="H76" s="24">
        <v>0</v>
      </c>
      <c r="I76" s="24">
        <v>443</v>
      </c>
      <c r="J76" s="24">
        <v>66</v>
      </c>
      <c r="K76" s="24">
        <v>146</v>
      </c>
      <c r="L76" s="24">
        <v>194</v>
      </c>
      <c r="M76" s="24">
        <v>2761</v>
      </c>
      <c r="N76" s="24">
        <v>500</v>
      </c>
      <c r="O76" s="90">
        <f>VLOOKUP(C76,NEW_TRAIN_TEST!$A$1:$T$980,11,0)</f>
        <v>6541</v>
      </c>
      <c r="P76" s="88">
        <f t="shared" si="2"/>
        <v>0</v>
      </c>
      <c r="Q76" s="88">
        <f>VLOOKUP(C76,NEW_TRAIN_TEST!$A$1:$T$980,14,0)</f>
        <v>0</v>
      </c>
      <c r="R76" s="125">
        <f t="shared" si="3"/>
        <v>-5.870661978290781E-2</v>
      </c>
    </row>
    <row r="77" spans="1:18" x14ac:dyDescent="0.2">
      <c r="A77" s="88" t="s">
        <v>1699</v>
      </c>
      <c r="B77" s="74" t="s">
        <v>2580</v>
      </c>
      <c r="C77" s="24">
        <v>587</v>
      </c>
      <c r="D77" s="90">
        <v>1978</v>
      </c>
      <c r="E77" s="90">
        <v>2219.5700000000002</v>
      </c>
      <c r="F77" s="62">
        <v>44002.16892196759</v>
      </c>
      <c r="G77" s="62">
        <v>44002.172478252316</v>
      </c>
      <c r="H77" s="24">
        <v>0</v>
      </c>
      <c r="I77" s="24">
        <v>466</v>
      </c>
      <c r="J77" s="24">
        <v>46</v>
      </c>
      <c r="K77" s="24">
        <v>100</v>
      </c>
      <c r="L77" s="24">
        <v>178</v>
      </c>
      <c r="M77" s="24">
        <v>1364</v>
      </c>
      <c r="N77" s="24">
        <v>500</v>
      </c>
      <c r="O77" s="90">
        <f>VLOOKUP(C77,NEW_TRAIN_TEST!$A$1:$T$980,11,0)</f>
        <v>2865</v>
      </c>
      <c r="P77" s="88">
        <f t="shared" si="2"/>
        <v>0</v>
      </c>
      <c r="Q77" s="88">
        <f>VLOOKUP(C77,NEW_TRAIN_TEST!$A$1:$T$980,14,0)</f>
        <v>0</v>
      </c>
      <c r="R77" s="125">
        <f t="shared" si="3"/>
        <v>0.22513089005235601</v>
      </c>
    </row>
    <row r="78" spans="1:18" x14ac:dyDescent="0.2">
      <c r="A78" s="88" t="s">
        <v>1699</v>
      </c>
      <c r="B78" s="74" t="s">
        <v>2580</v>
      </c>
      <c r="C78" s="24">
        <v>592</v>
      </c>
      <c r="D78" s="90">
        <v>2042.5</v>
      </c>
      <c r="E78" s="90">
        <v>3023</v>
      </c>
      <c r="F78" s="62">
        <v>44002.172482291666</v>
      </c>
      <c r="G78" s="62">
        <v>44002.172774664352</v>
      </c>
      <c r="H78" s="24">
        <v>1</v>
      </c>
      <c r="I78" s="24">
        <v>107</v>
      </c>
      <c r="J78" s="24">
        <v>9</v>
      </c>
      <c r="K78" s="24">
        <v>25</v>
      </c>
      <c r="L78" s="24">
        <v>37</v>
      </c>
      <c r="M78" s="24">
        <v>776</v>
      </c>
      <c r="N78" s="24">
        <v>500</v>
      </c>
      <c r="O78" s="90">
        <f>VLOOKUP(C78,NEW_TRAIN_TEST!$A$1:$T$980,11,0)</f>
        <v>2966</v>
      </c>
      <c r="P78" s="88">
        <f t="shared" si="2"/>
        <v>0</v>
      </c>
      <c r="Q78" s="88">
        <f>VLOOKUP(C78,NEW_TRAIN_TEST!$A$1:$T$980,14,0)</f>
        <v>0</v>
      </c>
      <c r="R78" s="125">
        <f t="shared" si="3"/>
        <v>-1.9217801753202968E-2</v>
      </c>
    </row>
    <row r="79" spans="1:18" x14ac:dyDescent="0.2">
      <c r="A79" s="88" t="s">
        <v>1699</v>
      </c>
      <c r="B79" s="74" t="s">
        <v>2580</v>
      </c>
      <c r="C79" s="24">
        <v>586</v>
      </c>
      <c r="D79" s="90">
        <v>2023.5</v>
      </c>
      <c r="E79" s="90">
        <v>2793</v>
      </c>
      <c r="F79" s="62">
        <v>44002.172784907409</v>
      </c>
      <c r="G79" s="62">
        <v>44002.172900266203</v>
      </c>
      <c r="H79" s="24">
        <v>1</v>
      </c>
      <c r="I79" s="24">
        <v>55</v>
      </c>
      <c r="J79" s="24">
        <v>1</v>
      </c>
      <c r="K79" s="24">
        <v>2</v>
      </c>
      <c r="L79" s="24">
        <v>24</v>
      </c>
      <c r="M79" s="24">
        <v>25</v>
      </c>
      <c r="N79" s="24">
        <v>500</v>
      </c>
      <c r="O79" s="90">
        <f>VLOOKUP(C79,NEW_TRAIN_TEST!$A$1:$T$980,11,0)</f>
        <v>2791</v>
      </c>
      <c r="P79" s="88">
        <f t="shared" si="2"/>
        <v>0</v>
      </c>
      <c r="Q79" s="88">
        <f>VLOOKUP(C79,NEW_TRAIN_TEST!$A$1:$T$980,14,0)</f>
        <v>0</v>
      </c>
      <c r="R79" s="125">
        <f t="shared" si="3"/>
        <v>-7.1658903618774627E-4</v>
      </c>
    </row>
    <row r="80" spans="1:18" x14ac:dyDescent="0.2">
      <c r="A80" s="88" t="s">
        <v>1699</v>
      </c>
      <c r="B80" s="74" t="s">
        <v>2580</v>
      </c>
      <c r="C80" s="24">
        <v>584</v>
      </c>
      <c r="D80" s="90">
        <v>2713</v>
      </c>
      <c r="E80" s="90">
        <v>3043.25</v>
      </c>
      <c r="F80" s="62">
        <v>44002.172911458336</v>
      </c>
      <c r="G80" s="62">
        <v>44002.17599358796</v>
      </c>
      <c r="H80" s="24">
        <v>0</v>
      </c>
      <c r="I80" s="24">
        <v>451</v>
      </c>
      <c r="J80" s="24">
        <v>50</v>
      </c>
      <c r="K80" s="24">
        <v>111</v>
      </c>
      <c r="L80" s="24">
        <v>171</v>
      </c>
      <c r="M80" s="24">
        <v>1017</v>
      </c>
      <c r="N80" s="24">
        <v>500</v>
      </c>
      <c r="O80" s="90">
        <f>VLOOKUP(C80,NEW_TRAIN_TEST!$A$1:$T$980,11,0)</f>
        <v>3762</v>
      </c>
      <c r="P80" s="88">
        <f t="shared" si="2"/>
        <v>0</v>
      </c>
      <c r="Q80" s="88">
        <f>VLOOKUP(C80,NEW_TRAIN_TEST!$A$1:$T$980,14,0)</f>
        <v>0</v>
      </c>
      <c r="R80" s="125">
        <f t="shared" si="3"/>
        <v>0.19112174375332269</v>
      </c>
    </row>
    <row r="81" spans="1:18" x14ac:dyDescent="0.2">
      <c r="A81" s="88" t="s">
        <v>1699</v>
      </c>
      <c r="B81" s="74" t="s">
        <v>2580</v>
      </c>
      <c r="C81" s="24">
        <v>239</v>
      </c>
      <c r="D81" s="90">
        <v>4651.5</v>
      </c>
      <c r="E81" s="90">
        <v>8522</v>
      </c>
      <c r="F81" s="62">
        <v>44002.175998923609</v>
      </c>
      <c r="G81" s="62">
        <v>44002.176923125</v>
      </c>
      <c r="H81" s="24">
        <v>1</v>
      </c>
      <c r="I81" s="24">
        <v>294</v>
      </c>
      <c r="J81" s="24">
        <v>53</v>
      </c>
      <c r="K81" s="24">
        <v>124</v>
      </c>
      <c r="L81" s="24">
        <v>109</v>
      </c>
      <c r="M81" s="24">
        <v>2556</v>
      </c>
      <c r="N81" s="24">
        <v>500</v>
      </c>
      <c r="O81" s="90">
        <f>VLOOKUP(C81,NEW_TRAIN_TEST!$A$1:$T$980,11,0)</f>
        <v>6597</v>
      </c>
      <c r="P81" s="88">
        <f t="shared" si="2"/>
        <v>0</v>
      </c>
      <c r="Q81" s="88">
        <f>VLOOKUP(C81,NEW_TRAIN_TEST!$A$1:$T$980,14,0)</f>
        <v>0</v>
      </c>
      <c r="R81" s="125">
        <f t="shared" si="3"/>
        <v>-0.29179930271335458</v>
      </c>
    </row>
    <row r="82" spans="1:18" x14ac:dyDescent="0.2">
      <c r="A82" s="88" t="s">
        <v>1699</v>
      </c>
      <c r="B82" s="74" t="s">
        <v>2580</v>
      </c>
      <c r="C82" s="24">
        <v>590</v>
      </c>
      <c r="D82" s="90">
        <v>2398.5</v>
      </c>
      <c r="E82" s="90">
        <v>3217</v>
      </c>
      <c r="F82" s="62">
        <v>44002.176928530091</v>
      </c>
      <c r="G82" s="62">
        <v>44002.178420821758</v>
      </c>
      <c r="H82" s="24">
        <v>0</v>
      </c>
      <c r="I82" s="24">
        <v>431</v>
      </c>
      <c r="J82" s="24">
        <v>71</v>
      </c>
      <c r="K82" s="24">
        <v>157</v>
      </c>
      <c r="L82" s="24">
        <v>205</v>
      </c>
      <c r="M82" s="24">
        <v>1270</v>
      </c>
      <c r="N82" s="24">
        <v>500</v>
      </c>
      <c r="O82" s="90">
        <f>VLOOKUP(C82,NEW_TRAIN_TEST!$A$1:$T$980,11,0)</f>
        <v>3440</v>
      </c>
      <c r="P82" s="88">
        <f t="shared" si="2"/>
        <v>0</v>
      </c>
      <c r="Q82" s="88">
        <f>VLOOKUP(C82,NEW_TRAIN_TEST!$A$1:$T$980,14,0)</f>
        <v>0</v>
      </c>
      <c r="R82" s="125">
        <f t="shared" si="3"/>
        <v>6.4825581395348844E-2</v>
      </c>
    </row>
    <row r="83" spans="1:18" x14ac:dyDescent="0.2">
      <c r="A83" s="88" t="s">
        <v>1699</v>
      </c>
      <c r="B83" s="74" t="s">
        <v>2580</v>
      </c>
      <c r="C83" s="24">
        <v>243</v>
      </c>
      <c r="D83" s="90">
        <v>2963</v>
      </c>
      <c r="E83" s="90">
        <v>5159</v>
      </c>
      <c r="F83" s="62">
        <v>44002.178422175923</v>
      </c>
      <c r="G83" s="62">
        <v>44002.178455150461</v>
      </c>
      <c r="H83" s="24">
        <v>1</v>
      </c>
      <c r="I83" s="24">
        <v>32</v>
      </c>
      <c r="J83" s="24">
        <v>6</v>
      </c>
      <c r="K83" s="24">
        <v>13</v>
      </c>
      <c r="L83" s="24">
        <v>20</v>
      </c>
      <c r="M83" s="24">
        <v>60</v>
      </c>
      <c r="N83" s="24">
        <v>500</v>
      </c>
      <c r="O83" s="90">
        <f>VLOOKUP(C83,NEW_TRAIN_TEST!$A$1:$T$980,11,0)</f>
        <v>4652</v>
      </c>
      <c r="P83" s="88">
        <f t="shared" si="2"/>
        <v>0</v>
      </c>
      <c r="Q83" s="88">
        <f>VLOOKUP(C83,NEW_TRAIN_TEST!$A$1:$T$980,14,0)</f>
        <v>0</v>
      </c>
      <c r="R83" s="125">
        <f t="shared" si="3"/>
        <v>-0.10898538263112639</v>
      </c>
    </row>
    <row r="84" spans="1:18" x14ac:dyDescent="0.2">
      <c r="A84" s="88" t="s">
        <v>1699</v>
      </c>
      <c r="B84" s="74" t="s">
        <v>2580</v>
      </c>
      <c r="C84" s="24">
        <v>783</v>
      </c>
      <c r="D84" s="90">
        <v>2738</v>
      </c>
      <c r="E84" s="90">
        <v>4587</v>
      </c>
      <c r="F84" s="62">
        <v>44002.178456319445</v>
      </c>
      <c r="G84" s="62">
        <v>44002.178484675926</v>
      </c>
      <c r="H84" s="24">
        <v>1</v>
      </c>
      <c r="I84" s="24">
        <v>18</v>
      </c>
      <c r="J84" s="24">
        <v>8</v>
      </c>
      <c r="K84" s="24">
        <v>19</v>
      </c>
      <c r="L84" s="24">
        <v>9</v>
      </c>
      <c r="M84" s="24">
        <v>85</v>
      </c>
      <c r="N84" s="24">
        <v>500</v>
      </c>
      <c r="O84" s="90">
        <f>VLOOKUP(C84,NEW_TRAIN_TEST!$A$1:$T$980,11,0)</f>
        <v>4252</v>
      </c>
      <c r="P84" s="88">
        <f t="shared" si="2"/>
        <v>0</v>
      </c>
      <c r="Q84" s="88">
        <f>VLOOKUP(C84,NEW_TRAIN_TEST!$A$1:$T$980,14,0)</f>
        <v>0</v>
      </c>
      <c r="R84" s="125">
        <f t="shared" si="3"/>
        <v>-7.8786453433678266E-2</v>
      </c>
    </row>
    <row r="85" spans="1:18" x14ac:dyDescent="0.2">
      <c r="A85" s="88" t="s">
        <v>1699</v>
      </c>
      <c r="B85" s="74" t="s">
        <v>2078</v>
      </c>
      <c r="C85" s="24">
        <v>91</v>
      </c>
      <c r="D85" s="90">
        <v>665</v>
      </c>
      <c r="E85" s="90">
        <v>674</v>
      </c>
      <c r="F85" s="62">
        <v>44001.422141145835</v>
      </c>
      <c r="G85" s="62">
        <v>44001.423639884262</v>
      </c>
      <c r="H85" s="24">
        <v>1</v>
      </c>
      <c r="I85" s="24">
        <v>116</v>
      </c>
      <c r="J85" s="24">
        <v>1</v>
      </c>
      <c r="K85" s="24">
        <v>1</v>
      </c>
      <c r="L85" s="24">
        <v>46</v>
      </c>
      <c r="M85" s="24">
        <v>5</v>
      </c>
      <c r="N85" s="24">
        <v>500</v>
      </c>
      <c r="O85" s="90">
        <f>VLOOKUP(C85,NEW_TRAIN_TEST!$A$1:$T$980,11,0)</f>
        <v>674</v>
      </c>
      <c r="P85" s="88">
        <f t="shared" si="2"/>
        <v>1</v>
      </c>
      <c r="Q85" s="88">
        <f>VLOOKUP(C85,NEW_TRAIN_TEST!$A$1:$T$980,14,0)</f>
        <v>0</v>
      </c>
      <c r="R85" s="125">
        <f t="shared" si="3"/>
        <v>0</v>
      </c>
    </row>
    <row r="86" spans="1:18" x14ac:dyDescent="0.2">
      <c r="A86" s="88" t="s">
        <v>1699</v>
      </c>
      <c r="B86" s="74" t="s">
        <v>2580</v>
      </c>
      <c r="C86" s="24">
        <v>93</v>
      </c>
      <c r="D86" s="90">
        <v>611</v>
      </c>
      <c r="E86" s="90">
        <v>638</v>
      </c>
      <c r="F86" s="62">
        <v>44001.7243284375</v>
      </c>
      <c r="G86" s="62">
        <v>44001.727784166666</v>
      </c>
      <c r="H86" s="24">
        <v>1</v>
      </c>
      <c r="I86" s="24">
        <v>191</v>
      </c>
      <c r="J86" s="24">
        <v>6</v>
      </c>
      <c r="K86" s="24">
        <v>14</v>
      </c>
      <c r="L86" s="24">
        <v>46</v>
      </c>
      <c r="M86" s="24">
        <v>132</v>
      </c>
      <c r="N86" s="24">
        <v>500</v>
      </c>
      <c r="O86" s="90">
        <f>VLOOKUP(C86,NEW_TRAIN_TEST!$A$1:$T$980,11,0)</f>
        <v>638</v>
      </c>
      <c r="P86" s="88">
        <f t="shared" si="2"/>
        <v>1</v>
      </c>
      <c r="Q86" s="88">
        <f>VLOOKUP(C86,NEW_TRAIN_TEST!$A$1:$T$980,14,0)</f>
        <v>0</v>
      </c>
      <c r="R86" s="125">
        <f t="shared" si="3"/>
        <v>0</v>
      </c>
    </row>
    <row r="87" spans="1:18" x14ac:dyDescent="0.2">
      <c r="A87" s="88" t="s">
        <v>1699</v>
      </c>
      <c r="B87" s="74" t="s">
        <v>2580</v>
      </c>
      <c r="C87" s="24">
        <v>94</v>
      </c>
      <c r="D87" s="90">
        <v>659</v>
      </c>
      <c r="E87" s="90">
        <v>688</v>
      </c>
      <c r="F87" s="62">
        <v>44001.502518715279</v>
      </c>
      <c r="G87" s="62">
        <v>44001.505327488427</v>
      </c>
      <c r="H87" s="24">
        <v>1</v>
      </c>
      <c r="I87" s="24">
        <v>192</v>
      </c>
      <c r="J87" s="24">
        <v>6</v>
      </c>
      <c r="K87" s="24">
        <v>13</v>
      </c>
      <c r="L87" s="24">
        <v>51</v>
      </c>
      <c r="M87" s="24">
        <v>5</v>
      </c>
      <c r="N87" s="24">
        <v>500</v>
      </c>
      <c r="O87" s="90">
        <f>VLOOKUP(C87,NEW_TRAIN_TEST!$A$1:$T$980,11,0)</f>
        <v>688</v>
      </c>
      <c r="P87" s="88">
        <f t="shared" si="2"/>
        <v>1</v>
      </c>
      <c r="Q87" s="88">
        <f>VLOOKUP(C87,NEW_TRAIN_TEST!$A$1:$T$980,14,0)</f>
        <v>0</v>
      </c>
      <c r="R87" s="125">
        <f t="shared" si="3"/>
        <v>0</v>
      </c>
    </row>
    <row r="88" spans="1:18" x14ac:dyDescent="0.2">
      <c r="A88" s="88" t="s">
        <v>1699</v>
      </c>
      <c r="B88" s="74" t="s">
        <v>2580</v>
      </c>
      <c r="C88" s="24">
        <v>844</v>
      </c>
      <c r="D88" s="90">
        <v>6809.5</v>
      </c>
      <c r="E88" s="90">
        <v>8608</v>
      </c>
      <c r="F88" s="62">
        <v>44001.440329687503</v>
      </c>
      <c r="G88" s="62">
        <v>44001.442153587966</v>
      </c>
      <c r="H88" s="24">
        <v>1</v>
      </c>
      <c r="I88" s="24">
        <v>196</v>
      </c>
      <c r="J88" s="24">
        <v>4</v>
      </c>
      <c r="K88" s="24">
        <v>9</v>
      </c>
      <c r="L88" s="24">
        <v>41</v>
      </c>
      <c r="M88" s="24">
        <v>3</v>
      </c>
      <c r="N88" s="24">
        <v>500</v>
      </c>
      <c r="O88" s="90">
        <f>VLOOKUP(C88,NEW_TRAIN_TEST!$A$1:$T$980,11,0)</f>
        <v>8601</v>
      </c>
      <c r="P88" s="88">
        <f t="shared" si="2"/>
        <v>0</v>
      </c>
      <c r="Q88" s="88">
        <f>VLOOKUP(C88,NEW_TRAIN_TEST!$A$1:$T$980,14,0)</f>
        <v>0</v>
      </c>
      <c r="R88" s="125">
        <f t="shared" si="3"/>
        <v>-8.1385885362167192E-4</v>
      </c>
    </row>
    <row r="89" spans="1:18" x14ac:dyDescent="0.2">
      <c r="A89" s="88" t="s">
        <v>1699</v>
      </c>
      <c r="B89" s="74" t="s">
        <v>2580</v>
      </c>
      <c r="C89" s="24">
        <v>183</v>
      </c>
      <c r="D89" s="90">
        <v>11327.5</v>
      </c>
      <c r="E89" s="90">
        <v>13435</v>
      </c>
      <c r="F89" s="62">
        <v>44001.442220081015</v>
      </c>
      <c r="G89" s="62">
        <v>44001.443901782404</v>
      </c>
      <c r="H89" s="24">
        <v>1</v>
      </c>
      <c r="I89" s="24">
        <v>330</v>
      </c>
      <c r="J89" s="24">
        <v>8</v>
      </c>
      <c r="K89" s="24">
        <v>19</v>
      </c>
      <c r="L89" s="24">
        <v>49</v>
      </c>
      <c r="M89" s="24">
        <v>6</v>
      </c>
      <c r="N89" s="24">
        <v>500</v>
      </c>
      <c r="O89" s="90">
        <f>VLOOKUP(C89,NEW_TRAIN_TEST!$A$1:$T$980,11,0)</f>
        <v>13272</v>
      </c>
      <c r="P89" s="88">
        <f t="shared" si="2"/>
        <v>0</v>
      </c>
      <c r="Q89" s="88">
        <f>VLOOKUP(C89,NEW_TRAIN_TEST!$A$1:$T$980,14,0)</f>
        <v>0</v>
      </c>
      <c r="R89" s="125">
        <f t="shared" si="3"/>
        <v>-1.2281494876431586E-2</v>
      </c>
    </row>
    <row r="90" spans="1:18" x14ac:dyDescent="0.2">
      <c r="A90" s="88" t="s">
        <v>1699</v>
      </c>
      <c r="B90" s="74" t="s">
        <v>2580</v>
      </c>
      <c r="C90" s="24">
        <v>445</v>
      </c>
      <c r="D90" s="90">
        <v>15777.5</v>
      </c>
      <c r="E90" s="90">
        <v>15844</v>
      </c>
      <c r="F90" s="62">
        <v>44001.443934699077</v>
      </c>
      <c r="G90" s="62">
        <v>44001.445991342589</v>
      </c>
      <c r="H90" s="24">
        <v>1</v>
      </c>
      <c r="I90" s="24">
        <v>142</v>
      </c>
      <c r="J90" s="24">
        <v>5</v>
      </c>
      <c r="K90" s="24">
        <v>10</v>
      </c>
      <c r="L90" s="24">
        <v>39</v>
      </c>
      <c r="M90" s="24">
        <v>210</v>
      </c>
      <c r="N90" s="24">
        <v>500</v>
      </c>
      <c r="O90" s="90">
        <f>VLOOKUP(C90,NEW_TRAIN_TEST!$A$1:$T$980,11,0)</f>
        <v>15824</v>
      </c>
      <c r="P90" s="88">
        <f t="shared" si="2"/>
        <v>0</v>
      </c>
      <c r="Q90" s="88">
        <f>VLOOKUP(C90,NEW_TRAIN_TEST!$A$1:$T$980,14,0)</f>
        <v>0</v>
      </c>
      <c r="R90" s="125">
        <f t="shared" si="3"/>
        <v>-1.2639029322548028E-3</v>
      </c>
    </row>
    <row r="91" spans="1:18" x14ac:dyDescent="0.2">
      <c r="A91" s="88" t="s">
        <v>1699</v>
      </c>
      <c r="B91" s="74" t="s">
        <v>2580</v>
      </c>
      <c r="C91" s="24">
        <v>791</v>
      </c>
      <c r="D91" s="90">
        <v>15475.5</v>
      </c>
      <c r="E91" s="90">
        <v>16158.75</v>
      </c>
      <c r="F91" s="62">
        <v>44001.446076956017</v>
      </c>
      <c r="G91" s="62">
        <v>44001.458488518518</v>
      </c>
      <c r="H91" s="24">
        <v>0</v>
      </c>
      <c r="I91" s="24">
        <v>488</v>
      </c>
      <c r="J91" s="24">
        <v>25</v>
      </c>
      <c r="K91" s="24">
        <v>51</v>
      </c>
      <c r="L91" s="24">
        <v>128</v>
      </c>
      <c r="M91" s="24">
        <v>19</v>
      </c>
      <c r="N91" s="24">
        <v>500</v>
      </c>
      <c r="O91" s="90">
        <f>VLOOKUP(C91,NEW_TRAIN_TEST!$A$1:$T$980,11,0)</f>
        <v>15883</v>
      </c>
      <c r="P91" s="88">
        <f t="shared" si="2"/>
        <v>0</v>
      </c>
      <c r="Q91" s="88">
        <f>VLOOKUP(C91,NEW_TRAIN_TEST!$A$1:$T$980,14,0)</f>
        <v>0</v>
      </c>
      <c r="R91" s="125">
        <f t="shared" si="3"/>
        <v>-1.7377069823081282E-2</v>
      </c>
    </row>
    <row r="92" spans="1:18" x14ac:dyDescent="0.2">
      <c r="A92" s="88" t="s">
        <v>1699</v>
      </c>
      <c r="B92" s="74" t="s">
        <v>2580</v>
      </c>
      <c r="C92" s="24">
        <v>346</v>
      </c>
      <c r="D92" s="90">
        <v>8299</v>
      </c>
      <c r="E92" s="90">
        <v>8892</v>
      </c>
      <c r="F92" s="62">
        <v>44001.458521168985</v>
      </c>
      <c r="G92" s="62">
        <v>44001.461591539352</v>
      </c>
      <c r="H92" s="24">
        <v>1</v>
      </c>
      <c r="I92" s="24">
        <v>157</v>
      </c>
      <c r="J92" s="24">
        <v>9</v>
      </c>
      <c r="K92" s="24">
        <v>28</v>
      </c>
      <c r="L92" s="24">
        <v>59</v>
      </c>
      <c r="M92" s="24">
        <v>824</v>
      </c>
      <c r="N92" s="24">
        <v>500</v>
      </c>
      <c r="O92" s="90">
        <f>VLOOKUP(C92,NEW_TRAIN_TEST!$A$1:$T$980,11,0)</f>
        <v>8503</v>
      </c>
      <c r="P92" s="88">
        <f t="shared" si="2"/>
        <v>0</v>
      </c>
      <c r="Q92" s="88">
        <f>VLOOKUP(C92,NEW_TRAIN_TEST!$A$1:$T$980,14,0)</f>
        <v>0</v>
      </c>
      <c r="R92" s="125">
        <f t="shared" si="3"/>
        <v>-4.574855933200047E-2</v>
      </c>
    </row>
    <row r="93" spans="1:18" x14ac:dyDescent="0.2">
      <c r="A93" s="88" t="s">
        <v>1699</v>
      </c>
      <c r="B93" s="74" t="s">
        <v>2580</v>
      </c>
      <c r="C93" s="24">
        <v>96</v>
      </c>
      <c r="D93" s="90">
        <v>604</v>
      </c>
      <c r="E93" s="90">
        <v>623</v>
      </c>
      <c r="F93" s="62">
        <v>44001.585844074078</v>
      </c>
      <c r="G93" s="62">
        <v>44001.589122777776</v>
      </c>
      <c r="H93" s="24">
        <v>1</v>
      </c>
      <c r="I93" s="24">
        <v>158</v>
      </c>
      <c r="J93" s="24">
        <v>3</v>
      </c>
      <c r="K93" s="24">
        <v>7</v>
      </c>
      <c r="L93" s="24">
        <v>49</v>
      </c>
      <c r="M93" s="24">
        <v>96</v>
      </c>
      <c r="N93" s="24">
        <v>500</v>
      </c>
      <c r="O93" s="90">
        <f>VLOOKUP(C93,NEW_TRAIN_TEST!$A$1:$T$980,11,0)</f>
        <v>623</v>
      </c>
      <c r="P93" s="88">
        <f t="shared" si="2"/>
        <v>1</v>
      </c>
      <c r="Q93" s="88">
        <f>VLOOKUP(C93,NEW_TRAIN_TEST!$A$1:$T$980,14,0)</f>
        <v>0</v>
      </c>
      <c r="R93" s="125">
        <f t="shared" si="3"/>
        <v>0</v>
      </c>
    </row>
    <row r="94" spans="1:18" x14ac:dyDescent="0.2">
      <c r="A94" s="88" t="s">
        <v>1699</v>
      </c>
      <c r="B94" s="74" t="s">
        <v>2078</v>
      </c>
      <c r="C94" s="24">
        <v>98</v>
      </c>
      <c r="D94" s="90">
        <v>533</v>
      </c>
      <c r="E94" s="90">
        <v>563</v>
      </c>
      <c r="F94" s="62">
        <v>44001.443518703702</v>
      </c>
      <c r="G94" s="62">
        <v>44001.444090277779</v>
      </c>
      <c r="H94" s="24">
        <v>1</v>
      </c>
      <c r="I94" s="24">
        <v>91</v>
      </c>
      <c r="J94" s="24">
        <v>3</v>
      </c>
      <c r="K94" s="24">
        <v>5</v>
      </c>
      <c r="L94" s="24">
        <v>20</v>
      </c>
      <c r="M94" s="24">
        <v>336</v>
      </c>
      <c r="N94" s="24">
        <v>500</v>
      </c>
      <c r="O94" s="90">
        <f>VLOOKUP(C94,NEW_TRAIN_TEST!$A$1:$T$980,11,0)</f>
        <v>563</v>
      </c>
      <c r="P94" s="88">
        <f t="shared" si="2"/>
        <v>1</v>
      </c>
      <c r="Q94" s="88">
        <f>VLOOKUP(C94,NEW_TRAIN_TEST!$A$1:$T$980,14,0)</f>
        <v>0</v>
      </c>
      <c r="R94" s="125">
        <f t="shared" si="3"/>
        <v>0</v>
      </c>
    </row>
    <row r="95" spans="1:18" x14ac:dyDescent="0.2">
      <c r="A95" s="88" t="s">
        <v>1699</v>
      </c>
      <c r="B95" s="74" t="s">
        <v>2580</v>
      </c>
      <c r="C95" s="24">
        <v>90</v>
      </c>
      <c r="D95" s="90">
        <v>640</v>
      </c>
      <c r="E95" s="90">
        <v>679</v>
      </c>
      <c r="F95" s="62">
        <v>44001.462901145831</v>
      </c>
      <c r="G95" s="62">
        <v>44001.465988761571</v>
      </c>
      <c r="H95" s="24">
        <v>1</v>
      </c>
      <c r="I95" s="24">
        <v>163</v>
      </c>
      <c r="J95" s="24">
        <v>7</v>
      </c>
      <c r="K95" s="24">
        <v>22</v>
      </c>
      <c r="L95" s="24">
        <v>44</v>
      </c>
      <c r="M95" s="24">
        <v>8</v>
      </c>
      <c r="N95" s="24">
        <v>500</v>
      </c>
      <c r="O95" s="90">
        <f>VLOOKUP(C95,NEW_TRAIN_TEST!$A$1:$T$980,11,0)</f>
        <v>664</v>
      </c>
      <c r="P95" s="88">
        <f t="shared" si="2"/>
        <v>0</v>
      </c>
      <c r="Q95" s="88">
        <f>VLOOKUP(C95,NEW_TRAIN_TEST!$A$1:$T$980,14,0)</f>
        <v>0</v>
      </c>
      <c r="R95" s="125">
        <f t="shared" si="3"/>
        <v>-2.2590361445783132E-2</v>
      </c>
    </row>
    <row r="96" spans="1:18" x14ac:dyDescent="0.2">
      <c r="A96" s="88" t="s">
        <v>1699</v>
      </c>
      <c r="B96" s="74" t="s">
        <v>2580</v>
      </c>
      <c r="C96" s="24">
        <v>285</v>
      </c>
      <c r="D96" s="90">
        <v>10748</v>
      </c>
      <c r="E96" s="90">
        <v>11396</v>
      </c>
      <c r="F96" s="62">
        <v>44001.466009317126</v>
      </c>
      <c r="G96" s="62">
        <v>44001.466849525466</v>
      </c>
      <c r="H96" s="24">
        <v>1</v>
      </c>
      <c r="I96" s="24">
        <v>81</v>
      </c>
      <c r="J96" s="24">
        <v>2</v>
      </c>
      <c r="K96" s="24">
        <v>4</v>
      </c>
      <c r="L96" s="24">
        <v>24</v>
      </c>
      <c r="M96" s="24">
        <v>224</v>
      </c>
      <c r="N96" s="24">
        <v>500</v>
      </c>
      <c r="O96" s="90">
        <f>VLOOKUP(C96,NEW_TRAIN_TEST!$A$1:$T$980,11,0)</f>
        <v>11395</v>
      </c>
      <c r="P96" s="88">
        <f t="shared" si="2"/>
        <v>0</v>
      </c>
      <c r="Q96" s="88">
        <f>VLOOKUP(C96,NEW_TRAIN_TEST!$A$1:$T$980,14,0)</f>
        <v>0</v>
      </c>
      <c r="R96" s="125">
        <f t="shared" si="3"/>
        <v>-8.775778850372971E-5</v>
      </c>
    </row>
    <row r="97" spans="1:18" x14ac:dyDescent="0.2">
      <c r="A97" s="88" t="s">
        <v>1699</v>
      </c>
      <c r="B97" s="74" t="s">
        <v>2580</v>
      </c>
      <c r="C97" s="24">
        <v>148</v>
      </c>
      <c r="D97" s="90">
        <v>6939.5</v>
      </c>
      <c r="E97" s="90">
        <v>7297</v>
      </c>
      <c r="F97" s="62">
        <v>44001.466914814817</v>
      </c>
      <c r="G97" s="62">
        <v>44001.471094733795</v>
      </c>
      <c r="H97" s="24">
        <v>1</v>
      </c>
      <c r="I97" s="24">
        <v>195</v>
      </c>
      <c r="J97" s="24">
        <v>6</v>
      </c>
      <c r="K97" s="24">
        <v>16</v>
      </c>
      <c r="L97" s="24">
        <v>49</v>
      </c>
      <c r="M97" s="24">
        <v>375</v>
      </c>
      <c r="N97" s="24">
        <v>500</v>
      </c>
      <c r="O97" s="90">
        <f>VLOOKUP(C97,NEW_TRAIN_TEST!$A$1:$T$980,11,0)</f>
        <v>7268</v>
      </c>
      <c r="P97" s="88">
        <f t="shared" si="2"/>
        <v>0</v>
      </c>
      <c r="Q97" s="88">
        <f>VLOOKUP(C97,NEW_TRAIN_TEST!$A$1:$T$980,14,0)</f>
        <v>0</v>
      </c>
      <c r="R97" s="125">
        <f t="shared" si="3"/>
        <v>-3.9900935608145295E-3</v>
      </c>
    </row>
    <row r="98" spans="1:18" x14ac:dyDescent="0.2">
      <c r="A98" s="88" t="s">
        <v>1699</v>
      </c>
      <c r="B98" s="74" t="s">
        <v>2580</v>
      </c>
      <c r="C98" s="24">
        <v>136</v>
      </c>
      <c r="D98" s="90">
        <v>5136.5</v>
      </c>
      <c r="E98" s="90">
        <v>5428</v>
      </c>
      <c r="F98" s="62">
        <v>44001.471143182869</v>
      </c>
      <c r="G98" s="62">
        <v>44001.472816030095</v>
      </c>
      <c r="H98" s="24">
        <v>1</v>
      </c>
      <c r="I98" s="24">
        <v>193</v>
      </c>
      <c r="J98" s="24">
        <v>7</v>
      </c>
      <c r="K98" s="24">
        <v>16</v>
      </c>
      <c r="L98" s="24">
        <v>44</v>
      </c>
      <c r="M98" s="24">
        <v>194</v>
      </c>
      <c r="N98" s="24">
        <v>500</v>
      </c>
      <c r="O98" s="90">
        <f>VLOOKUP(C98,NEW_TRAIN_TEST!$A$1:$T$980,11,0)</f>
        <v>5369</v>
      </c>
      <c r="P98" s="88">
        <f t="shared" si="2"/>
        <v>0</v>
      </c>
      <c r="Q98" s="88">
        <f>VLOOKUP(C98,NEW_TRAIN_TEST!$A$1:$T$980,14,0)</f>
        <v>0</v>
      </c>
      <c r="R98" s="125">
        <f t="shared" si="3"/>
        <v>-1.098901098901099E-2</v>
      </c>
    </row>
    <row r="99" spans="1:18" x14ac:dyDescent="0.2">
      <c r="A99" s="88" t="s">
        <v>1699</v>
      </c>
      <c r="B99" s="74" t="s">
        <v>2580</v>
      </c>
      <c r="C99" s="24">
        <v>142</v>
      </c>
      <c r="D99" s="90">
        <v>3610</v>
      </c>
      <c r="E99" s="90">
        <v>4330</v>
      </c>
      <c r="F99" s="62">
        <v>44001.547931562498</v>
      </c>
      <c r="G99" s="62">
        <v>44001.548351724537</v>
      </c>
      <c r="H99" s="24">
        <v>1</v>
      </c>
      <c r="I99" s="24">
        <v>104</v>
      </c>
      <c r="J99" s="24">
        <v>3</v>
      </c>
      <c r="K99" s="24">
        <v>6</v>
      </c>
      <c r="L99" s="24">
        <v>28</v>
      </c>
      <c r="M99" s="24">
        <v>302</v>
      </c>
      <c r="N99" s="24">
        <v>500</v>
      </c>
      <c r="O99" s="90">
        <f>VLOOKUP(C99,NEW_TRAIN_TEST!$A$1:$T$980,11,0)</f>
        <v>4330</v>
      </c>
      <c r="P99" s="88">
        <f t="shared" si="2"/>
        <v>1</v>
      </c>
      <c r="Q99" s="88">
        <f>VLOOKUP(C99,NEW_TRAIN_TEST!$A$1:$T$980,14,0)</f>
        <v>0</v>
      </c>
      <c r="R99" s="125">
        <f t="shared" si="3"/>
        <v>0</v>
      </c>
    </row>
    <row r="100" spans="1:18" x14ac:dyDescent="0.2">
      <c r="A100" s="88" t="s">
        <v>1699</v>
      </c>
      <c r="B100" s="74" t="s">
        <v>2580</v>
      </c>
      <c r="C100" s="24">
        <v>841</v>
      </c>
      <c r="D100" s="90">
        <v>6130</v>
      </c>
      <c r="E100" s="90">
        <v>8082</v>
      </c>
      <c r="F100" s="62">
        <v>44001.474652881945</v>
      </c>
      <c r="G100" s="62">
        <v>44001.475558206017</v>
      </c>
      <c r="H100" s="24">
        <v>1</v>
      </c>
      <c r="I100" s="24">
        <v>142</v>
      </c>
      <c r="J100" s="24">
        <v>4</v>
      </c>
      <c r="K100" s="24">
        <v>11</v>
      </c>
      <c r="L100" s="24">
        <v>34</v>
      </c>
      <c r="M100" s="24">
        <v>2</v>
      </c>
      <c r="N100" s="24">
        <v>500</v>
      </c>
      <c r="O100" s="90">
        <f>VLOOKUP(C100,NEW_TRAIN_TEST!$A$1:$T$980,11,0)</f>
        <v>8075</v>
      </c>
      <c r="P100" s="88">
        <f t="shared" si="2"/>
        <v>0</v>
      </c>
      <c r="Q100" s="88">
        <f>VLOOKUP(C100,NEW_TRAIN_TEST!$A$1:$T$980,14,0)</f>
        <v>0</v>
      </c>
      <c r="R100" s="125">
        <f t="shared" si="3"/>
        <v>-8.6687306501547986E-4</v>
      </c>
    </row>
    <row r="101" spans="1:18" x14ac:dyDescent="0.2">
      <c r="A101" s="88" t="s">
        <v>1699</v>
      </c>
      <c r="B101" s="74" t="s">
        <v>2580</v>
      </c>
      <c r="C101" s="24">
        <v>41</v>
      </c>
      <c r="D101" s="90">
        <v>7302</v>
      </c>
      <c r="E101" s="90">
        <v>8067</v>
      </c>
      <c r="F101" s="62">
        <v>44001.475615115742</v>
      </c>
      <c r="G101" s="62">
        <v>44001.483314699071</v>
      </c>
      <c r="H101" s="24">
        <v>1</v>
      </c>
      <c r="I101" s="24">
        <v>354</v>
      </c>
      <c r="J101" s="24">
        <v>21</v>
      </c>
      <c r="K101" s="24">
        <v>46</v>
      </c>
      <c r="L101" s="24">
        <v>90</v>
      </c>
      <c r="M101" s="24">
        <v>1352</v>
      </c>
      <c r="N101" s="24">
        <v>500</v>
      </c>
      <c r="O101" s="90">
        <f>VLOOKUP(C101,NEW_TRAIN_TEST!$A$1:$T$980,11,0)</f>
        <v>7877</v>
      </c>
      <c r="P101" s="88">
        <f t="shared" si="2"/>
        <v>0</v>
      </c>
      <c r="Q101" s="88">
        <f>VLOOKUP(C101,NEW_TRAIN_TEST!$A$1:$T$980,14,0)</f>
        <v>0</v>
      </c>
      <c r="R101" s="125">
        <f t="shared" si="3"/>
        <v>-2.4120858194744191E-2</v>
      </c>
    </row>
    <row r="102" spans="1:18" x14ac:dyDescent="0.2">
      <c r="A102" s="88" t="s">
        <v>1699</v>
      </c>
      <c r="B102" s="74" t="s">
        <v>2580</v>
      </c>
      <c r="C102" s="24">
        <v>438</v>
      </c>
      <c r="D102" s="90">
        <v>16362</v>
      </c>
      <c r="E102" s="90">
        <v>16577</v>
      </c>
      <c r="F102" s="62">
        <v>44001.483351736111</v>
      </c>
      <c r="G102" s="62">
        <v>44001.494153587963</v>
      </c>
      <c r="H102" s="24">
        <v>0</v>
      </c>
      <c r="I102" s="24">
        <v>462</v>
      </c>
      <c r="J102" s="24">
        <v>40</v>
      </c>
      <c r="K102" s="24">
        <v>159</v>
      </c>
      <c r="L102" s="24">
        <v>25</v>
      </c>
      <c r="M102" s="24">
        <v>11732</v>
      </c>
      <c r="N102" s="24">
        <v>500</v>
      </c>
      <c r="O102" s="90">
        <f>VLOOKUP(C102,NEW_TRAIN_TEST!$A$1:$T$980,11,0)</f>
        <v>16434</v>
      </c>
      <c r="P102" s="88">
        <f t="shared" si="2"/>
        <v>0</v>
      </c>
      <c r="Q102" s="88">
        <f>VLOOKUP(C102,NEW_TRAIN_TEST!$A$1:$T$980,14,0)</f>
        <v>0</v>
      </c>
      <c r="R102" s="125">
        <f t="shared" si="3"/>
        <v>-8.7014725568942443E-3</v>
      </c>
    </row>
    <row r="103" spans="1:18" x14ac:dyDescent="0.2">
      <c r="A103" s="88" t="s">
        <v>1699</v>
      </c>
      <c r="B103" s="74" t="s">
        <v>2078</v>
      </c>
      <c r="C103" s="24">
        <v>183</v>
      </c>
      <c r="D103" s="90">
        <v>11327.5</v>
      </c>
      <c r="E103" s="90">
        <v>13272</v>
      </c>
      <c r="F103" s="62">
        <v>44001.471224143519</v>
      </c>
      <c r="G103" s="62">
        <v>44001.472958680555</v>
      </c>
      <c r="H103" s="24">
        <v>1</v>
      </c>
      <c r="I103" s="24">
        <v>134</v>
      </c>
      <c r="J103" s="24">
        <v>4</v>
      </c>
      <c r="K103" s="24">
        <v>8</v>
      </c>
      <c r="L103" s="24">
        <v>29</v>
      </c>
      <c r="M103" s="24">
        <v>263</v>
      </c>
      <c r="N103" s="24">
        <v>500</v>
      </c>
      <c r="O103" s="90">
        <f>VLOOKUP(C103,NEW_TRAIN_TEST!$A$1:$T$980,11,0)</f>
        <v>13272</v>
      </c>
      <c r="P103" s="88">
        <f t="shared" si="2"/>
        <v>1</v>
      </c>
      <c r="Q103" s="88">
        <f>VLOOKUP(C103,NEW_TRAIN_TEST!$A$1:$T$980,14,0)</f>
        <v>0</v>
      </c>
      <c r="R103" s="125">
        <f t="shared" si="3"/>
        <v>0</v>
      </c>
    </row>
    <row r="104" spans="1:18" x14ac:dyDescent="0.2">
      <c r="A104" s="88" t="s">
        <v>1699</v>
      </c>
      <c r="B104" s="74" t="s">
        <v>2580</v>
      </c>
      <c r="C104" s="24">
        <v>883</v>
      </c>
      <c r="D104" s="90">
        <v>13009</v>
      </c>
      <c r="E104" s="90">
        <v>14866.5</v>
      </c>
      <c r="F104" s="62">
        <v>44001.494444930555</v>
      </c>
      <c r="G104" s="62">
        <v>44001.501477152779</v>
      </c>
      <c r="H104" s="24">
        <v>0</v>
      </c>
      <c r="I104" s="24">
        <v>476</v>
      </c>
      <c r="J104" s="24">
        <v>27</v>
      </c>
      <c r="K104" s="24">
        <v>76</v>
      </c>
      <c r="L104" s="24">
        <v>118</v>
      </c>
      <c r="M104" s="24">
        <v>240</v>
      </c>
      <c r="N104" s="24">
        <v>500</v>
      </c>
      <c r="O104" s="90">
        <f>VLOOKUP(C104,NEW_TRAIN_TEST!$A$1:$T$980,11,0)</f>
        <v>14186</v>
      </c>
      <c r="P104" s="88">
        <f t="shared" si="2"/>
        <v>0</v>
      </c>
      <c r="Q104" s="88">
        <f>VLOOKUP(C104,NEW_TRAIN_TEST!$A$1:$T$980,14,0)</f>
        <v>0</v>
      </c>
      <c r="R104" s="125">
        <f t="shared" si="3"/>
        <v>-4.8005075426476806E-2</v>
      </c>
    </row>
    <row r="105" spans="1:18" x14ac:dyDescent="0.2">
      <c r="A105" s="88" t="s">
        <v>1699</v>
      </c>
      <c r="B105" s="74" t="s">
        <v>2580</v>
      </c>
      <c r="C105" s="24">
        <v>42</v>
      </c>
      <c r="D105" s="90">
        <v>6945</v>
      </c>
      <c r="E105" s="90">
        <v>7409</v>
      </c>
      <c r="F105" s="62">
        <v>44001.501514421296</v>
      </c>
      <c r="G105" s="62">
        <v>44001.502323310182</v>
      </c>
      <c r="H105" s="24">
        <v>1</v>
      </c>
      <c r="I105" s="24">
        <v>124</v>
      </c>
      <c r="J105" s="24">
        <v>3</v>
      </c>
      <c r="K105" s="24">
        <v>9</v>
      </c>
      <c r="L105" s="24">
        <v>32</v>
      </c>
      <c r="M105" s="24">
        <v>127</v>
      </c>
      <c r="N105" s="24">
        <v>500</v>
      </c>
      <c r="O105" s="90">
        <f>VLOOKUP(C105,NEW_TRAIN_TEST!$A$1:$T$980,11,0)</f>
        <v>7337</v>
      </c>
      <c r="P105" s="88">
        <f t="shared" si="2"/>
        <v>0</v>
      </c>
      <c r="Q105" s="88">
        <f>VLOOKUP(C105,NEW_TRAIN_TEST!$A$1:$T$980,14,0)</f>
        <v>0</v>
      </c>
      <c r="R105" s="125">
        <f t="shared" si="3"/>
        <v>-9.8132751805915224E-3</v>
      </c>
    </row>
    <row r="106" spans="1:18" x14ac:dyDescent="0.2">
      <c r="A106" s="88" t="s">
        <v>1699</v>
      </c>
      <c r="B106" s="74" t="s">
        <v>2580</v>
      </c>
      <c r="C106" s="24">
        <v>442</v>
      </c>
      <c r="D106" s="90">
        <v>10557.5</v>
      </c>
      <c r="E106" s="90">
        <v>10677</v>
      </c>
      <c r="F106" s="62">
        <v>44001.502329502313</v>
      </c>
      <c r="G106" s="62">
        <v>44001.502450057873</v>
      </c>
      <c r="H106" s="24">
        <v>1</v>
      </c>
      <c r="I106" s="24">
        <v>69</v>
      </c>
      <c r="J106" s="24">
        <v>2</v>
      </c>
      <c r="K106" s="24">
        <v>6</v>
      </c>
      <c r="L106" s="24">
        <v>25</v>
      </c>
      <c r="M106" s="24">
        <v>114</v>
      </c>
      <c r="N106" s="24">
        <v>500</v>
      </c>
      <c r="O106" s="90">
        <f>VLOOKUP(C106,NEW_TRAIN_TEST!$A$1:$T$980,11,0)</f>
        <v>10645</v>
      </c>
      <c r="P106" s="88">
        <f t="shared" si="2"/>
        <v>0</v>
      </c>
      <c r="Q106" s="88">
        <f>VLOOKUP(C106,NEW_TRAIN_TEST!$A$1:$T$980,14,0)</f>
        <v>0</v>
      </c>
      <c r="R106" s="125">
        <f t="shared" si="3"/>
        <v>-3.0061061531235322E-3</v>
      </c>
    </row>
    <row r="107" spans="1:18" x14ac:dyDescent="0.2">
      <c r="A107" s="88" t="s">
        <v>1699</v>
      </c>
      <c r="B107" s="74" t="s">
        <v>2078</v>
      </c>
      <c r="C107" s="24">
        <v>195</v>
      </c>
      <c r="D107" s="90">
        <v>6526.5</v>
      </c>
      <c r="E107" s="90">
        <v>7974</v>
      </c>
      <c r="F107" s="62">
        <v>44001.473739212961</v>
      </c>
      <c r="G107" s="62">
        <v>44001.473763657406</v>
      </c>
      <c r="H107" s="24">
        <v>1</v>
      </c>
      <c r="I107" s="24">
        <v>43</v>
      </c>
      <c r="J107" s="24">
        <v>1</v>
      </c>
      <c r="K107" s="24">
        <v>3</v>
      </c>
      <c r="L107" s="24">
        <v>10</v>
      </c>
      <c r="M107" s="24">
        <v>35</v>
      </c>
      <c r="N107" s="24">
        <v>500</v>
      </c>
      <c r="O107" s="90">
        <f>VLOOKUP(C107,NEW_TRAIN_TEST!$A$1:$T$980,11,0)</f>
        <v>7974</v>
      </c>
      <c r="P107" s="88">
        <f t="shared" si="2"/>
        <v>1</v>
      </c>
      <c r="Q107" s="88">
        <f>VLOOKUP(C107,NEW_TRAIN_TEST!$A$1:$T$980,14,0)</f>
        <v>0</v>
      </c>
      <c r="R107" s="125">
        <f t="shared" si="3"/>
        <v>0</v>
      </c>
    </row>
    <row r="108" spans="1:18" x14ac:dyDescent="0.2">
      <c r="A108" s="88" t="s">
        <v>1699</v>
      </c>
      <c r="B108" s="74" t="s">
        <v>2580</v>
      </c>
      <c r="C108" s="24">
        <v>44</v>
      </c>
      <c r="D108" s="90">
        <v>7543.5</v>
      </c>
      <c r="E108" s="90">
        <v>8278</v>
      </c>
      <c r="F108" s="62">
        <v>44001.505402673611</v>
      </c>
      <c r="G108" s="62">
        <v>44001.510197881944</v>
      </c>
      <c r="H108" s="24">
        <v>1</v>
      </c>
      <c r="I108" s="24">
        <v>241</v>
      </c>
      <c r="J108" s="24">
        <v>8</v>
      </c>
      <c r="K108" s="24">
        <v>16</v>
      </c>
      <c r="L108" s="24">
        <v>53</v>
      </c>
      <c r="M108" s="24">
        <v>9</v>
      </c>
      <c r="N108" s="24">
        <v>500</v>
      </c>
      <c r="O108" s="90">
        <f>VLOOKUP(C108,NEW_TRAIN_TEST!$A$1:$T$980,11,0)</f>
        <v>8246</v>
      </c>
      <c r="P108" s="88">
        <f t="shared" si="2"/>
        <v>0</v>
      </c>
      <c r="Q108" s="88">
        <f>VLOOKUP(C108,NEW_TRAIN_TEST!$A$1:$T$980,14,0)</f>
        <v>0</v>
      </c>
      <c r="R108" s="125">
        <f t="shared" si="3"/>
        <v>-3.8806694154741692E-3</v>
      </c>
    </row>
    <row r="109" spans="1:18" x14ac:dyDescent="0.2">
      <c r="A109" s="88" t="s">
        <v>1699</v>
      </c>
      <c r="B109" s="74" t="s">
        <v>2580</v>
      </c>
      <c r="C109" s="24">
        <v>397</v>
      </c>
      <c r="D109" s="90">
        <v>12890.5</v>
      </c>
      <c r="E109" s="90">
        <v>13757</v>
      </c>
      <c r="F109" s="62">
        <v>44001.527388402777</v>
      </c>
      <c r="G109" s="62">
        <v>44001.545875798613</v>
      </c>
      <c r="H109" s="24">
        <v>1</v>
      </c>
      <c r="I109" s="24">
        <v>241</v>
      </c>
      <c r="J109" s="24">
        <v>15</v>
      </c>
      <c r="K109" s="24">
        <v>37</v>
      </c>
      <c r="L109" s="24">
        <v>63</v>
      </c>
      <c r="M109" s="24">
        <v>1567</v>
      </c>
      <c r="N109" s="24">
        <v>500</v>
      </c>
      <c r="O109" s="90">
        <f>VLOOKUP(C109,NEW_TRAIN_TEST!$A$1:$T$980,11,0)</f>
        <v>13441</v>
      </c>
      <c r="P109" s="88">
        <f t="shared" si="2"/>
        <v>0</v>
      </c>
      <c r="Q109" s="88">
        <f>VLOOKUP(C109,NEW_TRAIN_TEST!$A$1:$T$980,14,0)</f>
        <v>0</v>
      </c>
      <c r="R109" s="125">
        <f t="shared" si="3"/>
        <v>-2.3510155494382859E-2</v>
      </c>
    </row>
    <row r="110" spans="1:18" x14ac:dyDescent="0.2">
      <c r="A110" s="88" t="s">
        <v>1699</v>
      </c>
      <c r="B110" s="74" t="s">
        <v>2580</v>
      </c>
      <c r="C110" s="24">
        <v>43</v>
      </c>
      <c r="D110" s="90">
        <v>7175.5</v>
      </c>
      <c r="E110" s="90">
        <v>7317</v>
      </c>
      <c r="F110" s="62">
        <v>44001.545914965274</v>
      </c>
      <c r="G110" s="62">
        <v>44001.547918715281</v>
      </c>
      <c r="H110" s="24">
        <v>1</v>
      </c>
      <c r="I110" s="24">
        <v>122</v>
      </c>
      <c r="J110" s="24">
        <v>3</v>
      </c>
      <c r="K110" s="24">
        <v>6</v>
      </c>
      <c r="L110" s="24">
        <v>39</v>
      </c>
      <c r="M110" s="24">
        <v>212</v>
      </c>
      <c r="N110" s="24">
        <v>500</v>
      </c>
      <c r="O110" s="90">
        <f>VLOOKUP(C110,NEW_TRAIN_TEST!$A$1:$T$980,11,0)</f>
        <v>7303</v>
      </c>
      <c r="P110" s="88">
        <f t="shared" si="2"/>
        <v>0</v>
      </c>
      <c r="Q110" s="88">
        <f>VLOOKUP(C110,NEW_TRAIN_TEST!$A$1:$T$980,14,0)</f>
        <v>0</v>
      </c>
      <c r="R110" s="125">
        <f t="shared" si="3"/>
        <v>-1.9170204025742846E-3</v>
      </c>
    </row>
    <row r="111" spans="1:18" x14ac:dyDescent="0.2">
      <c r="A111" s="88" t="s">
        <v>1699</v>
      </c>
      <c r="B111" s="74" t="s">
        <v>2078</v>
      </c>
      <c r="C111" s="24">
        <v>287</v>
      </c>
      <c r="D111" s="90">
        <v>8318</v>
      </c>
      <c r="E111" s="90">
        <v>8994</v>
      </c>
      <c r="F111" s="62">
        <v>44001.529406875001</v>
      </c>
      <c r="G111" s="62">
        <v>44001.529432083335</v>
      </c>
      <c r="H111" s="24">
        <v>1</v>
      </c>
      <c r="I111" s="24">
        <v>31</v>
      </c>
      <c r="J111" s="24">
        <v>3</v>
      </c>
      <c r="K111" s="24">
        <v>9</v>
      </c>
      <c r="L111" s="24">
        <v>10</v>
      </c>
      <c r="M111" s="24">
        <v>59</v>
      </c>
      <c r="N111" s="24">
        <v>500</v>
      </c>
      <c r="O111" s="90">
        <f>VLOOKUP(C111,NEW_TRAIN_TEST!$A$1:$T$980,11,0)</f>
        <v>8994</v>
      </c>
      <c r="P111" s="88">
        <f t="shared" si="2"/>
        <v>1</v>
      </c>
      <c r="Q111" s="88">
        <f>VLOOKUP(C111,NEW_TRAIN_TEST!$A$1:$T$980,14,0)</f>
        <v>0</v>
      </c>
      <c r="R111" s="125">
        <f t="shared" si="3"/>
        <v>0</v>
      </c>
    </row>
    <row r="112" spans="1:18" x14ac:dyDescent="0.2">
      <c r="A112" s="88" t="s">
        <v>1699</v>
      </c>
      <c r="B112" s="74" t="s">
        <v>2580</v>
      </c>
      <c r="C112" s="24">
        <v>287</v>
      </c>
      <c r="D112" s="90">
        <v>8318</v>
      </c>
      <c r="E112" s="90">
        <v>9017</v>
      </c>
      <c r="F112" s="62">
        <v>44001.548354942126</v>
      </c>
      <c r="G112" s="62">
        <v>44001.548377164348</v>
      </c>
      <c r="H112" s="24">
        <v>1</v>
      </c>
      <c r="I112" s="24">
        <v>28</v>
      </c>
      <c r="J112" s="24">
        <v>3</v>
      </c>
      <c r="K112" s="24">
        <v>8</v>
      </c>
      <c r="L112" s="24">
        <v>6</v>
      </c>
      <c r="M112" s="24">
        <v>62</v>
      </c>
      <c r="N112" s="24">
        <v>500</v>
      </c>
      <c r="O112" s="90">
        <f>VLOOKUP(C112,NEW_TRAIN_TEST!$A$1:$T$980,11,0)</f>
        <v>8994</v>
      </c>
      <c r="P112" s="88">
        <f t="shared" si="2"/>
        <v>0</v>
      </c>
      <c r="Q112" s="88">
        <f>VLOOKUP(C112,NEW_TRAIN_TEST!$A$1:$T$980,14,0)</f>
        <v>0</v>
      </c>
      <c r="R112" s="125">
        <f t="shared" si="3"/>
        <v>-2.5572603958194354E-3</v>
      </c>
    </row>
    <row r="113" spans="1:18" x14ac:dyDescent="0.2">
      <c r="A113" s="88" t="s">
        <v>1699</v>
      </c>
      <c r="B113" s="74" t="s">
        <v>2580</v>
      </c>
      <c r="C113" s="24">
        <v>788</v>
      </c>
      <c r="D113" s="90">
        <v>5671.5</v>
      </c>
      <c r="E113" s="90">
        <v>8201.17</v>
      </c>
      <c r="F113" s="62">
        <v>44001.548407986113</v>
      </c>
      <c r="G113" s="62">
        <v>44001.553819652778</v>
      </c>
      <c r="H113" s="24">
        <v>0</v>
      </c>
      <c r="I113" s="24">
        <v>487</v>
      </c>
      <c r="J113" s="24">
        <v>26</v>
      </c>
      <c r="K113" s="24">
        <v>74</v>
      </c>
      <c r="L113" s="24">
        <v>100</v>
      </c>
      <c r="M113" s="24">
        <v>1836</v>
      </c>
      <c r="N113" s="24">
        <v>500</v>
      </c>
      <c r="O113" s="90">
        <f>VLOOKUP(C113,NEW_TRAIN_TEST!$A$1:$T$980,11,0)</f>
        <v>7719</v>
      </c>
      <c r="P113" s="88">
        <f t="shared" si="2"/>
        <v>0</v>
      </c>
      <c r="Q113" s="88">
        <f>VLOOKUP(C113,NEW_TRAIN_TEST!$A$1:$T$980,14,0)</f>
        <v>0</v>
      </c>
      <c r="R113" s="125">
        <f t="shared" si="3"/>
        <v>-6.2443321673791942E-2</v>
      </c>
    </row>
    <row r="114" spans="1:18" x14ac:dyDescent="0.2">
      <c r="A114" s="88" t="s">
        <v>1699</v>
      </c>
      <c r="B114" s="74" t="s">
        <v>2580</v>
      </c>
      <c r="C114" s="24">
        <v>98</v>
      </c>
      <c r="D114" s="90">
        <v>533</v>
      </c>
      <c r="E114" s="90">
        <v>569</v>
      </c>
      <c r="F114" s="62">
        <v>44001.553870729163</v>
      </c>
      <c r="G114" s="62">
        <v>44001.55546880787</v>
      </c>
      <c r="H114" s="24">
        <v>1</v>
      </c>
      <c r="I114" s="24">
        <v>136</v>
      </c>
      <c r="J114" s="24">
        <v>7</v>
      </c>
      <c r="K114" s="24">
        <v>16</v>
      </c>
      <c r="L114" s="24">
        <v>37</v>
      </c>
      <c r="M114" s="24">
        <v>147</v>
      </c>
      <c r="N114" s="24">
        <v>500</v>
      </c>
      <c r="O114" s="90">
        <f>VLOOKUP(C114,NEW_TRAIN_TEST!$A$1:$T$980,11,0)</f>
        <v>563</v>
      </c>
      <c r="P114" s="88">
        <f t="shared" si="2"/>
        <v>0</v>
      </c>
      <c r="Q114" s="88">
        <f>VLOOKUP(C114,NEW_TRAIN_TEST!$A$1:$T$980,14,0)</f>
        <v>0</v>
      </c>
      <c r="R114" s="125">
        <f t="shared" si="3"/>
        <v>-1.0657193605683837E-2</v>
      </c>
    </row>
    <row r="115" spans="1:18" x14ac:dyDescent="0.2">
      <c r="A115" s="88" t="s">
        <v>1699</v>
      </c>
      <c r="B115" s="74" t="s">
        <v>2580</v>
      </c>
      <c r="C115" s="24">
        <v>46</v>
      </c>
      <c r="D115" s="90">
        <v>6890</v>
      </c>
      <c r="E115" s="90">
        <v>7692</v>
      </c>
      <c r="F115" s="62">
        <v>44001.555518715279</v>
      </c>
      <c r="G115" s="62">
        <v>44001.559393703705</v>
      </c>
      <c r="H115" s="24">
        <v>1</v>
      </c>
      <c r="I115" s="24">
        <v>231</v>
      </c>
      <c r="J115" s="24">
        <v>10</v>
      </c>
      <c r="K115" s="24">
        <v>23</v>
      </c>
      <c r="L115" s="24">
        <v>67</v>
      </c>
      <c r="M115" s="24">
        <v>224</v>
      </c>
      <c r="N115" s="24">
        <v>500</v>
      </c>
      <c r="O115" s="90">
        <f>VLOOKUP(C115,NEW_TRAIN_TEST!$A$1:$T$980,11,0)</f>
        <v>7532</v>
      </c>
      <c r="P115" s="88">
        <f t="shared" si="2"/>
        <v>0</v>
      </c>
      <c r="Q115" s="88">
        <f>VLOOKUP(C115,NEW_TRAIN_TEST!$A$1:$T$980,14,0)</f>
        <v>0</v>
      </c>
      <c r="R115" s="125">
        <f t="shared" si="3"/>
        <v>-2.1242697822623474E-2</v>
      </c>
    </row>
    <row r="116" spans="1:18" x14ac:dyDescent="0.2">
      <c r="A116" s="88" t="s">
        <v>1699</v>
      </c>
      <c r="B116" s="74" t="s">
        <v>2580</v>
      </c>
      <c r="C116" s="24">
        <v>780</v>
      </c>
      <c r="D116" s="90">
        <v>8081</v>
      </c>
      <c r="E116" s="90">
        <v>8714</v>
      </c>
      <c r="F116" s="62">
        <v>44001.559423043982</v>
      </c>
      <c r="G116" s="62">
        <v>44001.56097283565</v>
      </c>
      <c r="H116" s="24">
        <v>1</v>
      </c>
      <c r="I116" s="24">
        <v>125</v>
      </c>
      <c r="J116" s="24">
        <v>4</v>
      </c>
      <c r="K116" s="24">
        <v>9</v>
      </c>
      <c r="L116" s="24">
        <v>39</v>
      </c>
      <c r="M116" s="24">
        <v>118</v>
      </c>
      <c r="N116" s="24">
        <v>500</v>
      </c>
      <c r="O116" s="90">
        <f>VLOOKUP(C116,NEW_TRAIN_TEST!$A$1:$T$980,11,0)</f>
        <v>8692</v>
      </c>
      <c r="P116" s="88">
        <f t="shared" si="2"/>
        <v>0</v>
      </c>
      <c r="Q116" s="88">
        <f>VLOOKUP(C116,NEW_TRAIN_TEST!$A$1:$T$980,14,0)</f>
        <v>0</v>
      </c>
      <c r="R116" s="125">
        <f t="shared" si="3"/>
        <v>-2.5310630464795212E-3</v>
      </c>
    </row>
    <row r="117" spans="1:18" x14ac:dyDescent="0.2">
      <c r="A117" s="88" t="s">
        <v>1699</v>
      </c>
      <c r="B117" s="74" t="s">
        <v>2580</v>
      </c>
      <c r="C117" s="24">
        <v>87</v>
      </c>
      <c r="D117" s="90">
        <v>520.5</v>
      </c>
      <c r="E117" s="90">
        <v>550</v>
      </c>
      <c r="F117" s="62">
        <v>44001.561007696757</v>
      </c>
      <c r="G117" s="62">
        <v>44001.562350717591</v>
      </c>
      <c r="H117" s="24">
        <v>1</v>
      </c>
      <c r="I117" s="24">
        <v>118</v>
      </c>
      <c r="J117" s="24">
        <v>4</v>
      </c>
      <c r="K117" s="24">
        <v>11</v>
      </c>
      <c r="L117" s="24">
        <v>29</v>
      </c>
      <c r="M117" s="24">
        <v>98</v>
      </c>
      <c r="N117" s="24">
        <v>500</v>
      </c>
      <c r="O117" s="90">
        <f>VLOOKUP(C117,NEW_TRAIN_TEST!$A$1:$T$980,11,0)</f>
        <v>548</v>
      </c>
      <c r="P117" s="88">
        <f t="shared" si="2"/>
        <v>0</v>
      </c>
      <c r="Q117" s="88">
        <f>VLOOKUP(C117,NEW_TRAIN_TEST!$A$1:$T$980,14,0)</f>
        <v>0</v>
      </c>
      <c r="R117" s="125">
        <f t="shared" si="3"/>
        <v>-3.6496350364963502E-3</v>
      </c>
    </row>
    <row r="118" spans="1:18" x14ac:dyDescent="0.2">
      <c r="A118" s="88" t="s">
        <v>1699</v>
      </c>
      <c r="B118" s="74" t="s">
        <v>2078</v>
      </c>
      <c r="C118" s="24">
        <v>336</v>
      </c>
      <c r="D118" s="90">
        <v>8321</v>
      </c>
      <c r="E118" s="90">
        <v>8915</v>
      </c>
      <c r="F118" s="62">
        <v>44001.546395567129</v>
      </c>
      <c r="G118" s="62">
        <v>44001.546795960647</v>
      </c>
      <c r="H118" s="24">
        <v>1</v>
      </c>
      <c r="I118" s="24">
        <v>55</v>
      </c>
      <c r="J118" s="24">
        <v>1</v>
      </c>
      <c r="K118" s="24">
        <v>3</v>
      </c>
      <c r="L118" s="24">
        <v>17</v>
      </c>
      <c r="M118" s="24">
        <v>52</v>
      </c>
      <c r="N118" s="24">
        <v>500</v>
      </c>
      <c r="O118" s="90">
        <f>VLOOKUP(C118,NEW_TRAIN_TEST!$A$1:$T$980,11,0)</f>
        <v>8915</v>
      </c>
      <c r="P118" s="88">
        <f t="shared" si="2"/>
        <v>1</v>
      </c>
      <c r="Q118" s="88">
        <f>VLOOKUP(C118,NEW_TRAIN_TEST!$A$1:$T$980,14,0)</f>
        <v>0</v>
      </c>
      <c r="R118" s="125">
        <f t="shared" si="3"/>
        <v>0</v>
      </c>
    </row>
    <row r="119" spans="1:18" x14ac:dyDescent="0.2">
      <c r="A119" s="88" t="s">
        <v>1699</v>
      </c>
      <c r="B119" s="74" t="s">
        <v>2580</v>
      </c>
      <c r="C119" s="24">
        <v>283</v>
      </c>
      <c r="D119" s="90">
        <v>12922</v>
      </c>
      <c r="E119" s="90">
        <v>13872</v>
      </c>
      <c r="F119" s="62">
        <v>44001.562408541664</v>
      </c>
      <c r="G119" s="62">
        <v>44001.568662662037</v>
      </c>
      <c r="H119" s="24">
        <v>1</v>
      </c>
      <c r="I119" s="24">
        <v>301</v>
      </c>
      <c r="J119" s="24">
        <v>26</v>
      </c>
      <c r="K119" s="24">
        <v>57</v>
      </c>
      <c r="L119" s="24">
        <v>97</v>
      </c>
      <c r="M119" s="24">
        <v>838</v>
      </c>
      <c r="N119" s="24">
        <v>500</v>
      </c>
      <c r="O119" s="90">
        <f>VLOOKUP(C119,NEW_TRAIN_TEST!$A$1:$T$980,11,0)</f>
        <v>13386</v>
      </c>
      <c r="P119" s="88">
        <f t="shared" si="2"/>
        <v>0</v>
      </c>
      <c r="Q119" s="88">
        <f>VLOOKUP(C119,NEW_TRAIN_TEST!$A$1:$T$980,14,0)</f>
        <v>0</v>
      </c>
      <c r="R119" s="125">
        <f t="shared" si="3"/>
        <v>-3.630658897355446E-2</v>
      </c>
    </row>
    <row r="120" spans="1:18" x14ac:dyDescent="0.2">
      <c r="A120" s="88" t="s">
        <v>1699</v>
      </c>
      <c r="B120" s="74" t="s">
        <v>2580</v>
      </c>
      <c r="C120" s="24">
        <v>433</v>
      </c>
      <c r="D120" s="90">
        <v>12727</v>
      </c>
      <c r="E120" s="90">
        <v>12824</v>
      </c>
      <c r="F120" s="62">
        <v>44001.494167326389</v>
      </c>
      <c r="G120" s="62">
        <v>44001.494408402781</v>
      </c>
      <c r="H120" s="24">
        <v>1</v>
      </c>
      <c r="I120" s="24">
        <v>54</v>
      </c>
      <c r="J120" s="24">
        <v>1</v>
      </c>
      <c r="K120" s="24">
        <v>2</v>
      </c>
      <c r="L120" s="24">
        <v>15</v>
      </c>
      <c r="M120" s="24">
        <v>40</v>
      </c>
      <c r="N120" s="24">
        <v>500</v>
      </c>
      <c r="O120" s="90">
        <f>VLOOKUP(C120,NEW_TRAIN_TEST!$A$1:$T$980,11,0)</f>
        <v>12824</v>
      </c>
      <c r="P120" s="88">
        <f t="shared" si="2"/>
        <v>1</v>
      </c>
      <c r="Q120" s="88">
        <f>VLOOKUP(C120,NEW_TRAIN_TEST!$A$1:$T$980,14,0)</f>
        <v>0</v>
      </c>
      <c r="R120" s="125">
        <f t="shared" si="3"/>
        <v>0</v>
      </c>
    </row>
    <row r="121" spans="1:18" x14ac:dyDescent="0.2">
      <c r="A121" s="88" t="s">
        <v>1699</v>
      </c>
      <c r="B121" s="74" t="s">
        <v>2580</v>
      </c>
      <c r="C121" s="24">
        <v>292</v>
      </c>
      <c r="D121" s="90">
        <v>11918</v>
      </c>
      <c r="E121" s="90">
        <v>12663</v>
      </c>
      <c r="F121" s="62">
        <v>44001.56880818287</v>
      </c>
      <c r="G121" s="62">
        <v>44001.571083043978</v>
      </c>
      <c r="H121" s="24">
        <v>1</v>
      </c>
      <c r="I121" s="24">
        <v>197</v>
      </c>
      <c r="J121" s="24">
        <v>13</v>
      </c>
      <c r="K121" s="24">
        <v>28</v>
      </c>
      <c r="L121" s="24">
        <v>53</v>
      </c>
      <c r="M121" s="24">
        <v>516</v>
      </c>
      <c r="N121" s="24">
        <v>500</v>
      </c>
      <c r="O121" s="90">
        <f>VLOOKUP(C121,NEW_TRAIN_TEST!$A$1:$T$980,11,0)</f>
        <v>12499</v>
      </c>
      <c r="P121" s="88">
        <f t="shared" si="2"/>
        <v>0</v>
      </c>
      <c r="Q121" s="88">
        <f>VLOOKUP(C121,NEW_TRAIN_TEST!$A$1:$T$980,14,0)</f>
        <v>0</v>
      </c>
      <c r="R121" s="125">
        <f t="shared" si="3"/>
        <v>-1.3121049683974718E-2</v>
      </c>
    </row>
    <row r="122" spans="1:18" x14ac:dyDescent="0.2">
      <c r="A122" s="88" t="s">
        <v>1699</v>
      </c>
      <c r="B122" s="74" t="s">
        <v>2580</v>
      </c>
      <c r="C122" s="24">
        <v>488</v>
      </c>
      <c r="D122" s="90">
        <v>8492</v>
      </c>
      <c r="E122" s="90">
        <v>8707</v>
      </c>
      <c r="F122" s="62">
        <v>44001.790911608798</v>
      </c>
      <c r="G122" s="62">
        <v>44001.792246828707</v>
      </c>
      <c r="H122" s="24">
        <v>1</v>
      </c>
      <c r="I122" s="24">
        <v>127</v>
      </c>
      <c r="J122" s="24">
        <v>9</v>
      </c>
      <c r="K122" s="24">
        <v>18</v>
      </c>
      <c r="L122" s="24">
        <v>36</v>
      </c>
      <c r="M122" s="24">
        <v>584</v>
      </c>
      <c r="N122" s="24">
        <v>500</v>
      </c>
      <c r="O122" s="90">
        <f>VLOOKUP(C122,NEW_TRAIN_TEST!$A$1:$T$980,11,0)</f>
        <v>8707</v>
      </c>
      <c r="P122" s="88">
        <f t="shared" si="2"/>
        <v>1</v>
      </c>
      <c r="Q122" s="88">
        <f>VLOOKUP(C122,NEW_TRAIN_TEST!$A$1:$T$980,14,0)</f>
        <v>0</v>
      </c>
      <c r="R122" s="125">
        <f t="shared" si="3"/>
        <v>0</v>
      </c>
    </row>
    <row r="123" spans="1:18" x14ac:dyDescent="0.2">
      <c r="A123" s="88" t="s">
        <v>1699</v>
      </c>
      <c r="B123" s="74" t="s">
        <v>2580</v>
      </c>
      <c r="C123" s="24">
        <v>288</v>
      </c>
      <c r="D123" s="90">
        <v>14769.5</v>
      </c>
      <c r="E123" s="90">
        <v>15672</v>
      </c>
      <c r="F123" s="62">
        <v>44001.571159317129</v>
      </c>
      <c r="G123" s="62">
        <v>44001.578715081021</v>
      </c>
      <c r="H123" s="24">
        <v>1</v>
      </c>
      <c r="I123" s="24">
        <v>481</v>
      </c>
      <c r="J123" s="24">
        <v>19</v>
      </c>
      <c r="K123" s="24">
        <v>46</v>
      </c>
      <c r="L123" s="24">
        <v>93</v>
      </c>
      <c r="M123" s="24">
        <v>614</v>
      </c>
      <c r="N123" s="24">
        <v>500</v>
      </c>
      <c r="O123" s="90">
        <f>VLOOKUP(C123,NEW_TRAIN_TEST!$A$1:$T$980,11,0)</f>
        <v>15462</v>
      </c>
      <c r="P123" s="88">
        <f t="shared" si="2"/>
        <v>0</v>
      </c>
      <c r="Q123" s="88">
        <f>VLOOKUP(C123,NEW_TRAIN_TEST!$A$1:$T$980,14,0)</f>
        <v>0</v>
      </c>
      <c r="R123" s="125">
        <f t="shared" si="3"/>
        <v>-1.3581684128831975E-2</v>
      </c>
    </row>
    <row r="124" spans="1:18" x14ac:dyDescent="0.2">
      <c r="A124" s="88" t="s">
        <v>1699</v>
      </c>
      <c r="B124" s="74" t="s">
        <v>2580</v>
      </c>
      <c r="C124" s="24">
        <v>91</v>
      </c>
      <c r="D124" s="90">
        <v>665</v>
      </c>
      <c r="E124" s="90">
        <v>685</v>
      </c>
      <c r="F124" s="62">
        <v>44001.578769074076</v>
      </c>
      <c r="G124" s="62">
        <v>44001.58578559028</v>
      </c>
      <c r="H124" s="24">
        <v>1</v>
      </c>
      <c r="I124" s="24">
        <v>281</v>
      </c>
      <c r="J124" s="24">
        <v>17</v>
      </c>
      <c r="K124" s="24">
        <v>37</v>
      </c>
      <c r="L124" s="24">
        <v>102</v>
      </c>
      <c r="M124" s="24">
        <v>228</v>
      </c>
      <c r="N124" s="24">
        <v>500</v>
      </c>
      <c r="O124" s="90">
        <f>VLOOKUP(C124,NEW_TRAIN_TEST!$A$1:$T$980,11,0)</f>
        <v>674</v>
      </c>
      <c r="P124" s="88">
        <f t="shared" si="2"/>
        <v>0</v>
      </c>
      <c r="Q124" s="88">
        <f>VLOOKUP(C124,NEW_TRAIN_TEST!$A$1:$T$980,14,0)</f>
        <v>0</v>
      </c>
      <c r="R124" s="125">
        <f t="shared" si="3"/>
        <v>-1.6320474777448073E-2</v>
      </c>
    </row>
    <row r="125" spans="1:18" x14ac:dyDescent="0.2">
      <c r="A125" s="88" t="s">
        <v>1699</v>
      </c>
      <c r="B125" s="74" t="s">
        <v>2580</v>
      </c>
      <c r="C125" s="24">
        <v>495</v>
      </c>
      <c r="D125" s="90">
        <v>3393</v>
      </c>
      <c r="E125" s="90">
        <v>9887</v>
      </c>
      <c r="F125" s="62">
        <v>44001.461641921298</v>
      </c>
      <c r="G125" s="62">
        <v>44001.462602314816</v>
      </c>
      <c r="H125" s="24">
        <v>1</v>
      </c>
      <c r="I125" s="24">
        <v>100</v>
      </c>
      <c r="J125" s="24">
        <v>1</v>
      </c>
      <c r="K125" s="24">
        <v>2</v>
      </c>
      <c r="L125" s="24">
        <v>19</v>
      </c>
      <c r="M125" s="24">
        <v>201</v>
      </c>
      <c r="N125" s="24">
        <v>500</v>
      </c>
      <c r="O125" s="90">
        <f>VLOOKUP(C125,NEW_TRAIN_TEST!$A$1:$T$980,11,0)</f>
        <v>9887</v>
      </c>
      <c r="P125" s="88">
        <f t="shared" si="2"/>
        <v>1</v>
      </c>
      <c r="Q125" s="88">
        <f>VLOOKUP(C125,NEW_TRAIN_TEST!$A$1:$T$980,14,0)</f>
        <v>0</v>
      </c>
      <c r="R125" s="125">
        <f t="shared" si="3"/>
        <v>0</v>
      </c>
    </row>
    <row r="126" spans="1:18" x14ac:dyDescent="0.2">
      <c r="A126" s="88" t="s">
        <v>1699</v>
      </c>
      <c r="B126" s="74" t="s">
        <v>2580</v>
      </c>
      <c r="C126" s="24">
        <v>681</v>
      </c>
      <c r="D126" s="90">
        <v>9389</v>
      </c>
      <c r="E126" s="90">
        <v>9753</v>
      </c>
      <c r="F126" s="62">
        <v>44001.589155775466</v>
      </c>
      <c r="G126" s="62">
        <v>44001.591462303244</v>
      </c>
      <c r="H126" s="24">
        <v>1</v>
      </c>
      <c r="I126" s="24">
        <v>159</v>
      </c>
      <c r="J126" s="24">
        <v>5</v>
      </c>
      <c r="K126" s="24">
        <v>13</v>
      </c>
      <c r="L126" s="24">
        <v>48</v>
      </c>
      <c r="M126" s="24">
        <v>159</v>
      </c>
      <c r="N126" s="24">
        <v>500</v>
      </c>
      <c r="O126" s="90">
        <f>VLOOKUP(C126,NEW_TRAIN_TEST!$A$1:$T$980,11,0)</f>
        <v>9744</v>
      </c>
      <c r="P126" s="88">
        <f t="shared" si="2"/>
        <v>0</v>
      </c>
      <c r="Q126" s="88">
        <f>VLOOKUP(C126,NEW_TRAIN_TEST!$A$1:$T$980,14,0)</f>
        <v>0</v>
      </c>
      <c r="R126" s="125">
        <f t="shared" si="3"/>
        <v>-9.2364532019704429E-4</v>
      </c>
    </row>
    <row r="127" spans="1:18" x14ac:dyDescent="0.2">
      <c r="A127" s="88" t="s">
        <v>1699</v>
      </c>
      <c r="B127" s="74" t="s">
        <v>2580</v>
      </c>
      <c r="C127" s="24">
        <v>297</v>
      </c>
      <c r="D127" s="90">
        <v>9485</v>
      </c>
      <c r="E127" s="90">
        <v>10292</v>
      </c>
      <c r="F127" s="62">
        <v>44001.591475335648</v>
      </c>
      <c r="G127" s="62">
        <v>44001.591930509261</v>
      </c>
      <c r="H127" s="24">
        <v>1</v>
      </c>
      <c r="I127" s="24">
        <v>96</v>
      </c>
      <c r="J127" s="24">
        <v>3</v>
      </c>
      <c r="K127" s="24">
        <v>7</v>
      </c>
      <c r="L127" s="24">
        <v>23</v>
      </c>
      <c r="M127" s="24">
        <v>208</v>
      </c>
      <c r="N127" s="24">
        <v>500</v>
      </c>
      <c r="O127" s="90">
        <f>VLOOKUP(C127,NEW_TRAIN_TEST!$A$1:$T$980,11,0)</f>
        <v>10242</v>
      </c>
      <c r="P127" s="88">
        <f t="shared" si="2"/>
        <v>0</v>
      </c>
      <c r="Q127" s="88">
        <f>VLOOKUP(C127,NEW_TRAIN_TEST!$A$1:$T$980,14,0)</f>
        <v>0</v>
      </c>
      <c r="R127" s="125">
        <f t="shared" si="3"/>
        <v>-4.881859011911736E-3</v>
      </c>
    </row>
    <row r="128" spans="1:18" x14ac:dyDescent="0.2">
      <c r="A128" s="88" t="s">
        <v>1699</v>
      </c>
      <c r="B128" s="74" t="s">
        <v>2580</v>
      </c>
      <c r="C128" s="24">
        <v>888</v>
      </c>
      <c r="D128" s="90">
        <v>9703.5</v>
      </c>
      <c r="E128" s="90">
        <v>10000</v>
      </c>
      <c r="F128" s="62">
        <v>44001.59193652778</v>
      </c>
      <c r="G128" s="62">
        <v>44001.592051979169</v>
      </c>
      <c r="H128" s="24">
        <v>1</v>
      </c>
      <c r="I128" s="24">
        <v>62</v>
      </c>
      <c r="J128" s="24">
        <v>2</v>
      </c>
      <c r="K128" s="24">
        <v>4</v>
      </c>
      <c r="L128" s="24">
        <v>16</v>
      </c>
      <c r="M128" s="24">
        <v>88</v>
      </c>
      <c r="N128" s="24">
        <v>500</v>
      </c>
      <c r="O128" s="90">
        <f>VLOOKUP(C128,NEW_TRAIN_TEST!$A$1:$T$980,11,0)</f>
        <v>9914</v>
      </c>
      <c r="P128" s="88">
        <f t="shared" si="2"/>
        <v>0</v>
      </c>
      <c r="Q128" s="88">
        <f>VLOOKUP(C128,NEW_TRAIN_TEST!$A$1:$T$980,14,0)</f>
        <v>0</v>
      </c>
      <c r="R128" s="125">
        <f t="shared" si="3"/>
        <v>-8.6746015735323784E-3</v>
      </c>
    </row>
    <row r="129" spans="1:18" x14ac:dyDescent="0.2">
      <c r="A129" s="88" t="s">
        <v>1699</v>
      </c>
      <c r="B129" s="74" t="s">
        <v>2580</v>
      </c>
      <c r="C129" s="24">
        <v>793</v>
      </c>
      <c r="D129" s="90">
        <v>6221.5</v>
      </c>
      <c r="E129" s="90">
        <v>7419</v>
      </c>
      <c r="F129" s="62">
        <v>44001.592068865742</v>
      </c>
      <c r="G129" s="62">
        <v>44001.593186446757</v>
      </c>
      <c r="H129" s="24">
        <v>1</v>
      </c>
      <c r="I129" s="24">
        <v>169</v>
      </c>
      <c r="J129" s="24">
        <v>6</v>
      </c>
      <c r="K129" s="24">
        <v>16</v>
      </c>
      <c r="L129" s="24">
        <v>42</v>
      </c>
      <c r="M129" s="24">
        <v>563</v>
      </c>
      <c r="N129" s="24">
        <v>500</v>
      </c>
      <c r="O129" s="90">
        <f>VLOOKUP(C129,NEW_TRAIN_TEST!$A$1:$T$980,11,0)</f>
        <v>7388</v>
      </c>
      <c r="P129" s="88">
        <f t="shared" si="2"/>
        <v>0</v>
      </c>
      <c r="Q129" s="88">
        <f>VLOOKUP(C129,NEW_TRAIN_TEST!$A$1:$T$980,14,0)</f>
        <v>0</v>
      </c>
      <c r="R129" s="125">
        <f t="shared" si="3"/>
        <v>-4.1959935029778021E-3</v>
      </c>
    </row>
    <row r="130" spans="1:18" x14ac:dyDescent="0.2">
      <c r="A130" s="88" t="s">
        <v>1699</v>
      </c>
      <c r="B130" s="74" t="s">
        <v>2580</v>
      </c>
      <c r="C130" s="24">
        <v>685</v>
      </c>
      <c r="D130" s="90">
        <v>9664</v>
      </c>
      <c r="E130" s="90">
        <v>10298</v>
      </c>
      <c r="F130" s="62">
        <v>44001.593209629631</v>
      </c>
      <c r="G130" s="62">
        <v>44001.595194074071</v>
      </c>
      <c r="H130" s="24">
        <v>1</v>
      </c>
      <c r="I130" s="24">
        <v>180</v>
      </c>
      <c r="J130" s="24">
        <v>20</v>
      </c>
      <c r="K130" s="24">
        <v>43</v>
      </c>
      <c r="L130" s="24">
        <v>70</v>
      </c>
      <c r="M130" s="24">
        <v>901</v>
      </c>
      <c r="N130" s="24">
        <v>500</v>
      </c>
      <c r="O130" s="90">
        <f>VLOOKUP(C130,NEW_TRAIN_TEST!$A$1:$T$980,11,0)</f>
        <v>9911</v>
      </c>
      <c r="P130" s="88">
        <f t="shared" si="2"/>
        <v>0</v>
      </c>
      <c r="Q130" s="88">
        <f>VLOOKUP(C130,NEW_TRAIN_TEST!$A$1:$T$980,14,0)</f>
        <v>0</v>
      </c>
      <c r="R130" s="125">
        <f t="shared" si="3"/>
        <v>-3.9047522954293208E-2</v>
      </c>
    </row>
    <row r="131" spans="1:18" x14ac:dyDescent="0.2">
      <c r="A131" s="88" t="s">
        <v>1699</v>
      </c>
      <c r="B131" s="74" t="s">
        <v>2580</v>
      </c>
      <c r="C131" s="24">
        <v>89</v>
      </c>
      <c r="D131" s="90">
        <v>577.5</v>
      </c>
      <c r="E131" s="90">
        <v>601</v>
      </c>
      <c r="F131" s="62">
        <v>44001.59524386574</v>
      </c>
      <c r="G131" s="62">
        <v>44001.598652627312</v>
      </c>
      <c r="H131" s="24">
        <v>1</v>
      </c>
      <c r="I131" s="24">
        <v>172</v>
      </c>
      <c r="J131" s="24">
        <v>8</v>
      </c>
      <c r="K131" s="24">
        <v>16</v>
      </c>
      <c r="L131" s="24">
        <v>60</v>
      </c>
      <c r="M131" s="24">
        <v>180</v>
      </c>
      <c r="N131" s="24">
        <v>500</v>
      </c>
      <c r="O131" s="90">
        <f>VLOOKUP(C131,NEW_TRAIN_TEST!$A$1:$T$980,11,0)</f>
        <v>599</v>
      </c>
      <c r="P131" s="88">
        <f t="shared" ref="P131:P194" si="4">IF(ROUND(E131, 0)=ROUND(O131,0),1,0)</f>
        <v>0</v>
      </c>
      <c r="Q131" s="88">
        <f>VLOOKUP(C131,NEW_TRAIN_TEST!$A$1:$T$980,14,0)</f>
        <v>0</v>
      </c>
      <c r="R131" s="125">
        <f t="shared" ref="R131:R194" si="5">((ROUND(O131,0)-ROUND(E131,0))/O131)</f>
        <v>-3.3388981636060101E-3</v>
      </c>
    </row>
    <row r="132" spans="1:18" x14ac:dyDescent="0.2">
      <c r="A132" s="88" t="s">
        <v>1699</v>
      </c>
      <c r="B132" s="74" t="s">
        <v>2580</v>
      </c>
      <c r="C132" s="24">
        <v>185</v>
      </c>
      <c r="D132" s="90">
        <v>8200</v>
      </c>
      <c r="E132" s="90">
        <v>10093</v>
      </c>
      <c r="F132" s="62">
        <v>44001.598671643522</v>
      </c>
      <c r="G132" s="62">
        <v>44001.59957189815</v>
      </c>
      <c r="H132" s="24">
        <v>1</v>
      </c>
      <c r="I132" s="24">
        <v>105</v>
      </c>
      <c r="J132" s="24">
        <v>3</v>
      </c>
      <c r="K132" s="24">
        <v>10</v>
      </c>
      <c r="L132" s="24">
        <v>28</v>
      </c>
      <c r="M132" s="24">
        <v>187</v>
      </c>
      <c r="N132" s="24">
        <v>500</v>
      </c>
      <c r="O132" s="90">
        <f>VLOOKUP(C132,NEW_TRAIN_TEST!$A$1:$T$980,11,0)</f>
        <v>10074</v>
      </c>
      <c r="P132" s="88">
        <f t="shared" si="4"/>
        <v>0</v>
      </c>
      <c r="Q132" s="88">
        <f>VLOOKUP(C132,NEW_TRAIN_TEST!$A$1:$T$980,14,0)</f>
        <v>0</v>
      </c>
      <c r="R132" s="125">
        <f t="shared" si="5"/>
        <v>-1.8860432797299981E-3</v>
      </c>
    </row>
    <row r="133" spans="1:18" x14ac:dyDescent="0.2">
      <c r="A133" s="88" t="s">
        <v>1699</v>
      </c>
      <c r="B133" s="74" t="s">
        <v>2580</v>
      </c>
      <c r="C133" s="24">
        <v>145</v>
      </c>
      <c r="D133" s="90">
        <v>5930</v>
      </c>
      <c r="E133" s="90">
        <v>6284</v>
      </c>
      <c r="F133" s="62">
        <v>44001.59962940972</v>
      </c>
      <c r="G133" s="62">
        <v>44001.607194618053</v>
      </c>
      <c r="H133" s="24">
        <v>1</v>
      </c>
      <c r="I133" s="24">
        <v>425</v>
      </c>
      <c r="J133" s="24">
        <v>21</v>
      </c>
      <c r="K133" s="24">
        <v>57</v>
      </c>
      <c r="L133" s="24">
        <v>98</v>
      </c>
      <c r="M133" s="24">
        <v>441</v>
      </c>
      <c r="N133" s="24">
        <v>500</v>
      </c>
      <c r="O133" s="90">
        <f>VLOOKUP(C133,NEW_TRAIN_TEST!$A$1:$T$980,11,0)</f>
        <v>6139</v>
      </c>
      <c r="P133" s="88">
        <f t="shared" si="4"/>
        <v>0</v>
      </c>
      <c r="Q133" s="88">
        <f>VLOOKUP(C133,NEW_TRAIN_TEST!$A$1:$T$980,14,0)</f>
        <v>0</v>
      </c>
      <c r="R133" s="125">
        <f t="shared" si="5"/>
        <v>-2.3619482000325785E-2</v>
      </c>
    </row>
    <row r="134" spans="1:18" x14ac:dyDescent="0.2">
      <c r="A134" s="88" t="s">
        <v>1699</v>
      </c>
      <c r="B134" s="74" t="s">
        <v>2580</v>
      </c>
      <c r="C134" s="24">
        <v>439</v>
      </c>
      <c r="D134" s="90">
        <v>10512</v>
      </c>
      <c r="E134" s="90">
        <v>10599</v>
      </c>
      <c r="F134" s="62">
        <v>44001.607200810184</v>
      </c>
      <c r="G134" s="62">
        <v>44001.607419872686</v>
      </c>
      <c r="H134" s="24">
        <v>1</v>
      </c>
      <c r="I134" s="24">
        <v>84</v>
      </c>
      <c r="J134" s="24">
        <v>4</v>
      </c>
      <c r="K134" s="24">
        <v>8</v>
      </c>
      <c r="L134" s="24">
        <v>28</v>
      </c>
      <c r="M134" s="24">
        <v>278</v>
      </c>
      <c r="N134" s="24">
        <v>500</v>
      </c>
      <c r="O134" s="90">
        <f>VLOOKUP(C134,NEW_TRAIN_TEST!$A$1:$T$980,11,0)</f>
        <v>10582</v>
      </c>
      <c r="P134" s="88">
        <f t="shared" si="4"/>
        <v>0</v>
      </c>
      <c r="Q134" s="88">
        <f>VLOOKUP(C134,NEW_TRAIN_TEST!$A$1:$T$980,14,0)</f>
        <v>0</v>
      </c>
      <c r="R134" s="125">
        <f t="shared" si="5"/>
        <v>-1.6065016065016065E-3</v>
      </c>
    </row>
    <row r="135" spans="1:18" x14ac:dyDescent="0.2">
      <c r="A135" s="88" t="s">
        <v>1699</v>
      </c>
      <c r="B135" s="74" t="s">
        <v>2580</v>
      </c>
      <c r="C135" s="24">
        <v>785</v>
      </c>
      <c r="D135" s="90">
        <v>9596</v>
      </c>
      <c r="E135" s="90">
        <v>10611</v>
      </c>
      <c r="F135" s="62">
        <v>44001.607445462963</v>
      </c>
      <c r="G135" s="62">
        <v>44001.608929618058</v>
      </c>
      <c r="H135" s="24">
        <v>1</v>
      </c>
      <c r="I135" s="24">
        <v>206</v>
      </c>
      <c r="J135" s="24">
        <v>8</v>
      </c>
      <c r="K135" s="24">
        <v>17</v>
      </c>
      <c r="L135" s="24">
        <v>53</v>
      </c>
      <c r="M135" s="24">
        <v>492</v>
      </c>
      <c r="N135" s="24">
        <v>500</v>
      </c>
      <c r="O135" s="90">
        <f>VLOOKUP(C135,NEW_TRAIN_TEST!$A$1:$T$980,11,0)</f>
        <v>10500</v>
      </c>
      <c r="P135" s="88">
        <f t="shared" si="4"/>
        <v>0</v>
      </c>
      <c r="Q135" s="88">
        <f>VLOOKUP(C135,NEW_TRAIN_TEST!$A$1:$T$980,14,0)</f>
        <v>0</v>
      </c>
      <c r="R135" s="125">
        <f t="shared" si="5"/>
        <v>-1.0571428571428572E-2</v>
      </c>
    </row>
    <row r="136" spans="1:18" x14ac:dyDescent="0.2">
      <c r="A136" s="88" t="s">
        <v>1699</v>
      </c>
      <c r="B136" s="74" t="s">
        <v>2580</v>
      </c>
      <c r="C136" s="24">
        <v>694</v>
      </c>
      <c r="D136" s="90">
        <v>7573</v>
      </c>
      <c r="E136" s="90">
        <v>7786</v>
      </c>
      <c r="F136" s="62">
        <v>44001.608931898147</v>
      </c>
      <c r="G136" s="62">
        <v>44001.608957094904</v>
      </c>
      <c r="H136" s="24">
        <v>1</v>
      </c>
      <c r="I136" s="24">
        <v>30</v>
      </c>
      <c r="J136" s="24">
        <v>2</v>
      </c>
      <c r="K136" s="24">
        <v>4</v>
      </c>
      <c r="L136" s="24">
        <v>11</v>
      </c>
      <c r="M136" s="24">
        <v>88</v>
      </c>
      <c r="N136" s="24">
        <v>500</v>
      </c>
      <c r="O136" s="90">
        <f>VLOOKUP(C136,NEW_TRAIN_TEST!$A$1:$T$980,11,0)</f>
        <v>7784</v>
      </c>
      <c r="P136" s="88">
        <f t="shared" si="4"/>
        <v>0</v>
      </c>
      <c r="Q136" s="88">
        <f>VLOOKUP(C136,NEW_TRAIN_TEST!$A$1:$T$980,14,0)</f>
        <v>0</v>
      </c>
      <c r="R136" s="125">
        <f t="shared" si="5"/>
        <v>-2.5693730729701953E-4</v>
      </c>
    </row>
    <row r="137" spans="1:18" x14ac:dyDescent="0.2">
      <c r="A137" s="88" t="s">
        <v>1699</v>
      </c>
      <c r="B137" s="74" t="s">
        <v>2580</v>
      </c>
      <c r="C137" s="24">
        <v>489</v>
      </c>
      <c r="D137" s="90">
        <v>3005</v>
      </c>
      <c r="E137" s="90">
        <v>9362</v>
      </c>
      <c r="F137" s="62">
        <v>44001.609004398146</v>
      </c>
      <c r="G137" s="62">
        <v>44001.611818668978</v>
      </c>
      <c r="H137" s="24">
        <v>1</v>
      </c>
      <c r="I137" s="24">
        <v>195</v>
      </c>
      <c r="J137" s="24">
        <v>10</v>
      </c>
      <c r="K137" s="24">
        <v>31</v>
      </c>
      <c r="L137" s="24">
        <v>42</v>
      </c>
      <c r="M137" s="24">
        <v>80</v>
      </c>
      <c r="N137" s="24">
        <v>500</v>
      </c>
      <c r="O137" s="90">
        <f>VLOOKUP(C137,NEW_TRAIN_TEST!$A$1:$T$980,11,0)</f>
        <v>9224</v>
      </c>
      <c r="P137" s="88">
        <f t="shared" si="4"/>
        <v>0</v>
      </c>
      <c r="Q137" s="88">
        <f>VLOOKUP(C137,NEW_TRAIN_TEST!$A$1:$T$980,14,0)</f>
        <v>0</v>
      </c>
      <c r="R137" s="125">
        <f t="shared" si="5"/>
        <v>-1.4960971379011275E-2</v>
      </c>
    </row>
    <row r="138" spans="1:18" x14ac:dyDescent="0.2">
      <c r="A138" s="88" t="s">
        <v>1699</v>
      </c>
      <c r="B138" s="74" t="s">
        <v>2580</v>
      </c>
      <c r="C138" s="24">
        <v>294</v>
      </c>
      <c r="D138" s="90">
        <v>15307</v>
      </c>
      <c r="E138" s="90">
        <v>16184</v>
      </c>
      <c r="F138" s="62">
        <v>44001.611889618056</v>
      </c>
      <c r="G138" s="62">
        <v>44001.617198310189</v>
      </c>
      <c r="H138" s="24">
        <v>0</v>
      </c>
      <c r="I138" s="24">
        <v>488</v>
      </c>
      <c r="J138" s="24">
        <v>18</v>
      </c>
      <c r="K138" s="24">
        <v>40</v>
      </c>
      <c r="L138" s="24">
        <v>78</v>
      </c>
      <c r="M138" s="24">
        <v>448</v>
      </c>
      <c r="N138" s="24">
        <v>500</v>
      </c>
      <c r="O138" s="90">
        <f>VLOOKUP(C138,NEW_TRAIN_TEST!$A$1:$T$980,11,0)</f>
        <v>15924</v>
      </c>
      <c r="P138" s="88">
        <f t="shared" si="4"/>
        <v>0</v>
      </c>
      <c r="Q138" s="88">
        <f>VLOOKUP(C138,NEW_TRAIN_TEST!$A$1:$T$980,14,0)</f>
        <v>0</v>
      </c>
      <c r="R138" s="125">
        <f t="shared" si="5"/>
        <v>-1.6327555890479777E-2</v>
      </c>
    </row>
    <row r="139" spans="1:18" x14ac:dyDescent="0.2">
      <c r="A139" s="88" t="s">
        <v>1699</v>
      </c>
      <c r="B139" s="74" t="s">
        <v>2580</v>
      </c>
      <c r="C139" s="24">
        <v>545</v>
      </c>
      <c r="D139" s="90">
        <v>9552.5</v>
      </c>
      <c r="E139" s="90">
        <v>10496</v>
      </c>
      <c r="F139" s="62">
        <v>44001.617247372684</v>
      </c>
      <c r="G139" s="62">
        <v>44001.617840775463</v>
      </c>
      <c r="H139" s="24">
        <v>1</v>
      </c>
      <c r="I139" s="24">
        <v>164</v>
      </c>
      <c r="J139" s="24">
        <v>6</v>
      </c>
      <c r="K139" s="24">
        <v>12</v>
      </c>
      <c r="L139" s="24">
        <v>45</v>
      </c>
      <c r="M139" s="24">
        <v>170</v>
      </c>
      <c r="N139" s="24">
        <v>500</v>
      </c>
      <c r="O139" s="90">
        <f>VLOOKUP(C139,NEW_TRAIN_TEST!$A$1:$T$980,11,0)</f>
        <v>10440</v>
      </c>
      <c r="P139" s="88">
        <f t="shared" si="4"/>
        <v>0</v>
      </c>
      <c r="Q139" s="88">
        <f>VLOOKUP(C139,NEW_TRAIN_TEST!$A$1:$T$980,14,0)</f>
        <v>0</v>
      </c>
      <c r="R139" s="125">
        <f t="shared" si="5"/>
        <v>-5.3639846743295016E-3</v>
      </c>
    </row>
    <row r="140" spans="1:18" x14ac:dyDescent="0.2">
      <c r="A140" s="88" t="s">
        <v>1699</v>
      </c>
      <c r="B140" s="74" t="s">
        <v>2580</v>
      </c>
      <c r="C140" s="24">
        <v>97</v>
      </c>
      <c r="D140" s="90">
        <v>521</v>
      </c>
      <c r="E140" s="90">
        <v>600.66999999999996</v>
      </c>
      <c r="F140" s="62">
        <v>44001.617908356478</v>
      </c>
      <c r="G140" s="62">
        <v>44001.627316076389</v>
      </c>
      <c r="H140" s="24">
        <v>0</v>
      </c>
      <c r="I140" s="24">
        <v>485</v>
      </c>
      <c r="J140" s="24">
        <v>19</v>
      </c>
      <c r="K140" s="24">
        <v>42</v>
      </c>
      <c r="L140" s="24">
        <v>97</v>
      </c>
      <c r="M140" s="24">
        <v>1030</v>
      </c>
      <c r="N140" s="24">
        <v>500</v>
      </c>
      <c r="O140" s="90">
        <f>VLOOKUP(C140,NEW_TRAIN_TEST!$A$1:$T$980,11,0)</f>
        <v>589</v>
      </c>
      <c r="P140" s="88">
        <f t="shared" si="4"/>
        <v>0</v>
      </c>
      <c r="Q140" s="88">
        <f>VLOOKUP(C140,NEW_TRAIN_TEST!$A$1:$T$980,14,0)</f>
        <v>0</v>
      </c>
      <c r="R140" s="125">
        <f t="shared" si="5"/>
        <v>-2.037351443123939E-2</v>
      </c>
    </row>
    <row r="141" spans="1:18" x14ac:dyDescent="0.2">
      <c r="A141" s="88" t="s">
        <v>1699</v>
      </c>
      <c r="B141" s="74" t="s">
        <v>2580</v>
      </c>
      <c r="C141" s="24">
        <v>836</v>
      </c>
      <c r="D141" s="90">
        <v>10131.5</v>
      </c>
      <c r="E141" s="90">
        <v>11694</v>
      </c>
      <c r="F141" s="62">
        <v>44001.627385983797</v>
      </c>
      <c r="G141" s="62">
        <v>44001.634838692131</v>
      </c>
      <c r="H141" s="24">
        <v>0</v>
      </c>
      <c r="I141" s="24">
        <v>514</v>
      </c>
      <c r="J141" s="24">
        <v>14</v>
      </c>
      <c r="K141" s="24">
        <v>34</v>
      </c>
      <c r="L141" s="24">
        <v>74</v>
      </c>
      <c r="M141" s="24">
        <v>809</v>
      </c>
      <c r="N141" s="24">
        <v>500</v>
      </c>
      <c r="O141" s="90">
        <f>VLOOKUP(C141,NEW_TRAIN_TEST!$A$1:$T$980,11,0)</f>
        <v>11566</v>
      </c>
      <c r="P141" s="88">
        <f t="shared" si="4"/>
        <v>0</v>
      </c>
      <c r="Q141" s="88">
        <f>VLOOKUP(C141,NEW_TRAIN_TEST!$A$1:$T$980,14,0)</f>
        <v>0</v>
      </c>
      <c r="R141" s="125">
        <f t="shared" si="5"/>
        <v>-1.1066920283589833E-2</v>
      </c>
    </row>
    <row r="142" spans="1:18" x14ac:dyDescent="0.2">
      <c r="A142" s="88" t="s">
        <v>1699</v>
      </c>
      <c r="B142" s="74" t="s">
        <v>2078</v>
      </c>
      <c r="C142" s="24">
        <v>495</v>
      </c>
      <c r="D142" s="90">
        <v>3393</v>
      </c>
      <c r="E142" s="90">
        <v>9887</v>
      </c>
      <c r="F142" s="62">
        <v>44001.76916217593</v>
      </c>
      <c r="G142" s="62">
        <v>44001.770417708336</v>
      </c>
      <c r="H142" s="24">
        <v>1</v>
      </c>
      <c r="I142" s="24">
        <v>103</v>
      </c>
      <c r="J142" s="24">
        <v>1</v>
      </c>
      <c r="K142" s="24">
        <v>3</v>
      </c>
      <c r="L142" s="24">
        <v>23</v>
      </c>
      <c r="M142" s="24">
        <v>109</v>
      </c>
      <c r="N142" s="24">
        <v>500</v>
      </c>
      <c r="O142" s="90">
        <f>VLOOKUP(C142,NEW_TRAIN_TEST!$A$1:$T$980,11,0)</f>
        <v>9887</v>
      </c>
      <c r="P142" s="88">
        <f t="shared" si="4"/>
        <v>1</v>
      </c>
      <c r="Q142" s="88">
        <f>VLOOKUP(C142,NEW_TRAIN_TEST!$A$1:$T$980,14,0)</f>
        <v>0</v>
      </c>
      <c r="R142" s="125">
        <f t="shared" si="5"/>
        <v>0</v>
      </c>
    </row>
    <row r="143" spans="1:18" x14ac:dyDescent="0.2">
      <c r="A143" s="88" t="s">
        <v>1699</v>
      </c>
      <c r="B143" s="74" t="s">
        <v>2580</v>
      </c>
      <c r="C143" s="24">
        <v>144</v>
      </c>
      <c r="D143" s="90">
        <v>3736</v>
      </c>
      <c r="E143" s="90">
        <v>4548</v>
      </c>
      <c r="F143" s="62">
        <v>44001.635831574073</v>
      </c>
      <c r="G143" s="62">
        <v>44001.636948703701</v>
      </c>
      <c r="H143" s="24">
        <v>1</v>
      </c>
      <c r="I143" s="24">
        <v>249</v>
      </c>
      <c r="J143" s="24">
        <v>11</v>
      </c>
      <c r="K143" s="24">
        <v>27</v>
      </c>
      <c r="L143" s="24">
        <v>65</v>
      </c>
      <c r="M143" s="24">
        <v>3</v>
      </c>
      <c r="N143" s="24">
        <v>500</v>
      </c>
      <c r="O143" s="90">
        <f>VLOOKUP(C143,NEW_TRAIN_TEST!$A$1:$T$980,11,0)</f>
        <v>4430</v>
      </c>
      <c r="P143" s="88">
        <f t="shared" si="4"/>
        <v>0</v>
      </c>
      <c r="Q143" s="88">
        <f>VLOOKUP(C143,NEW_TRAIN_TEST!$A$1:$T$980,14,0)</f>
        <v>0</v>
      </c>
      <c r="R143" s="125">
        <f t="shared" si="5"/>
        <v>-2.6636568848758466E-2</v>
      </c>
    </row>
    <row r="144" spans="1:18" x14ac:dyDescent="0.2">
      <c r="A144" s="88" t="s">
        <v>1699</v>
      </c>
      <c r="B144" s="74" t="s">
        <v>2580</v>
      </c>
      <c r="C144" s="24">
        <v>49</v>
      </c>
      <c r="D144" s="90">
        <v>7166.5</v>
      </c>
      <c r="E144" s="90">
        <v>7793</v>
      </c>
      <c r="F144" s="62">
        <v>44001.637008252314</v>
      </c>
      <c r="G144" s="62">
        <v>44001.640983703706</v>
      </c>
      <c r="H144" s="24">
        <v>1</v>
      </c>
      <c r="I144" s="24">
        <v>268</v>
      </c>
      <c r="J144" s="24">
        <v>12</v>
      </c>
      <c r="K144" s="24">
        <v>31</v>
      </c>
      <c r="L144" s="24">
        <v>41</v>
      </c>
      <c r="M144" s="24">
        <v>1239</v>
      </c>
      <c r="N144" s="24">
        <v>500</v>
      </c>
      <c r="O144" s="90">
        <f>VLOOKUP(C144,NEW_TRAIN_TEST!$A$1:$T$980,11,0)</f>
        <v>7724</v>
      </c>
      <c r="P144" s="88">
        <f t="shared" si="4"/>
        <v>0</v>
      </c>
      <c r="Q144" s="88">
        <f>VLOOKUP(C144,NEW_TRAIN_TEST!$A$1:$T$980,14,0)</f>
        <v>0</v>
      </c>
      <c r="R144" s="125">
        <f t="shared" si="5"/>
        <v>-8.9331952356292085E-3</v>
      </c>
    </row>
    <row r="145" spans="1:18" x14ac:dyDescent="0.2">
      <c r="A145" s="88" t="s">
        <v>1699</v>
      </c>
      <c r="B145" s="74" t="s">
        <v>2580</v>
      </c>
      <c r="C145" s="24">
        <v>641</v>
      </c>
      <c r="D145" s="90">
        <v>12200.5</v>
      </c>
      <c r="E145" s="90">
        <v>12938.27</v>
      </c>
      <c r="F145" s="62">
        <v>44001.643274548609</v>
      </c>
      <c r="G145" s="62">
        <v>44001.657711354164</v>
      </c>
      <c r="H145" s="24">
        <v>0</v>
      </c>
      <c r="I145" s="24">
        <v>485</v>
      </c>
      <c r="J145" s="24">
        <v>18</v>
      </c>
      <c r="K145" s="24">
        <v>36</v>
      </c>
      <c r="L145" s="24">
        <v>63</v>
      </c>
      <c r="M145" s="24">
        <v>855</v>
      </c>
      <c r="N145" s="24">
        <v>500</v>
      </c>
      <c r="O145" s="90">
        <f>VLOOKUP(C145,NEW_TRAIN_TEST!$A$1:$T$980,11,0)</f>
        <v>12873</v>
      </c>
      <c r="P145" s="88">
        <f t="shared" si="4"/>
        <v>0</v>
      </c>
      <c r="Q145" s="88">
        <f>VLOOKUP(C145,NEW_TRAIN_TEST!$A$1:$T$980,14,0)</f>
        <v>0</v>
      </c>
      <c r="R145" s="125">
        <f t="shared" si="5"/>
        <v>-5.0493280509593726E-3</v>
      </c>
    </row>
    <row r="146" spans="1:18" x14ac:dyDescent="0.2">
      <c r="A146" s="88" t="s">
        <v>1699</v>
      </c>
      <c r="B146" s="74" t="s">
        <v>2580</v>
      </c>
      <c r="C146" s="24">
        <v>540</v>
      </c>
      <c r="D146" s="90">
        <v>9794</v>
      </c>
      <c r="E146" s="90">
        <v>10270</v>
      </c>
      <c r="F146" s="62">
        <v>44001.657747696758</v>
      </c>
      <c r="G146" s="62">
        <v>44001.659336597222</v>
      </c>
      <c r="H146" s="24">
        <v>1</v>
      </c>
      <c r="I146" s="24">
        <v>207</v>
      </c>
      <c r="J146" s="24">
        <v>7</v>
      </c>
      <c r="K146" s="24">
        <v>18</v>
      </c>
      <c r="L146" s="24">
        <v>53</v>
      </c>
      <c r="M146" s="24">
        <v>2</v>
      </c>
      <c r="N146" s="24">
        <v>500</v>
      </c>
      <c r="O146" s="90">
        <f>VLOOKUP(C146,NEW_TRAIN_TEST!$A$1:$T$980,11,0)</f>
        <v>10129</v>
      </c>
      <c r="P146" s="88">
        <f t="shared" si="4"/>
        <v>0</v>
      </c>
      <c r="Q146" s="88">
        <f>VLOOKUP(C146,NEW_TRAIN_TEST!$A$1:$T$980,14,0)</f>
        <v>0</v>
      </c>
      <c r="R146" s="125">
        <f t="shared" si="5"/>
        <v>-1.3920426498173561E-2</v>
      </c>
    </row>
    <row r="147" spans="1:18" x14ac:dyDescent="0.2">
      <c r="A147" s="88" t="s">
        <v>1699</v>
      </c>
      <c r="B147" s="74" t="s">
        <v>2580</v>
      </c>
      <c r="C147" s="24">
        <v>149</v>
      </c>
      <c r="D147" s="90">
        <v>5383.5</v>
      </c>
      <c r="E147" s="90">
        <v>5709</v>
      </c>
      <c r="F147" s="62">
        <v>44001.659373692128</v>
      </c>
      <c r="G147" s="62">
        <v>44001.661034571756</v>
      </c>
      <c r="H147" s="24">
        <v>1</v>
      </c>
      <c r="I147" s="24">
        <v>213</v>
      </c>
      <c r="J147" s="24">
        <v>6</v>
      </c>
      <c r="K147" s="24">
        <v>17</v>
      </c>
      <c r="L147" s="24">
        <v>47</v>
      </c>
      <c r="M147" s="24">
        <v>0</v>
      </c>
      <c r="N147" s="24">
        <v>500</v>
      </c>
      <c r="O147" s="90">
        <f>VLOOKUP(C147,NEW_TRAIN_TEST!$A$1:$T$980,11,0)</f>
        <v>5694</v>
      </c>
      <c r="P147" s="88">
        <f t="shared" si="4"/>
        <v>0</v>
      </c>
      <c r="Q147" s="88">
        <f>VLOOKUP(C147,NEW_TRAIN_TEST!$A$1:$T$980,14,0)</f>
        <v>0</v>
      </c>
      <c r="R147" s="125">
        <f t="shared" si="5"/>
        <v>-2.6343519494204425E-3</v>
      </c>
    </row>
    <row r="148" spans="1:18" x14ac:dyDescent="0.2">
      <c r="A148" s="88" t="s">
        <v>1699</v>
      </c>
      <c r="B148" s="74" t="s">
        <v>2580</v>
      </c>
      <c r="C148" s="24">
        <v>88</v>
      </c>
      <c r="D148" s="90">
        <v>485.5</v>
      </c>
      <c r="E148" s="90">
        <v>506</v>
      </c>
      <c r="F148" s="62">
        <v>44001.66105840278</v>
      </c>
      <c r="G148" s="62">
        <v>44001.662638668982</v>
      </c>
      <c r="H148" s="24">
        <v>1</v>
      </c>
      <c r="I148" s="24">
        <v>139</v>
      </c>
      <c r="J148" s="24">
        <v>5</v>
      </c>
      <c r="K148" s="24">
        <v>16</v>
      </c>
      <c r="L148" s="24">
        <v>52</v>
      </c>
      <c r="M148" s="24">
        <v>8</v>
      </c>
      <c r="N148" s="24">
        <v>500</v>
      </c>
      <c r="O148" s="90">
        <f>VLOOKUP(C148,NEW_TRAIN_TEST!$A$1:$T$980,11,0)</f>
        <v>505</v>
      </c>
      <c r="P148" s="88">
        <f t="shared" si="4"/>
        <v>0</v>
      </c>
      <c r="Q148" s="88">
        <f>VLOOKUP(C148,NEW_TRAIN_TEST!$A$1:$T$980,14,0)</f>
        <v>0</v>
      </c>
      <c r="R148" s="125">
        <f t="shared" si="5"/>
        <v>-1.9801980198019802E-3</v>
      </c>
    </row>
    <row r="149" spans="1:18" x14ac:dyDescent="0.2">
      <c r="A149" s="88" t="s">
        <v>1699</v>
      </c>
      <c r="B149" s="74" t="s">
        <v>2580</v>
      </c>
      <c r="C149" s="24">
        <v>47</v>
      </c>
      <c r="D149" s="90">
        <v>7848</v>
      </c>
      <c r="E149" s="90">
        <v>8386</v>
      </c>
      <c r="F149" s="62">
        <v>44001.662691064812</v>
      </c>
      <c r="G149" s="62">
        <v>44001.667146782405</v>
      </c>
      <c r="H149" s="24">
        <v>0</v>
      </c>
      <c r="I149" s="24">
        <v>494</v>
      </c>
      <c r="J149" s="24">
        <v>15</v>
      </c>
      <c r="K149" s="24">
        <v>39</v>
      </c>
      <c r="L149" s="24">
        <v>66</v>
      </c>
      <c r="M149" s="24">
        <v>661</v>
      </c>
      <c r="N149" s="24">
        <v>500</v>
      </c>
      <c r="O149" s="90">
        <f>VLOOKUP(C149,NEW_TRAIN_TEST!$A$1:$T$980,11,0)</f>
        <v>8187</v>
      </c>
      <c r="P149" s="88">
        <f t="shared" si="4"/>
        <v>0</v>
      </c>
      <c r="Q149" s="88">
        <f>VLOOKUP(C149,NEW_TRAIN_TEST!$A$1:$T$980,14,0)</f>
        <v>0</v>
      </c>
      <c r="R149" s="125">
        <f t="shared" si="5"/>
        <v>-2.4306827897886893E-2</v>
      </c>
    </row>
    <row r="150" spans="1:18" x14ac:dyDescent="0.2">
      <c r="A150" s="88" t="s">
        <v>1699</v>
      </c>
      <c r="B150" s="74" t="s">
        <v>2580</v>
      </c>
      <c r="C150" s="24">
        <v>486</v>
      </c>
      <c r="D150" s="90">
        <v>3684</v>
      </c>
      <c r="E150" s="90">
        <v>11858</v>
      </c>
      <c r="F150" s="62">
        <v>44001.667262256946</v>
      </c>
      <c r="G150" s="62">
        <v>44001.683899664349</v>
      </c>
      <c r="H150" s="24">
        <v>0</v>
      </c>
      <c r="I150" s="24">
        <v>485</v>
      </c>
      <c r="J150" s="24">
        <v>21</v>
      </c>
      <c r="K150" s="24">
        <v>44</v>
      </c>
      <c r="L150" s="24">
        <v>75</v>
      </c>
      <c r="M150" s="24">
        <v>3160</v>
      </c>
      <c r="N150" s="24">
        <v>500</v>
      </c>
      <c r="O150" s="90">
        <f>VLOOKUP(C150,NEW_TRAIN_TEST!$A$1:$T$980,11,0)</f>
        <v>11852</v>
      </c>
      <c r="P150" s="88">
        <f t="shared" si="4"/>
        <v>0</v>
      </c>
      <c r="Q150" s="88">
        <f>VLOOKUP(C150,NEW_TRAIN_TEST!$A$1:$T$980,14,0)</f>
        <v>0</v>
      </c>
      <c r="R150" s="125">
        <f t="shared" si="5"/>
        <v>-5.0624367195410062E-4</v>
      </c>
    </row>
    <row r="151" spans="1:18" x14ac:dyDescent="0.2">
      <c r="A151" s="88" t="s">
        <v>1699</v>
      </c>
      <c r="B151" s="74" t="s">
        <v>2580</v>
      </c>
      <c r="C151" s="24">
        <v>392</v>
      </c>
      <c r="D151" s="90">
        <v>10138</v>
      </c>
      <c r="E151" s="90">
        <v>10492</v>
      </c>
      <c r="F151" s="62">
        <v>44001.684025428243</v>
      </c>
      <c r="G151" s="62">
        <v>44001.69269517361</v>
      </c>
      <c r="H151" s="24">
        <v>1</v>
      </c>
      <c r="I151" s="24">
        <v>186</v>
      </c>
      <c r="J151" s="24">
        <v>7</v>
      </c>
      <c r="K151" s="24">
        <v>16</v>
      </c>
      <c r="L151" s="24">
        <v>61</v>
      </c>
      <c r="M151" s="24">
        <v>199</v>
      </c>
      <c r="N151" s="24">
        <v>500</v>
      </c>
      <c r="O151" s="90">
        <f>VLOOKUP(C151,NEW_TRAIN_TEST!$A$1:$T$980,11,0)</f>
        <v>10435</v>
      </c>
      <c r="P151" s="88">
        <f t="shared" si="4"/>
        <v>0</v>
      </c>
      <c r="Q151" s="88">
        <f>VLOOKUP(C151,NEW_TRAIN_TEST!$A$1:$T$980,14,0)</f>
        <v>0</v>
      </c>
      <c r="R151" s="125">
        <f t="shared" si="5"/>
        <v>-5.4623862002874937E-3</v>
      </c>
    </row>
    <row r="152" spans="1:18" x14ac:dyDescent="0.2">
      <c r="A152" s="88" t="s">
        <v>1699</v>
      </c>
      <c r="B152" s="74" t="s">
        <v>2580</v>
      </c>
      <c r="C152" s="24">
        <v>880</v>
      </c>
      <c r="D152" s="90">
        <v>10879</v>
      </c>
      <c r="E152" s="90">
        <v>11693</v>
      </c>
      <c r="F152" s="62">
        <v>44001.692710972224</v>
      </c>
      <c r="G152" s="62">
        <v>44001.693130810185</v>
      </c>
      <c r="H152" s="24">
        <v>1</v>
      </c>
      <c r="I152" s="24">
        <v>159</v>
      </c>
      <c r="J152" s="24">
        <v>6</v>
      </c>
      <c r="K152" s="24">
        <v>14</v>
      </c>
      <c r="L152" s="24">
        <v>32</v>
      </c>
      <c r="M152" s="24">
        <v>319</v>
      </c>
      <c r="N152" s="24">
        <v>500</v>
      </c>
      <c r="O152" s="90">
        <f>VLOOKUP(C152,NEW_TRAIN_TEST!$A$1:$T$980,11,0)</f>
        <v>11689</v>
      </c>
      <c r="P152" s="88">
        <f t="shared" si="4"/>
        <v>0</v>
      </c>
      <c r="Q152" s="88">
        <f>VLOOKUP(C152,NEW_TRAIN_TEST!$A$1:$T$980,14,0)</f>
        <v>0</v>
      </c>
      <c r="R152" s="125">
        <f t="shared" si="5"/>
        <v>-3.4220207032252547E-4</v>
      </c>
    </row>
    <row r="153" spans="1:18" x14ac:dyDescent="0.2">
      <c r="A153" s="88" t="s">
        <v>1699</v>
      </c>
      <c r="B153" s="74" t="s">
        <v>2580</v>
      </c>
      <c r="C153" s="24">
        <v>289</v>
      </c>
      <c r="D153" s="90">
        <v>8974</v>
      </c>
      <c r="E153" s="90">
        <v>10090</v>
      </c>
      <c r="F153" s="62">
        <v>44001.693141805554</v>
      </c>
      <c r="G153" s="62">
        <v>44001.693950960645</v>
      </c>
      <c r="H153" s="24">
        <v>1</v>
      </c>
      <c r="I153" s="24">
        <v>203</v>
      </c>
      <c r="J153" s="24">
        <v>10</v>
      </c>
      <c r="K153" s="24">
        <v>24</v>
      </c>
      <c r="L153" s="24">
        <v>40</v>
      </c>
      <c r="M153" s="24">
        <v>980</v>
      </c>
      <c r="N153" s="24">
        <v>500</v>
      </c>
      <c r="O153" s="90">
        <f>VLOOKUP(C153,NEW_TRAIN_TEST!$A$1:$T$980,11,0)</f>
        <v>9765</v>
      </c>
      <c r="P153" s="88">
        <f t="shared" si="4"/>
        <v>0</v>
      </c>
      <c r="Q153" s="88">
        <f>VLOOKUP(C153,NEW_TRAIN_TEST!$A$1:$T$980,14,0)</f>
        <v>0</v>
      </c>
      <c r="R153" s="125">
        <f t="shared" si="5"/>
        <v>-3.3282130056323606E-2</v>
      </c>
    </row>
    <row r="154" spans="1:18" x14ac:dyDescent="0.2">
      <c r="A154" s="88" t="s">
        <v>1699</v>
      </c>
      <c r="B154" s="74" t="s">
        <v>2580</v>
      </c>
      <c r="C154" s="24">
        <v>99</v>
      </c>
      <c r="D154" s="90">
        <v>621.5</v>
      </c>
      <c r="E154" s="90">
        <v>679</v>
      </c>
      <c r="F154" s="62">
        <v>44001.694011111111</v>
      </c>
      <c r="G154" s="62">
        <v>44001.69781986111</v>
      </c>
      <c r="H154" s="24">
        <v>1</v>
      </c>
      <c r="I154" s="24">
        <v>282</v>
      </c>
      <c r="J154" s="24">
        <v>12</v>
      </c>
      <c r="K154" s="24">
        <v>35</v>
      </c>
      <c r="L154" s="24">
        <v>65</v>
      </c>
      <c r="M154" s="24">
        <v>289</v>
      </c>
      <c r="N154" s="24">
        <v>500</v>
      </c>
      <c r="O154" s="90">
        <f>VLOOKUP(C154,NEW_TRAIN_TEST!$A$1:$T$980,11,0)</f>
        <v>661</v>
      </c>
      <c r="P154" s="88">
        <f t="shared" si="4"/>
        <v>0</v>
      </c>
      <c r="Q154" s="88">
        <f>VLOOKUP(C154,NEW_TRAIN_TEST!$A$1:$T$980,14,0)</f>
        <v>0</v>
      </c>
      <c r="R154" s="125">
        <f t="shared" si="5"/>
        <v>-2.7231467473524961E-2</v>
      </c>
    </row>
    <row r="155" spans="1:18" x14ac:dyDescent="0.2">
      <c r="A155" s="88" t="s">
        <v>1699</v>
      </c>
      <c r="B155" s="74" t="s">
        <v>2580</v>
      </c>
      <c r="C155" s="24">
        <v>387</v>
      </c>
      <c r="D155" s="90">
        <v>11885.5</v>
      </c>
      <c r="E155" s="90">
        <v>13314.45</v>
      </c>
      <c r="F155" s="62">
        <v>44001.697986874999</v>
      </c>
      <c r="G155" s="62">
        <v>44001.720629351854</v>
      </c>
      <c r="H155" s="24">
        <v>0</v>
      </c>
      <c r="I155" s="24">
        <v>479</v>
      </c>
      <c r="J155" s="24">
        <v>26</v>
      </c>
      <c r="K155" s="24">
        <v>63</v>
      </c>
      <c r="L155" s="24">
        <v>127</v>
      </c>
      <c r="M155" s="24">
        <v>724</v>
      </c>
      <c r="N155" s="24">
        <v>500</v>
      </c>
      <c r="O155" s="90">
        <f>VLOOKUP(C155,NEW_TRAIN_TEST!$A$1:$T$980,11,0)</f>
        <v>13041</v>
      </c>
      <c r="P155" s="88">
        <f t="shared" si="4"/>
        <v>0</v>
      </c>
      <c r="Q155" s="88">
        <f>VLOOKUP(C155,NEW_TRAIN_TEST!$A$1:$T$980,14,0)</f>
        <v>0</v>
      </c>
      <c r="R155" s="125">
        <f t="shared" si="5"/>
        <v>-2.0933977455716585E-2</v>
      </c>
    </row>
    <row r="156" spans="1:18" x14ac:dyDescent="0.2">
      <c r="A156" s="88" t="s">
        <v>1699</v>
      </c>
      <c r="B156" s="74" t="s">
        <v>2580</v>
      </c>
      <c r="C156" s="24">
        <v>892</v>
      </c>
      <c r="D156" s="90">
        <v>12456</v>
      </c>
      <c r="E156" s="90">
        <v>14414</v>
      </c>
      <c r="F156" s="62">
        <v>44001.720676446763</v>
      </c>
      <c r="G156" s="62">
        <v>44001.723908067128</v>
      </c>
      <c r="H156" s="24">
        <v>1</v>
      </c>
      <c r="I156" s="24">
        <v>247</v>
      </c>
      <c r="J156" s="24">
        <v>9</v>
      </c>
      <c r="K156" s="24">
        <v>21</v>
      </c>
      <c r="L156" s="24">
        <v>40</v>
      </c>
      <c r="M156" s="24">
        <v>352</v>
      </c>
      <c r="N156" s="24">
        <v>500</v>
      </c>
      <c r="O156" s="90">
        <f>VLOOKUP(C156,NEW_TRAIN_TEST!$A$1:$T$980,11,0)</f>
        <v>14248</v>
      </c>
      <c r="P156" s="88">
        <f t="shared" si="4"/>
        <v>0</v>
      </c>
      <c r="Q156" s="88">
        <f>VLOOKUP(C156,NEW_TRAIN_TEST!$A$1:$T$980,14,0)</f>
        <v>0</v>
      </c>
      <c r="R156" s="125">
        <f t="shared" si="5"/>
        <v>-1.1650758001122965E-2</v>
      </c>
    </row>
    <row r="157" spans="1:18" x14ac:dyDescent="0.2">
      <c r="A157" s="88" t="s">
        <v>1699</v>
      </c>
      <c r="B157" s="74" t="s">
        <v>2580</v>
      </c>
      <c r="C157" s="24">
        <v>497</v>
      </c>
      <c r="D157" s="90">
        <v>2421</v>
      </c>
      <c r="E157" s="90">
        <v>8745</v>
      </c>
      <c r="F157" s="62">
        <v>44001.634866886576</v>
      </c>
      <c r="G157" s="62">
        <v>44001.635809039355</v>
      </c>
      <c r="H157" s="24">
        <v>1</v>
      </c>
      <c r="I157" s="24">
        <v>148</v>
      </c>
      <c r="J157" s="24">
        <v>3</v>
      </c>
      <c r="K157" s="24">
        <v>7</v>
      </c>
      <c r="L157" s="24">
        <v>20</v>
      </c>
      <c r="M157" s="24">
        <v>96</v>
      </c>
      <c r="N157" s="24">
        <v>500</v>
      </c>
      <c r="O157" s="90">
        <f>VLOOKUP(C157,NEW_TRAIN_TEST!$A$1:$T$980,11,0)</f>
        <v>8745</v>
      </c>
      <c r="P157" s="88">
        <f t="shared" si="4"/>
        <v>1</v>
      </c>
      <c r="Q157" s="88">
        <f>VLOOKUP(C157,NEW_TRAIN_TEST!$A$1:$T$980,14,0)</f>
        <v>0</v>
      </c>
      <c r="R157" s="125">
        <f t="shared" si="5"/>
        <v>0</v>
      </c>
    </row>
    <row r="158" spans="1:18" x14ac:dyDescent="0.2">
      <c r="A158" s="88" t="s">
        <v>1699</v>
      </c>
      <c r="B158" s="74" t="s">
        <v>2078</v>
      </c>
      <c r="C158" s="24">
        <v>537</v>
      </c>
      <c r="D158" s="90">
        <v>3590</v>
      </c>
      <c r="E158" s="90">
        <v>4305</v>
      </c>
      <c r="F158" s="62">
        <v>44001.783706180555</v>
      </c>
      <c r="G158" s="62">
        <v>44001.783722210646</v>
      </c>
      <c r="H158" s="24">
        <v>1</v>
      </c>
      <c r="I158" s="24">
        <v>13</v>
      </c>
      <c r="J158" s="24">
        <v>2</v>
      </c>
      <c r="K158" s="24">
        <v>4</v>
      </c>
      <c r="L158" s="24">
        <v>7</v>
      </c>
      <c r="M158" s="24">
        <v>11</v>
      </c>
      <c r="N158" s="24">
        <v>500</v>
      </c>
      <c r="O158" s="90">
        <f>VLOOKUP(C158,NEW_TRAIN_TEST!$A$1:$T$980,11,0)</f>
        <v>4305</v>
      </c>
      <c r="P158" s="88">
        <f t="shared" si="4"/>
        <v>1</v>
      </c>
      <c r="Q158" s="88">
        <f>VLOOKUP(C158,NEW_TRAIN_TEST!$A$1:$T$980,14,0)</f>
        <v>0</v>
      </c>
      <c r="R158" s="125">
        <f t="shared" si="5"/>
        <v>0</v>
      </c>
    </row>
    <row r="159" spans="1:18" x14ac:dyDescent="0.2">
      <c r="A159" s="88" t="s">
        <v>1699</v>
      </c>
      <c r="B159" s="74" t="s">
        <v>2580</v>
      </c>
      <c r="C159" s="24">
        <v>881</v>
      </c>
      <c r="D159" s="90">
        <v>11936</v>
      </c>
      <c r="E159" s="90">
        <v>13763</v>
      </c>
      <c r="F159" s="62">
        <v>44001.72781783565</v>
      </c>
      <c r="G159" s="62">
        <v>44001.728904479169</v>
      </c>
      <c r="H159" s="24">
        <v>1</v>
      </c>
      <c r="I159" s="24">
        <v>137</v>
      </c>
      <c r="J159" s="24">
        <v>4</v>
      </c>
      <c r="K159" s="24">
        <v>10</v>
      </c>
      <c r="L159" s="24">
        <v>20</v>
      </c>
      <c r="M159" s="24">
        <v>226</v>
      </c>
      <c r="N159" s="24">
        <v>500</v>
      </c>
      <c r="O159" s="90">
        <f>VLOOKUP(C159,NEW_TRAIN_TEST!$A$1:$T$980,11,0)</f>
        <v>13644</v>
      </c>
      <c r="P159" s="88">
        <f t="shared" si="4"/>
        <v>0</v>
      </c>
      <c r="Q159" s="88">
        <f>VLOOKUP(C159,NEW_TRAIN_TEST!$A$1:$T$980,14,0)</f>
        <v>0</v>
      </c>
      <c r="R159" s="125">
        <f t="shared" si="5"/>
        <v>-8.7217824684843147E-3</v>
      </c>
    </row>
    <row r="160" spans="1:18" x14ac:dyDescent="0.2">
      <c r="A160" s="88" t="s">
        <v>1699</v>
      </c>
      <c r="B160" s="74" t="s">
        <v>2580</v>
      </c>
      <c r="C160" s="24">
        <v>447</v>
      </c>
      <c r="D160" s="90">
        <v>10153.5</v>
      </c>
      <c r="E160" s="90">
        <v>10249</v>
      </c>
      <c r="F160" s="62">
        <v>44001.728909768521</v>
      </c>
      <c r="G160" s="62">
        <v>44001.728983275461</v>
      </c>
      <c r="H160" s="24">
        <v>1</v>
      </c>
      <c r="I160" s="24">
        <v>28</v>
      </c>
      <c r="J160" s="24">
        <v>1</v>
      </c>
      <c r="K160" s="24">
        <v>2</v>
      </c>
      <c r="L160" s="24">
        <v>10</v>
      </c>
      <c r="M160" s="24">
        <v>3</v>
      </c>
      <c r="N160" s="24">
        <v>500</v>
      </c>
      <c r="O160" s="90">
        <f>VLOOKUP(C160,NEW_TRAIN_TEST!$A$1:$T$980,11,0)</f>
        <v>10232</v>
      </c>
      <c r="P160" s="88">
        <f t="shared" si="4"/>
        <v>0</v>
      </c>
      <c r="Q160" s="88">
        <f>VLOOKUP(C160,NEW_TRAIN_TEST!$A$1:$T$980,14,0)</f>
        <v>0</v>
      </c>
      <c r="R160" s="125">
        <f t="shared" si="5"/>
        <v>-1.6614542611415168E-3</v>
      </c>
    </row>
    <row r="161" spans="1:18" x14ac:dyDescent="0.2">
      <c r="A161" s="88" t="s">
        <v>1699</v>
      </c>
      <c r="B161" s="74" t="s">
        <v>2580</v>
      </c>
      <c r="C161" s="24">
        <v>39</v>
      </c>
      <c r="D161" s="90">
        <v>6099.5</v>
      </c>
      <c r="E161" s="90">
        <v>6458</v>
      </c>
      <c r="F161" s="62">
        <v>44001.729003206019</v>
      </c>
      <c r="G161" s="62">
        <v>44001.729690381944</v>
      </c>
      <c r="H161" s="24">
        <v>1</v>
      </c>
      <c r="I161" s="24">
        <v>144</v>
      </c>
      <c r="J161" s="24">
        <v>3</v>
      </c>
      <c r="K161" s="24">
        <v>6</v>
      </c>
      <c r="L161" s="24">
        <v>32</v>
      </c>
      <c r="M161" s="24">
        <v>236</v>
      </c>
      <c r="N161" s="24">
        <v>500</v>
      </c>
      <c r="O161" s="90">
        <f>VLOOKUP(C161,NEW_TRAIN_TEST!$A$1:$T$980,11,0)</f>
        <v>6434</v>
      </c>
      <c r="P161" s="88">
        <f t="shared" si="4"/>
        <v>0</v>
      </c>
      <c r="Q161" s="88">
        <f>VLOOKUP(C161,NEW_TRAIN_TEST!$A$1:$T$980,14,0)</f>
        <v>0</v>
      </c>
      <c r="R161" s="125">
        <f t="shared" si="5"/>
        <v>-3.7301834006838669E-3</v>
      </c>
    </row>
    <row r="162" spans="1:18" x14ac:dyDescent="0.2">
      <c r="A162" s="88" t="s">
        <v>1699</v>
      </c>
      <c r="B162" s="74" t="s">
        <v>2580</v>
      </c>
      <c r="C162" s="24">
        <v>284</v>
      </c>
      <c r="D162" s="90">
        <v>15722.5</v>
      </c>
      <c r="E162" s="90">
        <v>16788.12</v>
      </c>
      <c r="F162" s="62">
        <v>44001.729790891201</v>
      </c>
      <c r="G162" s="62">
        <v>44001.745480775462</v>
      </c>
      <c r="H162" s="24">
        <v>0</v>
      </c>
      <c r="I162" s="24">
        <v>479</v>
      </c>
      <c r="J162" s="24">
        <v>26</v>
      </c>
      <c r="K162" s="24">
        <v>55</v>
      </c>
      <c r="L162" s="24">
        <v>121</v>
      </c>
      <c r="M162" s="24">
        <v>343</v>
      </c>
      <c r="N162" s="24">
        <v>500</v>
      </c>
      <c r="O162" s="90">
        <f>VLOOKUP(C162,NEW_TRAIN_TEST!$A$1:$T$980,11,0)</f>
        <v>16462</v>
      </c>
      <c r="P162" s="88">
        <f t="shared" si="4"/>
        <v>0</v>
      </c>
      <c r="Q162" s="88">
        <f>VLOOKUP(C162,NEW_TRAIN_TEST!$A$1:$T$980,14,0)</f>
        <v>0</v>
      </c>
      <c r="R162" s="125">
        <f t="shared" si="5"/>
        <v>-1.9803183088324627E-2</v>
      </c>
    </row>
    <row r="163" spans="1:18" x14ac:dyDescent="0.2">
      <c r="A163" s="88" t="s">
        <v>1699</v>
      </c>
      <c r="B163" s="74" t="s">
        <v>2580</v>
      </c>
      <c r="C163" s="24">
        <v>147</v>
      </c>
      <c r="D163" s="90">
        <v>5596</v>
      </c>
      <c r="E163" s="90">
        <v>6083</v>
      </c>
      <c r="F163" s="62">
        <v>44001.74550837963</v>
      </c>
      <c r="G163" s="62">
        <v>44001.747217280092</v>
      </c>
      <c r="H163" s="24">
        <v>1</v>
      </c>
      <c r="I163" s="24">
        <v>142</v>
      </c>
      <c r="J163" s="24">
        <v>7</v>
      </c>
      <c r="K163" s="24">
        <v>18</v>
      </c>
      <c r="L163" s="24">
        <v>46</v>
      </c>
      <c r="M163" s="24">
        <v>105</v>
      </c>
      <c r="N163" s="24">
        <v>500</v>
      </c>
      <c r="O163" s="90">
        <f>VLOOKUP(C163,NEW_TRAIN_TEST!$A$1:$T$980,11,0)</f>
        <v>5941</v>
      </c>
      <c r="P163" s="88">
        <f t="shared" si="4"/>
        <v>0</v>
      </c>
      <c r="Q163" s="88">
        <f>VLOOKUP(C163,NEW_TRAIN_TEST!$A$1:$T$980,14,0)</f>
        <v>0</v>
      </c>
      <c r="R163" s="125">
        <f t="shared" si="5"/>
        <v>-2.3901700050496549E-2</v>
      </c>
    </row>
    <row r="164" spans="1:18" x14ac:dyDescent="0.2">
      <c r="A164" s="88" t="s">
        <v>1699</v>
      </c>
      <c r="B164" s="74" t="s">
        <v>2580</v>
      </c>
      <c r="C164" s="24">
        <v>890</v>
      </c>
      <c r="D164" s="90">
        <v>12300</v>
      </c>
      <c r="E164" s="90">
        <v>13909</v>
      </c>
      <c r="F164" s="62">
        <v>44001.747248043983</v>
      </c>
      <c r="G164" s="62">
        <v>44001.750546469906</v>
      </c>
      <c r="H164" s="24">
        <v>0</v>
      </c>
      <c r="I164" s="24">
        <v>499</v>
      </c>
      <c r="J164" s="24">
        <v>19</v>
      </c>
      <c r="K164" s="24">
        <v>64</v>
      </c>
      <c r="L164" s="24">
        <v>29</v>
      </c>
      <c r="M164" s="24">
        <v>4544</v>
      </c>
      <c r="N164" s="24">
        <v>500</v>
      </c>
      <c r="O164" s="90">
        <f>VLOOKUP(C164,NEW_TRAIN_TEST!$A$1:$T$980,11,0)</f>
        <v>13594</v>
      </c>
      <c r="P164" s="88">
        <f t="shared" si="4"/>
        <v>0</v>
      </c>
      <c r="Q164" s="88">
        <f>VLOOKUP(C164,NEW_TRAIN_TEST!$A$1:$T$980,14,0)</f>
        <v>0</v>
      </c>
      <c r="R164" s="125">
        <f t="shared" si="5"/>
        <v>-2.3171987641606592E-2</v>
      </c>
    </row>
    <row r="165" spans="1:18" x14ac:dyDescent="0.2">
      <c r="A165" s="88" t="s">
        <v>1699</v>
      </c>
      <c r="B165" s="74" t="s">
        <v>2580</v>
      </c>
      <c r="C165" s="24">
        <v>394</v>
      </c>
      <c r="D165" s="90">
        <v>9535</v>
      </c>
      <c r="E165" s="90">
        <v>10492.5</v>
      </c>
      <c r="F165" s="62">
        <v>44001.750679097226</v>
      </c>
      <c r="G165" s="62">
        <v>44001.778618668985</v>
      </c>
      <c r="H165" s="24">
        <v>0</v>
      </c>
      <c r="I165" s="24">
        <v>472</v>
      </c>
      <c r="J165" s="24">
        <v>31</v>
      </c>
      <c r="K165" s="24">
        <v>75</v>
      </c>
      <c r="L165" s="24">
        <v>171</v>
      </c>
      <c r="M165" s="24">
        <v>34</v>
      </c>
      <c r="N165" s="24">
        <v>500</v>
      </c>
      <c r="O165" s="90">
        <f>VLOOKUP(C165,NEW_TRAIN_TEST!$A$1:$T$980,11,0)</f>
        <v>10018</v>
      </c>
      <c r="P165" s="88">
        <f t="shared" si="4"/>
        <v>0</v>
      </c>
      <c r="Q165" s="88">
        <f>VLOOKUP(C165,NEW_TRAIN_TEST!$A$1:$T$980,14,0)</f>
        <v>0</v>
      </c>
      <c r="R165" s="125">
        <f t="shared" si="5"/>
        <v>-4.7414653623477743E-2</v>
      </c>
    </row>
    <row r="166" spans="1:18" x14ac:dyDescent="0.2">
      <c r="A166" s="88" t="s">
        <v>1699</v>
      </c>
      <c r="B166" s="74" t="s">
        <v>2078</v>
      </c>
      <c r="C166" s="24">
        <v>540</v>
      </c>
      <c r="D166" s="90">
        <v>9794</v>
      </c>
      <c r="E166" s="90">
        <v>10233</v>
      </c>
      <c r="F166" s="62">
        <v>44001.786620497682</v>
      </c>
      <c r="G166" s="62">
        <v>44001.788103460647</v>
      </c>
      <c r="H166" s="24">
        <v>1</v>
      </c>
      <c r="I166" s="24">
        <v>197</v>
      </c>
      <c r="J166" s="24">
        <v>9</v>
      </c>
      <c r="K166" s="24">
        <v>17</v>
      </c>
      <c r="L166" s="24">
        <v>57</v>
      </c>
      <c r="M166" s="24">
        <v>8</v>
      </c>
      <c r="N166" s="24">
        <v>500</v>
      </c>
      <c r="O166" s="90">
        <f>VLOOKUP(C166,NEW_TRAIN_TEST!$A$1:$T$980,11,0)</f>
        <v>10129</v>
      </c>
      <c r="P166" s="88">
        <f t="shared" si="4"/>
        <v>0</v>
      </c>
      <c r="Q166" s="88">
        <f>VLOOKUP(C166,NEW_TRAIN_TEST!$A$1:$T$980,14,0)</f>
        <v>0</v>
      </c>
      <c r="R166" s="125">
        <f t="shared" si="5"/>
        <v>-1.0267548622766314E-2</v>
      </c>
    </row>
    <row r="167" spans="1:18" x14ac:dyDescent="0.2">
      <c r="A167" s="88" t="s">
        <v>1699</v>
      </c>
      <c r="B167" s="74" t="s">
        <v>2078</v>
      </c>
      <c r="C167" s="24">
        <v>541</v>
      </c>
      <c r="D167" s="90">
        <v>8521.5</v>
      </c>
      <c r="E167" s="90">
        <v>9617</v>
      </c>
      <c r="F167" s="62">
        <v>44001.788126250001</v>
      </c>
      <c r="G167" s="62">
        <v>44001.791104178243</v>
      </c>
      <c r="H167" s="24">
        <v>1</v>
      </c>
      <c r="I167" s="24">
        <v>231</v>
      </c>
      <c r="J167" s="24">
        <v>16</v>
      </c>
      <c r="K167" s="24">
        <v>34</v>
      </c>
      <c r="L167" s="24">
        <v>93</v>
      </c>
      <c r="M167" s="24">
        <v>417</v>
      </c>
      <c r="N167" s="24">
        <v>500</v>
      </c>
      <c r="O167" s="90">
        <f>VLOOKUP(C167,NEW_TRAIN_TEST!$A$1:$T$980,11,0)</f>
        <v>9104</v>
      </c>
      <c r="P167" s="88">
        <f t="shared" si="4"/>
        <v>0</v>
      </c>
      <c r="Q167" s="88">
        <f>VLOOKUP(C167,NEW_TRAIN_TEST!$A$1:$T$980,14,0)</f>
        <v>0</v>
      </c>
      <c r="R167" s="125">
        <f t="shared" si="5"/>
        <v>-5.6348857644991215E-2</v>
      </c>
    </row>
    <row r="168" spans="1:18" x14ac:dyDescent="0.2">
      <c r="A168" s="88" t="s">
        <v>1699</v>
      </c>
      <c r="B168" s="74" t="s">
        <v>2078</v>
      </c>
      <c r="C168" s="24">
        <v>542</v>
      </c>
      <c r="D168" s="90">
        <v>10298</v>
      </c>
      <c r="E168" s="90">
        <v>11831.5</v>
      </c>
      <c r="F168" s="62">
        <v>44001.791152905091</v>
      </c>
      <c r="G168" s="62">
        <v>44001.80104150463</v>
      </c>
      <c r="H168" s="24">
        <v>0</v>
      </c>
      <c r="I168" s="24">
        <v>472</v>
      </c>
      <c r="J168" s="24">
        <v>32</v>
      </c>
      <c r="K168" s="24">
        <v>56</v>
      </c>
      <c r="L168" s="24">
        <v>125</v>
      </c>
      <c r="M168" s="24">
        <v>1310</v>
      </c>
      <c r="N168" s="24">
        <v>500</v>
      </c>
      <c r="O168" s="90">
        <f>VLOOKUP(C168,NEW_TRAIN_TEST!$A$1:$T$980,11,0)</f>
        <v>10902</v>
      </c>
      <c r="P168" s="88">
        <f t="shared" si="4"/>
        <v>0</v>
      </c>
      <c r="Q168" s="88">
        <f>VLOOKUP(C168,NEW_TRAIN_TEST!$A$1:$T$980,14,0)</f>
        <v>0</v>
      </c>
      <c r="R168" s="125">
        <f t="shared" si="5"/>
        <v>-8.5305448541552004E-2</v>
      </c>
    </row>
    <row r="169" spans="1:18" x14ac:dyDescent="0.2">
      <c r="A169" s="88" t="s">
        <v>1699</v>
      </c>
      <c r="B169" s="74" t="s">
        <v>2078</v>
      </c>
      <c r="C169" s="24">
        <v>545</v>
      </c>
      <c r="D169" s="90">
        <v>9552.5</v>
      </c>
      <c r="E169" s="90">
        <v>10856</v>
      </c>
      <c r="F169" s="62">
        <v>44001.801088692133</v>
      </c>
      <c r="G169" s="62">
        <v>44001.805049247683</v>
      </c>
      <c r="H169" s="24">
        <v>1</v>
      </c>
      <c r="I169" s="24">
        <v>363</v>
      </c>
      <c r="J169" s="24">
        <v>16</v>
      </c>
      <c r="K169" s="24">
        <v>34</v>
      </c>
      <c r="L169" s="24">
        <v>76</v>
      </c>
      <c r="M169" s="24">
        <v>674</v>
      </c>
      <c r="N169" s="24">
        <v>500</v>
      </c>
      <c r="O169" s="90">
        <f>VLOOKUP(C169,NEW_TRAIN_TEST!$A$1:$T$980,11,0)</f>
        <v>10440</v>
      </c>
      <c r="P169" s="88">
        <f t="shared" si="4"/>
        <v>0</v>
      </c>
      <c r="Q169" s="88">
        <f>VLOOKUP(C169,NEW_TRAIN_TEST!$A$1:$T$980,14,0)</f>
        <v>0</v>
      </c>
      <c r="R169" s="125">
        <f t="shared" si="5"/>
        <v>-3.9846743295019159E-2</v>
      </c>
    </row>
    <row r="170" spans="1:18" x14ac:dyDescent="0.2">
      <c r="A170" s="88" t="s">
        <v>1699</v>
      </c>
      <c r="B170" s="74" t="s">
        <v>2078</v>
      </c>
      <c r="C170" s="24">
        <v>546</v>
      </c>
      <c r="D170" s="90">
        <v>9692.5</v>
      </c>
      <c r="E170" s="90">
        <v>10106</v>
      </c>
      <c r="F170" s="62">
        <v>44001.80511321759</v>
      </c>
      <c r="G170" s="62">
        <v>44001.807570856479</v>
      </c>
      <c r="H170" s="24">
        <v>1</v>
      </c>
      <c r="I170" s="24">
        <v>174</v>
      </c>
      <c r="J170" s="24">
        <v>5</v>
      </c>
      <c r="K170" s="24">
        <v>9</v>
      </c>
      <c r="L170" s="24">
        <v>42</v>
      </c>
      <c r="M170" s="24">
        <v>349</v>
      </c>
      <c r="N170" s="24">
        <v>500</v>
      </c>
      <c r="O170" s="90">
        <f>VLOOKUP(C170,NEW_TRAIN_TEST!$A$1:$T$980,11,0)</f>
        <v>9998</v>
      </c>
      <c r="P170" s="88">
        <f t="shared" si="4"/>
        <v>0</v>
      </c>
      <c r="Q170" s="88">
        <f>VLOOKUP(C170,NEW_TRAIN_TEST!$A$1:$T$980,14,0)</f>
        <v>0</v>
      </c>
      <c r="R170" s="125">
        <f t="shared" si="5"/>
        <v>-1.0802160432086417E-2</v>
      </c>
    </row>
    <row r="171" spans="1:18" x14ac:dyDescent="0.2">
      <c r="A171" s="88" t="s">
        <v>1699</v>
      </c>
      <c r="B171" s="74" t="s">
        <v>2078</v>
      </c>
      <c r="C171" s="24">
        <v>547</v>
      </c>
      <c r="D171" s="90">
        <v>8273.5</v>
      </c>
      <c r="E171" s="90">
        <v>10776</v>
      </c>
      <c r="F171" s="62">
        <v>44001.807590601849</v>
      </c>
      <c r="G171" s="62">
        <v>44001.810561319442</v>
      </c>
      <c r="H171" s="24">
        <v>1</v>
      </c>
      <c r="I171" s="24">
        <v>342</v>
      </c>
      <c r="J171" s="24">
        <v>24</v>
      </c>
      <c r="K171" s="24">
        <v>44</v>
      </c>
      <c r="L171" s="24">
        <v>112</v>
      </c>
      <c r="M171" s="24">
        <v>718</v>
      </c>
      <c r="N171" s="24">
        <v>500</v>
      </c>
      <c r="O171" s="90">
        <f>VLOOKUP(C171,NEW_TRAIN_TEST!$A$1:$T$980,11,0)</f>
        <v>8884</v>
      </c>
      <c r="P171" s="88">
        <f t="shared" si="4"/>
        <v>0</v>
      </c>
      <c r="Q171" s="88">
        <f>VLOOKUP(C171,NEW_TRAIN_TEST!$A$1:$T$980,14,0)</f>
        <v>0</v>
      </c>
      <c r="R171" s="125">
        <f t="shared" si="5"/>
        <v>-0.2129671319225574</v>
      </c>
    </row>
    <row r="172" spans="1:18" x14ac:dyDescent="0.2">
      <c r="A172" s="88" t="s">
        <v>1699</v>
      </c>
      <c r="B172" s="74" t="s">
        <v>2078</v>
      </c>
      <c r="C172" s="24">
        <v>583</v>
      </c>
      <c r="D172" s="90">
        <v>2300.5</v>
      </c>
      <c r="E172" s="90">
        <v>3660</v>
      </c>
      <c r="F172" s="62">
        <v>44001.810569317131</v>
      </c>
      <c r="G172" s="62">
        <v>44001.811592118058</v>
      </c>
      <c r="H172" s="24">
        <v>1</v>
      </c>
      <c r="I172" s="24">
        <v>227</v>
      </c>
      <c r="J172" s="24">
        <v>23</v>
      </c>
      <c r="K172" s="24">
        <v>43</v>
      </c>
      <c r="L172" s="24">
        <v>95</v>
      </c>
      <c r="M172" s="24">
        <v>17</v>
      </c>
      <c r="N172" s="24">
        <v>500</v>
      </c>
      <c r="O172" s="90">
        <f>VLOOKUP(C172,NEW_TRAIN_TEST!$A$1:$T$980,11,0)</f>
        <v>3195</v>
      </c>
      <c r="P172" s="88">
        <f t="shared" si="4"/>
        <v>0</v>
      </c>
      <c r="Q172" s="88">
        <f>VLOOKUP(C172,NEW_TRAIN_TEST!$A$1:$T$980,14,0)</f>
        <v>0</v>
      </c>
      <c r="R172" s="125">
        <f t="shared" si="5"/>
        <v>-0.14553990610328638</v>
      </c>
    </row>
    <row r="173" spans="1:18" x14ac:dyDescent="0.2">
      <c r="A173" s="88" t="s">
        <v>1699</v>
      </c>
      <c r="B173" s="74" t="s">
        <v>2078</v>
      </c>
      <c r="C173" s="24">
        <v>584</v>
      </c>
      <c r="D173" s="90">
        <v>2713</v>
      </c>
      <c r="E173" s="90">
        <v>4051</v>
      </c>
      <c r="F173" s="62">
        <v>44001.811604456016</v>
      </c>
      <c r="G173" s="62">
        <v>44001.813924120368</v>
      </c>
      <c r="H173" s="24">
        <v>1</v>
      </c>
      <c r="I173" s="24">
        <v>323</v>
      </c>
      <c r="J173" s="24">
        <v>35</v>
      </c>
      <c r="K173" s="24">
        <v>71</v>
      </c>
      <c r="L173" s="24">
        <v>133</v>
      </c>
      <c r="M173" s="24">
        <v>180</v>
      </c>
      <c r="N173" s="24">
        <v>500</v>
      </c>
      <c r="O173" s="90">
        <f>VLOOKUP(C173,NEW_TRAIN_TEST!$A$1:$T$980,11,0)</f>
        <v>3762</v>
      </c>
      <c r="P173" s="88">
        <f t="shared" si="4"/>
        <v>0</v>
      </c>
      <c r="Q173" s="88">
        <f>VLOOKUP(C173,NEW_TRAIN_TEST!$A$1:$T$980,14,0)</f>
        <v>0</v>
      </c>
      <c r="R173" s="125">
        <f t="shared" si="5"/>
        <v>-7.682083997873472E-2</v>
      </c>
    </row>
    <row r="174" spans="1:18" x14ac:dyDescent="0.2">
      <c r="A174" s="88" t="s">
        <v>1699</v>
      </c>
      <c r="B174" s="74" t="s">
        <v>2078</v>
      </c>
      <c r="C174" s="24">
        <v>586</v>
      </c>
      <c r="D174" s="90">
        <v>2023.5</v>
      </c>
      <c r="E174" s="90">
        <v>2820</v>
      </c>
      <c r="F174" s="62">
        <v>44001.813936099534</v>
      </c>
      <c r="G174" s="62">
        <v>44001.814581840277</v>
      </c>
      <c r="H174" s="24">
        <v>1</v>
      </c>
      <c r="I174" s="24">
        <v>163</v>
      </c>
      <c r="J174" s="24">
        <v>10</v>
      </c>
      <c r="K174" s="24">
        <v>18</v>
      </c>
      <c r="L174" s="24">
        <v>57</v>
      </c>
      <c r="M174" s="24">
        <v>173</v>
      </c>
      <c r="N174" s="24">
        <v>500</v>
      </c>
      <c r="O174" s="90">
        <f>VLOOKUP(C174,NEW_TRAIN_TEST!$A$1:$T$980,11,0)</f>
        <v>2791</v>
      </c>
      <c r="P174" s="88">
        <f t="shared" si="4"/>
        <v>0</v>
      </c>
      <c r="Q174" s="88">
        <f>VLOOKUP(C174,NEW_TRAIN_TEST!$A$1:$T$980,14,0)</f>
        <v>0</v>
      </c>
      <c r="R174" s="125">
        <f t="shared" si="5"/>
        <v>-1.0390541024722321E-2</v>
      </c>
    </row>
    <row r="175" spans="1:18" x14ac:dyDescent="0.2">
      <c r="A175" s="88" t="s">
        <v>1699</v>
      </c>
      <c r="B175" s="74" t="s">
        <v>2078</v>
      </c>
      <c r="C175" s="24">
        <v>587</v>
      </c>
      <c r="D175" s="90">
        <v>1978</v>
      </c>
      <c r="E175" s="90">
        <v>3286</v>
      </c>
      <c r="F175" s="62">
        <v>44001.814596990742</v>
      </c>
      <c r="G175" s="62">
        <v>44001.816248599534</v>
      </c>
      <c r="H175" s="24">
        <v>1</v>
      </c>
      <c r="I175" s="24">
        <v>306</v>
      </c>
      <c r="J175" s="24">
        <v>40</v>
      </c>
      <c r="K175" s="24">
        <v>78</v>
      </c>
      <c r="L175" s="24">
        <v>121</v>
      </c>
      <c r="M175" s="24">
        <v>549</v>
      </c>
      <c r="N175" s="24">
        <v>500</v>
      </c>
      <c r="O175" s="90">
        <f>VLOOKUP(C175,NEW_TRAIN_TEST!$A$1:$T$980,11,0)</f>
        <v>2865</v>
      </c>
      <c r="P175" s="88">
        <f t="shared" si="4"/>
        <v>0</v>
      </c>
      <c r="Q175" s="88">
        <f>VLOOKUP(C175,NEW_TRAIN_TEST!$A$1:$T$980,14,0)</f>
        <v>0</v>
      </c>
      <c r="R175" s="125">
        <f t="shared" si="5"/>
        <v>-0.14694589877835951</v>
      </c>
    </row>
    <row r="176" spans="1:18" x14ac:dyDescent="0.2">
      <c r="A176" s="88" t="s">
        <v>1699</v>
      </c>
      <c r="B176" s="74" t="s">
        <v>2078</v>
      </c>
      <c r="C176" s="24">
        <v>588</v>
      </c>
      <c r="D176" s="90">
        <v>2606</v>
      </c>
      <c r="E176" s="90">
        <v>3845</v>
      </c>
      <c r="F176" s="62">
        <v>44001.816267835646</v>
      </c>
      <c r="G176" s="62">
        <v>44001.821383981478</v>
      </c>
      <c r="H176" s="24">
        <v>1</v>
      </c>
      <c r="I176" s="24">
        <v>433</v>
      </c>
      <c r="J176" s="24">
        <v>45</v>
      </c>
      <c r="K176" s="24">
        <v>103</v>
      </c>
      <c r="L176" s="24">
        <v>164</v>
      </c>
      <c r="M176" s="24">
        <v>614</v>
      </c>
      <c r="N176" s="24">
        <v>500</v>
      </c>
      <c r="O176" s="90">
        <f>VLOOKUP(C176,NEW_TRAIN_TEST!$A$1:$T$980,11,0)</f>
        <v>3377</v>
      </c>
      <c r="P176" s="88">
        <f t="shared" si="4"/>
        <v>0</v>
      </c>
      <c r="Q176" s="88">
        <f>VLOOKUP(C176,NEW_TRAIN_TEST!$A$1:$T$980,14,0)</f>
        <v>0</v>
      </c>
      <c r="R176" s="125">
        <f t="shared" si="5"/>
        <v>-0.13858454249333729</v>
      </c>
    </row>
    <row r="177" spans="1:18" x14ac:dyDescent="0.2">
      <c r="A177" s="88" t="s">
        <v>1699</v>
      </c>
      <c r="B177" s="74" t="s">
        <v>2078</v>
      </c>
      <c r="C177" s="24">
        <v>590</v>
      </c>
      <c r="D177" s="90">
        <v>2398.5</v>
      </c>
      <c r="E177" s="90">
        <v>3764</v>
      </c>
      <c r="F177" s="62">
        <v>44001.821390520832</v>
      </c>
      <c r="G177" s="62">
        <v>44001.822238900466</v>
      </c>
      <c r="H177" s="24">
        <v>1</v>
      </c>
      <c r="I177" s="24">
        <v>209</v>
      </c>
      <c r="J177" s="24">
        <v>22</v>
      </c>
      <c r="K177" s="24">
        <v>46</v>
      </c>
      <c r="L177" s="24">
        <v>88</v>
      </c>
      <c r="M177" s="24">
        <v>452</v>
      </c>
      <c r="N177" s="24">
        <v>500</v>
      </c>
      <c r="O177" s="90">
        <f>VLOOKUP(C177,NEW_TRAIN_TEST!$A$1:$T$980,11,0)</f>
        <v>3440</v>
      </c>
      <c r="P177" s="88">
        <f t="shared" si="4"/>
        <v>0</v>
      </c>
      <c r="Q177" s="88">
        <f>VLOOKUP(C177,NEW_TRAIN_TEST!$A$1:$T$980,14,0)</f>
        <v>0</v>
      </c>
      <c r="R177" s="125">
        <f t="shared" si="5"/>
        <v>-9.4186046511627902E-2</v>
      </c>
    </row>
    <row r="178" spans="1:18" x14ac:dyDescent="0.2">
      <c r="A178" s="88" t="s">
        <v>1699</v>
      </c>
      <c r="B178" s="74" t="s">
        <v>2580</v>
      </c>
      <c r="C178" s="24">
        <v>546</v>
      </c>
      <c r="D178" s="90">
        <v>9692.5</v>
      </c>
      <c r="E178" s="90">
        <v>9998</v>
      </c>
      <c r="F178" s="62">
        <v>44001.472881064816</v>
      </c>
      <c r="G178" s="62">
        <v>44001.474507800929</v>
      </c>
      <c r="H178" s="24">
        <v>1</v>
      </c>
      <c r="I178" s="24">
        <v>138</v>
      </c>
      <c r="J178" s="24">
        <v>2</v>
      </c>
      <c r="K178" s="24">
        <v>5</v>
      </c>
      <c r="L178" s="24">
        <v>37</v>
      </c>
      <c r="M178" s="24">
        <v>138</v>
      </c>
      <c r="N178" s="24">
        <v>500</v>
      </c>
      <c r="O178" s="90">
        <f>VLOOKUP(C178,NEW_TRAIN_TEST!$A$1:$T$980,11,0)</f>
        <v>9998</v>
      </c>
      <c r="P178" s="88">
        <f t="shared" si="4"/>
        <v>1</v>
      </c>
      <c r="Q178" s="88">
        <f>VLOOKUP(C178,NEW_TRAIN_TEST!$A$1:$T$980,14,0)</f>
        <v>0</v>
      </c>
      <c r="R178" s="125">
        <f t="shared" si="5"/>
        <v>0</v>
      </c>
    </row>
    <row r="179" spans="1:18" x14ac:dyDescent="0.2">
      <c r="A179" s="88" t="s">
        <v>1699</v>
      </c>
      <c r="B179" s="74" t="s">
        <v>2078</v>
      </c>
      <c r="C179" s="24">
        <v>592</v>
      </c>
      <c r="D179" s="90">
        <v>2042.5</v>
      </c>
      <c r="E179" s="90">
        <v>4549</v>
      </c>
      <c r="F179" s="62">
        <v>44001.822251076388</v>
      </c>
      <c r="G179" s="62">
        <v>44001.822653888892</v>
      </c>
      <c r="H179" s="24">
        <v>1</v>
      </c>
      <c r="I179" s="24">
        <v>159</v>
      </c>
      <c r="J179" s="24">
        <v>20</v>
      </c>
      <c r="K179" s="24">
        <v>42</v>
      </c>
      <c r="L179" s="24">
        <v>63</v>
      </c>
      <c r="M179" s="24">
        <v>1244</v>
      </c>
      <c r="N179" s="24">
        <v>500</v>
      </c>
      <c r="O179" s="90">
        <f>VLOOKUP(C179,NEW_TRAIN_TEST!$A$1:$T$980,11,0)</f>
        <v>2966</v>
      </c>
      <c r="P179" s="88">
        <f t="shared" si="4"/>
        <v>0</v>
      </c>
      <c r="Q179" s="88">
        <f>VLOOKUP(C179,NEW_TRAIN_TEST!$A$1:$T$980,14,0)</f>
        <v>0</v>
      </c>
      <c r="R179" s="125">
        <f t="shared" si="5"/>
        <v>-0.53371544167228591</v>
      </c>
    </row>
    <row r="180" spans="1:18" x14ac:dyDescent="0.2">
      <c r="A180" s="88" t="s">
        <v>1699</v>
      </c>
      <c r="B180" s="74" t="s">
        <v>2078</v>
      </c>
      <c r="C180" s="24">
        <v>631</v>
      </c>
      <c r="D180" s="90">
        <v>8886.5</v>
      </c>
      <c r="E180" s="90">
        <v>10674</v>
      </c>
      <c r="F180" s="62">
        <v>44001.822666851855</v>
      </c>
      <c r="G180" s="62">
        <v>44001.823628113423</v>
      </c>
      <c r="H180" s="24">
        <v>1</v>
      </c>
      <c r="I180" s="24">
        <v>249</v>
      </c>
      <c r="J180" s="24">
        <v>23</v>
      </c>
      <c r="K180" s="24">
        <v>45</v>
      </c>
      <c r="L180" s="24">
        <v>75</v>
      </c>
      <c r="M180" s="24">
        <v>889</v>
      </c>
      <c r="N180" s="24">
        <v>500</v>
      </c>
      <c r="O180" s="90">
        <f>VLOOKUP(C180,NEW_TRAIN_TEST!$A$1:$T$980,11,0)</f>
        <v>9364</v>
      </c>
      <c r="P180" s="88">
        <f t="shared" si="4"/>
        <v>0</v>
      </c>
      <c r="Q180" s="88">
        <f>VLOOKUP(C180,NEW_TRAIN_TEST!$A$1:$T$980,14,0)</f>
        <v>0</v>
      </c>
      <c r="R180" s="125">
        <f t="shared" si="5"/>
        <v>-0.13989747970952585</v>
      </c>
    </row>
    <row r="181" spans="1:18" x14ac:dyDescent="0.2">
      <c r="A181" s="88" t="s">
        <v>1699</v>
      </c>
      <c r="B181" s="74" t="s">
        <v>2078</v>
      </c>
      <c r="C181" s="24">
        <v>591</v>
      </c>
      <c r="D181" s="90">
        <v>2580.5</v>
      </c>
      <c r="E181" s="90">
        <v>3344</v>
      </c>
      <c r="F181" s="62">
        <v>44001.822239976849</v>
      </c>
      <c r="G181" s="62">
        <v>44001.822246539348</v>
      </c>
      <c r="H181" s="24">
        <v>1</v>
      </c>
      <c r="I181" s="24">
        <v>9</v>
      </c>
      <c r="J181" s="24">
        <v>1</v>
      </c>
      <c r="K181" s="24">
        <v>3</v>
      </c>
      <c r="L181" s="24">
        <v>5</v>
      </c>
      <c r="M181" s="24">
        <v>3</v>
      </c>
      <c r="N181" s="24">
        <v>500</v>
      </c>
      <c r="O181" s="90">
        <f>VLOOKUP(C181,NEW_TRAIN_TEST!$A$1:$T$980,11,0)</f>
        <v>3344</v>
      </c>
      <c r="P181" s="88">
        <f t="shared" si="4"/>
        <v>1</v>
      </c>
      <c r="Q181" s="88">
        <f>VLOOKUP(C181,NEW_TRAIN_TEST!$A$1:$T$980,14,0)</f>
        <v>0</v>
      </c>
      <c r="R181" s="125">
        <f t="shared" si="5"/>
        <v>0</v>
      </c>
    </row>
    <row r="182" spans="1:18" x14ac:dyDescent="0.2">
      <c r="A182" s="88" t="s">
        <v>1699</v>
      </c>
      <c r="B182" s="74" t="s">
        <v>2078</v>
      </c>
      <c r="C182" s="24">
        <v>634</v>
      </c>
      <c r="D182" s="90">
        <v>17299.5</v>
      </c>
      <c r="E182" s="90">
        <v>18993.29</v>
      </c>
      <c r="F182" s="62">
        <v>44001.824036319442</v>
      </c>
      <c r="G182" s="62">
        <v>44001.83884916667</v>
      </c>
      <c r="H182" s="24">
        <v>0</v>
      </c>
      <c r="I182" s="24">
        <v>480</v>
      </c>
      <c r="J182" s="24">
        <v>24</v>
      </c>
      <c r="K182" s="24">
        <v>52</v>
      </c>
      <c r="L182" s="24">
        <v>127</v>
      </c>
      <c r="M182" s="24">
        <v>21</v>
      </c>
      <c r="N182" s="24">
        <v>500</v>
      </c>
      <c r="O182" s="90">
        <f>VLOOKUP(C182,NEW_TRAIN_TEST!$A$1:$T$980,11,0)</f>
        <v>18038</v>
      </c>
      <c r="P182" s="88">
        <f t="shared" si="4"/>
        <v>0</v>
      </c>
      <c r="Q182" s="88">
        <f>VLOOKUP(C182,NEW_TRAIN_TEST!$A$1:$T$980,14,0)</f>
        <v>0</v>
      </c>
      <c r="R182" s="125">
        <f t="shared" si="5"/>
        <v>-5.2943785342055662E-2</v>
      </c>
    </row>
    <row r="183" spans="1:18" x14ac:dyDescent="0.2">
      <c r="A183" s="88" t="s">
        <v>1699</v>
      </c>
      <c r="B183" s="74" t="s">
        <v>2078</v>
      </c>
      <c r="C183" s="24">
        <v>635</v>
      </c>
      <c r="D183" s="90">
        <v>13298.5</v>
      </c>
      <c r="E183" s="90">
        <v>14240.73</v>
      </c>
      <c r="F183" s="62">
        <v>44001.838918043984</v>
      </c>
      <c r="G183" s="62">
        <v>44001.842912824075</v>
      </c>
      <c r="H183" s="24">
        <v>0</v>
      </c>
      <c r="I183" s="24">
        <v>481</v>
      </c>
      <c r="J183" s="24">
        <v>20</v>
      </c>
      <c r="K183" s="24">
        <v>46</v>
      </c>
      <c r="L183" s="24">
        <v>70</v>
      </c>
      <c r="M183" s="24">
        <v>1761</v>
      </c>
      <c r="N183" s="24">
        <v>500</v>
      </c>
      <c r="O183" s="90">
        <f>VLOOKUP(C183,NEW_TRAIN_TEST!$A$1:$T$980,11,0)</f>
        <v>13838</v>
      </c>
      <c r="P183" s="88">
        <f t="shared" si="4"/>
        <v>0</v>
      </c>
      <c r="Q183" s="88">
        <f>VLOOKUP(C183,NEW_TRAIN_TEST!$A$1:$T$980,14,0)</f>
        <v>0</v>
      </c>
      <c r="R183" s="125">
        <f t="shared" si="5"/>
        <v>-2.9122705593293829E-2</v>
      </c>
    </row>
    <row r="184" spans="1:18" x14ac:dyDescent="0.2">
      <c r="A184" s="88" t="s">
        <v>1699</v>
      </c>
      <c r="B184" s="74" t="s">
        <v>2078</v>
      </c>
      <c r="C184" s="24">
        <v>636</v>
      </c>
      <c r="D184" s="90">
        <v>10510</v>
      </c>
      <c r="E184" s="90">
        <v>12294</v>
      </c>
      <c r="F184" s="62">
        <v>44001.84301113426</v>
      </c>
      <c r="G184" s="62">
        <v>44001.850120266201</v>
      </c>
      <c r="H184" s="24">
        <v>1</v>
      </c>
      <c r="I184" s="24">
        <v>410</v>
      </c>
      <c r="J184" s="24">
        <v>30</v>
      </c>
      <c r="K184" s="24">
        <v>56</v>
      </c>
      <c r="L184" s="24">
        <v>69</v>
      </c>
      <c r="M184" s="24">
        <v>5729</v>
      </c>
      <c r="N184" s="24">
        <v>500</v>
      </c>
      <c r="O184" s="90">
        <f>VLOOKUP(C184,NEW_TRAIN_TEST!$A$1:$T$980,11,0)</f>
        <v>11886</v>
      </c>
      <c r="P184" s="88">
        <f t="shared" si="4"/>
        <v>0</v>
      </c>
      <c r="Q184" s="88">
        <f>VLOOKUP(C184,NEW_TRAIN_TEST!$A$1:$T$980,14,0)</f>
        <v>0</v>
      </c>
      <c r="R184" s="125">
        <f t="shared" si="5"/>
        <v>-3.4326097930338216E-2</v>
      </c>
    </row>
    <row r="185" spans="1:18" x14ac:dyDescent="0.2">
      <c r="A185" s="88" t="s">
        <v>1699</v>
      </c>
      <c r="B185" s="74" t="s">
        <v>2078</v>
      </c>
      <c r="C185" s="24">
        <v>637</v>
      </c>
      <c r="D185" s="90">
        <v>8770.5</v>
      </c>
      <c r="E185" s="90">
        <v>11078</v>
      </c>
      <c r="F185" s="62">
        <v>44001.850174479165</v>
      </c>
      <c r="G185" s="62">
        <v>44001.860186018515</v>
      </c>
      <c r="H185" s="24">
        <v>1</v>
      </c>
      <c r="I185" s="24">
        <v>456</v>
      </c>
      <c r="J185" s="24">
        <v>38</v>
      </c>
      <c r="K185" s="24">
        <v>88</v>
      </c>
      <c r="L185" s="24">
        <v>125</v>
      </c>
      <c r="M185" s="24">
        <v>2496</v>
      </c>
      <c r="N185" s="24">
        <v>500</v>
      </c>
      <c r="O185" s="90">
        <f>VLOOKUP(C185,NEW_TRAIN_TEST!$A$1:$T$980,11,0)</f>
        <v>9998</v>
      </c>
      <c r="P185" s="88">
        <f t="shared" si="4"/>
        <v>0</v>
      </c>
      <c r="Q185" s="88">
        <f>VLOOKUP(C185,NEW_TRAIN_TEST!$A$1:$T$980,14,0)</f>
        <v>0</v>
      </c>
      <c r="R185" s="125">
        <f t="shared" si="5"/>
        <v>-0.10802160432086418</v>
      </c>
    </row>
    <row r="186" spans="1:18" x14ac:dyDescent="0.2">
      <c r="A186" s="88" t="s">
        <v>1699</v>
      </c>
      <c r="B186" s="74" t="s">
        <v>2078</v>
      </c>
      <c r="C186" s="24">
        <v>639</v>
      </c>
      <c r="D186" s="90">
        <v>5664</v>
      </c>
      <c r="E186" s="90">
        <v>7879</v>
      </c>
      <c r="F186" s="62">
        <v>44001.860193865738</v>
      </c>
      <c r="G186" s="62">
        <v>44001.86069439815</v>
      </c>
      <c r="H186" s="24">
        <v>1</v>
      </c>
      <c r="I186" s="24">
        <v>214</v>
      </c>
      <c r="J186" s="24">
        <v>11</v>
      </c>
      <c r="K186" s="24">
        <v>25</v>
      </c>
      <c r="L186" s="24">
        <v>53</v>
      </c>
      <c r="M186" s="24">
        <v>302</v>
      </c>
      <c r="N186" s="24">
        <v>500</v>
      </c>
      <c r="O186" s="90">
        <f>VLOOKUP(C186,NEW_TRAIN_TEST!$A$1:$T$980,11,0)</f>
        <v>6615</v>
      </c>
      <c r="P186" s="88">
        <f t="shared" si="4"/>
        <v>0</v>
      </c>
      <c r="Q186" s="88">
        <f>VLOOKUP(C186,NEW_TRAIN_TEST!$A$1:$T$980,14,0)</f>
        <v>0</v>
      </c>
      <c r="R186" s="125">
        <f t="shared" si="5"/>
        <v>-0.1910808767951625</v>
      </c>
    </row>
    <row r="187" spans="1:18" x14ac:dyDescent="0.2">
      <c r="A187" s="88" t="s">
        <v>1699</v>
      </c>
      <c r="B187" s="74" t="s">
        <v>2078</v>
      </c>
      <c r="C187" s="24">
        <v>641</v>
      </c>
      <c r="D187" s="90">
        <v>12200.5</v>
      </c>
      <c r="E187" s="90">
        <v>13188.25</v>
      </c>
      <c r="F187" s="62">
        <v>44001.860888784722</v>
      </c>
      <c r="G187" s="62">
        <v>44001.875417488423</v>
      </c>
      <c r="H187" s="24">
        <v>0</v>
      </c>
      <c r="I187" s="24">
        <v>496</v>
      </c>
      <c r="J187" s="24">
        <v>19</v>
      </c>
      <c r="K187" s="24">
        <v>43</v>
      </c>
      <c r="L187" s="24">
        <v>88</v>
      </c>
      <c r="M187" s="24">
        <v>21</v>
      </c>
      <c r="N187" s="24">
        <v>500</v>
      </c>
      <c r="O187" s="90">
        <f>VLOOKUP(C187,NEW_TRAIN_TEST!$A$1:$T$980,11,0)</f>
        <v>12873</v>
      </c>
      <c r="P187" s="88">
        <f t="shared" si="4"/>
        <v>0</v>
      </c>
      <c r="Q187" s="88">
        <f>VLOOKUP(C187,NEW_TRAIN_TEST!$A$1:$T$980,14,0)</f>
        <v>0</v>
      </c>
      <c r="R187" s="125">
        <f t="shared" si="5"/>
        <v>-2.4469820554649267E-2</v>
      </c>
    </row>
    <row r="188" spans="1:18" x14ac:dyDescent="0.2">
      <c r="A188" s="88" t="s">
        <v>1699</v>
      </c>
      <c r="B188" s="74" t="s">
        <v>2078</v>
      </c>
      <c r="C188" s="24">
        <v>645</v>
      </c>
      <c r="D188" s="90">
        <v>12515.5</v>
      </c>
      <c r="E188" s="90">
        <v>13391</v>
      </c>
      <c r="F188" s="62">
        <v>44001.875457523151</v>
      </c>
      <c r="G188" s="62">
        <v>44001.880785810186</v>
      </c>
      <c r="H188" s="24">
        <v>1</v>
      </c>
      <c r="I188" s="24">
        <v>275</v>
      </c>
      <c r="J188" s="24">
        <v>26</v>
      </c>
      <c r="K188" s="24">
        <v>52</v>
      </c>
      <c r="L188" s="24">
        <v>69</v>
      </c>
      <c r="M188" s="24">
        <v>2020</v>
      </c>
      <c r="N188" s="24">
        <v>500</v>
      </c>
      <c r="O188" s="90">
        <f>VLOOKUP(C188,NEW_TRAIN_TEST!$A$1:$T$980,11,0)</f>
        <v>12850</v>
      </c>
      <c r="P188" s="88">
        <f t="shared" si="4"/>
        <v>0</v>
      </c>
      <c r="Q188" s="88">
        <f>VLOOKUP(C188,NEW_TRAIN_TEST!$A$1:$T$980,14,0)</f>
        <v>0</v>
      </c>
      <c r="R188" s="125">
        <f t="shared" si="5"/>
        <v>-4.2101167315175096E-2</v>
      </c>
    </row>
    <row r="189" spans="1:18" x14ac:dyDescent="0.2">
      <c r="A189" s="88" t="s">
        <v>1699</v>
      </c>
      <c r="B189" s="74" t="s">
        <v>2078</v>
      </c>
      <c r="C189" s="24">
        <v>681</v>
      </c>
      <c r="D189" s="90">
        <v>9389</v>
      </c>
      <c r="E189" s="90">
        <v>10428</v>
      </c>
      <c r="F189" s="62">
        <v>44001.880818437501</v>
      </c>
      <c r="G189" s="62">
        <v>44001.886159444446</v>
      </c>
      <c r="H189" s="24">
        <v>1</v>
      </c>
      <c r="I189" s="24">
        <v>397</v>
      </c>
      <c r="J189" s="24">
        <v>23</v>
      </c>
      <c r="K189" s="24">
        <v>43</v>
      </c>
      <c r="L189" s="24">
        <v>103</v>
      </c>
      <c r="M189" s="24">
        <v>608</v>
      </c>
      <c r="N189" s="24">
        <v>500</v>
      </c>
      <c r="O189" s="90">
        <f>VLOOKUP(C189,NEW_TRAIN_TEST!$A$1:$T$980,11,0)</f>
        <v>9744</v>
      </c>
      <c r="P189" s="88">
        <f t="shared" si="4"/>
        <v>0</v>
      </c>
      <c r="Q189" s="88">
        <f>VLOOKUP(C189,NEW_TRAIN_TEST!$A$1:$T$980,14,0)</f>
        <v>0</v>
      </c>
      <c r="R189" s="125">
        <f t="shared" si="5"/>
        <v>-7.0197044334975367E-2</v>
      </c>
    </row>
    <row r="190" spans="1:18" x14ac:dyDescent="0.2">
      <c r="A190" s="88" t="s">
        <v>1699</v>
      </c>
      <c r="B190" s="74" t="s">
        <v>2078</v>
      </c>
      <c r="C190" s="24">
        <v>684</v>
      </c>
      <c r="D190" s="90">
        <v>6587.5</v>
      </c>
      <c r="E190" s="90">
        <v>7005</v>
      </c>
      <c r="F190" s="62">
        <v>44001.886165381948</v>
      </c>
      <c r="G190" s="62">
        <v>44001.886340462966</v>
      </c>
      <c r="H190" s="24">
        <v>1</v>
      </c>
      <c r="I190" s="24">
        <v>76</v>
      </c>
      <c r="J190" s="24">
        <v>4</v>
      </c>
      <c r="K190" s="24">
        <v>8</v>
      </c>
      <c r="L190" s="24">
        <v>22</v>
      </c>
      <c r="M190" s="24">
        <v>281</v>
      </c>
      <c r="N190" s="24">
        <v>500</v>
      </c>
      <c r="O190" s="90">
        <f>VLOOKUP(C190,NEW_TRAIN_TEST!$A$1:$T$980,11,0)</f>
        <v>6864</v>
      </c>
      <c r="P190" s="88">
        <f t="shared" si="4"/>
        <v>0</v>
      </c>
      <c r="Q190" s="88">
        <f>VLOOKUP(C190,NEW_TRAIN_TEST!$A$1:$T$980,14,0)</f>
        <v>0</v>
      </c>
      <c r="R190" s="125">
        <f t="shared" si="5"/>
        <v>-2.054195804195804E-2</v>
      </c>
    </row>
    <row r="191" spans="1:18" x14ac:dyDescent="0.2">
      <c r="A191" s="88" t="s">
        <v>1699</v>
      </c>
      <c r="B191" s="74" t="s">
        <v>2078</v>
      </c>
      <c r="C191" s="24">
        <v>685</v>
      </c>
      <c r="D191" s="90">
        <v>9664</v>
      </c>
      <c r="E191" s="90">
        <v>10029</v>
      </c>
      <c r="F191" s="62">
        <v>44001.886362604164</v>
      </c>
      <c r="G191" s="62">
        <v>44001.887191493057</v>
      </c>
      <c r="H191" s="24">
        <v>1</v>
      </c>
      <c r="I191" s="24">
        <v>114</v>
      </c>
      <c r="J191" s="24">
        <v>5</v>
      </c>
      <c r="K191" s="24">
        <v>7</v>
      </c>
      <c r="L191" s="24">
        <v>38</v>
      </c>
      <c r="M191" s="24">
        <v>277</v>
      </c>
      <c r="N191" s="24">
        <v>500</v>
      </c>
      <c r="O191" s="90">
        <f>VLOOKUP(C191,NEW_TRAIN_TEST!$A$1:$T$980,11,0)</f>
        <v>9911</v>
      </c>
      <c r="P191" s="88">
        <f t="shared" si="4"/>
        <v>0</v>
      </c>
      <c r="Q191" s="88">
        <f>VLOOKUP(C191,NEW_TRAIN_TEST!$A$1:$T$980,14,0)</f>
        <v>0</v>
      </c>
      <c r="R191" s="125">
        <f t="shared" si="5"/>
        <v>-1.1905963071334881E-2</v>
      </c>
    </row>
    <row r="192" spans="1:18" x14ac:dyDescent="0.2">
      <c r="A192" s="88" t="s">
        <v>1699</v>
      </c>
      <c r="B192" s="74" t="s">
        <v>2078</v>
      </c>
      <c r="C192" s="24">
        <v>687</v>
      </c>
      <c r="D192" s="90">
        <v>9174.5</v>
      </c>
      <c r="E192" s="90">
        <v>11563</v>
      </c>
      <c r="F192" s="62">
        <v>44001.887224907405</v>
      </c>
      <c r="G192" s="62">
        <v>44001.892020393519</v>
      </c>
      <c r="H192" s="24">
        <v>1</v>
      </c>
      <c r="I192" s="24">
        <v>439</v>
      </c>
      <c r="J192" s="24">
        <v>29</v>
      </c>
      <c r="K192" s="24">
        <v>57</v>
      </c>
      <c r="L192" s="24">
        <v>122</v>
      </c>
      <c r="M192" s="24">
        <v>622</v>
      </c>
      <c r="N192" s="24">
        <v>500</v>
      </c>
      <c r="O192" s="90">
        <f>VLOOKUP(C192,NEW_TRAIN_TEST!$A$1:$T$980,11,0)</f>
        <v>9840</v>
      </c>
      <c r="P192" s="88">
        <f t="shared" si="4"/>
        <v>0</v>
      </c>
      <c r="Q192" s="88">
        <f>VLOOKUP(C192,NEW_TRAIN_TEST!$A$1:$T$980,14,0)</f>
        <v>0</v>
      </c>
      <c r="R192" s="125">
        <f t="shared" si="5"/>
        <v>-0.17510162601626017</v>
      </c>
    </row>
    <row r="193" spans="1:18" x14ac:dyDescent="0.2">
      <c r="A193" s="88" t="s">
        <v>1699</v>
      </c>
      <c r="B193" s="74" t="s">
        <v>2580</v>
      </c>
      <c r="C193" s="24">
        <v>632</v>
      </c>
      <c r="D193" s="90">
        <v>10255</v>
      </c>
      <c r="E193" s="90">
        <v>10393</v>
      </c>
      <c r="F193" s="62">
        <v>44001.568677129631</v>
      </c>
      <c r="G193" s="62">
        <v>44001.568782118055</v>
      </c>
      <c r="H193" s="24">
        <v>1</v>
      </c>
      <c r="I193" s="24">
        <v>32</v>
      </c>
      <c r="J193" s="24">
        <v>1</v>
      </c>
      <c r="K193" s="24">
        <v>2</v>
      </c>
      <c r="L193" s="24">
        <v>7</v>
      </c>
      <c r="M193" s="24">
        <v>22</v>
      </c>
      <c r="N193" s="24">
        <v>500</v>
      </c>
      <c r="O193" s="90">
        <f>VLOOKUP(C193,NEW_TRAIN_TEST!$A$1:$T$980,11,0)</f>
        <v>10393</v>
      </c>
      <c r="P193" s="88">
        <f t="shared" si="4"/>
        <v>1</v>
      </c>
      <c r="Q193" s="88">
        <f>VLOOKUP(C193,NEW_TRAIN_TEST!$A$1:$T$980,14,0)</f>
        <v>0</v>
      </c>
      <c r="R193" s="125">
        <f t="shared" si="5"/>
        <v>0</v>
      </c>
    </row>
    <row r="194" spans="1:18" x14ac:dyDescent="0.2">
      <c r="A194" s="88" t="s">
        <v>1699</v>
      </c>
      <c r="B194" s="74" t="s">
        <v>2078</v>
      </c>
      <c r="C194" s="24">
        <v>692</v>
      </c>
      <c r="D194" s="90">
        <v>9906.5</v>
      </c>
      <c r="E194" s="90">
        <v>11052</v>
      </c>
      <c r="F194" s="62">
        <v>44001.892074664349</v>
      </c>
      <c r="G194" s="62">
        <v>44001.89423322917</v>
      </c>
      <c r="H194" s="24">
        <v>1</v>
      </c>
      <c r="I194" s="24">
        <v>292</v>
      </c>
      <c r="J194" s="24">
        <v>12</v>
      </c>
      <c r="K194" s="24">
        <v>28</v>
      </c>
      <c r="L194" s="24">
        <v>68</v>
      </c>
      <c r="M194" s="24">
        <v>7</v>
      </c>
      <c r="N194" s="24">
        <v>500</v>
      </c>
      <c r="O194" s="90">
        <f>VLOOKUP(C194,NEW_TRAIN_TEST!$A$1:$T$980,11,0)</f>
        <v>10412</v>
      </c>
      <c r="P194" s="88">
        <f t="shared" si="4"/>
        <v>0</v>
      </c>
      <c r="Q194" s="88">
        <f>VLOOKUP(C194,NEW_TRAIN_TEST!$A$1:$T$980,14,0)</f>
        <v>0</v>
      </c>
      <c r="R194" s="125">
        <f t="shared" si="5"/>
        <v>-6.1467537456780637E-2</v>
      </c>
    </row>
    <row r="195" spans="1:18" x14ac:dyDescent="0.2">
      <c r="A195" s="88" t="s">
        <v>1699</v>
      </c>
      <c r="B195" s="74" t="s">
        <v>2078</v>
      </c>
      <c r="C195" s="24">
        <v>693</v>
      </c>
      <c r="D195" s="90">
        <v>8889</v>
      </c>
      <c r="E195" s="90">
        <v>10113</v>
      </c>
      <c r="F195" s="62">
        <v>44001.894266550924</v>
      </c>
      <c r="G195" s="62">
        <v>44001.896670729169</v>
      </c>
      <c r="H195" s="24">
        <v>1</v>
      </c>
      <c r="I195" s="24">
        <v>364</v>
      </c>
      <c r="J195" s="24">
        <v>14</v>
      </c>
      <c r="K195" s="24">
        <v>28</v>
      </c>
      <c r="L195" s="24">
        <v>70</v>
      </c>
      <c r="M195" s="24">
        <v>641</v>
      </c>
      <c r="N195" s="24">
        <v>500</v>
      </c>
      <c r="O195" s="90">
        <f>VLOOKUP(C195,NEW_TRAIN_TEST!$A$1:$T$980,11,0)</f>
        <v>9458</v>
      </c>
      <c r="P195" s="88">
        <f t="shared" ref="P195:P258" si="6">IF(ROUND(E195, 0)=ROUND(O195,0),1,0)</f>
        <v>0</v>
      </c>
      <c r="Q195" s="88">
        <f>VLOOKUP(C195,NEW_TRAIN_TEST!$A$1:$T$980,14,0)</f>
        <v>0</v>
      </c>
      <c r="R195" s="125">
        <f t="shared" ref="R195:R258" si="7">((ROUND(O195,0)-ROUND(E195,0))/O195)</f>
        <v>-6.9253541975047572E-2</v>
      </c>
    </row>
    <row r="196" spans="1:18" x14ac:dyDescent="0.2">
      <c r="A196" s="88" t="s">
        <v>1699</v>
      </c>
      <c r="B196" s="74" t="s">
        <v>2078</v>
      </c>
      <c r="C196" s="24">
        <v>632</v>
      </c>
      <c r="D196" s="90">
        <v>10255</v>
      </c>
      <c r="E196" s="90">
        <v>10393</v>
      </c>
      <c r="F196" s="62">
        <v>44001.823643055555</v>
      </c>
      <c r="G196" s="62">
        <v>44001.823919236114</v>
      </c>
      <c r="H196" s="24">
        <v>1</v>
      </c>
      <c r="I196" s="24">
        <v>40</v>
      </c>
      <c r="J196" s="24">
        <v>2</v>
      </c>
      <c r="K196" s="24">
        <v>4</v>
      </c>
      <c r="L196" s="24">
        <v>8</v>
      </c>
      <c r="M196" s="24">
        <v>104</v>
      </c>
      <c r="N196" s="24">
        <v>500</v>
      </c>
      <c r="O196" s="90">
        <f>VLOOKUP(C196,NEW_TRAIN_TEST!$A$1:$T$980,11,0)</f>
        <v>10393</v>
      </c>
      <c r="P196" s="88">
        <f t="shared" si="6"/>
        <v>1</v>
      </c>
      <c r="Q196" s="88">
        <f>VLOOKUP(C196,NEW_TRAIN_TEST!$A$1:$T$980,14,0)</f>
        <v>0</v>
      </c>
      <c r="R196" s="125">
        <f t="shared" si="7"/>
        <v>0</v>
      </c>
    </row>
    <row r="197" spans="1:18" x14ac:dyDescent="0.2">
      <c r="A197" s="88" t="s">
        <v>1699</v>
      </c>
      <c r="B197" s="74" t="s">
        <v>2078</v>
      </c>
      <c r="C197" s="24">
        <v>734</v>
      </c>
      <c r="D197" s="90">
        <v>9379</v>
      </c>
      <c r="E197" s="90">
        <v>9562</v>
      </c>
      <c r="F197" s="62">
        <v>44001.89669922454</v>
      </c>
      <c r="G197" s="62">
        <v>44001.896725462961</v>
      </c>
      <c r="H197" s="24">
        <v>1</v>
      </c>
      <c r="I197" s="24">
        <v>31</v>
      </c>
      <c r="J197" s="24">
        <v>2</v>
      </c>
      <c r="K197" s="24">
        <v>4</v>
      </c>
      <c r="L197" s="24">
        <v>9</v>
      </c>
      <c r="M197" s="24">
        <v>88</v>
      </c>
      <c r="N197" s="24">
        <v>500</v>
      </c>
      <c r="O197" s="90">
        <f>VLOOKUP(C197,NEW_TRAIN_TEST!$A$1:$T$980,11,0)</f>
        <v>9451</v>
      </c>
      <c r="P197" s="88">
        <f t="shared" si="6"/>
        <v>0</v>
      </c>
      <c r="Q197" s="88">
        <f>VLOOKUP(C197,NEW_TRAIN_TEST!$A$1:$T$980,14,0)</f>
        <v>0</v>
      </c>
      <c r="R197" s="125">
        <f t="shared" si="7"/>
        <v>-1.1744788911226326E-2</v>
      </c>
    </row>
    <row r="198" spans="1:18" x14ac:dyDescent="0.2">
      <c r="A198" s="88" t="s">
        <v>1699</v>
      </c>
      <c r="B198" s="74" t="s">
        <v>2078</v>
      </c>
      <c r="C198" s="24">
        <v>742</v>
      </c>
      <c r="D198" s="90">
        <v>8640</v>
      </c>
      <c r="E198" s="90">
        <v>9530</v>
      </c>
      <c r="F198" s="62">
        <v>44001.896728946762</v>
      </c>
      <c r="G198" s="62">
        <v>44001.896800601855</v>
      </c>
      <c r="H198" s="24">
        <v>1</v>
      </c>
      <c r="I198" s="24">
        <v>61</v>
      </c>
      <c r="J198" s="24">
        <v>6</v>
      </c>
      <c r="K198" s="24">
        <v>14</v>
      </c>
      <c r="L198" s="24">
        <v>22</v>
      </c>
      <c r="M198" s="24">
        <v>295</v>
      </c>
      <c r="N198" s="24">
        <v>500</v>
      </c>
      <c r="O198" s="90">
        <f>VLOOKUP(C198,NEW_TRAIN_TEST!$A$1:$T$980,11,0)</f>
        <v>8857</v>
      </c>
      <c r="P198" s="88">
        <f t="shared" si="6"/>
        <v>0</v>
      </c>
      <c r="Q198" s="88">
        <f>VLOOKUP(C198,NEW_TRAIN_TEST!$A$1:$T$980,14,0)</f>
        <v>0</v>
      </c>
      <c r="R198" s="125">
        <f t="shared" si="7"/>
        <v>-7.5985096533815064E-2</v>
      </c>
    </row>
    <row r="199" spans="1:18" x14ac:dyDescent="0.2">
      <c r="A199" s="88" t="s">
        <v>1699</v>
      </c>
      <c r="B199" s="74" t="s">
        <v>2078</v>
      </c>
      <c r="C199" s="24">
        <v>780</v>
      </c>
      <c r="D199" s="90">
        <v>8081</v>
      </c>
      <c r="E199" s="90">
        <v>8698</v>
      </c>
      <c r="F199" s="62">
        <v>44001.896829143516</v>
      </c>
      <c r="G199" s="62">
        <v>44001.898210462961</v>
      </c>
      <c r="H199" s="24">
        <v>1</v>
      </c>
      <c r="I199" s="24">
        <v>95</v>
      </c>
      <c r="J199" s="24">
        <v>3</v>
      </c>
      <c r="K199" s="24">
        <v>9</v>
      </c>
      <c r="L199" s="24">
        <v>29</v>
      </c>
      <c r="M199" s="24">
        <v>329</v>
      </c>
      <c r="N199" s="24">
        <v>500</v>
      </c>
      <c r="O199" s="90">
        <f>VLOOKUP(C199,NEW_TRAIN_TEST!$A$1:$T$980,11,0)</f>
        <v>8692</v>
      </c>
      <c r="P199" s="88">
        <f t="shared" si="6"/>
        <v>0</v>
      </c>
      <c r="Q199" s="88">
        <f>VLOOKUP(C199,NEW_TRAIN_TEST!$A$1:$T$980,14,0)</f>
        <v>0</v>
      </c>
      <c r="R199" s="125">
        <f t="shared" si="7"/>
        <v>-6.9028992176714218E-4</v>
      </c>
    </row>
    <row r="200" spans="1:18" x14ac:dyDescent="0.2">
      <c r="A200" s="88" t="s">
        <v>1699</v>
      </c>
      <c r="B200" s="74" t="s">
        <v>2078</v>
      </c>
      <c r="C200" s="24">
        <v>781</v>
      </c>
      <c r="D200" s="90">
        <v>10090</v>
      </c>
      <c r="E200" s="90">
        <v>11212</v>
      </c>
      <c r="F200" s="62">
        <v>44001.898249432874</v>
      </c>
      <c r="G200" s="62">
        <v>44001.900146458334</v>
      </c>
      <c r="H200" s="24">
        <v>1</v>
      </c>
      <c r="I200" s="24">
        <v>220</v>
      </c>
      <c r="J200" s="24">
        <v>8</v>
      </c>
      <c r="K200" s="24">
        <v>12</v>
      </c>
      <c r="L200" s="24">
        <v>58</v>
      </c>
      <c r="M200" s="24">
        <v>3</v>
      </c>
      <c r="N200" s="24">
        <v>500</v>
      </c>
      <c r="O200" s="90">
        <f>VLOOKUP(C200,NEW_TRAIN_TEST!$A$1:$T$980,11,0)</f>
        <v>11182</v>
      </c>
      <c r="P200" s="88">
        <f t="shared" si="6"/>
        <v>0</v>
      </c>
      <c r="Q200" s="88">
        <f>VLOOKUP(C200,NEW_TRAIN_TEST!$A$1:$T$980,14,0)</f>
        <v>0</v>
      </c>
      <c r="R200" s="125">
        <f t="shared" si="7"/>
        <v>-2.6828832051511357E-3</v>
      </c>
    </row>
    <row r="201" spans="1:18" x14ac:dyDescent="0.2">
      <c r="A201" s="88" t="s">
        <v>1699</v>
      </c>
      <c r="B201" s="74" t="s">
        <v>2580</v>
      </c>
      <c r="C201" s="24">
        <v>689</v>
      </c>
      <c r="D201" s="90">
        <v>6304.5</v>
      </c>
      <c r="E201" s="90">
        <v>6469</v>
      </c>
      <c r="F201" s="62">
        <v>44001.562353009256</v>
      </c>
      <c r="G201" s="62">
        <v>44001.562372002314</v>
      </c>
      <c r="H201" s="24">
        <v>1</v>
      </c>
      <c r="I201" s="24">
        <v>24</v>
      </c>
      <c r="J201" s="24">
        <v>1</v>
      </c>
      <c r="K201" s="24">
        <v>2</v>
      </c>
      <c r="L201" s="24">
        <v>9</v>
      </c>
      <c r="M201" s="24">
        <v>48</v>
      </c>
      <c r="N201" s="24">
        <v>500</v>
      </c>
      <c r="O201" s="90">
        <f>VLOOKUP(C201,NEW_TRAIN_TEST!$A$1:$T$980,11,0)</f>
        <v>6469</v>
      </c>
      <c r="P201" s="88">
        <f t="shared" si="6"/>
        <v>1</v>
      </c>
      <c r="Q201" s="88">
        <f>VLOOKUP(C201,NEW_TRAIN_TEST!$A$1:$T$980,14,0)</f>
        <v>0</v>
      </c>
      <c r="R201" s="125">
        <f t="shared" si="7"/>
        <v>0</v>
      </c>
    </row>
    <row r="202" spans="1:18" x14ac:dyDescent="0.2">
      <c r="A202" s="88" t="s">
        <v>1699</v>
      </c>
      <c r="B202" s="74" t="s">
        <v>2078</v>
      </c>
      <c r="C202" s="24">
        <v>689</v>
      </c>
      <c r="D202" s="90">
        <v>6304.5</v>
      </c>
      <c r="E202" s="90">
        <v>6469</v>
      </c>
      <c r="F202" s="62">
        <v>44001.892022835651</v>
      </c>
      <c r="G202" s="62">
        <v>44001.892042638887</v>
      </c>
      <c r="H202" s="24">
        <v>1</v>
      </c>
      <c r="I202" s="24">
        <v>24</v>
      </c>
      <c r="J202" s="24">
        <v>1</v>
      </c>
      <c r="K202" s="24">
        <v>3</v>
      </c>
      <c r="L202" s="24">
        <v>9</v>
      </c>
      <c r="M202" s="24">
        <v>48</v>
      </c>
      <c r="N202" s="24">
        <v>500</v>
      </c>
      <c r="O202" s="90">
        <f>VLOOKUP(C202,NEW_TRAIN_TEST!$A$1:$T$980,11,0)</f>
        <v>6469</v>
      </c>
      <c r="P202" s="88">
        <f t="shared" si="6"/>
        <v>1</v>
      </c>
      <c r="Q202" s="88">
        <f>VLOOKUP(C202,NEW_TRAIN_TEST!$A$1:$T$980,14,0)</f>
        <v>0</v>
      </c>
      <c r="R202" s="125">
        <f t="shared" si="7"/>
        <v>0</v>
      </c>
    </row>
    <row r="203" spans="1:18" x14ac:dyDescent="0.2">
      <c r="A203" s="88" t="s">
        <v>1699</v>
      </c>
      <c r="B203" s="74" t="s">
        <v>2078</v>
      </c>
      <c r="C203" s="24">
        <v>785</v>
      </c>
      <c r="D203" s="90">
        <v>9596</v>
      </c>
      <c r="E203" s="90">
        <v>10955</v>
      </c>
      <c r="F203" s="62">
        <v>44001.900788981482</v>
      </c>
      <c r="G203" s="62">
        <v>44001.902611874997</v>
      </c>
      <c r="H203" s="24">
        <v>1</v>
      </c>
      <c r="I203" s="24">
        <v>271</v>
      </c>
      <c r="J203" s="24">
        <v>13</v>
      </c>
      <c r="K203" s="24">
        <v>29</v>
      </c>
      <c r="L203" s="24">
        <v>67</v>
      </c>
      <c r="M203" s="24">
        <v>516</v>
      </c>
      <c r="N203" s="24">
        <v>500</v>
      </c>
      <c r="O203" s="90">
        <f>VLOOKUP(C203,NEW_TRAIN_TEST!$A$1:$T$980,11,0)</f>
        <v>10500</v>
      </c>
      <c r="P203" s="88">
        <f t="shared" si="6"/>
        <v>0</v>
      </c>
      <c r="Q203" s="88">
        <f>VLOOKUP(C203,NEW_TRAIN_TEST!$A$1:$T$980,14,0)</f>
        <v>0</v>
      </c>
      <c r="R203" s="125">
        <f t="shared" si="7"/>
        <v>-4.3333333333333335E-2</v>
      </c>
    </row>
    <row r="204" spans="1:18" x14ac:dyDescent="0.2">
      <c r="A204" s="88" t="s">
        <v>1699</v>
      </c>
      <c r="B204" s="74" t="s">
        <v>2078</v>
      </c>
      <c r="C204" s="24">
        <v>788</v>
      </c>
      <c r="D204" s="90">
        <v>5671.5</v>
      </c>
      <c r="E204" s="90">
        <v>7815</v>
      </c>
      <c r="F204" s="62">
        <v>44001.902644293979</v>
      </c>
      <c r="G204" s="62">
        <v>44001.905275763886</v>
      </c>
      <c r="H204" s="24">
        <v>1</v>
      </c>
      <c r="I204" s="24">
        <v>209</v>
      </c>
      <c r="J204" s="24">
        <v>10</v>
      </c>
      <c r="K204" s="24">
        <v>22</v>
      </c>
      <c r="L204" s="24">
        <v>64</v>
      </c>
      <c r="M204" s="24">
        <v>210</v>
      </c>
      <c r="N204" s="24">
        <v>500</v>
      </c>
      <c r="O204" s="90">
        <f>VLOOKUP(C204,NEW_TRAIN_TEST!$A$1:$T$980,11,0)</f>
        <v>7719</v>
      </c>
      <c r="P204" s="88">
        <f t="shared" si="6"/>
        <v>0</v>
      </c>
      <c r="Q204" s="88">
        <f>VLOOKUP(C204,NEW_TRAIN_TEST!$A$1:$T$980,14,0)</f>
        <v>0</v>
      </c>
      <c r="R204" s="125">
        <f t="shared" si="7"/>
        <v>-1.2436844150796735E-2</v>
      </c>
    </row>
    <row r="205" spans="1:18" x14ac:dyDescent="0.2">
      <c r="A205" s="88" t="s">
        <v>1699</v>
      </c>
      <c r="B205" s="74" t="s">
        <v>2078</v>
      </c>
      <c r="C205" s="24">
        <v>791</v>
      </c>
      <c r="D205" s="90">
        <v>15475.5</v>
      </c>
      <c r="E205" s="90">
        <v>16820.330000000002</v>
      </c>
      <c r="F205" s="62">
        <v>44001.905361956022</v>
      </c>
      <c r="G205" s="62">
        <v>44001.911891076386</v>
      </c>
      <c r="H205" s="24">
        <v>0</v>
      </c>
      <c r="I205" s="24">
        <v>491</v>
      </c>
      <c r="J205" s="24">
        <v>21</v>
      </c>
      <c r="K205" s="24">
        <v>49</v>
      </c>
      <c r="L205" s="24">
        <v>109</v>
      </c>
      <c r="M205" s="24">
        <v>11</v>
      </c>
      <c r="N205" s="24">
        <v>500</v>
      </c>
      <c r="O205" s="90">
        <f>VLOOKUP(C205,NEW_TRAIN_TEST!$A$1:$T$980,11,0)</f>
        <v>15883</v>
      </c>
      <c r="P205" s="88">
        <f t="shared" si="6"/>
        <v>0</v>
      </c>
      <c r="Q205" s="88">
        <f>VLOOKUP(C205,NEW_TRAIN_TEST!$A$1:$T$980,14,0)</f>
        <v>0</v>
      </c>
      <c r="R205" s="125">
        <f t="shared" si="7"/>
        <v>-5.8993892841402759E-2</v>
      </c>
    </row>
    <row r="206" spans="1:18" x14ac:dyDescent="0.2">
      <c r="A206" s="88" t="s">
        <v>1699</v>
      </c>
      <c r="B206" s="74" t="s">
        <v>2078</v>
      </c>
      <c r="C206" s="24">
        <v>792</v>
      </c>
      <c r="D206" s="90">
        <v>10819</v>
      </c>
      <c r="E206" s="90">
        <v>12292</v>
      </c>
      <c r="F206" s="62">
        <v>44001.91195199074</v>
      </c>
      <c r="G206" s="62">
        <v>44001.914643402779</v>
      </c>
      <c r="H206" s="24">
        <v>1</v>
      </c>
      <c r="I206" s="24">
        <v>144</v>
      </c>
      <c r="J206" s="24">
        <v>7</v>
      </c>
      <c r="K206" s="24">
        <v>15</v>
      </c>
      <c r="L206" s="24">
        <v>45</v>
      </c>
      <c r="M206" s="24">
        <v>191</v>
      </c>
      <c r="N206" s="24">
        <v>500</v>
      </c>
      <c r="O206" s="90">
        <f>VLOOKUP(C206,NEW_TRAIN_TEST!$A$1:$T$980,11,0)</f>
        <v>11975</v>
      </c>
      <c r="P206" s="88">
        <f t="shared" si="6"/>
        <v>0</v>
      </c>
      <c r="Q206" s="88">
        <f>VLOOKUP(C206,NEW_TRAIN_TEST!$A$1:$T$980,14,0)</f>
        <v>0</v>
      </c>
      <c r="R206" s="125">
        <f t="shared" si="7"/>
        <v>-2.6471816283924844E-2</v>
      </c>
    </row>
    <row r="207" spans="1:18" x14ac:dyDescent="0.2">
      <c r="A207" s="88" t="s">
        <v>1699</v>
      </c>
      <c r="B207" s="74" t="s">
        <v>2078</v>
      </c>
      <c r="C207" s="24">
        <v>793</v>
      </c>
      <c r="D207" s="90">
        <v>6221.5</v>
      </c>
      <c r="E207" s="90">
        <v>7501</v>
      </c>
      <c r="F207" s="62">
        <v>44001.914660543982</v>
      </c>
      <c r="G207" s="62">
        <v>44001.915627164351</v>
      </c>
      <c r="H207" s="24">
        <v>1</v>
      </c>
      <c r="I207" s="24">
        <v>232</v>
      </c>
      <c r="J207" s="24">
        <v>8</v>
      </c>
      <c r="K207" s="24">
        <v>18</v>
      </c>
      <c r="L207" s="24">
        <v>55</v>
      </c>
      <c r="M207" s="24">
        <v>123</v>
      </c>
      <c r="N207" s="24">
        <v>500</v>
      </c>
      <c r="O207" s="90">
        <f>VLOOKUP(C207,NEW_TRAIN_TEST!$A$1:$T$980,11,0)</f>
        <v>7388</v>
      </c>
      <c r="P207" s="88">
        <f t="shared" si="6"/>
        <v>0</v>
      </c>
      <c r="Q207" s="88">
        <f>VLOOKUP(C207,NEW_TRAIN_TEST!$A$1:$T$980,14,0)</f>
        <v>0</v>
      </c>
      <c r="R207" s="125">
        <f t="shared" si="7"/>
        <v>-1.5295073091499729E-2</v>
      </c>
    </row>
    <row r="208" spans="1:18" x14ac:dyDescent="0.2">
      <c r="A208" s="88" t="s">
        <v>1699</v>
      </c>
      <c r="B208" s="74" t="s">
        <v>2078</v>
      </c>
      <c r="C208" s="24">
        <v>794</v>
      </c>
      <c r="D208" s="90">
        <v>8445.5</v>
      </c>
      <c r="E208" s="90">
        <v>9982</v>
      </c>
      <c r="F208" s="62">
        <v>44001.915665763889</v>
      </c>
      <c r="G208" s="62">
        <v>44001.91612490741</v>
      </c>
      <c r="H208" s="24">
        <v>1</v>
      </c>
      <c r="I208" s="24">
        <v>158</v>
      </c>
      <c r="J208" s="24">
        <v>17</v>
      </c>
      <c r="K208" s="24">
        <v>39</v>
      </c>
      <c r="L208" s="24">
        <v>36</v>
      </c>
      <c r="M208" s="24">
        <v>999</v>
      </c>
      <c r="N208" s="24">
        <v>500</v>
      </c>
      <c r="O208" s="90">
        <f>VLOOKUP(C208,NEW_TRAIN_TEST!$A$1:$T$980,11,0)</f>
        <v>9265</v>
      </c>
      <c r="P208" s="88">
        <f t="shared" si="6"/>
        <v>0</v>
      </c>
      <c r="Q208" s="88">
        <f>VLOOKUP(C208,NEW_TRAIN_TEST!$A$1:$T$980,14,0)</f>
        <v>0</v>
      </c>
      <c r="R208" s="125">
        <f t="shared" si="7"/>
        <v>-7.7388019427954674E-2</v>
      </c>
    </row>
    <row r="209" spans="1:18" x14ac:dyDescent="0.2">
      <c r="A209" s="88" t="s">
        <v>1699</v>
      </c>
      <c r="B209" s="74" t="s">
        <v>2078</v>
      </c>
      <c r="C209" s="24">
        <v>831</v>
      </c>
      <c r="D209" s="90">
        <v>6842</v>
      </c>
      <c r="E209" s="90">
        <v>10006</v>
      </c>
      <c r="F209" s="62">
        <v>44001.91621747685</v>
      </c>
      <c r="G209" s="62">
        <v>44001.925850046297</v>
      </c>
      <c r="H209" s="24">
        <v>1</v>
      </c>
      <c r="I209" s="24">
        <v>464</v>
      </c>
      <c r="J209" s="24">
        <v>19</v>
      </c>
      <c r="K209" s="24">
        <v>39</v>
      </c>
      <c r="L209" s="24">
        <v>106</v>
      </c>
      <c r="M209" s="24">
        <v>315</v>
      </c>
      <c r="N209" s="24">
        <v>500</v>
      </c>
      <c r="O209" s="90">
        <f>VLOOKUP(C209,NEW_TRAIN_TEST!$A$1:$T$980,11,0)</f>
        <v>8761</v>
      </c>
      <c r="P209" s="88">
        <f t="shared" si="6"/>
        <v>0</v>
      </c>
      <c r="Q209" s="88">
        <f>VLOOKUP(C209,NEW_TRAIN_TEST!$A$1:$T$980,14,0)</f>
        <v>0</v>
      </c>
      <c r="R209" s="125">
        <f t="shared" si="7"/>
        <v>-0.14210706540349274</v>
      </c>
    </row>
    <row r="210" spans="1:18" x14ac:dyDescent="0.2">
      <c r="A210" s="88" t="s">
        <v>1699</v>
      </c>
      <c r="B210" s="74" t="s">
        <v>2078</v>
      </c>
      <c r="C210" s="24">
        <v>694</v>
      </c>
      <c r="D210" s="90">
        <v>7573</v>
      </c>
      <c r="E210" s="90">
        <v>7784</v>
      </c>
      <c r="F210" s="62">
        <v>44001.896673043979</v>
      </c>
      <c r="G210" s="62">
        <v>44001.896695671297</v>
      </c>
      <c r="H210" s="24">
        <v>1</v>
      </c>
      <c r="I210" s="24">
        <v>28</v>
      </c>
      <c r="J210" s="24">
        <v>1</v>
      </c>
      <c r="K210" s="24">
        <v>3</v>
      </c>
      <c r="L210" s="24">
        <v>11</v>
      </c>
      <c r="M210" s="24">
        <v>56</v>
      </c>
      <c r="N210" s="24">
        <v>500</v>
      </c>
      <c r="O210" s="90">
        <f>VLOOKUP(C210,NEW_TRAIN_TEST!$A$1:$T$980,11,0)</f>
        <v>7784</v>
      </c>
      <c r="P210" s="88">
        <f t="shared" si="6"/>
        <v>1</v>
      </c>
      <c r="Q210" s="88">
        <f>VLOOKUP(C210,NEW_TRAIN_TEST!$A$1:$T$980,14,0)</f>
        <v>0</v>
      </c>
      <c r="R210" s="125">
        <f t="shared" si="7"/>
        <v>0</v>
      </c>
    </row>
    <row r="211" spans="1:18" x14ac:dyDescent="0.2">
      <c r="A211" s="88" t="s">
        <v>1699</v>
      </c>
      <c r="B211" s="74" t="s">
        <v>2580</v>
      </c>
      <c r="C211" s="24">
        <v>734</v>
      </c>
      <c r="D211" s="90">
        <v>9379</v>
      </c>
      <c r="E211" s="90">
        <v>9451</v>
      </c>
      <c r="F211" s="62">
        <v>44001.438016944441</v>
      </c>
      <c r="G211" s="62">
        <v>44001.438051655095</v>
      </c>
      <c r="H211" s="24">
        <v>1</v>
      </c>
      <c r="I211" s="24">
        <v>27</v>
      </c>
      <c r="J211" s="24">
        <v>1</v>
      </c>
      <c r="K211" s="24">
        <v>2</v>
      </c>
      <c r="L211" s="24">
        <v>11</v>
      </c>
      <c r="M211" s="24">
        <v>22</v>
      </c>
      <c r="N211" s="24">
        <v>500</v>
      </c>
      <c r="O211" s="90">
        <f>VLOOKUP(C211,NEW_TRAIN_TEST!$A$1:$T$980,11,0)</f>
        <v>9451</v>
      </c>
      <c r="P211" s="88">
        <f t="shared" si="6"/>
        <v>1</v>
      </c>
      <c r="Q211" s="88">
        <f>VLOOKUP(C211,NEW_TRAIN_TEST!$A$1:$T$980,14,0)</f>
        <v>0</v>
      </c>
      <c r="R211" s="125">
        <f t="shared" si="7"/>
        <v>0</v>
      </c>
    </row>
    <row r="212" spans="1:18" x14ac:dyDescent="0.2">
      <c r="A212" s="88" t="s">
        <v>1699</v>
      </c>
      <c r="B212" s="74" t="s">
        <v>2078</v>
      </c>
      <c r="C212" s="24">
        <v>837</v>
      </c>
      <c r="D212" s="90">
        <v>6072.5</v>
      </c>
      <c r="E212" s="90">
        <v>9064</v>
      </c>
      <c r="F212" s="62">
        <v>44001.928106817133</v>
      </c>
      <c r="G212" s="62">
        <v>44001.931882719909</v>
      </c>
      <c r="H212" s="24">
        <v>1</v>
      </c>
      <c r="I212" s="24">
        <v>334</v>
      </c>
      <c r="J212" s="24">
        <v>19</v>
      </c>
      <c r="K212" s="24">
        <v>35</v>
      </c>
      <c r="L212" s="24">
        <v>93</v>
      </c>
      <c r="M212" s="24">
        <v>19</v>
      </c>
      <c r="N212" s="24">
        <v>500</v>
      </c>
      <c r="O212" s="90">
        <f>VLOOKUP(C212,NEW_TRAIN_TEST!$A$1:$T$980,11,0)</f>
        <v>7798</v>
      </c>
      <c r="P212" s="88">
        <f t="shared" si="6"/>
        <v>0</v>
      </c>
      <c r="Q212" s="88">
        <f>VLOOKUP(C212,NEW_TRAIN_TEST!$A$1:$T$980,14,0)</f>
        <v>0</v>
      </c>
      <c r="R212" s="125">
        <f t="shared" si="7"/>
        <v>-0.16234932033854835</v>
      </c>
    </row>
    <row r="213" spans="1:18" x14ac:dyDescent="0.2">
      <c r="A213" s="88" t="s">
        <v>1699</v>
      </c>
      <c r="B213" s="74" t="s">
        <v>2078</v>
      </c>
      <c r="C213" s="24">
        <v>838</v>
      </c>
      <c r="D213" s="90">
        <v>5559.5</v>
      </c>
      <c r="E213" s="90">
        <v>7382.42</v>
      </c>
      <c r="F213" s="62">
        <v>44001.931981284724</v>
      </c>
      <c r="G213" s="62">
        <v>44001.941154942127</v>
      </c>
      <c r="H213" s="24">
        <v>0</v>
      </c>
      <c r="I213" s="24">
        <v>518</v>
      </c>
      <c r="J213" s="24">
        <v>17</v>
      </c>
      <c r="K213" s="24">
        <v>35</v>
      </c>
      <c r="L213" s="24">
        <v>90</v>
      </c>
      <c r="M213" s="24">
        <v>10</v>
      </c>
      <c r="N213" s="24">
        <v>500</v>
      </c>
      <c r="O213" s="90">
        <f>VLOOKUP(C213,NEW_TRAIN_TEST!$A$1:$T$980,11,0)</f>
        <v>7083</v>
      </c>
      <c r="P213" s="88">
        <f t="shared" si="6"/>
        <v>0</v>
      </c>
      <c r="Q213" s="88">
        <f>VLOOKUP(C213,NEW_TRAIN_TEST!$A$1:$T$980,14,0)</f>
        <v>0</v>
      </c>
      <c r="R213" s="125">
        <f t="shared" si="7"/>
        <v>-4.2213751235352252E-2</v>
      </c>
    </row>
    <row r="214" spans="1:18" x14ac:dyDescent="0.2">
      <c r="A214" s="88" t="s">
        <v>1699</v>
      </c>
      <c r="B214" s="74" t="s">
        <v>2078</v>
      </c>
      <c r="C214" s="24">
        <v>839</v>
      </c>
      <c r="D214" s="90">
        <v>6139</v>
      </c>
      <c r="E214" s="90">
        <v>8343</v>
      </c>
      <c r="F214" s="62">
        <v>44001.941242337962</v>
      </c>
      <c r="G214" s="62">
        <v>44001.942830798609</v>
      </c>
      <c r="H214" s="24">
        <v>1</v>
      </c>
      <c r="I214" s="24">
        <v>80</v>
      </c>
      <c r="J214" s="24">
        <v>1</v>
      </c>
      <c r="K214" s="24">
        <v>3</v>
      </c>
      <c r="L214" s="24">
        <v>21</v>
      </c>
      <c r="M214" s="24">
        <v>72</v>
      </c>
      <c r="N214" s="24">
        <v>500</v>
      </c>
      <c r="O214" s="90">
        <f>VLOOKUP(C214,NEW_TRAIN_TEST!$A$1:$T$980,11,0)</f>
        <v>8331</v>
      </c>
      <c r="P214" s="88">
        <f t="shared" si="6"/>
        <v>0</v>
      </c>
      <c r="Q214" s="88">
        <f>VLOOKUP(C214,NEW_TRAIN_TEST!$A$1:$T$980,14,0)</f>
        <v>0</v>
      </c>
      <c r="R214" s="125">
        <f t="shared" si="7"/>
        <v>-1.4404033129276198E-3</v>
      </c>
    </row>
    <row r="215" spans="1:18" x14ac:dyDescent="0.2">
      <c r="A215" s="88" t="s">
        <v>1699</v>
      </c>
      <c r="B215" s="74" t="s">
        <v>2078</v>
      </c>
      <c r="C215" s="24">
        <v>841</v>
      </c>
      <c r="D215" s="90">
        <v>6130</v>
      </c>
      <c r="E215" s="90">
        <v>8077</v>
      </c>
      <c r="F215" s="62">
        <v>44001.942945416667</v>
      </c>
      <c r="G215" s="62">
        <v>44001.943863229164</v>
      </c>
      <c r="H215" s="24">
        <v>1</v>
      </c>
      <c r="I215" s="24">
        <v>136</v>
      </c>
      <c r="J215" s="24">
        <v>3</v>
      </c>
      <c r="K215" s="24">
        <v>7</v>
      </c>
      <c r="L215" s="24">
        <v>31</v>
      </c>
      <c r="M215" s="24">
        <v>1</v>
      </c>
      <c r="N215" s="24">
        <v>500</v>
      </c>
      <c r="O215" s="90">
        <f>VLOOKUP(C215,NEW_TRAIN_TEST!$A$1:$T$980,11,0)</f>
        <v>8075</v>
      </c>
      <c r="P215" s="88">
        <f t="shared" si="6"/>
        <v>0</v>
      </c>
      <c r="Q215" s="88">
        <f>VLOOKUP(C215,NEW_TRAIN_TEST!$A$1:$T$980,14,0)</f>
        <v>0</v>
      </c>
      <c r="R215" s="125">
        <f t="shared" si="7"/>
        <v>-2.476780185758514E-4</v>
      </c>
    </row>
    <row r="216" spans="1:18" x14ac:dyDescent="0.2">
      <c r="A216" s="88" t="s">
        <v>1699</v>
      </c>
      <c r="B216" s="74" t="s">
        <v>2078</v>
      </c>
      <c r="C216" s="24">
        <v>842</v>
      </c>
      <c r="D216" s="90">
        <v>6678</v>
      </c>
      <c r="E216" s="90">
        <v>9060</v>
      </c>
      <c r="F216" s="62">
        <v>44001.943963182872</v>
      </c>
      <c r="G216" s="62">
        <v>44001.946033599539</v>
      </c>
      <c r="H216" s="24">
        <v>1</v>
      </c>
      <c r="I216" s="24">
        <v>151</v>
      </c>
      <c r="J216" s="24">
        <v>5</v>
      </c>
      <c r="K216" s="24">
        <v>11</v>
      </c>
      <c r="L216" s="24">
        <v>33</v>
      </c>
      <c r="M216" s="24">
        <v>3</v>
      </c>
      <c r="N216" s="24">
        <v>500</v>
      </c>
      <c r="O216" s="90">
        <f>VLOOKUP(C216,NEW_TRAIN_TEST!$A$1:$T$980,11,0)</f>
        <v>8759</v>
      </c>
      <c r="P216" s="88">
        <f t="shared" si="6"/>
        <v>0</v>
      </c>
      <c r="Q216" s="88">
        <f>VLOOKUP(C216,NEW_TRAIN_TEST!$A$1:$T$980,14,0)</f>
        <v>0</v>
      </c>
      <c r="R216" s="125">
        <f t="shared" si="7"/>
        <v>-3.4364653499257908E-2</v>
      </c>
    </row>
    <row r="217" spans="1:18" x14ac:dyDescent="0.2">
      <c r="A217" s="88" t="s">
        <v>1699</v>
      </c>
      <c r="B217" s="74" t="s">
        <v>2078</v>
      </c>
      <c r="C217" s="24">
        <v>844</v>
      </c>
      <c r="D217" s="90">
        <v>6809.5</v>
      </c>
      <c r="E217" s="90">
        <v>8748</v>
      </c>
      <c r="F217" s="62">
        <v>44001.946156817132</v>
      </c>
      <c r="G217" s="62">
        <v>44001.950574444447</v>
      </c>
      <c r="H217" s="24">
        <v>1</v>
      </c>
      <c r="I217" s="24">
        <v>250</v>
      </c>
      <c r="J217" s="24">
        <v>10</v>
      </c>
      <c r="K217" s="24">
        <v>24</v>
      </c>
      <c r="L217" s="24">
        <v>60</v>
      </c>
      <c r="M217" s="24">
        <v>258</v>
      </c>
      <c r="N217" s="24">
        <v>500</v>
      </c>
      <c r="O217" s="90">
        <f>VLOOKUP(C217,NEW_TRAIN_TEST!$A$1:$T$980,11,0)</f>
        <v>8601</v>
      </c>
      <c r="P217" s="88">
        <f t="shared" si="6"/>
        <v>0</v>
      </c>
      <c r="Q217" s="88">
        <f>VLOOKUP(C217,NEW_TRAIN_TEST!$A$1:$T$980,14,0)</f>
        <v>0</v>
      </c>
      <c r="R217" s="125">
        <f t="shared" si="7"/>
        <v>-1.7091035926055109E-2</v>
      </c>
    </row>
    <row r="218" spans="1:18" x14ac:dyDescent="0.2">
      <c r="A218" s="88" t="s">
        <v>1699</v>
      </c>
      <c r="B218" s="74" t="s">
        <v>2078</v>
      </c>
      <c r="C218" s="24">
        <v>880</v>
      </c>
      <c r="D218" s="90">
        <v>10879</v>
      </c>
      <c r="E218" s="90">
        <v>11693</v>
      </c>
      <c r="F218" s="62">
        <v>44001.950589467589</v>
      </c>
      <c r="G218" s="62">
        <v>44001.950839502315</v>
      </c>
      <c r="H218" s="24">
        <v>1</v>
      </c>
      <c r="I218" s="24">
        <v>120</v>
      </c>
      <c r="J218" s="24">
        <v>2</v>
      </c>
      <c r="K218" s="24">
        <v>2</v>
      </c>
      <c r="L218" s="24">
        <v>24</v>
      </c>
      <c r="M218" s="24">
        <v>1</v>
      </c>
      <c r="N218" s="24">
        <v>500</v>
      </c>
      <c r="O218" s="90">
        <f>VLOOKUP(C218,NEW_TRAIN_TEST!$A$1:$T$980,11,0)</f>
        <v>11689</v>
      </c>
      <c r="P218" s="88">
        <f t="shared" si="6"/>
        <v>0</v>
      </c>
      <c r="Q218" s="88">
        <f>VLOOKUP(C218,NEW_TRAIN_TEST!$A$1:$T$980,14,0)</f>
        <v>0</v>
      </c>
      <c r="R218" s="125">
        <f t="shared" si="7"/>
        <v>-3.4220207032252547E-4</v>
      </c>
    </row>
    <row r="219" spans="1:18" x14ac:dyDescent="0.2">
      <c r="A219" s="88" t="s">
        <v>1699</v>
      </c>
      <c r="B219" s="74" t="s">
        <v>2078</v>
      </c>
      <c r="C219" s="24">
        <v>881</v>
      </c>
      <c r="D219" s="90">
        <v>11936</v>
      </c>
      <c r="E219" s="90">
        <v>14796</v>
      </c>
      <c r="F219" s="62">
        <v>44001.950871793983</v>
      </c>
      <c r="G219" s="62">
        <v>44001.95479019676</v>
      </c>
      <c r="H219" s="24">
        <v>1</v>
      </c>
      <c r="I219" s="24">
        <v>382</v>
      </c>
      <c r="J219" s="24">
        <v>22</v>
      </c>
      <c r="K219" s="24">
        <v>42</v>
      </c>
      <c r="L219" s="24">
        <v>61</v>
      </c>
      <c r="M219" s="24">
        <v>1578</v>
      </c>
      <c r="N219" s="24">
        <v>500</v>
      </c>
      <c r="O219" s="90">
        <f>VLOOKUP(C219,NEW_TRAIN_TEST!$A$1:$T$980,11,0)</f>
        <v>13644</v>
      </c>
      <c r="P219" s="88">
        <f t="shared" si="6"/>
        <v>0</v>
      </c>
      <c r="Q219" s="88">
        <f>VLOOKUP(C219,NEW_TRAIN_TEST!$A$1:$T$980,14,0)</f>
        <v>0</v>
      </c>
      <c r="R219" s="125">
        <f t="shared" si="7"/>
        <v>-8.4432717678100261E-2</v>
      </c>
    </row>
    <row r="220" spans="1:18" x14ac:dyDescent="0.2">
      <c r="A220" s="88" t="s">
        <v>1699</v>
      </c>
      <c r="B220" s="74" t="s">
        <v>2078</v>
      </c>
      <c r="C220" s="24">
        <v>883</v>
      </c>
      <c r="D220" s="90">
        <v>13009</v>
      </c>
      <c r="E220" s="90">
        <v>14893.75</v>
      </c>
      <c r="F220" s="62">
        <v>44001.954829317132</v>
      </c>
      <c r="G220" s="62">
        <v>44001.959677662038</v>
      </c>
      <c r="H220" s="24">
        <v>0</v>
      </c>
      <c r="I220" s="24">
        <v>484</v>
      </c>
      <c r="J220" s="24">
        <v>21</v>
      </c>
      <c r="K220" s="24">
        <v>55</v>
      </c>
      <c r="L220" s="24">
        <v>88</v>
      </c>
      <c r="M220" s="24">
        <v>1070</v>
      </c>
      <c r="N220" s="24">
        <v>500</v>
      </c>
      <c r="O220" s="90">
        <f>VLOOKUP(C220,NEW_TRAIN_TEST!$A$1:$T$980,11,0)</f>
        <v>14186</v>
      </c>
      <c r="P220" s="88">
        <f t="shared" si="6"/>
        <v>0</v>
      </c>
      <c r="Q220" s="88">
        <f>VLOOKUP(C220,NEW_TRAIN_TEST!$A$1:$T$980,14,0)</f>
        <v>0</v>
      </c>
      <c r="R220" s="125">
        <f t="shared" si="7"/>
        <v>-4.9908360355279853E-2</v>
      </c>
    </row>
    <row r="221" spans="1:18" x14ac:dyDescent="0.2">
      <c r="A221" s="88" t="s">
        <v>1699</v>
      </c>
      <c r="B221" s="74" t="s">
        <v>2078</v>
      </c>
      <c r="C221" s="24">
        <v>888</v>
      </c>
      <c r="D221" s="90">
        <v>9703.5</v>
      </c>
      <c r="E221" s="90">
        <v>9961</v>
      </c>
      <c r="F221" s="62">
        <v>44001.959683819441</v>
      </c>
      <c r="G221" s="62">
        <v>44001.95976849537</v>
      </c>
      <c r="H221" s="24">
        <v>1</v>
      </c>
      <c r="I221" s="24">
        <v>29</v>
      </c>
      <c r="J221" s="24">
        <v>1</v>
      </c>
      <c r="K221" s="24">
        <v>1</v>
      </c>
      <c r="L221" s="24">
        <v>9</v>
      </c>
      <c r="M221" s="24">
        <v>60</v>
      </c>
      <c r="N221" s="24">
        <v>500</v>
      </c>
      <c r="O221" s="90">
        <f>VLOOKUP(C221,NEW_TRAIN_TEST!$A$1:$T$980,11,0)</f>
        <v>9914</v>
      </c>
      <c r="P221" s="88">
        <f t="shared" si="6"/>
        <v>0</v>
      </c>
      <c r="Q221" s="88">
        <f>VLOOKUP(C221,NEW_TRAIN_TEST!$A$1:$T$980,14,0)</f>
        <v>0</v>
      </c>
      <c r="R221" s="125">
        <f t="shared" si="7"/>
        <v>-4.7407706273956025E-3</v>
      </c>
    </row>
    <row r="222" spans="1:18" x14ac:dyDescent="0.2">
      <c r="A222" s="88" t="s">
        <v>1699</v>
      </c>
      <c r="B222" s="74" t="s">
        <v>2078</v>
      </c>
      <c r="C222" s="24">
        <v>890</v>
      </c>
      <c r="D222" s="90">
        <v>12300</v>
      </c>
      <c r="E222" s="90">
        <v>15146</v>
      </c>
      <c r="F222" s="62">
        <v>44001.959794768518</v>
      </c>
      <c r="G222" s="62">
        <v>44001.963575150461</v>
      </c>
      <c r="H222" s="24">
        <v>1</v>
      </c>
      <c r="I222" s="24">
        <v>416</v>
      </c>
      <c r="J222" s="24">
        <v>26</v>
      </c>
      <c r="K222" s="24">
        <v>50</v>
      </c>
      <c r="L222" s="24">
        <v>76</v>
      </c>
      <c r="M222" s="24">
        <v>865</v>
      </c>
      <c r="N222" s="24">
        <v>500</v>
      </c>
      <c r="O222" s="90">
        <f>VLOOKUP(C222,NEW_TRAIN_TEST!$A$1:$T$980,11,0)</f>
        <v>13594</v>
      </c>
      <c r="P222" s="88">
        <f t="shared" si="6"/>
        <v>0</v>
      </c>
      <c r="Q222" s="88">
        <f>VLOOKUP(C222,NEW_TRAIN_TEST!$A$1:$T$980,14,0)</f>
        <v>0</v>
      </c>
      <c r="R222" s="125">
        <f t="shared" si="7"/>
        <v>-0.11416801530086804</v>
      </c>
    </row>
    <row r="223" spans="1:18" x14ac:dyDescent="0.2">
      <c r="A223" s="88" t="s">
        <v>1699</v>
      </c>
      <c r="B223" s="74" t="s">
        <v>2078</v>
      </c>
      <c r="C223" s="24">
        <v>891</v>
      </c>
      <c r="D223" s="90">
        <v>11067</v>
      </c>
      <c r="E223" s="90">
        <v>12914</v>
      </c>
      <c r="F223" s="62">
        <v>44001.963603877317</v>
      </c>
      <c r="G223" s="62">
        <v>44001.96523011574</v>
      </c>
      <c r="H223" s="24">
        <v>1</v>
      </c>
      <c r="I223" s="24">
        <v>215</v>
      </c>
      <c r="J223" s="24">
        <v>8</v>
      </c>
      <c r="K223" s="24">
        <v>14</v>
      </c>
      <c r="L223" s="24">
        <v>30</v>
      </c>
      <c r="M223" s="24">
        <v>466</v>
      </c>
      <c r="N223" s="24">
        <v>500</v>
      </c>
      <c r="O223" s="90">
        <f>VLOOKUP(C223,NEW_TRAIN_TEST!$A$1:$T$980,11,0)</f>
        <v>12768</v>
      </c>
      <c r="P223" s="88">
        <f t="shared" si="6"/>
        <v>0</v>
      </c>
      <c r="Q223" s="88">
        <f>VLOOKUP(C223,NEW_TRAIN_TEST!$A$1:$T$980,14,0)</f>
        <v>0</v>
      </c>
      <c r="R223" s="125">
        <f t="shared" si="7"/>
        <v>-1.1434837092731829E-2</v>
      </c>
    </row>
    <row r="224" spans="1:18" x14ac:dyDescent="0.2">
      <c r="A224" s="88" t="s">
        <v>1699</v>
      </c>
      <c r="B224" s="74" t="s">
        <v>2078</v>
      </c>
      <c r="C224" s="24">
        <v>892</v>
      </c>
      <c r="D224" s="90">
        <v>12456</v>
      </c>
      <c r="E224" s="90">
        <v>14259</v>
      </c>
      <c r="F224" s="62">
        <v>44001.96527572917</v>
      </c>
      <c r="G224" s="62">
        <v>44001.968831157406</v>
      </c>
      <c r="H224" s="24">
        <v>1</v>
      </c>
      <c r="I224" s="24">
        <v>317</v>
      </c>
      <c r="J224" s="24">
        <v>10</v>
      </c>
      <c r="K224" s="24">
        <v>16</v>
      </c>
      <c r="L224" s="24">
        <v>51</v>
      </c>
      <c r="M224" s="24">
        <v>11</v>
      </c>
      <c r="N224" s="24">
        <v>500</v>
      </c>
      <c r="O224" s="90">
        <f>VLOOKUP(C224,NEW_TRAIN_TEST!$A$1:$T$980,11,0)</f>
        <v>14248</v>
      </c>
      <c r="P224" s="88">
        <f t="shared" si="6"/>
        <v>0</v>
      </c>
      <c r="Q224" s="88">
        <f>VLOOKUP(C224,NEW_TRAIN_TEST!$A$1:$T$980,14,0)</f>
        <v>0</v>
      </c>
      <c r="R224" s="125">
        <f t="shared" si="7"/>
        <v>-7.7203818079730493E-4</v>
      </c>
    </row>
    <row r="225" spans="1:18" x14ac:dyDescent="0.2">
      <c r="A225" s="88" t="s">
        <v>1699</v>
      </c>
      <c r="B225" s="74" t="s">
        <v>2078</v>
      </c>
      <c r="C225" s="24">
        <v>931</v>
      </c>
      <c r="D225" s="90">
        <v>4063</v>
      </c>
      <c r="E225" s="90">
        <v>5373</v>
      </c>
      <c r="F225" s="62">
        <v>44001.96883597222</v>
      </c>
      <c r="G225" s="62">
        <v>44001.968931226853</v>
      </c>
      <c r="H225" s="24">
        <v>1</v>
      </c>
      <c r="I225" s="24">
        <v>52</v>
      </c>
      <c r="J225" s="24">
        <v>8</v>
      </c>
      <c r="K225" s="24">
        <v>16</v>
      </c>
      <c r="L225" s="24">
        <v>22</v>
      </c>
      <c r="M225" s="24">
        <v>189</v>
      </c>
      <c r="N225" s="24">
        <v>500</v>
      </c>
      <c r="O225" s="90">
        <f>VLOOKUP(C225,NEW_TRAIN_TEST!$A$1:$T$980,11,0)</f>
        <v>4971</v>
      </c>
      <c r="P225" s="88">
        <f t="shared" si="6"/>
        <v>0</v>
      </c>
      <c r="Q225" s="88">
        <f>VLOOKUP(C225,NEW_TRAIN_TEST!$A$1:$T$980,14,0)</f>
        <v>0</v>
      </c>
      <c r="R225" s="125">
        <f t="shared" si="7"/>
        <v>-8.0869040434520215E-2</v>
      </c>
    </row>
    <row r="226" spans="1:18" x14ac:dyDescent="0.2">
      <c r="A226" s="88" t="s">
        <v>1699</v>
      </c>
      <c r="B226" s="74" t="s">
        <v>2078</v>
      </c>
      <c r="C226" s="24">
        <v>932</v>
      </c>
      <c r="D226" s="90">
        <v>3636.5</v>
      </c>
      <c r="E226" s="90">
        <v>5620</v>
      </c>
      <c r="F226" s="62">
        <v>44001.968932997683</v>
      </c>
      <c r="G226" s="62">
        <v>44001.968976574077</v>
      </c>
      <c r="H226" s="24">
        <v>1</v>
      </c>
      <c r="I226" s="24">
        <v>38</v>
      </c>
      <c r="J226" s="24">
        <v>4</v>
      </c>
      <c r="K226" s="24">
        <v>8</v>
      </c>
      <c r="L226" s="24">
        <v>16</v>
      </c>
      <c r="M226" s="24">
        <v>94</v>
      </c>
      <c r="N226" s="24">
        <v>500</v>
      </c>
      <c r="O226" s="90">
        <f>VLOOKUP(C226,NEW_TRAIN_TEST!$A$1:$T$980,11,0)</f>
        <v>4813</v>
      </c>
      <c r="P226" s="88">
        <f t="shared" si="6"/>
        <v>0</v>
      </c>
      <c r="Q226" s="88">
        <f>VLOOKUP(C226,NEW_TRAIN_TEST!$A$1:$T$980,14,0)</f>
        <v>0</v>
      </c>
      <c r="R226" s="125">
        <f t="shared" si="7"/>
        <v>-0.16767089133596511</v>
      </c>
    </row>
    <row r="227" spans="1:18" x14ac:dyDescent="0.2">
      <c r="A227" s="88" t="s">
        <v>1699</v>
      </c>
      <c r="B227" s="74" t="s">
        <v>2580</v>
      </c>
      <c r="C227" s="24">
        <v>742</v>
      </c>
      <c r="D227" s="90">
        <v>8640</v>
      </c>
      <c r="E227" s="90">
        <v>8857</v>
      </c>
      <c r="F227" s="62">
        <v>44001.571086770833</v>
      </c>
      <c r="G227" s="62">
        <v>44001.571102499998</v>
      </c>
      <c r="H227" s="24">
        <v>1</v>
      </c>
      <c r="I227" s="24">
        <v>12</v>
      </c>
      <c r="J227" s="24">
        <v>2</v>
      </c>
      <c r="K227" s="24">
        <v>4</v>
      </c>
      <c r="L227" s="24">
        <v>6</v>
      </c>
      <c r="M227" s="24">
        <v>34</v>
      </c>
      <c r="N227" s="24">
        <v>500</v>
      </c>
      <c r="O227" s="90">
        <f>VLOOKUP(C227,NEW_TRAIN_TEST!$A$1:$T$980,11,0)</f>
        <v>8857</v>
      </c>
      <c r="P227" s="88">
        <f t="shared" si="6"/>
        <v>1</v>
      </c>
      <c r="Q227" s="88">
        <f>VLOOKUP(C227,NEW_TRAIN_TEST!$A$1:$T$980,14,0)</f>
        <v>0</v>
      </c>
      <c r="R227" s="125">
        <f t="shared" si="7"/>
        <v>0</v>
      </c>
    </row>
    <row r="228" spans="1:18" x14ac:dyDescent="0.2">
      <c r="A228" s="88" t="s">
        <v>1699</v>
      </c>
      <c r="B228" s="74" t="s">
        <v>2078</v>
      </c>
      <c r="C228" s="24">
        <v>936</v>
      </c>
      <c r="D228" s="90">
        <v>4909.5</v>
      </c>
      <c r="E228" s="90">
        <v>6977</v>
      </c>
      <c r="F228" s="62">
        <v>44001.969017210649</v>
      </c>
      <c r="G228" s="62">
        <v>44001.970016087966</v>
      </c>
      <c r="H228" s="24">
        <v>1</v>
      </c>
      <c r="I228" s="24">
        <v>158</v>
      </c>
      <c r="J228" s="24">
        <v>15</v>
      </c>
      <c r="K228" s="24">
        <v>37</v>
      </c>
      <c r="L228" s="24">
        <v>76</v>
      </c>
      <c r="M228" s="24">
        <v>404</v>
      </c>
      <c r="N228" s="24">
        <v>500</v>
      </c>
      <c r="O228" s="90">
        <f>VLOOKUP(C228,NEW_TRAIN_TEST!$A$1:$T$980,11,0)</f>
        <v>6043</v>
      </c>
      <c r="P228" s="88">
        <f t="shared" si="6"/>
        <v>0</v>
      </c>
      <c r="Q228" s="88">
        <f>VLOOKUP(C228,NEW_TRAIN_TEST!$A$1:$T$980,14,0)</f>
        <v>0</v>
      </c>
      <c r="R228" s="125">
        <f t="shared" si="7"/>
        <v>-0.15455899387721331</v>
      </c>
    </row>
    <row r="229" spans="1:18" x14ac:dyDescent="0.2">
      <c r="A229" s="88" t="s">
        <v>1699</v>
      </c>
      <c r="B229" s="74" t="s">
        <v>2078</v>
      </c>
      <c r="C229" s="24">
        <v>938</v>
      </c>
      <c r="D229" s="90">
        <v>4399</v>
      </c>
      <c r="E229" s="90">
        <v>5502</v>
      </c>
      <c r="F229" s="62">
        <v>44001.970019548608</v>
      </c>
      <c r="G229" s="62">
        <v>44001.970094050928</v>
      </c>
      <c r="H229" s="24">
        <v>1</v>
      </c>
      <c r="I229" s="24">
        <v>56</v>
      </c>
      <c r="J229" s="24">
        <v>8</v>
      </c>
      <c r="K229" s="24">
        <v>18</v>
      </c>
      <c r="L229" s="24">
        <v>16</v>
      </c>
      <c r="M229" s="24">
        <v>221</v>
      </c>
      <c r="N229" s="24">
        <v>500</v>
      </c>
      <c r="O229" s="90">
        <f>VLOOKUP(C229,NEW_TRAIN_TEST!$A$1:$T$980,11,0)</f>
        <v>5300</v>
      </c>
      <c r="P229" s="88">
        <f t="shared" si="6"/>
        <v>0</v>
      </c>
      <c r="Q229" s="88">
        <f>VLOOKUP(C229,NEW_TRAIN_TEST!$A$1:$T$980,14,0)</f>
        <v>0</v>
      </c>
      <c r="R229" s="125">
        <f t="shared" si="7"/>
        <v>-3.8113207547169813E-2</v>
      </c>
    </row>
    <row r="230" spans="1:18" x14ac:dyDescent="0.2">
      <c r="A230" s="88" t="s">
        <v>1699</v>
      </c>
      <c r="B230" s="74" t="s">
        <v>2078</v>
      </c>
      <c r="C230" s="24">
        <v>939</v>
      </c>
      <c r="D230" s="90">
        <v>5905.5</v>
      </c>
      <c r="E230" s="90">
        <v>7266</v>
      </c>
      <c r="F230" s="62">
        <v>44001.970100439816</v>
      </c>
      <c r="G230" s="62">
        <v>44001.970271435188</v>
      </c>
      <c r="H230" s="24">
        <v>1</v>
      </c>
      <c r="I230" s="24">
        <v>66</v>
      </c>
      <c r="J230" s="24">
        <v>3</v>
      </c>
      <c r="K230" s="24">
        <v>7</v>
      </c>
      <c r="L230" s="24">
        <v>27</v>
      </c>
      <c r="M230" s="24">
        <v>54</v>
      </c>
      <c r="N230" s="24">
        <v>500</v>
      </c>
      <c r="O230" s="90">
        <f>VLOOKUP(C230,NEW_TRAIN_TEST!$A$1:$T$980,11,0)</f>
        <v>7071</v>
      </c>
      <c r="P230" s="88">
        <f t="shared" si="6"/>
        <v>0</v>
      </c>
      <c r="Q230" s="88">
        <f>VLOOKUP(C230,NEW_TRAIN_TEST!$A$1:$T$980,14,0)</f>
        <v>0</v>
      </c>
      <c r="R230" s="125">
        <f t="shared" si="7"/>
        <v>-2.7577428935086974E-2</v>
      </c>
    </row>
    <row r="231" spans="1:18" x14ac:dyDescent="0.2">
      <c r="A231" s="88" t="s">
        <v>1699</v>
      </c>
      <c r="B231" s="74" t="s">
        <v>2078</v>
      </c>
      <c r="C231" s="24">
        <v>940</v>
      </c>
      <c r="D231" s="90">
        <v>5913</v>
      </c>
      <c r="E231" s="90">
        <v>7454</v>
      </c>
      <c r="F231" s="62">
        <v>44001.970280138892</v>
      </c>
      <c r="G231" s="62">
        <v>44001.970485833335</v>
      </c>
      <c r="H231" s="24">
        <v>1</v>
      </c>
      <c r="I231" s="24">
        <v>102</v>
      </c>
      <c r="J231" s="24">
        <v>8</v>
      </c>
      <c r="K231" s="24">
        <v>16</v>
      </c>
      <c r="L231" s="24">
        <v>30</v>
      </c>
      <c r="M231" s="24">
        <v>565</v>
      </c>
      <c r="N231" s="24">
        <v>500</v>
      </c>
      <c r="O231" s="90">
        <f>VLOOKUP(C231,NEW_TRAIN_TEST!$A$1:$T$980,11,0)</f>
        <v>7080</v>
      </c>
      <c r="P231" s="88">
        <f t="shared" si="6"/>
        <v>0</v>
      </c>
      <c r="Q231" s="88">
        <f>VLOOKUP(C231,NEW_TRAIN_TEST!$A$1:$T$980,14,0)</f>
        <v>0</v>
      </c>
      <c r="R231" s="125">
        <f t="shared" si="7"/>
        <v>-5.2824858757062144E-2</v>
      </c>
    </row>
    <row r="232" spans="1:18" x14ac:dyDescent="0.2">
      <c r="A232" s="88" t="s">
        <v>1699</v>
      </c>
      <c r="B232" s="74" t="s">
        <v>2078</v>
      </c>
      <c r="C232" s="24">
        <v>942</v>
      </c>
      <c r="D232" s="90">
        <v>5458</v>
      </c>
      <c r="E232" s="90">
        <v>6775</v>
      </c>
      <c r="F232" s="62">
        <v>44001.970491921296</v>
      </c>
      <c r="G232" s="62">
        <v>44001.970773067129</v>
      </c>
      <c r="H232" s="24">
        <v>1</v>
      </c>
      <c r="I232" s="24">
        <v>100</v>
      </c>
      <c r="J232" s="24">
        <v>2</v>
      </c>
      <c r="K232" s="24">
        <v>6</v>
      </c>
      <c r="L232" s="24">
        <v>33</v>
      </c>
      <c r="M232" s="24">
        <v>141</v>
      </c>
      <c r="N232" s="24">
        <v>500</v>
      </c>
      <c r="O232" s="90">
        <f>VLOOKUP(C232,NEW_TRAIN_TEST!$A$1:$T$980,11,0)</f>
        <v>6631</v>
      </c>
      <c r="P232" s="88">
        <f t="shared" si="6"/>
        <v>0</v>
      </c>
      <c r="Q232" s="88">
        <f>VLOOKUP(C232,NEW_TRAIN_TEST!$A$1:$T$980,14,0)</f>
        <v>0</v>
      </c>
      <c r="R232" s="125">
        <f t="shared" si="7"/>
        <v>-2.1716181571407027E-2</v>
      </c>
    </row>
    <row r="233" spans="1:18" x14ac:dyDescent="0.2">
      <c r="A233" s="88" t="s">
        <v>1699</v>
      </c>
      <c r="B233" s="74" t="s">
        <v>2078</v>
      </c>
      <c r="C233" s="24">
        <v>943</v>
      </c>
      <c r="D233" s="90">
        <v>6308</v>
      </c>
      <c r="E233" s="90">
        <v>7789</v>
      </c>
      <c r="F233" s="62">
        <v>44001.970787245373</v>
      </c>
      <c r="G233" s="62">
        <v>44001.971807048612</v>
      </c>
      <c r="H233" s="24">
        <v>1</v>
      </c>
      <c r="I233" s="24">
        <v>146</v>
      </c>
      <c r="J233" s="24">
        <v>8</v>
      </c>
      <c r="K233" s="24">
        <v>18</v>
      </c>
      <c r="L233" s="24">
        <v>56</v>
      </c>
      <c r="M233" s="24">
        <v>177</v>
      </c>
      <c r="N233" s="24">
        <v>500</v>
      </c>
      <c r="O233" s="90">
        <f>VLOOKUP(C233,NEW_TRAIN_TEST!$A$1:$T$980,11,0)</f>
        <v>7339</v>
      </c>
      <c r="P233" s="88">
        <f t="shared" si="6"/>
        <v>0</v>
      </c>
      <c r="Q233" s="88">
        <f>VLOOKUP(C233,NEW_TRAIN_TEST!$A$1:$T$980,14,0)</f>
        <v>0</v>
      </c>
      <c r="R233" s="125">
        <f t="shared" si="7"/>
        <v>-6.1316255620656762E-2</v>
      </c>
    </row>
    <row r="234" spans="1:18" x14ac:dyDescent="0.2">
      <c r="A234" s="88" t="s">
        <v>1699</v>
      </c>
      <c r="B234" s="74" t="s">
        <v>2078</v>
      </c>
      <c r="C234" s="24">
        <v>944</v>
      </c>
      <c r="D234" s="90">
        <v>6148.5</v>
      </c>
      <c r="E234" s="90">
        <v>7113</v>
      </c>
      <c r="F234" s="62">
        <v>44001.971819120372</v>
      </c>
      <c r="G234" s="62">
        <v>44001.972054039354</v>
      </c>
      <c r="H234" s="24">
        <v>1</v>
      </c>
      <c r="I234" s="24">
        <v>120</v>
      </c>
      <c r="J234" s="24">
        <v>1</v>
      </c>
      <c r="K234" s="24">
        <v>3</v>
      </c>
      <c r="L234" s="24">
        <v>34</v>
      </c>
      <c r="M234" s="24">
        <v>4</v>
      </c>
      <c r="N234" s="24">
        <v>500</v>
      </c>
      <c r="O234" s="90">
        <f>VLOOKUP(C234,NEW_TRAIN_TEST!$A$1:$T$980,11,0)</f>
        <v>7103</v>
      </c>
      <c r="P234" s="88">
        <f t="shared" si="6"/>
        <v>0</v>
      </c>
      <c r="Q234" s="88">
        <f>VLOOKUP(C234,NEW_TRAIN_TEST!$A$1:$T$980,14,0)</f>
        <v>0</v>
      </c>
      <c r="R234" s="125">
        <f t="shared" si="7"/>
        <v>-1.4078558355624384E-3</v>
      </c>
    </row>
    <row r="235" spans="1:18" x14ac:dyDescent="0.2">
      <c r="A235" s="88" t="s">
        <v>1699</v>
      </c>
      <c r="B235" s="74" t="s">
        <v>2078</v>
      </c>
      <c r="C235" s="24">
        <v>782</v>
      </c>
      <c r="D235" s="90">
        <v>4985.5</v>
      </c>
      <c r="E235" s="90">
        <v>6503</v>
      </c>
      <c r="F235" s="62">
        <v>44001.900159756944</v>
      </c>
      <c r="G235" s="62">
        <v>44001.900742245372</v>
      </c>
      <c r="H235" s="24">
        <v>1</v>
      </c>
      <c r="I235" s="24">
        <v>122</v>
      </c>
      <c r="J235" s="24">
        <v>6</v>
      </c>
      <c r="K235" s="24">
        <v>12</v>
      </c>
      <c r="L235" s="24">
        <v>37</v>
      </c>
      <c r="M235" s="24">
        <v>338</v>
      </c>
      <c r="N235" s="24">
        <v>500</v>
      </c>
      <c r="O235" s="90">
        <f>VLOOKUP(C235,NEW_TRAIN_TEST!$A$1:$T$980,11,0)</f>
        <v>6503</v>
      </c>
      <c r="P235" s="88">
        <f t="shared" si="6"/>
        <v>1</v>
      </c>
      <c r="Q235" s="88">
        <f>VLOOKUP(C235,NEW_TRAIN_TEST!$A$1:$T$980,14,0)</f>
        <v>0</v>
      </c>
      <c r="R235" s="125">
        <f t="shared" si="7"/>
        <v>0</v>
      </c>
    </row>
    <row r="236" spans="1:18" x14ac:dyDescent="0.2">
      <c r="A236" s="88" t="s">
        <v>1699</v>
      </c>
      <c r="B236" s="74" t="s">
        <v>2078</v>
      </c>
      <c r="C236" s="24">
        <v>39</v>
      </c>
      <c r="D236" s="90">
        <v>6099.5</v>
      </c>
      <c r="E236" s="90">
        <v>6683</v>
      </c>
      <c r="F236" s="62">
        <v>44001.357796481483</v>
      </c>
      <c r="G236" s="62">
        <v>44001.359403333336</v>
      </c>
      <c r="H236" s="24">
        <v>1</v>
      </c>
      <c r="I236" s="24">
        <v>233</v>
      </c>
      <c r="J236" s="24">
        <v>14</v>
      </c>
      <c r="K236" s="24">
        <v>26</v>
      </c>
      <c r="L236" s="24">
        <v>55</v>
      </c>
      <c r="M236" s="24">
        <v>559</v>
      </c>
      <c r="N236" s="24">
        <v>500</v>
      </c>
      <c r="O236" s="90">
        <f>VLOOKUP(C236,NEW_TRAIN_TEST!$A$1:$T$980,11,0)</f>
        <v>6434</v>
      </c>
      <c r="P236" s="88">
        <f t="shared" si="6"/>
        <v>0</v>
      </c>
      <c r="Q236" s="88">
        <f>VLOOKUP(C236,NEW_TRAIN_TEST!$A$1:$T$980,14,0)</f>
        <v>0</v>
      </c>
      <c r="R236" s="125">
        <f t="shared" si="7"/>
        <v>-3.870065278209512E-2</v>
      </c>
    </row>
    <row r="237" spans="1:18" x14ac:dyDescent="0.2">
      <c r="A237" s="88" t="s">
        <v>1699</v>
      </c>
      <c r="B237" s="74" t="s">
        <v>2078</v>
      </c>
      <c r="C237" s="24">
        <v>40</v>
      </c>
      <c r="D237" s="90">
        <v>6631</v>
      </c>
      <c r="E237" s="90">
        <v>7450</v>
      </c>
      <c r="F237" s="62">
        <v>44001.359445844908</v>
      </c>
      <c r="G237" s="62">
        <v>44001.363055694441</v>
      </c>
      <c r="H237" s="24">
        <v>1</v>
      </c>
      <c r="I237" s="24">
        <v>270</v>
      </c>
      <c r="J237" s="24">
        <v>14</v>
      </c>
      <c r="K237" s="24">
        <v>24</v>
      </c>
      <c r="L237" s="24">
        <v>80</v>
      </c>
      <c r="M237" s="24">
        <v>65</v>
      </c>
      <c r="N237" s="24">
        <v>500</v>
      </c>
      <c r="O237" s="90">
        <f>VLOOKUP(C237,NEW_TRAIN_TEST!$A$1:$T$980,11,0)</f>
        <v>7294</v>
      </c>
      <c r="P237" s="88">
        <f t="shared" si="6"/>
        <v>0</v>
      </c>
      <c r="Q237" s="88">
        <f>VLOOKUP(C237,NEW_TRAIN_TEST!$A$1:$T$980,14,0)</f>
        <v>0</v>
      </c>
      <c r="R237" s="125">
        <f t="shared" si="7"/>
        <v>-2.1387441732931178E-2</v>
      </c>
    </row>
    <row r="238" spans="1:18" x14ac:dyDescent="0.2">
      <c r="A238" s="88" t="s">
        <v>1699</v>
      </c>
      <c r="B238" s="74" t="s">
        <v>2078</v>
      </c>
      <c r="C238" s="24">
        <v>41</v>
      </c>
      <c r="D238" s="90">
        <v>7302</v>
      </c>
      <c r="E238" s="90">
        <v>7971</v>
      </c>
      <c r="F238" s="62">
        <v>44001.363111423612</v>
      </c>
      <c r="G238" s="62">
        <v>44001.366880717593</v>
      </c>
      <c r="H238" s="24">
        <v>1</v>
      </c>
      <c r="I238" s="24">
        <v>240</v>
      </c>
      <c r="J238" s="24">
        <v>11</v>
      </c>
      <c r="K238" s="24">
        <v>23</v>
      </c>
      <c r="L238" s="24">
        <v>66</v>
      </c>
      <c r="M238" s="24">
        <v>433</v>
      </c>
      <c r="N238" s="24">
        <v>500</v>
      </c>
      <c r="O238" s="90">
        <f>VLOOKUP(C238,NEW_TRAIN_TEST!$A$1:$T$980,11,0)</f>
        <v>7877</v>
      </c>
      <c r="P238" s="88">
        <f t="shared" si="6"/>
        <v>0</v>
      </c>
      <c r="Q238" s="88">
        <f>VLOOKUP(C238,NEW_TRAIN_TEST!$A$1:$T$980,14,0)</f>
        <v>0</v>
      </c>
      <c r="R238" s="125">
        <f t="shared" si="7"/>
        <v>-1.19334772121366E-2</v>
      </c>
    </row>
    <row r="239" spans="1:18" x14ac:dyDescent="0.2">
      <c r="A239" s="88" t="s">
        <v>1699</v>
      </c>
      <c r="B239" s="74" t="s">
        <v>2078</v>
      </c>
      <c r="C239" s="24">
        <v>42</v>
      </c>
      <c r="D239" s="90">
        <v>6945</v>
      </c>
      <c r="E239" s="90">
        <v>7627</v>
      </c>
      <c r="F239" s="62">
        <v>44001.366918472224</v>
      </c>
      <c r="G239" s="62">
        <v>44001.368700300925</v>
      </c>
      <c r="H239" s="24">
        <v>1</v>
      </c>
      <c r="I239" s="24">
        <v>192</v>
      </c>
      <c r="J239" s="24">
        <v>10</v>
      </c>
      <c r="K239" s="24">
        <v>16</v>
      </c>
      <c r="L239" s="24">
        <v>55</v>
      </c>
      <c r="M239" s="24">
        <v>170</v>
      </c>
      <c r="N239" s="24">
        <v>500</v>
      </c>
      <c r="O239" s="90">
        <f>VLOOKUP(C239,NEW_TRAIN_TEST!$A$1:$T$980,11,0)</f>
        <v>7337</v>
      </c>
      <c r="P239" s="88">
        <f t="shared" si="6"/>
        <v>0</v>
      </c>
      <c r="Q239" s="88">
        <f>VLOOKUP(C239,NEW_TRAIN_TEST!$A$1:$T$980,14,0)</f>
        <v>0</v>
      </c>
      <c r="R239" s="125">
        <f t="shared" si="7"/>
        <v>-3.9525691699604744E-2</v>
      </c>
    </row>
    <row r="240" spans="1:18" x14ac:dyDescent="0.2">
      <c r="A240" s="88" t="s">
        <v>1699</v>
      </c>
      <c r="B240" s="74" t="s">
        <v>2078</v>
      </c>
      <c r="C240" s="24">
        <v>43</v>
      </c>
      <c r="D240" s="90">
        <v>7175.5</v>
      </c>
      <c r="E240" s="90">
        <v>7307</v>
      </c>
      <c r="F240" s="62">
        <v>44001.368738171295</v>
      </c>
      <c r="G240" s="62">
        <v>44001.369930787034</v>
      </c>
      <c r="H240" s="24">
        <v>1</v>
      </c>
      <c r="I240" s="24">
        <v>89</v>
      </c>
      <c r="J240" s="24">
        <v>1</v>
      </c>
      <c r="K240" s="24">
        <v>3</v>
      </c>
      <c r="L240" s="24">
        <v>32</v>
      </c>
      <c r="M240" s="24">
        <v>87</v>
      </c>
      <c r="N240" s="24">
        <v>500</v>
      </c>
      <c r="O240" s="90">
        <f>VLOOKUP(C240,NEW_TRAIN_TEST!$A$1:$T$980,11,0)</f>
        <v>7303</v>
      </c>
      <c r="P240" s="88">
        <f t="shared" si="6"/>
        <v>0</v>
      </c>
      <c r="Q240" s="88">
        <f>VLOOKUP(C240,NEW_TRAIN_TEST!$A$1:$T$980,14,0)</f>
        <v>0</v>
      </c>
      <c r="R240" s="125">
        <f t="shared" si="7"/>
        <v>-5.4772011502122412E-4</v>
      </c>
    </row>
    <row r="241" spans="1:18" x14ac:dyDescent="0.2">
      <c r="A241" s="88" t="s">
        <v>1699</v>
      </c>
      <c r="B241" s="74" t="s">
        <v>2078</v>
      </c>
      <c r="C241" s="24">
        <v>44</v>
      </c>
      <c r="D241" s="90">
        <v>7543.5</v>
      </c>
      <c r="E241" s="90">
        <v>8910</v>
      </c>
      <c r="F241" s="62">
        <v>44001.370002638891</v>
      </c>
      <c r="G241" s="62">
        <v>44001.379864317132</v>
      </c>
      <c r="H241" s="24">
        <v>0</v>
      </c>
      <c r="I241" s="24">
        <v>479</v>
      </c>
      <c r="J241" s="24">
        <v>27</v>
      </c>
      <c r="K241" s="24">
        <v>55</v>
      </c>
      <c r="L241" s="24">
        <v>130</v>
      </c>
      <c r="M241" s="24">
        <v>16</v>
      </c>
      <c r="N241" s="24">
        <v>500</v>
      </c>
      <c r="O241" s="90">
        <f>VLOOKUP(C241,NEW_TRAIN_TEST!$A$1:$T$980,11,0)</f>
        <v>8246</v>
      </c>
      <c r="P241" s="88">
        <f t="shared" si="6"/>
        <v>0</v>
      </c>
      <c r="Q241" s="88">
        <f>VLOOKUP(C241,NEW_TRAIN_TEST!$A$1:$T$980,14,0)</f>
        <v>0</v>
      </c>
      <c r="R241" s="125">
        <f t="shared" si="7"/>
        <v>-8.0523890371089007E-2</v>
      </c>
    </row>
    <row r="242" spans="1:18" x14ac:dyDescent="0.2">
      <c r="A242" s="88" t="s">
        <v>1699</v>
      </c>
      <c r="B242" s="74" t="s">
        <v>2078</v>
      </c>
      <c r="C242" s="24">
        <v>46</v>
      </c>
      <c r="D242" s="90">
        <v>6890</v>
      </c>
      <c r="E242" s="90">
        <v>8447.5</v>
      </c>
      <c r="F242" s="62">
        <v>44001.3799134375</v>
      </c>
      <c r="G242" s="62">
        <v>44001.391930347221</v>
      </c>
      <c r="H242" s="24">
        <v>0</v>
      </c>
      <c r="I242" s="24">
        <v>467</v>
      </c>
      <c r="J242" s="24">
        <v>38</v>
      </c>
      <c r="K242" s="24">
        <v>78</v>
      </c>
      <c r="L242" s="24">
        <v>164</v>
      </c>
      <c r="M242" s="24">
        <v>1368</v>
      </c>
      <c r="N242" s="24">
        <v>500</v>
      </c>
      <c r="O242" s="90">
        <f>VLOOKUP(C242,NEW_TRAIN_TEST!$A$1:$T$980,11,0)</f>
        <v>7532</v>
      </c>
      <c r="P242" s="88">
        <f t="shared" si="6"/>
        <v>0</v>
      </c>
      <c r="Q242" s="88">
        <f>VLOOKUP(C242,NEW_TRAIN_TEST!$A$1:$T$980,14,0)</f>
        <v>0</v>
      </c>
      <c r="R242" s="125">
        <f t="shared" si="7"/>
        <v>-0.12161444503451939</v>
      </c>
    </row>
    <row r="243" spans="1:18" x14ac:dyDescent="0.2">
      <c r="A243" s="88" t="s">
        <v>1699</v>
      </c>
      <c r="B243" s="74" t="s">
        <v>2078</v>
      </c>
      <c r="C243" s="24">
        <v>47</v>
      </c>
      <c r="D243" s="90">
        <v>7848</v>
      </c>
      <c r="E243" s="90">
        <v>8291.56</v>
      </c>
      <c r="F243" s="62">
        <v>44001.391980023145</v>
      </c>
      <c r="G243" s="62">
        <v>44001.397156967592</v>
      </c>
      <c r="H243" s="24">
        <v>0</v>
      </c>
      <c r="I243" s="24">
        <v>492</v>
      </c>
      <c r="J243" s="24">
        <v>15</v>
      </c>
      <c r="K243" s="24">
        <v>37</v>
      </c>
      <c r="L243" s="24">
        <v>82</v>
      </c>
      <c r="M243" s="24">
        <v>7</v>
      </c>
      <c r="N243" s="24">
        <v>500</v>
      </c>
      <c r="O243" s="90">
        <f>VLOOKUP(C243,NEW_TRAIN_TEST!$A$1:$T$980,11,0)</f>
        <v>8187</v>
      </c>
      <c r="P243" s="88">
        <f t="shared" si="6"/>
        <v>0</v>
      </c>
      <c r="Q243" s="88">
        <f>VLOOKUP(C243,NEW_TRAIN_TEST!$A$1:$T$980,14,0)</f>
        <v>0</v>
      </c>
      <c r="R243" s="125">
        <f t="shared" si="7"/>
        <v>-1.282521069989007E-2</v>
      </c>
    </row>
    <row r="244" spans="1:18" x14ac:dyDescent="0.2">
      <c r="A244" s="88" t="s">
        <v>1699</v>
      </c>
      <c r="B244" s="74" t="s">
        <v>2078</v>
      </c>
      <c r="C244" s="24">
        <v>48</v>
      </c>
      <c r="D244" s="90">
        <v>6906.5</v>
      </c>
      <c r="E244" s="90">
        <v>7946</v>
      </c>
      <c r="F244" s="62">
        <v>44001.397222893516</v>
      </c>
      <c r="G244" s="62">
        <v>44001.403654479167</v>
      </c>
      <c r="H244" s="24">
        <v>0</v>
      </c>
      <c r="I244" s="24">
        <v>490</v>
      </c>
      <c r="J244" s="24">
        <v>19</v>
      </c>
      <c r="K244" s="24">
        <v>37</v>
      </c>
      <c r="L244" s="24">
        <v>64</v>
      </c>
      <c r="M244" s="24">
        <v>1414</v>
      </c>
      <c r="N244" s="24">
        <v>500</v>
      </c>
      <c r="O244" s="90">
        <f>VLOOKUP(C244,NEW_TRAIN_TEST!$A$1:$T$980,11,0)</f>
        <v>7807</v>
      </c>
      <c r="P244" s="88">
        <f t="shared" si="6"/>
        <v>0</v>
      </c>
      <c r="Q244" s="88">
        <f>VLOOKUP(C244,NEW_TRAIN_TEST!$A$1:$T$980,14,0)</f>
        <v>0</v>
      </c>
      <c r="R244" s="125">
        <f t="shared" si="7"/>
        <v>-1.7804534392212117E-2</v>
      </c>
    </row>
    <row r="245" spans="1:18" x14ac:dyDescent="0.2">
      <c r="A245" s="88" t="s">
        <v>1699</v>
      </c>
      <c r="B245" s="74" t="s">
        <v>2078</v>
      </c>
      <c r="C245" s="24">
        <v>49</v>
      </c>
      <c r="D245" s="90">
        <v>7166.5</v>
      </c>
      <c r="E245" s="90">
        <v>7797</v>
      </c>
      <c r="F245" s="62">
        <v>44001.403712025465</v>
      </c>
      <c r="G245" s="62">
        <v>44001.408162523148</v>
      </c>
      <c r="H245" s="24">
        <v>1</v>
      </c>
      <c r="I245" s="24">
        <v>272</v>
      </c>
      <c r="J245" s="24">
        <v>10</v>
      </c>
      <c r="K245" s="24">
        <v>20</v>
      </c>
      <c r="L245" s="24">
        <v>43</v>
      </c>
      <c r="M245" s="24">
        <v>592</v>
      </c>
      <c r="N245" s="24">
        <v>500</v>
      </c>
      <c r="O245" s="90">
        <f>VLOOKUP(C245,NEW_TRAIN_TEST!$A$1:$T$980,11,0)</f>
        <v>7724</v>
      </c>
      <c r="P245" s="88">
        <f t="shared" si="6"/>
        <v>0</v>
      </c>
      <c r="Q245" s="88">
        <f>VLOOKUP(C245,NEW_TRAIN_TEST!$A$1:$T$980,14,0)</f>
        <v>0</v>
      </c>
      <c r="R245" s="125">
        <f t="shared" si="7"/>
        <v>-9.4510616261004668E-3</v>
      </c>
    </row>
    <row r="246" spans="1:18" x14ac:dyDescent="0.2">
      <c r="A246" s="88" t="s">
        <v>1699</v>
      </c>
      <c r="B246" s="74" t="s">
        <v>2078</v>
      </c>
      <c r="C246" s="24">
        <v>87</v>
      </c>
      <c r="D246" s="90">
        <v>520.5</v>
      </c>
      <c r="E246" s="90">
        <v>561</v>
      </c>
      <c r="F246" s="62">
        <v>44001.408197314813</v>
      </c>
      <c r="G246" s="62">
        <v>44001.411952789349</v>
      </c>
      <c r="H246" s="24">
        <v>1</v>
      </c>
      <c r="I246" s="24">
        <v>324</v>
      </c>
      <c r="J246" s="24">
        <v>17</v>
      </c>
      <c r="K246" s="24">
        <v>23</v>
      </c>
      <c r="L246" s="24">
        <v>71</v>
      </c>
      <c r="M246" s="24">
        <v>1201</v>
      </c>
      <c r="N246" s="24">
        <v>500</v>
      </c>
      <c r="O246" s="90">
        <f>VLOOKUP(C246,NEW_TRAIN_TEST!$A$1:$T$980,11,0)</f>
        <v>548</v>
      </c>
      <c r="P246" s="88">
        <f t="shared" si="6"/>
        <v>0</v>
      </c>
      <c r="Q246" s="88">
        <f>VLOOKUP(C246,NEW_TRAIN_TEST!$A$1:$T$980,14,0)</f>
        <v>0</v>
      </c>
      <c r="R246" s="125">
        <f t="shared" si="7"/>
        <v>-2.3722627737226276E-2</v>
      </c>
    </row>
    <row r="247" spans="1:18" x14ac:dyDescent="0.2">
      <c r="A247" s="88" t="s">
        <v>1699</v>
      </c>
      <c r="B247" s="74" t="s">
        <v>2078</v>
      </c>
      <c r="C247" s="24">
        <v>88</v>
      </c>
      <c r="D247" s="90">
        <v>485.5</v>
      </c>
      <c r="E247" s="90">
        <v>506</v>
      </c>
      <c r="F247" s="62">
        <v>44001.411976134259</v>
      </c>
      <c r="G247" s="62">
        <v>44001.413559039349</v>
      </c>
      <c r="H247" s="24">
        <v>1</v>
      </c>
      <c r="I247" s="24">
        <v>159</v>
      </c>
      <c r="J247" s="24">
        <v>6</v>
      </c>
      <c r="K247" s="24">
        <v>16</v>
      </c>
      <c r="L247" s="24">
        <v>48</v>
      </c>
      <c r="M247" s="24">
        <v>326</v>
      </c>
      <c r="N247" s="24">
        <v>500</v>
      </c>
      <c r="O247" s="90">
        <f>VLOOKUP(C247,NEW_TRAIN_TEST!$A$1:$T$980,11,0)</f>
        <v>505</v>
      </c>
      <c r="P247" s="88">
        <f t="shared" si="6"/>
        <v>0</v>
      </c>
      <c r="Q247" s="88">
        <f>VLOOKUP(C247,NEW_TRAIN_TEST!$A$1:$T$980,14,0)</f>
        <v>0</v>
      </c>
      <c r="R247" s="125">
        <f t="shared" si="7"/>
        <v>-1.9801980198019802E-3</v>
      </c>
    </row>
    <row r="248" spans="1:18" x14ac:dyDescent="0.2">
      <c r="A248" s="88" t="s">
        <v>1699</v>
      </c>
      <c r="B248" s="74" t="s">
        <v>2078</v>
      </c>
      <c r="C248" s="24">
        <v>89</v>
      </c>
      <c r="D248" s="90">
        <v>577.5</v>
      </c>
      <c r="E248" s="90">
        <v>600</v>
      </c>
      <c r="F248" s="62">
        <v>44001.413608344905</v>
      </c>
      <c r="G248" s="62">
        <v>44001.415956145836</v>
      </c>
      <c r="H248" s="24">
        <v>1</v>
      </c>
      <c r="I248" s="24">
        <v>167</v>
      </c>
      <c r="J248" s="24">
        <v>5</v>
      </c>
      <c r="K248" s="24">
        <v>13</v>
      </c>
      <c r="L248" s="24">
        <v>47</v>
      </c>
      <c r="M248" s="24">
        <v>172</v>
      </c>
      <c r="N248" s="24">
        <v>500</v>
      </c>
      <c r="O248" s="90">
        <f>VLOOKUP(C248,NEW_TRAIN_TEST!$A$1:$T$980,11,0)</f>
        <v>599</v>
      </c>
      <c r="P248" s="88">
        <f t="shared" si="6"/>
        <v>0</v>
      </c>
      <c r="Q248" s="88">
        <f>VLOOKUP(C248,NEW_TRAIN_TEST!$A$1:$T$980,14,0)</f>
        <v>0</v>
      </c>
      <c r="R248" s="125">
        <f t="shared" si="7"/>
        <v>-1.6694490818030051E-3</v>
      </c>
    </row>
    <row r="249" spans="1:18" x14ac:dyDescent="0.2">
      <c r="A249" s="88" t="s">
        <v>1699</v>
      </c>
      <c r="B249" s="74" t="s">
        <v>2078</v>
      </c>
      <c r="C249" s="24">
        <v>90</v>
      </c>
      <c r="D249" s="90">
        <v>640</v>
      </c>
      <c r="E249" s="90">
        <v>687</v>
      </c>
      <c r="F249" s="62">
        <v>44001.416016909723</v>
      </c>
      <c r="G249" s="62">
        <v>44001.422086666666</v>
      </c>
      <c r="H249" s="24">
        <v>1</v>
      </c>
      <c r="I249" s="24">
        <v>396</v>
      </c>
      <c r="J249" s="24">
        <v>20</v>
      </c>
      <c r="K249" s="24">
        <v>52</v>
      </c>
      <c r="L249" s="24">
        <v>103</v>
      </c>
      <c r="M249" s="24">
        <v>11</v>
      </c>
      <c r="N249" s="24">
        <v>500</v>
      </c>
      <c r="O249" s="90">
        <f>VLOOKUP(C249,NEW_TRAIN_TEST!$A$1:$T$980,11,0)</f>
        <v>664</v>
      </c>
      <c r="P249" s="88">
        <f t="shared" si="6"/>
        <v>0</v>
      </c>
      <c r="Q249" s="88">
        <f>VLOOKUP(C249,NEW_TRAIN_TEST!$A$1:$T$980,14,0)</f>
        <v>0</v>
      </c>
      <c r="R249" s="125">
        <f t="shared" si="7"/>
        <v>-3.463855421686747E-2</v>
      </c>
    </row>
    <row r="250" spans="1:18" x14ac:dyDescent="0.2">
      <c r="A250" s="88" t="s">
        <v>1699</v>
      </c>
      <c r="B250" s="74" t="s">
        <v>2078</v>
      </c>
      <c r="C250" s="24">
        <v>783</v>
      </c>
      <c r="D250" s="90">
        <v>2738</v>
      </c>
      <c r="E250" s="90">
        <v>4252</v>
      </c>
      <c r="F250" s="62">
        <v>44001.900743761573</v>
      </c>
      <c r="G250" s="62">
        <v>44001.900764305552</v>
      </c>
      <c r="H250" s="24">
        <v>1</v>
      </c>
      <c r="I250" s="24">
        <v>19</v>
      </c>
      <c r="J250" s="24">
        <v>3</v>
      </c>
      <c r="K250" s="24">
        <v>5</v>
      </c>
      <c r="L250" s="24">
        <v>11</v>
      </c>
      <c r="M250" s="24">
        <v>28</v>
      </c>
      <c r="N250" s="24">
        <v>500</v>
      </c>
      <c r="O250" s="90">
        <f>VLOOKUP(C250,NEW_TRAIN_TEST!$A$1:$T$980,11,0)</f>
        <v>4252</v>
      </c>
      <c r="P250" s="88">
        <f t="shared" si="6"/>
        <v>1</v>
      </c>
      <c r="Q250" s="88">
        <f>VLOOKUP(C250,NEW_TRAIN_TEST!$A$1:$T$980,14,0)</f>
        <v>0</v>
      </c>
      <c r="R250" s="125">
        <f t="shared" si="7"/>
        <v>0</v>
      </c>
    </row>
    <row r="251" spans="1:18" x14ac:dyDescent="0.2">
      <c r="A251" s="88" t="s">
        <v>1699</v>
      </c>
      <c r="B251" s="74" t="s">
        <v>2078</v>
      </c>
      <c r="C251" s="24">
        <v>93</v>
      </c>
      <c r="D251" s="90">
        <v>611</v>
      </c>
      <c r="E251" s="90">
        <v>653</v>
      </c>
      <c r="F251" s="62">
        <v>44001.423698993058</v>
      </c>
      <c r="G251" s="62">
        <v>44001.427963495371</v>
      </c>
      <c r="H251" s="24">
        <v>1</v>
      </c>
      <c r="I251" s="24">
        <v>256</v>
      </c>
      <c r="J251" s="24">
        <v>10</v>
      </c>
      <c r="K251" s="24">
        <v>22</v>
      </c>
      <c r="L251" s="24">
        <v>60</v>
      </c>
      <c r="M251" s="24">
        <v>11</v>
      </c>
      <c r="N251" s="24">
        <v>500</v>
      </c>
      <c r="O251" s="90">
        <f>VLOOKUP(C251,NEW_TRAIN_TEST!$A$1:$T$980,11,0)</f>
        <v>638</v>
      </c>
      <c r="P251" s="88">
        <f t="shared" si="6"/>
        <v>0</v>
      </c>
      <c r="Q251" s="88">
        <f>VLOOKUP(C251,NEW_TRAIN_TEST!$A$1:$T$980,14,0)</f>
        <v>0</v>
      </c>
      <c r="R251" s="125">
        <f t="shared" si="7"/>
        <v>-2.3510971786833857E-2</v>
      </c>
    </row>
    <row r="252" spans="1:18" x14ac:dyDescent="0.2">
      <c r="A252" s="88" t="s">
        <v>1699</v>
      </c>
      <c r="B252" s="74" t="s">
        <v>2078</v>
      </c>
      <c r="C252" s="24">
        <v>94</v>
      </c>
      <c r="D252" s="90">
        <v>659</v>
      </c>
      <c r="E252" s="90">
        <v>693</v>
      </c>
      <c r="F252" s="62">
        <v>44001.428031076386</v>
      </c>
      <c r="G252" s="62">
        <v>44001.431274930554</v>
      </c>
      <c r="H252" s="24">
        <v>1</v>
      </c>
      <c r="I252" s="24">
        <v>212</v>
      </c>
      <c r="J252" s="24">
        <v>8</v>
      </c>
      <c r="K252" s="24">
        <v>14</v>
      </c>
      <c r="L252" s="24">
        <v>62</v>
      </c>
      <c r="M252" s="24">
        <v>8</v>
      </c>
      <c r="N252" s="24">
        <v>500</v>
      </c>
      <c r="O252" s="90">
        <f>VLOOKUP(C252,NEW_TRAIN_TEST!$A$1:$T$980,11,0)</f>
        <v>688</v>
      </c>
      <c r="P252" s="88">
        <f t="shared" si="6"/>
        <v>0</v>
      </c>
      <c r="Q252" s="88">
        <f>VLOOKUP(C252,NEW_TRAIN_TEST!$A$1:$T$980,14,0)</f>
        <v>0</v>
      </c>
      <c r="R252" s="125">
        <f t="shared" si="7"/>
        <v>-7.2674418604651162E-3</v>
      </c>
    </row>
    <row r="253" spans="1:18" x14ac:dyDescent="0.2">
      <c r="A253" s="88" t="s">
        <v>1699</v>
      </c>
      <c r="B253" s="74" t="s">
        <v>2078</v>
      </c>
      <c r="C253" s="24">
        <v>96</v>
      </c>
      <c r="D253" s="90">
        <v>604</v>
      </c>
      <c r="E253" s="90">
        <v>625</v>
      </c>
      <c r="F253" s="62">
        <v>44001.431331921296</v>
      </c>
      <c r="G253" s="62">
        <v>44001.434366203706</v>
      </c>
      <c r="H253" s="24">
        <v>1</v>
      </c>
      <c r="I253" s="24">
        <v>126</v>
      </c>
      <c r="J253" s="24">
        <v>4</v>
      </c>
      <c r="K253" s="24">
        <v>8</v>
      </c>
      <c r="L253" s="24">
        <v>30</v>
      </c>
      <c r="M253" s="24">
        <v>440</v>
      </c>
      <c r="N253" s="24">
        <v>500</v>
      </c>
      <c r="O253" s="90">
        <f>VLOOKUP(C253,NEW_TRAIN_TEST!$A$1:$T$980,11,0)</f>
        <v>623</v>
      </c>
      <c r="P253" s="88">
        <f t="shared" si="6"/>
        <v>0</v>
      </c>
      <c r="Q253" s="88">
        <f>VLOOKUP(C253,NEW_TRAIN_TEST!$A$1:$T$980,14,0)</f>
        <v>0</v>
      </c>
      <c r="R253" s="125">
        <f t="shared" si="7"/>
        <v>-3.2102728731942215E-3</v>
      </c>
    </row>
    <row r="254" spans="1:18" x14ac:dyDescent="0.2">
      <c r="A254" s="88" t="s">
        <v>1699</v>
      </c>
      <c r="B254" s="74" t="s">
        <v>2078</v>
      </c>
      <c r="C254" s="24">
        <v>97</v>
      </c>
      <c r="D254" s="90">
        <v>521</v>
      </c>
      <c r="E254" s="90">
        <v>628</v>
      </c>
      <c r="F254" s="62">
        <v>44001.434433125003</v>
      </c>
      <c r="G254" s="62">
        <v>44001.443485312499</v>
      </c>
      <c r="H254" s="24">
        <v>1</v>
      </c>
      <c r="I254" s="24">
        <v>357</v>
      </c>
      <c r="J254" s="24">
        <v>20</v>
      </c>
      <c r="K254" s="24">
        <v>42</v>
      </c>
      <c r="L254" s="24">
        <v>88</v>
      </c>
      <c r="M254" s="24">
        <v>987</v>
      </c>
      <c r="N254" s="24">
        <v>500</v>
      </c>
      <c r="O254" s="90">
        <f>VLOOKUP(C254,NEW_TRAIN_TEST!$A$1:$T$980,11,0)</f>
        <v>589</v>
      </c>
      <c r="P254" s="88">
        <f t="shared" si="6"/>
        <v>0</v>
      </c>
      <c r="Q254" s="88">
        <f>VLOOKUP(C254,NEW_TRAIN_TEST!$A$1:$T$980,14,0)</f>
        <v>0</v>
      </c>
      <c r="R254" s="125">
        <f t="shared" si="7"/>
        <v>-6.6213921901528014E-2</v>
      </c>
    </row>
    <row r="255" spans="1:18" x14ac:dyDescent="0.2">
      <c r="A255" s="88" t="s">
        <v>1699</v>
      </c>
      <c r="B255" s="74" t="s">
        <v>2580</v>
      </c>
      <c r="C255" s="24">
        <v>835</v>
      </c>
      <c r="D255" s="90">
        <v>4954</v>
      </c>
      <c r="E255" s="90">
        <v>6161</v>
      </c>
      <c r="F255" s="62">
        <v>44001.723934166665</v>
      </c>
      <c r="G255" s="62">
        <v>44001.724265636571</v>
      </c>
      <c r="H255" s="24">
        <v>1</v>
      </c>
      <c r="I255" s="24">
        <v>66</v>
      </c>
      <c r="J255" s="24">
        <v>0</v>
      </c>
      <c r="K255" s="24">
        <v>0</v>
      </c>
      <c r="L255" s="24">
        <v>26</v>
      </c>
      <c r="M255" s="24">
        <v>2</v>
      </c>
      <c r="N255" s="24">
        <v>500</v>
      </c>
      <c r="O255" s="90">
        <f>VLOOKUP(C255,NEW_TRAIN_TEST!$A$1:$T$980,11,0)</f>
        <v>6161</v>
      </c>
      <c r="P255" s="88">
        <f t="shared" si="6"/>
        <v>1</v>
      </c>
      <c r="Q255" s="88">
        <f>VLOOKUP(C255,NEW_TRAIN_TEST!$A$1:$T$980,14,0)</f>
        <v>0</v>
      </c>
      <c r="R255" s="125">
        <f t="shared" si="7"/>
        <v>0</v>
      </c>
    </row>
    <row r="256" spans="1:18" x14ac:dyDescent="0.2">
      <c r="A256" s="88" t="s">
        <v>1699</v>
      </c>
      <c r="B256" s="74" t="s">
        <v>2078</v>
      </c>
      <c r="C256" s="24">
        <v>99</v>
      </c>
      <c r="D256" s="90">
        <v>621.5</v>
      </c>
      <c r="E256" s="90">
        <v>678</v>
      </c>
      <c r="F256" s="62">
        <v>44001.444148668983</v>
      </c>
      <c r="G256" s="62">
        <v>44001.452282500002</v>
      </c>
      <c r="H256" s="24">
        <v>1</v>
      </c>
      <c r="I256" s="24">
        <v>389</v>
      </c>
      <c r="J256" s="24">
        <v>20</v>
      </c>
      <c r="K256" s="24">
        <v>44</v>
      </c>
      <c r="L256" s="24">
        <v>106</v>
      </c>
      <c r="M256" s="24">
        <v>10</v>
      </c>
      <c r="N256" s="24">
        <v>500</v>
      </c>
      <c r="O256" s="90">
        <f>VLOOKUP(C256,NEW_TRAIN_TEST!$A$1:$T$980,11,0)</f>
        <v>661</v>
      </c>
      <c r="P256" s="88">
        <f t="shared" si="6"/>
        <v>0</v>
      </c>
      <c r="Q256" s="88">
        <f>VLOOKUP(C256,NEW_TRAIN_TEST!$A$1:$T$980,14,0)</f>
        <v>0</v>
      </c>
      <c r="R256" s="125">
        <f t="shared" si="7"/>
        <v>-2.5718608169440244E-2</v>
      </c>
    </row>
    <row r="257" spans="1:18" x14ac:dyDescent="0.2">
      <c r="A257" s="88" t="s">
        <v>1699</v>
      </c>
      <c r="B257" s="74" t="s">
        <v>2078</v>
      </c>
      <c r="C257" s="24">
        <v>136</v>
      </c>
      <c r="D257" s="90">
        <v>5136.5</v>
      </c>
      <c r="E257" s="90">
        <v>5544</v>
      </c>
      <c r="F257" s="62">
        <v>44001.452331608794</v>
      </c>
      <c r="G257" s="62">
        <v>44001.455028912038</v>
      </c>
      <c r="H257" s="24">
        <v>1</v>
      </c>
      <c r="I257" s="24">
        <v>325</v>
      </c>
      <c r="J257" s="24">
        <v>11</v>
      </c>
      <c r="K257" s="24">
        <v>15</v>
      </c>
      <c r="L257" s="24">
        <v>59</v>
      </c>
      <c r="M257" s="24">
        <v>4</v>
      </c>
      <c r="N257" s="24">
        <v>500</v>
      </c>
      <c r="O257" s="90">
        <f>VLOOKUP(C257,NEW_TRAIN_TEST!$A$1:$T$980,11,0)</f>
        <v>5369</v>
      </c>
      <c r="P257" s="88">
        <f t="shared" si="6"/>
        <v>0</v>
      </c>
      <c r="Q257" s="88">
        <f>VLOOKUP(C257,NEW_TRAIN_TEST!$A$1:$T$980,14,0)</f>
        <v>0</v>
      </c>
      <c r="R257" s="125">
        <f t="shared" si="7"/>
        <v>-3.259452411994785E-2</v>
      </c>
    </row>
    <row r="258" spans="1:18" x14ac:dyDescent="0.2">
      <c r="A258" s="88" t="s">
        <v>1699</v>
      </c>
      <c r="B258" s="74" t="s">
        <v>2078</v>
      </c>
      <c r="C258" s="24">
        <v>142</v>
      </c>
      <c r="D258" s="90">
        <v>3610</v>
      </c>
      <c r="E258" s="90">
        <v>4365</v>
      </c>
      <c r="F258" s="62">
        <v>44001.455041956018</v>
      </c>
      <c r="G258" s="62">
        <v>44001.455534351851</v>
      </c>
      <c r="H258" s="24">
        <v>1</v>
      </c>
      <c r="I258" s="24">
        <v>110</v>
      </c>
      <c r="J258" s="24">
        <v>3</v>
      </c>
      <c r="K258" s="24">
        <v>5</v>
      </c>
      <c r="L258" s="24">
        <v>28</v>
      </c>
      <c r="M258" s="24">
        <v>304</v>
      </c>
      <c r="N258" s="24">
        <v>500</v>
      </c>
      <c r="O258" s="90">
        <f>VLOOKUP(C258,NEW_TRAIN_TEST!$A$1:$T$980,11,0)</f>
        <v>4330</v>
      </c>
      <c r="P258" s="88">
        <f t="shared" si="6"/>
        <v>0</v>
      </c>
      <c r="Q258" s="88">
        <f>VLOOKUP(C258,NEW_TRAIN_TEST!$A$1:$T$980,14,0)</f>
        <v>0</v>
      </c>
      <c r="R258" s="125">
        <f t="shared" si="7"/>
        <v>-8.0831408775981529E-3</v>
      </c>
    </row>
    <row r="259" spans="1:18" x14ac:dyDescent="0.2">
      <c r="A259" s="88" t="s">
        <v>1699</v>
      </c>
      <c r="B259" s="74" t="s">
        <v>2078</v>
      </c>
      <c r="C259" s="24">
        <v>144</v>
      </c>
      <c r="D259" s="90">
        <v>3736</v>
      </c>
      <c r="E259" s="90">
        <v>4521</v>
      </c>
      <c r="F259" s="62">
        <v>44001.455556458335</v>
      </c>
      <c r="G259" s="62">
        <v>44001.456200752313</v>
      </c>
      <c r="H259" s="24">
        <v>1</v>
      </c>
      <c r="I259" s="24">
        <v>180</v>
      </c>
      <c r="J259" s="24">
        <v>8</v>
      </c>
      <c r="K259" s="24">
        <v>20</v>
      </c>
      <c r="L259" s="24">
        <v>52</v>
      </c>
      <c r="M259" s="24">
        <v>109</v>
      </c>
      <c r="N259" s="24">
        <v>500</v>
      </c>
      <c r="O259" s="90">
        <f>VLOOKUP(C259,NEW_TRAIN_TEST!$A$1:$T$980,11,0)</f>
        <v>4430</v>
      </c>
      <c r="P259" s="88">
        <f t="shared" ref="P259:P322" si="8">IF(ROUND(E259, 0)=ROUND(O259,0),1,0)</f>
        <v>0</v>
      </c>
      <c r="Q259" s="88">
        <f>VLOOKUP(C259,NEW_TRAIN_TEST!$A$1:$T$980,14,0)</f>
        <v>0</v>
      </c>
      <c r="R259" s="125">
        <f t="shared" ref="R259:R322" si="9">((ROUND(O259,0)-ROUND(E259,0))/O259)</f>
        <v>-2.0541760722347629E-2</v>
      </c>
    </row>
    <row r="260" spans="1:18" x14ac:dyDescent="0.2">
      <c r="A260" s="88" t="s">
        <v>1699</v>
      </c>
      <c r="B260" s="74" t="s">
        <v>2078</v>
      </c>
      <c r="C260" s="24">
        <v>145</v>
      </c>
      <c r="D260" s="90">
        <v>5930</v>
      </c>
      <c r="E260" s="90">
        <v>6184</v>
      </c>
      <c r="F260" s="62">
        <v>44001.456254340279</v>
      </c>
      <c r="G260" s="62">
        <v>44001.459484236111</v>
      </c>
      <c r="H260" s="24">
        <v>1</v>
      </c>
      <c r="I260" s="24">
        <v>226</v>
      </c>
      <c r="J260" s="24">
        <v>10</v>
      </c>
      <c r="K260" s="24">
        <v>20</v>
      </c>
      <c r="L260" s="24">
        <v>54</v>
      </c>
      <c r="M260" s="24">
        <v>173</v>
      </c>
      <c r="N260" s="24">
        <v>500</v>
      </c>
      <c r="O260" s="90">
        <f>VLOOKUP(C260,NEW_TRAIN_TEST!$A$1:$T$980,11,0)</f>
        <v>6139</v>
      </c>
      <c r="P260" s="88">
        <f t="shared" si="8"/>
        <v>0</v>
      </c>
      <c r="Q260" s="88">
        <f>VLOOKUP(C260,NEW_TRAIN_TEST!$A$1:$T$980,14,0)</f>
        <v>0</v>
      </c>
      <c r="R260" s="125">
        <f t="shared" si="9"/>
        <v>-7.3301840690666231E-3</v>
      </c>
    </row>
    <row r="261" spans="1:18" x14ac:dyDescent="0.2">
      <c r="A261" s="88" t="s">
        <v>1699</v>
      </c>
      <c r="B261" s="74" t="s">
        <v>2078</v>
      </c>
      <c r="C261" s="24">
        <v>147</v>
      </c>
      <c r="D261" s="90">
        <v>5596</v>
      </c>
      <c r="E261" s="90">
        <v>6326</v>
      </c>
      <c r="F261" s="62">
        <v>44001.459511122688</v>
      </c>
      <c r="G261" s="62">
        <v>44001.463418182873</v>
      </c>
      <c r="H261" s="24">
        <v>1</v>
      </c>
      <c r="I261" s="24">
        <v>328</v>
      </c>
      <c r="J261" s="24">
        <v>29</v>
      </c>
      <c r="K261" s="24">
        <v>57</v>
      </c>
      <c r="L261" s="24">
        <v>106</v>
      </c>
      <c r="M261" s="24">
        <v>847</v>
      </c>
      <c r="N261" s="24">
        <v>500</v>
      </c>
      <c r="O261" s="90">
        <f>VLOOKUP(C261,NEW_TRAIN_TEST!$A$1:$T$980,11,0)</f>
        <v>5941</v>
      </c>
      <c r="P261" s="88">
        <f t="shared" si="8"/>
        <v>0</v>
      </c>
      <c r="Q261" s="88">
        <f>VLOOKUP(C261,NEW_TRAIN_TEST!$A$1:$T$980,14,0)</f>
        <v>0</v>
      </c>
      <c r="R261" s="125">
        <f t="shared" si="9"/>
        <v>-6.480390506648713E-2</v>
      </c>
    </row>
    <row r="262" spans="1:18" x14ac:dyDescent="0.2">
      <c r="A262" s="88" t="s">
        <v>1699</v>
      </c>
      <c r="B262" s="74" t="s">
        <v>2078</v>
      </c>
      <c r="C262" s="24">
        <v>148</v>
      </c>
      <c r="D262" s="90">
        <v>6939.5</v>
      </c>
      <c r="E262" s="90">
        <v>7393</v>
      </c>
      <c r="F262" s="62">
        <v>44001.463483078704</v>
      </c>
      <c r="G262" s="62">
        <v>44001.467661342591</v>
      </c>
      <c r="H262" s="24">
        <v>1</v>
      </c>
      <c r="I262" s="24">
        <v>229</v>
      </c>
      <c r="J262" s="24">
        <v>13</v>
      </c>
      <c r="K262" s="24">
        <v>33</v>
      </c>
      <c r="L262" s="24">
        <v>67</v>
      </c>
      <c r="M262" s="24">
        <v>11</v>
      </c>
      <c r="N262" s="24">
        <v>500</v>
      </c>
      <c r="O262" s="90">
        <f>VLOOKUP(C262,NEW_TRAIN_TEST!$A$1:$T$980,11,0)</f>
        <v>7268</v>
      </c>
      <c r="P262" s="88">
        <f t="shared" si="8"/>
        <v>0</v>
      </c>
      <c r="Q262" s="88">
        <f>VLOOKUP(C262,NEW_TRAIN_TEST!$A$1:$T$980,14,0)</f>
        <v>0</v>
      </c>
      <c r="R262" s="125">
        <f t="shared" si="9"/>
        <v>-1.7198679141441936E-2</v>
      </c>
    </row>
    <row r="263" spans="1:18" x14ac:dyDescent="0.2">
      <c r="A263" s="88" t="s">
        <v>1699</v>
      </c>
      <c r="B263" s="74" t="s">
        <v>2078</v>
      </c>
      <c r="C263" s="24">
        <v>149</v>
      </c>
      <c r="D263" s="90">
        <v>5383.5</v>
      </c>
      <c r="E263" s="90">
        <v>5897</v>
      </c>
      <c r="F263" s="62">
        <v>44001.467696087966</v>
      </c>
      <c r="G263" s="62">
        <v>44001.471157129628</v>
      </c>
      <c r="H263" s="24">
        <v>1</v>
      </c>
      <c r="I263" s="24">
        <v>298</v>
      </c>
      <c r="J263" s="24">
        <v>17</v>
      </c>
      <c r="K263" s="24">
        <v>41</v>
      </c>
      <c r="L263" s="24">
        <v>60</v>
      </c>
      <c r="M263" s="24">
        <v>1442</v>
      </c>
      <c r="N263" s="24">
        <v>500</v>
      </c>
      <c r="O263" s="90">
        <f>VLOOKUP(C263,NEW_TRAIN_TEST!$A$1:$T$980,11,0)</f>
        <v>5694</v>
      </c>
      <c r="P263" s="88">
        <f t="shared" si="8"/>
        <v>0</v>
      </c>
      <c r="Q263" s="88">
        <f>VLOOKUP(C263,NEW_TRAIN_TEST!$A$1:$T$980,14,0)</f>
        <v>0</v>
      </c>
      <c r="R263" s="125">
        <f t="shared" si="9"/>
        <v>-3.5651563048823325E-2</v>
      </c>
    </row>
    <row r="264" spans="1:18" x14ac:dyDescent="0.2">
      <c r="A264" s="88" t="s">
        <v>1699</v>
      </c>
      <c r="B264" s="74" t="s">
        <v>2078</v>
      </c>
      <c r="C264" s="24">
        <v>835</v>
      </c>
      <c r="D264" s="90">
        <v>4954</v>
      </c>
      <c r="E264" s="90">
        <v>6161</v>
      </c>
      <c r="F264" s="62">
        <v>44001.925875381945</v>
      </c>
      <c r="G264" s="62">
        <v>44001.926634444448</v>
      </c>
      <c r="H264" s="24">
        <v>1</v>
      </c>
      <c r="I264" s="24">
        <v>75</v>
      </c>
      <c r="J264" s="24">
        <v>1</v>
      </c>
      <c r="K264" s="24">
        <v>3</v>
      </c>
      <c r="L264" s="24">
        <v>30</v>
      </c>
      <c r="M264" s="24">
        <v>79</v>
      </c>
      <c r="N264" s="24">
        <v>500</v>
      </c>
      <c r="O264" s="90">
        <f>VLOOKUP(C264,NEW_TRAIN_TEST!$A$1:$T$980,11,0)</f>
        <v>6161</v>
      </c>
      <c r="P264" s="88">
        <f t="shared" si="8"/>
        <v>1</v>
      </c>
      <c r="Q264" s="88">
        <f>VLOOKUP(C264,NEW_TRAIN_TEST!$A$1:$T$980,14,0)</f>
        <v>0</v>
      </c>
      <c r="R264" s="125">
        <f t="shared" si="9"/>
        <v>0</v>
      </c>
    </row>
    <row r="265" spans="1:18" x14ac:dyDescent="0.2">
      <c r="A265" s="88" t="s">
        <v>1699</v>
      </c>
      <c r="B265" s="74" t="s">
        <v>2078</v>
      </c>
      <c r="C265" s="24">
        <v>185</v>
      </c>
      <c r="D265" s="90">
        <v>8200</v>
      </c>
      <c r="E265" s="90">
        <v>10117</v>
      </c>
      <c r="F265" s="62">
        <v>44001.472978310187</v>
      </c>
      <c r="G265" s="62">
        <v>44001.473728912038</v>
      </c>
      <c r="H265" s="24">
        <v>1</v>
      </c>
      <c r="I265" s="24">
        <v>103</v>
      </c>
      <c r="J265" s="24">
        <v>3</v>
      </c>
      <c r="K265" s="24">
        <v>5</v>
      </c>
      <c r="L265" s="24">
        <v>25</v>
      </c>
      <c r="M265" s="24">
        <v>276</v>
      </c>
      <c r="N265" s="24">
        <v>500</v>
      </c>
      <c r="O265" s="90">
        <f>VLOOKUP(C265,NEW_TRAIN_TEST!$A$1:$T$980,11,0)</f>
        <v>10074</v>
      </c>
      <c r="P265" s="88">
        <f t="shared" si="8"/>
        <v>0</v>
      </c>
      <c r="Q265" s="88">
        <f>VLOOKUP(C265,NEW_TRAIN_TEST!$A$1:$T$980,14,0)</f>
        <v>0</v>
      </c>
      <c r="R265" s="125">
        <f t="shared" si="9"/>
        <v>-4.2684137383363109E-3</v>
      </c>
    </row>
    <row r="266" spans="1:18" x14ac:dyDescent="0.2">
      <c r="A266" s="88" t="s">
        <v>1699</v>
      </c>
      <c r="B266" s="74" t="s">
        <v>2078</v>
      </c>
      <c r="C266" s="24">
        <v>836</v>
      </c>
      <c r="D266" s="90">
        <v>10131.5</v>
      </c>
      <c r="E266" s="90">
        <v>11566</v>
      </c>
      <c r="F266" s="62">
        <v>44001.926702731478</v>
      </c>
      <c r="G266" s="62">
        <v>44001.928068240741</v>
      </c>
      <c r="H266" s="24">
        <v>1</v>
      </c>
      <c r="I266" s="24">
        <v>119</v>
      </c>
      <c r="J266" s="24">
        <v>3</v>
      </c>
      <c r="K266" s="24">
        <v>9</v>
      </c>
      <c r="L266" s="24">
        <v>31</v>
      </c>
      <c r="M266" s="24">
        <v>122</v>
      </c>
      <c r="N266" s="24">
        <v>500</v>
      </c>
      <c r="O266" s="90">
        <f>VLOOKUP(C266,NEW_TRAIN_TEST!$A$1:$T$980,11,0)</f>
        <v>11566</v>
      </c>
      <c r="P266" s="88">
        <f t="shared" si="8"/>
        <v>1</v>
      </c>
      <c r="Q266" s="88">
        <f>VLOOKUP(C266,NEW_TRAIN_TEST!$A$1:$T$980,14,0)</f>
        <v>0</v>
      </c>
      <c r="R266" s="125">
        <f t="shared" si="9"/>
        <v>0</v>
      </c>
    </row>
    <row r="267" spans="1:18" x14ac:dyDescent="0.2">
      <c r="A267" s="88" t="s">
        <v>1699</v>
      </c>
      <c r="B267" s="74" t="s">
        <v>2078</v>
      </c>
      <c r="C267" s="24">
        <v>233</v>
      </c>
      <c r="D267" s="90">
        <v>4309</v>
      </c>
      <c r="E267" s="90">
        <v>5803</v>
      </c>
      <c r="F267" s="62">
        <v>44001.473776145831</v>
      </c>
      <c r="G267" s="62">
        <v>44001.475154664353</v>
      </c>
      <c r="H267" s="24">
        <v>1</v>
      </c>
      <c r="I267" s="24">
        <v>232</v>
      </c>
      <c r="J267" s="24">
        <v>18</v>
      </c>
      <c r="K267" s="24">
        <v>38</v>
      </c>
      <c r="L267" s="24">
        <v>76</v>
      </c>
      <c r="M267" s="24">
        <v>400</v>
      </c>
      <c r="N267" s="24">
        <v>500</v>
      </c>
      <c r="O267" s="90">
        <f>VLOOKUP(C267,NEW_TRAIN_TEST!$A$1:$T$980,11,0)</f>
        <v>5278</v>
      </c>
      <c r="P267" s="88">
        <f t="shared" si="8"/>
        <v>0</v>
      </c>
      <c r="Q267" s="88">
        <f>VLOOKUP(C267,NEW_TRAIN_TEST!$A$1:$T$980,14,0)</f>
        <v>0</v>
      </c>
      <c r="R267" s="125">
        <f t="shared" si="9"/>
        <v>-9.9469496021220155E-2</v>
      </c>
    </row>
    <row r="268" spans="1:18" x14ac:dyDescent="0.2">
      <c r="A268" s="88" t="s">
        <v>1699</v>
      </c>
      <c r="B268" s="74" t="s">
        <v>2078</v>
      </c>
      <c r="C268" s="24">
        <v>234</v>
      </c>
      <c r="D268" s="90">
        <v>3815.5</v>
      </c>
      <c r="E268" s="90">
        <v>5288</v>
      </c>
      <c r="F268" s="62">
        <v>44001.475191435187</v>
      </c>
      <c r="G268" s="62">
        <v>44001.478220810182</v>
      </c>
      <c r="H268" s="24">
        <v>1</v>
      </c>
      <c r="I268" s="24">
        <v>209</v>
      </c>
      <c r="J268" s="24">
        <v>15</v>
      </c>
      <c r="K268" s="24">
        <v>31</v>
      </c>
      <c r="L268" s="24">
        <v>57</v>
      </c>
      <c r="M268" s="24">
        <v>844</v>
      </c>
      <c r="N268" s="24">
        <v>500</v>
      </c>
      <c r="O268" s="90">
        <f>VLOOKUP(C268,NEW_TRAIN_TEST!$A$1:$T$980,11,0)</f>
        <v>4394</v>
      </c>
      <c r="P268" s="88">
        <f t="shared" si="8"/>
        <v>0</v>
      </c>
      <c r="Q268" s="88">
        <f>VLOOKUP(C268,NEW_TRAIN_TEST!$A$1:$T$980,14,0)</f>
        <v>0</v>
      </c>
      <c r="R268" s="125">
        <f t="shared" si="9"/>
        <v>-0.20345926263086025</v>
      </c>
    </row>
    <row r="269" spans="1:18" x14ac:dyDescent="0.2">
      <c r="A269" s="88" t="s">
        <v>1699</v>
      </c>
      <c r="B269" s="74" t="s">
        <v>2078</v>
      </c>
      <c r="C269" s="24">
        <v>235</v>
      </c>
      <c r="D269" s="90">
        <v>4004.5</v>
      </c>
      <c r="E269" s="90">
        <v>5985</v>
      </c>
      <c r="F269" s="62">
        <v>44001.47823079861</v>
      </c>
      <c r="G269" s="62">
        <v>44001.47940340278</v>
      </c>
      <c r="H269" s="24">
        <v>0</v>
      </c>
      <c r="I269" s="24">
        <v>278</v>
      </c>
      <c r="J269" s="24">
        <v>17</v>
      </c>
      <c r="K269" s="24">
        <v>33</v>
      </c>
      <c r="L269" s="24">
        <v>82</v>
      </c>
      <c r="M269" s="24">
        <v>723</v>
      </c>
      <c r="N269" s="24">
        <v>500</v>
      </c>
      <c r="O269" s="90">
        <f>VLOOKUP(C269,NEW_TRAIN_TEST!$A$1:$T$980,11,0)</f>
        <v>4982</v>
      </c>
      <c r="P269" s="88">
        <f t="shared" si="8"/>
        <v>0</v>
      </c>
      <c r="Q269" s="88">
        <f>VLOOKUP(C269,NEW_TRAIN_TEST!$A$1:$T$980,14,0)</f>
        <v>0</v>
      </c>
      <c r="R269" s="125">
        <f t="shared" si="9"/>
        <v>-0.20132476916900843</v>
      </c>
    </row>
    <row r="270" spans="1:18" x14ac:dyDescent="0.2">
      <c r="A270" s="88" t="s">
        <v>1699</v>
      </c>
      <c r="B270" s="74" t="s">
        <v>2078</v>
      </c>
      <c r="C270" s="24">
        <v>236</v>
      </c>
      <c r="D270" s="90">
        <v>4359</v>
      </c>
      <c r="E270" s="90">
        <v>4698.33</v>
      </c>
      <c r="F270" s="62">
        <v>44001.479434675923</v>
      </c>
      <c r="G270" s="62">
        <v>44001.485358067126</v>
      </c>
      <c r="H270" s="24">
        <v>0</v>
      </c>
      <c r="I270" s="24">
        <v>489</v>
      </c>
      <c r="J270" s="24">
        <v>26</v>
      </c>
      <c r="K270" s="24">
        <v>50</v>
      </c>
      <c r="L270" s="24">
        <v>122</v>
      </c>
      <c r="M270" s="24">
        <v>489</v>
      </c>
      <c r="N270" s="24">
        <v>500</v>
      </c>
      <c r="O270" s="90">
        <f>VLOOKUP(C270,NEW_TRAIN_TEST!$A$1:$T$980,11,0)</f>
        <v>5194</v>
      </c>
      <c r="P270" s="88">
        <f t="shared" si="8"/>
        <v>0</v>
      </c>
      <c r="Q270" s="88">
        <f>VLOOKUP(C270,NEW_TRAIN_TEST!$A$1:$T$980,14,0)</f>
        <v>0</v>
      </c>
      <c r="R270" s="125">
        <f t="shared" si="9"/>
        <v>9.549480169426261E-2</v>
      </c>
    </row>
    <row r="271" spans="1:18" x14ac:dyDescent="0.2">
      <c r="A271" s="88" t="s">
        <v>1699</v>
      </c>
      <c r="B271" s="74" t="s">
        <v>2078</v>
      </c>
      <c r="C271" s="24">
        <v>237</v>
      </c>
      <c r="D271" s="90">
        <v>5077.5</v>
      </c>
      <c r="E271" s="90">
        <v>6831</v>
      </c>
      <c r="F271" s="62">
        <v>44001.48536820602</v>
      </c>
      <c r="G271" s="62">
        <v>44001.48645019676</v>
      </c>
      <c r="H271" s="24">
        <v>1</v>
      </c>
      <c r="I271" s="24">
        <v>249</v>
      </c>
      <c r="J271" s="24">
        <v>16</v>
      </c>
      <c r="K271" s="24">
        <v>28</v>
      </c>
      <c r="L271" s="24">
        <v>74</v>
      </c>
      <c r="M271" s="24">
        <v>162</v>
      </c>
      <c r="N271" s="24">
        <v>500</v>
      </c>
      <c r="O271" s="90">
        <f>VLOOKUP(C271,NEW_TRAIN_TEST!$A$1:$T$980,11,0)</f>
        <v>6526</v>
      </c>
      <c r="P271" s="88">
        <f t="shared" si="8"/>
        <v>0</v>
      </c>
      <c r="Q271" s="88">
        <f>VLOOKUP(C271,NEW_TRAIN_TEST!$A$1:$T$980,14,0)</f>
        <v>0</v>
      </c>
      <c r="R271" s="125">
        <f t="shared" si="9"/>
        <v>-4.673613239350291E-2</v>
      </c>
    </row>
    <row r="272" spans="1:18" x14ac:dyDescent="0.2">
      <c r="A272" s="88" t="s">
        <v>1699</v>
      </c>
      <c r="B272" s="74" t="s">
        <v>2078</v>
      </c>
      <c r="C272" s="24">
        <v>238</v>
      </c>
      <c r="D272" s="90">
        <v>4223.5</v>
      </c>
      <c r="E272" s="90">
        <v>5368</v>
      </c>
      <c r="F272" s="62">
        <v>44001.486460347223</v>
      </c>
      <c r="G272" s="62">
        <v>44001.487871828707</v>
      </c>
      <c r="H272" s="24">
        <v>1</v>
      </c>
      <c r="I272" s="24">
        <v>334</v>
      </c>
      <c r="J272" s="24">
        <v>15</v>
      </c>
      <c r="K272" s="24">
        <v>31</v>
      </c>
      <c r="L272" s="24">
        <v>92</v>
      </c>
      <c r="M272" s="24">
        <v>285</v>
      </c>
      <c r="N272" s="24">
        <v>500</v>
      </c>
      <c r="O272" s="90">
        <f>VLOOKUP(C272,NEW_TRAIN_TEST!$A$1:$T$980,11,0)</f>
        <v>5175</v>
      </c>
      <c r="P272" s="88">
        <f t="shared" si="8"/>
        <v>0</v>
      </c>
      <c r="Q272" s="88">
        <f>VLOOKUP(C272,NEW_TRAIN_TEST!$A$1:$T$980,14,0)</f>
        <v>0</v>
      </c>
      <c r="R272" s="125">
        <f t="shared" si="9"/>
        <v>-3.7294685990338167E-2</v>
      </c>
    </row>
    <row r="273" spans="1:18" x14ac:dyDescent="0.2">
      <c r="A273" s="88" t="s">
        <v>1699</v>
      </c>
      <c r="B273" s="74" t="s">
        <v>2078</v>
      </c>
      <c r="C273" s="24">
        <v>239</v>
      </c>
      <c r="D273" s="90">
        <v>4651.5</v>
      </c>
      <c r="E273" s="90">
        <v>9268</v>
      </c>
      <c r="F273" s="62">
        <v>44001.487877858795</v>
      </c>
      <c r="G273" s="62">
        <v>44001.488182777779</v>
      </c>
      <c r="H273" s="24">
        <v>0</v>
      </c>
      <c r="I273" s="24">
        <v>170</v>
      </c>
      <c r="J273" s="24">
        <v>18</v>
      </c>
      <c r="K273" s="24">
        <v>32</v>
      </c>
      <c r="L273" s="24">
        <v>45</v>
      </c>
      <c r="M273" s="24">
        <v>1470</v>
      </c>
      <c r="N273" s="24">
        <v>500</v>
      </c>
      <c r="O273" s="90">
        <f>VLOOKUP(C273,NEW_TRAIN_TEST!$A$1:$T$980,11,0)</f>
        <v>6597</v>
      </c>
      <c r="P273" s="88">
        <f t="shared" si="8"/>
        <v>0</v>
      </c>
      <c r="Q273" s="88">
        <f>VLOOKUP(C273,NEW_TRAIN_TEST!$A$1:$T$980,14,0)</f>
        <v>0</v>
      </c>
      <c r="R273" s="125">
        <f t="shared" si="9"/>
        <v>-0.40488100651811432</v>
      </c>
    </row>
    <row r="274" spans="1:18" x14ac:dyDescent="0.2">
      <c r="A274" s="88" t="s">
        <v>1699</v>
      </c>
      <c r="B274" s="74" t="s">
        <v>2078</v>
      </c>
      <c r="C274" s="24">
        <v>240</v>
      </c>
      <c r="D274" s="90">
        <v>4620.5</v>
      </c>
      <c r="E274" s="90">
        <v>7027</v>
      </c>
      <c r="F274" s="62">
        <v>44001.488193622688</v>
      </c>
      <c r="G274" s="62">
        <v>44001.48975980324</v>
      </c>
      <c r="H274" s="24">
        <v>0</v>
      </c>
      <c r="I274" s="24">
        <v>424</v>
      </c>
      <c r="J274" s="24">
        <v>22</v>
      </c>
      <c r="K274" s="24">
        <v>36</v>
      </c>
      <c r="L274" s="24">
        <v>95</v>
      </c>
      <c r="M274" s="24">
        <v>1670</v>
      </c>
      <c r="N274" s="24">
        <v>500</v>
      </c>
      <c r="O274" s="90">
        <f>VLOOKUP(C274,NEW_TRAIN_TEST!$A$1:$T$980,11,0)</f>
        <v>5779</v>
      </c>
      <c r="P274" s="88">
        <f t="shared" si="8"/>
        <v>0</v>
      </c>
      <c r="Q274" s="88">
        <f>VLOOKUP(C274,NEW_TRAIN_TEST!$A$1:$T$980,14,0)</f>
        <v>0</v>
      </c>
      <c r="R274" s="125">
        <f t="shared" si="9"/>
        <v>-0.21595431735594395</v>
      </c>
    </row>
    <row r="275" spans="1:18" x14ac:dyDescent="0.2">
      <c r="A275" s="88" t="s">
        <v>1699</v>
      </c>
      <c r="B275" s="74" t="s">
        <v>2078</v>
      </c>
      <c r="C275" s="24">
        <v>241</v>
      </c>
      <c r="D275" s="90">
        <v>4383</v>
      </c>
      <c r="E275" s="90">
        <v>5893</v>
      </c>
      <c r="F275" s="62">
        <v>44001.489775011571</v>
      </c>
      <c r="G275" s="62">
        <v>44001.491085324073</v>
      </c>
      <c r="H275" s="24">
        <v>1</v>
      </c>
      <c r="I275" s="24">
        <v>297</v>
      </c>
      <c r="J275" s="24">
        <v>21</v>
      </c>
      <c r="K275" s="24">
        <v>35</v>
      </c>
      <c r="L275" s="24">
        <v>61</v>
      </c>
      <c r="M275" s="24">
        <v>677</v>
      </c>
      <c r="N275" s="24">
        <v>500</v>
      </c>
      <c r="O275" s="90">
        <f>VLOOKUP(C275,NEW_TRAIN_TEST!$A$1:$T$980,11,0)</f>
        <v>5322</v>
      </c>
      <c r="P275" s="88">
        <f t="shared" si="8"/>
        <v>0</v>
      </c>
      <c r="Q275" s="88">
        <f>VLOOKUP(C275,NEW_TRAIN_TEST!$A$1:$T$980,14,0)</f>
        <v>0</v>
      </c>
      <c r="R275" s="125">
        <f t="shared" si="9"/>
        <v>-0.10729049229612928</v>
      </c>
    </row>
    <row r="276" spans="1:18" x14ac:dyDescent="0.2">
      <c r="A276" s="88" t="s">
        <v>1699</v>
      </c>
      <c r="B276" s="74" t="s">
        <v>2078</v>
      </c>
      <c r="C276" s="24">
        <v>242</v>
      </c>
      <c r="D276" s="90">
        <v>4891</v>
      </c>
      <c r="E276" s="90">
        <v>6609</v>
      </c>
      <c r="F276" s="62">
        <v>44001.491096689817</v>
      </c>
      <c r="G276" s="62">
        <v>44001.491686597219</v>
      </c>
      <c r="H276" s="24">
        <v>1</v>
      </c>
      <c r="I276" s="24">
        <v>189</v>
      </c>
      <c r="J276" s="24">
        <v>16</v>
      </c>
      <c r="K276" s="24">
        <v>28</v>
      </c>
      <c r="L276" s="24">
        <v>62</v>
      </c>
      <c r="M276" s="24">
        <v>15</v>
      </c>
      <c r="N276" s="24">
        <v>500</v>
      </c>
      <c r="O276" s="90">
        <f>VLOOKUP(C276,NEW_TRAIN_TEST!$A$1:$T$980,11,0)</f>
        <v>6159</v>
      </c>
      <c r="P276" s="88">
        <f t="shared" si="8"/>
        <v>0</v>
      </c>
      <c r="Q276" s="88">
        <f>VLOOKUP(C276,NEW_TRAIN_TEST!$A$1:$T$980,14,0)</f>
        <v>0</v>
      </c>
      <c r="R276" s="125">
        <f t="shared" si="9"/>
        <v>-7.3063809059912319E-2</v>
      </c>
    </row>
    <row r="277" spans="1:18" x14ac:dyDescent="0.2">
      <c r="A277" s="88" t="s">
        <v>1699</v>
      </c>
      <c r="B277" s="74" t="s">
        <v>2078</v>
      </c>
      <c r="C277" s="24">
        <v>243</v>
      </c>
      <c r="D277" s="90">
        <v>2963</v>
      </c>
      <c r="E277" s="90">
        <v>5184</v>
      </c>
      <c r="F277" s="62">
        <v>44001.491688229165</v>
      </c>
      <c r="G277" s="62">
        <v>44001.491713726849</v>
      </c>
      <c r="H277" s="24">
        <v>0</v>
      </c>
      <c r="I277" s="24">
        <v>28</v>
      </c>
      <c r="J277" s="24">
        <v>6</v>
      </c>
      <c r="K277" s="24">
        <v>14</v>
      </c>
      <c r="L277" s="24">
        <v>13</v>
      </c>
      <c r="M277" s="24">
        <v>134</v>
      </c>
      <c r="N277" s="24">
        <v>500</v>
      </c>
      <c r="O277" s="90">
        <f>VLOOKUP(C277,NEW_TRAIN_TEST!$A$1:$T$980,11,0)</f>
        <v>4652</v>
      </c>
      <c r="P277" s="88">
        <f t="shared" si="8"/>
        <v>0</v>
      </c>
      <c r="Q277" s="88">
        <f>VLOOKUP(C277,NEW_TRAIN_TEST!$A$1:$T$980,14,0)</f>
        <v>0</v>
      </c>
      <c r="R277" s="125">
        <f t="shared" si="9"/>
        <v>-0.11435941530524506</v>
      </c>
    </row>
    <row r="278" spans="1:18" x14ac:dyDescent="0.2">
      <c r="A278" s="88" t="s">
        <v>1699</v>
      </c>
      <c r="B278" s="74" t="s">
        <v>2078</v>
      </c>
      <c r="C278" s="24">
        <v>244</v>
      </c>
      <c r="D278" s="90">
        <v>5199.5</v>
      </c>
      <c r="E278" s="90">
        <v>7010</v>
      </c>
      <c r="F278" s="62">
        <v>44001.491725798609</v>
      </c>
      <c r="G278" s="62">
        <v>44001.493339062501</v>
      </c>
      <c r="H278" s="24">
        <v>1</v>
      </c>
      <c r="I278" s="24">
        <v>236</v>
      </c>
      <c r="J278" s="24">
        <v>19</v>
      </c>
      <c r="K278" s="24">
        <v>45</v>
      </c>
      <c r="L278" s="24">
        <v>88</v>
      </c>
      <c r="M278" s="24">
        <v>485</v>
      </c>
      <c r="N278" s="24">
        <v>500</v>
      </c>
      <c r="O278" s="90">
        <f>VLOOKUP(C278,NEW_TRAIN_TEST!$A$1:$T$980,11,0)</f>
        <v>6591</v>
      </c>
      <c r="P278" s="88">
        <f t="shared" si="8"/>
        <v>0</v>
      </c>
      <c r="Q278" s="88">
        <f>VLOOKUP(C278,NEW_TRAIN_TEST!$A$1:$T$980,14,0)</f>
        <v>0</v>
      </c>
      <c r="R278" s="125">
        <f t="shared" si="9"/>
        <v>-6.3571536944318011E-2</v>
      </c>
    </row>
    <row r="279" spans="1:18" x14ac:dyDescent="0.2">
      <c r="A279" s="88" t="s">
        <v>1699</v>
      </c>
      <c r="B279" s="74" t="s">
        <v>2078</v>
      </c>
      <c r="C279" s="24">
        <v>245</v>
      </c>
      <c r="D279" s="90">
        <v>5503</v>
      </c>
      <c r="E279" s="90">
        <v>6443</v>
      </c>
      <c r="F279" s="62">
        <v>44001.49338738426</v>
      </c>
      <c r="G279" s="62">
        <v>44001.504082037034</v>
      </c>
      <c r="H279" s="24">
        <v>0</v>
      </c>
      <c r="I279" s="24">
        <v>476</v>
      </c>
      <c r="J279" s="24">
        <v>32</v>
      </c>
      <c r="K279" s="24">
        <v>56</v>
      </c>
      <c r="L279" s="24">
        <v>125</v>
      </c>
      <c r="M279" s="24">
        <v>709</v>
      </c>
      <c r="N279" s="24">
        <v>500</v>
      </c>
      <c r="O279" s="90">
        <f>VLOOKUP(C279,NEW_TRAIN_TEST!$A$1:$T$980,11,0)</f>
        <v>6979</v>
      </c>
      <c r="P279" s="88">
        <f t="shared" si="8"/>
        <v>0</v>
      </c>
      <c r="Q279" s="88">
        <f>VLOOKUP(C279,NEW_TRAIN_TEST!$A$1:$T$980,14,0)</f>
        <v>0</v>
      </c>
      <c r="R279" s="125">
        <f t="shared" si="9"/>
        <v>7.6801834073649516E-2</v>
      </c>
    </row>
    <row r="280" spans="1:18" x14ac:dyDescent="0.2">
      <c r="A280" s="88" t="s">
        <v>1699</v>
      </c>
      <c r="B280" s="74" t="s">
        <v>2078</v>
      </c>
      <c r="C280" s="24">
        <v>246</v>
      </c>
      <c r="D280" s="90">
        <v>4735.5</v>
      </c>
      <c r="E280" s="90">
        <v>13776</v>
      </c>
      <c r="F280" s="62">
        <v>44001.504090104165</v>
      </c>
      <c r="G280" s="62">
        <v>44001.504704305553</v>
      </c>
      <c r="H280" s="24">
        <v>1</v>
      </c>
      <c r="I280" s="24">
        <v>278</v>
      </c>
      <c r="J280" s="24">
        <v>19</v>
      </c>
      <c r="K280" s="24">
        <v>37</v>
      </c>
      <c r="L280" s="24">
        <v>70</v>
      </c>
      <c r="M280" s="24">
        <v>750</v>
      </c>
      <c r="N280" s="24">
        <v>500</v>
      </c>
      <c r="O280" s="90">
        <f>VLOOKUP(C280,NEW_TRAIN_TEST!$A$1:$T$980,11,0)</f>
        <v>6541</v>
      </c>
      <c r="P280" s="88">
        <f t="shared" si="8"/>
        <v>0</v>
      </c>
      <c r="Q280" s="88">
        <f>VLOOKUP(C280,NEW_TRAIN_TEST!$A$1:$T$980,14,0)</f>
        <v>0</v>
      </c>
      <c r="R280" s="125">
        <f t="shared" si="9"/>
        <v>-1.1060999847118178</v>
      </c>
    </row>
    <row r="281" spans="1:18" x14ac:dyDescent="0.2">
      <c r="A281" s="88" t="s">
        <v>1699</v>
      </c>
      <c r="B281" s="74" t="s">
        <v>2078</v>
      </c>
      <c r="C281" s="24">
        <v>247</v>
      </c>
      <c r="D281" s="90">
        <v>5283</v>
      </c>
      <c r="E281" s="90">
        <v>6065.5</v>
      </c>
      <c r="F281" s="62">
        <v>44001.504771307867</v>
      </c>
      <c r="G281" s="62">
        <v>44001.512319618058</v>
      </c>
      <c r="H281" s="24">
        <v>0</v>
      </c>
      <c r="I281" s="24">
        <v>489</v>
      </c>
      <c r="J281" s="24">
        <v>27</v>
      </c>
      <c r="K281" s="24">
        <v>53</v>
      </c>
      <c r="L281" s="24">
        <v>102</v>
      </c>
      <c r="M281" s="24">
        <v>1195</v>
      </c>
      <c r="N281" s="24">
        <v>500</v>
      </c>
      <c r="O281" s="90">
        <f>VLOOKUP(C281,NEW_TRAIN_TEST!$A$1:$T$980,11,0)</f>
        <v>6785</v>
      </c>
      <c r="P281" s="88">
        <f t="shared" si="8"/>
        <v>0</v>
      </c>
      <c r="Q281" s="88">
        <f>VLOOKUP(C281,NEW_TRAIN_TEST!$A$1:$T$980,14,0)</f>
        <v>0</v>
      </c>
      <c r="R281" s="125">
        <f t="shared" si="9"/>
        <v>0.10596904937361827</v>
      </c>
    </row>
    <row r="282" spans="1:18" x14ac:dyDescent="0.2">
      <c r="A282" s="88" t="s">
        <v>1699</v>
      </c>
      <c r="B282" s="74" t="s">
        <v>2078</v>
      </c>
      <c r="C282" s="24">
        <v>283</v>
      </c>
      <c r="D282" s="90">
        <v>12922</v>
      </c>
      <c r="E282" s="90">
        <v>13411</v>
      </c>
      <c r="F282" s="62">
        <v>44001.51235459491</v>
      </c>
      <c r="G282" s="62">
        <v>44001.513987928243</v>
      </c>
      <c r="H282" s="24">
        <v>1</v>
      </c>
      <c r="I282" s="24">
        <v>113</v>
      </c>
      <c r="J282" s="24">
        <v>6</v>
      </c>
      <c r="K282" s="24">
        <v>14</v>
      </c>
      <c r="L282" s="24">
        <v>33</v>
      </c>
      <c r="M282" s="24">
        <v>443</v>
      </c>
      <c r="N282" s="24">
        <v>500</v>
      </c>
      <c r="O282" s="90">
        <f>VLOOKUP(C282,NEW_TRAIN_TEST!$A$1:$T$980,11,0)</f>
        <v>13386</v>
      </c>
      <c r="P282" s="88">
        <f t="shared" si="8"/>
        <v>0</v>
      </c>
      <c r="Q282" s="88">
        <f>VLOOKUP(C282,NEW_TRAIN_TEST!$A$1:$T$980,14,0)</f>
        <v>0</v>
      </c>
      <c r="R282" s="125">
        <f t="shared" si="9"/>
        <v>-1.8676228895861348E-3</v>
      </c>
    </row>
    <row r="283" spans="1:18" x14ac:dyDescent="0.2">
      <c r="A283" s="88" t="s">
        <v>1699</v>
      </c>
      <c r="B283" s="74" t="s">
        <v>2078</v>
      </c>
      <c r="C283" s="24">
        <v>284</v>
      </c>
      <c r="D283" s="90">
        <v>15722.5</v>
      </c>
      <c r="E283" s="90">
        <v>16841</v>
      </c>
      <c r="F283" s="62">
        <v>44001.5140841088</v>
      </c>
      <c r="G283" s="62">
        <v>44001.526684942131</v>
      </c>
      <c r="H283" s="24">
        <v>1</v>
      </c>
      <c r="I283" s="24">
        <v>465</v>
      </c>
      <c r="J283" s="24">
        <v>22</v>
      </c>
      <c r="K283" s="24">
        <v>44</v>
      </c>
      <c r="L283" s="24">
        <v>83</v>
      </c>
      <c r="M283" s="24">
        <v>1837</v>
      </c>
      <c r="N283" s="24">
        <v>500</v>
      </c>
      <c r="O283" s="90">
        <f>VLOOKUP(C283,NEW_TRAIN_TEST!$A$1:$T$980,11,0)</f>
        <v>16462</v>
      </c>
      <c r="P283" s="88">
        <f t="shared" si="8"/>
        <v>0</v>
      </c>
      <c r="Q283" s="88">
        <f>VLOOKUP(C283,NEW_TRAIN_TEST!$A$1:$T$980,14,0)</f>
        <v>0</v>
      </c>
      <c r="R283" s="125">
        <f t="shared" si="9"/>
        <v>-2.3022718989187219E-2</v>
      </c>
    </row>
    <row r="284" spans="1:18" x14ac:dyDescent="0.2">
      <c r="A284" s="88" t="s">
        <v>1699</v>
      </c>
      <c r="B284" s="74" t="s">
        <v>2078</v>
      </c>
      <c r="C284" s="24">
        <v>285</v>
      </c>
      <c r="D284" s="90">
        <v>10748</v>
      </c>
      <c r="E284" s="90">
        <v>11444</v>
      </c>
      <c r="F284" s="62">
        <v>44001.527523032404</v>
      </c>
      <c r="G284" s="62">
        <v>44001.528270833332</v>
      </c>
      <c r="H284" s="24">
        <v>1</v>
      </c>
      <c r="I284" s="24">
        <v>103</v>
      </c>
      <c r="J284" s="24">
        <v>3</v>
      </c>
      <c r="K284" s="24">
        <v>5</v>
      </c>
      <c r="L284" s="24">
        <v>27</v>
      </c>
      <c r="M284" s="24">
        <v>183</v>
      </c>
      <c r="N284" s="24">
        <v>500</v>
      </c>
      <c r="O284" s="90">
        <f>VLOOKUP(C284,NEW_TRAIN_TEST!$A$1:$T$980,11,0)</f>
        <v>11395</v>
      </c>
      <c r="P284" s="88">
        <f t="shared" si="8"/>
        <v>0</v>
      </c>
      <c r="Q284" s="88">
        <f>VLOOKUP(C284,NEW_TRAIN_TEST!$A$1:$T$980,14,0)</f>
        <v>0</v>
      </c>
      <c r="R284" s="125">
        <f t="shared" si="9"/>
        <v>-4.3001316366827556E-3</v>
      </c>
    </row>
    <row r="285" spans="1:18" x14ac:dyDescent="0.2">
      <c r="A285" s="88" t="s">
        <v>1699</v>
      </c>
      <c r="B285" s="74" t="s">
        <v>2078</v>
      </c>
      <c r="C285" s="24">
        <v>286</v>
      </c>
      <c r="D285" s="90">
        <v>10670.5</v>
      </c>
      <c r="E285" s="90">
        <v>11616</v>
      </c>
      <c r="F285" s="62">
        <v>44001.528288541667</v>
      </c>
      <c r="G285" s="62">
        <v>44001.529403726854</v>
      </c>
      <c r="H285" s="24">
        <v>1</v>
      </c>
      <c r="I285" s="24">
        <v>185</v>
      </c>
      <c r="J285" s="24">
        <v>9</v>
      </c>
      <c r="K285" s="24">
        <v>17</v>
      </c>
      <c r="L285" s="24">
        <v>47</v>
      </c>
      <c r="M285" s="24">
        <v>431</v>
      </c>
      <c r="N285" s="24">
        <v>500</v>
      </c>
      <c r="O285" s="90">
        <f>VLOOKUP(C285,NEW_TRAIN_TEST!$A$1:$T$980,11,0)</f>
        <v>11412</v>
      </c>
      <c r="P285" s="88">
        <f t="shared" si="8"/>
        <v>0</v>
      </c>
      <c r="Q285" s="88">
        <f>VLOOKUP(C285,NEW_TRAIN_TEST!$A$1:$T$980,14,0)</f>
        <v>0</v>
      </c>
      <c r="R285" s="125">
        <f t="shared" si="9"/>
        <v>-1.7875920084121977E-2</v>
      </c>
    </row>
    <row r="286" spans="1:18" x14ac:dyDescent="0.2">
      <c r="A286" s="88" t="s">
        <v>1699</v>
      </c>
      <c r="B286" s="74" t="s">
        <v>2580</v>
      </c>
      <c r="C286" s="24">
        <v>839</v>
      </c>
      <c r="D286" s="90">
        <v>6139</v>
      </c>
      <c r="E286" s="90">
        <v>8331</v>
      </c>
      <c r="F286" s="62">
        <v>44001.438135682867</v>
      </c>
      <c r="G286" s="62">
        <v>44001.440207881948</v>
      </c>
      <c r="H286" s="24">
        <v>1</v>
      </c>
      <c r="I286" s="24">
        <v>80</v>
      </c>
      <c r="J286" s="24">
        <v>2</v>
      </c>
      <c r="K286" s="24">
        <v>4</v>
      </c>
      <c r="L286" s="24">
        <v>17</v>
      </c>
      <c r="M286" s="24">
        <v>236</v>
      </c>
      <c r="N286" s="24">
        <v>500</v>
      </c>
      <c r="O286" s="90">
        <f>VLOOKUP(C286,NEW_TRAIN_TEST!$A$1:$T$980,11,0)</f>
        <v>8331</v>
      </c>
      <c r="P286" s="88">
        <f t="shared" si="8"/>
        <v>1</v>
      </c>
      <c r="Q286" s="88">
        <f>VLOOKUP(C286,NEW_TRAIN_TEST!$A$1:$T$980,14,0)</f>
        <v>0</v>
      </c>
      <c r="R286" s="125">
        <f t="shared" si="9"/>
        <v>0</v>
      </c>
    </row>
    <row r="287" spans="1:18" x14ac:dyDescent="0.2">
      <c r="A287" s="88" t="s">
        <v>1699</v>
      </c>
      <c r="B287" s="74" t="s">
        <v>2078</v>
      </c>
      <c r="C287" s="24">
        <v>288</v>
      </c>
      <c r="D287" s="90">
        <v>14769.5</v>
      </c>
      <c r="E287" s="90">
        <v>15771.33</v>
      </c>
      <c r="F287" s="62">
        <v>44001.529487187501</v>
      </c>
      <c r="G287" s="62">
        <v>44001.535741203705</v>
      </c>
      <c r="H287" s="24">
        <v>0</v>
      </c>
      <c r="I287" s="24">
        <v>504</v>
      </c>
      <c r="J287" s="24">
        <v>20</v>
      </c>
      <c r="K287" s="24">
        <v>34</v>
      </c>
      <c r="L287" s="24">
        <v>68</v>
      </c>
      <c r="M287" s="24">
        <v>991</v>
      </c>
      <c r="N287" s="24">
        <v>500</v>
      </c>
      <c r="O287" s="90">
        <f>VLOOKUP(C287,NEW_TRAIN_TEST!$A$1:$T$980,11,0)</f>
        <v>15462</v>
      </c>
      <c r="P287" s="88">
        <f t="shared" si="8"/>
        <v>0</v>
      </c>
      <c r="Q287" s="88">
        <f>VLOOKUP(C287,NEW_TRAIN_TEST!$A$1:$T$980,14,0)</f>
        <v>0</v>
      </c>
      <c r="R287" s="125">
        <f t="shared" si="9"/>
        <v>-1.9984478075281333E-2</v>
      </c>
    </row>
    <row r="288" spans="1:18" x14ac:dyDescent="0.2">
      <c r="A288" s="88" t="s">
        <v>1699</v>
      </c>
      <c r="B288" s="74" t="s">
        <v>2078</v>
      </c>
      <c r="C288" s="24">
        <v>289</v>
      </c>
      <c r="D288" s="90">
        <v>8974</v>
      </c>
      <c r="E288" s="90">
        <v>9780</v>
      </c>
      <c r="F288" s="62">
        <v>44001.535751678239</v>
      </c>
      <c r="G288" s="62">
        <v>44001.536607581016</v>
      </c>
      <c r="H288" s="24">
        <v>1</v>
      </c>
      <c r="I288" s="24">
        <v>246</v>
      </c>
      <c r="J288" s="24">
        <v>13</v>
      </c>
      <c r="K288" s="24">
        <v>21</v>
      </c>
      <c r="L288" s="24">
        <v>44</v>
      </c>
      <c r="M288" s="24">
        <v>892</v>
      </c>
      <c r="N288" s="24">
        <v>500</v>
      </c>
      <c r="O288" s="90">
        <f>VLOOKUP(C288,NEW_TRAIN_TEST!$A$1:$T$980,11,0)</f>
        <v>9765</v>
      </c>
      <c r="P288" s="88">
        <f t="shared" si="8"/>
        <v>0</v>
      </c>
      <c r="Q288" s="88">
        <f>VLOOKUP(C288,NEW_TRAIN_TEST!$A$1:$T$980,14,0)</f>
        <v>0</v>
      </c>
      <c r="R288" s="125">
        <f t="shared" si="9"/>
        <v>-1.5360983102918587E-3</v>
      </c>
    </row>
    <row r="289" spans="1:18" x14ac:dyDescent="0.2">
      <c r="A289" s="88" t="s">
        <v>1699</v>
      </c>
      <c r="B289" s="74" t="s">
        <v>2078</v>
      </c>
      <c r="C289" s="24">
        <v>292</v>
      </c>
      <c r="D289" s="90">
        <v>11918</v>
      </c>
      <c r="E289" s="90">
        <v>12508</v>
      </c>
      <c r="F289" s="62">
        <v>44001.536632546296</v>
      </c>
      <c r="G289" s="62">
        <v>44001.53738746528</v>
      </c>
      <c r="H289" s="24">
        <v>1</v>
      </c>
      <c r="I289" s="24">
        <v>69</v>
      </c>
      <c r="J289" s="24">
        <v>2</v>
      </c>
      <c r="K289" s="24">
        <v>4</v>
      </c>
      <c r="L289" s="24">
        <v>18</v>
      </c>
      <c r="M289" s="24">
        <v>193</v>
      </c>
      <c r="N289" s="24">
        <v>500</v>
      </c>
      <c r="O289" s="90">
        <f>VLOOKUP(C289,NEW_TRAIN_TEST!$A$1:$T$980,11,0)</f>
        <v>12499</v>
      </c>
      <c r="P289" s="88">
        <f t="shared" si="8"/>
        <v>0</v>
      </c>
      <c r="Q289" s="88">
        <f>VLOOKUP(C289,NEW_TRAIN_TEST!$A$1:$T$980,14,0)</f>
        <v>0</v>
      </c>
      <c r="R289" s="125">
        <f t="shared" si="9"/>
        <v>-7.2005760460836865E-4</v>
      </c>
    </row>
    <row r="290" spans="1:18" x14ac:dyDescent="0.2">
      <c r="A290" s="88" t="s">
        <v>1699</v>
      </c>
      <c r="B290" s="74" t="s">
        <v>2078</v>
      </c>
      <c r="C290" s="24">
        <v>294</v>
      </c>
      <c r="D290" s="90">
        <v>15307</v>
      </c>
      <c r="E290" s="90">
        <v>16178</v>
      </c>
      <c r="F290" s="62">
        <v>44001.537456064812</v>
      </c>
      <c r="G290" s="62">
        <v>44001.54202818287</v>
      </c>
      <c r="H290" s="24">
        <v>1</v>
      </c>
      <c r="I290" s="24">
        <v>380</v>
      </c>
      <c r="J290" s="24">
        <v>17</v>
      </c>
      <c r="K290" s="24">
        <v>27</v>
      </c>
      <c r="L290" s="24">
        <v>69</v>
      </c>
      <c r="M290" s="24">
        <v>767</v>
      </c>
      <c r="N290" s="24">
        <v>500</v>
      </c>
      <c r="O290" s="90">
        <f>VLOOKUP(C290,NEW_TRAIN_TEST!$A$1:$T$980,11,0)</f>
        <v>15924</v>
      </c>
      <c r="P290" s="88">
        <f t="shared" si="8"/>
        <v>0</v>
      </c>
      <c r="Q290" s="88">
        <f>VLOOKUP(C290,NEW_TRAIN_TEST!$A$1:$T$980,14,0)</f>
        <v>0</v>
      </c>
      <c r="R290" s="125">
        <f t="shared" si="9"/>
        <v>-1.5950766139161014E-2</v>
      </c>
    </row>
    <row r="291" spans="1:18" x14ac:dyDescent="0.2">
      <c r="A291" s="88" t="s">
        <v>1699</v>
      </c>
      <c r="B291" s="74" t="s">
        <v>2078</v>
      </c>
      <c r="C291" s="24">
        <v>297</v>
      </c>
      <c r="D291" s="90">
        <v>9485</v>
      </c>
      <c r="E291" s="90">
        <v>10283</v>
      </c>
      <c r="F291" s="62">
        <v>44001.542040486114</v>
      </c>
      <c r="G291" s="62">
        <v>44001.542893796293</v>
      </c>
      <c r="H291" s="24">
        <v>1</v>
      </c>
      <c r="I291" s="24">
        <v>164</v>
      </c>
      <c r="J291" s="24">
        <v>8</v>
      </c>
      <c r="K291" s="24">
        <v>14</v>
      </c>
      <c r="L291" s="24">
        <v>27</v>
      </c>
      <c r="M291" s="24">
        <v>790</v>
      </c>
      <c r="N291" s="24">
        <v>500</v>
      </c>
      <c r="O291" s="90">
        <f>VLOOKUP(C291,NEW_TRAIN_TEST!$A$1:$T$980,11,0)</f>
        <v>10242</v>
      </c>
      <c r="P291" s="88">
        <f t="shared" si="8"/>
        <v>0</v>
      </c>
      <c r="Q291" s="88">
        <f>VLOOKUP(C291,NEW_TRAIN_TEST!$A$1:$T$980,14,0)</f>
        <v>0</v>
      </c>
      <c r="R291" s="125">
        <f t="shared" si="9"/>
        <v>-4.0031243897676238E-3</v>
      </c>
    </row>
    <row r="292" spans="1:18" x14ac:dyDescent="0.2">
      <c r="A292" s="88" t="s">
        <v>1699</v>
      </c>
      <c r="B292" s="74" t="s">
        <v>2078</v>
      </c>
      <c r="C292" s="24">
        <v>335</v>
      </c>
      <c r="D292" s="90">
        <v>7482.5</v>
      </c>
      <c r="E292" s="90">
        <v>9068</v>
      </c>
      <c r="F292" s="62">
        <v>44001.542923900466</v>
      </c>
      <c r="G292" s="62">
        <v>44001.546364837966</v>
      </c>
      <c r="H292" s="24">
        <v>1</v>
      </c>
      <c r="I292" s="24">
        <v>244</v>
      </c>
      <c r="J292" s="24">
        <v>21</v>
      </c>
      <c r="K292" s="24">
        <v>45</v>
      </c>
      <c r="L292" s="24">
        <v>92</v>
      </c>
      <c r="M292" s="24">
        <v>630</v>
      </c>
      <c r="N292" s="24">
        <v>500</v>
      </c>
      <c r="O292" s="90">
        <f>VLOOKUP(C292,NEW_TRAIN_TEST!$A$1:$T$980,11,0)</f>
        <v>8191</v>
      </c>
      <c r="P292" s="88">
        <f t="shared" si="8"/>
        <v>0</v>
      </c>
      <c r="Q292" s="88">
        <f>VLOOKUP(C292,NEW_TRAIN_TEST!$A$1:$T$980,14,0)</f>
        <v>0</v>
      </c>
      <c r="R292" s="125">
        <f t="shared" si="9"/>
        <v>-0.10706873397631547</v>
      </c>
    </row>
    <row r="293" spans="1:18" x14ac:dyDescent="0.2">
      <c r="A293" s="88" t="s">
        <v>1699</v>
      </c>
      <c r="B293" s="74" t="s">
        <v>2078</v>
      </c>
      <c r="C293" s="24">
        <v>935</v>
      </c>
      <c r="D293" s="90">
        <v>4853</v>
      </c>
      <c r="E293" s="90">
        <v>6265</v>
      </c>
      <c r="F293" s="62">
        <v>44001.968979791665</v>
      </c>
      <c r="G293" s="62">
        <v>44001.969006782405</v>
      </c>
      <c r="H293" s="24">
        <v>1</v>
      </c>
      <c r="I293" s="24">
        <v>28</v>
      </c>
      <c r="J293" s="24">
        <v>1</v>
      </c>
      <c r="K293" s="24">
        <v>1</v>
      </c>
      <c r="L293" s="24">
        <v>11</v>
      </c>
      <c r="M293" s="24">
        <v>19</v>
      </c>
      <c r="N293" s="24">
        <v>500</v>
      </c>
      <c r="O293" s="90">
        <f>VLOOKUP(C293,NEW_TRAIN_TEST!$A$1:$T$980,11,0)</f>
        <v>6265</v>
      </c>
      <c r="P293" s="88">
        <f t="shared" si="8"/>
        <v>1</v>
      </c>
      <c r="Q293" s="88">
        <f>VLOOKUP(C293,NEW_TRAIN_TEST!$A$1:$T$980,14,0)</f>
        <v>0</v>
      </c>
      <c r="R293" s="125">
        <f t="shared" si="9"/>
        <v>0</v>
      </c>
    </row>
    <row r="294" spans="1:18" x14ac:dyDescent="0.2">
      <c r="A294" s="88" t="s">
        <v>1699</v>
      </c>
      <c r="B294" s="74" t="s">
        <v>2078</v>
      </c>
      <c r="C294" s="24">
        <v>346</v>
      </c>
      <c r="D294" s="90">
        <v>8299</v>
      </c>
      <c r="E294" s="90">
        <v>8544</v>
      </c>
      <c r="F294" s="62">
        <v>44001.546827708335</v>
      </c>
      <c r="G294" s="62">
        <v>44001.549206087962</v>
      </c>
      <c r="H294" s="24">
        <v>1</v>
      </c>
      <c r="I294" s="24">
        <v>147</v>
      </c>
      <c r="J294" s="24">
        <v>3</v>
      </c>
      <c r="K294" s="24">
        <v>7</v>
      </c>
      <c r="L294" s="24">
        <v>59</v>
      </c>
      <c r="M294" s="24">
        <v>8</v>
      </c>
      <c r="N294" s="24">
        <v>500</v>
      </c>
      <c r="O294" s="90">
        <f>VLOOKUP(C294,NEW_TRAIN_TEST!$A$1:$T$980,11,0)</f>
        <v>8503</v>
      </c>
      <c r="P294" s="88">
        <f t="shared" si="8"/>
        <v>0</v>
      </c>
      <c r="Q294" s="88">
        <f>VLOOKUP(C294,NEW_TRAIN_TEST!$A$1:$T$980,14,0)</f>
        <v>0</v>
      </c>
      <c r="R294" s="125">
        <f t="shared" si="9"/>
        <v>-4.82182759026226E-3</v>
      </c>
    </row>
    <row r="295" spans="1:18" x14ac:dyDescent="0.2">
      <c r="A295" s="88" t="s">
        <v>1699</v>
      </c>
      <c r="B295" s="74" t="s">
        <v>2078</v>
      </c>
      <c r="C295" s="24">
        <v>383</v>
      </c>
      <c r="D295" s="90">
        <v>5595.5</v>
      </c>
      <c r="E295" s="90">
        <v>9917</v>
      </c>
      <c r="F295" s="62">
        <v>44001.549217523148</v>
      </c>
      <c r="G295" s="62">
        <v>44001.549817060186</v>
      </c>
      <c r="H295" s="24">
        <v>1</v>
      </c>
      <c r="I295" s="24">
        <v>150</v>
      </c>
      <c r="J295" s="24">
        <v>24</v>
      </c>
      <c r="K295" s="24">
        <v>56</v>
      </c>
      <c r="L295" s="24">
        <v>47</v>
      </c>
      <c r="M295" s="24">
        <v>817</v>
      </c>
      <c r="N295" s="24">
        <v>500</v>
      </c>
      <c r="O295" s="90">
        <f>VLOOKUP(C295,NEW_TRAIN_TEST!$A$1:$T$980,11,0)</f>
        <v>6779</v>
      </c>
      <c r="P295" s="88">
        <f t="shared" si="8"/>
        <v>0</v>
      </c>
      <c r="Q295" s="88">
        <f>VLOOKUP(C295,NEW_TRAIN_TEST!$A$1:$T$980,14,0)</f>
        <v>0</v>
      </c>
      <c r="R295" s="125">
        <f t="shared" si="9"/>
        <v>-0.46290013276294439</v>
      </c>
    </row>
    <row r="296" spans="1:18" x14ac:dyDescent="0.2">
      <c r="A296" s="88" t="s">
        <v>1699</v>
      </c>
      <c r="B296" s="74" t="s">
        <v>2078</v>
      </c>
      <c r="C296" s="24">
        <v>384</v>
      </c>
      <c r="D296" s="90">
        <v>8341.5</v>
      </c>
      <c r="E296" s="90">
        <v>10016</v>
      </c>
      <c r="F296" s="62">
        <v>44001.549879942133</v>
      </c>
      <c r="G296" s="62">
        <v>44001.559170162036</v>
      </c>
      <c r="H296" s="24">
        <v>1</v>
      </c>
      <c r="I296" s="24">
        <v>296</v>
      </c>
      <c r="J296" s="24">
        <v>25</v>
      </c>
      <c r="K296" s="24">
        <v>55</v>
      </c>
      <c r="L296" s="24">
        <v>107</v>
      </c>
      <c r="M296" s="24">
        <v>406</v>
      </c>
      <c r="N296" s="24">
        <v>500</v>
      </c>
      <c r="O296" s="90">
        <f>VLOOKUP(C296,NEW_TRAIN_TEST!$A$1:$T$980,11,0)</f>
        <v>9085</v>
      </c>
      <c r="P296" s="88">
        <f t="shared" si="8"/>
        <v>0</v>
      </c>
      <c r="Q296" s="88">
        <f>VLOOKUP(C296,NEW_TRAIN_TEST!$A$1:$T$980,14,0)</f>
        <v>0</v>
      </c>
      <c r="R296" s="125">
        <f t="shared" si="9"/>
        <v>-0.10247660979636763</v>
      </c>
    </row>
    <row r="297" spans="1:18" x14ac:dyDescent="0.2">
      <c r="A297" s="88" t="s">
        <v>1699</v>
      </c>
      <c r="B297" s="74" t="s">
        <v>2078</v>
      </c>
      <c r="C297" s="24">
        <v>385</v>
      </c>
      <c r="D297" s="90">
        <v>4484.5</v>
      </c>
      <c r="E297" s="90">
        <v>5062</v>
      </c>
      <c r="F297" s="62">
        <v>44001.559175347225</v>
      </c>
      <c r="G297" s="62">
        <v>44001.559253159721</v>
      </c>
      <c r="H297" s="24">
        <v>1</v>
      </c>
      <c r="I297" s="24">
        <v>40</v>
      </c>
      <c r="J297" s="24">
        <v>10</v>
      </c>
      <c r="K297" s="24">
        <v>16</v>
      </c>
      <c r="L297" s="24">
        <v>15</v>
      </c>
      <c r="M297" s="24">
        <v>239</v>
      </c>
      <c r="N297" s="24">
        <v>500</v>
      </c>
      <c r="O297" s="90">
        <f>VLOOKUP(C297,NEW_TRAIN_TEST!$A$1:$T$980,11,0)</f>
        <v>5825</v>
      </c>
      <c r="P297" s="88">
        <f t="shared" si="8"/>
        <v>0</v>
      </c>
      <c r="Q297" s="88">
        <f>VLOOKUP(C297,NEW_TRAIN_TEST!$A$1:$T$980,14,0)</f>
        <v>0</v>
      </c>
      <c r="R297" s="125">
        <f t="shared" si="9"/>
        <v>0.13098712446351932</v>
      </c>
    </row>
    <row r="298" spans="1:18" x14ac:dyDescent="0.2">
      <c r="A298" s="88" t="s">
        <v>1699</v>
      </c>
      <c r="B298" s="74" t="s">
        <v>2078</v>
      </c>
      <c r="C298" s="24">
        <v>386</v>
      </c>
      <c r="D298" s="90">
        <v>8685.5</v>
      </c>
      <c r="E298" s="90">
        <v>10690.53</v>
      </c>
      <c r="F298" s="62">
        <v>44001.559352002318</v>
      </c>
      <c r="G298" s="62">
        <v>44001.583529074072</v>
      </c>
      <c r="H298" s="24">
        <v>0</v>
      </c>
      <c r="I298" s="24">
        <v>475</v>
      </c>
      <c r="J298" s="24">
        <v>37</v>
      </c>
      <c r="K298" s="24">
        <v>73</v>
      </c>
      <c r="L298" s="24">
        <v>160</v>
      </c>
      <c r="M298" s="24">
        <v>859</v>
      </c>
      <c r="N298" s="24">
        <v>500</v>
      </c>
      <c r="O298" s="90">
        <f>VLOOKUP(C298,NEW_TRAIN_TEST!$A$1:$T$980,11,0)</f>
        <v>10101</v>
      </c>
      <c r="P298" s="88">
        <f t="shared" si="8"/>
        <v>0</v>
      </c>
      <c r="Q298" s="88">
        <f>VLOOKUP(C298,NEW_TRAIN_TEST!$A$1:$T$980,14,0)</f>
        <v>0</v>
      </c>
      <c r="R298" s="125">
        <f t="shared" si="9"/>
        <v>-5.8410058410058412E-2</v>
      </c>
    </row>
    <row r="299" spans="1:18" x14ac:dyDescent="0.2">
      <c r="A299" s="88" t="s">
        <v>1699</v>
      </c>
      <c r="B299" s="74" t="s">
        <v>2078</v>
      </c>
      <c r="C299" s="24">
        <v>387</v>
      </c>
      <c r="D299" s="90">
        <v>11885.5</v>
      </c>
      <c r="E299" s="90">
        <v>13274.67</v>
      </c>
      <c r="F299" s="62">
        <v>44001.583693194443</v>
      </c>
      <c r="G299" s="62">
        <v>44001.586547812498</v>
      </c>
      <c r="H299" s="24">
        <v>0</v>
      </c>
      <c r="I299" s="24">
        <v>488</v>
      </c>
      <c r="J299" s="24">
        <v>16</v>
      </c>
      <c r="K299" s="24">
        <v>34</v>
      </c>
      <c r="L299" s="24">
        <v>62</v>
      </c>
      <c r="M299" s="24">
        <v>462</v>
      </c>
      <c r="N299" s="24">
        <v>500</v>
      </c>
      <c r="O299" s="90">
        <f>VLOOKUP(C299,NEW_TRAIN_TEST!$A$1:$T$980,11,0)</f>
        <v>13041</v>
      </c>
      <c r="P299" s="88">
        <f t="shared" si="8"/>
        <v>0</v>
      </c>
      <c r="Q299" s="88">
        <f>VLOOKUP(C299,NEW_TRAIN_TEST!$A$1:$T$980,14,0)</f>
        <v>0</v>
      </c>
      <c r="R299" s="125">
        <f t="shared" si="9"/>
        <v>-1.7943409247757072E-2</v>
      </c>
    </row>
    <row r="300" spans="1:18" x14ac:dyDescent="0.2">
      <c r="A300" s="88" t="s">
        <v>1699</v>
      </c>
      <c r="B300" s="74" t="s">
        <v>2078</v>
      </c>
      <c r="C300" s="24">
        <v>388</v>
      </c>
      <c r="D300" s="90">
        <v>10778</v>
      </c>
      <c r="E300" s="90">
        <v>11764.67</v>
      </c>
      <c r="F300" s="62">
        <v>44001.586749895832</v>
      </c>
      <c r="G300" s="62">
        <v>44001.615162476854</v>
      </c>
      <c r="H300" s="24">
        <v>0</v>
      </c>
      <c r="I300" s="24">
        <v>482</v>
      </c>
      <c r="J300" s="24">
        <v>22</v>
      </c>
      <c r="K300" s="24">
        <v>50</v>
      </c>
      <c r="L300" s="24">
        <v>118</v>
      </c>
      <c r="M300" s="24">
        <v>23</v>
      </c>
      <c r="N300" s="24">
        <v>500</v>
      </c>
      <c r="O300" s="90">
        <f>VLOOKUP(C300,NEW_TRAIN_TEST!$A$1:$T$980,11,0)</f>
        <v>11620</v>
      </c>
      <c r="P300" s="88">
        <f t="shared" si="8"/>
        <v>0</v>
      </c>
      <c r="Q300" s="88">
        <f>VLOOKUP(C300,NEW_TRAIN_TEST!$A$1:$T$980,14,0)</f>
        <v>0</v>
      </c>
      <c r="R300" s="125">
        <f t="shared" si="9"/>
        <v>-1.2478485370051634E-2</v>
      </c>
    </row>
    <row r="301" spans="1:18" x14ac:dyDescent="0.2">
      <c r="A301" s="88" t="s">
        <v>1699</v>
      </c>
      <c r="B301" s="74" t="s">
        <v>2078</v>
      </c>
      <c r="C301" s="24">
        <v>389</v>
      </c>
      <c r="D301" s="90">
        <v>10647.5</v>
      </c>
      <c r="E301" s="90">
        <v>11853.5</v>
      </c>
      <c r="F301" s="62">
        <v>44001.615296643518</v>
      </c>
      <c r="G301" s="62">
        <v>44001.626367511577</v>
      </c>
      <c r="H301" s="24">
        <v>0</v>
      </c>
      <c r="I301" s="24">
        <v>515</v>
      </c>
      <c r="J301" s="24">
        <v>17</v>
      </c>
      <c r="K301" s="24">
        <v>35</v>
      </c>
      <c r="L301" s="24">
        <v>99</v>
      </c>
      <c r="M301" s="24">
        <v>21</v>
      </c>
      <c r="N301" s="24">
        <v>500</v>
      </c>
      <c r="O301" s="90">
        <f>VLOOKUP(C301,NEW_TRAIN_TEST!$A$1:$T$980,11,0)</f>
        <v>11533</v>
      </c>
      <c r="P301" s="88">
        <f t="shared" si="8"/>
        <v>0</v>
      </c>
      <c r="Q301" s="88">
        <f>VLOOKUP(C301,NEW_TRAIN_TEST!$A$1:$T$980,14,0)</f>
        <v>0</v>
      </c>
      <c r="R301" s="125">
        <f t="shared" si="9"/>
        <v>-2.7833174369201422E-2</v>
      </c>
    </row>
    <row r="302" spans="1:18" x14ac:dyDescent="0.2">
      <c r="A302" s="88" t="s">
        <v>1699</v>
      </c>
      <c r="B302" s="74" t="s">
        <v>2078</v>
      </c>
      <c r="C302" s="24">
        <v>390</v>
      </c>
      <c r="D302" s="90">
        <v>12167</v>
      </c>
      <c r="E302" s="90">
        <v>13370.5</v>
      </c>
      <c r="F302" s="62">
        <v>44001.643678576387</v>
      </c>
      <c r="G302" s="62">
        <v>44001.659244189817</v>
      </c>
      <c r="H302" s="24">
        <v>0</v>
      </c>
      <c r="I302" s="24">
        <v>495</v>
      </c>
      <c r="J302" s="24">
        <v>15</v>
      </c>
      <c r="K302" s="24">
        <v>37</v>
      </c>
      <c r="L302" s="24">
        <v>79</v>
      </c>
      <c r="M302" s="24">
        <v>10</v>
      </c>
      <c r="N302" s="24">
        <v>500</v>
      </c>
      <c r="O302" s="90">
        <f>VLOOKUP(C302,NEW_TRAIN_TEST!$A$1:$T$980,11,0)</f>
        <v>13194</v>
      </c>
      <c r="P302" s="88">
        <f t="shared" si="8"/>
        <v>0</v>
      </c>
      <c r="Q302" s="88">
        <f>VLOOKUP(C302,NEW_TRAIN_TEST!$A$1:$T$980,14,0)</f>
        <v>0</v>
      </c>
      <c r="R302" s="125">
        <f t="shared" si="9"/>
        <v>-1.3415188722146431E-2</v>
      </c>
    </row>
    <row r="303" spans="1:18" x14ac:dyDescent="0.2">
      <c r="A303" s="88" t="s">
        <v>1699</v>
      </c>
      <c r="B303" s="74" t="s">
        <v>2078</v>
      </c>
      <c r="C303" s="24">
        <v>391</v>
      </c>
      <c r="D303" s="90">
        <v>7574</v>
      </c>
      <c r="E303" s="90">
        <v>9238</v>
      </c>
      <c r="F303" s="62">
        <v>44001.659310787036</v>
      </c>
      <c r="G303" s="62">
        <v>44001.668177581021</v>
      </c>
      <c r="H303" s="24">
        <v>1</v>
      </c>
      <c r="I303" s="24">
        <v>232</v>
      </c>
      <c r="J303" s="24">
        <v>18</v>
      </c>
      <c r="K303" s="24">
        <v>34</v>
      </c>
      <c r="L303" s="24">
        <v>83</v>
      </c>
      <c r="M303" s="24">
        <v>466</v>
      </c>
      <c r="N303" s="24">
        <v>500</v>
      </c>
      <c r="O303" s="90">
        <f>VLOOKUP(C303,NEW_TRAIN_TEST!$A$1:$T$980,11,0)</f>
        <v>8158</v>
      </c>
      <c r="P303" s="88">
        <f t="shared" si="8"/>
        <v>0</v>
      </c>
      <c r="Q303" s="88">
        <f>VLOOKUP(C303,NEW_TRAIN_TEST!$A$1:$T$980,14,0)</f>
        <v>0</v>
      </c>
      <c r="R303" s="125">
        <f t="shared" si="9"/>
        <v>-0.13238538857563129</v>
      </c>
    </row>
    <row r="304" spans="1:18" x14ac:dyDescent="0.2">
      <c r="A304" s="88" t="s">
        <v>1699</v>
      </c>
      <c r="B304" s="74" t="s">
        <v>2078</v>
      </c>
      <c r="C304" s="24">
        <v>392</v>
      </c>
      <c r="D304" s="90">
        <v>10138</v>
      </c>
      <c r="E304" s="90">
        <v>11041</v>
      </c>
      <c r="F304" s="62">
        <v>44001.668298472221</v>
      </c>
      <c r="G304" s="62">
        <v>44001.681527569446</v>
      </c>
      <c r="H304" s="24">
        <v>1</v>
      </c>
      <c r="I304" s="24">
        <v>242</v>
      </c>
      <c r="J304" s="24">
        <v>15</v>
      </c>
      <c r="K304" s="24">
        <v>39</v>
      </c>
      <c r="L304" s="24">
        <v>83</v>
      </c>
      <c r="M304" s="24">
        <v>362</v>
      </c>
      <c r="N304" s="24">
        <v>500</v>
      </c>
      <c r="O304" s="90">
        <f>VLOOKUP(C304,NEW_TRAIN_TEST!$A$1:$T$980,11,0)</f>
        <v>10435</v>
      </c>
      <c r="P304" s="88">
        <f t="shared" si="8"/>
        <v>0</v>
      </c>
      <c r="Q304" s="88">
        <f>VLOOKUP(C304,NEW_TRAIN_TEST!$A$1:$T$980,14,0)</f>
        <v>0</v>
      </c>
      <c r="R304" s="125">
        <f t="shared" si="9"/>
        <v>-5.8073790129372305E-2</v>
      </c>
    </row>
    <row r="305" spans="1:18" x14ac:dyDescent="0.2">
      <c r="A305" s="88" t="s">
        <v>1699</v>
      </c>
      <c r="B305" s="74" t="s">
        <v>2078</v>
      </c>
      <c r="C305" s="24">
        <v>393</v>
      </c>
      <c r="D305" s="90">
        <v>4095.5</v>
      </c>
      <c r="E305" s="90">
        <v>7938</v>
      </c>
      <c r="F305" s="62">
        <v>44001.681536562501</v>
      </c>
      <c r="G305" s="62">
        <v>44001.682447210645</v>
      </c>
      <c r="H305" s="24">
        <v>1</v>
      </c>
      <c r="I305" s="24">
        <v>195</v>
      </c>
      <c r="J305" s="24">
        <v>34</v>
      </c>
      <c r="K305" s="24">
        <v>80</v>
      </c>
      <c r="L305" s="24">
        <v>65</v>
      </c>
      <c r="M305" s="24">
        <v>789</v>
      </c>
      <c r="N305" s="24">
        <v>500</v>
      </c>
      <c r="O305" s="90">
        <f>VLOOKUP(C305,NEW_TRAIN_TEST!$A$1:$T$980,11,0)</f>
        <v>5418</v>
      </c>
      <c r="P305" s="88">
        <f t="shared" si="8"/>
        <v>0</v>
      </c>
      <c r="Q305" s="88">
        <f>VLOOKUP(C305,NEW_TRAIN_TEST!$A$1:$T$980,14,0)</f>
        <v>0</v>
      </c>
      <c r="R305" s="125">
        <f t="shared" si="9"/>
        <v>-0.46511627906976744</v>
      </c>
    </row>
    <row r="306" spans="1:18" x14ac:dyDescent="0.2">
      <c r="A306" s="88" t="s">
        <v>1699</v>
      </c>
      <c r="B306" s="74" t="s">
        <v>2078</v>
      </c>
      <c r="C306" s="24">
        <v>394</v>
      </c>
      <c r="D306" s="90">
        <v>9535</v>
      </c>
      <c r="E306" s="90">
        <v>10188</v>
      </c>
      <c r="F306" s="62">
        <v>44001.682577928237</v>
      </c>
      <c r="G306" s="62">
        <v>44001.692358043983</v>
      </c>
      <c r="H306" s="24">
        <v>1</v>
      </c>
      <c r="I306" s="24">
        <v>216</v>
      </c>
      <c r="J306" s="24">
        <v>10</v>
      </c>
      <c r="K306" s="24">
        <v>26</v>
      </c>
      <c r="L306" s="24">
        <v>69</v>
      </c>
      <c r="M306" s="24">
        <v>11</v>
      </c>
      <c r="N306" s="24">
        <v>500</v>
      </c>
      <c r="O306" s="90">
        <f>VLOOKUP(C306,NEW_TRAIN_TEST!$A$1:$T$980,11,0)</f>
        <v>10018</v>
      </c>
      <c r="P306" s="88">
        <f t="shared" si="8"/>
        <v>0</v>
      </c>
      <c r="Q306" s="88">
        <f>VLOOKUP(C306,NEW_TRAIN_TEST!$A$1:$T$980,14,0)</f>
        <v>0</v>
      </c>
      <c r="R306" s="125">
        <f t="shared" si="9"/>
        <v>-1.6969454981034138E-2</v>
      </c>
    </row>
    <row r="307" spans="1:18" x14ac:dyDescent="0.2">
      <c r="A307" s="88" t="s">
        <v>1699</v>
      </c>
      <c r="B307" s="74" t="s">
        <v>2078</v>
      </c>
      <c r="C307" s="24">
        <v>395</v>
      </c>
      <c r="D307" s="90">
        <v>7217</v>
      </c>
      <c r="E307" s="90">
        <v>8788</v>
      </c>
      <c r="F307" s="62">
        <v>44001.692420624997</v>
      </c>
      <c r="G307" s="62">
        <v>44001.699130231478</v>
      </c>
      <c r="H307" s="24">
        <v>1</v>
      </c>
      <c r="I307" s="24">
        <v>385</v>
      </c>
      <c r="J307" s="24">
        <v>20</v>
      </c>
      <c r="K307" s="24">
        <v>44</v>
      </c>
      <c r="L307" s="24">
        <v>88</v>
      </c>
      <c r="M307" s="24">
        <v>9</v>
      </c>
      <c r="N307" s="24">
        <v>500</v>
      </c>
      <c r="O307" s="90">
        <f>VLOOKUP(C307,NEW_TRAIN_TEST!$A$1:$T$980,11,0)</f>
        <v>7840</v>
      </c>
      <c r="P307" s="88">
        <f t="shared" si="8"/>
        <v>0</v>
      </c>
      <c r="Q307" s="88">
        <f>VLOOKUP(C307,NEW_TRAIN_TEST!$A$1:$T$980,14,0)</f>
        <v>0</v>
      </c>
      <c r="R307" s="125">
        <f t="shared" si="9"/>
        <v>-0.12091836734693878</v>
      </c>
    </row>
    <row r="308" spans="1:18" x14ac:dyDescent="0.2">
      <c r="A308" s="88" t="s">
        <v>1699</v>
      </c>
      <c r="B308" s="74" t="s">
        <v>2078</v>
      </c>
      <c r="C308" s="24">
        <v>396</v>
      </c>
      <c r="D308" s="90">
        <v>6203.5</v>
      </c>
      <c r="E308" s="90">
        <v>6572</v>
      </c>
      <c r="F308" s="62">
        <v>44001.699145439816</v>
      </c>
      <c r="G308" s="62">
        <v>44001.699381747683</v>
      </c>
      <c r="H308" s="24">
        <v>1</v>
      </c>
      <c r="I308" s="24">
        <v>49</v>
      </c>
      <c r="J308" s="24">
        <v>3</v>
      </c>
      <c r="K308" s="24">
        <v>9</v>
      </c>
      <c r="L308" s="24">
        <v>11</v>
      </c>
      <c r="M308" s="24">
        <v>43</v>
      </c>
      <c r="N308" s="24">
        <v>500</v>
      </c>
      <c r="O308" s="90">
        <f>VLOOKUP(C308,NEW_TRAIN_TEST!$A$1:$T$980,11,0)</f>
        <v>6397</v>
      </c>
      <c r="P308" s="88">
        <f t="shared" si="8"/>
        <v>0</v>
      </c>
      <c r="Q308" s="88">
        <f>VLOOKUP(C308,NEW_TRAIN_TEST!$A$1:$T$980,14,0)</f>
        <v>0</v>
      </c>
      <c r="R308" s="125">
        <f t="shared" si="9"/>
        <v>-2.7356573393778335E-2</v>
      </c>
    </row>
    <row r="309" spans="1:18" x14ac:dyDescent="0.2">
      <c r="A309" s="88" t="s">
        <v>1699</v>
      </c>
      <c r="B309" s="74" t="s">
        <v>2078</v>
      </c>
      <c r="C309" s="24">
        <v>397</v>
      </c>
      <c r="D309" s="90">
        <v>12890.5</v>
      </c>
      <c r="E309" s="90">
        <v>13699</v>
      </c>
      <c r="F309" s="62">
        <v>44001.699582546295</v>
      </c>
      <c r="G309" s="62">
        <v>44001.721157106484</v>
      </c>
      <c r="H309" s="24">
        <v>1</v>
      </c>
      <c r="I309" s="24">
        <v>301</v>
      </c>
      <c r="J309" s="24">
        <v>15</v>
      </c>
      <c r="K309" s="24">
        <v>29</v>
      </c>
      <c r="L309" s="24">
        <v>83</v>
      </c>
      <c r="M309" s="24">
        <v>786</v>
      </c>
      <c r="N309" s="24">
        <v>500</v>
      </c>
      <c r="O309" s="90">
        <f>VLOOKUP(C309,NEW_TRAIN_TEST!$A$1:$T$980,11,0)</f>
        <v>13441</v>
      </c>
      <c r="P309" s="88">
        <f t="shared" si="8"/>
        <v>0</v>
      </c>
      <c r="Q309" s="88">
        <f>VLOOKUP(C309,NEW_TRAIN_TEST!$A$1:$T$980,14,0)</f>
        <v>0</v>
      </c>
      <c r="R309" s="125">
        <f t="shared" si="9"/>
        <v>-1.9195000371996132E-2</v>
      </c>
    </row>
    <row r="310" spans="1:18" x14ac:dyDescent="0.2">
      <c r="A310" s="88" t="s">
        <v>1699</v>
      </c>
      <c r="B310" s="74" t="s">
        <v>2078</v>
      </c>
      <c r="C310" s="24">
        <v>433</v>
      </c>
      <c r="D310" s="90">
        <v>12727</v>
      </c>
      <c r="E310" s="90">
        <v>12887</v>
      </c>
      <c r="F310" s="62">
        <v>44001.72117128472</v>
      </c>
      <c r="G310" s="62">
        <v>44001.7217937963</v>
      </c>
      <c r="H310" s="24">
        <v>1</v>
      </c>
      <c r="I310" s="24">
        <v>156</v>
      </c>
      <c r="J310" s="24">
        <v>4</v>
      </c>
      <c r="K310" s="24">
        <v>12</v>
      </c>
      <c r="L310" s="24">
        <v>25</v>
      </c>
      <c r="M310" s="24">
        <v>451</v>
      </c>
      <c r="N310" s="24">
        <v>500</v>
      </c>
      <c r="O310" s="90">
        <f>VLOOKUP(C310,NEW_TRAIN_TEST!$A$1:$T$980,11,0)</f>
        <v>12824</v>
      </c>
      <c r="P310" s="88">
        <f t="shared" si="8"/>
        <v>0</v>
      </c>
      <c r="Q310" s="88">
        <f>VLOOKUP(C310,NEW_TRAIN_TEST!$A$1:$T$980,14,0)</f>
        <v>0</v>
      </c>
      <c r="R310" s="125">
        <f t="shared" si="9"/>
        <v>-4.9126637554585155E-3</v>
      </c>
    </row>
    <row r="311" spans="1:18" x14ac:dyDescent="0.2">
      <c r="A311" s="88" t="s">
        <v>1699</v>
      </c>
      <c r="B311" s="74" t="s">
        <v>2078</v>
      </c>
      <c r="C311" s="24">
        <v>438</v>
      </c>
      <c r="D311" s="90">
        <v>16362</v>
      </c>
      <c r="E311" s="90">
        <v>16695</v>
      </c>
      <c r="F311" s="62">
        <v>44001.721831423609</v>
      </c>
      <c r="G311" s="62">
        <v>44001.725876006945</v>
      </c>
      <c r="H311" s="24">
        <v>1</v>
      </c>
      <c r="I311" s="24">
        <v>248</v>
      </c>
      <c r="J311" s="24">
        <v>15</v>
      </c>
      <c r="K311" s="24">
        <v>35</v>
      </c>
      <c r="L311" s="24">
        <v>70</v>
      </c>
      <c r="M311" s="24">
        <v>668</v>
      </c>
      <c r="N311" s="24">
        <v>500</v>
      </c>
      <c r="O311" s="90">
        <f>VLOOKUP(C311,NEW_TRAIN_TEST!$A$1:$T$980,11,0)</f>
        <v>16434</v>
      </c>
      <c r="P311" s="88">
        <f t="shared" si="8"/>
        <v>0</v>
      </c>
      <c r="Q311" s="88">
        <f>VLOOKUP(C311,NEW_TRAIN_TEST!$A$1:$T$980,14,0)</f>
        <v>0</v>
      </c>
      <c r="R311" s="125">
        <f t="shared" si="9"/>
        <v>-1.5881708652792991E-2</v>
      </c>
    </row>
    <row r="312" spans="1:18" x14ac:dyDescent="0.2">
      <c r="A312" s="88" t="s">
        <v>1699</v>
      </c>
      <c r="B312" s="74" t="s">
        <v>2078</v>
      </c>
      <c r="C312" s="24">
        <v>439</v>
      </c>
      <c r="D312" s="90">
        <v>10512</v>
      </c>
      <c r="E312" s="90">
        <v>10584</v>
      </c>
      <c r="F312" s="62">
        <v>44001.725881956016</v>
      </c>
      <c r="G312" s="62">
        <v>44001.725962986115</v>
      </c>
      <c r="H312" s="24">
        <v>1</v>
      </c>
      <c r="I312" s="24">
        <v>58</v>
      </c>
      <c r="J312" s="24">
        <v>1</v>
      </c>
      <c r="K312" s="24">
        <v>3</v>
      </c>
      <c r="L312" s="24">
        <v>20</v>
      </c>
      <c r="M312" s="24">
        <v>118</v>
      </c>
      <c r="N312" s="24">
        <v>500</v>
      </c>
      <c r="O312" s="90">
        <f>VLOOKUP(C312,NEW_TRAIN_TEST!$A$1:$T$980,11,0)</f>
        <v>10582</v>
      </c>
      <c r="P312" s="88">
        <f t="shared" si="8"/>
        <v>0</v>
      </c>
      <c r="Q312" s="88">
        <f>VLOOKUP(C312,NEW_TRAIN_TEST!$A$1:$T$980,14,0)</f>
        <v>0</v>
      </c>
      <c r="R312" s="125">
        <f t="shared" si="9"/>
        <v>-1.8900018900018899E-4</v>
      </c>
    </row>
    <row r="313" spans="1:18" x14ac:dyDescent="0.2">
      <c r="A313" s="88" t="s">
        <v>1699</v>
      </c>
      <c r="B313" s="74" t="s">
        <v>2078</v>
      </c>
      <c r="C313" s="24">
        <v>442</v>
      </c>
      <c r="D313" s="90">
        <v>10557.5</v>
      </c>
      <c r="E313" s="90">
        <v>10658</v>
      </c>
      <c r="F313" s="62">
        <v>44001.725969143517</v>
      </c>
      <c r="G313" s="62">
        <v>44001.726054999999</v>
      </c>
      <c r="H313" s="24">
        <v>1</v>
      </c>
      <c r="I313" s="24">
        <v>62</v>
      </c>
      <c r="J313" s="24">
        <v>1</v>
      </c>
      <c r="K313" s="24">
        <v>3</v>
      </c>
      <c r="L313" s="24">
        <v>22</v>
      </c>
      <c r="M313" s="24">
        <v>59</v>
      </c>
      <c r="N313" s="24">
        <v>500</v>
      </c>
      <c r="O313" s="90">
        <f>VLOOKUP(C313,NEW_TRAIN_TEST!$A$1:$T$980,11,0)</f>
        <v>10645</v>
      </c>
      <c r="P313" s="88">
        <f t="shared" si="8"/>
        <v>0</v>
      </c>
      <c r="Q313" s="88">
        <f>VLOOKUP(C313,NEW_TRAIN_TEST!$A$1:$T$980,14,0)</f>
        <v>0</v>
      </c>
      <c r="R313" s="125">
        <f t="shared" si="9"/>
        <v>-1.221230624706435E-3</v>
      </c>
    </row>
    <row r="314" spans="1:18" x14ac:dyDescent="0.2">
      <c r="A314" s="88" t="s">
        <v>1699</v>
      </c>
      <c r="B314" s="74" t="s">
        <v>2078</v>
      </c>
      <c r="C314" s="24">
        <v>445</v>
      </c>
      <c r="D314" s="90">
        <v>15777.5</v>
      </c>
      <c r="E314" s="90">
        <v>15895</v>
      </c>
      <c r="F314" s="62">
        <v>44001.72608828704</v>
      </c>
      <c r="G314" s="62">
        <v>44001.727661435187</v>
      </c>
      <c r="H314" s="24">
        <v>1</v>
      </c>
      <c r="I314" s="24">
        <v>135</v>
      </c>
      <c r="J314" s="24">
        <v>5</v>
      </c>
      <c r="K314" s="24">
        <v>11</v>
      </c>
      <c r="L314" s="24">
        <v>33</v>
      </c>
      <c r="M314" s="24">
        <v>559</v>
      </c>
      <c r="N314" s="24">
        <v>500</v>
      </c>
      <c r="O314" s="90">
        <f>VLOOKUP(C314,NEW_TRAIN_TEST!$A$1:$T$980,11,0)</f>
        <v>15824</v>
      </c>
      <c r="P314" s="88">
        <f t="shared" si="8"/>
        <v>0</v>
      </c>
      <c r="Q314" s="88">
        <f>VLOOKUP(C314,NEW_TRAIN_TEST!$A$1:$T$980,14,0)</f>
        <v>0</v>
      </c>
      <c r="R314" s="125">
        <f t="shared" si="9"/>
        <v>-4.4868554095045497E-3</v>
      </c>
    </row>
    <row r="315" spans="1:18" x14ac:dyDescent="0.2">
      <c r="A315" s="88" t="s">
        <v>1699</v>
      </c>
      <c r="B315" s="74" t="s">
        <v>2078</v>
      </c>
      <c r="C315" s="24">
        <v>447</v>
      </c>
      <c r="D315" s="90">
        <v>10153.5</v>
      </c>
      <c r="E315" s="90">
        <v>10249</v>
      </c>
      <c r="F315" s="62">
        <v>44001.727666944447</v>
      </c>
      <c r="G315" s="62">
        <v>44001.727781145833</v>
      </c>
      <c r="H315" s="24">
        <v>1</v>
      </c>
      <c r="I315" s="24">
        <v>47</v>
      </c>
      <c r="J315" s="24">
        <v>2</v>
      </c>
      <c r="K315" s="24">
        <v>4</v>
      </c>
      <c r="L315" s="24">
        <v>14</v>
      </c>
      <c r="M315" s="24">
        <v>39</v>
      </c>
      <c r="N315" s="24">
        <v>500</v>
      </c>
      <c r="O315" s="90">
        <f>VLOOKUP(C315,NEW_TRAIN_TEST!$A$1:$T$980,11,0)</f>
        <v>10232</v>
      </c>
      <c r="P315" s="88">
        <f t="shared" si="8"/>
        <v>0</v>
      </c>
      <c r="Q315" s="88">
        <f>VLOOKUP(C315,NEW_TRAIN_TEST!$A$1:$T$980,14,0)</f>
        <v>0</v>
      </c>
      <c r="R315" s="125">
        <f t="shared" si="9"/>
        <v>-1.6614542611415168E-3</v>
      </c>
    </row>
    <row r="316" spans="1:18" x14ac:dyDescent="0.2">
      <c r="A316" s="88" t="s">
        <v>1699</v>
      </c>
      <c r="B316" s="74" t="s">
        <v>2078</v>
      </c>
      <c r="C316" s="24">
        <v>485</v>
      </c>
      <c r="D316" s="90">
        <v>3595</v>
      </c>
      <c r="E316" s="90">
        <v>10512.38</v>
      </c>
      <c r="F316" s="62">
        <v>44001.727885497683</v>
      </c>
      <c r="G316" s="62">
        <v>44001.734706817129</v>
      </c>
      <c r="H316" s="24">
        <v>0</v>
      </c>
      <c r="I316" s="24">
        <v>494</v>
      </c>
      <c r="J316" s="24">
        <v>12</v>
      </c>
      <c r="K316" s="24">
        <v>22</v>
      </c>
      <c r="L316" s="24">
        <v>64</v>
      </c>
      <c r="M316" s="24">
        <v>11</v>
      </c>
      <c r="N316" s="24">
        <v>500</v>
      </c>
      <c r="O316" s="90">
        <f>VLOOKUP(C316,NEW_TRAIN_TEST!$A$1:$T$980,11,0)</f>
        <v>10799</v>
      </c>
      <c r="P316" s="88">
        <f t="shared" si="8"/>
        <v>0</v>
      </c>
      <c r="Q316" s="88">
        <f>VLOOKUP(C316,NEW_TRAIN_TEST!$A$1:$T$980,14,0)</f>
        <v>0</v>
      </c>
      <c r="R316" s="125">
        <f t="shared" si="9"/>
        <v>2.657653486433929E-2</v>
      </c>
    </row>
    <row r="317" spans="1:18" x14ac:dyDescent="0.2">
      <c r="A317" s="88" t="s">
        <v>1699</v>
      </c>
      <c r="B317" s="74" t="s">
        <v>2078</v>
      </c>
      <c r="C317" s="24">
        <v>486</v>
      </c>
      <c r="D317" s="90">
        <v>3684</v>
      </c>
      <c r="E317" s="90">
        <v>12503.83</v>
      </c>
      <c r="F317" s="62">
        <v>44001.734819953701</v>
      </c>
      <c r="G317" s="62">
        <v>44001.746589131944</v>
      </c>
      <c r="H317" s="24">
        <v>0</v>
      </c>
      <c r="I317" s="24">
        <v>502</v>
      </c>
      <c r="J317" s="24">
        <v>23</v>
      </c>
      <c r="K317" s="24">
        <v>43</v>
      </c>
      <c r="L317" s="24">
        <v>83</v>
      </c>
      <c r="M317" s="24">
        <v>12</v>
      </c>
      <c r="N317" s="24">
        <v>500</v>
      </c>
      <c r="O317" s="90">
        <f>VLOOKUP(C317,NEW_TRAIN_TEST!$A$1:$T$980,11,0)</f>
        <v>11852</v>
      </c>
      <c r="P317" s="88">
        <f t="shared" si="8"/>
        <v>0</v>
      </c>
      <c r="Q317" s="88">
        <f>VLOOKUP(C317,NEW_TRAIN_TEST!$A$1:$T$980,14,0)</f>
        <v>0</v>
      </c>
      <c r="R317" s="125">
        <f t="shared" si="9"/>
        <v>-5.5011812352345597E-2</v>
      </c>
    </row>
    <row r="318" spans="1:18" x14ac:dyDescent="0.2">
      <c r="A318" s="88" t="s">
        <v>1699</v>
      </c>
      <c r="B318" s="74" t="s">
        <v>2078</v>
      </c>
      <c r="C318" s="24">
        <v>488</v>
      </c>
      <c r="D318" s="90">
        <v>8492</v>
      </c>
      <c r="E318" s="90">
        <v>8826</v>
      </c>
      <c r="F318" s="62">
        <v>44001.746606736109</v>
      </c>
      <c r="G318" s="62">
        <v>44001.748103275466</v>
      </c>
      <c r="H318" s="24">
        <v>1</v>
      </c>
      <c r="I318" s="24">
        <v>166</v>
      </c>
      <c r="J318" s="24">
        <v>9</v>
      </c>
      <c r="K318" s="24">
        <v>19</v>
      </c>
      <c r="L318" s="24">
        <v>49</v>
      </c>
      <c r="M318" s="24">
        <v>644</v>
      </c>
      <c r="N318" s="24">
        <v>500</v>
      </c>
      <c r="O318" s="90">
        <f>VLOOKUP(C318,NEW_TRAIN_TEST!$A$1:$T$980,11,0)</f>
        <v>8707</v>
      </c>
      <c r="P318" s="88">
        <f t="shared" si="8"/>
        <v>0</v>
      </c>
      <c r="Q318" s="88">
        <f>VLOOKUP(C318,NEW_TRAIN_TEST!$A$1:$T$980,14,0)</f>
        <v>0</v>
      </c>
      <c r="R318" s="125">
        <f t="shared" si="9"/>
        <v>-1.3667164350522568E-2</v>
      </c>
    </row>
    <row r="319" spans="1:18" x14ac:dyDescent="0.2">
      <c r="A319" s="88" t="s">
        <v>1699</v>
      </c>
      <c r="B319" s="74" t="s">
        <v>2078</v>
      </c>
      <c r="C319" s="24">
        <v>489</v>
      </c>
      <c r="D319" s="90">
        <v>3005</v>
      </c>
      <c r="E319" s="90">
        <v>10597</v>
      </c>
      <c r="F319" s="62">
        <v>44001.748149675928</v>
      </c>
      <c r="G319" s="62">
        <v>44001.755538958336</v>
      </c>
      <c r="H319" s="24">
        <v>1</v>
      </c>
      <c r="I319" s="24">
        <v>424</v>
      </c>
      <c r="J319" s="24">
        <v>28</v>
      </c>
      <c r="K319" s="24">
        <v>66</v>
      </c>
      <c r="L319" s="24">
        <v>103</v>
      </c>
      <c r="M319" s="24">
        <v>736</v>
      </c>
      <c r="N319" s="24">
        <v>500</v>
      </c>
      <c r="O319" s="90">
        <f>VLOOKUP(C319,NEW_TRAIN_TEST!$A$1:$T$980,11,0)</f>
        <v>9224</v>
      </c>
      <c r="P319" s="88">
        <f t="shared" si="8"/>
        <v>0</v>
      </c>
      <c r="Q319" s="88">
        <f>VLOOKUP(C319,NEW_TRAIN_TEST!$A$1:$T$980,14,0)</f>
        <v>0</v>
      </c>
      <c r="R319" s="125">
        <f t="shared" si="9"/>
        <v>-0.14885082393755419</v>
      </c>
    </row>
    <row r="320" spans="1:18" x14ac:dyDescent="0.2">
      <c r="A320" s="88" t="s">
        <v>1699</v>
      </c>
      <c r="B320" s="74" t="s">
        <v>2078</v>
      </c>
      <c r="C320" s="24">
        <v>490</v>
      </c>
      <c r="D320" s="90">
        <v>3153</v>
      </c>
      <c r="E320" s="90">
        <v>10784.5</v>
      </c>
      <c r="F320" s="62">
        <v>44001.755581979167</v>
      </c>
      <c r="G320" s="62">
        <v>44001.762519374999</v>
      </c>
      <c r="H320" s="24">
        <v>0</v>
      </c>
      <c r="I320" s="24">
        <v>482</v>
      </c>
      <c r="J320" s="24">
        <v>27</v>
      </c>
      <c r="K320" s="24">
        <v>51</v>
      </c>
      <c r="L320" s="24">
        <v>107</v>
      </c>
      <c r="M320" s="24">
        <v>384</v>
      </c>
      <c r="N320" s="24">
        <v>500</v>
      </c>
      <c r="O320" s="90">
        <f>VLOOKUP(C320,NEW_TRAIN_TEST!$A$1:$T$980,11,0)</f>
        <v>9461</v>
      </c>
      <c r="P320" s="88">
        <f t="shared" si="8"/>
        <v>0</v>
      </c>
      <c r="Q320" s="88">
        <f>VLOOKUP(C320,NEW_TRAIN_TEST!$A$1:$T$980,14,0)</f>
        <v>0</v>
      </c>
      <c r="R320" s="125">
        <f t="shared" si="9"/>
        <v>-0.13994292358101681</v>
      </c>
    </row>
    <row r="321" spans="1:18" x14ac:dyDescent="0.2">
      <c r="A321" s="88" t="s">
        <v>1699</v>
      </c>
      <c r="B321" s="74" t="s">
        <v>2078</v>
      </c>
      <c r="C321" s="24">
        <v>492</v>
      </c>
      <c r="D321" s="90">
        <v>3611</v>
      </c>
      <c r="E321" s="90">
        <v>10377</v>
      </c>
      <c r="F321" s="62">
        <v>44001.762590011575</v>
      </c>
      <c r="G321" s="62">
        <v>44001.76607435185</v>
      </c>
      <c r="H321" s="24">
        <v>1</v>
      </c>
      <c r="I321" s="24">
        <v>165</v>
      </c>
      <c r="J321" s="24">
        <v>10</v>
      </c>
      <c r="K321" s="24">
        <v>20</v>
      </c>
      <c r="L321" s="24">
        <v>17</v>
      </c>
      <c r="M321" s="24">
        <v>742</v>
      </c>
      <c r="N321" s="24">
        <v>500</v>
      </c>
      <c r="O321" s="90">
        <f>VLOOKUP(C321,NEW_TRAIN_TEST!$A$1:$T$980,11,0)</f>
        <v>9948</v>
      </c>
      <c r="P321" s="88">
        <f t="shared" si="8"/>
        <v>0</v>
      </c>
      <c r="Q321" s="88">
        <f>VLOOKUP(C321,NEW_TRAIN_TEST!$A$1:$T$980,14,0)</f>
        <v>0</v>
      </c>
      <c r="R321" s="125">
        <f t="shared" si="9"/>
        <v>-4.3124246079613994E-2</v>
      </c>
    </row>
    <row r="322" spans="1:18" x14ac:dyDescent="0.2">
      <c r="A322" s="88" t="s">
        <v>1699</v>
      </c>
      <c r="B322" s="74" t="s">
        <v>2078</v>
      </c>
      <c r="C322" s="24">
        <v>494</v>
      </c>
      <c r="D322" s="90">
        <v>8268</v>
      </c>
      <c r="E322" s="90">
        <v>10733</v>
      </c>
      <c r="F322" s="62">
        <v>44001.766092060185</v>
      </c>
      <c r="G322" s="62">
        <v>44001.769109189816</v>
      </c>
      <c r="H322" s="24">
        <v>1</v>
      </c>
      <c r="I322" s="24">
        <v>302</v>
      </c>
      <c r="J322" s="24">
        <v>27</v>
      </c>
      <c r="K322" s="24">
        <v>55</v>
      </c>
      <c r="L322" s="24">
        <v>94</v>
      </c>
      <c r="M322" s="24">
        <v>1073</v>
      </c>
      <c r="N322" s="24">
        <v>500</v>
      </c>
      <c r="O322" s="90">
        <f>VLOOKUP(C322,NEW_TRAIN_TEST!$A$1:$T$980,11,0)</f>
        <v>8944</v>
      </c>
      <c r="P322" s="88">
        <f t="shared" si="8"/>
        <v>0</v>
      </c>
      <c r="Q322" s="88">
        <f>VLOOKUP(C322,NEW_TRAIN_TEST!$A$1:$T$980,14,0)</f>
        <v>0</v>
      </c>
      <c r="R322" s="125">
        <f t="shared" si="9"/>
        <v>-0.20002236135957066</v>
      </c>
    </row>
    <row r="323" spans="1:18" x14ac:dyDescent="0.2">
      <c r="A323" s="88" t="s">
        <v>1699</v>
      </c>
      <c r="B323" s="74" t="s">
        <v>2580</v>
      </c>
      <c r="C323" s="24">
        <v>939</v>
      </c>
      <c r="D323" s="90">
        <v>5905.5</v>
      </c>
      <c r="E323" s="90">
        <v>7071</v>
      </c>
      <c r="F323" s="62">
        <v>44002.100656527778</v>
      </c>
      <c r="G323" s="62">
        <v>44002.10082936343</v>
      </c>
      <c r="H323" s="24">
        <v>1</v>
      </c>
      <c r="I323" s="24">
        <v>81</v>
      </c>
      <c r="J323" s="24">
        <v>2</v>
      </c>
      <c r="K323" s="24">
        <v>8</v>
      </c>
      <c r="L323" s="24">
        <v>30</v>
      </c>
      <c r="M323" s="24">
        <v>40</v>
      </c>
      <c r="N323" s="24">
        <v>500</v>
      </c>
      <c r="O323" s="90">
        <f>VLOOKUP(C323,NEW_TRAIN_TEST!$A$1:$T$980,11,0)</f>
        <v>7071</v>
      </c>
      <c r="P323" s="88">
        <f t="shared" ref="P323:P329" si="10">IF(ROUND(E323, 0)=ROUND(O323,0),1,0)</f>
        <v>1</v>
      </c>
      <c r="Q323" s="88">
        <f>VLOOKUP(C323,NEW_TRAIN_TEST!$A$1:$T$980,14,0)</f>
        <v>0</v>
      </c>
      <c r="R323" s="125">
        <f t="shared" ref="R323:R329" si="11">((ROUND(O323,0)-ROUND(E323,0))/O323)</f>
        <v>0</v>
      </c>
    </row>
    <row r="324" spans="1:18" x14ac:dyDescent="0.2">
      <c r="A324" s="88" t="s">
        <v>1699</v>
      </c>
      <c r="B324" s="74" t="s">
        <v>2078</v>
      </c>
      <c r="C324" s="24">
        <v>497</v>
      </c>
      <c r="D324" s="90">
        <v>2421</v>
      </c>
      <c r="E324" s="90">
        <v>9391</v>
      </c>
      <c r="F324" s="62">
        <v>44001.770445254631</v>
      </c>
      <c r="G324" s="62">
        <v>44001.771800347226</v>
      </c>
      <c r="H324" s="24">
        <v>1</v>
      </c>
      <c r="I324" s="24">
        <v>230</v>
      </c>
      <c r="J324" s="24">
        <v>7</v>
      </c>
      <c r="K324" s="24">
        <v>17</v>
      </c>
      <c r="L324" s="24">
        <v>26</v>
      </c>
      <c r="M324" s="24">
        <v>482</v>
      </c>
      <c r="N324" s="24">
        <v>500</v>
      </c>
      <c r="O324" s="90">
        <f>VLOOKUP(C324,NEW_TRAIN_TEST!$A$1:$T$980,11,0)</f>
        <v>8745</v>
      </c>
      <c r="P324" s="88">
        <f t="shared" si="10"/>
        <v>0</v>
      </c>
      <c r="Q324" s="88">
        <f>VLOOKUP(C324,NEW_TRAIN_TEST!$A$1:$T$980,14,0)</f>
        <v>0</v>
      </c>
      <c r="R324" s="125">
        <f t="shared" si="11"/>
        <v>-7.3870783304745571E-2</v>
      </c>
    </row>
    <row r="325" spans="1:18" x14ac:dyDescent="0.2">
      <c r="A325" s="88" t="s">
        <v>1699</v>
      </c>
      <c r="B325" s="74" t="s">
        <v>2078</v>
      </c>
      <c r="C325" s="24">
        <v>533</v>
      </c>
      <c r="D325" s="90">
        <v>8096.5</v>
      </c>
      <c r="E325" s="90">
        <v>10370</v>
      </c>
      <c r="F325" s="62">
        <v>44001.771826215278</v>
      </c>
      <c r="G325" s="62">
        <v>44001.777355162034</v>
      </c>
      <c r="H325" s="24">
        <v>1</v>
      </c>
      <c r="I325" s="24">
        <v>415</v>
      </c>
      <c r="J325" s="24">
        <v>35</v>
      </c>
      <c r="K325" s="24">
        <v>75</v>
      </c>
      <c r="L325" s="24">
        <v>134</v>
      </c>
      <c r="M325" s="24">
        <v>498</v>
      </c>
      <c r="N325" s="24">
        <v>500</v>
      </c>
      <c r="O325" s="90">
        <f>VLOOKUP(C325,NEW_TRAIN_TEST!$A$1:$T$980,11,0)</f>
        <v>8986</v>
      </c>
      <c r="P325" s="88">
        <f t="shared" si="10"/>
        <v>0</v>
      </c>
      <c r="Q325" s="88">
        <f>VLOOKUP(C325,NEW_TRAIN_TEST!$A$1:$T$980,14,0)</f>
        <v>0</v>
      </c>
      <c r="R325" s="125">
        <f t="shared" si="11"/>
        <v>-0.15401736033830402</v>
      </c>
    </row>
    <row r="326" spans="1:18" x14ac:dyDescent="0.2">
      <c r="A326" s="88" t="s">
        <v>1699</v>
      </c>
      <c r="B326" s="74" t="s">
        <v>2078</v>
      </c>
      <c r="C326" s="24">
        <v>534</v>
      </c>
      <c r="D326" s="90">
        <v>7740</v>
      </c>
      <c r="E326" s="90">
        <v>9083</v>
      </c>
      <c r="F326" s="62">
        <v>44001.777383912035</v>
      </c>
      <c r="G326" s="62">
        <v>44001.781596655092</v>
      </c>
      <c r="H326" s="24">
        <v>1</v>
      </c>
      <c r="I326" s="24">
        <v>301</v>
      </c>
      <c r="J326" s="24">
        <v>17</v>
      </c>
      <c r="K326" s="24">
        <v>33</v>
      </c>
      <c r="L326" s="24">
        <v>93</v>
      </c>
      <c r="M326" s="24">
        <v>26</v>
      </c>
      <c r="N326" s="24">
        <v>500</v>
      </c>
      <c r="O326" s="90">
        <f>VLOOKUP(C326,NEW_TRAIN_TEST!$A$1:$T$980,11,0)</f>
        <v>8353</v>
      </c>
      <c r="P326" s="88">
        <f t="shared" si="10"/>
        <v>0</v>
      </c>
      <c r="Q326" s="88">
        <f>VLOOKUP(C326,NEW_TRAIN_TEST!$A$1:$T$980,14,0)</f>
        <v>0</v>
      </c>
      <c r="R326" s="125">
        <f t="shared" si="11"/>
        <v>-8.7393750748234161E-2</v>
      </c>
    </row>
    <row r="327" spans="1:18" x14ac:dyDescent="0.2">
      <c r="A327" s="88" t="s">
        <v>1699</v>
      </c>
      <c r="B327" s="74" t="s">
        <v>2078</v>
      </c>
      <c r="C327" s="24">
        <v>535</v>
      </c>
      <c r="D327" s="90">
        <v>8554.5</v>
      </c>
      <c r="E327" s="90">
        <v>11278.75</v>
      </c>
      <c r="F327" s="62">
        <v>44001.781621319446</v>
      </c>
      <c r="G327" s="62">
        <v>44001.783692534722</v>
      </c>
      <c r="H327" s="24">
        <v>0</v>
      </c>
      <c r="I327" s="24">
        <v>482</v>
      </c>
      <c r="J327" s="24">
        <v>25</v>
      </c>
      <c r="K327" s="24">
        <v>57</v>
      </c>
      <c r="L327" s="24">
        <v>93</v>
      </c>
      <c r="M327" s="24">
        <v>1702</v>
      </c>
      <c r="N327" s="24">
        <v>500</v>
      </c>
      <c r="O327" s="90">
        <f>VLOOKUP(C327,NEW_TRAIN_TEST!$A$1:$T$980,11,0)</f>
        <v>9813</v>
      </c>
      <c r="P327" s="88">
        <f t="shared" si="10"/>
        <v>0</v>
      </c>
      <c r="Q327" s="88">
        <f>VLOOKUP(C327,NEW_TRAIN_TEST!$A$1:$T$980,14,0)</f>
        <v>0</v>
      </c>
      <c r="R327" s="125">
        <f t="shared" si="11"/>
        <v>-0.14939366146947927</v>
      </c>
    </row>
    <row r="328" spans="1:18" x14ac:dyDescent="0.2">
      <c r="A328" s="88" t="s">
        <v>1699</v>
      </c>
      <c r="B328" s="74" t="s">
        <v>2078</v>
      </c>
      <c r="C328" s="24">
        <v>536</v>
      </c>
      <c r="D328" s="90">
        <v>4528</v>
      </c>
      <c r="E328" s="90">
        <v>5490</v>
      </c>
      <c r="F328" s="62">
        <v>44001.783694999998</v>
      </c>
      <c r="G328" s="62">
        <v>44001.783704652778</v>
      </c>
      <c r="H328" s="24">
        <v>1</v>
      </c>
      <c r="I328" s="24">
        <v>6</v>
      </c>
      <c r="J328" s="24">
        <v>4</v>
      </c>
      <c r="K328" s="24">
        <v>10</v>
      </c>
      <c r="L328" s="24">
        <v>3</v>
      </c>
      <c r="M328" s="24">
        <v>9</v>
      </c>
      <c r="N328" s="24">
        <v>500</v>
      </c>
      <c r="O328" s="90">
        <f>VLOOKUP(C328,NEW_TRAIN_TEST!$A$1:$T$980,11,0)</f>
        <v>5260</v>
      </c>
      <c r="P328" s="88">
        <f t="shared" si="10"/>
        <v>0</v>
      </c>
      <c r="Q328" s="88">
        <f>VLOOKUP(C328,NEW_TRAIN_TEST!$A$1:$T$980,14,0)</f>
        <v>0</v>
      </c>
      <c r="R328" s="125">
        <f t="shared" si="11"/>
        <v>-4.3726235741444866E-2</v>
      </c>
    </row>
    <row r="329" spans="1:18" x14ac:dyDescent="0.2">
      <c r="A329" s="88" t="s">
        <v>1699</v>
      </c>
      <c r="B329" s="74" t="s">
        <v>2580</v>
      </c>
      <c r="C329" s="24">
        <v>944</v>
      </c>
      <c r="D329" s="90">
        <v>6148.5</v>
      </c>
      <c r="E329" s="90">
        <v>7103</v>
      </c>
      <c r="F329" s="62">
        <v>44001.462615092591</v>
      </c>
      <c r="G329" s="62">
        <v>44001.46283931713</v>
      </c>
      <c r="H329" s="24">
        <v>1</v>
      </c>
      <c r="I329" s="24">
        <v>105</v>
      </c>
      <c r="J329" s="24">
        <v>1</v>
      </c>
      <c r="K329" s="24">
        <v>2</v>
      </c>
      <c r="L329" s="24">
        <v>32</v>
      </c>
      <c r="M329" s="24">
        <v>108</v>
      </c>
      <c r="N329" s="24">
        <v>500</v>
      </c>
      <c r="O329" s="90">
        <f>VLOOKUP(C329,NEW_TRAIN_TEST!$A$1:$T$980,11,0)</f>
        <v>7103</v>
      </c>
      <c r="P329" s="88">
        <f t="shared" si="10"/>
        <v>1</v>
      </c>
      <c r="Q329" s="88">
        <f>VLOOKUP(C329,NEW_TRAIN_TEST!$A$1:$T$980,14,0)</f>
        <v>0</v>
      </c>
      <c r="R329" s="125">
        <f t="shared" si="11"/>
        <v>0</v>
      </c>
    </row>
    <row r="330" spans="1:18" x14ac:dyDescent="0.2">
      <c r="A330" s="88" t="s">
        <v>2581</v>
      </c>
      <c r="B330" s="74" t="s">
        <v>2580</v>
      </c>
      <c r="C330" s="24">
        <v>1013</v>
      </c>
      <c r="D330" s="90">
        <v>31669.1</v>
      </c>
      <c r="E330" s="90">
        <v>34242.1</v>
      </c>
      <c r="F330" s="62">
        <v>44001.477408032406</v>
      </c>
      <c r="G330" s="62">
        <v>44001.477723009259</v>
      </c>
      <c r="H330" s="24">
        <v>1</v>
      </c>
      <c r="I330" s="24">
        <v>74</v>
      </c>
      <c r="J330" s="24">
        <v>1</v>
      </c>
      <c r="K330" s="24">
        <v>5</v>
      </c>
      <c r="L330" s="24">
        <v>22</v>
      </c>
      <c r="M330" s="24">
        <v>149</v>
      </c>
      <c r="N330" s="24">
        <v>500</v>
      </c>
      <c r="O330" s="1">
        <v>33522</v>
      </c>
      <c r="P330" s="88">
        <f t="shared" ref="P330:P374" si="12">IF(ROUND(E330, 0)=ROUND(O330,0),1,0)</f>
        <v>0</v>
      </c>
      <c r="Q330" s="88">
        <v>1</v>
      </c>
      <c r="R330" s="125">
        <f t="shared" ref="R330:R374" si="13">((ROUND(O330,0)-ROUND(E330,0))/O330)</f>
        <v>-2.1478432074458563E-2</v>
      </c>
    </row>
    <row r="331" spans="1:18" x14ac:dyDescent="0.2">
      <c r="A331" s="88" t="s">
        <v>2581</v>
      </c>
      <c r="B331" s="74" t="s">
        <v>2580</v>
      </c>
      <c r="C331" s="24">
        <v>1016</v>
      </c>
      <c r="D331" s="90">
        <v>418.6</v>
      </c>
      <c r="E331" s="90">
        <v>432</v>
      </c>
      <c r="F331" s="62">
        <v>44001.477740046299</v>
      </c>
      <c r="G331" s="62">
        <v>44001.478590231483</v>
      </c>
      <c r="H331" s="24">
        <v>1</v>
      </c>
      <c r="I331" s="24">
        <v>164</v>
      </c>
      <c r="J331" s="24">
        <v>6</v>
      </c>
      <c r="K331" s="24">
        <v>12</v>
      </c>
      <c r="L331" s="24">
        <v>51</v>
      </c>
      <c r="M331" s="24">
        <v>7</v>
      </c>
      <c r="N331" s="24">
        <v>500</v>
      </c>
      <c r="O331" s="1">
        <v>426</v>
      </c>
      <c r="P331" s="88">
        <f t="shared" si="12"/>
        <v>0</v>
      </c>
      <c r="Q331" s="88">
        <v>1</v>
      </c>
      <c r="R331" s="125">
        <f t="shared" si="13"/>
        <v>-1.4084507042253521E-2</v>
      </c>
    </row>
    <row r="332" spans="1:18" x14ac:dyDescent="0.2">
      <c r="A332" s="88" t="s">
        <v>2581</v>
      </c>
      <c r="B332" s="74" t="s">
        <v>2580</v>
      </c>
      <c r="C332" s="24">
        <v>1017</v>
      </c>
      <c r="D332" s="90">
        <v>7165.85</v>
      </c>
      <c r="E332" s="90">
        <v>7543.9</v>
      </c>
      <c r="F332" s="62">
        <v>44001.478606851852</v>
      </c>
      <c r="G332" s="62">
        <v>44001.478612743056</v>
      </c>
      <c r="H332" s="24">
        <v>1</v>
      </c>
      <c r="I332" s="24">
        <v>8</v>
      </c>
      <c r="J332" s="24">
        <v>0</v>
      </c>
      <c r="K332" s="24">
        <v>0</v>
      </c>
      <c r="L332" s="24">
        <v>3</v>
      </c>
      <c r="M332" s="24">
        <v>0</v>
      </c>
      <c r="N332" s="24">
        <v>500</v>
      </c>
      <c r="O332" s="1">
        <v>7542</v>
      </c>
      <c r="P332" s="88">
        <f t="shared" si="12"/>
        <v>0</v>
      </c>
      <c r="Q332" s="88">
        <v>1</v>
      </c>
      <c r="R332" s="125">
        <f t="shared" si="13"/>
        <v>-2.6518164942985947E-4</v>
      </c>
    </row>
    <row r="333" spans="1:18" x14ac:dyDescent="0.2">
      <c r="A333" s="88" t="s">
        <v>2581</v>
      </c>
      <c r="B333" s="74" t="s">
        <v>2580</v>
      </c>
      <c r="C333" s="24">
        <v>1019</v>
      </c>
      <c r="D333" s="90">
        <v>628.35</v>
      </c>
      <c r="E333" s="90">
        <v>704.2</v>
      </c>
      <c r="F333" s="62">
        <v>44001.478643078706</v>
      </c>
      <c r="G333" s="62">
        <v>44001.483931666669</v>
      </c>
      <c r="H333" s="24">
        <v>1</v>
      </c>
      <c r="I333" s="24">
        <v>370</v>
      </c>
      <c r="J333" s="24">
        <v>23</v>
      </c>
      <c r="K333" s="24">
        <v>51</v>
      </c>
      <c r="L333" s="24">
        <v>111</v>
      </c>
      <c r="M333" s="24">
        <v>18</v>
      </c>
      <c r="N333" s="24">
        <v>500</v>
      </c>
      <c r="O333" s="1">
        <v>675</v>
      </c>
      <c r="P333" s="88">
        <f t="shared" si="12"/>
        <v>0</v>
      </c>
      <c r="Q333" s="88">
        <v>1</v>
      </c>
      <c r="R333" s="125">
        <f t="shared" si="13"/>
        <v>-4.296296296296296E-2</v>
      </c>
    </row>
    <row r="334" spans="1:18" x14ac:dyDescent="0.2">
      <c r="A334" s="88" t="s">
        <v>2581</v>
      </c>
      <c r="B334" s="74" t="s">
        <v>2580</v>
      </c>
      <c r="C334" s="24">
        <v>1020</v>
      </c>
      <c r="D334" s="90">
        <v>540.70000000000005</v>
      </c>
      <c r="E334" s="90">
        <v>544.4</v>
      </c>
      <c r="F334" s="62">
        <v>44001.483968692133</v>
      </c>
      <c r="G334" s="62">
        <v>44001.484207696762</v>
      </c>
      <c r="H334" s="24">
        <v>1</v>
      </c>
      <c r="I334" s="24">
        <v>43</v>
      </c>
      <c r="J334" s="24">
        <v>0</v>
      </c>
      <c r="K334" s="24">
        <v>0</v>
      </c>
      <c r="L334" s="24">
        <v>14</v>
      </c>
      <c r="M334" s="24">
        <v>0</v>
      </c>
      <c r="N334" s="24">
        <v>500</v>
      </c>
      <c r="O334" s="1">
        <v>538</v>
      </c>
      <c r="P334" s="88">
        <f t="shared" si="12"/>
        <v>0</v>
      </c>
      <c r="Q334" s="88">
        <v>1</v>
      </c>
      <c r="R334" s="125">
        <f t="shared" si="13"/>
        <v>-1.1152416356877323E-2</v>
      </c>
    </row>
    <row r="335" spans="1:18" x14ac:dyDescent="0.2">
      <c r="A335" s="88" t="s">
        <v>2581</v>
      </c>
      <c r="B335" s="74" t="s">
        <v>2580</v>
      </c>
      <c r="C335" s="24">
        <v>1021</v>
      </c>
      <c r="D335" s="90">
        <v>98993.9</v>
      </c>
      <c r="E335" s="90">
        <v>110934.1</v>
      </c>
      <c r="F335" s="62">
        <v>44001.48424607639</v>
      </c>
      <c r="G335" s="62">
        <v>44001.493503541664</v>
      </c>
      <c r="H335" s="24">
        <v>0</v>
      </c>
      <c r="I335" s="24">
        <v>468</v>
      </c>
      <c r="J335" s="24">
        <v>35</v>
      </c>
      <c r="K335" s="24">
        <v>79</v>
      </c>
      <c r="L335" s="24">
        <v>155</v>
      </c>
      <c r="M335" s="24">
        <v>1173</v>
      </c>
      <c r="N335" s="24">
        <v>500</v>
      </c>
      <c r="O335" s="1">
        <v>108159</v>
      </c>
      <c r="P335" s="88">
        <f t="shared" si="12"/>
        <v>0</v>
      </c>
      <c r="Q335" s="88">
        <v>1</v>
      </c>
      <c r="R335" s="125">
        <f t="shared" si="13"/>
        <v>-2.5656672121598757E-2</v>
      </c>
    </row>
    <row r="336" spans="1:18" x14ac:dyDescent="0.2">
      <c r="A336" s="88" t="s">
        <v>2581</v>
      </c>
      <c r="B336" s="74" t="s">
        <v>2580</v>
      </c>
      <c r="C336" s="24">
        <v>1023</v>
      </c>
      <c r="D336" s="90">
        <v>1203.0999999999999</v>
      </c>
      <c r="E336" s="90">
        <v>1221</v>
      </c>
      <c r="F336" s="62">
        <v>44001.500913321761</v>
      </c>
      <c r="G336" s="62">
        <v>44001.504285023148</v>
      </c>
      <c r="H336" s="24">
        <v>1</v>
      </c>
      <c r="I336" s="24">
        <v>151</v>
      </c>
      <c r="J336" s="24">
        <v>5</v>
      </c>
      <c r="K336" s="24">
        <v>10</v>
      </c>
      <c r="L336" s="24">
        <v>49</v>
      </c>
      <c r="M336" s="24">
        <v>11</v>
      </c>
      <c r="N336" s="24">
        <v>500</v>
      </c>
      <c r="O336" s="1">
        <v>1211</v>
      </c>
      <c r="P336" s="88">
        <f t="shared" si="12"/>
        <v>0</v>
      </c>
      <c r="Q336" s="88">
        <v>1</v>
      </c>
      <c r="R336" s="125">
        <f t="shared" si="13"/>
        <v>-8.2576383154417832E-3</v>
      </c>
    </row>
    <row r="337" spans="1:18" x14ac:dyDescent="0.2">
      <c r="A337" s="88" t="s">
        <v>2581</v>
      </c>
      <c r="B337" s="74" t="s">
        <v>2580</v>
      </c>
      <c r="C337" s="24">
        <v>1024</v>
      </c>
      <c r="D337" s="90">
        <v>19380.25</v>
      </c>
      <c r="E337" s="90">
        <v>22788.02</v>
      </c>
      <c r="F337" s="62">
        <v>44001.504340960651</v>
      </c>
      <c r="G337" s="62">
        <v>44001.512714432873</v>
      </c>
      <c r="H337" s="24">
        <v>0</v>
      </c>
      <c r="I337" s="24">
        <v>483</v>
      </c>
      <c r="J337" s="24">
        <v>27</v>
      </c>
      <c r="K337" s="24">
        <v>62</v>
      </c>
      <c r="L337" s="24">
        <v>122</v>
      </c>
      <c r="M337" s="24">
        <v>179</v>
      </c>
      <c r="N337" s="24">
        <v>500</v>
      </c>
      <c r="O337" s="1">
        <v>21282</v>
      </c>
      <c r="P337" s="88">
        <f t="shared" si="12"/>
        <v>0</v>
      </c>
      <c r="Q337" s="88">
        <v>1</v>
      </c>
      <c r="R337" s="125">
        <f t="shared" si="13"/>
        <v>-7.0764025937411892E-2</v>
      </c>
    </row>
    <row r="338" spans="1:18" x14ac:dyDescent="0.2">
      <c r="A338" s="88" t="s">
        <v>2581</v>
      </c>
      <c r="B338" s="74" t="s">
        <v>2580</v>
      </c>
      <c r="C338" s="24">
        <v>1025</v>
      </c>
      <c r="D338" s="90">
        <v>20336.2</v>
      </c>
      <c r="E338" s="90">
        <v>23825.37</v>
      </c>
      <c r="F338" s="62">
        <v>44001.512771689813</v>
      </c>
      <c r="G338" s="62">
        <v>44001.523442060185</v>
      </c>
      <c r="H338" s="24">
        <v>0</v>
      </c>
      <c r="I338" s="24">
        <v>482</v>
      </c>
      <c r="J338" s="24">
        <v>31</v>
      </c>
      <c r="K338" s="24">
        <v>76</v>
      </c>
      <c r="L338" s="24">
        <v>153</v>
      </c>
      <c r="M338" s="24">
        <v>32</v>
      </c>
      <c r="N338" s="24">
        <v>500</v>
      </c>
      <c r="O338" s="1">
        <v>22141</v>
      </c>
      <c r="P338" s="88">
        <f t="shared" si="12"/>
        <v>0</v>
      </c>
      <c r="Q338" s="88">
        <v>1</v>
      </c>
      <c r="R338" s="125">
        <f t="shared" si="13"/>
        <v>-7.605799196061605E-2</v>
      </c>
    </row>
    <row r="339" spans="1:18" x14ac:dyDescent="0.2">
      <c r="A339" s="88" t="s">
        <v>2581</v>
      </c>
      <c r="B339" s="74" t="s">
        <v>2580</v>
      </c>
      <c r="C339" s="24">
        <v>1026</v>
      </c>
      <c r="D339" s="90">
        <v>19703</v>
      </c>
      <c r="E339" s="90">
        <v>21460.2</v>
      </c>
      <c r="F339" s="62">
        <v>44001.523498391201</v>
      </c>
      <c r="G339" s="62">
        <v>44001.529197511576</v>
      </c>
      <c r="H339" s="24">
        <v>1</v>
      </c>
      <c r="I339" s="24">
        <v>445</v>
      </c>
      <c r="J339" s="24">
        <v>19</v>
      </c>
      <c r="K339" s="24">
        <v>48</v>
      </c>
      <c r="L339" s="24">
        <v>90</v>
      </c>
      <c r="M339" s="24">
        <v>9</v>
      </c>
      <c r="N339" s="24">
        <v>500</v>
      </c>
      <c r="O339" s="1">
        <v>20749</v>
      </c>
      <c r="P339" s="88">
        <f t="shared" si="12"/>
        <v>0</v>
      </c>
      <c r="Q339" s="88">
        <v>1</v>
      </c>
      <c r="R339" s="125">
        <f t="shared" si="13"/>
        <v>-3.426671164875416E-2</v>
      </c>
    </row>
    <row r="340" spans="1:18" x14ac:dyDescent="0.2">
      <c r="A340" s="88" t="s">
        <v>2581</v>
      </c>
      <c r="B340" s="74" t="s">
        <v>2580</v>
      </c>
      <c r="C340" s="24">
        <v>1027</v>
      </c>
      <c r="D340" s="90">
        <v>19951.099999999999</v>
      </c>
      <c r="E340" s="90">
        <v>21544</v>
      </c>
      <c r="F340" s="62">
        <v>44001.529255023146</v>
      </c>
      <c r="G340" s="62">
        <v>44001.529525555554</v>
      </c>
      <c r="H340" s="24">
        <v>1</v>
      </c>
      <c r="I340" s="24">
        <v>179</v>
      </c>
      <c r="J340" s="24">
        <v>3</v>
      </c>
      <c r="K340" s="24">
        <v>8</v>
      </c>
      <c r="L340" s="24">
        <v>38</v>
      </c>
      <c r="M340" s="24">
        <v>3</v>
      </c>
      <c r="N340" s="24">
        <v>500</v>
      </c>
      <c r="O340" s="1">
        <v>21294</v>
      </c>
      <c r="P340" s="88">
        <f t="shared" si="12"/>
        <v>0</v>
      </c>
      <c r="Q340" s="88">
        <v>1</v>
      </c>
      <c r="R340" s="125">
        <f t="shared" si="13"/>
        <v>-1.1740396355780971E-2</v>
      </c>
    </row>
    <row r="341" spans="1:18" x14ac:dyDescent="0.2">
      <c r="A341" s="88" t="s">
        <v>2581</v>
      </c>
      <c r="B341" s="74" t="s">
        <v>2580</v>
      </c>
      <c r="C341" s="24">
        <v>1028</v>
      </c>
      <c r="D341" s="90">
        <v>20618.95</v>
      </c>
      <c r="E341" s="90">
        <v>23036.89</v>
      </c>
      <c r="F341" s="62">
        <v>44001.52958347222</v>
      </c>
      <c r="G341" s="62">
        <v>44001.543216041668</v>
      </c>
      <c r="H341" s="24">
        <v>0</v>
      </c>
      <c r="I341" s="24">
        <v>469</v>
      </c>
      <c r="J341" s="24">
        <v>34</v>
      </c>
      <c r="K341" s="24">
        <v>80</v>
      </c>
      <c r="L341" s="24">
        <v>148</v>
      </c>
      <c r="M341" s="24">
        <v>643</v>
      </c>
      <c r="N341" s="24">
        <v>500</v>
      </c>
      <c r="O341" s="1">
        <v>22068</v>
      </c>
      <c r="P341" s="88">
        <f t="shared" si="12"/>
        <v>0</v>
      </c>
      <c r="Q341" s="88">
        <v>1</v>
      </c>
      <c r="R341" s="125">
        <f t="shared" si="13"/>
        <v>-4.390973355084285E-2</v>
      </c>
    </row>
    <row r="342" spans="1:18" x14ac:dyDescent="0.2">
      <c r="A342" s="88" t="s">
        <v>2581</v>
      </c>
      <c r="B342" s="74" t="s">
        <v>2580</v>
      </c>
      <c r="C342" s="24">
        <v>1029</v>
      </c>
      <c r="D342" s="90">
        <v>7337.35</v>
      </c>
      <c r="E342" s="90">
        <v>8247</v>
      </c>
      <c r="F342" s="62">
        <v>44001.543275335651</v>
      </c>
      <c r="G342" s="62">
        <v>44001.553372962961</v>
      </c>
      <c r="H342" s="24">
        <v>1</v>
      </c>
      <c r="I342" s="24">
        <v>357</v>
      </c>
      <c r="J342" s="24">
        <v>27</v>
      </c>
      <c r="K342" s="24">
        <v>60</v>
      </c>
      <c r="L342" s="24">
        <v>134</v>
      </c>
      <c r="M342" s="24">
        <v>173</v>
      </c>
      <c r="N342" s="24">
        <v>500</v>
      </c>
      <c r="O342" s="1">
        <v>7910</v>
      </c>
      <c r="P342" s="88">
        <f t="shared" si="12"/>
        <v>0</v>
      </c>
      <c r="Q342" s="88">
        <v>1</v>
      </c>
      <c r="R342" s="125">
        <f t="shared" si="13"/>
        <v>-4.2604298356510743E-2</v>
      </c>
    </row>
    <row r="343" spans="1:18" x14ac:dyDescent="0.2">
      <c r="A343" s="88" t="s">
        <v>2581</v>
      </c>
      <c r="B343" s="74" t="s">
        <v>2580</v>
      </c>
      <c r="C343" s="24">
        <v>1032</v>
      </c>
      <c r="D343" s="90">
        <v>24580.799999999999</v>
      </c>
      <c r="E343" s="90">
        <v>44300.800000000003</v>
      </c>
      <c r="F343" s="62">
        <v>44001.560676932873</v>
      </c>
      <c r="G343" s="62">
        <v>44001.560745173614</v>
      </c>
      <c r="H343" s="24">
        <v>1</v>
      </c>
      <c r="I343" s="24">
        <v>77</v>
      </c>
      <c r="J343" s="24">
        <v>0</v>
      </c>
      <c r="K343" s="24">
        <v>0</v>
      </c>
      <c r="L343" s="24">
        <v>7</v>
      </c>
      <c r="M343" s="24">
        <v>0</v>
      </c>
      <c r="N343" s="24">
        <v>500</v>
      </c>
      <c r="O343" s="1">
        <v>44303</v>
      </c>
      <c r="P343" s="88">
        <f t="shared" si="12"/>
        <v>0</v>
      </c>
      <c r="Q343" s="88">
        <v>1</v>
      </c>
      <c r="R343" s="125">
        <f t="shared" si="13"/>
        <v>4.5143669728912266E-5</v>
      </c>
    </row>
    <row r="344" spans="1:18" x14ac:dyDescent="0.2">
      <c r="A344" s="88" t="s">
        <v>2581</v>
      </c>
      <c r="B344" s="74" t="s">
        <v>2580</v>
      </c>
      <c r="C344" s="24">
        <v>1034</v>
      </c>
      <c r="D344" s="90">
        <v>50164.7</v>
      </c>
      <c r="E344" s="90">
        <v>60506.1</v>
      </c>
      <c r="F344" s="62">
        <v>44001.560850000002</v>
      </c>
      <c r="G344" s="62">
        <v>44001.571796249998</v>
      </c>
      <c r="H344" s="24">
        <v>0</v>
      </c>
      <c r="I344" s="24">
        <v>482</v>
      </c>
      <c r="J344" s="24">
        <v>24</v>
      </c>
      <c r="K344" s="24">
        <v>58</v>
      </c>
      <c r="L344" s="24">
        <v>107</v>
      </c>
      <c r="M344" s="24">
        <v>1316</v>
      </c>
      <c r="N344" s="24">
        <v>500</v>
      </c>
      <c r="O344" s="1">
        <v>59030</v>
      </c>
      <c r="P344" s="88">
        <f t="shared" si="12"/>
        <v>0</v>
      </c>
      <c r="Q344" s="88">
        <v>1</v>
      </c>
      <c r="R344" s="125">
        <f t="shared" si="13"/>
        <v>-2.5004235134677283E-2</v>
      </c>
    </row>
    <row r="345" spans="1:18" x14ac:dyDescent="0.2">
      <c r="A345" s="88" t="s">
        <v>2581</v>
      </c>
      <c r="B345" s="74" t="s">
        <v>2580</v>
      </c>
      <c r="C345" s="24">
        <v>1035</v>
      </c>
      <c r="D345" s="90">
        <v>112290.5</v>
      </c>
      <c r="E345" s="90">
        <v>118671.8</v>
      </c>
      <c r="F345" s="62">
        <v>44001.57188599537</v>
      </c>
      <c r="G345" s="62">
        <v>44001.575920266201</v>
      </c>
      <c r="H345" s="24">
        <v>1</v>
      </c>
      <c r="I345" s="24">
        <v>174</v>
      </c>
      <c r="J345" s="24">
        <v>5</v>
      </c>
      <c r="K345" s="24">
        <v>11</v>
      </c>
      <c r="L345" s="24">
        <v>43</v>
      </c>
      <c r="M345" s="24">
        <v>177</v>
      </c>
      <c r="N345" s="24">
        <v>500</v>
      </c>
      <c r="O345" s="1">
        <v>118282</v>
      </c>
      <c r="P345" s="88">
        <f t="shared" si="12"/>
        <v>0</v>
      </c>
      <c r="Q345" s="88">
        <v>1</v>
      </c>
      <c r="R345" s="125">
        <f t="shared" si="13"/>
        <v>-3.2972049846975871E-3</v>
      </c>
    </row>
    <row r="346" spans="1:18" x14ac:dyDescent="0.2">
      <c r="A346" s="88" t="s">
        <v>2581</v>
      </c>
      <c r="B346" s="74" t="s">
        <v>2580</v>
      </c>
      <c r="C346" s="24">
        <v>1036</v>
      </c>
      <c r="D346" s="90">
        <v>5582.4</v>
      </c>
      <c r="E346" s="90">
        <v>6146.2</v>
      </c>
      <c r="F346" s="62">
        <v>44001.576016238425</v>
      </c>
      <c r="G346" s="62">
        <v>44001.582609108795</v>
      </c>
      <c r="H346" s="24">
        <v>1</v>
      </c>
      <c r="I346" s="24">
        <v>371</v>
      </c>
      <c r="J346" s="24">
        <v>12</v>
      </c>
      <c r="K346" s="24">
        <v>31</v>
      </c>
      <c r="L346" s="24">
        <v>63</v>
      </c>
      <c r="M346" s="24">
        <v>374</v>
      </c>
      <c r="N346" s="24">
        <v>500</v>
      </c>
      <c r="O346" s="1">
        <v>6110</v>
      </c>
      <c r="P346" s="88">
        <f t="shared" si="12"/>
        <v>0</v>
      </c>
      <c r="Q346" s="88">
        <v>1</v>
      </c>
      <c r="R346" s="125">
        <f t="shared" si="13"/>
        <v>-5.8919803600654668E-3</v>
      </c>
    </row>
    <row r="347" spans="1:18" x14ac:dyDescent="0.2">
      <c r="A347" s="88" t="s">
        <v>2581</v>
      </c>
      <c r="B347" s="74" t="s">
        <v>2580</v>
      </c>
      <c r="C347" s="24">
        <v>1037</v>
      </c>
      <c r="D347" s="90">
        <v>89212.800000000003</v>
      </c>
      <c r="E347" s="90">
        <v>93340.07</v>
      </c>
      <c r="F347" s="62">
        <v>44001.582714606484</v>
      </c>
      <c r="G347" s="62">
        <v>44001.583606655091</v>
      </c>
      <c r="H347" s="24">
        <v>0</v>
      </c>
      <c r="I347" s="24">
        <v>505</v>
      </c>
      <c r="J347" s="24">
        <v>7</v>
      </c>
      <c r="K347" s="24">
        <v>14</v>
      </c>
      <c r="L347" s="24">
        <v>13</v>
      </c>
      <c r="M347" s="24">
        <v>1883</v>
      </c>
      <c r="N347" s="24">
        <v>500</v>
      </c>
      <c r="O347" s="1">
        <v>96772</v>
      </c>
      <c r="P347" s="88">
        <f t="shared" si="12"/>
        <v>0</v>
      </c>
      <c r="Q347" s="88">
        <v>1</v>
      </c>
      <c r="R347" s="125">
        <f t="shared" si="13"/>
        <v>3.5464803868887694E-2</v>
      </c>
    </row>
    <row r="348" spans="1:18" x14ac:dyDescent="0.2">
      <c r="A348" s="88" t="s">
        <v>2581</v>
      </c>
      <c r="B348" s="74" t="s">
        <v>2580</v>
      </c>
      <c r="C348" s="24">
        <v>1039</v>
      </c>
      <c r="D348" s="90">
        <v>32777.599999999999</v>
      </c>
      <c r="E348" s="90">
        <v>58509.35</v>
      </c>
      <c r="F348" s="62">
        <v>44001.603165</v>
      </c>
      <c r="G348" s="62">
        <v>44001.615749745368</v>
      </c>
      <c r="H348" s="24">
        <v>0</v>
      </c>
      <c r="I348" s="24">
        <v>482</v>
      </c>
      <c r="J348" s="24">
        <v>29</v>
      </c>
      <c r="K348" s="24">
        <v>65</v>
      </c>
      <c r="L348" s="24">
        <v>109</v>
      </c>
      <c r="M348" s="24">
        <v>23</v>
      </c>
      <c r="N348" s="24">
        <v>500</v>
      </c>
      <c r="O348" s="1">
        <v>58537</v>
      </c>
      <c r="P348" s="88">
        <f t="shared" si="12"/>
        <v>0</v>
      </c>
      <c r="Q348" s="88">
        <v>1</v>
      </c>
      <c r="R348" s="125">
        <f t="shared" si="13"/>
        <v>4.7832994516288843E-4</v>
      </c>
    </row>
    <row r="349" spans="1:18" x14ac:dyDescent="0.2">
      <c r="A349" s="88" t="s">
        <v>2581</v>
      </c>
      <c r="B349" s="74" t="s">
        <v>2580</v>
      </c>
      <c r="C349" s="24">
        <v>1040</v>
      </c>
      <c r="D349" s="90">
        <v>6283.6</v>
      </c>
      <c r="E349" s="90">
        <v>6804.35</v>
      </c>
      <c r="F349" s="62">
        <v>44001.615878009259</v>
      </c>
      <c r="G349" s="62">
        <v>44001.637985324072</v>
      </c>
      <c r="H349" s="24">
        <v>0</v>
      </c>
      <c r="I349" s="24">
        <v>480</v>
      </c>
      <c r="J349" s="24">
        <v>28</v>
      </c>
      <c r="K349" s="24">
        <v>66</v>
      </c>
      <c r="L349" s="24">
        <v>134</v>
      </c>
      <c r="M349" s="24">
        <v>30</v>
      </c>
      <c r="N349" s="24">
        <v>500</v>
      </c>
      <c r="O349" s="1">
        <v>6528</v>
      </c>
      <c r="P349" s="88">
        <f t="shared" si="12"/>
        <v>0</v>
      </c>
      <c r="Q349" s="88">
        <v>1</v>
      </c>
      <c r="R349" s="125">
        <f t="shared" si="13"/>
        <v>-4.2279411764705885E-2</v>
      </c>
    </row>
    <row r="350" spans="1:18" x14ac:dyDescent="0.2">
      <c r="A350" s="88" t="s">
        <v>2581</v>
      </c>
      <c r="B350" s="74" t="s">
        <v>2580</v>
      </c>
      <c r="C350" s="24">
        <v>1041</v>
      </c>
      <c r="D350" s="90">
        <v>24841.75</v>
      </c>
      <c r="E350" s="90">
        <v>27839.15</v>
      </c>
      <c r="F350" s="62">
        <v>44001.638116504633</v>
      </c>
      <c r="G350" s="62">
        <v>44001.654293344909</v>
      </c>
      <c r="H350" s="24">
        <v>0</v>
      </c>
      <c r="I350" s="24">
        <v>477</v>
      </c>
      <c r="J350" s="24">
        <v>26</v>
      </c>
      <c r="K350" s="24">
        <v>73</v>
      </c>
      <c r="L350" s="24">
        <v>124</v>
      </c>
      <c r="M350" s="24">
        <v>27</v>
      </c>
      <c r="N350" s="24">
        <v>500</v>
      </c>
      <c r="O350" s="1">
        <v>26524</v>
      </c>
      <c r="P350" s="88">
        <f t="shared" si="12"/>
        <v>0</v>
      </c>
      <c r="Q350" s="88">
        <v>1</v>
      </c>
      <c r="R350" s="125">
        <f t="shared" si="13"/>
        <v>-4.9577740913889307E-2</v>
      </c>
    </row>
    <row r="351" spans="1:18" x14ac:dyDescent="0.2">
      <c r="A351" s="88" t="s">
        <v>2581</v>
      </c>
      <c r="B351" s="74" t="s">
        <v>2580</v>
      </c>
      <c r="C351" s="24">
        <v>1042</v>
      </c>
      <c r="D351" s="90">
        <v>24695.8</v>
      </c>
      <c r="E351" s="90">
        <v>26769.85</v>
      </c>
      <c r="F351" s="62">
        <v>44001.654419259263</v>
      </c>
      <c r="G351" s="62">
        <v>44001.674429398146</v>
      </c>
      <c r="H351" s="24">
        <v>0</v>
      </c>
      <c r="I351" s="24">
        <v>478</v>
      </c>
      <c r="J351" s="24">
        <v>26</v>
      </c>
      <c r="K351" s="24">
        <v>63</v>
      </c>
      <c r="L351" s="24">
        <v>127</v>
      </c>
      <c r="M351" s="24">
        <v>33</v>
      </c>
      <c r="N351" s="24">
        <v>500</v>
      </c>
      <c r="O351" s="1">
        <v>26130</v>
      </c>
      <c r="P351" s="88">
        <f t="shared" si="12"/>
        <v>0</v>
      </c>
      <c r="Q351" s="88">
        <v>1</v>
      </c>
      <c r="R351" s="125">
        <f t="shared" si="13"/>
        <v>-2.4492920015308076E-2</v>
      </c>
    </row>
    <row r="352" spans="1:18" x14ac:dyDescent="0.2">
      <c r="A352" s="88" t="s">
        <v>2581</v>
      </c>
      <c r="B352" s="74" t="s">
        <v>2580</v>
      </c>
      <c r="C352" s="24">
        <v>1043</v>
      </c>
      <c r="D352" s="90">
        <v>44515.199999999997</v>
      </c>
      <c r="E352" s="90">
        <v>75007.03</v>
      </c>
      <c r="F352" s="62">
        <v>44001.674563483793</v>
      </c>
      <c r="G352" s="62">
        <v>44001.685565601852</v>
      </c>
      <c r="H352" s="24">
        <v>0</v>
      </c>
      <c r="I352" s="24">
        <v>494</v>
      </c>
      <c r="J352" s="24">
        <v>21</v>
      </c>
      <c r="K352" s="24">
        <v>44</v>
      </c>
      <c r="L352" s="24">
        <v>92</v>
      </c>
      <c r="M352" s="24">
        <v>16</v>
      </c>
      <c r="N352" s="24">
        <v>500</v>
      </c>
      <c r="O352" s="1">
        <v>73682</v>
      </c>
      <c r="P352" s="88">
        <f t="shared" si="12"/>
        <v>0</v>
      </c>
      <c r="Q352" s="88">
        <v>1</v>
      </c>
      <c r="R352" s="125">
        <f t="shared" si="13"/>
        <v>-1.7982682337612986E-2</v>
      </c>
    </row>
    <row r="353" spans="1:18" x14ac:dyDescent="0.2">
      <c r="A353" s="88" t="s">
        <v>2581</v>
      </c>
      <c r="B353" s="74" t="s">
        <v>2580</v>
      </c>
      <c r="C353" s="24">
        <v>1044</v>
      </c>
      <c r="D353" s="90">
        <v>40680</v>
      </c>
      <c r="E353" s="90">
        <v>42344.5</v>
      </c>
      <c r="F353" s="62">
        <v>44001.685712199076</v>
      </c>
      <c r="G353" s="62">
        <v>44001.696426620372</v>
      </c>
      <c r="H353" s="24">
        <v>1</v>
      </c>
      <c r="I353" s="24">
        <v>253</v>
      </c>
      <c r="J353" s="24">
        <v>11</v>
      </c>
      <c r="K353" s="24">
        <v>26</v>
      </c>
      <c r="L353" s="24">
        <v>80</v>
      </c>
      <c r="M353" s="24">
        <v>13</v>
      </c>
      <c r="N353" s="24">
        <v>500</v>
      </c>
      <c r="O353" s="1">
        <v>42080</v>
      </c>
      <c r="P353" s="88">
        <f t="shared" si="12"/>
        <v>0</v>
      </c>
      <c r="Q353" s="88">
        <v>1</v>
      </c>
      <c r="R353" s="125">
        <f t="shared" si="13"/>
        <v>-6.2975285171102662E-3</v>
      </c>
    </row>
    <row r="354" spans="1:18" x14ac:dyDescent="0.2">
      <c r="A354" s="88" t="s">
        <v>2581</v>
      </c>
      <c r="B354" s="74" t="s">
        <v>2580</v>
      </c>
      <c r="C354" s="24">
        <v>1046</v>
      </c>
      <c r="D354" s="90">
        <v>2281</v>
      </c>
      <c r="E354" s="90">
        <v>2350.5700000000002</v>
      </c>
      <c r="F354" s="62">
        <v>44001.696651435188</v>
      </c>
      <c r="G354" s="62">
        <v>44001.736577511576</v>
      </c>
      <c r="H354" s="24">
        <v>0</v>
      </c>
      <c r="I354" s="24">
        <v>489</v>
      </c>
      <c r="J354" s="24">
        <v>23</v>
      </c>
      <c r="K354" s="24">
        <v>50</v>
      </c>
      <c r="L354" s="24">
        <v>130</v>
      </c>
      <c r="M354" s="24">
        <v>427</v>
      </c>
      <c r="N354" s="24">
        <v>500</v>
      </c>
      <c r="O354" s="1">
        <v>2323</v>
      </c>
      <c r="P354" s="88">
        <f t="shared" si="12"/>
        <v>0</v>
      </c>
      <c r="Q354" s="88">
        <v>1</v>
      </c>
      <c r="R354" s="125">
        <f t="shared" si="13"/>
        <v>-1.2053379250968575E-2</v>
      </c>
    </row>
    <row r="355" spans="1:18" x14ac:dyDescent="0.2">
      <c r="A355" s="88" t="s">
        <v>2581</v>
      </c>
      <c r="B355" s="74" t="s">
        <v>2580</v>
      </c>
      <c r="C355" s="24">
        <v>1047</v>
      </c>
      <c r="D355" s="90">
        <v>11822.5</v>
      </c>
      <c r="E355" s="90">
        <v>15714.85</v>
      </c>
      <c r="F355" s="62">
        <v>44001.736801412037</v>
      </c>
      <c r="G355" s="62">
        <v>44001.748946481479</v>
      </c>
      <c r="H355" s="24">
        <v>0</v>
      </c>
      <c r="I355" s="24">
        <v>508</v>
      </c>
      <c r="J355" s="24">
        <v>15</v>
      </c>
      <c r="K355" s="24">
        <v>31</v>
      </c>
      <c r="L355" s="24">
        <v>64</v>
      </c>
      <c r="M355" s="24">
        <v>17</v>
      </c>
      <c r="N355" s="24">
        <v>500</v>
      </c>
      <c r="O355" s="1">
        <v>15780</v>
      </c>
      <c r="P355" s="88">
        <f t="shared" si="12"/>
        <v>0</v>
      </c>
      <c r="Q355" s="88">
        <v>1</v>
      </c>
      <c r="R355" s="125">
        <f t="shared" si="13"/>
        <v>4.1191381495564007E-3</v>
      </c>
    </row>
    <row r="356" spans="1:18" x14ac:dyDescent="0.2">
      <c r="A356" s="88" t="s">
        <v>2581</v>
      </c>
      <c r="B356" s="74" t="s">
        <v>2580</v>
      </c>
      <c r="C356" s="24">
        <v>1048</v>
      </c>
      <c r="D356" s="90">
        <v>27055.8</v>
      </c>
      <c r="E356" s="90">
        <v>29415.17</v>
      </c>
      <c r="F356" s="62">
        <v>44001.749183518521</v>
      </c>
      <c r="G356" s="62">
        <v>44001.775211157408</v>
      </c>
      <c r="H356" s="24">
        <v>0</v>
      </c>
      <c r="I356" s="24">
        <v>487</v>
      </c>
      <c r="J356" s="24">
        <v>21</v>
      </c>
      <c r="K356" s="24">
        <v>44</v>
      </c>
      <c r="L356" s="24">
        <v>104</v>
      </c>
      <c r="M356" s="24">
        <v>20</v>
      </c>
      <c r="N356" s="24">
        <v>500</v>
      </c>
      <c r="O356" s="1">
        <v>29368</v>
      </c>
      <c r="P356" s="88">
        <f t="shared" si="12"/>
        <v>0</v>
      </c>
      <c r="Q356" s="88">
        <v>1</v>
      </c>
      <c r="R356" s="125">
        <f t="shared" si="13"/>
        <v>-1.6003813674748024E-3</v>
      </c>
    </row>
    <row r="357" spans="1:18" x14ac:dyDescent="0.2">
      <c r="A357" s="88" t="s">
        <v>2581</v>
      </c>
      <c r="B357" s="74" t="s">
        <v>2580</v>
      </c>
      <c r="C357" s="24">
        <v>1049</v>
      </c>
      <c r="D357" s="90">
        <v>27347</v>
      </c>
      <c r="E357" s="90">
        <v>29636.9</v>
      </c>
      <c r="F357" s="62">
        <v>44002.308817662037</v>
      </c>
      <c r="G357" s="62">
        <v>44002.329395277775</v>
      </c>
      <c r="H357" s="24">
        <v>1</v>
      </c>
      <c r="I357" s="24">
        <v>431</v>
      </c>
      <c r="J357" s="24">
        <v>22</v>
      </c>
      <c r="K357" s="24">
        <v>50</v>
      </c>
      <c r="L357" s="24">
        <v>77</v>
      </c>
      <c r="M357" s="24">
        <v>1526</v>
      </c>
      <c r="N357" s="24">
        <v>500</v>
      </c>
      <c r="O357" s="1">
        <v>29437</v>
      </c>
      <c r="P357" s="88">
        <f t="shared" si="12"/>
        <v>0</v>
      </c>
      <c r="Q357" s="88">
        <v>1</v>
      </c>
      <c r="R357" s="125">
        <f t="shared" si="13"/>
        <v>-6.7941706016238067E-3</v>
      </c>
    </row>
    <row r="358" spans="1:18" x14ac:dyDescent="0.2">
      <c r="A358" s="88" t="s">
        <v>2581</v>
      </c>
      <c r="B358" s="74" t="s">
        <v>2580</v>
      </c>
      <c r="C358" s="24">
        <v>1052</v>
      </c>
      <c r="D358" s="90">
        <v>115606.5</v>
      </c>
      <c r="E358" s="90">
        <v>121201.26</v>
      </c>
      <c r="F358" s="62">
        <v>44002.348039189812</v>
      </c>
      <c r="G358" s="62">
        <v>44002.354818217595</v>
      </c>
      <c r="H358" s="24">
        <v>0</v>
      </c>
      <c r="I358" s="24">
        <v>501</v>
      </c>
      <c r="J358" s="24">
        <v>11</v>
      </c>
      <c r="K358" s="24">
        <v>25</v>
      </c>
      <c r="L358" s="24">
        <v>46</v>
      </c>
      <c r="M358" s="24">
        <v>484</v>
      </c>
      <c r="N358" s="24">
        <v>500</v>
      </c>
      <c r="O358" s="1">
        <v>126643</v>
      </c>
      <c r="P358" s="88">
        <f t="shared" si="12"/>
        <v>0</v>
      </c>
      <c r="Q358" s="88">
        <v>1</v>
      </c>
      <c r="R358" s="125">
        <f t="shared" si="13"/>
        <v>4.2971186721729587E-2</v>
      </c>
    </row>
    <row r="359" spans="1:18" x14ac:dyDescent="0.2">
      <c r="A359" s="88" t="s">
        <v>2581</v>
      </c>
      <c r="B359" s="74" t="s">
        <v>2580</v>
      </c>
      <c r="C359" s="24">
        <v>1051</v>
      </c>
      <c r="D359" s="90">
        <v>3713.25</v>
      </c>
      <c r="E359" s="90">
        <v>3884.1</v>
      </c>
      <c r="F359" s="62">
        <v>44002.355100995374</v>
      </c>
      <c r="G359" s="62">
        <v>44002.369142314812</v>
      </c>
      <c r="H359" s="24">
        <v>1</v>
      </c>
      <c r="I359" s="24">
        <v>387</v>
      </c>
      <c r="J359" s="24">
        <v>14</v>
      </c>
      <c r="K359" s="24">
        <v>32</v>
      </c>
      <c r="L359" s="24">
        <v>66</v>
      </c>
      <c r="M359" s="24">
        <v>396</v>
      </c>
      <c r="N359" s="24">
        <v>500</v>
      </c>
      <c r="O359" s="1">
        <v>3916</v>
      </c>
      <c r="P359" s="88">
        <f t="shared" si="12"/>
        <v>0</v>
      </c>
      <c r="Q359" s="88">
        <v>1</v>
      </c>
      <c r="R359" s="125">
        <f t="shared" si="13"/>
        <v>8.171603677221655E-3</v>
      </c>
    </row>
    <row r="360" spans="1:18" x14ac:dyDescent="0.2">
      <c r="A360" s="88" t="s">
        <v>2581</v>
      </c>
      <c r="B360" s="74" t="s">
        <v>2580</v>
      </c>
      <c r="C360" s="24">
        <v>1053</v>
      </c>
      <c r="D360" s="90">
        <v>55247.3</v>
      </c>
      <c r="E360" s="90">
        <v>77947.350000000006</v>
      </c>
      <c r="F360" s="62">
        <v>44002.369428634258</v>
      </c>
      <c r="G360" s="62">
        <v>44002.371659756944</v>
      </c>
      <c r="H360" s="24">
        <v>0</v>
      </c>
      <c r="I360" s="24">
        <v>491</v>
      </c>
      <c r="J360" s="24">
        <v>12</v>
      </c>
      <c r="K360" s="24">
        <v>27</v>
      </c>
      <c r="L360" s="24">
        <v>62</v>
      </c>
      <c r="M360" s="24">
        <v>2</v>
      </c>
      <c r="N360" s="24">
        <v>500</v>
      </c>
      <c r="O360" s="1">
        <v>80369</v>
      </c>
      <c r="P360" s="88">
        <f t="shared" si="12"/>
        <v>0</v>
      </c>
      <c r="Q360" s="88">
        <v>1</v>
      </c>
      <c r="R360" s="125">
        <f t="shared" si="13"/>
        <v>3.0135997710560043E-2</v>
      </c>
    </row>
    <row r="361" spans="1:18" x14ac:dyDescent="0.2">
      <c r="A361" s="88" t="s">
        <v>2581</v>
      </c>
      <c r="B361" s="74" t="s">
        <v>2580</v>
      </c>
      <c r="C361" s="24">
        <v>1055</v>
      </c>
      <c r="D361" s="90">
        <v>2231.8000000000002</v>
      </c>
      <c r="E361" s="90">
        <v>2401.29</v>
      </c>
      <c r="F361" s="62">
        <v>44002.40413383102</v>
      </c>
      <c r="G361" s="62">
        <v>44002.419701805557</v>
      </c>
      <c r="H361" s="24">
        <v>0</v>
      </c>
      <c r="I361" s="24">
        <v>498</v>
      </c>
      <c r="J361" s="24">
        <v>16</v>
      </c>
      <c r="K361" s="24">
        <v>40</v>
      </c>
      <c r="L361" s="24">
        <v>83</v>
      </c>
      <c r="M361" s="24">
        <v>12</v>
      </c>
      <c r="N361" s="24">
        <v>500</v>
      </c>
      <c r="O361" s="1">
        <v>2378</v>
      </c>
      <c r="P361" s="88">
        <f t="shared" si="12"/>
        <v>0</v>
      </c>
      <c r="Q361" s="88">
        <v>1</v>
      </c>
      <c r="R361" s="125">
        <f t="shared" si="13"/>
        <v>-9.6719932716568553E-3</v>
      </c>
    </row>
    <row r="362" spans="1:18" x14ac:dyDescent="0.2">
      <c r="A362" s="88" t="s">
        <v>2581</v>
      </c>
      <c r="B362" s="74" t="s">
        <v>2580</v>
      </c>
      <c r="C362" s="24">
        <v>1056</v>
      </c>
      <c r="D362" s="90">
        <v>36697.9</v>
      </c>
      <c r="E362" s="90">
        <v>41294.68</v>
      </c>
      <c r="F362" s="62">
        <v>44002.42010265046</v>
      </c>
      <c r="G362" s="62">
        <v>44002.423252187502</v>
      </c>
      <c r="H362" s="24">
        <v>0</v>
      </c>
      <c r="I362" s="24">
        <v>503</v>
      </c>
      <c r="J362" s="24">
        <v>19</v>
      </c>
      <c r="K362" s="24">
        <v>45</v>
      </c>
      <c r="L362" s="24">
        <v>69</v>
      </c>
      <c r="M362" s="24">
        <v>269</v>
      </c>
      <c r="N362" s="24">
        <v>500</v>
      </c>
      <c r="O362" s="1">
        <v>49135</v>
      </c>
      <c r="P362" s="88">
        <f t="shared" si="12"/>
        <v>0</v>
      </c>
      <c r="Q362" s="88">
        <v>1</v>
      </c>
      <c r="R362" s="125">
        <f t="shared" si="13"/>
        <v>0.15956039483056883</v>
      </c>
    </row>
    <row r="363" spans="1:18" x14ac:dyDescent="0.2">
      <c r="A363" s="88" t="s">
        <v>2581</v>
      </c>
      <c r="B363" s="74" t="s">
        <v>2580</v>
      </c>
      <c r="C363" s="24">
        <v>1057</v>
      </c>
      <c r="D363" s="90">
        <v>2540.3000000000002</v>
      </c>
      <c r="E363" s="90">
        <v>2598.5700000000002</v>
      </c>
      <c r="F363" s="62">
        <v>44002.423709745373</v>
      </c>
      <c r="G363" s="62">
        <v>44002.432278333334</v>
      </c>
      <c r="H363" s="24">
        <v>0</v>
      </c>
      <c r="I363" s="24">
        <v>494</v>
      </c>
      <c r="J363" s="24">
        <v>12</v>
      </c>
      <c r="K363" s="24">
        <v>30</v>
      </c>
      <c r="L363" s="24">
        <v>61</v>
      </c>
      <c r="M363" s="24">
        <v>5</v>
      </c>
      <c r="N363" s="24">
        <v>500</v>
      </c>
      <c r="O363" s="1">
        <v>2579</v>
      </c>
      <c r="P363" s="88">
        <f t="shared" si="12"/>
        <v>0</v>
      </c>
      <c r="Q363" s="88">
        <v>1</v>
      </c>
      <c r="R363" s="125">
        <f t="shared" si="13"/>
        <v>-7.7549437766576195E-3</v>
      </c>
    </row>
    <row r="364" spans="1:18" x14ac:dyDescent="0.2">
      <c r="A364" s="88" t="s">
        <v>2581</v>
      </c>
      <c r="B364" s="74" t="s">
        <v>2580</v>
      </c>
      <c r="C364" s="24">
        <v>1058</v>
      </c>
      <c r="D364" s="90">
        <v>44958.75</v>
      </c>
      <c r="E364" s="90">
        <v>48162.83</v>
      </c>
      <c r="F364" s="62">
        <v>44002.432807569443</v>
      </c>
      <c r="G364" s="62">
        <v>44002.460808611111</v>
      </c>
      <c r="H364" s="24">
        <v>0</v>
      </c>
      <c r="I364" s="24">
        <v>498</v>
      </c>
      <c r="J364" s="24">
        <v>11</v>
      </c>
      <c r="K364" s="24">
        <v>26</v>
      </c>
      <c r="L364" s="24">
        <v>54</v>
      </c>
      <c r="M364" s="24">
        <v>4</v>
      </c>
      <c r="N364" s="24">
        <v>500</v>
      </c>
      <c r="O364" s="1">
        <v>48191</v>
      </c>
      <c r="P364" s="88">
        <f t="shared" si="12"/>
        <v>0</v>
      </c>
      <c r="Q364" s="88">
        <v>1</v>
      </c>
      <c r="R364" s="125">
        <f t="shared" si="13"/>
        <v>5.8102135253470567E-4</v>
      </c>
    </row>
    <row r="365" spans="1:18" x14ac:dyDescent="0.2">
      <c r="A365" s="88" t="s">
        <v>2581</v>
      </c>
      <c r="B365" s="74" t="s">
        <v>2580</v>
      </c>
      <c r="C365" s="24">
        <v>1059</v>
      </c>
      <c r="D365" s="90">
        <v>38974.6</v>
      </c>
      <c r="E365" s="90">
        <v>41821.440000000002</v>
      </c>
      <c r="F365" s="62">
        <v>44002.461416319442</v>
      </c>
      <c r="G365" s="62">
        <v>44002.464170243053</v>
      </c>
      <c r="H365" s="24">
        <v>0</v>
      </c>
      <c r="I365" s="24">
        <v>531</v>
      </c>
      <c r="J365" s="24">
        <v>8</v>
      </c>
      <c r="K365" s="24">
        <v>17</v>
      </c>
      <c r="L365" s="24">
        <v>39</v>
      </c>
      <c r="M365" s="24">
        <v>6</v>
      </c>
      <c r="N365" s="24">
        <v>500</v>
      </c>
      <c r="O365" s="1">
        <v>42029</v>
      </c>
      <c r="P365" s="88">
        <f t="shared" si="12"/>
        <v>0</v>
      </c>
      <c r="Q365" s="88">
        <v>1</v>
      </c>
      <c r="R365" s="125">
        <f t="shared" si="13"/>
        <v>4.9489638107021346E-3</v>
      </c>
    </row>
    <row r="366" spans="1:18" x14ac:dyDescent="0.2">
      <c r="A366" s="88" t="s">
        <v>2581</v>
      </c>
      <c r="B366" s="74" t="s">
        <v>2580</v>
      </c>
      <c r="C366" s="24">
        <v>1060</v>
      </c>
      <c r="D366" s="90">
        <v>14544.6</v>
      </c>
      <c r="E366" s="90">
        <v>15170.35</v>
      </c>
      <c r="F366" s="62">
        <v>44002.465200960651</v>
      </c>
      <c r="G366" s="62">
        <v>44002.467799872684</v>
      </c>
      <c r="H366" s="24">
        <v>0</v>
      </c>
      <c r="I366" s="24">
        <v>515</v>
      </c>
      <c r="J366" s="24">
        <v>6</v>
      </c>
      <c r="K366" s="24">
        <v>12</v>
      </c>
      <c r="L366" s="24">
        <v>30</v>
      </c>
      <c r="M366" s="24">
        <v>4</v>
      </c>
      <c r="N366" s="24">
        <v>500</v>
      </c>
      <c r="O366" s="1">
        <v>15281</v>
      </c>
      <c r="P366" s="88">
        <f t="shared" si="12"/>
        <v>0</v>
      </c>
      <c r="Q366" s="88">
        <v>1</v>
      </c>
      <c r="R366" s="125">
        <f t="shared" si="13"/>
        <v>7.2639225181598066E-3</v>
      </c>
    </row>
    <row r="367" spans="1:18" x14ac:dyDescent="0.2">
      <c r="A367" s="88" t="s">
        <v>2581</v>
      </c>
      <c r="B367" s="74" t="s">
        <v>2580</v>
      </c>
      <c r="C367" s="24">
        <v>1061</v>
      </c>
      <c r="D367" s="90">
        <v>9023</v>
      </c>
      <c r="E367" s="90">
        <v>11373.1</v>
      </c>
      <c r="F367" s="62">
        <v>44002.46894431713</v>
      </c>
      <c r="G367" s="62">
        <v>44002.474616979169</v>
      </c>
      <c r="H367" s="24">
        <v>0</v>
      </c>
      <c r="I367" s="24">
        <v>509</v>
      </c>
      <c r="J367" s="24">
        <v>10</v>
      </c>
      <c r="K367" s="24">
        <v>29</v>
      </c>
      <c r="L367" s="24">
        <v>55</v>
      </c>
      <c r="M367" s="24">
        <v>3</v>
      </c>
      <c r="N367" s="24">
        <v>500</v>
      </c>
      <c r="O367" s="1">
        <v>11861</v>
      </c>
      <c r="P367" s="88">
        <f t="shared" si="12"/>
        <v>0</v>
      </c>
      <c r="Q367" s="88">
        <v>1</v>
      </c>
      <c r="R367" s="125">
        <f t="shared" si="13"/>
        <v>4.1143242559649268E-2</v>
      </c>
    </row>
    <row r="368" spans="1:18" x14ac:dyDescent="0.2">
      <c r="A368" s="88" t="s">
        <v>2581</v>
      </c>
      <c r="B368" s="74" t="s">
        <v>2580</v>
      </c>
      <c r="C368" s="24">
        <v>1063</v>
      </c>
      <c r="D368" s="90">
        <v>93739.7</v>
      </c>
      <c r="E368" s="90">
        <v>106348.08</v>
      </c>
      <c r="F368" s="62">
        <v>44002.514234594906</v>
      </c>
      <c r="G368" s="62">
        <v>44002.564823125002</v>
      </c>
      <c r="H368" s="24">
        <v>0</v>
      </c>
      <c r="I368" s="24">
        <v>517</v>
      </c>
      <c r="J368" s="24">
        <v>11</v>
      </c>
      <c r="K368" s="24">
        <v>25</v>
      </c>
      <c r="L368" s="24">
        <v>49</v>
      </c>
      <c r="M368" s="24">
        <v>10</v>
      </c>
      <c r="N368" s="24">
        <v>500</v>
      </c>
      <c r="O368" s="1">
        <v>107217</v>
      </c>
      <c r="P368" s="88">
        <f t="shared" si="12"/>
        <v>0</v>
      </c>
      <c r="Q368" s="88">
        <v>1</v>
      </c>
      <c r="R368" s="125">
        <f t="shared" si="13"/>
        <v>8.1050579665538115E-3</v>
      </c>
    </row>
    <row r="369" spans="1:18" x14ac:dyDescent="0.2">
      <c r="A369" s="88" t="s">
        <v>2581</v>
      </c>
      <c r="B369" s="74" t="s">
        <v>2580</v>
      </c>
      <c r="C369" s="24">
        <v>1064</v>
      </c>
      <c r="D369" s="90">
        <v>32669.25</v>
      </c>
      <c r="E369" s="90">
        <v>34914.39</v>
      </c>
      <c r="F369" s="62">
        <v>44002.566503043985</v>
      </c>
      <c r="G369" s="62">
        <v>44002.569664826391</v>
      </c>
      <c r="H369" s="24">
        <v>0</v>
      </c>
      <c r="I369" s="24">
        <v>523</v>
      </c>
      <c r="J369" s="24">
        <v>6</v>
      </c>
      <c r="K369" s="24">
        <v>13</v>
      </c>
      <c r="L369" s="24">
        <v>31</v>
      </c>
      <c r="M369" s="24">
        <v>2</v>
      </c>
      <c r="N369" s="24">
        <v>500</v>
      </c>
      <c r="O369" s="126">
        <v>1E+30</v>
      </c>
      <c r="P369" s="88">
        <f t="shared" si="12"/>
        <v>0</v>
      </c>
      <c r="Q369" s="88">
        <v>1</v>
      </c>
      <c r="R369" s="125">
        <f t="shared" si="13"/>
        <v>1</v>
      </c>
    </row>
    <row r="370" spans="1:18" x14ac:dyDescent="0.2">
      <c r="A370" s="88" t="s">
        <v>2581</v>
      </c>
      <c r="B370" s="74" t="s">
        <v>2580</v>
      </c>
      <c r="C370" s="24">
        <v>1069</v>
      </c>
      <c r="D370" s="90">
        <v>34282.1</v>
      </c>
      <c r="E370" s="90">
        <v>36881.9</v>
      </c>
      <c r="F370" s="62">
        <v>44002.636799548614</v>
      </c>
      <c r="G370" s="62">
        <v>44002.657932245369</v>
      </c>
      <c r="H370" s="24">
        <v>0</v>
      </c>
      <c r="I370" s="24">
        <v>512</v>
      </c>
      <c r="J370" s="24">
        <v>7</v>
      </c>
      <c r="K370" s="24">
        <v>20</v>
      </c>
      <c r="L370" s="24">
        <v>39</v>
      </c>
      <c r="M370" s="24">
        <v>5</v>
      </c>
      <c r="N370" s="24">
        <v>500</v>
      </c>
      <c r="O370" s="1">
        <v>36905</v>
      </c>
      <c r="P370" s="88">
        <f t="shared" si="12"/>
        <v>0</v>
      </c>
      <c r="Q370" s="88">
        <v>1</v>
      </c>
      <c r="R370" s="125">
        <f t="shared" si="13"/>
        <v>6.2322178566589896E-4</v>
      </c>
    </row>
    <row r="371" spans="1:18" x14ac:dyDescent="0.2">
      <c r="A371" s="88" t="s">
        <v>2581</v>
      </c>
      <c r="B371" s="74" t="s">
        <v>2580</v>
      </c>
      <c r="C371" s="24">
        <v>1070</v>
      </c>
      <c r="D371" s="90">
        <v>6667.65</v>
      </c>
      <c r="E371" s="90">
        <v>6809.85</v>
      </c>
      <c r="F371" s="62">
        <v>44002.660420844906</v>
      </c>
      <c r="G371" s="62">
        <v>44002.669398113423</v>
      </c>
      <c r="H371" s="24">
        <v>0</v>
      </c>
      <c r="I371" s="24">
        <v>504</v>
      </c>
      <c r="J371" s="24">
        <v>16</v>
      </c>
      <c r="K371" s="24">
        <v>36</v>
      </c>
      <c r="L371" s="24">
        <v>44</v>
      </c>
      <c r="M371" s="24">
        <v>12</v>
      </c>
      <c r="N371" s="24">
        <v>500</v>
      </c>
      <c r="O371" s="1">
        <v>6773</v>
      </c>
      <c r="P371" s="88">
        <f t="shared" si="12"/>
        <v>0</v>
      </c>
      <c r="Q371" s="88">
        <v>1</v>
      </c>
      <c r="R371" s="125">
        <f t="shared" si="13"/>
        <v>-5.4628672670899159E-3</v>
      </c>
    </row>
    <row r="372" spans="1:18" x14ac:dyDescent="0.2">
      <c r="A372" s="88" t="s">
        <v>2581</v>
      </c>
      <c r="B372" s="74" t="s">
        <v>2580</v>
      </c>
      <c r="C372" s="24">
        <v>1072</v>
      </c>
      <c r="D372" s="90">
        <v>46662.8</v>
      </c>
      <c r="E372" s="90">
        <v>48645.760000000002</v>
      </c>
      <c r="F372" s="62">
        <v>44002.8313059375</v>
      </c>
      <c r="G372" s="62">
        <v>44002.835114641202</v>
      </c>
      <c r="H372" s="24">
        <v>0</v>
      </c>
      <c r="I372" s="24">
        <v>538</v>
      </c>
      <c r="J372" s="24">
        <v>5</v>
      </c>
      <c r="K372" s="24">
        <v>14</v>
      </c>
      <c r="L372" s="24">
        <v>23</v>
      </c>
      <c r="M372" s="24">
        <v>5</v>
      </c>
      <c r="N372" s="24">
        <v>500</v>
      </c>
      <c r="O372" s="1">
        <v>48913</v>
      </c>
      <c r="P372" s="88">
        <f t="shared" si="12"/>
        <v>0</v>
      </c>
      <c r="Q372" s="88">
        <v>1</v>
      </c>
      <c r="R372" s="125">
        <f t="shared" si="13"/>
        <v>5.4586715188191274E-3</v>
      </c>
    </row>
    <row r="373" spans="1:18" x14ac:dyDescent="0.2">
      <c r="A373" s="88" t="s">
        <v>2581</v>
      </c>
      <c r="B373" s="74" t="s">
        <v>2580</v>
      </c>
      <c r="C373" s="24">
        <v>1074</v>
      </c>
      <c r="D373" s="90">
        <v>40506.1</v>
      </c>
      <c r="E373" s="90">
        <v>41906.1</v>
      </c>
      <c r="F373" s="62">
        <v>44002.873420057869</v>
      </c>
      <c r="G373" s="62">
        <v>44002.908153136574</v>
      </c>
      <c r="H373" s="24">
        <v>0</v>
      </c>
      <c r="I373" s="24">
        <v>533</v>
      </c>
      <c r="J373" s="24">
        <v>6</v>
      </c>
      <c r="K373" s="24">
        <v>15</v>
      </c>
      <c r="L373" s="24">
        <v>28</v>
      </c>
      <c r="M373" s="24">
        <v>5</v>
      </c>
      <c r="N373" s="24">
        <v>500</v>
      </c>
      <c r="O373" s="1">
        <v>41910</v>
      </c>
      <c r="P373" s="88">
        <f t="shared" si="12"/>
        <v>0</v>
      </c>
      <c r="Q373" s="88">
        <v>1</v>
      </c>
      <c r="R373" s="125">
        <f t="shared" si="13"/>
        <v>9.54426151276545E-5</v>
      </c>
    </row>
    <row r="374" spans="1:18" x14ac:dyDescent="0.2">
      <c r="A374" s="134" t="s">
        <v>2581</v>
      </c>
      <c r="B374" s="135" t="s">
        <v>2580</v>
      </c>
      <c r="C374" s="136">
        <v>1075</v>
      </c>
      <c r="D374" s="137">
        <v>8596.75</v>
      </c>
      <c r="E374" s="137">
        <v>8830.7000000000007</v>
      </c>
      <c r="F374" s="138">
        <v>44002.914040266201</v>
      </c>
      <c r="G374" s="138">
        <v>44002.920552233794</v>
      </c>
      <c r="H374" s="136">
        <v>0</v>
      </c>
      <c r="I374" s="136">
        <v>535</v>
      </c>
      <c r="J374" s="136">
        <v>8</v>
      </c>
      <c r="K374" s="136">
        <v>16</v>
      </c>
      <c r="L374" s="136">
        <v>32</v>
      </c>
      <c r="M374" s="136">
        <v>3</v>
      </c>
      <c r="N374" s="136">
        <v>500</v>
      </c>
      <c r="O374" s="1">
        <v>8806</v>
      </c>
      <c r="P374" s="134">
        <f t="shared" si="12"/>
        <v>0</v>
      </c>
      <c r="Q374" s="134">
        <v>1</v>
      </c>
      <c r="R374" s="139">
        <f t="shared" si="13"/>
        <v>-2.8389734272087214E-3</v>
      </c>
    </row>
    <row r="375" spans="1:18" x14ac:dyDescent="0.2">
      <c r="A375" s="6" t="s">
        <v>2581</v>
      </c>
      <c r="B375" s="74" t="s">
        <v>2078</v>
      </c>
      <c r="C375" s="24">
        <v>1069</v>
      </c>
      <c r="D375" s="24">
        <v>34282.1</v>
      </c>
      <c r="E375" s="24">
        <v>36978.47</v>
      </c>
      <c r="F375" s="62">
        <v>44003.471518310187</v>
      </c>
      <c r="G375" s="62">
        <v>44003.475652233799</v>
      </c>
      <c r="H375" s="24">
        <v>0</v>
      </c>
      <c r="I375" s="24">
        <v>499</v>
      </c>
      <c r="J375" s="24">
        <v>6</v>
      </c>
      <c r="K375" s="24">
        <v>8</v>
      </c>
      <c r="L375" s="24">
        <v>33</v>
      </c>
      <c r="M375" s="24">
        <v>2</v>
      </c>
      <c r="N375" s="24">
        <v>500</v>
      </c>
      <c r="O375" s="6">
        <v>36905</v>
      </c>
      <c r="P375" s="88">
        <f t="shared" ref="P375:P419" si="14">IF(ROUND(E375, 0)=ROUND(O375,0),1,0)</f>
        <v>0</v>
      </c>
      <c r="Q375" s="88">
        <v>2</v>
      </c>
      <c r="R375" s="125">
        <f t="shared" ref="R375:R419" si="15">((ROUND(O375,0)-ROUND(E375,0))/O375)</f>
        <v>-1.9780517545048095E-3</v>
      </c>
    </row>
    <row r="376" spans="1:18" x14ac:dyDescent="0.2">
      <c r="A376" s="6" t="s">
        <v>2581</v>
      </c>
      <c r="B376" s="74" t="s">
        <v>2078</v>
      </c>
      <c r="C376" s="24">
        <v>1070</v>
      </c>
      <c r="D376" s="24">
        <v>6667.65</v>
      </c>
      <c r="E376" s="24">
        <v>6779.78</v>
      </c>
      <c r="F376" s="62">
        <v>44003.478115162034</v>
      </c>
      <c r="G376" s="62">
        <v>44003.537709814816</v>
      </c>
      <c r="H376" s="24">
        <v>0</v>
      </c>
      <c r="I376" s="24">
        <v>502</v>
      </c>
      <c r="J376" s="24">
        <v>8</v>
      </c>
      <c r="K376" s="24">
        <v>14</v>
      </c>
      <c r="L376" s="24">
        <v>40</v>
      </c>
      <c r="M376" s="24">
        <v>3</v>
      </c>
      <c r="N376" s="24">
        <v>500</v>
      </c>
      <c r="O376" s="6">
        <v>6773</v>
      </c>
      <c r="P376" s="88">
        <f t="shared" si="14"/>
        <v>0</v>
      </c>
      <c r="Q376" s="88">
        <v>3</v>
      </c>
      <c r="R376" s="125">
        <f t="shared" si="15"/>
        <v>-1.033515428908903E-3</v>
      </c>
    </row>
    <row r="377" spans="1:18" x14ac:dyDescent="0.2">
      <c r="A377" s="6" t="s">
        <v>2581</v>
      </c>
      <c r="B377" s="74" t="s">
        <v>2078</v>
      </c>
      <c r="C377" s="24">
        <v>1072</v>
      </c>
      <c r="D377" s="24">
        <v>46662.8</v>
      </c>
      <c r="E377" s="24">
        <v>48760.35</v>
      </c>
      <c r="F377" s="62">
        <v>44003.541252164352</v>
      </c>
      <c r="G377" s="62">
        <v>44003.546362453701</v>
      </c>
      <c r="H377" s="24">
        <v>0</v>
      </c>
      <c r="I377" s="24">
        <v>581</v>
      </c>
      <c r="J377" s="24">
        <v>6</v>
      </c>
      <c r="K377" s="24">
        <v>12</v>
      </c>
      <c r="L377" s="24">
        <v>27</v>
      </c>
      <c r="M377" s="24">
        <v>4</v>
      </c>
      <c r="N377" s="24">
        <v>500</v>
      </c>
      <c r="O377" s="6">
        <v>48913</v>
      </c>
      <c r="P377" s="88">
        <f t="shared" si="14"/>
        <v>0</v>
      </c>
      <c r="Q377" s="88">
        <v>4</v>
      </c>
      <c r="R377" s="125">
        <f t="shared" si="15"/>
        <v>3.1280027804469158E-3</v>
      </c>
    </row>
    <row r="378" spans="1:18" x14ac:dyDescent="0.2">
      <c r="A378" s="6" t="s">
        <v>2581</v>
      </c>
      <c r="B378" s="74" t="s">
        <v>2078</v>
      </c>
      <c r="C378" s="24">
        <v>1074</v>
      </c>
      <c r="D378" s="24">
        <v>40506.1</v>
      </c>
      <c r="E378" s="24">
        <v>41843.39</v>
      </c>
      <c r="F378" s="62">
        <v>44003.551059444442</v>
      </c>
      <c r="G378" s="62">
        <v>44003.557131134257</v>
      </c>
      <c r="H378" s="24">
        <v>0</v>
      </c>
      <c r="I378" s="24">
        <v>530</v>
      </c>
      <c r="J378" s="24">
        <v>6</v>
      </c>
      <c r="K378" s="24">
        <v>16</v>
      </c>
      <c r="L378" s="24">
        <v>30</v>
      </c>
      <c r="M378" s="24">
        <v>2</v>
      </c>
      <c r="N378" s="24">
        <v>500</v>
      </c>
      <c r="O378" s="6">
        <v>41910</v>
      </c>
      <c r="P378" s="88">
        <f t="shared" si="14"/>
        <v>0</v>
      </c>
      <c r="Q378" s="88">
        <v>5</v>
      </c>
      <c r="R378" s="125">
        <f t="shared" si="15"/>
        <v>1.5986638033882129E-3</v>
      </c>
    </row>
    <row r="379" spans="1:18" x14ac:dyDescent="0.2">
      <c r="A379" s="6" t="s">
        <v>2581</v>
      </c>
      <c r="B379" s="74" t="s">
        <v>2078</v>
      </c>
      <c r="C379" s="24">
        <v>1075</v>
      </c>
      <c r="D379" s="24">
        <v>8596.75</v>
      </c>
      <c r="E379" s="24">
        <v>8844.1</v>
      </c>
      <c r="F379" s="62">
        <v>44003.563634062499</v>
      </c>
      <c r="G379" s="62">
        <v>44003.617383611112</v>
      </c>
      <c r="H379" s="24">
        <v>0</v>
      </c>
      <c r="I379" s="24">
        <v>498</v>
      </c>
      <c r="J379" s="24">
        <v>7</v>
      </c>
      <c r="K379" s="24">
        <v>11</v>
      </c>
      <c r="L379" s="24">
        <v>31</v>
      </c>
      <c r="M379" s="24">
        <v>3</v>
      </c>
      <c r="N379" s="24">
        <v>500</v>
      </c>
      <c r="O379" s="6">
        <v>8806</v>
      </c>
      <c r="P379" s="88">
        <f t="shared" si="14"/>
        <v>0</v>
      </c>
      <c r="Q379" s="88">
        <v>6</v>
      </c>
      <c r="R379" s="125">
        <f t="shared" si="15"/>
        <v>-4.3152396093572567E-3</v>
      </c>
    </row>
    <row r="380" spans="1:18" x14ac:dyDescent="0.2">
      <c r="A380" s="6" t="s">
        <v>2581</v>
      </c>
      <c r="B380" s="74" t="s">
        <v>2078</v>
      </c>
      <c r="C380" s="24">
        <v>1032</v>
      </c>
      <c r="D380" s="24">
        <v>24580.799999999999</v>
      </c>
      <c r="E380" s="24">
        <v>44300.800000000003</v>
      </c>
      <c r="F380" s="62">
        <v>44002.83803111111</v>
      </c>
      <c r="G380" s="62">
        <v>44002.838085034724</v>
      </c>
      <c r="H380" s="24">
        <v>1</v>
      </c>
      <c r="I380" s="24">
        <v>77</v>
      </c>
      <c r="J380" s="24">
        <v>0</v>
      </c>
      <c r="K380" s="24">
        <v>0</v>
      </c>
      <c r="L380" s="24">
        <v>7</v>
      </c>
      <c r="M380" s="24">
        <v>0</v>
      </c>
      <c r="N380" s="24">
        <v>500</v>
      </c>
      <c r="O380" s="6">
        <v>44303</v>
      </c>
      <c r="P380" s="88">
        <f t="shared" si="14"/>
        <v>0</v>
      </c>
      <c r="Q380" s="88">
        <v>7</v>
      </c>
      <c r="R380" s="125">
        <f t="shared" si="15"/>
        <v>4.5143669728912266E-5</v>
      </c>
    </row>
    <row r="381" spans="1:18" x14ac:dyDescent="0.2">
      <c r="A381" s="6" t="s">
        <v>2581</v>
      </c>
      <c r="B381" s="74" t="s">
        <v>2078</v>
      </c>
      <c r="C381" s="24">
        <v>1034</v>
      </c>
      <c r="D381" s="24">
        <v>50164.7</v>
      </c>
      <c r="E381" s="24">
        <v>65938.600000000006</v>
      </c>
      <c r="F381" s="62">
        <v>44002.8381691088</v>
      </c>
      <c r="G381" s="62">
        <v>44002.84505556713</v>
      </c>
      <c r="H381" s="24">
        <v>1</v>
      </c>
      <c r="I381" s="24">
        <v>359</v>
      </c>
      <c r="J381" s="24">
        <v>22</v>
      </c>
      <c r="K381" s="24">
        <v>46</v>
      </c>
      <c r="L381" s="24">
        <v>108</v>
      </c>
      <c r="M381" s="24">
        <v>731</v>
      </c>
      <c r="N381" s="24">
        <v>500</v>
      </c>
      <c r="O381" s="6">
        <v>59030</v>
      </c>
      <c r="P381" s="88">
        <f t="shared" si="14"/>
        <v>0</v>
      </c>
      <c r="Q381" s="88">
        <v>8</v>
      </c>
      <c r="R381" s="125">
        <f t="shared" si="15"/>
        <v>-0.11704218194138574</v>
      </c>
    </row>
    <row r="382" spans="1:18" x14ac:dyDescent="0.2">
      <c r="A382" s="6" t="s">
        <v>2581</v>
      </c>
      <c r="B382" s="74" t="s">
        <v>2078</v>
      </c>
      <c r="C382" s="24">
        <v>1035</v>
      </c>
      <c r="D382" s="24">
        <v>112290.5</v>
      </c>
      <c r="E382" s="24">
        <v>122202.4</v>
      </c>
      <c r="F382" s="62">
        <v>44002.845146539352</v>
      </c>
      <c r="G382" s="62">
        <v>44002.856535081017</v>
      </c>
      <c r="H382" s="24">
        <v>0</v>
      </c>
      <c r="I382" s="24">
        <v>473</v>
      </c>
      <c r="J382" s="24">
        <v>34</v>
      </c>
      <c r="K382" s="24">
        <v>58</v>
      </c>
      <c r="L382" s="24">
        <v>123</v>
      </c>
      <c r="M382" s="24">
        <v>1293</v>
      </c>
      <c r="N382" s="24">
        <v>500</v>
      </c>
      <c r="O382" s="6">
        <v>118282</v>
      </c>
      <c r="P382" s="88">
        <f t="shared" si="14"/>
        <v>0</v>
      </c>
      <c r="Q382" s="88">
        <v>9</v>
      </c>
      <c r="R382" s="125">
        <f t="shared" si="15"/>
        <v>-3.3141137282088569E-2</v>
      </c>
    </row>
    <row r="383" spans="1:18" x14ac:dyDescent="0.2">
      <c r="A383" s="6" t="s">
        <v>2581</v>
      </c>
      <c r="B383" s="74" t="s">
        <v>2078</v>
      </c>
      <c r="C383" s="24">
        <v>1036</v>
      </c>
      <c r="D383" s="24">
        <v>5582.4</v>
      </c>
      <c r="E383" s="24">
        <v>6265.55</v>
      </c>
      <c r="F383" s="62">
        <v>44002.85662885417</v>
      </c>
      <c r="G383" s="62">
        <v>44002.864071319447</v>
      </c>
      <c r="H383" s="24">
        <v>0</v>
      </c>
      <c r="I383" s="24">
        <v>492</v>
      </c>
      <c r="J383" s="24">
        <v>21</v>
      </c>
      <c r="K383" s="24">
        <v>37</v>
      </c>
      <c r="L383" s="24">
        <v>88</v>
      </c>
      <c r="M383" s="24">
        <v>717</v>
      </c>
      <c r="N383" s="24">
        <v>500</v>
      </c>
      <c r="O383" s="6">
        <v>6110</v>
      </c>
      <c r="P383" s="88">
        <f t="shared" si="14"/>
        <v>0</v>
      </c>
      <c r="Q383" s="88">
        <v>10</v>
      </c>
      <c r="R383" s="125">
        <f t="shared" si="15"/>
        <v>-2.553191489361702E-2</v>
      </c>
    </row>
    <row r="384" spans="1:18" x14ac:dyDescent="0.2">
      <c r="A384" s="6" t="s">
        <v>2581</v>
      </c>
      <c r="B384" s="74" t="s">
        <v>2078</v>
      </c>
      <c r="C384" s="24">
        <v>1037</v>
      </c>
      <c r="D384" s="24">
        <v>89212.800000000003</v>
      </c>
      <c r="E384" s="24">
        <v>93207.88</v>
      </c>
      <c r="F384" s="62">
        <v>44002.864172465277</v>
      </c>
      <c r="G384" s="62">
        <v>44002.864956921294</v>
      </c>
      <c r="H384" s="24">
        <v>0</v>
      </c>
      <c r="I384" s="24">
        <v>516</v>
      </c>
      <c r="J384" s="24">
        <v>7</v>
      </c>
      <c r="K384" s="24">
        <v>17</v>
      </c>
      <c r="L384" s="24">
        <v>14</v>
      </c>
      <c r="M384" s="24">
        <v>1883</v>
      </c>
      <c r="N384" s="24">
        <v>500</v>
      </c>
      <c r="O384" s="6">
        <v>96772</v>
      </c>
      <c r="P384" s="88">
        <f t="shared" si="14"/>
        <v>0</v>
      </c>
      <c r="Q384" s="88">
        <v>11</v>
      </c>
      <c r="R384" s="125">
        <f t="shared" si="15"/>
        <v>3.6828834786921838E-2</v>
      </c>
    </row>
    <row r="385" spans="1:18" x14ac:dyDescent="0.2">
      <c r="A385" s="6" t="s">
        <v>2581</v>
      </c>
      <c r="B385" s="74" t="s">
        <v>2078</v>
      </c>
      <c r="C385" s="24">
        <v>1039</v>
      </c>
      <c r="D385" s="24">
        <v>32777.599999999999</v>
      </c>
      <c r="E385" s="24">
        <v>60495.6</v>
      </c>
      <c r="F385" s="62">
        <v>44002.883447199078</v>
      </c>
      <c r="G385" s="62">
        <v>44002.893472662035</v>
      </c>
      <c r="H385" s="24">
        <v>1</v>
      </c>
      <c r="I385" s="24">
        <v>319</v>
      </c>
      <c r="J385" s="24">
        <v>19</v>
      </c>
      <c r="K385" s="24">
        <v>41</v>
      </c>
      <c r="L385" s="24">
        <v>91</v>
      </c>
      <c r="M385" s="24">
        <v>19</v>
      </c>
      <c r="N385" s="24">
        <v>500</v>
      </c>
      <c r="O385" s="6">
        <v>58537</v>
      </c>
      <c r="P385" s="88">
        <f t="shared" si="14"/>
        <v>0</v>
      </c>
      <c r="Q385" s="88">
        <v>13</v>
      </c>
      <c r="R385" s="125">
        <f t="shared" si="15"/>
        <v>-3.3466012949074947E-2</v>
      </c>
    </row>
    <row r="386" spans="1:18" x14ac:dyDescent="0.2">
      <c r="A386" s="6" t="s">
        <v>2581</v>
      </c>
      <c r="B386" s="74" t="s">
        <v>2078</v>
      </c>
      <c r="C386" s="24">
        <v>1040</v>
      </c>
      <c r="D386" s="24">
        <v>6283.6</v>
      </c>
      <c r="E386" s="24">
        <v>6697.1</v>
      </c>
      <c r="F386" s="62">
        <v>44002.89359511574</v>
      </c>
      <c r="G386" s="62">
        <v>44002.901377638889</v>
      </c>
      <c r="H386" s="24">
        <v>1</v>
      </c>
      <c r="I386" s="24">
        <v>294</v>
      </c>
      <c r="J386" s="24">
        <v>11</v>
      </c>
      <c r="K386" s="24">
        <v>21</v>
      </c>
      <c r="L386" s="24">
        <v>73</v>
      </c>
      <c r="M386" s="24">
        <v>307</v>
      </c>
      <c r="N386" s="24">
        <v>500</v>
      </c>
      <c r="O386" s="6">
        <v>6528</v>
      </c>
      <c r="P386" s="88">
        <f t="shared" si="14"/>
        <v>0</v>
      </c>
      <c r="Q386" s="88">
        <v>14</v>
      </c>
      <c r="R386" s="125">
        <f t="shared" si="15"/>
        <v>-2.5888480392156864E-2</v>
      </c>
    </row>
    <row r="387" spans="1:18" x14ac:dyDescent="0.2">
      <c r="A387" s="6" t="s">
        <v>2581</v>
      </c>
      <c r="B387" s="74" t="s">
        <v>2078</v>
      </c>
      <c r="C387" s="24">
        <v>1041</v>
      </c>
      <c r="D387" s="24">
        <v>24841.75</v>
      </c>
      <c r="E387" s="24">
        <v>26947.47</v>
      </c>
      <c r="F387" s="62">
        <v>44002.901504583337</v>
      </c>
      <c r="G387" s="62">
        <v>44002.910849016203</v>
      </c>
      <c r="H387" s="24">
        <v>0</v>
      </c>
      <c r="I387" s="24">
        <v>502</v>
      </c>
      <c r="J387" s="24">
        <v>21</v>
      </c>
      <c r="K387" s="24">
        <v>43</v>
      </c>
      <c r="L387" s="24">
        <v>87</v>
      </c>
      <c r="M387" s="24">
        <v>722</v>
      </c>
      <c r="N387" s="24">
        <v>500</v>
      </c>
      <c r="O387" s="6">
        <v>26524</v>
      </c>
      <c r="P387" s="88">
        <f t="shared" si="14"/>
        <v>0</v>
      </c>
      <c r="Q387" s="88">
        <v>15</v>
      </c>
      <c r="R387" s="125">
        <f t="shared" si="15"/>
        <v>-1.5947820841502036E-2</v>
      </c>
    </row>
    <row r="388" spans="1:18" x14ac:dyDescent="0.2">
      <c r="A388" s="6" t="s">
        <v>2581</v>
      </c>
      <c r="B388" s="74" t="s">
        <v>2078</v>
      </c>
      <c r="C388" s="24">
        <v>1042</v>
      </c>
      <c r="D388" s="24">
        <v>24695.8</v>
      </c>
      <c r="E388" s="24">
        <v>26901.119999999999</v>
      </c>
      <c r="F388" s="62">
        <v>44002.910972812497</v>
      </c>
      <c r="G388" s="62">
        <v>44002.922577245372</v>
      </c>
      <c r="H388" s="24">
        <v>0</v>
      </c>
      <c r="I388" s="24">
        <v>481</v>
      </c>
      <c r="J388" s="24">
        <v>21</v>
      </c>
      <c r="K388" s="24">
        <v>45</v>
      </c>
      <c r="L388" s="24">
        <v>96</v>
      </c>
      <c r="M388" s="24">
        <v>1863</v>
      </c>
      <c r="N388" s="24">
        <v>500</v>
      </c>
      <c r="O388" s="6">
        <v>26130</v>
      </c>
      <c r="P388" s="88">
        <f t="shared" si="14"/>
        <v>0</v>
      </c>
      <c r="Q388" s="88">
        <v>16</v>
      </c>
      <c r="R388" s="125">
        <f t="shared" si="15"/>
        <v>-2.9506314580941446E-2</v>
      </c>
    </row>
    <row r="389" spans="1:18" x14ac:dyDescent="0.2">
      <c r="A389" s="6" t="s">
        <v>2581</v>
      </c>
      <c r="B389" s="74" t="s">
        <v>2078</v>
      </c>
      <c r="C389" s="24">
        <v>1043</v>
      </c>
      <c r="D389" s="24">
        <v>44515.199999999997</v>
      </c>
      <c r="E389" s="24">
        <v>76906.210000000006</v>
      </c>
      <c r="F389" s="62">
        <v>44002.922704837962</v>
      </c>
      <c r="G389" s="62">
        <v>44002.93284400463</v>
      </c>
      <c r="H389" s="24">
        <v>0</v>
      </c>
      <c r="I389" s="24">
        <v>484</v>
      </c>
      <c r="J389" s="24">
        <v>23</v>
      </c>
      <c r="K389" s="24">
        <v>51</v>
      </c>
      <c r="L389" s="24">
        <v>97</v>
      </c>
      <c r="M389" s="24">
        <v>12</v>
      </c>
      <c r="N389" s="24">
        <v>500</v>
      </c>
      <c r="O389" s="6">
        <v>73682</v>
      </c>
      <c r="P389" s="88">
        <f t="shared" si="14"/>
        <v>0</v>
      </c>
      <c r="Q389" s="88">
        <v>17</v>
      </c>
      <c r="R389" s="125">
        <f t="shared" si="15"/>
        <v>-4.3755598382237179E-2</v>
      </c>
    </row>
    <row r="390" spans="1:18" x14ac:dyDescent="0.2">
      <c r="A390" s="6" t="s">
        <v>2581</v>
      </c>
      <c r="B390" s="74" t="s">
        <v>2078</v>
      </c>
      <c r="C390" s="24">
        <v>1044</v>
      </c>
      <c r="D390" s="24">
        <v>40680</v>
      </c>
      <c r="E390" s="24">
        <v>43922.8</v>
      </c>
      <c r="F390" s="62">
        <v>44002.932986643522</v>
      </c>
      <c r="G390" s="62">
        <v>44002.955513518522</v>
      </c>
      <c r="H390" s="24">
        <v>0</v>
      </c>
      <c r="I390" s="24">
        <v>475</v>
      </c>
      <c r="J390" s="24">
        <v>28</v>
      </c>
      <c r="K390" s="24">
        <v>48</v>
      </c>
      <c r="L390" s="24">
        <v>104</v>
      </c>
      <c r="M390" s="24">
        <v>2178</v>
      </c>
      <c r="N390" s="24">
        <v>500</v>
      </c>
      <c r="O390" s="6">
        <v>42080</v>
      </c>
      <c r="P390" s="88">
        <f t="shared" si="14"/>
        <v>0</v>
      </c>
      <c r="Q390" s="88">
        <v>18</v>
      </c>
      <c r="R390" s="125">
        <f t="shared" si="15"/>
        <v>-4.3797528517110267E-2</v>
      </c>
    </row>
    <row r="391" spans="1:18" x14ac:dyDescent="0.2">
      <c r="A391" s="6" t="s">
        <v>2581</v>
      </c>
      <c r="B391" s="74" t="s">
        <v>2078</v>
      </c>
      <c r="C391" s="24">
        <v>1046</v>
      </c>
      <c r="D391" s="24">
        <v>2281</v>
      </c>
      <c r="E391" s="24">
        <v>2435.5300000000002</v>
      </c>
      <c r="F391" s="62">
        <v>44002.955730937501</v>
      </c>
      <c r="G391" s="62">
        <v>44002.978393391204</v>
      </c>
      <c r="H391" s="24">
        <v>0</v>
      </c>
      <c r="I391" s="24">
        <v>473</v>
      </c>
      <c r="J391" s="24">
        <v>31</v>
      </c>
      <c r="K391" s="24">
        <v>63</v>
      </c>
      <c r="L391" s="24">
        <v>150</v>
      </c>
      <c r="M391" s="24">
        <v>856</v>
      </c>
      <c r="N391" s="24">
        <v>500</v>
      </c>
      <c r="O391" s="6">
        <v>2323</v>
      </c>
      <c r="P391" s="88">
        <f t="shared" si="14"/>
        <v>0</v>
      </c>
      <c r="Q391" s="88">
        <v>19</v>
      </c>
      <c r="R391" s="125">
        <f t="shared" si="15"/>
        <v>-4.8643994834266034E-2</v>
      </c>
    </row>
    <row r="392" spans="1:18" x14ac:dyDescent="0.2">
      <c r="A392" s="6" t="s">
        <v>2581</v>
      </c>
      <c r="B392" s="74" t="s">
        <v>2078</v>
      </c>
      <c r="C392" s="24">
        <v>1047</v>
      </c>
      <c r="D392" s="24">
        <v>11822.5</v>
      </c>
      <c r="E392" s="24">
        <v>15771.3</v>
      </c>
      <c r="F392" s="62">
        <v>44002.978613090279</v>
      </c>
      <c r="G392" s="62">
        <v>44002.982058587964</v>
      </c>
      <c r="H392" s="24">
        <v>0</v>
      </c>
      <c r="I392" s="24">
        <v>514</v>
      </c>
      <c r="J392" s="24">
        <v>13</v>
      </c>
      <c r="K392" s="24">
        <v>29</v>
      </c>
      <c r="L392" s="24">
        <v>58</v>
      </c>
      <c r="M392" s="24">
        <v>9</v>
      </c>
      <c r="N392" s="24">
        <v>500</v>
      </c>
      <c r="O392" s="6">
        <v>15780</v>
      </c>
      <c r="P392" s="88">
        <f t="shared" si="14"/>
        <v>0</v>
      </c>
      <c r="Q392" s="88">
        <v>20</v>
      </c>
      <c r="R392" s="125">
        <f t="shared" si="15"/>
        <v>5.7034220532319393E-4</v>
      </c>
    </row>
    <row r="393" spans="1:18" x14ac:dyDescent="0.2">
      <c r="A393" s="6" t="s">
        <v>2581</v>
      </c>
      <c r="B393" s="74" t="s">
        <v>2078</v>
      </c>
      <c r="C393" s="24">
        <v>1048</v>
      </c>
      <c r="D393" s="24">
        <v>27055.8</v>
      </c>
      <c r="E393" s="24">
        <v>29540.05</v>
      </c>
      <c r="F393" s="62">
        <v>44002.982283449077</v>
      </c>
      <c r="G393" s="62">
        <v>44003.004039548614</v>
      </c>
      <c r="H393" s="24">
        <v>0</v>
      </c>
      <c r="I393" s="24">
        <v>488</v>
      </c>
      <c r="J393" s="24">
        <v>16</v>
      </c>
      <c r="K393" s="24">
        <v>40</v>
      </c>
      <c r="L393" s="24">
        <v>71</v>
      </c>
      <c r="M393" s="24">
        <v>315</v>
      </c>
      <c r="N393" s="24">
        <v>500</v>
      </c>
      <c r="O393" s="6">
        <v>29368</v>
      </c>
      <c r="P393" s="88">
        <f t="shared" si="14"/>
        <v>0</v>
      </c>
      <c r="Q393" s="88">
        <v>21</v>
      </c>
      <c r="R393" s="125">
        <f t="shared" si="15"/>
        <v>-5.8567147916099155E-3</v>
      </c>
    </row>
    <row r="394" spans="1:18" x14ac:dyDescent="0.2">
      <c r="A394" s="6" t="s">
        <v>2581</v>
      </c>
      <c r="B394" s="74" t="s">
        <v>2078</v>
      </c>
      <c r="C394" s="24">
        <v>1049</v>
      </c>
      <c r="D394" s="24">
        <v>27347</v>
      </c>
      <c r="E394" s="24">
        <v>30450.52</v>
      </c>
      <c r="F394" s="62">
        <v>44003.004264143521</v>
      </c>
      <c r="G394" s="62">
        <v>44003.032276493053</v>
      </c>
      <c r="H394" s="24">
        <v>0</v>
      </c>
      <c r="I394" s="24">
        <v>502</v>
      </c>
      <c r="J394" s="24">
        <v>28</v>
      </c>
      <c r="K394" s="24">
        <v>54</v>
      </c>
      <c r="L394" s="24">
        <v>117</v>
      </c>
      <c r="M394" s="24">
        <v>901</v>
      </c>
      <c r="N394" s="24">
        <v>500</v>
      </c>
      <c r="O394" s="6">
        <v>29437</v>
      </c>
      <c r="P394" s="88">
        <f t="shared" si="14"/>
        <v>0</v>
      </c>
      <c r="Q394" s="88">
        <v>22</v>
      </c>
      <c r="R394" s="125">
        <f t="shared" si="15"/>
        <v>-3.4446444950232698E-2</v>
      </c>
    </row>
    <row r="395" spans="1:18" x14ac:dyDescent="0.2">
      <c r="A395" s="6" t="s">
        <v>2581</v>
      </c>
      <c r="B395" s="74" t="s">
        <v>2078</v>
      </c>
      <c r="C395" s="24">
        <v>1052</v>
      </c>
      <c r="D395" s="24">
        <v>115606.5</v>
      </c>
      <c r="E395" s="24">
        <v>121594.31</v>
      </c>
      <c r="F395" s="62">
        <v>44003.041336354167</v>
      </c>
      <c r="G395" s="62">
        <v>44003.044808645835</v>
      </c>
      <c r="H395" s="24">
        <v>0</v>
      </c>
      <c r="I395" s="24">
        <v>495</v>
      </c>
      <c r="J395" s="24">
        <v>8</v>
      </c>
      <c r="K395" s="24">
        <v>18</v>
      </c>
      <c r="L395" s="24">
        <v>42</v>
      </c>
      <c r="M395" s="24">
        <v>3</v>
      </c>
      <c r="N395" s="24">
        <v>500</v>
      </c>
      <c r="O395" s="6">
        <v>126643</v>
      </c>
      <c r="P395" s="88">
        <f t="shared" si="14"/>
        <v>0</v>
      </c>
      <c r="Q395" s="88">
        <v>24</v>
      </c>
      <c r="R395" s="125">
        <f t="shared" si="15"/>
        <v>3.986797533223313E-2</v>
      </c>
    </row>
    <row r="396" spans="1:18" x14ac:dyDescent="0.2">
      <c r="A396" s="6" t="s">
        <v>2581</v>
      </c>
      <c r="B396" s="74" t="s">
        <v>2078</v>
      </c>
      <c r="C396" s="24">
        <v>1051</v>
      </c>
      <c r="D396" s="24">
        <v>3713.25</v>
      </c>
      <c r="E396" s="24">
        <v>3909.53</v>
      </c>
      <c r="F396" s="62">
        <v>44003.045093946763</v>
      </c>
      <c r="G396" s="62">
        <v>44003.058896678238</v>
      </c>
      <c r="H396" s="24">
        <v>0</v>
      </c>
      <c r="I396" s="24">
        <v>496</v>
      </c>
      <c r="J396" s="24">
        <v>19</v>
      </c>
      <c r="K396" s="24">
        <v>37</v>
      </c>
      <c r="L396" s="24">
        <v>83</v>
      </c>
      <c r="M396" s="24">
        <v>12</v>
      </c>
      <c r="N396" s="24">
        <v>500</v>
      </c>
      <c r="O396" s="6">
        <v>3916</v>
      </c>
      <c r="P396" s="88">
        <f t="shared" si="14"/>
        <v>0</v>
      </c>
      <c r="Q396" s="88">
        <v>25</v>
      </c>
      <c r="R396" s="125">
        <f t="shared" si="15"/>
        <v>1.5321756894790602E-3</v>
      </c>
    </row>
    <row r="397" spans="1:18" x14ac:dyDescent="0.2">
      <c r="A397" s="6" t="s">
        <v>2581</v>
      </c>
      <c r="B397" s="74" t="s">
        <v>2078</v>
      </c>
      <c r="C397" s="24">
        <v>1053</v>
      </c>
      <c r="D397" s="24">
        <v>55247.3</v>
      </c>
      <c r="E397" s="24">
        <v>84489.2</v>
      </c>
      <c r="F397" s="62">
        <v>44003.05918585648</v>
      </c>
      <c r="G397" s="62">
        <v>44003.075900185184</v>
      </c>
      <c r="H397" s="24">
        <v>1</v>
      </c>
      <c r="I397" s="24">
        <v>417</v>
      </c>
      <c r="J397" s="24">
        <v>24</v>
      </c>
      <c r="K397" s="24">
        <v>44</v>
      </c>
      <c r="L397" s="24">
        <v>81</v>
      </c>
      <c r="M397" s="24">
        <v>8</v>
      </c>
      <c r="N397" s="24">
        <v>500</v>
      </c>
      <c r="O397" s="6">
        <v>80369</v>
      </c>
      <c r="P397" s="88">
        <f t="shared" si="14"/>
        <v>0</v>
      </c>
      <c r="Q397" s="88">
        <v>26</v>
      </c>
      <c r="R397" s="125">
        <f t="shared" si="15"/>
        <v>-5.1263546889970014E-2</v>
      </c>
    </row>
    <row r="398" spans="1:18" x14ac:dyDescent="0.2">
      <c r="A398" s="6" t="s">
        <v>2581</v>
      </c>
      <c r="B398" s="74" t="s">
        <v>2078</v>
      </c>
      <c r="C398" s="24">
        <v>1055</v>
      </c>
      <c r="D398" s="24">
        <v>2231.8000000000002</v>
      </c>
      <c r="E398" s="24">
        <v>2415.9699999999998</v>
      </c>
      <c r="F398" s="62">
        <v>44003.092625949073</v>
      </c>
      <c r="G398" s="62">
        <v>44003.137596898145</v>
      </c>
      <c r="H398" s="24">
        <v>0</v>
      </c>
      <c r="I398" s="24">
        <v>480</v>
      </c>
      <c r="J398" s="24">
        <v>22</v>
      </c>
      <c r="K398" s="24">
        <v>48</v>
      </c>
      <c r="L398" s="24">
        <v>93</v>
      </c>
      <c r="M398" s="24">
        <v>25</v>
      </c>
      <c r="N398" s="24">
        <v>500</v>
      </c>
      <c r="O398" s="6">
        <v>2378</v>
      </c>
      <c r="P398" s="88">
        <f t="shared" si="14"/>
        <v>0</v>
      </c>
      <c r="Q398" s="88">
        <v>28</v>
      </c>
      <c r="R398" s="125">
        <f t="shared" si="15"/>
        <v>-1.59798149705635E-2</v>
      </c>
    </row>
    <row r="399" spans="1:18" x14ac:dyDescent="0.2">
      <c r="A399" s="6" t="s">
        <v>2581</v>
      </c>
      <c r="B399" s="74" t="s">
        <v>2078</v>
      </c>
      <c r="C399" s="24">
        <v>1056</v>
      </c>
      <c r="D399" s="24">
        <v>36697.9</v>
      </c>
      <c r="E399" s="24">
        <v>43203.99</v>
      </c>
      <c r="F399" s="62">
        <v>44003.138003275461</v>
      </c>
      <c r="G399" s="62">
        <v>44003.141475937497</v>
      </c>
      <c r="H399" s="24">
        <v>0</v>
      </c>
      <c r="I399" s="24">
        <v>506</v>
      </c>
      <c r="J399" s="24">
        <v>19</v>
      </c>
      <c r="K399" s="24">
        <v>47</v>
      </c>
      <c r="L399" s="24">
        <v>68</v>
      </c>
      <c r="M399" s="24">
        <v>357</v>
      </c>
      <c r="N399" s="24">
        <v>500</v>
      </c>
      <c r="O399" s="6">
        <v>49135</v>
      </c>
      <c r="P399" s="88">
        <f t="shared" si="14"/>
        <v>0</v>
      </c>
      <c r="Q399" s="88">
        <v>29</v>
      </c>
      <c r="R399" s="125">
        <f t="shared" si="15"/>
        <v>0.12070825277297242</v>
      </c>
    </row>
    <row r="400" spans="1:18" x14ac:dyDescent="0.2">
      <c r="A400" s="6" t="s">
        <v>2581</v>
      </c>
      <c r="B400" s="74" t="s">
        <v>2078</v>
      </c>
      <c r="C400" s="24">
        <v>1057</v>
      </c>
      <c r="D400" s="24">
        <v>2540.3000000000002</v>
      </c>
      <c r="E400" s="24">
        <v>2609.9</v>
      </c>
      <c r="F400" s="62">
        <v>44003.14193662037</v>
      </c>
      <c r="G400" s="62">
        <v>44003.148315138889</v>
      </c>
      <c r="H400" s="24">
        <v>1</v>
      </c>
      <c r="I400" s="24">
        <v>394</v>
      </c>
      <c r="J400" s="24">
        <v>12</v>
      </c>
      <c r="K400" s="24">
        <v>26</v>
      </c>
      <c r="L400" s="24">
        <v>66</v>
      </c>
      <c r="M400" s="24">
        <v>4</v>
      </c>
      <c r="N400" s="24">
        <v>500</v>
      </c>
      <c r="O400" s="6">
        <v>2579</v>
      </c>
      <c r="P400" s="88">
        <f t="shared" si="14"/>
        <v>0</v>
      </c>
      <c r="Q400" s="88">
        <v>30</v>
      </c>
      <c r="R400" s="125">
        <f t="shared" si="15"/>
        <v>-1.202016285381931E-2</v>
      </c>
    </row>
    <row r="401" spans="1:18" x14ac:dyDescent="0.2">
      <c r="A401" s="6" t="s">
        <v>2581</v>
      </c>
      <c r="B401" s="74" t="s">
        <v>2078</v>
      </c>
      <c r="C401" s="24">
        <v>1058</v>
      </c>
      <c r="D401" s="24">
        <v>44958.75</v>
      </c>
      <c r="E401" s="24">
        <v>48158.65</v>
      </c>
      <c r="F401" s="62">
        <v>44003.148845763892</v>
      </c>
      <c r="G401" s="62">
        <v>44003.161412442132</v>
      </c>
      <c r="H401" s="24">
        <v>0</v>
      </c>
      <c r="I401" s="24">
        <v>500</v>
      </c>
      <c r="J401" s="24">
        <v>11</v>
      </c>
      <c r="K401" s="24">
        <v>23</v>
      </c>
      <c r="L401" s="24">
        <v>49</v>
      </c>
      <c r="M401" s="24">
        <v>5</v>
      </c>
      <c r="N401" s="24">
        <v>500</v>
      </c>
      <c r="O401" s="6">
        <v>48191</v>
      </c>
      <c r="P401" s="88">
        <f t="shared" si="14"/>
        <v>0</v>
      </c>
      <c r="Q401" s="88">
        <v>31</v>
      </c>
      <c r="R401" s="125">
        <f t="shared" si="15"/>
        <v>6.6402440289680645E-4</v>
      </c>
    </row>
    <row r="402" spans="1:18" x14ac:dyDescent="0.2">
      <c r="A402" s="6" t="s">
        <v>2581</v>
      </c>
      <c r="B402" s="74" t="s">
        <v>2078</v>
      </c>
      <c r="C402" s="24">
        <v>1059</v>
      </c>
      <c r="D402" s="24">
        <v>38974.6</v>
      </c>
      <c r="E402" s="24">
        <v>42016.19</v>
      </c>
      <c r="F402" s="62">
        <v>44003.162019212963</v>
      </c>
      <c r="G402" s="62">
        <v>44003.164794212964</v>
      </c>
      <c r="H402" s="24">
        <v>0</v>
      </c>
      <c r="I402" s="24">
        <v>516</v>
      </c>
      <c r="J402" s="24">
        <v>8</v>
      </c>
      <c r="K402" s="24">
        <v>12</v>
      </c>
      <c r="L402" s="24">
        <v>39</v>
      </c>
      <c r="M402" s="24">
        <v>6</v>
      </c>
      <c r="N402" s="24">
        <v>500</v>
      </c>
      <c r="O402" s="6">
        <v>42029</v>
      </c>
      <c r="P402" s="88">
        <f t="shared" si="14"/>
        <v>0</v>
      </c>
      <c r="Q402" s="88">
        <v>32</v>
      </c>
      <c r="R402" s="125">
        <f t="shared" si="15"/>
        <v>3.0931023816888341E-4</v>
      </c>
    </row>
    <row r="403" spans="1:18" x14ac:dyDescent="0.2">
      <c r="A403" s="6" t="s">
        <v>2581</v>
      </c>
      <c r="B403" s="74" t="s">
        <v>2078</v>
      </c>
      <c r="C403" s="24">
        <v>1060</v>
      </c>
      <c r="D403" s="24">
        <v>14544.6</v>
      </c>
      <c r="E403" s="24">
        <v>15270.8</v>
      </c>
      <c r="F403" s="62">
        <v>44003.165827604163</v>
      </c>
      <c r="G403" s="62">
        <v>44003.168747476855</v>
      </c>
      <c r="H403" s="24">
        <v>0</v>
      </c>
      <c r="I403" s="24">
        <v>534</v>
      </c>
      <c r="J403" s="24">
        <v>7</v>
      </c>
      <c r="K403" s="24">
        <v>13</v>
      </c>
      <c r="L403" s="24">
        <v>35</v>
      </c>
      <c r="M403" s="24">
        <v>3</v>
      </c>
      <c r="N403" s="24">
        <v>500</v>
      </c>
      <c r="O403" s="6">
        <v>15281</v>
      </c>
      <c r="P403" s="88">
        <f t="shared" si="14"/>
        <v>0</v>
      </c>
      <c r="Q403" s="88">
        <v>33</v>
      </c>
      <c r="R403" s="125">
        <f t="shared" si="15"/>
        <v>6.5440743406845097E-4</v>
      </c>
    </row>
    <row r="404" spans="1:18" x14ac:dyDescent="0.2">
      <c r="A404" s="6" t="s">
        <v>2581</v>
      </c>
      <c r="B404" s="74" t="s">
        <v>2078</v>
      </c>
      <c r="C404" s="24">
        <v>1061</v>
      </c>
      <c r="D404" s="24">
        <v>9023</v>
      </c>
      <c r="E404" s="24">
        <v>10407.629999999999</v>
      </c>
      <c r="F404" s="62">
        <v>44003.169876979169</v>
      </c>
      <c r="G404" s="62">
        <v>44003.173162291663</v>
      </c>
      <c r="H404" s="24">
        <v>0</v>
      </c>
      <c r="I404" s="24">
        <v>541</v>
      </c>
      <c r="J404" s="24">
        <v>7</v>
      </c>
      <c r="K404" s="24">
        <v>15</v>
      </c>
      <c r="L404" s="24">
        <v>34</v>
      </c>
      <c r="M404" s="24">
        <v>6</v>
      </c>
      <c r="N404" s="24">
        <v>500</v>
      </c>
      <c r="O404" s="6">
        <v>11861</v>
      </c>
      <c r="P404" s="88">
        <f t="shared" si="14"/>
        <v>0</v>
      </c>
      <c r="Q404" s="88">
        <v>34</v>
      </c>
      <c r="R404" s="125">
        <f t="shared" si="15"/>
        <v>0.12250231852289015</v>
      </c>
    </row>
    <row r="405" spans="1:18" x14ac:dyDescent="0.2">
      <c r="A405" s="6" t="s">
        <v>2581</v>
      </c>
      <c r="B405" s="74" t="s">
        <v>2078</v>
      </c>
      <c r="C405" s="24">
        <v>1063</v>
      </c>
      <c r="D405" s="24">
        <v>93739.7</v>
      </c>
      <c r="E405" s="24">
        <v>106367.28</v>
      </c>
      <c r="F405" s="62">
        <v>44003.186122673615</v>
      </c>
      <c r="G405" s="62">
        <v>44003.190013171297</v>
      </c>
      <c r="H405" s="24">
        <v>0</v>
      </c>
      <c r="I405" s="24">
        <v>569</v>
      </c>
      <c r="J405" s="24">
        <v>9</v>
      </c>
      <c r="K405" s="24">
        <v>19</v>
      </c>
      <c r="L405" s="24">
        <v>40</v>
      </c>
      <c r="M405" s="24">
        <v>2</v>
      </c>
      <c r="N405" s="24">
        <v>500</v>
      </c>
      <c r="O405" s="6">
        <v>107217</v>
      </c>
      <c r="P405" s="88">
        <f t="shared" si="14"/>
        <v>0</v>
      </c>
      <c r="Q405" s="88">
        <v>36</v>
      </c>
      <c r="R405" s="125">
        <f t="shared" si="15"/>
        <v>7.9278472630273187E-3</v>
      </c>
    </row>
    <row r="406" spans="1:18" x14ac:dyDescent="0.2">
      <c r="A406" s="6" t="s">
        <v>2581</v>
      </c>
      <c r="B406" s="74" t="s">
        <v>2078</v>
      </c>
      <c r="C406" s="24">
        <v>1064</v>
      </c>
      <c r="D406" s="24">
        <v>32669.25</v>
      </c>
      <c r="E406" s="24">
        <v>34966.129999999997</v>
      </c>
      <c r="F406" s="62">
        <v>44003.191694756948</v>
      </c>
      <c r="G406" s="62">
        <v>44003.196371377315</v>
      </c>
      <c r="H406" s="24">
        <v>0</v>
      </c>
      <c r="I406" s="24">
        <v>538</v>
      </c>
      <c r="J406" s="24">
        <v>9</v>
      </c>
      <c r="K406" s="24">
        <v>17</v>
      </c>
      <c r="L406" s="24">
        <v>36</v>
      </c>
      <c r="M406" s="24">
        <v>4</v>
      </c>
      <c r="N406" s="24">
        <v>500</v>
      </c>
      <c r="O406" s="6">
        <v>1E+30</v>
      </c>
      <c r="P406" s="88">
        <f t="shared" si="14"/>
        <v>0</v>
      </c>
      <c r="Q406" s="88">
        <v>37</v>
      </c>
      <c r="R406" s="125">
        <f t="shared" si="15"/>
        <v>1</v>
      </c>
    </row>
    <row r="407" spans="1:18" x14ac:dyDescent="0.2">
      <c r="A407" s="6" t="s">
        <v>2581</v>
      </c>
      <c r="B407" s="74" t="s">
        <v>2078</v>
      </c>
      <c r="C407" s="24">
        <v>1013</v>
      </c>
      <c r="D407" s="24">
        <v>31669.1</v>
      </c>
      <c r="E407" s="24">
        <v>33523.599999999999</v>
      </c>
      <c r="F407" s="62">
        <v>44002.446378263892</v>
      </c>
      <c r="G407" s="62">
        <v>44002.447138657408</v>
      </c>
      <c r="H407" s="24">
        <v>1</v>
      </c>
      <c r="I407" s="24">
        <v>155</v>
      </c>
      <c r="J407" s="24">
        <v>5</v>
      </c>
      <c r="K407" s="24">
        <v>11</v>
      </c>
      <c r="L407" s="24">
        <v>27</v>
      </c>
      <c r="M407" s="24">
        <v>494</v>
      </c>
      <c r="N407" s="24">
        <v>500</v>
      </c>
      <c r="O407" s="6">
        <v>33522</v>
      </c>
      <c r="P407" s="88">
        <f t="shared" si="14"/>
        <v>0</v>
      </c>
      <c r="Q407" s="88">
        <v>41</v>
      </c>
      <c r="R407" s="125">
        <f t="shared" si="15"/>
        <v>-5.9662311317940454E-5</v>
      </c>
    </row>
    <row r="408" spans="1:18" x14ac:dyDescent="0.2">
      <c r="A408" s="6" t="s">
        <v>2581</v>
      </c>
      <c r="B408" s="74" t="s">
        <v>2078</v>
      </c>
      <c r="C408" s="24">
        <v>1016</v>
      </c>
      <c r="D408" s="24">
        <v>418.6</v>
      </c>
      <c r="E408" s="24">
        <v>429.5</v>
      </c>
      <c r="F408" s="62">
        <v>44002.447154918984</v>
      </c>
      <c r="G408" s="62">
        <v>44002.447704016202</v>
      </c>
      <c r="H408" s="24">
        <v>1</v>
      </c>
      <c r="I408" s="24">
        <v>148</v>
      </c>
      <c r="J408" s="24">
        <v>3</v>
      </c>
      <c r="K408" s="24">
        <v>5</v>
      </c>
      <c r="L408" s="24">
        <v>37</v>
      </c>
      <c r="M408" s="24">
        <v>124</v>
      </c>
      <c r="N408" s="24">
        <v>500</v>
      </c>
      <c r="O408" s="6">
        <v>426</v>
      </c>
      <c r="P408" s="88">
        <f t="shared" si="14"/>
        <v>0</v>
      </c>
      <c r="Q408" s="88">
        <v>42</v>
      </c>
      <c r="R408" s="125">
        <f t="shared" si="15"/>
        <v>-9.3896713615023476E-3</v>
      </c>
    </row>
    <row r="409" spans="1:18" x14ac:dyDescent="0.2">
      <c r="A409" s="6" t="s">
        <v>2581</v>
      </c>
      <c r="B409" s="74" t="s">
        <v>2078</v>
      </c>
      <c r="C409" s="24">
        <v>1017</v>
      </c>
      <c r="D409" s="24">
        <v>7165.85</v>
      </c>
      <c r="E409" s="24">
        <v>7543.9</v>
      </c>
      <c r="F409" s="62">
        <v>44002.447720856479</v>
      </c>
      <c r="G409" s="62">
        <v>44002.447726238424</v>
      </c>
      <c r="H409" s="24">
        <v>1</v>
      </c>
      <c r="I409" s="24">
        <v>8</v>
      </c>
      <c r="J409" s="24">
        <v>0</v>
      </c>
      <c r="K409" s="24">
        <v>0</v>
      </c>
      <c r="L409" s="24">
        <v>3</v>
      </c>
      <c r="M409" s="24">
        <v>0</v>
      </c>
      <c r="N409" s="24">
        <v>500</v>
      </c>
      <c r="O409" s="6">
        <v>7542</v>
      </c>
      <c r="P409" s="88">
        <f t="shared" si="14"/>
        <v>0</v>
      </c>
      <c r="Q409" s="88">
        <v>43</v>
      </c>
      <c r="R409" s="125">
        <f t="shared" si="15"/>
        <v>-2.6518164942985947E-4</v>
      </c>
    </row>
    <row r="410" spans="1:18" x14ac:dyDescent="0.2">
      <c r="A410" s="6" t="s">
        <v>2581</v>
      </c>
      <c r="B410" s="74" t="s">
        <v>2078</v>
      </c>
      <c r="C410" s="24">
        <v>1019</v>
      </c>
      <c r="D410" s="24">
        <v>628.35</v>
      </c>
      <c r="E410" s="24">
        <v>721.1</v>
      </c>
      <c r="F410" s="62">
        <v>44002.447754131943</v>
      </c>
      <c r="G410" s="62">
        <v>44002.451213321758</v>
      </c>
      <c r="H410" s="24">
        <v>1</v>
      </c>
      <c r="I410" s="24">
        <v>274</v>
      </c>
      <c r="J410" s="24">
        <v>23</v>
      </c>
      <c r="K410" s="24">
        <v>51</v>
      </c>
      <c r="L410" s="24">
        <v>88</v>
      </c>
      <c r="M410" s="24">
        <v>655</v>
      </c>
      <c r="N410" s="24">
        <v>500</v>
      </c>
      <c r="O410" s="6">
        <v>675</v>
      </c>
      <c r="P410" s="88">
        <f t="shared" si="14"/>
        <v>0</v>
      </c>
      <c r="Q410" s="88">
        <v>44</v>
      </c>
      <c r="R410" s="125">
        <f t="shared" si="15"/>
        <v>-6.8148148148148152E-2</v>
      </c>
    </row>
    <row r="411" spans="1:18" x14ac:dyDescent="0.2">
      <c r="A411" s="6" t="s">
        <v>2581</v>
      </c>
      <c r="B411" s="74" t="s">
        <v>2078</v>
      </c>
      <c r="C411" s="24">
        <v>1020</v>
      </c>
      <c r="D411" s="24">
        <v>540.70000000000005</v>
      </c>
      <c r="E411" s="24">
        <v>544.4</v>
      </c>
      <c r="F411" s="62">
        <v>44002.451247453704</v>
      </c>
      <c r="G411" s="62">
        <v>44002.451278379631</v>
      </c>
      <c r="H411" s="24">
        <v>1</v>
      </c>
      <c r="I411" s="24">
        <v>29</v>
      </c>
      <c r="J411" s="24">
        <v>0</v>
      </c>
      <c r="K411" s="24">
        <v>0</v>
      </c>
      <c r="L411" s="24">
        <v>11</v>
      </c>
      <c r="M411" s="24">
        <v>1</v>
      </c>
      <c r="N411" s="24">
        <v>500</v>
      </c>
      <c r="O411" s="6">
        <v>538</v>
      </c>
      <c r="P411" s="88">
        <f t="shared" si="14"/>
        <v>0</v>
      </c>
      <c r="Q411" s="88">
        <v>45</v>
      </c>
      <c r="R411" s="125">
        <f t="shared" si="15"/>
        <v>-1.1152416356877323E-2</v>
      </c>
    </row>
    <row r="412" spans="1:18" x14ac:dyDescent="0.2">
      <c r="A412" s="6" t="s">
        <v>2581</v>
      </c>
      <c r="B412" s="74" t="s">
        <v>2078</v>
      </c>
      <c r="C412" s="24">
        <v>1021</v>
      </c>
      <c r="D412" s="24">
        <v>98993.9</v>
      </c>
      <c r="E412" s="24">
        <v>135056.35</v>
      </c>
      <c r="F412" s="62">
        <v>44002.451311342593</v>
      </c>
      <c r="G412" s="62">
        <v>44002.456394363428</v>
      </c>
      <c r="H412" s="24">
        <v>0</v>
      </c>
      <c r="I412" s="24">
        <v>481</v>
      </c>
      <c r="J412" s="24">
        <v>31</v>
      </c>
      <c r="K412" s="24">
        <v>63</v>
      </c>
      <c r="L412" s="24">
        <v>121</v>
      </c>
      <c r="M412" s="24">
        <v>397</v>
      </c>
      <c r="N412" s="24">
        <v>500</v>
      </c>
      <c r="O412" s="6">
        <v>108159</v>
      </c>
      <c r="P412" s="88">
        <f t="shared" si="14"/>
        <v>0</v>
      </c>
      <c r="Q412" s="88">
        <v>46</v>
      </c>
      <c r="R412" s="125">
        <f t="shared" si="15"/>
        <v>-0.24868018380347451</v>
      </c>
    </row>
    <row r="413" spans="1:18" x14ac:dyDescent="0.2">
      <c r="A413" s="6" t="s">
        <v>2581</v>
      </c>
      <c r="B413" s="74" t="s">
        <v>2078</v>
      </c>
      <c r="C413" s="24">
        <v>1023</v>
      </c>
      <c r="D413" s="24">
        <v>1203.0999999999999</v>
      </c>
      <c r="E413" s="24">
        <v>1220</v>
      </c>
      <c r="F413" s="62">
        <v>44002.460108935185</v>
      </c>
      <c r="G413" s="62">
        <v>44002.464513356485</v>
      </c>
      <c r="H413" s="24">
        <v>1</v>
      </c>
      <c r="I413" s="24">
        <v>171</v>
      </c>
      <c r="J413" s="24">
        <v>7</v>
      </c>
      <c r="K413" s="24">
        <v>15</v>
      </c>
      <c r="L413" s="24">
        <v>61</v>
      </c>
      <c r="M413" s="24">
        <v>185</v>
      </c>
      <c r="N413" s="24">
        <v>500</v>
      </c>
      <c r="O413" s="6">
        <v>1211</v>
      </c>
      <c r="P413" s="88">
        <f t="shared" si="14"/>
        <v>0</v>
      </c>
      <c r="Q413" s="88">
        <v>48</v>
      </c>
      <c r="R413" s="125">
        <f t="shared" si="15"/>
        <v>-7.4318744838976049E-3</v>
      </c>
    </row>
    <row r="414" spans="1:18" x14ac:dyDescent="0.2">
      <c r="A414" s="6" t="s">
        <v>2581</v>
      </c>
      <c r="B414" s="74" t="s">
        <v>2078</v>
      </c>
      <c r="C414" s="24">
        <v>1024</v>
      </c>
      <c r="D414" s="24">
        <v>19380.25</v>
      </c>
      <c r="E414" s="24">
        <v>21717.4</v>
      </c>
      <c r="F414" s="62">
        <v>44002.464569178243</v>
      </c>
      <c r="G414" s="62">
        <v>44002.468683634259</v>
      </c>
      <c r="H414" s="24">
        <v>1</v>
      </c>
      <c r="I414" s="24">
        <v>255</v>
      </c>
      <c r="J414" s="24">
        <v>12</v>
      </c>
      <c r="K414" s="24">
        <v>22</v>
      </c>
      <c r="L414" s="24">
        <v>63</v>
      </c>
      <c r="M414" s="24">
        <v>717</v>
      </c>
      <c r="N414" s="24">
        <v>500</v>
      </c>
      <c r="O414" s="6">
        <v>21282</v>
      </c>
      <c r="P414" s="88">
        <f t="shared" si="14"/>
        <v>0</v>
      </c>
      <c r="Q414" s="88">
        <v>49</v>
      </c>
      <c r="R414" s="125">
        <f t="shared" si="15"/>
        <v>-2.0439808288694673E-2</v>
      </c>
    </row>
    <row r="415" spans="1:18" x14ac:dyDescent="0.2">
      <c r="A415" s="6" t="s">
        <v>2581</v>
      </c>
      <c r="B415" s="74" t="s">
        <v>2078</v>
      </c>
      <c r="C415" s="24">
        <v>1025</v>
      </c>
      <c r="D415" s="24">
        <v>20336.2</v>
      </c>
      <c r="E415" s="24">
        <v>24363.7</v>
      </c>
      <c r="F415" s="62">
        <v>44002.468739988428</v>
      </c>
      <c r="G415" s="62">
        <v>44002.475926006948</v>
      </c>
      <c r="H415" s="24">
        <v>0</v>
      </c>
      <c r="I415" s="24">
        <v>482</v>
      </c>
      <c r="J415" s="24">
        <v>27</v>
      </c>
      <c r="K415" s="24">
        <v>61</v>
      </c>
      <c r="L415" s="24">
        <v>118</v>
      </c>
      <c r="M415" s="24">
        <v>642</v>
      </c>
      <c r="N415" s="24">
        <v>500</v>
      </c>
      <c r="O415" s="6">
        <v>22141</v>
      </c>
      <c r="P415" s="88">
        <f t="shared" si="14"/>
        <v>0</v>
      </c>
      <c r="Q415" s="88">
        <v>50</v>
      </c>
      <c r="R415" s="125">
        <f t="shared" si="15"/>
        <v>-0.10040196919741656</v>
      </c>
    </row>
    <row r="416" spans="1:18" x14ac:dyDescent="0.2">
      <c r="A416" s="6" t="s">
        <v>2581</v>
      </c>
      <c r="B416" s="74" t="s">
        <v>2078</v>
      </c>
      <c r="C416" s="24">
        <v>1026</v>
      </c>
      <c r="D416" s="24">
        <v>19703</v>
      </c>
      <c r="E416" s="24">
        <v>21410.799999999999</v>
      </c>
      <c r="F416" s="62">
        <v>44002.475981689815</v>
      </c>
      <c r="G416" s="62">
        <v>44002.481838148145</v>
      </c>
      <c r="H416" s="24">
        <v>0</v>
      </c>
      <c r="I416" s="24">
        <v>489</v>
      </c>
      <c r="J416" s="24">
        <v>20</v>
      </c>
      <c r="K416" s="24">
        <v>42</v>
      </c>
      <c r="L416" s="24">
        <v>97</v>
      </c>
      <c r="M416" s="24">
        <v>121</v>
      </c>
      <c r="N416" s="24">
        <v>500</v>
      </c>
      <c r="O416" s="6">
        <v>20749</v>
      </c>
      <c r="P416" s="88">
        <f t="shared" si="14"/>
        <v>0</v>
      </c>
      <c r="Q416" s="88">
        <v>51</v>
      </c>
      <c r="R416" s="125">
        <f t="shared" si="15"/>
        <v>-3.1905152055520747E-2</v>
      </c>
    </row>
    <row r="417" spans="1:18" x14ac:dyDescent="0.2">
      <c r="A417" s="6" t="s">
        <v>2581</v>
      </c>
      <c r="B417" s="74" t="s">
        <v>2078</v>
      </c>
      <c r="C417" s="24">
        <v>1027</v>
      </c>
      <c r="D417" s="24">
        <v>19951.099999999999</v>
      </c>
      <c r="E417" s="24">
        <v>21395.200000000001</v>
      </c>
      <c r="F417" s="62">
        <v>44002.481897407408</v>
      </c>
      <c r="G417" s="62">
        <v>44002.483783877316</v>
      </c>
      <c r="H417" s="24">
        <v>1</v>
      </c>
      <c r="I417" s="24">
        <v>243</v>
      </c>
      <c r="J417" s="24">
        <v>6</v>
      </c>
      <c r="K417" s="24">
        <v>6</v>
      </c>
      <c r="L417" s="24">
        <v>44</v>
      </c>
      <c r="M417" s="24">
        <v>363</v>
      </c>
      <c r="N417" s="24">
        <v>500</v>
      </c>
      <c r="O417" s="6">
        <v>21294</v>
      </c>
      <c r="P417" s="88">
        <f t="shared" si="14"/>
        <v>0</v>
      </c>
      <c r="Q417" s="88">
        <v>52</v>
      </c>
      <c r="R417" s="125">
        <f t="shared" si="15"/>
        <v>-4.7431201277355122E-3</v>
      </c>
    </row>
    <row r="418" spans="1:18" x14ac:dyDescent="0.2">
      <c r="A418" s="6" t="s">
        <v>2581</v>
      </c>
      <c r="B418" s="74" t="s">
        <v>2078</v>
      </c>
      <c r="C418" s="24">
        <v>1028</v>
      </c>
      <c r="D418" s="24">
        <v>20618.95</v>
      </c>
      <c r="E418" s="24">
        <v>23386.62</v>
      </c>
      <c r="F418" s="62">
        <v>44002.483840694447</v>
      </c>
      <c r="G418" s="62">
        <v>44002.491483124999</v>
      </c>
      <c r="H418" s="24">
        <v>0</v>
      </c>
      <c r="I418" s="24">
        <v>485</v>
      </c>
      <c r="J418" s="24">
        <v>21</v>
      </c>
      <c r="K418" s="24">
        <v>43</v>
      </c>
      <c r="L418" s="24">
        <v>101</v>
      </c>
      <c r="M418" s="24">
        <v>125</v>
      </c>
      <c r="N418" s="24">
        <v>500</v>
      </c>
      <c r="O418" s="6">
        <v>22068</v>
      </c>
      <c r="P418" s="88">
        <f t="shared" si="14"/>
        <v>0</v>
      </c>
      <c r="Q418" s="88">
        <v>53</v>
      </c>
      <c r="R418" s="125">
        <f t="shared" si="15"/>
        <v>-5.976980242885626E-2</v>
      </c>
    </row>
    <row r="419" spans="1:18" x14ac:dyDescent="0.2">
      <c r="A419" s="6" t="s">
        <v>2581</v>
      </c>
      <c r="B419" s="74" t="s">
        <v>2078</v>
      </c>
      <c r="C419" s="24">
        <v>1029</v>
      </c>
      <c r="D419" s="24">
        <v>7337.35</v>
      </c>
      <c r="E419" s="24">
        <v>8926.7999999999993</v>
      </c>
      <c r="F419" s="62">
        <v>44002.491538935188</v>
      </c>
      <c r="G419" s="62">
        <v>44002.500992835645</v>
      </c>
      <c r="H419" s="24">
        <v>1</v>
      </c>
      <c r="I419" s="24">
        <v>415</v>
      </c>
      <c r="J419" s="24">
        <v>33</v>
      </c>
      <c r="K419" s="24">
        <v>67</v>
      </c>
      <c r="L419" s="24">
        <v>126</v>
      </c>
      <c r="M419" s="24">
        <v>1645</v>
      </c>
      <c r="N419" s="24">
        <v>500</v>
      </c>
      <c r="O419" s="6">
        <v>7910</v>
      </c>
      <c r="P419" s="88">
        <f t="shared" si="14"/>
        <v>0</v>
      </c>
      <c r="Q419" s="88">
        <v>54</v>
      </c>
      <c r="R419" s="125">
        <f t="shared" si="15"/>
        <v>-0.12857142857142856</v>
      </c>
    </row>
  </sheetData>
  <phoneticPr fontId="14" type="noConversion"/>
  <pageMargins left="0.7" right="0.7" top="0.75" bottom="0.75" header="0.3" footer="0.3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B035C-162D-8946-821C-9C9BE833E268}">
  <dimension ref="A1:U10411"/>
  <sheetViews>
    <sheetView workbookViewId="0">
      <selection activeCell="C2" sqref="C2"/>
    </sheetView>
  </sheetViews>
  <sheetFormatPr baseColWidth="10" defaultRowHeight="16" x14ac:dyDescent="0.2"/>
  <cols>
    <col min="1" max="1" width="6.1640625" style="1" bestFit="1" customWidth="1"/>
    <col min="2" max="2" width="6.83203125" style="1" bestFit="1" customWidth="1"/>
    <col min="3" max="3" width="22.83203125" style="1" bestFit="1" customWidth="1"/>
    <col min="4" max="4" width="5.1640625" style="1" bestFit="1" customWidth="1"/>
    <col min="5" max="7" width="3.5" style="1" bestFit="1" customWidth="1"/>
    <col min="8" max="12" width="2.33203125" style="1" bestFit="1" customWidth="1"/>
    <col min="13" max="13" width="3.5" style="1" bestFit="1" customWidth="1"/>
    <col min="14" max="14" width="2.33203125" style="1" bestFit="1" customWidth="1"/>
    <col min="15" max="15" width="3.33203125" style="1" bestFit="1" customWidth="1"/>
    <col min="16" max="16" width="6.1640625" style="1" bestFit="1" customWidth="1"/>
    <col min="17" max="17" width="9.33203125" style="1" bestFit="1" customWidth="1"/>
    <col min="18" max="18" width="10.1640625" style="1" bestFit="1" customWidth="1"/>
    <col min="19" max="19" width="13.1640625" style="1" bestFit="1" customWidth="1"/>
    <col min="20" max="21" width="4" style="1" bestFit="1" customWidth="1"/>
    <col min="22" max="16384" width="10.83203125" style="1"/>
  </cols>
  <sheetData>
    <row r="1" spans="1:21" x14ac:dyDescent="0.2">
      <c r="A1" s="68" t="s">
        <v>1705</v>
      </c>
      <c r="B1" s="68" t="s">
        <v>2122</v>
      </c>
      <c r="C1" s="68" t="s">
        <v>2116</v>
      </c>
      <c r="D1" s="68" t="s">
        <v>2115</v>
      </c>
      <c r="E1" s="68">
        <v>0</v>
      </c>
      <c r="F1" s="68">
        <v>1</v>
      </c>
      <c r="G1" s="68">
        <v>2</v>
      </c>
      <c r="H1" s="68">
        <v>3</v>
      </c>
      <c r="I1" s="68">
        <v>4</v>
      </c>
      <c r="J1" s="68">
        <v>5</v>
      </c>
      <c r="K1" s="68">
        <v>6</v>
      </c>
      <c r="L1" s="68">
        <v>7</v>
      </c>
      <c r="M1" s="68">
        <v>8</v>
      </c>
      <c r="N1" s="68">
        <v>9</v>
      </c>
      <c r="O1" s="68">
        <v>10</v>
      </c>
      <c r="P1" s="68" t="s">
        <v>155</v>
      </c>
      <c r="Q1" s="68" t="s">
        <v>2114</v>
      </c>
      <c r="R1" s="68" t="s">
        <v>2131</v>
      </c>
      <c r="S1" s="68" t="s">
        <v>2038</v>
      </c>
      <c r="T1" s="68" t="s">
        <v>2168</v>
      </c>
      <c r="U1" s="68" t="s">
        <v>2169</v>
      </c>
    </row>
    <row r="2" spans="1:21" x14ac:dyDescent="0.2">
      <c r="A2" s="88">
        <v>0</v>
      </c>
      <c r="B2" s="88">
        <v>1</v>
      </c>
      <c r="C2" s="88" t="s">
        <v>2117</v>
      </c>
      <c r="D2" s="98" t="s">
        <v>1431</v>
      </c>
      <c r="E2" s="98">
        <v>14</v>
      </c>
      <c r="F2" s="98">
        <v>5</v>
      </c>
      <c r="G2" s="98">
        <v>2</v>
      </c>
      <c r="H2" s="98">
        <v>0</v>
      </c>
      <c r="I2" s="98">
        <v>2</v>
      </c>
      <c r="J2" s="98">
        <v>0</v>
      </c>
      <c r="K2" s="98">
        <v>0</v>
      </c>
      <c r="L2" s="98">
        <v>1</v>
      </c>
      <c r="M2" s="98">
        <v>0</v>
      </c>
      <c r="N2" s="98">
        <v>0</v>
      </c>
      <c r="O2" s="98">
        <v>2</v>
      </c>
      <c r="P2" s="98">
        <v>57</v>
      </c>
      <c r="Q2" s="98">
        <v>625.5</v>
      </c>
      <c r="R2" s="88">
        <f>VLOOKUP(P2,NEW_TRAIN_TEST!$A$1:$M$980,13,0)</f>
        <v>610.5</v>
      </c>
      <c r="S2" s="88">
        <f>VLOOKUP(P2,NEW_TRAIN_TEST!$A$1:$M$980,11,0)</f>
        <v>643</v>
      </c>
      <c r="T2" s="6">
        <f>IF(L2&gt;0,1,0)</f>
        <v>1</v>
      </c>
      <c r="U2" s="6">
        <f>IF(M2&gt;0,1,0)</f>
        <v>0</v>
      </c>
    </row>
    <row r="3" spans="1:21" x14ac:dyDescent="0.2">
      <c r="A3" s="88">
        <v>1</v>
      </c>
      <c r="B3" s="88">
        <v>1</v>
      </c>
      <c r="C3" s="88" t="s">
        <v>2117</v>
      </c>
      <c r="D3" s="89" t="s">
        <v>1431</v>
      </c>
      <c r="E3" s="89">
        <v>8</v>
      </c>
      <c r="F3" s="89">
        <v>2</v>
      </c>
      <c r="G3" s="89">
        <v>0</v>
      </c>
      <c r="H3" s="89">
        <v>2</v>
      </c>
      <c r="I3" s="89">
        <v>2</v>
      </c>
      <c r="J3" s="89">
        <v>0</v>
      </c>
      <c r="K3" s="89">
        <v>0</v>
      </c>
      <c r="L3" s="89">
        <v>1</v>
      </c>
      <c r="M3" s="89">
        <v>29</v>
      </c>
      <c r="N3" s="89">
        <v>0</v>
      </c>
      <c r="O3" s="89">
        <v>2</v>
      </c>
      <c r="P3" s="89">
        <v>57</v>
      </c>
      <c r="Q3" s="89">
        <v>636.5</v>
      </c>
      <c r="R3" s="88">
        <f>VLOOKUP(P3,NEW_TRAIN_TEST!$A$1:$M$980,13,0)</f>
        <v>610.5</v>
      </c>
      <c r="S3" s="88">
        <f>VLOOKUP(P3,NEW_TRAIN_TEST!$A$1:$M$980,11,0)</f>
        <v>643</v>
      </c>
      <c r="T3" s="6">
        <f t="shared" ref="T3:T66" si="0">IF(L3&gt;0,1,0)</f>
        <v>1</v>
      </c>
      <c r="U3" s="6">
        <f t="shared" ref="U3:U66" si="1">IF(M3&gt;0,1,0)</f>
        <v>1</v>
      </c>
    </row>
    <row r="4" spans="1:21" x14ac:dyDescent="0.2">
      <c r="A4" s="88">
        <v>2</v>
      </c>
      <c r="B4" s="88">
        <v>1</v>
      </c>
      <c r="C4" s="88" t="s">
        <v>2117</v>
      </c>
      <c r="D4" s="89" t="s">
        <v>1431</v>
      </c>
      <c r="E4" s="89">
        <v>3</v>
      </c>
      <c r="F4" s="89">
        <v>0</v>
      </c>
      <c r="G4" s="89">
        <v>0</v>
      </c>
      <c r="H4" s="89">
        <v>0</v>
      </c>
      <c r="I4" s="89">
        <v>0</v>
      </c>
      <c r="J4" s="89">
        <v>0</v>
      </c>
      <c r="K4" s="89">
        <v>0</v>
      </c>
      <c r="L4" s="89">
        <v>0</v>
      </c>
      <c r="M4" s="89">
        <v>0</v>
      </c>
      <c r="N4" s="89">
        <v>0</v>
      </c>
      <c r="O4" s="89">
        <v>0</v>
      </c>
      <c r="P4" s="89">
        <v>152</v>
      </c>
      <c r="Q4" s="89">
        <v>5458</v>
      </c>
      <c r="R4" s="88">
        <f>VLOOKUP(P4,NEW_TRAIN_TEST!$A$1:$M$980,13,0)</f>
        <v>5354.5</v>
      </c>
      <c r="S4" s="88">
        <f>VLOOKUP(P4,NEW_TRAIN_TEST!$A$1:$M$980,11,0)</f>
        <v>6728</v>
      </c>
      <c r="T4" s="6">
        <f t="shared" si="0"/>
        <v>0</v>
      </c>
      <c r="U4" s="6">
        <f t="shared" si="1"/>
        <v>0</v>
      </c>
    </row>
    <row r="5" spans="1:21" x14ac:dyDescent="0.2">
      <c r="A5" s="88">
        <v>3</v>
      </c>
      <c r="B5" s="88">
        <v>1</v>
      </c>
      <c r="C5" s="88" t="s">
        <v>2117</v>
      </c>
      <c r="D5" s="89" t="s">
        <v>1431</v>
      </c>
      <c r="E5" s="89">
        <v>23</v>
      </c>
      <c r="F5" s="89">
        <v>18</v>
      </c>
      <c r="G5" s="89">
        <v>0</v>
      </c>
      <c r="H5" s="89">
        <v>2</v>
      </c>
      <c r="I5" s="89">
        <v>2</v>
      </c>
      <c r="J5" s="89">
        <v>2</v>
      </c>
      <c r="K5" s="89">
        <v>0</v>
      </c>
      <c r="L5" s="89">
        <v>0</v>
      </c>
      <c r="M5" s="89">
        <v>0</v>
      </c>
      <c r="N5" s="89">
        <v>0</v>
      </c>
      <c r="O5" s="89">
        <v>2</v>
      </c>
      <c r="P5" s="89">
        <v>181</v>
      </c>
      <c r="Q5" s="89">
        <v>13153.5</v>
      </c>
      <c r="R5" s="88">
        <f>VLOOKUP(P5,NEW_TRAIN_TEST!$A$1:$M$980,13,0)</f>
        <v>12641.5</v>
      </c>
      <c r="S5" s="88">
        <f>VLOOKUP(P5,NEW_TRAIN_TEST!$A$1:$M$980,11,0)</f>
        <v>14446</v>
      </c>
      <c r="T5" s="6">
        <f t="shared" si="0"/>
        <v>0</v>
      </c>
      <c r="U5" s="6">
        <f t="shared" si="1"/>
        <v>0</v>
      </c>
    </row>
    <row r="6" spans="1:21" x14ac:dyDescent="0.2">
      <c r="A6" s="88">
        <v>4</v>
      </c>
      <c r="B6" s="88">
        <v>1</v>
      </c>
      <c r="C6" s="88" t="s">
        <v>2117</v>
      </c>
      <c r="D6" s="89" t="s">
        <v>1431</v>
      </c>
      <c r="E6" s="89">
        <v>3</v>
      </c>
      <c r="F6" s="89">
        <v>1</v>
      </c>
      <c r="G6" s="89">
        <v>0</v>
      </c>
      <c r="H6" s="89">
        <v>0</v>
      </c>
      <c r="I6" s="89">
        <v>2</v>
      </c>
      <c r="J6" s="89">
        <v>0</v>
      </c>
      <c r="K6" s="89">
        <v>0</v>
      </c>
      <c r="L6" s="89">
        <v>0</v>
      </c>
      <c r="M6" s="89">
        <v>0</v>
      </c>
      <c r="N6" s="89">
        <v>0</v>
      </c>
      <c r="O6" s="89">
        <v>2</v>
      </c>
      <c r="P6" s="89">
        <v>521</v>
      </c>
      <c r="Q6" s="89">
        <v>5621</v>
      </c>
      <c r="R6" s="88">
        <f>VLOOKUP(P6,NEW_TRAIN_TEST!$A$1:$M$980,13,0)</f>
        <v>5223</v>
      </c>
      <c r="S6" s="88">
        <f>VLOOKUP(P6,NEW_TRAIN_TEST!$A$1:$M$980,11,0)</f>
        <v>5888</v>
      </c>
      <c r="T6" s="6">
        <f t="shared" si="0"/>
        <v>0</v>
      </c>
      <c r="U6" s="6">
        <f t="shared" si="1"/>
        <v>0</v>
      </c>
    </row>
    <row r="7" spans="1:21" x14ac:dyDescent="0.2">
      <c r="A7" s="88">
        <v>5</v>
      </c>
      <c r="B7" s="88">
        <v>1</v>
      </c>
      <c r="C7" s="88" t="s">
        <v>2117</v>
      </c>
      <c r="D7" s="89" t="s">
        <v>1431</v>
      </c>
      <c r="E7" s="89">
        <v>16</v>
      </c>
      <c r="F7" s="89">
        <v>0</v>
      </c>
      <c r="G7" s="89">
        <v>0</v>
      </c>
      <c r="H7" s="89">
        <v>0</v>
      </c>
      <c r="I7" s="89">
        <v>0</v>
      </c>
      <c r="J7" s="89">
        <v>0</v>
      </c>
      <c r="K7" s="89">
        <v>0</v>
      </c>
      <c r="L7" s="89">
        <v>0</v>
      </c>
      <c r="M7" s="89">
        <v>0</v>
      </c>
      <c r="N7" s="89">
        <v>0</v>
      </c>
      <c r="O7" s="89">
        <v>0</v>
      </c>
      <c r="P7" s="89">
        <v>479</v>
      </c>
      <c r="Q7" s="89">
        <v>8410</v>
      </c>
      <c r="R7" s="88">
        <f>VLOOKUP(P7,NEW_TRAIN_TEST!$A$1:$M$980,13,0)</f>
        <v>2669</v>
      </c>
      <c r="S7" s="88">
        <f>VLOOKUP(P7,NEW_TRAIN_TEST!$A$1:$M$980,11,0)</f>
        <v>8675</v>
      </c>
      <c r="T7" s="6">
        <f t="shared" si="0"/>
        <v>0</v>
      </c>
      <c r="U7" s="6">
        <f t="shared" si="1"/>
        <v>0</v>
      </c>
    </row>
    <row r="8" spans="1:21" x14ac:dyDescent="0.2">
      <c r="A8" s="88">
        <v>6</v>
      </c>
      <c r="B8" s="88">
        <v>1</v>
      </c>
      <c r="C8" s="88" t="s">
        <v>2117</v>
      </c>
      <c r="D8" s="89" t="s">
        <v>1431</v>
      </c>
      <c r="E8" s="89">
        <v>14</v>
      </c>
      <c r="F8" s="89">
        <v>0</v>
      </c>
      <c r="G8" s="89">
        <v>0</v>
      </c>
      <c r="H8" s="89">
        <v>0</v>
      </c>
      <c r="I8" s="89">
        <v>0</v>
      </c>
      <c r="J8" s="89">
        <v>0</v>
      </c>
      <c r="K8" s="89">
        <v>0</v>
      </c>
      <c r="L8" s="89">
        <v>0</v>
      </c>
      <c r="M8" s="89">
        <v>0</v>
      </c>
      <c r="N8" s="89">
        <v>0</v>
      </c>
      <c r="O8" s="89">
        <v>0</v>
      </c>
      <c r="P8" s="89">
        <v>875</v>
      </c>
      <c r="Q8" s="89">
        <v>11818.5</v>
      </c>
      <c r="R8" s="88">
        <f>VLOOKUP(P8,NEW_TRAIN_TEST!$A$1:$M$980,13,0)</f>
        <v>10721</v>
      </c>
      <c r="S8" s="88">
        <f>VLOOKUP(P8,NEW_TRAIN_TEST!$A$1:$M$980,11,0)</f>
        <v>11950</v>
      </c>
      <c r="T8" s="6">
        <f t="shared" si="0"/>
        <v>0</v>
      </c>
      <c r="U8" s="6">
        <f t="shared" si="1"/>
        <v>0</v>
      </c>
    </row>
    <row r="9" spans="1:21" x14ac:dyDescent="0.2">
      <c r="A9" s="88">
        <v>7</v>
      </c>
      <c r="B9" s="88">
        <v>1</v>
      </c>
      <c r="C9" s="88" t="s">
        <v>2117</v>
      </c>
      <c r="D9" s="89" t="s">
        <v>1431</v>
      </c>
      <c r="E9" s="89">
        <v>17</v>
      </c>
      <c r="F9" s="89">
        <v>1</v>
      </c>
      <c r="G9" s="89">
        <v>0</v>
      </c>
      <c r="H9" s="89">
        <v>0</v>
      </c>
      <c r="I9" s="89">
        <v>2</v>
      </c>
      <c r="J9" s="89">
        <v>0</v>
      </c>
      <c r="K9" s="89">
        <v>0</v>
      </c>
      <c r="L9" s="89">
        <v>0</v>
      </c>
      <c r="M9" s="89">
        <v>0</v>
      </c>
      <c r="N9" s="89">
        <v>0</v>
      </c>
      <c r="O9" s="89">
        <v>2</v>
      </c>
      <c r="P9" s="89">
        <v>815</v>
      </c>
      <c r="Q9" s="89">
        <v>8276</v>
      </c>
      <c r="R9" s="88">
        <f>VLOOKUP(P9,NEW_TRAIN_TEST!$A$1:$M$980,13,0)</f>
        <v>7279</v>
      </c>
      <c r="S9" s="88">
        <f>VLOOKUP(P9,NEW_TRAIN_TEST!$A$1:$M$980,11,0)</f>
        <v>8669</v>
      </c>
      <c r="T9" s="6">
        <f t="shared" si="0"/>
        <v>0</v>
      </c>
      <c r="U9" s="6">
        <f t="shared" si="1"/>
        <v>0</v>
      </c>
    </row>
    <row r="10" spans="1:21" x14ac:dyDescent="0.2">
      <c r="A10" s="88">
        <v>8</v>
      </c>
      <c r="B10" s="88">
        <v>1</v>
      </c>
      <c r="C10" s="88" t="s">
        <v>2117</v>
      </c>
      <c r="D10" s="89" t="s">
        <v>1431</v>
      </c>
      <c r="E10" s="89">
        <v>10</v>
      </c>
      <c r="F10" s="89">
        <v>0</v>
      </c>
      <c r="G10" s="89">
        <v>0</v>
      </c>
      <c r="H10" s="89">
        <v>0</v>
      </c>
      <c r="I10" s="89">
        <v>0</v>
      </c>
      <c r="J10" s="89">
        <v>0</v>
      </c>
      <c r="K10" s="89">
        <v>0</v>
      </c>
      <c r="L10" s="89">
        <v>1</v>
      </c>
      <c r="M10" s="89">
        <v>0</v>
      </c>
      <c r="N10" s="89">
        <v>0</v>
      </c>
      <c r="O10" s="89">
        <v>0</v>
      </c>
      <c r="P10" s="89">
        <v>29</v>
      </c>
      <c r="Q10" s="89">
        <v>7593</v>
      </c>
      <c r="R10" s="88">
        <f>VLOOKUP(P10,NEW_TRAIN_TEST!$A$1:$M$980,13,0)</f>
        <v>7420.5</v>
      </c>
      <c r="S10" s="88">
        <f>VLOOKUP(P10,NEW_TRAIN_TEST!$A$1:$M$980,11,0)</f>
        <v>7661</v>
      </c>
      <c r="T10" s="6">
        <f t="shared" si="0"/>
        <v>1</v>
      </c>
      <c r="U10" s="6">
        <f t="shared" si="1"/>
        <v>0</v>
      </c>
    </row>
    <row r="11" spans="1:21" x14ac:dyDescent="0.2">
      <c r="A11" s="88">
        <v>9</v>
      </c>
      <c r="B11" s="88">
        <v>1</v>
      </c>
      <c r="C11" s="88" t="s">
        <v>2117</v>
      </c>
      <c r="D11" s="89" t="s">
        <v>1431</v>
      </c>
      <c r="E11" s="89">
        <v>5</v>
      </c>
      <c r="F11" s="89">
        <v>2</v>
      </c>
      <c r="G11" s="89">
        <v>1</v>
      </c>
      <c r="H11" s="89">
        <v>2</v>
      </c>
      <c r="I11" s="89">
        <v>2</v>
      </c>
      <c r="J11" s="89">
        <v>0</v>
      </c>
      <c r="K11" s="89">
        <v>0</v>
      </c>
      <c r="L11" s="89">
        <v>1</v>
      </c>
      <c r="M11" s="89">
        <v>0</v>
      </c>
      <c r="N11" s="89">
        <v>0</v>
      </c>
      <c r="O11" s="89">
        <v>2</v>
      </c>
      <c r="P11" s="89">
        <v>359</v>
      </c>
      <c r="Q11" s="89">
        <v>5021</v>
      </c>
      <c r="R11" s="88">
        <f>VLOOKUP(P11,NEW_TRAIN_TEST!$A$1:$M$980,13,0)</f>
        <v>4942</v>
      </c>
      <c r="S11" s="88">
        <f>VLOOKUP(P11,NEW_TRAIN_TEST!$A$1:$M$980,11,0)</f>
        <v>5840</v>
      </c>
      <c r="T11" s="6">
        <f t="shared" si="0"/>
        <v>1</v>
      </c>
      <c r="U11" s="6">
        <f t="shared" si="1"/>
        <v>0</v>
      </c>
    </row>
    <row r="12" spans="1:21" x14ac:dyDescent="0.2">
      <c r="A12" s="88">
        <v>10</v>
      </c>
      <c r="B12" s="88">
        <v>1</v>
      </c>
      <c r="C12" s="88" t="s">
        <v>2117</v>
      </c>
      <c r="D12" s="89" t="s">
        <v>1431</v>
      </c>
      <c r="E12" s="89">
        <v>11</v>
      </c>
      <c r="F12" s="89">
        <v>5</v>
      </c>
      <c r="G12" s="89">
        <v>0</v>
      </c>
      <c r="H12" s="89">
        <v>2</v>
      </c>
      <c r="I12" s="89">
        <v>2</v>
      </c>
      <c r="J12" s="89">
        <v>0</v>
      </c>
      <c r="K12" s="89">
        <v>0</v>
      </c>
      <c r="L12" s="89">
        <v>1</v>
      </c>
      <c r="M12" s="89">
        <v>0</v>
      </c>
      <c r="N12" s="89">
        <v>0</v>
      </c>
      <c r="O12" s="89">
        <v>2</v>
      </c>
      <c r="P12" s="89">
        <v>127</v>
      </c>
      <c r="Q12" s="89">
        <v>5357</v>
      </c>
      <c r="R12" s="88">
        <f>VLOOKUP(P12,NEW_TRAIN_TEST!$A$1:$M$980,13,0)</f>
        <v>5263</v>
      </c>
      <c r="S12" s="88">
        <f>VLOOKUP(P12,NEW_TRAIN_TEST!$A$1:$M$980,11,0)</f>
        <v>5427</v>
      </c>
      <c r="T12" s="6">
        <f t="shared" si="0"/>
        <v>1</v>
      </c>
      <c r="U12" s="6">
        <f t="shared" si="1"/>
        <v>0</v>
      </c>
    </row>
    <row r="13" spans="1:21" x14ac:dyDescent="0.2">
      <c r="A13" s="88">
        <v>11</v>
      </c>
      <c r="B13" s="88">
        <v>1</v>
      </c>
      <c r="C13" s="88" t="s">
        <v>2117</v>
      </c>
      <c r="D13" s="89" t="s">
        <v>1431</v>
      </c>
      <c r="E13" s="89">
        <v>9</v>
      </c>
      <c r="F13" s="89">
        <v>5</v>
      </c>
      <c r="G13" s="89">
        <v>0</v>
      </c>
      <c r="H13" s="89">
        <v>2</v>
      </c>
      <c r="I13" s="89">
        <v>2</v>
      </c>
      <c r="J13" s="89">
        <v>0</v>
      </c>
      <c r="K13" s="89">
        <v>0</v>
      </c>
      <c r="L13" s="89">
        <v>1</v>
      </c>
      <c r="M13" s="89">
        <v>27</v>
      </c>
      <c r="N13" s="89">
        <v>0</v>
      </c>
      <c r="O13" s="89">
        <v>2</v>
      </c>
      <c r="P13" s="89">
        <v>127</v>
      </c>
      <c r="Q13" s="89">
        <v>5381.5</v>
      </c>
      <c r="R13" s="88">
        <f>VLOOKUP(P13,NEW_TRAIN_TEST!$A$1:$M$980,13,0)</f>
        <v>5263</v>
      </c>
      <c r="S13" s="88">
        <f>VLOOKUP(P13,NEW_TRAIN_TEST!$A$1:$M$980,11,0)</f>
        <v>5427</v>
      </c>
      <c r="T13" s="6">
        <f t="shared" si="0"/>
        <v>1</v>
      </c>
      <c r="U13" s="6">
        <f t="shared" si="1"/>
        <v>1</v>
      </c>
    </row>
    <row r="14" spans="1:21" x14ac:dyDescent="0.2">
      <c r="A14" s="88">
        <v>12</v>
      </c>
      <c r="B14" s="88">
        <v>1</v>
      </c>
      <c r="C14" s="88" t="s">
        <v>2117</v>
      </c>
      <c r="D14" s="89" t="s">
        <v>1431</v>
      </c>
      <c r="E14" s="89">
        <v>0</v>
      </c>
      <c r="F14" s="89">
        <v>5</v>
      </c>
      <c r="G14" s="89">
        <v>0</v>
      </c>
      <c r="H14" s="89">
        <v>2</v>
      </c>
      <c r="I14" s="89">
        <v>2</v>
      </c>
      <c r="J14" s="89">
        <v>0</v>
      </c>
      <c r="K14" s="89">
        <v>0</v>
      </c>
      <c r="L14" s="89">
        <v>1</v>
      </c>
      <c r="M14" s="89">
        <v>12</v>
      </c>
      <c r="N14" s="89">
        <v>0</v>
      </c>
      <c r="O14" s="89">
        <v>2</v>
      </c>
      <c r="P14" s="89">
        <v>562</v>
      </c>
      <c r="Q14" s="89">
        <v>2334</v>
      </c>
      <c r="R14" s="88">
        <f>VLOOKUP(P14,NEW_TRAIN_TEST!$A$1:$M$980,13,0)</f>
        <v>2334</v>
      </c>
      <c r="S14" s="88">
        <f>VLOOKUP(P14,NEW_TRAIN_TEST!$A$1:$M$980,11,0)</f>
        <v>3224</v>
      </c>
      <c r="T14" s="6">
        <f t="shared" si="0"/>
        <v>1</v>
      </c>
      <c r="U14" s="6">
        <f t="shared" si="1"/>
        <v>1</v>
      </c>
    </row>
    <row r="15" spans="1:21" x14ac:dyDescent="0.2">
      <c r="A15" s="88">
        <v>13</v>
      </c>
      <c r="B15" s="88">
        <v>1</v>
      </c>
      <c r="C15" s="88" t="s">
        <v>2117</v>
      </c>
      <c r="D15" s="89" t="s">
        <v>1431</v>
      </c>
      <c r="E15" s="89">
        <v>7</v>
      </c>
      <c r="F15" s="89">
        <v>0</v>
      </c>
      <c r="G15" s="89">
        <v>0</v>
      </c>
      <c r="H15" s="89">
        <v>0</v>
      </c>
      <c r="I15" s="89">
        <v>0</v>
      </c>
      <c r="J15" s="89">
        <v>0</v>
      </c>
      <c r="K15" s="89">
        <v>0</v>
      </c>
      <c r="L15" s="89">
        <v>1</v>
      </c>
      <c r="M15" s="89">
        <v>0</v>
      </c>
      <c r="N15" s="89">
        <v>0</v>
      </c>
      <c r="O15" s="89">
        <v>0</v>
      </c>
      <c r="P15" s="89">
        <v>305</v>
      </c>
      <c r="Q15" s="89">
        <v>8583</v>
      </c>
      <c r="R15" s="88">
        <f>VLOOKUP(P15,NEW_TRAIN_TEST!$A$1:$M$980,13,0)</f>
        <v>8459</v>
      </c>
      <c r="S15" s="88">
        <f>VLOOKUP(P15,NEW_TRAIN_TEST!$A$1:$M$980,11,0)</f>
        <v>8859</v>
      </c>
      <c r="T15" s="6">
        <f t="shared" si="0"/>
        <v>1</v>
      </c>
      <c r="U15" s="6">
        <f t="shared" si="1"/>
        <v>0</v>
      </c>
    </row>
    <row r="16" spans="1:21" x14ac:dyDescent="0.2">
      <c r="A16" s="88">
        <v>14</v>
      </c>
      <c r="B16" s="88">
        <v>1</v>
      </c>
      <c r="C16" s="88" t="s">
        <v>2117</v>
      </c>
      <c r="D16" s="89" t="s">
        <v>1431</v>
      </c>
      <c r="E16" s="89">
        <v>18</v>
      </c>
      <c r="F16" s="89">
        <v>4</v>
      </c>
      <c r="G16" s="89">
        <v>0</v>
      </c>
      <c r="H16" s="89">
        <v>2</v>
      </c>
      <c r="I16" s="89">
        <v>2</v>
      </c>
      <c r="J16" s="89">
        <v>0</v>
      </c>
      <c r="K16" s="89">
        <v>0</v>
      </c>
      <c r="L16" s="89">
        <v>0</v>
      </c>
      <c r="M16" s="89">
        <v>0</v>
      </c>
      <c r="N16" s="89">
        <v>0</v>
      </c>
      <c r="O16" s="89">
        <v>2</v>
      </c>
      <c r="P16" s="89">
        <v>524</v>
      </c>
      <c r="Q16" s="89">
        <v>12805</v>
      </c>
      <c r="R16" s="88">
        <f>VLOOKUP(P16,NEW_TRAIN_TEST!$A$1:$M$980,13,0)</f>
        <v>12561.5</v>
      </c>
      <c r="S16" s="88">
        <f>VLOOKUP(P16,NEW_TRAIN_TEST!$A$1:$M$980,11,0)</f>
        <v>13001</v>
      </c>
      <c r="T16" s="6">
        <f t="shared" si="0"/>
        <v>0</v>
      </c>
      <c r="U16" s="6">
        <f t="shared" si="1"/>
        <v>0</v>
      </c>
    </row>
    <row r="17" spans="1:21" x14ac:dyDescent="0.2">
      <c r="A17" s="88">
        <v>15</v>
      </c>
      <c r="B17" s="88">
        <v>1</v>
      </c>
      <c r="C17" s="88" t="s">
        <v>2117</v>
      </c>
      <c r="D17" s="89" t="s">
        <v>1431</v>
      </c>
      <c r="E17" s="89">
        <v>8</v>
      </c>
      <c r="F17" s="89">
        <v>5</v>
      </c>
      <c r="G17" s="89">
        <v>0</v>
      </c>
      <c r="H17" s="89">
        <v>2</v>
      </c>
      <c r="I17" s="89">
        <v>2</v>
      </c>
      <c r="J17" s="89">
        <v>0</v>
      </c>
      <c r="K17" s="89">
        <v>0</v>
      </c>
      <c r="L17" s="89">
        <v>1</v>
      </c>
      <c r="M17" s="89">
        <v>34</v>
      </c>
      <c r="N17" s="89">
        <v>0</v>
      </c>
      <c r="O17" s="89">
        <v>2</v>
      </c>
      <c r="P17" s="89">
        <v>524</v>
      </c>
      <c r="Q17" s="89">
        <v>12842.5</v>
      </c>
      <c r="R17" s="88">
        <f>VLOOKUP(P17,NEW_TRAIN_TEST!$A$1:$M$980,13,0)</f>
        <v>12561.5</v>
      </c>
      <c r="S17" s="88">
        <f>VLOOKUP(P17,NEW_TRAIN_TEST!$A$1:$M$980,11,0)</f>
        <v>13001</v>
      </c>
      <c r="T17" s="6">
        <f t="shared" si="0"/>
        <v>1</v>
      </c>
      <c r="U17" s="6">
        <f t="shared" si="1"/>
        <v>1</v>
      </c>
    </row>
    <row r="18" spans="1:21" x14ac:dyDescent="0.2">
      <c r="A18" s="88">
        <v>16</v>
      </c>
      <c r="B18" s="88">
        <v>1</v>
      </c>
      <c r="C18" s="88" t="s">
        <v>2117</v>
      </c>
      <c r="D18" s="89" t="s">
        <v>1431</v>
      </c>
      <c r="E18" s="89">
        <v>8</v>
      </c>
      <c r="F18" s="89">
        <v>0</v>
      </c>
      <c r="G18" s="89">
        <v>0</v>
      </c>
      <c r="H18" s="89">
        <v>0</v>
      </c>
      <c r="I18" s="89">
        <v>0</v>
      </c>
      <c r="J18" s="89">
        <v>0</v>
      </c>
      <c r="K18" s="89">
        <v>0</v>
      </c>
      <c r="L18" s="89">
        <v>1</v>
      </c>
      <c r="M18" s="89">
        <v>0</v>
      </c>
      <c r="N18" s="89">
        <v>0</v>
      </c>
      <c r="O18" s="89">
        <v>0</v>
      </c>
      <c r="P18" s="89">
        <v>774</v>
      </c>
      <c r="Q18" s="89">
        <v>7370</v>
      </c>
      <c r="R18" s="88">
        <f>VLOOKUP(P18,NEW_TRAIN_TEST!$A$1:$M$980,13,0)</f>
        <v>6982</v>
      </c>
      <c r="S18" s="88">
        <f>VLOOKUP(P18,NEW_TRAIN_TEST!$A$1:$M$980,11,0)</f>
        <v>8044</v>
      </c>
      <c r="T18" s="6">
        <f t="shared" si="0"/>
        <v>1</v>
      </c>
      <c r="U18" s="6">
        <f t="shared" si="1"/>
        <v>0</v>
      </c>
    </row>
    <row r="19" spans="1:21" x14ac:dyDescent="0.2">
      <c r="A19" s="88">
        <v>17</v>
      </c>
      <c r="B19" s="88">
        <v>1</v>
      </c>
      <c r="C19" s="88" t="s">
        <v>2117</v>
      </c>
      <c r="D19" s="89" t="s">
        <v>1431</v>
      </c>
      <c r="E19" s="89">
        <v>3</v>
      </c>
      <c r="F19" s="89">
        <v>1</v>
      </c>
      <c r="G19" s="89">
        <v>0</v>
      </c>
      <c r="H19" s="89">
        <v>0</v>
      </c>
      <c r="I19" s="89">
        <v>2</v>
      </c>
      <c r="J19" s="89">
        <v>0</v>
      </c>
      <c r="K19" s="89">
        <v>0</v>
      </c>
      <c r="L19" s="89">
        <v>1</v>
      </c>
      <c r="M19" s="89">
        <v>0</v>
      </c>
      <c r="N19" s="89">
        <v>0</v>
      </c>
      <c r="O19" s="89">
        <v>2</v>
      </c>
      <c r="P19" s="89">
        <v>331</v>
      </c>
      <c r="Q19" s="89">
        <v>7966.5</v>
      </c>
      <c r="R19" s="88">
        <f>VLOOKUP(P19,NEW_TRAIN_TEST!$A$1:$M$980,13,0)</f>
        <v>7941.5</v>
      </c>
      <c r="S19" s="88">
        <f>VLOOKUP(P19,NEW_TRAIN_TEST!$A$1:$M$980,11,0)</f>
        <v>8066</v>
      </c>
      <c r="T19" s="6">
        <f t="shared" si="0"/>
        <v>1</v>
      </c>
      <c r="U19" s="6">
        <f t="shared" si="1"/>
        <v>0</v>
      </c>
    </row>
    <row r="20" spans="1:21" x14ac:dyDescent="0.2">
      <c r="A20" s="88">
        <v>18</v>
      </c>
      <c r="B20" s="88">
        <v>1</v>
      </c>
      <c r="C20" s="88" t="s">
        <v>2117</v>
      </c>
      <c r="D20" s="89" t="s">
        <v>1431</v>
      </c>
      <c r="E20" s="89">
        <v>13</v>
      </c>
      <c r="F20" s="89">
        <v>8</v>
      </c>
      <c r="G20" s="89">
        <v>0</v>
      </c>
      <c r="H20" s="89">
        <v>2</v>
      </c>
      <c r="I20" s="89">
        <v>2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2</v>
      </c>
      <c r="P20" s="89">
        <v>282</v>
      </c>
      <c r="Q20" s="89">
        <v>14489</v>
      </c>
      <c r="R20" s="88">
        <f>VLOOKUP(P20,NEW_TRAIN_TEST!$A$1:$M$980,13,0)</f>
        <v>14397.5</v>
      </c>
      <c r="S20" s="88">
        <f>VLOOKUP(P20,NEW_TRAIN_TEST!$A$1:$M$980,11,0)</f>
        <v>15131</v>
      </c>
      <c r="T20" s="6">
        <f t="shared" si="0"/>
        <v>0</v>
      </c>
      <c r="U20" s="6">
        <f t="shared" si="1"/>
        <v>0</v>
      </c>
    </row>
    <row r="21" spans="1:21" x14ac:dyDescent="0.2">
      <c r="A21" s="88">
        <v>19</v>
      </c>
      <c r="B21" s="88">
        <v>1</v>
      </c>
      <c r="C21" s="88" t="s">
        <v>2117</v>
      </c>
      <c r="D21" s="89" t="s">
        <v>1431</v>
      </c>
      <c r="E21" s="89">
        <v>19</v>
      </c>
      <c r="F21" s="89">
        <v>6</v>
      </c>
      <c r="G21" s="89">
        <v>0</v>
      </c>
      <c r="H21" s="89">
        <v>2</v>
      </c>
      <c r="I21" s="89">
        <v>2</v>
      </c>
      <c r="J21" s="89">
        <v>0</v>
      </c>
      <c r="K21" s="89">
        <v>0</v>
      </c>
      <c r="L21" s="89">
        <v>0</v>
      </c>
      <c r="M21" s="89">
        <v>0</v>
      </c>
      <c r="N21" s="89">
        <v>0</v>
      </c>
      <c r="O21" s="89">
        <v>2</v>
      </c>
      <c r="P21" s="89">
        <v>822</v>
      </c>
      <c r="Q21" s="89">
        <v>10364</v>
      </c>
      <c r="R21" s="88">
        <f>VLOOKUP(P21,NEW_TRAIN_TEST!$A$1:$M$980,13,0)</f>
        <v>9174.5</v>
      </c>
      <c r="S21" s="88">
        <f>VLOOKUP(P21,NEW_TRAIN_TEST!$A$1:$M$980,11,0)</f>
        <v>10804</v>
      </c>
      <c r="T21" s="6">
        <f t="shared" si="0"/>
        <v>0</v>
      </c>
      <c r="U21" s="6">
        <f t="shared" si="1"/>
        <v>0</v>
      </c>
    </row>
    <row r="22" spans="1:21" x14ac:dyDescent="0.2">
      <c r="A22" s="88">
        <v>20</v>
      </c>
      <c r="B22" s="88">
        <v>1</v>
      </c>
      <c r="C22" s="88" t="s">
        <v>2117</v>
      </c>
      <c r="D22" s="89" t="s">
        <v>1431</v>
      </c>
      <c r="E22" s="89">
        <v>0</v>
      </c>
      <c r="F22" s="89">
        <v>2</v>
      </c>
      <c r="G22" s="89">
        <v>0</v>
      </c>
      <c r="H22" s="89">
        <v>2</v>
      </c>
      <c r="I22" s="89">
        <v>2</v>
      </c>
      <c r="J22" s="89">
        <v>0</v>
      </c>
      <c r="K22" s="89">
        <v>0</v>
      </c>
      <c r="L22" s="89">
        <v>0</v>
      </c>
      <c r="M22" s="89">
        <v>0</v>
      </c>
      <c r="N22" s="89">
        <v>0</v>
      </c>
      <c r="O22" s="89">
        <v>2</v>
      </c>
      <c r="P22" s="89">
        <v>862</v>
      </c>
      <c r="Q22" s="89">
        <v>8742.5</v>
      </c>
      <c r="R22" s="88">
        <f>VLOOKUP(P22,NEW_TRAIN_TEST!$A$1:$M$980,13,0)</f>
        <v>8742.5</v>
      </c>
      <c r="S22" s="88">
        <f>VLOOKUP(P22,NEW_TRAIN_TEST!$A$1:$M$980,11,0)</f>
        <v>8972</v>
      </c>
      <c r="T22" s="6">
        <f t="shared" si="0"/>
        <v>0</v>
      </c>
      <c r="U22" s="6">
        <f t="shared" si="1"/>
        <v>0</v>
      </c>
    </row>
    <row r="23" spans="1:21" x14ac:dyDescent="0.2">
      <c r="A23" s="88">
        <v>21</v>
      </c>
      <c r="B23" s="88">
        <v>1</v>
      </c>
      <c r="C23" s="88" t="s">
        <v>2117</v>
      </c>
      <c r="D23" s="89" t="s">
        <v>1431</v>
      </c>
      <c r="E23" s="89">
        <v>15</v>
      </c>
      <c r="F23" s="89">
        <v>0</v>
      </c>
      <c r="G23" s="89">
        <v>0</v>
      </c>
      <c r="H23" s="89">
        <v>0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9">
        <v>0</v>
      </c>
      <c r="O23" s="89">
        <v>0</v>
      </c>
      <c r="P23" s="89">
        <v>128</v>
      </c>
      <c r="Q23" s="89">
        <v>4698.5</v>
      </c>
      <c r="R23" s="88">
        <f>VLOOKUP(P23,NEW_TRAIN_TEST!$A$1:$M$980,13,0)</f>
        <v>4166</v>
      </c>
      <c r="S23" s="88">
        <f>VLOOKUP(P23,NEW_TRAIN_TEST!$A$1:$M$980,11,0)</f>
        <v>4750</v>
      </c>
      <c r="T23" s="6">
        <f t="shared" si="0"/>
        <v>0</v>
      </c>
      <c r="U23" s="6">
        <f t="shared" si="1"/>
        <v>0</v>
      </c>
    </row>
    <row r="24" spans="1:21" x14ac:dyDescent="0.2">
      <c r="A24" s="88">
        <v>22</v>
      </c>
      <c r="B24" s="88">
        <v>1</v>
      </c>
      <c r="C24" s="88" t="s">
        <v>2117</v>
      </c>
      <c r="D24" s="89" t="s">
        <v>1431</v>
      </c>
      <c r="E24" s="89">
        <v>21</v>
      </c>
      <c r="F24" s="89">
        <v>1</v>
      </c>
      <c r="G24" s="89">
        <v>0</v>
      </c>
      <c r="H24" s="89">
        <v>0</v>
      </c>
      <c r="I24" s="89">
        <v>2</v>
      </c>
      <c r="J24" s="89">
        <v>0</v>
      </c>
      <c r="K24" s="89">
        <v>0</v>
      </c>
      <c r="L24" s="89">
        <v>0</v>
      </c>
      <c r="M24" s="89">
        <v>0</v>
      </c>
      <c r="N24" s="89">
        <v>0</v>
      </c>
      <c r="O24" s="89">
        <v>2</v>
      </c>
      <c r="P24" s="89">
        <v>4</v>
      </c>
      <c r="Q24" s="89">
        <v>7857.17</v>
      </c>
      <c r="R24" s="88">
        <f>VLOOKUP(P24,NEW_TRAIN_TEST!$A$1:$M$980,13,0)</f>
        <v>7262</v>
      </c>
      <c r="S24" s="88">
        <f>VLOOKUP(P24,NEW_TRAIN_TEST!$A$1:$M$980,11,0)</f>
        <v>8015</v>
      </c>
      <c r="T24" s="6">
        <f t="shared" si="0"/>
        <v>0</v>
      </c>
      <c r="U24" s="6">
        <f t="shared" si="1"/>
        <v>0</v>
      </c>
    </row>
    <row r="25" spans="1:21" x14ac:dyDescent="0.2">
      <c r="A25" s="88">
        <v>23</v>
      </c>
      <c r="B25" s="88">
        <v>1</v>
      </c>
      <c r="C25" s="88" t="s">
        <v>2117</v>
      </c>
      <c r="D25" s="89" t="s">
        <v>1431</v>
      </c>
      <c r="E25" s="89">
        <v>8</v>
      </c>
      <c r="F25" s="89">
        <v>3</v>
      </c>
      <c r="G25" s="89">
        <v>0</v>
      </c>
      <c r="H25" s="89">
        <v>2</v>
      </c>
      <c r="I25" s="89">
        <v>2</v>
      </c>
      <c r="J25" s="89">
        <v>0</v>
      </c>
      <c r="K25" s="89">
        <v>0</v>
      </c>
      <c r="L25" s="89">
        <v>1</v>
      </c>
      <c r="M25" s="89">
        <v>0</v>
      </c>
      <c r="N25" s="89">
        <v>0</v>
      </c>
      <c r="O25" s="89">
        <v>2</v>
      </c>
      <c r="P25" s="89">
        <v>326</v>
      </c>
      <c r="Q25" s="89">
        <v>9345</v>
      </c>
      <c r="R25" s="88">
        <f>VLOOKUP(P25,NEW_TRAIN_TEST!$A$1:$M$980,13,0)</f>
        <v>9133</v>
      </c>
      <c r="S25" s="88">
        <f>VLOOKUP(P25,NEW_TRAIN_TEST!$A$1:$M$980,11,0)</f>
        <v>9768</v>
      </c>
      <c r="T25" s="6">
        <f t="shared" si="0"/>
        <v>1</v>
      </c>
      <c r="U25" s="6">
        <f t="shared" si="1"/>
        <v>0</v>
      </c>
    </row>
    <row r="26" spans="1:21" x14ac:dyDescent="0.2">
      <c r="A26" s="88">
        <v>24</v>
      </c>
      <c r="B26" s="88">
        <v>1</v>
      </c>
      <c r="C26" s="88" t="s">
        <v>2117</v>
      </c>
      <c r="D26" s="89" t="s">
        <v>1431</v>
      </c>
      <c r="E26" s="89">
        <v>5</v>
      </c>
      <c r="F26" s="89">
        <v>3</v>
      </c>
      <c r="G26" s="89">
        <v>0</v>
      </c>
      <c r="H26" s="89">
        <v>2</v>
      </c>
      <c r="I26" s="89">
        <v>2</v>
      </c>
      <c r="J26" s="89">
        <v>0</v>
      </c>
      <c r="K26" s="89">
        <v>0</v>
      </c>
      <c r="L26" s="89">
        <v>1</v>
      </c>
      <c r="M26" s="89">
        <v>0</v>
      </c>
      <c r="N26" s="89">
        <v>0</v>
      </c>
      <c r="O26" s="89">
        <v>2</v>
      </c>
      <c r="P26" s="89">
        <v>75</v>
      </c>
      <c r="Q26" s="89">
        <v>594.5</v>
      </c>
      <c r="R26" s="88">
        <f>VLOOKUP(P26,NEW_TRAIN_TEST!$A$1:$M$980,13,0)</f>
        <v>588.5</v>
      </c>
      <c r="S26" s="88">
        <f>VLOOKUP(P26,NEW_TRAIN_TEST!$A$1:$M$980,11,0)</f>
        <v>601</v>
      </c>
      <c r="T26" s="6">
        <f t="shared" si="0"/>
        <v>1</v>
      </c>
      <c r="U26" s="6">
        <f t="shared" si="1"/>
        <v>0</v>
      </c>
    </row>
    <row r="27" spans="1:21" x14ac:dyDescent="0.2">
      <c r="A27" s="88">
        <v>25</v>
      </c>
      <c r="B27" s="88">
        <v>1</v>
      </c>
      <c r="C27" s="88" t="s">
        <v>2117</v>
      </c>
      <c r="D27" s="89" t="s">
        <v>1431</v>
      </c>
      <c r="E27" s="89">
        <v>5</v>
      </c>
      <c r="F27" s="89">
        <v>3</v>
      </c>
      <c r="G27" s="89">
        <v>0</v>
      </c>
      <c r="H27" s="89">
        <v>2</v>
      </c>
      <c r="I27" s="89">
        <v>2</v>
      </c>
      <c r="J27" s="89">
        <v>0</v>
      </c>
      <c r="K27" s="89">
        <v>0</v>
      </c>
      <c r="L27" s="89">
        <v>0</v>
      </c>
      <c r="M27" s="89">
        <v>22</v>
      </c>
      <c r="N27" s="89">
        <v>0</v>
      </c>
      <c r="O27" s="89">
        <v>2</v>
      </c>
      <c r="P27" s="89">
        <v>75</v>
      </c>
      <c r="Q27" s="89">
        <v>594.5</v>
      </c>
      <c r="R27" s="88">
        <f>VLOOKUP(P27,NEW_TRAIN_TEST!$A$1:$M$980,13,0)</f>
        <v>588.5</v>
      </c>
      <c r="S27" s="88">
        <f>VLOOKUP(P27,NEW_TRAIN_TEST!$A$1:$M$980,11,0)</f>
        <v>601</v>
      </c>
      <c r="T27" s="6">
        <f t="shared" si="0"/>
        <v>0</v>
      </c>
      <c r="U27" s="6">
        <f t="shared" si="1"/>
        <v>1</v>
      </c>
    </row>
    <row r="28" spans="1:21" x14ac:dyDescent="0.2">
      <c r="A28" s="88">
        <v>26</v>
      </c>
      <c r="B28" s="88">
        <v>1</v>
      </c>
      <c r="C28" s="88" t="s">
        <v>2117</v>
      </c>
      <c r="D28" s="89" t="s">
        <v>1431</v>
      </c>
      <c r="E28" s="89">
        <v>10</v>
      </c>
      <c r="F28" s="89">
        <v>2</v>
      </c>
      <c r="G28" s="89">
        <v>0</v>
      </c>
      <c r="H28" s="89">
        <v>2</v>
      </c>
      <c r="I28" s="89">
        <v>2</v>
      </c>
      <c r="J28" s="89">
        <v>0</v>
      </c>
      <c r="K28" s="89">
        <v>0</v>
      </c>
      <c r="L28" s="89">
        <v>1</v>
      </c>
      <c r="M28" s="89">
        <v>0</v>
      </c>
      <c r="N28" s="89">
        <v>0</v>
      </c>
      <c r="O28" s="89">
        <v>2</v>
      </c>
      <c r="P28" s="89">
        <v>161</v>
      </c>
      <c r="Q28" s="89">
        <v>11440</v>
      </c>
      <c r="R28" s="88">
        <f>VLOOKUP(P28,NEW_TRAIN_TEST!$A$1:$M$980,13,0)</f>
        <v>10165.5</v>
      </c>
      <c r="S28" s="88">
        <f>VLOOKUP(P28,NEW_TRAIN_TEST!$A$1:$M$980,11,0)</f>
        <v>11771</v>
      </c>
      <c r="T28" s="6">
        <f t="shared" si="0"/>
        <v>1</v>
      </c>
      <c r="U28" s="6">
        <f t="shared" si="1"/>
        <v>0</v>
      </c>
    </row>
    <row r="29" spans="1:21" x14ac:dyDescent="0.2">
      <c r="A29" s="88">
        <v>27</v>
      </c>
      <c r="B29" s="88">
        <v>1</v>
      </c>
      <c r="C29" s="88" t="s">
        <v>2117</v>
      </c>
      <c r="D29" s="89" t="s">
        <v>1431</v>
      </c>
      <c r="E29" s="89">
        <v>10</v>
      </c>
      <c r="F29" s="89">
        <v>2</v>
      </c>
      <c r="G29" s="89">
        <v>1</v>
      </c>
      <c r="H29" s="89">
        <v>2</v>
      </c>
      <c r="I29" s="89">
        <v>2</v>
      </c>
      <c r="J29" s="89">
        <v>0</v>
      </c>
      <c r="K29" s="89">
        <v>0</v>
      </c>
      <c r="L29" s="89">
        <v>1</v>
      </c>
      <c r="M29" s="89">
        <v>22</v>
      </c>
      <c r="N29" s="89">
        <v>0</v>
      </c>
      <c r="O29" s="89">
        <v>2</v>
      </c>
      <c r="P29" s="89">
        <v>161</v>
      </c>
      <c r="Q29" s="89">
        <v>11632.5</v>
      </c>
      <c r="R29" s="88">
        <f>VLOOKUP(P29,NEW_TRAIN_TEST!$A$1:$M$980,13,0)</f>
        <v>10165.5</v>
      </c>
      <c r="S29" s="88">
        <f>VLOOKUP(P29,NEW_TRAIN_TEST!$A$1:$M$980,11,0)</f>
        <v>11771</v>
      </c>
      <c r="T29" s="6">
        <f t="shared" si="0"/>
        <v>1</v>
      </c>
      <c r="U29" s="6">
        <f t="shared" si="1"/>
        <v>1</v>
      </c>
    </row>
    <row r="30" spans="1:21" x14ac:dyDescent="0.2">
      <c r="A30" s="88">
        <v>28</v>
      </c>
      <c r="B30" s="88">
        <v>1</v>
      </c>
      <c r="C30" s="88" t="s">
        <v>2117</v>
      </c>
      <c r="D30" s="89" t="s">
        <v>1431</v>
      </c>
      <c r="E30" s="89">
        <v>14</v>
      </c>
      <c r="F30" s="89">
        <v>5</v>
      </c>
      <c r="G30" s="89">
        <v>0</v>
      </c>
      <c r="H30" s="89">
        <v>2</v>
      </c>
      <c r="I30" s="89">
        <v>2</v>
      </c>
      <c r="J30" s="89">
        <v>0</v>
      </c>
      <c r="K30" s="89">
        <v>0</v>
      </c>
      <c r="L30" s="89">
        <v>0</v>
      </c>
      <c r="M30" s="89">
        <v>0</v>
      </c>
      <c r="N30" s="89">
        <v>0</v>
      </c>
      <c r="O30" s="89">
        <v>2</v>
      </c>
      <c r="P30" s="89">
        <v>250</v>
      </c>
      <c r="Q30" s="89">
        <v>16236</v>
      </c>
      <c r="R30" s="88">
        <f>VLOOKUP(P30,NEW_TRAIN_TEST!$A$1:$M$980,13,0)</f>
        <v>16144</v>
      </c>
      <c r="S30" s="88">
        <f>VLOOKUP(P30,NEW_TRAIN_TEST!$A$1:$M$980,11,0)</f>
        <v>16827</v>
      </c>
      <c r="T30" s="6">
        <f t="shared" si="0"/>
        <v>0</v>
      </c>
      <c r="U30" s="6">
        <f t="shared" si="1"/>
        <v>0</v>
      </c>
    </row>
    <row r="31" spans="1:21" x14ac:dyDescent="0.2">
      <c r="A31" s="88">
        <v>29</v>
      </c>
      <c r="B31" s="88">
        <v>1</v>
      </c>
      <c r="C31" s="88" t="s">
        <v>2117</v>
      </c>
      <c r="D31" s="89" t="s">
        <v>1431</v>
      </c>
      <c r="E31" s="89">
        <v>3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9">
        <v>375</v>
      </c>
      <c r="Q31" s="89">
        <v>3919</v>
      </c>
      <c r="R31" s="88">
        <f>VLOOKUP(P31,NEW_TRAIN_TEST!$A$1:$M$980,13,0)</f>
        <v>3711</v>
      </c>
      <c r="S31" s="88">
        <f>VLOOKUP(P31,NEW_TRAIN_TEST!$A$1:$M$980,11,0)</f>
        <v>4500</v>
      </c>
      <c r="T31" s="6">
        <f t="shared" si="0"/>
        <v>0</v>
      </c>
      <c r="U31" s="6">
        <f t="shared" si="1"/>
        <v>0</v>
      </c>
    </row>
    <row r="32" spans="1:21" x14ac:dyDescent="0.2">
      <c r="A32" s="88">
        <v>30</v>
      </c>
      <c r="B32" s="88">
        <v>1</v>
      </c>
      <c r="C32" s="88" t="s">
        <v>2117</v>
      </c>
      <c r="D32" s="89" t="s">
        <v>1431</v>
      </c>
      <c r="E32" s="89">
        <v>0</v>
      </c>
      <c r="F32" s="89">
        <v>2</v>
      </c>
      <c r="G32" s="89">
        <v>0</v>
      </c>
      <c r="H32" s="89">
        <v>2</v>
      </c>
      <c r="I32" s="89">
        <v>2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2</v>
      </c>
      <c r="P32" s="89">
        <v>627</v>
      </c>
      <c r="Q32" s="89">
        <v>7092.5</v>
      </c>
      <c r="R32" s="88">
        <f>VLOOKUP(P32,NEW_TRAIN_TEST!$A$1:$M$980,13,0)</f>
        <v>7092.5</v>
      </c>
      <c r="S32" s="88">
        <f>VLOOKUP(P32,NEW_TRAIN_TEST!$A$1:$M$980,11,0)</f>
        <v>7487</v>
      </c>
      <c r="T32" s="6">
        <f t="shared" si="0"/>
        <v>0</v>
      </c>
      <c r="U32" s="6">
        <f t="shared" si="1"/>
        <v>0</v>
      </c>
    </row>
    <row r="33" spans="1:21" x14ac:dyDescent="0.2">
      <c r="A33" s="88">
        <v>31</v>
      </c>
      <c r="B33" s="88">
        <v>1</v>
      </c>
      <c r="C33" s="88" t="s">
        <v>2117</v>
      </c>
      <c r="D33" s="89" t="s">
        <v>1431</v>
      </c>
      <c r="E33" s="89">
        <v>6</v>
      </c>
      <c r="F33" s="89">
        <v>2</v>
      </c>
      <c r="G33" s="89">
        <v>0</v>
      </c>
      <c r="H33" s="89">
        <v>2</v>
      </c>
      <c r="I33" s="89">
        <v>2</v>
      </c>
      <c r="J33" s="89">
        <v>0</v>
      </c>
      <c r="K33" s="89">
        <v>0</v>
      </c>
      <c r="L33" s="89">
        <v>1</v>
      </c>
      <c r="M33" s="89">
        <v>0</v>
      </c>
      <c r="N33" s="89">
        <v>0</v>
      </c>
      <c r="O33" s="89">
        <v>2</v>
      </c>
      <c r="P33" s="89">
        <v>672</v>
      </c>
      <c r="Q33" s="89">
        <v>11059.25</v>
      </c>
      <c r="R33" s="88">
        <f>VLOOKUP(P33,NEW_TRAIN_TEST!$A$1:$M$980,13,0)</f>
        <v>10852.5</v>
      </c>
      <c r="S33" s="88">
        <f>VLOOKUP(P33,NEW_TRAIN_TEST!$A$1:$M$980,11,0)</f>
        <v>11307</v>
      </c>
      <c r="T33" s="6">
        <f t="shared" si="0"/>
        <v>1</v>
      </c>
      <c r="U33" s="6">
        <f t="shared" si="1"/>
        <v>0</v>
      </c>
    </row>
    <row r="34" spans="1:21" x14ac:dyDescent="0.2">
      <c r="A34" s="88">
        <v>32</v>
      </c>
      <c r="B34" s="88">
        <v>1</v>
      </c>
      <c r="C34" s="88" t="s">
        <v>2117</v>
      </c>
      <c r="D34" s="89" t="s">
        <v>1431</v>
      </c>
      <c r="E34" s="89">
        <v>23</v>
      </c>
      <c r="F34" s="89">
        <v>2</v>
      </c>
      <c r="G34" s="89">
        <v>1</v>
      </c>
      <c r="H34" s="89">
        <v>0</v>
      </c>
      <c r="I34" s="89">
        <v>2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2</v>
      </c>
      <c r="P34" s="89">
        <v>624</v>
      </c>
      <c r="Q34" s="89">
        <v>13646</v>
      </c>
      <c r="R34" s="88">
        <f>VLOOKUP(P34,NEW_TRAIN_TEST!$A$1:$M$980,13,0)</f>
        <v>13271.5</v>
      </c>
      <c r="S34" s="88">
        <f>VLOOKUP(P34,NEW_TRAIN_TEST!$A$1:$M$980,11,0)</f>
        <v>13912</v>
      </c>
      <c r="T34" s="6">
        <f t="shared" si="0"/>
        <v>0</v>
      </c>
      <c r="U34" s="6">
        <f t="shared" si="1"/>
        <v>0</v>
      </c>
    </row>
    <row r="35" spans="1:21" x14ac:dyDescent="0.2">
      <c r="A35" s="88">
        <v>33</v>
      </c>
      <c r="B35" s="88">
        <v>1</v>
      </c>
      <c r="C35" s="88" t="s">
        <v>2117</v>
      </c>
      <c r="D35" s="89" t="s">
        <v>1431</v>
      </c>
      <c r="E35" s="89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1</v>
      </c>
      <c r="O35" s="89">
        <v>0</v>
      </c>
      <c r="P35" s="89">
        <v>870</v>
      </c>
      <c r="Q35" s="89">
        <v>7164</v>
      </c>
      <c r="R35" s="88">
        <f>VLOOKUP(P35,NEW_TRAIN_TEST!$A$1:$M$980,13,0)</f>
        <v>7164</v>
      </c>
      <c r="S35" s="88">
        <f>VLOOKUP(P35,NEW_TRAIN_TEST!$A$1:$M$980,11,0)</f>
        <v>7164</v>
      </c>
      <c r="T35" s="6">
        <f t="shared" si="0"/>
        <v>0</v>
      </c>
      <c r="U35" s="6">
        <f t="shared" si="1"/>
        <v>0</v>
      </c>
    </row>
    <row r="36" spans="1:21" x14ac:dyDescent="0.2">
      <c r="A36" s="88">
        <v>34</v>
      </c>
      <c r="B36" s="88">
        <v>1</v>
      </c>
      <c r="C36" s="88" t="s">
        <v>2117</v>
      </c>
      <c r="D36" s="89" t="s">
        <v>1431</v>
      </c>
      <c r="E36" s="89">
        <v>25</v>
      </c>
      <c r="F36" s="89">
        <v>5</v>
      </c>
      <c r="G36" s="89">
        <v>0</v>
      </c>
      <c r="H36" s="89">
        <v>2</v>
      </c>
      <c r="I36" s="89">
        <v>2</v>
      </c>
      <c r="J36" s="89">
        <v>0</v>
      </c>
      <c r="K36" s="89">
        <v>0</v>
      </c>
      <c r="L36" s="89">
        <v>0</v>
      </c>
      <c r="M36" s="89">
        <v>0</v>
      </c>
      <c r="N36" s="89">
        <v>0</v>
      </c>
      <c r="O36" s="89">
        <v>2</v>
      </c>
      <c r="P36" s="89">
        <v>174</v>
      </c>
      <c r="Q36" s="89">
        <v>11781.75</v>
      </c>
      <c r="R36" s="88">
        <f>VLOOKUP(P36,NEW_TRAIN_TEST!$A$1:$M$980,13,0)</f>
        <v>11401</v>
      </c>
      <c r="S36" s="88">
        <f>VLOOKUP(P36,NEW_TRAIN_TEST!$A$1:$M$980,11,0)</f>
        <v>13053</v>
      </c>
      <c r="T36" s="6">
        <f t="shared" si="0"/>
        <v>0</v>
      </c>
      <c r="U36" s="6">
        <f t="shared" si="1"/>
        <v>0</v>
      </c>
    </row>
    <row r="37" spans="1:21" x14ac:dyDescent="0.2">
      <c r="A37" s="88">
        <v>35</v>
      </c>
      <c r="B37" s="88">
        <v>1</v>
      </c>
      <c r="C37" s="88" t="s">
        <v>2117</v>
      </c>
      <c r="D37" s="89" t="s">
        <v>1431</v>
      </c>
      <c r="E37" s="89">
        <v>11</v>
      </c>
      <c r="F37" s="89">
        <v>2</v>
      </c>
      <c r="G37" s="89">
        <v>0</v>
      </c>
      <c r="H37" s="89">
        <v>2</v>
      </c>
      <c r="I37" s="89">
        <v>2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2</v>
      </c>
      <c r="P37" s="89">
        <v>652</v>
      </c>
      <c r="Q37" s="89">
        <v>11598</v>
      </c>
      <c r="R37" s="88">
        <f>VLOOKUP(P37,NEW_TRAIN_TEST!$A$1:$M$980,13,0)</f>
        <v>11366</v>
      </c>
      <c r="S37" s="88">
        <f>VLOOKUP(P37,NEW_TRAIN_TEST!$A$1:$M$980,11,0)</f>
        <v>11774</v>
      </c>
      <c r="T37" s="6">
        <f t="shared" si="0"/>
        <v>0</v>
      </c>
      <c r="U37" s="6">
        <f t="shared" si="1"/>
        <v>0</v>
      </c>
    </row>
    <row r="38" spans="1:21" x14ac:dyDescent="0.2">
      <c r="A38" s="88">
        <v>36</v>
      </c>
      <c r="B38" s="88">
        <v>1</v>
      </c>
      <c r="C38" s="88" t="s">
        <v>2117</v>
      </c>
      <c r="D38" s="89" t="s">
        <v>1431</v>
      </c>
      <c r="E38" s="89">
        <v>11</v>
      </c>
      <c r="F38" s="89">
        <v>7</v>
      </c>
      <c r="G38" s="89">
        <v>0</v>
      </c>
      <c r="H38" s="89">
        <v>2</v>
      </c>
      <c r="I38" s="89">
        <v>2</v>
      </c>
      <c r="J38" s="89">
        <v>0</v>
      </c>
      <c r="K38" s="89">
        <v>0</v>
      </c>
      <c r="L38" s="89">
        <v>1</v>
      </c>
      <c r="M38" s="89">
        <v>0</v>
      </c>
      <c r="N38" s="89">
        <v>0</v>
      </c>
      <c r="O38" s="89">
        <v>2</v>
      </c>
      <c r="P38" s="89">
        <v>776</v>
      </c>
      <c r="Q38" s="89">
        <v>11741.5</v>
      </c>
      <c r="R38" s="88">
        <f>VLOOKUP(P38,NEW_TRAIN_TEST!$A$1:$M$980,13,0)</f>
        <v>11541</v>
      </c>
      <c r="S38" s="88">
        <f>VLOOKUP(P38,NEW_TRAIN_TEST!$A$1:$M$980,11,0)</f>
        <v>12181</v>
      </c>
      <c r="T38" s="6">
        <f t="shared" si="0"/>
        <v>1</v>
      </c>
      <c r="U38" s="6">
        <f t="shared" si="1"/>
        <v>0</v>
      </c>
    </row>
    <row r="39" spans="1:21" x14ac:dyDescent="0.2">
      <c r="A39" s="88">
        <v>37</v>
      </c>
      <c r="B39" s="88">
        <v>1</v>
      </c>
      <c r="C39" s="88" t="s">
        <v>2117</v>
      </c>
      <c r="D39" s="89" t="s">
        <v>1431</v>
      </c>
      <c r="E39" s="89">
        <v>5</v>
      </c>
      <c r="F39" s="89">
        <v>2</v>
      </c>
      <c r="G39" s="89">
        <v>0</v>
      </c>
      <c r="H39" s="89">
        <v>2</v>
      </c>
      <c r="I39" s="89">
        <v>2</v>
      </c>
      <c r="J39" s="89">
        <v>0</v>
      </c>
      <c r="K39" s="89">
        <v>0</v>
      </c>
      <c r="L39" s="89">
        <v>1</v>
      </c>
      <c r="M39" s="89">
        <v>0</v>
      </c>
      <c r="N39" s="89">
        <v>0</v>
      </c>
      <c r="O39" s="89">
        <v>2</v>
      </c>
      <c r="P39" s="89">
        <v>398</v>
      </c>
      <c r="Q39" s="89">
        <v>13262.5</v>
      </c>
      <c r="R39" s="88">
        <f>VLOOKUP(P39,NEW_TRAIN_TEST!$A$1:$M$980,13,0)</f>
        <v>13258</v>
      </c>
      <c r="S39" s="88">
        <f>VLOOKUP(P39,NEW_TRAIN_TEST!$A$1:$M$980,11,0)</f>
        <v>13283</v>
      </c>
      <c r="T39" s="6">
        <f t="shared" si="0"/>
        <v>1</v>
      </c>
      <c r="U39" s="6">
        <f t="shared" si="1"/>
        <v>0</v>
      </c>
    </row>
    <row r="40" spans="1:21" x14ac:dyDescent="0.2">
      <c r="A40" s="88">
        <v>38</v>
      </c>
      <c r="B40" s="88">
        <v>1</v>
      </c>
      <c r="C40" s="88" t="s">
        <v>2117</v>
      </c>
      <c r="D40" s="89" t="s">
        <v>1431</v>
      </c>
      <c r="E40" s="89">
        <v>0</v>
      </c>
      <c r="F40" s="89">
        <v>2</v>
      </c>
      <c r="G40" s="89">
        <v>0</v>
      </c>
      <c r="H40" s="89">
        <v>2</v>
      </c>
      <c r="I40" s="89">
        <v>2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2</v>
      </c>
      <c r="P40" s="89">
        <v>399</v>
      </c>
      <c r="Q40" s="89">
        <v>8572.5</v>
      </c>
      <c r="R40" s="88">
        <f>VLOOKUP(P40,NEW_TRAIN_TEST!$A$1:$M$980,13,0)</f>
        <v>8572.5</v>
      </c>
      <c r="S40" s="88">
        <f>VLOOKUP(P40,NEW_TRAIN_TEST!$A$1:$M$980,11,0)</f>
        <v>8772</v>
      </c>
      <c r="T40" s="6">
        <f t="shared" si="0"/>
        <v>0</v>
      </c>
      <c r="U40" s="6">
        <f t="shared" si="1"/>
        <v>0</v>
      </c>
    </row>
    <row r="41" spans="1:21" x14ac:dyDescent="0.2">
      <c r="A41" s="88">
        <v>39</v>
      </c>
      <c r="B41" s="88">
        <v>1</v>
      </c>
      <c r="C41" s="88" t="s">
        <v>2117</v>
      </c>
      <c r="D41" s="89" t="s">
        <v>1431</v>
      </c>
      <c r="E41" s="89">
        <v>3</v>
      </c>
      <c r="F41" s="89">
        <v>2</v>
      </c>
      <c r="G41" s="89">
        <v>0</v>
      </c>
      <c r="H41" s="89">
        <v>2</v>
      </c>
      <c r="I41" s="89">
        <v>2</v>
      </c>
      <c r="J41" s="89">
        <v>0</v>
      </c>
      <c r="K41" s="89">
        <v>0</v>
      </c>
      <c r="L41" s="89">
        <v>0</v>
      </c>
      <c r="M41" s="89">
        <v>0</v>
      </c>
      <c r="N41" s="89">
        <v>0</v>
      </c>
      <c r="O41" s="89">
        <v>2</v>
      </c>
      <c r="P41" s="89">
        <v>400</v>
      </c>
      <c r="Q41" s="89">
        <v>11255</v>
      </c>
      <c r="R41" s="88">
        <f>VLOOKUP(P41,NEW_TRAIN_TEST!$A$1:$M$980,13,0)</f>
        <v>11224</v>
      </c>
      <c r="S41" s="88">
        <f>VLOOKUP(P41,NEW_TRAIN_TEST!$A$1:$M$980,11,0)</f>
        <v>11284</v>
      </c>
      <c r="T41" s="6">
        <f t="shared" si="0"/>
        <v>0</v>
      </c>
      <c r="U41" s="6">
        <f t="shared" si="1"/>
        <v>0</v>
      </c>
    </row>
    <row r="42" spans="1:21" x14ac:dyDescent="0.2">
      <c r="A42" s="88">
        <v>40</v>
      </c>
      <c r="B42" s="88">
        <v>1</v>
      </c>
      <c r="C42" s="88" t="s">
        <v>2117</v>
      </c>
      <c r="D42" s="89" t="s">
        <v>1431</v>
      </c>
      <c r="E42" s="89">
        <v>3</v>
      </c>
      <c r="F42" s="89">
        <v>2</v>
      </c>
      <c r="G42" s="89">
        <v>0</v>
      </c>
      <c r="H42" s="89">
        <v>2</v>
      </c>
      <c r="I42" s="89">
        <v>2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2</v>
      </c>
      <c r="P42" s="89">
        <v>668</v>
      </c>
      <c r="Q42" s="89">
        <v>8946</v>
      </c>
      <c r="R42" s="88">
        <f>VLOOKUP(P42,NEW_TRAIN_TEST!$A$1:$M$980,13,0)</f>
        <v>8901</v>
      </c>
      <c r="S42" s="88">
        <f>VLOOKUP(P42,NEW_TRAIN_TEST!$A$1:$M$980,11,0)</f>
        <v>9231</v>
      </c>
      <c r="T42" s="6">
        <f t="shared" si="0"/>
        <v>0</v>
      </c>
      <c r="U42" s="6">
        <f t="shared" si="1"/>
        <v>0</v>
      </c>
    </row>
    <row r="43" spans="1:21" x14ac:dyDescent="0.2">
      <c r="A43" s="88">
        <v>41</v>
      </c>
      <c r="B43" s="88">
        <v>1</v>
      </c>
      <c r="C43" s="88" t="s">
        <v>2117</v>
      </c>
      <c r="D43" s="89" t="s">
        <v>1431</v>
      </c>
      <c r="E43" s="89">
        <v>0</v>
      </c>
      <c r="F43" s="89">
        <v>2</v>
      </c>
      <c r="G43" s="89">
        <v>0</v>
      </c>
      <c r="H43" s="89">
        <v>2</v>
      </c>
      <c r="I43" s="89">
        <v>2</v>
      </c>
      <c r="J43" s="89">
        <v>0</v>
      </c>
      <c r="K43" s="89">
        <v>0</v>
      </c>
      <c r="L43" s="89">
        <v>0</v>
      </c>
      <c r="M43" s="89">
        <v>0</v>
      </c>
      <c r="N43" s="89">
        <v>0</v>
      </c>
      <c r="O43" s="89">
        <v>2</v>
      </c>
      <c r="P43" s="89">
        <v>402</v>
      </c>
      <c r="Q43" s="89">
        <v>9971.5</v>
      </c>
      <c r="R43" s="88">
        <f>VLOOKUP(P43,NEW_TRAIN_TEST!$A$1:$M$980,13,0)</f>
        <v>9971.5</v>
      </c>
      <c r="S43" s="88">
        <f>VLOOKUP(P43,NEW_TRAIN_TEST!$A$1:$M$980,11,0)</f>
        <v>10037</v>
      </c>
      <c r="T43" s="6">
        <f t="shared" si="0"/>
        <v>0</v>
      </c>
      <c r="U43" s="6">
        <f t="shared" si="1"/>
        <v>0</v>
      </c>
    </row>
    <row r="44" spans="1:21" x14ac:dyDescent="0.2">
      <c r="A44" s="88">
        <v>42</v>
      </c>
      <c r="B44" s="88">
        <v>1</v>
      </c>
      <c r="C44" s="88" t="s">
        <v>2117</v>
      </c>
      <c r="D44" s="89" t="s">
        <v>1431</v>
      </c>
      <c r="E44" s="89">
        <v>0</v>
      </c>
      <c r="F44" s="89">
        <v>2</v>
      </c>
      <c r="G44" s="89">
        <v>0</v>
      </c>
      <c r="H44" s="89">
        <v>2</v>
      </c>
      <c r="I44" s="89">
        <v>2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2</v>
      </c>
      <c r="P44" s="89">
        <v>403</v>
      </c>
      <c r="Q44" s="89">
        <v>11138</v>
      </c>
      <c r="R44" s="88">
        <f>VLOOKUP(P44,NEW_TRAIN_TEST!$A$1:$M$980,13,0)</f>
        <v>11138</v>
      </c>
      <c r="S44" s="88">
        <f>VLOOKUP(P44,NEW_TRAIN_TEST!$A$1:$M$980,11,0)</f>
        <v>11191</v>
      </c>
      <c r="T44" s="6">
        <f t="shared" si="0"/>
        <v>0</v>
      </c>
      <c r="U44" s="6">
        <f t="shared" si="1"/>
        <v>0</v>
      </c>
    </row>
    <row r="45" spans="1:21" x14ac:dyDescent="0.2">
      <c r="A45" s="88">
        <v>43</v>
      </c>
      <c r="B45" s="88">
        <v>1</v>
      </c>
      <c r="C45" s="88" t="s">
        <v>2117</v>
      </c>
      <c r="D45" s="89" t="s">
        <v>1431</v>
      </c>
      <c r="E45" s="89">
        <v>0</v>
      </c>
      <c r="F45" s="89">
        <v>2</v>
      </c>
      <c r="G45" s="89">
        <v>0</v>
      </c>
      <c r="H45" s="89">
        <v>2</v>
      </c>
      <c r="I45" s="89">
        <v>2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2</v>
      </c>
      <c r="P45" s="89">
        <v>404</v>
      </c>
      <c r="Q45" s="89">
        <v>8475</v>
      </c>
      <c r="R45" s="88">
        <f>VLOOKUP(P45,NEW_TRAIN_TEST!$A$1:$M$980,13,0)</f>
        <v>8475</v>
      </c>
      <c r="S45" s="88">
        <f>VLOOKUP(P45,NEW_TRAIN_TEST!$A$1:$M$980,11,0)</f>
        <v>8674</v>
      </c>
      <c r="T45" s="6">
        <f t="shared" si="0"/>
        <v>0</v>
      </c>
      <c r="U45" s="6">
        <f t="shared" si="1"/>
        <v>0</v>
      </c>
    </row>
    <row r="46" spans="1:21" x14ac:dyDescent="0.2">
      <c r="A46" s="88">
        <v>44</v>
      </c>
      <c r="B46" s="88">
        <v>1</v>
      </c>
      <c r="C46" s="88" t="s">
        <v>2117</v>
      </c>
      <c r="D46" s="89" t="s">
        <v>1431</v>
      </c>
      <c r="E46" s="89">
        <v>0</v>
      </c>
      <c r="F46" s="89">
        <v>4</v>
      </c>
      <c r="G46" s="89">
        <v>0</v>
      </c>
      <c r="H46" s="89">
        <v>2</v>
      </c>
      <c r="I46" s="89">
        <v>2</v>
      </c>
      <c r="J46" s="89">
        <v>0</v>
      </c>
      <c r="K46" s="89">
        <v>0</v>
      </c>
      <c r="L46" s="89">
        <v>0</v>
      </c>
      <c r="M46" s="89">
        <v>0</v>
      </c>
      <c r="N46" s="89">
        <v>0</v>
      </c>
      <c r="O46" s="89">
        <v>2</v>
      </c>
      <c r="P46" s="89">
        <v>405</v>
      </c>
      <c r="Q46" s="89">
        <v>13657.5</v>
      </c>
      <c r="R46" s="88">
        <f>VLOOKUP(P46,NEW_TRAIN_TEST!$A$1:$M$980,13,0)</f>
        <v>13657.5</v>
      </c>
      <c r="S46" s="88">
        <f>VLOOKUP(P46,NEW_TRAIN_TEST!$A$1:$M$980,11,0)</f>
        <v>13730</v>
      </c>
      <c r="T46" s="6">
        <f t="shared" si="0"/>
        <v>0</v>
      </c>
      <c r="U46" s="6">
        <f t="shared" si="1"/>
        <v>0</v>
      </c>
    </row>
    <row r="47" spans="1:21" x14ac:dyDescent="0.2">
      <c r="A47" s="88">
        <v>45</v>
      </c>
      <c r="B47" s="88">
        <v>1</v>
      </c>
      <c r="C47" s="88" t="s">
        <v>2117</v>
      </c>
      <c r="D47" s="89" t="s">
        <v>1431</v>
      </c>
      <c r="E47" s="89">
        <v>7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1</v>
      </c>
      <c r="M47" s="89">
        <v>0</v>
      </c>
      <c r="N47" s="89">
        <v>0</v>
      </c>
      <c r="O47" s="89">
        <v>0</v>
      </c>
      <c r="P47" s="89">
        <v>499</v>
      </c>
      <c r="Q47" s="89">
        <v>6076</v>
      </c>
      <c r="R47" s="88">
        <f>VLOOKUP(P47,NEW_TRAIN_TEST!$A$1:$M$980,13,0)</f>
        <v>5912</v>
      </c>
      <c r="S47" s="88">
        <f>VLOOKUP(P47,NEW_TRAIN_TEST!$A$1:$M$980,11,0)</f>
        <v>6553</v>
      </c>
      <c r="T47" s="6">
        <f t="shared" si="0"/>
        <v>1</v>
      </c>
      <c r="U47" s="6">
        <f t="shared" si="1"/>
        <v>0</v>
      </c>
    </row>
    <row r="48" spans="1:21" x14ac:dyDescent="0.2">
      <c r="A48" s="88">
        <v>46</v>
      </c>
      <c r="B48" s="88">
        <v>1</v>
      </c>
      <c r="C48" s="88" t="s">
        <v>2117</v>
      </c>
      <c r="D48" s="89" t="s">
        <v>1431</v>
      </c>
      <c r="E48" s="89">
        <v>0</v>
      </c>
      <c r="F48" s="89">
        <v>2</v>
      </c>
      <c r="G48" s="89">
        <v>0</v>
      </c>
      <c r="H48" s="89">
        <v>2</v>
      </c>
      <c r="I48" s="89">
        <v>2</v>
      </c>
      <c r="J48" s="89">
        <v>0</v>
      </c>
      <c r="K48" s="89">
        <v>0</v>
      </c>
      <c r="L48" s="89">
        <v>0</v>
      </c>
      <c r="M48" s="89">
        <v>0</v>
      </c>
      <c r="N48" s="89">
        <v>0</v>
      </c>
      <c r="O48" s="89">
        <v>2</v>
      </c>
      <c r="P48" s="89">
        <v>407</v>
      </c>
      <c r="Q48" s="89">
        <v>7793</v>
      </c>
      <c r="R48" s="88">
        <f>VLOOKUP(P48,NEW_TRAIN_TEST!$A$1:$M$980,13,0)</f>
        <v>7793</v>
      </c>
      <c r="S48" s="88">
        <f>VLOOKUP(P48,NEW_TRAIN_TEST!$A$1:$M$980,11,0)</f>
        <v>7846</v>
      </c>
      <c r="T48" s="6">
        <f t="shared" si="0"/>
        <v>0</v>
      </c>
      <c r="U48" s="6">
        <f t="shared" si="1"/>
        <v>0</v>
      </c>
    </row>
    <row r="49" spans="1:21" x14ac:dyDescent="0.2">
      <c r="A49" s="88">
        <v>47</v>
      </c>
      <c r="B49" s="88">
        <v>1</v>
      </c>
      <c r="C49" s="88" t="s">
        <v>2117</v>
      </c>
      <c r="D49" s="89" t="s">
        <v>1431</v>
      </c>
      <c r="E49" s="89">
        <v>0</v>
      </c>
      <c r="F49" s="89">
        <v>2</v>
      </c>
      <c r="G49" s="89">
        <v>0</v>
      </c>
      <c r="H49" s="89">
        <v>2</v>
      </c>
      <c r="I49" s="89">
        <v>2</v>
      </c>
      <c r="J49" s="89">
        <v>0</v>
      </c>
      <c r="K49" s="89">
        <v>0</v>
      </c>
      <c r="L49" s="89">
        <v>0</v>
      </c>
      <c r="M49" s="89">
        <v>0</v>
      </c>
      <c r="N49" s="89">
        <v>0</v>
      </c>
      <c r="O49" s="89">
        <v>2</v>
      </c>
      <c r="P49" s="89">
        <v>408</v>
      </c>
      <c r="Q49" s="89">
        <v>14074</v>
      </c>
      <c r="R49" s="88">
        <f>VLOOKUP(P49,NEW_TRAIN_TEST!$A$1:$M$980,13,0)</f>
        <v>14074</v>
      </c>
      <c r="S49" s="88">
        <f>VLOOKUP(P49,NEW_TRAIN_TEST!$A$1:$M$980,11,0)</f>
        <v>14087</v>
      </c>
      <c r="T49" s="6">
        <f t="shared" si="0"/>
        <v>0</v>
      </c>
      <c r="U49" s="6">
        <f t="shared" si="1"/>
        <v>0</v>
      </c>
    </row>
    <row r="50" spans="1:21" x14ac:dyDescent="0.2">
      <c r="A50" s="88">
        <v>48</v>
      </c>
      <c r="B50" s="88">
        <v>1</v>
      </c>
      <c r="C50" s="88" t="s">
        <v>2117</v>
      </c>
      <c r="D50" s="89" t="s">
        <v>1431</v>
      </c>
      <c r="E50" s="89">
        <v>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0</v>
      </c>
      <c r="M50" s="89">
        <v>0</v>
      </c>
      <c r="N50" s="89">
        <v>1</v>
      </c>
      <c r="O50" s="89">
        <v>0</v>
      </c>
      <c r="P50" s="89">
        <v>409</v>
      </c>
      <c r="Q50" s="89">
        <v>7404</v>
      </c>
      <c r="R50" s="88">
        <f>VLOOKUP(P50,NEW_TRAIN_TEST!$A$1:$M$980,13,0)</f>
        <v>7404</v>
      </c>
      <c r="S50" s="88">
        <f>VLOOKUP(P50,NEW_TRAIN_TEST!$A$1:$M$980,11,0)</f>
        <v>7404</v>
      </c>
      <c r="T50" s="6">
        <f t="shared" si="0"/>
        <v>0</v>
      </c>
      <c r="U50" s="6">
        <f t="shared" si="1"/>
        <v>0</v>
      </c>
    </row>
    <row r="51" spans="1:21" x14ac:dyDescent="0.2">
      <c r="A51" s="88">
        <v>49</v>
      </c>
      <c r="B51" s="88">
        <v>1</v>
      </c>
      <c r="C51" s="88" t="s">
        <v>2117</v>
      </c>
      <c r="D51" s="89" t="s">
        <v>1431</v>
      </c>
      <c r="E51" s="89">
        <v>3</v>
      </c>
      <c r="F51" s="89">
        <v>2</v>
      </c>
      <c r="G51" s="89">
        <v>0</v>
      </c>
      <c r="H51" s="89">
        <v>2</v>
      </c>
      <c r="I51" s="89">
        <v>2</v>
      </c>
      <c r="J51" s="89">
        <v>0</v>
      </c>
      <c r="K51" s="89">
        <v>0</v>
      </c>
      <c r="L51" s="89">
        <v>0</v>
      </c>
      <c r="M51" s="89">
        <v>0</v>
      </c>
      <c r="N51" s="89">
        <v>0</v>
      </c>
      <c r="O51" s="89">
        <v>2</v>
      </c>
      <c r="P51" s="89">
        <v>410</v>
      </c>
      <c r="Q51" s="89">
        <v>12918.5</v>
      </c>
      <c r="R51" s="88">
        <f>VLOOKUP(P51,NEW_TRAIN_TEST!$A$1:$M$980,13,0)</f>
        <v>12913.5</v>
      </c>
      <c r="S51" s="88">
        <f>VLOOKUP(P51,NEW_TRAIN_TEST!$A$1:$M$980,11,0)</f>
        <v>12930</v>
      </c>
      <c r="T51" s="6">
        <f t="shared" si="0"/>
        <v>0</v>
      </c>
      <c r="U51" s="6">
        <f t="shared" si="1"/>
        <v>0</v>
      </c>
    </row>
    <row r="52" spans="1:21" x14ac:dyDescent="0.2">
      <c r="A52" s="88">
        <v>50</v>
      </c>
      <c r="B52" s="88">
        <v>1</v>
      </c>
      <c r="C52" s="88" t="s">
        <v>2117</v>
      </c>
      <c r="D52" s="89" t="s">
        <v>1431</v>
      </c>
      <c r="E52" s="89">
        <v>0</v>
      </c>
      <c r="F52" s="89">
        <v>4</v>
      </c>
      <c r="G52" s="89">
        <v>0</v>
      </c>
      <c r="H52" s="89">
        <v>2</v>
      </c>
      <c r="I52" s="89">
        <v>2</v>
      </c>
      <c r="J52" s="89">
        <v>0</v>
      </c>
      <c r="K52" s="89">
        <v>0</v>
      </c>
      <c r="L52" s="89">
        <v>0</v>
      </c>
      <c r="M52" s="89">
        <v>0</v>
      </c>
      <c r="N52" s="89">
        <v>0</v>
      </c>
      <c r="O52" s="89">
        <v>2</v>
      </c>
      <c r="P52" s="89">
        <v>411</v>
      </c>
      <c r="Q52" s="89">
        <v>15174</v>
      </c>
      <c r="R52" s="88">
        <f>VLOOKUP(P52,NEW_TRAIN_TEST!$A$1:$M$980,13,0)</f>
        <v>15174</v>
      </c>
      <c r="S52" s="88">
        <f>VLOOKUP(P52,NEW_TRAIN_TEST!$A$1:$M$980,11,0)</f>
        <v>15184</v>
      </c>
      <c r="T52" s="6">
        <f t="shared" si="0"/>
        <v>0</v>
      </c>
      <c r="U52" s="6">
        <f t="shared" si="1"/>
        <v>0</v>
      </c>
    </row>
    <row r="53" spans="1:21" x14ac:dyDescent="0.2">
      <c r="A53" s="88">
        <v>51</v>
      </c>
      <c r="B53" s="88">
        <v>1</v>
      </c>
      <c r="C53" s="88" t="s">
        <v>2117</v>
      </c>
      <c r="D53" s="89" t="s">
        <v>1431</v>
      </c>
      <c r="E53" s="89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9">
        <v>1</v>
      </c>
      <c r="O53" s="89">
        <v>0</v>
      </c>
      <c r="P53" s="89">
        <v>412</v>
      </c>
      <c r="Q53" s="89">
        <v>7139</v>
      </c>
      <c r="R53" s="88">
        <f>VLOOKUP(P53,NEW_TRAIN_TEST!$A$1:$M$980,13,0)</f>
        <v>7139</v>
      </c>
      <c r="S53" s="88">
        <f>VLOOKUP(P53,NEW_TRAIN_TEST!$A$1:$M$980,11,0)</f>
        <v>7139</v>
      </c>
      <c r="T53" s="6">
        <f t="shared" si="0"/>
        <v>0</v>
      </c>
      <c r="U53" s="6">
        <f t="shared" si="1"/>
        <v>0</v>
      </c>
    </row>
    <row r="54" spans="1:21" x14ac:dyDescent="0.2">
      <c r="A54" s="88">
        <v>52</v>
      </c>
      <c r="B54" s="88">
        <v>1</v>
      </c>
      <c r="C54" s="88" t="s">
        <v>2117</v>
      </c>
      <c r="D54" s="89" t="s">
        <v>1431</v>
      </c>
      <c r="E54" s="89">
        <v>0</v>
      </c>
      <c r="F54" s="89">
        <v>0</v>
      </c>
      <c r="G54" s="89">
        <v>0</v>
      </c>
      <c r="H54" s="89">
        <v>0</v>
      </c>
      <c r="I54" s="89">
        <v>0</v>
      </c>
      <c r="J54" s="89">
        <v>0</v>
      </c>
      <c r="K54" s="89">
        <v>0</v>
      </c>
      <c r="L54" s="89">
        <v>0</v>
      </c>
      <c r="M54" s="89">
        <v>0</v>
      </c>
      <c r="N54" s="89">
        <v>1</v>
      </c>
      <c r="O54" s="89">
        <v>0</v>
      </c>
      <c r="P54" s="89">
        <v>413</v>
      </c>
      <c r="Q54" s="89">
        <v>7474</v>
      </c>
      <c r="R54" s="88">
        <f>VLOOKUP(P54,NEW_TRAIN_TEST!$A$1:$M$980,13,0)</f>
        <v>7474</v>
      </c>
      <c r="S54" s="88">
        <f>VLOOKUP(P54,NEW_TRAIN_TEST!$A$1:$M$980,11,0)</f>
        <v>7474</v>
      </c>
      <c r="T54" s="6">
        <f t="shared" si="0"/>
        <v>0</v>
      </c>
      <c r="U54" s="6">
        <f t="shared" si="1"/>
        <v>0</v>
      </c>
    </row>
    <row r="55" spans="1:21" x14ac:dyDescent="0.2">
      <c r="A55" s="88">
        <v>53</v>
      </c>
      <c r="B55" s="88">
        <v>1</v>
      </c>
      <c r="C55" s="88" t="s">
        <v>2117</v>
      </c>
      <c r="D55" s="89" t="s">
        <v>1431</v>
      </c>
      <c r="E55" s="89">
        <v>0</v>
      </c>
      <c r="F55" s="89">
        <v>2</v>
      </c>
      <c r="G55" s="89">
        <v>0</v>
      </c>
      <c r="H55" s="89">
        <v>2</v>
      </c>
      <c r="I55" s="89">
        <v>2</v>
      </c>
      <c r="J55" s="89">
        <v>0</v>
      </c>
      <c r="K55" s="89">
        <v>0</v>
      </c>
      <c r="L55" s="89">
        <v>0</v>
      </c>
      <c r="M55" s="89">
        <v>0</v>
      </c>
      <c r="N55" s="89">
        <v>0</v>
      </c>
      <c r="O55" s="89">
        <v>2</v>
      </c>
      <c r="P55" s="89">
        <v>414</v>
      </c>
      <c r="Q55" s="89">
        <v>9259</v>
      </c>
      <c r="R55" s="88">
        <f>VLOOKUP(P55,NEW_TRAIN_TEST!$A$1:$M$980,13,0)</f>
        <v>9259</v>
      </c>
      <c r="S55" s="88">
        <f>VLOOKUP(P55,NEW_TRAIN_TEST!$A$1:$M$980,11,0)</f>
        <v>9373</v>
      </c>
      <c r="T55" s="6">
        <f t="shared" si="0"/>
        <v>0</v>
      </c>
      <c r="U55" s="6">
        <f t="shared" si="1"/>
        <v>0</v>
      </c>
    </row>
    <row r="56" spans="1:21" x14ac:dyDescent="0.2">
      <c r="A56" s="88">
        <v>54</v>
      </c>
      <c r="B56" s="88">
        <v>1</v>
      </c>
      <c r="C56" s="88" t="s">
        <v>2117</v>
      </c>
      <c r="D56" s="89" t="s">
        <v>1431</v>
      </c>
      <c r="E56" s="89">
        <v>4</v>
      </c>
      <c r="F56" s="89">
        <v>1</v>
      </c>
      <c r="G56" s="89">
        <v>0</v>
      </c>
      <c r="H56" s="89">
        <v>0</v>
      </c>
      <c r="I56" s="89">
        <v>2</v>
      </c>
      <c r="J56" s="89">
        <v>0</v>
      </c>
      <c r="K56" s="89">
        <v>0</v>
      </c>
      <c r="L56" s="89">
        <v>1</v>
      </c>
      <c r="M56" s="89">
        <v>0</v>
      </c>
      <c r="N56" s="89">
        <v>0</v>
      </c>
      <c r="O56" s="89">
        <v>2</v>
      </c>
      <c r="P56" s="89">
        <v>606</v>
      </c>
      <c r="Q56" s="89">
        <v>9873</v>
      </c>
      <c r="R56" s="88">
        <f>VLOOKUP(P56,NEW_TRAIN_TEST!$A$1:$M$980,13,0)</f>
        <v>9842</v>
      </c>
      <c r="S56" s="88">
        <f>VLOOKUP(P56,NEW_TRAIN_TEST!$A$1:$M$980,11,0)</f>
        <v>10047</v>
      </c>
      <c r="T56" s="6">
        <f t="shared" si="0"/>
        <v>1</v>
      </c>
      <c r="U56" s="6">
        <f t="shared" si="1"/>
        <v>0</v>
      </c>
    </row>
    <row r="57" spans="1:21" x14ac:dyDescent="0.2">
      <c r="A57" s="88">
        <v>55</v>
      </c>
      <c r="B57" s="88">
        <v>1</v>
      </c>
      <c r="C57" s="88" t="s">
        <v>2117</v>
      </c>
      <c r="D57" s="89" t="s">
        <v>1431</v>
      </c>
      <c r="E57" s="89">
        <v>0</v>
      </c>
      <c r="F57" s="89">
        <v>2</v>
      </c>
      <c r="G57" s="89">
        <v>0</v>
      </c>
      <c r="H57" s="89">
        <v>2</v>
      </c>
      <c r="I57" s="89">
        <v>2</v>
      </c>
      <c r="J57" s="89">
        <v>0</v>
      </c>
      <c r="K57" s="89">
        <v>0</v>
      </c>
      <c r="L57" s="89">
        <v>0</v>
      </c>
      <c r="M57" s="89">
        <v>0</v>
      </c>
      <c r="N57" s="89">
        <v>0</v>
      </c>
      <c r="O57" s="89">
        <v>2</v>
      </c>
      <c r="P57" s="89">
        <v>716</v>
      </c>
      <c r="Q57" s="89">
        <v>8061.5</v>
      </c>
      <c r="R57" s="88">
        <f>VLOOKUP(P57,NEW_TRAIN_TEST!$A$1:$M$980,13,0)</f>
        <v>8061.5</v>
      </c>
      <c r="S57" s="88">
        <f>VLOOKUP(P57,NEW_TRAIN_TEST!$A$1:$M$980,11,0)</f>
        <v>8249</v>
      </c>
      <c r="T57" s="6">
        <f t="shared" si="0"/>
        <v>0</v>
      </c>
      <c r="U57" s="6">
        <f t="shared" si="1"/>
        <v>0</v>
      </c>
    </row>
    <row r="58" spans="1:21" x14ac:dyDescent="0.2">
      <c r="A58" s="88">
        <v>56</v>
      </c>
      <c r="B58" s="88">
        <v>1</v>
      </c>
      <c r="C58" s="88" t="s">
        <v>2117</v>
      </c>
      <c r="D58" s="89" t="s">
        <v>1431</v>
      </c>
      <c r="E58" s="89">
        <v>10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1</v>
      </c>
      <c r="M58" s="89">
        <v>0</v>
      </c>
      <c r="N58" s="89">
        <v>0</v>
      </c>
      <c r="O58" s="89">
        <v>0</v>
      </c>
      <c r="P58" s="89">
        <v>109</v>
      </c>
      <c r="Q58" s="89">
        <v>5307</v>
      </c>
      <c r="R58" s="88">
        <f>VLOOKUP(P58,NEW_TRAIN_TEST!$A$1:$M$980,13,0)</f>
        <v>5097</v>
      </c>
      <c r="S58" s="88">
        <f>VLOOKUP(P58,NEW_TRAIN_TEST!$A$1:$M$980,11,0)</f>
        <v>5530</v>
      </c>
      <c r="T58" s="6">
        <f t="shared" si="0"/>
        <v>1</v>
      </c>
      <c r="U58" s="6">
        <f t="shared" si="1"/>
        <v>0</v>
      </c>
    </row>
    <row r="59" spans="1:21" x14ac:dyDescent="0.2">
      <c r="A59" s="88">
        <v>57</v>
      </c>
      <c r="B59" s="88">
        <v>1</v>
      </c>
      <c r="C59" s="88" t="s">
        <v>2117</v>
      </c>
      <c r="D59" s="89" t="s">
        <v>1431</v>
      </c>
      <c r="E59" s="89">
        <v>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9">
        <v>0</v>
      </c>
      <c r="L59" s="89">
        <v>0</v>
      </c>
      <c r="M59" s="89">
        <v>0</v>
      </c>
      <c r="N59" s="89">
        <v>1</v>
      </c>
      <c r="O59" s="89">
        <v>0</v>
      </c>
      <c r="P59" s="89">
        <v>418</v>
      </c>
      <c r="Q59" s="89">
        <v>7918</v>
      </c>
      <c r="R59" s="88">
        <f>VLOOKUP(P59,NEW_TRAIN_TEST!$A$1:$M$980,13,0)</f>
        <v>7918</v>
      </c>
      <c r="S59" s="88">
        <f>VLOOKUP(P59,NEW_TRAIN_TEST!$A$1:$M$980,11,0)</f>
        <v>7918</v>
      </c>
      <c r="T59" s="6">
        <f t="shared" si="0"/>
        <v>0</v>
      </c>
      <c r="U59" s="6">
        <f t="shared" si="1"/>
        <v>0</v>
      </c>
    </row>
    <row r="60" spans="1:21" x14ac:dyDescent="0.2">
      <c r="A60" s="88">
        <v>58</v>
      </c>
      <c r="B60" s="88">
        <v>1</v>
      </c>
      <c r="C60" s="88" t="s">
        <v>2117</v>
      </c>
      <c r="D60" s="89" t="s">
        <v>1431</v>
      </c>
      <c r="E60" s="89">
        <v>23</v>
      </c>
      <c r="F60" s="89">
        <v>0</v>
      </c>
      <c r="G60" s="89">
        <v>0</v>
      </c>
      <c r="H60" s="89">
        <v>0</v>
      </c>
      <c r="I60" s="89">
        <v>0</v>
      </c>
      <c r="J60" s="89">
        <v>0</v>
      </c>
      <c r="K60" s="89">
        <v>0</v>
      </c>
      <c r="L60" s="89">
        <v>0</v>
      </c>
      <c r="M60" s="89">
        <v>0</v>
      </c>
      <c r="N60" s="89">
        <v>0</v>
      </c>
      <c r="O60" s="89">
        <v>0</v>
      </c>
      <c r="P60" s="89">
        <v>469</v>
      </c>
      <c r="Q60" s="89">
        <v>8547</v>
      </c>
      <c r="R60" s="88">
        <f>VLOOKUP(P60,NEW_TRAIN_TEST!$A$1:$M$980,13,0)</f>
        <v>3198</v>
      </c>
      <c r="S60" s="88">
        <f>VLOOKUP(P60,NEW_TRAIN_TEST!$A$1:$M$980,11,0)</f>
        <v>8655</v>
      </c>
      <c r="T60" s="6">
        <f t="shared" si="0"/>
        <v>0</v>
      </c>
      <c r="U60" s="6">
        <f t="shared" si="1"/>
        <v>0</v>
      </c>
    </row>
    <row r="61" spans="1:21" x14ac:dyDescent="0.2">
      <c r="A61" s="88">
        <v>59</v>
      </c>
      <c r="B61" s="88">
        <v>1</v>
      </c>
      <c r="C61" s="88" t="s">
        <v>2117</v>
      </c>
      <c r="D61" s="89" t="s">
        <v>1431</v>
      </c>
      <c r="E61" s="89">
        <v>3</v>
      </c>
      <c r="F61" s="89">
        <v>2</v>
      </c>
      <c r="G61" s="89">
        <v>0</v>
      </c>
      <c r="H61" s="89">
        <v>0</v>
      </c>
      <c r="I61" s="89">
        <v>2</v>
      </c>
      <c r="J61" s="89">
        <v>2</v>
      </c>
      <c r="K61" s="89">
        <v>0</v>
      </c>
      <c r="L61" s="89">
        <v>0</v>
      </c>
      <c r="M61" s="89">
        <v>0</v>
      </c>
      <c r="N61" s="89">
        <v>0</v>
      </c>
      <c r="O61" s="89">
        <v>2</v>
      </c>
      <c r="P61" s="89">
        <v>420</v>
      </c>
      <c r="Q61" s="89">
        <v>13783.5</v>
      </c>
      <c r="R61" s="88">
        <f>VLOOKUP(P61,NEW_TRAIN_TEST!$A$1:$M$980,13,0)</f>
        <v>13780.5</v>
      </c>
      <c r="S61" s="88">
        <f>VLOOKUP(P61,NEW_TRAIN_TEST!$A$1:$M$980,11,0)</f>
        <v>13795</v>
      </c>
      <c r="T61" s="6">
        <f t="shared" si="0"/>
        <v>0</v>
      </c>
      <c r="U61" s="6">
        <f t="shared" si="1"/>
        <v>0</v>
      </c>
    </row>
    <row r="62" spans="1:21" x14ac:dyDescent="0.2">
      <c r="A62" s="88">
        <v>60</v>
      </c>
      <c r="B62" s="88">
        <v>1</v>
      </c>
      <c r="C62" s="88" t="s">
        <v>2117</v>
      </c>
      <c r="D62" s="89" t="s">
        <v>1431</v>
      </c>
      <c r="E62" s="89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1</v>
      </c>
      <c r="O62" s="89">
        <v>0</v>
      </c>
      <c r="P62" s="89">
        <v>421</v>
      </c>
      <c r="Q62" s="89">
        <v>7680</v>
      </c>
      <c r="R62" s="88">
        <f>VLOOKUP(P62,NEW_TRAIN_TEST!$A$1:$M$980,13,0)</f>
        <v>7680</v>
      </c>
      <c r="S62" s="88">
        <f>VLOOKUP(P62,NEW_TRAIN_TEST!$A$1:$M$980,11,0)</f>
        <v>7680</v>
      </c>
      <c r="T62" s="6">
        <f t="shared" si="0"/>
        <v>0</v>
      </c>
      <c r="U62" s="6">
        <f t="shared" si="1"/>
        <v>0</v>
      </c>
    </row>
    <row r="63" spans="1:21" x14ac:dyDescent="0.2">
      <c r="A63" s="88">
        <v>61</v>
      </c>
      <c r="B63" s="88">
        <v>1</v>
      </c>
      <c r="C63" s="88" t="s">
        <v>2117</v>
      </c>
      <c r="D63" s="89" t="s">
        <v>1431</v>
      </c>
      <c r="E63" s="89">
        <v>0</v>
      </c>
      <c r="F63" s="89">
        <v>4</v>
      </c>
      <c r="G63" s="89">
        <v>1</v>
      </c>
      <c r="H63" s="89">
        <v>0</v>
      </c>
      <c r="I63" s="89">
        <v>2</v>
      </c>
      <c r="J63" s="89">
        <v>2</v>
      </c>
      <c r="K63" s="89">
        <v>0</v>
      </c>
      <c r="L63" s="89">
        <v>0</v>
      </c>
      <c r="M63" s="89">
        <v>0</v>
      </c>
      <c r="N63" s="89">
        <v>0</v>
      </c>
      <c r="O63" s="89">
        <v>2</v>
      </c>
      <c r="P63" s="89">
        <v>422</v>
      </c>
      <c r="Q63" s="89">
        <v>11638</v>
      </c>
      <c r="R63" s="88">
        <f>VLOOKUP(P63,NEW_TRAIN_TEST!$A$1:$M$980,13,0)</f>
        <v>11638</v>
      </c>
      <c r="S63" s="88">
        <f>VLOOKUP(P63,NEW_TRAIN_TEST!$A$1:$M$980,11,0)</f>
        <v>11719</v>
      </c>
      <c r="T63" s="6">
        <f t="shared" si="0"/>
        <v>0</v>
      </c>
      <c r="U63" s="6">
        <f t="shared" si="1"/>
        <v>0</v>
      </c>
    </row>
    <row r="64" spans="1:21" x14ac:dyDescent="0.2">
      <c r="A64" s="88">
        <v>62</v>
      </c>
      <c r="B64" s="88">
        <v>1</v>
      </c>
      <c r="C64" s="88" t="s">
        <v>2117</v>
      </c>
      <c r="D64" s="89" t="s">
        <v>1431</v>
      </c>
      <c r="E64" s="89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9">
        <v>1</v>
      </c>
      <c r="O64" s="89">
        <v>0</v>
      </c>
      <c r="P64" s="89">
        <v>423</v>
      </c>
      <c r="Q64" s="89">
        <v>6709</v>
      </c>
      <c r="R64" s="88">
        <f>VLOOKUP(P64,NEW_TRAIN_TEST!$A$1:$M$980,13,0)</f>
        <v>6709</v>
      </c>
      <c r="S64" s="88">
        <f>VLOOKUP(P64,NEW_TRAIN_TEST!$A$1:$M$980,11,0)</f>
        <v>6709</v>
      </c>
      <c r="T64" s="6">
        <f t="shared" si="0"/>
        <v>0</v>
      </c>
      <c r="U64" s="6">
        <f t="shared" si="1"/>
        <v>0</v>
      </c>
    </row>
    <row r="65" spans="1:21" x14ac:dyDescent="0.2">
      <c r="A65" s="88">
        <v>63</v>
      </c>
      <c r="B65" s="88">
        <v>1</v>
      </c>
      <c r="C65" s="88" t="s">
        <v>2117</v>
      </c>
      <c r="D65" s="89" t="s">
        <v>1431</v>
      </c>
      <c r="E65" s="89">
        <v>20</v>
      </c>
      <c r="F65" s="89">
        <v>0</v>
      </c>
      <c r="G65" s="89">
        <v>0</v>
      </c>
      <c r="H65" s="89">
        <v>0</v>
      </c>
      <c r="I65" s="89">
        <v>0</v>
      </c>
      <c r="J65" s="89">
        <v>0</v>
      </c>
      <c r="K65" s="89">
        <v>0</v>
      </c>
      <c r="L65" s="89">
        <v>0</v>
      </c>
      <c r="M65" s="89">
        <v>0</v>
      </c>
      <c r="N65" s="89">
        <v>0</v>
      </c>
      <c r="O65" s="89">
        <v>0</v>
      </c>
      <c r="P65" s="89">
        <v>866</v>
      </c>
      <c r="Q65" s="89">
        <v>13241.5</v>
      </c>
      <c r="R65" s="88">
        <f>VLOOKUP(P65,NEW_TRAIN_TEST!$A$1:$M$980,13,0)</f>
        <v>12310</v>
      </c>
      <c r="S65" s="88">
        <f>VLOOKUP(P65,NEW_TRAIN_TEST!$A$1:$M$980,11,0)</f>
        <v>13384</v>
      </c>
      <c r="T65" s="6">
        <f t="shared" si="0"/>
        <v>0</v>
      </c>
      <c r="U65" s="6">
        <f t="shared" si="1"/>
        <v>0</v>
      </c>
    </row>
    <row r="66" spans="1:21" x14ac:dyDescent="0.2">
      <c r="A66" s="88">
        <v>64</v>
      </c>
      <c r="B66" s="88">
        <v>1</v>
      </c>
      <c r="C66" s="88" t="s">
        <v>2117</v>
      </c>
      <c r="D66" s="89" t="s">
        <v>1431</v>
      </c>
      <c r="E66" s="89">
        <v>3</v>
      </c>
      <c r="F66" s="89">
        <v>2</v>
      </c>
      <c r="G66" s="89">
        <v>0</v>
      </c>
      <c r="H66" s="89">
        <v>2</v>
      </c>
      <c r="I66" s="89">
        <v>2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2</v>
      </c>
      <c r="P66" s="89">
        <v>425</v>
      </c>
      <c r="Q66" s="89">
        <v>14706</v>
      </c>
      <c r="R66" s="88">
        <f>VLOOKUP(P66,NEW_TRAIN_TEST!$A$1:$M$980,13,0)</f>
        <v>14696</v>
      </c>
      <c r="S66" s="88">
        <f>VLOOKUP(P66,NEW_TRAIN_TEST!$A$1:$M$980,11,0)</f>
        <v>14761</v>
      </c>
      <c r="T66" s="6">
        <f t="shared" si="0"/>
        <v>0</v>
      </c>
      <c r="U66" s="6">
        <f t="shared" si="1"/>
        <v>0</v>
      </c>
    </row>
    <row r="67" spans="1:21" x14ac:dyDescent="0.2">
      <c r="A67" s="88">
        <v>65</v>
      </c>
      <c r="B67" s="88">
        <v>1</v>
      </c>
      <c r="C67" s="88" t="s">
        <v>2117</v>
      </c>
      <c r="D67" s="89" t="s">
        <v>1431</v>
      </c>
      <c r="E67" s="89">
        <v>3</v>
      </c>
      <c r="F67" s="89">
        <v>2</v>
      </c>
      <c r="G67" s="89">
        <v>0</v>
      </c>
      <c r="H67" s="89">
        <v>2</v>
      </c>
      <c r="I67" s="89">
        <v>2</v>
      </c>
      <c r="J67" s="89">
        <v>0</v>
      </c>
      <c r="K67" s="89">
        <v>0</v>
      </c>
      <c r="L67" s="89">
        <v>0</v>
      </c>
      <c r="M67" s="89">
        <v>0</v>
      </c>
      <c r="N67" s="89">
        <v>0</v>
      </c>
      <c r="O67" s="89">
        <v>2</v>
      </c>
      <c r="P67" s="89">
        <v>426</v>
      </c>
      <c r="Q67" s="89">
        <v>12064.5</v>
      </c>
      <c r="R67" s="88">
        <f>VLOOKUP(P67,NEW_TRAIN_TEST!$A$1:$M$980,13,0)</f>
        <v>12035.5</v>
      </c>
      <c r="S67" s="88">
        <f>VLOOKUP(P67,NEW_TRAIN_TEST!$A$1:$M$980,11,0)</f>
        <v>12144</v>
      </c>
      <c r="T67" s="6">
        <f t="shared" ref="T67:T130" si="2">IF(L67&gt;0,1,0)</f>
        <v>0</v>
      </c>
      <c r="U67" s="6">
        <f t="shared" ref="U67:U130" si="3">IF(M67&gt;0,1,0)</f>
        <v>0</v>
      </c>
    </row>
    <row r="68" spans="1:21" x14ac:dyDescent="0.2">
      <c r="A68" s="88">
        <v>66</v>
      </c>
      <c r="B68" s="88">
        <v>1</v>
      </c>
      <c r="C68" s="88" t="s">
        <v>2117</v>
      </c>
      <c r="D68" s="89" t="s">
        <v>1431</v>
      </c>
      <c r="E68" s="89">
        <v>3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9">
        <v>0</v>
      </c>
      <c r="L68" s="89">
        <v>0</v>
      </c>
      <c r="M68" s="89">
        <v>0</v>
      </c>
      <c r="N68" s="89">
        <v>0</v>
      </c>
      <c r="O68" s="89">
        <v>0</v>
      </c>
      <c r="P68" s="89">
        <v>861</v>
      </c>
      <c r="Q68" s="89">
        <v>5677</v>
      </c>
      <c r="R68" s="88">
        <f>VLOOKUP(P68,NEW_TRAIN_TEST!$A$1:$M$980,13,0)</f>
        <v>5243</v>
      </c>
      <c r="S68" s="88">
        <f>VLOOKUP(P68,NEW_TRAIN_TEST!$A$1:$M$980,11,0)</f>
        <v>6064</v>
      </c>
      <c r="T68" s="6">
        <f t="shared" si="2"/>
        <v>0</v>
      </c>
      <c r="U68" s="6">
        <f t="shared" si="3"/>
        <v>0</v>
      </c>
    </row>
    <row r="69" spans="1:21" x14ac:dyDescent="0.2">
      <c r="A69" s="88">
        <v>67</v>
      </c>
      <c r="B69" s="88">
        <v>1</v>
      </c>
      <c r="C69" s="88" t="s">
        <v>2117</v>
      </c>
      <c r="D69" s="89" t="s">
        <v>1431</v>
      </c>
      <c r="E69" s="89">
        <v>0</v>
      </c>
      <c r="F69" s="89">
        <v>2</v>
      </c>
      <c r="G69" s="89">
        <v>0</v>
      </c>
      <c r="H69" s="89">
        <v>2</v>
      </c>
      <c r="I69" s="89">
        <v>2</v>
      </c>
      <c r="J69" s="89">
        <v>0</v>
      </c>
      <c r="K69" s="89">
        <v>0</v>
      </c>
      <c r="L69" s="89">
        <v>1</v>
      </c>
      <c r="M69" s="89">
        <v>0</v>
      </c>
      <c r="N69" s="89">
        <v>0</v>
      </c>
      <c r="O69" s="89">
        <v>2</v>
      </c>
      <c r="P69" s="89">
        <v>313</v>
      </c>
      <c r="Q69" s="89">
        <v>8950</v>
      </c>
      <c r="R69" s="88">
        <f>VLOOKUP(P69,NEW_TRAIN_TEST!$A$1:$M$980,13,0)</f>
        <v>8950</v>
      </c>
      <c r="S69" s="88">
        <f>VLOOKUP(P69,NEW_TRAIN_TEST!$A$1:$M$980,11,0)</f>
        <v>9092</v>
      </c>
      <c r="T69" s="6">
        <f t="shared" si="2"/>
        <v>1</v>
      </c>
      <c r="U69" s="6">
        <f t="shared" si="3"/>
        <v>0</v>
      </c>
    </row>
    <row r="70" spans="1:21" x14ac:dyDescent="0.2">
      <c r="A70" s="88">
        <v>68</v>
      </c>
      <c r="B70" s="88">
        <v>1</v>
      </c>
      <c r="C70" s="88" t="s">
        <v>2117</v>
      </c>
      <c r="D70" s="89" t="s">
        <v>1431</v>
      </c>
      <c r="E70" s="89">
        <v>5</v>
      </c>
      <c r="F70" s="89">
        <v>1</v>
      </c>
      <c r="G70" s="89">
        <v>0</v>
      </c>
      <c r="H70" s="89">
        <v>0</v>
      </c>
      <c r="I70" s="89">
        <v>2</v>
      </c>
      <c r="J70" s="89">
        <v>0</v>
      </c>
      <c r="K70" s="89">
        <v>0</v>
      </c>
      <c r="L70" s="89">
        <v>0</v>
      </c>
      <c r="M70" s="89">
        <v>0</v>
      </c>
      <c r="N70" s="89">
        <v>0</v>
      </c>
      <c r="O70" s="89">
        <v>2</v>
      </c>
      <c r="P70" s="89">
        <v>603</v>
      </c>
      <c r="Q70" s="89">
        <v>8707</v>
      </c>
      <c r="R70" s="88">
        <f>VLOOKUP(P70,NEW_TRAIN_TEST!$A$1:$M$980,13,0)</f>
        <v>8658</v>
      </c>
      <c r="S70" s="88">
        <f>VLOOKUP(P70,NEW_TRAIN_TEST!$A$1:$M$980,11,0)</f>
        <v>9078</v>
      </c>
      <c r="T70" s="6">
        <f t="shared" si="2"/>
        <v>0</v>
      </c>
      <c r="U70" s="6">
        <f t="shared" si="3"/>
        <v>0</v>
      </c>
    </row>
    <row r="71" spans="1:21" x14ac:dyDescent="0.2">
      <c r="A71" s="88">
        <v>69</v>
      </c>
      <c r="B71" s="88">
        <v>1</v>
      </c>
      <c r="C71" s="88" t="s">
        <v>2117</v>
      </c>
      <c r="D71" s="89" t="s">
        <v>1431</v>
      </c>
      <c r="E71" s="89">
        <v>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1</v>
      </c>
      <c r="O71" s="89">
        <v>0</v>
      </c>
      <c r="P71" s="89">
        <v>430</v>
      </c>
      <c r="Q71" s="89">
        <v>7205</v>
      </c>
      <c r="R71" s="88">
        <f>VLOOKUP(P71,NEW_TRAIN_TEST!$A$1:$M$980,13,0)</f>
        <v>7205</v>
      </c>
      <c r="S71" s="88">
        <f>VLOOKUP(P71,NEW_TRAIN_TEST!$A$1:$M$980,11,0)</f>
        <v>7205</v>
      </c>
      <c r="T71" s="6">
        <f t="shared" si="2"/>
        <v>0</v>
      </c>
      <c r="U71" s="6">
        <f t="shared" si="3"/>
        <v>0</v>
      </c>
    </row>
    <row r="72" spans="1:21" x14ac:dyDescent="0.2">
      <c r="A72" s="88">
        <v>70</v>
      </c>
      <c r="B72" s="88">
        <v>1</v>
      </c>
      <c r="C72" s="88" t="s">
        <v>2117</v>
      </c>
      <c r="D72" s="89" t="s">
        <v>1431</v>
      </c>
      <c r="E72" s="89">
        <v>0</v>
      </c>
      <c r="F72" s="89">
        <v>0</v>
      </c>
      <c r="G72" s="89">
        <v>0</v>
      </c>
      <c r="H72" s="89">
        <v>0</v>
      </c>
      <c r="I72" s="89">
        <v>0</v>
      </c>
      <c r="J72" s="89">
        <v>0</v>
      </c>
      <c r="K72" s="89">
        <v>0</v>
      </c>
      <c r="L72" s="89">
        <v>0</v>
      </c>
      <c r="M72" s="89">
        <v>0</v>
      </c>
      <c r="N72" s="89">
        <v>1</v>
      </c>
      <c r="O72" s="89">
        <v>0</v>
      </c>
      <c r="P72" s="89">
        <v>431</v>
      </c>
      <c r="Q72" s="89">
        <v>7198</v>
      </c>
      <c r="R72" s="88">
        <f>VLOOKUP(P72,NEW_TRAIN_TEST!$A$1:$M$980,13,0)</f>
        <v>7198</v>
      </c>
      <c r="S72" s="88">
        <f>VLOOKUP(P72,NEW_TRAIN_TEST!$A$1:$M$980,11,0)</f>
        <v>7198</v>
      </c>
      <c r="T72" s="6">
        <f t="shared" si="2"/>
        <v>0</v>
      </c>
      <c r="U72" s="6">
        <f t="shared" si="3"/>
        <v>0</v>
      </c>
    </row>
    <row r="73" spans="1:21" x14ac:dyDescent="0.2">
      <c r="A73" s="88">
        <v>71</v>
      </c>
      <c r="B73" s="88">
        <v>1</v>
      </c>
      <c r="C73" s="88" t="s">
        <v>2117</v>
      </c>
      <c r="D73" s="89" t="s">
        <v>1431</v>
      </c>
      <c r="E73" s="89">
        <v>18</v>
      </c>
      <c r="F73" s="89">
        <v>10</v>
      </c>
      <c r="G73" s="89">
        <v>0</v>
      </c>
      <c r="H73" s="89">
        <v>2</v>
      </c>
      <c r="I73" s="89">
        <v>2</v>
      </c>
      <c r="J73" s="89">
        <v>2</v>
      </c>
      <c r="K73" s="89">
        <v>0</v>
      </c>
      <c r="L73" s="89">
        <v>0</v>
      </c>
      <c r="M73" s="89">
        <v>0</v>
      </c>
      <c r="N73" s="89">
        <v>0</v>
      </c>
      <c r="O73" s="89">
        <v>2</v>
      </c>
      <c r="P73" s="89">
        <v>172</v>
      </c>
      <c r="Q73" s="89">
        <v>14104.5</v>
      </c>
      <c r="R73" s="88">
        <f>VLOOKUP(P73,NEW_TRAIN_TEST!$A$1:$M$980,13,0)</f>
        <v>13410.5</v>
      </c>
      <c r="S73" s="88">
        <f>VLOOKUP(P73,NEW_TRAIN_TEST!$A$1:$M$980,11,0)</f>
        <v>14892</v>
      </c>
      <c r="T73" s="6">
        <f t="shared" si="2"/>
        <v>0</v>
      </c>
      <c r="U73" s="6">
        <f t="shared" si="3"/>
        <v>0</v>
      </c>
    </row>
    <row r="74" spans="1:21" x14ac:dyDescent="0.2">
      <c r="A74" s="88">
        <v>72</v>
      </c>
      <c r="B74" s="88">
        <v>1</v>
      </c>
      <c r="C74" s="88" t="s">
        <v>2117</v>
      </c>
      <c r="D74" s="89" t="s">
        <v>1431</v>
      </c>
      <c r="E74" s="89">
        <v>0</v>
      </c>
      <c r="F74" s="89">
        <v>2</v>
      </c>
      <c r="G74" s="89">
        <v>0</v>
      </c>
      <c r="H74" s="89">
        <v>2</v>
      </c>
      <c r="I74" s="89">
        <v>2</v>
      </c>
      <c r="J74" s="89">
        <v>0</v>
      </c>
      <c r="K74" s="89">
        <v>0</v>
      </c>
      <c r="L74" s="89">
        <v>0</v>
      </c>
      <c r="M74" s="89">
        <v>0</v>
      </c>
      <c r="N74" s="89">
        <v>0</v>
      </c>
      <c r="O74" s="89">
        <v>2</v>
      </c>
      <c r="P74" s="89">
        <v>680</v>
      </c>
      <c r="Q74" s="89">
        <v>6261</v>
      </c>
      <c r="R74" s="88">
        <f>VLOOKUP(P74,NEW_TRAIN_TEST!$A$1:$M$980,13,0)</f>
        <v>6261</v>
      </c>
      <c r="S74" s="88">
        <f>VLOOKUP(P74,NEW_TRAIN_TEST!$A$1:$M$980,11,0)</f>
        <v>6417</v>
      </c>
      <c r="T74" s="6">
        <f t="shared" si="2"/>
        <v>0</v>
      </c>
      <c r="U74" s="6">
        <f t="shared" si="3"/>
        <v>0</v>
      </c>
    </row>
    <row r="75" spans="1:21" x14ac:dyDescent="0.2">
      <c r="A75" s="88">
        <v>73</v>
      </c>
      <c r="B75" s="88">
        <v>1</v>
      </c>
      <c r="C75" s="88" t="s">
        <v>2117</v>
      </c>
      <c r="D75" s="89" t="s">
        <v>1431</v>
      </c>
      <c r="E75" s="89">
        <v>3</v>
      </c>
      <c r="F75" s="89">
        <v>0</v>
      </c>
      <c r="G75" s="89">
        <v>0</v>
      </c>
      <c r="H75" s="89">
        <v>0</v>
      </c>
      <c r="I75" s="89">
        <v>0</v>
      </c>
      <c r="J75" s="89">
        <v>0</v>
      </c>
      <c r="K75" s="89">
        <v>0</v>
      </c>
      <c r="L75" s="89">
        <v>0</v>
      </c>
      <c r="M75" s="89">
        <v>0</v>
      </c>
      <c r="N75" s="89">
        <v>0</v>
      </c>
      <c r="O75" s="89">
        <v>0</v>
      </c>
      <c r="P75" s="89">
        <v>511</v>
      </c>
      <c r="Q75" s="89">
        <v>6128.5</v>
      </c>
      <c r="R75" s="88">
        <f>VLOOKUP(P75,NEW_TRAIN_TEST!$A$1:$M$980,13,0)</f>
        <v>6002.5</v>
      </c>
      <c r="S75" s="88">
        <f>VLOOKUP(P75,NEW_TRAIN_TEST!$A$1:$M$980,11,0)</f>
        <v>6346</v>
      </c>
      <c r="T75" s="6">
        <f t="shared" si="2"/>
        <v>0</v>
      </c>
      <c r="U75" s="6">
        <f t="shared" si="3"/>
        <v>0</v>
      </c>
    </row>
    <row r="76" spans="1:21" x14ac:dyDescent="0.2">
      <c r="A76" s="88">
        <v>74</v>
      </c>
      <c r="B76" s="88">
        <v>1</v>
      </c>
      <c r="C76" s="88" t="s">
        <v>2117</v>
      </c>
      <c r="D76" s="89" t="s">
        <v>1431</v>
      </c>
      <c r="E76" s="89">
        <v>9</v>
      </c>
      <c r="F76" s="89">
        <v>2</v>
      </c>
      <c r="G76" s="89">
        <v>1</v>
      </c>
      <c r="H76" s="89">
        <v>2</v>
      </c>
      <c r="I76" s="89">
        <v>2</v>
      </c>
      <c r="J76" s="89">
        <v>0</v>
      </c>
      <c r="K76" s="89">
        <v>0</v>
      </c>
      <c r="L76" s="89">
        <v>1</v>
      </c>
      <c r="M76" s="89">
        <v>20</v>
      </c>
      <c r="N76" s="89">
        <v>0</v>
      </c>
      <c r="O76" s="89">
        <v>2</v>
      </c>
      <c r="P76" s="89">
        <v>596</v>
      </c>
      <c r="Q76" s="89">
        <v>10860.25</v>
      </c>
      <c r="R76" s="88">
        <f>VLOOKUP(P76,NEW_TRAIN_TEST!$A$1:$M$980,13,0)</f>
        <v>10778</v>
      </c>
      <c r="S76" s="88">
        <f>VLOOKUP(P76,NEW_TRAIN_TEST!$A$1:$M$980,11,0)</f>
        <v>10992</v>
      </c>
      <c r="T76" s="6">
        <f t="shared" si="2"/>
        <v>1</v>
      </c>
      <c r="U76" s="6">
        <f t="shared" si="3"/>
        <v>1</v>
      </c>
    </row>
    <row r="77" spans="1:21" x14ac:dyDescent="0.2">
      <c r="A77" s="88">
        <v>75</v>
      </c>
      <c r="B77" s="88">
        <v>1</v>
      </c>
      <c r="C77" s="88" t="s">
        <v>2117</v>
      </c>
      <c r="D77" s="89" t="s">
        <v>1431</v>
      </c>
      <c r="E77" s="89">
        <v>6</v>
      </c>
      <c r="F77" s="89">
        <v>3</v>
      </c>
      <c r="G77" s="89">
        <v>1</v>
      </c>
      <c r="H77" s="89">
        <v>2</v>
      </c>
      <c r="I77" s="89">
        <v>0</v>
      </c>
      <c r="J77" s="89">
        <v>0</v>
      </c>
      <c r="K77" s="89">
        <v>0</v>
      </c>
      <c r="L77" s="89">
        <v>0</v>
      </c>
      <c r="M77" s="89">
        <v>0</v>
      </c>
      <c r="N77" s="89">
        <v>0</v>
      </c>
      <c r="O77" s="89">
        <v>0</v>
      </c>
      <c r="P77" s="89">
        <v>596</v>
      </c>
      <c r="Q77" s="89">
        <v>10876.75</v>
      </c>
      <c r="R77" s="88">
        <f>VLOOKUP(P77,NEW_TRAIN_TEST!$A$1:$M$980,13,0)</f>
        <v>10778</v>
      </c>
      <c r="S77" s="88">
        <f>VLOOKUP(P77,NEW_TRAIN_TEST!$A$1:$M$980,11,0)</f>
        <v>10992</v>
      </c>
      <c r="T77" s="6">
        <f t="shared" si="2"/>
        <v>0</v>
      </c>
      <c r="U77" s="6">
        <f t="shared" si="3"/>
        <v>0</v>
      </c>
    </row>
    <row r="78" spans="1:21" x14ac:dyDescent="0.2">
      <c r="A78" s="88">
        <v>76</v>
      </c>
      <c r="B78" s="88">
        <v>1</v>
      </c>
      <c r="C78" s="88" t="s">
        <v>2117</v>
      </c>
      <c r="D78" s="89" t="s">
        <v>1431</v>
      </c>
      <c r="E78" s="89">
        <v>6</v>
      </c>
      <c r="F78" s="89">
        <v>3</v>
      </c>
      <c r="G78" s="89">
        <v>2</v>
      </c>
      <c r="H78" s="89">
        <v>2</v>
      </c>
      <c r="I78" s="89">
        <v>2</v>
      </c>
      <c r="J78" s="89">
        <v>0</v>
      </c>
      <c r="K78" s="89">
        <v>0</v>
      </c>
      <c r="L78" s="89">
        <v>1</v>
      </c>
      <c r="M78" s="89">
        <v>20</v>
      </c>
      <c r="N78" s="89">
        <v>0</v>
      </c>
      <c r="O78" s="89">
        <v>2</v>
      </c>
      <c r="P78" s="89">
        <v>596</v>
      </c>
      <c r="Q78" s="89">
        <v>10890.25</v>
      </c>
      <c r="R78" s="88">
        <f>VLOOKUP(P78,NEW_TRAIN_TEST!$A$1:$M$980,13,0)</f>
        <v>10778</v>
      </c>
      <c r="S78" s="88">
        <f>VLOOKUP(P78,NEW_TRAIN_TEST!$A$1:$M$980,11,0)</f>
        <v>10992</v>
      </c>
      <c r="T78" s="6">
        <f t="shared" si="2"/>
        <v>1</v>
      </c>
      <c r="U78" s="6">
        <f t="shared" si="3"/>
        <v>1</v>
      </c>
    </row>
    <row r="79" spans="1:21" x14ac:dyDescent="0.2">
      <c r="A79" s="88">
        <v>77</v>
      </c>
      <c r="B79" s="88">
        <v>1</v>
      </c>
      <c r="C79" s="88" t="s">
        <v>2117</v>
      </c>
      <c r="D79" s="89" t="s">
        <v>1431</v>
      </c>
      <c r="E79" s="89">
        <v>7</v>
      </c>
      <c r="F79" s="89">
        <v>3</v>
      </c>
      <c r="G79" s="89">
        <v>1</v>
      </c>
      <c r="H79" s="89">
        <v>0</v>
      </c>
      <c r="I79" s="89">
        <v>2</v>
      </c>
      <c r="J79" s="89">
        <v>0</v>
      </c>
      <c r="K79" s="89">
        <v>0</v>
      </c>
      <c r="L79" s="89">
        <v>0</v>
      </c>
      <c r="M79" s="89">
        <v>20</v>
      </c>
      <c r="N79" s="89">
        <v>0</v>
      </c>
      <c r="O79" s="89">
        <v>2</v>
      </c>
      <c r="P79" s="89">
        <v>596</v>
      </c>
      <c r="Q79" s="89">
        <v>10892</v>
      </c>
      <c r="R79" s="88">
        <f>VLOOKUP(P79,NEW_TRAIN_TEST!$A$1:$M$980,13,0)</f>
        <v>10778</v>
      </c>
      <c r="S79" s="88">
        <f>VLOOKUP(P79,NEW_TRAIN_TEST!$A$1:$M$980,11,0)</f>
        <v>10992</v>
      </c>
      <c r="T79" s="6">
        <f t="shared" si="2"/>
        <v>0</v>
      </c>
      <c r="U79" s="6">
        <f t="shared" si="3"/>
        <v>1</v>
      </c>
    </row>
    <row r="80" spans="1:21" x14ac:dyDescent="0.2">
      <c r="A80" s="88">
        <v>78</v>
      </c>
      <c r="B80" s="88">
        <v>1</v>
      </c>
      <c r="C80" s="88" t="s">
        <v>2117</v>
      </c>
      <c r="D80" s="89" t="s">
        <v>1431</v>
      </c>
      <c r="E80" s="89">
        <v>0</v>
      </c>
      <c r="F80" s="89">
        <v>5</v>
      </c>
      <c r="G80" s="89">
        <v>2</v>
      </c>
      <c r="H80" s="89">
        <v>0</v>
      </c>
      <c r="I80" s="89">
        <v>1</v>
      </c>
      <c r="J80" s="89">
        <v>2</v>
      </c>
      <c r="K80" s="89">
        <v>0</v>
      </c>
      <c r="L80" s="89">
        <v>1</v>
      </c>
      <c r="M80" s="89">
        <v>20</v>
      </c>
      <c r="N80" s="89">
        <v>0</v>
      </c>
      <c r="O80" s="89">
        <v>0</v>
      </c>
      <c r="P80" s="89">
        <v>596</v>
      </c>
      <c r="Q80" s="89">
        <v>10892</v>
      </c>
      <c r="R80" s="88">
        <f>VLOOKUP(P80,NEW_TRAIN_TEST!$A$1:$M$980,13,0)</f>
        <v>10778</v>
      </c>
      <c r="S80" s="88">
        <f>VLOOKUP(P80,NEW_TRAIN_TEST!$A$1:$M$980,11,0)</f>
        <v>10992</v>
      </c>
      <c r="T80" s="6">
        <f t="shared" si="2"/>
        <v>1</v>
      </c>
      <c r="U80" s="6">
        <f t="shared" si="3"/>
        <v>1</v>
      </c>
    </row>
    <row r="81" spans="1:21" x14ac:dyDescent="0.2">
      <c r="A81" s="88">
        <v>79</v>
      </c>
      <c r="B81" s="88">
        <v>1</v>
      </c>
      <c r="C81" s="88" t="s">
        <v>2117</v>
      </c>
      <c r="D81" s="89" t="s">
        <v>1431</v>
      </c>
      <c r="E81" s="89">
        <v>12</v>
      </c>
      <c r="F81" s="89">
        <v>2</v>
      </c>
      <c r="G81" s="89">
        <v>0</v>
      </c>
      <c r="H81" s="89">
        <v>2</v>
      </c>
      <c r="I81" s="89">
        <v>2</v>
      </c>
      <c r="J81" s="89">
        <v>0</v>
      </c>
      <c r="K81" s="89">
        <v>0</v>
      </c>
      <c r="L81" s="89">
        <v>0</v>
      </c>
      <c r="M81" s="89">
        <v>0</v>
      </c>
      <c r="N81" s="89">
        <v>0</v>
      </c>
      <c r="O81" s="89">
        <v>2</v>
      </c>
      <c r="P81" s="89">
        <v>259</v>
      </c>
      <c r="Q81" s="89">
        <v>16148.5</v>
      </c>
      <c r="R81" s="88">
        <f>VLOOKUP(P81,NEW_TRAIN_TEST!$A$1:$M$980,13,0)</f>
        <v>15533.5</v>
      </c>
      <c r="S81" s="88">
        <f>VLOOKUP(P81,NEW_TRAIN_TEST!$A$1:$M$980,11,0)</f>
        <v>16372</v>
      </c>
      <c r="T81" s="6">
        <f t="shared" si="2"/>
        <v>0</v>
      </c>
      <c r="U81" s="6">
        <f t="shared" si="3"/>
        <v>0</v>
      </c>
    </row>
    <row r="82" spans="1:21" x14ac:dyDescent="0.2">
      <c r="A82" s="88">
        <v>80</v>
      </c>
      <c r="B82" s="88">
        <v>1</v>
      </c>
      <c r="C82" s="88" t="s">
        <v>2117</v>
      </c>
      <c r="D82" s="89" t="s">
        <v>1431</v>
      </c>
      <c r="E82" s="89">
        <v>11</v>
      </c>
      <c r="F82" s="89">
        <v>0</v>
      </c>
      <c r="G82" s="89">
        <v>0</v>
      </c>
      <c r="H82" s="89">
        <v>0</v>
      </c>
      <c r="I82" s="89">
        <v>0</v>
      </c>
      <c r="J82" s="89">
        <v>0</v>
      </c>
      <c r="K82" s="89">
        <v>0</v>
      </c>
      <c r="L82" s="89">
        <v>0</v>
      </c>
      <c r="M82" s="89">
        <v>0</v>
      </c>
      <c r="N82" s="89">
        <v>0</v>
      </c>
      <c r="O82" s="89">
        <v>0</v>
      </c>
      <c r="P82" s="89">
        <v>452</v>
      </c>
      <c r="Q82" s="89">
        <v>7964</v>
      </c>
      <c r="R82" s="88">
        <f>VLOOKUP(P82,NEW_TRAIN_TEST!$A$1:$M$980,13,0)</f>
        <v>2210</v>
      </c>
      <c r="S82" s="88">
        <f>VLOOKUP(P82,NEW_TRAIN_TEST!$A$1:$M$980,11,0)</f>
        <v>8182</v>
      </c>
      <c r="T82" s="6">
        <f t="shared" si="2"/>
        <v>0</v>
      </c>
      <c r="U82" s="6">
        <f t="shared" si="3"/>
        <v>0</v>
      </c>
    </row>
    <row r="83" spans="1:21" x14ac:dyDescent="0.2">
      <c r="A83" s="88">
        <v>81</v>
      </c>
      <c r="B83" s="88">
        <v>1</v>
      </c>
      <c r="C83" s="88" t="s">
        <v>2117</v>
      </c>
      <c r="D83" s="89" t="s">
        <v>1431</v>
      </c>
      <c r="E83" s="89">
        <v>4</v>
      </c>
      <c r="F83" s="89">
        <v>1</v>
      </c>
      <c r="G83" s="89">
        <v>0</v>
      </c>
      <c r="H83" s="89">
        <v>0</v>
      </c>
      <c r="I83" s="89">
        <v>2</v>
      </c>
      <c r="J83" s="89">
        <v>0</v>
      </c>
      <c r="K83" s="89">
        <v>0</v>
      </c>
      <c r="L83" s="89">
        <v>1</v>
      </c>
      <c r="M83" s="89">
        <v>0</v>
      </c>
      <c r="N83" s="89">
        <v>0</v>
      </c>
      <c r="O83" s="89">
        <v>2</v>
      </c>
      <c r="P83" s="89">
        <v>102</v>
      </c>
      <c r="Q83" s="89">
        <v>4812.33</v>
      </c>
      <c r="R83" s="88">
        <f>VLOOKUP(P83,NEW_TRAIN_TEST!$A$1:$M$980,13,0)</f>
        <v>4795</v>
      </c>
      <c r="S83" s="88">
        <f>VLOOKUP(P83,NEW_TRAIN_TEST!$A$1:$M$980,11,0)</f>
        <v>4870</v>
      </c>
      <c r="T83" s="6">
        <f t="shared" si="2"/>
        <v>1</v>
      </c>
      <c r="U83" s="6">
        <f t="shared" si="3"/>
        <v>0</v>
      </c>
    </row>
    <row r="84" spans="1:21" x14ac:dyDescent="0.2">
      <c r="A84" s="88">
        <v>82</v>
      </c>
      <c r="B84" s="88">
        <v>1</v>
      </c>
      <c r="C84" s="88" t="s">
        <v>2117</v>
      </c>
      <c r="D84" s="89" t="s">
        <v>1431</v>
      </c>
      <c r="E84" s="89">
        <v>13</v>
      </c>
      <c r="F84" s="89">
        <v>1</v>
      </c>
      <c r="G84" s="89">
        <v>0</v>
      </c>
      <c r="H84" s="89">
        <v>0</v>
      </c>
      <c r="I84" s="89">
        <v>2</v>
      </c>
      <c r="J84" s="89">
        <v>0</v>
      </c>
      <c r="K84" s="89">
        <v>0</v>
      </c>
      <c r="L84" s="89">
        <v>0</v>
      </c>
      <c r="M84" s="89">
        <v>0</v>
      </c>
      <c r="N84" s="89">
        <v>0</v>
      </c>
      <c r="O84" s="89">
        <v>2</v>
      </c>
      <c r="P84" s="89">
        <v>628</v>
      </c>
      <c r="Q84" s="89">
        <v>12815.5</v>
      </c>
      <c r="R84" s="88">
        <f>VLOOKUP(P84,NEW_TRAIN_TEST!$A$1:$M$980,13,0)</f>
        <v>12608</v>
      </c>
      <c r="S84" s="88">
        <f>VLOOKUP(P84,NEW_TRAIN_TEST!$A$1:$M$980,11,0)</f>
        <v>13076</v>
      </c>
      <c r="T84" s="6">
        <f t="shared" si="2"/>
        <v>0</v>
      </c>
      <c r="U84" s="6">
        <f t="shared" si="3"/>
        <v>0</v>
      </c>
    </row>
    <row r="85" spans="1:21" x14ac:dyDescent="0.2">
      <c r="A85" s="88">
        <v>83</v>
      </c>
      <c r="B85" s="88">
        <v>1</v>
      </c>
      <c r="C85" s="88" t="s">
        <v>2117</v>
      </c>
      <c r="D85" s="89" t="s">
        <v>1431</v>
      </c>
      <c r="E85" s="89">
        <v>13</v>
      </c>
      <c r="F85" s="89">
        <v>0</v>
      </c>
      <c r="G85" s="89">
        <v>0</v>
      </c>
      <c r="H85" s="89">
        <v>0</v>
      </c>
      <c r="I85" s="89">
        <v>0</v>
      </c>
      <c r="J85" s="89">
        <v>0</v>
      </c>
      <c r="K85" s="89">
        <v>0</v>
      </c>
      <c r="L85" s="89">
        <v>0</v>
      </c>
      <c r="M85" s="89">
        <v>0</v>
      </c>
      <c r="N85" s="89">
        <v>0</v>
      </c>
      <c r="O85" s="89">
        <v>0</v>
      </c>
      <c r="P85" s="89">
        <v>455</v>
      </c>
      <c r="Q85" s="89">
        <v>7832.5</v>
      </c>
      <c r="R85" s="88">
        <f>VLOOKUP(P85,NEW_TRAIN_TEST!$A$1:$M$980,13,0)</f>
        <v>2351</v>
      </c>
      <c r="S85" s="88">
        <f>VLOOKUP(P85,NEW_TRAIN_TEST!$A$1:$M$980,11,0)</f>
        <v>7885</v>
      </c>
      <c r="T85" s="6">
        <f t="shared" si="2"/>
        <v>0</v>
      </c>
      <c r="U85" s="6">
        <f t="shared" si="3"/>
        <v>0</v>
      </c>
    </row>
    <row r="86" spans="1:21" x14ac:dyDescent="0.2">
      <c r="A86" s="88">
        <v>84</v>
      </c>
      <c r="B86" s="88">
        <v>1</v>
      </c>
      <c r="C86" s="88" t="s">
        <v>2117</v>
      </c>
      <c r="D86" s="89" t="s">
        <v>1431</v>
      </c>
      <c r="E86" s="89">
        <v>5</v>
      </c>
      <c r="F86" s="89">
        <v>0</v>
      </c>
      <c r="G86" s="89">
        <v>0</v>
      </c>
      <c r="H86" s="89">
        <v>0</v>
      </c>
      <c r="I86" s="89">
        <v>0</v>
      </c>
      <c r="J86" s="89">
        <v>0</v>
      </c>
      <c r="K86" s="89">
        <v>0</v>
      </c>
      <c r="L86" s="89">
        <v>0</v>
      </c>
      <c r="M86" s="89">
        <v>0</v>
      </c>
      <c r="N86" s="89">
        <v>0</v>
      </c>
      <c r="O86" s="89">
        <v>0</v>
      </c>
      <c r="P86" s="89">
        <v>33</v>
      </c>
      <c r="Q86" s="89">
        <v>5724</v>
      </c>
      <c r="R86" s="88">
        <f>VLOOKUP(P86,NEW_TRAIN_TEST!$A$1:$M$980,13,0)</f>
        <v>5556</v>
      </c>
      <c r="S86" s="88">
        <f>VLOOKUP(P86,NEW_TRAIN_TEST!$A$1:$M$980,11,0)</f>
        <v>5818</v>
      </c>
      <c r="T86" s="6">
        <f t="shared" si="2"/>
        <v>0</v>
      </c>
      <c r="U86" s="6">
        <f t="shared" si="3"/>
        <v>0</v>
      </c>
    </row>
    <row r="87" spans="1:21" x14ac:dyDescent="0.2">
      <c r="A87" s="88">
        <v>85</v>
      </c>
      <c r="B87" s="88">
        <v>1</v>
      </c>
      <c r="C87" s="88" t="s">
        <v>2117</v>
      </c>
      <c r="D87" s="89" t="s">
        <v>1431</v>
      </c>
      <c r="E87" s="89">
        <v>9</v>
      </c>
      <c r="F87" s="89">
        <v>0</v>
      </c>
      <c r="G87" s="89">
        <v>0</v>
      </c>
      <c r="H87" s="89">
        <v>0</v>
      </c>
      <c r="I87" s="89">
        <v>0</v>
      </c>
      <c r="J87" s="89">
        <v>0</v>
      </c>
      <c r="K87" s="89">
        <v>0</v>
      </c>
      <c r="L87" s="89">
        <v>0</v>
      </c>
      <c r="M87" s="89">
        <v>0</v>
      </c>
      <c r="N87" s="89">
        <v>0</v>
      </c>
      <c r="O87" s="89">
        <v>0</v>
      </c>
      <c r="P87" s="89">
        <v>877</v>
      </c>
      <c r="Q87" s="89">
        <v>10220</v>
      </c>
      <c r="R87" s="88">
        <f>VLOOKUP(P87,NEW_TRAIN_TEST!$A$1:$M$980,13,0)</f>
        <v>8798</v>
      </c>
      <c r="S87" s="88">
        <f>VLOOKUP(P87,NEW_TRAIN_TEST!$A$1:$M$980,11,0)</f>
        <v>10351</v>
      </c>
      <c r="T87" s="6">
        <f t="shared" si="2"/>
        <v>0</v>
      </c>
      <c r="U87" s="6">
        <f t="shared" si="3"/>
        <v>0</v>
      </c>
    </row>
    <row r="88" spans="1:21" x14ac:dyDescent="0.2">
      <c r="A88" s="88">
        <v>86</v>
      </c>
      <c r="B88" s="88">
        <v>1</v>
      </c>
      <c r="C88" s="88" t="s">
        <v>2117</v>
      </c>
      <c r="D88" s="89" t="s">
        <v>1431</v>
      </c>
      <c r="E88" s="89">
        <v>27</v>
      </c>
      <c r="F88" s="89">
        <v>0</v>
      </c>
      <c r="G88" s="89">
        <v>0</v>
      </c>
      <c r="H88" s="89">
        <v>0</v>
      </c>
      <c r="I88" s="89">
        <v>0</v>
      </c>
      <c r="J88" s="89">
        <v>0</v>
      </c>
      <c r="K88" s="89">
        <v>0</v>
      </c>
      <c r="L88" s="89">
        <v>0</v>
      </c>
      <c r="M88" s="89">
        <v>0</v>
      </c>
      <c r="N88" s="89">
        <v>0</v>
      </c>
      <c r="O88" s="89">
        <v>0</v>
      </c>
      <c r="P88" s="89">
        <v>451</v>
      </c>
      <c r="Q88" s="89">
        <v>9256</v>
      </c>
      <c r="R88" s="88">
        <f>VLOOKUP(P88,NEW_TRAIN_TEST!$A$1:$M$980,13,0)</f>
        <v>3444</v>
      </c>
      <c r="S88" s="88">
        <f>VLOOKUP(P88,NEW_TRAIN_TEST!$A$1:$M$980,11,0)</f>
        <v>9756</v>
      </c>
      <c r="T88" s="6">
        <f t="shared" si="2"/>
        <v>0</v>
      </c>
      <c r="U88" s="6">
        <f t="shared" si="3"/>
        <v>0</v>
      </c>
    </row>
    <row r="89" spans="1:21" x14ac:dyDescent="0.2">
      <c r="A89" s="88">
        <v>87</v>
      </c>
      <c r="B89" s="88">
        <v>1</v>
      </c>
      <c r="C89" s="88" t="s">
        <v>2117</v>
      </c>
      <c r="D89" s="89" t="s">
        <v>1431</v>
      </c>
      <c r="E89" s="89">
        <v>15</v>
      </c>
      <c r="F89" s="89">
        <v>0</v>
      </c>
      <c r="G89" s="89">
        <v>0</v>
      </c>
      <c r="H89" s="89">
        <v>0</v>
      </c>
      <c r="I89" s="89">
        <v>0</v>
      </c>
      <c r="J89" s="89">
        <v>0</v>
      </c>
      <c r="K89" s="89">
        <v>0</v>
      </c>
      <c r="L89" s="89">
        <v>0</v>
      </c>
      <c r="M89" s="89">
        <v>0</v>
      </c>
      <c r="N89" s="89">
        <v>0</v>
      </c>
      <c r="O89" s="89">
        <v>0</v>
      </c>
      <c r="P89" s="89">
        <v>449</v>
      </c>
      <c r="Q89" s="89">
        <v>8137.5</v>
      </c>
      <c r="R89" s="88">
        <f>VLOOKUP(P89,NEW_TRAIN_TEST!$A$1:$M$980,13,0)</f>
        <v>2545</v>
      </c>
      <c r="S89" s="88">
        <f>VLOOKUP(P89,NEW_TRAIN_TEST!$A$1:$M$980,11,0)</f>
        <v>8365</v>
      </c>
      <c r="T89" s="6">
        <f t="shared" si="2"/>
        <v>0</v>
      </c>
      <c r="U89" s="6">
        <f t="shared" si="3"/>
        <v>0</v>
      </c>
    </row>
    <row r="90" spans="1:21" x14ac:dyDescent="0.2">
      <c r="A90" s="88">
        <v>88</v>
      </c>
      <c r="B90" s="88">
        <v>1</v>
      </c>
      <c r="C90" s="88" t="s">
        <v>2117</v>
      </c>
      <c r="D90" s="89" t="s">
        <v>1431</v>
      </c>
      <c r="E90" s="89">
        <v>22</v>
      </c>
      <c r="F90" s="89">
        <v>4</v>
      </c>
      <c r="G90" s="89">
        <v>1</v>
      </c>
      <c r="H90" s="89">
        <v>2</v>
      </c>
      <c r="I90" s="89">
        <v>2</v>
      </c>
      <c r="J90" s="89">
        <v>0</v>
      </c>
      <c r="K90" s="89">
        <v>0</v>
      </c>
      <c r="L90" s="89">
        <v>0</v>
      </c>
      <c r="M90" s="89">
        <v>0</v>
      </c>
      <c r="N90" s="89">
        <v>0</v>
      </c>
      <c r="O90" s="89">
        <v>2</v>
      </c>
      <c r="P90" s="89">
        <v>813</v>
      </c>
      <c r="Q90" s="89">
        <v>9078</v>
      </c>
      <c r="R90" s="88">
        <f>VLOOKUP(P90,NEW_TRAIN_TEST!$A$1:$M$980,13,0)</f>
        <v>6900.5</v>
      </c>
      <c r="S90" s="88">
        <f>VLOOKUP(P90,NEW_TRAIN_TEST!$A$1:$M$980,11,0)</f>
        <v>9891</v>
      </c>
      <c r="T90" s="6">
        <f t="shared" si="2"/>
        <v>0</v>
      </c>
      <c r="U90" s="6">
        <f t="shared" si="3"/>
        <v>0</v>
      </c>
    </row>
    <row r="91" spans="1:21" x14ac:dyDescent="0.2">
      <c r="A91" s="88">
        <v>89</v>
      </c>
      <c r="B91" s="88">
        <v>1</v>
      </c>
      <c r="C91" s="88" t="s">
        <v>2117</v>
      </c>
      <c r="D91" s="89" t="s">
        <v>1431</v>
      </c>
      <c r="E91" s="89">
        <v>22</v>
      </c>
      <c r="F91" s="89">
        <v>0</v>
      </c>
      <c r="G91" s="89">
        <v>0</v>
      </c>
      <c r="H91" s="89">
        <v>0</v>
      </c>
      <c r="I91" s="89">
        <v>0</v>
      </c>
      <c r="J91" s="89">
        <v>0</v>
      </c>
      <c r="K91" s="89">
        <v>0</v>
      </c>
      <c r="L91" s="89">
        <v>0</v>
      </c>
      <c r="M91" s="89">
        <v>0</v>
      </c>
      <c r="N91" s="89">
        <v>0</v>
      </c>
      <c r="O91" s="89">
        <v>0</v>
      </c>
      <c r="P91" s="89">
        <v>619</v>
      </c>
      <c r="Q91" s="89">
        <v>10644.5</v>
      </c>
      <c r="R91" s="88">
        <f>VLOOKUP(P91,NEW_TRAIN_TEST!$A$1:$M$980,13,0)</f>
        <v>10241</v>
      </c>
      <c r="S91" s="88">
        <f>VLOOKUP(P91,NEW_TRAIN_TEST!$A$1:$M$980,11,0)</f>
        <v>10887</v>
      </c>
      <c r="T91" s="6">
        <f t="shared" si="2"/>
        <v>0</v>
      </c>
      <c r="U91" s="6">
        <f t="shared" si="3"/>
        <v>0</v>
      </c>
    </row>
    <row r="92" spans="1:21" x14ac:dyDescent="0.2">
      <c r="A92" s="88">
        <v>90</v>
      </c>
      <c r="B92" s="88">
        <v>1</v>
      </c>
      <c r="C92" s="88" t="s">
        <v>2117</v>
      </c>
      <c r="D92" s="89" t="s">
        <v>1431</v>
      </c>
      <c r="E92" s="89">
        <v>0</v>
      </c>
      <c r="F92" s="89">
        <v>0</v>
      </c>
      <c r="G92" s="89">
        <v>0</v>
      </c>
      <c r="H92" s="89">
        <v>0</v>
      </c>
      <c r="I92" s="89">
        <v>0</v>
      </c>
      <c r="J92" s="89">
        <v>0</v>
      </c>
      <c r="K92" s="89">
        <v>0</v>
      </c>
      <c r="L92" s="89">
        <v>0</v>
      </c>
      <c r="M92" s="89">
        <v>0</v>
      </c>
      <c r="N92" s="89">
        <v>1</v>
      </c>
      <c r="O92" s="89">
        <v>0</v>
      </c>
      <c r="P92" s="89">
        <v>462</v>
      </c>
      <c r="Q92" s="89">
        <v>6687</v>
      </c>
      <c r="R92" s="88">
        <f>VLOOKUP(P92,NEW_TRAIN_TEST!$A$1:$M$980,13,0)</f>
        <v>6687</v>
      </c>
      <c r="S92" s="88">
        <f>VLOOKUP(P92,NEW_TRAIN_TEST!$A$1:$M$980,11,0)</f>
        <v>6687</v>
      </c>
      <c r="T92" s="6">
        <f t="shared" si="2"/>
        <v>0</v>
      </c>
      <c r="U92" s="6">
        <f t="shared" si="3"/>
        <v>0</v>
      </c>
    </row>
    <row r="93" spans="1:21" x14ac:dyDescent="0.2">
      <c r="A93" s="88">
        <v>91</v>
      </c>
      <c r="B93" s="88">
        <v>1</v>
      </c>
      <c r="C93" s="88" t="s">
        <v>2117</v>
      </c>
      <c r="D93" s="89" t="s">
        <v>1431</v>
      </c>
      <c r="E93" s="89">
        <v>14</v>
      </c>
      <c r="F93" s="89">
        <v>3</v>
      </c>
      <c r="G93" s="89">
        <v>0</v>
      </c>
      <c r="H93" s="89">
        <v>2</v>
      </c>
      <c r="I93" s="89">
        <v>2</v>
      </c>
      <c r="J93" s="89">
        <v>0</v>
      </c>
      <c r="K93" s="89">
        <v>0</v>
      </c>
      <c r="L93" s="89">
        <v>0</v>
      </c>
      <c r="M93" s="89">
        <v>0</v>
      </c>
      <c r="N93" s="89">
        <v>0</v>
      </c>
      <c r="O93" s="89">
        <v>2</v>
      </c>
      <c r="P93" s="89">
        <v>0</v>
      </c>
      <c r="Q93" s="89">
        <v>8146.5</v>
      </c>
      <c r="R93" s="88">
        <f>VLOOKUP(P93,NEW_TRAIN_TEST!$A$1:$M$980,13,0)</f>
        <v>7922.5</v>
      </c>
      <c r="S93" s="88">
        <f>VLOOKUP(P93,NEW_TRAIN_TEST!$A$1:$M$980,11,0)</f>
        <v>8335</v>
      </c>
      <c r="T93" s="6">
        <f t="shared" si="2"/>
        <v>0</v>
      </c>
      <c r="U93" s="6">
        <f t="shared" si="3"/>
        <v>0</v>
      </c>
    </row>
    <row r="94" spans="1:21" x14ac:dyDescent="0.2">
      <c r="A94" s="88">
        <v>92</v>
      </c>
      <c r="B94" s="88">
        <v>1</v>
      </c>
      <c r="C94" s="88" t="s">
        <v>2117</v>
      </c>
      <c r="D94" s="89" t="s">
        <v>1431</v>
      </c>
      <c r="E94" s="89">
        <v>13</v>
      </c>
      <c r="F94" s="89">
        <v>0</v>
      </c>
      <c r="G94" s="89">
        <v>0</v>
      </c>
      <c r="H94" s="89">
        <v>0</v>
      </c>
      <c r="I94" s="89">
        <v>0</v>
      </c>
      <c r="J94" s="89">
        <v>0</v>
      </c>
      <c r="K94" s="89">
        <v>0</v>
      </c>
      <c r="L94" s="89">
        <v>0</v>
      </c>
      <c r="M94" s="89">
        <v>0</v>
      </c>
      <c r="N94" s="89">
        <v>0</v>
      </c>
      <c r="O94" s="89">
        <v>0</v>
      </c>
      <c r="P94" s="89">
        <v>464</v>
      </c>
      <c r="Q94" s="89">
        <v>6363</v>
      </c>
      <c r="R94" s="88">
        <f>VLOOKUP(P94,NEW_TRAIN_TEST!$A$1:$M$980,13,0)</f>
        <v>2206</v>
      </c>
      <c r="S94" s="88">
        <f>VLOOKUP(P94,NEW_TRAIN_TEST!$A$1:$M$980,11,0)</f>
        <v>6593</v>
      </c>
      <c r="T94" s="6">
        <f t="shared" si="2"/>
        <v>0</v>
      </c>
      <c r="U94" s="6">
        <f t="shared" si="3"/>
        <v>0</v>
      </c>
    </row>
    <row r="95" spans="1:21" x14ac:dyDescent="0.2">
      <c r="A95" s="88">
        <v>93</v>
      </c>
      <c r="B95" s="88">
        <v>1</v>
      </c>
      <c r="C95" s="88" t="s">
        <v>2117</v>
      </c>
      <c r="D95" s="89" t="s">
        <v>1431</v>
      </c>
      <c r="E95" s="89">
        <v>6</v>
      </c>
      <c r="F95" s="89">
        <v>5</v>
      </c>
      <c r="G95" s="89">
        <v>0</v>
      </c>
      <c r="H95" s="89">
        <v>0</v>
      </c>
      <c r="I95" s="89">
        <v>2</v>
      </c>
      <c r="J95" s="89">
        <v>0</v>
      </c>
      <c r="K95" s="89">
        <v>0</v>
      </c>
      <c r="L95" s="89">
        <v>0</v>
      </c>
      <c r="M95" s="89">
        <v>0</v>
      </c>
      <c r="N95" s="89">
        <v>0</v>
      </c>
      <c r="O95" s="89">
        <v>2</v>
      </c>
      <c r="P95" s="89">
        <v>664</v>
      </c>
      <c r="Q95" s="89">
        <v>8358.5</v>
      </c>
      <c r="R95" s="88">
        <f>VLOOKUP(P95,NEW_TRAIN_TEST!$A$1:$M$980,13,0)</f>
        <v>8330</v>
      </c>
      <c r="S95" s="88">
        <f>VLOOKUP(P95,NEW_TRAIN_TEST!$A$1:$M$980,11,0)</f>
        <v>8620</v>
      </c>
      <c r="T95" s="6">
        <f t="shared" si="2"/>
        <v>0</v>
      </c>
      <c r="U95" s="6">
        <f t="shared" si="3"/>
        <v>0</v>
      </c>
    </row>
    <row r="96" spans="1:21" x14ac:dyDescent="0.2">
      <c r="A96" s="88">
        <v>94</v>
      </c>
      <c r="B96" s="88">
        <v>1</v>
      </c>
      <c r="C96" s="88" t="s">
        <v>2117</v>
      </c>
      <c r="D96" s="89" t="s">
        <v>1431</v>
      </c>
      <c r="E96" s="89">
        <v>3</v>
      </c>
      <c r="F96" s="89">
        <v>1</v>
      </c>
      <c r="G96" s="89">
        <v>0</v>
      </c>
      <c r="H96" s="89">
        <v>0</v>
      </c>
      <c r="I96" s="89">
        <v>2</v>
      </c>
      <c r="J96" s="89">
        <v>0</v>
      </c>
      <c r="K96" s="89">
        <v>0</v>
      </c>
      <c r="L96" s="89">
        <v>0</v>
      </c>
      <c r="M96" s="89">
        <v>0</v>
      </c>
      <c r="N96" s="89">
        <v>0</v>
      </c>
      <c r="O96" s="89">
        <v>2</v>
      </c>
      <c r="P96" s="89">
        <v>466</v>
      </c>
      <c r="Q96" s="89">
        <v>7953</v>
      </c>
      <c r="R96" s="88">
        <f>VLOOKUP(P96,NEW_TRAIN_TEST!$A$1:$M$980,13,0)</f>
        <v>7824.5</v>
      </c>
      <c r="S96" s="88">
        <f>VLOOKUP(P96,NEW_TRAIN_TEST!$A$1:$M$980,11,0)</f>
        <v>7965</v>
      </c>
      <c r="T96" s="6">
        <f t="shared" si="2"/>
        <v>0</v>
      </c>
      <c r="U96" s="6">
        <f t="shared" si="3"/>
        <v>0</v>
      </c>
    </row>
    <row r="97" spans="1:21" x14ac:dyDescent="0.2">
      <c r="A97" s="88">
        <v>95</v>
      </c>
      <c r="B97" s="88">
        <v>1</v>
      </c>
      <c r="C97" s="88" t="s">
        <v>2117</v>
      </c>
      <c r="D97" s="89" t="s">
        <v>1431</v>
      </c>
      <c r="E97" s="89">
        <v>8</v>
      </c>
      <c r="F97" s="89">
        <v>2</v>
      </c>
      <c r="G97" s="89">
        <v>0</v>
      </c>
      <c r="H97" s="89">
        <v>0</v>
      </c>
      <c r="I97" s="89">
        <v>2</v>
      </c>
      <c r="J97" s="89">
        <v>0</v>
      </c>
      <c r="K97" s="89">
        <v>0</v>
      </c>
      <c r="L97" s="89">
        <v>1</v>
      </c>
      <c r="M97" s="89">
        <v>0</v>
      </c>
      <c r="N97" s="89">
        <v>0</v>
      </c>
      <c r="O97" s="89">
        <v>2</v>
      </c>
      <c r="P97" s="89">
        <v>467</v>
      </c>
      <c r="Q97" s="89">
        <v>8729</v>
      </c>
      <c r="R97" s="88">
        <f>VLOOKUP(P97,NEW_TRAIN_TEST!$A$1:$M$980,13,0)</f>
        <v>8370</v>
      </c>
      <c r="S97" s="88">
        <f>VLOOKUP(P97,NEW_TRAIN_TEST!$A$1:$M$980,11,0)</f>
        <v>8802</v>
      </c>
      <c r="T97" s="6">
        <f t="shared" si="2"/>
        <v>1</v>
      </c>
      <c r="U97" s="6">
        <f t="shared" si="3"/>
        <v>0</v>
      </c>
    </row>
    <row r="98" spans="1:21" x14ac:dyDescent="0.2">
      <c r="A98" s="88">
        <v>96</v>
      </c>
      <c r="B98" s="88">
        <v>1</v>
      </c>
      <c r="C98" s="88" t="s">
        <v>2117</v>
      </c>
      <c r="D98" s="89" t="s">
        <v>1431</v>
      </c>
      <c r="E98" s="89">
        <v>7</v>
      </c>
      <c r="F98" s="89">
        <v>0</v>
      </c>
      <c r="G98" s="89">
        <v>0</v>
      </c>
      <c r="H98" s="89">
        <v>0</v>
      </c>
      <c r="I98" s="89">
        <v>0</v>
      </c>
      <c r="J98" s="89">
        <v>0</v>
      </c>
      <c r="K98" s="89">
        <v>0</v>
      </c>
      <c r="L98" s="89">
        <v>1</v>
      </c>
      <c r="M98" s="89">
        <v>0</v>
      </c>
      <c r="N98" s="89">
        <v>0</v>
      </c>
      <c r="O98" s="89">
        <v>0</v>
      </c>
      <c r="P98" s="89">
        <v>320</v>
      </c>
      <c r="Q98" s="89">
        <v>9502.5</v>
      </c>
      <c r="R98" s="88">
        <f>VLOOKUP(P98,NEW_TRAIN_TEST!$A$1:$M$980,13,0)</f>
        <v>9293</v>
      </c>
      <c r="S98" s="88">
        <f>VLOOKUP(P98,NEW_TRAIN_TEST!$A$1:$M$980,11,0)</f>
        <v>9711</v>
      </c>
      <c r="T98" s="6">
        <f t="shared" si="2"/>
        <v>1</v>
      </c>
      <c r="U98" s="6">
        <f t="shared" si="3"/>
        <v>0</v>
      </c>
    </row>
    <row r="99" spans="1:21" x14ac:dyDescent="0.2">
      <c r="A99" s="88">
        <v>97</v>
      </c>
      <c r="B99" s="88">
        <v>1</v>
      </c>
      <c r="C99" s="88" t="s">
        <v>2117</v>
      </c>
      <c r="D99" s="89" t="s">
        <v>1431</v>
      </c>
      <c r="E99" s="89">
        <v>15</v>
      </c>
      <c r="F99" s="89">
        <v>0</v>
      </c>
      <c r="G99" s="89">
        <v>0</v>
      </c>
      <c r="H99" s="89">
        <v>0</v>
      </c>
      <c r="I99" s="89">
        <v>0</v>
      </c>
      <c r="J99" s="89">
        <v>0</v>
      </c>
      <c r="K99" s="89">
        <v>0</v>
      </c>
      <c r="L99" s="89">
        <v>0</v>
      </c>
      <c r="M99" s="89">
        <v>0</v>
      </c>
      <c r="N99" s="89">
        <v>0</v>
      </c>
      <c r="O99" s="89">
        <v>0</v>
      </c>
      <c r="P99" s="89">
        <v>10</v>
      </c>
      <c r="Q99" s="89">
        <v>8007.5</v>
      </c>
      <c r="R99" s="88">
        <f>VLOOKUP(P99,NEW_TRAIN_TEST!$A$1:$M$980,13,0)</f>
        <v>7401</v>
      </c>
      <c r="S99" s="88">
        <f>VLOOKUP(P99,NEW_TRAIN_TEST!$A$1:$M$980,11,0)</f>
        <v>8227</v>
      </c>
      <c r="T99" s="6">
        <f t="shared" si="2"/>
        <v>0</v>
      </c>
      <c r="U99" s="6">
        <f t="shared" si="3"/>
        <v>0</v>
      </c>
    </row>
    <row r="100" spans="1:21" x14ac:dyDescent="0.2">
      <c r="A100" s="88">
        <v>98</v>
      </c>
      <c r="B100" s="88">
        <v>1</v>
      </c>
      <c r="C100" s="88" t="s">
        <v>2117</v>
      </c>
      <c r="D100" s="89" t="s">
        <v>1431</v>
      </c>
      <c r="E100" s="89">
        <v>0</v>
      </c>
      <c r="F100" s="89">
        <v>0</v>
      </c>
      <c r="G100" s="89">
        <v>0</v>
      </c>
      <c r="H100" s="89">
        <v>0</v>
      </c>
      <c r="I100" s="89">
        <v>0</v>
      </c>
      <c r="J100" s="89">
        <v>0</v>
      </c>
      <c r="K100" s="89">
        <v>0</v>
      </c>
      <c r="L100" s="89">
        <v>0</v>
      </c>
      <c r="M100" s="89">
        <v>0</v>
      </c>
      <c r="N100" s="89">
        <v>1</v>
      </c>
      <c r="O100" s="89">
        <v>0</v>
      </c>
      <c r="P100" s="89">
        <v>874</v>
      </c>
      <c r="Q100" s="89">
        <v>7555</v>
      </c>
      <c r="R100" s="88">
        <f>VLOOKUP(P100,NEW_TRAIN_TEST!$A$1:$M$980,13,0)</f>
        <v>7555</v>
      </c>
      <c r="S100" s="88">
        <f>VLOOKUP(P100,NEW_TRAIN_TEST!$A$1:$M$980,11,0)</f>
        <v>7555</v>
      </c>
      <c r="T100" s="6">
        <f t="shared" si="2"/>
        <v>0</v>
      </c>
      <c r="U100" s="6">
        <f t="shared" si="3"/>
        <v>0</v>
      </c>
    </row>
    <row r="101" spans="1:21" x14ac:dyDescent="0.2">
      <c r="A101" s="88">
        <v>99</v>
      </c>
      <c r="B101" s="88">
        <v>1</v>
      </c>
      <c r="C101" s="88" t="s">
        <v>2117</v>
      </c>
      <c r="D101" s="89" t="s">
        <v>1431</v>
      </c>
      <c r="E101" s="89">
        <v>3</v>
      </c>
      <c r="F101" s="89">
        <v>1</v>
      </c>
      <c r="G101" s="89">
        <v>0</v>
      </c>
      <c r="H101" s="89">
        <v>0</v>
      </c>
      <c r="I101" s="89">
        <v>2</v>
      </c>
      <c r="J101" s="89">
        <v>0</v>
      </c>
      <c r="K101" s="89">
        <v>0</v>
      </c>
      <c r="L101" s="89">
        <v>0</v>
      </c>
      <c r="M101" s="89">
        <v>0</v>
      </c>
      <c r="N101" s="89">
        <v>0</v>
      </c>
      <c r="O101" s="89">
        <v>2</v>
      </c>
      <c r="P101" s="89">
        <v>351</v>
      </c>
      <c r="Q101" s="89">
        <v>6878.5</v>
      </c>
      <c r="R101" s="88">
        <f>VLOOKUP(P101,NEW_TRAIN_TEST!$A$1:$M$980,13,0)</f>
        <v>6815</v>
      </c>
      <c r="S101" s="88">
        <f>VLOOKUP(P101,NEW_TRAIN_TEST!$A$1:$M$980,11,0)</f>
        <v>7295</v>
      </c>
      <c r="T101" s="6">
        <f t="shared" si="2"/>
        <v>0</v>
      </c>
      <c r="U101" s="6">
        <f t="shared" si="3"/>
        <v>0</v>
      </c>
    </row>
    <row r="102" spans="1:21" x14ac:dyDescent="0.2">
      <c r="A102" s="88">
        <v>100</v>
      </c>
      <c r="B102" s="88">
        <v>1</v>
      </c>
      <c r="C102" s="88" t="s">
        <v>2117</v>
      </c>
      <c r="D102" s="89" t="s">
        <v>1431</v>
      </c>
      <c r="E102" s="89">
        <v>8</v>
      </c>
      <c r="F102" s="89">
        <v>4</v>
      </c>
      <c r="G102" s="89">
        <v>0</v>
      </c>
      <c r="H102" s="89">
        <v>2</v>
      </c>
      <c r="I102" s="89">
        <v>2</v>
      </c>
      <c r="J102" s="89">
        <v>0</v>
      </c>
      <c r="K102" s="89">
        <v>0</v>
      </c>
      <c r="L102" s="89">
        <v>1</v>
      </c>
      <c r="M102" s="89">
        <v>0</v>
      </c>
      <c r="N102" s="89">
        <v>0</v>
      </c>
      <c r="O102" s="89">
        <v>2</v>
      </c>
      <c r="P102" s="89">
        <v>609</v>
      </c>
      <c r="Q102" s="89">
        <v>8764.5</v>
      </c>
      <c r="R102" s="88">
        <f>VLOOKUP(P102,NEW_TRAIN_TEST!$A$1:$M$980,13,0)</f>
        <v>8660.5</v>
      </c>
      <c r="S102" s="88">
        <f>VLOOKUP(P102,NEW_TRAIN_TEST!$A$1:$M$980,11,0)</f>
        <v>9112</v>
      </c>
      <c r="T102" s="6">
        <f t="shared" si="2"/>
        <v>1</v>
      </c>
      <c r="U102" s="6">
        <f t="shared" si="3"/>
        <v>0</v>
      </c>
    </row>
    <row r="103" spans="1:21" x14ac:dyDescent="0.2">
      <c r="A103" s="88">
        <v>101</v>
      </c>
      <c r="B103" s="88">
        <v>1</v>
      </c>
      <c r="C103" s="88" t="s">
        <v>2117</v>
      </c>
      <c r="D103" s="89" t="s">
        <v>1431</v>
      </c>
      <c r="E103" s="89">
        <v>19</v>
      </c>
      <c r="F103" s="89">
        <v>0</v>
      </c>
      <c r="G103" s="89">
        <v>0</v>
      </c>
      <c r="H103" s="89">
        <v>0</v>
      </c>
      <c r="I103" s="89">
        <v>0</v>
      </c>
      <c r="J103" s="89">
        <v>0</v>
      </c>
      <c r="K103" s="89">
        <v>0</v>
      </c>
      <c r="L103" s="89">
        <v>0</v>
      </c>
      <c r="M103" s="89">
        <v>0</v>
      </c>
      <c r="N103" s="89">
        <v>0</v>
      </c>
      <c r="O103" s="89">
        <v>0</v>
      </c>
      <c r="P103" s="89">
        <v>473</v>
      </c>
      <c r="Q103" s="89">
        <v>8165</v>
      </c>
      <c r="R103" s="88">
        <f>VLOOKUP(P103,NEW_TRAIN_TEST!$A$1:$M$980,13,0)</f>
        <v>2865</v>
      </c>
      <c r="S103" s="88">
        <f>VLOOKUP(P103,NEW_TRAIN_TEST!$A$1:$M$980,11,0)</f>
        <v>8284</v>
      </c>
      <c r="T103" s="6">
        <f t="shared" si="2"/>
        <v>0</v>
      </c>
      <c r="U103" s="6">
        <f t="shared" si="3"/>
        <v>0</v>
      </c>
    </row>
    <row r="104" spans="1:21" x14ac:dyDescent="0.2">
      <c r="A104" s="88">
        <v>102</v>
      </c>
      <c r="B104" s="88">
        <v>1</v>
      </c>
      <c r="C104" s="88" t="s">
        <v>2117</v>
      </c>
      <c r="D104" s="89" t="s">
        <v>1431</v>
      </c>
      <c r="E104" s="89">
        <v>3</v>
      </c>
      <c r="F104" s="89">
        <v>0</v>
      </c>
      <c r="G104" s="89">
        <v>0</v>
      </c>
      <c r="H104" s="89">
        <v>0</v>
      </c>
      <c r="I104" s="89">
        <v>0</v>
      </c>
      <c r="J104" s="89">
        <v>0</v>
      </c>
      <c r="K104" s="89">
        <v>0</v>
      </c>
      <c r="L104" s="89">
        <v>0</v>
      </c>
      <c r="M104" s="89">
        <v>14</v>
      </c>
      <c r="N104" s="89">
        <v>0</v>
      </c>
      <c r="O104" s="89">
        <v>0</v>
      </c>
      <c r="P104" s="89">
        <v>473</v>
      </c>
      <c r="Q104" s="89">
        <v>8284</v>
      </c>
      <c r="R104" s="88">
        <f>VLOOKUP(P104,NEW_TRAIN_TEST!$A$1:$M$980,13,0)</f>
        <v>2865</v>
      </c>
      <c r="S104" s="88">
        <f>VLOOKUP(P104,NEW_TRAIN_TEST!$A$1:$M$980,11,0)</f>
        <v>8284</v>
      </c>
      <c r="T104" s="6">
        <f t="shared" si="2"/>
        <v>0</v>
      </c>
      <c r="U104" s="6">
        <f t="shared" si="3"/>
        <v>1</v>
      </c>
    </row>
    <row r="105" spans="1:21" x14ac:dyDescent="0.2">
      <c r="A105" s="88">
        <v>103</v>
      </c>
      <c r="B105" s="88">
        <v>1</v>
      </c>
      <c r="C105" s="88" t="s">
        <v>2117</v>
      </c>
      <c r="D105" s="89" t="s">
        <v>1431</v>
      </c>
      <c r="E105" s="89">
        <v>11</v>
      </c>
      <c r="F105" s="89">
        <v>0</v>
      </c>
      <c r="G105" s="89">
        <v>0</v>
      </c>
      <c r="H105" s="89">
        <v>0</v>
      </c>
      <c r="I105" s="89">
        <v>0</v>
      </c>
      <c r="J105" s="89">
        <v>0</v>
      </c>
      <c r="K105" s="89">
        <v>0</v>
      </c>
      <c r="L105" s="89">
        <v>0</v>
      </c>
      <c r="M105" s="89">
        <v>0</v>
      </c>
      <c r="N105" s="89">
        <v>0</v>
      </c>
      <c r="O105" s="89">
        <v>0</v>
      </c>
      <c r="P105" s="89">
        <v>474</v>
      </c>
      <c r="Q105" s="89">
        <v>7560</v>
      </c>
      <c r="R105" s="88">
        <f>VLOOKUP(P105,NEW_TRAIN_TEST!$A$1:$M$980,13,0)</f>
        <v>2310</v>
      </c>
      <c r="S105" s="88">
        <f>VLOOKUP(P105,NEW_TRAIN_TEST!$A$1:$M$980,11,0)</f>
        <v>7580</v>
      </c>
      <c r="T105" s="6">
        <f t="shared" si="2"/>
        <v>0</v>
      </c>
      <c r="U105" s="6">
        <f t="shared" si="3"/>
        <v>0</v>
      </c>
    </row>
    <row r="106" spans="1:21" x14ac:dyDescent="0.2">
      <c r="A106" s="88">
        <v>104</v>
      </c>
      <c r="B106" s="88">
        <v>1</v>
      </c>
      <c r="C106" s="88" t="s">
        <v>2117</v>
      </c>
      <c r="D106" s="89" t="s">
        <v>1431</v>
      </c>
      <c r="E106" s="89">
        <v>6</v>
      </c>
      <c r="F106" s="89">
        <v>0</v>
      </c>
      <c r="G106" s="89">
        <v>0</v>
      </c>
      <c r="H106" s="89">
        <v>0</v>
      </c>
      <c r="I106" s="89">
        <v>0</v>
      </c>
      <c r="J106" s="89">
        <v>0</v>
      </c>
      <c r="K106" s="89">
        <v>0</v>
      </c>
      <c r="L106" s="89">
        <v>1</v>
      </c>
      <c r="M106" s="89">
        <v>0</v>
      </c>
      <c r="N106" s="89">
        <v>0</v>
      </c>
      <c r="O106" s="89">
        <v>0</v>
      </c>
      <c r="P106" s="89">
        <v>475</v>
      </c>
      <c r="Q106" s="89">
        <v>7649</v>
      </c>
      <c r="R106" s="88">
        <f>VLOOKUP(P106,NEW_TRAIN_TEST!$A$1:$M$980,13,0)</f>
        <v>7018</v>
      </c>
      <c r="S106" s="88">
        <f>VLOOKUP(P106,NEW_TRAIN_TEST!$A$1:$M$980,11,0)</f>
        <v>7649</v>
      </c>
      <c r="T106" s="6">
        <f t="shared" si="2"/>
        <v>1</v>
      </c>
      <c r="U106" s="6">
        <f t="shared" si="3"/>
        <v>0</v>
      </c>
    </row>
    <row r="107" spans="1:21" x14ac:dyDescent="0.2">
      <c r="A107" s="88">
        <v>105</v>
      </c>
      <c r="B107" s="88">
        <v>1</v>
      </c>
      <c r="C107" s="88" t="s">
        <v>2117</v>
      </c>
      <c r="D107" s="89" t="s">
        <v>1431</v>
      </c>
      <c r="E107" s="89">
        <v>13</v>
      </c>
      <c r="F107" s="89">
        <v>3</v>
      </c>
      <c r="G107" s="89">
        <v>1</v>
      </c>
      <c r="H107" s="89">
        <v>2</v>
      </c>
      <c r="I107" s="89">
        <v>2</v>
      </c>
      <c r="J107" s="89">
        <v>0</v>
      </c>
      <c r="K107" s="89">
        <v>0</v>
      </c>
      <c r="L107" s="89">
        <v>0</v>
      </c>
      <c r="M107" s="89">
        <v>0</v>
      </c>
      <c r="N107" s="89">
        <v>0</v>
      </c>
      <c r="O107" s="89">
        <v>2</v>
      </c>
      <c r="P107" s="89">
        <v>373</v>
      </c>
      <c r="Q107" s="89">
        <v>12643</v>
      </c>
      <c r="R107" s="88">
        <f>VLOOKUP(P107,NEW_TRAIN_TEST!$A$1:$M$980,13,0)</f>
        <v>12270</v>
      </c>
      <c r="S107" s="88">
        <f>VLOOKUP(P107,NEW_TRAIN_TEST!$A$1:$M$980,11,0)</f>
        <v>13409</v>
      </c>
      <c r="T107" s="6">
        <f t="shared" si="2"/>
        <v>0</v>
      </c>
      <c r="U107" s="6">
        <f t="shared" si="3"/>
        <v>0</v>
      </c>
    </row>
    <row r="108" spans="1:21" x14ac:dyDescent="0.2">
      <c r="A108" s="88">
        <v>106</v>
      </c>
      <c r="B108" s="88">
        <v>1</v>
      </c>
      <c r="C108" s="88" t="s">
        <v>2117</v>
      </c>
      <c r="D108" s="89" t="s">
        <v>1431</v>
      </c>
      <c r="E108" s="89">
        <v>12</v>
      </c>
      <c r="F108" s="89">
        <v>0</v>
      </c>
      <c r="G108" s="89">
        <v>0</v>
      </c>
      <c r="H108" s="89">
        <v>0</v>
      </c>
      <c r="I108" s="89">
        <v>0</v>
      </c>
      <c r="J108" s="89">
        <v>0</v>
      </c>
      <c r="K108" s="89">
        <v>0</v>
      </c>
      <c r="L108" s="89">
        <v>0</v>
      </c>
      <c r="M108" s="89">
        <v>0</v>
      </c>
      <c r="N108" s="89">
        <v>0</v>
      </c>
      <c r="O108" s="89">
        <v>0</v>
      </c>
      <c r="P108" s="89">
        <v>478</v>
      </c>
      <c r="Q108" s="89">
        <v>6831</v>
      </c>
      <c r="R108" s="88">
        <f>VLOOKUP(P108,NEW_TRAIN_TEST!$A$1:$M$980,13,0)</f>
        <v>2644</v>
      </c>
      <c r="S108" s="88">
        <f>VLOOKUP(P108,NEW_TRAIN_TEST!$A$1:$M$980,11,0)</f>
        <v>6831</v>
      </c>
      <c r="T108" s="6">
        <f t="shared" si="2"/>
        <v>0</v>
      </c>
      <c r="U108" s="6">
        <f t="shared" si="3"/>
        <v>0</v>
      </c>
    </row>
    <row r="109" spans="1:21" x14ac:dyDescent="0.2">
      <c r="A109" s="88">
        <v>107</v>
      </c>
      <c r="B109" s="88">
        <v>1</v>
      </c>
      <c r="C109" s="88" t="s">
        <v>2117</v>
      </c>
      <c r="D109" s="89" t="s">
        <v>1431</v>
      </c>
      <c r="E109" s="89">
        <v>18</v>
      </c>
      <c r="F109" s="89">
        <v>0</v>
      </c>
      <c r="G109" s="89">
        <v>0</v>
      </c>
      <c r="H109" s="89">
        <v>0</v>
      </c>
      <c r="I109" s="89">
        <v>0</v>
      </c>
      <c r="J109" s="89">
        <v>0</v>
      </c>
      <c r="K109" s="89">
        <v>0</v>
      </c>
      <c r="L109" s="89">
        <v>0</v>
      </c>
      <c r="M109" s="89">
        <v>0</v>
      </c>
      <c r="N109" s="89">
        <v>0</v>
      </c>
      <c r="O109" s="89">
        <v>0</v>
      </c>
      <c r="P109" s="89">
        <v>818</v>
      </c>
      <c r="Q109" s="89">
        <v>9139</v>
      </c>
      <c r="R109" s="88">
        <f>VLOOKUP(P109,NEW_TRAIN_TEST!$A$1:$M$980,13,0)</f>
        <v>7351</v>
      </c>
      <c r="S109" s="88">
        <f>VLOOKUP(P109,NEW_TRAIN_TEST!$A$1:$M$980,11,0)</f>
        <v>9565</v>
      </c>
      <c r="T109" s="6">
        <f t="shared" si="2"/>
        <v>0</v>
      </c>
      <c r="U109" s="6">
        <f t="shared" si="3"/>
        <v>0</v>
      </c>
    </row>
    <row r="110" spans="1:21" x14ac:dyDescent="0.2">
      <c r="A110" s="88">
        <v>108</v>
      </c>
      <c r="B110" s="88">
        <v>1</v>
      </c>
      <c r="C110" s="88" t="s">
        <v>2117</v>
      </c>
      <c r="D110" s="89" t="s">
        <v>1431</v>
      </c>
      <c r="E110" s="89">
        <v>8</v>
      </c>
      <c r="F110" s="89">
        <v>3</v>
      </c>
      <c r="G110" s="89">
        <v>0</v>
      </c>
      <c r="H110" s="89">
        <v>2</v>
      </c>
      <c r="I110" s="89">
        <v>2</v>
      </c>
      <c r="J110" s="89">
        <v>0</v>
      </c>
      <c r="K110" s="89">
        <v>0</v>
      </c>
      <c r="L110" s="89">
        <v>1</v>
      </c>
      <c r="M110" s="89">
        <v>0</v>
      </c>
      <c r="N110" s="89">
        <v>0</v>
      </c>
      <c r="O110" s="89">
        <v>2</v>
      </c>
      <c r="P110" s="89">
        <v>678</v>
      </c>
      <c r="Q110" s="89">
        <v>9018.5</v>
      </c>
      <c r="R110" s="88">
        <f>VLOOKUP(P110,NEW_TRAIN_TEST!$A$1:$M$980,13,0)</f>
        <v>8822.5</v>
      </c>
      <c r="S110" s="88">
        <f>VLOOKUP(P110,NEW_TRAIN_TEST!$A$1:$M$980,11,0)</f>
        <v>9255</v>
      </c>
      <c r="T110" s="6">
        <f t="shared" si="2"/>
        <v>1</v>
      </c>
      <c r="U110" s="6">
        <f t="shared" si="3"/>
        <v>0</v>
      </c>
    </row>
    <row r="111" spans="1:21" x14ac:dyDescent="0.2">
      <c r="A111" s="88">
        <v>109</v>
      </c>
      <c r="B111" s="88">
        <v>1</v>
      </c>
      <c r="C111" s="88" t="s">
        <v>2117</v>
      </c>
      <c r="D111" s="89" t="s">
        <v>1431</v>
      </c>
      <c r="E111" s="89">
        <v>7</v>
      </c>
      <c r="F111" s="89">
        <v>2</v>
      </c>
      <c r="G111" s="89">
        <v>0</v>
      </c>
      <c r="H111" s="89">
        <v>2</v>
      </c>
      <c r="I111" s="89">
        <v>2</v>
      </c>
      <c r="J111" s="89">
        <v>0</v>
      </c>
      <c r="K111" s="89">
        <v>0</v>
      </c>
      <c r="L111" s="89">
        <v>1</v>
      </c>
      <c r="M111" s="89">
        <v>24</v>
      </c>
      <c r="N111" s="89">
        <v>0</v>
      </c>
      <c r="O111" s="89">
        <v>2</v>
      </c>
      <c r="P111" s="89">
        <v>306</v>
      </c>
      <c r="Q111" s="89">
        <v>9352.5</v>
      </c>
      <c r="R111" s="88">
        <f>VLOOKUP(P111,NEW_TRAIN_TEST!$A$1:$M$980,13,0)</f>
        <v>9159.5</v>
      </c>
      <c r="S111" s="88">
        <f>VLOOKUP(P111,NEW_TRAIN_TEST!$A$1:$M$980,11,0)</f>
        <v>9593</v>
      </c>
      <c r="T111" s="6">
        <f t="shared" si="2"/>
        <v>1</v>
      </c>
      <c r="U111" s="6">
        <f t="shared" si="3"/>
        <v>1</v>
      </c>
    </row>
    <row r="112" spans="1:21" x14ac:dyDescent="0.2">
      <c r="A112" s="88">
        <v>110</v>
      </c>
      <c r="B112" s="88">
        <v>1</v>
      </c>
      <c r="C112" s="88" t="s">
        <v>2117</v>
      </c>
      <c r="D112" s="89" t="s">
        <v>1431</v>
      </c>
      <c r="E112" s="89">
        <v>0</v>
      </c>
      <c r="F112" s="89">
        <v>0</v>
      </c>
      <c r="G112" s="89">
        <v>0</v>
      </c>
      <c r="H112" s="89">
        <v>0</v>
      </c>
      <c r="I112" s="89">
        <v>0</v>
      </c>
      <c r="J112" s="89">
        <v>0</v>
      </c>
      <c r="K112" s="89">
        <v>0</v>
      </c>
      <c r="L112" s="89">
        <v>0</v>
      </c>
      <c r="M112" s="89">
        <v>0</v>
      </c>
      <c r="N112" s="89">
        <v>1</v>
      </c>
      <c r="O112" s="89">
        <v>0</v>
      </c>
      <c r="P112" s="89">
        <v>482</v>
      </c>
      <c r="Q112" s="89">
        <v>7394</v>
      </c>
      <c r="R112" s="88">
        <f>VLOOKUP(P112,NEW_TRAIN_TEST!$A$1:$M$980,13,0)</f>
        <v>7394</v>
      </c>
      <c r="S112" s="88">
        <f>VLOOKUP(P112,NEW_TRAIN_TEST!$A$1:$M$980,11,0)</f>
        <v>7394</v>
      </c>
      <c r="T112" s="6">
        <f t="shared" si="2"/>
        <v>0</v>
      </c>
      <c r="U112" s="6">
        <f t="shared" si="3"/>
        <v>0</v>
      </c>
    </row>
    <row r="113" spans="1:21" x14ac:dyDescent="0.2">
      <c r="A113" s="88">
        <v>111</v>
      </c>
      <c r="B113" s="88">
        <v>1</v>
      </c>
      <c r="C113" s="88" t="s">
        <v>2117</v>
      </c>
      <c r="D113" s="89" t="s">
        <v>1431</v>
      </c>
      <c r="E113" s="89">
        <v>15</v>
      </c>
      <c r="F113" s="89">
        <v>2</v>
      </c>
      <c r="G113" s="89">
        <v>0</v>
      </c>
      <c r="H113" s="89">
        <v>2</v>
      </c>
      <c r="I113" s="89">
        <v>2</v>
      </c>
      <c r="J113" s="89">
        <v>0</v>
      </c>
      <c r="K113" s="89">
        <v>0</v>
      </c>
      <c r="L113" s="89">
        <v>0</v>
      </c>
      <c r="M113" s="89">
        <v>0</v>
      </c>
      <c r="N113" s="89">
        <v>0</v>
      </c>
      <c r="O113" s="89">
        <v>2</v>
      </c>
      <c r="P113" s="89">
        <v>826</v>
      </c>
      <c r="Q113" s="89">
        <v>9871.5</v>
      </c>
      <c r="R113" s="88">
        <f>VLOOKUP(P113,NEW_TRAIN_TEST!$A$1:$M$980,13,0)</f>
        <v>8293</v>
      </c>
      <c r="S113" s="88">
        <f>VLOOKUP(P113,NEW_TRAIN_TEST!$A$1:$M$980,11,0)</f>
        <v>10279</v>
      </c>
      <c r="T113" s="6">
        <f t="shared" si="2"/>
        <v>0</v>
      </c>
      <c r="U113" s="6">
        <f t="shared" si="3"/>
        <v>0</v>
      </c>
    </row>
    <row r="114" spans="1:21" x14ac:dyDescent="0.2">
      <c r="A114" s="88">
        <v>112</v>
      </c>
      <c r="B114" s="88">
        <v>1</v>
      </c>
      <c r="C114" s="88" t="s">
        <v>2117</v>
      </c>
      <c r="D114" s="89" t="s">
        <v>1431</v>
      </c>
      <c r="E114" s="89">
        <v>10</v>
      </c>
      <c r="F114" s="89">
        <v>12</v>
      </c>
      <c r="G114" s="89">
        <v>0</v>
      </c>
      <c r="H114" s="89">
        <v>2</v>
      </c>
      <c r="I114" s="89">
        <v>2</v>
      </c>
      <c r="J114" s="89">
        <v>2</v>
      </c>
      <c r="K114" s="89">
        <v>0</v>
      </c>
      <c r="L114" s="89">
        <v>1</v>
      </c>
      <c r="M114" s="89">
        <v>0</v>
      </c>
      <c r="N114" s="89">
        <v>0</v>
      </c>
      <c r="O114" s="89">
        <v>2</v>
      </c>
      <c r="P114" s="89">
        <v>601</v>
      </c>
      <c r="Q114" s="89">
        <v>12451</v>
      </c>
      <c r="R114" s="88">
        <f>VLOOKUP(P114,NEW_TRAIN_TEST!$A$1:$M$980,13,0)</f>
        <v>12305.5</v>
      </c>
      <c r="S114" s="88">
        <f>VLOOKUP(P114,NEW_TRAIN_TEST!$A$1:$M$980,11,0)</f>
        <v>12802</v>
      </c>
      <c r="T114" s="6">
        <f t="shared" si="2"/>
        <v>1</v>
      </c>
      <c r="U114" s="6">
        <f t="shared" si="3"/>
        <v>0</v>
      </c>
    </row>
    <row r="115" spans="1:21" x14ac:dyDescent="0.2">
      <c r="A115" s="88">
        <v>113</v>
      </c>
      <c r="B115" s="88">
        <v>1</v>
      </c>
      <c r="C115" s="88" t="s">
        <v>2117</v>
      </c>
      <c r="D115" s="89" t="s">
        <v>1431</v>
      </c>
      <c r="E115" s="89">
        <v>13</v>
      </c>
      <c r="F115" s="89">
        <v>11</v>
      </c>
      <c r="G115" s="89">
        <v>2</v>
      </c>
      <c r="H115" s="89">
        <v>2</v>
      </c>
      <c r="I115" s="89">
        <v>2</v>
      </c>
      <c r="J115" s="89">
        <v>0</v>
      </c>
      <c r="K115" s="89">
        <v>0</v>
      </c>
      <c r="L115" s="89">
        <v>0</v>
      </c>
      <c r="M115" s="89">
        <v>0</v>
      </c>
      <c r="N115" s="89">
        <v>0</v>
      </c>
      <c r="O115" s="89">
        <v>2</v>
      </c>
      <c r="P115" s="89">
        <v>601</v>
      </c>
      <c r="Q115" s="89">
        <v>12471.5</v>
      </c>
      <c r="R115" s="88">
        <f>VLOOKUP(P115,NEW_TRAIN_TEST!$A$1:$M$980,13,0)</f>
        <v>12305.5</v>
      </c>
      <c r="S115" s="88">
        <f>VLOOKUP(P115,NEW_TRAIN_TEST!$A$1:$M$980,11,0)</f>
        <v>12802</v>
      </c>
      <c r="T115" s="6">
        <f t="shared" si="2"/>
        <v>0</v>
      </c>
      <c r="U115" s="6">
        <f t="shared" si="3"/>
        <v>0</v>
      </c>
    </row>
    <row r="116" spans="1:21" x14ac:dyDescent="0.2">
      <c r="A116" s="88">
        <v>114</v>
      </c>
      <c r="B116" s="88">
        <v>1</v>
      </c>
      <c r="C116" s="88" t="s">
        <v>2117</v>
      </c>
      <c r="D116" s="89" t="s">
        <v>1431</v>
      </c>
      <c r="E116" s="89">
        <v>10</v>
      </c>
      <c r="F116" s="89">
        <v>0</v>
      </c>
      <c r="G116" s="89">
        <v>0</v>
      </c>
      <c r="H116" s="89">
        <v>0</v>
      </c>
      <c r="I116" s="89">
        <v>0</v>
      </c>
      <c r="J116" s="89">
        <v>0</v>
      </c>
      <c r="K116" s="89">
        <v>0</v>
      </c>
      <c r="L116" s="89">
        <v>0</v>
      </c>
      <c r="M116" s="89">
        <v>0</v>
      </c>
      <c r="N116" s="89">
        <v>0</v>
      </c>
      <c r="O116" s="89">
        <v>0</v>
      </c>
      <c r="P116" s="89">
        <v>457</v>
      </c>
      <c r="Q116" s="89">
        <v>8056.5</v>
      </c>
      <c r="R116" s="88">
        <f>VLOOKUP(P116,NEW_TRAIN_TEST!$A$1:$M$980,13,0)</f>
        <v>7553.5</v>
      </c>
      <c r="S116" s="88">
        <f>VLOOKUP(P116,NEW_TRAIN_TEST!$A$1:$M$980,11,0)</f>
        <v>8175</v>
      </c>
      <c r="T116" s="6">
        <f t="shared" si="2"/>
        <v>0</v>
      </c>
      <c r="U116" s="6">
        <f t="shared" si="3"/>
        <v>0</v>
      </c>
    </row>
    <row r="117" spans="1:21" x14ac:dyDescent="0.2">
      <c r="A117" s="88">
        <v>115</v>
      </c>
      <c r="B117" s="88">
        <v>1</v>
      </c>
      <c r="C117" s="88" t="s">
        <v>2117</v>
      </c>
      <c r="D117" s="89" t="s">
        <v>1431</v>
      </c>
      <c r="E117" s="89">
        <v>0</v>
      </c>
      <c r="F117" s="89">
        <v>1</v>
      </c>
      <c r="G117" s="89">
        <v>0</v>
      </c>
      <c r="H117" s="89">
        <v>0</v>
      </c>
      <c r="I117" s="89">
        <v>2</v>
      </c>
      <c r="J117" s="89">
        <v>0</v>
      </c>
      <c r="K117" s="89">
        <v>0</v>
      </c>
      <c r="L117" s="89">
        <v>0</v>
      </c>
      <c r="M117" s="89">
        <v>7</v>
      </c>
      <c r="N117" s="89">
        <v>0</v>
      </c>
      <c r="O117" s="89">
        <v>2</v>
      </c>
      <c r="P117" s="89">
        <v>581</v>
      </c>
      <c r="Q117" s="89">
        <v>3387.5</v>
      </c>
      <c r="R117" s="88">
        <f>VLOOKUP(P117,NEW_TRAIN_TEST!$A$1:$M$980,13,0)</f>
        <v>3387.5</v>
      </c>
      <c r="S117" s="88">
        <f>VLOOKUP(P117,NEW_TRAIN_TEST!$A$1:$M$980,11,0)</f>
        <v>4171</v>
      </c>
      <c r="T117" s="6">
        <f t="shared" si="2"/>
        <v>0</v>
      </c>
      <c r="U117" s="6">
        <f t="shared" si="3"/>
        <v>1</v>
      </c>
    </row>
    <row r="118" spans="1:21" x14ac:dyDescent="0.2">
      <c r="A118" s="88">
        <v>116</v>
      </c>
      <c r="B118" s="88">
        <v>1</v>
      </c>
      <c r="C118" s="88" t="s">
        <v>2117</v>
      </c>
      <c r="D118" s="89" t="s">
        <v>1431</v>
      </c>
      <c r="E118" s="89">
        <v>9</v>
      </c>
      <c r="F118" s="89">
        <v>1</v>
      </c>
      <c r="G118" s="89">
        <v>0</v>
      </c>
      <c r="H118" s="89">
        <v>0</v>
      </c>
      <c r="I118" s="89">
        <v>2</v>
      </c>
      <c r="J118" s="89">
        <v>0</v>
      </c>
      <c r="K118" s="89">
        <v>0</v>
      </c>
      <c r="L118" s="89">
        <v>1</v>
      </c>
      <c r="M118" s="89">
        <v>0</v>
      </c>
      <c r="N118" s="89">
        <v>0</v>
      </c>
      <c r="O118" s="89">
        <v>2</v>
      </c>
      <c r="P118" s="89">
        <v>528</v>
      </c>
      <c r="Q118" s="89">
        <v>11044.5</v>
      </c>
      <c r="R118" s="88">
        <f>VLOOKUP(P118,NEW_TRAIN_TEST!$A$1:$M$980,13,0)</f>
        <v>10763.5</v>
      </c>
      <c r="S118" s="88">
        <f>VLOOKUP(P118,NEW_TRAIN_TEST!$A$1:$M$980,11,0)</f>
        <v>11487</v>
      </c>
      <c r="T118" s="6">
        <f t="shared" si="2"/>
        <v>1</v>
      </c>
      <c r="U118" s="6">
        <f t="shared" si="3"/>
        <v>0</v>
      </c>
    </row>
    <row r="119" spans="1:21" x14ac:dyDescent="0.2">
      <c r="A119" s="88">
        <v>117</v>
      </c>
      <c r="B119" s="88">
        <v>1</v>
      </c>
      <c r="C119" s="88" t="s">
        <v>2117</v>
      </c>
      <c r="D119" s="89" t="s">
        <v>1431</v>
      </c>
      <c r="E119" s="89">
        <v>0</v>
      </c>
      <c r="F119" s="89">
        <v>0</v>
      </c>
      <c r="G119" s="89">
        <v>0</v>
      </c>
      <c r="H119" s="89">
        <v>0</v>
      </c>
      <c r="I119" s="89">
        <v>0</v>
      </c>
      <c r="J119" s="89">
        <v>0</v>
      </c>
      <c r="K119" s="89">
        <v>0</v>
      </c>
      <c r="L119" s="89">
        <v>0</v>
      </c>
      <c r="M119" s="89">
        <v>0</v>
      </c>
      <c r="N119" s="89">
        <v>1</v>
      </c>
      <c r="O119" s="89">
        <v>0</v>
      </c>
      <c r="P119" s="89">
        <v>503</v>
      </c>
      <c r="Q119" s="89">
        <v>5480</v>
      </c>
      <c r="R119" s="88">
        <f>VLOOKUP(P119,NEW_TRAIN_TEST!$A$1:$M$980,13,0)</f>
        <v>5480</v>
      </c>
      <c r="S119" s="88">
        <f>VLOOKUP(P119,NEW_TRAIN_TEST!$A$1:$M$980,11,0)</f>
        <v>5480</v>
      </c>
      <c r="T119" s="6">
        <f t="shared" si="2"/>
        <v>0</v>
      </c>
      <c r="U119" s="6">
        <f t="shared" si="3"/>
        <v>0</v>
      </c>
    </row>
    <row r="120" spans="1:21" x14ac:dyDescent="0.2">
      <c r="A120" s="88">
        <v>118</v>
      </c>
      <c r="B120" s="88">
        <v>1</v>
      </c>
      <c r="C120" s="88" t="s">
        <v>2117</v>
      </c>
      <c r="D120" s="89" t="s">
        <v>1431</v>
      </c>
      <c r="E120" s="89">
        <v>11</v>
      </c>
      <c r="F120" s="89">
        <v>0</v>
      </c>
      <c r="G120" s="89">
        <v>0</v>
      </c>
      <c r="H120" s="89">
        <v>0</v>
      </c>
      <c r="I120" s="89">
        <v>0</v>
      </c>
      <c r="J120" s="89">
        <v>0</v>
      </c>
      <c r="K120" s="89">
        <v>0</v>
      </c>
      <c r="L120" s="89">
        <v>0</v>
      </c>
      <c r="M120" s="89">
        <v>0</v>
      </c>
      <c r="N120" s="89">
        <v>0</v>
      </c>
      <c r="O120" s="89">
        <v>0</v>
      </c>
      <c r="P120" s="89">
        <v>848</v>
      </c>
      <c r="Q120" s="89">
        <v>11292</v>
      </c>
      <c r="R120" s="88">
        <f>VLOOKUP(P120,NEW_TRAIN_TEST!$A$1:$M$980,13,0)</f>
        <v>9918</v>
      </c>
      <c r="S120" s="88">
        <f>VLOOKUP(P120,NEW_TRAIN_TEST!$A$1:$M$980,11,0)</f>
        <v>11479</v>
      </c>
      <c r="T120" s="6">
        <f t="shared" si="2"/>
        <v>0</v>
      </c>
      <c r="U120" s="6">
        <f t="shared" si="3"/>
        <v>0</v>
      </c>
    </row>
    <row r="121" spans="1:21" x14ac:dyDescent="0.2">
      <c r="A121" s="88">
        <v>119</v>
      </c>
      <c r="B121" s="88">
        <v>1</v>
      </c>
      <c r="C121" s="88" t="s">
        <v>2117</v>
      </c>
      <c r="D121" s="89" t="s">
        <v>1431</v>
      </c>
      <c r="E121" s="89">
        <v>3</v>
      </c>
      <c r="F121" s="89">
        <v>0</v>
      </c>
      <c r="G121" s="89">
        <v>0</v>
      </c>
      <c r="H121" s="89">
        <v>0</v>
      </c>
      <c r="I121" s="89">
        <v>0</v>
      </c>
      <c r="J121" s="89">
        <v>0</v>
      </c>
      <c r="K121" s="89">
        <v>0</v>
      </c>
      <c r="L121" s="89">
        <v>0</v>
      </c>
      <c r="M121" s="89">
        <v>0</v>
      </c>
      <c r="N121" s="89">
        <v>0</v>
      </c>
      <c r="O121" s="89">
        <v>0</v>
      </c>
      <c r="P121" s="89">
        <v>915</v>
      </c>
      <c r="Q121" s="89">
        <v>5678.5</v>
      </c>
      <c r="R121" s="88">
        <f>VLOOKUP(P121,NEW_TRAIN_TEST!$A$1:$M$980,13,0)</f>
        <v>4688</v>
      </c>
      <c r="S121" s="88">
        <f>VLOOKUP(P121,NEW_TRAIN_TEST!$A$1:$M$980,11,0)</f>
        <v>5763</v>
      </c>
      <c r="T121" s="6">
        <f t="shared" si="2"/>
        <v>0</v>
      </c>
      <c r="U121" s="6">
        <f t="shared" si="3"/>
        <v>0</v>
      </c>
    </row>
    <row r="122" spans="1:21" x14ac:dyDescent="0.2">
      <c r="A122" s="88">
        <v>120</v>
      </c>
      <c r="B122" s="88">
        <v>1</v>
      </c>
      <c r="C122" s="88" t="s">
        <v>2117</v>
      </c>
      <c r="D122" s="89" t="s">
        <v>1431</v>
      </c>
      <c r="E122" s="89">
        <v>17</v>
      </c>
      <c r="F122" s="89">
        <v>1</v>
      </c>
      <c r="G122" s="89">
        <v>0</v>
      </c>
      <c r="H122" s="89">
        <v>0</v>
      </c>
      <c r="I122" s="89">
        <v>2</v>
      </c>
      <c r="J122" s="89">
        <v>0</v>
      </c>
      <c r="K122" s="89">
        <v>0</v>
      </c>
      <c r="L122" s="89">
        <v>0</v>
      </c>
      <c r="M122" s="89">
        <v>0</v>
      </c>
      <c r="N122" s="89">
        <v>0</v>
      </c>
      <c r="O122" s="89">
        <v>2</v>
      </c>
      <c r="P122" s="89">
        <v>768</v>
      </c>
      <c r="Q122" s="89">
        <v>6479.5</v>
      </c>
      <c r="R122" s="88">
        <f>VLOOKUP(P122,NEW_TRAIN_TEST!$A$1:$M$980,13,0)</f>
        <v>5687.5</v>
      </c>
      <c r="S122" s="88">
        <f>VLOOKUP(P122,NEW_TRAIN_TEST!$A$1:$M$980,11,0)</f>
        <v>6983</v>
      </c>
      <c r="T122" s="6">
        <f t="shared" si="2"/>
        <v>0</v>
      </c>
      <c r="U122" s="6">
        <f t="shared" si="3"/>
        <v>0</v>
      </c>
    </row>
    <row r="123" spans="1:21" x14ac:dyDescent="0.2">
      <c r="A123" s="88">
        <v>121</v>
      </c>
      <c r="B123" s="88">
        <v>1</v>
      </c>
      <c r="C123" s="88" t="s">
        <v>2117</v>
      </c>
      <c r="D123" s="89" t="s">
        <v>1431</v>
      </c>
      <c r="E123" s="89">
        <v>11</v>
      </c>
      <c r="F123" s="89">
        <v>0</v>
      </c>
      <c r="G123" s="89">
        <v>0</v>
      </c>
      <c r="H123" s="89">
        <v>0</v>
      </c>
      <c r="I123" s="89">
        <v>0</v>
      </c>
      <c r="J123" s="89">
        <v>0</v>
      </c>
      <c r="K123" s="89">
        <v>0</v>
      </c>
      <c r="L123" s="89">
        <v>0</v>
      </c>
      <c r="M123" s="89">
        <v>0</v>
      </c>
      <c r="N123" s="89">
        <v>0</v>
      </c>
      <c r="O123" s="89">
        <v>0</v>
      </c>
      <c r="P123" s="89">
        <v>845</v>
      </c>
      <c r="Q123" s="89">
        <v>10782.5</v>
      </c>
      <c r="R123" s="88">
        <f>VLOOKUP(P123,NEW_TRAIN_TEST!$A$1:$M$980,13,0)</f>
        <v>9564</v>
      </c>
      <c r="S123" s="88">
        <f>VLOOKUP(P123,NEW_TRAIN_TEST!$A$1:$M$980,11,0)</f>
        <v>11025</v>
      </c>
      <c r="T123" s="6">
        <f t="shared" si="2"/>
        <v>0</v>
      </c>
      <c r="U123" s="6">
        <f t="shared" si="3"/>
        <v>0</v>
      </c>
    </row>
    <row r="124" spans="1:21" x14ac:dyDescent="0.2">
      <c r="A124" s="88">
        <v>122</v>
      </c>
      <c r="B124" s="88">
        <v>1</v>
      </c>
      <c r="C124" s="88" t="s">
        <v>2117</v>
      </c>
      <c r="D124" s="89" t="s">
        <v>1431</v>
      </c>
      <c r="E124" s="89">
        <v>2</v>
      </c>
      <c r="F124" s="89">
        <v>0</v>
      </c>
      <c r="G124" s="89">
        <v>0</v>
      </c>
      <c r="H124" s="89">
        <v>0</v>
      </c>
      <c r="I124" s="89">
        <v>0</v>
      </c>
      <c r="J124" s="89">
        <v>0</v>
      </c>
      <c r="K124" s="89">
        <v>0</v>
      </c>
      <c r="L124" s="89">
        <v>0</v>
      </c>
      <c r="M124" s="89">
        <v>0</v>
      </c>
      <c r="N124" s="89">
        <v>0</v>
      </c>
      <c r="O124" s="89">
        <v>0</v>
      </c>
      <c r="P124" s="89">
        <v>508</v>
      </c>
      <c r="Q124" s="89">
        <v>6049</v>
      </c>
      <c r="R124" s="88">
        <f>VLOOKUP(P124,NEW_TRAIN_TEST!$A$1:$M$980,13,0)</f>
        <v>5206</v>
      </c>
      <c r="S124" s="88">
        <f>VLOOKUP(P124,NEW_TRAIN_TEST!$A$1:$M$980,11,0)</f>
        <v>6049</v>
      </c>
      <c r="T124" s="6">
        <f t="shared" si="2"/>
        <v>0</v>
      </c>
      <c r="U124" s="6">
        <f t="shared" si="3"/>
        <v>0</v>
      </c>
    </row>
    <row r="125" spans="1:21" x14ac:dyDescent="0.2">
      <c r="A125" s="88">
        <v>123</v>
      </c>
      <c r="B125" s="88">
        <v>1</v>
      </c>
      <c r="C125" s="88" t="s">
        <v>2117</v>
      </c>
      <c r="D125" s="89" t="s">
        <v>1431</v>
      </c>
      <c r="E125" s="89">
        <v>4</v>
      </c>
      <c r="F125" s="89">
        <v>0</v>
      </c>
      <c r="G125" s="89">
        <v>0</v>
      </c>
      <c r="H125" s="89">
        <v>0</v>
      </c>
      <c r="I125" s="89">
        <v>0</v>
      </c>
      <c r="J125" s="89">
        <v>0</v>
      </c>
      <c r="K125" s="89">
        <v>0</v>
      </c>
      <c r="L125" s="89">
        <v>1</v>
      </c>
      <c r="M125" s="89">
        <v>0</v>
      </c>
      <c r="N125" s="89">
        <v>0</v>
      </c>
      <c r="O125" s="89">
        <v>0</v>
      </c>
      <c r="P125" s="89">
        <v>308</v>
      </c>
      <c r="Q125" s="89">
        <v>6817</v>
      </c>
      <c r="R125" s="88">
        <f>VLOOKUP(P125,NEW_TRAIN_TEST!$A$1:$M$980,13,0)</f>
        <v>6759</v>
      </c>
      <c r="S125" s="88">
        <f>VLOOKUP(P125,NEW_TRAIN_TEST!$A$1:$M$980,11,0)</f>
        <v>6937</v>
      </c>
      <c r="T125" s="6">
        <f t="shared" si="2"/>
        <v>1</v>
      </c>
      <c r="U125" s="6">
        <f t="shared" si="3"/>
        <v>0</v>
      </c>
    </row>
    <row r="126" spans="1:21" x14ac:dyDescent="0.2">
      <c r="A126" s="88">
        <v>124</v>
      </c>
      <c r="B126" s="88">
        <v>1</v>
      </c>
      <c r="C126" s="88" t="s">
        <v>2117</v>
      </c>
      <c r="D126" s="89" t="s">
        <v>1431</v>
      </c>
      <c r="E126" s="89">
        <v>9</v>
      </c>
      <c r="F126" s="89">
        <v>2</v>
      </c>
      <c r="G126" s="89">
        <v>0</v>
      </c>
      <c r="H126" s="89">
        <v>0</v>
      </c>
      <c r="I126" s="89">
        <v>2</v>
      </c>
      <c r="J126" s="89">
        <v>0</v>
      </c>
      <c r="K126" s="89">
        <v>0</v>
      </c>
      <c r="L126" s="89">
        <v>1</v>
      </c>
      <c r="M126" s="89">
        <v>27</v>
      </c>
      <c r="N126" s="89">
        <v>0</v>
      </c>
      <c r="O126" s="89">
        <v>2</v>
      </c>
      <c r="P126" s="89">
        <v>618</v>
      </c>
      <c r="Q126" s="89">
        <v>10850.5</v>
      </c>
      <c r="R126" s="88">
        <f>VLOOKUP(P126,NEW_TRAIN_TEST!$A$1:$M$980,13,0)</f>
        <v>10640</v>
      </c>
      <c r="S126" s="88">
        <f>VLOOKUP(P126,NEW_TRAIN_TEST!$A$1:$M$980,11,0)</f>
        <v>11154</v>
      </c>
      <c r="T126" s="6">
        <f t="shared" si="2"/>
        <v>1</v>
      </c>
      <c r="U126" s="6">
        <f t="shared" si="3"/>
        <v>1</v>
      </c>
    </row>
    <row r="127" spans="1:21" x14ac:dyDescent="0.2">
      <c r="A127" s="88">
        <v>125</v>
      </c>
      <c r="B127" s="88">
        <v>1</v>
      </c>
      <c r="C127" s="88" t="s">
        <v>2117</v>
      </c>
      <c r="D127" s="89" t="s">
        <v>1431</v>
      </c>
      <c r="E127" s="89">
        <v>17</v>
      </c>
      <c r="F127" s="89">
        <v>0</v>
      </c>
      <c r="G127" s="89">
        <v>0</v>
      </c>
      <c r="H127" s="89">
        <v>0</v>
      </c>
      <c r="I127" s="89">
        <v>0</v>
      </c>
      <c r="J127" s="89">
        <v>0</v>
      </c>
      <c r="K127" s="89">
        <v>0</v>
      </c>
      <c r="L127" s="89">
        <v>0</v>
      </c>
      <c r="M127" s="89">
        <v>0</v>
      </c>
      <c r="N127" s="89">
        <v>0</v>
      </c>
      <c r="O127" s="89">
        <v>0</v>
      </c>
      <c r="P127" s="89">
        <v>481</v>
      </c>
      <c r="Q127" s="89">
        <v>8335</v>
      </c>
      <c r="R127" s="88">
        <f>VLOOKUP(P127,NEW_TRAIN_TEST!$A$1:$M$980,13,0)</f>
        <v>2917</v>
      </c>
      <c r="S127" s="88">
        <f>VLOOKUP(P127,NEW_TRAIN_TEST!$A$1:$M$980,11,0)</f>
        <v>9246</v>
      </c>
      <c r="T127" s="6">
        <f t="shared" si="2"/>
        <v>0</v>
      </c>
      <c r="U127" s="6">
        <f t="shared" si="3"/>
        <v>0</v>
      </c>
    </row>
    <row r="128" spans="1:21" x14ac:dyDescent="0.2">
      <c r="A128" s="88">
        <v>126</v>
      </c>
      <c r="B128" s="88">
        <v>1</v>
      </c>
      <c r="C128" s="88" t="s">
        <v>2117</v>
      </c>
      <c r="D128" s="89" t="s">
        <v>1431</v>
      </c>
      <c r="E128" s="89">
        <v>17</v>
      </c>
      <c r="F128" s="89">
        <v>0</v>
      </c>
      <c r="G128" s="89">
        <v>0</v>
      </c>
      <c r="H128" s="89">
        <v>0</v>
      </c>
      <c r="I128" s="89">
        <v>0</v>
      </c>
      <c r="J128" s="89">
        <v>0</v>
      </c>
      <c r="K128" s="89">
        <v>0</v>
      </c>
      <c r="L128" s="89">
        <v>0</v>
      </c>
      <c r="M128" s="89">
        <v>0</v>
      </c>
      <c r="N128" s="89">
        <v>0</v>
      </c>
      <c r="O128" s="89">
        <v>0</v>
      </c>
      <c r="P128" s="89">
        <v>472</v>
      </c>
      <c r="Q128" s="89">
        <v>8373.5</v>
      </c>
      <c r="R128" s="88">
        <f>VLOOKUP(P128,NEW_TRAIN_TEST!$A$1:$M$980,13,0)</f>
        <v>2649</v>
      </c>
      <c r="S128" s="88">
        <f>VLOOKUP(P128,NEW_TRAIN_TEST!$A$1:$M$980,11,0)</f>
        <v>8680</v>
      </c>
      <c r="T128" s="6">
        <f t="shared" si="2"/>
        <v>0</v>
      </c>
      <c r="U128" s="6">
        <f t="shared" si="3"/>
        <v>0</v>
      </c>
    </row>
    <row r="129" spans="1:21" x14ac:dyDescent="0.2">
      <c r="A129" s="88">
        <v>127</v>
      </c>
      <c r="B129" s="88">
        <v>1</v>
      </c>
      <c r="C129" s="88" t="s">
        <v>2117</v>
      </c>
      <c r="D129" s="89" t="s">
        <v>1431</v>
      </c>
      <c r="E129" s="89">
        <v>11</v>
      </c>
      <c r="F129" s="89">
        <v>1</v>
      </c>
      <c r="G129" s="89">
        <v>0</v>
      </c>
      <c r="H129" s="89">
        <v>0</v>
      </c>
      <c r="I129" s="89">
        <v>2</v>
      </c>
      <c r="J129" s="89">
        <v>0</v>
      </c>
      <c r="K129" s="89">
        <v>0</v>
      </c>
      <c r="L129" s="89">
        <v>0</v>
      </c>
      <c r="M129" s="89">
        <v>0</v>
      </c>
      <c r="N129" s="89">
        <v>0</v>
      </c>
      <c r="O129" s="89">
        <v>2</v>
      </c>
      <c r="P129" s="89">
        <v>622</v>
      </c>
      <c r="Q129" s="89">
        <v>14046.5</v>
      </c>
      <c r="R129" s="88">
        <f>VLOOKUP(P129,NEW_TRAIN_TEST!$A$1:$M$980,13,0)</f>
        <v>13889</v>
      </c>
      <c r="S129" s="88">
        <f>VLOOKUP(P129,NEW_TRAIN_TEST!$A$1:$M$980,11,0)</f>
        <v>14369</v>
      </c>
      <c r="T129" s="6">
        <f t="shared" si="2"/>
        <v>0</v>
      </c>
      <c r="U129" s="6">
        <f t="shared" si="3"/>
        <v>0</v>
      </c>
    </row>
    <row r="130" spans="1:21" x14ac:dyDescent="0.2">
      <c r="A130" s="88">
        <v>128</v>
      </c>
      <c r="B130" s="88">
        <v>1</v>
      </c>
      <c r="C130" s="88" t="s">
        <v>2117</v>
      </c>
      <c r="D130" s="89" t="s">
        <v>1431</v>
      </c>
      <c r="E130" s="89">
        <v>12</v>
      </c>
      <c r="F130" s="89">
        <v>3</v>
      </c>
      <c r="G130" s="89">
        <v>0</v>
      </c>
      <c r="H130" s="89">
        <v>2</v>
      </c>
      <c r="I130" s="89">
        <v>2</v>
      </c>
      <c r="J130" s="89">
        <v>0</v>
      </c>
      <c r="K130" s="89">
        <v>0</v>
      </c>
      <c r="L130" s="89">
        <v>0</v>
      </c>
      <c r="M130" s="89">
        <v>0</v>
      </c>
      <c r="N130" s="89">
        <v>0</v>
      </c>
      <c r="O130" s="89">
        <v>2</v>
      </c>
      <c r="P130" s="89">
        <v>755</v>
      </c>
      <c r="Q130" s="89">
        <v>6222</v>
      </c>
      <c r="R130" s="88">
        <f>VLOOKUP(P130,NEW_TRAIN_TEST!$A$1:$M$980,13,0)</f>
        <v>4697.5</v>
      </c>
      <c r="S130" s="88">
        <f>VLOOKUP(P130,NEW_TRAIN_TEST!$A$1:$M$980,11,0)</f>
        <v>7108</v>
      </c>
      <c r="T130" s="6">
        <f t="shared" si="2"/>
        <v>0</v>
      </c>
      <c r="U130" s="6">
        <f t="shared" si="3"/>
        <v>0</v>
      </c>
    </row>
    <row r="131" spans="1:21" x14ac:dyDescent="0.2">
      <c r="A131" s="88">
        <v>129</v>
      </c>
      <c r="B131" s="88">
        <v>1</v>
      </c>
      <c r="C131" s="88" t="s">
        <v>2117</v>
      </c>
      <c r="D131" s="89" t="s">
        <v>1431</v>
      </c>
      <c r="E131" s="89">
        <v>3</v>
      </c>
      <c r="F131" s="89">
        <v>2</v>
      </c>
      <c r="G131" s="89">
        <v>1</v>
      </c>
      <c r="H131" s="89">
        <v>2</v>
      </c>
      <c r="I131" s="89">
        <v>2</v>
      </c>
      <c r="J131" s="89">
        <v>0</v>
      </c>
      <c r="K131" s="89">
        <v>0</v>
      </c>
      <c r="L131" s="89">
        <v>0</v>
      </c>
      <c r="M131" s="89">
        <v>0</v>
      </c>
      <c r="N131" s="89">
        <v>0</v>
      </c>
      <c r="O131" s="89">
        <v>2</v>
      </c>
      <c r="P131" s="89">
        <v>658</v>
      </c>
      <c r="Q131" s="89">
        <v>7506</v>
      </c>
      <c r="R131" s="88">
        <f>VLOOKUP(P131,NEW_TRAIN_TEST!$A$1:$M$980,13,0)</f>
        <v>7487</v>
      </c>
      <c r="S131" s="88">
        <f>VLOOKUP(P131,NEW_TRAIN_TEST!$A$1:$M$980,11,0)</f>
        <v>7765</v>
      </c>
      <c r="T131" s="6">
        <f t="shared" ref="T131:T194" si="4">IF(L131&gt;0,1,0)</f>
        <v>0</v>
      </c>
      <c r="U131" s="6">
        <f t="shared" ref="U131:U194" si="5">IF(M131&gt;0,1,0)</f>
        <v>0</v>
      </c>
    </row>
    <row r="132" spans="1:21" x14ac:dyDescent="0.2">
      <c r="A132" s="88">
        <v>130</v>
      </c>
      <c r="B132" s="88">
        <v>1</v>
      </c>
      <c r="C132" s="88" t="s">
        <v>2117</v>
      </c>
      <c r="D132" s="89" t="s">
        <v>1431</v>
      </c>
      <c r="E132" s="89">
        <v>6</v>
      </c>
      <c r="F132" s="89">
        <v>0</v>
      </c>
      <c r="G132" s="89">
        <v>0</v>
      </c>
      <c r="H132" s="89">
        <v>0</v>
      </c>
      <c r="I132" s="89">
        <v>0</v>
      </c>
      <c r="J132" s="89">
        <v>0</v>
      </c>
      <c r="K132" s="89">
        <v>0</v>
      </c>
      <c r="L132" s="89">
        <v>1</v>
      </c>
      <c r="M132" s="89">
        <v>0</v>
      </c>
      <c r="N132" s="89">
        <v>0</v>
      </c>
      <c r="O132" s="89">
        <v>0</v>
      </c>
      <c r="P132" s="89">
        <v>751</v>
      </c>
      <c r="Q132" s="89">
        <v>8286.5</v>
      </c>
      <c r="R132" s="88">
        <f>VLOOKUP(P132,NEW_TRAIN_TEST!$A$1:$M$980,13,0)</f>
        <v>7840</v>
      </c>
      <c r="S132" s="88">
        <f>VLOOKUP(P132,NEW_TRAIN_TEST!$A$1:$M$980,11,0)</f>
        <v>8458</v>
      </c>
      <c r="T132" s="6">
        <f t="shared" si="4"/>
        <v>1</v>
      </c>
      <c r="U132" s="6">
        <f t="shared" si="5"/>
        <v>0</v>
      </c>
    </row>
    <row r="133" spans="1:21" x14ac:dyDescent="0.2">
      <c r="A133" s="88">
        <v>131</v>
      </c>
      <c r="B133" s="88">
        <v>1</v>
      </c>
      <c r="C133" s="88" t="s">
        <v>2117</v>
      </c>
      <c r="D133" s="89" t="s">
        <v>1431</v>
      </c>
      <c r="E133" s="89">
        <v>4</v>
      </c>
      <c r="F133" s="89">
        <v>0</v>
      </c>
      <c r="G133" s="89">
        <v>0</v>
      </c>
      <c r="H133" s="89">
        <v>0</v>
      </c>
      <c r="I133" s="89">
        <v>0</v>
      </c>
      <c r="J133" s="89">
        <v>0</v>
      </c>
      <c r="K133" s="89">
        <v>0</v>
      </c>
      <c r="L133" s="89">
        <v>0</v>
      </c>
      <c r="M133" s="89">
        <v>0</v>
      </c>
      <c r="N133" s="89">
        <v>0</v>
      </c>
      <c r="O133" s="89">
        <v>0</v>
      </c>
      <c r="P133" s="89">
        <v>519</v>
      </c>
      <c r="Q133" s="89">
        <v>5162</v>
      </c>
      <c r="R133" s="88">
        <f>VLOOKUP(P133,NEW_TRAIN_TEST!$A$1:$M$980,13,0)</f>
        <v>4766</v>
      </c>
      <c r="S133" s="88">
        <f>VLOOKUP(P133,NEW_TRAIN_TEST!$A$1:$M$980,11,0)</f>
        <v>5353</v>
      </c>
      <c r="T133" s="6">
        <f t="shared" si="4"/>
        <v>0</v>
      </c>
      <c r="U133" s="6">
        <f t="shared" si="5"/>
        <v>0</v>
      </c>
    </row>
    <row r="134" spans="1:21" x14ac:dyDescent="0.2">
      <c r="A134" s="88">
        <v>132</v>
      </c>
      <c r="B134" s="88">
        <v>1</v>
      </c>
      <c r="C134" s="88" t="s">
        <v>2117</v>
      </c>
      <c r="D134" s="89" t="s">
        <v>1431</v>
      </c>
      <c r="E134" s="89">
        <v>8</v>
      </c>
      <c r="F134" s="89">
        <v>0</v>
      </c>
      <c r="G134" s="89">
        <v>0</v>
      </c>
      <c r="H134" s="89">
        <v>0</v>
      </c>
      <c r="I134" s="89">
        <v>0</v>
      </c>
      <c r="J134" s="89">
        <v>0</v>
      </c>
      <c r="K134" s="89">
        <v>0</v>
      </c>
      <c r="L134" s="89">
        <v>1</v>
      </c>
      <c r="M134" s="89">
        <v>16</v>
      </c>
      <c r="N134" s="89">
        <v>0</v>
      </c>
      <c r="O134" s="89">
        <v>0</v>
      </c>
      <c r="P134" s="89">
        <v>500</v>
      </c>
      <c r="Q134" s="89">
        <v>8171.5</v>
      </c>
      <c r="R134" s="88">
        <f>VLOOKUP(P134,NEW_TRAIN_TEST!$A$1:$M$980,13,0)</f>
        <v>7905.5</v>
      </c>
      <c r="S134" s="88">
        <f>VLOOKUP(P134,NEW_TRAIN_TEST!$A$1:$M$980,11,0)</f>
        <v>8560</v>
      </c>
      <c r="T134" s="6">
        <f t="shared" si="4"/>
        <v>1</v>
      </c>
      <c r="U134" s="6">
        <f t="shared" si="5"/>
        <v>1</v>
      </c>
    </row>
    <row r="135" spans="1:21" x14ac:dyDescent="0.2">
      <c r="A135" s="88">
        <v>133</v>
      </c>
      <c r="B135" s="88">
        <v>1</v>
      </c>
      <c r="C135" s="88" t="s">
        <v>2117</v>
      </c>
      <c r="D135" s="89" t="s">
        <v>1431</v>
      </c>
      <c r="E135" s="89">
        <v>8</v>
      </c>
      <c r="F135" s="89">
        <v>0</v>
      </c>
      <c r="G135" s="89">
        <v>0</v>
      </c>
      <c r="H135" s="89">
        <v>0</v>
      </c>
      <c r="I135" s="89">
        <v>0</v>
      </c>
      <c r="J135" s="89">
        <v>0</v>
      </c>
      <c r="K135" s="89">
        <v>0</v>
      </c>
      <c r="L135" s="89">
        <v>1</v>
      </c>
      <c r="M135" s="89">
        <v>0</v>
      </c>
      <c r="N135" s="89">
        <v>0</v>
      </c>
      <c r="O135" s="89">
        <v>0</v>
      </c>
      <c r="P135" s="89">
        <v>807</v>
      </c>
      <c r="Q135" s="89">
        <v>5467.5</v>
      </c>
      <c r="R135" s="88">
        <f>VLOOKUP(P135,NEW_TRAIN_TEST!$A$1:$M$980,13,0)</f>
        <v>4966</v>
      </c>
      <c r="S135" s="88">
        <f>VLOOKUP(P135,NEW_TRAIN_TEST!$A$1:$M$980,11,0)</f>
        <v>5899</v>
      </c>
      <c r="T135" s="6">
        <f t="shared" si="4"/>
        <v>1</v>
      </c>
      <c r="U135" s="6">
        <f t="shared" si="5"/>
        <v>0</v>
      </c>
    </row>
    <row r="136" spans="1:21" x14ac:dyDescent="0.2">
      <c r="A136" s="88">
        <v>134</v>
      </c>
      <c r="B136" s="88">
        <v>1</v>
      </c>
      <c r="C136" s="88" t="s">
        <v>2117</v>
      </c>
      <c r="D136" s="89" t="s">
        <v>1431</v>
      </c>
      <c r="E136" s="89">
        <v>12</v>
      </c>
      <c r="F136" s="89">
        <v>0</v>
      </c>
      <c r="G136" s="89">
        <v>0</v>
      </c>
      <c r="H136" s="89">
        <v>0</v>
      </c>
      <c r="I136" s="89">
        <v>0</v>
      </c>
      <c r="J136" s="89">
        <v>0</v>
      </c>
      <c r="K136" s="89">
        <v>0</v>
      </c>
      <c r="L136" s="89">
        <v>0</v>
      </c>
      <c r="M136" s="89">
        <v>0</v>
      </c>
      <c r="N136" s="89">
        <v>0</v>
      </c>
      <c r="O136" s="89">
        <v>0</v>
      </c>
      <c r="P136" s="89">
        <v>816</v>
      </c>
      <c r="Q136" s="89">
        <v>5970</v>
      </c>
      <c r="R136" s="88">
        <f>VLOOKUP(P136,NEW_TRAIN_TEST!$A$1:$M$980,13,0)</f>
        <v>4943</v>
      </c>
      <c r="S136" s="88">
        <f>VLOOKUP(P136,NEW_TRAIN_TEST!$A$1:$M$980,11,0)</f>
        <v>6268</v>
      </c>
      <c r="T136" s="6">
        <f t="shared" si="4"/>
        <v>0</v>
      </c>
      <c r="U136" s="6">
        <f t="shared" si="5"/>
        <v>0</v>
      </c>
    </row>
    <row r="137" spans="1:21" x14ac:dyDescent="0.2">
      <c r="A137" s="88">
        <v>135</v>
      </c>
      <c r="B137" s="88">
        <v>1</v>
      </c>
      <c r="C137" s="88" t="s">
        <v>2117</v>
      </c>
      <c r="D137" s="89" t="s">
        <v>1431</v>
      </c>
      <c r="E137" s="89">
        <v>8</v>
      </c>
      <c r="F137" s="89">
        <v>2</v>
      </c>
      <c r="G137" s="89">
        <v>1</v>
      </c>
      <c r="H137" s="89">
        <v>0</v>
      </c>
      <c r="I137" s="89">
        <v>2</v>
      </c>
      <c r="J137" s="89">
        <v>0</v>
      </c>
      <c r="K137" s="89">
        <v>0</v>
      </c>
      <c r="L137" s="89">
        <v>1</v>
      </c>
      <c r="M137" s="89">
        <v>0</v>
      </c>
      <c r="N137" s="89">
        <v>0</v>
      </c>
      <c r="O137" s="89">
        <v>2</v>
      </c>
      <c r="P137" s="89">
        <v>517</v>
      </c>
      <c r="Q137" s="89">
        <v>10045</v>
      </c>
      <c r="R137" s="88">
        <f>VLOOKUP(P137,NEW_TRAIN_TEST!$A$1:$M$980,13,0)</f>
        <v>9815</v>
      </c>
      <c r="S137" s="88">
        <f>VLOOKUP(P137,NEW_TRAIN_TEST!$A$1:$M$980,11,0)</f>
        <v>10600</v>
      </c>
      <c r="T137" s="6">
        <f t="shared" si="4"/>
        <v>1</v>
      </c>
      <c r="U137" s="6">
        <f t="shared" si="5"/>
        <v>0</v>
      </c>
    </row>
    <row r="138" spans="1:21" x14ac:dyDescent="0.2">
      <c r="A138" s="88">
        <v>136</v>
      </c>
      <c r="B138" s="88">
        <v>1</v>
      </c>
      <c r="C138" s="88" t="s">
        <v>2117</v>
      </c>
      <c r="D138" s="89" t="s">
        <v>1431</v>
      </c>
      <c r="E138" s="89">
        <v>3</v>
      </c>
      <c r="F138" s="89">
        <v>1</v>
      </c>
      <c r="G138" s="89">
        <v>0</v>
      </c>
      <c r="H138" s="89">
        <v>0</v>
      </c>
      <c r="I138" s="89">
        <v>2</v>
      </c>
      <c r="J138" s="89">
        <v>0</v>
      </c>
      <c r="K138" s="89">
        <v>0</v>
      </c>
      <c r="L138" s="89">
        <v>0</v>
      </c>
      <c r="M138" s="89">
        <v>0</v>
      </c>
      <c r="N138" s="89">
        <v>0</v>
      </c>
      <c r="O138" s="89">
        <v>2</v>
      </c>
      <c r="P138" s="89">
        <v>315</v>
      </c>
      <c r="Q138" s="89">
        <v>7590</v>
      </c>
      <c r="R138" s="88">
        <f>VLOOKUP(P138,NEW_TRAIN_TEST!$A$1:$M$980,13,0)</f>
        <v>7476.5</v>
      </c>
      <c r="S138" s="88">
        <f>VLOOKUP(P138,NEW_TRAIN_TEST!$A$1:$M$980,11,0)</f>
        <v>7735</v>
      </c>
      <c r="T138" s="6">
        <f t="shared" si="4"/>
        <v>0</v>
      </c>
      <c r="U138" s="6">
        <f t="shared" si="5"/>
        <v>0</v>
      </c>
    </row>
    <row r="139" spans="1:21" x14ac:dyDescent="0.2">
      <c r="A139" s="88">
        <v>137</v>
      </c>
      <c r="B139" s="88">
        <v>1</v>
      </c>
      <c r="C139" s="88" t="s">
        <v>2117</v>
      </c>
      <c r="D139" s="89" t="s">
        <v>1431</v>
      </c>
      <c r="E139" s="89">
        <v>5</v>
      </c>
      <c r="F139" s="89">
        <v>1</v>
      </c>
      <c r="G139" s="89">
        <v>0</v>
      </c>
      <c r="H139" s="89">
        <v>0</v>
      </c>
      <c r="I139" s="89">
        <v>2</v>
      </c>
      <c r="J139" s="89">
        <v>0</v>
      </c>
      <c r="K139" s="89">
        <v>0</v>
      </c>
      <c r="L139" s="89">
        <v>1</v>
      </c>
      <c r="M139" s="89">
        <v>0</v>
      </c>
      <c r="N139" s="89">
        <v>0</v>
      </c>
      <c r="O139" s="89">
        <v>2</v>
      </c>
      <c r="P139" s="89">
        <v>526</v>
      </c>
      <c r="Q139" s="89">
        <v>8291</v>
      </c>
      <c r="R139" s="88">
        <f>VLOOKUP(P139,NEW_TRAIN_TEST!$A$1:$M$980,13,0)</f>
        <v>8147</v>
      </c>
      <c r="S139" s="88">
        <f>VLOOKUP(P139,NEW_TRAIN_TEST!$A$1:$M$980,11,0)</f>
        <v>8588</v>
      </c>
      <c r="T139" s="6">
        <f t="shared" si="4"/>
        <v>1</v>
      </c>
      <c r="U139" s="6">
        <f t="shared" si="5"/>
        <v>0</v>
      </c>
    </row>
    <row r="140" spans="1:21" x14ac:dyDescent="0.2">
      <c r="A140" s="88">
        <v>138</v>
      </c>
      <c r="B140" s="88">
        <v>1</v>
      </c>
      <c r="C140" s="88" t="s">
        <v>2117</v>
      </c>
      <c r="D140" s="89" t="s">
        <v>1431</v>
      </c>
      <c r="E140" s="89">
        <v>8</v>
      </c>
      <c r="F140" s="89">
        <v>1</v>
      </c>
      <c r="G140" s="89">
        <v>0</v>
      </c>
      <c r="H140" s="89">
        <v>0</v>
      </c>
      <c r="I140" s="89">
        <v>2</v>
      </c>
      <c r="J140" s="89">
        <v>0</v>
      </c>
      <c r="K140" s="89">
        <v>0</v>
      </c>
      <c r="L140" s="89">
        <v>1</v>
      </c>
      <c r="M140" s="89">
        <v>0</v>
      </c>
      <c r="N140" s="89">
        <v>0</v>
      </c>
      <c r="O140" s="89">
        <v>2</v>
      </c>
      <c r="P140" s="89">
        <v>122</v>
      </c>
      <c r="Q140" s="89">
        <v>4697.5</v>
      </c>
      <c r="R140" s="88">
        <f>VLOOKUP(P140,NEW_TRAIN_TEST!$A$1:$M$980,13,0)</f>
        <v>4555</v>
      </c>
      <c r="S140" s="88">
        <f>VLOOKUP(P140,NEW_TRAIN_TEST!$A$1:$M$980,11,0)</f>
        <v>4940</v>
      </c>
      <c r="T140" s="6">
        <f t="shared" si="4"/>
        <v>1</v>
      </c>
      <c r="U140" s="6">
        <f t="shared" si="5"/>
        <v>0</v>
      </c>
    </row>
    <row r="141" spans="1:21" x14ac:dyDescent="0.2">
      <c r="A141" s="88">
        <v>139</v>
      </c>
      <c r="B141" s="88">
        <v>1</v>
      </c>
      <c r="C141" s="88" t="s">
        <v>2117</v>
      </c>
      <c r="D141" s="89" t="s">
        <v>1431</v>
      </c>
      <c r="E141" s="89">
        <v>6</v>
      </c>
      <c r="F141" s="89">
        <v>2</v>
      </c>
      <c r="G141" s="89">
        <v>1</v>
      </c>
      <c r="H141" s="89">
        <v>2</v>
      </c>
      <c r="I141" s="89">
        <v>2</v>
      </c>
      <c r="J141" s="89">
        <v>0</v>
      </c>
      <c r="K141" s="89">
        <v>0</v>
      </c>
      <c r="L141" s="89">
        <v>1</v>
      </c>
      <c r="M141" s="89">
        <v>24</v>
      </c>
      <c r="N141" s="89">
        <v>0</v>
      </c>
      <c r="O141" s="89">
        <v>2</v>
      </c>
      <c r="P141" s="89">
        <v>629</v>
      </c>
      <c r="Q141" s="89">
        <v>11700</v>
      </c>
      <c r="R141" s="88">
        <f>VLOOKUP(P141,NEW_TRAIN_TEST!$A$1:$M$980,13,0)</f>
        <v>11669</v>
      </c>
      <c r="S141" s="88">
        <f>VLOOKUP(P141,NEW_TRAIN_TEST!$A$1:$M$980,11,0)</f>
        <v>12015</v>
      </c>
      <c r="T141" s="6">
        <f t="shared" si="4"/>
        <v>1</v>
      </c>
      <c r="U141" s="6">
        <f t="shared" si="5"/>
        <v>1</v>
      </c>
    </row>
    <row r="142" spans="1:21" x14ac:dyDescent="0.2">
      <c r="A142" s="88">
        <v>140</v>
      </c>
      <c r="B142" s="88">
        <v>1</v>
      </c>
      <c r="C142" s="88" t="s">
        <v>2117</v>
      </c>
      <c r="D142" s="89" t="s">
        <v>1431</v>
      </c>
      <c r="E142" s="89">
        <v>16</v>
      </c>
      <c r="F142" s="89">
        <v>0</v>
      </c>
      <c r="G142" s="89">
        <v>0</v>
      </c>
      <c r="H142" s="89">
        <v>0</v>
      </c>
      <c r="I142" s="89">
        <v>0</v>
      </c>
      <c r="J142" s="89">
        <v>0</v>
      </c>
      <c r="K142" s="89">
        <v>0</v>
      </c>
      <c r="L142" s="89">
        <v>0</v>
      </c>
      <c r="M142" s="89">
        <v>0</v>
      </c>
      <c r="N142" s="89">
        <v>0</v>
      </c>
      <c r="O142" s="89">
        <v>0</v>
      </c>
      <c r="P142" s="89">
        <v>460</v>
      </c>
      <c r="Q142" s="89">
        <v>8136</v>
      </c>
      <c r="R142" s="88">
        <f>VLOOKUP(P142,NEW_TRAIN_TEST!$A$1:$M$980,13,0)</f>
        <v>2670</v>
      </c>
      <c r="S142" s="88">
        <f>VLOOKUP(P142,NEW_TRAIN_TEST!$A$1:$M$980,11,0)</f>
        <v>8558</v>
      </c>
      <c r="T142" s="6">
        <f t="shared" si="4"/>
        <v>0</v>
      </c>
      <c r="U142" s="6">
        <f t="shared" si="5"/>
        <v>0</v>
      </c>
    </row>
    <row r="143" spans="1:21" x14ac:dyDescent="0.2">
      <c r="A143" s="88">
        <v>141</v>
      </c>
      <c r="B143" s="88">
        <v>1</v>
      </c>
      <c r="C143" s="88" t="s">
        <v>2117</v>
      </c>
      <c r="D143" s="89" t="s">
        <v>1431</v>
      </c>
      <c r="E143" s="89">
        <v>4</v>
      </c>
      <c r="F143" s="89">
        <v>3</v>
      </c>
      <c r="G143" s="89">
        <v>0</v>
      </c>
      <c r="H143" s="89">
        <v>2</v>
      </c>
      <c r="I143" s="89">
        <v>2</v>
      </c>
      <c r="J143" s="89">
        <v>0</v>
      </c>
      <c r="K143" s="89">
        <v>0</v>
      </c>
      <c r="L143" s="89">
        <v>0</v>
      </c>
      <c r="M143" s="89">
        <v>0</v>
      </c>
      <c r="N143" s="89">
        <v>0</v>
      </c>
      <c r="O143" s="89">
        <v>2</v>
      </c>
      <c r="P143" s="89">
        <v>79</v>
      </c>
      <c r="Q143" s="89">
        <v>386.5</v>
      </c>
      <c r="R143" s="88">
        <f>VLOOKUP(P143,NEW_TRAIN_TEST!$A$1:$M$980,13,0)</f>
        <v>378</v>
      </c>
      <c r="S143" s="88">
        <f>VLOOKUP(P143,NEW_TRAIN_TEST!$A$1:$M$980,11,0)</f>
        <v>402</v>
      </c>
      <c r="T143" s="6">
        <f t="shared" si="4"/>
        <v>0</v>
      </c>
      <c r="U143" s="6">
        <f t="shared" si="5"/>
        <v>0</v>
      </c>
    </row>
    <row r="144" spans="1:21" x14ac:dyDescent="0.2">
      <c r="A144" s="88">
        <v>142</v>
      </c>
      <c r="B144" s="88">
        <v>1</v>
      </c>
      <c r="C144" s="88" t="s">
        <v>2117</v>
      </c>
      <c r="D144" s="89" t="s">
        <v>1431</v>
      </c>
      <c r="E144" s="89">
        <v>0</v>
      </c>
      <c r="F144" s="89">
        <v>1</v>
      </c>
      <c r="G144" s="89">
        <v>0</v>
      </c>
      <c r="H144" s="89">
        <v>0</v>
      </c>
      <c r="I144" s="89">
        <v>1</v>
      </c>
      <c r="J144" s="89">
        <v>0</v>
      </c>
      <c r="K144" s="89">
        <v>0</v>
      </c>
      <c r="L144" s="89">
        <v>0</v>
      </c>
      <c r="M144" s="89">
        <v>0</v>
      </c>
      <c r="N144" s="89">
        <v>0</v>
      </c>
      <c r="O144" s="89">
        <v>0</v>
      </c>
      <c r="P144" s="89">
        <v>531</v>
      </c>
      <c r="Q144" s="89">
        <v>3951</v>
      </c>
      <c r="R144" s="88">
        <f>VLOOKUP(P144,NEW_TRAIN_TEST!$A$1:$M$980,13,0)</f>
        <v>3951</v>
      </c>
      <c r="S144" s="88">
        <f>VLOOKUP(P144,NEW_TRAIN_TEST!$A$1:$M$980,11,0)</f>
        <v>4487</v>
      </c>
      <c r="T144" s="6">
        <f t="shared" si="4"/>
        <v>0</v>
      </c>
      <c r="U144" s="6">
        <f t="shared" si="5"/>
        <v>0</v>
      </c>
    </row>
    <row r="145" spans="1:21" x14ac:dyDescent="0.2">
      <c r="A145" s="88">
        <v>143</v>
      </c>
      <c r="B145" s="88">
        <v>1</v>
      </c>
      <c r="C145" s="88" t="s">
        <v>2117</v>
      </c>
      <c r="D145" s="89" t="s">
        <v>1431</v>
      </c>
      <c r="E145" s="89">
        <v>29</v>
      </c>
      <c r="F145" s="89">
        <v>0</v>
      </c>
      <c r="G145" s="89">
        <v>0</v>
      </c>
      <c r="H145" s="89">
        <v>0</v>
      </c>
      <c r="I145" s="89">
        <v>0</v>
      </c>
      <c r="J145" s="89">
        <v>0</v>
      </c>
      <c r="K145" s="89">
        <v>0</v>
      </c>
      <c r="L145" s="89">
        <v>0</v>
      </c>
      <c r="M145" s="89">
        <v>0</v>
      </c>
      <c r="N145" s="89">
        <v>0</v>
      </c>
      <c r="O145" s="89">
        <v>0</v>
      </c>
      <c r="P145" s="89">
        <v>468</v>
      </c>
      <c r="Q145" s="89">
        <v>9540</v>
      </c>
      <c r="R145" s="88">
        <f>VLOOKUP(P145,NEW_TRAIN_TEST!$A$1:$M$980,13,0)</f>
        <v>3555</v>
      </c>
      <c r="S145" s="88">
        <f>VLOOKUP(P145,NEW_TRAIN_TEST!$A$1:$M$980,11,0)</f>
        <v>10241</v>
      </c>
      <c r="T145" s="6">
        <f t="shared" si="4"/>
        <v>0</v>
      </c>
      <c r="U145" s="6">
        <f t="shared" si="5"/>
        <v>0</v>
      </c>
    </row>
    <row r="146" spans="1:21" x14ac:dyDescent="0.2">
      <c r="A146" s="88">
        <v>144</v>
      </c>
      <c r="B146" s="88">
        <v>1</v>
      </c>
      <c r="C146" s="88" t="s">
        <v>2117</v>
      </c>
      <c r="D146" s="89" t="s">
        <v>1431</v>
      </c>
      <c r="E146" s="89">
        <v>9</v>
      </c>
      <c r="F146" s="89">
        <v>3</v>
      </c>
      <c r="G146" s="89">
        <v>0</v>
      </c>
      <c r="H146" s="89">
        <v>0</v>
      </c>
      <c r="I146" s="89">
        <v>2</v>
      </c>
      <c r="J146" s="89">
        <v>0</v>
      </c>
      <c r="K146" s="89">
        <v>0</v>
      </c>
      <c r="L146" s="89">
        <v>1</v>
      </c>
      <c r="M146" s="89">
        <v>0</v>
      </c>
      <c r="N146" s="89">
        <v>0</v>
      </c>
      <c r="O146" s="89">
        <v>2</v>
      </c>
      <c r="P146" s="89">
        <v>364</v>
      </c>
      <c r="Q146" s="89">
        <v>7354.5</v>
      </c>
      <c r="R146" s="88">
        <f>VLOOKUP(P146,NEW_TRAIN_TEST!$A$1:$M$980,13,0)</f>
        <v>7157.5</v>
      </c>
      <c r="S146" s="88">
        <f>VLOOKUP(P146,NEW_TRAIN_TEST!$A$1:$M$980,11,0)</f>
        <v>7997</v>
      </c>
      <c r="T146" s="6">
        <f t="shared" si="4"/>
        <v>1</v>
      </c>
      <c r="U146" s="6">
        <f t="shared" si="5"/>
        <v>0</v>
      </c>
    </row>
    <row r="147" spans="1:21" x14ac:dyDescent="0.2">
      <c r="A147" s="88">
        <v>145</v>
      </c>
      <c r="B147" s="88">
        <v>1</v>
      </c>
      <c r="C147" s="88" t="s">
        <v>2117</v>
      </c>
      <c r="D147" s="89" t="s">
        <v>1431</v>
      </c>
      <c r="E147" s="89">
        <v>0</v>
      </c>
      <c r="F147" s="89">
        <v>2</v>
      </c>
      <c r="G147" s="89">
        <v>1</v>
      </c>
      <c r="H147" s="89">
        <v>2</v>
      </c>
      <c r="I147" s="89">
        <v>2</v>
      </c>
      <c r="J147" s="89">
        <v>0</v>
      </c>
      <c r="K147" s="89">
        <v>0</v>
      </c>
      <c r="L147" s="89">
        <v>0</v>
      </c>
      <c r="M147" s="89">
        <v>0</v>
      </c>
      <c r="N147" s="89">
        <v>0</v>
      </c>
      <c r="O147" s="89">
        <v>2</v>
      </c>
      <c r="P147" s="89">
        <v>630</v>
      </c>
      <c r="Q147" s="89">
        <v>11571.5</v>
      </c>
      <c r="R147" s="88">
        <f>VLOOKUP(P147,NEW_TRAIN_TEST!$A$1:$M$980,13,0)</f>
        <v>11571.5</v>
      </c>
      <c r="S147" s="88">
        <f>VLOOKUP(P147,NEW_TRAIN_TEST!$A$1:$M$980,11,0)</f>
        <v>11901</v>
      </c>
      <c r="T147" s="6">
        <f t="shared" si="4"/>
        <v>0</v>
      </c>
      <c r="U147" s="6">
        <f t="shared" si="5"/>
        <v>0</v>
      </c>
    </row>
    <row r="148" spans="1:21" x14ac:dyDescent="0.2">
      <c r="A148" s="88">
        <v>146</v>
      </c>
      <c r="B148" s="88">
        <v>1</v>
      </c>
      <c r="C148" s="88" t="s">
        <v>2117</v>
      </c>
      <c r="D148" s="89" t="s">
        <v>1431</v>
      </c>
      <c r="E148" s="89">
        <v>4</v>
      </c>
      <c r="F148" s="89">
        <v>0</v>
      </c>
      <c r="G148" s="89">
        <v>0</v>
      </c>
      <c r="H148" s="89">
        <v>0</v>
      </c>
      <c r="I148" s="89">
        <v>0</v>
      </c>
      <c r="J148" s="89">
        <v>0</v>
      </c>
      <c r="K148" s="89">
        <v>0</v>
      </c>
      <c r="L148" s="89">
        <v>0</v>
      </c>
      <c r="M148" s="89">
        <v>0</v>
      </c>
      <c r="N148" s="89">
        <v>0</v>
      </c>
      <c r="O148" s="89">
        <v>0</v>
      </c>
      <c r="P148" s="89">
        <v>868</v>
      </c>
      <c r="Q148" s="89">
        <v>6628</v>
      </c>
      <c r="R148" s="88">
        <f>VLOOKUP(P148,NEW_TRAIN_TEST!$A$1:$M$980,13,0)</f>
        <v>5792</v>
      </c>
      <c r="S148" s="88">
        <f>VLOOKUP(P148,NEW_TRAIN_TEST!$A$1:$M$980,11,0)</f>
        <v>6628</v>
      </c>
      <c r="T148" s="6">
        <f t="shared" si="4"/>
        <v>0</v>
      </c>
      <c r="U148" s="6">
        <f t="shared" si="5"/>
        <v>0</v>
      </c>
    </row>
    <row r="149" spans="1:21" x14ac:dyDescent="0.2">
      <c r="A149" s="88">
        <v>147</v>
      </c>
      <c r="B149" s="88">
        <v>1</v>
      </c>
      <c r="C149" s="88" t="s">
        <v>2117</v>
      </c>
      <c r="D149" s="89" t="s">
        <v>1431</v>
      </c>
      <c r="E149" s="89">
        <v>7</v>
      </c>
      <c r="F149" s="89">
        <v>4</v>
      </c>
      <c r="G149" s="89">
        <v>0</v>
      </c>
      <c r="H149" s="89">
        <v>2</v>
      </c>
      <c r="I149" s="89">
        <v>2</v>
      </c>
      <c r="J149" s="89">
        <v>0</v>
      </c>
      <c r="K149" s="89">
        <v>0</v>
      </c>
      <c r="L149" s="89">
        <v>1</v>
      </c>
      <c r="M149" s="89">
        <v>0</v>
      </c>
      <c r="N149" s="89">
        <v>0</v>
      </c>
      <c r="O149" s="89">
        <v>2</v>
      </c>
      <c r="P149" s="89">
        <v>671</v>
      </c>
      <c r="Q149" s="89">
        <v>10407.25</v>
      </c>
      <c r="R149" s="88">
        <f>VLOOKUP(P149,NEW_TRAIN_TEST!$A$1:$M$980,13,0)</f>
        <v>10262</v>
      </c>
      <c r="S149" s="88">
        <f>VLOOKUP(P149,NEW_TRAIN_TEST!$A$1:$M$980,11,0)</f>
        <v>10727</v>
      </c>
      <c r="T149" s="6">
        <f t="shared" si="4"/>
        <v>1</v>
      </c>
      <c r="U149" s="6">
        <f t="shared" si="5"/>
        <v>0</v>
      </c>
    </row>
    <row r="150" spans="1:21" x14ac:dyDescent="0.2">
      <c r="A150" s="88">
        <v>148</v>
      </c>
      <c r="B150" s="88">
        <v>1</v>
      </c>
      <c r="C150" s="88" t="s">
        <v>2117</v>
      </c>
      <c r="D150" s="89" t="s">
        <v>1431</v>
      </c>
      <c r="E150" s="89">
        <v>24</v>
      </c>
      <c r="F150" s="89">
        <v>0</v>
      </c>
      <c r="G150" s="89">
        <v>0</v>
      </c>
      <c r="H150" s="89">
        <v>0</v>
      </c>
      <c r="I150" s="89">
        <v>0</v>
      </c>
      <c r="J150" s="89">
        <v>0</v>
      </c>
      <c r="K150" s="89">
        <v>0</v>
      </c>
      <c r="L150" s="89">
        <v>0</v>
      </c>
      <c r="M150" s="89">
        <v>0</v>
      </c>
      <c r="N150" s="89">
        <v>0</v>
      </c>
      <c r="O150" s="89">
        <v>0</v>
      </c>
      <c r="P150" s="89">
        <v>458</v>
      </c>
      <c r="Q150" s="89">
        <v>9877.75</v>
      </c>
      <c r="R150" s="88">
        <f>VLOOKUP(P150,NEW_TRAIN_TEST!$A$1:$M$980,13,0)</f>
        <v>3135</v>
      </c>
      <c r="S150" s="88">
        <f>VLOOKUP(P150,NEW_TRAIN_TEST!$A$1:$M$980,11,0)</f>
        <v>10305</v>
      </c>
      <c r="T150" s="6">
        <f t="shared" si="4"/>
        <v>0</v>
      </c>
      <c r="U150" s="6">
        <f t="shared" si="5"/>
        <v>0</v>
      </c>
    </row>
    <row r="151" spans="1:21" x14ac:dyDescent="0.2">
      <c r="A151" s="88">
        <v>149</v>
      </c>
      <c r="B151" s="88">
        <v>1</v>
      </c>
      <c r="C151" s="88" t="s">
        <v>2117</v>
      </c>
      <c r="D151" s="89" t="s">
        <v>1431</v>
      </c>
      <c r="E151" s="89">
        <v>15</v>
      </c>
      <c r="F151" s="89">
        <v>0</v>
      </c>
      <c r="G151" s="89">
        <v>0</v>
      </c>
      <c r="H151" s="89">
        <v>0</v>
      </c>
      <c r="I151" s="89">
        <v>0</v>
      </c>
      <c r="J151" s="89">
        <v>0</v>
      </c>
      <c r="K151" s="89">
        <v>0</v>
      </c>
      <c r="L151" s="89">
        <v>0</v>
      </c>
      <c r="M151" s="89">
        <v>0</v>
      </c>
      <c r="N151" s="89">
        <v>0</v>
      </c>
      <c r="O151" s="89">
        <v>0</v>
      </c>
      <c r="P151" s="89">
        <v>825</v>
      </c>
      <c r="Q151" s="89">
        <v>7691</v>
      </c>
      <c r="R151" s="88">
        <f>VLOOKUP(P151,NEW_TRAIN_TEST!$A$1:$M$980,13,0)</f>
        <v>6935.5</v>
      </c>
      <c r="S151" s="88">
        <f>VLOOKUP(P151,NEW_TRAIN_TEST!$A$1:$M$980,11,0)</f>
        <v>8149</v>
      </c>
      <c r="T151" s="6">
        <f t="shared" si="4"/>
        <v>0</v>
      </c>
      <c r="U151" s="6">
        <f t="shared" si="5"/>
        <v>0</v>
      </c>
    </row>
    <row r="152" spans="1:21" x14ac:dyDescent="0.2">
      <c r="A152" s="88">
        <v>150</v>
      </c>
      <c r="B152" s="88">
        <v>1</v>
      </c>
      <c r="C152" s="88" t="s">
        <v>2117</v>
      </c>
      <c r="D152" s="89" t="s">
        <v>1431</v>
      </c>
      <c r="E152" s="89">
        <v>5</v>
      </c>
      <c r="F152" s="89">
        <v>1</v>
      </c>
      <c r="G152" s="89">
        <v>0</v>
      </c>
      <c r="H152" s="89">
        <v>0</v>
      </c>
      <c r="I152" s="89">
        <v>2</v>
      </c>
      <c r="J152" s="89">
        <v>0</v>
      </c>
      <c r="K152" s="89">
        <v>0</v>
      </c>
      <c r="L152" s="89">
        <v>1</v>
      </c>
      <c r="M152" s="89">
        <v>0</v>
      </c>
      <c r="N152" s="89">
        <v>0</v>
      </c>
      <c r="O152" s="89">
        <v>2</v>
      </c>
      <c r="P152" s="89">
        <v>825</v>
      </c>
      <c r="Q152" s="89">
        <v>7838</v>
      </c>
      <c r="R152" s="88">
        <f>VLOOKUP(P152,NEW_TRAIN_TEST!$A$1:$M$980,13,0)</f>
        <v>6935.5</v>
      </c>
      <c r="S152" s="88">
        <f>VLOOKUP(P152,NEW_TRAIN_TEST!$A$1:$M$980,11,0)</f>
        <v>8149</v>
      </c>
      <c r="T152" s="6">
        <f t="shared" si="4"/>
        <v>1</v>
      </c>
      <c r="U152" s="6">
        <f t="shared" si="5"/>
        <v>0</v>
      </c>
    </row>
    <row r="153" spans="1:21" x14ac:dyDescent="0.2">
      <c r="A153" s="88">
        <v>151</v>
      </c>
      <c r="B153" s="88">
        <v>1</v>
      </c>
      <c r="C153" s="88" t="s">
        <v>2117</v>
      </c>
      <c r="D153" s="89" t="s">
        <v>1431</v>
      </c>
      <c r="E153" s="89">
        <v>3</v>
      </c>
      <c r="F153" s="89">
        <v>2</v>
      </c>
      <c r="G153" s="89">
        <v>0</v>
      </c>
      <c r="H153" s="89">
        <v>2</v>
      </c>
      <c r="I153" s="89">
        <v>2</v>
      </c>
      <c r="J153" s="89">
        <v>0</v>
      </c>
      <c r="K153" s="89">
        <v>0</v>
      </c>
      <c r="L153" s="89">
        <v>1</v>
      </c>
      <c r="M153" s="89">
        <v>18</v>
      </c>
      <c r="N153" s="89">
        <v>0</v>
      </c>
      <c r="O153" s="89">
        <v>2</v>
      </c>
      <c r="P153" s="89">
        <v>825</v>
      </c>
      <c r="Q153" s="89">
        <v>7844</v>
      </c>
      <c r="R153" s="88">
        <f>VLOOKUP(P153,NEW_TRAIN_TEST!$A$1:$M$980,13,0)</f>
        <v>6935.5</v>
      </c>
      <c r="S153" s="88">
        <f>VLOOKUP(P153,NEW_TRAIN_TEST!$A$1:$M$980,11,0)</f>
        <v>8149</v>
      </c>
      <c r="T153" s="6">
        <f t="shared" si="4"/>
        <v>1</v>
      </c>
      <c r="U153" s="6">
        <f t="shared" si="5"/>
        <v>1</v>
      </c>
    </row>
    <row r="154" spans="1:21" x14ac:dyDescent="0.2">
      <c r="A154" s="88">
        <v>152</v>
      </c>
      <c r="B154" s="88">
        <v>1</v>
      </c>
      <c r="C154" s="88" t="s">
        <v>2117</v>
      </c>
      <c r="D154" s="89" t="s">
        <v>1431</v>
      </c>
      <c r="E154" s="89">
        <v>8</v>
      </c>
      <c r="F154" s="89">
        <v>1</v>
      </c>
      <c r="G154" s="89">
        <v>0</v>
      </c>
      <c r="H154" s="89">
        <v>0</v>
      </c>
      <c r="I154" s="89">
        <v>2</v>
      </c>
      <c r="J154" s="89">
        <v>0</v>
      </c>
      <c r="K154" s="89">
        <v>0</v>
      </c>
      <c r="L154" s="89">
        <v>1</v>
      </c>
      <c r="M154" s="89">
        <v>0</v>
      </c>
      <c r="N154" s="89">
        <v>0</v>
      </c>
      <c r="O154" s="89">
        <v>2</v>
      </c>
      <c r="P154" s="89">
        <v>110</v>
      </c>
      <c r="Q154" s="89">
        <v>4165</v>
      </c>
      <c r="R154" s="88">
        <f>VLOOKUP(P154,NEW_TRAIN_TEST!$A$1:$M$980,13,0)</f>
        <v>3856.5</v>
      </c>
      <c r="S154" s="88">
        <f>VLOOKUP(P154,NEW_TRAIN_TEST!$A$1:$M$980,11,0)</f>
        <v>4301</v>
      </c>
      <c r="T154" s="6">
        <f t="shared" si="4"/>
        <v>1</v>
      </c>
      <c r="U154" s="6">
        <f t="shared" si="5"/>
        <v>0</v>
      </c>
    </row>
    <row r="155" spans="1:21" x14ac:dyDescent="0.2">
      <c r="A155" s="88">
        <v>153</v>
      </c>
      <c r="B155" s="88">
        <v>1</v>
      </c>
      <c r="C155" s="88" t="s">
        <v>2117</v>
      </c>
      <c r="D155" s="89" t="s">
        <v>1431</v>
      </c>
      <c r="E155" s="89">
        <v>2</v>
      </c>
      <c r="F155" s="89">
        <v>0</v>
      </c>
      <c r="G155" s="89">
        <v>0</v>
      </c>
      <c r="H155" s="89">
        <v>0</v>
      </c>
      <c r="I155" s="89">
        <v>0</v>
      </c>
      <c r="J155" s="89">
        <v>0</v>
      </c>
      <c r="K155" s="89">
        <v>0</v>
      </c>
      <c r="L155" s="89">
        <v>1</v>
      </c>
      <c r="M155" s="89">
        <v>3</v>
      </c>
      <c r="N155" s="89">
        <v>0</v>
      </c>
      <c r="O155" s="89">
        <v>0</v>
      </c>
      <c r="P155" s="89">
        <v>556</v>
      </c>
      <c r="Q155" s="89">
        <v>2362</v>
      </c>
      <c r="R155" s="88">
        <f>VLOOKUP(P155,NEW_TRAIN_TEST!$A$1:$M$980,13,0)</f>
        <v>2253</v>
      </c>
      <c r="S155" s="88">
        <f>VLOOKUP(P155,NEW_TRAIN_TEST!$A$1:$M$980,11,0)</f>
        <v>2956</v>
      </c>
      <c r="T155" s="6">
        <f t="shared" si="4"/>
        <v>1</v>
      </c>
      <c r="U155" s="6">
        <f t="shared" si="5"/>
        <v>1</v>
      </c>
    </row>
    <row r="156" spans="1:21" x14ac:dyDescent="0.2">
      <c r="A156" s="88">
        <v>154</v>
      </c>
      <c r="B156" s="88">
        <v>1</v>
      </c>
      <c r="C156" s="88" t="s">
        <v>2117</v>
      </c>
      <c r="D156" s="89" t="s">
        <v>1431</v>
      </c>
      <c r="E156" s="89">
        <v>22</v>
      </c>
      <c r="F156" s="89">
        <v>3</v>
      </c>
      <c r="G156" s="89">
        <v>0</v>
      </c>
      <c r="H156" s="89">
        <v>2</v>
      </c>
      <c r="I156" s="89">
        <v>2</v>
      </c>
      <c r="J156" s="89">
        <v>0</v>
      </c>
      <c r="K156" s="89">
        <v>0</v>
      </c>
      <c r="L156" s="89">
        <v>0</v>
      </c>
      <c r="M156" s="89">
        <v>0</v>
      </c>
      <c r="N156" s="89">
        <v>0</v>
      </c>
      <c r="O156" s="89">
        <v>2</v>
      </c>
      <c r="P156" s="89">
        <v>828</v>
      </c>
      <c r="Q156" s="89">
        <v>8101.5</v>
      </c>
      <c r="R156" s="88">
        <f>VLOOKUP(P156,NEW_TRAIN_TEST!$A$1:$M$980,13,0)</f>
        <v>6672</v>
      </c>
      <c r="S156" s="88">
        <f>VLOOKUP(P156,NEW_TRAIN_TEST!$A$1:$M$980,11,0)</f>
        <v>8855</v>
      </c>
      <c r="T156" s="6">
        <f t="shared" si="4"/>
        <v>0</v>
      </c>
      <c r="U156" s="6">
        <f t="shared" si="5"/>
        <v>0</v>
      </c>
    </row>
    <row r="157" spans="1:21" x14ac:dyDescent="0.2">
      <c r="A157" s="88">
        <v>155</v>
      </c>
      <c r="B157" s="88">
        <v>1</v>
      </c>
      <c r="C157" s="88" t="s">
        <v>2117</v>
      </c>
      <c r="D157" s="89" t="s">
        <v>1431</v>
      </c>
      <c r="E157" s="89">
        <v>13</v>
      </c>
      <c r="F157" s="89">
        <v>0</v>
      </c>
      <c r="G157" s="89">
        <v>0</v>
      </c>
      <c r="H157" s="89">
        <v>0</v>
      </c>
      <c r="I157" s="89">
        <v>0</v>
      </c>
      <c r="J157" s="89">
        <v>0</v>
      </c>
      <c r="K157" s="89">
        <v>0</v>
      </c>
      <c r="L157" s="89">
        <v>0</v>
      </c>
      <c r="M157" s="89">
        <v>0</v>
      </c>
      <c r="N157" s="89">
        <v>0</v>
      </c>
      <c r="O157" s="89">
        <v>0</v>
      </c>
      <c r="P157" s="89">
        <v>753</v>
      </c>
      <c r="Q157" s="89">
        <v>6510</v>
      </c>
      <c r="R157" s="88">
        <f>VLOOKUP(P157,NEW_TRAIN_TEST!$A$1:$M$980,13,0)</f>
        <v>5048.5</v>
      </c>
      <c r="S157" s="88">
        <f>VLOOKUP(P157,NEW_TRAIN_TEST!$A$1:$M$980,11,0)</f>
        <v>8374</v>
      </c>
      <c r="T157" s="6">
        <f t="shared" si="4"/>
        <v>0</v>
      </c>
      <c r="U157" s="6">
        <f t="shared" si="5"/>
        <v>0</v>
      </c>
    </row>
    <row r="158" spans="1:21" x14ac:dyDescent="0.2">
      <c r="A158" s="88">
        <v>156</v>
      </c>
      <c r="B158" s="88">
        <v>1</v>
      </c>
      <c r="C158" s="88" t="s">
        <v>2117</v>
      </c>
      <c r="D158" s="89" t="s">
        <v>1431</v>
      </c>
      <c r="E158" s="89">
        <v>5</v>
      </c>
      <c r="F158" s="89">
        <v>1</v>
      </c>
      <c r="G158" s="89">
        <v>0</v>
      </c>
      <c r="H158" s="89">
        <v>0</v>
      </c>
      <c r="I158" s="89">
        <v>2</v>
      </c>
      <c r="J158" s="89">
        <v>0</v>
      </c>
      <c r="K158" s="89">
        <v>0</v>
      </c>
      <c r="L158" s="89">
        <v>1</v>
      </c>
      <c r="M158" s="89">
        <v>0</v>
      </c>
      <c r="N158" s="89">
        <v>0</v>
      </c>
      <c r="O158" s="89">
        <v>2</v>
      </c>
      <c r="P158" s="89">
        <v>625</v>
      </c>
      <c r="Q158" s="89">
        <v>7705.75</v>
      </c>
      <c r="R158" s="88">
        <f>VLOOKUP(P158,NEW_TRAIN_TEST!$A$1:$M$980,13,0)</f>
        <v>7546.5</v>
      </c>
      <c r="S158" s="88">
        <f>VLOOKUP(P158,NEW_TRAIN_TEST!$A$1:$M$980,11,0)</f>
        <v>7909</v>
      </c>
      <c r="T158" s="6">
        <f t="shared" si="4"/>
        <v>1</v>
      </c>
      <c r="U158" s="6">
        <f t="shared" si="5"/>
        <v>0</v>
      </c>
    </row>
    <row r="159" spans="1:21" x14ac:dyDescent="0.2">
      <c r="A159" s="88">
        <v>157</v>
      </c>
      <c r="B159" s="88">
        <v>1</v>
      </c>
      <c r="C159" s="88" t="s">
        <v>2117</v>
      </c>
      <c r="D159" s="89" t="s">
        <v>1431</v>
      </c>
      <c r="E159" s="89">
        <v>3</v>
      </c>
      <c r="F159" s="89">
        <v>0</v>
      </c>
      <c r="G159" s="89">
        <v>0</v>
      </c>
      <c r="H159" s="89">
        <v>0</v>
      </c>
      <c r="I159" s="89">
        <v>0</v>
      </c>
      <c r="J159" s="89">
        <v>0</v>
      </c>
      <c r="K159" s="89">
        <v>0</v>
      </c>
      <c r="L159" s="89">
        <v>0</v>
      </c>
      <c r="M159" s="89">
        <v>0</v>
      </c>
      <c r="N159" s="89">
        <v>0</v>
      </c>
      <c r="O159" s="89">
        <v>0</v>
      </c>
      <c r="P159" s="89">
        <v>567</v>
      </c>
      <c r="Q159" s="89">
        <v>3437.5</v>
      </c>
      <c r="R159" s="88">
        <f>VLOOKUP(P159,NEW_TRAIN_TEST!$A$1:$M$980,13,0)</f>
        <v>2495</v>
      </c>
      <c r="S159" s="88">
        <f>VLOOKUP(P159,NEW_TRAIN_TEST!$A$1:$M$980,11,0)</f>
        <v>3523</v>
      </c>
      <c r="T159" s="6">
        <f t="shared" si="4"/>
        <v>0</v>
      </c>
      <c r="U159" s="6">
        <f t="shared" si="5"/>
        <v>0</v>
      </c>
    </row>
    <row r="160" spans="1:21" x14ac:dyDescent="0.2">
      <c r="A160" s="88">
        <v>158</v>
      </c>
      <c r="B160" s="88">
        <v>1</v>
      </c>
      <c r="C160" s="88" t="s">
        <v>2117</v>
      </c>
      <c r="D160" s="89" t="s">
        <v>1431</v>
      </c>
      <c r="E160" s="89">
        <v>3</v>
      </c>
      <c r="F160" s="89">
        <v>0</v>
      </c>
      <c r="G160" s="89">
        <v>0</v>
      </c>
      <c r="H160" s="89">
        <v>0</v>
      </c>
      <c r="I160" s="89">
        <v>0</v>
      </c>
      <c r="J160" s="89">
        <v>0</v>
      </c>
      <c r="K160" s="89">
        <v>0</v>
      </c>
      <c r="L160" s="89">
        <v>0</v>
      </c>
      <c r="M160" s="89">
        <v>0</v>
      </c>
      <c r="N160" s="89">
        <v>0</v>
      </c>
      <c r="O160" s="89">
        <v>0</v>
      </c>
      <c r="P160" s="89">
        <v>613</v>
      </c>
      <c r="Q160" s="89">
        <v>7212</v>
      </c>
      <c r="R160" s="88">
        <f>VLOOKUP(P160,NEW_TRAIN_TEST!$A$1:$M$980,13,0)</f>
        <v>6923</v>
      </c>
      <c r="S160" s="88">
        <f>VLOOKUP(P160,NEW_TRAIN_TEST!$A$1:$M$980,11,0)</f>
        <v>7669</v>
      </c>
      <c r="T160" s="6">
        <f t="shared" si="4"/>
        <v>0</v>
      </c>
      <c r="U160" s="6">
        <f t="shared" si="5"/>
        <v>0</v>
      </c>
    </row>
    <row r="161" spans="1:21" x14ac:dyDescent="0.2">
      <c r="A161" s="88">
        <v>159</v>
      </c>
      <c r="B161" s="88">
        <v>1</v>
      </c>
      <c r="C161" s="88" t="s">
        <v>2117</v>
      </c>
      <c r="D161" s="89" t="s">
        <v>1431</v>
      </c>
      <c r="E161" s="89">
        <v>7</v>
      </c>
      <c r="F161" s="89">
        <v>1</v>
      </c>
      <c r="G161" s="89">
        <v>0</v>
      </c>
      <c r="H161" s="89">
        <v>0</v>
      </c>
      <c r="I161" s="89">
        <v>2</v>
      </c>
      <c r="J161" s="89">
        <v>0</v>
      </c>
      <c r="K161" s="89">
        <v>0</v>
      </c>
      <c r="L161" s="89">
        <v>1</v>
      </c>
      <c r="M161" s="89">
        <v>0</v>
      </c>
      <c r="N161" s="89">
        <v>0</v>
      </c>
      <c r="O161" s="89">
        <v>2</v>
      </c>
      <c r="P161" s="89">
        <v>504</v>
      </c>
      <c r="Q161" s="89">
        <v>8237.5</v>
      </c>
      <c r="R161" s="88">
        <f>VLOOKUP(P161,NEW_TRAIN_TEST!$A$1:$M$980,13,0)</f>
        <v>8119.5</v>
      </c>
      <c r="S161" s="88">
        <f>VLOOKUP(P161,NEW_TRAIN_TEST!$A$1:$M$980,11,0)</f>
        <v>8584</v>
      </c>
      <c r="T161" s="6">
        <f t="shared" si="4"/>
        <v>1</v>
      </c>
      <c r="U161" s="6">
        <f t="shared" si="5"/>
        <v>0</v>
      </c>
    </row>
    <row r="162" spans="1:21" x14ac:dyDescent="0.2">
      <c r="A162" s="88">
        <v>160</v>
      </c>
      <c r="B162" s="88">
        <v>1</v>
      </c>
      <c r="C162" s="88" t="s">
        <v>2117</v>
      </c>
      <c r="D162" s="89" t="s">
        <v>1431</v>
      </c>
      <c r="E162" s="89">
        <v>5</v>
      </c>
      <c r="F162" s="89">
        <v>2</v>
      </c>
      <c r="G162" s="89">
        <v>0</v>
      </c>
      <c r="H162" s="89">
        <v>2</v>
      </c>
      <c r="I162" s="89">
        <v>2</v>
      </c>
      <c r="J162" s="89">
        <v>0</v>
      </c>
      <c r="K162" s="89">
        <v>0</v>
      </c>
      <c r="L162" s="89">
        <v>1</v>
      </c>
      <c r="M162" s="89">
        <v>0</v>
      </c>
      <c r="N162" s="89">
        <v>0</v>
      </c>
      <c r="O162" s="89">
        <v>2</v>
      </c>
      <c r="P162" s="89">
        <v>504</v>
      </c>
      <c r="Q162" s="89">
        <v>8319.5</v>
      </c>
      <c r="R162" s="88">
        <f>VLOOKUP(P162,NEW_TRAIN_TEST!$A$1:$M$980,13,0)</f>
        <v>8119.5</v>
      </c>
      <c r="S162" s="88">
        <f>VLOOKUP(P162,NEW_TRAIN_TEST!$A$1:$M$980,11,0)</f>
        <v>8584</v>
      </c>
      <c r="T162" s="6">
        <f t="shared" si="4"/>
        <v>1</v>
      </c>
      <c r="U162" s="6">
        <f t="shared" si="5"/>
        <v>0</v>
      </c>
    </row>
    <row r="163" spans="1:21" x14ac:dyDescent="0.2">
      <c r="A163" s="88">
        <v>161</v>
      </c>
      <c r="B163" s="88">
        <v>1</v>
      </c>
      <c r="C163" s="88" t="s">
        <v>2117</v>
      </c>
      <c r="D163" s="89" t="s">
        <v>1431</v>
      </c>
      <c r="E163" s="89">
        <v>3</v>
      </c>
      <c r="F163" s="89">
        <v>2</v>
      </c>
      <c r="G163" s="89">
        <v>0</v>
      </c>
      <c r="H163" s="89">
        <v>2</v>
      </c>
      <c r="I163" s="89">
        <v>2</v>
      </c>
      <c r="J163" s="89">
        <v>0</v>
      </c>
      <c r="K163" s="89">
        <v>0</v>
      </c>
      <c r="L163" s="89">
        <v>0</v>
      </c>
      <c r="M163" s="89">
        <v>15</v>
      </c>
      <c r="N163" s="89">
        <v>0</v>
      </c>
      <c r="O163" s="89">
        <v>2</v>
      </c>
      <c r="P163" s="89">
        <v>504</v>
      </c>
      <c r="Q163" s="89">
        <v>8426.5</v>
      </c>
      <c r="R163" s="88">
        <f>VLOOKUP(P163,NEW_TRAIN_TEST!$A$1:$M$980,13,0)</f>
        <v>8119.5</v>
      </c>
      <c r="S163" s="88">
        <f>VLOOKUP(P163,NEW_TRAIN_TEST!$A$1:$M$980,11,0)</f>
        <v>8584</v>
      </c>
      <c r="T163" s="6">
        <f t="shared" si="4"/>
        <v>0</v>
      </c>
      <c r="U163" s="6">
        <f t="shared" si="5"/>
        <v>1</v>
      </c>
    </row>
    <row r="164" spans="1:21" x14ac:dyDescent="0.2">
      <c r="A164" s="88">
        <v>162</v>
      </c>
      <c r="B164" s="88">
        <v>1</v>
      </c>
      <c r="C164" s="88" t="s">
        <v>2117</v>
      </c>
      <c r="D164" s="89" t="s">
        <v>1431</v>
      </c>
      <c r="E164" s="89">
        <v>18</v>
      </c>
      <c r="F164" s="89">
        <v>0</v>
      </c>
      <c r="G164" s="89">
        <v>0</v>
      </c>
      <c r="H164" s="89">
        <v>0</v>
      </c>
      <c r="I164" s="89">
        <v>0</v>
      </c>
      <c r="J164" s="89">
        <v>0</v>
      </c>
      <c r="K164" s="89">
        <v>0</v>
      </c>
      <c r="L164" s="89">
        <v>0</v>
      </c>
      <c r="M164" s="89">
        <v>0</v>
      </c>
      <c r="N164" s="89">
        <v>0</v>
      </c>
      <c r="O164" s="89">
        <v>0</v>
      </c>
      <c r="P164" s="89">
        <v>456</v>
      </c>
      <c r="Q164" s="89">
        <v>8663</v>
      </c>
      <c r="R164" s="88">
        <f>VLOOKUP(P164,NEW_TRAIN_TEST!$A$1:$M$980,13,0)</f>
        <v>2924</v>
      </c>
      <c r="S164" s="88">
        <f>VLOOKUP(P164,NEW_TRAIN_TEST!$A$1:$M$980,11,0)</f>
        <v>9112</v>
      </c>
      <c r="T164" s="6">
        <f t="shared" si="4"/>
        <v>0</v>
      </c>
      <c r="U164" s="6">
        <f t="shared" si="5"/>
        <v>0</v>
      </c>
    </row>
    <row r="165" spans="1:21" x14ac:dyDescent="0.2">
      <c r="A165" s="88">
        <v>163</v>
      </c>
      <c r="B165" s="88">
        <v>1</v>
      </c>
      <c r="C165" s="88" t="s">
        <v>2117</v>
      </c>
      <c r="D165" s="89" t="s">
        <v>1431</v>
      </c>
      <c r="E165" s="89">
        <v>21</v>
      </c>
      <c r="F165" s="89">
        <v>0</v>
      </c>
      <c r="G165" s="89">
        <v>0</v>
      </c>
      <c r="H165" s="89">
        <v>0</v>
      </c>
      <c r="I165" s="89">
        <v>0</v>
      </c>
      <c r="J165" s="89">
        <v>0</v>
      </c>
      <c r="K165" s="89">
        <v>0</v>
      </c>
      <c r="L165" s="89">
        <v>0</v>
      </c>
      <c r="M165" s="89">
        <v>0</v>
      </c>
      <c r="N165" s="89">
        <v>0</v>
      </c>
      <c r="O165" s="89">
        <v>0</v>
      </c>
      <c r="P165" s="89">
        <v>448</v>
      </c>
      <c r="Q165" s="89">
        <v>7682</v>
      </c>
      <c r="R165" s="88">
        <f>VLOOKUP(P165,NEW_TRAIN_TEST!$A$1:$M$980,13,0)</f>
        <v>2773</v>
      </c>
      <c r="S165" s="88">
        <f>VLOOKUP(P165,NEW_TRAIN_TEST!$A$1:$M$980,11,0)</f>
        <v>8397</v>
      </c>
      <c r="T165" s="6">
        <f t="shared" si="4"/>
        <v>0</v>
      </c>
      <c r="U165" s="6">
        <f t="shared" si="5"/>
        <v>0</v>
      </c>
    </row>
    <row r="166" spans="1:21" x14ac:dyDescent="0.2">
      <c r="A166" s="88">
        <v>164</v>
      </c>
      <c r="B166" s="88">
        <v>1</v>
      </c>
      <c r="C166" s="88" t="s">
        <v>2117</v>
      </c>
      <c r="D166" s="89" t="s">
        <v>1431</v>
      </c>
      <c r="E166" s="89">
        <v>7</v>
      </c>
      <c r="F166" s="89">
        <v>1</v>
      </c>
      <c r="G166" s="89">
        <v>0</v>
      </c>
      <c r="H166" s="89">
        <v>0</v>
      </c>
      <c r="I166" s="89">
        <v>2</v>
      </c>
      <c r="J166" s="89">
        <v>0</v>
      </c>
      <c r="K166" s="89">
        <v>0</v>
      </c>
      <c r="L166" s="89">
        <v>1</v>
      </c>
      <c r="M166" s="89">
        <v>0</v>
      </c>
      <c r="N166" s="89">
        <v>0</v>
      </c>
      <c r="O166" s="89">
        <v>2</v>
      </c>
      <c r="P166" s="89">
        <v>660</v>
      </c>
      <c r="Q166" s="89">
        <v>9355</v>
      </c>
      <c r="R166" s="88">
        <f>VLOOKUP(P166,NEW_TRAIN_TEST!$A$1:$M$980,13,0)</f>
        <v>9205</v>
      </c>
      <c r="S166" s="88">
        <f>VLOOKUP(P166,NEW_TRAIN_TEST!$A$1:$M$980,11,0)</f>
        <v>9697</v>
      </c>
      <c r="T166" s="6">
        <f t="shared" si="4"/>
        <v>1</v>
      </c>
      <c r="U166" s="6">
        <f t="shared" si="5"/>
        <v>0</v>
      </c>
    </row>
    <row r="167" spans="1:21" x14ac:dyDescent="0.2">
      <c r="A167" s="88">
        <v>165</v>
      </c>
      <c r="B167" s="88">
        <v>1</v>
      </c>
      <c r="C167" s="88" t="s">
        <v>2117</v>
      </c>
      <c r="D167" s="89" t="s">
        <v>1431</v>
      </c>
      <c r="E167" s="89">
        <v>16</v>
      </c>
      <c r="F167" s="89">
        <v>0</v>
      </c>
      <c r="G167" s="89">
        <v>0</v>
      </c>
      <c r="H167" s="89">
        <v>0</v>
      </c>
      <c r="I167" s="89">
        <v>0</v>
      </c>
      <c r="J167" s="89">
        <v>0</v>
      </c>
      <c r="K167" s="89">
        <v>0</v>
      </c>
      <c r="L167" s="89">
        <v>0</v>
      </c>
      <c r="M167" s="89">
        <v>0</v>
      </c>
      <c r="N167" s="89">
        <v>0</v>
      </c>
      <c r="O167" s="89">
        <v>0</v>
      </c>
      <c r="P167" s="89">
        <v>847</v>
      </c>
      <c r="Q167" s="89">
        <v>12621.5</v>
      </c>
      <c r="R167" s="88">
        <f>VLOOKUP(P167,NEW_TRAIN_TEST!$A$1:$M$980,13,0)</f>
        <v>11535</v>
      </c>
      <c r="S167" s="88">
        <f>VLOOKUP(P167,NEW_TRAIN_TEST!$A$1:$M$980,11,0)</f>
        <v>12943</v>
      </c>
      <c r="T167" s="6">
        <f t="shared" si="4"/>
        <v>0</v>
      </c>
      <c r="U167" s="6">
        <f t="shared" si="5"/>
        <v>0</v>
      </c>
    </row>
    <row r="168" spans="1:21" x14ac:dyDescent="0.2">
      <c r="A168" s="88">
        <v>166</v>
      </c>
      <c r="B168" s="88">
        <v>1</v>
      </c>
      <c r="C168" s="88" t="s">
        <v>2117</v>
      </c>
      <c r="D168" s="89" t="s">
        <v>1431</v>
      </c>
      <c r="E168" s="89">
        <v>0</v>
      </c>
      <c r="F168" s="89">
        <v>2</v>
      </c>
      <c r="G168" s="89">
        <v>0</v>
      </c>
      <c r="H168" s="89">
        <v>0</v>
      </c>
      <c r="I168" s="89">
        <v>2</v>
      </c>
      <c r="J168" s="89">
        <v>0</v>
      </c>
      <c r="K168" s="89">
        <v>0</v>
      </c>
      <c r="L168" s="89">
        <v>0</v>
      </c>
      <c r="M168" s="89">
        <v>0</v>
      </c>
      <c r="N168" s="89">
        <v>0</v>
      </c>
      <c r="O168" s="89">
        <v>2</v>
      </c>
      <c r="P168" s="89">
        <v>728</v>
      </c>
      <c r="Q168" s="89">
        <v>8054.5</v>
      </c>
      <c r="R168" s="88">
        <f>VLOOKUP(P168,NEW_TRAIN_TEST!$A$1:$M$980,13,0)</f>
        <v>8054.5</v>
      </c>
      <c r="S168" s="88">
        <f>VLOOKUP(P168,NEW_TRAIN_TEST!$A$1:$M$980,11,0)</f>
        <v>8240</v>
      </c>
      <c r="T168" s="6">
        <f t="shared" si="4"/>
        <v>0</v>
      </c>
      <c r="U168" s="6">
        <f t="shared" si="5"/>
        <v>0</v>
      </c>
    </row>
    <row r="169" spans="1:21" x14ac:dyDescent="0.2">
      <c r="A169" s="88">
        <v>167</v>
      </c>
      <c r="B169" s="88">
        <v>1</v>
      </c>
      <c r="C169" s="88" t="s">
        <v>2117</v>
      </c>
      <c r="D169" s="89" t="s">
        <v>1431</v>
      </c>
      <c r="E169" s="89">
        <v>12</v>
      </c>
      <c r="F169" s="89">
        <v>4</v>
      </c>
      <c r="G169" s="89">
        <v>2</v>
      </c>
      <c r="H169" s="89">
        <v>2</v>
      </c>
      <c r="I169" s="89">
        <v>2</v>
      </c>
      <c r="J169" s="89">
        <v>0</v>
      </c>
      <c r="K169" s="89">
        <v>0</v>
      </c>
      <c r="L169" s="89">
        <v>1</v>
      </c>
      <c r="M169" s="89">
        <v>0</v>
      </c>
      <c r="N169" s="89">
        <v>0</v>
      </c>
      <c r="O169" s="89">
        <v>2</v>
      </c>
      <c r="P169" s="89">
        <v>352</v>
      </c>
      <c r="Q169" s="89">
        <v>12910.5</v>
      </c>
      <c r="R169" s="88">
        <f>VLOOKUP(P169,NEW_TRAIN_TEST!$A$1:$M$980,13,0)</f>
        <v>12670.5</v>
      </c>
      <c r="S169" s="88">
        <f>VLOOKUP(P169,NEW_TRAIN_TEST!$A$1:$M$980,11,0)</f>
        <v>13413</v>
      </c>
      <c r="T169" s="6">
        <f t="shared" si="4"/>
        <v>1</v>
      </c>
      <c r="U169" s="6">
        <f t="shared" si="5"/>
        <v>0</v>
      </c>
    </row>
    <row r="170" spans="1:21" x14ac:dyDescent="0.2">
      <c r="A170" s="88">
        <v>168</v>
      </c>
      <c r="B170" s="88">
        <v>1</v>
      </c>
      <c r="C170" s="88" t="s">
        <v>2117</v>
      </c>
      <c r="D170" s="89" t="s">
        <v>1431</v>
      </c>
      <c r="E170" s="89">
        <v>10</v>
      </c>
      <c r="F170" s="89">
        <v>0</v>
      </c>
      <c r="G170" s="89">
        <v>0</v>
      </c>
      <c r="H170" s="89">
        <v>0</v>
      </c>
      <c r="I170" s="89">
        <v>0</v>
      </c>
      <c r="J170" s="89">
        <v>0</v>
      </c>
      <c r="K170" s="89">
        <v>0</v>
      </c>
      <c r="L170" s="89">
        <v>0</v>
      </c>
      <c r="M170" s="89">
        <v>10</v>
      </c>
      <c r="N170" s="89">
        <v>0</v>
      </c>
      <c r="O170" s="89">
        <v>0</v>
      </c>
      <c r="P170" s="89">
        <v>476</v>
      </c>
      <c r="Q170" s="89">
        <v>8039.5</v>
      </c>
      <c r="R170" s="88">
        <f>VLOOKUP(P170,NEW_TRAIN_TEST!$A$1:$M$980,13,0)</f>
        <v>7370</v>
      </c>
      <c r="S170" s="88">
        <f>VLOOKUP(P170,NEW_TRAIN_TEST!$A$1:$M$980,11,0)</f>
        <v>8228</v>
      </c>
      <c r="T170" s="6">
        <f t="shared" si="4"/>
        <v>0</v>
      </c>
      <c r="U170" s="6">
        <f t="shared" si="5"/>
        <v>1</v>
      </c>
    </row>
    <row r="171" spans="1:21" x14ac:dyDescent="0.2">
      <c r="A171" s="88">
        <v>169</v>
      </c>
      <c r="B171" s="88">
        <v>1</v>
      </c>
      <c r="C171" s="88" t="s">
        <v>2117</v>
      </c>
      <c r="D171" s="89" t="s">
        <v>1431</v>
      </c>
      <c r="E171" s="89">
        <v>29</v>
      </c>
      <c r="F171" s="89">
        <v>0</v>
      </c>
      <c r="G171" s="89">
        <v>0</v>
      </c>
      <c r="H171" s="89">
        <v>0</v>
      </c>
      <c r="I171" s="89">
        <v>0</v>
      </c>
      <c r="J171" s="89">
        <v>0</v>
      </c>
      <c r="K171" s="89">
        <v>0</v>
      </c>
      <c r="L171" s="89">
        <v>0</v>
      </c>
      <c r="M171" s="89">
        <v>0</v>
      </c>
      <c r="N171" s="89">
        <v>0</v>
      </c>
      <c r="O171" s="89">
        <v>0</v>
      </c>
      <c r="P171" s="89">
        <v>477</v>
      </c>
      <c r="Q171" s="89">
        <v>8595</v>
      </c>
      <c r="R171" s="88">
        <f>VLOOKUP(P171,NEW_TRAIN_TEST!$A$1:$M$980,13,0)</f>
        <v>3657</v>
      </c>
      <c r="S171" s="88">
        <f>VLOOKUP(P171,NEW_TRAIN_TEST!$A$1:$M$980,11,0)</f>
        <v>9604</v>
      </c>
      <c r="T171" s="6">
        <f t="shared" si="4"/>
        <v>0</v>
      </c>
      <c r="U171" s="6">
        <f t="shared" si="5"/>
        <v>0</v>
      </c>
    </row>
    <row r="172" spans="1:21" x14ac:dyDescent="0.2">
      <c r="A172" s="88">
        <v>170</v>
      </c>
      <c r="B172" s="88">
        <v>1</v>
      </c>
      <c r="C172" s="88" t="s">
        <v>2117</v>
      </c>
      <c r="D172" s="89" t="s">
        <v>1431</v>
      </c>
      <c r="E172" s="89">
        <v>5</v>
      </c>
      <c r="F172" s="89">
        <v>2</v>
      </c>
      <c r="G172" s="89">
        <v>1</v>
      </c>
      <c r="H172" s="89">
        <v>2</v>
      </c>
      <c r="I172" s="89">
        <v>2</v>
      </c>
      <c r="J172" s="89">
        <v>0</v>
      </c>
      <c r="K172" s="89">
        <v>0</v>
      </c>
      <c r="L172" s="89">
        <v>1</v>
      </c>
      <c r="M172" s="89">
        <v>10</v>
      </c>
      <c r="N172" s="89">
        <v>0</v>
      </c>
      <c r="O172" s="89">
        <v>2</v>
      </c>
      <c r="P172" s="89">
        <v>571</v>
      </c>
      <c r="Q172" s="89">
        <v>2629</v>
      </c>
      <c r="R172" s="88">
        <f>VLOOKUP(P172,NEW_TRAIN_TEST!$A$1:$M$980,13,0)</f>
        <v>2441</v>
      </c>
      <c r="S172" s="88">
        <f>VLOOKUP(P172,NEW_TRAIN_TEST!$A$1:$M$980,11,0)</f>
        <v>3473</v>
      </c>
      <c r="T172" s="6">
        <f t="shared" si="4"/>
        <v>1</v>
      </c>
      <c r="U172" s="6">
        <f t="shared" si="5"/>
        <v>1</v>
      </c>
    </row>
    <row r="173" spans="1:21" x14ac:dyDescent="0.2">
      <c r="A173" s="88">
        <v>171</v>
      </c>
      <c r="B173" s="88">
        <v>1</v>
      </c>
      <c r="C173" s="88" t="s">
        <v>2117</v>
      </c>
      <c r="D173" s="89" t="s">
        <v>1431</v>
      </c>
      <c r="E173" s="89">
        <v>8</v>
      </c>
      <c r="F173" s="89">
        <v>5</v>
      </c>
      <c r="G173" s="89">
        <v>0</v>
      </c>
      <c r="H173" s="89">
        <v>2</v>
      </c>
      <c r="I173" s="89">
        <v>2</v>
      </c>
      <c r="J173" s="89">
        <v>0</v>
      </c>
      <c r="K173" s="89">
        <v>0</v>
      </c>
      <c r="L173" s="89">
        <v>1</v>
      </c>
      <c r="M173" s="89">
        <v>0</v>
      </c>
      <c r="N173" s="89">
        <v>0</v>
      </c>
      <c r="O173" s="89">
        <v>2</v>
      </c>
      <c r="P173" s="89">
        <v>514</v>
      </c>
      <c r="Q173" s="89">
        <v>9925</v>
      </c>
      <c r="R173" s="88">
        <f>VLOOKUP(P173,NEW_TRAIN_TEST!$A$1:$M$980,13,0)</f>
        <v>9724.5</v>
      </c>
      <c r="S173" s="88">
        <f>VLOOKUP(P173,NEW_TRAIN_TEST!$A$1:$M$980,11,0)</f>
        <v>10478</v>
      </c>
      <c r="T173" s="6">
        <f t="shared" si="4"/>
        <v>1</v>
      </c>
      <c r="U173" s="6">
        <f t="shared" si="5"/>
        <v>0</v>
      </c>
    </row>
    <row r="174" spans="1:21" x14ac:dyDescent="0.2">
      <c r="A174" s="88">
        <v>172</v>
      </c>
      <c r="B174" s="88">
        <v>1</v>
      </c>
      <c r="C174" s="88" t="s">
        <v>2117</v>
      </c>
      <c r="D174" s="89" t="s">
        <v>1431</v>
      </c>
      <c r="E174" s="89">
        <v>4</v>
      </c>
      <c r="F174" s="89">
        <v>0</v>
      </c>
      <c r="G174" s="89">
        <v>0</v>
      </c>
      <c r="H174" s="89">
        <v>0</v>
      </c>
      <c r="I174" s="89">
        <v>0</v>
      </c>
      <c r="J174" s="89">
        <v>0</v>
      </c>
      <c r="K174" s="89">
        <v>0</v>
      </c>
      <c r="L174" s="89">
        <v>0</v>
      </c>
      <c r="M174" s="89">
        <v>0</v>
      </c>
      <c r="N174" s="89">
        <v>0</v>
      </c>
      <c r="O174" s="89">
        <v>0</v>
      </c>
      <c r="P174" s="89">
        <v>5</v>
      </c>
      <c r="Q174" s="89">
        <v>4968</v>
      </c>
      <c r="R174" s="88">
        <f>VLOOKUP(P174,NEW_TRAIN_TEST!$A$1:$M$980,13,0)</f>
        <v>4898.5</v>
      </c>
      <c r="S174" s="88">
        <f>VLOOKUP(P174,NEW_TRAIN_TEST!$A$1:$M$980,11,0)</f>
        <v>5024</v>
      </c>
      <c r="T174" s="6">
        <f t="shared" si="4"/>
        <v>0</v>
      </c>
      <c r="U174" s="6">
        <f t="shared" si="5"/>
        <v>0</v>
      </c>
    </row>
    <row r="175" spans="1:21" x14ac:dyDescent="0.2">
      <c r="A175" s="88">
        <v>173</v>
      </c>
      <c r="B175" s="88">
        <v>1</v>
      </c>
      <c r="C175" s="88" t="s">
        <v>2117</v>
      </c>
      <c r="D175" s="89" t="s">
        <v>1431</v>
      </c>
      <c r="E175" s="89">
        <v>3</v>
      </c>
      <c r="F175" s="89">
        <v>0</v>
      </c>
      <c r="G175" s="89">
        <v>0</v>
      </c>
      <c r="H175" s="89">
        <v>0</v>
      </c>
      <c r="I175" s="89">
        <v>0</v>
      </c>
      <c r="J175" s="89">
        <v>0</v>
      </c>
      <c r="K175" s="89">
        <v>0</v>
      </c>
      <c r="L175" s="89">
        <v>1</v>
      </c>
      <c r="M175" s="89">
        <v>11</v>
      </c>
      <c r="N175" s="89">
        <v>0</v>
      </c>
      <c r="O175" s="89">
        <v>0</v>
      </c>
      <c r="P175" s="89">
        <v>574</v>
      </c>
      <c r="Q175" s="89">
        <v>2242</v>
      </c>
      <c r="R175" s="88">
        <f>VLOOKUP(P175,NEW_TRAIN_TEST!$A$1:$M$980,13,0)</f>
        <v>2080.5</v>
      </c>
      <c r="S175" s="88">
        <f>VLOOKUP(P175,NEW_TRAIN_TEST!$A$1:$M$980,11,0)</f>
        <v>2868</v>
      </c>
      <c r="T175" s="6">
        <f t="shared" si="4"/>
        <v>1</v>
      </c>
      <c r="U175" s="6">
        <f t="shared" si="5"/>
        <v>1</v>
      </c>
    </row>
    <row r="176" spans="1:21" x14ac:dyDescent="0.2">
      <c r="A176" s="88">
        <v>174</v>
      </c>
      <c r="B176" s="88">
        <v>1</v>
      </c>
      <c r="C176" s="88" t="s">
        <v>2117</v>
      </c>
      <c r="D176" s="89" t="s">
        <v>1431</v>
      </c>
      <c r="E176" s="89">
        <v>5</v>
      </c>
      <c r="F176" s="89">
        <v>1</v>
      </c>
      <c r="G176" s="89">
        <v>0</v>
      </c>
      <c r="H176" s="89">
        <v>0</v>
      </c>
      <c r="I176" s="89">
        <v>2</v>
      </c>
      <c r="J176" s="89">
        <v>0</v>
      </c>
      <c r="K176" s="89">
        <v>0</v>
      </c>
      <c r="L176" s="89">
        <v>1</v>
      </c>
      <c r="M176" s="89">
        <v>0</v>
      </c>
      <c r="N176" s="89">
        <v>0</v>
      </c>
      <c r="O176" s="89">
        <v>2</v>
      </c>
      <c r="P176" s="89">
        <v>204</v>
      </c>
      <c r="Q176" s="89">
        <v>3729.5</v>
      </c>
      <c r="R176" s="88">
        <f>VLOOKUP(P176,NEW_TRAIN_TEST!$A$1:$M$980,13,0)</f>
        <v>3633</v>
      </c>
      <c r="S176" s="88">
        <f>VLOOKUP(P176,NEW_TRAIN_TEST!$A$1:$M$980,11,0)</f>
        <v>4382</v>
      </c>
      <c r="T176" s="6">
        <f t="shared" si="4"/>
        <v>1</v>
      </c>
      <c r="U176" s="6">
        <f t="shared" si="5"/>
        <v>0</v>
      </c>
    </row>
    <row r="177" spans="1:21" x14ac:dyDescent="0.2">
      <c r="A177" s="88">
        <v>175</v>
      </c>
      <c r="B177" s="88">
        <v>1</v>
      </c>
      <c r="C177" s="88" t="s">
        <v>2117</v>
      </c>
      <c r="D177" s="89" t="s">
        <v>1431</v>
      </c>
      <c r="E177" s="89">
        <v>8</v>
      </c>
      <c r="F177" s="89">
        <v>1</v>
      </c>
      <c r="G177" s="89">
        <v>1</v>
      </c>
      <c r="H177" s="89">
        <v>0</v>
      </c>
      <c r="I177" s="89">
        <v>2</v>
      </c>
      <c r="J177" s="89">
        <v>0</v>
      </c>
      <c r="K177" s="89">
        <v>0</v>
      </c>
      <c r="L177" s="89">
        <v>1</v>
      </c>
      <c r="M177" s="89">
        <v>0</v>
      </c>
      <c r="N177" s="89">
        <v>0</v>
      </c>
      <c r="O177" s="89">
        <v>2</v>
      </c>
      <c r="P177" s="89">
        <v>380</v>
      </c>
      <c r="Q177" s="89">
        <v>6615.5</v>
      </c>
      <c r="R177" s="88">
        <f>VLOOKUP(P177,NEW_TRAIN_TEST!$A$1:$M$980,13,0)</f>
        <v>6477.5</v>
      </c>
      <c r="S177" s="88">
        <f>VLOOKUP(P177,NEW_TRAIN_TEST!$A$1:$M$980,11,0)</f>
        <v>7313</v>
      </c>
      <c r="T177" s="6">
        <f t="shared" si="4"/>
        <v>1</v>
      </c>
      <c r="U177" s="6">
        <f t="shared" si="5"/>
        <v>0</v>
      </c>
    </row>
    <row r="178" spans="1:21" x14ac:dyDescent="0.2">
      <c r="A178" s="88">
        <v>176</v>
      </c>
      <c r="B178" s="88">
        <v>1</v>
      </c>
      <c r="C178" s="88" t="s">
        <v>2117</v>
      </c>
      <c r="D178" s="89" t="s">
        <v>1431</v>
      </c>
      <c r="E178" s="89">
        <v>23</v>
      </c>
      <c r="F178" s="89">
        <v>0</v>
      </c>
      <c r="G178" s="89">
        <v>0</v>
      </c>
      <c r="H178" s="89">
        <v>0</v>
      </c>
      <c r="I178" s="89">
        <v>0</v>
      </c>
      <c r="J178" s="89">
        <v>0</v>
      </c>
      <c r="K178" s="89">
        <v>0</v>
      </c>
      <c r="L178" s="89">
        <v>0</v>
      </c>
      <c r="M178" s="89">
        <v>0</v>
      </c>
      <c r="N178" s="89">
        <v>0</v>
      </c>
      <c r="O178" s="89">
        <v>0</v>
      </c>
      <c r="P178" s="89">
        <v>463</v>
      </c>
      <c r="Q178" s="89">
        <v>8956</v>
      </c>
      <c r="R178" s="88">
        <f>VLOOKUP(P178,NEW_TRAIN_TEST!$A$1:$M$980,13,0)</f>
        <v>3159</v>
      </c>
      <c r="S178" s="88">
        <f>VLOOKUP(P178,NEW_TRAIN_TEST!$A$1:$M$980,11,0)</f>
        <v>9666</v>
      </c>
      <c r="T178" s="6">
        <f t="shared" si="4"/>
        <v>0</v>
      </c>
      <c r="U178" s="6">
        <f t="shared" si="5"/>
        <v>0</v>
      </c>
    </row>
    <row r="179" spans="1:21" x14ac:dyDescent="0.2">
      <c r="A179" s="88">
        <v>177</v>
      </c>
      <c r="B179" s="88">
        <v>1</v>
      </c>
      <c r="C179" s="88" t="s">
        <v>2117</v>
      </c>
      <c r="D179" s="89" t="s">
        <v>1431</v>
      </c>
      <c r="E179" s="89">
        <v>22</v>
      </c>
      <c r="F179" s="89">
        <v>0</v>
      </c>
      <c r="G179" s="89">
        <v>0</v>
      </c>
      <c r="H179" s="89">
        <v>0</v>
      </c>
      <c r="I179" s="89">
        <v>0</v>
      </c>
      <c r="J179" s="89">
        <v>0</v>
      </c>
      <c r="K179" s="89">
        <v>0</v>
      </c>
      <c r="L179" s="89">
        <v>0</v>
      </c>
      <c r="M179" s="89">
        <v>0</v>
      </c>
      <c r="N179" s="89">
        <v>0</v>
      </c>
      <c r="O179" s="89">
        <v>0</v>
      </c>
      <c r="P179" s="89">
        <v>471</v>
      </c>
      <c r="Q179" s="89">
        <v>8072</v>
      </c>
      <c r="R179" s="88">
        <f>VLOOKUP(P179,NEW_TRAIN_TEST!$A$1:$M$980,13,0)</f>
        <v>3164</v>
      </c>
      <c r="S179" s="88">
        <f>VLOOKUP(P179,NEW_TRAIN_TEST!$A$1:$M$980,11,0)</f>
        <v>9232</v>
      </c>
      <c r="T179" s="6">
        <f t="shared" si="4"/>
        <v>0</v>
      </c>
      <c r="U179" s="6">
        <f t="shared" si="5"/>
        <v>0</v>
      </c>
    </row>
    <row r="180" spans="1:21" x14ac:dyDescent="0.2">
      <c r="A180" s="88">
        <v>178</v>
      </c>
      <c r="B180" s="88">
        <v>1</v>
      </c>
      <c r="C180" s="88" t="s">
        <v>2117</v>
      </c>
      <c r="D180" s="89" t="s">
        <v>1431</v>
      </c>
      <c r="E180" s="89">
        <v>17</v>
      </c>
      <c r="F180" s="89">
        <v>0</v>
      </c>
      <c r="G180" s="89">
        <v>0</v>
      </c>
      <c r="H180" s="89">
        <v>0</v>
      </c>
      <c r="I180" s="89">
        <v>0</v>
      </c>
      <c r="J180" s="89">
        <v>0</v>
      </c>
      <c r="K180" s="89">
        <v>0</v>
      </c>
      <c r="L180" s="89">
        <v>0</v>
      </c>
      <c r="M180" s="89">
        <v>0</v>
      </c>
      <c r="N180" s="89">
        <v>0</v>
      </c>
      <c r="O180" s="89">
        <v>0</v>
      </c>
      <c r="P180" s="89">
        <v>599</v>
      </c>
      <c r="Q180" s="89">
        <v>13206.5</v>
      </c>
      <c r="R180" s="88">
        <f>VLOOKUP(P180,NEW_TRAIN_TEST!$A$1:$M$980,13,0)</f>
        <v>13091.5</v>
      </c>
      <c r="S180" s="88">
        <f>VLOOKUP(P180,NEW_TRAIN_TEST!$A$1:$M$980,11,0)</f>
        <v>13779</v>
      </c>
      <c r="T180" s="6">
        <f t="shared" si="4"/>
        <v>0</v>
      </c>
      <c r="U180" s="6">
        <f t="shared" si="5"/>
        <v>0</v>
      </c>
    </row>
    <row r="181" spans="1:21" x14ac:dyDescent="0.2">
      <c r="A181" s="88">
        <v>179</v>
      </c>
      <c r="B181" s="88">
        <v>1</v>
      </c>
      <c r="C181" s="88" t="s">
        <v>2117</v>
      </c>
      <c r="D181" s="89" t="s">
        <v>1431</v>
      </c>
      <c r="E181" s="89">
        <v>13</v>
      </c>
      <c r="F181" s="89">
        <v>2</v>
      </c>
      <c r="G181" s="89">
        <v>2</v>
      </c>
      <c r="H181" s="89">
        <v>0</v>
      </c>
      <c r="I181" s="89">
        <v>2</v>
      </c>
      <c r="J181" s="89">
        <v>0</v>
      </c>
      <c r="K181" s="89">
        <v>0</v>
      </c>
      <c r="L181" s="89">
        <v>0</v>
      </c>
      <c r="M181" s="89">
        <v>0</v>
      </c>
      <c r="N181" s="89">
        <v>0</v>
      </c>
      <c r="O181" s="89">
        <v>2</v>
      </c>
      <c r="P181" s="89">
        <v>24</v>
      </c>
      <c r="Q181" s="89">
        <v>7311</v>
      </c>
      <c r="R181" s="88">
        <f>VLOOKUP(P181,NEW_TRAIN_TEST!$A$1:$M$980,13,0)</f>
        <v>7176</v>
      </c>
      <c r="S181" s="88">
        <f>VLOOKUP(P181,NEW_TRAIN_TEST!$A$1:$M$980,11,0)</f>
        <v>7612</v>
      </c>
      <c r="T181" s="6">
        <f t="shared" si="4"/>
        <v>0</v>
      </c>
      <c r="U181" s="6">
        <f t="shared" si="5"/>
        <v>0</v>
      </c>
    </row>
    <row r="182" spans="1:21" x14ac:dyDescent="0.2">
      <c r="A182" s="88">
        <v>180</v>
      </c>
      <c r="B182" s="88">
        <v>1</v>
      </c>
      <c r="C182" s="88" t="s">
        <v>2117</v>
      </c>
      <c r="D182" s="89" t="s">
        <v>1431</v>
      </c>
      <c r="E182" s="89">
        <v>16</v>
      </c>
      <c r="F182" s="89">
        <v>3</v>
      </c>
      <c r="G182" s="89">
        <v>0</v>
      </c>
      <c r="H182" s="89">
        <v>0</v>
      </c>
      <c r="I182" s="89">
        <v>2</v>
      </c>
      <c r="J182" s="89">
        <v>2</v>
      </c>
      <c r="K182" s="89">
        <v>0</v>
      </c>
      <c r="L182" s="89">
        <v>0</v>
      </c>
      <c r="M182" s="89">
        <v>0</v>
      </c>
      <c r="N182" s="89">
        <v>0</v>
      </c>
      <c r="O182" s="89">
        <v>2</v>
      </c>
      <c r="P182" s="89">
        <v>248</v>
      </c>
      <c r="Q182" s="89">
        <v>15663.5</v>
      </c>
      <c r="R182" s="88">
        <f>VLOOKUP(P182,NEW_TRAIN_TEST!$A$1:$M$980,13,0)</f>
        <v>15552</v>
      </c>
      <c r="S182" s="88">
        <f>VLOOKUP(P182,NEW_TRAIN_TEST!$A$1:$M$980,11,0)</f>
        <v>16228</v>
      </c>
      <c r="T182" s="6">
        <f t="shared" si="4"/>
        <v>0</v>
      </c>
      <c r="U182" s="6">
        <f t="shared" si="5"/>
        <v>0</v>
      </c>
    </row>
    <row r="183" spans="1:21" x14ac:dyDescent="0.2">
      <c r="A183" s="88">
        <v>181</v>
      </c>
      <c r="B183" s="88">
        <v>1</v>
      </c>
      <c r="C183" s="88" t="s">
        <v>2117</v>
      </c>
      <c r="D183" s="89" t="s">
        <v>1431</v>
      </c>
      <c r="E183" s="89">
        <v>7</v>
      </c>
      <c r="F183" s="89">
        <v>3</v>
      </c>
      <c r="G183" s="89">
        <v>1</v>
      </c>
      <c r="H183" s="89">
        <v>0</v>
      </c>
      <c r="I183" s="89">
        <v>2</v>
      </c>
      <c r="J183" s="89">
        <v>0</v>
      </c>
      <c r="K183" s="89">
        <v>0</v>
      </c>
      <c r="L183" s="89">
        <v>0</v>
      </c>
      <c r="M183" s="89">
        <v>0</v>
      </c>
      <c r="N183" s="89">
        <v>0</v>
      </c>
      <c r="O183" s="89">
        <v>2</v>
      </c>
      <c r="P183" s="89">
        <v>357</v>
      </c>
      <c r="Q183" s="89">
        <v>7435</v>
      </c>
      <c r="R183" s="88">
        <f>VLOOKUP(P183,NEW_TRAIN_TEST!$A$1:$M$980,13,0)</f>
        <v>7314</v>
      </c>
      <c r="S183" s="88">
        <f>VLOOKUP(P183,NEW_TRAIN_TEST!$A$1:$M$980,11,0)</f>
        <v>7809</v>
      </c>
      <c r="T183" s="6">
        <f t="shared" si="4"/>
        <v>0</v>
      </c>
      <c r="U183" s="6">
        <f t="shared" si="5"/>
        <v>0</v>
      </c>
    </row>
    <row r="184" spans="1:21" x14ac:dyDescent="0.2">
      <c r="A184" s="88">
        <v>182</v>
      </c>
      <c r="B184" s="88">
        <v>1</v>
      </c>
      <c r="C184" s="88" t="s">
        <v>2117</v>
      </c>
      <c r="D184" s="89" t="s">
        <v>1431</v>
      </c>
      <c r="E184" s="89">
        <v>5</v>
      </c>
      <c r="F184" s="89">
        <v>1</v>
      </c>
      <c r="G184" s="89">
        <v>0</v>
      </c>
      <c r="H184" s="89">
        <v>0</v>
      </c>
      <c r="I184" s="89">
        <v>2</v>
      </c>
      <c r="J184" s="89">
        <v>0</v>
      </c>
      <c r="K184" s="89">
        <v>0</v>
      </c>
      <c r="L184" s="89">
        <v>1</v>
      </c>
      <c r="M184" s="89">
        <v>0</v>
      </c>
      <c r="N184" s="89">
        <v>0</v>
      </c>
      <c r="O184" s="89">
        <v>2</v>
      </c>
      <c r="P184" s="89">
        <v>522</v>
      </c>
      <c r="Q184" s="89">
        <v>8442</v>
      </c>
      <c r="R184" s="88">
        <f>VLOOKUP(P184,NEW_TRAIN_TEST!$A$1:$M$980,13,0)</f>
        <v>8314.5</v>
      </c>
      <c r="S184" s="88">
        <f>VLOOKUP(P184,NEW_TRAIN_TEST!$A$1:$M$980,11,0)</f>
        <v>9028</v>
      </c>
      <c r="T184" s="6">
        <f t="shared" si="4"/>
        <v>1</v>
      </c>
      <c r="U184" s="6">
        <f t="shared" si="5"/>
        <v>0</v>
      </c>
    </row>
    <row r="185" spans="1:21" x14ac:dyDescent="0.2">
      <c r="A185" s="88">
        <v>183</v>
      </c>
      <c r="B185" s="88">
        <v>1</v>
      </c>
      <c r="C185" s="88" t="s">
        <v>2117</v>
      </c>
      <c r="D185" s="89" t="s">
        <v>1431</v>
      </c>
      <c r="E185" s="89">
        <v>0</v>
      </c>
      <c r="F185" s="89">
        <v>0</v>
      </c>
      <c r="G185" s="89">
        <v>0</v>
      </c>
      <c r="H185" s="89">
        <v>0</v>
      </c>
      <c r="I185" s="89">
        <v>0</v>
      </c>
      <c r="J185" s="89">
        <v>0</v>
      </c>
      <c r="K185" s="89">
        <v>0</v>
      </c>
      <c r="L185" s="89">
        <v>0</v>
      </c>
      <c r="M185" s="89">
        <v>0</v>
      </c>
      <c r="N185" s="89">
        <v>1</v>
      </c>
      <c r="O185" s="89">
        <v>0</v>
      </c>
      <c r="P185" s="89">
        <v>597</v>
      </c>
      <c r="Q185" s="89">
        <v>5380</v>
      </c>
      <c r="R185" s="88">
        <f>VLOOKUP(P185,NEW_TRAIN_TEST!$A$1:$M$980,13,0)</f>
        <v>5380</v>
      </c>
      <c r="S185" s="88">
        <f>VLOOKUP(P185,NEW_TRAIN_TEST!$A$1:$M$980,11,0)</f>
        <v>5380</v>
      </c>
      <c r="T185" s="6">
        <f t="shared" si="4"/>
        <v>0</v>
      </c>
      <c r="U185" s="6">
        <f t="shared" si="5"/>
        <v>0</v>
      </c>
    </row>
    <row r="186" spans="1:21" x14ac:dyDescent="0.2">
      <c r="A186" s="88">
        <v>184</v>
      </c>
      <c r="B186" s="88">
        <v>1</v>
      </c>
      <c r="C186" s="88" t="s">
        <v>2117</v>
      </c>
      <c r="D186" s="89" t="s">
        <v>1431</v>
      </c>
      <c r="E186" s="89">
        <v>2</v>
      </c>
      <c r="F186" s="89">
        <v>0</v>
      </c>
      <c r="G186" s="89">
        <v>0</v>
      </c>
      <c r="H186" s="89">
        <v>0</v>
      </c>
      <c r="I186" s="89">
        <v>0</v>
      </c>
      <c r="J186" s="89">
        <v>0</v>
      </c>
      <c r="K186" s="89">
        <v>0</v>
      </c>
      <c r="L186" s="89">
        <v>0</v>
      </c>
      <c r="M186" s="89">
        <v>0</v>
      </c>
      <c r="N186" s="89">
        <v>0</v>
      </c>
      <c r="O186" s="89">
        <v>0</v>
      </c>
      <c r="P186" s="89">
        <v>598</v>
      </c>
      <c r="Q186" s="89">
        <v>8174.67</v>
      </c>
      <c r="R186" s="88">
        <f>VLOOKUP(P186,NEW_TRAIN_TEST!$A$1:$M$980,13,0)</f>
        <v>7756</v>
      </c>
      <c r="S186" s="88">
        <f>VLOOKUP(P186,NEW_TRAIN_TEST!$A$1:$M$980,11,0)</f>
        <v>8196</v>
      </c>
      <c r="T186" s="6">
        <f t="shared" si="4"/>
        <v>0</v>
      </c>
      <c r="U186" s="6">
        <f t="shared" si="5"/>
        <v>0</v>
      </c>
    </row>
    <row r="187" spans="1:21" x14ac:dyDescent="0.2">
      <c r="A187" s="88">
        <v>185</v>
      </c>
      <c r="B187" s="88">
        <v>1</v>
      </c>
      <c r="C187" s="88" t="s">
        <v>2117</v>
      </c>
      <c r="D187" s="89" t="s">
        <v>1431</v>
      </c>
      <c r="E187" s="89">
        <v>6</v>
      </c>
      <c r="F187" s="89">
        <v>1</v>
      </c>
      <c r="G187" s="89">
        <v>0</v>
      </c>
      <c r="H187" s="89">
        <v>0</v>
      </c>
      <c r="I187" s="89">
        <v>2</v>
      </c>
      <c r="J187" s="89">
        <v>0</v>
      </c>
      <c r="K187" s="89">
        <v>0</v>
      </c>
      <c r="L187" s="89">
        <v>1</v>
      </c>
      <c r="M187" s="89">
        <v>0</v>
      </c>
      <c r="N187" s="89">
        <v>0</v>
      </c>
      <c r="O187" s="89">
        <v>2</v>
      </c>
      <c r="P187" s="89">
        <v>647</v>
      </c>
      <c r="Q187" s="89">
        <v>10544.5</v>
      </c>
      <c r="R187" s="88">
        <f>VLOOKUP(P187,NEW_TRAIN_TEST!$A$1:$M$980,13,0)</f>
        <v>10321.5</v>
      </c>
      <c r="S187" s="88">
        <f>VLOOKUP(P187,NEW_TRAIN_TEST!$A$1:$M$980,11,0)</f>
        <v>11207</v>
      </c>
      <c r="T187" s="6">
        <f t="shared" si="4"/>
        <v>1</v>
      </c>
      <c r="U187" s="6">
        <f t="shared" si="5"/>
        <v>0</v>
      </c>
    </row>
    <row r="188" spans="1:21" x14ac:dyDescent="0.2">
      <c r="A188" s="88">
        <v>186</v>
      </c>
      <c r="B188" s="88">
        <v>1</v>
      </c>
      <c r="C188" s="88" t="s">
        <v>2117</v>
      </c>
      <c r="D188" s="89" t="s">
        <v>1431</v>
      </c>
      <c r="E188" s="89">
        <v>6</v>
      </c>
      <c r="F188" s="89">
        <v>1</v>
      </c>
      <c r="G188" s="89">
        <v>0</v>
      </c>
      <c r="H188" s="89">
        <v>0</v>
      </c>
      <c r="I188" s="89">
        <v>2</v>
      </c>
      <c r="J188" s="89">
        <v>0</v>
      </c>
      <c r="K188" s="89">
        <v>0</v>
      </c>
      <c r="L188" s="89">
        <v>1</v>
      </c>
      <c r="M188" s="89">
        <v>0</v>
      </c>
      <c r="N188" s="89">
        <v>0</v>
      </c>
      <c r="O188" s="89">
        <v>2</v>
      </c>
      <c r="P188" s="89">
        <v>600</v>
      </c>
      <c r="Q188" s="89">
        <v>11150</v>
      </c>
      <c r="R188" s="88">
        <f>VLOOKUP(P188,NEW_TRAIN_TEST!$A$1:$M$980,13,0)</f>
        <v>11115.5</v>
      </c>
      <c r="S188" s="88">
        <f>VLOOKUP(P188,NEW_TRAIN_TEST!$A$1:$M$980,11,0)</f>
        <v>11235</v>
      </c>
      <c r="T188" s="6">
        <f t="shared" si="4"/>
        <v>1</v>
      </c>
      <c r="U188" s="6">
        <f t="shared" si="5"/>
        <v>0</v>
      </c>
    </row>
    <row r="189" spans="1:21" x14ac:dyDescent="0.2">
      <c r="A189" s="88">
        <v>187</v>
      </c>
      <c r="B189" s="88">
        <v>1</v>
      </c>
      <c r="C189" s="88" t="s">
        <v>2117</v>
      </c>
      <c r="D189" s="89" t="s">
        <v>1431</v>
      </c>
      <c r="E189" s="89">
        <v>5</v>
      </c>
      <c r="F189" s="89">
        <v>0</v>
      </c>
      <c r="G189" s="89">
        <v>0</v>
      </c>
      <c r="H189" s="89">
        <v>0</v>
      </c>
      <c r="I189" s="89">
        <v>0</v>
      </c>
      <c r="J189" s="89">
        <v>0</v>
      </c>
      <c r="K189" s="89">
        <v>0</v>
      </c>
      <c r="L189" s="89">
        <v>1</v>
      </c>
      <c r="M189" s="89">
        <v>0</v>
      </c>
      <c r="N189" s="89">
        <v>0</v>
      </c>
      <c r="O189" s="89">
        <v>0</v>
      </c>
      <c r="P189" s="89">
        <v>600</v>
      </c>
      <c r="Q189" s="89">
        <v>11214</v>
      </c>
      <c r="R189" s="88">
        <f>VLOOKUP(P189,NEW_TRAIN_TEST!$A$1:$M$980,13,0)</f>
        <v>11115.5</v>
      </c>
      <c r="S189" s="88">
        <f>VLOOKUP(P189,NEW_TRAIN_TEST!$A$1:$M$980,11,0)</f>
        <v>11235</v>
      </c>
      <c r="T189" s="6">
        <f t="shared" si="4"/>
        <v>1</v>
      </c>
      <c r="U189" s="6">
        <f t="shared" si="5"/>
        <v>0</v>
      </c>
    </row>
    <row r="190" spans="1:21" x14ac:dyDescent="0.2">
      <c r="A190" s="88">
        <v>188</v>
      </c>
      <c r="B190" s="88">
        <v>1</v>
      </c>
      <c r="C190" s="88" t="s">
        <v>2117</v>
      </c>
      <c r="D190" s="89" t="s">
        <v>1431</v>
      </c>
      <c r="E190" s="89">
        <v>4</v>
      </c>
      <c r="F190" s="89">
        <v>0</v>
      </c>
      <c r="G190" s="89">
        <v>0</v>
      </c>
      <c r="H190" s="89">
        <v>0</v>
      </c>
      <c r="I190" s="89">
        <v>0</v>
      </c>
      <c r="J190" s="89">
        <v>0</v>
      </c>
      <c r="K190" s="89">
        <v>0</v>
      </c>
      <c r="L190" s="89">
        <v>0</v>
      </c>
      <c r="M190" s="89">
        <v>13</v>
      </c>
      <c r="N190" s="89">
        <v>0</v>
      </c>
      <c r="O190" s="89">
        <v>0</v>
      </c>
      <c r="P190" s="89">
        <v>600</v>
      </c>
      <c r="Q190" s="89">
        <v>11222</v>
      </c>
      <c r="R190" s="88">
        <f>VLOOKUP(P190,NEW_TRAIN_TEST!$A$1:$M$980,13,0)</f>
        <v>11115.5</v>
      </c>
      <c r="S190" s="88">
        <f>VLOOKUP(P190,NEW_TRAIN_TEST!$A$1:$M$980,11,0)</f>
        <v>11235</v>
      </c>
      <c r="T190" s="6">
        <f t="shared" si="4"/>
        <v>0</v>
      </c>
      <c r="U190" s="6">
        <f t="shared" si="5"/>
        <v>1</v>
      </c>
    </row>
    <row r="191" spans="1:21" x14ac:dyDescent="0.2">
      <c r="A191" s="88">
        <v>189</v>
      </c>
      <c r="B191" s="88">
        <v>1</v>
      </c>
      <c r="C191" s="88" t="s">
        <v>2117</v>
      </c>
      <c r="D191" s="89" t="s">
        <v>1431</v>
      </c>
      <c r="E191" s="89">
        <v>17</v>
      </c>
      <c r="F191" s="89">
        <v>2</v>
      </c>
      <c r="G191" s="89">
        <v>0</v>
      </c>
      <c r="H191" s="89">
        <v>2</v>
      </c>
      <c r="I191" s="89">
        <v>2</v>
      </c>
      <c r="J191" s="89">
        <v>0</v>
      </c>
      <c r="K191" s="89">
        <v>0</v>
      </c>
      <c r="L191" s="89">
        <v>0</v>
      </c>
      <c r="M191" s="89">
        <v>0</v>
      </c>
      <c r="N191" s="89">
        <v>0</v>
      </c>
      <c r="O191" s="89">
        <v>2</v>
      </c>
      <c r="P191" s="89">
        <v>120</v>
      </c>
      <c r="Q191" s="89">
        <v>4483</v>
      </c>
      <c r="R191" s="88">
        <f>VLOOKUP(P191,NEW_TRAIN_TEST!$A$1:$M$980,13,0)</f>
        <v>4306.5</v>
      </c>
      <c r="S191" s="88">
        <f>VLOOKUP(P191,NEW_TRAIN_TEST!$A$1:$M$980,11,0)</f>
        <v>4676</v>
      </c>
      <c r="T191" s="6">
        <f t="shared" si="4"/>
        <v>0</v>
      </c>
      <c r="U191" s="6">
        <f t="shared" si="5"/>
        <v>0</v>
      </c>
    </row>
    <row r="192" spans="1:21" x14ac:dyDescent="0.2">
      <c r="A192" s="88">
        <v>190</v>
      </c>
      <c r="B192" s="88">
        <v>1</v>
      </c>
      <c r="C192" s="88" t="s">
        <v>2117</v>
      </c>
      <c r="D192" s="89" t="s">
        <v>1431</v>
      </c>
      <c r="E192" s="89">
        <v>2</v>
      </c>
      <c r="F192" s="89">
        <v>0</v>
      </c>
      <c r="G192" s="89">
        <v>0</v>
      </c>
      <c r="H192" s="89">
        <v>0</v>
      </c>
      <c r="I192" s="89">
        <v>0</v>
      </c>
      <c r="J192" s="89">
        <v>0</v>
      </c>
      <c r="K192" s="89">
        <v>0</v>
      </c>
      <c r="L192" s="89">
        <v>0</v>
      </c>
      <c r="M192" s="89">
        <v>0</v>
      </c>
      <c r="N192" s="89">
        <v>0</v>
      </c>
      <c r="O192" s="89">
        <v>0</v>
      </c>
      <c r="P192" s="89">
        <v>602</v>
      </c>
      <c r="Q192" s="89">
        <v>4719</v>
      </c>
      <c r="R192" s="88">
        <f>VLOOKUP(P192,NEW_TRAIN_TEST!$A$1:$M$980,13,0)</f>
        <v>4370</v>
      </c>
      <c r="S192" s="88">
        <f>VLOOKUP(P192,NEW_TRAIN_TEST!$A$1:$M$980,11,0)</f>
        <v>4719</v>
      </c>
      <c r="T192" s="6">
        <f t="shared" si="4"/>
        <v>0</v>
      </c>
      <c r="U192" s="6">
        <f t="shared" si="5"/>
        <v>0</v>
      </c>
    </row>
    <row r="193" spans="1:21" x14ac:dyDescent="0.2">
      <c r="A193" s="88">
        <v>191</v>
      </c>
      <c r="B193" s="88">
        <v>1</v>
      </c>
      <c r="C193" s="88" t="s">
        <v>2117</v>
      </c>
      <c r="D193" s="89" t="s">
        <v>1431</v>
      </c>
      <c r="E193" s="89">
        <v>5</v>
      </c>
      <c r="F193" s="89">
        <v>1</v>
      </c>
      <c r="G193" s="89">
        <v>0</v>
      </c>
      <c r="H193" s="89">
        <v>0</v>
      </c>
      <c r="I193" s="89">
        <v>2</v>
      </c>
      <c r="J193" s="89">
        <v>0</v>
      </c>
      <c r="K193" s="89">
        <v>0</v>
      </c>
      <c r="L193" s="89">
        <v>0</v>
      </c>
      <c r="M193" s="89">
        <v>0</v>
      </c>
      <c r="N193" s="89">
        <v>0</v>
      </c>
      <c r="O193" s="89">
        <v>2</v>
      </c>
      <c r="P193" s="89">
        <v>62</v>
      </c>
      <c r="Q193" s="89">
        <v>328</v>
      </c>
      <c r="R193" s="88">
        <f>VLOOKUP(P193,NEW_TRAIN_TEST!$A$1:$M$980,13,0)</f>
        <v>318.5</v>
      </c>
      <c r="S193" s="88">
        <f>VLOOKUP(P193,NEW_TRAIN_TEST!$A$1:$M$980,11,0)</f>
        <v>338</v>
      </c>
      <c r="T193" s="6">
        <f t="shared" si="4"/>
        <v>0</v>
      </c>
      <c r="U193" s="6">
        <f t="shared" si="5"/>
        <v>0</v>
      </c>
    </row>
    <row r="194" spans="1:21" x14ac:dyDescent="0.2">
      <c r="A194" s="88">
        <v>192</v>
      </c>
      <c r="B194" s="88">
        <v>1</v>
      </c>
      <c r="C194" s="88" t="s">
        <v>2117</v>
      </c>
      <c r="D194" s="89" t="s">
        <v>1431</v>
      </c>
      <c r="E194" s="89">
        <v>11</v>
      </c>
      <c r="F194" s="89">
        <v>2</v>
      </c>
      <c r="G194" s="89">
        <v>0</v>
      </c>
      <c r="H194" s="89">
        <v>0</v>
      </c>
      <c r="I194" s="89">
        <v>2</v>
      </c>
      <c r="J194" s="89">
        <v>0</v>
      </c>
      <c r="K194" s="89">
        <v>0</v>
      </c>
      <c r="L194" s="89">
        <v>0</v>
      </c>
      <c r="M194" s="89">
        <v>0</v>
      </c>
      <c r="N194" s="89">
        <v>0</v>
      </c>
      <c r="O194" s="89">
        <v>2</v>
      </c>
      <c r="P194" s="89">
        <v>376</v>
      </c>
      <c r="Q194" s="89">
        <v>8204</v>
      </c>
      <c r="R194" s="88">
        <f>VLOOKUP(P194,NEW_TRAIN_TEST!$A$1:$M$980,13,0)</f>
        <v>8021.5</v>
      </c>
      <c r="S194" s="88">
        <f>VLOOKUP(P194,NEW_TRAIN_TEST!$A$1:$M$980,11,0)</f>
        <v>8588</v>
      </c>
      <c r="T194" s="6">
        <f t="shared" si="4"/>
        <v>0</v>
      </c>
      <c r="U194" s="6">
        <f t="shared" si="5"/>
        <v>0</v>
      </c>
    </row>
    <row r="195" spans="1:21" x14ac:dyDescent="0.2">
      <c r="A195" s="88">
        <v>193</v>
      </c>
      <c r="B195" s="88">
        <v>1</v>
      </c>
      <c r="C195" s="88" t="s">
        <v>2117</v>
      </c>
      <c r="D195" s="89" t="s">
        <v>1431</v>
      </c>
      <c r="E195" s="89">
        <v>11</v>
      </c>
      <c r="F195" s="89">
        <v>4</v>
      </c>
      <c r="G195" s="89">
        <v>0</v>
      </c>
      <c r="H195" s="89">
        <v>2</v>
      </c>
      <c r="I195" s="89">
        <v>2</v>
      </c>
      <c r="J195" s="89">
        <v>0</v>
      </c>
      <c r="K195" s="89">
        <v>0</v>
      </c>
      <c r="L195" s="89">
        <v>1</v>
      </c>
      <c r="M195" s="89">
        <v>0</v>
      </c>
      <c r="N195" s="89">
        <v>0</v>
      </c>
      <c r="O195" s="89">
        <v>2</v>
      </c>
      <c r="P195" s="89">
        <v>376</v>
      </c>
      <c r="Q195" s="89">
        <v>8260</v>
      </c>
      <c r="R195" s="88">
        <f>VLOOKUP(P195,NEW_TRAIN_TEST!$A$1:$M$980,13,0)</f>
        <v>8021.5</v>
      </c>
      <c r="S195" s="88">
        <f>VLOOKUP(P195,NEW_TRAIN_TEST!$A$1:$M$980,11,0)</f>
        <v>8588</v>
      </c>
      <c r="T195" s="6">
        <f t="shared" ref="T195:T258" si="6">IF(L195&gt;0,1,0)</f>
        <v>1</v>
      </c>
      <c r="U195" s="6">
        <f t="shared" ref="U195:U258" si="7">IF(M195&gt;0,1,0)</f>
        <v>0</v>
      </c>
    </row>
    <row r="196" spans="1:21" x14ac:dyDescent="0.2">
      <c r="A196" s="88">
        <v>194</v>
      </c>
      <c r="B196" s="88">
        <v>1</v>
      </c>
      <c r="C196" s="88" t="s">
        <v>2117</v>
      </c>
      <c r="D196" s="89" t="s">
        <v>1431</v>
      </c>
      <c r="E196" s="89">
        <v>0</v>
      </c>
      <c r="F196" s="89">
        <v>6</v>
      </c>
      <c r="G196" s="89">
        <v>0</v>
      </c>
      <c r="H196" s="89">
        <v>0</v>
      </c>
      <c r="I196" s="89">
        <v>2</v>
      </c>
      <c r="J196" s="89">
        <v>0</v>
      </c>
      <c r="K196" s="89">
        <v>0</v>
      </c>
      <c r="L196" s="89">
        <v>1</v>
      </c>
      <c r="M196" s="89">
        <v>0</v>
      </c>
      <c r="N196" s="89">
        <v>0</v>
      </c>
      <c r="O196" s="89">
        <v>2</v>
      </c>
      <c r="P196" s="89">
        <v>376</v>
      </c>
      <c r="Q196" s="89">
        <v>8260</v>
      </c>
      <c r="R196" s="88">
        <f>VLOOKUP(P196,NEW_TRAIN_TEST!$A$1:$M$980,13,0)</f>
        <v>8021.5</v>
      </c>
      <c r="S196" s="88">
        <f>VLOOKUP(P196,NEW_TRAIN_TEST!$A$1:$M$980,11,0)</f>
        <v>8588</v>
      </c>
      <c r="T196" s="6">
        <f t="shared" si="6"/>
        <v>1</v>
      </c>
      <c r="U196" s="6">
        <f t="shared" si="7"/>
        <v>0</v>
      </c>
    </row>
    <row r="197" spans="1:21" x14ac:dyDescent="0.2">
      <c r="A197" s="88">
        <v>195</v>
      </c>
      <c r="B197" s="88">
        <v>1</v>
      </c>
      <c r="C197" s="88" t="s">
        <v>2117</v>
      </c>
      <c r="D197" s="89" t="s">
        <v>1431</v>
      </c>
      <c r="E197" s="89">
        <v>7</v>
      </c>
      <c r="F197" s="89">
        <v>1</v>
      </c>
      <c r="G197" s="89">
        <v>0</v>
      </c>
      <c r="H197" s="89">
        <v>0</v>
      </c>
      <c r="I197" s="89">
        <v>2</v>
      </c>
      <c r="J197" s="89">
        <v>0</v>
      </c>
      <c r="K197" s="89">
        <v>0</v>
      </c>
      <c r="L197" s="89">
        <v>1</v>
      </c>
      <c r="M197" s="89">
        <v>0</v>
      </c>
      <c r="N197" s="89">
        <v>0</v>
      </c>
      <c r="O197" s="89">
        <v>2</v>
      </c>
      <c r="P197" s="89">
        <v>605</v>
      </c>
      <c r="Q197" s="89">
        <v>7634.5</v>
      </c>
      <c r="R197" s="88">
        <f>VLOOKUP(P197,NEW_TRAIN_TEST!$A$1:$M$980,13,0)</f>
        <v>7307</v>
      </c>
      <c r="S197" s="88">
        <f>VLOOKUP(P197,NEW_TRAIN_TEST!$A$1:$M$980,11,0)</f>
        <v>7836</v>
      </c>
      <c r="T197" s="6">
        <f t="shared" si="6"/>
        <v>1</v>
      </c>
      <c r="U197" s="6">
        <f t="shared" si="7"/>
        <v>0</v>
      </c>
    </row>
    <row r="198" spans="1:21" x14ac:dyDescent="0.2">
      <c r="A198" s="88">
        <v>196</v>
      </c>
      <c r="B198" s="88">
        <v>1</v>
      </c>
      <c r="C198" s="88" t="s">
        <v>2117</v>
      </c>
      <c r="D198" s="89" t="s">
        <v>1431</v>
      </c>
      <c r="E198" s="89">
        <v>12</v>
      </c>
      <c r="F198" s="89">
        <v>0</v>
      </c>
      <c r="G198" s="89">
        <v>0</v>
      </c>
      <c r="H198" s="89">
        <v>0</v>
      </c>
      <c r="I198" s="89">
        <v>0</v>
      </c>
      <c r="J198" s="89">
        <v>0</v>
      </c>
      <c r="K198" s="89">
        <v>0</v>
      </c>
      <c r="L198" s="89">
        <v>0</v>
      </c>
      <c r="M198" s="89">
        <v>0</v>
      </c>
      <c r="N198" s="89">
        <v>0</v>
      </c>
      <c r="O198" s="89">
        <v>0</v>
      </c>
      <c r="P198" s="89">
        <v>465</v>
      </c>
      <c r="Q198" s="89">
        <v>7701</v>
      </c>
      <c r="R198" s="88">
        <f>VLOOKUP(P198,NEW_TRAIN_TEST!$A$1:$M$980,13,0)</f>
        <v>2167</v>
      </c>
      <c r="S198" s="88">
        <f>VLOOKUP(P198,NEW_TRAIN_TEST!$A$1:$M$980,11,0)</f>
        <v>8254</v>
      </c>
      <c r="T198" s="6">
        <f t="shared" si="6"/>
        <v>0</v>
      </c>
      <c r="U198" s="6">
        <f t="shared" si="7"/>
        <v>0</v>
      </c>
    </row>
    <row r="199" spans="1:21" x14ac:dyDescent="0.2">
      <c r="A199" s="88">
        <v>197</v>
      </c>
      <c r="B199" s="88">
        <v>1</v>
      </c>
      <c r="C199" s="88" t="s">
        <v>2117</v>
      </c>
      <c r="D199" s="89" t="s">
        <v>1431</v>
      </c>
      <c r="E199" s="89">
        <v>2</v>
      </c>
      <c r="F199" s="89">
        <v>0</v>
      </c>
      <c r="G199" s="89">
        <v>0</v>
      </c>
      <c r="H199" s="89">
        <v>0</v>
      </c>
      <c r="I199" s="89">
        <v>0</v>
      </c>
      <c r="J199" s="89">
        <v>0</v>
      </c>
      <c r="K199" s="89">
        <v>0</v>
      </c>
      <c r="L199" s="89">
        <v>0</v>
      </c>
      <c r="M199" s="89">
        <v>0</v>
      </c>
      <c r="N199" s="89">
        <v>0</v>
      </c>
      <c r="O199" s="89">
        <v>0</v>
      </c>
      <c r="P199" s="89">
        <v>607</v>
      </c>
      <c r="Q199" s="89">
        <v>9895</v>
      </c>
      <c r="R199" s="88">
        <f>VLOOKUP(P199,NEW_TRAIN_TEST!$A$1:$M$980,13,0)</f>
        <v>9604</v>
      </c>
      <c r="S199" s="88">
        <f>VLOOKUP(P199,NEW_TRAIN_TEST!$A$1:$M$980,11,0)</f>
        <v>9895</v>
      </c>
      <c r="T199" s="6">
        <f t="shared" si="6"/>
        <v>0</v>
      </c>
      <c r="U199" s="6">
        <f t="shared" si="7"/>
        <v>0</v>
      </c>
    </row>
    <row r="200" spans="1:21" x14ac:dyDescent="0.2">
      <c r="A200" s="88">
        <v>198</v>
      </c>
      <c r="B200" s="88">
        <v>1</v>
      </c>
      <c r="C200" s="88" t="s">
        <v>2117</v>
      </c>
      <c r="D200" s="89" t="s">
        <v>1431</v>
      </c>
      <c r="E200" s="89">
        <v>21</v>
      </c>
      <c r="F200" s="89">
        <v>0</v>
      </c>
      <c r="G200" s="89">
        <v>0</v>
      </c>
      <c r="H200" s="89">
        <v>0</v>
      </c>
      <c r="I200" s="89">
        <v>0</v>
      </c>
      <c r="J200" s="89">
        <v>0</v>
      </c>
      <c r="K200" s="89">
        <v>0</v>
      </c>
      <c r="L200" s="89">
        <v>0</v>
      </c>
      <c r="M200" s="89">
        <v>0</v>
      </c>
      <c r="N200" s="89">
        <v>0</v>
      </c>
      <c r="O200" s="89">
        <v>0</v>
      </c>
      <c r="P200" s="89">
        <v>480</v>
      </c>
      <c r="Q200" s="89">
        <v>8998</v>
      </c>
      <c r="R200" s="88">
        <f>VLOOKUP(P200,NEW_TRAIN_TEST!$A$1:$M$980,13,0)</f>
        <v>2800</v>
      </c>
      <c r="S200" s="88">
        <f>VLOOKUP(P200,NEW_TRAIN_TEST!$A$1:$M$980,11,0)</f>
        <v>9404</v>
      </c>
      <c r="T200" s="6">
        <f t="shared" si="6"/>
        <v>0</v>
      </c>
      <c r="U200" s="6">
        <f t="shared" si="7"/>
        <v>0</v>
      </c>
    </row>
    <row r="201" spans="1:21" x14ac:dyDescent="0.2">
      <c r="A201" s="88">
        <v>199</v>
      </c>
      <c r="B201" s="88">
        <v>1</v>
      </c>
      <c r="C201" s="88" t="s">
        <v>2117</v>
      </c>
      <c r="D201" s="89" t="s">
        <v>1431</v>
      </c>
      <c r="E201" s="89">
        <v>5</v>
      </c>
      <c r="F201" s="89">
        <v>2</v>
      </c>
      <c r="G201" s="89">
        <v>0</v>
      </c>
      <c r="H201" s="89">
        <v>2</v>
      </c>
      <c r="I201" s="89">
        <v>2</v>
      </c>
      <c r="J201" s="89">
        <v>0</v>
      </c>
      <c r="K201" s="89">
        <v>0</v>
      </c>
      <c r="L201" s="89">
        <v>1</v>
      </c>
      <c r="M201" s="89">
        <v>0</v>
      </c>
      <c r="N201" s="89">
        <v>0</v>
      </c>
      <c r="O201" s="89">
        <v>2</v>
      </c>
      <c r="P201" s="89">
        <v>648</v>
      </c>
      <c r="Q201" s="89">
        <v>8654.25</v>
      </c>
      <c r="R201" s="88">
        <f>VLOOKUP(P201,NEW_TRAIN_TEST!$A$1:$M$980,13,0)</f>
        <v>8577</v>
      </c>
      <c r="S201" s="88">
        <f>VLOOKUP(P201,NEW_TRAIN_TEST!$A$1:$M$980,11,0)</f>
        <v>8979</v>
      </c>
      <c r="T201" s="6">
        <f t="shared" si="6"/>
        <v>1</v>
      </c>
      <c r="U201" s="6">
        <f t="shared" si="7"/>
        <v>0</v>
      </c>
    </row>
    <row r="202" spans="1:21" x14ac:dyDescent="0.2">
      <c r="A202" s="88">
        <v>200</v>
      </c>
      <c r="B202" s="88">
        <v>1</v>
      </c>
      <c r="C202" s="88" t="s">
        <v>2117</v>
      </c>
      <c r="D202" s="89" t="s">
        <v>1431</v>
      </c>
      <c r="E202" s="89">
        <v>2</v>
      </c>
      <c r="F202" s="89">
        <v>0</v>
      </c>
      <c r="G202" s="89">
        <v>0</v>
      </c>
      <c r="H202" s="89">
        <v>0</v>
      </c>
      <c r="I202" s="89">
        <v>0</v>
      </c>
      <c r="J202" s="89">
        <v>0</v>
      </c>
      <c r="K202" s="89">
        <v>0</v>
      </c>
      <c r="L202" s="89">
        <v>0</v>
      </c>
      <c r="M202" s="89">
        <v>0</v>
      </c>
      <c r="N202" s="89">
        <v>0</v>
      </c>
      <c r="O202" s="89">
        <v>0</v>
      </c>
      <c r="P202" s="89">
        <v>610</v>
      </c>
      <c r="Q202" s="89">
        <v>10174</v>
      </c>
      <c r="R202" s="88">
        <f>VLOOKUP(P202,NEW_TRAIN_TEST!$A$1:$M$980,13,0)</f>
        <v>10141</v>
      </c>
      <c r="S202" s="88">
        <f>VLOOKUP(P202,NEW_TRAIN_TEST!$A$1:$M$980,11,0)</f>
        <v>10204</v>
      </c>
      <c r="T202" s="6">
        <f t="shared" si="6"/>
        <v>0</v>
      </c>
      <c r="U202" s="6">
        <f t="shared" si="7"/>
        <v>0</v>
      </c>
    </row>
    <row r="203" spans="1:21" x14ac:dyDescent="0.2">
      <c r="A203" s="88">
        <v>201</v>
      </c>
      <c r="B203" s="88">
        <v>1</v>
      </c>
      <c r="C203" s="88" t="s">
        <v>2117</v>
      </c>
      <c r="D203" s="89" t="s">
        <v>1431</v>
      </c>
      <c r="E203" s="89">
        <v>3</v>
      </c>
      <c r="F203" s="89">
        <v>0</v>
      </c>
      <c r="G203" s="89">
        <v>0</v>
      </c>
      <c r="H203" s="89">
        <v>0</v>
      </c>
      <c r="I203" s="89">
        <v>0</v>
      </c>
      <c r="J203" s="89">
        <v>0</v>
      </c>
      <c r="K203" s="89">
        <v>0</v>
      </c>
      <c r="L203" s="89">
        <v>0</v>
      </c>
      <c r="M203" s="89">
        <v>0</v>
      </c>
      <c r="N203" s="89">
        <v>0</v>
      </c>
      <c r="O203" s="89">
        <v>0</v>
      </c>
      <c r="P203" s="89">
        <v>611</v>
      </c>
      <c r="Q203" s="89">
        <v>4364</v>
      </c>
      <c r="R203" s="88">
        <f>VLOOKUP(P203,NEW_TRAIN_TEST!$A$1:$M$980,13,0)</f>
        <v>4096</v>
      </c>
      <c r="S203" s="88">
        <f>VLOOKUP(P203,NEW_TRAIN_TEST!$A$1:$M$980,11,0)</f>
        <v>4679</v>
      </c>
      <c r="T203" s="6">
        <f t="shared" si="6"/>
        <v>0</v>
      </c>
      <c r="U203" s="6">
        <f t="shared" si="7"/>
        <v>0</v>
      </c>
    </row>
    <row r="204" spans="1:21" x14ac:dyDescent="0.2">
      <c r="A204" s="88">
        <v>202</v>
      </c>
      <c r="B204" s="88">
        <v>1</v>
      </c>
      <c r="C204" s="88" t="s">
        <v>2117</v>
      </c>
      <c r="D204" s="89" t="s">
        <v>1431</v>
      </c>
      <c r="E204" s="89">
        <v>11</v>
      </c>
      <c r="F204" s="89">
        <v>2</v>
      </c>
      <c r="G204" s="89">
        <v>1</v>
      </c>
      <c r="H204" s="89">
        <v>2</v>
      </c>
      <c r="I204" s="89">
        <v>2</v>
      </c>
      <c r="J204" s="89">
        <v>0</v>
      </c>
      <c r="K204" s="89">
        <v>0</v>
      </c>
      <c r="L204" s="89">
        <v>1</v>
      </c>
      <c r="M204" s="89">
        <v>0</v>
      </c>
      <c r="N204" s="89">
        <v>0</v>
      </c>
      <c r="O204" s="89">
        <v>2</v>
      </c>
      <c r="P204" s="89">
        <v>377</v>
      </c>
      <c r="Q204" s="89">
        <v>10565</v>
      </c>
      <c r="R204" s="88">
        <f>VLOOKUP(P204,NEW_TRAIN_TEST!$A$1:$M$980,13,0)</f>
        <v>10529</v>
      </c>
      <c r="S204" s="88">
        <f>VLOOKUP(P204,NEW_TRAIN_TEST!$A$1:$M$980,11,0)</f>
        <v>10996</v>
      </c>
      <c r="T204" s="6">
        <f t="shared" si="6"/>
        <v>1</v>
      </c>
      <c r="U204" s="6">
        <f t="shared" si="7"/>
        <v>0</v>
      </c>
    </row>
    <row r="205" spans="1:21" x14ac:dyDescent="0.2">
      <c r="A205" s="88">
        <v>203</v>
      </c>
      <c r="B205" s="88">
        <v>1</v>
      </c>
      <c r="C205" s="88" t="s">
        <v>2117</v>
      </c>
      <c r="D205" s="89" t="s">
        <v>1431</v>
      </c>
      <c r="E205" s="89">
        <v>10</v>
      </c>
      <c r="F205" s="89">
        <v>3</v>
      </c>
      <c r="G205" s="89">
        <v>0</v>
      </c>
      <c r="H205" s="89">
        <v>0</v>
      </c>
      <c r="I205" s="89">
        <v>2</v>
      </c>
      <c r="J205" s="89">
        <v>0</v>
      </c>
      <c r="K205" s="89">
        <v>0</v>
      </c>
      <c r="L205" s="89">
        <v>1</v>
      </c>
      <c r="M205" s="89">
        <v>0</v>
      </c>
      <c r="N205" s="89">
        <v>0</v>
      </c>
      <c r="O205" s="89">
        <v>2</v>
      </c>
      <c r="P205" s="89">
        <v>674</v>
      </c>
      <c r="Q205" s="89">
        <v>9870</v>
      </c>
      <c r="R205" s="88">
        <f>VLOOKUP(P205,NEW_TRAIN_TEST!$A$1:$M$980,13,0)</f>
        <v>9803.5</v>
      </c>
      <c r="S205" s="88">
        <f>VLOOKUP(P205,NEW_TRAIN_TEST!$A$1:$M$980,11,0)</f>
        <v>10240</v>
      </c>
      <c r="T205" s="6">
        <f t="shared" si="6"/>
        <v>1</v>
      </c>
      <c r="U205" s="6">
        <f t="shared" si="7"/>
        <v>0</v>
      </c>
    </row>
    <row r="206" spans="1:21" x14ac:dyDescent="0.2">
      <c r="A206" s="88">
        <v>204</v>
      </c>
      <c r="B206" s="88">
        <v>1</v>
      </c>
      <c r="C206" s="88" t="s">
        <v>2117</v>
      </c>
      <c r="D206" s="89" t="s">
        <v>1431</v>
      </c>
      <c r="E206" s="89">
        <v>0</v>
      </c>
      <c r="F206" s="89">
        <v>0</v>
      </c>
      <c r="G206" s="89">
        <v>0</v>
      </c>
      <c r="H206" s="89">
        <v>0</v>
      </c>
      <c r="I206" s="89">
        <v>0</v>
      </c>
      <c r="J206" s="89">
        <v>0</v>
      </c>
      <c r="K206" s="89">
        <v>0</v>
      </c>
      <c r="L206" s="89">
        <v>0</v>
      </c>
      <c r="M206" s="89">
        <v>0</v>
      </c>
      <c r="N206" s="89">
        <v>1</v>
      </c>
      <c r="O206" s="89">
        <v>0</v>
      </c>
      <c r="P206" s="89">
        <v>615</v>
      </c>
      <c r="Q206" s="89">
        <v>7095</v>
      </c>
      <c r="R206" s="88">
        <f>VLOOKUP(P206,NEW_TRAIN_TEST!$A$1:$M$980,13,0)</f>
        <v>7095</v>
      </c>
      <c r="S206" s="88">
        <f>VLOOKUP(P206,NEW_TRAIN_TEST!$A$1:$M$980,11,0)</f>
        <v>7095</v>
      </c>
      <c r="T206" s="6">
        <f t="shared" si="6"/>
        <v>0</v>
      </c>
      <c r="U206" s="6">
        <f t="shared" si="7"/>
        <v>0</v>
      </c>
    </row>
    <row r="207" spans="1:21" x14ac:dyDescent="0.2">
      <c r="A207" s="88">
        <v>205</v>
      </c>
      <c r="B207" s="88">
        <v>1</v>
      </c>
      <c r="C207" s="88" t="s">
        <v>2117</v>
      </c>
      <c r="D207" s="89" t="s">
        <v>1431</v>
      </c>
      <c r="E207" s="89">
        <v>2</v>
      </c>
      <c r="F207" s="89">
        <v>0</v>
      </c>
      <c r="G207" s="89">
        <v>0</v>
      </c>
      <c r="H207" s="89">
        <v>0</v>
      </c>
      <c r="I207" s="89">
        <v>0</v>
      </c>
      <c r="J207" s="89">
        <v>0</v>
      </c>
      <c r="K207" s="89">
        <v>0</v>
      </c>
      <c r="L207" s="89">
        <v>0</v>
      </c>
      <c r="M207" s="89">
        <v>0</v>
      </c>
      <c r="N207" s="89">
        <v>0</v>
      </c>
      <c r="O207" s="89">
        <v>0</v>
      </c>
      <c r="P207" s="89">
        <v>617</v>
      </c>
      <c r="Q207" s="89">
        <v>6750</v>
      </c>
      <c r="R207" s="88">
        <f>VLOOKUP(P207,NEW_TRAIN_TEST!$A$1:$M$980,13,0)</f>
        <v>6746</v>
      </c>
      <c r="S207" s="88">
        <f>VLOOKUP(P207,NEW_TRAIN_TEST!$A$1:$M$980,11,0)</f>
        <v>6968</v>
      </c>
      <c r="T207" s="6">
        <f t="shared" si="6"/>
        <v>0</v>
      </c>
      <c r="U207" s="6">
        <f t="shared" si="7"/>
        <v>0</v>
      </c>
    </row>
    <row r="208" spans="1:21" x14ac:dyDescent="0.2">
      <c r="A208" s="88">
        <v>206</v>
      </c>
      <c r="B208" s="88">
        <v>1</v>
      </c>
      <c r="C208" s="88" t="s">
        <v>2117</v>
      </c>
      <c r="D208" s="89" t="s">
        <v>1431</v>
      </c>
      <c r="E208" s="89">
        <v>12</v>
      </c>
      <c r="F208" s="89">
        <v>3</v>
      </c>
      <c r="G208" s="89">
        <v>0</v>
      </c>
      <c r="H208" s="89">
        <v>2</v>
      </c>
      <c r="I208" s="89">
        <v>2</v>
      </c>
      <c r="J208" s="89">
        <v>0</v>
      </c>
      <c r="K208" s="89">
        <v>0</v>
      </c>
      <c r="L208" s="89">
        <v>0</v>
      </c>
      <c r="M208" s="89">
        <v>0</v>
      </c>
      <c r="N208" s="89">
        <v>0</v>
      </c>
      <c r="O208" s="89">
        <v>2</v>
      </c>
      <c r="P208" s="89">
        <v>656</v>
      </c>
      <c r="Q208" s="89">
        <v>9353.5</v>
      </c>
      <c r="R208" s="88">
        <f>VLOOKUP(P208,NEW_TRAIN_TEST!$A$1:$M$980,13,0)</f>
        <v>9116.5</v>
      </c>
      <c r="S208" s="88">
        <f>VLOOKUP(P208,NEW_TRAIN_TEST!$A$1:$M$980,11,0)</f>
        <v>9780</v>
      </c>
      <c r="T208" s="6">
        <f t="shared" si="6"/>
        <v>0</v>
      </c>
      <c r="U208" s="6">
        <f t="shared" si="7"/>
        <v>0</v>
      </c>
    </row>
    <row r="209" spans="1:21" x14ac:dyDescent="0.2">
      <c r="A209" s="88">
        <v>207</v>
      </c>
      <c r="B209" s="88">
        <v>1</v>
      </c>
      <c r="C209" s="88" t="s">
        <v>2117</v>
      </c>
      <c r="D209" s="89" t="s">
        <v>1431</v>
      </c>
      <c r="E209" s="89">
        <v>9</v>
      </c>
      <c r="F209" s="89">
        <v>0</v>
      </c>
      <c r="G209" s="89">
        <v>0</v>
      </c>
      <c r="H209" s="89">
        <v>0</v>
      </c>
      <c r="I209" s="89">
        <v>0</v>
      </c>
      <c r="J209" s="89">
        <v>0</v>
      </c>
      <c r="K209" s="89">
        <v>0</v>
      </c>
      <c r="L209" s="89">
        <v>1</v>
      </c>
      <c r="M209" s="89">
        <v>0</v>
      </c>
      <c r="N209" s="89">
        <v>0</v>
      </c>
      <c r="O209" s="89">
        <v>0</v>
      </c>
      <c r="P209" s="89">
        <v>906</v>
      </c>
      <c r="Q209" s="89">
        <v>7186</v>
      </c>
      <c r="R209" s="88">
        <f>VLOOKUP(P209,NEW_TRAIN_TEST!$A$1:$M$980,13,0)</f>
        <v>6707.5</v>
      </c>
      <c r="S209" s="88">
        <f>VLOOKUP(P209,NEW_TRAIN_TEST!$A$1:$M$980,11,0)</f>
        <v>8152</v>
      </c>
      <c r="T209" s="6">
        <f t="shared" si="6"/>
        <v>1</v>
      </c>
      <c r="U209" s="6">
        <f t="shared" si="7"/>
        <v>0</v>
      </c>
    </row>
    <row r="210" spans="1:21" x14ac:dyDescent="0.2">
      <c r="A210" s="88">
        <v>208</v>
      </c>
      <c r="B210" s="88">
        <v>1</v>
      </c>
      <c r="C210" s="88" t="s">
        <v>2117</v>
      </c>
      <c r="D210" s="89" t="s">
        <v>1431</v>
      </c>
      <c r="E210" s="89">
        <v>25</v>
      </c>
      <c r="F210" s="89">
        <v>0</v>
      </c>
      <c r="G210" s="89">
        <v>0</v>
      </c>
      <c r="H210" s="89">
        <v>0</v>
      </c>
      <c r="I210" s="89">
        <v>0</v>
      </c>
      <c r="J210" s="89">
        <v>0</v>
      </c>
      <c r="K210" s="89">
        <v>0</v>
      </c>
      <c r="L210" s="89">
        <v>0</v>
      </c>
      <c r="M210" s="89">
        <v>0</v>
      </c>
      <c r="N210" s="89">
        <v>0</v>
      </c>
      <c r="O210" s="89">
        <v>0</v>
      </c>
      <c r="P210" s="89">
        <v>454</v>
      </c>
      <c r="Q210" s="89">
        <v>8671</v>
      </c>
      <c r="R210" s="88">
        <f>VLOOKUP(P210,NEW_TRAIN_TEST!$A$1:$M$980,13,0)</f>
        <v>3248</v>
      </c>
      <c r="S210" s="88">
        <f>VLOOKUP(P210,NEW_TRAIN_TEST!$A$1:$M$980,11,0)</f>
        <v>9554</v>
      </c>
      <c r="T210" s="6">
        <f t="shared" si="6"/>
        <v>0</v>
      </c>
      <c r="U210" s="6">
        <f t="shared" si="7"/>
        <v>0</v>
      </c>
    </row>
    <row r="211" spans="1:21" x14ac:dyDescent="0.2">
      <c r="A211" s="88">
        <v>209</v>
      </c>
      <c r="B211" s="88">
        <v>1</v>
      </c>
      <c r="C211" s="88" t="s">
        <v>2117</v>
      </c>
      <c r="D211" s="89" t="s">
        <v>1431</v>
      </c>
      <c r="E211" s="89">
        <v>0</v>
      </c>
      <c r="F211" s="89">
        <v>0</v>
      </c>
      <c r="G211" s="89">
        <v>0</v>
      </c>
      <c r="H211" s="89">
        <v>0</v>
      </c>
      <c r="I211" s="89">
        <v>0</v>
      </c>
      <c r="J211" s="89">
        <v>0</v>
      </c>
      <c r="K211" s="89">
        <v>0</v>
      </c>
      <c r="L211" s="89">
        <v>0</v>
      </c>
      <c r="M211" s="89">
        <v>0</v>
      </c>
      <c r="N211" s="89">
        <v>1</v>
      </c>
      <c r="O211" s="89">
        <v>0</v>
      </c>
      <c r="P211" s="89">
        <v>621</v>
      </c>
      <c r="Q211" s="89">
        <v>5502</v>
      </c>
      <c r="R211" s="88">
        <f>VLOOKUP(P211,NEW_TRAIN_TEST!$A$1:$M$980,13,0)</f>
        <v>5502</v>
      </c>
      <c r="S211" s="88">
        <f>VLOOKUP(P211,NEW_TRAIN_TEST!$A$1:$M$980,11,0)</f>
        <v>5502</v>
      </c>
      <c r="T211" s="6">
        <f t="shared" si="6"/>
        <v>0</v>
      </c>
      <c r="U211" s="6">
        <f t="shared" si="7"/>
        <v>0</v>
      </c>
    </row>
    <row r="212" spans="1:21" x14ac:dyDescent="0.2">
      <c r="A212" s="88">
        <v>210</v>
      </c>
      <c r="B212" s="88">
        <v>1</v>
      </c>
      <c r="C212" s="88" t="s">
        <v>2117</v>
      </c>
      <c r="D212" s="89" t="s">
        <v>1431</v>
      </c>
      <c r="E212" s="89">
        <v>13</v>
      </c>
      <c r="F212" s="89">
        <v>2</v>
      </c>
      <c r="G212" s="89">
        <v>0</v>
      </c>
      <c r="H212" s="89">
        <v>2</v>
      </c>
      <c r="I212" s="89">
        <v>2</v>
      </c>
      <c r="J212" s="89">
        <v>0</v>
      </c>
      <c r="K212" s="89">
        <v>0</v>
      </c>
      <c r="L212" s="89">
        <v>0</v>
      </c>
      <c r="M212" s="89">
        <v>0</v>
      </c>
      <c r="N212" s="89">
        <v>0</v>
      </c>
      <c r="O212" s="89">
        <v>2</v>
      </c>
      <c r="P212" s="89">
        <v>277</v>
      </c>
      <c r="Q212" s="89">
        <v>15520.25</v>
      </c>
      <c r="R212" s="88">
        <f>VLOOKUP(P212,NEW_TRAIN_TEST!$A$1:$M$980,13,0)</f>
        <v>15409.5</v>
      </c>
      <c r="S212" s="88">
        <f>VLOOKUP(P212,NEW_TRAIN_TEST!$A$1:$M$980,11,0)</f>
        <v>16127</v>
      </c>
      <c r="T212" s="6">
        <f t="shared" si="6"/>
        <v>0</v>
      </c>
      <c r="U212" s="6">
        <f t="shared" si="7"/>
        <v>0</v>
      </c>
    </row>
    <row r="213" spans="1:21" x14ac:dyDescent="0.2">
      <c r="A213" s="88">
        <v>211</v>
      </c>
      <c r="B213" s="88">
        <v>1</v>
      </c>
      <c r="C213" s="88" t="s">
        <v>2117</v>
      </c>
      <c r="D213" s="89" t="s">
        <v>1431</v>
      </c>
      <c r="E213" s="89">
        <v>22</v>
      </c>
      <c r="F213" s="89">
        <v>0</v>
      </c>
      <c r="G213" s="89">
        <v>0</v>
      </c>
      <c r="H213" s="89">
        <v>0</v>
      </c>
      <c r="I213" s="89">
        <v>0</v>
      </c>
      <c r="J213" s="89">
        <v>0</v>
      </c>
      <c r="K213" s="89">
        <v>0</v>
      </c>
      <c r="L213" s="89">
        <v>0</v>
      </c>
      <c r="M213" s="89">
        <v>0</v>
      </c>
      <c r="N213" s="89">
        <v>0</v>
      </c>
      <c r="O213" s="89">
        <v>0</v>
      </c>
      <c r="P213" s="89">
        <v>470</v>
      </c>
      <c r="Q213" s="89">
        <v>8567.5</v>
      </c>
      <c r="R213" s="88">
        <f>VLOOKUP(P213,NEW_TRAIN_TEST!$A$1:$M$980,13,0)</f>
        <v>2989</v>
      </c>
      <c r="S213" s="88">
        <f>VLOOKUP(P213,NEW_TRAIN_TEST!$A$1:$M$980,11,0)</f>
        <v>9109</v>
      </c>
      <c r="T213" s="6">
        <f t="shared" si="6"/>
        <v>0</v>
      </c>
      <c r="U213" s="6">
        <f t="shared" si="7"/>
        <v>0</v>
      </c>
    </row>
    <row r="214" spans="1:21" x14ac:dyDescent="0.2">
      <c r="A214" s="88">
        <v>212</v>
      </c>
      <c r="B214" s="88">
        <v>1</v>
      </c>
      <c r="C214" s="88" t="s">
        <v>2117</v>
      </c>
      <c r="D214" s="89" t="s">
        <v>1431</v>
      </c>
      <c r="E214" s="89">
        <v>15</v>
      </c>
      <c r="F214" s="89">
        <v>6</v>
      </c>
      <c r="G214" s="89">
        <v>0</v>
      </c>
      <c r="H214" s="89">
        <v>2</v>
      </c>
      <c r="I214" s="89">
        <v>0</v>
      </c>
      <c r="J214" s="89">
        <v>2</v>
      </c>
      <c r="K214" s="89">
        <v>0</v>
      </c>
      <c r="L214" s="89">
        <v>0</v>
      </c>
      <c r="M214" s="89">
        <v>0</v>
      </c>
      <c r="N214" s="89">
        <v>0</v>
      </c>
      <c r="O214" s="89">
        <v>0</v>
      </c>
      <c r="P214" s="89">
        <v>470</v>
      </c>
      <c r="Q214" s="89">
        <v>8798.5</v>
      </c>
      <c r="R214" s="88">
        <f>VLOOKUP(P214,NEW_TRAIN_TEST!$A$1:$M$980,13,0)</f>
        <v>2989</v>
      </c>
      <c r="S214" s="88">
        <f>VLOOKUP(P214,NEW_TRAIN_TEST!$A$1:$M$980,11,0)</f>
        <v>9109</v>
      </c>
      <c r="T214" s="6">
        <f t="shared" si="6"/>
        <v>0</v>
      </c>
      <c r="U214" s="6">
        <f t="shared" si="7"/>
        <v>0</v>
      </c>
    </row>
    <row r="215" spans="1:21" x14ac:dyDescent="0.2">
      <c r="A215" s="88">
        <v>213</v>
      </c>
      <c r="B215" s="88">
        <v>1</v>
      </c>
      <c r="C215" s="88" t="s">
        <v>2117</v>
      </c>
      <c r="D215" s="89" t="s">
        <v>1431</v>
      </c>
      <c r="E215" s="89">
        <v>17</v>
      </c>
      <c r="F215" s="89">
        <v>18</v>
      </c>
      <c r="G215" s="89">
        <v>3</v>
      </c>
      <c r="H215" s="89">
        <v>2</v>
      </c>
      <c r="I215" s="89">
        <v>1</v>
      </c>
      <c r="J215" s="89">
        <v>0</v>
      </c>
      <c r="K215" s="89">
        <v>0</v>
      </c>
      <c r="L215" s="89">
        <v>1</v>
      </c>
      <c r="M215" s="89">
        <v>27</v>
      </c>
      <c r="N215" s="89">
        <v>0</v>
      </c>
      <c r="O215" s="89">
        <v>0</v>
      </c>
      <c r="P215" s="89">
        <v>470</v>
      </c>
      <c r="Q215" s="89">
        <v>8925</v>
      </c>
      <c r="R215" s="88">
        <f>VLOOKUP(P215,NEW_TRAIN_TEST!$A$1:$M$980,13,0)</f>
        <v>2989</v>
      </c>
      <c r="S215" s="88">
        <f>VLOOKUP(P215,NEW_TRAIN_TEST!$A$1:$M$980,11,0)</f>
        <v>9109</v>
      </c>
      <c r="T215" s="6">
        <f t="shared" si="6"/>
        <v>1</v>
      </c>
      <c r="U215" s="6">
        <f t="shared" si="7"/>
        <v>1</v>
      </c>
    </row>
    <row r="216" spans="1:21" x14ac:dyDescent="0.2">
      <c r="A216" s="88">
        <v>214</v>
      </c>
      <c r="B216" s="88">
        <v>1</v>
      </c>
      <c r="C216" s="88" t="s">
        <v>2117</v>
      </c>
      <c r="D216" s="89" t="s">
        <v>1431</v>
      </c>
      <c r="E216" s="89">
        <v>5</v>
      </c>
      <c r="F216" s="89">
        <v>6</v>
      </c>
      <c r="G216" s="89">
        <v>0</v>
      </c>
      <c r="H216" s="89">
        <v>2</v>
      </c>
      <c r="I216" s="89">
        <v>2</v>
      </c>
      <c r="J216" s="89">
        <v>2</v>
      </c>
      <c r="K216" s="89">
        <v>0</v>
      </c>
      <c r="L216" s="89">
        <v>1</v>
      </c>
      <c r="M216" s="89">
        <v>27</v>
      </c>
      <c r="N216" s="89">
        <v>0</v>
      </c>
      <c r="O216" s="89">
        <v>2</v>
      </c>
      <c r="P216" s="89">
        <v>470</v>
      </c>
      <c r="Q216" s="89">
        <v>8936.5</v>
      </c>
      <c r="R216" s="88">
        <f>VLOOKUP(P216,NEW_TRAIN_TEST!$A$1:$M$980,13,0)</f>
        <v>2989</v>
      </c>
      <c r="S216" s="88">
        <f>VLOOKUP(P216,NEW_TRAIN_TEST!$A$1:$M$980,11,0)</f>
        <v>9109</v>
      </c>
      <c r="T216" s="6">
        <f t="shared" si="6"/>
        <v>1</v>
      </c>
      <c r="U216" s="6">
        <f t="shared" si="7"/>
        <v>1</v>
      </c>
    </row>
    <row r="217" spans="1:21" x14ac:dyDescent="0.2">
      <c r="A217" s="88">
        <v>215</v>
      </c>
      <c r="B217" s="88">
        <v>1</v>
      </c>
      <c r="C217" s="88" t="s">
        <v>2117</v>
      </c>
      <c r="D217" s="89" t="s">
        <v>1431</v>
      </c>
      <c r="E217" s="89">
        <v>22</v>
      </c>
      <c r="F217" s="89">
        <v>9</v>
      </c>
      <c r="G217" s="89">
        <v>0</v>
      </c>
      <c r="H217" s="89">
        <v>2</v>
      </c>
      <c r="I217" s="89">
        <v>2</v>
      </c>
      <c r="J217" s="89">
        <v>2</v>
      </c>
      <c r="K217" s="89">
        <v>0</v>
      </c>
      <c r="L217" s="89">
        <v>0</v>
      </c>
      <c r="M217" s="89">
        <v>0</v>
      </c>
      <c r="N217" s="89">
        <v>0</v>
      </c>
      <c r="O217" s="89">
        <v>2</v>
      </c>
      <c r="P217" s="89">
        <v>812</v>
      </c>
      <c r="Q217" s="89">
        <v>8723</v>
      </c>
      <c r="R217" s="88">
        <f>VLOOKUP(P217,NEW_TRAIN_TEST!$A$1:$M$980,13,0)</f>
        <v>7383.5</v>
      </c>
      <c r="S217" s="88">
        <f>VLOOKUP(P217,NEW_TRAIN_TEST!$A$1:$M$980,11,0)</f>
        <v>9702</v>
      </c>
      <c r="T217" s="6">
        <f t="shared" si="6"/>
        <v>0</v>
      </c>
      <c r="U217" s="6">
        <f t="shared" si="7"/>
        <v>0</v>
      </c>
    </row>
    <row r="218" spans="1:21" x14ac:dyDescent="0.2">
      <c r="A218" s="88">
        <v>216</v>
      </c>
      <c r="B218" s="88">
        <v>1</v>
      </c>
      <c r="C218" s="88" t="s">
        <v>2117</v>
      </c>
      <c r="D218" s="89" t="s">
        <v>1431</v>
      </c>
      <c r="E218" s="89">
        <v>6</v>
      </c>
      <c r="F218" s="89">
        <v>4</v>
      </c>
      <c r="G218" s="89">
        <v>0</v>
      </c>
      <c r="H218" s="89">
        <v>2</v>
      </c>
      <c r="I218" s="89">
        <v>2</v>
      </c>
      <c r="J218" s="89">
        <v>0</v>
      </c>
      <c r="K218" s="89">
        <v>0</v>
      </c>
      <c r="L218" s="89">
        <v>0</v>
      </c>
      <c r="M218" s="89">
        <v>0</v>
      </c>
      <c r="N218" s="89">
        <v>0</v>
      </c>
      <c r="O218" s="89">
        <v>2</v>
      </c>
      <c r="P218" s="89">
        <v>626</v>
      </c>
      <c r="Q218" s="89">
        <v>9482</v>
      </c>
      <c r="R218" s="88">
        <f>VLOOKUP(P218,NEW_TRAIN_TEST!$A$1:$M$980,13,0)</f>
        <v>9414</v>
      </c>
      <c r="S218" s="88">
        <f>VLOOKUP(P218,NEW_TRAIN_TEST!$A$1:$M$980,11,0)</f>
        <v>9565</v>
      </c>
      <c r="T218" s="6">
        <f t="shared" si="6"/>
        <v>0</v>
      </c>
      <c r="U218" s="6">
        <f t="shared" si="7"/>
        <v>0</v>
      </c>
    </row>
    <row r="219" spans="1:21" x14ac:dyDescent="0.2">
      <c r="A219" s="88">
        <v>217</v>
      </c>
      <c r="B219" s="88">
        <v>1</v>
      </c>
      <c r="C219" s="88" t="s">
        <v>2117</v>
      </c>
      <c r="D219" s="89" t="s">
        <v>1431</v>
      </c>
      <c r="E219" s="89">
        <v>8</v>
      </c>
      <c r="F219" s="89">
        <v>1</v>
      </c>
      <c r="G219" s="89">
        <v>0</v>
      </c>
      <c r="H219" s="89">
        <v>0</v>
      </c>
      <c r="I219" s="89">
        <v>2</v>
      </c>
      <c r="J219" s="89">
        <v>0</v>
      </c>
      <c r="K219" s="89">
        <v>0</v>
      </c>
      <c r="L219" s="89">
        <v>0</v>
      </c>
      <c r="M219" s="89">
        <v>0</v>
      </c>
      <c r="N219" s="89">
        <v>0</v>
      </c>
      <c r="O219" s="89">
        <v>2</v>
      </c>
      <c r="P219" s="89">
        <v>502</v>
      </c>
      <c r="Q219" s="89">
        <v>8004.5</v>
      </c>
      <c r="R219" s="88">
        <f>VLOOKUP(P219,NEW_TRAIN_TEST!$A$1:$M$980,13,0)</f>
        <v>7933.5</v>
      </c>
      <c r="S219" s="88">
        <f>VLOOKUP(P219,NEW_TRAIN_TEST!$A$1:$M$980,11,0)</f>
        <v>8643</v>
      </c>
      <c r="T219" s="6">
        <f t="shared" si="6"/>
        <v>0</v>
      </c>
      <c r="U219" s="6">
        <f t="shared" si="7"/>
        <v>0</v>
      </c>
    </row>
    <row r="220" spans="1:21" x14ac:dyDescent="0.2">
      <c r="A220" s="88">
        <v>218</v>
      </c>
      <c r="B220" s="88">
        <v>1</v>
      </c>
      <c r="C220" s="88" t="s">
        <v>2117</v>
      </c>
      <c r="D220" s="89" t="s">
        <v>1431</v>
      </c>
      <c r="E220" s="89">
        <v>14</v>
      </c>
      <c r="F220" s="89">
        <v>4</v>
      </c>
      <c r="G220" s="89">
        <v>1</v>
      </c>
      <c r="H220" s="89">
        <v>2</v>
      </c>
      <c r="I220" s="89">
        <v>2</v>
      </c>
      <c r="J220" s="89">
        <v>2</v>
      </c>
      <c r="K220" s="89">
        <v>0</v>
      </c>
      <c r="L220" s="89">
        <v>0</v>
      </c>
      <c r="M220" s="89">
        <v>0</v>
      </c>
      <c r="N220" s="89">
        <v>0</v>
      </c>
      <c r="O220" s="89">
        <v>2</v>
      </c>
      <c r="P220" s="89">
        <v>275</v>
      </c>
      <c r="Q220" s="89">
        <v>16089</v>
      </c>
      <c r="R220" s="88">
        <f>VLOOKUP(P220,NEW_TRAIN_TEST!$A$1:$M$980,13,0)</f>
        <v>15981</v>
      </c>
      <c r="S220" s="88">
        <f>VLOOKUP(P220,NEW_TRAIN_TEST!$A$1:$M$980,11,0)</f>
        <v>16778</v>
      </c>
      <c r="T220" s="6">
        <f t="shared" si="6"/>
        <v>0</v>
      </c>
      <c r="U220" s="6">
        <f t="shared" si="7"/>
        <v>0</v>
      </c>
    </row>
    <row r="221" spans="1:21" x14ac:dyDescent="0.2">
      <c r="A221" s="88">
        <v>219</v>
      </c>
      <c r="B221" s="88">
        <v>1</v>
      </c>
      <c r="C221" s="88" t="s">
        <v>2117</v>
      </c>
      <c r="D221" s="89" t="s">
        <v>1431</v>
      </c>
      <c r="E221" s="89">
        <v>13</v>
      </c>
      <c r="F221" s="89">
        <v>4</v>
      </c>
      <c r="G221" s="89">
        <v>0</v>
      </c>
      <c r="H221" s="89">
        <v>2</v>
      </c>
      <c r="I221" s="89">
        <v>2</v>
      </c>
      <c r="J221" s="89">
        <v>2</v>
      </c>
      <c r="K221" s="89">
        <v>0</v>
      </c>
      <c r="L221" s="89">
        <v>0</v>
      </c>
      <c r="M221" s="89">
        <v>0</v>
      </c>
      <c r="N221" s="89">
        <v>0</v>
      </c>
      <c r="O221" s="89">
        <v>2</v>
      </c>
      <c r="P221" s="89">
        <v>255</v>
      </c>
      <c r="Q221" s="89">
        <v>16306.5</v>
      </c>
      <c r="R221" s="88">
        <f>VLOOKUP(P221,NEW_TRAIN_TEST!$A$1:$M$980,13,0)</f>
        <v>16066</v>
      </c>
      <c r="S221" s="88">
        <f>VLOOKUP(P221,NEW_TRAIN_TEST!$A$1:$M$980,11,0)</f>
        <v>16998</v>
      </c>
      <c r="T221" s="6">
        <f t="shared" si="6"/>
        <v>0</v>
      </c>
      <c r="U221" s="6">
        <f t="shared" si="7"/>
        <v>0</v>
      </c>
    </row>
    <row r="222" spans="1:21" x14ac:dyDescent="0.2">
      <c r="A222" s="88">
        <v>220</v>
      </c>
      <c r="B222" s="88">
        <v>1</v>
      </c>
      <c r="C222" s="88" t="s">
        <v>2117</v>
      </c>
      <c r="D222" s="89" t="s">
        <v>1431</v>
      </c>
      <c r="E222" s="89">
        <v>3</v>
      </c>
      <c r="F222" s="89">
        <v>2</v>
      </c>
      <c r="G222" s="89">
        <v>0</v>
      </c>
      <c r="H222" s="89">
        <v>2</v>
      </c>
      <c r="I222" s="89">
        <v>2</v>
      </c>
      <c r="J222" s="89">
        <v>0</v>
      </c>
      <c r="K222" s="89">
        <v>0</v>
      </c>
      <c r="L222" s="89">
        <v>0</v>
      </c>
      <c r="M222" s="89">
        <v>0</v>
      </c>
      <c r="N222" s="89">
        <v>0</v>
      </c>
      <c r="O222" s="89">
        <v>2</v>
      </c>
      <c r="P222" s="89">
        <v>530</v>
      </c>
      <c r="Q222" s="89">
        <v>8251.5</v>
      </c>
      <c r="R222" s="88">
        <f>VLOOKUP(P222,NEW_TRAIN_TEST!$A$1:$M$980,13,0)</f>
        <v>8129.5</v>
      </c>
      <c r="S222" s="88">
        <f>VLOOKUP(P222,NEW_TRAIN_TEST!$A$1:$M$980,11,0)</f>
        <v>8681</v>
      </c>
      <c r="T222" s="6">
        <f t="shared" si="6"/>
        <v>0</v>
      </c>
      <c r="U222" s="6">
        <f t="shared" si="7"/>
        <v>0</v>
      </c>
    </row>
    <row r="223" spans="1:21" x14ac:dyDescent="0.2">
      <c r="A223" s="88">
        <v>221</v>
      </c>
      <c r="B223" s="88">
        <v>1</v>
      </c>
      <c r="C223" s="88" t="s">
        <v>2117</v>
      </c>
      <c r="D223" s="89" t="s">
        <v>1431</v>
      </c>
      <c r="E223" s="89">
        <v>8</v>
      </c>
      <c r="F223" s="89">
        <v>2</v>
      </c>
      <c r="G223" s="89">
        <v>1</v>
      </c>
      <c r="H223" s="89">
        <v>2</v>
      </c>
      <c r="I223" s="89">
        <v>2</v>
      </c>
      <c r="J223" s="89">
        <v>0</v>
      </c>
      <c r="K223" s="89">
        <v>0</v>
      </c>
      <c r="L223" s="89">
        <v>1</v>
      </c>
      <c r="M223" s="89">
        <v>0</v>
      </c>
      <c r="N223" s="89">
        <v>0</v>
      </c>
      <c r="O223" s="89">
        <v>2</v>
      </c>
      <c r="P223" s="89">
        <v>381</v>
      </c>
      <c r="Q223" s="89">
        <v>10198</v>
      </c>
      <c r="R223" s="88">
        <f>VLOOKUP(P223,NEW_TRAIN_TEST!$A$1:$M$980,13,0)</f>
        <v>10096.5</v>
      </c>
      <c r="S223" s="88">
        <f>VLOOKUP(P223,NEW_TRAIN_TEST!$A$1:$M$980,11,0)</f>
        <v>10836</v>
      </c>
      <c r="T223" s="6">
        <f t="shared" si="6"/>
        <v>1</v>
      </c>
      <c r="U223" s="6">
        <f t="shared" si="7"/>
        <v>0</v>
      </c>
    </row>
    <row r="224" spans="1:21" x14ac:dyDescent="0.2">
      <c r="A224" s="88">
        <v>222</v>
      </c>
      <c r="B224" s="88">
        <v>1</v>
      </c>
      <c r="C224" s="88" t="s">
        <v>2117</v>
      </c>
      <c r="D224" s="89" t="s">
        <v>1431</v>
      </c>
      <c r="E224" s="89">
        <v>8</v>
      </c>
      <c r="F224" s="89">
        <v>1</v>
      </c>
      <c r="G224" s="89">
        <v>0</v>
      </c>
      <c r="H224" s="89">
        <v>0</v>
      </c>
      <c r="I224" s="89">
        <v>2</v>
      </c>
      <c r="J224" s="89">
        <v>0</v>
      </c>
      <c r="K224" s="89">
        <v>0</v>
      </c>
      <c r="L224" s="89">
        <v>1</v>
      </c>
      <c r="M224" s="89">
        <v>0</v>
      </c>
      <c r="N224" s="89">
        <v>0</v>
      </c>
      <c r="O224" s="89">
        <v>2</v>
      </c>
      <c r="P224" s="89">
        <v>661</v>
      </c>
      <c r="Q224" s="89">
        <v>7869.5</v>
      </c>
      <c r="R224" s="88">
        <f>VLOOKUP(P224,NEW_TRAIN_TEST!$A$1:$M$980,13,0)</f>
        <v>7629.5</v>
      </c>
      <c r="S224" s="88">
        <f>VLOOKUP(P224,NEW_TRAIN_TEST!$A$1:$M$980,11,0)</f>
        <v>8335</v>
      </c>
      <c r="T224" s="6">
        <f t="shared" si="6"/>
        <v>1</v>
      </c>
      <c r="U224" s="6">
        <f t="shared" si="7"/>
        <v>0</v>
      </c>
    </row>
    <row r="225" spans="1:21" x14ac:dyDescent="0.2">
      <c r="A225" s="88">
        <v>223</v>
      </c>
      <c r="B225" s="88">
        <v>1</v>
      </c>
      <c r="C225" s="88" t="s">
        <v>2117</v>
      </c>
      <c r="D225" s="89" t="s">
        <v>1431</v>
      </c>
      <c r="E225" s="89">
        <v>17</v>
      </c>
      <c r="F225" s="89">
        <v>5</v>
      </c>
      <c r="G225" s="89">
        <v>0</v>
      </c>
      <c r="H225" s="89">
        <v>0</v>
      </c>
      <c r="I225" s="89">
        <v>2</v>
      </c>
      <c r="J225" s="89">
        <v>2</v>
      </c>
      <c r="K225" s="89">
        <v>0</v>
      </c>
      <c r="L225" s="89">
        <v>0</v>
      </c>
      <c r="M225" s="89">
        <v>0</v>
      </c>
      <c r="N225" s="89">
        <v>0</v>
      </c>
      <c r="O225" s="89">
        <v>2</v>
      </c>
      <c r="P225" s="89">
        <v>266</v>
      </c>
      <c r="Q225" s="89">
        <v>16427.5</v>
      </c>
      <c r="R225" s="88">
        <f>VLOOKUP(P225,NEW_TRAIN_TEST!$A$1:$M$980,13,0)</f>
        <v>16206</v>
      </c>
      <c r="S225" s="88">
        <f>VLOOKUP(P225,NEW_TRAIN_TEST!$A$1:$M$980,11,0)</f>
        <v>17133</v>
      </c>
      <c r="T225" s="6">
        <f t="shared" si="6"/>
        <v>0</v>
      </c>
      <c r="U225" s="6">
        <f t="shared" si="7"/>
        <v>0</v>
      </c>
    </row>
    <row r="226" spans="1:21" x14ac:dyDescent="0.2">
      <c r="A226" s="88">
        <v>224</v>
      </c>
      <c r="B226" s="88">
        <v>1</v>
      </c>
      <c r="C226" s="88" t="s">
        <v>2117</v>
      </c>
      <c r="D226" s="89" t="s">
        <v>1431</v>
      </c>
      <c r="E226" s="89">
        <v>27</v>
      </c>
      <c r="F226" s="89">
        <v>0</v>
      </c>
      <c r="G226" s="89">
        <v>0</v>
      </c>
      <c r="H226" s="89">
        <v>0</v>
      </c>
      <c r="I226" s="89">
        <v>0</v>
      </c>
      <c r="J226" s="89">
        <v>0</v>
      </c>
      <c r="K226" s="89">
        <v>0</v>
      </c>
      <c r="L226" s="89">
        <v>0</v>
      </c>
      <c r="M226" s="89">
        <v>0</v>
      </c>
      <c r="N226" s="89">
        <v>0</v>
      </c>
      <c r="O226" s="89">
        <v>0</v>
      </c>
      <c r="P226" s="89">
        <v>461</v>
      </c>
      <c r="Q226" s="89">
        <v>9963</v>
      </c>
      <c r="R226" s="88">
        <f>VLOOKUP(P226,NEW_TRAIN_TEST!$A$1:$M$980,13,0)</f>
        <v>3407</v>
      </c>
      <c r="S226" s="88">
        <f>VLOOKUP(P226,NEW_TRAIN_TEST!$A$1:$M$980,11,0)</f>
        <v>10647</v>
      </c>
      <c r="T226" s="6">
        <f t="shared" si="6"/>
        <v>0</v>
      </c>
      <c r="U226" s="6">
        <f t="shared" si="7"/>
        <v>0</v>
      </c>
    </row>
    <row r="227" spans="1:21" x14ac:dyDescent="0.2">
      <c r="A227" s="88">
        <v>225</v>
      </c>
      <c r="B227" s="88">
        <v>1</v>
      </c>
      <c r="C227" s="88" t="s">
        <v>2117</v>
      </c>
      <c r="D227" s="89" t="s">
        <v>1431</v>
      </c>
      <c r="E227" s="89">
        <v>5</v>
      </c>
      <c r="F227" s="89">
        <v>1</v>
      </c>
      <c r="G227" s="89">
        <v>0</v>
      </c>
      <c r="H227" s="89">
        <v>0</v>
      </c>
      <c r="I227" s="89">
        <v>2</v>
      </c>
      <c r="J227" s="89">
        <v>0</v>
      </c>
      <c r="K227" s="89">
        <v>0</v>
      </c>
      <c r="L227" s="89">
        <v>1</v>
      </c>
      <c r="M227" s="89">
        <v>0</v>
      </c>
      <c r="N227" s="89">
        <v>0</v>
      </c>
      <c r="O227" s="89">
        <v>2</v>
      </c>
      <c r="P227" s="89">
        <v>367</v>
      </c>
      <c r="Q227" s="89">
        <v>9461</v>
      </c>
      <c r="R227" s="88">
        <f>VLOOKUP(P227,NEW_TRAIN_TEST!$A$1:$M$980,13,0)</f>
        <v>9406.5</v>
      </c>
      <c r="S227" s="88">
        <f>VLOOKUP(P227,NEW_TRAIN_TEST!$A$1:$M$980,11,0)</f>
        <v>9948</v>
      </c>
      <c r="T227" s="6">
        <f t="shared" si="6"/>
        <v>1</v>
      </c>
      <c r="U227" s="6">
        <f t="shared" si="7"/>
        <v>0</v>
      </c>
    </row>
    <row r="228" spans="1:21" x14ac:dyDescent="0.2">
      <c r="A228" s="88">
        <v>226</v>
      </c>
      <c r="B228" s="88">
        <v>1</v>
      </c>
      <c r="C228" s="88" t="s">
        <v>2117</v>
      </c>
      <c r="D228" s="89" t="s">
        <v>1431</v>
      </c>
      <c r="E228" s="89">
        <v>0</v>
      </c>
      <c r="F228" s="89">
        <v>2</v>
      </c>
      <c r="G228" s="89">
        <v>0</v>
      </c>
      <c r="H228" s="89">
        <v>2</v>
      </c>
      <c r="I228" s="89">
        <v>2</v>
      </c>
      <c r="J228" s="89">
        <v>0</v>
      </c>
      <c r="K228" s="89">
        <v>0</v>
      </c>
      <c r="L228" s="89">
        <v>0</v>
      </c>
      <c r="M228" s="89">
        <v>0</v>
      </c>
      <c r="N228" s="89">
        <v>0</v>
      </c>
      <c r="O228" s="89">
        <v>2</v>
      </c>
      <c r="P228" s="89">
        <v>651</v>
      </c>
      <c r="Q228" s="89">
        <v>6671</v>
      </c>
      <c r="R228" s="88">
        <f>VLOOKUP(P228,NEW_TRAIN_TEST!$A$1:$M$980,13,0)</f>
        <v>6671</v>
      </c>
      <c r="S228" s="88">
        <f>VLOOKUP(P228,NEW_TRAIN_TEST!$A$1:$M$980,11,0)</f>
        <v>6845</v>
      </c>
      <c r="T228" s="6">
        <f t="shared" si="6"/>
        <v>0</v>
      </c>
      <c r="U228" s="6">
        <f t="shared" si="7"/>
        <v>0</v>
      </c>
    </row>
    <row r="229" spans="1:21" x14ac:dyDescent="0.2">
      <c r="A229" s="88">
        <v>227</v>
      </c>
      <c r="B229" s="88">
        <v>1</v>
      </c>
      <c r="C229" s="88" t="s">
        <v>2117</v>
      </c>
      <c r="D229" s="89" t="s">
        <v>1431</v>
      </c>
      <c r="E229" s="89">
        <v>0</v>
      </c>
      <c r="F229" s="89">
        <v>1</v>
      </c>
      <c r="G229" s="89">
        <v>0</v>
      </c>
      <c r="H229" s="89">
        <v>0</v>
      </c>
      <c r="I229" s="89">
        <v>2</v>
      </c>
      <c r="J229" s="89">
        <v>0</v>
      </c>
      <c r="K229" s="89">
        <v>0</v>
      </c>
      <c r="L229" s="89">
        <v>0</v>
      </c>
      <c r="M229" s="89">
        <v>0</v>
      </c>
      <c r="N229" s="89">
        <v>0</v>
      </c>
      <c r="O229" s="89">
        <v>2</v>
      </c>
      <c r="P229" s="89">
        <v>498</v>
      </c>
      <c r="Q229" s="89">
        <v>8021</v>
      </c>
      <c r="R229" s="88">
        <f>VLOOKUP(P229,NEW_TRAIN_TEST!$A$1:$M$980,13,0)</f>
        <v>8021</v>
      </c>
      <c r="S229" s="88">
        <f>VLOOKUP(P229,NEW_TRAIN_TEST!$A$1:$M$980,11,0)</f>
        <v>8380</v>
      </c>
      <c r="T229" s="6">
        <f t="shared" si="6"/>
        <v>0</v>
      </c>
      <c r="U229" s="6">
        <f t="shared" si="7"/>
        <v>0</v>
      </c>
    </row>
    <row r="230" spans="1:21" x14ac:dyDescent="0.2">
      <c r="A230" s="88">
        <v>228</v>
      </c>
      <c r="B230" s="88">
        <v>1</v>
      </c>
      <c r="C230" s="88" t="s">
        <v>2117</v>
      </c>
      <c r="D230" s="89" t="s">
        <v>1431</v>
      </c>
      <c r="E230" s="89">
        <v>2</v>
      </c>
      <c r="F230" s="89">
        <v>0</v>
      </c>
      <c r="G230" s="89">
        <v>0</v>
      </c>
      <c r="H230" s="89">
        <v>0</v>
      </c>
      <c r="I230" s="89">
        <v>0</v>
      </c>
      <c r="J230" s="89">
        <v>0</v>
      </c>
      <c r="K230" s="89">
        <v>0</v>
      </c>
      <c r="L230" s="89">
        <v>0</v>
      </c>
      <c r="M230" s="89">
        <v>0</v>
      </c>
      <c r="N230" s="89">
        <v>0</v>
      </c>
      <c r="O230" s="89">
        <v>0</v>
      </c>
      <c r="P230" s="89">
        <v>653</v>
      </c>
      <c r="Q230" s="89">
        <v>6820</v>
      </c>
      <c r="R230" s="88">
        <f>VLOOKUP(P230,NEW_TRAIN_TEST!$A$1:$M$980,13,0)</f>
        <v>6739</v>
      </c>
      <c r="S230" s="88">
        <f>VLOOKUP(P230,NEW_TRAIN_TEST!$A$1:$M$980,11,0)</f>
        <v>6820</v>
      </c>
      <c r="T230" s="6">
        <f t="shared" si="6"/>
        <v>0</v>
      </c>
      <c r="U230" s="6">
        <f t="shared" si="7"/>
        <v>0</v>
      </c>
    </row>
    <row r="231" spans="1:21" x14ac:dyDescent="0.2">
      <c r="A231" s="88">
        <v>229</v>
      </c>
      <c r="B231" s="88">
        <v>1</v>
      </c>
      <c r="C231" s="88" t="s">
        <v>2117</v>
      </c>
      <c r="D231" s="89" t="s">
        <v>1431</v>
      </c>
      <c r="E231" s="89">
        <v>4</v>
      </c>
      <c r="F231" s="89">
        <v>2</v>
      </c>
      <c r="G231" s="89">
        <v>1</v>
      </c>
      <c r="H231" s="89">
        <v>2</v>
      </c>
      <c r="I231" s="89">
        <v>2</v>
      </c>
      <c r="J231" s="89">
        <v>0</v>
      </c>
      <c r="K231" s="89">
        <v>0</v>
      </c>
      <c r="L231" s="89">
        <v>0</v>
      </c>
      <c r="M231" s="89">
        <v>0</v>
      </c>
      <c r="N231" s="89">
        <v>0</v>
      </c>
      <c r="O231" s="89">
        <v>2</v>
      </c>
      <c r="P231" s="89">
        <v>654</v>
      </c>
      <c r="Q231" s="89">
        <v>6497</v>
      </c>
      <c r="R231" s="88">
        <f>VLOOKUP(P231,NEW_TRAIN_TEST!$A$1:$M$980,13,0)</f>
        <v>6408.5</v>
      </c>
      <c r="S231" s="88">
        <f>VLOOKUP(P231,NEW_TRAIN_TEST!$A$1:$M$980,11,0)</f>
        <v>6528</v>
      </c>
      <c r="T231" s="6">
        <f t="shared" si="6"/>
        <v>0</v>
      </c>
      <c r="U231" s="6">
        <f t="shared" si="7"/>
        <v>0</v>
      </c>
    </row>
    <row r="232" spans="1:21" x14ac:dyDescent="0.2">
      <c r="A232" s="88">
        <v>230</v>
      </c>
      <c r="B232" s="88">
        <v>1</v>
      </c>
      <c r="C232" s="88" t="s">
        <v>2117</v>
      </c>
      <c r="D232" s="89" t="s">
        <v>1431</v>
      </c>
      <c r="E232" s="89">
        <v>7</v>
      </c>
      <c r="F232" s="89">
        <v>2</v>
      </c>
      <c r="G232" s="89">
        <v>2</v>
      </c>
      <c r="H232" s="89">
        <v>2</v>
      </c>
      <c r="I232" s="89">
        <v>2</v>
      </c>
      <c r="J232" s="89">
        <v>0</v>
      </c>
      <c r="K232" s="89">
        <v>0</v>
      </c>
      <c r="L232" s="89">
        <v>1</v>
      </c>
      <c r="M232" s="89">
        <v>0</v>
      </c>
      <c r="N232" s="89">
        <v>0</v>
      </c>
      <c r="O232" s="89">
        <v>2</v>
      </c>
      <c r="P232" s="89">
        <v>655</v>
      </c>
      <c r="Q232" s="89">
        <v>9431</v>
      </c>
      <c r="R232" s="88">
        <f>VLOOKUP(P232,NEW_TRAIN_TEST!$A$1:$M$980,13,0)</f>
        <v>9374</v>
      </c>
      <c r="S232" s="88">
        <f>VLOOKUP(P232,NEW_TRAIN_TEST!$A$1:$M$980,11,0)</f>
        <v>9599</v>
      </c>
      <c r="T232" s="6">
        <f t="shared" si="6"/>
        <v>1</v>
      </c>
      <c r="U232" s="6">
        <f t="shared" si="7"/>
        <v>0</v>
      </c>
    </row>
    <row r="233" spans="1:21" x14ac:dyDescent="0.2">
      <c r="A233" s="88">
        <v>231</v>
      </c>
      <c r="B233" s="88">
        <v>1</v>
      </c>
      <c r="C233" s="88" t="s">
        <v>2117</v>
      </c>
      <c r="D233" s="89" t="s">
        <v>1431</v>
      </c>
      <c r="E233" s="89">
        <v>12</v>
      </c>
      <c r="F233" s="89">
        <v>1</v>
      </c>
      <c r="G233" s="89">
        <v>0</v>
      </c>
      <c r="H233" s="89">
        <v>0</v>
      </c>
      <c r="I233" s="89">
        <v>2</v>
      </c>
      <c r="J233" s="89">
        <v>0</v>
      </c>
      <c r="K233" s="89">
        <v>0</v>
      </c>
      <c r="L233" s="89">
        <v>0</v>
      </c>
      <c r="M233" s="89">
        <v>25</v>
      </c>
      <c r="N233" s="89">
        <v>0</v>
      </c>
      <c r="O233" s="89">
        <v>2</v>
      </c>
      <c r="P233" s="89">
        <v>523</v>
      </c>
      <c r="Q233" s="89">
        <v>11453.83</v>
      </c>
      <c r="R233" s="88">
        <f>VLOOKUP(P233,NEW_TRAIN_TEST!$A$1:$M$980,13,0)</f>
        <v>11192</v>
      </c>
      <c r="S233" s="88">
        <f>VLOOKUP(P233,NEW_TRAIN_TEST!$A$1:$M$980,11,0)</f>
        <v>12359</v>
      </c>
      <c r="T233" s="6">
        <f t="shared" si="6"/>
        <v>0</v>
      </c>
      <c r="U233" s="6">
        <f t="shared" si="7"/>
        <v>1</v>
      </c>
    </row>
    <row r="234" spans="1:21" x14ac:dyDescent="0.2">
      <c r="A234" s="88">
        <v>232</v>
      </c>
      <c r="B234" s="88">
        <v>1</v>
      </c>
      <c r="C234" s="88" t="s">
        <v>2117</v>
      </c>
      <c r="D234" s="89" t="s">
        <v>1431</v>
      </c>
      <c r="E234" s="89">
        <v>5</v>
      </c>
      <c r="F234" s="89">
        <v>0</v>
      </c>
      <c r="G234" s="89">
        <v>0</v>
      </c>
      <c r="H234" s="89">
        <v>0</v>
      </c>
      <c r="I234" s="89">
        <v>0</v>
      </c>
      <c r="J234" s="89">
        <v>0</v>
      </c>
      <c r="K234" s="89">
        <v>0</v>
      </c>
      <c r="L234" s="89">
        <v>1</v>
      </c>
      <c r="M234" s="89">
        <v>0</v>
      </c>
      <c r="N234" s="89">
        <v>0</v>
      </c>
      <c r="O234" s="89">
        <v>0</v>
      </c>
      <c r="P234" s="89">
        <v>928</v>
      </c>
      <c r="Q234" s="89">
        <v>6124</v>
      </c>
      <c r="R234" s="88">
        <f>VLOOKUP(P234,NEW_TRAIN_TEST!$A$1:$M$980,13,0)</f>
        <v>5818.5</v>
      </c>
      <c r="S234" s="88">
        <f>VLOOKUP(P234,NEW_TRAIN_TEST!$A$1:$M$980,11,0)</f>
        <v>6419</v>
      </c>
      <c r="T234" s="6">
        <f t="shared" si="6"/>
        <v>1</v>
      </c>
      <c r="U234" s="6">
        <f t="shared" si="7"/>
        <v>0</v>
      </c>
    </row>
    <row r="235" spans="1:21" x14ac:dyDescent="0.2">
      <c r="A235" s="88">
        <v>233</v>
      </c>
      <c r="B235" s="88">
        <v>1</v>
      </c>
      <c r="C235" s="88" t="s">
        <v>2117</v>
      </c>
      <c r="D235" s="89" t="s">
        <v>1431</v>
      </c>
      <c r="E235" s="89">
        <v>5</v>
      </c>
      <c r="F235" s="89">
        <v>2</v>
      </c>
      <c r="G235" s="89">
        <v>1</v>
      </c>
      <c r="H235" s="89">
        <v>2</v>
      </c>
      <c r="I235" s="89">
        <v>2</v>
      </c>
      <c r="J235" s="89">
        <v>0</v>
      </c>
      <c r="K235" s="89">
        <v>0</v>
      </c>
      <c r="L235" s="89">
        <v>0</v>
      </c>
      <c r="M235" s="89">
        <v>0</v>
      </c>
      <c r="N235" s="89">
        <v>0</v>
      </c>
      <c r="O235" s="89">
        <v>2</v>
      </c>
      <c r="P235" s="89">
        <v>928</v>
      </c>
      <c r="Q235" s="89">
        <v>6327</v>
      </c>
      <c r="R235" s="88">
        <f>VLOOKUP(P235,NEW_TRAIN_TEST!$A$1:$M$980,13,0)</f>
        <v>5818.5</v>
      </c>
      <c r="S235" s="88">
        <f>VLOOKUP(P235,NEW_TRAIN_TEST!$A$1:$M$980,11,0)</f>
        <v>6419</v>
      </c>
      <c r="T235" s="6">
        <f t="shared" si="6"/>
        <v>0</v>
      </c>
      <c r="U235" s="6">
        <f t="shared" si="7"/>
        <v>0</v>
      </c>
    </row>
    <row r="236" spans="1:21" x14ac:dyDescent="0.2">
      <c r="A236" s="88">
        <v>234</v>
      </c>
      <c r="B236" s="88">
        <v>1</v>
      </c>
      <c r="C236" s="88" t="s">
        <v>2117</v>
      </c>
      <c r="D236" s="89" t="s">
        <v>1431</v>
      </c>
      <c r="E236" s="89">
        <v>10</v>
      </c>
      <c r="F236" s="89">
        <v>0</v>
      </c>
      <c r="G236" s="89">
        <v>0</v>
      </c>
      <c r="H236" s="89">
        <v>0</v>
      </c>
      <c r="I236" s="89">
        <v>0</v>
      </c>
      <c r="J236" s="89">
        <v>0</v>
      </c>
      <c r="K236" s="89">
        <v>0</v>
      </c>
      <c r="L236" s="89">
        <v>0</v>
      </c>
      <c r="M236" s="89">
        <v>0</v>
      </c>
      <c r="N236" s="89">
        <v>0</v>
      </c>
      <c r="O236" s="89">
        <v>0</v>
      </c>
      <c r="P236" s="89">
        <v>922</v>
      </c>
      <c r="Q236" s="89">
        <v>6458</v>
      </c>
      <c r="R236" s="88">
        <f>VLOOKUP(P236,NEW_TRAIN_TEST!$A$1:$M$980,13,0)</f>
        <v>6029</v>
      </c>
      <c r="S236" s="88">
        <f>VLOOKUP(P236,NEW_TRAIN_TEST!$A$1:$M$980,11,0)</f>
        <v>7078</v>
      </c>
      <c r="T236" s="6">
        <f t="shared" si="6"/>
        <v>0</v>
      </c>
      <c r="U236" s="6">
        <f t="shared" si="7"/>
        <v>0</v>
      </c>
    </row>
    <row r="237" spans="1:21" x14ac:dyDescent="0.2">
      <c r="A237" s="88">
        <v>235</v>
      </c>
      <c r="B237" s="88">
        <v>1</v>
      </c>
      <c r="C237" s="88" t="s">
        <v>2117</v>
      </c>
      <c r="D237" s="89" t="s">
        <v>1431</v>
      </c>
      <c r="E237" s="89">
        <v>3</v>
      </c>
      <c r="F237" s="89">
        <v>0</v>
      </c>
      <c r="G237" s="89">
        <v>0</v>
      </c>
      <c r="H237" s="89">
        <v>0</v>
      </c>
      <c r="I237" s="89">
        <v>0</v>
      </c>
      <c r="J237" s="89">
        <v>0</v>
      </c>
      <c r="K237" s="89">
        <v>0</v>
      </c>
      <c r="L237" s="89">
        <v>0</v>
      </c>
      <c r="M237" s="89">
        <v>9</v>
      </c>
      <c r="N237" s="89">
        <v>0</v>
      </c>
      <c r="O237" s="89">
        <v>0</v>
      </c>
      <c r="P237" s="89">
        <v>659</v>
      </c>
      <c r="Q237" s="89">
        <v>8468</v>
      </c>
      <c r="R237" s="88">
        <f>VLOOKUP(P237,NEW_TRAIN_TEST!$A$1:$M$980,13,0)</f>
        <v>8151</v>
      </c>
      <c r="S237" s="88">
        <f>VLOOKUP(P237,NEW_TRAIN_TEST!$A$1:$M$980,11,0)</f>
        <v>8588</v>
      </c>
      <c r="T237" s="6">
        <f t="shared" si="6"/>
        <v>0</v>
      </c>
      <c r="U237" s="6">
        <f t="shared" si="7"/>
        <v>1</v>
      </c>
    </row>
    <row r="238" spans="1:21" x14ac:dyDescent="0.2">
      <c r="A238" s="88">
        <v>236</v>
      </c>
      <c r="B238" s="88">
        <v>1</v>
      </c>
      <c r="C238" s="88" t="s">
        <v>2117</v>
      </c>
      <c r="D238" s="89" t="s">
        <v>1431</v>
      </c>
      <c r="E238" s="89">
        <v>5</v>
      </c>
      <c r="F238" s="89">
        <v>0</v>
      </c>
      <c r="G238" s="89">
        <v>0</v>
      </c>
      <c r="H238" s="89">
        <v>0</v>
      </c>
      <c r="I238" s="89">
        <v>0</v>
      </c>
      <c r="J238" s="89">
        <v>0</v>
      </c>
      <c r="K238" s="89">
        <v>0</v>
      </c>
      <c r="L238" s="89">
        <v>1</v>
      </c>
      <c r="M238" s="89">
        <v>0</v>
      </c>
      <c r="N238" s="89">
        <v>0</v>
      </c>
      <c r="O238" s="89">
        <v>0</v>
      </c>
      <c r="P238" s="89">
        <v>527</v>
      </c>
      <c r="Q238" s="89">
        <v>7967</v>
      </c>
      <c r="R238" s="88">
        <f>VLOOKUP(P238,NEW_TRAIN_TEST!$A$1:$M$980,13,0)</f>
        <v>7836.5</v>
      </c>
      <c r="S238" s="88">
        <f>VLOOKUP(P238,NEW_TRAIN_TEST!$A$1:$M$980,11,0)</f>
        <v>8641</v>
      </c>
      <c r="T238" s="6">
        <f t="shared" si="6"/>
        <v>1</v>
      </c>
      <c r="U238" s="6">
        <f t="shared" si="7"/>
        <v>0</v>
      </c>
    </row>
    <row r="239" spans="1:21" x14ac:dyDescent="0.2">
      <c r="A239" s="88">
        <v>237</v>
      </c>
      <c r="B239" s="88">
        <v>1</v>
      </c>
      <c r="C239" s="88" t="s">
        <v>2117</v>
      </c>
      <c r="D239" s="89" t="s">
        <v>1431</v>
      </c>
      <c r="E239" s="89">
        <v>10</v>
      </c>
      <c r="F239" s="89">
        <v>0</v>
      </c>
      <c r="G239" s="89">
        <v>0</v>
      </c>
      <c r="H239" s="89">
        <v>0</v>
      </c>
      <c r="I239" s="89">
        <v>0</v>
      </c>
      <c r="J239" s="89">
        <v>0</v>
      </c>
      <c r="K239" s="89">
        <v>0</v>
      </c>
      <c r="L239" s="89">
        <v>0</v>
      </c>
      <c r="M239" s="89">
        <v>0</v>
      </c>
      <c r="N239" s="89">
        <v>0</v>
      </c>
      <c r="O239" s="89">
        <v>0</v>
      </c>
      <c r="P239" s="89">
        <v>614</v>
      </c>
      <c r="Q239" s="89">
        <v>7748</v>
      </c>
      <c r="R239" s="88">
        <f>VLOOKUP(P239,NEW_TRAIN_TEST!$A$1:$M$980,13,0)</f>
        <v>7461</v>
      </c>
      <c r="S239" s="88">
        <f>VLOOKUP(P239,NEW_TRAIN_TEST!$A$1:$M$980,11,0)</f>
        <v>8390</v>
      </c>
      <c r="T239" s="6">
        <f t="shared" si="6"/>
        <v>0</v>
      </c>
      <c r="U239" s="6">
        <f t="shared" si="7"/>
        <v>0</v>
      </c>
    </row>
    <row r="240" spans="1:21" x14ac:dyDescent="0.2">
      <c r="A240" s="88">
        <v>238</v>
      </c>
      <c r="B240" s="88">
        <v>1</v>
      </c>
      <c r="C240" s="88" t="s">
        <v>2117</v>
      </c>
      <c r="D240" s="89" t="s">
        <v>1431</v>
      </c>
      <c r="E240" s="89">
        <v>0</v>
      </c>
      <c r="F240" s="89">
        <v>3</v>
      </c>
      <c r="G240" s="89">
        <v>0</v>
      </c>
      <c r="H240" s="89">
        <v>2</v>
      </c>
      <c r="I240" s="89">
        <v>2</v>
      </c>
      <c r="J240" s="89">
        <v>0</v>
      </c>
      <c r="K240" s="89">
        <v>0</v>
      </c>
      <c r="L240" s="89">
        <v>0</v>
      </c>
      <c r="M240" s="89">
        <v>0</v>
      </c>
      <c r="N240" s="89">
        <v>0</v>
      </c>
      <c r="O240" s="89">
        <v>2</v>
      </c>
      <c r="P240" s="89">
        <v>662</v>
      </c>
      <c r="Q240" s="89">
        <v>7756.5</v>
      </c>
      <c r="R240" s="88">
        <f>VLOOKUP(P240,NEW_TRAIN_TEST!$A$1:$M$980,13,0)</f>
        <v>7756.5</v>
      </c>
      <c r="S240" s="88">
        <f>VLOOKUP(P240,NEW_TRAIN_TEST!$A$1:$M$980,11,0)</f>
        <v>7952</v>
      </c>
      <c r="T240" s="6">
        <f t="shared" si="6"/>
        <v>0</v>
      </c>
      <c r="U240" s="6">
        <f t="shared" si="7"/>
        <v>0</v>
      </c>
    </row>
    <row r="241" spans="1:21" x14ac:dyDescent="0.2">
      <c r="A241" s="88">
        <v>239</v>
      </c>
      <c r="B241" s="88">
        <v>1</v>
      </c>
      <c r="C241" s="88" t="s">
        <v>2117</v>
      </c>
      <c r="D241" s="89" t="s">
        <v>1431</v>
      </c>
      <c r="E241" s="89">
        <v>7</v>
      </c>
      <c r="F241" s="89">
        <v>2</v>
      </c>
      <c r="G241" s="89">
        <v>1</v>
      </c>
      <c r="H241" s="89">
        <v>2</v>
      </c>
      <c r="I241" s="89">
        <v>2</v>
      </c>
      <c r="J241" s="89">
        <v>0</v>
      </c>
      <c r="K241" s="89">
        <v>0</v>
      </c>
      <c r="L241" s="89">
        <v>1</v>
      </c>
      <c r="M241" s="89">
        <v>0</v>
      </c>
      <c r="N241" s="89">
        <v>0</v>
      </c>
      <c r="O241" s="89">
        <v>2</v>
      </c>
      <c r="P241" s="89">
        <v>663</v>
      </c>
      <c r="Q241" s="89">
        <v>8595.5</v>
      </c>
      <c r="R241" s="88">
        <f>VLOOKUP(P241,NEW_TRAIN_TEST!$A$1:$M$980,13,0)</f>
        <v>8340</v>
      </c>
      <c r="S241" s="88">
        <f>VLOOKUP(P241,NEW_TRAIN_TEST!$A$1:$M$980,11,0)</f>
        <v>8644</v>
      </c>
      <c r="T241" s="6">
        <f t="shared" si="6"/>
        <v>1</v>
      </c>
      <c r="U241" s="6">
        <f t="shared" si="7"/>
        <v>0</v>
      </c>
    </row>
    <row r="242" spans="1:21" x14ac:dyDescent="0.2">
      <c r="A242" s="88">
        <v>240</v>
      </c>
      <c r="B242" s="88">
        <v>1</v>
      </c>
      <c r="C242" s="88" t="s">
        <v>2117</v>
      </c>
      <c r="D242" s="89" t="s">
        <v>1431</v>
      </c>
      <c r="E242" s="89">
        <v>13</v>
      </c>
      <c r="F242" s="89">
        <v>4</v>
      </c>
      <c r="G242" s="89">
        <v>0</v>
      </c>
      <c r="H242" s="89">
        <v>0</v>
      </c>
      <c r="I242" s="89">
        <v>2</v>
      </c>
      <c r="J242" s="89">
        <v>0</v>
      </c>
      <c r="K242" s="89">
        <v>0</v>
      </c>
      <c r="L242" s="89">
        <v>0</v>
      </c>
      <c r="M242" s="89">
        <v>0</v>
      </c>
      <c r="N242" s="89">
        <v>0</v>
      </c>
      <c r="O242" s="89">
        <v>2</v>
      </c>
      <c r="P242" s="89">
        <v>366</v>
      </c>
      <c r="Q242" s="89">
        <v>11194.5</v>
      </c>
      <c r="R242" s="88">
        <f>VLOOKUP(P242,NEW_TRAIN_TEST!$A$1:$M$980,13,0)</f>
        <v>11090.5</v>
      </c>
      <c r="S242" s="88">
        <f>VLOOKUP(P242,NEW_TRAIN_TEST!$A$1:$M$980,11,0)</f>
        <v>12291</v>
      </c>
      <c r="T242" s="6">
        <f t="shared" si="6"/>
        <v>0</v>
      </c>
      <c r="U242" s="6">
        <f t="shared" si="7"/>
        <v>0</v>
      </c>
    </row>
    <row r="243" spans="1:21" x14ac:dyDescent="0.2">
      <c r="A243" s="88">
        <v>241</v>
      </c>
      <c r="B243" s="88">
        <v>1</v>
      </c>
      <c r="C243" s="88" t="s">
        <v>2117</v>
      </c>
      <c r="D243" s="89" t="s">
        <v>1431</v>
      </c>
      <c r="E243" s="89">
        <v>21</v>
      </c>
      <c r="F243" s="89">
        <v>0</v>
      </c>
      <c r="G243" s="89">
        <v>0</v>
      </c>
      <c r="H243" s="89">
        <v>0</v>
      </c>
      <c r="I243" s="89">
        <v>0</v>
      </c>
      <c r="J243" s="89">
        <v>0</v>
      </c>
      <c r="K243" s="89">
        <v>0</v>
      </c>
      <c r="L243" s="89">
        <v>0</v>
      </c>
      <c r="M243" s="89">
        <v>0</v>
      </c>
      <c r="N243" s="89">
        <v>0</v>
      </c>
      <c r="O243" s="89">
        <v>0</v>
      </c>
      <c r="P243" s="89">
        <v>450</v>
      </c>
      <c r="Q243" s="89">
        <v>9343</v>
      </c>
      <c r="R243" s="88">
        <f>VLOOKUP(P243,NEW_TRAIN_TEST!$A$1:$M$980,13,0)</f>
        <v>3127</v>
      </c>
      <c r="S243" s="88">
        <f>VLOOKUP(P243,NEW_TRAIN_TEST!$A$1:$M$980,11,0)</f>
        <v>10097</v>
      </c>
      <c r="T243" s="6">
        <f t="shared" si="6"/>
        <v>0</v>
      </c>
      <c r="U243" s="6">
        <f t="shared" si="7"/>
        <v>0</v>
      </c>
    </row>
    <row r="244" spans="1:21" x14ac:dyDescent="0.2">
      <c r="A244" s="88">
        <v>242</v>
      </c>
      <c r="B244" s="88">
        <v>1</v>
      </c>
      <c r="C244" s="88" t="s">
        <v>2117</v>
      </c>
      <c r="D244" s="89" t="s">
        <v>1431</v>
      </c>
      <c r="E244" s="89">
        <v>15</v>
      </c>
      <c r="F244" s="89">
        <v>0</v>
      </c>
      <c r="G244" s="89">
        <v>0</v>
      </c>
      <c r="H244" s="89">
        <v>0</v>
      </c>
      <c r="I244" s="89">
        <v>0</v>
      </c>
      <c r="J244" s="89">
        <v>0</v>
      </c>
      <c r="K244" s="89">
        <v>0</v>
      </c>
      <c r="L244" s="89">
        <v>0</v>
      </c>
      <c r="M244" s="89">
        <v>21</v>
      </c>
      <c r="N244" s="89">
        <v>0</v>
      </c>
      <c r="O244" s="89">
        <v>0</v>
      </c>
      <c r="P244" s="89">
        <v>450</v>
      </c>
      <c r="Q244" s="89">
        <v>9455</v>
      </c>
      <c r="R244" s="88">
        <f>VLOOKUP(P244,NEW_TRAIN_TEST!$A$1:$M$980,13,0)</f>
        <v>3127</v>
      </c>
      <c r="S244" s="88">
        <f>VLOOKUP(P244,NEW_TRAIN_TEST!$A$1:$M$980,11,0)</f>
        <v>10097</v>
      </c>
      <c r="T244" s="6">
        <f t="shared" si="6"/>
        <v>0</v>
      </c>
      <c r="U244" s="6">
        <f t="shared" si="7"/>
        <v>1</v>
      </c>
    </row>
    <row r="245" spans="1:21" x14ac:dyDescent="0.2">
      <c r="A245" s="88">
        <v>243</v>
      </c>
      <c r="B245" s="88">
        <v>1</v>
      </c>
      <c r="C245" s="88" t="s">
        <v>2117</v>
      </c>
      <c r="D245" s="89" t="s">
        <v>1431</v>
      </c>
      <c r="E245" s="89">
        <v>5</v>
      </c>
      <c r="F245" s="89">
        <v>6</v>
      </c>
      <c r="G245" s="89">
        <v>0</v>
      </c>
      <c r="H245" s="89">
        <v>2</v>
      </c>
      <c r="I245" s="89">
        <v>2</v>
      </c>
      <c r="J245" s="89">
        <v>0</v>
      </c>
      <c r="K245" s="89">
        <v>1</v>
      </c>
      <c r="L245" s="89">
        <v>0</v>
      </c>
      <c r="M245" s="89">
        <v>0</v>
      </c>
      <c r="N245" s="89">
        <v>0</v>
      </c>
      <c r="O245" s="89">
        <v>2</v>
      </c>
      <c r="P245" s="89">
        <v>450</v>
      </c>
      <c r="Q245" s="89">
        <v>9465</v>
      </c>
      <c r="R245" s="88">
        <f>VLOOKUP(P245,NEW_TRAIN_TEST!$A$1:$M$980,13,0)</f>
        <v>3127</v>
      </c>
      <c r="S245" s="88">
        <f>VLOOKUP(P245,NEW_TRAIN_TEST!$A$1:$M$980,11,0)</f>
        <v>10097</v>
      </c>
      <c r="T245" s="6">
        <f t="shared" si="6"/>
        <v>0</v>
      </c>
      <c r="U245" s="6">
        <f t="shared" si="7"/>
        <v>0</v>
      </c>
    </row>
    <row r="246" spans="1:21" x14ac:dyDescent="0.2">
      <c r="A246" s="88">
        <v>244</v>
      </c>
      <c r="B246" s="88">
        <v>1</v>
      </c>
      <c r="C246" s="88" t="s">
        <v>2117</v>
      </c>
      <c r="D246" s="89" t="s">
        <v>1431</v>
      </c>
      <c r="E246" s="89">
        <v>2</v>
      </c>
      <c r="F246" s="89">
        <v>0</v>
      </c>
      <c r="G246" s="89">
        <v>0</v>
      </c>
      <c r="H246" s="89">
        <v>0</v>
      </c>
      <c r="I246" s="89">
        <v>0</v>
      </c>
      <c r="J246" s="89">
        <v>0</v>
      </c>
      <c r="K246" s="89">
        <v>0</v>
      </c>
      <c r="L246" s="89">
        <v>0</v>
      </c>
      <c r="M246" s="89">
        <v>21</v>
      </c>
      <c r="N246" s="89">
        <v>0</v>
      </c>
      <c r="O246" s="89">
        <v>0</v>
      </c>
      <c r="P246" s="89">
        <v>450</v>
      </c>
      <c r="Q246" s="89">
        <v>9528.25</v>
      </c>
      <c r="R246" s="88">
        <f>VLOOKUP(P246,NEW_TRAIN_TEST!$A$1:$M$980,13,0)</f>
        <v>3127</v>
      </c>
      <c r="S246" s="88">
        <f>VLOOKUP(P246,NEW_TRAIN_TEST!$A$1:$M$980,11,0)</f>
        <v>10097</v>
      </c>
      <c r="T246" s="6">
        <f t="shared" si="6"/>
        <v>0</v>
      </c>
      <c r="U246" s="6">
        <f t="shared" si="7"/>
        <v>1</v>
      </c>
    </row>
    <row r="247" spans="1:21" x14ac:dyDescent="0.2">
      <c r="A247" s="88">
        <v>245</v>
      </c>
      <c r="B247" s="88">
        <v>1</v>
      </c>
      <c r="C247" s="88" t="s">
        <v>2117</v>
      </c>
      <c r="D247" s="89" t="s">
        <v>1431</v>
      </c>
      <c r="E247" s="89">
        <v>9</v>
      </c>
      <c r="F247" s="89">
        <v>2</v>
      </c>
      <c r="G247" s="89">
        <v>0</v>
      </c>
      <c r="H247" s="89">
        <v>0</v>
      </c>
      <c r="I247" s="89">
        <v>2</v>
      </c>
      <c r="J247" s="89">
        <v>0</v>
      </c>
      <c r="K247" s="89">
        <v>0</v>
      </c>
      <c r="L247" s="89">
        <v>1</v>
      </c>
      <c r="M247" s="89">
        <v>0</v>
      </c>
      <c r="N247" s="89">
        <v>0</v>
      </c>
      <c r="O247" s="89">
        <v>2</v>
      </c>
      <c r="P247" s="89">
        <v>901</v>
      </c>
      <c r="Q247" s="89">
        <v>5932</v>
      </c>
      <c r="R247" s="88">
        <f>VLOOKUP(P247,NEW_TRAIN_TEST!$A$1:$M$980,13,0)</f>
        <v>5391</v>
      </c>
      <c r="S247" s="88">
        <f>VLOOKUP(P247,NEW_TRAIN_TEST!$A$1:$M$980,11,0)</f>
        <v>6564</v>
      </c>
      <c r="T247" s="6">
        <f t="shared" si="6"/>
        <v>1</v>
      </c>
      <c r="U247" s="6">
        <f t="shared" si="7"/>
        <v>0</v>
      </c>
    </row>
    <row r="248" spans="1:21" x14ac:dyDescent="0.2">
      <c r="A248" s="88">
        <v>246</v>
      </c>
      <c r="B248" s="88">
        <v>1</v>
      </c>
      <c r="C248" s="88" t="s">
        <v>2117</v>
      </c>
      <c r="D248" s="89" t="s">
        <v>1431</v>
      </c>
      <c r="E248" s="89">
        <v>17</v>
      </c>
      <c r="F248" s="89">
        <v>2</v>
      </c>
      <c r="G248" s="89">
        <v>1</v>
      </c>
      <c r="H248" s="89">
        <v>0</v>
      </c>
      <c r="I248" s="89">
        <v>2</v>
      </c>
      <c r="J248" s="89">
        <v>0</v>
      </c>
      <c r="K248" s="89">
        <v>0</v>
      </c>
      <c r="L248" s="89">
        <v>0</v>
      </c>
      <c r="M248" s="89">
        <v>0</v>
      </c>
      <c r="N248" s="89">
        <v>0</v>
      </c>
      <c r="O248" s="89">
        <v>2</v>
      </c>
      <c r="P248" s="89">
        <v>374</v>
      </c>
      <c r="Q248" s="89">
        <v>9197.5</v>
      </c>
      <c r="R248" s="88">
        <f>VLOOKUP(P248,NEW_TRAIN_TEST!$A$1:$M$980,13,0)</f>
        <v>8949.5</v>
      </c>
      <c r="S248" s="88">
        <f>VLOOKUP(P248,NEW_TRAIN_TEST!$A$1:$M$980,11,0)</f>
        <v>10058</v>
      </c>
      <c r="T248" s="6">
        <f t="shared" si="6"/>
        <v>0</v>
      </c>
      <c r="U248" s="6">
        <f t="shared" si="7"/>
        <v>0</v>
      </c>
    </row>
    <row r="249" spans="1:21" x14ac:dyDescent="0.2">
      <c r="A249" s="88">
        <v>247</v>
      </c>
      <c r="B249" s="88">
        <v>1</v>
      </c>
      <c r="C249" s="88" t="s">
        <v>2117</v>
      </c>
      <c r="D249" s="89" t="s">
        <v>1431</v>
      </c>
      <c r="E249" s="89">
        <v>9</v>
      </c>
      <c r="F249" s="89">
        <v>0</v>
      </c>
      <c r="G249" s="89">
        <v>0</v>
      </c>
      <c r="H249" s="89">
        <v>0</v>
      </c>
      <c r="I249" s="89">
        <v>0</v>
      </c>
      <c r="J249" s="89">
        <v>0</v>
      </c>
      <c r="K249" s="89">
        <v>0</v>
      </c>
      <c r="L249" s="89">
        <v>1</v>
      </c>
      <c r="M249" s="89">
        <v>0</v>
      </c>
      <c r="N249" s="89">
        <v>0</v>
      </c>
      <c r="O249" s="89">
        <v>0</v>
      </c>
      <c r="P249" s="89">
        <v>914</v>
      </c>
      <c r="Q249" s="89">
        <v>6875</v>
      </c>
      <c r="R249" s="88">
        <f>VLOOKUP(P249,NEW_TRAIN_TEST!$A$1:$M$980,13,0)</f>
        <v>6231</v>
      </c>
      <c r="S249" s="88">
        <f>VLOOKUP(P249,NEW_TRAIN_TEST!$A$1:$M$980,11,0)</f>
        <v>7324</v>
      </c>
      <c r="T249" s="6">
        <f t="shared" si="6"/>
        <v>1</v>
      </c>
      <c r="U249" s="6">
        <f t="shared" si="7"/>
        <v>0</v>
      </c>
    </row>
    <row r="250" spans="1:21" x14ac:dyDescent="0.2">
      <c r="A250" s="88">
        <v>248</v>
      </c>
      <c r="B250" s="88">
        <v>1</v>
      </c>
      <c r="C250" s="88" t="s">
        <v>2117</v>
      </c>
      <c r="D250" s="89" t="s">
        <v>1431</v>
      </c>
      <c r="E250" s="89">
        <v>10</v>
      </c>
      <c r="F250" s="89">
        <v>3</v>
      </c>
      <c r="G250" s="89">
        <v>1</v>
      </c>
      <c r="H250" s="89">
        <v>2</v>
      </c>
      <c r="I250" s="89">
        <v>2</v>
      </c>
      <c r="J250" s="89">
        <v>0</v>
      </c>
      <c r="K250" s="89">
        <v>0</v>
      </c>
      <c r="L250" s="89">
        <v>1</v>
      </c>
      <c r="M250" s="89">
        <v>0</v>
      </c>
      <c r="N250" s="89">
        <v>0</v>
      </c>
      <c r="O250" s="89">
        <v>2</v>
      </c>
      <c r="P250" s="89">
        <v>382</v>
      </c>
      <c r="Q250" s="89">
        <v>9343.5</v>
      </c>
      <c r="R250" s="88">
        <f>VLOOKUP(P250,NEW_TRAIN_TEST!$A$1:$M$980,13,0)</f>
        <v>9121.5</v>
      </c>
      <c r="S250" s="88">
        <f>VLOOKUP(P250,NEW_TRAIN_TEST!$A$1:$M$980,11,0)</f>
        <v>10331</v>
      </c>
      <c r="T250" s="6">
        <f t="shared" si="6"/>
        <v>1</v>
      </c>
      <c r="U250" s="6">
        <f t="shared" si="7"/>
        <v>0</v>
      </c>
    </row>
    <row r="251" spans="1:21" x14ac:dyDescent="0.2">
      <c r="A251" s="88">
        <v>249</v>
      </c>
      <c r="B251" s="88">
        <v>1</v>
      </c>
      <c r="C251" s="88" t="s">
        <v>2117</v>
      </c>
      <c r="D251" s="89" t="s">
        <v>1431</v>
      </c>
      <c r="E251" s="89">
        <v>6</v>
      </c>
      <c r="F251" s="89">
        <v>1</v>
      </c>
      <c r="G251" s="89">
        <v>0</v>
      </c>
      <c r="H251" s="89">
        <v>0</v>
      </c>
      <c r="I251" s="89">
        <v>2</v>
      </c>
      <c r="J251" s="89">
        <v>0</v>
      </c>
      <c r="K251" s="89">
        <v>0</v>
      </c>
      <c r="L251" s="89">
        <v>1</v>
      </c>
      <c r="M251" s="89">
        <v>0</v>
      </c>
      <c r="N251" s="89">
        <v>0</v>
      </c>
      <c r="O251" s="89">
        <v>2</v>
      </c>
      <c r="P251" s="89">
        <v>904</v>
      </c>
      <c r="Q251" s="89">
        <v>6841.5</v>
      </c>
      <c r="R251" s="88">
        <f>VLOOKUP(P251,NEW_TRAIN_TEST!$A$1:$M$980,13,0)</f>
        <v>6228</v>
      </c>
      <c r="S251" s="88">
        <f>VLOOKUP(P251,NEW_TRAIN_TEST!$A$1:$M$980,11,0)</f>
        <v>7398</v>
      </c>
      <c r="T251" s="6">
        <f t="shared" si="6"/>
        <v>1</v>
      </c>
      <c r="U251" s="6">
        <f t="shared" si="7"/>
        <v>0</v>
      </c>
    </row>
    <row r="252" spans="1:21" x14ac:dyDescent="0.2">
      <c r="A252" s="88">
        <v>250</v>
      </c>
      <c r="B252" s="88">
        <v>1</v>
      </c>
      <c r="C252" s="88" t="s">
        <v>2117</v>
      </c>
      <c r="D252" s="89" t="s">
        <v>1431</v>
      </c>
      <c r="E252" s="89">
        <v>5</v>
      </c>
      <c r="F252" s="89">
        <v>0</v>
      </c>
      <c r="G252" s="89">
        <v>0</v>
      </c>
      <c r="H252" s="89">
        <v>0</v>
      </c>
      <c r="I252" s="89">
        <v>0</v>
      </c>
      <c r="J252" s="89">
        <v>0</v>
      </c>
      <c r="K252" s="89">
        <v>0</v>
      </c>
      <c r="L252" s="89">
        <v>1</v>
      </c>
      <c r="M252" s="89">
        <v>0</v>
      </c>
      <c r="N252" s="89">
        <v>0</v>
      </c>
      <c r="O252" s="89">
        <v>0</v>
      </c>
      <c r="P252" s="89">
        <v>895</v>
      </c>
      <c r="Q252" s="89">
        <v>5645</v>
      </c>
      <c r="R252" s="88">
        <f>VLOOKUP(P252,NEW_TRAIN_TEST!$A$1:$M$980,13,0)</f>
        <v>5382</v>
      </c>
      <c r="S252" s="88">
        <f>VLOOKUP(P252,NEW_TRAIN_TEST!$A$1:$M$980,11,0)</f>
        <v>6326</v>
      </c>
      <c r="T252" s="6">
        <f t="shared" si="6"/>
        <v>1</v>
      </c>
      <c r="U252" s="6">
        <f t="shared" si="7"/>
        <v>0</v>
      </c>
    </row>
    <row r="253" spans="1:21" x14ac:dyDescent="0.2">
      <c r="A253" s="88">
        <v>251</v>
      </c>
      <c r="B253" s="88">
        <v>1</v>
      </c>
      <c r="C253" s="88" t="s">
        <v>2117</v>
      </c>
      <c r="D253" s="89" t="s">
        <v>1431</v>
      </c>
      <c r="E253" s="89">
        <v>3</v>
      </c>
      <c r="F253" s="89">
        <v>0</v>
      </c>
      <c r="G253" s="89">
        <v>0</v>
      </c>
      <c r="H253" s="89">
        <v>0</v>
      </c>
      <c r="I253" s="89">
        <v>0</v>
      </c>
      <c r="J253" s="89">
        <v>0</v>
      </c>
      <c r="K253" s="89">
        <v>0</v>
      </c>
      <c r="L253" s="89">
        <v>0</v>
      </c>
      <c r="M253" s="89">
        <v>0</v>
      </c>
      <c r="N253" s="89">
        <v>0</v>
      </c>
      <c r="O253" s="89">
        <v>0</v>
      </c>
      <c r="P253" s="89">
        <v>371</v>
      </c>
      <c r="Q253" s="89">
        <v>7102.5</v>
      </c>
      <c r="R253" s="88">
        <f>VLOOKUP(P253,NEW_TRAIN_TEST!$A$1:$M$980,13,0)</f>
        <v>7032.5</v>
      </c>
      <c r="S253" s="88">
        <f>VLOOKUP(P253,NEW_TRAIN_TEST!$A$1:$M$980,11,0)</f>
        <v>7977</v>
      </c>
      <c r="T253" s="6">
        <f t="shared" si="6"/>
        <v>0</v>
      </c>
      <c r="U253" s="6">
        <f t="shared" si="7"/>
        <v>0</v>
      </c>
    </row>
    <row r="254" spans="1:21" x14ac:dyDescent="0.2">
      <c r="A254" s="88">
        <v>252</v>
      </c>
      <c r="B254" s="88">
        <v>1</v>
      </c>
      <c r="C254" s="88" t="s">
        <v>2117</v>
      </c>
      <c r="D254" s="89" t="s">
        <v>1431</v>
      </c>
      <c r="E254" s="89">
        <v>6</v>
      </c>
      <c r="F254" s="89">
        <v>2</v>
      </c>
      <c r="G254" s="89">
        <v>0</v>
      </c>
      <c r="H254" s="89">
        <v>2</v>
      </c>
      <c r="I254" s="89">
        <v>2</v>
      </c>
      <c r="J254" s="89">
        <v>0</v>
      </c>
      <c r="K254" s="89">
        <v>0</v>
      </c>
      <c r="L254" s="89">
        <v>1</v>
      </c>
      <c r="M254" s="89">
        <v>0</v>
      </c>
      <c r="N254" s="89">
        <v>0</v>
      </c>
      <c r="O254" s="89">
        <v>2</v>
      </c>
      <c r="P254" s="89">
        <v>673</v>
      </c>
      <c r="Q254" s="89">
        <v>6358</v>
      </c>
      <c r="R254" s="88">
        <f>VLOOKUP(P254,NEW_TRAIN_TEST!$A$1:$M$980,13,0)</f>
        <v>6253</v>
      </c>
      <c r="S254" s="88">
        <f>VLOOKUP(P254,NEW_TRAIN_TEST!$A$1:$M$980,11,0)</f>
        <v>7111</v>
      </c>
      <c r="T254" s="6">
        <f t="shared" si="6"/>
        <v>1</v>
      </c>
      <c r="U254" s="6">
        <f t="shared" si="7"/>
        <v>0</v>
      </c>
    </row>
    <row r="255" spans="1:21" x14ac:dyDescent="0.2">
      <c r="A255" s="88">
        <v>253</v>
      </c>
      <c r="B255" s="88">
        <v>1</v>
      </c>
      <c r="C255" s="88" t="s">
        <v>2117</v>
      </c>
      <c r="D255" s="89" t="s">
        <v>1431</v>
      </c>
      <c r="E255" s="89">
        <v>4</v>
      </c>
      <c r="F255" s="89">
        <v>0</v>
      </c>
      <c r="G255" s="89">
        <v>0</v>
      </c>
      <c r="H255" s="89">
        <v>0</v>
      </c>
      <c r="I255" s="89">
        <v>0</v>
      </c>
      <c r="J255" s="89">
        <v>0</v>
      </c>
      <c r="K255" s="89">
        <v>0</v>
      </c>
      <c r="L255" s="89">
        <v>1</v>
      </c>
      <c r="M255" s="89">
        <v>0</v>
      </c>
      <c r="N255" s="89">
        <v>0</v>
      </c>
      <c r="O255" s="89">
        <v>0</v>
      </c>
      <c r="P255" s="89">
        <v>525</v>
      </c>
      <c r="Q255" s="89">
        <v>5596.5</v>
      </c>
      <c r="R255" s="88">
        <f>VLOOKUP(P255,NEW_TRAIN_TEST!$A$1:$M$980,13,0)</f>
        <v>5415.5</v>
      </c>
      <c r="S255" s="88">
        <f>VLOOKUP(P255,NEW_TRAIN_TEST!$A$1:$M$980,11,0)</f>
        <v>6054</v>
      </c>
      <c r="T255" s="6">
        <f t="shared" si="6"/>
        <v>1</v>
      </c>
      <c r="U255" s="6">
        <f t="shared" si="7"/>
        <v>0</v>
      </c>
    </row>
    <row r="256" spans="1:21" x14ac:dyDescent="0.2">
      <c r="A256" s="88">
        <v>254</v>
      </c>
      <c r="B256" s="88">
        <v>1</v>
      </c>
      <c r="C256" s="88" t="s">
        <v>2117</v>
      </c>
      <c r="D256" s="89" t="s">
        <v>1431</v>
      </c>
      <c r="E256" s="89">
        <v>0</v>
      </c>
      <c r="F256" s="89">
        <v>2</v>
      </c>
      <c r="G256" s="89">
        <v>0</v>
      </c>
      <c r="H256" s="89">
        <v>2</v>
      </c>
      <c r="I256" s="89">
        <v>2</v>
      </c>
      <c r="J256" s="89">
        <v>0</v>
      </c>
      <c r="K256" s="89">
        <v>0</v>
      </c>
      <c r="L256" s="89">
        <v>0</v>
      </c>
      <c r="M256" s="89">
        <v>0</v>
      </c>
      <c r="N256" s="89">
        <v>0</v>
      </c>
      <c r="O256" s="89">
        <v>2</v>
      </c>
      <c r="P256" s="89">
        <v>675</v>
      </c>
      <c r="Q256" s="89">
        <v>6174.5</v>
      </c>
      <c r="R256" s="88">
        <f>VLOOKUP(P256,NEW_TRAIN_TEST!$A$1:$M$980,13,0)</f>
        <v>6174.5</v>
      </c>
      <c r="S256" s="88">
        <f>VLOOKUP(P256,NEW_TRAIN_TEST!$A$1:$M$980,11,0)</f>
        <v>6412</v>
      </c>
      <c r="T256" s="6">
        <f t="shared" si="6"/>
        <v>0</v>
      </c>
      <c r="U256" s="6">
        <f t="shared" si="7"/>
        <v>0</v>
      </c>
    </row>
    <row r="257" spans="1:21" x14ac:dyDescent="0.2">
      <c r="A257" s="88">
        <v>255</v>
      </c>
      <c r="B257" s="88">
        <v>1</v>
      </c>
      <c r="C257" s="88" t="s">
        <v>2117</v>
      </c>
      <c r="D257" s="89" t="s">
        <v>1431</v>
      </c>
      <c r="E257" s="89">
        <v>10</v>
      </c>
      <c r="F257" s="89">
        <v>4</v>
      </c>
      <c r="G257" s="89">
        <v>0</v>
      </c>
      <c r="H257" s="89">
        <v>2</v>
      </c>
      <c r="I257" s="89">
        <v>2</v>
      </c>
      <c r="J257" s="89">
        <v>0</v>
      </c>
      <c r="K257" s="89">
        <v>0</v>
      </c>
      <c r="L257" s="89">
        <v>1</v>
      </c>
      <c r="M257" s="89">
        <v>0</v>
      </c>
      <c r="N257" s="89">
        <v>0</v>
      </c>
      <c r="O257" s="89">
        <v>2</v>
      </c>
      <c r="P257" s="89">
        <v>676</v>
      </c>
      <c r="Q257" s="89">
        <v>13267.5</v>
      </c>
      <c r="R257" s="88">
        <f>VLOOKUP(P257,NEW_TRAIN_TEST!$A$1:$M$980,13,0)</f>
        <v>13121.5</v>
      </c>
      <c r="S257" s="88">
        <f>VLOOKUP(P257,NEW_TRAIN_TEST!$A$1:$M$980,11,0)</f>
        <v>13287</v>
      </c>
      <c r="T257" s="6">
        <f t="shared" si="6"/>
        <v>1</v>
      </c>
      <c r="U257" s="6">
        <f t="shared" si="7"/>
        <v>0</v>
      </c>
    </row>
    <row r="258" spans="1:21" x14ac:dyDescent="0.2">
      <c r="A258" s="88">
        <v>256</v>
      </c>
      <c r="B258" s="88">
        <v>1</v>
      </c>
      <c r="C258" s="88" t="s">
        <v>2117</v>
      </c>
      <c r="D258" s="89" t="s">
        <v>1431</v>
      </c>
      <c r="E258" s="89">
        <v>4</v>
      </c>
      <c r="F258" s="89">
        <v>0</v>
      </c>
      <c r="G258" s="89">
        <v>0</v>
      </c>
      <c r="H258" s="89">
        <v>0</v>
      </c>
      <c r="I258" s="89">
        <v>0</v>
      </c>
      <c r="J258" s="89">
        <v>0</v>
      </c>
      <c r="K258" s="89">
        <v>0</v>
      </c>
      <c r="L258" s="89">
        <v>0</v>
      </c>
      <c r="M258" s="89">
        <v>0</v>
      </c>
      <c r="N258" s="89">
        <v>0</v>
      </c>
      <c r="O258" s="89">
        <v>0</v>
      </c>
      <c r="P258" s="89">
        <v>220</v>
      </c>
      <c r="Q258" s="89">
        <v>4991</v>
      </c>
      <c r="R258" s="88">
        <f>VLOOKUP(P258,NEW_TRAIN_TEST!$A$1:$M$980,13,0)</f>
        <v>4445</v>
      </c>
      <c r="S258" s="88">
        <f>VLOOKUP(P258,NEW_TRAIN_TEST!$A$1:$M$980,11,0)</f>
        <v>5495</v>
      </c>
      <c r="T258" s="6">
        <f t="shared" si="6"/>
        <v>0</v>
      </c>
      <c r="U258" s="6">
        <f t="shared" si="7"/>
        <v>0</v>
      </c>
    </row>
    <row r="259" spans="1:21" x14ac:dyDescent="0.2">
      <c r="A259" s="88">
        <v>257</v>
      </c>
      <c r="B259" s="88">
        <v>1</v>
      </c>
      <c r="C259" s="88" t="s">
        <v>2117</v>
      </c>
      <c r="D259" s="89" t="s">
        <v>1431</v>
      </c>
      <c r="E259" s="89">
        <v>3</v>
      </c>
      <c r="F259" s="89">
        <v>0</v>
      </c>
      <c r="G259" s="89">
        <v>0</v>
      </c>
      <c r="H259" s="89">
        <v>0</v>
      </c>
      <c r="I259" s="89">
        <v>0</v>
      </c>
      <c r="J259" s="89">
        <v>0</v>
      </c>
      <c r="K259" s="89">
        <v>0</v>
      </c>
      <c r="L259" s="89">
        <v>0</v>
      </c>
      <c r="M259" s="89">
        <v>0</v>
      </c>
      <c r="N259" s="89">
        <v>0</v>
      </c>
      <c r="O259" s="89">
        <v>0</v>
      </c>
      <c r="P259" s="89">
        <v>515</v>
      </c>
      <c r="Q259" s="89">
        <v>6866.5</v>
      </c>
      <c r="R259" s="88">
        <f>VLOOKUP(P259,NEW_TRAIN_TEST!$A$1:$M$980,13,0)</f>
        <v>6714.5</v>
      </c>
      <c r="S259" s="88">
        <f>VLOOKUP(P259,NEW_TRAIN_TEST!$A$1:$M$980,11,0)</f>
        <v>7600</v>
      </c>
      <c r="T259" s="6">
        <f t="shared" ref="T259:T322" si="8">IF(L259&gt;0,1,0)</f>
        <v>0</v>
      </c>
      <c r="U259" s="6">
        <f t="shared" ref="U259:U322" si="9">IF(M259&gt;0,1,0)</f>
        <v>0</v>
      </c>
    </row>
    <row r="260" spans="1:21" x14ac:dyDescent="0.2">
      <c r="A260" s="88">
        <v>258</v>
      </c>
      <c r="B260" s="88">
        <v>1</v>
      </c>
      <c r="C260" s="88" t="s">
        <v>2117</v>
      </c>
      <c r="D260" s="89" t="s">
        <v>1431</v>
      </c>
      <c r="E260" s="89">
        <v>8</v>
      </c>
      <c r="F260" s="89">
        <v>0</v>
      </c>
      <c r="G260" s="89">
        <v>0</v>
      </c>
      <c r="H260" s="89">
        <v>0</v>
      </c>
      <c r="I260" s="89">
        <v>0</v>
      </c>
      <c r="J260" s="89">
        <v>0</v>
      </c>
      <c r="K260" s="89">
        <v>0</v>
      </c>
      <c r="L260" s="89">
        <v>1</v>
      </c>
      <c r="M260" s="89">
        <v>0</v>
      </c>
      <c r="N260" s="89">
        <v>0</v>
      </c>
      <c r="O260" s="89">
        <v>0</v>
      </c>
      <c r="P260" s="89">
        <v>158</v>
      </c>
      <c r="Q260" s="89">
        <v>6912.5</v>
      </c>
      <c r="R260" s="88">
        <f>VLOOKUP(P260,NEW_TRAIN_TEST!$A$1:$M$980,13,0)</f>
        <v>5972</v>
      </c>
      <c r="S260" s="88">
        <f>VLOOKUP(P260,NEW_TRAIN_TEST!$A$1:$M$980,11,0)</f>
        <v>7676</v>
      </c>
      <c r="T260" s="6">
        <f t="shared" si="8"/>
        <v>1</v>
      </c>
      <c r="U260" s="6">
        <f t="shared" si="9"/>
        <v>0</v>
      </c>
    </row>
    <row r="261" spans="1:21" x14ac:dyDescent="0.2">
      <c r="A261" s="88">
        <v>259</v>
      </c>
      <c r="B261" s="88">
        <v>1</v>
      </c>
      <c r="C261" s="88" t="s">
        <v>2117</v>
      </c>
      <c r="D261" s="89" t="s">
        <v>1431</v>
      </c>
      <c r="E261" s="89">
        <v>4</v>
      </c>
      <c r="F261" s="89">
        <v>4</v>
      </c>
      <c r="G261" s="89">
        <v>0</v>
      </c>
      <c r="H261" s="89">
        <v>2</v>
      </c>
      <c r="I261" s="89">
        <v>2</v>
      </c>
      <c r="J261" s="89">
        <v>0</v>
      </c>
      <c r="K261" s="89">
        <v>0</v>
      </c>
      <c r="L261" s="89">
        <v>1</v>
      </c>
      <c r="M261" s="89">
        <v>0</v>
      </c>
      <c r="N261" s="89">
        <v>0</v>
      </c>
      <c r="O261" s="89">
        <v>2</v>
      </c>
      <c r="P261" s="89">
        <v>554</v>
      </c>
      <c r="Q261" s="89">
        <v>3873.5</v>
      </c>
      <c r="R261" s="88">
        <f>VLOOKUP(P261,NEW_TRAIN_TEST!$A$1:$M$980,13,0)</f>
        <v>3594.5</v>
      </c>
      <c r="S261" s="88">
        <f>VLOOKUP(P261,NEW_TRAIN_TEST!$A$1:$M$980,11,0)</f>
        <v>4199</v>
      </c>
      <c r="T261" s="6">
        <f t="shared" si="8"/>
        <v>1</v>
      </c>
      <c r="U261" s="6">
        <f t="shared" si="9"/>
        <v>0</v>
      </c>
    </row>
    <row r="262" spans="1:21" x14ac:dyDescent="0.2">
      <c r="A262" s="88">
        <v>260</v>
      </c>
      <c r="B262" s="88">
        <v>1</v>
      </c>
      <c r="C262" s="88" t="s">
        <v>2117</v>
      </c>
      <c r="D262" s="89" t="s">
        <v>1431</v>
      </c>
      <c r="E262" s="89">
        <v>0</v>
      </c>
      <c r="F262" s="89">
        <v>2</v>
      </c>
      <c r="G262" s="89">
        <v>0</v>
      </c>
      <c r="H262" s="89">
        <v>2</v>
      </c>
      <c r="I262" s="89">
        <v>2</v>
      </c>
      <c r="J262" s="89">
        <v>0</v>
      </c>
      <c r="K262" s="89">
        <v>0</v>
      </c>
      <c r="L262" s="89">
        <v>0</v>
      </c>
      <c r="M262" s="89">
        <v>0</v>
      </c>
      <c r="N262" s="89">
        <v>0</v>
      </c>
      <c r="O262" s="89">
        <v>2</v>
      </c>
      <c r="P262" s="89">
        <v>696</v>
      </c>
      <c r="Q262" s="89">
        <v>9729.5</v>
      </c>
      <c r="R262" s="88">
        <f>VLOOKUP(P262,NEW_TRAIN_TEST!$A$1:$M$980,13,0)</f>
        <v>9729.5</v>
      </c>
      <c r="S262" s="88">
        <f>VLOOKUP(P262,NEW_TRAIN_TEST!$A$1:$M$980,11,0)</f>
        <v>9758</v>
      </c>
      <c r="T262" s="6">
        <f t="shared" si="8"/>
        <v>0</v>
      </c>
      <c r="U262" s="6">
        <f t="shared" si="9"/>
        <v>0</v>
      </c>
    </row>
    <row r="263" spans="1:21" x14ac:dyDescent="0.2">
      <c r="A263" s="88">
        <v>261</v>
      </c>
      <c r="B263" s="88">
        <v>1</v>
      </c>
      <c r="C263" s="88" t="s">
        <v>2117</v>
      </c>
      <c r="D263" s="89" t="s">
        <v>1431</v>
      </c>
      <c r="E263" s="89">
        <v>0</v>
      </c>
      <c r="F263" s="89">
        <v>0</v>
      </c>
      <c r="G263" s="89">
        <v>0</v>
      </c>
      <c r="H263" s="89">
        <v>0</v>
      </c>
      <c r="I263" s="89">
        <v>0</v>
      </c>
      <c r="J263" s="89">
        <v>0</v>
      </c>
      <c r="K263" s="89">
        <v>0</v>
      </c>
      <c r="L263" s="89">
        <v>0</v>
      </c>
      <c r="M263" s="89">
        <v>0</v>
      </c>
      <c r="N263" s="89">
        <v>1</v>
      </c>
      <c r="O263" s="89">
        <v>0</v>
      </c>
      <c r="P263" s="89">
        <v>697</v>
      </c>
      <c r="Q263" s="89">
        <v>6235</v>
      </c>
      <c r="R263" s="88">
        <f>VLOOKUP(P263,NEW_TRAIN_TEST!$A$1:$M$980,13,0)</f>
        <v>6235</v>
      </c>
      <c r="S263" s="88">
        <f>VLOOKUP(P263,NEW_TRAIN_TEST!$A$1:$M$980,11,0)</f>
        <v>6235</v>
      </c>
      <c r="T263" s="6">
        <f t="shared" si="8"/>
        <v>0</v>
      </c>
      <c r="U263" s="6">
        <f t="shared" si="9"/>
        <v>0</v>
      </c>
    </row>
    <row r="264" spans="1:21" x14ac:dyDescent="0.2">
      <c r="A264" s="88">
        <v>262</v>
      </c>
      <c r="B264" s="88">
        <v>1</v>
      </c>
      <c r="C264" s="88" t="s">
        <v>2117</v>
      </c>
      <c r="D264" s="89" t="s">
        <v>1431</v>
      </c>
      <c r="E264" s="89">
        <v>3</v>
      </c>
      <c r="F264" s="89">
        <v>2</v>
      </c>
      <c r="G264" s="89">
        <v>0</v>
      </c>
      <c r="H264" s="89">
        <v>0</v>
      </c>
      <c r="I264" s="89">
        <v>2</v>
      </c>
      <c r="J264" s="89">
        <v>0</v>
      </c>
      <c r="K264" s="89">
        <v>0</v>
      </c>
      <c r="L264" s="89">
        <v>0</v>
      </c>
      <c r="M264" s="89">
        <v>0</v>
      </c>
      <c r="N264" s="89">
        <v>0</v>
      </c>
      <c r="O264" s="89">
        <v>2</v>
      </c>
      <c r="P264" s="89">
        <v>698</v>
      </c>
      <c r="Q264" s="89">
        <v>9965.5</v>
      </c>
      <c r="R264" s="88">
        <f>VLOOKUP(P264,NEW_TRAIN_TEST!$A$1:$M$980,13,0)</f>
        <v>9962</v>
      </c>
      <c r="S264" s="88">
        <f>VLOOKUP(P264,NEW_TRAIN_TEST!$A$1:$M$980,11,0)</f>
        <v>10023</v>
      </c>
      <c r="T264" s="6">
        <f t="shared" si="8"/>
        <v>0</v>
      </c>
      <c r="U264" s="6">
        <f t="shared" si="9"/>
        <v>0</v>
      </c>
    </row>
    <row r="265" spans="1:21" x14ac:dyDescent="0.2">
      <c r="A265" s="88">
        <v>263</v>
      </c>
      <c r="B265" s="88">
        <v>1</v>
      </c>
      <c r="C265" s="88" t="s">
        <v>2117</v>
      </c>
      <c r="D265" s="89" t="s">
        <v>1431</v>
      </c>
      <c r="E265" s="89">
        <v>0</v>
      </c>
      <c r="F265" s="89">
        <v>2</v>
      </c>
      <c r="G265" s="89">
        <v>0</v>
      </c>
      <c r="H265" s="89">
        <v>2</v>
      </c>
      <c r="I265" s="89">
        <v>2</v>
      </c>
      <c r="J265" s="89">
        <v>0</v>
      </c>
      <c r="K265" s="89">
        <v>0</v>
      </c>
      <c r="L265" s="89">
        <v>0</v>
      </c>
      <c r="M265" s="89">
        <v>0</v>
      </c>
      <c r="N265" s="89">
        <v>0</v>
      </c>
      <c r="O265" s="89">
        <v>2</v>
      </c>
      <c r="P265" s="89">
        <v>699</v>
      </c>
      <c r="Q265" s="89">
        <v>9730.5</v>
      </c>
      <c r="R265" s="88">
        <f>VLOOKUP(P265,NEW_TRAIN_TEST!$A$1:$M$980,13,0)</f>
        <v>9730.5</v>
      </c>
      <c r="S265" s="88">
        <f>VLOOKUP(P265,NEW_TRAIN_TEST!$A$1:$M$980,11,0)</f>
        <v>9838</v>
      </c>
      <c r="T265" s="6">
        <f t="shared" si="8"/>
        <v>0</v>
      </c>
      <c r="U265" s="6">
        <f t="shared" si="9"/>
        <v>0</v>
      </c>
    </row>
    <row r="266" spans="1:21" x14ac:dyDescent="0.2">
      <c r="A266" s="88">
        <v>264</v>
      </c>
      <c r="B266" s="88">
        <v>1</v>
      </c>
      <c r="C266" s="88" t="s">
        <v>2117</v>
      </c>
      <c r="D266" s="89" t="s">
        <v>1431</v>
      </c>
      <c r="E266" s="89">
        <v>0</v>
      </c>
      <c r="F266" s="89">
        <v>2</v>
      </c>
      <c r="G266" s="89">
        <v>0</v>
      </c>
      <c r="H266" s="89">
        <v>0</v>
      </c>
      <c r="I266" s="89">
        <v>2</v>
      </c>
      <c r="J266" s="89">
        <v>2</v>
      </c>
      <c r="K266" s="89">
        <v>0</v>
      </c>
      <c r="L266" s="89">
        <v>0</v>
      </c>
      <c r="M266" s="89">
        <v>0</v>
      </c>
      <c r="N266" s="89">
        <v>0</v>
      </c>
      <c r="O266" s="89">
        <v>2</v>
      </c>
      <c r="P266" s="89">
        <v>700</v>
      </c>
      <c r="Q266" s="89">
        <v>6991</v>
      </c>
      <c r="R266" s="88">
        <f>VLOOKUP(P266,NEW_TRAIN_TEST!$A$1:$M$980,13,0)</f>
        <v>6991</v>
      </c>
      <c r="S266" s="88">
        <f>VLOOKUP(P266,NEW_TRAIN_TEST!$A$1:$M$980,11,0)</f>
        <v>7041</v>
      </c>
      <c r="T266" s="6">
        <f t="shared" si="8"/>
        <v>0</v>
      </c>
      <c r="U266" s="6">
        <f t="shared" si="9"/>
        <v>0</v>
      </c>
    </row>
    <row r="267" spans="1:21" x14ac:dyDescent="0.2">
      <c r="A267" s="88">
        <v>265</v>
      </c>
      <c r="B267" s="88">
        <v>1</v>
      </c>
      <c r="C267" s="88" t="s">
        <v>2117</v>
      </c>
      <c r="D267" s="89" t="s">
        <v>1431</v>
      </c>
      <c r="E267" s="89">
        <v>0</v>
      </c>
      <c r="F267" s="89">
        <v>0</v>
      </c>
      <c r="G267" s="89">
        <v>0</v>
      </c>
      <c r="H267" s="89">
        <v>0</v>
      </c>
      <c r="I267" s="89">
        <v>0</v>
      </c>
      <c r="J267" s="89">
        <v>0</v>
      </c>
      <c r="K267" s="89">
        <v>0</v>
      </c>
      <c r="L267" s="89">
        <v>0</v>
      </c>
      <c r="M267" s="89">
        <v>0</v>
      </c>
      <c r="N267" s="89">
        <v>1</v>
      </c>
      <c r="O267" s="89">
        <v>0</v>
      </c>
      <c r="P267" s="89">
        <v>701</v>
      </c>
      <c r="Q267" s="89">
        <v>7690</v>
      </c>
      <c r="R267" s="88">
        <f>VLOOKUP(P267,NEW_TRAIN_TEST!$A$1:$M$980,13,0)</f>
        <v>7690</v>
      </c>
      <c r="S267" s="88">
        <f>VLOOKUP(P267,NEW_TRAIN_TEST!$A$1:$M$980,11,0)</f>
        <v>7690</v>
      </c>
      <c r="T267" s="6">
        <f t="shared" si="8"/>
        <v>0</v>
      </c>
      <c r="U267" s="6">
        <f t="shared" si="9"/>
        <v>0</v>
      </c>
    </row>
    <row r="268" spans="1:21" x14ac:dyDescent="0.2">
      <c r="A268" s="88">
        <v>266</v>
      </c>
      <c r="B268" s="88">
        <v>1</v>
      </c>
      <c r="C268" s="88" t="s">
        <v>2117</v>
      </c>
      <c r="D268" s="89" t="s">
        <v>1431</v>
      </c>
      <c r="E268" s="89">
        <v>4</v>
      </c>
      <c r="F268" s="89">
        <v>0</v>
      </c>
      <c r="G268" s="89">
        <v>0</v>
      </c>
      <c r="H268" s="89">
        <v>0</v>
      </c>
      <c r="I268" s="89">
        <v>0</v>
      </c>
      <c r="J268" s="89">
        <v>0</v>
      </c>
      <c r="K268" s="89">
        <v>0</v>
      </c>
      <c r="L268" s="89">
        <v>0</v>
      </c>
      <c r="M268" s="89">
        <v>0</v>
      </c>
      <c r="N268" s="89">
        <v>0</v>
      </c>
      <c r="O268" s="89">
        <v>0</v>
      </c>
      <c r="P268" s="89">
        <v>217</v>
      </c>
      <c r="Q268" s="89">
        <v>6494.5</v>
      </c>
      <c r="R268" s="88">
        <f>VLOOKUP(P268,NEW_TRAIN_TEST!$A$1:$M$980,13,0)</f>
        <v>5410</v>
      </c>
      <c r="S268" s="88">
        <f>VLOOKUP(P268,NEW_TRAIN_TEST!$A$1:$M$980,11,0)</f>
        <v>7060</v>
      </c>
      <c r="T268" s="6">
        <f t="shared" si="8"/>
        <v>0</v>
      </c>
      <c r="U268" s="6">
        <f t="shared" si="9"/>
        <v>0</v>
      </c>
    </row>
    <row r="269" spans="1:21" x14ac:dyDescent="0.2">
      <c r="A269" s="88">
        <v>267</v>
      </c>
      <c r="B269" s="88">
        <v>1</v>
      </c>
      <c r="C269" s="88" t="s">
        <v>2117</v>
      </c>
      <c r="D269" s="89" t="s">
        <v>1431</v>
      </c>
      <c r="E269" s="89">
        <v>0</v>
      </c>
      <c r="F269" s="89">
        <v>2</v>
      </c>
      <c r="G269" s="89">
        <v>0</v>
      </c>
      <c r="H269" s="89">
        <v>2</v>
      </c>
      <c r="I269" s="89">
        <v>2</v>
      </c>
      <c r="J269" s="89">
        <v>0</v>
      </c>
      <c r="K269" s="89">
        <v>0</v>
      </c>
      <c r="L269" s="89">
        <v>0</v>
      </c>
      <c r="M269" s="89">
        <v>0</v>
      </c>
      <c r="N269" s="89">
        <v>0</v>
      </c>
      <c r="O269" s="89">
        <v>2</v>
      </c>
      <c r="P269" s="89">
        <v>703</v>
      </c>
      <c r="Q269" s="89">
        <v>7574.5</v>
      </c>
      <c r="R269" s="88">
        <f>VLOOKUP(P269,NEW_TRAIN_TEST!$A$1:$M$980,13,0)</f>
        <v>7574.5</v>
      </c>
      <c r="S269" s="88">
        <f>VLOOKUP(P269,NEW_TRAIN_TEST!$A$1:$M$980,11,0)</f>
        <v>7638</v>
      </c>
      <c r="T269" s="6">
        <f t="shared" si="8"/>
        <v>0</v>
      </c>
      <c r="U269" s="6">
        <f t="shared" si="9"/>
        <v>0</v>
      </c>
    </row>
    <row r="270" spans="1:21" x14ac:dyDescent="0.2">
      <c r="A270" s="88">
        <v>268</v>
      </c>
      <c r="B270" s="88">
        <v>1</v>
      </c>
      <c r="C270" s="88" t="s">
        <v>2117</v>
      </c>
      <c r="D270" s="89" t="s">
        <v>1431</v>
      </c>
      <c r="E270" s="89">
        <v>2</v>
      </c>
      <c r="F270" s="89">
        <v>0</v>
      </c>
      <c r="G270" s="89">
        <v>0</v>
      </c>
      <c r="H270" s="89">
        <v>0</v>
      </c>
      <c r="I270" s="89">
        <v>0</v>
      </c>
      <c r="J270" s="89">
        <v>0</v>
      </c>
      <c r="K270" s="89">
        <v>0</v>
      </c>
      <c r="L270" s="89">
        <v>0</v>
      </c>
      <c r="M270" s="89">
        <v>0</v>
      </c>
      <c r="N270" s="89">
        <v>0</v>
      </c>
      <c r="O270" s="89">
        <v>0</v>
      </c>
      <c r="P270" s="89">
        <v>704</v>
      </c>
      <c r="Q270" s="89">
        <v>9788</v>
      </c>
      <c r="R270" s="88">
        <f>VLOOKUP(P270,NEW_TRAIN_TEST!$A$1:$M$980,13,0)</f>
        <v>9735</v>
      </c>
      <c r="S270" s="88">
        <f>VLOOKUP(P270,NEW_TRAIN_TEST!$A$1:$M$980,11,0)</f>
        <v>9803</v>
      </c>
      <c r="T270" s="6">
        <f t="shared" si="8"/>
        <v>0</v>
      </c>
      <c r="U270" s="6">
        <f t="shared" si="9"/>
        <v>0</v>
      </c>
    </row>
    <row r="271" spans="1:21" x14ac:dyDescent="0.2">
      <c r="A271" s="88">
        <v>269</v>
      </c>
      <c r="B271" s="88">
        <v>1</v>
      </c>
      <c r="C271" s="88" t="s">
        <v>2117</v>
      </c>
      <c r="D271" s="89" t="s">
        <v>1431</v>
      </c>
      <c r="E271" s="89">
        <v>5</v>
      </c>
      <c r="F271" s="89">
        <v>2</v>
      </c>
      <c r="G271" s="89">
        <v>0</v>
      </c>
      <c r="H271" s="89">
        <v>0</v>
      </c>
      <c r="I271" s="89">
        <v>2</v>
      </c>
      <c r="J271" s="89">
        <v>0</v>
      </c>
      <c r="K271" s="89">
        <v>0</v>
      </c>
      <c r="L271" s="89">
        <v>0</v>
      </c>
      <c r="M271" s="89">
        <v>0</v>
      </c>
      <c r="N271" s="89">
        <v>0</v>
      </c>
      <c r="O271" s="89">
        <v>2</v>
      </c>
      <c r="P271" s="89">
        <v>529</v>
      </c>
      <c r="Q271" s="89">
        <v>6603.5</v>
      </c>
      <c r="R271" s="88">
        <f>VLOOKUP(P271,NEW_TRAIN_TEST!$A$1:$M$980,13,0)</f>
        <v>6489</v>
      </c>
      <c r="S271" s="88">
        <f>VLOOKUP(P271,NEW_TRAIN_TEST!$A$1:$M$980,11,0)</f>
        <v>7218</v>
      </c>
      <c r="T271" s="6">
        <f t="shared" si="8"/>
        <v>0</v>
      </c>
      <c r="U271" s="6">
        <f t="shared" si="9"/>
        <v>0</v>
      </c>
    </row>
    <row r="272" spans="1:21" x14ac:dyDescent="0.2">
      <c r="A272" s="88">
        <v>270</v>
      </c>
      <c r="B272" s="88">
        <v>1</v>
      </c>
      <c r="C272" s="88" t="s">
        <v>2117</v>
      </c>
      <c r="D272" s="89" t="s">
        <v>1431</v>
      </c>
      <c r="E272" s="89">
        <v>0</v>
      </c>
      <c r="F272" s="89">
        <v>0</v>
      </c>
      <c r="G272" s="89">
        <v>0</v>
      </c>
      <c r="H272" s="89">
        <v>0</v>
      </c>
      <c r="I272" s="89">
        <v>0</v>
      </c>
      <c r="J272" s="89">
        <v>0</v>
      </c>
      <c r="K272" s="89">
        <v>0</v>
      </c>
      <c r="L272" s="89">
        <v>0</v>
      </c>
      <c r="M272" s="89">
        <v>0</v>
      </c>
      <c r="N272" s="89">
        <v>1</v>
      </c>
      <c r="O272" s="89">
        <v>0</v>
      </c>
      <c r="P272" s="89">
        <v>706</v>
      </c>
      <c r="Q272" s="89">
        <v>6936</v>
      </c>
      <c r="R272" s="88">
        <f>VLOOKUP(P272,NEW_TRAIN_TEST!$A$1:$M$980,13,0)</f>
        <v>6936</v>
      </c>
      <c r="S272" s="88">
        <f>VLOOKUP(P272,NEW_TRAIN_TEST!$A$1:$M$980,11,0)</f>
        <v>6936</v>
      </c>
      <c r="T272" s="6">
        <f t="shared" si="8"/>
        <v>0</v>
      </c>
      <c r="U272" s="6">
        <f t="shared" si="9"/>
        <v>0</v>
      </c>
    </row>
    <row r="273" spans="1:21" x14ac:dyDescent="0.2">
      <c r="A273" s="88">
        <v>271</v>
      </c>
      <c r="B273" s="88">
        <v>1</v>
      </c>
      <c r="C273" s="88" t="s">
        <v>2117</v>
      </c>
      <c r="D273" s="89" t="s">
        <v>1431</v>
      </c>
      <c r="E273" s="89">
        <v>0</v>
      </c>
      <c r="F273" s="89">
        <v>0</v>
      </c>
      <c r="G273" s="89">
        <v>0</v>
      </c>
      <c r="H273" s="89">
        <v>0</v>
      </c>
      <c r="I273" s="89">
        <v>0</v>
      </c>
      <c r="J273" s="89">
        <v>0</v>
      </c>
      <c r="K273" s="89">
        <v>0</v>
      </c>
      <c r="L273" s="89">
        <v>0</v>
      </c>
      <c r="M273" s="89">
        <v>0</v>
      </c>
      <c r="N273" s="89">
        <v>1</v>
      </c>
      <c r="O273" s="89">
        <v>0</v>
      </c>
      <c r="P273" s="89">
        <v>707</v>
      </c>
      <c r="Q273" s="89">
        <v>7628</v>
      </c>
      <c r="R273" s="88">
        <f>VLOOKUP(P273,NEW_TRAIN_TEST!$A$1:$M$980,13,0)</f>
        <v>7628</v>
      </c>
      <c r="S273" s="88">
        <f>VLOOKUP(P273,NEW_TRAIN_TEST!$A$1:$M$980,11,0)</f>
        <v>7628</v>
      </c>
      <c r="T273" s="6">
        <f t="shared" si="8"/>
        <v>0</v>
      </c>
      <c r="U273" s="6">
        <f t="shared" si="9"/>
        <v>0</v>
      </c>
    </row>
    <row r="274" spans="1:21" x14ac:dyDescent="0.2">
      <c r="A274" s="88">
        <v>272</v>
      </c>
      <c r="B274" s="88">
        <v>1</v>
      </c>
      <c r="C274" s="88" t="s">
        <v>2117</v>
      </c>
      <c r="D274" s="89" t="s">
        <v>1431</v>
      </c>
      <c r="E274" s="89">
        <v>0</v>
      </c>
      <c r="F274" s="89">
        <v>2</v>
      </c>
      <c r="G274" s="89">
        <v>0</v>
      </c>
      <c r="H274" s="89">
        <v>2</v>
      </c>
      <c r="I274" s="89">
        <v>2</v>
      </c>
      <c r="J274" s="89">
        <v>0</v>
      </c>
      <c r="K274" s="89">
        <v>0</v>
      </c>
      <c r="L274" s="89">
        <v>0</v>
      </c>
      <c r="M274" s="89">
        <v>0</v>
      </c>
      <c r="N274" s="89">
        <v>0</v>
      </c>
      <c r="O274" s="89">
        <v>2</v>
      </c>
      <c r="P274" s="89">
        <v>708</v>
      </c>
      <c r="Q274" s="89">
        <v>8370.5</v>
      </c>
      <c r="R274" s="88">
        <f>VLOOKUP(P274,NEW_TRAIN_TEST!$A$1:$M$980,13,0)</f>
        <v>8370.5</v>
      </c>
      <c r="S274" s="88">
        <f>VLOOKUP(P274,NEW_TRAIN_TEST!$A$1:$M$980,11,0)</f>
        <v>8477</v>
      </c>
      <c r="T274" s="6">
        <f t="shared" si="8"/>
        <v>0</v>
      </c>
      <c r="U274" s="6">
        <f t="shared" si="9"/>
        <v>0</v>
      </c>
    </row>
    <row r="275" spans="1:21" x14ac:dyDescent="0.2">
      <c r="A275" s="88">
        <v>273</v>
      </c>
      <c r="B275" s="88">
        <v>1</v>
      </c>
      <c r="C275" s="88" t="s">
        <v>2117</v>
      </c>
      <c r="D275" s="89" t="s">
        <v>1431</v>
      </c>
      <c r="E275" s="89">
        <v>3</v>
      </c>
      <c r="F275" s="89">
        <v>1</v>
      </c>
      <c r="G275" s="89">
        <v>0</v>
      </c>
      <c r="H275" s="89">
        <v>0</v>
      </c>
      <c r="I275" s="89">
        <v>2</v>
      </c>
      <c r="J275" s="89">
        <v>0</v>
      </c>
      <c r="K275" s="89">
        <v>0</v>
      </c>
      <c r="L275" s="89">
        <v>0</v>
      </c>
      <c r="M275" s="89">
        <v>0</v>
      </c>
      <c r="N275" s="89">
        <v>0</v>
      </c>
      <c r="O275" s="89">
        <v>2</v>
      </c>
      <c r="P275" s="89">
        <v>709</v>
      </c>
      <c r="Q275" s="89">
        <v>8334.5</v>
      </c>
      <c r="R275" s="88">
        <f>VLOOKUP(P275,NEW_TRAIN_TEST!$A$1:$M$980,13,0)</f>
        <v>8330</v>
      </c>
      <c r="S275" s="88">
        <f>VLOOKUP(P275,NEW_TRAIN_TEST!$A$1:$M$980,11,0)</f>
        <v>8390</v>
      </c>
      <c r="T275" s="6">
        <f t="shared" si="8"/>
        <v>0</v>
      </c>
      <c r="U275" s="6">
        <f t="shared" si="9"/>
        <v>0</v>
      </c>
    </row>
    <row r="276" spans="1:21" x14ac:dyDescent="0.2">
      <c r="A276" s="88">
        <v>274</v>
      </c>
      <c r="B276" s="88">
        <v>1</v>
      </c>
      <c r="C276" s="88" t="s">
        <v>2117</v>
      </c>
      <c r="D276" s="89" t="s">
        <v>1431</v>
      </c>
      <c r="E276" s="89">
        <v>9</v>
      </c>
      <c r="F276" s="89">
        <v>1</v>
      </c>
      <c r="G276" s="89">
        <v>0</v>
      </c>
      <c r="H276" s="89">
        <v>0</v>
      </c>
      <c r="I276" s="89">
        <v>2</v>
      </c>
      <c r="J276" s="89">
        <v>0</v>
      </c>
      <c r="K276" s="89">
        <v>0</v>
      </c>
      <c r="L276" s="89">
        <v>1</v>
      </c>
      <c r="M276" s="89">
        <v>0</v>
      </c>
      <c r="N276" s="89">
        <v>0</v>
      </c>
      <c r="O276" s="89">
        <v>2</v>
      </c>
      <c r="P276" s="89">
        <v>361</v>
      </c>
      <c r="Q276" s="89">
        <v>6427</v>
      </c>
      <c r="R276" s="88">
        <f>VLOOKUP(P276,NEW_TRAIN_TEST!$A$1:$M$980,13,0)</f>
        <v>6229</v>
      </c>
      <c r="S276" s="88">
        <f>VLOOKUP(P276,NEW_TRAIN_TEST!$A$1:$M$980,11,0)</f>
        <v>7354</v>
      </c>
      <c r="T276" s="6">
        <f t="shared" si="8"/>
        <v>1</v>
      </c>
      <c r="U276" s="6">
        <f t="shared" si="9"/>
        <v>0</v>
      </c>
    </row>
    <row r="277" spans="1:21" x14ac:dyDescent="0.2">
      <c r="A277" s="88">
        <v>275</v>
      </c>
      <c r="B277" s="88">
        <v>1</v>
      </c>
      <c r="C277" s="88" t="s">
        <v>2117</v>
      </c>
      <c r="D277" s="89" t="s">
        <v>1431</v>
      </c>
      <c r="E277" s="89">
        <v>0</v>
      </c>
      <c r="F277" s="89">
        <v>0</v>
      </c>
      <c r="G277" s="89">
        <v>0</v>
      </c>
      <c r="H277" s="89">
        <v>0</v>
      </c>
      <c r="I277" s="89">
        <v>0</v>
      </c>
      <c r="J277" s="89">
        <v>0</v>
      </c>
      <c r="K277" s="89">
        <v>0</v>
      </c>
      <c r="L277" s="89">
        <v>0</v>
      </c>
      <c r="M277" s="89">
        <v>0</v>
      </c>
      <c r="N277" s="89">
        <v>1</v>
      </c>
      <c r="O277" s="89">
        <v>0</v>
      </c>
      <c r="P277" s="89">
        <v>711</v>
      </c>
      <c r="Q277" s="89">
        <v>7681</v>
      </c>
      <c r="R277" s="88">
        <f>VLOOKUP(P277,NEW_TRAIN_TEST!$A$1:$M$980,13,0)</f>
        <v>7681</v>
      </c>
      <c r="S277" s="88">
        <f>VLOOKUP(P277,NEW_TRAIN_TEST!$A$1:$M$980,11,0)</f>
        <v>7681</v>
      </c>
      <c r="T277" s="6">
        <f t="shared" si="8"/>
        <v>0</v>
      </c>
      <c r="U277" s="6">
        <f t="shared" si="9"/>
        <v>0</v>
      </c>
    </row>
    <row r="278" spans="1:21" x14ac:dyDescent="0.2">
      <c r="A278" s="88">
        <v>276</v>
      </c>
      <c r="B278" s="88">
        <v>1</v>
      </c>
      <c r="C278" s="88" t="s">
        <v>2117</v>
      </c>
      <c r="D278" s="89" t="s">
        <v>1431</v>
      </c>
      <c r="E278" s="89">
        <v>0</v>
      </c>
      <c r="F278" s="89">
        <v>2</v>
      </c>
      <c r="G278" s="89">
        <v>0</v>
      </c>
      <c r="H278" s="89">
        <v>2</v>
      </c>
      <c r="I278" s="89">
        <v>2</v>
      </c>
      <c r="J278" s="89">
        <v>0</v>
      </c>
      <c r="K278" s="89">
        <v>0</v>
      </c>
      <c r="L278" s="89">
        <v>0</v>
      </c>
      <c r="M278" s="89">
        <v>0</v>
      </c>
      <c r="N278" s="89">
        <v>0</v>
      </c>
      <c r="O278" s="89">
        <v>2</v>
      </c>
      <c r="P278" s="89">
        <v>712</v>
      </c>
      <c r="Q278" s="89">
        <v>8359</v>
      </c>
      <c r="R278" s="88">
        <f>VLOOKUP(P278,NEW_TRAIN_TEST!$A$1:$M$980,13,0)</f>
        <v>8359</v>
      </c>
      <c r="S278" s="88">
        <f>VLOOKUP(P278,NEW_TRAIN_TEST!$A$1:$M$980,11,0)</f>
        <v>8382</v>
      </c>
      <c r="T278" s="6">
        <f t="shared" si="8"/>
        <v>0</v>
      </c>
      <c r="U278" s="6">
        <f t="shared" si="9"/>
        <v>0</v>
      </c>
    </row>
    <row r="279" spans="1:21" x14ac:dyDescent="0.2">
      <c r="A279" s="88">
        <v>277</v>
      </c>
      <c r="B279" s="88">
        <v>1</v>
      </c>
      <c r="C279" s="88" t="s">
        <v>2117</v>
      </c>
      <c r="D279" s="89" t="s">
        <v>1431</v>
      </c>
      <c r="E279" s="89">
        <v>0</v>
      </c>
      <c r="F279" s="89">
        <v>0</v>
      </c>
      <c r="G279" s="89">
        <v>0</v>
      </c>
      <c r="H279" s="89">
        <v>0</v>
      </c>
      <c r="I279" s="89">
        <v>0</v>
      </c>
      <c r="J279" s="89">
        <v>0</v>
      </c>
      <c r="K279" s="89">
        <v>0</v>
      </c>
      <c r="L279" s="89">
        <v>0</v>
      </c>
      <c r="M279" s="89">
        <v>0</v>
      </c>
      <c r="N279" s="89">
        <v>1</v>
      </c>
      <c r="O279" s="89">
        <v>0</v>
      </c>
      <c r="P279" s="89">
        <v>713</v>
      </c>
      <c r="Q279" s="89">
        <v>9485</v>
      </c>
      <c r="R279" s="88">
        <f>VLOOKUP(P279,NEW_TRAIN_TEST!$A$1:$M$980,13,0)</f>
        <v>9485</v>
      </c>
      <c r="S279" s="88">
        <f>VLOOKUP(P279,NEW_TRAIN_TEST!$A$1:$M$980,11,0)</f>
        <v>9485</v>
      </c>
      <c r="T279" s="6">
        <f t="shared" si="8"/>
        <v>0</v>
      </c>
      <c r="U279" s="6">
        <f t="shared" si="9"/>
        <v>0</v>
      </c>
    </row>
    <row r="280" spans="1:21" x14ac:dyDescent="0.2">
      <c r="A280" s="88">
        <v>278</v>
      </c>
      <c r="B280" s="88">
        <v>1</v>
      </c>
      <c r="C280" s="88" t="s">
        <v>2117</v>
      </c>
      <c r="D280" s="89" t="s">
        <v>1431</v>
      </c>
      <c r="E280" s="89">
        <v>0</v>
      </c>
      <c r="F280" s="89">
        <v>2</v>
      </c>
      <c r="G280" s="89">
        <v>0</v>
      </c>
      <c r="H280" s="89">
        <v>2</v>
      </c>
      <c r="I280" s="89">
        <v>2</v>
      </c>
      <c r="J280" s="89">
        <v>0</v>
      </c>
      <c r="K280" s="89">
        <v>0</v>
      </c>
      <c r="L280" s="89">
        <v>0</v>
      </c>
      <c r="M280" s="89">
        <v>0</v>
      </c>
      <c r="N280" s="89">
        <v>0</v>
      </c>
      <c r="O280" s="89">
        <v>2</v>
      </c>
      <c r="P280" s="89">
        <v>714</v>
      </c>
      <c r="Q280" s="89">
        <v>8959</v>
      </c>
      <c r="R280" s="88">
        <f>VLOOKUP(P280,NEW_TRAIN_TEST!$A$1:$M$980,13,0)</f>
        <v>8959</v>
      </c>
      <c r="S280" s="88">
        <f>VLOOKUP(P280,NEW_TRAIN_TEST!$A$1:$M$980,11,0)</f>
        <v>8993</v>
      </c>
      <c r="T280" s="6">
        <f t="shared" si="8"/>
        <v>0</v>
      </c>
      <c r="U280" s="6">
        <f t="shared" si="9"/>
        <v>0</v>
      </c>
    </row>
    <row r="281" spans="1:21" x14ac:dyDescent="0.2">
      <c r="A281" s="88">
        <v>279</v>
      </c>
      <c r="B281" s="88">
        <v>1</v>
      </c>
      <c r="C281" s="88" t="s">
        <v>2117</v>
      </c>
      <c r="D281" s="89" t="s">
        <v>1431</v>
      </c>
      <c r="E281" s="89">
        <v>0</v>
      </c>
      <c r="F281" s="89">
        <v>1</v>
      </c>
      <c r="G281" s="89">
        <v>0</v>
      </c>
      <c r="H281" s="89">
        <v>0</v>
      </c>
      <c r="I281" s="89">
        <v>2</v>
      </c>
      <c r="J281" s="89">
        <v>0</v>
      </c>
      <c r="K281" s="89">
        <v>0</v>
      </c>
      <c r="L281" s="89">
        <v>0</v>
      </c>
      <c r="M281" s="89">
        <v>0</v>
      </c>
      <c r="N281" s="89">
        <v>0</v>
      </c>
      <c r="O281" s="89">
        <v>2</v>
      </c>
      <c r="P281" s="89">
        <v>372</v>
      </c>
      <c r="Q281" s="89">
        <v>6292</v>
      </c>
      <c r="R281" s="88">
        <f>VLOOKUP(P281,NEW_TRAIN_TEST!$A$1:$M$980,13,0)</f>
        <v>6292</v>
      </c>
      <c r="S281" s="88">
        <f>VLOOKUP(P281,NEW_TRAIN_TEST!$A$1:$M$980,11,0)</f>
        <v>6950</v>
      </c>
      <c r="T281" s="6">
        <f t="shared" si="8"/>
        <v>0</v>
      </c>
      <c r="U281" s="6">
        <f t="shared" si="9"/>
        <v>0</v>
      </c>
    </row>
    <row r="282" spans="1:21" x14ac:dyDescent="0.2">
      <c r="A282" s="88">
        <v>280</v>
      </c>
      <c r="B282" s="88">
        <v>1</v>
      </c>
      <c r="C282" s="88" t="s">
        <v>2117</v>
      </c>
      <c r="D282" s="89" t="s">
        <v>1431</v>
      </c>
      <c r="E282" s="89">
        <v>4</v>
      </c>
      <c r="F282" s="89">
        <v>0</v>
      </c>
      <c r="G282" s="89">
        <v>0</v>
      </c>
      <c r="H282" s="89">
        <v>0</v>
      </c>
      <c r="I282" s="89">
        <v>0</v>
      </c>
      <c r="J282" s="89">
        <v>0</v>
      </c>
      <c r="K282" s="89">
        <v>0</v>
      </c>
      <c r="L282" s="89">
        <v>1</v>
      </c>
      <c r="M282" s="89">
        <v>0</v>
      </c>
      <c r="N282" s="89">
        <v>0</v>
      </c>
      <c r="O282" s="89">
        <v>0</v>
      </c>
      <c r="P282" s="89">
        <v>918</v>
      </c>
      <c r="Q282" s="89">
        <v>4478</v>
      </c>
      <c r="R282" s="88">
        <f>VLOOKUP(P282,NEW_TRAIN_TEST!$A$1:$M$980,13,0)</f>
        <v>4221</v>
      </c>
      <c r="S282" s="88">
        <f>VLOOKUP(P282,NEW_TRAIN_TEST!$A$1:$M$980,11,0)</f>
        <v>5484</v>
      </c>
      <c r="T282" s="6">
        <f t="shared" si="8"/>
        <v>1</v>
      </c>
      <c r="U282" s="6">
        <f t="shared" si="9"/>
        <v>0</v>
      </c>
    </row>
    <row r="283" spans="1:21" x14ac:dyDescent="0.2">
      <c r="A283" s="88">
        <v>281</v>
      </c>
      <c r="B283" s="88">
        <v>1</v>
      </c>
      <c r="C283" s="88" t="s">
        <v>2117</v>
      </c>
      <c r="D283" s="89" t="s">
        <v>1431</v>
      </c>
      <c r="E283" s="89">
        <v>5</v>
      </c>
      <c r="F283" s="89">
        <v>0</v>
      </c>
      <c r="G283" s="89">
        <v>0</v>
      </c>
      <c r="H283" s="89">
        <v>0</v>
      </c>
      <c r="I283" s="89">
        <v>0</v>
      </c>
      <c r="J283" s="89">
        <v>0</v>
      </c>
      <c r="K283" s="89">
        <v>0</v>
      </c>
      <c r="L283" s="89">
        <v>1</v>
      </c>
      <c r="M283" s="89">
        <v>0</v>
      </c>
      <c r="N283" s="89">
        <v>0</v>
      </c>
      <c r="O283" s="89">
        <v>0</v>
      </c>
      <c r="P283" s="89">
        <v>353</v>
      </c>
      <c r="Q283" s="89">
        <v>3664</v>
      </c>
      <c r="R283" s="88">
        <f>VLOOKUP(P283,NEW_TRAIN_TEST!$A$1:$M$980,13,0)</f>
        <v>3548</v>
      </c>
      <c r="S283" s="88">
        <f>VLOOKUP(P283,NEW_TRAIN_TEST!$A$1:$M$980,11,0)</f>
        <v>4431</v>
      </c>
      <c r="T283" s="6">
        <f t="shared" si="8"/>
        <v>1</v>
      </c>
      <c r="U283" s="6">
        <f t="shared" si="9"/>
        <v>0</v>
      </c>
    </row>
    <row r="284" spans="1:21" x14ac:dyDescent="0.2">
      <c r="A284" s="88">
        <v>282</v>
      </c>
      <c r="B284" s="88">
        <v>1</v>
      </c>
      <c r="C284" s="88" t="s">
        <v>2117</v>
      </c>
      <c r="D284" s="89" t="s">
        <v>1431</v>
      </c>
      <c r="E284" s="89">
        <v>2</v>
      </c>
      <c r="F284" s="89">
        <v>0</v>
      </c>
      <c r="G284" s="89">
        <v>0</v>
      </c>
      <c r="H284" s="89">
        <v>0</v>
      </c>
      <c r="I284" s="89">
        <v>0</v>
      </c>
      <c r="J284" s="89">
        <v>0</v>
      </c>
      <c r="K284" s="89">
        <v>0</v>
      </c>
      <c r="L284" s="89">
        <v>0</v>
      </c>
      <c r="M284" s="89">
        <v>0</v>
      </c>
      <c r="N284" s="89">
        <v>0</v>
      </c>
      <c r="O284" s="89">
        <v>0</v>
      </c>
      <c r="P284" s="89">
        <v>718</v>
      </c>
      <c r="Q284" s="89">
        <v>9685</v>
      </c>
      <c r="R284" s="88">
        <f>VLOOKUP(P284,NEW_TRAIN_TEST!$A$1:$M$980,13,0)</f>
        <v>9676</v>
      </c>
      <c r="S284" s="88">
        <f>VLOOKUP(P284,NEW_TRAIN_TEST!$A$1:$M$980,11,0)</f>
        <v>9685</v>
      </c>
      <c r="T284" s="6">
        <f t="shared" si="8"/>
        <v>0</v>
      </c>
      <c r="U284" s="6">
        <f t="shared" si="9"/>
        <v>0</v>
      </c>
    </row>
    <row r="285" spans="1:21" x14ac:dyDescent="0.2">
      <c r="A285" s="88">
        <v>283</v>
      </c>
      <c r="B285" s="88">
        <v>1</v>
      </c>
      <c r="C285" s="88" t="s">
        <v>2117</v>
      </c>
      <c r="D285" s="89" t="s">
        <v>1431</v>
      </c>
      <c r="E285" s="89">
        <v>0</v>
      </c>
      <c r="F285" s="89">
        <v>2</v>
      </c>
      <c r="G285" s="89">
        <v>0</v>
      </c>
      <c r="H285" s="89">
        <v>2</v>
      </c>
      <c r="I285" s="89">
        <v>2</v>
      </c>
      <c r="J285" s="89">
        <v>0</v>
      </c>
      <c r="K285" s="89">
        <v>0</v>
      </c>
      <c r="L285" s="89">
        <v>0</v>
      </c>
      <c r="M285" s="89">
        <v>0</v>
      </c>
      <c r="N285" s="89">
        <v>0</v>
      </c>
      <c r="O285" s="89">
        <v>2</v>
      </c>
      <c r="P285" s="89">
        <v>719</v>
      </c>
      <c r="Q285" s="89">
        <v>10343</v>
      </c>
      <c r="R285" s="88">
        <f>VLOOKUP(P285,NEW_TRAIN_TEST!$A$1:$M$980,13,0)</f>
        <v>10343</v>
      </c>
      <c r="S285" s="88">
        <f>VLOOKUP(P285,NEW_TRAIN_TEST!$A$1:$M$980,11,0)</f>
        <v>10361</v>
      </c>
      <c r="T285" s="6">
        <f t="shared" si="8"/>
        <v>0</v>
      </c>
      <c r="U285" s="6">
        <f t="shared" si="9"/>
        <v>0</v>
      </c>
    </row>
    <row r="286" spans="1:21" x14ac:dyDescent="0.2">
      <c r="A286" s="88">
        <v>284</v>
      </c>
      <c r="B286" s="88">
        <v>1</v>
      </c>
      <c r="C286" s="88" t="s">
        <v>2117</v>
      </c>
      <c r="D286" s="89" t="s">
        <v>1431</v>
      </c>
      <c r="E286" s="89">
        <v>0</v>
      </c>
      <c r="F286" s="89">
        <v>0</v>
      </c>
      <c r="G286" s="89">
        <v>0</v>
      </c>
      <c r="H286" s="89">
        <v>0</v>
      </c>
      <c r="I286" s="89">
        <v>0</v>
      </c>
      <c r="J286" s="89">
        <v>0</v>
      </c>
      <c r="K286" s="89">
        <v>0</v>
      </c>
      <c r="L286" s="89">
        <v>0</v>
      </c>
      <c r="M286" s="89">
        <v>0</v>
      </c>
      <c r="N286" s="89">
        <v>1</v>
      </c>
      <c r="O286" s="89">
        <v>0</v>
      </c>
      <c r="P286" s="89">
        <v>720</v>
      </c>
      <c r="Q286" s="89">
        <v>6120</v>
      </c>
      <c r="R286" s="88">
        <f>VLOOKUP(P286,NEW_TRAIN_TEST!$A$1:$M$980,13,0)</f>
        <v>6120</v>
      </c>
      <c r="S286" s="88">
        <f>VLOOKUP(P286,NEW_TRAIN_TEST!$A$1:$M$980,11,0)</f>
        <v>6120</v>
      </c>
      <c r="T286" s="6">
        <f t="shared" si="8"/>
        <v>0</v>
      </c>
      <c r="U286" s="6">
        <f t="shared" si="9"/>
        <v>0</v>
      </c>
    </row>
    <row r="287" spans="1:21" x14ac:dyDescent="0.2">
      <c r="A287" s="88">
        <v>285</v>
      </c>
      <c r="B287" s="88">
        <v>1</v>
      </c>
      <c r="C287" s="88" t="s">
        <v>2117</v>
      </c>
      <c r="D287" s="89" t="s">
        <v>1431</v>
      </c>
      <c r="E287" s="89">
        <v>0</v>
      </c>
      <c r="F287" s="89">
        <v>0</v>
      </c>
      <c r="G287" s="89">
        <v>0</v>
      </c>
      <c r="H287" s="89">
        <v>0</v>
      </c>
      <c r="I287" s="89">
        <v>0</v>
      </c>
      <c r="J287" s="89">
        <v>0</v>
      </c>
      <c r="K287" s="89">
        <v>0</v>
      </c>
      <c r="L287" s="89">
        <v>0</v>
      </c>
      <c r="M287" s="89">
        <v>0</v>
      </c>
      <c r="N287" s="89">
        <v>1</v>
      </c>
      <c r="O287" s="89">
        <v>0</v>
      </c>
      <c r="P287" s="89">
        <v>721</v>
      </c>
      <c r="Q287" s="89">
        <v>8313</v>
      </c>
      <c r="R287" s="88">
        <f>VLOOKUP(P287,NEW_TRAIN_TEST!$A$1:$M$980,13,0)</f>
        <v>8313</v>
      </c>
      <c r="S287" s="88">
        <f>VLOOKUP(P287,NEW_TRAIN_TEST!$A$1:$M$980,11,0)</f>
        <v>8313</v>
      </c>
      <c r="T287" s="6">
        <f t="shared" si="8"/>
        <v>0</v>
      </c>
      <c r="U287" s="6">
        <f t="shared" si="9"/>
        <v>0</v>
      </c>
    </row>
    <row r="288" spans="1:21" x14ac:dyDescent="0.2">
      <c r="A288" s="88">
        <v>286</v>
      </c>
      <c r="B288" s="88">
        <v>1</v>
      </c>
      <c r="C288" s="88" t="s">
        <v>2117</v>
      </c>
      <c r="D288" s="89" t="s">
        <v>1431</v>
      </c>
      <c r="E288" s="89">
        <v>0</v>
      </c>
      <c r="F288" s="89">
        <v>2</v>
      </c>
      <c r="G288" s="89">
        <v>0</v>
      </c>
      <c r="H288" s="89">
        <v>0</v>
      </c>
      <c r="I288" s="89">
        <v>2</v>
      </c>
      <c r="J288" s="89">
        <v>2</v>
      </c>
      <c r="K288" s="89">
        <v>0</v>
      </c>
      <c r="L288" s="89">
        <v>0</v>
      </c>
      <c r="M288" s="89">
        <v>0</v>
      </c>
      <c r="N288" s="89">
        <v>0</v>
      </c>
      <c r="O288" s="89">
        <v>2</v>
      </c>
      <c r="P288" s="89">
        <v>722</v>
      </c>
      <c r="Q288" s="89">
        <v>7411</v>
      </c>
      <c r="R288" s="88">
        <f>VLOOKUP(P288,NEW_TRAIN_TEST!$A$1:$M$980,13,0)</f>
        <v>7411</v>
      </c>
      <c r="S288" s="88">
        <f>VLOOKUP(P288,NEW_TRAIN_TEST!$A$1:$M$980,11,0)</f>
        <v>7507</v>
      </c>
      <c r="T288" s="6">
        <f t="shared" si="8"/>
        <v>0</v>
      </c>
      <c r="U288" s="6">
        <f t="shared" si="9"/>
        <v>0</v>
      </c>
    </row>
    <row r="289" spans="1:21" x14ac:dyDescent="0.2">
      <c r="A289" s="88">
        <v>287</v>
      </c>
      <c r="B289" s="88">
        <v>1</v>
      </c>
      <c r="C289" s="88" t="s">
        <v>2117</v>
      </c>
      <c r="D289" s="89" t="s">
        <v>1431</v>
      </c>
      <c r="E289" s="89">
        <v>0</v>
      </c>
      <c r="F289" s="89">
        <v>2</v>
      </c>
      <c r="G289" s="89">
        <v>0</v>
      </c>
      <c r="H289" s="89">
        <v>0</v>
      </c>
      <c r="I289" s="89">
        <v>2</v>
      </c>
      <c r="J289" s="89">
        <v>2</v>
      </c>
      <c r="K289" s="89">
        <v>0</v>
      </c>
      <c r="L289" s="89">
        <v>0</v>
      </c>
      <c r="M289" s="89">
        <v>0</v>
      </c>
      <c r="N289" s="89">
        <v>0</v>
      </c>
      <c r="O289" s="89">
        <v>2</v>
      </c>
      <c r="P289" s="89">
        <v>723</v>
      </c>
      <c r="Q289" s="89">
        <v>7884</v>
      </c>
      <c r="R289" s="88">
        <f>VLOOKUP(P289,NEW_TRAIN_TEST!$A$1:$M$980,13,0)</f>
        <v>7884</v>
      </c>
      <c r="S289" s="88">
        <f>VLOOKUP(P289,NEW_TRAIN_TEST!$A$1:$M$980,11,0)</f>
        <v>7909</v>
      </c>
      <c r="T289" s="6">
        <f t="shared" si="8"/>
        <v>0</v>
      </c>
      <c r="U289" s="6">
        <f t="shared" si="9"/>
        <v>0</v>
      </c>
    </row>
    <row r="290" spans="1:21" x14ac:dyDescent="0.2">
      <c r="A290" s="88">
        <v>288</v>
      </c>
      <c r="B290" s="88">
        <v>1</v>
      </c>
      <c r="C290" s="88" t="s">
        <v>2117</v>
      </c>
      <c r="D290" s="89" t="s">
        <v>1431</v>
      </c>
      <c r="E290" s="89">
        <v>0</v>
      </c>
      <c r="F290" s="89">
        <v>0</v>
      </c>
      <c r="G290" s="89">
        <v>0</v>
      </c>
      <c r="H290" s="89">
        <v>0</v>
      </c>
      <c r="I290" s="89">
        <v>0</v>
      </c>
      <c r="J290" s="89">
        <v>0</v>
      </c>
      <c r="K290" s="89">
        <v>0</v>
      </c>
      <c r="L290" s="89">
        <v>0</v>
      </c>
      <c r="M290" s="89">
        <v>0</v>
      </c>
      <c r="N290" s="89">
        <v>1</v>
      </c>
      <c r="O290" s="89">
        <v>0</v>
      </c>
      <c r="P290" s="89">
        <v>724</v>
      </c>
      <c r="Q290" s="89">
        <v>7312</v>
      </c>
      <c r="R290" s="88">
        <f>VLOOKUP(P290,NEW_TRAIN_TEST!$A$1:$M$980,13,0)</f>
        <v>7312</v>
      </c>
      <c r="S290" s="88">
        <f>VLOOKUP(P290,NEW_TRAIN_TEST!$A$1:$M$980,11,0)</f>
        <v>7312</v>
      </c>
      <c r="T290" s="6">
        <f t="shared" si="8"/>
        <v>0</v>
      </c>
      <c r="U290" s="6">
        <f t="shared" si="9"/>
        <v>0</v>
      </c>
    </row>
    <row r="291" spans="1:21" x14ac:dyDescent="0.2">
      <c r="A291" s="88">
        <v>289</v>
      </c>
      <c r="B291" s="88">
        <v>1</v>
      </c>
      <c r="C291" s="88" t="s">
        <v>2117</v>
      </c>
      <c r="D291" s="89" t="s">
        <v>1431</v>
      </c>
      <c r="E291" s="89">
        <v>0</v>
      </c>
      <c r="F291" s="89">
        <v>0</v>
      </c>
      <c r="G291" s="89">
        <v>0</v>
      </c>
      <c r="H291" s="89">
        <v>0</v>
      </c>
      <c r="I291" s="89">
        <v>0</v>
      </c>
      <c r="J291" s="89">
        <v>0</v>
      </c>
      <c r="K291" s="89">
        <v>0</v>
      </c>
      <c r="L291" s="89">
        <v>0</v>
      </c>
      <c r="M291" s="89">
        <v>0</v>
      </c>
      <c r="N291" s="89">
        <v>1</v>
      </c>
      <c r="O291" s="89">
        <v>0</v>
      </c>
      <c r="P291" s="89">
        <v>725</v>
      </c>
      <c r="Q291" s="89">
        <v>10677</v>
      </c>
      <c r="R291" s="88">
        <f>VLOOKUP(P291,NEW_TRAIN_TEST!$A$1:$M$980,13,0)</f>
        <v>10677</v>
      </c>
      <c r="S291" s="88">
        <f>VLOOKUP(P291,NEW_TRAIN_TEST!$A$1:$M$980,11,0)</f>
        <v>10677</v>
      </c>
      <c r="T291" s="6">
        <f t="shared" si="8"/>
        <v>0</v>
      </c>
      <c r="U291" s="6">
        <f t="shared" si="9"/>
        <v>0</v>
      </c>
    </row>
    <row r="292" spans="1:21" x14ac:dyDescent="0.2">
      <c r="A292" s="88">
        <v>290</v>
      </c>
      <c r="B292" s="88">
        <v>1</v>
      </c>
      <c r="C292" s="88" t="s">
        <v>2117</v>
      </c>
      <c r="D292" s="89" t="s">
        <v>1431</v>
      </c>
      <c r="E292" s="89">
        <v>0</v>
      </c>
      <c r="F292" s="89">
        <v>0</v>
      </c>
      <c r="G292" s="89">
        <v>0</v>
      </c>
      <c r="H292" s="89">
        <v>0</v>
      </c>
      <c r="I292" s="89">
        <v>0</v>
      </c>
      <c r="J292" s="89">
        <v>0</v>
      </c>
      <c r="K292" s="89">
        <v>0</v>
      </c>
      <c r="L292" s="89">
        <v>0</v>
      </c>
      <c r="M292" s="89">
        <v>0</v>
      </c>
      <c r="N292" s="89">
        <v>1</v>
      </c>
      <c r="O292" s="89">
        <v>0</v>
      </c>
      <c r="P292" s="89">
        <v>726</v>
      </c>
      <c r="Q292" s="89">
        <v>10348</v>
      </c>
      <c r="R292" s="88">
        <f>VLOOKUP(P292,NEW_TRAIN_TEST!$A$1:$M$980,13,0)</f>
        <v>10348</v>
      </c>
      <c r="S292" s="88">
        <f>VLOOKUP(P292,NEW_TRAIN_TEST!$A$1:$M$980,11,0)</f>
        <v>10348</v>
      </c>
      <c r="T292" s="6">
        <f t="shared" si="8"/>
        <v>0</v>
      </c>
      <c r="U292" s="6">
        <f t="shared" si="9"/>
        <v>0</v>
      </c>
    </row>
    <row r="293" spans="1:21" x14ac:dyDescent="0.2">
      <c r="A293" s="88">
        <v>291</v>
      </c>
      <c r="B293" s="88">
        <v>1</v>
      </c>
      <c r="C293" s="88" t="s">
        <v>2117</v>
      </c>
      <c r="D293" s="89" t="s">
        <v>1431</v>
      </c>
      <c r="E293" s="89">
        <v>0</v>
      </c>
      <c r="F293" s="89">
        <v>2</v>
      </c>
      <c r="G293" s="89">
        <v>0</v>
      </c>
      <c r="H293" s="89">
        <v>2</v>
      </c>
      <c r="I293" s="89">
        <v>2</v>
      </c>
      <c r="J293" s="89">
        <v>0</v>
      </c>
      <c r="K293" s="89">
        <v>0</v>
      </c>
      <c r="L293" s="89">
        <v>0</v>
      </c>
      <c r="M293" s="89">
        <v>0</v>
      </c>
      <c r="N293" s="89">
        <v>0</v>
      </c>
      <c r="O293" s="89">
        <v>2</v>
      </c>
      <c r="P293" s="89">
        <v>727</v>
      </c>
      <c r="Q293" s="89">
        <v>9062.5</v>
      </c>
      <c r="R293" s="88">
        <f>VLOOKUP(P293,NEW_TRAIN_TEST!$A$1:$M$980,13,0)</f>
        <v>9062.5</v>
      </c>
      <c r="S293" s="88">
        <f>VLOOKUP(P293,NEW_TRAIN_TEST!$A$1:$M$980,11,0)</f>
        <v>9077</v>
      </c>
      <c r="T293" s="6">
        <f t="shared" si="8"/>
        <v>0</v>
      </c>
      <c r="U293" s="6">
        <f t="shared" si="9"/>
        <v>0</v>
      </c>
    </row>
    <row r="294" spans="1:21" x14ac:dyDescent="0.2">
      <c r="A294" s="88">
        <v>292</v>
      </c>
      <c r="B294" s="88">
        <v>1</v>
      </c>
      <c r="C294" s="88" t="s">
        <v>2117</v>
      </c>
      <c r="D294" s="89" t="s">
        <v>1431</v>
      </c>
      <c r="E294" s="89">
        <v>5</v>
      </c>
      <c r="F294" s="89">
        <v>1</v>
      </c>
      <c r="G294" s="89">
        <v>0</v>
      </c>
      <c r="H294" s="89">
        <v>0</v>
      </c>
      <c r="I294" s="89">
        <v>2</v>
      </c>
      <c r="J294" s="89">
        <v>0</v>
      </c>
      <c r="K294" s="89">
        <v>0</v>
      </c>
      <c r="L294" s="89">
        <v>1</v>
      </c>
      <c r="M294" s="89">
        <v>0</v>
      </c>
      <c r="N294" s="89">
        <v>0</v>
      </c>
      <c r="O294" s="89">
        <v>2</v>
      </c>
      <c r="P294" s="89">
        <v>902</v>
      </c>
      <c r="Q294" s="89">
        <v>5719</v>
      </c>
      <c r="R294" s="88">
        <f>VLOOKUP(P294,NEW_TRAIN_TEST!$A$1:$M$980,13,0)</f>
        <v>5398</v>
      </c>
      <c r="S294" s="88">
        <f>VLOOKUP(P294,NEW_TRAIN_TEST!$A$1:$M$980,11,0)</f>
        <v>6400</v>
      </c>
      <c r="T294" s="6">
        <f t="shared" si="8"/>
        <v>1</v>
      </c>
      <c r="U294" s="6">
        <f t="shared" si="9"/>
        <v>0</v>
      </c>
    </row>
    <row r="295" spans="1:21" x14ac:dyDescent="0.2">
      <c r="A295" s="88">
        <v>293</v>
      </c>
      <c r="B295" s="88">
        <v>1</v>
      </c>
      <c r="C295" s="88" t="s">
        <v>2117</v>
      </c>
      <c r="D295" s="89" t="s">
        <v>1431</v>
      </c>
      <c r="E295" s="89">
        <v>0</v>
      </c>
      <c r="F295" s="89">
        <v>0</v>
      </c>
      <c r="G295" s="89">
        <v>0</v>
      </c>
      <c r="H295" s="89">
        <v>0</v>
      </c>
      <c r="I295" s="89">
        <v>0</v>
      </c>
      <c r="J295" s="89">
        <v>0</v>
      </c>
      <c r="K295" s="89">
        <v>0</v>
      </c>
      <c r="L295" s="89">
        <v>0</v>
      </c>
      <c r="M295" s="89">
        <v>0</v>
      </c>
      <c r="N295" s="89">
        <v>1</v>
      </c>
      <c r="O295" s="89">
        <v>0</v>
      </c>
      <c r="P295" s="89">
        <v>729</v>
      </c>
      <c r="Q295" s="89">
        <v>9234</v>
      </c>
      <c r="R295" s="88">
        <f>VLOOKUP(P295,NEW_TRAIN_TEST!$A$1:$M$980,13,0)</f>
        <v>9234</v>
      </c>
      <c r="S295" s="88">
        <f>VLOOKUP(P295,NEW_TRAIN_TEST!$A$1:$M$980,11,0)</f>
        <v>9234</v>
      </c>
      <c r="T295" s="6">
        <f t="shared" si="8"/>
        <v>0</v>
      </c>
      <c r="U295" s="6">
        <f t="shared" si="9"/>
        <v>0</v>
      </c>
    </row>
    <row r="296" spans="1:21" x14ac:dyDescent="0.2">
      <c r="A296" s="88">
        <v>294</v>
      </c>
      <c r="B296" s="88">
        <v>1</v>
      </c>
      <c r="C296" s="88" t="s">
        <v>2117</v>
      </c>
      <c r="D296" s="89" t="s">
        <v>1431</v>
      </c>
      <c r="E296" s="89">
        <v>2</v>
      </c>
      <c r="F296" s="89">
        <v>0</v>
      </c>
      <c r="G296" s="89">
        <v>0</v>
      </c>
      <c r="H296" s="89">
        <v>0</v>
      </c>
      <c r="I296" s="89">
        <v>0</v>
      </c>
      <c r="J296" s="89">
        <v>0</v>
      </c>
      <c r="K296" s="89">
        <v>0</v>
      </c>
      <c r="L296" s="89">
        <v>0</v>
      </c>
      <c r="M296" s="89">
        <v>0</v>
      </c>
      <c r="N296" s="89">
        <v>0</v>
      </c>
      <c r="O296" s="89">
        <v>0</v>
      </c>
      <c r="P296" s="89">
        <v>730</v>
      </c>
      <c r="Q296" s="89">
        <v>8216</v>
      </c>
      <c r="R296" s="88">
        <f>VLOOKUP(P296,NEW_TRAIN_TEST!$A$1:$M$980,13,0)</f>
        <v>8214</v>
      </c>
      <c r="S296" s="88">
        <f>VLOOKUP(P296,NEW_TRAIN_TEST!$A$1:$M$980,11,0)</f>
        <v>8320</v>
      </c>
      <c r="T296" s="6">
        <f t="shared" si="8"/>
        <v>0</v>
      </c>
      <c r="U296" s="6">
        <f t="shared" si="9"/>
        <v>0</v>
      </c>
    </row>
    <row r="297" spans="1:21" x14ac:dyDescent="0.2">
      <c r="A297" s="88">
        <v>295</v>
      </c>
      <c r="B297" s="88">
        <v>1</v>
      </c>
      <c r="C297" s="88" t="s">
        <v>2117</v>
      </c>
      <c r="D297" s="89" t="s">
        <v>1431</v>
      </c>
      <c r="E297" s="89">
        <v>4</v>
      </c>
      <c r="F297" s="89">
        <v>1</v>
      </c>
      <c r="G297" s="89">
        <v>0</v>
      </c>
      <c r="H297" s="89">
        <v>0</v>
      </c>
      <c r="I297" s="89">
        <v>2</v>
      </c>
      <c r="J297" s="89">
        <v>0</v>
      </c>
      <c r="K297" s="89">
        <v>0</v>
      </c>
      <c r="L297" s="89">
        <v>0</v>
      </c>
      <c r="M297" s="89">
        <v>0</v>
      </c>
      <c r="N297" s="89">
        <v>0</v>
      </c>
      <c r="O297" s="89">
        <v>2</v>
      </c>
      <c r="P297" s="89">
        <v>350</v>
      </c>
      <c r="Q297" s="89">
        <v>6471.5</v>
      </c>
      <c r="R297" s="88">
        <f>VLOOKUP(P297,NEW_TRAIN_TEST!$A$1:$M$980,13,0)</f>
        <v>6368.5</v>
      </c>
      <c r="S297" s="88">
        <f>VLOOKUP(P297,NEW_TRAIN_TEST!$A$1:$M$980,11,0)</f>
        <v>7523</v>
      </c>
      <c r="T297" s="6">
        <f t="shared" si="8"/>
        <v>0</v>
      </c>
      <c r="U297" s="6">
        <f t="shared" si="9"/>
        <v>0</v>
      </c>
    </row>
    <row r="298" spans="1:21" x14ac:dyDescent="0.2">
      <c r="A298" s="88">
        <v>296</v>
      </c>
      <c r="B298" s="88">
        <v>1</v>
      </c>
      <c r="C298" s="88" t="s">
        <v>2117</v>
      </c>
      <c r="D298" s="89" t="s">
        <v>1431</v>
      </c>
      <c r="E298" s="89">
        <v>5</v>
      </c>
      <c r="F298" s="89">
        <v>4</v>
      </c>
      <c r="G298" s="89">
        <v>0</v>
      </c>
      <c r="H298" s="89">
        <v>0</v>
      </c>
      <c r="I298" s="89">
        <v>2</v>
      </c>
      <c r="J298" s="89">
        <v>0</v>
      </c>
      <c r="K298" s="89">
        <v>0</v>
      </c>
      <c r="L298" s="89">
        <v>0</v>
      </c>
      <c r="M298" s="89">
        <v>0</v>
      </c>
      <c r="N298" s="89">
        <v>0</v>
      </c>
      <c r="O298" s="89">
        <v>2</v>
      </c>
      <c r="P298" s="89">
        <v>211</v>
      </c>
      <c r="Q298" s="89">
        <v>3786</v>
      </c>
      <c r="R298" s="88">
        <f>VLOOKUP(P298,NEW_TRAIN_TEST!$A$1:$M$980,13,0)</f>
        <v>3741.5</v>
      </c>
      <c r="S298" s="88">
        <f>VLOOKUP(P298,NEW_TRAIN_TEST!$A$1:$M$980,11,0)</f>
        <v>5298</v>
      </c>
      <c r="T298" s="6">
        <f t="shared" si="8"/>
        <v>0</v>
      </c>
      <c r="U298" s="6">
        <f t="shared" si="9"/>
        <v>0</v>
      </c>
    </row>
    <row r="299" spans="1:21" x14ac:dyDescent="0.2">
      <c r="A299" s="88">
        <v>297</v>
      </c>
      <c r="B299" s="88">
        <v>1</v>
      </c>
      <c r="C299" s="88" t="s">
        <v>2117</v>
      </c>
      <c r="D299" s="89" t="s">
        <v>1431</v>
      </c>
      <c r="E299" s="89">
        <v>9</v>
      </c>
      <c r="F299" s="89">
        <v>6</v>
      </c>
      <c r="G299" s="89">
        <v>0</v>
      </c>
      <c r="H299" s="89">
        <v>2</v>
      </c>
      <c r="I299" s="89">
        <v>2</v>
      </c>
      <c r="J299" s="89">
        <v>0</v>
      </c>
      <c r="K299" s="89">
        <v>0</v>
      </c>
      <c r="L299" s="89">
        <v>1</v>
      </c>
      <c r="M299" s="89">
        <v>0</v>
      </c>
      <c r="N299" s="89">
        <v>0</v>
      </c>
      <c r="O299" s="89">
        <v>2</v>
      </c>
      <c r="P299" s="89">
        <v>208</v>
      </c>
      <c r="Q299" s="89">
        <v>4145</v>
      </c>
      <c r="R299" s="88">
        <f>VLOOKUP(P299,NEW_TRAIN_TEST!$A$1:$M$980,13,0)</f>
        <v>3975.5</v>
      </c>
      <c r="S299" s="88">
        <f>VLOOKUP(P299,NEW_TRAIN_TEST!$A$1:$M$980,11,0)</f>
        <v>4647</v>
      </c>
      <c r="T299" s="6">
        <f t="shared" si="8"/>
        <v>1</v>
      </c>
      <c r="U299" s="6">
        <f t="shared" si="9"/>
        <v>0</v>
      </c>
    </row>
    <row r="300" spans="1:21" x14ac:dyDescent="0.2">
      <c r="A300" s="88">
        <v>298</v>
      </c>
      <c r="B300" s="88">
        <v>1</v>
      </c>
      <c r="C300" s="88" t="s">
        <v>2117</v>
      </c>
      <c r="D300" s="89" t="s">
        <v>1431</v>
      </c>
      <c r="E300" s="89">
        <v>8</v>
      </c>
      <c r="F300" s="89">
        <v>0</v>
      </c>
      <c r="G300" s="89">
        <v>0</v>
      </c>
      <c r="H300" s="89">
        <v>0</v>
      </c>
      <c r="I300" s="89">
        <v>0</v>
      </c>
      <c r="J300" s="89">
        <v>0</v>
      </c>
      <c r="K300" s="89">
        <v>0</v>
      </c>
      <c r="L300" s="89">
        <v>1</v>
      </c>
      <c r="M300" s="89">
        <v>0</v>
      </c>
      <c r="N300" s="89">
        <v>0</v>
      </c>
      <c r="O300" s="89">
        <v>0</v>
      </c>
      <c r="P300" s="89">
        <v>748</v>
      </c>
      <c r="Q300" s="89">
        <v>4890</v>
      </c>
      <c r="R300" s="88">
        <f>VLOOKUP(P300,NEW_TRAIN_TEST!$A$1:$M$980,13,0)</f>
        <v>2394</v>
      </c>
      <c r="S300" s="88">
        <f>VLOOKUP(P300,NEW_TRAIN_TEST!$A$1:$M$980,11,0)</f>
        <v>5854</v>
      </c>
      <c r="T300" s="6">
        <f t="shared" si="8"/>
        <v>1</v>
      </c>
      <c r="U300" s="6">
        <f t="shared" si="9"/>
        <v>0</v>
      </c>
    </row>
    <row r="301" spans="1:21" x14ac:dyDescent="0.2">
      <c r="A301" s="88">
        <v>299</v>
      </c>
      <c r="B301" s="88">
        <v>1</v>
      </c>
      <c r="C301" s="88" t="s">
        <v>2117</v>
      </c>
      <c r="D301" s="89" t="s">
        <v>1431</v>
      </c>
      <c r="E301" s="89">
        <v>7</v>
      </c>
      <c r="F301" s="89">
        <v>0</v>
      </c>
      <c r="G301" s="89">
        <v>0</v>
      </c>
      <c r="H301" s="89">
        <v>0</v>
      </c>
      <c r="I301" s="89">
        <v>0</v>
      </c>
      <c r="J301" s="89">
        <v>0</v>
      </c>
      <c r="K301" s="89">
        <v>0</v>
      </c>
      <c r="L301" s="89">
        <v>0</v>
      </c>
      <c r="M301" s="89">
        <v>0</v>
      </c>
      <c r="N301" s="89">
        <v>0</v>
      </c>
      <c r="O301" s="89">
        <v>0</v>
      </c>
      <c r="P301" s="89">
        <v>749</v>
      </c>
      <c r="Q301" s="89">
        <v>4516</v>
      </c>
      <c r="R301" s="88">
        <f>VLOOKUP(P301,NEW_TRAIN_TEST!$A$1:$M$980,13,0)</f>
        <v>3074</v>
      </c>
      <c r="S301" s="88">
        <f>VLOOKUP(P301,NEW_TRAIN_TEST!$A$1:$M$980,11,0)</f>
        <v>6426</v>
      </c>
      <c r="T301" s="6">
        <f t="shared" si="8"/>
        <v>0</v>
      </c>
      <c r="U301" s="6">
        <f t="shared" si="9"/>
        <v>0</v>
      </c>
    </row>
    <row r="302" spans="1:21" x14ac:dyDescent="0.2">
      <c r="A302" s="88">
        <v>300</v>
      </c>
      <c r="B302" s="88">
        <v>1</v>
      </c>
      <c r="C302" s="88" t="s">
        <v>2117</v>
      </c>
      <c r="D302" s="89" t="s">
        <v>1431</v>
      </c>
      <c r="E302" s="89">
        <v>8</v>
      </c>
      <c r="F302" s="89">
        <v>0</v>
      </c>
      <c r="G302" s="89">
        <v>0</v>
      </c>
      <c r="H302" s="89">
        <v>0</v>
      </c>
      <c r="I302" s="89">
        <v>0</v>
      </c>
      <c r="J302" s="89">
        <v>0</v>
      </c>
      <c r="K302" s="89">
        <v>0</v>
      </c>
      <c r="L302" s="89">
        <v>1</v>
      </c>
      <c r="M302" s="89">
        <v>0</v>
      </c>
      <c r="N302" s="89">
        <v>0</v>
      </c>
      <c r="O302" s="89">
        <v>0</v>
      </c>
      <c r="P302" s="89">
        <v>759</v>
      </c>
      <c r="Q302" s="89">
        <v>5000</v>
      </c>
      <c r="R302" s="88">
        <f>VLOOKUP(P302,NEW_TRAIN_TEST!$A$1:$M$980,13,0)</f>
        <v>3812.5</v>
      </c>
      <c r="S302" s="88">
        <f>VLOOKUP(P302,NEW_TRAIN_TEST!$A$1:$M$980,11,0)</f>
        <v>5919</v>
      </c>
      <c r="T302" s="6">
        <f t="shared" si="8"/>
        <v>1</v>
      </c>
      <c r="U302" s="6">
        <f t="shared" si="9"/>
        <v>0</v>
      </c>
    </row>
    <row r="303" spans="1:21" x14ac:dyDescent="0.2">
      <c r="A303" s="88">
        <v>301</v>
      </c>
      <c r="B303" s="88">
        <v>1</v>
      </c>
      <c r="C303" s="88" t="s">
        <v>2117</v>
      </c>
      <c r="D303" s="89" t="s">
        <v>1431</v>
      </c>
      <c r="E303" s="89">
        <v>6</v>
      </c>
      <c r="F303" s="89">
        <v>1</v>
      </c>
      <c r="G303" s="89">
        <v>0</v>
      </c>
      <c r="H303" s="89">
        <v>0</v>
      </c>
      <c r="I303" s="89">
        <v>2</v>
      </c>
      <c r="J303" s="89">
        <v>0</v>
      </c>
      <c r="K303" s="89">
        <v>0</v>
      </c>
      <c r="L303" s="89">
        <v>1</v>
      </c>
      <c r="M303" s="89">
        <v>0</v>
      </c>
      <c r="N303" s="89">
        <v>0</v>
      </c>
      <c r="O303" s="89">
        <v>2</v>
      </c>
      <c r="P303" s="89">
        <v>501</v>
      </c>
      <c r="Q303" s="89">
        <v>5755.5</v>
      </c>
      <c r="R303" s="88">
        <f>VLOOKUP(P303,NEW_TRAIN_TEST!$A$1:$M$980,13,0)</f>
        <v>5510.5</v>
      </c>
      <c r="S303" s="88">
        <f>VLOOKUP(P303,NEW_TRAIN_TEST!$A$1:$M$980,11,0)</f>
        <v>6687</v>
      </c>
      <c r="T303" s="6">
        <f t="shared" si="8"/>
        <v>1</v>
      </c>
      <c r="U303" s="6">
        <f t="shared" si="9"/>
        <v>0</v>
      </c>
    </row>
    <row r="304" spans="1:21" x14ac:dyDescent="0.2">
      <c r="A304" s="88">
        <v>302</v>
      </c>
      <c r="B304" s="88">
        <v>1</v>
      </c>
      <c r="C304" s="88" t="s">
        <v>2117</v>
      </c>
      <c r="D304" s="89" t="s">
        <v>1431</v>
      </c>
      <c r="E304" s="89">
        <v>0</v>
      </c>
      <c r="F304" s="89">
        <v>1</v>
      </c>
      <c r="G304" s="89">
        <v>0</v>
      </c>
      <c r="H304" s="89">
        <v>0</v>
      </c>
      <c r="I304" s="89">
        <v>2</v>
      </c>
      <c r="J304" s="89">
        <v>0</v>
      </c>
      <c r="K304" s="89">
        <v>0</v>
      </c>
      <c r="L304" s="89">
        <v>0</v>
      </c>
      <c r="M304" s="89">
        <v>0</v>
      </c>
      <c r="N304" s="89">
        <v>0</v>
      </c>
      <c r="O304" s="89">
        <v>2</v>
      </c>
      <c r="P304" s="89">
        <v>356</v>
      </c>
      <c r="Q304" s="89">
        <v>4994.5</v>
      </c>
      <c r="R304" s="88">
        <f>VLOOKUP(P304,NEW_TRAIN_TEST!$A$1:$M$980,13,0)</f>
        <v>4994.5</v>
      </c>
      <c r="S304" s="88">
        <f>VLOOKUP(P304,NEW_TRAIN_TEST!$A$1:$M$980,11,0)</f>
        <v>6130</v>
      </c>
      <c r="T304" s="6">
        <f t="shared" si="8"/>
        <v>0</v>
      </c>
      <c r="U304" s="6">
        <f t="shared" si="9"/>
        <v>0</v>
      </c>
    </row>
    <row r="305" spans="1:21" x14ac:dyDescent="0.2">
      <c r="A305" s="88">
        <v>303</v>
      </c>
      <c r="B305" s="88">
        <v>1</v>
      </c>
      <c r="C305" s="88" t="s">
        <v>2117</v>
      </c>
      <c r="D305" s="89" t="s">
        <v>1431</v>
      </c>
      <c r="E305" s="89">
        <v>6</v>
      </c>
      <c r="F305" s="89">
        <v>8</v>
      </c>
      <c r="G305" s="89">
        <v>0</v>
      </c>
      <c r="H305" s="89">
        <v>2</v>
      </c>
      <c r="I305" s="89">
        <v>2</v>
      </c>
      <c r="J305" s="89">
        <v>2</v>
      </c>
      <c r="K305" s="89">
        <v>0</v>
      </c>
      <c r="L305" s="89">
        <v>0</v>
      </c>
      <c r="M305" s="89">
        <v>0</v>
      </c>
      <c r="N305" s="89">
        <v>0</v>
      </c>
      <c r="O305" s="89">
        <v>2</v>
      </c>
      <c r="P305" s="89">
        <v>198</v>
      </c>
      <c r="Q305" s="89">
        <v>4020.5</v>
      </c>
      <c r="R305" s="88">
        <f>VLOOKUP(P305,NEW_TRAIN_TEST!$A$1:$M$980,13,0)</f>
        <v>3927.5</v>
      </c>
      <c r="S305" s="88">
        <f>VLOOKUP(P305,NEW_TRAIN_TEST!$A$1:$M$980,11,0)</f>
        <v>4541</v>
      </c>
      <c r="T305" s="6">
        <f t="shared" si="8"/>
        <v>0</v>
      </c>
      <c r="U305" s="6">
        <f t="shared" si="9"/>
        <v>0</v>
      </c>
    </row>
    <row r="306" spans="1:21" x14ac:dyDescent="0.2">
      <c r="A306" s="88">
        <v>304</v>
      </c>
      <c r="B306" s="88">
        <v>1</v>
      </c>
      <c r="C306" s="88" t="s">
        <v>2117</v>
      </c>
      <c r="D306" s="89" t="s">
        <v>1431</v>
      </c>
      <c r="E306" s="89">
        <v>9</v>
      </c>
      <c r="F306" s="89">
        <v>0</v>
      </c>
      <c r="G306" s="89">
        <v>0</v>
      </c>
      <c r="H306" s="89">
        <v>0</v>
      </c>
      <c r="I306" s="89">
        <v>0</v>
      </c>
      <c r="J306" s="89">
        <v>0</v>
      </c>
      <c r="K306" s="89">
        <v>0</v>
      </c>
      <c r="L306" s="89">
        <v>1</v>
      </c>
      <c r="M306" s="89">
        <v>0</v>
      </c>
      <c r="N306" s="89">
        <v>0</v>
      </c>
      <c r="O306" s="89">
        <v>0</v>
      </c>
      <c r="P306" s="89">
        <v>754</v>
      </c>
      <c r="Q306" s="89">
        <v>8789.5</v>
      </c>
      <c r="R306" s="88">
        <f>VLOOKUP(P306,NEW_TRAIN_TEST!$A$1:$M$980,13,0)</f>
        <v>8645.5</v>
      </c>
      <c r="S306" s="88">
        <f>VLOOKUP(P306,NEW_TRAIN_TEST!$A$1:$M$980,11,0)</f>
        <v>8847</v>
      </c>
      <c r="T306" s="6">
        <f t="shared" si="8"/>
        <v>1</v>
      </c>
      <c r="U306" s="6">
        <f t="shared" si="9"/>
        <v>0</v>
      </c>
    </row>
    <row r="307" spans="1:21" x14ac:dyDescent="0.2">
      <c r="A307" s="88">
        <v>305</v>
      </c>
      <c r="B307" s="88">
        <v>1</v>
      </c>
      <c r="C307" s="88" t="s">
        <v>2117</v>
      </c>
      <c r="D307" s="89" t="s">
        <v>1431</v>
      </c>
      <c r="E307" s="89">
        <v>0</v>
      </c>
      <c r="F307" s="89">
        <v>3</v>
      </c>
      <c r="G307" s="89">
        <v>0</v>
      </c>
      <c r="H307" s="89">
        <v>2</v>
      </c>
      <c r="I307" s="89">
        <v>2</v>
      </c>
      <c r="J307" s="89">
        <v>2</v>
      </c>
      <c r="K307" s="89">
        <v>0</v>
      </c>
      <c r="L307" s="89">
        <v>0</v>
      </c>
      <c r="M307" s="89">
        <v>0</v>
      </c>
      <c r="N307" s="89">
        <v>0</v>
      </c>
      <c r="O307" s="89">
        <v>2</v>
      </c>
      <c r="P307" s="89">
        <v>582</v>
      </c>
      <c r="Q307" s="89">
        <v>4556</v>
      </c>
      <c r="R307" s="88">
        <f>VLOOKUP(P307,NEW_TRAIN_TEST!$A$1:$M$980,13,0)</f>
        <v>4556</v>
      </c>
      <c r="S307" s="88">
        <f>VLOOKUP(P307,NEW_TRAIN_TEST!$A$1:$M$980,11,0)</f>
        <v>5157</v>
      </c>
      <c r="T307" s="6">
        <f t="shared" si="8"/>
        <v>0</v>
      </c>
      <c r="U307" s="6">
        <f t="shared" si="9"/>
        <v>0</v>
      </c>
    </row>
    <row r="308" spans="1:21" x14ac:dyDescent="0.2">
      <c r="A308" s="88">
        <v>306</v>
      </c>
      <c r="B308" s="88">
        <v>1</v>
      </c>
      <c r="C308" s="88" t="s">
        <v>2117</v>
      </c>
      <c r="D308" s="89" t="s">
        <v>1431</v>
      </c>
      <c r="E308" s="89">
        <v>2</v>
      </c>
      <c r="F308" s="89">
        <v>0</v>
      </c>
      <c r="G308" s="89">
        <v>0</v>
      </c>
      <c r="H308" s="89">
        <v>0</v>
      </c>
      <c r="I308" s="89">
        <v>0</v>
      </c>
      <c r="J308" s="89">
        <v>0</v>
      </c>
      <c r="K308" s="89">
        <v>0</v>
      </c>
      <c r="L308" s="89">
        <v>0</v>
      </c>
      <c r="M308" s="89">
        <v>0</v>
      </c>
      <c r="N308" s="89">
        <v>0</v>
      </c>
      <c r="O308" s="89">
        <v>0</v>
      </c>
      <c r="P308" s="89">
        <v>756</v>
      </c>
      <c r="Q308" s="89">
        <v>5258</v>
      </c>
      <c r="R308" s="88">
        <f>VLOOKUP(P308,NEW_TRAIN_TEST!$A$1:$M$980,13,0)</f>
        <v>1353</v>
      </c>
      <c r="S308" s="88">
        <f>VLOOKUP(P308,NEW_TRAIN_TEST!$A$1:$M$980,11,0)</f>
        <v>5258</v>
      </c>
      <c r="T308" s="6">
        <f t="shared" si="8"/>
        <v>0</v>
      </c>
      <c r="U308" s="6">
        <f t="shared" si="9"/>
        <v>0</v>
      </c>
    </row>
    <row r="309" spans="1:21" x14ac:dyDescent="0.2">
      <c r="A309" s="88">
        <v>307</v>
      </c>
      <c r="B309" s="88">
        <v>1</v>
      </c>
      <c r="C309" s="88" t="s">
        <v>2117</v>
      </c>
      <c r="D309" s="89" t="s">
        <v>1431</v>
      </c>
      <c r="E309" s="89">
        <v>7</v>
      </c>
      <c r="F309" s="89">
        <v>1</v>
      </c>
      <c r="G309" s="89">
        <v>0</v>
      </c>
      <c r="H309" s="89">
        <v>0</v>
      </c>
      <c r="I309" s="89">
        <v>2</v>
      </c>
      <c r="J309" s="89">
        <v>0</v>
      </c>
      <c r="K309" s="89">
        <v>0</v>
      </c>
      <c r="L309" s="89">
        <v>1</v>
      </c>
      <c r="M309" s="89">
        <v>0</v>
      </c>
      <c r="N309" s="89">
        <v>0</v>
      </c>
      <c r="O309" s="89">
        <v>2</v>
      </c>
      <c r="P309" s="89">
        <v>757</v>
      </c>
      <c r="Q309" s="89">
        <v>6063</v>
      </c>
      <c r="R309" s="88">
        <f>VLOOKUP(P309,NEW_TRAIN_TEST!$A$1:$M$980,13,0)</f>
        <v>5724.5</v>
      </c>
      <c r="S309" s="88">
        <f>VLOOKUP(P309,NEW_TRAIN_TEST!$A$1:$M$980,11,0)</f>
        <v>6813</v>
      </c>
      <c r="T309" s="6">
        <f t="shared" si="8"/>
        <v>1</v>
      </c>
      <c r="U309" s="6">
        <f t="shared" si="9"/>
        <v>0</v>
      </c>
    </row>
    <row r="310" spans="1:21" x14ac:dyDescent="0.2">
      <c r="A310" s="88">
        <v>308</v>
      </c>
      <c r="B310" s="88">
        <v>1</v>
      </c>
      <c r="C310" s="88" t="s">
        <v>2117</v>
      </c>
      <c r="D310" s="89" t="s">
        <v>1431</v>
      </c>
      <c r="E310" s="89">
        <v>3</v>
      </c>
      <c r="F310" s="89">
        <v>0</v>
      </c>
      <c r="G310" s="89">
        <v>0</v>
      </c>
      <c r="H310" s="89">
        <v>0</v>
      </c>
      <c r="I310" s="89">
        <v>0</v>
      </c>
      <c r="J310" s="89">
        <v>0</v>
      </c>
      <c r="K310" s="89">
        <v>0</v>
      </c>
      <c r="L310" s="89">
        <v>0</v>
      </c>
      <c r="M310" s="89">
        <v>0</v>
      </c>
      <c r="N310" s="89">
        <v>0</v>
      </c>
      <c r="O310" s="89">
        <v>0</v>
      </c>
      <c r="P310" s="89">
        <v>758</v>
      </c>
      <c r="Q310" s="89">
        <v>4379</v>
      </c>
      <c r="R310" s="88">
        <f>VLOOKUP(P310,NEW_TRAIN_TEST!$A$1:$M$980,13,0)</f>
        <v>3382</v>
      </c>
      <c r="S310" s="88">
        <f>VLOOKUP(P310,NEW_TRAIN_TEST!$A$1:$M$980,11,0)</f>
        <v>5136</v>
      </c>
      <c r="T310" s="6">
        <f t="shared" si="8"/>
        <v>0</v>
      </c>
      <c r="U310" s="6">
        <f t="shared" si="9"/>
        <v>0</v>
      </c>
    </row>
    <row r="311" spans="1:21" x14ac:dyDescent="0.2">
      <c r="A311" s="88">
        <v>309</v>
      </c>
      <c r="B311" s="88">
        <v>1</v>
      </c>
      <c r="C311" s="88" t="s">
        <v>2117</v>
      </c>
      <c r="D311" s="89" t="s">
        <v>1431</v>
      </c>
      <c r="E311" s="89">
        <v>7</v>
      </c>
      <c r="F311" s="89">
        <v>1</v>
      </c>
      <c r="G311" s="89">
        <v>0</v>
      </c>
      <c r="H311" s="89">
        <v>0</v>
      </c>
      <c r="I311" s="89">
        <v>2</v>
      </c>
      <c r="J311" s="89">
        <v>0</v>
      </c>
      <c r="K311" s="89">
        <v>0</v>
      </c>
      <c r="L311" s="89">
        <v>1</v>
      </c>
      <c r="M311" s="89">
        <v>0</v>
      </c>
      <c r="N311" s="89">
        <v>0</v>
      </c>
      <c r="O311" s="89">
        <v>2</v>
      </c>
      <c r="P311" s="89">
        <v>360</v>
      </c>
      <c r="Q311" s="89">
        <v>6876</v>
      </c>
      <c r="R311" s="88">
        <f>VLOOKUP(P311,NEW_TRAIN_TEST!$A$1:$M$980,13,0)</f>
        <v>6815</v>
      </c>
      <c r="S311" s="88">
        <f>VLOOKUP(P311,NEW_TRAIN_TEST!$A$1:$M$980,11,0)</f>
        <v>7770</v>
      </c>
      <c r="T311" s="6">
        <f t="shared" si="8"/>
        <v>1</v>
      </c>
      <c r="U311" s="6">
        <f t="shared" si="9"/>
        <v>0</v>
      </c>
    </row>
    <row r="312" spans="1:21" x14ac:dyDescent="0.2">
      <c r="A312" s="88">
        <v>310</v>
      </c>
      <c r="B312" s="88">
        <v>1</v>
      </c>
      <c r="C312" s="88" t="s">
        <v>2117</v>
      </c>
      <c r="D312" s="89" t="s">
        <v>1431</v>
      </c>
      <c r="E312" s="89">
        <v>0</v>
      </c>
      <c r="F312" s="89">
        <v>2</v>
      </c>
      <c r="G312" s="89">
        <v>0</v>
      </c>
      <c r="H312" s="89">
        <v>2</v>
      </c>
      <c r="I312" s="89">
        <v>2</v>
      </c>
      <c r="J312" s="89">
        <v>0</v>
      </c>
      <c r="K312" s="89">
        <v>0</v>
      </c>
      <c r="L312" s="89">
        <v>1</v>
      </c>
      <c r="M312" s="89">
        <v>0</v>
      </c>
      <c r="N312" s="89">
        <v>0</v>
      </c>
      <c r="O312" s="89">
        <v>2</v>
      </c>
      <c r="P312" s="89">
        <v>360</v>
      </c>
      <c r="Q312" s="89">
        <v>6876</v>
      </c>
      <c r="R312" s="88">
        <f>VLOOKUP(P312,NEW_TRAIN_TEST!$A$1:$M$980,13,0)</f>
        <v>6815</v>
      </c>
      <c r="S312" s="88">
        <f>VLOOKUP(P312,NEW_TRAIN_TEST!$A$1:$M$980,11,0)</f>
        <v>7770</v>
      </c>
      <c r="T312" s="6">
        <f t="shared" si="8"/>
        <v>1</v>
      </c>
      <c r="U312" s="6">
        <f t="shared" si="9"/>
        <v>0</v>
      </c>
    </row>
    <row r="313" spans="1:21" x14ac:dyDescent="0.2">
      <c r="A313" s="88">
        <v>311</v>
      </c>
      <c r="B313" s="88">
        <v>1</v>
      </c>
      <c r="C313" s="88" t="s">
        <v>2117</v>
      </c>
      <c r="D313" s="89" t="s">
        <v>1431</v>
      </c>
      <c r="E313" s="89">
        <v>1</v>
      </c>
      <c r="F313" s="89">
        <v>8</v>
      </c>
      <c r="G313" s="89">
        <v>0</v>
      </c>
      <c r="H313" s="89">
        <v>2</v>
      </c>
      <c r="I313" s="89">
        <v>2</v>
      </c>
      <c r="J313" s="89">
        <v>2</v>
      </c>
      <c r="K313" s="89">
        <v>0</v>
      </c>
      <c r="L313" s="89">
        <v>1</v>
      </c>
      <c r="M313" s="89">
        <v>0</v>
      </c>
      <c r="N313" s="89">
        <v>0</v>
      </c>
      <c r="O313" s="89">
        <v>2</v>
      </c>
      <c r="P313" s="89">
        <v>206</v>
      </c>
      <c r="Q313" s="89">
        <v>4194.5</v>
      </c>
      <c r="R313" s="88">
        <f>VLOOKUP(P313,NEW_TRAIN_TEST!$A$1:$M$980,13,0)</f>
        <v>4090.5</v>
      </c>
      <c r="S313" s="88">
        <f>VLOOKUP(P313,NEW_TRAIN_TEST!$A$1:$M$980,11,0)</f>
        <v>4771</v>
      </c>
      <c r="T313" s="6">
        <f t="shared" si="8"/>
        <v>1</v>
      </c>
      <c r="U313" s="6">
        <f t="shared" si="9"/>
        <v>0</v>
      </c>
    </row>
    <row r="314" spans="1:21" x14ac:dyDescent="0.2">
      <c r="A314" s="88">
        <v>312</v>
      </c>
      <c r="B314" s="88">
        <v>1</v>
      </c>
      <c r="C314" s="88" t="s">
        <v>2117</v>
      </c>
      <c r="D314" s="89" t="s">
        <v>1431</v>
      </c>
      <c r="E314" s="89">
        <v>4</v>
      </c>
      <c r="F314" s="89">
        <v>0</v>
      </c>
      <c r="G314" s="89">
        <v>0</v>
      </c>
      <c r="H314" s="89">
        <v>0</v>
      </c>
      <c r="I314" s="89">
        <v>0</v>
      </c>
      <c r="J314" s="89">
        <v>0</v>
      </c>
      <c r="K314" s="89">
        <v>0</v>
      </c>
      <c r="L314" s="89">
        <v>1</v>
      </c>
      <c r="M314" s="89">
        <v>0</v>
      </c>
      <c r="N314" s="89">
        <v>0</v>
      </c>
      <c r="O314" s="89">
        <v>0</v>
      </c>
      <c r="P314" s="89">
        <v>761</v>
      </c>
      <c r="Q314" s="89">
        <v>4954</v>
      </c>
      <c r="R314" s="88">
        <f>VLOOKUP(P314,NEW_TRAIN_TEST!$A$1:$M$980,13,0)</f>
        <v>4354</v>
      </c>
      <c r="S314" s="88">
        <f>VLOOKUP(P314,NEW_TRAIN_TEST!$A$1:$M$980,11,0)</f>
        <v>5022</v>
      </c>
      <c r="T314" s="6">
        <f t="shared" si="8"/>
        <v>1</v>
      </c>
      <c r="U314" s="6">
        <f t="shared" si="9"/>
        <v>0</v>
      </c>
    </row>
    <row r="315" spans="1:21" x14ac:dyDescent="0.2">
      <c r="A315" s="88">
        <v>313</v>
      </c>
      <c r="B315" s="88">
        <v>1</v>
      </c>
      <c r="C315" s="88" t="s">
        <v>2117</v>
      </c>
      <c r="D315" s="89" t="s">
        <v>1431</v>
      </c>
      <c r="E315" s="89">
        <v>8</v>
      </c>
      <c r="F315" s="89">
        <v>1</v>
      </c>
      <c r="G315" s="89">
        <v>0</v>
      </c>
      <c r="H315" s="89">
        <v>0</v>
      </c>
      <c r="I315" s="89">
        <v>2</v>
      </c>
      <c r="J315" s="89">
        <v>0</v>
      </c>
      <c r="K315" s="89">
        <v>0</v>
      </c>
      <c r="L315" s="89">
        <v>1</v>
      </c>
      <c r="M315" s="89">
        <v>0</v>
      </c>
      <c r="N315" s="89">
        <v>0</v>
      </c>
      <c r="O315" s="89">
        <v>2</v>
      </c>
      <c r="P315" s="89">
        <v>762</v>
      </c>
      <c r="Q315" s="89">
        <v>5888</v>
      </c>
      <c r="R315" s="88">
        <f>VLOOKUP(P315,NEW_TRAIN_TEST!$A$1:$M$980,13,0)</f>
        <v>5461.5</v>
      </c>
      <c r="S315" s="88">
        <f>VLOOKUP(P315,NEW_TRAIN_TEST!$A$1:$M$980,11,0)</f>
        <v>6531</v>
      </c>
      <c r="T315" s="6">
        <f t="shared" si="8"/>
        <v>1</v>
      </c>
      <c r="U315" s="6">
        <f t="shared" si="9"/>
        <v>0</v>
      </c>
    </row>
    <row r="316" spans="1:21" x14ac:dyDescent="0.2">
      <c r="A316" s="88">
        <v>314</v>
      </c>
      <c r="B316" s="88">
        <v>1</v>
      </c>
      <c r="C316" s="88" t="s">
        <v>2117</v>
      </c>
      <c r="D316" s="89" t="s">
        <v>1431</v>
      </c>
      <c r="E316" s="89">
        <v>4</v>
      </c>
      <c r="F316" s="89">
        <v>0</v>
      </c>
      <c r="G316" s="89">
        <v>0</v>
      </c>
      <c r="H316" s="89">
        <v>0</v>
      </c>
      <c r="I316" s="89">
        <v>0</v>
      </c>
      <c r="J316" s="89">
        <v>0</v>
      </c>
      <c r="K316" s="89">
        <v>0</v>
      </c>
      <c r="L316" s="89">
        <v>0</v>
      </c>
      <c r="M316" s="89">
        <v>0</v>
      </c>
      <c r="N316" s="89">
        <v>0</v>
      </c>
      <c r="O316" s="89">
        <v>0</v>
      </c>
      <c r="P316" s="89">
        <v>763</v>
      </c>
      <c r="Q316" s="89">
        <v>5359</v>
      </c>
      <c r="R316" s="88">
        <f>VLOOKUP(P316,NEW_TRAIN_TEST!$A$1:$M$980,13,0)</f>
        <v>5201</v>
      </c>
      <c r="S316" s="88">
        <f>VLOOKUP(P316,NEW_TRAIN_TEST!$A$1:$M$980,11,0)</f>
        <v>5521</v>
      </c>
      <c r="T316" s="6">
        <f t="shared" si="8"/>
        <v>0</v>
      </c>
      <c r="U316" s="6">
        <f t="shared" si="9"/>
        <v>0</v>
      </c>
    </row>
    <row r="317" spans="1:21" x14ac:dyDescent="0.2">
      <c r="A317" s="88">
        <v>315</v>
      </c>
      <c r="B317" s="88">
        <v>1</v>
      </c>
      <c r="C317" s="88" t="s">
        <v>2117</v>
      </c>
      <c r="D317" s="89" t="s">
        <v>1431</v>
      </c>
      <c r="E317" s="89">
        <v>5</v>
      </c>
      <c r="F317" s="89">
        <v>4</v>
      </c>
      <c r="G317" s="89">
        <v>2</v>
      </c>
      <c r="H317" s="89">
        <v>2</v>
      </c>
      <c r="I317" s="89">
        <v>2</v>
      </c>
      <c r="J317" s="89">
        <v>0</v>
      </c>
      <c r="K317" s="89">
        <v>0</v>
      </c>
      <c r="L317" s="89">
        <v>0</v>
      </c>
      <c r="M317" s="89">
        <v>0</v>
      </c>
      <c r="N317" s="89">
        <v>0</v>
      </c>
      <c r="O317" s="89">
        <v>2</v>
      </c>
      <c r="P317" s="89">
        <v>226</v>
      </c>
      <c r="Q317" s="89">
        <v>3885.5</v>
      </c>
      <c r="R317" s="88">
        <f>VLOOKUP(P317,NEW_TRAIN_TEST!$A$1:$M$980,13,0)</f>
        <v>3793</v>
      </c>
      <c r="S317" s="88">
        <f>VLOOKUP(P317,NEW_TRAIN_TEST!$A$1:$M$980,11,0)</f>
        <v>4432</v>
      </c>
      <c r="T317" s="6">
        <f t="shared" si="8"/>
        <v>0</v>
      </c>
      <c r="U317" s="6">
        <f t="shared" si="9"/>
        <v>0</v>
      </c>
    </row>
    <row r="318" spans="1:21" x14ac:dyDescent="0.2">
      <c r="A318" s="88">
        <v>316</v>
      </c>
      <c r="B318" s="88">
        <v>1</v>
      </c>
      <c r="C318" s="88" t="s">
        <v>2117</v>
      </c>
      <c r="D318" s="89" t="s">
        <v>1431</v>
      </c>
      <c r="E318" s="89">
        <v>10</v>
      </c>
      <c r="F318" s="89">
        <v>2</v>
      </c>
      <c r="G318" s="89">
        <v>0</v>
      </c>
      <c r="H318" s="89">
        <v>2</v>
      </c>
      <c r="I318" s="89">
        <v>2</v>
      </c>
      <c r="J318" s="89">
        <v>0</v>
      </c>
      <c r="K318" s="89">
        <v>0</v>
      </c>
      <c r="L318" s="89">
        <v>0</v>
      </c>
      <c r="M318" s="89">
        <v>0</v>
      </c>
      <c r="N318" s="89">
        <v>0</v>
      </c>
      <c r="O318" s="89">
        <v>2</v>
      </c>
      <c r="P318" s="89">
        <v>765</v>
      </c>
      <c r="Q318" s="89">
        <v>7830</v>
      </c>
      <c r="R318" s="88">
        <f>VLOOKUP(P318,NEW_TRAIN_TEST!$A$1:$M$980,13,0)</f>
        <v>7056.5</v>
      </c>
      <c r="S318" s="88">
        <f>VLOOKUP(P318,NEW_TRAIN_TEST!$A$1:$M$980,11,0)</f>
        <v>8302</v>
      </c>
      <c r="T318" s="6">
        <f t="shared" si="8"/>
        <v>0</v>
      </c>
      <c r="U318" s="6">
        <f t="shared" si="9"/>
        <v>0</v>
      </c>
    </row>
    <row r="319" spans="1:21" x14ac:dyDescent="0.2">
      <c r="A319" s="88">
        <v>317</v>
      </c>
      <c r="B319" s="88">
        <v>1</v>
      </c>
      <c r="C319" s="88" t="s">
        <v>2117</v>
      </c>
      <c r="D319" s="89" t="s">
        <v>1431</v>
      </c>
      <c r="E319" s="89">
        <v>7</v>
      </c>
      <c r="F319" s="89">
        <v>2</v>
      </c>
      <c r="G319" s="89">
        <v>0</v>
      </c>
      <c r="H319" s="89">
        <v>2</v>
      </c>
      <c r="I319" s="89">
        <v>2</v>
      </c>
      <c r="J319" s="89">
        <v>0</v>
      </c>
      <c r="K319" s="89">
        <v>0</v>
      </c>
      <c r="L319" s="89">
        <v>1</v>
      </c>
      <c r="M319" s="89">
        <v>0</v>
      </c>
      <c r="N319" s="89">
        <v>0</v>
      </c>
      <c r="O319" s="89">
        <v>2</v>
      </c>
      <c r="P319" s="89">
        <v>378</v>
      </c>
      <c r="Q319" s="89">
        <v>6907</v>
      </c>
      <c r="R319" s="88">
        <f>VLOOKUP(P319,NEW_TRAIN_TEST!$A$1:$M$980,13,0)</f>
        <v>6773</v>
      </c>
      <c r="S319" s="88">
        <f>VLOOKUP(P319,NEW_TRAIN_TEST!$A$1:$M$980,11,0)</f>
        <v>8204</v>
      </c>
      <c r="T319" s="6">
        <f t="shared" si="8"/>
        <v>1</v>
      </c>
      <c r="U319" s="6">
        <f t="shared" si="9"/>
        <v>0</v>
      </c>
    </row>
    <row r="320" spans="1:21" x14ac:dyDescent="0.2">
      <c r="A320" s="88">
        <v>318</v>
      </c>
      <c r="B320" s="88">
        <v>1</v>
      </c>
      <c r="C320" s="88" t="s">
        <v>2117</v>
      </c>
      <c r="D320" s="89" t="s">
        <v>1431</v>
      </c>
      <c r="E320" s="89">
        <v>5</v>
      </c>
      <c r="F320" s="89">
        <v>0</v>
      </c>
      <c r="G320" s="89">
        <v>0</v>
      </c>
      <c r="H320" s="89">
        <v>0</v>
      </c>
      <c r="I320" s="89">
        <v>0</v>
      </c>
      <c r="J320" s="89">
        <v>0</v>
      </c>
      <c r="K320" s="89">
        <v>0</v>
      </c>
      <c r="L320" s="89">
        <v>1</v>
      </c>
      <c r="M320" s="89">
        <v>0</v>
      </c>
      <c r="N320" s="89">
        <v>0</v>
      </c>
      <c r="O320" s="89">
        <v>0</v>
      </c>
      <c r="P320" s="89">
        <v>767</v>
      </c>
      <c r="Q320" s="89">
        <v>6538</v>
      </c>
      <c r="R320" s="88">
        <f>VLOOKUP(P320,NEW_TRAIN_TEST!$A$1:$M$980,13,0)</f>
        <v>6192</v>
      </c>
      <c r="S320" s="88">
        <f>VLOOKUP(P320,NEW_TRAIN_TEST!$A$1:$M$980,11,0)</f>
        <v>7039</v>
      </c>
      <c r="T320" s="6">
        <f t="shared" si="8"/>
        <v>1</v>
      </c>
      <c r="U320" s="6">
        <f t="shared" si="9"/>
        <v>0</v>
      </c>
    </row>
    <row r="321" spans="1:21" x14ac:dyDescent="0.2">
      <c r="A321" s="88">
        <v>319</v>
      </c>
      <c r="B321" s="88">
        <v>1</v>
      </c>
      <c r="C321" s="88" t="s">
        <v>2117</v>
      </c>
      <c r="D321" s="89" t="s">
        <v>1431</v>
      </c>
      <c r="E321" s="89">
        <v>5</v>
      </c>
      <c r="F321" s="89">
        <v>2</v>
      </c>
      <c r="G321" s="89">
        <v>0</v>
      </c>
      <c r="H321" s="89">
        <v>2</v>
      </c>
      <c r="I321" s="89">
        <v>2</v>
      </c>
      <c r="J321" s="89">
        <v>0</v>
      </c>
      <c r="K321" s="89">
        <v>0</v>
      </c>
      <c r="L321" s="89">
        <v>0</v>
      </c>
      <c r="M321" s="89">
        <v>0</v>
      </c>
      <c r="N321" s="89">
        <v>0</v>
      </c>
      <c r="O321" s="89">
        <v>2</v>
      </c>
      <c r="P321" s="89">
        <v>354</v>
      </c>
      <c r="Q321" s="89">
        <v>7504.5</v>
      </c>
      <c r="R321" s="88">
        <f>VLOOKUP(P321,NEW_TRAIN_TEST!$A$1:$M$980,13,0)</f>
        <v>7350</v>
      </c>
      <c r="S321" s="88">
        <f>VLOOKUP(P321,NEW_TRAIN_TEST!$A$1:$M$980,11,0)</f>
        <v>8766</v>
      </c>
      <c r="T321" s="6">
        <f t="shared" si="8"/>
        <v>0</v>
      </c>
      <c r="U321" s="6">
        <f t="shared" si="9"/>
        <v>0</v>
      </c>
    </row>
    <row r="322" spans="1:21" x14ac:dyDescent="0.2">
      <c r="A322" s="88">
        <v>320</v>
      </c>
      <c r="B322" s="88">
        <v>1</v>
      </c>
      <c r="C322" s="88" t="s">
        <v>2117</v>
      </c>
      <c r="D322" s="89" t="s">
        <v>1431</v>
      </c>
      <c r="E322" s="89">
        <v>6</v>
      </c>
      <c r="F322" s="89">
        <v>1</v>
      </c>
      <c r="G322" s="89">
        <v>0</v>
      </c>
      <c r="H322" s="89">
        <v>0</v>
      </c>
      <c r="I322" s="89">
        <v>2</v>
      </c>
      <c r="J322" s="89">
        <v>0</v>
      </c>
      <c r="K322" s="89">
        <v>0</v>
      </c>
      <c r="L322" s="89">
        <v>1</v>
      </c>
      <c r="M322" s="89">
        <v>0</v>
      </c>
      <c r="N322" s="89">
        <v>0</v>
      </c>
      <c r="O322" s="89">
        <v>2</v>
      </c>
      <c r="P322" s="89">
        <v>769</v>
      </c>
      <c r="Q322" s="89">
        <v>7122</v>
      </c>
      <c r="R322" s="88">
        <f>VLOOKUP(P322,NEW_TRAIN_TEST!$A$1:$M$980,13,0)</f>
        <v>6537</v>
      </c>
      <c r="S322" s="88">
        <f>VLOOKUP(P322,NEW_TRAIN_TEST!$A$1:$M$980,11,0)</f>
        <v>7552</v>
      </c>
      <c r="T322" s="6">
        <f t="shared" si="8"/>
        <v>1</v>
      </c>
      <c r="U322" s="6">
        <f t="shared" si="9"/>
        <v>0</v>
      </c>
    </row>
    <row r="323" spans="1:21" x14ac:dyDescent="0.2">
      <c r="A323" s="88">
        <v>321</v>
      </c>
      <c r="B323" s="88">
        <v>1</v>
      </c>
      <c r="C323" s="88" t="s">
        <v>2117</v>
      </c>
      <c r="D323" s="89" t="s">
        <v>1431</v>
      </c>
      <c r="E323" s="89">
        <v>3</v>
      </c>
      <c r="F323" s="89">
        <v>1</v>
      </c>
      <c r="G323" s="89">
        <v>0</v>
      </c>
      <c r="H323" s="89">
        <v>0</v>
      </c>
      <c r="I323" s="89">
        <v>2</v>
      </c>
      <c r="J323" s="89">
        <v>0</v>
      </c>
      <c r="K323" s="89">
        <v>0</v>
      </c>
      <c r="L323" s="89">
        <v>0</v>
      </c>
      <c r="M323" s="89">
        <v>0</v>
      </c>
      <c r="N323" s="89">
        <v>0</v>
      </c>
      <c r="O323" s="89">
        <v>2</v>
      </c>
      <c r="P323" s="89">
        <v>770</v>
      </c>
      <c r="Q323" s="89">
        <v>6116</v>
      </c>
      <c r="R323" s="88">
        <f>VLOOKUP(P323,NEW_TRAIN_TEST!$A$1:$M$980,13,0)</f>
        <v>5784.5</v>
      </c>
      <c r="S323" s="88">
        <f>VLOOKUP(P323,NEW_TRAIN_TEST!$A$1:$M$980,11,0)</f>
        <v>6283</v>
      </c>
      <c r="T323" s="6">
        <f t="shared" ref="T323:T386" si="10">IF(L323&gt;0,1,0)</f>
        <v>0</v>
      </c>
      <c r="U323" s="6">
        <f t="shared" ref="U323:U386" si="11">IF(M323&gt;0,1,0)</f>
        <v>0</v>
      </c>
    </row>
    <row r="324" spans="1:21" x14ac:dyDescent="0.2">
      <c r="A324" s="88">
        <v>322</v>
      </c>
      <c r="B324" s="88">
        <v>1</v>
      </c>
      <c r="C324" s="88" t="s">
        <v>2117</v>
      </c>
      <c r="D324" s="89" t="s">
        <v>1431</v>
      </c>
      <c r="E324" s="89">
        <v>3</v>
      </c>
      <c r="F324" s="89">
        <v>0</v>
      </c>
      <c r="G324" s="89">
        <v>0</v>
      </c>
      <c r="H324" s="89">
        <v>0</v>
      </c>
      <c r="I324" s="89">
        <v>0</v>
      </c>
      <c r="J324" s="89">
        <v>0</v>
      </c>
      <c r="K324" s="89">
        <v>0</v>
      </c>
      <c r="L324" s="89">
        <v>0</v>
      </c>
      <c r="M324" s="89">
        <v>0</v>
      </c>
      <c r="N324" s="89">
        <v>0</v>
      </c>
      <c r="O324" s="89">
        <v>0</v>
      </c>
      <c r="P324" s="89">
        <v>771</v>
      </c>
      <c r="Q324" s="89">
        <v>4107.5</v>
      </c>
      <c r="R324" s="88">
        <f>VLOOKUP(P324,NEW_TRAIN_TEST!$A$1:$M$980,13,0)</f>
        <v>3863</v>
      </c>
      <c r="S324" s="88">
        <f>VLOOKUP(P324,NEW_TRAIN_TEST!$A$1:$M$980,11,0)</f>
        <v>4428</v>
      </c>
      <c r="T324" s="6">
        <f t="shared" si="10"/>
        <v>0</v>
      </c>
      <c r="U324" s="6">
        <f t="shared" si="11"/>
        <v>0</v>
      </c>
    </row>
    <row r="325" spans="1:21" x14ac:dyDescent="0.2">
      <c r="A325" s="88">
        <v>323</v>
      </c>
      <c r="B325" s="88">
        <v>1</v>
      </c>
      <c r="C325" s="88" t="s">
        <v>2117</v>
      </c>
      <c r="D325" s="89" t="s">
        <v>1431</v>
      </c>
      <c r="E325" s="89">
        <v>4</v>
      </c>
      <c r="F325" s="89">
        <v>0</v>
      </c>
      <c r="G325" s="89">
        <v>0</v>
      </c>
      <c r="H325" s="89">
        <v>0</v>
      </c>
      <c r="I325" s="89">
        <v>0</v>
      </c>
      <c r="J325" s="89">
        <v>0</v>
      </c>
      <c r="K325" s="89">
        <v>0</v>
      </c>
      <c r="L325" s="89">
        <v>0</v>
      </c>
      <c r="M325" s="89">
        <v>0</v>
      </c>
      <c r="N325" s="89">
        <v>0</v>
      </c>
      <c r="O325" s="89">
        <v>0</v>
      </c>
      <c r="P325" s="89">
        <v>772</v>
      </c>
      <c r="Q325" s="89">
        <v>5407</v>
      </c>
      <c r="R325" s="88">
        <f>VLOOKUP(P325,NEW_TRAIN_TEST!$A$1:$M$980,13,0)</f>
        <v>4598</v>
      </c>
      <c r="S325" s="88">
        <f>VLOOKUP(P325,NEW_TRAIN_TEST!$A$1:$M$980,11,0)</f>
        <v>5919</v>
      </c>
      <c r="T325" s="6">
        <f t="shared" si="10"/>
        <v>0</v>
      </c>
      <c r="U325" s="6">
        <f t="shared" si="11"/>
        <v>0</v>
      </c>
    </row>
    <row r="326" spans="1:21" x14ac:dyDescent="0.2">
      <c r="A326" s="88">
        <v>324</v>
      </c>
      <c r="B326" s="88">
        <v>1</v>
      </c>
      <c r="C326" s="88" t="s">
        <v>2117</v>
      </c>
      <c r="D326" s="89" t="s">
        <v>1431</v>
      </c>
      <c r="E326" s="89">
        <v>11</v>
      </c>
      <c r="F326" s="89">
        <v>1</v>
      </c>
      <c r="G326" s="89">
        <v>0</v>
      </c>
      <c r="H326" s="89">
        <v>0</v>
      </c>
      <c r="I326" s="89">
        <v>2</v>
      </c>
      <c r="J326" s="89">
        <v>0</v>
      </c>
      <c r="K326" s="89">
        <v>0</v>
      </c>
      <c r="L326" s="89">
        <v>0</v>
      </c>
      <c r="M326" s="89">
        <v>0</v>
      </c>
      <c r="N326" s="89">
        <v>0</v>
      </c>
      <c r="O326" s="89">
        <v>2</v>
      </c>
      <c r="P326" s="89">
        <v>773</v>
      </c>
      <c r="Q326" s="89">
        <v>9954</v>
      </c>
      <c r="R326" s="88">
        <f>VLOOKUP(P326,NEW_TRAIN_TEST!$A$1:$M$980,13,0)</f>
        <v>9535</v>
      </c>
      <c r="S326" s="88">
        <f>VLOOKUP(P326,NEW_TRAIN_TEST!$A$1:$M$980,11,0)</f>
        <v>10311</v>
      </c>
      <c r="T326" s="6">
        <f t="shared" si="10"/>
        <v>0</v>
      </c>
      <c r="U326" s="6">
        <f t="shared" si="11"/>
        <v>0</v>
      </c>
    </row>
    <row r="327" spans="1:21" x14ac:dyDescent="0.2">
      <c r="A327" s="88">
        <v>325</v>
      </c>
      <c r="B327" s="88">
        <v>1</v>
      </c>
      <c r="C327" s="88" t="s">
        <v>2117</v>
      </c>
      <c r="D327" s="89" t="s">
        <v>1431</v>
      </c>
      <c r="E327" s="89">
        <v>5</v>
      </c>
      <c r="F327" s="89">
        <v>1</v>
      </c>
      <c r="G327" s="89">
        <v>0</v>
      </c>
      <c r="H327" s="89">
        <v>0</v>
      </c>
      <c r="I327" s="89">
        <v>2</v>
      </c>
      <c r="J327" s="89">
        <v>0</v>
      </c>
      <c r="K327" s="89">
        <v>0</v>
      </c>
      <c r="L327" s="89">
        <v>1</v>
      </c>
      <c r="M327" s="89">
        <v>0</v>
      </c>
      <c r="N327" s="89">
        <v>0</v>
      </c>
      <c r="O327" s="89">
        <v>2</v>
      </c>
      <c r="P327" s="89">
        <v>221</v>
      </c>
      <c r="Q327" s="89">
        <v>4318</v>
      </c>
      <c r="R327" s="88">
        <f>VLOOKUP(P327,NEW_TRAIN_TEST!$A$1:$M$980,13,0)</f>
        <v>4278.5</v>
      </c>
      <c r="S327" s="88">
        <f>VLOOKUP(P327,NEW_TRAIN_TEST!$A$1:$M$980,11,0)</f>
        <v>4937</v>
      </c>
      <c r="T327" s="6">
        <f t="shared" si="10"/>
        <v>1</v>
      </c>
      <c r="U327" s="6">
        <f t="shared" si="11"/>
        <v>0</v>
      </c>
    </row>
    <row r="328" spans="1:21" x14ac:dyDescent="0.2">
      <c r="A328" s="88">
        <v>326</v>
      </c>
      <c r="B328" s="88">
        <v>1</v>
      </c>
      <c r="C328" s="88" t="s">
        <v>2117</v>
      </c>
      <c r="D328" s="89" t="s">
        <v>1431</v>
      </c>
      <c r="E328" s="89">
        <v>0</v>
      </c>
      <c r="F328" s="89">
        <v>5</v>
      </c>
      <c r="G328" s="89">
        <v>1</v>
      </c>
      <c r="H328" s="89">
        <v>2</v>
      </c>
      <c r="I328" s="89">
        <v>1</v>
      </c>
      <c r="J328" s="89">
        <v>0</v>
      </c>
      <c r="K328" s="89">
        <v>0</v>
      </c>
      <c r="L328" s="89">
        <v>0</v>
      </c>
      <c r="M328" s="89">
        <v>21</v>
      </c>
      <c r="N328" s="89">
        <v>0</v>
      </c>
      <c r="O328" s="89">
        <v>0</v>
      </c>
      <c r="P328" s="89">
        <v>221</v>
      </c>
      <c r="Q328" s="89">
        <v>4318</v>
      </c>
      <c r="R328" s="88">
        <f>VLOOKUP(P328,NEW_TRAIN_TEST!$A$1:$M$980,13,0)</f>
        <v>4278.5</v>
      </c>
      <c r="S328" s="88">
        <f>VLOOKUP(P328,NEW_TRAIN_TEST!$A$1:$M$980,11,0)</f>
        <v>4937</v>
      </c>
      <c r="T328" s="6">
        <f t="shared" si="10"/>
        <v>0</v>
      </c>
      <c r="U328" s="6">
        <f t="shared" si="11"/>
        <v>1</v>
      </c>
    </row>
    <row r="329" spans="1:21" x14ac:dyDescent="0.2">
      <c r="A329" s="88">
        <v>327</v>
      </c>
      <c r="B329" s="88">
        <v>1</v>
      </c>
      <c r="C329" s="88" t="s">
        <v>2117</v>
      </c>
      <c r="D329" s="89" t="s">
        <v>1431</v>
      </c>
      <c r="E329" s="89">
        <v>0</v>
      </c>
      <c r="F329" s="89">
        <v>1</v>
      </c>
      <c r="G329" s="89">
        <v>0</v>
      </c>
      <c r="H329" s="89">
        <v>0</v>
      </c>
      <c r="I329" s="89">
        <v>2</v>
      </c>
      <c r="J329" s="89">
        <v>0</v>
      </c>
      <c r="K329" s="89">
        <v>0</v>
      </c>
      <c r="L329" s="89">
        <v>0</v>
      </c>
      <c r="M329" s="89">
        <v>0</v>
      </c>
      <c r="N329" s="89">
        <v>0</v>
      </c>
      <c r="O329" s="89">
        <v>2</v>
      </c>
      <c r="P329" s="89">
        <v>509</v>
      </c>
      <c r="Q329" s="89">
        <v>5121</v>
      </c>
      <c r="R329" s="88">
        <f>VLOOKUP(P329,NEW_TRAIN_TEST!$A$1:$M$980,13,0)</f>
        <v>5121</v>
      </c>
      <c r="S329" s="88">
        <f>VLOOKUP(P329,NEW_TRAIN_TEST!$A$1:$M$980,11,0)</f>
        <v>5909</v>
      </c>
      <c r="T329" s="6">
        <f t="shared" si="10"/>
        <v>0</v>
      </c>
      <c r="U329" s="6">
        <f t="shared" si="11"/>
        <v>0</v>
      </c>
    </row>
    <row r="330" spans="1:21" x14ac:dyDescent="0.2">
      <c r="A330" s="88">
        <v>328</v>
      </c>
      <c r="B330" s="88">
        <v>1</v>
      </c>
      <c r="C330" s="88" t="s">
        <v>2117</v>
      </c>
      <c r="D330" s="89" t="s">
        <v>1431</v>
      </c>
      <c r="E330" s="89">
        <v>3</v>
      </c>
      <c r="F330" s="89">
        <v>4</v>
      </c>
      <c r="G330" s="89">
        <v>0</v>
      </c>
      <c r="H330" s="89">
        <v>2</v>
      </c>
      <c r="I330" s="89">
        <v>2</v>
      </c>
      <c r="J330" s="89">
        <v>0</v>
      </c>
      <c r="K330" s="89">
        <v>0</v>
      </c>
      <c r="L330" s="89">
        <v>0</v>
      </c>
      <c r="M330" s="89">
        <v>16</v>
      </c>
      <c r="N330" s="89">
        <v>0</v>
      </c>
      <c r="O330" s="89">
        <v>2</v>
      </c>
      <c r="P330" s="89">
        <v>199</v>
      </c>
      <c r="Q330" s="89">
        <v>3892</v>
      </c>
      <c r="R330" s="88">
        <f>VLOOKUP(P330,NEW_TRAIN_TEST!$A$1:$M$980,13,0)</f>
        <v>3890.5</v>
      </c>
      <c r="S330" s="88">
        <f>VLOOKUP(P330,NEW_TRAIN_TEST!$A$1:$M$980,11,0)</f>
        <v>4524</v>
      </c>
      <c r="T330" s="6">
        <f t="shared" si="10"/>
        <v>0</v>
      </c>
      <c r="U330" s="6">
        <f t="shared" si="11"/>
        <v>1</v>
      </c>
    </row>
    <row r="331" spans="1:21" x14ac:dyDescent="0.2">
      <c r="A331" s="88">
        <v>329</v>
      </c>
      <c r="B331" s="88">
        <v>1</v>
      </c>
      <c r="C331" s="88" t="s">
        <v>2117</v>
      </c>
      <c r="D331" s="89" t="s">
        <v>1431</v>
      </c>
      <c r="E331" s="89">
        <v>4</v>
      </c>
      <c r="F331" s="89">
        <v>0</v>
      </c>
      <c r="G331" s="89">
        <v>0</v>
      </c>
      <c r="H331" s="89">
        <v>0</v>
      </c>
      <c r="I331" s="89">
        <v>0</v>
      </c>
      <c r="J331" s="89">
        <v>0</v>
      </c>
      <c r="K331" s="89">
        <v>0</v>
      </c>
      <c r="L331" s="89">
        <v>0</v>
      </c>
      <c r="M331" s="89">
        <v>0</v>
      </c>
      <c r="N331" s="89">
        <v>0</v>
      </c>
      <c r="O331" s="89">
        <v>0</v>
      </c>
      <c r="P331" s="89">
        <v>777</v>
      </c>
      <c r="Q331" s="89">
        <v>6158</v>
      </c>
      <c r="R331" s="88">
        <f>VLOOKUP(P331,NEW_TRAIN_TEST!$A$1:$M$980,13,0)</f>
        <v>5891</v>
      </c>
      <c r="S331" s="88">
        <f>VLOOKUP(P331,NEW_TRAIN_TEST!$A$1:$M$980,11,0)</f>
        <v>6188</v>
      </c>
      <c r="T331" s="6">
        <f t="shared" si="10"/>
        <v>0</v>
      </c>
      <c r="U331" s="6">
        <f t="shared" si="11"/>
        <v>0</v>
      </c>
    </row>
    <row r="332" spans="1:21" x14ac:dyDescent="0.2">
      <c r="A332" s="88">
        <v>330</v>
      </c>
      <c r="B332" s="88">
        <v>1</v>
      </c>
      <c r="C332" s="88" t="s">
        <v>2117</v>
      </c>
      <c r="D332" s="89" t="s">
        <v>1431</v>
      </c>
      <c r="E332" s="89">
        <v>6</v>
      </c>
      <c r="F332" s="89">
        <v>6</v>
      </c>
      <c r="G332" s="89">
        <v>0</v>
      </c>
      <c r="H332" s="89">
        <v>2</v>
      </c>
      <c r="I332" s="89">
        <v>2</v>
      </c>
      <c r="J332" s="89">
        <v>2</v>
      </c>
      <c r="K332" s="89">
        <v>0</v>
      </c>
      <c r="L332" s="89">
        <v>0</v>
      </c>
      <c r="M332" s="89">
        <v>0</v>
      </c>
      <c r="N332" s="89">
        <v>0</v>
      </c>
      <c r="O332" s="89">
        <v>2</v>
      </c>
      <c r="P332" s="89">
        <v>200</v>
      </c>
      <c r="Q332" s="89">
        <v>6329</v>
      </c>
      <c r="R332" s="88">
        <f>VLOOKUP(P332,NEW_TRAIN_TEST!$A$1:$M$980,13,0)</f>
        <v>5771.5</v>
      </c>
      <c r="S332" s="88">
        <f>VLOOKUP(P332,NEW_TRAIN_TEST!$A$1:$M$980,11,0)</f>
        <v>7345</v>
      </c>
      <c r="T332" s="6">
        <f t="shared" si="10"/>
        <v>0</v>
      </c>
      <c r="U332" s="6">
        <f t="shared" si="11"/>
        <v>0</v>
      </c>
    </row>
    <row r="333" spans="1:21" x14ac:dyDescent="0.2">
      <c r="A333" s="88">
        <v>331</v>
      </c>
      <c r="B333" s="88">
        <v>1</v>
      </c>
      <c r="C333" s="88" t="s">
        <v>2117</v>
      </c>
      <c r="D333" s="89" t="s">
        <v>1431</v>
      </c>
      <c r="E333" s="89">
        <v>5</v>
      </c>
      <c r="F333" s="89">
        <v>0</v>
      </c>
      <c r="G333" s="89">
        <v>0</v>
      </c>
      <c r="H333" s="89">
        <v>0</v>
      </c>
      <c r="I333" s="89">
        <v>0</v>
      </c>
      <c r="J333" s="89">
        <v>0</v>
      </c>
      <c r="K333" s="89">
        <v>0</v>
      </c>
      <c r="L333" s="89">
        <v>1</v>
      </c>
      <c r="M333" s="89">
        <v>0</v>
      </c>
      <c r="N333" s="89">
        <v>0</v>
      </c>
      <c r="O333" s="89">
        <v>0</v>
      </c>
      <c r="P333" s="89">
        <v>779</v>
      </c>
      <c r="Q333" s="89">
        <v>5855</v>
      </c>
      <c r="R333" s="88">
        <f>VLOOKUP(P333,NEW_TRAIN_TEST!$A$1:$M$980,13,0)</f>
        <v>3645</v>
      </c>
      <c r="S333" s="88">
        <f>VLOOKUP(P333,NEW_TRAIN_TEST!$A$1:$M$980,11,0)</f>
        <v>5893</v>
      </c>
      <c r="T333" s="6">
        <f t="shared" si="10"/>
        <v>1</v>
      </c>
      <c r="U333" s="6">
        <f t="shared" si="11"/>
        <v>0</v>
      </c>
    </row>
    <row r="334" spans="1:21" x14ac:dyDescent="0.2">
      <c r="A334" s="88">
        <v>332</v>
      </c>
      <c r="B334" s="88">
        <v>1</v>
      </c>
      <c r="C334" s="88" t="s">
        <v>2117</v>
      </c>
      <c r="D334" s="89" t="s">
        <v>1431</v>
      </c>
      <c r="E334" s="89">
        <v>5</v>
      </c>
      <c r="F334" s="89">
        <v>0</v>
      </c>
      <c r="G334" s="89">
        <v>0</v>
      </c>
      <c r="H334" s="89">
        <v>0</v>
      </c>
      <c r="I334" s="89">
        <v>0</v>
      </c>
      <c r="J334" s="89">
        <v>0</v>
      </c>
      <c r="K334" s="89">
        <v>0</v>
      </c>
      <c r="L334" s="89">
        <v>1</v>
      </c>
      <c r="M334" s="89">
        <v>0</v>
      </c>
      <c r="N334" s="89">
        <v>0</v>
      </c>
      <c r="O334" s="89">
        <v>0</v>
      </c>
      <c r="P334" s="89">
        <v>795</v>
      </c>
      <c r="Q334" s="89">
        <v>6223</v>
      </c>
      <c r="R334" s="88">
        <f>VLOOKUP(P334,NEW_TRAIN_TEST!$A$1:$M$980,13,0)</f>
        <v>4490</v>
      </c>
      <c r="S334" s="88">
        <f>VLOOKUP(P334,NEW_TRAIN_TEST!$A$1:$M$980,11,0)</f>
        <v>6248</v>
      </c>
      <c r="T334" s="6">
        <f t="shared" si="10"/>
        <v>1</v>
      </c>
      <c r="U334" s="6">
        <f t="shared" si="11"/>
        <v>0</v>
      </c>
    </row>
    <row r="335" spans="1:21" x14ac:dyDescent="0.2">
      <c r="A335" s="88">
        <v>333</v>
      </c>
      <c r="B335" s="88">
        <v>1</v>
      </c>
      <c r="C335" s="88" t="s">
        <v>2117</v>
      </c>
      <c r="D335" s="89" t="s">
        <v>1431</v>
      </c>
      <c r="E335" s="89">
        <v>2</v>
      </c>
      <c r="F335" s="89">
        <v>0</v>
      </c>
      <c r="G335" s="89">
        <v>0</v>
      </c>
      <c r="H335" s="89">
        <v>0</v>
      </c>
      <c r="I335" s="89">
        <v>0</v>
      </c>
      <c r="J335" s="89">
        <v>0</v>
      </c>
      <c r="K335" s="89">
        <v>0</v>
      </c>
      <c r="L335" s="89">
        <v>0</v>
      </c>
      <c r="M335" s="89">
        <v>0</v>
      </c>
      <c r="N335" s="89">
        <v>0</v>
      </c>
      <c r="O335" s="89">
        <v>0</v>
      </c>
      <c r="P335" s="89">
        <v>796</v>
      </c>
      <c r="Q335" s="89">
        <v>5212</v>
      </c>
      <c r="R335" s="88">
        <f>VLOOKUP(P335,NEW_TRAIN_TEST!$A$1:$M$980,13,0)</f>
        <v>4131</v>
      </c>
      <c r="S335" s="88">
        <f>VLOOKUP(P335,NEW_TRAIN_TEST!$A$1:$M$980,11,0)</f>
        <v>5338</v>
      </c>
      <c r="T335" s="6">
        <f t="shared" si="10"/>
        <v>0</v>
      </c>
      <c r="U335" s="6">
        <f t="shared" si="11"/>
        <v>0</v>
      </c>
    </row>
    <row r="336" spans="1:21" x14ac:dyDescent="0.2">
      <c r="A336" s="88">
        <v>334</v>
      </c>
      <c r="B336" s="88">
        <v>1</v>
      </c>
      <c r="C336" s="88" t="s">
        <v>2117</v>
      </c>
      <c r="D336" s="89" t="s">
        <v>1431</v>
      </c>
      <c r="E336" s="89">
        <v>15</v>
      </c>
      <c r="F336" s="89">
        <v>0</v>
      </c>
      <c r="G336" s="89">
        <v>0</v>
      </c>
      <c r="H336" s="89">
        <v>0</v>
      </c>
      <c r="I336" s="89">
        <v>0</v>
      </c>
      <c r="J336" s="89">
        <v>0</v>
      </c>
      <c r="K336" s="89">
        <v>0</v>
      </c>
      <c r="L336" s="89">
        <v>0</v>
      </c>
      <c r="M336" s="89">
        <v>0</v>
      </c>
      <c r="N336" s="89">
        <v>0</v>
      </c>
      <c r="O336" s="89">
        <v>0</v>
      </c>
      <c r="P336" s="89">
        <v>797</v>
      </c>
      <c r="Q336" s="89">
        <v>7606</v>
      </c>
      <c r="R336" s="88">
        <f>VLOOKUP(P336,NEW_TRAIN_TEST!$A$1:$M$980,13,0)</f>
        <v>6674</v>
      </c>
      <c r="S336" s="88">
        <f>VLOOKUP(P336,NEW_TRAIN_TEST!$A$1:$M$980,11,0)</f>
        <v>7789</v>
      </c>
      <c r="T336" s="6">
        <f t="shared" si="10"/>
        <v>0</v>
      </c>
      <c r="U336" s="6">
        <f t="shared" si="11"/>
        <v>0</v>
      </c>
    </row>
    <row r="337" spans="1:21" x14ac:dyDescent="0.2">
      <c r="A337" s="88">
        <v>335</v>
      </c>
      <c r="B337" s="88">
        <v>1</v>
      </c>
      <c r="C337" s="88" t="s">
        <v>2117</v>
      </c>
      <c r="D337" s="89" t="s">
        <v>1431</v>
      </c>
      <c r="E337" s="89">
        <v>6</v>
      </c>
      <c r="F337" s="89">
        <v>1</v>
      </c>
      <c r="G337" s="89">
        <v>1</v>
      </c>
      <c r="H337" s="89">
        <v>0</v>
      </c>
      <c r="I337" s="89">
        <v>2</v>
      </c>
      <c r="J337" s="89">
        <v>0</v>
      </c>
      <c r="K337" s="89">
        <v>0</v>
      </c>
      <c r="L337" s="89">
        <v>1</v>
      </c>
      <c r="M337" s="89">
        <v>0</v>
      </c>
      <c r="N337" s="89">
        <v>0</v>
      </c>
      <c r="O337" s="89">
        <v>2</v>
      </c>
      <c r="P337" s="89">
        <v>899</v>
      </c>
      <c r="Q337" s="89">
        <v>5901.5</v>
      </c>
      <c r="R337" s="88">
        <f>VLOOKUP(P337,NEW_TRAIN_TEST!$A$1:$M$980,13,0)</f>
        <v>5606.5</v>
      </c>
      <c r="S337" s="88">
        <f>VLOOKUP(P337,NEW_TRAIN_TEST!$A$1:$M$980,11,0)</f>
        <v>6953</v>
      </c>
      <c r="T337" s="6">
        <f t="shared" si="10"/>
        <v>1</v>
      </c>
      <c r="U337" s="6">
        <f t="shared" si="11"/>
        <v>0</v>
      </c>
    </row>
    <row r="338" spans="1:21" x14ac:dyDescent="0.2">
      <c r="A338" s="88">
        <v>336</v>
      </c>
      <c r="B338" s="88">
        <v>1</v>
      </c>
      <c r="C338" s="88" t="s">
        <v>2117</v>
      </c>
      <c r="D338" s="89" t="s">
        <v>1431</v>
      </c>
      <c r="E338" s="89">
        <v>2</v>
      </c>
      <c r="F338" s="89">
        <v>0</v>
      </c>
      <c r="G338" s="89">
        <v>0</v>
      </c>
      <c r="H338" s="89">
        <v>0</v>
      </c>
      <c r="I338" s="89">
        <v>0</v>
      </c>
      <c r="J338" s="89">
        <v>0</v>
      </c>
      <c r="K338" s="89">
        <v>0</v>
      </c>
      <c r="L338" s="89">
        <v>0</v>
      </c>
      <c r="M338" s="89">
        <v>0</v>
      </c>
      <c r="N338" s="89">
        <v>0</v>
      </c>
      <c r="O338" s="89">
        <v>0</v>
      </c>
      <c r="P338" s="89">
        <v>799</v>
      </c>
      <c r="Q338" s="89">
        <v>4767</v>
      </c>
      <c r="R338" s="88">
        <f>VLOOKUP(P338,NEW_TRAIN_TEST!$A$1:$M$980,13,0)</f>
        <v>3535</v>
      </c>
      <c r="S338" s="88">
        <f>VLOOKUP(P338,NEW_TRAIN_TEST!$A$1:$M$980,11,0)</f>
        <v>5189</v>
      </c>
      <c r="T338" s="6">
        <f t="shared" si="10"/>
        <v>0</v>
      </c>
      <c r="U338" s="6">
        <f t="shared" si="11"/>
        <v>0</v>
      </c>
    </row>
    <row r="339" spans="1:21" x14ac:dyDescent="0.2">
      <c r="A339" s="88">
        <v>337</v>
      </c>
      <c r="B339" s="88">
        <v>1</v>
      </c>
      <c r="C339" s="88" t="s">
        <v>2117</v>
      </c>
      <c r="D339" s="89" t="s">
        <v>1431</v>
      </c>
      <c r="E339" s="89">
        <v>6</v>
      </c>
      <c r="F339" s="89">
        <v>0</v>
      </c>
      <c r="G339" s="89">
        <v>0</v>
      </c>
      <c r="H339" s="89">
        <v>0</v>
      </c>
      <c r="I339" s="89">
        <v>0</v>
      </c>
      <c r="J339" s="89">
        <v>0</v>
      </c>
      <c r="K339" s="89">
        <v>0</v>
      </c>
      <c r="L339" s="89">
        <v>1</v>
      </c>
      <c r="M339" s="89">
        <v>0</v>
      </c>
      <c r="N339" s="89">
        <v>0</v>
      </c>
      <c r="O339" s="89">
        <v>0</v>
      </c>
      <c r="P339" s="89">
        <v>800</v>
      </c>
      <c r="Q339" s="89">
        <v>6335</v>
      </c>
      <c r="R339" s="88">
        <f>VLOOKUP(P339,NEW_TRAIN_TEST!$A$1:$M$980,13,0)</f>
        <v>5506</v>
      </c>
      <c r="S339" s="88">
        <f>VLOOKUP(P339,NEW_TRAIN_TEST!$A$1:$M$980,11,0)</f>
        <v>6446</v>
      </c>
      <c r="T339" s="6">
        <f t="shared" si="10"/>
        <v>1</v>
      </c>
      <c r="U339" s="6">
        <f t="shared" si="11"/>
        <v>0</v>
      </c>
    </row>
    <row r="340" spans="1:21" x14ac:dyDescent="0.2">
      <c r="A340" s="88">
        <v>338</v>
      </c>
      <c r="B340" s="88">
        <v>1</v>
      </c>
      <c r="C340" s="88" t="s">
        <v>2117</v>
      </c>
      <c r="D340" s="89" t="s">
        <v>1431</v>
      </c>
      <c r="E340" s="89">
        <v>2</v>
      </c>
      <c r="F340" s="89">
        <v>0</v>
      </c>
      <c r="G340" s="89">
        <v>0</v>
      </c>
      <c r="H340" s="89">
        <v>0</v>
      </c>
      <c r="I340" s="89">
        <v>0</v>
      </c>
      <c r="J340" s="89">
        <v>0</v>
      </c>
      <c r="K340" s="89">
        <v>0</v>
      </c>
      <c r="L340" s="89">
        <v>0</v>
      </c>
      <c r="M340" s="89">
        <v>0</v>
      </c>
      <c r="N340" s="89">
        <v>0</v>
      </c>
      <c r="O340" s="89">
        <v>0</v>
      </c>
      <c r="P340" s="89">
        <v>801</v>
      </c>
      <c r="Q340" s="89">
        <v>4611</v>
      </c>
      <c r="R340" s="88">
        <f>VLOOKUP(P340,NEW_TRAIN_TEST!$A$1:$M$980,13,0)</f>
        <v>3383</v>
      </c>
      <c r="S340" s="88">
        <f>VLOOKUP(P340,NEW_TRAIN_TEST!$A$1:$M$980,11,0)</f>
        <v>4974</v>
      </c>
      <c r="T340" s="6">
        <f t="shared" si="10"/>
        <v>0</v>
      </c>
      <c r="U340" s="6">
        <f t="shared" si="11"/>
        <v>0</v>
      </c>
    </row>
    <row r="341" spans="1:21" x14ac:dyDescent="0.2">
      <c r="A341" s="88">
        <v>339</v>
      </c>
      <c r="B341" s="88">
        <v>1</v>
      </c>
      <c r="C341" s="88" t="s">
        <v>2117</v>
      </c>
      <c r="D341" s="89" t="s">
        <v>1431</v>
      </c>
      <c r="E341" s="89">
        <v>7</v>
      </c>
      <c r="F341" s="89">
        <v>1</v>
      </c>
      <c r="G341" s="89">
        <v>0</v>
      </c>
      <c r="H341" s="89">
        <v>0</v>
      </c>
      <c r="I341" s="89">
        <v>1</v>
      </c>
      <c r="J341" s="89">
        <v>0</v>
      </c>
      <c r="K341" s="89">
        <v>0</v>
      </c>
      <c r="L341" s="89">
        <v>1</v>
      </c>
      <c r="M341" s="89">
        <v>0</v>
      </c>
      <c r="N341" s="89">
        <v>0</v>
      </c>
      <c r="O341" s="89">
        <v>0</v>
      </c>
      <c r="P341" s="89">
        <v>802</v>
      </c>
      <c r="Q341" s="89">
        <v>5224</v>
      </c>
      <c r="R341" s="88">
        <f>VLOOKUP(P341,NEW_TRAIN_TEST!$A$1:$M$980,13,0)</f>
        <v>4477.5</v>
      </c>
      <c r="S341" s="88">
        <f>VLOOKUP(P341,NEW_TRAIN_TEST!$A$1:$M$980,11,0)</f>
        <v>5419</v>
      </c>
      <c r="T341" s="6">
        <f t="shared" si="10"/>
        <v>1</v>
      </c>
      <c r="U341" s="6">
        <f t="shared" si="11"/>
        <v>0</v>
      </c>
    </row>
    <row r="342" spans="1:21" x14ac:dyDescent="0.2">
      <c r="A342" s="88">
        <v>340</v>
      </c>
      <c r="B342" s="88">
        <v>1</v>
      </c>
      <c r="C342" s="88" t="s">
        <v>2117</v>
      </c>
      <c r="D342" s="89" t="s">
        <v>1431</v>
      </c>
      <c r="E342" s="89">
        <v>7</v>
      </c>
      <c r="F342" s="89">
        <v>2</v>
      </c>
      <c r="G342" s="89">
        <v>0</v>
      </c>
      <c r="H342" s="89">
        <v>2</v>
      </c>
      <c r="I342" s="89">
        <v>2</v>
      </c>
      <c r="J342" s="89">
        <v>0</v>
      </c>
      <c r="K342" s="89">
        <v>0</v>
      </c>
      <c r="L342" s="89">
        <v>1</v>
      </c>
      <c r="M342" s="89">
        <v>0</v>
      </c>
      <c r="N342" s="89">
        <v>0</v>
      </c>
      <c r="O342" s="89">
        <v>2</v>
      </c>
      <c r="P342" s="89">
        <v>803</v>
      </c>
      <c r="Q342" s="89">
        <v>6645.5</v>
      </c>
      <c r="R342" s="88">
        <f>VLOOKUP(P342,NEW_TRAIN_TEST!$A$1:$M$980,13,0)</f>
        <v>5232.5</v>
      </c>
      <c r="S342" s="88">
        <f>VLOOKUP(P342,NEW_TRAIN_TEST!$A$1:$M$980,11,0)</f>
        <v>7011</v>
      </c>
      <c r="T342" s="6">
        <f t="shared" si="10"/>
        <v>1</v>
      </c>
      <c r="U342" s="6">
        <f t="shared" si="11"/>
        <v>0</v>
      </c>
    </row>
    <row r="343" spans="1:21" x14ac:dyDescent="0.2">
      <c r="A343" s="88">
        <v>341</v>
      </c>
      <c r="B343" s="88">
        <v>1</v>
      </c>
      <c r="C343" s="88" t="s">
        <v>2117</v>
      </c>
      <c r="D343" s="89" t="s">
        <v>1431</v>
      </c>
      <c r="E343" s="89">
        <v>10</v>
      </c>
      <c r="F343" s="89">
        <v>2</v>
      </c>
      <c r="G343" s="89">
        <v>0</v>
      </c>
      <c r="H343" s="89">
        <v>0</v>
      </c>
      <c r="I343" s="89">
        <v>2</v>
      </c>
      <c r="J343" s="89">
        <v>2</v>
      </c>
      <c r="K343" s="89">
        <v>0</v>
      </c>
      <c r="L343" s="89">
        <v>0</v>
      </c>
      <c r="M343" s="89">
        <v>0</v>
      </c>
      <c r="N343" s="89">
        <v>0</v>
      </c>
      <c r="O343" s="89">
        <v>2</v>
      </c>
      <c r="P343" s="89">
        <v>804</v>
      </c>
      <c r="Q343" s="89">
        <v>7098</v>
      </c>
      <c r="R343" s="88">
        <f>VLOOKUP(P343,NEW_TRAIN_TEST!$A$1:$M$980,13,0)</f>
        <v>5791.5</v>
      </c>
      <c r="S343" s="88">
        <f>VLOOKUP(P343,NEW_TRAIN_TEST!$A$1:$M$980,11,0)</f>
        <v>7161</v>
      </c>
      <c r="T343" s="6">
        <f t="shared" si="10"/>
        <v>0</v>
      </c>
      <c r="U343" s="6">
        <f t="shared" si="11"/>
        <v>0</v>
      </c>
    </row>
    <row r="344" spans="1:21" x14ac:dyDescent="0.2">
      <c r="A344" s="88">
        <v>342</v>
      </c>
      <c r="B344" s="88">
        <v>1</v>
      </c>
      <c r="C344" s="88" t="s">
        <v>2117</v>
      </c>
      <c r="D344" s="89" t="s">
        <v>1431</v>
      </c>
      <c r="E344" s="89">
        <v>4</v>
      </c>
      <c r="F344" s="89">
        <v>0</v>
      </c>
      <c r="G344" s="89">
        <v>0</v>
      </c>
      <c r="H344" s="89">
        <v>0</v>
      </c>
      <c r="I344" s="89">
        <v>0</v>
      </c>
      <c r="J344" s="89">
        <v>0</v>
      </c>
      <c r="K344" s="89">
        <v>0</v>
      </c>
      <c r="L344" s="89">
        <v>0</v>
      </c>
      <c r="M344" s="89">
        <v>0</v>
      </c>
      <c r="N344" s="89">
        <v>0</v>
      </c>
      <c r="O344" s="89">
        <v>0</v>
      </c>
      <c r="P344" s="89">
        <v>805</v>
      </c>
      <c r="Q344" s="89">
        <v>5504</v>
      </c>
      <c r="R344" s="88">
        <f>VLOOKUP(P344,NEW_TRAIN_TEST!$A$1:$M$980,13,0)</f>
        <v>4359</v>
      </c>
      <c r="S344" s="88">
        <f>VLOOKUP(P344,NEW_TRAIN_TEST!$A$1:$M$980,11,0)</f>
        <v>5513</v>
      </c>
      <c r="T344" s="6">
        <f t="shared" si="10"/>
        <v>0</v>
      </c>
      <c r="U344" s="6">
        <f t="shared" si="11"/>
        <v>0</v>
      </c>
    </row>
    <row r="345" spans="1:21" x14ac:dyDescent="0.2">
      <c r="A345" s="88">
        <v>343</v>
      </c>
      <c r="B345" s="88">
        <v>1</v>
      </c>
      <c r="C345" s="88" t="s">
        <v>2117</v>
      </c>
      <c r="D345" s="89" t="s">
        <v>1431</v>
      </c>
      <c r="E345" s="89">
        <v>13</v>
      </c>
      <c r="F345" s="89">
        <v>2</v>
      </c>
      <c r="G345" s="89">
        <v>0</v>
      </c>
      <c r="H345" s="89">
        <v>2</v>
      </c>
      <c r="I345" s="89">
        <v>2</v>
      </c>
      <c r="J345" s="89">
        <v>0</v>
      </c>
      <c r="K345" s="89">
        <v>0</v>
      </c>
      <c r="L345" s="89">
        <v>0</v>
      </c>
      <c r="M345" s="89">
        <v>0</v>
      </c>
      <c r="N345" s="89">
        <v>0</v>
      </c>
      <c r="O345" s="89">
        <v>2</v>
      </c>
      <c r="P345" s="89">
        <v>806</v>
      </c>
      <c r="Q345" s="89">
        <v>7407</v>
      </c>
      <c r="R345" s="88">
        <f>VLOOKUP(P345,NEW_TRAIN_TEST!$A$1:$M$980,13,0)</f>
        <v>6016</v>
      </c>
      <c r="S345" s="88">
        <f>VLOOKUP(P345,NEW_TRAIN_TEST!$A$1:$M$980,11,0)</f>
        <v>7420</v>
      </c>
      <c r="T345" s="6">
        <f t="shared" si="10"/>
        <v>0</v>
      </c>
      <c r="U345" s="6">
        <f t="shared" si="11"/>
        <v>0</v>
      </c>
    </row>
    <row r="346" spans="1:21" x14ac:dyDescent="0.2">
      <c r="A346" s="88">
        <v>344</v>
      </c>
      <c r="B346" s="88">
        <v>1</v>
      </c>
      <c r="C346" s="88" t="s">
        <v>2117</v>
      </c>
      <c r="D346" s="89" t="s">
        <v>1431</v>
      </c>
      <c r="E346" s="89">
        <v>6</v>
      </c>
      <c r="F346" s="89">
        <v>4</v>
      </c>
      <c r="G346" s="89">
        <v>0</v>
      </c>
      <c r="H346" s="89">
        <v>0</v>
      </c>
      <c r="I346" s="89">
        <v>2</v>
      </c>
      <c r="J346" s="89">
        <v>2</v>
      </c>
      <c r="K346" s="89">
        <v>0</v>
      </c>
      <c r="L346" s="89">
        <v>1</v>
      </c>
      <c r="M346" s="89">
        <v>0</v>
      </c>
      <c r="N346" s="89">
        <v>0</v>
      </c>
      <c r="O346" s="89">
        <v>2</v>
      </c>
      <c r="P346" s="89">
        <v>203</v>
      </c>
      <c r="Q346" s="89">
        <v>4675.5</v>
      </c>
      <c r="R346" s="88">
        <f>VLOOKUP(P346,NEW_TRAIN_TEST!$A$1:$M$980,13,0)</f>
        <v>4499.5</v>
      </c>
      <c r="S346" s="88">
        <f>VLOOKUP(P346,NEW_TRAIN_TEST!$A$1:$M$980,11,0)</f>
        <v>5456</v>
      </c>
      <c r="T346" s="6">
        <f t="shared" si="10"/>
        <v>1</v>
      </c>
      <c r="U346" s="6">
        <f t="shared" si="11"/>
        <v>0</v>
      </c>
    </row>
    <row r="347" spans="1:21" x14ac:dyDescent="0.2">
      <c r="A347" s="88">
        <v>345</v>
      </c>
      <c r="B347" s="88">
        <v>1</v>
      </c>
      <c r="C347" s="88" t="s">
        <v>2117</v>
      </c>
      <c r="D347" s="89" t="s">
        <v>1431</v>
      </c>
      <c r="E347" s="89">
        <v>2</v>
      </c>
      <c r="F347" s="89">
        <v>0</v>
      </c>
      <c r="G347" s="89">
        <v>0</v>
      </c>
      <c r="H347" s="89">
        <v>0</v>
      </c>
      <c r="I347" s="89">
        <v>0</v>
      </c>
      <c r="J347" s="89">
        <v>0</v>
      </c>
      <c r="K347" s="89">
        <v>0</v>
      </c>
      <c r="L347" s="89">
        <v>0</v>
      </c>
      <c r="M347" s="89">
        <v>0</v>
      </c>
      <c r="N347" s="89">
        <v>0</v>
      </c>
      <c r="O347" s="89">
        <v>0</v>
      </c>
      <c r="P347" s="89">
        <v>955</v>
      </c>
      <c r="Q347" s="89">
        <v>4995</v>
      </c>
      <c r="R347" s="88">
        <f>VLOOKUP(P347,NEW_TRAIN_TEST!$A$1:$M$980,13,0)</f>
        <v>4330</v>
      </c>
      <c r="S347" s="88">
        <f>VLOOKUP(P347,NEW_TRAIN_TEST!$A$1:$M$980,11,0)</f>
        <v>4995</v>
      </c>
      <c r="T347" s="6">
        <f t="shared" si="10"/>
        <v>0</v>
      </c>
      <c r="U347" s="6">
        <f t="shared" si="11"/>
        <v>0</v>
      </c>
    </row>
    <row r="348" spans="1:21" x14ac:dyDescent="0.2">
      <c r="A348" s="88">
        <v>346</v>
      </c>
      <c r="B348" s="88">
        <v>1</v>
      </c>
      <c r="C348" s="88" t="s">
        <v>2117</v>
      </c>
      <c r="D348" s="89" t="s">
        <v>1431</v>
      </c>
      <c r="E348" s="89">
        <v>13</v>
      </c>
      <c r="F348" s="89">
        <v>0</v>
      </c>
      <c r="G348" s="89">
        <v>0</v>
      </c>
      <c r="H348" s="89">
        <v>0</v>
      </c>
      <c r="I348" s="89">
        <v>0</v>
      </c>
      <c r="J348" s="89">
        <v>0</v>
      </c>
      <c r="K348" s="89">
        <v>0</v>
      </c>
      <c r="L348" s="89">
        <v>0</v>
      </c>
      <c r="M348" s="89">
        <v>0</v>
      </c>
      <c r="N348" s="89">
        <v>0</v>
      </c>
      <c r="O348" s="89">
        <v>0</v>
      </c>
      <c r="P348" s="89">
        <v>809</v>
      </c>
      <c r="Q348" s="89">
        <v>5602</v>
      </c>
      <c r="R348" s="88">
        <f>VLOOKUP(P348,NEW_TRAIN_TEST!$A$1:$M$980,13,0)</f>
        <v>5377</v>
      </c>
      <c r="S348" s="88">
        <f>VLOOKUP(P348,NEW_TRAIN_TEST!$A$1:$M$980,11,0)</f>
        <v>5602</v>
      </c>
      <c r="T348" s="6">
        <f t="shared" si="10"/>
        <v>0</v>
      </c>
      <c r="U348" s="6">
        <f t="shared" si="11"/>
        <v>0</v>
      </c>
    </row>
    <row r="349" spans="1:21" x14ac:dyDescent="0.2">
      <c r="A349" s="88">
        <v>347</v>
      </c>
      <c r="B349" s="88">
        <v>1</v>
      </c>
      <c r="C349" s="88" t="s">
        <v>2117</v>
      </c>
      <c r="D349" s="89" t="s">
        <v>1431</v>
      </c>
      <c r="E349" s="89">
        <v>9</v>
      </c>
      <c r="F349" s="89">
        <v>0</v>
      </c>
      <c r="G349" s="89">
        <v>0</v>
      </c>
      <c r="H349" s="89">
        <v>0</v>
      </c>
      <c r="I349" s="89">
        <v>0</v>
      </c>
      <c r="J349" s="89">
        <v>0</v>
      </c>
      <c r="K349" s="89">
        <v>0</v>
      </c>
      <c r="L349" s="89">
        <v>0</v>
      </c>
      <c r="M349" s="89">
        <v>0</v>
      </c>
      <c r="N349" s="89">
        <v>0</v>
      </c>
      <c r="O349" s="89">
        <v>0</v>
      </c>
      <c r="P349" s="89">
        <v>810</v>
      </c>
      <c r="Q349" s="89">
        <v>5333</v>
      </c>
      <c r="R349" s="88">
        <f>VLOOKUP(P349,NEW_TRAIN_TEST!$A$1:$M$980,13,0)</f>
        <v>5056</v>
      </c>
      <c r="S349" s="88">
        <f>VLOOKUP(P349,NEW_TRAIN_TEST!$A$1:$M$980,11,0)</f>
        <v>5333</v>
      </c>
      <c r="T349" s="6">
        <f t="shared" si="10"/>
        <v>0</v>
      </c>
      <c r="U349" s="6">
        <f t="shared" si="11"/>
        <v>0</v>
      </c>
    </row>
    <row r="350" spans="1:21" x14ac:dyDescent="0.2">
      <c r="A350" s="88">
        <v>348</v>
      </c>
      <c r="B350" s="88">
        <v>1</v>
      </c>
      <c r="C350" s="88" t="s">
        <v>2117</v>
      </c>
      <c r="D350" s="89" t="s">
        <v>1431</v>
      </c>
      <c r="E350" s="89">
        <v>14</v>
      </c>
      <c r="F350" s="89">
        <v>4</v>
      </c>
      <c r="G350" s="89">
        <v>0</v>
      </c>
      <c r="H350" s="89">
        <v>2</v>
      </c>
      <c r="I350" s="89">
        <v>2</v>
      </c>
      <c r="J350" s="89">
        <v>2</v>
      </c>
      <c r="K350" s="89">
        <v>0</v>
      </c>
      <c r="L350" s="89">
        <v>0</v>
      </c>
      <c r="M350" s="89">
        <v>0</v>
      </c>
      <c r="N350" s="89">
        <v>0</v>
      </c>
      <c r="O350" s="89">
        <v>2</v>
      </c>
      <c r="P350" s="89">
        <v>811</v>
      </c>
      <c r="Q350" s="89">
        <v>6178</v>
      </c>
      <c r="R350" s="88">
        <f>VLOOKUP(P350,NEW_TRAIN_TEST!$A$1:$M$980,13,0)</f>
        <v>5203.5</v>
      </c>
      <c r="S350" s="88">
        <f>VLOOKUP(P350,NEW_TRAIN_TEST!$A$1:$M$980,11,0)</f>
        <v>6319</v>
      </c>
      <c r="T350" s="6">
        <f t="shared" si="10"/>
        <v>0</v>
      </c>
      <c r="U350" s="6">
        <f t="shared" si="11"/>
        <v>0</v>
      </c>
    </row>
    <row r="351" spans="1:21" x14ac:dyDescent="0.2">
      <c r="A351" s="88">
        <v>349</v>
      </c>
      <c r="B351" s="88">
        <v>1</v>
      </c>
      <c r="C351" s="88" t="s">
        <v>2117</v>
      </c>
      <c r="D351" s="89" t="s">
        <v>1431</v>
      </c>
      <c r="E351" s="89">
        <v>0</v>
      </c>
      <c r="F351" s="89">
        <v>1</v>
      </c>
      <c r="G351" s="89">
        <v>0</v>
      </c>
      <c r="H351" s="89">
        <v>0</v>
      </c>
      <c r="I351" s="89">
        <v>2</v>
      </c>
      <c r="J351" s="89">
        <v>0</v>
      </c>
      <c r="K351" s="89">
        <v>0</v>
      </c>
      <c r="L351" s="89">
        <v>0</v>
      </c>
      <c r="M351" s="89">
        <v>0</v>
      </c>
      <c r="N351" s="89">
        <v>0</v>
      </c>
      <c r="O351" s="89">
        <v>2</v>
      </c>
      <c r="P351" s="89">
        <v>363</v>
      </c>
      <c r="Q351" s="89">
        <v>6152</v>
      </c>
      <c r="R351" s="88">
        <f>VLOOKUP(P351,NEW_TRAIN_TEST!$A$1:$M$980,13,0)</f>
        <v>6152</v>
      </c>
      <c r="S351" s="88">
        <f>VLOOKUP(P351,NEW_TRAIN_TEST!$A$1:$M$980,11,0)</f>
        <v>7167</v>
      </c>
      <c r="T351" s="6">
        <f t="shared" si="10"/>
        <v>0</v>
      </c>
      <c r="U351" s="6">
        <f t="shared" si="11"/>
        <v>0</v>
      </c>
    </row>
    <row r="352" spans="1:21" x14ac:dyDescent="0.2">
      <c r="A352" s="88">
        <v>350</v>
      </c>
      <c r="B352" s="88">
        <v>1</v>
      </c>
      <c r="C352" s="88" t="s">
        <v>2117</v>
      </c>
      <c r="D352" s="89" t="s">
        <v>1431</v>
      </c>
      <c r="E352" s="89">
        <v>0</v>
      </c>
      <c r="F352" s="89">
        <v>0</v>
      </c>
      <c r="G352" s="89">
        <v>0</v>
      </c>
      <c r="H352" s="89">
        <v>0</v>
      </c>
      <c r="I352" s="89">
        <v>0</v>
      </c>
      <c r="J352" s="89">
        <v>0</v>
      </c>
      <c r="K352" s="89">
        <v>0</v>
      </c>
      <c r="L352" s="89">
        <v>0</v>
      </c>
      <c r="M352" s="89">
        <v>0</v>
      </c>
      <c r="N352" s="89">
        <v>1</v>
      </c>
      <c r="O352" s="89">
        <v>0</v>
      </c>
      <c r="P352" s="89">
        <v>959</v>
      </c>
      <c r="Q352" s="89">
        <v>7049</v>
      </c>
      <c r="R352" s="88">
        <f>VLOOKUP(P352,NEW_TRAIN_TEST!$A$1:$M$980,13,0)</f>
        <v>7049</v>
      </c>
      <c r="S352" s="88">
        <f>VLOOKUP(P352,NEW_TRAIN_TEST!$A$1:$M$980,11,0)</f>
        <v>7049</v>
      </c>
      <c r="T352" s="6">
        <f t="shared" si="10"/>
        <v>0</v>
      </c>
      <c r="U352" s="6">
        <f t="shared" si="11"/>
        <v>0</v>
      </c>
    </row>
    <row r="353" spans="1:21" x14ac:dyDescent="0.2">
      <c r="A353" s="88">
        <v>351</v>
      </c>
      <c r="B353" s="88">
        <v>1</v>
      </c>
      <c r="C353" s="88" t="s">
        <v>2117</v>
      </c>
      <c r="D353" s="89" t="s">
        <v>1431</v>
      </c>
      <c r="E353" s="89">
        <v>16</v>
      </c>
      <c r="F353" s="89">
        <v>4</v>
      </c>
      <c r="G353" s="89">
        <v>0</v>
      </c>
      <c r="H353" s="89">
        <v>2</v>
      </c>
      <c r="I353" s="89">
        <v>2</v>
      </c>
      <c r="J353" s="89">
        <v>2</v>
      </c>
      <c r="K353" s="89">
        <v>0</v>
      </c>
      <c r="L353" s="89">
        <v>0</v>
      </c>
      <c r="M353" s="89">
        <v>27</v>
      </c>
      <c r="N353" s="89">
        <v>0</v>
      </c>
      <c r="O353" s="89">
        <v>2</v>
      </c>
      <c r="P353" s="89">
        <v>814</v>
      </c>
      <c r="Q353" s="89">
        <v>7325</v>
      </c>
      <c r="R353" s="88">
        <f>VLOOKUP(P353,NEW_TRAIN_TEST!$A$1:$M$980,13,0)</f>
        <v>6107.5</v>
      </c>
      <c r="S353" s="88">
        <f>VLOOKUP(P353,NEW_TRAIN_TEST!$A$1:$M$980,11,0)</f>
        <v>7664</v>
      </c>
      <c r="T353" s="6">
        <f t="shared" si="10"/>
        <v>0</v>
      </c>
      <c r="U353" s="6">
        <f t="shared" si="11"/>
        <v>1</v>
      </c>
    </row>
    <row r="354" spans="1:21" x14ac:dyDescent="0.2">
      <c r="A354" s="88">
        <v>352</v>
      </c>
      <c r="B354" s="88">
        <v>1</v>
      </c>
      <c r="C354" s="88" t="s">
        <v>2117</v>
      </c>
      <c r="D354" s="89" t="s">
        <v>1431</v>
      </c>
      <c r="E354" s="89">
        <v>8</v>
      </c>
      <c r="F354" s="89">
        <v>3</v>
      </c>
      <c r="G354" s="89">
        <v>0</v>
      </c>
      <c r="H354" s="89">
        <v>0</v>
      </c>
      <c r="I354" s="89">
        <v>2</v>
      </c>
      <c r="J354" s="89">
        <v>0</v>
      </c>
      <c r="K354" s="89">
        <v>1</v>
      </c>
      <c r="L354" s="89">
        <v>1</v>
      </c>
      <c r="M354" s="89">
        <v>0</v>
      </c>
      <c r="N354" s="89">
        <v>0</v>
      </c>
      <c r="O354" s="89">
        <v>2</v>
      </c>
      <c r="P354" s="89">
        <v>814</v>
      </c>
      <c r="Q354" s="89">
        <v>7405.75</v>
      </c>
      <c r="R354" s="88">
        <f>VLOOKUP(P354,NEW_TRAIN_TEST!$A$1:$M$980,13,0)</f>
        <v>6107.5</v>
      </c>
      <c r="S354" s="88">
        <f>VLOOKUP(P354,NEW_TRAIN_TEST!$A$1:$M$980,11,0)</f>
        <v>7664</v>
      </c>
      <c r="T354" s="6">
        <f t="shared" si="10"/>
        <v>1</v>
      </c>
      <c r="U354" s="6">
        <f t="shared" si="11"/>
        <v>0</v>
      </c>
    </row>
    <row r="355" spans="1:21" x14ac:dyDescent="0.2">
      <c r="A355" s="88">
        <v>353</v>
      </c>
      <c r="B355" s="88">
        <v>1</v>
      </c>
      <c r="C355" s="88" t="s">
        <v>2117</v>
      </c>
      <c r="D355" s="89" t="s">
        <v>1431</v>
      </c>
      <c r="E355" s="89">
        <v>4</v>
      </c>
      <c r="F355" s="89">
        <v>5</v>
      </c>
      <c r="G355" s="89">
        <v>0</v>
      </c>
      <c r="H355" s="89">
        <v>2</v>
      </c>
      <c r="I355" s="89">
        <v>2</v>
      </c>
      <c r="J355" s="89">
        <v>0</v>
      </c>
      <c r="K355" s="89">
        <v>0</v>
      </c>
      <c r="L355" s="89">
        <v>1</v>
      </c>
      <c r="M355" s="89">
        <v>27</v>
      </c>
      <c r="N355" s="89">
        <v>0</v>
      </c>
      <c r="O355" s="89">
        <v>2</v>
      </c>
      <c r="P355" s="89">
        <v>814</v>
      </c>
      <c r="Q355" s="89">
        <v>7494.25</v>
      </c>
      <c r="R355" s="88">
        <f>VLOOKUP(P355,NEW_TRAIN_TEST!$A$1:$M$980,13,0)</f>
        <v>6107.5</v>
      </c>
      <c r="S355" s="88">
        <f>VLOOKUP(P355,NEW_TRAIN_TEST!$A$1:$M$980,11,0)</f>
        <v>7664</v>
      </c>
      <c r="T355" s="6">
        <f t="shared" si="10"/>
        <v>1</v>
      </c>
      <c r="U355" s="6">
        <f t="shared" si="11"/>
        <v>1</v>
      </c>
    </row>
    <row r="356" spans="1:21" x14ac:dyDescent="0.2">
      <c r="A356" s="88">
        <v>354</v>
      </c>
      <c r="B356" s="88">
        <v>1</v>
      </c>
      <c r="C356" s="88" t="s">
        <v>2117</v>
      </c>
      <c r="D356" s="89" t="s">
        <v>1431</v>
      </c>
      <c r="E356" s="89">
        <v>11</v>
      </c>
      <c r="F356" s="89">
        <v>4</v>
      </c>
      <c r="G356" s="89">
        <v>0</v>
      </c>
      <c r="H356" s="89">
        <v>2</v>
      </c>
      <c r="I356" s="89">
        <v>2</v>
      </c>
      <c r="J356" s="89">
        <v>0</v>
      </c>
      <c r="K356" s="89">
        <v>0</v>
      </c>
      <c r="L356" s="89">
        <v>0</v>
      </c>
      <c r="M356" s="89">
        <v>0</v>
      </c>
      <c r="N356" s="89">
        <v>0</v>
      </c>
      <c r="O356" s="89">
        <v>2</v>
      </c>
      <c r="P356" s="89">
        <v>210</v>
      </c>
      <c r="Q356" s="89">
        <v>5340.5</v>
      </c>
      <c r="R356" s="88">
        <f>VLOOKUP(P356,NEW_TRAIN_TEST!$A$1:$M$980,13,0)</f>
        <v>4889</v>
      </c>
      <c r="S356" s="88">
        <f>VLOOKUP(P356,NEW_TRAIN_TEST!$A$1:$M$980,11,0)</f>
        <v>6266</v>
      </c>
      <c r="T356" s="6">
        <f t="shared" si="10"/>
        <v>0</v>
      </c>
      <c r="U356" s="6">
        <f t="shared" si="11"/>
        <v>0</v>
      </c>
    </row>
    <row r="357" spans="1:21" x14ac:dyDescent="0.2">
      <c r="A357" s="88">
        <v>355</v>
      </c>
      <c r="B357" s="88">
        <v>1</v>
      </c>
      <c r="C357" s="88" t="s">
        <v>2117</v>
      </c>
      <c r="D357" s="89" t="s">
        <v>1431</v>
      </c>
      <c r="E357" s="89">
        <v>0</v>
      </c>
      <c r="F357" s="89">
        <v>4</v>
      </c>
      <c r="G357" s="89">
        <v>0</v>
      </c>
      <c r="H357" s="89">
        <v>2</v>
      </c>
      <c r="I357" s="89">
        <v>2</v>
      </c>
      <c r="J357" s="89">
        <v>0</v>
      </c>
      <c r="K357" s="89">
        <v>0</v>
      </c>
      <c r="L357" s="89">
        <v>0</v>
      </c>
      <c r="M357" s="89">
        <v>0</v>
      </c>
      <c r="N357" s="89">
        <v>0</v>
      </c>
      <c r="O357" s="89">
        <v>2</v>
      </c>
      <c r="P357" s="89">
        <v>355</v>
      </c>
      <c r="Q357" s="89">
        <v>6697.5</v>
      </c>
      <c r="R357" s="88">
        <f>VLOOKUP(P357,NEW_TRAIN_TEST!$A$1:$M$980,13,0)</f>
        <v>6697.5</v>
      </c>
      <c r="S357" s="88">
        <f>VLOOKUP(P357,NEW_TRAIN_TEST!$A$1:$M$980,11,0)</f>
        <v>7918</v>
      </c>
      <c r="T357" s="6">
        <f t="shared" si="10"/>
        <v>0</v>
      </c>
      <c r="U357" s="6">
        <f t="shared" si="11"/>
        <v>0</v>
      </c>
    </row>
    <row r="358" spans="1:21" x14ac:dyDescent="0.2">
      <c r="A358" s="88">
        <v>356</v>
      </c>
      <c r="B358" s="88">
        <v>1</v>
      </c>
      <c r="C358" s="88" t="s">
        <v>2117</v>
      </c>
      <c r="D358" s="89" t="s">
        <v>1431</v>
      </c>
      <c r="E358" s="89">
        <v>4</v>
      </c>
      <c r="F358" s="89">
        <v>0</v>
      </c>
      <c r="G358" s="89">
        <v>0</v>
      </c>
      <c r="H358" s="89">
        <v>0</v>
      </c>
      <c r="I358" s="89">
        <v>0</v>
      </c>
      <c r="J358" s="89">
        <v>0</v>
      </c>
      <c r="K358" s="89">
        <v>0</v>
      </c>
      <c r="L358" s="89">
        <v>0</v>
      </c>
      <c r="M358" s="89">
        <v>0</v>
      </c>
      <c r="N358" s="89">
        <v>0</v>
      </c>
      <c r="O358" s="89">
        <v>0</v>
      </c>
      <c r="P358" s="89">
        <v>817</v>
      </c>
      <c r="Q358" s="89">
        <v>7233</v>
      </c>
      <c r="R358" s="88">
        <f>VLOOKUP(P358,NEW_TRAIN_TEST!$A$1:$M$980,13,0)</f>
        <v>5299</v>
      </c>
      <c r="S358" s="88">
        <f>VLOOKUP(P358,NEW_TRAIN_TEST!$A$1:$M$980,11,0)</f>
        <v>7240</v>
      </c>
      <c r="T358" s="6">
        <f t="shared" si="10"/>
        <v>0</v>
      </c>
      <c r="U358" s="6">
        <f t="shared" si="11"/>
        <v>0</v>
      </c>
    </row>
    <row r="359" spans="1:21" x14ac:dyDescent="0.2">
      <c r="A359" s="88">
        <v>357</v>
      </c>
      <c r="B359" s="88">
        <v>1</v>
      </c>
      <c r="C359" s="88" t="s">
        <v>2117</v>
      </c>
      <c r="D359" s="89" t="s">
        <v>1431</v>
      </c>
      <c r="E359" s="89">
        <v>0</v>
      </c>
      <c r="F359" s="89">
        <v>1</v>
      </c>
      <c r="G359" s="89">
        <v>0</v>
      </c>
      <c r="H359" s="89">
        <v>0</v>
      </c>
      <c r="I359" s="89">
        <v>2</v>
      </c>
      <c r="J359" s="89">
        <v>0</v>
      </c>
      <c r="K359" s="89">
        <v>0</v>
      </c>
      <c r="L359" s="89">
        <v>0</v>
      </c>
      <c r="M359" s="89">
        <v>0</v>
      </c>
      <c r="N359" s="89">
        <v>0</v>
      </c>
      <c r="O359" s="89">
        <v>2</v>
      </c>
      <c r="P359" s="89">
        <v>576</v>
      </c>
      <c r="Q359" s="89">
        <v>4143</v>
      </c>
      <c r="R359" s="88">
        <f>VLOOKUP(P359,NEW_TRAIN_TEST!$A$1:$M$980,13,0)</f>
        <v>4143</v>
      </c>
      <c r="S359" s="88">
        <f>VLOOKUP(P359,NEW_TRAIN_TEST!$A$1:$M$980,11,0)</f>
        <v>4863</v>
      </c>
      <c r="T359" s="6">
        <f t="shared" si="10"/>
        <v>0</v>
      </c>
      <c r="U359" s="6">
        <f t="shared" si="11"/>
        <v>0</v>
      </c>
    </row>
    <row r="360" spans="1:21" x14ac:dyDescent="0.2">
      <c r="A360" s="88">
        <v>358</v>
      </c>
      <c r="B360" s="88">
        <v>1</v>
      </c>
      <c r="C360" s="88" t="s">
        <v>2117</v>
      </c>
      <c r="D360" s="89" t="s">
        <v>1431</v>
      </c>
      <c r="E360" s="89">
        <v>7</v>
      </c>
      <c r="F360" s="89">
        <v>4</v>
      </c>
      <c r="G360" s="89">
        <v>0</v>
      </c>
      <c r="H360" s="89">
        <v>2</v>
      </c>
      <c r="I360" s="89">
        <v>2</v>
      </c>
      <c r="J360" s="89">
        <v>0</v>
      </c>
      <c r="K360" s="89">
        <v>0</v>
      </c>
      <c r="L360" s="89">
        <v>1</v>
      </c>
      <c r="M360" s="89">
        <v>0</v>
      </c>
      <c r="N360" s="89">
        <v>0</v>
      </c>
      <c r="O360" s="89">
        <v>2</v>
      </c>
      <c r="P360" s="89">
        <v>224</v>
      </c>
      <c r="Q360" s="89">
        <v>5914.5</v>
      </c>
      <c r="R360" s="88">
        <f>VLOOKUP(P360,NEW_TRAIN_TEST!$A$1:$M$980,13,0)</f>
        <v>5440</v>
      </c>
      <c r="S360" s="88">
        <f>VLOOKUP(P360,NEW_TRAIN_TEST!$A$1:$M$980,11,0)</f>
        <v>6967</v>
      </c>
      <c r="T360" s="6">
        <f t="shared" si="10"/>
        <v>1</v>
      </c>
      <c r="U360" s="6">
        <f t="shared" si="11"/>
        <v>0</v>
      </c>
    </row>
    <row r="361" spans="1:21" x14ac:dyDescent="0.2">
      <c r="A361" s="88">
        <v>359</v>
      </c>
      <c r="B361" s="88">
        <v>1</v>
      </c>
      <c r="C361" s="88" t="s">
        <v>2117</v>
      </c>
      <c r="D361" s="89" t="s">
        <v>1431</v>
      </c>
      <c r="E361" s="89">
        <v>6</v>
      </c>
      <c r="F361" s="89">
        <v>4</v>
      </c>
      <c r="G361" s="89">
        <v>0</v>
      </c>
      <c r="H361" s="89">
        <v>2</v>
      </c>
      <c r="I361" s="89">
        <v>2</v>
      </c>
      <c r="J361" s="89">
        <v>0</v>
      </c>
      <c r="K361" s="89">
        <v>0</v>
      </c>
      <c r="L361" s="89">
        <v>0</v>
      </c>
      <c r="M361" s="89">
        <v>0</v>
      </c>
      <c r="N361" s="89">
        <v>0</v>
      </c>
      <c r="O361" s="89">
        <v>2</v>
      </c>
      <c r="P361" s="89">
        <v>212</v>
      </c>
      <c r="Q361" s="89">
        <v>5283</v>
      </c>
      <c r="R361" s="88">
        <f>VLOOKUP(P361,NEW_TRAIN_TEST!$A$1:$M$980,13,0)</f>
        <v>4829</v>
      </c>
      <c r="S361" s="88">
        <f>VLOOKUP(P361,NEW_TRAIN_TEST!$A$1:$M$980,11,0)</f>
        <v>6243</v>
      </c>
      <c r="T361" s="6">
        <f t="shared" si="10"/>
        <v>0</v>
      </c>
      <c r="U361" s="6">
        <f t="shared" si="11"/>
        <v>0</v>
      </c>
    </row>
    <row r="362" spans="1:21" x14ac:dyDescent="0.2">
      <c r="A362" s="88">
        <v>360</v>
      </c>
      <c r="B362" s="88">
        <v>1</v>
      </c>
      <c r="C362" s="88" t="s">
        <v>2117</v>
      </c>
      <c r="D362" s="89" t="s">
        <v>1431</v>
      </c>
      <c r="E362" s="89">
        <v>8</v>
      </c>
      <c r="F362" s="89">
        <v>0</v>
      </c>
      <c r="G362" s="89">
        <v>0</v>
      </c>
      <c r="H362" s="89">
        <v>0</v>
      </c>
      <c r="I362" s="89">
        <v>0</v>
      </c>
      <c r="J362" s="89">
        <v>0</v>
      </c>
      <c r="K362" s="89">
        <v>0</v>
      </c>
      <c r="L362" s="89">
        <v>1</v>
      </c>
      <c r="M362" s="89">
        <v>0</v>
      </c>
      <c r="N362" s="89">
        <v>0</v>
      </c>
      <c r="O362" s="89">
        <v>0</v>
      </c>
      <c r="P362" s="89">
        <v>821</v>
      </c>
      <c r="Q362" s="89">
        <v>6847.5</v>
      </c>
      <c r="R362" s="88">
        <f>VLOOKUP(P362,NEW_TRAIN_TEST!$A$1:$M$980,13,0)</f>
        <v>5201</v>
      </c>
      <c r="S362" s="88">
        <f>VLOOKUP(P362,NEW_TRAIN_TEST!$A$1:$M$980,11,0)</f>
        <v>7101</v>
      </c>
      <c r="T362" s="6">
        <f t="shared" si="10"/>
        <v>1</v>
      </c>
      <c r="U362" s="6">
        <f t="shared" si="11"/>
        <v>0</v>
      </c>
    </row>
    <row r="363" spans="1:21" x14ac:dyDescent="0.2">
      <c r="A363" s="88">
        <v>361</v>
      </c>
      <c r="B363" s="88">
        <v>1</v>
      </c>
      <c r="C363" s="88" t="s">
        <v>2117</v>
      </c>
      <c r="D363" s="89" t="s">
        <v>1431</v>
      </c>
      <c r="E363" s="89">
        <v>5</v>
      </c>
      <c r="F363" s="89">
        <v>2</v>
      </c>
      <c r="G363" s="89">
        <v>0</v>
      </c>
      <c r="H363" s="89">
        <v>2</v>
      </c>
      <c r="I363" s="89">
        <v>2</v>
      </c>
      <c r="J363" s="89">
        <v>0</v>
      </c>
      <c r="K363" s="89">
        <v>0</v>
      </c>
      <c r="L363" s="89">
        <v>1</v>
      </c>
      <c r="M363" s="89">
        <v>0</v>
      </c>
      <c r="N363" s="89">
        <v>0</v>
      </c>
      <c r="O363" s="89">
        <v>2</v>
      </c>
      <c r="P363" s="89">
        <v>368</v>
      </c>
      <c r="Q363" s="89">
        <v>6223.5</v>
      </c>
      <c r="R363" s="88">
        <f>VLOOKUP(P363,NEW_TRAIN_TEST!$A$1:$M$980,13,0)</f>
        <v>6119</v>
      </c>
      <c r="S363" s="88">
        <f>VLOOKUP(P363,NEW_TRAIN_TEST!$A$1:$M$980,11,0)</f>
        <v>7356</v>
      </c>
      <c r="T363" s="6">
        <f t="shared" si="10"/>
        <v>1</v>
      </c>
      <c r="U363" s="6">
        <f t="shared" si="11"/>
        <v>0</v>
      </c>
    </row>
    <row r="364" spans="1:21" x14ac:dyDescent="0.2">
      <c r="A364" s="88">
        <v>362</v>
      </c>
      <c r="B364" s="88">
        <v>1</v>
      </c>
      <c r="C364" s="88" t="s">
        <v>2117</v>
      </c>
      <c r="D364" s="89" t="s">
        <v>1431</v>
      </c>
      <c r="E364" s="89">
        <v>0</v>
      </c>
      <c r="F364" s="89">
        <v>2</v>
      </c>
      <c r="G364" s="89">
        <v>0</v>
      </c>
      <c r="H364" s="89">
        <v>2</v>
      </c>
      <c r="I364" s="89">
        <v>2</v>
      </c>
      <c r="J364" s="89">
        <v>0</v>
      </c>
      <c r="K364" s="89">
        <v>0</v>
      </c>
      <c r="L364" s="89">
        <v>0</v>
      </c>
      <c r="M364" s="89">
        <v>0</v>
      </c>
      <c r="N364" s="89">
        <v>0</v>
      </c>
      <c r="O364" s="89">
        <v>2</v>
      </c>
      <c r="P364" s="89">
        <v>368</v>
      </c>
      <c r="Q364" s="89">
        <v>6223.5</v>
      </c>
      <c r="R364" s="88">
        <f>VLOOKUP(P364,NEW_TRAIN_TEST!$A$1:$M$980,13,0)</f>
        <v>6119</v>
      </c>
      <c r="S364" s="88">
        <f>VLOOKUP(P364,NEW_TRAIN_TEST!$A$1:$M$980,11,0)</f>
        <v>7356</v>
      </c>
      <c r="T364" s="6">
        <f t="shared" si="10"/>
        <v>0</v>
      </c>
      <c r="U364" s="6">
        <f t="shared" si="11"/>
        <v>0</v>
      </c>
    </row>
    <row r="365" spans="1:21" x14ac:dyDescent="0.2">
      <c r="A365" s="88">
        <v>363</v>
      </c>
      <c r="B365" s="88">
        <v>1</v>
      </c>
      <c r="C365" s="88" t="s">
        <v>2117</v>
      </c>
      <c r="D365" s="89" t="s">
        <v>1431</v>
      </c>
      <c r="E365" s="89">
        <v>6</v>
      </c>
      <c r="F365" s="89">
        <v>0</v>
      </c>
      <c r="G365" s="89">
        <v>0</v>
      </c>
      <c r="H365" s="89">
        <v>0</v>
      </c>
      <c r="I365" s="89">
        <v>0</v>
      </c>
      <c r="J365" s="89">
        <v>0</v>
      </c>
      <c r="K365" s="89">
        <v>0</v>
      </c>
      <c r="L365" s="89">
        <v>1</v>
      </c>
      <c r="M365" s="89">
        <v>0</v>
      </c>
      <c r="N365" s="89">
        <v>0</v>
      </c>
      <c r="O365" s="89">
        <v>0</v>
      </c>
      <c r="P365" s="89">
        <v>823</v>
      </c>
      <c r="Q365" s="89">
        <v>5876</v>
      </c>
      <c r="R365" s="88">
        <f>VLOOKUP(P365,NEW_TRAIN_TEST!$A$1:$M$980,13,0)</f>
        <v>4433</v>
      </c>
      <c r="S365" s="88">
        <f>VLOOKUP(P365,NEW_TRAIN_TEST!$A$1:$M$980,11,0)</f>
        <v>5998</v>
      </c>
      <c r="T365" s="6">
        <f t="shared" si="10"/>
        <v>1</v>
      </c>
      <c r="U365" s="6">
        <f t="shared" si="11"/>
        <v>0</v>
      </c>
    </row>
    <row r="366" spans="1:21" x14ac:dyDescent="0.2">
      <c r="A366" s="88">
        <v>364</v>
      </c>
      <c r="B366" s="88">
        <v>1</v>
      </c>
      <c r="C366" s="88" t="s">
        <v>2117</v>
      </c>
      <c r="D366" s="89" t="s">
        <v>1431</v>
      </c>
      <c r="E366" s="89">
        <v>19</v>
      </c>
      <c r="F366" s="89">
        <v>4</v>
      </c>
      <c r="G366" s="89">
        <v>0</v>
      </c>
      <c r="H366" s="89">
        <v>0</v>
      </c>
      <c r="I366" s="89">
        <v>2</v>
      </c>
      <c r="J366" s="89">
        <v>2</v>
      </c>
      <c r="K366" s="89">
        <v>0</v>
      </c>
      <c r="L366" s="89">
        <v>0</v>
      </c>
      <c r="M366" s="89">
        <v>0</v>
      </c>
      <c r="N366" s="89">
        <v>0</v>
      </c>
      <c r="O366" s="89">
        <v>2</v>
      </c>
      <c r="P366" s="89">
        <v>824</v>
      </c>
      <c r="Q366" s="89">
        <v>8284</v>
      </c>
      <c r="R366" s="88">
        <f>VLOOKUP(P366,NEW_TRAIN_TEST!$A$1:$M$980,13,0)</f>
        <v>7163</v>
      </c>
      <c r="S366" s="88">
        <f>VLOOKUP(P366,NEW_TRAIN_TEST!$A$1:$M$980,11,0)</f>
        <v>8500</v>
      </c>
      <c r="T366" s="6">
        <f t="shared" si="10"/>
        <v>0</v>
      </c>
      <c r="U366" s="6">
        <f t="shared" si="11"/>
        <v>0</v>
      </c>
    </row>
    <row r="367" spans="1:21" x14ac:dyDescent="0.2">
      <c r="A367" s="88">
        <v>365</v>
      </c>
      <c r="B367" s="88">
        <v>1</v>
      </c>
      <c r="C367" s="88" t="s">
        <v>2117</v>
      </c>
      <c r="D367" s="89" t="s">
        <v>1431</v>
      </c>
      <c r="E367" s="89">
        <v>4</v>
      </c>
      <c r="F367" s="89">
        <v>4</v>
      </c>
      <c r="G367" s="89">
        <v>0</v>
      </c>
      <c r="H367" s="89">
        <v>2</v>
      </c>
      <c r="I367" s="89">
        <v>2</v>
      </c>
      <c r="J367" s="89">
        <v>0</v>
      </c>
      <c r="K367" s="89">
        <v>0</v>
      </c>
      <c r="L367" s="89">
        <v>0</v>
      </c>
      <c r="M367" s="89">
        <v>0</v>
      </c>
      <c r="N367" s="89">
        <v>0</v>
      </c>
      <c r="O367" s="89">
        <v>2</v>
      </c>
      <c r="P367" s="89">
        <v>228</v>
      </c>
      <c r="Q367" s="89">
        <v>3903.5</v>
      </c>
      <c r="R367" s="88">
        <f>VLOOKUP(P367,NEW_TRAIN_TEST!$A$1:$M$980,13,0)</f>
        <v>3835</v>
      </c>
      <c r="S367" s="88">
        <f>VLOOKUP(P367,NEW_TRAIN_TEST!$A$1:$M$980,11,0)</f>
        <v>4635</v>
      </c>
      <c r="T367" s="6">
        <f t="shared" si="10"/>
        <v>0</v>
      </c>
      <c r="U367" s="6">
        <f t="shared" si="11"/>
        <v>0</v>
      </c>
    </row>
    <row r="368" spans="1:21" x14ac:dyDescent="0.2">
      <c r="A368" s="88">
        <v>366</v>
      </c>
      <c r="B368" s="88">
        <v>1</v>
      </c>
      <c r="C368" s="88" t="s">
        <v>2117</v>
      </c>
      <c r="D368" s="89" t="s">
        <v>1431</v>
      </c>
      <c r="E368" s="89">
        <v>0</v>
      </c>
      <c r="F368" s="89">
        <v>0</v>
      </c>
      <c r="G368" s="89">
        <v>1</v>
      </c>
      <c r="H368" s="89">
        <v>0</v>
      </c>
      <c r="I368" s="89">
        <v>0</v>
      </c>
      <c r="J368" s="89">
        <v>0</v>
      </c>
      <c r="K368" s="89">
        <v>0</v>
      </c>
      <c r="L368" s="89">
        <v>0</v>
      </c>
      <c r="M368" s="89">
        <v>0</v>
      </c>
      <c r="N368" s="89">
        <v>0</v>
      </c>
      <c r="O368" s="89">
        <v>0</v>
      </c>
      <c r="P368" s="89">
        <v>913</v>
      </c>
      <c r="Q368" s="89">
        <v>5348</v>
      </c>
      <c r="R368" s="88">
        <f>VLOOKUP(P368,NEW_TRAIN_TEST!$A$1:$M$980,13,0)</f>
        <v>5348</v>
      </c>
      <c r="S368" s="88">
        <f>VLOOKUP(P368,NEW_TRAIN_TEST!$A$1:$M$980,11,0)</f>
        <v>6373</v>
      </c>
      <c r="T368" s="6">
        <f t="shared" si="10"/>
        <v>0</v>
      </c>
      <c r="U368" s="6">
        <f t="shared" si="11"/>
        <v>0</v>
      </c>
    </row>
    <row r="369" spans="1:21" x14ac:dyDescent="0.2">
      <c r="A369" s="88">
        <v>367</v>
      </c>
      <c r="B369" s="88">
        <v>1</v>
      </c>
      <c r="C369" s="88" t="s">
        <v>2117</v>
      </c>
      <c r="D369" s="89" t="s">
        <v>1431</v>
      </c>
      <c r="E369" s="89">
        <v>15</v>
      </c>
      <c r="F369" s="89">
        <v>0</v>
      </c>
      <c r="G369" s="89">
        <v>0</v>
      </c>
      <c r="H369" s="89">
        <v>0</v>
      </c>
      <c r="I369" s="89">
        <v>0</v>
      </c>
      <c r="J369" s="89">
        <v>0</v>
      </c>
      <c r="K369" s="89">
        <v>0</v>
      </c>
      <c r="L369" s="89">
        <v>0</v>
      </c>
      <c r="M369" s="89">
        <v>0</v>
      </c>
      <c r="N369" s="89">
        <v>0</v>
      </c>
      <c r="O369" s="89">
        <v>0</v>
      </c>
      <c r="P369" s="89">
        <v>827</v>
      </c>
      <c r="Q369" s="89">
        <v>6520</v>
      </c>
      <c r="R369" s="88">
        <f>VLOOKUP(P369,NEW_TRAIN_TEST!$A$1:$M$980,13,0)</f>
        <v>5586</v>
      </c>
      <c r="S369" s="88">
        <f>VLOOKUP(P369,NEW_TRAIN_TEST!$A$1:$M$980,11,0)</f>
        <v>6742</v>
      </c>
      <c r="T369" s="6">
        <f t="shared" si="10"/>
        <v>0</v>
      </c>
      <c r="U369" s="6">
        <f t="shared" si="11"/>
        <v>0</v>
      </c>
    </row>
    <row r="370" spans="1:21" x14ac:dyDescent="0.2">
      <c r="A370" s="88">
        <v>368</v>
      </c>
      <c r="B370" s="88">
        <v>1</v>
      </c>
      <c r="C370" s="88" t="s">
        <v>2117</v>
      </c>
      <c r="D370" s="89" t="s">
        <v>1431</v>
      </c>
      <c r="E370" s="89">
        <v>5</v>
      </c>
      <c r="F370" s="89">
        <v>4</v>
      </c>
      <c r="G370" s="89">
        <v>0</v>
      </c>
      <c r="H370" s="89">
        <v>2</v>
      </c>
      <c r="I370" s="89">
        <v>2</v>
      </c>
      <c r="J370" s="89">
        <v>0</v>
      </c>
      <c r="K370" s="89">
        <v>0</v>
      </c>
      <c r="L370" s="89">
        <v>1</v>
      </c>
      <c r="M370" s="89">
        <v>0</v>
      </c>
      <c r="N370" s="89">
        <v>0</v>
      </c>
      <c r="O370" s="89">
        <v>2</v>
      </c>
      <c r="P370" s="89">
        <v>201</v>
      </c>
      <c r="Q370" s="89">
        <v>5051</v>
      </c>
      <c r="R370" s="88">
        <f>VLOOKUP(P370,NEW_TRAIN_TEST!$A$1:$M$980,13,0)</f>
        <v>5037</v>
      </c>
      <c r="S370" s="88">
        <f>VLOOKUP(P370,NEW_TRAIN_TEST!$A$1:$M$980,11,0)</f>
        <v>6036</v>
      </c>
      <c r="T370" s="6">
        <f t="shared" si="10"/>
        <v>1</v>
      </c>
      <c r="U370" s="6">
        <f t="shared" si="11"/>
        <v>0</v>
      </c>
    </row>
    <row r="371" spans="1:21" x14ac:dyDescent="0.2">
      <c r="A371" s="88">
        <v>369</v>
      </c>
      <c r="B371" s="88">
        <v>1</v>
      </c>
      <c r="C371" s="88" t="s">
        <v>2117</v>
      </c>
      <c r="D371" s="89" t="s">
        <v>1431</v>
      </c>
      <c r="E371" s="89">
        <v>0</v>
      </c>
      <c r="F371" s="89">
        <v>2</v>
      </c>
      <c r="G371" s="89">
        <v>0</v>
      </c>
      <c r="H371" s="89">
        <v>2</v>
      </c>
      <c r="I371" s="89">
        <v>2</v>
      </c>
      <c r="J371" s="89">
        <v>0</v>
      </c>
      <c r="K371" s="89">
        <v>0</v>
      </c>
      <c r="L371" s="89">
        <v>1</v>
      </c>
      <c r="M371" s="89">
        <v>0</v>
      </c>
      <c r="N371" s="89">
        <v>0</v>
      </c>
      <c r="O371" s="89">
        <v>2</v>
      </c>
      <c r="P371" s="89">
        <v>379</v>
      </c>
      <c r="Q371" s="89">
        <v>4874</v>
      </c>
      <c r="R371" s="88">
        <f>VLOOKUP(P371,NEW_TRAIN_TEST!$A$1:$M$980,13,0)</f>
        <v>4874</v>
      </c>
      <c r="S371" s="88">
        <f>VLOOKUP(P371,NEW_TRAIN_TEST!$A$1:$M$980,11,0)</f>
        <v>5821</v>
      </c>
      <c r="T371" s="6">
        <f t="shared" si="10"/>
        <v>1</v>
      </c>
      <c r="U371" s="6">
        <f t="shared" si="11"/>
        <v>0</v>
      </c>
    </row>
    <row r="372" spans="1:21" x14ac:dyDescent="0.2">
      <c r="A372" s="88">
        <v>370</v>
      </c>
      <c r="B372" s="88">
        <v>1</v>
      </c>
      <c r="C372" s="88" t="s">
        <v>2117</v>
      </c>
      <c r="D372" s="89" t="s">
        <v>1431</v>
      </c>
      <c r="E372" s="89">
        <v>4</v>
      </c>
      <c r="F372" s="89">
        <v>2</v>
      </c>
      <c r="G372" s="89">
        <v>0</v>
      </c>
      <c r="H372" s="89">
        <v>0</v>
      </c>
      <c r="I372" s="89">
        <v>2</v>
      </c>
      <c r="J372" s="89">
        <v>2</v>
      </c>
      <c r="K372" s="89">
        <v>0</v>
      </c>
      <c r="L372" s="89">
        <v>1</v>
      </c>
      <c r="M372" s="89">
        <v>0</v>
      </c>
      <c r="N372" s="89">
        <v>0</v>
      </c>
      <c r="O372" s="89">
        <v>2</v>
      </c>
      <c r="P372" s="89">
        <v>575</v>
      </c>
      <c r="Q372" s="89">
        <v>2380.5</v>
      </c>
      <c r="R372" s="88">
        <f>VLOOKUP(P372,NEW_TRAIN_TEST!$A$1:$M$980,13,0)</f>
        <v>2182</v>
      </c>
      <c r="S372" s="88">
        <f>VLOOKUP(P372,NEW_TRAIN_TEST!$A$1:$M$980,11,0)</f>
        <v>3178</v>
      </c>
      <c r="T372" s="6">
        <f t="shared" si="10"/>
        <v>1</v>
      </c>
      <c r="U372" s="6">
        <f t="shared" si="11"/>
        <v>0</v>
      </c>
    </row>
    <row r="373" spans="1:21" x14ac:dyDescent="0.2">
      <c r="A373" s="88">
        <v>371</v>
      </c>
      <c r="B373" s="88">
        <v>1</v>
      </c>
      <c r="C373" s="88" t="s">
        <v>2117</v>
      </c>
      <c r="D373" s="89" t="s">
        <v>1431</v>
      </c>
      <c r="E373" s="89">
        <v>0</v>
      </c>
      <c r="F373" s="89">
        <v>2</v>
      </c>
      <c r="G373" s="89">
        <v>0</v>
      </c>
      <c r="H373" s="89">
        <v>2</v>
      </c>
      <c r="I373" s="89">
        <v>2</v>
      </c>
      <c r="J373" s="89">
        <v>0</v>
      </c>
      <c r="K373" s="89">
        <v>0</v>
      </c>
      <c r="L373" s="89">
        <v>0</v>
      </c>
      <c r="M373" s="89">
        <v>0</v>
      </c>
      <c r="N373" s="89">
        <v>0</v>
      </c>
      <c r="O373" s="89">
        <v>2</v>
      </c>
      <c r="P373" s="89">
        <v>214</v>
      </c>
      <c r="Q373" s="89">
        <v>4225</v>
      </c>
      <c r="R373" s="88">
        <f>VLOOKUP(P373,NEW_TRAIN_TEST!$A$1:$M$980,13,0)</f>
        <v>4225</v>
      </c>
      <c r="S373" s="88">
        <f>VLOOKUP(P373,NEW_TRAIN_TEST!$A$1:$M$980,11,0)</f>
        <v>5066</v>
      </c>
      <c r="T373" s="6">
        <f t="shared" si="10"/>
        <v>0</v>
      </c>
      <c r="U373" s="6">
        <f t="shared" si="11"/>
        <v>0</v>
      </c>
    </row>
    <row r="374" spans="1:21" x14ac:dyDescent="0.2">
      <c r="A374" s="88">
        <v>372</v>
      </c>
      <c r="B374" s="88">
        <v>1</v>
      </c>
      <c r="C374" s="88" t="s">
        <v>2117</v>
      </c>
      <c r="D374" s="89" t="s">
        <v>1431</v>
      </c>
      <c r="E374" s="89">
        <v>6</v>
      </c>
      <c r="F374" s="89">
        <v>2</v>
      </c>
      <c r="G374" s="89">
        <v>0</v>
      </c>
      <c r="H374" s="89">
        <v>2</v>
      </c>
      <c r="I374" s="89">
        <v>2</v>
      </c>
      <c r="J374" s="89">
        <v>0</v>
      </c>
      <c r="K374" s="89">
        <v>0</v>
      </c>
      <c r="L374" s="89">
        <v>1</v>
      </c>
      <c r="M374" s="89">
        <v>0</v>
      </c>
      <c r="N374" s="89">
        <v>0</v>
      </c>
      <c r="O374" s="89">
        <v>2</v>
      </c>
      <c r="P374" s="89">
        <v>218</v>
      </c>
      <c r="Q374" s="89">
        <v>6026</v>
      </c>
      <c r="R374" s="88">
        <f>VLOOKUP(P374,NEW_TRAIN_TEST!$A$1:$M$980,13,0)</f>
        <v>5588</v>
      </c>
      <c r="S374" s="88">
        <f>VLOOKUP(P374,NEW_TRAIN_TEST!$A$1:$M$980,11,0)</f>
        <v>7238</v>
      </c>
      <c r="T374" s="6">
        <f t="shared" si="10"/>
        <v>1</v>
      </c>
      <c r="U374" s="6">
        <f t="shared" si="11"/>
        <v>0</v>
      </c>
    </row>
    <row r="375" spans="1:21" x14ac:dyDescent="0.2">
      <c r="A375" s="88">
        <v>373</v>
      </c>
      <c r="B375" s="88">
        <v>1</v>
      </c>
      <c r="C375" s="88" t="s">
        <v>2117</v>
      </c>
      <c r="D375" s="89" t="s">
        <v>1431</v>
      </c>
      <c r="E375" s="89">
        <v>0</v>
      </c>
      <c r="F375" s="89">
        <v>2</v>
      </c>
      <c r="G375" s="89">
        <v>0</v>
      </c>
      <c r="H375" s="89">
        <v>2</v>
      </c>
      <c r="I375" s="89">
        <v>2</v>
      </c>
      <c r="J375" s="89">
        <v>0</v>
      </c>
      <c r="K375" s="89">
        <v>0</v>
      </c>
      <c r="L375" s="89">
        <v>0</v>
      </c>
      <c r="M375" s="89">
        <v>0</v>
      </c>
      <c r="N375" s="89">
        <v>0</v>
      </c>
      <c r="O375" s="89">
        <v>2</v>
      </c>
      <c r="P375" s="89">
        <v>871</v>
      </c>
      <c r="Q375" s="89">
        <v>7397</v>
      </c>
      <c r="R375" s="88">
        <f>VLOOKUP(P375,NEW_TRAIN_TEST!$A$1:$M$980,13,0)</f>
        <v>7397</v>
      </c>
      <c r="S375" s="88">
        <f>VLOOKUP(P375,NEW_TRAIN_TEST!$A$1:$M$980,11,0)</f>
        <v>7432</v>
      </c>
      <c r="T375" s="6">
        <f t="shared" si="10"/>
        <v>0</v>
      </c>
      <c r="U375" s="6">
        <f t="shared" si="11"/>
        <v>0</v>
      </c>
    </row>
    <row r="376" spans="1:21" x14ac:dyDescent="0.2">
      <c r="A376" s="88">
        <v>374</v>
      </c>
      <c r="B376" s="88">
        <v>1</v>
      </c>
      <c r="C376" s="88" t="s">
        <v>2117</v>
      </c>
      <c r="D376" s="89" t="s">
        <v>1431</v>
      </c>
      <c r="E376" s="89">
        <v>4</v>
      </c>
      <c r="F376" s="89">
        <v>0</v>
      </c>
      <c r="G376" s="89">
        <v>0</v>
      </c>
      <c r="H376" s="89">
        <v>0</v>
      </c>
      <c r="I376" s="89">
        <v>0</v>
      </c>
      <c r="J376" s="89">
        <v>0</v>
      </c>
      <c r="K376" s="89">
        <v>0</v>
      </c>
      <c r="L376" s="89">
        <v>1</v>
      </c>
      <c r="M376" s="89">
        <v>0</v>
      </c>
      <c r="N376" s="89">
        <v>0</v>
      </c>
      <c r="O376" s="89">
        <v>0</v>
      </c>
      <c r="P376" s="89">
        <v>929</v>
      </c>
      <c r="Q376" s="89">
        <v>6065.5</v>
      </c>
      <c r="R376" s="88">
        <f>VLOOKUP(P376,NEW_TRAIN_TEST!$A$1:$M$980,13,0)</f>
        <v>5746.5</v>
      </c>
      <c r="S376" s="88">
        <f>VLOOKUP(P376,NEW_TRAIN_TEST!$A$1:$M$980,11,0)</f>
        <v>6925</v>
      </c>
      <c r="T376" s="6">
        <f t="shared" si="10"/>
        <v>1</v>
      </c>
      <c r="U376" s="6">
        <f t="shared" si="11"/>
        <v>0</v>
      </c>
    </row>
    <row r="377" spans="1:21" x14ac:dyDescent="0.2">
      <c r="A377" s="88">
        <v>375</v>
      </c>
      <c r="B377" s="88">
        <v>1</v>
      </c>
      <c r="C377" s="88" t="s">
        <v>2117</v>
      </c>
      <c r="D377" s="89" t="s">
        <v>1431</v>
      </c>
      <c r="E377" s="89">
        <v>3</v>
      </c>
      <c r="F377" s="89">
        <v>0</v>
      </c>
      <c r="G377" s="89">
        <v>0</v>
      </c>
      <c r="H377" s="89">
        <v>0</v>
      </c>
      <c r="I377" s="89">
        <v>0</v>
      </c>
      <c r="J377" s="89">
        <v>0</v>
      </c>
      <c r="K377" s="89">
        <v>0</v>
      </c>
      <c r="L377" s="89">
        <v>0</v>
      </c>
      <c r="M377" s="89">
        <v>0</v>
      </c>
      <c r="N377" s="89">
        <v>0</v>
      </c>
      <c r="O377" s="89">
        <v>0</v>
      </c>
      <c r="P377" s="89">
        <v>854</v>
      </c>
      <c r="Q377" s="89">
        <v>6176</v>
      </c>
      <c r="R377" s="88">
        <f>VLOOKUP(P377,NEW_TRAIN_TEST!$A$1:$M$980,13,0)</f>
        <v>5535</v>
      </c>
      <c r="S377" s="88">
        <f>VLOOKUP(P377,NEW_TRAIN_TEST!$A$1:$M$980,11,0)</f>
        <v>6806</v>
      </c>
      <c r="T377" s="6">
        <f t="shared" si="10"/>
        <v>0</v>
      </c>
      <c r="U377" s="6">
        <f t="shared" si="11"/>
        <v>0</v>
      </c>
    </row>
    <row r="378" spans="1:21" x14ac:dyDescent="0.2">
      <c r="A378" s="88">
        <v>376</v>
      </c>
      <c r="B378" s="88">
        <v>1</v>
      </c>
      <c r="C378" s="88" t="s">
        <v>2117</v>
      </c>
      <c r="D378" s="89" t="s">
        <v>1431</v>
      </c>
      <c r="E378" s="89">
        <v>6</v>
      </c>
      <c r="F378" s="89">
        <v>1</v>
      </c>
      <c r="G378" s="89">
        <v>0</v>
      </c>
      <c r="H378" s="89">
        <v>0</v>
      </c>
      <c r="I378" s="89">
        <v>2</v>
      </c>
      <c r="J378" s="89">
        <v>0</v>
      </c>
      <c r="K378" s="89">
        <v>0</v>
      </c>
      <c r="L378" s="89">
        <v>1</v>
      </c>
      <c r="M378" s="89">
        <v>0</v>
      </c>
      <c r="N378" s="89">
        <v>0</v>
      </c>
      <c r="O378" s="89">
        <v>2</v>
      </c>
      <c r="P378" s="89">
        <v>919</v>
      </c>
      <c r="Q378" s="89">
        <v>4839</v>
      </c>
      <c r="R378" s="88">
        <f>VLOOKUP(P378,NEW_TRAIN_TEST!$A$1:$M$980,13,0)</f>
        <v>4572</v>
      </c>
      <c r="S378" s="88">
        <f>VLOOKUP(P378,NEW_TRAIN_TEST!$A$1:$M$980,11,0)</f>
        <v>5880</v>
      </c>
      <c r="T378" s="6">
        <f t="shared" si="10"/>
        <v>1</v>
      </c>
      <c r="U378" s="6">
        <f t="shared" si="11"/>
        <v>0</v>
      </c>
    </row>
    <row r="379" spans="1:21" x14ac:dyDescent="0.2">
      <c r="A379" s="88">
        <v>377</v>
      </c>
      <c r="B379" s="88">
        <v>1</v>
      </c>
      <c r="C379" s="88" t="s">
        <v>2117</v>
      </c>
      <c r="D379" s="89" t="s">
        <v>1431</v>
      </c>
      <c r="E379" s="89">
        <v>0</v>
      </c>
      <c r="F379" s="89">
        <v>0</v>
      </c>
      <c r="G379" s="89">
        <v>0</v>
      </c>
      <c r="H379" s="89">
        <v>0</v>
      </c>
      <c r="I379" s="89">
        <v>0</v>
      </c>
      <c r="J379" s="89">
        <v>0</v>
      </c>
      <c r="K379" s="89">
        <v>0</v>
      </c>
      <c r="L379" s="89">
        <v>0</v>
      </c>
      <c r="M379" s="89">
        <v>0</v>
      </c>
      <c r="N379" s="89">
        <v>1</v>
      </c>
      <c r="O379" s="89">
        <v>0</v>
      </c>
      <c r="P379" s="89">
        <v>505</v>
      </c>
      <c r="Q379" s="89">
        <v>4537</v>
      </c>
      <c r="R379" s="88">
        <f>VLOOKUP(P379,NEW_TRAIN_TEST!$A$1:$M$980,13,0)</f>
        <v>4537</v>
      </c>
      <c r="S379" s="88">
        <f>VLOOKUP(P379,NEW_TRAIN_TEST!$A$1:$M$980,11,0)</f>
        <v>5505</v>
      </c>
      <c r="T379" s="6">
        <f t="shared" si="10"/>
        <v>0</v>
      </c>
      <c r="U379" s="6">
        <f t="shared" si="11"/>
        <v>0</v>
      </c>
    </row>
    <row r="380" spans="1:21" x14ac:dyDescent="0.2">
      <c r="A380" s="88">
        <v>378</v>
      </c>
      <c r="B380" s="88">
        <v>1</v>
      </c>
      <c r="C380" s="88" t="s">
        <v>2117</v>
      </c>
      <c r="D380" s="89" t="s">
        <v>1431</v>
      </c>
      <c r="E380" s="89">
        <v>0</v>
      </c>
      <c r="F380" s="89">
        <v>0</v>
      </c>
      <c r="G380" s="89">
        <v>0</v>
      </c>
      <c r="H380" s="89">
        <v>0</v>
      </c>
      <c r="I380" s="89">
        <v>0</v>
      </c>
      <c r="J380" s="89">
        <v>0</v>
      </c>
      <c r="K380" s="89">
        <v>0</v>
      </c>
      <c r="L380" s="89">
        <v>0</v>
      </c>
      <c r="M380" s="89">
        <v>0</v>
      </c>
      <c r="N380" s="89">
        <v>1</v>
      </c>
      <c r="O380" s="89">
        <v>0</v>
      </c>
      <c r="P380" s="89">
        <v>865</v>
      </c>
      <c r="Q380" s="89">
        <v>7656</v>
      </c>
      <c r="R380" s="88">
        <f>VLOOKUP(P380,NEW_TRAIN_TEST!$A$1:$M$980,13,0)</f>
        <v>7656</v>
      </c>
      <c r="S380" s="88">
        <f>VLOOKUP(P380,NEW_TRAIN_TEST!$A$1:$M$980,11,0)</f>
        <v>7656</v>
      </c>
      <c r="T380" s="6">
        <f t="shared" si="10"/>
        <v>0</v>
      </c>
      <c r="U380" s="6">
        <f t="shared" si="11"/>
        <v>0</v>
      </c>
    </row>
    <row r="381" spans="1:21" x14ac:dyDescent="0.2">
      <c r="A381" s="88">
        <v>379</v>
      </c>
      <c r="B381" s="88">
        <v>1</v>
      </c>
      <c r="C381" s="88" t="s">
        <v>2117</v>
      </c>
      <c r="D381" s="89" t="s">
        <v>1431</v>
      </c>
      <c r="E381" s="89">
        <v>0</v>
      </c>
      <c r="F381" s="89">
        <v>2</v>
      </c>
      <c r="G381" s="89">
        <v>0</v>
      </c>
      <c r="H381" s="89">
        <v>2</v>
      </c>
      <c r="I381" s="89">
        <v>2</v>
      </c>
      <c r="J381" s="89">
        <v>0</v>
      </c>
      <c r="K381" s="89">
        <v>0</v>
      </c>
      <c r="L381" s="89">
        <v>0</v>
      </c>
      <c r="M381" s="89">
        <v>0</v>
      </c>
      <c r="N381" s="89">
        <v>0</v>
      </c>
      <c r="O381" s="89">
        <v>2</v>
      </c>
      <c r="P381" s="89">
        <v>849</v>
      </c>
      <c r="Q381" s="89">
        <v>8011.5</v>
      </c>
      <c r="R381" s="88">
        <f>VLOOKUP(P381,NEW_TRAIN_TEST!$A$1:$M$980,13,0)</f>
        <v>8011.5</v>
      </c>
      <c r="S381" s="88">
        <f>VLOOKUP(P381,NEW_TRAIN_TEST!$A$1:$M$980,11,0)</f>
        <v>8194</v>
      </c>
      <c r="T381" s="6">
        <f t="shared" si="10"/>
        <v>0</v>
      </c>
      <c r="U381" s="6">
        <f t="shared" si="11"/>
        <v>0</v>
      </c>
    </row>
    <row r="382" spans="1:21" x14ac:dyDescent="0.2">
      <c r="A382" s="88">
        <v>380</v>
      </c>
      <c r="B382" s="88">
        <v>1</v>
      </c>
      <c r="C382" s="88" t="s">
        <v>2117</v>
      </c>
      <c r="D382" s="89" t="s">
        <v>1431</v>
      </c>
      <c r="E382" s="89">
        <v>5</v>
      </c>
      <c r="F382" s="89">
        <v>4</v>
      </c>
      <c r="G382" s="89">
        <v>1</v>
      </c>
      <c r="H382" s="89">
        <v>0</v>
      </c>
      <c r="I382" s="89">
        <v>2</v>
      </c>
      <c r="J382" s="89">
        <v>0</v>
      </c>
      <c r="K382" s="89">
        <v>0</v>
      </c>
      <c r="L382" s="89">
        <v>0</v>
      </c>
      <c r="M382" s="89">
        <v>0</v>
      </c>
      <c r="N382" s="89">
        <v>0</v>
      </c>
      <c r="O382" s="89">
        <v>2</v>
      </c>
      <c r="P382" s="89">
        <v>207</v>
      </c>
      <c r="Q382" s="89">
        <v>3989</v>
      </c>
      <c r="R382" s="88">
        <f>VLOOKUP(P382,NEW_TRAIN_TEST!$A$1:$M$980,13,0)</f>
        <v>3950.5</v>
      </c>
      <c r="S382" s="88">
        <f>VLOOKUP(P382,NEW_TRAIN_TEST!$A$1:$M$980,11,0)</f>
        <v>5492</v>
      </c>
      <c r="T382" s="6">
        <f t="shared" si="10"/>
        <v>0</v>
      </c>
      <c r="U382" s="6">
        <f t="shared" si="11"/>
        <v>0</v>
      </c>
    </row>
    <row r="383" spans="1:21" x14ac:dyDescent="0.2">
      <c r="A383" s="88">
        <v>381</v>
      </c>
      <c r="B383" s="88">
        <v>1</v>
      </c>
      <c r="C383" s="88" t="s">
        <v>2117</v>
      </c>
      <c r="D383" s="89" t="s">
        <v>1431</v>
      </c>
      <c r="E383" s="89">
        <v>5</v>
      </c>
      <c r="F383" s="89">
        <v>3</v>
      </c>
      <c r="G383" s="89">
        <v>0</v>
      </c>
      <c r="H383" s="89">
        <v>2</v>
      </c>
      <c r="I383" s="89">
        <v>2</v>
      </c>
      <c r="J383" s="89">
        <v>0</v>
      </c>
      <c r="K383" s="89">
        <v>0</v>
      </c>
      <c r="L383" s="89">
        <v>1</v>
      </c>
      <c r="M383" s="89">
        <v>0</v>
      </c>
      <c r="N383" s="89">
        <v>0</v>
      </c>
      <c r="O383" s="89">
        <v>2</v>
      </c>
      <c r="P383" s="89">
        <v>555</v>
      </c>
      <c r="Q383" s="89">
        <v>2407</v>
      </c>
      <c r="R383" s="88">
        <f>VLOOKUP(P383,NEW_TRAIN_TEST!$A$1:$M$980,13,0)</f>
        <v>2322</v>
      </c>
      <c r="S383" s="88">
        <f>VLOOKUP(P383,NEW_TRAIN_TEST!$A$1:$M$980,11,0)</f>
        <v>3163</v>
      </c>
      <c r="T383" s="6">
        <f t="shared" si="10"/>
        <v>1</v>
      </c>
      <c r="U383" s="6">
        <f t="shared" si="11"/>
        <v>0</v>
      </c>
    </row>
    <row r="384" spans="1:21" x14ac:dyDescent="0.2">
      <c r="A384" s="88">
        <v>382</v>
      </c>
      <c r="B384" s="88">
        <v>1</v>
      </c>
      <c r="C384" s="88" t="s">
        <v>2117</v>
      </c>
      <c r="D384" s="89" t="s">
        <v>1431</v>
      </c>
      <c r="E384" s="89">
        <v>0</v>
      </c>
      <c r="F384" s="89">
        <v>1</v>
      </c>
      <c r="G384" s="89">
        <v>0</v>
      </c>
      <c r="H384" s="89">
        <v>0</v>
      </c>
      <c r="I384" s="89">
        <v>2</v>
      </c>
      <c r="J384" s="89">
        <v>0</v>
      </c>
      <c r="K384" s="89">
        <v>0</v>
      </c>
      <c r="L384" s="89">
        <v>0</v>
      </c>
      <c r="M384" s="89">
        <v>0</v>
      </c>
      <c r="N384" s="89">
        <v>0</v>
      </c>
      <c r="O384" s="89">
        <v>2</v>
      </c>
      <c r="P384" s="89">
        <v>518</v>
      </c>
      <c r="Q384" s="89">
        <v>4452.5</v>
      </c>
      <c r="R384" s="88">
        <f>VLOOKUP(P384,NEW_TRAIN_TEST!$A$1:$M$980,13,0)</f>
        <v>4452.5</v>
      </c>
      <c r="S384" s="88">
        <f>VLOOKUP(P384,NEW_TRAIN_TEST!$A$1:$M$980,11,0)</f>
        <v>5542</v>
      </c>
      <c r="T384" s="6">
        <f t="shared" si="10"/>
        <v>0</v>
      </c>
      <c r="U384" s="6">
        <f t="shared" si="11"/>
        <v>0</v>
      </c>
    </row>
    <row r="385" spans="1:21" x14ac:dyDescent="0.2">
      <c r="A385" s="88">
        <v>383</v>
      </c>
      <c r="B385" s="88">
        <v>1</v>
      </c>
      <c r="C385" s="88" t="s">
        <v>2117</v>
      </c>
      <c r="D385" s="89" t="s">
        <v>1431</v>
      </c>
      <c r="E385" s="89">
        <v>0</v>
      </c>
      <c r="F385" s="89">
        <v>1</v>
      </c>
      <c r="G385" s="89">
        <v>0</v>
      </c>
      <c r="H385" s="89">
        <v>0</v>
      </c>
      <c r="I385" s="89">
        <v>2</v>
      </c>
      <c r="J385" s="89">
        <v>0</v>
      </c>
      <c r="K385" s="89">
        <v>0</v>
      </c>
      <c r="L385" s="89">
        <v>0</v>
      </c>
      <c r="M385" s="89">
        <v>0</v>
      </c>
      <c r="N385" s="89">
        <v>0</v>
      </c>
      <c r="O385" s="89">
        <v>2</v>
      </c>
      <c r="P385" s="89">
        <v>551</v>
      </c>
      <c r="Q385" s="89">
        <v>3684.5</v>
      </c>
      <c r="R385" s="88">
        <f>VLOOKUP(P385,NEW_TRAIN_TEST!$A$1:$M$980,13,0)</f>
        <v>3684.5</v>
      </c>
      <c r="S385" s="88">
        <f>VLOOKUP(P385,NEW_TRAIN_TEST!$A$1:$M$980,11,0)</f>
        <v>4606</v>
      </c>
      <c r="T385" s="6">
        <f t="shared" si="10"/>
        <v>0</v>
      </c>
      <c r="U385" s="6">
        <f t="shared" si="11"/>
        <v>0</v>
      </c>
    </row>
    <row r="386" spans="1:21" x14ac:dyDescent="0.2">
      <c r="A386" s="88">
        <v>384</v>
      </c>
      <c r="B386" s="88">
        <v>1</v>
      </c>
      <c r="C386" s="88" t="s">
        <v>2117</v>
      </c>
      <c r="D386" s="89" t="s">
        <v>1431</v>
      </c>
      <c r="E386" s="89">
        <v>0</v>
      </c>
      <c r="F386" s="89">
        <v>1</v>
      </c>
      <c r="G386" s="89">
        <v>0</v>
      </c>
      <c r="H386" s="89">
        <v>0</v>
      </c>
      <c r="I386" s="89">
        <v>2</v>
      </c>
      <c r="J386" s="89">
        <v>0</v>
      </c>
      <c r="K386" s="89">
        <v>0</v>
      </c>
      <c r="L386" s="89">
        <v>0</v>
      </c>
      <c r="M386" s="89">
        <v>0</v>
      </c>
      <c r="N386" s="89">
        <v>0</v>
      </c>
      <c r="O386" s="89">
        <v>2</v>
      </c>
      <c r="P386" s="89">
        <v>916</v>
      </c>
      <c r="Q386" s="89">
        <v>4589</v>
      </c>
      <c r="R386" s="88">
        <f>VLOOKUP(P386,NEW_TRAIN_TEST!$A$1:$M$980,13,0)</f>
        <v>4589</v>
      </c>
      <c r="S386" s="88">
        <f>VLOOKUP(P386,NEW_TRAIN_TEST!$A$1:$M$980,11,0)</f>
        <v>5757</v>
      </c>
      <c r="T386" s="6">
        <f t="shared" si="10"/>
        <v>0</v>
      </c>
      <c r="U386" s="6">
        <f t="shared" si="11"/>
        <v>0</v>
      </c>
    </row>
    <row r="387" spans="1:21" x14ac:dyDescent="0.2">
      <c r="A387" s="88">
        <v>385</v>
      </c>
      <c r="B387" s="88">
        <v>1</v>
      </c>
      <c r="C387" s="88" t="s">
        <v>2117</v>
      </c>
      <c r="D387" s="89" t="s">
        <v>1431</v>
      </c>
      <c r="E387" s="89">
        <v>7</v>
      </c>
      <c r="F387" s="89">
        <v>0</v>
      </c>
      <c r="G387" s="89">
        <v>0</v>
      </c>
      <c r="H387" s="89">
        <v>0</v>
      </c>
      <c r="I387" s="89">
        <v>0</v>
      </c>
      <c r="J387" s="89">
        <v>0</v>
      </c>
      <c r="K387" s="89">
        <v>0</v>
      </c>
      <c r="L387" s="89">
        <v>0</v>
      </c>
      <c r="M387" s="89">
        <v>0</v>
      </c>
      <c r="N387" s="89">
        <v>0</v>
      </c>
      <c r="O387" s="89">
        <v>0</v>
      </c>
      <c r="P387" s="89">
        <v>851</v>
      </c>
      <c r="Q387" s="89">
        <v>8685</v>
      </c>
      <c r="R387" s="88">
        <f>VLOOKUP(P387,NEW_TRAIN_TEST!$A$1:$M$980,13,0)</f>
        <v>7574</v>
      </c>
      <c r="S387" s="88">
        <f>VLOOKUP(P387,NEW_TRAIN_TEST!$A$1:$M$980,11,0)</f>
        <v>8733</v>
      </c>
      <c r="T387" s="6">
        <f t="shared" ref="T387:T450" si="12">IF(L387&gt;0,1,0)</f>
        <v>0</v>
      </c>
      <c r="U387" s="6">
        <f t="shared" ref="U387:U450" si="13">IF(M387&gt;0,1,0)</f>
        <v>0</v>
      </c>
    </row>
    <row r="388" spans="1:21" x14ac:dyDescent="0.2">
      <c r="A388" s="88">
        <v>386</v>
      </c>
      <c r="B388" s="88">
        <v>1</v>
      </c>
      <c r="C388" s="88" t="s">
        <v>2117</v>
      </c>
      <c r="D388" s="89" t="s">
        <v>1431</v>
      </c>
      <c r="E388" s="89">
        <v>3</v>
      </c>
      <c r="F388" s="89">
        <v>1</v>
      </c>
      <c r="G388" s="89">
        <v>0</v>
      </c>
      <c r="H388" s="89">
        <v>0</v>
      </c>
      <c r="I388" s="89">
        <v>2</v>
      </c>
      <c r="J388" s="89">
        <v>0</v>
      </c>
      <c r="K388" s="89">
        <v>0</v>
      </c>
      <c r="L388" s="89">
        <v>0</v>
      </c>
      <c r="M388" s="89">
        <v>0</v>
      </c>
      <c r="N388" s="89">
        <v>0</v>
      </c>
      <c r="O388" s="89">
        <v>2</v>
      </c>
      <c r="P388" s="89">
        <v>513</v>
      </c>
      <c r="Q388" s="89">
        <v>4639</v>
      </c>
      <c r="R388" s="88">
        <f>VLOOKUP(P388,NEW_TRAIN_TEST!$A$1:$M$980,13,0)</f>
        <v>4262.5</v>
      </c>
      <c r="S388" s="88">
        <f>VLOOKUP(P388,NEW_TRAIN_TEST!$A$1:$M$980,11,0)</f>
        <v>5332</v>
      </c>
      <c r="T388" s="6">
        <f t="shared" si="12"/>
        <v>0</v>
      </c>
      <c r="U388" s="6">
        <f t="shared" si="13"/>
        <v>0</v>
      </c>
    </row>
    <row r="389" spans="1:21" x14ac:dyDescent="0.2">
      <c r="A389" s="88">
        <v>387</v>
      </c>
      <c r="B389" s="88">
        <v>1</v>
      </c>
      <c r="C389" s="88" t="s">
        <v>2117</v>
      </c>
      <c r="D389" s="89" t="s">
        <v>1431</v>
      </c>
      <c r="E389" s="89">
        <v>0</v>
      </c>
      <c r="F389" s="89">
        <v>2</v>
      </c>
      <c r="G389" s="89">
        <v>0</v>
      </c>
      <c r="H389" s="89">
        <v>2</v>
      </c>
      <c r="I389" s="89">
        <v>2</v>
      </c>
      <c r="J389" s="89">
        <v>0</v>
      </c>
      <c r="K389" s="89">
        <v>0</v>
      </c>
      <c r="L389" s="89">
        <v>0</v>
      </c>
      <c r="M389" s="89">
        <v>0</v>
      </c>
      <c r="N389" s="89">
        <v>0</v>
      </c>
      <c r="O389" s="89">
        <v>2</v>
      </c>
      <c r="P389" s="89">
        <v>859</v>
      </c>
      <c r="Q389" s="89">
        <v>8937.5</v>
      </c>
      <c r="R389" s="88">
        <f>VLOOKUP(P389,NEW_TRAIN_TEST!$A$1:$M$980,13,0)</f>
        <v>8937.5</v>
      </c>
      <c r="S389" s="88">
        <f>VLOOKUP(P389,NEW_TRAIN_TEST!$A$1:$M$980,11,0)</f>
        <v>9027</v>
      </c>
      <c r="T389" s="6">
        <f t="shared" si="12"/>
        <v>0</v>
      </c>
      <c r="U389" s="6">
        <f t="shared" si="13"/>
        <v>0</v>
      </c>
    </row>
    <row r="390" spans="1:21" x14ac:dyDescent="0.2">
      <c r="A390" s="88">
        <v>388</v>
      </c>
      <c r="B390" s="88">
        <v>1</v>
      </c>
      <c r="C390" s="88" t="s">
        <v>2117</v>
      </c>
      <c r="D390" s="89" t="s">
        <v>1431</v>
      </c>
      <c r="E390" s="89">
        <v>5</v>
      </c>
      <c r="F390" s="89">
        <v>0</v>
      </c>
      <c r="G390" s="89">
        <v>0</v>
      </c>
      <c r="H390" s="89">
        <v>0</v>
      </c>
      <c r="I390" s="89">
        <v>0</v>
      </c>
      <c r="J390" s="89">
        <v>0</v>
      </c>
      <c r="K390" s="89">
        <v>0</v>
      </c>
      <c r="L390" s="89">
        <v>1</v>
      </c>
      <c r="M390" s="89">
        <v>0</v>
      </c>
      <c r="N390" s="89">
        <v>0</v>
      </c>
      <c r="O390" s="89">
        <v>0</v>
      </c>
      <c r="P390" s="89">
        <v>878</v>
      </c>
      <c r="Q390" s="89">
        <v>8240</v>
      </c>
      <c r="R390" s="88">
        <f>VLOOKUP(P390,NEW_TRAIN_TEST!$A$1:$M$980,13,0)</f>
        <v>7090</v>
      </c>
      <c r="S390" s="88">
        <f>VLOOKUP(P390,NEW_TRAIN_TEST!$A$1:$M$980,11,0)</f>
        <v>8584</v>
      </c>
      <c r="T390" s="6">
        <f t="shared" si="12"/>
        <v>1</v>
      </c>
      <c r="U390" s="6">
        <f t="shared" si="13"/>
        <v>0</v>
      </c>
    </row>
    <row r="391" spans="1:21" x14ac:dyDescent="0.2">
      <c r="A391" s="88">
        <v>389</v>
      </c>
      <c r="B391" s="88">
        <v>1</v>
      </c>
      <c r="C391" s="88" t="s">
        <v>2117</v>
      </c>
      <c r="D391" s="89" t="s">
        <v>1431</v>
      </c>
      <c r="E391" s="89">
        <v>2</v>
      </c>
      <c r="F391" s="89">
        <v>0</v>
      </c>
      <c r="G391" s="89">
        <v>0</v>
      </c>
      <c r="H391" s="89">
        <v>0</v>
      </c>
      <c r="I391" s="89">
        <v>0</v>
      </c>
      <c r="J391" s="89">
        <v>0</v>
      </c>
      <c r="K391" s="89">
        <v>0</v>
      </c>
      <c r="L391" s="89">
        <v>0</v>
      </c>
      <c r="M391" s="89">
        <v>0</v>
      </c>
      <c r="N391" s="89">
        <v>0</v>
      </c>
      <c r="O391" s="89">
        <v>0</v>
      </c>
      <c r="P391" s="89">
        <v>876</v>
      </c>
      <c r="Q391" s="89">
        <v>9258</v>
      </c>
      <c r="R391" s="88">
        <f>VLOOKUP(P391,NEW_TRAIN_TEST!$A$1:$M$980,13,0)</f>
        <v>9158</v>
      </c>
      <c r="S391" s="88">
        <f>VLOOKUP(P391,NEW_TRAIN_TEST!$A$1:$M$980,11,0)</f>
        <v>9346</v>
      </c>
      <c r="T391" s="6">
        <f t="shared" si="12"/>
        <v>0</v>
      </c>
      <c r="U391" s="6">
        <f t="shared" si="13"/>
        <v>0</v>
      </c>
    </row>
    <row r="392" spans="1:21" x14ac:dyDescent="0.2">
      <c r="A392" s="88">
        <v>390</v>
      </c>
      <c r="B392" s="88">
        <v>1</v>
      </c>
      <c r="C392" s="88" t="s">
        <v>2117</v>
      </c>
      <c r="D392" s="89" t="s">
        <v>1431</v>
      </c>
      <c r="E392" s="89">
        <v>0</v>
      </c>
      <c r="F392" s="89">
        <v>2</v>
      </c>
      <c r="G392" s="89">
        <v>0</v>
      </c>
      <c r="H392" s="89">
        <v>2</v>
      </c>
      <c r="I392" s="89">
        <v>2</v>
      </c>
      <c r="J392" s="89">
        <v>0</v>
      </c>
      <c r="K392" s="89">
        <v>0</v>
      </c>
      <c r="L392" s="89">
        <v>0</v>
      </c>
      <c r="M392" s="89">
        <v>0</v>
      </c>
      <c r="N392" s="89">
        <v>0</v>
      </c>
      <c r="O392" s="89">
        <v>2</v>
      </c>
      <c r="P392" s="89">
        <v>223</v>
      </c>
      <c r="Q392" s="89">
        <v>4183</v>
      </c>
      <c r="R392" s="88">
        <f>VLOOKUP(P392,NEW_TRAIN_TEST!$A$1:$M$980,13,0)</f>
        <v>4183</v>
      </c>
      <c r="S392" s="88">
        <f>VLOOKUP(P392,NEW_TRAIN_TEST!$A$1:$M$980,11,0)</f>
        <v>5308</v>
      </c>
      <c r="T392" s="6">
        <f t="shared" si="12"/>
        <v>0</v>
      </c>
      <c r="U392" s="6">
        <f t="shared" si="13"/>
        <v>0</v>
      </c>
    </row>
    <row r="393" spans="1:21" x14ac:dyDescent="0.2">
      <c r="A393" s="88">
        <v>391</v>
      </c>
      <c r="B393" s="88">
        <v>1</v>
      </c>
      <c r="C393" s="88" t="s">
        <v>2117</v>
      </c>
      <c r="D393" s="89" t="s">
        <v>1431</v>
      </c>
      <c r="E393" s="89">
        <v>9</v>
      </c>
      <c r="F393" s="89">
        <v>0</v>
      </c>
      <c r="G393" s="89">
        <v>0</v>
      </c>
      <c r="H393" s="89">
        <v>0</v>
      </c>
      <c r="I393" s="89">
        <v>0</v>
      </c>
      <c r="J393" s="89">
        <v>0</v>
      </c>
      <c r="K393" s="89">
        <v>0</v>
      </c>
      <c r="L393" s="89">
        <v>0</v>
      </c>
      <c r="M393" s="89">
        <v>0</v>
      </c>
      <c r="N393" s="89">
        <v>0</v>
      </c>
      <c r="O393" s="89">
        <v>0</v>
      </c>
      <c r="P393" s="89">
        <v>858</v>
      </c>
      <c r="Q393" s="89">
        <v>9372</v>
      </c>
      <c r="R393" s="88">
        <f>VLOOKUP(P393,NEW_TRAIN_TEST!$A$1:$M$980,13,0)</f>
        <v>8566</v>
      </c>
      <c r="S393" s="88">
        <f>VLOOKUP(P393,NEW_TRAIN_TEST!$A$1:$M$980,11,0)</f>
        <v>9384</v>
      </c>
      <c r="T393" s="6">
        <f t="shared" si="12"/>
        <v>0</v>
      </c>
      <c r="U393" s="6">
        <f t="shared" si="13"/>
        <v>0</v>
      </c>
    </row>
    <row r="394" spans="1:21" x14ac:dyDescent="0.2">
      <c r="A394" s="88">
        <v>392</v>
      </c>
      <c r="B394" s="88">
        <v>1</v>
      </c>
      <c r="C394" s="88" t="s">
        <v>2117</v>
      </c>
      <c r="D394" s="89" t="s">
        <v>1431</v>
      </c>
      <c r="E394" s="89">
        <v>6</v>
      </c>
      <c r="F394" s="89">
        <v>2</v>
      </c>
      <c r="G394" s="89">
        <v>0</v>
      </c>
      <c r="H394" s="89">
        <v>0</v>
      </c>
      <c r="I394" s="89">
        <v>2</v>
      </c>
      <c r="J394" s="89">
        <v>2</v>
      </c>
      <c r="K394" s="89">
        <v>0</v>
      </c>
      <c r="L394" s="89">
        <v>1</v>
      </c>
      <c r="M394" s="89">
        <v>0</v>
      </c>
      <c r="N394" s="89">
        <v>0</v>
      </c>
      <c r="O394" s="89">
        <v>2</v>
      </c>
      <c r="P394" s="89">
        <v>855</v>
      </c>
      <c r="Q394" s="89">
        <v>9162</v>
      </c>
      <c r="R394" s="88">
        <f>VLOOKUP(P394,NEW_TRAIN_TEST!$A$1:$M$980,13,0)</f>
        <v>7926</v>
      </c>
      <c r="S394" s="88">
        <f>VLOOKUP(P394,NEW_TRAIN_TEST!$A$1:$M$980,11,0)</f>
        <v>9425</v>
      </c>
      <c r="T394" s="6">
        <f t="shared" si="12"/>
        <v>1</v>
      </c>
      <c r="U394" s="6">
        <f t="shared" si="13"/>
        <v>0</v>
      </c>
    </row>
    <row r="395" spans="1:21" x14ac:dyDescent="0.2">
      <c r="A395" s="88">
        <v>393</v>
      </c>
      <c r="B395" s="88">
        <v>1</v>
      </c>
      <c r="C395" s="88" t="s">
        <v>2117</v>
      </c>
      <c r="D395" s="89" t="s">
        <v>1431</v>
      </c>
      <c r="E395" s="89">
        <v>8</v>
      </c>
      <c r="F395" s="89">
        <v>0</v>
      </c>
      <c r="G395" s="89">
        <v>0</v>
      </c>
      <c r="H395" s="89">
        <v>0</v>
      </c>
      <c r="I395" s="89">
        <v>0</v>
      </c>
      <c r="J395" s="89">
        <v>0</v>
      </c>
      <c r="K395" s="89">
        <v>0</v>
      </c>
      <c r="L395" s="89">
        <v>1</v>
      </c>
      <c r="M395" s="89">
        <v>0</v>
      </c>
      <c r="N395" s="89">
        <v>0</v>
      </c>
      <c r="O395" s="89">
        <v>0</v>
      </c>
      <c r="P395" s="89">
        <v>869</v>
      </c>
      <c r="Q395" s="89">
        <v>9612</v>
      </c>
      <c r="R395" s="88">
        <f>VLOOKUP(P395,NEW_TRAIN_TEST!$A$1:$M$980,13,0)</f>
        <v>8632</v>
      </c>
      <c r="S395" s="88">
        <f>VLOOKUP(P395,NEW_TRAIN_TEST!$A$1:$M$980,11,0)</f>
        <v>9686</v>
      </c>
      <c r="T395" s="6">
        <f t="shared" si="12"/>
        <v>1</v>
      </c>
      <c r="U395" s="6">
        <f t="shared" si="13"/>
        <v>0</v>
      </c>
    </row>
    <row r="396" spans="1:21" x14ac:dyDescent="0.2">
      <c r="A396" s="88">
        <v>394</v>
      </c>
      <c r="B396" s="88">
        <v>1</v>
      </c>
      <c r="C396" s="88" t="s">
        <v>2117</v>
      </c>
      <c r="D396" s="89" t="s">
        <v>1431</v>
      </c>
      <c r="E396" s="89">
        <v>0</v>
      </c>
      <c r="F396" s="89">
        <v>2</v>
      </c>
      <c r="G396" s="89">
        <v>0</v>
      </c>
      <c r="H396" s="89">
        <v>2</v>
      </c>
      <c r="I396" s="89">
        <v>2</v>
      </c>
      <c r="J396" s="89">
        <v>0</v>
      </c>
      <c r="K396" s="89">
        <v>0</v>
      </c>
      <c r="L396" s="89">
        <v>0</v>
      </c>
      <c r="M396" s="89">
        <v>0</v>
      </c>
      <c r="N396" s="89">
        <v>0</v>
      </c>
      <c r="O396" s="89">
        <v>2</v>
      </c>
      <c r="P396" s="89">
        <v>231</v>
      </c>
      <c r="Q396" s="89">
        <v>4388.5</v>
      </c>
      <c r="R396" s="88">
        <f>VLOOKUP(P396,NEW_TRAIN_TEST!$A$1:$M$980,13,0)</f>
        <v>4388.5</v>
      </c>
      <c r="S396" s="88">
        <f>VLOOKUP(P396,NEW_TRAIN_TEST!$A$1:$M$980,11,0)</f>
        <v>5559</v>
      </c>
      <c r="T396" s="6">
        <f t="shared" si="12"/>
        <v>0</v>
      </c>
      <c r="U396" s="6">
        <f t="shared" si="13"/>
        <v>0</v>
      </c>
    </row>
    <row r="397" spans="1:21" x14ac:dyDescent="0.2">
      <c r="A397" s="88">
        <v>395</v>
      </c>
      <c r="B397" s="88">
        <v>1</v>
      </c>
      <c r="C397" s="88" t="s">
        <v>2117</v>
      </c>
      <c r="D397" s="89" t="s">
        <v>1431</v>
      </c>
      <c r="E397" s="89">
        <v>7</v>
      </c>
      <c r="F397" s="89">
        <v>2</v>
      </c>
      <c r="G397" s="89">
        <v>0</v>
      </c>
      <c r="H397" s="89">
        <v>0</v>
      </c>
      <c r="I397" s="89">
        <v>2</v>
      </c>
      <c r="J397" s="89">
        <v>2</v>
      </c>
      <c r="K397" s="89">
        <v>0</v>
      </c>
      <c r="L397" s="89">
        <v>1</v>
      </c>
      <c r="M397" s="89">
        <v>0</v>
      </c>
      <c r="N397" s="89">
        <v>0</v>
      </c>
      <c r="O397" s="89">
        <v>2</v>
      </c>
      <c r="P397" s="89">
        <v>879</v>
      </c>
      <c r="Q397" s="89">
        <v>9605</v>
      </c>
      <c r="R397" s="88">
        <f>VLOOKUP(P397,NEW_TRAIN_TEST!$A$1:$M$980,13,0)</f>
        <v>8334</v>
      </c>
      <c r="S397" s="88">
        <f>VLOOKUP(P397,NEW_TRAIN_TEST!$A$1:$M$980,11,0)</f>
        <v>9768</v>
      </c>
      <c r="T397" s="6">
        <f t="shared" si="12"/>
        <v>1</v>
      </c>
      <c r="U397" s="6">
        <f t="shared" si="13"/>
        <v>0</v>
      </c>
    </row>
    <row r="398" spans="1:21" x14ac:dyDescent="0.2">
      <c r="A398" s="88">
        <v>396</v>
      </c>
      <c r="B398" s="88">
        <v>1</v>
      </c>
      <c r="C398" s="88" t="s">
        <v>2117</v>
      </c>
      <c r="D398" s="89" t="s">
        <v>1431</v>
      </c>
      <c r="E398" s="89">
        <v>0</v>
      </c>
      <c r="F398" s="89">
        <v>1</v>
      </c>
      <c r="G398" s="89">
        <v>1</v>
      </c>
      <c r="H398" s="89">
        <v>0</v>
      </c>
      <c r="I398" s="89">
        <v>2</v>
      </c>
      <c r="J398" s="89">
        <v>0</v>
      </c>
      <c r="K398" s="89">
        <v>0</v>
      </c>
      <c r="L398" s="89">
        <v>0</v>
      </c>
      <c r="M398" s="89">
        <v>0</v>
      </c>
      <c r="N398" s="89">
        <v>0</v>
      </c>
      <c r="O398" s="89">
        <v>2</v>
      </c>
      <c r="P398" s="89">
        <v>370</v>
      </c>
      <c r="Q398" s="89">
        <v>3494</v>
      </c>
      <c r="R398" s="88">
        <f>VLOOKUP(P398,NEW_TRAIN_TEST!$A$1:$M$980,13,0)</f>
        <v>3494</v>
      </c>
      <c r="S398" s="88">
        <f>VLOOKUP(P398,NEW_TRAIN_TEST!$A$1:$M$980,11,0)</f>
        <v>4432</v>
      </c>
      <c r="T398" s="6">
        <f t="shared" si="12"/>
        <v>0</v>
      </c>
      <c r="U398" s="6">
        <f t="shared" si="13"/>
        <v>0</v>
      </c>
    </row>
    <row r="399" spans="1:21" x14ac:dyDescent="0.2">
      <c r="A399" s="88">
        <v>397</v>
      </c>
      <c r="B399" s="88">
        <v>1</v>
      </c>
      <c r="C399" s="88" t="s">
        <v>2117</v>
      </c>
      <c r="D399" s="89" t="s">
        <v>1431</v>
      </c>
      <c r="E399" s="89">
        <v>0</v>
      </c>
      <c r="F399" s="89">
        <v>1</v>
      </c>
      <c r="G399" s="89">
        <v>0</v>
      </c>
      <c r="H399" s="89">
        <v>0</v>
      </c>
      <c r="I399" s="89">
        <v>2</v>
      </c>
      <c r="J399" s="89">
        <v>0</v>
      </c>
      <c r="K399" s="89">
        <v>0</v>
      </c>
      <c r="L399" s="89">
        <v>0</v>
      </c>
      <c r="M399" s="89">
        <v>0</v>
      </c>
      <c r="N399" s="89">
        <v>0</v>
      </c>
      <c r="O399" s="89">
        <v>2</v>
      </c>
      <c r="P399" s="89">
        <v>365</v>
      </c>
      <c r="Q399" s="89">
        <v>3447.5</v>
      </c>
      <c r="R399" s="88">
        <f>VLOOKUP(P399,NEW_TRAIN_TEST!$A$1:$M$980,13,0)</f>
        <v>3447.5</v>
      </c>
      <c r="S399" s="88">
        <f>VLOOKUP(P399,NEW_TRAIN_TEST!$A$1:$M$980,11,0)</f>
        <v>4368</v>
      </c>
      <c r="T399" s="6">
        <f t="shared" si="12"/>
        <v>0</v>
      </c>
      <c r="U399" s="6">
        <f t="shared" si="13"/>
        <v>0</v>
      </c>
    </row>
    <row r="400" spans="1:21" x14ac:dyDescent="0.2">
      <c r="A400" s="88">
        <v>398</v>
      </c>
      <c r="B400" s="88">
        <v>1</v>
      </c>
      <c r="C400" s="88" t="s">
        <v>2117</v>
      </c>
      <c r="D400" s="89" t="s">
        <v>1431</v>
      </c>
      <c r="E400" s="89">
        <v>3</v>
      </c>
      <c r="F400" s="89">
        <v>2</v>
      </c>
      <c r="G400" s="89">
        <v>0</v>
      </c>
      <c r="H400" s="89">
        <v>2</v>
      </c>
      <c r="I400" s="89">
        <v>2</v>
      </c>
      <c r="J400" s="89">
        <v>0</v>
      </c>
      <c r="K400" s="89">
        <v>0</v>
      </c>
      <c r="L400" s="89">
        <v>0</v>
      </c>
      <c r="M400" s="89">
        <v>0</v>
      </c>
      <c r="N400" s="89">
        <v>0</v>
      </c>
      <c r="O400" s="89">
        <v>2</v>
      </c>
      <c r="P400" s="89">
        <v>864</v>
      </c>
      <c r="Q400" s="89">
        <v>10945</v>
      </c>
      <c r="R400" s="88">
        <f>VLOOKUP(P400,NEW_TRAIN_TEST!$A$1:$M$980,13,0)</f>
        <v>10938</v>
      </c>
      <c r="S400" s="88">
        <f>VLOOKUP(P400,NEW_TRAIN_TEST!$A$1:$M$980,11,0)</f>
        <v>11035</v>
      </c>
      <c r="T400" s="6">
        <f t="shared" si="12"/>
        <v>0</v>
      </c>
      <c r="U400" s="6">
        <f t="shared" si="13"/>
        <v>0</v>
      </c>
    </row>
    <row r="401" spans="1:21" x14ac:dyDescent="0.2">
      <c r="A401" s="88">
        <v>399</v>
      </c>
      <c r="B401" s="88">
        <v>1</v>
      </c>
      <c r="C401" s="88" t="s">
        <v>2117</v>
      </c>
      <c r="D401" s="89" t="s">
        <v>1431</v>
      </c>
      <c r="E401" s="89">
        <v>14</v>
      </c>
      <c r="F401" s="89">
        <v>0</v>
      </c>
      <c r="G401" s="89">
        <v>0</v>
      </c>
      <c r="H401" s="89">
        <v>0</v>
      </c>
      <c r="I401" s="89">
        <v>0</v>
      </c>
      <c r="J401" s="89">
        <v>0</v>
      </c>
      <c r="K401" s="89">
        <v>0</v>
      </c>
      <c r="L401" s="89">
        <v>0</v>
      </c>
      <c r="M401" s="89">
        <v>0</v>
      </c>
      <c r="N401" s="89">
        <v>0</v>
      </c>
      <c r="O401" s="89">
        <v>0</v>
      </c>
      <c r="P401" s="89">
        <v>846</v>
      </c>
      <c r="Q401" s="89">
        <v>11172</v>
      </c>
      <c r="R401" s="88">
        <f>VLOOKUP(P401,NEW_TRAIN_TEST!$A$1:$M$980,13,0)</f>
        <v>10282</v>
      </c>
      <c r="S401" s="88">
        <f>VLOOKUP(P401,NEW_TRAIN_TEST!$A$1:$M$980,11,0)</f>
        <v>11293</v>
      </c>
      <c r="T401" s="6">
        <f t="shared" si="12"/>
        <v>0</v>
      </c>
      <c r="U401" s="6">
        <f t="shared" si="13"/>
        <v>0</v>
      </c>
    </row>
    <row r="402" spans="1:21" x14ac:dyDescent="0.2">
      <c r="A402" s="88">
        <v>400</v>
      </c>
      <c r="B402" s="88">
        <v>1</v>
      </c>
      <c r="C402" s="88" t="s">
        <v>2117</v>
      </c>
      <c r="D402" s="89" t="s">
        <v>1431</v>
      </c>
      <c r="E402" s="89">
        <v>3</v>
      </c>
      <c r="F402" s="89">
        <v>1</v>
      </c>
      <c r="G402" s="89">
        <v>0</v>
      </c>
      <c r="H402" s="89">
        <v>0</v>
      </c>
      <c r="I402" s="89">
        <v>2</v>
      </c>
      <c r="J402" s="89">
        <v>0</v>
      </c>
      <c r="K402" s="89">
        <v>0</v>
      </c>
      <c r="L402" s="89">
        <v>0</v>
      </c>
      <c r="M402" s="89">
        <v>0</v>
      </c>
      <c r="N402" s="89">
        <v>0</v>
      </c>
      <c r="O402" s="89">
        <v>2</v>
      </c>
      <c r="P402" s="89">
        <v>560</v>
      </c>
      <c r="Q402" s="89">
        <v>2496.5</v>
      </c>
      <c r="R402" s="88">
        <f>VLOOKUP(P402,NEW_TRAIN_TEST!$A$1:$M$980,13,0)</f>
        <v>2387</v>
      </c>
      <c r="S402" s="88">
        <f>VLOOKUP(P402,NEW_TRAIN_TEST!$A$1:$M$980,11,0)</f>
        <v>3194</v>
      </c>
      <c r="T402" s="6">
        <f t="shared" si="12"/>
        <v>0</v>
      </c>
      <c r="U402" s="6">
        <f t="shared" si="13"/>
        <v>0</v>
      </c>
    </row>
    <row r="403" spans="1:21" x14ac:dyDescent="0.2">
      <c r="A403" s="88">
        <v>401</v>
      </c>
      <c r="B403" s="88">
        <v>1</v>
      </c>
      <c r="C403" s="88" t="s">
        <v>2117</v>
      </c>
      <c r="D403" s="89" t="s">
        <v>1431</v>
      </c>
      <c r="E403" s="89">
        <v>3</v>
      </c>
      <c r="F403" s="89">
        <v>1</v>
      </c>
      <c r="G403" s="89">
        <v>0</v>
      </c>
      <c r="H403" s="89">
        <v>0</v>
      </c>
      <c r="I403" s="89">
        <v>2</v>
      </c>
      <c r="J403" s="89">
        <v>0</v>
      </c>
      <c r="K403" s="89">
        <v>0</v>
      </c>
      <c r="L403" s="89">
        <v>1</v>
      </c>
      <c r="M403" s="89">
        <v>0</v>
      </c>
      <c r="N403" s="89">
        <v>0</v>
      </c>
      <c r="O403" s="89">
        <v>2</v>
      </c>
      <c r="P403" s="89">
        <v>561</v>
      </c>
      <c r="Q403" s="89">
        <v>2644.5</v>
      </c>
      <c r="R403" s="88">
        <f>VLOOKUP(P403,NEW_TRAIN_TEST!$A$1:$M$980,13,0)</f>
        <v>2547.5</v>
      </c>
      <c r="S403" s="88">
        <f>VLOOKUP(P403,NEW_TRAIN_TEST!$A$1:$M$980,11,0)</f>
        <v>3503</v>
      </c>
      <c r="T403" s="6">
        <f t="shared" si="12"/>
        <v>1</v>
      </c>
      <c r="U403" s="6">
        <f t="shared" si="13"/>
        <v>0</v>
      </c>
    </row>
    <row r="404" spans="1:21" x14ac:dyDescent="0.2">
      <c r="A404" s="88">
        <v>402</v>
      </c>
      <c r="B404" s="88">
        <v>1</v>
      </c>
      <c r="C404" s="88" t="s">
        <v>2117</v>
      </c>
      <c r="D404" s="89" t="s">
        <v>1431</v>
      </c>
      <c r="E404" s="89">
        <v>0</v>
      </c>
      <c r="F404" s="89">
        <v>2</v>
      </c>
      <c r="G404" s="89">
        <v>0</v>
      </c>
      <c r="H404" s="89">
        <v>2</v>
      </c>
      <c r="I404" s="89">
        <v>2</v>
      </c>
      <c r="J404" s="89">
        <v>0</v>
      </c>
      <c r="K404" s="89">
        <v>0</v>
      </c>
      <c r="L404" s="89">
        <v>1</v>
      </c>
      <c r="M404" s="89">
        <v>11</v>
      </c>
      <c r="N404" s="89">
        <v>0</v>
      </c>
      <c r="O404" s="89">
        <v>2</v>
      </c>
      <c r="P404" s="89">
        <v>561</v>
      </c>
      <c r="Q404" s="89">
        <v>2644.5</v>
      </c>
      <c r="R404" s="88">
        <f>VLOOKUP(P404,NEW_TRAIN_TEST!$A$1:$M$980,13,0)</f>
        <v>2547.5</v>
      </c>
      <c r="S404" s="88">
        <f>VLOOKUP(P404,NEW_TRAIN_TEST!$A$1:$M$980,11,0)</f>
        <v>3503</v>
      </c>
      <c r="T404" s="6">
        <f t="shared" si="12"/>
        <v>1</v>
      </c>
      <c r="U404" s="6">
        <f t="shared" si="13"/>
        <v>1</v>
      </c>
    </row>
    <row r="405" spans="1:21" x14ac:dyDescent="0.2">
      <c r="A405" s="88">
        <v>403</v>
      </c>
      <c r="B405" s="88">
        <v>1</v>
      </c>
      <c r="C405" s="88" t="s">
        <v>2117</v>
      </c>
      <c r="D405" s="89" t="s">
        <v>1431</v>
      </c>
      <c r="E405" s="89">
        <v>3</v>
      </c>
      <c r="F405" s="89">
        <v>0</v>
      </c>
      <c r="G405" s="89">
        <v>0</v>
      </c>
      <c r="H405" s="89">
        <v>0</v>
      </c>
      <c r="I405" s="89">
        <v>0</v>
      </c>
      <c r="J405" s="89">
        <v>0</v>
      </c>
      <c r="K405" s="89">
        <v>0</v>
      </c>
      <c r="L405" s="89">
        <v>0</v>
      </c>
      <c r="M405" s="89">
        <v>0</v>
      </c>
      <c r="N405" s="89">
        <v>0</v>
      </c>
      <c r="O405" s="89">
        <v>0</v>
      </c>
      <c r="P405" s="89">
        <v>912</v>
      </c>
      <c r="Q405" s="89">
        <v>4156</v>
      </c>
      <c r="R405" s="88">
        <f>VLOOKUP(P405,NEW_TRAIN_TEST!$A$1:$M$980,13,0)</f>
        <v>3832</v>
      </c>
      <c r="S405" s="88">
        <f>VLOOKUP(P405,NEW_TRAIN_TEST!$A$1:$M$980,11,0)</f>
        <v>4862</v>
      </c>
      <c r="T405" s="6">
        <f t="shared" si="12"/>
        <v>0</v>
      </c>
      <c r="U405" s="6">
        <f t="shared" si="13"/>
        <v>0</v>
      </c>
    </row>
    <row r="406" spans="1:21" x14ac:dyDescent="0.2">
      <c r="A406" s="88">
        <v>404</v>
      </c>
      <c r="B406" s="88">
        <v>1</v>
      </c>
      <c r="C406" s="88" t="s">
        <v>2117</v>
      </c>
      <c r="D406" s="89" t="s">
        <v>1431</v>
      </c>
      <c r="E406" s="89">
        <v>0</v>
      </c>
      <c r="F406" s="89">
        <v>2</v>
      </c>
      <c r="G406" s="89">
        <v>2</v>
      </c>
      <c r="H406" s="89">
        <v>2</v>
      </c>
      <c r="I406" s="89">
        <v>2</v>
      </c>
      <c r="J406" s="89">
        <v>0</v>
      </c>
      <c r="K406" s="89">
        <v>0</v>
      </c>
      <c r="L406" s="89">
        <v>0</v>
      </c>
      <c r="M406" s="89">
        <v>0</v>
      </c>
      <c r="N406" s="89">
        <v>0</v>
      </c>
      <c r="O406" s="89">
        <v>2</v>
      </c>
      <c r="P406" s="89">
        <v>358</v>
      </c>
      <c r="Q406" s="89">
        <v>3874</v>
      </c>
      <c r="R406" s="88">
        <f>VLOOKUP(P406,NEW_TRAIN_TEST!$A$1:$M$980,13,0)</f>
        <v>3874</v>
      </c>
      <c r="S406" s="88">
        <f>VLOOKUP(P406,NEW_TRAIN_TEST!$A$1:$M$980,11,0)</f>
        <v>4937</v>
      </c>
      <c r="T406" s="6">
        <f t="shared" si="12"/>
        <v>0</v>
      </c>
      <c r="U406" s="6">
        <f t="shared" si="13"/>
        <v>0</v>
      </c>
    </row>
    <row r="407" spans="1:21" x14ac:dyDescent="0.2">
      <c r="A407" s="88">
        <v>405</v>
      </c>
      <c r="B407" s="88">
        <v>1</v>
      </c>
      <c r="C407" s="88" t="s">
        <v>2117</v>
      </c>
      <c r="D407" s="89" t="s">
        <v>1431</v>
      </c>
      <c r="E407" s="89">
        <v>13</v>
      </c>
      <c r="F407" s="89">
        <v>0</v>
      </c>
      <c r="G407" s="89">
        <v>0</v>
      </c>
      <c r="H407" s="89">
        <v>0</v>
      </c>
      <c r="I407" s="89">
        <v>0</v>
      </c>
      <c r="J407" s="89">
        <v>0</v>
      </c>
      <c r="K407" s="89">
        <v>0</v>
      </c>
      <c r="L407" s="89">
        <v>0</v>
      </c>
      <c r="M407" s="89">
        <v>0</v>
      </c>
      <c r="N407" s="89">
        <v>0</v>
      </c>
      <c r="O407" s="89">
        <v>0</v>
      </c>
      <c r="P407" s="89">
        <v>857</v>
      </c>
      <c r="Q407" s="89">
        <v>11808</v>
      </c>
      <c r="R407" s="88">
        <f>VLOOKUP(P407,NEW_TRAIN_TEST!$A$1:$M$980,13,0)</f>
        <v>10592</v>
      </c>
      <c r="S407" s="88">
        <f>VLOOKUP(P407,NEW_TRAIN_TEST!$A$1:$M$980,11,0)</f>
        <v>11823</v>
      </c>
      <c r="T407" s="6">
        <f t="shared" si="12"/>
        <v>0</v>
      </c>
      <c r="U407" s="6">
        <f t="shared" si="13"/>
        <v>0</v>
      </c>
    </row>
    <row r="408" spans="1:21" x14ac:dyDescent="0.2">
      <c r="A408" s="88">
        <v>406</v>
      </c>
      <c r="B408" s="88">
        <v>1</v>
      </c>
      <c r="C408" s="88" t="s">
        <v>2117</v>
      </c>
      <c r="D408" s="89" t="s">
        <v>1431</v>
      </c>
      <c r="E408" s="89">
        <v>5</v>
      </c>
      <c r="F408" s="89">
        <v>3</v>
      </c>
      <c r="G408" s="89">
        <v>1</v>
      </c>
      <c r="H408" s="89">
        <v>2</v>
      </c>
      <c r="I408" s="89">
        <v>2</v>
      </c>
      <c r="J408" s="89">
        <v>0</v>
      </c>
      <c r="K408" s="89">
        <v>0</v>
      </c>
      <c r="L408" s="89">
        <v>1</v>
      </c>
      <c r="M408" s="89">
        <v>14</v>
      </c>
      <c r="N408" s="89">
        <v>0</v>
      </c>
      <c r="O408" s="89">
        <v>2</v>
      </c>
      <c r="P408" s="89">
        <v>580</v>
      </c>
      <c r="Q408" s="89">
        <v>2832</v>
      </c>
      <c r="R408" s="88">
        <f>VLOOKUP(P408,NEW_TRAIN_TEST!$A$1:$M$980,13,0)</f>
        <v>2704</v>
      </c>
      <c r="S408" s="88">
        <f>VLOOKUP(P408,NEW_TRAIN_TEST!$A$1:$M$980,11,0)</f>
        <v>3609</v>
      </c>
      <c r="T408" s="6">
        <f t="shared" si="12"/>
        <v>1</v>
      </c>
      <c r="U408" s="6">
        <f t="shared" si="13"/>
        <v>1</v>
      </c>
    </row>
    <row r="409" spans="1:21" x14ac:dyDescent="0.2">
      <c r="A409" s="88">
        <v>407</v>
      </c>
      <c r="B409" s="88">
        <v>1</v>
      </c>
      <c r="C409" s="88" t="s">
        <v>2117</v>
      </c>
      <c r="D409" s="89" t="s">
        <v>1431</v>
      </c>
      <c r="E409" s="89">
        <v>0</v>
      </c>
      <c r="F409" s="89">
        <v>1</v>
      </c>
      <c r="G409" s="89">
        <v>0</v>
      </c>
      <c r="H409" s="89">
        <v>0</v>
      </c>
      <c r="I409" s="89">
        <v>2</v>
      </c>
      <c r="J409" s="89">
        <v>0</v>
      </c>
      <c r="K409" s="89">
        <v>0</v>
      </c>
      <c r="L409" s="89">
        <v>0</v>
      </c>
      <c r="M409" s="89">
        <v>0</v>
      </c>
      <c r="N409" s="89">
        <v>0</v>
      </c>
      <c r="O409" s="89">
        <v>2</v>
      </c>
      <c r="P409" s="89">
        <v>349</v>
      </c>
      <c r="Q409" s="89">
        <v>3922.5</v>
      </c>
      <c r="R409" s="88">
        <f>VLOOKUP(P409,NEW_TRAIN_TEST!$A$1:$M$980,13,0)</f>
        <v>3922.5</v>
      </c>
      <c r="S409" s="88">
        <f>VLOOKUP(P409,NEW_TRAIN_TEST!$A$1:$M$980,11,0)</f>
        <v>5019</v>
      </c>
      <c r="T409" s="6">
        <f t="shared" si="12"/>
        <v>0</v>
      </c>
      <c r="U409" s="6">
        <f t="shared" si="13"/>
        <v>0</v>
      </c>
    </row>
    <row r="410" spans="1:21" x14ac:dyDescent="0.2">
      <c r="A410" s="88">
        <v>408</v>
      </c>
      <c r="B410" s="88">
        <v>1</v>
      </c>
      <c r="C410" s="88" t="s">
        <v>2117</v>
      </c>
      <c r="D410" s="89" t="s">
        <v>1431</v>
      </c>
      <c r="E410" s="89">
        <v>0</v>
      </c>
      <c r="F410" s="89">
        <v>1</v>
      </c>
      <c r="G410" s="89">
        <v>0</v>
      </c>
      <c r="H410" s="89">
        <v>0</v>
      </c>
      <c r="I410" s="89">
        <v>2</v>
      </c>
      <c r="J410" s="89">
        <v>0</v>
      </c>
      <c r="K410" s="89">
        <v>0</v>
      </c>
      <c r="L410" s="89">
        <v>0</v>
      </c>
      <c r="M410" s="89">
        <v>0</v>
      </c>
      <c r="N410" s="89">
        <v>0</v>
      </c>
      <c r="O410" s="89">
        <v>2</v>
      </c>
      <c r="P410" s="89">
        <v>516</v>
      </c>
      <c r="Q410" s="89">
        <v>4390</v>
      </c>
      <c r="R410" s="88">
        <f>VLOOKUP(P410,NEW_TRAIN_TEST!$A$1:$M$980,13,0)</f>
        <v>4390</v>
      </c>
      <c r="S410" s="88">
        <f>VLOOKUP(P410,NEW_TRAIN_TEST!$A$1:$M$980,11,0)</f>
        <v>5634</v>
      </c>
      <c r="T410" s="6">
        <f t="shared" si="12"/>
        <v>0</v>
      </c>
      <c r="U410" s="6">
        <f t="shared" si="13"/>
        <v>0</v>
      </c>
    </row>
    <row r="411" spans="1:21" x14ac:dyDescent="0.2">
      <c r="A411" s="88">
        <v>409</v>
      </c>
      <c r="B411" s="88">
        <v>1</v>
      </c>
      <c r="C411" s="88" t="s">
        <v>2117</v>
      </c>
      <c r="D411" s="89" t="s">
        <v>1431</v>
      </c>
      <c r="E411" s="89">
        <v>0</v>
      </c>
      <c r="F411" s="89">
        <v>2</v>
      </c>
      <c r="G411" s="89">
        <v>1</v>
      </c>
      <c r="H411" s="89">
        <v>2</v>
      </c>
      <c r="I411" s="89">
        <v>2</v>
      </c>
      <c r="J411" s="89">
        <v>0</v>
      </c>
      <c r="K411" s="89">
        <v>0</v>
      </c>
      <c r="L411" s="89">
        <v>0</v>
      </c>
      <c r="M411" s="89">
        <v>0</v>
      </c>
      <c r="N411" s="89">
        <v>0</v>
      </c>
      <c r="O411" s="89">
        <v>2</v>
      </c>
      <c r="P411" s="89">
        <v>213</v>
      </c>
      <c r="Q411" s="89">
        <v>3956.5</v>
      </c>
      <c r="R411" s="88">
        <f>VLOOKUP(P411,NEW_TRAIN_TEST!$A$1:$M$980,13,0)</f>
        <v>3956.5</v>
      </c>
      <c r="S411" s="88">
        <f>VLOOKUP(P411,NEW_TRAIN_TEST!$A$1:$M$980,11,0)</f>
        <v>5099</v>
      </c>
      <c r="T411" s="6">
        <f t="shared" si="12"/>
        <v>0</v>
      </c>
      <c r="U411" s="6">
        <f t="shared" si="13"/>
        <v>0</v>
      </c>
    </row>
    <row r="412" spans="1:21" x14ac:dyDescent="0.2">
      <c r="A412" s="88">
        <v>410</v>
      </c>
      <c r="B412" s="88">
        <v>1</v>
      </c>
      <c r="C412" s="88" t="s">
        <v>2117</v>
      </c>
      <c r="D412" s="89" t="s">
        <v>1431</v>
      </c>
      <c r="E412" s="89">
        <v>0</v>
      </c>
      <c r="F412" s="89">
        <v>2</v>
      </c>
      <c r="G412" s="89">
        <v>1</v>
      </c>
      <c r="H412" s="89">
        <v>2</v>
      </c>
      <c r="I412" s="89">
        <v>2</v>
      </c>
      <c r="J412" s="89">
        <v>0</v>
      </c>
      <c r="K412" s="89">
        <v>0</v>
      </c>
      <c r="L412" s="89">
        <v>0</v>
      </c>
      <c r="M412" s="89">
        <v>0</v>
      </c>
      <c r="N412" s="89">
        <v>0</v>
      </c>
      <c r="O412" s="89">
        <v>2</v>
      </c>
      <c r="P412" s="89">
        <v>348</v>
      </c>
      <c r="Q412" s="89">
        <v>4415</v>
      </c>
      <c r="R412" s="88">
        <f>VLOOKUP(P412,NEW_TRAIN_TEST!$A$1:$M$980,13,0)</f>
        <v>4415</v>
      </c>
      <c r="S412" s="88">
        <f>VLOOKUP(P412,NEW_TRAIN_TEST!$A$1:$M$980,11,0)</f>
        <v>5708</v>
      </c>
      <c r="T412" s="6">
        <f t="shared" si="12"/>
        <v>0</v>
      </c>
      <c r="U412" s="6">
        <f t="shared" si="13"/>
        <v>0</v>
      </c>
    </row>
    <row r="413" spans="1:21" x14ac:dyDescent="0.2">
      <c r="A413" s="88">
        <v>411</v>
      </c>
      <c r="B413" s="88">
        <v>1</v>
      </c>
      <c r="C413" s="88" t="s">
        <v>2117</v>
      </c>
      <c r="D413" s="89" t="s">
        <v>1431</v>
      </c>
      <c r="E413" s="89">
        <v>0</v>
      </c>
      <c r="F413" s="89">
        <v>2</v>
      </c>
      <c r="G413" s="89">
        <v>0</v>
      </c>
      <c r="H413" s="89">
        <v>2</v>
      </c>
      <c r="I413" s="89">
        <v>2</v>
      </c>
      <c r="J413" s="89">
        <v>0</v>
      </c>
      <c r="K413" s="89">
        <v>0</v>
      </c>
      <c r="L413" s="89">
        <v>0</v>
      </c>
      <c r="M413" s="89">
        <v>0</v>
      </c>
      <c r="N413" s="89">
        <v>0</v>
      </c>
      <c r="O413" s="89">
        <v>2</v>
      </c>
      <c r="P413" s="89">
        <v>232</v>
      </c>
      <c r="Q413" s="89">
        <v>4807</v>
      </c>
      <c r="R413" s="88">
        <f>VLOOKUP(P413,NEW_TRAIN_TEST!$A$1:$M$980,13,0)</f>
        <v>4807</v>
      </c>
      <c r="S413" s="88">
        <f>VLOOKUP(P413,NEW_TRAIN_TEST!$A$1:$M$980,11,0)</f>
        <v>6269</v>
      </c>
      <c r="T413" s="6">
        <f t="shared" si="12"/>
        <v>0</v>
      </c>
      <c r="U413" s="6">
        <f t="shared" si="13"/>
        <v>0</v>
      </c>
    </row>
    <row r="414" spans="1:21" x14ac:dyDescent="0.2">
      <c r="A414" s="88">
        <v>412</v>
      </c>
      <c r="B414" s="88">
        <v>1</v>
      </c>
      <c r="C414" s="88" t="s">
        <v>2117</v>
      </c>
      <c r="D414" s="89" t="s">
        <v>1431</v>
      </c>
      <c r="E414" s="89">
        <v>3</v>
      </c>
      <c r="F414" s="89">
        <v>0</v>
      </c>
      <c r="G414" s="89">
        <v>0</v>
      </c>
      <c r="H414" s="89">
        <v>0</v>
      </c>
      <c r="I414" s="89">
        <v>0</v>
      </c>
      <c r="J414" s="89">
        <v>0</v>
      </c>
      <c r="K414" s="89">
        <v>0</v>
      </c>
      <c r="L414" s="89">
        <v>0</v>
      </c>
      <c r="M414" s="89">
        <v>0</v>
      </c>
      <c r="N414" s="89">
        <v>0</v>
      </c>
      <c r="O414" s="89">
        <v>0</v>
      </c>
      <c r="P414" s="89">
        <v>896</v>
      </c>
      <c r="Q414" s="89">
        <v>5365</v>
      </c>
      <c r="R414" s="88">
        <f>VLOOKUP(P414,NEW_TRAIN_TEST!$A$1:$M$980,13,0)</f>
        <v>4829</v>
      </c>
      <c r="S414" s="88">
        <f>VLOOKUP(P414,NEW_TRAIN_TEST!$A$1:$M$980,11,0)</f>
        <v>5885</v>
      </c>
      <c r="T414" s="6">
        <f t="shared" si="12"/>
        <v>0</v>
      </c>
      <c r="U414" s="6">
        <f t="shared" si="13"/>
        <v>0</v>
      </c>
    </row>
    <row r="415" spans="1:21" x14ac:dyDescent="0.2">
      <c r="A415" s="88">
        <v>413</v>
      </c>
      <c r="B415" s="88">
        <v>1</v>
      </c>
      <c r="C415" s="88" t="s">
        <v>2117</v>
      </c>
      <c r="D415" s="89" t="s">
        <v>1431</v>
      </c>
      <c r="E415" s="89">
        <v>9</v>
      </c>
      <c r="F415" s="89">
        <v>2</v>
      </c>
      <c r="G415" s="89">
        <v>0</v>
      </c>
      <c r="H415" s="89">
        <v>0</v>
      </c>
      <c r="I415" s="89">
        <v>2</v>
      </c>
      <c r="J415" s="89">
        <v>0</v>
      </c>
      <c r="K415" s="89">
        <v>0</v>
      </c>
      <c r="L415" s="89">
        <v>1</v>
      </c>
      <c r="M415" s="89">
        <v>0</v>
      </c>
      <c r="N415" s="89">
        <v>0</v>
      </c>
      <c r="O415" s="89">
        <v>2</v>
      </c>
      <c r="P415" s="89">
        <v>897</v>
      </c>
      <c r="Q415" s="89">
        <v>6048</v>
      </c>
      <c r="R415" s="88">
        <f>VLOOKUP(P415,NEW_TRAIN_TEST!$A$1:$M$980,13,0)</f>
        <v>5651.5</v>
      </c>
      <c r="S415" s="88">
        <f>VLOOKUP(P415,NEW_TRAIN_TEST!$A$1:$M$980,11,0)</f>
        <v>6538</v>
      </c>
      <c r="T415" s="6">
        <f t="shared" si="12"/>
        <v>1</v>
      </c>
      <c r="U415" s="6">
        <f t="shared" si="13"/>
        <v>0</v>
      </c>
    </row>
    <row r="416" spans="1:21" x14ac:dyDescent="0.2">
      <c r="A416" s="88">
        <v>414</v>
      </c>
      <c r="B416" s="88">
        <v>1</v>
      </c>
      <c r="C416" s="88" t="s">
        <v>2117</v>
      </c>
      <c r="D416" s="89" t="s">
        <v>1431</v>
      </c>
      <c r="E416" s="89">
        <v>3</v>
      </c>
      <c r="F416" s="89">
        <v>2</v>
      </c>
      <c r="G416" s="89">
        <v>0</v>
      </c>
      <c r="H416" s="89">
        <v>2</v>
      </c>
      <c r="I416" s="89">
        <v>2</v>
      </c>
      <c r="J416" s="89">
        <v>0</v>
      </c>
      <c r="K416" s="89">
        <v>0</v>
      </c>
      <c r="L416" s="89">
        <v>1</v>
      </c>
      <c r="M416" s="89">
        <v>0</v>
      </c>
      <c r="N416" s="89">
        <v>0</v>
      </c>
      <c r="O416" s="89">
        <v>2</v>
      </c>
      <c r="P416" s="89">
        <v>897</v>
      </c>
      <c r="Q416" s="89">
        <v>6258</v>
      </c>
      <c r="R416" s="88">
        <f>VLOOKUP(P416,NEW_TRAIN_TEST!$A$1:$M$980,13,0)</f>
        <v>5651.5</v>
      </c>
      <c r="S416" s="88">
        <f>VLOOKUP(P416,NEW_TRAIN_TEST!$A$1:$M$980,11,0)</f>
        <v>6538</v>
      </c>
      <c r="T416" s="6">
        <f t="shared" si="12"/>
        <v>1</v>
      </c>
      <c r="U416" s="6">
        <f t="shared" si="13"/>
        <v>0</v>
      </c>
    </row>
    <row r="417" spans="1:21" x14ac:dyDescent="0.2">
      <c r="A417" s="88">
        <v>415</v>
      </c>
      <c r="B417" s="88">
        <v>1</v>
      </c>
      <c r="C417" s="88" t="s">
        <v>2117</v>
      </c>
      <c r="D417" s="89" t="s">
        <v>1431</v>
      </c>
      <c r="E417" s="89">
        <v>0</v>
      </c>
      <c r="F417" s="89">
        <v>2</v>
      </c>
      <c r="G417" s="89">
        <v>1</v>
      </c>
      <c r="H417" s="89">
        <v>2</v>
      </c>
      <c r="I417" s="89">
        <v>2</v>
      </c>
      <c r="J417" s="89">
        <v>0</v>
      </c>
      <c r="K417" s="89">
        <v>0</v>
      </c>
      <c r="L417" s="89">
        <v>0</v>
      </c>
      <c r="M417" s="89">
        <v>0</v>
      </c>
      <c r="N417" s="89">
        <v>0</v>
      </c>
      <c r="O417" s="89">
        <v>2</v>
      </c>
      <c r="P417" s="89">
        <v>897</v>
      </c>
      <c r="Q417" s="89">
        <v>6258</v>
      </c>
      <c r="R417" s="88">
        <f>VLOOKUP(P417,NEW_TRAIN_TEST!$A$1:$M$980,13,0)</f>
        <v>5651.5</v>
      </c>
      <c r="S417" s="88">
        <f>VLOOKUP(P417,NEW_TRAIN_TEST!$A$1:$M$980,11,0)</f>
        <v>6538</v>
      </c>
      <c r="T417" s="6">
        <f t="shared" si="12"/>
        <v>0</v>
      </c>
      <c r="U417" s="6">
        <f t="shared" si="13"/>
        <v>0</v>
      </c>
    </row>
    <row r="418" spans="1:21" x14ac:dyDescent="0.2">
      <c r="A418" s="88">
        <v>416</v>
      </c>
      <c r="B418" s="88">
        <v>1</v>
      </c>
      <c r="C418" s="88" t="s">
        <v>2117</v>
      </c>
      <c r="D418" s="89" t="s">
        <v>1431</v>
      </c>
      <c r="E418" s="89">
        <v>4</v>
      </c>
      <c r="F418" s="89">
        <v>0</v>
      </c>
      <c r="G418" s="89">
        <v>0</v>
      </c>
      <c r="H418" s="89">
        <v>0</v>
      </c>
      <c r="I418" s="89">
        <v>0</v>
      </c>
      <c r="J418" s="89">
        <v>0</v>
      </c>
      <c r="K418" s="89">
        <v>0</v>
      </c>
      <c r="L418" s="89">
        <v>0</v>
      </c>
      <c r="M418" s="89">
        <v>0</v>
      </c>
      <c r="N418" s="89">
        <v>0</v>
      </c>
      <c r="O418" s="89">
        <v>0</v>
      </c>
      <c r="P418" s="89">
        <v>898</v>
      </c>
      <c r="Q418" s="89">
        <v>6084.5</v>
      </c>
      <c r="R418" s="88">
        <f>VLOOKUP(P418,NEW_TRAIN_TEST!$A$1:$M$980,13,0)</f>
        <v>5766.5</v>
      </c>
      <c r="S418" s="88">
        <f>VLOOKUP(P418,NEW_TRAIN_TEST!$A$1:$M$980,11,0)</f>
        <v>6691</v>
      </c>
      <c r="T418" s="6">
        <f t="shared" si="12"/>
        <v>0</v>
      </c>
      <c r="U418" s="6">
        <f t="shared" si="13"/>
        <v>0</v>
      </c>
    </row>
    <row r="419" spans="1:21" x14ac:dyDescent="0.2">
      <c r="A419" s="88">
        <v>417</v>
      </c>
      <c r="B419" s="88">
        <v>1</v>
      </c>
      <c r="C419" s="88" t="s">
        <v>2117</v>
      </c>
      <c r="D419" s="89" t="s">
        <v>1431</v>
      </c>
      <c r="E419" s="89">
        <v>4</v>
      </c>
      <c r="F419" s="89">
        <v>2</v>
      </c>
      <c r="G419" s="89">
        <v>0</v>
      </c>
      <c r="H419" s="89">
        <v>2</v>
      </c>
      <c r="I419" s="89">
        <v>2</v>
      </c>
      <c r="J419" s="89">
        <v>0</v>
      </c>
      <c r="K419" s="89">
        <v>0</v>
      </c>
      <c r="L419" s="89">
        <v>0</v>
      </c>
      <c r="M419" s="89">
        <v>0</v>
      </c>
      <c r="N419" s="89">
        <v>0</v>
      </c>
      <c r="O419" s="89">
        <v>2</v>
      </c>
      <c r="P419" s="89">
        <v>898</v>
      </c>
      <c r="Q419" s="89">
        <v>6240</v>
      </c>
      <c r="R419" s="88">
        <f>VLOOKUP(P419,NEW_TRAIN_TEST!$A$1:$M$980,13,0)</f>
        <v>5766.5</v>
      </c>
      <c r="S419" s="88">
        <f>VLOOKUP(P419,NEW_TRAIN_TEST!$A$1:$M$980,11,0)</f>
        <v>6691</v>
      </c>
      <c r="T419" s="6">
        <f t="shared" si="12"/>
        <v>0</v>
      </c>
      <c r="U419" s="6">
        <f t="shared" si="13"/>
        <v>0</v>
      </c>
    </row>
    <row r="420" spans="1:21" x14ac:dyDescent="0.2">
      <c r="A420" s="88">
        <v>418</v>
      </c>
      <c r="B420" s="88">
        <v>1</v>
      </c>
      <c r="C420" s="88" t="s">
        <v>2117</v>
      </c>
      <c r="D420" s="89" t="s">
        <v>1431</v>
      </c>
      <c r="E420" s="89">
        <v>0</v>
      </c>
      <c r="F420" s="89">
        <v>1</v>
      </c>
      <c r="G420" s="89">
        <v>0</v>
      </c>
      <c r="H420" s="89">
        <v>0</v>
      </c>
      <c r="I420" s="89">
        <v>2</v>
      </c>
      <c r="J420" s="89">
        <v>0</v>
      </c>
      <c r="K420" s="89">
        <v>0</v>
      </c>
      <c r="L420" s="89">
        <v>0</v>
      </c>
      <c r="M420" s="89">
        <v>0</v>
      </c>
      <c r="N420" s="89">
        <v>0</v>
      </c>
      <c r="O420" s="89">
        <v>2</v>
      </c>
      <c r="P420" s="89">
        <v>569</v>
      </c>
      <c r="Q420" s="89">
        <v>2934.5</v>
      </c>
      <c r="R420" s="88">
        <f>VLOOKUP(P420,NEW_TRAIN_TEST!$A$1:$M$980,13,0)</f>
        <v>2934.5</v>
      </c>
      <c r="S420" s="88">
        <f>VLOOKUP(P420,NEW_TRAIN_TEST!$A$1:$M$980,11,0)</f>
        <v>3867</v>
      </c>
      <c r="T420" s="6">
        <f t="shared" si="12"/>
        <v>0</v>
      </c>
      <c r="U420" s="6">
        <f t="shared" si="13"/>
        <v>0</v>
      </c>
    </row>
    <row r="421" spans="1:21" x14ac:dyDescent="0.2">
      <c r="A421" s="88">
        <v>419</v>
      </c>
      <c r="B421" s="88">
        <v>1</v>
      </c>
      <c r="C421" s="88" t="s">
        <v>2117</v>
      </c>
      <c r="D421" s="89" t="s">
        <v>1431</v>
      </c>
      <c r="E421" s="89">
        <v>0</v>
      </c>
      <c r="F421" s="89">
        <v>1</v>
      </c>
      <c r="G421" s="89">
        <v>0</v>
      </c>
      <c r="H421" s="89">
        <v>0</v>
      </c>
      <c r="I421" s="89">
        <v>2</v>
      </c>
      <c r="J421" s="89">
        <v>0</v>
      </c>
      <c r="K421" s="89">
        <v>0</v>
      </c>
      <c r="L421" s="89">
        <v>0</v>
      </c>
      <c r="M421" s="89">
        <v>0</v>
      </c>
      <c r="N421" s="89">
        <v>0</v>
      </c>
      <c r="O421" s="89">
        <v>2</v>
      </c>
      <c r="P421" s="89">
        <v>578</v>
      </c>
      <c r="Q421" s="89">
        <v>3373.5</v>
      </c>
      <c r="R421" s="88">
        <f>VLOOKUP(P421,NEW_TRAIN_TEST!$A$1:$M$980,13,0)</f>
        <v>3373.5</v>
      </c>
      <c r="S421" s="88">
        <f>VLOOKUP(P421,NEW_TRAIN_TEST!$A$1:$M$980,11,0)</f>
        <v>4410</v>
      </c>
      <c r="T421" s="6">
        <f t="shared" si="12"/>
        <v>0</v>
      </c>
      <c r="U421" s="6">
        <f t="shared" si="13"/>
        <v>0</v>
      </c>
    </row>
    <row r="422" spans="1:21" x14ac:dyDescent="0.2">
      <c r="A422" s="88">
        <v>420</v>
      </c>
      <c r="B422" s="88">
        <v>1</v>
      </c>
      <c r="C422" s="88" t="s">
        <v>2117</v>
      </c>
      <c r="D422" s="89" t="s">
        <v>1431</v>
      </c>
      <c r="E422" s="89">
        <v>3</v>
      </c>
      <c r="F422" s="89">
        <v>1</v>
      </c>
      <c r="G422" s="89">
        <v>0</v>
      </c>
      <c r="H422" s="89">
        <v>0</v>
      </c>
      <c r="I422" s="89">
        <v>2</v>
      </c>
      <c r="J422" s="89">
        <v>0</v>
      </c>
      <c r="K422" s="89">
        <v>0</v>
      </c>
      <c r="L422" s="89">
        <v>1</v>
      </c>
      <c r="M422" s="89">
        <v>0</v>
      </c>
      <c r="N422" s="89">
        <v>0</v>
      </c>
      <c r="O422" s="89">
        <v>2</v>
      </c>
      <c r="P422" s="89">
        <v>745</v>
      </c>
      <c r="Q422" s="89">
        <v>5183.5</v>
      </c>
      <c r="R422" s="88">
        <f>VLOOKUP(P422,NEW_TRAIN_TEST!$A$1:$M$980,13,0)</f>
        <v>4471</v>
      </c>
      <c r="S422" s="88">
        <f>VLOOKUP(P422,NEW_TRAIN_TEST!$A$1:$M$980,11,0)</f>
        <v>5884</v>
      </c>
      <c r="T422" s="6">
        <f t="shared" si="12"/>
        <v>1</v>
      </c>
      <c r="U422" s="6">
        <f t="shared" si="13"/>
        <v>0</v>
      </c>
    </row>
    <row r="423" spans="1:21" x14ac:dyDescent="0.2">
      <c r="A423" s="88">
        <v>421</v>
      </c>
      <c r="B423" s="88">
        <v>1</v>
      </c>
      <c r="C423" s="88" t="s">
        <v>2117</v>
      </c>
      <c r="D423" s="89" t="s">
        <v>1431</v>
      </c>
      <c r="E423" s="89">
        <v>0</v>
      </c>
      <c r="F423" s="89">
        <v>2</v>
      </c>
      <c r="G423" s="89">
        <v>0</v>
      </c>
      <c r="H423" s="89">
        <v>2</v>
      </c>
      <c r="I423" s="89">
        <v>2</v>
      </c>
      <c r="J423" s="89">
        <v>0</v>
      </c>
      <c r="K423" s="89">
        <v>0</v>
      </c>
      <c r="L423" s="89">
        <v>0</v>
      </c>
      <c r="M423" s="89">
        <v>0</v>
      </c>
      <c r="N423" s="89">
        <v>0</v>
      </c>
      <c r="O423" s="89">
        <v>2</v>
      </c>
      <c r="P423" s="89">
        <v>557</v>
      </c>
      <c r="Q423" s="89">
        <v>2877</v>
      </c>
      <c r="R423" s="88">
        <f>VLOOKUP(P423,NEW_TRAIN_TEST!$A$1:$M$980,13,0)</f>
        <v>2877</v>
      </c>
      <c r="S423" s="88">
        <f>VLOOKUP(P423,NEW_TRAIN_TEST!$A$1:$M$980,11,0)</f>
        <v>3857</v>
      </c>
      <c r="T423" s="6">
        <f t="shared" si="12"/>
        <v>0</v>
      </c>
      <c r="U423" s="6">
        <f t="shared" si="13"/>
        <v>0</v>
      </c>
    </row>
    <row r="424" spans="1:21" x14ac:dyDescent="0.2">
      <c r="A424" s="88">
        <v>422</v>
      </c>
      <c r="B424" s="88">
        <v>1</v>
      </c>
      <c r="C424" s="88" t="s">
        <v>2117</v>
      </c>
      <c r="D424" s="89" t="s">
        <v>1431</v>
      </c>
      <c r="E424" s="89">
        <v>3</v>
      </c>
      <c r="F424" s="89">
        <v>0</v>
      </c>
      <c r="G424" s="89">
        <v>0</v>
      </c>
      <c r="H424" s="89">
        <v>0</v>
      </c>
      <c r="I424" s="89">
        <v>0</v>
      </c>
      <c r="J424" s="89">
        <v>0</v>
      </c>
      <c r="K424" s="89">
        <v>0</v>
      </c>
      <c r="L424" s="89">
        <v>0</v>
      </c>
      <c r="M424" s="89">
        <v>0</v>
      </c>
      <c r="N424" s="89">
        <v>0</v>
      </c>
      <c r="O424" s="89">
        <v>0</v>
      </c>
      <c r="P424" s="89">
        <v>903</v>
      </c>
      <c r="Q424" s="89">
        <v>4788</v>
      </c>
      <c r="R424" s="88">
        <f>VLOOKUP(P424,NEW_TRAIN_TEST!$A$1:$M$980,13,0)</f>
        <v>4094</v>
      </c>
      <c r="S424" s="88">
        <f>VLOOKUP(P424,NEW_TRAIN_TEST!$A$1:$M$980,11,0)</f>
        <v>5217</v>
      </c>
      <c r="T424" s="6">
        <f t="shared" si="12"/>
        <v>0</v>
      </c>
      <c r="U424" s="6">
        <f t="shared" si="13"/>
        <v>0</v>
      </c>
    </row>
    <row r="425" spans="1:21" x14ac:dyDescent="0.2">
      <c r="A425" s="88">
        <v>423</v>
      </c>
      <c r="B425" s="88">
        <v>1</v>
      </c>
      <c r="C425" s="88" t="s">
        <v>2117</v>
      </c>
      <c r="D425" s="89" t="s">
        <v>1431</v>
      </c>
      <c r="E425" s="89">
        <v>0</v>
      </c>
      <c r="F425" s="89">
        <v>2</v>
      </c>
      <c r="G425" s="89">
        <v>2</v>
      </c>
      <c r="H425" s="89">
        <v>2</v>
      </c>
      <c r="I425" s="89">
        <v>2</v>
      </c>
      <c r="J425" s="89">
        <v>0</v>
      </c>
      <c r="K425" s="89">
        <v>0</v>
      </c>
      <c r="L425" s="89">
        <v>0</v>
      </c>
      <c r="M425" s="89">
        <v>0</v>
      </c>
      <c r="N425" s="89">
        <v>0</v>
      </c>
      <c r="O425" s="89">
        <v>2</v>
      </c>
      <c r="P425" s="89">
        <v>362</v>
      </c>
      <c r="Q425" s="89">
        <v>4000.5</v>
      </c>
      <c r="R425" s="88">
        <f>VLOOKUP(P425,NEW_TRAIN_TEST!$A$1:$M$980,13,0)</f>
        <v>4000.5</v>
      </c>
      <c r="S425" s="88">
        <f>VLOOKUP(P425,NEW_TRAIN_TEST!$A$1:$M$980,11,0)</f>
        <v>5310</v>
      </c>
      <c r="T425" s="6">
        <f t="shared" si="12"/>
        <v>0</v>
      </c>
      <c r="U425" s="6">
        <f t="shared" si="13"/>
        <v>0</v>
      </c>
    </row>
    <row r="426" spans="1:21" x14ac:dyDescent="0.2">
      <c r="A426" s="88">
        <v>424</v>
      </c>
      <c r="B426" s="88">
        <v>1</v>
      </c>
      <c r="C426" s="88" t="s">
        <v>2117</v>
      </c>
      <c r="D426" s="89" t="s">
        <v>1431</v>
      </c>
      <c r="E426" s="89">
        <v>6</v>
      </c>
      <c r="F426" s="89">
        <v>1</v>
      </c>
      <c r="G426" s="89">
        <v>0</v>
      </c>
      <c r="H426" s="89">
        <v>0</v>
      </c>
      <c r="I426" s="89">
        <v>2</v>
      </c>
      <c r="J426" s="89">
        <v>0</v>
      </c>
      <c r="K426" s="89">
        <v>0</v>
      </c>
      <c r="L426" s="89">
        <v>1</v>
      </c>
      <c r="M426" s="89">
        <v>0</v>
      </c>
      <c r="N426" s="89">
        <v>0</v>
      </c>
      <c r="O426" s="89">
        <v>2</v>
      </c>
      <c r="P426" s="89">
        <v>905</v>
      </c>
      <c r="Q426" s="89">
        <v>7792.5</v>
      </c>
      <c r="R426" s="88">
        <f>VLOOKUP(P426,NEW_TRAIN_TEST!$A$1:$M$980,13,0)</f>
        <v>7442.5</v>
      </c>
      <c r="S426" s="88">
        <f>VLOOKUP(P426,NEW_TRAIN_TEST!$A$1:$M$980,11,0)</f>
        <v>8282</v>
      </c>
      <c r="T426" s="6">
        <f t="shared" si="12"/>
        <v>1</v>
      </c>
      <c r="U426" s="6">
        <f t="shared" si="13"/>
        <v>0</v>
      </c>
    </row>
    <row r="427" spans="1:21" x14ac:dyDescent="0.2">
      <c r="A427" s="88">
        <v>425</v>
      </c>
      <c r="B427" s="88">
        <v>1</v>
      </c>
      <c r="C427" s="88" t="s">
        <v>2117</v>
      </c>
      <c r="D427" s="89" t="s">
        <v>1431</v>
      </c>
      <c r="E427" s="89">
        <v>0</v>
      </c>
      <c r="F427" s="89">
        <v>1</v>
      </c>
      <c r="G427" s="89">
        <v>0</v>
      </c>
      <c r="H427" s="89">
        <v>0</v>
      </c>
      <c r="I427" s="89">
        <v>2</v>
      </c>
      <c r="J427" s="89">
        <v>0</v>
      </c>
      <c r="K427" s="89">
        <v>0</v>
      </c>
      <c r="L427" s="89">
        <v>0</v>
      </c>
      <c r="M427" s="89">
        <v>0</v>
      </c>
      <c r="N427" s="89">
        <v>0</v>
      </c>
      <c r="O427" s="89">
        <v>2</v>
      </c>
      <c r="P427" s="89">
        <v>564</v>
      </c>
      <c r="Q427" s="89">
        <v>2453</v>
      </c>
      <c r="R427" s="88">
        <f>VLOOKUP(P427,NEW_TRAIN_TEST!$A$1:$M$980,13,0)</f>
        <v>2453</v>
      </c>
      <c r="S427" s="88">
        <f>VLOOKUP(P427,NEW_TRAIN_TEST!$A$1:$M$980,11,0)</f>
        <v>3403</v>
      </c>
      <c r="T427" s="6">
        <f t="shared" si="12"/>
        <v>0</v>
      </c>
      <c r="U427" s="6">
        <f t="shared" si="13"/>
        <v>0</v>
      </c>
    </row>
    <row r="428" spans="1:21" x14ac:dyDescent="0.2">
      <c r="A428" s="88">
        <v>426</v>
      </c>
      <c r="B428" s="88">
        <v>1</v>
      </c>
      <c r="C428" s="88" t="s">
        <v>2117</v>
      </c>
      <c r="D428" s="89" t="s">
        <v>1431</v>
      </c>
      <c r="E428" s="89">
        <v>8</v>
      </c>
      <c r="F428" s="89">
        <v>0</v>
      </c>
      <c r="G428" s="89">
        <v>0</v>
      </c>
      <c r="H428" s="89">
        <v>0</v>
      </c>
      <c r="I428" s="89">
        <v>0</v>
      </c>
      <c r="J428" s="89">
        <v>0</v>
      </c>
      <c r="K428" s="89">
        <v>0</v>
      </c>
      <c r="L428" s="89">
        <v>1</v>
      </c>
      <c r="M428" s="89">
        <v>0</v>
      </c>
      <c r="N428" s="89">
        <v>0</v>
      </c>
      <c r="O428" s="89">
        <v>0</v>
      </c>
      <c r="P428" s="89">
        <v>907</v>
      </c>
      <c r="Q428" s="89">
        <v>7216</v>
      </c>
      <c r="R428" s="88">
        <f>VLOOKUP(P428,NEW_TRAIN_TEST!$A$1:$M$980,13,0)</f>
        <v>6751.5</v>
      </c>
      <c r="S428" s="88">
        <f>VLOOKUP(P428,NEW_TRAIN_TEST!$A$1:$M$980,11,0)</f>
        <v>7341</v>
      </c>
      <c r="T428" s="6">
        <f t="shared" si="12"/>
        <v>1</v>
      </c>
      <c r="U428" s="6">
        <f t="shared" si="13"/>
        <v>0</v>
      </c>
    </row>
    <row r="429" spans="1:21" x14ac:dyDescent="0.2">
      <c r="A429" s="88">
        <v>427</v>
      </c>
      <c r="B429" s="88">
        <v>1</v>
      </c>
      <c r="C429" s="88" t="s">
        <v>2117</v>
      </c>
      <c r="D429" s="89" t="s">
        <v>1431</v>
      </c>
      <c r="E429" s="89">
        <v>2</v>
      </c>
      <c r="F429" s="89">
        <v>0</v>
      </c>
      <c r="G429" s="89">
        <v>0</v>
      </c>
      <c r="H429" s="89">
        <v>0</v>
      </c>
      <c r="I429" s="89">
        <v>0</v>
      </c>
      <c r="J429" s="89">
        <v>0</v>
      </c>
      <c r="K429" s="89">
        <v>0</v>
      </c>
      <c r="L429" s="89">
        <v>0</v>
      </c>
      <c r="M429" s="89">
        <v>0</v>
      </c>
      <c r="N429" s="89">
        <v>0</v>
      </c>
      <c r="O429" s="89">
        <v>0</v>
      </c>
      <c r="P429" s="89">
        <v>908</v>
      </c>
      <c r="Q429" s="89">
        <v>5178</v>
      </c>
      <c r="R429" s="88">
        <f>VLOOKUP(P429,NEW_TRAIN_TEST!$A$1:$M$980,13,0)</f>
        <v>4591</v>
      </c>
      <c r="S429" s="88">
        <f>VLOOKUP(P429,NEW_TRAIN_TEST!$A$1:$M$980,11,0)</f>
        <v>5404</v>
      </c>
      <c r="T429" s="6">
        <f t="shared" si="12"/>
        <v>0</v>
      </c>
      <c r="U429" s="6">
        <f t="shared" si="13"/>
        <v>0</v>
      </c>
    </row>
    <row r="430" spans="1:21" x14ac:dyDescent="0.2">
      <c r="A430" s="88">
        <v>428</v>
      </c>
      <c r="B430" s="88">
        <v>1</v>
      </c>
      <c r="C430" s="88" t="s">
        <v>2117</v>
      </c>
      <c r="D430" s="89" t="s">
        <v>1431</v>
      </c>
      <c r="E430" s="89">
        <v>7</v>
      </c>
      <c r="F430" s="89">
        <v>1</v>
      </c>
      <c r="G430" s="89">
        <v>0</v>
      </c>
      <c r="H430" s="89">
        <v>0</v>
      </c>
      <c r="I430" s="89">
        <v>2</v>
      </c>
      <c r="J430" s="89">
        <v>0</v>
      </c>
      <c r="K430" s="89">
        <v>0</v>
      </c>
      <c r="L430" s="89">
        <v>1</v>
      </c>
      <c r="M430" s="89">
        <v>0</v>
      </c>
      <c r="N430" s="89">
        <v>0</v>
      </c>
      <c r="O430" s="89">
        <v>2</v>
      </c>
      <c r="P430" s="89">
        <v>909</v>
      </c>
      <c r="Q430" s="89">
        <v>7036.5</v>
      </c>
      <c r="R430" s="88">
        <f>VLOOKUP(P430,NEW_TRAIN_TEST!$A$1:$M$980,13,0)</f>
        <v>6728</v>
      </c>
      <c r="S430" s="88">
        <f>VLOOKUP(P430,NEW_TRAIN_TEST!$A$1:$M$980,11,0)</f>
        <v>7586</v>
      </c>
      <c r="T430" s="6">
        <f t="shared" si="12"/>
        <v>1</v>
      </c>
      <c r="U430" s="6">
        <f t="shared" si="13"/>
        <v>0</v>
      </c>
    </row>
    <row r="431" spans="1:21" x14ac:dyDescent="0.2">
      <c r="A431" s="88">
        <v>429</v>
      </c>
      <c r="B431" s="88">
        <v>1</v>
      </c>
      <c r="C431" s="88" t="s">
        <v>2117</v>
      </c>
      <c r="D431" s="89" t="s">
        <v>1431</v>
      </c>
      <c r="E431" s="89">
        <v>5</v>
      </c>
      <c r="F431" s="89">
        <v>1</v>
      </c>
      <c r="G431" s="89">
        <v>1</v>
      </c>
      <c r="H431" s="89">
        <v>0</v>
      </c>
      <c r="I431" s="89">
        <v>2</v>
      </c>
      <c r="J431" s="89">
        <v>0</v>
      </c>
      <c r="K431" s="89">
        <v>0</v>
      </c>
      <c r="L431" s="89">
        <v>0</v>
      </c>
      <c r="M431" s="89">
        <v>0</v>
      </c>
      <c r="N431" s="89">
        <v>0</v>
      </c>
      <c r="O431" s="89">
        <v>2</v>
      </c>
      <c r="P431" s="89">
        <v>910</v>
      </c>
      <c r="Q431" s="89">
        <v>5742</v>
      </c>
      <c r="R431" s="88">
        <f>VLOOKUP(P431,NEW_TRAIN_TEST!$A$1:$M$980,13,0)</f>
        <v>5317</v>
      </c>
      <c r="S431" s="88">
        <f>VLOOKUP(P431,NEW_TRAIN_TEST!$A$1:$M$980,11,0)</f>
        <v>5909</v>
      </c>
      <c r="T431" s="6">
        <f t="shared" si="12"/>
        <v>0</v>
      </c>
      <c r="U431" s="6">
        <f t="shared" si="13"/>
        <v>0</v>
      </c>
    </row>
    <row r="432" spans="1:21" x14ac:dyDescent="0.2">
      <c r="A432" s="88">
        <v>430</v>
      </c>
      <c r="B432" s="88">
        <v>1</v>
      </c>
      <c r="C432" s="88" t="s">
        <v>2117</v>
      </c>
      <c r="D432" s="89" t="s">
        <v>1431</v>
      </c>
      <c r="E432" s="89">
        <v>6</v>
      </c>
      <c r="F432" s="89">
        <v>0</v>
      </c>
      <c r="G432" s="89">
        <v>0</v>
      </c>
      <c r="H432" s="89">
        <v>0</v>
      </c>
      <c r="I432" s="89">
        <v>0</v>
      </c>
      <c r="J432" s="89">
        <v>0</v>
      </c>
      <c r="K432" s="89">
        <v>0</v>
      </c>
      <c r="L432" s="89">
        <v>0</v>
      </c>
      <c r="M432" s="89">
        <v>0</v>
      </c>
      <c r="N432" s="89">
        <v>0</v>
      </c>
      <c r="O432" s="89">
        <v>0</v>
      </c>
      <c r="P432" s="89">
        <v>911</v>
      </c>
      <c r="Q432" s="89">
        <v>5322</v>
      </c>
      <c r="R432" s="88">
        <f>VLOOKUP(P432,NEW_TRAIN_TEST!$A$1:$M$980,13,0)</f>
        <v>4742.5</v>
      </c>
      <c r="S432" s="88">
        <f>VLOOKUP(P432,NEW_TRAIN_TEST!$A$1:$M$980,11,0)</f>
        <v>6121</v>
      </c>
      <c r="T432" s="6">
        <f t="shared" si="12"/>
        <v>0</v>
      </c>
      <c r="U432" s="6">
        <f t="shared" si="13"/>
        <v>0</v>
      </c>
    </row>
    <row r="433" spans="1:21" x14ac:dyDescent="0.2">
      <c r="A433" s="88">
        <v>431</v>
      </c>
      <c r="B433" s="88">
        <v>1</v>
      </c>
      <c r="C433" s="88" t="s">
        <v>2117</v>
      </c>
      <c r="D433" s="89" t="s">
        <v>1431</v>
      </c>
      <c r="E433" s="89">
        <v>4</v>
      </c>
      <c r="F433" s="89">
        <v>2</v>
      </c>
      <c r="G433" s="89">
        <v>0</v>
      </c>
      <c r="H433" s="89">
        <v>2</v>
      </c>
      <c r="I433" s="89">
        <v>2</v>
      </c>
      <c r="J433" s="89">
        <v>0</v>
      </c>
      <c r="K433" s="89">
        <v>0</v>
      </c>
      <c r="L433" s="89">
        <v>0</v>
      </c>
      <c r="M433" s="89">
        <v>0</v>
      </c>
      <c r="N433" s="89">
        <v>0</v>
      </c>
      <c r="O433" s="89">
        <v>2</v>
      </c>
      <c r="P433" s="89">
        <v>573</v>
      </c>
      <c r="Q433" s="89">
        <v>2148.5</v>
      </c>
      <c r="R433" s="88">
        <f>VLOOKUP(P433,NEW_TRAIN_TEST!$A$1:$M$980,13,0)</f>
        <v>1998</v>
      </c>
      <c r="S433" s="88">
        <f>VLOOKUP(P433,NEW_TRAIN_TEST!$A$1:$M$980,11,0)</f>
        <v>2855</v>
      </c>
      <c r="T433" s="6">
        <f t="shared" si="12"/>
        <v>0</v>
      </c>
      <c r="U433" s="6">
        <f t="shared" si="13"/>
        <v>0</v>
      </c>
    </row>
    <row r="434" spans="1:21" x14ac:dyDescent="0.2">
      <c r="A434" s="88">
        <v>432</v>
      </c>
      <c r="B434" s="88">
        <v>1</v>
      </c>
      <c r="C434" s="88" t="s">
        <v>2117</v>
      </c>
      <c r="D434" s="89" t="s">
        <v>1431</v>
      </c>
      <c r="E434" s="89">
        <v>3</v>
      </c>
      <c r="F434" s="89">
        <v>2</v>
      </c>
      <c r="G434" s="89">
        <v>0</v>
      </c>
      <c r="H434" s="89">
        <v>2</v>
      </c>
      <c r="I434" s="89">
        <v>2</v>
      </c>
      <c r="J434" s="89">
        <v>0</v>
      </c>
      <c r="K434" s="89">
        <v>0</v>
      </c>
      <c r="L434" s="89">
        <v>0</v>
      </c>
      <c r="M434" s="89">
        <v>0</v>
      </c>
      <c r="N434" s="89">
        <v>0</v>
      </c>
      <c r="O434" s="89">
        <v>2</v>
      </c>
      <c r="P434" s="89">
        <v>924</v>
      </c>
      <c r="Q434" s="89">
        <v>4909</v>
      </c>
      <c r="R434" s="88">
        <f>VLOOKUP(P434,NEW_TRAIN_TEST!$A$1:$M$980,13,0)</f>
        <v>4481.5</v>
      </c>
      <c r="S434" s="88">
        <f>VLOOKUP(P434,NEW_TRAIN_TEST!$A$1:$M$980,11,0)</f>
        <v>5979</v>
      </c>
      <c r="T434" s="6">
        <f t="shared" si="12"/>
        <v>0</v>
      </c>
      <c r="U434" s="6">
        <f t="shared" si="13"/>
        <v>0</v>
      </c>
    </row>
    <row r="435" spans="1:21" x14ac:dyDescent="0.2">
      <c r="A435" s="88">
        <v>433</v>
      </c>
      <c r="B435" s="88">
        <v>1</v>
      </c>
      <c r="C435" s="88" t="s">
        <v>2117</v>
      </c>
      <c r="D435" s="89" t="s">
        <v>1431</v>
      </c>
      <c r="E435" s="89">
        <v>5</v>
      </c>
      <c r="F435" s="89">
        <v>4</v>
      </c>
      <c r="G435" s="89">
        <v>0</v>
      </c>
      <c r="H435" s="89">
        <v>2</v>
      </c>
      <c r="I435" s="89">
        <v>2</v>
      </c>
      <c r="J435" s="89">
        <v>0</v>
      </c>
      <c r="K435" s="89">
        <v>0</v>
      </c>
      <c r="L435" s="89">
        <v>0</v>
      </c>
      <c r="M435" s="89">
        <v>0</v>
      </c>
      <c r="N435" s="89">
        <v>0</v>
      </c>
      <c r="O435" s="89">
        <v>2</v>
      </c>
      <c r="P435" s="89">
        <v>209</v>
      </c>
      <c r="Q435" s="89">
        <v>4208.5</v>
      </c>
      <c r="R435" s="88">
        <f>VLOOKUP(P435,NEW_TRAIN_TEST!$A$1:$M$980,13,0)</f>
        <v>4097.5</v>
      </c>
      <c r="S435" s="88">
        <f>VLOOKUP(P435,NEW_TRAIN_TEST!$A$1:$M$980,11,0)</f>
        <v>5645</v>
      </c>
      <c r="T435" s="6">
        <f t="shared" si="12"/>
        <v>0</v>
      </c>
      <c r="U435" s="6">
        <f t="shared" si="13"/>
        <v>0</v>
      </c>
    </row>
    <row r="436" spans="1:21" x14ac:dyDescent="0.2">
      <c r="A436" s="88">
        <v>434</v>
      </c>
      <c r="B436" s="88">
        <v>1</v>
      </c>
      <c r="C436" s="88" t="s">
        <v>2117</v>
      </c>
      <c r="D436" s="89" t="s">
        <v>1431</v>
      </c>
      <c r="E436" s="89">
        <v>3</v>
      </c>
      <c r="F436" s="89">
        <v>1</v>
      </c>
      <c r="G436" s="89">
        <v>0</v>
      </c>
      <c r="H436" s="89">
        <v>0</v>
      </c>
      <c r="I436" s="89">
        <v>2</v>
      </c>
      <c r="J436" s="89">
        <v>0</v>
      </c>
      <c r="K436" s="89">
        <v>0</v>
      </c>
      <c r="L436" s="89">
        <v>0</v>
      </c>
      <c r="M436" s="89">
        <v>9</v>
      </c>
      <c r="N436" s="89">
        <v>0</v>
      </c>
      <c r="O436" s="89">
        <v>2</v>
      </c>
      <c r="P436" s="89">
        <v>549</v>
      </c>
      <c r="Q436" s="89">
        <v>2265</v>
      </c>
      <c r="R436" s="88">
        <f>VLOOKUP(P436,NEW_TRAIN_TEST!$A$1:$M$980,13,0)</f>
        <v>2097</v>
      </c>
      <c r="S436" s="88">
        <f>VLOOKUP(P436,NEW_TRAIN_TEST!$A$1:$M$980,11,0)</f>
        <v>3030</v>
      </c>
      <c r="T436" s="6">
        <f t="shared" si="12"/>
        <v>0</v>
      </c>
      <c r="U436" s="6">
        <f t="shared" si="13"/>
        <v>1</v>
      </c>
    </row>
    <row r="437" spans="1:21" x14ac:dyDescent="0.2">
      <c r="A437" s="88">
        <v>435</v>
      </c>
      <c r="B437" s="88">
        <v>1</v>
      </c>
      <c r="C437" s="88" t="s">
        <v>2117</v>
      </c>
      <c r="D437" s="89" t="s">
        <v>1431</v>
      </c>
      <c r="E437" s="89">
        <v>6</v>
      </c>
      <c r="F437" s="89">
        <v>1</v>
      </c>
      <c r="G437" s="89">
        <v>1</v>
      </c>
      <c r="H437" s="89">
        <v>0</v>
      </c>
      <c r="I437" s="89">
        <v>2</v>
      </c>
      <c r="J437" s="89">
        <v>0</v>
      </c>
      <c r="K437" s="89">
        <v>0</v>
      </c>
      <c r="L437" s="89">
        <v>1</v>
      </c>
      <c r="M437" s="89">
        <v>0</v>
      </c>
      <c r="N437" s="89">
        <v>0</v>
      </c>
      <c r="O437" s="89">
        <v>2</v>
      </c>
      <c r="P437" s="89">
        <v>548</v>
      </c>
      <c r="Q437" s="89">
        <v>2183.5</v>
      </c>
      <c r="R437" s="88">
        <f>VLOOKUP(P437,NEW_TRAIN_TEST!$A$1:$M$980,13,0)</f>
        <v>2063</v>
      </c>
      <c r="S437" s="88">
        <f>VLOOKUP(P437,NEW_TRAIN_TEST!$A$1:$M$980,11,0)</f>
        <v>2933</v>
      </c>
      <c r="T437" s="6">
        <f t="shared" si="12"/>
        <v>1</v>
      </c>
      <c r="U437" s="6">
        <f t="shared" si="13"/>
        <v>0</v>
      </c>
    </row>
    <row r="438" spans="1:21" x14ac:dyDescent="0.2">
      <c r="A438" s="88">
        <v>436</v>
      </c>
      <c r="B438" s="88">
        <v>1</v>
      </c>
      <c r="C438" s="88" t="s">
        <v>2117</v>
      </c>
      <c r="D438" s="89" t="s">
        <v>1431</v>
      </c>
      <c r="E438" s="89">
        <v>7</v>
      </c>
      <c r="F438" s="89">
        <v>1</v>
      </c>
      <c r="G438" s="89">
        <v>0</v>
      </c>
      <c r="H438" s="89">
        <v>0</v>
      </c>
      <c r="I438" s="89">
        <v>2</v>
      </c>
      <c r="J438" s="89">
        <v>0</v>
      </c>
      <c r="K438" s="89">
        <v>0</v>
      </c>
      <c r="L438" s="89">
        <v>1</v>
      </c>
      <c r="M438" s="89">
        <v>0</v>
      </c>
      <c r="N438" s="89">
        <v>0</v>
      </c>
      <c r="O438" s="89">
        <v>2</v>
      </c>
      <c r="P438" s="89">
        <v>917</v>
      </c>
      <c r="Q438" s="89">
        <v>8109</v>
      </c>
      <c r="R438" s="88">
        <f>VLOOKUP(P438,NEW_TRAIN_TEST!$A$1:$M$980,13,0)</f>
        <v>7626</v>
      </c>
      <c r="S438" s="88">
        <f>VLOOKUP(P438,NEW_TRAIN_TEST!$A$1:$M$980,11,0)</f>
        <v>8781</v>
      </c>
      <c r="T438" s="6">
        <f t="shared" si="12"/>
        <v>1</v>
      </c>
      <c r="U438" s="6">
        <f t="shared" si="13"/>
        <v>0</v>
      </c>
    </row>
    <row r="439" spans="1:21" x14ac:dyDescent="0.2">
      <c r="A439" s="88">
        <v>437</v>
      </c>
      <c r="B439" s="88">
        <v>1</v>
      </c>
      <c r="C439" s="88" t="s">
        <v>2117</v>
      </c>
      <c r="D439" s="89" t="s">
        <v>1431</v>
      </c>
      <c r="E439" s="89">
        <v>0</v>
      </c>
      <c r="F439" s="89">
        <v>1</v>
      </c>
      <c r="G439" s="89">
        <v>0</v>
      </c>
      <c r="H439" s="89">
        <v>0</v>
      </c>
      <c r="I439" s="89">
        <v>2</v>
      </c>
      <c r="J439" s="89">
        <v>0</v>
      </c>
      <c r="K439" s="89">
        <v>0</v>
      </c>
      <c r="L439" s="89">
        <v>0</v>
      </c>
      <c r="M439" s="89">
        <v>0</v>
      </c>
      <c r="N439" s="89">
        <v>0</v>
      </c>
      <c r="O439" s="89">
        <v>2</v>
      </c>
      <c r="P439" s="89">
        <v>558</v>
      </c>
      <c r="Q439" s="89">
        <v>2546.5</v>
      </c>
      <c r="R439" s="88">
        <f>VLOOKUP(P439,NEW_TRAIN_TEST!$A$1:$M$980,13,0)</f>
        <v>2546.5</v>
      </c>
      <c r="S439" s="88">
        <f>VLOOKUP(P439,NEW_TRAIN_TEST!$A$1:$M$980,11,0)</f>
        <v>3478</v>
      </c>
      <c r="T439" s="6">
        <f t="shared" si="12"/>
        <v>0</v>
      </c>
      <c r="U439" s="6">
        <f t="shared" si="13"/>
        <v>0</v>
      </c>
    </row>
    <row r="440" spans="1:21" x14ac:dyDescent="0.2">
      <c r="A440" s="88">
        <v>438</v>
      </c>
      <c r="B440" s="88">
        <v>1</v>
      </c>
      <c r="C440" s="88" t="s">
        <v>2117</v>
      </c>
      <c r="D440" s="89" t="s">
        <v>1431</v>
      </c>
      <c r="E440" s="89">
        <v>3</v>
      </c>
      <c r="F440" s="89">
        <v>1</v>
      </c>
      <c r="G440" s="89">
        <v>0</v>
      </c>
      <c r="H440" s="89">
        <v>0</v>
      </c>
      <c r="I440" s="89">
        <v>2</v>
      </c>
      <c r="J440" s="89">
        <v>0</v>
      </c>
      <c r="K440" s="89">
        <v>0</v>
      </c>
      <c r="L440" s="89">
        <v>0</v>
      </c>
      <c r="M440" s="89">
        <v>0</v>
      </c>
      <c r="N440" s="89">
        <v>0</v>
      </c>
      <c r="O440" s="89">
        <v>2</v>
      </c>
      <c r="P440" s="89">
        <v>570</v>
      </c>
      <c r="Q440" s="89">
        <v>2295.67</v>
      </c>
      <c r="R440" s="88">
        <f>VLOOKUP(P440,NEW_TRAIN_TEST!$A$1:$M$980,13,0)</f>
        <v>2198</v>
      </c>
      <c r="S440" s="88">
        <f>VLOOKUP(P440,NEW_TRAIN_TEST!$A$1:$M$980,11,0)</f>
        <v>3132</v>
      </c>
      <c r="T440" s="6">
        <f t="shared" si="12"/>
        <v>0</v>
      </c>
      <c r="U440" s="6">
        <f t="shared" si="13"/>
        <v>0</v>
      </c>
    </row>
    <row r="441" spans="1:21" x14ac:dyDescent="0.2">
      <c r="A441" s="88">
        <v>439</v>
      </c>
      <c r="B441" s="88">
        <v>1</v>
      </c>
      <c r="C441" s="88" t="s">
        <v>2117</v>
      </c>
      <c r="D441" s="89" t="s">
        <v>1431</v>
      </c>
      <c r="E441" s="89">
        <v>3</v>
      </c>
      <c r="F441" s="89">
        <v>0</v>
      </c>
      <c r="G441" s="89">
        <v>0</v>
      </c>
      <c r="H441" s="89">
        <v>0</v>
      </c>
      <c r="I441" s="89">
        <v>0</v>
      </c>
      <c r="J441" s="89">
        <v>0</v>
      </c>
      <c r="K441" s="89">
        <v>0</v>
      </c>
      <c r="L441" s="89">
        <v>0</v>
      </c>
      <c r="M441" s="89">
        <v>0</v>
      </c>
      <c r="N441" s="89">
        <v>0</v>
      </c>
      <c r="O441" s="89">
        <v>0</v>
      </c>
      <c r="P441" s="89">
        <v>920</v>
      </c>
      <c r="Q441" s="89">
        <v>4455</v>
      </c>
      <c r="R441" s="88">
        <f>VLOOKUP(P441,NEW_TRAIN_TEST!$A$1:$M$980,13,0)</f>
        <v>4038</v>
      </c>
      <c r="S441" s="88">
        <f>VLOOKUP(P441,NEW_TRAIN_TEST!$A$1:$M$980,11,0)</f>
        <v>4914</v>
      </c>
      <c r="T441" s="6">
        <f t="shared" si="12"/>
        <v>0</v>
      </c>
      <c r="U441" s="6">
        <f t="shared" si="13"/>
        <v>0</v>
      </c>
    </row>
    <row r="442" spans="1:21" x14ac:dyDescent="0.2">
      <c r="A442" s="88">
        <v>440</v>
      </c>
      <c r="B442" s="88">
        <v>1</v>
      </c>
      <c r="C442" s="88" t="s">
        <v>2117</v>
      </c>
      <c r="D442" s="89" t="s">
        <v>1431</v>
      </c>
      <c r="E442" s="89">
        <v>3</v>
      </c>
      <c r="F442" s="89">
        <v>0</v>
      </c>
      <c r="G442" s="89">
        <v>0</v>
      </c>
      <c r="H442" s="89">
        <v>0</v>
      </c>
      <c r="I442" s="89">
        <v>0</v>
      </c>
      <c r="J442" s="89">
        <v>0</v>
      </c>
      <c r="K442" s="89">
        <v>0</v>
      </c>
      <c r="L442" s="89">
        <v>0</v>
      </c>
      <c r="M442" s="89">
        <v>0</v>
      </c>
      <c r="N442" s="89">
        <v>0</v>
      </c>
      <c r="O442" s="89">
        <v>0</v>
      </c>
      <c r="P442" s="89">
        <v>921</v>
      </c>
      <c r="Q442" s="89">
        <v>5035</v>
      </c>
      <c r="R442" s="88">
        <f>VLOOKUP(P442,NEW_TRAIN_TEST!$A$1:$M$980,13,0)</f>
        <v>4175</v>
      </c>
      <c r="S442" s="88">
        <f>VLOOKUP(P442,NEW_TRAIN_TEST!$A$1:$M$980,11,0)</f>
        <v>5327</v>
      </c>
      <c r="T442" s="6">
        <f t="shared" si="12"/>
        <v>0</v>
      </c>
      <c r="U442" s="6">
        <f t="shared" si="13"/>
        <v>0</v>
      </c>
    </row>
    <row r="443" spans="1:21" x14ac:dyDescent="0.2">
      <c r="A443" s="88">
        <v>441</v>
      </c>
      <c r="B443" s="88">
        <v>1</v>
      </c>
      <c r="C443" s="88" t="s">
        <v>2117</v>
      </c>
      <c r="D443" s="89" t="s">
        <v>1431</v>
      </c>
      <c r="E443" s="89">
        <v>0</v>
      </c>
      <c r="F443" s="89">
        <v>1</v>
      </c>
      <c r="G443" s="89">
        <v>0</v>
      </c>
      <c r="H443" s="89">
        <v>0</v>
      </c>
      <c r="I443" s="89">
        <v>2</v>
      </c>
      <c r="J443" s="89">
        <v>0</v>
      </c>
      <c r="K443" s="89">
        <v>0</v>
      </c>
      <c r="L443" s="89">
        <v>0</v>
      </c>
      <c r="M443" s="89">
        <v>0</v>
      </c>
      <c r="N443" s="89">
        <v>0</v>
      </c>
      <c r="O443" s="89">
        <v>2</v>
      </c>
      <c r="P443" s="89">
        <v>577</v>
      </c>
      <c r="Q443" s="89">
        <v>3045</v>
      </c>
      <c r="R443" s="88">
        <f>VLOOKUP(P443,NEW_TRAIN_TEST!$A$1:$M$980,13,0)</f>
        <v>3045</v>
      </c>
      <c r="S443" s="88">
        <f>VLOOKUP(P443,NEW_TRAIN_TEST!$A$1:$M$980,11,0)</f>
        <v>4161</v>
      </c>
      <c r="T443" s="6">
        <f t="shared" si="12"/>
        <v>0</v>
      </c>
      <c r="U443" s="6">
        <f t="shared" si="13"/>
        <v>0</v>
      </c>
    </row>
    <row r="444" spans="1:21" x14ac:dyDescent="0.2">
      <c r="A444" s="88">
        <v>442</v>
      </c>
      <c r="B444" s="88">
        <v>1</v>
      </c>
      <c r="C444" s="88" t="s">
        <v>2117</v>
      </c>
      <c r="D444" s="89" t="s">
        <v>1431</v>
      </c>
      <c r="E444" s="89">
        <v>8</v>
      </c>
      <c r="F444" s="89">
        <v>0</v>
      </c>
      <c r="G444" s="89">
        <v>0</v>
      </c>
      <c r="H444" s="89">
        <v>0</v>
      </c>
      <c r="I444" s="89">
        <v>0</v>
      </c>
      <c r="J444" s="89">
        <v>0</v>
      </c>
      <c r="K444" s="89">
        <v>0</v>
      </c>
      <c r="L444" s="89">
        <v>1</v>
      </c>
      <c r="M444" s="89">
        <v>0</v>
      </c>
      <c r="N444" s="89">
        <v>0</v>
      </c>
      <c r="O444" s="89">
        <v>0</v>
      </c>
      <c r="P444" s="89">
        <v>923</v>
      </c>
      <c r="Q444" s="89">
        <v>6476</v>
      </c>
      <c r="R444" s="88">
        <f>VLOOKUP(P444,NEW_TRAIN_TEST!$A$1:$M$980,13,0)</f>
        <v>5955.5</v>
      </c>
      <c r="S444" s="88">
        <f>VLOOKUP(P444,NEW_TRAIN_TEST!$A$1:$M$980,11,0)</f>
        <v>6939</v>
      </c>
      <c r="T444" s="6">
        <f t="shared" si="12"/>
        <v>1</v>
      </c>
      <c r="U444" s="6">
        <f t="shared" si="13"/>
        <v>0</v>
      </c>
    </row>
    <row r="445" spans="1:21" x14ac:dyDescent="0.2">
      <c r="A445" s="88">
        <v>443</v>
      </c>
      <c r="B445" s="88">
        <v>1</v>
      </c>
      <c r="C445" s="88" t="s">
        <v>2117</v>
      </c>
      <c r="D445" s="89" t="s">
        <v>1431</v>
      </c>
      <c r="E445" s="89">
        <v>0</v>
      </c>
      <c r="F445" s="89">
        <v>1</v>
      </c>
      <c r="G445" s="89">
        <v>0</v>
      </c>
      <c r="H445" s="89">
        <v>0</v>
      </c>
      <c r="I445" s="89">
        <v>2</v>
      </c>
      <c r="J445" s="89">
        <v>0</v>
      </c>
      <c r="K445" s="89">
        <v>0</v>
      </c>
      <c r="L445" s="89">
        <v>0</v>
      </c>
      <c r="M445" s="89">
        <v>0</v>
      </c>
      <c r="N445" s="89">
        <v>0</v>
      </c>
      <c r="O445" s="89">
        <v>2</v>
      </c>
      <c r="P445" s="89">
        <v>552</v>
      </c>
      <c r="Q445" s="89">
        <v>2931</v>
      </c>
      <c r="R445" s="88">
        <f>VLOOKUP(P445,NEW_TRAIN_TEST!$A$1:$M$980,13,0)</f>
        <v>2931</v>
      </c>
      <c r="S445" s="88">
        <f>VLOOKUP(P445,NEW_TRAIN_TEST!$A$1:$M$980,11,0)</f>
        <v>4021</v>
      </c>
      <c r="T445" s="6">
        <f t="shared" si="12"/>
        <v>0</v>
      </c>
      <c r="U445" s="6">
        <f t="shared" si="13"/>
        <v>0</v>
      </c>
    </row>
    <row r="446" spans="1:21" x14ac:dyDescent="0.2">
      <c r="A446" s="88">
        <v>444</v>
      </c>
      <c r="B446" s="88">
        <v>1</v>
      </c>
      <c r="C446" s="88" t="s">
        <v>2117</v>
      </c>
      <c r="D446" s="89" t="s">
        <v>1431</v>
      </c>
      <c r="E446" s="89">
        <v>4</v>
      </c>
      <c r="F446" s="89">
        <v>1</v>
      </c>
      <c r="G446" s="89">
        <v>0</v>
      </c>
      <c r="H446" s="89">
        <v>0</v>
      </c>
      <c r="I446" s="89">
        <v>2</v>
      </c>
      <c r="J446" s="89">
        <v>0</v>
      </c>
      <c r="K446" s="89">
        <v>0</v>
      </c>
      <c r="L446" s="89">
        <v>1</v>
      </c>
      <c r="M446" s="89">
        <v>0</v>
      </c>
      <c r="N446" s="89">
        <v>0</v>
      </c>
      <c r="O446" s="89">
        <v>2</v>
      </c>
      <c r="P446" s="89">
        <v>925</v>
      </c>
      <c r="Q446" s="89">
        <v>4247</v>
      </c>
      <c r="R446" s="88">
        <f>VLOOKUP(P446,NEW_TRAIN_TEST!$A$1:$M$980,13,0)</f>
        <v>3852</v>
      </c>
      <c r="S446" s="88">
        <f>VLOOKUP(P446,NEW_TRAIN_TEST!$A$1:$M$980,11,0)</f>
        <v>4630</v>
      </c>
      <c r="T446" s="6">
        <f t="shared" si="12"/>
        <v>1</v>
      </c>
      <c r="U446" s="6">
        <f t="shared" si="13"/>
        <v>0</v>
      </c>
    </row>
    <row r="447" spans="1:21" x14ac:dyDescent="0.2">
      <c r="A447" s="88">
        <v>445</v>
      </c>
      <c r="B447" s="88">
        <v>1</v>
      </c>
      <c r="C447" s="88" t="s">
        <v>2117</v>
      </c>
      <c r="D447" s="89" t="s">
        <v>1431</v>
      </c>
      <c r="E447" s="89">
        <v>4</v>
      </c>
      <c r="F447" s="89">
        <v>2</v>
      </c>
      <c r="G447" s="89">
        <v>0</v>
      </c>
      <c r="H447" s="89">
        <v>0</v>
      </c>
      <c r="I447" s="89">
        <v>2</v>
      </c>
      <c r="J447" s="89">
        <v>2</v>
      </c>
      <c r="K447" s="89">
        <v>0</v>
      </c>
      <c r="L447" s="89">
        <v>0</v>
      </c>
      <c r="M447" s="89">
        <v>0</v>
      </c>
      <c r="N447" s="89">
        <v>0</v>
      </c>
      <c r="O447" s="89">
        <v>2</v>
      </c>
      <c r="P447" s="89">
        <v>926</v>
      </c>
      <c r="Q447" s="89">
        <v>6751</v>
      </c>
      <c r="R447" s="88">
        <f>VLOOKUP(P447,NEW_TRAIN_TEST!$A$1:$M$980,13,0)</f>
        <v>6443</v>
      </c>
      <c r="S447" s="88">
        <f>VLOOKUP(P447,NEW_TRAIN_TEST!$A$1:$M$980,11,0)</f>
        <v>7087</v>
      </c>
      <c r="T447" s="6">
        <f t="shared" si="12"/>
        <v>0</v>
      </c>
      <c r="U447" s="6">
        <f t="shared" si="13"/>
        <v>0</v>
      </c>
    </row>
    <row r="448" spans="1:21" x14ac:dyDescent="0.2">
      <c r="A448" s="88">
        <v>446</v>
      </c>
      <c r="B448" s="88">
        <v>1</v>
      </c>
      <c r="C448" s="88" t="s">
        <v>2117</v>
      </c>
      <c r="D448" s="89" t="s">
        <v>1431</v>
      </c>
      <c r="E448" s="89">
        <v>3</v>
      </c>
      <c r="F448" s="89">
        <v>0</v>
      </c>
      <c r="G448" s="89">
        <v>0</v>
      </c>
      <c r="H448" s="89">
        <v>0</v>
      </c>
      <c r="I448" s="89">
        <v>0</v>
      </c>
      <c r="J448" s="89">
        <v>0</v>
      </c>
      <c r="K448" s="89">
        <v>0</v>
      </c>
      <c r="L448" s="89">
        <v>0</v>
      </c>
      <c r="M448" s="89">
        <v>0</v>
      </c>
      <c r="N448" s="89">
        <v>0</v>
      </c>
      <c r="O448" s="89">
        <v>0</v>
      </c>
      <c r="P448" s="89">
        <v>900</v>
      </c>
      <c r="Q448" s="89">
        <v>4328</v>
      </c>
      <c r="R448" s="88">
        <f>VLOOKUP(P448,NEW_TRAIN_TEST!$A$1:$M$980,13,0)</f>
        <v>3622.5</v>
      </c>
      <c r="S448" s="88">
        <f>VLOOKUP(P448,NEW_TRAIN_TEST!$A$1:$M$980,11,0)</f>
        <v>4964</v>
      </c>
      <c r="T448" s="6">
        <f t="shared" si="12"/>
        <v>0</v>
      </c>
      <c r="U448" s="6">
        <f t="shared" si="13"/>
        <v>0</v>
      </c>
    </row>
    <row r="449" spans="1:21" x14ac:dyDescent="0.2">
      <c r="A449" s="88">
        <v>447</v>
      </c>
      <c r="B449" s="88">
        <v>1</v>
      </c>
      <c r="C449" s="88" t="s">
        <v>2117</v>
      </c>
      <c r="D449" s="89" t="s">
        <v>1431</v>
      </c>
      <c r="E449" s="89">
        <v>3</v>
      </c>
      <c r="F449" s="89">
        <v>1</v>
      </c>
      <c r="G449" s="89">
        <v>0</v>
      </c>
      <c r="H449" s="89">
        <v>0</v>
      </c>
      <c r="I449" s="89">
        <v>2</v>
      </c>
      <c r="J449" s="89">
        <v>0</v>
      </c>
      <c r="K449" s="89">
        <v>0</v>
      </c>
      <c r="L449" s="89">
        <v>0</v>
      </c>
      <c r="M449" s="89">
        <v>0</v>
      </c>
      <c r="N449" s="89">
        <v>0</v>
      </c>
      <c r="O449" s="89">
        <v>2</v>
      </c>
      <c r="P449" s="89">
        <v>550</v>
      </c>
      <c r="Q449" s="89">
        <v>2553</v>
      </c>
      <c r="R449" s="88">
        <f>VLOOKUP(P449,NEW_TRAIN_TEST!$A$1:$M$980,13,0)</f>
        <v>2481.5</v>
      </c>
      <c r="S449" s="88">
        <f>VLOOKUP(P449,NEW_TRAIN_TEST!$A$1:$M$980,11,0)</f>
        <v>3508</v>
      </c>
      <c r="T449" s="6">
        <f t="shared" si="12"/>
        <v>0</v>
      </c>
      <c r="U449" s="6">
        <f t="shared" si="13"/>
        <v>0</v>
      </c>
    </row>
    <row r="450" spans="1:21" x14ac:dyDescent="0.2">
      <c r="A450" s="88">
        <v>448</v>
      </c>
      <c r="B450" s="88">
        <v>1</v>
      </c>
      <c r="C450" s="88" t="s">
        <v>2117</v>
      </c>
      <c r="D450" s="89" t="s">
        <v>1431</v>
      </c>
      <c r="E450" s="89">
        <v>0</v>
      </c>
      <c r="F450" s="89">
        <v>1</v>
      </c>
      <c r="G450" s="89">
        <v>0</v>
      </c>
      <c r="H450" s="89">
        <v>0</v>
      </c>
      <c r="I450" s="89">
        <v>2</v>
      </c>
      <c r="J450" s="89">
        <v>0</v>
      </c>
      <c r="K450" s="89">
        <v>0</v>
      </c>
      <c r="L450" s="89">
        <v>0</v>
      </c>
      <c r="M450" s="89">
        <v>0</v>
      </c>
      <c r="N450" s="89">
        <v>0</v>
      </c>
      <c r="O450" s="89">
        <v>2</v>
      </c>
      <c r="P450" s="89">
        <v>559</v>
      </c>
      <c r="Q450" s="89">
        <v>2296</v>
      </c>
      <c r="R450" s="88">
        <f>VLOOKUP(P450,NEW_TRAIN_TEST!$A$1:$M$980,13,0)</f>
        <v>2296</v>
      </c>
      <c r="S450" s="88">
        <f>VLOOKUP(P450,NEW_TRAIN_TEST!$A$1:$M$980,11,0)</f>
        <v>3172</v>
      </c>
      <c r="T450" s="6">
        <f t="shared" si="12"/>
        <v>0</v>
      </c>
      <c r="U450" s="6">
        <f t="shared" si="13"/>
        <v>0</v>
      </c>
    </row>
    <row r="451" spans="1:21" x14ac:dyDescent="0.2">
      <c r="A451" s="88">
        <v>449</v>
      </c>
      <c r="B451" s="88">
        <v>1</v>
      </c>
      <c r="C451" s="88" t="s">
        <v>2117</v>
      </c>
      <c r="D451" s="89" t="s">
        <v>1431</v>
      </c>
      <c r="E451" s="89">
        <v>0</v>
      </c>
      <c r="F451" s="89">
        <v>0</v>
      </c>
      <c r="G451" s="89">
        <v>0</v>
      </c>
      <c r="H451" s="89">
        <v>0</v>
      </c>
      <c r="I451" s="89">
        <v>0</v>
      </c>
      <c r="J451" s="89">
        <v>0</v>
      </c>
      <c r="K451" s="89">
        <v>0</v>
      </c>
      <c r="L451" s="89">
        <v>0</v>
      </c>
      <c r="M451" s="89">
        <v>0</v>
      </c>
      <c r="N451" s="89">
        <v>1</v>
      </c>
      <c r="O451" s="89">
        <v>0</v>
      </c>
      <c r="P451" s="89">
        <v>949</v>
      </c>
      <c r="Q451" s="89">
        <v>6579</v>
      </c>
      <c r="R451" s="88">
        <f>VLOOKUP(P451,NEW_TRAIN_TEST!$A$1:$M$980,13,0)</f>
        <v>6579</v>
      </c>
      <c r="S451" s="88">
        <f>VLOOKUP(P451,NEW_TRAIN_TEST!$A$1:$M$980,11,0)</f>
        <v>6579</v>
      </c>
      <c r="T451" s="6">
        <f t="shared" ref="T451:T514" si="14">IF(L451&gt;0,1,0)</f>
        <v>0</v>
      </c>
      <c r="U451" s="6">
        <f t="shared" ref="U451:U514" si="15">IF(M451&gt;0,1,0)</f>
        <v>0</v>
      </c>
    </row>
    <row r="452" spans="1:21" x14ac:dyDescent="0.2">
      <c r="A452" s="88">
        <v>450</v>
      </c>
      <c r="B452" s="88">
        <v>1</v>
      </c>
      <c r="C452" s="88" t="s">
        <v>2117</v>
      </c>
      <c r="D452" s="89" t="s">
        <v>1431</v>
      </c>
      <c r="E452" s="89">
        <v>0</v>
      </c>
      <c r="F452" s="89">
        <v>2</v>
      </c>
      <c r="G452" s="89">
        <v>0</v>
      </c>
      <c r="H452" s="89">
        <v>0</v>
      </c>
      <c r="I452" s="89">
        <v>2</v>
      </c>
      <c r="J452" s="89">
        <v>2</v>
      </c>
      <c r="K452" s="89">
        <v>0</v>
      </c>
      <c r="L452" s="89">
        <v>0</v>
      </c>
      <c r="M452" s="89">
        <v>0</v>
      </c>
      <c r="N452" s="89">
        <v>0</v>
      </c>
      <c r="O452" s="89">
        <v>2</v>
      </c>
      <c r="P452" s="89">
        <v>954</v>
      </c>
      <c r="Q452" s="89">
        <v>7436</v>
      </c>
      <c r="R452" s="88">
        <f>VLOOKUP(P452,NEW_TRAIN_TEST!$A$1:$M$980,13,0)</f>
        <v>7436</v>
      </c>
      <c r="S452" s="88">
        <f>VLOOKUP(P452,NEW_TRAIN_TEST!$A$1:$M$980,11,0)</f>
        <v>7721</v>
      </c>
      <c r="T452" s="6">
        <f t="shared" si="14"/>
        <v>0</v>
      </c>
      <c r="U452" s="6">
        <f t="shared" si="15"/>
        <v>0</v>
      </c>
    </row>
    <row r="453" spans="1:21" x14ac:dyDescent="0.2">
      <c r="A453" s="88">
        <v>451</v>
      </c>
      <c r="B453" s="88">
        <v>1</v>
      </c>
      <c r="C453" s="88" t="s">
        <v>2117</v>
      </c>
      <c r="D453" s="89" t="s">
        <v>1431</v>
      </c>
      <c r="E453" s="89">
        <v>0</v>
      </c>
      <c r="F453" s="89">
        <v>3</v>
      </c>
      <c r="G453" s="89">
        <v>0</v>
      </c>
      <c r="H453" s="89">
        <v>2</v>
      </c>
      <c r="I453" s="89">
        <v>2</v>
      </c>
      <c r="J453" s="89">
        <v>0</v>
      </c>
      <c r="K453" s="89">
        <v>0</v>
      </c>
      <c r="L453" s="89">
        <v>0</v>
      </c>
      <c r="M453" s="89">
        <v>0</v>
      </c>
      <c r="N453" s="89">
        <v>0</v>
      </c>
      <c r="O453" s="89">
        <v>2</v>
      </c>
      <c r="P453" s="89">
        <v>553</v>
      </c>
      <c r="Q453" s="89">
        <v>2872</v>
      </c>
      <c r="R453" s="88">
        <f>VLOOKUP(P453,NEW_TRAIN_TEST!$A$1:$M$980,13,0)</f>
        <v>2872</v>
      </c>
      <c r="S453" s="88">
        <f>VLOOKUP(P453,NEW_TRAIN_TEST!$A$1:$M$980,11,0)</f>
        <v>3968</v>
      </c>
      <c r="T453" s="6">
        <f t="shared" si="14"/>
        <v>0</v>
      </c>
      <c r="U453" s="6">
        <f t="shared" si="15"/>
        <v>0</v>
      </c>
    </row>
    <row r="454" spans="1:21" x14ac:dyDescent="0.2">
      <c r="A454" s="88">
        <v>452</v>
      </c>
      <c r="B454" s="88">
        <v>1</v>
      </c>
      <c r="C454" s="88" t="s">
        <v>2117</v>
      </c>
      <c r="D454" s="89" t="s">
        <v>1431</v>
      </c>
      <c r="E454" s="89">
        <v>4</v>
      </c>
      <c r="F454" s="89">
        <v>0</v>
      </c>
      <c r="G454" s="89">
        <v>0</v>
      </c>
      <c r="H454" s="89">
        <v>0</v>
      </c>
      <c r="I454" s="89">
        <v>0</v>
      </c>
      <c r="J454" s="89">
        <v>0</v>
      </c>
      <c r="K454" s="89">
        <v>0</v>
      </c>
      <c r="L454" s="89">
        <v>0</v>
      </c>
      <c r="M454" s="89">
        <v>0</v>
      </c>
      <c r="N454" s="89">
        <v>0</v>
      </c>
      <c r="O454" s="89">
        <v>0</v>
      </c>
      <c r="P454" s="89">
        <v>963</v>
      </c>
      <c r="Q454" s="89">
        <v>7899</v>
      </c>
      <c r="R454" s="88">
        <f>VLOOKUP(P454,NEW_TRAIN_TEST!$A$1:$M$980,13,0)</f>
        <v>7657</v>
      </c>
      <c r="S454" s="88">
        <f>VLOOKUP(P454,NEW_TRAIN_TEST!$A$1:$M$980,11,0)</f>
        <v>7899</v>
      </c>
      <c r="T454" s="6">
        <f t="shared" si="14"/>
        <v>0</v>
      </c>
      <c r="U454" s="6">
        <f t="shared" si="15"/>
        <v>0</v>
      </c>
    </row>
    <row r="455" spans="1:21" x14ac:dyDescent="0.2">
      <c r="A455" s="88">
        <v>453</v>
      </c>
      <c r="B455" s="88">
        <v>1</v>
      </c>
      <c r="C455" s="88" t="s">
        <v>2117</v>
      </c>
      <c r="D455" s="89" t="s">
        <v>1431</v>
      </c>
      <c r="E455" s="89">
        <v>0</v>
      </c>
      <c r="F455" s="89">
        <v>2</v>
      </c>
      <c r="G455" s="89">
        <v>1</v>
      </c>
      <c r="H455" s="89">
        <v>0</v>
      </c>
      <c r="I455" s="89">
        <v>2</v>
      </c>
      <c r="J455" s="89">
        <v>2</v>
      </c>
      <c r="K455" s="89">
        <v>0</v>
      </c>
      <c r="L455" s="89">
        <v>0</v>
      </c>
      <c r="M455" s="89">
        <v>0</v>
      </c>
      <c r="N455" s="89">
        <v>0</v>
      </c>
      <c r="O455" s="89">
        <v>2</v>
      </c>
      <c r="P455" s="89">
        <v>950</v>
      </c>
      <c r="Q455" s="89">
        <v>7400.5</v>
      </c>
      <c r="R455" s="88">
        <f>VLOOKUP(P455,NEW_TRAIN_TEST!$A$1:$M$980,13,0)</f>
        <v>7400.5</v>
      </c>
      <c r="S455" s="88">
        <f>VLOOKUP(P455,NEW_TRAIN_TEST!$A$1:$M$980,11,0)</f>
        <v>7478</v>
      </c>
      <c r="T455" s="6">
        <f t="shared" si="14"/>
        <v>0</v>
      </c>
      <c r="U455" s="6">
        <f t="shared" si="15"/>
        <v>0</v>
      </c>
    </row>
    <row r="456" spans="1:21" x14ac:dyDescent="0.2">
      <c r="A456" s="88">
        <v>454</v>
      </c>
      <c r="B456" s="88">
        <v>1</v>
      </c>
      <c r="C456" s="88" t="s">
        <v>2117</v>
      </c>
      <c r="D456" s="89" t="s">
        <v>1431</v>
      </c>
      <c r="E456" s="89">
        <v>0</v>
      </c>
      <c r="F456" s="89">
        <v>3</v>
      </c>
      <c r="G456" s="89">
        <v>0</v>
      </c>
      <c r="H456" s="89">
        <v>2</v>
      </c>
      <c r="I456" s="89">
        <v>2</v>
      </c>
      <c r="J456" s="89">
        <v>0</v>
      </c>
      <c r="K456" s="89">
        <v>0</v>
      </c>
      <c r="L456" s="89">
        <v>0</v>
      </c>
      <c r="M456" s="89">
        <v>0</v>
      </c>
      <c r="N456" s="89">
        <v>0</v>
      </c>
      <c r="O456" s="89">
        <v>2</v>
      </c>
      <c r="P456" s="89">
        <v>568</v>
      </c>
      <c r="Q456" s="89">
        <v>2023</v>
      </c>
      <c r="R456" s="88">
        <f>VLOOKUP(P456,NEW_TRAIN_TEST!$A$1:$M$980,13,0)</f>
        <v>2023</v>
      </c>
      <c r="S456" s="88">
        <f>VLOOKUP(P456,NEW_TRAIN_TEST!$A$1:$M$980,11,0)</f>
        <v>2933</v>
      </c>
      <c r="T456" s="6">
        <f t="shared" si="14"/>
        <v>0</v>
      </c>
      <c r="U456" s="6">
        <f t="shared" si="15"/>
        <v>0</v>
      </c>
    </row>
    <row r="457" spans="1:21" x14ac:dyDescent="0.2">
      <c r="A457" s="88">
        <v>455</v>
      </c>
      <c r="B457" s="88">
        <v>1</v>
      </c>
      <c r="C457" s="88" t="s">
        <v>2117</v>
      </c>
      <c r="D457" s="89" t="s">
        <v>1431</v>
      </c>
      <c r="E457" s="89">
        <v>0</v>
      </c>
      <c r="F457" s="89">
        <v>0</v>
      </c>
      <c r="G457" s="89">
        <v>0</v>
      </c>
      <c r="H457" s="89">
        <v>0</v>
      </c>
      <c r="I457" s="89">
        <v>0</v>
      </c>
      <c r="J457" s="89">
        <v>0</v>
      </c>
      <c r="K457" s="89">
        <v>0</v>
      </c>
      <c r="L457" s="89">
        <v>0</v>
      </c>
      <c r="M457" s="89">
        <v>0</v>
      </c>
      <c r="N457" s="89">
        <v>1</v>
      </c>
      <c r="O457" s="89">
        <v>0</v>
      </c>
      <c r="P457" s="89">
        <v>956</v>
      </c>
      <c r="Q457" s="89">
        <v>7884</v>
      </c>
      <c r="R457" s="88">
        <f>VLOOKUP(P457,NEW_TRAIN_TEST!$A$1:$M$980,13,0)</f>
        <v>7884</v>
      </c>
      <c r="S457" s="88">
        <f>VLOOKUP(P457,NEW_TRAIN_TEST!$A$1:$M$980,11,0)</f>
        <v>7884</v>
      </c>
      <c r="T457" s="6">
        <f t="shared" si="14"/>
        <v>0</v>
      </c>
      <c r="U457" s="6">
        <f t="shared" si="15"/>
        <v>0</v>
      </c>
    </row>
    <row r="458" spans="1:21" x14ac:dyDescent="0.2">
      <c r="A458" s="88">
        <v>456</v>
      </c>
      <c r="B458" s="88">
        <v>1</v>
      </c>
      <c r="C458" s="88" t="s">
        <v>2117</v>
      </c>
      <c r="D458" s="89" t="s">
        <v>1431</v>
      </c>
      <c r="E458" s="89">
        <v>0</v>
      </c>
      <c r="F458" s="89">
        <v>1</v>
      </c>
      <c r="G458" s="89">
        <v>0</v>
      </c>
      <c r="H458" s="89">
        <v>0</v>
      </c>
      <c r="I458" s="89">
        <v>2</v>
      </c>
      <c r="J458" s="89">
        <v>0</v>
      </c>
      <c r="K458" s="89">
        <v>0</v>
      </c>
      <c r="L458" s="89">
        <v>0</v>
      </c>
      <c r="M458" s="89">
        <v>0</v>
      </c>
      <c r="N458" s="89">
        <v>0</v>
      </c>
      <c r="O458" s="89">
        <v>2</v>
      </c>
      <c r="P458" s="89">
        <v>572</v>
      </c>
      <c r="Q458" s="89">
        <v>2686</v>
      </c>
      <c r="R458" s="88">
        <f>VLOOKUP(P458,NEW_TRAIN_TEST!$A$1:$M$980,13,0)</f>
        <v>2686</v>
      </c>
      <c r="S458" s="88">
        <f>VLOOKUP(P458,NEW_TRAIN_TEST!$A$1:$M$980,11,0)</f>
        <v>3727</v>
      </c>
      <c r="T458" s="6">
        <f t="shared" si="14"/>
        <v>0</v>
      </c>
      <c r="U458" s="6">
        <f t="shared" si="15"/>
        <v>0</v>
      </c>
    </row>
    <row r="459" spans="1:21" x14ac:dyDescent="0.2">
      <c r="A459" s="88">
        <v>457</v>
      </c>
      <c r="B459" s="88">
        <v>1</v>
      </c>
      <c r="C459" s="88" t="s">
        <v>2117</v>
      </c>
      <c r="D459" s="89" t="s">
        <v>1431</v>
      </c>
      <c r="E459" s="89">
        <v>0</v>
      </c>
      <c r="F459" s="89">
        <v>2</v>
      </c>
      <c r="G459" s="89">
        <v>0</v>
      </c>
      <c r="H459" s="89">
        <v>2</v>
      </c>
      <c r="I459" s="89">
        <v>2</v>
      </c>
      <c r="J459" s="89">
        <v>0</v>
      </c>
      <c r="K459" s="89">
        <v>0</v>
      </c>
      <c r="L459" s="89">
        <v>0</v>
      </c>
      <c r="M459" s="89">
        <v>0</v>
      </c>
      <c r="N459" s="89">
        <v>0</v>
      </c>
      <c r="O459" s="89">
        <v>2</v>
      </c>
      <c r="P459" s="89">
        <v>205</v>
      </c>
      <c r="Q459" s="89">
        <v>3722.5</v>
      </c>
      <c r="R459" s="88">
        <f>VLOOKUP(P459,NEW_TRAIN_TEST!$A$1:$M$980,13,0)</f>
        <v>3722.5</v>
      </c>
      <c r="S459" s="88">
        <f>VLOOKUP(P459,NEW_TRAIN_TEST!$A$1:$M$980,11,0)</f>
        <v>5398</v>
      </c>
      <c r="T459" s="6">
        <f t="shared" si="14"/>
        <v>0</v>
      </c>
      <c r="U459" s="6">
        <f t="shared" si="15"/>
        <v>0</v>
      </c>
    </row>
    <row r="460" spans="1:21" x14ac:dyDescent="0.2">
      <c r="A460" s="88">
        <v>458</v>
      </c>
      <c r="B460" s="88">
        <v>1</v>
      </c>
      <c r="C460" s="88" t="s">
        <v>2117</v>
      </c>
      <c r="D460" s="89" t="s">
        <v>1431</v>
      </c>
      <c r="E460" s="89">
        <v>3</v>
      </c>
      <c r="F460" s="89">
        <v>0</v>
      </c>
      <c r="G460" s="89">
        <v>0</v>
      </c>
      <c r="H460" s="89">
        <v>0</v>
      </c>
      <c r="I460" s="89">
        <v>0</v>
      </c>
      <c r="J460" s="89">
        <v>0</v>
      </c>
      <c r="K460" s="89">
        <v>0</v>
      </c>
      <c r="L460" s="89">
        <v>0</v>
      </c>
      <c r="M460" s="89">
        <v>0</v>
      </c>
      <c r="N460" s="89">
        <v>0</v>
      </c>
      <c r="O460" s="89">
        <v>0</v>
      </c>
      <c r="P460" s="89">
        <v>946</v>
      </c>
      <c r="Q460" s="89">
        <v>8442</v>
      </c>
      <c r="R460" s="88">
        <f>VLOOKUP(P460,NEW_TRAIN_TEST!$A$1:$M$980,13,0)</f>
        <v>8388</v>
      </c>
      <c r="S460" s="88">
        <f>VLOOKUP(P460,NEW_TRAIN_TEST!$A$1:$M$980,11,0)</f>
        <v>8557</v>
      </c>
      <c r="T460" s="6">
        <f t="shared" si="14"/>
        <v>0</v>
      </c>
      <c r="U460" s="6">
        <f t="shared" si="15"/>
        <v>0</v>
      </c>
    </row>
    <row r="461" spans="1:21" x14ac:dyDescent="0.2">
      <c r="A461" s="88">
        <v>459</v>
      </c>
      <c r="B461" s="88">
        <v>1</v>
      </c>
      <c r="C461" s="88" t="s">
        <v>2117</v>
      </c>
      <c r="D461" s="89" t="s">
        <v>1431</v>
      </c>
      <c r="E461" s="89">
        <v>0</v>
      </c>
      <c r="F461" s="89">
        <v>2</v>
      </c>
      <c r="G461" s="89">
        <v>0</v>
      </c>
      <c r="H461" s="89">
        <v>2</v>
      </c>
      <c r="I461" s="89">
        <v>2</v>
      </c>
      <c r="J461" s="89">
        <v>0</v>
      </c>
      <c r="K461" s="89">
        <v>0</v>
      </c>
      <c r="L461" s="89">
        <v>0</v>
      </c>
      <c r="M461" s="89">
        <v>0</v>
      </c>
      <c r="N461" s="89">
        <v>0</v>
      </c>
      <c r="O461" s="89">
        <v>2</v>
      </c>
      <c r="P461" s="89">
        <v>225</v>
      </c>
      <c r="Q461" s="89">
        <v>3540.5</v>
      </c>
      <c r="R461" s="88">
        <f>VLOOKUP(P461,NEW_TRAIN_TEST!$A$1:$M$980,13,0)</f>
        <v>3540.5</v>
      </c>
      <c r="S461" s="88">
        <f>VLOOKUP(P461,NEW_TRAIN_TEST!$A$1:$M$980,11,0)</f>
        <v>5031</v>
      </c>
      <c r="T461" s="6">
        <f t="shared" si="14"/>
        <v>0</v>
      </c>
      <c r="U461" s="6">
        <f t="shared" si="15"/>
        <v>0</v>
      </c>
    </row>
    <row r="462" spans="1:21" x14ac:dyDescent="0.2">
      <c r="A462" s="88">
        <v>460</v>
      </c>
      <c r="B462" s="88">
        <v>1</v>
      </c>
      <c r="C462" s="88" t="s">
        <v>2117</v>
      </c>
      <c r="D462" s="89" t="s">
        <v>1431</v>
      </c>
      <c r="E462" s="89">
        <v>7</v>
      </c>
      <c r="F462" s="89">
        <v>0</v>
      </c>
      <c r="G462" s="89">
        <v>0</v>
      </c>
      <c r="H462" s="89">
        <v>0</v>
      </c>
      <c r="I462" s="89">
        <v>0</v>
      </c>
      <c r="J462" s="89">
        <v>0</v>
      </c>
      <c r="K462" s="89">
        <v>0</v>
      </c>
      <c r="L462" s="89">
        <v>1</v>
      </c>
      <c r="M462" s="89">
        <v>0</v>
      </c>
      <c r="N462" s="89">
        <v>0</v>
      </c>
      <c r="O462" s="89">
        <v>0</v>
      </c>
      <c r="P462" s="89">
        <v>962</v>
      </c>
      <c r="Q462" s="89">
        <v>10018</v>
      </c>
      <c r="R462" s="88">
        <f>VLOOKUP(P462,NEW_TRAIN_TEST!$A$1:$M$980,13,0)</f>
        <v>9856</v>
      </c>
      <c r="S462" s="88">
        <f>VLOOKUP(P462,NEW_TRAIN_TEST!$A$1:$M$980,11,0)</f>
        <v>10033</v>
      </c>
      <c r="T462" s="6">
        <f t="shared" si="14"/>
        <v>1</v>
      </c>
      <c r="U462" s="6">
        <f t="shared" si="15"/>
        <v>0</v>
      </c>
    </row>
    <row r="463" spans="1:21" x14ac:dyDescent="0.2">
      <c r="A463" s="88">
        <v>461</v>
      </c>
      <c r="B463" s="88">
        <v>1</v>
      </c>
      <c r="C463" s="88" t="s">
        <v>2117</v>
      </c>
      <c r="D463" s="89" t="s">
        <v>1431</v>
      </c>
      <c r="E463" s="89">
        <v>0</v>
      </c>
      <c r="F463" s="89">
        <v>1</v>
      </c>
      <c r="G463" s="89">
        <v>0</v>
      </c>
      <c r="H463" s="89">
        <v>0</v>
      </c>
      <c r="I463" s="89">
        <v>2</v>
      </c>
      <c r="J463" s="89">
        <v>0</v>
      </c>
      <c r="K463" s="89">
        <v>0</v>
      </c>
      <c r="L463" s="89">
        <v>0</v>
      </c>
      <c r="M463" s="89">
        <v>0</v>
      </c>
      <c r="N463" s="89">
        <v>0</v>
      </c>
      <c r="O463" s="89">
        <v>2</v>
      </c>
      <c r="P463" s="89">
        <v>566</v>
      </c>
      <c r="Q463" s="89">
        <v>2478.5</v>
      </c>
      <c r="R463" s="88">
        <f>VLOOKUP(P463,NEW_TRAIN_TEST!$A$1:$M$980,13,0)</f>
        <v>2478.5</v>
      </c>
      <c r="S463" s="88">
        <f>VLOOKUP(P463,NEW_TRAIN_TEST!$A$1:$M$980,11,0)</f>
        <v>3570</v>
      </c>
      <c r="T463" s="6">
        <f t="shared" si="14"/>
        <v>0</v>
      </c>
      <c r="U463" s="6">
        <f t="shared" si="15"/>
        <v>0</v>
      </c>
    </row>
    <row r="464" spans="1:21" x14ac:dyDescent="0.2">
      <c r="A464" s="88">
        <v>462</v>
      </c>
      <c r="B464" s="88">
        <v>1</v>
      </c>
      <c r="C464" s="88" t="s">
        <v>2117</v>
      </c>
      <c r="D464" s="89" t="s">
        <v>1431</v>
      </c>
      <c r="E464" s="89">
        <v>8</v>
      </c>
      <c r="F464" s="89">
        <v>0</v>
      </c>
      <c r="G464" s="89">
        <v>0</v>
      </c>
      <c r="H464" s="89">
        <v>0</v>
      </c>
      <c r="I464" s="89">
        <v>0</v>
      </c>
      <c r="J464" s="89">
        <v>0</v>
      </c>
      <c r="K464" s="89">
        <v>0</v>
      </c>
      <c r="L464" s="89">
        <v>1</v>
      </c>
      <c r="M464" s="89">
        <v>0</v>
      </c>
      <c r="N464" s="89">
        <v>0</v>
      </c>
      <c r="O464" s="89">
        <v>0</v>
      </c>
      <c r="P464" s="89">
        <v>978</v>
      </c>
      <c r="Q464" s="89">
        <v>8548</v>
      </c>
      <c r="R464" s="88">
        <f>VLOOKUP(P464,NEW_TRAIN_TEST!$A$1:$M$980,13,0)</f>
        <v>7425</v>
      </c>
      <c r="S464" s="88">
        <f>VLOOKUP(P464,NEW_TRAIN_TEST!$A$1:$M$980,11,0)</f>
        <v>8548</v>
      </c>
      <c r="T464" s="6">
        <f t="shared" si="14"/>
        <v>1</v>
      </c>
      <c r="U464" s="6">
        <f t="shared" si="15"/>
        <v>0</v>
      </c>
    </row>
    <row r="465" spans="1:21" x14ac:dyDescent="0.2">
      <c r="A465" s="88">
        <v>463</v>
      </c>
      <c r="B465" s="88">
        <v>1</v>
      </c>
      <c r="C465" s="88" t="s">
        <v>2117</v>
      </c>
      <c r="D465" s="89" t="s">
        <v>1431</v>
      </c>
      <c r="E465" s="89">
        <v>5</v>
      </c>
      <c r="F465" s="89">
        <v>0</v>
      </c>
      <c r="G465" s="89">
        <v>0</v>
      </c>
      <c r="H465" s="89">
        <v>0</v>
      </c>
      <c r="I465" s="89">
        <v>0</v>
      </c>
      <c r="J465" s="89">
        <v>0</v>
      </c>
      <c r="K465" s="89">
        <v>0</v>
      </c>
      <c r="L465" s="89">
        <v>1</v>
      </c>
      <c r="M465" s="89">
        <v>8</v>
      </c>
      <c r="N465" s="89">
        <v>0</v>
      </c>
      <c r="O465" s="89">
        <v>0</v>
      </c>
      <c r="P465" s="89">
        <v>975</v>
      </c>
      <c r="Q465" s="89">
        <v>9106</v>
      </c>
      <c r="R465" s="88">
        <f>VLOOKUP(P465,NEW_TRAIN_TEST!$A$1:$M$980,13,0)</f>
        <v>8551.5</v>
      </c>
      <c r="S465" s="88">
        <f>VLOOKUP(P465,NEW_TRAIN_TEST!$A$1:$M$980,11,0)</f>
        <v>9153</v>
      </c>
      <c r="T465" s="6">
        <f t="shared" si="14"/>
        <v>1</v>
      </c>
      <c r="U465" s="6">
        <f t="shared" si="15"/>
        <v>1</v>
      </c>
    </row>
    <row r="466" spans="1:21" x14ac:dyDescent="0.2">
      <c r="A466" s="88">
        <v>464</v>
      </c>
      <c r="B466" s="88">
        <v>1</v>
      </c>
      <c r="C466" s="88" t="s">
        <v>2117</v>
      </c>
      <c r="D466" s="89" t="s">
        <v>1431</v>
      </c>
      <c r="E466" s="89">
        <v>0</v>
      </c>
      <c r="F466" s="89">
        <v>2</v>
      </c>
      <c r="G466" s="89">
        <v>0</v>
      </c>
      <c r="H466" s="89">
        <v>2</v>
      </c>
      <c r="I466" s="89">
        <v>2</v>
      </c>
      <c r="J466" s="89">
        <v>0</v>
      </c>
      <c r="K466" s="89">
        <v>0</v>
      </c>
      <c r="L466" s="89">
        <v>0</v>
      </c>
      <c r="M466" s="89">
        <v>0</v>
      </c>
      <c r="N466" s="89">
        <v>0</v>
      </c>
      <c r="O466" s="89">
        <v>2</v>
      </c>
      <c r="P466" s="89">
        <v>227</v>
      </c>
      <c r="Q466" s="89">
        <v>3007</v>
      </c>
      <c r="R466" s="88">
        <f>VLOOKUP(P466,NEW_TRAIN_TEST!$A$1:$M$980,13,0)</f>
        <v>3007</v>
      </c>
      <c r="S466" s="88">
        <f>VLOOKUP(P466,NEW_TRAIN_TEST!$A$1:$M$980,11,0)</f>
        <v>4537</v>
      </c>
      <c r="T466" s="6">
        <f t="shared" si="14"/>
        <v>0</v>
      </c>
      <c r="U466" s="6">
        <f t="shared" si="15"/>
        <v>0</v>
      </c>
    </row>
    <row r="467" spans="1:21" x14ac:dyDescent="0.2">
      <c r="A467" s="88">
        <v>465</v>
      </c>
      <c r="B467" s="88">
        <v>1</v>
      </c>
      <c r="C467" s="88" t="s">
        <v>2117</v>
      </c>
      <c r="D467" s="89" t="s">
        <v>1431</v>
      </c>
      <c r="E467" s="89">
        <v>0</v>
      </c>
      <c r="F467" s="89">
        <v>0</v>
      </c>
      <c r="G467" s="89">
        <v>0</v>
      </c>
      <c r="H467" s="89">
        <v>0</v>
      </c>
      <c r="I467" s="89">
        <v>0</v>
      </c>
      <c r="J467" s="89">
        <v>0</v>
      </c>
      <c r="K467" s="89">
        <v>0</v>
      </c>
      <c r="L467" s="89">
        <v>0</v>
      </c>
      <c r="M467" s="89">
        <v>0</v>
      </c>
      <c r="N467" s="89">
        <v>1</v>
      </c>
      <c r="O467" s="89">
        <v>0</v>
      </c>
      <c r="P467" s="89">
        <v>965</v>
      </c>
      <c r="Q467" s="89">
        <v>5289</v>
      </c>
      <c r="R467" s="88">
        <f>VLOOKUP(P467,NEW_TRAIN_TEST!$A$1:$M$980,13,0)</f>
        <v>5289</v>
      </c>
      <c r="S467" s="88">
        <f>VLOOKUP(P467,NEW_TRAIN_TEST!$A$1:$M$980,11,0)</f>
        <v>5289</v>
      </c>
      <c r="T467" s="6">
        <f t="shared" si="14"/>
        <v>0</v>
      </c>
      <c r="U467" s="6">
        <f t="shared" si="15"/>
        <v>0</v>
      </c>
    </row>
    <row r="468" spans="1:21" x14ac:dyDescent="0.2">
      <c r="A468" s="88">
        <v>466</v>
      </c>
      <c r="B468" s="88">
        <v>1</v>
      </c>
      <c r="C468" s="88" t="s">
        <v>2117</v>
      </c>
      <c r="D468" s="89" t="s">
        <v>1431</v>
      </c>
      <c r="E468" s="89">
        <v>0</v>
      </c>
      <c r="F468" s="89">
        <v>2</v>
      </c>
      <c r="G468" s="89">
        <v>0</v>
      </c>
      <c r="H468" s="89">
        <v>2</v>
      </c>
      <c r="I468" s="89">
        <v>2</v>
      </c>
      <c r="J468" s="89">
        <v>0</v>
      </c>
      <c r="K468" s="89">
        <v>0</v>
      </c>
      <c r="L468" s="89">
        <v>0</v>
      </c>
      <c r="M468" s="89">
        <v>0</v>
      </c>
      <c r="N468" s="89">
        <v>0</v>
      </c>
      <c r="O468" s="89">
        <v>2</v>
      </c>
      <c r="P468" s="89">
        <v>966</v>
      </c>
      <c r="Q468" s="89">
        <v>10995.5</v>
      </c>
      <c r="R468" s="88">
        <f>VLOOKUP(P468,NEW_TRAIN_TEST!$A$1:$M$980,13,0)</f>
        <v>10995.5</v>
      </c>
      <c r="S468" s="88">
        <f>VLOOKUP(P468,NEW_TRAIN_TEST!$A$1:$M$980,11,0)</f>
        <v>11009</v>
      </c>
      <c r="T468" s="6">
        <f t="shared" si="14"/>
        <v>0</v>
      </c>
      <c r="U468" s="6">
        <f t="shared" si="15"/>
        <v>0</v>
      </c>
    </row>
    <row r="469" spans="1:21" x14ac:dyDescent="0.2">
      <c r="A469" s="88">
        <v>467</v>
      </c>
      <c r="B469" s="88">
        <v>1</v>
      </c>
      <c r="C469" s="88" t="s">
        <v>2117</v>
      </c>
      <c r="D469" s="89" t="s">
        <v>1431</v>
      </c>
      <c r="E469" s="89">
        <v>0</v>
      </c>
      <c r="F469" s="89">
        <v>0</v>
      </c>
      <c r="G469" s="89">
        <v>0</v>
      </c>
      <c r="H469" s="89">
        <v>0</v>
      </c>
      <c r="I469" s="89">
        <v>0</v>
      </c>
      <c r="J469" s="89">
        <v>0</v>
      </c>
      <c r="K469" s="89">
        <v>0</v>
      </c>
      <c r="L469" s="89">
        <v>0</v>
      </c>
      <c r="M469" s="89">
        <v>0</v>
      </c>
      <c r="N469" s="89">
        <v>1</v>
      </c>
      <c r="O469" s="89">
        <v>0</v>
      </c>
      <c r="P469" s="89">
        <v>222</v>
      </c>
      <c r="Q469" s="89">
        <v>3598</v>
      </c>
      <c r="R469" s="88">
        <f>VLOOKUP(P469,NEW_TRAIN_TEST!$A$1:$M$980,13,0)</f>
        <v>3598</v>
      </c>
      <c r="S469" s="88">
        <f>VLOOKUP(P469,NEW_TRAIN_TEST!$A$1:$M$980,11,0)</f>
        <v>5243</v>
      </c>
      <c r="T469" s="6">
        <f t="shared" si="14"/>
        <v>0</v>
      </c>
      <c r="U469" s="6">
        <f t="shared" si="15"/>
        <v>0</v>
      </c>
    </row>
    <row r="470" spans="1:21" x14ac:dyDescent="0.2">
      <c r="A470" s="88">
        <v>468</v>
      </c>
      <c r="B470" s="88">
        <v>1</v>
      </c>
      <c r="C470" s="88" t="s">
        <v>2117</v>
      </c>
      <c r="D470" s="89" t="s">
        <v>1431</v>
      </c>
      <c r="E470" s="89">
        <v>3</v>
      </c>
      <c r="F470" s="89">
        <v>1</v>
      </c>
      <c r="G470" s="89">
        <v>0</v>
      </c>
      <c r="H470" s="89">
        <v>0</v>
      </c>
      <c r="I470" s="89">
        <v>2</v>
      </c>
      <c r="J470" s="89">
        <v>0</v>
      </c>
      <c r="K470" s="89">
        <v>0</v>
      </c>
      <c r="L470" s="89">
        <v>0</v>
      </c>
      <c r="M470" s="89">
        <v>0</v>
      </c>
      <c r="N470" s="89">
        <v>0</v>
      </c>
      <c r="O470" s="89">
        <v>2</v>
      </c>
      <c r="P470" s="89">
        <v>977</v>
      </c>
      <c r="Q470" s="89">
        <v>9600</v>
      </c>
      <c r="R470" s="88">
        <f>VLOOKUP(P470,NEW_TRAIN_TEST!$A$1:$M$980,13,0)</f>
        <v>9332</v>
      </c>
      <c r="S470" s="88">
        <f>VLOOKUP(P470,NEW_TRAIN_TEST!$A$1:$M$980,11,0)</f>
        <v>9743</v>
      </c>
      <c r="T470" s="6">
        <f t="shared" si="14"/>
        <v>0</v>
      </c>
      <c r="U470" s="6">
        <f t="shared" si="15"/>
        <v>0</v>
      </c>
    </row>
    <row r="471" spans="1:21" x14ac:dyDescent="0.2">
      <c r="A471" s="88">
        <v>469</v>
      </c>
      <c r="B471" s="88">
        <v>1</v>
      </c>
      <c r="C471" s="88" t="s">
        <v>2117</v>
      </c>
      <c r="D471" s="89" t="s">
        <v>1431</v>
      </c>
      <c r="E471" s="89">
        <v>0</v>
      </c>
      <c r="F471" s="89">
        <v>0</v>
      </c>
      <c r="G471" s="89">
        <v>0</v>
      </c>
      <c r="H471" s="89">
        <v>0</v>
      </c>
      <c r="I471" s="89">
        <v>0</v>
      </c>
      <c r="J471" s="89">
        <v>0</v>
      </c>
      <c r="K471" s="89">
        <v>0</v>
      </c>
      <c r="L471" s="89">
        <v>0</v>
      </c>
      <c r="M471" s="89">
        <v>0</v>
      </c>
      <c r="N471" s="89">
        <v>1</v>
      </c>
      <c r="O471" s="89">
        <v>0</v>
      </c>
      <c r="P471" s="89">
        <v>215</v>
      </c>
      <c r="Q471" s="89">
        <v>3004.5</v>
      </c>
      <c r="R471" s="88">
        <f>VLOOKUP(P471,NEW_TRAIN_TEST!$A$1:$M$980,13,0)</f>
        <v>3004.5</v>
      </c>
      <c r="S471" s="88">
        <f>VLOOKUP(P471,NEW_TRAIN_TEST!$A$1:$M$980,11,0)</f>
        <v>4413</v>
      </c>
      <c r="T471" s="6">
        <f t="shared" si="14"/>
        <v>0</v>
      </c>
      <c r="U471" s="6">
        <f t="shared" si="15"/>
        <v>0</v>
      </c>
    </row>
    <row r="472" spans="1:21" x14ac:dyDescent="0.2">
      <c r="A472" s="88">
        <v>470</v>
      </c>
      <c r="B472" s="88">
        <v>1</v>
      </c>
      <c r="C472" s="88" t="s">
        <v>2117</v>
      </c>
      <c r="D472" s="89" t="s">
        <v>1431</v>
      </c>
      <c r="E472" s="89">
        <v>0</v>
      </c>
      <c r="F472" s="89">
        <v>2</v>
      </c>
      <c r="G472" s="89">
        <v>0</v>
      </c>
      <c r="H472" s="89">
        <v>2</v>
      </c>
      <c r="I472" s="89">
        <v>2</v>
      </c>
      <c r="J472" s="89">
        <v>0</v>
      </c>
      <c r="K472" s="89">
        <v>0</v>
      </c>
      <c r="L472" s="89">
        <v>0</v>
      </c>
      <c r="M472" s="89">
        <v>0</v>
      </c>
      <c r="N472" s="89">
        <v>0</v>
      </c>
      <c r="O472" s="89">
        <v>2</v>
      </c>
      <c r="P472" s="89">
        <v>202</v>
      </c>
      <c r="Q472" s="89">
        <v>3057</v>
      </c>
      <c r="R472" s="88">
        <f>VLOOKUP(P472,NEW_TRAIN_TEST!$A$1:$M$980,13,0)</f>
        <v>3057</v>
      </c>
      <c r="S472" s="88">
        <f>VLOOKUP(P472,NEW_TRAIN_TEST!$A$1:$M$980,11,0)</f>
        <v>4532</v>
      </c>
      <c r="T472" s="6">
        <f t="shared" si="14"/>
        <v>0</v>
      </c>
      <c r="U472" s="6">
        <f t="shared" si="15"/>
        <v>0</v>
      </c>
    </row>
    <row r="473" spans="1:21" x14ac:dyDescent="0.2">
      <c r="A473" s="88">
        <v>471</v>
      </c>
      <c r="B473" s="88">
        <v>1</v>
      </c>
      <c r="C473" s="88" t="s">
        <v>2117</v>
      </c>
      <c r="D473" s="89" t="s">
        <v>1431</v>
      </c>
      <c r="E473" s="89">
        <v>5</v>
      </c>
      <c r="F473" s="89">
        <v>1</v>
      </c>
      <c r="G473" s="89">
        <v>0</v>
      </c>
      <c r="H473" s="89">
        <v>0</v>
      </c>
      <c r="I473" s="89">
        <v>2</v>
      </c>
      <c r="J473" s="89">
        <v>0</v>
      </c>
      <c r="K473" s="89">
        <v>0</v>
      </c>
      <c r="L473" s="89">
        <v>1</v>
      </c>
      <c r="M473" s="89">
        <v>0</v>
      </c>
      <c r="N473" s="89">
        <v>0</v>
      </c>
      <c r="O473" s="89">
        <v>2</v>
      </c>
      <c r="P473" s="89">
        <v>951</v>
      </c>
      <c r="Q473" s="89">
        <v>12289.5</v>
      </c>
      <c r="R473" s="88">
        <f>VLOOKUP(P473,NEW_TRAIN_TEST!$A$1:$M$980,13,0)</f>
        <v>12167.5</v>
      </c>
      <c r="S473" s="88">
        <f>VLOOKUP(P473,NEW_TRAIN_TEST!$A$1:$M$980,11,0)</f>
        <v>12328</v>
      </c>
      <c r="T473" s="6">
        <f t="shared" si="14"/>
        <v>1</v>
      </c>
      <c r="U473" s="6">
        <f t="shared" si="15"/>
        <v>0</v>
      </c>
    </row>
    <row r="474" spans="1:21" x14ac:dyDescent="0.2">
      <c r="A474" s="88">
        <v>472</v>
      </c>
      <c r="B474" s="88">
        <v>1</v>
      </c>
      <c r="C474" s="88" t="s">
        <v>2117</v>
      </c>
      <c r="D474" s="89" t="s">
        <v>1431</v>
      </c>
      <c r="E474" s="89">
        <v>9</v>
      </c>
      <c r="F474" s="89">
        <v>0</v>
      </c>
      <c r="G474" s="89">
        <v>0</v>
      </c>
      <c r="H474" s="89">
        <v>0</v>
      </c>
      <c r="I474" s="89">
        <v>0</v>
      </c>
      <c r="J474" s="89">
        <v>0</v>
      </c>
      <c r="K474" s="89">
        <v>0</v>
      </c>
      <c r="L474" s="89">
        <v>1</v>
      </c>
      <c r="M474" s="89">
        <v>0</v>
      </c>
      <c r="N474" s="89">
        <v>0</v>
      </c>
      <c r="O474" s="89">
        <v>0</v>
      </c>
      <c r="P474" s="89">
        <v>974</v>
      </c>
      <c r="Q474" s="89">
        <v>9113</v>
      </c>
      <c r="R474" s="88">
        <f>VLOOKUP(P474,NEW_TRAIN_TEST!$A$1:$M$980,13,0)</f>
        <v>8319.5</v>
      </c>
      <c r="S474" s="88">
        <f>VLOOKUP(P474,NEW_TRAIN_TEST!$A$1:$M$980,11,0)</f>
        <v>9188</v>
      </c>
      <c r="T474" s="6">
        <f t="shared" si="14"/>
        <v>1</v>
      </c>
      <c r="U474" s="6">
        <f t="shared" si="15"/>
        <v>0</v>
      </c>
    </row>
    <row r="475" spans="1:21" x14ac:dyDescent="0.2">
      <c r="A475" s="88">
        <v>473</v>
      </c>
      <c r="B475" s="88">
        <v>1</v>
      </c>
      <c r="C475" s="88" t="s">
        <v>2117</v>
      </c>
      <c r="D475" s="89" t="s">
        <v>1431</v>
      </c>
      <c r="E475" s="89">
        <v>7</v>
      </c>
      <c r="F475" s="89">
        <v>0</v>
      </c>
      <c r="G475" s="89">
        <v>0</v>
      </c>
      <c r="H475" s="89">
        <v>0</v>
      </c>
      <c r="I475" s="89">
        <v>0</v>
      </c>
      <c r="J475" s="89">
        <v>0</v>
      </c>
      <c r="K475" s="89">
        <v>0</v>
      </c>
      <c r="L475" s="89">
        <v>1</v>
      </c>
      <c r="M475" s="89">
        <v>0</v>
      </c>
      <c r="N475" s="89">
        <v>0</v>
      </c>
      <c r="O475" s="89">
        <v>0</v>
      </c>
      <c r="P475" s="89">
        <v>976</v>
      </c>
      <c r="Q475" s="89">
        <v>9692.5</v>
      </c>
      <c r="R475" s="88">
        <f>VLOOKUP(P475,NEW_TRAIN_TEST!$A$1:$M$980,13,0)</f>
        <v>9315</v>
      </c>
      <c r="S475" s="88">
        <f>VLOOKUP(P475,NEW_TRAIN_TEST!$A$1:$M$980,11,0)</f>
        <v>10186</v>
      </c>
      <c r="T475" s="6">
        <f t="shared" si="14"/>
        <v>1</v>
      </c>
      <c r="U475" s="6">
        <f t="shared" si="15"/>
        <v>0</v>
      </c>
    </row>
    <row r="476" spans="1:21" x14ac:dyDescent="0.2">
      <c r="A476" s="88">
        <v>474</v>
      </c>
      <c r="B476" s="88">
        <v>1</v>
      </c>
      <c r="C476" s="88" t="s">
        <v>2117</v>
      </c>
      <c r="D476" s="89" t="s">
        <v>1431</v>
      </c>
      <c r="E476" s="89">
        <v>0</v>
      </c>
      <c r="F476" s="89">
        <v>2</v>
      </c>
      <c r="G476" s="89">
        <v>0</v>
      </c>
      <c r="H476" s="89">
        <v>2</v>
      </c>
      <c r="I476" s="89">
        <v>2</v>
      </c>
      <c r="J476" s="89">
        <v>0</v>
      </c>
      <c r="K476" s="89">
        <v>0</v>
      </c>
      <c r="L476" s="89">
        <v>0</v>
      </c>
      <c r="M476" s="89">
        <v>0</v>
      </c>
      <c r="N476" s="89">
        <v>0</v>
      </c>
      <c r="O476" s="89">
        <v>2</v>
      </c>
      <c r="P476" s="89">
        <v>219</v>
      </c>
      <c r="Q476" s="89">
        <v>2776.5</v>
      </c>
      <c r="R476" s="88">
        <f>VLOOKUP(P476,NEW_TRAIN_TEST!$A$1:$M$980,13,0)</f>
        <v>2776.5</v>
      </c>
      <c r="S476" s="88">
        <f>VLOOKUP(P476,NEW_TRAIN_TEST!$A$1:$M$980,11,0)</f>
        <v>4322</v>
      </c>
      <c r="T476" s="6">
        <f t="shared" si="14"/>
        <v>0</v>
      </c>
      <c r="U476" s="6">
        <f t="shared" si="15"/>
        <v>0</v>
      </c>
    </row>
    <row r="477" spans="1:21" x14ac:dyDescent="0.2">
      <c r="A477" s="88">
        <v>475</v>
      </c>
      <c r="B477" s="88">
        <v>1</v>
      </c>
      <c r="C477" s="88" t="s">
        <v>2117</v>
      </c>
      <c r="D477" s="89" t="s">
        <v>1431</v>
      </c>
      <c r="E477" s="89">
        <v>0</v>
      </c>
      <c r="F477" s="89">
        <v>0</v>
      </c>
      <c r="G477" s="89">
        <v>0</v>
      </c>
      <c r="H477" s="89">
        <v>0</v>
      </c>
      <c r="I477" s="89">
        <v>0</v>
      </c>
      <c r="J477" s="89">
        <v>0</v>
      </c>
      <c r="K477" s="89">
        <v>0</v>
      </c>
      <c r="L477" s="89">
        <v>0</v>
      </c>
      <c r="M477" s="89">
        <v>15</v>
      </c>
      <c r="N477" s="89">
        <v>0</v>
      </c>
      <c r="O477" s="89">
        <v>0</v>
      </c>
      <c r="P477" s="89">
        <v>298</v>
      </c>
      <c r="Q477" s="89">
        <v>6429</v>
      </c>
      <c r="R477" s="88">
        <f>VLOOKUP(P477,NEW_TRAIN_TEST!$A$1:$M$980,13,0)</f>
        <v>6429</v>
      </c>
      <c r="S477" s="88">
        <f>VLOOKUP(P477,NEW_TRAIN_TEST!$A$1:$M$980,11,0)</f>
        <v>6429</v>
      </c>
      <c r="T477" s="6">
        <f t="shared" si="14"/>
        <v>0</v>
      </c>
      <c r="U477" s="6">
        <f t="shared" si="15"/>
        <v>1</v>
      </c>
    </row>
    <row r="478" spans="1:21" x14ac:dyDescent="0.2">
      <c r="A478" s="88">
        <v>476</v>
      </c>
      <c r="B478" s="88">
        <v>1</v>
      </c>
      <c r="C478" s="88" t="s">
        <v>2117</v>
      </c>
      <c r="D478" s="89" t="s">
        <v>1431</v>
      </c>
      <c r="E478" s="89">
        <v>9</v>
      </c>
      <c r="F478" s="89">
        <v>2</v>
      </c>
      <c r="G478" s="89">
        <v>0</v>
      </c>
      <c r="H478" s="89">
        <v>2</v>
      </c>
      <c r="I478" s="89">
        <v>2</v>
      </c>
      <c r="J478" s="89">
        <v>0</v>
      </c>
      <c r="K478" s="89">
        <v>0</v>
      </c>
      <c r="L478" s="89">
        <v>1</v>
      </c>
      <c r="M478" s="89">
        <v>0</v>
      </c>
      <c r="N478" s="89">
        <v>0</v>
      </c>
      <c r="O478" s="89">
        <v>2</v>
      </c>
      <c r="P478" s="89">
        <v>51</v>
      </c>
      <c r="Q478" s="89">
        <v>600.5</v>
      </c>
      <c r="R478" s="88">
        <f>VLOOKUP(P478,NEW_TRAIN_TEST!$A$1:$M$980,13,0)</f>
        <v>594.5</v>
      </c>
      <c r="S478" s="88">
        <f>VLOOKUP(P478,NEW_TRAIN_TEST!$A$1:$M$980,11,0)</f>
        <v>604</v>
      </c>
      <c r="T478" s="6">
        <f t="shared" si="14"/>
        <v>1</v>
      </c>
      <c r="U478" s="6">
        <f t="shared" si="15"/>
        <v>0</v>
      </c>
    </row>
    <row r="479" spans="1:21" x14ac:dyDescent="0.2">
      <c r="A479" s="88">
        <v>477</v>
      </c>
      <c r="B479" s="88">
        <v>1</v>
      </c>
      <c r="C479" s="88" t="s">
        <v>2117</v>
      </c>
      <c r="D479" s="89" t="s">
        <v>1431</v>
      </c>
      <c r="E479" s="89">
        <v>3</v>
      </c>
      <c r="F479" s="89">
        <v>1</v>
      </c>
      <c r="G479" s="89">
        <v>0</v>
      </c>
      <c r="H479" s="89">
        <v>0</v>
      </c>
      <c r="I479" s="89">
        <v>2</v>
      </c>
      <c r="J479" s="89">
        <v>0</v>
      </c>
      <c r="K479" s="89">
        <v>0</v>
      </c>
      <c r="L479" s="89">
        <v>1</v>
      </c>
      <c r="M479" s="89">
        <v>17</v>
      </c>
      <c r="N479" s="89">
        <v>0</v>
      </c>
      <c r="O479" s="89">
        <v>2</v>
      </c>
      <c r="P479" s="89">
        <v>51</v>
      </c>
      <c r="Q479" s="89">
        <v>601.5</v>
      </c>
      <c r="R479" s="88">
        <f>VLOOKUP(P479,NEW_TRAIN_TEST!$A$1:$M$980,13,0)</f>
        <v>594.5</v>
      </c>
      <c r="S479" s="88">
        <f>VLOOKUP(P479,NEW_TRAIN_TEST!$A$1:$M$980,11,0)</f>
        <v>604</v>
      </c>
      <c r="T479" s="6">
        <f t="shared" si="14"/>
        <v>1</v>
      </c>
      <c r="U479" s="6">
        <f t="shared" si="15"/>
        <v>1</v>
      </c>
    </row>
    <row r="480" spans="1:21" x14ac:dyDescent="0.2">
      <c r="A480" s="88">
        <v>478</v>
      </c>
      <c r="B480" s="88">
        <v>1</v>
      </c>
      <c r="C480" s="88" t="s">
        <v>2117</v>
      </c>
      <c r="D480" s="89" t="s">
        <v>1431</v>
      </c>
      <c r="E480" s="89">
        <v>12</v>
      </c>
      <c r="F480" s="89">
        <v>3</v>
      </c>
      <c r="G480" s="89">
        <v>0</v>
      </c>
      <c r="H480" s="89">
        <v>2</v>
      </c>
      <c r="I480" s="89">
        <v>2</v>
      </c>
      <c r="J480" s="89">
        <v>2</v>
      </c>
      <c r="K480" s="89">
        <v>0</v>
      </c>
      <c r="L480" s="89">
        <v>0</v>
      </c>
      <c r="M480" s="89">
        <v>0</v>
      </c>
      <c r="N480" s="89">
        <v>0</v>
      </c>
      <c r="O480" s="89">
        <v>2</v>
      </c>
      <c r="P480" s="89">
        <v>77</v>
      </c>
      <c r="Q480" s="89">
        <v>609.5</v>
      </c>
      <c r="R480" s="88">
        <f>VLOOKUP(P480,NEW_TRAIN_TEST!$A$1:$M$980,13,0)</f>
        <v>600.5</v>
      </c>
      <c r="S480" s="88">
        <f>VLOOKUP(P480,NEW_TRAIN_TEST!$A$1:$M$980,11,0)</f>
        <v>613</v>
      </c>
      <c r="T480" s="6">
        <f t="shared" si="14"/>
        <v>0</v>
      </c>
      <c r="U480" s="6">
        <f t="shared" si="15"/>
        <v>0</v>
      </c>
    </row>
    <row r="481" spans="1:21" x14ac:dyDescent="0.2">
      <c r="A481" s="88">
        <v>479</v>
      </c>
      <c r="B481" s="88">
        <v>1</v>
      </c>
      <c r="C481" s="88" t="s">
        <v>2117</v>
      </c>
      <c r="D481" s="89" t="s">
        <v>1431</v>
      </c>
      <c r="E481" s="89">
        <v>6</v>
      </c>
      <c r="F481" s="89">
        <v>1</v>
      </c>
      <c r="G481" s="89">
        <v>0</v>
      </c>
      <c r="H481" s="89">
        <v>0</v>
      </c>
      <c r="I481" s="89">
        <v>2</v>
      </c>
      <c r="J481" s="89">
        <v>0</v>
      </c>
      <c r="K481" s="89">
        <v>0</v>
      </c>
      <c r="L481" s="89">
        <v>1</v>
      </c>
      <c r="M481" s="89">
        <v>0</v>
      </c>
      <c r="N481" s="89">
        <v>0</v>
      </c>
      <c r="O481" s="89">
        <v>2</v>
      </c>
      <c r="P481" s="89">
        <v>114</v>
      </c>
      <c r="Q481" s="89">
        <v>5380</v>
      </c>
      <c r="R481" s="88">
        <f>VLOOKUP(P481,NEW_TRAIN_TEST!$A$1:$M$980,13,0)</f>
        <v>5199</v>
      </c>
      <c r="S481" s="88">
        <f>VLOOKUP(P481,NEW_TRAIN_TEST!$A$1:$M$980,11,0)</f>
        <v>5474</v>
      </c>
      <c r="T481" s="6">
        <f t="shared" si="14"/>
        <v>1</v>
      </c>
      <c r="U481" s="6">
        <f t="shared" si="15"/>
        <v>0</v>
      </c>
    </row>
    <row r="482" spans="1:21" x14ac:dyDescent="0.2">
      <c r="A482" s="88">
        <v>480</v>
      </c>
      <c r="B482" s="88">
        <v>1</v>
      </c>
      <c r="C482" s="88" t="s">
        <v>2117</v>
      </c>
      <c r="D482" s="89" t="s">
        <v>1431</v>
      </c>
      <c r="E482" s="89">
        <v>3</v>
      </c>
      <c r="F482" s="89">
        <v>2</v>
      </c>
      <c r="G482" s="89">
        <v>0</v>
      </c>
      <c r="H482" s="89">
        <v>2</v>
      </c>
      <c r="I482" s="89">
        <v>2</v>
      </c>
      <c r="J482" s="89">
        <v>0</v>
      </c>
      <c r="K482" s="89">
        <v>0</v>
      </c>
      <c r="L482" s="89">
        <v>0</v>
      </c>
      <c r="M482" s="89">
        <v>0</v>
      </c>
      <c r="N482" s="89">
        <v>0</v>
      </c>
      <c r="O482" s="89">
        <v>2</v>
      </c>
      <c r="P482" s="89">
        <v>280</v>
      </c>
      <c r="Q482" s="89">
        <v>11344.5</v>
      </c>
      <c r="R482" s="88">
        <f>VLOOKUP(P482,NEW_TRAIN_TEST!$A$1:$M$980,13,0)</f>
        <v>10741.5</v>
      </c>
      <c r="S482" s="88">
        <f>VLOOKUP(P482,NEW_TRAIN_TEST!$A$1:$M$980,11,0)</f>
        <v>11381</v>
      </c>
      <c r="T482" s="6">
        <f t="shared" si="14"/>
        <v>0</v>
      </c>
      <c r="U482" s="6">
        <f t="shared" si="15"/>
        <v>0</v>
      </c>
    </row>
    <row r="483" spans="1:21" x14ac:dyDescent="0.2">
      <c r="A483" s="88">
        <v>481</v>
      </c>
      <c r="B483" s="88">
        <v>1</v>
      </c>
      <c r="C483" s="88" t="s">
        <v>2117</v>
      </c>
      <c r="D483" s="89" t="s">
        <v>1431</v>
      </c>
      <c r="E483" s="89">
        <v>0</v>
      </c>
      <c r="F483" s="89">
        <v>2</v>
      </c>
      <c r="G483" s="89">
        <v>0</v>
      </c>
      <c r="H483" s="89">
        <v>2</v>
      </c>
      <c r="I483" s="89">
        <v>2</v>
      </c>
      <c r="J483" s="89">
        <v>0</v>
      </c>
      <c r="K483" s="89">
        <v>0</v>
      </c>
      <c r="L483" s="89">
        <v>0</v>
      </c>
      <c r="M483" s="89">
        <v>0</v>
      </c>
      <c r="N483" s="89">
        <v>0</v>
      </c>
      <c r="O483" s="89">
        <v>2</v>
      </c>
      <c r="P483" s="89">
        <v>427</v>
      </c>
      <c r="Q483" s="89">
        <v>10192.5</v>
      </c>
      <c r="R483" s="88">
        <f>VLOOKUP(P483,NEW_TRAIN_TEST!$A$1:$M$980,13,0)</f>
        <v>10192.5</v>
      </c>
      <c r="S483" s="88">
        <f>VLOOKUP(P483,NEW_TRAIN_TEST!$A$1:$M$980,11,0)</f>
        <v>10295</v>
      </c>
      <c r="T483" s="6">
        <f t="shared" si="14"/>
        <v>0</v>
      </c>
      <c r="U483" s="6">
        <f t="shared" si="15"/>
        <v>0</v>
      </c>
    </row>
    <row r="484" spans="1:21" x14ac:dyDescent="0.2">
      <c r="A484" s="88">
        <v>482</v>
      </c>
      <c r="B484" s="88">
        <v>1</v>
      </c>
      <c r="C484" s="88" t="s">
        <v>2117</v>
      </c>
      <c r="D484" s="89" t="s">
        <v>1431</v>
      </c>
      <c r="E484" s="89">
        <v>11</v>
      </c>
      <c r="F484" s="89">
        <v>3</v>
      </c>
      <c r="G484" s="89">
        <v>1</v>
      </c>
      <c r="H484" s="89">
        <v>2</v>
      </c>
      <c r="I484" s="89">
        <v>2</v>
      </c>
      <c r="J484" s="89">
        <v>0</v>
      </c>
      <c r="K484" s="89">
        <v>0</v>
      </c>
      <c r="L484" s="89">
        <v>1</v>
      </c>
      <c r="M484" s="89">
        <v>0</v>
      </c>
      <c r="N484" s="89">
        <v>0</v>
      </c>
      <c r="O484" s="89">
        <v>2</v>
      </c>
      <c r="P484" s="89">
        <v>20</v>
      </c>
      <c r="Q484" s="89">
        <v>6768</v>
      </c>
      <c r="R484" s="88">
        <f>VLOOKUP(P484,NEW_TRAIN_TEST!$A$1:$M$980,13,0)</f>
        <v>6607</v>
      </c>
      <c r="S484" s="88">
        <f>VLOOKUP(P484,NEW_TRAIN_TEST!$A$1:$M$980,11,0)</f>
        <v>6957</v>
      </c>
      <c r="T484" s="6">
        <f t="shared" si="14"/>
        <v>1</v>
      </c>
      <c r="U484" s="6">
        <f t="shared" si="15"/>
        <v>0</v>
      </c>
    </row>
    <row r="485" spans="1:21" x14ac:dyDescent="0.2">
      <c r="A485" s="88">
        <v>483</v>
      </c>
      <c r="B485" s="88">
        <v>1</v>
      </c>
      <c r="C485" s="88" t="s">
        <v>2117</v>
      </c>
      <c r="D485" s="89" t="s">
        <v>1431</v>
      </c>
      <c r="E485" s="89">
        <v>0</v>
      </c>
      <c r="F485" s="89">
        <v>2</v>
      </c>
      <c r="G485" s="89">
        <v>0</v>
      </c>
      <c r="H485" s="89">
        <v>2</v>
      </c>
      <c r="I485" s="89">
        <v>2</v>
      </c>
      <c r="J485" s="89">
        <v>0</v>
      </c>
      <c r="K485" s="89">
        <v>0</v>
      </c>
      <c r="L485" s="89">
        <v>0</v>
      </c>
      <c r="M485" s="89">
        <v>0</v>
      </c>
      <c r="N485" s="89">
        <v>0</v>
      </c>
      <c r="O485" s="89">
        <v>2</v>
      </c>
      <c r="P485" s="89">
        <v>417</v>
      </c>
      <c r="Q485" s="89">
        <v>13924</v>
      </c>
      <c r="R485" s="88">
        <f>VLOOKUP(P485,NEW_TRAIN_TEST!$A$1:$M$980,13,0)</f>
        <v>13924</v>
      </c>
      <c r="S485" s="88">
        <f>VLOOKUP(P485,NEW_TRAIN_TEST!$A$1:$M$980,11,0)</f>
        <v>13960</v>
      </c>
      <c r="T485" s="6">
        <f t="shared" si="14"/>
        <v>0</v>
      </c>
      <c r="U485" s="6">
        <f t="shared" si="15"/>
        <v>0</v>
      </c>
    </row>
    <row r="486" spans="1:21" x14ac:dyDescent="0.2">
      <c r="A486" s="88">
        <v>484</v>
      </c>
      <c r="B486" s="88">
        <v>1</v>
      </c>
      <c r="C486" s="88" t="s">
        <v>2117</v>
      </c>
      <c r="D486" s="89" t="s">
        <v>1431</v>
      </c>
      <c r="E486" s="89">
        <v>5</v>
      </c>
      <c r="F486" s="89">
        <v>0</v>
      </c>
      <c r="G486" s="89">
        <v>0</v>
      </c>
      <c r="H486" s="89">
        <v>0</v>
      </c>
      <c r="I486" s="89">
        <v>0</v>
      </c>
      <c r="J486" s="89">
        <v>0</v>
      </c>
      <c r="K486" s="89">
        <v>0</v>
      </c>
      <c r="L486" s="89">
        <v>1</v>
      </c>
      <c r="M486" s="89">
        <v>0</v>
      </c>
      <c r="N486" s="89">
        <v>0</v>
      </c>
      <c r="O486" s="89">
        <v>0</v>
      </c>
      <c r="P486" s="89">
        <v>3</v>
      </c>
      <c r="Q486" s="89">
        <v>5953</v>
      </c>
      <c r="R486" s="88">
        <f>VLOOKUP(P486,NEW_TRAIN_TEST!$A$1:$M$980,13,0)</f>
        <v>5652</v>
      </c>
      <c r="S486" s="88">
        <f>VLOOKUP(P486,NEW_TRAIN_TEST!$A$1:$M$980,11,0)</f>
        <v>5989</v>
      </c>
      <c r="T486" s="6">
        <f t="shared" si="14"/>
        <v>1</v>
      </c>
      <c r="U486" s="6">
        <f t="shared" si="15"/>
        <v>0</v>
      </c>
    </row>
    <row r="487" spans="1:21" x14ac:dyDescent="0.2">
      <c r="A487" s="88">
        <v>485</v>
      </c>
      <c r="B487" s="88">
        <v>1</v>
      </c>
      <c r="C487" s="88" t="s">
        <v>2117</v>
      </c>
      <c r="D487" s="89" t="s">
        <v>1431</v>
      </c>
      <c r="E487" s="89">
        <v>8</v>
      </c>
      <c r="F487" s="89">
        <v>0</v>
      </c>
      <c r="G487" s="89">
        <v>0</v>
      </c>
      <c r="H487" s="89">
        <v>0</v>
      </c>
      <c r="I487" s="89">
        <v>0</v>
      </c>
      <c r="J487" s="89">
        <v>0</v>
      </c>
      <c r="K487" s="89">
        <v>0</v>
      </c>
      <c r="L487" s="89">
        <v>1</v>
      </c>
      <c r="M487" s="89">
        <v>0</v>
      </c>
      <c r="N487" s="89">
        <v>0</v>
      </c>
      <c r="O487" s="89">
        <v>0</v>
      </c>
      <c r="P487" s="89">
        <v>9</v>
      </c>
      <c r="Q487" s="89">
        <v>5161</v>
      </c>
      <c r="R487" s="88">
        <f>VLOOKUP(P487,NEW_TRAIN_TEST!$A$1:$M$980,13,0)</f>
        <v>4861</v>
      </c>
      <c r="S487" s="88">
        <f>VLOOKUP(P487,NEW_TRAIN_TEST!$A$1:$M$980,11,0)</f>
        <v>5298</v>
      </c>
      <c r="T487" s="6">
        <f t="shared" si="14"/>
        <v>1</v>
      </c>
      <c r="U487" s="6">
        <f t="shared" si="15"/>
        <v>0</v>
      </c>
    </row>
    <row r="488" spans="1:21" x14ac:dyDescent="0.2">
      <c r="A488" s="88">
        <v>486</v>
      </c>
      <c r="B488" s="88">
        <v>1</v>
      </c>
      <c r="C488" s="88" t="s">
        <v>2117</v>
      </c>
      <c r="D488" s="89" t="s">
        <v>1431</v>
      </c>
      <c r="E488" s="89">
        <v>0</v>
      </c>
      <c r="F488" s="89">
        <v>4</v>
      </c>
      <c r="G488" s="89">
        <v>1</v>
      </c>
      <c r="H488" s="89">
        <v>2</v>
      </c>
      <c r="I488" s="89">
        <v>2</v>
      </c>
      <c r="J488" s="89">
        <v>2</v>
      </c>
      <c r="K488" s="89">
        <v>0</v>
      </c>
      <c r="L488" s="89">
        <v>0</v>
      </c>
      <c r="M488" s="89">
        <v>0</v>
      </c>
      <c r="N488" s="89">
        <v>0</v>
      </c>
      <c r="O488" s="89">
        <v>2</v>
      </c>
      <c r="P488" s="89">
        <v>415</v>
      </c>
      <c r="Q488" s="89">
        <v>11857</v>
      </c>
      <c r="R488" s="88">
        <f>VLOOKUP(P488,NEW_TRAIN_TEST!$A$1:$M$980,13,0)</f>
        <v>11857</v>
      </c>
      <c r="S488" s="88">
        <f>VLOOKUP(P488,NEW_TRAIN_TEST!$A$1:$M$980,11,0)</f>
        <v>11920</v>
      </c>
      <c r="T488" s="6">
        <f t="shared" si="14"/>
        <v>0</v>
      </c>
      <c r="U488" s="6">
        <f t="shared" si="15"/>
        <v>0</v>
      </c>
    </row>
    <row r="489" spans="1:21" x14ac:dyDescent="0.2">
      <c r="A489" s="88">
        <v>487</v>
      </c>
      <c r="B489" s="88">
        <v>1</v>
      </c>
      <c r="C489" s="88" t="s">
        <v>2117</v>
      </c>
      <c r="D489" s="89" t="s">
        <v>1431</v>
      </c>
      <c r="E489" s="89">
        <v>13</v>
      </c>
      <c r="F489" s="89">
        <v>3</v>
      </c>
      <c r="G489" s="89">
        <v>0</v>
      </c>
      <c r="H489" s="89">
        <v>0</v>
      </c>
      <c r="I489" s="89">
        <v>2</v>
      </c>
      <c r="J489" s="89">
        <v>2</v>
      </c>
      <c r="K489" s="89">
        <v>0</v>
      </c>
      <c r="L489" s="89">
        <v>0</v>
      </c>
      <c r="M489" s="89">
        <v>0</v>
      </c>
      <c r="N489" s="89">
        <v>0</v>
      </c>
      <c r="O489" s="89">
        <v>2</v>
      </c>
      <c r="P489" s="89">
        <v>155</v>
      </c>
      <c r="Q489" s="89">
        <v>13019.5</v>
      </c>
      <c r="R489" s="88">
        <f>VLOOKUP(P489,NEW_TRAIN_TEST!$A$1:$M$980,13,0)</f>
        <v>12033.5</v>
      </c>
      <c r="S489" s="88">
        <f>VLOOKUP(P489,NEW_TRAIN_TEST!$A$1:$M$980,11,0)</f>
        <v>13850</v>
      </c>
      <c r="T489" s="6">
        <f t="shared" si="14"/>
        <v>0</v>
      </c>
      <c r="U489" s="6">
        <f t="shared" si="15"/>
        <v>0</v>
      </c>
    </row>
    <row r="490" spans="1:21" x14ac:dyDescent="0.2">
      <c r="A490" s="88">
        <v>488</v>
      </c>
      <c r="B490" s="88">
        <v>1</v>
      </c>
      <c r="C490" s="88" t="s">
        <v>2117</v>
      </c>
      <c r="D490" s="89" t="s">
        <v>1431</v>
      </c>
      <c r="E490" s="89">
        <v>18</v>
      </c>
      <c r="F490" s="89">
        <v>3</v>
      </c>
      <c r="G490" s="89">
        <v>0</v>
      </c>
      <c r="H490" s="89">
        <v>2</v>
      </c>
      <c r="I490" s="89">
        <v>2</v>
      </c>
      <c r="J490" s="89">
        <v>0</v>
      </c>
      <c r="K490" s="89">
        <v>0</v>
      </c>
      <c r="L490" s="89">
        <v>0</v>
      </c>
      <c r="M490" s="89">
        <v>0</v>
      </c>
      <c r="N490" s="89">
        <v>0</v>
      </c>
      <c r="O490" s="89">
        <v>2</v>
      </c>
      <c r="P490" s="89">
        <v>819</v>
      </c>
      <c r="Q490" s="89">
        <v>8016.75</v>
      </c>
      <c r="R490" s="88">
        <f>VLOOKUP(P490,NEW_TRAIN_TEST!$A$1:$M$980,13,0)</f>
        <v>6443.5</v>
      </c>
      <c r="S490" s="88">
        <f>VLOOKUP(P490,NEW_TRAIN_TEST!$A$1:$M$980,11,0)</f>
        <v>8538</v>
      </c>
      <c r="T490" s="6">
        <f t="shared" si="14"/>
        <v>0</v>
      </c>
      <c r="U490" s="6">
        <f t="shared" si="15"/>
        <v>0</v>
      </c>
    </row>
    <row r="491" spans="1:21" x14ac:dyDescent="0.2">
      <c r="A491" s="88">
        <v>489</v>
      </c>
      <c r="B491" s="88">
        <v>1</v>
      </c>
      <c r="C491" s="88" t="s">
        <v>2117</v>
      </c>
      <c r="D491" s="89" t="s">
        <v>1431</v>
      </c>
      <c r="E491" s="89">
        <v>17</v>
      </c>
      <c r="F491" s="89">
        <v>3</v>
      </c>
      <c r="G491" s="89">
        <v>0</v>
      </c>
      <c r="H491" s="89">
        <v>2</v>
      </c>
      <c r="I491" s="89">
        <v>2</v>
      </c>
      <c r="J491" s="89">
        <v>0</v>
      </c>
      <c r="K491" s="89">
        <v>0</v>
      </c>
      <c r="L491" s="89">
        <v>0</v>
      </c>
      <c r="M491" s="89">
        <v>0</v>
      </c>
      <c r="N491" s="89">
        <v>0</v>
      </c>
      <c r="O491" s="89">
        <v>2</v>
      </c>
      <c r="P491" s="89">
        <v>798</v>
      </c>
      <c r="Q491" s="89">
        <v>7892</v>
      </c>
      <c r="R491" s="88">
        <f>VLOOKUP(P491,NEW_TRAIN_TEST!$A$1:$M$980,13,0)</f>
        <v>6289.5</v>
      </c>
      <c r="S491" s="88">
        <f>VLOOKUP(P491,NEW_TRAIN_TEST!$A$1:$M$980,11,0)</f>
        <v>8464</v>
      </c>
      <c r="T491" s="6">
        <f t="shared" si="14"/>
        <v>0</v>
      </c>
      <c r="U491" s="6">
        <f t="shared" si="15"/>
        <v>0</v>
      </c>
    </row>
    <row r="492" spans="1:21" x14ac:dyDescent="0.2">
      <c r="A492" s="88">
        <v>490</v>
      </c>
      <c r="B492" s="88">
        <v>1</v>
      </c>
      <c r="C492" s="88" t="s">
        <v>2117</v>
      </c>
      <c r="D492" s="89" t="s">
        <v>1431</v>
      </c>
      <c r="E492" s="89">
        <v>10</v>
      </c>
      <c r="F492" s="89">
        <v>1</v>
      </c>
      <c r="G492" s="89">
        <v>0</v>
      </c>
      <c r="H492" s="89">
        <v>0</v>
      </c>
      <c r="I492" s="89">
        <v>2</v>
      </c>
      <c r="J492" s="89">
        <v>0</v>
      </c>
      <c r="K492" s="89">
        <v>0</v>
      </c>
      <c r="L492" s="89">
        <v>1</v>
      </c>
      <c r="M492" s="89">
        <v>0</v>
      </c>
      <c r="N492" s="89">
        <v>0</v>
      </c>
      <c r="O492" s="89">
        <v>2</v>
      </c>
      <c r="P492" s="89">
        <v>747</v>
      </c>
      <c r="Q492" s="89">
        <v>6529.5</v>
      </c>
      <c r="R492" s="88">
        <f>VLOOKUP(P492,NEW_TRAIN_TEST!$A$1:$M$980,13,0)</f>
        <v>6113</v>
      </c>
      <c r="S492" s="88">
        <f>VLOOKUP(P492,NEW_TRAIN_TEST!$A$1:$M$980,11,0)</f>
        <v>6934</v>
      </c>
      <c r="T492" s="6">
        <f t="shared" si="14"/>
        <v>1</v>
      </c>
      <c r="U492" s="6">
        <f t="shared" si="15"/>
        <v>0</v>
      </c>
    </row>
    <row r="493" spans="1:21" x14ac:dyDescent="0.2">
      <c r="A493" s="88">
        <v>491</v>
      </c>
      <c r="B493" s="88">
        <v>1</v>
      </c>
      <c r="C493" s="88" t="s">
        <v>2117</v>
      </c>
      <c r="D493" s="89" t="s">
        <v>1431</v>
      </c>
      <c r="E493" s="89">
        <v>11</v>
      </c>
      <c r="F493" s="89">
        <v>2</v>
      </c>
      <c r="G493" s="89">
        <v>1</v>
      </c>
      <c r="H493" s="89">
        <v>0</v>
      </c>
      <c r="I493" s="89">
        <v>2</v>
      </c>
      <c r="J493" s="89">
        <v>0</v>
      </c>
      <c r="K493" s="89">
        <v>0</v>
      </c>
      <c r="L493" s="89">
        <v>1</v>
      </c>
      <c r="M493" s="89">
        <v>0</v>
      </c>
      <c r="N493" s="89">
        <v>0</v>
      </c>
      <c r="O493" s="89">
        <v>2</v>
      </c>
      <c r="P493" s="89">
        <v>747</v>
      </c>
      <c r="Q493" s="89">
        <v>6612</v>
      </c>
      <c r="R493" s="88">
        <f>VLOOKUP(P493,NEW_TRAIN_TEST!$A$1:$M$980,13,0)</f>
        <v>6113</v>
      </c>
      <c r="S493" s="88">
        <f>VLOOKUP(P493,NEW_TRAIN_TEST!$A$1:$M$980,11,0)</f>
        <v>6934</v>
      </c>
      <c r="T493" s="6">
        <f t="shared" si="14"/>
        <v>1</v>
      </c>
      <c r="U493" s="6">
        <f t="shared" si="15"/>
        <v>0</v>
      </c>
    </row>
    <row r="494" spans="1:21" x14ac:dyDescent="0.2">
      <c r="A494" s="88">
        <v>492</v>
      </c>
      <c r="B494" s="88">
        <v>1</v>
      </c>
      <c r="C494" s="88" t="s">
        <v>2117</v>
      </c>
      <c r="D494" s="89" t="s">
        <v>1431</v>
      </c>
      <c r="E494" s="89">
        <v>13</v>
      </c>
      <c r="F494" s="89">
        <v>2</v>
      </c>
      <c r="G494" s="89">
        <v>0</v>
      </c>
      <c r="H494" s="89">
        <v>0</v>
      </c>
      <c r="I494" s="89">
        <v>2</v>
      </c>
      <c r="J494" s="89">
        <v>0</v>
      </c>
      <c r="K494" s="89">
        <v>0</v>
      </c>
      <c r="L494" s="89">
        <v>0</v>
      </c>
      <c r="M494" s="89">
        <v>0</v>
      </c>
      <c r="N494" s="89">
        <v>0</v>
      </c>
      <c r="O494" s="89">
        <v>2</v>
      </c>
      <c r="P494" s="89">
        <v>15</v>
      </c>
      <c r="Q494" s="89">
        <v>7820.5</v>
      </c>
      <c r="R494" s="88">
        <f>VLOOKUP(P494,NEW_TRAIN_TEST!$A$1:$M$980,13,0)</f>
        <v>7454</v>
      </c>
      <c r="S494" s="88">
        <f>VLOOKUP(P494,NEW_TRAIN_TEST!$A$1:$M$980,11,0)</f>
        <v>8057</v>
      </c>
      <c r="T494" s="6">
        <f t="shared" si="14"/>
        <v>0</v>
      </c>
      <c r="U494" s="6">
        <f t="shared" si="15"/>
        <v>0</v>
      </c>
    </row>
    <row r="495" spans="1:21" x14ac:dyDescent="0.2">
      <c r="A495" s="88">
        <v>493</v>
      </c>
      <c r="B495" s="88">
        <v>1</v>
      </c>
      <c r="C495" s="88" t="s">
        <v>2117</v>
      </c>
      <c r="D495" s="89" t="s">
        <v>1431</v>
      </c>
      <c r="E495" s="89">
        <v>0</v>
      </c>
      <c r="F495" s="89">
        <v>2</v>
      </c>
      <c r="G495" s="89">
        <v>0</v>
      </c>
      <c r="H495" s="89">
        <v>0</v>
      </c>
      <c r="I495" s="89">
        <v>2</v>
      </c>
      <c r="J495" s="89">
        <v>0</v>
      </c>
      <c r="K495" s="89">
        <v>0</v>
      </c>
      <c r="L495" s="89">
        <v>0</v>
      </c>
      <c r="M495" s="89">
        <v>0</v>
      </c>
      <c r="N495" s="89">
        <v>0</v>
      </c>
      <c r="O495" s="89">
        <v>2</v>
      </c>
      <c r="P495" s="89">
        <v>424</v>
      </c>
      <c r="Q495" s="89">
        <v>13103.5</v>
      </c>
      <c r="R495" s="88">
        <f>VLOOKUP(P495,NEW_TRAIN_TEST!$A$1:$M$980,13,0)</f>
        <v>13103.5</v>
      </c>
      <c r="S495" s="88">
        <f>VLOOKUP(P495,NEW_TRAIN_TEST!$A$1:$M$980,11,0)</f>
        <v>13106</v>
      </c>
      <c r="T495" s="6">
        <f t="shared" si="14"/>
        <v>0</v>
      </c>
      <c r="U495" s="6">
        <f t="shared" si="15"/>
        <v>0</v>
      </c>
    </row>
    <row r="496" spans="1:21" x14ac:dyDescent="0.2">
      <c r="A496" s="88">
        <v>494</v>
      </c>
      <c r="B496" s="88">
        <v>1</v>
      </c>
      <c r="C496" s="88" t="s">
        <v>2117</v>
      </c>
      <c r="D496" s="89" t="s">
        <v>1431</v>
      </c>
      <c r="E496" s="89">
        <v>9</v>
      </c>
      <c r="F496" s="89">
        <v>1</v>
      </c>
      <c r="G496" s="89">
        <v>1</v>
      </c>
      <c r="H496" s="89">
        <v>0</v>
      </c>
      <c r="I496" s="89">
        <v>2</v>
      </c>
      <c r="J496" s="89">
        <v>0</v>
      </c>
      <c r="K496" s="89">
        <v>0</v>
      </c>
      <c r="L496" s="89">
        <v>1</v>
      </c>
      <c r="M496" s="89">
        <v>0</v>
      </c>
      <c r="N496" s="89">
        <v>0</v>
      </c>
      <c r="O496" s="89">
        <v>2</v>
      </c>
      <c r="P496" s="89">
        <v>369</v>
      </c>
      <c r="Q496" s="89">
        <v>8788</v>
      </c>
      <c r="R496" s="88">
        <f>VLOOKUP(P496,NEW_TRAIN_TEST!$A$1:$M$980,13,0)</f>
        <v>8602.5</v>
      </c>
      <c r="S496" s="88">
        <f>VLOOKUP(P496,NEW_TRAIN_TEST!$A$1:$M$980,11,0)</f>
        <v>9264</v>
      </c>
      <c r="T496" s="6">
        <f t="shared" si="14"/>
        <v>1</v>
      </c>
      <c r="U496" s="6">
        <f t="shared" si="15"/>
        <v>0</v>
      </c>
    </row>
    <row r="497" spans="1:21" x14ac:dyDescent="0.2">
      <c r="A497" s="88">
        <v>495</v>
      </c>
      <c r="B497" s="88">
        <v>1</v>
      </c>
      <c r="C497" s="88" t="s">
        <v>2117</v>
      </c>
      <c r="D497" s="89" t="s">
        <v>1431</v>
      </c>
      <c r="E497" s="89">
        <v>6</v>
      </c>
      <c r="F497" s="89">
        <v>0</v>
      </c>
      <c r="G497" s="89">
        <v>0</v>
      </c>
      <c r="H497" s="89">
        <v>0</v>
      </c>
      <c r="I497" s="89">
        <v>0</v>
      </c>
      <c r="J497" s="89">
        <v>0</v>
      </c>
      <c r="K497" s="89">
        <v>0</v>
      </c>
      <c r="L497" s="89">
        <v>1</v>
      </c>
      <c r="M497" s="89">
        <v>0</v>
      </c>
      <c r="N497" s="89">
        <v>0</v>
      </c>
      <c r="O497" s="89">
        <v>0</v>
      </c>
      <c r="P497" s="89">
        <v>18</v>
      </c>
      <c r="Q497" s="89">
        <v>5460</v>
      </c>
      <c r="R497" s="88">
        <f>VLOOKUP(P497,NEW_TRAIN_TEST!$A$1:$M$980,13,0)</f>
        <v>5423</v>
      </c>
      <c r="S497" s="88">
        <f>VLOOKUP(P497,NEW_TRAIN_TEST!$A$1:$M$980,11,0)</f>
        <v>5512</v>
      </c>
      <c r="T497" s="6">
        <f t="shared" si="14"/>
        <v>1</v>
      </c>
      <c r="U497" s="6">
        <f t="shared" si="15"/>
        <v>0</v>
      </c>
    </row>
    <row r="498" spans="1:21" x14ac:dyDescent="0.2">
      <c r="A498" s="88">
        <v>496</v>
      </c>
      <c r="B498" s="88">
        <v>1</v>
      </c>
      <c r="C498" s="88" t="s">
        <v>2117</v>
      </c>
      <c r="D498" s="89" t="s">
        <v>1431</v>
      </c>
      <c r="E498" s="89">
        <v>0</v>
      </c>
      <c r="F498" s="89">
        <v>2</v>
      </c>
      <c r="G498" s="89">
        <v>0</v>
      </c>
      <c r="H498" s="89">
        <v>2</v>
      </c>
      <c r="I498" s="89">
        <v>2</v>
      </c>
      <c r="J498" s="89">
        <v>0</v>
      </c>
      <c r="K498" s="89">
        <v>0</v>
      </c>
      <c r="L498" s="89">
        <v>0</v>
      </c>
      <c r="M498" s="89">
        <v>0</v>
      </c>
      <c r="N498" s="89">
        <v>0</v>
      </c>
      <c r="O498" s="89">
        <v>2</v>
      </c>
      <c r="P498" s="89">
        <v>715</v>
      </c>
      <c r="Q498" s="89">
        <v>10057.5</v>
      </c>
      <c r="R498" s="88">
        <f>VLOOKUP(P498,NEW_TRAIN_TEST!$A$1:$M$980,13,0)</f>
        <v>10057.5</v>
      </c>
      <c r="S498" s="88">
        <f>VLOOKUP(P498,NEW_TRAIN_TEST!$A$1:$M$980,11,0)</f>
        <v>10156</v>
      </c>
      <c r="T498" s="6">
        <f t="shared" si="14"/>
        <v>0</v>
      </c>
      <c r="U498" s="6">
        <f t="shared" si="15"/>
        <v>0</v>
      </c>
    </row>
    <row r="499" spans="1:21" x14ac:dyDescent="0.2">
      <c r="A499" s="88">
        <v>497</v>
      </c>
      <c r="B499" s="88">
        <v>1</v>
      </c>
      <c r="C499" s="88" t="s">
        <v>2117</v>
      </c>
      <c r="D499" s="89" t="s">
        <v>1431</v>
      </c>
      <c r="E499" s="89">
        <v>0</v>
      </c>
      <c r="F499" s="89">
        <v>2</v>
      </c>
      <c r="G499" s="89">
        <v>0</v>
      </c>
      <c r="H499" s="89">
        <v>2</v>
      </c>
      <c r="I499" s="89">
        <v>2</v>
      </c>
      <c r="J499" s="89">
        <v>0</v>
      </c>
      <c r="K499" s="89">
        <v>0</v>
      </c>
      <c r="L499" s="89">
        <v>0</v>
      </c>
      <c r="M499" s="89">
        <v>0</v>
      </c>
      <c r="N499" s="89">
        <v>0</v>
      </c>
      <c r="O499" s="89">
        <v>2</v>
      </c>
      <c r="P499" s="89">
        <v>973</v>
      </c>
      <c r="Q499" s="89">
        <v>9173</v>
      </c>
      <c r="R499" s="88">
        <f>VLOOKUP(P499,NEW_TRAIN_TEST!$A$1:$M$980,13,0)</f>
        <v>9173</v>
      </c>
      <c r="S499" s="88">
        <f>VLOOKUP(P499,NEW_TRAIN_TEST!$A$1:$M$980,11,0)</f>
        <v>9199</v>
      </c>
      <c r="T499" s="6">
        <f t="shared" si="14"/>
        <v>0</v>
      </c>
      <c r="U499" s="6">
        <f t="shared" si="15"/>
        <v>0</v>
      </c>
    </row>
    <row r="500" spans="1:21" x14ac:dyDescent="0.2">
      <c r="A500" s="88">
        <v>498</v>
      </c>
      <c r="B500" s="88">
        <v>1</v>
      </c>
      <c r="C500" s="88" t="s">
        <v>2117</v>
      </c>
      <c r="D500" s="89" t="s">
        <v>1431</v>
      </c>
      <c r="E500" s="89">
        <v>0</v>
      </c>
      <c r="F500" s="89">
        <v>2</v>
      </c>
      <c r="G500" s="89">
        <v>0</v>
      </c>
      <c r="H500" s="89">
        <v>2</v>
      </c>
      <c r="I500" s="89">
        <v>2</v>
      </c>
      <c r="J500" s="89">
        <v>0</v>
      </c>
      <c r="K500" s="89">
        <v>0</v>
      </c>
      <c r="L500" s="89">
        <v>0</v>
      </c>
      <c r="M500" s="89">
        <v>0</v>
      </c>
      <c r="N500" s="89">
        <v>0</v>
      </c>
      <c r="O500" s="89">
        <v>2</v>
      </c>
      <c r="P500" s="89">
        <v>853</v>
      </c>
      <c r="Q500" s="89">
        <v>8885.5</v>
      </c>
      <c r="R500" s="88">
        <f>VLOOKUP(P500,NEW_TRAIN_TEST!$A$1:$M$980,13,0)</f>
        <v>8885.5</v>
      </c>
      <c r="S500" s="88">
        <f>VLOOKUP(P500,NEW_TRAIN_TEST!$A$1:$M$980,11,0)</f>
        <v>9134</v>
      </c>
      <c r="T500" s="6">
        <f t="shared" si="14"/>
        <v>0</v>
      </c>
      <c r="U500" s="6">
        <f t="shared" si="15"/>
        <v>0</v>
      </c>
    </row>
    <row r="501" spans="1:21" x14ac:dyDescent="0.2">
      <c r="A501" s="88">
        <v>499</v>
      </c>
      <c r="B501" s="88">
        <v>1</v>
      </c>
      <c r="C501" s="88" t="s">
        <v>2117</v>
      </c>
      <c r="D501" s="89" t="s">
        <v>1431</v>
      </c>
      <c r="E501" s="89">
        <v>2</v>
      </c>
      <c r="F501" s="89">
        <v>0</v>
      </c>
      <c r="G501" s="89">
        <v>0</v>
      </c>
      <c r="H501" s="89">
        <v>0</v>
      </c>
      <c r="I501" s="89">
        <v>0</v>
      </c>
      <c r="J501" s="89">
        <v>0</v>
      </c>
      <c r="K501" s="89">
        <v>0</v>
      </c>
      <c r="L501" s="89">
        <v>0</v>
      </c>
      <c r="M501" s="89">
        <v>0</v>
      </c>
      <c r="N501" s="89">
        <v>0</v>
      </c>
      <c r="O501" s="89">
        <v>0</v>
      </c>
      <c r="P501" s="89">
        <v>22</v>
      </c>
      <c r="Q501" s="89">
        <v>5063</v>
      </c>
      <c r="R501" s="88">
        <f>VLOOKUP(P501,NEW_TRAIN_TEST!$A$1:$M$980,13,0)</f>
        <v>4942</v>
      </c>
      <c r="S501" s="88">
        <f>VLOOKUP(P501,NEW_TRAIN_TEST!$A$1:$M$980,11,0)</f>
        <v>5127</v>
      </c>
      <c r="T501" s="6">
        <f t="shared" si="14"/>
        <v>0</v>
      </c>
      <c r="U501" s="6">
        <f t="shared" si="15"/>
        <v>0</v>
      </c>
    </row>
    <row r="502" spans="1:21" x14ac:dyDescent="0.2">
      <c r="A502" s="88">
        <v>500</v>
      </c>
      <c r="B502" s="88">
        <v>1</v>
      </c>
      <c r="C502" s="88" t="s">
        <v>2117</v>
      </c>
      <c r="D502" s="89" t="s">
        <v>1431</v>
      </c>
      <c r="E502" s="89">
        <v>5</v>
      </c>
      <c r="F502" s="89">
        <v>0</v>
      </c>
      <c r="G502" s="89">
        <v>0</v>
      </c>
      <c r="H502" s="89">
        <v>0</v>
      </c>
      <c r="I502" s="89">
        <v>0</v>
      </c>
      <c r="J502" s="89">
        <v>0</v>
      </c>
      <c r="K502" s="89">
        <v>0</v>
      </c>
      <c r="L502" s="89">
        <v>1</v>
      </c>
      <c r="M502" s="89">
        <v>0</v>
      </c>
      <c r="N502" s="89">
        <v>0</v>
      </c>
      <c r="O502" s="89">
        <v>0</v>
      </c>
      <c r="P502" s="89">
        <v>23</v>
      </c>
      <c r="Q502" s="89">
        <v>5497.5</v>
      </c>
      <c r="R502" s="88">
        <f>VLOOKUP(P502,NEW_TRAIN_TEST!$A$1:$M$980,13,0)</f>
        <v>5327</v>
      </c>
      <c r="S502" s="88">
        <f>VLOOKUP(P502,NEW_TRAIN_TEST!$A$1:$M$980,11,0)</f>
        <v>5522</v>
      </c>
      <c r="T502" s="6">
        <f t="shared" si="14"/>
        <v>1</v>
      </c>
      <c r="U502" s="6">
        <f t="shared" si="15"/>
        <v>0</v>
      </c>
    </row>
    <row r="503" spans="1:21" x14ac:dyDescent="0.2">
      <c r="A503" s="88">
        <v>501</v>
      </c>
      <c r="B503" s="88">
        <v>1</v>
      </c>
      <c r="C503" s="88" t="s">
        <v>2117</v>
      </c>
      <c r="D503" s="89" t="s">
        <v>1431</v>
      </c>
      <c r="E503" s="89">
        <v>4</v>
      </c>
      <c r="F503" s="89">
        <v>2</v>
      </c>
      <c r="G503" s="89">
        <v>0</v>
      </c>
      <c r="H503" s="89">
        <v>2</v>
      </c>
      <c r="I503" s="89">
        <v>2</v>
      </c>
      <c r="J503" s="89">
        <v>0</v>
      </c>
      <c r="K503" s="89">
        <v>0</v>
      </c>
      <c r="L503" s="89">
        <v>0</v>
      </c>
      <c r="M503" s="89">
        <v>0</v>
      </c>
      <c r="N503" s="89">
        <v>0</v>
      </c>
      <c r="O503" s="89">
        <v>2</v>
      </c>
      <c r="P503" s="89">
        <v>401</v>
      </c>
      <c r="Q503" s="89">
        <v>16431</v>
      </c>
      <c r="R503" s="88">
        <f>VLOOKUP(P503,NEW_TRAIN_TEST!$A$1:$M$980,13,0)</f>
        <v>16403.5</v>
      </c>
      <c r="S503" s="88">
        <f>VLOOKUP(P503,NEW_TRAIN_TEST!$A$1:$M$980,11,0)</f>
        <v>16461</v>
      </c>
      <c r="T503" s="6">
        <f t="shared" si="14"/>
        <v>0</v>
      </c>
      <c r="U503" s="6">
        <f t="shared" si="15"/>
        <v>0</v>
      </c>
    </row>
    <row r="504" spans="1:21" x14ac:dyDescent="0.2">
      <c r="A504" s="88">
        <v>502</v>
      </c>
      <c r="B504" s="88">
        <v>1</v>
      </c>
      <c r="C504" s="88" t="s">
        <v>2117</v>
      </c>
      <c r="D504" s="89" t="s">
        <v>1431</v>
      </c>
      <c r="E504" s="89">
        <v>5</v>
      </c>
      <c r="F504" s="89">
        <v>4</v>
      </c>
      <c r="G504" s="89">
        <v>0</v>
      </c>
      <c r="H504" s="89">
        <v>2</v>
      </c>
      <c r="I504" s="89">
        <v>2</v>
      </c>
      <c r="J504" s="89">
        <v>0</v>
      </c>
      <c r="K504" s="89">
        <v>0</v>
      </c>
      <c r="L504" s="89">
        <v>0</v>
      </c>
      <c r="M504" s="89">
        <v>0</v>
      </c>
      <c r="N504" s="89">
        <v>0</v>
      </c>
      <c r="O504" s="89">
        <v>2</v>
      </c>
      <c r="P504" s="89">
        <v>416</v>
      </c>
      <c r="Q504" s="89">
        <v>15287.2</v>
      </c>
      <c r="R504" s="88">
        <f>VLOOKUP(P504,NEW_TRAIN_TEST!$A$1:$M$980,13,0)</f>
        <v>15270.5</v>
      </c>
      <c r="S504" s="88">
        <f>VLOOKUP(P504,NEW_TRAIN_TEST!$A$1:$M$980,11,0)</f>
        <v>15349</v>
      </c>
      <c r="T504" s="6">
        <f t="shared" si="14"/>
        <v>0</v>
      </c>
      <c r="U504" s="6">
        <f t="shared" si="15"/>
        <v>0</v>
      </c>
    </row>
    <row r="505" spans="1:21" x14ac:dyDescent="0.2">
      <c r="A505" s="88">
        <v>503</v>
      </c>
      <c r="B505" s="88">
        <v>1</v>
      </c>
      <c r="C505" s="88" t="s">
        <v>2117</v>
      </c>
      <c r="D505" s="89" t="s">
        <v>1431</v>
      </c>
      <c r="E505" s="89">
        <v>11</v>
      </c>
      <c r="F505" s="89">
        <v>0</v>
      </c>
      <c r="G505" s="89">
        <v>0</v>
      </c>
      <c r="H505" s="89">
        <v>0</v>
      </c>
      <c r="I505" s="89">
        <v>0</v>
      </c>
      <c r="J505" s="89">
        <v>0</v>
      </c>
      <c r="K505" s="89">
        <v>0</v>
      </c>
      <c r="L505" s="89">
        <v>0</v>
      </c>
      <c r="M505" s="89">
        <v>0</v>
      </c>
      <c r="N505" s="89">
        <v>0</v>
      </c>
      <c r="O505" s="89">
        <v>0</v>
      </c>
      <c r="P505" s="89">
        <v>74</v>
      </c>
      <c r="Q505" s="89">
        <v>474.5</v>
      </c>
      <c r="R505" s="88">
        <f>VLOOKUP(P505,NEW_TRAIN_TEST!$A$1:$M$980,13,0)</f>
        <v>461.5</v>
      </c>
      <c r="S505" s="88">
        <f>VLOOKUP(P505,NEW_TRAIN_TEST!$A$1:$M$980,11,0)</f>
        <v>482</v>
      </c>
      <c r="T505" s="6">
        <f t="shared" si="14"/>
        <v>0</v>
      </c>
      <c r="U505" s="6">
        <f t="shared" si="15"/>
        <v>0</v>
      </c>
    </row>
    <row r="506" spans="1:21" x14ac:dyDescent="0.2">
      <c r="A506" s="88">
        <v>504</v>
      </c>
      <c r="B506" s="88">
        <v>1</v>
      </c>
      <c r="C506" s="88" t="s">
        <v>2117</v>
      </c>
      <c r="D506" s="89" t="s">
        <v>1431</v>
      </c>
      <c r="E506" s="89">
        <v>13</v>
      </c>
      <c r="F506" s="89">
        <v>0</v>
      </c>
      <c r="G506" s="89">
        <v>0</v>
      </c>
      <c r="H506" s="89">
        <v>0</v>
      </c>
      <c r="I506" s="89">
        <v>0</v>
      </c>
      <c r="J506" s="89">
        <v>0</v>
      </c>
      <c r="K506" s="89">
        <v>0</v>
      </c>
      <c r="L506" s="89">
        <v>0</v>
      </c>
      <c r="M506" s="89">
        <v>0</v>
      </c>
      <c r="N506" s="89">
        <v>0</v>
      </c>
      <c r="O506" s="89">
        <v>0</v>
      </c>
      <c r="P506" s="89">
        <v>125</v>
      </c>
      <c r="Q506" s="89">
        <v>5904</v>
      </c>
      <c r="R506" s="88">
        <f>VLOOKUP(P506,NEW_TRAIN_TEST!$A$1:$M$980,13,0)</f>
        <v>5660.5</v>
      </c>
      <c r="S506" s="88">
        <f>VLOOKUP(P506,NEW_TRAIN_TEST!$A$1:$M$980,11,0)</f>
        <v>5985</v>
      </c>
      <c r="T506" s="6">
        <f t="shared" si="14"/>
        <v>0</v>
      </c>
      <c r="U506" s="6">
        <f t="shared" si="15"/>
        <v>0</v>
      </c>
    </row>
    <row r="507" spans="1:21" x14ac:dyDescent="0.2">
      <c r="A507" s="88">
        <v>505</v>
      </c>
      <c r="B507" s="88">
        <v>1</v>
      </c>
      <c r="C507" s="88" t="s">
        <v>2117</v>
      </c>
      <c r="D507" s="89" t="s">
        <v>1431</v>
      </c>
      <c r="E507" s="89">
        <v>9</v>
      </c>
      <c r="F507" s="89">
        <v>3</v>
      </c>
      <c r="G507" s="89">
        <v>2</v>
      </c>
      <c r="H507" s="89">
        <v>0</v>
      </c>
      <c r="I507" s="89">
        <v>2</v>
      </c>
      <c r="J507" s="89">
        <v>0</v>
      </c>
      <c r="K507" s="89">
        <v>0</v>
      </c>
      <c r="L507" s="89">
        <v>1</v>
      </c>
      <c r="M507" s="89">
        <v>18</v>
      </c>
      <c r="N507" s="89">
        <v>0</v>
      </c>
      <c r="O507" s="89">
        <v>2</v>
      </c>
      <c r="P507" s="89">
        <v>125</v>
      </c>
      <c r="Q507" s="89">
        <v>5979</v>
      </c>
      <c r="R507" s="88">
        <f>VLOOKUP(P507,NEW_TRAIN_TEST!$A$1:$M$980,13,0)</f>
        <v>5660.5</v>
      </c>
      <c r="S507" s="88">
        <f>VLOOKUP(P507,NEW_TRAIN_TEST!$A$1:$M$980,11,0)</f>
        <v>5985</v>
      </c>
      <c r="T507" s="6">
        <f t="shared" si="14"/>
        <v>1</v>
      </c>
      <c r="U507" s="6">
        <f t="shared" si="15"/>
        <v>1</v>
      </c>
    </row>
    <row r="508" spans="1:21" x14ac:dyDescent="0.2">
      <c r="A508" s="88">
        <v>506</v>
      </c>
      <c r="B508" s="88">
        <v>1</v>
      </c>
      <c r="C508" s="88" t="s">
        <v>2117</v>
      </c>
      <c r="D508" s="89" t="s">
        <v>1431</v>
      </c>
      <c r="E508" s="89">
        <v>8</v>
      </c>
      <c r="F508" s="89">
        <v>1</v>
      </c>
      <c r="G508" s="89">
        <v>0</v>
      </c>
      <c r="H508" s="89">
        <v>0</v>
      </c>
      <c r="I508" s="89">
        <v>2</v>
      </c>
      <c r="J508" s="89">
        <v>0</v>
      </c>
      <c r="K508" s="89">
        <v>0</v>
      </c>
      <c r="L508" s="89">
        <v>1</v>
      </c>
      <c r="M508" s="89">
        <v>0</v>
      </c>
      <c r="N508" s="89">
        <v>0</v>
      </c>
      <c r="O508" s="89">
        <v>2</v>
      </c>
      <c r="P508" s="89">
        <v>28</v>
      </c>
      <c r="Q508" s="89">
        <v>7430.5</v>
      </c>
      <c r="R508" s="88">
        <f>VLOOKUP(P508,NEW_TRAIN_TEST!$A$1:$M$980,13,0)</f>
        <v>7371.5</v>
      </c>
      <c r="S508" s="88">
        <f>VLOOKUP(P508,NEW_TRAIN_TEST!$A$1:$M$980,11,0)</f>
        <v>7466</v>
      </c>
      <c r="T508" s="6">
        <f t="shared" si="14"/>
        <v>1</v>
      </c>
      <c r="U508" s="6">
        <f t="shared" si="15"/>
        <v>0</v>
      </c>
    </row>
    <row r="509" spans="1:21" x14ac:dyDescent="0.2">
      <c r="A509" s="88">
        <v>507</v>
      </c>
      <c r="B509" s="88">
        <v>1</v>
      </c>
      <c r="C509" s="88" t="s">
        <v>2117</v>
      </c>
      <c r="D509" s="89" t="s">
        <v>1431</v>
      </c>
      <c r="E509" s="89">
        <v>3</v>
      </c>
      <c r="F509" s="89">
        <v>2</v>
      </c>
      <c r="G509" s="89">
        <v>0</v>
      </c>
      <c r="H509" s="89">
        <v>2</v>
      </c>
      <c r="I509" s="89">
        <v>2</v>
      </c>
      <c r="J509" s="89">
        <v>0</v>
      </c>
      <c r="K509" s="89">
        <v>0</v>
      </c>
      <c r="L509" s="89">
        <v>0</v>
      </c>
      <c r="M509" s="89">
        <v>0</v>
      </c>
      <c r="N509" s="89">
        <v>0</v>
      </c>
      <c r="O509" s="89">
        <v>2</v>
      </c>
      <c r="P509" s="89">
        <v>432</v>
      </c>
      <c r="Q509" s="89">
        <v>11795.5</v>
      </c>
      <c r="R509" s="88">
        <f>VLOOKUP(P509,NEW_TRAIN_TEST!$A$1:$M$980,13,0)</f>
        <v>11758.5</v>
      </c>
      <c r="S509" s="88">
        <f>VLOOKUP(P509,NEW_TRAIN_TEST!$A$1:$M$980,11,0)</f>
        <v>11821</v>
      </c>
      <c r="T509" s="6">
        <f t="shared" si="14"/>
        <v>0</v>
      </c>
      <c r="U509" s="6">
        <f t="shared" si="15"/>
        <v>0</v>
      </c>
    </row>
    <row r="510" spans="1:21" x14ac:dyDescent="0.2">
      <c r="A510" s="88">
        <v>508</v>
      </c>
      <c r="B510" s="88">
        <v>1</v>
      </c>
      <c r="C510" s="88" t="s">
        <v>2117</v>
      </c>
      <c r="D510" s="89" t="s">
        <v>1431</v>
      </c>
      <c r="E510" s="89">
        <v>3</v>
      </c>
      <c r="F510" s="89">
        <v>0</v>
      </c>
      <c r="G510" s="89">
        <v>0</v>
      </c>
      <c r="H510" s="89">
        <v>0</v>
      </c>
      <c r="I510" s="89">
        <v>0</v>
      </c>
      <c r="J510" s="89">
        <v>0</v>
      </c>
      <c r="K510" s="89">
        <v>0</v>
      </c>
      <c r="L510" s="89">
        <v>0</v>
      </c>
      <c r="M510" s="89">
        <v>0</v>
      </c>
      <c r="N510" s="89">
        <v>0</v>
      </c>
      <c r="O510" s="89">
        <v>0</v>
      </c>
      <c r="P510" s="89">
        <v>327</v>
      </c>
      <c r="Q510" s="89">
        <v>7128.5</v>
      </c>
      <c r="R510" s="88">
        <f>VLOOKUP(P510,NEW_TRAIN_TEST!$A$1:$M$980,13,0)</f>
        <v>7048.5</v>
      </c>
      <c r="S510" s="88">
        <f>VLOOKUP(P510,NEW_TRAIN_TEST!$A$1:$M$980,11,0)</f>
        <v>7281</v>
      </c>
      <c r="T510" s="6">
        <f t="shared" si="14"/>
        <v>0</v>
      </c>
      <c r="U510" s="6">
        <f t="shared" si="15"/>
        <v>0</v>
      </c>
    </row>
    <row r="511" spans="1:21" x14ac:dyDescent="0.2">
      <c r="A511" s="88">
        <v>509</v>
      </c>
      <c r="B511" s="88">
        <v>1</v>
      </c>
      <c r="C511" s="88" t="s">
        <v>2117</v>
      </c>
      <c r="D511" s="89" t="s">
        <v>1431</v>
      </c>
      <c r="E511" s="89">
        <v>21</v>
      </c>
      <c r="F511" s="89">
        <v>1</v>
      </c>
      <c r="G511" s="89">
        <v>0</v>
      </c>
      <c r="H511" s="89">
        <v>0</v>
      </c>
      <c r="I511" s="89">
        <v>2</v>
      </c>
      <c r="J511" s="89">
        <v>0</v>
      </c>
      <c r="K511" s="89">
        <v>0</v>
      </c>
      <c r="L511" s="89">
        <v>0</v>
      </c>
      <c r="M511" s="89">
        <v>0</v>
      </c>
      <c r="N511" s="89">
        <v>0</v>
      </c>
      <c r="O511" s="89">
        <v>2</v>
      </c>
      <c r="P511" s="89">
        <v>31</v>
      </c>
      <c r="Q511" s="89">
        <v>7992.5</v>
      </c>
      <c r="R511" s="88">
        <f>VLOOKUP(P511,NEW_TRAIN_TEST!$A$1:$M$980,13,0)</f>
        <v>7392</v>
      </c>
      <c r="S511" s="88">
        <f>VLOOKUP(P511,NEW_TRAIN_TEST!$A$1:$M$980,11,0)</f>
        <v>8155</v>
      </c>
      <c r="T511" s="6">
        <f t="shared" si="14"/>
        <v>0</v>
      </c>
      <c r="U511" s="6">
        <f t="shared" si="15"/>
        <v>0</v>
      </c>
    </row>
    <row r="512" spans="1:21" x14ac:dyDescent="0.2">
      <c r="A512" s="88">
        <v>510</v>
      </c>
      <c r="B512" s="88">
        <v>1</v>
      </c>
      <c r="C512" s="88" t="s">
        <v>2117</v>
      </c>
      <c r="D512" s="89" t="s">
        <v>1431</v>
      </c>
      <c r="E512" s="89">
        <v>15</v>
      </c>
      <c r="F512" s="89">
        <v>1</v>
      </c>
      <c r="G512" s="89">
        <v>0</v>
      </c>
      <c r="H512" s="89">
        <v>0</v>
      </c>
      <c r="I512" s="89">
        <v>2</v>
      </c>
      <c r="J512" s="89">
        <v>0</v>
      </c>
      <c r="K512" s="89">
        <v>0</v>
      </c>
      <c r="L512" s="89">
        <v>0</v>
      </c>
      <c r="M512" s="89">
        <v>0</v>
      </c>
      <c r="N512" s="89">
        <v>0</v>
      </c>
      <c r="O512" s="89">
        <v>2</v>
      </c>
      <c r="P512" s="89">
        <v>32</v>
      </c>
      <c r="Q512" s="89">
        <v>7622</v>
      </c>
      <c r="R512" s="88">
        <f>VLOOKUP(P512,NEW_TRAIN_TEST!$A$1:$M$980,13,0)</f>
        <v>7235</v>
      </c>
      <c r="S512" s="88">
        <f>VLOOKUP(P512,NEW_TRAIN_TEST!$A$1:$M$980,11,0)</f>
        <v>7774</v>
      </c>
      <c r="T512" s="6">
        <f t="shared" si="14"/>
        <v>0</v>
      </c>
      <c r="U512" s="6">
        <f t="shared" si="15"/>
        <v>0</v>
      </c>
    </row>
    <row r="513" spans="1:21" x14ac:dyDescent="0.2">
      <c r="A513" s="88">
        <v>511</v>
      </c>
      <c r="B513" s="88">
        <v>1</v>
      </c>
      <c r="C513" s="88" t="s">
        <v>2117</v>
      </c>
      <c r="D513" s="89" t="s">
        <v>1431</v>
      </c>
      <c r="E513" s="89">
        <v>5</v>
      </c>
      <c r="F513" s="89">
        <v>2</v>
      </c>
      <c r="G513" s="89">
        <v>0</v>
      </c>
      <c r="H513" s="89">
        <v>0</v>
      </c>
      <c r="I513" s="89">
        <v>2</v>
      </c>
      <c r="J513" s="89">
        <v>0</v>
      </c>
      <c r="K513" s="89">
        <v>0</v>
      </c>
      <c r="L513" s="89">
        <v>1</v>
      </c>
      <c r="M513" s="89">
        <v>0</v>
      </c>
      <c r="N513" s="89">
        <v>0</v>
      </c>
      <c r="O513" s="89">
        <v>2</v>
      </c>
      <c r="P513" s="89">
        <v>230</v>
      </c>
      <c r="Q513" s="89">
        <v>5300.5</v>
      </c>
      <c r="R513" s="88">
        <f>VLOOKUP(P513,NEW_TRAIN_TEST!$A$1:$M$980,13,0)</f>
        <v>4720</v>
      </c>
      <c r="S513" s="88">
        <f>VLOOKUP(P513,NEW_TRAIN_TEST!$A$1:$M$980,11,0)</f>
        <v>5572</v>
      </c>
      <c r="T513" s="6">
        <f t="shared" si="14"/>
        <v>1</v>
      </c>
      <c r="U513" s="6">
        <f t="shared" si="15"/>
        <v>0</v>
      </c>
    </row>
    <row r="514" spans="1:21" x14ac:dyDescent="0.2">
      <c r="A514" s="88">
        <v>512</v>
      </c>
      <c r="B514" s="88">
        <v>1</v>
      </c>
      <c r="C514" s="88" t="s">
        <v>2117</v>
      </c>
      <c r="D514" s="89" t="s">
        <v>1431</v>
      </c>
      <c r="E514" s="89">
        <v>12</v>
      </c>
      <c r="F514" s="89">
        <v>3</v>
      </c>
      <c r="G514" s="89">
        <v>0</v>
      </c>
      <c r="H514" s="89">
        <v>2</v>
      </c>
      <c r="I514" s="89">
        <v>2</v>
      </c>
      <c r="J514" s="89">
        <v>0</v>
      </c>
      <c r="K514" s="89">
        <v>0</v>
      </c>
      <c r="L514" s="89">
        <v>0</v>
      </c>
      <c r="M514" s="89">
        <v>0</v>
      </c>
      <c r="N514" s="89">
        <v>0</v>
      </c>
      <c r="O514" s="89">
        <v>2</v>
      </c>
      <c r="P514" s="89">
        <v>34</v>
      </c>
      <c r="Q514" s="89">
        <v>6236</v>
      </c>
      <c r="R514" s="88">
        <f>VLOOKUP(P514,NEW_TRAIN_TEST!$A$1:$M$980,13,0)</f>
        <v>5970</v>
      </c>
      <c r="S514" s="88">
        <f>VLOOKUP(P514,NEW_TRAIN_TEST!$A$1:$M$980,11,0)</f>
        <v>6331</v>
      </c>
      <c r="T514" s="6">
        <f t="shared" si="14"/>
        <v>0</v>
      </c>
      <c r="U514" s="6">
        <f t="shared" si="15"/>
        <v>0</v>
      </c>
    </row>
    <row r="515" spans="1:21" x14ac:dyDescent="0.2">
      <c r="A515" s="88">
        <v>513</v>
      </c>
      <c r="B515" s="88">
        <v>1</v>
      </c>
      <c r="C515" s="88" t="s">
        <v>2117</v>
      </c>
      <c r="D515" s="89" t="s">
        <v>1431</v>
      </c>
      <c r="E515" s="89">
        <v>10</v>
      </c>
      <c r="F515" s="89">
        <v>0</v>
      </c>
      <c r="G515" s="89">
        <v>1</v>
      </c>
      <c r="H515" s="89">
        <v>0</v>
      </c>
      <c r="I515" s="89">
        <v>0</v>
      </c>
      <c r="J515" s="89">
        <v>0</v>
      </c>
      <c r="K515" s="89">
        <v>0</v>
      </c>
      <c r="L515" s="89">
        <v>1</v>
      </c>
      <c r="M515" s="89">
        <v>0</v>
      </c>
      <c r="N515" s="89">
        <v>0</v>
      </c>
      <c r="O515" s="89">
        <v>0</v>
      </c>
      <c r="P515" s="89">
        <v>927</v>
      </c>
      <c r="Q515" s="89">
        <v>8349.5</v>
      </c>
      <c r="R515" s="88">
        <f>VLOOKUP(P515,NEW_TRAIN_TEST!$A$1:$M$980,13,0)</f>
        <v>7859</v>
      </c>
      <c r="S515" s="88">
        <f>VLOOKUP(P515,NEW_TRAIN_TEST!$A$1:$M$980,11,0)</f>
        <v>8804</v>
      </c>
      <c r="T515" s="6">
        <f t="shared" ref="T515:T578" si="16">IF(L515&gt;0,1,0)</f>
        <v>1</v>
      </c>
      <c r="U515" s="6">
        <f t="shared" ref="U515:U578" si="17">IF(M515&gt;0,1,0)</f>
        <v>0</v>
      </c>
    </row>
    <row r="516" spans="1:21" x14ac:dyDescent="0.2">
      <c r="A516" s="88">
        <v>514</v>
      </c>
      <c r="B516" s="88">
        <v>1</v>
      </c>
      <c r="C516" s="88" t="s">
        <v>2117</v>
      </c>
      <c r="D516" s="89" t="s">
        <v>1431</v>
      </c>
      <c r="E516" s="89">
        <v>14</v>
      </c>
      <c r="F516" s="89">
        <v>0</v>
      </c>
      <c r="G516" s="89">
        <v>0</v>
      </c>
      <c r="H516" s="89">
        <v>0</v>
      </c>
      <c r="I516" s="89">
        <v>0</v>
      </c>
      <c r="J516" s="89">
        <v>0</v>
      </c>
      <c r="K516" s="89">
        <v>0</v>
      </c>
      <c r="L516" s="89">
        <v>0</v>
      </c>
      <c r="M516" s="89">
        <v>0</v>
      </c>
      <c r="N516" s="89">
        <v>0</v>
      </c>
      <c r="O516" s="89">
        <v>0</v>
      </c>
      <c r="P516" s="89">
        <v>60</v>
      </c>
      <c r="Q516" s="89">
        <v>675.5</v>
      </c>
      <c r="R516" s="88">
        <f>VLOOKUP(P516,NEW_TRAIN_TEST!$A$1:$M$980,13,0)</f>
        <v>656.5</v>
      </c>
      <c r="S516" s="88">
        <f>VLOOKUP(P516,NEW_TRAIN_TEST!$A$1:$M$980,11,0)</f>
        <v>679</v>
      </c>
      <c r="T516" s="6">
        <f t="shared" si="16"/>
        <v>0</v>
      </c>
      <c r="U516" s="6">
        <f t="shared" si="17"/>
        <v>0</v>
      </c>
    </row>
    <row r="517" spans="1:21" x14ac:dyDescent="0.2">
      <c r="A517" s="88">
        <v>515</v>
      </c>
      <c r="B517" s="88">
        <v>1</v>
      </c>
      <c r="C517" s="88" t="s">
        <v>2117</v>
      </c>
      <c r="D517" s="89" t="s">
        <v>1431</v>
      </c>
      <c r="E517" s="89">
        <v>2</v>
      </c>
      <c r="F517" s="89">
        <v>0</v>
      </c>
      <c r="G517" s="89">
        <v>0</v>
      </c>
      <c r="H517" s="89">
        <v>0</v>
      </c>
      <c r="I517" s="89">
        <v>0</v>
      </c>
      <c r="J517" s="89">
        <v>0</v>
      </c>
      <c r="K517" s="89">
        <v>0</v>
      </c>
      <c r="L517" s="89">
        <v>0</v>
      </c>
      <c r="M517" s="89">
        <v>0</v>
      </c>
      <c r="N517" s="89">
        <v>0</v>
      </c>
      <c r="O517" s="89">
        <v>0</v>
      </c>
      <c r="P517" s="89">
        <v>948</v>
      </c>
      <c r="Q517" s="89">
        <v>8752</v>
      </c>
      <c r="R517" s="88">
        <f>VLOOKUP(P517,NEW_TRAIN_TEST!$A$1:$M$980,13,0)</f>
        <v>8750</v>
      </c>
      <c r="S517" s="88">
        <f>VLOOKUP(P517,NEW_TRAIN_TEST!$A$1:$M$980,11,0)</f>
        <v>8758</v>
      </c>
      <c r="T517" s="6">
        <f t="shared" si="16"/>
        <v>0</v>
      </c>
      <c r="U517" s="6">
        <f t="shared" si="17"/>
        <v>0</v>
      </c>
    </row>
    <row r="518" spans="1:21" x14ac:dyDescent="0.2">
      <c r="A518" s="88">
        <v>516</v>
      </c>
      <c r="B518" s="88">
        <v>1</v>
      </c>
      <c r="C518" s="88" t="s">
        <v>2117</v>
      </c>
      <c r="D518" s="89" t="s">
        <v>1431</v>
      </c>
      <c r="E518" s="89">
        <v>6</v>
      </c>
      <c r="F518" s="89">
        <v>1</v>
      </c>
      <c r="G518" s="89">
        <v>0</v>
      </c>
      <c r="H518" s="89">
        <v>0</v>
      </c>
      <c r="I518" s="89">
        <v>2</v>
      </c>
      <c r="J518" s="89">
        <v>0</v>
      </c>
      <c r="K518" s="89">
        <v>0</v>
      </c>
      <c r="L518" s="89">
        <v>1</v>
      </c>
      <c r="M518" s="89">
        <v>0</v>
      </c>
      <c r="N518" s="89">
        <v>0</v>
      </c>
      <c r="O518" s="89">
        <v>2</v>
      </c>
      <c r="P518" s="89">
        <v>123</v>
      </c>
      <c r="Q518" s="89">
        <v>5025.5</v>
      </c>
      <c r="R518" s="88">
        <f>VLOOKUP(P518,NEW_TRAIN_TEST!$A$1:$M$980,13,0)</f>
        <v>4952</v>
      </c>
      <c r="S518" s="88">
        <f>VLOOKUP(P518,NEW_TRAIN_TEST!$A$1:$M$980,11,0)</f>
        <v>5043</v>
      </c>
      <c r="T518" s="6">
        <f t="shared" si="16"/>
        <v>1</v>
      </c>
      <c r="U518" s="6">
        <f t="shared" si="17"/>
        <v>0</v>
      </c>
    </row>
    <row r="519" spans="1:21" x14ac:dyDescent="0.2">
      <c r="A519" s="88">
        <v>517</v>
      </c>
      <c r="B519" s="88">
        <v>1</v>
      </c>
      <c r="C519" s="88" t="s">
        <v>2117</v>
      </c>
      <c r="D519" s="89" t="s">
        <v>1431</v>
      </c>
      <c r="E519" s="89">
        <v>10</v>
      </c>
      <c r="F519" s="89">
        <v>3</v>
      </c>
      <c r="G519" s="89">
        <v>0</v>
      </c>
      <c r="H519" s="89">
        <v>0</v>
      </c>
      <c r="I519" s="89">
        <v>2</v>
      </c>
      <c r="J519" s="89">
        <v>0</v>
      </c>
      <c r="K519" s="89">
        <v>0</v>
      </c>
      <c r="L519" s="89">
        <v>1</v>
      </c>
      <c r="M519" s="89">
        <v>0</v>
      </c>
      <c r="N519" s="89">
        <v>0</v>
      </c>
      <c r="O519" s="89">
        <v>2</v>
      </c>
      <c r="P519" s="89">
        <v>83</v>
      </c>
      <c r="Q519" s="89">
        <v>526.5</v>
      </c>
      <c r="R519" s="88">
        <f>VLOOKUP(P519,NEW_TRAIN_TEST!$A$1:$M$980,13,0)</f>
        <v>511</v>
      </c>
      <c r="S519" s="88">
        <f>VLOOKUP(P519,NEW_TRAIN_TEST!$A$1:$M$980,11,0)</f>
        <v>531</v>
      </c>
      <c r="T519" s="6">
        <f t="shared" si="16"/>
        <v>1</v>
      </c>
      <c r="U519" s="6">
        <f t="shared" si="17"/>
        <v>0</v>
      </c>
    </row>
    <row r="520" spans="1:21" x14ac:dyDescent="0.2">
      <c r="A520" s="88">
        <v>518</v>
      </c>
      <c r="B520" s="88">
        <v>1</v>
      </c>
      <c r="C520" s="88" t="s">
        <v>2117</v>
      </c>
      <c r="D520" s="89" t="s">
        <v>1431</v>
      </c>
      <c r="E520" s="89">
        <v>23</v>
      </c>
      <c r="F520" s="89">
        <v>1</v>
      </c>
      <c r="G520" s="89">
        <v>0</v>
      </c>
      <c r="H520" s="89">
        <v>0</v>
      </c>
      <c r="I520" s="89">
        <v>2</v>
      </c>
      <c r="J520" s="89">
        <v>0</v>
      </c>
      <c r="K520" s="89">
        <v>0</v>
      </c>
      <c r="L520" s="89">
        <v>0</v>
      </c>
      <c r="M520" s="89">
        <v>0</v>
      </c>
      <c r="N520" s="89">
        <v>0</v>
      </c>
      <c r="O520" s="89">
        <v>2</v>
      </c>
      <c r="P520" s="89">
        <v>71</v>
      </c>
      <c r="Q520" s="89">
        <v>637</v>
      </c>
      <c r="R520" s="88">
        <f>VLOOKUP(P520,NEW_TRAIN_TEST!$A$1:$M$980,13,0)</f>
        <v>610.5</v>
      </c>
      <c r="S520" s="88">
        <f>VLOOKUP(P520,NEW_TRAIN_TEST!$A$1:$M$980,11,0)</f>
        <v>644</v>
      </c>
      <c r="T520" s="6">
        <f t="shared" si="16"/>
        <v>0</v>
      </c>
      <c r="U520" s="6">
        <f t="shared" si="17"/>
        <v>0</v>
      </c>
    </row>
    <row r="521" spans="1:21" x14ac:dyDescent="0.2">
      <c r="A521" s="88">
        <v>519</v>
      </c>
      <c r="B521" s="88">
        <v>1</v>
      </c>
      <c r="C521" s="88" t="s">
        <v>2117</v>
      </c>
      <c r="D521" s="89" t="s">
        <v>1431</v>
      </c>
      <c r="E521" s="89">
        <v>11</v>
      </c>
      <c r="F521" s="89">
        <v>6</v>
      </c>
      <c r="G521" s="89">
        <v>1</v>
      </c>
      <c r="H521" s="89">
        <v>2</v>
      </c>
      <c r="I521" s="89">
        <v>2</v>
      </c>
      <c r="J521" s="89">
        <v>0</v>
      </c>
      <c r="K521" s="89">
        <v>0</v>
      </c>
      <c r="L521" s="89">
        <v>1</v>
      </c>
      <c r="M521" s="89">
        <v>27</v>
      </c>
      <c r="N521" s="89">
        <v>0</v>
      </c>
      <c r="O521" s="89">
        <v>2</v>
      </c>
      <c r="P521" s="89">
        <v>71</v>
      </c>
      <c r="Q521" s="89">
        <v>641</v>
      </c>
      <c r="R521" s="88">
        <f>VLOOKUP(P521,NEW_TRAIN_TEST!$A$1:$M$980,13,0)</f>
        <v>610.5</v>
      </c>
      <c r="S521" s="88">
        <f>VLOOKUP(P521,NEW_TRAIN_TEST!$A$1:$M$980,11,0)</f>
        <v>644</v>
      </c>
      <c r="T521" s="6">
        <f t="shared" si="16"/>
        <v>1</v>
      </c>
      <c r="U521" s="6">
        <f t="shared" si="17"/>
        <v>1</v>
      </c>
    </row>
    <row r="522" spans="1:21" x14ac:dyDescent="0.2">
      <c r="A522" s="88">
        <v>520</v>
      </c>
      <c r="B522" s="88">
        <v>1</v>
      </c>
      <c r="C522" s="88" t="s">
        <v>2117</v>
      </c>
      <c r="D522" s="89" t="s">
        <v>1431</v>
      </c>
      <c r="E522" s="89">
        <v>13</v>
      </c>
      <c r="F522" s="89">
        <v>1</v>
      </c>
      <c r="G522" s="89">
        <v>0</v>
      </c>
      <c r="H522" s="89">
        <v>0</v>
      </c>
      <c r="I522" s="89">
        <v>2</v>
      </c>
      <c r="J522" s="89">
        <v>0</v>
      </c>
      <c r="K522" s="89">
        <v>0</v>
      </c>
      <c r="L522" s="89">
        <v>0</v>
      </c>
      <c r="M522" s="89">
        <v>0</v>
      </c>
      <c r="N522" s="89">
        <v>0</v>
      </c>
      <c r="O522" s="89">
        <v>2</v>
      </c>
      <c r="P522" s="89">
        <v>56</v>
      </c>
      <c r="Q522" s="89">
        <v>520.5</v>
      </c>
      <c r="R522" s="88">
        <f>VLOOKUP(P522,NEW_TRAIN_TEST!$A$1:$M$980,13,0)</f>
        <v>488.5</v>
      </c>
      <c r="S522" s="88">
        <f>VLOOKUP(P522,NEW_TRAIN_TEST!$A$1:$M$980,11,0)</f>
        <v>525</v>
      </c>
      <c r="T522" s="6">
        <f t="shared" si="16"/>
        <v>0</v>
      </c>
      <c r="U522" s="6">
        <f t="shared" si="17"/>
        <v>0</v>
      </c>
    </row>
    <row r="523" spans="1:21" x14ac:dyDescent="0.2">
      <c r="A523" s="88">
        <v>521</v>
      </c>
      <c r="B523" s="88">
        <v>1</v>
      </c>
      <c r="C523" s="88" t="s">
        <v>2117</v>
      </c>
      <c r="D523" s="89" t="s">
        <v>1431</v>
      </c>
      <c r="E523" s="89">
        <v>4</v>
      </c>
      <c r="F523" s="89">
        <v>1</v>
      </c>
      <c r="G523" s="89">
        <v>0</v>
      </c>
      <c r="H523" s="89">
        <v>0</v>
      </c>
      <c r="I523" s="89">
        <v>2</v>
      </c>
      <c r="J523" s="89">
        <v>0</v>
      </c>
      <c r="K523" s="89">
        <v>0</v>
      </c>
      <c r="L523" s="89">
        <v>1</v>
      </c>
      <c r="M523" s="89">
        <v>0</v>
      </c>
      <c r="N523" s="89">
        <v>0</v>
      </c>
      <c r="O523" s="89">
        <v>2</v>
      </c>
      <c r="P523" s="89">
        <v>56</v>
      </c>
      <c r="Q523" s="89">
        <v>521.5</v>
      </c>
      <c r="R523" s="88">
        <f>VLOOKUP(P523,NEW_TRAIN_TEST!$A$1:$M$980,13,0)</f>
        <v>488.5</v>
      </c>
      <c r="S523" s="88">
        <f>VLOOKUP(P523,NEW_TRAIN_TEST!$A$1:$M$980,11,0)</f>
        <v>525</v>
      </c>
      <c r="T523" s="6">
        <f t="shared" si="16"/>
        <v>1</v>
      </c>
      <c r="U523" s="6">
        <f t="shared" si="17"/>
        <v>0</v>
      </c>
    </row>
    <row r="524" spans="1:21" x14ac:dyDescent="0.2">
      <c r="A524" s="88">
        <v>522</v>
      </c>
      <c r="B524" s="88">
        <v>1</v>
      </c>
      <c r="C524" s="88" t="s">
        <v>2117</v>
      </c>
      <c r="D524" s="89" t="s">
        <v>1431</v>
      </c>
      <c r="E524" s="89">
        <v>14</v>
      </c>
      <c r="F524" s="89">
        <v>1</v>
      </c>
      <c r="G524" s="89">
        <v>0</v>
      </c>
      <c r="H524" s="89">
        <v>0</v>
      </c>
      <c r="I524" s="89">
        <v>2</v>
      </c>
      <c r="J524" s="89">
        <v>0</v>
      </c>
      <c r="K524" s="89">
        <v>0</v>
      </c>
      <c r="L524" s="89">
        <v>0</v>
      </c>
      <c r="M524" s="89">
        <v>0</v>
      </c>
      <c r="N524" s="89">
        <v>0</v>
      </c>
      <c r="O524" s="89">
        <v>2</v>
      </c>
      <c r="P524" s="89">
        <v>58</v>
      </c>
      <c r="Q524" s="89">
        <v>636</v>
      </c>
      <c r="R524" s="88">
        <f>VLOOKUP(P524,NEW_TRAIN_TEST!$A$1:$M$980,13,0)</f>
        <v>621.5</v>
      </c>
      <c r="S524" s="88">
        <f>VLOOKUP(P524,NEW_TRAIN_TEST!$A$1:$M$980,11,0)</f>
        <v>643</v>
      </c>
      <c r="T524" s="6">
        <f t="shared" si="16"/>
        <v>0</v>
      </c>
      <c r="U524" s="6">
        <f t="shared" si="17"/>
        <v>0</v>
      </c>
    </row>
    <row r="525" spans="1:21" x14ac:dyDescent="0.2">
      <c r="A525" s="88">
        <v>523</v>
      </c>
      <c r="B525" s="88">
        <v>1</v>
      </c>
      <c r="C525" s="88" t="s">
        <v>2117</v>
      </c>
      <c r="D525" s="89" t="s">
        <v>1431</v>
      </c>
      <c r="E525" s="89">
        <v>4</v>
      </c>
      <c r="F525" s="89">
        <v>4</v>
      </c>
      <c r="G525" s="89">
        <v>1</v>
      </c>
      <c r="H525" s="89">
        <v>2</v>
      </c>
      <c r="I525" s="89">
        <v>2</v>
      </c>
      <c r="J525" s="89">
        <v>2</v>
      </c>
      <c r="K525" s="89">
        <v>0</v>
      </c>
      <c r="L525" s="89">
        <v>0</v>
      </c>
      <c r="M525" s="89">
        <v>26</v>
      </c>
      <c r="N525" s="89">
        <v>0</v>
      </c>
      <c r="O525" s="89">
        <v>2</v>
      </c>
      <c r="P525" s="89">
        <v>58</v>
      </c>
      <c r="Q525" s="89">
        <v>638</v>
      </c>
      <c r="R525" s="88">
        <f>VLOOKUP(P525,NEW_TRAIN_TEST!$A$1:$M$980,13,0)</f>
        <v>621.5</v>
      </c>
      <c r="S525" s="88">
        <f>VLOOKUP(P525,NEW_TRAIN_TEST!$A$1:$M$980,11,0)</f>
        <v>643</v>
      </c>
      <c r="T525" s="6">
        <f t="shared" si="16"/>
        <v>0</v>
      </c>
      <c r="U525" s="6">
        <f t="shared" si="17"/>
        <v>1</v>
      </c>
    </row>
    <row r="526" spans="1:21" x14ac:dyDescent="0.2">
      <c r="A526" s="88">
        <v>524</v>
      </c>
      <c r="B526" s="88">
        <v>1</v>
      </c>
      <c r="C526" s="88" t="s">
        <v>2117</v>
      </c>
      <c r="D526" s="89" t="s">
        <v>1431</v>
      </c>
      <c r="E526" s="89">
        <v>11</v>
      </c>
      <c r="F526" s="89">
        <v>0</v>
      </c>
      <c r="G526" s="89">
        <v>0</v>
      </c>
      <c r="H526" s="89">
        <v>0</v>
      </c>
      <c r="I526" s="89">
        <v>0</v>
      </c>
      <c r="J526" s="89">
        <v>0</v>
      </c>
      <c r="K526" s="89">
        <v>0</v>
      </c>
      <c r="L526" s="89">
        <v>0</v>
      </c>
      <c r="M526" s="89">
        <v>0</v>
      </c>
      <c r="N526" s="89">
        <v>0</v>
      </c>
      <c r="O526" s="89">
        <v>0</v>
      </c>
      <c r="P526" s="89">
        <v>850</v>
      </c>
      <c r="Q526" s="89">
        <v>10927</v>
      </c>
      <c r="R526" s="88">
        <f>VLOOKUP(P526,NEW_TRAIN_TEST!$A$1:$M$980,13,0)</f>
        <v>9646</v>
      </c>
      <c r="S526" s="88">
        <f>VLOOKUP(P526,NEW_TRAIN_TEST!$A$1:$M$980,11,0)</f>
        <v>10966</v>
      </c>
      <c r="T526" s="6">
        <f t="shared" si="16"/>
        <v>0</v>
      </c>
      <c r="U526" s="6">
        <f t="shared" si="17"/>
        <v>0</v>
      </c>
    </row>
    <row r="527" spans="1:21" x14ac:dyDescent="0.2">
      <c r="A527" s="88">
        <v>525</v>
      </c>
      <c r="B527" s="88">
        <v>1</v>
      </c>
      <c r="C527" s="88" t="s">
        <v>2117</v>
      </c>
      <c r="D527" s="89" t="s">
        <v>1431</v>
      </c>
      <c r="E527" s="89">
        <v>10</v>
      </c>
      <c r="F527" s="89">
        <v>2</v>
      </c>
      <c r="G527" s="89">
        <v>0</v>
      </c>
      <c r="H527" s="89">
        <v>0</v>
      </c>
      <c r="I527" s="89">
        <v>2</v>
      </c>
      <c r="J527" s="89">
        <v>0</v>
      </c>
      <c r="K527" s="89">
        <v>0</v>
      </c>
      <c r="L527" s="89">
        <v>0</v>
      </c>
      <c r="M527" s="89">
        <v>0</v>
      </c>
      <c r="N527" s="89">
        <v>0</v>
      </c>
      <c r="O527" s="89">
        <v>2</v>
      </c>
      <c r="P527" s="89">
        <v>153</v>
      </c>
      <c r="Q527" s="89">
        <v>11652</v>
      </c>
      <c r="R527" s="88">
        <f>VLOOKUP(P527,NEW_TRAIN_TEST!$A$1:$M$980,13,0)</f>
        <v>10194</v>
      </c>
      <c r="S527" s="88">
        <f>VLOOKUP(P527,NEW_TRAIN_TEST!$A$1:$M$980,11,0)</f>
        <v>11901</v>
      </c>
      <c r="T527" s="6">
        <f t="shared" si="16"/>
        <v>0</v>
      </c>
      <c r="U527" s="6">
        <f t="shared" si="17"/>
        <v>0</v>
      </c>
    </row>
    <row r="528" spans="1:21" x14ac:dyDescent="0.2">
      <c r="A528" s="88">
        <v>526</v>
      </c>
      <c r="B528" s="88">
        <v>1</v>
      </c>
      <c r="C528" s="88" t="s">
        <v>2117</v>
      </c>
      <c r="D528" s="89" t="s">
        <v>1431</v>
      </c>
      <c r="E528" s="89">
        <v>3</v>
      </c>
      <c r="F528" s="89">
        <v>1</v>
      </c>
      <c r="G528" s="89">
        <v>0</v>
      </c>
      <c r="H528" s="89">
        <v>0</v>
      </c>
      <c r="I528" s="89">
        <v>2</v>
      </c>
      <c r="J528" s="89">
        <v>0</v>
      </c>
      <c r="K528" s="89">
        <v>0</v>
      </c>
      <c r="L528" s="89">
        <v>1</v>
      </c>
      <c r="M528" s="89">
        <v>0</v>
      </c>
      <c r="N528" s="89">
        <v>0</v>
      </c>
      <c r="O528" s="89">
        <v>2</v>
      </c>
      <c r="P528" s="89">
        <v>61</v>
      </c>
      <c r="Q528" s="89">
        <v>389.5</v>
      </c>
      <c r="R528" s="88">
        <f>VLOOKUP(P528,NEW_TRAIN_TEST!$A$1:$M$980,13,0)</f>
        <v>378.5</v>
      </c>
      <c r="S528" s="88">
        <f>VLOOKUP(P528,NEW_TRAIN_TEST!$A$1:$M$980,11,0)</f>
        <v>400</v>
      </c>
      <c r="T528" s="6">
        <f t="shared" si="16"/>
        <v>1</v>
      </c>
      <c r="U528" s="6">
        <f t="shared" si="17"/>
        <v>0</v>
      </c>
    </row>
    <row r="529" spans="1:21" x14ac:dyDescent="0.2">
      <c r="A529" s="88">
        <v>527</v>
      </c>
      <c r="B529" s="88">
        <v>1</v>
      </c>
      <c r="C529" s="88" t="s">
        <v>2117</v>
      </c>
      <c r="D529" s="89" t="s">
        <v>1431</v>
      </c>
      <c r="E529" s="89">
        <v>12</v>
      </c>
      <c r="F529" s="89">
        <v>0</v>
      </c>
      <c r="G529" s="89">
        <v>0</v>
      </c>
      <c r="H529" s="89">
        <v>0</v>
      </c>
      <c r="I529" s="89">
        <v>0</v>
      </c>
      <c r="J529" s="89">
        <v>0</v>
      </c>
      <c r="K529" s="89">
        <v>0</v>
      </c>
      <c r="L529" s="89">
        <v>0</v>
      </c>
      <c r="M529" s="89">
        <v>22</v>
      </c>
      <c r="N529" s="89">
        <v>0</v>
      </c>
      <c r="O529" s="89">
        <v>0</v>
      </c>
      <c r="P529" s="89">
        <v>808</v>
      </c>
      <c r="Q529" s="89">
        <v>7252.5</v>
      </c>
      <c r="R529" s="88">
        <f>VLOOKUP(P529,NEW_TRAIN_TEST!$A$1:$M$980,13,0)</f>
        <v>5739</v>
      </c>
      <c r="S529" s="88">
        <f>VLOOKUP(P529,NEW_TRAIN_TEST!$A$1:$M$980,11,0)</f>
        <v>7420</v>
      </c>
      <c r="T529" s="6">
        <f t="shared" si="16"/>
        <v>0</v>
      </c>
      <c r="U529" s="6">
        <f t="shared" si="17"/>
        <v>1</v>
      </c>
    </row>
    <row r="530" spans="1:21" x14ac:dyDescent="0.2">
      <c r="A530" s="88">
        <v>528</v>
      </c>
      <c r="B530" s="88">
        <v>1</v>
      </c>
      <c r="C530" s="88" t="s">
        <v>2117</v>
      </c>
      <c r="D530" s="89" t="s">
        <v>1431</v>
      </c>
      <c r="E530" s="89">
        <v>8</v>
      </c>
      <c r="F530" s="89">
        <v>3</v>
      </c>
      <c r="G530" s="89">
        <v>0</v>
      </c>
      <c r="H530" s="89">
        <v>2</v>
      </c>
      <c r="I530" s="89">
        <v>2</v>
      </c>
      <c r="J530" s="89">
        <v>2</v>
      </c>
      <c r="K530" s="89">
        <v>0</v>
      </c>
      <c r="L530" s="89">
        <v>1</v>
      </c>
      <c r="M530" s="89">
        <v>0</v>
      </c>
      <c r="N530" s="89">
        <v>0</v>
      </c>
      <c r="O530" s="89">
        <v>2</v>
      </c>
      <c r="P530" s="89">
        <v>63</v>
      </c>
      <c r="Q530" s="89">
        <v>576.5</v>
      </c>
      <c r="R530" s="88">
        <f>VLOOKUP(P530,NEW_TRAIN_TEST!$A$1:$M$980,13,0)</f>
        <v>545.5</v>
      </c>
      <c r="S530" s="88">
        <f>VLOOKUP(P530,NEW_TRAIN_TEST!$A$1:$M$980,11,0)</f>
        <v>585</v>
      </c>
      <c r="T530" s="6">
        <f t="shared" si="16"/>
        <v>1</v>
      </c>
      <c r="U530" s="6">
        <f t="shared" si="17"/>
        <v>0</v>
      </c>
    </row>
    <row r="531" spans="1:21" x14ac:dyDescent="0.2">
      <c r="A531" s="88">
        <v>529</v>
      </c>
      <c r="B531" s="88">
        <v>1</v>
      </c>
      <c r="C531" s="88" t="s">
        <v>2117</v>
      </c>
      <c r="D531" s="89" t="s">
        <v>1431</v>
      </c>
      <c r="E531" s="89">
        <v>14</v>
      </c>
      <c r="F531" s="89">
        <v>4</v>
      </c>
      <c r="G531" s="89">
        <v>1</v>
      </c>
      <c r="H531" s="89">
        <v>2</v>
      </c>
      <c r="I531" s="89">
        <v>2</v>
      </c>
      <c r="J531" s="89">
        <v>0</v>
      </c>
      <c r="K531" s="89">
        <v>0</v>
      </c>
      <c r="L531" s="89">
        <v>0</v>
      </c>
      <c r="M531" s="89">
        <v>0</v>
      </c>
      <c r="N531" s="89">
        <v>0</v>
      </c>
      <c r="O531" s="89">
        <v>2</v>
      </c>
      <c r="P531" s="89">
        <v>64</v>
      </c>
      <c r="Q531" s="89">
        <v>610</v>
      </c>
      <c r="R531" s="88">
        <f>VLOOKUP(P531,NEW_TRAIN_TEST!$A$1:$M$980,13,0)</f>
        <v>594.5</v>
      </c>
      <c r="S531" s="88">
        <f>VLOOKUP(P531,NEW_TRAIN_TEST!$A$1:$M$980,11,0)</f>
        <v>632</v>
      </c>
      <c r="T531" s="6">
        <f t="shared" si="16"/>
        <v>0</v>
      </c>
      <c r="U531" s="6">
        <f t="shared" si="17"/>
        <v>0</v>
      </c>
    </row>
    <row r="532" spans="1:21" x14ac:dyDescent="0.2">
      <c r="A532" s="88">
        <v>530</v>
      </c>
      <c r="B532" s="88">
        <v>1</v>
      </c>
      <c r="C532" s="88" t="s">
        <v>2117</v>
      </c>
      <c r="D532" s="89" t="s">
        <v>1431</v>
      </c>
      <c r="E532" s="89">
        <v>16</v>
      </c>
      <c r="F532" s="89">
        <v>8</v>
      </c>
      <c r="G532" s="89">
        <v>0</v>
      </c>
      <c r="H532" s="89">
        <v>0</v>
      </c>
      <c r="I532" s="89">
        <v>2</v>
      </c>
      <c r="J532" s="89">
        <v>2</v>
      </c>
      <c r="K532" s="89">
        <v>0</v>
      </c>
      <c r="L532" s="89">
        <v>0</v>
      </c>
      <c r="M532" s="89">
        <v>0</v>
      </c>
      <c r="N532" s="89">
        <v>0</v>
      </c>
      <c r="O532" s="89">
        <v>2</v>
      </c>
      <c r="P532" s="89">
        <v>178</v>
      </c>
      <c r="Q532" s="89">
        <v>12513.5</v>
      </c>
      <c r="R532" s="88">
        <f>VLOOKUP(P532,NEW_TRAIN_TEST!$A$1:$M$980,13,0)</f>
        <v>11636.5</v>
      </c>
      <c r="S532" s="88">
        <f>VLOOKUP(P532,NEW_TRAIN_TEST!$A$1:$M$980,11,0)</f>
        <v>13413</v>
      </c>
      <c r="T532" s="6">
        <f t="shared" si="16"/>
        <v>0</v>
      </c>
      <c r="U532" s="6">
        <f t="shared" si="17"/>
        <v>0</v>
      </c>
    </row>
    <row r="533" spans="1:21" x14ac:dyDescent="0.2">
      <c r="A533" s="88">
        <v>531</v>
      </c>
      <c r="B533" s="88">
        <v>1</v>
      </c>
      <c r="C533" s="88" t="s">
        <v>2117</v>
      </c>
      <c r="D533" s="89" t="s">
        <v>1431</v>
      </c>
      <c r="E533" s="89">
        <v>16</v>
      </c>
      <c r="F533" s="89">
        <v>8</v>
      </c>
      <c r="G533" s="89">
        <v>0</v>
      </c>
      <c r="H533" s="89">
        <v>0</v>
      </c>
      <c r="I533" s="89">
        <v>2</v>
      </c>
      <c r="J533" s="89">
        <v>0</v>
      </c>
      <c r="K533" s="89">
        <v>0</v>
      </c>
      <c r="L533" s="89">
        <v>0</v>
      </c>
      <c r="M533" s="89">
        <v>33</v>
      </c>
      <c r="N533" s="89">
        <v>0</v>
      </c>
      <c r="O533" s="89">
        <v>2</v>
      </c>
      <c r="P533" s="89">
        <v>178</v>
      </c>
      <c r="Q533" s="89">
        <v>12985</v>
      </c>
      <c r="R533" s="88">
        <f>VLOOKUP(P533,NEW_TRAIN_TEST!$A$1:$M$980,13,0)</f>
        <v>11636.5</v>
      </c>
      <c r="S533" s="88">
        <f>VLOOKUP(P533,NEW_TRAIN_TEST!$A$1:$M$980,11,0)</f>
        <v>13413</v>
      </c>
      <c r="T533" s="6">
        <f t="shared" si="16"/>
        <v>0</v>
      </c>
      <c r="U533" s="6">
        <f t="shared" si="17"/>
        <v>1</v>
      </c>
    </row>
    <row r="534" spans="1:21" x14ac:dyDescent="0.2">
      <c r="A534" s="88">
        <v>532</v>
      </c>
      <c r="B534" s="88">
        <v>1</v>
      </c>
      <c r="C534" s="88" t="s">
        <v>2117</v>
      </c>
      <c r="D534" s="89" t="s">
        <v>1431</v>
      </c>
      <c r="E534" s="89">
        <v>28</v>
      </c>
      <c r="F534" s="89">
        <v>1</v>
      </c>
      <c r="G534" s="89">
        <v>1</v>
      </c>
      <c r="H534" s="89">
        <v>0</v>
      </c>
      <c r="I534" s="89">
        <v>2</v>
      </c>
      <c r="J534" s="89">
        <v>0</v>
      </c>
      <c r="K534" s="89">
        <v>0</v>
      </c>
      <c r="L534" s="89">
        <v>0</v>
      </c>
      <c r="M534" s="89">
        <v>0</v>
      </c>
      <c r="N534" s="89">
        <v>0</v>
      </c>
      <c r="O534" s="89">
        <v>2</v>
      </c>
      <c r="P534" s="89">
        <v>164</v>
      </c>
      <c r="Q534" s="89">
        <v>12545.5</v>
      </c>
      <c r="R534" s="88">
        <f>VLOOKUP(P534,NEW_TRAIN_TEST!$A$1:$M$980,13,0)</f>
        <v>11993</v>
      </c>
      <c r="S534" s="88">
        <f>VLOOKUP(P534,NEW_TRAIN_TEST!$A$1:$M$980,11,0)</f>
        <v>13637</v>
      </c>
      <c r="T534" s="6">
        <f t="shared" si="16"/>
        <v>0</v>
      </c>
      <c r="U534" s="6">
        <f t="shared" si="17"/>
        <v>0</v>
      </c>
    </row>
    <row r="535" spans="1:21" x14ac:dyDescent="0.2">
      <c r="A535" s="88">
        <v>533</v>
      </c>
      <c r="B535" s="88">
        <v>1</v>
      </c>
      <c r="C535" s="88" t="s">
        <v>2117</v>
      </c>
      <c r="D535" s="89" t="s">
        <v>1431</v>
      </c>
      <c r="E535" s="89">
        <v>4</v>
      </c>
      <c r="F535" s="89">
        <v>4</v>
      </c>
      <c r="G535" s="89">
        <v>1</v>
      </c>
      <c r="H535" s="89">
        <v>2</v>
      </c>
      <c r="I535" s="89">
        <v>2</v>
      </c>
      <c r="J535" s="89">
        <v>2</v>
      </c>
      <c r="K535" s="89">
        <v>0</v>
      </c>
      <c r="L535" s="89">
        <v>1</v>
      </c>
      <c r="M535" s="89">
        <v>8</v>
      </c>
      <c r="N535" s="89">
        <v>0</v>
      </c>
      <c r="O535" s="89">
        <v>2</v>
      </c>
      <c r="P535" s="89">
        <v>579</v>
      </c>
      <c r="Q535" s="89">
        <v>4055.5</v>
      </c>
      <c r="R535" s="88">
        <f>VLOOKUP(P535,NEW_TRAIN_TEST!$A$1:$M$980,13,0)</f>
        <v>2950</v>
      </c>
      <c r="S535" s="88">
        <f>VLOOKUP(P535,NEW_TRAIN_TEST!$A$1:$M$980,11,0)</f>
        <v>4132</v>
      </c>
      <c r="T535" s="6">
        <f t="shared" si="16"/>
        <v>1</v>
      </c>
      <c r="U535" s="6">
        <f t="shared" si="17"/>
        <v>1</v>
      </c>
    </row>
    <row r="536" spans="1:21" x14ac:dyDescent="0.2">
      <c r="A536" s="88">
        <v>534</v>
      </c>
      <c r="B536" s="88">
        <v>1</v>
      </c>
      <c r="C536" s="88" t="s">
        <v>2117</v>
      </c>
      <c r="D536" s="89" t="s">
        <v>1431</v>
      </c>
      <c r="E536" s="89">
        <v>13</v>
      </c>
      <c r="F536" s="89">
        <v>2</v>
      </c>
      <c r="G536" s="89">
        <v>1</v>
      </c>
      <c r="H536" s="89">
        <v>2</v>
      </c>
      <c r="I536" s="89">
        <v>2</v>
      </c>
      <c r="J536" s="89">
        <v>0</v>
      </c>
      <c r="K536" s="89">
        <v>0</v>
      </c>
      <c r="L536" s="89">
        <v>1</v>
      </c>
      <c r="M536" s="89">
        <v>0</v>
      </c>
      <c r="N536" s="89">
        <v>0</v>
      </c>
      <c r="O536" s="89">
        <v>2</v>
      </c>
      <c r="P536" s="89">
        <v>68</v>
      </c>
      <c r="Q536" s="89">
        <v>729.5</v>
      </c>
      <c r="R536" s="88">
        <f>VLOOKUP(P536,NEW_TRAIN_TEST!$A$1:$M$980,13,0)</f>
        <v>709</v>
      </c>
      <c r="S536" s="88">
        <f>VLOOKUP(P536,NEW_TRAIN_TEST!$A$1:$M$980,11,0)</f>
        <v>732</v>
      </c>
      <c r="T536" s="6">
        <f t="shared" si="16"/>
        <v>1</v>
      </c>
      <c r="U536" s="6">
        <f t="shared" si="17"/>
        <v>0</v>
      </c>
    </row>
    <row r="537" spans="1:21" x14ac:dyDescent="0.2">
      <c r="A537" s="88">
        <v>535</v>
      </c>
      <c r="B537" s="88">
        <v>1</v>
      </c>
      <c r="C537" s="88" t="s">
        <v>2117</v>
      </c>
      <c r="D537" s="89" t="s">
        <v>1431</v>
      </c>
      <c r="E537" s="89">
        <v>10</v>
      </c>
      <c r="F537" s="89">
        <v>0</v>
      </c>
      <c r="G537" s="89">
        <v>0</v>
      </c>
      <c r="H537" s="89">
        <v>0</v>
      </c>
      <c r="I537" s="89">
        <v>0</v>
      </c>
      <c r="J537" s="89">
        <v>0</v>
      </c>
      <c r="K537" s="89">
        <v>0</v>
      </c>
      <c r="L537" s="89">
        <v>0</v>
      </c>
      <c r="M537" s="89">
        <v>0</v>
      </c>
      <c r="N537" s="89">
        <v>0</v>
      </c>
      <c r="O537" s="89">
        <v>0</v>
      </c>
      <c r="P537" s="89">
        <v>69</v>
      </c>
      <c r="Q537" s="89">
        <v>496</v>
      </c>
      <c r="R537" s="88">
        <f>VLOOKUP(P537,NEW_TRAIN_TEST!$A$1:$M$980,13,0)</f>
        <v>471</v>
      </c>
      <c r="S537" s="88">
        <f>VLOOKUP(P537,NEW_TRAIN_TEST!$A$1:$M$980,11,0)</f>
        <v>497</v>
      </c>
      <c r="T537" s="6">
        <f t="shared" si="16"/>
        <v>0</v>
      </c>
      <c r="U537" s="6">
        <f t="shared" si="17"/>
        <v>0</v>
      </c>
    </row>
    <row r="538" spans="1:21" x14ac:dyDescent="0.2">
      <c r="A538" s="88">
        <v>536</v>
      </c>
      <c r="B538" s="88">
        <v>1</v>
      </c>
      <c r="C538" s="88" t="s">
        <v>2117</v>
      </c>
      <c r="D538" s="89" t="s">
        <v>1431</v>
      </c>
      <c r="E538" s="89">
        <v>12</v>
      </c>
      <c r="F538" s="89">
        <v>2</v>
      </c>
      <c r="G538" s="89">
        <v>0</v>
      </c>
      <c r="H538" s="89">
        <v>0</v>
      </c>
      <c r="I538" s="89">
        <v>2</v>
      </c>
      <c r="J538" s="89">
        <v>0</v>
      </c>
      <c r="K538" s="89">
        <v>0</v>
      </c>
      <c r="L538" s="89">
        <v>1</v>
      </c>
      <c r="M538" s="89">
        <v>0</v>
      </c>
      <c r="N538" s="89">
        <v>0</v>
      </c>
      <c r="O538" s="89">
        <v>2</v>
      </c>
      <c r="P538" s="89">
        <v>70</v>
      </c>
      <c r="Q538" s="89">
        <v>538.5</v>
      </c>
      <c r="R538" s="88">
        <f>VLOOKUP(P538,NEW_TRAIN_TEST!$A$1:$M$980,13,0)</f>
        <v>529</v>
      </c>
      <c r="S538" s="88">
        <f>VLOOKUP(P538,NEW_TRAIN_TEST!$A$1:$M$980,11,0)</f>
        <v>544</v>
      </c>
      <c r="T538" s="6">
        <f t="shared" si="16"/>
        <v>1</v>
      </c>
      <c r="U538" s="6">
        <f t="shared" si="17"/>
        <v>0</v>
      </c>
    </row>
    <row r="539" spans="1:21" x14ac:dyDescent="0.2">
      <c r="A539" s="88">
        <v>537</v>
      </c>
      <c r="B539" s="88">
        <v>1</v>
      </c>
      <c r="C539" s="88" t="s">
        <v>2117</v>
      </c>
      <c r="D539" s="89" t="s">
        <v>1431</v>
      </c>
      <c r="E539" s="89">
        <v>17</v>
      </c>
      <c r="F539" s="89">
        <v>0</v>
      </c>
      <c r="G539" s="89">
        <v>1</v>
      </c>
      <c r="H539" s="89">
        <v>0</v>
      </c>
      <c r="I539" s="89">
        <v>0</v>
      </c>
      <c r="J539" s="89">
        <v>0</v>
      </c>
      <c r="K539" s="89">
        <v>0</v>
      </c>
      <c r="L539" s="89">
        <v>0</v>
      </c>
      <c r="M539" s="89">
        <v>0</v>
      </c>
      <c r="N539" s="89">
        <v>0</v>
      </c>
      <c r="O539" s="89">
        <v>0</v>
      </c>
      <c r="P539" s="89">
        <v>7</v>
      </c>
      <c r="Q539" s="89">
        <v>6495.5</v>
      </c>
      <c r="R539" s="88">
        <f>VLOOKUP(P539,NEW_TRAIN_TEST!$A$1:$M$980,13,0)</f>
        <v>6234.5</v>
      </c>
      <c r="S539" s="88">
        <f>VLOOKUP(P539,NEW_TRAIN_TEST!$A$1:$M$980,11,0)</f>
        <v>6612</v>
      </c>
      <c r="T539" s="6">
        <f t="shared" si="16"/>
        <v>0</v>
      </c>
      <c r="U539" s="6">
        <f t="shared" si="17"/>
        <v>0</v>
      </c>
    </row>
    <row r="540" spans="1:21" x14ac:dyDescent="0.2">
      <c r="A540" s="88">
        <v>538</v>
      </c>
      <c r="B540" s="88">
        <v>1</v>
      </c>
      <c r="C540" s="88" t="s">
        <v>2117</v>
      </c>
      <c r="D540" s="89" t="s">
        <v>1431</v>
      </c>
      <c r="E540" s="89">
        <v>9</v>
      </c>
      <c r="F540" s="89">
        <v>3</v>
      </c>
      <c r="G540" s="89">
        <v>0</v>
      </c>
      <c r="H540" s="89">
        <v>2</v>
      </c>
      <c r="I540" s="89">
        <v>2</v>
      </c>
      <c r="J540" s="89">
        <v>0</v>
      </c>
      <c r="K540" s="89">
        <v>0</v>
      </c>
      <c r="L540" s="89">
        <v>1</v>
      </c>
      <c r="M540" s="89">
        <v>0</v>
      </c>
      <c r="N540" s="89">
        <v>0</v>
      </c>
      <c r="O540" s="89">
        <v>2</v>
      </c>
      <c r="P540" s="89">
        <v>256</v>
      </c>
      <c r="Q540" s="89">
        <v>16065.17</v>
      </c>
      <c r="R540" s="88">
        <f>VLOOKUP(P540,NEW_TRAIN_TEST!$A$1:$M$980,13,0)</f>
        <v>16029</v>
      </c>
      <c r="S540" s="88">
        <f>VLOOKUP(P540,NEW_TRAIN_TEST!$A$1:$M$980,11,0)</f>
        <v>16586</v>
      </c>
      <c r="T540" s="6">
        <f t="shared" si="16"/>
        <v>1</v>
      </c>
      <c r="U540" s="6">
        <f t="shared" si="17"/>
        <v>0</v>
      </c>
    </row>
    <row r="541" spans="1:21" x14ac:dyDescent="0.2">
      <c r="A541" s="88">
        <v>539</v>
      </c>
      <c r="B541" s="88">
        <v>1</v>
      </c>
      <c r="C541" s="88" t="s">
        <v>2117</v>
      </c>
      <c r="D541" s="89" t="s">
        <v>1431</v>
      </c>
      <c r="E541" s="89">
        <v>5</v>
      </c>
      <c r="F541" s="89">
        <v>2</v>
      </c>
      <c r="G541" s="89">
        <v>0</v>
      </c>
      <c r="H541" s="89">
        <v>2</v>
      </c>
      <c r="I541" s="89">
        <v>2</v>
      </c>
      <c r="J541" s="89">
        <v>0</v>
      </c>
      <c r="K541" s="89">
        <v>0</v>
      </c>
      <c r="L541" s="89">
        <v>1</v>
      </c>
      <c r="M541" s="89">
        <v>0</v>
      </c>
      <c r="N541" s="89">
        <v>0</v>
      </c>
      <c r="O541" s="89">
        <v>2</v>
      </c>
      <c r="P541" s="89">
        <v>565</v>
      </c>
      <c r="Q541" s="89">
        <v>2980.5</v>
      </c>
      <c r="R541" s="88">
        <f>VLOOKUP(P541,NEW_TRAIN_TEST!$A$1:$M$980,13,0)</f>
        <v>2763</v>
      </c>
      <c r="S541" s="88">
        <f>VLOOKUP(P541,NEW_TRAIN_TEST!$A$1:$M$980,11,0)</f>
        <v>3845</v>
      </c>
      <c r="T541" s="6">
        <f t="shared" si="16"/>
        <v>1</v>
      </c>
      <c r="U541" s="6">
        <f t="shared" si="17"/>
        <v>0</v>
      </c>
    </row>
    <row r="542" spans="1:21" x14ac:dyDescent="0.2">
      <c r="A542" s="88">
        <v>540</v>
      </c>
      <c r="B542" s="88">
        <v>1</v>
      </c>
      <c r="C542" s="88" t="s">
        <v>2117</v>
      </c>
      <c r="D542" s="89" t="s">
        <v>1431</v>
      </c>
      <c r="E542" s="89">
        <v>4</v>
      </c>
      <c r="F542" s="89">
        <v>6</v>
      </c>
      <c r="G542" s="89">
        <v>0</v>
      </c>
      <c r="H542" s="89">
        <v>0</v>
      </c>
      <c r="I542" s="89">
        <v>2</v>
      </c>
      <c r="J542" s="89">
        <v>2</v>
      </c>
      <c r="K542" s="89">
        <v>0</v>
      </c>
      <c r="L542" s="89">
        <v>1</v>
      </c>
      <c r="M542" s="89">
        <v>18</v>
      </c>
      <c r="N542" s="89">
        <v>0</v>
      </c>
      <c r="O542" s="89">
        <v>2</v>
      </c>
      <c r="P542" s="89">
        <v>406</v>
      </c>
      <c r="Q542" s="89">
        <v>15147</v>
      </c>
      <c r="R542" s="88">
        <f>VLOOKUP(P542,NEW_TRAIN_TEST!$A$1:$M$980,13,0)</f>
        <v>15146</v>
      </c>
      <c r="S542" s="88">
        <f>VLOOKUP(P542,NEW_TRAIN_TEST!$A$1:$M$980,11,0)</f>
        <v>15237</v>
      </c>
      <c r="T542" s="6">
        <f t="shared" si="16"/>
        <v>1</v>
      </c>
      <c r="U542" s="6">
        <f t="shared" si="17"/>
        <v>1</v>
      </c>
    </row>
    <row r="543" spans="1:21" x14ac:dyDescent="0.2">
      <c r="A543" s="88">
        <v>541</v>
      </c>
      <c r="B543" s="88">
        <v>1</v>
      </c>
      <c r="C543" s="88" t="s">
        <v>2117</v>
      </c>
      <c r="D543" s="89" t="s">
        <v>1431</v>
      </c>
      <c r="E543" s="89">
        <v>12</v>
      </c>
      <c r="F543" s="89">
        <v>3</v>
      </c>
      <c r="G543" s="89">
        <v>1</v>
      </c>
      <c r="H543" s="89">
        <v>2</v>
      </c>
      <c r="I543" s="89">
        <v>2</v>
      </c>
      <c r="J543" s="89">
        <v>2</v>
      </c>
      <c r="K543" s="89">
        <v>0</v>
      </c>
      <c r="L543" s="89">
        <v>0</v>
      </c>
      <c r="M543" s="89">
        <v>0</v>
      </c>
      <c r="N543" s="89">
        <v>0</v>
      </c>
      <c r="O543" s="89">
        <v>2</v>
      </c>
      <c r="P543" s="89">
        <v>766</v>
      </c>
      <c r="Q543" s="89">
        <v>9923</v>
      </c>
      <c r="R543" s="88">
        <f>VLOOKUP(P543,NEW_TRAIN_TEST!$A$1:$M$980,13,0)</f>
        <v>9204</v>
      </c>
      <c r="S543" s="88">
        <f>VLOOKUP(P543,NEW_TRAIN_TEST!$A$1:$M$980,11,0)</f>
        <v>10090</v>
      </c>
      <c r="T543" s="6">
        <f t="shared" si="16"/>
        <v>0</v>
      </c>
      <c r="U543" s="6">
        <f t="shared" si="17"/>
        <v>0</v>
      </c>
    </row>
    <row r="544" spans="1:21" x14ac:dyDescent="0.2">
      <c r="A544" s="88">
        <v>542</v>
      </c>
      <c r="B544" s="88">
        <v>1</v>
      </c>
      <c r="C544" s="88" t="s">
        <v>2117</v>
      </c>
      <c r="D544" s="89" t="s">
        <v>1431</v>
      </c>
      <c r="E544" s="89">
        <v>2</v>
      </c>
      <c r="F544" s="89">
        <v>0</v>
      </c>
      <c r="G544" s="89">
        <v>0</v>
      </c>
      <c r="H544" s="89">
        <v>0</v>
      </c>
      <c r="I544" s="89">
        <v>0</v>
      </c>
      <c r="J544" s="89">
        <v>0</v>
      </c>
      <c r="K544" s="89">
        <v>0</v>
      </c>
      <c r="L544" s="89">
        <v>0</v>
      </c>
      <c r="M544" s="89">
        <v>0</v>
      </c>
      <c r="N544" s="89">
        <v>0</v>
      </c>
      <c r="O544" s="89">
        <v>0</v>
      </c>
      <c r="P544" s="89">
        <v>710</v>
      </c>
      <c r="Q544" s="89">
        <v>9021.5</v>
      </c>
      <c r="R544" s="88">
        <f>VLOOKUP(P544,NEW_TRAIN_TEST!$A$1:$M$980,13,0)</f>
        <v>8933</v>
      </c>
      <c r="S544" s="88">
        <f>VLOOKUP(P544,NEW_TRAIN_TEST!$A$1:$M$980,11,0)</f>
        <v>9057</v>
      </c>
      <c r="T544" s="6">
        <f t="shared" si="16"/>
        <v>0</v>
      </c>
      <c r="U544" s="6">
        <f t="shared" si="17"/>
        <v>0</v>
      </c>
    </row>
    <row r="545" spans="1:21" x14ac:dyDescent="0.2">
      <c r="A545" s="88">
        <v>543</v>
      </c>
      <c r="B545" s="88">
        <v>1</v>
      </c>
      <c r="C545" s="88" t="s">
        <v>2117</v>
      </c>
      <c r="D545" s="89" t="s">
        <v>1431</v>
      </c>
      <c r="E545" s="89">
        <v>14</v>
      </c>
      <c r="F545" s="89">
        <v>0</v>
      </c>
      <c r="G545" s="89">
        <v>1</v>
      </c>
      <c r="H545" s="89">
        <v>0</v>
      </c>
      <c r="I545" s="89">
        <v>0</v>
      </c>
      <c r="J545" s="89">
        <v>0</v>
      </c>
      <c r="K545" s="89">
        <v>0</v>
      </c>
      <c r="L545" s="89">
        <v>0</v>
      </c>
      <c r="M545" s="89">
        <v>0</v>
      </c>
      <c r="N545" s="89">
        <v>0</v>
      </c>
      <c r="O545" s="89">
        <v>0</v>
      </c>
      <c r="P545" s="89">
        <v>67</v>
      </c>
      <c r="Q545" s="89">
        <v>650.5</v>
      </c>
      <c r="R545" s="88">
        <f>VLOOKUP(P545,NEW_TRAIN_TEST!$A$1:$M$980,13,0)</f>
        <v>628</v>
      </c>
      <c r="S545" s="88">
        <f>VLOOKUP(P545,NEW_TRAIN_TEST!$A$1:$M$980,11,0)</f>
        <v>656</v>
      </c>
      <c r="T545" s="6">
        <f t="shared" si="16"/>
        <v>0</v>
      </c>
      <c r="U545" s="6">
        <f t="shared" si="17"/>
        <v>0</v>
      </c>
    </row>
    <row r="546" spans="1:21" x14ac:dyDescent="0.2">
      <c r="A546" s="88">
        <v>544</v>
      </c>
      <c r="B546" s="88">
        <v>1</v>
      </c>
      <c r="C546" s="88" t="s">
        <v>2117</v>
      </c>
      <c r="D546" s="89" t="s">
        <v>1431</v>
      </c>
      <c r="E546" s="89">
        <v>9</v>
      </c>
      <c r="F546" s="89">
        <v>1</v>
      </c>
      <c r="G546" s="89">
        <v>1</v>
      </c>
      <c r="H546" s="89">
        <v>0</v>
      </c>
      <c r="I546" s="89">
        <v>2</v>
      </c>
      <c r="J546" s="89">
        <v>0</v>
      </c>
      <c r="K546" s="89">
        <v>0</v>
      </c>
      <c r="L546" s="89">
        <v>1</v>
      </c>
      <c r="M546" s="89">
        <v>24</v>
      </c>
      <c r="N546" s="89">
        <v>0</v>
      </c>
      <c r="O546" s="89">
        <v>2</v>
      </c>
      <c r="P546" s="89">
        <v>67</v>
      </c>
      <c r="Q546" s="89">
        <v>653</v>
      </c>
      <c r="R546" s="88">
        <f>VLOOKUP(P546,NEW_TRAIN_TEST!$A$1:$M$980,13,0)</f>
        <v>628</v>
      </c>
      <c r="S546" s="88">
        <f>VLOOKUP(P546,NEW_TRAIN_TEST!$A$1:$M$980,11,0)</f>
        <v>656</v>
      </c>
      <c r="T546" s="6">
        <f t="shared" si="16"/>
        <v>1</v>
      </c>
      <c r="U546" s="6">
        <f t="shared" si="17"/>
        <v>1</v>
      </c>
    </row>
    <row r="547" spans="1:21" x14ac:dyDescent="0.2">
      <c r="A547" s="88">
        <v>545</v>
      </c>
      <c r="B547" s="88">
        <v>1</v>
      </c>
      <c r="C547" s="88" t="s">
        <v>2117</v>
      </c>
      <c r="D547" s="89" t="s">
        <v>1431</v>
      </c>
      <c r="E547" s="89">
        <v>7</v>
      </c>
      <c r="F547" s="89">
        <v>0</v>
      </c>
      <c r="G547" s="89">
        <v>0</v>
      </c>
      <c r="H547" s="89">
        <v>0</v>
      </c>
      <c r="I547" s="89">
        <v>0</v>
      </c>
      <c r="J547" s="89">
        <v>0</v>
      </c>
      <c r="K547" s="89">
        <v>0</v>
      </c>
      <c r="L547" s="89">
        <v>1</v>
      </c>
      <c r="M547" s="89">
        <v>0</v>
      </c>
      <c r="N547" s="89">
        <v>0</v>
      </c>
      <c r="O547" s="89">
        <v>0</v>
      </c>
      <c r="P547" s="89">
        <v>78</v>
      </c>
      <c r="Q547" s="89">
        <v>477</v>
      </c>
      <c r="R547" s="88">
        <f>VLOOKUP(P547,NEW_TRAIN_TEST!$A$1:$M$980,13,0)</f>
        <v>470.5</v>
      </c>
      <c r="S547" s="88">
        <f>VLOOKUP(P547,NEW_TRAIN_TEST!$A$1:$M$980,11,0)</f>
        <v>478</v>
      </c>
      <c r="T547" s="6">
        <f t="shared" si="16"/>
        <v>1</v>
      </c>
      <c r="U547" s="6">
        <f t="shared" si="17"/>
        <v>0</v>
      </c>
    </row>
    <row r="548" spans="1:21" x14ac:dyDescent="0.2">
      <c r="A548" s="88">
        <v>546</v>
      </c>
      <c r="B548" s="88">
        <v>1</v>
      </c>
      <c r="C548" s="88" t="s">
        <v>2117</v>
      </c>
      <c r="D548" s="89" t="s">
        <v>1431</v>
      </c>
      <c r="E548" s="89">
        <v>5</v>
      </c>
      <c r="F548" s="89">
        <v>1</v>
      </c>
      <c r="G548" s="89">
        <v>1</v>
      </c>
      <c r="H548" s="89">
        <v>0</v>
      </c>
      <c r="I548" s="89">
        <v>2</v>
      </c>
      <c r="J548" s="89">
        <v>0</v>
      </c>
      <c r="K548" s="89">
        <v>0</v>
      </c>
      <c r="L548" s="89">
        <v>1</v>
      </c>
      <c r="M548" s="89">
        <v>12</v>
      </c>
      <c r="N548" s="89">
        <v>0</v>
      </c>
      <c r="O548" s="89">
        <v>2</v>
      </c>
      <c r="P548" s="89">
        <v>78</v>
      </c>
      <c r="Q548" s="89">
        <v>478</v>
      </c>
      <c r="R548" s="88">
        <f>VLOOKUP(P548,NEW_TRAIN_TEST!$A$1:$M$980,13,0)</f>
        <v>470.5</v>
      </c>
      <c r="S548" s="88">
        <f>VLOOKUP(P548,NEW_TRAIN_TEST!$A$1:$M$980,11,0)</f>
        <v>478</v>
      </c>
      <c r="T548" s="6">
        <f t="shared" si="16"/>
        <v>1</v>
      </c>
      <c r="U548" s="6">
        <f t="shared" si="17"/>
        <v>1</v>
      </c>
    </row>
    <row r="549" spans="1:21" x14ac:dyDescent="0.2">
      <c r="A549" s="88">
        <v>547</v>
      </c>
      <c r="B549" s="88">
        <v>1</v>
      </c>
      <c r="C549" s="88" t="s">
        <v>2117</v>
      </c>
      <c r="D549" s="89" t="s">
        <v>1431</v>
      </c>
      <c r="E549" s="89">
        <v>2</v>
      </c>
      <c r="F549" s="89">
        <v>0</v>
      </c>
      <c r="G549" s="89">
        <v>0</v>
      </c>
      <c r="H549" s="89">
        <v>0</v>
      </c>
      <c r="I549" s="89">
        <v>0</v>
      </c>
      <c r="J549" s="89">
        <v>0</v>
      </c>
      <c r="K549" s="89">
        <v>0</v>
      </c>
      <c r="L549" s="89">
        <v>0</v>
      </c>
      <c r="M549" s="89">
        <v>0</v>
      </c>
      <c r="N549" s="89">
        <v>0</v>
      </c>
      <c r="O549" s="89">
        <v>0</v>
      </c>
      <c r="P549" s="89">
        <v>267</v>
      </c>
      <c r="Q549" s="89">
        <v>8968</v>
      </c>
      <c r="R549" s="88">
        <f>VLOOKUP(P549,NEW_TRAIN_TEST!$A$1:$M$980,13,0)</f>
        <v>8177</v>
      </c>
      <c r="S549" s="88">
        <f>VLOOKUP(P549,NEW_TRAIN_TEST!$A$1:$M$980,11,0)</f>
        <v>8999</v>
      </c>
      <c r="T549" s="6">
        <f t="shared" si="16"/>
        <v>0</v>
      </c>
      <c r="U549" s="6">
        <f t="shared" si="17"/>
        <v>0</v>
      </c>
    </row>
    <row r="550" spans="1:21" x14ac:dyDescent="0.2">
      <c r="A550" s="88">
        <v>548</v>
      </c>
      <c r="B550" s="88">
        <v>1</v>
      </c>
      <c r="C550" s="88" t="s">
        <v>2117</v>
      </c>
      <c r="D550" s="89" t="s">
        <v>1431</v>
      </c>
      <c r="E550" s="89">
        <v>4</v>
      </c>
      <c r="F550" s="89">
        <v>1</v>
      </c>
      <c r="G550" s="89">
        <v>0</v>
      </c>
      <c r="H550" s="89">
        <v>0</v>
      </c>
      <c r="I550" s="89">
        <v>2</v>
      </c>
      <c r="J550" s="89">
        <v>0</v>
      </c>
      <c r="K550" s="89">
        <v>0</v>
      </c>
      <c r="L550" s="89">
        <v>0</v>
      </c>
      <c r="M550" s="89">
        <v>0</v>
      </c>
      <c r="N550" s="89">
        <v>0</v>
      </c>
      <c r="O550" s="89">
        <v>2</v>
      </c>
      <c r="P550" s="89">
        <v>105</v>
      </c>
      <c r="Q550" s="89">
        <v>4648</v>
      </c>
      <c r="R550" s="88">
        <f>VLOOKUP(P550,NEW_TRAIN_TEST!$A$1:$M$980,13,0)</f>
        <v>4454.5</v>
      </c>
      <c r="S550" s="88">
        <f>VLOOKUP(P550,NEW_TRAIN_TEST!$A$1:$M$980,11,0)</f>
        <v>4715</v>
      </c>
      <c r="T550" s="6">
        <f t="shared" si="16"/>
        <v>0</v>
      </c>
      <c r="U550" s="6">
        <f t="shared" si="17"/>
        <v>0</v>
      </c>
    </row>
    <row r="551" spans="1:21" x14ac:dyDescent="0.2">
      <c r="A551" s="88">
        <v>549</v>
      </c>
      <c r="B551" s="88">
        <v>1</v>
      </c>
      <c r="C551" s="88" t="s">
        <v>2117</v>
      </c>
      <c r="D551" s="89" t="s">
        <v>1431</v>
      </c>
      <c r="E551" s="89">
        <v>7</v>
      </c>
      <c r="F551" s="89">
        <v>0</v>
      </c>
      <c r="G551" s="89">
        <v>0</v>
      </c>
      <c r="H551" s="89">
        <v>0</v>
      </c>
      <c r="I551" s="89">
        <v>0</v>
      </c>
      <c r="J551" s="89">
        <v>0</v>
      </c>
      <c r="K551" s="89">
        <v>0</v>
      </c>
      <c r="L551" s="89">
        <v>1</v>
      </c>
      <c r="M551" s="89">
        <v>0</v>
      </c>
      <c r="N551" s="89">
        <v>0</v>
      </c>
      <c r="O551" s="89">
        <v>0</v>
      </c>
      <c r="P551" s="89">
        <v>81</v>
      </c>
      <c r="Q551" s="89">
        <v>557.5</v>
      </c>
      <c r="R551" s="88">
        <f>VLOOKUP(P551,NEW_TRAIN_TEST!$A$1:$M$980,13,0)</f>
        <v>552.5</v>
      </c>
      <c r="S551" s="88">
        <f>VLOOKUP(P551,NEW_TRAIN_TEST!$A$1:$M$980,11,0)</f>
        <v>562</v>
      </c>
      <c r="T551" s="6">
        <f t="shared" si="16"/>
        <v>1</v>
      </c>
      <c r="U551" s="6">
        <f t="shared" si="17"/>
        <v>0</v>
      </c>
    </row>
    <row r="552" spans="1:21" x14ac:dyDescent="0.2">
      <c r="A552" s="88">
        <v>550</v>
      </c>
      <c r="B552" s="88">
        <v>1</v>
      </c>
      <c r="C552" s="88" t="s">
        <v>2117</v>
      </c>
      <c r="D552" s="89" t="s">
        <v>1431</v>
      </c>
      <c r="E552" s="89">
        <v>11</v>
      </c>
      <c r="F552" s="89">
        <v>2</v>
      </c>
      <c r="G552" s="89">
        <v>0</v>
      </c>
      <c r="H552" s="89">
        <v>0</v>
      </c>
      <c r="I552" s="89">
        <v>2</v>
      </c>
      <c r="J552" s="89">
        <v>2</v>
      </c>
      <c r="K552" s="89">
        <v>0</v>
      </c>
      <c r="L552" s="89">
        <v>0</v>
      </c>
      <c r="M552" s="89">
        <v>0</v>
      </c>
      <c r="N552" s="89">
        <v>0</v>
      </c>
      <c r="O552" s="89">
        <v>2</v>
      </c>
      <c r="P552" s="89">
        <v>507</v>
      </c>
      <c r="Q552" s="89">
        <v>9124.5</v>
      </c>
      <c r="R552" s="88">
        <f>VLOOKUP(P552,NEW_TRAIN_TEST!$A$1:$M$980,13,0)</f>
        <v>8877.5</v>
      </c>
      <c r="S552" s="88">
        <f>VLOOKUP(P552,NEW_TRAIN_TEST!$A$1:$M$980,11,0)</f>
        <v>9308</v>
      </c>
      <c r="T552" s="6">
        <f t="shared" si="16"/>
        <v>0</v>
      </c>
      <c r="U552" s="6">
        <f t="shared" si="17"/>
        <v>0</v>
      </c>
    </row>
    <row r="553" spans="1:21" x14ac:dyDescent="0.2">
      <c r="A553" s="88">
        <v>551</v>
      </c>
      <c r="B553" s="88">
        <v>1</v>
      </c>
      <c r="C553" s="88" t="s">
        <v>2117</v>
      </c>
      <c r="D553" s="89" t="s">
        <v>1431</v>
      </c>
      <c r="E553" s="89">
        <v>8</v>
      </c>
      <c r="F553" s="89">
        <v>0</v>
      </c>
      <c r="G553" s="89">
        <v>0</v>
      </c>
      <c r="H553" s="89">
        <v>0</v>
      </c>
      <c r="I553" s="89">
        <v>0</v>
      </c>
      <c r="J553" s="89">
        <v>0</v>
      </c>
      <c r="K553" s="89">
        <v>0</v>
      </c>
      <c r="L553" s="89">
        <v>1</v>
      </c>
      <c r="M553" s="89">
        <v>0</v>
      </c>
      <c r="N553" s="89">
        <v>0</v>
      </c>
      <c r="O553" s="89">
        <v>0</v>
      </c>
      <c r="P553" s="89">
        <v>159</v>
      </c>
      <c r="Q553" s="89">
        <v>11847.75</v>
      </c>
      <c r="R553" s="88">
        <f>VLOOKUP(P553,NEW_TRAIN_TEST!$A$1:$M$980,13,0)</f>
        <v>10213</v>
      </c>
      <c r="S553" s="88">
        <f>VLOOKUP(P553,NEW_TRAIN_TEST!$A$1:$M$980,11,0)</f>
        <v>11916</v>
      </c>
      <c r="T553" s="6">
        <f t="shared" si="16"/>
        <v>1</v>
      </c>
      <c r="U553" s="6">
        <f t="shared" si="17"/>
        <v>0</v>
      </c>
    </row>
    <row r="554" spans="1:21" x14ac:dyDescent="0.2">
      <c r="A554" s="88">
        <v>552</v>
      </c>
      <c r="B554" s="88">
        <v>1</v>
      </c>
      <c r="C554" s="88" t="s">
        <v>2117</v>
      </c>
      <c r="D554" s="89" t="s">
        <v>1431</v>
      </c>
      <c r="E554" s="89">
        <v>3</v>
      </c>
      <c r="F554" s="89">
        <v>0</v>
      </c>
      <c r="G554" s="89">
        <v>0</v>
      </c>
      <c r="H554" s="89">
        <v>0</v>
      </c>
      <c r="I554" s="89">
        <v>0</v>
      </c>
      <c r="J554" s="89">
        <v>0</v>
      </c>
      <c r="K554" s="89">
        <v>0</v>
      </c>
      <c r="L554" s="89">
        <v>1</v>
      </c>
      <c r="M554" s="89">
        <v>0</v>
      </c>
      <c r="N554" s="89">
        <v>0</v>
      </c>
      <c r="O554" s="89">
        <v>0</v>
      </c>
      <c r="P554" s="89">
        <v>279</v>
      </c>
      <c r="Q554" s="89">
        <v>11802</v>
      </c>
      <c r="R554" s="88">
        <f>VLOOKUP(P554,NEW_TRAIN_TEST!$A$1:$M$980,13,0)</f>
        <v>11270</v>
      </c>
      <c r="S554" s="88">
        <f>VLOOKUP(P554,NEW_TRAIN_TEST!$A$1:$M$980,11,0)</f>
        <v>11881</v>
      </c>
      <c r="T554" s="6">
        <f t="shared" si="16"/>
        <v>1</v>
      </c>
      <c r="U554" s="6">
        <f t="shared" si="17"/>
        <v>0</v>
      </c>
    </row>
    <row r="555" spans="1:21" x14ac:dyDescent="0.2">
      <c r="A555" s="88">
        <v>553</v>
      </c>
      <c r="B555" s="88">
        <v>1</v>
      </c>
      <c r="C555" s="88" t="s">
        <v>2117</v>
      </c>
      <c r="D555" s="89" t="s">
        <v>1431</v>
      </c>
      <c r="E555" s="89">
        <v>12</v>
      </c>
      <c r="F555" s="89">
        <v>0</v>
      </c>
      <c r="G555" s="89">
        <v>0</v>
      </c>
      <c r="H555" s="89">
        <v>0</v>
      </c>
      <c r="I555" s="89">
        <v>0</v>
      </c>
      <c r="J555" s="89">
        <v>0</v>
      </c>
      <c r="K555" s="89">
        <v>0</v>
      </c>
      <c r="L555" s="89">
        <v>0</v>
      </c>
      <c r="M555" s="89">
        <v>0</v>
      </c>
      <c r="N555" s="89">
        <v>0</v>
      </c>
      <c r="O555" s="89">
        <v>0</v>
      </c>
      <c r="P555" s="89">
        <v>100</v>
      </c>
      <c r="Q555" s="89">
        <v>6262.75</v>
      </c>
      <c r="R555" s="88">
        <f>VLOOKUP(P555,NEW_TRAIN_TEST!$A$1:$M$980,13,0)</f>
        <v>6085.5</v>
      </c>
      <c r="S555" s="88">
        <f>VLOOKUP(P555,NEW_TRAIN_TEST!$A$1:$M$980,11,0)</f>
        <v>6333</v>
      </c>
      <c r="T555" s="6">
        <f t="shared" si="16"/>
        <v>0</v>
      </c>
      <c r="U555" s="6">
        <f t="shared" si="17"/>
        <v>0</v>
      </c>
    </row>
    <row r="556" spans="1:21" x14ac:dyDescent="0.2">
      <c r="A556" s="88">
        <v>554</v>
      </c>
      <c r="B556" s="88">
        <v>1</v>
      </c>
      <c r="C556" s="88" t="s">
        <v>2117</v>
      </c>
      <c r="D556" s="89" t="s">
        <v>1431</v>
      </c>
      <c r="E556" s="89">
        <v>14</v>
      </c>
      <c r="F556" s="89">
        <v>0</v>
      </c>
      <c r="G556" s="89">
        <v>0</v>
      </c>
      <c r="H556" s="89">
        <v>0</v>
      </c>
      <c r="I556" s="89">
        <v>0</v>
      </c>
      <c r="J556" s="89">
        <v>0</v>
      </c>
      <c r="K556" s="89">
        <v>0</v>
      </c>
      <c r="L556" s="89">
        <v>0</v>
      </c>
      <c r="M556" s="89">
        <v>0</v>
      </c>
      <c r="N556" s="89">
        <v>0</v>
      </c>
      <c r="O556" s="89">
        <v>0</v>
      </c>
      <c r="P556" s="89">
        <v>59</v>
      </c>
      <c r="Q556" s="89">
        <v>580</v>
      </c>
      <c r="R556" s="88">
        <f>VLOOKUP(P556,NEW_TRAIN_TEST!$A$1:$M$980,13,0)</f>
        <v>566.5</v>
      </c>
      <c r="S556" s="88">
        <f>VLOOKUP(P556,NEW_TRAIN_TEST!$A$1:$M$980,11,0)</f>
        <v>585</v>
      </c>
      <c r="T556" s="6">
        <f t="shared" si="16"/>
        <v>0</v>
      </c>
      <c r="U556" s="6">
        <f t="shared" si="17"/>
        <v>0</v>
      </c>
    </row>
    <row r="557" spans="1:21" x14ac:dyDescent="0.2">
      <c r="A557" s="88">
        <v>555</v>
      </c>
      <c r="B557" s="88">
        <v>1</v>
      </c>
      <c r="C557" s="88" t="s">
        <v>2117</v>
      </c>
      <c r="D557" s="89" t="s">
        <v>1431</v>
      </c>
      <c r="E557" s="89">
        <v>9</v>
      </c>
      <c r="F557" s="89">
        <v>5</v>
      </c>
      <c r="G557" s="89">
        <v>4</v>
      </c>
      <c r="H557" s="89">
        <v>0</v>
      </c>
      <c r="I557" s="89">
        <v>2</v>
      </c>
      <c r="J557" s="89">
        <v>0</v>
      </c>
      <c r="K557" s="89">
        <v>0</v>
      </c>
      <c r="L557" s="89">
        <v>1</v>
      </c>
      <c r="M557" s="89">
        <v>23</v>
      </c>
      <c r="N557" s="89">
        <v>0</v>
      </c>
      <c r="O557" s="89">
        <v>2</v>
      </c>
      <c r="P557" s="89">
        <v>59</v>
      </c>
      <c r="Q557" s="89">
        <v>582</v>
      </c>
      <c r="R557" s="88">
        <f>VLOOKUP(P557,NEW_TRAIN_TEST!$A$1:$M$980,13,0)</f>
        <v>566.5</v>
      </c>
      <c r="S557" s="88">
        <f>VLOOKUP(P557,NEW_TRAIN_TEST!$A$1:$M$980,11,0)</f>
        <v>585</v>
      </c>
      <c r="T557" s="6">
        <f t="shared" si="16"/>
        <v>1</v>
      </c>
      <c r="U557" s="6">
        <f t="shared" si="17"/>
        <v>1</v>
      </c>
    </row>
    <row r="558" spans="1:21" x14ac:dyDescent="0.2">
      <c r="A558" s="88">
        <v>556</v>
      </c>
      <c r="B558" s="88">
        <v>1</v>
      </c>
      <c r="C558" s="88" t="s">
        <v>2117</v>
      </c>
      <c r="D558" s="89" t="s">
        <v>1431</v>
      </c>
      <c r="E558" s="89">
        <v>11</v>
      </c>
      <c r="F558" s="89">
        <v>1</v>
      </c>
      <c r="G558" s="89">
        <v>0</v>
      </c>
      <c r="H558" s="89">
        <v>0</v>
      </c>
      <c r="I558" s="89">
        <v>2</v>
      </c>
      <c r="J558" s="89">
        <v>0</v>
      </c>
      <c r="K558" s="89">
        <v>0</v>
      </c>
      <c r="L558" s="89">
        <v>1</v>
      </c>
      <c r="M558" s="89">
        <v>0</v>
      </c>
      <c r="N558" s="89">
        <v>0</v>
      </c>
      <c r="O558" s="89">
        <v>2</v>
      </c>
      <c r="P558" s="89">
        <v>103</v>
      </c>
      <c r="Q558" s="89">
        <v>4910.5</v>
      </c>
      <c r="R558" s="88">
        <f>VLOOKUP(P558,NEW_TRAIN_TEST!$A$1:$M$980,13,0)</f>
        <v>4729</v>
      </c>
      <c r="S558" s="88">
        <f>VLOOKUP(P558,NEW_TRAIN_TEST!$A$1:$M$980,11,0)</f>
        <v>5039</v>
      </c>
      <c r="T558" s="6">
        <f t="shared" si="16"/>
        <v>1</v>
      </c>
      <c r="U558" s="6">
        <f t="shared" si="17"/>
        <v>0</v>
      </c>
    </row>
    <row r="559" spans="1:21" x14ac:dyDescent="0.2">
      <c r="A559" s="88">
        <v>557</v>
      </c>
      <c r="B559" s="88">
        <v>1</v>
      </c>
      <c r="C559" s="88" t="s">
        <v>2117</v>
      </c>
      <c r="D559" s="89" t="s">
        <v>1431</v>
      </c>
      <c r="E559" s="89">
        <v>17</v>
      </c>
      <c r="F559" s="89">
        <v>10</v>
      </c>
      <c r="G559" s="89">
        <v>0</v>
      </c>
      <c r="H559" s="89">
        <v>2</v>
      </c>
      <c r="I559" s="89">
        <v>2</v>
      </c>
      <c r="J559" s="89">
        <v>2</v>
      </c>
      <c r="K559" s="89">
        <v>0</v>
      </c>
      <c r="L559" s="89">
        <v>0</v>
      </c>
      <c r="M559" s="89">
        <v>0</v>
      </c>
      <c r="N559" s="89">
        <v>0</v>
      </c>
      <c r="O559" s="89">
        <v>2</v>
      </c>
      <c r="P559" s="89">
        <v>167</v>
      </c>
      <c r="Q559" s="89">
        <v>12949.5</v>
      </c>
      <c r="R559" s="88">
        <f>VLOOKUP(P559,NEW_TRAIN_TEST!$A$1:$M$980,13,0)</f>
        <v>11852.5</v>
      </c>
      <c r="S559" s="88">
        <f>VLOOKUP(P559,NEW_TRAIN_TEST!$A$1:$M$980,11,0)</f>
        <v>13498</v>
      </c>
      <c r="T559" s="6">
        <f t="shared" si="16"/>
        <v>0</v>
      </c>
      <c r="U559" s="6">
        <f t="shared" si="17"/>
        <v>0</v>
      </c>
    </row>
    <row r="560" spans="1:21" x14ac:dyDescent="0.2">
      <c r="A560" s="88">
        <v>558</v>
      </c>
      <c r="B560" s="88">
        <v>1</v>
      </c>
      <c r="C560" s="88" t="s">
        <v>2117</v>
      </c>
      <c r="D560" s="89" t="s">
        <v>1431</v>
      </c>
      <c r="E560" s="89">
        <v>11</v>
      </c>
      <c r="F560" s="89">
        <v>4</v>
      </c>
      <c r="G560" s="89">
        <v>1</v>
      </c>
      <c r="H560" s="89">
        <v>0</v>
      </c>
      <c r="I560" s="89">
        <v>2</v>
      </c>
      <c r="J560" s="89">
        <v>0</v>
      </c>
      <c r="K560" s="89">
        <v>0</v>
      </c>
      <c r="L560" s="89">
        <v>1</v>
      </c>
      <c r="M560" s="89">
        <v>0</v>
      </c>
      <c r="N560" s="89">
        <v>0</v>
      </c>
      <c r="O560" s="89">
        <v>2</v>
      </c>
      <c r="P560" s="89">
        <v>270</v>
      </c>
      <c r="Q560" s="89">
        <v>14096</v>
      </c>
      <c r="R560" s="88">
        <f>VLOOKUP(P560,NEW_TRAIN_TEST!$A$1:$M$980,13,0)</f>
        <v>14006.5</v>
      </c>
      <c r="S560" s="88">
        <f>VLOOKUP(P560,NEW_TRAIN_TEST!$A$1:$M$980,11,0)</f>
        <v>14568</v>
      </c>
      <c r="T560" s="6">
        <f t="shared" si="16"/>
        <v>1</v>
      </c>
      <c r="U560" s="6">
        <f t="shared" si="17"/>
        <v>0</v>
      </c>
    </row>
    <row r="561" spans="1:21" x14ac:dyDescent="0.2">
      <c r="A561" s="88">
        <v>559</v>
      </c>
      <c r="B561" s="88">
        <v>1</v>
      </c>
      <c r="C561" s="88" t="s">
        <v>2117</v>
      </c>
      <c r="D561" s="89" t="s">
        <v>1431</v>
      </c>
      <c r="E561" s="89">
        <v>10</v>
      </c>
      <c r="F561" s="89">
        <v>3</v>
      </c>
      <c r="G561" s="89">
        <v>0</v>
      </c>
      <c r="H561" s="89">
        <v>2</v>
      </c>
      <c r="I561" s="89">
        <v>2</v>
      </c>
      <c r="J561" s="89">
        <v>0</v>
      </c>
      <c r="K561" s="89">
        <v>0</v>
      </c>
      <c r="L561" s="89">
        <v>1</v>
      </c>
      <c r="M561" s="89">
        <v>0</v>
      </c>
      <c r="N561" s="89">
        <v>0</v>
      </c>
      <c r="O561" s="89">
        <v>2</v>
      </c>
      <c r="P561" s="89">
        <v>80</v>
      </c>
      <c r="Q561" s="89">
        <v>538</v>
      </c>
      <c r="R561" s="88">
        <f>VLOOKUP(P561,NEW_TRAIN_TEST!$A$1:$M$980,13,0)</f>
        <v>525.5</v>
      </c>
      <c r="S561" s="88">
        <f>VLOOKUP(P561,NEW_TRAIN_TEST!$A$1:$M$980,11,0)</f>
        <v>545</v>
      </c>
      <c r="T561" s="6">
        <f t="shared" si="16"/>
        <v>1</v>
      </c>
      <c r="U561" s="6">
        <f t="shared" si="17"/>
        <v>0</v>
      </c>
    </row>
    <row r="562" spans="1:21" x14ac:dyDescent="0.2">
      <c r="A562" s="88">
        <v>560</v>
      </c>
      <c r="B562" s="88">
        <v>1</v>
      </c>
      <c r="C562" s="88" t="s">
        <v>2117</v>
      </c>
      <c r="D562" s="89" t="s">
        <v>1431</v>
      </c>
      <c r="E562" s="89">
        <v>7</v>
      </c>
      <c r="F562" s="89">
        <v>2</v>
      </c>
      <c r="G562" s="89">
        <v>0</v>
      </c>
      <c r="H562" s="89">
        <v>2</v>
      </c>
      <c r="I562" s="89">
        <v>2</v>
      </c>
      <c r="J562" s="89">
        <v>0</v>
      </c>
      <c r="K562" s="89">
        <v>0</v>
      </c>
      <c r="L562" s="89">
        <v>1</v>
      </c>
      <c r="M562" s="89">
        <v>19</v>
      </c>
      <c r="N562" s="89">
        <v>0</v>
      </c>
      <c r="O562" s="89">
        <v>2</v>
      </c>
      <c r="P562" s="89">
        <v>80</v>
      </c>
      <c r="Q562" s="89">
        <v>541</v>
      </c>
      <c r="R562" s="88">
        <f>VLOOKUP(P562,NEW_TRAIN_TEST!$A$1:$M$980,13,0)</f>
        <v>525.5</v>
      </c>
      <c r="S562" s="88">
        <f>VLOOKUP(P562,NEW_TRAIN_TEST!$A$1:$M$980,11,0)</f>
        <v>545</v>
      </c>
      <c r="T562" s="6">
        <f t="shared" si="16"/>
        <v>1</v>
      </c>
      <c r="U562" s="6">
        <f t="shared" si="17"/>
        <v>1</v>
      </c>
    </row>
    <row r="563" spans="1:21" x14ac:dyDescent="0.2">
      <c r="A563" s="88">
        <v>561</v>
      </c>
      <c r="B563" s="88">
        <v>1</v>
      </c>
      <c r="C563" s="88" t="s">
        <v>2117</v>
      </c>
      <c r="D563" s="89" t="s">
        <v>1431</v>
      </c>
      <c r="E563" s="89">
        <v>12</v>
      </c>
      <c r="F563" s="89">
        <v>2</v>
      </c>
      <c r="G563" s="89">
        <v>0</v>
      </c>
      <c r="H563" s="89">
        <v>0</v>
      </c>
      <c r="I563" s="89">
        <v>2</v>
      </c>
      <c r="J563" s="89">
        <v>2</v>
      </c>
      <c r="K563" s="89">
        <v>0</v>
      </c>
      <c r="L563" s="89">
        <v>0</v>
      </c>
      <c r="M563" s="89">
        <v>27</v>
      </c>
      <c r="N563" s="89">
        <v>0</v>
      </c>
      <c r="O563" s="89">
        <v>2</v>
      </c>
      <c r="P563" s="89">
        <v>273</v>
      </c>
      <c r="Q563" s="89">
        <v>15453</v>
      </c>
      <c r="R563" s="88">
        <f>VLOOKUP(P563,NEW_TRAIN_TEST!$A$1:$M$980,13,0)</f>
        <v>15379</v>
      </c>
      <c r="S563" s="88">
        <f>VLOOKUP(P563,NEW_TRAIN_TEST!$A$1:$M$980,11,0)</f>
        <v>15977</v>
      </c>
      <c r="T563" s="6">
        <f t="shared" si="16"/>
        <v>0</v>
      </c>
      <c r="U563" s="6">
        <f t="shared" si="17"/>
        <v>1</v>
      </c>
    </row>
    <row r="564" spans="1:21" x14ac:dyDescent="0.2">
      <c r="A564" s="88">
        <v>562</v>
      </c>
      <c r="B564" s="88">
        <v>1</v>
      </c>
      <c r="C564" s="88" t="s">
        <v>2117</v>
      </c>
      <c r="D564" s="89" t="s">
        <v>1431</v>
      </c>
      <c r="E564" s="89">
        <v>10</v>
      </c>
      <c r="F564" s="89">
        <v>2</v>
      </c>
      <c r="G564" s="89">
        <v>1</v>
      </c>
      <c r="H564" s="89">
        <v>2</v>
      </c>
      <c r="I564" s="89">
        <v>2</v>
      </c>
      <c r="J564" s="89">
        <v>0</v>
      </c>
      <c r="K564" s="89">
        <v>0</v>
      </c>
      <c r="L564" s="89">
        <v>1</v>
      </c>
      <c r="M564" s="89">
        <v>0</v>
      </c>
      <c r="N564" s="89">
        <v>0</v>
      </c>
      <c r="O564" s="89">
        <v>2</v>
      </c>
      <c r="P564" s="89">
        <v>107</v>
      </c>
      <c r="Q564" s="89">
        <v>5516</v>
      </c>
      <c r="R564" s="88">
        <f>VLOOKUP(P564,NEW_TRAIN_TEST!$A$1:$M$980,13,0)</f>
        <v>5184</v>
      </c>
      <c r="S564" s="88">
        <f>VLOOKUP(P564,NEW_TRAIN_TEST!$A$1:$M$980,11,0)</f>
        <v>5618</v>
      </c>
      <c r="T564" s="6">
        <f t="shared" si="16"/>
        <v>1</v>
      </c>
      <c r="U564" s="6">
        <f t="shared" si="17"/>
        <v>0</v>
      </c>
    </row>
    <row r="565" spans="1:21" x14ac:dyDescent="0.2">
      <c r="A565" s="88">
        <v>563</v>
      </c>
      <c r="B565" s="88">
        <v>1</v>
      </c>
      <c r="C565" s="88" t="s">
        <v>2117</v>
      </c>
      <c r="D565" s="89" t="s">
        <v>1431</v>
      </c>
      <c r="E565" s="89">
        <v>8</v>
      </c>
      <c r="F565" s="89">
        <v>1</v>
      </c>
      <c r="G565" s="89">
        <v>0</v>
      </c>
      <c r="H565" s="89">
        <v>0</v>
      </c>
      <c r="I565" s="89">
        <v>2</v>
      </c>
      <c r="J565" s="89">
        <v>0</v>
      </c>
      <c r="K565" s="89">
        <v>0</v>
      </c>
      <c r="L565" s="89">
        <v>1</v>
      </c>
      <c r="M565" s="89">
        <v>13</v>
      </c>
      <c r="N565" s="89">
        <v>0</v>
      </c>
      <c r="O565" s="89">
        <v>2</v>
      </c>
      <c r="P565" s="89">
        <v>108</v>
      </c>
      <c r="Q565" s="89">
        <v>4029.5</v>
      </c>
      <c r="R565" s="88">
        <f>VLOOKUP(P565,NEW_TRAIN_TEST!$A$1:$M$980,13,0)</f>
        <v>3990</v>
      </c>
      <c r="S565" s="88">
        <f>VLOOKUP(P565,NEW_TRAIN_TEST!$A$1:$M$980,11,0)</f>
        <v>4515</v>
      </c>
      <c r="T565" s="6">
        <f t="shared" si="16"/>
        <v>1</v>
      </c>
      <c r="U565" s="6">
        <f t="shared" si="17"/>
        <v>1</v>
      </c>
    </row>
    <row r="566" spans="1:21" x14ac:dyDescent="0.2">
      <c r="A566" s="88">
        <v>564</v>
      </c>
      <c r="B566" s="88">
        <v>1</v>
      </c>
      <c r="C566" s="88" t="s">
        <v>2117</v>
      </c>
      <c r="D566" s="89" t="s">
        <v>1431</v>
      </c>
      <c r="E566" s="89">
        <v>12</v>
      </c>
      <c r="F566" s="89">
        <v>5</v>
      </c>
      <c r="G566" s="89">
        <v>2</v>
      </c>
      <c r="H566" s="89">
        <v>0</v>
      </c>
      <c r="I566" s="89">
        <v>2</v>
      </c>
      <c r="J566" s="89">
        <v>0</v>
      </c>
      <c r="K566" s="89">
        <v>0</v>
      </c>
      <c r="L566" s="89">
        <v>1</v>
      </c>
      <c r="M566" s="89">
        <v>0</v>
      </c>
      <c r="N566" s="89">
        <v>0</v>
      </c>
      <c r="O566" s="89">
        <v>2</v>
      </c>
      <c r="P566" s="89">
        <v>262</v>
      </c>
      <c r="Q566" s="89">
        <v>15859.5</v>
      </c>
      <c r="R566" s="88">
        <f>VLOOKUP(P566,NEW_TRAIN_TEST!$A$1:$M$980,13,0)</f>
        <v>15806.5</v>
      </c>
      <c r="S566" s="88">
        <f>VLOOKUP(P566,NEW_TRAIN_TEST!$A$1:$M$980,11,0)</f>
        <v>16465</v>
      </c>
      <c r="T566" s="6">
        <f t="shared" si="16"/>
        <v>1</v>
      </c>
      <c r="U566" s="6">
        <f t="shared" si="17"/>
        <v>0</v>
      </c>
    </row>
    <row r="567" spans="1:21" x14ac:dyDescent="0.2">
      <c r="A567" s="88">
        <v>565</v>
      </c>
      <c r="B567" s="88">
        <v>1</v>
      </c>
      <c r="C567" s="88" t="s">
        <v>2117</v>
      </c>
      <c r="D567" s="89" t="s">
        <v>1431</v>
      </c>
      <c r="E567" s="89">
        <v>0</v>
      </c>
      <c r="F567" s="89">
        <v>2</v>
      </c>
      <c r="G567" s="89">
        <v>0</v>
      </c>
      <c r="H567" s="89">
        <v>2</v>
      </c>
      <c r="I567" s="89">
        <v>2</v>
      </c>
      <c r="J567" s="89">
        <v>0</v>
      </c>
      <c r="K567" s="89">
        <v>0</v>
      </c>
      <c r="L567" s="89">
        <v>0</v>
      </c>
      <c r="M567" s="89">
        <v>0</v>
      </c>
      <c r="N567" s="89">
        <v>0</v>
      </c>
      <c r="O567" s="89">
        <v>2</v>
      </c>
      <c r="P567" s="89">
        <v>229</v>
      </c>
      <c r="Q567" s="89">
        <v>4915</v>
      </c>
      <c r="R567" s="88">
        <f>VLOOKUP(P567,NEW_TRAIN_TEST!$A$1:$M$980,13,0)</f>
        <v>4915</v>
      </c>
      <c r="S567" s="88">
        <f>VLOOKUP(P567,NEW_TRAIN_TEST!$A$1:$M$980,11,0)</f>
        <v>6106</v>
      </c>
      <c r="T567" s="6">
        <f t="shared" si="16"/>
        <v>0</v>
      </c>
      <c r="U567" s="6">
        <f t="shared" si="17"/>
        <v>0</v>
      </c>
    </row>
    <row r="568" spans="1:21" x14ac:dyDescent="0.2">
      <c r="A568" s="88">
        <v>566</v>
      </c>
      <c r="B568" s="88">
        <v>1</v>
      </c>
      <c r="C568" s="88" t="s">
        <v>2117</v>
      </c>
      <c r="D568" s="89" t="s">
        <v>1431</v>
      </c>
      <c r="E568" s="89">
        <v>3</v>
      </c>
      <c r="F568" s="89">
        <v>2</v>
      </c>
      <c r="G568" s="89">
        <v>0</v>
      </c>
      <c r="H568" s="89">
        <v>2</v>
      </c>
      <c r="I568" s="89">
        <v>2</v>
      </c>
      <c r="J568" s="89">
        <v>0</v>
      </c>
      <c r="K568" s="89">
        <v>0</v>
      </c>
      <c r="L568" s="89">
        <v>0</v>
      </c>
      <c r="M568" s="89">
        <v>0</v>
      </c>
      <c r="N568" s="89">
        <v>0</v>
      </c>
      <c r="O568" s="89">
        <v>2</v>
      </c>
      <c r="P568" s="89">
        <v>249</v>
      </c>
      <c r="Q568" s="89">
        <v>12801.5</v>
      </c>
      <c r="R568" s="88">
        <f>VLOOKUP(P568,NEW_TRAIN_TEST!$A$1:$M$980,13,0)</f>
        <v>12268</v>
      </c>
      <c r="S568" s="88">
        <f>VLOOKUP(P568,NEW_TRAIN_TEST!$A$1:$M$980,11,0)</f>
        <v>12853</v>
      </c>
      <c r="T568" s="6">
        <f t="shared" si="16"/>
        <v>0</v>
      </c>
      <c r="U568" s="6">
        <f t="shared" si="17"/>
        <v>0</v>
      </c>
    </row>
    <row r="569" spans="1:21" x14ac:dyDescent="0.2">
      <c r="A569" s="88">
        <v>567</v>
      </c>
      <c r="B569" s="88">
        <v>1</v>
      </c>
      <c r="C569" s="88" t="s">
        <v>2117</v>
      </c>
      <c r="D569" s="89" t="s">
        <v>1431</v>
      </c>
      <c r="E569" s="89">
        <v>6</v>
      </c>
      <c r="F569" s="89">
        <v>1</v>
      </c>
      <c r="G569" s="89">
        <v>0</v>
      </c>
      <c r="H569" s="89">
        <v>0</v>
      </c>
      <c r="I569" s="89">
        <v>2</v>
      </c>
      <c r="J569" s="89">
        <v>0</v>
      </c>
      <c r="K569" s="89">
        <v>0</v>
      </c>
      <c r="L569" s="89">
        <v>1</v>
      </c>
      <c r="M569" s="89">
        <v>0</v>
      </c>
      <c r="N569" s="89">
        <v>0</v>
      </c>
      <c r="O569" s="89">
        <v>2</v>
      </c>
      <c r="P569" s="89">
        <v>112</v>
      </c>
      <c r="Q569" s="89">
        <v>4770</v>
      </c>
      <c r="R569" s="88">
        <f>VLOOKUP(P569,NEW_TRAIN_TEST!$A$1:$M$980,13,0)</f>
        <v>4486.5</v>
      </c>
      <c r="S569" s="88">
        <f>VLOOKUP(P569,NEW_TRAIN_TEST!$A$1:$M$980,11,0)</f>
        <v>4856</v>
      </c>
      <c r="T569" s="6">
        <f t="shared" si="16"/>
        <v>1</v>
      </c>
      <c r="U569" s="6">
        <f t="shared" si="17"/>
        <v>0</v>
      </c>
    </row>
    <row r="570" spans="1:21" x14ac:dyDescent="0.2">
      <c r="A570" s="88">
        <v>568</v>
      </c>
      <c r="B570" s="88">
        <v>1</v>
      </c>
      <c r="C570" s="88" t="s">
        <v>2117</v>
      </c>
      <c r="D570" s="89" t="s">
        <v>1431</v>
      </c>
      <c r="E570" s="89">
        <v>8</v>
      </c>
      <c r="F570" s="89">
        <v>1</v>
      </c>
      <c r="G570" s="89">
        <v>0</v>
      </c>
      <c r="H570" s="89">
        <v>0</v>
      </c>
      <c r="I570" s="89">
        <v>2</v>
      </c>
      <c r="J570" s="89">
        <v>0</v>
      </c>
      <c r="K570" s="89">
        <v>0</v>
      </c>
      <c r="L570" s="89">
        <v>1</v>
      </c>
      <c r="M570" s="89">
        <v>0</v>
      </c>
      <c r="N570" s="89">
        <v>0</v>
      </c>
      <c r="O570" s="89">
        <v>2</v>
      </c>
      <c r="P570" s="89">
        <v>113</v>
      </c>
      <c r="Q570" s="89">
        <v>4756.5</v>
      </c>
      <c r="R570" s="88">
        <f>VLOOKUP(P570,NEW_TRAIN_TEST!$A$1:$M$980,13,0)</f>
        <v>4621</v>
      </c>
      <c r="S570" s="88">
        <f>VLOOKUP(P570,NEW_TRAIN_TEST!$A$1:$M$980,11,0)</f>
        <v>4857</v>
      </c>
      <c r="T570" s="6">
        <f t="shared" si="16"/>
        <v>1</v>
      </c>
      <c r="U570" s="6">
        <f t="shared" si="17"/>
        <v>0</v>
      </c>
    </row>
    <row r="571" spans="1:21" x14ac:dyDescent="0.2">
      <c r="A571" s="88">
        <v>569</v>
      </c>
      <c r="B571" s="88">
        <v>1</v>
      </c>
      <c r="C571" s="88" t="s">
        <v>2117</v>
      </c>
      <c r="D571" s="89" t="s">
        <v>1431</v>
      </c>
      <c r="E571" s="89">
        <v>20</v>
      </c>
      <c r="F571" s="89">
        <v>2</v>
      </c>
      <c r="G571" s="89">
        <v>1</v>
      </c>
      <c r="H571" s="89">
        <v>2</v>
      </c>
      <c r="I571" s="89">
        <v>2</v>
      </c>
      <c r="J571" s="89">
        <v>0</v>
      </c>
      <c r="K571" s="89">
        <v>0</v>
      </c>
      <c r="L571" s="89">
        <v>0</v>
      </c>
      <c r="M571" s="89">
        <v>0</v>
      </c>
      <c r="N571" s="89">
        <v>0</v>
      </c>
      <c r="O571" s="89">
        <v>2</v>
      </c>
      <c r="P571" s="89">
        <v>829</v>
      </c>
      <c r="Q571" s="89">
        <v>9034</v>
      </c>
      <c r="R571" s="88">
        <f>VLOOKUP(P571,NEW_TRAIN_TEST!$A$1:$M$980,13,0)</f>
        <v>7090.5</v>
      </c>
      <c r="S571" s="88">
        <f>VLOOKUP(P571,NEW_TRAIN_TEST!$A$1:$M$980,11,0)</f>
        <v>9311</v>
      </c>
      <c r="T571" s="6">
        <f t="shared" si="16"/>
        <v>0</v>
      </c>
      <c r="U571" s="6">
        <f t="shared" si="17"/>
        <v>0</v>
      </c>
    </row>
    <row r="572" spans="1:21" x14ac:dyDescent="0.2">
      <c r="A572" s="88">
        <v>570</v>
      </c>
      <c r="B572" s="88">
        <v>1</v>
      </c>
      <c r="C572" s="88" t="s">
        <v>2117</v>
      </c>
      <c r="D572" s="89" t="s">
        <v>1431</v>
      </c>
      <c r="E572" s="89">
        <v>8</v>
      </c>
      <c r="F572" s="89">
        <v>0</v>
      </c>
      <c r="G572" s="89">
        <v>0</v>
      </c>
      <c r="H572" s="89">
        <v>0</v>
      </c>
      <c r="I572" s="89">
        <v>0</v>
      </c>
      <c r="J572" s="89">
        <v>0</v>
      </c>
      <c r="K572" s="89">
        <v>0</v>
      </c>
      <c r="L572" s="89">
        <v>1</v>
      </c>
      <c r="M572" s="89">
        <v>0</v>
      </c>
      <c r="N572" s="89">
        <v>0</v>
      </c>
      <c r="O572" s="89">
        <v>0</v>
      </c>
      <c r="P572" s="89">
        <v>115</v>
      </c>
      <c r="Q572" s="89">
        <v>4981.5</v>
      </c>
      <c r="R572" s="88">
        <f>VLOOKUP(P572,NEW_TRAIN_TEST!$A$1:$M$980,13,0)</f>
        <v>4784</v>
      </c>
      <c r="S572" s="88">
        <f>VLOOKUP(P572,NEW_TRAIN_TEST!$A$1:$M$980,11,0)</f>
        <v>5059</v>
      </c>
      <c r="T572" s="6">
        <f t="shared" si="16"/>
        <v>1</v>
      </c>
      <c r="U572" s="6">
        <f t="shared" si="17"/>
        <v>0</v>
      </c>
    </row>
    <row r="573" spans="1:21" x14ac:dyDescent="0.2">
      <c r="A573" s="88">
        <v>571</v>
      </c>
      <c r="B573" s="88">
        <v>1</v>
      </c>
      <c r="C573" s="88" t="s">
        <v>2117</v>
      </c>
      <c r="D573" s="89" t="s">
        <v>1431</v>
      </c>
      <c r="E573" s="89">
        <v>11</v>
      </c>
      <c r="F573" s="89">
        <v>1</v>
      </c>
      <c r="G573" s="89">
        <v>0</v>
      </c>
      <c r="H573" s="89">
        <v>0</v>
      </c>
      <c r="I573" s="89">
        <v>2</v>
      </c>
      <c r="J573" s="89">
        <v>0</v>
      </c>
      <c r="K573" s="89">
        <v>0</v>
      </c>
      <c r="L573" s="89">
        <v>0</v>
      </c>
      <c r="M573" s="89">
        <v>0</v>
      </c>
      <c r="N573" s="89">
        <v>0</v>
      </c>
      <c r="O573" s="89">
        <v>2</v>
      </c>
      <c r="P573" s="89">
        <v>116</v>
      </c>
      <c r="Q573" s="89">
        <v>5069</v>
      </c>
      <c r="R573" s="88">
        <f>VLOOKUP(P573,NEW_TRAIN_TEST!$A$1:$M$980,13,0)</f>
        <v>4841</v>
      </c>
      <c r="S573" s="88">
        <f>VLOOKUP(P573,NEW_TRAIN_TEST!$A$1:$M$980,11,0)</f>
        <v>5204</v>
      </c>
      <c r="T573" s="6">
        <f t="shared" si="16"/>
        <v>0</v>
      </c>
      <c r="U573" s="6">
        <f t="shared" si="17"/>
        <v>0</v>
      </c>
    </row>
    <row r="574" spans="1:21" x14ac:dyDescent="0.2">
      <c r="A574" s="88">
        <v>572</v>
      </c>
      <c r="B574" s="88">
        <v>1</v>
      </c>
      <c r="C574" s="88" t="s">
        <v>2117</v>
      </c>
      <c r="D574" s="89" t="s">
        <v>1431</v>
      </c>
      <c r="E574" s="89">
        <v>12</v>
      </c>
      <c r="F574" s="89">
        <v>1</v>
      </c>
      <c r="G574" s="89">
        <v>0</v>
      </c>
      <c r="H574" s="89">
        <v>0</v>
      </c>
      <c r="I574" s="89">
        <v>2</v>
      </c>
      <c r="J574" s="89">
        <v>0</v>
      </c>
      <c r="K574" s="89">
        <v>0</v>
      </c>
      <c r="L574" s="89">
        <v>0</v>
      </c>
      <c r="M574" s="89">
        <v>0</v>
      </c>
      <c r="N574" s="89">
        <v>0</v>
      </c>
      <c r="O574" s="89">
        <v>2</v>
      </c>
      <c r="P574" s="89">
        <v>117</v>
      </c>
      <c r="Q574" s="89">
        <v>5525</v>
      </c>
      <c r="R574" s="88">
        <f>VLOOKUP(P574,NEW_TRAIN_TEST!$A$1:$M$980,13,0)</f>
        <v>5393.5</v>
      </c>
      <c r="S574" s="88">
        <f>VLOOKUP(P574,NEW_TRAIN_TEST!$A$1:$M$980,11,0)</f>
        <v>5535</v>
      </c>
      <c r="T574" s="6">
        <f t="shared" si="16"/>
        <v>0</v>
      </c>
      <c r="U574" s="6">
        <f t="shared" si="17"/>
        <v>0</v>
      </c>
    </row>
    <row r="575" spans="1:21" x14ac:dyDescent="0.2">
      <c r="A575" s="88">
        <v>573</v>
      </c>
      <c r="B575" s="88">
        <v>1</v>
      </c>
      <c r="C575" s="88" t="s">
        <v>2117</v>
      </c>
      <c r="D575" s="89" t="s">
        <v>1431</v>
      </c>
      <c r="E575" s="89">
        <v>5</v>
      </c>
      <c r="F575" s="89">
        <v>1</v>
      </c>
      <c r="G575" s="89">
        <v>0</v>
      </c>
      <c r="H575" s="89">
        <v>0</v>
      </c>
      <c r="I575" s="89">
        <v>2</v>
      </c>
      <c r="J575" s="89">
        <v>0</v>
      </c>
      <c r="K575" s="89">
        <v>0</v>
      </c>
      <c r="L575" s="89">
        <v>1</v>
      </c>
      <c r="M575" s="89">
        <v>25</v>
      </c>
      <c r="N575" s="89">
        <v>0</v>
      </c>
      <c r="O575" s="89">
        <v>2</v>
      </c>
      <c r="P575" s="89">
        <v>117</v>
      </c>
      <c r="Q575" s="89">
        <v>5533.5</v>
      </c>
      <c r="R575" s="88">
        <f>VLOOKUP(P575,NEW_TRAIN_TEST!$A$1:$M$980,13,0)</f>
        <v>5393.5</v>
      </c>
      <c r="S575" s="88">
        <f>VLOOKUP(P575,NEW_TRAIN_TEST!$A$1:$M$980,11,0)</f>
        <v>5535</v>
      </c>
      <c r="T575" s="6">
        <f t="shared" si="16"/>
        <v>1</v>
      </c>
      <c r="U575" s="6">
        <f t="shared" si="17"/>
        <v>1</v>
      </c>
    </row>
    <row r="576" spans="1:21" x14ac:dyDescent="0.2">
      <c r="A576" s="88">
        <v>574</v>
      </c>
      <c r="B576" s="88">
        <v>1</v>
      </c>
      <c r="C576" s="88" t="s">
        <v>2117</v>
      </c>
      <c r="D576" s="89" t="s">
        <v>1431</v>
      </c>
      <c r="E576" s="89">
        <v>2</v>
      </c>
      <c r="F576" s="89">
        <v>0</v>
      </c>
      <c r="G576" s="89">
        <v>0</v>
      </c>
      <c r="H576" s="89">
        <v>0</v>
      </c>
      <c r="I576" s="89">
        <v>0</v>
      </c>
      <c r="J576" s="89">
        <v>0</v>
      </c>
      <c r="K576" s="89">
        <v>0</v>
      </c>
      <c r="L576" s="89">
        <v>0</v>
      </c>
      <c r="M576" s="89">
        <v>0</v>
      </c>
      <c r="N576" s="89">
        <v>0</v>
      </c>
      <c r="O576" s="89">
        <v>0</v>
      </c>
      <c r="P576" s="89">
        <v>264</v>
      </c>
      <c r="Q576" s="89">
        <v>7452</v>
      </c>
      <c r="R576" s="88">
        <f>VLOOKUP(P576,NEW_TRAIN_TEST!$A$1:$M$980,13,0)</f>
        <v>7286</v>
      </c>
      <c r="S576" s="88">
        <f>VLOOKUP(P576,NEW_TRAIN_TEST!$A$1:$M$980,11,0)</f>
        <v>7463</v>
      </c>
      <c r="T576" s="6">
        <f t="shared" si="16"/>
        <v>0</v>
      </c>
      <c r="U576" s="6">
        <f t="shared" si="17"/>
        <v>0</v>
      </c>
    </row>
    <row r="577" spans="1:21" x14ac:dyDescent="0.2">
      <c r="A577" s="88">
        <v>575</v>
      </c>
      <c r="B577" s="88">
        <v>1</v>
      </c>
      <c r="C577" s="88" t="s">
        <v>2117</v>
      </c>
      <c r="D577" s="89" t="s">
        <v>1431</v>
      </c>
      <c r="E577" s="89">
        <v>26</v>
      </c>
      <c r="F577" s="89">
        <v>0</v>
      </c>
      <c r="G577" s="89">
        <v>0</v>
      </c>
      <c r="H577" s="89">
        <v>0</v>
      </c>
      <c r="I577" s="89">
        <v>0</v>
      </c>
      <c r="J577" s="89">
        <v>0</v>
      </c>
      <c r="K577" s="89">
        <v>0</v>
      </c>
      <c r="L577" s="89">
        <v>0</v>
      </c>
      <c r="M577" s="89">
        <v>0</v>
      </c>
      <c r="N577" s="89">
        <v>0</v>
      </c>
      <c r="O577" s="89">
        <v>0</v>
      </c>
      <c r="P577" s="89">
        <v>453</v>
      </c>
      <c r="Q577" s="89">
        <v>9238</v>
      </c>
      <c r="R577" s="88">
        <f>VLOOKUP(P577,NEW_TRAIN_TEST!$A$1:$M$980,13,0)</f>
        <v>3324</v>
      </c>
      <c r="S577" s="88">
        <f>VLOOKUP(P577,NEW_TRAIN_TEST!$A$1:$M$980,11,0)</f>
        <v>9918</v>
      </c>
      <c r="T577" s="6">
        <f t="shared" si="16"/>
        <v>0</v>
      </c>
      <c r="U577" s="6">
        <f t="shared" si="17"/>
        <v>0</v>
      </c>
    </row>
    <row r="578" spans="1:21" x14ac:dyDescent="0.2">
      <c r="A578" s="88">
        <v>576</v>
      </c>
      <c r="B578" s="88">
        <v>1</v>
      </c>
      <c r="C578" s="88" t="s">
        <v>2117</v>
      </c>
      <c r="D578" s="89" t="s">
        <v>1431</v>
      </c>
      <c r="E578" s="89">
        <v>8</v>
      </c>
      <c r="F578" s="89">
        <v>3</v>
      </c>
      <c r="G578" s="89">
        <v>0</v>
      </c>
      <c r="H578" s="89">
        <v>2</v>
      </c>
      <c r="I578" s="89">
        <v>2</v>
      </c>
      <c r="J578" s="89">
        <v>0</v>
      </c>
      <c r="K578" s="89">
        <v>0</v>
      </c>
      <c r="L578" s="89">
        <v>1</v>
      </c>
      <c r="M578" s="89">
        <v>0</v>
      </c>
      <c r="N578" s="89">
        <v>0</v>
      </c>
      <c r="O578" s="89">
        <v>2</v>
      </c>
      <c r="P578" s="89">
        <v>666</v>
      </c>
      <c r="Q578" s="89">
        <v>10683.5</v>
      </c>
      <c r="R578" s="88">
        <f>VLOOKUP(P578,NEW_TRAIN_TEST!$A$1:$M$980,13,0)</f>
        <v>10612.5</v>
      </c>
      <c r="S578" s="88">
        <f>VLOOKUP(P578,NEW_TRAIN_TEST!$A$1:$M$980,11,0)</f>
        <v>10820</v>
      </c>
      <c r="T578" s="6">
        <f t="shared" si="16"/>
        <v>1</v>
      </c>
      <c r="U578" s="6">
        <f t="shared" si="17"/>
        <v>0</v>
      </c>
    </row>
    <row r="579" spans="1:21" x14ac:dyDescent="0.2">
      <c r="A579" s="88">
        <v>577</v>
      </c>
      <c r="B579" s="88">
        <v>1</v>
      </c>
      <c r="C579" s="88" t="s">
        <v>2117</v>
      </c>
      <c r="D579" s="89" t="s">
        <v>1431</v>
      </c>
      <c r="E579" s="89">
        <v>13</v>
      </c>
      <c r="F579" s="89">
        <v>5</v>
      </c>
      <c r="G579" s="89">
        <v>1</v>
      </c>
      <c r="H579" s="89">
        <v>2</v>
      </c>
      <c r="I579" s="89">
        <v>2</v>
      </c>
      <c r="J579" s="89">
        <v>0</v>
      </c>
      <c r="K579" s="89">
        <v>0</v>
      </c>
      <c r="L579" s="89">
        <v>1</v>
      </c>
      <c r="M579" s="89">
        <v>0</v>
      </c>
      <c r="N579" s="89">
        <v>0</v>
      </c>
      <c r="O579" s="89">
        <v>2</v>
      </c>
      <c r="P579" s="89">
        <v>278</v>
      </c>
      <c r="Q579" s="89">
        <v>16526</v>
      </c>
      <c r="R579" s="88">
        <f>VLOOKUP(P579,NEW_TRAIN_TEST!$A$1:$M$980,13,0)</f>
        <v>16464</v>
      </c>
      <c r="S579" s="88">
        <f>VLOOKUP(P579,NEW_TRAIN_TEST!$A$1:$M$980,11,0)</f>
        <v>17084</v>
      </c>
      <c r="T579" s="6">
        <f t="shared" ref="T579:T642" si="18">IF(L579&gt;0,1,0)</f>
        <v>1</v>
      </c>
      <c r="U579" s="6">
        <f t="shared" ref="U579:U642" si="19">IF(M579&gt;0,1,0)</f>
        <v>0</v>
      </c>
    </row>
    <row r="580" spans="1:21" x14ac:dyDescent="0.2">
      <c r="A580" s="88">
        <v>578</v>
      </c>
      <c r="B580" s="88">
        <v>1</v>
      </c>
      <c r="C580" s="88" t="s">
        <v>2117</v>
      </c>
      <c r="D580" s="89" t="s">
        <v>1431</v>
      </c>
      <c r="E580" s="89">
        <v>15</v>
      </c>
      <c r="F580" s="89">
        <v>3</v>
      </c>
      <c r="G580" s="89">
        <v>0</v>
      </c>
      <c r="H580" s="89">
        <v>0</v>
      </c>
      <c r="I580" s="89">
        <v>2</v>
      </c>
      <c r="J580" s="89">
        <v>2</v>
      </c>
      <c r="K580" s="89">
        <v>0</v>
      </c>
      <c r="L580" s="89">
        <v>0</v>
      </c>
      <c r="M580" s="89">
        <v>0</v>
      </c>
      <c r="N580" s="89">
        <v>0</v>
      </c>
      <c r="O580" s="89">
        <v>2</v>
      </c>
      <c r="P580" s="89">
        <v>50</v>
      </c>
      <c r="Q580" s="89">
        <v>643</v>
      </c>
      <c r="R580" s="88">
        <f>VLOOKUP(P580,NEW_TRAIN_TEST!$A$1:$M$980,13,0)</f>
        <v>628</v>
      </c>
      <c r="S580" s="88">
        <f>VLOOKUP(P580,NEW_TRAIN_TEST!$A$1:$M$980,11,0)</f>
        <v>656</v>
      </c>
      <c r="T580" s="6">
        <f t="shared" si="18"/>
        <v>0</v>
      </c>
      <c r="U580" s="6">
        <f t="shared" si="19"/>
        <v>0</v>
      </c>
    </row>
    <row r="581" spans="1:21" x14ac:dyDescent="0.2">
      <c r="A581" s="88">
        <v>579</v>
      </c>
      <c r="B581" s="88">
        <v>1</v>
      </c>
      <c r="C581" s="88" t="s">
        <v>2117</v>
      </c>
      <c r="D581" s="89" t="s">
        <v>1431</v>
      </c>
      <c r="E581" s="89">
        <v>0</v>
      </c>
      <c r="F581" s="89">
        <v>2</v>
      </c>
      <c r="G581" s="89">
        <v>0</v>
      </c>
      <c r="H581" s="89">
        <v>2</v>
      </c>
      <c r="I581" s="89">
        <v>2</v>
      </c>
      <c r="J581" s="89">
        <v>0</v>
      </c>
      <c r="K581" s="89">
        <v>0</v>
      </c>
      <c r="L581" s="89">
        <v>0</v>
      </c>
      <c r="M581" s="89">
        <v>0</v>
      </c>
      <c r="N581" s="89">
        <v>0</v>
      </c>
      <c r="O581" s="89">
        <v>2</v>
      </c>
      <c r="P581" s="89">
        <v>702</v>
      </c>
      <c r="Q581" s="89">
        <v>9279</v>
      </c>
      <c r="R581" s="88">
        <f>VLOOKUP(P581,NEW_TRAIN_TEST!$A$1:$M$980,13,0)</f>
        <v>9279</v>
      </c>
      <c r="S581" s="88">
        <f>VLOOKUP(P581,NEW_TRAIN_TEST!$A$1:$M$980,11,0)</f>
        <v>9416</v>
      </c>
      <c r="T581" s="6">
        <f t="shared" si="18"/>
        <v>0</v>
      </c>
      <c r="U581" s="6">
        <f t="shared" si="19"/>
        <v>0</v>
      </c>
    </row>
    <row r="582" spans="1:21" x14ac:dyDescent="0.2">
      <c r="A582" s="88">
        <v>580</v>
      </c>
      <c r="B582" s="88">
        <v>1</v>
      </c>
      <c r="C582" s="88" t="s">
        <v>2117</v>
      </c>
      <c r="D582" s="89" t="s">
        <v>1431</v>
      </c>
      <c r="E582" s="89">
        <v>14</v>
      </c>
      <c r="F582" s="89">
        <v>3</v>
      </c>
      <c r="G582" s="89">
        <v>0</v>
      </c>
      <c r="H582" s="89">
        <v>2</v>
      </c>
      <c r="I582" s="89">
        <v>2</v>
      </c>
      <c r="J582" s="89">
        <v>2</v>
      </c>
      <c r="K582" s="89">
        <v>0</v>
      </c>
      <c r="L582" s="89">
        <v>0</v>
      </c>
      <c r="M582" s="89">
        <v>0</v>
      </c>
      <c r="N582" s="89">
        <v>0</v>
      </c>
      <c r="O582" s="89">
        <v>2</v>
      </c>
      <c r="P582" s="89">
        <v>124</v>
      </c>
      <c r="Q582" s="89">
        <v>6590.5</v>
      </c>
      <c r="R582" s="88">
        <f>VLOOKUP(P582,NEW_TRAIN_TEST!$A$1:$M$980,13,0)</f>
        <v>6483</v>
      </c>
      <c r="S582" s="88">
        <f>VLOOKUP(P582,NEW_TRAIN_TEST!$A$1:$M$980,11,0)</f>
        <v>6612</v>
      </c>
      <c r="T582" s="6">
        <f t="shared" si="18"/>
        <v>0</v>
      </c>
      <c r="U582" s="6">
        <f t="shared" si="19"/>
        <v>0</v>
      </c>
    </row>
    <row r="583" spans="1:21" x14ac:dyDescent="0.2">
      <c r="A583" s="88">
        <v>581</v>
      </c>
      <c r="B583" s="88">
        <v>1</v>
      </c>
      <c r="C583" s="88" t="s">
        <v>2117</v>
      </c>
      <c r="D583" s="89" t="s">
        <v>1431</v>
      </c>
      <c r="E583" s="89">
        <v>10</v>
      </c>
      <c r="F583" s="89">
        <v>2</v>
      </c>
      <c r="G583" s="89">
        <v>1</v>
      </c>
      <c r="H583" s="89">
        <v>2</v>
      </c>
      <c r="I583" s="89">
        <v>2</v>
      </c>
      <c r="J583" s="89">
        <v>0</v>
      </c>
      <c r="K583" s="89">
        <v>0</v>
      </c>
      <c r="L583" s="89">
        <v>1</v>
      </c>
      <c r="M583" s="89">
        <v>0</v>
      </c>
      <c r="N583" s="89">
        <v>0</v>
      </c>
      <c r="O583" s="89">
        <v>2</v>
      </c>
      <c r="P583" s="89">
        <v>778</v>
      </c>
      <c r="Q583" s="89">
        <v>10846</v>
      </c>
      <c r="R583" s="88">
        <f>VLOOKUP(P583,NEW_TRAIN_TEST!$A$1:$M$980,13,0)</f>
        <v>10555.5</v>
      </c>
      <c r="S583" s="88">
        <f>VLOOKUP(P583,NEW_TRAIN_TEST!$A$1:$M$980,11,0)</f>
        <v>11052</v>
      </c>
      <c r="T583" s="6">
        <f t="shared" si="18"/>
        <v>1</v>
      </c>
      <c r="U583" s="6">
        <f t="shared" si="19"/>
        <v>0</v>
      </c>
    </row>
    <row r="584" spans="1:21" x14ac:dyDescent="0.2">
      <c r="A584" s="88">
        <v>582</v>
      </c>
      <c r="B584" s="88">
        <v>1</v>
      </c>
      <c r="C584" s="88" t="s">
        <v>2117</v>
      </c>
      <c r="D584" s="89" t="s">
        <v>1431</v>
      </c>
      <c r="E584" s="89">
        <v>10</v>
      </c>
      <c r="F584" s="89">
        <v>1</v>
      </c>
      <c r="G584" s="89">
        <v>0</v>
      </c>
      <c r="H584" s="89">
        <v>0</v>
      </c>
      <c r="I584" s="89">
        <v>2</v>
      </c>
      <c r="J584" s="89">
        <v>0</v>
      </c>
      <c r="K584" s="89">
        <v>0</v>
      </c>
      <c r="L584" s="89">
        <v>1</v>
      </c>
      <c r="M584" s="89">
        <v>0</v>
      </c>
      <c r="N584" s="89">
        <v>0</v>
      </c>
      <c r="O584" s="89">
        <v>2</v>
      </c>
      <c r="P584" s="89">
        <v>111</v>
      </c>
      <c r="Q584" s="89">
        <v>4517</v>
      </c>
      <c r="R584" s="88">
        <f>VLOOKUP(P584,NEW_TRAIN_TEST!$A$1:$M$980,13,0)</f>
        <v>4269</v>
      </c>
      <c r="S584" s="88">
        <f>VLOOKUP(P584,NEW_TRAIN_TEST!$A$1:$M$980,11,0)</f>
        <v>4883</v>
      </c>
      <c r="T584" s="6">
        <f t="shared" si="18"/>
        <v>1</v>
      </c>
      <c r="U584" s="6">
        <f t="shared" si="19"/>
        <v>0</v>
      </c>
    </row>
    <row r="585" spans="1:21" x14ac:dyDescent="0.2">
      <c r="A585" s="88">
        <v>583</v>
      </c>
      <c r="B585" s="88">
        <v>1</v>
      </c>
      <c r="C585" s="88" t="s">
        <v>2117</v>
      </c>
      <c r="D585" s="89" t="s">
        <v>1431</v>
      </c>
      <c r="E585" s="89">
        <v>11</v>
      </c>
      <c r="F585" s="89">
        <v>2</v>
      </c>
      <c r="G585" s="89">
        <v>0</v>
      </c>
      <c r="H585" s="89">
        <v>0</v>
      </c>
      <c r="I585" s="89">
        <v>2</v>
      </c>
      <c r="J585" s="89">
        <v>0</v>
      </c>
      <c r="K585" s="89">
        <v>0</v>
      </c>
      <c r="L585" s="89">
        <v>1</v>
      </c>
      <c r="M585" s="89">
        <v>22</v>
      </c>
      <c r="N585" s="89">
        <v>0</v>
      </c>
      <c r="O585" s="89">
        <v>2</v>
      </c>
      <c r="P585" s="89">
        <v>111</v>
      </c>
      <c r="Q585" s="89">
        <v>4640</v>
      </c>
      <c r="R585" s="88">
        <f>VLOOKUP(P585,NEW_TRAIN_TEST!$A$1:$M$980,13,0)</f>
        <v>4269</v>
      </c>
      <c r="S585" s="88">
        <f>VLOOKUP(P585,NEW_TRAIN_TEST!$A$1:$M$980,11,0)</f>
        <v>4883</v>
      </c>
      <c r="T585" s="6">
        <f t="shared" si="18"/>
        <v>1</v>
      </c>
      <c r="U585" s="6">
        <f t="shared" si="19"/>
        <v>1</v>
      </c>
    </row>
    <row r="586" spans="1:21" x14ac:dyDescent="0.2">
      <c r="A586" s="88">
        <v>584</v>
      </c>
      <c r="B586" s="88">
        <v>1</v>
      </c>
      <c r="C586" s="88" t="s">
        <v>2117</v>
      </c>
      <c r="D586" s="89" t="s">
        <v>1431</v>
      </c>
      <c r="E586" s="89">
        <v>9</v>
      </c>
      <c r="F586" s="89">
        <v>3</v>
      </c>
      <c r="G586" s="89">
        <v>0</v>
      </c>
      <c r="H586" s="89">
        <v>0</v>
      </c>
      <c r="I586" s="89">
        <v>2</v>
      </c>
      <c r="J586" s="89">
        <v>0</v>
      </c>
      <c r="K586" s="89">
        <v>0</v>
      </c>
      <c r="L586" s="89">
        <v>1</v>
      </c>
      <c r="M586" s="89">
        <v>0</v>
      </c>
      <c r="N586" s="89">
        <v>0</v>
      </c>
      <c r="O586" s="89">
        <v>2</v>
      </c>
      <c r="P586" s="89">
        <v>252</v>
      </c>
      <c r="Q586" s="89">
        <v>14409</v>
      </c>
      <c r="R586" s="88">
        <f>VLOOKUP(P586,NEW_TRAIN_TEST!$A$1:$M$980,13,0)</f>
        <v>14365</v>
      </c>
      <c r="S586" s="88">
        <f>VLOOKUP(P586,NEW_TRAIN_TEST!$A$1:$M$980,11,0)</f>
        <v>14944</v>
      </c>
      <c r="T586" s="6">
        <f t="shared" si="18"/>
        <v>1</v>
      </c>
      <c r="U586" s="6">
        <f t="shared" si="19"/>
        <v>0</v>
      </c>
    </row>
    <row r="587" spans="1:21" x14ac:dyDescent="0.2">
      <c r="A587" s="88">
        <v>585</v>
      </c>
      <c r="B587" s="88">
        <v>1</v>
      </c>
      <c r="C587" s="88" t="s">
        <v>2117</v>
      </c>
      <c r="D587" s="89" t="s">
        <v>1431</v>
      </c>
      <c r="E587" s="89">
        <v>13</v>
      </c>
      <c r="F587" s="89">
        <v>2</v>
      </c>
      <c r="G587" s="89">
        <v>0</v>
      </c>
      <c r="H587" s="89">
        <v>0</v>
      </c>
      <c r="I587" s="89">
        <v>2</v>
      </c>
      <c r="J587" s="89">
        <v>0</v>
      </c>
      <c r="K587" s="89">
        <v>0</v>
      </c>
      <c r="L587" s="89">
        <v>0</v>
      </c>
      <c r="M587" s="89">
        <v>0</v>
      </c>
      <c r="N587" s="89">
        <v>0</v>
      </c>
      <c r="O587" s="89">
        <v>2</v>
      </c>
      <c r="P587" s="89">
        <v>53</v>
      </c>
      <c r="Q587" s="89">
        <v>589</v>
      </c>
      <c r="R587" s="88">
        <f>VLOOKUP(P587,NEW_TRAIN_TEST!$A$1:$M$980,13,0)</f>
        <v>583</v>
      </c>
      <c r="S587" s="88">
        <f>VLOOKUP(P587,NEW_TRAIN_TEST!$A$1:$M$980,11,0)</f>
        <v>596</v>
      </c>
      <c r="T587" s="6">
        <f t="shared" si="18"/>
        <v>0</v>
      </c>
      <c r="U587" s="6">
        <f t="shared" si="19"/>
        <v>0</v>
      </c>
    </row>
    <row r="588" spans="1:21" x14ac:dyDescent="0.2">
      <c r="A588" s="88">
        <v>586</v>
      </c>
      <c r="B588" s="88">
        <v>1</v>
      </c>
      <c r="C588" s="88" t="s">
        <v>2117</v>
      </c>
      <c r="D588" s="89" t="s">
        <v>1431</v>
      </c>
      <c r="E588" s="89">
        <v>5</v>
      </c>
      <c r="F588" s="89">
        <v>2</v>
      </c>
      <c r="G588" s="89">
        <v>1</v>
      </c>
      <c r="H588" s="89">
        <v>2</v>
      </c>
      <c r="I588" s="89">
        <v>2</v>
      </c>
      <c r="J588" s="89">
        <v>0</v>
      </c>
      <c r="K588" s="89">
        <v>0</v>
      </c>
      <c r="L588" s="89">
        <v>1</v>
      </c>
      <c r="M588" s="89">
        <v>19</v>
      </c>
      <c r="N588" s="89">
        <v>0</v>
      </c>
      <c r="O588" s="89">
        <v>2</v>
      </c>
      <c r="P588" s="89">
        <v>53</v>
      </c>
      <c r="Q588" s="89">
        <v>592.75</v>
      </c>
      <c r="R588" s="88">
        <f>VLOOKUP(P588,NEW_TRAIN_TEST!$A$1:$M$980,13,0)</f>
        <v>583</v>
      </c>
      <c r="S588" s="88">
        <f>VLOOKUP(P588,NEW_TRAIN_TEST!$A$1:$M$980,11,0)</f>
        <v>596</v>
      </c>
      <c r="T588" s="6">
        <f t="shared" si="18"/>
        <v>1</v>
      </c>
      <c r="U588" s="6">
        <f t="shared" si="19"/>
        <v>1</v>
      </c>
    </row>
    <row r="589" spans="1:21" x14ac:dyDescent="0.2">
      <c r="A589" s="88">
        <v>587</v>
      </c>
      <c r="B589" s="88">
        <v>1</v>
      </c>
      <c r="C589" s="88" t="s">
        <v>2117</v>
      </c>
      <c r="D589" s="89" t="s">
        <v>1431</v>
      </c>
      <c r="E589" s="89">
        <v>10</v>
      </c>
      <c r="F589" s="89">
        <v>3</v>
      </c>
      <c r="G589" s="89">
        <v>0</v>
      </c>
      <c r="H589" s="89">
        <v>2</v>
      </c>
      <c r="I589" s="89">
        <v>2</v>
      </c>
      <c r="J589" s="89">
        <v>0</v>
      </c>
      <c r="K589" s="89">
        <v>0</v>
      </c>
      <c r="L589" s="89">
        <v>1</v>
      </c>
      <c r="M589" s="89">
        <v>0</v>
      </c>
      <c r="N589" s="89">
        <v>0</v>
      </c>
      <c r="O589" s="89">
        <v>2</v>
      </c>
      <c r="P589" s="89">
        <v>129</v>
      </c>
      <c r="Q589" s="89">
        <v>4647</v>
      </c>
      <c r="R589" s="88">
        <f>VLOOKUP(P589,NEW_TRAIN_TEST!$A$1:$M$980,13,0)</f>
        <v>4607.5</v>
      </c>
      <c r="S589" s="88">
        <f>VLOOKUP(P589,NEW_TRAIN_TEST!$A$1:$M$980,11,0)</f>
        <v>4687</v>
      </c>
      <c r="T589" s="6">
        <f t="shared" si="18"/>
        <v>1</v>
      </c>
      <c r="U589" s="6">
        <f t="shared" si="19"/>
        <v>0</v>
      </c>
    </row>
    <row r="590" spans="1:21" x14ac:dyDescent="0.2">
      <c r="A590" s="88">
        <v>588</v>
      </c>
      <c r="B590" s="88">
        <v>1</v>
      </c>
      <c r="C590" s="88" t="s">
        <v>2117</v>
      </c>
      <c r="D590" s="89" t="s">
        <v>1431</v>
      </c>
      <c r="E590" s="89">
        <v>22</v>
      </c>
      <c r="F590" s="89">
        <v>2</v>
      </c>
      <c r="G590" s="89">
        <v>0</v>
      </c>
      <c r="H590" s="89">
        <v>0</v>
      </c>
      <c r="I590" s="89">
        <v>2</v>
      </c>
      <c r="J590" s="89">
        <v>0</v>
      </c>
      <c r="K590" s="89">
        <v>0</v>
      </c>
      <c r="L590" s="89">
        <v>0</v>
      </c>
      <c r="M590" s="89">
        <v>0</v>
      </c>
      <c r="N590" s="89">
        <v>0</v>
      </c>
      <c r="O590" s="89">
        <v>2</v>
      </c>
      <c r="P590" s="89">
        <v>130</v>
      </c>
      <c r="Q590" s="89">
        <v>5503</v>
      </c>
      <c r="R590" s="88">
        <f>VLOOKUP(P590,NEW_TRAIN_TEST!$A$1:$M$980,13,0)</f>
        <v>5202.5</v>
      </c>
      <c r="S590" s="88">
        <f>VLOOKUP(P590,NEW_TRAIN_TEST!$A$1:$M$980,11,0)</f>
        <v>5616</v>
      </c>
      <c r="T590" s="6">
        <f t="shared" si="18"/>
        <v>0</v>
      </c>
      <c r="U590" s="6">
        <f t="shared" si="19"/>
        <v>0</v>
      </c>
    </row>
    <row r="591" spans="1:21" x14ac:dyDescent="0.2">
      <c r="A591" s="88">
        <v>589</v>
      </c>
      <c r="B591" s="88">
        <v>1</v>
      </c>
      <c r="C591" s="88" t="s">
        <v>2117</v>
      </c>
      <c r="D591" s="89" t="s">
        <v>1431</v>
      </c>
      <c r="E591" s="89">
        <v>0</v>
      </c>
      <c r="F591" s="89">
        <v>2</v>
      </c>
      <c r="G591" s="89">
        <v>0</v>
      </c>
      <c r="H591" s="89">
        <v>0</v>
      </c>
      <c r="I591" s="89">
        <v>2</v>
      </c>
      <c r="J591" s="89">
        <v>0</v>
      </c>
      <c r="K591" s="89">
        <v>0</v>
      </c>
      <c r="L591" s="89">
        <v>0</v>
      </c>
      <c r="M591" s="89">
        <v>0</v>
      </c>
      <c r="N591" s="89">
        <v>0</v>
      </c>
      <c r="O591" s="89">
        <v>2</v>
      </c>
      <c r="P591" s="89">
        <v>860</v>
      </c>
      <c r="Q591" s="89">
        <v>8073.5</v>
      </c>
      <c r="R591" s="88">
        <f>VLOOKUP(P591,NEW_TRAIN_TEST!$A$1:$M$980,13,0)</f>
        <v>8073.5</v>
      </c>
      <c r="S591" s="88">
        <f>VLOOKUP(P591,NEW_TRAIN_TEST!$A$1:$M$980,11,0)</f>
        <v>8206</v>
      </c>
      <c r="T591" s="6">
        <f t="shared" si="18"/>
        <v>0</v>
      </c>
      <c r="U591" s="6">
        <f t="shared" si="19"/>
        <v>0</v>
      </c>
    </row>
    <row r="592" spans="1:21" x14ac:dyDescent="0.2">
      <c r="A592" s="88">
        <v>590</v>
      </c>
      <c r="B592" s="88">
        <v>1</v>
      </c>
      <c r="C592" s="88" t="s">
        <v>2117</v>
      </c>
      <c r="D592" s="89" t="s">
        <v>1431</v>
      </c>
      <c r="E592" s="89">
        <v>11</v>
      </c>
      <c r="F592" s="89">
        <v>0</v>
      </c>
      <c r="G592" s="89">
        <v>0</v>
      </c>
      <c r="H592" s="89">
        <v>0</v>
      </c>
      <c r="I592" s="89">
        <v>0</v>
      </c>
      <c r="J592" s="89">
        <v>0</v>
      </c>
      <c r="K592" s="89">
        <v>0</v>
      </c>
      <c r="L592" s="89">
        <v>0</v>
      </c>
      <c r="M592" s="89">
        <v>0</v>
      </c>
      <c r="N592" s="89">
        <v>0</v>
      </c>
      <c r="O592" s="89">
        <v>0</v>
      </c>
      <c r="P592" s="89">
        <v>132</v>
      </c>
      <c r="Q592" s="89">
        <v>4487.5</v>
      </c>
      <c r="R592" s="88">
        <f>VLOOKUP(P592,NEW_TRAIN_TEST!$A$1:$M$980,13,0)</f>
        <v>4182</v>
      </c>
      <c r="S592" s="88">
        <f>VLOOKUP(P592,NEW_TRAIN_TEST!$A$1:$M$980,11,0)</f>
        <v>4620</v>
      </c>
      <c r="T592" s="6">
        <f t="shared" si="18"/>
        <v>0</v>
      </c>
      <c r="U592" s="6">
        <f t="shared" si="19"/>
        <v>0</v>
      </c>
    </row>
    <row r="593" spans="1:21" x14ac:dyDescent="0.2">
      <c r="A593" s="88">
        <v>591</v>
      </c>
      <c r="B593" s="88">
        <v>1</v>
      </c>
      <c r="C593" s="88" t="s">
        <v>2117</v>
      </c>
      <c r="D593" s="89" t="s">
        <v>1431</v>
      </c>
      <c r="E593" s="89">
        <v>14</v>
      </c>
      <c r="F593" s="89">
        <v>1</v>
      </c>
      <c r="G593" s="89">
        <v>0</v>
      </c>
      <c r="H593" s="89">
        <v>0</v>
      </c>
      <c r="I593" s="89">
        <v>2</v>
      </c>
      <c r="J593" s="89">
        <v>0</v>
      </c>
      <c r="K593" s="89">
        <v>0</v>
      </c>
      <c r="L593" s="89">
        <v>0</v>
      </c>
      <c r="M593" s="89">
        <v>0</v>
      </c>
      <c r="N593" s="89">
        <v>0</v>
      </c>
      <c r="O593" s="89">
        <v>2</v>
      </c>
      <c r="P593" s="89">
        <v>133</v>
      </c>
      <c r="Q593" s="89">
        <v>4938</v>
      </c>
      <c r="R593" s="88">
        <f>VLOOKUP(P593,NEW_TRAIN_TEST!$A$1:$M$980,13,0)</f>
        <v>4790.5</v>
      </c>
      <c r="S593" s="88">
        <f>VLOOKUP(P593,NEW_TRAIN_TEST!$A$1:$M$980,11,0)</f>
        <v>5121</v>
      </c>
      <c r="T593" s="6">
        <f t="shared" si="18"/>
        <v>0</v>
      </c>
      <c r="U593" s="6">
        <f t="shared" si="19"/>
        <v>0</v>
      </c>
    </row>
    <row r="594" spans="1:21" x14ac:dyDescent="0.2">
      <c r="A594" s="88">
        <v>592</v>
      </c>
      <c r="B594" s="88">
        <v>1</v>
      </c>
      <c r="C594" s="88" t="s">
        <v>2117</v>
      </c>
      <c r="D594" s="89" t="s">
        <v>1431</v>
      </c>
      <c r="E594" s="89">
        <v>15</v>
      </c>
      <c r="F594" s="89">
        <v>1</v>
      </c>
      <c r="G594" s="89">
        <v>0</v>
      </c>
      <c r="H594" s="89">
        <v>0</v>
      </c>
      <c r="I594" s="89">
        <v>2</v>
      </c>
      <c r="J594" s="89">
        <v>0</v>
      </c>
      <c r="K594" s="89">
        <v>0</v>
      </c>
      <c r="L594" s="89">
        <v>0</v>
      </c>
      <c r="M594" s="89">
        <v>0</v>
      </c>
      <c r="N594" s="89">
        <v>0</v>
      </c>
      <c r="O594" s="89">
        <v>2</v>
      </c>
      <c r="P594" s="89">
        <v>669</v>
      </c>
      <c r="Q594" s="89">
        <v>13670.75</v>
      </c>
      <c r="R594" s="88">
        <f>VLOOKUP(P594,NEW_TRAIN_TEST!$A$1:$M$980,13,0)</f>
        <v>13559.5</v>
      </c>
      <c r="S594" s="88">
        <f>VLOOKUP(P594,NEW_TRAIN_TEST!$A$1:$M$980,11,0)</f>
        <v>13785</v>
      </c>
      <c r="T594" s="6">
        <f t="shared" si="18"/>
        <v>0</v>
      </c>
      <c r="U594" s="6">
        <f t="shared" si="19"/>
        <v>0</v>
      </c>
    </row>
    <row r="595" spans="1:21" x14ac:dyDescent="0.2">
      <c r="A595" s="88">
        <v>593</v>
      </c>
      <c r="B595" s="88">
        <v>1</v>
      </c>
      <c r="C595" s="88" t="s">
        <v>2117</v>
      </c>
      <c r="D595" s="89" t="s">
        <v>1431</v>
      </c>
      <c r="E595" s="89">
        <v>8</v>
      </c>
      <c r="F595" s="89">
        <v>9</v>
      </c>
      <c r="G595" s="89">
        <v>2</v>
      </c>
      <c r="H595" s="89">
        <v>0</v>
      </c>
      <c r="I595" s="89">
        <v>2</v>
      </c>
      <c r="J595" s="89">
        <v>2</v>
      </c>
      <c r="K595" s="89">
        <v>0</v>
      </c>
      <c r="L595" s="89">
        <v>0</v>
      </c>
      <c r="M595" s="89">
        <v>0</v>
      </c>
      <c r="N595" s="89">
        <v>0</v>
      </c>
      <c r="O595" s="89">
        <v>2</v>
      </c>
      <c r="P595" s="89">
        <v>669</v>
      </c>
      <c r="Q595" s="89">
        <v>13691.75</v>
      </c>
      <c r="R595" s="88">
        <f>VLOOKUP(P595,NEW_TRAIN_TEST!$A$1:$M$980,13,0)</f>
        <v>13559.5</v>
      </c>
      <c r="S595" s="88">
        <f>VLOOKUP(P595,NEW_TRAIN_TEST!$A$1:$M$980,11,0)</f>
        <v>13785</v>
      </c>
      <c r="T595" s="6">
        <f t="shared" si="18"/>
        <v>0</v>
      </c>
      <c r="U595" s="6">
        <f t="shared" si="19"/>
        <v>0</v>
      </c>
    </row>
    <row r="596" spans="1:21" x14ac:dyDescent="0.2">
      <c r="A596" s="88">
        <v>594</v>
      </c>
      <c r="B596" s="88">
        <v>1</v>
      </c>
      <c r="C596" s="88" t="s">
        <v>2117</v>
      </c>
      <c r="D596" s="89" t="s">
        <v>1431</v>
      </c>
      <c r="E596" s="89">
        <v>12</v>
      </c>
      <c r="F596" s="89">
        <v>6</v>
      </c>
      <c r="G596" s="89">
        <v>0</v>
      </c>
      <c r="H596" s="89">
        <v>0</v>
      </c>
      <c r="I596" s="89">
        <v>2</v>
      </c>
      <c r="J596" s="89">
        <v>0</v>
      </c>
      <c r="K596" s="89">
        <v>0</v>
      </c>
      <c r="L596" s="89">
        <v>1</v>
      </c>
      <c r="M596" s="89">
        <v>0</v>
      </c>
      <c r="N596" s="89">
        <v>0</v>
      </c>
      <c r="O596" s="89">
        <v>2</v>
      </c>
      <c r="P596" s="89">
        <v>258</v>
      </c>
      <c r="Q596" s="89">
        <v>13864.5</v>
      </c>
      <c r="R596" s="88">
        <f>VLOOKUP(P596,NEW_TRAIN_TEST!$A$1:$M$980,13,0)</f>
        <v>13840</v>
      </c>
      <c r="S596" s="88">
        <f>VLOOKUP(P596,NEW_TRAIN_TEST!$A$1:$M$980,11,0)</f>
        <v>14371</v>
      </c>
      <c r="T596" s="6">
        <f t="shared" si="18"/>
        <v>1</v>
      </c>
      <c r="U596" s="6">
        <f t="shared" si="19"/>
        <v>0</v>
      </c>
    </row>
    <row r="597" spans="1:21" x14ac:dyDescent="0.2">
      <c r="A597" s="88">
        <v>595</v>
      </c>
      <c r="B597" s="88">
        <v>1</v>
      </c>
      <c r="C597" s="88" t="s">
        <v>2117</v>
      </c>
      <c r="D597" s="89" t="s">
        <v>1431</v>
      </c>
      <c r="E597" s="89">
        <v>11</v>
      </c>
      <c r="F597" s="89">
        <v>3</v>
      </c>
      <c r="G597" s="89">
        <v>0</v>
      </c>
      <c r="H597" s="89">
        <v>2</v>
      </c>
      <c r="I597" s="89">
        <v>2</v>
      </c>
      <c r="J597" s="89">
        <v>0</v>
      </c>
      <c r="K597" s="89">
        <v>0</v>
      </c>
      <c r="L597" s="89">
        <v>0</v>
      </c>
      <c r="M597" s="89">
        <v>0</v>
      </c>
      <c r="N597" s="89">
        <v>0</v>
      </c>
      <c r="O597" s="89">
        <v>2</v>
      </c>
      <c r="P597" s="89">
        <v>646</v>
      </c>
      <c r="Q597" s="89">
        <v>12337.75</v>
      </c>
      <c r="R597" s="88">
        <f>VLOOKUP(P597,NEW_TRAIN_TEST!$A$1:$M$980,13,0)</f>
        <v>12083</v>
      </c>
      <c r="S597" s="88">
        <f>VLOOKUP(P597,NEW_TRAIN_TEST!$A$1:$M$980,11,0)</f>
        <v>12561</v>
      </c>
      <c r="T597" s="6">
        <f t="shared" si="18"/>
        <v>0</v>
      </c>
      <c r="U597" s="6">
        <f t="shared" si="19"/>
        <v>0</v>
      </c>
    </row>
    <row r="598" spans="1:21" x14ac:dyDescent="0.2">
      <c r="A598" s="88">
        <v>596</v>
      </c>
      <c r="B598" s="88">
        <v>1</v>
      </c>
      <c r="C598" s="88" t="s">
        <v>2117</v>
      </c>
      <c r="D598" s="89" t="s">
        <v>1431</v>
      </c>
      <c r="E598" s="89">
        <v>0</v>
      </c>
      <c r="F598" s="89">
        <v>0</v>
      </c>
      <c r="G598" s="89">
        <v>0</v>
      </c>
      <c r="H598" s="89">
        <v>0</v>
      </c>
      <c r="I598" s="89">
        <v>0</v>
      </c>
      <c r="J598" s="89">
        <v>0</v>
      </c>
      <c r="K598" s="89">
        <v>0</v>
      </c>
      <c r="L598" s="89">
        <v>0</v>
      </c>
      <c r="M598" s="89">
        <v>0</v>
      </c>
      <c r="N598" s="89">
        <v>1</v>
      </c>
      <c r="O598" s="89">
        <v>0</v>
      </c>
      <c r="P598" s="89">
        <v>154</v>
      </c>
      <c r="Q598" s="89">
        <v>7204</v>
      </c>
      <c r="R598" s="88">
        <f>VLOOKUP(P598,NEW_TRAIN_TEST!$A$1:$M$980,13,0)</f>
        <v>7204</v>
      </c>
      <c r="S598" s="88">
        <f>VLOOKUP(P598,NEW_TRAIN_TEST!$A$1:$M$980,11,0)</f>
        <v>7204</v>
      </c>
      <c r="T598" s="6">
        <f t="shared" si="18"/>
        <v>0</v>
      </c>
      <c r="U598" s="6">
        <f t="shared" si="19"/>
        <v>0</v>
      </c>
    </row>
    <row r="599" spans="1:21" x14ac:dyDescent="0.2">
      <c r="A599" s="88">
        <v>597</v>
      </c>
      <c r="B599" s="88">
        <v>1</v>
      </c>
      <c r="C599" s="88" t="s">
        <v>2117</v>
      </c>
      <c r="D599" s="89" t="s">
        <v>1431</v>
      </c>
      <c r="E599" s="89">
        <v>3</v>
      </c>
      <c r="F599" s="89">
        <v>2</v>
      </c>
      <c r="G599" s="89">
        <v>0</v>
      </c>
      <c r="H599" s="89">
        <v>2</v>
      </c>
      <c r="I599" s="89">
        <v>2</v>
      </c>
      <c r="J599" s="89">
        <v>0</v>
      </c>
      <c r="K599" s="89">
        <v>0</v>
      </c>
      <c r="L599" s="89">
        <v>0</v>
      </c>
      <c r="M599" s="89">
        <v>0</v>
      </c>
      <c r="N599" s="89">
        <v>0</v>
      </c>
      <c r="O599" s="89">
        <v>2</v>
      </c>
      <c r="P599" s="89">
        <v>281</v>
      </c>
      <c r="Q599" s="89">
        <v>14279</v>
      </c>
      <c r="R599" s="88">
        <f>VLOOKUP(P599,NEW_TRAIN_TEST!$A$1:$M$980,13,0)</f>
        <v>13782</v>
      </c>
      <c r="S599" s="88">
        <f>VLOOKUP(P599,NEW_TRAIN_TEST!$A$1:$M$980,11,0)</f>
        <v>14334</v>
      </c>
      <c r="T599" s="6">
        <f t="shared" si="18"/>
        <v>0</v>
      </c>
      <c r="U599" s="6">
        <f t="shared" si="19"/>
        <v>0</v>
      </c>
    </row>
    <row r="600" spans="1:21" x14ac:dyDescent="0.2">
      <c r="A600" s="88">
        <v>598</v>
      </c>
      <c r="B600" s="88">
        <v>1</v>
      </c>
      <c r="C600" s="88" t="s">
        <v>2117</v>
      </c>
      <c r="D600" s="89" t="s">
        <v>1431</v>
      </c>
      <c r="E600" s="89">
        <v>5</v>
      </c>
      <c r="F600" s="89">
        <v>2</v>
      </c>
      <c r="G600" s="89">
        <v>1</v>
      </c>
      <c r="H600" s="89">
        <v>0</v>
      </c>
      <c r="I600" s="89">
        <v>2</v>
      </c>
      <c r="J600" s="89">
        <v>2</v>
      </c>
      <c r="K600" s="89">
        <v>0</v>
      </c>
      <c r="L600" s="89">
        <v>1</v>
      </c>
      <c r="M600" s="89">
        <v>0</v>
      </c>
      <c r="N600" s="89">
        <v>0</v>
      </c>
      <c r="O600" s="89">
        <v>2</v>
      </c>
      <c r="P600" s="89">
        <v>764</v>
      </c>
      <c r="Q600" s="89">
        <v>4786.5</v>
      </c>
      <c r="R600" s="88">
        <f>VLOOKUP(P600,NEW_TRAIN_TEST!$A$1:$M$980,13,0)</f>
        <v>4704</v>
      </c>
      <c r="S600" s="88">
        <f>VLOOKUP(P600,NEW_TRAIN_TEST!$A$1:$M$980,11,0)</f>
        <v>4954</v>
      </c>
      <c r="T600" s="6">
        <f t="shared" si="18"/>
        <v>1</v>
      </c>
      <c r="U600" s="6">
        <f t="shared" si="19"/>
        <v>0</v>
      </c>
    </row>
    <row r="601" spans="1:21" x14ac:dyDescent="0.2">
      <c r="A601" s="88">
        <v>599</v>
      </c>
      <c r="B601" s="88">
        <v>1</v>
      </c>
      <c r="C601" s="88" t="s">
        <v>2117</v>
      </c>
      <c r="D601" s="89" t="s">
        <v>1431</v>
      </c>
      <c r="E601" s="89">
        <v>11</v>
      </c>
      <c r="F601" s="89">
        <v>2</v>
      </c>
      <c r="G601" s="89">
        <v>0</v>
      </c>
      <c r="H601" s="89">
        <v>2</v>
      </c>
      <c r="I601" s="89">
        <v>2</v>
      </c>
      <c r="J601" s="89">
        <v>0</v>
      </c>
      <c r="K601" s="89">
        <v>0</v>
      </c>
      <c r="L601" s="89">
        <v>1</v>
      </c>
      <c r="M601" s="89">
        <v>0</v>
      </c>
      <c r="N601" s="89">
        <v>0</v>
      </c>
      <c r="O601" s="89">
        <v>2</v>
      </c>
      <c r="P601" s="89">
        <v>82</v>
      </c>
      <c r="Q601" s="89">
        <v>526</v>
      </c>
      <c r="R601" s="88">
        <f>VLOOKUP(P601,NEW_TRAIN_TEST!$A$1:$M$980,13,0)</f>
        <v>506.5</v>
      </c>
      <c r="S601" s="88">
        <f>VLOOKUP(P601,NEW_TRAIN_TEST!$A$1:$M$980,11,0)</f>
        <v>537</v>
      </c>
      <c r="T601" s="6">
        <f t="shared" si="18"/>
        <v>1</v>
      </c>
      <c r="U601" s="6">
        <f t="shared" si="19"/>
        <v>0</v>
      </c>
    </row>
    <row r="602" spans="1:21" x14ac:dyDescent="0.2">
      <c r="A602" s="88">
        <v>600</v>
      </c>
      <c r="B602" s="88">
        <v>1</v>
      </c>
      <c r="C602" s="88" t="s">
        <v>2117</v>
      </c>
      <c r="D602" s="89" t="s">
        <v>1431</v>
      </c>
      <c r="E602" s="89">
        <v>6</v>
      </c>
      <c r="F602" s="89">
        <v>1</v>
      </c>
      <c r="G602" s="89">
        <v>0</v>
      </c>
      <c r="H602" s="89">
        <v>0</v>
      </c>
      <c r="I602" s="89">
        <v>2</v>
      </c>
      <c r="J602" s="89">
        <v>0</v>
      </c>
      <c r="K602" s="89">
        <v>0</v>
      </c>
      <c r="L602" s="89">
        <v>1</v>
      </c>
      <c r="M602" s="89">
        <v>18</v>
      </c>
      <c r="N602" s="89">
        <v>0</v>
      </c>
      <c r="O602" s="89">
        <v>2</v>
      </c>
      <c r="P602" s="89">
        <v>82</v>
      </c>
      <c r="Q602" s="89">
        <v>533</v>
      </c>
      <c r="R602" s="88">
        <f>VLOOKUP(P602,NEW_TRAIN_TEST!$A$1:$M$980,13,0)</f>
        <v>506.5</v>
      </c>
      <c r="S602" s="88">
        <f>VLOOKUP(P602,NEW_TRAIN_TEST!$A$1:$M$980,11,0)</f>
        <v>537</v>
      </c>
      <c r="T602" s="6">
        <f t="shared" si="18"/>
        <v>1</v>
      </c>
      <c r="U602" s="6">
        <f t="shared" si="19"/>
        <v>1</v>
      </c>
    </row>
    <row r="603" spans="1:21" x14ac:dyDescent="0.2">
      <c r="A603" s="88">
        <v>601</v>
      </c>
      <c r="B603" s="88">
        <v>1</v>
      </c>
      <c r="C603" s="88" t="s">
        <v>2117</v>
      </c>
      <c r="D603" s="89" t="s">
        <v>1431</v>
      </c>
      <c r="E603" s="89">
        <v>29</v>
      </c>
      <c r="F603" s="89">
        <v>0</v>
      </c>
      <c r="G603" s="89">
        <v>0</v>
      </c>
      <c r="H603" s="89">
        <v>0</v>
      </c>
      <c r="I603" s="89">
        <v>0</v>
      </c>
      <c r="J603" s="89">
        <v>0</v>
      </c>
      <c r="K603" s="89">
        <v>0</v>
      </c>
      <c r="L603" s="89">
        <v>0</v>
      </c>
      <c r="M603" s="89">
        <v>0</v>
      </c>
      <c r="N603" s="89">
        <v>0</v>
      </c>
      <c r="O603" s="89">
        <v>0</v>
      </c>
      <c r="P603" s="89">
        <v>170</v>
      </c>
      <c r="Q603" s="89">
        <v>11019</v>
      </c>
      <c r="R603" s="88">
        <f>VLOOKUP(P603,NEW_TRAIN_TEST!$A$1:$M$980,13,0)</f>
        <v>10394</v>
      </c>
      <c r="S603" s="88">
        <f>VLOOKUP(P603,NEW_TRAIN_TEST!$A$1:$M$980,11,0)</f>
        <v>12311</v>
      </c>
      <c r="T603" s="6">
        <f t="shared" si="18"/>
        <v>0</v>
      </c>
      <c r="U603" s="6">
        <f t="shared" si="19"/>
        <v>0</v>
      </c>
    </row>
    <row r="604" spans="1:21" x14ac:dyDescent="0.2">
      <c r="A604" s="88">
        <v>602</v>
      </c>
      <c r="B604" s="88">
        <v>1</v>
      </c>
      <c r="C604" s="88" t="s">
        <v>2117</v>
      </c>
      <c r="D604" s="89" t="s">
        <v>1431</v>
      </c>
      <c r="E604" s="89">
        <v>11</v>
      </c>
      <c r="F604" s="89">
        <v>0</v>
      </c>
      <c r="G604" s="89">
        <v>0</v>
      </c>
      <c r="H604" s="89">
        <v>0</v>
      </c>
      <c r="I604" s="89">
        <v>0</v>
      </c>
      <c r="J604" s="89">
        <v>0</v>
      </c>
      <c r="K604" s="89">
        <v>0</v>
      </c>
      <c r="L604" s="89">
        <v>0</v>
      </c>
      <c r="M604" s="89">
        <v>0</v>
      </c>
      <c r="N604" s="89">
        <v>0</v>
      </c>
      <c r="O604" s="89">
        <v>0</v>
      </c>
      <c r="P604" s="89">
        <v>76</v>
      </c>
      <c r="Q604" s="89">
        <v>518</v>
      </c>
      <c r="R604" s="88">
        <f>VLOOKUP(P604,NEW_TRAIN_TEST!$A$1:$M$980,13,0)</f>
        <v>511.5</v>
      </c>
      <c r="S604" s="88">
        <f>VLOOKUP(P604,NEW_TRAIN_TEST!$A$1:$M$980,11,0)</f>
        <v>527</v>
      </c>
      <c r="T604" s="6">
        <f t="shared" si="18"/>
        <v>0</v>
      </c>
      <c r="U604" s="6">
        <f t="shared" si="19"/>
        <v>0</v>
      </c>
    </row>
    <row r="605" spans="1:21" x14ac:dyDescent="0.2">
      <c r="A605" s="88">
        <v>603</v>
      </c>
      <c r="B605" s="88">
        <v>1</v>
      </c>
      <c r="C605" s="88" t="s">
        <v>2117</v>
      </c>
      <c r="D605" s="89" t="s">
        <v>1431</v>
      </c>
      <c r="E605" s="89">
        <v>4</v>
      </c>
      <c r="F605" s="89">
        <v>2</v>
      </c>
      <c r="G605" s="89">
        <v>0</v>
      </c>
      <c r="H605" s="89">
        <v>2</v>
      </c>
      <c r="I605" s="89">
        <v>2</v>
      </c>
      <c r="J605" s="89">
        <v>0</v>
      </c>
      <c r="K605" s="89">
        <v>0</v>
      </c>
      <c r="L605" s="89">
        <v>1</v>
      </c>
      <c r="M605" s="89">
        <v>0</v>
      </c>
      <c r="N605" s="89">
        <v>0</v>
      </c>
      <c r="O605" s="89">
        <v>2</v>
      </c>
      <c r="P605" s="89">
        <v>76</v>
      </c>
      <c r="Q605" s="89">
        <v>522</v>
      </c>
      <c r="R605" s="88">
        <f>VLOOKUP(P605,NEW_TRAIN_TEST!$A$1:$M$980,13,0)</f>
        <v>511.5</v>
      </c>
      <c r="S605" s="88">
        <f>VLOOKUP(P605,NEW_TRAIN_TEST!$A$1:$M$980,11,0)</f>
        <v>527</v>
      </c>
      <c r="T605" s="6">
        <f t="shared" si="18"/>
        <v>1</v>
      </c>
      <c r="U605" s="6">
        <f t="shared" si="19"/>
        <v>0</v>
      </c>
    </row>
    <row r="606" spans="1:21" x14ac:dyDescent="0.2">
      <c r="A606" s="88">
        <v>604</v>
      </c>
      <c r="B606" s="88">
        <v>1</v>
      </c>
      <c r="C606" s="88" t="s">
        <v>2117</v>
      </c>
      <c r="D606" s="89" t="s">
        <v>1431</v>
      </c>
      <c r="E606" s="89">
        <v>4</v>
      </c>
      <c r="F606" s="89">
        <v>2</v>
      </c>
      <c r="G606" s="89">
        <v>0</v>
      </c>
      <c r="H606" s="89">
        <v>2</v>
      </c>
      <c r="I606" s="89">
        <v>2</v>
      </c>
      <c r="J606" s="89">
        <v>0</v>
      </c>
      <c r="K606" s="89">
        <v>0</v>
      </c>
      <c r="L606" s="89">
        <v>0</v>
      </c>
      <c r="M606" s="89">
        <v>0</v>
      </c>
      <c r="N606" s="89">
        <v>0</v>
      </c>
      <c r="O606" s="89">
        <v>2</v>
      </c>
      <c r="P606" s="89">
        <v>317</v>
      </c>
      <c r="Q606" s="89">
        <v>9065.25</v>
      </c>
      <c r="R606" s="88">
        <f>VLOOKUP(P606,NEW_TRAIN_TEST!$A$1:$M$980,13,0)</f>
        <v>8971.5</v>
      </c>
      <c r="S606" s="88">
        <f>VLOOKUP(P606,NEW_TRAIN_TEST!$A$1:$M$980,11,0)</f>
        <v>9141</v>
      </c>
      <c r="T606" s="6">
        <f t="shared" si="18"/>
        <v>0</v>
      </c>
      <c r="U606" s="6">
        <f t="shared" si="19"/>
        <v>0</v>
      </c>
    </row>
    <row r="607" spans="1:21" x14ac:dyDescent="0.2">
      <c r="A607" s="88">
        <v>605</v>
      </c>
      <c r="B607" s="88">
        <v>1</v>
      </c>
      <c r="C607" s="88" t="s">
        <v>2117</v>
      </c>
      <c r="D607" s="89" t="s">
        <v>1431</v>
      </c>
      <c r="E607" s="89">
        <v>20</v>
      </c>
      <c r="F607" s="89">
        <v>0</v>
      </c>
      <c r="G607" s="89">
        <v>0</v>
      </c>
      <c r="H607" s="89">
        <v>0</v>
      </c>
      <c r="I607" s="89">
        <v>0</v>
      </c>
      <c r="J607" s="89">
        <v>0</v>
      </c>
      <c r="K607" s="89">
        <v>0</v>
      </c>
      <c r="L607" s="89">
        <v>0</v>
      </c>
      <c r="M607" s="89">
        <v>0</v>
      </c>
      <c r="N607" s="89">
        <v>0</v>
      </c>
      <c r="O607" s="89">
        <v>0</v>
      </c>
      <c r="P607" s="89">
        <v>118</v>
      </c>
      <c r="Q607" s="89">
        <v>4688</v>
      </c>
      <c r="R607" s="88">
        <f>VLOOKUP(P607,NEW_TRAIN_TEST!$A$1:$M$980,13,0)</f>
        <v>4482.5</v>
      </c>
      <c r="S607" s="88">
        <f>VLOOKUP(P607,NEW_TRAIN_TEST!$A$1:$M$980,11,0)</f>
        <v>4907</v>
      </c>
      <c r="T607" s="6">
        <f t="shared" si="18"/>
        <v>0</v>
      </c>
      <c r="U607" s="6">
        <f t="shared" si="19"/>
        <v>0</v>
      </c>
    </row>
    <row r="608" spans="1:21" x14ac:dyDescent="0.2">
      <c r="A608" s="88">
        <v>606</v>
      </c>
      <c r="B608" s="88">
        <v>1</v>
      </c>
      <c r="C608" s="88" t="s">
        <v>2117</v>
      </c>
      <c r="D608" s="89" t="s">
        <v>1431</v>
      </c>
      <c r="E608" s="89">
        <v>10</v>
      </c>
      <c r="F608" s="89">
        <v>3</v>
      </c>
      <c r="G608" s="89">
        <v>0</v>
      </c>
      <c r="H608" s="89">
        <v>0</v>
      </c>
      <c r="I608" s="89">
        <v>2</v>
      </c>
      <c r="J608" s="89">
        <v>0</v>
      </c>
      <c r="K608" s="89">
        <v>0</v>
      </c>
      <c r="L608" s="89">
        <v>1</v>
      </c>
      <c r="M608" s="89">
        <v>0</v>
      </c>
      <c r="N608" s="89">
        <v>0</v>
      </c>
      <c r="O608" s="89">
        <v>2</v>
      </c>
      <c r="P608" s="89">
        <v>670</v>
      </c>
      <c r="Q608" s="89">
        <v>11231</v>
      </c>
      <c r="R608" s="88">
        <f>VLOOKUP(P608,NEW_TRAIN_TEST!$A$1:$M$980,13,0)</f>
        <v>11130</v>
      </c>
      <c r="S608" s="88">
        <f>VLOOKUP(P608,NEW_TRAIN_TEST!$A$1:$M$980,11,0)</f>
        <v>11580</v>
      </c>
      <c r="T608" s="6">
        <f t="shared" si="18"/>
        <v>1</v>
      </c>
      <c r="U608" s="6">
        <f t="shared" si="19"/>
        <v>0</v>
      </c>
    </row>
    <row r="609" spans="1:21" x14ac:dyDescent="0.2">
      <c r="A609" s="88">
        <v>607</v>
      </c>
      <c r="B609" s="88">
        <v>1</v>
      </c>
      <c r="C609" s="88" t="s">
        <v>2117</v>
      </c>
      <c r="D609" s="89" t="s">
        <v>1431</v>
      </c>
      <c r="E609" s="89">
        <v>13</v>
      </c>
      <c r="F609" s="89">
        <v>1</v>
      </c>
      <c r="G609" s="89">
        <v>2</v>
      </c>
      <c r="H609" s="89">
        <v>0</v>
      </c>
      <c r="I609" s="89">
        <v>2</v>
      </c>
      <c r="J609" s="89">
        <v>0</v>
      </c>
      <c r="K609" s="89">
        <v>0</v>
      </c>
      <c r="L609" s="89">
        <v>0</v>
      </c>
      <c r="M609" s="89">
        <v>0</v>
      </c>
      <c r="N609" s="89">
        <v>0</v>
      </c>
      <c r="O609" s="89">
        <v>2</v>
      </c>
      <c r="P609" s="89">
        <v>101</v>
      </c>
      <c r="Q609" s="89">
        <v>5694.5</v>
      </c>
      <c r="R609" s="88">
        <f>VLOOKUP(P609,NEW_TRAIN_TEST!$A$1:$M$980,13,0)</f>
        <v>5521</v>
      </c>
      <c r="S609" s="88">
        <f>VLOOKUP(P609,NEW_TRAIN_TEST!$A$1:$M$980,11,0)</f>
        <v>5877</v>
      </c>
      <c r="T609" s="6">
        <f t="shared" si="18"/>
        <v>0</v>
      </c>
      <c r="U609" s="6">
        <f t="shared" si="19"/>
        <v>0</v>
      </c>
    </row>
    <row r="610" spans="1:21" x14ac:dyDescent="0.2">
      <c r="A610" s="88">
        <v>608</v>
      </c>
      <c r="B610" s="88">
        <v>1</v>
      </c>
      <c r="C610" s="88" t="s">
        <v>2117</v>
      </c>
      <c r="D610" s="89" t="s">
        <v>1431</v>
      </c>
      <c r="E610" s="89">
        <v>0</v>
      </c>
      <c r="F610" s="89">
        <v>0</v>
      </c>
      <c r="G610" s="89">
        <v>0</v>
      </c>
      <c r="H610" s="89">
        <v>0</v>
      </c>
      <c r="I610" s="89">
        <v>0</v>
      </c>
      <c r="J610" s="89">
        <v>0</v>
      </c>
      <c r="K610" s="89">
        <v>0</v>
      </c>
      <c r="L610" s="89">
        <v>0</v>
      </c>
      <c r="M610" s="89">
        <v>0</v>
      </c>
      <c r="N610" s="89">
        <v>1</v>
      </c>
      <c r="O610" s="89">
        <v>0</v>
      </c>
      <c r="P610" s="89">
        <v>173</v>
      </c>
      <c r="Q610" s="89">
        <v>7551</v>
      </c>
      <c r="R610" s="88">
        <f>VLOOKUP(P610,NEW_TRAIN_TEST!$A$1:$M$980,13,0)</f>
        <v>7551</v>
      </c>
      <c r="S610" s="88">
        <f>VLOOKUP(P610,NEW_TRAIN_TEST!$A$1:$M$980,11,0)</f>
        <v>7551</v>
      </c>
      <c r="T610" s="6">
        <f t="shared" si="18"/>
        <v>0</v>
      </c>
      <c r="U610" s="6">
        <f t="shared" si="19"/>
        <v>0</v>
      </c>
    </row>
    <row r="611" spans="1:21" x14ac:dyDescent="0.2">
      <c r="A611" s="88">
        <v>609</v>
      </c>
      <c r="B611" s="88">
        <v>1</v>
      </c>
      <c r="C611" s="88" t="s">
        <v>2117</v>
      </c>
      <c r="D611" s="89" t="s">
        <v>1431</v>
      </c>
      <c r="E611" s="89">
        <v>18</v>
      </c>
      <c r="F611" s="89">
        <v>1</v>
      </c>
      <c r="G611" s="89">
        <v>0</v>
      </c>
      <c r="H611" s="89">
        <v>0</v>
      </c>
      <c r="I611" s="89">
        <v>2</v>
      </c>
      <c r="J611" s="89">
        <v>0</v>
      </c>
      <c r="K611" s="89">
        <v>0</v>
      </c>
      <c r="L611" s="89">
        <v>0</v>
      </c>
      <c r="M611" s="89">
        <v>0</v>
      </c>
      <c r="N611" s="89">
        <v>0</v>
      </c>
      <c r="O611" s="89">
        <v>2</v>
      </c>
      <c r="P611" s="89">
        <v>12</v>
      </c>
      <c r="Q611" s="89">
        <v>7261</v>
      </c>
      <c r="R611" s="88">
        <f>VLOOKUP(P611,NEW_TRAIN_TEST!$A$1:$M$980,13,0)</f>
        <v>6890</v>
      </c>
      <c r="S611" s="88">
        <f>VLOOKUP(P611,NEW_TRAIN_TEST!$A$1:$M$980,11,0)</f>
        <v>7436</v>
      </c>
      <c r="T611" s="6">
        <f t="shared" si="18"/>
        <v>0</v>
      </c>
      <c r="U611" s="6">
        <f t="shared" si="19"/>
        <v>0</v>
      </c>
    </row>
    <row r="612" spans="1:21" x14ac:dyDescent="0.2">
      <c r="A612" s="88">
        <v>610</v>
      </c>
      <c r="B612" s="88">
        <v>1</v>
      </c>
      <c r="C612" s="88" t="s">
        <v>2117</v>
      </c>
      <c r="D612" s="89" t="s">
        <v>1431</v>
      </c>
      <c r="E612" s="89">
        <v>16</v>
      </c>
      <c r="F612" s="89">
        <v>4</v>
      </c>
      <c r="G612" s="89">
        <v>0</v>
      </c>
      <c r="H612" s="89">
        <v>2</v>
      </c>
      <c r="I612" s="89">
        <v>2</v>
      </c>
      <c r="J612" s="89">
        <v>0</v>
      </c>
      <c r="K612" s="89">
        <v>0</v>
      </c>
      <c r="L612" s="89">
        <v>0</v>
      </c>
      <c r="M612" s="89">
        <v>0</v>
      </c>
      <c r="N612" s="89">
        <v>0</v>
      </c>
      <c r="O612" s="89">
        <v>2</v>
      </c>
      <c r="P612" s="89">
        <v>269</v>
      </c>
      <c r="Q612" s="89">
        <v>15149.75</v>
      </c>
      <c r="R612" s="88">
        <f>VLOOKUP(P612,NEW_TRAIN_TEST!$A$1:$M$980,13,0)</f>
        <v>15016.5</v>
      </c>
      <c r="S612" s="88">
        <f>VLOOKUP(P612,NEW_TRAIN_TEST!$A$1:$M$980,11,0)</f>
        <v>15670</v>
      </c>
      <c r="T612" s="6">
        <f t="shared" si="18"/>
        <v>0</v>
      </c>
      <c r="U612" s="6">
        <f t="shared" si="19"/>
        <v>0</v>
      </c>
    </row>
    <row r="613" spans="1:21" x14ac:dyDescent="0.2">
      <c r="A613" s="88">
        <v>611</v>
      </c>
      <c r="B613" s="88">
        <v>1</v>
      </c>
      <c r="C613" s="88" t="s">
        <v>2117</v>
      </c>
      <c r="D613" s="89" t="s">
        <v>1431</v>
      </c>
      <c r="E613" s="89">
        <v>3</v>
      </c>
      <c r="F613" s="89">
        <v>2</v>
      </c>
      <c r="G613" s="89">
        <v>1</v>
      </c>
      <c r="H613" s="89">
        <v>0</v>
      </c>
      <c r="I613" s="89">
        <v>2</v>
      </c>
      <c r="J613" s="89">
        <v>2</v>
      </c>
      <c r="K613" s="89">
        <v>0</v>
      </c>
      <c r="L613" s="89">
        <v>0</v>
      </c>
      <c r="M613" s="89">
        <v>0</v>
      </c>
      <c r="N613" s="89">
        <v>0</v>
      </c>
      <c r="O613" s="89">
        <v>2</v>
      </c>
      <c r="P613" s="89">
        <v>563</v>
      </c>
      <c r="Q613" s="89">
        <v>2988</v>
      </c>
      <c r="R613" s="88">
        <f>VLOOKUP(P613,NEW_TRAIN_TEST!$A$1:$M$980,13,0)</f>
        <v>2193.5</v>
      </c>
      <c r="S613" s="88">
        <f>VLOOKUP(P613,NEW_TRAIN_TEST!$A$1:$M$980,11,0)</f>
        <v>3067</v>
      </c>
      <c r="T613" s="6">
        <f t="shared" si="18"/>
        <v>0</v>
      </c>
      <c r="U613" s="6">
        <f t="shared" si="19"/>
        <v>0</v>
      </c>
    </row>
    <row r="614" spans="1:21" x14ac:dyDescent="0.2">
      <c r="A614" s="88">
        <v>612</v>
      </c>
      <c r="B614" s="88">
        <v>1</v>
      </c>
      <c r="C614" s="88" t="s">
        <v>2117</v>
      </c>
      <c r="D614" s="89" t="s">
        <v>1431</v>
      </c>
      <c r="E614" s="89">
        <v>4</v>
      </c>
      <c r="F614" s="89">
        <v>0</v>
      </c>
      <c r="G614" s="89">
        <v>0</v>
      </c>
      <c r="H614" s="89">
        <v>0</v>
      </c>
      <c r="I614" s="89">
        <v>0</v>
      </c>
      <c r="J614" s="89">
        <v>0</v>
      </c>
      <c r="K614" s="89">
        <v>0</v>
      </c>
      <c r="L614" s="89">
        <v>0</v>
      </c>
      <c r="M614" s="89">
        <v>0</v>
      </c>
      <c r="N614" s="89">
        <v>0</v>
      </c>
      <c r="O614" s="89">
        <v>0</v>
      </c>
      <c r="P614" s="89">
        <v>332</v>
      </c>
      <c r="Q614" s="89">
        <v>6780</v>
      </c>
      <c r="R614" s="88">
        <f>VLOOKUP(P614,NEW_TRAIN_TEST!$A$1:$M$980,13,0)</f>
        <v>6733</v>
      </c>
      <c r="S614" s="88">
        <f>VLOOKUP(P614,NEW_TRAIN_TEST!$A$1:$M$980,11,0)</f>
        <v>6850</v>
      </c>
      <c r="T614" s="6">
        <f t="shared" si="18"/>
        <v>0</v>
      </c>
      <c r="U614" s="6">
        <f t="shared" si="19"/>
        <v>0</v>
      </c>
    </row>
    <row r="615" spans="1:21" x14ac:dyDescent="0.2">
      <c r="A615" s="88">
        <v>613</v>
      </c>
      <c r="B615" s="88">
        <v>1</v>
      </c>
      <c r="C615" s="88" t="s">
        <v>2117</v>
      </c>
      <c r="D615" s="89" t="s">
        <v>1431</v>
      </c>
      <c r="E615" s="89">
        <v>8</v>
      </c>
      <c r="F615" s="89">
        <v>8</v>
      </c>
      <c r="G615" s="89">
        <v>0</v>
      </c>
      <c r="H615" s="89">
        <v>2</v>
      </c>
      <c r="I615" s="89">
        <v>2</v>
      </c>
      <c r="J615" s="89">
        <v>0</v>
      </c>
      <c r="K615" s="89">
        <v>0</v>
      </c>
      <c r="L615" s="89">
        <v>1</v>
      </c>
      <c r="M615" s="89">
        <v>0</v>
      </c>
      <c r="N615" s="89">
        <v>0</v>
      </c>
      <c r="O615" s="89">
        <v>2</v>
      </c>
      <c r="P615" s="89">
        <v>608</v>
      </c>
      <c r="Q615" s="89">
        <v>13143.5</v>
      </c>
      <c r="R615" s="88">
        <f>VLOOKUP(P615,NEW_TRAIN_TEST!$A$1:$M$980,13,0)</f>
        <v>13071</v>
      </c>
      <c r="S615" s="88">
        <f>VLOOKUP(P615,NEW_TRAIN_TEST!$A$1:$M$980,11,0)</f>
        <v>13255</v>
      </c>
      <c r="T615" s="6">
        <f t="shared" si="18"/>
        <v>1</v>
      </c>
      <c r="U615" s="6">
        <f t="shared" si="19"/>
        <v>0</v>
      </c>
    </row>
    <row r="616" spans="1:21" x14ac:dyDescent="0.2">
      <c r="A616" s="88">
        <v>614</v>
      </c>
      <c r="B616" s="88">
        <v>1</v>
      </c>
      <c r="C616" s="88" t="s">
        <v>2117</v>
      </c>
      <c r="D616" s="89" t="s">
        <v>1431</v>
      </c>
      <c r="E616" s="89">
        <v>10</v>
      </c>
      <c r="F616" s="89">
        <v>1</v>
      </c>
      <c r="G616" s="89">
        <v>0</v>
      </c>
      <c r="H616" s="89">
        <v>0</v>
      </c>
      <c r="I616" s="89">
        <v>2</v>
      </c>
      <c r="J616" s="89">
        <v>0</v>
      </c>
      <c r="K616" s="89">
        <v>0</v>
      </c>
      <c r="L616" s="89">
        <v>0</v>
      </c>
      <c r="M616" s="89">
        <v>0</v>
      </c>
      <c r="N616" s="89">
        <v>0</v>
      </c>
      <c r="O616" s="89">
        <v>2</v>
      </c>
      <c r="P616" s="89">
        <v>134</v>
      </c>
      <c r="Q616" s="89">
        <v>4587.5</v>
      </c>
      <c r="R616" s="88">
        <f>VLOOKUP(P616,NEW_TRAIN_TEST!$A$1:$M$980,13,0)</f>
        <v>4343</v>
      </c>
      <c r="S616" s="88">
        <f>VLOOKUP(P616,NEW_TRAIN_TEST!$A$1:$M$980,11,0)</f>
        <v>4648</v>
      </c>
      <c r="T616" s="6">
        <f t="shared" si="18"/>
        <v>0</v>
      </c>
      <c r="U616" s="6">
        <f t="shared" si="19"/>
        <v>0</v>
      </c>
    </row>
    <row r="617" spans="1:21" x14ac:dyDescent="0.2">
      <c r="A617" s="88">
        <v>615</v>
      </c>
      <c r="B617" s="88">
        <v>1</v>
      </c>
      <c r="C617" s="88" t="s">
        <v>2117</v>
      </c>
      <c r="D617" s="89" t="s">
        <v>1431</v>
      </c>
      <c r="E617" s="89">
        <v>2</v>
      </c>
      <c r="F617" s="89">
        <v>0</v>
      </c>
      <c r="G617" s="89">
        <v>0</v>
      </c>
      <c r="H617" s="89">
        <v>0</v>
      </c>
      <c r="I617" s="89">
        <v>0</v>
      </c>
      <c r="J617" s="89">
        <v>0</v>
      </c>
      <c r="K617" s="89">
        <v>0</v>
      </c>
      <c r="L617" s="89">
        <v>0</v>
      </c>
      <c r="M617" s="89">
        <v>0</v>
      </c>
      <c r="N617" s="89">
        <v>0</v>
      </c>
      <c r="O617" s="89">
        <v>0</v>
      </c>
      <c r="P617" s="89">
        <v>958</v>
      </c>
      <c r="Q617" s="89">
        <v>7018.5</v>
      </c>
      <c r="R617" s="88">
        <f>VLOOKUP(P617,NEW_TRAIN_TEST!$A$1:$M$980,13,0)</f>
        <v>6971</v>
      </c>
      <c r="S617" s="88">
        <f>VLOOKUP(P617,NEW_TRAIN_TEST!$A$1:$M$980,11,0)</f>
        <v>7122</v>
      </c>
      <c r="T617" s="6">
        <f t="shared" si="18"/>
        <v>0</v>
      </c>
      <c r="U617" s="6">
        <f t="shared" si="19"/>
        <v>0</v>
      </c>
    </row>
    <row r="618" spans="1:21" x14ac:dyDescent="0.2">
      <c r="A618" s="88">
        <v>616</v>
      </c>
      <c r="B618" s="88">
        <v>1</v>
      </c>
      <c r="C618" s="88" t="s">
        <v>2117</v>
      </c>
      <c r="D618" s="89" t="s">
        <v>1431</v>
      </c>
      <c r="E618" s="89">
        <v>6</v>
      </c>
      <c r="F618" s="89">
        <v>0</v>
      </c>
      <c r="G618" s="89">
        <v>0</v>
      </c>
      <c r="H618" s="89">
        <v>0</v>
      </c>
      <c r="I618" s="89">
        <v>0</v>
      </c>
      <c r="J618" s="89">
        <v>0</v>
      </c>
      <c r="K618" s="89">
        <v>0</v>
      </c>
      <c r="L618" s="89">
        <v>1</v>
      </c>
      <c r="M618" s="89">
        <v>0</v>
      </c>
      <c r="N618" s="89">
        <v>0</v>
      </c>
      <c r="O618" s="89">
        <v>0</v>
      </c>
      <c r="P618" s="89">
        <v>66</v>
      </c>
      <c r="Q618" s="89">
        <v>430</v>
      </c>
      <c r="R618" s="88">
        <f>VLOOKUP(P618,NEW_TRAIN_TEST!$A$1:$M$980,13,0)</f>
        <v>424</v>
      </c>
      <c r="S618" s="88">
        <f>VLOOKUP(P618,NEW_TRAIN_TEST!$A$1:$M$980,11,0)</f>
        <v>434</v>
      </c>
      <c r="T618" s="6">
        <f t="shared" si="18"/>
        <v>1</v>
      </c>
      <c r="U618" s="6">
        <f t="shared" si="19"/>
        <v>0</v>
      </c>
    </row>
    <row r="619" spans="1:21" x14ac:dyDescent="0.2">
      <c r="A619" s="88">
        <v>617</v>
      </c>
      <c r="B619" s="88">
        <v>1</v>
      </c>
      <c r="C619" s="88" t="s">
        <v>2117</v>
      </c>
      <c r="D619" s="89" t="s">
        <v>1431</v>
      </c>
      <c r="E619" s="89">
        <v>9</v>
      </c>
      <c r="F619" s="89">
        <v>0</v>
      </c>
      <c r="G619" s="89">
        <v>0</v>
      </c>
      <c r="H619" s="89">
        <v>0</v>
      </c>
      <c r="I619" s="89">
        <v>0</v>
      </c>
      <c r="J619" s="89">
        <v>0</v>
      </c>
      <c r="K619" s="89">
        <v>0</v>
      </c>
      <c r="L619" s="89">
        <v>0</v>
      </c>
      <c r="M619" s="89">
        <v>0</v>
      </c>
      <c r="N619" s="89">
        <v>0</v>
      </c>
      <c r="O619" s="89">
        <v>0</v>
      </c>
      <c r="P619" s="89">
        <v>604</v>
      </c>
      <c r="Q619" s="89">
        <v>17001</v>
      </c>
      <c r="R619" s="88">
        <f>VLOOKUP(P619,NEW_TRAIN_TEST!$A$1:$M$980,13,0)</f>
        <v>16849</v>
      </c>
      <c r="S619" s="88">
        <f>VLOOKUP(P619,NEW_TRAIN_TEST!$A$1:$M$980,11,0)</f>
        <v>17155</v>
      </c>
      <c r="T619" s="6">
        <f t="shared" si="18"/>
        <v>0</v>
      </c>
      <c r="U619" s="6">
        <f t="shared" si="19"/>
        <v>0</v>
      </c>
    </row>
    <row r="620" spans="1:21" x14ac:dyDescent="0.2">
      <c r="A620" s="88">
        <v>618</v>
      </c>
      <c r="B620" s="88">
        <v>1</v>
      </c>
      <c r="C620" s="88" t="s">
        <v>2117</v>
      </c>
      <c r="D620" s="89" t="s">
        <v>1431</v>
      </c>
      <c r="E620" s="89">
        <v>0</v>
      </c>
      <c r="F620" s="89">
        <v>1</v>
      </c>
      <c r="G620" s="89">
        <v>0</v>
      </c>
      <c r="H620" s="89">
        <v>0</v>
      </c>
      <c r="I620" s="89">
        <v>2</v>
      </c>
      <c r="J620" s="89">
        <v>0</v>
      </c>
      <c r="K620" s="89">
        <v>0</v>
      </c>
      <c r="L620" s="89">
        <v>0</v>
      </c>
      <c r="M620" s="89">
        <v>0</v>
      </c>
      <c r="N620" s="89">
        <v>0</v>
      </c>
      <c r="O620" s="89">
        <v>2</v>
      </c>
      <c r="P620" s="89">
        <v>428</v>
      </c>
      <c r="Q620" s="89">
        <v>14777.5</v>
      </c>
      <c r="R620" s="88">
        <f>VLOOKUP(P620,NEW_TRAIN_TEST!$A$1:$M$980,13,0)</f>
        <v>14777.5</v>
      </c>
      <c r="S620" s="88">
        <f>VLOOKUP(P620,NEW_TRAIN_TEST!$A$1:$M$980,11,0)</f>
        <v>14857</v>
      </c>
      <c r="T620" s="6">
        <f t="shared" si="18"/>
        <v>0</v>
      </c>
      <c r="U620" s="6">
        <f t="shared" si="19"/>
        <v>0</v>
      </c>
    </row>
    <row r="621" spans="1:21" x14ac:dyDescent="0.2">
      <c r="A621" s="88">
        <v>619</v>
      </c>
      <c r="B621" s="88">
        <v>1</v>
      </c>
      <c r="C621" s="88" t="s">
        <v>2117</v>
      </c>
      <c r="D621" s="89" t="s">
        <v>1431</v>
      </c>
      <c r="E621" s="89">
        <v>14</v>
      </c>
      <c r="F621" s="89">
        <v>0</v>
      </c>
      <c r="G621" s="89">
        <v>0</v>
      </c>
      <c r="H621" s="89">
        <v>0</v>
      </c>
      <c r="I621" s="89">
        <v>0</v>
      </c>
      <c r="J621" s="89">
        <v>0</v>
      </c>
      <c r="K621" s="89">
        <v>0</v>
      </c>
      <c r="L621" s="89">
        <v>0</v>
      </c>
      <c r="M621" s="89">
        <v>0</v>
      </c>
      <c r="N621" s="89">
        <v>0</v>
      </c>
      <c r="O621" s="89">
        <v>0</v>
      </c>
      <c r="P621" s="89">
        <v>73</v>
      </c>
      <c r="Q621" s="89">
        <v>587.5</v>
      </c>
      <c r="R621" s="88">
        <f>VLOOKUP(P621,NEW_TRAIN_TEST!$A$1:$M$980,13,0)</f>
        <v>547</v>
      </c>
      <c r="S621" s="88">
        <f>VLOOKUP(P621,NEW_TRAIN_TEST!$A$1:$M$980,11,0)</f>
        <v>610</v>
      </c>
      <c r="T621" s="6">
        <f t="shared" si="18"/>
        <v>0</v>
      </c>
      <c r="U621" s="6">
        <f t="shared" si="19"/>
        <v>0</v>
      </c>
    </row>
    <row r="622" spans="1:21" x14ac:dyDescent="0.2">
      <c r="A622" s="88">
        <v>620</v>
      </c>
      <c r="B622" s="88">
        <v>1</v>
      </c>
      <c r="C622" s="88" t="s">
        <v>2117</v>
      </c>
      <c r="D622" s="89" t="s">
        <v>1431</v>
      </c>
      <c r="E622" s="89">
        <v>9</v>
      </c>
      <c r="F622" s="89">
        <v>3</v>
      </c>
      <c r="G622" s="89">
        <v>1</v>
      </c>
      <c r="H622" s="89">
        <v>2</v>
      </c>
      <c r="I622" s="89">
        <v>2</v>
      </c>
      <c r="J622" s="89">
        <v>0</v>
      </c>
      <c r="K622" s="89">
        <v>0</v>
      </c>
      <c r="L622" s="89">
        <v>1</v>
      </c>
      <c r="M622" s="89">
        <v>24</v>
      </c>
      <c r="N622" s="89">
        <v>0</v>
      </c>
      <c r="O622" s="89">
        <v>2</v>
      </c>
      <c r="P622" s="89">
        <v>73</v>
      </c>
      <c r="Q622" s="89">
        <v>600</v>
      </c>
      <c r="R622" s="88">
        <f>VLOOKUP(P622,NEW_TRAIN_TEST!$A$1:$M$980,13,0)</f>
        <v>547</v>
      </c>
      <c r="S622" s="88">
        <f>VLOOKUP(P622,NEW_TRAIN_TEST!$A$1:$M$980,11,0)</f>
        <v>610</v>
      </c>
      <c r="T622" s="6">
        <f t="shared" si="18"/>
        <v>1</v>
      </c>
      <c r="U622" s="6">
        <f t="shared" si="19"/>
        <v>1</v>
      </c>
    </row>
    <row r="623" spans="1:21" x14ac:dyDescent="0.2">
      <c r="A623" s="88">
        <v>621</v>
      </c>
      <c r="B623" s="88">
        <v>1</v>
      </c>
      <c r="C623" s="88" t="s">
        <v>2117</v>
      </c>
      <c r="D623" s="89" t="s">
        <v>1431</v>
      </c>
      <c r="E623" s="89">
        <v>17</v>
      </c>
      <c r="F623" s="89">
        <v>0</v>
      </c>
      <c r="G623" s="89">
        <v>0</v>
      </c>
      <c r="H623" s="89">
        <v>0</v>
      </c>
      <c r="I623" s="89">
        <v>0</v>
      </c>
      <c r="J623" s="89">
        <v>0</v>
      </c>
      <c r="K623" s="89">
        <v>0</v>
      </c>
      <c r="L623" s="89">
        <v>0</v>
      </c>
      <c r="M623" s="89">
        <v>0</v>
      </c>
      <c r="N623" s="89">
        <v>0</v>
      </c>
      <c r="O623" s="89">
        <v>0</v>
      </c>
      <c r="P623" s="89">
        <v>872</v>
      </c>
      <c r="Q623" s="89">
        <v>12779</v>
      </c>
      <c r="R623" s="88">
        <f>VLOOKUP(P623,NEW_TRAIN_TEST!$A$1:$M$980,13,0)</f>
        <v>12014</v>
      </c>
      <c r="S623" s="88">
        <f>VLOOKUP(P623,NEW_TRAIN_TEST!$A$1:$M$980,11,0)</f>
        <v>12951</v>
      </c>
      <c r="T623" s="6">
        <f t="shared" si="18"/>
        <v>0</v>
      </c>
      <c r="U623" s="6">
        <f t="shared" si="19"/>
        <v>0</v>
      </c>
    </row>
    <row r="624" spans="1:21" x14ac:dyDescent="0.2">
      <c r="A624" s="88">
        <v>622</v>
      </c>
      <c r="B624" s="88">
        <v>1</v>
      </c>
      <c r="C624" s="88" t="s">
        <v>2117</v>
      </c>
      <c r="D624" s="89" t="s">
        <v>1431</v>
      </c>
      <c r="E624" s="89">
        <v>5</v>
      </c>
      <c r="F624" s="89">
        <v>2</v>
      </c>
      <c r="G624" s="89">
        <v>0</v>
      </c>
      <c r="H624" s="89">
        <v>2</v>
      </c>
      <c r="I624" s="89">
        <v>2</v>
      </c>
      <c r="J624" s="89">
        <v>0</v>
      </c>
      <c r="K624" s="89">
        <v>0</v>
      </c>
      <c r="L624" s="89">
        <v>1</v>
      </c>
      <c r="M624" s="89">
        <v>0</v>
      </c>
      <c r="N624" s="89">
        <v>0</v>
      </c>
      <c r="O624" s="89">
        <v>2</v>
      </c>
      <c r="P624" s="89">
        <v>760</v>
      </c>
      <c r="Q624" s="89">
        <v>6630.5</v>
      </c>
      <c r="R624" s="88">
        <f>VLOOKUP(P624,NEW_TRAIN_TEST!$A$1:$M$980,13,0)</f>
        <v>6005.5</v>
      </c>
      <c r="S624" s="88">
        <f>VLOOKUP(P624,NEW_TRAIN_TEST!$A$1:$M$980,11,0)</f>
        <v>6893</v>
      </c>
      <c r="T624" s="6">
        <f t="shared" si="18"/>
        <v>1</v>
      </c>
      <c r="U624" s="6">
        <f t="shared" si="19"/>
        <v>0</v>
      </c>
    </row>
    <row r="625" spans="1:21" x14ac:dyDescent="0.2">
      <c r="A625" s="88">
        <v>623</v>
      </c>
      <c r="B625" s="88">
        <v>1</v>
      </c>
      <c r="C625" s="88" t="s">
        <v>2117</v>
      </c>
      <c r="D625" s="89" t="s">
        <v>1431</v>
      </c>
      <c r="E625" s="89">
        <v>14</v>
      </c>
      <c r="F625" s="89">
        <v>1</v>
      </c>
      <c r="G625" s="89">
        <v>0</v>
      </c>
      <c r="H625" s="89">
        <v>0</v>
      </c>
      <c r="I625" s="89">
        <v>2</v>
      </c>
      <c r="J625" s="89">
        <v>0</v>
      </c>
      <c r="K625" s="89">
        <v>0</v>
      </c>
      <c r="L625" s="89">
        <v>0</v>
      </c>
      <c r="M625" s="89">
        <v>0</v>
      </c>
      <c r="N625" s="89">
        <v>0</v>
      </c>
      <c r="O625" s="89">
        <v>2</v>
      </c>
      <c r="P625" s="89">
        <v>104</v>
      </c>
      <c r="Q625" s="89">
        <v>5401</v>
      </c>
      <c r="R625" s="88">
        <f>VLOOKUP(P625,NEW_TRAIN_TEST!$A$1:$M$980,13,0)</f>
        <v>5066.5</v>
      </c>
      <c r="S625" s="88">
        <f>VLOOKUP(P625,NEW_TRAIN_TEST!$A$1:$M$980,11,0)</f>
        <v>5534</v>
      </c>
      <c r="T625" s="6">
        <f t="shared" si="18"/>
        <v>0</v>
      </c>
      <c r="U625" s="6">
        <f t="shared" si="19"/>
        <v>0</v>
      </c>
    </row>
    <row r="626" spans="1:21" x14ac:dyDescent="0.2">
      <c r="A626" s="88">
        <v>624</v>
      </c>
      <c r="B626" s="88">
        <v>1</v>
      </c>
      <c r="C626" s="88" t="s">
        <v>2117</v>
      </c>
      <c r="D626" s="89" t="s">
        <v>1431</v>
      </c>
      <c r="E626" s="89">
        <v>18</v>
      </c>
      <c r="F626" s="89">
        <v>3</v>
      </c>
      <c r="G626" s="89">
        <v>0</v>
      </c>
      <c r="H626" s="89">
        <v>0</v>
      </c>
      <c r="I626" s="89">
        <v>2</v>
      </c>
      <c r="J626" s="89">
        <v>2</v>
      </c>
      <c r="K626" s="89">
        <v>0</v>
      </c>
      <c r="L626" s="89">
        <v>0</v>
      </c>
      <c r="M626" s="89">
        <v>20</v>
      </c>
      <c r="N626" s="89">
        <v>0</v>
      </c>
      <c r="O626" s="89">
        <v>2</v>
      </c>
      <c r="P626" s="89">
        <v>21</v>
      </c>
      <c r="Q626" s="89">
        <v>7295</v>
      </c>
      <c r="R626" s="88">
        <f>VLOOKUP(P626,NEW_TRAIN_TEST!$A$1:$M$980,13,0)</f>
        <v>6924</v>
      </c>
      <c r="S626" s="88">
        <f>VLOOKUP(P626,NEW_TRAIN_TEST!$A$1:$M$980,11,0)</f>
        <v>7466</v>
      </c>
      <c r="T626" s="6">
        <f t="shared" si="18"/>
        <v>0</v>
      </c>
      <c r="U626" s="6">
        <f t="shared" si="19"/>
        <v>1</v>
      </c>
    </row>
    <row r="627" spans="1:21" x14ac:dyDescent="0.2">
      <c r="A627" s="88">
        <v>625</v>
      </c>
      <c r="B627" s="88">
        <v>1</v>
      </c>
      <c r="C627" s="88" t="s">
        <v>2117</v>
      </c>
      <c r="D627" s="89" t="s">
        <v>1431</v>
      </c>
      <c r="E627" s="89">
        <v>18</v>
      </c>
      <c r="F627" s="89">
        <v>3</v>
      </c>
      <c r="G627" s="89">
        <v>0</v>
      </c>
      <c r="H627" s="89">
        <v>2</v>
      </c>
      <c r="I627" s="89">
        <v>2</v>
      </c>
      <c r="J627" s="89">
        <v>0</v>
      </c>
      <c r="K627" s="89">
        <v>0</v>
      </c>
      <c r="L627" s="89">
        <v>0</v>
      </c>
      <c r="M627" s="89">
        <v>0</v>
      </c>
      <c r="N627" s="89">
        <v>0</v>
      </c>
      <c r="O627" s="89">
        <v>2</v>
      </c>
      <c r="P627" s="89">
        <v>119</v>
      </c>
      <c r="Q627" s="89">
        <v>5432.5</v>
      </c>
      <c r="R627" s="88">
        <f>VLOOKUP(P627,NEW_TRAIN_TEST!$A$1:$M$980,13,0)</f>
        <v>5263</v>
      </c>
      <c r="S627" s="88">
        <f>VLOOKUP(P627,NEW_TRAIN_TEST!$A$1:$M$980,11,0)</f>
        <v>5526</v>
      </c>
      <c r="T627" s="6">
        <f t="shared" si="18"/>
        <v>0</v>
      </c>
      <c r="U627" s="6">
        <f t="shared" si="19"/>
        <v>0</v>
      </c>
    </row>
    <row r="628" spans="1:21" x14ac:dyDescent="0.2">
      <c r="A628" s="88">
        <v>626</v>
      </c>
      <c r="B628" s="88">
        <v>1</v>
      </c>
      <c r="C628" s="88" t="s">
        <v>2117</v>
      </c>
      <c r="D628" s="89" t="s">
        <v>1431</v>
      </c>
      <c r="E628" s="89">
        <v>2</v>
      </c>
      <c r="F628" s="89">
        <v>0</v>
      </c>
      <c r="G628" s="89">
        <v>0</v>
      </c>
      <c r="H628" s="89">
        <v>0</v>
      </c>
      <c r="I628" s="89">
        <v>0</v>
      </c>
      <c r="J628" s="89">
        <v>0</v>
      </c>
      <c r="K628" s="89">
        <v>0</v>
      </c>
      <c r="L628" s="89">
        <v>0</v>
      </c>
      <c r="M628" s="89">
        <v>0</v>
      </c>
      <c r="N628" s="89">
        <v>0</v>
      </c>
      <c r="O628" s="89">
        <v>0</v>
      </c>
      <c r="P628" s="89">
        <v>717</v>
      </c>
      <c r="Q628" s="89">
        <v>8548.5</v>
      </c>
      <c r="R628" s="88">
        <f>VLOOKUP(P628,NEW_TRAIN_TEST!$A$1:$M$980,13,0)</f>
        <v>8498</v>
      </c>
      <c r="S628" s="88">
        <f>VLOOKUP(P628,NEW_TRAIN_TEST!$A$1:$M$980,11,0)</f>
        <v>8657</v>
      </c>
      <c r="T628" s="6">
        <f t="shared" si="18"/>
        <v>0</v>
      </c>
      <c r="U628" s="6">
        <f t="shared" si="19"/>
        <v>0</v>
      </c>
    </row>
    <row r="629" spans="1:21" x14ac:dyDescent="0.2">
      <c r="A629" s="88">
        <v>627</v>
      </c>
      <c r="B629" s="88">
        <v>1</v>
      </c>
      <c r="C629" s="88" t="s">
        <v>2117</v>
      </c>
      <c r="D629" s="89" t="s">
        <v>1431</v>
      </c>
      <c r="E629" s="89">
        <v>17</v>
      </c>
      <c r="F629" s="89">
        <v>0</v>
      </c>
      <c r="G629" s="89">
        <v>0</v>
      </c>
      <c r="H629" s="89">
        <v>0</v>
      </c>
      <c r="I629" s="89">
        <v>0</v>
      </c>
      <c r="J629" s="89">
        <v>0</v>
      </c>
      <c r="K629" s="89">
        <v>0</v>
      </c>
      <c r="L629" s="89">
        <v>0</v>
      </c>
      <c r="M629" s="89">
        <v>0</v>
      </c>
      <c r="N629" s="89">
        <v>0</v>
      </c>
      <c r="O629" s="89">
        <v>0</v>
      </c>
      <c r="P629" s="89">
        <v>30</v>
      </c>
      <c r="Q629" s="89">
        <v>7385.5</v>
      </c>
      <c r="R629" s="88">
        <f>VLOOKUP(P629,NEW_TRAIN_TEST!$A$1:$M$980,13,0)</f>
        <v>7132.5</v>
      </c>
      <c r="S629" s="88">
        <f>VLOOKUP(P629,NEW_TRAIN_TEST!$A$1:$M$980,11,0)</f>
        <v>7545</v>
      </c>
      <c r="T629" s="6">
        <f t="shared" si="18"/>
        <v>0</v>
      </c>
      <c r="U629" s="6">
        <f t="shared" si="19"/>
        <v>0</v>
      </c>
    </row>
    <row r="630" spans="1:21" x14ac:dyDescent="0.2">
      <c r="A630" s="88">
        <v>628</v>
      </c>
      <c r="B630" s="88">
        <v>1</v>
      </c>
      <c r="C630" s="88" t="s">
        <v>2117</v>
      </c>
      <c r="D630" s="89" t="s">
        <v>1431</v>
      </c>
      <c r="E630" s="89">
        <v>15</v>
      </c>
      <c r="F630" s="89">
        <v>1</v>
      </c>
      <c r="G630" s="89">
        <v>0</v>
      </c>
      <c r="H630" s="89">
        <v>0</v>
      </c>
      <c r="I630" s="89">
        <v>2</v>
      </c>
      <c r="J630" s="89">
        <v>0</v>
      </c>
      <c r="K630" s="89">
        <v>0</v>
      </c>
      <c r="L630" s="89">
        <v>0</v>
      </c>
      <c r="M630" s="89">
        <v>0</v>
      </c>
      <c r="N630" s="89">
        <v>0</v>
      </c>
      <c r="O630" s="89">
        <v>2</v>
      </c>
      <c r="P630" s="89">
        <v>17</v>
      </c>
      <c r="Q630" s="89">
        <v>7273</v>
      </c>
      <c r="R630" s="88">
        <f>VLOOKUP(P630,NEW_TRAIN_TEST!$A$1:$M$980,13,0)</f>
        <v>6767.5</v>
      </c>
      <c r="S630" s="88">
        <f>VLOOKUP(P630,NEW_TRAIN_TEST!$A$1:$M$980,11,0)</f>
        <v>7436</v>
      </c>
      <c r="T630" s="6">
        <f t="shared" si="18"/>
        <v>0</v>
      </c>
      <c r="U630" s="6">
        <f t="shared" si="19"/>
        <v>0</v>
      </c>
    </row>
    <row r="631" spans="1:21" x14ac:dyDescent="0.2">
      <c r="A631" s="88">
        <v>629</v>
      </c>
      <c r="B631" s="88">
        <v>1</v>
      </c>
      <c r="C631" s="88" t="s">
        <v>2117</v>
      </c>
      <c r="D631" s="89" t="s">
        <v>1431</v>
      </c>
      <c r="E631" s="89">
        <v>8</v>
      </c>
      <c r="F631" s="89">
        <v>1</v>
      </c>
      <c r="G631" s="89">
        <v>0</v>
      </c>
      <c r="H631" s="89">
        <v>0</v>
      </c>
      <c r="I631" s="89">
        <v>2</v>
      </c>
      <c r="J631" s="89">
        <v>0</v>
      </c>
      <c r="K631" s="89">
        <v>0</v>
      </c>
      <c r="L631" s="89">
        <v>1</v>
      </c>
      <c r="M631" s="89">
        <v>15</v>
      </c>
      <c r="N631" s="89">
        <v>0</v>
      </c>
      <c r="O631" s="89">
        <v>2</v>
      </c>
      <c r="P631" s="89">
        <v>84</v>
      </c>
      <c r="Q631" s="89">
        <v>480</v>
      </c>
      <c r="R631" s="88">
        <f>VLOOKUP(P631,NEW_TRAIN_TEST!$A$1:$M$980,13,0)</f>
        <v>477</v>
      </c>
      <c r="S631" s="88">
        <f>VLOOKUP(P631,NEW_TRAIN_TEST!$A$1:$M$980,11,0)</f>
        <v>487</v>
      </c>
      <c r="T631" s="6">
        <f t="shared" si="18"/>
        <v>1</v>
      </c>
      <c r="U631" s="6">
        <f t="shared" si="19"/>
        <v>1</v>
      </c>
    </row>
    <row r="632" spans="1:21" x14ac:dyDescent="0.2">
      <c r="A632" s="88">
        <v>630</v>
      </c>
      <c r="B632" s="88">
        <v>1</v>
      </c>
      <c r="C632" s="88" t="s">
        <v>2117</v>
      </c>
      <c r="D632" s="89" t="s">
        <v>1431</v>
      </c>
      <c r="E632" s="89">
        <v>4</v>
      </c>
      <c r="F632" s="89">
        <v>2</v>
      </c>
      <c r="G632" s="89">
        <v>0</v>
      </c>
      <c r="H632" s="89">
        <v>2</v>
      </c>
      <c r="I632" s="89">
        <v>2</v>
      </c>
      <c r="J632" s="89">
        <v>0</v>
      </c>
      <c r="K632" s="89">
        <v>0</v>
      </c>
      <c r="L632" s="89">
        <v>1</v>
      </c>
      <c r="M632" s="89">
        <v>15</v>
      </c>
      <c r="N632" s="89">
        <v>0</v>
      </c>
      <c r="O632" s="89">
        <v>2</v>
      </c>
      <c r="P632" s="89">
        <v>84</v>
      </c>
      <c r="Q632" s="89">
        <v>481.5</v>
      </c>
      <c r="R632" s="88">
        <f>VLOOKUP(P632,NEW_TRAIN_TEST!$A$1:$M$980,13,0)</f>
        <v>477</v>
      </c>
      <c r="S632" s="88">
        <f>VLOOKUP(P632,NEW_TRAIN_TEST!$A$1:$M$980,11,0)</f>
        <v>487</v>
      </c>
      <c r="T632" s="6">
        <f t="shared" si="18"/>
        <v>1</v>
      </c>
      <c r="U632" s="6">
        <f t="shared" si="19"/>
        <v>1</v>
      </c>
    </row>
    <row r="633" spans="1:21" x14ac:dyDescent="0.2">
      <c r="A633" s="88">
        <v>631</v>
      </c>
      <c r="B633" s="88">
        <v>1</v>
      </c>
      <c r="C633" s="88" t="s">
        <v>2117</v>
      </c>
      <c r="D633" s="89" t="s">
        <v>1431</v>
      </c>
      <c r="E633" s="89">
        <v>4</v>
      </c>
      <c r="F633" s="89">
        <v>1</v>
      </c>
      <c r="G633" s="89">
        <v>0</v>
      </c>
      <c r="H633" s="89">
        <v>0</v>
      </c>
      <c r="I633" s="89">
        <v>2</v>
      </c>
      <c r="J633" s="89">
        <v>0</v>
      </c>
      <c r="K633" s="89">
        <v>0</v>
      </c>
      <c r="L633" s="89">
        <v>1</v>
      </c>
      <c r="M633" s="89">
        <v>0</v>
      </c>
      <c r="N633" s="89">
        <v>0</v>
      </c>
      <c r="O633" s="89">
        <v>2</v>
      </c>
      <c r="P633" s="89">
        <v>216</v>
      </c>
      <c r="Q633" s="89">
        <v>4517</v>
      </c>
      <c r="R633" s="88">
        <f>VLOOKUP(P633,NEW_TRAIN_TEST!$A$1:$M$980,13,0)</f>
        <v>4029.5</v>
      </c>
      <c r="S633" s="88">
        <f>VLOOKUP(P633,NEW_TRAIN_TEST!$A$1:$M$980,11,0)</f>
        <v>4713</v>
      </c>
      <c r="T633" s="6">
        <f t="shared" si="18"/>
        <v>1</v>
      </c>
      <c r="U633" s="6">
        <f t="shared" si="19"/>
        <v>0</v>
      </c>
    </row>
    <row r="634" spans="1:21" x14ac:dyDescent="0.2">
      <c r="A634" s="88">
        <v>632</v>
      </c>
      <c r="B634" s="88">
        <v>1</v>
      </c>
      <c r="C634" s="88" t="s">
        <v>2117</v>
      </c>
      <c r="D634" s="89" t="s">
        <v>1431</v>
      </c>
      <c r="E634" s="89">
        <v>4</v>
      </c>
      <c r="F634" s="89">
        <v>0</v>
      </c>
      <c r="G634" s="89">
        <v>0</v>
      </c>
      <c r="H634" s="89">
        <v>0</v>
      </c>
      <c r="I634" s="89">
        <v>0</v>
      </c>
      <c r="J634" s="89">
        <v>0</v>
      </c>
      <c r="K634" s="89">
        <v>0</v>
      </c>
      <c r="L634" s="89">
        <v>0</v>
      </c>
      <c r="M634" s="89">
        <v>17</v>
      </c>
      <c r="N634" s="89">
        <v>0</v>
      </c>
      <c r="O634" s="89">
        <v>0</v>
      </c>
      <c r="P634" s="89">
        <v>216</v>
      </c>
      <c r="Q634" s="89">
        <v>4588.5</v>
      </c>
      <c r="R634" s="88">
        <f>VLOOKUP(P634,NEW_TRAIN_TEST!$A$1:$M$980,13,0)</f>
        <v>4029.5</v>
      </c>
      <c r="S634" s="88">
        <f>VLOOKUP(P634,NEW_TRAIN_TEST!$A$1:$M$980,11,0)</f>
        <v>4713</v>
      </c>
      <c r="T634" s="6">
        <f t="shared" si="18"/>
        <v>0</v>
      </c>
      <c r="U634" s="6">
        <f t="shared" si="19"/>
        <v>1</v>
      </c>
    </row>
    <row r="635" spans="1:21" x14ac:dyDescent="0.2">
      <c r="A635" s="88">
        <v>633</v>
      </c>
      <c r="B635" s="88">
        <v>1</v>
      </c>
      <c r="C635" s="88" t="s">
        <v>2117</v>
      </c>
      <c r="D635" s="89" t="s">
        <v>1431</v>
      </c>
      <c r="E635" s="89">
        <v>4</v>
      </c>
      <c r="F635" s="89">
        <v>1</v>
      </c>
      <c r="G635" s="89">
        <v>1</v>
      </c>
      <c r="H635" s="89">
        <v>0</v>
      </c>
      <c r="I635" s="89">
        <v>2</v>
      </c>
      <c r="J635" s="89">
        <v>0</v>
      </c>
      <c r="K635" s="89">
        <v>0</v>
      </c>
      <c r="L635" s="89">
        <v>1</v>
      </c>
      <c r="M635" s="89">
        <v>0</v>
      </c>
      <c r="N635" s="89">
        <v>0</v>
      </c>
      <c r="O635" s="89">
        <v>2</v>
      </c>
      <c r="P635" s="89">
        <v>620</v>
      </c>
      <c r="Q635" s="89">
        <v>6943.5</v>
      </c>
      <c r="R635" s="88">
        <f>VLOOKUP(P635,NEW_TRAIN_TEST!$A$1:$M$980,13,0)</f>
        <v>6871.5</v>
      </c>
      <c r="S635" s="88">
        <f>VLOOKUP(P635,NEW_TRAIN_TEST!$A$1:$M$980,11,0)</f>
        <v>7055</v>
      </c>
      <c r="T635" s="6">
        <f t="shared" si="18"/>
        <v>1</v>
      </c>
      <c r="U635" s="6">
        <f t="shared" si="19"/>
        <v>0</v>
      </c>
    </row>
    <row r="636" spans="1:21" x14ac:dyDescent="0.2">
      <c r="A636" s="88">
        <v>634</v>
      </c>
      <c r="B636" s="88">
        <v>1</v>
      </c>
      <c r="C636" s="88" t="s">
        <v>2117</v>
      </c>
      <c r="D636" s="89" t="s">
        <v>1431</v>
      </c>
      <c r="E636" s="89">
        <v>9</v>
      </c>
      <c r="F636" s="89">
        <v>0</v>
      </c>
      <c r="G636" s="89">
        <v>0</v>
      </c>
      <c r="H636" s="89">
        <v>0</v>
      </c>
      <c r="I636" s="89">
        <v>0</v>
      </c>
      <c r="J636" s="89">
        <v>0</v>
      </c>
      <c r="K636" s="89">
        <v>0</v>
      </c>
      <c r="L636" s="89">
        <v>1</v>
      </c>
      <c r="M636" s="89">
        <v>0</v>
      </c>
      <c r="N636" s="89">
        <v>0</v>
      </c>
      <c r="O636" s="89">
        <v>0</v>
      </c>
      <c r="P636" s="89">
        <v>52</v>
      </c>
      <c r="Q636" s="89">
        <v>433</v>
      </c>
      <c r="R636" s="88">
        <f>VLOOKUP(P636,NEW_TRAIN_TEST!$A$1:$M$980,13,0)</f>
        <v>410.5</v>
      </c>
      <c r="S636" s="88">
        <f>VLOOKUP(P636,NEW_TRAIN_TEST!$A$1:$M$980,11,0)</f>
        <v>450</v>
      </c>
      <c r="T636" s="6">
        <f t="shared" si="18"/>
        <v>1</v>
      </c>
      <c r="U636" s="6">
        <f t="shared" si="19"/>
        <v>0</v>
      </c>
    </row>
    <row r="637" spans="1:21" x14ac:dyDescent="0.2">
      <c r="A637" s="88">
        <v>635</v>
      </c>
      <c r="B637" s="88">
        <v>1</v>
      </c>
      <c r="C637" s="88" t="s">
        <v>2117</v>
      </c>
      <c r="D637" s="89" t="s">
        <v>1431</v>
      </c>
      <c r="E637" s="89">
        <v>15</v>
      </c>
      <c r="F637" s="89">
        <v>5</v>
      </c>
      <c r="G637" s="89">
        <v>1</v>
      </c>
      <c r="H637" s="89">
        <v>0</v>
      </c>
      <c r="I637" s="89">
        <v>2</v>
      </c>
      <c r="J637" s="89">
        <v>0</v>
      </c>
      <c r="K637" s="89">
        <v>0</v>
      </c>
      <c r="L637" s="89">
        <v>0</v>
      </c>
      <c r="M637" s="89">
        <v>0</v>
      </c>
      <c r="N637" s="89">
        <v>0</v>
      </c>
      <c r="O637" s="89">
        <v>2</v>
      </c>
      <c r="P637" s="89">
        <v>251</v>
      </c>
      <c r="Q637" s="89">
        <v>14269</v>
      </c>
      <c r="R637" s="88">
        <f>VLOOKUP(P637,NEW_TRAIN_TEST!$A$1:$M$980,13,0)</f>
        <v>14150</v>
      </c>
      <c r="S637" s="88">
        <f>VLOOKUP(P637,NEW_TRAIN_TEST!$A$1:$M$980,11,0)</f>
        <v>14825</v>
      </c>
      <c r="T637" s="6">
        <f t="shared" si="18"/>
        <v>0</v>
      </c>
      <c r="U637" s="6">
        <f t="shared" si="19"/>
        <v>0</v>
      </c>
    </row>
    <row r="638" spans="1:21" x14ac:dyDescent="0.2">
      <c r="A638" s="88">
        <v>636</v>
      </c>
      <c r="B638" s="88">
        <v>1</v>
      </c>
      <c r="C638" s="88" t="s">
        <v>2117</v>
      </c>
      <c r="D638" s="89" t="s">
        <v>1431</v>
      </c>
      <c r="E638" s="89">
        <v>8</v>
      </c>
      <c r="F638" s="89">
        <v>8</v>
      </c>
      <c r="G638" s="89">
        <v>2</v>
      </c>
      <c r="H638" s="89">
        <v>2</v>
      </c>
      <c r="I638" s="89">
        <v>2</v>
      </c>
      <c r="J638" s="89">
        <v>0</v>
      </c>
      <c r="K638" s="89">
        <v>1</v>
      </c>
      <c r="L638" s="89">
        <v>1</v>
      </c>
      <c r="M638" s="89">
        <v>0</v>
      </c>
      <c r="N638" s="89">
        <v>0</v>
      </c>
      <c r="O638" s="89">
        <v>2</v>
      </c>
      <c r="P638" s="89">
        <v>251</v>
      </c>
      <c r="Q638" s="89">
        <v>14282.25</v>
      </c>
      <c r="R638" s="88">
        <f>VLOOKUP(P638,NEW_TRAIN_TEST!$A$1:$M$980,13,0)</f>
        <v>14150</v>
      </c>
      <c r="S638" s="88">
        <f>VLOOKUP(P638,NEW_TRAIN_TEST!$A$1:$M$980,11,0)</f>
        <v>14825</v>
      </c>
      <c r="T638" s="6">
        <f t="shared" si="18"/>
        <v>1</v>
      </c>
      <c r="U638" s="6">
        <f t="shared" si="19"/>
        <v>0</v>
      </c>
    </row>
    <row r="639" spans="1:21" x14ac:dyDescent="0.2">
      <c r="A639" s="88">
        <v>637</v>
      </c>
      <c r="B639" s="88">
        <v>1</v>
      </c>
      <c r="C639" s="88" t="s">
        <v>2117</v>
      </c>
      <c r="D639" s="89" t="s">
        <v>1431</v>
      </c>
      <c r="E639" s="89">
        <v>7</v>
      </c>
      <c r="F639" s="89">
        <v>1</v>
      </c>
      <c r="G639" s="89">
        <v>0</v>
      </c>
      <c r="H639" s="89">
        <v>0</v>
      </c>
      <c r="I639" s="89">
        <v>2</v>
      </c>
      <c r="J639" s="89">
        <v>0</v>
      </c>
      <c r="K639" s="89">
        <v>0</v>
      </c>
      <c r="L639" s="89">
        <v>1</v>
      </c>
      <c r="M639" s="89">
        <v>0</v>
      </c>
      <c r="N639" s="89">
        <v>0</v>
      </c>
      <c r="O639" s="89">
        <v>2</v>
      </c>
      <c r="P639" s="89">
        <v>55</v>
      </c>
      <c r="Q639" s="89">
        <v>462.5</v>
      </c>
      <c r="R639" s="88">
        <f>VLOOKUP(P639,NEW_TRAIN_TEST!$A$1:$M$980,13,0)</f>
        <v>447.5</v>
      </c>
      <c r="S639" s="88">
        <f>VLOOKUP(P639,NEW_TRAIN_TEST!$A$1:$M$980,11,0)</f>
        <v>469</v>
      </c>
      <c r="T639" s="6">
        <f t="shared" si="18"/>
        <v>1</v>
      </c>
      <c r="U639" s="6">
        <f t="shared" si="19"/>
        <v>0</v>
      </c>
    </row>
    <row r="640" spans="1:21" x14ac:dyDescent="0.2">
      <c r="A640" s="88">
        <v>638</v>
      </c>
      <c r="B640" s="88">
        <v>1</v>
      </c>
      <c r="C640" s="88" t="s">
        <v>2117</v>
      </c>
      <c r="D640" s="89" t="s">
        <v>1431</v>
      </c>
      <c r="E640" s="89">
        <v>6</v>
      </c>
      <c r="F640" s="89">
        <v>2</v>
      </c>
      <c r="G640" s="89">
        <v>0</v>
      </c>
      <c r="H640" s="89">
        <v>2</v>
      </c>
      <c r="I640" s="89">
        <v>2</v>
      </c>
      <c r="J640" s="89">
        <v>0</v>
      </c>
      <c r="K640" s="89">
        <v>0</v>
      </c>
      <c r="L640" s="89">
        <v>1</v>
      </c>
      <c r="M640" s="89">
        <v>14</v>
      </c>
      <c r="N640" s="89">
        <v>0</v>
      </c>
      <c r="O640" s="89">
        <v>2</v>
      </c>
      <c r="P640" s="89">
        <v>55</v>
      </c>
      <c r="Q640" s="89">
        <v>466</v>
      </c>
      <c r="R640" s="88">
        <f>VLOOKUP(P640,NEW_TRAIN_TEST!$A$1:$M$980,13,0)</f>
        <v>447.5</v>
      </c>
      <c r="S640" s="88">
        <f>VLOOKUP(P640,NEW_TRAIN_TEST!$A$1:$M$980,11,0)</f>
        <v>469</v>
      </c>
      <c r="T640" s="6">
        <f t="shared" si="18"/>
        <v>1</v>
      </c>
      <c r="U640" s="6">
        <f t="shared" si="19"/>
        <v>1</v>
      </c>
    </row>
    <row r="641" spans="1:21" x14ac:dyDescent="0.2">
      <c r="A641" s="88">
        <v>639</v>
      </c>
      <c r="B641" s="88">
        <v>1</v>
      </c>
      <c r="C641" s="88" t="s">
        <v>2117</v>
      </c>
      <c r="D641" s="89" t="s">
        <v>1431</v>
      </c>
      <c r="E641" s="89">
        <v>18</v>
      </c>
      <c r="F641" s="89">
        <v>3</v>
      </c>
      <c r="G641" s="89">
        <v>0</v>
      </c>
      <c r="H641" s="89">
        <v>2</v>
      </c>
      <c r="I641" s="89">
        <v>2</v>
      </c>
      <c r="J641" s="89">
        <v>0</v>
      </c>
      <c r="K641" s="89">
        <v>0</v>
      </c>
      <c r="L641" s="89">
        <v>0</v>
      </c>
      <c r="M641" s="89">
        <v>0</v>
      </c>
      <c r="N641" s="89">
        <v>0</v>
      </c>
      <c r="O641" s="89">
        <v>2</v>
      </c>
      <c r="P641" s="89">
        <v>25</v>
      </c>
      <c r="Q641" s="89">
        <v>8261</v>
      </c>
      <c r="R641" s="88">
        <f>VLOOKUP(P641,NEW_TRAIN_TEST!$A$1:$M$980,13,0)</f>
        <v>8012</v>
      </c>
      <c r="S641" s="88">
        <f>VLOOKUP(P641,NEW_TRAIN_TEST!$A$1:$M$980,11,0)</f>
        <v>8441</v>
      </c>
      <c r="T641" s="6">
        <f t="shared" si="18"/>
        <v>0</v>
      </c>
      <c r="U641" s="6">
        <f t="shared" si="19"/>
        <v>0</v>
      </c>
    </row>
    <row r="642" spans="1:21" x14ac:dyDescent="0.2">
      <c r="A642" s="88">
        <v>640</v>
      </c>
      <c r="B642" s="88">
        <v>1</v>
      </c>
      <c r="C642" s="88" t="s">
        <v>2117</v>
      </c>
      <c r="D642" s="89" t="s">
        <v>1431</v>
      </c>
      <c r="E642" s="89">
        <v>7</v>
      </c>
      <c r="F642" s="89">
        <v>5</v>
      </c>
      <c r="G642" s="89">
        <v>1</v>
      </c>
      <c r="H642" s="89">
        <v>0</v>
      </c>
      <c r="I642" s="89">
        <v>2</v>
      </c>
      <c r="J642" s="89">
        <v>0</v>
      </c>
      <c r="K642" s="89">
        <v>0</v>
      </c>
      <c r="L642" s="89">
        <v>0</v>
      </c>
      <c r="M642" s="89">
        <v>0</v>
      </c>
      <c r="N642" s="89">
        <v>0</v>
      </c>
      <c r="O642" s="89">
        <v>2</v>
      </c>
      <c r="P642" s="89">
        <v>25</v>
      </c>
      <c r="Q642" s="89">
        <v>8338</v>
      </c>
      <c r="R642" s="88">
        <f>VLOOKUP(P642,NEW_TRAIN_TEST!$A$1:$M$980,13,0)</f>
        <v>8012</v>
      </c>
      <c r="S642" s="88">
        <f>VLOOKUP(P642,NEW_TRAIN_TEST!$A$1:$M$980,11,0)</f>
        <v>8441</v>
      </c>
      <c r="T642" s="6">
        <f t="shared" si="18"/>
        <v>0</v>
      </c>
      <c r="U642" s="6">
        <f t="shared" si="19"/>
        <v>0</v>
      </c>
    </row>
    <row r="643" spans="1:21" x14ac:dyDescent="0.2">
      <c r="A643" s="88">
        <v>641</v>
      </c>
      <c r="B643" s="88">
        <v>1</v>
      </c>
      <c r="C643" s="88" t="s">
        <v>2117</v>
      </c>
      <c r="D643" s="89" t="s">
        <v>1431</v>
      </c>
      <c r="E643" s="89">
        <v>16</v>
      </c>
      <c r="F643" s="89">
        <v>0</v>
      </c>
      <c r="G643" s="89">
        <v>0</v>
      </c>
      <c r="H643" s="89">
        <v>0</v>
      </c>
      <c r="I643" s="89">
        <v>0</v>
      </c>
      <c r="J643" s="89">
        <v>0</v>
      </c>
      <c r="K643" s="89">
        <v>0</v>
      </c>
      <c r="L643" s="89">
        <v>0</v>
      </c>
      <c r="M643" s="89">
        <v>0</v>
      </c>
      <c r="N643" s="89">
        <v>0</v>
      </c>
      <c r="O643" s="89">
        <v>0</v>
      </c>
      <c r="P643" s="89">
        <v>1</v>
      </c>
      <c r="Q643" s="89">
        <v>8350.5</v>
      </c>
      <c r="R643" s="88">
        <f>VLOOKUP(P643,NEW_TRAIN_TEST!$A$1:$M$980,13,0)</f>
        <v>7959.5</v>
      </c>
      <c r="S643" s="88">
        <f>VLOOKUP(P643,NEW_TRAIN_TEST!$A$1:$M$980,11,0)</f>
        <v>8521</v>
      </c>
      <c r="T643" s="6">
        <f t="shared" ref="T643:T706" si="20">IF(L643&gt;0,1,0)</f>
        <v>0</v>
      </c>
      <c r="U643" s="6">
        <f t="shared" ref="U643:U706" si="21">IF(M643&gt;0,1,0)</f>
        <v>0</v>
      </c>
    </row>
    <row r="644" spans="1:21" x14ac:dyDescent="0.2">
      <c r="A644" s="88">
        <v>642</v>
      </c>
      <c r="B644" s="88">
        <v>1</v>
      </c>
      <c r="C644" s="88" t="s">
        <v>2117</v>
      </c>
      <c r="D644" s="89" t="s">
        <v>1431</v>
      </c>
      <c r="E644" s="89">
        <v>0</v>
      </c>
      <c r="F644" s="89">
        <v>2</v>
      </c>
      <c r="G644" s="89">
        <v>0</v>
      </c>
      <c r="H644" s="89">
        <v>2</v>
      </c>
      <c r="I644" s="89">
        <v>2</v>
      </c>
      <c r="J644" s="89">
        <v>0</v>
      </c>
      <c r="K644" s="89">
        <v>0</v>
      </c>
      <c r="L644" s="89">
        <v>0</v>
      </c>
      <c r="M644" s="89">
        <v>0</v>
      </c>
      <c r="N644" s="89">
        <v>0</v>
      </c>
      <c r="O644" s="89">
        <v>2</v>
      </c>
      <c r="P644" s="89">
        <v>419</v>
      </c>
      <c r="Q644" s="89">
        <v>14425</v>
      </c>
      <c r="R644" s="88">
        <f>VLOOKUP(P644,NEW_TRAIN_TEST!$A$1:$M$980,13,0)</f>
        <v>14425</v>
      </c>
      <c r="S644" s="88">
        <f>VLOOKUP(P644,NEW_TRAIN_TEST!$A$1:$M$980,11,0)</f>
        <v>14513</v>
      </c>
      <c r="T644" s="6">
        <f t="shared" si="20"/>
        <v>0</v>
      </c>
      <c r="U644" s="6">
        <f t="shared" si="21"/>
        <v>0</v>
      </c>
    </row>
    <row r="645" spans="1:21" x14ac:dyDescent="0.2">
      <c r="A645" s="88">
        <v>643</v>
      </c>
      <c r="B645" s="88">
        <v>1</v>
      </c>
      <c r="C645" s="88" t="s">
        <v>2117</v>
      </c>
      <c r="D645" s="89" t="s">
        <v>1431</v>
      </c>
      <c r="E645" s="89">
        <v>0</v>
      </c>
      <c r="F645" s="89">
        <v>0</v>
      </c>
      <c r="G645" s="89">
        <v>0</v>
      </c>
      <c r="H645" s="89">
        <v>0</v>
      </c>
      <c r="I645" s="89">
        <v>0</v>
      </c>
      <c r="J645" s="89">
        <v>0</v>
      </c>
      <c r="K645" s="89">
        <v>0</v>
      </c>
      <c r="L645" s="89">
        <v>0</v>
      </c>
      <c r="M645" s="89">
        <v>0</v>
      </c>
      <c r="N645" s="89">
        <v>1</v>
      </c>
      <c r="O645" s="89">
        <v>0</v>
      </c>
      <c r="P645" s="89">
        <v>957</v>
      </c>
      <c r="Q645" s="89">
        <v>5705</v>
      </c>
      <c r="R645" s="88">
        <f>VLOOKUP(P645,NEW_TRAIN_TEST!$A$1:$M$980,13,0)</f>
        <v>5705</v>
      </c>
      <c r="S645" s="88">
        <f>VLOOKUP(P645,NEW_TRAIN_TEST!$A$1:$M$980,11,0)</f>
        <v>5705</v>
      </c>
      <c r="T645" s="6">
        <f t="shared" si="20"/>
        <v>0</v>
      </c>
      <c r="U645" s="6">
        <f t="shared" si="21"/>
        <v>0</v>
      </c>
    </row>
    <row r="646" spans="1:21" x14ac:dyDescent="0.2">
      <c r="A646" s="88">
        <v>644</v>
      </c>
      <c r="B646" s="88">
        <v>1</v>
      </c>
      <c r="C646" s="88" t="s">
        <v>2117</v>
      </c>
      <c r="D646" s="89" t="s">
        <v>1431</v>
      </c>
      <c r="E646" s="89">
        <v>18</v>
      </c>
      <c r="F646" s="89">
        <v>10</v>
      </c>
      <c r="G646" s="89">
        <v>0</v>
      </c>
      <c r="H646" s="89">
        <v>2</v>
      </c>
      <c r="I646" s="89">
        <v>2</v>
      </c>
      <c r="J646" s="89">
        <v>0</v>
      </c>
      <c r="K646" s="89">
        <v>1</v>
      </c>
      <c r="L646" s="89">
        <v>0</v>
      </c>
      <c r="M646" s="89">
        <v>0</v>
      </c>
      <c r="N646" s="89">
        <v>0</v>
      </c>
      <c r="O646" s="89">
        <v>2</v>
      </c>
      <c r="P646" s="89">
        <v>168</v>
      </c>
      <c r="Q646" s="89">
        <v>13813.5</v>
      </c>
      <c r="R646" s="88">
        <f>VLOOKUP(P646,NEW_TRAIN_TEST!$A$1:$M$980,13,0)</f>
        <v>12895.5</v>
      </c>
      <c r="S646" s="88">
        <f>VLOOKUP(P646,NEW_TRAIN_TEST!$A$1:$M$980,11,0)</f>
        <v>14758</v>
      </c>
      <c r="T646" s="6">
        <f t="shared" si="20"/>
        <v>0</v>
      </c>
      <c r="U646" s="6">
        <f t="shared" si="21"/>
        <v>0</v>
      </c>
    </row>
    <row r="647" spans="1:21" x14ac:dyDescent="0.2">
      <c r="A647" s="88">
        <v>645</v>
      </c>
      <c r="B647" s="88">
        <v>1</v>
      </c>
      <c r="C647" s="88" t="s">
        <v>2117</v>
      </c>
      <c r="D647" s="89" t="s">
        <v>1431</v>
      </c>
      <c r="E647" s="89">
        <v>11</v>
      </c>
      <c r="F647" s="89">
        <v>2</v>
      </c>
      <c r="G647" s="89">
        <v>0</v>
      </c>
      <c r="H647" s="89">
        <v>2</v>
      </c>
      <c r="I647" s="89">
        <v>2</v>
      </c>
      <c r="J647" s="89">
        <v>0</v>
      </c>
      <c r="K647" s="89">
        <v>0</v>
      </c>
      <c r="L647" s="89">
        <v>0</v>
      </c>
      <c r="M647" s="89">
        <v>22</v>
      </c>
      <c r="N647" s="89">
        <v>0</v>
      </c>
      <c r="O647" s="89">
        <v>2</v>
      </c>
      <c r="P647" s="89">
        <v>16</v>
      </c>
      <c r="Q647" s="89">
        <v>7100.5</v>
      </c>
      <c r="R647" s="88">
        <f>VLOOKUP(P647,NEW_TRAIN_TEST!$A$1:$M$980,13,0)</f>
        <v>6891</v>
      </c>
      <c r="S647" s="88">
        <f>VLOOKUP(P647,NEW_TRAIN_TEST!$A$1:$M$980,11,0)</f>
        <v>7283</v>
      </c>
      <c r="T647" s="6">
        <f t="shared" si="20"/>
        <v>0</v>
      </c>
      <c r="U647" s="6">
        <f t="shared" si="21"/>
        <v>1</v>
      </c>
    </row>
    <row r="648" spans="1:21" x14ac:dyDescent="0.2">
      <c r="A648" s="88">
        <v>646</v>
      </c>
      <c r="B648" s="88">
        <v>1</v>
      </c>
      <c r="C648" s="88" t="s">
        <v>2117</v>
      </c>
      <c r="D648" s="89" t="s">
        <v>1431</v>
      </c>
      <c r="E648" s="89">
        <v>8</v>
      </c>
      <c r="F648" s="89">
        <v>4</v>
      </c>
      <c r="G648" s="89">
        <v>0</v>
      </c>
      <c r="H648" s="89">
        <v>2</v>
      </c>
      <c r="I648" s="89">
        <v>2</v>
      </c>
      <c r="J648" s="89">
        <v>0</v>
      </c>
      <c r="K648" s="89">
        <v>0</v>
      </c>
      <c r="L648" s="89">
        <v>1</v>
      </c>
      <c r="M648" s="89">
        <v>0</v>
      </c>
      <c r="N648" s="89">
        <v>0</v>
      </c>
      <c r="O648" s="89">
        <v>2</v>
      </c>
      <c r="P648" s="89">
        <v>972</v>
      </c>
      <c r="Q648" s="89">
        <v>16800</v>
      </c>
      <c r="R648" s="88">
        <f>VLOOKUP(P648,NEW_TRAIN_TEST!$A$1:$M$980,13,0)</f>
        <v>16611</v>
      </c>
      <c r="S648" s="88">
        <f>VLOOKUP(P648,NEW_TRAIN_TEST!$A$1:$M$980,11,0)</f>
        <v>17017</v>
      </c>
      <c r="T648" s="6">
        <f t="shared" si="20"/>
        <v>1</v>
      </c>
      <c r="U648" s="6">
        <f t="shared" si="21"/>
        <v>0</v>
      </c>
    </row>
    <row r="649" spans="1:21" x14ac:dyDescent="0.2">
      <c r="A649" s="88">
        <v>647</v>
      </c>
      <c r="B649" s="88">
        <v>1</v>
      </c>
      <c r="C649" s="88" t="s">
        <v>2117</v>
      </c>
      <c r="D649" s="89" t="s">
        <v>1431</v>
      </c>
      <c r="E649" s="89">
        <v>6</v>
      </c>
      <c r="F649" s="89">
        <v>3</v>
      </c>
      <c r="G649" s="89">
        <v>0</v>
      </c>
      <c r="H649" s="89">
        <v>2</v>
      </c>
      <c r="I649" s="89">
        <v>2</v>
      </c>
      <c r="J649" s="89">
        <v>0</v>
      </c>
      <c r="K649" s="89">
        <v>0</v>
      </c>
      <c r="L649" s="89">
        <v>1</v>
      </c>
      <c r="M649" s="89">
        <v>0</v>
      </c>
      <c r="N649" s="89">
        <v>0</v>
      </c>
      <c r="O649" s="89">
        <v>2</v>
      </c>
      <c r="P649" s="89">
        <v>665</v>
      </c>
      <c r="Q649" s="89">
        <v>9042</v>
      </c>
      <c r="R649" s="88">
        <f>VLOOKUP(P649,NEW_TRAIN_TEST!$A$1:$M$980,13,0)</f>
        <v>9021.5</v>
      </c>
      <c r="S649" s="88">
        <f>VLOOKUP(P649,NEW_TRAIN_TEST!$A$1:$M$980,11,0)</f>
        <v>9091</v>
      </c>
      <c r="T649" s="6">
        <f t="shared" si="20"/>
        <v>1</v>
      </c>
      <c r="U649" s="6">
        <f t="shared" si="21"/>
        <v>0</v>
      </c>
    </row>
    <row r="650" spans="1:21" x14ac:dyDescent="0.2">
      <c r="A650" s="88">
        <v>648</v>
      </c>
      <c r="B650" s="88">
        <v>1</v>
      </c>
      <c r="C650" s="88" t="s">
        <v>2117</v>
      </c>
      <c r="D650" s="89" t="s">
        <v>1431</v>
      </c>
      <c r="E650" s="89">
        <v>11</v>
      </c>
      <c r="F650" s="89">
        <v>4</v>
      </c>
      <c r="G650" s="89">
        <v>0</v>
      </c>
      <c r="H650" s="89">
        <v>2</v>
      </c>
      <c r="I650" s="89">
        <v>2</v>
      </c>
      <c r="J650" s="89">
        <v>0</v>
      </c>
      <c r="K650" s="89">
        <v>0</v>
      </c>
      <c r="L650" s="89">
        <v>1</v>
      </c>
      <c r="M650" s="89">
        <v>0</v>
      </c>
      <c r="N650" s="89">
        <v>0</v>
      </c>
      <c r="O650" s="89">
        <v>2</v>
      </c>
      <c r="P650" s="89">
        <v>679</v>
      </c>
      <c r="Q650" s="89">
        <v>12326.5</v>
      </c>
      <c r="R650" s="88">
        <f>VLOOKUP(P650,NEW_TRAIN_TEST!$A$1:$M$980,13,0)</f>
        <v>12162</v>
      </c>
      <c r="S650" s="88">
        <f>VLOOKUP(P650,NEW_TRAIN_TEST!$A$1:$M$980,11,0)</f>
        <v>12480</v>
      </c>
      <c r="T650" s="6">
        <f t="shared" si="20"/>
        <v>1</v>
      </c>
      <c r="U650" s="6">
        <f t="shared" si="21"/>
        <v>0</v>
      </c>
    </row>
    <row r="651" spans="1:21" x14ac:dyDescent="0.2">
      <c r="A651" s="88">
        <v>649</v>
      </c>
      <c r="B651" s="88">
        <v>1</v>
      </c>
      <c r="C651" s="88" t="s">
        <v>2117</v>
      </c>
      <c r="D651" s="89" t="s">
        <v>1431</v>
      </c>
      <c r="E651" s="89">
        <v>5</v>
      </c>
      <c r="F651" s="89">
        <v>0</v>
      </c>
      <c r="G651" s="89">
        <v>0</v>
      </c>
      <c r="H651" s="89">
        <v>0</v>
      </c>
      <c r="I651" s="89">
        <v>0</v>
      </c>
      <c r="J651" s="89">
        <v>0</v>
      </c>
      <c r="K651" s="89">
        <v>0</v>
      </c>
      <c r="L651" s="89">
        <v>1</v>
      </c>
      <c r="M651" s="89">
        <v>0</v>
      </c>
      <c r="N651" s="89">
        <v>0</v>
      </c>
      <c r="O651" s="89">
        <v>0</v>
      </c>
      <c r="P651" s="89">
        <v>121</v>
      </c>
      <c r="Q651" s="89">
        <v>4368</v>
      </c>
      <c r="R651" s="88">
        <f>VLOOKUP(P651,NEW_TRAIN_TEST!$A$1:$M$980,13,0)</f>
        <v>4336</v>
      </c>
      <c r="S651" s="88">
        <f>VLOOKUP(P651,NEW_TRAIN_TEST!$A$1:$M$980,11,0)</f>
        <v>4498</v>
      </c>
      <c r="T651" s="6">
        <f t="shared" si="20"/>
        <v>1</v>
      </c>
      <c r="U651" s="6">
        <f t="shared" si="21"/>
        <v>0</v>
      </c>
    </row>
    <row r="652" spans="1:21" x14ac:dyDescent="0.2">
      <c r="A652" s="88">
        <v>650</v>
      </c>
      <c r="B652" s="88">
        <v>1</v>
      </c>
      <c r="C652" s="88" t="s">
        <v>2117</v>
      </c>
      <c r="D652" s="89" t="s">
        <v>1431</v>
      </c>
      <c r="E652" s="89">
        <v>7</v>
      </c>
      <c r="F652" s="89">
        <v>2</v>
      </c>
      <c r="G652" s="89">
        <v>1</v>
      </c>
      <c r="H652" s="89">
        <v>0</v>
      </c>
      <c r="I652" s="89">
        <v>2</v>
      </c>
      <c r="J652" s="89">
        <v>2</v>
      </c>
      <c r="K652" s="89">
        <v>0</v>
      </c>
      <c r="L652" s="89">
        <v>1</v>
      </c>
      <c r="M652" s="89">
        <v>20</v>
      </c>
      <c r="N652" s="89">
        <v>0</v>
      </c>
      <c r="O652" s="89">
        <v>2</v>
      </c>
      <c r="P652" s="89">
        <v>657</v>
      </c>
      <c r="Q652" s="89">
        <v>9858.5</v>
      </c>
      <c r="R652" s="88">
        <f>VLOOKUP(P652,NEW_TRAIN_TEST!$A$1:$M$980,13,0)</f>
        <v>9716</v>
      </c>
      <c r="S652" s="88">
        <f>VLOOKUP(P652,NEW_TRAIN_TEST!$A$1:$M$980,11,0)</f>
        <v>10165</v>
      </c>
      <c r="T652" s="6">
        <f t="shared" si="20"/>
        <v>1</v>
      </c>
      <c r="U652" s="6">
        <f t="shared" si="21"/>
        <v>1</v>
      </c>
    </row>
    <row r="653" spans="1:21" x14ac:dyDescent="0.2">
      <c r="A653" s="88">
        <v>651</v>
      </c>
      <c r="B653" s="88">
        <v>1</v>
      </c>
      <c r="C653" s="88" t="s">
        <v>2117</v>
      </c>
      <c r="D653" s="89" t="s">
        <v>1431</v>
      </c>
      <c r="E653" s="89">
        <v>5</v>
      </c>
      <c r="F653" s="89">
        <v>4</v>
      </c>
      <c r="G653" s="89">
        <v>1</v>
      </c>
      <c r="H653" s="89">
        <v>2</v>
      </c>
      <c r="I653" s="89">
        <v>2</v>
      </c>
      <c r="J653" s="89">
        <v>2</v>
      </c>
      <c r="K653" s="89">
        <v>0</v>
      </c>
      <c r="L653" s="89">
        <v>0</v>
      </c>
      <c r="M653" s="89">
        <v>0</v>
      </c>
      <c r="N653" s="89">
        <v>0</v>
      </c>
      <c r="O653" s="89">
        <v>2</v>
      </c>
      <c r="P653" s="89">
        <v>657</v>
      </c>
      <c r="Q653" s="89">
        <v>9963.5</v>
      </c>
      <c r="R653" s="88">
        <f>VLOOKUP(P653,NEW_TRAIN_TEST!$A$1:$M$980,13,0)</f>
        <v>9716</v>
      </c>
      <c r="S653" s="88">
        <f>VLOOKUP(P653,NEW_TRAIN_TEST!$A$1:$M$980,11,0)</f>
        <v>10165</v>
      </c>
      <c r="T653" s="6">
        <f t="shared" si="20"/>
        <v>0</v>
      </c>
      <c r="U653" s="6">
        <f t="shared" si="21"/>
        <v>0</v>
      </c>
    </row>
    <row r="654" spans="1:21" x14ac:dyDescent="0.2">
      <c r="A654" s="88">
        <v>652</v>
      </c>
      <c r="B654" s="88">
        <v>1</v>
      </c>
      <c r="C654" s="88" t="s">
        <v>2117</v>
      </c>
      <c r="D654" s="89" t="s">
        <v>1431</v>
      </c>
      <c r="E654" s="89">
        <v>0</v>
      </c>
      <c r="F654" s="89">
        <v>2</v>
      </c>
      <c r="G654" s="89">
        <v>0</v>
      </c>
      <c r="H654" s="89">
        <v>0</v>
      </c>
      <c r="I654" s="89">
        <v>2</v>
      </c>
      <c r="J654" s="89">
        <v>0</v>
      </c>
      <c r="K654" s="89">
        <v>0</v>
      </c>
      <c r="L654" s="89">
        <v>0</v>
      </c>
      <c r="M654" s="89">
        <v>0</v>
      </c>
      <c r="N654" s="89">
        <v>0</v>
      </c>
      <c r="O654" s="89">
        <v>2</v>
      </c>
      <c r="P654" s="89">
        <v>945</v>
      </c>
      <c r="Q654" s="89">
        <v>7731</v>
      </c>
      <c r="R654" s="88">
        <f>VLOOKUP(P654,NEW_TRAIN_TEST!$A$1:$M$980,13,0)</f>
        <v>7731</v>
      </c>
      <c r="S654" s="88">
        <f>VLOOKUP(P654,NEW_TRAIN_TEST!$A$1:$M$980,11,0)</f>
        <v>7844</v>
      </c>
      <c r="T654" s="6">
        <f t="shared" si="20"/>
        <v>0</v>
      </c>
      <c r="U654" s="6">
        <f t="shared" si="21"/>
        <v>0</v>
      </c>
    </row>
    <row r="655" spans="1:21" x14ac:dyDescent="0.2">
      <c r="A655" s="88">
        <v>653</v>
      </c>
      <c r="B655" s="88">
        <v>1</v>
      </c>
      <c r="C655" s="88" t="s">
        <v>2117</v>
      </c>
      <c r="D655" s="89" t="s">
        <v>1431</v>
      </c>
      <c r="E655" s="89">
        <v>5</v>
      </c>
      <c r="F655" s="89">
        <v>4</v>
      </c>
      <c r="G655" s="89">
        <v>1</v>
      </c>
      <c r="H655" s="89">
        <v>0</v>
      </c>
      <c r="I655" s="89">
        <v>2</v>
      </c>
      <c r="J655" s="89">
        <v>0</v>
      </c>
      <c r="K655" s="89">
        <v>0</v>
      </c>
      <c r="L655" s="89">
        <v>0</v>
      </c>
      <c r="M655" s="89">
        <v>0</v>
      </c>
      <c r="N655" s="89">
        <v>0</v>
      </c>
      <c r="O655" s="89">
        <v>2</v>
      </c>
      <c r="P655" s="89">
        <v>260</v>
      </c>
      <c r="Q655" s="89">
        <v>13184.5</v>
      </c>
      <c r="R655" s="88">
        <f>VLOOKUP(P655,NEW_TRAIN_TEST!$A$1:$M$980,13,0)</f>
        <v>13179.5</v>
      </c>
      <c r="S655" s="88">
        <f>VLOOKUP(P655,NEW_TRAIN_TEST!$A$1:$M$980,11,0)</f>
        <v>13737</v>
      </c>
      <c r="T655" s="6">
        <f t="shared" si="20"/>
        <v>0</v>
      </c>
      <c r="U655" s="6">
        <f t="shared" si="21"/>
        <v>0</v>
      </c>
    </row>
    <row r="656" spans="1:21" x14ac:dyDescent="0.2">
      <c r="A656" s="88">
        <v>654</v>
      </c>
      <c r="B656" s="88">
        <v>1</v>
      </c>
      <c r="C656" s="88" t="s">
        <v>2117</v>
      </c>
      <c r="D656" s="89" t="s">
        <v>1431</v>
      </c>
      <c r="E656" s="89">
        <v>10</v>
      </c>
      <c r="F656" s="89">
        <v>1</v>
      </c>
      <c r="G656" s="89">
        <v>1</v>
      </c>
      <c r="H656" s="89">
        <v>0</v>
      </c>
      <c r="I656" s="89">
        <v>2</v>
      </c>
      <c r="J656" s="89">
        <v>0</v>
      </c>
      <c r="K656" s="89">
        <v>0</v>
      </c>
      <c r="L656" s="89">
        <v>1</v>
      </c>
      <c r="M656" s="89">
        <v>0</v>
      </c>
      <c r="N656" s="89">
        <v>0</v>
      </c>
      <c r="O656" s="89">
        <v>2</v>
      </c>
      <c r="P656" s="89">
        <v>752</v>
      </c>
      <c r="Q656" s="89">
        <v>10921.5</v>
      </c>
      <c r="R656" s="88">
        <f>VLOOKUP(P656,NEW_TRAIN_TEST!$A$1:$M$980,13,0)</f>
        <v>10729</v>
      </c>
      <c r="S656" s="88">
        <f>VLOOKUP(P656,NEW_TRAIN_TEST!$A$1:$M$980,11,0)</f>
        <v>11275</v>
      </c>
      <c r="T656" s="6">
        <f t="shared" si="20"/>
        <v>1</v>
      </c>
      <c r="U656" s="6">
        <f t="shared" si="21"/>
        <v>0</v>
      </c>
    </row>
    <row r="657" spans="1:21" x14ac:dyDescent="0.2">
      <c r="A657" s="88">
        <v>655</v>
      </c>
      <c r="B657" s="88">
        <v>1</v>
      </c>
      <c r="C657" s="88" t="s">
        <v>2117</v>
      </c>
      <c r="D657" s="89" t="s">
        <v>1431</v>
      </c>
      <c r="E657" s="89">
        <v>8</v>
      </c>
      <c r="F657" s="89">
        <v>1</v>
      </c>
      <c r="G657" s="89">
        <v>0</v>
      </c>
      <c r="H657" s="89">
        <v>0</v>
      </c>
      <c r="I657" s="89">
        <v>2</v>
      </c>
      <c r="J657" s="89">
        <v>0</v>
      </c>
      <c r="K657" s="89">
        <v>0</v>
      </c>
      <c r="L657" s="89">
        <v>1</v>
      </c>
      <c r="M657" s="89">
        <v>0</v>
      </c>
      <c r="N657" s="89">
        <v>0</v>
      </c>
      <c r="O657" s="89">
        <v>2</v>
      </c>
      <c r="P657" s="89">
        <v>750</v>
      </c>
      <c r="Q657" s="89">
        <v>10417</v>
      </c>
      <c r="R657" s="88">
        <f>VLOOKUP(P657,NEW_TRAIN_TEST!$A$1:$M$980,13,0)</f>
        <v>10068.5</v>
      </c>
      <c r="S657" s="88">
        <f>VLOOKUP(P657,NEW_TRAIN_TEST!$A$1:$M$980,11,0)</f>
        <v>10776</v>
      </c>
      <c r="T657" s="6">
        <f t="shared" si="20"/>
        <v>1</v>
      </c>
      <c r="U657" s="6">
        <f t="shared" si="21"/>
        <v>0</v>
      </c>
    </row>
    <row r="658" spans="1:21" x14ac:dyDescent="0.2">
      <c r="A658" s="88">
        <v>656</v>
      </c>
      <c r="B658" s="88">
        <v>1</v>
      </c>
      <c r="C658" s="88" t="s">
        <v>2117</v>
      </c>
      <c r="D658" s="89" t="s">
        <v>1431</v>
      </c>
      <c r="E658" s="89">
        <v>0</v>
      </c>
      <c r="F658" s="89">
        <v>3</v>
      </c>
      <c r="G658" s="89">
        <v>0</v>
      </c>
      <c r="H658" s="89">
        <v>2</v>
      </c>
      <c r="I658" s="89">
        <v>2</v>
      </c>
      <c r="J658" s="89">
        <v>0</v>
      </c>
      <c r="K658" s="89">
        <v>0</v>
      </c>
      <c r="L658" s="89">
        <v>0</v>
      </c>
      <c r="M658" s="89">
        <v>0</v>
      </c>
      <c r="N658" s="89">
        <v>0</v>
      </c>
      <c r="O658" s="89">
        <v>2</v>
      </c>
      <c r="P658" s="89">
        <v>969</v>
      </c>
      <c r="Q658" s="89">
        <v>9940</v>
      </c>
      <c r="R658" s="88">
        <f>VLOOKUP(P658,NEW_TRAIN_TEST!$A$1:$M$980,13,0)</f>
        <v>9940</v>
      </c>
      <c r="S658" s="88">
        <f>VLOOKUP(P658,NEW_TRAIN_TEST!$A$1:$M$980,11,0)</f>
        <v>10032</v>
      </c>
      <c r="T658" s="6">
        <f t="shared" si="20"/>
        <v>0</v>
      </c>
      <c r="U658" s="6">
        <f t="shared" si="21"/>
        <v>0</v>
      </c>
    </row>
    <row r="659" spans="1:21" x14ac:dyDescent="0.2">
      <c r="A659" s="88">
        <v>657</v>
      </c>
      <c r="B659" s="88">
        <v>1</v>
      </c>
      <c r="C659" s="88" t="s">
        <v>2117</v>
      </c>
      <c r="D659" s="89" t="s">
        <v>1431</v>
      </c>
      <c r="E659" s="89">
        <v>9</v>
      </c>
      <c r="F659" s="89">
        <v>4</v>
      </c>
      <c r="G659" s="89">
        <v>0</v>
      </c>
      <c r="H659" s="89">
        <v>0</v>
      </c>
      <c r="I659" s="89">
        <v>2</v>
      </c>
      <c r="J659" s="89">
        <v>0</v>
      </c>
      <c r="K659" s="89">
        <v>0</v>
      </c>
      <c r="L659" s="89">
        <v>1</v>
      </c>
      <c r="M659" s="89">
        <v>0</v>
      </c>
      <c r="N659" s="89">
        <v>0</v>
      </c>
      <c r="O659" s="89">
        <v>2</v>
      </c>
      <c r="P659" s="89">
        <v>967</v>
      </c>
      <c r="Q659" s="89">
        <v>14652</v>
      </c>
      <c r="R659" s="88">
        <f>VLOOKUP(P659,NEW_TRAIN_TEST!$A$1:$M$980,13,0)</f>
        <v>14391.5</v>
      </c>
      <c r="S659" s="88">
        <f>VLOOKUP(P659,NEW_TRAIN_TEST!$A$1:$M$980,11,0)</f>
        <v>14842</v>
      </c>
      <c r="T659" s="6">
        <f t="shared" si="20"/>
        <v>1</v>
      </c>
      <c r="U659" s="6">
        <f t="shared" si="21"/>
        <v>0</v>
      </c>
    </row>
    <row r="660" spans="1:21" x14ac:dyDescent="0.2">
      <c r="A660" s="88">
        <v>658</v>
      </c>
      <c r="B660" s="88">
        <v>1</v>
      </c>
      <c r="C660" s="88" t="s">
        <v>2117</v>
      </c>
      <c r="D660" s="89" t="s">
        <v>1431</v>
      </c>
      <c r="E660" s="89">
        <v>13</v>
      </c>
      <c r="F660" s="89">
        <v>1</v>
      </c>
      <c r="G660" s="89">
        <v>0</v>
      </c>
      <c r="H660" s="89">
        <v>0</v>
      </c>
      <c r="I660" s="89">
        <v>2</v>
      </c>
      <c r="J660" s="89">
        <v>0</v>
      </c>
      <c r="K660" s="89">
        <v>0</v>
      </c>
      <c r="L660" s="89">
        <v>0</v>
      </c>
      <c r="M660" s="89">
        <v>0</v>
      </c>
      <c r="N660" s="89">
        <v>0</v>
      </c>
      <c r="O660" s="89">
        <v>2</v>
      </c>
      <c r="P660" s="89">
        <v>8</v>
      </c>
      <c r="Q660" s="89">
        <v>7898</v>
      </c>
      <c r="R660" s="88">
        <f>VLOOKUP(P660,NEW_TRAIN_TEST!$A$1:$M$980,13,0)</f>
        <v>7545.5</v>
      </c>
      <c r="S660" s="88">
        <f>VLOOKUP(P660,NEW_TRAIN_TEST!$A$1:$M$980,11,0)</f>
        <v>8003</v>
      </c>
      <c r="T660" s="6">
        <f t="shared" si="20"/>
        <v>0</v>
      </c>
      <c r="U660" s="6">
        <f t="shared" si="21"/>
        <v>0</v>
      </c>
    </row>
    <row r="661" spans="1:21" x14ac:dyDescent="0.2">
      <c r="A661" s="88">
        <v>659</v>
      </c>
      <c r="B661" s="88">
        <v>1</v>
      </c>
      <c r="C661" s="88" t="s">
        <v>2117</v>
      </c>
      <c r="D661" s="89" t="s">
        <v>1431</v>
      </c>
      <c r="E661" s="89">
        <v>2</v>
      </c>
      <c r="F661" s="89">
        <v>0</v>
      </c>
      <c r="G661" s="89">
        <v>0</v>
      </c>
      <c r="H661" s="89">
        <v>0</v>
      </c>
      <c r="I661" s="89">
        <v>0</v>
      </c>
      <c r="J661" s="89">
        <v>0</v>
      </c>
      <c r="K661" s="89">
        <v>0</v>
      </c>
      <c r="L661" s="89">
        <v>0</v>
      </c>
      <c r="M661" s="89">
        <v>0</v>
      </c>
      <c r="N661" s="89">
        <v>0</v>
      </c>
      <c r="O661" s="89">
        <v>0</v>
      </c>
      <c r="P661" s="89">
        <v>254</v>
      </c>
      <c r="Q661" s="89">
        <v>8930</v>
      </c>
      <c r="R661" s="88">
        <f>VLOOKUP(P661,NEW_TRAIN_TEST!$A$1:$M$980,13,0)</f>
        <v>8204</v>
      </c>
      <c r="S661" s="88">
        <f>VLOOKUP(P661,NEW_TRAIN_TEST!$A$1:$M$980,11,0)</f>
        <v>8934</v>
      </c>
      <c r="T661" s="6">
        <f t="shared" si="20"/>
        <v>0</v>
      </c>
      <c r="U661" s="6">
        <f t="shared" si="21"/>
        <v>0</v>
      </c>
    </row>
    <row r="662" spans="1:21" x14ac:dyDescent="0.2">
      <c r="A662" s="88">
        <v>660</v>
      </c>
      <c r="B662" s="88">
        <v>1</v>
      </c>
      <c r="C662" s="88" t="s">
        <v>2117</v>
      </c>
      <c r="D662" s="89" t="s">
        <v>1431</v>
      </c>
      <c r="E662" s="89">
        <v>10</v>
      </c>
      <c r="F662" s="89">
        <v>3</v>
      </c>
      <c r="G662" s="89">
        <v>1</v>
      </c>
      <c r="H662" s="89">
        <v>0</v>
      </c>
      <c r="I662" s="89">
        <v>2</v>
      </c>
      <c r="J662" s="89">
        <v>0</v>
      </c>
      <c r="K662" s="89">
        <v>0</v>
      </c>
      <c r="L662" s="89">
        <v>1</v>
      </c>
      <c r="M662" s="89">
        <v>0</v>
      </c>
      <c r="N662" s="89">
        <v>0</v>
      </c>
      <c r="O662" s="89">
        <v>2</v>
      </c>
      <c r="P662" s="89">
        <v>13</v>
      </c>
      <c r="Q662" s="89">
        <v>6957.5</v>
      </c>
      <c r="R662" s="88">
        <f>VLOOKUP(P662,NEW_TRAIN_TEST!$A$1:$M$980,13,0)</f>
        <v>6597</v>
      </c>
      <c r="S662" s="88">
        <f>VLOOKUP(P662,NEW_TRAIN_TEST!$A$1:$M$980,11,0)</f>
        <v>7236</v>
      </c>
      <c r="T662" s="6">
        <f t="shared" si="20"/>
        <v>1</v>
      </c>
      <c r="U662" s="6">
        <f t="shared" si="21"/>
        <v>0</v>
      </c>
    </row>
    <row r="663" spans="1:21" x14ac:dyDescent="0.2">
      <c r="A663" s="88">
        <v>661</v>
      </c>
      <c r="B663" s="88">
        <v>1</v>
      </c>
      <c r="C663" s="88" t="s">
        <v>2117</v>
      </c>
      <c r="D663" s="89" t="s">
        <v>1431</v>
      </c>
      <c r="E663" s="89">
        <v>6</v>
      </c>
      <c r="F663" s="89">
        <v>1</v>
      </c>
      <c r="G663" s="89">
        <v>0</v>
      </c>
      <c r="H663" s="89">
        <v>0</v>
      </c>
      <c r="I663" s="89">
        <v>2</v>
      </c>
      <c r="J663" s="89">
        <v>0</v>
      </c>
      <c r="K663" s="89">
        <v>0</v>
      </c>
      <c r="L663" s="89">
        <v>1</v>
      </c>
      <c r="M663" s="89">
        <v>21</v>
      </c>
      <c r="N663" s="89">
        <v>0</v>
      </c>
      <c r="O663" s="89">
        <v>2</v>
      </c>
      <c r="P663" s="89">
        <v>325</v>
      </c>
      <c r="Q663" s="89">
        <v>8366.5</v>
      </c>
      <c r="R663" s="88">
        <f>VLOOKUP(P663,NEW_TRAIN_TEST!$A$1:$M$980,13,0)</f>
        <v>8315</v>
      </c>
      <c r="S663" s="88">
        <f>VLOOKUP(P663,NEW_TRAIN_TEST!$A$1:$M$980,11,0)</f>
        <v>8568</v>
      </c>
      <c r="T663" s="6">
        <f t="shared" si="20"/>
        <v>1</v>
      </c>
      <c r="U663" s="6">
        <f t="shared" si="21"/>
        <v>1</v>
      </c>
    </row>
    <row r="664" spans="1:21" x14ac:dyDescent="0.2">
      <c r="A664" s="88">
        <v>662</v>
      </c>
      <c r="B664" s="88">
        <v>1</v>
      </c>
      <c r="C664" s="88" t="s">
        <v>2117</v>
      </c>
      <c r="D664" s="89" t="s">
        <v>1431</v>
      </c>
      <c r="E664" s="89">
        <v>9</v>
      </c>
      <c r="F664" s="89">
        <v>1</v>
      </c>
      <c r="G664" s="89">
        <v>0</v>
      </c>
      <c r="H664" s="89">
        <v>0</v>
      </c>
      <c r="I664" s="89">
        <v>2</v>
      </c>
      <c r="J664" s="89">
        <v>0</v>
      </c>
      <c r="K664" s="89">
        <v>0</v>
      </c>
      <c r="L664" s="89">
        <v>1</v>
      </c>
      <c r="M664" s="89">
        <v>0</v>
      </c>
      <c r="N664" s="89">
        <v>0</v>
      </c>
      <c r="O664" s="89">
        <v>2</v>
      </c>
      <c r="P664" s="89">
        <v>131</v>
      </c>
      <c r="Q664" s="89">
        <v>5865.5</v>
      </c>
      <c r="R664" s="88">
        <f>VLOOKUP(P664,NEW_TRAIN_TEST!$A$1:$M$980,13,0)</f>
        <v>5408</v>
      </c>
      <c r="S664" s="88">
        <f>VLOOKUP(P664,NEW_TRAIN_TEST!$A$1:$M$980,11,0)</f>
        <v>6039</v>
      </c>
      <c r="T664" s="6">
        <f t="shared" si="20"/>
        <v>1</v>
      </c>
      <c r="U664" s="6">
        <f t="shared" si="21"/>
        <v>0</v>
      </c>
    </row>
    <row r="665" spans="1:21" x14ac:dyDescent="0.2">
      <c r="A665" s="88">
        <v>663</v>
      </c>
      <c r="B665" s="88">
        <v>1</v>
      </c>
      <c r="C665" s="88" t="s">
        <v>2117</v>
      </c>
      <c r="D665" s="89" t="s">
        <v>1431</v>
      </c>
      <c r="E665" s="89">
        <v>0</v>
      </c>
      <c r="F665" s="89">
        <v>0</v>
      </c>
      <c r="G665" s="89">
        <v>0</v>
      </c>
      <c r="H665" s="89">
        <v>0</v>
      </c>
      <c r="I665" s="89">
        <v>0</v>
      </c>
      <c r="J665" s="89">
        <v>0</v>
      </c>
      <c r="K665" s="89">
        <v>0</v>
      </c>
      <c r="L665" s="89">
        <v>0</v>
      </c>
      <c r="M665" s="89">
        <v>0</v>
      </c>
      <c r="N665" s="89">
        <v>1</v>
      </c>
      <c r="O665" s="89">
        <v>0</v>
      </c>
      <c r="P665" s="89">
        <v>960</v>
      </c>
      <c r="Q665" s="89">
        <v>5043</v>
      </c>
      <c r="R665" s="88">
        <f>VLOOKUP(P665,NEW_TRAIN_TEST!$A$1:$M$980,13,0)</f>
        <v>5043</v>
      </c>
      <c r="S665" s="88">
        <f>VLOOKUP(P665,NEW_TRAIN_TEST!$A$1:$M$980,11,0)</f>
        <v>5043</v>
      </c>
      <c r="T665" s="6">
        <f t="shared" si="20"/>
        <v>0</v>
      </c>
      <c r="U665" s="6">
        <f t="shared" si="21"/>
        <v>0</v>
      </c>
    </row>
    <row r="666" spans="1:21" x14ac:dyDescent="0.2">
      <c r="A666" s="88">
        <v>664</v>
      </c>
      <c r="B666" s="88">
        <v>1</v>
      </c>
      <c r="C666" s="88" t="s">
        <v>2117</v>
      </c>
      <c r="D666" s="89" t="s">
        <v>1431</v>
      </c>
      <c r="E666" s="89">
        <v>7</v>
      </c>
      <c r="F666" s="89">
        <v>4</v>
      </c>
      <c r="G666" s="89">
        <v>0</v>
      </c>
      <c r="H666" s="89">
        <v>0</v>
      </c>
      <c r="I666" s="89">
        <v>2</v>
      </c>
      <c r="J666" s="89">
        <v>0</v>
      </c>
      <c r="K666" s="89">
        <v>0</v>
      </c>
      <c r="L666" s="89">
        <v>1</v>
      </c>
      <c r="M666" s="89">
        <v>0</v>
      </c>
      <c r="N666" s="89">
        <v>0</v>
      </c>
      <c r="O666" s="89">
        <v>2</v>
      </c>
      <c r="P666" s="89">
        <v>253</v>
      </c>
      <c r="Q666" s="89">
        <v>16372.5</v>
      </c>
      <c r="R666" s="88">
        <f>VLOOKUP(P666,NEW_TRAIN_TEST!$A$1:$M$980,13,0)</f>
        <v>15846.5</v>
      </c>
      <c r="S666" s="88">
        <f>VLOOKUP(P666,NEW_TRAIN_TEST!$A$1:$M$980,11,0)</f>
        <v>16485</v>
      </c>
      <c r="T666" s="6">
        <f t="shared" si="20"/>
        <v>1</v>
      </c>
      <c r="U666" s="6">
        <f t="shared" si="21"/>
        <v>0</v>
      </c>
    </row>
    <row r="667" spans="1:21" x14ac:dyDescent="0.2">
      <c r="A667" s="88">
        <v>665</v>
      </c>
      <c r="B667" s="88">
        <v>1</v>
      </c>
      <c r="C667" s="88" t="s">
        <v>2117</v>
      </c>
      <c r="D667" s="89" t="s">
        <v>1431</v>
      </c>
      <c r="E667" s="89">
        <v>15</v>
      </c>
      <c r="F667" s="89">
        <v>1</v>
      </c>
      <c r="G667" s="89">
        <v>0</v>
      </c>
      <c r="H667" s="89">
        <v>0</v>
      </c>
      <c r="I667" s="89">
        <v>2</v>
      </c>
      <c r="J667" s="89">
        <v>0</v>
      </c>
      <c r="K667" s="89">
        <v>0</v>
      </c>
      <c r="L667" s="89">
        <v>0</v>
      </c>
      <c r="M667" s="89">
        <v>0</v>
      </c>
      <c r="N667" s="89">
        <v>0</v>
      </c>
      <c r="O667" s="89">
        <v>2</v>
      </c>
      <c r="P667" s="89">
        <v>27</v>
      </c>
      <c r="Q667" s="89">
        <v>7111.5</v>
      </c>
      <c r="R667" s="88">
        <f>VLOOKUP(P667,NEW_TRAIN_TEST!$A$1:$M$980,13,0)</f>
        <v>6494</v>
      </c>
      <c r="S667" s="88">
        <f>VLOOKUP(P667,NEW_TRAIN_TEST!$A$1:$M$980,11,0)</f>
        <v>7217</v>
      </c>
      <c r="T667" s="6">
        <f t="shared" si="20"/>
        <v>0</v>
      </c>
      <c r="U667" s="6">
        <f t="shared" si="21"/>
        <v>0</v>
      </c>
    </row>
    <row r="668" spans="1:21" x14ac:dyDescent="0.2">
      <c r="A668" s="88">
        <v>666</v>
      </c>
      <c r="B668" s="88">
        <v>1</v>
      </c>
      <c r="C668" s="88" t="s">
        <v>2117</v>
      </c>
      <c r="D668" s="89" t="s">
        <v>1431</v>
      </c>
      <c r="E668" s="89">
        <v>2</v>
      </c>
      <c r="F668" s="89">
        <v>0</v>
      </c>
      <c r="G668" s="89">
        <v>0</v>
      </c>
      <c r="H668" s="89">
        <v>0</v>
      </c>
      <c r="I668" s="89">
        <v>0</v>
      </c>
      <c r="J668" s="89">
        <v>0</v>
      </c>
      <c r="K668" s="89">
        <v>0</v>
      </c>
      <c r="L668" s="89">
        <v>0</v>
      </c>
      <c r="M668" s="89">
        <v>0</v>
      </c>
      <c r="N668" s="89">
        <v>0</v>
      </c>
      <c r="O668" s="89">
        <v>0</v>
      </c>
      <c r="P668" s="89">
        <v>261</v>
      </c>
      <c r="Q668" s="89">
        <v>8257</v>
      </c>
      <c r="R668" s="88">
        <f>VLOOKUP(P668,NEW_TRAIN_TEST!$A$1:$M$980,13,0)</f>
        <v>7743</v>
      </c>
      <c r="S668" s="88">
        <f>VLOOKUP(P668,NEW_TRAIN_TEST!$A$1:$M$980,11,0)</f>
        <v>8257</v>
      </c>
      <c r="T668" s="6">
        <f t="shared" si="20"/>
        <v>0</v>
      </c>
      <c r="U668" s="6">
        <f t="shared" si="21"/>
        <v>0</v>
      </c>
    </row>
    <row r="669" spans="1:21" x14ac:dyDescent="0.2">
      <c r="A669" s="88">
        <v>667</v>
      </c>
      <c r="B669" s="88">
        <v>1</v>
      </c>
      <c r="C669" s="88" t="s">
        <v>2117</v>
      </c>
      <c r="D669" s="89" t="s">
        <v>1431</v>
      </c>
      <c r="E669" s="89">
        <v>0</v>
      </c>
      <c r="F669" s="89">
        <v>0</v>
      </c>
      <c r="G669" s="89">
        <v>0</v>
      </c>
      <c r="H669" s="89">
        <v>0</v>
      </c>
      <c r="I669" s="89">
        <v>0</v>
      </c>
      <c r="J669" s="89">
        <v>0</v>
      </c>
      <c r="K669" s="89">
        <v>0</v>
      </c>
      <c r="L669" s="89">
        <v>0</v>
      </c>
      <c r="M669" s="89">
        <v>0</v>
      </c>
      <c r="N669" s="89">
        <v>1</v>
      </c>
      <c r="O669" s="89">
        <v>0</v>
      </c>
      <c r="P669" s="89">
        <v>873</v>
      </c>
      <c r="Q669" s="89">
        <v>6698</v>
      </c>
      <c r="R669" s="88">
        <f>VLOOKUP(P669,NEW_TRAIN_TEST!$A$1:$M$980,13,0)</f>
        <v>6698</v>
      </c>
      <c r="S669" s="88">
        <f>VLOOKUP(P669,NEW_TRAIN_TEST!$A$1:$M$980,11,0)</f>
        <v>6698</v>
      </c>
      <c r="T669" s="6">
        <f t="shared" si="20"/>
        <v>0</v>
      </c>
      <c r="U669" s="6">
        <f t="shared" si="21"/>
        <v>0</v>
      </c>
    </row>
    <row r="670" spans="1:21" x14ac:dyDescent="0.2">
      <c r="A670" s="88">
        <v>668</v>
      </c>
      <c r="B670" s="88">
        <v>1</v>
      </c>
      <c r="C670" s="88" t="s">
        <v>2117</v>
      </c>
      <c r="D670" s="89" t="s">
        <v>1431</v>
      </c>
      <c r="E670" s="89">
        <v>8</v>
      </c>
      <c r="F670" s="89">
        <v>5</v>
      </c>
      <c r="G670" s="89">
        <v>0</v>
      </c>
      <c r="H670" s="89">
        <v>2</v>
      </c>
      <c r="I670" s="89">
        <v>2</v>
      </c>
      <c r="J670" s="89">
        <v>0</v>
      </c>
      <c r="K670" s="89">
        <v>0</v>
      </c>
      <c r="L670" s="89">
        <v>1</v>
      </c>
      <c r="M670" s="89">
        <v>0</v>
      </c>
      <c r="N670" s="89">
        <v>0</v>
      </c>
      <c r="O670" s="89">
        <v>2</v>
      </c>
      <c r="P670" s="89">
        <v>263</v>
      </c>
      <c r="Q670" s="89">
        <v>14029.5</v>
      </c>
      <c r="R670" s="88">
        <f>VLOOKUP(P670,NEW_TRAIN_TEST!$A$1:$M$980,13,0)</f>
        <v>13982</v>
      </c>
      <c r="S670" s="88">
        <f>VLOOKUP(P670,NEW_TRAIN_TEST!$A$1:$M$980,11,0)</f>
        <v>14509</v>
      </c>
      <c r="T670" s="6">
        <f t="shared" si="20"/>
        <v>1</v>
      </c>
      <c r="U670" s="6">
        <f t="shared" si="21"/>
        <v>0</v>
      </c>
    </row>
    <row r="671" spans="1:21" x14ac:dyDescent="0.2">
      <c r="A671" s="88">
        <v>669</v>
      </c>
      <c r="B671" s="88">
        <v>1</v>
      </c>
      <c r="C671" s="88" t="s">
        <v>2117</v>
      </c>
      <c r="D671" s="89" t="s">
        <v>1431</v>
      </c>
      <c r="E671" s="89">
        <v>4</v>
      </c>
      <c r="F671" s="89">
        <v>3</v>
      </c>
      <c r="G671" s="89">
        <v>0</v>
      </c>
      <c r="H671" s="89">
        <v>0</v>
      </c>
      <c r="I671" s="89">
        <v>2</v>
      </c>
      <c r="J671" s="89">
        <v>0</v>
      </c>
      <c r="K671" s="89">
        <v>0</v>
      </c>
      <c r="L671" s="89">
        <v>0</v>
      </c>
      <c r="M671" s="89">
        <v>21</v>
      </c>
      <c r="N671" s="89">
        <v>0</v>
      </c>
      <c r="O671" s="89">
        <v>2</v>
      </c>
      <c r="P671" s="89">
        <v>263</v>
      </c>
      <c r="Q671" s="89">
        <v>14030</v>
      </c>
      <c r="R671" s="88">
        <f>VLOOKUP(P671,NEW_TRAIN_TEST!$A$1:$M$980,13,0)</f>
        <v>13982</v>
      </c>
      <c r="S671" s="88">
        <f>VLOOKUP(P671,NEW_TRAIN_TEST!$A$1:$M$980,11,0)</f>
        <v>14509</v>
      </c>
      <c r="T671" s="6">
        <f t="shared" si="20"/>
        <v>0</v>
      </c>
      <c r="U671" s="6">
        <f t="shared" si="21"/>
        <v>1</v>
      </c>
    </row>
    <row r="672" spans="1:21" x14ac:dyDescent="0.2">
      <c r="A672" s="88">
        <v>670</v>
      </c>
      <c r="B672" s="88">
        <v>1</v>
      </c>
      <c r="C672" s="88" t="s">
        <v>2117</v>
      </c>
      <c r="D672" s="89" t="s">
        <v>1431</v>
      </c>
      <c r="E672" s="89">
        <v>9</v>
      </c>
      <c r="F672" s="89">
        <v>2</v>
      </c>
      <c r="G672" s="89">
        <v>0</v>
      </c>
      <c r="H672" s="89">
        <v>2</v>
      </c>
      <c r="I672" s="89">
        <v>2</v>
      </c>
      <c r="J672" s="89">
        <v>0</v>
      </c>
      <c r="K672" s="89">
        <v>0</v>
      </c>
      <c r="L672" s="89">
        <v>1</v>
      </c>
      <c r="M672" s="89">
        <v>0</v>
      </c>
      <c r="N672" s="89">
        <v>0</v>
      </c>
      <c r="O672" s="89">
        <v>2</v>
      </c>
      <c r="P672" s="89">
        <v>650</v>
      </c>
      <c r="Q672" s="89">
        <v>9173.33</v>
      </c>
      <c r="R672" s="88">
        <f>VLOOKUP(P672,NEW_TRAIN_TEST!$A$1:$M$980,13,0)</f>
        <v>9123.5</v>
      </c>
      <c r="S672" s="88">
        <f>VLOOKUP(P672,NEW_TRAIN_TEST!$A$1:$M$980,11,0)</f>
        <v>9251</v>
      </c>
      <c r="T672" s="6">
        <f t="shared" si="20"/>
        <v>1</v>
      </c>
      <c r="U672" s="6">
        <f t="shared" si="21"/>
        <v>0</v>
      </c>
    </row>
    <row r="673" spans="1:21" x14ac:dyDescent="0.2">
      <c r="A673" s="88">
        <v>671</v>
      </c>
      <c r="B673" s="88">
        <v>1</v>
      </c>
      <c r="C673" s="88" t="s">
        <v>2117</v>
      </c>
      <c r="D673" s="89" t="s">
        <v>1431</v>
      </c>
      <c r="E673" s="89">
        <v>4</v>
      </c>
      <c r="F673" s="89">
        <v>2</v>
      </c>
      <c r="G673" s="89">
        <v>0</v>
      </c>
      <c r="H673" s="89">
        <v>0</v>
      </c>
      <c r="I673" s="89">
        <v>2</v>
      </c>
      <c r="J673" s="89">
        <v>2</v>
      </c>
      <c r="K673" s="89">
        <v>0</v>
      </c>
      <c r="L673" s="89">
        <v>1</v>
      </c>
      <c r="M673" s="89">
        <v>20</v>
      </c>
      <c r="N673" s="89">
        <v>0</v>
      </c>
      <c r="O673" s="89">
        <v>2</v>
      </c>
      <c r="P673" s="89">
        <v>265</v>
      </c>
      <c r="Q673" s="89">
        <v>13820</v>
      </c>
      <c r="R673" s="88">
        <f>VLOOKUP(P673,NEW_TRAIN_TEST!$A$1:$M$980,13,0)</f>
        <v>13820</v>
      </c>
      <c r="S673" s="88">
        <f>VLOOKUP(P673,NEW_TRAIN_TEST!$A$1:$M$980,11,0)</f>
        <v>14344</v>
      </c>
      <c r="T673" s="6">
        <f t="shared" si="20"/>
        <v>1</v>
      </c>
      <c r="U673" s="6">
        <f t="shared" si="21"/>
        <v>1</v>
      </c>
    </row>
    <row r="674" spans="1:21" x14ac:dyDescent="0.2">
      <c r="A674" s="88">
        <v>672</v>
      </c>
      <c r="B674" s="88">
        <v>1</v>
      </c>
      <c r="C674" s="88" t="s">
        <v>2117</v>
      </c>
      <c r="D674" s="89" t="s">
        <v>1431</v>
      </c>
      <c r="E674" s="89">
        <v>11</v>
      </c>
      <c r="F674" s="89">
        <v>0</v>
      </c>
      <c r="G674" s="89">
        <v>0</v>
      </c>
      <c r="H674" s="89">
        <v>0</v>
      </c>
      <c r="I674" s="89">
        <v>0</v>
      </c>
      <c r="J674" s="89">
        <v>0</v>
      </c>
      <c r="K674" s="89">
        <v>0</v>
      </c>
      <c r="L674" s="89">
        <v>0</v>
      </c>
      <c r="M674" s="89">
        <v>0</v>
      </c>
      <c r="N674" s="89">
        <v>0</v>
      </c>
      <c r="O674" s="89">
        <v>0</v>
      </c>
      <c r="P674" s="89">
        <v>775</v>
      </c>
      <c r="Q674" s="89">
        <v>8454</v>
      </c>
      <c r="R674" s="88">
        <f>VLOOKUP(P674,NEW_TRAIN_TEST!$A$1:$M$980,13,0)</f>
        <v>7952</v>
      </c>
      <c r="S674" s="88">
        <f>VLOOKUP(P674,NEW_TRAIN_TEST!$A$1:$M$980,11,0)</f>
        <v>9027</v>
      </c>
      <c r="T674" s="6">
        <f t="shared" si="20"/>
        <v>0</v>
      </c>
      <c r="U674" s="6">
        <f t="shared" si="21"/>
        <v>0</v>
      </c>
    </row>
    <row r="675" spans="1:21" x14ac:dyDescent="0.2">
      <c r="A675" s="88">
        <v>673</v>
      </c>
      <c r="B675" s="88">
        <v>1</v>
      </c>
      <c r="C675" s="88" t="s">
        <v>2117</v>
      </c>
      <c r="D675" s="89" t="s">
        <v>1431</v>
      </c>
      <c r="E675" s="89">
        <v>4</v>
      </c>
      <c r="F675" s="89">
        <v>2</v>
      </c>
      <c r="G675" s="89">
        <v>0</v>
      </c>
      <c r="H675" s="89">
        <v>2</v>
      </c>
      <c r="I675" s="89">
        <v>2</v>
      </c>
      <c r="J675" s="89">
        <v>0</v>
      </c>
      <c r="K675" s="89">
        <v>0</v>
      </c>
      <c r="L675" s="89">
        <v>1</v>
      </c>
      <c r="M675" s="89">
        <v>0</v>
      </c>
      <c r="N675" s="89">
        <v>0</v>
      </c>
      <c r="O675" s="89">
        <v>2</v>
      </c>
      <c r="P675" s="89">
        <v>964</v>
      </c>
      <c r="Q675" s="89">
        <v>8389.83</v>
      </c>
      <c r="R675" s="88">
        <f>VLOOKUP(P675,NEW_TRAIN_TEST!$A$1:$M$980,13,0)</f>
        <v>8344</v>
      </c>
      <c r="S675" s="88">
        <f>VLOOKUP(P675,NEW_TRAIN_TEST!$A$1:$M$980,11,0)</f>
        <v>8464</v>
      </c>
      <c r="T675" s="6">
        <f t="shared" si="20"/>
        <v>1</v>
      </c>
      <c r="U675" s="6">
        <f t="shared" si="21"/>
        <v>0</v>
      </c>
    </row>
    <row r="676" spans="1:21" x14ac:dyDescent="0.2">
      <c r="A676" s="88">
        <v>674</v>
      </c>
      <c r="B676" s="88">
        <v>1</v>
      </c>
      <c r="C676" s="88" t="s">
        <v>2117</v>
      </c>
      <c r="D676" s="89" t="s">
        <v>1431</v>
      </c>
      <c r="E676" s="89">
        <v>2</v>
      </c>
      <c r="F676" s="89">
        <v>0</v>
      </c>
      <c r="G676" s="89">
        <v>0</v>
      </c>
      <c r="H676" s="89">
        <v>0</v>
      </c>
      <c r="I676" s="89">
        <v>0</v>
      </c>
      <c r="J676" s="89">
        <v>0</v>
      </c>
      <c r="K676" s="89">
        <v>0</v>
      </c>
      <c r="L676" s="89">
        <v>0</v>
      </c>
      <c r="M676" s="89">
        <v>0</v>
      </c>
      <c r="N676" s="89">
        <v>0</v>
      </c>
      <c r="O676" s="89">
        <v>0</v>
      </c>
      <c r="P676" s="89">
        <v>268</v>
      </c>
      <c r="Q676" s="89">
        <v>8646</v>
      </c>
      <c r="R676" s="88">
        <f>VLOOKUP(P676,NEW_TRAIN_TEST!$A$1:$M$980,13,0)</f>
        <v>8031</v>
      </c>
      <c r="S676" s="88">
        <f>VLOOKUP(P676,NEW_TRAIN_TEST!$A$1:$M$980,11,0)</f>
        <v>8684</v>
      </c>
      <c r="T676" s="6">
        <f t="shared" si="20"/>
        <v>0</v>
      </c>
      <c r="U676" s="6">
        <f t="shared" si="21"/>
        <v>0</v>
      </c>
    </row>
    <row r="677" spans="1:21" x14ac:dyDescent="0.2">
      <c r="A677" s="88">
        <v>675</v>
      </c>
      <c r="B677" s="88">
        <v>1</v>
      </c>
      <c r="C677" s="88" t="s">
        <v>2117</v>
      </c>
      <c r="D677" s="89" t="s">
        <v>1431</v>
      </c>
      <c r="E677" s="89">
        <v>5</v>
      </c>
      <c r="F677" s="89">
        <v>0</v>
      </c>
      <c r="G677" s="89">
        <v>0</v>
      </c>
      <c r="H677" s="89">
        <v>0</v>
      </c>
      <c r="I677" s="89">
        <v>0</v>
      </c>
      <c r="J677" s="89">
        <v>0</v>
      </c>
      <c r="K677" s="89">
        <v>0</v>
      </c>
      <c r="L677" s="89">
        <v>1</v>
      </c>
      <c r="M677" s="89">
        <v>0</v>
      </c>
      <c r="N677" s="89">
        <v>0</v>
      </c>
      <c r="O677" s="89">
        <v>0</v>
      </c>
      <c r="P677" s="89">
        <v>429</v>
      </c>
      <c r="Q677" s="89">
        <v>12948</v>
      </c>
      <c r="R677" s="88">
        <f>VLOOKUP(P677,NEW_TRAIN_TEST!$A$1:$M$980,13,0)</f>
        <v>12904</v>
      </c>
      <c r="S677" s="88">
        <f>VLOOKUP(P677,NEW_TRAIN_TEST!$A$1:$M$980,11,0)</f>
        <v>13037</v>
      </c>
      <c r="T677" s="6">
        <f t="shared" si="20"/>
        <v>1</v>
      </c>
      <c r="U677" s="6">
        <f t="shared" si="21"/>
        <v>0</v>
      </c>
    </row>
    <row r="678" spans="1:21" x14ac:dyDescent="0.2">
      <c r="A678" s="88">
        <v>676</v>
      </c>
      <c r="B678" s="88">
        <v>1</v>
      </c>
      <c r="C678" s="88" t="s">
        <v>2117</v>
      </c>
      <c r="D678" s="89" t="s">
        <v>1431</v>
      </c>
      <c r="E678" s="89">
        <v>13</v>
      </c>
      <c r="F678" s="89">
        <v>2</v>
      </c>
      <c r="G678" s="89">
        <v>0</v>
      </c>
      <c r="H678" s="89">
        <v>0</v>
      </c>
      <c r="I678" s="89">
        <v>2</v>
      </c>
      <c r="J678" s="89">
        <v>0</v>
      </c>
      <c r="K678" s="89">
        <v>0</v>
      </c>
      <c r="L678" s="89">
        <v>0</v>
      </c>
      <c r="M678" s="89">
        <v>0</v>
      </c>
      <c r="N678" s="89">
        <v>0</v>
      </c>
      <c r="O678" s="89">
        <v>2</v>
      </c>
      <c r="P678" s="89">
        <v>2</v>
      </c>
      <c r="Q678" s="89">
        <v>8188.5</v>
      </c>
      <c r="R678" s="88">
        <f>VLOOKUP(P678,NEW_TRAIN_TEST!$A$1:$M$980,13,0)</f>
        <v>7978</v>
      </c>
      <c r="S678" s="88">
        <f>VLOOKUP(P678,NEW_TRAIN_TEST!$A$1:$M$980,11,0)</f>
        <v>8345</v>
      </c>
      <c r="T678" s="6">
        <f t="shared" si="20"/>
        <v>0</v>
      </c>
      <c r="U678" s="6">
        <f t="shared" si="21"/>
        <v>0</v>
      </c>
    </row>
    <row r="679" spans="1:21" x14ac:dyDescent="0.2">
      <c r="A679" s="88">
        <v>677</v>
      </c>
      <c r="B679" s="88">
        <v>1</v>
      </c>
      <c r="C679" s="88" t="s">
        <v>2117</v>
      </c>
      <c r="D679" s="89" t="s">
        <v>1431</v>
      </c>
      <c r="E679" s="89">
        <v>10</v>
      </c>
      <c r="F679" s="89">
        <v>2</v>
      </c>
      <c r="G679" s="89">
        <v>0</v>
      </c>
      <c r="H679" s="89">
        <v>2</v>
      </c>
      <c r="I679" s="89">
        <v>2</v>
      </c>
      <c r="J679" s="89">
        <v>0</v>
      </c>
      <c r="K679" s="89">
        <v>0</v>
      </c>
      <c r="L679" s="89">
        <v>0</v>
      </c>
      <c r="M679" s="89">
        <v>0</v>
      </c>
      <c r="N679" s="89">
        <v>0</v>
      </c>
      <c r="O679" s="89">
        <v>2</v>
      </c>
      <c r="P679" s="89">
        <v>271</v>
      </c>
      <c r="Q679" s="89">
        <v>15868.5</v>
      </c>
      <c r="R679" s="88">
        <f>VLOOKUP(P679,NEW_TRAIN_TEST!$A$1:$M$980,13,0)</f>
        <v>15357.5</v>
      </c>
      <c r="S679" s="88">
        <f>VLOOKUP(P679,NEW_TRAIN_TEST!$A$1:$M$980,11,0)</f>
        <v>15952</v>
      </c>
      <c r="T679" s="6">
        <f t="shared" si="20"/>
        <v>0</v>
      </c>
      <c r="U679" s="6">
        <f t="shared" si="21"/>
        <v>0</v>
      </c>
    </row>
    <row r="680" spans="1:21" x14ac:dyDescent="0.2">
      <c r="A680" s="88">
        <v>678</v>
      </c>
      <c r="B680" s="88">
        <v>1</v>
      </c>
      <c r="C680" s="88" t="s">
        <v>2117</v>
      </c>
      <c r="D680" s="89" t="s">
        <v>1431</v>
      </c>
      <c r="E680" s="89">
        <v>9</v>
      </c>
      <c r="F680" s="89">
        <v>13</v>
      </c>
      <c r="G680" s="89">
        <v>0</v>
      </c>
      <c r="H680" s="89">
        <v>2</v>
      </c>
      <c r="I680" s="89">
        <v>2</v>
      </c>
      <c r="J680" s="89">
        <v>0</v>
      </c>
      <c r="K680" s="89">
        <v>0</v>
      </c>
      <c r="L680" s="89">
        <v>1</v>
      </c>
      <c r="M680" s="89">
        <v>0</v>
      </c>
      <c r="N680" s="89">
        <v>0</v>
      </c>
      <c r="O680" s="89">
        <v>2</v>
      </c>
      <c r="P680" s="89">
        <v>271</v>
      </c>
      <c r="Q680" s="89">
        <v>15892</v>
      </c>
      <c r="R680" s="88">
        <f>VLOOKUP(P680,NEW_TRAIN_TEST!$A$1:$M$980,13,0)</f>
        <v>15357.5</v>
      </c>
      <c r="S680" s="88">
        <f>VLOOKUP(P680,NEW_TRAIN_TEST!$A$1:$M$980,11,0)</f>
        <v>15952</v>
      </c>
      <c r="T680" s="6">
        <f t="shared" si="20"/>
        <v>1</v>
      </c>
      <c r="U680" s="6">
        <f t="shared" si="21"/>
        <v>0</v>
      </c>
    </row>
    <row r="681" spans="1:21" x14ac:dyDescent="0.2">
      <c r="A681" s="88">
        <v>679</v>
      </c>
      <c r="B681" s="88">
        <v>1</v>
      </c>
      <c r="C681" s="88" t="s">
        <v>2117</v>
      </c>
      <c r="D681" s="89" t="s">
        <v>1431</v>
      </c>
      <c r="E681" s="89">
        <v>8</v>
      </c>
      <c r="F681" s="89">
        <v>10</v>
      </c>
      <c r="G681" s="89">
        <v>6</v>
      </c>
      <c r="H681" s="89">
        <v>2</v>
      </c>
      <c r="I681" s="89">
        <v>1</v>
      </c>
      <c r="J681" s="89">
        <v>0</v>
      </c>
      <c r="K681" s="89">
        <v>0</v>
      </c>
      <c r="L681" s="89">
        <v>1</v>
      </c>
      <c r="M681" s="89">
        <v>0</v>
      </c>
      <c r="N681" s="89">
        <v>0</v>
      </c>
      <c r="O681" s="89">
        <v>0</v>
      </c>
      <c r="P681" s="89">
        <v>271</v>
      </c>
      <c r="Q681" s="89">
        <v>15905</v>
      </c>
      <c r="R681" s="88">
        <f>VLOOKUP(P681,NEW_TRAIN_TEST!$A$1:$M$980,13,0)</f>
        <v>15357.5</v>
      </c>
      <c r="S681" s="88">
        <f>VLOOKUP(P681,NEW_TRAIN_TEST!$A$1:$M$980,11,0)</f>
        <v>15952</v>
      </c>
      <c r="T681" s="6">
        <f t="shared" si="20"/>
        <v>1</v>
      </c>
      <c r="U681" s="6">
        <f t="shared" si="21"/>
        <v>0</v>
      </c>
    </row>
    <row r="682" spans="1:21" x14ac:dyDescent="0.2">
      <c r="A682" s="88">
        <v>680</v>
      </c>
      <c r="B682" s="88">
        <v>1</v>
      </c>
      <c r="C682" s="88" t="s">
        <v>2117</v>
      </c>
      <c r="D682" s="89" t="s">
        <v>1431</v>
      </c>
      <c r="E682" s="89">
        <v>0</v>
      </c>
      <c r="F682" s="89">
        <v>4</v>
      </c>
      <c r="G682" s="89">
        <v>0</v>
      </c>
      <c r="H682" s="89">
        <v>2</v>
      </c>
      <c r="I682" s="89">
        <v>2</v>
      </c>
      <c r="J682" s="89">
        <v>0</v>
      </c>
      <c r="K682" s="89">
        <v>0</v>
      </c>
      <c r="L682" s="89">
        <v>0</v>
      </c>
      <c r="M682" s="89">
        <v>0</v>
      </c>
      <c r="N682" s="89">
        <v>0</v>
      </c>
      <c r="O682" s="89">
        <v>2</v>
      </c>
      <c r="P682" s="89">
        <v>272</v>
      </c>
      <c r="Q682" s="89">
        <v>13860.5</v>
      </c>
      <c r="R682" s="88">
        <f>VLOOKUP(P682,NEW_TRAIN_TEST!$A$1:$M$980,13,0)</f>
        <v>13860.5</v>
      </c>
      <c r="S682" s="88">
        <f>VLOOKUP(P682,NEW_TRAIN_TEST!$A$1:$M$980,11,0)</f>
        <v>14349</v>
      </c>
      <c r="T682" s="6">
        <f t="shared" si="20"/>
        <v>0</v>
      </c>
      <c r="U682" s="6">
        <f t="shared" si="21"/>
        <v>0</v>
      </c>
    </row>
    <row r="683" spans="1:21" x14ac:dyDescent="0.2">
      <c r="A683" s="88">
        <v>681</v>
      </c>
      <c r="B683" s="88">
        <v>1</v>
      </c>
      <c r="C683" s="88" t="s">
        <v>2117</v>
      </c>
      <c r="D683" s="89" t="s">
        <v>1431</v>
      </c>
      <c r="E683" s="89">
        <v>20</v>
      </c>
      <c r="F683" s="89">
        <v>0</v>
      </c>
      <c r="G683" s="89">
        <v>0</v>
      </c>
      <c r="H683" s="89">
        <v>0</v>
      </c>
      <c r="I683" s="89">
        <v>0</v>
      </c>
      <c r="J683" s="89">
        <v>0</v>
      </c>
      <c r="K683" s="89">
        <v>0</v>
      </c>
      <c r="L683" s="89">
        <v>0</v>
      </c>
      <c r="M683" s="89">
        <v>0</v>
      </c>
      <c r="N683" s="89">
        <v>0</v>
      </c>
      <c r="O683" s="89">
        <v>0</v>
      </c>
      <c r="P683" s="89">
        <v>852</v>
      </c>
      <c r="Q683" s="89">
        <v>14739.5</v>
      </c>
      <c r="R683" s="88">
        <f>VLOOKUP(P683,NEW_TRAIN_TEST!$A$1:$M$980,13,0)</f>
        <v>13182</v>
      </c>
      <c r="S683" s="88">
        <f>VLOOKUP(P683,NEW_TRAIN_TEST!$A$1:$M$980,11,0)</f>
        <v>14995</v>
      </c>
      <c r="T683" s="6">
        <f t="shared" si="20"/>
        <v>0</v>
      </c>
      <c r="U683" s="6">
        <f t="shared" si="21"/>
        <v>0</v>
      </c>
    </row>
    <row r="684" spans="1:21" x14ac:dyDescent="0.2">
      <c r="A684" s="88">
        <v>682</v>
      </c>
      <c r="B684" s="88">
        <v>1</v>
      </c>
      <c r="C684" s="88" t="s">
        <v>2117</v>
      </c>
      <c r="D684" s="89" t="s">
        <v>1431</v>
      </c>
      <c r="E684" s="89">
        <v>8</v>
      </c>
      <c r="F684" s="89">
        <v>6</v>
      </c>
      <c r="G684" s="89">
        <v>0</v>
      </c>
      <c r="H684" s="89">
        <v>2</v>
      </c>
      <c r="I684" s="89">
        <v>2</v>
      </c>
      <c r="J684" s="89">
        <v>0</v>
      </c>
      <c r="K684" s="89">
        <v>0</v>
      </c>
      <c r="L684" s="89">
        <v>1</v>
      </c>
      <c r="M684" s="89">
        <v>0</v>
      </c>
      <c r="N684" s="89">
        <v>0</v>
      </c>
      <c r="O684" s="89">
        <v>2</v>
      </c>
      <c r="P684" s="89">
        <v>274</v>
      </c>
      <c r="Q684" s="89">
        <v>14885.5</v>
      </c>
      <c r="R684" s="88">
        <f>VLOOKUP(P684,NEW_TRAIN_TEST!$A$1:$M$980,13,0)</f>
        <v>14835</v>
      </c>
      <c r="S684" s="88">
        <f>VLOOKUP(P684,NEW_TRAIN_TEST!$A$1:$M$980,11,0)</f>
        <v>15368</v>
      </c>
      <c r="T684" s="6">
        <f t="shared" si="20"/>
        <v>1</v>
      </c>
      <c r="U684" s="6">
        <f t="shared" si="21"/>
        <v>0</v>
      </c>
    </row>
    <row r="685" spans="1:21" x14ac:dyDescent="0.2">
      <c r="A685" s="88">
        <v>683</v>
      </c>
      <c r="B685" s="88">
        <v>1</v>
      </c>
      <c r="C685" s="88" t="s">
        <v>2117</v>
      </c>
      <c r="D685" s="89" t="s">
        <v>1431</v>
      </c>
      <c r="E685" s="89">
        <v>2</v>
      </c>
      <c r="F685" s="89">
        <v>0</v>
      </c>
      <c r="G685" s="89">
        <v>0</v>
      </c>
      <c r="H685" s="89">
        <v>0</v>
      </c>
      <c r="I685" s="89">
        <v>0</v>
      </c>
      <c r="J685" s="89">
        <v>0</v>
      </c>
      <c r="K685" s="89">
        <v>0</v>
      </c>
      <c r="L685" s="89">
        <v>0</v>
      </c>
      <c r="M685" s="89">
        <v>0</v>
      </c>
      <c r="N685" s="89">
        <v>0</v>
      </c>
      <c r="O685" s="89">
        <v>0</v>
      </c>
      <c r="P685" s="89">
        <v>257</v>
      </c>
      <c r="Q685" s="89">
        <v>7594</v>
      </c>
      <c r="R685" s="88">
        <f>VLOOKUP(P685,NEW_TRAIN_TEST!$A$1:$M$980,13,0)</f>
        <v>7239</v>
      </c>
      <c r="S685" s="88">
        <f>VLOOKUP(P685,NEW_TRAIN_TEST!$A$1:$M$980,11,0)</f>
        <v>7641</v>
      </c>
      <c r="T685" s="6">
        <f t="shared" si="20"/>
        <v>0</v>
      </c>
      <c r="U685" s="6">
        <f t="shared" si="21"/>
        <v>0</v>
      </c>
    </row>
    <row r="686" spans="1:21" x14ac:dyDescent="0.2">
      <c r="A686" s="88">
        <v>684</v>
      </c>
      <c r="B686" s="88">
        <v>1</v>
      </c>
      <c r="C686" s="88" t="s">
        <v>2117</v>
      </c>
      <c r="D686" s="89" t="s">
        <v>1431</v>
      </c>
      <c r="E686" s="89">
        <v>2</v>
      </c>
      <c r="F686" s="89">
        <v>2</v>
      </c>
      <c r="G686" s="89">
        <v>1</v>
      </c>
      <c r="H686" s="89">
        <v>0</v>
      </c>
      <c r="I686" s="89">
        <v>2</v>
      </c>
      <c r="J686" s="89">
        <v>0</v>
      </c>
      <c r="K686" s="89">
        <v>0</v>
      </c>
      <c r="L686" s="89">
        <v>0</v>
      </c>
      <c r="M686" s="89">
        <v>0</v>
      </c>
      <c r="N686" s="89">
        <v>0</v>
      </c>
      <c r="O686" s="89">
        <v>2</v>
      </c>
      <c r="P686" s="89">
        <v>276</v>
      </c>
      <c r="Q686" s="89">
        <v>12226</v>
      </c>
      <c r="R686" s="88">
        <f>VLOOKUP(P686,NEW_TRAIN_TEST!$A$1:$M$980,13,0)</f>
        <v>11695</v>
      </c>
      <c r="S686" s="88">
        <f>VLOOKUP(P686,NEW_TRAIN_TEST!$A$1:$M$980,11,0)</f>
        <v>12284</v>
      </c>
      <c r="T686" s="6">
        <f t="shared" si="20"/>
        <v>0</v>
      </c>
      <c r="U686" s="6">
        <f t="shared" si="21"/>
        <v>0</v>
      </c>
    </row>
    <row r="687" spans="1:21" x14ac:dyDescent="0.2">
      <c r="A687" s="88">
        <v>685</v>
      </c>
      <c r="B687" s="88">
        <v>1</v>
      </c>
      <c r="C687" s="88" t="s">
        <v>2117</v>
      </c>
      <c r="D687" s="89" t="s">
        <v>1431</v>
      </c>
      <c r="E687" s="89">
        <v>19</v>
      </c>
      <c r="F687" s="89">
        <v>0</v>
      </c>
      <c r="G687" s="89">
        <v>0</v>
      </c>
      <c r="H687" s="89">
        <v>0</v>
      </c>
      <c r="I687" s="89">
        <v>0</v>
      </c>
      <c r="J687" s="89">
        <v>0</v>
      </c>
      <c r="K687" s="89">
        <v>0</v>
      </c>
      <c r="L687" s="89">
        <v>0</v>
      </c>
      <c r="M687" s="89">
        <v>0</v>
      </c>
      <c r="N687" s="89">
        <v>0</v>
      </c>
      <c r="O687" s="89">
        <v>0</v>
      </c>
      <c r="P687" s="89">
        <v>459</v>
      </c>
      <c r="Q687" s="89">
        <v>8608</v>
      </c>
      <c r="R687" s="88">
        <f>VLOOKUP(P687,NEW_TRAIN_TEST!$A$1:$M$980,13,0)</f>
        <v>2738</v>
      </c>
      <c r="S687" s="88">
        <f>VLOOKUP(P687,NEW_TRAIN_TEST!$A$1:$M$980,11,0)</f>
        <v>9270</v>
      </c>
      <c r="T687" s="6">
        <f t="shared" si="20"/>
        <v>0</v>
      </c>
      <c r="U687" s="6">
        <f t="shared" si="21"/>
        <v>0</v>
      </c>
    </row>
    <row r="688" spans="1:21" x14ac:dyDescent="0.2">
      <c r="A688" s="88">
        <v>686</v>
      </c>
      <c r="B688" s="88">
        <v>1</v>
      </c>
      <c r="C688" s="88" t="s">
        <v>2117</v>
      </c>
      <c r="D688" s="89" t="s">
        <v>1431</v>
      </c>
      <c r="E688" s="89">
        <v>12</v>
      </c>
      <c r="F688" s="89">
        <v>0</v>
      </c>
      <c r="G688" s="89">
        <v>0</v>
      </c>
      <c r="H688" s="89">
        <v>0</v>
      </c>
      <c r="I688" s="89">
        <v>0</v>
      </c>
      <c r="J688" s="89">
        <v>0</v>
      </c>
      <c r="K688" s="89">
        <v>0</v>
      </c>
      <c r="L688" s="89">
        <v>0</v>
      </c>
      <c r="M688" s="89">
        <v>0</v>
      </c>
      <c r="N688" s="89">
        <v>0</v>
      </c>
      <c r="O688" s="89">
        <v>0</v>
      </c>
      <c r="P688" s="89">
        <v>459</v>
      </c>
      <c r="Q688" s="89">
        <v>8890</v>
      </c>
      <c r="R688" s="88">
        <f>VLOOKUP(P688,NEW_TRAIN_TEST!$A$1:$M$980,13,0)</f>
        <v>2738</v>
      </c>
      <c r="S688" s="88">
        <f>VLOOKUP(P688,NEW_TRAIN_TEST!$A$1:$M$980,11,0)</f>
        <v>9270</v>
      </c>
      <c r="T688" s="6">
        <f t="shared" si="20"/>
        <v>0</v>
      </c>
      <c r="U688" s="6">
        <f t="shared" si="21"/>
        <v>0</v>
      </c>
    </row>
    <row r="689" spans="1:21" x14ac:dyDescent="0.2">
      <c r="A689" s="88">
        <v>687</v>
      </c>
      <c r="B689" s="88">
        <v>1</v>
      </c>
      <c r="C689" s="88" t="s">
        <v>2117</v>
      </c>
      <c r="D689" s="89" t="s">
        <v>1431</v>
      </c>
      <c r="E689" s="89">
        <v>9</v>
      </c>
      <c r="F689" s="89">
        <v>1</v>
      </c>
      <c r="G689" s="89">
        <v>0</v>
      </c>
      <c r="H689" s="89">
        <v>0</v>
      </c>
      <c r="I689" s="89">
        <v>2</v>
      </c>
      <c r="J689" s="89">
        <v>0</v>
      </c>
      <c r="K689" s="89">
        <v>0</v>
      </c>
      <c r="L689" s="89">
        <v>1</v>
      </c>
      <c r="M689" s="89">
        <v>0</v>
      </c>
      <c r="N689" s="89">
        <v>0</v>
      </c>
      <c r="O689" s="89">
        <v>2</v>
      </c>
      <c r="P689" s="89">
        <v>26</v>
      </c>
      <c r="Q689" s="89">
        <v>5685</v>
      </c>
      <c r="R689" s="88">
        <f>VLOOKUP(P689,NEW_TRAIN_TEST!$A$1:$M$980,13,0)</f>
        <v>5500</v>
      </c>
      <c r="S689" s="88">
        <f>VLOOKUP(P689,NEW_TRAIN_TEST!$A$1:$M$980,11,0)</f>
        <v>5867</v>
      </c>
      <c r="T689" s="6">
        <f t="shared" si="20"/>
        <v>1</v>
      </c>
      <c r="U689" s="6">
        <f t="shared" si="21"/>
        <v>0</v>
      </c>
    </row>
    <row r="690" spans="1:21" x14ac:dyDescent="0.2">
      <c r="A690" s="88">
        <v>688</v>
      </c>
      <c r="B690" s="88">
        <v>1</v>
      </c>
      <c r="C690" s="88" t="s">
        <v>2117</v>
      </c>
      <c r="D690" s="89" t="s">
        <v>1431</v>
      </c>
      <c r="E690" s="89">
        <v>11</v>
      </c>
      <c r="F690" s="89">
        <v>0</v>
      </c>
      <c r="G690" s="89">
        <v>0</v>
      </c>
      <c r="H690" s="89">
        <v>0</v>
      </c>
      <c r="I690" s="89">
        <v>0</v>
      </c>
      <c r="J690" s="89">
        <v>0</v>
      </c>
      <c r="K690" s="89">
        <v>0</v>
      </c>
      <c r="L690" s="89">
        <v>0</v>
      </c>
      <c r="M690" s="89">
        <v>0</v>
      </c>
      <c r="N690" s="89">
        <v>0</v>
      </c>
      <c r="O690" s="89">
        <v>0</v>
      </c>
      <c r="P690" s="89">
        <v>72</v>
      </c>
      <c r="Q690" s="89">
        <v>446</v>
      </c>
      <c r="R690" s="88">
        <f>VLOOKUP(P690,NEW_TRAIN_TEST!$A$1:$M$980,13,0)</f>
        <v>426</v>
      </c>
      <c r="S690" s="88">
        <f>VLOOKUP(P690,NEW_TRAIN_TEST!$A$1:$M$980,11,0)</f>
        <v>451</v>
      </c>
      <c r="T690" s="6">
        <f t="shared" si="20"/>
        <v>0</v>
      </c>
      <c r="U690" s="6">
        <f t="shared" si="21"/>
        <v>0</v>
      </c>
    </row>
    <row r="691" spans="1:21" x14ac:dyDescent="0.2">
      <c r="A691" s="88">
        <v>689</v>
      </c>
      <c r="B691" s="88">
        <v>1</v>
      </c>
      <c r="C691" s="88" t="s">
        <v>2117</v>
      </c>
      <c r="D691" s="89" t="s">
        <v>1431</v>
      </c>
      <c r="E691" s="89">
        <v>6</v>
      </c>
      <c r="F691" s="89">
        <v>2</v>
      </c>
      <c r="G691" s="89">
        <v>1</v>
      </c>
      <c r="H691" s="89">
        <v>2</v>
      </c>
      <c r="I691" s="89">
        <v>2</v>
      </c>
      <c r="J691" s="89">
        <v>0</v>
      </c>
      <c r="K691" s="89">
        <v>0</v>
      </c>
      <c r="L691" s="89">
        <v>0</v>
      </c>
      <c r="M691" s="89">
        <v>0</v>
      </c>
      <c r="N691" s="89">
        <v>0</v>
      </c>
      <c r="O691" s="89">
        <v>2</v>
      </c>
      <c r="P691" s="89">
        <v>677</v>
      </c>
      <c r="Q691" s="89">
        <v>9465.5</v>
      </c>
      <c r="R691" s="88">
        <f>VLOOKUP(P691,NEW_TRAIN_TEST!$A$1:$M$980,13,0)</f>
        <v>9360</v>
      </c>
      <c r="S691" s="88">
        <f>VLOOKUP(P691,NEW_TRAIN_TEST!$A$1:$M$980,11,0)</f>
        <v>9694</v>
      </c>
      <c r="T691" s="6">
        <f t="shared" si="20"/>
        <v>0</v>
      </c>
      <c r="U691" s="6">
        <f t="shared" si="21"/>
        <v>0</v>
      </c>
    </row>
    <row r="692" spans="1:21" x14ac:dyDescent="0.2">
      <c r="A692" s="88">
        <v>690</v>
      </c>
      <c r="B692" s="88">
        <v>1</v>
      </c>
      <c r="C692" s="88" t="s">
        <v>2117</v>
      </c>
      <c r="D692" s="89" t="s">
        <v>1431</v>
      </c>
      <c r="E692" s="89">
        <v>6</v>
      </c>
      <c r="F692" s="89">
        <v>1</v>
      </c>
      <c r="G692" s="89">
        <v>0</v>
      </c>
      <c r="H692" s="89">
        <v>0</v>
      </c>
      <c r="I692" s="89">
        <v>2</v>
      </c>
      <c r="J692" s="89">
        <v>0</v>
      </c>
      <c r="K692" s="89">
        <v>0</v>
      </c>
      <c r="L692" s="89">
        <v>1</v>
      </c>
      <c r="M692" s="89">
        <v>0</v>
      </c>
      <c r="N692" s="89">
        <v>0</v>
      </c>
      <c r="O692" s="89">
        <v>2</v>
      </c>
      <c r="P692" s="89">
        <v>746</v>
      </c>
      <c r="Q692" s="89">
        <v>4395.5</v>
      </c>
      <c r="R692" s="88">
        <f>VLOOKUP(P692,NEW_TRAIN_TEST!$A$1:$M$980,13,0)</f>
        <v>2788</v>
      </c>
      <c r="S692" s="88">
        <f>VLOOKUP(P692,NEW_TRAIN_TEST!$A$1:$M$980,11,0)</f>
        <v>4900</v>
      </c>
      <c r="T692" s="6">
        <f t="shared" si="20"/>
        <v>1</v>
      </c>
      <c r="U692" s="6">
        <f t="shared" si="21"/>
        <v>0</v>
      </c>
    </row>
    <row r="693" spans="1:21" x14ac:dyDescent="0.2">
      <c r="A693" s="88">
        <v>691</v>
      </c>
      <c r="B693" s="88">
        <v>1</v>
      </c>
      <c r="C693" s="88" t="s">
        <v>2117</v>
      </c>
      <c r="D693" s="89" t="s">
        <v>1431</v>
      </c>
      <c r="E693" s="89">
        <v>14</v>
      </c>
      <c r="F693" s="89">
        <v>2</v>
      </c>
      <c r="G693" s="89">
        <v>0</v>
      </c>
      <c r="H693" s="89">
        <v>2</v>
      </c>
      <c r="I693" s="89">
        <v>2</v>
      </c>
      <c r="J693" s="89">
        <v>0</v>
      </c>
      <c r="K693" s="89">
        <v>0</v>
      </c>
      <c r="L693" s="89">
        <v>0</v>
      </c>
      <c r="M693" s="89">
        <v>0</v>
      </c>
      <c r="N693" s="89">
        <v>0</v>
      </c>
      <c r="O693" s="89">
        <v>2</v>
      </c>
      <c r="P693" s="89">
        <v>106</v>
      </c>
      <c r="Q693" s="89">
        <v>5158.25</v>
      </c>
      <c r="R693" s="88">
        <f>VLOOKUP(P693,NEW_TRAIN_TEST!$A$1:$M$980,13,0)</f>
        <v>5091.5</v>
      </c>
      <c r="S693" s="88">
        <f>VLOOKUP(P693,NEW_TRAIN_TEST!$A$1:$M$980,11,0)</f>
        <v>5248</v>
      </c>
      <c r="T693" s="6">
        <f t="shared" si="20"/>
        <v>0</v>
      </c>
      <c r="U693" s="6">
        <f t="shared" si="21"/>
        <v>0</v>
      </c>
    </row>
    <row r="694" spans="1:21" x14ac:dyDescent="0.2">
      <c r="A694" s="88">
        <v>692</v>
      </c>
      <c r="B694" s="88">
        <v>1</v>
      </c>
      <c r="C694" s="88" t="s">
        <v>2117</v>
      </c>
      <c r="D694" s="89" t="s">
        <v>1431</v>
      </c>
      <c r="E694" s="89">
        <v>8</v>
      </c>
      <c r="F694" s="89">
        <v>6</v>
      </c>
      <c r="G694" s="89">
        <v>1</v>
      </c>
      <c r="H694" s="89">
        <v>0</v>
      </c>
      <c r="I694" s="89">
        <v>2</v>
      </c>
      <c r="J694" s="89">
        <v>0</v>
      </c>
      <c r="K694" s="89">
        <v>0</v>
      </c>
      <c r="L694" s="89">
        <v>0</v>
      </c>
      <c r="M694" s="89">
        <v>26</v>
      </c>
      <c r="N694" s="89">
        <v>0</v>
      </c>
      <c r="O694" s="89">
        <v>2</v>
      </c>
      <c r="P694" s="89">
        <v>106</v>
      </c>
      <c r="Q694" s="89">
        <v>5178.5</v>
      </c>
      <c r="R694" s="88">
        <f>VLOOKUP(P694,NEW_TRAIN_TEST!$A$1:$M$980,13,0)</f>
        <v>5091.5</v>
      </c>
      <c r="S694" s="88">
        <f>VLOOKUP(P694,NEW_TRAIN_TEST!$A$1:$M$980,11,0)</f>
        <v>5248</v>
      </c>
      <c r="T694" s="6">
        <f t="shared" si="20"/>
        <v>0</v>
      </c>
      <c r="U694" s="6">
        <f t="shared" si="21"/>
        <v>1</v>
      </c>
    </row>
    <row r="695" spans="1:21" x14ac:dyDescent="0.2">
      <c r="A695" s="88">
        <v>693</v>
      </c>
      <c r="B695" s="88">
        <v>1</v>
      </c>
      <c r="C695" s="88" t="s">
        <v>2117</v>
      </c>
      <c r="D695" s="89" t="s">
        <v>1431</v>
      </c>
      <c r="E695" s="89">
        <v>2</v>
      </c>
      <c r="F695" s="89">
        <v>0</v>
      </c>
      <c r="G695" s="89">
        <v>0</v>
      </c>
      <c r="H695" s="89">
        <v>0</v>
      </c>
      <c r="I695" s="89">
        <v>0</v>
      </c>
      <c r="J695" s="89">
        <v>0</v>
      </c>
      <c r="K695" s="89">
        <v>0</v>
      </c>
      <c r="L695" s="89">
        <v>0</v>
      </c>
      <c r="M695" s="89">
        <v>0</v>
      </c>
      <c r="N695" s="89">
        <v>0</v>
      </c>
      <c r="O695" s="89">
        <v>0</v>
      </c>
      <c r="P695" s="89">
        <v>705</v>
      </c>
      <c r="Q695" s="89">
        <v>9815</v>
      </c>
      <c r="R695" s="88">
        <f>VLOOKUP(P695,NEW_TRAIN_TEST!$A$1:$M$980,13,0)</f>
        <v>9789</v>
      </c>
      <c r="S695" s="88">
        <f>VLOOKUP(P695,NEW_TRAIN_TEST!$A$1:$M$980,11,0)</f>
        <v>9891</v>
      </c>
      <c r="T695" s="6">
        <f t="shared" si="20"/>
        <v>0</v>
      </c>
      <c r="U695" s="6">
        <f t="shared" si="21"/>
        <v>0</v>
      </c>
    </row>
    <row r="696" spans="1:21" x14ac:dyDescent="0.2">
      <c r="A696" s="88">
        <v>694</v>
      </c>
      <c r="B696" s="88">
        <v>1</v>
      </c>
      <c r="C696" s="88" t="s">
        <v>2117</v>
      </c>
      <c r="D696" s="89" t="s">
        <v>1431</v>
      </c>
      <c r="E696" s="89">
        <v>0</v>
      </c>
      <c r="F696" s="89">
        <v>0</v>
      </c>
      <c r="G696" s="89">
        <v>0</v>
      </c>
      <c r="H696" s="89">
        <v>0</v>
      </c>
      <c r="I696" s="89">
        <v>0</v>
      </c>
      <c r="J696" s="89">
        <v>0</v>
      </c>
      <c r="K696" s="89">
        <v>0</v>
      </c>
      <c r="L696" s="89">
        <v>1</v>
      </c>
      <c r="M696" s="89">
        <v>11</v>
      </c>
      <c r="N696" s="89">
        <v>0</v>
      </c>
      <c r="O696" s="89">
        <v>0</v>
      </c>
      <c r="P696" s="89">
        <v>299</v>
      </c>
      <c r="Q696" s="89">
        <v>7148</v>
      </c>
      <c r="R696" s="88">
        <f>VLOOKUP(P696,NEW_TRAIN_TEST!$A$1:$M$980,13,0)</f>
        <v>7148</v>
      </c>
      <c r="S696" s="88">
        <f>VLOOKUP(P696,NEW_TRAIN_TEST!$A$1:$M$980,11,0)</f>
        <v>7148</v>
      </c>
      <c r="T696" s="6">
        <f t="shared" si="20"/>
        <v>1</v>
      </c>
      <c r="U696" s="6">
        <f t="shared" si="21"/>
        <v>1</v>
      </c>
    </row>
    <row r="697" spans="1:21" x14ac:dyDescent="0.2">
      <c r="A697" s="88">
        <v>695</v>
      </c>
      <c r="B697" s="88">
        <v>1</v>
      </c>
      <c r="C697" s="88" t="s">
        <v>2117</v>
      </c>
      <c r="D697" s="89" t="s">
        <v>1431</v>
      </c>
      <c r="E697" s="89">
        <v>3</v>
      </c>
      <c r="F697" s="89">
        <v>0</v>
      </c>
      <c r="G697" s="89">
        <v>0</v>
      </c>
      <c r="H697" s="89">
        <v>0</v>
      </c>
      <c r="I697" s="89">
        <v>0</v>
      </c>
      <c r="J697" s="89">
        <v>0</v>
      </c>
      <c r="K697" s="89">
        <v>0</v>
      </c>
      <c r="L697" s="89">
        <v>0</v>
      </c>
      <c r="M697" s="89">
        <v>0</v>
      </c>
      <c r="N697" s="89">
        <v>0</v>
      </c>
      <c r="O697" s="89">
        <v>0</v>
      </c>
      <c r="P697" s="89">
        <v>300</v>
      </c>
      <c r="Q697" s="89">
        <v>7053</v>
      </c>
      <c r="R697" s="88">
        <f>VLOOKUP(P697,NEW_TRAIN_TEST!$A$1:$M$980,13,0)</f>
        <v>6946</v>
      </c>
      <c r="S697" s="88">
        <f>VLOOKUP(P697,NEW_TRAIN_TEST!$A$1:$M$980,11,0)</f>
        <v>7053</v>
      </c>
      <c r="T697" s="6">
        <f t="shared" si="20"/>
        <v>0</v>
      </c>
      <c r="U697" s="6">
        <f t="shared" si="21"/>
        <v>0</v>
      </c>
    </row>
    <row r="698" spans="1:21" x14ac:dyDescent="0.2">
      <c r="A698" s="88">
        <v>696</v>
      </c>
      <c r="B698" s="88">
        <v>1</v>
      </c>
      <c r="C698" s="88" t="s">
        <v>2117</v>
      </c>
      <c r="D698" s="89" t="s">
        <v>1431</v>
      </c>
      <c r="E698" s="89">
        <v>0</v>
      </c>
      <c r="F698" s="89">
        <v>0</v>
      </c>
      <c r="G698" s="89">
        <v>0</v>
      </c>
      <c r="H698" s="89">
        <v>0</v>
      </c>
      <c r="I698" s="89">
        <v>0</v>
      </c>
      <c r="J698" s="89">
        <v>0</v>
      </c>
      <c r="K698" s="89">
        <v>0</v>
      </c>
      <c r="L698" s="89">
        <v>0</v>
      </c>
      <c r="M698" s="89">
        <v>0</v>
      </c>
      <c r="N698" s="89">
        <v>1</v>
      </c>
      <c r="O698" s="89">
        <v>0</v>
      </c>
      <c r="P698" s="89">
        <v>301</v>
      </c>
      <c r="Q698" s="89">
        <v>6714</v>
      </c>
      <c r="R698" s="88">
        <f>VLOOKUP(P698,NEW_TRAIN_TEST!$A$1:$M$980,13,0)</f>
        <v>6714</v>
      </c>
      <c r="S698" s="88">
        <f>VLOOKUP(P698,NEW_TRAIN_TEST!$A$1:$M$980,11,0)</f>
        <v>6714</v>
      </c>
      <c r="T698" s="6">
        <f t="shared" si="20"/>
        <v>0</v>
      </c>
      <c r="U698" s="6">
        <f t="shared" si="21"/>
        <v>0</v>
      </c>
    </row>
    <row r="699" spans="1:21" x14ac:dyDescent="0.2">
      <c r="A699" s="88">
        <v>697</v>
      </c>
      <c r="B699" s="88">
        <v>1</v>
      </c>
      <c r="C699" s="88" t="s">
        <v>2117</v>
      </c>
      <c r="D699" s="89" t="s">
        <v>1431</v>
      </c>
      <c r="E699" s="89">
        <v>0</v>
      </c>
      <c r="F699" s="89">
        <v>0</v>
      </c>
      <c r="G699" s="89">
        <v>0</v>
      </c>
      <c r="H699" s="89">
        <v>0</v>
      </c>
      <c r="I699" s="89">
        <v>0</v>
      </c>
      <c r="J699" s="89">
        <v>0</v>
      </c>
      <c r="K699" s="89">
        <v>0</v>
      </c>
      <c r="L699" s="89">
        <v>0</v>
      </c>
      <c r="M699" s="89">
        <v>0</v>
      </c>
      <c r="N699" s="89">
        <v>1</v>
      </c>
      <c r="O699" s="89">
        <v>0</v>
      </c>
      <c r="P699" s="89">
        <v>302</v>
      </c>
      <c r="Q699" s="89">
        <v>6658</v>
      </c>
      <c r="R699" s="88">
        <f>VLOOKUP(P699,NEW_TRAIN_TEST!$A$1:$M$980,13,0)</f>
        <v>6658</v>
      </c>
      <c r="S699" s="88">
        <f>VLOOKUP(P699,NEW_TRAIN_TEST!$A$1:$M$980,11,0)</f>
        <v>6658</v>
      </c>
      <c r="T699" s="6">
        <f t="shared" si="20"/>
        <v>0</v>
      </c>
      <c r="U699" s="6">
        <f t="shared" si="21"/>
        <v>0</v>
      </c>
    </row>
    <row r="700" spans="1:21" x14ac:dyDescent="0.2">
      <c r="A700" s="88">
        <v>698</v>
      </c>
      <c r="B700" s="88">
        <v>1</v>
      </c>
      <c r="C700" s="88" t="s">
        <v>2117</v>
      </c>
      <c r="D700" s="89" t="s">
        <v>1431</v>
      </c>
      <c r="E700" s="89">
        <v>0</v>
      </c>
      <c r="F700" s="89">
        <v>0</v>
      </c>
      <c r="G700" s="89">
        <v>0</v>
      </c>
      <c r="H700" s="89">
        <v>0</v>
      </c>
      <c r="I700" s="89">
        <v>0</v>
      </c>
      <c r="J700" s="89">
        <v>0</v>
      </c>
      <c r="K700" s="89">
        <v>0</v>
      </c>
      <c r="L700" s="89">
        <v>0</v>
      </c>
      <c r="M700" s="89">
        <v>0</v>
      </c>
      <c r="N700" s="89">
        <v>1</v>
      </c>
      <c r="O700" s="89">
        <v>0</v>
      </c>
      <c r="P700" s="89">
        <v>303</v>
      </c>
      <c r="Q700" s="89">
        <v>8633</v>
      </c>
      <c r="R700" s="88">
        <f>VLOOKUP(P700,NEW_TRAIN_TEST!$A$1:$M$980,13,0)</f>
        <v>8633</v>
      </c>
      <c r="S700" s="88">
        <f>VLOOKUP(P700,NEW_TRAIN_TEST!$A$1:$M$980,11,0)</f>
        <v>8633</v>
      </c>
      <c r="T700" s="6">
        <f t="shared" si="20"/>
        <v>0</v>
      </c>
      <c r="U700" s="6">
        <f t="shared" si="21"/>
        <v>0</v>
      </c>
    </row>
    <row r="701" spans="1:21" x14ac:dyDescent="0.2">
      <c r="A701" s="88">
        <v>699</v>
      </c>
      <c r="B701" s="88">
        <v>1</v>
      </c>
      <c r="C701" s="88" t="s">
        <v>2117</v>
      </c>
      <c r="D701" s="89" t="s">
        <v>1431</v>
      </c>
      <c r="E701" s="89">
        <v>2</v>
      </c>
      <c r="F701" s="89">
        <v>0</v>
      </c>
      <c r="G701" s="89">
        <v>0</v>
      </c>
      <c r="H701" s="89">
        <v>0</v>
      </c>
      <c r="I701" s="89">
        <v>0</v>
      </c>
      <c r="J701" s="89">
        <v>0</v>
      </c>
      <c r="K701" s="89">
        <v>0</v>
      </c>
      <c r="L701" s="89">
        <v>0</v>
      </c>
      <c r="M701" s="89">
        <v>0</v>
      </c>
      <c r="N701" s="89">
        <v>0</v>
      </c>
      <c r="O701" s="89">
        <v>0</v>
      </c>
      <c r="P701" s="89">
        <v>304</v>
      </c>
      <c r="Q701" s="89">
        <v>6126.5</v>
      </c>
      <c r="R701" s="88">
        <f>VLOOKUP(P701,NEW_TRAIN_TEST!$A$1:$M$980,13,0)</f>
        <v>5945</v>
      </c>
      <c r="S701" s="88">
        <f>VLOOKUP(P701,NEW_TRAIN_TEST!$A$1:$M$980,11,0)</f>
        <v>6135</v>
      </c>
      <c r="T701" s="6">
        <f t="shared" si="20"/>
        <v>0</v>
      </c>
      <c r="U701" s="6">
        <f t="shared" si="21"/>
        <v>0</v>
      </c>
    </row>
    <row r="702" spans="1:21" x14ac:dyDescent="0.2">
      <c r="A702" s="88">
        <v>700</v>
      </c>
      <c r="B702" s="88">
        <v>1</v>
      </c>
      <c r="C702" s="88" t="s">
        <v>2117</v>
      </c>
      <c r="D702" s="89" t="s">
        <v>1431</v>
      </c>
      <c r="E702" s="89">
        <v>5</v>
      </c>
      <c r="F702" s="89">
        <v>1</v>
      </c>
      <c r="G702" s="89">
        <v>0</v>
      </c>
      <c r="H702" s="89">
        <v>0</v>
      </c>
      <c r="I702" s="89">
        <v>2</v>
      </c>
      <c r="J702" s="89">
        <v>0</v>
      </c>
      <c r="K702" s="89">
        <v>0</v>
      </c>
      <c r="L702" s="89">
        <v>1</v>
      </c>
      <c r="M702" s="89">
        <v>0</v>
      </c>
      <c r="N702" s="89">
        <v>0</v>
      </c>
      <c r="O702" s="89">
        <v>2</v>
      </c>
      <c r="P702" s="89">
        <v>54</v>
      </c>
      <c r="Q702" s="89">
        <v>520</v>
      </c>
      <c r="R702" s="88">
        <f>VLOOKUP(P702,NEW_TRAIN_TEST!$A$1:$M$980,13,0)</f>
        <v>508.5</v>
      </c>
      <c r="S702" s="88">
        <f>VLOOKUP(P702,NEW_TRAIN_TEST!$A$1:$M$980,11,0)</f>
        <v>526</v>
      </c>
      <c r="T702" s="6">
        <f t="shared" si="20"/>
        <v>1</v>
      </c>
      <c r="U702" s="6">
        <f t="shared" si="21"/>
        <v>0</v>
      </c>
    </row>
    <row r="703" spans="1:21" x14ac:dyDescent="0.2">
      <c r="A703" s="88">
        <v>701</v>
      </c>
      <c r="B703" s="88">
        <v>1</v>
      </c>
      <c r="C703" s="88" t="s">
        <v>2117</v>
      </c>
      <c r="D703" s="89" t="s">
        <v>1431</v>
      </c>
      <c r="E703" s="89">
        <v>4</v>
      </c>
      <c r="F703" s="89">
        <v>2</v>
      </c>
      <c r="G703" s="89">
        <v>0</v>
      </c>
      <c r="H703" s="89">
        <v>2</v>
      </c>
      <c r="I703" s="89">
        <v>2</v>
      </c>
      <c r="J703" s="89">
        <v>0</v>
      </c>
      <c r="K703" s="89">
        <v>0</v>
      </c>
      <c r="L703" s="89">
        <v>1</v>
      </c>
      <c r="M703" s="89">
        <v>16</v>
      </c>
      <c r="N703" s="89">
        <v>0</v>
      </c>
      <c r="O703" s="89">
        <v>2</v>
      </c>
      <c r="P703" s="89">
        <v>54</v>
      </c>
      <c r="Q703" s="89">
        <v>522</v>
      </c>
      <c r="R703" s="88">
        <f>VLOOKUP(P703,NEW_TRAIN_TEST!$A$1:$M$980,13,0)</f>
        <v>508.5</v>
      </c>
      <c r="S703" s="88">
        <f>VLOOKUP(P703,NEW_TRAIN_TEST!$A$1:$M$980,11,0)</f>
        <v>526</v>
      </c>
      <c r="T703" s="6">
        <f t="shared" si="20"/>
        <v>1</v>
      </c>
      <c r="U703" s="6">
        <f t="shared" si="21"/>
        <v>1</v>
      </c>
    </row>
    <row r="704" spans="1:21" x14ac:dyDescent="0.2">
      <c r="A704" s="88">
        <v>702</v>
      </c>
      <c r="B704" s="88">
        <v>1</v>
      </c>
      <c r="C704" s="88" t="s">
        <v>2117</v>
      </c>
      <c r="D704" s="89" t="s">
        <v>1431</v>
      </c>
      <c r="E704" s="89">
        <v>0</v>
      </c>
      <c r="F704" s="89">
        <v>0</v>
      </c>
      <c r="G704" s="89">
        <v>0</v>
      </c>
      <c r="H704" s="89">
        <v>0</v>
      </c>
      <c r="I704" s="89">
        <v>0</v>
      </c>
      <c r="J704" s="89">
        <v>0</v>
      </c>
      <c r="K704" s="89">
        <v>0</v>
      </c>
      <c r="L704" s="89">
        <v>0</v>
      </c>
      <c r="M704" s="89">
        <v>0</v>
      </c>
      <c r="N704" s="89">
        <v>1</v>
      </c>
      <c r="O704" s="89">
        <v>0</v>
      </c>
      <c r="P704" s="89">
        <v>867</v>
      </c>
      <c r="Q704" s="89">
        <v>7043</v>
      </c>
      <c r="R704" s="88">
        <f>VLOOKUP(P704,NEW_TRAIN_TEST!$A$1:$M$980,13,0)</f>
        <v>7043</v>
      </c>
      <c r="S704" s="88">
        <f>VLOOKUP(P704,NEW_TRAIN_TEST!$A$1:$M$980,11,0)</f>
        <v>7043</v>
      </c>
      <c r="T704" s="6">
        <f t="shared" si="20"/>
        <v>0</v>
      </c>
      <c r="U704" s="6">
        <f t="shared" si="21"/>
        <v>0</v>
      </c>
    </row>
    <row r="705" spans="1:21" x14ac:dyDescent="0.2">
      <c r="A705" s="88">
        <v>703</v>
      </c>
      <c r="B705" s="88">
        <v>1</v>
      </c>
      <c r="C705" s="88" t="s">
        <v>2117</v>
      </c>
      <c r="D705" s="89" t="s">
        <v>1431</v>
      </c>
      <c r="E705" s="89">
        <v>4</v>
      </c>
      <c r="F705" s="89">
        <v>1</v>
      </c>
      <c r="G705" s="89">
        <v>0</v>
      </c>
      <c r="H705" s="89">
        <v>0</v>
      </c>
      <c r="I705" s="89">
        <v>2</v>
      </c>
      <c r="J705" s="89">
        <v>0</v>
      </c>
      <c r="K705" s="89">
        <v>0</v>
      </c>
      <c r="L705" s="89">
        <v>1</v>
      </c>
      <c r="M705" s="89">
        <v>0</v>
      </c>
      <c r="N705" s="89">
        <v>0</v>
      </c>
      <c r="O705" s="89">
        <v>2</v>
      </c>
      <c r="P705" s="89">
        <v>307</v>
      </c>
      <c r="Q705" s="89">
        <v>6127</v>
      </c>
      <c r="R705" s="88">
        <f>VLOOKUP(P705,NEW_TRAIN_TEST!$A$1:$M$980,13,0)</f>
        <v>6105.5</v>
      </c>
      <c r="S705" s="88">
        <f>VLOOKUP(P705,NEW_TRAIN_TEST!$A$1:$M$980,11,0)</f>
        <v>6135</v>
      </c>
      <c r="T705" s="6">
        <f t="shared" si="20"/>
        <v>1</v>
      </c>
      <c r="U705" s="6">
        <f t="shared" si="21"/>
        <v>0</v>
      </c>
    </row>
    <row r="706" spans="1:21" x14ac:dyDescent="0.2">
      <c r="A706" s="88">
        <v>704</v>
      </c>
      <c r="B706" s="88">
        <v>1</v>
      </c>
      <c r="C706" s="88" t="s">
        <v>2117</v>
      </c>
      <c r="D706" s="89" t="s">
        <v>1431</v>
      </c>
      <c r="E706" s="89">
        <v>10</v>
      </c>
      <c r="F706" s="89">
        <v>2</v>
      </c>
      <c r="G706" s="89">
        <v>0</v>
      </c>
      <c r="H706" s="89">
        <v>0</v>
      </c>
      <c r="I706" s="89">
        <v>2</v>
      </c>
      <c r="J706" s="89">
        <v>0</v>
      </c>
      <c r="K706" s="89">
        <v>0</v>
      </c>
      <c r="L706" s="89">
        <v>1</v>
      </c>
      <c r="M706" s="89">
        <v>0</v>
      </c>
      <c r="N706" s="89">
        <v>0</v>
      </c>
      <c r="O706" s="89">
        <v>2</v>
      </c>
      <c r="P706" s="89">
        <v>65</v>
      </c>
      <c r="Q706" s="89">
        <v>564.5</v>
      </c>
      <c r="R706" s="88">
        <f>VLOOKUP(P706,NEW_TRAIN_TEST!$A$1:$M$980,13,0)</f>
        <v>539</v>
      </c>
      <c r="S706" s="88">
        <f>VLOOKUP(P706,NEW_TRAIN_TEST!$A$1:$M$980,11,0)</f>
        <v>568</v>
      </c>
      <c r="T706" s="6">
        <f t="shared" si="20"/>
        <v>1</v>
      </c>
      <c r="U706" s="6">
        <f t="shared" si="21"/>
        <v>0</v>
      </c>
    </row>
    <row r="707" spans="1:21" x14ac:dyDescent="0.2">
      <c r="A707" s="88">
        <v>705</v>
      </c>
      <c r="B707" s="88">
        <v>1</v>
      </c>
      <c r="C707" s="88" t="s">
        <v>2117</v>
      </c>
      <c r="D707" s="89" t="s">
        <v>1431</v>
      </c>
      <c r="E707" s="89">
        <v>0</v>
      </c>
      <c r="F707" s="89">
        <v>3</v>
      </c>
      <c r="G707" s="89">
        <v>1</v>
      </c>
      <c r="H707" s="89">
        <v>2</v>
      </c>
      <c r="I707" s="89">
        <v>2</v>
      </c>
      <c r="J707" s="89">
        <v>0</v>
      </c>
      <c r="K707" s="89">
        <v>0</v>
      </c>
      <c r="L707" s="89">
        <v>0</v>
      </c>
      <c r="M707" s="89">
        <v>22</v>
      </c>
      <c r="N707" s="89">
        <v>0</v>
      </c>
      <c r="O707" s="89">
        <v>2</v>
      </c>
      <c r="P707" s="89">
        <v>65</v>
      </c>
      <c r="Q707" s="89">
        <v>564.5</v>
      </c>
      <c r="R707" s="88">
        <f>VLOOKUP(P707,NEW_TRAIN_TEST!$A$1:$M$980,13,0)</f>
        <v>539</v>
      </c>
      <c r="S707" s="88">
        <f>VLOOKUP(P707,NEW_TRAIN_TEST!$A$1:$M$980,11,0)</f>
        <v>568</v>
      </c>
      <c r="T707" s="6">
        <f t="shared" ref="T707:T770" si="22">IF(L707&gt;0,1,0)</f>
        <v>0</v>
      </c>
      <c r="U707" s="6">
        <f t="shared" ref="U707:U770" si="23">IF(M707&gt;0,1,0)</f>
        <v>1</v>
      </c>
    </row>
    <row r="708" spans="1:21" x14ac:dyDescent="0.2">
      <c r="A708" s="88">
        <v>706</v>
      </c>
      <c r="B708" s="88">
        <v>1</v>
      </c>
      <c r="C708" s="88" t="s">
        <v>2117</v>
      </c>
      <c r="D708" s="89" t="s">
        <v>1431</v>
      </c>
      <c r="E708" s="89">
        <v>3</v>
      </c>
      <c r="F708" s="89">
        <v>0</v>
      </c>
      <c r="G708" s="89">
        <v>0</v>
      </c>
      <c r="H708" s="89">
        <v>0</v>
      </c>
      <c r="I708" s="89">
        <v>0</v>
      </c>
      <c r="J708" s="89">
        <v>0</v>
      </c>
      <c r="K708" s="89">
        <v>0</v>
      </c>
      <c r="L708" s="89">
        <v>0</v>
      </c>
      <c r="M708" s="89">
        <v>0</v>
      </c>
      <c r="N708" s="89">
        <v>0</v>
      </c>
      <c r="O708" s="89">
        <v>0</v>
      </c>
      <c r="P708" s="89">
        <v>309</v>
      </c>
      <c r="Q708" s="89">
        <v>6881.5</v>
      </c>
      <c r="R708" s="88">
        <f>VLOOKUP(P708,NEW_TRAIN_TEST!$A$1:$M$980,13,0)</f>
        <v>6692</v>
      </c>
      <c r="S708" s="88">
        <f>VLOOKUP(P708,NEW_TRAIN_TEST!$A$1:$M$980,11,0)</f>
        <v>6887</v>
      </c>
      <c r="T708" s="6">
        <f t="shared" si="22"/>
        <v>0</v>
      </c>
      <c r="U708" s="6">
        <f t="shared" si="23"/>
        <v>0</v>
      </c>
    </row>
    <row r="709" spans="1:21" x14ac:dyDescent="0.2">
      <c r="A709" s="88">
        <v>707</v>
      </c>
      <c r="B709" s="88">
        <v>1</v>
      </c>
      <c r="C709" s="88" t="s">
        <v>2117</v>
      </c>
      <c r="D709" s="89" t="s">
        <v>1431</v>
      </c>
      <c r="E709" s="89">
        <v>11</v>
      </c>
      <c r="F709" s="89">
        <v>0</v>
      </c>
      <c r="G709" s="89">
        <v>0</v>
      </c>
      <c r="H709" s="89">
        <v>0</v>
      </c>
      <c r="I709" s="89">
        <v>0</v>
      </c>
      <c r="J709" s="89">
        <v>0</v>
      </c>
      <c r="K709" s="89">
        <v>0</v>
      </c>
      <c r="L709" s="89">
        <v>0</v>
      </c>
      <c r="M709" s="89">
        <v>0</v>
      </c>
      <c r="N709" s="89">
        <v>0</v>
      </c>
      <c r="O709" s="89">
        <v>0</v>
      </c>
      <c r="P709" s="89">
        <v>11</v>
      </c>
      <c r="Q709" s="89">
        <v>6591</v>
      </c>
      <c r="R709" s="88">
        <f>VLOOKUP(P709,NEW_TRAIN_TEST!$A$1:$M$980,13,0)</f>
        <v>6264</v>
      </c>
      <c r="S709" s="88">
        <f>VLOOKUP(P709,NEW_TRAIN_TEST!$A$1:$M$980,11,0)</f>
        <v>6685</v>
      </c>
      <c r="T709" s="6">
        <f t="shared" si="22"/>
        <v>0</v>
      </c>
      <c r="U709" s="6">
        <f t="shared" si="23"/>
        <v>0</v>
      </c>
    </row>
    <row r="710" spans="1:21" x14ac:dyDescent="0.2">
      <c r="A710" s="88">
        <v>708</v>
      </c>
      <c r="B710" s="88">
        <v>1</v>
      </c>
      <c r="C710" s="88" t="s">
        <v>2117</v>
      </c>
      <c r="D710" s="89" t="s">
        <v>1431</v>
      </c>
      <c r="E710" s="89">
        <v>0</v>
      </c>
      <c r="F710" s="89">
        <v>0</v>
      </c>
      <c r="G710" s="89">
        <v>0</v>
      </c>
      <c r="H710" s="89">
        <v>0</v>
      </c>
      <c r="I710" s="89">
        <v>0</v>
      </c>
      <c r="J710" s="89">
        <v>0</v>
      </c>
      <c r="K710" s="89">
        <v>0</v>
      </c>
      <c r="L710" s="89">
        <v>0</v>
      </c>
      <c r="M710" s="89">
        <v>0</v>
      </c>
      <c r="N710" s="89">
        <v>1</v>
      </c>
      <c r="O710" s="89">
        <v>0</v>
      </c>
      <c r="P710" s="89">
        <v>311</v>
      </c>
      <c r="Q710" s="89">
        <v>7709</v>
      </c>
      <c r="R710" s="88">
        <f>VLOOKUP(P710,NEW_TRAIN_TEST!$A$1:$M$980,13,0)</f>
        <v>7709</v>
      </c>
      <c r="S710" s="88">
        <f>VLOOKUP(P710,NEW_TRAIN_TEST!$A$1:$M$980,11,0)</f>
        <v>7709</v>
      </c>
      <c r="T710" s="6">
        <f t="shared" si="22"/>
        <v>0</v>
      </c>
      <c r="U710" s="6">
        <f t="shared" si="23"/>
        <v>0</v>
      </c>
    </row>
    <row r="711" spans="1:21" x14ac:dyDescent="0.2">
      <c r="A711" s="88">
        <v>709</v>
      </c>
      <c r="B711" s="88">
        <v>1</v>
      </c>
      <c r="C711" s="88" t="s">
        <v>2117</v>
      </c>
      <c r="D711" s="89" t="s">
        <v>1431</v>
      </c>
      <c r="E711" s="89">
        <v>5</v>
      </c>
      <c r="F711" s="89">
        <v>0</v>
      </c>
      <c r="G711" s="89">
        <v>0</v>
      </c>
      <c r="H711" s="89">
        <v>0</v>
      </c>
      <c r="I711" s="89">
        <v>0</v>
      </c>
      <c r="J711" s="89">
        <v>0</v>
      </c>
      <c r="K711" s="89">
        <v>0</v>
      </c>
      <c r="L711" s="89">
        <v>1</v>
      </c>
      <c r="M711" s="89">
        <v>0</v>
      </c>
      <c r="N711" s="89">
        <v>0</v>
      </c>
      <c r="O711" s="89">
        <v>0</v>
      </c>
      <c r="P711" s="89">
        <v>312</v>
      </c>
      <c r="Q711" s="89">
        <v>5383</v>
      </c>
      <c r="R711" s="88">
        <f>VLOOKUP(P711,NEW_TRAIN_TEST!$A$1:$M$980,13,0)</f>
        <v>5165</v>
      </c>
      <c r="S711" s="88">
        <f>VLOOKUP(P711,NEW_TRAIN_TEST!$A$1:$M$980,11,0)</f>
        <v>5485</v>
      </c>
      <c r="T711" s="6">
        <f t="shared" si="22"/>
        <v>1</v>
      </c>
      <c r="U711" s="6">
        <f t="shared" si="23"/>
        <v>0</v>
      </c>
    </row>
    <row r="712" spans="1:21" x14ac:dyDescent="0.2">
      <c r="A712" s="88">
        <v>710</v>
      </c>
      <c r="B712" s="88">
        <v>1</v>
      </c>
      <c r="C712" s="88" t="s">
        <v>2117</v>
      </c>
      <c r="D712" s="89" t="s">
        <v>1431</v>
      </c>
      <c r="E712" s="89">
        <v>3</v>
      </c>
      <c r="F712" s="89">
        <v>0</v>
      </c>
      <c r="G712" s="89">
        <v>0</v>
      </c>
      <c r="H712" s="89">
        <v>0</v>
      </c>
      <c r="I712" s="89">
        <v>0</v>
      </c>
      <c r="J712" s="89">
        <v>0</v>
      </c>
      <c r="K712" s="89">
        <v>0</v>
      </c>
      <c r="L712" s="89">
        <v>0</v>
      </c>
      <c r="M712" s="89">
        <v>0</v>
      </c>
      <c r="N712" s="89">
        <v>0</v>
      </c>
      <c r="O712" s="89">
        <v>0</v>
      </c>
      <c r="P712" s="89">
        <v>310</v>
      </c>
      <c r="Q712" s="89">
        <v>7278.5</v>
      </c>
      <c r="R712" s="88">
        <f>VLOOKUP(P712,NEW_TRAIN_TEST!$A$1:$M$980,13,0)</f>
        <v>7197</v>
      </c>
      <c r="S712" s="88">
        <f>VLOOKUP(P712,NEW_TRAIN_TEST!$A$1:$M$980,11,0)</f>
        <v>7377</v>
      </c>
      <c r="T712" s="6">
        <f t="shared" si="22"/>
        <v>0</v>
      </c>
      <c r="U712" s="6">
        <f t="shared" si="23"/>
        <v>0</v>
      </c>
    </row>
    <row r="713" spans="1:21" x14ac:dyDescent="0.2">
      <c r="A713" s="88">
        <v>711</v>
      </c>
      <c r="B713" s="88">
        <v>1</v>
      </c>
      <c r="C713" s="88" t="s">
        <v>2117</v>
      </c>
      <c r="D713" s="89" t="s">
        <v>1431</v>
      </c>
      <c r="E713" s="89">
        <v>3</v>
      </c>
      <c r="F713" s="89">
        <v>0</v>
      </c>
      <c r="G713" s="89">
        <v>0</v>
      </c>
      <c r="H713" s="89">
        <v>0</v>
      </c>
      <c r="I713" s="89">
        <v>0</v>
      </c>
      <c r="J713" s="89">
        <v>0</v>
      </c>
      <c r="K713" s="89">
        <v>0</v>
      </c>
      <c r="L713" s="89">
        <v>0</v>
      </c>
      <c r="M713" s="89">
        <v>0</v>
      </c>
      <c r="N713" s="89">
        <v>0</v>
      </c>
      <c r="O713" s="89">
        <v>0</v>
      </c>
      <c r="P713" s="89">
        <v>314</v>
      </c>
      <c r="Q713" s="89">
        <v>6661</v>
      </c>
      <c r="R713" s="88">
        <f>VLOOKUP(P713,NEW_TRAIN_TEST!$A$1:$M$980,13,0)</f>
        <v>6651</v>
      </c>
      <c r="S713" s="88">
        <f>VLOOKUP(P713,NEW_TRAIN_TEST!$A$1:$M$980,11,0)</f>
        <v>6749</v>
      </c>
      <c r="T713" s="6">
        <f t="shared" si="22"/>
        <v>0</v>
      </c>
      <c r="U713" s="6">
        <f t="shared" si="23"/>
        <v>0</v>
      </c>
    </row>
    <row r="714" spans="1:21" x14ac:dyDescent="0.2">
      <c r="A714" s="88">
        <v>712</v>
      </c>
      <c r="B714" s="88">
        <v>1</v>
      </c>
      <c r="C714" s="88" t="s">
        <v>2117</v>
      </c>
      <c r="D714" s="89" t="s">
        <v>1431</v>
      </c>
      <c r="E714" s="89">
        <v>13</v>
      </c>
      <c r="F714" s="89">
        <v>2</v>
      </c>
      <c r="G714" s="89">
        <v>0</v>
      </c>
      <c r="H714" s="89">
        <v>0</v>
      </c>
      <c r="I714" s="89">
        <v>2</v>
      </c>
      <c r="J714" s="89">
        <v>0</v>
      </c>
      <c r="K714" s="89">
        <v>0</v>
      </c>
      <c r="L714" s="89">
        <v>1</v>
      </c>
      <c r="M714" s="89">
        <v>0</v>
      </c>
      <c r="N714" s="89">
        <v>0</v>
      </c>
      <c r="O714" s="89">
        <v>2</v>
      </c>
      <c r="P714" s="89">
        <v>126</v>
      </c>
      <c r="Q714" s="89">
        <v>5193.5</v>
      </c>
      <c r="R714" s="88">
        <f>VLOOKUP(P714,NEW_TRAIN_TEST!$A$1:$M$980,13,0)</f>
        <v>5105</v>
      </c>
      <c r="S714" s="88">
        <f>VLOOKUP(P714,NEW_TRAIN_TEST!$A$1:$M$980,11,0)</f>
        <v>5336</v>
      </c>
      <c r="T714" s="6">
        <f t="shared" si="22"/>
        <v>1</v>
      </c>
      <c r="U714" s="6">
        <f t="shared" si="23"/>
        <v>0</v>
      </c>
    </row>
    <row r="715" spans="1:21" x14ac:dyDescent="0.2">
      <c r="A715" s="88">
        <v>713</v>
      </c>
      <c r="B715" s="88">
        <v>1</v>
      </c>
      <c r="C715" s="88" t="s">
        <v>2117</v>
      </c>
      <c r="D715" s="89" t="s">
        <v>1431</v>
      </c>
      <c r="E715" s="89">
        <v>2</v>
      </c>
      <c r="F715" s="89">
        <v>0</v>
      </c>
      <c r="G715" s="89">
        <v>0</v>
      </c>
      <c r="H715" s="89">
        <v>0</v>
      </c>
      <c r="I715" s="89">
        <v>0</v>
      </c>
      <c r="J715" s="89">
        <v>0</v>
      </c>
      <c r="K715" s="89">
        <v>0</v>
      </c>
      <c r="L715" s="89">
        <v>0</v>
      </c>
      <c r="M715" s="89">
        <v>0</v>
      </c>
      <c r="N715" s="89">
        <v>0</v>
      </c>
      <c r="O715" s="89">
        <v>0</v>
      </c>
      <c r="P715" s="89">
        <v>316</v>
      </c>
      <c r="Q715" s="89">
        <v>6632</v>
      </c>
      <c r="R715" s="88">
        <f>VLOOKUP(P715,NEW_TRAIN_TEST!$A$1:$M$980,13,0)</f>
        <v>6599</v>
      </c>
      <c r="S715" s="88">
        <f>VLOOKUP(P715,NEW_TRAIN_TEST!$A$1:$M$980,11,0)</f>
        <v>6698</v>
      </c>
      <c r="T715" s="6">
        <f t="shared" si="22"/>
        <v>0</v>
      </c>
      <c r="U715" s="6">
        <f t="shared" si="23"/>
        <v>0</v>
      </c>
    </row>
    <row r="716" spans="1:21" x14ac:dyDescent="0.2">
      <c r="A716" s="88">
        <v>714</v>
      </c>
      <c r="B716" s="88">
        <v>1</v>
      </c>
      <c r="C716" s="88" t="s">
        <v>2117</v>
      </c>
      <c r="D716" s="89" t="s">
        <v>1431</v>
      </c>
      <c r="E716" s="89">
        <v>14</v>
      </c>
      <c r="F716" s="89">
        <v>1</v>
      </c>
      <c r="G716" s="89">
        <v>0</v>
      </c>
      <c r="H716" s="89">
        <v>0</v>
      </c>
      <c r="I716" s="89">
        <v>2</v>
      </c>
      <c r="J716" s="89">
        <v>0</v>
      </c>
      <c r="K716" s="89">
        <v>0</v>
      </c>
      <c r="L716" s="89">
        <v>0</v>
      </c>
      <c r="M716" s="89">
        <v>0</v>
      </c>
      <c r="N716" s="89">
        <v>0</v>
      </c>
      <c r="O716" s="89">
        <v>2</v>
      </c>
      <c r="P716" s="89">
        <v>19</v>
      </c>
      <c r="Q716" s="89">
        <v>7916.5</v>
      </c>
      <c r="R716" s="88">
        <f>VLOOKUP(P716,NEW_TRAIN_TEST!$A$1:$M$980,13,0)</f>
        <v>7648.5</v>
      </c>
      <c r="S716" s="88">
        <f>VLOOKUP(P716,NEW_TRAIN_TEST!$A$1:$M$980,11,0)</f>
        <v>8133</v>
      </c>
      <c r="T716" s="6">
        <f t="shared" si="22"/>
        <v>0</v>
      </c>
      <c r="U716" s="6">
        <f t="shared" si="23"/>
        <v>0</v>
      </c>
    </row>
    <row r="717" spans="1:21" x14ac:dyDescent="0.2">
      <c r="A717" s="88">
        <v>715</v>
      </c>
      <c r="B717" s="88">
        <v>1</v>
      </c>
      <c r="C717" s="88" t="s">
        <v>2117</v>
      </c>
      <c r="D717" s="89" t="s">
        <v>1431</v>
      </c>
      <c r="E717" s="89">
        <v>2</v>
      </c>
      <c r="F717" s="89">
        <v>0</v>
      </c>
      <c r="G717" s="89">
        <v>0</v>
      </c>
      <c r="H717" s="89">
        <v>0</v>
      </c>
      <c r="I717" s="89">
        <v>0</v>
      </c>
      <c r="J717" s="89">
        <v>0</v>
      </c>
      <c r="K717" s="89">
        <v>0</v>
      </c>
      <c r="L717" s="89">
        <v>0</v>
      </c>
      <c r="M717" s="89">
        <v>0</v>
      </c>
      <c r="N717" s="89">
        <v>0</v>
      </c>
      <c r="O717" s="89">
        <v>0</v>
      </c>
      <c r="P717" s="89">
        <v>318</v>
      </c>
      <c r="Q717" s="89">
        <v>7217</v>
      </c>
      <c r="R717" s="88">
        <f>VLOOKUP(P717,NEW_TRAIN_TEST!$A$1:$M$980,13,0)</f>
        <v>7213</v>
      </c>
      <c r="S717" s="88">
        <f>VLOOKUP(P717,NEW_TRAIN_TEST!$A$1:$M$980,11,0)</f>
        <v>7224</v>
      </c>
      <c r="T717" s="6">
        <f t="shared" si="22"/>
        <v>0</v>
      </c>
      <c r="U717" s="6">
        <f t="shared" si="23"/>
        <v>0</v>
      </c>
    </row>
    <row r="718" spans="1:21" x14ac:dyDescent="0.2">
      <c r="A718" s="88">
        <v>716</v>
      </c>
      <c r="B718" s="88">
        <v>1</v>
      </c>
      <c r="C718" s="88" t="s">
        <v>2117</v>
      </c>
      <c r="D718" s="89" t="s">
        <v>1431</v>
      </c>
      <c r="E718" s="89">
        <v>3</v>
      </c>
      <c r="F718" s="89">
        <v>0</v>
      </c>
      <c r="G718" s="89">
        <v>0</v>
      </c>
      <c r="H718" s="89">
        <v>0</v>
      </c>
      <c r="I718" s="89">
        <v>0</v>
      </c>
      <c r="J718" s="89">
        <v>0</v>
      </c>
      <c r="K718" s="89">
        <v>0</v>
      </c>
      <c r="L718" s="89">
        <v>0</v>
      </c>
      <c r="M718" s="89">
        <v>0</v>
      </c>
      <c r="N718" s="89">
        <v>0</v>
      </c>
      <c r="O718" s="89">
        <v>0</v>
      </c>
      <c r="P718" s="89">
        <v>319</v>
      </c>
      <c r="Q718" s="89">
        <v>6828</v>
      </c>
      <c r="R718" s="88">
        <f>VLOOKUP(P718,NEW_TRAIN_TEST!$A$1:$M$980,13,0)</f>
        <v>6650</v>
      </c>
      <c r="S718" s="88">
        <f>VLOOKUP(P718,NEW_TRAIN_TEST!$A$1:$M$980,11,0)</f>
        <v>6830</v>
      </c>
      <c r="T718" s="6">
        <f t="shared" si="22"/>
        <v>0</v>
      </c>
      <c r="U718" s="6">
        <f t="shared" si="23"/>
        <v>0</v>
      </c>
    </row>
    <row r="719" spans="1:21" x14ac:dyDescent="0.2">
      <c r="A719" s="88">
        <v>717</v>
      </c>
      <c r="B719" s="88">
        <v>1</v>
      </c>
      <c r="C719" s="88" t="s">
        <v>2117</v>
      </c>
      <c r="D719" s="89" t="s">
        <v>1431</v>
      </c>
      <c r="E719" s="89">
        <v>11</v>
      </c>
      <c r="F719" s="89">
        <v>3</v>
      </c>
      <c r="G719" s="89">
        <v>1</v>
      </c>
      <c r="H719" s="89">
        <v>0</v>
      </c>
      <c r="I719" s="89">
        <v>2</v>
      </c>
      <c r="J719" s="89">
        <v>0</v>
      </c>
      <c r="K719" s="89">
        <v>0</v>
      </c>
      <c r="L719" s="89">
        <v>0</v>
      </c>
      <c r="M719" s="89">
        <v>0</v>
      </c>
      <c r="N719" s="89">
        <v>0</v>
      </c>
      <c r="O719" s="89">
        <v>2</v>
      </c>
      <c r="P719" s="89">
        <v>6</v>
      </c>
      <c r="Q719" s="89">
        <v>7710.5</v>
      </c>
      <c r="R719" s="88">
        <f>VLOOKUP(P719,NEW_TRAIN_TEST!$A$1:$M$980,13,0)</f>
        <v>7476.5</v>
      </c>
      <c r="S719" s="88">
        <f>VLOOKUP(P719,NEW_TRAIN_TEST!$A$1:$M$980,11,0)</f>
        <v>7890</v>
      </c>
      <c r="T719" s="6">
        <f t="shared" si="22"/>
        <v>0</v>
      </c>
      <c r="U719" s="6">
        <f t="shared" si="23"/>
        <v>0</v>
      </c>
    </row>
    <row r="720" spans="1:21" x14ac:dyDescent="0.2">
      <c r="A720" s="88">
        <v>718</v>
      </c>
      <c r="B720" s="88">
        <v>1</v>
      </c>
      <c r="C720" s="88" t="s">
        <v>2117</v>
      </c>
      <c r="D720" s="89" t="s">
        <v>1431</v>
      </c>
      <c r="E720" s="89">
        <v>2</v>
      </c>
      <c r="F720" s="89">
        <v>0</v>
      </c>
      <c r="G720" s="89">
        <v>0</v>
      </c>
      <c r="H720" s="89">
        <v>0</v>
      </c>
      <c r="I720" s="89">
        <v>0</v>
      </c>
      <c r="J720" s="89">
        <v>0</v>
      </c>
      <c r="K720" s="89">
        <v>0</v>
      </c>
      <c r="L720" s="89">
        <v>0</v>
      </c>
      <c r="M720" s="89">
        <v>0</v>
      </c>
      <c r="N720" s="89">
        <v>0</v>
      </c>
      <c r="O720" s="89">
        <v>0</v>
      </c>
      <c r="P720" s="89">
        <v>321</v>
      </c>
      <c r="Q720" s="89">
        <v>6965</v>
      </c>
      <c r="R720" s="88">
        <f>VLOOKUP(P720,NEW_TRAIN_TEST!$A$1:$M$980,13,0)</f>
        <v>6919</v>
      </c>
      <c r="S720" s="88">
        <f>VLOOKUP(P720,NEW_TRAIN_TEST!$A$1:$M$980,11,0)</f>
        <v>6965</v>
      </c>
      <c r="T720" s="6">
        <f t="shared" si="22"/>
        <v>0</v>
      </c>
      <c r="U720" s="6">
        <f t="shared" si="23"/>
        <v>0</v>
      </c>
    </row>
    <row r="721" spans="1:21" x14ac:dyDescent="0.2">
      <c r="A721" s="88">
        <v>719</v>
      </c>
      <c r="B721" s="88">
        <v>1</v>
      </c>
      <c r="C721" s="88" t="s">
        <v>2117</v>
      </c>
      <c r="D721" s="89" t="s">
        <v>1431</v>
      </c>
      <c r="E721" s="89">
        <v>0</v>
      </c>
      <c r="F721" s="89">
        <v>0</v>
      </c>
      <c r="G721" s="89">
        <v>0</v>
      </c>
      <c r="H721" s="89">
        <v>0</v>
      </c>
      <c r="I721" s="89">
        <v>0</v>
      </c>
      <c r="J721" s="89">
        <v>0</v>
      </c>
      <c r="K721" s="89">
        <v>0</v>
      </c>
      <c r="L721" s="89">
        <v>0</v>
      </c>
      <c r="M721" s="89">
        <v>0</v>
      </c>
      <c r="N721" s="89">
        <v>1</v>
      </c>
      <c r="O721" s="89">
        <v>0</v>
      </c>
      <c r="P721" s="89">
        <v>322</v>
      </c>
      <c r="Q721" s="89">
        <v>7366</v>
      </c>
      <c r="R721" s="88">
        <f>VLOOKUP(P721,NEW_TRAIN_TEST!$A$1:$M$980,13,0)</f>
        <v>7366</v>
      </c>
      <c r="S721" s="88">
        <f>VLOOKUP(P721,NEW_TRAIN_TEST!$A$1:$M$980,11,0)</f>
        <v>7366</v>
      </c>
      <c r="T721" s="6">
        <f t="shared" si="22"/>
        <v>0</v>
      </c>
      <c r="U721" s="6">
        <f t="shared" si="23"/>
        <v>0</v>
      </c>
    </row>
    <row r="722" spans="1:21" x14ac:dyDescent="0.2">
      <c r="A722" s="88">
        <v>720</v>
      </c>
      <c r="B722" s="88">
        <v>1</v>
      </c>
      <c r="C722" s="88" t="s">
        <v>2117</v>
      </c>
      <c r="D722" s="89" t="s">
        <v>1431</v>
      </c>
      <c r="E722" s="89">
        <v>0</v>
      </c>
      <c r="F722" s="89">
        <v>0</v>
      </c>
      <c r="G722" s="89">
        <v>0</v>
      </c>
      <c r="H722" s="89">
        <v>0</v>
      </c>
      <c r="I722" s="89">
        <v>0</v>
      </c>
      <c r="J722" s="89">
        <v>0</v>
      </c>
      <c r="K722" s="89">
        <v>0</v>
      </c>
      <c r="L722" s="89">
        <v>0</v>
      </c>
      <c r="M722" s="89">
        <v>0</v>
      </c>
      <c r="N722" s="89">
        <v>1</v>
      </c>
      <c r="O722" s="89">
        <v>0</v>
      </c>
      <c r="P722" s="89">
        <v>323</v>
      </c>
      <c r="Q722" s="89">
        <v>7153</v>
      </c>
      <c r="R722" s="88">
        <f>VLOOKUP(P722,NEW_TRAIN_TEST!$A$1:$M$980,13,0)</f>
        <v>7153</v>
      </c>
      <c r="S722" s="88">
        <f>VLOOKUP(P722,NEW_TRAIN_TEST!$A$1:$M$980,11,0)</f>
        <v>7153</v>
      </c>
      <c r="T722" s="6">
        <f t="shared" si="22"/>
        <v>0</v>
      </c>
      <c r="U722" s="6">
        <f t="shared" si="23"/>
        <v>0</v>
      </c>
    </row>
    <row r="723" spans="1:21" x14ac:dyDescent="0.2">
      <c r="A723" s="88">
        <v>721</v>
      </c>
      <c r="B723" s="88">
        <v>1</v>
      </c>
      <c r="C723" s="88" t="s">
        <v>2117</v>
      </c>
      <c r="D723" s="89" t="s">
        <v>1431</v>
      </c>
      <c r="E723" s="89">
        <v>2</v>
      </c>
      <c r="F723" s="89">
        <v>0</v>
      </c>
      <c r="G723" s="89">
        <v>0</v>
      </c>
      <c r="H723" s="89">
        <v>0</v>
      </c>
      <c r="I723" s="89">
        <v>0</v>
      </c>
      <c r="J723" s="89">
        <v>0</v>
      </c>
      <c r="K723" s="89">
        <v>0</v>
      </c>
      <c r="L723" s="89">
        <v>0</v>
      </c>
      <c r="M723" s="89">
        <v>0</v>
      </c>
      <c r="N723" s="89">
        <v>0</v>
      </c>
      <c r="O723" s="89">
        <v>0</v>
      </c>
      <c r="P723" s="89">
        <v>324</v>
      </c>
      <c r="Q723" s="89">
        <v>7774</v>
      </c>
      <c r="R723" s="88">
        <f>VLOOKUP(P723,NEW_TRAIN_TEST!$A$1:$M$980,13,0)</f>
        <v>7727</v>
      </c>
      <c r="S723" s="88">
        <f>VLOOKUP(P723,NEW_TRAIN_TEST!$A$1:$M$980,11,0)</f>
        <v>7774</v>
      </c>
      <c r="T723" s="6">
        <f t="shared" si="22"/>
        <v>0</v>
      </c>
      <c r="U723" s="6">
        <f t="shared" si="23"/>
        <v>0</v>
      </c>
    </row>
    <row r="724" spans="1:21" x14ac:dyDescent="0.2">
      <c r="A724" s="88">
        <v>722</v>
      </c>
      <c r="B724" s="88">
        <v>1</v>
      </c>
      <c r="C724" s="88" t="s">
        <v>2117</v>
      </c>
      <c r="D724" s="89" t="s">
        <v>1431</v>
      </c>
      <c r="E724" s="89">
        <v>0</v>
      </c>
      <c r="F724" s="89">
        <v>2</v>
      </c>
      <c r="G724" s="89">
        <v>0</v>
      </c>
      <c r="H724" s="89">
        <v>0</v>
      </c>
      <c r="I724" s="89">
        <v>2</v>
      </c>
      <c r="J724" s="89">
        <v>0</v>
      </c>
      <c r="K724" s="89">
        <v>0</v>
      </c>
      <c r="L724" s="89">
        <v>0</v>
      </c>
      <c r="M724" s="89">
        <v>0</v>
      </c>
      <c r="N724" s="89">
        <v>0</v>
      </c>
      <c r="O724" s="89">
        <v>2</v>
      </c>
      <c r="P724" s="89">
        <v>971</v>
      </c>
      <c r="Q724" s="89">
        <v>6488</v>
      </c>
      <c r="R724" s="88">
        <f>VLOOKUP(P724,NEW_TRAIN_TEST!$A$1:$M$980,13,0)</f>
        <v>6488</v>
      </c>
      <c r="S724" s="88">
        <f>VLOOKUP(P724,NEW_TRAIN_TEST!$A$1:$M$980,11,0)</f>
        <v>6539</v>
      </c>
      <c r="T724" s="6">
        <f t="shared" si="22"/>
        <v>0</v>
      </c>
      <c r="U724" s="6">
        <f t="shared" si="23"/>
        <v>0</v>
      </c>
    </row>
    <row r="725" spans="1:21" x14ac:dyDescent="0.2">
      <c r="A725" s="88">
        <v>723</v>
      </c>
      <c r="B725" s="88">
        <v>1</v>
      </c>
      <c r="C725" s="88" t="s">
        <v>2117</v>
      </c>
      <c r="D725" s="89" t="s">
        <v>1431</v>
      </c>
      <c r="E725" s="89">
        <v>14</v>
      </c>
      <c r="F725" s="89">
        <v>0</v>
      </c>
      <c r="G725" s="89">
        <v>0</v>
      </c>
      <c r="H725" s="89">
        <v>0</v>
      </c>
      <c r="I725" s="89">
        <v>0</v>
      </c>
      <c r="J725" s="89">
        <v>0</v>
      </c>
      <c r="K725" s="89">
        <v>0</v>
      </c>
      <c r="L725" s="89">
        <v>0</v>
      </c>
      <c r="M725" s="89">
        <v>0</v>
      </c>
      <c r="N725" s="89">
        <v>0</v>
      </c>
      <c r="O725" s="89">
        <v>0</v>
      </c>
      <c r="P725" s="89">
        <v>856</v>
      </c>
      <c r="Q725" s="89">
        <v>12101</v>
      </c>
      <c r="R725" s="88">
        <f>VLOOKUP(P725,NEW_TRAIN_TEST!$A$1:$M$980,13,0)</f>
        <v>11520</v>
      </c>
      <c r="S725" s="88">
        <f>VLOOKUP(P725,NEW_TRAIN_TEST!$A$1:$M$980,11,0)</f>
        <v>12324</v>
      </c>
      <c r="T725" s="6">
        <f t="shared" si="22"/>
        <v>0</v>
      </c>
      <c r="U725" s="6">
        <f t="shared" si="23"/>
        <v>0</v>
      </c>
    </row>
    <row r="726" spans="1:21" x14ac:dyDescent="0.2">
      <c r="A726" s="88">
        <v>724</v>
      </c>
      <c r="B726" s="88">
        <v>1</v>
      </c>
      <c r="C726" s="88" t="s">
        <v>2117</v>
      </c>
      <c r="D726" s="89" t="s">
        <v>1431</v>
      </c>
      <c r="E726" s="89">
        <v>8</v>
      </c>
      <c r="F726" s="89">
        <v>2</v>
      </c>
      <c r="G726" s="89">
        <v>0</v>
      </c>
      <c r="H726" s="89">
        <v>0</v>
      </c>
      <c r="I726" s="89">
        <v>2</v>
      </c>
      <c r="J726" s="89">
        <v>0</v>
      </c>
      <c r="K726" s="89">
        <v>0</v>
      </c>
      <c r="L726" s="89">
        <v>1</v>
      </c>
      <c r="M726" s="89">
        <v>0</v>
      </c>
      <c r="N726" s="89">
        <v>0</v>
      </c>
      <c r="O726" s="89">
        <v>2</v>
      </c>
      <c r="P726" s="89">
        <v>667</v>
      </c>
      <c r="Q726" s="89">
        <v>11370</v>
      </c>
      <c r="R726" s="88">
        <f>VLOOKUP(P726,NEW_TRAIN_TEST!$A$1:$M$980,13,0)</f>
        <v>11188</v>
      </c>
      <c r="S726" s="88">
        <f>VLOOKUP(P726,NEW_TRAIN_TEST!$A$1:$M$980,11,0)</f>
        <v>11538</v>
      </c>
      <c r="T726" s="6">
        <f t="shared" si="22"/>
        <v>1</v>
      </c>
      <c r="U726" s="6">
        <f t="shared" si="23"/>
        <v>0</v>
      </c>
    </row>
    <row r="727" spans="1:21" x14ac:dyDescent="0.2">
      <c r="A727" s="88">
        <v>725</v>
      </c>
      <c r="B727" s="88">
        <v>1</v>
      </c>
      <c r="C727" s="88" t="s">
        <v>2117</v>
      </c>
      <c r="D727" s="89" t="s">
        <v>1431</v>
      </c>
      <c r="E727" s="89">
        <v>0</v>
      </c>
      <c r="F727" s="89">
        <v>0</v>
      </c>
      <c r="G727" s="89">
        <v>0</v>
      </c>
      <c r="H727" s="89">
        <v>0</v>
      </c>
      <c r="I727" s="89">
        <v>0</v>
      </c>
      <c r="J727" s="89">
        <v>0</v>
      </c>
      <c r="K727" s="89">
        <v>0</v>
      </c>
      <c r="L727" s="89">
        <v>0</v>
      </c>
      <c r="M727" s="89">
        <v>0</v>
      </c>
      <c r="N727" s="89">
        <v>1</v>
      </c>
      <c r="O727" s="89">
        <v>0</v>
      </c>
      <c r="P727" s="89">
        <v>328</v>
      </c>
      <c r="Q727" s="89">
        <v>6483</v>
      </c>
      <c r="R727" s="88">
        <f>VLOOKUP(P727,NEW_TRAIN_TEST!$A$1:$M$980,13,0)</f>
        <v>6483</v>
      </c>
      <c r="S727" s="88">
        <f>VLOOKUP(P727,NEW_TRAIN_TEST!$A$1:$M$980,11,0)</f>
        <v>6483</v>
      </c>
      <c r="T727" s="6">
        <f t="shared" si="22"/>
        <v>0</v>
      </c>
      <c r="U727" s="6">
        <f t="shared" si="23"/>
        <v>0</v>
      </c>
    </row>
    <row r="728" spans="1:21" x14ac:dyDescent="0.2">
      <c r="A728" s="88">
        <v>726</v>
      </c>
      <c r="B728" s="88">
        <v>1</v>
      </c>
      <c r="C728" s="88" t="s">
        <v>2117</v>
      </c>
      <c r="D728" s="89" t="s">
        <v>1431</v>
      </c>
      <c r="E728" s="89">
        <v>6</v>
      </c>
      <c r="F728" s="89">
        <v>1</v>
      </c>
      <c r="G728" s="89">
        <v>0</v>
      </c>
      <c r="H728" s="89">
        <v>0</v>
      </c>
      <c r="I728" s="89">
        <v>2</v>
      </c>
      <c r="J728" s="89">
        <v>0</v>
      </c>
      <c r="K728" s="89">
        <v>0</v>
      </c>
      <c r="L728" s="89">
        <v>1</v>
      </c>
      <c r="M728" s="89">
        <v>0</v>
      </c>
      <c r="N728" s="89">
        <v>0</v>
      </c>
      <c r="O728" s="89">
        <v>2</v>
      </c>
      <c r="P728" s="89">
        <v>329</v>
      </c>
      <c r="Q728" s="89">
        <v>8536.5</v>
      </c>
      <c r="R728" s="88">
        <f>VLOOKUP(P728,NEW_TRAIN_TEST!$A$1:$M$980,13,0)</f>
        <v>8436.5</v>
      </c>
      <c r="S728" s="88">
        <f>VLOOKUP(P728,NEW_TRAIN_TEST!$A$1:$M$980,11,0)</f>
        <v>8837</v>
      </c>
      <c r="T728" s="6">
        <f t="shared" si="22"/>
        <v>1</v>
      </c>
      <c r="U728" s="6">
        <f t="shared" si="23"/>
        <v>0</v>
      </c>
    </row>
    <row r="729" spans="1:21" x14ac:dyDescent="0.2">
      <c r="A729" s="88">
        <v>727</v>
      </c>
      <c r="B729" s="88">
        <v>1</v>
      </c>
      <c r="C729" s="88" t="s">
        <v>2117</v>
      </c>
      <c r="D729" s="89" t="s">
        <v>1431</v>
      </c>
      <c r="E729" s="89">
        <v>0</v>
      </c>
      <c r="F729" s="89">
        <v>0</v>
      </c>
      <c r="G729" s="89">
        <v>0</v>
      </c>
      <c r="H729" s="89">
        <v>0</v>
      </c>
      <c r="I729" s="89">
        <v>0</v>
      </c>
      <c r="J729" s="89">
        <v>0</v>
      </c>
      <c r="K729" s="89">
        <v>0</v>
      </c>
      <c r="L729" s="89">
        <v>0</v>
      </c>
      <c r="M729" s="89">
        <v>11</v>
      </c>
      <c r="N729" s="89">
        <v>0</v>
      </c>
      <c r="O729" s="89">
        <v>0</v>
      </c>
      <c r="P729" s="89">
        <v>330</v>
      </c>
      <c r="Q729" s="89">
        <v>6725</v>
      </c>
      <c r="R729" s="88">
        <f>VLOOKUP(P729,NEW_TRAIN_TEST!$A$1:$M$980,13,0)</f>
        <v>6725</v>
      </c>
      <c r="S729" s="88">
        <f>VLOOKUP(P729,NEW_TRAIN_TEST!$A$1:$M$980,11,0)</f>
        <v>6725</v>
      </c>
      <c r="T729" s="6">
        <f t="shared" si="22"/>
        <v>0</v>
      </c>
      <c r="U729" s="6">
        <f t="shared" si="23"/>
        <v>1</v>
      </c>
    </row>
    <row r="730" spans="1:21" x14ac:dyDescent="0.2">
      <c r="A730" s="88">
        <v>728</v>
      </c>
      <c r="B730" s="88">
        <v>1</v>
      </c>
      <c r="C730" s="88" t="s">
        <v>2117</v>
      </c>
      <c r="D730" s="89" t="s">
        <v>1431</v>
      </c>
      <c r="E730" s="89">
        <v>17</v>
      </c>
      <c r="F730" s="89">
        <v>0</v>
      </c>
      <c r="G730" s="89">
        <v>0</v>
      </c>
      <c r="H730" s="89">
        <v>0</v>
      </c>
      <c r="I730" s="89">
        <v>0</v>
      </c>
      <c r="J730" s="89">
        <v>0</v>
      </c>
      <c r="K730" s="89">
        <v>0</v>
      </c>
      <c r="L730" s="89">
        <v>0</v>
      </c>
      <c r="M730" s="89">
        <v>0</v>
      </c>
      <c r="N730" s="89">
        <v>0</v>
      </c>
      <c r="O730" s="89">
        <v>0</v>
      </c>
      <c r="P730" s="89">
        <v>14</v>
      </c>
      <c r="Q730" s="89">
        <v>8252.5</v>
      </c>
      <c r="R730" s="88">
        <f>VLOOKUP(P730,NEW_TRAIN_TEST!$A$1:$M$980,13,0)</f>
        <v>7820</v>
      </c>
      <c r="S730" s="88">
        <f>VLOOKUP(P730,NEW_TRAIN_TEST!$A$1:$M$980,11,0)</f>
        <v>8437</v>
      </c>
      <c r="T730" s="6">
        <f t="shared" si="22"/>
        <v>0</v>
      </c>
      <c r="U730" s="6">
        <f t="shared" si="23"/>
        <v>0</v>
      </c>
    </row>
    <row r="731" spans="1:21" x14ac:dyDescent="0.2">
      <c r="A731" s="88">
        <v>729</v>
      </c>
      <c r="B731" s="88">
        <v>1</v>
      </c>
      <c r="C731" s="88" t="s">
        <v>2117</v>
      </c>
      <c r="D731" s="89" t="s">
        <v>1431</v>
      </c>
      <c r="E731" s="89">
        <v>3</v>
      </c>
      <c r="F731" s="89">
        <v>2</v>
      </c>
      <c r="G731" s="89">
        <v>0</v>
      </c>
      <c r="H731" s="89">
        <v>2</v>
      </c>
      <c r="I731" s="89">
        <v>2</v>
      </c>
      <c r="J731" s="89">
        <v>0</v>
      </c>
      <c r="K731" s="89">
        <v>0</v>
      </c>
      <c r="L731" s="89">
        <v>0</v>
      </c>
      <c r="M731" s="89">
        <v>0</v>
      </c>
      <c r="N731" s="89">
        <v>0</v>
      </c>
      <c r="O731" s="89">
        <v>2</v>
      </c>
      <c r="P731" s="89">
        <v>649</v>
      </c>
      <c r="Q731" s="89">
        <v>8945.5</v>
      </c>
      <c r="R731" s="88">
        <f>VLOOKUP(P731,NEW_TRAIN_TEST!$A$1:$M$980,13,0)</f>
        <v>8910.5</v>
      </c>
      <c r="S731" s="88">
        <f>VLOOKUP(P731,NEW_TRAIN_TEST!$A$1:$M$980,11,0)</f>
        <v>9019</v>
      </c>
      <c r="T731" s="6">
        <f t="shared" si="22"/>
        <v>0</v>
      </c>
      <c r="U731" s="6">
        <f t="shared" si="23"/>
        <v>0</v>
      </c>
    </row>
    <row r="732" spans="1:21" x14ac:dyDescent="0.2">
      <c r="A732" s="88">
        <v>730</v>
      </c>
      <c r="B732" s="88">
        <v>1</v>
      </c>
      <c r="C732" s="88" t="s">
        <v>2117</v>
      </c>
      <c r="D732" s="89" t="s">
        <v>1431</v>
      </c>
      <c r="E732" s="89">
        <v>20</v>
      </c>
      <c r="F732" s="89">
        <v>3</v>
      </c>
      <c r="G732" s="89">
        <v>0</v>
      </c>
      <c r="H732" s="89">
        <v>2</v>
      </c>
      <c r="I732" s="89">
        <v>2</v>
      </c>
      <c r="J732" s="89">
        <v>2</v>
      </c>
      <c r="K732" s="89">
        <v>0</v>
      </c>
      <c r="L732" s="89">
        <v>0</v>
      </c>
      <c r="M732" s="89">
        <v>0</v>
      </c>
      <c r="N732" s="89">
        <v>0</v>
      </c>
      <c r="O732" s="89">
        <v>2</v>
      </c>
      <c r="P732" s="89">
        <v>506</v>
      </c>
      <c r="Q732" s="89">
        <v>14069.5</v>
      </c>
      <c r="R732" s="88">
        <f>VLOOKUP(P732,NEW_TRAIN_TEST!$A$1:$M$980,13,0)</f>
        <v>13700.5</v>
      </c>
      <c r="S732" s="88">
        <f>VLOOKUP(P732,NEW_TRAIN_TEST!$A$1:$M$980,11,0)</f>
        <v>14267</v>
      </c>
      <c r="T732" s="6">
        <f t="shared" si="22"/>
        <v>0</v>
      </c>
      <c r="U732" s="6">
        <f t="shared" si="23"/>
        <v>0</v>
      </c>
    </row>
    <row r="733" spans="1:21" x14ac:dyDescent="0.2">
      <c r="A733" s="88">
        <v>731</v>
      </c>
      <c r="B733" s="88">
        <v>1</v>
      </c>
      <c r="C733" s="88" t="s">
        <v>2117</v>
      </c>
      <c r="D733" s="89" t="s">
        <v>1431</v>
      </c>
      <c r="E733" s="89">
        <v>18</v>
      </c>
      <c r="F733" s="89">
        <v>1</v>
      </c>
      <c r="G733" s="89">
        <v>0</v>
      </c>
      <c r="H733" s="89">
        <v>0</v>
      </c>
      <c r="I733" s="89">
        <v>2</v>
      </c>
      <c r="J733" s="89">
        <v>0</v>
      </c>
      <c r="K733" s="89">
        <v>0</v>
      </c>
      <c r="L733" s="89">
        <v>0</v>
      </c>
      <c r="M733" s="89">
        <v>22</v>
      </c>
      <c r="N733" s="89">
        <v>0</v>
      </c>
      <c r="O733" s="89">
        <v>2</v>
      </c>
      <c r="P733" s="89">
        <v>820</v>
      </c>
      <c r="Q733" s="89">
        <v>9092</v>
      </c>
      <c r="R733" s="88">
        <f>VLOOKUP(P733,NEW_TRAIN_TEST!$A$1:$M$980,13,0)</f>
        <v>8096</v>
      </c>
      <c r="S733" s="88">
        <f>VLOOKUP(P733,NEW_TRAIN_TEST!$A$1:$M$980,11,0)</f>
        <v>9429</v>
      </c>
      <c r="T733" s="6">
        <f t="shared" si="22"/>
        <v>0</v>
      </c>
      <c r="U733" s="6">
        <f t="shared" si="23"/>
        <v>1</v>
      </c>
    </row>
    <row r="734" spans="1:21" x14ac:dyDescent="0.2">
      <c r="A734" s="88">
        <v>732</v>
      </c>
      <c r="B734" s="88">
        <v>1</v>
      </c>
      <c r="C734" s="96" t="s">
        <v>2117</v>
      </c>
      <c r="D734" s="97" t="s">
        <v>1699</v>
      </c>
      <c r="E734" s="97">
        <v>15</v>
      </c>
      <c r="F734" s="97">
        <v>1</v>
      </c>
      <c r="G734" s="97">
        <v>0</v>
      </c>
      <c r="H734" s="97">
        <v>0</v>
      </c>
      <c r="I734" s="97">
        <v>2</v>
      </c>
      <c r="J734" s="97">
        <v>0</v>
      </c>
      <c r="K734" s="97">
        <v>0</v>
      </c>
      <c r="L734" s="97">
        <v>0</v>
      </c>
      <c r="M734" s="97">
        <v>0</v>
      </c>
      <c r="N734" s="97">
        <v>0</v>
      </c>
      <c r="O734" s="97">
        <v>2</v>
      </c>
      <c r="P734" s="97">
        <v>35</v>
      </c>
      <c r="Q734" s="97">
        <v>7864.5</v>
      </c>
      <c r="R734" s="88">
        <f>VLOOKUP(P734,NEW_TRAIN_TEST!$A$1:$M$980,13,0)</f>
        <v>7570.5</v>
      </c>
      <c r="S734" s="88">
        <f>VLOOKUP(P734,NEW_TRAIN_TEST!$A$1:$M$980,11,0)</f>
        <v>7923</v>
      </c>
      <c r="T734" s="6">
        <f t="shared" si="22"/>
        <v>0</v>
      </c>
      <c r="U734" s="6">
        <f t="shared" si="23"/>
        <v>0</v>
      </c>
    </row>
    <row r="735" spans="1:21" x14ac:dyDescent="0.2">
      <c r="A735" s="88">
        <v>733</v>
      </c>
      <c r="B735" s="88">
        <v>1</v>
      </c>
      <c r="C735" s="88" t="s">
        <v>2117</v>
      </c>
      <c r="D735" s="89" t="s">
        <v>1699</v>
      </c>
      <c r="E735" s="89">
        <v>4</v>
      </c>
      <c r="F735" s="89">
        <v>0</v>
      </c>
      <c r="G735" s="89">
        <v>0</v>
      </c>
      <c r="H735" s="89">
        <v>0</v>
      </c>
      <c r="I735" s="89">
        <v>0</v>
      </c>
      <c r="J735" s="89">
        <v>0</v>
      </c>
      <c r="K735" s="89">
        <v>0</v>
      </c>
      <c r="L735" s="89">
        <v>1</v>
      </c>
      <c r="M735" s="89">
        <v>12</v>
      </c>
      <c r="N735" s="89">
        <v>0</v>
      </c>
      <c r="O735" s="89">
        <v>0</v>
      </c>
      <c r="P735" s="89">
        <v>36</v>
      </c>
      <c r="Q735" s="89">
        <v>5617.5</v>
      </c>
      <c r="R735" s="88">
        <f>VLOOKUP(P735,NEW_TRAIN_TEST!$A$1:$M$980,13,0)</f>
        <v>5530.5</v>
      </c>
      <c r="S735" s="88">
        <f>VLOOKUP(P735,NEW_TRAIN_TEST!$A$1:$M$980,11,0)</f>
        <v>5717</v>
      </c>
      <c r="T735" s="6">
        <f t="shared" si="22"/>
        <v>1</v>
      </c>
      <c r="U735" s="6">
        <f t="shared" si="23"/>
        <v>1</v>
      </c>
    </row>
    <row r="736" spans="1:21" x14ac:dyDescent="0.2">
      <c r="A736" s="88">
        <v>734</v>
      </c>
      <c r="B736" s="88">
        <v>1</v>
      </c>
      <c r="C736" s="88" t="s">
        <v>2117</v>
      </c>
      <c r="D736" s="89" t="s">
        <v>1699</v>
      </c>
      <c r="E736" s="89">
        <v>20</v>
      </c>
      <c r="F736" s="89">
        <v>0</v>
      </c>
      <c r="G736" s="89">
        <v>0</v>
      </c>
      <c r="H736" s="89">
        <v>0</v>
      </c>
      <c r="I736" s="89">
        <v>0</v>
      </c>
      <c r="J736" s="89">
        <v>0</v>
      </c>
      <c r="K736" s="89">
        <v>0</v>
      </c>
      <c r="L736" s="89">
        <v>0</v>
      </c>
      <c r="M736" s="89">
        <v>0</v>
      </c>
      <c r="N736" s="89">
        <v>0</v>
      </c>
      <c r="O736" s="89">
        <v>0</v>
      </c>
      <c r="P736" s="89">
        <v>37</v>
      </c>
      <c r="Q736" s="89">
        <v>7480</v>
      </c>
      <c r="R736" s="88">
        <f>VLOOKUP(P736,NEW_TRAIN_TEST!$A$1:$M$980,13,0)</f>
        <v>7223.5</v>
      </c>
      <c r="S736" s="88">
        <f>VLOOKUP(P736,NEW_TRAIN_TEST!$A$1:$M$980,11,0)</f>
        <v>7667</v>
      </c>
      <c r="T736" s="6">
        <f t="shared" si="22"/>
        <v>0</v>
      </c>
      <c r="U736" s="6">
        <f t="shared" si="23"/>
        <v>0</v>
      </c>
    </row>
    <row r="737" spans="1:21" x14ac:dyDescent="0.2">
      <c r="A737" s="88">
        <v>735</v>
      </c>
      <c r="B737" s="88">
        <v>1</v>
      </c>
      <c r="C737" s="88" t="s">
        <v>2117</v>
      </c>
      <c r="D737" s="89" t="s">
        <v>1699</v>
      </c>
      <c r="E737" s="89">
        <v>15</v>
      </c>
      <c r="F737" s="89">
        <v>1</v>
      </c>
      <c r="G737" s="89">
        <v>1</v>
      </c>
      <c r="H737" s="89">
        <v>0</v>
      </c>
      <c r="I737" s="89">
        <v>2</v>
      </c>
      <c r="J737" s="89">
        <v>0</v>
      </c>
      <c r="K737" s="89">
        <v>0</v>
      </c>
      <c r="L737" s="89">
        <v>0</v>
      </c>
      <c r="M737" s="89">
        <v>0</v>
      </c>
      <c r="N737" s="89">
        <v>0</v>
      </c>
      <c r="O737" s="89">
        <v>2</v>
      </c>
      <c r="P737" s="89">
        <v>38</v>
      </c>
      <c r="Q737" s="89">
        <v>7409.5</v>
      </c>
      <c r="R737" s="88">
        <f>VLOOKUP(P737,NEW_TRAIN_TEST!$A$1:$M$980,13,0)</f>
        <v>7086.5</v>
      </c>
      <c r="S737" s="88">
        <f>VLOOKUP(P737,NEW_TRAIN_TEST!$A$1:$M$980,11,0)</f>
        <v>7569</v>
      </c>
      <c r="T737" s="6">
        <f t="shared" si="22"/>
        <v>0</v>
      </c>
      <c r="U737" s="6">
        <f t="shared" si="23"/>
        <v>0</v>
      </c>
    </row>
    <row r="738" spans="1:21" x14ac:dyDescent="0.2">
      <c r="A738" s="88">
        <v>736</v>
      </c>
      <c r="B738" s="88">
        <v>1</v>
      </c>
      <c r="C738" s="88" t="s">
        <v>2117</v>
      </c>
      <c r="D738" s="89" t="s">
        <v>1699</v>
      </c>
      <c r="E738" s="89">
        <v>0</v>
      </c>
      <c r="F738" s="89">
        <v>2</v>
      </c>
      <c r="G738" s="89">
        <v>1</v>
      </c>
      <c r="H738" s="89">
        <v>2</v>
      </c>
      <c r="I738" s="89">
        <v>2</v>
      </c>
      <c r="J738" s="89">
        <v>0</v>
      </c>
      <c r="K738" s="89">
        <v>0</v>
      </c>
      <c r="L738" s="89">
        <v>0</v>
      </c>
      <c r="M738" s="89">
        <v>0</v>
      </c>
      <c r="N738" s="89">
        <v>0</v>
      </c>
      <c r="O738" s="89">
        <v>2</v>
      </c>
      <c r="P738" s="89">
        <v>734</v>
      </c>
      <c r="Q738" s="89">
        <v>9379</v>
      </c>
      <c r="R738" s="88">
        <f>VLOOKUP(P738,NEW_TRAIN_TEST!$A$1:$M$980,13,0)</f>
        <v>9379</v>
      </c>
      <c r="S738" s="88">
        <f>VLOOKUP(P738,NEW_TRAIN_TEST!$A$1:$M$980,11,0)</f>
        <v>9451</v>
      </c>
      <c r="T738" s="6">
        <f t="shared" si="22"/>
        <v>0</v>
      </c>
      <c r="U738" s="6">
        <f t="shared" si="23"/>
        <v>0</v>
      </c>
    </row>
    <row r="739" spans="1:21" x14ac:dyDescent="0.2">
      <c r="A739" s="88">
        <v>737</v>
      </c>
      <c r="B739" s="88">
        <v>1</v>
      </c>
      <c r="C739" s="88" t="s">
        <v>2117</v>
      </c>
      <c r="D739" s="89" t="s">
        <v>1699</v>
      </c>
      <c r="E739" s="89">
        <v>14</v>
      </c>
      <c r="F739" s="89">
        <v>0</v>
      </c>
      <c r="G739" s="89">
        <v>0</v>
      </c>
      <c r="H739" s="89">
        <v>0</v>
      </c>
      <c r="I739" s="89">
        <v>0</v>
      </c>
      <c r="J739" s="89">
        <v>0</v>
      </c>
      <c r="K739" s="89">
        <v>0</v>
      </c>
      <c r="L739" s="89">
        <v>0</v>
      </c>
      <c r="M739" s="89">
        <v>0</v>
      </c>
      <c r="N739" s="89">
        <v>0</v>
      </c>
      <c r="O739" s="89">
        <v>0</v>
      </c>
      <c r="P739" s="89">
        <v>839</v>
      </c>
      <c r="Q739" s="89">
        <v>8227.5</v>
      </c>
      <c r="R739" s="88">
        <f>VLOOKUP(P739,NEW_TRAIN_TEST!$A$1:$M$980,13,0)</f>
        <v>6139</v>
      </c>
      <c r="S739" s="88">
        <f>VLOOKUP(P739,NEW_TRAIN_TEST!$A$1:$M$980,11,0)</f>
        <v>8331</v>
      </c>
      <c r="T739" s="6">
        <f t="shared" si="22"/>
        <v>0</v>
      </c>
      <c r="U739" s="6">
        <f t="shared" si="23"/>
        <v>0</v>
      </c>
    </row>
    <row r="740" spans="1:21" x14ac:dyDescent="0.2">
      <c r="A740" s="88">
        <v>738</v>
      </c>
      <c r="B740" s="88">
        <v>1</v>
      </c>
      <c r="C740" s="88" t="s">
        <v>2117</v>
      </c>
      <c r="D740" s="89" t="s">
        <v>1699</v>
      </c>
      <c r="E740" s="89">
        <v>16</v>
      </c>
      <c r="F740" s="89">
        <v>4</v>
      </c>
      <c r="G740" s="89">
        <v>1</v>
      </c>
      <c r="H740" s="89">
        <v>2</v>
      </c>
      <c r="I740" s="89">
        <v>2</v>
      </c>
      <c r="J740" s="89">
        <v>0</v>
      </c>
      <c r="K740" s="89">
        <v>0</v>
      </c>
      <c r="L740" s="89">
        <v>0</v>
      </c>
      <c r="M740" s="89">
        <v>0</v>
      </c>
      <c r="N740" s="89">
        <v>0</v>
      </c>
      <c r="O740" s="89">
        <v>2</v>
      </c>
      <c r="P740" s="89">
        <v>844</v>
      </c>
      <c r="Q740" s="89">
        <v>7799.75</v>
      </c>
      <c r="R740" s="88">
        <f>VLOOKUP(P740,NEW_TRAIN_TEST!$A$1:$M$980,13,0)</f>
        <v>6809.5</v>
      </c>
      <c r="S740" s="88">
        <f>VLOOKUP(P740,NEW_TRAIN_TEST!$A$1:$M$980,11,0)</f>
        <v>8601</v>
      </c>
      <c r="T740" s="6">
        <f t="shared" si="22"/>
        <v>0</v>
      </c>
      <c r="U740" s="6">
        <f t="shared" si="23"/>
        <v>0</v>
      </c>
    </row>
    <row r="741" spans="1:21" x14ac:dyDescent="0.2">
      <c r="A741" s="88">
        <v>739</v>
      </c>
      <c r="B741" s="88">
        <v>1</v>
      </c>
      <c r="C741" s="88" t="s">
        <v>2117</v>
      </c>
      <c r="D741" s="89" t="s">
        <v>1699</v>
      </c>
      <c r="E741" s="89">
        <v>11</v>
      </c>
      <c r="F741" s="89">
        <v>2</v>
      </c>
      <c r="G741" s="89">
        <v>0</v>
      </c>
      <c r="H741" s="89">
        <v>0</v>
      </c>
      <c r="I741" s="89">
        <v>2</v>
      </c>
      <c r="J741" s="89">
        <v>0</v>
      </c>
      <c r="K741" s="89">
        <v>0</v>
      </c>
      <c r="L741" s="89">
        <v>0</v>
      </c>
      <c r="M741" s="89">
        <v>0</v>
      </c>
      <c r="N741" s="89">
        <v>0</v>
      </c>
      <c r="O741" s="89">
        <v>2</v>
      </c>
      <c r="P741" s="89">
        <v>183</v>
      </c>
      <c r="Q741" s="89">
        <v>13019</v>
      </c>
      <c r="R741" s="88">
        <f>VLOOKUP(P741,NEW_TRAIN_TEST!$A$1:$M$980,13,0)</f>
        <v>11327.5</v>
      </c>
      <c r="S741" s="88">
        <f>VLOOKUP(P741,NEW_TRAIN_TEST!$A$1:$M$980,11,0)</f>
        <v>13272</v>
      </c>
      <c r="T741" s="6">
        <f t="shared" si="22"/>
        <v>0</v>
      </c>
      <c r="U741" s="6">
        <f t="shared" si="23"/>
        <v>0</v>
      </c>
    </row>
    <row r="742" spans="1:21" x14ac:dyDescent="0.2">
      <c r="A742" s="88">
        <v>740</v>
      </c>
      <c r="B742" s="88">
        <v>1</v>
      </c>
      <c r="C742" s="88" t="s">
        <v>2117</v>
      </c>
      <c r="D742" s="89" t="s">
        <v>1699</v>
      </c>
      <c r="E742" s="89">
        <v>3</v>
      </c>
      <c r="F742" s="89">
        <v>2</v>
      </c>
      <c r="G742" s="89">
        <v>1</v>
      </c>
      <c r="H742" s="89">
        <v>0</v>
      </c>
      <c r="I742" s="89">
        <v>2</v>
      </c>
      <c r="J742" s="89">
        <v>0</v>
      </c>
      <c r="K742" s="89">
        <v>0</v>
      </c>
      <c r="L742" s="89">
        <v>0</v>
      </c>
      <c r="M742" s="89">
        <v>0</v>
      </c>
      <c r="N742" s="89">
        <v>0</v>
      </c>
      <c r="O742" s="89">
        <v>2</v>
      </c>
      <c r="P742" s="89">
        <v>445</v>
      </c>
      <c r="Q742" s="89">
        <v>15781.5</v>
      </c>
      <c r="R742" s="88">
        <f>VLOOKUP(P742,NEW_TRAIN_TEST!$A$1:$M$980,13,0)</f>
        <v>15777.5</v>
      </c>
      <c r="S742" s="88">
        <f>VLOOKUP(P742,NEW_TRAIN_TEST!$A$1:$M$980,11,0)</f>
        <v>15824</v>
      </c>
      <c r="T742" s="6">
        <f t="shared" si="22"/>
        <v>0</v>
      </c>
      <c r="U742" s="6">
        <f t="shared" si="23"/>
        <v>0</v>
      </c>
    </row>
    <row r="743" spans="1:21" x14ac:dyDescent="0.2">
      <c r="A743" s="88">
        <v>741</v>
      </c>
      <c r="B743" s="88">
        <v>1</v>
      </c>
      <c r="C743" s="88" t="s">
        <v>2117</v>
      </c>
      <c r="D743" s="89" t="s">
        <v>1699</v>
      </c>
      <c r="E743" s="89">
        <v>17</v>
      </c>
      <c r="F743" s="89">
        <v>3</v>
      </c>
      <c r="G743" s="89">
        <v>1</v>
      </c>
      <c r="H743" s="89">
        <v>0</v>
      </c>
      <c r="I743" s="89">
        <v>2</v>
      </c>
      <c r="J743" s="89">
        <v>2</v>
      </c>
      <c r="K743" s="89">
        <v>0</v>
      </c>
      <c r="L743" s="89">
        <v>0</v>
      </c>
      <c r="M743" s="89">
        <v>0</v>
      </c>
      <c r="N743" s="89">
        <v>0</v>
      </c>
      <c r="O743" s="89">
        <v>2</v>
      </c>
      <c r="P743" s="89">
        <v>791</v>
      </c>
      <c r="Q743" s="89">
        <v>15637.5</v>
      </c>
      <c r="R743" s="88">
        <f>VLOOKUP(P743,NEW_TRAIN_TEST!$A$1:$M$980,13,0)</f>
        <v>15475.5</v>
      </c>
      <c r="S743" s="88">
        <f>VLOOKUP(P743,NEW_TRAIN_TEST!$A$1:$M$980,11,0)</f>
        <v>15883</v>
      </c>
      <c r="T743" s="6">
        <f t="shared" si="22"/>
        <v>0</v>
      </c>
      <c r="U743" s="6">
        <f t="shared" si="23"/>
        <v>0</v>
      </c>
    </row>
    <row r="744" spans="1:21" x14ac:dyDescent="0.2">
      <c r="A744" s="88">
        <v>742</v>
      </c>
      <c r="B744" s="88">
        <v>1</v>
      </c>
      <c r="C744" s="88" t="s">
        <v>2117</v>
      </c>
      <c r="D744" s="89" t="s">
        <v>1699</v>
      </c>
      <c r="E744" s="89">
        <v>13</v>
      </c>
      <c r="F744" s="89">
        <v>1</v>
      </c>
      <c r="G744" s="89">
        <v>0</v>
      </c>
      <c r="H744" s="89">
        <v>0</v>
      </c>
      <c r="I744" s="89">
        <v>2</v>
      </c>
      <c r="J744" s="89">
        <v>0</v>
      </c>
      <c r="K744" s="89">
        <v>0</v>
      </c>
      <c r="L744" s="89">
        <v>0</v>
      </c>
      <c r="M744" s="89">
        <v>0</v>
      </c>
      <c r="N744" s="89">
        <v>0</v>
      </c>
      <c r="O744" s="89">
        <v>2</v>
      </c>
      <c r="P744" s="89">
        <v>45</v>
      </c>
      <c r="Q744" s="89">
        <v>6744</v>
      </c>
      <c r="R744" s="88">
        <f>VLOOKUP(P744,NEW_TRAIN_TEST!$A$1:$M$980,13,0)</f>
        <v>6298</v>
      </c>
      <c r="S744" s="88">
        <f>VLOOKUP(P744,NEW_TRAIN_TEST!$A$1:$M$980,11,0)</f>
        <v>6903</v>
      </c>
      <c r="T744" s="6">
        <f t="shared" si="22"/>
        <v>0</v>
      </c>
      <c r="U744" s="6">
        <f t="shared" si="23"/>
        <v>0</v>
      </c>
    </row>
    <row r="745" spans="1:21" x14ac:dyDescent="0.2">
      <c r="A745" s="88">
        <v>743</v>
      </c>
      <c r="B745" s="88">
        <v>1</v>
      </c>
      <c r="C745" s="88" t="s">
        <v>2117</v>
      </c>
      <c r="D745" s="89" t="s">
        <v>1699</v>
      </c>
      <c r="E745" s="89">
        <v>4</v>
      </c>
      <c r="F745" s="89">
        <v>2</v>
      </c>
      <c r="G745" s="89">
        <v>0</v>
      </c>
      <c r="H745" s="89">
        <v>2</v>
      </c>
      <c r="I745" s="89">
        <v>2</v>
      </c>
      <c r="J745" s="89">
        <v>0</v>
      </c>
      <c r="K745" s="89">
        <v>0</v>
      </c>
      <c r="L745" s="89">
        <v>1</v>
      </c>
      <c r="M745" s="89">
        <v>20</v>
      </c>
      <c r="N745" s="89">
        <v>0</v>
      </c>
      <c r="O745" s="89">
        <v>2</v>
      </c>
      <c r="P745" s="89">
        <v>45</v>
      </c>
      <c r="Q745" s="89">
        <v>6840</v>
      </c>
      <c r="R745" s="88">
        <f>VLOOKUP(P745,NEW_TRAIN_TEST!$A$1:$M$980,13,0)</f>
        <v>6298</v>
      </c>
      <c r="S745" s="88">
        <f>VLOOKUP(P745,NEW_TRAIN_TEST!$A$1:$M$980,11,0)</f>
        <v>6903</v>
      </c>
      <c r="T745" s="6">
        <f t="shared" si="22"/>
        <v>1</v>
      </c>
      <c r="U745" s="6">
        <f t="shared" si="23"/>
        <v>1</v>
      </c>
    </row>
    <row r="746" spans="1:21" x14ac:dyDescent="0.2">
      <c r="A746" s="88">
        <v>744</v>
      </c>
      <c r="B746" s="88">
        <v>1</v>
      </c>
      <c r="C746" s="88" t="s">
        <v>2117</v>
      </c>
      <c r="D746" s="89" t="s">
        <v>1699</v>
      </c>
      <c r="E746" s="89">
        <v>7</v>
      </c>
      <c r="F746" s="89">
        <v>2</v>
      </c>
      <c r="G746" s="89">
        <v>1</v>
      </c>
      <c r="H746" s="89">
        <v>2</v>
      </c>
      <c r="I746" s="89">
        <v>2</v>
      </c>
      <c r="J746" s="89">
        <v>0</v>
      </c>
      <c r="K746" s="89">
        <v>0</v>
      </c>
      <c r="L746" s="89">
        <v>1</v>
      </c>
      <c r="M746" s="89">
        <v>0</v>
      </c>
      <c r="N746" s="89">
        <v>0</v>
      </c>
      <c r="O746" s="89">
        <v>2</v>
      </c>
      <c r="P746" s="89">
        <v>346</v>
      </c>
      <c r="Q746" s="89">
        <v>8391</v>
      </c>
      <c r="R746" s="88">
        <f>VLOOKUP(P746,NEW_TRAIN_TEST!$A$1:$M$980,13,0)</f>
        <v>8299</v>
      </c>
      <c r="S746" s="88">
        <f>VLOOKUP(P746,NEW_TRAIN_TEST!$A$1:$M$980,11,0)</f>
        <v>8503</v>
      </c>
      <c r="T746" s="6">
        <f t="shared" si="22"/>
        <v>1</v>
      </c>
      <c r="U746" s="6">
        <f t="shared" si="23"/>
        <v>0</v>
      </c>
    </row>
    <row r="747" spans="1:21" x14ac:dyDescent="0.2">
      <c r="A747" s="88">
        <v>745</v>
      </c>
      <c r="B747" s="88">
        <v>1</v>
      </c>
      <c r="C747" s="88" t="s">
        <v>2117</v>
      </c>
      <c r="D747" s="89" t="s">
        <v>1699</v>
      </c>
      <c r="E747" s="89">
        <v>24</v>
      </c>
      <c r="F747" s="89">
        <v>0</v>
      </c>
      <c r="G747" s="89">
        <v>0</v>
      </c>
      <c r="H747" s="89">
        <v>0</v>
      </c>
      <c r="I747" s="89">
        <v>0</v>
      </c>
      <c r="J747" s="89">
        <v>0</v>
      </c>
      <c r="K747" s="89">
        <v>0</v>
      </c>
      <c r="L747" s="89">
        <v>0</v>
      </c>
      <c r="M747" s="89">
        <v>24</v>
      </c>
      <c r="N747" s="89">
        <v>0</v>
      </c>
      <c r="O747" s="89">
        <v>0</v>
      </c>
      <c r="P747" s="89">
        <v>495</v>
      </c>
      <c r="Q747" s="89">
        <v>9249</v>
      </c>
      <c r="R747" s="88">
        <f>VLOOKUP(P747,NEW_TRAIN_TEST!$A$1:$M$980,13,0)</f>
        <v>3393</v>
      </c>
      <c r="S747" s="88">
        <f>VLOOKUP(P747,NEW_TRAIN_TEST!$A$1:$M$980,11,0)</f>
        <v>9887</v>
      </c>
      <c r="T747" s="6">
        <f t="shared" si="22"/>
        <v>0</v>
      </c>
      <c r="U747" s="6">
        <f t="shared" si="23"/>
        <v>1</v>
      </c>
    </row>
    <row r="748" spans="1:21" x14ac:dyDescent="0.2">
      <c r="A748" s="88">
        <v>746</v>
      </c>
      <c r="B748" s="88">
        <v>1</v>
      </c>
      <c r="C748" s="88" t="s">
        <v>2117</v>
      </c>
      <c r="D748" s="89" t="s">
        <v>1699</v>
      </c>
      <c r="E748" s="89">
        <v>8</v>
      </c>
      <c r="F748" s="89">
        <v>1</v>
      </c>
      <c r="G748" s="89">
        <v>0</v>
      </c>
      <c r="H748" s="89">
        <v>0</v>
      </c>
      <c r="I748" s="89">
        <v>2</v>
      </c>
      <c r="J748" s="89">
        <v>0</v>
      </c>
      <c r="K748" s="89">
        <v>0</v>
      </c>
      <c r="L748" s="89">
        <v>1</v>
      </c>
      <c r="M748" s="89">
        <v>0</v>
      </c>
      <c r="N748" s="89">
        <v>0</v>
      </c>
      <c r="O748" s="89">
        <v>2</v>
      </c>
      <c r="P748" s="89">
        <v>944</v>
      </c>
      <c r="Q748" s="89">
        <v>6563</v>
      </c>
      <c r="R748" s="88">
        <f>VLOOKUP(P748,NEW_TRAIN_TEST!$A$1:$M$980,13,0)</f>
        <v>6148.5</v>
      </c>
      <c r="S748" s="88">
        <f>VLOOKUP(P748,NEW_TRAIN_TEST!$A$1:$M$980,11,0)</f>
        <v>7103</v>
      </c>
      <c r="T748" s="6">
        <f t="shared" si="22"/>
        <v>1</v>
      </c>
      <c r="U748" s="6">
        <f t="shared" si="23"/>
        <v>0</v>
      </c>
    </row>
    <row r="749" spans="1:21" x14ac:dyDescent="0.2">
      <c r="A749" s="88">
        <v>747</v>
      </c>
      <c r="B749" s="88">
        <v>1</v>
      </c>
      <c r="C749" s="88" t="s">
        <v>2117</v>
      </c>
      <c r="D749" s="89" t="s">
        <v>1699</v>
      </c>
      <c r="E749" s="89">
        <v>7</v>
      </c>
      <c r="F749" s="89">
        <v>1</v>
      </c>
      <c r="G749" s="89">
        <v>0</v>
      </c>
      <c r="H749" s="89">
        <v>0</v>
      </c>
      <c r="I749" s="89">
        <v>2</v>
      </c>
      <c r="J749" s="89">
        <v>0</v>
      </c>
      <c r="K749" s="89">
        <v>0</v>
      </c>
      <c r="L749" s="89">
        <v>1</v>
      </c>
      <c r="M749" s="89">
        <v>10</v>
      </c>
      <c r="N749" s="89">
        <v>0</v>
      </c>
      <c r="O749" s="89">
        <v>2</v>
      </c>
      <c r="P749" s="89">
        <v>944</v>
      </c>
      <c r="Q749" s="89">
        <v>6907.5</v>
      </c>
      <c r="R749" s="88">
        <f>VLOOKUP(P749,NEW_TRAIN_TEST!$A$1:$M$980,13,0)</f>
        <v>6148.5</v>
      </c>
      <c r="S749" s="88">
        <f>VLOOKUP(P749,NEW_TRAIN_TEST!$A$1:$M$980,11,0)</f>
        <v>7103</v>
      </c>
      <c r="T749" s="6">
        <f t="shared" si="22"/>
        <v>1</v>
      </c>
      <c r="U749" s="6">
        <f t="shared" si="23"/>
        <v>1</v>
      </c>
    </row>
    <row r="750" spans="1:21" x14ac:dyDescent="0.2">
      <c r="A750" s="88">
        <v>748</v>
      </c>
      <c r="B750" s="88">
        <v>1</v>
      </c>
      <c r="C750" s="88" t="s">
        <v>2117</v>
      </c>
      <c r="D750" s="89" t="s">
        <v>1699</v>
      </c>
      <c r="E750" s="89">
        <v>15</v>
      </c>
      <c r="F750" s="89">
        <v>2</v>
      </c>
      <c r="G750" s="89">
        <v>1</v>
      </c>
      <c r="H750" s="89">
        <v>0</v>
      </c>
      <c r="I750" s="89">
        <v>2</v>
      </c>
      <c r="J750" s="89">
        <v>0</v>
      </c>
      <c r="K750" s="89">
        <v>0</v>
      </c>
      <c r="L750" s="89">
        <v>0</v>
      </c>
      <c r="M750" s="89">
        <v>0</v>
      </c>
      <c r="N750" s="89">
        <v>0</v>
      </c>
      <c r="O750" s="89">
        <v>2</v>
      </c>
      <c r="P750" s="89">
        <v>90</v>
      </c>
      <c r="Q750" s="89">
        <v>653.5</v>
      </c>
      <c r="R750" s="88">
        <f>VLOOKUP(P750,NEW_TRAIN_TEST!$A$1:$M$980,13,0)</f>
        <v>640</v>
      </c>
      <c r="S750" s="88">
        <f>VLOOKUP(P750,NEW_TRAIN_TEST!$A$1:$M$980,11,0)</f>
        <v>664</v>
      </c>
      <c r="T750" s="6">
        <f t="shared" si="22"/>
        <v>0</v>
      </c>
      <c r="U750" s="6">
        <f t="shared" si="23"/>
        <v>0</v>
      </c>
    </row>
    <row r="751" spans="1:21" x14ac:dyDescent="0.2">
      <c r="A751" s="88">
        <v>749</v>
      </c>
      <c r="B751" s="88">
        <v>1</v>
      </c>
      <c r="C751" s="88" t="s">
        <v>2117</v>
      </c>
      <c r="D751" s="89" t="s">
        <v>1699</v>
      </c>
      <c r="E751" s="89">
        <v>14</v>
      </c>
      <c r="F751" s="89">
        <v>5</v>
      </c>
      <c r="G751" s="89">
        <v>2</v>
      </c>
      <c r="H751" s="89">
        <v>0</v>
      </c>
      <c r="I751" s="89">
        <v>2</v>
      </c>
      <c r="J751" s="89">
        <v>0</v>
      </c>
      <c r="K751" s="89">
        <v>0</v>
      </c>
      <c r="L751" s="89">
        <v>1</v>
      </c>
      <c r="M751" s="89">
        <v>26</v>
      </c>
      <c r="N751" s="89">
        <v>0</v>
      </c>
      <c r="O751" s="89">
        <v>2</v>
      </c>
      <c r="P751" s="89">
        <v>90</v>
      </c>
      <c r="Q751" s="89">
        <v>658</v>
      </c>
      <c r="R751" s="88">
        <f>VLOOKUP(P751,NEW_TRAIN_TEST!$A$1:$M$980,13,0)</f>
        <v>640</v>
      </c>
      <c r="S751" s="88">
        <f>VLOOKUP(P751,NEW_TRAIN_TEST!$A$1:$M$980,11,0)</f>
        <v>664</v>
      </c>
      <c r="T751" s="6">
        <f t="shared" si="22"/>
        <v>1</v>
      </c>
      <c r="U751" s="6">
        <f t="shared" si="23"/>
        <v>1</v>
      </c>
    </row>
    <row r="752" spans="1:21" x14ac:dyDescent="0.2">
      <c r="A752" s="88">
        <v>750</v>
      </c>
      <c r="B752" s="88">
        <v>1</v>
      </c>
      <c r="C752" s="88" t="s">
        <v>2117</v>
      </c>
      <c r="D752" s="89" t="s">
        <v>1699</v>
      </c>
      <c r="E752" s="89">
        <v>4</v>
      </c>
      <c r="F752" s="89">
        <v>0</v>
      </c>
      <c r="G752" s="89">
        <v>0</v>
      </c>
      <c r="H752" s="89">
        <v>0</v>
      </c>
      <c r="I752" s="89">
        <v>0</v>
      </c>
      <c r="J752" s="89">
        <v>0</v>
      </c>
      <c r="K752" s="89">
        <v>0</v>
      </c>
      <c r="L752" s="89">
        <v>1</v>
      </c>
      <c r="M752" s="89">
        <v>0</v>
      </c>
      <c r="N752" s="89">
        <v>0</v>
      </c>
      <c r="O752" s="89">
        <v>0</v>
      </c>
      <c r="P752" s="89">
        <v>85</v>
      </c>
      <c r="Q752" s="89">
        <v>469</v>
      </c>
      <c r="R752" s="88">
        <f>VLOOKUP(P752,NEW_TRAIN_TEST!$A$1:$M$980,13,0)</f>
        <v>452.5</v>
      </c>
      <c r="S752" s="88">
        <f>VLOOKUP(P752,NEW_TRAIN_TEST!$A$1:$M$980,11,0)</f>
        <v>473</v>
      </c>
      <c r="T752" s="6">
        <f t="shared" si="22"/>
        <v>1</v>
      </c>
      <c r="U752" s="6">
        <f t="shared" si="23"/>
        <v>0</v>
      </c>
    </row>
    <row r="753" spans="1:21" x14ac:dyDescent="0.2">
      <c r="A753" s="88">
        <v>751</v>
      </c>
      <c r="B753" s="88">
        <v>1</v>
      </c>
      <c r="C753" s="88" t="s">
        <v>2117</v>
      </c>
      <c r="D753" s="89" t="s">
        <v>1699</v>
      </c>
      <c r="E753" s="89">
        <v>6</v>
      </c>
      <c r="F753" s="89">
        <v>1</v>
      </c>
      <c r="G753" s="89">
        <v>0</v>
      </c>
      <c r="H753" s="89">
        <v>0</v>
      </c>
      <c r="I753" s="89">
        <v>2</v>
      </c>
      <c r="J753" s="89">
        <v>0</v>
      </c>
      <c r="K753" s="89">
        <v>0</v>
      </c>
      <c r="L753" s="89">
        <v>1</v>
      </c>
      <c r="M753" s="89">
        <v>0</v>
      </c>
      <c r="N753" s="89">
        <v>0</v>
      </c>
      <c r="O753" s="89">
        <v>2</v>
      </c>
      <c r="P753" s="89">
        <v>86</v>
      </c>
      <c r="Q753" s="89">
        <v>572.5</v>
      </c>
      <c r="R753" s="88">
        <f>VLOOKUP(P753,NEW_TRAIN_TEST!$A$1:$M$980,13,0)</f>
        <v>567.5</v>
      </c>
      <c r="S753" s="88">
        <f>VLOOKUP(P753,NEW_TRAIN_TEST!$A$1:$M$980,11,0)</f>
        <v>576</v>
      </c>
      <c r="T753" s="6">
        <f t="shared" si="22"/>
        <v>1</v>
      </c>
      <c r="U753" s="6">
        <f t="shared" si="23"/>
        <v>0</v>
      </c>
    </row>
    <row r="754" spans="1:21" x14ac:dyDescent="0.2">
      <c r="A754" s="88">
        <v>752</v>
      </c>
      <c r="B754" s="88">
        <v>1</v>
      </c>
      <c r="C754" s="88" t="s">
        <v>2117</v>
      </c>
      <c r="D754" s="89" t="s">
        <v>1699</v>
      </c>
      <c r="E754" s="89">
        <v>3</v>
      </c>
      <c r="F754" s="89">
        <v>0</v>
      </c>
      <c r="G754" s="89">
        <v>0</v>
      </c>
      <c r="H754" s="89">
        <v>0</v>
      </c>
      <c r="I754" s="89">
        <v>0</v>
      </c>
      <c r="J754" s="89">
        <v>0</v>
      </c>
      <c r="K754" s="89">
        <v>0</v>
      </c>
      <c r="L754" s="89">
        <v>0</v>
      </c>
      <c r="M754" s="89">
        <v>0</v>
      </c>
      <c r="N754" s="89">
        <v>0</v>
      </c>
      <c r="O754" s="89">
        <v>0</v>
      </c>
      <c r="P754" s="89">
        <v>285</v>
      </c>
      <c r="Q754" s="89">
        <v>11326.5</v>
      </c>
      <c r="R754" s="88">
        <f>VLOOKUP(P754,NEW_TRAIN_TEST!$A$1:$M$980,13,0)</f>
        <v>10748</v>
      </c>
      <c r="S754" s="88">
        <f>VLOOKUP(P754,NEW_TRAIN_TEST!$A$1:$M$980,11,0)</f>
        <v>11395</v>
      </c>
      <c r="T754" s="6">
        <f t="shared" si="22"/>
        <v>0</v>
      </c>
      <c r="U754" s="6">
        <f t="shared" si="23"/>
        <v>0</v>
      </c>
    </row>
    <row r="755" spans="1:21" x14ac:dyDescent="0.2">
      <c r="A755" s="88">
        <v>753</v>
      </c>
      <c r="B755" s="88">
        <v>1</v>
      </c>
      <c r="C755" s="88" t="s">
        <v>2117</v>
      </c>
      <c r="D755" s="89" t="s">
        <v>1699</v>
      </c>
      <c r="E755" s="89">
        <v>15</v>
      </c>
      <c r="F755" s="89">
        <v>3</v>
      </c>
      <c r="G755" s="89">
        <v>1</v>
      </c>
      <c r="H755" s="89">
        <v>0</v>
      </c>
      <c r="I755" s="89">
        <v>2</v>
      </c>
      <c r="J755" s="89">
        <v>0</v>
      </c>
      <c r="K755" s="89">
        <v>0</v>
      </c>
      <c r="L755" s="89">
        <v>0</v>
      </c>
      <c r="M755" s="89">
        <v>0</v>
      </c>
      <c r="N755" s="89">
        <v>0</v>
      </c>
      <c r="O755" s="89">
        <v>2</v>
      </c>
      <c r="P755" s="89">
        <v>148</v>
      </c>
      <c r="Q755" s="89">
        <v>7185.5</v>
      </c>
      <c r="R755" s="88">
        <f>VLOOKUP(P755,NEW_TRAIN_TEST!$A$1:$M$980,13,0)</f>
        <v>6939.5</v>
      </c>
      <c r="S755" s="88">
        <f>VLOOKUP(P755,NEW_TRAIN_TEST!$A$1:$M$980,11,0)</f>
        <v>7268</v>
      </c>
      <c r="T755" s="6">
        <f t="shared" si="22"/>
        <v>0</v>
      </c>
      <c r="U755" s="6">
        <f t="shared" si="23"/>
        <v>0</v>
      </c>
    </row>
    <row r="756" spans="1:21" x14ac:dyDescent="0.2">
      <c r="A756" s="88">
        <v>754</v>
      </c>
      <c r="B756" s="88">
        <v>1</v>
      </c>
      <c r="C756" s="88" t="s">
        <v>2117</v>
      </c>
      <c r="D756" s="89" t="s">
        <v>1699</v>
      </c>
      <c r="E756" s="89">
        <v>13</v>
      </c>
      <c r="F756" s="89">
        <v>4</v>
      </c>
      <c r="G756" s="89">
        <v>0</v>
      </c>
      <c r="H756" s="89">
        <v>0</v>
      </c>
      <c r="I756" s="89">
        <v>2</v>
      </c>
      <c r="J756" s="89">
        <v>0</v>
      </c>
      <c r="K756" s="89">
        <v>0</v>
      </c>
      <c r="L756" s="89">
        <v>0</v>
      </c>
      <c r="M756" s="89">
        <v>0</v>
      </c>
      <c r="N756" s="89">
        <v>0</v>
      </c>
      <c r="O756" s="89">
        <v>2</v>
      </c>
      <c r="P756" s="89">
        <v>136</v>
      </c>
      <c r="Q756" s="89">
        <v>5227.5</v>
      </c>
      <c r="R756" s="88">
        <f>VLOOKUP(P756,NEW_TRAIN_TEST!$A$1:$M$980,13,0)</f>
        <v>5136.5</v>
      </c>
      <c r="S756" s="88">
        <f>VLOOKUP(P756,NEW_TRAIN_TEST!$A$1:$M$980,11,0)</f>
        <v>5369</v>
      </c>
      <c r="T756" s="6">
        <f t="shared" si="22"/>
        <v>0</v>
      </c>
      <c r="U756" s="6">
        <f t="shared" si="23"/>
        <v>0</v>
      </c>
    </row>
    <row r="757" spans="1:21" x14ac:dyDescent="0.2">
      <c r="A757" s="88">
        <v>755</v>
      </c>
      <c r="B757" s="88">
        <v>1</v>
      </c>
      <c r="C757" s="88" t="s">
        <v>2117</v>
      </c>
      <c r="D757" s="89" t="s">
        <v>1699</v>
      </c>
      <c r="E757" s="89">
        <v>11</v>
      </c>
      <c r="F757" s="89">
        <v>2</v>
      </c>
      <c r="G757" s="89">
        <v>1</v>
      </c>
      <c r="H757" s="89">
        <v>2</v>
      </c>
      <c r="I757" s="89">
        <v>2</v>
      </c>
      <c r="J757" s="89">
        <v>0</v>
      </c>
      <c r="K757" s="89">
        <v>0</v>
      </c>
      <c r="L757" s="89">
        <v>0</v>
      </c>
      <c r="M757" s="89">
        <v>27</v>
      </c>
      <c r="N757" s="89">
        <v>0</v>
      </c>
      <c r="O757" s="89">
        <v>2</v>
      </c>
      <c r="P757" s="89">
        <v>546</v>
      </c>
      <c r="Q757" s="89">
        <v>9809</v>
      </c>
      <c r="R757" s="88">
        <f>VLOOKUP(P757,NEW_TRAIN_TEST!$A$1:$M$980,13,0)</f>
        <v>9692.5</v>
      </c>
      <c r="S757" s="88">
        <f>VLOOKUP(P757,NEW_TRAIN_TEST!$A$1:$M$980,11,0)</f>
        <v>9998</v>
      </c>
      <c r="T757" s="6">
        <f t="shared" si="22"/>
        <v>0</v>
      </c>
      <c r="U757" s="6">
        <f t="shared" si="23"/>
        <v>1</v>
      </c>
    </row>
    <row r="758" spans="1:21" x14ac:dyDescent="0.2">
      <c r="A758" s="88">
        <v>756</v>
      </c>
      <c r="B758" s="88">
        <v>1</v>
      </c>
      <c r="C758" s="88" t="s">
        <v>2117</v>
      </c>
      <c r="D758" s="89" t="s">
        <v>1699</v>
      </c>
      <c r="E758" s="89">
        <v>18</v>
      </c>
      <c r="F758" s="89">
        <v>4</v>
      </c>
      <c r="G758" s="89">
        <v>0</v>
      </c>
      <c r="H758" s="89">
        <v>2</v>
      </c>
      <c r="I758" s="89">
        <v>2</v>
      </c>
      <c r="J758" s="89">
        <v>2</v>
      </c>
      <c r="K758" s="89">
        <v>0</v>
      </c>
      <c r="L758" s="89">
        <v>0</v>
      </c>
      <c r="M758" s="89">
        <v>0</v>
      </c>
      <c r="N758" s="89">
        <v>0</v>
      </c>
      <c r="O758" s="89">
        <v>2</v>
      </c>
      <c r="P758" s="89">
        <v>841</v>
      </c>
      <c r="Q758" s="89">
        <v>7731</v>
      </c>
      <c r="R758" s="88">
        <f>VLOOKUP(P758,NEW_TRAIN_TEST!$A$1:$M$980,13,0)</f>
        <v>6130</v>
      </c>
      <c r="S758" s="88">
        <f>VLOOKUP(P758,NEW_TRAIN_TEST!$A$1:$M$980,11,0)</f>
        <v>8075</v>
      </c>
      <c r="T758" s="6">
        <f t="shared" si="22"/>
        <v>0</v>
      </c>
      <c r="U758" s="6">
        <f t="shared" si="23"/>
        <v>0</v>
      </c>
    </row>
    <row r="759" spans="1:21" x14ac:dyDescent="0.2">
      <c r="A759" s="88">
        <v>757</v>
      </c>
      <c r="B759" s="88">
        <v>1</v>
      </c>
      <c r="C759" s="88" t="s">
        <v>2117</v>
      </c>
      <c r="D759" s="89" t="s">
        <v>1699</v>
      </c>
      <c r="E759" s="89">
        <v>11</v>
      </c>
      <c r="F759" s="89">
        <v>0</v>
      </c>
      <c r="G759" s="89">
        <v>0</v>
      </c>
      <c r="H759" s="89">
        <v>0</v>
      </c>
      <c r="I759" s="89">
        <v>0</v>
      </c>
      <c r="J759" s="89">
        <v>0</v>
      </c>
      <c r="K759" s="89">
        <v>0</v>
      </c>
      <c r="L759" s="89">
        <v>0</v>
      </c>
      <c r="M759" s="89">
        <v>0</v>
      </c>
      <c r="N759" s="89">
        <v>0</v>
      </c>
      <c r="O759" s="89">
        <v>0</v>
      </c>
      <c r="P759" s="89">
        <v>92</v>
      </c>
      <c r="Q759" s="89">
        <v>530</v>
      </c>
      <c r="R759" s="88">
        <f>VLOOKUP(P759,NEW_TRAIN_TEST!$A$1:$M$980,13,0)</f>
        <v>510</v>
      </c>
      <c r="S759" s="88">
        <f>VLOOKUP(P759,NEW_TRAIN_TEST!$A$1:$M$980,11,0)</f>
        <v>539</v>
      </c>
      <c r="T759" s="6">
        <f t="shared" si="22"/>
        <v>0</v>
      </c>
      <c r="U759" s="6">
        <f t="shared" si="23"/>
        <v>0</v>
      </c>
    </row>
    <row r="760" spans="1:21" x14ac:dyDescent="0.2">
      <c r="A760" s="88">
        <v>758</v>
      </c>
      <c r="B760" s="88">
        <v>1</v>
      </c>
      <c r="C760" s="88" t="s">
        <v>2117</v>
      </c>
      <c r="D760" s="89" t="s">
        <v>1699</v>
      </c>
      <c r="E760" s="89">
        <v>18</v>
      </c>
      <c r="F760" s="89">
        <v>2</v>
      </c>
      <c r="G760" s="89">
        <v>0</v>
      </c>
      <c r="H760" s="89">
        <v>0</v>
      </c>
      <c r="I760" s="89">
        <v>2</v>
      </c>
      <c r="J760" s="89">
        <v>0</v>
      </c>
      <c r="K760" s="89">
        <v>0</v>
      </c>
      <c r="L760" s="89">
        <v>0</v>
      </c>
      <c r="M760" s="89">
        <v>0</v>
      </c>
      <c r="N760" s="89">
        <v>0</v>
      </c>
      <c r="O760" s="89">
        <v>2</v>
      </c>
      <c r="P760" s="89">
        <v>41</v>
      </c>
      <c r="Q760" s="89">
        <v>7799</v>
      </c>
      <c r="R760" s="88">
        <f>VLOOKUP(P760,NEW_TRAIN_TEST!$A$1:$M$980,13,0)</f>
        <v>7302</v>
      </c>
      <c r="S760" s="88">
        <f>VLOOKUP(P760,NEW_TRAIN_TEST!$A$1:$M$980,11,0)</f>
        <v>7877</v>
      </c>
      <c r="T760" s="6">
        <f t="shared" si="22"/>
        <v>0</v>
      </c>
      <c r="U760" s="6">
        <f t="shared" si="23"/>
        <v>0</v>
      </c>
    </row>
    <row r="761" spans="1:21" x14ac:dyDescent="0.2">
      <c r="A761" s="88">
        <v>759</v>
      </c>
      <c r="B761" s="88">
        <v>1</v>
      </c>
      <c r="C761" s="88" t="s">
        <v>2117</v>
      </c>
      <c r="D761" s="89" t="s">
        <v>1699</v>
      </c>
      <c r="E761" s="89">
        <v>4</v>
      </c>
      <c r="F761" s="89">
        <v>2</v>
      </c>
      <c r="G761" s="89">
        <v>0</v>
      </c>
      <c r="H761" s="89">
        <v>2</v>
      </c>
      <c r="I761" s="89">
        <v>2</v>
      </c>
      <c r="J761" s="89">
        <v>0</v>
      </c>
      <c r="K761" s="89">
        <v>0</v>
      </c>
      <c r="L761" s="89">
        <v>0</v>
      </c>
      <c r="M761" s="89">
        <v>0</v>
      </c>
      <c r="N761" s="89">
        <v>0</v>
      </c>
      <c r="O761" s="89">
        <v>2</v>
      </c>
      <c r="P761" s="89">
        <v>438</v>
      </c>
      <c r="Q761" s="89">
        <v>16385.5</v>
      </c>
      <c r="R761" s="88">
        <f>VLOOKUP(P761,NEW_TRAIN_TEST!$A$1:$M$980,13,0)</f>
        <v>16362</v>
      </c>
      <c r="S761" s="88">
        <f>VLOOKUP(P761,NEW_TRAIN_TEST!$A$1:$M$980,11,0)</f>
        <v>16434</v>
      </c>
      <c r="T761" s="6">
        <f t="shared" si="22"/>
        <v>0</v>
      </c>
      <c r="U761" s="6">
        <f t="shared" si="23"/>
        <v>0</v>
      </c>
    </row>
    <row r="762" spans="1:21" x14ac:dyDescent="0.2">
      <c r="A762" s="88">
        <v>760</v>
      </c>
      <c r="B762" s="88">
        <v>1</v>
      </c>
      <c r="C762" s="88" t="s">
        <v>2117</v>
      </c>
      <c r="D762" s="89" t="s">
        <v>1699</v>
      </c>
      <c r="E762" s="89">
        <v>18</v>
      </c>
      <c r="F762" s="89">
        <v>0</v>
      </c>
      <c r="G762" s="89">
        <v>0</v>
      </c>
      <c r="H762" s="89">
        <v>0</v>
      </c>
      <c r="I762" s="89">
        <v>0</v>
      </c>
      <c r="J762" s="89">
        <v>0</v>
      </c>
      <c r="K762" s="89">
        <v>0</v>
      </c>
      <c r="L762" s="89">
        <v>0</v>
      </c>
      <c r="M762" s="89">
        <v>0</v>
      </c>
      <c r="N762" s="89">
        <v>0</v>
      </c>
      <c r="O762" s="89">
        <v>0</v>
      </c>
      <c r="P762" s="89">
        <v>95</v>
      </c>
      <c r="Q762" s="89">
        <v>669</v>
      </c>
      <c r="R762" s="88">
        <f>VLOOKUP(P762,NEW_TRAIN_TEST!$A$1:$M$980,13,0)</f>
        <v>646.5</v>
      </c>
      <c r="S762" s="88">
        <f>VLOOKUP(P762,NEW_TRAIN_TEST!$A$1:$M$980,11,0)</f>
        <v>678</v>
      </c>
      <c r="T762" s="6">
        <f t="shared" si="22"/>
        <v>0</v>
      </c>
      <c r="U762" s="6">
        <f t="shared" si="23"/>
        <v>0</v>
      </c>
    </row>
    <row r="763" spans="1:21" x14ac:dyDescent="0.2">
      <c r="A763" s="88">
        <v>761</v>
      </c>
      <c r="B763" s="88">
        <v>1</v>
      </c>
      <c r="C763" s="88" t="s">
        <v>2117</v>
      </c>
      <c r="D763" s="89" t="s">
        <v>1699</v>
      </c>
      <c r="E763" s="89">
        <v>11</v>
      </c>
      <c r="F763" s="89">
        <v>2</v>
      </c>
      <c r="G763" s="89">
        <v>2</v>
      </c>
      <c r="H763" s="89">
        <v>0</v>
      </c>
      <c r="I763" s="89">
        <v>2</v>
      </c>
      <c r="J763" s="89">
        <v>0</v>
      </c>
      <c r="K763" s="89">
        <v>0</v>
      </c>
      <c r="L763" s="89">
        <v>1</v>
      </c>
      <c r="M763" s="89">
        <v>24</v>
      </c>
      <c r="N763" s="89">
        <v>0</v>
      </c>
      <c r="O763" s="89">
        <v>2</v>
      </c>
      <c r="P763" s="89">
        <v>95</v>
      </c>
      <c r="Q763" s="89">
        <v>674.5</v>
      </c>
      <c r="R763" s="88">
        <f>VLOOKUP(P763,NEW_TRAIN_TEST!$A$1:$M$980,13,0)</f>
        <v>646.5</v>
      </c>
      <c r="S763" s="88">
        <f>VLOOKUP(P763,NEW_TRAIN_TEST!$A$1:$M$980,11,0)</f>
        <v>678</v>
      </c>
      <c r="T763" s="6">
        <f t="shared" si="22"/>
        <v>1</v>
      </c>
      <c r="U763" s="6">
        <f t="shared" si="23"/>
        <v>1</v>
      </c>
    </row>
    <row r="764" spans="1:21" x14ac:dyDescent="0.2">
      <c r="A764" s="88">
        <v>762</v>
      </c>
      <c r="B764" s="88">
        <v>1</v>
      </c>
      <c r="C764" s="88" t="s">
        <v>2117</v>
      </c>
      <c r="D764" s="89" t="s">
        <v>1699</v>
      </c>
      <c r="E764" s="89">
        <v>4</v>
      </c>
      <c r="F764" s="89">
        <v>2</v>
      </c>
      <c r="G764" s="89">
        <v>0</v>
      </c>
      <c r="H764" s="89">
        <v>2</v>
      </c>
      <c r="I764" s="89">
        <v>2</v>
      </c>
      <c r="J764" s="89">
        <v>0</v>
      </c>
      <c r="K764" s="89">
        <v>0</v>
      </c>
      <c r="L764" s="89">
        <v>0</v>
      </c>
      <c r="M764" s="89">
        <v>0</v>
      </c>
      <c r="N764" s="89">
        <v>0</v>
      </c>
      <c r="O764" s="89">
        <v>2</v>
      </c>
      <c r="P764" s="89">
        <v>433</v>
      </c>
      <c r="Q764" s="89">
        <v>12771.5</v>
      </c>
      <c r="R764" s="88">
        <f>VLOOKUP(P764,NEW_TRAIN_TEST!$A$1:$M$980,13,0)</f>
        <v>12727</v>
      </c>
      <c r="S764" s="88">
        <f>VLOOKUP(P764,NEW_TRAIN_TEST!$A$1:$M$980,11,0)</f>
        <v>12824</v>
      </c>
      <c r="T764" s="6">
        <f t="shared" si="22"/>
        <v>0</v>
      </c>
      <c r="U764" s="6">
        <f t="shared" si="23"/>
        <v>0</v>
      </c>
    </row>
    <row r="765" spans="1:21" x14ac:dyDescent="0.2">
      <c r="A765" s="88">
        <v>763</v>
      </c>
      <c r="B765" s="88">
        <v>1</v>
      </c>
      <c r="C765" s="88" t="s">
        <v>2117</v>
      </c>
      <c r="D765" s="89" t="s">
        <v>1699</v>
      </c>
      <c r="E765" s="89">
        <v>20</v>
      </c>
      <c r="F765" s="89">
        <v>0</v>
      </c>
      <c r="G765" s="89">
        <v>0</v>
      </c>
      <c r="H765" s="89">
        <v>0</v>
      </c>
      <c r="I765" s="89">
        <v>0</v>
      </c>
      <c r="J765" s="89">
        <v>0</v>
      </c>
      <c r="K765" s="89">
        <v>0</v>
      </c>
      <c r="L765" s="89">
        <v>0</v>
      </c>
      <c r="M765" s="89">
        <v>0</v>
      </c>
      <c r="N765" s="89">
        <v>0</v>
      </c>
      <c r="O765" s="89">
        <v>0</v>
      </c>
      <c r="P765" s="89">
        <v>883</v>
      </c>
      <c r="Q765" s="89">
        <v>14095</v>
      </c>
      <c r="R765" s="88">
        <f>VLOOKUP(P765,NEW_TRAIN_TEST!$A$1:$M$980,13,0)</f>
        <v>13009</v>
      </c>
      <c r="S765" s="88">
        <f>VLOOKUP(P765,NEW_TRAIN_TEST!$A$1:$M$980,11,0)</f>
        <v>14186</v>
      </c>
      <c r="T765" s="6">
        <f t="shared" si="22"/>
        <v>0</v>
      </c>
      <c r="U765" s="6">
        <f t="shared" si="23"/>
        <v>0</v>
      </c>
    </row>
    <row r="766" spans="1:21" x14ac:dyDescent="0.2">
      <c r="A766" s="88">
        <v>764</v>
      </c>
      <c r="B766" s="88">
        <v>1</v>
      </c>
      <c r="C766" s="88" t="s">
        <v>2117</v>
      </c>
      <c r="D766" s="89" t="s">
        <v>1699</v>
      </c>
      <c r="E766" s="89">
        <v>11</v>
      </c>
      <c r="F766" s="89">
        <v>1</v>
      </c>
      <c r="G766" s="89">
        <v>0</v>
      </c>
      <c r="H766" s="89">
        <v>0</v>
      </c>
      <c r="I766" s="89">
        <v>2</v>
      </c>
      <c r="J766" s="89">
        <v>0</v>
      </c>
      <c r="K766" s="89">
        <v>0</v>
      </c>
      <c r="L766" s="89">
        <v>0</v>
      </c>
      <c r="M766" s="89">
        <v>0</v>
      </c>
      <c r="N766" s="89">
        <v>0</v>
      </c>
      <c r="O766" s="89">
        <v>2</v>
      </c>
      <c r="P766" s="89">
        <v>42</v>
      </c>
      <c r="Q766" s="89">
        <v>7177</v>
      </c>
      <c r="R766" s="88">
        <f>VLOOKUP(P766,NEW_TRAIN_TEST!$A$1:$M$980,13,0)</f>
        <v>6945</v>
      </c>
      <c r="S766" s="88">
        <f>VLOOKUP(P766,NEW_TRAIN_TEST!$A$1:$M$980,11,0)</f>
        <v>7337</v>
      </c>
      <c r="T766" s="6">
        <f t="shared" si="22"/>
        <v>0</v>
      </c>
      <c r="U766" s="6">
        <f t="shared" si="23"/>
        <v>0</v>
      </c>
    </row>
    <row r="767" spans="1:21" x14ac:dyDescent="0.2">
      <c r="A767" s="88">
        <v>765</v>
      </c>
      <c r="B767" s="88">
        <v>1</v>
      </c>
      <c r="C767" s="88" t="s">
        <v>2117</v>
      </c>
      <c r="D767" s="89" t="s">
        <v>1699</v>
      </c>
      <c r="E767" s="89">
        <v>11</v>
      </c>
      <c r="F767" s="89">
        <v>2</v>
      </c>
      <c r="G767" s="89">
        <v>2</v>
      </c>
      <c r="H767" s="89">
        <v>2</v>
      </c>
      <c r="I767" s="89">
        <v>2</v>
      </c>
      <c r="J767" s="89">
        <v>0</v>
      </c>
      <c r="K767" s="89">
        <v>0</v>
      </c>
      <c r="L767" s="89">
        <v>1</v>
      </c>
      <c r="M767" s="89">
        <v>20</v>
      </c>
      <c r="N767" s="89">
        <v>0</v>
      </c>
      <c r="O767" s="89">
        <v>2</v>
      </c>
      <c r="P767" s="89">
        <v>42</v>
      </c>
      <c r="Q767" s="89">
        <v>7290</v>
      </c>
      <c r="R767" s="88">
        <f>VLOOKUP(P767,NEW_TRAIN_TEST!$A$1:$M$980,13,0)</f>
        <v>6945</v>
      </c>
      <c r="S767" s="88">
        <f>VLOOKUP(P767,NEW_TRAIN_TEST!$A$1:$M$980,11,0)</f>
        <v>7337</v>
      </c>
      <c r="T767" s="6">
        <f t="shared" si="22"/>
        <v>1</v>
      </c>
      <c r="U767" s="6">
        <f t="shared" si="23"/>
        <v>1</v>
      </c>
    </row>
    <row r="768" spans="1:21" x14ac:dyDescent="0.2">
      <c r="A768" s="88">
        <v>766</v>
      </c>
      <c r="B768" s="88">
        <v>1</v>
      </c>
      <c r="C768" s="88" t="s">
        <v>2117</v>
      </c>
      <c r="D768" s="89" t="s">
        <v>1699</v>
      </c>
      <c r="E768" s="89">
        <v>3</v>
      </c>
      <c r="F768" s="89">
        <v>2</v>
      </c>
      <c r="G768" s="89">
        <v>1</v>
      </c>
      <c r="H768" s="89">
        <v>0</v>
      </c>
      <c r="I768" s="89">
        <v>2</v>
      </c>
      <c r="J768" s="89">
        <v>0</v>
      </c>
      <c r="K768" s="89">
        <v>0</v>
      </c>
      <c r="L768" s="89">
        <v>1</v>
      </c>
      <c r="M768" s="89">
        <v>20</v>
      </c>
      <c r="N768" s="89">
        <v>0</v>
      </c>
      <c r="O768" s="89">
        <v>2</v>
      </c>
      <c r="P768" s="89">
        <v>42</v>
      </c>
      <c r="Q768" s="89">
        <v>7293</v>
      </c>
      <c r="R768" s="88">
        <f>VLOOKUP(P768,NEW_TRAIN_TEST!$A$1:$M$980,13,0)</f>
        <v>6945</v>
      </c>
      <c r="S768" s="88">
        <f>VLOOKUP(P768,NEW_TRAIN_TEST!$A$1:$M$980,11,0)</f>
        <v>7337</v>
      </c>
      <c r="T768" s="6">
        <f t="shared" si="22"/>
        <v>1</v>
      </c>
      <c r="U768" s="6">
        <f t="shared" si="23"/>
        <v>1</v>
      </c>
    </row>
    <row r="769" spans="1:21" x14ac:dyDescent="0.2">
      <c r="A769" s="88">
        <v>767</v>
      </c>
      <c r="B769" s="88">
        <v>1</v>
      </c>
      <c r="C769" s="88" t="s">
        <v>2117</v>
      </c>
      <c r="D769" s="89" t="s">
        <v>1699</v>
      </c>
      <c r="E769" s="89">
        <v>0</v>
      </c>
      <c r="F769" s="89">
        <v>4</v>
      </c>
      <c r="G769" s="89">
        <v>0</v>
      </c>
      <c r="H769" s="89">
        <v>2</v>
      </c>
      <c r="I769" s="89">
        <v>2</v>
      </c>
      <c r="J769" s="89">
        <v>0</v>
      </c>
      <c r="K769" s="89">
        <v>0</v>
      </c>
      <c r="L769" s="89">
        <v>0</v>
      </c>
      <c r="M769" s="89">
        <v>0</v>
      </c>
      <c r="N769" s="89">
        <v>0</v>
      </c>
      <c r="O769" s="89">
        <v>2</v>
      </c>
      <c r="P769" s="89">
        <v>442</v>
      </c>
      <c r="Q769" s="89">
        <v>10557.5</v>
      </c>
      <c r="R769" s="88">
        <f>VLOOKUP(P769,NEW_TRAIN_TEST!$A$1:$M$980,13,0)</f>
        <v>10557.5</v>
      </c>
      <c r="S769" s="88">
        <f>VLOOKUP(P769,NEW_TRAIN_TEST!$A$1:$M$980,11,0)</f>
        <v>10645</v>
      </c>
      <c r="T769" s="6">
        <f t="shared" si="22"/>
        <v>0</v>
      </c>
      <c r="U769" s="6">
        <f t="shared" si="23"/>
        <v>0</v>
      </c>
    </row>
    <row r="770" spans="1:21" x14ac:dyDescent="0.2">
      <c r="A770" s="88">
        <v>768</v>
      </c>
      <c r="B770" s="88">
        <v>1</v>
      </c>
      <c r="C770" s="88" t="s">
        <v>2117</v>
      </c>
      <c r="D770" s="89" t="s">
        <v>1699</v>
      </c>
      <c r="E770" s="89">
        <v>12</v>
      </c>
      <c r="F770" s="89">
        <v>2</v>
      </c>
      <c r="G770" s="89">
        <v>0</v>
      </c>
      <c r="H770" s="89">
        <v>0</v>
      </c>
      <c r="I770" s="89">
        <v>2</v>
      </c>
      <c r="J770" s="89">
        <v>0</v>
      </c>
      <c r="K770" s="89">
        <v>0</v>
      </c>
      <c r="L770" s="89">
        <v>0</v>
      </c>
      <c r="M770" s="89">
        <v>19</v>
      </c>
      <c r="N770" s="89">
        <v>0</v>
      </c>
      <c r="O770" s="89">
        <v>2</v>
      </c>
      <c r="P770" s="89">
        <v>135</v>
      </c>
      <c r="Q770" s="89">
        <v>5818.83</v>
      </c>
      <c r="R770" s="88">
        <f>VLOOKUP(P770,NEW_TRAIN_TEST!$A$1:$M$980,13,0)</f>
        <v>5671</v>
      </c>
      <c r="S770" s="88">
        <f>VLOOKUP(P770,NEW_TRAIN_TEST!$A$1:$M$980,11,0)</f>
        <v>5935</v>
      </c>
      <c r="T770" s="6">
        <f t="shared" si="22"/>
        <v>0</v>
      </c>
      <c r="U770" s="6">
        <f t="shared" si="23"/>
        <v>1</v>
      </c>
    </row>
    <row r="771" spans="1:21" x14ac:dyDescent="0.2">
      <c r="A771" s="88">
        <v>769</v>
      </c>
      <c r="B771" s="88">
        <v>1</v>
      </c>
      <c r="C771" s="88" t="s">
        <v>2117</v>
      </c>
      <c r="D771" s="89" t="s">
        <v>1699</v>
      </c>
      <c r="E771" s="89">
        <v>12</v>
      </c>
      <c r="F771" s="89">
        <v>0</v>
      </c>
      <c r="G771" s="89">
        <v>0</v>
      </c>
      <c r="H771" s="89">
        <v>0</v>
      </c>
      <c r="I771" s="89">
        <v>0</v>
      </c>
      <c r="J771" s="89">
        <v>0</v>
      </c>
      <c r="K771" s="89">
        <v>0</v>
      </c>
      <c r="L771" s="89">
        <v>0</v>
      </c>
      <c r="M771" s="89">
        <v>0</v>
      </c>
      <c r="N771" s="89">
        <v>0</v>
      </c>
      <c r="O771" s="89">
        <v>0</v>
      </c>
      <c r="P771" s="89">
        <v>94</v>
      </c>
      <c r="Q771" s="89">
        <v>680.5</v>
      </c>
      <c r="R771" s="88">
        <f>VLOOKUP(P771,NEW_TRAIN_TEST!$A$1:$M$980,13,0)</f>
        <v>659</v>
      </c>
      <c r="S771" s="88">
        <f>VLOOKUP(P771,NEW_TRAIN_TEST!$A$1:$M$980,11,0)</f>
        <v>688</v>
      </c>
      <c r="T771" s="6">
        <f t="shared" ref="T771:T834" si="24">IF(L771&gt;0,1,0)</f>
        <v>0</v>
      </c>
      <c r="U771" s="6">
        <f t="shared" ref="U771:U834" si="25">IF(M771&gt;0,1,0)</f>
        <v>0</v>
      </c>
    </row>
    <row r="772" spans="1:21" x14ac:dyDescent="0.2">
      <c r="A772" s="88">
        <v>770</v>
      </c>
      <c r="B772" s="88">
        <v>1</v>
      </c>
      <c r="C772" s="88" t="s">
        <v>2117</v>
      </c>
      <c r="D772" s="89" t="s">
        <v>1699</v>
      </c>
      <c r="E772" s="89">
        <v>8</v>
      </c>
      <c r="F772" s="89">
        <v>2</v>
      </c>
      <c r="G772" s="89">
        <v>2</v>
      </c>
      <c r="H772" s="89">
        <v>2</v>
      </c>
      <c r="I772" s="89">
        <v>2</v>
      </c>
      <c r="J772" s="89">
        <v>0</v>
      </c>
      <c r="K772" s="89">
        <v>0</v>
      </c>
      <c r="L772" s="89">
        <v>1</v>
      </c>
      <c r="M772" s="89">
        <v>28</v>
      </c>
      <c r="N772" s="89">
        <v>0</v>
      </c>
      <c r="O772" s="89">
        <v>2</v>
      </c>
      <c r="P772" s="89">
        <v>94</v>
      </c>
      <c r="Q772" s="89">
        <v>683.5</v>
      </c>
      <c r="R772" s="88">
        <f>VLOOKUP(P772,NEW_TRAIN_TEST!$A$1:$M$980,13,0)</f>
        <v>659</v>
      </c>
      <c r="S772" s="88">
        <f>VLOOKUP(P772,NEW_TRAIN_TEST!$A$1:$M$980,11,0)</f>
        <v>688</v>
      </c>
      <c r="T772" s="6">
        <f t="shared" si="24"/>
        <v>1</v>
      </c>
      <c r="U772" s="6">
        <f t="shared" si="25"/>
        <v>1</v>
      </c>
    </row>
    <row r="773" spans="1:21" x14ac:dyDescent="0.2">
      <c r="A773" s="88">
        <v>771</v>
      </c>
      <c r="B773" s="88">
        <v>1</v>
      </c>
      <c r="C773" s="88" t="s">
        <v>2117</v>
      </c>
      <c r="D773" s="89" t="s">
        <v>1699</v>
      </c>
      <c r="E773" s="89">
        <v>10</v>
      </c>
      <c r="F773" s="89">
        <v>3</v>
      </c>
      <c r="G773" s="89">
        <v>0</v>
      </c>
      <c r="H773" s="89">
        <v>0</v>
      </c>
      <c r="I773" s="89">
        <v>2</v>
      </c>
      <c r="J773" s="89">
        <v>0</v>
      </c>
      <c r="K773" s="89">
        <v>0</v>
      </c>
      <c r="L773" s="89">
        <v>1</v>
      </c>
      <c r="M773" s="89">
        <v>0</v>
      </c>
      <c r="N773" s="89">
        <v>0</v>
      </c>
      <c r="O773" s="89">
        <v>2</v>
      </c>
      <c r="P773" s="89">
        <v>137</v>
      </c>
      <c r="Q773" s="89">
        <v>5471</v>
      </c>
      <c r="R773" s="88">
        <f>VLOOKUP(P773,NEW_TRAIN_TEST!$A$1:$M$980,13,0)</f>
        <v>5233.5</v>
      </c>
      <c r="S773" s="88">
        <f>VLOOKUP(P773,NEW_TRAIN_TEST!$A$1:$M$980,11,0)</f>
        <v>5598</v>
      </c>
      <c r="T773" s="6">
        <f t="shared" si="24"/>
        <v>1</v>
      </c>
      <c r="U773" s="6">
        <f t="shared" si="25"/>
        <v>0</v>
      </c>
    </row>
    <row r="774" spans="1:21" x14ac:dyDescent="0.2">
      <c r="A774" s="88">
        <v>772</v>
      </c>
      <c r="B774" s="88">
        <v>1</v>
      </c>
      <c r="C774" s="88" t="s">
        <v>2117</v>
      </c>
      <c r="D774" s="89" t="s">
        <v>1699</v>
      </c>
      <c r="E774" s="89">
        <v>5</v>
      </c>
      <c r="F774" s="89">
        <v>1</v>
      </c>
      <c r="G774" s="89">
        <v>0</v>
      </c>
      <c r="H774" s="89">
        <v>0</v>
      </c>
      <c r="I774" s="89">
        <v>2</v>
      </c>
      <c r="J774" s="89">
        <v>0</v>
      </c>
      <c r="K774" s="89">
        <v>0</v>
      </c>
      <c r="L774" s="89">
        <v>1</v>
      </c>
      <c r="M774" s="89">
        <v>0</v>
      </c>
      <c r="N774" s="89">
        <v>0</v>
      </c>
      <c r="O774" s="89">
        <v>2</v>
      </c>
      <c r="P774" s="89">
        <v>138</v>
      </c>
      <c r="Q774" s="89">
        <v>4521.5</v>
      </c>
      <c r="R774" s="88">
        <f>VLOOKUP(P774,NEW_TRAIN_TEST!$A$1:$M$980,13,0)</f>
        <v>4401</v>
      </c>
      <c r="S774" s="88">
        <f>VLOOKUP(P774,NEW_TRAIN_TEST!$A$1:$M$980,11,0)</f>
        <v>4767</v>
      </c>
      <c r="T774" s="6">
        <f t="shared" si="24"/>
        <v>1</v>
      </c>
      <c r="U774" s="6">
        <f t="shared" si="25"/>
        <v>0</v>
      </c>
    </row>
    <row r="775" spans="1:21" x14ac:dyDescent="0.2">
      <c r="A775" s="88">
        <v>773</v>
      </c>
      <c r="B775" s="88">
        <v>1</v>
      </c>
      <c r="C775" s="88" t="s">
        <v>2117</v>
      </c>
      <c r="D775" s="89" t="s">
        <v>1699</v>
      </c>
      <c r="E775" s="89">
        <v>15</v>
      </c>
      <c r="F775" s="89">
        <v>1</v>
      </c>
      <c r="G775" s="89">
        <v>0</v>
      </c>
      <c r="H775" s="89">
        <v>0</v>
      </c>
      <c r="I775" s="89">
        <v>2</v>
      </c>
      <c r="J775" s="89">
        <v>0</v>
      </c>
      <c r="K775" s="89">
        <v>0</v>
      </c>
      <c r="L775" s="89">
        <v>0</v>
      </c>
      <c r="M775" s="89">
        <v>0</v>
      </c>
      <c r="N775" s="89">
        <v>0</v>
      </c>
      <c r="O775" s="89">
        <v>2</v>
      </c>
      <c r="P775" s="89">
        <v>139</v>
      </c>
      <c r="Q775" s="89">
        <v>4500</v>
      </c>
      <c r="R775" s="88">
        <f>VLOOKUP(P775,NEW_TRAIN_TEST!$A$1:$M$980,13,0)</f>
        <v>4064</v>
      </c>
      <c r="S775" s="88">
        <f>VLOOKUP(P775,NEW_TRAIN_TEST!$A$1:$M$980,11,0)</f>
        <v>4643</v>
      </c>
      <c r="T775" s="6">
        <f t="shared" si="24"/>
        <v>0</v>
      </c>
      <c r="U775" s="6">
        <f t="shared" si="25"/>
        <v>0</v>
      </c>
    </row>
    <row r="776" spans="1:21" x14ac:dyDescent="0.2">
      <c r="A776" s="88">
        <v>774</v>
      </c>
      <c r="B776" s="88">
        <v>1</v>
      </c>
      <c r="C776" s="88" t="s">
        <v>2117</v>
      </c>
      <c r="D776" s="89" t="s">
        <v>1699</v>
      </c>
      <c r="E776" s="89">
        <v>6</v>
      </c>
      <c r="F776" s="89">
        <v>3</v>
      </c>
      <c r="G776" s="89">
        <v>0</v>
      </c>
      <c r="H776" s="89">
        <v>2</v>
      </c>
      <c r="I776" s="89">
        <v>2</v>
      </c>
      <c r="J776" s="89">
        <v>0</v>
      </c>
      <c r="K776" s="89">
        <v>0</v>
      </c>
      <c r="L776" s="89">
        <v>1</v>
      </c>
      <c r="M776" s="89">
        <v>0</v>
      </c>
      <c r="N776" s="89">
        <v>0</v>
      </c>
      <c r="O776" s="89">
        <v>2</v>
      </c>
      <c r="P776" s="89">
        <v>139</v>
      </c>
      <c r="Q776" s="89">
        <v>4536</v>
      </c>
      <c r="R776" s="88">
        <f>VLOOKUP(P776,NEW_TRAIN_TEST!$A$1:$M$980,13,0)</f>
        <v>4064</v>
      </c>
      <c r="S776" s="88">
        <f>VLOOKUP(P776,NEW_TRAIN_TEST!$A$1:$M$980,11,0)</f>
        <v>4643</v>
      </c>
      <c r="T776" s="6">
        <f t="shared" si="24"/>
        <v>1</v>
      </c>
      <c r="U776" s="6">
        <f t="shared" si="25"/>
        <v>0</v>
      </c>
    </row>
    <row r="777" spans="1:21" x14ac:dyDescent="0.2">
      <c r="A777" s="88">
        <v>775</v>
      </c>
      <c r="B777" s="88">
        <v>1</v>
      </c>
      <c r="C777" s="88" t="s">
        <v>2117</v>
      </c>
      <c r="D777" s="89" t="s">
        <v>1699</v>
      </c>
      <c r="E777" s="89">
        <v>5</v>
      </c>
      <c r="F777" s="89">
        <v>5</v>
      </c>
      <c r="G777" s="89">
        <v>0</v>
      </c>
      <c r="H777" s="89">
        <v>2</v>
      </c>
      <c r="I777" s="89">
        <v>2</v>
      </c>
      <c r="J777" s="89">
        <v>0</v>
      </c>
      <c r="K777" s="89">
        <v>0</v>
      </c>
      <c r="L777" s="89">
        <v>1</v>
      </c>
      <c r="M777" s="89">
        <v>14</v>
      </c>
      <c r="N777" s="89">
        <v>0</v>
      </c>
      <c r="O777" s="89">
        <v>2</v>
      </c>
      <c r="P777" s="89">
        <v>139</v>
      </c>
      <c r="Q777" s="89">
        <v>4613.5</v>
      </c>
      <c r="R777" s="88">
        <f>VLOOKUP(P777,NEW_TRAIN_TEST!$A$1:$M$980,13,0)</f>
        <v>4064</v>
      </c>
      <c r="S777" s="88">
        <f>VLOOKUP(P777,NEW_TRAIN_TEST!$A$1:$M$980,11,0)</f>
        <v>4643</v>
      </c>
      <c r="T777" s="6">
        <f t="shared" si="24"/>
        <v>1</v>
      </c>
      <c r="U777" s="6">
        <f t="shared" si="25"/>
        <v>1</v>
      </c>
    </row>
    <row r="778" spans="1:21" x14ac:dyDescent="0.2">
      <c r="A778" s="88">
        <v>776</v>
      </c>
      <c r="B778" s="88">
        <v>1</v>
      </c>
      <c r="C778" s="88" t="s">
        <v>2117</v>
      </c>
      <c r="D778" s="89" t="s">
        <v>1699</v>
      </c>
      <c r="E778" s="89">
        <v>0</v>
      </c>
      <c r="F778" s="89">
        <v>5</v>
      </c>
      <c r="G778" s="89">
        <v>1</v>
      </c>
      <c r="H778" s="89">
        <v>2</v>
      </c>
      <c r="I778" s="89">
        <v>2</v>
      </c>
      <c r="J778" s="89">
        <v>0</v>
      </c>
      <c r="K778" s="89">
        <v>0</v>
      </c>
      <c r="L778" s="89">
        <v>1</v>
      </c>
      <c r="M778" s="89">
        <v>14</v>
      </c>
      <c r="N778" s="89">
        <v>0</v>
      </c>
      <c r="O778" s="89">
        <v>2</v>
      </c>
      <c r="P778" s="89">
        <v>139</v>
      </c>
      <c r="Q778" s="89">
        <v>4613.5</v>
      </c>
      <c r="R778" s="88">
        <f>VLOOKUP(P778,NEW_TRAIN_TEST!$A$1:$M$980,13,0)</f>
        <v>4064</v>
      </c>
      <c r="S778" s="88">
        <f>VLOOKUP(P778,NEW_TRAIN_TEST!$A$1:$M$980,11,0)</f>
        <v>4643</v>
      </c>
      <c r="T778" s="6">
        <f t="shared" si="24"/>
        <v>1</v>
      </c>
      <c r="U778" s="6">
        <f t="shared" si="25"/>
        <v>1</v>
      </c>
    </row>
    <row r="779" spans="1:21" x14ac:dyDescent="0.2">
      <c r="A779" s="88">
        <v>777</v>
      </c>
      <c r="B779" s="88">
        <v>1</v>
      </c>
      <c r="C779" s="88" t="s">
        <v>2117</v>
      </c>
      <c r="D779" s="89" t="s">
        <v>1699</v>
      </c>
      <c r="E779" s="89">
        <v>13</v>
      </c>
      <c r="F779" s="89">
        <v>0</v>
      </c>
      <c r="G779" s="89">
        <v>0</v>
      </c>
      <c r="H779" s="89">
        <v>0</v>
      </c>
      <c r="I779" s="89">
        <v>0</v>
      </c>
      <c r="J779" s="89">
        <v>0</v>
      </c>
      <c r="K779" s="89">
        <v>0</v>
      </c>
      <c r="L779" s="89">
        <v>0</v>
      </c>
      <c r="M779" s="89">
        <v>0</v>
      </c>
      <c r="N779" s="89">
        <v>0</v>
      </c>
      <c r="O779" s="89">
        <v>0</v>
      </c>
      <c r="P779" s="89">
        <v>140</v>
      </c>
      <c r="Q779" s="89">
        <v>5013.5</v>
      </c>
      <c r="R779" s="88">
        <f>VLOOKUP(P779,NEW_TRAIN_TEST!$A$1:$M$980,13,0)</f>
        <v>4788.5</v>
      </c>
      <c r="S779" s="88">
        <f>VLOOKUP(P779,NEW_TRAIN_TEST!$A$1:$M$980,11,0)</f>
        <v>5084</v>
      </c>
      <c r="T779" s="6">
        <f t="shared" si="24"/>
        <v>0</v>
      </c>
      <c r="U779" s="6">
        <f t="shared" si="25"/>
        <v>0</v>
      </c>
    </row>
    <row r="780" spans="1:21" x14ac:dyDescent="0.2">
      <c r="A780" s="88">
        <v>778</v>
      </c>
      <c r="B780" s="88">
        <v>1</v>
      </c>
      <c r="C780" s="88" t="s">
        <v>2117</v>
      </c>
      <c r="D780" s="89" t="s">
        <v>1699</v>
      </c>
      <c r="E780" s="89">
        <v>17</v>
      </c>
      <c r="F780" s="89">
        <v>0</v>
      </c>
      <c r="G780" s="89">
        <v>1</v>
      </c>
      <c r="H780" s="89">
        <v>0</v>
      </c>
      <c r="I780" s="89">
        <v>0</v>
      </c>
      <c r="J780" s="89">
        <v>0</v>
      </c>
      <c r="K780" s="89">
        <v>0</v>
      </c>
      <c r="L780" s="89">
        <v>0</v>
      </c>
      <c r="M780" s="89">
        <v>21</v>
      </c>
      <c r="N780" s="89">
        <v>0</v>
      </c>
      <c r="O780" s="89">
        <v>0</v>
      </c>
      <c r="P780" s="89">
        <v>141</v>
      </c>
      <c r="Q780" s="89">
        <v>5420</v>
      </c>
      <c r="R780" s="88">
        <f>VLOOKUP(P780,NEW_TRAIN_TEST!$A$1:$M$980,13,0)</f>
        <v>5260.5</v>
      </c>
      <c r="S780" s="88">
        <f>VLOOKUP(P780,NEW_TRAIN_TEST!$A$1:$M$980,11,0)</f>
        <v>5487</v>
      </c>
      <c r="T780" s="6">
        <f t="shared" si="24"/>
        <v>0</v>
      </c>
      <c r="U780" s="6">
        <f t="shared" si="25"/>
        <v>1</v>
      </c>
    </row>
    <row r="781" spans="1:21" x14ac:dyDescent="0.2">
      <c r="A781" s="88">
        <v>779</v>
      </c>
      <c r="B781" s="88">
        <v>1</v>
      </c>
      <c r="C781" s="88" t="s">
        <v>2117</v>
      </c>
      <c r="D781" s="89" t="s">
        <v>1699</v>
      </c>
      <c r="E781" s="89">
        <v>20</v>
      </c>
      <c r="F781" s="89">
        <v>2</v>
      </c>
      <c r="G781" s="89">
        <v>1</v>
      </c>
      <c r="H781" s="89">
        <v>0</v>
      </c>
      <c r="I781" s="89">
        <v>2</v>
      </c>
      <c r="J781" s="89">
        <v>0</v>
      </c>
      <c r="K781" s="89">
        <v>0</v>
      </c>
      <c r="L781" s="89">
        <v>0</v>
      </c>
      <c r="M781" s="89">
        <v>0</v>
      </c>
      <c r="N781" s="89">
        <v>0</v>
      </c>
      <c r="O781" s="89">
        <v>2</v>
      </c>
      <c r="P781" s="89">
        <v>44</v>
      </c>
      <c r="Q781" s="89">
        <v>7973.5</v>
      </c>
      <c r="R781" s="88">
        <f>VLOOKUP(P781,NEW_TRAIN_TEST!$A$1:$M$980,13,0)</f>
        <v>7543.5</v>
      </c>
      <c r="S781" s="88">
        <f>VLOOKUP(P781,NEW_TRAIN_TEST!$A$1:$M$980,11,0)</f>
        <v>8246</v>
      </c>
      <c r="T781" s="6">
        <f t="shared" si="24"/>
        <v>0</v>
      </c>
      <c r="U781" s="6">
        <f t="shared" si="25"/>
        <v>0</v>
      </c>
    </row>
    <row r="782" spans="1:21" x14ac:dyDescent="0.2">
      <c r="A782" s="88">
        <v>780</v>
      </c>
      <c r="B782" s="88">
        <v>1</v>
      </c>
      <c r="C782" s="88" t="s">
        <v>2117</v>
      </c>
      <c r="D782" s="89" t="s">
        <v>1699</v>
      </c>
      <c r="E782" s="89">
        <v>11</v>
      </c>
      <c r="F782" s="89">
        <v>4</v>
      </c>
      <c r="G782" s="89">
        <v>0</v>
      </c>
      <c r="H782" s="89">
        <v>2</v>
      </c>
      <c r="I782" s="89">
        <v>2</v>
      </c>
      <c r="J782" s="89">
        <v>2</v>
      </c>
      <c r="K782" s="89">
        <v>0</v>
      </c>
      <c r="L782" s="89">
        <v>0</v>
      </c>
      <c r="M782" s="89">
        <v>0</v>
      </c>
      <c r="N782" s="89">
        <v>0</v>
      </c>
      <c r="O782" s="89">
        <v>2</v>
      </c>
      <c r="P782" s="89">
        <v>143</v>
      </c>
      <c r="Q782" s="89">
        <v>4665</v>
      </c>
      <c r="R782" s="88">
        <f>VLOOKUP(P782,NEW_TRAIN_TEST!$A$1:$M$980,13,0)</f>
        <v>4247.5</v>
      </c>
      <c r="S782" s="88">
        <f>VLOOKUP(P782,NEW_TRAIN_TEST!$A$1:$M$980,11,0)</f>
        <v>4831</v>
      </c>
      <c r="T782" s="6">
        <f t="shared" si="24"/>
        <v>0</v>
      </c>
      <c r="U782" s="6">
        <f t="shared" si="25"/>
        <v>0</v>
      </c>
    </row>
    <row r="783" spans="1:21" x14ac:dyDescent="0.2">
      <c r="A783" s="88">
        <v>781</v>
      </c>
      <c r="B783" s="88">
        <v>1</v>
      </c>
      <c r="C783" s="88" t="s">
        <v>2117</v>
      </c>
      <c r="D783" s="89" t="s">
        <v>1699</v>
      </c>
      <c r="E783" s="89">
        <v>8</v>
      </c>
      <c r="F783" s="89">
        <v>6</v>
      </c>
      <c r="G783" s="89">
        <v>0</v>
      </c>
      <c r="H783" s="89">
        <v>2</v>
      </c>
      <c r="I783" s="89">
        <v>2</v>
      </c>
      <c r="J783" s="89">
        <v>2</v>
      </c>
      <c r="K783" s="89">
        <v>0</v>
      </c>
      <c r="L783" s="89">
        <v>1</v>
      </c>
      <c r="M783" s="89">
        <v>0</v>
      </c>
      <c r="N783" s="89">
        <v>0</v>
      </c>
      <c r="O783" s="89">
        <v>2</v>
      </c>
      <c r="P783" s="89">
        <v>397</v>
      </c>
      <c r="Q783" s="89">
        <v>13164</v>
      </c>
      <c r="R783" s="88">
        <f>VLOOKUP(P783,NEW_TRAIN_TEST!$A$1:$M$980,13,0)</f>
        <v>12890.5</v>
      </c>
      <c r="S783" s="88">
        <f>VLOOKUP(P783,NEW_TRAIN_TEST!$A$1:$M$980,11,0)</f>
        <v>13441</v>
      </c>
      <c r="T783" s="6">
        <f t="shared" si="24"/>
        <v>1</v>
      </c>
      <c r="U783" s="6">
        <f t="shared" si="25"/>
        <v>0</v>
      </c>
    </row>
    <row r="784" spans="1:21" x14ac:dyDescent="0.2">
      <c r="A784" s="88">
        <v>782</v>
      </c>
      <c r="B784" s="88">
        <v>1</v>
      </c>
      <c r="C784" s="88" t="s">
        <v>2117</v>
      </c>
      <c r="D784" s="89" t="s">
        <v>1699</v>
      </c>
      <c r="E784" s="89">
        <v>13</v>
      </c>
      <c r="F784" s="89">
        <v>3</v>
      </c>
      <c r="G784" s="89">
        <v>0</v>
      </c>
      <c r="H784" s="89">
        <v>2</v>
      </c>
      <c r="I784" s="89">
        <v>2</v>
      </c>
      <c r="J784" s="89">
        <v>2</v>
      </c>
      <c r="K784" s="89">
        <v>0</v>
      </c>
      <c r="L784" s="89">
        <v>1</v>
      </c>
      <c r="M784" s="89">
        <v>0</v>
      </c>
      <c r="N784" s="89">
        <v>0</v>
      </c>
      <c r="O784" s="89">
        <v>2</v>
      </c>
      <c r="P784" s="89">
        <v>43</v>
      </c>
      <c r="Q784" s="89">
        <v>7213.5</v>
      </c>
      <c r="R784" s="88">
        <f>VLOOKUP(P784,NEW_TRAIN_TEST!$A$1:$M$980,13,0)</f>
        <v>7175.5</v>
      </c>
      <c r="S784" s="88">
        <f>VLOOKUP(P784,NEW_TRAIN_TEST!$A$1:$M$980,11,0)</f>
        <v>7303</v>
      </c>
      <c r="T784" s="6">
        <f t="shared" si="24"/>
        <v>1</v>
      </c>
      <c r="U784" s="6">
        <f t="shared" si="25"/>
        <v>0</v>
      </c>
    </row>
    <row r="785" spans="1:21" x14ac:dyDescent="0.2">
      <c r="A785" s="88">
        <v>783</v>
      </c>
      <c r="B785" s="88">
        <v>1</v>
      </c>
      <c r="C785" s="88" t="s">
        <v>2117</v>
      </c>
      <c r="D785" s="89" t="s">
        <v>1699</v>
      </c>
      <c r="E785" s="89">
        <v>5</v>
      </c>
      <c r="F785" s="89">
        <v>1</v>
      </c>
      <c r="G785" s="89">
        <v>0</v>
      </c>
      <c r="H785" s="89">
        <v>0</v>
      </c>
      <c r="I785" s="89">
        <v>2</v>
      </c>
      <c r="J785" s="89">
        <v>0</v>
      </c>
      <c r="K785" s="89">
        <v>0</v>
      </c>
      <c r="L785" s="89">
        <v>1</v>
      </c>
      <c r="M785" s="89">
        <v>0</v>
      </c>
      <c r="N785" s="89">
        <v>0</v>
      </c>
      <c r="O785" s="89">
        <v>2</v>
      </c>
      <c r="P785" s="89">
        <v>43</v>
      </c>
      <c r="Q785" s="89">
        <v>7224.5</v>
      </c>
      <c r="R785" s="88">
        <f>VLOOKUP(P785,NEW_TRAIN_TEST!$A$1:$M$980,13,0)</f>
        <v>7175.5</v>
      </c>
      <c r="S785" s="88">
        <f>VLOOKUP(P785,NEW_TRAIN_TEST!$A$1:$M$980,11,0)</f>
        <v>7303</v>
      </c>
      <c r="T785" s="6">
        <f t="shared" si="24"/>
        <v>1</v>
      </c>
      <c r="U785" s="6">
        <f t="shared" si="25"/>
        <v>0</v>
      </c>
    </row>
    <row r="786" spans="1:21" x14ac:dyDescent="0.2">
      <c r="A786" s="88">
        <v>784</v>
      </c>
      <c r="B786" s="88">
        <v>1</v>
      </c>
      <c r="C786" s="88" t="s">
        <v>2117</v>
      </c>
      <c r="D786" s="89" t="s">
        <v>1699</v>
      </c>
      <c r="E786" s="89">
        <v>6</v>
      </c>
      <c r="F786" s="89">
        <v>1</v>
      </c>
      <c r="G786" s="89">
        <v>0</v>
      </c>
      <c r="H786" s="89">
        <v>0</v>
      </c>
      <c r="I786" s="89">
        <v>2</v>
      </c>
      <c r="J786" s="89">
        <v>0</v>
      </c>
      <c r="K786" s="89">
        <v>0</v>
      </c>
      <c r="L786" s="89">
        <v>1</v>
      </c>
      <c r="M786" s="89">
        <v>0</v>
      </c>
      <c r="N786" s="89">
        <v>0</v>
      </c>
      <c r="O786" s="89">
        <v>2</v>
      </c>
      <c r="P786" s="89">
        <v>146</v>
      </c>
      <c r="Q786" s="89">
        <v>4075</v>
      </c>
      <c r="R786" s="88">
        <f>VLOOKUP(P786,NEW_TRAIN_TEST!$A$1:$M$980,13,0)</f>
        <v>3615.5</v>
      </c>
      <c r="S786" s="88">
        <f>VLOOKUP(P786,NEW_TRAIN_TEST!$A$1:$M$980,11,0)</f>
        <v>4238</v>
      </c>
      <c r="T786" s="6">
        <f t="shared" si="24"/>
        <v>1</v>
      </c>
      <c r="U786" s="6">
        <f t="shared" si="25"/>
        <v>0</v>
      </c>
    </row>
    <row r="787" spans="1:21" x14ac:dyDescent="0.2">
      <c r="A787" s="88">
        <v>785</v>
      </c>
      <c r="B787" s="88">
        <v>1</v>
      </c>
      <c r="C787" s="88" t="s">
        <v>2117</v>
      </c>
      <c r="D787" s="89" t="s">
        <v>1699</v>
      </c>
      <c r="E787" s="89">
        <v>8</v>
      </c>
      <c r="F787" s="89">
        <v>2</v>
      </c>
      <c r="G787" s="89">
        <v>0</v>
      </c>
      <c r="H787" s="89">
        <v>0</v>
      </c>
      <c r="I787" s="89">
        <v>2</v>
      </c>
      <c r="J787" s="89">
        <v>2</v>
      </c>
      <c r="K787" s="89">
        <v>0</v>
      </c>
      <c r="L787" s="89">
        <v>1</v>
      </c>
      <c r="M787" s="89">
        <v>0</v>
      </c>
      <c r="N787" s="89">
        <v>0</v>
      </c>
      <c r="O787" s="89">
        <v>2</v>
      </c>
      <c r="P787" s="89">
        <v>142</v>
      </c>
      <c r="Q787" s="89">
        <v>4227</v>
      </c>
      <c r="R787" s="88">
        <f>VLOOKUP(P787,NEW_TRAIN_TEST!$A$1:$M$980,13,0)</f>
        <v>3610</v>
      </c>
      <c r="S787" s="88">
        <f>VLOOKUP(P787,NEW_TRAIN_TEST!$A$1:$M$980,11,0)</f>
        <v>4330</v>
      </c>
      <c r="T787" s="6">
        <f t="shared" si="24"/>
        <v>1</v>
      </c>
      <c r="U787" s="6">
        <f t="shared" si="25"/>
        <v>0</v>
      </c>
    </row>
    <row r="788" spans="1:21" x14ac:dyDescent="0.2">
      <c r="A788" s="88">
        <v>786</v>
      </c>
      <c r="B788" s="88">
        <v>1</v>
      </c>
      <c r="C788" s="88" t="s">
        <v>2117</v>
      </c>
      <c r="D788" s="89" t="s">
        <v>1699</v>
      </c>
      <c r="E788" s="89">
        <v>2</v>
      </c>
      <c r="F788" s="89">
        <v>0</v>
      </c>
      <c r="G788" s="89">
        <v>0</v>
      </c>
      <c r="H788" s="89">
        <v>0</v>
      </c>
      <c r="I788" s="89">
        <v>0</v>
      </c>
      <c r="J788" s="89">
        <v>0</v>
      </c>
      <c r="K788" s="89">
        <v>0</v>
      </c>
      <c r="L788" s="89">
        <v>0</v>
      </c>
      <c r="M788" s="89">
        <v>0</v>
      </c>
      <c r="N788" s="89">
        <v>0</v>
      </c>
      <c r="O788" s="89">
        <v>0</v>
      </c>
      <c r="P788" s="89">
        <v>287</v>
      </c>
      <c r="Q788" s="89">
        <v>8977</v>
      </c>
      <c r="R788" s="88">
        <f>VLOOKUP(P788,NEW_TRAIN_TEST!$A$1:$M$980,13,0)</f>
        <v>8318</v>
      </c>
      <c r="S788" s="88">
        <f>VLOOKUP(P788,NEW_TRAIN_TEST!$A$1:$M$980,11,0)</f>
        <v>8994</v>
      </c>
      <c r="T788" s="6">
        <f t="shared" si="24"/>
        <v>0</v>
      </c>
      <c r="U788" s="6">
        <f t="shared" si="25"/>
        <v>0</v>
      </c>
    </row>
    <row r="789" spans="1:21" x14ac:dyDescent="0.2">
      <c r="A789" s="88">
        <v>787</v>
      </c>
      <c r="B789" s="88">
        <v>1</v>
      </c>
      <c r="C789" s="88" t="s">
        <v>2117</v>
      </c>
      <c r="D789" s="89" t="s">
        <v>1699</v>
      </c>
      <c r="E789" s="89">
        <v>16</v>
      </c>
      <c r="F789" s="89">
        <v>2</v>
      </c>
      <c r="G789" s="89">
        <v>1</v>
      </c>
      <c r="H789" s="89">
        <v>0</v>
      </c>
      <c r="I789" s="89">
        <v>2</v>
      </c>
      <c r="J789" s="89">
        <v>0</v>
      </c>
      <c r="K789" s="89">
        <v>0</v>
      </c>
      <c r="L789" s="89">
        <v>0</v>
      </c>
      <c r="M789" s="89">
        <v>0</v>
      </c>
      <c r="N789" s="89">
        <v>0</v>
      </c>
      <c r="O789" s="89">
        <v>2</v>
      </c>
      <c r="P789" s="89">
        <v>788</v>
      </c>
      <c r="Q789" s="89">
        <v>6369</v>
      </c>
      <c r="R789" s="88">
        <f>VLOOKUP(P789,NEW_TRAIN_TEST!$A$1:$M$980,13,0)</f>
        <v>5671.5</v>
      </c>
      <c r="S789" s="88">
        <f>VLOOKUP(P789,NEW_TRAIN_TEST!$A$1:$M$980,11,0)</f>
        <v>7719</v>
      </c>
      <c r="T789" s="6">
        <f t="shared" si="24"/>
        <v>0</v>
      </c>
      <c r="U789" s="6">
        <f t="shared" si="25"/>
        <v>0</v>
      </c>
    </row>
    <row r="790" spans="1:21" x14ac:dyDescent="0.2">
      <c r="A790" s="88">
        <v>788</v>
      </c>
      <c r="B790" s="88">
        <v>1</v>
      </c>
      <c r="C790" s="88" t="s">
        <v>2117</v>
      </c>
      <c r="D790" s="89" t="s">
        <v>1699</v>
      </c>
      <c r="E790" s="89">
        <v>8</v>
      </c>
      <c r="F790" s="89">
        <v>3</v>
      </c>
      <c r="G790" s="89">
        <v>0</v>
      </c>
      <c r="H790" s="89">
        <v>2</v>
      </c>
      <c r="I790" s="89">
        <v>2</v>
      </c>
      <c r="J790" s="89">
        <v>0</v>
      </c>
      <c r="K790" s="89">
        <v>0</v>
      </c>
      <c r="L790" s="89">
        <v>1</v>
      </c>
      <c r="M790" s="89">
        <v>0</v>
      </c>
      <c r="N790" s="89">
        <v>0</v>
      </c>
      <c r="O790" s="89">
        <v>2</v>
      </c>
      <c r="P790" s="89">
        <v>98</v>
      </c>
      <c r="Q790" s="89">
        <v>559</v>
      </c>
      <c r="R790" s="88">
        <f>VLOOKUP(P790,NEW_TRAIN_TEST!$A$1:$M$980,13,0)</f>
        <v>533</v>
      </c>
      <c r="S790" s="88">
        <f>VLOOKUP(P790,NEW_TRAIN_TEST!$A$1:$M$980,11,0)</f>
        <v>563</v>
      </c>
      <c r="T790" s="6">
        <f t="shared" si="24"/>
        <v>1</v>
      </c>
      <c r="U790" s="6">
        <f t="shared" si="25"/>
        <v>0</v>
      </c>
    </row>
    <row r="791" spans="1:21" x14ac:dyDescent="0.2">
      <c r="A791" s="88">
        <v>789</v>
      </c>
      <c r="B791" s="88">
        <v>1</v>
      </c>
      <c r="C791" s="88" t="s">
        <v>2117</v>
      </c>
      <c r="D791" s="89" t="s">
        <v>1699</v>
      </c>
      <c r="E791" s="89">
        <v>8</v>
      </c>
      <c r="F791" s="89">
        <v>1</v>
      </c>
      <c r="G791" s="89">
        <v>0</v>
      </c>
      <c r="H791" s="89">
        <v>0</v>
      </c>
      <c r="I791" s="89">
        <v>2</v>
      </c>
      <c r="J791" s="89">
        <v>0</v>
      </c>
      <c r="K791" s="89">
        <v>0</v>
      </c>
      <c r="L791" s="89">
        <v>1</v>
      </c>
      <c r="M791" s="89">
        <v>0</v>
      </c>
      <c r="N791" s="89">
        <v>0</v>
      </c>
      <c r="O791" s="89">
        <v>2</v>
      </c>
      <c r="P791" s="89">
        <v>184</v>
      </c>
      <c r="Q791" s="89">
        <v>11313</v>
      </c>
      <c r="R791" s="88">
        <f>VLOOKUP(P791,NEW_TRAIN_TEST!$A$1:$M$980,13,0)</f>
        <v>10085</v>
      </c>
      <c r="S791" s="88">
        <f>VLOOKUP(P791,NEW_TRAIN_TEST!$A$1:$M$980,11,0)</f>
        <v>11720</v>
      </c>
      <c r="T791" s="6">
        <f t="shared" si="24"/>
        <v>1</v>
      </c>
      <c r="U791" s="6">
        <f t="shared" si="25"/>
        <v>0</v>
      </c>
    </row>
    <row r="792" spans="1:21" x14ac:dyDescent="0.2">
      <c r="A792" s="88">
        <v>790</v>
      </c>
      <c r="B792" s="88">
        <v>1</v>
      </c>
      <c r="C792" s="88" t="s">
        <v>2117</v>
      </c>
      <c r="D792" s="89" t="s">
        <v>1699</v>
      </c>
      <c r="E792" s="89">
        <v>15</v>
      </c>
      <c r="F792" s="89">
        <v>1</v>
      </c>
      <c r="G792" s="89">
        <v>0</v>
      </c>
      <c r="H792" s="89">
        <v>0</v>
      </c>
      <c r="I792" s="89">
        <v>2</v>
      </c>
      <c r="J792" s="89">
        <v>0</v>
      </c>
      <c r="K792" s="89">
        <v>0</v>
      </c>
      <c r="L792" s="89">
        <v>0</v>
      </c>
      <c r="M792" s="89">
        <v>0</v>
      </c>
      <c r="N792" s="89">
        <v>0</v>
      </c>
      <c r="O792" s="89">
        <v>2</v>
      </c>
      <c r="P792" s="89">
        <v>46</v>
      </c>
      <c r="Q792" s="89">
        <v>7400.5</v>
      </c>
      <c r="R792" s="88">
        <f>VLOOKUP(P792,NEW_TRAIN_TEST!$A$1:$M$980,13,0)</f>
        <v>6890</v>
      </c>
      <c r="S792" s="88">
        <f>VLOOKUP(P792,NEW_TRAIN_TEST!$A$1:$M$980,11,0)</f>
        <v>7532</v>
      </c>
      <c r="T792" s="6">
        <f t="shared" si="24"/>
        <v>0</v>
      </c>
      <c r="U792" s="6">
        <f t="shared" si="25"/>
        <v>0</v>
      </c>
    </row>
    <row r="793" spans="1:21" x14ac:dyDescent="0.2">
      <c r="A793" s="88">
        <v>791</v>
      </c>
      <c r="B793" s="88">
        <v>1</v>
      </c>
      <c r="C793" s="88" t="s">
        <v>2117</v>
      </c>
      <c r="D793" s="89" t="s">
        <v>1699</v>
      </c>
      <c r="E793" s="89">
        <v>0</v>
      </c>
      <c r="F793" s="89">
        <v>0</v>
      </c>
      <c r="G793" s="89">
        <v>0</v>
      </c>
      <c r="H793" s="89">
        <v>0</v>
      </c>
      <c r="I793" s="89">
        <v>0</v>
      </c>
      <c r="J793" s="89">
        <v>0</v>
      </c>
      <c r="K793" s="89">
        <v>0</v>
      </c>
      <c r="L793" s="89">
        <v>0</v>
      </c>
      <c r="M793" s="89">
        <v>0</v>
      </c>
      <c r="N793" s="89">
        <v>1</v>
      </c>
      <c r="O793" s="89">
        <v>0</v>
      </c>
      <c r="P793" s="89">
        <v>186</v>
      </c>
      <c r="Q793" s="89">
        <v>7189</v>
      </c>
      <c r="R793" s="88">
        <f>VLOOKUP(P793,NEW_TRAIN_TEST!$A$1:$M$980,13,0)</f>
        <v>7189</v>
      </c>
      <c r="S793" s="88">
        <f>VLOOKUP(P793,NEW_TRAIN_TEST!$A$1:$M$980,11,0)</f>
        <v>7189</v>
      </c>
      <c r="T793" s="6">
        <f t="shared" si="24"/>
        <v>0</v>
      </c>
      <c r="U793" s="6">
        <f t="shared" si="25"/>
        <v>0</v>
      </c>
    </row>
    <row r="794" spans="1:21" x14ac:dyDescent="0.2">
      <c r="A794" s="88">
        <v>792</v>
      </c>
      <c r="B794" s="88">
        <v>1</v>
      </c>
      <c r="C794" s="88" t="s">
        <v>2117</v>
      </c>
      <c r="D794" s="89" t="s">
        <v>1699</v>
      </c>
      <c r="E794" s="89">
        <v>0</v>
      </c>
      <c r="F794" s="89">
        <v>0</v>
      </c>
      <c r="G794" s="89">
        <v>0</v>
      </c>
      <c r="H794" s="89">
        <v>0</v>
      </c>
      <c r="I794" s="89">
        <v>0</v>
      </c>
      <c r="J794" s="89">
        <v>0</v>
      </c>
      <c r="K794" s="89">
        <v>0</v>
      </c>
      <c r="L794" s="89">
        <v>0</v>
      </c>
      <c r="M794" s="89">
        <v>0</v>
      </c>
      <c r="N794" s="89">
        <v>1</v>
      </c>
      <c r="O794" s="89">
        <v>0</v>
      </c>
      <c r="P794" s="89">
        <v>191</v>
      </c>
      <c r="Q794" s="89">
        <v>6757</v>
      </c>
      <c r="R794" s="88">
        <f>VLOOKUP(P794,NEW_TRAIN_TEST!$A$1:$M$980,13,0)</f>
        <v>6757</v>
      </c>
      <c r="S794" s="88">
        <f>VLOOKUP(P794,NEW_TRAIN_TEST!$A$1:$M$980,11,0)</f>
        <v>6757</v>
      </c>
      <c r="T794" s="6">
        <f t="shared" si="24"/>
        <v>0</v>
      </c>
      <c r="U794" s="6">
        <f t="shared" si="25"/>
        <v>0</v>
      </c>
    </row>
    <row r="795" spans="1:21" x14ac:dyDescent="0.2">
      <c r="A795" s="88">
        <v>793</v>
      </c>
      <c r="B795" s="88">
        <v>1</v>
      </c>
      <c r="C795" s="88" t="s">
        <v>2117</v>
      </c>
      <c r="D795" s="89" t="s">
        <v>1699</v>
      </c>
      <c r="E795" s="89">
        <v>6</v>
      </c>
      <c r="F795" s="89">
        <v>0</v>
      </c>
      <c r="G795" s="89">
        <v>0</v>
      </c>
      <c r="H795" s="89">
        <v>0</v>
      </c>
      <c r="I795" s="89">
        <v>0</v>
      </c>
      <c r="J795" s="89">
        <v>0</v>
      </c>
      <c r="K795" s="89">
        <v>0</v>
      </c>
      <c r="L795" s="89">
        <v>1</v>
      </c>
      <c r="M795" s="89">
        <v>0</v>
      </c>
      <c r="N795" s="89">
        <v>0</v>
      </c>
      <c r="O795" s="89">
        <v>0</v>
      </c>
      <c r="P795" s="89">
        <v>192</v>
      </c>
      <c r="Q795" s="89">
        <v>8810</v>
      </c>
      <c r="R795" s="88">
        <f>VLOOKUP(P795,NEW_TRAIN_TEST!$A$1:$M$980,13,0)</f>
        <v>7875.5</v>
      </c>
      <c r="S795" s="88">
        <f>VLOOKUP(P795,NEW_TRAIN_TEST!$A$1:$M$980,11,0)</f>
        <v>9430</v>
      </c>
      <c r="T795" s="6">
        <f t="shared" si="24"/>
        <v>1</v>
      </c>
      <c r="U795" s="6">
        <f t="shared" si="25"/>
        <v>0</v>
      </c>
    </row>
    <row r="796" spans="1:21" x14ac:dyDescent="0.2">
      <c r="A796" s="88">
        <v>794</v>
      </c>
      <c r="B796" s="88">
        <v>1</v>
      </c>
      <c r="C796" s="88" t="s">
        <v>2117</v>
      </c>
      <c r="D796" s="89" t="s">
        <v>1699</v>
      </c>
      <c r="E796" s="89">
        <v>11</v>
      </c>
      <c r="F796" s="89">
        <v>2</v>
      </c>
      <c r="G796" s="89">
        <v>1</v>
      </c>
      <c r="H796" s="89">
        <v>0</v>
      </c>
      <c r="I796" s="89">
        <v>2</v>
      </c>
      <c r="J796" s="89">
        <v>0</v>
      </c>
      <c r="K796" s="89">
        <v>0</v>
      </c>
      <c r="L796" s="89">
        <v>1</v>
      </c>
      <c r="M796" s="89">
        <v>17</v>
      </c>
      <c r="N796" s="89">
        <v>0</v>
      </c>
      <c r="O796" s="89">
        <v>2</v>
      </c>
      <c r="P796" s="89">
        <v>780</v>
      </c>
      <c r="Q796" s="89">
        <v>8642.5</v>
      </c>
      <c r="R796" s="88">
        <f>VLOOKUP(P796,NEW_TRAIN_TEST!$A$1:$M$980,13,0)</f>
        <v>8081</v>
      </c>
      <c r="S796" s="88">
        <f>VLOOKUP(P796,NEW_TRAIN_TEST!$A$1:$M$980,11,0)</f>
        <v>8692</v>
      </c>
      <c r="T796" s="6">
        <f t="shared" si="24"/>
        <v>1</v>
      </c>
      <c r="U796" s="6">
        <f t="shared" si="25"/>
        <v>1</v>
      </c>
    </row>
    <row r="797" spans="1:21" x14ac:dyDescent="0.2">
      <c r="A797" s="88">
        <v>795</v>
      </c>
      <c r="B797" s="88">
        <v>1</v>
      </c>
      <c r="C797" s="88" t="s">
        <v>2117</v>
      </c>
      <c r="D797" s="89" t="s">
        <v>1699</v>
      </c>
      <c r="E797" s="89">
        <v>15</v>
      </c>
      <c r="F797" s="89">
        <v>6</v>
      </c>
      <c r="G797" s="89">
        <v>0</v>
      </c>
      <c r="H797" s="89">
        <v>2</v>
      </c>
      <c r="I797" s="89">
        <v>2</v>
      </c>
      <c r="J797" s="89">
        <v>0</v>
      </c>
      <c r="K797" s="89">
        <v>0</v>
      </c>
      <c r="L797" s="89">
        <v>0</v>
      </c>
      <c r="M797" s="89">
        <v>0</v>
      </c>
      <c r="N797" s="89">
        <v>0</v>
      </c>
      <c r="O797" s="89">
        <v>2</v>
      </c>
      <c r="P797" s="89">
        <v>196</v>
      </c>
      <c r="Q797" s="89">
        <v>9288</v>
      </c>
      <c r="R797" s="88">
        <f>VLOOKUP(P797,NEW_TRAIN_TEST!$A$1:$M$980,13,0)</f>
        <v>8955.5</v>
      </c>
      <c r="S797" s="88">
        <f>VLOOKUP(P797,NEW_TRAIN_TEST!$A$1:$M$980,11,0)</f>
        <v>10310</v>
      </c>
      <c r="T797" s="6">
        <f t="shared" si="24"/>
        <v>0</v>
      </c>
      <c r="U797" s="6">
        <f t="shared" si="25"/>
        <v>0</v>
      </c>
    </row>
    <row r="798" spans="1:21" x14ac:dyDescent="0.2">
      <c r="A798" s="88">
        <v>796</v>
      </c>
      <c r="B798" s="88">
        <v>1</v>
      </c>
      <c r="C798" s="88" t="s">
        <v>2117</v>
      </c>
      <c r="D798" s="89" t="s">
        <v>1699</v>
      </c>
      <c r="E798" s="89">
        <v>4</v>
      </c>
      <c r="F798" s="89">
        <v>2</v>
      </c>
      <c r="G798" s="89">
        <v>0</v>
      </c>
      <c r="H798" s="89">
        <v>2</v>
      </c>
      <c r="I798" s="89">
        <v>2</v>
      </c>
      <c r="J798" s="89">
        <v>0</v>
      </c>
      <c r="K798" s="89">
        <v>0</v>
      </c>
      <c r="L798" s="89">
        <v>0</v>
      </c>
      <c r="M798" s="89">
        <v>0</v>
      </c>
      <c r="N798" s="89">
        <v>0</v>
      </c>
      <c r="O798" s="89">
        <v>2</v>
      </c>
      <c r="P798" s="89">
        <v>197</v>
      </c>
      <c r="Q798" s="89">
        <v>8351</v>
      </c>
      <c r="R798" s="88">
        <f>VLOOKUP(P798,NEW_TRAIN_TEST!$A$1:$M$980,13,0)</f>
        <v>7912</v>
      </c>
      <c r="S798" s="88">
        <f>VLOOKUP(P798,NEW_TRAIN_TEST!$A$1:$M$980,11,0)</f>
        <v>9516</v>
      </c>
      <c r="T798" s="6">
        <f t="shared" si="24"/>
        <v>0</v>
      </c>
      <c r="U798" s="6">
        <f t="shared" si="25"/>
        <v>0</v>
      </c>
    </row>
    <row r="799" spans="1:21" x14ac:dyDescent="0.2">
      <c r="A799" s="88">
        <v>797</v>
      </c>
      <c r="B799" s="88">
        <v>1</v>
      </c>
      <c r="C799" s="88" t="s">
        <v>2117</v>
      </c>
      <c r="D799" s="89" t="s">
        <v>1699</v>
      </c>
      <c r="E799" s="89">
        <v>15</v>
      </c>
      <c r="F799" s="89">
        <v>0</v>
      </c>
      <c r="G799" s="89">
        <v>0</v>
      </c>
      <c r="H799" s="89">
        <v>0</v>
      </c>
      <c r="I799" s="89">
        <v>0</v>
      </c>
      <c r="J799" s="89">
        <v>0</v>
      </c>
      <c r="K799" s="89">
        <v>0</v>
      </c>
      <c r="L799" s="89">
        <v>0</v>
      </c>
      <c r="M799" s="89">
        <v>0</v>
      </c>
      <c r="N799" s="89">
        <v>0</v>
      </c>
      <c r="O799" s="89">
        <v>0</v>
      </c>
      <c r="P799" s="89">
        <v>87</v>
      </c>
      <c r="Q799" s="89">
        <v>536</v>
      </c>
      <c r="R799" s="88">
        <f>VLOOKUP(P799,NEW_TRAIN_TEST!$A$1:$M$980,13,0)</f>
        <v>520.5</v>
      </c>
      <c r="S799" s="88">
        <f>VLOOKUP(P799,NEW_TRAIN_TEST!$A$1:$M$980,11,0)</f>
        <v>548</v>
      </c>
      <c r="T799" s="6">
        <f t="shared" si="24"/>
        <v>0</v>
      </c>
      <c r="U799" s="6">
        <f t="shared" si="25"/>
        <v>0</v>
      </c>
    </row>
    <row r="800" spans="1:21" x14ac:dyDescent="0.2">
      <c r="A800" s="88">
        <v>798</v>
      </c>
      <c r="B800" s="88">
        <v>1</v>
      </c>
      <c r="C800" s="88" t="s">
        <v>2117</v>
      </c>
      <c r="D800" s="89" t="s">
        <v>1699</v>
      </c>
      <c r="E800" s="89">
        <v>8</v>
      </c>
      <c r="F800" s="89">
        <v>4</v>
      </c>
      <c r="G800" s="89">
        <v>2</v>
      </c>
      <c r="H800" s="89">
        <v>0</v>
      </c>
      <c r="I800" s="89">
        <v>2</v>
      </c>
      <c r="J800" s="89">
        <v>0</v>
      </c>
      <c r="K800" s="89">
        <v>0</v>
      </c>
      <c r="L800" s="89">
        <v>1</v>
      </c>
      <c r="M800" s="89">
        <v>19</v>
      </c>
      <c r="N800" s="89">
        <v>0</v>
      </c>
      <c r="O800" s="89">
        <v>2</v>
      </c>
      <c r="P800" s="89">
        <v>87</v>
      </c>
      <c r="Q800" s="89">
        <v>541</v>
      </c>
      <c r="R800" s="88">
        <f>VLOOKUP(P800,NEW_TRAIN_TEST!$A$1:$M$980,13,0)</f>
        <v>520.5</v>
      </c>
      <c r="S800" s="88">
        <f>VLOOKUP(P800,NEW_TRAIN_TEST!$A$1:$M$980,11,0)</f>
        <v>548</v>
      </c>
      <c r="T800" s="6">
        <f t="shared" si="24"/>
        <v>1</v>
      </c>
      <c r="U800" s="6">
        <f t="shared" si="25"/>
        <v>1</v>
      </c>
    </row>
    <row r="801" spans="1:21" x14ac:dyDescent="0.2">
      <c r="A801" s="88">
        <v>799</v>
      </c>
      <c r="B801" s="88">
        <v>1</v>
      </c>
      <c r="C801" s="88" t="s">
        <v>2117</v>
      </c>
      <c r="D801" s="89" t="s">
        <v>1699</v>
      </c>
      <c r="E801" s="89">
        <v>0</v>
      </c>
      <c r="F801" s="89">
        <v>2</v>
      </c>
      <c r="G801" s="89">
        <v>0</v>
      </c>
      <c r="H801" s="89">
        <v>0</v>
      </c>
      <c r="I801" s="89">
        <v>2</v>
      </c>
      <c r="J801" s="89">
        <v>2</v>
      </c>
      <c r="K801" s="89">
        <v>0</v>
      </c>
      <c r="L801" s="89">
        <v>0</v>
      </c>
      <c r="M801" s="89">
        <v>0</v>
      </c>
      <c r="N801" s="89">
        <v>0</v>
      </c>
      <c r="O801" s="89">
        <v>2</v>
      </c>
      <c r="P801" s="89">
        <v>689</v>
      </c>
      <c r="Q801" s="89">
        <v>6304.5</v>
      </c>
      <c r="R801" s="88">
        <f>VLOOKUP(P801,NEW_TRAIN_TEST!$A$1:$M$980,13,0)</f>
        <v>6304.5</v>
      </c>
      <c r="S801" s="88">
        <f>VLOOKUP(P801,NEW_TRAIN_TEST!$A$1:$M$980,11,0)</f>
        <v>6469</v>
      </c>
      <c r="T801" s="6">
        <f t="shared" si="24"/>
        <v>0</v>
      </c>
      <c r="U801" s="6">
        <f t="shared" si="25"/>
        <v>0</v>
      </c>
    </row>
    <row r="802" spans="1:21" x14ac:dyDescent="0.2">
      <c r="A802" s="88">
        <v>800</v>
      </c>
      <c r="B802" s="88">
        <v>1</v>
      </c>
      <c r="C802" s="88" t="s">
        <v>2117</v>
      </c>
      <c r="D802" s="89" t="s">
        <v>1699</v>
      </c>
      <c r="E802" s="89">
        <v>4</v>
      </c>
      <c r="F802" s="89">
        <v>2</v>
      </c>
      <c r="G802" s="89">
        <v>0</v>
      </c>
      <c r="H802" s="89">
        <v>2</v>
      </c>
      <c r="I802" s="89">
        <v>2</v>
      </c>
      <c r="J802" s="89">
        <v>0</v>
      </c>
      <c r="K802" s="89">
        <v>0</v>
      </c>
      <c r="L802" s="89">
        <v>0</v>
      </c>
      <c r="M802" s="89">
        <v>0</v>
      </c>
      <c r="N802" s="89">
        <v>0</v>
      </c>
      <c r="O802" s="89">
        <v>2</v>
      </c>
      <c r="P802" s="89">
        <v>283</v>
      </c>
      <c r="Q802" s="89">
        <v>13329.5</v>
      </c>
      <c r="R802" s="88">
        <f>VLOOKUP(P802,NEW_TRAIN_TEST!$A$1:$M$980,13,0)</f>
        <v>12922</v>
      </c>
      <c r="S802" s="88">
        <f>VLOOKUP(P802,NEW_TRAIN_TEST!$A$1:$M$980,11,0)</f>
        <v>13386</v>
      </c>
      <c r="T802" s="6">
        <f t="shared" si="24"/>
        <v>0</v>
      </c>
      <c r="U802" s="6">
        <f t="shared" si="25"/>
        <v>0</v>
      </c>
    </row>
    <row r="803" spans="1:21" x14ac:dyDescent="0.2">
      <c r="A803" s="88">
        <v>801</v>
      </c>
      <c r="B803" s="88">
        <v>1</v>
      </c>
      <c r="C803" s="88" t="s">
        <v>2117</v>
      </c>
      <c r="D803" s="89" t="s">
        <v>1699</v>
      </c>
      <c r="E803" s="89">
        <v>4</v>
      </c>
      <c r="F803" s="89">
        <v>0</v>
      </c>
      <c r="G803" s="89">
        <v>0</v>
      </c>
      <c r="H803" s="89">
        <v>0</v>
      </c>
      <c r="I803" s="89">
        <v>0</v>
      </c>
      <c r="J803" s="89">
        <v>0</v>
      </c>
      <c r="K803" s="89">
        <v>0</v>
      </c>
      <c r="L803" s="89">
        <v>0</v>
      </c>
      <c r="M803" s="89">
        <v>0</v>
      </c>
      <c r="N803" s="89">
        <v>0</v>
      </c>
      <c r="O803" s="89">
        <v>0</v>
      </c>
      <c r="P803" s="89">
        <v>632</v>
      </c>
      <c r="Q803" s="89">
        <v>10288</v>
      </c>
      <c r="R803" s="88">
        <f>VLOOKUP(P803,NEW_TRAIN_TEST!$A$1:$M$980,13,0)</f>
        <v>10255</v>
      </c>
      <c r="S803" s="88">
        <f>VLOOKUP(P803,NEW_TRAIN_TEST!$A$1:$M$980,11,0)</f>
        <v>10393</v>
      </c>
      <c r="T803" s="6">
        <f t="shared" si="24"/>
        <v>0</v>
      </c>
      <c r="U803" s="6">
        <f t="shared" si="25"/>
        <v>0</v>
      </c>
    </row>
    <row r="804" spans="1:21" x14ac:dyDescent="0.2">
      <c r="A804" s="88">
        <v>802</v>
      </c>
      <c r="B804" s="88">
        <v>1</v>
      </c>
      <c r="C804" s="88" t="s">
        <v>2117</v>
      </c>
      <c r="D804" s="89" t="s">
        <v>1699</v>
      </c>
      <c r="E804" s="89">
        <v>2</v>
      </c>
      <c r="F804" s="89">
        <v>0</v>
      </c>
      <c r="G804" s="89">
        <v>0</v>
      </c>
      <c r="H804" s="89">
        <v>0</v>
      </c>
      <c r="I804" s="89">
        <v>0</v>
      </c>
      <c r="J804" s="89">
        <v>0</v>
      </c>
      <c r="K804" s="89">
        <v>0</v>
      </c>
      <c r="L804" s="89">
        <v>0</v>
      </c>
      <c r="M804" s="89">
        <v>0</v>
      </c>
      <c r="N804" s="89">
        <v>0</v>
      </c>
      <c r="O804" s="89">
        <v>0</v>
      </c>
      <c r="P804" s="89">
        <v>292</v>
      </c>
      <c r="Q804" s="89">
        <v>12396</v>
      </c>
      <c r="R804" s="88">
        <f>VLOOKUP(P804,NEW_TRAIN_TEST!$A$1:$M$980,13,0)</f>
        <v>11918</v>
      </c>
      <c r="S804" s="88">
        <f>VLOOKUP(P804,NEW_TRAIN_TEST!$A$1:$M$980,11,0)</f>
        <v>12499</v>
      </c>
      <c r="T804" s="6">
        <f t="shared" si="24"/>
        <v>0</v>
      </c>
      <c r="U804" s="6">
        <f t="shared" si="25"/>
        <v>0</v>
      </c>
    </row>
    <row r="805" spans="1:21" x14ac:dyDescent="0.2">
      <c r="A805" s="88">
        <v>803</v>
      </c>
      <c r="B805" s="88">
        <v>1</v>
      </c>
      <c r="C805" s="88" t="s">
        <v>2117</v>
      </c>
      <c r="D805" s="89" t="s">
        <v>1699</v>
      </c>
      <c r="E805" s="89">
        <v>0</v>
      </c>
      <c r="F805" s="89">
        <v>2</v>
      </c>
      <c r="G805" s="89">
        <v>0</v>
      </c>
      <c r="H805" s="89">
        <v>2</v>
      </c>
      <c r="I805" s="89">
        <v>2</v>
      </c>
      <c r="J805" s="89">
        <v>0</v>
      </c>
      <c r="K805" s="89">
        <v>0</v>
      </c>
      <c r="L805" s="89">
        <v>0</v>
      </c>
      <c r="M805" s="89">
        <v>0</v>
      </c>
      <c r="N805" s="89">
        <v>0</v>
      </c>
      <c r="O805" s="89">
        <v>2</v>
      </c>
      <c r="P805" s="89">
        <v>742</v>
      </c>
      <c r="Q805" s="89">
        <v>8640</v>
      </c>
      <c r="R805" s="88">
        <f>VLOOKUP(P805,NEW_TRAIN_TEST!$A$1:$M$980,13,0)</f>
        <v>8640</v>
      </c>
      <c r="S805" s="88">
        <f>VLOOKUP(P805,NEW_TRAIN_TEST!$A$1:$M$980,11,0)</f>
        <v>8857</v>
      </c>
      <c r="T805" s="6">
        <f t="shared" si="24"/>
        <v>0</v>
      </c>
      <c r="U805" s="6">
        <f t="shared" si="25"/>
        <v>0</v>
      </c>
    </row>
    <row r="806" spans="1:21" x14ac:dyDescent="0.2">
      <c r="A806" s="88">
        <v>804</v>
      </c>
      <c r="B806" s="88">
        <v>1</v>
      </c>
      <c r="C806" s="88" t="s">
        <v>2117</v>
      </c>
      <c r="D806" s="89" t="s">
        <v>1699</v>
      </c>
      <c r="E806" s="89">
        <v>13</v>
      </c>
      <c r="F806" s="89">
        <v>6</v>
      </c>
      <c r="G806" s="89">
        <v>0</v>
      </c>
      <c r="H806" s="89">
        <v>2</v>
      </c>
      <c r="I806" s="89">
        <v>2</v>
      </c>
      <c r="J806" s="89">
        <v>2</v>
      </c>
      <c r="K806" s="89">
        <v>0</v>
      </c>
      <c r="L806" s="89">
        <v>0</v>
      </c>
      <c r="M806" s="89">
        <v>25</v>
      </c>
      <c r="N806" s="89">
        <v>0</v>
      </c>
      <c r="O806" s="89">
        <v>2</v>
      </c>
      <c r="P806" s="89">
        <v>288</v>
      </c>
      <c r="Q806" s="89">
        <v>14853.5</v>
      </c>
      <c r="R806" s="88">
        <f>VLOOKUP(P806,NEW_TRAIN_TEST!$A$1:$M$980,13,0)</f>
        <v>14769.5</v>
      </c>
      <c r="S806" s="88">
        <f>VLOOKUP(P806,NEW_TRAIN_TEST!$A$1:$M$980,11,0)</f>
        <v>15462</v>
      </c>
      <c r="T806" s="6">
        <f t="shared" si="24"/>
        <v>0</v>
      </c>
      <c r="U806" s="6">
        <f t="shared" si="25"/>
        <v>1</v>
      </c>
    </row>
    <row r="807" spans="1:21" x14ac:dyDescent="0.2">
      <c r="A807" s="88">
        <v>805</v>
      </c>
      <c r="B807" s="88">
        <v>1</v>
      </c>
      <c r="C807" s="88" t="s">
        <v>2117</v>
      </c>
      <c r="D807" s="89" t="s">
        <v>1699</v>
      </c>
      <c r="E807" s="89">
        <v>12</v>
      </c>
      <c r="F807" s="89">
        <v>2</v>
      </c>
      <c r="G807" s="89">
        <v>1</v>
      </c>
      <c r="H807" s="89">
        <v>0</v>
      </c>
      <c r="I807" s="89">
        <v>2</v>
      </c>
      <c r="J807" s="89">
        <v>0</v>
      </c>
      <c r="K807" s="89">
        <v>0</v>
      </c>
      <c r="L807" s="89">
        <v>1</v>
      </c>
      <c r="M807" s="89">
        <v>24</v>
      </c>
      <c r="N807" s="89">
        <v>0</v>
      </c>
      <c r="O807" s="89">
        <v>2</v>
      </c>
      <c r="P807" s="89">
        <v>91</v>
      </c>
      <c r="Q807" s="89">
        <v>668</v>
      </c>
      <c r="R807" s="88">
        <f>VLOOKUP(P807,NEW_TRAIN_TEST!$A$1:$M$980,13,0)</f>
        <v>665</v>
      </c>
      <c r="S807" s="88">
        <f>VLOOKUP(P807,NEW_TRAIN_TEST!$A$1:$M$980,11,0)</f>
        <v>674</v>
      </c>
      <c r="T807" s="6">
        <f t="shared" si="24"/>
        <v>1</v>
      </c>
      <c r="U807" s="6">
        <f t="shared" si="25"/>
        <v>1</v>
      </c>
    </row>
    <row r="808" spans="1:21" x14ac:dyDescent="0.2">
      <c r="A808" s="88">
        <v>806</v>
      </c>
      <c r="B808" s="88">
        <v>1</v>
      </c>
      <c r="C808" s="88" t="s">
        <v>2117</v>
      </c>
      <c r="D808" s="89" t="s">
        <v>1699</v>
      </c>
      <c r="E808" s="89">
        <v>3</v>
      </c>
      <c r="F808" s="89">
        <v>2</v>
      </c>
      <c r="G808" s="89">
        <v>0</v>
      </c>
      <c r="H808" s="89">
        <v>2</v>
      </c>
      <c r="I808" s="89">
        <v>2</v>
      </c>
      <c r="J808" s="89">
        <v>0</v>
      </c>
      <c r="K808" s="89">
        <v>0</v>
      </c>
      <c r="L808" s="89">
        <v>0</v>
      </c>
      <c r="M808" s="89">
        <v>24</v>
      </c>
      <c r="N808" s="89">
        <v>0</v>
      </c>
      <c r="O808" s="89">
        <v>2</v>
      </c>
      <c r="P808" s="89">
        <v>91</v>
      </c>
      <c r="Q808" s="89">
        <v>669</v>
      </c>
      <c r="R808" s="88">
        <f>VLOOKUP(P808,NEW_TRAIN_TEST!$A$1:$M$980,13,0)</f>
        <v>665</v>
      </c>
      <c r="S808" s="88">
        <f>VLOOKUP(P808,NEW_TRAIN_TEST!$A$1:$M$980,11,0)</f>
        <v>674</v>
      </c>
      <c r="T808" s="6">
        <f t="shared" si="24"/>
        <v>0</v>
      </c>
      <c r="U808" s="6">
        <f t="shared" si="25"/>
        <v>1</v>
      </c>
    </row>
    <row r="809" spans="1:21" x14ac:dyDescent="0.2">
      <c r="A809" s="88">
        <v>807</v>
      </c>
      <c r="B809" s="88">
        <v>1</v>
      </c>
      <c r="C809" s="88" t="s">
        <v>2117</v>
      </c>
      <c r="D809" s="89" t="s">
        <v>1699</v>
      </c>
      <c r="E809" s="89">
        <v>6</v>
      </c>
      <c r="F809" s="89">
        <v>2</v>
      </c>
      <c r="G809" s="89">
        <v>1</v>
      </c>
      <c r="H809" s="89">
        <v>2</v>
      </c>
      <c r="I809" s="89">
        <v>2</v>
      </c>
      <c r="J809" s="89">
        <v>0</v>
      </c>
      <c r="K809" s="89">
        <v>0</v>
      </c>
      <c r="L809" s="89">
        <v>1</v>
      </c>
      <c r="M809" s="89">
        <v>24</v>
      </c>
      <c r="N809" s="89">
        <v>0</v>
      </c>
      <c r="O809" s="89">
        <v>2</v>
      </c>
      <c r="P809" s="89">
        <v>91</v>
      </c>
      <c r="Q809" s="89">
        <v>669.5</v>
      </c>
      <c r="R809" s="88">
        <f>VLOOKUP(P809,NEW_TRAIN_TEST!$A$1:$M$980,13,0)</f>
        <v>665</v>
      </c>
      <c r="S809" s="88">
        <f>VLOOKUP(P809,NEW_TRAIN_TEST!$A$1:$M$980,11,0)</f>
        <v>674</v>
      </c>
      <c r="T809" s="6">
        <f t="shared" si="24"/>
        <v>1</v>
      </c>
      <c r="U809" s="6">
        <f t="shared" si="25"/>
        <v>1</v>
      </c>
    </row>
    <row r="810" spans="1:21" x14ac:dyDescent="0.2">
      <c r="A810" s="88">
        <v>808</v>
      </c>
      <c r="B810" s="88">
        <v>1</v>
      </c>
      <c r="C810" s="88" t="s">
        <v>2117</v>
      </c>
      <c r="D810" s="89" t="s">
        <v>1699</v>
      </c>
      <c r="E810" s="89">
        <v>16</v>
      </c>
      <c r="F810" s="89">
        <v>1</v>
      </c>
      <c r="G810" s="89">
        <v>0</v>
      </c>
      <c r="H810" s="89">
        <v>0</v>
      </c>
      <c r="I810" s="89">
        <v>2</v>
      </c>
      <c r="J810" s="89">
        <v>0</v>
      </c>
      <c r="K810" s="89">
        <v>0</v>
      </c>
      <c r="L810" s="89">
        <v>0</v>
      </c>
      <c r="M810" s="89">
        <v>0</v>
      </c>
      <c r="N810" s="89">
        <v>0</v>
      </c>
      <c r="O810" s="89">
        <v>2</v>
      </c>
      <c r="P810" s="89">
        <v>96</v>
      </c>
      <c r="Q810" s="89">
        <v>614.5</v>
      </c>
      <c r="R810" s="88">
        <f>VLOOKUP(P810,NEW_TRAIN_TEST!$A$1:$M$980,13,0)</f>
        <v>604</v>
      </c>
      <c r="S810" s="88">
        <f>VLOOKUP(P810,NEW_TRAIN_TEST!$A$1:$M$980,11,0)</f>
        <v>623</v>
      </c>
      <c r="T810" s="6">
        <f t="shared" si="24"/>
        <v>0</v>
      </c>
      <c r="U810" s="6">
        <f t="shared" si="25"/>
        <v>0</v>
      </c>
    </row>
    <row r="811" spans="1:21" x14ac:dyDescent="0.2">
      <c r="A811" s="88">
        <v>809</v>
      </c>
      <c r="B811" s="88">
        <v>1</v>
      </c>
      <c r="C811" s="88" t="s">
        <v>2117</v>
      </c>
      <c r="D811" s="89" t="s">
        <v>1699</v>
      </c>
      <c r="E811" s="89">
        <v>5</v>
      </c>
      <c r="F811" s="89">
        <v>2</v>
      </c>
      <c r="G811" s="89">
        <v>0</v>
      </c>
      <c r="H811" s="89">
        <v>2</v>
      </c>
      <c r="I811" s="89">
        <v>2</v>
      </c>
      <c r="J811" s="89">
        <v>0</v>
      </c>
      <c r="K811" s="89">
        <v>0</v>
      </c>
      <c r="L811" s="89">
        <v>1</v>
      </c>
      <c r="M811" s="89">
        <v>25</v>
      </c>
      <c r="N811" s="89">
        <v>0</v>
      </c>
      <c r="O811" s="89">
        <v>2</v>
      </c>
      <c r="P811" s="89">
        <v>96</v>
      </c>
      <c r="Q811" s="89">
        <v>618</v>
      </c>
      <c r="R811" s="88">
        <f>VLOOKUP(P811,NEW_TRAIN_TEST!$A$1:$M$980,13,0)</f>
        <v>604</v>
      </c>
      <c r="S811" s="88">
        <f>VLOOKUP(P811,NEW_TRAIN_TEST!$A$1:$M$980,11,0)</f>
        <v>623</v>
      </c>
      <c r="T811" s="6">
        <f t="shared" si="24"/>
        <v>1</v>
      </c>
      <c r="U811" s="6">
        <f t="shared" si="25"/>
        <v>1</v>
      </c>
    </row>
    <row r="812" spans="1:21" x14ac:dyDescent="0.2">
      <c r="A812" s="88">
        <v>810</v>
      </c>
      <c r="B812" s="88">
        <v>1</v>
      </c>
      <c r="C812" s="88" t="s">
        <v>2117</v>
      </c>
      <c r="D812" s="89" t="s">
        <v>1699</v>
      </c>
      <c r="E812" s="89">
        <v>8</v>
      </c>
      <c r="F812" s="89">
        <v>2</v>
      </c>
      <c r="G812" s="89">
        <v>1</v>
      </c>
      <c r="H812" s="89">
        <v>2</v>
      </c>
      <c r="I812" s="89">
        <v>2</v>
      </c>
      <c r="J812" s="89">
        <v>0</v>
      </c>
      <c r="K812" s="89">
        <v>0</v>
      </c>
      <c r="L812" s="89">
        <v>1</v>
      </c>
      <c r="M812" s="89">
        <v>0</v>
      </c>
      <c r="N812" s="89">
        <v>0</v>
      </c>
      <c r="O812" s="89">
        <v>2</v>
      </c>
      <c r="P812" s="89">
        <v>681</v>
      </c>
      <c r="Q812" s="89">
        <v>9518</v>
      </c>
      <c r="R812" s="88">
        <f>VLOOKUP(P812,NEW_TRAIN_TEST!$A$1:$M$980,13,0)</f>
        <v>9389</v>
      </c>
      <c r="S812" s="88">
        <f>VLOOKUP(P812,NEW_TRAIN_TEST!$A$1:$M$980,11,0)</f>
        <v>9744</v>
      </c>
      <c r="T812" s="6">
        <f t="shared" si="24"/>
        <v>1</v>
      </c>
      <c r="U812" s="6">
        <f t="shared" si="25"/>
        <v>0</v>
      </c>
    </row>
    <row r="813" spans="1:21" x14ac:dyDescent="0.2">
      <c r="A813" s="88">
        <v>811</v>
      </c>
      <c r="B813" s="88">
        <v>1</v>
      </c>
      <c r="C813" s="88" t="s">
        <v>2117</v>
      </c>
      <c r="D813" s="89" t="s">
        <v>1699</v>
      </c>
      <c r="E813" s="89">
        <v>2</v>
      </c>
      <c r="F813" s="89">
        <v>0</v>
      </c>
      <c r="G813" s="89">
        <v>0</v>
      </c>
      <c r="H813" s="89">
        <v>0</v>
      </c>
      <c r="I813" s="89">
        <v>0</v>
      </c>
      <c r="J813" s="89">
        <v>0</v>
      </c>
      <c r="K813" s="89">
        <v>0</v>
      </c>
      <c r="L813" s="89">
        <v>0</v>
      </c>
      <c r="M813" s="89">
        <v>0</v>
      </c>
      <c r="N813" s="89">
        <v>0</v>
      </c>
      <c r="O813" s="89">
        <v>0</v>
      </c>
      <c r="P813" s="89">
        <v>297</v>
      </c>
      <c r="Q813" s="89">
        <v>10175.5</v>
      </c>
      <c r="R813" s="88">
        <f>VLOOKUP(P813,NEW_TRAIN_TEST!$A$1:$M$980,13,0)</f>
        <v>9485</v>
      </c>
      <c r="S813" s="88">
        <f>VLOOKUP(P813,NEW_TRAIN_TEST!$A$1:$M$980,11,0)</f>
        <v>10242</v>
      </c>
      <c r="T813" s="6">
        <f t="shared" si="24"/>
        <v>0</v>
      </c>
      <c r="U813" s="6">
        <f t="shared" si="25"/>
        <v>0</v>
      </c>
    </row>
    <row r="814" spans="1:21" x14ac:dyDescent="0.2">
      <c r="A814" s="88">
        <v>812</v>
      </c>
      <c r="B814" s="88">
        <v>1</v>
      </c>
      <c r="C814" s="88" t="s">
        <v>2117</v>
      </c>
      <c r="D814" s="89" t="s">
        <v>1699</v>
      </c>
      <c r="E814" s="89">
        <v>0</v>
      </c>
      <c r="F814" s="89">
        <v>2</v>
      </c>
      <c r="G814" s="89">
        <v>1</v>
      </c>
      <c r="H814" s="89">
        <v>2</v>
      </c>
      <c r="I814" s="89">
        <v>2</v>
      </c>
      <c r="J814" s="89">
        <v>0</v>
      </c>
      <c r="K814" s="89">
        <v>0</v>
      </c>
      <c r="L814" s="89">
        <v>0</v>
      </c>
      <c r="M814" s="89">
        <v>0</v>
      </c>
      <c r="N814" s="89">
        <v>0</v>
      </c>
      <c r="O814" s="89">
        <v>2</v>
      </c>
      <c r="P814" s="89">
        <v>888</v>
      </c>
      <c r="Q814" s="89">
        <v>9703.5</v>
      </c>
      <c r="R814" s="88">
        <f>VLOOKUP(P814,NEW_TRAIN_TEST!$A$1:$M$980,13,0)</f>
        <v>9703.5</v>
      </c>
      <c r="S814" s="88">
        <f>VLOOKUP(P814,NEW_TRAIN_TEST!$A$1:$M$980,11,0)</f>
        <v>9914</v>
      </c>
      <c r="T814" s="6">
        <f t="shared" si="24"/>
        <v>0</v>
      </c>
      <c r="U814" s="6">
        <f t="shared" si="25"/>
        <v>0</v>
      </c>
    </row>
    <row r="815" spans="1:21" x14ac:dyDescent="0.2">
      <c r="A815" s="88">
        <v>813</v>
      </c>
      <c r="B815" s="88">
        <v>1</v>
      </c>
      <c r="C815" s="88" t="s">
        <v>2117</v>
      </c>
      <c r="D815" s="89" t="s">
        <v>1699</v>
      </c>
      <c r="E815" s="89">
        <v>10</v>
      </c>
      <c r="F815" s="89">
        <v>0</v>
      </c>
      <c r="G815" s="89">
        <v>0</v>
      </c>
      <c r="H815" s="89">
        <v>0</v>
      </c>
      <c r="I815" s="89">
        <v>0</v>
      </c>
      <c r="J815" s="89">
        <v>0</v>
      </c>
      <c r="K815" s="89">
        <v>0</v>
      </c>
      <c r="L815" s="89">
        <v>0</v>
      </c>
      <c r="M815" s="89">
        <v>0</v>
      </c>
      <c r="N815" s="89">
        <v>0</v>
      </c>
      <c r="O815" s="89">
        <v>0</v>
      </c>
      <c r="P815" s="89">
        <v>793</v>
      </c>
      <c r="Q815" s="89">
        <v>6739</v>
      </c>
      <c r="R815" s="88">
        <f>VLOOKUP(P815,NEW_TRAIN_TEST!$A$1:$M$980,13,0)</f>
        <v>6221.5</v>
      </c>
      <c r="S815" s="88">
        <f>VLOOKUP(P815,NEW_TRAIN_TEST!$A$1:$M$980,11,0)</f>
        <v>7388</v>
      </c>
      <c r="T815" s="6">
        <f t="shared" si="24"/>
        <v>0</v>
      </c>
      <c r="U815" s="6">
        <f t="shared" si="25"/>
        <v>0</v>
      </c>
    </row>
    <row r="816" spans="1:21" x14ac:dyDescent="0.2">
      <c r="A816" s="88">
        <v>814</v>
      </c>
      <c r="B816" s="88">
        <v>1</v>
      </c>
      <c r="C816" s="88" t="s">
        <v>2117</v>
      </c>
      <c r="D816" s="89" t="s">
        <v>1699</v>
      </c>
      <c r="E816" s="89">
        <v>4</v>
      </c>
      <c r="F816" s="89">
        <v>0</v>
      </c>
      <c r="G816" s="89">
        <v>0</v>
      </c>
      <c r="H816" s="89">
        <v>0</v>
      </c>
      <c r="I816" s="89">
        <v>0</v>
      </c>
      <c r="J816" s="89">
        <v>0</v>
      </c>
      <c r="K816" s="89">
        <v>0</v>
      </c>
      <c r="L816" s="89">
        <v>1</v>
      </c>
      <c r="M816" s="89">
        <v>0</v>
      </c>
      <c r="N816" s="89">
        <v>0</v>
      </c>
      <c r="O816" s="89">
        <v>0</v>
      </c>
      <c r="P816" s="89">
        <v>685</v>
      </c>
      <c r="Q816" s="89">
        <v>9749.67</v>
      </c>
      <c r="R816" s="88">
        <f>VLOOKUP(P816,NEW_TRAIN_TEST!$A$1:$M$980,13,0)</f>
        <v>9664</v>
      </c>
      <c r="S816" s="88">
        <f>VLOOKUP(P816,NEW_TRAIN_TEST!$A$1:$M$980,11,0)</f>
        <v>9911</v>
      </c>
      <c r="T816" s="6">
        <f t="shared" si="24"/>
        <v>1</v>
      </c>
      <c r="U816" s="6">
        <f t="shared" si="25"/>
        <v>0</v>
      </c>
    </row>
    <row r="817" spans="1:21" x14ac:dyDescent="0.2">
      <c r="A817" s="88">
        <v>815</v>
      </c>
      <c r="B817" s="88">
        <v>1</v>
      </c>
      <c r="C817" s="88" t="s">
        <v>2117</v>
      </c>
      <c r="D817" s="89" t="s">
        <v>1699</v>
      </c>
      <c r="E817" s="89">
        <v>7</v>
      </c>
      <c r="F817" s="89">
        <v>1</v>
      </c>
      <c r="G817" s="89">
        <v>0</v>
      </c>
      <c r="H817" s="89">
        <v>0</v>
      </c>
      <c r="I817" s="89">
        <v>2</v>
      </c>
      <c r="J817" s="89">
        <v>0</v>
      </c>
      <c r="K817" s="89">
        <v>0</v>
      </c>
      <c r="L817" s="89">
        <v>1</v>
      </c>
      <c r="M817" s="89">
        <v>0</v>
      </c>
      <c r="N817" s="89">
        <v>0</v>
      </c>
      <c r="O817" s="89">
        <v>2</v>
      </c>
      <c r="P817" s="89">
        <v>89</v>
      </c>
      <c r="Q817" s="89">
        <v>592</v>
      </c>
      <c r="R817" s="88">
        <f>VLOOKUP(P817,NEW_TRAIN_TEST!$A$1:$M$980,13,0)</f>
        <v>577.5</v>
      </c>
      <c r="S817" s="88">
        <f>VLOOKUP(P817,NEW_TRAIN_TEST!$A$1:$M$980,11,0)</f>
        <v>599</v>
      </c>
      <c r="T817" s="6">
        <f t="shared" si="24"/>
        <v>1</v>
      </c>
      <c r="U817" s="6">
        <f t="shared" si="25"/>
        <v>0</v>
      </c>
    </row>
    <row r="818" spans="1:21" x14ac:dyDescent="0.2">
      <c r="A818" s="88">
        <v>816</v>
      </c>
      <c r="B818" s="88">
        <v>1</v>
      </c>
      <c r="C818" s="88" t="s">
        <v>2117</v>
      </c>
      <c r="D818" s="89" t="s">
        <v>1699</v>
      </c>
      <c r="E818" s="89">
        <v>7</v>
      </c>
      <c r="F818" s="89">
        <v>0</v>
      </c>
      <c r="G818" s="89">
        <v>0</v>
      </c>
      <c r="H818" s="89">
        <v>0</v>
      </c>
      <c r="I818" s="89">
        <v>0</v>
      </c>
      <c r="J818" s="89">
        <v>0</v>
      </c>
      <c r="K818" s="89">
        <v>0</v>
      </c>
      <c r="L818" s="89">
        <v>1</v>
      </c>
      <c r="M818" s="89">
        <v>0</v>
      </c>
      <c r="N818" s="89">
        <v>0</v>
      </c>
      <c r="O818" s="89">
        <v>0</v>
      </c>
      <c r="P818" s="89">
        <v>185</v>
      </c>
      <c r="Q818" s="89">
        <v>9998</v>
      </c>
      <c r="R818" s="88">
        <f>VLOOKUP(P818,NEW_TRAIN_TEST!$A$1:$M$980,13,0)</f>
        <v>8200</v>
      </c>
      <c r="S818" s="88">
        <f>VLOOKUP(P818,NEW_TRAIN_TEST!$A$1:$M$980,11,0)</f>
        <v>10074</v>
      </c>
      <c r="T818" s="6">
        <f t="shared" si="24"/>
        <v>1</v>
      </c>
      <c r="U818" s="6">
        <f t="shared" si="25"/>
        <v>0</v>
      </c>
    </row>
    <row r="819" spans="1:21" x14ac:dyDescent="0.2">
      <c r="A819" s="88">
        <v>817</v>
      </c>
      <c r="B819" s="88">
        <v>1</v>
      </c>
      <c r="C819" s="88" t="s">
        <v>2117</v>
      </c>
      <c r="D819" s="89" t="s">
        <v>1699</v>
      </c>
      <c r="E819" s="89">
        <v>13</v>
      </c>
      <c r="F819" s="89">
        <v>1</v>
      </c>
      <c r="G819" s="89">
        <v>0</v>
      </c>
      <c r="H819" s="89">
        <v>0</v>
      </c>
      <c r="I819" s="89">
        <v>2</v>
      </c>
      <c r="J819" s="89">
        <v>0</v>
      </c>
      <c r="K819" s="89">
        <v>0</v>
      </c>
      <c r="L819" s="89">
        <v>0</v>
      </c>
      <c r="M819" s="89">
        <v>0</v>
      </c>
      <c r="N819" s="89">
        <v>0</v>
      </c>
      <c r="O819" s="89">
        <v>2</v>
      </c>
      <c r="P819" s="89">
        <v>145</v>
      </c>
      <c r="Q819" s="89">
        <v>6018.5</v>
      </c>
      <c r="R819" s="88">
        <f>VLOOKUP(P819,NEW_TRAIN_TEST!$A$1:$M$980,13,0)</f>
        <v>5930</v>
      </c>
      <c r="S819" s="88">
        <f>VLOOKUP(P819,NEW_TRAIN_TEST!$A$1:$M$980,11,0)</f>
        <v>6139</v>
      </c>
      <c r="T819" s="6">
        <f t="shared" si="24"/>
        <v>0</v>
      </c>
      <c r="U819" s="6">
        <f t="shared" si="25"/>
        <v>0</v>
      </c>
    </row>
    <row r="820" spans="1:21" x14ac:dyDescent="0.2">
      <c r="A820" s="88">
        <v>818</v>
      </c>
      <c r="B820" s="88">
        <v>1</v>
      </c>
      <c r="C820" s="88" t="s">
        <v>2117</v>
      </c>
      <c r="D820" s="89" t="s">
        <v>1699</v>
      </c>
      <c r="E820" s="89">
        <v>0</v>
      </c>
      <c r="F820" s="89">
        <v>2</v>
      </c>
      <c r="G820" s="89">
        <v>0</v>
      </c>
      <c r="H820" s="89">
        <v>2</v>
      </c>
      <c r="I820" s="89">
        <v>2</v>
      </c>
      <c r="J820" s="89">
        <v>0</v>
      </c>
      <c r="K820" s="89">
        <v>0</v>
      </c>
      <c r="L820" s="89">
        <v>0</v>
      </c>
      <c r="M820" s="89">
        <v>0</v>
      </c>
      <c r="N820" s="89">
        <v>0</v>
      </c>
      <c r="O820" s="89">
        <v>2</v>
      </c>
      <c r="P820" s="89">
        <v>439</v>
      </c>
      <c r="Q820" s="89">
        <v>10512</v>
      </c>
      <c r="R820" s="88">
        <f>VLOOKUP(P820,NEW_TRAIN_TEST!$A$1:$M$980,13,0)</f>
        <v>10512</v>
      </c>
      <c r="S820" s="88">
        <f>VLOOKUP(P820,NEW_TRAIN_TEST!$A$1:$M$980,11,0)</f>
        <v>10582</v>
      </c>
      <c r="T820" s="6">
        <f t="shared" si="24"/>
        <v>0</v>
      </c>
      <c r="U820" s="6">
        <f t="shared" si="25"/>
        <v>0</v>
      </c>
    </row>
    <row r="821" spans="1:21" x14ac:dyDescent="0.2">
      <c r="A821" s="88">
        <v>819</v>
      </c>
      <c r="B821" s="88">
        <v>1</v>
      </c>
      <c r="C821" s="88" t="s">
        <v>2117</v>
      </c>
      <c r="D821" s="89" t="s">
        <v>1699</v>
      </c>
      <c r="E821" s="89">
        <v>5</v>
      </c>
      <c r="F821" s="89">
        <v>0</v>
      </c>
      <c r="G821" s="89">
        <v>0</v>
      </c>
      <c r="H821" s="89">
        <v>0</v>
      </c>
      <c r="I821" s="89">
        <v>0</v>
      </c>
      <c r="J821" s="89">
        <v>0</v>
      </c>
      <c r="K821" s="89">
        <v>0</v>
      </c>
      <c r="L821" s="89">
        <v>1</v>
      </c>
      <c r="M821" s="89">
        <v>0</v>
      </c>
      <c r="N821" s="89">
        <v>0</v>
      </c>
      <c r="O821" s="89">
        <v>0</v>
      </c>
      <c r="P821" s="89">
        <v>785</v>
      </c>
      <c r="Q821" s="89">
        <v>10112</v>
      </c>
      <c r="R821" s="88">
        <f>VLOOKUP(P821,NEW_TRAIN_TEST!$A$1:$M$980,13,0)</f>
        <v>9596</v>
      </c>
      <c r="S821" s="88">
        <f>VLOOKUP(P821,NEW_TRAIN_TEST!$A$1:$M$980,11,0)</f>
        <v>10500</v>
      </c>
      <c r="T821" s="6">
        <f t="shared" si="24"/>
        <v>1</v>
      </c>
      <c r="U821" s="6">
        <f t="shared" si="25"/>
        <v>0</v>
      </c>
    </row>
    <row r="822" spans="1:21" x14ac:dyDescent="0.2">
      <c r="A822" s="88">
        <v>820</v>
      </c>
      <c r="B822" s="88">
        <v>1</v>
      </c>
      <c r="C822" s="88" t="s">
        <v>2117</v>
      </c>
      <c r="D822" s="89" t="s">
        <v>1699</v>
      </c>
      <c r="E822" s="89">
        <v>0</v>
      </c>
      <c r="F822" s="89">
        <v>2</v>
      </c>
      <c r="G822" s="89">
        <v>0</v>
      </c>
      <c r="H822" s="89">
        <v>0</v>
      </c>
      <c r="I822" s="89">
        <v>2</v>
      </c>
      <c r="J822" s="89">
        <v>2</v>
      </c>
      <c r="K822" s="89">
        <v>0</v>
      </c>
      <c r="L822" s="89">
        <v>0</v>
      </c>
      <c r="M822" s="89">
        <v>0</v>
      </c>
      <c r="N822" s="89">
        <v>0</v>
      </c>
      <c r="O822" s="89">
        <v>2</v>
      </c>
      <c r="P822" s="89">
        <v>694</v>
      </c>
      <c r="Q822" s="89">
        <v>7573</v>
      </c>
      <c r="R822" s="88">
        <f>VLOOKUP(P822,NEW_TRAIN_TEST!$A$1:$M$980,13,0)</f>
        <v>7573</v>
      </c>
      <c r="S822" s="88">
        <f>VLOOKUP(P822,NEW_TRAIN_TEST!$A$1:$M$980,11,0)</f>
        <v>7784</v>
      </c>
      <c r="T822" s="6">
        <f t="shared" si="24"/>
        <v>0</v>
      </c>
      <c r="U822" s="6">
        <f t="shared" si="25"/>
        <v>0</v>
      </c>
    </row>
    <row r="823" spans="1:21" x14ac:dyDescent="0.2">
      <c r="A823" s="88">
        <v>821</v>
      </c>
      <c r="B823" s="88">
        <v>1</v>
      </c>
      <c r="C823" s="88" t="s">
        <v>2117</v>
      </c>
      <c r="D823" s="89" t="s">
        <v>1699</v>
      </c>
      <c r="E823" s="89">
        <v>23</v>
      </c>
      <c r="F823" s="89">
        <v>0</v>
      </c>
      <c r="G823" s="89">
        <v>0</v>
      </c>
      <c r="H823" s="89">
        <v>0</v>
      </c>
      <c r="I823" s="89">
        <v>0</v>
      </c>
      <c r="J823" s="89">
        <v>0</v>
      </c>
      <c r="K823" s="89">
        <v>0</v>
      </c>
      <c r="L823" s="89">
        <v>0</v>
      </c>
      <c r="M823" s="89">
        <v>0</v>
      </c>
      <c r="N823" s="89">
        <v>0</v>
      </c>
      <c r="O823" s="89">
        <v>0</v>
      </c>
      <c r="P823" s="89">
        <v>489</v>
      </c>
      <c r="Q823" s="89">
        <v>8731</v>
      </c>
      <c r="R823" s="88">
        <f>VLOOKUP(P823,NEW_TRAIN_TEST!$A$1:$M$980,13,0)</f>
        <v>3005</v>
      </c>
      <c r="S823" s="88">
        <f>VLOOKUP(P823,NEW_TRAIN_TEST!$A$1:$M$980,11,0)</f>
        <v>9224</v>
      </c>
      <c r="T823" s="6">
        <f t="shared" si="24"/>
        <v>0</v>
      </c>
      <c r="U823" s="6">
        <f t="shared" si="25"/>
        <v>0</v>
      </c>
    </row>
    <row r="824" spans="1:21" x14ac:dyDescent="0.2">
      <c r="A824" s="88">
        <v>822</v>
      </c>
      <c r="B824" s="88">
        <v>1</v>
      </c>
      <c r="C824" s="88" t="s">
        <v>2117</v>
      </c>
      <c r="D824" s="89" t="s">
        <v>1699</v>
      </c>
      <c r="E824" s="89">
        <v>11</v>
      </c>
      <c r="F824" s="89">
        <v>8</v>
      </c>
      <c r="G824" s="89">
        <v>1</v>
      </c>
      <c r="H824" s="89">
        <v>2</v>
      </c>
      <c r="I824" s="89">
        <v>2</v>
      </c>
      <c r="J824" s="89">
        <v>0</v>
      </c>
      <c r="K824" s="89">
        <v>0</v>
      </c>
      <c r="L824" s="89">
        <v>1</v>
      </c>
      <c r="M824" s="89">
        <v>28</v>
      </c>
      <c r="N824" s="89">
        <v>0</v>
      </c>
      <c r="O824" s="89">
        <v>2</v>
      </c>
      <c r="P824" s="89">
        <v>294</v>
      </c>
      <c r="Q824" s="89">
        <v>15377.5</v>
      </c>
      <c r="R824" s="88">
        <f>VLOOKUP(P824,NEW_TRAIN_TEST!$A$1:$M$980,13,0)</f>
        <v>15307</v>
      </c>
      <c r="S824" s="88">
        <f>VLOOKUP(P824,NEW_TRAIN_TEST!$A$1:$M$980,11,0)</f>
        <v>15924</v>
      </c>
      <c r="T824" s="6">
        <f t="shared" si="24"/>
        <v>1</v>
      </c>
      <c r="U824" s="6">
        <f t="shared" si="25"/>
        <v>1</v>
      </c>
    </row>
    <row r="825" spans="1:21" x14ac:dyDescent="0.2">
      <c r="A825" s="88">
        <v>823</v>
      </c>
      <c r="B825" s="88">
        <v>1</v>
      </c>
      <c r="C825" s="88" t="s">
        <v>2117</v>
      </c>
      <c r="D825" s="89" t="s">
        <v>1699</v>
      </c>
      <c r="E825" s="89">
        <v>2</v>
      </c>
      <c r="F825" s="89">
        <v>0</v>
      </c>
      <c r="G825" s="89">
        <v>0</v>
      </c>
      <c r="H825" s="89">
        <v>0</v>
      </c>
      <c r="I825" s="89">
        <v>0</v>
      </c>
      <c r="J825" s="89">
        <v>0</v>
      </c>
      <c r="K825" s="89">
        <v>0</v>
      </c>
      <c r="L825" s="89">
        <v>0</v>
      </c>
      <c r="M825" s="89">
        <v>0</v>
      </c>
      <c r="N825" s="89">
        <v>0</v>
      </c>
      <c r="O825" s="89">
        <v>0</v>
      </c>
      <c r="P825" s="89">
        <v>290</v>
      </c>
      <c r="Q825" s="89">
        <v>12410.5</v>
      </c>
      <c r="R825" s="88">
        <f>VLOOKUP(P825,NEW_TRAIN_TEST!$A$1:$M$980,13,0)</f>
        <v>11855</v>
      </c>
      <c r="S825" s="88">
        <f>VLOOKUP(P825,NEW_TRAIN_TEST!$A$1:$M$980,11,0)</f>
        <v>12428</v>
      </c>
      <c r="T825" s="6">
        <f t="shared" si="24"/>
        <v>0</v>
      </c>
      <c r="U825" s="6">
        <f t="shared" si="25"/>
        <v>0</v>
      </c>
    </row>
    <row r="826" spans="1:21" x14ac:dyDescent="0.2">
      <c r="A826" s="88">
        <v>824</v>
      </c>
      <c r="B826" s="88">
        <v>1</v>
      </c>
      <c r="C826" s="88" t="s">
        <v>2117</v>
      </c>
      <c r="D826" s="89" t="s">
        <v>1699</v>
      </c>
      <c r="E826" s="89">
        <v>3</v>
      </c>
      <c r="F826" s="89">
        <v>2</v>
      </c>
      <c r="G826" s="89">
        <v>0</v>
      </c>
      <c r="H826" s="89">
        <v>2</v>
      </c>
      <c r="I826" s="89">
        <v>2</v>
      </c>
      <c r="J826" s="89">
        <v>0</v>
      </c>
      <c r="K826" s="89">
        <v>0</v>
      </c>
      <c r="L826" s="89">
        <v>0</v>
      </c>
      <c r="M826" s="89">
        <v>0</v>
      </c>
      <c r="N826" s="89">
        <v>0</v>
      </c>
      <c r="O826" s="89">
        <v>2</v>
      </c>
      <c r="P826" s="89">
        <v>291</v>
      </c>
      <c r="Q826" s="89">
        <v>10918.5</v>
      </c>
      <c r="R826" s="88">
        <f>VLOOKUP(P826,NEW_TRAIN_TEST!$A$1:$M$980,13,0)</f>
        <v>10295.5</v>
      </c>
      <c r="S826" s="88">
        <f>VLOOKUP(P826,NEW_TRAIN_TEST!$A$1:$M$980,11,0)</f>
        <v>10967</v>
      </c>
      <c r="T826" s="6">
        <f t="shared" si="24"/>
        <v>0</v>
      </c>
      <c r="U826" s="6">
        <f t="shared" si="25"/>
        <v>0</v>
      </c>
    </row>
    <row r="827" spans="1:21" x14ac:dyDescent="0.2">
      <c r="A827" s="88">
        <v>825</v>
      </c>
      <c r="B827" s="88">
        <v>1</v>
      </c>
      <c r="C827" s="88" t="s">
        <v>2117</v>
      </c>
      <c r="D827" s="89" t="s">
        <v>1699</v>
      </c>
      <c r="E827" s="89">
        <v>13</v>
      </c>
      <c r="F827" s="89">
        <v>2</v>
      </c>
      <c r="G827" s="89">
        <v>0</v>
      </c>
      <c r="H827" s="89">
        <v>0</v>
      </c>
      <c r="I827" s="89">
        <v>2</v>
      </c>
      <c r="J827" s="89">
        <v>0</v>
      </c>
      <c r="K827" s="89">
        <v>0</v>
      </c>
      <c r="L827" s="89">
        <v>0</v>
      </c>
      <c r="M827" s="89">
        <v>0</v>
      </c>
      <c r="N827" s="89">
        <v>0</v>
      </c>
      <c r="O827" s="89">
        <v>2</v>
      </c>
      <c r="P827" s="89">
        <v>545</v>
      </c>
      <c r="Q827" s="89">
        <v>9811</v>
      </c>
      <c r="R827" s="88">
        <f>VLOOKUP(P827,NEW_TRAIN_TEST!$A$1:$M$980,13,0)</f>
        <v>9552.5</v>
      </c>
      <c r="S827" s="88">
        <f>VLOOKUP(P827,NEW_TRAIN_TEST!$A$1:$M$980,11,0)</f>
        <v>10440</v>
      </c>
      <c r="T827" s="6">
        <f t="shared" si="24"/>
        <v>0</v>
      </c>
      <c r="U827" s="6">
        <f t="shared" si="25"/>
        <v>0</v>
      </c>
    </row>
    <row r="828" spans="1:21" x14ac:dyDescent="0.2">
      <c r="A828" s="88">
        <v>826</v>
      </c>
      <c r="B828" s="88">
        <v>1</v>
      </c>
      <c r="C828" s="88" t="s">
        <v>2117</v>
      </c>
      <c r="D828" s="89" t="s">
        <v>1699</v>
      </c>
      <c r="E828" s="89">
        <v>9</v>
      </c>
      <c r="F828" s="89">
        <v>5</v>
      </c>
      <c r="G828" s="89">
        <v>0</v>
      </c>
      <c r="H828" s="89">
        <v>2</v>
      </c>
      <c r="I828" s="89">
        <v>2</v>
      </c>
      <c r="J828" s="89">
        <v>0</v>
      </c>
      <c r="K828" s="89">
        <v>0</v>
      </c>
      <c r="L828" s="89">
        <v>1</v>
      </c>
      <c r="M828" s="89">
        <v>0</v>
      </c>
      <c r="N828" s="89">
        <v>0</v>
      </c>
      <c r="O828" s="89">
        <v>2</v>
      </c>
      <c r="P828" s="89">
        <v>293</v>
      </c>
      <c r="Q828" s="89">
        <v>13997</v>
      </c>
      <c r="R828" s="88">
        <f>VLOOKUP(P828,NEW_TRAIN_TEST!$A$1:$M$980,13,0)</f>
        <v>13973.5</v>
      </c>
      <c r="S828" s="88">
        <f>VLOOKUP(P828,NEW_TRAIN_TEST!$A$1:$M$980,11,0)</f>
        <v>14419</v>
      </c>
      <c r="T828" s="6">
        <f t="shared" si="24"/>
        <v>1</v>
      </c>
      <c r="U828" s="6">
        <f t="shared" si="25"/>
        <v>0</v>
      </c>
    </row>
    <row r="829" spans="1:21" x14ac:dyDescent="0.2">
      <c r="A829" s="88">
        <v>827</v>
      </c>
      <c r="B829" s="88">
        <v>1</v>
      </c>
      <c r="C829" s="88" t="s">
        <v>2117</v>
      </c>
      <c r="D829" s="89" t="s">
        <v>1699</v>
      </c>
      <c r="E829" s="89">
        <v>20</v>
      </c>
      <c r="F829" s="89">
        <v>2</v>
      </c>
      <c r="G829" s="89">
        <v>0</v>
      </c>
      <c r="H829" s="89">
        <v>0</v>
      </c>
      <c r="I829" s="89">
        <v>2</v>
      </c>
      <c r="J829" s="89">
        <v>0</v>
      </c>
      <c r="K829" s="89">
        <v>0</v>
      </c>
      <c r="L829" s="89">
        <v>0</v>
      </c>
      <c r="M829" s="89">
        <v>0</v>
      </c>
      <c r="N829" s="89">
        <v>0</v>
      </c>
      <c r="O829" s="89">
        <v>2</v>
      </c>
      <c r="P829" s="89">
        <v>97</v>
      </c>
      <c r="Q829" s="89">
        <v>576.5</v>
      </c>
      <c r="R829" s="88">
        <f>VLOOKUP(P829,NEW_TRAIN_TEST!$A$1:$M$980,13,0)</f>
        <v>521</v>
      </c>
      <c r="S829" s="88">
        <f>VLOOKUP(P829,NEW_TRAIN_TEST!$A$1:$M$980,11,0)</f>
        <v>589</v>
      </c>
      <c r="T829" s="6">
        <f t="shared" si="24"/>
        <v>0</v>
      </c>
      <c r="U829" s="6">
        <f t="shared" si="25"/>
        <v>0</v>
      </c>
    </row>
    <row r="830" spans="1:21" x14ac:dyDescent="0.2">
      <c r="A830" s="88">
        <v>828</v>
      </c>
      <c r="B830" s="88">
        <v>1</v>
      </c>
      <c r="C830" s="88" t="s">
        <v>2117</v>
      </c>
      <c r="D830" s="89" t="s">
        <v>1699</v>
      </c>
      <c r="E830" s="89">
        <v>12</v>
      </c>
      <c r="F830" s="89">
        <v>4</v>
      </c>
      <c r="G830" s="89">
        <v>1</v>
      </c>
      <c r="H830" s="89">
        <v>2</v>
      </c>
      <c r="I830" s="89">
        <v>2</v>
      </c>
      <c r="J830" s="89">
        <v>0</v>
      </c>
      <c r="K830" s="89">
        <v>0</v>
      </c>
      <c r="L830" s="89">
        <v>0</v>
      </c>
      <c r="M830" s="89">
        <v>27</v>
      </c>
      <c r="N830" s="89">
        <v>0</v>
      </c>
      <c r="O830" s="89">
        <v>2</v>
      </c>
      <c r="P830" s="89">
        <v>97</v>
      </c>
      <c r="Q830" s="89">
        <v>580</v>
      </c>
      <c r="R830" s="88">
        <f>VLOOKUP(P830,NEW_TRAIN_TEST!$A$1:$M$980,13,0)</f>
        <v>521</v>
      </c>
      <c r="S830" s="88">
        <f>VLOOKUP(P830,NEW_TRAIN_TEST!$A$1:$M$980,11,0)</f>
        <v>589</v>
      </c>
      <c r="T830" s="6">
        <f t="shared" si="24"/>
        <v>0</v>
      </c>
      <c r="U830" s="6">
        <f t="shared" si="25"/>
        <v>1</v>
      </c>
    </row>
    <row r="831" spans="1:21" x14ac:dyDescent="0.2">
      <c r="A831" s="88">
        <v>829</v>
      </c>
      <c r="B831" s="88">
        <v>1</v>
      </c>
      <c r="C831" s="88" t="s">
        <v>2117</v>
      </c>
      <c r="D831" s="89" t="s">
        <v>1699</v>
      </c>
      <c r="E831" s="89">
        <v>3</v>
      </c>
      <c r="F831" s="89">
        <v>0</v>
      </c>
      <c r="G831" s="89">
        <v>0</v>
      </c>
      <c r="H831" s="89">
        <v>0</v>
      </c>
      <c r="I831" s="89">
        <v>0</v>
      </c>
      <c r="J831" s="89">
        <v>0</v>
      </c>
      <c r="K831" s="89">
        <v>0</v>
      </c>
      <c r="L831" s="89">
        <v>1</v>
      </c>
      <c r="M831" s="89">
        <v>0</v>
      </c>
      <c r="N831" s="89">
        <v>0</v>
      </c>
      <c r="O831" s="89">
        <v>0</v>
      </c>
      <c r="P831" s="89">
        <v>295</v>
      </c>
      <c r="Q831" s="89">
        <v>11867</v>
      </c>
      <c r="R831" s="88">
        <f>VLOOKUP(P831,NEW_TRAIN_TEST!$A$1:$M$980,13,0)</f>
        <v>11344</v>
      </c>
      <c r="S831" s="88">
        <f>VLOOKUP(P831,NEW_TRAIN_TEST!$A$1:$M$980,11,0)</f>
        <v>11877</v>
      </c>
      <c r="T831" s="6">
        <f t="shared" si="24"/>
        <v>1</v>
      </c>
      <c r="U831" s="6">
        <f t="shared" si="25"/>
        <v>0</v>
      </c>
    </row>
    <row r="832" spans="1:21" x14ac:dyDescent="0.2">
      <c r="A832" s="88">
        <v>830</v>
      </c>
      <c r="B832" s="88">
        <v>1</v>
      </c>
      <c r="C832" s="88" t="s">
        <v>2117</v>
      </c>
      <c r="D832" s="89" t="s">
        <v>1699</v>
      </c>
      <c r="E832" s="89">
        <v>5</v>
      </c>
      <c r="F832" s="89">
        <v>2</v>
      </c>
      <c r="G832" s="89">
        <v>0</v>
      </c>
      <c r="H832" s="89">
        <v>2</v>
      </c>
      <c r="I832" s="89">
        <v>1</v>
      </c>
      <c r="J832" s="89">
        <v>0</v>
      </c>
      <c r="K832" s="89">
        <v>0</v>
      </c>
      <c r="L832" s="89">
        <v>1</v>
      </c>
      <c r="M832" s="89">
        <v>0</v>
      </c>
      <c r="N832" s="89">
        <v>0</v>
      </c>
      <c r="O832" s="89">
        <v>0</v>
      </c>
      <c r="P832" s="89">
        <v>296</v>
      </c>
      <c r="Q832" s="89">
        <v>13296.5</v>
      </c>
      <c r="R832" s="88">
        <f>VLOOKUP(P832,NEW_TRAIN_TEST!$A$1:$M$980,13,0)</f>
        <v>12874</v>
      </c>
      <c r="S832" s="88">
        <f>VLOOKUP(P832,NEW_TRAIN_TEST!$A$1:$M$980,11,0)</f>
        <v>13364</v>
      </c>
      <c r="T832" s="6">
        <f t="shared" si="24"/>
        <v>1</v>
      </c>
      <c r="U832" s="6">
        <f t="shared" si="25"/>
        <v>0</v>
      </c>
    </row>
    <row r="833" spans="1:21" x14ac:dyDescent="0.2">
      <c r="A833" s="88">
        <v>831</v>
      </c>
      <c r="B833" s="88">
        <v>1</v>
      </c>
      <c r="C833" s="88" t="s">
        <v>2117</v>
      </c>
      <c r="D833" s="89" t="s">
        <v>1699</v>
      </c>
      <c r="E833" s="89">
        <v>14</v>
      </c>
      <c r="F833" s="89">
        <v>3</v>
      </c>
      <c r="G833" s="89">
        <v>1</v>
      </c>
      <c r="H833" s="89">
        <v>0</v>
      </c>
      <c r="I833" s="89">
        <v>2</v>
      </c>
      <c r="J833" s="89">
        <v>0</v>
      </c>
      <c r="K833" s="89">
        <v>0</v>
      </c>
      <c r="L833" s="89">
        <v>0</v>
      </c>
      <c r="M833" s="89">
        <v>0</v>
      </c>
      <c r="N833" s="89">
        <v>0</v>
      </c>
      <c r="O833" s="89">
        <v>2</v>
      </c>
      <c r="P833" s="89">
        <v>836</v>
      </c>
      <c r="Q833" s="89">
        <v>11009.5</v>
      </c>
      <c r="R833" s="88">
        <f>VLOOKUP(P833,NEW_TRAIN_TEST!$A$1:$M$980,13,0)</f>
        <v>10131.5</v>
      </c>
      <c r="S833" s="88">
        <f>VLOOKUP(P833,NEW_TRAIN_TEST!$A$1:$M$980,11,0)</f>
        <v>11566</v>
      </c>
      <c r="T833" s="6">
        <f t="shared" si="24"/>
        <v>0</v>
      </c>
      <c r="U833" s="6">
        <f t="shared" si="25"/>
        <v>0</v>
      </c>
    </row>
    <row r="834" spans="1:21" x14ac:dyDescent="0.2">
      <c r="A834" s="88">
        <v>832</v>
      </c>
      <c r="B834" s="88">
        <v>1</v>
      </c>
      <c r="C834" s="88" t="s">
        <v>2117</v>
      </c>
      <c r="D834" s="89" t="s">
        <v>1699</v>
      </c>
      <c r="E834" s="89">
        <v>0</v>
      </c>
      <c r="F834" s="89">
        <v>0</v>
      </c>
      <c r="G834" s="89">
        <v>0</v>
      </c>
      <c r="H834" s="89">
        <v>0</v>
      </c>
      <c r="I834" s="89">
        <v>0</v>
      </c>
      <c r="J834" s="89">
        <v>0</v>
      </c>
      <c r="K834" s="89">
        <v>0</v>
      </c>
      <c r="L834" s="89">
        <v>0</v>
      </c>
      <c r="M834" s="89">
        <v>0</v>
      </c>
      <c r="N834" s="89">
        <v>1</v>
      </c>
      <c r="O834" s="89">
        <v>0</v>
      </c>
      <c r="P834" s="89">
        <v>884</v>
      </c>
      <c r="Q834" s="89">
        <v>7212</v>
      </c>
      <c r="R834" s="88">
        <f>VLOOKUP(P834,NEW_TRAIN_TEST!$A$1:$M$980,13,0)</f>
        <v>7212</v>
      </c>
      <c r="S834" s="88">
        <f>VLOOKUP(P834,NEW_TRAIN_TEST!$A$1:$M$980,11,0)</f>
        <v>7212</v>
      </c>
      <c r="T834" s="6">
        <f t="shared" si="24"/>
        <v>0</v>
      </c>
      <c r="U834" s="6">
        <f t="shared" si="25"/>
        <v>0</v>
      </c>
    </row>
    <row r="835" spans="1:21" x14ac:dyDescent="0.2">
      <c r="A835" s="88">
        <v>833</v>
      </c>
      <c r="B835" s="88">
        <v>1</v>
      </c>
      <c r="C835" s="88" t="s">
        <v>2117</v>
      </c>
      <c r="D835" s="89" t="s">
        <v>1699</v>
      </c>
      <c r="E835" s="89">
        <v>0</v>
      </c>
      <c r="F835" s="89">
        <v>2</v>
      </c>
      <c r="G835" s="89">
        <v>1</v>
      </c>
      <c r="H835" s="89">
        <v>2</v>
      </c>
      <c r="I835" s="89">
        <v>2</v>
      </c>
      <c r="J835" s="89">
        <v>0</v>
      </c>
      <c r="K835" s="89">
        <v>0</v>
      </c>
      <c r="L835" s="89">
        <v>0</v>
      </c>
      <c r="M835" s="89">
        <v>0</v>
      </c>
      <c r="N835" s="89">
        <v>0</v>
      </c>
      <c r="O835" s="89">
        <v>2</v>
      </c>
      <c r="P835" s="89">
        <v>333</v>
      </c>
      <c r="Q835" s="89">
        <v>8342.5</v>
      </c>
      <c r="R835" s="88">
        <f>VLOOKUP(P835,NEW_TRAIN_TEST!$A$1:$M$980,13,0)</f>
        <v>8342.5</v>
      </c>
      <c r="S835" s="88">
        <f>VLOOKUP(P835,NEW_TRAIN_TEST!$A$1:$M$980,11,0)</f>
        <v>8355</v>
      </c>
      <c r="T835" s="6">
        <f t="shared" ref="T835:T898" si="26">IF(L835&gt;0,1,0)</f>
        <v>0</v>
      </c>
      <c r="U835" s="6">
        <f t="shared" ref="U835:U898" si="27">IF(M835&gt;0,1,0)</f>
        <v>0</v>
      </c>
    </row>
    <row r="836" spans="1:21" x14ac:dyDescent="0.2">
      <c r="A836" s="88">
        <v>834</v>
      </c>
      <c r="B836" s="88">
        <v>1</v>
      </c>
      <c r="C836" s="88" t="s">
        <v>2117</v>
      </c>
      <c r="D836" s="89" t="s">
        <v>1699</v>
      </c>
      <c r="E836" s="89">
        <v>0</v>
      </c>
      <c r="F836" s="89">
        <v>0</v>
      </c>
      <c r="G836" s="89">
        <v>0</v>
      </c>
      <c r="H836" s="89">
        <v>0</v>
      </c>
      <c r="I836" s="89">
        <v>0</v>
      </c>
      <c r="J836" s="89">
        <v>0</v>
      </c>
      <c r="K836" s="89">
        <v>0</v>
      </c>
      <c r="L836" s="89">
        <v>0</v>
      </c>
      <c r="M836" s="89">
        <v>0</v>
      </c>
      <c r="N836" s="89">
        <v>1</v>
      </c>
      <c r="O836" s="89">
        <v>0</v>
      </c>
      <c r="P836" s="89">
        <v>334</v>
      </c>
      <c r="Q836" s="89">
        <v>7288</v>
      </c>
      <c r="R836" s="88">
        <f>VLOOKUP(P836,NEW_TRAIN_TEST!$A$1:$M$980,13,0)</f>
        <v>7288</v>
      </c>
      <c r="S836" s="88">
        <f>VLOOKUP(P836,NEW_TRAIN_TEST!$A$1:$M$980,11,0)</f>
        <v>7288</v>
      </c>
      <c r="T836" s="6">
        <f t="shared" si="26"/>
        <v>0</v>
      </c>
      <c r="U836" s="6">
        <f t="shared" si="27"/>
        <v>0</v>
      </c>
    </row>
    <row r="837" spans="1:21" x14ac:dyDescent="0.2">
      <c r="A837" s="88">
        <v>835</v>
      </c>
      <c r="B837" s="88">
        <v>1</v>
      </c>
      <c r="C837" s="88" t="s">
        <v>2117</v>
      </c>
      <c r="D837" s="89" t="s">
        <v>1699</v>
      </c>
      <c r="E837" s="89">
        <v>14</v>
      </c>
      <c r="F837" s="89">
        <v>0</v>
      </c>
      <c r="G837" s="89">
        <v>0</v>
      </c>
      <c r="H837" s="89">
        <v>0</v>
      </c>
      <c r="I837" s="89">
        <v>0</v>
      </c>
      <c r="J837" s="89">
        <v>0</v>
      </c>
      <c r="K837" s="89">
        <v>0</v>
      </c>
      <c r="L837" s="89">
        <v>0</v>
      </c>
      <c r="M837" s="89">
        <v>0</v>
      </c>
      <c r="N837" s="89">
        <v>0</v>
      </c>
      <c r="O837" s="89">
        <v>0</v>
      </c>
      <c r="P837" s="89">
        <v>497</v>
      </c>
      <c r="Q837" s="89">
        <v>8572.5</v>
      </c>
      <c r="R837" s="88">
        <f>VLOOKUP(P837,NEW_TRAIN_TEST!$A$1:$M$980,13,0)</f>
        <v>2421</v>
      </c>
      <c r="S837" s="88">
        <f>VLOOKUP(P837,NEW_TRAIN_TEST!$A$1:$M$980,11,0)</f>
        <v>8745</v>
      </c>
      <c r="T837" s="6">
        <f t="shared" si="26"/>
        <v>0</v>
      </c>
      <c r="U837" s="6">
        <f t="shared" si="27"/>
        <v>0</v>
      </c>
    </row>
    <row r="838" spans="1:21" x14ac:dyDescent="0.2">
      <c r="A838" s="88">
        <v>836</v>
      </c>
      <c r="B838" s="88">
        <v>1</v>
      </c>
      <c r="C838" s="88" t="s">
        <v>2117</v>
      </c>
      <c r="D838" s="89" t="s">
        <v>1699</v>
      </c>
      <c r="E838" s="89">
        <v>9</v>
      </c>
      <c r="F838" s="89">
        <v>1</v>
      </c>
      <c r="G838" s="89">
        <v>0</v>
      </c>
      <c r="H838" s="89">
        <v>0</v>
      </c>
      <c r="I838" s="89">
        <v>2</v>
      </c>
      <c r="J838" s="89">
        <v>0</v>
      </c>
      <c r="K838" s="89">
        <v>0</v>
      </c>
      <c r="L838" s="89">
        <v>1</v>
      </c>
      <c r="M838" s="89">
        <v>15</v>
      </c>
      <c r="N838" s="89">
        <v>0</v>
      </c>
      <c r="O838" s="89">
        <v>2</v>
      </c>
      <c r="P838" s="89">
        <v>144</v>
      </c>
      <c r="Q838" s="89">
        <v>4250</v>
      </c>
      <c r="R838" s="88">
        <f>VLOOKUP(P838,NEW_TRAIN_TEST!$A$1:$M$980,13,0)</f>
        <v>3736</v>
      </c>
      <c r="S838" s="88">
        <f>VLOOKUP(P838,NEW_TRAIN_TEST!$A$1:$M$980,11,0)</f>
        <v>4430</v>
      </c>
      <c r="T838" s="6">
        <f t="shared" si="26"/>
        <v>1</v>
      </c>
      <c r="U838" s="6">
        <f t="shared" si="27"/>
        <v>1</v>
      </c>
    </row>
    <row r="839" spans="1:21" x14ac:dyDescent="0.2">
      <c r="A839" s="88">
        <v>837</v>
      </c>
      <c r="B839" s="88">
        <v>1</v>
      </c>
      <c r="C839" s="88" t="s">
        <v>2117</v>
      </c>
      <c r="D839" s="89" t="s">
        <v>1699</v>
      </c>
      <c r="E839" s="89">
        <v>3</v>
      </c>
      <c r="F839" s="89">
        <v>0</v>
      </c>
      <c r="G839" s="89">
        <v>0</v>
      </c>
      <c r="H839" s="89">
        <v>0</v>
      </c>
      <c r="I839" s="89">
        <v>0</v>
      </c>
      <c r="J839" s="89">
        <v>0</v>
      </c>
      <c r="K839" s="89">
        <v>0</v>
      </c>
      <c r="L839" s="89">
        <v>0</v>
      </c>
      <c r="M839" s="89">
        <v>0</v>
      </c>
      <c r="N839" s="89">
        <v>0</v>
      </c>
      <c r="O839" s="89">
        <v>0</v>
      </c>
      <c r="P839" s="89">
        <v>337</v>
      </c>
      <c r="Q839" s="89">
        <v>7170</v>
      </c>
      <c r="R839" s="88">
        <f>VLOOKUP(P839,NEW_TRAIN_TEST!$A$1:$M$980,13,0)</f>
        <v>7162</v>
      </c>
      <c r="S839" s="88">
        <f>VLOOKUP(P839,NEW_TRAIN_TEST!$A$1:$M$980,11,0)</f>
        <v>7192</v>
      </c>
      <c r="T839" s="6">
        <f t="shared" si="26"/>
        <v>0</v>
      </c>
      <c r="U839" s="6">
        <f t="shared" si="27"/>
        <v>0</v>
      </c>
    </row>
    <row r="840" spans="1:21" x14ac:dyDescent="0.2">
      <c r="A840" s="88">
        <v>838</v>
      </c>
      <c r="B840" s="88">
        <v>1</v>
      </c>
      <c r="C840" s="88" t="s">
        <v>2117</v>
      </c>
      <c r="D840" s="89" t="s">
        <v>1699</v>
      </c>
      <c r="E840" s="89">
        <v>0</v>
      </c>
      <c r="F840" s="89">
        <v>2</v>
      </c>
      <c r="G840" s="89">
        <v>0</v>
      </c>
      <c r="H840" s="89">
        <v>2</v>
      </c>
      <c r="I840" s="89">
        <v>2</v>
      </c>
      <c r="J840" s="89">
        <v>0</v>
      </c>
      <c r="K840" s="89">
        <v>0</v>
      </c>
      <c r="L840" s="89">
        <v>0</v>
      </c>
      <c r="M840" s="89">
        <v>0</v>
      </c>
      <c r="N840" s="89">
        <v>0</v>
      </c>
      <c r="O840" s="89">
        <v>2</v>
      </c>
      <c r="P840" s="89">
        <v>338</v>
      </c>
      <c r="Q840" s="89">
        <v>8083.5</v>
      </c>
      <c r="R840" s="88">
        <f>VLOOKUP(P840,NEW_TRAIN_TEST!$A$1:$M$980,13,0)</f>
        <v>8083.5</v>
      </c>
      <c r="S840" s="88">
        <f>VLOOKUP(P840,NEW_TRAIN_TEST!$A$1:$M$980,11,0)</f>
        <v>8139</v>
      </c>
      <c r="T840" s="6">
        <f t="shared" si="26"/>
        <v>0</v>
      </c>
      <c r="U840" s="6">
        <f t="shared" si="27"/>
        <v>0</v>
      </c>
    </row>
    <row r="841" spans="1:21" x14ac:dyDescent="0.2">
      <c r="A841" s="88">
        <v>839</v>
      </c>
      <c r="B841" s="88">
        <v>1</v>
      </c>
      <c r="C841" s="88" t="s">
        <v>2117</v>
      </c>
      <c r="D841" s="89" t="s">
        <v>1699</v>
      </c>
      <c r="E841" s="89">
        <v>0</v>
      </c>
      <c r="F841" s="89">
        <v>0</v>
      </c>
      <c r="G841" s="89">
        <v>0</v>
      </c>
      <c r="H841" s="89">
        <v>0</v>
      </c>
      <c r="I841" s="89">
        <v>0</v>
      </c>
      <c r="J841" s="89">
        <v>0</v>
      </c>
      <c r="K841" s="89">
        <v>0</v>
      </c>
      <c r="L841" s="89">
        <v>0</v>
      </c>
      <c r="M841" s="89">
        <v>0</v>
      </c>
      <c r="N841" s="89">
        <v>1</v>
      </c>
      <c r="O841" s="89">
        <v>0</v>
      </c>
      <c r="P841" s="89">
        <v>339</v>
      </c>
      <c r="Q841" s="89">
        <v>6304</v>
      </c>
      <c r="R841" s="88">
        <f>VLOOKUP(P841,NEW_TRAIN_TEST!$A$1:$M$980,13,0)</f>
        <v>6304</v>
      </c>
      <c r="S841" s="88">
        <f>VLOOKUP(P841,NEW_TRAIN_TEST!$A$1:$M$980,11,0)</f>
        <v>6304</v>
      </c>
      <c r="T841" s="6">
        <f t="shared" si="26"/>
        <v>0</v>
      </c>
      <c r="U841" s="6">
        <f t="shared" si="27"/>
        <v>0</v>
      </c>
    </row>
    <row r="842" spans="1:21" x14ac:dyDescent="0.2">
      <c r="A842" s="88">
        <v>840</v>
      </c>
      <c r="B842" s="88">
        <v>1</v>
      </c>
      <c r="C842" s="88" t="s">
        <v>2117</v>
      </c>
      <c r="D842" s="89" t="s">
        <v>1699</v>
      </c>
      <c r="E842" s="89">
        <v>2</v>
      </c>
      <c r="F842" s="89">
        <v>0</v>
      </c>
      <c r="G842" s="89">
        <v>0</v>
      </c>
      <c r="H842" s="89">
        <v>0</v>
      </c>
      <c r="I842" s="89">
        <v>0</v>
      </c>
      <c r="J842" s="89">
        <v>0</v>
      </c>
      <c r="K842" s="89">
        <v>0</v>
      </c>
      <c r="L842" s="89">
        <v>0</v>
      </c>
      <c r="M842" s="89">
        <v>0</v>
      </c>
      <c r="N842" s="89">
        <v>0</v>
      </c>
      <c r="O842" s="89">
        <v>0</v>
      </c>
      <c r="P842" s="89">
        <v>340</v>
      </c>
      <c r="Q842" s="89">
        <v>6581</v>
      </c>
      <c r="R842" s="88">
        <f>VLOOKUP(P842,NEW_TRAIN_TEST!$A$1:$M$980,13,0)</f>
        <v>6529</v>
      </c>
      <c r="S842" s="88">
        <f>VLOOKUP(P842,NEW_TRAIN_TEST!$A$1:$M$980,11,0)</f>
        <v>6581</v>
      </c>
      <c r="T842" s="6">
        <f t="shared" si="26"/>
        <v>0</v>
      </c>
      <c r="U842" s="6">
        <f t="shared" si="27"/>
        <v>0</v>
      </c>
    </row>
    <row r="843" spans="1:21" x14ac:dyDescent="0.2">
      <c r="A843" s="88">
        <v>841</v>
      </c>
      <c r="B843" s="88">
        <v>1</v>
      </c>
      <c r="C843" s="88" t="s">
        <v>2117</v>
      </c>
      <c r="D843" s="89" t="s">
        <v>1699</v>
      </c>
      <c r="E843" s="89">
        <v>0</v>
      </c>
      <c r="F843" s="89">
        <v>0</v>
      </c>
      <c r="G843" s="89">
        <v>0</v>
      </c>
      <c r="H843" s="89">
        <v>0</v>
      </c>
      <c r="I843" s="89">
        <v>0</v>
      </c>
      <c r="J843" s="89">
        <v>0</v>
      </c>
      <c r="K843" s="89">
        <v>0</v>
      </c>
      <c r="L843" s="89">
        <v>0</v>
      </c>
      <c r="M843" s="89">
        <v>0</v>
      </c>
      <c r="N843" s="89">
        <v>1</v>
      </c>
      <c r="O843" s="89">
        <v>0</v>
      </c>
      <c r="P843" s="89">
        <v>341</v>
      </c>
      <c r="Q843" s="89">
        <v>7928</v>
      </c>
      <c r="R843" s="88">
        <f>VLOOKUP(P843,NEW_TRAIN_TEST!$A$1:$M$980,13,0)</f>
        <v>7928</v>
      </c>
      <c r="S843" s="88">
        <f>VLOOKUP(P843,NEW_TRAIN_TEST!$A$1:$M$980,11,0)</f>
        <v>7928</v>
      </c>
      <c r="T843" s="6">
        <f t="shared" si="26"/>
        <v>0</v>
      </c>
      <c r="U843" s="6">
        <f t="shared" si="27"/>
        <v>0</v>
      </c>
    </row>
    <row r="844" spans="1:21" x14ac:dyDescent="0.2">
      <c r="A844" s="88">
        <v>842</v>
      </c>
      <c r="B844" s="88">
        <v>1</v>
      </c>
      <c r="C844" s="88" t="s">
        <v>2117</v>
      </c>
      <c r="D844" s="89" t="s">
        <v>1699</v>
      </c>
      <c r="E844" s="89">
        <v>3</v>
      </c>
      <c r="F844" s="89">
        <v>0</v>
      </c>
      <c r="G844" s="89">
        <v>0</v>
      </c>
      <c r="H844" s="89">
        <v>0</v>
      </c>
      <c r="I844" s="89">
        <v>0</v>
      </c>
      <c r="J844" s="89">
        <v>0</v>
      </c>
      <c r="K844" s="89">
        <v>0</v>
      </c>
      <c r="L844" s="89">
        <v>0</v>
      </c>
      <c r="M844" s="89">
        <v>0</v>
      </c>
      <c r="N844" s="89">
        <v>0</v>
      </c>
      <c r="O844" s="89">
        <v>0</v>
      </c>
      <c r="P844" s="89">
        <v>342</v>
      </c>
      <c r="Q844" s="89">
        <v>5930</v>
      </c>
      <c r="R844" s="88">
        <f>VLOOKUP(P844,NEW_TRAIN_TEST!$A$1:$M$980,13,0)</f>
        <v>5560</v>
      </c>
      <c r="S844" s="88">
        <f>VLOOKUP(P844,NEW_TRAIN_TEST!$A$1:$M$980,11,0)</f>
        <v>5930</v>
      </c>
      <c r="T844" s="6">
        <f t="shared" si="26"/>
        <v>0</v>
      </c>
      <c r="U844" s="6">
        <f t="shared" si="27"/>
        <v>0</v>
      </c>
    </row>
    <row r="845" spans="1:21" x14ac:dyDescent="0.2">
      <c r="A845" s="88">
        <v>843</v>
      </c>
      <c r="B845" s="88">
        <v>1</v>
      </c>
      <c r="C845" s="88" t="s">
        <v>2117</v>
      </c>
      <c r="D845" s="89" t="s">
        <v>1699</v>
      </c>
      <c r="E845" s="89">
        <v>0</v>
      </c>
      <c r="F845" s="89">
        <v>0</v>
      </c>
      <c r="G845" s="89">
        <v>0</v>
      </c>
      <c r="H845" s="89">
        <v>0</v>
      </c>
      <c r="I845" s="89">
        <v>0</v>
      </c>
      <c r="J845" s="89">
        <v>0</v>
      </c>
      <c r="K845" s="89">
        <v>0</v>
      </c>
      <c r="L845" s="89">
        <v>0</v>
      </c>
      <c r="M845" s="89">
        <v>0</v>
      </c>
      <c r="N845" s="89">
        <v>1</v>
      </c>
      <c r="O845" s="89">
        <v>0</v>
      </c>
      <c r="P845" s="89">
        <v>343</v>
      </c>
      <c r="Q845" s="89">
        <v>7153</v>
      </c>
      <c r="R845" s="88">
        <f>VLOOKUP(P845,NEW_TRAIN_TEST!$A$1:$M$980,13,0)</f>
        <v>7153</v>
      </c>
      <c r="S845" s="88">
        <f>VLOOKUP(P845,NEW_TRAIN_TEST!$A$1:$M$980,11,0)</f>
        <v>7153</v>
      </c>
      <c r="T845" s="6">
        <f t="shared" si="26"/>
        <v>0</v>
      </c>
      <c r="U845" s="6">
        <f t="shared" si="27"/>
        <v>0</v>
      </c>
    </row>
    <row r="846" spans="1:21" x14ac:dyDescent="0.2">
      <c r="A846" s="88">
        <v>844</v>
      </c>
      <c r="B846" s="88">
        <v>1</v>
      </c>
      <c r="C846" s="88" t="s">
        <v>2117</v>
      </c>
      <c r="D846" s="89" t="s">
        <v>1699</v>
      </c>
      <c r="E846" s="89">
        <v>0</v>
      </c>
      <c r="F846" s="89">
        <v>0</v>
      </c>
      <c r="G846" s="89">
        <v>0</v>
      </c>
      <c r="H846" s="89">
        <v>0</v>
      </c>
      <c r="I846" s="89">
        <v>0</v>
      </c>
      <c r="J846" s="89">
        <v>0</v>
      </c>
      <c r="K846" s="89">
        <v>0</v>
      </c>
      <c r="L846" s="89">
        <v>0</v>
      </c>
      <c r="M846" s="89">
        <v>0</v>
      </c>
      <c r="N846" s="89">
        <v>1</v>
      </c>
      <c r="O846" s="89">
        <v>0</v>
      </c>
      <c r="P846" s="89">
        <v>344</v>
      </c>
      <c r="Q846" s="89">
        <v>6849</v>
      </c>
      <c r="R846" s="88">
        <f>VLOOKUP(P846,NEW_TRAIN_TEST!$A$1:$M$980,13,0)</f>
        <v>6849</v>
      </c>
      <c r="S846" s="88">
        <f>VLOOKUP(P846,NEW_TRAIN_TEST!$A$1:$M$980,11,0)</f>
        <v>6849</v>
      </c>
      <c r="T846" s="6">
        <f t="shared" si="26"/>
        <v>0</v>
      </c>
      <c r="U846" s="6">
        <f t="shared" si="27"/>
        <v>0</v>
      </c>
    </row>
    <row r="847" spans="1:21" x14ac:dyDescent="0.2">
      <c r="A847" s="88">
        <v>845</v>
      </c>
      <c r="B847" s="88">
        <v>1</v>
      </c>
      <c r="C847" s="88" t="s">
        <v>2117</v>
      </c>
      <c r="D847" s="89" t="s">
        <v>1699</v>
      </c>
      <c r="E847" s="89">
        <v>5</v>
      </c>
      <c r="F847" s="89">
        <v>1</v>
      </c>
      <c r="G847" s="89">
        <v>0</v>
      </c>
      <c r="H847" s="89">
        <v>0</v>
      </c>
      <c r="I847" s="89">
        <v>2</v>
      </c>
      <c r="J847" s="89">
        <v>0</v>
      </c>
      <c r="K847" s="89">
        <v>0</v>
      </c>
      <c r="L847" s="89">
        <v>1</v>
      </c>
      <c r="M847" s="89">
        <v>0</v>
      </c>
      <c r="N847" s="89">
        <v>0</v>
      </c>
      <c r="O847" s="89">
        <v>2</v>
      </c>
      <c r="P847" s="89">
        <v>345</v>
      </c>
      <c r="Q847" s="89">
        <v>8832.5</v>
      </c>
      <c r="R847" s="88">
        <f>VLOOKUP(P847,NEW_TRAIN_TEST!$A$1:$M$980,13,0)</f>
        <v>8714.5</v>
      </c>
      <c r="S847" s="88">
        <f>VLOOKUP(P847,NEW_TRAIN_TEST!$A$1:$M$980,11,0)</f>
        <v>9167</v>
      </c>
      <c r="T847" s="6">
        <f t="shared" si="26"/>
        <v>1</v>
      </c>
      <c r="U847" s="6">
        <f t="shared" si="27"/>
        <v>0</v>
      </c>
    </row>
    <row r="848" spans="1:21" x14ac:dyDescent="0.2">
      <c r="A848" s="88">
        <v>846</v>
      </c>
      <c r="B848" s="88">
        <v>1</v>
      </c>
      <c r="C848" s="88" t="s">
        <v>2117</v>
      </c>
      <c r="D848" s="89" t="s">
        <v>1699</v>
      </c>
      <c r="E848" s="89">
        <v>16</v>
      </c>
      <c r="F848" s="89">
        <v>1</v>
      </c>
      <c r="G848" s="89">
        <v>0</v>
      </c>
      <c r="H848" s="89">
        <v>0</v>
      </c>
      <c r="I848" s="89">
        <v>2</v>
      </c>
      <c r="J848" s="89">
        <v>0</v>
      </c>
      <c r="K848" s="89">
        <v>0</v>
      </c>
      <c r="L848" s="89">
        <v>0</v>
      </c>
      <c r="M848" s="89">
        <v>0</v>
      </c>
      <c r="N848" s="89">
        <v>0</v>
      </c>
      <c r="O848" s="89">
        <v>2</v>
      </c>
      <c r="P848" s="89">
        <v>49</v>
      </c>
      <c r="Q848" s="89">
        <v>7501.5</v>
      </c>
      <c r="R848" s="88">
        <f>VLOOKUP(P848,NEW_TRAIN_TEST!$A$1:$M$980,13,0)</f>
        <v>7166.5</v>
      </c>
      <c r="S848" s="88">
        <f>VLOOKUP(P848,NEW_TRAIN_TEST!$A$1:$M$980,11,0)</f>
        <v>7724</v>
      </c>
      <c r="T848" s="6">
        <f t="shared" si="26"/>
        <v>0</v>
      </c>
      <c r="U848" s="6">
        <f t="shared" si="27"/>
        <v>0</v>
      </c>
    </row>
    <row r="849" spans="1:21" x14ac:dyDescent="0.2">
      <c r="A849" s="88">
        <v>847</v>
      </c>
      <c r="B849" s="88">
        <v>1</v>
      </c>
      <c r="C849" s="88" t="s">
        <v>2117</v>
      </c>
      <c r="D849" s="89" t="s">
        <v>1699</v>
      </c>
      <c r="E849" s="89">
        <v>0</v>
      </c>
      <c r="F849" s="89">
        <v>0</v>
      </c>
      <c r="G849" s="89">
        <v>0</v>
      </c>
      <c r="H849" s="89">
        <v>0</v>
      </c>
      <c r="I849" s="89">
        <v>0</v>
      </c>
      <c r="J849" s="89">
        <v>0</v>
      </c>
      <c r="K849" s="89">
        <v>0</v>
      </c>
      <c r="L849" s="89">
        <v>0</v>
      </c>
      <c r="M849" s="89">
        <v>0</v>
      </c>
      <c r="N849" s="89">
        <v>1</v>
      </c>
      <c r="O849" s="89">
        <v>0</v>
      </c>
      <c r="P849" s="89">
        <v>347</v>
      </c>
      <c r="Q849" s="89">
        <v>7322</v>
      </c>
      <c r="R849" s="88">
        <f>VLOOKUP(P849,NEW_TRAIN_TEST!$A$1:$M$980,13,0)</f>
        <v>7322</v>
      </c>
      <c r="S849" s="88">
        <f>VLOOKUP(P849,NEW_TRAIN_TEST!$A$1:$M$980,11,0)</f>
        <v>7322</v>
      </c>
      <c r="T849" s="6">
        <f t="shared" si="26"/>
        <v>0</v>
      </c>
      <c r="U849" s="6">
        <f t="shared" si="27"/>
        <v>0</v>
      </c>
    </row>
    <row r="850" spans="1:21" x14ac:dyDescent="0.2">
      <c r="A850" s="88">
        <v>848</v>
      </c>
      <c r="B850" s="88">
        <v>1</v>
      </c>
      <c r="C850" s="88" t="s">
        <v>2117</v>
      </c>
      <c r="D850" s="89" t="s">
        <v>1699</v>
      </c>
      <c r="E850" s="89">
        <v>22</v>
      </c>
      <c r="F850" s="89">
        <v>1</v>
      </c>
      <c r="G850" s="89">
        <v>0</v>
      </c>
      <c r="H850" s="89">
        <v>0</v>
      </c>
      <c r="I850" s="89">
        <v>2</v>
      </c>
      <c r="J850" s="89">
        <v>0</v>
      </c>
      <c r="K850" s="89">
        <v>0</v>
      </c>
      <c r="L850" s="89">
        <v>0</v>
      </c>
      <c r="M850" s="89">
        <v>0</v>
      </c>
      <c r="N850" s="89">
        <v>0</v>
      </c>
      <c r="O850" s="89">
        <v>2</v>
      </c>
      <c r="P850" s="89">
        <v>641</v>
      </c>
      <c r="Q850" s="89">
        <v>12649.5</v>
      </c>
      <c r="R850" s="88">
        <f>VLOOKUP(P850,NEW_TRAIN_TEST!$A$1:$M$980,13,0)</f>
        <v>12200.5</v>
      </c>
      <c r="S850" s="88">
        <f>VLOOKUP(P850,NEW_TRAIN_TEST!$A$1:$M$980,11,0)</f>
        <v>12873</v>
      </c>
      <c r="T850" s="6">
        <f t="shared" si="26"/>
        <v>0</v>
      </c>
      <c r="U850" s="6">
        <f t="shared" si="27"/>
        <v>0</v>
      </c>
    </row>
    <row r="851" spans="1:21" x14ac:dyDescent="0.2">
      <c r="A851" s="88">
        <v>849</v>
      </c>
      <c r="B851" s="88">
        <v>1</v>
      </c>
      <c r="C851" s="88" t="s">
        <v>2117</v>
      </c>
      <c r="D851" s="89" t="s">
        <v>1699</v>
      </c>
      <c r="E851" s="89">
        <v>7</v>
      </c>
      <c r="F851" s="89">
        <v>3</v>
      </c>
      <c r="G851" s="89">
        <v>0</v>
      </c>
      <c r="H851" s="89">
        <v>2</v>
      </c>
      <c r="I851" s="89">
        <v>2</v>
      </c>
      <c r="J851" s="89">
        <v>0</v>
      </c>
      <c r="K851" s="89">
        <v>0</v>
      </c>
      <c r="L851" s="89">
        <v>1</v>
      </c>
      <c r="M851" s="89">
        <v>0</v>
      </c>
      <c r="N851" s="89">
        <v>0</v>
      </c>
      <c r="O851" s="89">
        <v>2</v>
      </c>
      <c r="P851" s="89">
        <v>540</v>
      </c>
      <c r="Q851" s="89">
        <v>9891.5</v>
      </c>
      <c r="R851" s="88">
        <f>VLOOKUP(P851,NEW_TRAIN_TEST!$A$1:$M$980,13,0)</f>
        <v>9794</v>
      </c>
      <c r="S851" s="88">
        <f>VLOOKUP(P851,NEW_TRAIN_TEST!$A$1:$M$980,11,0)</f>
        <v>10129</v>
      </c>
      <c r="T851" s="6">
        <f t="shared" si="26"/>
        <v>1</v>
      </c>
      <c r="U851" s="6">
        <f t="shared" si="27"/>
        <v>0</v>
      </c>
    </row>
    <row r="852" spans="1:21" x14ac:dyDescent="0.2">
      <c r="A852" s="88">
        <v>850</v>
      </c>
      <c r="B852" s="88">
        <v>1</v>
      </c>
      <c r="C852" s="88" t="s">
        <v>2117</v>
      </c>
      <c r="D852" s="89" t="s">
        <v>1699</v>
      </c>
      <c r="E852" s="89">
        <v>14</v>
      </c>
      <c r="F852" s="89">
        <v>1</v>
      </c>
      <c r="G852" s="89">
        <v>0</v>
      </c>
      <c r="H852" s="89">
        <v>0</v>
      </c>
      <c r="I852" s="89">
        <v>2</v>
      </c>
      <c r="J852" s="89">
        <v>0</v>
      </c>
      <c r="K852" s="89">
        <v>0</v>
      </c>
      <c r="L852" s="89">
        <v>0</v>
      </c>
      <c r="M852" s="89">
        <v>0</v>
      </c>
      <c r="N852" s="89">
        <v>0</v>
      </c>
      <c r="O852" s="89">
        <v>2</v>
      </c>
      <c r="P852" s="89">
        <v>149</v>
      </c>
      <c r="Q852" s="89">
        <v>5597.5</v>
      </c>
      <c r="R852" s="88">
        <f>VLOOKUP(P852,NEW_TRAIN_TEST!$A$1:$M$980,13,0)</f>
        <v>5383.5</v>
      </c>
      <c r="S852" s="88">
        <f>VLOOKUP(P852,NEW_TRAIN_TEST!$A$1:$M$980,11,0)</f>
        <v>5694</v>
      </c>
      <c r="T852" s="6">
        <f t="shared" si="26"/>
        <v>0</v>
      </c>
      <c r="U852" s="6">
        <f t="shared" si="27"/>
        <v>0</v>
      </c>
    </row>
    <row r="853" spans="1:21" x14ac:dyDescent="0.2">
      <c r="A853" s="88">
        <v>851</v>
      </c>
      <c r="B853" s="88">
        <v>1</v>
      </c>
      <c r="C853" s="88" t="s">
        <v>2117</v>
      </c>
      <c r="D853" s="89" t="s">
        <v>1699</v>
      </c>
      <c r="E853" s="89">
        <v>11</v>
      </c>
      <c r="F853" s="89">
        <v>0</v>
      </c>
      <c r="G853" s="89">
        <v>0</v>
      </c>
      <c r="H853" s="89">
        <v>0</v>
      </c>
      <c r="I853" s="89">
        <v>0</v>
      </c>
      <c r="J853" s="89">
        <v>0</v>
      </c>
      <c r="K853" s="89">
        <v>0</v>
      </c>
      <c r="L853" s="89">
        <v>0</v>
      </c>
      <c r="M853" s="89">
        <v>16</v>
      </c>
      <c r="N853" s="89">
        <v>0</v>
      </c>
      <c r="O853" s="89">
        <v>0</v>
      </c>
      <c r="P853" s="89">
        <v>88</v>
      </c>
      <c r="Q853" s="89">
        <v>498.5</v>
      </c>
      <c r="R853" s="88">
        <f>VLOOKUP(P853,NEW_TRAIN_TEST!$A$1:$M$980,13,0)</f>
        <v>485.5</v>
      </c>
      <c r="S853" s="88">
        <f>VLOOKUP(P853,NEW_TRAIN_TEST!$A$1:$M$980,11,0)</f>
        <v>505</v>
      </c>
      <c r="T853" s="6">
        <f t="shared" si="26"/>
        <v>0</v>
      </c>
      <c r="U853" s="6">
        <f t="shared" si="27"/>
        <v>1</v>
      </c>
    </row>
    <row r="854" spans="1:21" x14ac:dyDescent="0.2">
      <c r="A854" s="88">
        <v>852</v>
      </c>
      <c r="B854" s="88">
        <v>1</v>
      </c>
      <c r="C854" s="88" t="s">
        <v>2117</v>
      </c>
      <c r="D854" s="89" t="s">
        <v>1699</v>
      </c>
      <c r="E854" s="89">
        <v>11</v>
      </c>
      <c r="F854" s="89">
        <v>3</v>
      </c>
      <c r="G854" s="89">
        <v>0</v>
      </c>
      <c r="H854" s="89">
        <v>0</v>
      </c>
      <c r="I854" s="89">
        <v>2</v>
      </c>
      <c r="J854" s="89">
        <v>0</v>
      </c>
      <c r="K854" s="89">
        <v>0</v>
      </c>
      <c r="L854" s="89">
        <v>1</v>
      </c>
      <c r="M854" s="89">
        <v>0</v>
      </c>
      <c r="N854" s="89">
        <v>0</v>
      </c>
      <c r="O854" s="89">
        <v>2</v>
      </c>
      <c r="P854" s="89">
        <v>47</v>
      </c>
      <c r="Q854" s="89">
        <v>8021</v>
      </c>
      <c r="R854" s="88">
        <f>VLOOKUP(P854,NEW_TRAIN_TEST!$A$1:$M$980,13,0)</f>
        <v>7848</v>
      </c>
      <c r="S854" s="88">
        <f>VLOOKUP(P854,NEW_TRAIN_TEST!$A$1:$M$980,11,0)</f>
        <v>8187</v>
      </c>
      <c r="T854" s="6">
        <f t="shared" si="26"/>
        <v>1</v>
      </c>
      <c r="U854" s="6">
        <f t="shared" si="27"/>
        <v>0</v>
      </c>
    </row>
    <row r="855" spans="1:21" x14ac:dyDescent="0.2">
      <c r="A855" s="88">
        <v>853</v>
      </c>
      <c r="B855" s="88">
        <v>1</v>
      </c>
      <c r="C855" s="88" t="s">
        <v>2117</v>
      </c>
      <c r="D855" s="89" t="s">
        <v>1699</v>
      </c>
      <c r="E855" s="89">
        <v>29</v>
      </c>
      <c r="F855" s="89">
        <v>0</v>
      </c>
      <c r="G855" s="89">
        <v>0</v>
      </c>
      <c r="H855" s="89">
        <v>0</v>
      </c>
      <c r="I855" s="89">
        <v>0</v>
      </c>
      <c r="J855" s="89">
        <v>0</v>
      </c>
      <c r="K855" s="89">
        <v>0</v>
      </c>
      <c r="L855" s="89">
        <v>0</v>
      </c>
      <c r="M855" s="89">
        <v>0</v>
      </c>
      <c r="N855" s="89">
        <v>0</v>
      </c>
      <c r="O855" s="89">
        <v>0</v>
      </c>
      <c r="P855" s="89">
        <v>486</v>
      </c>
      <c r="Q855" s="89">
        <v>11312</v>
      </c>
      <c r="R855" s="88">
        <f>VLOOKUP(P855,NEW_TRAIN_TEST!$A$1:$M$980,13,0)</f>
        <v>3684</v>
      </c>
      <c r="S855" s="88">
        <f>VLOOKUP(P855,NEW_TRAIN_TEST!$A$1:$M$980,11,0)</f>
        <v>11852</v>
      </c>
      <c r="T855" s="6">
        <f t="shared" si="26"/>
        <v>0</v>
      </c>
      <c r="U855" s="6">
        <f t="shared" si="27"/>
        <v>0</v>
      </c>
    </row>
    <row r="856" spans="1:21" x14ac:dyDescent="0.2">
      <c r="A856" s="88">
        <v>854</v>
      </c>
      <c r="B856" s="88">
        <v>1</v>
      </c>
      <c r="C856" s="88" t="s">
        <v>2117</v>
      </c>
      <c r="D856" s="89" t="s">
        <v>1699</v>
      </c>
      <c r="E856" s="89">
        <v>10</v>
      </c>
      <c r="F856" s="89">
        <v>0</v>
      </c>
      <c r="G856" s="89">
        <v>0</v>
      </c>
      <c r="H856" s="89">
        <v>0</v>
      </c>
      <c r="I856" s="89">
        <v>0</v>
      </c>
      <c r="J856" s="89">
        <v>0</v>
      </c>
      <c r="K856" s="89">
        <v>0</v>
      </c>
      <c r="L856" s="89">
        <v>0</v>
      </c>
      <c r="M856" s="89">
        <v>0</v>
      </c>
      <c r="N856" s="89">
        <v>0</v>
      </c>
      <c r="O856" s="89">
        <v>0</v>
      </c>
      <c r="P856" s="89">
        <v>392</v>
      </c>
      <c r="Q856" s="89">
        <v>10313.5</v>
      </c>
      <c r="R856" s="88">
        <f>VLOOKUP(P856,NEW_TRAIN_TEST!$A$1:$M$980,13,0)</f>
        <v>10138</v>
      </c>
      <c r="S856" s="88">
        <f>VLOOKUP(P856,NEW_TRAIN_TEST!$A$1:$M$980,11,0)</f>
        <v>10435</v>
      </c>
      <c r="T856" s="6">
        <f t="shared" si="26"/>
        <v>0</v>
      </c>
      <c r="U856" s="6">
        <f t="shared" si="27"/>
        <v>0</v>
      </c>
    </row>
    <row r="857" spans="1:21" x14ac:dyDescent="0.2">
      <c r="A857" s="88">
        <v>855</v>
      </c>
      <c r="B857" s="88">
        <v>1</v>
      </c>
      <c r="C857" s="88" t="s">
        <v>2117</v>
      </c>
      <c r="D857" s="89" t="s">
        <v>1699</v>
      </c>
      <c r="E857" s="89">
        <v>14</v>
      </c>
      <c r="F857" s="89">
        <v>0</v>
      </c>
      <c r="G857" s="89">
        <v>0</v>
      </c>
      <c r="H857" s="89">
        <v>0</v>
      </c>
      <c r="I857" s="89">
        <v>0</v>
      </c>
      <c r="J857" s="89">
        <v>0</v>
      </c>
      <c r="K857" s="89">
        <v>0</v>
      </c>
      <c r="L857" s="89">
        <v>0</v>
      </c>
      <c r="M857" s="89">
        <v>0</v>
      </c>
      <c r="N857" s="89">
        <v>0</v>
      </c>
      <c r="O857" s="89">
        <v>0</v>
      </c>
      <c r="P857" s="89">
        <v>880</v>
      </c>
      <c r="Q857" s="89">
        <v>11509.5</v>
      </c>
      <c r="R857" s="88">
        <f>VLOOKUP(P857,NEW_TRAIN_TEST!$A$1:$M$980,13,0)</f>
        <v>10879</v>
      </c>
      <c r="S857" s="88">
        <f>VLOOKUP(P857,NEW_TRAIN_TEST!$A$1:$M$980,11,0)</f>
        <v>11689</v>
      </c>
      <c r="T857" s="6">
        <f t="shared" si="26"/>
        <v>0</v>
      </c>
      <c r="U857" s="6">
        <f t="shared" si="27"/>
        <v>0</v>
      </c>
    </row>
    <row r="858" spans="1:21" x14ac:dyDescent="0.2">
      <c r="A858" s="88">
        <v>856</v>
      </c>
      <c r="B858" s="88">
        <v>1</v>
      </c>
      <c r="C858" s="88" t="s">
        <v>2117</v>
      </c>
      <c r="D858" s="89" t="s">
        <v>1699</v>
      </c>
      <c r="E858" s="89">
        <v>3</v>
      </c>
      <c r="F858" s="89">
        <v>2</v>
      </c>
      <c r="G858" s="89">
        <v>0</v>
      </c>
      <c r="H858" s="89">
        <v>2</v>
      </c>
      <c r="I858" s="89">
        <v>2</v>
      </c>
      <c r="J858" s="89">
        <v>0</v>
      </c>
      <c r="K858" s="89">
        <v>0</v>
      </c>
      <c r="L858" s="89">
        <v>1</v>
      </c>
      <c r="M858" s="89">
        <v>0</v>
      </c>
      <c r="N858" s="89">
        <v>0</v>
      </c>
      <c r="O858" s="89">
        <v>2</v>
      </c>
      <c r="P858" s="89">
        <v>289</v>
      </c>
      <c r="Q858" s="89">
        <v>9640.5</v>
      </c>
      <c r="R858" s="88">
        <f>VLOOKUP(P858,NEW_TRAIN_TEST!$A$1:$M$980,13,0)</f>
        <v>8974</v>
      </c>
      <c r="S858" s="88">
        <f>VLOOKUP(P858,NEW_TRAIN_TEST!$A$1:$M$980,11,0)</f>
        <v>9765</v>
      </c>
      <c r="T858" s="6">
        <f t="shared" si="26"/>
        <v>1</v>
      </c>
      <c r="U858" s="6">
        <f t="shared" si="27"/>
        <v>0</v>
      </c>
    </row>
    <row r="859" spans="1:21" x14ac:dyDescent="0.2">
      <c r="A859" s="88">
        <v>857</v>
      </c>
      <c r="B859" s="88">
        <v>1</v>
      </c>
      <c r="C859" s="88" t="s">
        <v>2117</v>
      </c>
      <c r="D859" s="89" t="s">
        <v>1699</v>
      </c>
      <c r="E859" s="89">
        <v>13</v>
      </c>
      <c r="F859" s="89">
        <v>0</v>
      </c>
      <c r="G859" s="89">
        <v>0</v>
      </c>
      <c r="H859" s="89">
        <v>0</v>
      </c>
      <c r="I859" s="89">
        <v>0</v>
      </c>
      <c r="J859" s="89">
        <v>0</v>
      </c>
      <c r="K859" s="89">
        <v>0</v>
      </c>
      <c r="L859" s="89">
        <v>0</v>
      </c>
      <c r="M859" s="89">
        <v>0</v>
      </c>
      <c r="N859" s="89">
        <v>0</v>
      </c>
      <c r="O859" s="89">
        <v>0</v>
      </c>
      <c r="P859" s="89">
        <v>99</v>
      </c>
      <c r="Q859" s="89">
        <v>650</v>
      </c>
      <c r="R859" s="88">
        <f>VLOOKUP(P859,NEW_TRAIN_TEST!$A$1:$M$980,13,0)</f>
        <v>621.5</v>
      </c>
      <c r="S859" s="88">
        <f>VLOOKUP(P859,NEW_TRAIN_TEST!$A$1:$M$980,11,0)</f>
        <v>661</v>
      </c>
      <c r="T859" s="6">
        <f t="shared" si="26"/>
        <v>0</v>
      </c>
      <c r="U859" s="6">
        <f t="shared" si="27"/>
        <v>0</v>
      </c>
    </row>
    <row r="860" spans="1:21" x14ac:dyDescent="0.2">
      <c r="A860" s="88">
        <v>858</v>
      </c>
      <c r="B860" s="88">
        <v>1</v>
      </c>
      <c r="C860" s="88" t="s">
        <v>2117</v>
      </c>
      <c r="D860" s="89" t="s">
        <v>1699</v>
      </c>
      <c r="E860" s="89">
        <v>4</v>
      </c>
      <c r="F860" s="89">
        <v>4</v>
      </c>
      <c r="G860" s="89">
        <v>0</v>
      </c>
      <c r="H860" s="89">
        <v>2</v>
      </c>
      <c r="I860" s="89">
        <v>2</v>
      </c>
      <c r="J860" s="89">
        <v>0</v>
      </c>
      <c r="K860" s="89">
        <v>0</v>
      </c>
      <c r="L860" s="89">
        <v>1</v>
      </c>
      <c r="M860" s="89">
        <v>26</v>
      </c>
      <c r="N860" s="89">
        <v>0</v>
      </c>
      <c r="O860" s="89">
        <v>2</v>
      </c>
      <c r="P860" s="89">
        <v>99</v>
      </c>
      <c r="Q860" s="89">
        <v>652.5</v>
      </c>
      <c r="R860" s="88">
        <f>VLOOKUP(P860,NEW_TRAIN_TEST!$A$1:$M$980,13,0)</f>
        <v>621.5</v>
      </c>
      <c r="S860" s="88">
        <f>VLOOKUP(P860,NEW_TRAIN_TEST!$A$1:$M$980,11,0)</f>
        <v>661</v>
      </c>
      <c r="T860" s="6">
        <f t="shared" si="26"/>
        <v>1</v>
      </c>
      <c r="U860" s="6">
        <f t="shared" si="27"/>
        <v>1</v>
      </c>
    </row>
    <row r="861" spans="1:21" x14ac:dyDescent="0.2">
      <c r="A861" s="88">
        <v>859</v>
      </c>
      <c r="B861" s="88">
        <v>1</v>
      </c>
      <c r="C861" s="88" t="s">
        <v>2117</v>
      </c>
      <c r="D861" s="89" t="s">
        <v>1699</v>
      </c>
      <c r="E861" s="89">
        <v>13</v>
      </c>
      <c r="F861" s="89">
        <v>1</v>
      </c>
      <c r="G861" s="89">
        <v>0</v>
      </c>
      <c r="H861" s="89">
        <v>0</v>
      </c>
      <c r="I861" s="89">
        <v>2</v>
      </c>
      <c r="J861" s="89">
        <v>0</v>
      </c>
      <c r="K861" s="89">
        <v>0</v>
      </c>
      <c r="L861" s="89">
        <v>0</v>
      </c>
      <c r="M861" s="89">
        <v>0</v>
      </c>
      <c r="N861" s="89">
        <v>0</v>
      </c>
      <c r="O861" s="89">
        <v>2</v>
      </c>
      <c r="P861" s="89">
        <v>387</v>
      </c>
      <c r="Q861" s="89">
        <v>12136.5</v>
      </c>
      <c r="R861" s="88">
        <f>VLOOKUP(P861,NEW_TRAIN_TEST!$A$1:$M$980,13,0)</f>
        <v>11885.5</v>
      </c>
      <c r="S861" s="88">
        <f>VLOOKUP(P861,NEW_TRAIN_TEST!$A$1:$M$980,11,0)</f>
        <v>13041</v>
      </c>
      <c r="T861" s="6">
        <f t="shared" si="26"/>
        <v>0</v>
      </c>
      <c r="U861" s="6">
        <f t="shared" si="27"/>
        <v>0</v>
      </c>
    </row>
    <row r="862" spans="1:21" x14ac:dyDescent="0.2">
      <c r="A862" s="88">
        <v>860</v>
      </c>
      <c r="B862" s="88">
        <v>1</v>
      </c>
      <c r="C862" s="88" t="s">
        <v>2117</v>
      </c>
      <c r="D862" s="89" t="s">
        <v>1699</v>
      </c>
      <c r="E862" s="89">
        <v>18</v>
      </c>
      <c r="F862" s="89">
        <v>0</v>
      </c>
      <c r="G862" s="89">
        <v>0</v>
      </c>
      <c r="H862" s="89">
        <v>0</v>
      </c>
      <c r="I862" s="89">
        <v>0</v>
      </c>
      <c r="J862" s="89">
        <v>0</v>
      </c>
      <c r="K862" s="89">
        <v>0</v>
      </c>
      <c r="L862" s="89">
        <v>0</v>
      </c>
      <c r="M862" s="89">
        <v>0</v>
      </c>
      <c r="N862" s="89">
        <v>0</v>
      </c>
      <c r="O862" s="89">
        <v>0</v>
      </c>
      <c r="P862" s="89">
        <v>892</v>
      </c>
      <c r="Q862" s="89">
        <v>13930</v>
      </c>
      <c r="R862" s="88">
        <f>VLOOKUP(P862,NEW_TRAIN_TEST!$A$1:$M$980,13,0)</f>
        <v>12456</v>
      </c>
      <c r="S862" s="88">
        <f>VLOOKUP(P862,NEW_TRAIN_TEST!$A$1:$M$980,11,0)</f>
        <v>14248</v>
      </c>
      <c r="T862" s="6">
        <f t="shared" si="26"/>
        <v>0</v>
      </c>
      <c r="U862" s="6">
        <f t="shared" si="27"/>
        <v>0</v>
      </c>
    </row>
    <row r="863" spans="1:21" x14ac:dyDescent="0.2">
      <c r="A863" s="88">
        <v>861</v>
      </c>
      <c r="B863" s="88">
        <v>1</v>
      </c>
      <c r="C863" s="88" t="s">
        <v>2117</v>
      </c>
      <c r="D863" s="89" t="s">
        <v>1699</v>
      </c>
      <c r="E863" s="89">
        <v>11</v>
      </c>
      <c r="F863" s="89">
        <v>2</v>
      </c>
      <c r="G863" s="89">
        <v>0</v>
      </c>
      <c r="H863" s="89">
        <v>2</v>
      </c>
      <c r="I863" s="89">
        <v>2</v>
      </c>
      <c r="J863" s="89">
        <v>0</v>
      </c>
      <c r="K863" s="89">
        <v>0</v>
      </c>
      <c r="L863" s="89">
        <v>0</v>
      </c>
      <c r="M863" s="89">
        <v>0</v>
      </c>
      <c r="N863" s="89">
        <v>0</v>
      </c>
      <c r="O863" s="89">
        <v>2</v>
      </c>
      <c r="P863" s="89">
        <v>835</v>
      </c>
      <c r="Q863" s="89">
        <v>5988.5</v>
      </c>
      <c r="R863" s="88">
        <f>VLOOKUP(P863,NEW_TRAIN_TEST!$A$1:$M$980,13,0)</f>
        <v>4954</v>
      </c>
      <c r="S863" s="88">
        <f>VLOOKUP(P863,NEW_TRAIN_TEST!$A$1:$M$980,11,0)</f>
        <v>6161</v>
      </c>
      <c r="T863" s="6">
        <f t="shared" si="26"/>
        <v>0</v>
      </c>
      <c r="U863" s="6">
        <f t="shared" si="27"/>
        <v>0</v>
      </c>
    </row>
    <row r="864" spans="1:21" x14ac:dyDescent="0.2">
      <c r="A864" s="88">
        <v>862</v>
      </c>
      <c r="B864" s="88">
        <v>1</v>
      </c>
      <c r="C864" s="88" t="s">
        <v>2117</v>
      </c>
      <c r="D864" s="89" t="s">
        <v>1699</v>
      </c>
      <c r="E864" s="89">
        <v>10</v>
      </c>
      <c r="F864" s="89">
        <v>0</v>
      </c>
      <c r="G864" s="89">
        <v>1</v>
      </c>
      <c r="H864" s="89">
        <v>0</v>
      </c>
      <c r="I864" s="89">
        <v>0</v>
      </c>
      <c r="J864" s="89">
        <v>0</v>
      </c>
      <c r="K864" s="89">
        <v>0</v>
      </c>
      <c r="L864" s="89">
        <v>1</v>
      </c>
      <c r="M864" s="89">
        <v>26</v>
      </c>
      <c r="N864" s="89">
        <v>0</v>
      </c>
      <c r="O864" s="89">
        <v>0</v>
      </c>
      <c r="P864" s="89">
        <v>93</v>
      </c>
      <c r="Q864" s="89">
        <v>628</v>
      </c>
      <c r="R864" s="88">
        <f>VLOOKUP(P864,NEW_TRAIN_TEST!$A$1:$M$980,13,0)</f>
        <v>611</v>
      </c>
      <c r="S864" s="88">
        <f>VLOOKUP(P864,NEW_TRAIN_TEST!$A$1:$M$980,11,0)</f>
        <v>638</v>
      </c>
      <c r="T864" s="6">
        <f t="shared" si="26"/>
        <v>1</v>
      </c>
      <c r="U864" s="6">
        <f t="shared" si="27"/>
        <v>1</v>
      </c>
    </row>
    <row r="865" spans="1:21" x14ac:dyDescent="0.2">
      <c r="A865" s="88">
        <v>863</v>
      </c>
      <c r="B865" s="88">
        <v>1</v>
      </c>
      <c r="C865" s="88" t="s">
        <v>2117</v>
      </c>
      <c r="D865" s="89" t="s">
        <v>1699</v>
      </c>
      <c r="E865" s="89">
        <v>8</v>
      </c>
      <c r="F865" s="89">
        <v>4</v>
      </c>
      <c r="G865" s="89">
        <v>1</v>
      </c>
      <c r="H865" s="89">
        <v>2</v>
      </c>
      <c r="I865" s="89">
        <v>2</v>
      </c>
      <c r="J865" s="89">
        <v>0</v>
      </c>
      <c r="K865" s="89">
        <v>0</v>
      </c>
      <c r="L865" s="89">
        <v>1</v>
      </c>
      <c r="M865" s="89">
        <v>26</v>
      </c>
      <c r="N865" s="89">
        <v>0</v>
      </c>
      <c r="O865" s="89">
        <v>2</v>
      </c>
      <c r="P865" s="89">
        <v>93</v>
      </c>
      <c r="Q865" s="89">
        <v>631</v>
      </c>
      <c r="R865" s="88">
        <f>VLOOKUP(P865,NEW_TRAIN_TEST!$A$1:$M$980,13,0)</f>
        <v>611</v>
      </c>
      <c r="S865" s="88">
        <f>VLOOKUP(P865,NEW_TRAIN_TEST!$A$1:$M$980,11,0)</f>
        <v>638</v>
      </c>
      <c r="T865" s="6">
        <f t="shared" si="26"/>
        <v>1</v>
      </c>
      <c r="U865" s="6">
        <f t="shared" si="27"/>
        <v>1</v>
      </c>
    </row>
    <row r="866" spans="1:21" x14ac:dyDescent="0.2">
      <c r="A866" s="88">
        <v>864</v>
      </c>
      <c r="B866" s="88">
        <v>1</v>
      </c>
      <c r="C866" s="88" t="s">
        <v>2117</v>
      </c>
      <c r="D866" s="89" t="s">
        <v>1699</v>
      </c>
      <c r="E866" s="89">
        <v>15</v>
      </c>
      <c r="F866" s="89">
        <v>0</v>
      </c>
      <c r="G866" s="89">
        <v>0</v>
      </c>
      <c r="H866" s="89">
        <v>0</v>
      </c>
      <c r="I866" s="89">
        <v>0</v>
      </c>
      <c r="J866" s="89">
        <v>0</v>
      </c>
      <c r="K866" s="89">
        <v>0</v>
      </c>
      <c r="L866" s="89">
        <v>0</v>
      </c>
      <c r="M866" s="89">
        <v>0</v>
      </c>
      <c r="N866" s="89">
        <v>0</v>
      </c>
      <c r="O866" s="89">
        <v>0</v>
      </c>
      <c r="P866" s="89">
        <v>881</v>
      </c>
      <c r="Q866" s="89">
        <v>13327</v>
      </c>
      <c r="R866" s="88">
        <f>VLOOKUP(P866,NEW_TRAIN_TEST!$A$1:$M$980,13,0)</f>
        <v>11936</v>
      </c>
      <c r="S866" s="88">
        <f>VLOOKUP(P866,NEW_TRAIN_TEST!$A$1:$M$980,11,0)</f>
        <v>13644</v>
      </c>
      <c r="T866" s="6">
        <f t="shared" si="26"/>
        <v>0</v>
      </c>
      <c r="U866" s="6">
        <f t="shared" si="27"/>
        <v>0</v>
      </c>
    </row>
    <row r="867" spans="1:21" x14ac:dyDescent="0.2">
      <c r="A867" s="88">
        <v>865</v>
      </c>
      <c r="B867" s="88">
        <v>1</v>
      </c>
      <c r="C867" s="88" t="s">
        <v>2117</v>
      </c>
      <c r="D867" s="89" t="s">
        <v>1699</v>
      </c>
      <c r="E867" s="89">
        <v>0</v>
      </c>
      <c r="F867" s="89">
        <v>2</v>
      </c>
      <c r="G867" s="89">
        <v>0</v>
      </c>
      <c r="H867" s="89">
        <v>0</v>
      </c>
      <c r="I867" s="89">
        <v>2</v>
      </c>
      <c r="J867" s="89">
        <v>0</v>
      </c>
      <c r="K867" s="89">
        <v>0</v>
      </c>
      <c r="L867" s="89">
        <v>0</v>
      </c>
      <c r="M867" s="89">
        <v>0</v>
      </c>
      <c r="N867" s="89">
        <v>0</v>
      </c>
      <c r="O867" s="89">
        <v>2</v>
      </c>
      <c r="P867" s="89">
        <v>447</v>
      </c>
      <c r="Q867" s="89">
        <v>10153.5</v>
      </c>
      <c r="R867" s="88">
        <f>VLOOKUP(P867,NEW_TRAIN_TEST!$A$1:$M$980,13,0)</f>
        <v>10153.5</v>
      </c>
      <c r="S867" s="88">
        <f>VLOOKUP(P867,NEW_TRAIN_TEST!$A$1:$M$980,11,0)</f>
        <v>10232</v>
      </c>
      <c r="T867" s="6">
        <f t="shared" si="26"/>
        <v>0</v>
      </c>
      <c r="U867" s="6">
        <f t="shared" si="27"/>
        <v>0</v>
      </c>
    </row>
    <row r="868" spans="1:21" x14ac:dyDescent="0.2">
      <c r="A868" s="88">
        <v>866</v>
      </c>
      <c r="B868" s="88">
        <v>1</v>
      </c>
      <c r="C868" s="88" t="s">
        <v>2117</v>
      </c>
      <c r="D868" s="89" t="s">
        <v>1699</v>
      </c>
      <c r="E868" s="89">
        <v>0</v>
      </c>
      <c r="F868" s="89">
        <v>2</v>
      </c>
      <c r="G868" s="89">
        <v>0</v>
      </c>
      <c r="H868" s="89">
        <v>2</v>
      </c>
      <c r="I868" s="89">
        <v>2</v>
      </c>
      <c r="J868" s="89">
        <v>0</v>
      </c>
      <c r="K868" s="89">
        <v>0</v>
      </c>
      <c r="L868" s="89">
        <v>0</v>
      </c>
      <c r="M868" s="89">
        <v>0</v>
      </c>
      <c r="N868" s="89">
        <v>0</v>
      </c>
      <c r="O868" s="89">
        <v>2</v>
      </c>
      <c r="P868" s="89">
        <v>434</v>
      </c>
      <c r="Q868" s="89">
        <v>10840</v>
      </c>
      <c r="R868" s="88">
        <f>VLOOKUP(P868,NEW_TRAIN_TEST!$A$1:$M$980,13,0)</f>
        <v>10840</v>
      </c>
      <c r="S868" s="88">
        <f>VLOOKUP(P868,NEW_TRAIN_TEST!$A$1:$M$980,11,0)</f>
        <v>10884</v>
      </c>
      <c r="T868" s="6">
        <f t="shared" si="26"/>
        <v>0</v>
      </c>
      <c r="U868" s="6">
        <f t="shared" si="27"/>
        <v>0</v>
      </c>
    </row>
    <row r="869" spans="1:21" x14ac:dyDescent="0.2">
      <c r="A869" s="88">
        <v>867</v>
      </c>
      <c r="B869" s="88">
        <v>1</v>
      </c>
      <c r="C869" s="88" t="s">
        <v>2117</v>
      </c>
      <c r="D869" s="89" t="s">
        <v>1699</v>
      </c>
      <c r="E869" s="89">
        <v>0</v>
      </c>
      <c r="F869" s="89">
        <v>2</v>
      </c>
      <c r="G869" s="89">
        <v>0</v>
      </c>
      <c r="H869" s="89">
        <v>2</v>
      </c>
      <c r="I869" s="89">
        <v>2</v>
      </c>
      <c r="J869" s="89">
        <v>0</v>
      </c>
      <c r="K869" s="89">
        <v>0</v>
      </c>
      <c r="L869" s="89">
        <v>0</v>
      </c>
      <c r="M869" s="89">
        <v>0</v>
      </c>
      <c r="N869" s="89">
        <v>0</v>
      </c>
      <c r="O869" s="89">
        <v>2</v>
      </c>
      <c r="P869" s="89">
        <v>435</v>
      </c>
      <c r="Q869" s="89">
        <v>8716</v>
      </c>
      <c r="R869" s="88">
        <f>VLOOKUP(P869,NEW_TRAIN_TEST!$A$1:$M$980,13,0)</f>
        <v>8716</v>
      </c>
      <c r="S869" s="88">
        <f>VLOOKUP(P869,NEW_TRAIN_TEST!$A$1:$M$980,11,0)</f>
        <v>8927</v>
      </c>
      <c r="T869" s="6">
        <f t="shared" si="26"/>
        <v>0</v>
      </c>
      <c r="U869" s="6">
        <f t="shared" si="27"/>
        <v>0</v>
      </c>
    </row>
    <row r="870" spans="1:21" x14ac:dyDescent="0.2">
      <c r="A870" s="88">
        <v>868</v>
      </c>
      <c r="B870" s="88">
        <v>1</v>
      </c>
      <c r="C870" s="88" t="s">
        <v>2117</v>
      </c>
      <c r="D870" s="89" t="s">
        <v>1699</v>
      </c>
      <c r="E870" s="89">
        <v>0</v>
      </c>
      <c r="F870" s="89">
        <v>4</v>
      </c>
      <c r="G870" s="89">
        <v>0</v>
      </c>
      <c r="H870" s="89">
        <v>2</v>
      </c>
      <c r="I870" s="89">
        <v>2</v>
      </c>
      <c r="J870" s="89">
        <v>2</v>
      </c>
      <c r="K870" s="89">
        <v>0</v>
      </c>
      <c r="L870" s="89">
        <v>0</v>
      </c>
      <c r="M870" s="89">
        <v>15</v>
      </c>
      <c r="N870" s="89">
        <v>0</v>
      </c>
      <c r="O870" s="89">
        <v>2</v>
      </c>
      <c r="P870" s="89">
        <v>436</v>
      </c>
      <c r="Q870" s="89">
        <v>14245</v>
      </c>
      <c r="R870" s="88">
        <f>VLOOKUP(P870,NEW_TRAIN_TEST!$A$1:$M$980,13,0)</f>
        <v>14245</v>
      </c>
      <c r="S870" s="88">
        <f>VLOOKUP(P870,NEW_TRAIN_TEST!$A$1:$M$980,11,0)</f>
        <v>14302</v>
      </c>
      <c r="T870" s="6">
        <f t="shared" si="26"/>
        <v>0</v>
      </c>
      <c r="U870" s="6">
        <f t="shared" si="27"/>
        <v>1</v>
      </c>
    </row>
    <row r="871" spans="1:21" x14ac:dyDescent="0.2">
      <c r="A871" s="88">
        <v>869</v>
      </c>
      <c r="B871" s="88">
        <v>1</v>
      </c>
      <c r="C871" s="88" t="s">
        <v>2117</v>
      </c>
      <c r="D871" s="89" t="s">
        <v>1699</v>
      </c>
      <c r="E871" s="89">
        <v>0</v>
      </c>
      <c r="F871" s="89">
        <v>2</v>
      </c>
      <c r="G871" s="89">
        <v>0</v>
      </c>
      <c r="H871" s="89">
        <v>2</v>
      </c>
      <c r="I871" s="89">
        <v>2</v>
      </c>
      <c r="J871" s="89">
        <v>0</v>
      </c>
      <c r="K871" s="89">
        <v>0</v>
      </c>
      <c r="L871" s="89">
        <v>0</v>
      </c>
      <c r="M871" s="89">
        <v>0</v>
      </c>
      <c r="N871" s="89">
        <v>0</v>
      </c>
      <c r="O871" s="89">
        <v>2</v>
      </c>
      <c r="P871" s="89">
        <v>437</v>
      </c>
      <c r="Q871" s="89">
        <v>8025</v>
      </c>
      <c r="R871" s="88">
        <f>VLOOKUP(P871,NEW_TRAIN_TEST!$A$1:$M$980,13,0)</f>
        <v>8025</v>
      </c>
      <c r="S871" s="88">
        <f>VLOOKUP(P871,NEW_TRAIN_TEST!$A$1:$M$980,11,0)</f>
        <v>8217</v>
      </c>
      <c r="T871" s="6">
        <f t="shared" si="26"/>
        <v>0</v>
      </c>
      <c r="U871" s="6">
        <f t="shared" si="27"/>
        <v>0</v>
      </c>
    </row>
    <row r="872" spans="1:21" x14ac:dyDescent="0.2">
      <c r="A872" s="88">
        <v>870</v>
      </c>
      <c r="B872" s="88">
        <v>1</v>
      </c>
      <c r="C872" s="88" t="s">
        <v>2117</v>
      </c>
      <c r="D872" s="89" t="s">
        <v>1699</v>
      </c>
      <c r="E872" s="89">
        <v>7</v>
      </c>
      <c r="F872" s="89">
        <v>3</v>
      </c>
      <c r="G872" s="89">
        <v>0</v>
      </c>
      <c r="H872" s="89">
        <v>0</v>
      </c>
      <c r="I872" s="89">
        <v>2</v>
      </c>
      <c r="J872" s="89">
        <v>0</v>
      </c>
      <c r="K872" s="89">
        <v>0</v>
      </c>
      <c r="L872" s="89">
        <v>1</v>
      </c>
      <c r="M872" s="89">
        <v>0</v>
      </c>
      <c r="N872" s="89">
        <v>0</v>
      </c>
      <c r="O872" s="89">
        <v>2</v>
      </c>
      <c r="P872" s="89">
        <v>39</v>
      </c>
      <c r="Q872" s="89">
        <v>6314</v>
      </c>
      <c r="R872" s="88">
        <f>VLOOKUP(P872,NEW_TRAIN_TEST!$A$1:$M$980,13,0)</f>
        <v>6099.5</v>
      </c>
      <c r="S872" s="88">
        <f>VLOOKUP(P872,NEW_TRAIN_TEST!$A$1:$M$980,11,0)</f>
        <v>6434</v>
      </c>
      <c r="T872" s="6">
        <f t="shared" si="26"/>
        <v>1</v>
      </c>
      <c r="U872" s="6">
        <f t="shared" si="27"/>
        <v>0</v>
      </c>
    </row>
    <row r="873" spans="1:21" x14ac:dyDescent="0.2">
      <c r="A873" s="88">
        <v>871</v>
      </c>
      <c r="B873" s="88">
        <v>1</v>
      </c>
      <c r="C873" s="88" t="s">
        <v>2117</v>
      </c>
      <c r="D873" s="89" t="s">
        <v>1699</v>
      </c>
      <c r="E873" s="89">
        <v>11</v>
      </c>
      <c r="F873" s="89">
        <v>6</v>
      </c>
      <c r="G873" s="89">
        <v>0</v>
      </c>
      <c r="H873" s="89">
        <v>2</v>
      </c>
      <c r="I873" s="89">
        <v>2</v>
      </c>
      <c r="J873" s="89">
        <v>2</v>
      </c>
      <c r="K873" s="89">
        <v>0</v>
      </c>
      <c r="L873" s="89">
        <v>0</v>
      </c>
      <c r="M873" s="89">
        <v>0</v>
      </c>
      <c r="N873" s="89">
        <v>0</v>
      </c>
      <c r="O873" s="89">
        <v>2</v>
      </c>
      <c r="P873" s="89">
        <v>284</v>
      </c>
      <c r="Q873" s="89">
        <v>15840.25</v>
      </c>
      <c r="R873" s="88">
        <f>VLOOKUP(P873,NEW_TRAIN_TEST!$A$1:$M$980,13,0)</f>
        <v>15722.5</v>
      </c>
      <c r="S873" s="88">
        <f>VLOOKUP(P873,NEW_TRAIN_TEST!$A$1:$M$980,11,0)</f>
        <v>16462</v>
      </c>
      <c r="T873" s="6">
        <f t="shared" si="26"/>
        <v>0</v>
      </c>
      <c r="U873" s="6">
        <f t="shared" si="27"/>
        <v>0</v>
      </c>
    </row>
    <row r="874" spans="1:21" x14ac:dyDescent="0.2">
      <c r="A874" s="88">
        <v>872</v>
      </c>
      <c r="B874" s="88">
        <v>1</v>
      </c>
      <c r="C874" s="88" t="s">
        <v>2117</v>
      </c>
      <c r="D874" s="89" t="s">
        <v>1699</v>
      </c>
      <c r="E874" s="89">
        <v>3</v>
      </c>
      <c r="F874" s="89">
        <v>2</v>
      </c>
      <c r="G874" s="89">
        <v>0</v>
      </c>
      <c r="H874" s="89">
        <v>2</v>
      </c>
      <c r="I874" s="89">
        <v>2</v>
      </c>
      <c r="J874" s="89">
        <v>0</v>
      </c>
      <c r="K874" s="89">
        <v>0</v>
      </c>
      <c r="L874" s="89">
        <v>0</v>
      </c>
      <c r="M874" s="89">
        <v>0</v>
      </c>
      <c r="N874" s="89">
        <v>0</v>
      </c>
      <c r="O874" s="89">
        <v>2</v>
      </c>
      <c r="P874" s="89">
        <v>440</v>
      </c>
      <c r="Q874" s="89">
        <v>15917.5</v>
      </c>
      <c r="R874" s="88">
        <f>VLOOKUP(P874,NEW_TRAIN_TEST!$A$1:$M$980,13,0)</f>
        <v>15911.5</v>
      </c>
      <c r="S874" s="88">
        <f>VLOOKUP(P874,NEW_TRAIN_TEST!$A$1:$M$980,11,0)</f>
        <v>15938</v>
      </c>
      <c r="T874" s="6">
        <f t="shared" si="26"/>
        <v>0</v>
      </c>
      <c r="U874" s="6">
        <f t="shared" si="27"/>
        <v>0</v>
      </c>
    </row>
    <row r="875" spans="1:21" x14ac:dyDescent="0.2">
      <c r="A875" s="88">
        <v>873</v>
      </c>
      <c r="B875" s="88">
        <v>1</v>
      </c>
      <c r="C875" s="88" t="s">
        <v>2117</v>
      </c>
      <c r="D875" s="89" t="s">
        <v>1699</v>
      </c>
      <c r="E875" s="89">
        <v>4</v>
      </c>
      <c r="F875" s="89">
        <v>1</v>
      </c>
      <c r="G875" s="89">
        <v>0</v>
      </c>
      <c r="H875" s="89">
        <v>0</v>
      </c>
      <c r="I875" s="89">
        <v>2</v>
      </c>
      <c r="J875" s="89">
        <v>0</v>
      </c>
      <c r="K875" s="89">
        <v>0</v>
      </c>
      <c r="L875" s="89">
        <v>1</v>
      </c>
      <c r="M875" s="89">
        <v>0</v>
      </c>
      <c r="N875" s="89">
        <v>0</v>
      </c>
      <c r="O875" s="89">
        <v>2</v>
      </c>
      <c r="P875" s="89">
        <v>441</v>
      </c>
      <c r="Q875" s="89">
        <v>13197.5</v>
      </c>
      <c r="R875" s="88">
        <f>VLOOKUP(P875,NEW_TRAIN_TEST!$A$1:$M$980,13,0)</f>
        <v>13181</v>
      </c>
      <c r="S875" s="88">
        <f>VLOOKUP(P875,NEW_TRAIN_TEST!$A$1:$M$980,11,0)</f>
        <v>13212</v>
      </c>
      <c r="T875" s="6">
        <f t="shared" si="26"/>
        <v>1</v>
      </c>
      <c r="U875" s="6">
        <f t="shared" si="27"/>
        <v>0</v>
      </c>
    </row>
    <row r="876" spans="1:21" x14ac:dyDescent="0.2">
      <c r="A876" s="88">
        <v>874</v>
      </c>
      <c r="B876" s="88">
        <v>1</v>
      </c>
      <c r="C876" s="88" t="s">
        <v>2117</v>
      </c>
      <c r="D876" s="89" t="s">
        <v>1699</v>
      </c>
      <c r="E876" s="89">
        <v>8</v>
      </c>
      <c r="F876" s="89">
        <v>1</v>
      </c>
      <c r="G876" s="89">
        <v>0</v>
      </c>
      <c r="H876" s="89">
        <v>0</v>
      </c>
      <c r="I876" s="89">
        <v>2</v>
      </c>
      <c r="J876" s="89">
        <v>0</v>
      </c>
      <c r="K876" s="89">
        <v>0</v>
      </c>
      <c r="L876" s="89">
        <v>1</v>
      </c>
      <c r="M876" s="89">
        <v>17</v>
      </c>
      <c r="N876" s="89">
        <v>0</v>
      </c>
      <c r="O876" s="89">
        <v>2</v>
      </c>
      <c r="P876" s="89">
        <v>147</v>
      </c>
      <c r="Q876" s="89">
        <v>5843.5</v>
      </c>
      <c r="R876" s="88">
        <f>VLOOKUP(P876,NEW_TRAIN_TEST!$A$1:$M$980,13,0)</f>
        <v>5596</v>
      </c>
      <c r="S876" s="88">
        <f>VLOOKUP(P876,NEW_TRAIN_TEST!$A$1:$M$980,11,0)</f>
        <v>5941</v>
      </c>
      <c r="T876" s="6">
        <f t="shared" si="26"/>
        <v>1</v>
      </c>
      <c r="U876" s="6">
        <f t="shared" si="27"/>
        <v>1</v>
      </c>
    </row>
    <row r="877" spans="1:21" x14ac:dyDescent="0.2">
      <c r="A877" s="88">
        <v>875</v>
      </c>
      <c r="B877" s="88">
        <v>1</v>
      </c>
      <c r="C877" s="88" t="s">
        <v>2117</v>
      </c>
      <c r="D877" s="89" t="s">
        <v>1699</v>
      </c>
      <c r="E877" s="89">
        <v>4</v>
      </c>
      <c r="F877" s="89">
        <v>2</v>
      </c>
      <c r="G877" s="89">
        <v>0</v>
      </c>
      <c r="H877" s="89">
        <v>2</v>
      </c>
      <c r="I877" s="89">
        <v>2</v>
      </c>
      <c r="J877" s="89">
        <v>0</v>
      </c>
      <c r="K877" s="89">
        <v>0</v>
      </c>
      <c r="L877" s="89">
        <v>1</v>
      </c>
      <c r="M877" s="89">
        <v>17</v>
      </c>
      <c r="N877" s="89">
        <v>0</v>
      </c>
      <c r="O877" s="89">
        <v>2</v>
      </c>
      <c r="P877" s="89">
        <v>147</v>
      </c>
      <c r="Q877" s="89">
        <v>5852</v>
      </c>
      <c r="R877" s="88">
        <f>VLOOKUP(P877,NEW_TRAIN_TEST!$A$1:$M$980,13,0)</f>
        <v>5596</v>
      </c>
      <c r="S877" s="88">
        <f>VLOOKUP(P877,NEW_TRAIN_TEST!$A$1:$M$980,11,0)</f>
        <v>5941</v>
      </c>
      <c r="T877" s="6">
        <f t="shared" si="26"/>
        <v>1</v>
      </c>
      <c r="U877" s="6">
        <f t="shared" si="27"/>
        <v>1</v>
      </c>
    </row>
    <row r="878" spans="1:21" x14ac:dyDescent="0.2">
      <c r="A878" s="88">
        <v>876</v>
      </c>
      <c r="B878" s="88">
        <v>1</v>
      </c>
      <c r="C878" s="88" t="s">
        <v>2117</v>
      </c>
      <c r="D878" s="89" t="s">
        <v>1699</v>
      </c>
      <c r="E878" s="89">
        <v>0</v>
      </c>
      <c r="F878" s="89">
        <v>0</v>
      </c>
      <c r="G878" s="89">
        <v>0</v>
      </c>
      <c r="H878" s="89">
        <v>0</v>
      </c>
      <c r="I878" s="89">
        <v>0</v>
      </c>
      <c r="J878" s="89">
        <v>0</v>
      </c>
      <c r="K878" s="89">
        <v>0</v>
      </c>
      <c r="L878" s="89">
        <v>0</v>
      </c>
      <c r="M878" s="89">
        <v>0</v>
      </c>
      <c r="N878" s="89">
        <v>1</v>
      </c>
      <c r="O878" s="89">
        <v>0</v>
      </c>
      <c r="P878" s="89">
        <v>443</v>
      </c>
      <c r="Q878" s="89">
        <v>7553</v>
      </c>
      <c r="R878" s="88">
        <f>VLOOKUP(P878,NEW_TRAIN_TEST!$A$1:$M$980,13,0)</f>
        <v>7553</v>
      </c>
      <c r="S878" s="88">
        <f>VLOOKUP(P878,NEW_TRAIN_TEST!$A$1:$M$980,11,0)</f>
        <v>7553</v>
      </c>
      <c r="T878" s="6">
        <f t="shared" si="26"/>
        <v>0</v>
      </c>
      <c r="U878" s="6">
        <f t="shared" si="27"/>
        <v>0</v>
      </c>
    </row>
    <row r="879" spans="1:21" x14ac:dyDescent="0.2">
      <c r="A879" s="88">
        <v>877</v>
      </c>
      <c r="B879" s="88">
        <v>1</v>
      </c>
      <c r="C879" s="88" t="s">
        <v>2117</v>
      </c>
      <c r="D879" s="89" t="s">
        <v>1699</v>
      </c>
      <c r="E879" s="89">
        <v>17</v>
      </c>
      <c r="F879" s="89">
        <v>0</v>
      </c>
      <c r="G879" s="89">
        <v>0</v>
      </c>
      <c r="H879" s="89">
        <v>0</v>
      </c>
      <c r="I879" s="89">
        <v>0</v>
      </c>
      <c r="J879" s="89">
        <v>0</v>
      </c>
      <c r="K879" s="89">
        <v>0</v>
      </c>
      <c r="L879" s="89">
        <v>0</v>
      </c>
      <c r="M879" s="89">
        <v>0</v>
      </c>
      <c r="N879" s="89">
        <v>0</v>
      </c>
      <c r="O879" s="89">
        <v>0</v>
      </c>
      <c r="P879" s="89">
        <v>890</v>
      </c>
      <c r="Q879" s="89">
        <v>13370</v>
      </c>
      <c r="R879" s="88">
        <f>VLOOKUP(P879,NEW_TRAIN_TEST!$A$1:$M$980,13,0)</f>
        <v>12300</v>
      </c>
      <c r="S879" s="88">
        <f>VLOOKUP(P879,NEW_TRAIN_TEST!$A$1:$M$980,11,0)</f>
        <v>13594</v>
      </c>
      <c r="T879" s="6">
        <f t="shared" si="26"/>
        <v>0</v>
      </c>
      <c r="U879" s="6">
        <f t="shared" si="27"/>
        <v>0</v>
      </c>
    </row>
    <row r="880" spans="1:21" x14ac:dyDescent="0.2">
      <c r="A880" s="88">
        <v>878</v>
      </c>
      <c r="B880" s="88">
        <v>1</v>
      </c>
      <c r="C880" s="88" t="s">
        <v>2117</v>
      </c>
      <c r="D880" s="89" t="s">
        <v>1699</v>
      </c>
      <c r="E880" s="89">
        <v>0</v>
      </c>
      <c r="F880" s="89">
        <v>2</v>
      </c>
      <c r="G880" s="89">
        <v>0</v>
      </c>
      <c r="H880" s="89">
        <v>2</v>
      </c>
      <c r="I880" s="89">
        <v>2</v>
      </c>
      <c r="J880" s="89">
        <v>0</v>
      </c>
      <c r="K880" s="89">
        <v>0</v>
      </c>
      <c r="L880" s="89">
        <v>0</v>
      </c>
      <c r="M880" s="89">
        <v>0</v>
      </c>
      <c r="N880" s="89">
        <v>0</v>
      </c>
      <c r="O880" s="89">
        <v>2</v>
      </c>
      <c r="P880" s="89">
        <v>446</v>
      </c>
      <c r="Q880" s="89">
        <v>11234.5</v>
      </c>
      <c r="R880" s="88">
        <f>VLOOKUP(P880,NEW_TRAIN_TEST!$A$1:$M$980,13,0)</f>
        <v>11234.5</v>
      </c>
      <c r="S880" s="88">
        <f>VLOOKUP(P880,NEW_TRAIN_TEST!$A$1:$M$980,11,0)</f>
        <v>11305</v>
      </c>
      <c r="T880" s="6">
        <f t="shared" si="26"/>
        <v>0</v>
      </c>
      <c r="U880" s="6">
        <f t="shared" si="27"/>
        <v>0</v>
      </c>
    </row>
    <row r="881" spans="1:21" x14ac:dyDescent="0.2">
      <c r="A881" s="88">
        <v>879</v>
      </c>
      <c r="B881" s="88">
        <v>1</v>
      </c>
      <c r="C881" s="88" t="s">
        <v>2117</v>
      </c>
      <c r="D881" s="89" t="s">
        <v>1699</v>
      </c>
      <c r="E881" s="89">
        <v>4</v>
      </c>
      <c r="F881" s="89">
        <v>4</v>
      </c>
      <c r="G881" s="89">
        <v>0</v>
      </c>
      <c r="H881" s="89">
        <v>2</v>
      </c>
      <c r="I881" s="89">
        <v>2</v>
      </c>
      <c r="J881" s="89">
        <v>0</v>
      </c>
      <c r="K881" s="89">
        <v>0</v>
      </c>
      <c r="L881" s="89">
        <v>0</v>
      </c>
      <c r="M881" s="89">
        <v>0</v>
      </c>
      <c r="N881" s="89">
        <v>0</v>
      </c>
      <c r="O881" s="89">
        <v>2</v>
      </c>
      <c r="P881" s="89">
        <v>394</v>
      </c>
      <c r="Q881" s="89">
        <v>9578</v>
      </c>
      <c r="R881" s="88">
        <f>VLOOKUP(P881,NEW_TRAIN_TEST!$A$1:$M$980,13,0)</f>
        <v>9535</v>
      </c>
      <c r="S881" s="88">
        <f>VLOOKUP(P881,NEW_TRAIN_TEST!$A$1:$M$980,11,0)</f>
        <v>10018</v>
      </c>
      <c r="T881" s="6">
        <f t="shared" si="26"/>
        <v>0</v>
      </c>
      <c r="U881" s="6">
        <f t="shared" si="27"/>
        <v>0</v>
      </c>
    </row>
    <row r="882" spans="1:21" x14ac:dyDescent="0.2">
      <c r="A882" s="88">
        <v>880</v>
      </c>
      <c r="B882" s="88">
        <v>1</v>
      </c>
      <c r="C882" s="88" t="s">
        <v>2117</v>
      </c>
      <c r="D882" s="89" t="s">
        <v>1699</v>
      </c>
      <c r="E882" s="89">
        <v>0</v>
      </c>
      <c r="F882" s="89">
        <v>0</v>
      </c>
      <c r="G882" s="89">
        <v>0</v>
      </c>
      <c r="H882" s="89">
        <v>0</v>
      </c>
      <c r="I882" s="89">
        <v>0</v>
      </c>
      <c r="J882" s="89">
        <v>0</v>
      </c>
      <c r="K882" s="89">
        <v>0</v>
      </c>
      <c r="L882" s="89">
        <v>0</v>
      </c>
      <c r="M882" s="89">
        <v>0</v>
      </c>
      <c r="N882" s="89">
        <v>1</v>
      </c>
      <c r="O882" s="89">
        <v>0</v>
      </c>
      <c r="P882" s="89">
        <v>889</v>
      </c>
      <c r="Q882" s="89">
        <v>7617</v>
      </c>
      <c r="R882" s="88">
        <f>VLOOKUP(P882,NEW_TRAIN_TEST!$A$1:$M$980,13,0)</f>
        <v>7617</v>
      </c>
      <c r="S882" s="88">
        <f>VLOOKUP(P882,NEW_TRAIN_TEST!$A$1:$M$980,11,0)</f>
        <v>7617</v>
      </c>
      <c r="T882" s="6">
        <f t="shared" si="26"/>
        <v>0</v>
      </c>
      <c r="U882" s="6">
        <f t="shared" si="27"/>
        <v>0</v>
      </c>
    </row>
    <row r="883" spans="1:21" x14ac:dyDescent="0.2">
      <c r="A883" s="88">
        <v>881</v>
      </c>
      <c r="B883" s="88">
        <v>1</v>
      </c>
      <c r="C883" s="88" t="s">
        <v>2117</v>
      </c>
      <c r="D883" s="89" t="s">
        <v>1699</v>
      </c>
      <c r="E883" s="89">
        <v>0</v>
      </c>
      <c r="F883" s="89">
        <v>0</v>
      </c>
      <c r="G883" s="89">
        <v>0</v>
      </c>
      <c r="H883" s="89">
        <v>0</v>
      </c>
      <c r="I883" s="89">
        <v>0</v>
      </c>
      <c r="J883" s="89">
        <v>0</v>
      </c>
      <c r="K883" s="89">
        <v>0</v>
      </c>
      <c r="L883" s="89">
        <v>0</v>
      </c>
      <c r="M883" s="89">
        <v>0</v>
      </c>
      <c r="N883" s="89">
        <v>1</v>
      </c>
      <c r="O883" s="89">
        <v>0</v>
      </c>
      <c r="P883" s="89">
        <v>483</v>
      </c>
      <c r="Q883" s="89">
        <v>5920</v>
      </c>
      <c r="R883" s="88">
        <f>VLOOKUP(P883,NEW_TRAIN_TEST!$A$1:$M$980,13,0)</f>
        <v>5920</v>
      </c>
      <c r="S883" s="88">
        <f>VLOOKUP(P883,NEW_TRAIN_TEST!$A$1:$M$980,11,0)</f>
        <v>5920</v>
      </c>
      <c r="T883" s="6">
        <f t="shared" si="26"/>
        <v>0</v>
      </c>
      <c r="U883" s="6">
        <f t="shared" si="27"/>
        <v>0</v>
      </c>
    </row>
    <row r="884" spans="1:21" x14ac:dyDescent="0.2">
      <c r="A884" s="88">
        <v>882</v>
      </c>
      <c r="B884" s="88">
        <v>1</v>
      </c>
      <c r="C884" s="88" t="s">
        <v>2117</v>
      </c>
      <c r="D884" s="89" t="s">
        <v>1699</v>
      </c>
      <c r="E884" s="89">
        <v>7</v>
      </c>
      <c r="F884" s="89">
        <v>0</v>
      </c>
      <c r="G884" s="89">
        <v>0</v>
      </c>
      <c r="H884" s="89">
        <v>0</v>
      </c>
      <c r="I884" s="89">
        <v>0</v>
      </c>
      <c r="J884" s="89">
        <v>0</v>
      </c>
      <c r="K884" s="89">
        <v>0</v>
      </c>
      <c r="L884" s="89">
        <v>1</v>
      </c>
      <c r="M884" s="89">
        <v>0</v>
      </c>
      <c r="N884" s="89">
        <v>0</v>
      </c>
      <c r="O884" s="89">
        <v>0</v>
      </c>
      <c r="P884" s="89">
        <v>484</v>
      </c>
      <c r="Q884" s="89">
        <v>6622</v>
      </c>
      <c r="R884" s="88">
        <f>VLOOKUP(P884,NEW_TRAIN_TEST!$A$1:$M$980,13,0)</f>
        <v>6572</v>
      </c>
      <c r="S884" s="88">
        <f>VLOOKUP(P884,NEW_TRAIN_TEST!$A$1:$M$980,11,0)</f>
        <v>6622</v>
      </c>
      <c r="T884" s="6">
        <f t="shared" si="26"/>
        <v>1</v>
      </c>
      <c r="U884" s="6">
        <f t="shared" si="27"/>
        <v>0</v>
      </c>
    </row>
    <row r="885" spans="1:21" x14ac:dyDescent="0.2">
      <c r="A885" s="88">
        <v>883</v>
      </c>
      <c r="B885" s="88">
        <v>1</v>
      </c>
      <c r="C885" s="88" t="s">
        <v>2117</v>
      </c>
      <c r="D885" s="89" t="s">
        <v>1699</v>
      </c>
      <c r="E885" s="89">
        <v>12</v>
      </c>
      <c r="F885" s="89">
        <v>4</v>
      </c>
      <c r="G885" s="89">
        <v>0</v>
      </c>
      <c r="H885" s="89">
        <v>2</v>
      </c>
      <c r="I885" s="89">
        <v>2</v>
      </c>
      <c r="J885" s="89">
        <v>0</v>
      </c>
      <c r="K885" s="89">
        <v>0</v>
      </c>
      <c r="L885" s="89">
        <v>0</v>
      </c>
      <c r="M885" s="89">
        <v>0</v>
      </c>
      <c r="N885" s="89">
        <v>0</v>
      </c>
      <c r="O885" s="89">
        <v>2</v>
      </c>
      <c r="P885" s="89">
        <v>635</v>
      </c>
      <c r="Q885" s="89">
        <v>13584.5</v>
      </c>
      <c r="R885" s="88">
        <f>VLOOKUP(P885,NEW_TRAIN_TEST!$A$1:$M$980,13,0)</f>
        <v>13298.5</v>
      </c>
      <c r="S885" s="88">
        <f>VLOOKUP(P885,NEW_TRAIN_TEST!$A$1:$M$980,11,0)</f>
        <v>13838</v>
      </c>
      <c r="T885" s="6">
        <f t="shared" si="26"/>
        <v>0</v>
      </c>
      <c r="U885" s="6">
        <f t="shared" si="27"/>
        <v>0</v>
      </c>
    </row>
    <row r="886" spans="1:21" x14ac:dyDescent="0.2">
      <c r="A886" s="88">
        <v>884</v>
      </c>
      <c r="B886" s="88">
        <v>1</v>
      </c>
      <c r="C886" s="88" t="s">
        <v>2117</v>
      </c>
      <c r="D886" s="89" t="s">
        <v>1699</v>
      </c>
      <c r="E886" s="89">
        <v>2</v>
      </c>
      <c r="F886" s="89">
        <v>0</v>
      </c>
      <c r="G886" s="89">
        <v>0</v>
      </c>
      <c r="H886" s="89">
        <v>0</v>
      </c>
      <c r="I886" s="89">
        <v>0</v>
      </c>
      <c r="J886" s="89">
        <v>0</v>
      </c>
      <c r="K886" s="89">
        <v>0</v>
      </c>
      <c r="L886" s="89">
        <v>0</v>
      </c>
      <c r="M886" s="89">
        <v>0</v>
      </c>
      <c r="N886" s="89">
        <v>0</v>
      </c>
      <c r="O886" s="89">
        <v>0</v>
      </c>
      <c r="P886" s="89">
        <v>488</v>
      </c>
      <c r="Q886" s="89">
        <v>8548.5</v>
      </c>
      <c r="R886" s="88">
        <f>VLOOKUP(P886,NEW_TRAIN_TEST!$A$1:$M$980,13,0)</f>
        <v>8492</v>
      </c>
      <c r="S886" s="88">
        <f>VLOOKUP(P886,NEW_TRAIN_TEST!$A$1:$M$980,11,0)</f>
        <v>8707</v>
      </c>
      <c r="T886" s="6">
        <f t="shared" si="26"/>
        <v>0</v>
      </c>
      <c r="U886" s="6">
        <f t="shared" si="27"/>
        <v>0</v>
      </c>
    </row>
    <row r="887" spans="1:21" x14ac:dyDescent="0.2">
      <c r="A887" s="88">
        <v>885</v>
      </c>
      <c r="B887" s="88">
        <v>1</v>
      </c>
      <c r="C887" s="88" t="s">
        <v>2117</v>
      </c>
      <c r="D887" s="89" t="s">
        <v>1699</v>
      </c>
      <c r="E887" s="89">
        <v>5</v>
      </c>
      <c r="F887" s="89">
        <v>1</v>
      </c>
      <c r="G887" s="89">
        <v>0</v>
      </c>
      <c r="H887" s="89">
        <v>0</v>
      </c>
      <c r="I887" s="89">
        <v>2</v>
      </c>
      <c r="J887" s="89">
        <v>0</v>
      </c>
      <c r="K887" s="89">
        <v>0</v>
      </c>
      <c r="L887" s="89">
        <v>1</v>
      </c>
      <c r="M887" s="89">
        <v>0</v>
      </c>
      <c r="N887" s="89">
        <v>0</v>
      </c>
      <c r="O887" s="89">
        <v>2</v>
      </c>
      <c r="P887" s="89">
        <v>487</v>
      </c>
      <c r="Q887" s="89">
        <v>9113</v>
      </c>
      <c r="R887" s="88">
        <f>VLOOKUP(P887,NEW_TRAIN_TEST!$A$1:$M$980,13,0)</f>
        <v>9034.5</v>
      </c>
      <c r="S887" s="88">
        <f>VLOOKUP(P887,NEW_TRAIN_TEST!$A$1:$M$980,11,0)</f>
        <v>9131</v>
      </c>
      <c r="T887" s="6">
        <f t="shared" si="26"/>
        <v>1</v>
      </c>
      <c r="U887" s="6">
        <f t="shared" si="27"/>
        <v>0</v>
      </c>
    </row>
    <row r="888" spans="1:21" x14ac:dyDescent="0.2">
      <c r="A888" s="88">
        <v>886</v>
      </c>
      <c r="B888" s="88">
        <v>1</v>
      </c>
      <c r="C888" s="88" t="s">
        <v>2117</v>
      </c>
      <c r="D888" s="89" t="s">
        <v>1699</v>
      </c>
      <c r="E888" s="89">
        <v>8</v>
      </c>
      <c r="F888" s="89">
        <v>0</v>
      </c>
      <c r="G888" s="89">
        <v>0</v>
      </c>
      <c r="H888" s="89">
        <v>0</v>
      </c>
      <c r="I888" s="89">
        <v>0</v>
      </c>
      <c r="J888" s="89">
        <v>0</v>
      </c>
      <c r="K888" s="89">
        <v>0</v>
      </c>
      <c r="L888" s="89">
        <v>1</v>
      </c>
      <c r="M888" s="89">
        <v>0</v>
      </c>
      <c r="N888" s="89">
        <v>0</v>
      </c>
      <c r="O888" s="89">
        <v>0</v>
      </c>
      <c r="P888" s="89">
        <v>487</v>
      </c>
      <c r="Q888" s="89">
        <v>9121</v>
      </c>
      <c r="R888" s="88">
        <f>VLOOKUP(P888,NEW_TRAIN_TEST!$A$1:$M$980,13,0)</f>
        <v>9034.5</v>
      </c>
      <c r="S888" s="88">
        <f>VLOOKUP(P888,NEW_TRAIN_TEST!$A$1:$M$980,11,0)</f>
        <v>9131</v>
      </c>
      <c r="T888" s="6">
        <f t="shared" si="26"/>
        <v>1</v>
      </c>
      <c r="U888" s="6">
        <f t="shared" si="27"/>
        <v>0</v>
      </c>
    </row>
    <row r="889" spans="1:21" x14ac:dyDescent="0.2">
      <c r="A889" s="88">
        <v>887</v>
      </c>
      <c r="B889" s="88">
        <v>1</v>
      </c>
      <c r="C889" s="88" t="s">
        <v>2117</v>
      </c>
      <c r="D889" s="89" t="s">
        <v>1699</v>
      </c>
      <c r="E889" s="89">
        <v>14</v>
      </c>
      <c r="F889" s="89">
        <v>0</v>
      </c>
      <c r="G889" s="89">
        <v>0</v>
      </c>
      <c r="H889" s="89">
        <v>0</v>
      </c>
      <c r="I889" s="89">
        <v>0</v>
      </c>
      <c r="J889" s="89">
        <v>0</v>
      </c>
      <c r="K889" s="89">
        <v>0</v>
      </c>
      <c r="L889" s="89">
        <v>0</v>
      </c>
      <c r="M889" s="89">
        <v>0</v>
      </c>
      <c r="N889" s="89">
        <v>0</v>
      </c>
      <c r="O889" s="89">
        <v>0</v>
      </c>
      <c r="P889" s="89">
        <v>891</v>
      </c>
      <c r="Q889" s="89">
        <v>12545.5</v>
      </c>
      <c r="R889" s="88">
        <f>VLOOKUP(P889,NEW_TRAIN_TEST!$A$1:$M$980,13,0)</f>
        <v>11067</v>
      </c>
      <c r="S889" s="88">
        <f>VLOOKUP(P889,NEW_TRAIN_TEST!$A$1:$M$980,11,0)</f>
        <v>12768</v>
      </c>
      <c r="T889" s="6">
        <f t="shared" si="26"/>
        <v>0</v>
      </c>
      <c r="U889" s="6">
        <f t="shared" si="27"/>
        <v>0</v>
      </c>
    </row>
    <row r="890" spans="1:21" x14ac:dyDescent="0.2">
      <c r="A890" s="88">
        <v>888</v>
      </c>
      <c r="B890" s="88">
        <v>1</v>
      </c>
      <c r="C890" s="88" t="s">
        <v>2117</v>
      </c>
      <c r="D890" s="89" t="s">
        <v>1699</v>
      </c>
      <c r="E890" s="89">
        <v>13</v>
      </c>
      <c r="F890" s="89">
        <v>1</v>
      </c>
      <c r="G890" s="89">
        <v>0</v>
      </c>
      <c r="H890" s="89">
        <v>0</v>
      </c>
      <c r="I890" s="89">
        <v>2</v>
      </c>
      <c r="J890" s="89">
        <v>0</v>
      </c>
      <c r="K890" s="89">
        <v>0</v>
      </c>
      <c r="L890" s="89">
        <v>0</v>
      </c>
      <c r="M890" s="89">
        <v>0</v>
      </c>
      <c r="N890" s="89">
        <v>0</v>
      </c>
      <c r="O890" s="89">
        <v>2</v>
      </c>
      <c r="P890" s="89">
        <v>781</v>
      </c>
      <c r="Q890" s="89">
        <v>10841.5</v>
      </c>
      <c r="R890" s="88">
        <f>VLOOKUP(P890,NEW_TRAIN_TEST!$A$1:$M$980,13,0)</f>
        <v>10090</v>
      </c>
      <c r="S890" s="88">
        <f>VLOOKUP(P890,NEW_TRAIN_TEST!$A$1:$M$980,11,0)</f>
        <v>11182</v>
      </c>
      <c r="T890" s="6">
        <f t="shared" si="26"/>
        <v>0</v>
      </c>
      <c r="U890" s="6">
        <f t="shared" si="27"/>
        <v>0</v>
      </c>
    </row>
    <row r="891" spans="1:21" x14ac:dyDescent="0.2">
      <c r="A891" s="88">
        <v>889</v>
      </c>
      <c r="B891" s="88">
        <v>1</v>
      </c>
      <c r="C891" s="88" t="s">
        <v>2117</v>
      </c>
      <c r="D891" s="89" t="s">
        <v>1699</v>
      </c>
      <c r="E891" s="89">
        <v>16</v>
      </c>
      <c r="F891" s="89">
        <v>0</v>
      </c>
      <c r="G891" s="89">
        <v>1</v>
      </c>
      <c r="H891" s="89">
        <v>0</v>
      </c>
      <c r="I891" s="89">
        <v>0</v>
      </c>
      <c r="J891" s="89">
        <v>0</v>
      </c>
      <c r="K891" s="89">
        <v>0</v>
      </c>
      <c r="L891" s="89">
        <v>0</v>
      </c>
      <c r="M891" s="89">
        <v>0</v>
      </c>
      <c r="N891" s="89">
        <v>0</v>
      </c>
      <c r="O891" s="89">
        <v>0</v>
      </c>
      <c r="P891" s="89">
        <v>542</v>
      </c>
      <c r="Q891" s="89">
        <v>10577</v>
      </c>
      <c r="R891" s="88">
        <f>VLOOKUP(P891,NEW_TRAIN_TEST!$A$1:$M$980,13,0)</f>
        <v>10298</v>
      </c>
      <c r="S891" s="88">
        <f>VLOOKUP(P891,NEW_TRAIN_TEST!$A$1:$M$980,11,0)</f>
        <v>10902</v>
      </c>
      <c r="T891" s="6">
        <f t="shared" si="26"/>
        <v>0</v>
      </c>
      <c r="U891" s="6">
        <f t="shared" si="27"/>
        <v>0</v>
      </c>
    </row>
    <row r="892" spans="1:21" x14ac:dyDescent="0.2">
      <c r="A892" s="88">
        <v>890</v>
      </c>
      <c r="B892" s="88">
        <v>1</v>
      </c>
      <c r="C892" s="88" t="s">
        <v>2117</v>
      </c>
      <c r="D892" s="89" t="s">
        <v>1699</v>
      </c>
      <c r="E892" s="89">
        <v>6</v>
      </c>
      <c r="F892" s="89">
        <v>1</v>
      </c>
      <c r="G892" s="89">
        <v>0</v>
      </c>
      <c r="H892" s="89">
        <v>0</v>
      </c>
      <c r="I892" s="89">
        <v>2</v>
      </c>
      <c r="J892" s="89">
        <v>0</v>
      </c>
      <c r="K892" s="89">
        <v>0</v>
      </c>
      <c r="L892" s="89">
        <v>0</v>
      </c>
      <c r="M892" s="89">
        <v>0</v>
      </c>
      <c r="N892" s="89">
        <v>0</v>
      </c>
      <c r="O892" s="89">
        <v>2</v>
      </c>
      <c r="P892" s="89">
        <v>491</v>
      </c>
      <c r="Q892" s="89">
        <v>7221</v>
      </c>
      <c r="R892" s="88">
        <f>VLOOKUP(P892,NEW_TRAIN_TEST!$A$1:$M$980,13,0)</f>
        <v>7137.5</v>
      </c>
      <c r="S892" s="88">
        <f>VLOOKUP(P892,NEW_TRAIN_TEST!$A$1:$M$980,11,0)</f>
        <v>7299</v>
      </c>
      <c r="T892" s="6">
        <f t="shared" si="26"/>
        <v>0</v>
      </c>
      <c r="U892" s="6">
        <f t="shared" si="27"/>
        <v>0</v>
      </c>
    </row>
    <row r="893" spans="1:21" x14ac:dyDescent="0.2">
      <c r="A893" s="88">
        <v>891</v>
      </c>
      <c r="B893" s="88">
        <v>1</v>
      </c>
      <c r="C893" s="88" t="s">
        <v>2117</v>
      </c>
      <c r="D893" s="89" t="s">
        <v>1699</v>
      </c>
      <c r="E893" s="89">
        <v>9</v>
      </c>
      <c r="F893" s="89">
        <v>0</v>
      </c>
      <c r="G893" s="89">
        <v>0</v>
      </c>
      <c r="H893" s="89">
        <v>0</v>
      </c>
      <c r="I893" s="89">
        <v>0</v>
      </c>
      <c r="J893" s="89">
        <v>0</v>
      </c>
      <c r="K893" s="89">
        <v>0</v>
      </c>
      <c r="L893" s="89">
        <v>1</v>
      </c>
      <c r="M893" s="89">
        <v>0</v>
      </c>
      <c r="N893" s="89">
        <v>0</v>
      </c>
      <c r="O893" s="89">
        <v>0</v>
      </c>
      <c r="P893" s="89">
        <v>195</v>
      </c>
      <c r="Q893" s="89">
        <v>6901.5</v>
      </c>
      <c r="R893" s="88">
        <f>VLOOKUP(P893,NEW_TRAIN_TEST!$A$1:$M$980,13,0)</f>
        <v>6526.5</v>
      </c>
      <c r="S893" s="88">
        <f>VLOOKUP(P893,NEW_TRAIN_TEST!$A$1:$M$980,11,0)</f>
        <v>7974</v>
      </c>
      <c r="T893" s="6">
        <f t="shared" si="26"/>
        <v>1</v>
      </c>
      <c r="U893" s="6">
        <f t="shared" si="27"/>
        <v>0</v>
      </c>
    </row>
    <row r="894" spans="1:21" x14ac:dyDescent="0.2">
      <c r="A894" s="88">
        <v>892</v>
      </c>
      <c r="B894" s="88">
        <v>1</v>
      </c>
      <c r="C894" s="88" t="s">
        <v>2117</v>
      </c>
      <c r="D894" s="89" t="s">
        <v>1699</v>
      </c>
      <c r="E894" s="89">
        <v>14</v>
      </c>
      <c r="F894" s="89">
        <v>0</v>
      </c>
      <c r="G894" s="89">
        <v>0</v>
      </c>
      <c r="H894" s="89">
        <v>0</v>
      </c>
      <c r="I894" s="89">
        <v>0</v>
      </c>
      <c r="J894" s="89">
        <v>0</v>
      </c>
      <c r="K894" s="89">
        <v>0</v>
      </c>
      <c r="L894" s="89">
        <v>0</v>
      </c>
      <c r="M894" s="89">
        <v>0</v>
      </c>
      <c r="N894" s="89">
        <v>0</v>
      </c>
      <c r="O894" s="89">
        <v>0</v>
      </c>
      <c r="P894" s="89">
        <v>493</v>
      </c>
      <c r="Q894" s="89">
        <v>7887</v>
      </c>
      <c r="R894" s="88">
        <f>VLOOKUP(P894,NEW_TRAIN_TEST!$A$1:$M$980,13,0)</f>
        <v>2462</v>
      </c>
      <c r="S894" s="88">
        <f>VLOOKUP(P894,NEW_TRAIN_TEST!$A$1:$M$980,11,0)</f>
        <v>7969</v>
      </c>
      <c r="T894" s="6">
        <f t="shared" si="26"/>
        <v>0</v>
      </c>
      <c r="U894" s="6">
        <f t="shared" si="27"/>
        <v>0</v>
      </c>
    </row>
    <row r="895" spans="1:21" x14ac:dyDescent="0.2">
      <c r="A895" s="88">
        <v>893</v>
      </c>
      <c r="B895" s="88">
        <v>1</v>
      </c>
      <c r="C895" s="88" t="s">
        <v>2117</v>
      </c>
      <c r="D895" s="89" t="s">
        <v>1699</v>
      </c>
      <c r="E895" s="89">
        <v>3</v>
      </c>
      <c r="F895" s="89">
        <v>2</v>
      </c>
      <c r="G895" s="89">
        <v>0</v>
      </c>
      <c r="H895" s="89">
        <v>2</v>
      </c>
      <c r="I895" s="89">
        <v>2</v>
      </c>
      <c r="J895" s="89">
        <v>0</v>
      </c>
      <c r="K895" s="89">
        <v>0</v>
      </c>
      <c r="L895" s="89">
        <v>0</v>
      </c>
      <c r="M895" s="89">
        <v>0</v>
      </c>
      <c r="N895" s="89">
        <v>0</v>
      </c>
      <c r="O895" s="89">
        <v>2</v>
      </c>
      <c r="P895" s="89">
        <v>286</v>
      </c>
      <c r="Q895" s="89">
        <v>11213</v>
      </c>
      <c r="R895" s="88">
        <f>VLOOKUP(P895,NEW_TRAIN_TEST!$A$1:$M$980,13,0)</f>
        <v>10670.5</v>
      </c>
      <c r="S895" s="88">
        <f>VLOOKUP(P895,NEW_TRAIN_TEST!$A$1:$M$980,11,0)</f>
        <v>11412</v>
      </c>
      <c r="T895" s="6">
        <f t="shared" si="26"/>
        <v>0</v>
      </c>
      <c r="U895" s="6">
        <f t="shared" si="27"/>
        <v>0</v>
      </c>
    </row>
    <row r="896" spans="1:21" x14ac:dyDescent="0.2">
      <c r="A896" s="88">
        <v>894</v>
      </c>
      <c r="B896" s="88">
        <v>1</v>
      </c>
      <c r="C896" s="88" t="s">
        <v>2117</v>
      </c>
      <c r="D896" s="89" t="s">
        <v>1699</v>
      </c>
      <c r="E896" s="89">
        <v>9</v>
      </c>
      <c r="F896" s="89">
        <v>1</v>
      </c>
      <c r="G896" s="89">
        <v>0</v>
      </c>
      <c r="H896" s="89">
        <v>0</v>
      </c>
      <c r="I896" s="89">
        <v>2</v>
      </c>
      <c r="J896" s="89">
        <v>0</v>
      </c>
      <c r="K896" s="89">
        <v>0</v>
      </c>
      <c r="L896" s="89">
        <v>1</v>
      </c>
      <c r="M896" s="89">
        <v>0</v>
      </c>
      <c r="N896" s="89">
        <v>0</v>
      </c>
      <c r="O896" s="89">
        <v>2</v>
      </c>
      <c r="P896" s="89">
        <v>547</v>
      </c>
      <c r="Q896" s="89">
        <v>8455.5</v>
      </c>
      <c r="R896" s="88">
        <f>VLOOKUP(P896,NEW_TRAIN_TEST!$A$1:$M$980,13,0)</f>
        <v>8273.5</v>
      </c>
      <c r="S896" s="88">
        <f>VLOOKUP(P896,NEW_TRAIN_TEST!$A$1:$M$980,11,0)</f>
        <v>8884</v>
      </c>
      <c r="T896" s="6">
        <f t="shared" si="26"/>
        <v>1</v>
      </c>
      <c r="U896" s="6">
        <f t="shared" si="27"/>
        <v>0</v>
      </c>
    </row>
    <row r="897" spans="1:21" x14ac:dyDescent="0.2">
      <c r="A897" s="88">
        <v>895</v>
      </c>
      <c r="B897" s="88">
        <v>1</v>
      </c>
      <c r="C897" s="88" t="s">
        <v>2117</v>
      </c>
      <c r="D897" s="89" t="s">
        <v>1699</v>
      </c>
      <c r="E897" s="89">
        <v>17</v>
      </c>
      <c r="F897" s="89">
        <v>0</v>
      </c>
      <c r="G897" s="89">
        <v>0</v>
      </c>
      <c r="H897" s="89">
        <v>0</v>
      </c>
      <c r="I897" s="89">
        <v>0</v>
      </c>
      <c r="J897" s="89">
        <v>0</v>
      </c>
      <c r="K897" s="89">
        <v>0</v>
      </c>
      <c r="L897" s="89">
        <v>0</v>
      </c>
      <c r="M897" s="89">
        <v>0</v>
      </c>
      <c r="N897" s="89">
        <v>0</v>
      </c>
      <c r="O897" s="89">
        <v>0</v>
      </c>
      <c r="P897" s="89">
        <v>496</v>
      </c>
      <c r="Q897" s="89">
        <v>7579</v>
      </c>
      <c r="R897" s="88">
        <f>VLOOKUP(P897,NEW_TRAIN_TEST!$A$1:$M$980,13,0)</f>
        <v>2609</v>
      </c>
      <c r="S897" s="88">
        <f>VLOOKUP(P897,NEW_TRAIN_TEST!$A$1:$M$980,11,0)</f>
        <v>8062</v>
      </c>
      <c r="T897" s="6">
        <f t="shared" si="26"/>
        <v>0</v>
      </c>
      <c r="U897" s="6">
        <f t="shared" si="27"/>
        <v>0</v>
      </c>
    </row>
    <row r="898" spans="1:21" x14ac:dyDescent="0.2">
      <c r="A898" s="88">
        <v>896</v>
      </c>
      <c r="B898" s="88">
        <v>1</v>
      </c>
      <c r="C898" s="88" t="s">
        <v>2117</v>
      </c>
      <c r="D898" s="89" t="s">
        <v>1699</v>
      </c>
      <c r="E898" s="89">
        <v>5</v>
      </c>
      <c r="F898" s="89">
        <v>0</v>
      </c>
      <c r="G898" s="89">
        <v>0</v>
      </c>
      <c r="H898" s="89">
        <v>0</v>
      </c>
      <c r="I898" s="89">
        <v>0</v>
      </c>
      <c r="J898" s="89">
        <v>0</v>
      </c>
      <c r="K898" s="89">
        <v>0</v>
      </c>
      <c r="L898" s="89">
        <v>1</v>
      </c>
      <c r="M898" s="89">
        <v>12</v>
      </c>
      <c r="N898" s="89">
        <v>0</v>
      </c>
      <c r="O898" s="89">
        <v>0</v>
      </c>
      <c r="P898" s="89">
        <v>496</v>
      </c>
      <c r="Q898" s="89">
        <v>8062</v>
      </c>
      <c r="R898" s="88">
        <f>VLOOKUP(P898,NEW_TRAIN_TEST!$A$1:$M$980,13,0)</f>
        <v>2609</v>
      </c>
      <c r="S898" s="88">
        <f>VLOOKUP(P898,NEW_TRAIN_TEST!$A$1:$M$980,11,0)</f>
        <v>8062</v>
      </c>
      <c r="T898" s="6">
        <f t="shared" si="26"/>
        <v>1</v>
      </c>
      <c r="U898" s="6">
        <f t="shared" si="27"/>
        <v>1</v>
      </c>
    </row>
    <row r="899" spans="1:21" x14ac:dyDescent="0.2">
      <c r="A899" s="88">
        <v>897</v>
      </c>
      <c r="B899" s="88">
        <v>1</v>
      </c>
      <c r="C899" s="88" t="s">
        <v>2117</v>
      </c>
      <c r="D899" s="89" t="s">
        <v>1699</v>
      </c>
      <c r="E899" s="89">
        <v>17</v>
      </c>
      <c r="F899" s="89">
        <v>4</v>
      </c>
      <c r="G899" s="89">
        <v>0</v>
      </c>
      <c r="H899" s="89">
        <v>0</v>
      </c>
      <c r="I899" s="89">
        <v>2</v>
      </c>
      <c r="J899" s="89">
        <v>2</v>
      </c>
      <c r="K899" s="89">
        <v>0</v>
      </c>
      <c r="L899" s="89">
        <v>0</v>
      </c>
      <c r="M899" s="89">
        <v>0</v>
      </c>
      <c r="N899" s="89">
        <v>0</v>
      </c>
      <c r="O899" s="89">
        <v>2</v>
      </c>
      <c r="P899" s="89">
        <v>842</v>
      </c>
      <c r="Q899" s="89">
        <v>8504.5</v>
      </c>
      <c r="R899" s="88">
        <f>VLOOKUP(P899,NEW_TRAIN_TEST!$A$1:$M$980,13,0)</f>
        <v>6678</v>
      </c>
      <c r="S899" s="88">
        <f>VLOOKUP(P899,NEW_TRAIN_TEST!$A$1:$M$980,11,0)</f>
        <v>8759</v>
      </c>
      <c r="T899" s="6">
        <f t="shared" ref="T899:T962" si="28">IF(L899&gt;0,1,0)</f>
        <v>0</v>
      </c>
      <c r="U899" s="6">
        <f t="shared" ref="U899:U962" si="29">IF(M899&gt;0,1,0)</f>
        <v>0</v>
      </c>
    </row>
    <row r="900" spans="1:21" x14ac:dyDescent="0.2">
      <c r="A900" s="88">
        <v>898</v>
      </c>
      <c r="B900" s="88">
        <v>1</v>
      </c>
      <c r="C900" s="88" t="s">
        <v>2117</v>
      </c>
      <c r="D900" s="89" t="s">
        <v>1699</v>
      </c>
      <c r="E900" s="89">
        <v>25</v>
      </c>
      <c r="F900" s="89">
        <v>2</v>
      </c>
      <c r="G900" s="89">
        <v>0</v>
      </c>
      <c r="H900" s="89">
        <v>2</v>
      </c>
      <c r="I900" s="89">
        <v>2</v>
      </c>
      <c r="J900" s="89">
        <v>0</v>
      </c>
      <c r="K900" s="89">
        <v>0</v>
      </c>
      <c r="L900" s="89">
        <v>0</v>
      </c>
      <c r="M900" s="89">
        <v>0</v>
      </c>
      <c r="N900" s="89">
        <v>0</v>
      </c>
      <c r="O900" s="89">
        <v>2</v>
      </c>
      <c r="P900" s="89">
        <v>636</v>
      </c>
      <c r="Q900" s="89">
        <v>11459.5</v>
      </c>
      <c r="R900" s="88">
        <f>VLOOKUP(P900,NEW_TRAIN_TEST!$A$1:$M$980,13,0)</f>
        <v>10510</v>
      </c>
      <c r="S900" s="88">
        <f>VLOOKUP(P900,NEW_TRAIN_TEST!$A$1:$M$980,11,0)</f>
        <v>11886</v>
      </c>
      <c r="T900" s="6">
        <f t="shared" si="28"/>
        <v>0</v>
      </c>
      <c r="U900" s="6">
        <f t="shared" si="29"/>
        <v>0</v>
      </c>
    </row>
    <row r="901" spans="1:21" x14ac:dyDescent="0.2">
      <c r="A901" s="88">
        <v>899</v>
      </c>
      <c r="B901" s="88">
        <v>1</v>
      </c>
      <c r="C901" s="88" t="s">
        <v>2117</v>
      </c>
      <c r="D901" s="89" t="s">
        <v>1699</v>
      </c>
      <c r="E901" s="89">
        <v>12</v>
      </c>
      <c r="F901" s="89">
        <v>1</v>
      </c>
      <c r="G901" s="89">
        <v>0</v>
      </c>
      <c r="H901" s="89">
        <v>0</v>
      </c>
      <c r="I901" s="89">
        <v>2</v>
      </c>
      <c r="J901" s="89">
        <v>0</v>
      </c>
      <c r="K901" s="89">
        <v>0</v>
      </c>
      <c r="L901" s="89">
        <v>0</v>
      </c>
      <c r="M901" s="89">
        <v>0</v>
      </c>
      <c r="N901" s="89">
        <v>0</v>
      </c>
      <c r="O901" s="89">
        <v>2</v>
      </c>
      <c r="P901" s="89">
        <v>40</v>
      </c>
      <c r="Q901" s="89">
        <v>7052.5</v>
      </c>
      <c r="R901" s="88">
        <f>VLOOKUP(P901,NEW_TRAIN_TEST!$A$1:$M$980,13,0)</f>
        <v>6631</v>
      </c>
      <c r="S901" s="88">
        <f>VLOOKUP(P901,NEW_TRAIN_TEST!$A$1:$M$980,11,0)</f>
        <v>7294</v>
      </c>
      <c r="T901" s="6">
        <f t="shared" si="28"/>
        <v>0</v>
      </c>
      <c r="U901" s="6">
        <f t="shared" si="29"/>
        <v>0</v>
      </c>
    </row>
    <row r="902" spans="1:21" x14ac:dyDescent="0.2">
      <c r="A902" s="88">
        <v>900</v>
      </c>
      <c r="B902" s="88">
        <v>1</v>
      </c>
      <c r="C902" s="88" t="s">
        <v>2117</v>
      </c>
      <c r="D902" s="89" t="s">
        <v>1699</v>
      </c>
      <c r="E902" s="89">
        <v>6</v>
      </c>
      <c r="F902" s="89">
        <v>5</v>
      </c>
      <c r="G902" s="89">
        <v>1</v>
      </c>
      <c r="H902" s="89">
        <v>2</v>
      </c>
      <c r="I902" s="89">
        <v>2</v>
      </c>
      <c r="J902" s="89">
        <v>0</v>
      </c>
      <c r="K902" s="89">
        <v>0</v>
      </c>
      <c r="L902" s="89">
        <v>0</v>
      </c>
      <c r="M902" s="89">
        <v>21</v>
      </c>
      <c r="N902" s="89">
        <v>0</v>
      </c>
      <c r="O902" s="89">
        <v>2</v>
      </c>
      <c r="P902" s="89">
        <v>40</v>
      </c>
      <c r="Q902" s="89">
        <v>7157.5</v>
      </c>
      <c r="R902" s="88">
        <f>VLOOKUP(P902,NEW_TRAIN_TEST!$A$1:$M$980,13,0)</f>
        <v>6631</v>
      </c>
      <c r="S902" s="88">
        <f>VLOOKUP(P902,NEW_TRAIN_TEST!$A$1:$M$980,11,0)</f>
        <v>7294</v>
      </c>
      <c r="T902" s="6">
        <f t="shared" si="28"/>
        <v>0</v>
      </c>
      <c r="U902" s="6">
        <f t="shared" si="29"/>
        <v>1</v>
      </c>
    </row>
    <row r="903" spans="1:21" x14ac:dyDescent="0.2">
      <c r="A903" s="88">
        <v>901</v>
      </c>
      <c r="B903" s="88">
        <v>1</v>
      </c>
      <c r="C903" s="88" t="s">
        <v>2117</v>
      </c>
      <c r="D903" s="89" t="s">
        <v>1699</v>
      </c>
      <c r="E903" s="89">
        <v>17</v>
      </c>
      <c r="F903" s="89">
        <v>3</v>
      </c>
      <c r="G903" s="89">
        <v>0</v>
      </c>
      <c r="H903" s="89">
        <v>2</v>
      </c>
      <c r="I903" s="89">
        <v>2</v>
      </c>
      <c r="J903" s="89">
        <v>0</v>
      </c>
      <c r="K903" s="89">
        <v>0</v>
      </c>
      <c r="L903" s="89">
        <v>0</v>
      </c>
      <c r="M903" s="89">
        <v>0</v>
      </c>
      <c r="N903" s="89">
        <v>0</v>
      </c>
      <c r="O903" s="89">
        <v>2</v>
      </c>
      <c r="P903" s="89">
        <v>48</v>
      </c>
      <c r="Q903" s="89">
        <v>7574.25</v>
      </c>
      <c r="R903" s="88">
        <f>VLOOKUP(P903,NEW_TRAIN_TEST!$A$1:$M$980,13,0)</f>
        <v>6906.5</v>
      </c>
      <c r="S903" s="88">
        <f>VLOOKUP(P903,NEW_TRAIN_TEST!$A$1:$M$980,11,0)</f>
        <v>7807</v>
      </c>
      <c r="T903" s="6">
        <f t="shared" si="28"/>
        <v>0</v>
      </c>
      <c r="U903" s="6">
        <f t="shared" si="29"/>
        <v>0</v>
      </c>
    </row>
    <row r="904" spans="1:21" x14ac:dyDescent="0.2">
      <c r="A904" s="88">
        <v>902</v>
      </c>
      <c r="B904" s="88">
        <v>1</v>
      </c>
      <c r="C904" s="88" t="s">
        <v>2117</v>
      </c>
      <c r="D904" s="89" t="s">
        <v>1699</v>
      </c>
      <c r="E904" s="89">
        <v>8</v>
      </c>
      <c r="F904" s="89">
        <v>1</v>
      </c>
      <c r="G904" s="89">
        <v>0</v>
      </c>
      <c r="H904" s="89">
        <v>0</v>
      </c>
      <c r="I904" s="89">
        <v>2</v>
      </c>
      <c r="J904" s="89">
        <v>0</v>
      </c>
      <c r="K904" s="89">
        <v>0</v>
      </c>
      <c r="L904" s="89">
        <v>1</v>
      </c>
      <c r="M904" s="89">
        <v>0</v>
      </c>
      <c r="N904" s="89">
        <v>0</v>
      </c>
      <c r="O904" s="89">
        <v>2</v>
      </c>
      <c r="P904" s="89">
        <v>541</v>
      </c>
      <c r="Q904" s="89">
        <v>8780</v>
      </c>
      <c r="R904" s="88">
        <f>VLOOKUP(P904,NEW_TRAIN_TEST!$A$1:$M$980,13,0)</f>
        <v>8521.5</v>
      </c>
      <c r="S904" s="88">
        <f>VLOOKUP(P904,NEW_TRAIN_TEST!$A$1:$M$980,11,0)</f>
        <v>9104</v>
      </c>
      <c r="T904" s="6">
        <f t="shared" si="28"/>
        <v>1</v>
      </c>
      <c r="U904" s="6">
        <f t="shared" si="29"/>
        <v>0</v>
      </c>
    </row>
    <row r="905" spans="1:21" x14ac:dyDescent="0.2">
      <c r="A905" s="88">
        <v>903</v>
      </c>
      <c r="B905" s="88">
        <v>1</v>
      </c>
      <c r="C905" s="88" t="s">
        <v>2117</v>
      </c>
      <c r="D905" s="89" t="s">
        <v>1699</v>
      </c>
      <c r="E905" s="89">
        <v>3</v>
      </c>
      <c r="F905" s="89">
        <v>1</v>
      </c>
      <c r="G905" s="89">
        <v>0</v>
      </c>
      <c r="H905" s="89">
        <v>0</v>
      </c>
      <c r="I905" s="89">
        <v>2</v>
      </c>
      <c r="J905" s="89">
        <v>0</v>
      </c>
      <c r="K905" s="89">
        <v>0</v>
      </c>
      <c r="L905" s="89">
        <v>1</v>
      </c>
      <c r="M905" s="89">
        <v>15</v>
      </c>
      <c r="N905" s="89">
        <v>0</v>
      </c>
      <c r="O905" s="89">
        <v>2</v>
      </c>
      <c r="P905" s="89">
        <v>541</v>
      </c>
      <c r="Q905" s="89">
        <v>8837.17</v>
      </c>
      <c r="R905" s="88">
        <f>VLOOKUP(P905,NEW_TRAIN_TEST!$A$1:$M$980,13,0)</f>
        <v>8521.5</v>
      </c>
      <c r="S905" s="88">
        <f>VLOOKUP(P905,NEW_TRAIN_TEST!$A$1:$M$980,11,0)</f>
        <v>9104</v>
      </c>
      <c r="T905" s="6">
        <f t="shared" si="28"/>
        <v>1</v>
      </c>
      <c r="U905" s="6">
        <f t="shared" si="29"/>
        <v>1</v>
      </c>
    </row>
    <row r="906" spans="1:21" x14ac:dyDescent="0.2">
      <c r="A906" s="88">
        <v>904</v>
      </c>
      <c r="B906" s="88">
        <v>1</v>
      </c>
      <c r="C906" s="88" t="s">
        <v>2117</v>
      </c>
      <c r="D906" s="89" t="s">
        <v>1699</v>
      </c>
      <c r="E906" s="89">
        <v>5</v>
      </c>
      <c r="F906" s="89">
        <v>3</v>
      </c>
      <c r="G906" s="89">
        <v>0</v>
      </c>
      <c r="H906" s="89">
        <v>2</v>
      </c>
      <c r="I906" s="89">
        <v>2</v>
      </c>
      <c r="J906" s="89">
        <v>0</v>
      </c>
      <c r="K906" s="89">
        <v>0</v>
      </c>
      <c r="L906" s="89">
        <v>0</v>
      </c>
      <c r="M906" s="89">
        <v>0</v>
      </c>
      <c r="N906" s="89">
        <v>0</v>
      </c>
      <c r="O906" s="89">
        <v>2</v>
      </c>
      <c r="P906" s="89">
        <v>234</v>
      </c>
      <c r="Q906" s="89">
        <v>4167.5</v>
      </c>
      <c r="R906" s="88">
        <f>VLOOKUP(P906,NEW_TRAIN_TEST!$A$1:$M$980,13,0)</f>
        <v>3815.5</v>
      </c>
      <c r="S906" s="88">
        <f>VLOOKUP(P906,NEW_TRAIN_TEST!$A$1:$M$980,11,0)</f>
        <v>4394</v>
      </c>
      <c r="T906" s="6">
        <f t="shared" si="28"/>
        <v>0</v>
      </c>
      <c r="U906" s="6">
        <f t="shared" si="29"/>
        <v>0</v>
      </c>
    </row>
    <row r="907" spans="1:21" x14ac:dyDescent="0.2">
      <c r="A907" s="88">
        <v>905</v>
      </c>
      <c r="B907" s="88">
        <v>1</v>
      </c>
      <c r="C907" s="88" t="s">
        <v>2117</v>
      </c>
      <c r="D907" s="89" t="s">
        <v>1699</v>
      </c>
      <c r="E907" s="89">
        <v>3</v>
      </c>
      <c r="F907" s="89">
        <v>0</v>
      </c>
      <c r="G907" s="89">
        <v>0</v>
      </c>
      <c r="H907" s="89">
        <v>0</v>
      </c>
      <c r="I907" s="89">
        <v>0</v>
      </c>
      <c r="J907" s="89">
        <v>0</v>
      </c>
      <c r="K907" s="89">
        <v>0</v>
      </c>
      <c r="L907" s="89">
        <v>0</v>
      </c>
      <c r="M907" s="89">
        <v>0</v>
      </c>
      <c r="N907" s="89">
        <v>0</v>
      </c>
      <c r="O907" s="89">
        <v>0</v>
      </c>
      <c r="P907" s="89">
        <v>538</v>
      </c>
      <c r="Q907" s="89">
        <v>4918</v>
      </c>
      <c r="R907" s="88">
        <f>VLOOKUP(P907,NEW_TRAIN_TEST!$A$1:$M$980,13,0)</f>
        <v>4524</v>
      </c>
      <c r="S907" s="88">
        <f>VLOOKUP(P907,NEW_TRAIN_TEST!$A$1:$M$980,11,0)</f>
        <v>5415</v>
      </c>
      <c r="T907" s="6">
        <f t="shared" si="28"/>
        <v>0</v>
      </c>
      <c r="U907" s="6">
        <f t="shared" si="29"/>
        <v>0</v>
      </c>
    </row>
    <row r="908" spans="1:21" x14ac:dyDescent="0.2">
      <c r="A908" s="88">
        <v>906</v>
      </c>
      <c r="B908" s="88">
        <v>1</v>
      </c>
      <c r="C908" s="88" t="s">
        <v>2117</v>
      </c>
      <c r="D908" s="89" t="s">
        <v>1699</v>
      </c>
      <c r="E908" s="89">
        <v>8</v>
      </c>
      <c r="F908" s="89">
        <v>0</v>
      </c>
      <c r="G908" s="89">
        <v>0</v>
      </c>
      <c r="H908" s="89">
        <v>0</v>
      </c>
      <c r="I908" s="89">
        <v>0</v>
      </c>
      <c r="J908" s="89">
        <v>0</v>
      </c>
      <c r="K908" s="89">
        <v>0</v>
      </c>
      <c r="L908" s="89">
        <v>1</v>
      </c>
      <c r="M908" s="89">
        <v>0</v>
      </c>
      <c r="N908" s="89">
        <v>0</v>
      </c>
      <c r="O908" s="89">
        <v>0</v>
      </c>
      <c r="P908" s="89">
        <v>539</v>
      </c>
      <c r="Q908" s="89">
        <v>7608.5</v>
      </c>
      <c r="R908" s="88">
        <f>VLOOKUP(P908,NEW_TRAIN_TEST!$A$1:$M$980,13,0)</f>
        <v>7451.5</v>
      </c>
      <c r="S908" s="88">
        <f>VLOOKUP(P908,NEW_TRAIN_TEST!$A$1:$M$980,11,0)</f>
        <v>7742</v>
      </c>
      <c r="T908" s="6">
        <f t="shared" si="28"/>
        <v>1</v>
      </c>
      <c r="U908" s="6">
        <f t="shared" si="29"/>
        <v>0</v>
      </c>
    </row>
    <row r="909" spans="1:21" x14ac:dyDescent="0.2">
      <c r="A909" s="88">
        <v>907</v>
      </c>
      <c r="B909" s="88">
        <v>1</v>
      </c>
      <c r="C909" s="88" t="s">
        <v>2117</v>
      </c>
      <c r="D909" s="89" t="s">
        <v>1699</v>
      </c>
      <c r="E909" s="89">
        <v>0</v>
      </c>
      <c r="F909" s="89">
        <v>4</v>
      </c>
      <c r="G909" s="89">
        <v>0</v>
      </c>
      <c r="H909" s="89">
        <v>2</v>
      </c>
      <c r="I909" s="89">
        <v>2</v>
      </c>
      <c r="J909" s="89">
        <v>2</v>
      </c>
      <c r="K909" s="89">
        <v>0</v>
      </c>
      <c r="L909" s="89">
        <v>0</v>
      </c>
      <c r="M909" s="89">
        <v>0</v>
      </c>
      <c r="N909" s="89">
        <v>0</v>
      </c>
      <c r="O909" s="89">
        <v>2</v>
      </c>
      <c r="P909" s="89">
        <v>631</v>
      </c>
      <c r="Q909" s="89">
        <v>8886.5</v>
      </c>
      <c r="R909" s="88">
        <f>VLOOKUP(P909,NEW_TRAIN_TEST!$A$1:$M$980,13,0)</f>
        <v>8886.5</v>
      </c>
      <c r="S909" s="88">
        <f>VLOOKUP(P909,NEW_TRAIN_TEST!$A$1:$M$980,11,0)</f>
        <v>9364</v>
      </c>
      <c r="T909" s="6">
        <f t="shared" si="28"/>
        <v>0</v>
      </c>
      <c r="U909" s="6">
        <f t="shared" si="29"/>
        <v>0</v>
      </c>
    </row>
    <row r="910" spans="1:21" x14ac:dyDescent="0.2">
      <c r="A910" s="88">
        <v>908</v>
      </c>
      <c r="B910" s="88">
        <v>1</v>
      </c>
      <c r="C910" s="88" t="s">
        <v>2117</v>
      </c>
      <c r="D910" s="89" t="s">
        <v>1699</v>
      </c>
      <c r="E910" s="89">
        <v>3</v>
      </c>
      <c r="F910" s="89">
        <v>0</v>
      </c>
      <c r="G910" s="89">
        <v>0</v>
      </c>
      <c r="H910" s="89">
        <v>0</v>
      </c>
      <c r="I910" s="89">
        <v>0</v>
      </c>
      <c r="J910" s="89">
        <v>0</v>
      </c>
      <c r="K910" s="89">
        <v>0</v>
      </c>
      <c r="L910" s="89">
        <v>0</v>
      </c>
      <c r="M910" s="89">
        <v>0</v>
      </c>
      <c r="N910" s="89">
        <v>0</v>
      </c>
      <c r="O910" s="89">
        <v>0</v>
      </c>
      <c r="P910" s="89">
        <v>534</v>
      </c>
      <c r="Q910" s="89">
        <v>7881.5</v>
      </c>
      <c r="R910" s="88">
        <f>VLOOKUP(P910,NEW_TRAIN_TEST!$A$1:$M$980,13,0)</f>
        <v>7740</v>
      </c>
      <c r="S910" s="88">
        <f>VLOOKUP(P910,NEW_TRAIN_TEST!$A$1:$M$980,11,0)</f>
        <v>8353</v>
      </c>
      <c r="T910" s="6">
        <f t="shared" si="28"/>
        <v>0</v>
      </c>
      <c r="U910" s="6">
        <f t="shared" si="29"/>
        <v>0</v>
      </c>
    </row>
    <row r="911" spans="1:21" x14ac:dyDescent="0.2">
      <c r="A911" s="88">
        <v>909</v>
      </c>
      <c r="B911" s="88">
        <v>1</v>
      </c>
      <c r="C911" s="88" t="s">
        <v>2117</v>
      </c>
      <c r="D911" s="89" t="s">
        <v>1699</v>
      </c>
      <c r="E911" s="89">
        <v>5</v>
      </c>
      <c r="F911" s="89">
        <v>1</v>
      </c>
      <c r="G911" s="89">
        <v>1</v>
      </c>
      <c r="H911" s="89">
        <v>0</v>
      </c>
      <c r="I911" s="89">
        <v>2</v>
      </c>
      <c r="J911" s="89">
        <v>0</v>
      </c>
      <c r="K911" s="89">
        <v>0</v>
      </c>
      <c r="L911" s="89">
        <v>1</v>
      </c>
      <c r="M911" s="89">
        <v>0</v>
      </c>
      <c r="N911" s="89">
        <v>0</v>
      </c>
      <c r="O911" s="89">
        <v>2</v>
      </c>
      <c r="P911" s="89">
        <v>645</v>
      </c>
      <c r="Q911" s="89">
        <v>12551</v>
      </c>
      <c r="R911" s="88">
        <f>VLOOKUP(P911,NEW_TRAIN_TEST!$A$1:$M$980,13,0)</f>
        <v>12515.5</v>
      </c>
      <c r="S911" s="88">
        <f>VLOOKUP(P911,NEW_TRAIN_TEST!$A$1:$M$980,11,0)</f>
        <v>12850</v>
      </c>
      <c r="T911" s="6">
        <f t="shared" si="28"/>
        <v>1</v>
      </c>
      <c r="U911" s="6">
        <f t="shared" si="29"/>
        <v>0</v>
      </c>
    </row>
    <row r="912" spans="1:21" x14ac:dyDescent="0.2">
      <c r="A912" s="88">
        <v>910</v>
      </c>
      <c r="B912" s="88">
        <v>1</v>
      </c>
      <c r="C912" s="88" t="s">
        <v>2117</v>
      </c>
      <c r="D912" s="89" t="s">
        <v>1699</v>
      </c>
      <c r="E912" s="89">
        <v>10</v>
      </c>
      <c r="F912" s="89">
        <v>2</v>
      </c>
      <c r="G912" s="89">
        <v>0</v>
      </c>
      <c r="H912" s="89">
        <v>0</v>
      </c>
      <c r="I912" s="89">
        <v>2</v>
      </c>
      <c r="J912" s="89">
        <v>2</v>
      </c>
      <c r="K912" s="89">
        <v>0</v>
      </c>
      <c r="L912" s="89">
        <v>1</v>
      </c>
      <c r="M912" s="89">
        <v>0</v>
      </c>
      <c r="N912" s="89">
        <v>0</v>
      </c>
      <c r="O912" s="89">
        <v>2</v>
      </c>
      <c r="P912" s="89">
        <v>543</v>
      </c>
      <c r="Q912" s="89">
        <v>9863.5</v>
      </c>
      <c r="R912" s="88">
        <f>VLOOKUP(P912,NEW_TRAIN_TEST!$A$1:$M$980,13,0)</f>
        <v>9741.5</v>
      </c>
      <c r="S912" s="88">
        <f>VLOOKUP(P912,NEW_TRAIN_TEST!$A$1:$M$980,11,0)</f>
        <v>10049</v>
      </c>
      <c r="T912" s="6">
        <f t="shared" si="28"/>
        <v>1</v>
      </c>
      <c r="U912" s="6">
        <f t="shared" si="29"/>
        <v>0</v>
      </c>
    </row>
    <row r="913" spans="1:21" x14ac:dyDescent="0.2">
      <c r="A913" s="88">
        <v>911</v>
      </c>
      <c r="B913" s="88">
        <v>1</v>
      </c>
      <c r="C913" s="88" t="s">
        <v>2117</v>
      </c>
      <c r="D913" s="89" t="s">
        <v>1699</v>
      </c>
      <c r="E913" s="89">
        <v>6</v>
      </c>
      <c r="F913" s="89">
        <v>0</v>
      </c>
      <c r="G913" s="89">
        <v>0</v>
      </c>
      <c r="H913" s="89">
        <v>0</v>
      </c>
      <c r="I913" s="89">
        <v>0</v>
      </c>
      <c r="J913" s="89">
        <v>0</v>
      </c>
      <c r="K913" s="89">
        <v>0</v>
      </c>
      <c r="L913" s="89">
        <v>1</v>
      </c>
      <c r="M913" s="89">
        <v>14</v>
      </c>
      <c r="N913" s="89">
        <v>0</v>
      </c>
      <c r="O913" s="89">
        <v>0</v>
      </c>
      <c r="P913" s="89">
        <v>544</v>
      </c>
      <c r="Q913" s="89">
        <v>7648</v>
      </c>
      <c r="R913" s="88">
        <f>VLOOKUP(P913,NEW_TRAIN_TEST!$A$1:$M$980,13,0)</f>
        <v>7346.5</v>
      </c>
      <c r="S913" s="88">
        <f>VLOOKUP(P913,NEW_TRAIN_TEST!$A$1:$M$980,11,0)</f>
        <v>8197</v>
      </c>
      <c r="T913" s="6">
        <f t="shared" si="28"/>
        <v>1</v>
      </c>
      <c r="U913" s="6">
        <f t="shared" si="29"/>
        <v>1</v>
      </c>
    </row>
    <row r="914" spans="1:21" x14ac:dyDescent="0.2">
      <c r="A914" s="88">
        <v>912</v>
      </c>
      <c r="B914" s="88">
        <v>1</v>
      </c>
      <c r="C914" s="88" t="s">
        <v>2117</v>
      </c>
      <c r="D914" s="89" t="s">
        <v>1699</v>
      </c>
      <c r="E914" s="89">
        <v>17</v>
      </c>
      <c r="F914" s="89">
        <v>6</v>
      </c>
      <c r="G914" s="89">
        <v>1</v>
      </c>
      <c r="H914" s="89">
        <v>2</v>
      </c>
      <c r="I914" s="89">
        <v>2</v>
      </c>
      <c r="J914" s="89">
        <v>0</v>
      </c>
      <c r="K914" s="89">
        <v>0</v>
      </c>
      <c r="L914" s="89">
        <v>0</v>
      </c>
      <c r="M914" s="89">
        <v>0</v>
      </c>
      <c r="N914" s="89">
        <v>0</v>
      </c>
      <c r="O914" s="89">
        <v>2</v>
      </c>
      <c r="P914" s="89">
        <v>838</v>
      </c>
      <c r="Q914" s="89">
        <v>6522.5</v>
      </c>
      <c r="R914" s="88">
        <f>VLOOKUP(P914,NEW_TRAIN_TEST!$A$1:$M$980,13,0)</f>
        <v>5559.5</v>
      </c>
      <c r="S914" s="88">
        <f>VLOOKUP(P914,NEW_TRAIN_TEST!$A$1:$M$980,11,0)</f>
        <v>7083</v>
      </c>
      <c r="T914" s="6">
        <f t="shared" si="28"/>
        <v>0</v>
      </c>
      <c r="U914" s="6">
        <f t="shared" si="29"/>
        <v>0</v>
      </c>
    </row>
    <row r="915" spans="1:21" x14ac:dyDescent="0.2">
      <c r="A915" s="88">
        <v>913</v>
      </c>
      <c r="B915" s="88">
        <v>1</v>
      </c>
      <c r="C915" s="88" t="s">
        <v>2117</v>
      </c>
      <c r="D915" s="89" t="s">
        <v>1699</v>
      </c>
      <c r="E915" s="89">
        <v>9</v>
      </c>
      <c r="F915" s="89">
        <v>0</v>
      </c>
      <c r="G915" s="89">
        <v>0</v>
      </c>
      <c r="H915" s="89">
        <v>0</v>
      </c>
      <c r="I915" s="89">
        <v>0</v>
      </c>
      <c r="J915" s="89">
        <v>0</v>
      </c>
      <c r="K915" s="89">
        <v>0</v>
      </c>
      <c r="L915" s="89">
        <v>1</v>
      </c>
      <c r="M915" s="89">
        <v>0</v>
      </c>
      <c r="N915" s="89">
        <v>0</v>
      </c>
      <c r="O915" s="89">
        <v>0</v>
      </c>
      <c r="P915" s="89">
        <v>692</v>
      </c>
      <c r="Q915" s="89">
        <v>10052.25</v>
      </c>
      <c r="R915" s="88">
        <f>VLOOKUP(P915,NEW_TRAIN_TEST!$A$1:$M$980,13,0)</f>
        <v>9906.5</v>
      </c>
      <c r="S915" s="88">
        <f>VLOOKUP(P915,NEW_TRAIN_TEST!$A$1:$M$980,11,0)</f>
        <v>10412</v>
      </c>
      <c r="T915" s="6">
        <f t="shared" si="28"/>
        <v>1</v>
      </c>
      <c r="U915" s="6">
        <f t="shared" si="29"/>
        <v>0</v>
      </c>
    </row>
    <row r="916" spans="1:21" x14ac:dyDescent="0.2">
      <c r="A916" s="88">
        <v>914</v>
      </c>
      <c r="B916" s="88">
        <v>1</v>
      </c>
      <c r="C916" s="88" t="s">
        <v>2117</v>
      </c>
      <c r="D916" s="89" t="s">
        <v>1699</v>
      </c>
      <c r="E916" s="89">
        <v>15</v>
      </c>
      <c r="F916" s="89">
        <v>3</v>
      </c>
      <c r="G916" s="89">
        <v>0</v>
      </c>
      <c r="H916" s="89">
        <v>2</v>
      </c>
      <c r="I916" s="89">
        <v>2</v>
      </c>
      <c r="J916" s="89">
        <v>0</v>
      </c>
      <c r="K916" s="89">
        <v>0</v>
      </c>
      <c r="L916" s="89">
        <v>0</v>
      </c>
      <c r="M916" s="89">
        <v>0</v>
      </c>
      <c r="N916" s="89">
        <v>0</v>
      </c>
      <c r="O916" s="89">
        <v>2</v>
      </c>
      <c r="P916" s="89">
        <v>792</v>
      </c>
      <c r="Q916" s="89">
        <v>11296</v>
      </c>
      <c r="R916" s="88">
        <f>VLOOKUP(P916,NEW_TRAIN_TEST!$A$1:$M$980,13,0)</f>
        <v>10819</v>
      </c>
      <c r="S916" s="88">
        <f>VLOOKUP(P916,NEW_TRAIN_TEST!$A$1:$M$980,11,0)</f>
        <v>11975</v>
      </c>
      <c r="T916" s="6">
        <f t="shared" si="28"/>
        <v>0</v>
      </c>
      <c r="U916" s="6">
        <f t="shared" si="29"/>
        <v>0</v>
      </c>
    </row>
    <row r="917" spans="1:21" x14ac:dyDescent="0.2">
      <c r="A917" s="88">
        <v>915</v>
      </c>
      <c r="B917" s="88">
        <v>1</v>
      </c>
      <c r="C917" s="88" t="s">
        <v>2117</v>
      </c>
      <c r="D917" s="89" t="s">
        <v>1699</v>
      </c>
      <c r="E917" s="89">
        <v>7</v>
      </c>
      <c r="F917" s="89">
        <v>0</v>
      </c>
      <c r="G917" s="89">
        <v>0</v>
      </c>
      <c r="H917" s="89">
        <v>0</v>
      </c>
      <c r="I917" s="89">
        <v>0</v>
      </c>
      <c r="J917" s="89">
        <v>0</v>
      </c>
      <c r="K917" s="89">
        <v>0</v>
      </c>
      <c r="L917" s="89">
        <v>1</v>
      </c>
      <c r="M917" s="89">
        <v>0</v>
      </c>
      <c r="N917" s="89">
        <v>0</v>
      </c>
      <c r="O917" s="89">
        <v>0</v>
      </c>
      <c r="P917" s="89">
        <v>336</v>
      </c>
      <c r="Q917" s="89">
        <v>8561.5</v>
      </c>
      <c r="R917" s="88">
        <f>VLOOKUP(P917,NEW_TRAIN_TEST!$A$1:$M$980,13,0)</f>
        <v>8321</v>
      </c>
      <c r="S917" s="88">
        <f>VLOOKUP(P917,NEW_TRAIN_TEST!$A$1:$M$980,11,0)</f>
        <v>8915</v>
      </c>
      <c r="T917" s="6">
        <f t="shared" si="28"/>
        <v>1</v>
      </c>
      <c r="U917" s="6">
        <f t="shared" si="29"/>
        <v>0</v>
      </c>
    </row>
    <row r="918" spans="1:21" x14ac:dyDescent="0.2">
      <c r="A918" s="88">
        <v>916</v>
      </c>
      <c r="B918" s="88">
        <v>1</v>
      </c>
      <c r="C918" s="88" t="s">
        <v>2117</v>
      </c>
      <c r="D918" s="89" t="s">
        <v>1699</v>
      </c>
      <c r="E918" s="89">
        <v>6</v>
      </c>
      <c r="F918" s="89">
        <v>2</v>
      </c>
      <c r="G918" s="89">
        <v>0</v>
      </c>
      <c r="H918" s="89">
        <v>0</v>
      </c>
      <c r="I918" s="89">
        <v>2</v>
      </c>
      <c r="J918" s="89">
        <v>2</v>
      </c>
      <c r="K918" s="89">
        <v>0</v>
      </c>
      <c r="L918" s="89">
        <v>0</v>
      </c>
      <c r="M918" s="89">
        <v>0</v>
      </c>
      <c r="N918" s="89">
        <v>0</v>
      </c>
      <c r="O918" s="89">
        <v>2</v>
      </c>
      <c r="P918" s="89">
        <v>634</v>
      </c>
      <c r="Q918" s="89">
        <v>17409.5</v>
      </c>
      <c r="R918" s="88">
        <f>VLOOKUP(P918,NEW_TRAIN_TEST!$A$1:$M$980,13,0)</f>
        <v>17299.5</v>
      </c>
      <c r="S918" s="88">
        <f>VLOOKUP(P918,NEW_TRAIN_TEST!$A$1:$M$980,11,0)</f>
        <v>18038</v>
      </c>
      <c r="T918" s="6">
        <f t="shared" si="28"/>
        <v>0</v>
      </c>
      <c r="U918" s="6">
        <f t="shared" si="29"/>
        <v>0</v>
      </c>
    </row>
    <row r="919" spans="1:21" x14ac:dyDescent="0.2">
      <c r="A919" s="88">
        <v>917</v>
      </c>
      <c r="B919" s="88">
        <v>1</v>
      </c>
      <c r="C919" s="88" t="s">
        <v>2117</v>
      </c>
      <c r="D919" s="89" t="s">
        <v>1699</v>
      </c>
      <c r="E919" s="89">
        <v>4</v>
      </c>
      <c r="F919" s="89">
        <v>1</v>
      </c>
      <c r="G919" s="89">
        <v>0</v>
      </c>
      <c r="H919" s="89">
        <v>0</v>
      </c>
      <c r="I919" s="89">
        <v>2</v>
      </c>
      <c r="J919" s="89">
        <v>0</v>
      </c>
      <c r="K919" s="89">
        <v>0</v>
      </c>
      <c r="L919" s="89">
        <v>0</v>
      </c>
      <c r="M919" s="89">
        <v>0</v>
      </c>
      <c r="N919" s="89">
        <v>0</v>
      </c>
      <c r="O919" s="89">
        <v>2</v>
      </c>
      <c r="P919" s="89">
        <v>585</v>
      </c>
      <c r="Q919" s="89">
        <v>2605</v>
      </c>
      <c r="R919" s="88">
        <f>VLOOKUP(P919,NEW_TRAIN_TEST!$A$1:$M$980,13,0)</f>
        <v>2450</v>
      </c>
      <c r="S919" s="88">
        <f>VLOOKUP(P919,NEW_TRAIN_TEST!$A$1:$M$980,11,0)</f>
        <v>3721</v>
      </c>
      <c r="T919" s="6">
        <f t="shared" si="28"/>
        <v>0</v>
      </c>
      <c r="U919" s="6">
        <f t="shared" si="29"/>
        <v>0</v>
      </c>
    </row>
    <row r="920" spans="1:21" x14ac:dyDescent="0.2">
      <c r="A920" s="88">
        <v>918</v>
      </c>
      <c r="B920" s="88">
        <v>1</v>
      </c>
      <c r="C920" s="88" t="s">
        <v>2117</v>
      </c>
      <c r="D920" s="89" t="s">
        <v>1699</v>
      </c>
      <c r="E920" s="89">
        <v>0</v>
      </c>
      <c r="F920" s="89">
        <v>1</v>
      </c>
      <c r="G920" s="89">
        <v>0</v>
      </c>
      <c r="H920" s="89">
        <v>0</v>
      </c>
      <c r="I920" s="89">
        <v>2</v>
      </c>
      <c r="J920" s="89">
        <v>0</v>
      </c>
      <c r="K920" s="89">
        <v>0</v>
      </c>
      <c r="L920" s="89">
        <v>0</v>
      </c>
      <c r="M920" s="89">
        <v>0</v>
      </c>
      <c r="N920" s="89">
        <v>0</v>
      </c>
      <c r="O920" s="89">
        <v>2</v>
      </c>
      <c r="P920" s="89">
        <v>684</v>
      </c>
      <c r="Q920" s="89">
        <v>6587.5</v>
      </c>
      <c r="R920" s="88">
        <f>VLOOKUP(P920,NEW_TRAIN_TEST!$A$1:$M$980,13,0)</f>
        <v>6587.5</v>
      </c>
      <c r="S920" s="88">
        <f>VLOOKUP(P920,NEW_TRAIN_TEST!$A$1:$M$980,11,0)</f>
        <v>6864</v>
      </c>
      <c r="T920" s="6">
        <f t="shared" si="28"/>
        <v>0</v>
      </c>
      <c r="U920" s="6">
        <f t="shared" si="29"/>
        <v>0</v>
      </c>
    </row>
    <row r="921" spans="1:21" x14ac:dyDescent="0.2">
      <c r="A921" s="88">
        <v>919</v>
      </c>
      <c r="B921" s="88">
        <v>1</v>
      </c>
      <c r="C921" s="88" t="s">
        <v>2117</v>
      </c>
      <c r="D921" s="89" t="s">
        <v>1699</v>
      </c>
      <c r="E921" s="89">
        <v>3</v>
      </c>
      <c r="F921" s="89">
        <v>0</v>
      </c>
      <c r="G921" s="89">
        <v>0</v>
      </c>
      <c r="H921" s="89">
        <v>0</v>
      </c>
      <c r="I921" s="89">
        <v>0</v>
      </c>
      <c r="J921" s="89">
        <v>0</v>
      </c>
      <c r="K921" s="89">
        <v>0</v>
      </c>
      <c r="L921" s="89">
        <v>1</v>
      </c>
      <c r="M921" s="89">
        <v>13</v>
      </c>
      <c r="N921" s="89">
        <v>0</v>
      </c>
      <c r="O921" s="89">
        <v>0</v>
      </c>
      <c r="P921" s="89">
        <v>494</v>
      </c>
      <c r="Q921" s="89">
        <v>8625</v>
      </c>
      <c r="R921" s="88">
        <f>VLOOKUP(P921,NEW_TRAIN_TEST!$A$1:$M$980,13,0)</f>
        <v>8268</v>
      </c>
      <c r="S921" s="88">
        <f>VLOOKUP(P921,NEW_TRAIN_TEST!$A$1:$M$980,11,0)</f>
        <v>8944</v>
      </c>
      <c r="T921" s="6">
        <f t="shared" si="28"/>
        <v>1</v>
      </c>
      <c r="U921" s="6">
        <f t="shared" si="29"/>
        <v>1</v>
      </c>
    </row>
    <row r="922" spans="1:21" x14ac:dyDescent="0.2">
      <c r="A922" s="88">
        <v>920</v>
      </c>
      <c r="B922" s="88">
        <v>1</v>
      </c>
      <c r="C922" s="88" t="s">
        <v>2117</v>
      </c>
      <c r="D922" s="89" t="s">
        <v>1699</v>
      </c>
      <c r="E922" s="89">
        <v>4</v>
      </c>
      <c r="F922" s="89">
        <v>0</v>
      </c>
      <c r="G922" s="89">
        <v>0</v>
      </c>
      <c r="H922" s="89">
        <v>0</v>
      </c>
      <c r="I922" s="89">
        <v>0</v>
      </c>
      <c r="J922" s="89">
        <v>0</v>
      </c>
      <c r="K922" s="89">
        <v>0</v>
      </c>
      <c r="L922" s="89">
        <v>1</v>
      </c>
      <c r="M922" s="89">
        <v>0</v>
      </c>
      <c r="N922" s="89">
        <v>0</v>
      </c>
      <c r="O922" s="89">
        <v>0</v>
      </c>
      <c r="P922" s="89">
        <v>494</v>
      </c>
      <c r="Q922" s="89">
        <v>8697.5</v>
      </c>
      <c r="R922" s="88">
        <f>VLOOKUP(P922,NEW_TRAIN_TEST!$A$1:$M$980,13,0)</f>
        <v>8268</v>
      </c>
      <c r="S922" s="88">
        <f>VLOOKUP(P922,NEW_TRAIN_TEST!$A$1:$M$980,11,0)</f>
        <v>8944</v>
      </c>
      <c r="T922" s="6">
        <f t="shared" si="28"/>
        <v>1</v>
      </c>
      <c r="U922" s="6">
        <f t="shared" si="29"/>
        <v>0</v>
      </c>
    </row>
    <row r="923" spans="1:21" x14ac:dyDescent="0.2">
      <c r="A923" s="88">
        <v>921</v>
      </c>
      <c r="B923" s="88">
        <v>1</v>
      </c>
      <c r="C923" s="88" t="s">
        <v>2117</v>
      </c>
      <c r="D923" s="89" t="s">
        <v>1699</v>
      </c>
      <c r="E923" s="89">
        <v>0</v>
      </c>
      <c r="F923" s="89">
        <v>1</v>
      </c>
      <c r="G923" s="89">
        <v>0</v>
      </c>
      <c r="H923" s="89">
        <v>0</v>
      </c>
      <c r="I923" s="89">
        <v>2</v>
      </c>
      <c r="J923" s="89">
        <v>0</v>
      </c>
      <c r="K923" s="89">
        <v>0</v>
      </c>
      <c r="L923" s="89">
        <v>0</v>
      </c>
      <c r="M923" s="89">
        <v>0</v>
      </c>
      <c r="N923" s="89">
        <v>0</v>
      </c>
      <c r="O923" s="89">
        <v>2</v>
      </c>
      <c r="P923" s="89">
        <v>396</v>
      </c>
      <c r="Q923" s="89">
        <v>6203.5</v>
      </c>
      <c r="R923" s="88">
        <f>VLOOKUP(P923,NEW_TRAIN_TEST!$A$1:$M$980,13,0)</f>
        <v>6203.5</v>
      </c>
      <c r="S923" s="88">
        <f>VLOOKUP(P923,NEW_TRAIN_TEST!$A$1:$M$980,11,0)</f>
        <v>6397</v>
      </c>
      <c r="T923" s="6">
        <f t="shared" si="28"/>
        <v>0</v>
      </c>
      <c r="U923" s="6">
        <f t="shared" si="29"/>
        <v>0</v>
      </c>
    </row>
    <row r="924" spans="1:21" x14ac:dyDescent="0.2">
      <c r="A924" s="88">
        <v>922</v>
      </c>
      <c r="B924" s="88">
        <v>1</v>
      </c>
      <c r="C924" s="88" t="s">
        <v>2117</v>
      </c>
      <c r="D924" s="89" t="s">
        <v>1699</v>
      </c>
      <c r="E924" s="89">
        <v>2</v>
      </c>
      <c r="F924" s="89">
        <v>0</v>
      </c>
      <c r="G924" s="89">
        <v>0</v>
      </c>
      <c r="H924" s="89">
        <v>0</v>
      </c>
      <c r="I924" s="89">
        <v>0</v>
      </c>
      <c r="J924" s="89">
        <v>0</v>
      </c>
      <c r="K924" s="89">
        <v>0</v>
      </c>
      <c r="L924" s="89">
        <v>0</v>
      </c>
      <c r="M924" s="89">
        <v>0</v>
      </c>
      <c r="N924" s="89">
        <v>0</v>
      </c>
      <c r="O924" s="89">
        <v>0</v>
      </c>
      <c r="P924" s="89">
        <v>589</v>
      </c>
      <c r="Q924" s="89">
        <v>3313</v>
      </c>
      <c r="R924" s="88">
        <f>VLOOKUP(P924,NEW_TRAIN_TEST!$A$1:$M$980,13,0)</f>
        <v>2475</v>
      </c>
      <c r="S924" s="88">
        <f>VLOOKUP(P924,NEW_TRAIN_TEST!$A$1:$M$980,11,0)</f>
        <v>3410</v>
      </c>
      <c r="T924" s="6">
        <f t="shared" si="28"/>
        <v>0</v>
      </c>
      <c r="U924" s="6">
        <f t="shared" si="29"/>
        <v>0</v>
      </c>
    </row>
    <row r="925" spans="1:21" x14ac:dyDescent="0.2">
      <c r="A925" s="88">
        <v>923</v>
      </c>
      <c r="B925" s="88">
        <v>1</v>
      </c>
      <c r="C925" s="88" t="s">
        <v>2117</v>
      </c>
      <c r="D925" s="89" t="s">
        <v>1699</v>
      </c>
      <c r="E925" s="89">
        <v>15</v>
      </c>
      <c r="F925" s="89">
        <v>2</v>
      </c>
      <c r="G925" s="89">
        <v>1</v>
      </c>
      <c r="H925" s="89">
        <v>2</v>
      </c>
      <c r="I925" s="89">
        <v>2</v>
      </c>
      <c r="J925" s="89">
        <v>0</v>
      </c>
      <c r="K925" s="89">
        <v>0</v>
      </c>
      <c r="L925" s="89">
        <v>0</v>
      </c>
      <c r="M925" s="89">
        <v>0</v>
      </c>
      <c r="N925" s="89">
        <v>0</v>
      </c>
      <c r="O925" s="89">
        <v>2</v>
      </c>
      <c r="P925" s="89">
        <v>831</v>
      </c>
      <c r="Q925" s="89">
        <v>8036</v>
      </c>
      <c r="R925" s="88">
        <f>VLOOKUP(P925,NEW_TRAIN_TEST!$A$1:$M$980,13,0)</f>
        <v>6842</v>
      </c>
      <c r="S925" s="88">
        <f>VLOOKUP(P925,NEW_TRAIN_TEST!$A$1:$M$980,11,0)</f>
        <v>8761</v>
      </c>
      <c r="T925" s="6">
        <f t="shared" si="28"/>
        <v>0</v>
      </c>
      <c r="U925" s="6">
        <f t="shared" si="29"/>
        <v>0</v>
      </c>
    </row>
    <row r="926" spans="1:21" x14ac:dyDescent="0.2">
      <c r="A926" s="88">
        <v>924</v>
      </c>
      <c r="B926" s="88">
        <v>1</v>
      </c>
      <c r="C926" s="88" t="s">
        <v>2117</v>
      </c>
      <c r="D926" s="89" t="s">
        <v>1699</v>
      </c>
      <c r="E926" s="89">
        <v>10</v>
      </c>
      <c r="F926" s="89">
        <v>2</v>
      </c>
      <c r="G926" s="89">
        <v>0</v>
      </c>
      <c r="H926" s="89">
        <v>0</v>
      </c>
      <c r="I926" s="89">
        <v>2</v>
      </c>
      <c r="J926" s="89">
        <v>0</v>
      </c>
      <c r="K926" s="89">
        <v>0</v>
      </c>
      <c r="L926" s="89">
        <v>1</v>
      </c>
      <c r="M926" s="89">
        <v>0</v>
      </c>
      <c r="N926" s="89">
        <v>0</v>
      </c>
      <c r="O926" s="89">
        <v>2</v>
      </c>
      <c r="P926" s="89">
        <v>693</v>
      </c>
      <c r="Q926" s="89">
        <v>9040.5</v>
      </c>
      <c r="R926" s="88">
        <f>VLOOKUP(P926,NEW_TRAIN_TEST!$A$1:$M$980,13,0)</f>
        <v>8889</v>
      </c>
      <c r="S926" s="88">
        <f>VLOOKUP(P926,NEW_TRAIN_TEST!$A$1:$M$980,11,0)</f>
        <v>9458</v>
      </c>
      <c r="T926" s="6">
        <f t="shared" si="28"/>
        <v>1</v>
      </c>
      <c r="U926" s="6">
        <f t="shared" si="29"/>
        <v>0</v>
      </c>
    </row>
    <row r="927" spans="1:21" x14ac:dyDescent="0.2">
      <c r="A927" s="88">
        <v>925</v>
      </c>
      <c r="B927" s="88">
        <v>1</v>
      </c>
      <c r="C927" s="88" t="s">
        <v>2117</v>
      </c>
      <c r="D927" s="89" t="s">
        <v>1699</v>
      </c>
      <c r="E927" s="89">
        <v>8</v>
      </c>
      <c r="F927" s="89">
        <v>1</v>
      </c>
      <c r="G927" s="89">
        <v>0</v>
      </c>
      <c r="H927" s="89">
        <v>0</v>
      </c>
      <c r="I927" s="89">
        <v>2</v>
      </c>
      <c r="J927" s="89">
        <v>0</v>
      </c>
      <c r="K927" s="89">
        <v>0</v>
      </c>
      <c r="L927" s="89">
        <v>1</v>
      </c>
      <c r="M927" s="89">
        <v>26</v>
      </c>
      <c r="N927" s="89">
        <v>0</v>
      </c>
      <c r="O927" s="89">
        <v>2</v>
      </c>
      <c r="P927" s="89">
        <v>395</v>
      </c>
      <c r="Q927" s="89">
        <v>7324.5</v>
      </c>
      <c r="R927" s="88">
        <f>VLOOKUP(P927,NEW_TRAIN_TEST!$A$1:$M$980,13,0)</f>
        <v>7217</v>
      </c>
      <c r="S927" s="88">
        <f>VLOOKUP(P927,NEW_TRAIN_TEST!$A$1:$M$980,11,0)</f>
        <v>7840</v>
      </c>
      <c r="T927" s="6">
        <f t="shared" si="28"/>
        <v>1</v>
      </c>
      <c r="U927" s="6">
        <f t="shared" si="29"/>
        <v>1</v>
      </c>
    </row>
    <row r="928" spans="1:21" x14ac:dyDescent="0.2">
      <c r="A928" s="88">
        <v>926</v>
      </c>
      <c r="B928" s="88">
        <v>1</v>
      </c>
      <c r="C928" s="88" t="s">
        <v>2117</v>
      </c>
      <c r="D928" s="89" t="s">
        <v>1699</v>
      </c>
      <c r="E928" s="89">
        <v>4</v>
      </c>
      <c r="F928" s="89">
        <v>4</v>
      </c>
      <c r="G928" s="89">
        <v>0</v>
      </c>
      <c r="H928" s="89">
        <v>2</v>
      </c>
      <c r="I928" s="89">
        <v>2</v>
      </c>
      <c r="J928" s="89">
        <v>0</v>
      </c>
      <c r="K928" s="89">
        <v>0</v>
      </c>
      <c r="L928" s="89">
        <v>1</v>
      </c>
      <c r="M928" s="89">
        <v>26</v>
      </c>
      <c r="N928" s="89">
        <v>0</v>
      </c>
      <c r="O928" s="89">
        <v>2</v>
      </c>
      <c r="P928" s="89">
        <v>395</v>
      </c>
      <c r="Q928" s="89">
        <v>7422</v>
      </c>
      <c r="R928" s="88">
        <f>VLOOKUP(P928,NEW_TRAIN_TEST!$A$1:$M$980,13,0)</f>
        <v>7217</v>
      </c>
      <c r="S928" s="88">
        <f>VLOOKUP(P928,NEW_TRAIN_TEST!$A$1:$M$980,11,0)</f>
        <v>7840</v>
      </c>
      <c r="T928" s="6">
        <f t="shared" si="28"/>
        <v>1</v>
      </c>
      <c r="U928" s="6">
        <f t="shared" si="29"/>
        <v>1</v>
      </c>
    </row>
    <row r="929" spans="1:21" x14ac:dyDescent="0.2">
      <c r="A929" s="88">
        <v>927</v>
      </c>
      <c r="B929" s="88">
        <v>1</v>
      </c>
      <c r="C929" s="88" t="s">
        <v>2117</v>
      </c>
      <c r="D929" s="89" t="s">
        <v>1699</v>
      </c>
      <c r="E929" s="89">
        <v>3</v>
      </c>
      <c r="F929" s="89">
        <v>1</v>
      </c>
      <c r="G929" s="89">
        <v>0</v>
      </c>
      <c r="H929" s="89">
        <v>0</v>
      </c>
      <c r="I929" s="89">
        <v>2</v>
      </c>
      <c r="J929" s="89">
        <v>0</v>
      </c>
      <c r="K929" s="89">
        <v>0</v>
      </c>
      <c r="L929" s="89">
        <v>0</v>
      </c>
      <c r="M929" s="89">
        <v>0</v>
      </c>
      <c r="N929" s="89">
        <v>0</v>
      </c>
      <c r="O929" s="89">
        <v>2</v>
      </c>
      <c r="P929" s="89">
        <v>593</v>
      </c>
      <c r="Q929" s="89">
        <v>4840</v>
      </c>
      <c r="R929" s="88">
        <f>VLOOKUP(P929,NEW_TRAIN_TEST!$A$1:$M$980,13,0)</f>
        <v>4519</v>
      </c>
      <c r="S929" s="88">
        <f>VLOOKUP(P929,NEW_TRAIN_TEST!$A$1:$M$980,11,0)</f>
        <v>4849</v>
      </c>
      <c r="T929" s="6">
        <f t="shared" si="28"/>
        <v>0</v>
      </c>
      <c r="U929" s="6">
        <f t="shared" si="29"/>
        <v>0</v>
      </c>
    </row>
    <row r="930" spans="1:21" x14ac:dyDescent="0.2">
      <c r="A930" s="88">
        <v>928</v>
      </c>
      <c r="B930" s="88">
        <v>1</v>
      </c>
      <c r="C930" s="88" t="s">
        <v>2117</v>
      </c>
      <c r="D930" s="89" t="s">
        <v>1699</v>
      </c>
      <c r="E930" s="89">
        <v>2</v>
      </c>
      <c r="F930" s="89">
        <v>0</v>
      </c>
      <c r="G930" s="89">
        <v>0</v>
      </c>
      <c r="H930" s="89">
        <v>0</v>
      </c>
      <c r="I930" s="89">
        <v>0</v>
      </c>
      <c r="J930" s="89">
        <v>0</v>
      </c>
      <c r="K930" s="89">
        <v>0</v>
      </c>
      <c r="L930" s="89">
        <v>0</v>
      </c>
      <c r="M930" s="89">
        <v>0</v>
      </c>
      <c r="N930" s="89">
        <v>0</v>
      </c>
      <c r="O930" s="89">
        <v>0</v>
      </c>
      <c r="P930" s="89">
        <v>594</v>
      </c>
      <c r="Q930" s="89">
        <v>2942</v>
      </c>
      <c r="R930" s="88">
        <f>VLOOKUP(P930,NEW_TRAIN_TEST!$A$1:$M$980,13,0)</f>
        <v>2195</v>
      </c>
      <c r="S930" s="88">
        <f>VLOOKUP(P930,NEW_TRAIN_TEST!$A$1:$M$980,11,0)</f>
        <v>3046</v>
      </c>
      <c r="T930" s="6">
        <f t="shared" si="28"/>
        <v>0</v>
      </c>
      <c r="U930" s="6">
        <f t="shared" si="29"/>
        <v>0</v>
      </c>
    </row>
    <row r="931" spans="1:21" x14ac:dyDescent="0.2">
      <c r="A931" s="88">
        <v>929</v>
      </c>
      <c r="B931" s="88">
        <v>1</v>
      </c>
      <c r="C931" s="88" t="s">
        <v>2117</v>
      </c>
      <c r="D931" s="89" t="s">
        <v>1699</v>
      </c>
      <c r="E931" s="89">
        <v>2</v>
      </c>
      <c r="F931" s="89">
        <v>0</v>
      </c>
      <c r="G931" s="89">
        <v>0</v>
      </c>
      <c r="H931" s="89">
        <v>0</v>
      </c>
      <c r="I931" s="89">
        <v>0</v>
      </c>
      <c r="J931" s="89">
        <v>0</v>
      </c>
      <c r="K931" s="89">
        <v>0</v>
      </c>
      <c r="L931" s="89">
        <v>0</v>
      </c>
      <c r="M931" s="89">
        <v>0</v>
      </c>
      <c r="N931" s="89">
        <v>0</v>
      </c>
      <c r="O931" s="89">
        <v>0</v>
      </c>
      <c r="P931" s="89">
        <v>595</v>
      </c>
      <c r="Q931" s="89">
        <v>3157.5</v>
      </c>
      <c r="R931" s="88">
        <f>VLOOKUP(P931,NEW_TRAIN_TEST!$A$1:$M$980,13,0)</f>
        <v>2316</v>
      </c>
      <c r="S931" s="88">
        <f>VLOOKUP(P931,NEW_TRAIN_TEST!$A$1:$M$980,11,0)</f>
        <v>3220</v>
      </c>
      <c r="T931" s="6">
        <f t="shared" si="28"/>
        <v>0</v>
      </c>
      <c r="U931" s="6">
        <f t="shared" si="29"/>
        <v>0</v>
      </c>
    </row>
    <row r="932" spans="1:21" x14ac:dyDescent="0.2">
      <c r="A932" s="88">
        <v>930</v>
      </c>
      <c r="B932" s="88">
        <v>1</v>
      </c>
      <c r="C932" s="88" t="s">
        <v>2117</v>
      </c>
      <c r="D932" s="89" t="s">
        <v>1699</v>
      </c>
      <c r="E932" s="89">
        <v>28</v>
      </c>
      <c r="F932" s="89">
        <v>0</v>
      </c>
      <c r="G932" s="89">
        <v>0</v>
      </c>
      <c r="H932" s="89">
        <v>0</v>
      </c>
      <c r="I932" s="89">
        <v>0</v>
      </c>
      <c r="J932" s="89">
        <v>0</v>
      </c>
      <c r="K932" s="89">
        <v>0</v>
      </c>
      <c r="L932" s="89">
        <v>0</v>
      </c>
      <c r="M932" s="89">
        <v>0</v>
      </c>
      <c r="N932" s="89">
        <v>0</v>
      </c>
      <c r="O932" s="89">
        <v>0</v>
      </c>
      <c r="P932" s="89">
        <v>485</v>
      </c>
      <c r="Q932" s="89">
        <v>10191.5</v>
      </c>
      <c r="R932" s="88">
        <f>VLOOKUP(P932,NEW_TRAIN_TEST!$A$1:$M$980,13,0)</f>
        <v>3595</v>
      </c>
      <c r="S932" s="88">
        <f>VLOOKUP(P932,NEW_TRAIN_TEST!$A$1:$M$980,11,0)</f>
        <v>10799</v>
      </c>
      <c r="T932" s="6">
        <f t="shared" si="28"/>
        <v>0</v>
      </c>
      <c r="U932" s="6">
        <f t="shared" si="29"/>
        <v>0</v>
      </c>
    </row>
    <row r="933" spans="1:21" x14ac:dyDescent="0.2">
      <c r="A933" s="88">
        <v>931</v>
      </c>
      <c r="B933" s="88">
        <v>1</v>
      </c>
      <c r="C933" s="88" t="s">
        <v>2117</v>
      </c>
      <c r="D933" s="89" t="s">
        <v>1699</v>
      </c>
      <c r="E933" s="89">
        <v>22</v>
      </c>
      <c r="F933" s="89">
        <v>0</v>
      </c>
      <c r="G933" s="89">
        <v>0</v>
      </c>
      <c r="H933" s="89">
        <v>0</v>
      </c>
      <c r="I933" s="89">
        <v>0</v>
      </c>
      <c r="J933" s="89">
        <v>0</v>
      </c>
      <c r="K933" s="89">
        <v>0</v>
      </c>
      <c r="L933" s="89">
        <v>0</v>
      </c>
      <c r="M933" s="89">
        <v>0</v>
      </c>
      <c r="N933" s="89">
        <v>0</v>
      </c>
      <c r="O933" s="89">
        <v>0</v>
      </c>
      <c r="P933" s="89">
        <v>490</v>
      </c>
      <c r="Q933" s="89">
        <v>8680</v>
      </c>
      <c r="R933" s="88">
        <f>VLOOKUP(P933,NEW_TRAIN_TEST!$A$1:$M$980,13,0)</f>
        <v>3153</v>
      </c>
      <c r="S933" s="88">
        <f>VLOOKUP(P933,NEW_TRAIN_TEST!$A$1:$M$980,11,0)</f>
        <v>9461</v>
      </c>
      <c r="T933" s="6">
        <f t="shared" si="28"/>
        <v>0</v>
      </c>
      <c r="U933" s="6">
        <f t="shared" si="29"/>
        <v>0</v>
      </c>
    </row>
    <row r="934" spans="1:21" x14ac:dyDescent="0.2">
      <c r="A934" s="88">
        <v>932</v>
      </c>
      <c r="B934" s="88">
        <v>1</v>
      </c>
      <c r="C934" s="88" t="s">
        <v>2117</v>
      </c>
      <c r="D934" s="89" t="s">
        <v>1699</v>
      </c>
      <c r="E934" s="89">
        <v>7</v>
      </c>
      <c r="F934" s="89">
        <v>2</v>
      </c>
      <c r="G934" s="89">
        <v>0</v>
      </c>
      <c r="H934" s="89">
        <v>0</v>
      </c>
      <c r="I934" s="89">
        <v>2</v>
      </c>
      <c r="J934" s="89">
        <v>0</v>
      </c>
      <c r="K934" s="89">
        <v>0</v>
      </c>
      <c r="L934" s="89">
        <v>1</v>
      </c>
      <c r="M934" s="89">
        <v>22</v>
      </c>
      <c r="N934" s="89">
        <v>0</v>
      </c>
      <c r="O934" s="89">
        <v>2</v>
      </c>
      <c r="P934" s="89">
        <v>490</v>
      </c>
      <c r="Q934" s="89">
        <v>8719</v>
      </c>
      <c r="R934" s="88">
        <f>VLOOKUP(P934,NEW_TRAIN_TEST!$A$1:$M$980,13,0)</f>
        <v>3153</v>
      </c>
      <c r="S934" s="88">
        <f>VLOOKUP(P934,NEW_TRAIN_TEST!$A$1:$M$980,11,0)</f>
        <v>9461</v>
      </c>
      <c r="T934" s="6">
        <f t="shared" si="28"/>
        <v>1</v>
      </c>
      <c r="U934" s="6">
        <f t="shared" si="29"/>
        <v>1</v>
      </c>
    </row>
    <row r="935" spans="1:21" x14ac:dyDescent="0.2">
      <c r="A935" s="88">
        <v>933</v>
      </c>
      <c r="B935" s="88">
        <v>1</v>
      </c>
      <c r="C935" s="88" t="s">
        <v>2117</v>
      </c>
      <c r="D935" s="89" t="s">
        <v>1699</v>
      </c>
      <c r="E935" s="89">
        <v>28</v>
      </c>
      <c r="F935" s="89">
        <v>0</v>
      </c>
      <c r="G935" s="89">
        <v>0</v>
      </c>
      <c r="H935" s="89">
        <v>0</v>
      </c>
      <c r="I935" s="89">
        <v>0</v>
      </c>
      <c r="J935" s="89">
        <v>0</v>
      </c>
      <c r="K935" s="89">
        <v>0</v>
      </c>
      <c r="L935" s="89">
        <v>0</v>
      </c>
      <c r="M935" s="89">
        <v>0</v>
      </c>
      <c r="N935" s="89">
        <v>0</v>
      </c>
      <c r="O935" s="89">
        <v>0</v>
      </c>
      <c r="P935" s="89">
        <v>492</v>
      </c>
      <c r="Q935" s="89">
        <v>9349</v>
      </c>
      <c r="R935" s="88">
        <f>VLOOKUP(P935,NEW_TRAIN_TEST!$A$1:$M$980,13,0)</f>
        <v>3611</v>
      </c>
      <c r="S935" s="88">
        <f>VLOOKUP(P935,NEW_TRAIN_TEST!$A$1:$M$980,11,0)</f>
        <v>9948</v>
      </c>
      <c r="T935" s="6">
        <f t="shared" si="28"/>
        <v>0</v>
      </c>
      <c r="U935" s="6">
        <f t="shared" si="29"/>
        <v>0</v>
      </c>
    </row>
    <row r="936" spans="1:21" x14ac:dyDescent="0.2">
      <c r="A936" s="88">
        <v>934</v>
      </c>
      <c r="B936" s="88">
        <v>1</v>
      </c>
      <c r="C936" s="88" t="s">
        <v>2117</v>
      </c>
      <c r="D936" s="89" t="s">
        <v>1699</v>
      </c>
      <c r="E936" s="89">
        <v>5</v>
      </c>
      <c r="F936" s="89">
        <v>1</v>
      </c>
      <c r="G936" s="89">
        <v>0</v>
      </c>
      <c r="H936" s="89">
        <v>0</v>
      </c>
      <c r="I936" s="89">
        <v>2</v>
      </c>
      <c r="J936" s="89">
        <v>0</v>
      </c>
      <c r="K936" s="89">
        <v>0</v>
      </c>
      <c r="L936" s="89">
        <v>1</v>
      </c>
      <c r="M936" s="89">
        <v>0</v>
      </c>
      <c r="N936" s="89">
        <v>0</v>
      </c>
      <c r="O936" s="89">
        <v>2</v>
      </c>
      <c r="P936" s="89">
        <v>943</v>
      </c>
      <c r="Q936" s="89">
        <v>6520</v>
      </c>
      <c r="R936" s="88">
        <f>VLOOKUP(P936,NEW_TRAIN_TEST!$A$1:$M$980,13,0)</f>
        <v>6308</v>
      </c>
      <c r="S936" s="88">
        <f>VLOOKUP(P936,NEW_TRAIN_TEST!$A$1:$M$980,11,0)</f>
        <v>7339</v>
      </c>
      <c r="T936" s="6">
        <f t="shared" si="28"/>
        <v>1</v>
      </c>
      <c r="U936" s="6">
        <f t="shared" si="29"/>
        <v>0</v>
      </c>
    </row>
    <row r="937" spans="1:21" x14ac:dyDescent="0.2">
      <c r="A937" s="88">
        <v>935</v>
      </c>
      <c r="B937" s="88">
        <v>1</v>
      </c>
      <c r="C937" s="88" t="s">
        <v>2117</v>
      </c>
      <c r="D937" s="89" t="s">
        <v>1699</v>
      </c>
      <c r="E937" s="89">
        <v>4</v>
      </c>
      <c r="F937" s="89">
        <v>2</v>
      </c>
      <c r="G937" s="89">
        <v>0</v>
      </c>
      <c r="H937" s="89">
        <v>2</v>
      </c>
      <c r="I937" s="89">
        <v>2</v>
      </c>
      <c r="J937" s="89">
        <v>0</v>
      </c>
      <c r="K937" s="89">
        <v>0</v>
      </c>
      <c r="L937" s="89">
        <v>0</v>
      </c>
      <c r="M937" s="89">
        <v>0</v>
      </c>
      <c r="N937" s="89">
        <v>0</v>
      </c>
      <c r="O937" s="89">
        <v>2</v>
      </c>
      <c r="P937" s="89">
        <v>943</v>
      </c>
      <c r="Q937" s="89">
        <v>6758</v>
      </c>
      <c r="R937" s="88">
        <f>VLOOKUP(P937,NEW_TRAIN_TEST!$A$1:$M$980,13,0)</f>
        <v>6308</v>
      </c>
      <c r="S937" s="88">
        <f>VLOOKUP(P937,NEW_TRAIN_TEST!$A$1:$M$980,11,0)</f>
        <v>7339</v>
      </c>
      <c r="T937" s="6">
        <f t="shared" si="28"/>
        <v>0</v>
      </c>
      <c r="U937" s="6">
        <f t="shared" si="29"/>
        <v>0</v>
      </c>
    </row>
    <row r="938" spans="1:21" x14ac:dyDescent="0.2">
      <c r="A938" s="88">
        <v>936</v>
      </c>
      <c r="B938" s="88">
        <v>1</v>
      </c>
      <c r="C938" s="88" t="s">
        <v>2117</v>
      </c>
      <c r="D938" s="89" t="s">
        <v>1699</v>
      </c>
      <c r="E938" s="89">
        <v>11</v>
      </c>
      <c r="F938" s="89">
        <v>6</v>
      </c>
      <c r="G938" s="89">
        <v>1</v>
      </c>
      <c r="H938" s="89">
        <v>2</v>
      </c>
      <c r="I938" s="89">
        <v>2</v>
      </c>
      <c r="J938" s="89">
        <v>0</v>
      </c>
      <c r="K938" s="89">
        <v>0</v>
      </c>
      <c r="L938" s="89">
        <v>1</v>
      </c>
      <c r="M938" s="89">
        <v>0</v>
      </c>
      <c r="N938" s="89">
        <v>0</v>
      </c>
      <c r="O938" s="89">
        <v>2</v>
      </c>
      <c r="P938" s="89">
        <v>388</v>
      </c>
      <c r="Q938" s="89">
        <v>10863.5</v>
      </c>
      <c r="R938" s="88">
        <f>VLOOKUP(P938,NEW_TRAIN_TEST!$A$1:$M$980,13,0)</f>
        <v>10778</v>
      </c>
      <c r="S938" s="88">
        <f>VLOOKUP(P938,NEW_TRAIN_TEST!$A$1:$M$980,11,0)</f>
        <v>11620</v>
      </c>
      <c r="T938" s="6">
        <f t="shared" si="28"/>
        <v>1</v>
      </c>
      <c r="U938" s="6">
        <f t="shared" si="29"/>
        <v>0</v>
      </c>
    </row>
    <row r="939" spans="1:21" x14ac:dyDescent="0.2">
      <c r="A939" s="88">
        <v>937</v>
      </c>
      <c r="B939" s="88">
        <v>1</v>
      </c>
      <c r="C939" s="88" t="s">
        <v>2117</v>
      </c>
      <c r="D939" s="89" t="s">
        <v>1699</v>
      </c>
      <c r="E939" s="89">
        <v>10</v>
      </c>
      <c r="F939" s="89">
        <v>1</v>
      </c>
      <c r="G939" s="89">
        <v>0</v>
      </c>
      <c r="H939" s="89">
        <v>0</v>
      </c>
      <c r="I939" s="89">
        <v>2</v>
      </c>
      <c r="J939" s="89">
        <v>0</v>
      </c>
      <c r="K939" s="89">
        <v>0</v>
      </c>
      <c r="L939" s="89">
        <v>0</v>
      </c>
      <c r="M939" s="89">
        <v>0</v>
      </c>
      <c r="N939" s="89">
        <v>0</v>
      </c>
      <c r="O939" s="89">
        <v>2</v>
      </c>
      <c r="P939" s="89">
        <v>390</v>
      </c>
      <c r="Q939" s="89">
        <v>12339</v>
      </c>
      <c r="R939" s="88">
        <f>VLOOKUP(P939,NEW_TRAIN_TEST!$A$1:$M$980,13,0)</f>
        <v>12167</v>
      </c>
      <c r="S939" s="88">
        <f>VLOOKUP(P939,NEW_TRAIN_TEST!$A$1:$M$980,11,0)</f>
        <v>13194</v>
      </c>
      <c r="T939" s="6">
        <f t="shared" si="28"/>
        <v>0</v>
      </c>
      <c r="U939" s="6">
        <f t="shared" si="29"/>
        <v>0</v>
      </c>
    </row>
    <row r="940" spans="1:21" x14ac:dyDescent="0.2">
      <c r="A940" s="88">
        <v>938</v>
      </c>
      <c r="B940" s="88">
        <v>1</v>
      </c>
      <c r="C940" s="88" t="s">
        <v>2117</v>
      </c>
      <c r="D940" s="89" t="s">
        <v>1699</v>
      </c>
      <c r="E940" s="89">
        <v>0</v>
      </c>
      <c r="F940" s="89">
        <v>0</v>
      </c>
      <c r="G940" s="89">
        <v>0</v>
      </c>
      <c r="H940" s="89">
        <v>0</v>
      </c>
      <c r="I940" s="89">
        <v>0</v>
      </c>
      <c r="J940" s="89">
        <v>0</v>
      </c>
      <c r="K940" s="89">
        <v>0</v>
      </c>
      <c r="L940" s="89">
        <v>0</v>
      </c>
      <c r="M940" s="89">
        <v>0</v>
      </c>
      <c r="N940" s="89">
        <v>1</v>
      </c>
      <c r="O940" s="89">
        <v>0</v>
      </c>
      <c r="P940" s="89">
        <v>638</v>
      </c>
      <c r="Q940" s="89">
        <v>5313</v>
      </c>
      <c r="R940" s="88">
        <f>VLOOKUP(P940,NEW_TRAIN_TEST!$A$1:$M$980,13,0)</f>
        <v>5313</v>
      </c>
      <c r="S940" s="88">
        <f>VLOOKUP(P940,NEW_TRAIN_TEST!$A$1:$M$980,11,0)</f>
        <v>5313</v>
      </c>
      <c r="T940" s="6">
        <f t="shared" si="28"/>
        <v>0</v>
      </c>
      <c r="U940" s="6">
        <f t="shared" si="29"/>
        <v>0</v>
      </c>
    </row>
    <row r="941" spans="1:21" x14ac:dyDescent="0.2">
      <c r="A941" s="88">
        <v>939</v>
      </c>
      <c r="B941" s="88">
        <v>1</v>
      </c>
      <c r="C941" s="88" t="s">
        <v>2117</v>
      </c>
      <c r="D941" s="89" t="s">
        <v>1699</v>
      </c>
      <c r="E941" s="89">
        <v>5</v>
      </c>
      <c r="F941" s="89">
        <v>0</v>
      </c>
      <c r="G941" s="89">
        <v>0</v>
      </c>
      <c r="H941" s="89">
        <v>0</v>
      </c>
      <c r="I941" s="89">
        <v>0</v>
      </c>
      <c r="J941" s="89">
        <v>0</v>
      </c>
      <c r="K941" s="89">
        <v>0</v>
      </c>
      <c r="L941" s="89">
        <v>1</v>
      </c>
      <c r="M941" s="89">
        <v>0</v>
      </c>
      <c r="N941" s="89">
        <v>0</v>
      </c>
      <c r="O941" s="89">
        <v>0</v>
      </c>
      <c r="P941" s="89">
        <v>942</v>
      </c>
      <c r="Q941" s="89">
        <v>5998.5</v>
      </c>
      <c r="R941" s="88">
        <f>VLOOKUP(P941,NEW_TRAIN_TEST!$A$1:$M$980,13,0)</f>
        <v>5458</v>
      </c>
      <c r="S941" s="88">
        <f>VLOOKUP(P941,NEW_TRAIN_TEST!$A$1:$M$980,11,0)</f>
        <v>6631</v>
      </c>
      <c r="T941" s="6">
        <f t="shared" si="28"/>
        <v>1</v>
      </c>
      <c r="U941" s="6">
        <f t="shared" si="29"/>
        <v>0</v>
      </c>
    </row>
    <row r="942" spans="1:21" x14ac:dyDescent="0.2">
      <c r="A942" s="88">
        <v>940</v>
      </c>
      <c r="B942" s="88">
        <v>1</v>
      </c>
      <c r="C942" s="88" t="s">
        <v>2117</v>
      </c>
      <c r="D942" s="89" t="s">
        <v>1699</v>
      </c>
      <c r="E942" s="89">
        <v>8</v>
      </c>
      <c r="F942" s="89">
        <v>0</v>
      </c>
      <c r="G942" s="89">
        <v>0</v>
      </c>
      <c r="H942" s="89">
        <v>0</v>
      </c>
      <c r="I942" s="89">
        <v>0</v>
      </c>
      <c r="J942" s="89">
        <v>0</v>
      </c>
      <c r="K942" s="89">
        <v>0</v>
      </c>
      <c r="L942" s="89">
        <v>1</v>
      </c>
      <c r="M942" s="89">
        <v>0</v>
      </c>
      <c r="N942" s="89">
        <v>0</v>
      </c>
      <c r="O942" s="89">
        <v>0</v>
      </c>
      <c r="P942" s="89">
        <v>640</v>
      </c>
      <c r="Q942" s="89">
        <v>7850</v>
      </c>
      <c r="R942" s="88">
        <f>VLOOKUP(P942,NEW_TRAIN_TEST!$A$1:$M$980,13,0)</f>
        <v>7734</v>
      </c>
      <c r="S942" s="88">
        <f>VLOOKUP(P942,NEW_TRAIN_TEST!$A$1:$M$980,11,0)</f>
        <v>8039</v>
      </c>
      <c r="T942" s="6">
        <f t="shared" si="28"/>
        <v>1</v>
      </c>
      <c r="U942" s="6">
        <f t="shared" si="29"/>
        <v>0</v>
      </c>
    </row>
    <row r="943" spans="1:21" x14ac:dyDescent="0.2">
      <c r="A943" s="88">
        <v>941</v>
      </c>
      <c r="B943" s="88">
        <v>1</v>
      </c>
      <c r="C943" s="88" t="s">
        <v>2117</v>
      </c>
      <c r="D943" s="89" t="s">
        <v>1699</v>
      </c>
      <c r="E943" s="89">
        <v>9</v>
      </c>
      <c r="F943" s="89">
        <v>2</v>
      </c>
      <c r="G943" s="89">
        <v>0</v>
      </c>
      <c r="H943" s="89">
        <v>0</v>
      </c>
      <c r="I943" s="89">
        <v>2</v>
      </c>
      <c r="J943" s="89">
        <v>0</v>
      </c>
      <c r="K943" s="89">
        <v>0</v>
      </c>
      <c r="L943" s="89">
        <v>1</v>
      </c>
      <c r="M943" s="89">
        <v>0</v>
      </c>
      <c r="N943" s="89">
        <v>0</v>
      </c>
      <c r="O943" s="89">
        <v>2</v>
      </c>
      <c r="P943" s="89">
        <v>389</v>
      </c>
      <c r="Q943" s="89">
        <v>10792.5</v>
      </c>
      <c r="R943" s="88">
        <f>VLOOKUP(P943,NEW_TRAIN_TEST!$A$1:$M$980,13,0)</f>
        <v>10647.5</v>
      </c>
      <c r="S943" s="88">
        <f>VLOOKUP(P943,NEW_TRAIN_TEST!$A$1:$M$980,11,0)</f>
        <v>11533</v>
      </c>
      <c r="T943" s="6">
        <f t="shared" si="28"/>
        <v>1</v>
      </c>
      <c r="U943" s="6">
        <f t="shared" si="29"/>
        <v>0</v>
      </c>
    </row>
    <row r="944" spans="1:21" x14ac:dyDescent="0.2">
      <c r="A944" s="88">
        <v>942</v>
      </c>
      <c r="B944" s="88">
        <v>1</v>
      </c>
      <c r="C944" s="88" t="s">
        <v>2117</v>
      </c>
      <c r="D944" s="89" t="s">
        <v>1699</v>
      </c>
      <c r="E944" s="89">
        <v>3</v>
      </c>
      <c r="F944" s="89">
        <v>0</v>
      </c>
      <c r="G944" s="89">
        <v>0</v>
      </c>
      <c r="H944" s="89">
        <v>0</v>
      </c>
      <c r="I944" s="89">
        <v>0</v>
      </c>
      <c r="J944" s="89">
        <v>0</v>
      </c>
      <c r="K944" s="89">
        <v>0</v>
      </c>
      <c r="L944" s="89">
        <v>0</v>
      </c>
      <c r="M944" s="89">
        <v>0</v>
      </c>
      <c r="N944" s="89">
        <v>0</v>
      </c>
      <c r="O944" s="89">
        <v>0</v>
      </c>
      <c r="P944" s="89">
        <v>642</v>
      </c>
      <c r="Q944" s="89">
        <v>7535.5</v>
      </c>
      <c r="R944" s="88">
        <f>VLOOKUP(P944,NEW_TRAIN_TEST!$A$1:$M$980,13,0)</f>
        <v>7522</v>
      </c>
      <c r="S944" s="88">
        <f>VLOOKUP(P944,NEW_TRAIN_TEST!$A$1:$M$980,11,0)</f>
        <v>7768</v>
      </c>
      <c r="T944" s="6">
        <f t="shared" si="28"/>
        <v>0</v>
      </c>
      <c r="U944" s="6">
        <f t="shared" si="29"/>
        <v>0</v>
      </c>
    </row>
    <row r="945" spans="1:21" x14ac:dyDescent="0.2">
      <c r="A945" s="88">
        <v>943</v>
      </c>
      <c r="B945" s="88">
        <v>1</v>
      </c>
      <c r="C945" s="88" t="s">
        <v>2117</v>
      </c>
      <c r="D945" s="89" t="s">
        <v>1699</v>
      </c>
      <c r="E945" s="89">
        <v>3</v>
      </c>
      <c r="F945" s="89">
        <v>0</v>
      </c>
      <c r="G945" s="89">
        <v>0</v>
      </c>
      <c r="H945" s="89">
        <v>0</v>
      </c>
      <c r="I945" s="89">
        <v>0</v>
      </c>
      <c r="J945" s="89">
        <v>0</v>
      </c>
      <c r="K945" s="89">
        <v>0</v>
      </c>
      <c r="L945" s="89">
        <v>0</v>
      </c>
      <c r="M945" s="89">
        <v>0</v>
      </c>
      <c r="N945" s="89">
        <v>0</v>
      </c>
      <c r="O945" s="89">
        <v>0</v>
      </c>
      <c r="P945" s="89">
        <v>643</v>
      </c>
      <c r="Q945" s="89">
        <v>6333</v>
      </c>
      <c r="R945" s="88">
        <f>VLOOKUP(P945,NEW_TRAIN_TEST!$A$1:$M$980,13,0)</f>
        <v>6091</v>
      </c>
      <c r="S945" s="88">
        <f>VLOOKUP(P945,NEW_TRAIN_TEST!$A$1:$M$980,11,0)</f>
        <v>6514</v>
      </c>
      <c r="T945" s="6">
        <f t="shared" si="28"/>
        <v>0</v>
      </c>
      <c r="U945" s="6">
        <f t="shared" si="29"/>
        <v>0</v>
      </c>
    </row>
    <row r="946" spans="1:21" x14ac:dyDescent="0.2">
      <c r="A946" s="88">
        <v>944</v>
      </c>
      <c r="B946" s="88">
        <v>1</v>
      </c>
      <c r="C946" s="88" t="s">
        <v>2117</v>
      </c>
      <c r="D946" s="89" t="s">
        <v>1699</v>
      </c>
      <c r="E946" s="89">
        <v>6</v>
      </c>
      <c r="F946" s="89">
        <v>1</v>
      </c>
      <c r="G946" s="89">
        <v>0</v>
      </c>
      <c r="H946" s="89">
        <v>0</v>
      </c>
      <c r="I946" s="89">
        <v>2</v>
      </c>
      <c r="J946" s="89">
        <v>0</v>
      </c>
      <c r="K946" s="89">
        <v>0</v>
      </c>
      <c r="L946" s="89">
        <v>1</v>
      </c>
      <c r="M946" s="89">
        <v>27</v>
      </c>
      <c r="N946" s="89">
        <v>0</v>
      </c>
      <c r="O946" s="89">
        <v>2</v>
      </c>
      <c r="P946" s="89">
        <v>391</v>
      </c>
      <c r="Q946" s="89">
        <v>7741.5</v>
      </c>
      <c r="R946" s="88">
        <f>VLOOKUP(P946,NEW_TRAIN_TEST!$A$1:$M$980,13,0)</f>
        <v>7574</v>
      </c>
      <c r="S946" s="88">
        <f>VLOOKUP(P946,NEW_TRAIN_TEST!$A$1:$M$980,11,0)</f>
        <v>8158</v>
      </c>
      <c r="T946" s="6">
        <f t="shared" si="28"/>
        <v>1</v>
      </c>
      <c r="U946" s="6">
        <f t="shared" si="29"/>
        <v>1</v>
      </c>
    </row>
    <row r="947" spans="1:21" x14ac:dyDescent="0.2">
      <c r="A947" s="88">
        <v>945</v>
      </c>
      <c r="B947" s="88">
        <v>1</v>
      </c>
      <c r="C947" s="88" t="s">
        <v>2117</v>
      </c>
      <c r="D947" s="89" t="s">
        <v>1699</v>
      </c>
      <c r="E947" s="89">
        <v>6</v>
      </c>
      <c r="F947" s="89">
        <v>1</v>
      </c>
      <c r="G947" s="89">
        <v>0</v>
      </c>
      <c r="H947" s="89">
        <v>0</v>
      </c>
      <c r="I947" s="89">
        <v>2</v>
      </c>
      <c r="J947" s="89">
        <v>0</v>
      </c>
      <c r="K947" s="89">
        <v>0</v>
      </c>
      <c r="L947" s="89">
        <v>1</v>
      </c>
      <c r="M947" s="89">
        <v>0</v>
      </c>
      <c r="N947" s="89">
        <v>0</v>
      </c>
      <c r="O947" s="89">
        <v>2</v>
      </c>
      <c r="P947" s="89">
        <v>384</v>
      </c>
      <c r="Q947" s="89">
        <v>8451.5</v>
      </c>
      <c r="R947" s="88">
        <f>VLOOKUP(P947,NEW_TRAIN_TEST!$A$1:$M$980,13,0)</f>
        <v>8341.5</v>
      </c>
      <c r="S947" s="88">
        <f>VLOOKUP(P947,NEW_TRAIN_TEST!$A$1:$M$980,11,0)</f>
        <v>9085</v>
      </c>
      <c r="T947" s="6">
        <f t="shared" si="28"/>
        <v>1</v>
      </c>
      <c r="U947" s="6">
        <f t="shared" si="29"/>
        <v>0</v>
      </c>
    </row>
    <row r="948" spans="1:21" x14ac:dyDescent="0.2">
      <c r="A948" s="88">
        <v>946</v>
      </c>
      <c r="B948" s="88">
        <v>1</v>
      </c>
      <c r="C948" s="88" t="s">
        <v>2117</v>
      </c>
      <c r="D948" s="89" t="s">
        <v>1699</v>
      </c>
      <c r="E948" s="89">
        <v>3</v>
      </c>
      <c r="F948" s="89">
        <v>1</v>
      </c>
      <c r="G948" s="89">
        <v>0</v>
      </c>
      <c r="H948" s="89">
        <v>0</v>
      </c>
      <c r="I948" s="89">
        <v>2</v>
      </c>
      <c r="J948" s="89">
        <v>0</v>
      </c>
      <c r="K948" s="89">
        <v>0</v>
      </c>
      <c r="L948" s="89">
        <v>0</v>
      </c>
      <c r="M948" s="89">
        <v>0</v>
      </c>
      <c r="N948" s="89">
        <v>0</v>
      </c>
      <c r="O948" s="89">
        <v>2</v>
      </c>
      <c r="P948" s="89">
        <v>682</v>
      </c>
      <c r="Q948" s="89">
        <v>7991</v>
      </c>
      <c r="R948" s="88">
        <f>VLOOKUP(P948,NEW_TRAIN_TEST!$A$1:$M$980,13,0)</f>
        <v>7928</v>
      </c>
      <c r="S948" s="88">
        <f>VLOOKUP(P948,NEW_TRAIN_TEST!$A$1:$M$980,11,0)</f>
        <v>7991</v>
      </c>
      <c r="T948" s="6">
        <f t="shared" si="28"/>
        <v>0</v>
      </c>
      <c r="U948" s="6">
        <f t="shared" si="29"/>
        <v>0</v>
      </c>
    </row>
    <row r="949" spans="1:21" x14ac:dyDescent="0.2">
      <c r="A949" s="88">
        <v>947</v>
      </c>
      <c r="B949" s="88">
        <v>1</v>
      </c>
      <c r="C949" s="88" t="s">
        <v>2117</v>
      </c>
      <c r="D949" s="89" t="s">
        <v>1699</v>
      </c>
      <c r="E949" s="89">
        <v>11</v>
      </c>
      <c r="F949" s="89">
        <v>3</v>
      </c>
      <c r="G949" s="89">
        <v>0</v>
      </c>
      <c r="H949" s="89">
        <v>2</v>
      </c>
      <c r="I949" s="89">
        <v>2</v>
      </c>
      <c r="J949" s="89">
        <v>0</v>
      </c>
      <c r="K949" s="89">
        <v>0</v>
      </c>
      <c r="L949" s="89">
        <v>0</v>
      </c>
      <c r="M949" s="89">
        <v>0</v>
      </c>
      <c r="N949" s="89">
        <v>0</v>
      </c>
      <c r="O949" s="89">
        <v>2</v>
      </c>
      <c r="P949" s="89">
        <v>683</v>
      </c>
      <c r="Q949" s="89">
        <v>9428</v>
      </c>
      <c r="R949" s="88">
        <f>VLOOKUP(P949,NEW_TRAIN_TEST!$A$1:$M$980,13,0)</f>
        <v>9185</v>
      </c>
      <c r="S949" s="88">
        <f>VLOOKUP(P949,NEW_TRAIN_TEST!$A$1:$M$980,11,0)</f>
        <v>9556</v>
      </c>
      <c r="T949" s="6">
        <f t="shared" si="28"/>
        <v>0</v>
      </c>
      <c r="U949" s="6">
        <f t="shared" si="29"/>
        <v>0</v>
      </c>
    </row>
    <row r="950" spans="1:21" x14ac:dyDescent="0.2">
      <c r="A950" s="88">
        <v>948</v>
      </c>
      <c r="B950" s="88">
        <v>1</v>
      </c>
      <c r="C950" s="88" t="s">
        <v>2117</v>
      </c>
      <c r="D950" s="89" t="s">
        <v>1699</v>
      </c>
      <c r="E950" s="89">
        <v>6</v>
      </c>
      <c r="F950" s="89">
        <v>1</v>
      </c>
      <c r="G950" s="89">
        <v>0</v>
      </c>
      <c r="H950" s="89">
        <v>0</v>
      </c>
      <c r="I950" s="89">
        <v>2</v>
      </c>
      <c r="J950" s="89">
        <v>0</v>
      </c>
      <c r="K950" s="89">
        <v>0</v>
      </c>
      <c r="L950" s="89">
        <v>1</v>
      </c>
      <c r="M950" s="89">
        <v>0</v>
      </c>
      <c r="N950" s="89">
        <v>0</v>
      </c>
      <c r="O950" s="89">
        <v>2</v>
      </c>
      <c r="P950" s="89">
        <v>687</v>
      </c>
      <c r="Q950" s="89">
        <v>9201.5</v>
      </c>
      <c r="R950" s="88">
        <f>VLOOKUP(P950,NEW_TRAIN_TEST!$A$1:$M$980,13,0)</f>
        <v>9174.5</v>
      </c>
      <c r="S950" s="88">
        <f>VLOOKUP(P950,NEW_TRAIN_TEST!$A$1:$M$980,11,0)</f>
        <v>9840</v>
      </c>
      <c r="T950" s="6">
        <f t="shared" si="28"/>
        <v>1</v>
      </c>
      <c r="U950" s="6">
        <f t="shared" si="29"/>
        <v>0</v>
      </c>
    </row>
    <row r="951" spans="1:21" x14ac:dyDescent="0.2">
      <c r="A951" s="88">
        <v>949</v>
      </c>
      <c r="B951" s="88">
        <v>1</v>
      </c>
      <c r="C951" s="88" t="s">
        <v>2117</v>
      </c>
      <c r="D951" s="89" t="s">
        <v>1699</v>
      </c>
      <c r="E951" s="89">
        <v>4</v>
      </c>
      <c r="F951" s="89">
        <v>1</v>
      </c>
      <c r="G951" s="89">
        <v>0</v>
      </c>
      <c r="H951" s="89">
        <v>0</v>
      </c>
      <c r="I951" s="89">
        <v>2</v>
      </c>
      <c r="J951" s="89">
        <v>0</v>
      </c>
      <c r="K951" s="89">
        <v>0</v>
      </c>
      <c r="L951" s="89">
        <v>1</v>
      </c>
      <c r="M951" s="89">
        <v>0</v>
      </c>
      <c r="N951" s="89">
        <v>0</v>
      </c>
      <c r="O951" s="89">
        <v>2</v>
      </c>
      <c r="P951" s="89">
        <v>335</v>
      </c>
      <c r="Q951" s="89">
        <v>7611</v>
      </c>
      <c r="R951" s="88">
        <f>VLOOKUP(P951,NEW_TRAIN_TEST!$A$1:$M$980,13,0)</f>
        <v>7482.5</v>
      </c>
      <c r="S951" s="88">
        <f>VLOOKUP(P951,NEW_TRAIN_TEST!$A$1:$M$980,11,0)</f>
        <v>8191</v>
      </c>
      <c r="T951" s="6">
        <f t="shared" si="28"/>
        <v>1</v>
      </c>
      <c r="U951" s="6">
        <f t="shared" si="29"/>
        <v>0</v>
      </c>
    </row>
    <row r="952" spans="1:21" x14ac:dyDescent="0.2">
      <c r="A952" s="88">
        <v>950</v>
      </c>
      <c r="B952" s="88">
        <v>1</v>
      </c>
      <c r="C952" s="88" t="s">
        <v>2117</v>
      </c>
      <c r="D952" s="89" t="s">
        <v>1699</v>
      </c>
      <c r="E952" s="89">
        <v>3</v>
      </c>
      <c r="F952" s="89">
        <v>0</v>
      </c>
      <c r="G952" s="89">
        <v>0</v>
      </c>
      <c r="H952" s="89">
        <v>0</v>
      </c>
      <c r="I952" s="89">
        <v>0</v>
      </c>
      <c r="J952" s="89">
        <v>0</v>
      </c>
      <c r="K952" s="89">
        <v>0</v>
      </c>
      <c r="L952" s="89">
        <v>0</v>
      </c>
      <c r="M952" s="89">
        <v>0</v>
      </c>
      <c r="N952" s="89">
        <v>0</v>
      </c>
      <c r="O952" s="89">
        <v>0</v>
      </c>
      <c r="P952" s="89">
        <v>686</v>
      </c>
      <c r="Q952" s="89">
        <v>6883</v>
      </c>
      <c r="R952" s="88">
        <f>VLOOKUP(P952,NEW_TRAIN_TEST!$A$1:$M$980,13,0)</f>
        <v>6823</v>
      </c>
      <c r="S952" s="88">
        <f>VLOOKUP(P952,NEW_TRAIN_TEST!$A$1:$M$980,11,0)</f>
        <v>6883</v>
      </c>
      <c r="T952" s="6">
        <f t="shared" si="28"/>
        <v>0</v>
      </c>
      <c r="U952" s="6">
        <f t="shared" si="29"/>
        <v>0</v>
      </c>
    </row>
    <row r="953" spans="1:21" x14ac:dyDescent="0.2">
      <c r="A953" s="88">
        <v>951</v>
      </c>
      <c r="B953" s="88">
        <v>1</v>
      </c>
      <c r="C953" s="88" t="s">
        <v>2117</v>
      </c>
      <c r="D953" s="89" t="s">
        <v>1699</v>
      </c>
      <c r="E953" s="89">
        <v>5</v>
      </c>
      <c r="F953" s="89">
        <v>0</v>
      </c>
      <c r="G953" s="89">
        <v>0</v>
      </c>
      <c r="H953" s="89">
        <v>0</v>
      </c>
      <c r="I953" s="89">
        <v>0</v>
      </c>
      <c r="J953" s="89">
        <v>0</v>
      </c>
      <c r="K953" s="89">
        <v>0</v>
      </c>
      <c r="L953" s="89">
        <v>1</v>
      </c>
      <c r="M953" s="89">
        <v>0</v>
      </c>
      <c r="N953" s="89">
        <v>0</v>
      </c>
      <c r="O953" s="89">
        <v>0</v>
      </c>
      <c r="P953" s="89">
        <v>535</v>
      </c>
      <c r="Q953" s="89">
        <v>8764.5</v>
      </c>
      <c r="R953" s="88">
        <f>VLOOKUP(P953,NEW_TRAIN_TEST!$A$1:$M$980,13,0)</f>
        <v>8554.5</v>
      </c>
      <c r="S953" s="88">
        <f>VLOOKUP(P953,NEW_TRAIN_TEST!$A$1:$M$980,11,0)</f>
        <v>9813</v>
      </c>
      <c r="T953" s="6">
        <f t="shared" si="28"/>
        <v>1</v>
      </c>
      <c r="U953" s="6">
        <f t="shared" si="29"/>
        <v>0</v>
      </c>
    </row>
    <row r="954" spans="1:21" x14ac:dyDescent="0.2">
      <c r="A954" s="88">
        <v>952</v>
      </c>
      <c r="B954" s="88">
        <v>1</v>
      </c>
      <c r="C954" s="88" t="s">
        <v>2117</v>
      </c>
      <c r="D954" s="89" t="s">
        <v>1699</v>
      </c>
      <c r="E954" s="89">
        <v>3</v>
      </c>
      <c r="F954" s="89">
        <v>1</v>
      </c>
      <c r="G954" s="89">
        <v>0</v>
      </c>
      <c r="H954" s="89">
        <v>0</v>
      </c>
      <c r="I954" s="89">
        <v>2</v>
      </c>
      <c r="J954" s="89">
        <v>0</v>
      </c>
      <c r="K954" s="89">
        <v>0</v>
      </c>
      <c r="L954" s="89">
        <v>0</v>
      </c>
      <c r="M954" s="89">
        <v>0</v>
      </c>
      <c r="N954" s="89">
        <v>0</v>
      </c>
      <c r="O954" s="89">
        <v>2</v>
      </c>
      <c r="P954" s="89">
        <v>688</v>
      </c>
      <c r="Q954" s="89">
        <v>6126</v>
      </c>
      <c r="R954" s="88">
        <f>VLOOKUP(P954,NEW_TRAIN_TEST!$A$1:$M$980,13,0)</f>
        <v>5992.5</v>
      </c>
      <c r="S954" s="88">
        <f>VLOOKUP(P954,NEW_TRAIN_TEST!$A$1:$M$980,11,0)</f>
        <v>6252</v>
      </c>
      <c r="T954" s="6">
        <f t="shared" si="28"/>
        <v>0</v>
      </c>
      <c r="U954" s="6">
        <f t="shared" si="29"/>
        <v>0</v>
      </c>
    </row>
    <row r="955" spans="1:21" x14ac:dyDescent="0.2">
      <c r="A955" s="88">
        <v>953</v>
      </c>
      <c r="B955" s="88">
        <v>1</v>
      </c>
      <c r="C955" s="88" t="s">
        <v>2117</v>
      </c>
      <c r="D955" s="89" t="s">
        <v>1699</v>
      </c>
      <c r="E955" s="89">
        <v>20</v>
      </c>
      <c r="F955" s="89">
        <v>1</v>
      </c>
      <c r="G955" s="89">
        <v>0</v>
      </c>
      <c r="H955" s="89">
        <v>0</v>
      </c>
      <c r="I955" s="89">
        <v>2</v>
      </c>
      <c r="J955" s="89">
        <v>0</v>
      </c>
      <c r="K955" s="89">
        <v>0</v>
      </c>
      <c r="L955" s="89">
        <v>0</v>
      </c>
      <c r="M955" s="89">
        <v>0</v>
      </c>
      <c r="N955" s="89">
        <v>0</v>
      </c>
      <c r="O955" s="89">
        <v>2</v>
      </c>
      <c r="P955" s="89">
        <v>637</v>
      </c>
      <c r="Q955" s="89">
        <v>9250.5</v>
      </c>
      <c r="R955" s="88">
        <f>VLOOKUP(P955,NEW_TRAIN_TEST!$A$1:$M$980,13,0)</f>
        <v>8770.5</v>
      </c>
      <c r="S955" s="88">
        <f>VLOOKUP(P955,NEW_TRAIN_TEST!$A$1:$M$980,11,0)</f>
        <v>9998</v>
      </c>
      <c r="T955" s="6">
        <f t="shared" si="28"/>
        <v>0</v>
      </c>
      <c r="U955" s="6">
        <f t="shared" si="29"/>
        <v>0</v>
      </c>
    </row>
    <row r="956" spans="1:21" x14ac:dyDescent="0.2">
      <c r="A956" s="88">
        <v>954</v>
      </c>
      <c r="B956" s="88">
        <v>1</v>
      </c>
      <c r="C956" s="88" t="s">
        <v>2117</v>
      </c>
      <c r="D956" s="89" t="s">
        <v>1699</v>
      </c>
      <c r="E956" s="89">
        <v>5</v>
      </c>
      <c r="F956" s="89">
        <v>3</v>
      </c>
      <c r="G956" s="89">
        <v>0</v>
      </c>
      <c r="H956" s="89">
        <v>2</v>
      </c>
      <c r="I956" s="89">
        <v>2</v>
      </c>
      <c r="J956" s="89">
        <v>0</v>
      </c>
      <c r="K956" s="89">
        <v>0</v>
      </c>
      <c r="L956" s="89">
        <v>1</v>
      </c>
      <c r="M956" s="89">
        <v>13</v>
      </c>
      <c r="N956" s="89">
        <v>0</v>
      </c>
      <c r="O956" s="89">
        <v>2</v>
      </c>
      <c r="P956" s="89">
        <v>690</v>
      </c>
      <c r="Q956" s="89">
        <v>9205.5</v>
      </c>
      <c r="R956" s="88">
        <f>VLOOKUP(P956,NEW_TRAIN_TEST!$A$1:$M$980,13,0)</f>
        <v>9195</v>
      </c>
      <c r="S956" s="88">
        <f>VLOOKUP(P956,NEW_TRAIN_TEST!$A$1:$M$980,11,0)</f>
        <v>9259</v>
      </c>
      <c r="T956" s="6">
        <f t="shared" si="28"/>
        <v>1</v>
      </c>
      <c r="U956" s="6">
        <f t="shared" si="29"/>
        <v>1</v>
      </c>
    </row>
    <row r="957" spans="1:21" x14ac:dyDescent="0.2">
      <c r="A957" s="88">
        <v>955</v>
      </c>
      <c r="B957" s="88">
        <v>1</v>
      </c>
      <c r="C957" s="88" t="s">
        <v>2117</v>
      </c>
      <c r="D957" s="89" t="s">
        <v>1699</v>
      </c>
      <c r="E957" s="89">
        <v>0</v>
      </c>
      <c r="F957" s="89">
        <v>2</v>
      </c>
      <c r="G957" s="89">
        <v>0</v>
      </c>
      <c r="H957" s="89">
        <v>2</v>
      </c>
      <c r="I957" s="89">
        <v>2</v>
      </c>
      <c r="J957" s="89">
        <v>0</v>
      </c>
      <c r="K957" s="89">
        <v>0</v>
      </c>
      <c r="L957" s="89">
        <v>0</v>
      </c>
      <c r="M957" s="89">
        <v>0</v>
      </c>
      <c r="N957" s="89">
        <v>0</v>
      </c>
      <c r="O957" s="89">
        <v>2</v>
      </c>
      <c r="P957" s="89">
        <v>691</v>
      </c>
      <c r="Q957" s="89">
        <v>6437</v>
      </c>
      <c r="R957" s="88">
        <f>VLOOKUP(P957,NEW_TRAIN_TEST!$A$1:$M$980,13,0)</f>
        <v>6437</v>
      </c>
      <c r="S957" s="88">
        <f>VLOOKUP(P957,NEW_TRAIN_TEST!$A$1:$M$980,11,0)</f>
        <v>6734</v>
      </c>
      <c r="T957" s="6">
        <f t="shared" si="28"/>
        <v>0</v>
      </c>
      <c r="U957" s="6">
        <f t="shared" si="29"/>
        <v>0</v>
      </c>
    </row>
    <row r="958" spans="1:21" x14ac:dyDescent="0.2">
      <c r="A958" s="88">
        <v>956</v>
      </c>
      <c r="B958" s="88">
        <v>1</v>
      </c>
      <c r="C958" s="88" t="s">
        <v>2117</v>
      </c>
      <c r="D958" s="89" t="s">
        <v>1699</v>
      </c>
      <c r="E958" s="89">
        <v>16</v>
      </c>
      <c r="F958" s="89">
        <v>3</v>
      </c>
      <c r="G958" s="89">
        <v>0</v>
      </c>
      <c r="H958" s="89">
        <v>2</v>
      </c>
      <c r="I958" s="89">
        <v>2</v>
      </c>
      <c r="J958" s="89">
        <v>0</v>
      </c>
      <c r="K958" s="89">
        <v>0</v>
      </c>
      <c r="L958" s="89">
        <v>0</v>
      </c>
      <c r="M958" s="89">
        <v>0</v>
      </c>
      <c r="N958" s="89">
        <v>0</v>
      </c>
      <c r="O958" s="89">
        <v>2</v>
      </c>
      <c r="P958" s="89">
        <v>837</v>
      </c>
      <c r="Q958" s="89">
        <v>6927</v>
      </c>
      <c r="R958" s="88">
        <f>VLOOKUP(P958,NEW_TRAIN_TEST!$A$1:$M$980,13,0)</f>
        <v>6072.5</v>
      </c>
      <c r="S958" s="88">
        <f>VLOOKUP(P958,NEW_TRAIN_TEST!$A$1:$M$980,11,0)</f>
        <v>7798</v>
      </c>
      <c r="T958" s="6">
        <f t="shared" si="28"/>
        <v>0</v>
      </c>
      <c r="U958" s="6">
        <f t="shared" si="29"/>
        <v>0</v>
      </c>
    </row>
    <row r="959" spans="1:21" x14ac:dyDescent="0.2">
      <c r="A959" s="88">
        <v>957</v>
      </c>
      <c r="B959" s="88">
        <v>1</v>
      </c>
      <c r="C959" s="88" t="s">
        <v>2117</v>
      </c>
      <c r="D959" s="89" t="s">
        <v>1699</v>
      </c>
      <c r="E959" s="89">
        <v>8</v>
      </c>
      <c r="F959" s="89">
        <v>3</v>
      </c>
      <c r="G959" s="89">
        <v>1</v>
      </c>
      <c r="H959" s="89">
        <v>0</v>
      </c>
      <c r="I959" s="89">
        <v>2</v>
      </c>
      <c r="J959" s="89">
        <v>0</v>
      </c>
      <c r="K959" s="89">
        <v>0</v>
      </c>
      <c r="L959" s="89">
        <v>1</v>
      </c>
      <c r="M959" s="89">
        <v>0</v>
      </c>
      <c r="N959" s="89">
        <v>0</v>
      </c>
      <c r="O959" s="89">
        <v>2</v>
      </c>
      <c r="P959" s="89">
        <v>794</v>
      </c>
      <c r="Q959" s="89">
        <v>8575</v>
      </c>
      <c r="R959" s="88">
        <f>VLOOKUP(P959,NEW_TRAIN_TEST!$A$1:$M$980,13,0)</f>
        <v>8445.5</v>
      </c>
      <c r="S959" s="88">
        <f>VLOOKUP(P959,NEW_TRAIN_TEST!$A$1:$M$980,11,0)</f>
        <v>9265</v>
      </c>
      <c r="T959" s="6">
        <f t="shared" si="28"/>
        <v>1</v>
      </c>
      <c r="U959" s="6">
        <f t="shared" si="29"/>
        <v>0</v>
      </c>
    </row>
    <row r="960" spans="1:21" x14ac:dyDescent="0.2">
      <c r="A960" s="88">
        <v>958</v>
      </c>
      <c r="B960" s="88">
        <v>1</v>
      </c>
      <c r="C960" s="88" t="s">
        <v>2117</v>
      </c>
      <c r="D960" s="89" t="s">
        <v>1699</v>
      </c>
      <c r="E960" s="89">
        <v>6</v>
      </c>
      <c r="F960" s="89">
        <v>7</v>
      </c>
      <c r="G960" s="89">
        <v>2</v>
      </c>
      <c r="H960" s="89">
        <v>2</v>
      </c>
      <c r="I960" s="89">
        <v>2</v>
      </c>
      <c r="J960" s="89">
        <v>0</v>
      </c>
      <c r="K960" s="89">
        <v>0</v>
      </c>
      <c r="L960" s="89">
        <v>1</v>
      </c>
      <c r="M960" s="89">
        <v>18</v>
      </c>
      <c r="N960" s="89">
        <v>0</v>
      </c>
      <c r="O960" s="89">
        <v>2</v>
      </c>
      <c r="P960" s="89">
        <v>794</v>
      </c>
      <c r="Q960" s="89">
        <v>8645</v>
      </c>
      <c r="R960" s="88">
        <f>VLOOKUP(P960,NEW_TRAIN_TEST!$A$1:$M$980,13,0)</f>
        <v>8445.5</v>
      </c>
      <c r="S960" s="88">
        <f>VLOOKUP(P960,NEW_TRAIN_TEST!$A$1:$M$980,11,0)</f>
        <v>9265</v>
      </c>
      <c r="T960" s="6">
        <f t="shared" si="28"/>
        <v>1</v>
      </c>
      <c r="U960" s="6">
        <f t="shared" si="29"/>
        <v>1</v>
      </c>
    </row>
    <row r="961" spans="1:21" x14ac:dyDescent="0.2">
      <c r="A961" s="88">
        <v>959</v>
      </c>
      <c r="B961" s="88">
        <v>1</v>
      </c>
      <c r="C961" s="88" t="s">
        <v>2117</v>
      </c>
      <c r="D961" s="89" t="s">
        <v>1699</v>
      </c>
      <c r="E961" s="89">
        <v>4</v>
      </c>
      <c r="F961" s="89">
        <v>0</v>
      </c>
      <c r="G961" s="89">
        <v>0</v>
      </c>
      <c r="H961" s="89">
        <v>0</v>
      </c>
      <c r="I961" s="89">
        <v>0</v>
      </c>
      <c r="J961" s="89">
        <v>0</v>
      </c>
      <c r="K961" s="89">
        <v>0</v>
      </c>
      <c r="L961" s="89">
        <v>0</v>
      </c>
      <c r="M961" s="89">
        <v>0</v>
      </c>
      <c r="N961" s="89">
        <v>0</v>
      </c>
      <c r="O961" s="89">
        <v>0</v>
      </c>
      <c r="P961" s="89">
        <v>932</v>
      </c>
      <c r="Q961" s="89">
        <v>3940</v>
      </c>
      <c r="R961" s="88">
        <f>VLOOKUP(P961,NEW_TRAIN_TEST!$A$1:$M$980,13,0)</f>
        <v>3636.5</v>
      </c>
      <c r="S961" s="88">
        <f>VLOOKUP(P961,NEW_TRAIN_TEST!$A$1:$M$980,11,0)</f>
        <v>4813</v>
      </c>
      <c r="T961" s="6">
        <f t="shared" si="28"/>
        <v>0</v>
      </c>
      <c r="U961" s="6">
        <f t="shared" si="29"/>
        <v>0</v>
      </c>
    </row>
    <row r="962" spans="1:21" x14ac:dyDescent="0.2">
      <c r="A962" s="88">
        <v>960</v>
      </c>
      <c r="B962" s="88">
        <v>1</v>
      </c>
      <c r="C962" s="88" t="s">
        <v>2117</v>
      </c>
      <c r="D962" s="89" t="s">
        <v>1699</v>
      </c>
      <c r="E962" s="89">
        <v>0</v>
      </c>
      <c r="F962" s="89">
        <v>1</v>
      </c>
      <c r="G962" s="89">
        <v>0</v>
      </c>
      <c r="H962" s="89">
        <v>0</v>
      </c>
      <c r="I962" s="89">
        <v>2</v>
      </c>
      <c r="J962" s="89">
        <v>0</v>
      </c>
      <c r="K962" s="89">
        <v>0</v>
      </c>
      <c r="L962" s="89">
        <v>0</v>
      </c>
      <c r="M962" s="89">
        <v>0</v>
      </c>
      <c r="N962" s="89">
        <v>0</v>
      </c>
      <c r="O962" s="89">
        <v>2</v>
      </c>
      <c r="P962" s="89">
        <v>932</v>
      </c>
      <c r="Q962" s="89">
        <v>4097.5</v>
      </c>
      <c r="R962" s="88">
        <f>VLOOKUP(P962,NEW_TRAIN_TEST!$A$1:$M$980,13,0)</f>
        <v>3636.5</v>
      </c>
      <c r="S962" s="88">
        <f>VLOOKUP(P962,NEW_TRAIN_TEST!$A$1:$M$980,11,0)</f>
        <v>4813</v>
      </c>
      <c r="T962" s="6">
        <f t="shared" si="28"/>
        <v>0</v>
      </c>
      <c r="U962" s="6">
        <f t="shared" si="29"/>
        <v>0</v>
      </c>
    </row>
    <row r="963" spans="1:21" x14ac:dyDescent="0.2">
      <c r="A963" s="88">
        <v>961</v>
      </c>
      <c r="B963" s="88">
        <v>1</v>
      </c>
      <c r="C963" s="88" t="s">
        <v>2117</v>
      </c>
      <c r="D963" s="89" t="s">
        <v>1699</v>
      </c>
      <c r="E963" s="89">
        <v>0</v>
      </c>
      <c r="F963" s="89">
        <v>2</v>
      </c>
      <c r="G963" s="89">
        <v>0</v>
      </c>
      <c r="H963" s="89">
        <v>0</v>
      </c>
      <c r="I963" s="89">
        <v>2</v>
      </c>
      <c r="J963" s="89">
        <v>2</v>
      </c>
      <c r="K963" s="89">
        <v>0</v>
      </c>
      <c r="L963" s="89">
        <v>0</v>
      </c>
      <c r="M963" s="89">
        <v>0</v>
      </c>
      <c r="N963" s="89">
        <v>0</v>
      </c>
      <c r="O963" s="89">
        <v>2</v>
      </c>
      <c r="P963" s="89">
        <v>695</v>
      </c>
      <c r="Q963" s="89">
        <v>6268</v>
      </c>
      <c r="R963" s="88">
        <f>VLOOKUP(P963,NEW_TRAIN_TEST!$A$1:$M$980,13,0)</f>
        <v>6268</v>
      </c>
      <c r="S963" s="88">
        <f>VLOOKUP(P963,NEW_TRAIN_TEST!$A$1:$M$980,11,0)</f>
        <v>6348</v>
      </c>
      <c r="T963" s="6">
        <f t="shared" ref="T963:T1026" si="30">IF(L963&gt;0,1,0)</f>
        <v>0</v>
      </c>
      <c r="U963" s="6">
        <f t="shared" ref="U963:U1026" si="31">IF(M963&gt;0,1,0)</f>
        <v>0</v>
      </c>
    </row>
    <row r="964" spans="1:21" x14ac:dyDescent="0.2">
      <c r="A964" s="88">
        <v>962</v>
      </c>
      <c r="B964" s="88">
        <v>1</v>
      </c>
      <c r="C964" s="88" t="s">
        <v>2117</v>
      </c>
      <c r="D964" s="89" t="s">
        <v>1699</v>
      </c>
      <c r="E964" s="89">
        <v>2</v>
      </c>
      <c r="F964" s="89">
        <v>0</v>
      </c>
      <c r="G964" s="89">
        <v>0</v>
      </c>
      <c r="H964" s="89">
        <v>0</v>
      </c>
      <c r="I964" s="89">
        <v>0</v>
      </c>
      <c r="J964" s="89">
        <v>0</v>
      </c>
      <c r="K964" s="89">
        <v>0</v>
      </c>
      <c r="L964" s="89">
        <v>0</v>
      </c>
      <c r="M964" s="89">
        <v>0</v>
      </c>
      <c r="N964" s="89">
        <v>0</v>
      </c>
      <c r="O964" s="89">
        <v>0</v>
      </c>
      <c r="P964" s="89">
        <v>731</v>
      </c>
      <c r="Q964" s="89">
        <v>9483.5</v>
      </c>
      <c r="R964" s="88">
        <f>VLOOKUP(P964,NEW_TRAIN_TEST!$A$1:$M$980,13,0)</f>
        <v>9449</v>
      </c>
      <c r="S964" s="88">
        <f>VLOOKUP(P964,NEW_TRAIN_TEST!$A$1:$M$980,11,0)</f>
        <v>9574</v>
      </c>
      <c r="T964" s="6">
        <f t="shared" si="30"/>
        <v>0</v>
      </c>
      <c r="U964" s="6">
        <f t="shared" si="31"/>
        <v>0</v>
      </c>
    </row>
    <row r="965" spans="1:21" x14ac:dyDescent="0.2">
      <c r="A965" s="88">
        <v>963</v>
      </c>
      <c r="B965" s="88">
        <v>1</v>
      </c>
      <c r="C965" s="88" t="s">
        <v>2117</v>
      </c>
      <c r="D965" s="89" t="s">
        <v>1699</v>
      </c>
      <c r="E965" s="89">
        <v>0</v>
      </c>
      <c r="F965" s="89">
        <v>0</v>
      </c>
      <c r="G965" s="89">
        <v>0</v>
      </c>
      <c r="H965" s="89">
        <v>0</v>
      </c>
      <c r="I965" s="89">
        <v>0</v>
      </c>
      <c r="J965" s="89">
        <v>0</v>
      </c>
      <c r="K965" s="89">
        <v>0</v>
      </c>
      <c r="L965" s="89">
        <v>0</v>
      </c>
      <c r="M965" s="89">
        <v>0</v>
      </c>
      <c r="N965" s="89">
        <v>1</v>
      </c>
      <c r="O965" s="89">
        <v>0</v>
      </c>
      <c r="P965" s="89">
        <v>732</v>
      </c>
      <c r="Q965" s="89">
        <v>6917</v>
      </c>
      <c r="R965" s="88">
        <f>VLOOKUP(P965,NEW_TRAIN_TEST!$A$1:$M$980,13,0)</f>
        <v>6917</v>
      </c>
      <c r="S965" s="88">
        <f>VLOOKUP(P965,NEW_TRAIN_TEST!$A$1:$M$980,11,0)</f>
        <v>6917</v>
      </c>
      <c r="T965" s="6">
        <f t="shared" si="30"/>
        <v>0</v>
      </c>
      <c r="U965" s="6">
        <f t="shared" si="31"/>
        <v>0</v>
      </c>
    </row>
    <row r="966" spans="1:21" x14ac:dyDescent="0.2">
      <c r="A966" s="88">
        <v>964</v>
      </c>
      <c r="B966" s="88">
        <v>1</v>
      </c>
      <c r="C966" s="88" t="s">
        <v>2117</v>
      </c>
      <c r="D966" s="89" t="s">
        <v>1699</v>
      </c>
      <c r="E966" s="89">
        <v>0</v>
      </c>
      <c r="F966" s="89">
        <v>0</v>
      </c>
      <c r="G966" s="89">
        <v>0</v>
      </c>
      <c r="H966" s="89">
        <v>0</v>
      </c>
      <c r="I966" s="89">
        <v>0</v>
      </c>
      <c r="J966" s="89">
        <v>0</v>
      </c>
      <c r="K966" s="89">
        <v>0</v>
      </c>
      <c r="L966" s="89">
        <v>0</v>
      </c>
      <c r="M966" s="89">
        <v>0</v>
      </c>
      <c r="N966" s="89">
        <v>1</v>
      </c>
      <c r="O966" s="89">
        <v>0</v>
      </c>
      <c r="P966" s="89">
        <v>733</v>
      </c>
      <c r="Q966" s="89">
        <v>7636</v>
      </c>
      <c r="R966" s="88">
        <f>VLOOKUP(P966,NEW_TRAIN_TEST!$A$1:$M$980,13,0)</f>
        <v>7636</v>
      </c>
      <c r="S966" s="88">
        <f>VLOOKUP(P966,NEW_TRAIN_TEST!$A$1:$M$980,11,0)</f>
        <v>7636</v>
      </c>
      <c r="T966" s="6">
        <f t="shared" si="30"/>
        <v>0</v>
      </c>
      <c r="U966" s="6">
        <f t="shared" si="31"/>
        <v>0</v>
      </c>
    </row>
    <row r="967" spans="1:21" x14ac:dyDescent="0.2">
      <c r="A967" s="88">
        <v>965</v>
      </c>
      <c r="B967" s="88">
        <v>1</v>
      </c>
      <c r="C967" s="88" t="s">
        <v>2117</v>
      </c>
      <c r="D967" s="89" t="s">
        <v>1699</v>
      </c>
      <c r="E967" s="89">
        <v>4</v>
      </c>
      <c r="F967" s="89">
        <v>1</v>
      </c>
      <c r="G967" s="89">
        <v>0</v>
      </c>
      <c r="H967" s="89">
        <v>0</v>
      </c>
      <c r="I967" s="89">
        <v>2</v>
      </c>
      <c r="J967" s="89">
        <v>0</v>
      </c>
      <c r="K967" s="89">
        <v>0</v>
      </c>
      <c r="L967" s="89">
        <v>1</v>
      </c>
      <c r="M967" s="89">
        <v>0</v>
      </c>
      <c r="N967" s="89">
        <v>0</v>
      </c>
      <c r="O967" s="89">
        <v>2</v>
      </c>
      <c r="P967" s="89">
        <v>639</v>
      </c>
      <c r="Q967" s="89">
        <v>5848</v>
      </c>
      <c r="R967" s="88">
        <f>VLOOKUP(P967,NEW_TRAIN_TEST!$A$1:$M$980,13,0)</f>
        <v>5664</v>
      </c>
      <c r="S967" s="88">
        <f>VLOOKUP(P967,NEW_TRAIN_TEST!$A$1:$M$980,11,0)</f>
        <v>6615</v>
      </c>
      <c r="T967" s="6">
        <f t="shared" si="30"/>
        <v>1</v>
      </c>
      <c r="U967" s="6">
        <f t="shared" si="31"/>
        <v>0</v>
      </c>
    </row>
    <row r="968" spans="1:21" x14ac:dyDescent="0.2">
      <c r="A968" s="88">
        <v>966</v>
      </c>
      <c r="B968" s="88">
        <v>1</v>
      </c>
      <c r="C968" s="88" t="s">
        <v>2117</v>
      </c>
      <c r="D968" s="89" t="s">
        <v>1699</v>
      </c>
      <c r="E968" s="89">
        <v>0</v>
      </c>
      <c r="F968" s="89">
        <v>2</v>
      </c>
      <c r="G968" s="89">
        <v>0</v>
      </c>
      <c r="H968" s="89">
        <v>2</v>
      </c>
      <c r="I968" s="89">
        <v>2</v>
      </c>
      <c r="J968" s="89">
        <v>0</v>
      </c>
      <c r="K968" s="89">
        <v>0</v>
      </c>
      <c r="L968" s="89">
        <v>0</v>
      </c>
      <c r="M968" s="89">
        <v>0</v>
      </c>
      <c r="N968" s="89">
        <v>0</v>
      </c>
      <c r="O968" s="89">
        <v>2</v>
      </c>
      <c r="P968" s="89">
        <v>735</v>
      </c>
      <c r="Q968" s="89">
        <v>9283.5</v>
      </c>
      <c r="R968" s="88">
        <f>VLOOKUP(P968,NEW_TRAIN_TEST!$A$1:$M$980,13,0)</f>
        <v>9283.5</v>
      </c>
      <c r="S968" s="88">
        <f>VLOOKUP(P968,NEW_TRAIN_TEST!$A$1:$M$980,11,0)</f>
        <v>9345</v>
      </c>
      <c r="T968" s="6">
        <f t="shared" si="30"/>
        <v>0</v>
      </c>
      <c r="U968" s="6">
        <f t="shared" si="31"/>
        <v>0</v>
      </c>
    </row>
    <row r="969" spans="1:21" x14ac:dyDescent="0.2">
      <c r="A969" s="88">
        <v>967</v>
      </c>
      <c r="B969" s="88">
        <v>1</v>
      </c>
      <c r="C969" s="88" t="s">
        <v>2117</v>
      </c>
      <c r="D969" s="89" t="s">
        <v>1699</v>
      </c>
      <c r="E969" s="89">
        <v>0</v>
      </c>
      <c r="F969" s="89">
        <v>0</v>
      </c>
      <c r="G969" s="89">
        <v>0</v>
      </c>
      <c r="H969" s="89">
        <v>0</v>
      </c>
      <c r="I969" s="89">
        <v>0</v>
      </c>
      <c r="J969" s="89">
        <v>0</v>
      </c>
      <c r="K969" s="89">
        <v>0</v>
      </c>
      <c r="L969" s="89">
        <v>0</v>
      </c>
      <c r="M969" s="89">
        <v>0</v>
      </c>
      <c r="N969" s="89">
        <v>1</v>
      </c>
      <c r="O969" s="89">
        <v>0</v>
      </c>
      <c r="P969" s="89">
        <v>736</v>
      </c>
      <c r="Q969" s="89">
        <v>7194</v>
      </c>
      <c r="R969" s="88">
        <f>VLOOKUP(P969,NEW_TRAIN_TEST!$A$1:$M$980,13,0)</f>
        <v>7194</v>
      </c>
      <c r="S969" s="88">
        <f>VLOOKUP(P969,NEW_TRAIN_TEST!$A$1:$M$980,11,0)</f>
        <v>7194</v>
      </c>
      <c r="T969" s="6">
        <f t="shared" si="30"/>
        <v>0</v>
      </c>
      <c r="U969" s="6">
        <f t="shared" si="31"/>
        <v>0</v>
      </c>
    </row>
    <row r="970" spans="1:21" x14ac:dyDescent="0.2">
      <c r="A970" s="88">
        <v>968</v>
      </c>
      <c r="B970" s="88">
        <v>1</v>
      </c>
      <c r="C970" s="88" t="s">
        <v>2117</v>
      </c>
      <c r="D970" s="89" t="s">
        <v>1699</v>
      </c>
      <c r="E970" s="89">
        <v>0</v>
      </c>
      <c r="F970" s="89">
        <v>2</v>
      </c>
      <c r="G970" s="89">
        <v>0</v>
      </c>
      <c r="H970" s="89">
        <v>0</v>
      </c>
      <c r="I970" s="89">
        <v>2</v>
      </c>
      <c r="J970" s="89">
        <v>0</v>
      </c>
      <c r="K970" s="89">
        <v>0</v>
      </c>
      <c r="L970" s="89">
        <v>0</v>
      </c>
      <c r="M970" s="89">
        <v>0</v>
      </c>
      <c r="N970" s="89">
        <v>0</v>
      </c>
      <c r="O970" s="89">
        <v>2</v>
      </c>
      <c r="P970" s="89">
        <v>737</v>
      </c>
      <c r="Q970" s="89">
        <v>7322.5</v>
      </c>
      <c r="R970" s="88">
        <f>VLOOKUP(P970,NEW_TRAIN_TEST!$A$1:$M$980,13,0)</f>
        <v>7322.5</v>
      </c>
      <c r="S970" s="88">
        <f>VLOOKUP(P970,NEW_TRAIN_TEST!$A$1:$M$980,11,0)</f>
        <v>7347</v>
      </c>
      <c r="T970" s="6">
        <f t="shared" si="30"/>
        <v>0</v>
      </c>
      <c r="U970" s="6">
        <f t="shared" si="31"/>
        <v>0</v>
      </c>
    </row>
    <row r="971" spans="1:21" x14ac:dyDescent="0.2">
      <c r="A971" s="88">
        <v>969</v>
      </c>
      <c r="B971" s="88">
        <v>1</v>
      </c>
      <c r="C971" s="88" t="s">
        <v>2117</v>
      </c>
      <c r="D971" s="89" t="s">
        <v>1699</v>
      </c>
      <c r="E971" s="89">
        <v>0</v>
      </c>
      <c r="F971" s="89">
        <v>2</v>
      </c>
      <c r="G971" s="89">
        <v>0</v>
      </c>
      <c r="H971" s="89">
        <v>0</v>
      </c>
      <c r="I971" s="89">
        <v>2</v>
      </c>
      <c r="J971" s="89">
        <v>0</v>
      </c>
      <c r="K971" s="89">
        <v>0</v>
      </c>
      <c r="L971" s="89">
        <v>0</v>
      </c>
      <c r="M971" s="89">
        <v>0</v>
      </c>
      <c r="N971" s="89">
        <v>0</v>
      </c>
      <c r="O971" s="89">
        <v>2</v>
      </c>
      <c r="P971" s="89">
        <v>738</v>
      </c>
      <c r="Q971" s="89">
        <v>7097</v>
      </c>
      <c r="R971" s="88">
        <f>VLOOKUP(P971,NEW_TRAIN_TEST!$A$1:$M$980,13,0)</f>
        <v>7097</v>
      </c>
      <c r="S971" s="88">
        <f>VLOOKUP(P971,NEW_TRAIN_TEST!$A$1:$M$980,11,0)</f>
        <v>7168</v>
      </c>
      <c r="T971" s="6">
        <f t="shared" si="30"/>
        <v>0</v>
      </c>
      <c r="U971" s="6">
        <f t="shared" si="31"/>
        <v>0</v>
      </c>
    </row>
    <row r="972" spans="1:21" x14ac:dyDescent="0.2">
      <c r="A972" s="88">
        <v>970</v>
      </c>
      <c r="B972" s="88">
        <v>1</v>
      </c>
      <c r="C972" s="88" t="s">
        <v>2117</v>
      </c>
      <c r="D972" s="89" t="s">
        <v>1699</v>
      </c>
      <c r="E972" s="89">
        <v>2</v>
      </c>
      <c r="F972" s="89">
        <v>0</v>
      </c>
      <c r="G972" s="89">
        <v>0</v>
      </c>
      <c r="H972" s="89">
        <v>0</v>
      </c>
      <c r="I972" s="89">
        <v>0</v>
      </c>
      <c r="J972" s="89">
        <v>0</v>
      </c>
      <c r="K972" s="89">
        <v>0</v>
      </c>
      <c r="L972" s="89">
        <v>0</v>
      </c>
      <c r="M972" s="89">
        <v>0</v>
      </c>
      <c r="N972" s="89">
        <v>0</v>
      </c>
      <c r="O972" s="89">
        <v>0</v>
      </c>
      <c r="P972" s="89">
        <v>739</v>
      </c>
      <c r="Q972" s="89">
        <v>9722.5</v>
      </c>
      <c r="R972" s="88">
        <f>VLOOKUP(P972,NEW_TRAIN_TEST!$A$1:$M$980,13,0)</f>
        <v>9717</v>
      </c>
      <c r="S972" s="88">
        <f>VLOOKUP(P972,NEW_TRAIN_TEST!$A$1:$M$980,11,0)</f>
        <v>9723</v>
      </c>
      <c r="T972" s="6">
        <f t="shared" si="30"/>
        <v>0</v>
      </c>
      <c r="U972" s="6">
        <f t="shared" si="31"/>
        <v>0</v>
      </c>
    </row>
    <row r="973" spans="1:21" x14ac:dyDescent="0.2">
      <c r="A973" s="88">
        <v>971</v>
      </c>
      <c r="B973" s="88">
        <v>1</v>
      </c>
      <c r="C973" s="88" t="s">
        <v>2117</v>
      </c>
      <c r="D973" s="89" t="s">
        <v>1699</v>
      </c>
      <c r="E973" s="89">
        <v>0</v>
      </c>
      <c r="F973" s="89">
        <v>0</v>
      </c>
      <c r="G973" s="89">
        <v>0</v>
      </c>
      <c r="H973" s="89">
        <v>0</v>
      </c>
      <c r="I973" s="89">
        <v>0</v>
      </c>
      <c r="J973" s="89">
        <v>0</v>
      </c>
      <c r="K973" s="89">
        <v>0</v>
      </c>
      <c r="L973" s="89">
        <v>0</v>
      </c>
      <c r="M973" s="89">
        <v>0</v>
      </c>
      <c r="N973" s="89">
        <v>1</v>
      </c>
      <c r="O973" s="89">
        <v>0</v>
      </c>
      <c r="P973" s="89">
        <v>740</v>
      </c>
      <c r="Q973" s="89">
        <v>7562</v>
      </c>
      <c r="R973" s="88">
        <f>VLOOKUP(P973,NEW_TRAIN_TEST!$A$1:$M$980,13,0)</f>
        <v>7562</v>
      </c>
      <c r="S973" s="88">
        <f>VLOOKUP(P973,NEW_TRAIN_TEST!$A$1:$M$980,11,0)</f>
        <v>7562</v>
      </c>
      <c r="T973" s="6">
        <f t="shared" si="30"/>
        <v>0</v>
      </c>
      <c r="U973" s="6">
        <f t="shared" si="31"/>
        <v>0</v>
      </c>
    </row>
    <row r="974" spans="1:21" x14ac:dyDescent="0.2">
      <c r="A974" s="88">
        <v>972</v>
      </c>
      <c r="B974" s="88">
        <v>1</v>
      </c>
      <c r="C974" s="88" t="s">
        <v>2117</v>
      </c>
      <c r="D974" s="89" t="s">
        <v>1699</v>
      </c>
      <c r="E974" s="89">
        <v>0</v>
      </c>
      <c r="F974" s="89">
        <v>0</v>
      </c>
      <c r="G974" s="89">
        <v>0</v>
      </c>
      <c r="H974" s="89">
        <v>0</v>
      </c>
      <c r="I974" s="89">
        <v>0</v>
      </c>
      <c r="J974" s="89">
        <v>0</v>
      </c>
      <c r="K974" s="89">
        <v>0</v>
      </c>
      <c r="L974" s="89">
        <v>0</v>
      </c>
      <c r="M974" s="89">
        <v>0</v>
      </c>
      <c r="N974" s="89">
        <v>1</v>
      </c>
      <c r="O974" s="89">
        <v>0</v>
      </c>
      <c r="P974" s="89">
        <v>741</v>
      </c>
      <c r="Q974" s="89">
        <v>9631</v>
      </c>
      <c r="R974" s="88">
        <f>VLOOKUP(P974,NEW_TRAIN_TEST!$A$1:$M$980,13,0)</f>
        <v>9631</v>
      </c>
      <c r="S974" s="88">
        <f>VLOOKUP(P974,NEW_TRAIN_TEST!$A$1:$M$980,11,0)</f>
        <v>9631</v>
      </c>
      <c r="T974" s="6">
        <f t="shared" si="30"/>
        <v>0</v>
      </c>
      <c r="U974" s="6">
        <f t="shared" si="31"/>
        <v>0</v>
      </c>
    </row>
    <row r="975" spans="1:21" x14ac:dyDescent="0.2">
      <c r="A975" s="88">
        <v>973</v>
      </c>
      <c r="B975" s="88">
        <v>1</v>
      </c>
      <c r="C975" s="88" t="s">
        <v>2117</v>
      </c>
      <c r="D975" s="89" t="s">
        <v>1699</v>
      </c>
      <c r="E975" s="89">
        <v>7</v>
      </c>
      <c r="F975" s="89">
        <v>0</v>
      </c>
      <c r="G975" s="89">
        <v>0</v>
      </c>
      <c r="H975" s="89">
        <v>0</v>
      </c>
      <c r="I975" s="89">
        <v>0</v>
      </c>
      <c r="J975" s="89">
        <v>0</v>
      </c>
      <c r="K975" s="89">
        <v>0</v>
      </c>
      <c r="L975" s="89">
        <v>1</v>
      </c>
      <c r="M975" s="89">
        <v>0</v>
      </c>
      <c r="N975" s="89">
        <v>0</v>
      </c>
      <c r="O975" s="89">
        <v>0</v>
      </c>
      <c r="P975" s="89">
        <v>940</v>
      </c>
      <c r="Q975" s="89">
        <v>6476.5</v>
      </c>
      <c r="R975" s="88">
        <f>VLOOKUP(P975,NEW_TRAIN_TEST!$A$1:$M$980,13,0)</f>
        <v>5913</v>
      </c>
      <c r="S975" s="88">
        <f>VLOOKUP(P975,NEW_TRAIN_TEST!$A$1:$M$980,11,0)</f>
        <v>7080</v>
      </c>
      <c r="T975" s="6">
        <f t="shared" si="30"/>
        <v>1</v>
      </c>
      <c r="U975" s="6">
        <f t="shared" si="31"/>
        <v>0</v>
      </c>
    </row>
    <row r="976" spans="1:21" x14ac:dyDescent="0.2">
      <c r="A976" s="88">
        <v>974</v>
      </c>
      <c r="B976" s="88">
        <v>1</v>
      </c>
      <c r="C976" s="88" t="s">
        <v>2117</v>
      </c>
      <c r="D976" s="89" t="s">
        <v>1699</v>
      </c>
      <c r="E976" s="89">
        <v>2</v>
      </c>
      <c r="F976" s="89">
        <v>0</v>
      </c>
      <c r="G976" s="89">
        <v>0</v>
      </c>
      <c r="H976" s="89">
        <v>0</v>
      </c>
      <c r="I976" s="89">
        <v>0</v>
      </c>
      <c r="J976" s="89">
        <v>0</v>
      </c>
      <c r="K976" s="89">
        <v>0</v>
      </c>
      <c r="L976" s="89">
        <v>0</v>
      </c>
      <c r="M976" s="89">
        <v>0</v>
      </c>
      <c r="N976" s="89">
        <v>0</v>
      </c>
      <c r="O976" s="89">
        <v>0</v>
      </c>
      <c r="P976" s="89">
        <v>743</v>
      </c>
      <c r="Q976" s="89">
        <v>9379</v>
      </c>
      <c r="R976" s="88">
        <f>VLOOKUP(P976,NEW_TRAIN_TEST!$A$1:$M$980,13,0)</f>
        <v>9368</v>
      </c>
      <c r="S976" s="88">
        <f>VLOOKUP(P976,NEW_TRAIN_TEST!$A$1:$M$980,11,0)</f>
        <v>9379</v>
      </c>
      <c r="T976" s="6">
        <f t="shared" si="30"/>
        <v>0</v>
      </c>
      <c r="U976" s="6">
        <f t="shared" si="31"/>
        <v>0</v>
      </c>
    </row>
    <row r="977" spans="1:21" x14ac:dyDescent="0.2">
      <c r="A977" s="88">
        <v>975</v>
      </c>
      <c r="B977" s="88">
        <v>1</v>
      </c>
      <c r="C977" s="88" t="s">
        <v>2117</v>
      </c>
      <c r="D977" s="89" t="s">
        <v>1699</v>
      </c>
      <c r="E977" s="89">
        <v>0</v>
      </c>
      <c r="F977" s="89">
        <v>0</v>
      </c>
      <c r="G977" s="89">
        <v>0</v>
      </c>
      <c r="H977" s="89">
        <v>0</v>
      </c>
      <c r="I977" s="89">
        <v>0</v>
      </c>
      <c r="J977" s="89">
        <v>0</v>
      </c>
      <c r="K977" s="89">
        <v>0</v>
      </c>
      <c r="L977" s="89">
        <v>0</v>
      </c>
      <c r="M977" s="89">
        <v>0</v>
      </c>
      <c r="N977" s="89">
        <v>1</v>
      </c>
      <c r="O977" s="89">
        <v>0</v>
      </c>
      <c r="P977" s="89">
        <v>744</v>
      </c>
      <c r="Q977" s="89">
        <v>7332</v>
      </c>
      <c r="R977" s="88">
        <f>VLOOKUP(P977,NEW_TRAIN_TEST!$A$1:$M$980,13,0)</f>
        <v>7332</v>
      </c>
      <c r="S977" s="88">
        <f>VLOOKUP(P977,NEW_TRAIN_TEST!$A$1:$M$980,11,0)</f>
        <v>7332</v>
      </c>
      <c r="T977" s="6">
        <f t="shared" si="30"/>
        <v>0</v>
      </c>
      <c r="U977" s="6">
        <f t="shared" si="31"/>
        <v>0</v>
      </c>
    </row>
    <row r="978" spans="1:21" x14ac:dyDescent="0.2">
      <c r="A978" s="88">
        <v>976</v>
      </c>
      <c r="B978" s="88">
        <v>1</v>
      </c>
      <c r="C978" s="88" t="s">
        <v>2117</v>
      </c>
      <c r="D978" s="89" t="s">
        <v>1699</v>
      </c>
      <c r="E978" s="89">
        <v>5</v>
      </c>
      <c r="F978" s="89">
        <v>0</v>
      </c>
      <c r="G978" s="89">
        <v>0</v>
      </c>
      <c r="H978" s="89">
        <v>0</v>
      </c>
      <c r="I978" s="89">
        <v>0</v>
      </c>
      <c r="J978" s="89">
        <v>0</v>
      </c>
      <c r="K978" s="89">
        <v>0</v>
      </c>
      <c r="L978" s="89">
        <v>1</v>
      </c>
      <c r="M978" s="89">
        <v>0</v>
      </c>
      <c r="N978" s="89">
        <v>0</v>
      </c>
      <c r="O978" s="89">
        <v>0</v>
      </c>
      <c r="P978" s="89">
        <v>939</v>
      </c>
      <c r="Q978" s="89">
        <v>6418</v>
      </c>
      <c r="R978" s="88">
        <f>VLOOKUP(P978,NEW_TRAIN_TEST!$A$1:$M$980,13,0)</f>
        <v>5905.5</v>
      </c>
      <c r="S978" s="88">
        <f>VLOOKUP(P978,NEW_TRAIN_TEST!$A$1:$M$980,11,0)</f>
        <v>7071</v>
      </c>
      <c r="T978" s="6">
        <f t="shared" si="30"/>
        <v>1</v>
      </c>
      <c r="U978" s="6">
        <f t="shared" si="31"/>
        <v>0</v>
      </c>
    </row>
    <row r="979" spans="1:21" x14ac:dyDescent="0.2">
      <c r="A979" s="88">
        <v>977</v>
      </c>
      <c r="B979" s="88">
        <v>1</v>
      </c>
      <c r="C979" s="88" t="s">
        <v>2117</v>
      </c>
      <c r="D979" s="89" t="s">
        <v>1699</v>
      </c>
      <c r="E979" s="89">
        <v>0</v>
      </c>
      <c r="F979" s="89">
        <v>1</v>
      </c>
      <c r="G979" s="89">
        <v>0</v>
      </c>
      <c r="H979" s="89">
        <v>0</v>
      </c>
      <c r="I979" s="89">
        <v>2</v>
      </c>
      <c r="J979" s="89">
        <v>0</v>
      </c>
      <c r="K979" s="89">
        <v>0</v>
      </c>
      <c r="L979" s="89">
        <v>0</v>
      </c>
      <c r="M979" s="89">
        <v>0</v>
      </c>
      <c r="N979" s="89">
        <v>0</v>
      </c>
      <c r="O979" s="89">
        <v>2</v>
      </c>
      <c r="P979" s="89">
        <v>533</v>
      </c>
      <c r="Q979" s="89">
        <v>8096.5</v>
      </c>
      <c r="R979" s="88">
        <f>VLOOKUP(P979,NEW_TRAIN_TEST!$A$1:$M$980,13,0)</f>
        <v>8096.5</v>
      </c>
      <c r="S979" s="88">
        <f>VLOOKUP(P979,NEW_TRAIN_TEST!$A$1:$M$980,11,0)</f>
        <v>8986</v>
      </c>
      <c r="T979" s="6">
        <f t="shared" si="30"/>
        <v>0</v>
      </c>
      <c r="U979" s="6">
        <f t="shared" si="31"/>
        <v>0</v>
      </c>
    </row>
    <row r="980" spans="1:21" x14ac:dyDescent="0.2">
      <c r="A980" s="88">
        <v>978</v>
      </c>
      <c r="B980" s="88">
        <v>1</v>
      </c>
      <c r="C980" s="88" t="s">
        <v>2117</v>
      </c>
      <c r="D980" s="89" t="s">
        <v>1699</v>
      </c>
      <c r="E980" s="89">
        <v>6</v>
      </c>
      <c r="F980" s="89">
        <v>0</v>
      </c>
      <c r="G980" s="89">
        <v>0</v>
      </c>
      <c r="H980" s="89">
        <v>0</v>
      </c>
      <c r="I980" s="89">
        <v>0</v>
      </c>
      <c r="J980" s="89">
        <v>0</v>
      </c>
      <c r="K980" s="89">
        <v>0</v>
      </c>
      <c r="L980" s="89">
        <v>1</v>
      </c>
      <c r="M980" s="89">
        <v>0</v>
      </c>
      <c r="N980" s="89">
        <v>0</v>
      </c>
      <c r="O980" s="89">
        <v>0</v>
      </c>
      <c r="P980" s="89">
        <v>386</v>
      </c>
      <c r="Q980" s="89">
        <v>8730.5</v>
      </c>
      <c r="R980" s="88">
        <f>VLOOKUP(P980,NEW_TRAIN_TEST!$A$1:$M$980,13,0)</f>
        <v>8685.5</v>
      </c>
      <c r="S980" s="88">
        <f>VLOOKUP(P980,NEW_TRAIN_TEST!$A$1:$M$980,11,0)</f>
        <v>10101</v>
      </c>
      <c r="T980" s="6">
        <f t="shared" si="30"/>
        <v>1</v>
      </c>
      <c r="U980" s="6">
        <f t="shared" si="31"/>
        <v>0</v>
      </c>
    </row>
    <row r="981" spans="1:21" x14ac:dyDescent="0.2">
      <c r="A981" s="88">
        <v>979</v>
      </c>
      <c r="B981" s="88">
        <v>1</v>
      </c>
      <c r="C981" s="88" t="s">
        <v>2117</v>
      </c>
      <c r="D981" s="89" t="s">
        <v>1699</v>
      </c>
      <c r="E981" s="89">
        <v>5</v>
      </c>
      <c r="F981" s="89">
        <v>0</v>
      </c>
      <c r="G981" s="89">
        <v>0</v>
      </c>
      <c r="H981" s="89">
        <v>0</v>
      </c>
      <c r="I981" s="89">
        <v>0</v>
      </c>
      <c r="J981" s="89">
        <v>0</v>
      </c>
      <c r="K981" s="89">
        <v>0</v>
      </c>
      <c r="L981" s="89">
        <v>1</v>
      </c>
      <c r="M981" s="89">
        <v>0</v>
      </c>
      <c r="N981" s="89">
        <v>0</v>
      </c>
      <c r="O981" s="89">
        <v>0</v>
      </c>
      <c r="P981" s="89">
        <v>935</v>
      </c>
      <c r="Q981" s="89">
        <v>5618</v>
      </c>
      <c r="R981" s="88">
        <f>VLOOKUP(P981,NEW_TRAIN_TEST!$A$1:$M$980,13,0)</f>
        <v>4853</v>
      </c>
      <c r="S981" s="88">
        <f>VLOOKUP(P981,NEW_TRAIN_TEST!$A$1:$M$980,11,0)</f>
        <v>6265</v>
      </c>
      <c r="T981" s="6">
        <f t="shared" si="30"/>
        <v>1</v>
      </c>
      <c r="U981" s="6">
        <f t="shared" si="31"/>
        <v>0</v>
      </c>
    </row>
    <row r="982" spans="1:21" x14ac:dyDescent="0.2">
      <c r="A982" s="88">
        <v>980</v>
      </c>
      <c r="B982" s="88">
        <v>1</v>
      </c>
      <c r="C982" s="88" t="s">
        <v>2117</v>
      </c>
      <c r="D982" s="89" t="s">
        <v>1699</v>
      </c>
      <c r="E982" s="89">
        <v>10</v>
      </c>
      <c r="F982" s="89">
        <v>0</v>
      </c>
      <c r="G982" s="89">
        <v>0</v>
      </c>
      <c r="H982" s="89">
        <v>0</v>
      </c>
      <c r="I982" s="89">
        <v>0</v>
      </c>
      <c r="J982" s="89">
        <v>0</v>
      </c>
      <c r="K982" s="89">
        <v>0</v>
      </c>
      <c r="L982" s="89">
        <v>1</v>
      </c>
      <c r="M982" s="89">
        <v>0</v>
      </c>
      <c r="N982" s="89">
        <v>0</v>
      </c>
      <c r="O982" s="89">
        <v>0</v>
      </c>
      <c r="P982" s="89">
        <v>784</v>
      </c>
      <c r="Q982" s="89">
        <v>5220</v>
      </c>
      <c r="R982" s="88">
        <f>VLOOKUP(P982,NEW_TRAIN_TEST!$A$1:$M$980,13,0)</f>
        <v>3806</v>
      </c>
      <c r="S982" s="88">
        <f>VLOOKUP(P982,NEW_TRAIN_TEST!$A$1:$M$980,11,0)</f>
        <v>7350</v>
      </c>
      <c r="T982" s="6">
        <f t="shared" si="30"/>
        <v>1</v>
      </c>
      <c r="U982" s="6">
        <f t="shared" si="31"/>
        <v>0</v>
      </c>
    </row>
    <row r="983" spans="1:21" x14ac:dyDescent="0.2">
      <c r="A983" s="88">
        <v>981</v>
      </c>
      <c r="B983" s="88">
        <v>1</v>
      </c>
      <c r="C983" s="88" t="s">
        <v>2117</v>
      </c>
      <c r="D983" s="89" t="s">
        <v>1699</v>
      </c>
      <c r="E983" s="89">
        <v>6</v>
      </c>
      <c r="F983" s="89">
        <v>2</v>
      </c>
      <c r="G983" s="89">
        <v>0</v>
      </c>
      <c r="H983" s="89">
        <v>0</v>
      </c>
      <c r="I983" s="89">
        <v>2</v>
      </c>
      <c r="J983" s="89">
        <v>0</v>
      </c>
      <c r="K983" s="89">
        <v>0</v>
      </c>
      <c r="L983" s="89">
        <v>1</v>
      </c>
      <c r="M983" s="89">
        <v>0</v>
      </c>
      <c r="N983" s="89">
        <v>0</v>
      </c>
      <c r="O983" s="89">
        <v>2</v>
      </c>
      <c r="P983" s="89">
        <v>782</v>
      </c>
      <c r="Q983" s="89">
        <v>5365</v>
      </c>
      <c r="R983" s="88">
        <f>VLOOKUP(P983,NEW_TRAIN_TEST!$A$1:$M$980,13,0)</f>
        <v>4985.5</v>
      </c>
      <c r="S983" s="88">
        <f>VLOOKUP(P983,NEW_TRAIN_TEST!$A$1:$M$980,11,0)</f>
        <v>6503</v>
      </c>
      <c r="T983" s="6">
        <f t="shared" si="30"/>
        <v>1</v>
      </c>
      <c r="U983" s="6">
        <f t="shared" si="31"/>
        <v>0</v>
      </c>
    </row>
    <row r="984" spans="1:21" x14ac:dyDescent="0.2">
      <c r="A984" s="88">
        <v>982</v>
      </c>
      <c r="B984" s="88">
        <v>1</v>
      </c>
      <c r="C984" s="88" t="s">
        <v>2117</v>
      </c>
      <c r="D984" s="89" t="s">
        <v>1699</v>
      </c>
      <c r="E984" s="89">
        <v>4</v>
      </c>
      <c r="F984" s="89">
        <v>1</v>
      </c>
      <c r="G984" s="89">
        <v>0</v>
      </c>
      <c r="H984" s="89">
        <v>0</v>
      </c>
      <c r="I984" s="89">
        <v>2</v>
      </c>
      <c r="J984" s="89">
        <v>0</v>
      </c>
      <c r="K984" s="89">
        <v>0</v>
      </c>
      <c r="L984" s="89">
        <v>0</v>
      </c>
      <c r="M984" s="89">
        <v>0</v>
      </c>
      <c r="N984" s="89">
        <v>0</v>
      </c>
      <c r="O984" s="89">
        <v>2</v>
      </c>
      <c r="P984" s="89">
        <v>786</v>
      </c>
      <c r="Q984" s="89">
        <v>5461.5</v>
      </c>
      <c r="R984" s="88">
        <f>VLOOKUP(P984,NEW_TRAIN_TEST!$A$1:$M$980,13,0)</f>
        <v>4840</v>
      </c>
      <c r="S984" s="88">
        <f>VLOOKUP(P984,NEW_TRAIN_TEST!$A$1:$M$980,11,0)</f>
        <v>5867</v>
      </c>
      <c r="T984" s="6">
        <f t="shared" si="30"/>
        <v>0</v>
      </c>
      <c r="U984" s="6">
        <f t="shared" si="31"/>
        <v>0</v>
      </c>
    </row>
    <row r="985" spans="1:21" x14ac:dyDescent="0.2">
      <c r="A985" s="88">
        <v>983</v>
      </c>
      <c r="B985" s="88">
        <v>1</v>
      </c>
      <c r="C985" s="88" t="s">
        <v>2117</v>
      </c>
      <c r="D985" s="89" t="s">
        <v>1699</v>
      </c>
      <c r="E985" s="89">
        <v>3</v>
      </c>
      <c r="F985" s="89">
        <v>0</v>
      </c>
      <c r="G985" s="89">
        <v>0</v>
      </c>
      <c r="H985" s="89">
        <v>0</v>
      </c>
      <c r="I985" s="89">
        <v>0</v>
      </c>
      <c r="J985" s="89">
        <v>0</v>
      </c>
      <c r="K985" s="89">
        <v>0</v>
      </c>
      <c r="L985" s="89">
        <v>1</v>
      </c>
      <c r="M985" s="89">
        <v>7</v>
      </c>
      <c r="N985" s="89">
        <v>0</v>
      </c>
      <c r="O985" s="89">
        <v>0</v>
      </c>
      <c r="P985" s="89">
        <v>786</v>
      </c>
      <c r="Q985" s="89">
        <v>5766</v>
      </c>
      <c r="R985" s="88">
        <f>VLOOKUP(P985,NEW_TRAIN_TEST!$A$1:$M$980,13,0)</f>
        <v>4840</v>
      </c>
      <c r="S985" s="88">
        <f>VLOOKUP(P985,NEW_TRAIN_TEST!$A$1:$M$980,11,0)</f>
        <v>5867</v>
      </c>
      <c r="T985" s="6">
        <f t="shared" si="30"/>
        <v>1</v>
      </c>
      <c r="U985" s="6">
        <f t="shared" si="31"/>
        <v>1</v>
      </c>
    </row>
    <row r="986" spans="1:21" x14ac:dyDescent="0.2">
      <c r="A986" s="88">
        <v>984</v>
      </c>
      <c r="B986" s="88">
        <v>1</v>
      </c>
      <c r="C986" s="88" t="s">
        <v>2117</v>
      </c>
      <c r="D986" s="89" t="s">
        <v>1699</v>
      </c>
      <c r="E986" s="89">
        <v>8</v>
      </c>
      <c r="F986" s="89">
        <v>0</v>
      </c>
      <c r="G986" s="89">
        <v>0</v>
      </c>
      <c r="H986" s="89">
        <v>0</v>
      </c>
      <c r="I986" s="89">
        <v>0</v>
      </c>
      <c r="J986" s="89">
        <v>0</v>
      </c>
      <c r="K986" s="89">
        <v>0</v>
      </c>
      <c r="L986" s="89">
        <v>1</v>
      </c>
      <c r="M986" s="89">
        <v>0</v>
      </c>
      <c r="N986" s="89">
        <v>0</v>
      </c>
      <c r="O986" s="89">
        <v>0</v>
      </c>
      <c r="P986" s="89">
        <v>787</v>
      </c>
      <c r="Q986" s="89">
        <v>6867</v>
      </c>
      <c r="R986" s="88">
        <f>VLOOKUP(P986,NEW_TRAIN_TEST!$A$1:$M$980,13,0)</f>
        <v>6320</v>
      </c>
      <c r="S986" s="88">
        <f>VLOOKUP(P986,NEW_TRAIN_TEST!$A$1:$M$980,11,0)</f>
        <v>7103</v>
      </c>
      <c r="T986" s="6">
        <f t="shared" si="30"/>
        <v>1</v>
      </c>
      <c r="U986" s="6">
        <f t="shared" si="31"/>
        <v>0</v>
      </c>
    </row>
    <row r="987" spans="1:21" x14ac:dyDescent="0.2">
      <c r="A987" s="88">
        <v>985</v>
      </c>
      <c r="B987" s="88">
        <v>1</v>
      </c>
      <c r="C987" s="88" t="s">
        <v>2117</v>
      </c>
      <c r="D987" s="89" t="s">
        <v>1699</v>
      </c>
      <c r="E987" s="89">
        <v>6</v>
      </c>
      <c r="F987" s="89">
        <v>4</v>
      </c>
      <c r="G987" s="89">
        <v>0</v>
      </c>
      <c r="H987" s="89">
        <v>2</v>
      </c>
      <c r="I987" s="89">
        <v>2</v>
      </c>
      <c r="J987" s="89">
        <v>0</v>
      </c>
      <c r="K987" s="89">
        <v>0</v>
      </c>
      <c r="L987" s="89">
        <v>1</v>
      </c>
      <c r="M987" s="89">
        <v>0</v>
      </c>
      <c r="N987" s="89">
        <v>0</v>
      </c>
      <c r="O987" s="89">
        <v>2</v>
      </c>
      <c r="P987" s="89">
        <v>245</v>
      </c>
      <c r="Q987" s="89">
        <v>6031.25</v>
      </c>
      <c r="R987" s="88">
        <f>VLOOKUP(P987,NEW_TRAIN_TEST!$A$1:$M$980,13,0)</f>
        <v>5503</v>
      </c>
      <c r="S987" s="88">
        <f>VLOOKUP(P987,NEW_TRAIN_TEST!$A$1:$M$980,11,0)</f>
        <v>6979</v>
      </c>
      <c r="T987" s="6">
        <f t="shared" si="30"/>
        <v>1</v>
      </c>
      <c r="U987" s="6">
        <f t="shared" si="31"/>
        <v>0</v>
      </c>
    </row>
    <row r="988" spans="1:21" x14ac:dyDescent="0.2">
      <c r="A988" s="88">
        <v>986</v>
      </c>
      <c r="B988" s="88">
        <v>1</v>
      </c>
      <c r="C988" s="88" t="s">
        <v>2117</v>
      </c>
      <c r="D988" s="89" t="s">
        <v>1699</v>
      </c>
      <c r="E988" s="89">
        <v>8</v>
      </c>
      <c r="F988" s="89">
        <v>2</v>
      </c>
      <c r="G988" s="89">
        <v>0</v>
      </c>
      <c r="H988" s="89">
        <v>0</v>
      </c>
      <c r="I988" s="89">
        <v>2</v>
      </c>
      <c r="J988" s="89">
        <v>0</v>
      </c>
      <c r="K988" s="89">
        <v>0</v>
      </c>
      <c r="L988" s="89">
        <v>1</v>
      </c>
      <c r="M988" s="89">
        <v>0</v>
      </c>
      <c r="N988" s="89">
        <v>0</v>
      </c>
      <c r="O988" s="89">
        <v>2</v>
      </c>
      <c r="P988" s="89">
        <v>789</v>
      </c>
      <c r="Q988" s="89">
        <v>8334</v>
      </c>
      <c r="R988" s="88">
        <f>VLOOKUP(P988,NEW_TRAIN_TEST!$A$1:$M$980,13,0)</f>
        <v>8132.5</v>
      </c>
      <c r="S988" s="88">
        <f>VLOOKUP(P988,NEW_TRAIN_TEST!$A$1:$M$980,11,0)</f>
        <v>8966</v>
      </c>
      <c r="T988" s="6">
        <f t="shared" si="30"/>
        <v>1</v>
      </c>
      <c r="U988" s="6">
        <f t="shared" si="31"/>
        <v>0</v>
      </c>
    </row>
    <row r="989" spans="1:21" x14ac:dyDescent="0.2">
      <c r="A989" s="88">
        <v>987</v>
      </c>
      <c r="B989" s="88">
        <v>1</v>
      </c>
      <c r="C989" s="88" t="s">
        <v>2117</v>
      </c>
      <c r="D989" s="89" t="s">
        <v>1699</v>
      </c>
      <c r="E989" s="89">
        <v>13</v>
      </c>
      <c r="F989" s="89">
        <v>0</v>
      </c>
      <c r="G989" s="89">
        <v>0</v>
      </c>
      <c r="H989" s="89">
        <v>0</v>
      </c>
      <c r="I989" s="89">
        <v>0</v>
      </c>
      <c r="J989" s="89">
        <v>0</v>
      </c>
      <c r="K989" s="89">
        <v>0</v>
      </c>
      <c r="L989" s="89">
        <v>0</v>
      </c>
      <c r="M989" s="89">
        <v>0</v>
      </c>
      <c r="N989" s="89">
        <v>0</v>
      </c>
      <c r="O989" s="89">
        <v>0</v>
      </c>
      <c r="P989" s="89">
        <v>790</v>
      </c>
      <c r="Q989" s="89">
        <v>8113</v>
      </c>
      <c r="R989" s="88">
        <f>VLOOKUP(P989,NEW_TRAIN_TEST!$A$1:$M$980,13,0)</f>
        <v>4652.5</v>
      </c>
      <c r="S989" s="88">
        <f>VLOOKUP(P989,NEW_TRAIN_TEST!$A$1:$M$980,11,0)</f>
        <v>9049</v>
      </c>
      <c r="T989" s="6">
        <f t="shared" si="30"/>
        <v>0</v>
      </c>
      <c r="U989" s="6">
        <f t="shared" si="31"/>
        <v>0</v>
      </c>
    </row>
    <row r="990" spans="1:21" x14ac:dyDescent="0.2">
      <c r="A990" s="88">
        <v>988</v>
      </c>
      <c r="B990" s="88">
        <v>1</v>
      </c>
      <c r="C990" s="88" t="s">
        <v>2117</v>
      </c>
      <c r="D990" s="89" t="s">
        <v>1699</v>
      </c>
      <c r="E990" s="89">
        <v>6</v>
      </c>
      <c r="F990" s="89">
        <v>8</v>
      </c>
      <c r="G990" s="89">
        <v>0</v>
      </c>
      <c r="H990" s="89">
        <v>2</v>
      </c>
      <c r="I990" s="89">
        <v>2</v>
      </c>
      <c r="J990" s="89">
        <v>0</v>
      </c>
      <c r="K990" s="89">
        <v>0</v>
      </c>
      <c r="L990" s="89">
        <v>0</v>
      </c>
      <c r="M990" s="89">
        <v>0</v>
      </c>
      <c r="N990" s="89">
        <v>0</v>
      </c>
      <c r="O990" s="89">
        <v>2</v>
      </c>
      <c r="P990" s="89">
        <v>236</v>
      </c>
      <c r="Q990" s="89">
        <v>4459.5</v>
      </c>
      <c r="R990" s="88">
        <f>VLOOKUP(P990,NEW_TRAIN_TEST!$A$1:$M$980,13,0)</f>
        <v>4359</v>
      </c>
      <c r="S990" s="88">
        <f>VLOOKUP(P990,NEW_TRAIN_TEST!$A$1:$M$980,11,0)</f>
        <v>5194</v>
      </c>
      <c r="T990" s="6">
        <f t="shared" si="30"/>
        <v>0</v>
      </c>
      <c r="U990" s="6">
        <f t="shared" si="31"/>
        <v>0</v>
      </c>
    </row>
    <row r="991" spans="1:21" x14ac:dyDescent="0.2">
      <c r="A991" s="88">
        <v>989</v>
      </c>
      <c r="B991" s="88">
        <v>1</v>
      </c>
      <c r="C991" s="88" t="s">
        <v>2117</v>
      </c>
      <c r="D991" s="89" t="s">
        <v>1699</v>
      </c>
      <c r="E991" s="89">
        <v>3</v>
      </c>
      <c r="F991" s="89">
        <v>0</v>
      </c>
      <c r="G991" s="89">
        <v>0</v>
      </c>
      <c r="H991" s="89">
        <v>0</v>
      </c>
      <c r="I991" s="89">
        <v>0</v>
      </c>
      <c r="J991" s="89">
        <v>0</v>
      </c>
      <c r="K991" s="89">
        <v>0</v>
      </c>
      <c r="L991" s="89">
        <v>1</v>
      </c>
      <c r="M991" s="89">
        <v>0</v>
      </c>
      <c r="N991" s="89">
        <v>0</v>
      </c>
      <c r="O991" s="89">
        <v>0</v>
      </c>
      <c r="P991" s="89">
        <v>536</v>
      </c>
      <c r="Q991" s="89">
        <v>5012.5</v>
      </c>
      <c r="R991" s="88">
        <f>VLOOKUP(P991,NEW_TRAIN_TEST!$A$1:$M$980,13,0)</f>
        <v>4528</v>
      </c>
      <c r="S991" s="88">
        <f>VLOOKUP(P991,NEW_TRAIN_TEST!$A$1:$M$980,11,0)</f>
        <v>5260</v>
      </c>
      <c r="T991" s="6">
        <f t="shared" si="30"/>
        <v>1</v>
      </c>
      <c r="U991" s="6">
        <f t="shared" si="31"/>
        <v>0</v>
      </c>
    </row>
    <row r="992" spans="1:21" x14ac:dyDescent="0.2">
      <c r="A992" s="88">
        <v>990</v>
      </c>
      <c r="B992" s="88">
        <v>1</v>
      </c>
      <c r="C992" s="88" t="s">
        <v>2117</v>
      </c>
      <c r="D992" s="89" t="s">
        <v>1699</v>
      </c>
      <c r="E992" s="89">
        <v>5</v>
      </c>
      <c r="F992" s="89">
        <v>0</v>
      </c>
      <c r="G992" s="89">
        <v>0</v>
      </c>
      <c r="H992" s="89">
        <v>0</v>
      </c>
      <c r="I992" s="89">
        <v>0</v>
      </c>
      <c r="J992" s="89">
        <v>0</v>
      </c>
      <c r="K992" s="89">
        <v>0</v>
      </c>
      <c r="L992" s="89">
        <v>1</v>
      </c>
      <c r="M992" s="89">
        <v>10</v>
      </c>
      <c r="N992" s="89">
        <v>0</v>
      </c>
      <c r="O992" s="89">
        <v>0</v>
      </c>
      <c r="P992" s="89">
        <v>936</v>
      </c>
      <c r="Q992" s="89">
        <v>5121.5</v>
      </c>
      <c r="R992" s="88">
        <f>VLOOKUP(P992,NEW_TRAIN_TEST!$A$1:$M$980,13,0)</f>
        <v>4909.5</v>
      </c>
      <c r="S992" s="88">
        <f>VLOOKUP(P992,NEW_TRAIN_TEST!$A$1:$M$980,11,0)</f>
        <v>6043</v>
      </c>
      <c r="T992" s="6">
        <f t="shared" si="30"/>
        <v>1</v>
      </c>
      <c r="U992" s="6">
        <f t="shared" si="31"/>
        <v>1</v>
      </c>
    </row>
    <row r="993" spans="1:21" x14ac:dyDescent="0.2">
      <c r="A993" s="88">
        <v>991</v>
      </c>
      <c r="B993" s="88">
        <v>1</v>
      </c>
      <c r="C993" s="88" t="s">
        <v>2117</v>
      </c>
      <c r="D993" s="89" t="s">
        <v>1699</v>
      </c>
      <c r="E993" s="89">
        <v>6</v>
      </c>
      <c r="F993" s="89">
        <v>2</v>
      </c>
      <c r="G993" s="89">
        <v>0</v>
      </c>
      <c r="H993" s="89">
        <v>2</v>
      </c>
      <c r="I993" s="89">
        <v>2</v>
      </c>
      <c r="J993" s="89">
        <v>0</v>
      </c>
      <c r="K993" s="89">
        <v>0</v>
      </c>
      <c r="L993" s="89">
        <v>1</v>
      </c>
      <c r="M993" s="89">
        <v>0</v>
      </c>
      <c r="N993" s="89">
        <v>0</v>
      </c>
      <c r="O993" s="89">
        <v>2</v>
      </c>
      <c r="P993" s="89">
        <v>247</v>
      </c>
      <c r="Q993" s="89">
        <v>5763.5</v>
      </c>
      <c r="R993" s="88">
        <f>VLOOKUP(P993,NEW_TRAIN_TEST!$A$1:$M$980,13,0)</f>
        <v>5283</v>
      </c>
      <c r="S993" s="88">
        <f>VLOOKUP(P993,NEW_TRAIN_TEST!$A$1:$M$980,11,0)</f>
        <v>6785</v>
      </c>
      <c r="T993" s="6">
        <f t="shared" si="30"/>
        <v>1</v>
      </c>
      <c r="U993" s="6">
        <f t="shared" si="31"/>
        <v>0</v>
      </c>
    </row>
    <row r="994" spans="1:21" x14ac:dyDescent="0.2">
      <c r="A994" s="88">
        <v>992</v>
      </c>
      <c r="B994" s="88">
        <v>1</v>
      </c>
      <c r="C994" s="88" t="s">
        <v>2117</v>
      </c>
      <c r="D994" s="89" t="s">
        <v>1699</v>
      </c>
      <c r="E994" s="89">
        <v>7</v>
      </c>
      <c r="F994" s="89">
        <v>0</v>
      </c>
      <c r="G994" s="89">
        <v>0</v>
      </c>
      <c r="H994" s="89">
        <v>0</v>
      </c>
      <c r="I994" s="89">
        <v>0</v>
      </c>
      <c r="J994" s="89">
        <v>0</v>
      </c>
      <c r="K994" s="89">
        <v>0</v>
      </c>
      <c r="L994" s="89">
        <v>1</v>
      </c>
      <c r="M994" s="89">
        <v>0</v>
      </c>
      <c r="N994" s="89">
        <v>0</v>
      </c>
      <c r="O994" s="89">
        <v>0</v>
      </c>
      <c r="P994" s="89">
        <v>830</v>
      </c>
      <c r="Q994" s="89">
        <v>6552</v>
      </c>
      <c r="R994" s="88">
        <f>VLOOKUP(P994,NEW_TRAIN_TEST!$A$1:$M$980,13,0)</f>
        <v>5475</v>
      </c>
      <c r="S994" s="88">
        <f>VLOOKUP(P994,NEW_TRAIN_TEST!$A$1:$M$980,11,0)</f>
        <v>6600</v>
      </c>
      <c r="T994" s="6">
        <f t="shared" si="30"/>
        <v>1</v>
      </c>
      <c r="U994" s="6">
        <f t="shared" si="31"/>
        <v>0</v>
      </c>
    </row>
    <row r="995" spans="1:21" x14ac:dyDescent="0.2">
      <c r="A995" s="88">
        <v>993</v>
      </c>
      <c r="B995" s="88">
        <v>1</v>
      </c>
      <c r="C995" s="88" t="s">
        <v>2117</v>
      </c>
      <c r="D995" s="89" t="s">
        <v>1699</v>
      </c>
      <c r="E995" s="89">
        <v>0</v>
      </c>
      <c r="F995" s="89">
        <v>1</v>
      </c>
      <c r="G995" s="89">
        <v>0</v>
      </c>
      <c r="H995" s="89">
        <v>0</v>
      </c>
      <c r="I995" s="89">
        <v>2</v>
      </c>
      <c r="J995" s="89">
        <v>0</v>
      </c>
      <c r="K995" s="89">
        <v>0</v>
      </c>
      <c r="L995" s="89">
        <v>0</v>
      </c>
      <c r="M995" s="89">
        <v>0</v>
      </c>
      <c r="N995" s="89">
        <v>0</v>
      </c>
      <c r="O995" s="89">
        <v>2</v>
      </c>
      <c r="P995" s="89">
        <v>537</v>
      </c>
      <c r="Q995" s="89">
        <v>3590</v>
      </c>
      <c r="R995" s="88">
        <f>VLOOKUP(P995,NEW_TRAIN_TEST!$A$1:$M$980,13,0)</f>
        <v>3590</v>
      </c>
      <c r="S995" s="88">
        <f>VLOOKUP(P995,NEW_TRAIN_TEST!$A$1:$M$980,11,0)</f>
        <v>4305</v>
      </c>
      <c r="T995" s="6">
        <f t="shared" si="30"/>
        <v>0</v>
      </c>
      <c r="U995" s="6">
        <f t="shared" si="31"/>
        <v>0</v>
      </c>
    </row>
    <row r="996" spans="1:21" x14ac:dyDescent="0.2">
      <c r="A996" s="88">
        <v>994</v>
      </c>
      <c r="B996" s="88">
        <v>1</v>
      </c>
      <c r="C996" s="88" t="s">
        <v>2117</v>
      </c>
      <c r="D996" s="89" t="s">
        <v>1699</v>
      </c>
      <c r="E996" s="89">
        <v>2</v>
      </c>
      <c r="F996" s="89">
        <v>0</v>
      </c>
      <c r="G996" s="89">
        <v>0</v>
      </c>
      <c r="H996" s="89">
        <v>0</v>
      </c>
      <c r="I996" s="89">
        <v>0</v>
      </c>
      <c r="J996" s="89">
        <v>0</v>
      </c>
      <c r="K996" s="89">
        <v>0</v>
      </c>
      <c r="L996" s="89">
        <v>0</v>
      </c>
      <c r="M996" s="89">
        <v>0</v>
      </c>
      <c r="N996" s="89">
        <v>0</v>
      </c>
      <c r="O996" s="89">
        <v>0</v>
      </c>
      <c r="P996" s="89">
        <v>832</v>
      </c>
      <c r="Q996" s="89">
        <v>4431</v>
      </c>
      <c r="R996" s="88">
        <f>VLOOKUP(P996,NEW_TRAIN_TEST!$A$1:$M$980,13,0)</f>
        <v>4004</v>
      </c>
      <c r="S996" s="88">
        <f>VLOOKUP(P996,NEW_TRAIN_TEST!$A$1:$M$980,11,0)</f>
        <v>4431</v>
      </c>
      <c r="T996" s="6">
        <f t="shared" si="30"/>
        <v>0</v>
      </c>
      <c r="U996" s="6">
        <f t="shared" si="31"/>
        <v>0</v>
      </c>
    </row>
    <row r="997" spans="1:21" x14ac:dyDescent="0.2">
      <c r="A997" s="88">
        <v>995</v>
      </c>
      <c r="B997" s="88">
        <v>1</v>
      </c>
      <c r="C997" s="88" t="s">
        <v>2117</v>
      </c>
      <c r="D997" s="89" t="s">
        <v>1699</v>
      </c>
      <c r="E997" s="89">
        <v>7</v>
      </c>
      <c r="F997" s="89">
        <v>2</v>
      </c>
      <c r="G997" s="89">
        <v>0</v>
      </c>
      <c r="H997" s="89">
        <v>2</v>
      </c>
      <c r="I997" s="89">
        <v>2</v>
      </c>
      <c r="J997" s="89">
        <v>0</v>
      </c>
      <c r="K997" s="89">
        <v>0</v>
      </c>
      <c r="L997" s="89">
        <v>1</v>
      </c>
      <c r="M997" s="89">
        <v>0</v>
      </c>
      <c r="N997" s="89">
        <v>0</v>
      </c>
      <c r="O997" s="89">
        <v>2</v>
      </c>
      <c r="P997" s="89">
        <v>833</v>
      </c>
      <c r="Q997" s="89">
        <v>8452.5</v>
      </c>
      <c r="R997" s="88">
        <f>VLOOKUP(P997,NEW_TRAIN_TEST!$A$1:$M$980,13,0)</f>
        <v>6591</v>
      </c>
      <c r="S997" s="88">
        <f>VLOOKUP(P997,NEW_TRAIN_TEST!$A$1:$M$980,11,0)</f>
        <v>8540</v>
      </c>
      <c r="T997" s="6">
        <f t="shared" si="30"/>
        <v>1</v>
      </c>
      <c r="U997" s="6">
        <f t="shared" si="31"/>
        <v>0</v>
      </c>
    </row>
    <row r="998" spans="1:21" x14ac:dyDescent="0.2">
      <c r="A998" s="88">
        <v>996</v>
      </c>
      <c r="B998" s="88">
        <v>1</v>
      </c>
      <c r="C998" s="88" t="s">
        <v>2117</v>
      </c>
      <c r="D998" s="89" t="s">
        <v>1699</v>
      </c>
      <c r="E998" s="89">
        <v>2</v>
      </c>
      <c r="F998" s="89">
        <v>0</v>
      </c>
      <c r="G998" s="89">
        <v>0</v>
      </c>
      <c r="H998" s="89">
        <v>0</v>
      </c>
      <c r="I998" s="89">
        <v>0</v>
      </c>
      <c r="J998" s="89">
        <v>0</v>
      </c>
      <c r="K998" s="89">
        <v>0</v>
      </c>
      <c r="L998" s="89">
        <v>0</v>
      </c>
      <c r="M998" s="89">
        <v>0</v>
      </c>
      <c r="N998" s="89">
        <v>0</v>
      </c>
      <c r="O998" s="89">
        <v>0</v>
      </c>
      <c r="P998" s="89">
        <v>834</v>
      </c>
      <c r="Q998" s="89">
        <v>5637</v>
      </c>
      <c r="R998" s="88">
        <f>VLOOKUP(P998,NEW_TRAIN_TEST!$A$1:$M$980,13,0)</f>
        <v>4310</v>
      </c>
      <c r="S998" s="88">
        <f>VLOOKUP(P998,NEW_TRAIN_TEST!$A$1:$M$980,11,0)</f>
        <v>5948</v>
      </c>
      <c r="T998" s="6">
        <f t="shared" si="30"/>
        <v>0</v>
      </c>
      <c r="U998" s="6">
        <f t="shared" si="31"/>
        <v>0</v>
      </c>
    </row>
    <row r="999" spans="1:21" x14ac:dyDescent="0.2">
      <c r="A999" s="88">
        <v>997</v>
      </c>
      <c r="B999" s="88">
        <v>1</v>
      </c>
      <c r="C999" s="88" t="s">
        <v>2117</v>
      </c>
      <c r="D999" s="89" t="s">
        <v>1699</v>
      </c>
      <c r="E999" s="89">
        <v>0</v>
      </c>
      <c r="F999" s="89">
        <v>0</v>
      </c>
      <c r="G999" s="89">
        <v>1</v>
      </c>
      <c r="H999" s="89">
        <v>0</v>
      </c>
      <c r="I999" s="89">
        <v>0</v>
      </c>
      <c r="J999" s="89">
        <v>0</v>
      </c>
      <c r="K999" s="89">
        <v>0</v>
      </c>
      <c r="L999" s="89">
        <v>0</v>
      </c>
      <c r="M999" s="89">
        <v>0</v>
      </c>
      <c r="N999" s="89">
        <v>0</v>
      </c>
      <c r="O999" s="89">
        <v>0</v>
      </c>
      <c r="P999" s="89">
        <v>938</v>
      </c>
      <c r="Q999" s="89">
        <v>4399</v>
      </c>
      <c r="R999" s="88">
        <f>VLOOKUP(P999,NEW_TRAIN_TEST!$A$1:$M$980,13,0)</f>
        <v>4399</v>
      </c>
      <c r="S999" s="88">
        <f>VLOOKUP(P999,NEW_TRAIN_TEST!$A$1:$M$980,11,0)</f>
        <v>5300</v>
      </c>
      <c r="T999" s="6">
        <f t="shared" si="30"/>
        <v>0</v>
      </c>
      <c r="U999" s="6">
        <f t="shared" si="31"/>
        <v>0</v>
      </c>
    </row>
    <row r="1000" spans="1:21" x14ac:dyDescent="0.2">
      <c r="A1000" s="88">
        <v>998</v>
      </c>
      <c r="B1000" s="88">
        <v>1</v>
      </c>
      <c r="C1000" s="88" t="s">
        <v>2117</v>
      </c>
      <c r="D1000" s="89" t="s">
        <v>1699</v>
      </c>
      <c r="E1000" s="89">
        <v>0</v>
      </c>
      <c r="F1000" s="89">
        <v>2</v>
      </c>
      <c r="G1000" s="89">
        <v>0</v>
      </c>
      <c r="H1000" s="89">
        <v>2</v>
      </c>
      <c r="I1000" s="89">
        <v>2</v>
      </c>
      <c r="J1000" s="89">
        <v>0</v>
      </c>
      <c r="K1000" s="89">
        <v>0</v>
      </c>
      <c r="L1000" s="89">
        <v>0</v>
      </c>
      <c r="M1000" s="89">
        <v>0</v>
      </c>
      <c r="N1000" s="89">
        <v>0</v>
      </c>
      <c r="O1000" s="89">
        <v>2</v>
      </c>
      <c r="P1000" s="89">
        <v>241</v>
      </c>
      <c r="Q1000" s="89">
        <v>4383</v>
      </c>
      <c r="R1000" s="88">
        <f>VLOOKUP(P1000,NEW_TRAIN_TEST!$A$1:$M$980,13,0)</f>
        <v>4383</v>
      </c>
      <c r="S1000" s="88">
        <f>VLOOKUP(P1000,NEW_TRAIN_TEST!$A$1:$M$980,11,0)</f>
        <v>5322</v>
      </c>
      <c r="T1000" s="6">
        <f t="shared" si="30"/>
        <v>0</v>
      </c>
      <c r="U1000" s="6">
        <f t="shared" si="31"/>
        <v>0</v>
      </c>
    </row>
    <row r="1001" spans="1:21" x14ac:dyDescent="0.2">
      <c r="A1001" s="88">
        <v>999</v>
      </c>
      <c r="B1001" s="88">
        <v>1</v>
      </c>
      <c r="C1001" s="88" t="s">
        <v>2117</v>
      </c>
      <c r="D1001" s="89" t="s">
        <v>1699</v>
      </c>
      <c r="E1001" s="89">
        <v>0</v>
      </c>
      <c r="F1001" s="89">
        <v>1</v>
      </c>
      <c r="G1001" s="89">
        <v>0</v>
      </c>
      <c r="H1001" s="89">
        <v>0</v>
      </c>
      <c r="I1001" s="89">
        <v>2</v>
      </c>
      <c r="J1001" s="89">
        <v>0</v>
      </c>
      <c r="K1001" s="89">
        <v>0</v>
      </c>
      <c r="L1001" s="89">
        <v>0</v>
      </c>
      <c r="M1001" s="89">
        <v>0</v>
      </c>
      <c r="N1001" s="89">
        <v>0</v>
      </c>
      <c r="O1001" s="89">
        <v>2</v>
      </c>
      <c r="P1001" s="89">
        <v>383</v>
      </c>
      <c r="Q1001" s="89">
        <v>5595.5</v>
      </c>
      <c r="R1001" s="88">
        <f>VLOOKUP(P1001,NEW_TRAIN_TEST!$A$1:$M$980,13,0)</f>
        <v>5595.5</v>
      </c>
      <c r="S1001" s="88">
        <f>VLOOKUP(P1001,NEW_TRAIN_TEST!$A$1:$M$980,11,0)</f>
        <v>6779</v>
      </c>
      <c r="T1001" s="6">
        <f t="shared" si="30"/>
        <v>0</v>
      </c>
      <c r="U1001" s="6">
        <f t="shared" si="31"/>
        <v>0</v>
      </c>
    </row>
    <row r="1002" spans="1:21" x14ac:dyDescent="0.2">
      <c r="A1002" s="88">
        <v>1000</v>
      </c>
      <c r="B1002" s="88">
        <v>1</v>
      </c>
      <c r="C1002" s="88" t="s">
        <v>2117</v>
      </c>
      <c r="D1002" s="89" t="s">
        <v>1699</v>
      </c>
      <c r="E1002" s="89">
        <v>0</v>
      </c>
      <c r="F1002" s="89">
        <v>2</v>
      </c>
      <c r="G1002" s="89">
        <v>0</v>
      </c>
      <c r="H1002" s="89">
        <v>2</v>
      </c>
      <c r="I1002" s="89">
        <v>2</v>
      </c>
      <c r="J1002" s="89">
        <v>0</v>
      </c>
      <c r="K1002" s="89">
        <v>0</v>
      </c>
      <c r="L1002" s="89">
        <v>0</v>
      </c>
      <c r="M1002" s="89">
        <v>0</v>
      </c>
      <c r="N1002" s="89">
        <v>0</v>
      </c>
      <c r="O1002" s="89">
        <v>2</v>
      </c>
      <c r="P1002" s="89">
        <v>238</v>
      </c>
      <c r="Q1002" s="89">
        <v>4223.5</v>
      </c>
      <c r="R1002" s="88">
        <f>VLOOKUP(P1002,NEW_TRAIN_TEST!$A$1:$M$980,13,0)</f>
        <v>4223.5</v>
      </c>
      <c r="S1002" s="88">
        <f>VLOOKUP(P1002,NEW_TRAIN_TEST!$A$1:$M$980,11,0)</f>
        <v>5175</v>
      </c>
      <c r="T1002" s="6">
        <f t="shared" si="30"/>
        <v>0</v>
      </c>
      <c r="U1002" s="6">
        <f t="shared" si="31"/>
        <v>0</v>
      </c>
    </row>
    <row r="1003" spans="1:21" x14ac:dyDescent="0.2">
      <c r="A1003" s="88">
        <v>1001</v>
      </c>
      <c r="B1003" s="88">
        <v>1</v>
      </c>
      <c r="C1003" s="88" t="s">
        <v>2117</v>
      </c>
      <c r="D1003" s="89" t="s">
        <v>1699</v>
      </c>
      <c r="E1003" s="89">
        <v>0</v>
      </c>
      <c r="F1003" s="89">
        <v>6</v>
      </c>
      <c r="G1003" s="89">
        <v>0</v>
      </c>
      <c r="H1003" s="89">
        <v>2</v>
      </c>
      <c r="I1003" s="89">
        <v>2</v>
      </c>
      <c r="J1003" s="89">
        <v>2</v>
      </c>
      <c r="K1003" s="89">
        <v>0</v>
      </c>
      <c r="L1003" s="89">
        <v>0</v>
      </c>
      <c r="M1003" s="89">
        <v>0</v>
      </c>
      <c r="N1003" s="89">
        <v>0</v>
      </c>
      <c r="O1003" s="89">
        <v>2</v>
      </c>
      <c r="P1003" s="89">
        <v>233</v>
      </c>
      <c r="Q1003" s="89">
        <v>4309</v>
      </c>
      <c r="R1003" s="88">
        <f>VLOOKUP(P1003,NEW_TRAIN_TEST!$A$1:$M$980,13,0)</f>
        <v>4309</v>
      </c>
      <c r="S1003" s="88">
        <f>VLOOKUP(P1003,NEW_TRAIN_TEST!$A$1:$M$980,11,0)</f>
        <v>5278</v>
      </c>
      <c r="T1003" s="6">
        <f t="shared" si="30"/>
        <v>0</v>
      </c>
      <c r="U1003" s="6">
        <f t="shared" si="31"/>
        <v>0</v>
      </c>
    </row>
    <row r="1004" spans="1:21" x14ac:dyDescent="0.2">
      <c r="A1004" s="88">
        <v>1002</v>
      </c>
      <c r="B1004" s="88">
        <v>1</v>
      </c>
      <c r="C1004" s="88" t="s">
        <v>2117</v>
      </c>
      <c r="D1004" s="89" t="s">
        <v>1699</v>
      </c>
      <c r="E1004" s="89">
        <v>11</v>
      </c>
      <c r="F1004" s="89">
        <v>1</v>
      </c>
      <c r="G1004" s="89">
        <v>0</v>
      </c>
      <c r="H1004" s="89">
        <v>0</v>
      </c>
      <c r="I1004" s="89">
        <v>2</v>
      </c>
      <c r="J1004" s="89">
        <v>0</v>
      </c>
      <c r="K1004" s="89">
        <v>0</v>
      </c>
      <c r="L1004" s="89">
        <v>0</v>
      </c>
      <c r="M1004" s="89">
        <v>20</v>
      </c>
      <c r="N1004" s="89">
        <v>0</v>
      </c>
      <c r="O1004" s="89">
        <v>2</v>
      </c>
      <c r="P1004" s="89">
        <v>840</v>
      </c>
      <c r="Q1004" s="89">
        <v>7149.5</v>
      </c>
      <c r="R1004" s="88">
        <f>VLOOKUP(P1004,NEW_TRAIN_TEST!$A$1:$M$980,13,0)</f>
        <v>5853.5</v>
      </c>
      <c r="S1004" s="88">
        <f>VLOOKUP(P1004,NEW_TRAIN_TEST!$A$1:$M$980,11,0)</f>
        <v>7619</v>
      </c>
      <c r="T1004" s="6">
        <f t="shared" si="30"/>
        <v>0</v>
      </c>
      <c r="U1004" s="6">
        <f t="shared" si="31"/>
        <v>1</v>
      </c>
    </row>
    <row r="1005" spans="1:21" x14ac:dyDescent="0.2">
      <c r="A1005" s="88">
        <v>1003</v>
      </c>
      <c r="B1005" s="88">
        <v>1</v>
      </c>
      <c r="C1005" s="88" t="s">
        <v>2117</v>
      </c>
      <c r="D1005" s="89" t="s">
        <v>1699</v>
      </c>
      <c r="E1005" s="89">
        <v>4</v>
      </c>
      <c r="F1005" s="89">
        <v>0</v>
      </c>
      <c r="G1005" s="89">
        <v>0</v>
      </c>
      <c r="H1005" s="89">
        <v>0</v>
      </c>
      <c r="I1005" s="89">
        <v>0</v>
      </c>
      <c r="J1005" s="89">
        <v>0</v>
      </c>
      <c r="K1005" s="89">
        <v>0</v>
      </c>
      <c r="L1005" s="89">
        <v>0</v>
      </c>
      <c r="M1005" s="89">
        <v>0</v>
      </c>
      <c r="N1005" s="89">
        <v>0</v>
      </c>
      <c r="O1005" s="89">
        <v>0</v>
      </c>
      <c r="P1005" s="89">
        <v>931</v>
      </c>
      <c r="Q1005" s="89">
        <v>4246</v>
      </c>
      <c r="R1005" s="88">
        <f>VLOOKUP(P1005,NEW_TRAIN_TEST!$A$1:$M$980,13,0)</f>
        <v>4063</v>
      </c>
      <c r="S1005" s="88">
        <f>VLOOKUP(P1005,NEW_TRAIN_TEST!$A$1:$M$980,11,0)</f>
        <v>4971</v>
      </c>
      <c r="T1005" s="6">
        <f t="shared" si="30"/>
        <v>0</v>
      </c>
      <c r="U1005" s="6">
        <f t="shared" si="31"/>
        <v>0</v>
      </c>
    </row>
    <row r="1006" spans="1:21" x14ac:dyDescent="0.2">
      <c r="A1006" s="88">
        <v>1004</v>
      </c>
      <c r="B1006" s="88">
        <v>1</v>
      </c>
      <c r="C1006" s="88" t="s">
        <v>2117</v>
      </c>
      <c r="D1006" s="89" t="s">
        <v>1699</v>
      </c>
      <c r="E1006" s="89">
        <v>0</v>
      </c>
      <c r="F1006" s="89">
        <v>2</v>
      </c>
      <c r="G1006" s="89">
        <v>0</v>
      </c>
      <c r="H1006" s="89">
        <v>2</v>
      </c>
      <c r="I1006" s="89">
        <v>2</v>
      </c>
      <c r="J1006" s="89">
        <v>0</v>
      </c>
      <c r="K1006" s="89">
        <v>0</v>
      </c>
      <c r="L1006" s="89">
        <v>0</v>
      </c>
      <c r="M1006" s="89">
        <v>0</v>
      </c>
      <c r="N1006" s="89">
        <v>0</v>
      </c>
      <c r="O1006" s="89">
        <v>2</v>
      </c>
      <c r="P1006" s="89">
        <v>235</v>
      </c>
      <c r="Q1006" s="89">
        <v>4004.5</v>
      </c>
      <c r="R1006" s="88">
        <f>VLOOKUP(P1006,NEW_TRAIN_TEST!$A$1:$M$980,13,0)</f>
        <v>4004.5</v>
      </c>
      <c r="S1006" s="88">
        <f>VLOOKUP(P1006,NEW_TRAIN_TEST!$A$1:$M$980,11,0)</f>
        <v>4982</v>
      </c>
      <c r="T1006" s="6">
        <f t="shared" si="30"/>
        <v>0</v>
      </c>
      <c r="U1006" s="6">
        <f t="shared" si="31"/>
        <v>0</v>
      </c>
    </row>
    <row r="1007" spans="1:21" x14ac:dyDescent="0.2">
      <c r="A1007" s="88">
        <v>1005</v>
      </c>
      <c r="B1007" s="88">
        <v>1</v>
      </c>
      <c r="C1007" s="88" t="s">
        <v>2117</v>
      </c>
      <c r="D1007" s="89" t="s">
        <v>1699</v>
      </c>
      <c r="E1007" s="89">
        <v>8</v>
      </c>
      <c r="F1007" s="89">
        <v>0</v>
      </c>
      <c r="G1007" s="89">
        <v>0</v>
      </c>
      <c r="H1007" s="89">
        <v>0</v>
      </c>
      <c r="I1007" s="89">
        <v>0</v>
      </c>
      <c r="J1007" s="89">
        <v>0</v>
      </c>
      <c r="K1007" s="89">
        <v>0</v>
      </c>
      <c r="L1007" s="89">
        <v>1</v>
      </c>
      <c r="M1007" s="89">
        <v>0</v>
      </c>
      <c r="N1007" s="89">
        <v>0</v>
      </c>
      <c r="O1007" s="89">
        <v>0</v>
      </c>
      <c r="P1007" s="89">
        <v>843</v>
      </c>
      <c r="Q1007" s="89">
        <v>5887</v>
      </c>
      <c r="R1007" s="88">
        <f>VLOOKUP(P1007,NEW_TRAIN_TEST!$A$1:$M$980,13,0)</f>
        <v>5450</v>
      </c>
      <c r="S1007" s="88">
        <f>VLOOKUP(P1007,NEW_TRAIN_TEST!$A$1:$M$980,11,0)</f>
        <v>6273</v>
      </c>
      <c r="T1007" s="6">
        <f t="shared" si="30"/>
        <v>1</v>
      </c>
      <c r="U1007" s="6">
        <f t="shared" si="31"/>
        <v>0</v>
      </c>
    </row>
    <row r="1008" spans="1:21" x14ac:dyDescent="0.2">
      <c r="A1008" s="88">
        <v>1006</v>
      </c>
      <c r="B1008" s="88">
        <v>1</v>
      </c>
      <c r="C1008" s="88" t="s">
        <v>2117</v>
      </c>
      <c r="D1008" s="89" t="s">
        <v>1699</v>
      </c>
      <c r="E1008" s="89">
        <v>0</v>
      </c>
      <c r="F1008" s="89">
        <v>4</v>
      </c>
      <c r="G1008" s="89">
        <v>0</v>
      </c>
      <c r="H1008" s="89">
        <v>2</v>
      </c>
      <c r="I1008" s="89">
        <v>2</v>
      </c>
      <c r="J1008" s="89">
        <v>0</v>
      </c>
      <c r="K1008" s="89">
        <v>0</v>
      </c>
      <c r="L1008" s="89">
        <v>0</v>
      </c>
      <c r="M1008" s="89">
        <v>0</v>
      </c>
      <c r="N1008" s="89">
        <v>0</v>
      </c>
      <c r="O1008" s="89">
        <v>2</v>
      </c>
      <c r="P1008" s="89">
        <v>588</v>
      </c>
      <c r="Q1008" s="89">
        <v>2606</v>
      </c>
      <c r="R1008" s="88">
        <f>VLOOKUP(P1008,NEW_TRAIN_TEST!$A$1:$M$980,13,0)</f>
        <v>2606</v>
      </c>
      <c r="S1008" s="88">
        <f>VLOOKUP(P1008,NEW_TRAIN_TEST!$A$1:$M$980,11,0)</f>
        <v>3377</v>
      </c>
      <c r="T1008" s="6">
        <f t="shared" si="30"/>
        <v>0</v>
      </c>
      <c r="U1008" s="6">
        <f t="shared" si="31"/>
        <v>0</v>
      </c>
    </row>
    <row r="1009" spans="1:21" x14ac:dyDescent="0.2">
      <c r="A1009" s="88">
        <v>1007</v>
      </c>
      <c r="B1009" s="88">
        <v>1</v>
      </c>
      <c r="C1009" s="88" t="s">
        <v>2117</v>
      </c>
      <c r="D1009" s="89" t="s">
        <v>1699</v>
      </c>
      <c r="E1009" s="89">
        <v>0</v>
      </c>
      <c r="F1009" s="89">
        <v>0</v>
      </c>
      <c r="G1009" s="89">
        <v>0</v>
      </c>
      <c r="H1009" s="89">
        <v>0</v>
      </c>
      <c r="I1009" s="89">
        <v>0</v>
      </c>
      <c r="J1009" s="89">
        <v>0</v>
      </c>
      <c r="K1009" s="89">
        <v>0</v>
      </c>
      <c r="L1009" s="89">
        <v>0</v>
      </c>
      <c r="M1009" s="89">
        <v>0</v>
      </c>
      <c r="N1009" s="89">
        <v>1</v>
      </c>
      <c r="O1009" s="89">
        <v>0</v>
      </c>
      <c r="P1009" s="89">
        <v>893</v>
      </c>
      <c r="Q1009" s="89">
        <v>7620</v>
      </c>
      <c r="R1009" s="88">
        <f>VLOOKUP(P1009,NEW_TRAIN_TEST!$A$1:$M$980,13,0)</f>
        <v>7620</v>
      </c>
      <c r="S1009" s="88">
        <f>VLOOKUP(P1009,NEW_TRAIN_TEST!$A$1:$M$980,11,0)</f>
        <v>7620</v>
      </c>
      <c r="T1009" s="6">
        <f t="shared" si="30"/>
        <v>0</v>
      </c>
      <c r="U1009" s="6">
        <f t="shared" si="31"/>
        <v>0</v>
      </c>
    </row>
    <row r="1010" spans="1:21" x14ac:dyDescent="0.2">
      <c r="A1010" s="88">
        <v>1008</v>
      </c>
      <c r="B1010" s="88">
        <v>1</v>
      </c>
      <c r="C1010" s="88" t="s">
        <v>2117</v>
      </c>
      <c r="D1010" s="89" t="s">
        <v>1699</v>
      </c>
      <c r="E1010" s="89">
        <v>0</v>
      </c>
      <c r="F1010" s="89">
        <v>2</v>
      </c>
      <c r="G1010" s="89">
        <v>0</v>
      </c>
      <c r="H1010" s="89">
        <v>2</v>
      </c>
      <c r="I1010" s="89">
        <v>2</v>
      </c>
      <c r="J1010" s="89">
        <v>0</v>
      </c>
      <c r="K1010" s="89">
        <v>0</v>
      </c>
      <c r="L1010" s="89">
        <v>0</v>
      </c>
      <c r="M1010" s="89">
        <v>0</v>
      </c>
      <c r="N1010" s="89">
        <v>0</v>
      </c>
      <c r="O1010" s="89">
        <v>2</v>
      </c>
      <c r="P1010" s="89">
        <v>240</v>
      </c>
      <c r="Q1010" s="89">
        <v>4620.5</v>
      </c>
      <c r="R1010" s="88">
        <f>VLOOKUP(P1010,NEW_TRAIN_TEST!$A$1:$M$980,13,0)</f>
        <v>4620.5</v>
      </c>
      <c r="S1010" s="88">
        <f>VLOOKUP(P1010,NEW_TRAIN_TEST!$A$1:$M$980,11,0)</f>
        <v>5779</v>
      </c>
      <c r="T1010" s="6">
        <f t="shared" si="30"/>
        <v>0</v>
      </c>
      <c r="U1010" s="6">
        <f t="shared" si="31"/>
        <v>0</v>
      </c>
    </row>
    <row r="1011" spans="1:21" x14ac:dyDescent="0.2">
      <c r="A1011" s="88">
        <v>1009</v>
      </c>
      <c r="B1011" s="88">
        <v>1</v>
      </c>
      <c r="C1011" s="88" t="s">
        <v>2117</v>
      </c>
      <c r="D1011" s="89" t="s">
        <v>1699</v>
      </c>
      <c r="E1011" s="89">
        <v>11</v>
      </c>
      <c r="F1011" s="89">
        <v>0</v>
      </c>
      <c r="G1011" s="89">
        <v>0</v>
      </c>
      <c r="H1011" s="89">
        <v>0</v>
      </c>
      <c r="I1011" s="89">
        <v>0</v>
      </c>
      <c r="J1011" s="89">
        <v>0</v>
      </c>
      <c r="K1011" s="89">
        <v>0</v>
      </c>
      <c r="L1011" s="89">
        <v>0</v>
      </c>
      <c r="M1011" s="89">
        <v>0</v>
      </c>
      <c r="N1011" s="89">
        <v>0</v>
      </c>
      <c r="O1011" s="89">
        <v>0</v>
      </c>
      <c r="P1011" s="89">
        <v>882</v>
      </c>
      <c r="Q1011" s="89">
        <v>9902</v>
      </c>
      <c r="R1011" s="88">
        <f>VLOOKUP(P1011,NEW_TRAIN_TEST!$A$1:$M$980,13,0)</f>
        <v>9182</v>
      </c>
      <c r="S1011" s="88">
        <f>VLOOKUP(P1011,NEW_TRAIN_TEST!$A$1:$M$980,11,0)</f>
        <v>9967</v>
      </c>
      <c r="T1011" s="6">
        <f t="shared" si="30"/>
        <v>0</v>
      </c>
      <c r="U1011" s="6">
        <f t="shared" si="31"/>
        <v>0</v>
      </c>
    </row>
    <row r="1012" spans="1:21" x14ac:dyDescent="0.2">
      <c r="A1012" s="88">
        <v>1010</v>
      </c>
      <c r="B1012" s="88">
        <v>1</v>
      </c>
      <c r="C1012" s="88" t="s">
        <v>2117</v>
      </c>
      <c r="D1012" s="89" t="s">
        <v>1699</v>
      </c>
      <c r="E1012" s="89">
        <v>3</v>
      </c>
      <c r="F1012" s="89">
        <v>2</v>
      </c>
      <c r="G1012" s="89">
        <v>0</v>
      </c>
      <c r="H1012" s="89">
        <v>0</v>
      </c>
      <c r="I1012" s="89">
        <v>2</v>
      </c>
      <c r="J1012" s="89">
        <v>2</v>
      </c>
      <c r="K1012" s="89">
        <v>0</v>
      </c>
      <c r="L1012" s="89">
        <v>0</v>
      </c>
      <c r="M1012" s="89">
        <v>0</v>
      </c>
      <c r="N1012" s="89">
        <v>0</v>
      </c>
      <c r="O1012" s="89">
        <v>2</v>
      </c>
      <c r="P1012" s="89">
        <v>894</v>
      </c>
      <c r="Q1012" s="89">
        <v>10648.5</v>
      </c>
      <c r="R1012" s="88">
        <f>VLOOKUP(P1012,NEW_TRAIN_TEST!$A$1:$M$980,13,0)</f>
        <v>10632.5</v>
      </c>
      <c r="S1012" s="88">
        <f>VLOOKUP(P1012,NEW_TRAIN_TEST!$A$1:$M$980,11,0)</f>
        <v>10750</v>
      </c>
      <c r="T1012" s="6">
        <f t="shared" si="30"/>
        <v>0</v>
      </c>
      <c r="U1012" s="6">
        <f t="shared" si="31"/>
        <v>0</v>
      </c>
    </row>
    <row r="1013" spans="1:21" x14ac:dyDescent="0.2">
      <c r="A1013" s="88">
        <v>1011</v>
      </c>
      <c r="B1013" s="88">
        <v>1</v>
      </c>
      <c r="C1013" s="88" t="s">
        <v>2117</v>
      </c>
      <c r="D1013" s="89" t="s">
        <v>1699</v>
      </c>
      <c r="E1013" s="89">
        <v>12</v>
      </c>
      <c r="F1013" s="89">
        <v>0</v>
      </c>
      <c r="G1013" s="89">
        <v>0</v>
      </c>
      <c r="H1013" s="89">
        <v>0</v>
      </c>
      <c r="I1013" s="89">
        <v>0</v>
      </c>
      <c r="J1013" s="89">
        <v>0</v>
      </c>
      <c r="K1013" s="89">
        <v>0</v>
      </c>
      <c r="L1013" s="89">
        <v>0</v>
      </c>
      <c r="M1013" s="89">
        <v>0</v>
      </c>
      <c r="N1013" s="89">
        <v>0</v>
      </c>
      <c r="O1013" s="89">
        <v>0</v>
      </c>
      <c r="P1013" s="89">
        <v>885</v>
      </c>
      <c r="Q1013" s="89">
        <v>10154</v>
      </c>
      <c r="R1013" s="88">
        <f>VLOOKUP(P1013,NEW_TRAIN_TEST!$A$1:$M$980,13,0)</f>
        <v>9364</v>
      </c>
      <c r="S1013" s="88">
        <f>VLOOKUP(P1013,NEW_TRAIN_TEST!$A$1:$M$980,11,0)</f>
        <v>10154</v>
      </c>
      <c r="T1013" s="6">
        <f t="shared" si="30"/>
        <v>0</v>
      </c>
      <c r="U1013" s="6">
        <f t="shared" si="31"/>
        <v>0</v>
      </c>
    </row>
    <row r="1014" spans="1:21" x14ac:dyDescent="0.2">
      <c r="A1014" s="88">
        <v>1012</v>
      </c>
      <c r="B1014" s="88">
        <v>1</v>
      </c>
      <c r="C1014" s="88" t="s">
        <v>2117</v>
      </c>
      <c r="D1014" s="89" t="s">
        <v>1699</v>
      </c>
      <c r="E1014" s="89">
        <v>0</v>
      </c>
      <c r="F1014" s="89">
        <v>2</v>
      </c>
      <c r="G1014" s="89">
        <v>1</v>
      </c>
      <c r="H1014" s="89">
        <v>2</v>
      </c>
      <c r="I1014" s="89">
        <v>2</v>
      </c>
      <c r="J1014" s="89">
        <v>0</v>
      </c>
      <c r="K1014" s="89">
        <v>0</v>
      </c>
      <c r="L1014" s="89">
        <v>0</v>
      </c>
      <c r="M1014" s="89">
        <v>0</v>
      </c>
      <c r="N1014" s="89">
        <v>0</v>
      </c>
      <c r="O1014" s="89">
        <v>2</v>
      </c>
      <c r="P1014" s="89">
        <v>886</v>
      </c>
      <c r="Q1014" s="89">
        <v>10910.5</v>
      </c>
      <c r="R1014" s="88">
        <f>VLOOKUP(P1014,NEW_TRAIN_TEST!$A$1:$M$980,13,0)</f>
        <v>10910.5</v>
      </c>
      <c r="S1014" s="88">
        <f>VLOOKUP(P1014,NEW_TRAIN_TEST!$A$1:$M$980,11,0)</f>
        <v>11006</v>
      </c>
      <c r="T1014" s="6">
        <f t="shared" si="30"/>
        <v>0</v>
      </c>
      <c r="U1014" s="6">
        <f t="shared" si="31"/>
        <v>0</v>
      </c>
    </row>
    <row r="1015" spans="1:21" x14ac:dyDescent="0.2">
      <c r="A1015" s="88">
        <v>1013</v>
      </c>
      <c r="B1015" s="88">
        <v>1</v>
      </c>
      <c r="C1015" s="88" t="s">
        <v>2117</v>
      </c>
      <c r="D1015" s="89" t="s">
        <v>1699</v>
      </c>
      <c r="E1015" s="89">
        <v>3</v>
      </c>
      <c r="F1015" s="89">
        <v>4</v>
      </c>
      <c r="G1015" s="89">
        <v>0</v>
      </c>
      <c r="H1015" s="89">
        <v>2</v>
      </c>
      <c r="I1015" s="89">
        <v>2</v>
      </c>
      <c r="J1015" s="89">
        <v>0</v>
      </c>
      <c r="K1015" s="89">
        <v>0</v>
      </c>
      <c r="L1015" s="89">
        <v>0</v>
      </c>
      <c r="M1015" s="89">
        <v>0</v>
      </c>
      <c r="N1015" s="89">
        <v>0</v>
      </c>
      <c r="O1015" s="89">
        <v>2</v>
      </c>
      <c r="P1015" s="89">
        <v>242</v>
      </c>
      <c r="Q1015" s="89">
        <v>4894.5</v>
      </c>
      <c r="R1015" s="88">
        <f>VLOOKUP(P1015,NEW_TRAIN_TEST!$A$1:$M$980,13,0)</f>
        <v>4891</v>
      </c>
      <c r="S1015" s="88">
        <f>VLOOKUP(P1015,NEW_TRAIN_TEST!$A$1:$M$980,11,0)</f>
        <v>6159</v>
      </c>
      <c r="T1015" s="6">
        <f t="shared" si="30"/>
        <v>0</v>
      </c>
      <c r="U1015" s="6">
        <f t="shared" si="31"/>
        <v>0</v>
      </c>
    </row>
    <row r="1016" spans="1:21" x14ac:dyDescent="0.2">
      <c r="A1016" s="88">
        <v>1014</v>
      </c>
      <c r="B1016" s="88">
        <v>1</v>
      </c>
      <c r="C1016" s="88" t="s">
        <v>2117</v>
      </c>
      <c r="D1016" s="89" t="s">
        <v>1699</v>
      </c>
      <c r="E1016" s="89">
        <v>0</v>
      </c>
      <c r="F1016" s="89">
        <v>4</v>
      </c>
      <c r="G1016" s="89">
        <v>0</v>
      </c>
      <c r="H1016" s="89">
        <v>2</v>
      </c>
      <c r="I1016" s="89">
        <v>2</v>
      </c>
      <c r="J1016" s="89">
        <v>2</v>
      </c>
      <c r="K1016" s="89">
        <v>0</v>
      </c>
      <c r="L1016" s="89">
        <v>0</v>
      </c>
      <c r="M1016" s="89">
        <v>0</v>
      </c>
      <c r="N1016" s="89">
        <v>0</v>
      </c>
      <c r="O1016" s="89">
        <v>2</v>
      </c>
      <c r="P1016" s="89">
        <v>244</v>
      </c>
      <c r="Q1016" s="89">
        <v>5199.5</v>
      </c>
      <c r="R1016" s="88">
        <f>VLOOKUP(P1016,NEW_TRAIN_TEST!$A$1:$M$980,13,0)</f>
        <v>5199.5</v>
      </c>
      <c r="S1016" s="88">
        <f>VLOOKUP(P1016,NEW_TRAIN_TEST!$A$1:$M$980,11,0)</f>
        <v>6591</v>
      </c>
      <c r="T1016" s="6">
        <f t="shared" si="30"/>
        <v>0</v>
      </c>
      <c r="U1016" s="6">
        <f t="shared" si="31"/>
        <v>0</v>
      </c>
    </row>
    <row r="1017" spans="1:21" x14ac:dyDescent="0.2">
      <c r="A1017" s="88">
        <v>1015</v>
      </c>
      <c r="B1017" s="88">
        <v>1</v>
      </c>
      <c r="C1017" s="88" t="s">
        <v>2117</v>
      </c>
      <c r="D1017" s="89" t="s">
        <v>1699</v>
      </c>
      <c r="E1017" s="89">
        <v>0</v>
      </c>
      <c r="F1017" s="89">
        <v>1</v>
      </c>
      <c r="G1017" s="89">
        <v>0</v>
      </c>
      <c r="H1017" s="89">
        <v>0</v>
      </c>
      <c r="I1017" s="89">
        <v>2</v>
      </c>
      <c r="J1017" s="89">
        <v>0</v>
      </c>
      <c r="K1017" s="89">
        <v>0</v>
      </c>
      <c r="L1017" s="89">
        <v>0</v>
      </c>
      <c r="M1017" s="89">
        <v>0</v>
      </c>
      <c r="N1017" s="89">
        <v>0</v>
      </c>
      <c r="O1017" s="89">
        <v>2</v>
      </c>
      <c r="P1017" s="89">
        <v>591</v>
      </c>
      <c r="Q1017" s="89">
        <v>2580.5</v>
      </c>
      <c r="R1017" s="88">
        <f>VLOOKUP(P1017,NEW_TRAIN_TEST!$A$1:$M$980,13,0)</f>
        <v>2580.5</v>
      </c>
      <c r="S1017" s="88">
        <f>VLOOKUP(P1017,NEW_TRAIN_TEST!$A$1:$M$980,11,0)</f>
        <v>3344</v>
      </c>
      <c r="T1017" s="6">
        <f t="shared" si="30"/>
        <v>0</v>
      </c>
      <c r="U1017" s="6">
        <f t="shared" si="31"/>
        <v>0</v>
      </c>
    </row>
    <row r="1018" spans="1:21" x14ac:dyDescent="0.2">
      <c r="A1018" s="88">
        <v>1016</v>
      </c>
      <c r="B1018" s="88">
        <v>1</v>
      </c>
      <c r="C1018" s="88" t="s">
        <v>2117</v>
      </c>
      <c r="D1018" s="89" t="s">
        <v>1699</v>
      </c>
      <c r="E1018" s="89">
        <v>3</v>
      </c>
      <c r="F1018" s="89">
        <v>1</v>
      </c>
      <c r="G1018" s="89">
        <v>0</v>
      </c>
      <c r="H1018" s="89">
        <v>0</v>
      </c>
      <c r="I1018" s="89">
        <v>2</v>
      </c>
      <c r="J1018" s="89">
        <v>0</v>
      </c>
      <c r="K1018" s="89">
        <v>0</v>
      </c>
      <c r="L1018" s="89">
        <v>1</v>
      </c>
      <c r="M1018" s="89">
        <v>0</v>
      </c>
      <c r="N1018" s="89">
        <v>0</v>
      </c>
      <c r="O1018" s="89">
        <v>2</v>
      </c>
      <c r="P1018" s="89">
        <v>237</v>
      </c>
      <c r="Q1018" s="89">
        <v>5090</v>
      </c>
      <c r="R1018" s="88">
        <f>VLOOKUP(P1018,NEW_TRAIN_TEST!$A$1:$M$980,13,0)</f>
        <v>5077.5</v>
      </c>
      <c r="S1018" s="88">
        <f>VLOOKUP(P1018,NEW_TRAIN_TEST!$A$1:$M$980,11,0)</f>
        <v>6526</v>
      </c>
      <c r="T1018" s="6">
        <f t="shared" si="30"/>
        <v>1</v>
      </c>
      <c r="U1018" s="6">
        <f t="shared" si="31"/>
        <v>0</v>
      </c>
    </row>
    <row r="1019" spans="1:21" x14ac:dyDescent="0.2">
      <c r="A1019" s="88">
        <v>1017</v>
      </c>
      <c r="B1019" s="88">
        <v>1</v>
      </c>
      <c r="C1019" s="88" t="s">
        <v>2117</v>
      </c>
      <c r="D1019" s="89" t="s">
        <v>1699</v>
      </c>
      <c r="E1019" s="89">
        <v>5</v>
      </c>
      <c r="F1019" s="89">
        <v>1</v>
      </c>
      <c r="G1019" s="89">
        <v>0</v>
      </c>
      <c r="H1019" s="89">
        <v>0</v>
      </c>
      <c r="I1019" s="89">
        <v>2</v>
      </c>
      <c r="J1019" s="89">
        <v>0</v>
      </c>
      <c r="K1019" s="89">
        <v>0</v>
      </c>
      <c r="L1019" s="89">
        <v>1</v>
      </c>
      <c r="M1019" s="89">
        <v>0</v>
      </c>
      <c r="N1019" s="89">
        <v>0</v>
      </c>
      <c r="O1019" s="89">
        <v>2</v>
      </c>
      <c r="P1019" s="89">
        <v>930</v>
      </c>
      <c r="Q1019" s="89">
        <v>5800.5</v>
      </c>
      <c r="R1019" s="88">
        <f>VLOOKUP(P1019,NEW_TRAIN_TEST!$A$1:$M$980,13,0)</f>
        <v>5543</v>
      </c>
      <c r="S1019" s="88">
        <f>VLOOKUP(P1019,NEW_TRAIN_TEST!$A$1:$M$980,11,0)</f>
        <v>6160</v>
      </c>
      <c r="T1019" s="6">
        <f t="shared" si="30"/>
        <v>1</v>
      </c>
      <c r="U1019" s="6">
        <f t="shared" si="31"/>
        <v>0</v>
      </c>
    </row>
    <row r="1020" spans="1:21" x14ac:dyDescent="0.2">
      <c r="A1020" s="88">
        <v>1018</v>
      </c>
      <c r="B1020" s="88">
        <v>1</v>
      </c>
      <c r="C1020" s="88" t="s">
        <v>2117</v>
      </c>
      <c r="D1020" s="89" t="s">
        <v>1699</v>
      </c>
      <c r="E1020" s="89">
        <v>0</v>
      </c>
      <c r="F1020" s="89">
        <v>0</v>
      </c>
      <c r="G1020" s="89">
        <v>0</v>
      </c>
      <c r="H1020" s="89">
        <v>0</v>
      </c>
      <c r="I1020" s="89">
        <v>0</v>
      </c>
      <c r="J1020" s="89">
        <v>0</v>
      </c>
      <c r="K1020" s="89">
        <v>0</v>
      </c>
      <c r="L1020" s="89">
        <v>0</v>
      </c>
      <c r="M1020" s="89">
        <v>0</v>
      </c>
      <c r="N1020" s="89">
        <v>1</v>
      </c>
      <c r="O1020" s="89">
        <v>0</v>
      </c>
      <c r="P1020" s="89">
        <v>385</v>
      </c>
      <c r="Q1020" s="89">
        <v>4484.5</v>
      </c>
      <c r="R1020" s="88">
        <f>VLOOKUP(P1020,NEW_TRAIN_TEST!$A$1:$M$980,13,0)</f>
        <v>4484.5</v>
      </c>
      <c r="S1020" s="88">
        <f>VLOOKUP(P1020,NEW_TRAIN_TEST!$A$1:$M$980,11,0)</f>
        <v>5825</v>
      </c>
      <c r="T1020" s="6">
        <f t="shared" si="30"/>
        <v>0</v>
      </c>
      <c r="U1020" s="6">
        <f t="shared" si="31"/>
        <v>0</v>
      </c>
    </row>
    <row r="1021" spans="1:21" x14ac:dyDescent="0.2">
      <c r="A1021" s="88">
        <v>1019</v>
      </c>
      <c r="B1021" s="88">
        <v>1</v>
      </c>
      <c r="C1021" s="88" t="s">
        <v>2117</v>
      </c>
      <c r="D1021" s="89" t="s">
        <v>1699</v>
      </c>
      <c r="E1021" s="89">
        <v>0</v>
      </c>
      <c r="F1021" s="89">
        <v>1</v>
      </c>
      <c r="G1021" s="89">
        <v>0</v>
      </c>
      <c r="H1021" s="89">
        <v>0</v>
      </c>
      <c r="I1021" s="89">
        <v>2</v>
      </c>
      <c r="J1021" s="89">
        <v>0</v>
      </c>
      <c r="K1021" s="89">
        <v>0</v>
      </c>
      <c r="L1021" s="89">
        <v>0</v>
      </c>
      <c r="M1021" s="89">
        <v>0</v>
      </c>
      <c r="N1021" s="89">
        <v>0</v>
      </c>
      <c r="O1021" s="89">
        <v>2</v>
      </c>
      <c r="P1021" s="89">
        <v>583</v>
      </c>
      <c r="Q1021" s="89">
        <v>2300.5</v>
      </c>
      <c r="R1021" s="88">
        <f>VLOOKUP(P1021,NEW_TRAIN_TEST!$A$1:$M$980,13,0)</f>
        <v>2300.5</v>
      </c>
      <c r="S1021" s="88">
        <f>VLOOKUP(P1021,NEW_TRAIN_TEST!$A$1:$M$980,11,0)</f>
        <v>3195</v>
      </c>
      <c r="T1021" s="6">
        <f t="shared" si="30"/>
        <v>0</v>
      </c>
      <c r="U1021" s="6">
        <f t="shared" si="31"/>
        <v>0</v>
      </c>
    </row>
    <row r="1022" spans="1:21" x14ac:dyDescent="0.2">
      <c r="A1022" s="88">
        <v>1020</v>
      </c>
      <c r="B1022" s="88">
        <v>1</v>
      </c>
      <c r="C1022" s="88" t="s">
        <v>2117</v>
      </c>
      <c r="D1022" s="89" t="s">
        <v>1699</v>
      </c>
      <c r="E1022" s="89">
        <v>5</v>
      </c>
      <c r="F1022" s="89">
        <v>1</v>
      </c>
      <c r="G1022" s="89">
        <v>0</v>
      </c>
      <c r="H1022" s="89">
        <v>0</v>
      </c>
      <c r="I1022" s="89">
        <v>2</v>
      </c>
      <c r="J1022" s="89">
        <v>0</v>
      </c>
      <c r="K1022" s="89">
        <v>0</v>
      </c>
      <c r="L1022" s="89">
        <v>1</v>
      </c>
      <c r="M1022" s="89">
        <v>0</v>
      </c>
      <c r="N1022" s="89">
        <v>0</v>
      </c>
      <c r="O1022" s="89">
        <v>2</v>
      </c>
      <c r="P1022" s="89">
        <v>933</v>
      </c>
      <c r="Q1022" s="89">
        <v>5466</v>
      </c>
      <c r="R1022" s="88">
        <f>VLOOKUP(P1022,NEW_TRAIN_TEST!$A$1:$M$980,13,0)</f>
        <v>5111.5</v>
      </c>
      <c r="S1022" s="88">
        <f>VLOOKUP(P1022,NEW_TRAIN_TEST!$A$1:$M$980,11,0)</f>
        <v>6208</v>
      </c>
      <c r="T1022" s="6">
        <f t="shared" si="30"/>
        <v>1</v>
      </c>
      <c r="U1022" s="6">
        <f t="shared" si="31"/>
        <v>0</v>
      </c>
    </row>
    <row r="1023" spans="1:21" x14ac:dyDescent="0.2">
      <c r="A1023" s="88">
        <v>1021</v>
      </c>
      <c r="B1023" s="88">
        <v>1</v>
      </c>
      <c r="C1023" s="88" t="s">
        <v>2117</v>
      </c>
      <c r="D1023" s="89" t="s">
        <v>1699</v>
      </c>
      <c r="E1023" s="89">
        <v>6</v>
      </c>
      <c r="F1023" s="89">
        <v>0</v>
      </c>
      <c r="G1023" s="89">
        <v>0</v>
      </c>
      <c r="H1023" s="89">
        <v>0</v>
      </c>
      <c r="I1023" s="89">
        <v>0</v>
      </c>
      <c r="J1023" s="89">
        <v>0</v>
      </c>
      <c r="K1023" s="89">
        <v>0</v>
      </c>
      <c r="L1023" s="89">
        <v>0</v>
      </c>
      <c r="M1023" s="89">
        <v>0</v>
      </c>
      <c r="N1023" s="89">
        <v>0</v>
      </c>
      <c r="O1023" s="89">
        <v>0</v>
      </c>
      <c r="P1023" s="89">
        <v>934</v>
      </c>
      <c r="Q1023" s="89">
        <v>5876.5</v>
      </c>
      <c r="R1023" s="88">
        <f>VLOOKUP(P1023,NEW_TRAIN_TEST!$A$1:$M$980,13,0)</f>
        <v>4995</v>
      </c>
      <c r="S1023" s="88">
        <f>VLOOKUP(P1023,NEW_TRAIN_TEST!$A$1:$M$980,11,0)</f>
        <v>6341</v>
      </c>
      <c r="T1023" s="6">
        <f t="shared" si="30"/>
        <v>0</v>
      </c>
      <c r="U1023" s="6">
        <f t="shared" si="31"/>
        <v>0</v>
      </c>
    </row>
    <row r="1024" spans="1:21" x14ac:dyDescent="0.2">
      <c r="A1024" s="88">
        <v>1022</v>
      </c>
      <c r="B1024" s="88">
        <v>1</v>
      </c>
      <c r="C1024" s="88" t="s">
        <v>2117</v>
      </c>
      <c r="D1024" s="89" t="s">
        <v>1699</v>
      </c>
      <c r="E1024" s="89">
        <v>0</v>
      </c>
      <c r="F1024" s="89">
        <v>1</v>
      </c>
      <c r="G1024" s="89">
        <v>0</v>
      </c>
      <c r="H1024" s="89">
        <v>0</v>
      </c>
      <c r="I1024" s="89">
        <v>2</v>
      </c>
      <c r="J1024" s="89">
        <v>0</v>
      </c>
      <c r="K1024" s="89">
        <v>0</v>
      </c>
      <c r="L1024" s="89">
        <v>0</v>
      </c>
      <c r="M1024" s="89">
        <v>0</v>
      </c>
      <c r="N1024" s="89">
        <v>0</v>
      </c>
      <c r="O1024" s="89">
        <v>2</v>
      </c>
      <c r="P1024" s="89">
        <v>393</v>
      </c>
      <c r="Q1024" s="89">
        <v>4095.5</v>
      </c>
      <c r="R1024" s="88">
        <f>VLOOKUP(P1024,NEW_TRAIN_TEST!$A$1:$M$980,13,0)</f>
        <v>4095.5</v>
      </c>
      <c r="S1024" s="88">
        <f>VLOOKUP(P1024,NEW_TRAIN_TEST!$A$1:$M$980,11,0)</f>
        <v>5418</v>
      </c>
      <c r="T1024" s="6">
        <f t="shared" si="30"/>
        <v>0</v>
      </c>
      <c r="U1024" s="6">
        <f t="shared" si="31"/>
        <v>0</v>
      </c>
    </row>
    <row r="1025" spans="1:21" x14ac:dyDescent="0.2">
      <c r="A1025" s="88">
        <v>1023</v>
      </c>
      <c r="B1025" s="88">
        <v>1</v>
      </c>
      <c r="C1025" s="88" t="s">
        <v>2117</v>
      </c>
      <c r="D1025" s="89" t="s">
        <v>1699</v>
      </c>
      <c r="E1025" s="89">
        <v>5</v>
      </c>
      <c r="F1025" s="89">
        <v>4</v>
      </c>
      <c r="G1025" s="89">
        <v>0</v>
      </c>
      <c r="H1025" s="89">
        <v>2</v>
      </c>
      <c r="I1025" s="89">
        <v>2</v>
      </c>
      <c r="J1025" s="89">
        <v>0</v>
      </c>
      <c r="K1025" s="89">
        <v>0</v>
      </c>
      <c r="L1025" s="89">
        <v>0</v>
      </c>
      <c r="M1025" s="89">
        <v>0</v>
      </c>
      <c r="N1025" s="89">
        <v>0</v>
      </c>
      <c r="O1025" s="89">
        <v>2</v>
      </c>
      <c r="P1025" s="89">
        <v>246</v>
      </c>
      <c r="Q1025" s="89">
        <v>4842.75</v>
      </c>
      <c r="R1025" s="88">
        <f>VLOOKUP(P1025,NEW_TRAIN_TEST!$A$1:$M$980,13,0)</f>
        <v>4735.5</v>
      </c>
      <c r="S1025" s="88">
        <f>VLOOKUP(P1025,NEW_TRAIN_TEST!$A$1:$M$980,11,0)</f>
        <v>6541</v>
      </c>
      <c r="T1025" s="6">
        <f t="shared" si="30"/>
        <v>0</v>
      </c>
      <c r="U1025" s="6">
        <f t="shared" si="31"/>
        <v>0</v>
      </c>
    </row>
    <row r="1026" spans="1:21" x14ac:dyDescent="0.2">
      <c r="A1026" s="88">
        <v>1024</v>
      </c>
      <c r="B1026" s="88">
        <v>1</v>
      </c>
      <c r="C1026" s="88" t="s">
        <v>2117</v>
      </c>
      <c r="D1026" s="89" t="s">
        <v>1699</v>
      </c>
      <c r="E1026" s="89">
        <v>9</v>
      </c>
      <c r="F1026" s="89">
        <v>0</v>
      </c>
      <c r="G1026" s="89">
        <v>0</v>
      </c>
      <c r="H1026" s="89">
        <v>0</v>
      </c>
      <c r="I1026" s="89">
        <v>0</v>
      </c>
      <c r="J1026" s="89">
        <v>0</v>
      </c>
      <c r="K1026" s="89">
        <v>0</v>
      </c>
      <c r="L1026" s="89">
        <v>1</v>
      </c>
      <c r="M1026" s="89">
        <v>0</v>
      </c>
      <c r="N1026" s="89">
        <v>0</v>
      </c>
      <c r="O1026" s="89">
        <v>0</v>
      </c>
      <c r="P1026" s="89">
        <v>937</v>
      </c>
      <c r="Q1026" s="89">
        <v>6132.5</v>
      </c>
      <c r="R1026" s="88">
        <f>VLOOKUP(P1026,NEW_TRAIN_TEST!$A$1:$M$980,13,0)</f>
        <v>5666.5</v>
      </c>
      <c r="S1026" s="88">
        <f>VLOOKUP(P1026,NEW_TRAIN_TEST!$A$1:$M$980,11,0)</f>
        <v>6269</v>
      </c>
      <c r="T1026" s="6">
        <f t="shared" si="30"/>
        <v>1</v>
      </c>
      <c r="U1026" s="6">
        <f t="shared" si="31"/>
        <v>0</v>
      </c>
    </row>
    <row r="1027" spans="1:21" x14ac:dyDescent="0.2">
      <c r="A1027" s="88">
        <v>1025</v>
      </c>
      <c r="B1027" s="88">
        <v>1</v>
      </c>
      <c r="C1027" s="88" t="s">
        <v>2117</v>
      </c>
      <c r="D1027" s="89" t="s">
        <v>1699</v>
      </c>
      <c r="E1027" s="89">
        <v>0</v>
      </c>
      <c r="F1027" s="89">
        <v>3</v>
      </c>
      <c r="G1027" s="89">
        <v>0</v>
      </c>
      <c r="H1027" s="89">
        <v>0</v>
      </c>
      <c r="I1027" s="89">
        <v>2</v>
      </c>
      <c r="J1027" s="89">
        <v>2</v>
      </c>
      <c r="K1027" s="89">
        <v>0</v>
      </c>
      <c r="L1027" s="89">
        <v>0</v>
      </c>
      <c r="M1027" s="89">
        <v>0</v>
      </c>
      <c r="N1027" s="89">
        <v>0</v>
      </c>
      <c r="O1027" s="89">
        <v>2</v>
      </c>
      <c r="P1027" s="89">
        <v>587</v>
      </c>
      <c r="Q1027" s="89">
        <v>1978</v>
      </c>
      <c r="R1027" s="88">
        <f>VLOOKUP(P1027,NEW_TRAIN_TEST!$A$1:$M$980,13,0)</f>
        <v>1978</v>
      </c>
      <c r="S1027" s="88">
        <f>VLOOKUP(P1027,NEW_TRAIN_TEST!$A$1:$M$980,11,0)</f>
        <v>2865</v>
      </c>
      <c r="T1027" s="6">
        <f t="shared" ref="T1027:T1090" si="32">IF(L1027&gt;0,1,0)</f>
        <v>0</v>
      </c>
      <c r="U1027" s="6">
        <f t="shared" ref="U1027:U1090" si="33">IF(M1027&gt;0,1,0)</f>
        <v>0</v>
      </c>
    </row>
    <row r="1028" spans="1:21" x14ac:dyDescent="0.2">
      <c r="A1028" s="88">
        <v>1026</v>
      </c>
      <c r="B1028" s="88">
        <v>1</v>
      </c>
      <c r="C1028" s="88" t="s">
        <v>2117</v>
      </c>
      <c r="D1028" s="89" t="s">
        <v>1699</v>
      </c>
      <c r="E1028" s="89">
        <v>0</v>
      </c>
      <c r="F1028" s="89">
        <v>1</v>
      </c>
      <c r="G1028" s="89">
        <v>0</v>
      </c>
      <c r="H1028" s="89">
        <v>0</v>
      </c>
      <c r="I1028" s="89">
        <v>2</v>
      </c>
      <c r="J1028" s="89">
        <v>0</v>
      </c>
      <c r="K1028" s="89">
        <v>0</v>
      </c>
      <c r="L1028" s="89">
        <v>0</v>
      </c>
      <c r="M1028" s="89">
        <v>0</v>
      </c>
      <c r="N1028" s="89">
        <v>0</v>
      </c>
      <c r="O1028" s="89">
        <v>2</v>
      </c>
      <c r="P1028" s="89">
        <v>592</v>
      </c>
      <c r="Q1028" s="89">
        <v>2042.5</v>
      </c>
      <c r="R1028" s="88">
        <f>VLOOKUP(P1028,NEW_TRAIN_TEST!$A$1:$M$980,13,0)</f>
        <v>2042.5</v>
      </c>
      <c r="S1028" s="88">
        <f>VLOOKUP(P1028,NEW_TRAIN_TEST!$A$1:$M$980,11,0)</f>
        <v>2966</v>
      </c>
      <c r="T1028" s="6">
        <f t="shared" si="32"/>
        <v>0</v>
      </c>
      <c r="U1028" s="6">
        <f t="shared" si="33"/>
        <v>0</v>
      </c>
    </row>
    <row r="1029" spans="1:21" x14ac:dyDescent="0.2">
      <c r="A1029" s="88">
        <v>1027</v>
      </c>
      <c r="B1029" s="88">
        <v>1</v>
      </c>
      <c r="C1029" s="88" t="s">
        <v>2117</v>
      </c>
      <c r="D1029" s="89" t="s">
        <v>1699</v>
      </c>
      <c r="E1029" s="89">
        <v>0</v>
      </c>
      <c r="F1029" s="89">
        <v>3</v>
      </c>
      <c r="G1029" s="89">
        <v>1</v>
      </c>
      <c r="H1029" s="89">
        <v>2</v>
      </c>
      <c r="I1029" s="89">
        <v>2</v>
      </c>
      <c r="J1029" s="89">
        <v>0</v>
      </c>
      <c r="K1029" s="89">
        <v>0</v>
      </c>
      <c r="L1029" s="89">
        <v>1</v>
      </c>
      <c r="M1029" s="89">
        <v>10</v>
      </c>
      <c r="N1029" s="89">
        <v>0</v>
      </c>
      <c r="O1029" s="89">
        <v>2</v>
      </c>
      <c r="P1029" s="89">
        <v>586</v>
      </c>
      <c r="Q1029" s="89">
        <v>2023.5</v>
      </c>
      <c r="R1029" s="88">
        <f>VLOOKUP(P1029,NEW_TRAIN_TEST!$A$1:$M$980,13,0)</f>
        <v>2023.5</v>
      </c>
      <c r="S1029" s="88">
        <f>VLOOKUP(P1029,NEW_TRAIN_TEST!$A$1:$M$980,11,0)</f>
        <v>2791</v>
      </c>
      <c r="T1029" s="6">
        <f t="shared" si="32"/>
        <v>1</v>
      </c>
      <c r="U1029" s="6">
        <f t="shared" si="33"/>
        <v>1</v>
      </c>
    </row>
    <row r="1030" spans="1:21" x14ac:dyDescent="0.2">
      <c r="A1030" s="88">
        <v>1028</v>
      </c>
      <c r="B1030" s="88">
        <v>1</v>
      </c>
      <c r="C1030" s="88" t="s">
        <v>2117</v>
      </c>
      <c r="D1030" s="89" t="s">
        <v>1699</v>
      </c>
      <c r="E1030" s="89">
        <v>4</v>
      </c>
      <c r="F1030" s="89">
        <v>1</v>
      </c>
      <c r="G1030" s="89">
        <v>0</v>
      </c>
      <c r="H1030" s="89">
        <v>0</v>
      </c>
      <c r="I1030" s="89">
        <v>2</v>
      </c>
      <c r="J1030" s="89">
        <v>0</v>
      </c>
      <c r="K1030" s="89">
        <v>0</v>
      </c>
      <c r="L1030" s="89">
        <v>1</v>
      </c>
      <c r="M1030" s="89">
        <v>0</v>
      </c>
      <c r="N1030" s="89">
        <v>0</v>
      </c>
      <c r="O1030" s="89">
        <v>2</v>
      </c>
      <c r="P1030" s="89">
        <v>941</v>
      </c>
      <c r="Q1030" s="89">
        <v>5326</v>
      </c>
      <c r="R1030" s="88">
        <f>VLOOKUP(P1030,NEW_TRAIN_TEST!$A$1:$M$980,13,0)</f>
        <v>5076</v>
      </c>
      <c r="S1030" s="88">
        <f>VLOOKUP(P1030,NEW_TRAIN_TEST!$A$1:$M$980,11,0)</f>
        <v>5692</v>
      </c>
      <c r="T1030" s="6">
        <f t="shared" si="32"/>
        <v>1</v>
      </c>
      <c r="U1030" s="6">
        <f t="shared" si="33"/>
        <v>0</v>
      </c>
    </row>
    <row r="1031" spans="1:21" x14ac:dyDescent="0.2">
      <c r="A1031" s="88">
        <v>1029</v>
      </c>
      <c r="B1031" s="88">
        <v>1</v>
      </c>
      <c r="C1031" s="88" t="s">
        <v>2117</v>
      </c>
      <c r="D1031" s="89" t="s">
        <v>1699</v>
      </c>
      <c r="E1031" s="89">
        <v>0</v>
      </c>
      <c r="F1031" s="89">
        <v>3</v>
      </c>
      <c r="G1031" s="89">
        <v>0</v>
      </c>
      <c r="H1031" s="89">
        <v>2</v>
      </c>
      <c r="I1031" s="89">
        <v>2</v>
      </c>
      <c r="J1031" s="89">
        <v>2</v>
      </c>
      <c r="K1031" s="89">
        <v>0</v>
      </c>
      <c r="L1031" s="89">
        <v>0</v>
      </c>
      <c r="M1031" s="89">
        <v>0</v>
      </c>
      <c r="N1031" s="89">
        <v>0</v>
      </c>
      <c r="O1031" s="89">
        <v>2</v>
      </c>
      <c r="P1031" s="89">
        <v>584</v>
      </c>
      <c r="Q1031" s="89">
        <v>2713</v>
      </c>
      <c r="R1031" s="88">
        <f>VLOOKUP(P1031,NEW_TRAIN_TEST!$A$1:$M$980,13,0)</f>
        <v>2713</v>
      </c>
      <c r="S1031" s="88">
        <f>VLOOKUP(P1031,NEW_TRAIN_TEST!$A$1:$M$980,11,0)</f>
        <v>3762</v>
      </c>
      <c r="T1031" s="6">
        <f t="shared" si="32"/>
        <v>0</v>
      </c>
      <c r="U1031" s="6">
        <f t="shared" si="33"/>
        <v>0</v>
      </c>
    </row>
    <row r="1032" spans="1:21" x14ac:dyDescent="0.2">
      <c r="A1032" s="88">
        <v>1030</v>
      </c>
      <c r="B1032" s="88">
        <v>1</v>
      </c>
      <c r="C1032" s="88" t="s">
        <v>2117</v>
      </c>
      <c r="D1032" s="89" t="s">
        <v>1699</v>
      </c>
      <c r="E1032" s="89">
        <v>0</v>
      </c>
      <c r="F1032" s="89">
        <v>2</v>
      </c>
      <c r="G1032" s="89">
        <v>0</v>
      </c>
      <c r="H1032" s="89">
        <v>2</v>
      </c>
      <c r="I1032" s="89">
        <v>2</v>
      </c>
      <c r="J1032" s="89">
        <v>0</v>
      </c>
      <c r="K1032" s="89">
        <v>0</v>
      </c>
      <c r="L1032" s="89">
        <v>0</v>
      </c>
      <c r="M1032" s="89">
        <v>0</v>
      </c>
      <c r="N1032" s="89">
        <v>0</v>
      </c>
      <c r="O1032" s="89">
        <v>2</v>
      </c>
      <c r="P1032" s="89">
        <v>239</v>
      </c>
      <c r="Q1032" s="89">
        <v>4651.5</v>
      </c>
      <c r="R1032" s="88">
        <f>VLOOKUP(P1032,NEW_TRAIN_TEST!$A$1:$M$980,13,0)</f>
        <v>4651.5</v>
      </c>
      <c r="S1032" s="88">
        <f>VLOOKUP(P1032,NEW_TRAIN_TEST!$A$1:$M$980,11,0)</f>
        <v>6597</v>
      </c>
      <c r="T1032" s="6">
        <f t="shared" si="32"/>
        <v>0</v>
      </c>
      <c r="U1032" s="6">
        <f t="shared" si="33"/>
        <v>0</v>
      </c>
    </row>
    <row r="1033" spans="1:21" x14ac:dyDescent="0.2">
      <c r="A1033" s="88">
        <v>1031</v>
      </c>
      <c r="B1033" s="88">
        <v>1</v>
      </c>
      <c r="C1033" s="88" t="s">
        <v>2117</v>
      </c>
      <c r="D1033" s="89" t="s">
        <v>1699</v>
      </c>
      <c r="E1033" s="89">
        <v>0</v>
      </c>
      <c r="F1033" s="89">
        <v>1</v>
      </c>
      <c r="G1033" s="89">
        <v>0</v>
      </c>
      <c r="H1033" s="89">
        <v>0</v>
      </c>
      <c r="I1033" s="89">
        <v>2</v>
      </c>
      <c r="J1033" s="89">
        <v>0</v>
      </c>
      <c r="K1033" s="89">
        <v>0</v>
      </c>
      <c r="L1033" s="89">
        <v>0</v>
      </c>
      <c r="M1033" s="89">
        <v>0</v>
      </c>
      <c r="N1033" s="89">
        <v>0</v>
      </c>
      <c r="O1033" s="89">
        <v>2</v>
      </c>
      <c r="P1033" s="89">
        <v>590</v>
      </c>
      <c r="Q1033" s="89">
        <v>2398.5</v>
      </c>
      <c r="R1033" s="88">
        <f>VLOOKUP(P1033,NEW_TRAIN_TEST!$A$1:$M$980,13,0)</f>
        <v>2398.5</v>
      </c>
      <c r="S1033" s="88">
        <f>VLOOKUP(P1033,NEW_TRAIN_TEST!$A$1:$M$980,11,0)</f>
        <v>3440</v>
      </c>
      <c r="T1033" s="6">
        <f t="shared" si="32"/>
        <v>0</v>
      </c>
      <c r="U1033" s="6">
        <f t="shared" si="33"/>
        <v>0</v>
      </c>
    </row>
    <row r="1034" spans="1:21" x14ac:dyDescent="0.2">
      <c r="A1034" s="88">
        <v>1032</v>
      </c>
      <c r="B1034" s="88">
        <v>1</v>
      </c>
      <c r="C1034" s="88" t="s">
        <v>2117</v>
      </c>
      <c r="D1034" s="89" t="s">
        <v>1699</v>
      </c>
      <c r="E1034" s="89">
        <v>0</v>
      </c>
      <c r="F1034" s="89">
        <v>2</v>
      </c>
      <c r="G1034" s="89">
        <v>0</v>
      </c>
      <c r="H1034" s="89">
        <v>2</v>
      </c>
      <c r="I1034" s="89">
        <v>2</v>
      </c>
      <c r="J1034" s="89">
        <v>0</v>
      </c>
      <c r="K1034" s="89">
        <v>0</v>
      </c>
      <c r="L1034" s="89">
        <v>0</v>
      </c>
      <c r="M1034" s="89">
        <v>0</v>
      </c>
      <c r="N1034" s="89">
        <v>0</v>
      </c>
      <c r="O1034" s="89">
        <v>2</v>
      </c>
      <c r="P1034" s="89">
        <v>243</v>
      </c>
      <c r="Q1034" s="89">
        <v>2963</v>
      </c>
      <c r="R1034" s="88">
        <f>VLOOKUP(P1034,NEW_TRAIN_TEST!$A$1:$M$980,13,0)</f>
        <v>2963</v>
      </c>
      <c r="S1034" s="88">
        <f>VLOOKUP(P1034,NEW_TRAIN_TEST!$A$1:$M$980,11,0)</f>
        <v>4652</v>
      </c>
      <c r="T1034" s="6">
        <f t="shared" si="32"/>
        <v>0</v>
      </c>
      <c r="U1034" s="6">
        <f t="shared" si="33"/>
        <v>0</v>
      </c>
    </row>
    <row r="1035" spans="1:21" x14ac:dyDescent="0.2">
      <c r="A1035" s="88">
        <v>1033</v>
      </c>
      <c r="B1035" s="88">
        <v>1</v>
      </c>
      <c r="C1035" s="88" t="s">
        <v>2117</v>
      </c>
      <c r="D1035" s="89" t="s">
        <v>1699</v>
      </c>
      <c r="E1035" s="89">
        <v>0</v>
      </c>
      <c r="F1035" s="89">
        <v>0</v>
      </c>
      <c r="G1035" s="89">
        <v>0</v>
      </c>
      <c r="H1035" s="89">
        <v>0</v>
      </c>
      <c r="I1035" s="89">
        <v>0</v>
      </c>
      <c r="J1035" s="89">
        <v>0</v>
      </c>
      <c r="K1035" s="89">
        <v>0</v>
      </c>
      <c r="L1035" s="89">
        <v>0</v>
      </c>
      <c r="M1035" s="89">
        <v>0</v>
      </c>
      <c r="N1035" s="89">
        <v>1</v>
      </c>
      <c r="O1035" s="89">
        <v>0</v>
      </c>
      <c r="P1035" s="89">
        <v>783</v>
      </c>
      <c r="Q1035" s="89">
        <v>2738</v>
      </c>
      <c r="R1035" s="88">
        <f>VLOOKUP(P1035,NEW_TRAIN_TEST!$A$1:$M$980,13,0)</f>
        <v>2738</v>
      </c>
      <c r="S1035" s="88">
        <f>VLOOKUP(P1035,NEW_TRAIN_TEST!$A$1:$M$980,11,0)</f>
        <v>4252</v>
      </c>
      <c r="T1035" s="6">
        <f t="shared" si="32"/>
        <v>0</v>
      </c>
      <c r="U1035" s="6">
        <f t="shared" si="33"/>
        <v>0</v>
      </c>
    </row>
    <row r="1036" spans="1:21" x14ac:dyDescent="0.2">
      <c r="A1036" s="88">
        <v>1034</v>
      </c>
      <c r="B1036" s="88">
        <v>2</v>
      </c>
      <c r="C1036" s="88" t="s">
        <v>2120</v>
      </c>
      <c r="D1036" s="98" t="s">
        <v>1699</v>
      </c>
      <c r="E1036" s="98">
        <v>15</v>
      </c>
      <c r="F1036" s="98">
        <v>1</v>
      </c>
      <c r="G1036" s="98">
        <v>0</v>
      </c>
      <c r="H1036" s="98">
        <v>0</v>
      </c>
      <c r="I1036" s="98">
        <v>2</v>
      </c>
      <c r="J1036" s="98">
        <v>0</v>
      </c>
      <c r="K1036" s="98">
        <v>0</v>
      </c>
      <c r="L1036" s="98">
        <v>0</v>
      </c>
      <c r="M1036" s="98">
        <v>0</v>
      </c>
      <c r="N1036" s="98">
        <v>0</v>
      </c>
      <c r="O1036" s="98">
        <v>2</v>
      </c>
      <c r="P1036" s="98">
        <v>35</v>
      </c>
      <c r="Q1036" s="98">
        <v>7864.5</v>
      </c>
      <c r="R1036" s="88">
        <f>VLOOKUP(P1036,NEW_TRAIN_TEST!$A$1:$M$980,13,0)</f>
        <v>7570.5</v>
      </c>
      <c r="S1036" s="88">
        <f>VLOOKUP(P1036,NEW_TRAIN_TEST!$A$1:$M$980,11,0)</f>
        <v>7923</v>
      </c>
      <c r="T1036" s="6">
        <f t="shared" si="32"/>
        <v>0</v>
      </c>
      <c r="U1036" s="6">
        <f t="shared" si="33"/>
        <v>0</v>
      </c>
    </row>
    <row r="1037" spans="1:21" x14ac:dyDescent="0.2">
      <c r="A1037" s="88">
        <v>1035</v>
      </c>
      <c r="B1037" s="88">
        <v>2</v>
      </c>
      <c r="C1037" s="88" t="s">
        <v>2120</v>
      </c>
      <c r="D1037" s="89" t="s">
        <v>1699</v>
      </c>
      <c r="E1037" s="89">
        <v>4</v>
      </c>
      <c r="F1037" s="89">
        <v>0</v>
      </c>
      <c r="G1037" s="89">
        <v>0</v>
      </c>
      <c r="H1037" s="89">
        <v>0</v>
      </c>
      <c r="I1037" s="89">
        <v>0</v>
      </c>
      <c r="J1037" s="89">
        <v>0</v>
      </c>
      <c r="K1037" s="89">
        <v>0</v>
      </c>
      <c r="L1037" s="89">
        <v>1</v>
      </c>
      <c r="M1037" s="89">
        <v>12</v>
      </c>
      <c r="N1037" s="89">
        <v>0</v>
      </c>
      <c r="O1037" s="89">
        <v>0</v>
      </c>
      <c r="P1037" s="89">
        <v>36</v>
      </c>
      <c r="Q1037" s="89">
        <v>5617.5</v>
      </c>
      <c r="R1037" s="88">
        <f>VLOOKUP(P1037,NEW_TRAIN_TEST!$A$1:$M$980,13,0)</f>
        <v>5530.5</v>
      </c>
      <c r="S1037" s="88">
        <f>VLOOKUP(P1037,NEW_TRAIN_TEST!$A$1:$M$980,11,0)</f>
        <v>5717</v>
      </c>
      <c r="T1037" s="6">
        <f t="shared" si="32"/>
        <v>1</v>
      </c>
      <c r="U1037" s="6">
        <f t="shared" si="33"/>
        <v>1</v>
      </c>
    </row>
    <row r="1038" spans="1:21" x14ac:dyDescent="0.2">
      <c r="A1038" s="88">
        <v>1036</v>
      </c>
      <c r="B1038" s="88">
        <v>2</v>
      </c>
      <c r="C1038" s="88" t="s">
        <v>2120</v>
      </c>
      <c r="D1038" s="89" t="s">
        <v>1699</v>
      </c>
      <c r="E1038" s="89">
        <v>20</v>
      </c>
      <c r="F1038" s="89">
        <v>0</v>
      </c>
      <c r="G1038" s="89">
        <v>0</v>
      </c>
      <c r="H1038" s="89">
        <v>0</v>
      </c>
      <c r="I1038" s="89">
        <v>0</v>
      </c>
      <c r="J1038" s="89">
        <v>0</v>
      </c>
      <c r="K1038" s="89">
        <v>0</v>
      </c>
      <c r="L1038" s="89">
        <v>0</v>
      </c>
      <c r="M1038" s="89">
        <v>0</v>
      </c>
      <c r="N1038" s="89">
        <v>0</v>
      </c>
      <c r="O1038" s="89">
        <v>0</v>
      </c>
      <c r="P1038" s="89">
        <v>37</v>
      </c>
      <c r="Q1038" s="89">
        <v>7480</v>
      </c>
      <c r="R1038" s="88">
        <f>VLOOKUP(P1038,NEW_TRAIN_TEST!$A$1:$M$980,13,0)</f>
        <v>7223.5</v>
      </c>
      <c r="S1038" s="88">
        <f>VLOOKUP(P1038,NEW_TRAIN_TEST!$A$1:$M$980,11,0)</f>
        <v>7667</v>
      </c>
      <c r="T1038" s="6">
        <f t="shared" si="32"/>
        <v>0</v>
      </c>
      <c r="U1038" s="6">
        <f t="shared" si="33"/>
        <v>0</v>
      </c>
    </row>
    <row r="1039" spans="1:21" x14ac:dyDescent="0.2">
      <c r="A1039" s="88">
        <v>1037</v>
      </c>
      <c r="B1039" s="88">
        <v>2</v>
      </c>
      <c r="C1039" s="88" t="s">
        <v>2120</v>
      </c>
      <c r="D1039" s="89" t="s">
        <v>1699</v>
      </c>
      <c r="E1039" s="89">
        <v>15</v>
      </c>
      <c r="F1039" s="89">
        <v>1</v>
      </c>
      <c r="G1039" s="89">
        <v>1</v>
      </c>
      <c r="H1039" s="89">
        <v>0</v>
      </c>
      <c r="I1039" s="89">
        <v>2</v>
      </c>
      <c r="J1039" s="89">
        <v>0</v>
      </c>
      <c r="K1039" s="89">
        <v>0</v>
      </c>
      <c r="L1039" s="89">
        <v>0</v>
      </c>
      <c r="M1039" s="89">
        <v>0</v>
      </c>
      <c r="N1039" s="89">
        <v>0</v>
      </c>
      <c r="O1039" s="89">
        <v>2</v>
      </c>
      <c r="P1039" s="89">
        <v>38</v>
      </c>
      <c r="Q1039" s="89">
        <v>7409.5</v>
      </c>
      <c r="R1039" s="88">
        <f>VLOOKUP(P1039,NEW_TRAIN_TEST!$A$1:$M$980,13,0)</f>
        <v>7086.5</v>
      </c>
      <c r="S1039" s="88">
        <f>VLOOKUP(P1039,NEW_TRAIN_TEST!$A$1:$M$980,11,0)</f>
        <v>7569</v>
      </c>
      <c r="T1039" s="6">
        <f t="shared" si="32"/>
        <v>0</v>
      </c>
      <c r="U1039" s="6">
        <f t="shared" si="33"/>
        <v>0</v>
      </c>
    </row>
    <row r="1040" spans="1:21" x14ac:dyDescent="0.2">
      <c r="A1040" s="88">
        <v>1038</v>
      </c>
      <c r="B1040" s="88">
        <v>2</v>
      </c>
      <c r="C1040" s="88" t="s">
        <v>2120</v>
      </c>
      <c r="D1040" s="89" t="s">
        <v>1699</v>
      </c>
      <c r="E1040" s="89">
        <v>0</v>
      </c>
      <c r="F1040" s="89">
        <v>2</v>
      </c>
      <c r="G1040" s="89">
        <v>1</v>
      </c>
      <c r="H1040" s="89">
        <v>2</v>
      </c>
      <c r="I1040" s="89">
        <v>2</v>
      </c>
      <c r="J1040" s="89">
        <v>0</v>
      </c>
      <c r="K1040" s="89">
        <v>0</v>
      </c>
      <c r="L1040" s="89">
        <v>0</v>
      </c>
      <c r="M1040" s="89">
        <v>0</v>
      </c>
      <c r="N1040" s="89">
        <v>0</v>
      </c>
      <c r="O1040" s="89">
        <v>2</v>
      </c>
      <c r="P1040" s="89">
        <v>734</v>
      </c>
      <c r="Q1040" s="89">
        <v>9379</v>
      </c>
      <c r="R1040" s="88">
        <f>VLOOKUP(P1040,NEW_TRAIN_TEST!$A$1:$M$980,13,0)</f>
        <v>9379</v>
      </c>
      <c r="S1040" s="88">
        <f>VLOOKUP(P1040,NEW_TRAIN_TEST!$A$1:$M$980,11,0)</f>
        <v>9451</v>
      </c>
      <c r="T1040" s="6">
        <f t="shared" si="32"/>
        <v>0</v>
      </c>
      <c r="U1040" s="6">
        <f t="shared" si="33"/>
        <v>0</v>
      </c>
    </row>
    <row r="1041" spans="1:21" x14ac:dyDescent="0.2">
      <c r="A1041" s="88">
        <v>1039</v>
      </c>
      <c r="B1041" s="88">
        <v>2</v>
      </c>
      <c r="C1041" s="88" t="s">
        <v>2120</v>
      </c>
      <c r="D1041" s="89" t="s">
        <v>1699</v>
      </c>
      <c r="E1041" s="89">
        <v>0</v>
      </c>
      <c r="F1041" s="89">
        <v>1</v>
      </c>
      <c r="G1041" s="89">
        <v>1</v>
      </c>
      <c r="H1041" s="89">
        <v>0</v>
      </c>
      <c r="I1041" s="89">
        <v>2</v>
      </c>
      <c r="J1041" s="89">
        <v>0</v>
      </c>
      <c r="K1041" s="89">
        <v>0</v>
      </c>
      <c r="L1041" s="89">
        <v>0</v>
      </c>
      <c r="M1041" s="89">
        <v>0</v>
      </c>
      <c r="N1041" s="89">
        <v>0</v>
      </c>
      <c r="O1041" s="89">
        <v>2</v>
      </c>
      <c r="P1041" s="89">
        <v>734</v>
      </c>
      <c r="Q1041" s="89">
        <v>9391.5</v>
      </c>
      <c r="R1041" s="88">
        <f>VLOOKUP(P1041,NEW_TRAIN_TEST!$A$1:$M$980,13,0)</f>
        <v>9379</v>
      </c>
      <c r="S1041" s="88">
        <f>VLOOKUP(P1041,NEW_TRAIN_TEST!$A$1:$M$980,11,0)</f>
        <v>9451</v>
      </c>
      <c r="T1041" s="6">
        <f t="shared" si="32"/>
        <v>0</v>
      </c>
      <c r="U1041" s="6">
        <f t="shared" si="33"/>
        <v>0</v>
      </c>
    </row>
    <row r="1042" spans="1:21" x14ac:dyDescent="0.2">
      <c r="A1042" s="88">
        <v>1040</v>
      </c>
      <c r="B1042" s="88">
        <v>2</v>
      </c>
      <c r="C1042" s="88" t="s">
        <v>2120</v>
      </c>
      <c r="D1042" s="89" t="s">
        <v>1699</v>
      </c>
      <c r="E1042" s="89">
        <v>0</v>
      </c>
      <c r="F1042" s="89">
        <v>1</v>
      </c>
      <c r="G1042" s="89">
        <v>0</v>
      </c>
      <c r="H1042" s="89">
        <v>0</v>
      </c>
      <c r="I1042" s="89">
        <v>2</v>
      </c>
      <c r="J1042" s="89">
        <v>0</v>
      </c>
      <c r="K1042" s="89">
        <v>0</v>
      </c>
      <c r="L1042" s="89">
        <v>0</v>
      </c>
      <c r="M1042" s="89">
        <v>0</v>
      </c>
      <c r="N1042" s="89">
        <v>0</v>
      </c>
      <c r="O1042" s="89">
        <v>2</v>
      </c>
      <c r="P1042" s="89">
        <v>734</v>
      </c>
      <c r="Q1042" s="89">
        <v>9398.5</v>
      </c>
      <c r="R1042" s="88">
        <f>VLOOKUP(P1042,NEW_TRAIN_TEST!$A$1:$M$980,13,0)</f>
        <v>9379</v>
      </c>
      <c r="S1042" s="88">
        <f>VLOOKUP(P1042,NEW_TRAIN_TEST!$A$1:$M$980,11,0)</f>
        <v>9451</v>
      </c>
      <c r="T1042" s="6">
        <f t="shared" si="32"/>
        <v>0</v>
      </c>
      <c r="U1042" s="6">
        <f t="shared" si="33"/>
        <v>0</v>
      </c>
    </row>
    <row r="1043" spans="1:21" x14ac:dyDescent="0.2">
      <c r="A1043" s="88">
        <v>1041</v>
      </c>
      <c r="B1043" s="88">
        <v>2</v>
      </c>
      <c r="C1043" s="88" t="s">
        <v>2120</v>
      </c>
      <c r="D1043" s="89" t="s">
        <v>1699</v>
      </c>
      <c r="E1043" s="89">
        <v>0</v>
      </c>
      <c r="F1043" s="89">
        <v>3</v>
      </c>
      <c r="G1043" s="89">
        <v>0</v>
      </c>
      <c r="H1043" s="89">
        <v>0</v>
      </c>
      <c r="I1043" s="89">
        <v>0</v>
      </c>
      <c r="J1043" s="89">
        <v>0</v>
      </c>
      <c r="K1043" s="89">
        <v>0</v>
      </c>
      <c r="L1043" s="89">
        <v>0</v>
      </c>
      <c r="M1043" s="89">
        <v>0</v>
      </c>
      <c r="N1043" s="89">
        <v>0</v>
      </c>
      <c r="O1043" s="89">
        <v>0</v>
      </c>
      <c r="P1043" s="89">
        <v>734</v>
      </c>
      <c r="Q1043" s="89">
        <v>9427.33</v>
      </c>
      <c r="R1043" s="88">
        <f>VLOOKUP(P1043,NEW_TRAIN_TEST!$A$1:$M$980,13,0)</f>
        <v>9379</v>
      </c>
      <c r="S1043" s="88">
        <f>VLOOKUP(P1043,NEW_TRAIN_TEST!$A$1:$M$980,11,0)</f>
        <v>9451</v>
      </c>
      <c r="T1043" s="6">
        <f t="shared" si="32"/>
        <v>0</v>
      </c>
      <c r="U1043" s="6">
        <f t="shared" si="33"/>
        <v>0</v>
      </c>
    </row>
    <row r="1044" spans="1:21" x14ac:dyDescent="0.2">
      <c r="A1044" s="88">
        <v>1042</v>
      </c>
      <c r="B1044" s="88">
        <v>2</v>
      </c>
      <c r="C1044" s="88" t="s">
        <v>2120</v>
      </c>
      <c r="D1044" s="89" t="s">
        <v>1699</v>
      </c>
      <c r="E1044" s="89">
        <v>0</v>
      </c>
      <c r="F1044" s="89">
        <v>1</v>
      </c>
      <c r="G1044" s="89">
        <v>0</v>
      </c>
      <c r="H1044" s="89">
        <v>0</v>
      </c>
      <c r="I1044" s="89">
        <v>2</v>
      </c>
      <c r="J1044" s="89">
        <v>0</v>
      </c>
      <c r="K1044" s="89">
        <v>0</v>
      </c>
      <c r="L1044" s="89">
        <v>0</v>
      </c>
      <c r="M1044" s="89">
        <v>0</v>
      </c>
      <c r="N1044" s="89">
        <v>0</v>
      </c>
      <c r="O1044" s="89">
        <v>2</v>
      </c>
      <c r="P1044" s="89">
        <v>734</v>
      </c>
      <c r="Q1044" s="89">
        <v>9430</v>
      </c>
      <c r="R1044" s="88">
        <f>VLOOKUP(P1044,NEW_TRAIN_TEST!$A$1:$M$980,13,0)</f>
        <v>9379</v>
      </c>
      <c r="S1044" s="88">
        <f>VLOOKUP(P1044,NEW_TRAIN_TEST!$A$1:$M$980,11,0)</f>
        <v>9451</v>
      </c>
      <c r="T1044" s="6">
        <f t="shared" si="32"/>
        <v>0</v>
      </c>
      <c r="U1044" s="6">
        <f t="shared" si="33"/>
        <v>0</v>
      </c>
    </row>
    <row r="1045" spans="1:21" x14ac:dyDescent="0.2">
      <c r="A1045" s="88">
        <v>1043</v>
      </c>
      <c r="B1045" s="88">
        <v>2</v>
      </c>
      <c r="C1045" s="88" t="s">
        <v>2120</v>
      </c>
      <c r="D1045" s="89" t="s">
        <v>1699</v>
      </c>
      <c r="E1045" s="89">
        <v>0</v>
      </c>
      <c r="F1045" s="89">
        <v>3</v>
      </c>
      <c r="G1045" s="89">
        <v>0</v>
      </c>
      <c r="H1045" s="89">
        <v>0</v>
      </c>
      <c r="I1045" s="89">
        <v>0</v>
      </c>
      <c r="J1045" s="89">
        <v>0</v>
      </c>
      <c r="K1045" s="89">
        <v>0</v>
      </c>
      <c r="L1045" s="89">
        <v>0</v>
      </c>
      <c r="M1045" s="89">
        <v>0</v>
      </c>
      <c r="N1045" s="89">
        <v>0</v>
      </c>
      <c r="O1045" s="89">
        <v>0</v>
      </c>
      <c r="P1045" s="89">
        <v>734</v>
      </c>
      <c r="Q1045" s="89">
        <v>9434.67</v>
      </c>
      <c r="R1045" s="88">
        <f>VLOOKUP(P1045,NEW_TRAIN_TEST!$A$1:$M$980,13,0)</f>
        <v>9379</v>
      </c>
      <c r="S1045" s="88">
        <f>VLOOKUP(P1045,NEW_TRAIN_TEST!$A$1:$M$980,11,0)</f>
        <v>9451</v>
      </c>
      <c r="T1045" s="6">
        <f t="shared" si="32"/>
        <v>0</v>
      </c>
      <c r="U1045" s="6">
        <f t="shared" si="33"/>
        <v>0</v>
      </c>
    </row>
    <row r="1046" spans="1:21" x14ac:dyDescent="0.2">
      <c r="A1046" s="88">
        <v>1044</v>
      </c>
      <c r="B1046" s="88">
        <v>2</v>
      </c>
      <c r="C1046" s="88" t="s">
        <v>2120</v>
      </c>
      <c r="D1046" s="89" t="s">
        <v>1699</v>
      </c>
      <c r="E1046" s="89">
        <v>2</v>
      </c>
      <c r="F1046" s="89">
        <v>0</v>
      </c>
      <c r="G1046" s="89">
        <v>0</v>
      </c>
      <c r="H1046" s="89">
        <v>0</v>
      </c>
      <c r="I1046" s="89">
        <v>0</v>
      </c>
      <c r="J1046" s="89">
        <v>0</v>
      </c>
      <c r="K1046" s="89">
        <v>0</v>
      </c>
      <c r="L1046" s="89">
        <v>0</v>
      </c>
      <c r="M1046" s="89">
        <v>0</v>
      </c>
      <c r="N1046" s="89">
        <v>0</v>
      </c>
      <c r="O1046" s="89">
        <v>0</v>
      </c>
      <c r="P1046" s="89">
        <v>734</v>
      </c>
      <c r="Q1046" s="89">
        <v>9437</v>
      </c>
      <c r="R1046" s="88">
        <f>VLOOKUP(P1046,NEW_TRAIN_TEST!$A$1:$M$980,13,0)</f>
        <v>9379</v>
      </c>
      <c r="S1046" s="88">
        <f>VLOOKUP(P1046,NEW_TRAIN_TEST!$A$1:$M$980,11,0)</f>
        <v>9451</v>
      </c>
      <c r="T1046" s="6">
        <f t="shared" si="32"/>
        <v>0</v>
      </c>
      <c r="U1046" s="6">
        <f t="shared" si="33"/>
        <v>0</v>
      </c>
    </row>
    <row r="1047" spans="1:21" x14ac:dyDescent="0.2">
      <c r="A1047" s="88">
        <v>1045</v>
      </c>
      <c r="B1047" s="88">
        <v>2</v>
      </c>
      <c r="C1047" s="88" t="s">
        <v>2120</v>
      </c>
      <c r="D1047" s="89" t="s">
        <v>1699</v>
      </c>
      <c r="E1047" s="89">
        <v>14</v>
      </c>
      <c r="F1047" s="89">
        <v>0</v>
      </c>
      <c r="G1047" s="89">
        <v>0</v>
      </c>
      <c r="H1047" s="89">
        <v>0</v>
      </c>
      <c r="I1047" s="89">
        <v>0</v>
      </c>
      <c r="J1047" s="89">
        <v>0</v>
      </c>
      <c r="K1047" s="89">
        <v>0</v>
      </c>
      <c r="L1047" s="89">
        <v>0</v>
      </c>
      <c r="M1047" s="89">
        <v>0</v>
      </c>
      <c r="N1047" s="89">
        <v>0</v>
      </c>
      <c r="O1047" s="89">
        <v>0</v>
      </c>
      <c r="P1047" s="89">
        <v>839</v>
      </c>
      <c r="Q1047" s="89">
        <v>8227.5</v>
      </c>
      <c r="R1047" s="88">
        <f>VLOOKUP(P1047,NEW_TRAIN_TEST!$A$1:$M$980,13,0)</f>
        <v>6139</v>
      </c>
      <c r="S1047" s="88">
        <f>VLOOKUP(P1047,NEW_TRAIN_TEST!$A$1:$M$980,11,0)</f>
        <v>8331</v>
      </c>
      <c r="T1047" s="6">
        <f t="shared" si="32"/>
        <v>0</v>
      </c>
      <c r="U1047" s="6">
        <f t="shared" si="33"/>
        <v>0</v>
      </c>
    </row>
    <row r="1048" spans="1:21" x14ac:dyDescent="0.2">
      <c r="A1048" s="88">
        <v>1046</v>
      </c>
      <c r="B1048" s="88">
        <v>2</v>
      </c>
      <c r="C1048" s="88" t="s">
        <v>2120</v>
      </c>
      <c r="D1048" s="89" t="s">
        <v>1699</v>
      </c>
      <c r="E1048" s="89">
        <v>16</v>
      </c>
      <c r="F1048" s="89">
        <v>4</v>
      </c>
      <c r="G1048" s="89">
        <v>1</v>
      </c>
      <c r="H1048" s="89">
        <v>2</v>
      </c>
      <c r="I1048" s="89">
        <v>2</v>
      </c>
      <c r="J1048" s="89">
        <v>0</v>
      </c>
      <c r="K1048" s="89">
        <v>0</v>
      </c>
      <c r="L1048" s="89">
        <v>0</v>
      </c>
      <c r="M1048" s="89">
        <v>0</v>
      </c>
      <c r="N1048" s="89">
        <v>0</v>
      </c>
      <c r="O1048" s="89">
        <v>2</v>
      </c>
      <c r="P1048" s="89">
        <v>844</v>
      </c>
      <c r="Q1048" s="89">
        <v>7799.75</v>
      </c>
      <c r="R1048" s="88">
        <f>VLOOKUP(P1048,NEW_TRAIN_TEST!$A$1:$M$980,13,0)</f>
        <v>6809.5</v>
      </c>
      <c r="S1048" s="88">
        <f>VLOOKUP(P1048,NEW_TRAIN_TEST!$A$1:$M$980,11,0)</f>
        <v>8601</v>
      </c>
      <c r="T1048" s="6">
        <f t="shared" si="32"/>
        <v>0</v>
      </c>
      <c r="U1048" s="6">
        <f t="shared" si="33"/>
        <v>0</v>
      </c>
    </row>
    <row r="1049" spans="1:21" x14ac:dyDescent="0.2">
      <c r="A1049" s="88">
        <v>1047</v>
      </c>
      <c r="B1049" s="88">
        <v>2</v>
      </c>
      <c r="C1049" s="88" t="s">
        <v>2120</v>
      </c>
      <c r="D1049" s="89" t="s">
        <v>1699</v>
      </c>
      <c r="E1049" s="89">
        <v>11</v>
      </c>
      <c r="F1049" s="89">
        <v>2</v>
      </c>
      <c r="G1049" s="89">
        <v>0</v>
      </c>
      <c r="H1049" s="89">
        <v>0</v>
      </c>
      <c r="I1049" s="89">
        <v>2</v>
      </c>
      <c r="J1049" s="89">
        <v>0</v>
      </c>
      <c r="K1049" s="89">
        <v>0</v>
      </c>
      <c r="L1049" s="89">
        <v>0</v>
      </c>
      <c r="M1049" s="89">
        <v>0</v>
      </c>
      <c r="N1049" s="89">
        <v>0</v>
      </c>
      <c r="O1049" s="89">
        <v>2</v>
      </c>
      <c r="P1049" s="89">
        <v>183</v>
      </c>
      <c r="Q1049" s="89">
        <v>13019</v>
      </c>
      <c r="R1049" s="88">
        <f>VLOOKUP(P1049,NEW_TRAIN_TEST!$A$1:$M$980,13,0)</f>
        <v>11327.5</v>
      </c>
      <c r="S1049" s="88">
        <f>VLOOKUP(P1049,NEW_TRAIN_TEST!$A$1:$M$980,11,0)</f>
        <v>13272</v>
      </c>
      <c r="T1049" s="6">
        <f t="shared" si="32"/>
        <v>0</v>
      </c>
      <c r="U1049" s="6">
        <f t="shared" si="33"/>
        <v>0</v>
      </c>
    </row>
    <row r="1050" spans="1:21" x14ac:dyDescent="0.2">
      <c r="A1050" s="88">
        <v>1048</v>
      </c>
      <c r="B1050" s="88">
        <v>2</v>
      </c>
      <c r="C1050" s="88" t="s">
        <v>2120</v>
      </c>
      <c r="D1050" s="89" t="s">
        <v>1699</v>
      </c>
      <c r="E1050" s="89">
        <v>3</v>
      </c>
      <c r="F1050" s="89">
        <v>2</v>
      </c>
      <c r="G1050" s="89">
        <v>1</v>
      </c>
      <c r="H1050" s="89">
        <v>0</v>
      </c>
      <c r="I1050" s="89">
        <v>2</v>
      </c>
      <c r="J1050" s="89">
        <v>0</v>
      </c>
      <c r="K1050" s="89">
        <v>0</v>
      </c>
      <c r="L1050" s="89">
        <v>1</v>
      </c>
      <c r="M1050" s="89">
        <v>0</v>
      </c>
      <c r="N1050" s="89">
        <v>0</v>
      </c>
      <c r="O1050" s="89">
        <v>2</v>
      </c>
      <c r="P1050" s="89">
        <v>445</v>
      </c>
      <c r="Q1050" s="89">
        <v>15781.5</v>
      </c>
      <c r="R1050" s="88">
        <f>VLOOKUP(P1050,NEW_TRAIN_TEST!$A$1:$M$980,13,0)</f>
        <v>15777.5</v>
      </c>
      <c r="S1050" s="88">
        <f>VLOOKUP(P1050,NEW_TRAIN_TEST!$A$1:$M$980,11,0)</f>
        <v>15824</v>
      </c>
      <c r="T1050" s="6">
        <f t="shared" si="32"/>
        <v>1</v>
      </c>
      <c r="U1050" s="6">
        <f t="shared" si="33"/>
        <v>0</v>
      </c>
    </row>
    <row r="1051" spans="1:21" x14ac:dyDescent="0.2">
      <c r="A1051" s="88">
        <v>1049</v>
      </c>
      <c r="B1051" s="88">
        <v>2</v>
      </c>
      <c r="C1051" s="88" t="s">
        <v>2120</v>
      </c>
      <c r="D1051" s="89" t="s">
        <v>1699</v>
      </c>
      <c r="E1051" s="89">
        <v>17</v>
      </c>
      <c r="F1051" s="89">
        <v>3</v>
      </c>
      <c r="G1051" s="89">
        <v>1</v>
      </c>
      <c r="H1051" s="89">
        <v>0</v>
      </c>
      <c r="I1051" s="89">
        <v>2</v>
      </c>
      <c r="J1051" s="89">
        <v>2</v>
      </c>
      <c r="K1051" s="89">
        <v>0</v>
      </c>
      <c r="L1051" s="89">
        <v>0</v>
      </c>
      <c r="M1051" s="89">
        <v>0</v>
      </c>
      <c r="N1051" s="89">
        <v>0</v>
      </c>
      <c r="O1051" s="89">
        <v>2</v>
      </c>
      <c r="P1051" s="89">
        <v>791</v>
      </c>
      <c r="Q1051" s="89">
        <v>15637.5</v>
      </c>
      <c r="R1051" s="88">
        <f>VLOOKUP(P1051,NEW_TRAIN_TEST!$A$1:$M$980,13,0)</f>
        <v>15475.5</v>
      </c>
      <c r="S1051" s="88">
        <f>VLOOKUP(P1051,NEW_TRAIN_TEST!$A$1:$M$980,11,0)</f>
        <v>15883</v>
      </c>
      <c r="T1051" s="6">
        <f t="shared" si="32"/>
        <v>0</v>
      </c>
      <c r="U1051" s="6">
        <f t="shared" si="33"/>
        <v>0</v>
      </c>
    </row>
    <row r="1052" spans="1:21" x14ac:dyDescent="0.2">
      <c r="A1052" s="88">
        <v>1050</v>
      </c>
      <c r="B1052" s="88">
        <v>2</v>
      </c>
      <c r="C1052" s="88" t="s">
        <v>2120</v>
      </c>
      <c r="D1052" s="89" t="s">
        <v>1699</v>
      </c>
      <c r="E1052" s="89">
        <v>13</v>
      </c>
      <c r="F1052" s="89">
        <v>1</v>
      </c>
      <c r="G1052" s="89">
        <v>0</v>
      </c>
      <c r="H1052" s="89">
        <v>0</v>
      </c>
      <c r="I1052" s="89">
        <v>2</v>
      </c>
      <c r="J1052" s="89">
        <v>0</v>
      </c>
      <c r="K1052" s="89">
        <v>0</v>
      </c>
      <c r="L1052" s="89">
        <v>0</v>
      </c>
      <c r="M1052" s="89">
        <v>0</v>
      </c>
      <c r="N1052" s="89">
        <v>0</v>
      </c>
      <c r="O1052" s="89">
        <v>2</v>
      </c>
      <c r="P1052" s="89">
        <v>45</v>
      </c>
      <c r="Q1052" s="89">
        <v>6744</v>
      </c>
      <c r="R1052" s="88">
        <f>VLOOKUP(P1052,NEW_TRAIN_TEST!$A$1:$M$980,13,0)</f>
        <v>6298</v>
      </c>
      <c r="S1052" s="88">
        <f>VLOOKUP(P1052,NEW_TRAIN_TEST!$A$1:$M$980,11,0)</f>
        <v>6903</v>
      </c>
      <c r="T1052" s="6">
        <f t="shared" si="32"/>
        <v>0</v>
      </c>
      <c r="U1052" s="6">
        <f t="shared" si="33"/>
        <v>0</v>
      </c>
    </row>
    <row r="1053" spans="1:21" x14ac:dyDescent="0.2">
      <c r="A1053" s="88">
        <v>1051</v>
      </c>
      <c r="B1053" s="88">
        <v>2</v>
      </c>
      <c r="C1053" s="88" t="s">
        <v>2120</v>
      </c>
      <c r="D1053" s="89" t="s">
        <v>1699</v>
      </c>
      <c r="E1053" s="89">
        <v>4</v>
      </c>
      <c r="F1053" s="89">
        <v>2</v>
      </c>
      <c r="G1053" s="89">
        <v>0</v>
      </c>
      <c r="H1053" s="89">
        <v>2</v>
      </c>
      <c r="I1053" s="89">
        <v>2</v>
      </c>
      <c r="J1053" s="89">
        <v>0</v>
      </c>
      <c r="K1053" s="89">
        <v>0</v>
      </c>
      <c r="L1053" s="89">
        <v>1</v>
      </c>
      <c r="M1053" s="89">
        <v>20</v>
      </c>
      <c r="N1053" s="89">
        <v>0</v>
      </c>
      <c r="O1053" s="89">
        <v>2</v>
      </c>
      <c r="P1053" s="89">
        <v>45</v>
      </c>
      <c r="Q1053" s="89">
        <v>6840</v>
      </c>
      <c r="R1053" s="88">
        <f>VLOOKUP(P1053,NEW_TRAIN_TEST!$A$1:$M$980,13,0)</f>
        <v>6298</v>
      </c>
      <c r="S1053" s="88">
        <f>VLOOKUP(P1053,NEW_TRAIN_TEST!$A$1:$M$980,11,0)</f>
        <v>6903</v>
      </c>
      <c r="T1053" s="6">
        <f t="shared" si="32"/>
        <v>1</v>
      </c>
      <c r="U1053" s="6">
        <f t="shared" si="33"/>
        <v>1</v>
      </c>
    </row>
    <row r="1054" spans="1:21" x14ac:dyDescent="0.2">
      <c r="A1054" s="88">
        <v>1052</v>
      </c>
      <c r="B1054" s="88">
        <v>2</v>
      </c>
      <c r="C1054" s="88" t="s">
        <v>2120</v>
      </c>
      <c r="D1054" s="89" t="s">
        <v>1699</v>
      </c>
      <c r="E1054" s="89">
        <v>7</v>
      </c>
      <c r="F1054" s="89">
        <v>2</v>
      </c>
      <c r="G1054" s="89">
        <v>1</v>
      </c>
      <c r="H1054" s="89">
        <v>2</v>
      </c>
      <c r="I1054" s="89">
        <v>2</v>
      </c>
      <c r="J1054" s="89">
        <v>0</v>
      </c>
      <c r="K1054" s="89">
        <v>0</v>
      </c>
      <c r="L1054" s="89">
        <v>1</v>
      </c>
      <c r="M1054" s="89">
        <v>0</v>
      </c>
      <c r="N1054" s="89">
        <v>0</v>
      </c>
      <c r="O1054" s="89">
        <v>2</v>
      </c>
      <c r="P1054" s="89">
        <v>346</v>
      </c>
      <c r="Q1054" s="89">
        <v>8391</v>
      </c>
      <c r="R1054" s="88">
        <f>VLOOKUP(P1054,NEW_TRAIN_TEST!$A$1:$M$980,13,0)</f>
        <v>8299</v>
      </c>
      <c r="S1054" s="88">
        <f>VLOOKUP(P1054,NEW_TRAIN_TEST!$A$1:$M$980,11,0)</f>
        <v>8503</v>
      </c>
      <c r="T1054" s="6">
        <f t="shared" si="32"/>
        <v>1</v>
      </c>
      <c r="U1054" s="6">
        <f t="shared" si="33"/>
        <v>0</v>
      </c>
    </row>
    <row r="1055" spans="1:21" x14ac:dyDescent="0.2">
      <c r="A1055" s="88">
        <v>1053</v>
      </c>
      <c r="B1055" s="88">
        <v>2</v>
      </c>
      <c r="C1055" s="88" t="s">
        <v>2120</v>
      </c>
      <c r="D1055" s="89" t="s">
        <v>1699</v>
      </c>
      <c r="E1055" s="89">
        <v>24</v>
      </c>
      <c r="F1055" s="89">
        <v>0</v>
      </c>
      <c r="G1055" s="89">
        <v>0</v>
      </c>
      <c r="H1055" s="89">
        <v>0</v>
      </c>
      <c r="I1055" s="89">
        <v>0</v>
      </c>
      <c r="J1055" s="89">
        <v>0</v>
      </c>
      <c r="K1055" s="89">
        <v>0</v>
      </c>
      <c r="L1055" s="89">
        <v>0</v>
      </c>
      <c r="M1055" s="89">
        <v>24</v>
      </c>
      <c r="N1055" s="89">
        <v>0</v>
      </c>
      <c r="O1055" s="89">
        <v>0</v>
      </c>
      <c r="P1055" s="89">
        <v>495</v>
      </c>
      <c r="Q1055" s="89">
        <v>9249</v>
      </c>
      <c r="R1055" s="88">
        <f>VLOOKUP(P1055,NEW_TRAIN_TEST!$A$1:$M$980,13,0)</f>
        <v>3393</v>
      </c>
      <c r="S1055" s="88">
        <f>VLOOKUP(P1055,NEW_TRAIN_TEST!$A$1:$M$980,11,0)</f>
        <v>9887</v>
      </c>
      <c r="T1055" s="6">
        <f t="shared" si="32"/>
        <v>0</v>
      </c>
      <c r="U1055" s="6">
        <f t="shared" si="33"/>
        <v>1</v>
      </c>
    </row>
    <row r="1056" spans="1:21" x14ac:dyDescent="0.2">
      <c r="A1056" s="88">
        <v>1054</v>
      </c>
      <c r="B1056" s="88">
        <v>2</v>
      </c>
      <c r="C1056" s="88" t="s">
        <v>2120</v>
      </c>
      <c r="D1056" s="89" t="s">
        <v>1699</v>
      </c>
      <c r="E1056" s="89">
        <v>8</v>
      </c>
      <c r="F1056" s="89">
        <v>1</v>
      </c>
      <c r="G1056" s="89">
        <v>0</v>
      </c>
      <c r="H1056" s="89">
        <v>0</v>
      </c>
      <c r="I1056" s="89">
        <v>2</v>
      </c>
      <c r="J1056" s="89">
        <v>0</v>
      </c>
      <c r="K1056" s="89">
        <v>0</v>
      </c>
      <c r="L1056" s="89">
        <v>1</v>
      </c>
      <c r="M1056" s="89">
        <v>0</v>
      </c>
      <c r="N1056" s="89">
        <v>0</v>
      </c>
      <c r="O1056" s="89">
        <v>2</v>
      </c>
      <c r="P1056" s="89">
        <v>944</v>
      </c>
      <c r="Q1056" s="89">
        <v>6563</v>
      </c>
      <c r="R1056" s="88">
        <f>VLOOKUP(P1056,NEW_TRAIN_TEST!$A$1:$M$980,13,0)</f>
        <v>6148.5</v>
      </c>
      <c r="S1056" s="88">
        <f>VLOOKUP(P1056,NEW_TRAIN_TEST!$A$1:$M$980,11,0)</f>
        <v>7103</v>
      </c>
      <c r="T1056" s="6">
        <f t="shared" si="32"/>
        <v>1</v>
      </c>
      <c r="U1056" s="6">
        <f t="shared" si="33"/>
        <v>0</v>
      </c>
    </row>
    <row r="1057" spans="1:21" x14ac:dyDescent="0.2">
      <c r="A1057" s="88">
        <v>1055</v>
      </c>
      <c r="B1057" s="88">
        <v>2</v>
      </c>
      <c r="C1057" s="88" t="s">
        <v>2120</v>
      </c>
      <c r="D1057" s="89" t="s">
        <v>1699</v>
      </c>
      <c r="E1057" s="89">
        <v>7</v>
      </c>
      <c r="F1057" s="89">
        <v>1</v>
      </c>
      <c r="G1057" s="89">
        <v>0</v>
      </c>
      <c r="H1057" s="89">
        <v>0</v>
      </c>
      <c r="I1057" s="89">
        <v>2</v>
      </c>
      <c r="J1057" s="89">
        <v>0</v>
      </c>
      <c r="K1057" s="89">
        <v>0</v>
      </c>
      <c r="L1057" s="89">
        <v>1</v>
      </c>
      <c r="M1057" s="89">
        <v>10</v>
      </c>
      <c r="N1057" s="89">
        <v>0</v>
      </c>
      <c r="O1057" s="89">
        <v>2</v>
      </c>
      <c r="P1057" s="89">
        <v>944</v>
      </c>
      <c r="Q1057" s="89">
        <v>6907.5</v>
      </c>
      <c r="R1057" s="88">
        <f>VLOOKUP(P1057,NEW_TRAIN_TEST!$A$1:$M$980,13,0)</f>
        <v>6148.5</v>
      </c>
      <c r="S1057" s="88">
        <f>VLOOKUP(P1057,NEW_TRAIN_TEST!$A$1:$M$980,11,0)</f>
        <v>7103</v>
      </c>
      <c r="T1057" s="6">
        <f t="shared" si="32"/>
        <v>1</v>
      </c>
      <c r="U1057" s="6">
        <f t="shared" si="33"/>
        <v>1</v>
      </c>
    </row>
    <row r="1058" spans="1:21" x14ac:dyDescent="0.2">
      <c r="A1058" s="88">
        <v>1056</v>
      </c>
      <c r="B1058" s="88">
        <v>2</v>
      </c>
      <c r="C1058" s="88" t="s">
        <v>2120</v>
      </c>
      <c r="D1058" s="89" t="s">
        <v>1699</v>
      </c>
      <c r="E1058" s="89">
        <v>15</v>
      </c>
      <c r="F1058" s="89">
        <v>2</v>
      </c>
      <c r="G1058" s="89">
        <v>1</v>
      </c>
      <c r="H1058" s="89">
        <v>0</v>
      </c>
      <c r="I1058" s="89">
        <v>2</v>
      </c>
      <c r="J1058" s="89">
        <v>0</v>
      </c>
      <c r="K1058" s="89">
        <v>0</v>
      </c>
      <c r="L1058" s="89">
        <v>0</v>
      </c>
      <c r="M1058" s="89">
        <v>0</v>
      </c>
      <c r="N1058" s="89">
        <v>0</v>
      </c>
      <c r="O1058" s="89">
        <v>2</v>
      </c>
      <c r="P1058" s="89">
        <v>90</v>
      </c>
      <c r="Q1058" s="89">
        <v>653.5</v>
      </c>
      <c r="R1058" s="88">
        <f>VLOOKUP(P1058,NEW_TRAIN_TEST!$A$1:$M$980,13,0)</f>
        <v>640</v>
      </c>
      <c r="S1058" s="88">
        <f>VLOOKUP(P1058,NEW_TRAIN_TEST!$A$1:$M$980,11,0)</f>
        <v>664</v>
      </c>
      <c r="T1058" s="6">
        <f t="shared" si="32"/>
        <v>0</v>
      </c>
      <c r="U1058" s="6">
        <f t="shared" si="33"/>
        <v>0</v>
      </c>
    </row>
    <row r="1059" spans="1:21" x14ac:dyDescent="0.2">
      <c r="A1059" s="88">
        <v>1057</v>
      </c>
      <c r="B1059" s="88">
        <v>2</v>
      </c>
      <c r="C1059" s="88" t="s">
        <v>2120</v>
      </c>
      <c r="D1059" s="89" t="s">
        <v>1699</v>
      </c>
      <c r="E1059" s="89">
        <v>14</v>
      </c>
      <c r="F1059" s="89">
        <v>5</v>
      </c>
      <c r="G1059" s="89">
        <v>2</v>
      </c>
      <c r="H1059" s="89">
        <v>0</v>
      </c>
      <c r="I1059" s="89">
        <v>2</v>
      </c>
      <c r="J1059" s="89">
        <v>0</v>
      </c>
      <c r="K1059" s="89">
        <v>0</v>
      </c>
      <c r="L1059" s="89">
        <v>1</v>
      </c>
      <c r="M1059" s="89">
        <v>26</v>
      </c>
      <c r="N1059" s="89">
        <v>0</v>
      </c>
      <c r="O1059" s="89">
        <v>2</v>
      </c>
      <c r="P1059" s="89">
        <v>90</v>
      </c>
      <c r="Q1059" s="89">
        <v>658</v>
      </c>
      <c r="R1059" s="88">
        <f>VLOOKUP(P1059,NEW_TRAIN_TEST!$A$1:$M$980,13,0)</f>
        <v>640</v>
      </c>
      <c r="S1059" s="88">
        <f>VLOOKUP(P1059,NEW_TRAIN_TEST!$A$1:$M$980,11,0)</f>
        <v>664</v>
      </c>
      <c r="T1059" s="6">
        <f t="shared" si="32"/>
        <v>1</v>
      </c>
      <c r="U1059" s="6">
        <f t="shared" si="33"/>
        <v>1</v>
      </c>
    </row>
    <row r="1060" spans="1:21" x14ac:dyDescent="0.2">
      <c r="A1060" s="88">
        <v>1058</v>
      </c>
      <c r="B1060" s="88">
        <v>2</v>
      </c>
      <c r="C1060" s="88" t="s">
        <v>2120</v>
      </c>
      <c r="D1060" s="89" t="s">
        <v>1699</v>
      </c>
      <c r="E1060" s="89">
        <v>4</v>
      </c>
      <c r="F1060" s="89">
        <v>0</v>
      </c>
      <c r="G1060" s="89">
        <v>0</v>
      </c>
      <c r="H1060" s="89">
        <v>0</v>
      </c>
      <c r="I1060" s="89">
        <v>0</v>
      </c>
      <c r="J1060" s="89">
        <v>0</v>
      </c>
      <c r="K1060" s="89">
        <v>0</v>
      </c>
      <c r="L1060" s="89">
        <v>1</v>
      </c>
      <c r="M1060" s="89">
        <v>0</v>
      </c>
      <c r="N1060" s="89">
        <v>0</v>
      </c>
      <c r="O1060" s="89">
        <v>0</v>
      </c>
      <c r="P1060" s="89">
        <v>85</v>
      </c>
      <c r="Q1060" s="89">
        <v>469</v>
      </c>
      <c r="R1060" s="88">
        <f>VLOOKUP(P1060,NEW_TRAIN_TEST!$A$1:$M$980,13,0)</f>
        <v>452.5</v>
      </c>
      <c r="S1060" s="88">
        <f>VLOOKUP(P1060,NEW_TRAIN_TEST!$A$1:$M$980,11,0)</f>
        <v>473</v>
      </c>
      <c r="T1060" s="6">
        <f t="shared" si="32"/>
        <v>1</v>
      </c>
      <c r="U1060" s="6">
        <f t="shared" si="33"/>
        <v>0</v>
      </c>
    </row>
    <row r="1061" spans="1:21" x14ac:dyDescent="0.2">
      <c r="A1061" s="88">
        <v>1059</v>
      </c>
      <c r="B1061" s="88">
        <v>2</v>
      </c>
      <c r="C1061" s="88" t="s">
        <v>2120</v>
      </c>
      <c r="D1061" s="89" t="s">
        <v>1699</v>
      </c>
      <c r="E1061" s="89">
        <v>6</v>
      </c>
      <c r="F1061" s="89">
        <v>1</v>
      </c>
      <c r="G1061" s="89">
        <v>0</v>
      </c>
      <c r="H1061" s="89">
        <v>0</v>
      </c>
      <c r="I1061" s="89">
        <v>2</v>
      </c>
      <c r="J1061" s="89">
        <v>0</v>
      </c>
      <c r="K1061" s="89">
        <v>0</v>
      </c>
      <c r="L1061" s="89">
        <v>1</v>
      </c>
      <c r="M1061" s="89">
        <v>0</v>
      </c>
      <c r="N1061" s="89">
        <v>0</v>
      </c>
      <c r="O1061" s="89">
        <v>2</v>
      </c>
      <c r="P1061" s="89">
        <v>86</v>
      </c>
      <c r="Q1061" s="89">
        <v>572.5</v>
      </c>
      <c r="R1061" s="88">
        <f>VLOOKUP(P1061,NEW_TRAIN_TEST!$A$1:$M$980,13,0)</f>
        <v>567.5</v>
      </c>
      <c r="S1061" s="88">
        <f>VLOOKUP(P1061,NEW_TRAIN_TEST!$A$1:$M$980,11,0)</f>
        <v>576</v>
      </c>
      <c r="T1061" s="6">
        <f t="shared" si="32"/>
        <v>1</v>
      </c>
      <c r="U1061" s="6">
        <f t="shared" si="33"/>
        <v>0</v>
      </c>
    </row>
    <row r="1062" spans="1:21" x14ac:dyDescent="0.2">
      <c r="A1062" s="88">
        <v>1060</v>
      </c>
      <c r="B1062" s="88">
        <v>2</v>
      </c>
      <c r="C1062" s="88" t="s">
        <v>2120</v>
      </c>
      <c r="D1062" s="89" t="s">
        <v>1699</v>
      </c>
      <c r="E1062" s="89">
        <v>3</v>
      </c>
      <c r="F1062" s="89">
        <v>0</v>
      </c>
      <c r="G1062" s="89">
        <v>0</v>
      </c>
      <c r="H1062" s="89">
        <v>0</v>
      </c>
      <c r="I1062" s="89">
        <v>0</v>
      </c>
      <c r="J1062" s="89">
        <v>0</v>
      </c>
      <c r="K1062" s="89">
        <v>0</v>
      </c>
      <c r="L1062" s="89">
        <v>0</v>
      </c>
      <c r="M1062" s="89">
        <v>0</v>
      </c>
      <c r="N1062" s="89">
        <v>0</v>
      </c>
      <c r="O1062" s="89">
        <v>0</v>
      </c>
      <c r="P1062" s="89">
        <v>285</v>
      </c>
      <c r="Q1062" s="89">
        <v>11326.5</v>
      </c>
      <c r="R1062" s="88">
        <f>VLOOKUP(P1062,NEW_TRAIN_TEST!$A$1:$M$980,13,0)</f>
        <v>10748</v>
      </c>
      <c r="S1062" s="88">
        <f>VLOOKUP(P1062,NEW_TRAIN_TEST!$A$1:$M$980,11,0)</f>
        <v>11395</v>
      </c>
      <c r="T1062" s="6">
        <f t="shared" si="32"/>
        <v>0</v>
      </c>
      <c r="U1062" s="6">
        <f t="shared" si="33"/>
        <v>0</v>
      </c>
    </row>
    <row r="1063" spans="1:21" x14ac:dyDescent="0.2">
      <c r="A1063" s="88">
        <v>1061</v>
      </c>
      <c r="B1063" s="88">
        <v>2</v>
      </c>
      <c r="C1063" s="88" t="s">
        <v>2120</v>
      </c>
      <c r="D1063" s="89" t="s">
        <v>1699</v>
      </c>
      <c r="E1063" s="89">
        <v>15</v>
      </c>
      <c r="F1063" s="89">
        <v>3</v>
      </c>
      <c r="G1063" s="89">
        <v>1</v>
      </c>
      <c r="H1063" s="89">
        <v>0</v>
      </c>
      <c r="I1063" s="89">
        <v>2</v>
      </c>
      <c r="J1063" s="89">
        <v>0</v>
      </c>
      <c r="K1063" s="89">
        <v>0</v>
      </c>
      <c r="L1063" s="89">
        <v>0</v>
      </c>
      <c r="M1063" s="89">
        <v>0</v>
      </c>
      <c r="N1063" s="89">
        <v>0</v>
      </c>
      <c r="O1063" s="89">
        <v>2</v>
      </c>
      <c r="P1063" s="89">
        <v>148</v>
      </c>
      <c r="Q1063" s="89">
        <v>7185.5</v>
      </c>
      <c r="R1063" s="88">
        <f>VLOOKUP(P1063,NEW_TRAIN_TEST!$A$1:$M$980,13,0)</f>
        <v>6939.5</v>
      </c>
      <c r="S1063" s="88">
        <f>VLOOKUP(P1063,NEW_TRAIN_TEST!$A$1:$M$980,11,0)</f>
        <v>7268</v>
      </c>
      <c r="T1063" s="6">
        <f t="shared" si="32"/>
        <v>0</v>
      </c>
      <c r="U1063" s="6">
        <f t="shared" si="33"/>
        <v>0</v>
      </c>
    </row>
    <row r="1064" spans="1:21" x14ac:dyDescent="0.2">
      <c r="A1064" s="88">
        <v>1062</v>
      </c>
      <c r="B1064" s="88">
        <v>2</v>
      </c>
      <c r="C1064" s="88" t="s">
        <v>2120</v>
      </c>
      <c r="D1064" s="89" t="s">
        <v>1699</v>
      </c>
      <c r="E1064" s="89">
        <v>13</v>
      </c>
      <c r="F1064" s="89">
        <v>4</v>
      </c>
      <c r="G1064" s="89">
        <v>0</v>
      </c>
      <c r="H1064" s="89">
        <v>0</v>
      </c>
      <c r="I1064" s="89">
        <v>2</v>
      </c>
      <c r="J1064" s="89">
        <v>0</v>
      </c>
      <c r="K1064" s="89">
        <v>0</v>
      </c>
      <c r="L1064" s="89">
        <v>0</v>
      </c>
      <c r="M1064" s="89">
        <v>0</v>
      </c>
      <c r="N1064" s="89">
        <v>0</v>
      </c>
      <c r="O1064" s="89">
        <v>2</v>
      </c>
      <c r="P1064" s="89">
        <v>136</v>
      </c>
      <c r="Q1064" s="89">
        <v>5227.5</v>
      </c>
      <c r="R1064" s="88">
        <f>VLOOKUP(P1064,NEW_TRAIN_TEST!$A$1:$M$980,13,0)</f>
        <v>5136.5</v>
      </c>
      <c r="S1064" s="88">
        <f>VLOOKUP(P1064,NEW_TRAIN_TEST!$A$1:$M$980,11,0)</f>
        <v>5369</v>
      </c>
      <c r="T1064" s="6">
        <f t="shared" si="32"/>
        <v>0</v>
      </c>
      <c r="U1064" s="6">
        <f t="shared" si="33"/>
        <v>0</v>
      </c>
    </row>
    <row r="1065" spans="1:21" x14ac:dyDescent="0.2">
      <c r="A1065" s="88">
        <v>1063</v>
      </c>
      <c r="B1065" s="88">
        <v>2</v>
      </c>
      <c r="C1065" s="88" t="s">
        <v>2120</v>
      </c>
      <c r="D1065" s="89" t="s">
        <v>1699</v>
      </c>
      <c r="E1065" s="89">
        <v>11</v>
      </c>
      <c r="F1065" s="89">
        <v>2</v>
      </c>
      <c r="G1065" s="89">
        <v>1</v>
      </c>
      <c r="H1065" s="89">
        <v>2</v>
      </c>
      <c r="I1065" s="89">
        <v>2</v>
      </c>
      <c r="J1065" s="89">
        <v>0</v>
      </c>
      <c r="K1065" s="89">
        <v>0</v>
      </c>
      <c r="L1065" s="89">
        <v>0</v>
      </c>
      <c r="M1065" s="89">
        <v>27</v>
      </c>
      <c r="N1065" s="89">
        <v>0</v>
      </c>
      <c r="O1065" s="89">
        <v>2</v>
      </c>
      <c r="P1065" s="89">
        <v>546</v>
      </c>
      <c r="Q1065" s="89">
        <v>9809</v>
      </c>
      <c r="R1065" s="88">
        <f>VLOOKUP(P1065,NEW_TRAIN_TEST!$A$1:$M$980,13,0)</f>
        <v>9692.5</v>
      </c>
      <c r="S1065" s="88">
        <f>VLOOKUP(P1065,NEW_TRAIN_TEST!$A$1:$M$980,11,0)</f>
        <v>9998</v>
      </c>
      <c r="T1065" s="6">
        <f t="shared" si="32"/>
        <v>0</v>
      </c>
      <c r="U1065" s="6">
        <f t="shared" si="33"/>
        <v>1</v>
      </c>
    </row>
    <row r="1066" spans="1:21" x14ac:dyDescent="0.2">
      <c r="A1066" s="88">
        <v>1064</v>
      </c>
      <c r="B1066" s="88">
        <v>2</v>
      </c>
      <c r="C1066" s="88" t="s">
        <v>2120</v>
      </c>
      <c r="D1066" s="89" t="s">
        <v>1699</v>
      </c>
      <c r="E1066" s="89">
        <v>18</v>
      </c>
      <c r="F1066" s="89">
        <v>4</v>
      </c>
      <c r="G1066" s="89">
        <v>0</v>
      </c>
      <c r="H1066" s="89">
        <v>2</v>
      </c>
      <c r="I1066" s="89">
        <v>2</v>
      </c>
      <c r="J1066" s="89">
        <v>2</v>
      </c>
      <c r="K1066" s="89">
        <v>0</v>
      </c>
      <c r="L1066" s="89">
        <v>0</v>
      </c>
      <c r="M1066" s="89">
        <v>0</v>
      </c>
      <c r="N1066" s="89">
        <v>0</v>
      </c>
      <c r="O1066" s="89">
        <v>2</v>
      </c>
      <c r="P1066" s="89">
        <v>841</v>
      </c>
      <c r="Q1066" s="89">
        <v>7731</v>
      </c>
      <c r="R1066" s="88">
        <f>VLOOKUP(P1066,NEW_TRAIN_TEST!$A$1:$M$980,13,0)</f>
        <v>6130</v>
      </c>
      <c r="S1066" s="88">
        <f>VLOOKUP(P1066,NEW_TRAIN_TEST!$A$1:$M$980,11,0)</f>
        <v>8075</v>
      </c>
      <c r="T1066" s="6">
        <f t="shared" si="32"/>
        <v>0</v>
      </c>
      <c r="U1066" s="6">
        <f t="shared" si="33"/>
        <v>0</v>
      </c>
    </row>
    <row r="1067" spans="1:21" x14ac:dyDescent="0.2">
      <c r="A1067" s="88">
        <v>1065</v>
      </c>
      <c r="B1067" s="88">
        <v>2</v>
      </c>
      <c r="C1067" s="88" t="s">
        <v>2120</v>
      </c>
      <c r="D1067" s="89" t="s">
        <v>1699</v>
      </c>
      <c r="E1067" s="89">
        <v>11</v>
      </c>
      <c r="F1067" s="89">
        <v>0</v>
      </c>
      <c r="G1067" s="89">
        <v>0</v>
      </c>
      <c r="H1067" s="89">
        <v>0</v>
      </c>
      <c r="I1067" s="89">
        <v>0</v>
      </c>
      <c r="J1067" s="89">
        <v>0</v>
      </c>
      <c r="K1067" s="89">
        <v>0</v>
      </c>
      <c r="L1067" s="89">
        <v>0</v>
      </c>
      <c r="M1067" s="89">
        <v>0</v>
      </c>
      <c r="N1067" s="89">
        <v>0</v>
      </c>
      <c r="O1067" s="89">
        <v>0</v>
      </c>
      <c r="P1067" s="89">
        <v>92</v>
      </c>
      <c r="Q1067" s="89">
        <v>530</v>
      </c>
      <c r="R1067" s="88">
        <f>VLOOKUP(P1067,NEW_TRAIN_TEST!$A$1:$M$980,13,0)</f>
        <v>510</v>
      </c>
      <c r="S1067" s="88">
        <f>VLOOKUP(P1067,NEW_TRAIN_TEST!$A$1:$M$980,11,0)</f>
        <v>539</v>
      </c>
      <c r="T1067" s="6">
        <f t="shared" si="32"/>
        <v>0</v>
      </c>
      <c r="U1067" s="6">
        <f t="shared" si="33"/>
        <v>0</v>
      </c>
    </row>
    <row r="1068" spans="1:21" x14ac:dyDescent="0.2">
      <c r="A1068" s="88">
        <v>1066</v>
      </c>
      <c r="B1068" s="88">
        <v>2</v>
      </c>
      <c r="C1068" s="88" t="s">
        <v>2120</v>
      </c>
      <c r="D1068" s="89" t="s">
        <v>1699</v>
      </c>
      <c r="E1068" s="89">
        <v>18</v>
      </c>
      <c r="F1068" s="89">
        <v>2</v>
      </c>
      <c r="G1068" s="89">
        <v>0</v>
      </c>
      <c r="H1068" s="89">
        <v>0</v>
      </c>
      <c r="I1068" s="89">
        <v>2</v>
      </c>
      <c r="J1068" s="89">
        <v>0</v>
      </c>
      <c r="K1068" s="89">
        <v>0</v>
      </c>
      <c r="L1068" s="89">
        <v>0</v>
      </c>
      <c r="M1068" s="89">
        <v>0</v>
      </c>
      <c r="N1068" s="89">
        <v>0</v>
      </c>
      <c r="O1068" s="89">
        <v>2</v>
      </c>
      <c r="P1068" s="89">
        <v>41</v>
      </c>
      <c r="Q1068" s="89">
        <v>7799</v>
      </c>
      <c r="R1068" s="88">
        <f>VLOOKUP(P1068,NEW_TRAIN_TEST!$A$1:$M$980,13,0)</f>
        <v>7302</v>
      </c>
      <c r="S1068" s="88">
        <f>VLOOKUP(P1068,NEW_TRAIN_TEST!$A$1:$M$980,11,0)</f>
        <v>7877</v>
      </c>
      <c r="T1068" s="6">
        <f t="shared" si="32"/>
        <v>0</v>
      </c>
      <c r="U1068" s="6">
        <f t="shared" si="33"/>
        <v>0</v>
      </c>
    </row>
    <row r="1069" spans="1:21" x14ac:dyDescent="0.2">
      <c r="A1069" s="88">
        <v>1067</v>
      </c>
      <c r="B1069" s="88">
        <v>2</v>
      </c>
      <c r="C1069" s="88" t="s">
        <v>2120</v>
      </c>
      <c r="D1069" s="89" t="s">
        <v>1699</v>
      </c>
      <c r="E1069" s="89">
        <v>4</v>
      </c>
      <c r="F1069" s="89">
        <v>2</v>
      </c>
      <c r="G1069" s="89">
        <v>0</v>
      </c>
      <c r="H1069" s="89">
        <v>2</v>
      </c>
      <c r="I1069" s="89">
        <v>2</v>
      </c>
      <c r="J1069" s="89">
        <v>0</v>
      </c>
      <c r="K1069" s="89">
        <v>0</v>
      </c>
      <c r="L1069" s="89">
        <v>1</v>
      </c>
      <c r="M1069" s="89">
        <v>0</v>
      </c>
      <c r="N1069" s="89">
        <v>0</v>
      </c>
      <c r="O1069" s="89">
        <v>2</v>
      </c>
      <c r="P1069" s="89">
        <v>438</v>
      </c>
      <c r="Q1069" s="89">
        <v>16385.5</v>
      </c>
      <c r="R1069" s="88">
        <f>VLOOKUP(P1069,NEW_TRAIN_TEST!$A$1:$M$980,13,0)</f>
        <v>16362</v>
      </c>
      <c r="S1069" s="88">
        <f>VLOOKUP(P1069,NEW_TRAIN_TEST!$A$1:$M$980,11,0)</f>
        <v>16434</v>
      </c>
      <c r="T1069" s="6">
        <f t="shared" si="32"/>
        <v>1</v>
      </c>
      <c r="U1069" s="6">
        <f t="shared" si="33"/>
        <v>0</v>
      </c>
    </row>
    <row r="1070" spans="1:21" x14ac:dyDescent="0.2">
      <c r="A1070" s="88">
        <v>1068</v>
      </c>
      <c r="B1070" s="88">
        <v>2</v>
      </c>
      <c r="C1070" s="88" t="s">
        <v>2120</v>
      </c>
      <c r="D1070" s="89" t="s">
        <v>1699</v>
      </c>
      <c r="E1070" s="89">
        <v>18</v>
      </c>
      <c r="F1070" s="89">
        <v>0</v>
      </c>
      <c r="G1070" s="89">
        <v>0</v>
      </c>
      <c r="H1070" s="89">
        <v>0</v>
      </c>
      <c r="I1070" s="89">
        <v>0</v>
      </c>
      <c r="J1070" s="89">
        <v>0</v>
      </c>
      <c r="K1070" s="89">
        <v>0</v>
      </c>
      <c r="L1070" s="89">
        <v>0</v>
      </c>
      <c r="M1070" s="89">
        <v>0</v>
      </c>
      <c r="N1070" s="89">
        <v>0</v>
      </c>
      <c r="O1070" s="89">
        <v>0</v>
      </c>
      <c r="P1070" s="89">
        <v>95</v>
      </c>
      <c r="Q1070" s="89">
        <v>669</v>
      </c>
      <c r="R1070" s="88">
        <f>VLOOKUP(P1070,NEW_TRAIN_TEST!$A$1:$M$980,13,0)</f>
        <v>646.5</v>
      </c>
      <c r="S1070" s="88">
        <f>VLOOKUP(P1070,NEW_TRAIN_TEST!$A$1:$M$980,11,0)</f>
        <v>678</v>
      </c>
      <c r="T1070" s="6">
        <f t="shared" si="32"/>
        <v>0</v>
      </c>
      <c r="U1070" s="6">
        <f t="shared" si="33"/>
        <v>0</v>
      </c>
    </row>
    <row r="1071" spans="1:21" x14ac:dyDescent="0.2">
      <c r="A1071" s="88">
        <v>1069</v>
      </c>
      <c r="B1071" s="88">
        <v>2</v>
      </c>
      <c r="C1071" s="88" t="s">
        <v>2120</v>
      </c>
      <c r="D1071" s="89" t="s">
        <v>1699</v>
      </c>
      <c r="E1071" s="89">
        <v>11</v>
      </c>
      <c r="F1071" s="89">
        <v>2</v>
      </c>
      <c r="G1071" s="89">
        <v>2</v>
      </c>
      <c r="H1071" s="89">
        <v>0</v>
      </c>
      <c r="I1071" s="89">
        <v>2</v>
      </c>
      <c r="J1071" s="89">
        <v>0</v>
      </c>
      <c r="K1071" s="89">
        <v>0</v>
      </c>
      <c r="L1071" s="89">
        <v>1</v>
      </c>
      <c r="M1071" s="89">
        <v>24</v>
      </c>
      <c r="N1071" s="89">
        <v>0</v>
      </c>
      <c r="O1071" s="89">
        <v>2</v>
      </c>
      <c r="P1071" s="89">
        <v>95</v>
      </c>
      <c r="Q1071" s="89">
        <v>674.5</v>
      </c>
      <c r="R1071" s="88">
        <f>VLOOKUP(P1071,NEW_TRAIN_TEST!$A$1:$M$980,13,0)</f>
        <v>646.5</v>
      </c>
      <c r="S1071" s="88">
        <f>VLOOKUP(P1071,NEW_TRAIN_TEST!$A$1:$M$980,11,0)</f>
        <v>678</v>
      </c>
      <c r="T1071" s="6">
        <f t="shared" si="32"/>
        <v>1</v>
      </c>
      <c r="U1071" s="6">
        <f t="shared" si="33"/>
        <v>1</v>
      </c>
    </row>
    <row r="1072" spans="1:21" x14ac:dyDescent="0.2">
      <c r="A1072" s="88">
        <v>1070</v>
      </c>
      <c r="B1072" s="88">
        <v>2</v>
      </c>
      <c r="C1072" s="88" t="s">
        <v>2120</v>
      </c>
      <c r="D1072" s="89" t="s">
        <v>1699</v>
      </c>
      <c r="E1072" s="89">
        <v>4</v>
      </c>
      <c r="F1072" s="89">
        <v>2</v>
      </c>
      <c r="G1072" s="89">
        <v>0</v>
      </c>
      <c r="H1072" s="89">
        <v>2</v>
      </c>
      <c r="I1072" s="89">
        <v>2</v>
      </c>
      <c r="J1072" s="89">
        <v>0</v>
      </c>
      <c r="K1072" s="89">
        <v>0</v>
      </c>
      <c r="L1072" s="89">
        <v>0</v>
      </c>
      <c r="M1072" s="89">
        <v>0</v>
      </c>
      <c r="N1072" s="89">
        <v>0</v>
      </c>
      <c r="O1072" s="89">
        <v>2</v>
      </c>
      <c r="P1072" s="89">
        <v>433</v>
      </c>
      <c r="Q1072" s="89">
        <v>12771.5</v>
      </c>
      <c r="R1072" s="88">
        <f>VLOOKUP(P1072,NEW_TRAIN_TEST!$A$1:$M$980,13,0)</f>
        <v>12727</v>
      </c>
      <c r="S1072" s="88">
        <f>VLOOKUP(P1072,NEW_TRAIN_TEST!$A$1:$M$980,11,0)</f>
        <v>12824</v>
      </c>
      <c r="T1072" s="6">
        <f t="shared" si="32"/>
        <v>0</v>
      </c>
      <c r="U1072" s="6">
        <f t="shared" si="33"/>
        <v>0</v>
      </c>
    </row>
    <row r="1073" spans="1:21" x14ac:dyDescent="0.2">
      <c r="A1073" s="88">
        <v>1071</v>
      </c>
      <c r="B1073" s="88">
        <v>2</v>
      </c>
      <c r="C1073" s="88" t="s">
        <v>2120</v>
      </c>
      <c r="D1073" s="89" t="s">
        <v>1699</v>
      </c>
      <c r="E1073" s="89">
        <v>20</v>
      </c>
      <c r="F1073" s="89">
        <v>0</v>
      </c>
      <c r="G1073" s="89">
        <v>0</v>
      </c>
      <c r="H1073" s="89">
        <v>0</v>
      </c>
      <c r="I1073" s="89">
        <v>0</v>
      </c>
      <c r="J1073" s="89">
        <v>0</v>
      </c>
      <c r="K1073" s="89">
        <v>0</v>
      </c>
      <c r="L1073" s="89">
        <v>0</v>
      </c>
      <c r="M1073" s="89">
        <v>0</v>
      </c>
      <c r="N1073" s="89">
        <v>0</v>
      </c>
      <c r="O1073" s="89">
        <v>0</v>
      </c>
      <c r="P1073" s="89">
        <v>883</v>
      </c>
      <c r="Q1073" s="89">
        <v>14095</v>
      </c>
      <c r="R1073" s="88">
        <f>VLOOKUP(P1073,NEW_TRAIN_TEST!$A$1:$M$980,13,0)</f>
        <v>13009</v>
      </c>
      <c r="S1073" s="88">
        <f>VLOOKUP(P1073,NEW_TRAIN_TEST!$A$1:$M$980,11,0)</f>
        <v>14186</v>
      </c>
      <c r="T1073" s="6">
        <f t="shared" si="32"/>
        <v>0</v>
      </c>
      <c r="U1073" s="6">
        <f t="shared" si="33"/>
        <v>0</v>
      </c>
    </row>
    <row r="1074" spans="1:21" x14ac:dyDescent="0.2">
      <c r="A1074" s="88">
        <v>1072</v>
      </c>
      <c r="B1074" s="88">
        <v>2</v>
      </c>
      <c r="C1074" s="88" t="s">
        <v>2120</v>
      </c>
      <c r="D1074" s="89" t="s">
        <v>1699</v>
      </c>
      <c r="E1074" s="89">
        <v>11</v>
      </c>
      <c r="F1074" s="89">
        <v>1</v>
      </c>
      <c r="G1074" s="89">
        <v>0</v>
      </c>
      <c r="H1074" s="89">
        <v>0</v>
      </c>
      <c r="I1074" s="89">
        <v>2</v>
      </c>
      <c r="J1074" s="89">
        <v>0</v>
      </c>
      <c r="K1074" s="89">
        <v>0</v>
      </c>
      <c r="L1074" s="89">
        <v>0</v>
      </c>
      <c r="M1074" s="89">
        <v>0</v>
      </c>
      <c r="N1074" s="89">
        <v>0</v>
      </c>
      <c r="O1074" s="89">
        <v>2</v>
      </c>
      <c r="P1074" s="89">
        <v>42</v>
      </c>
      <c r="Q1074" s="89">
        <v>7177</v>
      </c>
      <c r="R1074" s="88">
        <f>VLOOKUP(P1074,NEW_TRAIN_TEST!$A$1:$M$980,13,0)</f>
        <v>6945</v>
      </c>
      <c r="S1074" s="88">
        <f>VLOOKUP(P1074,NEW_TRAIN_TEST!$A$1:$M$980,11,0)</f>
        <v>7337</v>
      </c>
      <c r="T1074" s="6">
        <f t="shared" si="32"/>
        <v>0</v>
      </c>
      <c r="U1074" s="6">
        <f t="shared" si="33"/>
        <v>0</v>
      </c>
    </row>
    <row r="1075" spans="1:21" x14ac:dyDescent="0.2">
      <c r="A1075" s="88">
        <v>1073</v>
      </c>
      <c r="B1075" s="88">
        <v>2</v>
      </c>
      <c r="C1075" s="88" t="s">
        <v>2120</v>
      </c>
      <c r="D1075" s="89" t="s">
        <v>1699</v>
      </c>
      <c r="E1075" s="89">
        <v>11</v>
      </c>
      <c r="F1075" s="89">
        <v>2</v>
      </c>
      <c r="G1075" s="89">
        <v>2</v>
      </c>
      <c r="H1075" s="89">
        <v>2</v>
      </c>
      <c r="I1075" s="89">
        <v>2</v>
      </c>
      <c r="J1075" s="89">
        <v>0</v>
      </c>
      <c r="K1075" s="89">
        <v>0</v>
      </c>
      <c r="L1075" s="89">
        <v>1</v>
      </c>
      <c r="M1075" s="89">
        <v>20</v>
      </c>
      <c r="N1075" s="89">
        <v>0</v>
      </c>
      <c r="O1075" s="89">
        <v>2</v>
      </c>
      <c r="P1075" s="89">
        <v>42</v>
      </c>
      <c r="Q1075" s="89">
        <v>7290</v>
      </c>
      <c r="R1075" s="88">
        <f>VLOOKUP(P1075,NEW_TRAIN_TEST!$A$1:$M$980,13,0)</f>
        <v>6945</v>
      </c>
      <c r="S1075" s="88">
        <f>VLOOKUP(P1075,NEW_TRAIN_TEST!$A$1:$M$980,11,0)</f>
        <v>7337</v>
      </c>
      <c r="T1075" s="6">
        <f t="shared" si="32"/>
        <v>1</v>
      </c>
      <c r="U1075" s="6">
        <f t="shared" si="33"/>
        <v>1</v>
      </c>
    </row>
    <row r="1076" spans="1:21" x14ac:dyDescent="0.2">
      <c r="A1076" s="88">
        <v>1074</v>
      </c>
      <c r="B1076" s="88">
        <v>2</v>
      </c>
      <c r="C1076" s="88" t="s">
        <v>2120</v>
      </c>
      <c r="D1076" s="89" t="s">
        <v>1699</v>
      </c>
      <c r="E1076" s="89">
        <v>3</v>
      </c>
      <c r="F1076" s="89">
        <v>2</v>
      </c>
      <c r="G1076" s="89">
        <v>1</v>
      </c>
      <c r="H1076" s="89">
        <v>0</v>
      </c>
      <c r="I1076" s="89">
        <v>2</v>
      </c>
      <c r="J1076" s="89">
        <v>0</v>
      </c>
      <c r="K1076" s="89">
        <v>0</v>
      </c>
      <c r="L1076" s="89">
        <v>0</v>
      </c>
      <c r="M1076" s="89">
        <v>20</v>
      </c>
      <c r="N1076" s="89">
        <v>0</v>
      </c>
      <c r="O1076" s="89">
        <v>2</v>
      </c>
      <c r="P1076" s="89">
        <v>42</v>
      </c>
      <c r="Q1076" s="89">
        <v>7293</v>
      </c>
      <c r="R1076" s="88">
        <f>VLOOKUP(P1076,NEW_TRAIN_TEST!$A$1:$M$980,13,0)</f>
        <v>6945</v>
      </c>
      <c r="S1076" s="88">
        <f>VLOOKUP(P1076,NEW_TRAIN_TEST!$A$1:$M$980,11,0)</f>
        <v>7337</v>
      </c>
      <c r="T1076" s="6">
        <f t="shared" si="32"/>
        <v>0</v>
      </c>
      <c r="U1076" s="6">
        <f t="shared" si="33"/>
        <v>1</v>
      </c>
    </row>
    <row r="1077" spans="1:21" x14ac:dyDescent="0.2">
      <c r="A1077" s="88">
        <v>1075</v>
      </c>
      <c r="B1077" s="88">
        <v>2</v>
      </c>
      <c r="C1077" s="88" t="s">
        <v>2120</v>
      </c>
      <c r="D1077" s="89" t="s">
        <v>1699</v>
      </c>
      <c r="E1077" s="89">
        <v>0</v>
      </c>
      <c r="F1077" s="89">
        <v>4</v>
      </c>
      <c r="G1077" s="89">
        <v>0</v>
      </c>
      <c r="H1077" s="89">
        <v>2</v>
      </c>
      <c r="I1077" s="89">
        <v>2</v>
      </c>
      <c r="J1077" s="89">
        <v>0</v>
      </c>
      <c r="K1077" s="89">
        <v>0</v>
      </c>
      <c r="L1077" s="89">
        <v>0</v>
      </c>
      <c r="M1077" s="89">
        <v>0</v>
      </c>
      <c r="N1077" s="89">
        <v>0</v>
      </c>
      <c r="O1077" s="89">
        <v>2</v>
      </c>
      <c r="P1077" s="89">
        <v>442</v>
      </c>
      <c r="Q1077" s="89">
        <v>10557.5</v>
      </c>
      <c r="R1077" s="88">
        <f>VLOOKUP(P1077,NEW_TRAIN_TEST!$A$1:$M$980,13,0)</f>
        <v>10557.5</v>
      </c>
      <c r="S1077" s="88">
        <f>VLOOKUP(P1077,NEW_TRAIN_TEST!$A$1:$M$980,11,0)</f>
        <v>10645</v>
      </c>
      <c r="T1077" s="6">
        <f t="shared" si="32"/>
        <v>0</v>
      </c>
      <c r="U1077" s="6">
        <f t="shared" si="33"/>
        <v>0</v>
      </c>
    </row>
    <row r="1078" spans="1:21" x14ac:dyDescent="0.2">
      <c r="A1078" s="88">
        <v>1076</v>
      </c>
      <c r="B1078" s="88">
        <v>2</v>
      </c>
      <c r="C1078" s="88" t="s">
        <v>2120</v>
      </c>
      <c r="D1078" s="89" t="s">
        <v>1699</v>
      </c>
      <c r="E1078" s="89">
        <v>0</v>
      </c>
      <c r="F1078" s="89">
        <v>2</v>
      </c>
      <c r="G1078" s="89">
        <v>0</v>
      </c>
      <c r="H1078" s="89">
        <v>2</v>
      </c>
      <c r="I1078" s="89">
        <v>2</v>
      </c>
      <c r="J1078" s="89">
        <v>0</v>
      </c>
      <c r="K1078" s="89">
        <v>0</v>
      </c>
      <c r="L1078" s="89">
        <v>0</v>
      </c>
      <c r="M1078" s="89">
        <v>0</v>
      </c>
      <c r="N1078" s="89">
        <v>0</v>
      </c>
      <c r="O1078" s="89">
        <v>2</v>
      </c>
      <c r="P1078" s="89">
        <v>442</v>
      </c>
      <c r="Q1078" s="89">
        <v>10570.5</v>
      </c>
      <c r="R1078" s="88">
        <f>VLOOKUP(P1078,NEW_TRAIN_TEST!$A$1:$M$980,13,0)</f>
        <v>10557.5</v>
      </c>
      <c r="S1078" s="88">
        <f>VLOOKUP(P1078,NEW_TRAIN_TEST!$A$1:$M$980,11,0)</f>
        <v>10645</v>
      </c>
      <c r="T1078" s="6">
        <f t="shared" si="32"/>
        <v>0</v>
      </c>
      <c r="U1078" s="6">
        <f t="shared" si="33"/>
        <v>0</v>
      </c>
    </row>
    <row r="1079" spans="1:21" x14ac:dyDescent="0.2">
      <c r="A1079" s="88">
        <v>1077</v>
      </c>
      <c r="B1079" s="88">
        <v>2</v>
      </c>
      <c r="C1079" s="88" t="s">
        <v>2120</v>
      </c>
      <c r="D1079" s="89" t="s">
        <v>1699</v>
      </c>
      <c r="E1079" s="89">
        <v>0</v>
      </c>
      <c r="F1079" s="89">
        <v>5</v>
      </c>
      <c r="G1079" s="89">
        <v>4</v>
      </c>
      <c r="H1079" s="89">
        <v>0</v>
      </c>
      <c r="I1079" s="89">
        <v>2</v>
      </c>
      <c r="J1079" s="89">
        <v>0</v>
      </c>
      <c r="K1079" s="89">
        <v>0</v>
      </c>
      <c r="L1079" s="89">
        <v>0</v>
      </c>
      <c r="M1079" s="89">
        <v>0</v>
      </c>
      <c r="N1079" s="89">
        <v>0</v>
      </c>
      <c r="O1079" s="89">
        <v>2</v>
      </c>
      <c r="P1079" s="89">
        <v>442</v>
      </c>
      <c r="Q1079" s="89">
        <v>10600</v>
      </c>
      <c r="R1079" s="88">
        <f>VLOOKUP(P1079,NEW_TRAIN_TEST!$A$1:$M$980,13,0)</f>
        <v>10557.5</v>
      </c>
      <c r="S1079" s="88">
        <f>VLOOKUP(P1079,NEW_TRAIN_TEST!$A$1:$M$980,11,0)</f>
        <v>10645</v>
      </c>
      <c r="T1079" s="6">
        <f t="shared" si="32"/>
        <v>0</v>
      </c>
      <c r="U1079" s="6">
        <f t="shared" si="33"/>
        <v>0</v>
      </c>
    </row>
    <row r="1080" spans="1:21" x14ac:dyDescent="0.2">
      <c r="A1080" s="88">
        <v>1078</v>
      </c>
      <c r="B1080" s="88">
        <v>2</v>
      </c>
      <c r="C1080" s="88" t="s">
        <v>2120</v>
      </c>
      <c r="D1080" s="89" t="s">
        <v>1699</v>
      </c>
      <c r="E1080" s="89">
        <v>0</v>
      </c>
      <c r="F1080" s="89">
        <v>4</v>
      </c>
      <c r="G1080" s="89">
        <v>3</v>
      </c>
      <c r="H1080" s="89">
        <v>2</v>
      </c>
      <c r="I1080" s="89">
        <v>2</v>
      </c>
      <c r="J1080" s="89">
        <v>0</v>
      </c>
      <c r="K1080" s="89">
        <v>0</v>
      </c>
      <c r="L1080" s="89">
        <v>0</v>
      </c>
      <c r="M1080" s="89">
        <v>0</v>
      </c>
      <c r="N1080" s="89">
        <v>0</v>
      </c>
      <c r="O1080" s="89">
        <v>2</v>
      </c>
      <c r="P1080" s="89">
        <v>442</v>
      </c>
      <c r="Q1080" s="89">
        <v>10623</v>
      </c>
      <c r="R1080" s="88">
        <f>VLOOKUP(P1080,NEW_TRAIN_TEST!$A$1:$M$980,13,0)</f>
        <v>10557.5</v>
      </c>
      <c r="S1080" s="88">
        <f>VLOOKUP(P1080,NEW_TRAIN_TEST!$A$1:$M$980,11,0)</f>
        <v>10645</v>
      </c>
      <c r="T1080" s="6">
        <f t="shared" si="32"/>
        <v>0</v>
      </c>
      <c r="U1080" s="6">
        <f t="shared" si="33"/>
        <v>0</v>
      </c>
    </row>
    <row r="1081" spans="1:21" x14ac:dyDescent="0.2">
      <c r="A1081" s="88">
        <v>1079</v>
      </c>
      <c r="B1081" s="88">
        <v>2</v>
      </c>
      <c r="C1081" s="88" t="s">
        <v>2120</v>
      </c>
      <c r="D1081" s="89" t="s">
        <v>1699</v>
      </c>
      <c r="E1081" s="89">
        <v>3</v>
      </c>
      <c r="F1081" s="89">
        <v>4</v>
      </c>
      <c r="G1081" s="89">
        <v>0</v>
      </c>
      <c r="H1081" s="89">
        <v>2</v>
      </c>
      <c r="I1081" s="89">
        <v>0</v>
      </c>
      <c r="J1081" s="89">
        <v>0</v>
      </c>
      <c r="K1081" s="89">
        <v>0</v>
      </c>
      <c r="L1081" s="89">
        <v>0</v>
      </c>
      <c r="M1081" s="89">
        <v>0</v>
      </c>
      <c r="N1081" s="89">
        <v>0</v>
      </c>
      <c r="O1081" s="89">
        <v>0</v>
      </c>
      <c r="P1081" s="89">
        <v>442</v>
      </c>
      <c r="Q1081" s="89">
        <v>10629</v>
      </c>
      <c r="R1081" s="88">
        <f>VLOOKUP(P1081,NEW_TRAIN_TEST!$A$1:$M$980,13,0)</f>
        <v>10557.5</v>
      </c>
      <c r="S1081" s="88">
        <f>VLOOKUP(P1081,NEW_TRAIN_TEST!$A$1:$M$980,11,0)</f>
        <v>10645</v>
      </c>
      <c r="T1081" s="6">
        <f t="shared" si="32"/>
        <v>0</v>
      </c>
      <c r="U1081" s="6">
        <f t="shared" si="33"/>
        <v>0</v>
      </c>
    </row>
    <row r="1082" spans="1:21" x14ac:dyDescent="0.2">
      <c r="A1082" s="88">
        <v>1080</v>
      </c>
      <c r="B1082" s="88">
        <v>2</v>
      </c>
      <c r="C1082" s="88" t="s">
        <v>2120</v>
      </c>
      <c r="D1082" s="89" t="s">
        <v>1699</v>
      </c>
      <c r="E1082" s="89">
        <v>12</v>
      </c>
      <c r="F1082" s="89">
        <v>2</v>
      </c>
      <c r="G1082" s="89">
        <v>0</v>
      </c>
      <c r="H1082" s="89">
        <v>0</v>
      </c>
      <c r="I1082" s="89">
        <v>2</v>
      </c>
      <c r="J1082" s="89">
        <v>0</v>
      </c>
      <c r="K1082" s="89">
        <v>0</v>
      </c>
      <c r="L1082" s="89">
        <v>0</v>
      </c>
      <c r="M1082" s="89">
        <v>19</v>
      </c>
      <c r="N1082" s="89">
        <v>0</v>
      </c>
      <c r="O1082" s="89">
        <v>2</v>
      </c>
      <c r="P1082" s="89">
        <v>135</v>
      </c>
      <c r="Q1082" s="89">
        <v>5818.83</v>
      </c>
      <c r="R1082" s="88">
        <f>VLOOKUP(P1082,NEW_TRAIN_TEST!$A$1:$M$980,13,0)</f>
        <v>5671</v>
      </c>
      <c r="S1082" s="88">
        <f>VLOOKUP(P1082,NEW_TRAIN_TEST!$A$1:$M$980,11,0)</f>
        <v>5935</v>
      </c>
      <c r="T1082" s="6">
        <f t="shared" si="32"/>
        <v>0</v>
      </c>
      <c r="U1082" s="6">
        <f t="shared" si="33"/>
        <v>1</v>
      </c>
    </row>
    <row r="1083" spans="1:21" x14ac:dyDescent="0.2">
      <c r="A1083" s="88">
        <v>1081</v>
      </c>
      <c r="B1083" s="88">
        <v>2</v>
      </c>
      <c r="C1083" s="88" t="s">
        <v>2120</v>
      </c>
      <c r="D1083" s="89" t="s">
        <v>1699</v>
      </c>
      <c r="E1083" s="89">
        <v>12</v>
      </c>
      <c r="F1083" s="89">
        <v>0</v>
      </c>
      <c r="G1083" s="89">
        <v>0</v>
      </c>
      <c r="H1083" s="89">
        <v>0</v>
      </c>
      <c r="I1083" s="89">
        <v>0</v>
      </c>
      <c r="J1083" s="89">
        <v>0</v>
      </c>
      <c r="K1083" s="89">
        <v>0</v>
      </c>
      <c r="L1083" s="89">
        <v>0</v>
      </c>
      <c r="M1083" s="89">
        <v>0</v>
      </c>
      <c r="N1083" s="89">
        <v>0</v>
      </c>
      <c r="O1083" s="89">
        <v>0</v>
      </c>
      <c r="P1083" s="89">
        <v>94</v>
      </c>
      <c r="Q1083" s="89">
        <v>680.5</v>
      </c>
      <c r="R1083" s="88">
        <f>VLOOKUP(P1083,NEW_TRAIN_TEST!$A$1:$M$980,13,0)</f>
        <v>659</v>
      </c>
      <c r="S1083" s="88">
        <f>VLOOKUP(P1083,NEW_TRAIN_TEST!$A$1:$M$980,11,0)</f>
        <v>688</v>
      </c>
      <c r="T1083" s="6">
        <f t="shared" si="32"/>
        <v>0</v>
      </c>
      <c r="U1083" s="6">
        <f t="shared" si="33"/>
        <v>0</v>
      </c>
    </row>
    <row r="1084" spans="1:21" x14ac:dyDescent="0.2">
      <c r="A1084" s="88">
        <v>1082</v>
      </c>
      <c r="B1084" s="88">
        <v>2</v>
      </c>
      <c r="C1084" s="88" t="s">
        <v>2120</v>
      </c>
      <c r="D1084" s="89" t="s">
        <v>1699</v>
      </c>
      <c r="E1084" s="89">
        <v>8</v>
      </c>
      <c r="F1084" s="89">
        <v>2</v>
      </c>
      <c r="G1084" s="89">
        <v>2</v>
      </c>
      <c r="H1084" s="89">
        <v>2</v>
      </c>
      <c r="I1084" s="89">
        <v>2</v>
      </c>
      <c r="J1084" s="89">
        <v>0</v>
      </c>
      <c r="K1084" s="89">
        <v>0</v>
      </c>
      <c r="L1084" s="89">
        <v>1</v>
      </c>
      <c r="M1084" s="89">
        <v>28</v>
      </c>
      <c r="N1084" s="89">
        <v>0</v>
      </c>
      <c r="O1084" s="89">
        <v>2</v>
      </c>
      <c r="P1084" s="89">
        <v>94</v>
      </c>
      <c r="Q1084" s="89">
        <v>683.5</v>
      </c>
      <c r="R1084" s="88">
        <f>VLOOKUP(P1084,NEW_TRAIN_TEST!$A$1:$M$980,13,0)</f>
        <v>659</v>
      </c>
      <c r="S1084" s="88">
        <f>VLOOKUP(P1084,NEW_TRAIN_TEST!$A$1:$M$980,11,0)</f>
        <v>688</v>
      </c>
      <c r="T1084" s="6">
        <f t="shared" si="32"/>
        <v>1</v>
      </c>
      <c r="U1084" s="6">
        <f t="shared" si="33"/>
        <v>1</v>
      </c>
    </row>
    <row r="1085" spans="1:21" x14ac:dyDescent="0.2">
      <c r="A1085" s="88">
        <v>1083</v>
      </c>
      <c r="B1085" s="88">
        <v>2</v>
      </c>
      <c r="C1085" s="88" t="s">
        <v>2120</v>
      </c>
      <c r="D1085" s="89" t="s">
        <v>1699</v>
      </c>
      <c r="E1085" s="89">
        <v>10</v>
      </c>
      <c r="F1085" s="89">
        <v>3</v>
      </c>
      <c r="G1085" s="89">
        <v>0</v>
      </c>
      <c r="H1085" s="89">
        <v>0</v>
      </c>
      <c r="I1085" s="89">
        <v>2</v>
      </c>
      <c r="J1085" s="89">
        <v>0</v>
      </c>
      <c r="K1085" s="89">
        <v>0</v>
      </c>
      <c r="L1085" s="89">
        <v>1</v>
      </c>
      <c r="M1085" s="89">
        <v>0</v>
      </c>
      <c r="N1085" s="89">
        <v>0</v>
      </c>
      <c r="O1085" s="89">
        <v>2</v>
      </c>
      <c r="P1085" s="89">
        <v>137</v>
      </c>
      <c r="Q1085" s="89">
        <v>5471</v>
      </c>
      <c r="R1085" s="88">
        <f>VLOOKUP(P1085,NEW_TRAIN_TEST!$A$1:$M$980,13,0)</f>
        <v>5233.5</v>
      </c>
      <c r="S1085" s="88">
        <f>VLOOKUP(P1085,NEW_TRAIN_TEST!$A$1:$M$980,11,0)</f>
        <v>5598</v>
      </c>
      <c r="T1085" s="6">
        <f t="shared" si="32"/>
        <v>1</v>
      </c>
      <c r="U1085" s="6">
        <f t="shared" si="33"/>
        <v>0</v>
      </c>
    </row>
    <row r="1086" spans="1:21" x14ac:dyDescent="0.2">
      <c r="A1086" s="88">
        <v>1084</v>
      </c>
      <c r="B1086" s="88">
        <v>2</v>
      </c>
      <c r="C1086" s="88" t="s">
        <v>2120</v>
      </c>
      <c r="D1086" s="89" t="s">
        <v>1699</v>
      </c>
      <c r="E1086" s="89">
        <v>5</v>
      </c>
      <c r="F1086" s="89">
        <v>1</v>
      </c>
      <c r="G1086" s="89">
        <v>0</v>
      </c>
      <c r="H1086" s="89">
        <v>0</v>
      </c>
      <c r="I1086" s="89">
        <v>2</v>
      </c>
      <c r="J1086" s="89">
        <v>0</v>
      </c>
      <c r="K1086" s="89">
        <v>0</v>
      </c>
      <c r="L1086" s="89">
        <v>1</v>
      </c>
      <c r="M1086" s="89">
        <v>0</v>
      </c>
      <c r="N1086" s="89">
        <v>0</v>
      </c>
      <c r="O1086" s="89">
        <v>2</v>
      </c>
      <c r="P1086" s="89">
        <v>138</v>
      </c>
      <c r="Q1086" s="89">
        <v>4521.5</v>
      </c>
      <c r="R1086" s="88">
        <f>VLOOKUP(P1086,NEW_TRAIN_TEST!$A$1:$M$980,13,0)</f>
        <v>4401</v>
      </c>
      <c r="S1086" s="88">
        <f>VLOOKUP(P1086,NEW_TRAIN_TEST!$A$1:$M$980,11,0)</f>
        <v>4767</v>
      </c>
      <c r="T1086" s="6">
        <f t="shared" si="32"/>
        <v>1</v>
      </c>
      <c r="U1086" s="6">
        <f t="shared" si="33"/>
        <v>0</v>
      </c>
    </row>
    <row r="1087" spans="1:21" x14ac:dyDescent="0.2">
      <c r="A1087" s="88">
        <v>1085</v>
      </c>
      <c r="B1087" s="88">
        <v>2</v>
      </c>
      <c r="C1087" s="88" t="s">
        <v>2120</v>
      </c>
      <c r="D1087" s="89" t="s">
        <v>1699</v>
      </c>
      <c r="E1087" s="89">
        <v>15</v>
      </c>
      <c r="F1087" s="89">
        <v>1</v>
      </c>
      <c r="G1087" s="89">
        <v>0</v>
      </c>
      <c r="H1087" s="89">
        <v>0</v>
      </c>
      <c r="I1087" s="89">
        <v>2</v>
      </c>
      <c r="J1087" s="89">
        <v>0</v>
      </c>
      <c r="K1087" s="89">
        <v>0</v>
      </c>
      <c r="L1087" s="89">
        <v>0</v>
      </c>
      <c r="M1087" s="89">
        <v>0</v>
      </c>
      <c r="N1087" s="89">
        <v>0</v>
      </c>
      <c r="O1087" s="89">
        <v>2</v>
      </c>
      <c r="P1087" s="89">
        <v>139</v>
      </c>
      <c r="Q1087" s="89">
        <v>4500</v>
      </c>
      <c r="R1087" s="88">
        <f>VLOOKUP(P1087,NEW_TRAIN_TEST!$A$1:$M$980,13,0)</f>
        <v>4064</v>
      </c>
      <c r="S1087" s="88">
        <f>VLOOKUP(P1087,NEW_TRAIN_TEST!$A$1:$M$980,11,0)</f>
        <v>4643</v>
      </c>
      <c r="T1087" s="6">
        <f t="shared" si="32"/>
        <v>0</v>
      </c>
      <c r="U1087" s="6">
        <f t="shared" si="33"/>
        <v>0</v>
      </c>
    </row>
    <row r="1088" spans="1:21" x14ac:dyDescent="0.2">
      <c r="A1088" s="88">
        <v>1086</v>
      </c>
      <c r="B1088" s="88">
        <v>2</v>
      </c>
      <c r="C1088" s="88" t="s">
        <v>2120</v>
      </c>
      <c r="D1088" s="89" t="s">
        <v>1699</v>
      </c>
      <c r="E1088" s="89">
        <v>6</v>
      </c>
      <c r="F1088" s="89">
        <v>3</v>
      </c>
      <c r="G1088" s="89">
        <v>0</v>
      </c>
      <c r="H1088" s="89">
        <v>2</v>
      </c>
      <c r="I1088" s="89">
        <v>2</v>
      </c>
      <c r="J1088" s="89">
        <v>0</v>
      </c>
      <c r="K1088" s="89">
        <v>0</v>
      </c>
      <c r="L1088" s="89">
        <v>1</v>
      </c>
      <c r="M1088" s="89">
        <v>0</v>
      </c>
      <c r="N1088" s="89">
        <v>0</v>
      </c>
      <c r="O1088" s="89">
        <v>2</v>
      </c>
      <c r="P1088" s="89">
        <v>139</v>
      </c>
      <c r="Q1088" s="89">
        <v>4536</v>
      </c>
      <c r="R1088" s="88">
        <f>VLOOKUP(P1088,NEW_TRAIN_TEST!$A$1:$M$980,13,0)</f>
        <v>4064</v>
      </c>
      <c r="S1088" s="88">
        <f>VLOOKUP(P1088,NEW_TRAIN_TEST!$A$1:$M$980,11,0)</f>
        <v>4643</v>
      </c>
      <c r="T1088" s="6">
        <f t="shared" si="32"/>
        <v>1</v>
      </c>
      <c r="U1088" s="6">
        <f t="shared" si="33"/>
        <v>0</v>
      </c>
    </row>
    <row r="1089" spans="1:21" x14ac:dyDescent="0.2">
      <c r="A1089" s="88">
        <v>1087</v>
      </c>
      <c r="B1089" s="88">
        <v>2</v>
      </c>
      <c r="C1089" s="88" t="s">
        <v>2120</v>
      </c>
      <c r="D1089" s="89" t="s">
        <v>1699</v>
      </c>
      <c r="E1089" s="89">
        <v>5</v>
      </c>
      <c r="F1089" s="89">
        <v>5</v>
      </c>
      <c r="G1089" s="89">
        <v>0</v>
      </c>
      <c r="H1089" s="89">
        <v>2</v>
      </c>
      <c r="I1089" s="89">
        <v>0</v>
      </c>
      <c r="J1089" s="89">
        <v>0</v>
      </c>
      <c r="K1089" s="89">
        <v>0</v>
      </c>
      <c r="L1089" s="89">
        <v>1</v>
      </c>
      <c r="M1089" s="89">
        <v>14</v>
      </c>
      <c r="N1089" s="89">
        <v>0</v>
      </c>
      <c r="O1089" s="89">
        <v>0</v>
      </c>
      <c r="P1089" s="89">
        <v>139</v>
      </c>
      <c r="Q1089" s="89">
        <v>4613.5</v>
      </c>
      <c r="R1089" s="88">
        <f>VLOOKUP(P1089,NEW_TRAIN_TEST!$A$1:$M$980,13,0)</f>
        <v>4064</v>
      </c>
      <c r="S1089" s="88">
        <f>VLOOKUP(P1089,NEW_TRAIN_TEST!$A$1:$M$980,11,0)</f>
        <v>4643</v>
      </c>
      <c r="T1089" s="6">
        <f t="shared" si="32"/>
        <v>1</v>
      </c>
      <c r="U1089" s="6">
        <f t="shared" si="33"/>
        <v>1</v>
      </c>
    </row>
    <row r="1090" spans="1:21" x14ac:dyDescent="0.2">
      <c r="A1090" s="88">
        <v>1088</v>
      </c>
      <c r="B1090" s="88">
        <v>2</v>
      </c>
      <c r="C1090" s="88" t="s">
        <v>2120</v>
      </c>
      <c r="D1090" s="89" t="s">
        <v>1699</v>
      </c>
      <c r="E1090" s="89">
        <v>0</v>
      </c>
      <c r="F1090" s="89">
        <v>5</v>
      </c>
      <c r="G1090" s="89">
        <v>1</v>
      </c>
      <c r="H1090" s="89">
        <v>2</v>
      </c>
      <c r="I1090" s="89">
        <v>2</v>
      </c>
      <c r="J1090" s="89">
        <v>0</v>
      </c>
      <c r="K1090" s="89">
        <v>0</v>
      </c>
      <c r="L1090" s="89">
        <v>1</v>
      </c>
      <c r="M1090" s="89">
        <v>14</v>
      </c>
      <c r="N1090" s="89">
        <v>0</v>
      </c>
      <c r="O1090" s="89">
        <v>2</v>
      </c>
      <c r="P1090" s="89">
        <v>139</v>
      </c>
      <c r="Q1090" s="89">
        <v>4613.5</v>
      </c>
      <c r="R1090" s="88">
        <f>VLOOKUP(P1090,NEW_TRAIN_TEST!$A$1:$M$980,13,0)</f>
        <v>4064</v>
      </c>
      <c r="S1090" s="88">
        <f>VLOOKUP(P1090,NEW_TRAIN_TEST!$A$1:$M$980,11,0)</f>
        <v>4643</v>
      </c>
      <c r="T1090" s="6">
        <f t="shared" si="32"/>
        <v>1</v>
      </c>
      <c r="U1090" s="6">
        <f t="shared" si="33"/>
        <v>1</v>
      </c>
    </row>
    <row r="1091" spans="1:21" x14ac:dyDescent="0.2">
      <c r="A1091" s="88">
        <v>1089</v>
      </c>
      <c r="B1091" s="88">
        <v>2</v>
      </c>
      <c r="C1091" s="88" t="s">
        <v>2120</v>
      </c>
      <c r="D1091" s="89" t="s">
        <v>1699</v>
      </c>
      <c r="E1091" s="89">
        <v>0</v>
      </c>
      <c r="F1091" s="89">
        <v>4</v>
      </c>
      <c r="G1091" s="89">
        <v>4</v>
      </c>
      <c r="H1091" s="89">
        <v>0</v>
      </c>
      <c r="I1091" s="89">
        <v>2</v>
      </c>
      <c r="J1091" s="89">
        <v>0</v>
      </c>
      <c r="K1091" s="89">
        <v>0</v>
      </c>
      <c r="L1091" s="89">
        <v>1</v>
      </c>
      <c r="M1091" s="89">
        <v>14</v>
      </c>
      <c r="N1091" s="89">
        <v>0</v>
      </c>
      <c r="O1091" s="89">
        <v>2</v>
      </c>
      <c r="P1091" s="89">
        <v>139</v>
      </c>
      <c r="Q1091" s="89">
        <v>4623</v>
      </c>
      <c r="R1091" s="88">
        <f>VLOOKUP(P1091,NEW_TRAIN_TEST!$A$1:$M$980,13,0)</f>
        <v>4064</v>
      </c>
      <c r="S1091" s="88">
        <f>VLOOKUP(P1091,NEW_TRAIN_TEST!$A$1:$M$980,11,0)</f>
        <v>4643</v>
      </c>
      <c r="T1091" s="6">
        <f t="shared" ref="T1091:T1154" si="34">IF(L1091&gt;0,1,0)</f>
        <v>1</v>
      </c>
      <c r="U1091" s="6">
        <f t="shared" ref="U1091:U1154" si="35">IF(M1091&gt;0,1,0)</f>
        <v>1</v>
      </c>
    </row>
    <row r="1092" spans="1:21" x14ac:dyDescent="0.2">
      <c r="A1092" s="88">
        <v>1090</v>
      </c>
      <c r="B1092" s="88">
        <v>2</v>
      </c>
      <c r="C1092" s="88" t="s">
        <v>2120</v>
      </c>
      <c r="D1092" s="89" t="s">
        <v>1699</v>
      </c>
      <c r="E1092" s="89">
        <v>0</v>
      </c>
      <c r="F1092" s="89">
        <v>5</v>
      </c>
      <c r="G1092" s="89">
        <v>0</v>
      </c>
      <c r="H1092" s="89">
        <v>0</v>
      </c>
      <c r="I1092" s="89">
        <v>1</v>
      </c>
      <c r="J1092" s="89">
        <v>0</v>
      </c>
      <c r="K1092" s="89">
        <v>0</v>
      </c>
      <c r="L1092" s="89">
        <v>1</v>
      </c>
      <c r="M1092" s="89">
        <v>0</v>
      </c>
      <c r="N1092" s="89">
        <v>0</v>
      </c>
      <c r="O1092" s="89">
        <v>0</v>
      </c>
      <c r="P1092" s="89">
        <v>139</v>
      </c>
      <c r="Q1092" s="89">
        <v>4625</v>
      </c>
      <c r="R1092" s="88">
        <f>VLOOKUP(P1092,NEW_TRAIN_TEST!$A$1:$M$980,13,0)</f>
        <v>4064</v>
      </c>
      <c r="S1092" s="88">
        <f>VLOOKUP(P1092,NEW_TRAIN_TEST!$A$1:$M$980,11,0)</f>
        <v>4643</v>
      </c>
      <c r="T1092" s="6">
        <f t="shared" si="34"/>
        <v>1</v>
      </c>
      <c r="U1092" s="6">
        <f t="shared" si="35"/>
        <v>0</v>
      </c>
    </row>
    <row r="1093" spans="1:21" x14ac:dyDescent="0.2">
      <c r="A1093" s="88">
        <v>1091</v>
      </c>
      <c r="B1093" s="88">
        <v>2</v>
      </c>
      <c r="C1093" s="88" t="s">
        <v>2120</v>
      </c>
      <c r="D1093" s="89" t="s">
        <v>1699</v>
      </c>
      <c r="E1093" s="89">
        <v>0</v>
      </c>
      <c r="F1093" s="89">
        <v>6</v>
      </c>
      <c r="G1093" s="89">
        <v>4</v>
      </c>
      <c r="H1093" s="89">
        <v>0</v>
      </c>
      <c r="I1093" s="89">
        <v>2</v>
      </c>
      <c r="J1093" s="89">
        <v>0</v>
      </c>
      <c r="K1093" s="89">
        <v>0</v>
      </c>
      <c r="L1093" s="89">
        <v>1</v>
      </c>
      <c r="M1093" s="89">
        <v>0</v>
      </c>
      <c r="N1093" s="89">
        <v>0</v>
      </c>
      <c r="O1093" s="89">
        <v>2</v>
      </c>
      <c r="P1093" s="89">
        <v>139</v>
      </c>
      <c r="Q1093" s="89">
        <v>4628.5</v>
      </c>
      <c r="R1093" s="88">
        <f>VLOOKUP(P1093,NEW_TRAIN_TEST!$A$1:$M$980,13,0)</f>
        <v>4064</v>
      </c>
      <c r="S1093" s="88">
        <f>VLOOKUP(P1093,NEW_TRAIN_TEST!$A$1:$M$980,11,0)</f>
        <v>4643</v>
      </c>
      <c r="T1093" s="6">
        <f t="shared" si="34"/>
        <v>1</v>
      </c>
      <c r="U1093" s="6">
        <f t="shared" si="35"/>
        <v>0</v>
      </c>
    </row>
    <row r="1094" spans="1:21" x14ac:dyDescent="0.2">
      <c r="A1094" s="88">
        <v>1092</v>
      </c>
      <c r="B1094" s="88">
        <v>2</v>
      </c>
      <c r="C1094" s="88" t="s">
        <v>2120</v>
      </c>
      <c r="D1094" s="89" t="s">
        <v>1699</v>
      </c>
      <c r="E1094" s="89">
        <v>0</v>
      </c>
      <c r="F1094" s="89">
        <v>7</v>
      </c>
      <c r="G1094" s="89">
        <v>6</v>
      </c>
      <c r="H1094" s="89">
        <v>0</v>
      </c>
      <c r="I1094" s="89">
        <v>1</v>
      </c>
      <c r="J1094" s="89">
        <v>0</v>
      </c>
      <c r="K1094" s="89">
        <v>0</v>
      </c>
      <c r="L1094" s="89">
        <v>1</v>
      </c>
      <c r="M1094" s="89">
        <v>0</v>
      </c>
      <c r="N1094" s="89">
        <v>0</v>
      </c>
      <c r="O1094" s="89">
        <v>0</v>
      </c>
      <c r="P1094" s="89">
        <v>139</v>
      </c>
      <c r="Q1094" s="89">
        <v>4635</v>
      </c>
      <c r="R1094" s="88">
        <f>VLOOKUP(P1094,NEW_TRAIN_TEST!$A$1:$M$980,13,0)</f>
        <v>4064</v>
      </c>
      <c r="S1094" s="88">
        <f>VLOOKUP(P1094,NEW_TRAIN_TEST!$A$1:$M$980,11,0)</f>
        <v>4643</v>
      </c>
      <c r="T1094" s="6">
        <f t="shared" si="34"/>
        <v>1</v>
      </c>
      <c r="U1094" s="6">
        <f t="shared" si="35"/>
        <v>0</v>
      </c>
    </row>
    <row r="1095" spans="1:21" x14ac:dyDescent="0.2">
      <c r="A1095" s="88">
        <v>1093</v>
      </c>
      <c r="B1095" s="88">
        <v>2</v>
      </c>
      <c r="C1095" s="88" t="s">
        <v>2120</v>
      </c>
      <c r="D1095" s="89" t="s">
        <v>1699</v>
      </c>
      <c r="E1095" s="89">
        <v>0</v>
      </c>
      <c r="F1095" s="89">
        <v>13</v>
      </c>
      <c r="G1095" s="89">
        <v>7</v>
      </c>
      <c r="H1095" s="89">
        <v>2</v>
      </c>
      <c r="I1095" s="89">
        <v>1</v>
      </c>
      <c r="J1095" s="89">
        <v>2</v>
      </c>
      <c r="K1095" s="89">
        <v>0</v>
      </c>
      <c r="L1095" s="89">
        <v>1</v>
      </c>
      <c r="M1095" s="89">
        <v>14</v>
      </c>
      <c r="N1095" s="89">
        <v>0</v>
      </c>
      <c r="O1095" s="89">
        <v>0</v>
      </c>
      <c r="P1095" s="89">
        <v>139</v>
      </c>
      <c r="Q1095" s="89">
        <v>4638.3999999999996</v>
      </c>
      <c r="R1095" s="88">
        <f>VLOOKUP(P1095,NEW_TRAIN_TEST!$A$1:$M$980,13,0)</f>
        <v>4064</v>
      </c>
      <c r="S1095" s="88">
        <f>VLOOKUP(P1095,NEW_TRAIN_TEST!$A$1:$M$980,11,0)</f>
        <v>4643</v>
      </c>
      <c r="T1095" s="6">
        <f t="shared" si="34"/>
        <v>1</v>
      </c>
      <c r="U1095" s="6">
        <f t="shared" si="35"/>
        <v>1</v>
      </c>
    </row>
    <row r="1096" spans="1:21" x14ac:dyDescent="0.2">
      <c r="A1096" s="88">
        <v>1094</v>
      </c>
      <c r="B1096" s="88">
        <v>2</v>
      </c>
      <c r="C1096" s="88" t="s">
        <v>2120</v>
      </c>
      <c r="D1096" s="89" t="s">
        <v>1699</v>
      </c>
      <c r="E1096" s="89">
        <v>0</v>
      </c>
      <c r="F1096" s="89">
        <v>0</v>
      </c>
      <c r="G1096" s="89">
        <v>5</v>
      </c>
      <c r="H1096" s="89">
        <v>2</v>
      </c>
      <c r="I1096" s="89">
        <v>0</v>
      </c>
      <c r="J1096" s="89">
        <v>2</v>
      </c>
      <c r="K1096" s="89">
        <v>0</v>
      </c>
      <c r="L1096" s="89">
        <v>1</v>
      </c>
      <c r="M1096" s="89">
        <v>0</v>
      </c>
      <c r="N1096" s="89">
        <v>0</v>
      </c>
      <c r="O1096" s="89">
        <v>0</v>
      </c>
      <c r="P1096" s="89">
        <v>139</v>
      </c>
      <c r="Q1096" s="89">
        <v>4638.3999999999996</v>
      </c>
      <c r="R1096" s="88">
        <f>VLOOKUP(P1096,NEW_TRAIN_TEST!$A$1:$M$980,13,0)</f>
        <v>4064</v>
      </c>
      <c r="S1096" s="88">
        <f>VLOOKUP(P1096,NEW_TRAIN_TEST!$A$1:$M$980,11,0)</f>
        <v>4643</v>
      </c>
      <c r="T1096" s="6">
        <f t="shared" si="34"/>
        <v>1</v>
      </c>
      <c r="U1096" s="6">
        <f t="shared" si="35"/>
        <v>0</v>
      </c>
    </row>
    <row r="1097" spans="1:21" x14ac:dyDescent="0.2">
      <c r="A1097" s="88">
        <v>1095</v>
      </c>
      <c r="B1097" s="88">
        <v>2</v>
      </c>
      <c r="C1097" s="88" t="s">
        <v>2120</v>
      </c>
      <c r="D1097" s="89" t="s">
        <v>1699</v>
      </c>
      <c r="E1097" s="89">
        <v>13</v>
      </c>
      <c r="F1097" s="89">
        <v>0</v>
      </c>
      <c r="G1097" s="89">
        <v>0</v>
      </c>
      <c r="H1097" s="89">
        <v>0</v>
      </c>
      <c r="I1097" s="89">
        <v>0</v>
      </c>
      <c r="J1097" s="89">
        <v>0</v>
      </c>
      <c r="K1097" s="89">
        <v>0</v>
      </c>
      <c r="L1097" s="89">
        <v>0</v>
      </c>
      <c r="M1097" s="89">
        <v>0</v>
      </c>
      <c r="N1097" s="89">
        <v>0</v>
      </c>
      <c r="O1097" s="89">
        <v>0</v>
      </c>
      <c r="P1097" s="89">
        <v>140</v>
      </c>
      <c r="Q1097" s="89">
        <v>5013.5</v>
      </c>
      <c r="R1097" s="88">
        <f>VLOOKUP(P1097,NEW_TRAIN_TEST!$A$1:$M$980,13,0)</f>
        <v>4788.5</v>
      </c>
      <c r="S1097" s="88">
        <f>VLOOKUP(P1097,NEW_TRAIN_TEST!$A$1:$M$980,11,0)</f>
        <v>5084</v>
      </c>
      <c r="T1097" s="6">
        <f t="shared" si="34"/>
        <v>0</v>
      </c>
      <c r="U1097" s="6">
        <f t="shared" si="35"/>
        <v>0</v>
      </c>
    </row>
    <row r="1098" spans="1:21" x14ac:dyDescent="0.2">
      <c r="A1098" s="88">
        <v>1096</v>
      </c>
      <c r="B1098" s="88">
        <v>2</v>
      </c>
      <c r="C1098" s="88" t="s">
        <v>2120</v>
      </c>
      <c r="D1098" s="89" t="s">
        <v>1699</v>
      </c>
      <c r="E1098" s="89">
        <v>17</v>
      </c>
      <c r="F1098" s="89">
        <v>0</v>
      </c>
      <c r="G1098" s="89">
        <v>1</v>
      </c>
      <c r="H1098" s="89">
        <v>0</v>
      </c>
      <c r="I1098" s="89">
        <v>0</v>
      </c>
      <c r="J1098" s="89">
        <v>0</v>
      </c>
      <c r="K1098" s="89">
        <v>0</v>
      </c>
      <c r="L1098" s="89">
        <v>0</v>
      </c>
      <c r="M1098" s="89">
        <v>21</v>
      </c>
      <c r="N1098" s="89">
        <v>0</v>
      </c>
      <c r="O1098" s="89">
        <v>0</v>
      </c>
      <c r="P1098" s="89">
        <v>141</v>
      </c>
      <c r="Q1098" s="89">
        <v>5420</v>
      </c>
      <c r="R1098" s="88">
        <f>VLOOKUP(P1098,NEW_TRAIN_TEST!$A$1:$M$980,13,0)</f>
        <v>5260.5</v>
      </c>
      <c r="S1098" s="88">
        <f>VLOOKUP(P1098,NEW_TRAIN_TEST!$A$1:$M$980,11,0)</f>
        <v>5487</v>
      </c>
      <c r="T1098" s="6">
        <f t="shared" si="34"/>
        <v>0</v>
      </c>
      <c r="U1098" s="6">
        <f t="shared" si="35"/>
        <v>1</v>
      </c>
    </row>
    <row r="1099" spans="1:21" x14ac:dyDescent="0.2">
      <c r="A1099" s="88">
        <v>1097</v>
      </c>
      <c r="B1099" s="88">
        <v>2</v>
      </c>
      <c r="C1099" s="88" t="s">
        <v>2120</v>
      </c>
      <c r="D1099" s="89" t="s">
        <v>1699</v>
      </c>
      <c r="E1099" s="89">
        <v>20</v>
      </c>
      <c r="F1099" s="89">
        <v>2</v>
      </c>
      <c r="G1099" s="89">
        <v>1</v>
      </c>
      <c r="H1099" s="89">
        <v>0</v>
      </c>
      <c r="I1099" s="89">
        <v>2</v>
      </c>
      <c r="J1099" s="89">
        <v>0</v>
      </c>
      <c r="K1099" s="89">
        <v>0</v>
      </c>
      <c r="L1099" s="89">
        <v>0</v>
      </c>
      <c r="M1099" s="89">
        <v>0</v>
      </c>
      <c r="N1099" s="89">
        <v>0</v>
      </c>
      <c r="O1099" s="89">
        <v>2</v>
      </c>
      <c r="P1099" s="89">
        <v>44</v>
      </c>
      <c r="Q1099" s="89">
        <v>7973.5</v>
      </c>
      <c r="R1099" s="88">
        <f>VLOOKUP(P1099,NEW_TRAIN_TEST!$A$1:$M$980,13,0)</f>
        <v>7543.5</v>
      </c>
      <c r="S1099" s="88">
        <f>VLOOKUP(P1099,NEW_TRAIN_TEST!$A$1:$M$980,11,0)</f>
        <v>8246</v>
      </c>
      <c r="T1099" s="6">
        <f t="shared" si="34"/>
        <v>0</v>
      </c>
      <c r="U1099" s="6">
        <f t="shared" si="35"/>
        <v>0</v>
      </c>
    </row>
    <row r="1100" spans="1:21" x14ac:dyDescent="0.2">
      <c r="A1100" s="88">
        <v>1098</v>
      </c>
      <c r="B1100" s="88">
        <v>2</v>
      </c>
      <c r="C1100" s="88" t="s">
        <v>2120</v>
      </c>
      <c r="D1100" s="89" t="s">
        <v>1699</v>
      </c>
      <c r="E1100" s="89">
        <v>11</v>
      </c>
      <c r="F1100" s="89">
        <v>4</v>
      </c>
      <c r="G1100" s="89">
        <v>0</v>
      </c>
      <c r="H1100" s="89">
        <v>2</v>
      </c>
      <c r="I1100" s="89">
        <v>2</v>
      </c>
      <c r="J1100" s="89">
        <v>2</v>
      </c>
      <c r="K1100" s="89">
        <v>0</v>
      </c>
      <c r="L1100" s="89">
        <v>0</v>
      </c>
      <c r="M1100" s="89">
        <v>0</v>
      </c>
      <c r="N1100" s="89">
        <v>0</v>
      </c>
      <c r="O1100" s="89">
        <v>2</v>
      </c>
      <c r="P1100" s="89">
        <v>143</v>
      </c>
      <c r="Q1100" s="89">
        <v>4665</v>
      </c>
      <c r="R1100" s="88">
        <f>VLOOKUP(P1100,NEW_TRAIN_TEST!$A$1:$M$980,13,0)</f>
        <v>4247.5</v>
      </c>
      <c r="S1100" s="88">
        <f>VLOOKUP(P1100,NEW_TRAIN_TEST!$A$1:$M$980,11,0)</f>
        <v>4831</v>
      </c>
      <c r="T1100" s="6">
        <f t="shared" si="34"/>
        <v>0</v>
      </c>
      <c r="U1100" s="6">
        <f t="shared" si="35"/>
        <v>0</v>
      </c>
    </row>
    <row r="1101" spans="1:21" x14ac:dyDescent="0.2">
      <c r="A1101" s="88">
        <v>1099</v>
      </c>
      <c r="B1101" s="88">
        <v>2</v>
      </c>
      <c r="C1101" s="88" t="s">
        <v>2120</v>
      </c>
      <c r="D1101" s="89" t="s">
        <v>1699</v>
      </c>
      <c r="E1101" s="89">
        <v>8</v>
      </c>
      <c r="F1101" s="89">
        <v>6</v>
      </c>
      <c r="G1101" s="89">
        <v>0</v>
      </c>
      <c r="H1101" s="89">
        <v>2</v>
      </c>
      <c r="I1101" s="89">
        <v>2</v>
      </c>
      <c r="J1101" s="89">
        <v>2</v>
      </c>
      <c r="K1101" s="89">
        <v>0</v>
      </c>
      <c r="L1101" s="89">
        <v>1</v>
      </c>
      <c r="M1101" s="89">
        <v>0</v>
      </c>
      <c r="N1101" s="89">
        <v>0</v>
      </c>
      <c r="O1101" s="89">
        <v>2</v>
      </c>
      <c r="P1101" s="89">
        <v>397</v>
      </c>
      <c r="Q1101" s="89">
        <v>13164</v>
      </c>
      <c r="R1101" s="88">
        <f>VLOOKUP(P1101,NEW_TRAIN_TEST!$A$1:$M$980,13,0)</f>
        <v>12890.5</v>
      </c>
      <c r="S1101" s="88">
        <f>VLOOKUP(P1101,NEW_TRAIN_TEST!$A$1:$M$980,11,0)</f>
        <v>13441</v>
      </c>
      <c r="T1101" s="6">
        <f t="shared" si="34"/>
        <v>1</v>
      </c>
      <c r="U1101" s="6">
        <f t="shared" si="35"/>
        <v>0</v>
      </c>
    </row>
    <row r="1102" spans="1:21" x14ac:dyDescent="0.2">
      <c r="A1102" s="88">
        <v>1100</v>
      </c>
      <c r="B1102" s="88">
        <v>2</v>
      </c>
      <c r="C1102" s="88" t="s">
        <v>2120</v>
      </c>
      <c r="D1102" s="89" t="s">
        <v>1699</v>
      </c>
      <c r="E1102" s="89">
        <v>13</v>
      </c>
      <c r="F1102" s="89">
        <v>3</v>
      </c>
      <c r="G1102" s="89">
        <v>0</v>
      </c>
      <c r="H1102" s="89">
        <v>2</v>
      </c>
      <c r="I1102" s="89">
        <v>2</v>
      </c>
      <c r="J1102" s="89">
        <v>2</v>
      </c>
      <c r="K1102" s="89">
        <v>0</v>
      </c>
      <c r="L1102" s="89">
        <v>1</v>
      </c>
      <c r="M1102" s="89">
        <v>0</v>
      </c>
      <c r="N1102" s="89">
        <v>0</v>
      </c>
      <c r="O1102" s="89">
        <v>2</v>
      </c>
      <c r="P1102" s="89">
        <v>43</v>
      </c>
      <c r="Q1102" s="89">
        <v>7213.5</v>
      </c>
      <c r="R1102" s="88">
        <f>VLOOKUP(P1102,NEW_TRAIN_TEST!$A$1:$M$980,13,0)</f>
        <v>7175.5</v>
      </c>
      <c r="S1102" s="88">
        <f>VLOOKUP(P1102,NEW_TRAIN_TEST!$A$1:$M$980,11,0)</f>
        <v>7303</v>
      </c>
      <c r="T1102" s="6">
        <f t="shared" si="34"/>
        <v>1</v>
      </c>
      <c r="U1102" s="6">
        <f t="shared" si="35"/>
        <v>0</v>
      </c>
    </row>
    <row r="1103" spans="1:21" x14ac:dyDescent="0.2">
      <c r="A1103" s="88">
        <v>1101</v>
      </c>
      <c r="B1103" s="88">
        <v>2</v>
      </c>
      <c r="C1103" s="88" t="s">
        <v>2120</v>
      </c>
      <c r="D1103" s="89" t="s">
        <v>1699</v>
      </c>
      <c r="E1103" s="89">
        <v>5</v>
      </c>
      <c r="F1103" s="89">
        <v>1</v>
      </c>
      <c r="G1103" s="89">
        <v>0</v>
      </c>
      <c r="H1103" s="89">
        <v>0</v>
      </c>
      <c r="I1103" s="89">
        <v>2</v>
      </c>
      <c r="J1103" s="89">
        <v>0</v>
      </c>
      <c r="K1103" s="89">
        <v>0</v>
      </c>
      <c r="L1103" s="89">
        <v>0</v>
      </c>
      <c r="M1103" s="89">
        <v>0</v>
      </c>
      <c r="N1103" s="89">
        <v>0</v>
      </c>
      <c r="O1103" s="89">
        <v>2</v>
      </c>
      <c r="P1103" s="89">
        <v>43</v>
      </c>
      <c r="Q1103" s="89">
        <v>7224.5</v>
      </c>
      <c r="R1103" s="88">
        <f>VLOOKUP(P1103,NEW_TRAIN_TEST!$A$1:$M$980,13,0)</f>
        <v>7175.5</v>
      </c>
      <c r="S1103" s="88">
        <f>VLOOKUP(P1103,NEW_TRAIN_TEST!$A$1:$M$980,11,0)</f>
        <v>7303</v>
      </c>
      <c r="T1103" s="6">
        <f t="shared" si="34"/>
        <v>0</v>
      </c>
      <c r="U1103" s="6">
        <f t="shared" si="35"/>
        <v>0</v>
      </c>
    </row>
    <row r="1104" spans="1:21" x14ac:dyDescent="0.2">
      <c r="A1104" s="88">
        <v>1102</v>
      </c>
      <c r="B1104" s="88">
        <v>2</v>
      </c>
      <c r="C1104" s="88" t="s">
        <v>2120</v>
      </c>
      <c r="D1104" s="89" t="s">
        <v>1699</v>
      </c>
      <c r="E1104" s="89">
        <v>6</v>
      </c>
      <c r="F1104" s="89">
        <v>1</v>
      </c>
      <c r="G1104" s="89">
        <v>0</v>
      </c>
      <c r="H1104" s="89">
        <v>0</v>
      </c>
      <c r="I1104" s="89">
        <v>2</v>
      </c>
      <c r="J1104" s="89">
        <v>0</v>
      </c>
      <c r="K1104" s="89">
        <v>0</v>
      </c>
      <c r="L1104" s="89">
        <v>1</v>
      </c>
      <c r="M1104" s="89">
        <v>0</v>
      </c>
      <c r="N1104" s="89">
        <v>0</v>
      </c>
      <c r="O1104" s="89">
        <v>2</v>
      </c>
      <c r="P1104" s="89">
        <v>146</v>
      </c>
      <c r="Q1104" s="89">
        <v>4075</v>
      </c>
      <c r="R1104" s="88">
        <f>VLOOKUP(P1104,NEW_TRAIN_TEST!$A$1:$M$980,13,0)</f>
        <v>3615.5</v>
      </c>
      <c r="S1104" s="88">
        <f>VLOOKUP(P1104,NEW_TRAIN_TEST!$A$1:$M$980,11,0)</f>
        <v>4238</v>
      </c>
      <c r="T1104" s="6">
        <f t="shared" si="34"/>
        <v>1</v>
      </c>
      <c r="U1104" s="6">
        <f t="shared" si="35"/>
        <v>0</v>
      </c>
    </row>
    <row r="1105" spans="1:21" x14ac:dyDescent="0.2">
      <c r="A1105" s="88">
        <v>1103</v>
      </c>
      <c r="B1105" s="88">
        <v>2</v>
      </c>
      <c r="C1105" s="88" t="s">
        <v>2120</v>
      </c>
      <c r="D1105" s="89" t="s">
        <v>1699</v>
      </c>
      <c r="E1105" s="89">
        <v>8</v>
      </c>
      <c r="F1105" s="89">
        <v>2</v>
      </c>
      <c r="G1105" s="89">
        <v>0</v>
      </c>
      <c r="H1105" s="89">
        <v>0</v>
      </c>
      <c r="I1105" s="89">
        <v>2</v>
      </c>
      <c r="J1105" s="89">
        <v>2</v>
      </c>
      <c r="K1105" s="89">
        <v>0</v>
      </c>
      <c r="L1105" s="89">
        <v>1</v>
      </c>
      <c r="M1105" s="89">
        <v>0</v>
      </c>
      <c r="N1105" s="89">
        <v>0</v>
      </c>
      <c r="O1105" s="89">
        <v>2</v>
      </c>
      <c r="P1105" s="89">
        <v>142</v>
      </c>
      <c r="Q1105" s="89">
        <v>4227</v>
      </c>
      <c r="R1105" s="88">
        <f>VLOOKUP(P1105,NEW_TRAIN_TEST!$A$1:$M$980,13,0)</f>
        <v>3610</v>
      </c>
      <c r="S1105" s="88">
        <f>VLOOKUP(P1105,NEW_TRAIN_TEST!$A$1:$M$980,11,0)</f>
        <v>4330</v>
      </c>
      <c r="T1105" s="6">
        <f t="shared" si="34"/>
        <v>1</v>
      </c>
      <c r="U1105" s="6">
        <f t="shared" si="35"/>
        <v>0</v>
      </c>
    </row>
    <row r="1106" spans="1:21" x14ac:dyDescent="0.2">
      <c r="A1106" s="88">
        <v>1104</v>
      </c>
      <c r="B1106" s="88">
        <v>2</v>
      </c>
      <c r="C1106" s="88" t="s">
        <v>2120</v>
      </c>
      <c r="D1106" s="89" t="s">
        <v>1699</v>
      </c>
      <c r="E1106" s="89">
        <v>2</v>
      </c>
      <c r="F1106" s="89">
        <v>0</v>
      </c>
      <c r="G1106" s="89">
        <v>0</v>
      </c>
      <c r="H1106" s="89">
        <v>0</v>
      </c>
      <c r="I1106" s="89">
        <v>0</v>
      </c>
      <c r="J1106" s="89">
        <v>0</v>
      </c>
      <c r="K1106" s="89">
        <v>0</v>
      </c>
      <c r="L1106" s="89">
        <v>0</v>
      </c>
      <c r="M1106" s="89">
        <v>0</v>
      </c>
      <c r="N1106" s="89">
        <v>0</v>
      </c>
      <c r="O1106" s="89">
        <v>0</v>
      </c>
      <c r="P1106" s="89">
        <v>287</v>
      </c>
      <c r="Q1106" s="89">
        <v>8977</v>
      </c>
      <c r="R1106" s="88">
        <f>VLOOKUP(P1106,NEW_TRAIN_TEST!$A$1:$M$980,13,0)</f>
        <v>8318</v>
      </c>
      <c r="S1106" s="88">
        <f>VLOOKUP(P1106,NEW_TRAIN_TEST!$A$1:$M$980,11,0)</f>
        <v>8994</v>
      </c>
      <c r="T1106" s="6">
        <f t="shared" si="34"/>
        <v>0</v>
      </c>
      <c r="U1106" s="6">
        <f t="shared" si="35"/>
        <v>0</v>
      </c>
    </row>
    <row r="1107" spans="1:21" x14ac:dyDescent="0.2">
      <c r="A1107" s="88">
        <v>1105</v>
      </c>
      <c r="B1107" s="88">
        <v>2</v>
      </c>
      <c r="C1107" s="88" t="s">
        <v>2120</v>
      </c>
      <c r="D1107" s="89" t="s">
        <v>1699</v>
      </c>
      <c r="E1107" s="89">
        <v>16</v>
      </c>
      <c r="F1107" s="89">
        <v>2</v>
      </c>
      <c r="G1107" s="89">
        <v>1</v>
      </c>
      <c r="H1107" s="89">
        <v>0</v>
      </c>
      <c r="I1107" s="89">
        <v>2</v>
      </c>
      <c r="J1107" s="89">
        <v>0</v>
      </c>
      <c r="K1107" s="89">
        <v>0</v>
      </c>
      <c r="L1107" s="89">
        <v>0</v>
      </c>
      <c r="M1107" s="89">
        <v>0</v>
      </c>
      <c r="N1107" s="89">
        <v>0</v>
      </c>
      <c r="O1107" s="89">
        <v>2</v>
      </c>
      <c r="P1107" s="89">
        <v>788</v>
      </c>
      <c r="Q1107" s="89">
        <v>6369</v>
      </c>
      <c r="R1107" s="88">
        <f>VLOOKUP(P1107,NEW_TRAIN_TEST!$A$1:$M$980,13,0)</f>
        <v>5671.5</v>
      </c>
      <c r="S1107" s="88">
        <f>VLOOKUP(P1107,NEW_TRAIN_TEST!$A$1:$M$980,11,0)</f>
        <v>7719</v>
      </c>
      <c r="T1107" s="6">
        <f t="shared" si="34"/>
        <v>0</v>
      </c>
      <c r="U1107" s="6">
        <f t="shared" si="35"/>
        <v>0</v>
      </c>
    </row>
    <row r="1108" spans="1:21" x14ac:dyDescent="0.2">
      <c r="A1108" s="88">
        <v>1106</v>
      </c>
      <c r="B1108" s="88">
        <v>2</v>
      </c>
      <c r="C1108" s="88" t="s">
        <v>2120</v>
      </c>
      <c r="D1108" s="89" t="s">
        <v>1699</v>
      </c>
      <c r="E1108" s="89">
        <v>8</v>
      </c>
      <c r="F1108" s="89">
        <v>3</v>
      </c>
      <c r="G1108" s="89">
        <v>0</v>
      </c>
      <c r="H1108" s="89">
        <v>2</v>
      </c>
      <c r="I1108" s="89">
        <v>2</v>
      </c>
      <c r="J1108" s="89">
        <v>0</v>
      </c>
      <c r="K1108" s="89">
        <v>0</v>
      </c>
      <c r="L1108" s="89">
        <v>1</v>
      </c>
      <c r="M1108" s="89">
        <v>0</v>
      </c>
      <c r="N1108" s="89">
        <v>0</v>
      </c>
      <c r="O1108" s="89">
        <v>2</v>
      </c>
      <c r="P1108" s="89">
        <v>98</v>
      </c>
      <c r="Q1108" s="89">
        <v>559</v>
      </c>
      <c r="R1108" s="88">
        <f>VLOOKUP(P1108,NEW_TRAIN_TEST!$A$1:$M$980,13,0)</f>
        <v>533</v>
      </c>
      <c r="S1108" s="88">
        <f>VLOOKUP(P1108,NEW_TRAIN_TEST!$A$1:$M$980,11,0)</f>
        <v>563</v>
      </c>
      <c r="T1108" s="6">
        <f t="shared" si="34"/>
        <v>1</v>
      </c>
      <c r="U1108" s="6">
        <f t="shared" si="35"/>
        <v>0</v>
      </c>
    </row>
    <row r="1109" spans="1:21" x14ac:dyDescent="0.2">
      <c r="A1109" s="88">
        <v>1107</v>
      </c>
      <c r="B1109" s="88">
        <v>2</v>
      </c>
      <c r="C1109" s="88" t="s">
        <v>2120</v>
      </c>
      <c r="D1109" s="89" t="s">
        <v>1699</v>
      </c>
      <c r="E1109" s="89">
        <v>8</v>
      </c>
      <c r="F1109" s="89">
        <v>1</v>
      </c>
      <c r="G1109" s="89">
        <v>0</v>
      </c>
      <c r="H1109" s="89">
        <v>0</v>
      </c>
      <c r="I1109" s="89">
        <v>2</v>
      </c>
      <c r="J1109" s="89">
        <v>0</v>
      </c>
      <c r="K1109" s="89">
        <v>0</v>
      </c>
      <c r="L1109" s="89">
        <v>1</v>
      </c>
      <c r="M1109" s="89">
        <v>0</v>
      </c>
      <c r="N1109" s="89">
        <v>0</v>
      </c>
      <c r="O1109" s="89">
        <v>2</v>
      </c>
      <c r="P1109" s="89">
        <v>184</v>
      </c>
      <c r="Q1109" s="89">
        <v>11313</v>
      </c>
      <c r="R1109" s="88">
        <f>VLOOKUP(P1109,NEW_TRAIN_TEST!$A$1:$M$980,13,0)</f>
        <v>10085</v>
      </c>
      <c r="S1109" s="88">
        <f>VLOOKUP(P1109,NEW_TRAIN_TEST!$A$1:$M$980,11,0)</f>
        <v>11720</v>
      </c>
      <c r="T1109" s="6">
        <f t="shared" si="34"/>
        <v>1</v>
      </c>
      <c r="U1109" s="6">
        <f t="shared" si="35"/>
        <v>0</v>
      </c>
    </row>
    <row r="1110" spans="1:21" x14ac:dyDescent="0.2">
      <c r="A1110" s="88">
        <v>1108</v>
      </c>
      <c r="B1110" s="88">
        <v>2</v>
      </c>
      <c r="C1110" s="88" t="s">
        <v>2120</v>
      </c>
      <c r="D1110" s="89" t="s">
        <v>1699</v>
      </c>
      <c r="E1110" s="89">
        <v>15</v>
      </c>
      <c r="F1110" s="89">
        <v>1</v>
      </c>
      <c r="G1110" s="89">
        <v>0</v>
      </c>
      <c r="H1110" s="89">
        <v>0</v>
      </c>
      <c r="I1110" s="89">
        <v>2</v>
      </c>
      <c r="J1110" s="89">
        <v>0</v>
      </c>
      <c r="K1110" s="89">
        <v>0</v>
      </c>
      <c r="L1110" s="89">
        <v>0</v>
      </c>
      <c r="M1110" s="89">
        <v>0</v>
      </c>
      <c r="N1110" s="89">
        <v>0</v>
      </c>
      <c r="O1110" s="89">
        <v>2</v>
      </c>
      <c r="P1110" s="89">
        <v>46</v>
      </c>
      <c r="Q1110" s="89">
        <v>7400.5</v>
      </c>
      <c r="R1110" s="88">
        <f>VLOOKUP(P1110,NEW_TRAIN_TEST!$A$1:$M$980,13,0)</f>
        <v>6890</v>
      </c>
      <c r="S1110" s="88">
        <f>VLOOKUP(P1110,NEW_TRAIN_TEST!$A$1:$M$980,11,0)</f>
        <v>7532</v>
      </c>
      <c r="T1110" s="6">
        <f t="shared" si="34"/>
        <v>0</v>
      </c>
      <c r="U1110" s="6">
        <f t="shared" si="35"/>
        <v>0</v>
      </c>
    </row>
    <row r="1111" spans="1:21" x14ac:dyDescent="0.2">
      <c r="A1111" s="88">
        <v>1109</v>
      </c>
      <c r="B1111" s="88">
        <v>2</v>
      </c>
      <c r="C1111" s="88" t="s">
        <v>2120</v>
      </c>
      <c r="D1111" s="89" t="s">
        <v>1699</v>
      </c>
      <c r="E1111" s="89">
        <v>0</v>
      </c>
      <c r="F1111" s="89">
        <v>0</v>
      </c>
      <c r="G1111" s="89">
        <v>0</v>
      </c>
      <c r="H1111" s="89">
        <v>0</v>
      </c>
      <c r="I1111" s="89">
        <v>0</v>
      </c>
      <c r="J1111" s="89">
        <v>0</v>
      </c>
      <c r="K1111" s="89">
        <v>0</v>
      </c>
      <c r="L1111" s="89">
        <v>0</v>
      </c>
      <c r="M1111" s="89">
        <v>0</v>
      </c>
      <c r="N1111" s="89">
        <v>1</v>
      </c>
      <c r="O1111" s="89">
        <v>0</v>
      </c>
      <c r="P1111" s="89">
        <v>186</v>
      </c>
      <c r="Q1111" s="89">
        <v>7189</v>
      </c>
      <c r="R1111" s="88">
        <f>VLOOKUP(P1111,NEW_TRAIN_TEST!$A$1:$M$980,13,0)</f>
        <v>7189</v>
      </c>
      <c r="S1111" s="88">
        <f>VLOOKUP(P1111,NEW_TRAIN_TEST!$A$1:$M$980,11,0)</f>
        <v>7189</v>
      </c>
      <c r="T1111" s="6">
        <f t="shared" si="34"/>
        <v>0</v>
      </c>
      <c r="U1111" s="6">
        <f t="shared" si="35"/>
        <v>0</v>
      </c>
    </row>
    <row r="1112" spans="1:21" x14ac:dyDescent="0.2">
      <c r="A1112" s="88">
        <v>1110</v>
      </c>
      <c r="B1112" s="88">
        <v>2</v>
      </c>
      <c r="C1112" s="88" t="s">
        <v>2120</v>
      </c>
      <c r="D1112" s="89" t="s">
        <v>1699</v>
      </c>
      <c r="E1112" s="89">
        <v>0</v>
      </c>
      <c r="F1112" s="89">
        <v>0</v>
      </c>
      <c r="G1112" s="89">
        <v>0</v>
      </c>
      <c r="H1112" s="89">
        <v>0</v>
      </c>
      <c r="I1112" s="89">
        <v>0</v>
      </c>
      <c r="J1112" s="89">
        <v>0</v>
      </c>
      <c r="K1112" s="89">
        <v>0</v>
      </c>
      <c r="L1112" s="89">
        <v>0</v>
      </c>
      <c r="M1112" s="89">
        <v>0</v>
      </c>
      <c r="N1112" s="89">
        <v>1</v>
      </c>
      <c r="O1112" s="89">
        <v>0</v>
      </c>
      <c r="P1112" s="89">
        <v>191</v>
      </c>
      <c r="Q1112" s="89">
        <v>6757</v>
      </c>
      <c r="R1112" s="88">
        <f>VLOOKUP(P1112,NEW_TRAIN_TEST!$A$1:$M$980,13,0)</f>
        <v>6757</v>
      </c>
      <c r="S1112" s="88">
        <f>VLOOKUP(P1112,NEW_TRAIN_TEST!$A$1:$M$980,11,0)</f>
        <v>6757</v>
      </c>
      <c r="T1112" s="6">
        <f t="shared" si="34"/>
        <v>0</v>
      </c>
      <c r="U1112" s="6">
        <f t="shared" si="35"/>
        <v>0</v>
      </c>
    </row>
    <row r="1113" spans="1:21" x14ac:dyDescent="0.2">
      <c r="A1113" s="88">
        <v>1111</v>
      </c>
      <c r="B1113" s="88">
        <v>2</v>
      </c>
      <c r="C1113" s="88" t="s">
        <v>2120</v>
      </c>
      <c r="D1113" s="89" t="s">
        <v>1699</v>
      </c>
      <c r="E1113" s="89">
        <v>6</v>
      </c>
      <c r="F1113" s="89">
        <v>0</v>
      </c>
      <c r="G1113" s="89">
        <v>0</v>
      </c>
      <c r="H1113" s="89">
        <v>0</v>
      </c>
      <c r="I1113" s="89">
        <v>0</v>
      </c>
      <c r="J1113" s="89">
        <v>0</v>
      </c>
      <c r="K1113" s="89">
        <v>0</v>
      </c>
      <c r="L1113" s="89">
        <v>1</v>
      </c>
      <c r="M1113" s="89">
        <v>0</v>
      </c>
      <c r="N1113" s="89">
        <v>0</v>
      </c>
      <c r="O1113" s="89">
        <v>0</v>
      </c>
      <c r="P1113" s="89">
        <v>192</v>
      </c>
      <c r="Q1113" s="89">
        <v>8810</v>
      </c>
      <c r="R1113" s="88">
        <f>VLOOKUP(P1113,NEW_TRAIN_TEST!$A$1:$M$980,13,0)</f>
        <v>7875.5</v>
      </c>
      <c r="S1113" s="88">
        <f>VLOOKUP(P1113,NEW_TRAIN_TEST!$A$1:$M$980,11,0)</f>
        <v>9430</v>
      </c>
      <c r="T1113" s="6">
        <f t="shared" si="34"/>
        <v>1</v>
      </c>
      <c r="U1113" s="6">
        <f t="shared" si="35"/>
        <v>0</v>
      </c>
    </row>
    <row r="1114" spans="1:21" x14ac:dyDescent="0.2">
      <c r="A1114" s="88">
        <v>1112</v>
      </c>
      <c r="B1114" s="88">
        <v>2</v>
      </c>
      <c r="C1114" s="88" t="s">
        <v>2120</v>
      </c>
      <c r="D1114" s="89" t="s">
        <v>1699</v>
      </c>
      <c r="E1114" s="89">
        <v>11</v>
      </c>
      <c r="F1114" s="89">
        <v>2</v>
      </c>
      <c r="G1114" s="89">
        <v>1</v>
      </c>
      <c r="H1114" s="89">
        <v>0</v>
      </c>
      <c r="I1114" s="89">
        <v>2</v>
      </c>
      <c r="J1114" s="89">
        <v>0</v>
      </c>
      <c r="K1114" s="89">
        <v>0</v>
      </c>
      <c r="L1114" s="89">
        <v>1</v>
      </c>
      <c r="M1114" s="89">
        <v>17</v>
      </c>
      <c r="N1114" s="89">
        <v>0</v>
      </c>
      <c r="O1114" s="89">
        <v>2</v>
      </c>
      <c r="P1114" s="89">
        <v>780</v>
      </c>
      <c r="Q1114" s="89">
        <v>8642.5</v>
      </c>
      <c r="R1114" s="88">
        <f>VLOOKUP(P1114,NEW_TRAIN_TEST!$A$1:$M$980,13,0)</f>
        <v>8081</v>
      </c>
      <c r="S1114" s="88">
        <f>VLOOKUP(P1114,NEW_TRAIN_TEST!$A$1:$M$980,11,0)</f>
        <v>8692</v>
      </c>
      <c r="T1114" s="6">
        <f t="shared" si="34"/>
        <v>1</v>
      </c>
      <c r="U1114" s="6">
        <f t="shared" si="35"/>
        <v>1</v>
      </c>
    </row>
    <row r="1115" spans="1:21" x14ac:dyDescent="0.2">
      <c r="A1115" s="88">
        <v>1113</v>
      </c>
      <c r="B1115" s="88">
        <v>2</v>
      </c>
      <c r="C1115" s="88" t="s">
        <v>2120</v>
      </c>
      <c r="D1115" s="89" t="s">
        <v>1699</v>
      </c>
      <c r="E1115" s="89">
        <v>15</v>
      </c>
      <c r="F1115" s="89">
        <v>6</v>
      </c>
      <c r="G1115" s="89">
        <v>0</v>
      </c>
      <c r="H1115" s="89">
        <v>2</v>
      </c>
      <c r="I1115" s="89">
        <v>2</v>
      </c>
      <c r="J1115" s="89">
        <v>0</v>
      </c>
      <c r="K1115" s="89">
        <v>0</v>
      </c>
      <c r="L1115" s="89">
        <v>0</v>
      </c>
      <c r="M1115" s="89">
        <v>0</v>
      </c>
      <c r="N1115" s="89">
        <v>0</v>
      </c>
      <c r="O1115" s="89">
        <v>2</v>
      </c>
      <c r="P1115" s="89">
        <v>196</v>
      </c>
      <c r="Q1115" s="89">
        <v>9288</v>
      </c>
      <c r="R1115" s="88">
        <f>VLOOKUP(P1115,NEW_TRAIN_TEST!$A$1:$M$980,13,0)</f>
        <v>8955.5</v>
      </c>
      <c r="S1115" s="88">
        <f>VLOOKUP(P1115,NEW_TRAIN_TEST!$A$1:$M$980,11,0)</f>
        <v>10310</v>
      </c>
      <c r="T1115" s="6">
        <f t="shared" si="34"/>
        <v>0</v>
      </c>
      <c r="U1115" s="6">
        <f t="shared" si="35"/>
        <v>0</v>
      </c>
    </row>
    <row r="1116" spans="1:21" x14ac:dyDescent="0.2">
      <c r="A1116" s="88">
        <v>1114</v>
      </c>
      <c r="B1116" s="88">
        <v>2</v>
      </c>
      <c r="C1116" s="88" t="s">
        <v>2120</v>
      </c>
      <c r="D1116" s="89" t="s">
        <v>1699</v>
      </c>
      <c r="E1116" s="89">
        <v>4</v>
      </c>
      <c r="F1116" s="89">
        <v>2</v>
      </c>
      <c r="G1116" s="89">
        <v>0</v>
      </c>
      <c r="H1116" s="89">
        <v>2</v>
      </c>
      <c r="I1116" s="89">
        <v>2</v>
      </c>
      <c r="J1116" s="89">
        <v>0</v>
      </c>
      <c r="K1116" s="89">
        <v>0</v>
      </c>
      <c r="L1116" s="89">
        <v>1</v>
      </c>
      <c r="M1116" s="89">
        <v>0</v>
      </c>
      <c r="N1116" s="89">
        <v>0</v>
      </c>
      <c r="O1116" s="89">
        <v>2</v>
      </c>
      <c r="P1116" s="89">
        <v>197</v>
      </c>
      <c r="Q1116" s="89">
        <v>8351</v>
      </c>
      <c r="R1116" s="88">
        <f>VLOOKUP(P1116,NEW_TRAIN_TEST!$A$1:$M$980,13,0)</f>
        <v>7912</v>
      </c>
      <c r="S1116" s="88">
        <f>VLOOKUP(P1116,NEW_TRAIN_TEST!$A$1:$M$980,11,0)</f>
        <v>9516</v>
      </c>
      <c r="T1116" s="6">
        <f t="shared" si="34"/>
        <v>1</v>
      </c>
      <c r="U1116" s="6">
        <f t="shared" si="35"/>
        <v>0</v>
      </c>
    </row>
    <row r="1117" spans="1:21" x14ac:dyDescent="0.2">
      <c r="A1117" s="88">
        <v>1115</v>
      </c>
      <c r="B1117" s="88">
        <v>2</v>
      </c>
      <c r="C1117" s="88" t="s">
        <v>2120</v>
      </c>
      <c r="D1117" s="89" t="s">
        <v>1699</v>
      </c>
      <c r="E1117" s="89">
        <v>15</v>
      </c>
      <c r="F1117" s="89">
        <v>0</v>
      </c>
      <c r="G1117" s="89">
        <v>0</v>
      </c>
      <c r="H1117" s="89">
        <v>0</v>
      </c>
      <c r="I1117" s="89">
        <v>0</v>
      </c>
      <c r="J1117" s="89">
        <v>0</v>
      </c>
      <c r="K1117" s="89">
        <v>0</v>
      </c>
      <c r="L1117" s="89">
        <v>0</v>
      </c>
      <c r="M1117" s="89">
        <v>0</v>
      </c>
      <c r="N1117" s="89">
        <v>0</v>
      </c>
      <c r="O1117" s="89">
        <v>0</v>
      </c>
      <c r="P1117" s="89">
        <v>87</v>
      </c>
      <c r="Q1117" s="89">
        <v>536</v>
      </c>
      <c r="R1117" s="88">
        <f>VLOOKUP(P1117,NEW_TRAIN_TEST!$A$1:$M$980,13,0)</f>
        <v>520.5</v>
      </c>
      <c r="S1117" s="88">
        <f>VLOOKUP(P1117,NEW_TRAIN_TEST!$A$1:$M$980,11,0)</f>
        <v>548</v>
      </c>
      <c r="T1117" s="6">
        <f t="shared" si="34"/>
        <v>0</v>
      </c>
      <c r="U1117" s="6">
        <f t="shared" si="35"/>
        <v>0</v>
      </c>
    </row>
    <row r="1118" spans="1:21" x14ac:dyDescent="0.2">
      <c r="A1118" s="88">
        <v>1116</v>
      </c>
      <c r="B1118" s="88">
        <v>2</v>
      </c>
      <c r="C1118" s="88" t="s">
        <v>2120</v>
      </c>
      <c r="D1118" s="89" t="s">
        <v>1699</v>
      </c>
      <c r="E1118" s="89">
        <v>8</v>
      </c>
      <c r="F1118" s="89">
        <v>4</v>
      </c>
      <c r="G1118" s="89">
        <v>2</v>
      </c>
      <c r="H1118" s="89">
        <v>0</v>
      </c>
      <c r="I1118" s="89">
        <v>2</v>
      </c>
      <c r="J1118" s="89">
        <v>0</v>
      </c>
      <c r="K1118" s="89">
        <v>0</v>
      </c>
      <c r="L1118" s="89">
        <v>1</v>
      </c>
      <c r="M1118" s="89">
        <v>19</v>
      </c>
      <c r="N1118" s="89">
        <v>0</v>
      </c>
      <c r="O1118" s="89">
        <v>2</v>
      </c>
      <c r="P1118" s="89">
        <v>87</v>
      </c>
      <c r="Q1118" s="89">
        <v>541</v>
      </c>
      <c r="R1118" s="88">
        <f>VLOOKUP(P1118,NEW_TRAIN_TEST!$A$1:$M$980,13,0)</f>
        <v>520.5</v>
      </c>
      <c r="S1118" s="88">
        <f>VLOOKUP(P1118,NEW_TRAIN_TEST!$A$1:$M$980,11,0)</f>
        <v>548</v>
      </c>
      <c r="T1118" s="6">
        <f t="shared" si="34"/>
        <v>1</v>
      </c>
      <c r="U1118" s="6">
        <f t="shared" si="35"/>
        <v>1</v>
      </c>
    </row>
    <row r="1119" spans="1:21" x14ac:dyDescent="0.2">
      <c r="A1119" s="88">
        <v>1117</v>
      </c>
      <c r="B1119" s="88">
        <v>2</v>
      </c>
      <c r="C1119" s="88" t="s">
        <v>2120</v>
      </c>
      <c r="D1119" s="89" t="s">
        <v>1699</v>
      </c>
      <c r="E1119" s="89">
        <v>0</v>
      </c>
      <c r="F1119" s="89">
        <v>2</v>
      </c>
      <c r="G1119" s="89">
        <v>0</v>
      </c>
      <c r="H1119" s="89">
        <v>0</v>
      </c>
      <c r="I1119" s="89">
        <v>2</v>
      </c>
      <c r="J1119" s="89">
        <v>2</v>
      </c>
      <c r="K1119" s="89">
        <v>0</v>
      </c>
      <c r="L1119" s="89">
        <v>0</v>
      </c>
      <c r="M1119" s="89">
        <v>0</v>
      </c>
      <c r="N1119" s="89">
        <v>0</v>
      </c>
      <c r="O1119" s="89">
        <v>2</v>
      </c>
      <c r="P1119" s="89">
        <v>689</v>
      </c>
      <c r="Q1119" s="89">
        <v>6304.5</v>
      </c>
      <c r="R1119" s="88">
        <f>VLOOKUP(P1119,NEW_TRAIN_TEST!$A$1:$M$980,13,0)</f>
        <v>6304.5</v>
      </c>
      <c r="S1119" s="88">
        <f>VLOOKUP(P1119,NEW_TRAIN_TEST!$A$1:$M$980,11,0)</f>
        <v>6469</v>
      </c>
      <c r="T1119" s="6">
        <f t="shared" si="34"/>
        <v>0</v>
      </c>
      <c r="U1119" s="6">
        <f t="shared" si="35"/>
        <v>0</v>
      </c>
    </row>
    <row r="1120" spans="1:21" x14ac:dyDescent="0.2">
      <c r="A1120" s="88">
        <v>1118</v>
      </c>
      <c r="B1120" s="88">
        <v>2</v>
      </c>
      <c r="C1120" s="88" t="s">
        <v>2120</v>
      </c>
      <c r="D1120" s="89" t="s">
        <v>1699</v>
      </c>
      <c r="E1120" s="89">
        <v>0</v>
      </c>
      <c r="F1120" s="89">
        <v>2</v>
      </c>
      <c r="G1120" s="89">
        <v>0</v>
      </c>
      <c r="H1120" s="89">
        <v>0</v>
      </c>
      <c r="I1120" s="89">
        <v>2</v>
      </c>
      <c r="J1120" s="89">
        <v>0</v>
      </c>
      <c r="K1120" s="89">
        <v>0</v>
      </c>
      <c r="L1120" s="89">
        <v>0</v>
      </c>
      <c r="M1120" s="89">
        <v>0</v>
      </c>
      <c r="N1120" s="89">
        <v>0</v>
      </c>
      <c r="O1120" s="89">
        <v>2</v>
      </c>
      <c r="P1120" s="89">
        <v>689</v>
      </c>
      <c r="Q1120" s="89">
        <v>6355.5</v>
      </c>
      <c r="R1120" s="88">
        <f>VLOOKUP(P1120,NEW_TRAIN_TEST!$A$1:$M$980,13,0)</f>
        <v>6304.5</v>
      </c>
      <c r="S1120" s="88">
        <f>VLOOKUP(P1120,NEW_TRAIN_TEST!$A$1:$M$980,11,0)</f>
        <v>6469</v>
      </c>
      <c r="T1120" s="6">
        <f t="shared" si="34"/>
        <v>0</v>
      </c>
      <c r="U1120" s="6">
        <f t="shared" si="35"/>
        <v>0</v>
      </c>
    </row>
    <row r="1121" spans="1:21" x14ac:dyDescent="0.2">
      <c r="A1121" s="88">
        <v>1119</v>
      </c>
      <c r="B1121" s="88">
        <v>2</v>
      </c>
      <c r="C1121" s="88" t="s">
        <v>2120</v>
      </c>
      <c r="D1121" s="89" t="s">
        <v>1699</v>
      </c>
      <c r="E1121" s="89">
        <v>0</v>
      </c>
      <c r="F1121" s="89">
        <v>2</v>
      </c>
      <c r="G1121" s="89">
        <v>0</v>
      </c>
      <c r="H1121" s="89">
        <v>0</v>
      </c>
      <c r="I1121" s="89">
        <v>2</v>
      </c>
      <c r="J1121" s="89">
        <v>0</v>
      </c>
      <c r="K1121" s="89">
        <v>0</v>
      </c>
      <c r="L1121" s="89">
        <v>0</v>
      </c>
      <c r="M1121" s="89">
        <v>0</v>
      </c>
      <c r="N1121" s="89">
        <v>0</v>
      </c>
      <c r="O1121" s="89">
        <v>2</v>
      </c>
      <c r="P1121" s="89">
        <v>689</v>
      </c>
      <c r="Q1121" s="89">
        <v>6362.5</v>
      </c>
      <c r="R1121" s="88">
        <f>VLOOKUP(P1121,NEW_TRAIN_TEST!$A$1:$M$980,13,0)</f>
        <v>6304.5</v>
      </c>
      <c r="S1121" s="88">
        <f>VLOOKUP(P1121,NEW_TRAIN_TEST!$A$1:$M$980,11,0)</f>
        <v>6469</v>
      </c>
      <c r="T1121" s="6">
        <f t="shared" si="34"/>
        <v>0</v>
      </c>
      <c r="U1121" s="6">
        <f t="shared" si="35"/>
        <v>0</v>
      </c>
    </row>
    <row r="1122" spans="1:21" x14ac:dyDescent="0.2">
      <c r="A1122" s="88">
        <v>1120</v>
      </c>
      <c r="B1122" s="88">
        <v>2</v>
      </c>
      <c r="C1122" s="88" t="s">
        <v>2120</v>
      </c>
      <c r="D1122" s="89" t="s">
        <v>1699</v>
      </c>
      <c r="E1122" s="89">
        <v>0</v>
      </c>
      <c r="F1122" s="89">
        <v>7</v>
      </c>
      <c r="G1122" s="89">
        <v>0</v>
      </c>
      <c r="H1122" s="89">
        <v>0</v>
      </c>
      <c r="I1122" s="89">
        <v>2</v>
      </c>
      <c r="J1122" s="89">
        <v>0</v>
      </c>
      <c r="K1122" s="89">
        <v>0</v>
      </c>
      <c r="L1122" s="89">
        <v>0</v>
      </c>
      <c r="M1122" s="89">
        <v>0</v>
      </c>
      <c r="N1122" s="89">
        <v>0</v>
      </c>
      <c r="O1122" s="89">
        <v>2</v>
      </c>
      <c r="P1122" s="89">
        <v>689</v>
      </c>
      <c r="Q1122" s="89">
        <v>6377</v>
      </c>
      <c r="R1122" s="88">
        <f>VLOOKUP(P1122,NEW_TRAIN_TEST!$A$1:$M$980,13,0)</f>
        <v>6304.5</v>
      </c>
      <c r="S1122" s="88">
        <f>VLOOKUP(P1122,NEW_TRAIN_TEST!$A$1:$M$980,11,0)</f>
        <v>6469</v>
      </c>
      <c r="T1122" s="6">
        <f t="shared" si="34"/>
        <v>0</v>
      </c>
      <c r="U1122" s="6">
        <f t="shared" si="35"/>
        <v>0</v>
      </c>
    </row>
    <row r="1123" spans="1:21" x14ac:dyDescent="0.2">
      <c r="A1123" s="88">
        <v>1121</v>
      </c>
      <c r="B1123" s="88">
        <v>2</v>
      </c>
      <c r="C1123" s="88" t="s">
        <v>2120</v>
      </c>
      <c r="D1123" s="89" t="s">
        <v>1699</v>
      </c>
      <c r="E1123" s="89">
        <v>3</v>
      </c>
      <c r="F1123" s="89">
        <v>0</v>
      </c>
      <c r="G1123" s="89">
        <v>0</v>
      </c>
      <c r="H1123" s="89">
        <v>0</v>
      </c>
      <c r="I1123" s="89">
        <v>0</v>
      </c>
      <c r="J1123" s="89">
        <v>0</v>
      </c>
      <c r="K1123" s="89">
        <v>0</v>
      </c>
      <c r="L1123" s="89">
        <v>0</v>
      </c>
      <c r="M1123" s="89">
        <v>0</v>
      </c>
      <c r="N1123" s="89">
        <v>0</v>
      </c>
      <c r="O1123" s="89">
        <v>0</v>
      </c>
      <c r="P1123" s="89">
        <v>689</v>
      </c>
      <c r="Q1123" s="89">
        <v>6469</v>
      </c>
      <c r="R1123" s="88">
        <f>VLOOKUP(P1123,NEW_TRAIN_TEST!$A$1:$M$980,13,0)</f>
        <v>6304.5</v>
      </c>
      <c r="S1123" s="88">
        <f>VLOOKUP(P1123,NEW_TRAIN_TEST!$A$1:$M$980,11,0)</f>
        <v>6469</v>
      </c>
      <c r="T1123" s="6">
        <f t="shared" si="34"/>
        <v>0</v>
      </c>
      <c r="U1123" s="6">
        <f t="shared" si="35"/>
        <v>0</v>
      </c>
    </row>
    <row r="1124" spans="1:21" x14ac:dyDescent="0.2">
      <c r="A1124" s="88">
        <v>1122</v>
      </c>
      <c r="B1124" s="88">
        <v>2</v>
      </c>
      <c r="C1124" s="88" t="s">
        <v>2120</v>
      </c>
      <c r="D1124" s="89" t="s">
        <v>1699</v>
      </c>
      <c r="E1124" s="89">
        <v>4</v>
      </c>
      <c r="F1124" s="89">
        <v>2</v>
      </c>
      <c r="G1124" s="89">
        <v>0</v>
      </c>
      <c r="H1124" s="89">
        <v>2</v>
      </c>
      <c r="I1124" s="89">
        <v>2</v>
      </c>
      <c r="J1124" s="89">
        <v>0</v>
      </c>
      <c r="K1124" s="89">
        <v>0</v>
      </c>
      <c r="L1124" s="89">
        <v>0</v>
      </c>
      <c r="M1124" s="89">
        <v>0</v>
      </c>
      <c r="N1124" s="89">
        <v>0</v>
      </c>
      <c r="O1124" s="89">
        <v>2</v>
      </c>
      <c r="P1124" s="89">
        <v>283</v>
      </c>
      <c r="Q1124" s="89">
        <v>13329.5</v>
      </c>
      <c r="R1124" s="88">
        <f>VLOOKUP(P1124,NEW_TRAIN_TEST!$A$1:$M$980,13,0)</f>
        <v>12922</v>
      </c>
      <c r="S1124" s="88">
        <f>VLOOKUP(P1124,NEW_TRAIN_TEST!$A$1:$M$980,11,0)</f>
        <v>13386</v>
      </c>
      <c r="T1124" s="6">
        <f t="shared" si="34"/>
        <v>0</v>
      </c>
      <c r="U1124" s="6">
        <f t="shared" si="35"/>
        <v>0</v>
      </c>
    </row>
    <row r="1125" spans="1:21" x14ac:dyDescent="0.2">
      <c r="A1125" s="88">
        <v>1123</v>
      </c>
      <c r="B1125" s="88">
        <v>2</v>
      </c>
      <c r="C1125" s="88" t="s">
        <v>2120</v>
      </c>
      <c r="D1125" s="89" t="s">
        <v>1699</v>
      </c>
      <c r="E1125" s="89">
        <v>4</v>
      </c>
      <c r="F1125" s="89">
        <v>0</v>
      </c>
      <c r="G1125" s="89">
        <v>0</v>
      </c>
      <c r="H1125" s="89">
        <v>0</v>
      </c>
      <c r="I1125" s="89">
        <v>0</v>
      </c>
      <c r="J1125" s="89">
        <v>0</v>
      </c>
      <c r="K1125" s="89">
        <v>0</v>
      </c>
      <c r="L1125" s="89">
        <v>0</v>
      </c>
      <c r="M1125" s="89">
        <v>0</v>
      </c>
      <c r="N1125" s="89">
        <v>0</v>
      </c>
      <c r="O1125" s="89">
        <v>0</v>
      </c>
      <c r="P1125" s="89">
        <v>632</v>
      </c>
      <c r="Q1125" s="89">
        <v>10288</v>
      </c>
      <c r="R1125" s="88">
        <f>VLOOKUP(P1125,NEW_TRAIN_TEST!$A$1:$M$980,13,0)</f>
        <v>10255</v>
      </c>
      <c r="S1125" s="88">
        <f>VLOOKUP(P1125,NEW_TRAIN_TEST!$A$1:$M$980,11,0)</f>
        <v>10393</v>
      </c>
      <c r="T1125" s="6">
        <f t="shared" si="34"/>
        <v>0</v>
      </c>
      <c r="U1125" s="6">
        <f t="shared" si="35"/>
        <v>0</v>
      </c>
    </row>
    <row r="1126" spans="1:21" x14ac:dyDescent="0.2">
      <c r="A1126" s="88">
        <v>1124</v>
      </c>
      <c r="B1126" s="88">
        <v>2</v>
      </c>
      <c r="C1126" s="88" t="s">
        <v>2120</v>
      </c>
      <c r="D1126" s="89" t="s">
        <v>1699</v>
      </c>
      <c r="E1126" s="89">
        <v>2</v>
      </c>
      <c r="F1126" s="89">
        <v>0</v>
      </c>
      <c r="G1126" s="89">
        <v>0</v>
      </c>
      <c r="H1126" s="89">
        <v>0</v>
      </c>
      <c r="I1126" s="89">
        <v>0</v>
      </c>
      <c r="J1126" s="89">
        <v>0</v>
      </c>
      <c r="K1126" s="89">
        <v>0</v>
      </c>
      <c r="L1126" s="89">
        <v>0</v>
      </c>
      <c r="M1126" s="89">
        <v>0</v>
      </c>
      <c r="N1126" s="89">
        <v>0</v>
      </c>
      <c r="O1126" s="89">
        <v>0</v>
      </c>
      <c r="P1126" s="89">
        <v>292</v>
      </c>
      <c r="Q1126" s="89">
        <v>12396</v>
      </c>
      <c r="R1126" s="88">
        <f>VLOOKUP(P1126,NEW_TRAIN_TEST!$A$1:$M$980,13,0)</f>
        <v>11918</v>
      </c>
      <c r="S1126" s="88">
        <f>VLOOKUP(P1126,NEW_TRAIN_TEST!$A$1:$M$980,11,0)</f>
        <v>12499</v>
      </c>
      <c r="T1126" s="6">
        <f t="shared" si="34"/>
        <v>0</v>
      </c>
      <c r="U1126" s="6">
        <f t="shared" si="35"/>
        <v>0</v>
      </c>
    </row>
    <row r="1127" spans="1:21" x14ac:dyDescent="0.2">
      <c r="A1127" s="88">
        <v>1125</v>
      </c>
      <c r="B1127" s="88">
        <v>2</v>
      </c>
      <c r="C1127" s="88" t="s">
        <v>2120</v>
      </c>
      <c r="D1127" s="89" t="s">
        <v>1699</v>
      </c>
      <c r="E1127" s="89">
        <v>0</v>
      </c>
      <c r="F1127" s="89">
        <v>2</v>
      </c>
      <c r="G1127" s="89">
        <v>0</v>
      </c>
      <c r="H1127" s="89">
        <v>2</v>
      </c>
      <c r="I1127" s="89">
        <v>2</v>
      </c>
      <c r="J1127" s="89">
        <v>0</v>
      </c>
      <c r="K1127" s="89">
        <v>0</v>
      </c>
      <c r="L1127" s="89">
        <v>0</v>
      </c>
      <c r="M1127" s="89">
        <v>0</v>
      </c>
      <c r="N1127" s="89">
        <v>0</v>
      </c>
      <c r="O1127" s="89">
        <v>2</v>
      </c>
      <c r="P1127" s="89">
        <v>742</v>
      </c>
      <c r="Q1127" s="89">
        <v>8640</v>
      </c>
      <c r="R1127" s="88">
        <f>VLOOKUP(P1127,NEW_TRAIN_TEST!$A$1:$M$980,13,0)</f>
        <v>8640</v>
      </c>
      <c r="S1127" s="88">
        <f>VLOOKUP(P1127,NEW_TRAIN_TEST!$A$1:$M$980,11,0)</f>
        <v>8857</v>
      </c>
      <c r="T1127" s="6">
        <f t="shared" si="34"/>
        <v>0</v>
      </c>
      <c r="U1127" s="6">
        <f t="shared" si="35"/>
        <v>0</v>
      </c>
    </row>
    <row r="1128" spans="1:21" x14ac:dyDescent="0.2">
      <c r="A1128" s="88">
        <v>1126</v>
      </c>
      <c r="B1128" s="88">
        <v>2</v>
      </c>
      <c r="C1128" s="88" t="s">
        <v>2120</v>
      </c>
      <c r="D1128" s="89" t="s">
        <v>1699</v>
      </c>
      <c r="E1128" s="89">
        <v>2</v>
      </c>
      <c r="F1128" s="89">
        <v>0</v>
      </c>
      <c r="G1128" s="89">
        <v>0</v>
      </c>
      <c r="H1128" s="89">
        <v>0</v>
      </c>
      <c r="I1128" s="89">
        <v>0</v>
      </c>
      <c r="J1128" s="89">
        <v>0</v>
      </c>
      <c r="K1128" s="89">
        <v>0</v>
      </c>
      <c r="L1128" s="89">
        <v>0</v>
      </c>
      <c r="M1128" s="89">
        <v>0</v>
      </c>
      <c r="N1128" s="89">
        <v>0</v>
      </c>
      <c r="O1128" s="89">
        <v>0</v>
      </c>
      <c r="P1128" s="89">
        <v>742</v>
      </c>
      <c r="Q1128" s="89">
        <v>8703</v>
      </c>
      <c r="R1128" s="88">
        <f>VLOOKUP(P1128,NEW_TRAIN_TEST!$A$1:$M$980,13,0)</f>
        <v>8640</v>
      </c>
      <c r="S1128" s="88">
        <f>VLOOKUP(P1128,NEW_TRAIN_TEST!$A$1:$M$980,11,0)</f>
        <v>8857</v>
      </c>
      <c r="T1128" s="6">
        <f t="shared" si="34"/>
        <v>0</v>
      </c>
      <c r="U1128" s="6">
        <f t="shared" si="35"/>
        <v>0</v>
      </c>
    </row>
    <row r="1129" spans="1:21" x14ac:dyDescent="0.2">
      <c r="A1129" s="88">
        <v>1127</v>
      </c>
      <c r="B1129" s="88">
        <v>2</v>
      </c>
      <c r="C1129" s="88" t="s">
        <v>2120</v>
      </c>
      <c r="D1129" s="89" t="s">
        <v>1699</v>
      </c>
      <c r="E1129" s="89">
        <v>13</v>
      </c>
      <c r="F1129" s="89">
        <v>6</v>
      </c>
      <c r="G1129" s="89">
        <v>0</v>
      </c>
      <c r="H1129" s="89">
        <v>2</v>
      </c>
      <c r="I1129" s="89">
        <v>2</v>
      </c>
      <c r="J1129" s="89">
        <v>2</v>
      </c>
      <c r="K1129" s="89">
        <v>0</v>
      </c>
      <c r="L1129" s="89">
        <v>0</v>
      </c>
      <c r="M1129" s="89">
        <v>25</v>
      </c>
      <c r="N1129" s="89">
        <v>0</v>
      </c>
      <c r="O1129" s="89">
        <v>2</v>
      </c>
      <c r="P1129" s="89">
        <v>288</v>
      </c>
      <c r="Q1129" s="89">
        <v>14853.5</v>
      </c>
      <c r="R1129" s="88">
        <f>VLOOKUP(P1129,NEW_TRAIN_TEST!$A$1:$M$980,13,0)</f>
        <v>14769.5</v>
      </c>
      <c r="S1129" s="88">
        <f>VLOOKUP(P1129,NEW_TRAIN_TEST!$A$1:$M$980,11,0)</f>
        <v>15462</v>
      </c>
      <c r="T1129" s="6">
        <f t="shared" si="34"/>
        <v>0</v>
      </c>
      <c r="U1129" s="6">
        <f t="shared" si="35"/>
        <v>1</v>
      </c>
    </row>
    <row r="1130" spans="1:21" x14ac:dyDescent="0.2">
      <c r="A1130" s="88">
        <v>1128</v>
      </c>
      <c r="B1130" s="88">
        <v>2</v>
      </c>
      <c r="C1130" s="88" t="s">
        <v>2120</v>
      </c>
      <c r="D1130" s="89" t="s">
        <v>1699</v>
      </c>
      <c r="E1130" s="89">
        <v>12</v>
      </c>
      <c r="F1130" s="89">
        <v>2</v>
      </c>
      <c r="G1130" s="89">
        <v>1</v>
      </c>
      <c r="H1130" s="89">
        <v>0</v>
      </c>
      <c r="I1130" s="89">
        <v>2</v>
      </c>
      <c r="J1130" s="89">
        <v>0</v>
      </c>
      <c r="K1130" s="89">
        <v>0</v>
      </c>
      <c r="L1130" s="89">
        <v>1</v>
      </c>
      <c r="M1130" s="89">
        <v>24</v>
      </c>
      <c r="N1130" s="89">
        <v>0</v>
      </c>
      <c r="O1130" s="89">
        <v>2</v>
      </c>
      <c r="P1130" s="89">
        <v>91</v>
      </c>
      <c r="Q1130" s="89">
        <v>668</v>
      </c>
      <c r="R1130" s="88">
        <f>VLOOKUP(P1130,NEW_TRAIN_TEST!$A$1:$M$980,13,0)</f>
        <v>665</v>
      </c>
      <c r="S1130" s="88">
        <f>VLOOKUP(P1130,NEW_TRAIN_TEST!$A$1:$M$980,11,0)</f>
        <v>674</v>
      </c>
      <c r="T1130" s="6">
        <f t="shared" si="34"/>
        <v>1</v>
      </c>
      <c r="U1130" s="6">
        <f t="shared" si="35"/>
        <v>1</v>
      </c>
    </row>
    <row r="1131" spans="1:21" x14ac:dyDescent="0.2">
      <c r="A1131" s="88">
        <v>1129</v>
      </c>
      <c r="B1131" s="88">
        <v>2</v>
      </c>
      <c r="C1131" s="88" t="s">
        <v>2120</v>
      </c>
      <c r="D1131" s="89" t="s">
        <v>1699</v>
      </c>
      <c r="E1131" s="89">
        <v>3</v>
      </c>
      <c r="F1131" s="89">
        <v>2</v>
      </c>
      <c r="G1131" s="89">
        <v>0</v>
      </c>
      <c r="H1131" s="89">
        <v>2</v>
      </c>
      <c r="I1131" s="89">
        <v>2</v>
      </c>
      <c r="J1131" s="89">
        <v>0</v>
      </c>
      <c r="K1131" s="89">
        <v>0</v>
      </c>
      <c r="L1131" s="89">
        <v>0</v>
      </c>
      <c r="M1131" s="89">
        <v>24</v>
      </c>
      <c r="N1131" s="89">
        <v>0</v>
      </c>
      <c r="O1131" s="89">
        <v>2</v>
      </c>
      <c r="P1131" s="89">
        <v>91</v>
      </c>
      <c r="Q1131" s="89">
        <v>669</v>
      </c>
      <c r="R1131" s="88">
        <f>VLOOKUP(P1131,NEW_TRAIN_TEST!$A$1:$M$980,13,0)</f>
        <v>665</v>
      </c>
      <c r="S1131" s="88">
        <f>VLOOKUP(P1131,NEW_TRAIN_TEST!$A$1:$M$980,11,0)</f>
        <v>674</v>
      </c>
      <c r="T1131" s="6">
        <f t="shared" si="34"/>
        <v>0</v>
      </c>
      <c r="U1131" s="6">
        <f t="shared" si="35"/>
        <v>1</v>
      </c>
    </row>
    <row r="1132" spans="1:21" x14ac:dyDescent="0.2">
      <c r="A1132" s="88">
        <v>1130</v>
      </c>
      <c r="B1132" s="88">
        <v>2</v>
      </c>
      <c r="C1132" s="88" t="s">
        <v>2120</v>
      </c>
      <c r="D1132" s="89" t="s">
        <v>1699</v>
      </c>
      <c r="E1132" s="89">
        <v>6</v>
      </c>
      <c r="F1132" s="89">
        <v>2</v>
      </c>
      <c r="G1132" s="89">
        <v>1</v>
      </c>
      <c r="H1132" s="89">
        <v>2</v>
      </c>
      <c r="I1132" s="89">
        <v>2</v>
      </c>
      <c r="J1132" s="89">
        <v>0</v>
      </c>
      <c r="K1132" s="89">
        <v>0</v>
      </c>
      <c r="L1132" s="89">
        <v>0</v>
      </c>
      <c r="M1132" s="89">
        <v>24</v>
      </c>
      <c r="N1132" s="89">
        <v>0</v>
      </c>
      <c r="O1132" s="89">
        <v>2</v>
      </c>
      <c r="P1132" s="89">
        <v>91</v>
      </c>
      <c r="Q1132" s="89">
        <v>669.5</v>
      </c>
      <c r="R1132" s="88">
        <f>VLOOKUP(P1132,NEW_TRAIN_TEST!$A$1:$M$980,13,0)</f>
        <v>665</v>
      </c>
      <c r="S1132" s="88">
        <f>VLOOKUP(P1132,NEW_TRAIN_TEST!$A$1:$M$980,11,0)</f>
        <v>674</v>
      </c>
      <c r="T1132" s="6">
        <f t="shared" si="34"/>
        <v>0</v>
      </c>
      <c r="U1132" s="6">
        <f t="shared" si="35"/>
        <v>1</v>
      </c>
    </row>
    <row r="1133" spans="1:21" x14ac:dyDescent="0.2">
      <c r="A1133" s="88">
        <v>1131</v>
      </c>
      <c r="B1133" s="88">
        <v>2</v>
      </c>
      <c r="C1133" s="88" t="s">
        <v>2120</v>
      </c>
      <c r="D1133" s="89" t="s">
        <v>1699</v>
      </c>
      <c r="E1133" s="89">
        <v>16</v>
      </c>
      <c r="F1133" s="89">
        <v>1</v>
      </c>
      <c r="G1133" s="89">
        <v>0</v>
      </c>
      <c r="H1133" s="89">
        <v>0</v>
      </c>
      <c r="I1133" s="89">
        <v>2</v>
      </c>
      <c r="J1133" s="89">
        <v>0</v>
      </c>
      <c r="K1133" s="89">
        <v>0</v>
      </c>
      <c r="L1133" s="89">
        <v>0</v>
      </c>
      <c r="M1133" s="89">
        <v>0</v>
      </c>
      <c r="N1133" s="89">
        <v>0</v>
      </c>
      <c r="O1133" s="89">
        <v>2</v>
      </c>
      <c r="P1133" s="89">
        <v>96</v>
      </c>
      <c r="Q1133" s="89">
        <v>614.5</v>
      </c>
      <c r="R1133" s="88">
        <f>VLOOKUP(P1133,NEW_TRAIN_TEST!$A$1:$M$980,13,0)</f>
        <v>604</v>
      </c>
      <c r="S1133" s="88">
        <f>VLOOKUP(P1133,NEW_TRAIN_TEST!$A$1:$M$980,11,0)</f>
        <v>623</v>
      </c>
      <c r="T1133" s="6">
        <f t="shared" si="34"/>
        <v>0</v>
      </c>
      <c r="U1133" s="6">
        <f t="shared" si="35"/>
        <v>0</v>
      </c>
    </row>
    <row r="1134" spans="1:21" x14ac:dyDescent="0.2">
      <c r="A1134" s="88">
        <v>1132</v>
      </c>
      <c r="B1134" s="88">
        <v>2</v>
      </c>
      <c r="C1134" s="88" t="s">
        <v>2120</v>
      </c>
      <c r="D1134" s="89" t="s">
        <v>1699</v>
      </c>
      <c r="E1134" s="89">
        <v>5</v>
      </c>
      <c r="F1134" s="89">
        <v>2</v>
      </c>
      <c r="G1134" s="89">
        <v>0</v>
      </c>
      <c r="H1134" s="89">
        <v>2</v>
      </c>
      <c r="I1134" s="89">
        <v>2</v>
      </c>
      <c r="J1134" s="89">
        <v>0</v>
      </c>
      <c r="K1134" s="89">
        <v>0</v>
      </c>
      <c r="L1134" s="89">
        <v>1</v>
      </c>
      <c r="M1134" s="89">
        <v>25</v>
      </c>
      <c r="N1134" s="89">
        <v>0</v>
      </c>
      <c r="O1134" s="89">
        <v>2</v>
      </c>
      <c r="P1134" s="89">
        <v>96</v>
      </c>
      <c r="Q1134" s="89">
        <v>618</v>
      </c>
      <c r="R1134" s="88">
        <f>VLOOKUP(P1134,NEW_TRAIN_TEST!$A$1:$M$980,13,0)</f>
        <v>604</v>
      </c>
      <c r="S1134" s="88">
        <f>VLOOKUP(P1134,NEW_TRAIN_TEST!$A$1:$M$980,11,0)</f>
        <v>623</v>
      </c>
      <c r="T1134" s="6">
        <f t="shared" si="34"/>
        <v>1</v>
      </c>
      <c r="U1134" s="6">
        <f t="shared" si="35"/>
        <v>1</v>
      </c>
    </row>
    <row r="1135" spans="1:21" x14ac:dyDescent="0.2">
      <c r="A1135" s="88">
        <v>1133</v>
      </c>
      <c r="B1135" s="88">
        <v>2</v>
      </c>
      <c r="C1135" s="88" t="s">
        <v>2120</v>
      </c>
      <c r="D1135" s="89" t="s">
        <v>1699</v>
      </c>
      <c r="E1135" s="89">
        <v>8</v>
      </c>
      <c r="F1135" s="89">
        <v>2</v>
      </c>
      <c r="G1135" s="89">
        <v>1</v>
      </c>
      <c r="H1135" s="89">
        <v>2</v>
      </c>
      <c r="I1135" s="89">
        <v>2</v>
      </c>
      <c r="J1135" s="89">
        <v>0</v>
      </c>
      <c r="K1135" s="89">
        <v>0</v>
      </c>
      <c r="L1135" s="89">
        <v>1</v>
      </c>
      <c r="M1135" s="89">
        <v>0</v>
      </c>
      <c r="N1135" s="89">
        <v>0</v>
      </c>
      <c r="O1135" s="89">
        <v>2</v>
      </c>
      <c r="P1135" s="89">
        <v>681</v>
      </c>
      <c r="Q1135" s="89">
        <v>9518</v>
      </c>
      <c r="R1135" s="88">
        <f>VLOOKUP(P1135,NEW_TRAIN_TEST!$A$1:$M$980,13,0)</f>
        <v>9389</v>
      </c>
      <c r="S1135" s="88">
        <f>VLOOKUP(P1135,NEW_TRAIN_TEST!$A$1:$M$980,11,0)</f>
        <v>9744</v>
      </c>
      <c r="T1135" s="6">
        <f t="shared" si="34"/>
        <v>1</v>
      </c>
      <c r="U1135" s="6">
        <f t="shared" si="35"/>
        <v>0</v>
      </c>
    </row>
    <row r="1136" spans="1:21" x14ac:dyDescent="0.2">
      <c r="A1136" s="88">
        <v>1134</v>
      </c>
      <c r="B1136" s="88">
        <v>2</v>
      </c>
      <c r="C1136" s="88" t="s">
        <v>2120</v>
      </c>
      <c r="D1136" s="89" t="s">
        <v>1699</v>
      </c>
      <c r="E1136" s="89">
        <v>2</v>
      </c>
      <c r="F1136" s="89">
        <v>0</v>
      </c>
      <c r="G1136" s="89">
        <v>0</v>
      </c>
      <c r="H1136" s="89">
        <v>0</v>
      </c>
      <c r="I1136" s="89">
        <v>0</v>
      </c>
      <c r="J1136" s="89">
        <v>0</v>
      </c>
      <c r="K1136" s="89">
        <v>0</v>
      </c>
      <c r="L1136" s="89">
        <v>0</v>
      </c>
      <c r="M1136" s="89">
        <v>0</v>
      </c>
      <c r="N1136" s="89">
        <v>0</v>
      </c>
      <c r="O1136" s="89">
        <v>0</v>
      </c>
      <c r="P1136" s="89">
        <v>297</v>
      </c>
      <c r="Q1136" s="89">
        <v>10175.5</v>
      </c>
      <c r="R1136" s="88">
        <f>VLOOKUP(P1136,NEW_TRAIN_TEST!$A$1:$M$980,13,0)</f>
        <v>9485</v>
      </c>
      <c r="S1136" s="88">
        <f>VLOOKUP(P1136,NEW_TRAIN_TEST!$A$1:$M$980,11,0)</f>
        <v>10242</v>
      </c>
      <c r="T1136" s="6">
        <f t="shared" si="34"/>
        <v>0</v>
      </c>
      <c r="U1136" s="6">
        <f t="shared" si="35"/>
        <v>0</v>
      </c>
    </row>
    <row r="1137" spans="1:21" x14ac:dyDescent="0.2">
      <c r="A1137" s="88">
        <v>1135</v>
      </c>
      <c r="B1137" s="88">
        <v>2</v>
      </c>
      <c r="C1137" s="88" t="s">
        <v>2120</v>
      </c>
      <c r="D1137" s="89" t="s">
        <v>1699</v>
      </c>
      <c r="E1137" s="89">
        <v>0</v>
      </c>
      <c r="F1137" s="89">
        <v>2</v>
      </c>
      <c r="G1137" s="89">
        <v>1</v>
      </c>
      <c r="H1137" s="89">
        <v>2</v>
      </c>
      <c r="I1137" s="89">
        <v>2</v>
      </c>
      <c r="J1137" s="89">
        <v>0</v>
      </c>
      <c r="K1137" s="89">
        <v>0</v>
      </c>
      <c r="L1137" s="89">
        <v>0</v>
      </c>
      <c r="M1137" s="89">
        <v>0</v>
      </c>
      <c r="N1137" s="89">
        <v>0</v>
      </c>
      <c r="O1137" s="89">
        <v>2</v>
      </c>
      <c r="P1137" s="89">
        <v>888</v>
      </c>
      <c r="Q1137" s="89">
        <v>9703.5</v>
      </c>
      <c r="R1137" s="88">
        <f>VLOOKUP(P1137,NEW_TRAIN_TEST!$A$1:$M$980,13,0)</f>
        <v>9703.5</v>
      </c>
      <c r="S1137" s="88">
        <f>VLOOKUP(P1137,NEW_TRAIN_TEST!$A$1:$M$980,11,0)</f>
        <v>9914</v>
      </c>
      <c r="T1137" s="6">
        <f t="shared" si="34"/>
        <v>0</v>
      </c>
      <c r="U1137" s="6">
        <f t="shared" si="35"/>
        <v>0</v>
      </c>
    </row>
    <row r="1138" spans="1:21" x14ac:dyDescent="0.2">
      <c r="A1138" s="88">
        <v>1136</v>
      </c>
      <c r="B1138" s="88">
        <v>2</v>
      </c>
      <c r="C1138" s="88" t="s">
        <v>2120</v>
      </c>
      <c r="D1138" s="89" t="s">
        <v>1699</v>
      </c>
      <c r="E1138" s="89">
        <v>2</v>
      </c>
      <c r="F1138" s="89">
        <v>0</v>
      </c>
      <c r="G1138" s="89">
        <v>0</v>
      </c>
      <c r="H1138" s="89">
        <v>0</v>
      </c>
      <c r="I1138" s="89">
        <v>0</v>
      </c>
      <c r="J1138" s="89">
        <v>0</v>
      </c>
      <c r="K1138" s="89">
        <v>0</v>
      </c>
      <c r="L1138" s="89">
        <v>0</v>
      </c>
      <c r="M1138" s="89">
        <v>0</v>
      </c>
      <c r="N1138" s="89">
        <v>0</v>
      </c>
      <c r="O1138" s="89">
        <v>0</v>
      </c>
      <c r="P1138" s="89">
        <v>888</v>
      </c>
      <c r="Q1138" s="89">
        <v>9799.5</v>
      </c>
      <c r="R1138" s="88">
        <f>VLOOKUP(P1138,NEW_TRAIN_TEST!$A$1:$M$980,13,0)</f>
        <v>9703.5</v>
      </c>
      <c r="S1138" s="88">
        <f>VLOOKUP(P1138,NEW_TRAIN_TEST!$A$1:$M$980,11,0)</f>
        <v>9914</v>
      </c>
      <c r="T1138" s="6">
        <f t="shared" si="34"/>
        <v>0</v>
      </c>
      <c r="U1138" s="6">
        <f t="shared" si="35"/>
        <v>0</v>
      </c>
    </row>
    <row r="1139" spans="1:21" x14ac:dyDescent="0.2">
      <c r="A1139" s="88">
        <v>1137</v>
      </c>
      <c r="B1139" s="88">
        <v>2</v>
      </c>
      <c r="C1139" s="88" t="s">
        <v>2120</v>
      </c>
      <c r="D1139" s="89" t="s">
        <v>1699</v>
      </c>
      <c r="E1139" s="89">
        <v>10</v>
      </c>
      <c r="F1139" s="89">
        <v>0</v>
      </c>
      <c r="G1139" s="89">
        <v>0</v>
      </c>
      <c r="H1139" s="89">
        <v>0</v>
      </c>
      <c r="I1139" s="89">
        <v>0</v>
      </c>
      <c r="J1139" s="89">
        <v>0</v>
      </c>
      <c r="K1139" s="89">
        <v>0</v>
      </c>
      <c r="L1139" s="89">
        <v>0</v>
      </c>
      <c r="M1139" s="89">
        <v>0</v>
      </c>
      <c r="N1139" s="89">
        <v>0</v>
      </c>
      <c r="O1139" s="89">
        <v>0</v>
      </c>
      <c r="P1139" s="89">
        <v>793</v>
      </c>
      <c r="Q1139" s="89">
        <v>6739</v>
      </c>
      <c r="R1139" s="88">
        <f>VLOOKUP(P1139,NEW_TRAIN_TEST!$A$1:$M$980,13,0)</f>
        <v>6221.5</v>
      </c>
      <c r="S1139" s="88">
        <f>VLOOKUP(P1139,NEW_TRAIN_TEST!$A$1:$M$980,11,0)</f>
        <v>7388</v>
      </c>
      <c r="T1139" s="6">
        <f t="shared" si="34"/>
        <v>0</v>
      </c>
      <c r="U1139" s="6">
        <f t="shared" si="35"/>
        <v>0</v>
      </c>
    </row>
    <row r="1140" spans="1:21" x14ac:dyDescent="0.2">
      <c r="A1140" s="88">
        <v>1138</v>
      </c>
      <c r="B1140" s="88">
        <v>2</v>
      </c>
      <c r="C1140" s="88" t="s">
        <v>2120</v>
      </c>
      <c r="D1140" s="89" t="s">
        <v>1699</v>
      </c>
      <c r="E1140" s="89">
        <v>4</v>
      </c>
      <c r="F1140" s="89">
        <v>0</v>
      </c>
      <c r="G1140" s="89">
        <v>0</v>
      </c>
      <c r="H1140" s="89">
        <v>0</v>
      </c>
      <c r="I1140" s="89">
        <v>0</v>
      </c>
      <c r="J1140" s="89">
        <v>0</v>
      </c>
      <c r="K1140" s="89">
        <v>0</v>
      </c>
      <c r="L1140" s="89">
        <v>0</v>
      </c>
      <c r="M1140" s="89">
        <v>0</v>
      </c>
      <c r="N1140" s="89">
        <v>0</v>
      </c>
      <c r="O1140" s="89">
        <v>0</v>
      </c>
      <c r="P1140" s="89">
        <v>685</v>
      </c>
      <c r="Q1140" s="89">
        <v>9749.67</v>
      </c>
      <c r="R1140" s="88">
        <f>VLOOKUP(P1140,NEW_TRAIN_TEST!$A$1:$M$980,13,0)</f>
        <v>9664</v>
      </c>
      <c r="S1140" s="88">
        <f>VLOOKUP(P1140,NEW_TRAIN_TEST!$A$1:$M$980,11,0)</f>
        <v>9911</v>
      </c>
      <c r="T1140" s="6">
        <f t="shared" si="34"/>
        <v>0</v>
      </c>
      <c r="U1140" s="6">
        <f t="shared" si="35"/>
        <v>0</v>
      </c>
    </row>
    <row r="1141" spans="1:21" x14ac:dyDescent="0.2">
      <c r="A1141" s="88">
        <v>1139</v>
      </c>
      <c r="B1141" s="88">
        <v>2</v>
      </c>
      <c r="C1141" s="88" t="s">
        <v>2120</v>
      </c>
      <c r="D1141" s="89" t="s">
        <v>1699</v>
      </c>
      <c r="E1141" s="89">
        <v>7</v>
      </c>
      <c r="F1141" s="89">
        <v>1</v>
      </c>
      <c r="G1141" s="89">
        <v>0</v>
      </c>
      <c r="H1141" s="89">
        <v>0</v>
      </c>
      <c r="I1141" s="89">
        <v>2</v>
      </c>
      <c r="J1141" s="89">
        <v>0</v>
      </c>
      <c r="K1141" s="89">
        <v>0</v>
      </c>
      <c r="L1141" s="89">
        <v>1</v>
      </c>
      <c r="M1141" s="89">
        <v>0</v>
      </c>
      <c r="N1141" s="89">
        <v>0</v>
      </c>
      <c r="O1141" s="89">
        <v>2</v>
      </c>
      <c r="P1141" s="89">
        <v>89</v>
      </c>
      <c r="Q1141" s="89">
        <v>592</v>
      </c>
      <c r="R1141" s="88">
        <f>VLOOKUP(P1141,NEW_TRAIN_TEST!$A$1:$M$980,13,0)</f>
        <v>577.5</v>
      </c>
      <c r="S1141" s="88">
        <f>VLOOKUP(P1141,NEW_TRAIN_TEST!$A$1:$M$980,11,0)</f>
        <v>599</v>
      </c>
      <c r="T1141" s="6">
        <f t="shared" si="34"/>
        <v>1</v>
      </c>
      <c r="U1141" s="6">
        <f t="shared" si="35"/>
        <v>0</v>
      </c>
    </row>
    <row r="1142" spans="1:21" x14ac:dyDescent="0.2">
      <c r="A1142" s="88">
        <v>1140</v>
      </c>
      <c r="B1142" s="88">
        <v>2</v>
      </c>
      <c r="C1142" s="88" t="s">
        <v>2120</v>
      </c>
      <c r="D1142" s="89" t="s">
        <v>1699</v>
      </c>
      <c r="E1142" s="89">
        <v>7</v>
      </c>
      <c r="F1142" s="89">
        <v>0</v>
      </c>
      <c r="G1142" s="89">
        <v>0</v>
      </c>
      <c r="H1142" s="89">
        <v>0</v>
      </c>
      <c r="I1142" s="89">
        <v>0</v>
      </c>
      <c r="J1142" s="89">
        <v>0</v>
      </c>
      <c r="K1142" s="89">
        <v>0</v>
      </c>
      <c r="L1142" s="89">
        <v>1</v>
      </c>
      <c r="M1142" s="89">
        <v>0</v>
      </c>
      <c r="N1142" s="89">
        <v>0</v>
      </c>
      <c r="O1142" s="89">
        <v>0</v>
      </c>
      <c r="P1142" s="89">
        <v>185</v>
      </c>
      <c r="Q1142" s="89">
        <v>9998</v>
      </c>
      <c r="R1142" s="88">
        <f>VLOOKUP(P1142,NEW_TRAIN_TEST!$A$1:$M$980,13,0)</f>
        <v>8200</v>
      </c>
      <c r="S1142" s="88">
        <f>VLOOKUP(P1142,NEW_TRAIN_TEST!$A$1:$M$980,11,0)</f>
        <v>10074</v>
      </c>
      <c r="T1142" s="6">
        <f t="shared" si="34"/>
        <v>1</v>
      </c>
      <c r="U1142" s="6">
        <f t="shared" si="35"/>
        <v>0</v>
      </c>
    </row>
    <row r="1143" spans="1:21" x14ac:dyDescent="0.2">
      <c r="A1143" s="88">
        <v>1141</v>
      </c>
      <c r="B1143" s="88">
        <v>2</v>
      </c>
      <c r="C1143" s="88" t="s">
        <v>2120</v>
      </c>
      <c r="D1143" s="89" t="s">
        <v>1699</v>
      </c>
      <c r="E1143" s="89">
        <v>13</v>
      </c>
      <c r="F1143" s="89">
        <v>1</v>
      </c>
      <c r="G1143" s="89">
        <v>0</v>
      </c>
      <c r="H1143" s="89">
        <v>0</v>
      </c>
      <c r="I1143" s="89">
        <v>2</v>
      </c>
      <c r="J1143" s="89">
        <v>0</v>
      </c>
      <c r="K1143" s="89">
        <v>0</v>
      </c>
      <c r="L1143" s="89">
        <v>0</v>
      </c>
      <c r="M1143" s="89">
        <v>0</v>
      </c>
      <c r="N1143" s="89">
        <v>0</v>
      </c>
      <c r="O1143" s="89">
        <v>2</v>
      </c>
      <c r="P1143" s="89">
        <v>145</v>
      </c>
      <c r="Q1143" s="89">
        <v>6018.5</v>
      </c>
      <c r="R1143" s="88">
        <f>VLOOKUP(P1143,NEW_TRAIN_TEST!$A$1:$M$980,13,0)</f>
        <v>5930</v>
      </c>
      <c r="S1143" s="88">
        <f>VLOOKUP(P1143,NEW_TRAIN_TEST!$A$1:$M$980,11,0)</f>
        <v>6139</v>
      </c>
      <c r="T1143" s="6">
        <f t="shared" si="34"/>
        <v>0</v>
      </c>
      <c r="U1143" s="6">
        <f t="shared" si="35"/>
        <v>0</v>
      </c>
    </row>
    <row r="1144" spans="1:21" x14ac:dyDescent="0.2">
      <c r="A1144" s="88">
        <v>1142</v>
      </c>
      <c r="B1144" s="88">
        <v>2</v>
      </c>
      <c r="C1144" s="88" t="s">
        <v>2120</v>
      </c>
      <c r="D1144" s="89" t="s">
        <v>1699</v>
      </c>
      <c r="E1144" s="89">
        <v>0</v>
      </c>
      <c r="F1144" s="89">
        <v>2</v>
      </c>
      <c r="G1144" s="89">
        <v>0</v>
      </c>
      <c r="H1144" s="89">
        <v>2</v>
      </c>
      <c r="I1144" s="89">
        <v>2</v>
      </c>
      <c r="J1144" s="89">
        <v>0</v>
      </c>
      <c r="K1144" s="89">
        <v>0</v>
      </c>
      <c r="L1144" s="89">
        <v>0</v>
      </c>
      <c r="M1144" s="89">
        <v>0</v>
      </c>
      <c r="N1144" s="89">
        <v>0</v>
      </c>
      <c r="O1144" s="89">
        <v>2</v>
      </c>
      <c r="P1144" s="89">
        <v>439</v>
      </c>
      <c r="Q1144" s="89">
        <v>10512</v>
      </c>
      <c r="R1144" s="88">
        <f>VLOOKUP(P1144,NEW_TRAIN_TEST!$A$1:$M$980,13,0)</f>
        <v>10512</v>
      </c>
      <c r="S1144" s="88">
        <f>VLOOKUP(P1144,NEW_TRAIN_TEST!$A$1:$M$980,11,0)</f>
        <v>10582</v>
      </c>
      <c r="T1144" s="6">
        <f t="shared" si="34"/>
        <v>0</v>
      </c>
      <c r="U1144" s="6">
        <f t="shared" si="35"/>
        <v>0</v>
      </c>
    </row>
    <row r="1145" spans="1:21" x14ac:dyDescent="0.2">
      <c r="A1145" s="88">
        <v>1143</v>
      </c>
      <c r="B1145" s="88">
        <v>2</v>
      </c>
      <c r="C1145" s="88" t="s">
        <v>2120</v>
      </c>
      <c r="D1145" s="89" t="s">
        <v>1699</v>
      </c>
      <c r="E1145" s="89">
        <v>0</v>
      </c>
      <c r="F1145" s="89">
        <v>2</v>
      </c>
      <c r="G1145" s="89">
        <v>0</v>
      </c>
      <c r="H1145" s="89">
        <v>2</v>
      </c>
      <c r="I1145" s="89">
        <v>2</v>
      </c>
      <c r="J1145" s="89">
        <v>0</v>
      </c>
      <c r="K1145" s="89">
        <v>0</v>
      </c>
      <c r="L1145" s="89">
        <v>0</v>
      </c>
      <c r="M1145" s="89">
        <v>0</v>
      </c>
      <c r="N1145" s="89">
        <v>0</v>
      </c>
      <c r="O1145" s="89">
        <v>2</v>
      </c>
      <c r="P1145" s="89">
        <v>439</v>
      </c>
      <c r="Q1145" s="89">
        <v>10529.5</v>
      </c>
      <c r="R1145" s="88">
        <f>VLOOKUP(P1145,NEW_TRAIN_TEST!$A$1:$M$980,13,0)</f>
        <v>10512</v>
      </c>
      <c r="S1145" s="88">
        <f>VLOOKUP(P1145,NEW_TRAIN_TEST!$A$1:$M$980,11,0)</f>
        <v>10582</v>
      </c>
      <c r="T1145" s="6">
        <f t="shared" si="34"/>
        <v>0</v>
      </c>
      <c r="U1145" s="6">
        <f t="shared" si="35"/>
        <v>0</v>
      </c>
    </row>
    <row r="1146" spans="1:21" x14ac:dyDescent="0.2">
      <c r="A1146" s="88">
        <v>1144</v>
      </c>
      <c r="B1146" s="88">
        <v>2</v>
      </c>
      <c r="C1146" s="88" t="s">
        <v>2120</v>
      </c>
      <c r="D1146" s="89" t="s">
        <v>1699</v>
      </c>
      <c r="E1146" s="89">
        <v>0</v>
      </c>
      <c r="F1146" s="89">
        <v>2</v>
      </c>
      <c r="G1146" s="89">
        <v>2</v>
      </c>
      <c r="H1146" s="89">
        <v>2</v>
      </c>
      <c r="I1146" s="89">
        <v>2</v>
      </c>
      <c r="J1146" s="89">
        <v>0</v>
      </c>
      <c r="K1146" s="89">
        <v>0</v>
      </c>
      <c r="L1146" s="89">
        <v>0</v>
      </c>
      <c r="M1146" s="89">
        <v>0</v>
      </c>
      <c r="N1146" s="89">
        <v>0</v>
      </c>
      <c r="O1146" s="89">
        <v>2</v>
      </c>
      <c r="P1146" s="89">
        <v>439</v>
      </c>
      <c r="Q1146" s="89">
        <v>10544</v>
      </c>
      <c r="R1146" s="88">
        <f>VLOOKUP(P1146,NEW_TRAIN_TEST!$A$1:$M$980,13,0)</f>
        <v>10512</v>
      </c>
      <c r="S1146" s="88">
        <f>VLOOKUP(P1146,NEW_TRAIN_TEST!$A$1:$M$980,11,0)</f>
        <v>10582</v>
      </c>
      <c r="T1146" s="6">
        <f t="shared" si="34"/>
        <v>0</v>
      </c>
      <c r="U1146" s="6">
        <f t="shared" si="35"/>
        <v>0</v>
      </c>
    </row>
    <row r="1147" spans="1:21" x14ac:dyDescent="0.2">
      <c r="A1147" s="88">
        <v>1145</v>
      </c>
      <c r="B1147" s="88">
        <v>2</v>
      </c>
      <c r="C1147" s="88" t="s">
        <v>2120</v>
      </c>
      <c r="D1147" s="89" t="s">
        <v>1699</v>
      </c>
      <c r="E1147" s="89">
        <v>0</v>
      </c>
      <c r="F1147" s="89">
        <v>5</v>
      </c>
      <c r="G1147" s="89">
        <v>0</v>
      </c>
      <c r="H1147" s="89">
        <v>0</v>
      </c>
      <c r="I1147" s="89">
        <v>0</v>
      </c>
      <c r="J1147" s="89">
        <v>0</v>
      </c>
      <c r="K1147" s="89">
        <v>0</v>
      </c>
      <c r="L1147" s="89">
        <v>0</v>
      </c>
      <c r="M1147" s="89">
        <v>0</v>
      </c>
      <c r="N1147" s="89">
        <v>0</v>
      </c>
      <c r="O1147" s="89">
        <v>0</v>
      </c>
      <c r="P1147" s="89">
        <v>439</v>
      </c>
      <c r="Q1147" s="89">
        <v>10545.83</v>
      </c>
      <c r="R1147" s="88">
        <f>VLOOKUP(P1147,NEW_TRAIN_TEST!$A$1:$M$980,13,0)</f>
        <v>10512</v>
      </c>
      <c r="S1147" s="88">
        <f>VLOOKUP(P1147,NEW_TRAIN_TEST!$A$1:$M$980,11,0)</f>
        <v>10582</v>
      </c>
      <c r="T1147" s="6">
        <f t="shared" si="34"/>
        <v>0</v>
      </c>
      <c r="U1147" s="6">
        <f t="shared" si="35"/>
        <v>0</v>
      </c>
    </row>
    <row r="1148" spans="1:21" x14ac:dyDescent="0.2">
      <c r="A1148" s="88">
        <v>1146</v>
      </c>
      <c r="B1148" s="88">
        <v>2</v>
      </c>
      <c r="C1148" s="88" t="s">
        <v>2120</v>
      </c>
      <c r="D1148" s="89" t="s">
        <v>1699</v>
      </c>
      <c r="E1148" s="89">
        <v>0</v>
      </c>
      <c r="F1148" s="89">
        <v>2</v>
      </c>
      <c r="G1148" s="89">
        <v>1</v>
      </c>
      <c r="H1148" s="89">
        <v>2</v>
      </c>
      <c r="I1148" s="89">
        <v>2</v>
      </c>
      <c r="J1148" s="89">
        <v>0</v>
      </c>
      <c r="K1148" s="89">
        <v>0</v>
      </c>
      <c r="L1148" s="89">
        <v>0</v>
      </c>
      <c r="M1148" s="89">
        <v>0</v>
      </c>
      <c r="N1148" s="89">
        <v>0</v>
      </c>
      <c r="O1148" s="89">
        <v>2</v>
      </c>
      <c r="P1148" s="89">
        <v>439</v>
      </c>
      <c r="Q1148" s="89">
        <v>10549</v>
      </c>
      <c r="R1148" s="88">
        <f>VLOOKUP(P1148,NEW_TRAIN_TEST!$A$1:$M$980,13,0)</f>
        <v>10512</v>
      </c>
      <c r="S1148" s="88">
        <f>VLOOKUP(P1148,NEW_TRAIN_TEST!$A$1:$M$980,11,0)</f>
        <v>10582</v>
      </c>
      <c r="T1148" s="6">
        <f t="shared" si="34"/>
        <v>0</v>
      </c>
      <c r="U1148" s="6">
        <f t="shared" si="35"/>
        <v>0</v>
      </c>
    </row>
    <row r="1149" spans="1:21" x14ac:dyDescent="0.2">
      <c r="A1149" s="88">
        <v>1147</v>
      </c>
      <c r="B1149" s="88">
        <v>2</v>
      </c>
      <c r="C1149" s="88" t="s">
        <v>2120</v>
      </c>
      <c r="D1149" s="89" t="s">
        <v>1699</v>
      </c>
      <c r="E1149" s="89">
        <v>0</v>
      </c>
      <c r="F1149" s="89">
        <v>4</v>
      </c>
      <c r="G1149" s="89">
        <v>0</v>
      </c>
      <c r="H1149" s="89">
        <v>0</v>
      </c>
      <c r="I1149" s="89">
        <v>0</v>
      </c>
      <c r="J1149" s="89">
        <v>0</v>
      </c>
      <c r="K1149" s="89">
        <v>0</v>
      </c>
      <c r="L1149" s="89">
        <v>0</v>
      </c>
      <c r="M1149" s="89">
        <v>0</v>
      </c>
      <c r="N1149" s="89">
        <v>0</v>
      </c>
      <c r="O1149" s="89">
        <v>0</v>
      </c>
      <c r="P1149" s="89">
        <v>439</v>
      </c>
      <c r="Q1149" s="89">
        <v>10550.67</v>
      </c>
      <c r="R1149" s="88">
        <f>VLOOKUP(P1149,NEW_TRAIN_TEST!$A$1:$M$980,13,0)</f>
        <v>10512</v>
      </c>
      <c r="S1149" s="88">
        <f>VLOOKUP(P1149,NEW_TRAIN_TEST!$A$1:$M$980,11,0)</f>
        <v>10582</v>
      </c>
      <c r="T1149" s="6">
        <f t="shared" si="34"/>
        <v>0</v>
      </c>
      <c r="U1149" s="6">
        <f t="shared" si="35"/>
        <v>0</v>
      </c>
    </row>
    <row r="1150" spans="1:21" x14ac:dyDescent="0.2">
      <c r="A1150" s="88">
        <v>1148</v>
      </c>
      <c r="B1150" s="88">
        <v>2</v>
      </c>
      <c r="C1150" s="88" t="s">
        <v>2120</v>
      </c>
      <c r="D1150" s="89" t="s">
        <v>1699</v>
      </c>
      <c r="E1150" s="89">
        <v>0</v>
      </c>
      <c r="F1150" s="89">
        <v>6</v>
      </c>
      <c r="G1150" s="89">
        <v>3</v>
      </c>
      <c r="H1150" s="89">
        <v>0</v>
      </c>
      <c r="I1150" s="89">
        <v>0</v>
      </c>
      <c r="J1150" s="89">
        <v>0</v>
      </c>
      <c r="K1150" s="89">
        <v>0</v>
      </c>
      <c r="L1150" s="89">
        <v>0</v>
      </c>
      <c r="M1150" s="89">
        <v>0</v>
      </c>
      <c r="N1150" s="89">
        <v>0</v>
      </c>
      <c r="O1150" s="89">
        <v>0</v>
      </c>
      <c r="P1150" s="89">
        <v>439</v>
      </c>
      <c r="Q1150" s="89">
        <v>10559.83</v>
      </c>
      <c r="R1150" s="88">
        <f>VLOOKUP(P1150,NEW_TRAIN_TEST!$A$1:$M$980,13,0)</f>
        <v>10512</v>
      </c>
      <c r="S1150" s="88">
        <f>VLOOKUP(P1150,NEW_TRAIN_TEST!$A$1:$M$980,11,0)</f>
        <v>10582</v>
      </c>
      <c r="T1150" s="6">
        <f t="shared" si="34"/>
        <v>0</v>
      </c>
      <c r="U1150" s="6">
        <f t="shared" si="35"/>
        <v>0</v>
      </c>
    </row>
    <row r="1151" spans="1:21" x14ac:dyDescent="0.2">
      <c r="A1151" s="88">
        <v>1149</v>
      </c>
      <c r="B1151" s="88">
        <v>2</v>
      </c>
      <c r="C1151" s="88" t="s">
        <v>2120</v>
      </c>
      <c r="D1151" s="89" t="s">
        <v>1699</v>
      </c>
      <c r="E1151" s="89">
        <v>0</v>
      </c>
      <c r="F1151" s="89">
        <v>5</v>
      </c>
      <c r="G1151" s="89">
        <v>0</v>
      </c>
      <c r="H1151" s="89">
        <v>0</v>
      </c>
      <c r="I1151" s="89">
        <v>0</v>
      </c>
      <c r="J1151" s="89">
        <v>0</v>
      </c>
      <c r="K1151" s="89">
        <v>0</v>
      </c>
      <c r="L1151" s="89">
        <v>0</v>
      </c>
      <c r="M1151" s="89">
        <v>0</v>
      </c>
      <c r="N1151" s="89">
        <v>0</v>
      </c>
      <c r="O1151" s="89">
        <v>0</v>
      </c>
      <c r="P1151" s="89">
        <v>439</v>
      </c>
      <c r="Q1151" s="89">
        <v>10568</v>
      </c>
      <c r="R1151" s="88">
        <f>VLOOKUP(P1151,NEW_TRAIN_TEST!$A$1:$M$980,13,0)</f>
        <v>10512</v>
      </c>
      <c r="S1151" s="88">
        <f>VLOOKUP(P1151,NEW_TRAIN_TEST!$A$1:$M$980,11,0)</f>
        <v>10582</v>
      </c>
      <c r="T1151" s="6">
        <f t="shared" si="34"/>
        <v>0</v>
      </c>
      <c r="U1151" s="6">
        <f t="shared" si="35"/>
        <v>0</v>
      </c>
    </row>
    <row r="1152" spans="1:21" x14ac:dyDescent="0.2">
      <c r="A1152" s="88">
        <v>1150</v>
      </c>
      <c r="B1152" s="88">
        <v>2</v>
      </c>
      <c r="C1152" s="88" t="s">
        <v>2120</v>
      </c>
      <c r="D1152" s="89" t="s">
        <v>1699</v>
      </c>
      <c r="E1152" s="89">
        <v>0</v>
      </c>
      <c r="F1152" s="89">
        <v>5</v>
      </c>
      <c r="G1152" s="89">
        <v>0</v>
      </c>
      <c r="H1152" s="89">
        <v>0</v>
      </c>
      <c r="I1152" s="89">
        <v>0</v>
      </c>
      <c r="J1152" s="89">
        <v>0</v>
      </c>
      <c r="K1152" s="89">
        <v>0</v>
      </c>
      <c r="L1152" s="89">
        <v>0</v>
      </c>
      <c r="M1152" s="89">
        <v>0</v>
      </c>
      <c r="N1152" s="89">
        <v>0</v>
      </c>
      <c r="O1152" s="89">
        <v>0</v>
      </c>
      <c r="P1152" s="89">
        <v>439</v>
      </c>
      <c r="Q1152" s="89">
        <v>10569</v>
      </c>
      <c r="R1152" s="88">
        <f>VLOOKUP(P1152,NEW_TRAIN_TEST!$A$1:$M$980,13,0)</f>
        <v>10512</v>
      </c>
      <c r="S1152" s="88">
        <f>VLOOKUP(P1152,NEW_TRAIN_TEST!$A$1:$M$980,11,0)</f>
        <v>10582</v>
      </c>
      <c r="T1152" s="6">
        <f t="shared" si="34"/>
        <v>0</v>
      </c>
      <c r="U1152" s="6">
        <f t="shared" si="35"/>
        <v>0</v>
      </c>
    </row>
    <row r="1153" spans="1:21" x14ac:dyDescent="0.2">
      <c r="A1153" s="88">
        <v>1151</v>
      </c>
      <c r="B1153" s="88">
        <v>2</v>
      </c>
      <c r="C1153" s="88" t="s">
        <v>2120</v>
      </c>
      <c r="D1153" s="89" t="s">
        <v>1699</v>
      </c>
      <c r="E1153" s="89">
        <v>0</v>
      </c>
      <c r="F1153" s="89">
        <v>0</v>
      </c>
      <c r="G1153" s="89">
        <v>0</v>
      </c>
      <c r="H1153" s="89">
        <v>0</v>
      </c>
      <c r="I1153" s="89">
        <v>0</v>
      </c>
      <c r="J1153" s="89">
        <v>0</v>
      </c>
      <c r="K1153" s="89">
        <v>0</v>
      </c>
      <c r="L1153" s="89">
        <v>0</v>
      </c>
      <c r="M1153" s="89">
        <v>0</v>
      </c>
      <c r="N1153" s="89">
        <v>1</v>
      </c>
      <c r="O1153" s="89">
        <v>0</v>
      </c>
      <c r="P1153" s="89">
        <v>439</v>
      </c>
      <c r="Q1153" s="89">
        <v>10573.17</v>
      </c>
      <c r="R1153" s="88">
        <f>VLOOKUP(P1153,NEW_TRAIN_TEST!$A$1:$M$980,13,0)</f>
        <v>10512</v>
      </c>
      <c r="S1153" s="88">
        <f>VLOOKUP(P1153,NEW_TRAIN_TEST!$A$1:$M$980,11,0)</f>
        <v>10582</v>
      </c>
      <c r="T1153" s="6">
        <f t="shared" si="34"/>
        <v>0</v>
      </c>
      <c r="U1153" s="6">
        <f t="shared" si="35"/>
        <v>0</v>
      </c>
    </row>
    <row r="1154" spans="1:21" x14ac:dyDescent="0.2">
      <c r="A1154" s="88">
        <v>1152</v>
      </c>
      <c r="B1154" s="88">
        <v>2</v>
      </c>
      <c r="C1154" s="88" t="s">
        <v>2120</v>
      </c>
      <c r="D1154" s="89" t="s">
        <v>1699</v>
      </c>
      <c r="E1154" s="89">
        <v>5</v>
      </c>
      <c r="F1154" s="89">
        <v>0</v>
      </c>
      <c r="G1154" s="89">
        <v>0</v>
      </c>
      <c r="H1154" s="89">
        <v>0</v>
      </c>
      <c r="I1154" s="89">
        <v>0</v>
      </c>
      <c r="J1154" s="89">
        <v>0</v>
      </c>
      <c r="K1154" s="89">
        <v>0</v>
      </c>
      <c r="L1154" s="89">
        <v>1</v>
      </c>
      <c r="M1154" s="89">
        <v>0</v>
      </c>
      <c r="N1154" s="89">
        <v>0</v>
      </c>
      <c r="O1154" s="89">
        <v>0</v>
      </c>
      <c r="P1154" s="89">
        <v>785</v>
      </c>
      <c r="Q1154" s="89">
        <v>10112</v>
      </c>
      <c r="R1154" s="88">
        <f>VLOOKUP(P1154,NEW_TRAIN_TEST!$A$1:$M$980,13,0)</f>
        <v>9596</v>
      </c>
      <c r="S1154" s="88">
        <f>VLOOKUP(P1154,NEW_TRAIN_TEST!$A$1:$M$980,11,0)</f>
        <v>10500</v>
      </c>
      <c r="T1154" s="6">
        <f t="shared" si="34"/>
        <v>1</v>
      </c>
      <c r="U1154" s="6">
        <f t="shared" si="35"/>
        <v>0</v>
      </c>
    </row>
    <row r="1155" spans="1:21" x14ac:dyDescent="0.2">
      <c r="A1155" s="88">
        <v>1153</v>
      </c>
      <c r="B1155" s="88">
        <v>2</v>
      </c>
      <c r="C1155" s="88" t="s">
        <v>2120</v>
      </c>
      <c r="D1155" s="89" t="s">
        <v>1699</v>
      </c>
      <c r="E1155" s="89">
        <v>0</v>
      </c>
      <c r="F1155" s="89">
        <v>2</v>
      </c>
      <c r="G1155" s="89">
        <v>0</v>
      </c>
      <c r="H1155" s="89">
        <v>0</v>
      </c>
      <c r="I1155" s="89">
        <v>2</v>
      </c>
      <c r="J1155" s="89">
        <v>2</v>
      </c>
      <c r="K1155" s="89">
        <v>0</v>
      </c>
      <c r="L1155" s="89">
        <v>0</v>
      </c>
      <c r="M1155" s="89">
        <v>0</v>
      </c>
      <c r="N1155" s="89">
        <v>0</v>
      </c>
      <c r="O1155" s="89">
        <v>2</v>
      </c>
      <c r="P1155" s="89">
        <v>694</v>
      </c>
      <c r="Q1155" s="89">
        <v>7573</v>
      </c>
      <c r="R1155" s="88">
        <f>VLOOKUP(P1155,NEW_TRAIN_TEST!$A$1:$M$980,13,0)</f>
        <v>7573</v>
      </c>
      <c r="S1155" s="88">
        <f>VLOOKUP(P1155,NEW_TRAIN_TEST!$A$1:$M$980,11,0)</f>
        <v>7784</v>
      </c>
      <c r="T1155" s="6">
        <f t="shared" ref="T1155:T1218" si="36">IF(L1155&gt;0,1,0)</f>
        <v>0</v>
      </c>
      <c r="U1155" s="6">
        <f t="shared" ref="U1155:U1218" si="37">IF(M1155&gt;0,1,0)</f>
        <v>0</v>
      </c>
    </row>
    <row r="1156" spans="1:21" x14ac:dyDescent="0.2">
      <c r="A1156" s="88">
        <v>1154</v>
      </c>
      <c r="B1156" s="88">
        <v>2</v>
      </c>
      <c r="C1156" s="88" t="s">
        <v>2120</v>
      </c>
      <c r="D1156" s="89" t="s">
        <v>1699</v>
      </c>
      <c r="E1156" s="89">
        <v>0</v>
      </c>
      <c r="F1156" s="89">
        <v>2</v>
      </c>
      <c r="G1156" s="89">
        <v>0</v>
      </c>
      <c r="H1156" s="89">
        <v>0</v>
      </c>
      <c r="I1156" s="89">
        <v>2</v>
      </c>
      <c r="J1156" s="89">
        <v>2</v>
      </c>
      <c r="K1156" s="89">
        <v>0</v>
      </c>
      <c r="L1156" s="89">
        <v>0</v>
      </c>
      <c r="M1156" s="89">
        <v>0</v>
      </c>
      <c r="N1156" s="89">
        <v>0</v>
      </c>
      <c r="O1156" s="89">
        <v>2</v>
      </c>
      <c r="P1156" s="89">
        <v>694</v>
      </c>
      <c r="Q1156" s="89">
        <v>7640</v>
      </c>
      <c r="R1156" s="88">
        <f>VLOOKUP(P1156,NEW_TRAIN_TEST!$A$1:$M$980,13,0)</f>
        <v>7573</v>
      </c>
      <c r="S1156" s="88">
        <f>VLOOKUP(P1156,NEW_TRAIN_TEST!$A$1:$M$980,11,0)</f>
        <v>7784</v>
      </c>
      <c r="T1156" s="6">
        <f t="shared" si="36"/>
        <v>0</v>
      </c>
      <c r="U1156" s="6">
        <f t="shared" si="37"/>
        <v>0</v>
      </c>
    </row>
    <row r="1157" spans="1:21" x14ac:dyDescent="0.2">
      <c r="A1157" s="88">
        <v>1155</v>
      </c>
      <c r="B1157" s="88">
        <v>2</v>
      </c>
      <c r="C1157" s="88" t="s">
        <v>2120</v>
      </c>
      <c r="D1157" s="89" t="s">
        <v>1699</v>
      </c>
      <c r="E1157" s="89">
        <v>0</v>
      </c>
      <c r="F1157" s="89">
        <v>2</v>
      </c>
      <c r="G1157" s="89">
        <v>0</v>
      </c>
      <c r="H1157" s="89">
        <v>0</v>
      </c>
      <c r="I1157" s="89">
        <v>2</v>
      </c>
      <c r="J1157" s="89">
        <v>2</v>
      </c>
      <c r="K1157" s="89">
        <v>0</v>
      </c>
      <c r="L1157" s="89">
        <v>0</v>
      </c>
      <c r="M1157" s="89">
        <v>0</v>
      </c>
      <c r="N1157" s="89">
        <v>0</v>
      </c>
      <c r="O1157" s="89">
        <v>2</v>
      </c>
      <c r="P1157" s="89">
        <v>694</v>
      </c>
      <c r="Q1157" s="89">
        <v>7643.5</v>
      </c>
      <c r="R1157" s="88">
        <f>VLOOKUP(P1157,NEW_TRAIN_TEST!$A$1:$M$980,13,0)</f>
        <v>7573</v>
      </c>
      <c r="S1157" s="88">
        <f>VLOOKUP(P1157,NEW_TRAIN_TEST!$A$1:$M$980,11,0)</f>
        <v>7784</v>
      </c>
      <c r="T1157" s="6">
        <f t="shared" si="36"/>
        <v>0</v>
      </c>
      <c r="U1157" s="6">
        <f t="shared" si="37"/>
        <v>0</v>
      </c>
    </row>
    <row r="1158" spans="1:21" x14ac:dyDescent="0.2">
      <c r="A1158" s="88">
        <v>1156</v>
      </c>
      <c r="B1158" s="88">
        <v>2</v>
      </c>
      <c r="C1158" s="88" t="s">
        <v>2120</v>
      </c>
      <c r="D1158" s="89" t="s">
        <v>1699</v>
      </c>
      <c r="E1158" s="89">
        <v>0</v>
      </c>
      <c r="F1158" s="89">
        <v>7</v>
      </c>
      <c r="G1158" s="89">
        <v>0</v>
      </c>
      <c r="H1158" s="89">
        <v>0</v>
      </c>
      <c r="I1158" s="89">
        <v>0</v>
      </c>
      <c r="J1158" s="89">
        <v>0</v>
      </c>
      <c r="K1158" s="89">
        <v>0</v>
      </c>
      <c r="L1158" s="89">
        <v>0</v>
      </c>
      <c r="M1158" s="89">
        <v>0</v>
      </c>
      <c r="N1158" s="89">
        <v>0</v>
      </c>
      <c r="O1158" s="89">
        <v>0</v>
      </c>
      <c r="P1158" s="89">
        <v>694</v>
      </c>
      <c r="Q1158" s="89">
        <v>7662.6</v>
      </c>
      <c r="R1158" s="88">
        <f>VLOOKUP(P1158,NEW_TRAIN_TEST!$A$1:$M$980,13,0)</f>
        <v>7573</v>
      </c>
      <c r="S1158" s="88">
        <f>VLOOKUP(P1158,NEW_TRAIN_TEST!$A$1:$M$980,11,0)</f>
        <v>7784</v>
      </c>
      <c r="T1158" s="6">
        <f t="shared" si="36"/>
        <v>0</v>
      </c>
      <c r="U1158" s="6">
        <f t="shared" si="37"/>
        <v>0</v>
      </c>
    </row>
    <row r="1159" spans="1:21" x14ac:dyDescent="0.2">
      <c r="A1159" s="88">
        <v>1157</v>
      </c>
      <c r="B1159" s="88">
        <v>2</v>
      </c>
      <c r="C1159" s="88" t="s">
        <v>2120</v>
      </c>
      <c r="D1159" s="89" t="s">
        <v>1699</v>
      </c>
      <c r="E1159" s="89">
        <v>3</v>
      </c>
      <c r="F1159" s="89">
        <v>0</v>
      </c>
      <c r="G1159" s="89">
        <v>0</v>
      </c>
      <c r="H1159" s="89">
        <v>0</v>
      </c>
      <c r="I1159" s="89">
        <v>0</v>
      </c>
      <c r="J1159" s="89">
        <v>0</v>
      </c>
      <c r="K1159" s="89">
        <v>0</v>
      </c>
      <c r="L1159" s="89">
        <v>1</v>
      </c>
      <c r="M1159" s="89">
        <v>0</v>
      </c>
      <c r="N1159" s="89">
        <v>0</v>
      </c>
      <c r="O1159" s="89">
        <v>0</v>
      </c>
      <c r="P1159" s="89">
        <v>694</v>
      </c>
      <c r="Q1159" s="89">
        <v>7784</v>
      </c>
      <c r="R1159" s="88">
        <f>VLOOKUP(P1159,NEW_TRAIN_TEST!$A$1:$M$980,13,0)</f>
        <v>7573</v>
      </c>
      <c r="S1159" s="88">
        <f>VLOOKUP(P1159,NEW_TRAIN_TEST!$A$1:$M$980,11,0)</f>
        <v>7784</v>
      </c>
      <c r="T1159" s="6">
        <f t="shared" si="36"/>
        <v>1</v>
      </c>
      <c r="U1159" s="6">
        <f t="shared" si="37"/>
        <v>0</v>
      </c>
    </row>
    <row r="1160" spans="1:21" x14ac:dyDescent="0.2">
      <c r="A1160" s="88">
        <v>1158</v>
      </c>
      <c r="B1160" s="88">
        <v>2</v>
      </c>
      <c r="C1160" s="88" t="s">
        <v>2120</v>
      </c>
      <c r="D1160" s="89" t="s">
        <v>1699</v>
      </c>
      <c r="E1160" s="89">
        <v>23</v>
      </c>
      <c r="F1160" s="89">
        <v>0</v>
      </c>
      <c r="G1160" s="89">
        <v>0</v>
      </c>
      <c r="H1160" s="89">
        <v>0</v>
      </c>
      <c r="I1160" s="89">
        <v>0</v>
      </c>
      <c r="J1160" s="89">
        <v>0</v>
      </c>
      <c r="K1160" s="89">
        <v>0</v>
      </c>
      <c r="L1160" s="89">
        <v>0</v>
      </c>
      <c r="M1160" s="89">
        <v>0</v>
      </c>
      <c r="N1160" s="89">
        <v>0</v>
      </c>
      <c r="O1160" s="89">
        <v>0</v>
      </c>
      <c r="P1160" s="89">
        <v>489</v>
      </c>
      <c r="Q1160" s="89">
        <v>8731</v>
      </c>
      <c r="R1160" s="88">
        <f>VLOOKUP(P1160,NEW_TRAIN_TEST!$A$1:$M$980,13,0)</f>
        <v>3005</v>
      </c>
      <c r="S1160" s="88">
        <f>VLOOKUP(P1160,NEW_TRAIN_TEST!$A$1:$M$980,11,0)</f>
        <v>9224</v>
      </c>
      <c r="T1160" s="6">
        <f t="shared" si="36"/>
        <v>0</v>
      </c>
      <c r="U1160" s="6">
        <f t="shared" si="37"/>
        <v>0</v>
      </c>
    </row>
    <row r="1161" spans="1:21" x14ac:dyDescent="0.2">
      <c r="A1161" s="88">
        <v>1159</v>
      </c>
      <c r="B1161" s="88">
        <v>2</v>
      </c>
      <c r="C1161" s="88" t="s">
        <v>2120</v>
      </c>
      <c r="D1161" s="89" t="s">
        <v>1699</v>
      </c>
      <c r="E1161" s="89">
        <v>11</v>
      </c>
      <c r="F1161" s="89">
        <v>8</v>
      </c>
      <c r="G1161" s="89">
        <v>1</v>
      </c>
      <c r="H1161" s="89">
        <v>2</v>
      </c>
      <c r="I1161" s="89">
        <v>2</v>
      </c>
      <c r="J1161" s="89">
        <v>0</v>
      </c>
      <c r="K1161" s="89">
        <v>0</v>
      </c>
      <c r="L1161" s="89">
        <v>1</v>
      </c>
      <c r="M1161" s="89">
        <v>28</v>
      </c>
      <c r="N1161" s="89">
        <v>0</v>
      </c>
      <c r="O1161" s="89">
        <v>2</v>
      </c>
      <c r="P1161" s="89">
        <v>294</v>
      </c>
      <c r="Q1161" s="89">
        <v>15377.5</v>
      </c>
      <c r="R1161" s="88">
        <f>VLOOKUP(P1161,NEW_TRAIN_TEST!$A$1:$M$980,13,0)</f>
        <v>15307</v>
      </c>
      <c r="S1161" s="88">
        <f>VLOOKUP(P1161,NEW_TRAIN_TEST!$A$1:$M$980,11,0)</f>
        <v>15924</v>
      </c>
      <c r="T1161" s="6">
        <f t="shared" si="36"/>
        <v>1</v>
      </c>
      <c r="U1161" s="6">
        <f t="shared" si="37"/>
        <v>1</v>
      </c>
    </row>
    <row r="1162" spans="1:21" x14ac:dyDescent="0.2">
      <c r="A1162" s="88">
        <v>1160</v>
      </c>
      <c r="B1162" s="88">
        <v>2</v>
      </c>
      <c r="C1162" s="88" t="s">
        <v>2120</v>
      </c>
      <c r="D1162" s="89" t="s">
        <v>1699</v>
      </c>
      <c r="E1162" s="89">
        <v>2</v>
      </c>
      <c r="F1162" s="89">
        <v>0</v>
      </c>
      <c r="G1162" s="89">
        <v>0</v>
      </c>
      <c r="H1162" s="89">
        <v>0</v>
      </c>
      <c r="I1162" s="89">
        <v>0</v>
      </c>
      <c r="J1162" s="89">
        <v>0</v>
      </c>
      <c r="K1162" s="89">
        <v>0</v>
      </c>
      <c r="L1162" s="89">
        <v>0</v>
      </c>
      <c r="M1162" s="89">
        <v>0</v>
      </c>
      <c r="N1162" s="89">
        <v>0</v>
      </c>
      <c r="O1162" s="89">
        <v>0</v>
      </c>
      <c r="P1162" s="89">
        <v>290</v>
      </c>
      <c r="Q1162" s="89">
        <v>12410.5</v>
      </c>
      <c r="R1162" s="88">
        <f>VLOOKUP(P1162,NEW_TRAIN_TEST!$A$1:$M$980,13,0)</f>
        <v>11855</v>
      </c>
      <c r="S1162" s="88">
        <f>VLOOKUP(P1162,NEW_TRAIN_TEST!$A$1:$M$980,11,0)</f>
        <v>12428</v>
      </c>
      <c r="T1162" s="6">
        <f t="shared" si="36"/>
        <v>0</v>
      </c>
      <c r="U1162" s="6">
        <f t="shared" si="37"/>
        <v>0</v>
      </c>
    </row>
    <row r="1163" spans="1:21" x14ac:dyDescent="0.2">
      <c r="A1163" s="88">
        <v>1161</v>
      </c>
      <c r="B1163" s="88">
        <v>2</v>
      </c>
      <c r="C1163" s="88" t="s">
        <v>2120</v>
      </c>
      <c r="D1163" s="89" t="s">
        <v>1699</v>
      </c>
      <c r="E1163" s="89">
        <v>3</v>
      </c>
      <c r="F1163" s="89">
        <v>2</v>
      </c>
      <c r="G1163" s="89">
        <v>0</v>
      </c>
      <c r="H1163" s="89">
        <v>2</v>
      </c>
      <c r="I1163" s="89">
        <v>2</v>
      </c>
      <c r="J1163" s="89">
        <v>0</v>
      </c>
      <c r="K1163" s="89">
        <v>0</v>
      </c>
      <c r="L1163" s="89">
        <v>0</v>
      </c>
      <c r="M1163" s="89">
        <v>0</v>
      </c>
      <c r="N1163" s="89">
        <v>0</v>
      </c>
      <c r="O1163" s="89">
        <v>2</v>
      </c>
      <c r="P1163" s="89">
        <v>291</v>
      </c>
      <c r="Q1163" s="89">
        <v>10918.5</v>
      </c>
      <c r="R1163" s="88">
        <f>VLOOKUP(P1163,NEW_TRAIN_TEST!$A$1:$M$980,13,0)</f>
        <v>10295.5</v>
      </c>
      <c r="S1163" s="88">
        <f>VLOOKUP(P1163,NEW_TRAIN_TEST!$A$1:$M$980,11,0)</f>
        <v>10967</v>
      </c>
      <c r="T1163" s="6">
        <f t="shared" si="36"/>
        <v>0</v>
      </c>
      <c r="U1163" s="6">
        <f t="shared" si="37"/>
        <v>0</v>
      </c>
    </row>
    <row r="1164" spans="1:21" x14ac:dyDescent="0.2">
      <c r="A1164" s="88">
        <v>1162</v>
      </c>
      <c r="B1164" s="88">
        <v>2</v>
      </c>
      <c r="C1164" s="88" t="s">
        <v>2120</v>
      </c>
      <c r="D1164" s="89" t="s">
        <v>1699</v>
      </c>
      <c r="E1164" s="89">
        <v>13</v>
      </c>
      <c r="F1164" s="89">
        <v>2</v>
      </c>
      <c r="G1164" s="89">
        <v>0</v>
      </c>
      <c r="H1164" s="89">
        <v>0</v>
      </c>
      <c r="I1164" s="89">
        <v>2</v>
      </c>
      <c r="J1164" s="89">
        <v>0</v>
      </c>
      <c r="K1164" s="89">
        <v>0</v>
      </c>
      <c r="L1164" s="89">
        <v>0</v>
      </c>
      <c r="M1164" s="89">
        <v>0</v>
      </c>
      <c r="N1164" s="89">
        <v>0</v>
      </c>
      <c r="O1164" s="89">
        <v>2</v>
      </c>
      <c r="P1164" s="89">
        <v>545</v>
      </c>
      <c r="Q1164" s="89">
        <v>9811</v>
      </c>
      <c r="R1164" s="88">
        <f>VLOOKUP(P1164,NEW_TRAIN_TEST!$A$1:$M$980,13,0)</f>
        <v>9552.5</v>
      </c>
      <c r="S1164" s="88">
        <f>VLOOKUP(P1164,NEW_TRAIN_TEST!$A$1:$M$980,11,0)</f>
        <v>10440</v>
      </c>
      <c r="T1164" s="6">
        <f t="shared" si="36"/>
        <v>0</v>
      </c>
      <c r="U1164" s="6">
        <f t="shared" si="37"/>
        <v>0</v>
      </c>
    </row>
    <row r="1165" spans="1:21" x14ac:dyDescent="0.2">
      <c r="A1165" s="88">
        <v>1163</v>
      </c>
      <c r="B1165" s="88">
        <v>2</v>
      </c>
      <c r="C1165" s="88" t="s">
        <v>2120</v>
      </c>
      <c r="D1165" s="89" t="s">
        <v>1699</v>
      </c>
      <c r="E1165" s="89">
        <v>9</v>
      </c>
      <c r="F1165" s="89">
        <v>5</v>
      </c>
      <c r="G1165" s="89">
        <v>0</v>
      </c>
      <c r="H1165" s="89">
        <v>2</v>
      </c>
      <c r="I1165" s="89">
        <v>2</v>
      </c>
      <c r="J1165" s="89">
        <v>0</v>
      </c>
      <c r="K1165" s="89">
        <v>0</v>
      </c>
      <c r="L1165" s="89">
        <v>1</v>
      </c>
      <c r="M1165" s="89">
        <v>0</v>
      </c>
      <c r="N1165" s="89">
        <v>0</v>
      </c>
      <c r="O1165" s="89">
        <v>2</v>
      </c>
      <c r="P1165" s="89">
        <v>293</v>
      </c>
      <c r="Q1165" s="89">
        <v>13997</v>
      </c>
      <c r="R1165" s="88">
        <f>VLOOKUP(P1165,NEW_TRAIN_TEST!$A$1:$M$980,13,0)</f>
        <v>13973.5</v>
      </c>
      <c r="S1165" s="88">
        <f>VLOOKUP(P1165,NEW_TRAIN_TEST!$A$1:$M$980,11,0)</f>
        <v>14419</v>
      </c>
      <c r="T1165" s="6">
        <f t="shared" si="36"/>
        <v>1</v>
      </c>
      <c r="U1165" s="6">
        <f t="shared" si="37"/>
        <v>0</v>
      </c>
    </row>
    <row r="1166" spans="1:21" x14ac:dyDescent="0.2">
      <c r="A1166" s="88">
        <v>1164</v>
      </c>
      <c r="B1166" s="88">
        <v>2</v>
      </c>
      <c r="C1166" s="88" t="s">
        <v>2120</v>
      </c>
      <c r="D1166" s="89" t="s">
        <v>1699</v>
      </c>
      <c r="E1166" s="89">
        <v>20</v>
      </c>
      <c r="F1166" s="89">
        <v>2</v>
      </c>
      <c r="G1166" s="89">
        <v>0</v>
      </c>
      <c r="H1166" s="89">
        <v>0</v>
      </c>
      <c r="I1166" s="89">
        <v>2</v>
      </c>
      <c r="J1166" s="89">
        <v>0</v>
      </c>
      <c r="K1166" s="89">
        <v>0</v>
      </c>
      <c r="L1166" s="89">
        <v>0</v>
      </c>
      <c r="M1166" s="89">
        <v>0</v>
      </c>
      <c r="N1166" s="89">
        <v>0</v>
      </c>
      <c r="O1166" s="89">
        <v>2</v>
      </c>
      <c r="P1166" s="89">
        <v>97</v>
      </c>
      <c r="Q1166" s="89">
        <v>576.5</v>
      </c>
      <c r="R1166" s="88">
        <f>VLOOKUP(P1166,NEW_TRAIN_TEST!$A$1:$M$980,13,0)</f>
        <v>521</v>
      </c>
      <c r="S1166" s="88">
        <f>VLOOKUP(P1166,NEW_TRAIN_TEST!$A$1:$M$980,11,0)</f>
        <v>589</v>
      </c>
      <c r="T1166" s="6">
        <f t="shared" si="36"/>
        <v>0</v>
      </c>
      <c r="U1166" s="6">
        <f t="shared" si="37"/>
        <v>0</v>
      </c>
    </row>
    <row r="1167" spans="1:21" x14ac:dyDescent="0.2">
      <c r="A1167" s="88">
        <v>1165</v>
      </c>
      <c r="B1167" s="88">
        <v>2</v>
      </c>
      <c r="C1167" s="88" t="s">
        <v>2120</v>
      </c>
      <c r="D1167" s="89" t="s">
        <v>1699</v>
      </c>
      <c r="E1167" s="89">
        <v>12</v>
      </c>
      <c r="F1167" s="89">
        <v>4</v>
      </c>
      <c r="G1167" s="89">
        <v>1</v>
      </c>
      <c r="H1167" s="89">
        <v>2</v>
      </c>
      <c r="I1167" s="89">
        <v>2</v>
      </c>
      <c r="J1167" s="89">
        <v>0</v>
      </c>
      <c r="K1167" s="89">
        <v>0</v>
      </c>
      <c r="L1167" s="89">
        <v>0</v>
      </c>
      <c r="M1167" s="89">
        <v>27</v>
      </c>
      <c r="N1167" s="89">
        <v>0</v>
      </c>
      <c r="O1167" s="89">
        <v>2</v>
      </c>
      <c r="P1167" s="89">
        <v>97</v>
      </c>
      <c r="Q1167" s="89">
        <v>580</v>
      </c>
      <c r="R1167" s="88">
        <f>VLOOKUP(P1167,NEW_TRAIN_TEST!$A$1:$M$980,13,0)</f>
        <v>521</v>
      </c>
      <c r="S1167" s="88">
        <f>VLOOKUP(P1167,NEW_TRAIN_TEST!$A$1:$M$980,11,0)</f>
        <v>589</v>
      </c>
      <c r="T1167" s="6">
        <f t="shared" si="36"/>
        <v>0</v>
      </c>
      <c r="U1167" s="6">
        <f t="shared" si="37"/>
        <v>1</v>
      </c>
    </row>
    <row r="1168" spans="1:21" x14ac:dyDescent="0.2">
      <c r="A1168" s="88">
        <v>1166</v>
      </c>
      <c r="B1168" s="88">
        <v>2</v>
      </c>
      <c r="C1168" s="88" t="s">
        <v>2120</v>
      </c>
      <c r="D1168" s="89" t="s">
        <v>1699</v>
      </c>
      <c r="E1168" s="89">
        <v>3</v>
      </c>
      <c r="F1168" s="89">
        <v>0</v>
      </c>
      <c r="G1168" s="89">
        <v>0</v>
      </c>
      <c r="H1168" s="89">
        <v>0</v>
      </c>
      <c r="I1168" s="89">
        <v>0</v>
      </c>
      <c r="J1168" s="89">
        <v>0</v>
      </c>
      <c r="K1168" s="89">
        <v>0</v>
      </c>
      <c r="L1168" s="89">
        <v>0</v>
      </c>
      <c r="M1168" s="89">
        <v>0</v>
      </c>
      <c r="N1168" s="89">
        <v>0</v>
      </c>
      <c r="O1168" s="89">
        <v>0</v>
      </c>
      <c r="P1168" s="89">
        <v>295</v>
      </c>
      <c r="Q1168" s="89">
        <v>11867</v>
      </c>
      <c r="R1168" s="88">
        <f>VLOOKUP(P1168,NEW_TRAIN_TEST!$A$1:$M$980,13,0)</f>
        <v>11344</v>
      </c>
      <c r="S1168" s="88">
        <f>VLOOKUP(P1168,NEW_TRAIN_TEST!$A$1:$M$980,11,0)</f>
        <v>11877</v>
      </c>
      <c r="T1168" s="6">
        <f t="shared" si="36"/>
        <v>0</v>
      </c>
      <c r="U1168" s="6">
        <f t="shared" si="37"/>
        <v>0</v>
      </c>
    </row>
    <row r="1169" spans="1:21" x14ac:dyDescent="0.2">
      <c r="A1169" s="88">
        <v>1167</v>
      </c>
      <c r="B1169" s="88">
        <v>2</v>
      </c>
      <c r="C1169" s="88" t="s">
        <v>2120</v>
      </c>
      <c r="D1169" s="89" t="s">
        <v>1699</v>
      </c>
      <c r="E1169" s="89">
        <v>5</v>
      </c>
      <c r="F1169" s="89">
        <v>2</v>
      </c>
      <c r="G1169" s="89">
        <v>0</v>
      </c>
      <c r="H1169" s="89">
        <v>2</v>
      </c>
      <c r="I1169" s="89">
        <v>1</v>
      </c>
      <c r="J1169" s="89">
        <v>0</v>
      </c>
      <c r="K1169" s="89">
        <v>0</v>
      </c>
      <c r="L1169" s="89">
        <v>1</v>
      </c>
      <c r="M1169" s="89">
        <v>0</v>
      </c>
      <c r="N1169" s="89">
        <v>0</v>
      </c>
      <c r="O1169" s="89">
        <v>0</v>
      </c>
      <c r="P1169" s="89">
        <v>296</v>
      </c>
      <c r="Q1169" s="89">
        <v>13296.5</v>
      </c>
      <c r="R1169" s="88">
        <f>VLOOKUP(P1169,NEW_TRAIN_TEST!$A$1:$M$980,13,0)</f>
        <v>12874</v>
      </c>
      <c r="S1169" s="88">
        <f>VLOOKUP(P1169,NEW_TRAIN_TEST!$A$1:$M$980,11,0)</f>
        <v>13364</v>
      </c>
      <c r="T1169" s="6">
        <f t="shared" si="36"/>
        <v>1</v>
      </c>
      <c r="U1169" s="6">
        <f t="shared" si="37"/>
        <v>0</v>
      </c>
    </row>
    <row r="1170" spans="1:21" x14ac:dyDescent="0.2">
      <c r="A1170" s="88">
        <v>1168</v>
      </c>
      <c r="B1170" s="88">
        <v>2</v>
      </c>
      <c r="C1170" s="88" t="s">
        <v>2120</v>
      </c>
      <c r="D1170" s="89" t="s">
        <v>1699</v>
      </c>
      <c r="E1170" s="89">
        <v>14</v>
      </c>
      <c r="F1170" s="89">
        <v>3</v>
      </c>
      <c r="G1170" s="89">
        <v>1</v>
      </c>
      <c r="H1170" s="89">
        <v>0</v>
      </c>
      <c r="I1170" s="89">
        <v>2</v>
      </c>
      <c r="J1170" s="89">
        <v>0</v>
      </c>
      <c r="K1170" s="89">
        <v>0</v>
      </c>
      <c r="L1170" s="89">
        <v>0</v>
      </c>
      <c r="M1170" s="89">
        <v>0</v>
      </c>
      <c r="N1170" s="89">
        <v>0</v>
      </c>
      <c r="O1170" s="89">
        <v>2</v>
      </c>
      <c r="P1170" s="89">
        <v>836</v>
      </c>
      <c r="Q1170" s="89">
        <v>11009.5</v>
      </c>
      <c r="R1170" s="88">
        <f>VLOOKUP(P1170,NEW_TRAIN_TEST!$A$1:$M$980,13,0)</f>
        <v>10131.5</v>
      </c>
      <c r="S1170" s="88">
        <f>VLOOKUP(P1170,NEW_TRAIN_TEST!$A$1:$M$980,11,0)</f>
        <v>11566</v>
      </c>
      <c r="T1170" s="6">
        <f t="shared" si="36"/>
        <v>0</v>
      </c>
      <c r="U1170" s="6">
        <f t="shared" si="37"/>
        <v>0</v>
      </c>
    </row>
    <row r="1171" spans="1:21" x14ac:dyDescent="0.2">
      <c r="A1171" s="88">
        <v>1169</v>
      </c>
      <c r="B1171" s="88">
        <v>2</v>
      </c>
      <c r="C1171" s="88" t="s">
        <v>2120</v>
      </c>
      <c r="D1171" s="89" t="s">
        <v>1699</v>
      </c>
      <c r="E1171" s="89">
        <v>0</v>
      </c>
      <c r="F1171" s="89">
        <v>0</v>
      </c>
      <c r="G1171" s="89">
        <v>0</v>
      </c>
      <c r="H1171" s="89">
        <v>0</v>
      </c>
      <c r="I1171" s="89">
        <v>0</v>
      </c>
      <c r="J1171" s="89">
        <v>0</v>
      </c>
      <c r="K1171" s="89">
        <v>0</v>
      </c>
      <c r="L1171" s="89">
        <v>0</v>
      </c>
      <c r="M1171" s="89">
        <v>0</v>
      </c>
      <c r="N1171" s="89">
        <v>1</v>
      </c>
      <c r="O1171" s="89">
        <v>0</v>
      </c>
      <c r="P1171" s="89">
        <v>884</v>
      </c>
      <c r="Q1171" s="89">
        <v>7212</v>
      </c>
      <c r="R1171" s="88">
        <f>VLOOKUP(P1171,NEW_TRAIN_TEST!$A$1:$M$980,13,0)</f>
        <v>7212</v>
      </c>
      <c r="S1171" s="88">
        <f>VLOOKUP(P1171,NEW_TRAIN_TEST!$A$1:$M$980,11,0)</f>
        <v>7212</v>
      </c>
      <c r="T1171" s="6">
        <f t="shared" si="36"/>
        <v>0</v>
      </c>
      <c r="U1171" s="6">
        <f t="shared" si="37"/>
        <v>0</v>
      </c>
    </row>
    <row r="1172" spans="1:21" x14ac:dyDescent="0.2">
      <c r="A1172" s="88">
        <v>1170</v>
      </c>
      <c r="B1172" s="88">
        <v>2</v>
      </c>
      <c r="C1172" s="88" t="s">
        <v>2120</v>
      </c>
      <c r="D1172" s="89" t="s">
        <v>1699</v>
      </c>
      <c r="E1172" s="89">
        <v>0</v>
      </c>
      <c r="F1172" s="89">
        <v>2</v>
      </c>
      <c r="G1172" s="89">
        <v>1</v>
      </c>
      <c r="H1172" s="89">
        <v>2</v>
      </c>
      <c r="I1172" s="89">
        <v>2</v>
      </c>
      <c r="J1172" s="89">
        <v>0</v>
      </c>
      <c r="K1172" s="89">
        <v>0</v>
      </c>
      <c r="L1172" s="89">
        <v>0</v>
      </c>
      <c r="M1172" s="89">
        <v>0</v>
      </c>
      <c r="N1172" s="89">
        <v>0</v>
      </c>
      <c r="O1172" s="89">
        <v>2</v>
      </c>
      <c r="P1172" s="89">
        <v>333</v>
      </c>
      <c r="Q1172" s="89">
        <v>8342.5</v>
      </c>
      <c r="R1172" s="88">
        <f>VLOOKUP(P1172,NEW_TRAIN_TEST!$A$1:$M$980,13,0)</f>
        <v>8342.5</v>
      </c>
      <c r="S1172" s="88">
        <f>VLOOKUP(P1172,NEW_TRAIN_TEST!$A$1:$M$980,11,0)</f>
        <v>8355</v>
      </c>
      <c r="T1172" s="6">
        <f t="shared" si="36"/>
        <v>0</v>
      </c>
      <c r="U1172" s="6">
        <f t="shared" si="37"/>
        <v>0</v>
      </c>
    </row>
    <row r="1173" spans="1:21" x14ac:dyDescent="0.2">
      <c r="A1173" s="88">
        <v>1171</v>
      </c>
      <c r="B1173" s="88">
        <v>2</v>
      </c>
      <c r="C1173" s="88" t="s">
        <v>2120</v>
      </c>
      <c r="D1173" s="89" t="s">
        <v>1699</v>
      </c>
      <c r="E1173" s="89">
        <v>2</v>
      </c>
      <c r="F1173" s="89">
        <v>0</v>
      </c>
      <c r="G1173" s="89">
        <v>0</v>
      </c>
      <c r="H1173" s="89">
        <v>0</v>
      </c>
      <c r="I1173" s="89">
        <v>0</v>
      </c>
      <c r="J1173" s="89">
        <v>0</v>
      </c>
      <c r="K1173" s="89">
        <v>0</v>
      </c>
      <c r="L1173" s="89">
        <v>0</v>
      </c>
      <c r="M1173" s="89">
        <v>0</v>
      </c>
      <c r="N1173" s="89">
        <v>0</v>
      </c>
      <c r="O1173" s="89">
        <v>0</v>
      </c>
      <c r="P1173" s="89">
        <v>333</v>
      </c>
      <c r="Q1173" s="89">
        <v>8355</v>
      </c>
      <c r="R1173" s="88">
        <f>VLOOKUP(P1173,NEW_TRAIN_TEST!$A$1:$M$980,13,0)</f>
        <v>8342.5</v>
      </c>
      <c r="S1173" s="88">
        <f>VLOOKUP(P1173,NEW_TRAIN_TEST!$A$1:$M$980,11,0)</f>
        <v>8355</v>
      </c>
      <c r="T1173" s="6">
        <f t="shared" si="36"/>
        <v>0</v>
      </c>
      <c r="U1173" s="6">
        <f t="shared" si="37"/>
        <v>0</v>
      </c>
    </row>
    <row r="1174" spans="1:21" x14ac:dyDescent="0.2">
      <c r="A1174" s="88">
        <v>1172</v>
      </c>
      <c r="B1174" s="88">
        <v>2</v>
      </c>
      <c r="C1174" s="88" t="s">
        <v>2120</v>
      </c>
      <c r="D1174" s="89" t="s">
        <v>1699</v>
      </c>
      <c r="E1174" s="89">
        <v>0</v>
      </c>
      <c r="F1174" s="89">
        <v>0</v>
      </c>
      <c r="G1174" s="89">
        <v>0</v>
      </c>
      <c r="H1174" s="89">
        <v>0</v>
      </c>
      <c r="I1174" s="89">
        <v>0</v>
      </c>
      <c r="J1174" s="89">
        <v>0</v>
      </c>
      <c r="K1174" s="89">
        <v>0</v>
      </c>
      <c r="L1174" s="89">
        <v>0</v>
      </c>
      <c r="M1174" s="89">
        <v>0</v>
      </c>
      <c r="N1174" s="89">
        <v>1</v>
      </c>
      <c r="O1174" s="89">
        <v>0</v>
      </c>
      <c r="P1174" s="89">
        <v>334</v>
      </c>
      <c r="Q1174" s="89">
        <v>7288</v>
      </c>
      <c r="R1174" s="88">
        <f>VLOOKUP(P1174,NEW_TRAIN_TEST!$A$1:$M$980,13,0)</f>
        <v>7288</v>
      </c>
      <c r="S1174" s="88">
        <f>VLOOKUP(P1174,NEW_TRAIN_TEST!$A$1:$M$980,11,0)</f>
        <v>7288</v>
      </c>
      <c r="T1174" s="6">
        <f t="shared" si="36"/>
        <v>0</v>
      </c>
      <c r="U1174" s="6">
        <f t="shared" si="37"/>
        <v>0</v>
      </c>
    </row>
    <row r="1175" spans="1:21" x14ac:dyDescent="0.2">
      <c r="A1175" s="88">
        <v>1173</v>
      </c>
      <c r="B1175" s="88">
        <v>2</v>
      </c>
      <c r="C1175" s="88" t="s">
        <v>2120</v>
      </c>
      <c r="D1175" s="89" t="s">
        <v>1699</v>
      </c>
      <c r="E1175" s="89">
        <v>14</v>
      </c>
      <c r="F1175" s="89">
        <v>0</v>
      </c>
      <c r="G1175" s="89">
        <v>0</v>
      </c>
      <c r="H1175" s="89">
        <v>0</v>
      </c>
      <c r="I1175" s="89">
        <v>0</v>
      </c>
      <c r="J1175" s="89">
        <v>0</v>
      </c>
      <c r="K1175" s="89">
        <v>0</v>
      </c>
      <c r="L1175" s="89">
        <v>0</v>
      </c>
      <c r="M1175" s="89">
        <v>0</v>
      </c>
      <c r="N1175" s="89">
        <v>0</v>
      </c>
      <c r="O1175" s="89">
        <v>0</v>
      </c>
      <c r="P1175" s="89">
        <v>497</v>
      </c>
      <c r="Q1175" s="89">
        <v>8572.5</v>
      </c>
      <c r="R1175" s="88">
        <f>VLOOKUP(P1175,NEW_TRAIN_TEST!$A$1:$M$980,13,0)</f>
        <v>2421</v>
      </c>
      <c r="S1175" s="88">
        <f>VLOOKUP(P1175,NEW_TRAIN_TEST!$A$1:$M$980,11,0)</f>
        <v>8745</v>
      </c>
      <c r="T1175" s="6">
        <f t="shared" si="36"/>
        <v>0</v>
      </c>
      <c r="U1175" s="6">
        <f t="shared" si="37"/>
        <v>0</v>
      </c>
    </row>
    <row r="1176" spans="1:21" x14ac:dyDescent="0.2">
      <c r="A1176" s="88">
        <v>1174</v>
      </c>
      <c r="B1176" s="88">
        <v>2</v>
      </c>
      <c r="C1176" s="88" t="s">
        <v>2120</v>
      </c>
      <c r="D1176" s="89" t="s">
        <v>1699</v>
      </c>
      <c r="E1176" s="89">
        <v>9</v>
      </c>
      <c r="F1176" s="89">
        <v>1</v>
      </c>
      <c r="G1176" s="89">
        <v>0</v>
      </c>
      <c r="H1176" s="89">
        <v>0</v>
      </c>
      <c r="I1176" s="89">
        <v>2</v>
      </c>
      <c r="J1176" s="89">
        <v>0</v>
      </c>
      <c r="K1176" s="89">
        <v>0</v>
      </c>
      <c r="L1176" s="89">
        <v>1</v>
      </c>
      <c r="M1176" s="89">
        <v>15</v>
      </c>
      <c r="N1176" s="89">
        <v>0</v>
      </c>
      <c r="O1176" s="89">
        <v>2</v>
      </c>
      <c r="P1176" s="89">
        <v>144</v>
      </c>
      <c r="Q1176" s="89">
        <v>4250</v>
      </c>
      <c r="R1176" s="88">
        <f>VLOOKUP(P1176,NEW_TRAIN_TEST!$A$1:$M$980,13,0)</f>
        <v>3736</v>
      </c>
      <c r="S1176" s="88">
        <f>VLOOKUP(P1176,NEW_TRAIN_TEST!$A$1:$M$980,11,0)</f>
        <v>4430</v>
      </c>
      <c r="T1176" s="6">
        <f t="shared" si="36"/>
        <v>1</v>
      </c>
      <c r="U1176" s="6">
        <f t="shared" si="37"/>
        <v>1</v>
      </c>
    </row>
    <row r="1177" spans="1:21" x14ac:dyDescent="0.2">
      <c r="A1177" s="88">
        <v>1175</v>
      </c>
      <c r="B1177" s="88">
        <v>2</v>
      </c>
      <c r="C1177" s="88" t="s">
        <v>2120</v>
      </c>
      <c r="D1177" s="89" t="s">
        <v>1699</v>
      </c>
      <c r="E1177" s="89">
        <v>3</v>
      </c>
      <c r="F1177" s="89">
        <v>0</v>
      </c>
      <c r="G1177" s="89">
        <v>0</v>
      </c>
      <c r="H1177" s="89">
        <v>0</v>
      </c>
      <c r="I1177" s="89">
        <v>0</v>
      </c>
      <c r="J1177" s="89">
        <v>0</v>
      </c>
      <c r="K1177" s="89">
        <v>0</v>
      </c>
      <c r="L1177" s="89">
        <v>1</v>
      </c>
      <c r="M1177" s="89">
        <v>0</v>
      </c>
      <c r="N1177" s="89">
        <v>0</v>
      </c>
      <c r="O1177" s="89">
        <v>0</v>
      </c>
      <c r="P1177" s="89">
        <v>337</v>
      </c>
      <c r="Q1177" s="89">
        <v>7170</v>
      </c>
      <c r="R1177" s="88">
        <f>VLOOKUP(P1177,NEW_TRAIN_TEST!$A$1:$M$980,13,0)</f>
        <v>7162</v>
      </c>
      <c r="S1177" s="88">
        <f>VLOOKUP(P1177,NEW_TRAIN_TEST!$A$1:$M$980,11,0)</f>
        <v>7192</v>
      </c>
      <c r="T1177" s="6">
        <f t="shared" si="36"/>
        <v>1</v>
      </c>
      <c r="U1177" s="6">
        <f t="shared" si="37"/>
        <v>0</v>
      </c>
    </row>
    <row r="1178" spans="1:21" x14ac:dyDescent="0.2">
      <c r="A1178" s="88">
        <v>1176</v>
      </c>
      <c r="B1178" s="88">
        <v>2</v>
      </c>
      <c r="C1178" s="88" t="s">
        <v>2120</v>
      </c>
      <c r="D1178" s="89" t="s">
        <v>1699</v>
      </c>
      <c r="E1178" s="89">
        <v>0</v>
      </c>
      <c r="F1178" s="89">
        <v>2</v>
      </c>
      <c r="G1178" s="89">
        <v>0</v>
      </c>
      <c r="H1178" s="89">
        <v>2</v>
      </c>
      <c r="I1178" s="89">
        <v>2</v>
      </c>
      <c r="J1178" s="89">
        <v>0</v>
      </c>
      <c r="K1178" s="89">
        <v>0</v>
      </c>
      <c r="L1178" s="89">
        <v>0</v>
      </c>
      <c r="M1178" s="89">
        <v>0</v>
      </c>
      <c r="N1178" s="89">
        <v>0</v>
      </c>
      <c r="O1178" s="89">
        <v>2</v>
      </c>
      <c r="P1178" s="89">
        <v>338</v>
      </c>
      <c r="Q1178" s="89">
        <v>8083.5</v>
      </c>
      <c r="R1178" s="88">
        <f>VLOOKUP(P1178,NEW_TRAIN_TEST!$A$1:$M$980,13,0)</f>
        <v>8083.5</v>
      </c>
      <c r="S1178" s="88">
        <f>VLOOKUP(P1178,NEW_TRAIN_TEST!$A$1:$M$980,11,0)</f>
        <v>8139</v>
      </c>
      <c r="T1178" s="6">
        <f t="shared" si="36"/>
        <v>0</v>
      </c>
      <c r="U1178" s="6">
        <f t="shared" si="37"/>
        <v>0</v>
      </c>
    </row>
    <row r="1179" spans="1:21" x14ac:dyDescent="0.2">
      <c r="A1179" s="88">
        <v>1177</v>
      </c>
      <c r="B1179" s="88">
        <v>2</v>
      </c>
      <c r="C1179" s="88" t="s">
        <v>2120</v>
      </c>
      <c r="D1179" s="89" t="s">
        <v>1699</v>
      </c>
      <c r="E1179" s="89">
        <v>0</v>
      </c>
      <c r="F1179" s="89">
        <v>3</v>
      </c>
      <c r="G1179" s="89">
        <v>1</v>
      </c>
      <c r="H1179" s="89">
        <v>2</v>
      </c>
      <c r="I1179" s="89">
        <v>2</v>
      </c>
      <c r="J1179" s="89">
        <v>2</v>
      </c>
      <c r="K1179" s="89">
        <v>0</v>
      </c>
      <c r="L1179" s="89">
        <v>0</v>
      </c>
      <c r="M1179" s="89">
        <v>0</v>
      </c>
      <c r="N1179" s="89">
        <v>0</v>
      </c>
      <c r="O1179" s="89">
        <v>2</v>
      </c>
      <c r="P1179" s="89">
        <v>338</v>
      </c>
      <c r="Q1179" s="89">
        <v>8098</v>
      </c>
      <c r="R1179" s="88">
        <f>VLOOKUP(P1179,NEW_TRAIN_TEST!$A$1:$M$980,13,0)</f>
        <v>8083.5</v>
      </c>
      <c r="S1179" s="88">
        <f>VLOOKUP(P1179,NEW_TRAIN_TEST!$A$1:$M$980,11,0)</f>
        <v>8139</v>
      </c>
      <c r="T1179" s="6">
        <f t="shared" si="36"/>
        <v>0</v>
      </c>
      <c r="U1179" s="6">
        <f t="shared" si="37"/>
        <v>0</v>
      </c>
    </row>
    <row r="1180" spans="1:21" x14ac:dyDescent="0.2">
      <c r="A1180" s="88">
        <v>1178</v>
      </c>
      <c r="B1180" s="88">
        <v>2</v>
      </c>
      <c r="C1180" s="88" t="s">
        <v>2120</v>
      </c>
      <c r="D1180" s="89" t="s">
        <v>1699</v>
      </c>
      <c r="E1180" s="89">
        <v>3</v>
      </c>
      <c r="F1180" s="89">
        <v>0</v>
      </c>
      <c r="G1180" s="89">
        <v>0</v>
      </c>
      <c r="H1180" s="89">
        <v>0</v>
      </c>
      <c r="I1180" s="89">
        <v>0</v>
      </c>
      <c r="J1180" s="89">
        <v>0</v>
      </c>
      <c r="K1180" s="89">
        <v>0</v>
      </c>
      <c r="L1180" s="89">
        <v>1</v>
      </c>
      <c r="M1180" s="89">
        <v>0</v>
      </c>
      <c r="N1180" s="89">
        <v>0</v>
      </c>
      <c r="O1180" s="89">
        <v>0</v>
      </c>
      <c r="P1180" s="89">
        <v>338</v>
      </c>
      <c r="Q1180" s="89">
        <v>8102</v>
      </c>
      <c r="R1180" s="88">
        <f>VLOOKUP(P1180,NEW_TRAIN_TEST!$A$1:$M$980,13,0)</f>
        <v>8083.5</v>
      </c>
      <c r="S1180" s="88">
        <f>VLOOKUP(P1180,NEW_TRAIN_TEST!$A$1:$M$980,11,0)</f>
        <v>8139</v>
      </c>
      <c r="T1180" s="6">
        <f t="shared" si="36"/>
        <v>1</v>
      </c>
      <c r="U1180" s="6">
        <f t="shared" si="37"/>
        <v>0</v>
      </c>
    </row>
    <row r="1181" spans="1:21" x14ac:dyDescent="0.2">
      <c r="A1181" s="88">
        <v>1179</v>
      </c>
      <c r="B1181" s="88">
        <v>2</v>
      </c>
      <c r="C1181" s="88" t="s">
        <v>2120</v>
      </c>
      <c r="D1181" s="89" t="s">
        <v>1699</v>
      </c>
      <c r="E1181" s="89">
        <v>0</v>
      </c>
      <c r="F1181" s="89">
        <v>0</v>
      </c>
      <c r="G1181" s="89">
        <v>0</v>
      </c>
      <c r="H1181" s="89">
        <v>0</v>
      </c>
      <c r="I1181" s="89">
        <v>0</v>
      </c>
      <c r="J1181" s="89">
        <v>0</v>
      </c>
      <c r="K1181" s="89">
        <v>0</v>
      </c>
      <c r="L1181" s="89">
        <v>0</v>
      </c>
      <c r="M1181" s="89">
        <v>0</v>
      </c>
      <c r="N1181" s="89">
        <v>1</v>
      </c>
      <c r="O1181" s="89">
        <v>0</v>
      </c>
      <c r="P1181" s="89">
        <v>339</v>
      </c>
      <c r="Q1181" s="89">
        <v>6304</v>
      </c>
      <c r="R1181" s="88">
        <f>VLOOKUP(P1181,NEW_TRAIN_TEST!$A$1:$M$980,13,0)</f>
        <v>6304</v>
      </c>
      <c r="S1181" s="88">
        <f>VLOOKUP(P1181,NEW_TRAIN_TEST!$A$1:$M$980,11,0)</f>
        <v>6304</v>
      </c>
      <c r="T1181" s="6">
        <f t="shared" si="36"/>
        <v>0</v>
      </c>
      <c r="U1181" s="6">
        <f t="shared" si="37"/>
        <v>0</v>
      </c>
    </row>
    <row r="1182" spans="1:21" x14ac:dyDescent="0.2">
      <c r="A1182" s="88">
        <v>1180</v>
      </c>
      <c r="B1182" s="88">
        <v>2</v>
      </c>
      <c r="C1182" s="88" t="s">
        <v>2120</v>
      </c>
      <c r="D1182" s="89" t="s">
        <v>1699</v>
      </c>
      <c r="E1182" s="89">
        <v>2</v>
      </c>
      <c r="F1182" s="89">
        <v>0</v>
      </c>
      <c r="G1182" s="89">
        <v>0</v>
      </c>
      <c r="H1182" s="89">
        <v>0</v>
      </c>
      <c r="I1182" s="89">
        <v>0</v>
      </c>
      <c r="J1182" s="89">
        <v>0</v>
      </c>
      <c r="K1182" s="89">
        <v>0</v>
      </c>
      <c r="L1182" s="89">
        <v>0</v>
      </c>
      <c r="M1182" s="89">
        <v>0</v>
      </c>
      <c r="N1182" s="89">
        <v>0</v>
      </c>
      <c r="O1182" s="89">
        <v>0</v>
      </c>
      <c r="P1182" s="89">
        <v>340</v>
      </c>
      <c r="Q1182" s="89">
        <v>6581</v>
      </c>
      <c r="R1182" s="88">
        <f>VLOOKUP(P1182,NEW_TRAIN_TEST!$A$1:$M$980,13,0)</f>
        <v>6529</v>
      </c>
      <c r="S1182" s="88">
        <f>VLOOKUP(P1182,NEW_TRAIN_TEST!$A$1:$M$980,11,0)</f>
        <v>6581</v>
      </c>
      <c r="T1182" s="6">
        <f t="shared" si="36"/>
        <v>0</v>
      </c>
      <c r="U1182" s="6">
        <f t="shared" si="37"/>
        <v>0</v>
      </c>
    </row>
    <row r="1183" spans="1:21" x14ac:dyDescent="0.2">
      <c r="A1183" s="88">
        <v>1181</v>
      </c>
      <c r="B1183" s="88">
        <v>2</v>
      </c>
      <c r="C1183" s="88" t="s">
        <v>2120</v>
      </c>
      <c r="D1183" s="89" t="s">
        <v>1699</v>
      </c>
      <c r="E1183" s="89">
        <v>0</v>
      </c>
      <c r="F1183" s="89">
        <v>0</v>
      </c>
      <c r="G1183" s="89">
        <v>0</v>
      </c>
      <c r="H1183" s="89">
        <v>0</v>
      </c>
      <c r="I1183" s="89">
        <v>0</v>
      </c>
      <c r="J1183" s="89">
        <v>0</v>
      </c>
      <c r="K1183" s="89">
        <v>0</v>
      </c>
      <c r="L1183" s="89">
        <v>0</v>
      </c>
      <c r="M1183" s="89">
        <v>0</v>
      </c>
      <c r="N1183" s="89">
        <v>1</v>
      </c>
      <c r="O1183" s="89">
        <v>0</v>
      </c>
      <c r="P1183" s="89">
        <v>341</v>
      </c>
      <c r="Q1183" s="89">
        <v>7928</v>
      </c>
      <c r="R1183" s="88">
        <f>VLOOKUP(P1183,NEW_TRAIN_TEST!$A$1:$M$980,13,0)</f>
        <v>7928</v>
      </c>
      <c r="S1183" s="88">
        <f>VLOOKUP(P1183,NEW_TRAIN_TEST!$A$1:$M$980,11,0)</f>
        <v>7928</v>
      </c>
      <c r="T1183" s="6">
        <f t="shared" si="36"/>
        <v>0</v>
      </c>
      <c r="U1183" s="6">
        <f t="shared" si="37"/>
        <v>0</v>
      </c>
    </row>
    <row r="1184" spans="1:21" x14ac:dyDescent="0.2">
      <c r="A1184" s="88">
        <v>1182</v>
      </c>
      <c r="B1184" s="88">
        <v>2</v>
      </c>
      <c r="C1184" s="88" t="s">
        <v>2120</v>
      </c>
      <c r="D1184" s="89" t="s">
        <v>1699</v>
      </c>
      <c r="E1184" s="89">
        <v>3</v>
      </c>
      <c r="F1184" s="89">
        <v>0</v>
      </c>
      <c r="G1184" s="89">
        <v>0</v>
      </c>
      <c r="H1184" s="89">
        <v>0</v>
      </c>
      <c r="I1184" s="89">
        <v>0</v>
      </c>
      <c r="J1184" s="89">
        <v>0</v>
      </c>
      <c r="K1184" s="89">
        <v>0</v>
      </c>
      <c r="L1184" s="89">
        <v>0</v>
      </c>
      <c r="M1184" s="89">
        <v>0</v>
      </c>
      <c r="N1184" s="89">
        <v>0</v>
      </c>
      <c r="O1184" s="89">
        <v>0</v>
      </c>
      <c r="P1184" s="89">
        <v>342</v>
      </c>
      <c r="Q1184" s="89">
        <v>5930</v>
      </c>
      <c r="R1184" s="88">
        <f>VLOOKUP(P1184,NEW_TRAIN_TEST!$A$1:$M$980,13,0)</f>
        <v>5560</v>
      </c>
      <c r="S1184" s="88">
        <f>VLOOKUP(P1184,NEW_TRAIN_TEST!$A$1:$M$980,11,0)</f>
        <v>5930</v>
      </c>
      <c r="T1184" s="6">
        <f t="shared" si="36"/>
        <v>0</v>
      </c>
      <c r="U1184" s="6">
        <f t="shared" si="37"/>
        <v>0</v>
      </c>
    </row>
    <row r="1185" spans="1:21" x14ac:dyDescent="0.2">
      <c r="A1185" s="88">
        <v>1183</v>
      </c>
      <c r="B1185" s="88">
        <v>2</v>
      </c>
      <c r="C1185" s="88" t="s">
        <v>2120</v>
      </c>
      <c r="D1185" s="89" t="s">
        <v>1699</v>
      </c>
      <c r="E1185" s="89">
        <v>0</v>
      </c>
      <c r="F1185" s="89">
        <v>0</v>
      </c>
      <c r="G1185" s="89">
        <v>0</v>
      </c>
      <c r="H1185" s="89">
        <v>0</v>
      </c>
      <c r="I1185" s="89">
        <v>0</v>
      </c>
      <c r="J1185" s="89">
        <v>0</v>
      </c>
      <c r="K1185" s="89">
        <v>0</v>
      </c>
      <c r="L1185" s="89">
        <v>0</v>
      </c>
      <c r="M1185" s="89">
        <v>0</v>
      </c>
      <c r="N1185" s="89">
        <v>1</v>
      </c>
      <c r="O1185" s="89">
        <v>0</v>
      </c>
      <c r="P1185" s="89">
        <v>343</v>
      </c>
      <c r="Q1185" s="89">
        <v>7153</v>
      </c>
      <c r="R1185" s="88">
        <f>VLOOKUP(P1185,NEW_TRAIN_TEST!$A$1:$M$980,13,0)</f>
        <v>7153</v>
      </c>
      <c r="S1185" s="88">
        <f>VLOOKUP(P1185,NEW_TRAIN_TEST!$A$1:$M$980,11,0)</f>
        <v>7153</v>
      </c>
      <c r="T1185" s="6">
        <f t="shared" si="36"/>
        <v>0</v>
      </c>
      <c r="U1185" s="6">
        <f t="shared" si="37"/>
        <v>0</v>
      </c>
    </row>
    <row r="1186" spans="1:21" x14ac:dyDescent="0.2">
      <c r="A1186" s="88">
        <v>1184</v>
      </c>
      <c r="B1186" s="88">
        <v>2</v>
      </c>
      <c r="C1186" s="88" t="s">
        <v>2120</v>
      </c>
      <c r="D1186" s="89" t="s">
        <v>1699</v>
      </c>
      <c r="E1186" s="89">
        <v>0</v>
      </c>
      <c r="F1186" s="89">
        <v>0</v>
      </c>
      <c r="G1186" s="89">
        <v>0</v>
      </c>
      <c r="H1186" s="89">
        <v>0</v>
      </c>
      <c r="I1186" s="89">
        <v>0</v>
      </c>
      <c r="J1186" s="89">
        <v>0</v>
      </c>
      <c r="K1186" s="89">
        <v>0</v>
      </c>
      <c r="L1186" s="89">
        <v>0</v>
      </c>
      <c r="M1186" s="89">
        <v>0</v>
      </c>
      <c r="N1186" s="89">
        <v>1</v>
      </c>
      <c r="O1186" s="89">
        <v>0</v>
      </c>
      <c r="P1186" s="89">
        <v>344</v>
      </c>
      <c r="Q1186" s="89">
        <v>6849</v>
      </c>
      <c r="R1186" s="88">
        <f>VLOOKUP(P1186,NEW_TRAIN_TEST!$A$1:$M$980,13,0)</f>
        <v>6849</v>
      </c>
      <c r="S1186" s="88">
        <f>VLOOKUP(P1186,NEW_TRAIN_TEST!$A$1:$M$980,11,0)</f>
        <v>6849</v>
      </c>
      <c r="T1186" s="6">
        <f t="shared" si="36"/>
        <v>0</v>
      </c>
      <c r="U1186" s="6">
        <f t="shared" si="37"/>
        <v>0</v>
      </c>
    </row>
    <row r="1187" spans="1:21" x14ac:dyDescent="0.2">
      <c r="A1187" s="88">
        <v>1185</v>
      </c>
      <c r="B1187" s="88">
        <v>2</v>
      </c>
      <c r="C1187" s="88" t="s">
        <v>2120</v>
      </c>
      <c r="D1187" s="89" t="s">
        <v>1699</v>
      </c>
      <c r="E1187" s="89">
        <v>5</v>
      </c>
      <c r="F1187" s="89">
        <v>1</v>
      </c>
      <c r="G1187" s="89">
        <v>0</v>
      </c>
      <c r="H1187" s="89">
        <v>0</v>
      </c>
      <c r="I1187" s="89">
        <v>2</v>
      </c>
      <c r="J1187" s="89">
        <v>0</v>
      </c>
      <c r="K1187" s="89">
        <v>0</v>
      </c>
      <c r="L1187" s="89">
        <v>1</v>
      </c>
      <c r="M1187" s="89">
        <v>0</v>
      </c>
      <c r="N1187" s="89">
        <v>0</v>
      </c>
      <c r="O1187" s="89">
        <v>2</v>
      </c>
      <c r="P1187" s="89">
        <v>345</v>
      </c>
      <c r="Q1187" s="89">
        <v>8832.5</v>
      </c>
      <c r="R1187" s="88">
        <f>VLOOKUP(P1187,NEW_TRAIN_TEST!$A$1:$M$980,13,0)</f>
        <v>8714.5</v>
      </c>
      <c r="S1187" s="88">
        <f>VLOOKUP(P1187,NEW_TRAIN_TEST!$A$1:$M$980,11,0)</f>
        <v>9167</v>
      </c>
      <c r="T1187" s="6">
        <f t="shared" si="36"/>
        <v>1</v>
      </c>
      <c r="U1187" s="6">
        <f t="shared" si="37"/>
        <v>0</v>
      </c>
    </row>
    <row r="1188" spans="1:21" x14ac:dyDescent="0.2">
      <c r="A1188" s="88">
        <v>1186</v>
      </c>
      <c r="B1188" s="88">
        <v>2</v>
      </c>
      <c r="C1188" s="88" t="s">
        <v>2120</v>
      </c>
      <c r="D1188" s="89" t="s">
        <v>1699</v>
      </c>
      <c r="E1188" s="89">
        <v>16</v>
      </c>
      <c r="F1188" s="89">
        <v>1</v>
      </c>
      <c r="G1188" s="89">
        <v>0</v>
      </c>
      <c r="H1188" s="89">
        <v>0</v>
      </c>
      <c r="I1188" s="89">
        <v>2</v>
      </c>
      <c r="J1188" s="89">
        <v>0</v>
      </c>
      <c r="K1188" s="89">
        <v>0</v>
      </c>
      <c r="L1188" s="89">
        <v>0</v>
      </c>
      <c r="M1188" s="89">
        <v>0</v>
      </c>
      <c r="N1188" s="89">
        <v>0</v>
      </c>
      <c r="O1188" s="89">
        <v>2</v>
      </c>
      <c r="P1188" s="89">
        <v>49</v>
      </c>
      <c r="Q1188" s="89">
        <v>7501.5</v>
      </c>
      <c r="R1188" s="88">
        <f>VLOOKUP(P1188,NEW_TRAIN_TEST!$A$1:$M$980,13,0)</f>
        <v>7166.5</v>
      </c>
      <c r="S1188" s="88">
        <f>VLOOKUP(P1188,NEW_TRAIN_TEST!$A$1:$M$980,11,0)</f>
        <v>7724</v>
      </c>
      <c r="T1188" s="6">
        <f t="shared" si="36"/>
        <v>0</v>
      </c>
      <c r="U1188" s="6">
        <f t="shared" si="37"/>
        <v>0</v>
      </c>
    </row>
    <row r="1189" spans="1:21" x14ac:dyDescent="0.2">
      <c r="A1189" s="88">
        <v>1187</v>
      </c>
      <c r="B1189" s="88">
        <v>2</v>
      </c>
      <c r="C1189" s="88" t="s">
        <v>2120</v>
      </c>
      <c r="D1189" s="89" t="s">
        <v>1699</v>
      </c>
      <c r="E1189" s="89">
        <v>0</v>
      </c>
      <c r="F1189" s="89">
        <v>0</v>
      </c>
      <c r="G1189" s="89">
        <v>0</v>
      </c>
      <c r="H1189" s="89">
        <v>0</v>
      </c>
      <c r="I1189" s="89">
        <v>0</v>
      </c>
      <c r="J1189" s="89">
        <v>0</v>
      </c>
      <c r="K1189" s="89">
        <v>0</v>
      </c>
      <c r="L1189" s="89">
        <v>0</v>
      </c>
      <c r="M1189" s="89">
        <v>0</v>
      </c>
      <c r="N1189" s="89">
        <v>1</v>
      </c>
      <c r="O1189" s="89">
        <v>0</v>
      </c>
      <c r="P1189" s="89">
        <v>347</v>
      </c>
      <c r="Q1189" s="89">
        <v>7322</v>
      </c>
      <c r="R1189" s="88">
        <f>VLOOKUP(P1189,NEW_TRAIN_TEST!$A$1:$M$980,13,0)</f>
        <v>7322</v>
      </c>
      <c r="S1189" s="88">
        <f>VLOOKUP(P1189,NEW_TRAIN_TEST!$A$1:$M$980,11,0)</f>
        <v>7322</v>
      </c>
      <c r="T1189" s="6">
        <f t="shared" si="36"/>
        <v>0</v>
      </c>
      <c r="U1189" s="6">
        <f t="shared" si="37"/>
        <v>0</v>
      </c>
    </row>
    <row r="1190" spans="1:21" x14ac:dyDescent="0.2">
      <c r="A1190" s="88">
        <v>1188</v>
      </c>
      <c r="B1190" s="88">
        <v>2</v>
      </c>
      <c r="C1190" s="88" t="s">
        <v>2120</v>
      </c>
      <c r="D1190" s="89" t="s">
        <v>1699</v>
      </c>
      <c r="E1190" s="89">
        <v>22</v>
      </c>
      <c r="F1190" s="89">
        <v>1</v>
      </c>
      <c r="G1190" s="89">
        <v>0</v>
      </c>
      <c r="H1190" s="89">
        <v>0</v>
      </c>
      <c r="I1190" s="89">
        <v>2</v>
      </c>
      <c r="J1190" s="89">
        <v>0</v>
      </c>
      <c r="K1190" s="89">
        <v>0</v>
      </c>
      <c r="L1190" s="89">
        <v>0</v>
      </c>
      <c r="M1190" s="89">
        <v>0</v>
      </c>
      <c r="N1190" s="89">
        <v>0</v>
      </c>
      <c r="O1190" s="89">
        <v>2</v>
      </c>
      <c r="P1190" s="89">
        <v>641</v>
      </c>
      <c r="Q1190" s="89">
        <v>12649.5</v>
      </c>
      <c r="R1190" s="88">
        <f>VLOOKUP(P1190,NEW_TRAIN_TEST!$A$1:$M$980,13,0)</f>
        <v>12200.5</v>
      </c>
      <c r="S1190" s="88">
        <f>VLOOKUP(P1190,NEW_TRAIN_TEST!$A$1:$M$980,11,0)</f>
        <v>12873</v>
      </c>
      <c r="T1190" s="6">
        <f t="shared" si="36"/>
        <v>0</v>
      </c>
      <c r="U1190" s="6">
        <f t="shared" si="37"/>
        <v>0</v>
      </c>
    </row>
    <row r="1191" spans="1:21" x14ac:dyDescent="0.2">
      <c r="A1191" s="88">
        <v>1189</v>
      </c>
      <c r="B1191" s="88">
        <v>2</v>
      </c>
      <c r="C1191" s="88" t="s">
        <v>2120</v>
      </c>
      <c r="D1191" s="89" t="s">
        <v>1699</v>
      </c>
      <c r="E1191" s="89">
        <v>7</v>
      </c>
      <c r="F1191" s="89">
        <v>3</v>
      </c>
      <c r="G1191" s="89">
        <v>0</v>
      </c>
      <c r="H1191" s="89">
        <v>2</v>
      </c>
      <c r="I1191" s="89">
        <v>2</v>
      </c>
      <c r="J1191" s="89">
        <v>0</v>
      </c>
      <c r="K1191" s="89">
        <v>0</v>
      </c>
      <c r="L1191" s="89">
        <v>1</v>
      </c>
      <c r="M1191" s="89">
        <v>0</v>
      </c>
      <c r="N1191" s="89">
        <v>0</v>
      </c>
      <c r="O1191" s="89">
        <v>2</v>
      </c>
      <c r="P1191" s="89">
        <v>540</v>
      </c>
      <c r="Q1191" s="89">
        <v>9891.5</v>
      </c>
      <c r="R1191" s="88">
        <f>VLOOKUP(P1191,NEW_TRAIN_TEST!$A$1:$M$980,13,0)</f>
        <v>9794</v>
      </c>
      <c r="S1191" s="88">
        <f>VLOOKUP(P1191,NEW_TRAIN_TEST!$A$1:$M$980,11,0)</f>
        <v>10129</v>
      </c>
      <c r="T1191" s="6">
        <f t="shared" si="36"/>
        <v>1</v>
      </c>
      <c r="U1191" s="6">
        <f t="shared" si="37"/>
        <v>0</v>
      </c>
    </row>
    <row r="1192" spans="1:21" x14ac:dyDescent="0.2">
      <c r="A1192" s="88">
        <v>1190</v>
      </c>
      <c r="B1192" s="88">
        <v>2</v>
      </c>
      <c r="C1192" s="88" t="s">
        <v>2120</v>
      </c>
      <c r="D1192" s="89" t="s">
        <v>1699</v>
      </c>
      <c r="E1192" s="89">
        <v>14</v>
      </c>
      <c r="F1192" s="89">
        <v>1</v>
      </c>
      <c r="G1192" s="89">
        <v>0</v>
      </c>
      <c r="H1192" s="89">
        <v>0</v>
      </c>
      <c r="I1192" s="89">
        <v>2</v>
      </c>
      <c r="J1192" s="89">
        <v>0</v>
      </c>
      <c r="K1192" s="89">
        <v>0</v>
      </c>
      <c r="L1192" s="89">
        <v>0</v>
      </c>
      <c r="M1192" s="89">
        <v>0</v>
      </c>
      <c r="N1192" s="89">
        <v>0</v>
      </c>
      <c r="O1192" s="89">
        <v>2</v>
      </c>
      <c r="P1192" s="89">
        <v>149</v>
      </c>
      <c r="Q1192" s="89">
        <v>5597.5</v>
      </c>
      <c r="R1192" s="88">
        <f>VLOOKUP(P1192,NEW_TRAIN_TEST!$A$1:$M$980,13,0)</f>
        <v>5383.5</v>
      </c>
      <c r="S1192" s="88">
        <f>VLOOKUP(P1192,NEW_TRAIN_TEST!$A$1:$M$980,11,0)</f>
        <v>5694</v>
      </c>
      <c r="T1192" s="6">
        <f t="shared" si="36"/>
        <v>0</v>
      </c>
      <c r="U1192" s="6">
        <f t="shared" si="37"/>
        <v>0</v>
      </c>
    </row>
    <row r="1193" spans="1:21" x14ac:dyDescent="0.2">
      <c r="A1193" s="88">
        <v>1191</v>
      </c>
      <c r="B1193" s="88">
        <v>2</v>
      </c>
      <c r="C1193" s="88" t="s">
        <v>2120</v>
      </c>
      <c r="D1193" s="89" t="s">
        <v>1699</v>
      </c>
      <c r="E1193" s="89">
        <v>11</v>
      </c>
      <c r="F1193" s="89">
        <v>0</v>
      </c>
      <c r="G1193" s="89">
        <v>0</v>
      </c>
      <c r="H1193" s="89">
        <v>0</v>
      </c>
      <c r="I1193" s="89">
        <v>0</v>
      </c>
      <c r="J1193" s="89">
        <v>0</v>
      </c>
      <c r="K1193" s="89">
        <v>0</v>
      </c>
      <c r="L1193" s="89">
        <v>0</v>
      </c>
      <c r="M1193" s="89">
        <v>16</v>
      </c>
      <c r="N1193" s="89">
        <v>0</v>
      </c>
      <c r="O1193" s="89">
        <v>0</v>
      </c>
      <c r="P1193" s="89">
        <v>88</v>
      </c>
      <c r="Q1193" s="89">
        <v>498.5</v>
      </c>
      <c r="R1193" s="88">
        <f>VLOOKUP(P1193,NEW_TRAIN_TEST!$A$1:$M$980,13,0)</f>
        <v>485.5</v>
      </c>
      <c r="S1193" s="88">
        <f>VLOOKUP(P1193,NEW_TRAIN_TEST!$A$1:$M$980,11,0)</f>
        <v>505</v>
      </c>
      <c r="T1193" s="6">
        <f t="shared" si="36"/>
        <v>0</v>
      </c>
      <c r="U1193" s="6">
        <f t="shared" si="37"/>
        <v>1</v>
      </c>
    </row>
    <row r="1194" spans="1:21" x14ac:dyDescent="0.2">
      <c r="A1194" s="88">
        <v>1192</v>
      </c>
      <c r="B1194" s="88">
        <v>2</v>
      </c>
      <c r="C1194" s="88" t="s">
        <v>2120</v>
      </c>
      <c r="D1194" s="89" t="s">
        <v>1699</v>
      </c>
      <c r="E1194" s="89">
        <v>11</v>
      </c>
      <c r="F1194" s="89">
        <v>3</v>
      </c>
      <c r="G1194" s="89">
        <v>0</v>
      </c>
      <c r="H1194" s="89">
        <v>0</v>
      </c>
      <c r="I1194" s="89">
        <v>2</v>
      </c>
      <c r="J1194" s="89">
        <v>0</v>
      </c>
      <c r="K1194" s="89">
        <v>0</v>
      </c>
      <c r="L1194" s="89">
        <v>1</v>
      </c>
      <c r="M1194" s="89">
        <v>0</v>
      </c>
      <c r="N1194" s="89">
        <v>0</v>
      </c>
      <c r="O1194" s="89">
        <v>2</v>
      </c>
      <c r="P1194" s="89">
        <v>47</v>
      </c>
      <c r="Q1194" s="89">
        <v>8021</v>
      </c>
      <c r="R1194" s="88">
        <f>VLOOKUP(P1194,NEW_TRAIN_TEST!$A$1:$M$980,13,0)</f>
        <v>7848</v>
      </c>
      <c r="S1194" s="88">
        <f>VLOOKUP(P1194,NEW_TRAIN_TEST!$A$1:$M$980,11,0)</f>
        <v>8187</v>
      </c>
      <c r="T1194" s="6">
        <f t="shared" si="36"/>
        <v>1</v>
      </c>
      <c r="U1194" s="6">
        <f t="shared" si="37"/>
        <v>0</v>
      </c>
    </row>
    <row r="1195" spans="1:21" x14ac:dyDescent="0.2">
      <c r="A1195" s="88">
        <v>1193</v>
      </c>
      <c r="B1195" s="88">
        <v>2</v>
      </c>
      <c r="C1195" s="88" t="s">
        <v>2120</v>
      </c>
      <c r="D1195" s="89" t="s">
        <v>1699</v>
      </c>
      <c r="E1195" s="89">
        <v>29</v>
      </c>
      <c r="F1195" s="89">
        <v>0</v>
      </c>
      <c r="G1195" s="89">
        <v>0</v>
      </c>
      <c r="H1195" s="89">
        <v>0</v>
      </c>
      <c r="I1195" s="89">
        <v>0</v>
      </c>
      <c r="J1195" s="89">
        <v>0</v>
      </c>
      <c r="K1195" s="89">
        <v>0</v>
      </c>
      <c r="L1195" s="89">
        <v>0</v>
      </c>
      <c r="M1195" s="89">
        <v>0</v>
      </c>
      <c r="N1195" s="89">
        <v>0</v>
      </c>
      <c r="O1195" s="89">
        <v>0</v>
      </c>
      <c r="P1195" s="89">
        <v>486</v>
      </c>
      <c r="Q1195" s="89">
        <v>11312</v>
      </c>
      <c r="R1195" s="88">
        <f>VLOOKUP(P1195,NEW_TRAIN_TEST!$A$1:$M$980,13,0)</f>
        <v>3684</v>
      </c>
      <c r="S1195" s="88">
        <f>VLOOKUP(P1195,NEW_TRAIN_TEST!$A$1:$M$980,11,0)</f>
        <v>11852</v>
      </c>
      <c r="T1195" s="6">
        <f t="shared" si="36"/>
        <v>0</v>
      </c>
      <c r="U1195" s="6">
        <f t="shared" si="37"/>
        <v>0</v>
      </c>
    </row>
    <row r="1196" spans="1:21" x14ac:dyDescent="0.2">
      <c r="A1196" s="88">
        <v>1194</v>
      </c>
      <c r="B1196" s="88">
        <v>2</v>
      </c>
      <c r="C1196" s="88" t="s">
        <v>2120</v>
      </c>
      <c r="D1196" s="89" t="s">
        <v>1699</v>
      </c>
      <c r="E1196" s="89">
        <v>10</v>
      </c>
      <c r="F1196" s="89">
        <v>0</v>
      </c>
      <c r="G1196" s="89">
        <v>0</v>
      </c>
      <c r="H1196" s="89">
        <v>0</v>
      </c>
      <c r="I1196" s="89">
        <v>0</v>
      </c>
      <c r="J1196" s="89">
        <v>0</v>
      </c>
      <c r="K1196" s="89">
        <v>0</v>
      </c>
      <c r="L1196" s="89">
        <v>0</v>
      </c>
      <c r="M1196" s="89">
        <v>0</v>
      </c>
      <c r="N1196" s="89">
        <v>0</v>
      </c>
      <c r="O1196" s="89">
        <v>0</v>
      </c>
      <c r="P1196" s="89">
        <v>392</v>
      </c>
      <c r="Q1196" s="89">
        <v>10313.5</v>
      </c>
      <c r="R1196" s="88">
        <f>VLOOKUP(P1196,NEW_TRAIN_TEST!$A$1:$M$980,13,0)</f>
        <v>10138</v>
      </c>
      <c r="S1196" s="88">
        <f>VLOOKUP(P1196,NEW_TRAIN_TEST!$A$1:$M$980,11,0)</f>
        <v>10435</v>
      </c>
      <c r="T1196" s="6">
        <f t="shared" si="36"/>
        <v>0</v>
      </c>
      <c r="U1196" s="6">
        <f t="shared" si="37"/>
        <v>0</v>
      </c>
    </row>
    <row r="1197" spans="1:21" x14ac:dyDescent="0.2">
      <c r="A1197" s="88">
        <v>1195</v>
      </c>
      <c r="B1197" s="88">
        <v>2</v>
      </c>
      <c r="C1197" s="88" t="s">
        <v>2120</v>
      </c>
      <c r="D1197" s="89" t="s">
        <v>1699</v>
      </c>
      <c r="E1197" s="89">
        <v>14</v>
      </c>
      <c r="F1197" s="89">
        <v>0</v>
      </c>
      <c r="G1197" s="89">
        <v>0</v>
      </c>
      <c r="H1197" s="89">
        <v>0</v>
      </c>
      <c r="I1197" s="89">
        <v>0</v>
      </c>
      <c r="J1197" s="89">
        <v>0</v>
      </c>
      <c r="K1197" s="89">
        <v>0</v>
      </c>
      <c r="L1197" s="89">
        <v>0</v>
      </c>
      <c r="M1197" s="89">
        <v>0</v>
      </c>
      <c r="N1197" s="89">
        <v>0</v>
      </c>
      <c r="O1197" s="89">
        <v>0</v>
      </c>
      <c r="P1197" s="89">
        <v>880</v>
      </c>
      <c r="Q1197" s="89">
        <v>11509.5</v>
      </c>
      <c r="R1197" s="88">
        <f>VLOOKUP(P1197,NEW_TRAIN_TEST!$A$1:$M$980,13,0)</f>
        <v>10879</v>
      </c>
      <c r="S1197" s="88">
        <f>VLOOKUP(P1197,NEW_TRAIN_TEST!$A$1:$M$980,11,0)</f>
        <v>11689</v>
      </c>
      <c r="T1197" s="6">
        <f t="shared" si="36"/>
        <v>0</v>
      </c>
      <c r="U1197" s="6">
        <f t="shared" si="37"/>
        <v>0</v>
      </c>
    </row>
    <row r="1198" spans="1:21" x14ac:dyDescent="0.2">
      <c r="A1198" s="88">
        <v>1196</v>
      </c>
      <c r="B1198" s="88">
        <v>2</v>
      </c>
      <c r="C1198" s="88" t="s">
        <v>2120</v>
      </c>
      <c r="D1198" s="89" t="s">
        <v>1699</v>
      </c>
      <c r="E1198" s="89">
        <v>3</v>
      </c>
      <c r="F1198" s="89">
        <v>2</v>
      </c>
      <c r="G1198" s="89">
        <v>0</v>
      </c>
      <c r="H1198" s="89">
        <v>2</v>
      </c>
      <c r="I1198" s="89">
        <v>2</v>
      </c>
      <c r="J1198" s="89">
        <v>0</v>
      </c>
      <c r="K1198" s="89">
        <v>0</v>
      </c>
      <c r="L1198" s="89">
        <v>1</v>
      </c>
      <c r="M1198" s="89">
        <v>0</v>
      </c>
      <c r="N1198" s="89">
        <v>0</v>
      </c>
      <c r="O1198" s="89">
        <v>2</v>
      </c>
      <c r="P1198" s="89">
        <v>289</v>
      </c>
      <c r="Q1198" s="89">
        <v>9640.5</v>
      </c>
      <c r="R1198" s="88">
        <f>VLOOKUP(P1198,NEW_TRAIN_TEST!$A$1:$M$980,13,0)</f>
        <v>8974</v>
      </c>
      <c r="S1198" s="88">
        <f>VLOOKUP(P1198,NEW_TRAIN_TEST!$A$1:$M$980,11,0)</f>
        <v>9765</v>
      </c>
      <c r="T1198" s="6">
        <f t="shared" si="36"/>
        <v>1</v>
      </c>
      <c r="U1198" s="6">
        <f t="shared" si="37"/>
        <v>0</v>
      </c>
    </row>
    <row r="1199" spans="1:21" x14ac:dyDescent="0.2">
      <c r="A1199" s="88">
        <v>1197</v>
      </c>
      <c r="B1199" s="88">
        <v>2</v>
      </c>
      <c r="C1199" s="88" t="s">
        <v>2120</v>
      </c>
      <c r="D1199" s="89" t="s">
        <v>1699</v>
      </c>
      <c r="E1199" s="89">
        <v>13</v>
      </c>
      <c r="F1199" s="89">
        <v>0</v>
      </c>
      <c r="G1199" s="89">
        <v>0</v>
      </c>
      <c r="H1199" s="89">
        <v>0</v>
      </c>
      <c r="I1199" s="89">
        <v>0</v>
      </c>
      <c r="J1199" s="89">
        <v>0</v>
      </c>
      <c r="K1199" s="89">
        <v>0</v>
      </c>
      <c r="L1199" s="89">
        <v>0</v>
      </c>
      <c r="M1199" s="89">
        <v>0</v>
      </c>
      <c r="N1199" s="89">
        <v>0</v>
      </c>
      <c r="O1199" s="89">
        <v>0</v>
      </c>
      <c r="P1199" s="89">
        <v>99</v>
      </c>
      <c r="Q1199" s="89">
        <v>650</v>
      </c>
      <c r="R1199" s="88">
        <f>VLOOKUP(P1199,NEW_TRAIN_TEST!$A$1:$M$980,13,0)</f>
        <v>621.5</v>
      </c>
      <c r="S1199" s="88">
        <f>VLOOKUP(P1199,NEW_TRAIN_TEST!$A$1:$M$980,11,0)</f>
        <v>661</v>
      </c>
      <c r="T1199" s="6">
        <f t="shared" si="36"/>
        <v>0</v>
      </c>
      <c r="U1199" s="6">
        <f t="shared" si="37"/>
        <v>0</v>
      </c>
    </row>
    <row r="1200" spans="1:21" x14ac:dyDescent="0.2">
      <c r="A1200" s="88">
        <v>1198</v>
      </c>
      <c r="B1200" s="88">
        <v>2</v>
      </c>
      <c r="C1200" s="88" t="s">
        <v>2120</v>
      </c>
      <c r="D1200" s="89" t="s">
        <v>1699</v>
      </c>
      <c r="E1200" s="89">
        <v>4</v>
      </c>
      <c r="F1200" s="89">
        <v>4</v>
      </c>
      <c r="G1200" s="89">
        <v>0</v>
      </c>
      <c r="H1200" s="89">
        <v>2</v>
      </c>
      <c r="I1200" s="89">
        <v>2</v>
      </c>
      <c r="J1200" s="89">
        <v>0</v>
      </c>
      <c r="K1200" s="89">
        <v>0</v>
      </c>
      <c r="L1200" s="89">
        <v>1</v>
      </c>
      <c r="M1200" s="89">
        <v>26</v>
      </c>
      <c r="N1200" s="89">
        <v>0</v>
      </c>
      <c r="O1200" s="89">
        <v>2</v>
      </c>
      <c r="P1200" s="89">
        <v>99</v>
      </c>
      <c r="Q1200" s="89">
        <v>652.5</v>
      </c>
      <c r="R1200" s="88">
        <f>VLOOKUP(P1200,NEW_TRAIN_TEST!$A$1:$M$980,13,0)</f>
        <v>621.5</v>
      </c>
      <c r="S1200" s="88">
        <f>VLOOKUP(P1200,NEW_TRAIN_TEST!$A$1:$M$980,11,0)</f>
        <v>661</v>
      </c>
      <c r="T1200" s="6">
        <f t="shared" si="36"/>
        <v>1</v>
      </c>
      <c r="U1200" s="6">
        <f t="shared" si="37"/>
        <v>1</v>
      </c>
    </row>
    <row r="1201" spans="1:21" x14ac:dyDescent="0.2">
      <c r="A1201" s="88">
        <v>1199</v>
      </c>
      <c r="B1201" s="88">
        <v>2</v>
      </c>
      <c r="C1201" s="88" t="s">
        <v>2120</v>
      </c>
      <c r="D1201" s="89" t="s">
        <v>1699</v>
      </c>
      <c r="E1201" s="89">
        <v>13</v>
      </c>
      <c r="F1201" s="89">
        <v>1</v>
      </c>
      <c r="G1201" s="89">
        <v>0</v>
      </c>
      <c r="H1201" s="89">
        <v>0</v>
      </c>
      <c r="I1201" s="89">
        <v>2</v>
      </c>
      <c r="J1201" s="89">
        <v>0</v>
      </c>
      <c r="K1201" s="89">
        <v>0</v>
      </c>
      <c r="L1201" s="89">
        <v>0</v>
      </c>
      <c r="M1201" s="89">
        <v>0</v>
      </c>
      <c r="N1201" s="89">
        <v>0</v>
      </c>
      <c r="O1201" s="89">
        <v>2</v>
      </c>
      <c r="P1201" s="89">
        <v>387</v>
      </c>
      <c r="Q1201" s="89">
        <v>12136.5</v>
      </c>
      <c r="R1201" s="88">
        <f>VLOOKUP(P1201,NEW_TRAIN_TEST!$A$1:$M$980,13,0)</f>
        <v>11885.5</v>
      </c>
      <c r="S1201" s="88">
        <f>VLOOKUP(P1201,NEW_TRAIN_TEST!$A$1:$M$980,11,0)</f>
        <v>13041</v>
      </c>
      <c r="T1201" s="6">
        <f t="shared" si="36"/>
        <v>0</v>
      </c>
      <c r="U1201" s="6">
        <f t="shared" si="37"/>
        <v>0</v>
      </c>
    </row>
    <row r="1202" spans="1:21" x14ac:dyDescent="0.2">
      <c r="A1202" s="88">
        <v>1200</v>
      </c>
      <c r="B1202" s="88">
        <v>2</v>
      </c>
      <c r="C1202" s="88" t="s">
        <v>2120</v>
      </c>
      <c r="D1202" s="89" t="s">
        <v>1699</v>
      </c>
      <c r="E1202" s="89">
        <v>18</v>
      </c>
      <c r="F1202" s="89">
        <v>0</v>
      </c>
      <c r="G1202" s="89">
        <v>0</v>
      </c>
      <c r="H1202" s="89">
        <v>0</v>
      </c>
      <c r="I1202" s="89">
        <v>0</v>
      </c>
      <c r="J1202" s="89">
        <v>0</v>
      </c>
      <c r="K1202" s="89">
        <v>0</v>
      </c>
      <c r="L1202" s="89">
        <v>0</v>
      </c>
      <c r="M1202" s="89">
        <v>0</v>
      </c>
      <c r="N1202" s="89">
        <v>0</v>
      </c>
      <c r="O1202" s="89">
        <v>0</v>
      </c>
      <c r="P1202" s="89">
        <v>892</v>
      </c>
      <c r="Q1202" s="89">
        <v>13930</v>
      </c>
      <c r="R1202" s="88">
        <f>VLOOKUP(P1202,NEW_TRAIN_TEST!$A$1:$M$980,13,0)</f>
        <v>12456</v>
      </c>
      <c r="S1202" s="88">
        <f>VLOOKUP(P1202,NEW_TRAIN_TEST!$A$1:$M$980,11,0)</f>
        <v>14248</v>
      </c>
      <c r="T1202" s="6">
        <f t="shared" si="36"/>
        <v>0</v>
      </c>
      <c r="U1202" s="6">
        <f t="shared" si="37"/>
        <v>0</v>
      </c>
    </row>
    <row r="1203" spans="1:21" x14ac:dyDescent="0.2">
      <c r="A1203" s="88">
        <v>1201</v>
      </c>
      <c r="B1203" s="88">
        <v>2</v>
      </c>
      <c r="C1203" s="88" t="s">
        <v>2120</v>
      </c>
      <c r="D1203" s="89" t="s">
        <v>1699</v>
      </c>
      <c r="E1203" s="89">
        <v>11</v>
      </c>
      <c r="F1203" s="89">
        <v>2</v>
      </c>
      <c r="G1203" s="89">
        <v>0</v>
      </c>
      <c r="H1203" s="89">
        <v>2</v>
      </c>
      <c r="I1203" s="89">
        <v>2</v>
      </c>
      <c r="J1203" s="89">
        <v>0</v>
      </c>
      <c r="K1203" s="89">
        <v>0</v>
      </c>
      <c r="L1203" s="89">
        <v>0</v>
      </c>
      <c r="M1203" s="89">
        <v>0</v>
      </c>
      <c r="N1203" s="89">
        <v>0</v>
      </c>
      <c r="O1203" s="89">
        <v>2</v>
      </c>
      <c r="P1203" s="89">
        <v>835</v>
      </c>
      <c r="Q1203" s="89">
        <v>5988.5</v>
      </c>
      <c r="R1203" s="88">
        <f>VLOOKUP(P1203,NEW_TRAIN_TEST!$A$1:$M$980,13,0)</f>
        <v>4954</v>
      </c>
      <c r="S1203" s="88">
        <f>VLOOKUP(P1203,NEW_TRAIN_TEST!$A$1:$M$980,11,0)</f>
        <v>6161</v>
      </c>
      <c r="T1203" s="6">
        <f t="shared" si="36"/>
        <v>0</v>
      </c>
      <c r="U1203" s="6">
        <f t="shared" si="37"/>
        <v>0</v>
      </c>
    </row>
    <row r="1204" spans="1:21" x14ac:dyDescent="0.2">
      <c r="A1204" s="88">
        <v>1202</v>
      </c>
      <c r="B1204" s="88">
        <v>2</v>
      </c>
      <c r="C1204" s="88" t="s">
        <v>2120</v>
      </c>
      <c r="D1204" s="89" t="s">
        <v>1699</v>
      </c>
      <c r="E1204" s="89">
        <v>10</v>
      </c>
      <c r="F1204" s="89">
        <v>0</v>
      </c>
      <c r="G1204" s="89">
        <v>1</v>
      </c>
      <c r="H1204" s="89">
        <v>0</v>
      </c>
      <c r="I1204" s="89">
        <v>0</v>
      </c>
      <c r="J1204" s="89">
        <v>0</v>
      </c>
      <c r="K1204" s="89">
        <v>0</v>
      </c>
      <c r="L1204" s="89">
        <v>1</v>
      </c>
      <c r="M1204" s="89">
        <v>26</v>
      </c>
      <c r="N1204" s="89">
        <v>0</v>
      </c>
      <c r="O1204" s="89">
        <v>0</v>
      </c>
      <c r="P1204" s="89">
        <v>93</v>
      </c>
      <c r="Q1204" s="89">
        <v>628</v>
      </c>
      <c r="R1204" s="88">
        <f>VLOOKUP(P1204,NEW_TRAIN_TEST!$A$1:$M$980,13,0)</f>
        <v>611</v>
      </c>
      <c r="S1204" s="88">
        <f>VLOOKUP(P1204,NEW_TRAIN_TEST!$A$1:$M$980,11,0)</f>
        <v>638</v>
      </c>
      <c r="T1204" s="6">
        <f t="shared" si="36"/>
        <v>1</v>
      </c>
      <c r="U1204" s="6">
        <f t="shared" si="37"/>
        <v>1</v>
      </c>
    </row>
    <row r="1205" spans="1:21" x14ac:dyDescent="0.2">
      <c r="A1205" s="88">
        <v>1203</v>
      </c>
      <c r="B1205" s="88">
        <v>2</v>
      </c>
      <c r="C1205" s="88" t="s">
        <v>2120</v>
      </c>
      <c r="D1205" s="89" t="s">
        <v>1699</v>
      </c>
      <c r="E1205" s="89">
        <v>8</v>
      </c>
      <c r="F1205" s="89">
        <v>4</v>
      </c>
      <c r="G1205" s="89">
        <v>1</v>
      </c>
      <c r="H1205" s="89">
        <v>2</v>
      </c>
      <c r="I1205" s="89">
        <v>2</v>
      </c>
      <c r="J1205" s="89">
        <v>0</v>
      </c>
      <c r="K1205" s="89">
        <v>0</v>
      </c>
      <c r="L1205" s="89">
        <v>1</v>
      </c>
      <c r="M1205" s="89">
        <v>26</v>
      </c>
      <c r="N1205" s="89">
        <v>0</v>
      </c>
      <c r="O1205" s="89">
        <v>2</v>
      </c>
      <c r="P1205" s="89">
        <v>93</v>
      </c>
      <c r="Q1205" s="89">
        <v>631</v>
      </c>
      <c r="R1205" s="88">
        <f>VLOOKUP(P1205,NEW_TRAIN_TEST!$A$1:$M$980,13,0)</f>
        <v>611</v>
      </c>
      <c r="S1205" s="88">
        <f>VLOOKUP(P1205,NEW_TRAIN_TEST!$A$1:$M$980,11,0)</f>
        <v>638</v>
      </c>
      <c r="T1205" s="6">
        <f t="shared" si="36"/>
        <v>1</v>
      </c>
      <c r="U1205" s="6">
        <f t="shared" si="37"/>
        <v>1</v>
      </c>
    </row>
    <row r="1206" spans="1:21" x14ac:dyDescent="0.2">
      <c r="A1206" s="88">
        <v>1204</v>
      </c>
      <c r="B1206" s="88">
        <v>2</v>
      </c>
      <c r="C1206" s="88" t="s">
        <v>2120</v>
      </c>
      <c r="D1206" s="89" t="s">
        <v>1699</v>
      </c>
      <c r="E1206" s="89">
        <v>15</v>
      </c>
      <c r="F1206" s="89">
        <v>0</v>
      </c>
      <c r="G1206" s="89">
        <v>0</v>
      </c>
      <c r="H1206" s="89">
        <v>0</v>
      </c>
      <c r="I1206" s="89">
        <v>0</v>
      </c>
      <c r="J1206" s="89">
        <v>0</v>
      </c>
      <c r="K1206" s="89">
        <v>0</v>
      </c>
      <c r="L1206" s="89">
        <v>0</v>
      </c>
      <c r="M1206" s="89">
        <v>0</v>
      </c>
      <c r="N1206" s="89">
        <v>0</v>
      </c>
      <c r="O1206" s="89">
        <v>0</v>
      </c>
      <c r="P1206" s="89">
        <v>881</v>
      </c>
      <c r="Q1206" s="89">
        <v>13327</v>
      </c>
      <c r="R1206" s="88">
        <f>VLOOKUP(P1206,NEW_TRAIN_TEST!$A$1:$M$980,13,0)</f>
        <v>11936</v>
      </c>
      <c r="S1206" s="88">
        <f>VLOOKUP(P1206,NEW_TRAIN_TEST!$A$1:$M$980,11,0)</f>
        <v>13644</v>
      </c>
      <c r="T1206" s="6">
        <f t="shared" si="36"/>
        <v>0</v>
      </c>
      <c r="U1206" s="6">
        <f t="shared" si="37"/>
        <v>0</v>
      </c>
    </row>
    <row r="1207" spans="1:21" x14ac:dyDescent="0.2">
      <c r="A1207" s="88">
        <v>1205</v>
      </c>
      <c r="B1207" s="88">
        <v>2</v>
      </c>
      <c r="C1207" s="88" t="s">
        <v>2120</v>
      </c>
      <c r="D1207" s="89" t="s">
        <v>1699</v>
      </c>
      <c r="E1207" s="89">
        <v>0</v>
      </c>
      <c r="F1207" s="89">
        <v>2</v>
      </c>
      <c r="G1207" s="89">
        <v>0</v>
      </c>
      <c r="H1207" s="89">
        <v>0</v>
      </c>
      <c r="I1207" s="89">
        <v>2</v>
      </c>
      <c r="J1207" s="89">
        <v>0</v>
      </c>
      <c r="K1207" s="89">
        <v>0</v>
      </c>
      <c r="L1207" s="89">
        <v>0</v>
      </c>
      <c r="M1207" s="89">
        <v>0</v>
      </c>
      <c r="N1207" s="89">
        <v>0</v>
      </c>
      <c r="O1207" s="89">
        <v>2</v>
      </c>
      <c r="P1207" s="89">
        <v>447</v>
      </c>
      <c r="Q1207" s="89">
        <v>10153.5</v>
      </c>
      <c r="R1207" s="88">
        <f>VLOOKUP(P1207,NEW_TRAIN_TEST!$A$1:$M$980,13,0)</f>
        <v>10153.5</v>
      </c>
      <c r="S1207" s="88">
        <f>VLOOKUP(P1207,NEW_TRAIN_TEST!$A$1:$M$980,11,0)</f>
        <v>10232</v>
      </c>
      <c r="T1207" s="6">
        <f t="shared" si="36"/>
        <v>0</v>
      </c>
      <c r="U1207" s="6">
        <f t="shared" si="37"/>
        <v>0</v>
      </c>
    </row>
    <row r="1208" spans="1:21" x14ac:dyDescent="0.2">
      <c r="A1208" s="88">
        <v>1206</v>
      </c>
      <c r="B1208" s="88">
        <v>2</v>
      </c>
      <c r="C1208" s="88" t="s">
        <v>2120</v>
      </c>
      <c r="D1208" s="89" t="s">
        <v>1699</v>
      </c>
      <c r="E1208" s="89">
        <v>0</v>
      </c>
      <c r="F1208" s="89">
        <v>2</v>
      </c>
      <c r="G1208" s="89">
        <v>0</v>
      </c>
      <c r="H1208" s="89">
        <v>2</v>
      </c>
      <c r="I1208" s="89">
        <v>2</v>
      </c>
      <c r="J1208" s="89">
        <v>0</v>
      </c>
      <c r="K1208" s="89">
        <v>0</v>
      </c>
      <c r="L1208" s="89">
        <v>0</v>
      </c>
      <c r="M1208" s="89">
        <v>0</v>
      </c>
      <c r="N1208" s="89">
        <v>0</v>
      </c>
      <c r="O1208" s="89">
        <v>2</v>
      </c>
      <c r="P1208" s="89">
        <v>447</v>
      </c>
      <c r="Q1208" s="89">
        <v>10179.5</v>
      </c>
      <c r="R1208" s="88">
        <f>VLOOKUP(P1208,NEW_TRAIN_TEST!$A$1:$M$980,13,0)</f>
        <v>10153.5</v>
      </c>
      <c r="S1208" s="88">
        <f>VLOOKUP(P1208,NEW_TRAIN_TEST!$A$1:$M$980,11,0)</f>
        <v>10232</v>
      </c>
      <c r="T1208" s="6">
        <f t="shared" si="36"/>
        <v>0</v>
      </c>
      <c r="U1208" s="6">
        <f t="shared" si="37"/>
        <v>0</v>
      </c>
    </row>
    <row r="1209" spans="1:21" x14ac:dyDescent="0.2">
      <c r="A1209" s="88">
        <v>1207</v>
      </c>
      <c r="B1209" s="88">
        <v>2</v>
      </c>
      <c r="C1209" s="88" t="s">
        <v>2120</v>
      </c>
      <c r="D1209" s="89" t="s">
        <v>1699</v>
      </c>
      <c r="E1209" s="89">
        <v>0</v>
      </c>
      <c r="F1209" s="89">
        <v>6</v>
      </c>
      <c r="G1209" s="89">
        <v>0</v>
      </c>
      <c r="H1209" s="89">
        <v>0</v>
      </c>
      <c r="I1209" s="89">
        <v>0</v>
      </c>
      <c r="J1209" s="89">
        <v>0</v>
      </c>
      <c r="K1209" s="89">
        <v>0</v>
      </c>
      <c r="L1209" s="89">
        <v>0</v>
      </c>
      <c r="M1209" s="89">
        <v>0</v>
      </c>
      <c r="N1209" s="89">
        <v>0</v>
      </c>
      <c r="O1209" s="89">
        <v>0</v>
      </c>
      <c r="P1209" s="89">
        <v>447</v>
      </c>
      <c r="Q1209" s="89">
        <v>10189.5</v>
      </c>
      <c r="R1209" s="88">
        <f>VLOOKUP(P1209,NEW_TRAIN_TEST!$A$1:$M$980,13,0)</f>
        <v>10153.5</v>
      </c>
      <c r="S1209" s="88">
        <f>VLOOKUP(P1209,NEW_TRAIN_TEST!$A$1:$M$980,11,0)</f>
        <v>10232</v>
      </c>
      <c r="T1209" s="6">
        <f t="shared" si="36"/>
        <v>0</v>
      </c>
      <c r="U1209" s="6">
        <f t="shared" si="37"/>
        <v>0</v>
      </c>
    </row>
    <row r="1210" spans="1:21" x14ac:dyDescent="0.2">
      <c r="A1210" s="88">
        <v>1208</v>
      </c>
      <c r="B1210" s="88">
        <v>2</v>
      </c>
      <c r="C1210" s="88" t="s">
        <v>2120</v>
      </c>
      <c r="D1210" s="89" t="s">
        <v>1699</v>
      </c>
      <c r="E1210" s="89">
        <v>2</v>
      </c>
      <c r="F1210" s="89">
        <v>0</v>
      </c>
      <c r="G1210" s="89">
        <v>0</v>
      </c>
      <c r="H1210" s="89">
        <v>0</v>
      </c>
      <c r="I1210" s="89">
        <v>0</v>
      </c>
      <c r="J1210" s="89">
        <v>0</v>
      </c>
      <c r="K1210" s="89">
        <v>0</v>
      </c>
      <c r="L1210" s="89">
        <v>0</v>
      </c>
      <c r="M1210" s="89">
        <v>0</v>
      </c>
      <c r="N1210" s="89">
        <v>0</v>
      </c>
      <c r="O1210" s="89">
        <v>0</v>
      </c>
      <c r="P1210" s="89">
        <v>447</v>
      </c>
      <c r="Q1210" s="89">
        <v>10208.67</v>
      </c>
      <c r="R1210" s="88">
        <f>VLOOKUP(P1210,NEW_TRAIN_TEST!$A$1:$M$980,13,0)</f>
        <v>10153.5</v>
      </c>
      <c r="S1210" s="88">
        <f>VLOOKUP(P1210,NEW_TRAIN_TEST!$A$1:$M$980,11,0)</f>
        <v>10232</v>
      </c>
      <c r="T1210" s="6">
        <f t="shared" si="36"/>
        <v>0</v>
      </c>
      <c r="U1210" s="6">
        <f t="shared" si="37"/>
        <v>0</v>
      </c>
    </row>
    <row r="1211" spans="1:21" x14ac:dyDescent="0.2">
      <c r="A1211" s="88">
        <v>1209</v>
      </c>
      <c r="B1211" s="88">
        <v>2</v>
      </c>
      <c r="C1211" s="88" t="s">
        <v>2120</v>
      </c>
      <c r="D1211" s="89" t="s">
        <v>1699</v>
      </c>
      <c r="E1211" s="89">
        <v>0</v>
      </c>
      <c r="F1211" s="89">
        <v>2</v>
      </c>
      <c r="G1211" s="89">
        <v>0</v>
      </c>
      <c r="H1211" s="89">
        <v>2</v>
      </c>
      <c r="I1211" s="89">
        <v>2</v>
      </c>
      <c r="J1211" s="89">
        <v>0</v>
      </c>
      <c r="K1211" s="89">
        <v>0</v>
      </c>
      <c r="L1211" s="89">
        <v>0</v>
      </c>
      <c r="M1211" s="89">
        <v>0</v>
      </c>
      <c r="N1211" s="89">
        <v>0</v>
      </c>
      <c r="O1211" s="89">
        <v>2</v>
      </c>
      <c r="P1211" s="89">
        <v>434</v>
      </c>
      <c r="Q1211" s="89">
        <v>10840</v>
      </c>
      <c r="R1211" s="88">
        <f>VLOOKUP(P1211,NEW_TRAIN_TEST!$A$1:$M$980,13,0)</f>
        <v>10840</v>
      </c>
      <c r="S1211" s="88">
        <f>VLOOKUP(P1211,NEW_TRAIN_TEST!$A$1:$M$980,11,0)</f>
        <v>10884</v>
      </c>
      <c r="T1211" s="6">
        <f t="shared" si="36"/>
        <v>0</v>
      </c>
      <c r="U1211" s="6">
        <f t="shared" si="37"/>
        <v>0</v>
      </c>
    </row>
    <row r="1212" spans="1:21" x14ac:dyDescent="0.2">
      <c r="A1212" s="88">
        <v>1210</v>
      </c>
      <c r="B1212" s="88">
        <v>2</v>
      </c>
      <c r="C1212" s="88" t="s">
        <v>2120</v>
      </c>
      <c r="D1212" s="89" t="s">
        <v>1699</v>
      </c>
      <c r="E1212" s="89">
        <v>0</v>
      </c>
      <c r="F1212" s="89">
        <v>2</v>
      </c>
      <c r="G1212" s="89">
        <v>1</v>
      </c>
      <c r="H1212" s="89">
        <v>2</v>
      </c>
      <c r="I1212" s="89">
        <v>2</v>
      </c>
      <c r="J1212" s="89">
        <v>0</v>
      </c>
      <c r="K1212" s="89">
        <v>0</v>
      </c>
      <c r="L1212" s="89">
        <v>0</v>
      </c>
      <c r="M1212" s="89">
        <v>0</v>
      </c>
      <c r="N1212" s="89">
        <v>0</v>
      </c>
      <c r="O1212" s="89">
        <v>2</v>
      </c>
      <c r="P1212" s="89">
        <v>434</v>
      </c>
      <c r="Q1212" s="89">
        <v>10852.5</v>
      </c>
      <c r="R1212" s="88">
        <f>VLOOKUP(P1212,NEW_TRAIN_TEST!$A$1:$M$980,13,0)</f>
        <v>10840</v>
      </c>
      <c r="S1212" s="88">
        <f>VLOOKUP(P1212,NEW_TRAIN_TEST!$A$1:$M$980,11,0)</f>
        <v>10884</v>
      </c>
      <c r="T1212" s="6">
        <f t="shared" si="36"/>
        <v>0</v>
      </c>
      <c r="U1212" s="6">
        <f t="shared" si="37"/>
        <v>0</v>
      </c>
    </row>
    <row r="1213" spans="1:21" x14ac:dyDescent="0.2">
      <c r="A1213" s="88">
        <v>1211</v>
      </c>
      <c r="B1213" s="88">
        <v>2</v>
      </c>
      <c r="C1213" s="88" t="s">
        <v>2120</v>
      </c>
      <c r="D1213" s="89" t="s">
        <v>1699</v>
      </c>
      <c r="E1213" s="89">
        <v>0</v>
      </c>
      <c r="F1213" s="89">
        <v>3</v>
      </c>
      <c r="G1213" s="89">
        <v>1</v>
      </c>
      <c r="H1213" s="89">
        <v>2</v>
      </c>
      <c r="I1213" s="89">
        <v>2</v>
      </c>
      <c r="J1213" s="89">
        <v>0</v>
      </c>
      <c r="K1213" s="89">
        <v>0</v>
      </c>
      <c r="L1213" s="89">
        <v>0</v>
      </c>
      <c r="M1213" s="89">
        <v>0</v>
      </c>
      <c r="N1213" s="89">
        <v>0</v>
      </c>
      <c r="O1213" s="89">
        <v>2</v>
      </c>
      <c r="P1213" s="89">
        <v>434</v>
      </c>
      <c r="Q1213" s="89">
        <v>10870</v>
      </c>
      <c r="R1213" s="88">
        <f>VLOOKUP(P1213,NEW_TRAIN_TEST!$A$1:$M$980,13,0)</f>
        <v>10840</v>
      </c>
      <c r="S1213" s="88">
        <f>VLOOKUP(P1213,NEW_TRAIN_TEST!$A$1:$M$980,11,0)</f>
        <v>10884</v>
      </c>
      <c r="T1213" s="6">
        <f t="shared" si="36"/>
        <v>0</v>
      </c>
      <c r="U1213" s="6">
        <f t="shared" si="37"/>
        <v>0</v>
      </c>
    </row>
    <row r="1214" spans="1:21" x14ac:dyDescent="0.2">
      <c r="A1214" s="88">
        <v>1212</v>
      </c>
      <c r="B1214" s="88">
        <v>2</v>
      </c>
      <c r="C1214" s="88" t="s">
        <v>2120</v>
      </c>
      <c r="D1214" s="89" t="s">
        <v>1699</v>
      </c>
      <c r="E1214" s="89">
        <v>2</v>
      </c>
      <c r="F1214" s="89">
        <v>0</v>
      </c>
      <c r="G1214" s="89">
        <v>0</v>
      </c>
      <c r="H1214" s="89">
        <v>0</v>
      </c>
      <c r="I1214" s="89">
        <v>0</v>
      </c>
      <c r="J1214" s="89">
        <v>0</v>
      </c>
      <c r="K1214" s="89">
        <v>0</v>
      </c>
      <c r="L1214" s="89">
        <v>0</v>
      </c>
      <c r="M1214" s="89">
        <v>0</v>
      </c>
      <c r="N1214" s="89">
        <v>0</v>
      </c>
      <c r="O1214" s="89">
        <v>0</v>
      </c>
      <c r="P1214" s="89">
        <v>434</v>
      </c>
      <c r="Q1214" s="89">
        <v>10884</v>
      </c>
      <c r="R1214" s="88">
        <f>VLOOKUP(P1214,NEW_TRAIN_TEST!$A$1:$M$980,13,0)</f>
        <v>10840</v>
      </c>
      <c r="S1214" s="88">
        <f>VLOOKUP(P1214,NEW_TRAIN_TEST!$A$1:$M$980,11,0)</f>
        <v>10884</v>
      </c>
      <c r="T1214" s="6">
        <f t="shared" si="36"/>
        <v>0</v>
      </c>
      <c r="U1214" s="6">
        <f t="shared" si="37"/>
        <v>0</v>
      </c>
    </row>
    <row r="1215" spans="1:21" x14ac:dyDescent="0.2">
      <c r="A1215" s="88">
        <v>1213</v>
      </c>
      <c r="B1215" s="88">
        <v>2</v>
      </c>
      <c r="C1215" s="88" t="s">
        <v>2120</v>
      </c>
      <c r="D1215" s="89" t="s">
        <v>1699</v>
      </c>
      <c r="E1215" s="89">
        <v>0</v>
      </c>
      <c r="F1215" s="89">
        <v>2</v>
      </c>
      <c r="G1215" s="89">
        <v>0</v>
      </c>
      <c r="H1215" s="89">
        <v>2</v>
      </c>
      <c r="I1215" s="89">
        <v>2</v>
      </c>
      <c r="J1215" s="89">
        <v>0</v>
      </c>
      <c r="K1215" s="89">
        <v>0</v>
      </c>
      <c r="L1215" s="89">
        <v>0</v>
      </c>
      <c r="M1215" s="89">
        <v>0</v>
      </c>
      <c r="N1215" s="89">
        <v>0</v>
      </c>
      <c r="O1215" s="89">
        <v>2</v>
      </c>
      <c r="P1215" s="89">
        <v>435</v>
      </c>
      <c r="Q1215" s="89">
        <v>8716</v>
      </c>
      <c r="R1215" s="88">
        <f>VLOOKUP(P1215,NEW_TRAIN_TEST!$A$1:$M$980,13,0)</f>
        <v>8716</v>
      </c>
      <c r="S1215" s="88">
        <f>VLOOKUP(P1215,NEW_TRAIN_TEST!$A$1:$M$980,11,0)</f>
        <v>8927</v>
      </c>
      <c r="T1215" s="6">
        <f t="shared" si="36"/>
        <v>0</v>
      </c>
      <c r="U1215" s="6">
        <f t="shared" si="37"/>
        <v>0</v>
      </c>
    </row>
    <row r="1216" spans="1:21" x14ac:dyDescent="0.2">
      <c r="A1216" s="88">
        <v>1214</v>
      </c>
      <c r="B1216" s="88">
        <v>2</v>
      </c>
      <c r="C1216" s="88" t="s">
        <v>2120</v>
      </c>
      <c r="D1216" s="89" t="s">
        <v>1699</v>
      </c>
      <c r="E1216" s="89">
        <v>0</v>
      </c>
      <c r="F1216" s="89">
        <v>2</v>
      </c>
      <c r="G1216" s="89">
        <v>0</v>
      </c>
      <c r="H1216" s="89">
        <v>2</v>
      </c>
      <c r="I1216" s="89">
        <v>2</v>
      </c>
      <c r="J1216" s="89">
        <v>0</v>
      </c>
      <c r="K1216" s="89">
        <v>0</v>
      </c>
      <c r="L1216" s="89">
        <v>0</v>
      </c>
      <c r="M1216" s="89">
        <v>0</v>
      </c>
      <c r="N1216" s="89">
        <v>0</v>
      </c>
      <c r="O1216" s="89">
        <v>2</v>
      </c>
      <c r="P1216" s="89">
        <v>435</v>
      </c>
      <c r="Q1216" s="89">
        <v>8751</v>
      </c>
      <c r="R1216" s="88">
        <f>VLOOKUP(P1216,NEW_TRAIN_TEST!$A$1:$M$980,13,0)</f>
        <v>8716</v>
      </c>
      <c r="S1216" s="88">
        <f>VLOOKUP(P1216,NEW_TRAIN_TEST!$A$1:$M$980,11,0)</f>
        <v>8927</v>
      </c>
      <c r="T1216" s="6">
        <f t="shared" si="36"/>
        <v>0</v>
      </c>
      <c r="U1216" s="6">
        <f t="shared" si="37"/>
        <v>0</v>
      </c>
    </row>
    <row r="1217" spans="1:21" x14ac:dyDescent="0.2">
      <c r="A1217" s="88">
        <v>1215</v>
      </c>
      <c r="B1217" s="88">
        <v>2</v>
      </c>
      <c r="C1217" s="88" t="s">
        <v>2120</v>
      </c>
      <c r="D1217" s="89" t="s">
        <v>1699</v>
      </c>
      <c r="E1217" s="89">
        <v>0</v>
      </c>
      <c r="F1217" s="89">
        <v>5</v>
      </c>
      <c r="G1217" s="89">
        <v>0</v>
      </c>
      <c r="H1217" s="89">
        <v>0</v>
      </c>
      <c r="I1217" s="89">
        <v>2</v>
      </c>
      <c r="J1217" s="89">
        <v>0</v>
      </c>
      <c r="K1217" s="89">
        <v>0</v>
      </c>
      <c r="L1217" s="89">
        <v>0</v>
      </c>
      <c r="M1217" s="89">
        <v>0</v>
      </c>
      <c r="N1217" s="89">
        <v>0</v>
      </c>
      <c r="O1217" s="89">
        <v>2</v>
      </c>
      <c r="P1217" s="89">
        <v>435</v>
      </c>
      <c r="Q1217" s="89">
        <v>8790</v>
      </c>
      <c r="R1217" s="88">
        <f>VLOOKUP(P1217,NEW_TRAIN_TEST!$A$1:$M$980,13,0)</f>
        <v>8716</v>
      </c>
      <c r="S1217" s="88">
        <f>VLOOKUP(P1217,NEW_TRAIN_TEST!$A$1:$M$980,11,0)</f>
        <v>8927</v>
      </c>
      <c r="T1217" s="6">
        <f t="shared" si="36"/>
        <v>0</v>
      </c>
      <c r="U1217" s="6">
        <f t="shared" si="37"/>
        <v>0</v>
      </c>
    </row>
    <row r="1218" spans="1:21" x14ac:dyDescent="0.2">
      <c r="A1218" s="88">
        <v>1216</v>
      </c>
      <c r="B1218" s="88">
        <v>2</v>
      </c>
      <c r="C1218" s="88" t="s">
        <v>2120</v>
      </c>
      <c r="D1218" s="89" t="s">
        <v>1699</v>
      </c>
      <c r="E1218" s="89">
        <v>2</v>
      </c>
      <c r="F1218" s="89">
        <v>0</v>
      </c>
      <c r="G1218" s="89">
        <v>0</v>
      </c>
      <c r="H1218" s="89">
        <v>0</v>
      </c>
      <c r="I1218" s="89">
        <v>0</v>
      </c>
      <c r="J1218" s="89">
        <v>0</v>
      </c>
      <c r="K1218" s="89">
        <v>0</v>
      </c>
      <c r="L1218" s="89">
        <v>0</v>
      </c>
      <c r="M1218" s="89">
        <v>0</v>
      </c>
      <c r="N1218" s="89">
        <v>0</v>
      </c>
      <c r="O1218" s="89">
        <v>0</v>
      </c>
      <c r="P1218" s="89">
        <v>435</v>
      </c>
      <c r="Q1218" s="89">
        <v>8926</v>
      </c>
      <c r="R1218" s="88">
        <f>VLOOKUP(P1218,NEW_TRAIN_TEST!$A$1:$M$980,13,0)</f>
        <v>8716</v>
      </c>
      <c r="S1218" s="88">
        <f>VLOOKUP(P1218,NEW_TRAIN_TEST!$A$1:$M$980,11,0)</f>
        <v>8927</v>
      </c>
      <c r="T1218" s="6">
        <f t="shared" si="36"/>
        <v>0</v>
      </c>
      <c r="U1218" s="6">
        <f t="shared" si="37"/>
        <v>0</v>
      </c>
    </row>
    <row r="1219" spans="1:21" x14ac:dyDescent="0.2">
      <c r="A1219" s="88">
        <v>1217</v>
      </c>
      <c r="B1219" s="88">
        <v>2</v>
      </c>
      <c r="C1219" s="88" t="s">
        <v>2120</v>
      </c>
      <c r="D1219" s="89" t="s">
        <v>1699</v>
      </c>
      <c r="E1219" s="89">
        <v>0</v>
      </c>
      <c r="F1219" s="89">
        <v>4</v>
      </c>
      <c r="G1219" s="89">
        <v>0</v>
      </c>
      <c r="H1219" s="89">
        <v>2</v>
      </c>
      <c r="I1219" s="89">
        <v>2</v>
      </c>
      <c r="J1219" s="89">
        <v>2</v>
      </c>
      <c r="K1219" s="89">
        <v>0</v>
      </c>
      <c r="L1219" s="89">
        <v>0</v>
      </c>
      <c r="M1219" s="89">
        <v>15</v>
      </c>
      <c r="N1219" s="89">
        <v>0</v>
      </c>
      <c r="O1219" s="89">
        <v>2</v>
      </c>
      <c r="P1219" s="89">
        <v>436</v>
      </c>
      <c r="Q1219" s="89">
        <v>14245</v>
      </c>
      <c r="R1219" s="88">
        <f>VLOOKUP(P1219,NEW_TRAIN_TEST!$A$1:$M$980,13,0)</f>
        <v>14245</v>
      </c>
      <c r="S1219" s="88">
        <f>VLOOKUP(P1219,NEW_TRAIN_TEST!$A$1:$M$980,11,0)</f>
        <v>14302</v>
      </c>
      <c r="T1219" s="6">
        <f t="shared" ref="T1219:T1282" si="38">IF(L1219&gt;0,1,0)</f>
        <v>0</v>
      </c>
      <c r="U1219" s="6">
        <f t="shared" ref="U1219:U1282" si="39">IF(M1219&gt;0,1,0)</f>
        <v>1</v>
      </c>
    </row>
    <row r="1220" spans="1:21" x14ac:dyDescent="0.2">
      <c r="A1220" s="88">
        <v>1218</v>
      </c>
      <c r="B1220" s="88">
        <v>2</v>
      </c>
      <c r="C1220" s="88" t="s">
        <v>2120</v>
      </c>
      <c r="D1220" s="89" t="s">
        <v>1699</v>
      </c>
      <c r="E1220" s="89">
        <v>0</v>
      </c>
      <c r="F1220" s="89">
        <v>2</v>
      </c>
      <c r="G1220" s="89">
        <v>0</v>
      </c>
      <c r="H1220" s="89">
        <v>2</v>
      </c>
      <c r="I1220" s="89">
        <v>2</v>
      </c>
      <c r="J1220" s="89">
        <v>0</v>
      </c>
      <c r="K1220" s="89">
        <v>0</v>
      </c>
      <c r="L1220" s="89">
        <v>0</v>
      </c>
      <c r="M1220" s="89">
        <v>0</v>
      </c>
      <c r="N1220" s="89">
        <v>0</v>
      </c>
      <c r="O1220" s="89">
        <v>2</v>
      </c>
      <c r="P1220" s="89">
        <v>436</v>
      </c>
      <c r="Q1220" s="89">
        <v>14249</v>
      </c>
      <c r="R1220" s="88">
        <f>VLOOKUP(P1220,NEW_TRAIN_TEST!$A$1:$M$980,13,0)</f>
        <v>14245</v>
      </c>
      <c r="S1220" s="88">
        <f>VLOOKUP(P1220,NEW_TRAIN_TEST!$A$1:$M$980,11,0)</f>
        <v>14302</v>
      </c>
      <c r="T1220" s="6">
        <f t="shared" si="38"/>
        <v>0</v>
      </c>
      <c r="U1220" s="6">
        <f t="shared" si="39"/>
        <v>0</v>
      </c>
    </row>
    <row r="1221" spans="1:21" x14ac:dyDescent="0.2">
      <c r="A1221" s="88">
        <v>1219</v>
      </c>
      <c r="B1221" s="88">
        <v>2</v>
      </c>
      <c r="C1221" s="88" t="s">
        <v>2120</v>
      </c>
      <c r="D1221" s="89" t="s">
        <v>1699</v>
      </c>
      <c r="E1221" s="89">
        <v>0</v>
      </c>
      <c r="F1221" s="89">
        <v>4</v>
      </c>
      <c r="G1221" s="89">
        <v>3</v>
      </c>
      <c r="H1221" s="89">
        <v>0</v>
      </c>
      <c r="I1221" s="89">
        <v>2</v>
      </c>
      <c r="J1221" s="89">
        <v>0</v>
      </c>
      <c r="K1221" s="89">
        <v>0</v>
      </c>
      <c r="L1221" s="89">
        <v>0</v>
      </c>
      <c r="M1221" s="89">
        <v>0</v>
      </c>
      <c r="N1221" s="89">
        <v>0</v>
      </c>
      <c r="O1221" s="89">
        <v>2</v>
      </c>
      <c r="P1221" s="89">
        <v>436</v>
      </c>
      <c r="Q1221" s="89">
        <v>14252</v>
      </c>
      <c r="R1221" s="88">
        <f>VLOOKUP(P1221,NEW_TRAIN_TEST!$A$1:$M$980,13,0)</f>
        <v>14245</v>
      </c>
      <c r="S1221" s="88">
        <f>VLOOKUP(P1221,NEW_TRAIN_TEST!$A$1:$M$980,11,0)</f>
        <v>14302</v>
      </c>
      <c r="T1221" s="6">
        <f t="shared" si="38"/>
        <v>0</v>
      </c>
      <c r="U1221" s="6">
        <f t="shared" si="39"/>
        <v>0</v>
      </c>
    </row>
    <row r="1222" spans="1:21" x14ac:dyDescent="0.2">
      <c r="A1222" s="88">
        <v>1220</v>
      </c>
      <c r="B1222" s="88">
        <v>2</v>
      </c>
      <c r="C1222" s="88" t="s">
        <v>2120</v>
      </c>
      <c r="D1222" s="89" t="s">
        <v>1699</v>
      </c>
      <c r="E1222" s="89">
        <v>0</v>
      </c>
      <c r="F1222" s="89">
        <v>2</v>
      </c>
      <c r="G1222" s="89">
        <v>2</v>
      </c>
      <c r="H1222" s="89">
        <v>2</v>
      </c>
      <c r="I1222" s="89">
        <v>2</v>
      </c>
      <c r="J1222" s="89">
        <v>0</v>
      </c>
      <c r="K1222" s="89">
        <v>0</v>
      </c>
      <c r="L1222" s="89">
        <v>0</v>
      </c>
      <c r="M1222" s="89">
        <v>15</v>
      </c>
      <c r="N1222" s="89">
        <v>0</v>
      </c>
      <c r="O1222" s="89">
        <v>2</v>
      </c>
      <c r="P1222" s="89">
        <v>436</v>
      </c>
      <c r="Q1222" s="89">
        <v>14261.5</v>
      </c>
      <c r="R1222" s="88">
        <f>VLOOKUP(P1222,NEW_TRAIN_TEST!$A$1:$M$980,13,0)</f>
        <v>14245</v>
      </c>
      <c r="S1222" s="88">
        <f>VLOOKUP(P1222,NEW_TRAIN_TEST!$A$1:$M$980,11,0)</f>
        <v>14302</v>
      </c>
      <c r="T1222" s="6">
        <f t="shared" si="38"/>
        <v>0</v>
      </c>
      <c r="U1222" s="6">
        <f t="shared" si="39"/>
        <v>1</v>
      </c>
    </row>
    <row r="1223" spans="1:21" x14ac:dyDescent="0.2">
      <c r="A1223" s="88">
        <v>1221</v>
      </c>
      <c r="B1223" s="88">
        <v>2</v>
      </c>
      <c r="C1223" s="88" t="s">
        <v>2120</v>
      </c>
      <c r="D1223" s="89" t="s">
        <v>1699</v>
      </c>
      <c r="E1223" s="89">
        <v>0</v>
      </c>
      <c r="F1223" s="89">
        <v>4</v>
      </c>
      <c r="G1223" s="89">
        <v>4</v>
      </c>
      <c r="H1223" s="89">
        <v>0</v>
      </c>
      <c r="I1223" s="89">
        <v>2</v>
      </c>
      <c r="J1223" s="89">
        <v>0</v>
      </c>
      <c r="K1223" s="89">
        <v>0</v>
      </c>
      <c r="L1223" s="89">
        <v>1</v>
      </c>
      <c r="M1223" s="89">
        <v>15</v>
      </c>
      <c r="N1223" s="89">
        <v>0</v>
      </c>
      <c r="O1223" s="89">
        <v>2</v>
      </c>
      <c r="P1223" s="89">
        <v>436</v>
      </c>
      <c r="Q1223" s="89">
        <v>14277</v>
      </c>
      <c r="R1223" s="88">
        <f>VLOOKUP(P1223,NEW_TRAIN_TEST!$A$1:$M$980,13,0)</f>
        <v>14245</v>
      </c>
      <c r="S1223" s="88">
        <f>VLOOKUP(P1223,NEW_TRAIN_TEST!$A$1:$M$980,11,0)</f>
        <v>14302</v>
      </c>
      <c r="T1223" s="6">
        <f t="shared" si="38"/>
        <v>1</v>
      </c>
      <c r="U1223" s="6">
        <f t="shared" si="39"/>
        <v>1</v>
      </c>
    </row>
    <row r="1224" spans="1:21" x14ac:dyDescent="0.2">
      <c r="A1224" s="88">
        <v>1222</v>
      </c>
      <c r="B1224" s="88">
        <v>2</v>
      </c>
      <c r="C1224" s="88" t="s">
        <v>2120</v>
      </c>
      <c r="D1224" s="89" t="s">
        <v>1699</v>
      </c>
      <c r="E1224" s="89">
        <v>0</v>
      </c>
      <c r="F1224" s="89">
        <v>2</v>
      </c>
      <c r="G1224" s="89">
        <v>0</v>
      </c>
      <c r="H1224" s="89">
        <v>2</v>
      </c>
      <c r="I1224" s="89">
        <v>2</v>
      </c>
      <c r="J1224" s="89">
        <v>0</v>
      </c>
      <c r="K1224" s="89">
        <v>0</v>
      </c>
      <c r="L1224" s="89">
        <v>0</v>
      </c>
      <c r="M1224" s="89">
        <v>0</v>
      </c>
      <c r="N1224" s="89">
        <v>0</v>
      </c>
      <c r="O1224" s="89">
        <v>2</v>
      </c>
      <c r="P1224" s="89">
        <v>436</v>
      </c>
      <c r="Q1224" s="89">
        <v>14277</v>
      </c>
      <c r="R1224" s="88">
        <f>VLOOKUP(P1224,NEW_TRAIN_TEST!$A$1:$M$980,13,0)</f>
        <v>14245</v>
      </c>
      <c r="S1224" s="88">
        <f>VLOOKUP(P1224,NEW_TRAIN_TEST!$A$1:$M$980,11,0)</f>
        <v>14302</v>
      </c>
      <c r="T1224" s="6">
        <f t="shared" si="38"/>
        <v>0</v>
      </c>
      <c r="U1224" s="6">
        <f t="shared" si="39"/>
        <v>0</v>
      </c>
    </row>
    <row r="1225" spans="1:21" x14ac:dyDescent="0.2">
      <c r="A1225" s="88">
        <v>1223</v>
      </c>
      <c r="B1225" s="88">
        <v>2</v>
      </c>
      <c r="C1225" s="88" t="s">
        <v>2120</v>
      </c>
      <c r="D1225" s="89" t="s">
        <v>1699</v>
      </c>
      <c r="E1225" s="89">
        <v>0</v>
      </c>
      <c r="F1225" s="89">
        <v>2</v>
      </c>
      <c r="G1225" s="89">
        <v>2</v>
      </c>
      <c r="H1225" s="89">
        <v>2</v>
      </c>
      <c r="I1225" s="89">
        <v>2</v>
      </c>
      <c r="J1225" s="89">
        <v>0</v>
      </c>
      <c r="K1225" s="89">
        <v>0</v>
      </c>
      <c r="L1225" s="89">
        <v>0</v>
      </c>
      <c r="M1225" s="89">
        <v>15</v>
      </c>
      <c r="N1225" s="89">
        <v>0</v>
      </c>
      <c r="O1225" s="89">
        <v>2</v>
      </c>
      <c r="P1225" s="89">
        <v>436</v>
      </c>
      <c r="Q1225" s="89">
        <v>14285.5</v>
      </c>
      <c r="R1225" s="88">
        <f>VLOOKUP(P1225,NEW_TRAIN_TEST!$A$1:$M$980,13,0)</f>
        <v>14245</v>
      </c>
      <c r="S1225" s="88">
        <f>VLOOKUP(P1225,NEW_TRAIN_TEST!$A$1:$M$980,11,0)</f>
        <v>14302</v>
      </c>
      <c r="T1225" s="6">
        <f t="shared" si="38"/>
        <v>0</v>
      </c>
      <c r="U1225" s="6">
        <f t="shared" si="39"/>
        <v>1</v>
      </c>
    </row>
    <row r="1226" spans="1:21" x14ac:dyDescent="0.2">
      <c r="A1226" s="88">
        <v>1224</v>
      </c>
      <c r="B1226" s="88">
        <v>2</v>
      </c>
      <c r="C1226" s="88" t="s">
        <v>2120</v>
      </c>
      <c r="D1226" s="89" t="s">
        <v>1699</v>
      </c>
      <c r="E1226" s="89">
        <v>0</v>
      </c>
      <c r="F1226" s="89">
        <v>2</v>
      </c>
      <c r="G1226" s="89">
        <v>1</v>
      </c>
      <c r="H1226" s="89">
        <v>2</v>
      </c>
      <c r="I1226" s="89">
        <v>2</v>
      </c>
      <c r="J1226" s="89">
        <v>0</v>
      </c>
      <c r="K1226" s="89">
        <v>0</v>
      </c>
      <c r="L1226" s="89">
        <v>0</v>
      </c>
      <c r="M1226" s="89">
        <v>0</v>
      </c>
      <c r="N1226" s="89">
        <v>0</v>
      </c>
      <c r="O1226" s="89">
        <v>2</v>
      </c>
      <c r="P1226" s="89">
        <v>436</v>
      </c>
      <c r="Q1226" s="89">
        <v>14288.5</v>
      </c>
      <c r="R1226" s="88">
        <f>VLOOKUP(P1226,NEW_TRAIN_TEST!$A$1:$M$980,13,0)</f>
        <v>14245</v>
      </c>
      <c r="S1226" s="88">
        <f>VLOOKUP(P1226,NEW_TRAIN_TEST!$A$1:$M$980,11,0)</f>
        <v>14302</v>
      </c>
      <c r="T1226" s="6">
        <f t="shared" si="38"/>
        <v>0</v>
      </c>
      <c r="U1226" s="6">
        <f t="shared" si="39"/>
        <v>0</v>
      </c>
    </row>
    <row r="1227" spans="1:21" x14ac:dyDescent="0.2">
      <c r="A1227" s="88">
        <v>1225</v>
      </c>
      <c r="B1227" s="88">
        <v>2</v>
      </c>
      <c r="C1227" s="88" t="s">
        <v>2120</v>
      </c>
      <c r="D1227" s="89" t="s">
        <v>1699</v>
      </c>
      <c r="E1227" s="89">
        <v>0</v>
      </c>
      <c r="F1227" s="89">
        <v>15</v>
      </c>
      <c r="G1227" s="89">
        <v>10</v>
      </c>
      <c r="H1227" s="89">
        <v>0</v>
      </c>
      <c r="I1227" s="89">
        <v>0</v>
      </c>
      <c r="J1227" s="89">
        <v>2</v>
      </c>
      <c r="K1227" s="89">
        <v>0</v>
      </c>
      <c r="L1227" s="89">
        <v>0</v>
      </c>
      <c r="M1227" s="89">
        <v>0</v>
      </c>
      <c r="N1227" s="89">
        <v>0</v>
      </c>
      <c r="O1227" s="89">
        <v>0</v>
      </c>
      <c r="P1227" s="89">
        <v>436</v>
      </c>
      <c r="Q1227" s="89">
        <v>14289.17</v>
      </c>
      <c r="R1227" s="88">
        <f>VLOOKUP(P1227,NEW_TRAIN_TEST!$A$1:$M$980,13,0)</f>
        <v>14245</v>
      </c>
      <c r="S1227" s="88">
        <f>VLOOKUP(P1227,NEW_TRAIN_TEST!$A$1:$M$980,11,0)</f>
        <v>14302</v>
      </c>
      <c r="T1227" s="6">
        <f t="shared" si="38"/>
        <v>0</v>
      </c>
      <c r="U1227" s="6">
        <f t="shared" si="39"/>
        <v>0</v>
      </c>
    </row>
    <row r="1228" spans="1:21" x14ac:dyDescent="0.2">
      <c r="A1228" s="88">
        <v>1226</v>
      </c>
      <c r="B1228" s="88">
        <v>2</v>
      </c>
      <c r="C1228" s="88" t="s">
        <v>2120</v>
      </c>
      <c r="D1228" s="89" t="s">
        <v>1699</v>
      </c>
      <c r="E1228" s="89">
        <v>3</v>
      </c>
      <c r="F1228" s="89">
        <v>0</v>
      </c>
      <c r="G1228" s="89">
        <v>0</v>
      </c>
      <c r="H1228" s="89">
        <v>0</v>
      </c>
      <c r="I1228" s="89">
        <v>0</v>
      </c>
      <c r="J1228" s="89">
        <v>0</v>
      </c>
      <c r="K1228" s="89">
        <v>0</v>
      </c>
      <c r="L1228" s="89">
        <v>0</v>
      </c>
      <c r="M1228" s="89">
        <v>0</v>
      </c>
      <c r="N1228" s="89">
        <v>0</v>
      </c>
      <c r="O1228" s="89">
        <v>0</v>
      </c>
      <c r="P1228" s="89">
        <v>436</v>
      </c>
      <c r="Q1228" s="89">
        <v>14294.67</v>
      </c>
      <c r="R1228" s="88">
        <f>VLOOKUP(P1228,NEW_TRAIN_TEST!$A$1:$M$980,13,0)</f>
        <v>14245</v>
      </c>
      <c r="S1228" s="88">
        <f>VLOOKUP(P1228,NEW_TRAIN_TEST!$A$1:$M$980,11,0)</f>
        <v>14302</v>
      </c>
      <c r="T1228" s="6">
        <f t="shared" si="38"/>
        <v>0</v>
      </c>
      <c r="U1228" s="6">
        <f t="shared" si="39"/>
        <v>0</v>
      </c>
    </row>
    <row r="1229" spans="1:21" x14ac:dyDescent="0.2">
      <c r="A1229" s="88">
        <v>1227</v>
      </c>
      <c r="B1229" s="88">
        <v>2</v>
      </c>
      <c r="C1229" s="88" t="s">
        <v>2120</v>
      </c>
      <c r="D1229" s="89" t="s">
        <v>1699</v>
      </c>
      <c r="E1229" s="89">
        <v>0</v>
      </c>
      <c r="F1229" s="89">
        <v>2</v>
      </c>
      <c r="G1229" s="89">
        <v>0</v>
      </c>
      <c r="H1229" s="89">
        <v>2</v>
      </c>
      <c r="I1229" s="89">
        <v>2</v>
      </c>
      <c r="J1229" s="89">
        <v>0</v>
      </c>
      <c r="K1229" s="89">
        <v>0</v>
      </c>
      <c r="L1229" s="89">
        <v>0</v>
      </c>
      <c r="M1229" s="89">
        <v>0</v>
      </c>
      <c r="N1229" s="89">
        <v>0</v>
      </c>
      <c r="O1229" s="89">
        <v>2</v>
      </c>
      <c r="P1229" s="89">
        <v>437</v>
      </c>
      <c r="Q1229" s="89">
        <v>8025</v>
      </c>
      <c r="R1229" s="88">
        <f>VLOOKUP(P1229,NEW_TRAIN_TEST!$A$1:$M$980,13,0)</f>
        <v>8025</v>
      </c>
      <c r="S1229" s="88">
        <f>VLOOKUP(P1229,NEW_TRAIN_TEST!$A$1:$M$980,11,0)</f>
        <v>8217</v>
      </c>
      <c r="T1229" s="6">
        <f t="shared" si="38"/>
        <v>0</v>
      </c>
      <c r="U1229" s="6">
        <f t="shared" si="39"/>
        <v>0</v>
      </c>
    </row>
    <row r="1230" spans="1:21" x14ac:dyDescent="0.2">
      <c r="A1230" s="88">
        <v>1228</v>
      </c>
      <c r="B1230" s="88">
        <v>2</v>
      </c>
      <c r="C1230" s="88" t="s">
        <v>2120</v>
      </c>
      <c r="D1230" s="89" t="s">
        <v>1699</v>
      </c>
      <c r="E1230" s="89">
        <v>0</v>
      </c>
      <c r="F1230" s="89">
        <v>2</v>
      </c>
      <c r="G1230" s="89">
        <v>0</v>
      </c>
      <c r="H1230" s="89">
        <v>0</v>
      </c>
      <c r="I1230" s="89">
        <v>2</v>
      </c>
      <c r="J1230" s="89">
        <v>2</v>
      </c>
      <c r="K1230" s="89">
        <v>0</v>
      </c>
      <c r="L1230" s="89">
        <v>0</v>
      </c>
      <c r="M1230" s="89">
        <v>0</v>
      </c>
      <c r="N1230" s="89">
        <v>0</v>
      </c>
      <c r="O1230" s="89">
        <v>2</v>
      </c>
      <c r="P1230" s="89">
        <v>437</v>
      </c>
      <c r="Q1230" s="89">
        <v>8216</v>
      </c>
      <c r="R1230" s="88">
        <f>VLOOKUP(P1230,NEW_TRAIN_TEST!$A$1:$M$980,13,0)</f>
        <v>8025</v>
      </c>
      <c r="S1230" s="88">
        <f>VLOOKUP(P1230,NEW_TRAIN_TEST!$A$1:$M$980,11,0)</f>
        <v>8217</v>
      </c>
      <c r="T1230" s="6">
        <f t="shared" si="38"/>
        <v>0</v>
      </c>
      <c r="U1230" s="6">
        <f t="shared" si="39"/>
        <v>0</v>
      </c>
    </row>
    <row r="1231" spans="1:21" x14ac:dyDescent="0.2">
      <c r="A1231" s="88">
        <v>1229</v>
      </c>
      <c r="B1231" s="88">
        <v>2</v>
      </c>
      <c r="C1231" s="88" t="s">
        <v>2120</v>
      </c>
      <c r="D1231" s="89" t="s">
        <v>1699</v>
      </c>
      <c r="E1231" s="89">
        <v>7</v>
      </c>
      <c r="F1231" s="89">
        <v>3</v>
      </c>
      <c r="G1231" s="89">
        <v>0</v>
      </c>
      <c r="H1231" s="89">
        <v>0</v>
      </c>
      <c r="I1231" s="89">
        <v>2</v>
      </c>
      <c r="J1231" s="89">
        <v>0</v>
      </c>
      <c r="K1231" s="89">
        <v>0</v>
      </c>
      <c r="L1231" s="89">
        <v>1</v>
      </c>
      <c r="M1231" s="89">
        <v>0</v>
      </c>
      <c r="N1231" s="89">
        <v>0</v>
      </c>
      <c r="O1231" s="89">
        <v>2</v>
      </c>
      <c r="P1231" s="89">
        <v>39</v>
      </c>
      <c r="Q1231" s="89">
        <v>6314</v>
      </c>
      <c r="R1231" s="88">
        <f>VLOOKUP(P1231,NEW_TRAIN_TEST!$A$1:$M$980,13,0)</f>
        <v>6099.5</v>
      </c>
      <c r="S1231" s="88">
        <f>VLOOKUP(P1231,NEW_TRAIN_TEST!$A$1:$M$980,11,0)</f>
        <v>6434</v>
      </c>
      <c r="T1231" s="6">
        <f t="shared" si="38"/>
        <v>1</v>
      </c>
      <c r="U1231" s="6">
        <f t="shared" si="39"/>
        <v>0</v>
      </c>
    </row>
    <row r="1232" spans="1:21" x14ac:dyDescent="0.2">
      <c r="A1232" s="88">
        <v>1230</v>
      </c>
      <c r="B1232" s="88">
        <v>2</v>
      </c>
      <c r="C1232" s="88" t="s">
        <v>2120</v>
      </c>
      <c r="D1232" s="89" t="s">
        <v>1699</v>
      </c>
      <c r="E1232" s="89">
        <v>11</v>
      </c>
      <c r="F1232" s="89">
        <v>6</v>
      </c>
      <c r="G1232" s="89">
        <v>0</v>
      </c>
      <c r="H1232" s="89">
        <v>2</v>
      </c>
      <c r="I1232" s="89">
        <v>2</v>
      </c>
      <c r="J1232" s="89">
        <v>2</v>
      </c>
      <c r="K1232" s="89">
        <v>0</v>
      </c>
      <c r="L1232" s="89">
        <v>0</v>
      </c>
      <c r="M1232" s="89">
        <v>0</v>
      </c>
      <c r="N1232" s="89">
        <v>0</v>
      </c>
      <c r="O1232" s="89">
        <v>2</v>
      </c>
      <c r="P1232" s="89">
        <v>284</v>
      </c>
      <c r="Q1232" s="89">
        <v>15840.25</v>
      </c>
      <c r="R1232" s="88">
        <f>VLOOKUP(P1232,NEW_TRAIN_TEST!$A$1:$M$980,13,0)</f>
        <v>15722.5</v>
      </c>
      <c r="S1232" s="88">
        <f>VLOOKUP(P1232,NEW_TRAIN_TEST!$A$1:$M$980,11,0)</f>
        <v>16462</v>
      </c>
      <c r="T1232" s="6">
        <f t="shared" si="38"/>
        <v>0</v>
      </c>
      <c r="U1232" s="6">
        <f t="shared" si="39"/>
        <v>0</v>
      </c>
    </row>
    <row r="1233" spans="1:21" x14ac:dyDescent="0.2">
      <c r="A1233" s="88">
        <v>1231</v>
      </c>
      <c r="B1233" s="88">
        <v>2</v>
      </c>
      <c r="C1233" s="88" t="s">
        <v>2120</v>
      </c>
      <c r="D1233" s="89" t="s">
        <v>1699</v>
      </c>
      <c r="E1233" s="89">
        <v>3</v>
      </c>
      <c r="F1233" s="89">
        <v>2</v>
      </c>
      <c r="G1233" s="89">
        <v>0</v>
      </c>
      <c r="H1233" s="89">
        <v>2</v>
      </c>
      <c r="I1233" s="89">
        <v>2</v>
      </c>
      <c r="J1233" s="89">
        <v>0</v>
      </c>
      <c r="K1233" s="89">
        <v>0</v>
      </c>
      <c r="L1233" s="89">
        <v>0</v>
      </c>
      <c r="M1233" s="89">
        <v>0</v>
      </c>
      <c r="N1233" s="89">
        <v>0</v>
      </c>
      <c r="O1233" s="89">
        <v>2</v>
      </c>
      <c r="P1233" s="89">
        <v>440</v>
      </c>
      <c r="Q1233" s="89">
        <v>15917.5</v>
      </c>
      <c r="R1233" s="88">
        <f>VLOOKUP(P1233,NEW_TRAIN_TEST!$A$1:$M$980,13,0)</f>
        <v>15911.5</v>
      </c>
      <c r="S1233" s="88">
        <f>VLOOKUP(P1233,NEW_TRAIN_TEST!$A$1:$M$980,11,0)</f>
        <v>15938</v>
      </c>
      <c r="T1233" s="6">
        <f t="shared" si="38"/>
        <v>0</v>
      </c>
      <c r="U1233" s="6">
        <f t="shared" si="39"/>
        <v>0</v>
      </c>
    </row>
    <row r="1234" spans="1:21" x14ac:dyDescent="0.2">
      <c r="A1234" s="88">
        <v>1232</v>
      </c>
      <c r="B1234" s="88">
        <v>2</v>
      </c>
      <c r="C1234" s="88" t="s">
        <v>2120</v>
      </c>
      <c r="D1234" s="89" t="s">
        <v>1699</v>
      </c>
      <c r="E1234" s="89">
        <v>4</v>
      </c>
      <c r="F1234" s="89">
        <v>1</v>
      </c>
      <c r="G1234" s="89">
        <v>0</v>
      </c>
      <c r="H1234" s="89">
        <v>0</v>
      </c>
      <c r="I1234" s="89">
        <v>2</v>
      </c>
      <c r="J1234" s="89">
        <v>0</v>
      </c>
      <c r="K1234" s="89">
        <v>0</v>
      </c>
      <c r="L1234" s="89">
        <v>1</v>
      </c>
      <c r="M1234" s="89">
        <v>0</v>
      </c>
      <c r="N1234" s="89">
        <v>0</v>
      </c>
      <c r="O1234" s="89">
        <v>2</v>
      </c>
      <c r="P1234" s="89">
        <v>441</v>
      </c>
      <c r="Q1234" s="89">
        <v>13197.5</v>
      </c>
      <c r="R1234" s="88">
        <f>VLOOKUP(P1234,NEW_TRAIN_TEST!$A$1:$M$980,13,0)</f>
        <v>13181</v>
      </c>
      <c r="S1234" s="88">
        <f>VLOOKUP(P1234,NEW_TRAIN_TEST!$A$1:$M$980,11,0)</f>
        <v>13212</v>
      </c>
      <c r="T1234" s="6">
        <f t="shared" si="38"/>
        <v>1</v>
      </c>
      <c r="U1234" s="6">
        <f t="shared" si="39"/>
        <v>0</v>
      </c>
    </row>
    <row r="1235" spans="1:21" x14ac:dyDescent="0.2">
      <c r="A1235" s="88">
        <v>1233</v>
      </c>
      <c r="B1235" s="88">
        <v>2</v>
      </c>
      <c r="C1235" s="88" t="s">
        <v>2120</v>
      </c>
      <c r="D1235" s="89" t="s">
        <v>1699</v>
      </c>
      <c r="E1235" s="89">
        <v>8</v>
      </c>
      <c r="F1235" s="89">
        <v>1</v>
      </c>
      <c r="G1235" s="89">
        <v>0</v>
      </c>
      <c r="H1235" s="89">
        <v>0</v>
      </c>
      <c r="I1235" s="89">
        <v>2</v>
      </c>
      <c r="J1235" s="89">
        <v>0</v>
      </c>
      <c r="K1235" s="89">
        <v>0</v>
      </c>
      <c r="L1235" s="89">
        <v>1</v>
      </c>
      <c r="M1235" s="89">
        <v>17</v>
      </c>
      <c r="N1235" s="89">
        <v>0</v>
      </c>
      <c r="O1235" s="89">
        <v>2</v>
      </c>
      <c r="P1235" s="89">
        <v>147</v>
      </c>
      <c r="Q1235" s="89">
        <v>5843.5</v>
      </c>
      <c r="R1235" s="88">
        <f>VLOOKUP(P1235,NEW_TRAIN_TEST!$A$1:$M$980,13,0)</f>
        <v>5596</v>
      </c>
      <c r="S1235" s="88">
        <f>VLOOKUP(P1235,NEW_TRAIN_TEST!$A$1:$M$980,11,0)</f>
        <v>5941</v>
      </c>
      <c r="T1235" s="6">
        <f t="shared" si="38"/>
        <v>1</v>
      </c>
      <c r="U1235" s="6">
        <f t="shared" si="39"/>
        <v>1</v>
      </c>
    </row>
    <row r="1236" spans="1:21" x14ac:dyDescent="0.2">
      <c r="A1236" s="88">
        <v>1234</v>
      </c>
      <c r="B1236" s="88">
        <v>2</v>
      </c>
      <c r="C1236" s="88" t="s">
        <v>2120</v>
      </c>
      <c r="D1236" s="89" t="s">
        <v>1699</v>
      </c>
      <c r="E1236" s="89">
        <v>4</v>
      </c>
      <c r="F1236" s="89">
        <v>2</v>
      </c>
      <c r="G1236" s="89">
        <v>0</v>
      </c>
      <c r="H1236" s="89">
        <v>2</v>
      </c>
      <c r="I1236" s="89">
        <v>2</v>
      </c>
      <c r="J1236" s="89">
        <v>0</v>
      </c>
      <c r="K1236" s="89">
        <v>0</v>
      </c>
      <c r="L1236" s="89">
        <v>1</v>
      </c>
      <c r="M1236" s="89">
        <v>17</v>
      </c>
      <c r="N1236" s="89">
        <v>0</v>
      </c>
      <c r="O1236" s="89">
        <v>2</v>
      </c>
      <c r="P1236" s="89">
        <v>147</v>
      </c>
      <c r="Q1236" s="89">
        <v>5852</v>
      </c>
      <c r="R1236" s="88">
        <f>VLOOKUP(P1236,NEW_TRAIN_TEST!$A$1:$M$980,13,0)</f>
        <v>5596</v>
      </c>
      <c r="S1236" s="88">
        <f>VLOOKUP(P1236,NEW_TRAIN_TEST!$A$1:$M$980,11,0)</f>
        <v>5941</v>
      </c>
      <c r="T1236" s="6">
        <f t="shared" si="38"/>
        <v>1</v>
      </c>
      <c r="U1236" s="6">
        <f t="shared" si="39"/>
        <v>1</v>
      </c>
    </row>
    <row r="1237" spans="1:21" x14ac:dyDescent="0.2">
      <c r="A1237" s="88">
        <v>1235</v>
      </c>
      <c r="B1237" s="88">
        <v>2</v>
      </c>
      <c r="C1237" s="88" t="s">
        <v>2120</v>
      </c>
      <c r="D1237" s="89" t="s">
        <v>1699</v>
      </c>
      <c r="E1237" s="89">
        <v>0</v>
      </c>
      <c r="F1237" s="89">
        <v>0</v>
      </c>
      <c r="G1237" s="89">
        <v>0</v>
      </c>
      <c r="H1237" s="89">
        <v>0</v>
      </c>
      <c r="I1237" s="89">
        <v>0</v>
      </c>
      <c r="J1237" s="89">
        <v>0</v>
      </c>
      <c r="K1237" s="89">
        <v>0</v>
      </c>
      <c r="L1237" s="89">
        <v>0</v>
      </c>
      <c r="M1237" s="89">
        <v>0</v>
      </c>
      <c r="N1237" s="89">
        <v>1</v>
      </c>
      <c r="O1237" s="89">
        <v>0</v>
      </c>
      <c r="P1237" s="89">
        <v>443</v>
      </c>
      <c r="Q1237" s="89">
        <v>7553</v>
      </c>
      <c r="R1237" s="88">
        <f>VLOOKUP(P1237,NEW_TRAIN_TEST!$A$1:$M$980,13,0)</f>
        <v>7553</v>
      </c>
      <c r="S1237" s="88">
        <f>VLOOKUP(P1237,NEW_TRAIN_TEST!$A$1:$M$980,11,0)</f>
        <v>7553</v>
      </c>
      <c r="T1237" s="6">
        <f t="shared" si="38"/>
        <v>0</v>
      </c>
      <c r="U1237" s="6">
        <f t="shared" si="39"/>
        <v>0</v>
      </c>
    </row>
    <row r="1238" spans="1:21" x14ac:dyDescent="0.2">
      <c r="A1238" s="88">
        <v>1236</v>
      </c>
      <c r="B1238" s="88">
        <v>2</v>
      </c>
      <c r="C1238" s="88" t="s">
        <v>2120</v>
      </c>
      <c r="D1238" s="89" t="s">
        <v>1699</v>
      </c>
      <c r="E1238" s="89">
        <v>17</v>
      </c>
      <c r="F1238" s="89">
        <v>0</v>
      </c>
      <c r="G1238" s="89">
        <v>0</v>
      </c>
      <c r="H1238" s="89">
        <v>0</v>
      </c>
      <c r="I1238" s="89">
        <v>0</v>
      </c>
      <c r="J1238" s="89">
        <v>0</v>
      </c>
      <c r="K1238" s="89">
        <v>0</v>
      </c>
      <c r="L1238" s="89">
        <v>0</v>
      </c>
      <c r="M1238" s="89">
        <v>0</v>
      </c>
      <c r="N1238" s="89">
        <v>0</v>
      </c>
      <c r="O1238" s="89">
        <v>0</v>
      </c>
      <c r="P1238" s="89">
        <v>890</v>
      </c>
      <c r="Q1238" s="89">
        <v>13370</v>
      </c>
      <c r="R1238" s="88">
        <f>VLOOKUP(P1238,NEW_TRAIN_TEST!$A$1:$M$980,13,0)</f>
        <v>12300</v>
      </c>
      <c r="S1238" s="88">
        <f>VLOOKUP(P1238,NEW_TRAIN_TEST!$A$1:$M$980,11,0)</f>
        <v>13594</v>
      </c>
      <c r="T1238" s="6">
        <f t="shared" si="38"/>
        <v>0</v>
      </c>
      <c r="U1238" s="6">
        <f t="shared" si="39"/>
        <v>0</v>
      </c>
    </row>
    <row r="1239" spans="1:21" x14ac:dyDescent="0.2">
      <c r="A1239" s="88">
        <v>1237</v>
      </c>
      <c r="B1239" s="88">
        <v>2</v>
      </c>
      <c r="C1239" s="88" t="s">
        <v>2120</v>
      </c>
      <c r="D1239" s="89" t="s">
        <v>1699</v>
      </c>
      <c r="E1239" s="89">
        <v>0</v>
      </c>
      <c r="F1239" s="89">
        <v>2</v>
      </c>
      <c r="G1239" s="89">
        <v>0</v>
      </c>
      <c r="H1239" s="89">
        <v>2</v>
      </c>
      <c r="I1239" s="89">
        <v>2</v>
      </c>
      <c r="J1239" s="89">
        <v>0</v>
      </c>
      <c r="K1239" s="89">
        <v>0</v>
      </c>
      <c r="L1239" s="89">
        <v>0</v>
      </c>
      <c r="M1239" s="89">
        <v>0</v>
      </c>
      <c r="N1239" s="89">
        <v>0</v>
      </c>
      <c r="O1239" s="89">
        <v>2</v>
      </c>
      <c r="P1239" s="89">
        <v>446</v>
      </c>
      <c r="Q1239" s="89">
        <v>11234.5</v>
      </c>
      <c r="R1239" s="88">
        <f>VLOOKUP(P1239,NEW_TRAIN_TEST!$A$1:$M$980,13,0)</f>
        <v>11234.5</v>
      </c>
      <c r="S1239" s="88">
        <f>VLOOKUP(P1239,NEW_TRAIN_TEST!$A$1:$M$980,11,0)</f>
        <v>11305</v>
      </c>
      <c r="T1239" s="6">
        <f t="shared" si="38"/>
        <v>0</v>
      </c>
      <c r="U1239" s="6">
        <f t="shared" si="39"/>
        <v>0</v>
      </c>
    </row>
    <row r="1240" spans="1:21" x14ac:dyDescent="0.2">
      <c r="A1240" s="88">
        <v>1238</v>
      </c>
      <c r="B1240" s="88">
        <v>2</v>
      </c>
      <c r="C1240" s="88" t="s">
        <v>2120</v>
      </c>
      <c r="D1240" s="89" t="s">
        <v>1699</v>
      </c>
      <c r="E1240" s="89">
        <v>0</v>
      </c>
      <c r="F1240" s="89">
        <v>2</v>
      </c>
      <c r="G1240" s="89">
        <v>2</v>
      </c>
      <c r="H1240" s="89">
        <v>2</v>
      </c>
      <c r="I1240" s="89">
        <v>2</v>
      </c>
      <c r="J1240" s="89">
        <v>0</v>
      </c>
      <c r="K1240" s="89">
        <v>0</v>
      </c>
      <c r="L1240" s="89">
        <v>0</v>
      </c>
      <c r="M1240" s="89">
        <v>0</v>
      </c>
      <c r="N1240" s="89">
        <v>0</v>
      </c>
      <c r="O1240" s="89">
        <v>2</v>
      </c>
      <c r="P1240" s="89">
        <v>446</v>
      </c>
      <c r="Q1240" s="89">
        <v>11282</v>
      </c>
      <c r="R1240" s="88">
        <f>VLOOKUP(P1240,NEW_TRAIN_TEST!$A$1:$M$980,13,0)</f>
        <v>11234.5</v>
      </c>
      <c r="S1240" s="88">
        <f>VLOOKUP(P1240,NEW_TRAIN_TEST!$A$1:$M$980,11,0)</f>
        <v>11305</v>
      </c>
      <c r="T1240" s="6">
        <f t="shared" si="38"/>
        <v>0</v>
      </c>
      <c r="U1240" s="6">
        <f t="shared" si="39"/>
        <v>0</v>
      </c>
    </row>
    <row r="1241" spans="1:21" x14ac:dyDescent="0.2">
      <c r="A1241" s="88">
        <v>1239</v>
      </c>
      <c r="B1241" s="88">
        <v>2</v>
      </c>
      <c r="C1241" s="88" t="s">
        <v>2120</v>
      </c>
      <c r="D1241" s="89" t="s">
        <v>1699</v>
      </c>
      <c r="E1241" s="89">
        <v>0</v>
      </c>
      <c r="F1241" s="89">
        <v>2</v>
      </c>
      <c r="G1241" s="89">
        <v>0</v>
      </c>
      <c r="H1241" s="89">
        <v>2</v>
      </c>
      <c r="I1241" s="89">
        <v>2</v>
      </c>
      <c r="J1241" s="89">
        <v>0</v>
      </c>
      <c r="K1241" s="89">
        <v>0</v>
      </c>
      <c r="L1241" s="89">
        <v>0</v>
      </c>
      <c r="M1241" s="89">
        <v>0</v>
      </c>
      <c r="N1241" s="89">
        <v>0</v>
      </c>
      <c r="O1241" s="89">
        <v>2</v>
      </c>
      <c r="P1241" s="89">
        <v>446</v>
      </c>
      <c r="Q1241" s="89">
        <v>11296</v>
      </c>
      <c r="R1241" s="88">
        <f>VLOOKUP(P1241,NEW_TRAIN_TEST!$A$1:$M$980,13,0)</f>
        <v>11234.5</v>
      </c>
      <c r="S1241" s="88">
        <f>VLOOKUP(P1241,NEW_TRAIN_TEST!$A$1:$M$980,11,0)</f>
        <v>11305</v>
      </c>
      <c r="T1241" s="6">
        <f t="shared" si="38"/>
        <v>0</v>
      </c>
      <c r="U1241" s="6">
        <f t="shared" si="39"/>
        <v>0</v>
      </c>
    </row>
    <row r="1242" spans="1:21" x14ac:dyDescent="0.2">
      <c r="A1242" s="88">
        <v>1240</v>
      </c>
      <c r="B1242" s="88">
        <v>2</v>
      </c>
      <c r="C1242" s="88" t="s">
        <v>2120</v>
      </c>
      <c r="D1242" s="89" t="s">
        <v>1699</v>
      </c>
      <c r="E1242" s="89">
        <v>4</v>
      </c>
      <c r="F1242" s="89">
        <v>4</v>
      </c>
      <c r="G1242" s="89">
        <v>0</v>
      </c>
      <c r="H1242" s="89">
        <v>2</v>
      </c>
      <c r="I1242" s="89">
        <v>2</v>
      </c>
      <c r="J1242" s="89">
        <v>0</v>
      </c>
      <c r="K1242" s="89">
        <v>0</v>
      </c>
      <c r="L1242" s="89">
        <v>0</v>
      </c>
      <c r="M1242" s="89">
        <v>0</v>
      </c>
      <c r="N1242" s="89">
        <v>0</v>
      </c>
      <c r="O1242" s="89">
        <v>2</v>
      </c>
      <c r="P1242" s="89">
        <v>394</v>
      </c>
      <c r="Q1242" s="89">
        <v>9578</v>
      </c>
      <c r="R1242" s="88">
        <f>VLOOKUP(P1242,NEW_TRAIN_TEST!$A$1:$M$980,13,0)</f>
        <v>9535</v>
      </c>
      <c r="S1242" s="88">
        <f>VLOOKUP(P1242,NEW_TRAIN_TEST!$A$1:$M$980,11,0)</f>
        <v>10018</v>
      </c>
      <c r="T1242" s="6">
        <f t="shared" si="38"/>
        <v>0</v>
      </c>
      <c r="U1242" s="6">
        <f t="shared" si="39"/>
        <v>0</v>
      </c>
    </row>
    <row r="1243" spans="1:21" x14ac:dyDescent="0.2">
      <c r="A1243" s="88">
        <v>1241</v>
      </c>
      <c r="B1243" s="88">
        <v>2</v>
      </c>
      <c r="C1243" s="88" t="s">
        <v>2120</v>
      </c>
      <c r="D1243" s="89" t="s">
        <v>1699</v>
      </c>
      <c r="E1243" s="89">
        <v>0</v>
      </c>
      <c r="F1243" s="89">
        <v>0</v>
      </c>
      <c r="G1243" s="89">
        <v>0</v>
      </c>
      <c r="H1243" s="89">
        <v>0</v>
      </c>
      <c r="I1243" s="89">
        <v>0</v>
      </c>
      <c r="J1243" s="89">
        <v>0</v>
      </c>
      <c r="K1243" s="89">
        <v>0</v>
      </c>
      <c r="L1243" s="89">
        <v>0</v>
      </c>
      <c r="M1243" s="89">
        <v>0</v>
      </c>
      <c r="N1243" s="89">
        <v>1</v>
      </c>
      <c r="O1243" s="89">
        <v>0</v>
      </c>
      <c r="P1243" s="89">
        <v>889</v>
      </c>
      <c r="Q1243" s="89">
        <v>7617</v>
      </c>
      <c r="R1243" s="88">
        <f>VLOOKUP(P1243,NEW_TRAIN_TEST!$A$1:$M$980,13,0)</f>
        <v>7617</v>
      </c>
      <c r="S1243" s="88">
        <f>VLOOKUP(P1243,NEW_TRAIN_TEST!$A$1:$M$980,11,0)</f>
        <v>7617</v>
      </c>
      <c r="T1243" s="6">
        <f t="shared" si="38"/>
        <v>0</v>
      </c>
      <c r="U1243" s="6">
        <f t="shared" si="39"/>
        <v>0</v>
      </c>
    </row>
    <row r="1244" spans="1:21" x14ac:dyDescent="0.2">
      <c r="A1244" s="88">
        <v>1242</v>
      </c>
      <c r="B1244" s="88">
        <v>2</v>
      </c>
      <c r="C1244" s="88" t="s">
        <v>2120</v>
      </c>
      <c r="D1244" s="89" t="s">
        <v>1699</v>
      </c>
      <c r="E1244" s="89">
        <v>0</v>
      </c>
      <c r="F1244" s="89">
        <v>0</v>
      </c>
      <c r="G1244" s="89">
        <v>0</v>
      </c>
      <c r="H1244" s="89">
        <v>0</v>
      </c>
      <c r="I1244" s="89">
        <v>0</v>
      </c>
      <c r="J1244" s="89">
        <v>0</v>
      </c>
      <c r="K1244" s="89">
        <v>0</v>
      </c>
      <c r="L1244" s="89">
        <v>0</v>
      </c>
      <c r="M1244" s="89">
        <v>0</v>
      </c>
      <c r="N1244" s="89">
        <v>1</v>
      </c>
      <c r="O1244" s="89">
        <v>0</v>
      </c>
      <c r="P1244" s="89">
        <v>483</v>
      </c>
      <c r="Q1244" s="89">
        <v>5920</v>
      </c>
      <c r="R1244" s="88">
        <f>VLOOKUP(P1244,NEW_TRAIN_TEST!$A$1:$M$980,13,0)</f>
        <v>5920</v>
      </c>
      <c r="S1244" s="88">
        <f>VLOOKUP(P1244,NEW_TRAIN_TEST!$A$1:$M$980,11,0)</f>
        <v>5920</v>
      </c>
      <c r="T1244" s="6">
        <f t="shared" si="38"/>
        <v>0</v>
      </c>
      <c r="U1244" s="6">
        <f t="shared" si="39"/>
        <v>0</v>
      </c>
    </row>
    <row r="1245" spans="1:21" x14ac:dyDescent="0.2">
      <c r="A1245" s="88">
        <v>1243</v>
      </c>
      <c r="B1245" s="88">
        <v>2</v>
      </c>
      <c r="C1245" s="88" t="s">
        <v>2120</v>
      </c>
      <c r="D1245" s="89" t="s">
        <v>1699</v>
      </c>
      <c r="E1245" s="89">
        <v>7</v>
      </c>
      <c r="F1245" s="89">
        <v>0</v>
      </c>
      <c r="G1245" s="89">
        <v>0</v>
      </c>
      <c r="H1245" s="89">
        <v>0</v>
      </c>
      <c r="I1245" s="89">
        <v>0</v>
      </c>
      <c r="J1245" s="89">
        <v>0</v>
      </c>
      <c r="K1245" s="89">
        <v>0</v>
      </c>
      <c r="L1245" s="89">
        <v>1</v>
      </c>
      <c r="M1245" s="89">
        <v>0</v>
      </c>
      <c r="N1245" s="89">
        <v>0</v>
      </c>
      <c r="O1245" s="89">
        <v>0</v>
      </c>
      <c r="P1245" s="89">
        <v>484</v>
      </c>
      <c r="Q1245" s="89">
        <v>6622</v>
      </c>
      <c r="R1245" s="88">
        <f>VLOOKUP(P1245,NEW_TRAIN_TEST!$A$1:$M$980,13,0)</f>
        <v>6572</v>
      </c>
      <c r="S1245" s="88">
        <f>VLOOKUP(P1245,NEW_TRAIN_TEST!$A$1:$M$980,11,0)</f>
        <v>6622</v>
      </c>
      <c r="T1245" s="6">
        <f t="shared" si="38"/>
        <v>1</v>
      </c>
      <c r="U1245" s="6">
        <f t="shared" si="39"/>
        <v>0</v>
      </c>
    </row>
    <row r="1246" spans="1:21" x14ac:dyDescent="0.2">
      <c r="A1246" s="88">
        <v>1244</v>
      </c>
      <c r="B1246" s="88">
        <v>2</v>
      </c>
      <c r="C1246" s="88" t="s">
        <v>2120</v>
      </c>
      <c r="D1246" s="89" t="s">
        <v>1699</v>
      </c>
      <c r="E1246" s="89">
        <v>12</v>
      </c>
      <c r="F1246" s="89">
        <v>4</v>
      </c>
      <c r="G1246" s="89">
        <v>0</v>
      </c>
      <c r="H1246" s="89">
        <v>2</v>
      </c>
      <c r="I1246" s="89">
        <v>2</v>
      </c>
      <c r="J1246" s="89">
        <v>0</v>
      </c>
      <c r="K1246" s="89">
        <v>0</v>
      </c>
      <c r="L1246" s="89">
        <v>0</v>
      </c>
      <c r="M1246" s="89">
        <v>0</v>
      </c>
      <c r="N1246" s="89">
        <v>0</v>
      </c>
      <c r="O1246" s="89">
        <v>2</v>
      </c>
      <c r="P1246" s="89">
        <v>635</v>
      </c>
      <c r="Q1246" s="89">
        <v>13584.5</v>
      </c>
      <c r="R1246" s="88">
        <f>VLOOKUP(P1246,NEW_TRAIN_TEST!$A$1:$M$980,13,0)</f>
        <v>13298.5</v>
      </c>
      <c r="S1246" s="88">
        <f>VLOOKUP(P1246,NEW_TRAIN_TEST!$A$1:$M$980,11,0)</f>
        <v>13838</v>
      </c>
      <c r="T1246" s="6">
        <f t="shared" si="38"/>
        <v>0</v>
      </c>
      <c r="U1246" s="6">
        <f t="shared" si="39"/>
        <v>0</v>
      </c>
    </row>
    <row r="1247" spans="1:21" x14ac:dyDescent="0.2">
      <c r="A1247" s="88">
        <v>1245</v>
      </c>
      <c r="B1247" s="88">
        <v>2</v>
      </c>
      <c r="C1247" s="88" t="s">
        <v>2120</v>
      </c>
      <c r="D1247" s="89" t="s">
        <v>1699</v>
      </c>
      <c r="E1247" s="89">
        <v>2</v>
      </c>
      <c r="F1247" s="89">
        <v>0</v>
      </c>
      <c r="G1247" s="89">
        <v>0</v>
      </c>
      <c r="H1247" s="89">
        <v>0</v>
      </c>
      <c r="I1247" s="89">
        <v>0</v>
      </c>
      <c r="J1247" s="89">
        <v>0</v>
      </c>
      <c r="K1247" s="89">
        <v>0</v>
      </c>
      <c r="L1247" s="89">
        <v>0</v>
      </c>
      <c r="M1247" s="89">
        <v>0</v>
      </c>
      <c r="N1247" s="89">
        <v>0</v>
      </c>
      <c r="O1247" s="89">
        <v>0</v>
      </c>
      <c r="P1247" s="89">
        <v>488</v>
      </c>
      <c r="Q1247" s="89">
        <v>8548.5</v>
      </c>
      <c r="R1247" s="88">
        <f>VLOOKUP(P1247,NEW_TRAIN_TEST!$A$1:$M$980,13,0)</f>
        <v>8492</v>
      </c>
      <c r="S1247" s="88">
        <f>VLOOKUP(P1247,NEW_TRAIN_TEST!$A$1:$M$980,11,0)</f>
        <v>8707</v>
      </c>
      <c r="T1247" s="6">
        <f t="shared" si="38"/>
        <v>0</v>
      </c>
      <c r="U1247" s="6">
        <f t="shared" si="39"/>
        <v>0</v>
      </c>
    </row>
    <row r="1248" spans="1:21" x14ac:dyDescent="0.2">
      <c r="A1248" s="88">
        <v>1246</v>
      </c>
      <c r="B1248" s="88">
        <v>2</v>
      </c>
      <c r="C1248" s="88" t="s">
        <v>2120</v>
      </c>
      <c r="D1248" s="89" t="s">
        <v>1699</v>
      </c>
      <c r="E1248" s="89">
        <v>5</v>
      </c>
      <c r="F1248" s="89">
        <v>1</v>
      </c>
      <c r="G1248" s="89">
        <v>0</v>
      </c>
      <c r="H1248" s="89">
        <v>0</v>
      </c>
      <c r="I1248" s="89">
        <v>2</v>
      </c>
      <c r="J1248" s="89">
        <v>0</v>
      </c>
      <c r="K1248" s="89">
        <v>0</v>
      </c>
      <c r="L1248" s="89">
        <v>1</v>
      </c>
      <c r="M1248" s="89">
        <v>0</v>
      </c>
      <c r="N1248" s="89">
        <v>0</v>
      </c>
      <c r="O1248" s="89">
        <v>2</v>
      </c>
      <c r="P1248" s="89">
        <v>487</v>
      </c>
      <c r="Q1248" s="89">
        <v>9113</v>
      </c>
      <c r="R1248" s="88">
        <f>VLOOKUP(P1248,NEW_TRAIN_TEST!$A$1:$M$980,13,0)</f>
        <v>9034.5</v>
      </c>
      <c r="S1248" s="88">
        <f>VLOOKUP(P1248,NEW_TRAIN_TEST!$A$1:$M$980,11,0)</f>
        <v>9131</v>
      </c>
      <c r="T1248" s="6">
        <f t="shared" si="38"/>
        <v>1</v>
      </c>
      <c r="U1248" s="6">
        <f t="shared" si="39"/>
        <v>0</v>
      </c>
    </row>
    <row r="1249" spans="1:21" x14ac:dyDescent="0.2">
      <c r="A1249" s="88">
        <v>1247</v>
      </c>
      <c r="B1249" s="88">
        <v>2</v>
      </c>
      <c r="C1249" s="88" t="s">
        <v>2120</v>
      </c>
      <c r="D1249" s="89" t="s">
        <v>1699</v>
      </c>
      <c r="E1249" s="89">
        <v>8</v>
      </c>
      <c r="F1249" s="89">
        <v>0</v>
      </c>
      <c r="G1249" s="89">
        <v>0</v>
      </c>
      <c r="H1249" s="89">
        <v>0</v>
      </c>
      <c r="I1249" s="89">
        <v>0</v>
      </c>
      <c r="J1249" s="89">
        <v>0</v>
      </c>
      <c r="K1249" s="89">
        <v>0</v>
      </c>
      <c r="L1249" s="89">
        <v>1</v>
      </c>
      <c r="M1249" s="89">
        <v>0</v>
      </c>
      <c r="N1249" s="89">
        <v>0</v>
      </c>
      <c r="O1249" s="89">
        <v>0</v>
      </c>
      <c r="P1249" s="89">
        <v>487</v>
      </c>
      <c r="Q1249" s="89">
        <v>9121</v>
      </c>
      <c r="R1249" s="88">
        <f>VLOOKUP(P1249,NEW_TRAIN_TEST!$A$1:$M$980,13,0)</f>
        <v>9034.5</v>
      </c>
      <c r="S1249" s="88">
        <f>VLOOKUP(P1249,NEW_TRAIN_TEST!$A$1:$M$980,11,0)</f>
        <v>9131</v>
      </c>
      <c r="T1249" s="6">
        <f t="shared" si="38"/>
        <v>1</v>
      </c>
      <c r="U1249" s="6">
        <f t="shared" si="39"/>
        <v>0</v>
      </c>
    </row>
    <row r="1250" spans="1:21" x14ac:dyDescent="0.2">
      <c r="A1250" s="88">
        <v>1248</v>
      </c>
      <c r="B1250" s="88">
        <v>2</v>
      </c>
      <c r="C1250" s="88" t="s">
        <v>2120</v>
      </c>
      <c r="D1250" s="89" t="s">
        <v>1699</v>
      </c>
      <c r="E1250" s="89">
        <v>14</v>
      </c>
      <c r="F1250" s="89">
        <v>0</v>
      </c>
      <c r="G1250" s="89">
        <v>0</v>
      </c>
      <c r="H1250" s="89">
        <v>0</v>
      </c>
      <c r="I1250" s="89">
        <v>0</v>
      </c>
      <c r="J1250" s="89">
        <v>0</v>
      </c>
      <c r="K1250" s="89">
        <v>0</v>
      </c>
      <c r="L1250" s="89">
        <v>0</v>
      </c>
      <c r="M1250" s="89">
        <v>0</v>
      </c>
      <c r="N1250" s="89">
        <v>0</v>
      </c>
      <c r="O1250" s="89">
        <v>0</v>
      </c>
      <c r="P1250" s="89">
        <v>891</v>
      </c>
      <c r="Q1250" s="89">
        <v>12545.5</v>
      </c>
      <c r="R1250" s="88">
        <f>VLOOKUP(P1250,NEW_TRAIN_TEST!$A$1:$M$980,13,0)</f>
        <v>11067</v>
      </c>
      <c r="S1250" s="88">
        <f>VLOOKUP(P1250,NEW_TRAIN_TEST!$A$1:$M$980,11,0)</f>
        <v>12768</v>
      </c>
      <c r="T1250" s="6">
        <f t="shared" si="38"/>
        <v>0</v>
      </c>
      <c r="U1250" s="6">
        <f t="shared" si="39"/>
        <v>0</v>
      </c>
    </row>
    <row r="1251" spans="1:21" x14ac:dyDescent="0.2">
      <c r="A1251" s="88">
        <v>1249</v>
      </c>
      <c r="B1251" s="88">
        <v>2</v>
      </c>
      <c r="C1251" s="88" t="s">
        <v>2120</v>
      </c>
      <c r="D1251" s="89" t="s">
        <v>1699</v>
      </c>
      <c r="E1251" s="89">
        <v>13</v>
      </c>
      <c r="F1251" s="89">
        <v>1</v>
      </c>
      <c r="G1251" s="89">
        <v>0</v>
      </c>
      <c r="H1251" s="89">
        <v>0</v>
      </c>
      <c r="I1251" s="89">
        <v>2</v>
      </c>
      <c r="J1251" s="89">
        <v>0</v>
      </c>
      <c r="K1251" s="89">
        <v>0</v>
      </c>
      <c r="L1251" s="89">
        <v>0</v>
      </c>
      <c r="M1251" s="89">
        <v>0</v>
      </c>
      <c r="N1251" s="89">
        <v>0</v>
      </c>
      <c r="O1251" s="89">
        <v>2</v>
      </c>
      <c r="P1251" s="89">
        <v>781</v>
      </c>
      <c r="Q1251" s="89">
        <v>10841.5</v>
      </c>
      <c r="R1251" s="88">
        <f>VLOOKUP(P1251,NEW_TRAIN_TEST!$A$1:$M$980,13,0)</f>
        <v>10090</v>
      </c>
      <c r="S1251" s="88">
        <f>VLOOKUP(P1251,NEW_TRAIN_TEST!$A$1:$M$980,11,0)</f>
        <v>11182</v>
      </c>
      <c r="T1251" s="6">
        <f t="shared" si="38"/>
        <v>0</v>
      </c>
      <c r="U1251" s="6">
        <f t="shared" si="39"/>
        <v>0</v>
      </c>
    </row>
    <row r="1252" spans="1:21" x14ac:dyDescent="0.2">
      <c r="A1252" s="88">
        <v>1250</v>
      </c>
      <c r="B1252" s="88">
        <v>2</v>
      </c>
      <c r="C1252" s="88" t="s">
        <v>2120</v>
      </c>
      <c r="D1252" s="89" t="s">
        <v>1699</v>
      </c>
      <c r="E1252" s="89">
        <v>16</v>
      </c>
      <c r="F1252" s="89">
        <v>0</v>
      </c>
      <c r="G1252" s="89">
        <v>1</v>
      </c>
      <c r="H1252" s="89">
        <v>0</v>
      </c>
      <c r="I1252" s="89">
        <v>0</v>
      </c>
      <c r="J1252" s="89">
        <v>0</v>
      </c>
      <c r="K1252" s="89">
        <v>0</v>
      </c>
      <c r="L1252" s="89">
        <v>0</v>
      </c>
      <c r="M1252" s="89">
        <v>0</v>
      </c>
      <c r="N1252" s="89">
        <v>0</v>
      </c>
      <c r="O1252" s="89">
        <v>0</v>
      </c>
      <c r="P1252" s="89">
        <v>542</v>
      </c>
      <c r="Q1252" s="89">
        <v>10577</v>
      </c>
      <c r="R1252" s="88">
        <f>VLOOKUP(P1252,NEW_TRAIN_TEST!$A$1:$M$980,13,0)</f>
        <v>10298</v>
      </c>
      <c r="S1252" s="88">
        <f>VLOOKUP(P1252,NEW_TRAIN_TEST!$A$1:$M$980,11,0)</f>
        <v>10902</v>
      </c>
      <c r="T1252" s="6">
        <f t="shared" si="38"/>
        <v>0</v>
      </c>
      <c r="U1252" s="6">
        <f t="shared" si="39"/>
        <v>0</v>
      </c>
    </row>
    <row r="1253" spans="1:21" x14ac:dyDescent="0.2">
      <c r="A1253" s="88">
        <v>1251</v>
      </c>
      <c r="B1253" s="88">
        <v>2</v>
      </c>
      <c r="C1253" s="88" t="s">
        <v>2120</v>
      </c>
      <c r="D1253" s="89" t="s">
        <v>1699</v>
      </c>
      <c r="E1253" s="89">
        <v>6</v>
      </c>
      <c r="F1253" s="89">
        <v>1</v>
      </c>
      <c r="G1253" s="89">
        <v>0</v>
      </c>
      <c r="H1253" s="89">
        <v>0</v>
      </c>
      <c r="I1253" s="89">
        <v>2</v>
      </c>
      <c r="J1253" s="89">
        <v>0</v>
      </c>
      <c r="K1253" s="89">
        <v>0</v>
      </c>
      <c r="L1253" s="89">
        <v>0</v>
      </c>
      <c r="M1253" s="89">
        <v>0</v>
      </c>
      <c r="N1253" s="89">
        <v>0</v>
      </c>
      <c r="O1253" s="89">
        <v>2</v>
      </c>
      <c r="P1253" s="89">
        <v>491</v>
      </c>
      <c r="Q1253" s="89">
        <v>7221</v>
      </c>
      <c r="R1253" s="88">
        <f>VLOOKUP(P1253,NEW_TRAIN_TEST!$A$1:$M$980,13,0)</f>
        <v>7137.5</v>
      </c>
      <c r="S1253" s="88">
        <f>VLOOKUP(P1253,NEW_TRAIN_TEST!$A$1:$M$980,11,0)</f>
        <v>7299</v>
      </c>
      <c r="T1253" s="6">
        <f t="shared" si="38"/>
        <v>0</v>
      </c>
      <c r="U1253" s="6">
        <f t="shared" si="39"/>
        <v>0</v>
      </c>
    </row>
    <row r="1254" spans="1:21" x14ac:dyDescent="0.2">
      <c r="A1254" s="88">
        <v>1252</v>
      </c>
      <c r="B1254" s="88">
        <v>2</v>
      </c>
      <c r="C1254" s="88" t="s">
        <v>2120</v>
      </c>
      <c r="D1254" s="89" t="s">
        <v>1699</v>
      </c>
      <c r="E1254" s="89">
        <v>9</v>
      </c>
      <c r="F1254" s="89">
        <v>0</v>
      </c>
      <c r="G1254" s="89">
        <v>0</v>
      </c>
      <c r="H1254" s="89">
        <v>0</v>
      </c>
      <c r="I1254" s="89">
        <v>0</v>
      </c>
      <c r="J1254" s="89">
        <v>0</v>
      </c>
      <c r="K1254" s="89">
        <v>0</v>
      </c>
      <c r="L1254" s="89">
        <v>1</v>
      </c>
      <c r="M1254" s="89">
        <v>0</v>
      </c>
      <c r="N1254" s="89">
        <v>0</v>
      </c>
      <c r="O1254" s="89">
        <v>0</v>
      </c>
      <c r="P1254" s="89">
        <v>195</v>
      </c>
      <c r="Q1254" s="89">
        <v>6901.5</v>
      </c>
      <c r="R1254" s="88">
        <f>VLOOKUP(P1254,NEW_TRAIN_TEST!$A$1:$M$980,13,0)</f>
        <v>6526.5</v>
      </c>
      <c r="S1254" s="88">
        <f>VLOOKUP(P1254,NEW_TRAIN_TEST!$A$1:$M$980,11,0)</f>
        <v>7974</v>
      </c>
      <c r="T1254" s="6">
        <f t="shared" si="38"/>
        <v>1</v>
      </c>
      <c r="U1254" s="6">
        <f t="shared" si="39"/>
        <v>0</v>
      </c>
    </row>
    <row r="1255" spans="1:21" x14ac:dyDescent="0.2">
      <c r="A1255" s="88">
        <v>1253</v>
      </c>
      <c r="B1255" s="88">
        <v>2</v>
      </c>
      <c r="C1255" s="88" t="s">
        <v>2120</v>
      </c>
      <c r="D1255" s="89" t="s">
        <v>1699</v>
      </c>
      <c r="E1255" s="89">
        <v>14</v>
      </c>
      <c r="F1255" s="89">
        <v>0</v>
      </c>
      <c r="G1255" s="89">
        <v>0</v>
      </c>
      <c r="H1255" s="89">
        <v>0</v>
      </c>
      <c r="I1255" s="89">
        <v>0</v>
      </c>
      <c r="J1255" s="89">
        <v>0</v>
      </c>
      <c r="K1255" s="89">
        <v>0</v>
      </c>
      <c r="L1255" s="89">
        <v>0</v>
      </c>
      <c r="M1255" s="89">
        <v>0</v>
      </c>
      <c r="N1255" s="89">
        <v>0</v>
      </c>
      <c r="O1255" s="89">
        <v>0</v>
      </c>
      <c r="P1255" s="89">
        <v>493</v>
      </c>
      <c r="Q1255" s="89">
        <v>7887</v>
      </c>
      <c r="R1255" s="88">
        <f>VLOOKUP(P1255,NEW_TRAIN_TEST!$A$1:$M$980,13,0)</f>
        <v>2462</v>
      </c>
      <c r="S1255" s="88">
        <f>VLOOKUP(P1255,NEW_TRAIN_TEST!$A$1:$M$980,11,0)</f>
        <v>7969</v>
      </c>
      <c r="T1255" s="6">
        <f t="shared" si="38"/>
        <v>0</v>
      </c>
      <c r="U1255" s="6">
        <f t="shared" si="39"/>
        <v>0</v>
      </c>
    </row>
    <row r="1256" spans="1:21" x14ac:dyDescent="0.2">
      <c r="A1256" s="88">
        <v>1254</v>
      </c>
      <c r="B1256" s="88">
        <v>2</v>
      </c>
      <c r="C1256" s="88" t="s">
        <v>2120</v>
      </c>
      <c r="D1256" s="89" t="s">
        <v>1699</v>
      </c>
      <c r="E1256" s="89">
        <v>3</v>
      </c>
      <c r="F1256" s="89">
        <v>2</v>
      </c>
      <c r="G1256" s="89">
        <v>0</v>
      </c>
      <c r="H1256" s="89">
        <v>2</v>
      </c>
      <c r="I1256" s="89">
        <v>2</v>
      </c>
      <c r="J1256" s="89">
        <v>0</v>
      </c>
      <c r="K1256" s="89">
        <v>0</v>
      </c>
      <c r="L1256" s="89">
        <v>0</v>
      </c>
      <c r="M1256" s="89">
        <v>0</v>
      </c>
      <c r="N1256" s="89">
        <v>0</v>
      </c>
      <c r="O1256" s="89">
        <v>2</v>
      </c>
      <c r="P1256" s="89">
        <v>286</v>
      </c>
      <c r="Q1256" s="89">
        <v>11213</v>
      </c>
      <c r="R1256" s="88">
        <f>VLOOKUP(P1256,NEW_TRAIN_TEST!$A$1:$M$980,13,0)</f>
        <v>10670.5</v>
      </c>
      <c r="S1256" s="88">
        <f>VLOOKUP(P1256,NEW_TRAIN_TEST!$A$1:$M$980,11,0)</f>
        <v>11412</v>
      </c>
      <c r="T1256" s="6">
        <f t="shared" si="38"/>
        <v>0</v>
      </c>
      <c r="U1256" s="6">
        <f t="shared" si="39"/>
        <v>0</v>
      </c>
    </row>
    <row r="1257" spans="1:21" x14ac:dyDescent="0.2">
      <c r="A1257" s="88">
        <v>1255</v>
      </c>
      <c r="B1257" s="88">
        <v>2</v>
      </c>
      <c r="C1257" s="88" t="s">
        <v>2120</v>
      </c>
      <c r="D1257" s="89" t="s">
        <v>1699</v>
      </c>
      <c r="E1257" s="89">
        <v>9</v>
      </c>
      <c r="F1257" s="89">
        <v>1</v>
      </c>
      <c r="G1257" s="89">
        <v>0</v>
      </c>
      <c r="H1257" s="89">
        <v>0</v>
      </c>
      <c r="I1257" s="89">
        <v>2</v>
      </c>
      <c r="J1257" s="89">
        <v>0</v>
      </c>
      <c r="K1257" s="89">
        <v>0</v>
      </c>
      <c r="L1257" s="89">
        <v>1</v>
      </c>
      <c r="M1257" s="89">
        <v>0</v>
      </c>
      <c r="N1257" s="89">
        <v>0</v>
      </c>
      <c r="O1257" s="89">
        <v>2</v>
      </c>
      <c r="P1257" s="89">
        <v>547</v>
      </c>
      <c r="Q1257" s="89">
        <v>8455.5</v>
      </c>
      <c r="R1257" s="88">
        <f>VLOOKUP(P1257,NEW_TRAIN_TEST!$A$1:$M$980,13,0)</f>
        <v>8273.5</v>
      </c>
      <c r="S1257" s="88">
        <f>VLOOKUP(P1257,NEW_TRAIN_TEST!$A$1:$M$980,11,0)</f>
        <v>8884</v>
      </c>
      <c r="T1257" s="6">
        <f t="shared" si="38"/>
        <v>1</v>
      </c>
      <c r="U1257" s="6">
        <f t="shared" si="39"/>
        <v>0</v>
      </c>
    </row>
    <row r="1258" spans="1:21" x14ac:dyDescent="0.2">
      <c r="A1258" s="88">
        <v>1256</v>
      </c>
      <c r="B1258" s="88">
        <v>2</v>
      </c>
      <c r="C1258" s="88" t="s">
        <v>2120</v>
      </c>
      <c r="D1258" s="89" t="s">
        <v>1699</v>
      </c>
      <c r="E1258" s="89">
        <v>17</v>
      </c>
      <c r="F1258" s="89">
        <v>0</v>
      </c>
      <c r="G1258" s="89">
        <v>0</v>
      </c>
      <c r="H1258" s="89">
        <v>0</v>
      </c>
      <c r="I1258" s="89">
        <v>0</v>
      </c>
      <c r="J1258" s="89">
        <v>0</v>
      </c>
      <c r="K1258" s="89">
        <v>0</v>
      </c>
      <c r="L1258" s="89">
        <v>0</v>
      </c>
      <c r="M1258" s="89">
        <v>0</v>
      </c>
      <c r="N1258" s="89">
        <v>0</v>
      </c>
      <c r="O1258" s="89">
        <v>0</v>
      </c>
      <c r="P1258" s="89">
        <v>496</v>
      </c>
      <c r="Q1258" s="89">
        <v>7579</v>
      </c>
      <c r="R1258" s="88">
        <f>VLOOKUP(P1258,NEW_TRAIN_TEST!$A$1:$M$980,13,0)</f>
        <v>2609</v>
      </c>
      <c r="S1258" s="88">
        <f>VLOOKUP(P1258,NEW_TRAIN_TEST!$A$1:$M$980,11,0)</f>
        <v>8062</v>
      </c>
      <c r="T1258" s="6">
        <f t="shared" si="38"/>
        <v>0</v>
      </c>
      <c r="U1258" s="6">
        <f t="shared" si="39"/>
        <v>0</v>
      </c>
    </row>
    <row r="1259" spans="1:21" x14ac:dyDescent="0.2">
      <c r="A1259" s="88">
        <v>1257</v>
      </c>
      <c r="B1259" s="88">
        <v>2</v>
      </c>
      <c r="C1259" s="88" t="s">
        <v>2120</v>
      </c>
      <c r="D1259" s="89" t="s">
        <v>1699</v>
      </c>
      <c r="E1259" s="89">
        <v>5</v>
      </c>
      <c r="F1259" s="89">
        <v>0</v>
      </c>
      <c r="G1259" s="89">
        <v>0</v>
      </c>
      <c r="H1259" s="89">
        <v>0</v>
      </c>
      <c r="I1259" s="89">
        <v>0</v>
      </c>
      <c r="J1259" s="89">
        <v>0</v>
      </c>
      <c r="K1259" s="89">
        <v>0</v>
      </c>
      <c r="L1259" s="89">
        <v>1</v>
      </c>
      <c r="M1259" s="89">
        <v>12</v>
      </c>
      <c r="N1259" s="89">
        <v>0</v>
      </c>
      <c r="O1259" s="89">
        <v>0</v>
      </c>
      <c r="P1259" s="89">
        <v>496</v>
      </c>
      <c r="Q1259" s="89">
        <v>8062</v>
      </c>
      <c r="R1259" s="88">
        <f>VLOOKUP(P1259,NEW_TRAIN_TEST!$A$1:$M$980,13,0)</f>
        <v>2609</v>
      </c>
      <c r="S1259" s="88">
        <f>VLOOKUP(P1259,NEW_TRAIN_TEST!$A$1:$M$980,11,0)</f>
        <v>8062</v>
      </c>
      <c r="T1259" s="6">
        <f t="shared" si="38"/>
        <v>1</v>
      </c>
      <c r="U1259" s="6">
        <f t="shared" si="39"/>
        <v>1</v>
      </c>
    </row>
    <row r="1260" spans="1:21" x14ac:dyDescent="0.2">
      <c r="A1260" s="88">
        <v>1258</v>
      </c>
      <c r="B1260" s="88">
        <v>2</v>
      </c>
      <c r="C1260" s="88" t="s">
        <v>2120</v>
      </c>
      <c r="D1260" s="89" t="s">
        <v>1699</v>
      </c>
      <c r="E1260" s="89">
        <v>17</v>
      </c>
      <c r="F1260" s="89">
        <v>4</v>
      </c>
      <c r="G1260" s="89">
        <v>0</v>
      </c>
      <c r="H1260" s="89">
        <v>0</v>
      </c>
      <c r="I1260" s="89">
        <v>2</v>
      </c>
      <c r="J1260" s="89">
        <v>2</v>
      </c>
      <c r="K1260" s="89">
        <v>0</v>
      </c>
      <c r="L1260" s="89">
        <v>0</v>
      </c>
      <c r="M1260" s="89">
        <v>0</v>
      </c>
      <c r="N1260" s="89">
        <v>0</v>
      </c>
      <c r="O1260" s="89">
        <v>2</v>
      </c>
      <c r="P1260" s="89">
        <v>842</v>
      </c>
      <c r="Q1260" s="89">
        <v>8504.5</v>
      </c>
      <c r="R1260" s="88">
        <f>VLOOKUP(P1260,NEW_TRAIN_TEST!$A$1:$M$980,13,0)</f>
        <v>6678</v>
      </c>
      <c r="S1260" s="88">
        <f>VLOOKUP(P1260,NEW_TRAIN_TEST!$A$1:$M$980,11,0)</f>
        <v>8759</v>
      </c>
      <c r="T1260" s="6">
        <f t="shared" si="38"/>
        <v>0</v>
      </c>
      <c r="U1260" s="6">
        <f t="shared" si="39"/>
        <v>0</v>
      </c>
    </row>
    <row r="1261" spans="1:21" x14ac:dyDescent="0.2">
      <c r="A1261" s="88">
        <v>1259</v>
      </c>
      <c r="B1261" s="88">
        <v>2</v>
      </c>
      <c r="C1261" s="88" t="s">
        <v>2120</v>
      </c>
      <c r="D1261" s="89" t="s">
        <v>1699</v>
      </c>
      <c r="E1261" s="89">
        <v>25</v>
      </c>
      <c r="F1261" s="89">
        <v>2</v>
      </c>
      <c r="G1261" s="89">
        <v>0</v>
      </c>
      <c r="H1261" s="89">
        <v>2</v>
      </c>
      <c r="I1261" s="89">
        <v>2</v>
      </c>
      <c r="J1261" s="89">
        <v>0</v>
      </c>
      <c r="K1261" s="89">
        <v>0</v>
      </c>
      <c r="L1261" s="89">
        <v>0</v>
      </c>
      <c r="M1261" s="89">
        <v>0</v>
      </c>
      <c r="N1261" s="89">
        <v>0</v>
      </c>
      <c r="O1261" s="89">
        <v>2</v>
      </c>
      <c r="P1261" s="89">
        <v>636</v>
      </c>
      <c r="Q1261" s="89">
        <v>11459.5</v>
      </c>
      <c r="R1261" s="88">
        <f>VLOOKUP(P1261,NEW_TRAIN_TEST!$A$1:$M$980,13,0)</f>
        <v>10510</v>
      </c>
      <c r="S1261" s="88">
        <f>VLOOKUP(P1261,NEW_TRAIN_TEST!$A$1:$M$980,11,0)</f>
        <v>11886</v>
      </c>
      <c r="T1261" s="6">
        <f t="shared" si="38"/>
        <v>0</v>
      </c>
      <c r="U1261" s="6">
        <f t="shared" si="39"/>
        <v>0</v>
      </c>
    </row>
    <row r="1262" spans="1:21" x14ac:dyDescent="0.2">
      <c r="A1262" s="88">
        <v>1260</v>
      </c>
      <c r="B1262" s="88">
        <v>2</v>
      </c>
      <c r="C1262" s="88" t="s">
        <v>2120</v>
      </c>
      <c r="D1262" s="89" t="s">
        <v>1699</v>
      </c>
      <c r="E1262" s="89">
        <v>12</v>
      </c>
      <c r="F1262" s="89">
        <v>1</v>
      </c>
      <c r="G1262" s="89">
        <v>0</v>
      </c>
      <c r="H1262" s="89">
        <v>0</v>
      </c>
      <c r="I1262" s="89">
        <v>2</v>
      </c>
      <c r="J1262" s="89">
        <v>0</v>
      </c>
      <c r="K1262" s="89">
        <v>0</v>
      </c>
      <c r="L1262" s="89">
        <v>0</v>
      </c>
      <c r="M1262" s="89">
        <v>0</v>
      </c>
      <c r="N1262" s="89">
        <v>0</v>
      </c>
      <c r="O1262" s="89">
        <v>2</v>
      </c>
      <c r="P1262" s="89">
        <v>40</v>
      </c>
      <c r="Q1262" s="89">
        <v>7052.5</v>
      </c>
      <c r="R1262" s="88">
        <f>VLOOKUP(P1262,NEW_TRAIN_TEST!$A$1:$M$980,13,0)</f>
        <v>6631</v>
      </c>
      <c r="S1262" s="88">
        <f>VLOOKUP(P1262,NEW_TRAIN_TEST!$A$1:$M$980,11,0)</f>
        <v>7294</v>
      </c>
      <c r="T1262" s="6">
        <f t="shared" si="38"/>
        <v>0</v>
      </c>
      <c r="U1262" s="6">
        <f t="shared" si="39"/>
        <v>0</v>
      </c>
    </row>
    <row r="1263" spans="1:21" x14ac:dyDescent="0.2">
      <c r="A1263" s="88">
        <v>1261</v>
      </c>
      <c r="B1263" s="88">
        <v>2</v>
      </c>
      <c r="C1263" s="88" t="s">
        <v>2120</v>
      </c>
      <c r="D1263" s="89" t="s">
        <v>1699</v>
      </c>
      <c r="E1263" s="89">
        <v>6</v>
      </c>
      <c r="F1263" s="89">
        <v>5</v>
      </c>
      <c r="G1263" s="89">
        <v>1</v>
      </c>
      <c r="H1263" s="89">
        <v>2</v>
      </c>
      <c r="I1263" s="89">
        <v>2</v>
      </c>
      <c r="J1263" s="89">
        <v>0</v>
      </c>
      <c r="K1263" s="89">
        <v>0</v>
      </c>
      <c r="L1263" s="89">
        <v>0</v>
      </c>
      <c r="M1263" s="89">
        <v>21</v>
      </c>
      <c r="N1263" s="89">
        <v>0</v>
      </c>
      <c r="O1263" s="89">
        <v>2</v>
      </c>
      <c r="P1263" s="89">
        <v>40</v>
      </c>
      <c r="Q1263" s="89">
        <v>7157.5</v>
      </c>
      <c r="R1263" s="88">
        <f>VLOOKUP(P1263,NEW_TRAIN_TEST!$A$1:$M$980,13,0)</f>
        <v>6631</v>
      </c>
      <c r="S1263" s="88">
        <f>VLOOKUP(P1263,NEW_TRAIN_TEST!$A$1:$M$980,11,0)</f>
        <v>7294</v>
      </c>
      <c r="T1263" s="6">
        <f t="shared" si="38"/>
        <v>0</v>
      </c>
      <c r="U1263" s="6">
        <f t="shared" si="39"/>
        <v>1</v>
      </c>
    </row>
    <row r="1264" spans="1:21" x14ac:dyDescent="0.2">
      <c r="A1264" s="88">
        <v>1262</v>
      </c>
      <c r="B1264" s="88">
        <v>2</v>
      </c>
      <c r="C1264" s="88" t="s">
        <v>2120</v>
      </c>
      <c r="D1264" s="89" t="s">
        <v>1699</v>
      </c>
      <c r="E1264" s="89">
        <v>17</v>
      </c>
      <c r="F1264" s="89">
        <v>3</v>
      </c>
      <c r="G1264" s="89">
        <v>0</v>
      </c>
      <c r="H1264" s="89">
        <v>2</v>
      </c>
      <c r="I1264" s="89">
        <v>2</v>
      </c>
      <c r="J1264" s="89">
        <v>0</v>
      </c>
      <c r="K1264" s="89">
        <v>0</v>
      </c>
      <c r="L1264" s="89">
        <v>0</v>
      </c>
      <c r="M1264" s="89">
        <v>0</v>
      </c>
      <c r="N1264" s="89">
        <v>0</v>
      </c>
      <c r="O1264" s="89">
        <v>2</v>
      </c>
      <c r="P1264" s="89">
        <v>48</v>
      </c>
      <c r="Q1264" s="89">
        <v>7574.25</v>
      </c>
      <c r="R1264" s="88">
        <f>VLOOKUP(P1264,NEW_TRAIN_TEST!$A$1:$M$980,13,0)</f>
        <v>6906.5</v>
      </c>
      <c r="S1264" s="88">
        <f>VLOOKUP(P1264,NEW_TRAIN_TEST!$A$1:$M$980,11,0)</f>
        <v>7807</v>
      </c>
      <c r="T1264" s="6">
        <f t="shared" si="38"/>
        <v>0</v>
      </c>
      <c r="U1264" s="6">
        <f t="shared" si="39"/>
        <v>0</v>
      </c>
    </row>
    <row r="1265" spans="1:21" x14ac:dyDescent="0.2">
      <c r="A1265" s="88">
        <v>1263</v>
      </c>
      <c r="B1265" s="88">
        <v>2</v>
      </c>
      <c r="C1265" s="88" t="s">
        <v>2120</v>
      </c>
      <c r="D1265" s="89" t="s">
        <v>1699</v>
      </c>
      <c r="E1265" s="89">
        <v>8</v>
      </c>
      <c r="F1265" s="89">
        <v>1</v>
      </c>
      <c r="G1265" s="89">
        <v>0</v>
      </c>
      <c r="H1265" s="89">
        <v>0</v>
      </c>
      <c r="I1265" s="89">
        <v>2</v>
      </c>
      <c r="J1265" s="89">
        <v>0</v>
      </c>
      <c r="K1265" s="89">
        <v>0</v>
      </c>
      <c r="L1265" s="89">
        <v>1</v>
      </c>
      <c r="M1265" s="89">
        <v>0</v>
      </c>
      <c r="N1265" s="89">
        <v>0</v>
      </c>
      <c r="O1265" s="89">
        <v>2</v>
      </c>
      <c r="P1265" s="89">
        <v>541</v>
      </c>
      <c r="Q1265" s="89">
        <v>8780</v>
      </c>
      <c r="R1265" s="88">
        <f>VLOOKUP(P1265,NEW_TRAIN_TEST!$A$1:$M$980,13,0)</f>
        <v>8521.5</v>
      </c>
      <c r="S1265" s="88">
        <f>VLOOKUP(P1265,NEW_TRAIN_TEST!$A$1:$M$980,11,0)</f>
        <v>9104</v>
      </c>
      <c r="T1265" s="6">
        <f t="shared" si="38"/>
        <v>1</v>
      </c>
      <c r="U1265" s="6">
        <f t="shared" si="39"/>
        <v>0</v>
      </c>
    </row>
    <row r="1266" spans="1:21" x14ac:dyDescent="0.2">
      <c r="A1266" s="88">
        <v>1264</v>
      </c>
      <c r="B1266" s="88">
        <v>2</v>
      </c>
      <c r="C1266" s="88" t="s">
        <v>2120</v>
      </c>
      <c r="D1266" s="89" t="s">
        <v>1699</v>
      </c>
      <c r="E1266" s="89">
        <v>3</v>
      </c>
      <c r="F1266" s="89">
        <v>1</v>
      </c>
      <c r="G1266" s="89">
        <v>0</v>
      </c>
      <c r="H1266" s="89">
        <v>0</v>
      </c>
      <c r="I1266" s="89">
        <v>2</v>
      </c>
      <c r="J1266" s="89">
        <v>0</v>
      </c>
      <c r="K1266" s="89">
        <v>0</v>
      </c>
      <c r="L1266" s="89">
        <v>1</v>
      </c>
      <c r="M1266" s="89">
        <v>15</v>
      </c>
      <c r="N1266" s="89">
        <v>0</v>
      </c>
      <c r="O1266" s="89">
        <v>2</v>
      </c>
      <c r="P1266" s="89">
        <v>541</v>
      </c>
      <c r="Q1266" s="89">
        <v>8837.17</v>
      </c>
      <c r="R1266" s="88">
        <f>VLOOKUP(P1266,NEW_TRAIN_TEST!$A$1:$M$980,13,0)</f>
        <v>8521.5</v>
      </c>
      <c r="S1266" s="88">
        <f>VLOOKUP(P1266,NEW_TRAIN_TEST!$A$1:$M$980,11,0)</f>
        <v>9104</v>
      </c>
      <c r="T1266" s="6">
        <f t="shared" si="38"/>
        <v>1</v>
      </c>
      <c r="U1266" s="6">
        <f t="shared" si="39"/>
        <v>1</v>
      </c>
    </row>
    <row r="1267" spans="1:21" x14ac:dyDescent="0.2">
      <c r="A1267" s="88">
        <v>1265</v>
      </c>
      <c r="B1267" s="88">
        <v>2</v>
      </c>
      <c r="C1267" s="88" t="s">
        <v>2120</v>
      </c>
      <c r="D1267" s="89" t="s">
        <v>1699</v>
      </c>
      <c r="E1267" s="89">
        <v>5</v>
      </c>
      <c r="F1267" s="89">
        <v>3</v>
      </c>
      <c r="G1267" s="89">
        <v>0</v>
      </c>
      <c r="H1267" s="89">
        <v>2</v>
      </c>
      <c r="I1267" s="89">
        <v>2</v>
      </c>
      <c r="J1267" s="89">
        <v>0</v>
      </c>
      <c r="K1267" s="89">
        <v>0</v>
      </c>
      <c r="L1267" s="89">
        <v>0</v>
      </c>
      <c r="M1267" s="89">
        <v>0</v>
      </c>
      <c r="N1267" s="89">
        <v>0</v>
      </c>
      <c r="O1267" s="89">
        <v>2</v>
      </c>
      <c r="P1267" s="89">
        <v>234</v>
      </c>
      <c r="Q1267" s="89">
        <v>4167.5</v>
      </c>
      <c r="R1267" s="88">
        <f>VLOOKUP(P1267,NEW_TRAIN_TEST!$A$1:$M$980,13,0)</f>
        <v>3815.5</v>
      </c>
      <c r="S1267" s="88">
        <f>VLOOKUP(P1267,NEW_TRAIN_TEST!$A$1:$M$980,11,0)</f>
        <v>4394</v>
      </c>
      <c r="T1267" s="6">
        <f t="shared" si="38"/>
        <v>0</v>
      </c>
      <c r="U1267" s="6">
        <f t="shared" si="39"/>
        <v>0</v>
      </c>
    </row>
    <row r="1268" spans="1:21" x14ac:dyDescent="0.2">
      <c r="A1268" s="88">
        <v>1266</v>
      </c>
      <c r="B1268" s="88">
        <v>2</v>
      </c>
      <c r="C1268" s="88" t="s">
        <v>2120</v>
      </c>
      <c r="D1268" s="89" t="s">
        <v>1699</v>
      </c>
      <c r="E1268" s="89">
        <v>3</v>
      </c>
      <c r="F1268" s="89">
        <v>0</v>
      </c>
      <c r="G1268" s="89">
        <v>0</v>
      </c>
      <c r="H1268" s="89">
        <v>0</v>
      </c>
      <c r="I1268" s="89">
        <v>0</v>
      </c>
      <c r="J1268" s="89">
        <v>0</v>
      </c>
      <c r="K1268" s="89">
        <v>0</v>
      </c>
      <c r="L1268" s="89">
        <v>0</v>
      </c>
      <c r="M1268" s="89">
        <v>0</v>
      </c>
      <c r="N1268" s="89">
        <v>0</v>
      </c>
      <c r="O1268" s="89">
        <v>0</v>
      </c>
      <c r="P1268" s="89">
        <v>538</v>
      </c>
      <c r="Q1268" s="89">
        <v>4918</v>
      </c>
      <c r="R1268" s="88">
        <f>VLOOKUP(P1268,NEW_TRAIN_TEST!$A$1:$M$980,13,0)</f>
        <v>4524</v>
      </c>
      <c r="S1268" s="88">
        <f>VLOOKUP(P1268,NEW_TRAIN_TEST!$A$1:$M$980,11,0)</f>
        <v>5415</v>
      </c>
      <c r="T1268" s="6">
        <f t="shared" si="38"/>
        <v>0</v>
      </c>
      <c r="U1268" s="6">
        <f t="shared" si="39"/>
        <v>0</v>
      </c>
    </row>
    <row r="1269" spans="1:21" x14ac:dyDescent="0.2">
      <c r="A1269" s="88">
        <v>1267</v>
      </c>
      <c r="B1269" s="88">
        <v>2</v>
      </c>
      <c r="C1269" s="88" t="s">
        <v>2120</v>
      </c>
      <c r="D1269" s="89" t="s">
        <v>1699</v>
      </c>
      <c r="E1269" s="89">
        <v>8</v>
      </c>
      <c r="F1269" s="89">
        <v>0</v>
      </c>
      <c r="G1269" s="89">
        <v>0</v>
      </c>
      <c r="H1269" s="89">
        <v>0</v>
      </c>
      <c r="I1269" s="89">
        <v>0</v>
      </c>
      <c r="J1269" s="89">
        <v>0</v>
      </c>
      <c r="K1269" s="89">
        <v>0</v>
      </c>
      <c r="L1269" s="89">
        <v>1</v>
      </c>
      <c r="M1269" s="89">
        <v>0</v>
      </c>
      <c r="N1269" s="89">
        <v>0</v>
      </c>
      <c r="O1269" s="89">
        <v>0</v>
      </c>
      <c r="P1269" s="89">
        <v>539</v>
      </c>
      <c r="Q1269" s="89">
        <v>7608.5</v>
      </c>
      <c r="R1269" s="88">
        <f>VLOOKUP(P1269,NEW_TRAIN_TEST!$A$1:$M$980,13,0)</f>
        <v>7451.5</v>
      </c>
      <c r="S1269" s="88">
        <f>VLOOKUP(P1269,NEW_TRAIN_TEST!$A$1:$M$980,11,0)</f>
        <v>7742</v>
      </c>
      <c r="T1269" s="6">
        <f t="shared" si="38"/>
        <v>1</v>
      </c>
      <c r="U1269" s="6">
        <f t="shared" si="39"/>
        <v>0</v>
      </c>
    </row>
    <row r="1270" spans="1:21" x14ac:dyDescent="0.2">
      <c r="A1270" s="88">
        <v>1268</v>
      </c>
      <c r="B1270" s="88">
        <v>2</v>
      </c>
      <c r="C1270" s="88" t="s">
        <v>2120</v>
      </c>
      <c r="D1270" s="89" t="s">
        <v>1699</v>
      </c>
      <c r="E1270" s="89">
        <v>0</v>
      </c>
      <c r="F1270" s="89">
        <v>4</v>
      </c>
      <c r="G1270" s="89">
        <v>0</v>
      </c>
      <c r="H1270" s="89">
        <v>2</v>
      </c>
      <c r="I1270" s="89">
        <v>2</v>
      </c>
      <c r="J1270" s="89">
        <v>2</v>
      </c>
      <c r="K1270" s="89">
        <v>0</v>
      </c>
      <c r="L1270" s="89">
        <v>0</v>
      </c>
      <c r="M1270" s="89">
        <v>0</v>
      </c>
      <c r="N1270" s="89">
        <v>0</v>
      </c>
      <c r="O1270" s="89">
        <v>2</v>
      </c>
      <c r="P1270" s="89">
        <v>631</v>
      </c>
      <c r="Q1270" s="89">
        <v>8886.5</v>
      </c>
      <c r="R1270" s="88">
        <f>VLOOKUP(P1270,NEW_TRAIN_TEST!$A$1:$M$980,13,0)</f>
        <v>8886.5</v>
      </c>
      <c r="S1270" s="88">
        <f>VLOOKUP(P1270,NEW_TRAIN_TEST!$A$1:$M$980,11,0)</f>
        <v>9364</v>
      </c>
      <c r="T1270" s="6">
        <f t="shared" si="38"/>
        <v>0</v>
      </c>
      <c r="U1270" s="6">
        <f t="shared" si="39"/>
        <v>0</v>
      </c>
    </row>
    <row r="1271" spans="1:21" x14ac:dyDescent="0.2">
      <c r="A1271" s="88">
        <v>1269</v>
      </c>
      <c r="B1271" s="88">
        <v>2</v>
      </c>
      <c r="C1271" s="88" t="s">
        <v>2120</v>
      </c>
      <c r="D1271" s="89" t="s">
        <v>1699</v>
      </c>
      <c r="E1271" s="89">
        <v>3</v>
      </c>
      <c r="F1271" s="89">
        <v>2</v>
      </c>
      <c r="G1271" s="89">
        <v>0</v>
      </c>
      <c r="H1271" s="89">
        <v>2</v>
      </c>
      <c r="I1271" s="89">
        <v>2</v>
      </c>
      <c r="J1271" s="89">
        <v>0</v>
      </c>
      <c r="K1271" s="89">
        <v>0</v>
      </c>
      <c r="L1271" s="89">
        <v>0</v>
      </c>
      <c r="M1271" s="89">
        <v>0</v>
      </c>
      <c r="N1271" s="89">
        <v>0</v>
      </c>
      <c r="O1271" s="89">
        <v>2</v>
      </c>
      <c r="P1271" s="89">
        <v>631</v>
      </c>
      <c r="Q1271" s="89">
        <v>8939.5</v>
      </c>
      <c r="R1271" s="88">
        <f>VLOOKUP(P1271,NEW_TRAIN_TEST!$A$1:$M$980,13,0)</f>
        <v>8886.5</v>
      </c>
      <c r="S1271" s="88">
        <f>VLOOKUP(P1271,NEW_TRAIN_TEST!$A$1:$M$980,11,0)</f>
        <v>9364</v>
      </c>
      <c r="T1271" s="6">
        <f t="shared" si="38"/>
        <v>0</v>
      </c>
      <c r="U1271" s="6">
        <f t="shared" si="39"/>
        <v>0</v>
      </c>
    </row>
    <row r="1272" spans="1:21" x14ac:dyDescent="0.2">
      <c r="A1272" s="88">
        <v>1270</v>
      </c>
      <c r="B1272" s="88">
        <v>2</v>
      </c>
      <c r="C1272" s="88" t="s">
        <v>2120</v>
      </c>
      <c r="D1272" s="89" t="s">
        <v>1699</v>
      </c>
      <c r="E1272" s="89">
        <v>3</v>
      </c>
      <c r="F1272" s="89">
        <v>0</v>
      </c>
      <c r="G1272" s="89">
        <v>0</v>
      </c>
      <c r="H1272" s="89">
        <v>0</v>
      </c>
      <c r="I1272" s="89">
        <v>0</v>
      </c>
      <c r="J1272" s="89">
        <v>0</v>
      </c>
      <c r="K1272" s="89">
        <v>0</v>
      </c>
      <c r="L1272" s="89">
        <v>0</v>
      </c>
      <c r="M1272" s="89">
        <v>0</v>
      </c>
      <c r="N1272" s="89">
        <v>0</v>
      </c>
      <c r="O1272" s="89">
        <v>0</v>
      </c>
      <c r="P1272" s="89">
        <v>534</v>
      </c>
      <c r="Q1272" s="89">
        <v>7881.5</v>
      </c>
      <c r="R1272" s="88">
        <f>VLOOKUP(P1272,NEW_TRAIN_TEST!$A$1:$M$980,13,0)</f>
        <v>7740</v>
      </c>
      <c r="S1272" s="88">
        <f>VLOOKUP(P1272,NEW_TRAIN_TEST!$A$1:$M$980,11,0)</f>
        <v>8353</v>
      </c>
      <c r="T1272" s="6">
        <f t="shared" si="38"/>
        <v>0</v>
      </c>
      <c r="U1272" s="6">
        <f t="shared" si="39"/>
        <v>0</v>
      </c>
    </row>
    <row r="1273" spans="1:21" x14ac:dyDescent="0.2">
      <c r="A1273" s="88">
        <v>1271</v>
      </c>
      <c r="B1273" s="88">
        <v>2</v>
      </c>
      <c r="C1273" s="88" t="s">
        <v>2120</v>
      </c>
      <c r="D1273" s="89" t="s">
        <v>1699</v>
      </c>
      <c r="E1273" s="89">
        <v>5</v>
      </c>
      <c r="F1273" s="89">
        <v>1</v>
      </c>
      <c r="G1273" s="89">
        <v>1</v>
      </c>
      <c r="H1273" s="89">
        <v>0</v>
      </c>
      <c r="I1273" s="89">
        <v>2</v>
      </c>
      <c r="J1273" s="89">
        <v>0</v>
      </c>
      <c r="K1273" s="89">
        <v>0</v>
      </c>
      <c r="L1273" s="89">
        <v>0</v>
      </c>
      <c r="M1273" s="89">
        <v>0</v>
      </c>
      <c r="N1273" s="89">
        <v>0</v>
      </c>
      <c r="O1273" s="89">
        <v>2</v>
      </c>
      <c r="P1273" s="89">
        <v>645</v>
      </c>
      <c r="Q1273" s="89">
        <v>12551</v>
      </c>
      <c r="R1273" s="88">
        <f>VLOOKUP(P1273,NEW_TRAIN_TEST!$A$1:$M$980,13,0)</f>
        <v>12515.5</v>
      </c>
      <c r="S1273" s="88">
        <f>VLOOKUP(P1273,NEW_TRAIN_TEST!$A$1:$M$980,11,0)</f>
        <v>12850</v>
      </c>
      <c r="T1273" s="6">
        <f t="shared" si="38"/>
        <v>0</v>
      </c>
      <c r="U1273" s="6">
        <f t="shared" si="39"/>
        <v>0</v>
      </c>
    </row>
    <row r="1274" spans="1:21" x14ac:dyDescent="0.2">
      <c r="A1274" s="88">
        <v>1272</v>
      </c>
      <c r="B1274" s="88">
        <v>2</v>
      </c>
      <c r="C1274" s="88" t="s">
        <v>2120</v>
      </c>
      <c r="D1274" s="89" t="s">
        <v>1699</v>
      </c>
      <c r="E1274" s="89">
        <v>10</v>
      </c>
      <c r="F1274" s="89">
        <v>2</v>
      </c>
      <c r="G1274" s="89">
        <v>0</v>
      </c>
      <c r="H1274" s="89">
        <v>0</v>
      </c>
      <c r="I1274" s="89">
        <v>2</v>
      </c>
      <c r="J1274" s="89">
        <v>2</v>
      </c>
      <c r="K1274" s="89">
        <v>0</v>
      </c>
      <c r="L1274" s="89">
        <v>1</v>
      </c>
      <c r="M1274" s="89">
        <v>0</v>
      </c>
      <c r="N1274" s="89">
        <v>0</v>
      </c>
      <c r="O1274" s="89">
        <v>2</v>
      </c>
      <c r="P1274" s="89">
        <v>543</v>
      </c>
      <c r="Q1274" s="89">
        <v>9863.5</v>
      </c>
      <c r="R1274" s="88">
        <f>VLOOKUP(P1274,NEW_TRAIN_TEST!$A$1:$M$980,13,0)</f>
        <v>9741.5</v>
      </c>
      <c r="S1274" s="88">
        <f>VLOOKUP(P1274,NEW_TRAIN_TEST!$A$1:$M$980,11,0)</f>
        <v>10049</v>
      </c>
      <c r="T1274" s="6">
        <f t="shared" si="38"/>
        <v>1</v>
      </c>
      <c r="U1274" s="6">
        <f t="shared" si="39"/>
        <v>0</v>
      </c>
    </row>
    <row r="1275" spans="1:21" x14ac:dyDescent="0.2">
      <c r="A1275" s="88">
        <v>1273</v>
      </c>
      <c r="B1275" s="88">
        <v>2</v>
      </c>
      <c r="C1275" s="88" t="s">
        <v>2120</v>
      </c>
      <c r="D1275" s="89" t="s">
        <v>1699</v>
      </c>
      <c r="E1275" s="89">
        <v>6</v>
      </c>
      <c r="F1275" s="89">
        <v>0</v>
      </c>
      <c r="G1275" s="89">
        <v>0</v>
      </c>
      <c r="H1275" s="89">
        <v>0</v>
      </c>
      <c r="I1275" s="89">
        <v>0</v>
      </c>
      <c r="J1275" s="89">
        <v>0</v>
      </c>
      <c r="K1275" s="89">
        <v>0</v>
      </c>
      <c r="L1275" s="89">
        <v>1</v>
      </c>
      <c r="M1275" s="89">
        <v>14</v>
      </c>
      <c r="N1275" s="89">
        <v>0</v>
      </c>
      <c r="O1275" s="89">
        <v>0</v>
      </c>
      <c r="P1275" s="89">
        <v>544</v>
      </c>
      <c r="Q1275" s="89">
        <v>7648</v>
      </c>
      <c r="R1275" s="88">
        <f>VLOOKUP(P1275,NEW_TRAIN_TEST!$A$1:$M$980,13,0)</f>
        <v>7346.5</v>
      </c>
      <c r="S1275" s="88">
        <f>VLOOKUP(P1275,NEW_TRAIN_TEST!$A$1:$M$980,11,0)</f>
        <v>8197</v>
      </c>
      <c r="T1275" s="6">
        <f t="shared" si="38"/>
        <v>1</v>
      </c>
      <c r="U1275" s="6">
        <f t="shared" si="39"/>
        <v>1</v>
      </c>
    </row>
    <row r="1276" spans="1:21" x14ac:dyDescent="0.2">
      <c r="A1276" s="88">
        <v>1274</v>
      </c>
      <c r="B1276" s="88">
        <v>2</v>
      </c>
      <c r="C1276" s="88" t="s">
        <v>2120</v>
      </c>
      <c r="D1276" s="89" t="s">
        <v>1699</v>
      </c>
      <c r="E1276" s="89">
        <v>17</v>
      </c>
      <c r="F1276" s="89">
        <v>6</v>
      </c>
      <c r="G1276" s="89">
        <v>1</v>
      </c>
      <c r="H1276" s="89">
        <v>2</v>
      </c>
      <c r="I1276" s="89">
        <v>2</v>
      </c>
      <c r="J1276" s="89">
        <v>0</v>
      </c>
      <c r="K1276" s="89">
        <v>0</v>
      </c>
      <c r="L1276" s="89">
        <v>0</v>
      </c>
      <c r="M1276" s="89">
        <v>0</v>
      </c>
      <c r="N1276" s="89">
        <v>0</v>
      </c>
      <c r="O1276" s="89">
        <v>2</v>
      </c>
      <c r="P1276" s="89">
        <v>838</v>
      </c>
      <c r="Q1276" s="89">
        <v>6522.5</v>
      </c>
      <c r="R1276" s="88">
        <f>VLOOKUP(P1276,NEW_TRAIN_TEST!$A$1:$M$980,13,0)</f>
        <v>5559.5</v>
      </c>
      <c r="S1276" s="88">
        <f>VLOOKUP(P1276,NEW_TRAIN_TEST!$A$1:$M$980,11,0)</f>
        <v>7083</v>
      </c>
      <c r="T1276" s="6">
        <f t="shared" si="38"/>
        <v>0</v>
      </c>
      <c r="U1276" s="6">
        <f t="shared" si="39"/>
        <v>0</v>
      </c>
    </row>
    <row r="1277" spans="1:21" x14ac:dyDescent="0.2">
      <c r="A1277" s="88">
        <v>1275</v>
      </c>
      <c r="B1277" s="88">
        <v>2</v>
      </c>
      <c r="C1277" s="88" t="s">
        <v>2120</v>
      </c>
      <c r="D1277" s="89" t="s">
        <v>1699</v>
      </c>
      <c r="E1277" s="89">
        <v>9</v>
      </c>
      <c r="F1277" s="89">
        <v>0</v>
      </c>
      <c r="G1277" s="89">
        <v>0</v>
      </c>
      <c r="H1277" s="89">
        <v>0</v>
      </c>
      <c r="I1277" s="89">
        <v>0</v>
      </c>
      <c r="J1277" s="89">
        <v>0</v>
      </c>
      <c r="K1277" s="89">
        <v>0</v>
      </c>
      <c r="L1277" s="89">
        <v>1</v>
      </c>
      <c r="M1277" s="89">
        <v>0</v>
      </c>
      <c r="N1277" s="89">
        <v>0</v>
      </c>
      <c r="O1277" s="89">
        <v>0</v>
      </c>
      <c r="P1277" s="89">
        <v>692</v>
      </c>
      <c r="Q1277" s="89">
        <v>10052.25</v>
      </c>
      <c r="R1277" s="88">
        <f>VLOOKUP(P1277,NEW_TRAIN_TEST!$A$1:$M$980,13,0)</f>
        <v>9906.5</v>
      </c>
      <c r="S1277" s="88">
        <f>VLOOKUP(P1277,NEW_TRAIN_TEST!$A$1:$M$980,11,0)</f>
        <v>10412</v>
      </c>
      <c r="T1277" s="6">
        <f t="shared" si="38"/>
        <v>1</v>
      </c>
      <c r="U1277" s="6">
        <f t="shared" si="39"/>
        <v>0</v>
      </c>
    </row>
    <row r="1278" spans="1:21" x14ac:dyDescent="0.2">
      <c r="A1278" s="88">
        <v>1276</v>
      </c>
      <c r="B1278" s="88">
        <v>2</v>
      </c>
      <c r="C1278" s="88" t="s">
        <v>2120</v>
      </c>
      <c r="D1278" s="89" t="s">
        <v>1699</v>
      </c>
      <c r="E1278" s="89">
        <v>15</v>
      </c>
      <c r="F1278" s="89">
        <v>3</v>
      </c>
      <c r="G1278" s="89">
        <v>0</v>
      </c>
      <c r="H1278" s="89">
        <v>2</v>
      </c>
      <c r="I1278" s="89">
        <v>2</v>
      </c>
      <c r="J1278" s="89">
        <v>0</v>
      </c>
      <c r="K1278" s="89">
        <v>0</v>
      </c>
      <c r="L1278" s="89">
        <v>0</v>
      </c>
      <c r="M1278" s="89">
        <v>0</v>
      </c>
      <c r="N1278" s="89">
        <v>0</v>
      </c>
      <c r="O1278" s="89">
        <v>2</v>
      </c>
      <c r="P1278" s="89">
        <v>792</v>
      </c>
      <c r="Q1278" s="89">
        <v>11296</v>
      </c>
      <c r="R1278" s="88">
        <f>VLOOKUP(P1278,NEW_TRAIN_TEST!$A$1:$M$980,13,0)</f>
        <v>10819</v>
      </c>
      <c r="S1278" s="88">
        <f>VLOOKUP(P1278,NEW_TRAIN_TEST!$A$1:$M$980,11,0)</f>
        <v>11975</v>
      </c>
      <c r="T1278" s="6">
        <f t="shared" si="38"/>
        <v>0</v>
      </c>
      <c r="U1278" s="6">
        <f t="shared" si="39"/>
        <v>0</v>
      </c>
    </row>
    <row r="1279" spans="1:21" x14ac:dyDescent="0.2">
      <c r="A1279" s="88">
        <v>1277</v>
      </c>
      <c r="B1279" s="88">
        <v>2</v>
      </c>
      <c r="C1279" s="88" t="s">
        <v>2120</v>
      </c>
      <c r="D1279" s="89" t="s">
        <v>1699</v>
      </c>
      <c r="E1279" s="89">
        <v>7</v>
      </c>
      <c r="F1279" s="89">
        <v>0</v>
      </c>
      <c r="G1279" s="89">
        <v>0</v>
      </c>
      <c r="H1279" s="89">
        <v>0</v>
      </c>
      <c r="I1279" s="89">
        <v>0</v>
      </c>
      <c r="J1279" s="89">
        <v>0</v>
      </c>
      <c r="K1279" s="89">
        <v>0</v>
      </c>
      <c r="L1279" s="89">
        <v>1</v>
      </c>
      <c r="M1279" s="89">
        <v>0</v>
      </c>
      <c r="N1279" s="89">
        <v>0</v>
      </c>
      <c r="O1279" s="89">
        <v>0</v>
      </c>
      <c r="P1279" s="89">
        <v>336</v>
      </c>
      <c r="Q1279" s="89">
        <v>8561.5</v>
      </c>
      <c r="R1279" s="88">
        <f>VLOOKUP(P1279,NEW_TRAIN_TEST!$A$1:$M$980,13,0)</f>
        <v>8321</v>
      </c>
      <c r="S1279" s="88">
        <f>VLOOKUP(P1279,NEW_TRAIN_TEST!$A$1:$M$980,11,0)</f>
        <v>8915</v>
      </c>
      <c r="T1279" s="6">
        <f t="shared" si="38"/>
        <v>1</v>
      </c>
      <c r="U1279" s="6">
        <f t="shared" si="39"/>
        <v>0</v>
      </c>
    </row>
    <row r="1280" spans="1:21" x14ac:dyDescent="0.2">
      <c r="A1280" s="88">
        <v>1278</v>
      </c>
      <c r="B1280" s="88">
        <v>2</v>
      </c>
      <c r="C1280" s="88" t="s">
        <v>2120</v>
      </c>
      <c r="D1280" s="89" t="s">
        <v>1699</v>
      </c>
      <c r="E1280" s="89">
        <v>6</v>
      </c>
      <c r="F1280" s="89">
        <v>2</v>
      </c>
      <c r="G1280" s="89">
        <v>0</v>
      </c>
      <c r="H1280" s="89">
        <v>0</v>
      </c>
      <c r="I1280" s="89">
        <v>2</v>
      </c>
      <c r="J1280" s="89">
        <v>2</v>
      </c>
      <c r="K1280" s="89">
        <v>0</v>
      </c>
      <c r="L1280" s="89">
        <v>1</v>
      </c>
      <c r="M1280" s="89">
        <v>0</v>
      </c>
      <c r="N1280" s="89">
        <v>0</v>
      </c>
      <c r="O1280" s="89">
        <v>2</v>
      </c>
      <c r="P1280" s="89">
        <v>634</v>
      </c>
      <c r="Q1280" s="89">
        <v>17409.5</v>
      </c>
      <c r="R1280" s="88">
        <f>VLOOKUP(P1280,NEW_TRAIN_TEST!$A$1:$M$980,13,0)</f>
        <v>17299.5</v>
      </c>
      <c r="S1280" s="88">
        <f>VLOOKUP(P1280,NEW_TRAIN_TEST!$A$1:$M$980,11,0)</f>
        <v>18038</v>
      </c>
      <c r="T1280" s="6">
        <f t="shared" si="38"/>
        <v>1</v>
      </c>
      <c r="U1280" s="6">
        <f t="shared" si="39"/>
        <v>0</v>
      </c>
    </row>
    <row r="1281" spans="1:21" x14ac:dyDescent="0.2">
      <c r="A1281" s="88">
        <v>1279</v>
      </c>
      <c r="B1281" s="88">
        <v>2</v>
      </c>
      <c r="C1281" s="88" t="s">
        <v>2120</v>
      </c>
      <c r="D1281" s="89" t="s">
        <v>1699</v>
      </c>
      <c r="E1281" s="89">
        <v>4</v>
      </c>
      <c r="F1281" s="89">
        <v>1</v>
      </c>
      <c r="G1281" s="89">
        <v>0</v>
      </c>
      <c r="H1281" s="89">
        <v>0</v>
      </c>
      <c r="I1281" s="89">
        <v>2</v>
      </c>
      <c r="J1281" s="89">
        <v>0</v>
      </c>
      <c r="K1281" s="89">
        <v>0</v>
      </c>
      <c r="L1281" s="89">
        <v>0</v>
      </c>
      <c r="M1281" s="89">
        <v>0</v>
      </c>
      <c r="N1281" s="89">
        <v>0</v>
      </c>
      <c r="O1281" s="89">
        <v>2</v>
      </c>
      <c r="P1281" s="89">
        <v>585</v>
      </c>
      <c r="Q1281" s="89">
        <v>2605</v>
      </c>
      <c r="R1281" s="88">
        <f>VLOOKUP(P1281,NEW_TRAIN_TEST!$A$1:$M$980,13,0)</f>
        <v>2450</v>
      </c>
      <c r="S1281" s="88">
        <f>VLOOKUP(P1281,NEW_TRAIN_TEST!$A$1:$M$980,11,0)</f>
        <v>3721</v>
      </c>
      <c r="T1281" s="6">
        <f t="shared" si="38"/>
        <v>0</v>
      </c>
      <c r="U1281" s="6">
        <f t="shared" si="39"/>
        <v>0</v>
      </c>
    </row>
    <row r="1282" spans="1:21" x14ac:dyDescent="0.2">
      <c r="A1282" s="88">
        <v>1280</v>
      </c>
      <c r="B1282" s="88">
        <v>2</v>
      </c>
      <c r="C1282" s="88" t="s">
        <v>2120</v>
      </c>
      <c r="D1282" s="89" t="s">
        <v>1699</v>
      </c>
      <c r="E1282" s="89">
        <v>0</v>
      </c>
      <c r="F1282" s="89">
        <v>1</v>
      </c>
      <c r="G1282" s="89">
        <v>0</v>
      </c>
      <c r="H1282" s="89">
        <v>0</v>
      </c>
      <c r="I1282" s="89">
        <v>2</v>
      </c>
      <c r="J1282" s="89">
        <v>0</v>
      </c>
      <c r="K1282" s="89">
        <v>0</v>
      </c>
      <c r="L1282" s="89">
        <v>0</v>
      </c>
      <c r="M1282" s="89">
        <v>0</v>
      </c>
      <c r="N1282" s="89">
        <v>0</v>
      </c>
      <c r="O1282" s="89">
        <v>2</v>
      </c>
      <c r="P1282" s="89">
        <v>684</v>
      </c>
      <c r="Q1282" s="89">
        <v>6587.5</v>
      </c>
      <c r="R1282" s="88">
        <f>VLOOKUP(P1282,NEW_TRAIN_TEST!$A$1:$M$980,13,0)</f>
        <v>6587.5</v>
      </c>
      <c r="S1282" s="88">
        <f>VLOOKUP(P1282,NEW_TRAIN_TEST!$A$1:$M$980,11,0)</f>
        <v>6864</v>
      </c>
      <c r="T1282" s="6">
        <f t="shared" si="38"/>
        <v>0</v>
      </c>
      <c r="U1282" s="6">
        <f t="shared" si="39"/>
        <v>0</v>
      </c>
    </row>
    <row r="1283" spans="1:21" x14ac:dyDescent="0.2">
      <c r="A1283" s="88">
        <v>1281</v>
      </c>
      <c r="B1283" s="88">
        <v>2</v>
      </c>
      <c r="C1283" s="88" t="s">
        <v>2120</v>
      </c>
      <c r="D1283" s="89" t="s">
        <v>1699</v>
      </c>
      <c r="E1283" s="89">
        <v>0</v>
      </c>
      <c r="F1283" s="89">
        <v>1</v>
      </c>
      <c r="G1283" s="89">
        <v>0</v>
      </c>
      <c r="H1283" s="89">
        <v>0</v>
      </c>
      <c r="I1283" s="89">
        <v>2</v>
      </c>
      <c r="J1283" s="89">
        <v>0</v>
      </c>
      <c r="K1283" s="89">
        <v>0</v>
      </c>
      <c r="L1283" s="89">
        <v>0</v>
      </c>
      <c r="M1283" s="89">
        <v>0</v>
      </c>
      <c r="N1283" s="89">
        <v>0</v>
      </c>
      <c r="O1283" s="89">
        <v>2</v>
      </c>
      <c r="P1283" s="89">
        <v>684</v>
      </c>
      <c r="Q1283" s="89">
        <v>6619</v>
      </c>
      <c r="R1283" s="88">
        <f>VLOOKUP(P1283,NEW_TRAIN_TEST!$A$1:$M$980,13,0)</f>
        <v>6587.5</v>
      </c>
      <c r="S1283" s="88">
        <f>VLOOKUP(P1283,NEW_TRAIN_TEST!$A$1:$M$980,11,0)</f>
        <v>6864</v>
      </c>
      <c r="T1283" s="6">
        <f t="shared" ref="T1283:T1346" si="40">IF(L1283&gt;0,1,0)</f>
        <v>0</v>
      </c>
      <c r="U1283" s="6">
        <f t="shared" ref="U1283:U1346" si="41">IF(M1283&gt;0,1,0)</f>
        <v>0</v>
      </c>
    </row>
    <row r="1284" spans="1:21" x14ac:dyDescent="0.2">
      <c r="A1284" s="88">
        <v>1282</v>
      </c>
      <c r="B1284" s="88">
        <v>2</v>
      </c>
      <c r="C1284" s="88" t="s">
        <v>2120</v>
      </c>
      <c r="D1284" s="89" t="s">
        <v>1699</v>
      </c>
      <c r="E1284" s="89">
        <v>0</v>
      </c>
      <c r="F1284" s="89">
        <v>4</v>
      </c>
      <c r="G1284" s="89">
        <v>2</v>
      </c>
      <c r="H1284" s="89">
        <v>0</v>
      </c>
      <c r="I1284" s="89">
        <v>2</v>
      </c>
      <c r="J1284" s="89">
        <v>0</v>
      </c>
      <c r="K1284" s="89">
        <v>0</v>
      </c>
      <c r="L1284" s="89">
        <v>0</v>
      </c>
      <c r="M1284" s="89">
        <v>0</v>
      </c>
      <c r="N1284" s="89">
        <v>0</v>
      </c>
      <c r="O1284" s="89">
        <v>2</v>
      </c>
      <c r="P1284" s="89">
        <v>684</v>
      </c>
      <c r="Q1284" s="89">
        <v>6631.75</v>
      </c>
      <c r="R1284" s="88">
        <f>VLOOKUP(P1284,NEW_TRAIN_TEST!$A$1:$M$980,13,0)</f>
        <v>6587.5</v>
      </c>
      <c r="S1284" s="88">
        <f>VLOOKUP(P1284,NEW_TRAIN_TEST!$A$1:$M$980,11,0)</f>
        <v>6864</v>
      </c>
      <c r="T1284" s="6">
        <f t="shared" si="40"/>
        <v>0</v>
      </c>
      <c r="U1284" s="6">
        <f t="shared" si="41"/>
        <v>0</v>
      </c>
    </row>
    <row r="1285" spans="1:21" x14ac:dyDescent="0.2">
      <c r="A1285" s="88">
        <v>1283</v>
      </c>
      <c r="B1285" s="88">
        <v>2</v>
      </c>
      <c r="C1285" s="88" t="s">
        <v>2120</v>
      </c>
      <c r="D1285" s="89" t="s">
        <v>1699</v>
      </c>
      <c r="E1285" s="89">
        <v>0</v>
      </c>
      <c r="F1285" s="89">
        <v>1</v>
      </c>
      <c r="G1285" s="89">
        <v>0</v>
      </c>
      <c r="H1285" s="89">
        <v>0</v>
      </c>
      <c r="I1285" s="89">
        <v>2</v>
      </c>
      <c r="J1285" s="89">
        <v>0</v>
      </c>
      <c r="K1285" s="89">
        <v>0</v>
      </c>
      <c r="L1285" s="89">
        <v>0</v>
      </c>
      <c r="M1285" s="89">
        <v>0</v>
      </c>
      <c r="N1285" s="89">
        <v>0</v>
      </c>
      <c r="O1285" s="89">
        <v>2</v>
      </c>
      <c r="P1285" s="89">
        <v>684</v>
      </c>
      <c r="Q1285" s="89">
        <v>6638.5</v>
      </c>
      <c r="R1285" s="88">
        <f>VLOOKUP(P1285,NEW_TRAIN_TEST!$A$1:$M$980,13,0)</f>
        <v>6587.5</v>
      </c>
      <c r="S1285" s="88">
        <f>VLOOKUP(P1285,NEW_TRAIN_TEST!$A$1:$M$980,11,0)</f>
        <v>6864</v>
      </c>
      <c r="T1285" s="6">
        <f t="shared" si="40"/>
        <v>0</v>
      </c>
      <c r="U1285" s="6">
        <f t="shared" si="41"/>
        <v>0</v>
      </c>
    </row>
    <row r="1286" spans="1:21" x14ac:dyDescent="0.2">
      <c r="A1286" s="88">
        <v>1284</v>
      </c>
      <c r="B1286" s="88">
        <v>2</v>
      </c>
      <c r="C1286" s="88" t="s">
        <v>2120</v>
      </c>
      <c r="D1286" s="89" t="s">
        <v>1699</v>
      </c>
      <c r="E1286" s="89">
        <v>0</v>
      </c>
      <c r="F1286" s="89">
        <v>1</v>
      </c>
      <c r="G1286" s="89">
        <v>0</v>
      </c>
      <c r="H1286" s="89">
        <v>0</v>
      </c>
      <c r="I1286" s="89">
        <v>2</v>
      </c>
      <c r="J1286" s="89">
        <v>0</v>
      </c>
      <c r="K1286" s="89">
        <v>0</v>
      </c>
      <c r="L1286" s="89">
        <v>0</v>
      </c>
      <c r="M1286" s="89">
        <v>0</v>
      </c>
      <c r="N1286" s="89">
        <v>0</v>
      </c>
      <c r="O1286" s="89">
        <v>2</v>
      </c>
      <c r="P1286" s="89">
        <v>684</v>
      </c>
      <c r="Q1286" s="89">
        <v>6669</v>
      </c>
      <c r="R1286" s="88">
        <f>VLOOKUP(P1286,NEW_TRAIN_TEST!$A$1:$M$980,13,0)</f>
        <v>6587.5</v>
      </c>
      <c r="S1286" s="88">
        <f>VLOOKUP(P1286,NEW_TRAIN_TEST!$A$1:$M$980,11,0)</f>
        <v>6864</v>
      </c>
      <c r="T1286" s="6">
        <f t="shared" si="40"/>
        <v>0</v>
      </c>
      <c r="U1286" s="6">
        <f t="shared" si="41"/>
        <v>0</v>
      </c>
    </row>
    <row r="1287" spans="1:21" x14ac:dyDescent="0.2">
      <c r="A1287" s="88">
        <v>1285</v>
      </c>
      <c r="B1287" s="88">
        <v>2</v>
      </c>
      <c r="C1287" s="88" t="s">
        <v>2120</v>
      </c>
      <c r="D1287" s="89" t="s">
        <v>1699</v>
      </c>
      <c r="E1287" s="89">
        <v>0</v>
      </c>
      <c r="F1287" s="89">
        <v>5</v>
      </c>
      <c r="G1287" s="89">
        <v>0</v>
      </c>
      <c r="H1287" s="89">
        <v>0</v>
      </c>
      <c r="I1287" s="89">
        <v>2</v>
      </c>
      <c r="J1287" s="89">
        <v>0</v>
      </c>
      <c r="K1287" s="89">
        <v>0</v>
      </c>
      <c r="L1287" s="89">
        <v>0</v>
      </c>
      <c r="M1287" s="89">
        <v>0</v>
      </c>
      <c r="N1287" s="89">
        <v>0</v>
      </c>
      <c r="O1287" s="89">
        <v>2</v>
      </c>
      <c r="P1287" s="89">
        <v>684</v>
      </c>
      <c r="Q1287" s="89">
        <v>6672.5</v>
      </c>
      <c r="R1287" s="88">
        <f>VLOOKUP(P1287,NEW_TRAIN_TEST!$A$1:$M$980,13,0)</f>
        <v>6587.5</v>
      </c>
      <c r="S1287" s="88">
        <f>VLOOKUP(P1287,NEW_TRAIN_TEST!$A$1:$M$980,11,0)</f>
        <v>6864</v>
      </c>
      <c r="T1287" s="6">
        <f t="shared" si="40"/>
        <v>0</v>
      </c>
      <c r="U1287" s="6">
        <f t="shared" si="41"/>
        <v>0</v>
      </c>
    </row>
    <row r="1288" spans="1:21" x14ac:dyDescent="0.2">
      <c r="A1288" s="88">
        <v>1286</v>
      </c>
      <c r="B1288" s="88">
        <v>2</v>
      </c>
      <c r="C1288" s="88" t="s">
        <v>2120</v>
      </c>
      <c r="D1288" s="89" t="s">
        <v>1699</v>
      </c>
      <c r="E1288" s="89">
        <v>0</v>
      </c>
      <c r="F1288" s="89">
        <v>6</v>
      </c>
      <c r="G1288" s="89">
        <v>0</v>
      </c>
      <c r="H1288" s="89">
        <v>0</v>
      </c>
      <c r="I1288" s="89">
        <v>0</v>
      </c>
      <c r="J1288" s="89">
        <v>0</v>
      </c>
      <c r="K1288" s="89">
        <v>0</v>
      </c>
      <c r="L1288" s="89">
        <v>0</v>
      </c>
      <c r="M1288" s="89">
        <v>0</v>
      </c>
      <c r="N1288" s="89">
        <v>0</v>
      </c>
      <c r="O1288" s="89">
        <v>0</v>
      </c>
      <c r="P1288" s="89">
        <v>684</v>
      </c>
      <c r="Q1288" s="89">
        <v>6675.83</v>
      </c>
      <c r="R1288" s="88">
        <f>VLOOKUP(P1288,NEW_TRAIN_TEST!$A$1:$M$980,13,0)</f>
        <v>6587.5</v>
      </c>
      <c r="S1288" s="88">
        <f>VLOOKUP(P1288,NEW_TRAIN_TEST!$A$1:$M$980,11,0)</f>
        <v>6864</v>
      </c>
      <c r="T1288" s="6">
        <f t="shared" si="40"/>
        <v>0</v>
      </c>
      <c r="U1288" s="6">
        <f t="shared" si="41"/>
        <v>0</v>
      </c>
    </row>
    <row r="1289" spans="1:21" x14ac:dyDescent="0.2">
      <c r="A1289" s="88">
        <v>1287</v>
      </c>
      <c r="B1289" s="88">
        <v>2</v>
      </c>
      <c r="C1289" s="88" t="s">
        <v>2120</v>
      </c>
      <c r="D1289" s="89" t="s">
        <v>1699</v>
      </c>
      <c r="E1289" s="89">
        <v>0</v>
      </c>
      <c r="F1289" s="89">
        <v>3</v>
      </c>
      <c r="G1289" s="89">
        <v>0</v>
      </c>
      <c r="H1289" s="89">
        <v>0</v>
      </c>
      <c r="I1289" s="89">
        <v>0</v>
      </c>
      <c r="J1289" s="89">
        <v>0</v>
      </c>
      <c r="K1289" s="89">
        <v>0</v>
      </c>
      <c r="L1289" s="89">
        <v>0</v>
      </c>
      <c r="M1289" s="89">
        <v>0</v>
      </c>
      <c r="N1289" s="89">
        <v>0</v>
      </c>
      <c r="O1289" s="89">
        <v>0</v>
      </c>
      <c r="P1289" s="89">
        <v>684</v>
      </c>
      <c r="Q1289" s="89">
        <v>6680.5</v>
      </c>
      <c r="R1289" s="88">
        <f>VLOOKUP(P1289,NEW_TRAIN_TEST!$A$1:$M$980,13,0)</f>
        <v>6587.5</v>
      </c>
      <c r="S1289" s="88">
        <f>VLOOKUP(P1289,NEW_TRAIN_TEST!$A$1:$M$980,11,0)</f>
        <v>6864</v>
      </c>
      <c r="T1289" s="6">
        <f t="shared" si="40"/>
        <v>0</v>
      </c>
      <c r="U1289" s="6">
        <f t="shared" si="41"/>
        <v>0</v>
      </c>
    </row>
    <row r="1290" spans="1:21" x14ac:dyDescent="0.2">
      <c r="A1290" s="88">
        <v>1288</v>
      </c>
      <c r="B1290" s="88">
        <v>2</v>
      </c>
      <c r="C1290" s="88" t="s">
        <v>2120</v>
      </c>
      <c r="D1290" s="89" t="s">
        <v>1699</v>
      </c>
      <c r="E1290" s="89">
        <v>3</v>
      </c>
      <c r="F1290" s="89">
        <v>0</v>
      </c>
      <c r="G1290" s="89">
        <v>0</v>
      </c>
      <c r="H1290" s="89">
        <v>0</v>
      </c>
      <c r="I1290" s="89">
        <v>0</v>
      </c>
      <c r="J1290" s="89">
        <v>0</v>
      </c>
      <c r="K1290" s="89">
        <v>0</v>
      </c>
      <c r="L1290" s="89">
        <v>0</v>
      </c>
      <c r="M1290" s="89">
        <v>0</v>
      </c>
      <c r="N1290" s="89">
        <v>0</v>
      </c>
      <c r="O1290" s="89">
        <v>0</v>
      </c>
      <c r="P1290" s="89">
        <v>684</v>
      </c>
      <c r="Q1290" s="89">
        <v>6757.5</v>
      </c>
      <c r="R1290" s="88">
        <f>VLOOKUP(P1290,NEW_TRAIN_TEST!$A$1:$M$980,13,0)</f>
        <v>6587.5</v>
      </c>
      <c r="S1290" s="88">
        <f>VLOOKUP(P1290,NEW_TRAIN_TEST!$A$1:$M$980,11,0)</f>
        <v>6864</v>
      </c>
      <c r="T1290" s="6">
        <f t="shared" si="40"/>
        <v>0</v>
      </c>
      <c r="U1290" s="6">
        <f t="shared" si="41"/>
        <v>0</v>
      </c>
    </row>
    <row r="1291" spans="1:21" x14ac:dyDescent="0.2">
      <c r="A1291" s="88">
        <v>1289</v>
      </c>
      <c r="B1291" s="88">
        <v>2</v>
      </c>
      <c r="C1291" s="88" t="s">
        <v>2120</v>
      </c>
      <c r="D1291" s="89" t="s">
        <v>1699</v>
      </c>
      <c r="E1291" s="89">
        <v>3</v>
      </c>
      <c r="F1291" s="89">
        <v>0</v>
      </c>
      <c r="G1291" s="89">
        <v>0</v>
      </c>
      <c r="H1291" s="89">
        <v>0</v>
      </c>
      <c r="I1291" s="89">
        <v>0</v>
      </c>
      <c r="J1291" s="89">
        <v>0</v>
      </c>
      <c r="K1291" s="89">
        <v>0</v>
      </c>
      <c r="L1291" s="89">
        <v>0</v>
      </c>
      <c r="M1291" s="89">
        <v>13</v>
      </c>
      <c r="N1291" s="89">
        <v>0</v>
      </c>
      <c r="O1291" s="89">
        <v>0</v>
      </c>
      <c r="P1291" s="89">
        <v>494</v>
      </c>
      <c r="Q1291" s="89">
        <v>8625</v>
      </c>
      <c r="R1291" s="88">
        <f>VLOOKUP(P1291,NEW_TRAIN_TEST!$A$1:$M$980,13,0)</f>
        <v>8268</v>
      </c>
      <c r="S1291" s="88">
        <f>VLOOKUP(P1291,NEW_TRAIN_TEST!$A$1:$M$980,11,0)</f>
        <v>8944</v>
      </c>
      <c r="T1291" s="6">
        <f t="shared" si="40"/>
        <v>0</v>
      </c>
      <c r="U1291" s="6">
        <f t="shared" si="41"/>
        <v>1</v>
      </c>
    </row>
    <row r="1292" spans="1:21" x14ac:dyDescent="0.2">
      <c r="A1292" s="88">
        <v>1290</v>
      </c>
      <c r="B1292" s="88">
        <v>2</v>
      </c>
      <c r="C1292" s="88" t="s">
        <v>2120</v>
      </c>
      <c r="D1292" s="89" t="s">
        <v>1699</v>
      </c>
      <c r="E1292" s="89">
        <v>4</v>
      </c>
      <c r="F1292" s="89">
        <v>0</v>
      </c>
      <c r="G1292" s="89">
        <v>0</v>
      </c>
      <c r="H1292" s="89">
        <v>0</v>
      </c>
      <c r="I1292" s="89">
        <v>0</v>
      </c>
      <c r="J1292" s="89">
        <v>0</v>
      </c>
      <c r="K1292" s="89">
        <v>0</v>
      </c>
      <c r="L1292" s="89">
        <v>0</v>
      </c>
      <c r="M1292" s="89">
        <v>0</v>
      </c>
      <c r="N1292" s="89">
        <v>0</v>
      </c>
      <c r="O1292" s="89">
        <v>0</v>
      </c>
      <c r="P1292" s="89">
        <v>494</v>
      </c>
      <c r="Q1292" s="89">
        <v>8697.5</v>
      </c>
      <c r="R1292" s="88">
        <f>VLOOKUP(P1292,NEW_TRAIN_TEST!$A$1:$M$980,13,0)</f>
        <v>8268</v>
      </c>
      <c r="S1292" s="88">
        <f>VLOOKUP(P1292,NEW_TRAIN_TEST!$A$1:$M$980,11,0)</f>
        <v>8944</v>
      </c>
      <c r="T1292" s="6">
        <f t="shared" si="40"/>
        <v>0</v>
      </c>
      <c r="U1292" s="6">
        <f t="shared" si="41"/>
        <v>0</v>
      </c>
    </row>
    <row r="1293" spans="1:21" x14ac:dyDescent="0.2">
      <c r="A1293" s="88">
        <v>1291</v>
      </c>
      <c r="B1293" s="88">
        <v>2</v>
      </c>
      <c r="C1293" s="88" t="s">
        <v>2120</v>
      </c>
      <c r="D1293" s="89" t="s">
        <v>1699</v>
      </c>
      <c r="E1293" s="89">
        <v>0</v>
      </c>
      <c r="F1293" s="89">
        <v>1</v>
      </c>
      <c r="G1293" s="89">
        <v>0</v>
      </c>
      <c r="H1293" s="89">
        <v>0</v>
      </c>
      <c r="I1293" s="89">
        <v>2</v>
      </c>
      <c r="J1293" s="89">
        <v>0</v>
      </c>
      <c r="K1293" s="89">
        <v>0</v>
      </c>
      <c r="L1293" s="89">
        <v>0</v>
      </c>
      <c r="M1293" s="89">
        <v>0</v>
      </c>
      <c r="N1293" s="89">
        <v>0</v>
      </c>
      <c r="O1293" s="89">
        <v>2</v>
      </c>
      <c r="P1293" s="89">
        <v>396</v>
      </c>
      <c r="Q1293" s="89">
        <v>6203.5</v>
      </c>
      <c r="R1293" s="88">
        <f>VLOOKUP(P1293,NEW_TRAIN_TEST!$A$1:$M$980,13,0)</f>
        <v>6203.5</v>
      </c>
      <c r="S1293" s="88">
        <f>VLOOKUP(P1293,NEW_TRAIN_TEST!$A$1:$M$980,11,0)</f>
        <v>6397</v>
      </c>
      <c r="T1293" s="6">
        <f t="shared" si="40"/>
        <v>0</v>
      </c>
      <c r="U1293" s="6">
        <f t="shared" si="41"/>
        <v>0</v>
      </c>
    </row>
    <row r="1294" spans="1:21" x14ac:dyDescent="0.2">
      <c r="A1294" s="88">
        <v>1292</v>
      </c>
      <c r="B1294" s="88">
        <v>2</v>
      </c>
      <c r="C1294" s="88" t="s">
        <v>2120</v>
      </c>
      <c r="D1294" s="89" t="s">
        <v>1699</v>
      </c>
      <c r="E1294" s="89">
        <v>0</v>
      </c>
      <c r="F1294" s="89">
        <v>1</v>
      </c>
      <c r="G1294" s="89">
        <v>1</v>
      </c>
      <c r="H1294" s="89">
        <v>0</v>
      </c>
      <c r="I1294" s="89">
        <v>2</v>
      </c>
      <c r="J1294" s="89">
        <v>0</v>
      </c>
      <c r="K1294" s="89">
        <v>0</v>
      </c>
      <c r="L1294" s="89">
        <v>0</v>
      </c>
      <c r="M1294" s="89">
        <v>0</v>
      </c>
      <c r="N1294" s="89">
        <v>0</v>
      </c>
      <c r="O1294" s="89">
        <v>2</v>
      </c>
      <c r="P1294" s="89">
        <v>396</v>
      </c>
      <c r="Q1294" s="89">
        <v>6207.5</v>
      </c>
      <c r="R1294" s="88">
        <f>VLOOKUP(P1294,NEW_TRAIN_TEST!$A$1:$M$980,13,0)</f>
        <v>6203.5</v>
      </c>
      <c r="S1294" s="88">
        <f>VLOOKUP(P1294,NEW_TRAIN_TEST!$A$1:$M$980,11,0)</f>
        <v>6397</v>
      </c>
      <c r="T1294" s="6">
        <f t="shared" si="40"/>
        <v>0</v>
      </c>
      <c r="U1294" s="6">
        <f t="shared" si="41"/>
        <v>0</v>
      </c>
    </row>
    <row r="1295" spans="1:21" x14ac:dyDescent="0.2">
      <c r="A1295" s="88">
        <v>1293</v>
      </c>
      <c r="B1295" s="88">
        <v>2</v>
      </c>
      <c r="C1295" s="88" t="s">
        <v>2120</v>
      </c>
      <c r="D1295" s="89" t="s">
        <v>1699</v>
      </c>
      <c r="E1295" s="89">
        <v>0</v>
      </c>
      <c r="F1295" s="89">
        <v>0</v>
      </c>
      <c r="G1295" s="89">
        <v>0</v>
      </c>
      <c r="H1295" s="89">
        <v>0</v>
      </c>
      <c r="I1295" s="89">
        <v>0</v>
      </c>
      <c r="J1295" s="89">
        <v>0</v>
      </c>
      <c r="K1295" s="89">
        <v>0</v>
      </c>
      <c r="L1295" s="89">
        <v>0</v>
      </c>
      <c r="M1295" s="89">
        <v>0</v>
      </c>
      <c r="N1295" s="89">
        <v>1</v>
      </c>
      <c r="O1295" s="89">
        <v>0</v>
      </c>
      <c r="P1295" s="89">
        <v>396</v>
      </c>
      <c r="Q1295" s="89">
        <v>6210</v>
      </c>
      <c r="R1295" s="88">
        <f>VLOOKUP(P1295,NEW_TRAIN_TEST!$A$1:$M$980,13,0)</f>
        <v>6203.5</v>
      </c>
      <c r="S1295" s="88">
        <f>VLOOKUP(P1295,NEW_TRAIN_TEST!$A$1:$M$980,11,0)</f>
        <v>6397</v>
      </c>
      <c r="T1295" s="6">
        <f t="shared" si="40"/>
        <v>0</v>
      </c>
      <c r="U1295" s="6">
        <f t="shared" si="41"/>
        <v>0</v>
      </c>
    </row>
    <row r="1296" spans="1:21" x14ac:dyDescent="0.2">
      <c r="A1296" s="88">
        <v>1294</v>
      </c>
      <c r="B1296" s="88">
        <v>2</v>
      </c>
      <c r="C1296" s="88" t="s">
        <v>2120</v>
      </c>
      <c r="D1296" s="89" t="s">
        <v>1699</v>
      </c>
      <c r="E1296" s="89">
        <v>2</v>
      </c>
      <c r="F1296" s="89">
        <v>0</v>
      </c>
      <c r="G1296" s="89">
        <v>0</v>
      </c>
      <c r="H1296" s="89">
        <v>0</v>
      </c>
      <c r="I1296" s="89">
        <v>0</v>
      </c>
      <c r="J1296" s="89">
        <v>0</v>
      </c>
      <c r="K1296" s="89">
        <v>0</v>
      </c>
      <c r="L1296" s="89">
        <v>0</v>
      </c>
      <c r="M1296" s="89">
        <v>0</v>
      </c>
      <c r="N1296" s="89">
        <v>0</v>
      </c>
      <c r="O1296" s="89">
        <v>0</v>
      </c>
      <c r="P1296" s="89">
        <v>589</v>
      </c>
      <c r="Q1296" s="89">
        <v>3313</v>
      </c>
      <c r="R1296" s="88">
        <f>VLOOKUP(P1296,NEW_TRAIN_TEST!$A$1:$M$980,13,0)</f>
        <v>2475</v>
      </c>
      <c r="S1296" s="88">
        <f>VLOOKUP(P1296,NEW_TRAIN_TEST!$A$1:$M$980,11,0)</f>
        <v>3410</v>
      </c>
      <c r="T1296" s="6">
        <f t="shared" si="40"/>
        <v>0</v>
      </c>
      <c r="U1296" s="6">
        <f t="shared" si="41"/>
        <v>0</v>
      </c>
    </row>
    <row r="1297" spans="1:21" x14ac:dyDescent="0.2">
      <c r="A1297" s="88">
        <v>1295</v>
      </c>
      <c r="B1297" s="88">
        <v>2</v>
      </c>
      <c r="C1297" s="88" t="s">
        <v>2120</v>
      </c>
      <c r="D1297" s="89" t="s">
        <v>1699</v>
      </c>
      <c r="E1297" s="89">
        <v>15</v>
      </c>
      <c r="F1297" s="89">
        <v>2</v>
      </c>
      <c r="G1297" s="89">
        <v>1</v>
      </c>
      <c r="H1297" s="89">
        <v>2</v>
      </c>
      <c r="I1297" s="89">
        <v>2</v>
      </c>
      <c r="J1297" s="89">
        <v>0</v>
      </c>
      <c r="K1297" s="89">
        <v>0</v>
      </c>
      <c r="L1297" s="89">
        <v>0</v>
      </c>
      <c r="M1297" s="89">
        <v>0</v>
      </c>
      <c r="N1297" s="89">
        <v>0</v>
      </c>
      <c r="O1297" s="89">
        <v>2</v>
      </c>
      <c r="P1297" s="89">
        <v>831</v>
      </c>
      <c r="Q1297" s="89">
        <v>8036</v>
      </c>
      <c r="R1297" s="88">
        <f>VLOOKUP(P1297,NEW_TRAIN_TEST!$A$1:$M$980,13,0)</f>
        <v>6842</v>
      </c>
      <c r="S1297" s="88">
        <f>VLOOKUP(P1297,NEW_TRAIN_TEST!$A$1:$M$980,11,0)</f>
        <v>8761</v>
      </c>
      <c r="T1297" s="6">
        <f t="shared" si="40"/>
        <v>0</v>
      </c>
      <c r="U1297" s="6">
        <f t="shared" si="41"/>
        <v>0</v>
      </c>
    </row>
    <row r="1298" spans="1:21" x14ac:dyDescent="0.2">
      <c r="A1298" s="88">
        <v>1296</v>
      </c>
      <c r="B1298" s="88">
        <v>2</v>
      </c>
      <c r="C1298" s="88" t="s">
        <v>2120</v>
      </c>
      <c r="D1298" s="89" t="s">
        <v>1699</v>
      </c>
      <c r="E1298" s="89">
        <v>10</v>
      </c>
      <c r="F1298" s="89">
        <v>2</v>
      </c>
      <c r="G1298" s="89">
        <v>0</v>
      </c>
      <c r="H1298" s="89">
        <v>0</v>
      </c>
      <c r="I1298" s="89">
        <v>2</v>
      </c>
      <c r="J1298" s="89">
        <v>0</v>
      </c>
      <c r="K1298" s="89">
        <v>0</v>
      </c>
      <c r="L1298" s="89">
        <v>1</v>
      </c>
      <c r="M1298" s="89">
        <v>0</v>
      </c>
      <c r="N1298" s="89">
        <v>0</v>
      </c>
      <c r="O1298" s="89">
        <v>2</v>
      </c>
      <c r="P1298" s="89">
        <v>693</v>
      </c>
      <c r="Q1298" s="89">
        <v>9040.5</v>
      </c>
      <c r="R1298" s="88">
        <f>VLOOKUP(P1298,NEW_TRAIN_TEST!$A$1:$M$980,13,0)</f>
        <v>8889</v>
      </c>
      <c r="S1298" s="88">
        <f>VLOOKUP(P1298,NEW_TRAIN_TEST!$A$1:$M$980,11,0)</f>
        <v>9458</v>
      </c>
      <c r="T1298" s="6">
        <f t="shared" si="40"/>
        <v>1</v>
      </c>
      <c r="U1298" s="6">
        <f t="shared" si="41"/>
        <v>0</v>
      </c>
    </row>
    <row r="1299" spans="1:21" x14ac:dyDescent="0.2">
      <c r="A1299" s="88">
        <v>1297</v>
      </c>
      <c r="B1299" s="88">
        <v>2</v>
      </c>
      <c r="C1299" s="88" t="s">
        <v>2120</v>
      </c>
      <c r="D1299" s="89" t="s">
        <v>1699</v>
      </c>
      <c r="E1299" s="89">
        <v>8</v>
      </c>
      <c r="F1299" s="89">
        <v>1</v>
      </c>
      <c r="G1299" s="89">
        <v>0</v>
      </c>
      <c r="H1299" s="89">
        <v>0</v>
      </c>
      <c r="I1299" s="89">
        <v>2</v>
      </c>
      <c r="J1299" s="89">
        <v>0</v>
      </c>
      <c r="K1299" s="89">
        <v>0</v>
      </c>
      <c r="L1299" s="89">
        <v>1</v>
      </c>
      <c r="M1299" s="89">
        <v>26</v>
      </c>
      <c r="N1299" s="89">
        <v>0</v>
      </c>
      <c r="O1299" s="89">
        <v>2</v>
      </c>
      <c r="P1299" s="89">
        <v>395</v>
      </c>
      <c r="Q1299" s="89">
        <v>7324.5</v>
      </c>
      <c r="R1299" s="88">
        <f>VLOOKUP(P1299,NEW_TRAIN_TEST!$A$1:$M$980,13,0)</f>
        <v>7217</v>
      </c>
      <c r="S1299" s="88">
        <f>VLOOKUP(P1299,NEW_TRAIN_TEST!$A$1:$M$980,11,0)</f>
        <v>7840</v>
      </c>
      <c r="T1299" s="6">
        <f t="shared" si="40"/>
        <v>1</v>
      </c>
      <c r="U1299" s="6">
        <f t="shared" si="41"/>
        <v>1</v>
      </c>
    </row>
    <row r="1300" spans="1:21" x14ac:dyDescent="0.2">
      <c r="A1300" s="88">
        <v>1298</v>
      </c>
      <c r="B1300" s="88">
        <v>2</v>
      </c>
      <c r="C1300" s="88" t="s">
        <v>2120</v>
      </c>
      <c r="D1300" s="89" t="s">
        <v>1699</v>
      </c>
      <c r="E1300" s="89">
        <v>4</v>
      </c>
      <c r="F1300" s="89">
        <v>4</v>
      </c>
      <c r="G1300" s="89">
        <v>0</v>
      </c>
      <c r="H1300" s="89">
        <v>2</v>
      </c>
      <c r="I1300" s="89">
        <v>2</v>
      </c>
      <c r="J1300" s="89">
        <v>0</v>
      </c>
      <c r="K1300" s="89">
        <v>0</v>
      </c>
      <c r="L1300" s="89">
        <v>1</v>
      </c>
      <c r="M1300" s="89">
        <v>26</v>
      </c>
      <c r="N1300" s="89">
        <v>0</v>
      </c>
      <c r="O1300" s="89">
        <v>2</v>
      </c>
      <c r="P1300" s="89">
        <v>395</v>
      </c>
      <c r="Q1300" s="89">
        <v>7422</v>
      </c>
      <c r="R1300" s="88">
        <f>VLOOKUP(P1300,NEW_TRAIN_TEST!$A$1:$M$980,13,0)</f>
        <v>7217</v>
      </c>
      <c r="S1300" s="88">
        <f>VLOOKUP(P1300,NEW_TRAIN_TEST!$A$1:$M$980,11,0)</f>
        <v>7840</v>
      </c>
      <c r="T1300" s="6">
        <f t="shared" si="40"/>
        <v>1</v>
      </c>
      <c r="U1300" s="6">
        <f t="shared" si="41"/>
        <v>1</v>
      </c>
    </row>
    <row r="1301" spans="1:21" x14ac:dyDescent="0.2">
      <c r="A1301" s="88">
        <v>1299</v>
      </c>
      <c r="B1301" s="88">
        <v>2</v>
      </c>
      <c r="C1301" s="88" t="s">
        <v>2120</v>
      </c>
      <c r="D1301" s="89" t="s">
        <v>1699</v>
      </c>
      <c r="E1301" s="89">
        <v>3</v>
      </c>
      <c r="F1301" s="89">
        <v>1</v>
      </c>
      <c r="G1301" s="89">
        <v>0</v>
      </c>
      <c r="H1301" s="89">
        <v>0</v>
      </c>
      <c r="I1301" s="89">
        <v>2</v>
      </c>
      <c r="J1301" s="89">
        <v>0</v>
      </c>
      <c r="K1301" s="89">
        <v>0</v>
      </c>
      <c r="L1301" s="89">
        <v>0</v>
      </c>
      <c r="M1301" s="89">
        <v>0</v>
      </c>
      <c r="N1301" s="89">
        <v>0</v>
      </c>
      <c r="O1301" s="89">
        <v>2</v>
      </c>
      <c r="P1301" s="89">
        <v>593</v>
      </c>
      <c r="Q1301" s="89">
        <v>4840</v>
      </c>
      <c r="R1301" s="88">
        <f>VLOOKUP(P1301,NEW_TRAIN_TEST!$A$1:$M$980,13,0)</f>
        <v>4519</v>
      </c>
      <c r="S1301" s="88">
        <f>VLOOKUP(P1301,NEW_TRAIN_TEST!$A$1:$M$980,11,0)</f>
        <v>4849</v>
      </c>
      <c r="T1301" s="6">
        <f t="shared" si="40"/>
        <v>0</v>
      </c>
      <c r="U1301" s="6">
        <f t="shared" si="41"/>
        <v>0</v>
      </c>
    </row>
    <row r="1302" spans="1:21" x14ac:dyDescent="0.2">
      <c r="A1302" s="88">
        <v>1300</v>
      </c>
      <c r="B1302" s="88">
        <v>2</v>
      </c>
      <c r="C1302" s="88" t="s">
        <v>2120</v>
      </c>
      <c r="D1302" s="89" t="s">
        <v>1699</v>
      </c>
      <c r="E1302" s="89">
        <v>2</v>
      </c>
      <c r="F1302" s="89">
        <v>0</v>
      </c>
      <c r="G1302" s="89">
        <v>0</v>
      </c>
      <c r="H1302" s="89">
        <v>0</v>
      </c>
      <c r="I1302" s="89">
        <v>0</v>
      </c>
      <c r="J1302" s="89">
        <v>0</v>
      </c>
      <c r="K1302" s="89">
        <v>0</v>
      </c>
      <c r="L1302" s="89">
        <v>0</v>
      </c>
      <c r="M1302" s="89">
        <v>0</v>
      </c>
      <c r="N1302" s="89">
        <v>0</v>
      </c>
      <c r="O1302" s="89">
        <v>0</v>
      </c>
      <c r="P1302" s="89">
        <v>594</v>
      </c>
      <c r="Q1302" s="89">
        <v>2942</v>
      </c>
      <c r="R1302" s="88">
        <f>VLOOKUP(P1302,NEW_TRAIN_TEST!$A$1:$M$980,13,0)</f>
        <v>2195</v>
      </c>
      <c r="S1302" s="88">
        <f>VLOOKUP(P1302,NEW_TRAIN_TEST!$A$1:$M$980,11,0)</f>
        <v>3046</v>
      </c>
      <c r="T1302" s="6">
        <f t="shared" si="40"/>
        <v>0</v>
      </c>
      <c r="U1302" s="6">
        <f t="shared" si="41"/>
        <v>0</v>
      </c>
    </row>
    <row r="1303" spans="1:21" x14ac:dyDescent="0.2">
      <c r="A1303" s="88">
        <v>1301</v>
      </c>
      <c r="B1303" s="88">
        <v>2</v>
      </c>
      <c r="C1303" s="88" t="s">
        <v>2120</v>
      </c>
      <c r="D1303" s="89" t="s">
        <v>1699</v>
      </c>
      <c r="E1303" s="89">
        <v>2</v>
      </c>
      <c r="F1303" s="89">
        <v>0</v>
      </c>
      <c r="G1303" s="89">
        <v>0</v>
      </c>
      <c r="H1303" s="89">
        <v>0</v>
      </c>
      <c r="I1303" s="89">
        <v>0</v>
      </c>
      <c r="J1303" s="89">
        <v>0</v>
      </c>
      <c r="K1303" s="89">
        <v>0</v>
      </c>
      <c r="L1303" s="89">
        <v>0</v>
      </c>
      <c r="M1303" s="89">
        <v>0</v>
      </c>
      <c r="N1303" s="89">
        <v>0</v>
      </c>
      <c r="O1303" s="89">
        <v>0</v>
      </c>
      <c r="P1303" s="89">
        <v>595</v>
      </c>
      <c r="Q1303" s="89">
        <v>3157.5</v>
      </c>
      <c r="R1303" s="88">
        <f>VLOOKUP(P1303,NEW_TRAIN_TEST!$A$1:$M$980,13,0)</f>
        <v>2316</v>
      </c>
      <c r="S1303" s="88">
        <f>VLOOKUP(P1303,NEW_TRAIN_TEST!$A$1:$M$980,11,0)</f>
        <v>3220</v>
      </c>
      <c r="T1303" s="6">
        <f t="shared" si="40"/>
        <v>0</v>
      </c>
      <c r="U1303" s="6">
        <f t="shared" si="41"/>
        <v>0</v>
      </c>
    </row>
    <row r="1304" spans="1:21" x14ac:dyDescent="0.2">
      <c r="A1304" s="88">
        <v>1302</v>
      </c>
      <c r="B1304" s="88">
        <v>2</v>
      </c>
      <c r="C1304" s="88" t="s">
        <v>2120</v>
      </c>
      <c r="D1304" s="89" t="s">
        <v>1699</v>
      </c>
      <c r="E1304" s="89">
        <v>28</v>
      </c>
      <c r="F1304" s="89">
        <v>0</v>
      </c>
      <c r="G1304" s="89">
        <v>0</v>
      </c>
      <c r="H1304" s="89">
        <v>0</v>
      </c>
      <c r="I1304" s="89">
        <v>0</v>
      </c>
      <c r="J1304" s="89">
        <v>0</v>
      </c>
      <c r="K1304" s="89">
        <v>0</v>
      </c>
      <c r="L1304" s="89">
        <v>0</v>
      </c>
      <c r="M1304" s="89">
        <v>0</v>
      </c>
      <c r="N1304" s="89">
        <v>0</v>
      </c>
      <c r="O1304" s="89">
        <v>0</v>
      </c>
      <c r="P1304" s="89">
        <v>485</v>
      </c>
      <c r="Q1304" s="89">
        <v>10191.5</v>
      </c>
      <c r="R1304" s="88">
        <f>VLOOKUP(P1304,NEW_TRAIN_TEST!$A$1:$M$980,13,0)</f>
        <v>3595</v>
      </c>
      <c r="S1304" s="88">
        <f>VLOOKUP(P1304,NEW_TRAIN_TEST!$A$1:$M$980,11,0)</f>
        <v>10799</v>
      </c>
      <c r="T1304" s="6">
        <f t="shared" si="40"/>
        <v>0</v>
      </c>
      <c r="U1304" s="6">
        <f t="shared" si="41"/>
        <v>0</v>
      </c>
    </row>
    <row r="1305" spans="1:21" x14ac:dyDescent="0.2">
      <c r="A1305" s="88">
        <v>1303</v>
      </c>
      <c r="B1305" s="88">
        <v>2</v>
      </c>
      <c r="C1305" s="88" t="s">
        <v>2120</v>
      </c>
      <c r="D1305" s="89" t="s">
        <v>1699</v>
      </c>
      <c r="E1305" s="89">
        <v>22</v>
      </c>
      <c r="F1305" s="89">
        <v>0</v>
      </c>
      <c r="G1305" s="89">
        <v>0</v>
      </c>
      <c r="H1305" s="89">
        <v>0</v>
      </c>
      <c r="I1305" s="89">
        <v>0</v>
      </c>
      <c r="J1305" s="89">
        <v>0</v>
      </c>
      <c r="K1305" s="89">
        <v>0</v>
      </c>
      <c r="L1305" s="89">
        <v>0</v>
      </c>
      <c r="M1305" s="89">
        <v>0</v>
      </c>
      <c r="N1305" s="89">
        <v>0</v>
      </c>
      <c r="O1305" s="89">
        <v>0</v>
      </c>
      <c r="P1305" s="89">
        <v>490</v>
      </c>
      <c r="Q1305" s="89">
        <v>8680</v>
      </c>
      <c r="R1305" s="88">
        <f>VLOOKUP(P1305,NEW_TRAIN_TEST!$A$1:$M$980,13,0)</f>
        <v>3153</v>
      </c>
      <c r="S1305" s="88">
        <f>VLOOKUP(P1305,NEW_TRAIN_TEST!$A$1:$M$980,11,0)</f>
        <v>9461</v>
      </c>
      <c r="T1305" s="6">
        <f t="shared" si="40"/>
        <v>0</v>
      </c>
      <c r="U1305" s="6">
        <f t="shared" si="41"/>
        <v>0</v>
      </c>
    </row>
    <row r="1306" spans="1:21" x14ac:dyDescent="0.2">
      <c r="A1306" s="88">
        <v>1304</v>
      </c>
      <c r="B1306" s="88">
        <v>2</v>
      </c>
      <c r="C1306" s="88" t="s">
        <v>2120</v>
      </c>
      <c r="D1306" s="89" t="s">
        <v>1699</v>
      </c>
      <c r="E1306" s="89">
        <v>7</v>
      </c>
      <c r="F1306" s="89">
        <v>2</v>
      </c>
      <c r="G1306" s="89">
        <v>0</v>
      </c>
      <c r="H1306" s="89">
        <v>0</v>
      </c>
      <c r="I1306" s="89">
        <v>2</v>
      </c>
      <c r="J1306" s="89">
        <v>0</v>
      </c>
      <c r="K1306" s="89">
        <v>0</v>
      </c>
      <c r="L1306" s="89">
        <v>1</v>
      </c>
      <c r="M1306" s="89">
        <v>22</v>
      </c>
      <c r="N1306" s="89">
        <v>0</v>
      </c>
      <c r="O1306" s="89">
        <v>2</v>
      </c>
      <c r="P1306" s="89">
        <v>490</v>
      </c>
      <c r="Q1306" s="89">
        <v>8719</v>
      </c>
      <c r="R1306" s="88">
        <f>VLOOKUP(P1306,NEW_TRAIN_TEST!$A$1:$M$980,13,0)</f>
        <v>3153</v>
      </c>
      <c r="S1306" s="88">
        <f>VLOOKUP(P1306,NEW_TRAIN_TEST!$A$1:$M$980,11,0)</f>
        <v>9461</v>
      </c>
      <c r="T1306" s="6">
        <f t="shared" si="40"/>
        <v>1</v>
      </c>
      <c r="U1306" s="6">
        <f t="shared" si="41"/>
        <v>1</v>
      </c>
    </row>
    <row r="1307" spans="1:21" x14ac:dyDescent="0.2">
      <c r="A1307" s="88">
        <v>1305</v>
      </c>
      <c r="B1307" s="88">
        <v>2</v>
      </c>
      <c r="C1307" s="88" t="s">
        <v>2120</v>
      </c>
      <c r="D1307" s="89" t="s">
        <v>1699</v>
      </c>
      <c r="E1307" s="89">
        <v>28</v>
      </c>
      <c r="F1307" s="89">
        <v>0</v>
      </c>
      <c r="G1307" s="89">
        <v>0</v>
      </c>
      <c r="H1307" s="89">
        <v>0</v>
      </c>
      <c r="I1307" s="89">
        <v>0</v>
      </c>
      <c r="J1307" s="89">
        <v>0</v>
      </c>
      <c r="K1307" s="89">
        <v>0</v>
      </c>
      <c r="L1307" s="89">
        <v>0</v>
      </c>
      <c r="M1307" s="89">
        <v>0</v>
      </c>
      <c r="N1307" s="89">
        <v>0</v>
      </c>
      <c r="O1307" s="89">
        <v>0</v>
      </c>
      <c r="P1307" s="89">
        <v>492</v>
      </c>
      <c r="Q1307" s="89">
        <v>9349</v>
      </c>
      <c r="R1307" s="88">
        <f>VLOOKUP(P1307,NEW_TRAIN_TEST!$A$1:$M$980,13,0)</f>
        <v>3611</v>
      </c>
      <c r="S1307" s="88">
        <f>VLOOKUP(P1307,NEW_TRAIN_TEST!$A$1:$M$980,11,0)</f>
        <v>9948</v>
      </c>
      <c r="T1307" s="6">
        <f t="shared" si="40"/>
        <v>0</v>
      </c>
      <c r="U1307" s="6">
        <f t="shared" si="41"/>
        <v>0</v>
      </c>
    </row>
    <row r="1308" spans="1:21" x14ac:dyDescent="0.2">
      <c r="A1308" s="88">
        <v>1306</v>
      </c>
      <c r="B1308" s="88">
        <v>2</v>
      </c>
      <c r="C1308" s="88" t="s">
        <v>2120</v>
      </c>
      <c r="D1308" s="89" t="s">
        <v>1699</v>
      </c>
      <c r="E1308" s="89">
        <v>5</v>
      </c>
      <c r="F1308" s="89">
        <v>1</v>
      </c>
      <c r="G1308" s="89">
        <v>0</v>
      </c>
      <c r="H1308" s="89">
        <v>0</v>
      </c>
      <c r="I1308" s="89">
        <v>2</v>
      </c>
      <c r="J1308" s="89">
        <v>0</v>
      </c>
      <c r="K1308" s="89">
        <v>0</v>
      </c>
      <c r="L1308" s="89">
        <v>1</v>
      </c>
      <c r="M1308" s="89">
        <v>0</v>
      </c>
      <c r="N1308" s="89">
        <v>0</v>
      </c>
      <c r="O1308" s="89">
        <v>2</v>
      </c>
      <c r="P1308" s="89">
        <v>943</v>
      </c>
      <c r="Q1308" s="89">
        <v>6520</v>
      </c>
      <c r="R1308" s="88">
        <f>VLOOKUP(P1308,NEW_TRAIN_TEST!$A$1:$M$980,13,0)</f>
        <v>6308</v>
      </c>
      <c r="S1308" s="88">
        <f>VLOOKUP(P1308,NEW_TRAIN_TEST!$A$1:$M$980,11,0)</f>
        <v>7339</v>
      </c>
      <c r="T1308" s="6">
        <f t="shared" si="40"/>
        <v>1</v>
      </c>
      <c r="U1308" s="6">
        <f t="shared" si="41"/>
        <v>0</v>
      </c>
    </row>
    <row r="1309" spans="1:21" x14ac:dyDescent="0.2">
      <c r="A1309" s="88">
        <v>1307</v>
      </c>
      <c r="B1309" s="88">
        <v>2</v>
      </c>
      <c r="C1309" s="88" t="s">
        <v>2120</v>
      </c>
      <c r="D1309" s="89" t="s">
        <v>1699</v>
      </c>
      <c r="E1309" s="89">
        <v>4</v>
      </c>
      <c r="F1309" s="89">
        <v>2</v>
      </c>
      <c r="G1309" s="89">
        <v>0</v>
      </c>
      <c r="H1309" s="89">
        <v>2</v>
      </c>
      <c r="I1309" s="89">
        <v>2</v>
      </c>
      <c r="J1309" s="89">
        <v>0</v>
      </c>
      <c r="K1309" s="89">
        <v>0</v>
      </c>
      <c r="L1309" s="89">
        <v>1</v>
      </c>
      <c r="M1309" s="89">
        <v>0</v>
      </c>
      <c r="N1309" s="89">
        <v>0</v>
      </c>
      <c r="O1309" s="89">
        <v>2</v>
      </c>
      <c r="P1309" s="89">
        <v>943</v>
      </c>
      <c r="Q1309" s="89">
        <v>6758</v>
      </c>
      <c r="R1309" s="88">
        <f>VLOOKUP(P1309,NEW_TRAIN_TEST!$A$1:$M$980,13,0)</f>
        <v>6308</v>
      </c>
      <c r="S1309" s="88">
        <f>VLOOKUP(P1309,NEW_TRAIN_TEST!$A$1:$M$980,11,0)</f>
        <v>7339</v>
      </c>
      <c r="T1309" s="6">
        <f t="shared" si="40"/>
        <v>1</v>
      </c>
      <c r="U1309" s="6">
        <f t="shared" si="41"/>
        <v>0</v>
      </c>
    </row>
    <row r="1310" spans="1:21" x14ac:dyDescent="0.2">
      <c r="A1310" s="88">
        <v>1308</v>
      </c>
      <c r="B1310" s="88">
        <v>2</v>
      </c>
      <c r="C1310" s="88" t="s">
        <v>2120</v>
      </c>
      <c r="D1310" s="89" t="s">
        <v>1699</v>
      </c>
      <c r="E1310" s="89">
        <v>11</v>
      </c>
      <c r="F1310" s="89">
        <v>6</v>
      </c>
      <c r="G1310" s="89">
        <v>1</v>
      </c>
      <c r="H1310" s="89">
        <v>2</v>
      </c>
      <c r="I1310" s="89">
        <v>2</v>
      </c>
      <c r="J1310" s="89">
        <v>0</v>
      </c>
      <c r="K1310" s="89">
        <v>0</v>
      </c>
      <c r="L1310" s="89">
        <v>1</v>
      </c>
      <c r="M1310" s="89">
        <v>0</v>
      </c>
      <c r="N1310" s="89">
        <v>0</v>
      </c>
      <c r="O1310" s="89">
        <v>2</v>
      </c>
      <c r="P1310" s="89">
        <v>388</v>
      </c>
      <c r="Q1310" s="89">
        <v>10863.5</v>
      </c>
      <c r="R1310" s="88">
        <f>VLOOKUP(P1310,NEW_TRAIN_TEST!$A$1:$M$980,13,0)</f>
        <v>10778</v>
      </c>
      <c r="S1310" s="88">
        <f>VLOOKUP(P1310,NEW_TRAIN_TEST!$A$1:$M$980,11,0)</f>
        <v>11620</v>
      </c>
      <c r="T1310" s="6">
        <f t="shared" si="40"/>
        <v>1</v>
      </c>
      <c r="U1310" s="6">
        <f t="shared" si="41"/>
        <v>0</v>
      </c>
    </row>
    <row r="1311" spans="1:21" x14ac:dyDescent="0.2">
      <c r="A1311" s="88">
        <v>1309</v>
      </c>
      <c r="B1311" s="88">
        <v>2</v>
      </c>
      <c r="C1311" s="88" t="s">
        <v>2120</v>
      </c>
      <c r="D1311" s="89" t="s">
        <v>1699</v>
      </c>
      <c r="E1311" s="89">
        <v>10</v>
      </c>
      <c r="F1311" s="89">
        <v>1</v>
      </c>
      <c r="G1311" s="89">
        <v>0</v>
      </c>
      <c r="H1311" s="89">
        <v>0</v>
      </c>
      <c r="I1311" s="89">
        <v>2</v>
      </c>
      <c r="J1311" s="89">
        <v>0</v>
      </c>
      <c r="K1311" s="89">
        <v>0</v>
      </c>
      <c r="L1311" s="89">
        <v>0</v>
      </c>
      <c r="M1311" s="89">
        <v>0</v>
      </c>
      <c r="N1311" s="89">
        <v>0</v>
      </c>
      <c r="O1311" s="89">
        <v>2</v>
      </c>
      <c r="P1311" s="89">
        <v>390</v>
      </c>
      <c r="Q1311" s="89">
        <v>12339</v>
      </c>
      <c r="R1311" s="88">
        <f>VLOOKUP(P1311,NEW_TRAIN_TEST!$A$1:$M$980,13,0)</f>
        <v>12167</v>
      </c>
      <c r="S1311" s="88">
        <f>VLOOKUP(P1311,NEW_TRAIN_TEST!$A$1:$M$980,11,0)</f>
        <v>13194</v>
      </c>
      <c r="T1311" s="6">
        <f t="shared" si="40"/>
        <v>0</v>
      </c>
      <c r="U1311" s="6">
        <f t="shared" si="41"/>
        <v>0</v>
      </c>
    </row>
    <row r="1312" spans="1:21" x14ac:dyDescent="0.2">
      <c r="A1312" s="88">
        <v>1310</v>
      </c>
      <c r="B1312" s="88">
        <v>2</v>
      </c>
      <c r="C1312" s="88" t="s">
        <v>2120</v>
      </c>
      <c r="D1312" s="89" t="s">
        <v>1699</v>
      </c>
      <c r="E1312" s="89">
        <v>0</v>
      </c>
      <c r="F1312" s="89">
        <v>0</v>
      </c>
      <c r="G1312" s="89">
        <v>0</v>
      </c>
      <c r="H1312" s="89">
        <v>0</v>
      </c>
      <c r="I1312" s="89">
        <v>0</v>
      </c>
      <c r="J1312" s="89">
        <v>0</v>
      </c>
      <c r="K1312" s="89">
        <v>0</v>
      </c>
      <c r="L1312" s="89">
        <v>0</v>
      </c>
      <c r="M1312" s="89">
        <v>0</v>
      </c>
      <c r="N1312" s="89">
        <v>1</v>
      </c>
      <c r="O1312" s="89">
        <v>0</v>
      </c>
      <c r="P1312" s="89">
        <v>638</v>
      </c>
      <c r="Q1312" s="89">
        <v>5313</v>
      </c>
      <c r="R1312" s="88">
        <f>VLOOKUP(P1312,NEW_TRAIN_TEST!$A$1:$M$980,13,0)</f>
        <v>5313</v>
      </c>
      <c r="S1312" s="88">
        <f>VLOOKUP(P1312,NEW_TRAIN_TEST!$A$1:$M$980,11,0)</f>
        <v>5313</v>
      </c>
      <c r="T1312" s="6">
        <f t="shared" si="40"/>
        <v>0</v>
      </c>
      <c r="U1312" s="6">
        <f t="shared" si="41"/>
        <v>0</v>
      </c>
    </row>
    <row r="1313" spans="1:21" x14ac:dyDescent="0.2">
      <c r="A1313" s="88">
        <v>1311</v>
      </c>
      <c r="B1313" s="88">
        <v>2</v>
      </c>
      <c r="C1313" s="88" t="s">
        <v>2120</v>
      </c>
      <c r="D1313" s="89" t="s">
        <v>1699</v>
      </c>
      <c r="E1313" s="89">
        <v>5</v>
      </c>
      <c r="F1313" s="89">
        <v>0</v>
      </c>
      <c r="G1313" s="89">
        <v>0</v>
      </c>
      <c r="H1313" s="89">
        <v>0</v>
      </c>
      <c r="I1313" s="89">
        <v>0</v>
      </c>
      <c r="J1313" s="89">
        <v>0</v>
      </c>
      <c r="K1313" s="89">
        <v>0</v>
      </c>
      <c r="L1313" s="89">
        <v>1</v>
      </c>
      <c r="M1313" s="89">
        <v>0</v>
      </c>
      <c r="N1313" s="89">
        <v>0</v>
      </c>
      <c r="O1313" s="89">
        <v>0</v>
      </c>
      <c r="P1313" s="89">
        <v>942</v>
      </c>
      <c r="Q1313" s="89">
        <v>5998.5</v>
      </c>
      <c r="R1313" s="88">
        <f>VLOOKUP(P1313,NEW_TRAIN_TEST!$A$1:$M$980,13,0)</f>
        <v>5458</v>
      </c>
      <c r="S1313" s="88">
        <f>VLOOKUP(P1313,NEW_TRAIN_TEST!$A$1:$M$980,11,0)</f>
        <v>6631</v>
      </c>
      <c r="T1313" s="6">
        <f t="shared" si="40"/>
        <v>1</v>
      </c>
      <c r="U1313" s="6">
        <f t="shared" si="41"/>
        <v>0</v>
      </c>
    </row>
    <row r="1314" spans="1:21" x14ac:dyDescent="0.2">
      <c r="A1314" s="88">
        <v>1312</v>
      </c>
      <c r="B1314" s="88">
        <v>2</v>
      </c>
      <c r="C1314" s="88" t="s">
        <v>2120</v>
      </c>
      <c r="D1314" s="89" t="s">
        <v>1699</v>
      </c>
      <c r="E1314" s="89">
        <v>8</v>
      </c>
      <c r="F1314" s="89">
        <v>0</v>
      </c>
      <c r="G1314" s="89">
        <v>0</v>
      </c>
      <c r="H1314" s="89">
        <v>0</v>
      </c>
      <c r="I1314" s="89">
        <v>0</v>
      </c>
      <c r="J1314" s="89">
        <v>0</v>
      </c>
      <c r="K1314" s="89">
        <v>0</v>
      </c>
      <c r="L1314" s="89">
        <v>1</v>
      </c>
      <c r="M1314" s="89">
        <v>0</v>
      </c>
      <c r="N1314" s="89">
        <v>0</v>
      </c>
      <c r="O1314" s="89">
        <v>0</v>
      </c>
      <c r="P1314" s="89">
        <v>640</v>
      </c>
      <c r="Q1314" s="89">
        <v>7850</v>
      </c>
      <c r="R1314" s="88">
        <f>VLOOKUP(P1314,NEW_TRAIN_TEST!$A$1:$M$980,13,0)</f>
        <v>7734</v>
      </c>
      <c r="S1314" s="88">
        <f>VLOOKUP(P1314,NEW_TRAIN_TEST!$A$1:$M$980,11,0)</f>
        <v>8039</v>
      </c>
      <c r="T1314" s="6">
        <f t="shared" si="40"/>
        <v>1</v>
      </c>
      <c r="U1314" s="6">
        <f t="shared" si="41"/>
        <v>0</v>
      </c>
    </row>
    <row r="1315" spans="1:21" x14ac:dyDescent="0.2">
      <c r="A1315" s="88">
        <v>1313</v>
      </c>
      <c r="B1315" s="88">
        <v>2</v>
      </c>
      <c r="C1315" s="88" t="s">
        <v>2120</v>
      </c>
      <c r="D1315" s="89" t="s">
        <v>1699</v>
      </c>
      <c r="E1315" s="89">
        <v>9</v>
      </c>
      <c r="F1315" s="89">
        <v>2</v>
      </c>
      <c r="G1315" s="89">
        <v>0</v>
      </c>
      <c r="H1315" s="89">
        <v>0</v>
      </c>
      <c r="I1315" s="89">
        <v>2</v>
      </c>
      <c r="J1315" s="89">
        <v>0</v>
      </c>
      <c r="K1315" s="89">
        <v>0</v>
      </c>
      <c r="L1315" s="89">
        <v>1</v>
      </c>
      <c r="M1315" s="89">
        <v>0</v>
      </c>
      <c r="N1315" s="89">
        <v>0</v>
      </c>
      <c r="O1315" s="89">
        <v>2</v>
      </c>
      <c r="P1315" s="89">
        <v>389</v>
      </c>
      <c r="Q1315" s="89">
        <v>10792.5</v>
      </c>
      <c r="R1315" s="88">
        <f>VLOOKUP(P1315,NEW_TRAIN_TEST!$A$1:$M$980,13,0)</f>
        <v>10647.5</v>
      </c>
      <c r="S1315" s="88">
        <f>VLOOKUP(P1315,NEW_TRAIN_TEST!$A$1:$M$980,11,0)</f>
        <v>11533</v>
      </c>
      <c r="T1315" s="6">
        <f t="shared" si="40"/>
        <v>1</v>
      </c>
      <c r="U1315" s="6">
        <f t="shared" si="41"/>
        <v>0</v>
      </c>
    </row>
    <row r="1316" spans="1:21" x14ac:dyDescent="0.2">
      <c r="A1316" s="88">
        <v>1314</v>
      </c>
      <c r="B1316" s="88">
        <v>2</v>
      </c>
      <c r="C1316" s="88" t="s">
        <v>2120</v>
      </c>
      <c r="D1316" s="89" t="s">
        <v>1699</v>
      </c>
      <c r="E1316" s="89">
        <v>3</v>
      </c>
      <c r="F1316" s="89">
        <v>0</v>
      </c>
      <c r="G1316" s="89">
        <v>0</v>
      </c>
      <c r="H1316" s="89">
        <v>0</v>
      </c>
      <c r="I1316" s="89">
        <v>0</v>
      </c>
      <c r="J1316" s="89">
        <v>0</v>
      </c>
      <c r="K1316" s="89">
        <v>0</v>
      </c>
      <c r="L1316" s="89">
        <v>0</v>
      </c>
      <c r="M1316" s="89">
        <v>0</v>
      </c>
      <c r="N1316" s="89">
        <v>0</v>
      </c>
      <c r="O1316" s="89">
        <v>0</v>
      </c>
      <c r="P1316" s="89">
        <v>642</v>
      </c>
      <c r="Q1316" s="89">
        <v>7535.5</v>
      </c>
      <c r="R1316" s="88">
        <f>VLOOKUP(P1316,NEW_TRAIN_TEST!$A$1:$M$980,13,0)</f>
        <v>7522</v>
      </c>
      <c r="S1316" s="88">
        <f>VLOOKUP(P1316,NEW_TRAIN_TEST!$A$1:$M$980,11,0)</f>
        <v>7768</v>
      </c>
      <c r="T1316" s="6">
        <f t="shared" si="40"/>
        <v>0</v>
      </c>
      <c r="U1316" s="6">
        <f t="shared" si="41"/>
        <v>0</v>
      </c>
    </row>
    <row r="1317" spans="1:21" x14ac:dyDescent="0.2">
      <c r="A1317" s="88">
        <v>1315</v>
      </c>
      <c r="B1317" s="88">
        <v>2</v>
      </c>
      <c r="C1317" s="88" t="s">
        <v>2120</v>
      </c>
      <c r="D1317" s="89" t="s">
        <v>1699</v>
      </c>
      <c r="E1317" s="89">
        <v>3</v>
      </c>
      <c r="F1317" s="89">
        <v>0</v>
      </c>
      <c r="G1317" s="89">
        <v>0</v>
      </c>
      <c r="H1317" s="89">
        <v>0</v>
      </c>
      <c r="I1317" s="89">
        <v>0</v>
      </c>
      <c r="J1317" s="89">
        <v>0</v>
      </c>
      <c r="K1317" s="89">
        <v>0</v>
      </c>
      <c r="L1317" s="89">
        <v>0</v>
      </c>
      <c r="M1317" s="89">
        <v>0</v>
      </c>
      <c r="N1317" s="89">
        <v>0</v>
      </c>
      <c r="O1317" s="89">
        <v>0</v>
      </c>
      <c r="P1317" s="89">
        <v>643</v>
      </c>
      <c r="Q1317" s="89">
        <v>6333</v>
      </c>
      <c r="R1317" s="88">
        <f>VLOOKUP(P1317,NEW_TRAIN_TEST!$A$1:$M$980,13,0)</f>
        <v>6091</v>
      </c>
      <c r="S1317" s="88">
        <f>VLOOKUP(P1317,NEW_TRAIN_TEST!$A$1:$M$980,11,0)</f>
        <v>6514</v>
      </c>
      <c r="T1317" s="6">
        <f t="shared" si="40"/>
        <v>0</v>
      </c>
      <c r="U1317" s="6">
        <f t="shared" si="41"/>
        <v>0</v>
      </c>
    </row>
    <row r="1318" spans="1:21" x14ac:dyDescent="0.2">
      <c r="A1318" s="88">
        <v>1316</v>
      </c>
      <c r="B1318" s="88">
        <v>2</v>
      </c>
      <c r="C1318" s="88" t="s">
        <v>2120</v>
      </c>
      <c r="D1318" s="89" t="s">
        <v>1699</v>
      </c>
      <c r="E1318" s="89">
        <v>6</v>
      </c>
      <c r="F1318" s="89">
        <v>1</v>
      </c>
      <c r="G1318" s="89">
        <v>0</v>
      </c>
      <c r="H1318" s="89">
        <v>0</v>
      </c>
      <c r="I1318" s="89">
        <v>2</v>
      </c>
      <c r="J1318" s="89">
        <v>0</v>
      </c>
      <c r="K1318" s="89">
        <v>0</v>
      </c>
      <c r="L1318" s="89">
        <v>1</v>
      </c>
      <c r="M1318" s="89">
        <v>27</v>
      </c>
      <c r="N1318" s="89">
        <v>0</v>
      </c>
      <c r="O1318" s="89">
        <v>2</v>
      </c>
      <c r="P1318" s="89">
        <v>391</v>
      </c>
      <c r="Q1318" s="89">
        <v>7741.5</v>
      </c>
      <c r="R1318" s="88">
        <f>VLOOKUP(P1318,NEW_TRAIN_TEST!$A$1:$M$980,13,0)</f>
        <v>7574</v>
      </c>
      <c r="S1318" s="88">
        <f>VLOOKUP(P1318,NEW_TRAIN_TEST!$A$1:$M$980,11,0)</f>
        <v>8158</v>
      </c>
      <c r="T1318" s="6">
        <f t="shared" si="40"/>
        <v>1</v>
      </c>
      <c r="U1318" s="6">
        <f t="shared" si="41"/>
        <v>1</v>
      </c>
    </row>
    <row r="1319" spans="1:21" x14ac:dyDescent="0.2">
      <c r="A1319" s="88">
        <v>1317</v>
      </c>
      <c r="B1319" s="88">
        <v>2</v>
      </c>
      <c r="C1319" s="88" t="s">
        <v>2120</v>
      </c>
      <c r="D1319" s="89" t="s">
        <v>1699</v>
      </c>
      <c r="E1319" s="89">
        <v>6</v>
      </c>
      <c r="F1319" s="89">
        <v>1</v>
      </c>
      <c r="G1319" s="89">
        <v>0</v>
      </c>
      <c r="H1319" s="89">
        <v>0</v>
      </c>
      <c r="I1319" s="89">
        <v>2</v>
      </c>
      <c r="J1319" s="89">
        <v>0</v>
      </c>
      <c r="K1319" s="89">
        <v>0</v>
      </c>
      <c r="L1319" s="89">
        <v>1</v>
      </c>
      <c r="M1319" s="89">
        <v>0</v>
      </c>
      <c r="N1319" s="89">
        <v>0</v>
      </c>
      <c r="O1319" s="89">
        <v>2</v>
      </c>
      <c r="P1319" s="89">
        <v>384</v>
      </c>
      <c r="Q1319" s="89">
        <v>8451.5</v>
      </c>
      <c r="R1319" s="88">
        <f>VLOOKUP(P1319,NEW_TRAIN_TEST!$A$1:$M$980,13,0)</f>
        <v>8341.5</v>
      </c>
      <c r="S1319" s="88">
        <f>VLOOKUP(P1319,NEW_TRAIN_TEST!$A$1:$M$980,11,0)</f>
        <v>9085</v>
      </c>
      <c r="T1319" s="6">
        <f t="shared" si="40"/>
        <v>1</v>
      </c>
      <c r="U1319" s="6">
        <f t="shared" si="41"/>
        <v>0</v>
      </c>
    </row>
    <row r="1320" spans="1:21" x14ac:dyDescent="0.2">
      <c r="A1320" s="88">
        <v>1318</v>
      </c>
      <c r="B1320" s="88">
        <v>2</v>
      </c>
      <c r="C1320" s="88" t="s">
        <v>2120</v>
      </c>
      <c r="D1320" s="89" t="s">
        <v>1699</v>
      </c>
      <c r="E1320" s="89">
        <v>3</v>
      </c>
      <c r="F1320" s="89">
        <v>1</v>
      </c>
      <c r="G1320" s="89">
        <v>0</v>
      </c>
      <c r="H1320" s="89">
        <v>0</v>
      </c>
      <c r="I1320" s="89">
        <v>2</v>
      </c>
      <c r="J1320" s="89">
        <v>0</v>
      </c>
      <c r="K1320" s="89">
        <v>0</v>
      </c>
      <c r="L1320" s="89">
        <v>0</v>
      </c>
      <c r="M1320" s="89">
        <v>0</v>
      </c>
      <c r="N1320" s="89">
        <v>0</v>
      </c>
      <c r="O1320" s="89">
        <v>2</v>
      </c>
      <c r="P1320" s="89">
        <v>682</v>
      </c>
      <c r="Q1320" s="89">
        <v>7991</v>
      </c>
      <c r="R1320" s="88">
        <f>VLOOKUP(P1320,NEW_TRAIN_TEST!$A$1:$M$980,13,0)</f>
        <v>7928</v>
      </c>
      <c r="S1320" s="88">
        <f>VLOOKUP(P1320,NEW_TRAIN_TEST!$A$1:$M$980,11,0)</f>
        <v>7991</v>
      </c>
      <c r="T1320" s="6">
        <f t="shared" si="40"/>
        <v>0</v>
      </c>
      <c r="U1320" s="6">
        <f t="shared" si="41"/>
        <v>0</v>
      </c>
    </row>
    <row r="1321" spans="1:21" x14ac:dyDescent="0.2">
      <c r="A1321" s="88">
        <v>1319</v>
      </c>
      <c r="B1321" s="88">
        <v>2</v>
      </c>
      <c r="C1321" s="88" t="s">
        <v>2120</v>
      </c>
      <c r="D1321" s="89" t="s">
        <v>1699</v>
      </c>
      <c r="E1321" s="89">
        <v>11</v>
      </c>
      <c r="F1321" s="89">
        <v>3</v>
      </c>
      <c r="G1321" s="89">
        <v>0</v>
      </c>
      <c r="H1321" s="89">
        <v>2</v>
      </c>
      <c r="I1321" s="89">
        <v>2</v>
      </c>
      <c r="J1321" s="89">
        <v>0</v>
      </c>
      <c r="K1321" s="89">
        <v>0</v>
      </c>
      <c r="L1321" s="89">
        <v>0</v>
      </c>
      <c r="M1321" s="89">
        <v>0</v>
      </c>
      <c r="N1321" s="89">
        <v>0</v>
      </c>
      <c r="O1321" s="89">
        <v>2</v>
      </c>
      <c r="P1321" s="89">
        <v>683</v>
      </c>
      <c r="Q1321" s="89">
        <v>9428</v>
      </c>
      <c r="R1321" s="88">
        <f>VLOOKUP(P1321,NEW_TRAIN_TEST!$A$1:$M$980,13,0)</f>
        <v>9185</v>
      </c>
      <c r="S1321" s="88">
        <f>VLOOKUP(P1321,NEW_TRAIN_TEST!$A$1:$M$980,11,0)</f>
        <v>9556</v>
      </c>
      <c r="T1321" s="6">
        <f t="shared" si="40"/>
        <v>0</v>
      </c>
      <c r="U1321" s="6">
        <f t="shared" si="41"/>
        <v>0</v>
      </c>
    </row>
    <row r="1322" spans="1:21" x14ac:dyDescent="0.2">
      <c r="A1322" s="88">
        <v>1320</v>
      </c>
      <c r="B1322" s="88">
        <v>2</v>
      </c>
      <c r="C1322" s="88" t="s">
        <v>2120</v>
      </c>
      <c r="D1322" s="89" t="s">
        <v>1699</v>
      </c>
      <c r="E1322" s="89">
        <v>6</v>
      </c>
      <c r="F1322" s="89">
        <v>1</v>
      </c>
      <c r="G1322" s="89">
        <v>0</v>
      </c>
      <c r="H1322" s="89">
        <v>0</v>
      </c>
      <c r="I1322" s="89">
        <v>2</v>
      </c>
      <c r="J1322" s="89">
        <v>0</v>
      </c>
      <c r="K1322" s="89">
        <v>0</v>
      </c>
      <c r="L1322" s="89">
        <v>1</v>
      </c>
      <c r="M1322" s="89">
        <v>0</v>
      </c>
      <c r="N1322" s="89">
        <v>0</v>
      </c>
      <c r="O1322" s="89">
        <v>2</v>
      </c>
      <c r="P1322" s="89">
        <v>687</v>
      </c>
      <c r="Q1322" s="89">
        <v>9201.5</v>
      </c>
      <c r="R1322" s="88">
        <f>VLOOKUP(P1322,NEW_TRAIN_TEST!$A$1:$M$980,13,0)</f>
        <v>9174.5</v>
      </c>
      <c r="S1322" s="88">
        <f>VLOOKUP(P1322,NEW_TRAIN_TEST!$A$1:$M$980,11,0)</f>
        <v>9840</v>
      </c>
      <c r="T1322" s="6">
        <f t="shared" si="40"/>
        <v>1</v>
      </c>
      <c r="U1322" s="6">
        <f t="shared" si="41"/>
        <v>0</v>
      </c>
    </row>
    <row r="1323" spans="1:21" x14ac:dyDescent="0.2">
      <c r="A1323" s="88">
        <v>1321</v>
      </c>
      <c r="B1323" s="88">
        <v>2</v>
      </c>
      <c r="C1323" s="88" t="s">
        <v>2120</v>
      </c>
      <c r="D1323" s="89" t="s">
        <v>1699</v>
      </c>
      <c r="E1323" s="89">
        <v>4</v>
      </c>
      <c r="F1323" s="89">
        <v>1</v>
      </c>
      <c r="G1323" s="89">
        <v>0</v>
      </c>
      <c r="H1323" s="89">
        <v>0</v>
      </c>
      <c r="I1323" s="89">
        <v>2</v>
      </c>
      <c r="J1323" s="89">
        <v>0</v>
      </c>
      <c r="K1323" s="89">
        <v>0</v>
      </c>
      <c r="L1323" s="89">
        <v>1</v>
      </c>
      <c r="M1323" s="89">
        <v>0</v>
      </c>
      <c r="N1323" s="89">
        <v>0</v>
      </c>
      <c r="O1323" s="89">
        <v>2</v>
      </c>
      <c r="P1323" s="89">
        <v>335</v>
      </c>
      <c r="Q1323" s="89">
        <v>7611</v>
      </c>
      <c r="R1323" s="88">
        <f>VLOOKUP(P1323,NEW_TRAIN_TEST!$A$1:$M$980,13,0)</f>
        <v>7482.5</v>
      </c>
      <c r="S1323" s="88">
        <f>VLOOKUP(P1323,NEW_TRAIN_TEST!$A$1:$M$980,11,0)</f>
        <v>8191</v>
      </c>
      <c r="T1323" s="6">
        <f t="shared" si="40"/>
        <v>1</v>
      </c>
      <c r="U1323" s="6">
        <f t="shared" si="41"/>
        <v>0</v>
      </c>
    </row>
    <row r="1324" spans="1:21" x14ac:dyDescent="0.2">
      <c r="A1324" s="88">
        <v>1322</v>
      </c>
      <c r="B1324" s="88">
        <v>2</v>
      </c>
      <c r="C1324" s="88" t="s">
        <v>2120</v>
      </c>
      <c r="D1324" s="89" t="s">
        <v>1699</v>
      </c>
      <c r="E1324" s="89">
        <v>3</v>
      </c>
      <c r="F1324" s="89">
        <v>0</v>
      </c>
      <c r="G1324" s="89">
        <v>0</v>
      </c>
      <c r="H1324" s="89">
        <v>0</v>
      </c>
      <c r="I1324" s="89">
        <v>0</v>
      </c>
      <c r="J1324" s="89">
        <v>0</v>
      </c>
      <c r="K1324" s="89">
        <v>0</v>
      </c>
      <c r="L1324" s="89">
        <v>0</v>
      </c>
      <c r="M1324" s="89">
        <v>0</v>
      </c>
      <c r="N1324" s="89">
        <v>0</v>
      </c>
      <c r="O1324" s="89">
        <v>0</v>
      </c>
      <c r="P1324" s="89">
        <v>686</v>
      </c>
      <c r="Q1324" s="89">
        <v>6883</v>
      </c>
      <c r="R1324" s="88">
        <f>VLOOKUP(P1324,NEW_TRAIN_TEST!$A$1:$M$980,13,0)</f>
        <v>6823</v>
      </c>
      <c r="S1324" s="88">
        <f>VLOOKUP(P1324,NEW_TRAIN_TEST!$A$1:$M$980,11,0)</f>
        <v>6883</v>
      </c>
      <c r="T1324" s="6">
        <f t="shared" si="40"/>
        <v>0</v>
      </c>
      <c r="U1324" s="6">
        <f t="shared" si="41"/>
        <v>0</v>
      </c>
    </row>
    <row r="1325" spans="1:21" x14ac:dyDescent="0.2">
      <c r="A1325" s="88">
        <v>1323</v>
      </c>
      <c r="B1325" s="88">
        <v>2</v>
      </c>
      <c r="C1325" s="88" t="s">
        <v>2120</v>
      </c>
      <c r="D1325" s="89" t="s">
        <v>1699</v>
      </c>
      <c r="E1325" s="89">
        <v>5</v>
      </c>
      <c r="F1325" s="89">
        <v>0</v>
      </c>
      <c r="G1325" s="89">
        <v>0</v>
      </c>
      <c r="H1325" s="89">
        <v>0</v>
      </c>
      <c r="I1325" s="89">
        <v>0</v>
      </c>
      <c r="J1325" s="89">
        <v>0</v>
      </c>
      <c r="K1325" s="89">
        <v>0</v>
      </c>
      <c r="L1325" s="89">
        <v>1</v>
      </c>
      <c r="M1325" s="89">
        <v>0</v>
      </c>
      <c r="N1325" s="89">
        <v>0</v>
      </c>
      <c r="O1325" s="89">
        <v>0</v>
      </c>
      <c r="P1325" s="89">
        <v>535</v>
      </c>
      <c r="Q1325" s="89">
        <v>8764.5</v>
      </c>
      <c r="R1325" s="88">
        <f>VLOOKUP(P1325,NEW_TRAIN_TEST!$A$1:$M$980,13,0)</f>
        <v>8554.5</v>
      </c>
      <c r="S1325" s="88">
        <f>VLOOKUP(P1325,NEW_TRAIN_TEST!$A$1:$M$980,11,0)</f>
        <v>9813</v>
      </c>
      <c r="T1325" s="6">
        <f t="shared" si="40"/>
        <v>1</v>
      </c>
      <c r="U1325" s="6">
        <f t="shared" si="41"/>
        <v>0</v>
      </c>
    </row>
    <row r="1326" spans="1:21" x14ac:dyDescent="0.2">
      <c r="A1326" s="88">
        <v>1324</v>
      </c>
      <c r="B1326" s="88">
        <v>2</v>
      </c>
      <c r="C1326" s="88" t="s">
        <v>2120</v>
      </c>
      <c r="D1326" s="89" t="s">
        <v>1699</v>
      </c>
      <c r="E1326" s="89">
        <v>3</v>
      </c>
      <c r="F1326" s="89">
        <v>1</v>
      </c>
      <c r="G1326" s="89">
        <v>0</v>
      </c>
      <c r="H1326" s="89">
        <v>0</v>
      </c>
      <c r="I1326" s="89">
        <v>2</v>
      </c>
      <c r="J1326" s="89">
        <v>0</v>
      </c>
      <c r="K1326" s="89">
        <v>0</v>
      </c>
      <c r="L1326" s="89">
        <v>0</v>
      </c>
      <c r="M1326" s="89">
        <v>0</v>
      </c>
      <c r="N1326" s="89">
        <v>0</v>
      </c>
      <c r="O1326" s="89">
        <v>2</v>
      </c>
      <c r="P1326" s="89">
        <v>688</v>
      </c>
      <c r="Q1326" s="89">
        <v>6126</v>
      </c>
      <c r="R1326" s="88">
        <f>VLOOKUP(P1326,NEW_TRAIN_TEST!$A$1:$M$980,13,0)</f>
        <v>5992.5</v>
      </c>
      <c r="S1326" s="88">
        <f>VLOOKUP(P1326,NEW_TRAIN_TEST!$A$1:$M$980,11,0)</f>
        <v>6252</v>
      </c>
      <c r="T1326" s="6">
        <f t="shared" si="40"/>
        <v>0</v>
      </c>
      <c r="U1326" s="6">
        <f t="shared" si="41"/>
        <v>0</v>
      </c>
    </row>
    <row r="1327" spans="1:21" x14ac:dyDescent="0.2">
      <c r="A1327" s="88">
        <v>1325</v>
      </c>
      <c r="B1327" s="88">
        <v>2</v>
      </c>
      <c r="C1327" s="88" t="s">
        <v>2120</v>
      </c>
      <c r="D1327" s="89" t="s">
        <v>1699</v>
      </c>
      <c r="E1327" s="89">
        <v>20</v>
      </c>
      <c r="F1327" s="89">
        <v>1</v>
      </c>
      <c r="G1327" s="89">
        <v>0</v>
      </c>
      <c r="H1327" s="89">
        <v>0</v>
      </c>
      <c r="I1327" s="89">
        <v>2</v>
      </c>
      <c r="J1327" s="89">
        <v>0</v>
      </c>
      <c r="K1327" s="89">
        <v>0</v>
      </c>
      <c r="L1327" s="89">
        <v>0</v>
      </c>
      <c r="M1327" s="89">
        <v>0</v>
      </c>
      <c r="N1327" s="89">
        <v>0</v>
      </c>
      <c r="O1327" s="89">
        <v>2</v>
      </c>
      <c r="P1327" s="89">
        <v>637</v>
      </c>
      <c r="Q1327" s="89">
        <v>9250.5</v>
      </c>
      <c r="R1327" s="88">
        <f>VLOOKUP(P1327,NEW_TRAIN_TEST!$A$1:$M$980,13,0)</f>
        <v>8770.5</v>
      </c>
      <c r="S1327" s="88">
        <f>VLOOKUP(P1327,NEW_TRAIN_TEST!$A$1:$M$980,11,0)</f>
        <v>9998</v>
      </c>
      <c r="T1327" s="6">
        <f t="shared" si="40"/>
        <v>0</v>
      </c>
      <c r="U1327" s="6">
        <f t="shared" si="41"/>
        <v>0</v>
      </c>
    </row>
    <row r="1328" spans="1:21" x14ac:dyDescent="0.2">
      <c r="A1328" s="88">
        <v>1326</v>
      </c>
      <c r="B1328" s="88">
        <v>2</v>
      </c>
      <c r="C1328" s="88" t="s">
        <v>2120</v>
      </c>
      <c r="D1328" s="89" t="s">
        <v>1699</v>
      </c>
      <c r="E1328" s="89">
        <v>5</v>
      </c>
      <c r="F1328" s="89">
        <v>3</v>
      </c>
      <c r="G1328" s="89">
        <v>0</v>
      </c>
      <c r="H1328" s="89">
        <v>2</v>
      </c>
      <c r="I1328" s="89">
        <v>2</v>
      </c>
      <c r="J1328" s="89">
        <v>0</v>
      </c>
      <c r="K1328" s="89">
        <v>0</v>
      </c>
      <c r="L1328" s="89">
        <v>1</v>
      </c>
      <c r="M1328" s="89">
        <v>13</v>
      </c>
      <c r="N1328" s="89">
        <v>0</v>
      </c>
      <c r="O1328" s="89">
        <v>2</v>
      </c>
      <c r="P1328" s="89">
        <v>690</v>
      </c>
      <c r="Q1328" s="89">
        <v>9205.5</v>
      </c>
      <c r="R1328" s="88">
        <f>VLOOKUP(P1328,NEW_TRAIN_TEST!$A$1:$M$980,13,0)</f>
        <v>9195</v>
      </c>
      <c r="S1328" s="88">
        <f>VLOOKUP(P1328,NEW_TRAIN_TEST!$A$1:$M$980,11,0)</f>
        <v>9259</v>
      </c>
      <c r="T1328" s="6">
        <f t="shared" si="40"/>
        <v>1</v>
      </c>
      <c r="U1328" s="6">
        <f t="shared" si="41"/>
        <v>1</v>
      </c>
    </row>
    <row r="1329" spans="1:21" x14ac:dyDescent="0.2">
      <c r="A1329" s="88">
        <v>1327</v>
      </c>
      <c r="B1329" s="88">
        <v>2</v>
      </c>
      <c r="C1329" s="88" t="s">
        <v>2120</v>
      </c>
      <c r="D1329" s="89" t="s">
        <v>1699</v>
      </c>
      <c r="E1329" s="89">
        <v>0</v>
      </c>
      <c r="F1329" s="89">
        <v>2</v>
      </c>
      <c r="G1329" s="89">
        <v>0</v>
      </c>
      <c r="H1329" s="89">
        <v>2</v>
      </c>
      <c r="I1329" s="89">
        <v>2</v>
      </c>
      <c r="J1329" s="89">
        <v>0</v>
      </c>
      <c r="K1329" s="89">
        <v>0</v>
      </c>
      <c r="L1329" s="89">
        <v>0</v>
      </c>
      <c r="M1329" s="89">
        <v>0</v>
      </c>
      <c r="N1329" s="89">
        <v>0</v>
      </c>
      <c r="O1329" s="89">
        <v>2</v>
      </c>
      <c r="P1329" s="89">
        <v>691</v>
      </c>
      <c r="Q1329" s="89">
        <v>6437</v>
      </c>
      <c r="R1329" s="88">
        <f>VLOOKUP(P1329,NEW_TRAIN_TEST!$A$1:$M$980,13,0)</f>
        <v>6437</v>
      </c>
      <c r="S1329" s="88">
        <f>VLOOKUP(P1329,NEW_TRAIN_TEST!$A$1:$M$980,11,0)</f>
        <v>6734</v>
      </c>
      <c r="T1329" s="6">
        <f t="shared" si="40"/>
        <v>0</v>
      </c>
      <c r="U1329" s="6">
        <f t="shared" si="41"/>
        <v>0</v>
      </c>
    </row>
    <row r="1330" spans="1:21" x14ac:dyDescent="0.2">
      <c r="A1330" s="88">
        <v>1328</v>
      </c>
      <c r="B1330" s="88">
        <v>2</v>
      </c>
      <c r="C1330" s="88" t="s">
        <v>2120</v>
      </c>
      <c r="D1330" s="89" t="s">
        <v>1699</v>
      </c>
      <c r="E1330" s="89">
        <v>0</v>
      </c>
      <c r="F1330" s="89">
        <v>2</v>
      </c>
      <c r="G1330" s="89">
        <v>1</v>
      </c>
      <c r="H1330" s="89">
        <v>2</v>
      </c>
      <c r="I1330" s="89">
        <v>2</v>
      </c>
      <c r="J1330" s="89">
        <v>0</v>
      </c>
      <c r="K1330" s="89">
        <v>0</v>
      </c>
      <c r="L1330" s="89">
        <v>0</v>
      </c>
      <c r="M1330" s="89">
        <v>0</v>
      </c>
      <c r="N1330" s="89">
        <v>0</v>
      </c>
      <c r="O1330" s="89">
        <v>2</v>
      </c>
      <c r="P1330" s="89">
        <v>691</v>
      </c>
      <c r="Q1330" s="89">
        <v>6466</v>
      </c>
      <c r="R1330" s="88">
        <f>VLOOKUP(P1330,NEW_TRAIN_TEST!$A$1:$M$980,13,0)</f>
        <v>6437</v>
      </c>
      <c r="S1330" s="88">
        <f>VLOOKUP(P1330,NEW_TRAIN_TEST!$A$1:$M$980,11,0)</f>
        <v>6734</v>
      </c>
      <c r="T1330" s="6">
        <f t="shared" si="40"/>
        <v>0</v>
      </c>
      <c r="U1330" s="6">
        <f t="shared" si="41"/>
        <v>0</v>
      </c>
    </row>
    <row r="1331" spans="1:21" x14ac:dyDescent="0.2">
      <c r="A1331" s="88">
        <v>1329</v>
      </c>
      <c r="B1331" s="88">
        <v>2</v>
      </c>
      <c r="C1331" s="88" t="s">
        <v>2120</v>
      </c>
      <c r="D1331" s="89" t="s">
        <v>1699</v>
      </c>
      <c r="E1331" s="89">
        <v>0</v>
      </c>
      <c r="F1331" s="89">
        <v>5</v>
      </c>
      <c r="G1331" s="89">
        <v>0</v>
      </c>
      <c r="H1331" s="89">
        <v>2</v>
      </c>
      <c r="I1331" s="89">
        <v>1</v>
      </c>
      <c r="J1331" s="89">
        <v>0</v>
      </c>
      <c r="K1331" s="89">
        <v>0</v>
      </c>
      <c r="L1331" s="89">
        <v>0</v>
      </c>
      <c r="M1331" s="89">
        <v>0</v>
      </c>
      <c r="N1331" s="89">
        <v>0</v>
      </c>
      <c r="O1331" s="89">
        <v>0</v>
      </c>
      <c r="P1331" s="89">
        <v>691</v>
      </c>
      <c r="Q1331" s="89">
        <v>6482.5</v>
      </c>
      <c r="R1331" s="88">
        <f>VLOOKUP(P1331,NEW_TRAIN_TEST!$A$1:$M$980,13,0)</f>
        <v>6437</v>
      </c>
      <c r="S1331" s="88">
        <f>VLOOKUP(P1331,NEW_TRAIN_TEST!$A$1:$M$980,11,0)</f>
        <v>6734</v>
      </c>
      <c r="T1331" s="6">
        <f t="shared" si="40"/>
        <v>0</v>
      </c>
      <c r="U1331" s="6">
        <f t="shared" si="41"/>
        <v>0</v>
      </c>
    </row>
    <row r="1332" spans="1:21" x14ac:dyDescent="0.2">
      <c r="A1332" s="88">
        <v>1330</v>
      </c>
      <c r="B1332" s="88">
        <v>2</v>
      </c>
      <c r="C1332" s="88" t="s">
        <v>2120</v>
      </c>
      <c r="D1332" s="89" t="s">
        <v>1699</v>
      </c>
      <c r="E1332" s="89">
        <v>0</v>
      </c>
      <c r="F1332" s="89">
        <v>2</v>
      </c>
      <c r="G1332" s="89">
        <v>0</v>
      </c>
      <c r="H1332" s="89">
        <v>2</v>
      </c>
      <c r="I1332" s="89">
        <v>2</v>
      </c>
      <c r="J1332" s="89">
        <v>0</v>
      </c>
      <c r="K1332" s="89">
        <v>0</v>
      </c>
      <c r="L1332" s="89">
        <v>1</v>
      </c>
      <c r="M1332" s="89">
        <v>0</v>
      </c>
      <c r="N1332" s="89">
        <v>0</v>
      </c>
      <c r="O1332" s="89">
        <v>2</v>
      </c>
      <c r="P1332" s="89">
        <v>691</v>
      </c>
      <c r="Q1332" s="89">
        <v>6544.5</v>
      </c>
      <c r="R1332" s="88">
        <f>VLOOKUP(P1332,NEW_TRAIN_TEST!$A$1:$M$980,13,0)</f>
        <v>6437</v>
      </c>
      <c r="S1332" s="88">
        <f>VLOOKUP(P1332,NEW_TRAIN_TEST!$A$1:$M$980,11,0)</f>
        <v>6734</v>
      </c>
      <c r="T1332" s="6">
        <f t="shared" si="40"/>
        <v>1</v>
      </c>
      <c r="U1332" s="6">
        <f t="shared" si="41"/>
        <v>0</v>
      </c>
    </row>
    <row r="1333" spans="1:21" x14ac:dyDescent="0.2">
      <c r="A1333" s="88">
        <v>1331</v>
      </c>
      <c r="B1333" s="88">
        <v>2</v>
      </c>
      <c r="C1333" s="88" t="s">
        <v>2120</v>
      </c>
      <c r="D1333" s="89" t="s">
        <v>1699</v>
      </c>
      <c r="E1333" s="89">
        <v>3</v>
      </c>
      <c r="F1333" s="89">
        <v>0</v>
      </c>
      <c r="G1333" s="89">
        <v>0</v>
      </c>
      <c r="H1333" s="89">
        <v>0</v>
      </c>
      <c r="I1333" s="89">
        <v>0</v>
      </c>
      <c r="J1333" s="89">
        <v>0</v>
      </c>
      <c r="K1333" s="89">
        <v>0</v>
      </c>
      <c r="L1333" s="89">
        <v>0</v>
      </c>
      <c r="M1333" s="89">
        <v>0</v>
      </c>
      <c r="N1333" s="89">
        <v>0</v>
      </c>
      <c r="O1333" s="89">
        <v>0</v>
      </c>
      <c r="P1333" s="89">
        <v>691</v>
      </c>
      <c r="Q1333" s="89">
        <v>6566</v>
      </c>
      <c r="R1333" s="88">
        <f>VLOOKUP(P1333,NEW_TRAIN_TEST!$A$1:$M$980,13,0)</f>
        <v>6437</v>
      </c>
      <c r="S1333" s="88">
        <f>VLOOKUP(P1333,NEW_TRAIN_TEST!$A$1:$M$980,11,0)</f>
        <v>6734</v>
      </c>
      <c r="T1333" s="6">
        <f t="shared" si="40"/>
        <v>0</v>
      </c>
      <c r="U1333" s="6">
        <f t="shared" si="41"/>
        <v>0</v>
      </c>
    </row>
    <row r="1334" spans="1:21" x14ac:dyDescent="0.2">
      <c r="A1334" s="88">
        <v>1332</v>
      </c>
      <c r="B1334" s="88">
        <v>2</v>
      </c>
      <c r="C1334" s="88" t="s">
        <v>2120</v>
      </c>
      <c r="D1334" s="89" t="s">
        <v>1699</v>
      </c>
      <c r="E1334" s="89">
        <v>16</v>
      </c>
      <c r="F1334" s="89">
        <v>3</v>
      </c>
      <c r="G1334" s="89">
        <v>0</v>
      </c>
      <c r="H1334" s="89">
        <v>2</v>
      </c>
      <c r="I1334" s="89">
        <v>2</v>
      </c>
      <c r="J1334" s="89">
        <v>0</v>
      </c>
      <c r="K1334" s="89">
        <v>0</v>
      </c>
      <c r="L1334" s="89">
        <v>0</v>
      </c>
      <c r="M1334" s="89">
        <v>0</v>
      </c>
      <c r="N1334" s="89">
        <v>0</v>
      </c>
      <c r="O1334" s="89">
        <v>2</v>
      </c>
      <c r="P1334" s="89">
        <v>837</v>
      </c>
      <c r="Q1334" s="89">
        <v>6927</v>
      </c>
      <c r="R1334" s="88">
        <f>VLOOKUP(P1334,NEW_TRAIN_TEST!$A$1:$M$980,13,0)</f>
        <v>6072.5</v>
      </c>
      <c r="S1334" s="88">
        <f>VLOOKUP(P1334,NEW_TRAIN_TEST!$A$1:$M$980,11,0)</f>
        <v>7798</v>
      </c>
      <c r="T1334" s="6">
        <f t="shared" si="40"/>
        <v>0</v>
      </c>
      <c r="U1334" s="6">
        <f t="shared" si="41"/>
        <v>0</v>
      </c>
    </row>
    <row r="1335" spans="1:21" x14ac:dyDescent="0.2">
      <c r="A1335" s="88">
        <v>1333</v>
      </c>
      <c r="B1335" s="88">
        <v>2</v>
      </c>
      <c r="C1335" s="88" t="s">
        <v>2120</v>
      </c>
      <c r="D1335" s="89" t="s">
        <v>1699</v>
      </c>
      <c r="E1335" s="89">
        <v>8</v>
      </c>
      <c r="F1335" s="89">
        <v>3</v>
      </c>
      <c r="G1335" s="89">
        <v>1</v>
      </c>
      <c r="H1335" s="89">
        <v>0</v>
      </c>
      <c r="I1335" s="89">
        <v>2</v>
      </c>
      <c r="J1335" s="89">
        <v>0</v>
      </c>
      <c r="K1335" s="89">
        <v>0</v>
      </c>
      <c r="L1335" s="89">
        <v>1</v>
      </c>
      <c r="M1335" s="89">
        <v>0</v>
      </c>
      <c r="N1335" s="89">
        <v>0</v>
      </c>
      <c r="O1335" s="89">
        <v>2</v>
      </c>
      <c r="P1335" s="89">
        <v>794</v>
      </c>
      <c r="Q1335" s="89">
        <v>8575</v>
      </c>
      <c r="R1335" s="88">
        <f>VLOOKUP(P1335,NEW_TRAIN_TEST!$A$1:$M$980,13,0)</f>
        <v>8445.5</v>
      </c>
      <c r="S1335" s="88">
        <f>VLOOKUP(P1335,NEW_TRAIN_TEST!$A$1:$M$980,11,0)</f>
        <v>9265</v>
      </c>
      <c r="T1335" s="6">
        <f t="shared" si="40"/>
        <v>1</v>
      </c>
      <c r="U1335" s="6">
        <f t="shared" si="41"/>
        <v>0</v>
      </c>
    </row>
    <row r="1336" spans="1:21" x14ac:dyDescent="0.2">
      <c r="A1336" s="88">
        <v>1334</v>
      </c>
      <c r="B1336" s="88">
        <v>2</v>
      </c>
      <c r="C1336" s="88" t="s">
        <v>2120</v>
      </c>
      <c r="D1336" s="89" t="s">
        <v>1699</v>
      </c>
      <c r="E1336" s="89">
        <v>6</v>
      </c>
      <c r="F1336" s="89">
        <v>7</v>
      </c>
      <c r="G1336" s="89">
        <v>2</v>
      </c>
      <c r="H1336" s="89">
        <v>2</v>
      </c>
      <c r="I1336" s="89">
        <v>2</v>
      </c>
      <c r="J1336" s="89">
        <v>0</v>
      </c>
      <c r="K1336" s="89">
        <v>0</v>
      </c>
      <c r="L1336" s="89">
        <v>1</v>
      </c>
      <c r="M1336" s="89">
        <v>18</v>
      </c>
      <c r="N1336" s="89">
        <v>0</v>
      </c>
      <c r="O1336" s="89">
        <v>2</v>
      </c>
      <c r="P1336" s="89">
        <v>794</v>
      </c>
      <c r="Q1336" s="89">
        <v>8645</v>
      </c>
      <c r="R1336" s="88">
        <f>VLOOKUP(P1336,NEW_TRAIN_TEST!$A$1:$M$980,13,0)</f>
        <v>8445.5</v>
      </c>
      <c r="S1336" s="88">
        <f>VLOOKUP(P1336,NEW_TRAIN_TEST!$A$1:$M$980,11,0)</f>
        <v>9265</v>
      </c>
      <c r="T1336" s="6">
        <f t="shared" si="40"/>
        <v>1</v>
      </c>
      <c r="U1336" s="6">
        <f t="shared" si="41"/>
        <v>1</v>
      </c>
    </row>
    <row r="1337" spans="1:21" x14ac:dyDescent="0.2">
      <c r="A1337" s="88">
        <v>1335</v>
      </c>
      <c r="B1337" s="88">
        <v>2</v>
      </c>
      <c r="C1337" s="88" t="s">
        <v>2120</v>
      </c>
      <c r="D1337" s="89" t="s">
        <v>1699</v>
      </c>
      <c r="E1337" s="89">
        <v>4</v>
      </c>
      <c r="F1337" s="89">
        <v>0</v>
      </c>
      <c r="G1337" s="89">
        <v>0</v>
      </c>
      <c r="H1337" s="89">
        <v>0</v>
      </c>
      <c r="I1337" s="89">
        <v>0</v>
      </c>
      <c r="J1337" s="89">
        <v>0</v>
      </c>
      <c r="K1337" s="89">
        <v>0</v>
      </c>
      <c r="L1337" s="89">
        <v>0</v>
      </c>
      <c r="M1337" s="89">
        <v>0</v>
      </c>
      <c r="N1337" s="89">
        <v>0</v>
      </c>
      <c r="O1337" s="89">
        <v>0</v>
      </c>
      <c r="P1337" s="89">
        <v>932</v>
      </c>
      <c r="Q1337" s="89">
        <v>3940</v>
      </c>
      <c r="R1337" s="88">
        <f>VLOOKUP(P1337,NEW_TRAIN_TEST!$A$1:$M$980,13,0)</f>
        <v>3636.5</v>
      </c>
      <c r="S1337" s="88">
        <f>VLOOKUP(P1337,NEW_TRAIN_TEST!$A$1:$M$980,11,0)</f>
        <v>4813</v>
      </c>
      <c r="T1337" s="6">
        <f t="shared" si="40"/>
        <v>0</v>
      </c>
      <c r="U1337" s="6">
        <f t="shared" si="41"/>
        <v>0</v>
      </c>
    </row>
    <row r="1338" spans="1:21" x14ac:dyDescent="0.2">
      <c r="A1338" s="88">
        <v>1336</v>
      </c>
      <c r="B1338" s="88">
        <v>2</v>
      </c>
      <c r="C1338" s="88" t="s">
        <v>2120</v>
      </c>
      <c r="D1338" s="89" t="s">
        <v>1699</v>
      </c>
      <c r="E1338" s="89">
        <v>0</v>
      </c>
      <c r="F1338" s="89">
        <v>1</v>
      </c>
      <c r="G1338" s="89">
        <v>0</v>
      </c>
      <c r="H1338" s="89">
        <v>0</v>
      </c>
      <c r="I1338" s="89">
        <v>2</v>
      </c>
      <c r="J1338" s="89">
        <v>0</v>
      </c>
      <c r="K1338" s="89">
        <v>0</v>
      </c>
      <c r="L1338" s="89">
        <v>0</v>
      </c>
      <c r="M1338" s="89">
        <v>0</v>
      </c>
      <c r="N1338" s="89">
        <v>0</v>
      </c>
      <c r="O1338" s="89">
        <v>2</v>
      </c>
      <c r="P1338" s="89">
        <v>932</v>
      </c>
      <c r="Q1338" s="89">
        <v>4097.5</v>
      </c>
      <c r="R1338" s="88">
        <f>VLOOKUP(P1338,NEW_TRAIN_TEST!$A$1:$M$980,13,0)</f>
        <v>3636.5</v>
      </c>
      <c r="S1338" s="88">
        <f>VLOOKUP(P1338,NEW_TRAIN_TEST!$A$1:$M$980,11,0)</f>
        <v>4813</v>
      </c>
      <c r="T1338" s="6">
        <f t="shared" si="40"/>
        <v>0</v>
      </c>
      <c r="U1338" s="6">
        <f t="shared" si="41"/>
        <v>0</v>
      </c>
    </row>
    <row r="1339" spans="1:21" x14ac:dyDescent="0.2">
      <c r="A1339" s="88">
        <v>1337</v>
      </c>
      <c r="B1339" s="88">
        <v>2</v>
      </c>
      <c r="C1339" s="88" t="s">
        <v>2120</v>
      </c>
      <c r="D1339" s="89" t="s">
        <v>1699</v>
      </c>
      <c r="E1339" s="89">
        <v>0</v>
      </c>
      <c r="F1339" s="89">
        <v>0</v>
      </c>
      <c r="G1339" s="89">
        <v>0</v>
      </c>
      <c r="H1339" s="89">
        <v>0</v>
      </c>
      <c r="I1339" s="89">
        <v>0</v>
      </c>
      <c r="J1339" s="89">
        <v>0</v>
      </c>
      <c r="K1339" s="89">
        <v>0</v>
      </c>
      <c r="L1339" s="89">
        <v>0</v>
      </c>
      <c r="M1339" s="89">
        <v>0</v>
      </c>
      <c r="N1339" s="89">
        <v>1</v>
      </c>
      <c r="O1339" s="89">
        <v>0</v>
      </c>
      <c r="P1339" s="89">
        <v>932</v>
      </c>
      <c r="Q1339" s="89">
        <v>4099.5</v>
      </c>
      <c r="R1339" s="88">
        <f>VLOOKUP(P1339,NEW_TRAIN_TEST!$A$1:$M$980,13,0)</f>
        <v>3636.5</v>
      </c>
      <c r="S1339" s="88">
        <f>VLOOKUP(P1339,NEW_TRAIN_TEST!$A$1:$M$980,11,0)</f>
        <v>4813</v>
      </c>
      <c r="T1339" s="6">
        <f t="shared" si="40"/>
        <v>0</v>
      </c>
      <c r="U1339" s="6">
        <f t="shared" si="41"/>
        <v>0</v>
      </c>
    </row>
    <row r="1340" spans="1:21" x14ac:dyDescent="0.2">
      <c r="A1340" s="88">
        <v>1338</v>
      </c>
      <c r="B1340" s="88">
        <v>2</v>
      </c>
      <c r="C1340" s="88" t="s">
        <v>2120</v>
      </c>
      <c r="D1340" s="89" t="s">
        <v>1699</v>
      </c>
      <c r="E1340" s="89">
        <v>0</v>
      </c>
      <c r="F1340" s="89">
        <v>2</v>
      </c>
      <c r="G1340" s="89">
        <v>0</v>
      </c>
      <c r="H1340" s="89">
        <v>0</v>
      </c>
      <c r="I1340" s="89">
        <v>2</v>
      </c>
      <c r="J1340" s="89">
        <v>2</v>
      </c>
      <c r="K1340" s="89">
        <v>0</v>
      </c>
      <c r="L1340" s="89">
        <v>0</v>
      </c>
      <c r="M1340" s="89">
        <v>0</v>
      </c>
      <c r="N1340" s="89">
        <v>0</v>
      </c>
      <c r="O1340" s="89">
        <v>2</v>
      </c>
      <c r="P1340" s="89">
        <v>695</v>
      </c>
      <c r="Q1340" s="89">
        <v>6268</v>
      </c>
      <c r="R1340" s="88">
        <f>VLOOKUP(P1340,NEW_TRAIN_TEST!$A$1:$M$980,13,0)</f>
        <v>6268</v>
      </c>
      <c r="S1340" s="88">
        <f>VLOOKUP(P1340,NEW_TRAIN_TEST!$A$1:$M$980,11,0)</f>
        <v>6348</v>
      </c>
      <c r="T1340" s="6">
        <f t="shared" si="40"/>
        <v>0</v>
      </c>
      <c r="U1340" s="6">
        <f t="shared" si="41"/>
        <v>0</v>
      </c>
    </row>
    <row r="1341" spans="1:21" x14ac:dyDescent="0.2">
      <c r="A1341" s="88">
        <v>1339</v>
      </c>
      <c r="B1341" s="88">
        <v>2</v>
      </c>
      <c r="C1341" s="88" t="s">
        <v>2120</v>
      </c>
      <c r="D1341" s="89" t="s">
        <v>1699</v>
      </c>
      <c r="E1341" s="89">
        <v>0</v>
      </c>
      <c r="F1341" s="89">
        <v>2</v>
      </c>
      <c r="G1341" s="89">
        <v>0</v>
      </c>
      <c r="H1341" s="89">
        <v>0</v>
      </c>
      <c r="I1341" s="89">
        <v>2</v>
      </c>
      <c r="J1341" s="89">
        <v>2</v>
      </c>
      <c r="K1341" s="89">
        <v>0</v>
      </c>
      <c r="L1341" s="89">
        <v>0</v>
      </c>
      <c r="M1341" s="89">
        <v>0</v>
      </c>
      <c r="N1341" s="89">
        <v>0</v>
      </c>
      <c r="O1341" s="89">
        <v>2</v>
      </c>
      <c r="P1341" s="89">
        <v>695</v>
      </c>
      <c r="Q1341" s="89">
        <v>6301.5</v>
      </c>
      <c r="R1341" s="88">
        <f>VLOOKUP(P1341,NEW_TRAIN_TEST!$A$1:$M$980,13,0)</f>
        <v>6268</v>
      </c>
      <c r="S1341" s="88">
        <f>VLOOKUP(P1341,NEW_TRAIN_TEST!$A$1:$M$980,11,0)</f>
        <v>6348</v>
      </c>
      <c r="T1341" s="6">
        <f t="shared" si="40"/>
        <v>0</v>
      </c>
      <c r="U1341" s="6">
        <f t="shared" si="41"/>
        <v>0</v>
      </c>
    </row>
    <row r="1342" spans="1:21" x14ac:dyDescent="0.2">
      <c r="A1342" s="88">
        <v>1340</v>
      </c>
      <c r="B1342" s="88">
        <v>2</v>
      </c>
      <c r="C1342" s="88" t="s">
        <v>2120</v>
      </c>
      <c r="D1342" s="89" t="s">
        <v>1699</v>
      </c>
      <c r="E1342" s="89">
        <v>0</v>
      </c>
      <c r="F1342" s="89">
        <v>5</v>
      </c>
      <c r="G1342" s="89">
        <v>0</v>
      </c>
      <c r="H1342" s="89">
        <v>0</v>
      </c>
      <c r="I1342" s="89">
        <v>0</v>
      </c>
      <c r="J1342" s="89">
        <v>0</v>
      </c>
      <c r="K1342" s="89">
        <v>0</v>
      </c>
      <c r="L1342" s="89">
        <v>0</v>
      </c>
      <c r="M1342" s="89">
        <v>0</v>
      </c>
      <c r="N1342" s="89">
        <v>0</v>
      </c>
      <c r="O1342" s="89">
        <v>0</v>
      </c>
      <c r="P1342" s="89">
        <v>695</v>
      </c>
      <c r="Q1342" s="89">
        <v>6338</v>
      </c>
      <c r="R1342" s="88">
        <f>VLOOKUP(P1342,NEW_TRAIN_TEST!$A$1:$M$980,13,0)</f>
        <v>6268</v>
      </c>
      <c r="S1342" s="88">
        <f>VLOOKUP(P1342,NEW_TRAIN_TEST!$A$1:$M$980,11,0)</f>
        <v>6348</v>
      </c>
      <c r="T1342" s="6">
        <f t="shared" si="40"/>
        <v>0</v>
      </c>
      <c r="U1342" s="6">
        <f t="shared" si="41"/>
        <v>0</v>
      </c>
    </row>
    <row r="1343" spans="1:21" x14ac:dyDescent="0.2">
      <c r="A1343" s="88">
        <v>1341</v>
      </c>
      <c r="B1343" s="88">
        <v>2</v>
      </c>
      <c r="C1343" s="88" t="s">
        <v>2120</v>
      </c>
      <c r="D1343" s="89" t="s">
        <v>1699</v>
      </c>
      <c r="E1343" s="89">
        <v>0</v>
      </c>
      <c r="F1343" s="89">
        <v>2</v>
      </c>
      <c r="G1343" s="89">
        <v>0</v>
      </c>
      <c r="H1343" s="89">
        <v>0</v>
      </c>
      <c r="I1343" s="89">
        <v>2</v>
      </c>
      <c r="J1343" s="89">
        <v>0</v>
      </c>
      <c r="K1343" s="89">
        <v>0</v>
      </c>
      <c r="L1343" s="89">
        <v>0</v>
      </c>
      <c r="M1343" s="89">
        <v>0</v>
      </c>
      <c r="N1343" s="89">
        <v>0</v>
      </c>
      <c r="O1343" s="89">
        <v>2</v>
      </c>
      <c r="P1343" s="89">
        <v>695</v>
      </c>
      <c r="Q1343" s="89">
        <v>6341</v>
      </c>
      <c r="R1343" s="88">
        <f>VLOOKUP(P1343,NEW_TRAIN_TEST!$A$1:$M$980,13,0)</f>
        <v>6268</v>
      </c>
      <c r="S1343" s="88">
        <f>VLOOKUP(P1343,NEW_TRAIN_TEST!$A$1:$M$980,11,0)</f>
        <v>6348</v>
      </c>
      <c r="T1343" s="6">
        <f t="shared" si="40"/>
        <v>0</v>
      </c>
      <c r="U1343" s="6">
        <f t="shared" si="41"/>
        <v>0</v>
      </c>
    </row>
    <row r="1344" spans="1:21" x14ac:dyDescent="0.2">
      <c r="A1344" s="88">
        <v>1342</v>
      </c>
      <c r="B1344" s="88">
        <v>2</v>
      </c>
      <c r="C1344" s="88" t="s">
        <v>2120</v>
      </c>
      <c r="D1344" s="89" t="s">
        <v>1699</v>
      </c>
      <c r="E1344" s="89">
        <v>2</v>
      </c>
      <c r="F1344" s="89">
        <v>0</v>
      </c>
      <c r="G1344" s="89">
        <v>0</v>
      </c>
      <c r="H1344" s="89">
        <v>0</v>
      </c>
      <c r="I1344" s="89">
        <v>0</v>
      </c>
      <c r="J1344" s="89">
        <v>0</v>
      </c>
      <c r="K1344" s="89">
        <v>0</v>
      </c>
      <c r="L1344" s="89">
        <v>0</v>
      </c>
      <c r="M1344" s="89">
        <v>0</v>
      </c>
      <c r="N1344" s="89">
        <v>0</v>
      </c>
      <c r="O1344" s="89">
        <v>0</v>
      </c>
      <c r="P1344" s="89">
        <v>731</v>
      </c>
      <c r="Q1344" s="89">
        <v>9483.5</v>
      </c>
      <c r="R1344" s="88">
        <f>VLOOKUP(P1344,NEW_TRAIN_TEST!$A$1:$M$980,13,0)</f>
        <v>9449</v>
      </c>
      <c r="S1344" s="88">
        <f>VLOOKUP(P1344,NEW_TRAIN_TEST!$A$1:$M$980,11,0)</f>
        <v>9574</v>
      </c>
      <c r="T1344" s="6">
        <f t="shared" si="40"/>
        <v>0</v>
      </c>
      <c r="U1344" s="6">
        <f t="shared" si="41"/>
        <v>0</v>
      </c>
    </row>
    <row r="1345" spans="1:21" x14ac:dyDescent="0.2">
      <c r="A1345" s="88">
        <v>1343</v>
      </c>
      <c r="B1345" s="88">
        <v>2</v>
      </c>
      <c r="C1345" s="88" t="s">
        <v>2120</v>
      </c>
      <c r="D1345" s="89" t="s">
        <v>1699</v>
      </c>
      <c r="E1345" s="89">
        <v>0</v>
      </c>
      <c r="F1345" s="89">
        <v>0</v>
      </c>
      <c r="G1345" s="89">
        <v>0</v>
      </c>
      <c r="H1345" s="89">
        <v>0</v>
      </c>
      <c r="I1345" s="89">
        <v>0</v>
      </c>
      <c r="J1345" s="89">
        <v>0</v>
      </c>
      <c r="K1345" s="89">
        <v>0</v>
      </c>
      <c r="L1345" s="89">
        <v>0</v>
      </c>
      <c r="M1345" s="89">
        <v>0</v>
      </c>
      <c r="N1345" s="89">
        <v>1</v>
      </c>
      <c r="O1345" s="89">
        <v>0</v>
      </c>
      <c r="P1345" s="89">
        <v>732</v>
      </c>
      <c r="Q1345" s="89">
        <v>6917</v>
      </c>
      <c r="R1345" s="88">
        <f>VLOOKUP(P1345,NEW_TRAIN_TEST!$A$1:$M$980,13,0)</f>
        <v>6917</v>
      </c>
      <c r="S1345" s="88">
        <f>VLOOKUP(P1345,NEW_TRAIN_TEST!$A$1:$M$980,11,0)</f>
        <v>6917</v>
      </c>
      <c r="T1345" s="6">
        <f t="shared" si="40"/>
        <v>0</v>
      </c>
      <c r="U1345" s="6">
        <f t="shared" si="41"/>
        <v>0</v>
      </c>
    </row>
    <row r="1346" spans="1:21" x14ac:dyDescent="0.2">
      <c r="A1346" s="88">
        <v>1344</v>
      </c>
      <c r="B1346" s="88">
        <v>2</v>
      </c>
      <c r="C1346" s="88" t="s">
        <v>2120</v>
      </c>
      <c r="D1346" s="89" t="s">
        <v>1699</v>
      </c>
      <c r="E1346" s="89">
        <v>0</v>
      </c>
      <c r="F1346" s="89">
        <v>0</v>
      </c>
      <c r="G1346" s="89">
        <v>0</v>
      </c>
      <c r="H1346" s="89">
        <v>0</v>
      </c>
      <c r="I1346" s="89">
        <v>0</v>
      </c>
      <c r="J1346" s="89">
        <v>0</v>
      </c>
      <c r="K1346" s="89">
        <v>0</v>
      </c>
      <c r="L1346" s="89">
        <v>0</v>
      </c>
      <c r="M1346" s="89">
        <v>0</v>
      </c>
      <c r="N1346" s="89">
        <v>1</v>
      </c>
      <c r="O1346" s="89">
        <v>0</v>
      </c>
      <c r="P1346" s="89">
        <v>733</v>
      </c>
      <c r="Q1346" s="89">
        <v>7636</v>
      </c>
      <c r="R1346" s="88">
        <f>VLOOKUP(P1346,NEW_TRAIN_TEST!$A$1:$M$980,13,0)</f>
        <v>7636</v>
      </c>
      <c r="S1346" s="88">
        <f>VLOOKUP(P1346,NEW_TRAIN_TEST!$A$1:$M$980,11,0)</f>
        <v>7636</v>
      </c>
      <c r="T1346" s="6">
        <f t="shared" si="40"/>
        <v>0</v>
      </c>
      <c r="U1346" s="6">
        <f t="shared" si="41"/>
        <v>0</v>
      </c>
    </row>
    <row r="1347" spans="1:21" x14ac:dyDescent="0.2">
      <c r="A1347" s="88">
        <v>1345</v>
      </c>
      <c r="B1347" s="88">
        <v>2</v>
      </c>
      <c r="C1347" s="88" t="s">
        <v>2120</v>
      </c>
      <c r="D1347" s="89" t="s">
        <v>1699</v>
      </c>
      <c r="E1347" s="89">
        <v>4</v>
      </c>
      <c r="F1347" s="89">
        <v>1</v>
      </c>
      <c r="G1347" s="89">
        <v>0</v>
      </c>
      <c r="H1347" s="89">
        <v>0</v>
      </c>
      <c r="I1347" s="89">
        <v>2</v>
      </c>
      <c r="J1347" s="89">
        <v>0</v>
      </c>
      <c r="K1347" s="89">
        <v>0</v>
      </c>
      <c r="L1347" s="89">
        <v>1</v>
      </c>
      <c r="M1347" s="89">
        <v>0</v>
      </c>
      <c r="N1347" s="89">
        <v>0</v>
      </c>
      <c r="O1347" s="89">
        <v>2</v>
      </c>
      <c r="P1347" s="89">
        <v>639</v>
      </c>
      <c r="Q1347" s="89">
        <v>5848</v>
      </c>
      <c r="R1347" s="88">
        <f>VLOOKUP(P1347,NEW_TRAIN_TEST!$A$1:$M$980,13,0)</f>
        <v>5664</v>
      </c>
      <c r="S1347" s="88">
        <f>VLOOKUP(P1347,NEW_TRAIN_TEST!$A$1:$M$980,11,0)</f>
        <v>6615</v>
      </c>
      <c r="T1347" s="6">
        <f t="shared" ref="T1347:T1410" si="42">IF(L1347&gt;0,1,0)</f>
        <v>1</v>
      </c>
      <c r="U1347" s="6">
        <f t="shared" ref="U1347:U1410" si="43">IF(M1347&gt;0,1,0)</f>
        <v>0</v>
      </c>
    </row>
    <row r="1348" spans="1:21" x14ac:dyDescent="0.2">
      <c r="A1348" s="88">
        <v>1346</v>
      </c>
      <c r="B1348" s="88">
        <v>2</v>
      </c>
      <c r="C1348" s="88" t="s">
        <v>2120</v>
      </c>
      <c r="D1348" s="89" t="s">
        <v>1699</v>
      </c>
      <c r="E1348" s="89">
        <v>0</v>
      </c>
      <c r="F1348" s="89">
        <v>2</v>
      </c>
      <c r="G1348" s="89">
        <v>0</v>
      </c>
      <c r="H1348" s="89">
        <v>2</v>
      </c>
      <c r="I1348" s="89">
        <v>2</v>
      </c>
      <c r="J1348" s="89">
        <v>0</v>
      </c>
      <c r="K1348" s="89">
        <v>0</v>
      </c>
      <c r="L1348" s="89">
        <v>0</v>
      </c>
      <c r="M1348" s="89">
        <v>0</v>
      </c>
      <c r="N1348" s="89">
        <v>0</v>
      </c>
      <c r="O1348" s="89">
        <v>2</v>
      </c>
      <c r="P1348" s="89">
        <v>735</v>
      </c>
      <c r="Q1348" s="89">
        <v>9283.5</v>
      </c>
      <c r="R1348" s="88">
        <f>VLOOKUP(P1348,NEW_TRAIN_TEST!$A$1:$M$980,13,0)</f>
        <v>9283.5</v>
      </c>
      <c r="S1348" s="88">
        <f>VLOOKUP(P1348,NEW_TRAIN_TEST!$A$1:$M$980,11,0)</f>
        <v>9345</v>
      </c>
      <c r="T1348" s="6">
        <f t="shared" si="42"/>
        <v>0</v>
      </c>
      <c r="U1348" s="6">
        <f t="shared" si="43"/>
        <v>0</v>
      </c>
    </row>
    <row r="1349" spans="1:21" x14ac:dyDescent="0.2">
      <c r="A1349" s="88">
        <v>1347</v>
      </c>
      <c r="B1349" s="88">
        <v>2</v>
      </c>
      <c r="C1349" s="88" t="s">
        <v>2120</v>
      </c>
      <c r="D1349" s="89" t="s">
        <v>1699</v>
      </c>
      <c r="E1349" s="89">
        <v>0</v>
      </c>
      <c r="F1349" s="89">
        <v>0</v>
      </c>
      <c r="G1349" s="89">
        <v>0</v>
      </c>
      <c r="H1349" s="89">
        <v>0</v>
      </c>
      <c r="I1349" s="89">
        <v>0</v>
      </c>
      <c r="J1349" s="89">
        <v>0</v>
      </c>
      <c r="K1349" s="89">
        <v>0</v>
      </c>
      <c r="L1349" s="89">
        <v>0</v>
      </c>
      <c r="M1349" s="89">
        <v>0</v>
      </c>
      <c r="N1349" s="89">
        <v>1</v>
      </c>
      <c r="O1349" s="89">
        <v>0</v>
      </c>
      <c r="P1349" s="89">
        <v>736</v>
      </c>
      <c r="Q1349" s="89">
        <v>7194</v>
      </c>
      <c r="R1349" s="88">
        <f>VLOOKUP(P1349,NEW_TRAIN_TEST!$A$1:$M$980,13,0)</f>
        <v>7194</v>
      </c>
      <c r="S1349" s="88">
        <f>VLOOKUP(P1349,NEW_TRAIN_TEST!$A$1:$M$980,11,0)</f>
        <v>7194</v>
      </c>
      <c r="T1349" s="6">
        <f t="shared" si="42"/>
        <v>0</v>
      </c>
      <c r="U1349" s="6">
        <f t="shared" si="43"/>
        <v>0</v>
      </c>
    </row>
    <row r="1350" spans="1:21" x14ac:dyDescent="0.2">
      <c r="A1350" s="88">
        <v>1348</v>
      </c>
      <c r="B1350" s="88">
        <v>2</v>
      </c>
      <c r="C1350" s="88" t="s">
        <v>2120</v>
      </c>
      <c r="D1350" s="89" t="s">
        <v>1699</v>
      </c>
      <c r="E1350" s="89">
        <v>0</v>
      </c>
      <c r="F1350" s="89">
        <v>2</v>
      </c>
      <c r="G1350" s="89">
        <v>0</v>
      </c>
      <c r="H1350" s="89">
        <v>0</v>
      </c>
      <c r="I1350" s="89">
        <v>2</v>
      </c>
      <c r="J1350" s="89">
        <v>0</v>
      </c>
      <c r="K1350" s="89">
        <v>0</v>
      </c>
      <c r="L1350" s="89">
        <v>0</v>
      </c>
      <c r="M1350" s="89">
        <v>0</v>
      </c>
      <c r="N1350" s="89">
        <v>0</v>
      </c>
      <c r="O1350" s="89">
        <v>2</v>
      </c>
      <c r="P1350" s="89">
        <v>737</v>
      </c>
      <c r="Q1350" s="89">
        <v>7322.5</v>
      </c>
      <c r="R1350" s="88">
        <f>VLOOKUP(P1350,NEW_TRAIN_TEST!$A$1:$M$980,13,0)</f>
        <v>7322.5</v>
      </c>
      <c r="S1350" s="88">
        <f>VLOOKUP(P1350,NEW_TRAIN_TEST!$A$1:$M$980,11,0)</f>
        <v>7347</v>
      </c>
      <c r="T1350" s="6">
        <f t="shared" si="42"/>
        <v>0</v>
      </c>
      <c r="U1350" s="6">
        <f t="shared" si="43"/>
        <v>0</v>
      </c>
    </row>
    <row r="1351" spans="1:21" x14ac:dyDescent="0.2">
      <c r="A1351" s="88">
        <v>1349</v>
      </c>
      <c r="B1351" s="88">
        <v>2</v>
      </c>
      <c r="C1351" s="88" t="s">
        <v>2120</v>
      </c>
      <c r="D1351" s="89" t="s">
        <v>1699</v>
      </c>
      <c r="E1351" s="89">
        <v>0</v>
      </c>
      <c r="F1351" s="89">
        <v>2</v>
      </c>
      <c r="G1351" s="89">
        <v>0</v>
      </c>
      <c r="H1351" s="89">
        <v>0</v>
      </c>
      <c r="I1351" s="89">
        <v>2</v>
      </c>
      <c r="J1351" s="89">
        <v>0</v>
      </c>
      <c r="K1351" s="89">
        <v>0</v>
      </c>
      <c r="L1351" s="89">
        <v>0</v>
      </c>
      <c r="M1351" s="89">
        <v>0</v>
      </c>
      <c r="N1351" s="89">
        <v>0</v>
      </c>
      <c r="O1351" s="89">
        <v>2</v>
      </c>
      <c r="P1351" s="89">
        <v>738</v>
      </c>
      <c r="Q1351" s="89">
        <v>7097</v>
      </c>
      <c r="R1351" s="88">
        <f>VLOOKUP(P1351,NEW_TRAIN_TEST!$A$1:$M$980,13,0)</f>
        <v>7097</v>
      </c>
      <c r="S1351" s="88">
        <f>VLOOKUP(P1351,NEW_TRAIN_TEST!$A$1:$M$980,11,0)</f>
        <v>7168</v>
      </c>
      <c r="T1351" s="6">
        <f t="shared" si="42"/>
        <v>0</v>
      </c>
      <c r="U1351" s="6">
        <f t="shared" si="43"/>
        <v>0</v>
      </c>
    </row>
    <row r="1352" spans="1:21" x14ac:dyDescent="0.2">
      <c r="A1352" s="88">
        <v>1350</v>
      </c>
      <c r="B1352" s="88">
        <v>2</v>
      </c>
      <c r="C1352" s="88" t="s">
        <v>2120</v>
      </c>
      <c r="D1352" s="89" t="s">
        <v>1699</v>
      </c>
      <c r="E1352" s="89">
        <v>0</v>
      </c>
      <c r="F1352" s="89">
        <v>2</v>
      </c>
      <c r="G1352" s="89">
        <v>0</v>
      </c>
      <c r="H1352" s="89">
        <v>0</v>
      </c>
      <c r="I1352" s="89">
        <v>2</v>
      </c>
      <c r="J1352" s="89">
        <v>0</v>
      </c>
      <c r="K1352" s="89">
        <v>0</v>
      </c>
      <c r="L1352" s="89">
        <v>0</v>
      </c>
      <c r="M1352" s="89">
        <v>0</v>
      </c>
      <c r="N1352" s="89">
        <v>0</v>
      </c>
      <c r="O1352" s="89">
        <v>2</v>
      </c>
      <c r="P1352" s="89">
        <v>738</v>
      </c>
      <c r="Q1352" s="89">
        <v>7109.5</v>
      </c>
      <c r="R1352" s="88">
        <f>VLOOKUP(P1352,NEW_TRAIN_TEST!$A$1:$M$980,13,0)</f>
        <v>7097</v>
      </c>
      <c r="S1352" s="88">
        <f>VLOOKUP(P1352,NEW_TRAIN_TEST!$A$1:$M$980,11,0)</f>
        <v>7168</v>
      </c>
      <c r="T1352" s="6">
        <f t="shared" si="42"/>
        <v>0</v>
      </c>
      <c r="U1352" s="6">
        <f t="shared" si="43"/>
        <v>0</v>
      </c>
    </row>
    <row r="1353" spans="1:21" x14ac:dyDescent="0.2">
      <c r="A1353" s="88">
        <v>1351</v>
      </c>
      <c r="B1353" s="88">
        <v>2</v>
      </c>
      <c r="C1353" s="88" t="s">
        <v>2120</v>
      </c>
      <c r="D1353" s="89" t="s">
        <v>1699</v>
      </c>
      <c r="E1353" s="89">
        <v>0</v>
      </c>
      <c r="F1353" s="89">
        <v>4</v>
      </c>
      <c r="G1353" s="89">
        <v>0</v>
      </c>
      <c r="H1353" s="89">
        <v>0</v>
      </c>
      <c r="I1353" s="89">
        <v>0</v>
      </c>
      <c r="J1353" s="89">
        <v>0</v>
      </c>
      <c r="K1353" s="89">
        <v>0</v>
      </c>
      <c r="L1353" s="89">
        <v>0</v>
      </c>
      <c r="M1353" s="89">
        <v>0</v>
      </c>
      <c r="N1353" s="89">
        <v>0</v>
      </c>
      <c r="O1353" s="89">
        <v>0</v>
      </c>
      <c r="P1353" s="89">
        <v>738</v>
      </c>
      <c r="Q1353" s="89">
        <v>7130.33</v>
      </c>
      <c r="R1353" s="88">
        <f>VLOOKUP(P1353,NEW_TRAIN_TEST!$A$1:$M$980,13,0)</f>
        <v>7097</v>
      </c>
      <c r="S1353" s="88">
        <f>VLOOKUP(P1353,NEW_TRAIN_TEST!$A$1:$M$980,11,0)</f>
        <v>7168</v>
      </c>
      <c r="T1353" s="6">
        <f t="shared" si="42"/>
        <v>0</v>
      </c>
      <c r="U1353" s="6">
        <f t="shared" si="43"/>
        <v>0</v>
      </c>
    </row>
    <row r="1354" spans="1:21" x14ac:dyDescent="0.2">
      <c r="A1354" s="88">
        <v>1352</v>
      </c>
      <c r="B1354" s="88">
        <v>2</v>
      </c>
      <c r="C1354" s="88" t="s">
        <v>2120</v>
      </c>
      <c r="D1354" s="89" t="s">
        <v>1699</v>
      </c>
      <c r="E1354" s="89">
        <v>2</v>
      </c>
      <c r="F1354" s="89">
        <v>0</v>
      </c>
      <c r="G1354" s="89">
        <v>0</v>
      </c>
      <c r="H1354" s="89">
        <v>0</v>
      </c>
      <c r="I1354" s="89">
        <v>0</v>
      </c>
      <c r="J1354" s="89">
        <v>0</v>
      </c>
      <c r="K1354" s="89">
        <v>0</v>
      </c>
      <c r="L1354" s="89">
        <v>0</v>
      </c>
      <c r="M1354" s="89">
        <v>0</v>
      </c>
      <c r="N1354" s="89">
        <v>0</v>
      </c>
      <c r="O1354" s="89">
        <v>0</v>
      </c>
      <c r="P1354" s="89">
        <v>739</v>
      </c>
      <c r="Q1354" s="89">
        <v>9722.5</v>
      </c>
      <c r="R1354" s="88">
        <f>VLOOKUP(P1354,NEW_TRAIN_TEST!$A$1:$M$980,13,0)</f>
        <v>9717</v>
      </c>
      <c r="S1354" s="88">
        <f>VLOOKUP(P1354,NEW_TRAIN_TEST!$A$1:$M$980,11,0)</f>
        <v>9723</v>
      </c>
      <c r="T1354" s="6">
        <f t="shared" si="42"/>
        <v>0</v>
      </c>
      <c r="U1354" s="6">
        <f t="shared" si="43"/>
        <v>0</v>
      </c>
    </row>
    <row r="1355" spans="1:21" x14ac:dyDescent="0.2">
      <c r="A1355" s="88">
        <v>1353</v>
      </c>
      <c r="B1355" s="88">
        <v>2</v>
      </c>
      <c r="C1355" s="88" t="s">
        <v>2120</v>
      </c>
      <c r="D1355" s="89" t="s">
        <v>1699</v>
      </c>
      <c r="E1355" s="89">
        <v>0</v>
      </c>
      <c r="F1355" s="89">
        <v>0</v>
      </c>
      <c r="G1355" s="89">
        <v>0</v>
      </c>
      <c r="H1355" s="89">
        <v>0</v>
      </c>
      <c r="I1355" s="89">
        <v>0</v>
      </c>
      <c r="J1355" s="89">
        <v>0</v>
      </c>
      <c r="K1355" s="89">
        <v>0</v>
      </c>
      <c r="L1355" s="89">
        <v>0</v>
      </c>
      <c r="M1355" s="89">
        <v>0</v>
      </c>
      <c r="N1355" s="89">
        <v>1</v>
      </c>
      <c r="O1355" s="89">
        <v>0</v>
      </c>
      <c r="P1355" s="89">
        <v>740</v>
      </c>
      <c r="Q1355" s="89">
        <v>7562</v>
      </c>
      <c r="R1355" s="88">
        <f>VLOOKUP(P1355,NEW_TRAIN_TEST!$A$1:$M$980,13,0)</f>
        <v>7562</v>
      </c>
      <c r="S1355" s="88">
        <f>VLOOKUP(P1355,NEW_TRAIN_TEST!$A$1:$M$980,11,0)</f>
        <v>7562</v>
      </c>
      <c r="T1355" s="6">
        <f t="shared" si="42"/>
        <v>0</v>
      </c>
      <c r="U1355" s="6">
        <f t="shared" si="43"/>
        <v>0</v>
      </c>
    </row>
    <row r="1356" spans="1:21" x14ac:dyDescent="0.2">
      <c r="A1356" s="88">
        <v>1354</v>
      </c>
      <c r="B1356" s="88">
        <v>2</v>
      </c>
      <c r="C1356" s="88" t="s">
        <v>2120</v>
      </c>
      <c r="D1356" s="89" t="s">
        <v>1699</v>
      </c>
      <c r="E1356" s="89">
        <v>0</v>
      </c>
      <c r="F1356" s="89">
        <v>0</v>
      </c>
      <c r="G1356" s="89">
        <v>0</v>
      </c>
      <c r="H1356" s="89">
        <v>0</v>
      </c>
      <c r="I1356" s="89">
        <v>0</v>
      </c>
      <c r="J1356" s="89">
        <v>0</v>
      </c>
      <c r="K1356" s="89">
        <v>0</v>
      </c>
      <c r="L1356" s="89">
        <v>0</v>
      </c>
      <c r="M1356" s="89">
        <v>0</v>
      </c>
      <c r="N1356" s="89">
        <v>1</v>
      </c>
      <c r="O1356" s="89">
        <v>0</v>
      </c>
      <c r="P1356" s="89">
        <v>741</v>
      </c>
      <c r="Q1356" s="89">
        <v>9631</v>
      </c>
      <c r="R1356" s="88">
        <f>VLOOKUP(P1356,NEW_TRAIN_TEST!$A$1:$M$980,13,0)</f>
        <v>9631</v>
      </c>
      <c r="S1356" s="88">
        <f>VLOOKUP(P1356,NEW_TRAIN_TEST!$A$1:$M$980,11,0)</f>
        <v>9631</v>
      </c>
      <c r="T1356" s="6">
        <f t="shared" si="42"/>
        <v>0</v>
      </c>
      <c r="U1356" s="6">
        <f t="shared" si="43"/>
        <v>0</v>
      </c>
    </row>
    <row r="1357" spans="1:21" x14ac:dyDescent="0.2">
      <c r="A1357" s="88">
        <v>1355</v>
      </c>
      <c r="B1357" s="88">
        <v>2</v>
      </c>
      <c r="C1357" s="88" t="s">
        <v>2120</v>
      </c>
      <c r="D1357" s="89" t="s">
        <v>1699</v>
      </c>
      <c r="E1357" s="89">
        <v>7</v>
      </c>
      <c r="F1357" s="89">
        <v>0</v>
      </c>
      <c r="G1357" s="89">
        <v>0</v>
      </c>
      <c r="H1357" s="89">
        <v>0</v>
      </c>
      <c r="I1357" s="89">
        <v>0</v>
      </c>
      <c r="J1357" s="89">
        <v>0</v>
      </c>
      <c r="K1357" s="89">
        <v>0</v>
      </c>
      <c r="L1357" s="89">
        <v>1</v>
      </c>
      <c r="M1357" s="89">
        <v>0</v>
      </c>
      <c r="N1357" s="89">
        <v>0</v>
      </c>
      <c r="O1357" s="89">
        <v>0</v>
      </c>
      <c r="P1357" s="89">
        <v>940</v>
      </c>
      <c r="Q1357" s="89">
        <v>6476.5</v>
      </c>
      <c r="R1357" s="88">
        <f>VLOOKUP(P1357,NEW_TRAIN_TEST!$A$1:$M$980,13,0)</f>
        <v>5913</v>
      </c>
      <c r="S1357" s="88">
        <f>VLOOKUP(P1357,NEW_TRAIN_TEST!$A$1:$M$980,11,0)</f>
        <v>7080</v>
      </c>
      <c r="T1357" s="6">
        <f t="shared" si="42"/>
        <v>1</v>
      </c>
      <c r="U1357" s="6">
        <f t="shared" si="43"/>
        <v>0</v>
      </c>
    </row>
    <row r="1358" spans="1:21" x14ac:dyDescent="0.2">
      <c r="A1358" s="88">
        <v>1356</v>
      </c>
      <c r="B1358" s="88">
        <v>2</v>
      </c>
      <c r="C1358" s="88" t="s">
        <v>2120</v>
      </c>
      <c r="D1358" s="89" t="s">
        <v>1699</v>
      </c>
      <c r="E1358" s="89">
        <v>2</v>
      </c>
      <c r="F1358" s="89">
        <v>0</v>
      </c>
      <c r="G1358" s="89">
        <v>0</v>
      </c>
      <c r="H1358" s="89">
        <v>0</v>
      </c>
      <c r="I1358" s="89">
        <v>0</v>
      </c>
      <c r="J1358" s="89">
        <v>0</v>
      </c>
      <c r="K1358" s="89">
        <v>0</v>
      </c>
      <c r="L1358" s="89">
        <v>0</v>
      </c>
      <c r="M1358" s="89">
        <v>0</v>
      </c>
      <c r="N1358" s="89">
        <v>0</v>
      </c>
      <c r="O1358" s="89">
        <v>0</v>
      </c>
      <c r="P1358" s="89">
        <v>743</v>
      </c>
      <c r="Q1358" s="89">
        <v>9379</v>
      </c>
      <c r="R1358" s="88">
        <f>VLOOKUP(P1358,NEW_TRAIN_TEST!$A$1:$M$980,13,0)</f>
        <v>9368</v>
      </c>
      <c r="S1358" s="88">
        <f>VLOOKUP(P1358,NEW_TRAIN_TEST!$A$1:$M$980,11,0)</f>
        <v>9379</v>
      </c>
      <c r="T1358" s="6">
        <f t="shared" si="42"/>
        <v>0</v>
      </c>
      <c r="U1358" s="6">
        <f t="shared" si="43"/>
        <v>0</v>
      </c>
    </row>
    <row r="1359" spans="1:21" x14ac:dyDescent="0.2">
      <c r="A1359" s="88">
        <v>1357</v>
      </c>
      <c r="B1359" s="88">
        <v>2</v>
      </c>
      <c r="C1359" s="88" t="s">
        <v>2120</v>
      </c>
      <c r="D1359" s="89" t="s">
        <v>1699</v>
      </c>
      <c r="E1359" s="89">
        <v>0</v>
      </c>
      <c r="F1359" s="89">
        <v>0</v>
      </c>
      <c r="G1359" s="89">
        <v>0</v>
      </c>
      <c r="H1359" s="89">
        <v>0</v>
      </c>
      <c r="I1359" s="89">
        <v>0</v>
      </c>
      <c r="J1359" s="89">
        <v>0</v>
      </c>
      <c r="K1359" s="89">
        <v>0</v>
      </c>
      <c r="L1359" s="89">
        <v>0</v>
      </c>
      <c r="M1359" s="89">
        <v>0</v>
      </c>
      <c r="N1359" s="89">
        <v>1</v>
      </c>
      <c r="O1359" s="89">
        <v>0</v>
      </c>
      <c r="P1359" s="89">
        <v>744</v>
      </c>
      <c r="Q1359" s="89">
        <v>7332</v>
      </c>
      <c r="R1359" s="88">
        <f>VLOOKUP(P1359,NEW_TRAIN_TEST!$A$1:$M$980,13,0)</f>
        <v>7332</v>
      </c>
      <c r="S1359" s="88">
        <f>VLOOKUP(P1359,NEW_TRAIN_TEST!$A$1:$M$980,11,0)</f>
        <v>7332</v>
      </c>
      <c r="T1359" s="6">
        <f t="shared" si="42"/>
        <v>0</v>
      </c>
      <c r="U1359" s="6">
        <f t="shared" si="43"/>
        <v>0</v>
      </c>
    </row>
    <row r="1360" spans="1:21" x14ac:dyDescent="0.2">
      <c r="A1360" s="88">
        <v>1358</v>
      </c>
      <c r="B1360" s="88">
        <v>2</v>
      </c>
      <c r="C1360" s="88" t="s">
        <v>2120</v>
      </c>
      <c r="D1360" s="89" t="s">
        <v>1699</v>
      </c>
      <c r="E1360" s="89">
        <v>5</v>
      </c>
      <c r="F1360" s="89">
        <v>0</v>
      </c>
      <c r="G1360" s="89">
        <v>0</v>
      </c>
      <c r="H1360" s="89">
        <v>0</v>
      </c>
      <c r="I1360" s="89">
        <v>0</v>
      </c>
      <c r="J1360" s="89">
        <v>0</v>
      </c>
      <c r="K1360" s="89">
        <v>0</v>
      </c>
      <c r="L1360" s="89">
        <v>1</v>
      </c>
      <c r="M1360" s="89">
        <v>0</v>
      </c>
      <c r="N1360" s="89">
        <v>0</v>
      </c>
      <c r="O1360" s="89">
        <v>0</v>
      </c>
      <c r="P1360" s="89">
        <v>939</v>
      </c>
      <c r="Q1360" s="89">
        <v>6418</v>
      </c>
      <c r="R1360" s="88">
        <f>VLOOKUP(P1360,NEW_TRAIN_TEST!$A$1:$M$980,13,0)</f>
        <v>5905.5</v>
      </c>
      <c r="S1360" s="88">
        <f>VLOOKUP(P1360,NEW_TRAIN_TEST!$A$1:$M$980,11,0)</f>
        <v>7071</v>
      </c>
      <c r="T1360" s="6">
        <f t="shared" si="42"/>
        <v>1</v>
      </c>
      <c r="U1360" s="6">
        <f t="shared" si="43"/>
        <v>0</v>
      </c>
    </row>
    <row r="1361" spans="1:21" x14ac:dyDescent="0.2">
      <c r="A1361" s="88">
        <v>1359</v>
      </c>
      <c r="B1361" s="88">
        <v>2</v>
      </c>
      <c r="C1361" s="88" t="s">
        <v>2120</v>
      </c>
      <c r="D1361" s="89" t="s">
        <v>1699</v>
      </c>
      <c r="E1361" s="89">
        <v>0</v>
      </c>
      <c r="F1361" s="89">
        <v>1</v>
      </c>
      <c r="G1361" s="89">
        <v>0</v>
      </c>
      <c r="H1361" s="89">
        <v>0</v>
      </c>
      <c r="I1361" s="89">
        <v>2</v>
      </c>
      <c r="J1361" s="89">
        <v>0</v>
      </c>
      <c r="K1361" s="89">
        <v>0</v>
      </c>
      <c r="L1361" s="89">
        <v>1</v>
      </c>
      <c r="M1361" s="89">
        <v>0</v>
      </c>
      <c r="N1361" s="89">
        <v>0</v>
      </c>
      <c r="O1361" s="89">
        <v>2</v>
      </c>
      <c r="P1361" s="89">
        <v>533</v>
      </c>
      <c r="Q1361" s="89">
        <v>8096.5</v>
      </c>
      <c r="R1361" s="88">
        <f>VLOOKUP(P1361,NEW_TRAIN_TEST!$A$1:$M$980,13,0)</f>
        <v>8096.5</v>
      </c>
      <c r="S1361" s="88">
        <f>VLOOKUP(P1361,NEW_TRAIN_TEST!$A$1:$M$980,11,0)</f>
        <v>8986</v>
      </c>
      <c r="T1361" s="6">
        <f t="shared" si="42"/>
        <v>1</v>
      </c>
      <c r="U1361" s="6">
        <f t="shared" si="43"/>
        <v>0</v>
      </c>
    </row>
    <row r="1362" spans="1:21" x14ac:dyDescent="0.2">
      <c r="A1362" s="88">
        <v>1360</v>
      </c>
      <c r="B1362" s="88">
        <v>2</v>
      </c>
      <c r="C1362" s="88" t="s">
        <v>2120</v>
      </c>
      <c r="D1362" s="89" t="s">
        <v>1699</v>
      </c>
      <c r="E1362" s="89">
        <v>0</v>
      </c>
      <c r="F1362" s="89">
        <v>0</v>
      </c>
      <c r="G1362" s="89">
        <v>0</v>
      </c>
      <c r="H1362" s="89">
        <v>0</v>
      </c>
      <c r="I1362" s="89">
        <v>0</v>
      </c>
      <c r="J1362" s="89">
        <v>0</v>
      </c>
      <c r="K1362" s="89">
        <v>0</v>
      </c>
      <c r="L1362" s="89">
        <v>1</v>
      </c>
      <c r="M1362" s="89">
        <v>0</v>
      </c>
      <c r="N1362" s="89">
        <v>0</v>
      </c>
      <c r="O1362" s="89">
        <v>0</v>
      </c>
      <c r="P1362" s="89">
        <v>533</v>
      </c>
      <c r="Q1362" s="89">
        <v>8110.5</v>
      </c>
      <c r="R1362" s="88">
        <f>VLOOKUP(P1362,NEW_TRAIN_TEST!$A$1:$M$980,13,0)</f>
        <v>8096.5</v>
      </c>
      <c r="S1362" s="88">
        <f>VLOOKUP(P1362,NEW_TRAIN_TEST!$A$1:$M$980,11,0)</f>
        <v>8986</v>
      </c>
      <c r="T1362" s="6">
        <f t="shared" si="42"/>
        <v>1</v>
      </c>
      <c r="U1362" s="6">
        <f t="shared" si="43"/>
        <v>0</v>
      </c>
    </row>
    <row r="1363" spans="1:21" x14ac:dyDescent="0.2">
      <c r="A1363" s="88">
        <v>1361</v>
      </c>
      <c r="B1363" s="88">
        <v>2</v>
      </c>
      <c r="C1363" s="88" t="s">
        <v>2120</v>
      </c>
      <c r="D1363" s="89" t="s">
        <v>1699</v>
      </c>
      <c r="E1363" s="89">
        <v>6</v>
      </c>
      <c r="F1363" s="89">
        <v>0</v>
      </c>
      <c r="G1363" s="89">
        <v>0</v>
      </c>
      <c r="H1363" s="89">
        <v>0</v>
      </c>
      <c r="I1363" s="89">
        <v>0</v>
      </c>
      <c r="J1363" s="89">
        <v>0</v>
      </c>
      <c r="K1363" s="89">
        <v>0</v>
      </c>
      <c r="L1363" s="89">
        <v>1</v>
      </c>
      <c r="M1363" s="89">
        <v>0</v>
      </c>
      <c r="N1363" s="89">
        <v>0</v>
      </c>
      <c r="O1363" s="89">
        <v>0</v>
      </c>
      <c r="P1363" s="89">
        <v>386</v>
      </c>
      <c r="Q1363" s="89">
        <v>8730.5</v>
      </c>
      <c r="R1363" s="88">
        <f>VLOOKUP(P1363,NEW_TRAIN_TEST!$A$1:$M$980,13,0)</f>
        <v>8685.5</v>
      </c>
      <c r="S1363" s="88">
        <f>VLOOKUP(P1363,NEW_TRAIN_TEST!$A$1:$M$980,11,0)</f>
        <v>10101</v>
      </c>
      <c r="T1363" s="6">
        <f t="shared" si="42"/>
        <v>1</v>
      </c>
      <c r="U1363" s="6">
        <f t="shared" si="43"/>
        <v>0</v>
      </c>
    </row>
    <row r="1364" spans="1:21" x14ac:dyDescent="0.2">
      <c r="A1364" s="88">
        <v>1362</v>
      </c>
      <c r="B1364" s="88">
        <v>2</v>
      </c>
      <c r="C1364" s="88" t="s">
        <v>2120</v>
      </c>
      <c r="D1364" s="89" t="s">
        <v>1699</v>
      </c>
      <c r="E1364" s="89">
        <v>5</v>
      </c>
      <c r="F1364" s="89">
        <v>0</v>
      </c>
      <c r="G1364" s="89">
        <v>0</v>
      </c>
      <c r="H1364" s="89">
        <v>0</v>
      </c>
      <c r="I1364" s="89">
        <v>0</v>
      </c>
      <c r="J1364" s="89">
        <v>0</v>
      </c>
      <c r="K1364" s="89">
        <v>0</v>
      </c>
      <c r="L1364" s="89">
        <v>1</v>
      </c>
      <c r="M1364" s="89">
        <v>0</v>
      </c>
      <c r="N1364" s="89">
        <v>0</v>
      </c>
      <c r="O1364" s="89">
        <v>0</v>
      </c>
      <c r="P1364" s="89">
        <v>935</v>
      </c>
      <c r="Q1364" s="89">
        <v>5618</v>
      </c>
      <c r="R1364" s="88">
        <f>VLOOKUP(P1364,NEW_TRAIN_TEST!$A$1:$M$980,13,0)</f>
        <v>4853</v>
      </c>
      <c r="S1364" s="88">
        <f>VLOOKUP(P1364,NEW_TRAIN_TEST!$A$1:$M$980,11,0)</f>
        <v>6265</v>
      </c>
      <c r="T1364" s="6">
        <f t="shared" si="42"/>
        <v>1</v>
      </c>
      <c r="U1364" s="6">
        <f t="shared" si="43"/>
        <v>0</v>
      </c>
    </row>
    <row r="1365" spans="1:21" x14ac:dyDescent="0.2">
      <c r="A1365" s="88">
        <v>1363</v>
      </c>
      <c r="B1365" s="88">
        <v>2</v>
      </c>
      <c r="C1365" s="88" t="s">
        <v>2120</v>
      </c>
      <c r="D1365" s="89" t="s">
        <v>1699</v>
      </c>
      <c r="E1365" s="89">
        <v>10</v>
      </c>
      <c r="F1365" s="89">
        <v>0</v>
      </c>
      <c r="G1365" s="89">
        <v>0</v>
      </c>
      <c r="H1365" s="89">
        <v>0</v>
      </c>
      <c r="I1365" s="89">
        <v>0</v>
      </c>
      <c r="J1365" s="89">
        <v>0</v>
      </c>
      <c r="K1365" s="89">
        <v>0</v>
      </c>
      <c r="L1365" s="89">
        <v>1</v>
      </c>
      <c r="M1365" s="89">
        <v>0</v>
      </c>
      <c r="N1365" s="89">
        <v>0</v>
      </c>
      <c r="O1365" s="89">
        <v>0</v>
      </c>
      <c r="P1365" s="89">
        <v>784</v>
      </c>
      <c r="Q1365" s="89">
        <v>5220</v>
      </c>
      <c r="R1365" s="88">
        <f>VLOOKUP(P1365,NEW_TRAIN_TEST!$A$1:$M$980,13,0)</f>
        <v>3806</v>
      </c>
      <c r="S1365" s="88">
        <f>VLOOKUP(P1365,NEW_TRAIN_TEST!$A$1:$M$980,11,0)</f>
        <v>7350</v>
      </c>
      <c r="T1365" s="6">
        <f t="shared" si="42"/>
        <v>1</v>
      </c>
      <c r="U1365" s="6">
        <f t="shared" si="43"/>
        <v>0</v>
      </c>
    </row>
    <row r="1366" spans="1:21" x14ac:dyDescent="0.2">
      <c r="A1366" s="88">
        <v>1364</v>
      </c>
      <c r="B1366" s="88">
        <v>2</v>
      </c>
      <c r="C1366" s="88" t="s">
        <v>2120</v>
      </c>
      <c r="D1366" s="89" t="s">
        <v>1699</v>
      </c>
      <c r="E1366" s="89">
        <v>6</v>
      </c>
      <c r="F1366" s="89">
        <v>2</v>
      </c>
      <c r="G1366" s="89">
        <v>0</v>
      </c>
      <c r="H1366" s="89">
        <v>0</v>
      </c>
      <c r="I1366" s="89">
        <v>2</v>
      </c>
      <c r="J1366" s="89">
        <v>0</v>
      </c>
      <c r="K1366" s="89">
        <v>0</v>
      </c>
      <c r="L1366" s="89">
        <v>1</v>
      </c>
      <c r="M1366" s="89">
        <v>0</v>
      </c>
      <c r="N1366" s="89">
        <v>0</v>
      </c>
      <c r="O1366" s="89">
        <v>2</v>
      </c>
      <c r="P1366" s="89">
        <v>782</v>
      </c>
      <c r="Q1366" s="89">
        <v>5365</v>
      </c>
      <c r="R1366" s="88">
        <f>VLOOKUP(P1366,NEW_TRAIN_TEST!$A$1:$M$980,13,0)</f>
        <v>4985.5</v>
      </c>
      <c r="S1366" s="88">
        <f>VLOOKUP(P1366,NEW_TRAIN_TEST!$A$1:$M$980,11,0)</f>
        <v>6503</v>
      </c>
      <c r="T1366" s="6">
        <f t="shared" si="42"/>
        <v>1</v>
      </c>
      <c r="U1366" s="6">
        <f t="shared" si="43"/>
        <v>0</v>
      </c>
    </row>
    <row r="1367" spans="1:21" x14ac:dyDescent="0.2">
      <c r="A1367" s="88">
        <v>1365</v>
      </c>
      <c r="B1367" s="88">
        <v>2</v>
      </c>
      <c r="C1367" s="88" t="s">
        <v>2120</v>
      </c>
      <c r="D1367" s="89" t="s">
        <v>1699</v>
      </c>
      <c r="E1367" s="89">
        <v>4</v>
      </c>
      <c r="F1367" s="89">
        <v>1</v>
      </c>
      <c r="G1367" s="89">
        <v>0</v>
      </c>
      <c r="H1367" s="89">
        <v>0</v>
      </c>
      <c r="I1367" s="89">
        <v>2</v>
      </c>
      <c r="J1367" s="89">
        <v>0</v>
      </c>
      <c r="K1367" s="89">
        <v>0</v>
      </c>
      <c r="L1367" s="89">
        <v>1</v>
      </c>
      <c r="M1367" s="89">
        <v>0</v>
      </c>
      <c r="N1367" s="89">
        <v>0</v>
      </c>
      <c r="O1367" s="89">
        <v>2</v>
      </c>
      <c r="P1367" s="89">
        <v>786</v>
      </c>
      <c r="Q1367" s="89">
        <v>5461.5</v>
      </c>
      <c r="R1367" s="88">
        <f>VLOOKUP(P1367,NEW_TRAIN_TEST!$A$1:$M$980,13,0)</f>
        <v>4840</v>
      </c>
      <c r="S1367" s="88">
        <f>VLOOKUP(P1367,NEW_TRAIN_TEST!$A$1:$M$980,11,0)</f>
        <v>5867</v>
      </c>
      <c r="T1367" s="6">
        <f t="shared" si="42"/>
        <v>1</v>
      </c>
      <c r="U1367" s="6">
        <f t="shared" si="43"/>
        <v>0</v>
      </c>
    </row>
    <row r="1368" spans="1:21" x14ac:dyDescent="0.2">
      <c r="A1368" s="88">
        <v>1366</v>
      </c>
      <c r="B1368" s="88">
        <v>2</v>
      </c>
      <c r="C1368" s="88" t="s">
        <v>2120</v>
      </c>
      <c r="D1368" s="89" t="s">
        <v>1699</v>
      </c>
      <c r="E1368" s="89">
        <v>3</v>
      </c>
      <c r="F1368" s="89">
        <v>0</v>
      </c>
      <c r="G1368" s="89">
        <v>0</v>
      </c>
      <c r="H1368" s="89">
        <v>0</v>
      </c>
      <c r="I1368" s="89">
        <v>0</v>
      </c>
      <c r="J1368" s="89">
        <v>0</v>
      </c>
      <c r="K1368" s="89">
        <v>0</v>
      </c>
      <c r="L1368" s="89">
        <v>0</v>
      </c>
      <c r="M1368" s="89">
        <v>7</v>
      </c>
      <c r="N1368" s="89">
        <v>0</v>
      </c>
      <c r="O1368" s="89">
        <v>0</v>
      </c>
      <c r="P1368" s="89">
        <v>786</v>
      </c>
      <c r="Q1368" s="89">
        <v>5766</v>
      </c>
      <c r="R1368" s="88">
        <f>VLOOKUP(P1368,NEW_TRAIN_TEST!$A$1:$M$980,13,0)</f>
        <v>4840</v>
      </c>
      <c r="S1368" s="88">
        <f>VLOOKUP(P1368,NEW_TRAIN_TEST!$A$1:$M$980,11,0)</f>
        <v>5867</v>
      </c>
      <c r="T1368" s="6">
        <f t="shared" si="42"/>
        <v>0</v>
      </c>
      <c r="U1368" s="6">
        <f t="shared" si="43"/>
        <v>1</v>
      </c>
    </row>
    <row r="1369" spans="1:21" x14ac:dyDescent="0.2">
      <c r="A1369" s="88">
        <v>1367</v>
      </c>
      <c r="B1369" s="88">
        <v>2</v>
      </c>
      <c r="C1369" s="88" t="s">
        <v>2120</v>
      </c>
      <c r="D1369" s="89" t="s">
        <v>1699</v>
      </c>
      <c r="E1369" s="89">
        <v>8</v>
      </c>
      <c r="F1369" s="89">
        <v>0</v>
      </c>
      <c r="G1369" s="89">
        <v>0</v>
      </c>
      <c r="H1369" s="89">
        <v>0</v>
      </c>
      <c r="I1369" s="89">
        <v>0</v>
      </c>
      <c r="J1369" s="89">
        <v>0</v>
      </c>
      <c r="K1369" s="89">
        <v>0</v>
      </c>
      <c r="L1369" s="89">
        <v>1</v>
      </c>
      <c r="M1369" s="89">
        <v>0</v>
      </c>
      <c r="N1369" s="89">
        <v>0</v>
      </c>
      <c r="O1369" s="89">
        <v>0</v>
      </c>
      <c r="P1369" s="89">
        <v>787</v>
      </c>
      <c r="Q1369" s="89">
        <v>6867</v>
      </c>
      <c r="R1369" s="88">
        <f>VLOOKUP(P1369,NEW_TRAIN_TEST!$A$1:$M$980,13,0)</f>
        <v>6320</v>
      </c>
      <c r="S1369" s="88">
        <f>VLOOKUP(P1369,NEW_TRAIN_TEST!$A$1:$M$980,11,0)</f>
        <v>7103</v>
      </c>
      <c r="T1369" s="6">
        <f t="shared" si="42"/>
        <v>1</v>
      </c>
      <c r="U1369" s="6">
        <f t="shared" si="43"/>
        <v>0</v>
      </c>
    </row>
    <row r="1370" spans="1:21" x14ac:dyDescent="0.2">
      <c r="A1370" s="88">
        <v>1368</v>
      </c>
      <c r="B1370" s="88">
        <v>2</v>
      </c>
      <c r="C1370" s="88" t="s">
        <v>2120</v>
      </c>
      <c r="D1370" s="89" t="s">
        <v>1699</v>
      </c>
      <c r="E1370" s="89">
        <v>6</v>
      </c>
      <c r="F1370" s="89">
        <v>4</v>
      </c>
      <c r="G1370" s="89">
        <v>0</v>
      </c>
      <c r="H1370" s="89">
        <v>2</v>
      </c>
      <c r="I1370" s="89">
        <v>2</v>
      </c>
      <c r="J1370" s="89">
        <v>0</v>
      </c>
      <c r="K1370" s="89">
        <v>0</v>
      </c>
      <c r="L1370" s="89">
        <v>1</v>
      </c>
      <c r="M1370" s="89">
        <v>0</v>
      </c>
      <c r="N1370" s="89">
        <v>0</v>
      </c>
      <c r="O1370" s="89">
        <v>2</v>
      </c>
      <c r="P1370" s="89">
        <v>245</v>
      </c>
      <c r="Q1370" s="89">
        <v>6031.25</v>
      </c>
      <c r="R1370" s="88">
        <f>VLOOKUP(P1370,NEW_TRAIN_TEST!$A$1:$M$980,13,0)</f>
        <v>5503</v>
      </c>
      <c r="S1370" s="88">
        <f>VLOOKUP(P1370,NEW_TRAIN_TEST!$A$1:$M$980,11,0)</f>
        <v>6979</v>
      </c>
      <c r="T1370" s="6">
        <f t="shared" si="42"/>
        <v>1</v>
      </c>
      <c r="U1370" s="6">
        <f t="shared" si="43"/>
        <v>0</v>
      </c>
    </row>
    <row r="1371" spans="1:21" x14ac:dyDescent="0.2">
      <c r="A1371" s="88">
        <v>1369</v>
      </c>
      <c r="B1371" s="88">
        <v>2</v>
      </c>
      <c r="C1371" s="88" t="s">
        <v>2120</v>
      </c>
      <c r="D1371" s="89" t="s">
        <v>1699</v>
      </c>
      <c r="E1371" s="89">
        <v>8</v>
      </c>
      <c r="F1371" s="89">
        <v>2</v>
      </c>
      <c r="G1371" s="89">
        <v>0</v>
      </c>
      <c r="H1371" s="89">
        <v>0</v>
      </c>
      <c r="I1371" s="89">
        <v>2</v>
      </c>
      <c r="J1371" s="89">
        <v>0</v>
      </c>
      <c r="K1371" s="89">
        <v>0</v>
      </c>
      <c r="L1371" s="89">
        <v>1</v>
      </c>
      <c r="M1371" s="89">
        <v>0</v>
      </c>
      <c r="N1371" s="89">
        <v>0</v>
      </c>
      <c r="O1371" s="89">
        <v>2</v>
      </c>
      <c r="P1371" s="89">
        <v>789</v>
      </c>
      <c r="Q1371" s="89">
        <v>8334</v>
      </c>
      <c r="R1371" s="88">
        <f>VLOOKUP(P1371,NEW_TRAIN_TEST!$A$1:$M$980,13,0)</f>
        <v>8132.5</v>
      </c>
      <c r="S1371" s="88">
        <f>VLOOKUP(P1371,NEW_TRAIN_TEST!$A$1:$M$980,11,0)</f>
        <v>8966</v>
      </c>
      <c r="T1371" s="6">
        <f t="shared" si="42"/>
        <v>1</v>
      </c>
      <c r="U1371" s="6">
        <f t="shared" si="43"/>
        <v>0</v>
      </c>
    </row>
    <row r="1372" spans="1:21" x14ac:dyDescent="0.2">
      <c r="A1372" s="88">
        <v>1370</v>
      </c>
      <c r="B1372" s="88">
        <v>2</v>
      </c>
      <c r="C1372" s="88" t="s">
        <v>2120</v>
      </c>
      <c r="D1372" s="89" t="s">
        <v>1699</v>
      </c>
      <c r="E1372" s="89">
        <v>13</v>
      </c>
      <c r="F1372" s="89">
        <v>0</v>
      </c>
      <c r="G1372" s="89">
        <v>0</v>
      </c>
      <c r="H1372" s="89">
        <v>0</v>
      </c>
      <c r="I1372" s="89">
        <v>0</v>
      </c>
      <c r="J1372" s="89">
        <v>0</v>
      </c>
      <c r="K1372" s="89">
        <v>0</v>
      </c>
      <c r="L1372" s="89">
        <v>0</v>
      </c>
      <c r="M1372" s="89">
        <v>0</v>
      </c>
      <c r="N1372" s="89">
        <v>0</v>
      </c>
      <c r="O1372" s="89">
        <v>0</v>
      </c>
      <c r="P1372" s="89">
        <v>790</v>
      </c>
      <c r="Q1372" s="89">
        <v>8113</v>
      </c>
      <c r="R1372" s="88">
        <f>VLOOKUP(P1372,NEW_TRAIN_TEST!$A$1:$M$980,13,0)</f>
        <v>4652.5</v>
      </c>
      <c r="S1372" s="88">
        <f>VLOOKUP(P1372,NEW_TRAIN_TEST!$A$1:$M$980,11,0)</f>
        <v>9049</v>
      </c>
      <c r="T1372" s="6">
        <f t="shared" si="42"/>
        <v>0</v>
      </c>
      <c r="U1372" s="6">
        <f t="shared" si="43"/>
        <v>0</v>
      </c>
    </row>
    <row r="1373" spans="1:21" x14ac:dyDescent="0.2">
      <c r="A1373" s="88">
        <v>1371</v>
      </c>
      <c r="B1373" s="88">
        <v>2</v>
      </c>
      <c r="C1373" s="88" t="s">
        <v>2120</v>
      </c>
      <c r="D1373" s="89" t="s">
        <v>1699</v>
      </c>
      <c r="E1373" s="89">
        <v>6</v>
      </c>
      <c r="F1373" s="89">
        <v>8</v>
      </c>
      <c r="G1373" s="89">
        <v>0</v>
      </c>
      <c r="H1373" s="89">
        <v>2</v>
      </c>
      <c r="I1373" s="89">
        <v>2</v>
      </c>
      <c r="J1373" s="89">
        <v>0</v>
      </c>
      <c r="K1373" s="89">
        <v>0</v>
      </c>
      <c r="L1373" s="89">
        <v>0</v>
      </c>
      <c r="M1373" s="89">
        <v>0</v>
      </c>
      <c r="N1373" s="89">
        <v>0</v>
      </c>
      <c r="O1373" s="89">
        <v>2</v>
      </c>
      <c r="P1373" s="89">
        <v>236</v>
      </c>
      <c r="Q1373" s="89">
        <v>4459.5</v>
      </c>
      <c r="R1373" s="88">
        <f>VLOOKUP(P1373,NEW_TRAIN_TEST!$A$1:$M$980,13,0)</f>
        <v>4359</v>
      </c>
      <c r="S1373" s="88">
        <f>VLOOKUP(P1373,NEW_TRAIN_TEST!$A$1:$M$980,11,0)</f>
        <v>5194</v>
      </c>
      <c r="T1373" s="6">
        <f t="shared" si="42"/>
        <v>0</v>
      </c>
      <c r="U1373" s="6">
        <f t="shared" si="43"/>
        <v>0</v>
      </c>
    </row>
    <row r="1374" spans="1:21" x14ac:dyDescent="0.2">
      <c r="A1374" s="88">
        <v>1372</v>
      </c>
      <c r="B1374" s="88">
        <v>2</v>
      </c>
      <c r="C1374" s="88" t="s">
        <v>2120</v>
      </c>
      <c r="D1374" s="89" t="s">
        <v>1699</v>
      </c>
      <c r="E1374" s="89">
        <v>3</v>
      </c>
      <c r="F1374" s="89">
        <v>0</v>
      </c>
      <c r="G1374" s="89">
        <v>0</v>
      </c>
      <c r="H1374" s="89">
        <v>0</v>
      </c>
      <c r="I1374" s="89">
        <v>0</v>
      </c>
      <c r="J1374" s="89">
        <v>0</v>
      </c>
      <c r="K1374" s="89">
        <v>0</v>
      </c>
      <c r="L1374" s="89">
        <v>0</v>
      </c>
      <c r="M1374" s="89">
        <v>0</v>
      </c>
      <c r="N1374" s="89">
        <v>0</v>
      </c>
      <c r="O1374" s="89">
        <v>0</v>
      </c>
      <c r="P1374" s="89">
        <v>536</v>
      </c>
      <c r="Q1374" s="89">
        <v>5012.5</v>
      </c>
      <c r="R1374" s="88">
        <f>VLOOKUP(P1374,NEW_TRAIN_TEST!$A$1:$M$980,13,0)</f>
        <v>4528</v>
      </c>
      <c r="S1374" s="88">
        <f>VLOOKUP(P1374,NEW_TRAIN_TEST!$A$1:$M$980,11,0)</f>
        <v>5260</v>
      </c>
      <c r="T1374" s="6">
        <f t="shared" si="42"/>
        <v>0</v>
      </c>
      <c r="U1374" s="6">
        <f t="shared" si="43"/>
        <v>0</v>
      </c>
    </row>
    <row r="1375" spans="1:21" x14ac:dyDescent="0.2">
      <c r="A1375" s="88">
        <v>1373</v>
      </c>
      <c r="B1375" s="88">
        <v>2</v>
      </c>
      <c r="C1375" s="88" t="s">
        <v>2120</v>
      </c>
      <c r="D1375" s="89" t="s">
        <v>1699</v>
      </c>
      <c r="E1375" s="89">
        <v>5</v>
      </c>
      <c r="F1375" s="89">
        <v>0</v>
      </c>
      <c r="G1375" s="89">
        <v>0</v>
      </c>
      <c r="H1375" s="89">
        <v>0</v>
      </c>
      <c r="I1375" s="89">
        <v>0</v>
      </c>
      <c r="J1375" s="89">
        <v>0</v>
      </c>
      <c r="K1375" s="89">
        <v>0</v>
      </c>
      <c r="L1375" s="89">
        <v>1</v>
      </c>
      <c r="M1375" s="89">
        <v>10</v>
      </c>
      <c r="N1375" s="89">
        <v>0</v>
      </c>
      <c r="O1375" s="89">
        <v>0</v>
      </c>
      <c r="P1375" s="89">
        <v>936</v>
      </c>
      <c r="Q1375" s="89">
        <v>5121.5</v>
      </c>
      <c r="R1375" s="88">
        <f>VLOOKUP(P1375,NEW_TRAIN_TEST!$A$1:$M$980,13,0)</f>
        <v>4909.5</v>
      </c>
      <c r="S1375" s="88">
        <f>VLOOKUP(P1375,NEW_TRAIN_TEST!$A$1:$M$980,11,0)</f>
        <v>6043</v>
      </c>
      <c r="T1375" s="6">
        <f t="shared" si="42"/>
        <v>1</v>
      </c>
      <c r="U1375" s="6">
        <f t="shared" si="43"/>
        <v>1</v>
      </c>
    </row>
    <row r="1376" spans="1:21" x14ac:dyDescent="0.2">
      <c r="A1376" s="88">
        <v>1374</v>
      </c>
      <c r="B1376" s="88">
        <v>2</v>
      </c>
      <c r="C1376" s="88" t="s">
        <v>2120</v>
      </c>
      <c r="D1376" s="89" t="s">
        <v>1699</v>
      </c>
      <c r="E1376" s="89">
        <v>6</v>
      </c>
      <c r="F1376" s="89">
        <v>2</v>
      </c>
      <c r="G1376" s="89">
        <v>0</v>
      </c>
      <c r="H1376" s="89">
        <v>2</v>
      </c>
      <c r="I1376" s="89">
        <v>2</v>
      </c>
      <c r="J1376" s="89">
        <v>0</v>
      </c>
      <c r="K1376" s="89">
        <v>0</v>
      </c>
      <c r="L1376" s="89">
        <v>1</v>
      </c>
      <c r="M1376" s="89">
        <v>0</v>
      </c>
      <c r="N1376" s="89">
        <v>0</v>
      </c>
      <c r="O1376" s="89">
        <v>2</v>
      </c>
      <c r="P1376" s="89">
        <v>247</v>
      </c>
      <c r="Q1376" s="89">
        <v>5763.5</v>
      </c>
      <c r="R1376" s="88">
        <f>VLOOKUP(P1376,NEW_TRAIN_TEST!$A$1:$M$980,13,0)</f>
        <v>5283</v>
      </c>
      <c r="S1376" s="88">
        <f>VLOOKUP(P1376,NEW_TRAIN_TEST!$A$1:$M$980,11,0)</f>
        <v>6785</v>
      </c>
      <c r="T1376" s="6">
        <f t="shared" si="42"/>
        <v>1</v>
      </c>
      <c r="U1376" s="6">
        <f t="shared" si="43"/>
        <v>0</v>
      </c>
    </row>
    <row r="1377" spans="1:21" x14ac:dyDescent="0.2">
      <c r="A1377" s="88">
        <v>1375</v>
      </c>
      <c r="B1377" s="88">
        <v>2</v>
      </c>
      <c r="C1377" s="88" t="s">
        <v>2120</v>
      </c>
      <c r="D1377" s="89" t="s">
        <v>1699</v>
      </c>
      <c r="E1377" s="89">
        <v>7</v>
      </c>
      <c r="F1377" s="89">
        <v>0</v>
      </c>
      <c r="G1377" s="89">
        <v>0</v>
      </c>
      <c r="H1377" s="89">
        <v>0</v>
      </c>
      <c r="I1377" s="89">
        <v>0</v>
      </c>
      <c r="J1377" s="89">
        <v>0</v>
      </c>
      <c r="K1377" s="89">
        <v>0</v>
      </c>
      <c r="L1377" s="89">
        <v>1</v>
      </c>
      <c r="M1377" s="89">
        <v>0</v>
      </c>
      <c r="N1377" s="89">
        <v>0</v>
      </c>
      <c r="O1377" s="89">
        <v>0</v>
      </c>
      <c r="P1377" s="89">
        <v>830</v>
      </c>
      <c r="Q1377" s="89">
        <v>6552</v>
      </c>
      <c r="R1377" s="88">
        <f>VLOOKUP(P1377,NEW_TRAIN_TEST!$A$1:$M$980,13,0)</f>
        <v>5475</v>
      </c>
      <c r="S1377" s="88">
        <f>VLOOKUP(P1377,NEW_TRAIN_TEST!$A$1:$M$980,11,0)</f>
        <v>6600</v>
      </c>
      <c r="T1377" s="6">
        <f t="shared" si="42"/>
        <v>1</v>
      </c>
      <c r="U1377" s="6">
        <f t="shared" si="43"/>
        <v>0</v>
      </c>
    </row>
    <row r="1378" spans="1:21" x14ac:dyDescent="0.2">
      <c r="A1378" s="88">
        <v>1376</v>
      </c>
      <c r="B1378" s="88">
        <v>2</v>
      </c>
      <c r="C1378" s="88" t="s">
        <v>2120</v>
      </c>
      <c r="D1378" s="89" t="s">
        <v>1699</v>
      </c>
      <c r="E1378" s="89">
        <v>0</v>
      </c>
      <c r="F1378" s="89">
        <v>1</v>
      </c>
      <c r="G1378" s="89">
        <v>0</v>
      </c>
      <c r="H1378" s="89">
        <v>0</v>
      </c>
      <c r="I1378" s="89">
        <v>2</v>
      </c>
      <c r="J1378" s="89">
        <v>0</v>
      </c>
      <c r="K1378" s="89">
        <v>0</v>
      </c>
      <c r="L1378" s="89">
        <v>0</v>
      </c>
      <c r="M1378" s="89">
        <v>0</v>
      </c>
      <c r="N1378" s="89">
        <v>0</v>
      </c>
      <c r="O1378" s="89">
        <v>2</v>
      </c>
      <c r="P1378" s="89">
        <v>537</v>
      </c>
      <c r="Q1378" s="89">
        <v>3590</v>
      </c>
      <c r="R1378" s="88">
        <f>VLOOKUP(P1378,NEW_TRAIN_TEST!$A$1:$M$980,13,0)</f>
        <v>3590</v>
      </c>
      <c r="S1378" s="88">
        <f>VLOOKUP(P1378,NEW_TRAIN_TEST!$A$1:$M$980,11,0)</f>
        <v>4305</v>
      </c>
      <c r="T1378" s="6">
        <f t="shared" si="42"/>
        <v>0</v>
      </c>
      <c r="U1378" s="6">
        <f t="shared" si="43"/>
        <v>0</v>
      </c>
    </row>
    <row r="1379" spans="1:21" x14ac:dyDescent="0.2">
      <c r="A1379" s="88">
        <v>1377</v>
      </c>
      <c r="B1379" s="88">
        <v>2</v>
      </c>
      <c r="C1379" s="88" t="s">
        <v>2120</v>
      </c>
      <c r="D1379" s="89" t="s">
        <v>1699</v>
      </c>
      <c r="E1379" s="89">
        <v>0</v>
      </c>
      <c r="F1379" s="89">
        <v>0</v>
      </c>
      <c r="G1379" s="89">
        <v>0</v>
      </c>
      <c r="H1379" s="89">
        <v>0</v>
      </c>
      <c r="I1379" s="89">
        <v>0</v>
      </c>
      <c r="J1379" s="89">
        <v>0</v>
      </c>
      <c r="K1379" s="89">
        <v>0</v>
      </c>
      <c r="L1379" s="89">
        <v>0</v>
      </c>
      <c r="M1379" s="89">
        <v>0</v>
      </c>
      <c r="N1379" s="89">
        <v>1</v>
      </c>
      <c r="O1379" s="89">
        <v>0</v>
      </c>
      <c r="P1379" s="89">
        <v>537</v>
      </c>
      <c r="Q1379" s="89">
        <v>3614.5</v>
      </c>
      <c r="R1379" s="88">
        <f>VLOOKUP(P1379,NEW_TRAIN_TEST!$A$1:$M$980,13,0)</f>
        <v>3590</v>
      </c>
      <c r="S1379" s="88">
        <f>VLOOKUP(P1379,NEW_TRAIN_TEST!$A$1:$M$980,11,0)</f>
        <v>4305</v>
      </c>
      <c r="T1379" s="6">
        <f t="shared" si="42"/>
        <v>0</v>
      </c>
      <c r="U1379" s="6">
        <f t="shared" si="43"/>
        <v>0</v>
      </c>
    </row>
    <row r="1380" spans="1:21" x14ac:dyDescent="0.2">
      <c r="A1380" s="88">
        <v>1378</v>
      </c>
      <c r="B1380" s="88">
        <v>2</v>
      </c>
      <c r="C1380" s="88" t="s">
        <v>2120</v>
      </c>
      <c r="D1380" s="89" t="s">
        <v>1699</v>
      </c>
      <c r="E1380" s="89">
        <v>2</v>
      </c>
      <c r="F1380" s="89">
        <v>0</v>
      </c>
      <c r="G1380" s="89">
        <v>0</v>
      </c>
      <c r="H1380" s="89">
        <v>0</v>
      </c>
      <c r="I1380" s="89">
        <v>0</v>
      </c>
      <c r="J1380" s="89">
        <v>0</v>
      </c>
      <c r="K1380" s="89">
        <v>0</v>
      </c>
      <c r="L1380" s="89">
        <v>0</v>
      </c>
      <c r="M1380" s="89">
        <v>0</v>
      </c>
      <c r="N1380" s="89">
        <v>0</v>
      </c>
      <c r="O1380" s="89">
        <v>0</v>
      </c>
      <c r="P1380" s="89">
        <v>832</v>
      </c>
      <c r="Q1380" s="89">
        <v>4431</v>
      </c>
      <c r="R1380" s="88">
        <f>VLOOKUP(P1380,NEW_TRAIN_TEST!$A$1:$M$980,13,0)</f>
        <v>4004</v>
      </c>
      <c r="S1380" s="88">
        <f>VLOOKUP(P1380,NEW_TRAIN_TEST!$A$1:$M$980,11,0)</f>
        <v>4431</v>
      </c>
      <c r="T1380" s="6">
        <f t="shared" si="42"/>
        <v>0</v>
      </c>
      <c r="U1380" s="6">
        <f t="shared" si="43"/>
        <v>0</v>
      </c>
    </row>
    <row r="1381" spans="1:21" x14ac:dyDescent="0.2">
      <c r="A1381" s="88">
        <v>1379</v>
      </c>
      <c r="B1381" s="88">
        <v>2</v>
      </c>
      <c r="C1381" s="88" t="s">
        <v>2120</v>
      </c>
      <c r="D1381" s="89" t="s">
        <v>1699</v>
      </c>
      <c r="E1381" s="89">
        <v>7</v>
      </c>
      <c r="F1381" s="89">
        <v>2</v>
      </c>
      <c r="G1381" s="89">
        <v>0</v>
      </c>
      <c r="H1381" s="89">
        <v>2</v>
      </c>
      <c r="I1381" s="89">
        <v>2</v>
      </c>
      <c r="J1381" s="89">
        <v>0</v>
      </c>
      <c r="K1381" s="89">
        <v>0</v>
      </c>
      <c r="L1381" s="89">
        <v>1</v>
      </c>
      <c r="M1381" s="89">
        <v>0</v>
      </c>
      <c r="N1381" s="89">
        <v>0</v>
      </c>
      <c r="O1381" s="89">
        <v>2</v>
      </c>
      <c r="P1381" s="89">
        <v>833</v>
      </c>
      <c r="Q1381" s="89">
        <v>8452.5</v>
      </c>
      <c r="R1381" s="88">
        <f>VLOOKUP(P1381,NEW_TRAIN_TEST!$A$1:$M$980,13,0)</f>
        <v>6591</v>
      </c>
      <c r="S1381" s="88">
        <f>VLOOKUP(P1381,NEW_TRAIN_TEST!$A$1:$M$980,11,0)</f>
        <v>8540</v>
      </c>
      <c r="T1381" s="6">
        <f t="shared" si="42"/>
        <v>1</v>
      </c>
      <c r="U1381" s="6">
        <f t="shared" si="43"/>
        <v>0</v>
      </c>
    </row>
    <row r="1382" spans="1:21" x14ac:dyDescent="0.2">
      <c r="A1382" s="88">
        <v>1380</v>
      </c>
      <c r="B1382" s="88">
        <v>2</v>
      </c>
      <c r="C1382" s="88" t="s">
        <v>2120</v>
      </c>
      <c r="D1382" s="89" t="s">
        <v>1699</v>
      </c>
      <c r="E1382" s="89">
        <v>2</v>
      </c>
      <c r="F1382" s="89">
        <v>0</v>
      </c>
      <c r="G1382" s="89">
        <v>0</v>
      </c>
      <c r="H1382" s="89">
        <v>0</v>
      </c>
      <c r="I1382" s="89">
        <v>0</v>
      </c>
      <c r="J1382" s="89">
        <v>0</v>
      </c>
      <c r="K1382" s="89">
        <v>0</v>
      </c>
      <c r="L1382" s="89">
        <v>0</v>
      </c>
      <c r="M1382" s="89">
        <v>0</v>
      </c>
      <c r="N1382" s="89">
        <v>0</v>
      </c>
      <c r="O1382" s="89">
        <v>0</v>
      </c>
      <c r="P1382" s="89">
        <v>834</v>
      </c>
      <c r="Q1382" s="89">
        <v>5637</v>
      </c>
      <c r="R1382" s="88">
        <f>VLOOKUP(P1382,NEW_TRAIN_TEST!$A$1:$M$980,13,0)</f>
        <v>4310</v>
      </c>
      <c r="S1382" s="88">
        <f>VLOOKUP(P1382,NEW_TRAIN_TEST!$A$1:$M$980,11,0)</f>
        <v>5948</v>
      </c>
      <c r="T1382" s="6">
        <f t="shared" si="42"/>
        <v>0</v>
      </c>
      <c r="U1382" s="6">
        <f t="shared" si="43"/>
        <v>0</v>
      </c>
    </row>
    <row r="1383" spans="1:21" x14ac:dyDescent="0.2">
      <c r="A1383" s="88">
        <v>1381</v>
      </c>
      <c r="B1383" s="88">
        <v>2</v>
      </c>
      <c r="C1383" s="88" t="s">
        <v>2120</v>
      </c>
      <c r="D1383" s="89" t="s">
        <v>1699</v>
      </c>
      <c r="E1383" s="89">
        <v>0</v>
      </c>
      <c r="F1383" s="89">
        <v>0</v>
      </c>
      <c r="G1383" s="89">
        <v>1</v>
      </c>
      <c r="H1383" s="89">
        <v>0</v>
      </c>
      <c r="I1383" s="89">
        <v>0</v>
      </c>
      <c r="J1383" s="89">
        <v>0</v>
      </c>
      <c r="K1383" s="89">
        <v>0</v>
      </c>
      <c r="L1383" s="89">
        <v>0</v>
      </c>
      <c r="M1383" s="89">
        <v>0</v>
      </c>
      <c r="N1383" s="89">
        <v>0</v>
      </c>
      <c r="O1383" s="89">
        <v>0</v>
      </c>
      <c r="P1383" s="89">
        <v>938</v>
      </c>
      <c r="Q1383" s="89">
        <v>4399</v>
      </c>
      <c r="R1383" s="88">
        <f>VLOOKUP(P1383,NEW_TRAIN_TEST!$A$1:$M$980,13,0)</f>
        <v>4399</v>
      </c>
      <c r="S1383" s="88">
        <f>VLOOKUP(P1383,NEW_TRAIN_TEST!$A$1:$M$980,11,0)</f>
        <v>5300</v>
      </c>
      <c r="T1383" s="6">
        <f t="shared" si="42"/>
        <v>0</v>
      </c>
      <c r="U1383" s="6">
        <f t="shared" si="43"/>
        <v>0</v>
      </c>
    </row>
    <row r="1384" spans="1:21" x14ac:dyDescent="0.2">
      <c r="A1384" s="88">
        <v>1382</v>
      </c>
      <c r="B1384" s="88">
        <v>2</v>
      </c>
      <c r="C1384" s="88" t="s">
        <v>2120</v>
      </c>
      <c r="D1384" s="89" t="s">
        <v>1699</v>
      </c>
      <c r="E1384" s="89">
        <v>0</v>
      </c>
      <c r="F1384" s="89">
        <v>2</v>
      </c>
      <c r="G1384" s="89">
        <v>0</v>
      </c>
      <c r="H1384" s="89">
        <v>2</v>
      </c>
      <c r="I1384" s="89">
        <v>2</v>
      </c>
      <c r="J1384" s="89">
        <v>0</v>
      </c>
      <c r="K1384" s="89">
        <v>0</v>
      </c>
      <c r="L1384" s="89">
        <v>0</v>
      </c>
      <c r="M1384" s="89">
        <v>0</v>
      </c>
      <c r="N1384" s="89">
        <v>0</v>
      </c>
      <c r="O1384" s="89">
        <v>2</v>
      </c>
      <c r="P1384" s="89">
        <v>241</v>
      </c>
      <c r="Q1384" s="89">
        <v>4383</v>
      </c>
      <c r="R1384" s="88">
        <f>VLOOKUP(P1384,NEW_TRAIN_TEST!$A$1:$M$980,13,0)</f>
        <v>4383</v>
      </c>
      <c r="S1384" s="88">
        <f>VLOOKUP(P1384,NEW_TRAIN_TEST!$A$1:$M$980,11,0)</f>
        <v>5322</v>
      </c>
      <c r="T1384" s="6">
        <f t="shared" si="42"/>
        <v>0</v>
      </c>
      <c r="U1384" s="6">
        <f t="shared" si="43"/>
        <v>0</v>
      </c>
    </row>
    <row r="1385" spans="1:21" x14ac:dyDescent="0.2">
      <c r="A1385" s="88">
        <v>1383</v>
      </c>
      <c r="B1385" s="88">
        <v>2</v>
      </c>
      <c r="C1385" s="88" t="s">
        <v>2120</v>
      </c>
      <c r="D1385" s="89" t="s">
        <v>1699</v>
      </c>
      <c r="E1385" s="89">
        <v>3</v>
      </c>
      <c r="F1385" s="89">
        <v>2</v>
      </c>
      <c r="G1385" s="89">
        <v>0</v>
      </c>
      <c r="H1385" s="89">
        <v>2</v>
      </c>
      <c r="I1385" s="89">
        <v>2</v>
      </c>
      <c r="J1385" s="89">
        <v>0</v>
      </c>
      <c r="K1385" s="89">
        <v>0</v>
      </c>
      <c r="L1385" s="89">
        <v>0</v>
      </c>
      <c r="M1385" s="89">
        <v>0</v>
      </c>
      <c r="N1385" s="89">
        <v>0</v>
      </c>
      <c r="O1385" s="89">
        <v>2</v>
      </c>
      <c r="P1385" s="89">
        <v>241</v>
      </c>
      <c r="Q1385" s="89">
        <v>4391</v>
      </c>
      <c r="R1385" s="88">
        <f>VLOOKUP(P1385,NEW_TRAIN_TEST!$A$1:$M$980,13,0)</f>
        <v>4383</v>
      </c>
      <c r="S1385" s="88">
        <f>VLOOKUP(P1385,NEW_TRAIN_TEST!$A$1:$M$980,11,0)</f>
        <v>5322</v>
      </c>
      <c r="T1385" s="6">
        <f t="shared" si="42"/>
        <v>0</v>
      </c>
      <c r="U1385" s="6">
        <f t="shared" si="43"/>
        <v>0</v>
      </c>
    </row>
    <row r="1386" spans="1:21" x14ac:dyDescent="0.2">
      <c r="A1386" s="88">
        <v>1384</v>
      </c>
      <c r="B1386" s="88">
        <v>2</v>
      </c>
      <c r="C1386" s="88" t="s">
        <v>2120</v>
      </c>
      <c r="D1386" s="89" t="s">
        <v>1699</v>
      </c>
      <c r="E1386" s="89">
        <v>0</v>
      </c>
      <c r="F1386" s="89">
        <v>1</v>
      </c>
      <c r="G1386" s="89">
        <v>0</v>
      </c>
      <c r="H1386" s="89">
        <v>0</v>
      </c>
      <c r="I1386" s="89">
        <v>2</v>
      </c>
      <c r="J1386" s="89">
        <v>0</v>
      </c>
      <c r="K1386" s="89">
        <v>0</v>
      </c>
      <c r="L1386" s="89">
        <v>0</v>
      </c>
      <c r="M1386" s="89">
        <v>0</v>
      </c>
      <c r="N1386" s="89">
        <v>0</v>
      </c>
      <c r="O1386" s="89">
        <v>2</v>
      </c>
      <c r="P1386" s="89">
        <v>383</v>
      </c>
      <c r="Q1386" s="89">
        <v>5595.5</v>
      </c>
      <c r="R1386" s="88">
        <f>VLOOKUP(P1386,NEW_TRAIN_TEST!$A$1:$M$980,13,0)</f>
        <v>5595.5</v>
      </c>
      <c r="S1386" s="88">
        <f>VLOOKUP(P1386,NEW_TRAIN_TEST!$A$1:$M$980,11,0)</f>
        <v>6779</v>
      </c>
      <c r="T1386" s="6">
        <f t="shared" si="42"/>
        <v>0</v>
      </c>
      <c r="U1386" s="6">
        <f t="shared" si="43"/>
        <v>0</v>
      </c>
    </row>
    <row r="1387" spans="1:21" x14ac:dyDescent="0.2">
      <c r="A1387" s="88">
        <v>1385</v>
      </c>
      <c r="B1387" s="88">
        <v>2</v>
      </c>
      <c r="C1387" s="88" t="s">
        <v>2120</v>
      </c>
      <c r="D1387" s="89" t="s">
        <v>1699</v>
      </c>
      <c r="E1387" s="89">
        <v>0</v>
      </c>
      <c r="F1387" s="89">
        <v>0</v>
      </c>
      <c r="G1387" s="89">
        <v>0</v>
      </c>
      <c r="H1387" s="89">
        <v>0</v>
      </c>
      <c r="I1387" s="89">
        <v>0</v>
      </c>
      <c r="J1387" s="89">
        <v>0</v>
      </c>
      <c r="K1387" s="89">
        <v>0</v>
      </c>
      <c r="L1387" s="89">
        <v>0</v>
      </c>
      <c r="M1387" s="89">
        <v>0</v>
      </c>
      <c r="N1387" s="89">
        <v>1</v>
      </c>
      <c r="O1387" s="89">
        <v>0</v>
      </c>
      <c r="P1387" s="89">
        <v>383</v>
      </c>
      <c r="Q1387" s="89">
        <v>5604.5</v>
      </c>
      <c r="R1387" s="88">
        <f>VLOOKUP(P1387,NEW_TRAIN_TEST!$A$1:$M$980,13,0)</f>
        <v>5595.5</v>
      </c>
      <c r="S1387" s="88">
        <f>VLOOKUP(P1387,NEW_TRAIN_TEST!$A$1:$M$980,11,0)</f>
        <v>6779</v>
      </c>
      <c r="T1387" s="6">
        <f t="shared" si="42"/>
        <v>0</v>
      </c>
      <c r="U1387" s="6">
        <f t="shared" si="43"/>
        <v>0</v>
      </c>
    </row>
    <row r="1388" spans="1:21" x14ac:dyDescent="0.2">
      <c r="A1388" s="88">
        <v>1386</v>
      </c>
      <c r="B1388" s="88">
        <v>2</v>
      </c>
      <c r="C1388" s="88" t="s">
        <v>2120</v>
      </c>
      <c r="D1388" s="89" t="s">
        <v>1699</v>
      </c>
      <c r="E1388" s="89">
        <v>0</v>
      </c>
      <c r="F1388" s="89">
        <v>2</v>
      </c>
      <c r="G1388" s="89">
        <v>0</v>
      </c>
      <c r="H1388" s="89">
        <v>2</v>
      </c>
      <c r="I1388" s="89">
        <v>2</v>
      </c>
      <c r="J1388" s="89">
        <v>0</v>
      </c>
      <c r="K1388" s="89">
        <v>0</v>
      </c>
      <c r="L1388" s="89">
        <v>0</v>
      </c>
      <c r="M1388" s="89">
        <v>0</v>
      </c>
      <c r="N1388" s="89">
        <v>0</v>
      </c>
      <c r="O1388" s="89">
        <v>2</v>
      </c>
      <c r="P1388" s="89">
        <v>238</v>
      </c>
      <c r="Q1388" s="89">
        <v>4223.5</v>
      </c>
      <c r="R1388" s="88">
        <f>VLOOKUP(P1388,NEW_TRAIN_TEST!$A$1:$M$980,13,0)</f>
        <v>4223.5</v>
      </c>
      <c r="S1388" s="88">
        <f>VLOOKUP(P1388,NEW_TRAIN_TEST!$A$1:$M$980,11,0)</f>
        <v>5175</v>
      </c>
      <c r="T1388" s="6">
        <f t="shared" si="42"/>
        <v>0</v>
      </c>
      <c r="U1388" s="6">
        <f t="shared" si="43"/>
        <v>0</v>
      </c>
    </row>
    <row r="1389" spans="1:21" x14ac:dyDescent="0.2">
      <c r="A1389" s="88">
        <v>1387</v>
      </c>
      <c r="B1389" s="88">
        <v>2</v>
      </c>
      <c r="C1389" s="88" t="s">
        <v>2120</v>
      </c>
      <c r="D1389" s="89" t="s">
        <v>1699</v>
      </c>
      <c r="E1389" s="89">
        <v>0</v>
      </c>
      <c r="F1389" s="89">
        <v>2</v>
      </c>
      <c r="G1389" s="89">
        <v>1</v>
      </c>
      <c r="H1389" s="89">
        <v>2</v>
      </c>
      <c r="I1389" s="89">
        <v>2</v>
      </c>
      <c r="J1389" s="89">
        <v>0</v>
      </c>
      <c r="K1389" s="89">
        <v>0</v>
      </c>
      <c r="L1389" s="89">
        <v>0</v>
      </c>
      <c r="M1389" s="89">
        <v>0</v>
      </c>
      <c r="N1389" s="89">
        <v>0</v>
      </c>
      <c r="O1389" s="89">
        <v>2</v>
      </c>
      <c r="P1389" s="89">
        <v>238</v>
      </c>
      <c r="Q1389" s="89">
        <v>4236</v>
      </c>
      <c r="R1389" s="88">
        <f>VLOOKUP(P1389,NEW_TRAIN_TEST!$A$1:$M$980,13,0)</f>
        <v>4223.5</v>
      </c>
      <c r="S1389" s="88">
        <f>VLOOKUP(P1389,NEW_TRAIN_TEST!$A$1:$M$980,11,0)</f>
        <v>5175</v>
      </c>
      <c r="T1389" s="6">
        <f t="shared" si="42"/>
        <v>0</v>
      </c>
      <c r="U1389" s="6">
        <f t="shared" si="43"/>
        <v>0</v>
      </c>
    </row>
    <row r="1390" spans="1:21" x14ac:dyDescent="0.2">
      <c r="A1390" s="88">
        <v>1388</v>
      </c>
      <c r="B1390" s="88">
        <v>2</v>
      </c>
      <c r="C1390" s="88" t="s">
        <v>2120</v>
      </c>
      <c r="D1390" s="89" t="s">
        <v>1699</v>
      </c>
      <c r="E1390" s="89">
        <v>0</v>
      </c>
      <c r="F1390" s="89">
        <v>2</v>
      </c>
      <c r="G1390" s="89">
        <v>0</v>
      </c>
      <c r="H1390" s="89">
        <v>2</v>
      </c>
      <c r="I1390" s="89">
        <v>2</v>
      </c>
      <c r="J1390" s="89">
        <v>0</v>
      </c>
      <c r="K1390" s="89">
        <v>0</v>
      </c>
      <c r="L1390" s="89">
        <v>0</v>
      </c>
      <c r="M1390" s="89">
        <v>0</v>
      </c>
      <c r="N1390" s="89">
        <v>0</v>
      </c>
      <c r="O1390" s="89">
        <v>2</v>
      </c>
      <c r="P1390" s="89">
        <v>238</v>
      </c>
      <c r="Q1390" s="89">
        <v>4237.5</v>
      </c>
      <c r="R1390" s="88">
        <f>VLOOKUP(P1390,NEW_TRAIN_TEST!$A$1:$M$980,13,0)</f>
        <v>4223.5</v>
      </c>
      <c r="S1390" s="88">
        <f>VLOOKUP(P1390,NEW_TRAIN_TEST!$A$1:$M$980,11,0)</f>
        <v>5175</v>
      </c>
      <c r="T1390" s="6">
        <f t="shared" si="42"/>
        <v>0</v>
      </c>
      <c r="U1390" s="6">
        <f t="shared" si="43"/>
        <v>0</v>
      </c>
    </row>
    <row r="1391" spans="1:21" x14ac:dyDescent="0.2">
      <c r="A1391" s="88">
        <v>1389</v>
      </c>
      <c r="B1391" s="88">
        <v>2</v>
      </c>
      <c r="C1391" s="88" t="s">
        <v>2120</v>
      </c>
      <c r="D1391" s="89" t="s">
        <v>1699</v>
      </c>
      <c r="E1391" s="89">
        <v>0</v>
      </c>
      <c r="F1391" s="89">
        <v>7</v>
      </c>
      <c r="G1391" s="89">
        <v>2</v>
      </c>
      <c r="H1391" s="89">
        <v>0</v>
      </c>
      <c r="I1391" s="89">
        <v>0</v>
      </c>
      <c r="J1391" s="89">
        <v>0</v>
      </c>
      <c r="K1391" s="89">
        <v>0</v>
      </c>
      <c r="L1391" s="89">
        <v>1</v>
      </c>
      <c r="M1391" s="89">
        <v>10</v>
      </c>
      <c r="N1391" s="89">
        <v>0</v>
      </c>
      <c r="O1391" s="89">
        <v>0</v>
      </c>
      <c r="P1391" s="89">
        <v>238</v>
      </c>
      <c r="Q1391" s="89">
        <v>4240.33</v>
      </c>
      <c r="R1391" s="88">
        <f>VLOOKUP(P1391,NEW_TRAIN_TEST!$A$1:$M$980,13,0)</f>
        <v>4223.5</v>
      </c>
      <c r="S1391" s="88">
        <f>VLOOKUP(P1391,NEW_TRAIN_TEST!$A$1:$M$980,11,0)</f>
        <v>5175</v>
      </c>
      <c r="T1391" s="6">
        <f t="shared" si="42"/>
        <v>1</v>
      </c>
      <c r="U1391" s="6">
        <f t="shared" si="43"/>
        <v>1</v>
      </c>
    </row>
    <row r="1392" spans="1:21" x14ac:dyDescent="0.2">
      <c r="A1392" s="88">
        <v>1390</v>
      </c>
      <c r="B1392" s="88">
        <v>2</v>
      </c>
      <c r="C1392" s="88" t="s">
        <v>2120</v>
      </c>
      <c r="D1392" s="89" t="s">
        <v>1699</v>
      </c>
      <c r="E1392" s="89">
        <v>0</v>
      </c>
      <c r="F1392" s="89">
        <v>4</v>
      </c>
      <c r="G1392" s="89">
        <v>3</v>
      </c>
      <c r="H1392" s="89">
        <v>2</v>
      </c>
      <c r="I1392" s="89">
        <v>0</v>
      </c>
      <c r="J1392" s="89">
        <v>0</v>
      </c>
      <c r="K1392" s="89">
        <v>0</v>
      </c>
      <c r="L1392" s="89">
        <v>0</v>
      </c>
      <c r="M1392" s="89">
        <v>0</v>
      </c>
      <c r="N1392" s="89">
        <v>0</v>
      </c>
      <c r="O1392" s="89">
        <v>0</v>
      </c>
      <c r="P1392" s="89">
        <v>238</v>
      </c>
      <c r="Q1392" s="89">
        <v>4243.17</v>
      </c>
      <c r="R1392" s="88">
        <f>VLOOKUP(P1392,NEW_TRAIN_TEST!$A$1:$M$980,13,0)</f>
        <v>4223.5</v>
      </c>
      <c r="S1392" s="88">
        <f>VLOOKUP(P1392,NEW_TRAIN_TEST!$A$1:$M$980,11,0)</f>
        <v>5175</v>
      </c>
      <c r="T1392" s="6">
        <f t="shared" si="42"/>
        <v>0</v>
      </c>
      <c r="U1392" s="6">
        <f t="shared" si="43"/>
        <v>0</v>
      </c>
    </row>
    <row r="1393" spans="1:21" x14ac:dyDescent="0.2">
      <c r="A1393" s="88">
        <v>1391</v>
      </c>
      <c r="B1393" s="88">
        <v>2</v>
      </c>
      <c r="C1393" s="88" t="s">
        <v>2120</v>
      </c>
      <c r="D1393" s="89" t="s">
        <v>1699</v>
      </c>
      <c r="E1393" s="89">
        <v>0</v>
      </c>
      <c r="F1393" s="89">
        <v>5</v>
      </c>
      <c r="G1393" s="89">
        <v>2</v>
      </c>
      <c r="H1393" s="89">
        <v>0</v>
      </c>
      <c r="I1393" s="89">
        <v>0</v>
      </c>
      <c r="J1393" s="89">
        <v>0</v>
      </c>
      <c r="K1393" s="89">
        <v>0</v>
      </c>
      <c r="L1393" s="89">
        <v>0</v>
      </c>
      <c r="M1393" s="89">
        <v>10</v>
      </c>
      <c r="N1393" s="89">
        <v>0</v>
      </c>
      <c r="O1393" s="89">
        <v>0</v>
      </c>
      <c r="P1393" s="89">
        <v>238</v>
      </c>
      <c r="Q1393" s="89">
        <v>4245.17</v>
      </c>
      <c r="R1393" s="88">
        <f>VLOOKUP(P1393,NEW_TRAIN_TEST!$A$1:$M$980,13,0)</f>
        <v>4223.5</v>
      </c>
      <c r="S1393" s="88">
        <f>VLOOKUP(P1393,NEW_TRAIN_TEST!$A$1:$M$980,11,0)</f>
        <v>5175</v>
      </c>
      <c r="T1393" s="6">
        <f t="shared" si="42"/>
        <v>0</v>
      </c>
      <c r="U1393" s="6">
        <f t="shared" si="43"/>
        <v>1</v>
      </c>
    </row>
    <row r="1394" spans="1:21" x14ac:dyDescent="0.2">
      <c r="A1394" s="88">
        <v>1392</v>
      </c>
      <c r="B1394" s="88">
        <v>2</v>
      </c>
      <c r="C1394" s="88" t="s">
        <v>2120</v>
      </c>
      <c r="D1394" s="89" t="s">
        <v>1699</v>
      </c>
      <c r="E1394" s="89">
        <v>0</v>
      </c>
      <c r="F1394" s="89">
        <v>8</v>
      </c>
      <c r="G1394" s="89">
        <v>4</v>
      </c>
      <c r="H1394" s="89">
        <v>0</v>
      </c>
      <c r="I1394" s="89">
        <v>2</v>
      </c>
      <c r="J1394" s="89">
        <v>0</v>
      </c>
      <c r="K1394" s="89">
        <v>0</v>
      </c>
      <c r="L1394" s="89">
        <v>0</v>
      </c>
      <c r="M1394" s="89">
        <v>0</v>
      </c>
      <c r="N1394" s="89">
        <v>0</v>
      </c>
      <c r="O1394" s="89">
        <v>2</v>
      </c>
      <c r="P1394" s="89">
        <v>238</v>
      </c>
      <c r="Q1394" s="89">
        <v>4245.17</v>
      </c>
      <c r="R1394" s="88">
        <f>VLOOKUP(P1394,NEW_TRAIN_TEST!$A$1:$M$980,13,0)</f>
        <v>4223.5</v>
      </c>
      <c r="S1394" s="88">
        <f>VLOOKUP(P1394,NEW_TRAIN_TEST!$A$1:$M$980,11,0)</f>
        <v>5175</v>
      </c>
      <c r="T1394" s="6">
        <f t="shared" si="42"/>
        <v>0</v>
      </c>
      <c r="U1394" s="6">
        <f t="shared" si="43"/>
        <v>0</v>
      </c>
    </row>
    <row r="1395" spans="1:21" x14ac:dyDescent="0.2">
      <c r="A1395" s="88">
        <v>1393</v>
      </c>
      <c r="B1395" s="88">
        <v>2</v>
      </c>
      <c r="C1395" s="88" t="s">
        <v>2120</v>
      </c>
      <c r="D1395" s="89" t="s">
        <v>1699</v>
      </c>
      <c r="E1395" s="89">
        <v>0</v>
      </c>
      <c r="F1395" s="89">
        <v>4</v>
      </c>
      <c r="G1395" s="89">
        <v>3</v>
      </c>
      <c r="H1395" s="89">
        <v>0</v>
      </c>
      <c r="I1395" s="89">
        <v>0</v>
      </c>
      <c r="J1395" s="89">
        <v>0</v>
      </c>
      <c r="K1395" s="89">
        <v>0</v>
      </c>
      <c r="L1395" s="89">
        <v>0</v>
      </c>
      <c r="M1395" s="89">
        <v>0</v>
      </c>
      <c r="N1395" s="89">
        <v>0</v>
      </c>
      <c r="O1395" s="89">
        <v>0</v>
      </c>
      <c r="P1395" s="89">
        <v>238</v>
      </c>
      <c r="Q1395" s="89">
        <v>4246.17</v>
      </c>
      <c r="R1395" s="88">
        <f>VLOOKUP(P1395,NEW_TRAIN_TEST!$A$1:$M$980,13,0)</f>
        <v>4223.5</v>
      </c>
      <c r="S1395" s="88">
        <f>VLOOKUP(P1395,NEW_TRAIN_TEST!$A$1:$M$980,11,0)</f>
        <v>5175</v>
      </c>
      <c r="T1395" s="6">
        <f t="shared" si="42"/>
        <v>0</v>
      </c>
      <c r="U1395" s="6">
        <f t="shared" si="43"/>
        <v>0</v>
      </c>
    </row>
    <row r="1396" spans="1:21" x14ac:dyDescent="0.2">
      <c r="A1396" s="88">
        <v>1394</v>
      </c>
      <c r="B1396" s="88">
        <v>2</v>
      </c>
      <c r="C1396" s="88" t="s">
        <v>2120</v>
      </c>
      <c r="D1396" s="89" t="s">
        <v>1699</v>
      </c>
      <c r="E1396" s="89">
        <v>0</v>
      </c>
      <c r="F1396" s="89">
        <v>8</v>
      </c>
      <c r="G1396" s="89">
        <v>4</v>
      </c>
      <c r="H1396" s="89">
        <v>0</v>
      </c>
      <c r="I1396" s="89">
        <v>2</v>
      </c>
      <c r="J1396" s="89">
        <v>0</v>
      </c>
      <c r="K1396" s="89">
        <v>0</v>
      </c>
      <c r="L1396" s="89">
        <v>1</v>
      </c>
      <c r="M1396" s="89">
        <v>10</v>
      </c>
      <c r="N1396" s="89">
        <v>0</v>
      </c>
      <c r="O1396" s="89">
        <v>2</v>
      </c>
      <c r="P1396" s="89">
        <v>238</v>
      </c>
      <c r="Q1396" s="89">
        <v>4246.67</v>
      </c>
      <c r="R1396" s="88">
        <f>VLOOKUP(P1396,NEW_TRAIN_TEST!$A$1:$M$980,13,0)</f>
        <v>4223.5</v>
      </c>
      <c r="S1396" s="88">
        <f>VLOOKUP(P1396,NEW_TRAIN_TEST!$A$1:$M$980,11,0)</f>
        <v>5175</v>
      </c>
      <c r="T1396" s="6">
        <f t="shared" si="42"/>
        <v>1</v>
      </c>
      <c r="U1396" s="6">
        <f t="shared" si="43"/>
        <v>1</v>
      </c>
    </row>
    <row r="1397" spans="1:21" x14ac:dyDescent="0.2">
      <c r="A1397" s="88">
        <v>1395</v>
      </c>
      <c r="B1397" s="88">
        <v>2</v>
      </c>
      <c r="C1397" s="88" t="s">
        <v>2120</v>
      </c>
      <c r="D1397" s="89" t="s">
        <v>1699</v>
      </c>
      <c r="E1397" s="89">
        <v>0</v>
      </c>
      <c r="F1397" s="89">
        <v>7</v>
      </c>
      <c r="G1397" s="89">
        <v>4</v>
      </c>
      <c r="H1397" s="89">
        <v>0</v>
      </c>
      <c r="I1397" s="89">
        <v>2</v>
      </c>
      <c r="J1397" s="89">
        <v>0</v>
      </c>
      <c r="K1397" s="89">
        <v>0</v>
      </c>
      <c r="L1397" s="89">
        <v>1</v>
      </c>
      <c r="M1397" s="89">
        <v>10</v>
      </c>
      <c r="N1397" s="89">
        <v>0</v>
      </c>
      <c r="O1397" s="89">
        <v>2</v>
      </c>
      <c r="P1397" s="89">
        <v>238</v>
      </c>
      <c r="Q1397" s="89">
        <v>4247.67</v>
      </c>
      <c r="R1397" s="88">
        <f>VLOOKUP(P1397,NEW_TRAIN_TEST!$A$1:$M$980,13,0)</f>
        <v>4223.5</v>
      </c>
      <c r="S1397" s="88">
        <f>VLOOKUP(P1397,NEW_TRAIN_TEST!$A$1:$M$980,11,0)</f>
        <v>5175</v>
      </c>
      <c r="T1397" s="6">
        <f t="shared" si="42"/>
        <v>1</v>
      </c>
      <c r="U1397" s="6">
        <f t="shared" si="43"/>
        <v>1</v>
      </c>
    </row>
    <row r="1398" spans="1:21" x14ac:dyDescent="0.2">
      <c r="A1398" s="88">
        <v>1396</v>
      </c>
      <c r="B1398" s="88">
        <v>2</v>
      </c>
      <c r="C1398" s="88" t="s">
        <v>2120</v>
      </c>
      <c r="D1398" s="89" t="s">
        <v>1699</v>
      </c>
      <c r="E1398" s="89">
        <v>0</v>
      </c>
      <c r="F1398" s="89">
        <v>5</v>
      </c>
      <c r="G1398" s="89">
        <v>3</v>
      </c>
      <c r="H1398" s="89">
        <v>0</v>
      </c>
      <c r="I1398" s="89">
        <v>0</v>
      </c>
      <c r="J1398" s="89">
        <v>0</v>
      </c>
      <c r="K1398" s="89">
        <v>0</v>
      </c>
      <c r="L1398" s="89">
        <v>0</v>
      </c>
      <c r="M1398" s="89">
        <v>10</v>
      </c>
      <c r="N1398" s="89">
        <v>0</v>
      </c>
      <c r="O1398" s="89">
        <v>0</v>
      </c>
      <c r="P1398" s="89">
        <v>238</v>
      </c>
      <c r="Q1398" s="89">
        <v>4248.17</v>
      </c>
      <c r="R1398" s="88">
        <f>VLOOKUP(P1398,NEW_TRAIN_TEST!$A$1:$M$980,13,0)</f>
        <v>4223.5</v>
      </c>
      <c r="S1398" s="88">
        <f>VLOOKUP(P1398,NEW_TRAIN_TEST!$A$1:$M$980,11,0)</f>
        <v>5175</v>
      </c>
      <c r="T1398" s="6">
        <f t="shared" si="42"/>
        <v>0</v>
      </c>
      <c r="U1398" s="6">
        <f t="shared" si="43"/>
        <v>1</v>
      </c>
    </row>
    <row r="1399" spans="1:21" x14ac:dyDescent="0.2">
      <c r="A1399" s="88">
        <v>1397</v>
      </c>
      <c r="B1399" s="88">
        <v>2</v>
      </c>
      <c r="C1399" s="88" t="s">
        <v>2120</v>
      </c>
      <c r="D1399" s="89" t="s">
        <v>1699</v>
      </c>
      <c r="E1399" s="89">
        <v>0</v>
      </c>
      <c r="F1399" s="89">
        <v>8</v>
      </c>
      <c r="G1399" s="89">
        <v>6</v>
      </c>
      <c r="H1399" s="89">
        <v>0</v>
      </c>
      <c r="I1399" s="89">
        <v>0</v>
      </c>
      <c r="J1399" s="89">
        <v>0</v>
      </c>
      <c r="K1399" s="89">
        <v>0</v>
      </c>
      <c r="L1399" s="89">
        <v>1</v>
      </c>
      <c r="M1399" s="89">
        <v>0</v>
      </c>
      <c r="N1399" s="89">
        <v>0</v>
      </c>
      <c r="O1399" s="89">
        <v>0</v>
      </c>
      <c r="P1399" s="89">
        <v>238</v>
      </c>
      <c r="Q1399" s="89">
        <v>4248.17</v>
      </c>
      <c r="R1399" s="88">
        <f>VLOOKUP(P1399,NEW_TRAIN_TEST!$A$1:$M$980,13,0)</f>
        <v>4223.5</v>
      </c>
      <c r="S1399" s="88">
        <f>VLOOKUP(P1399,NEW_TRAIN_TEST!$A$1:$M$980,11,0)</f>
        <v>5175</v>
      </c>
      <c r="T1399" s="6">
        <f t="shared" si="42"/>
        <v>1</v>
      </c>
      <c r="U1399" s="6">
        <f t="shared" si="43"/>
        <v>0</v>
      </c>
    </row>
    <row r="1400" spans="1:21" x14ac:dyDescent="0.2">
      <c r="A1400" s="88">
        <v>1398</v>
      </c>
      <c r="B1400" s="88">
        <v>2</v>
      </c>
      <c r="C1400" s="88" t="s">
        <v>2120</v>
      </c>
      <c r="D1400" s="89" t="s">
        <v>1699</v>
      </c>
      <c r="E1400" s="89">
        <v>0</v>
      </c>
      <c r="F1400" s="89">
        <v>5</v>
      </c>
      <c r="G1400" s="89">
        <v>2</v>
      </c>
      <c r="H1400" s="89">
        <v>2</v>
      </c>
      <c r="I1400" s="89">
        <v>0</v>
      </c>
      <c r="J1400" s="89">
        <v>0</v>
      </c>
      <c r="K1400" s="89">
        <v>0</v>
      </c>
      <c r="L1400" s="89">
        <v>1</v>
      </c>
      <c r="M1400" s="89">
        <v>10</v>
      </c>
      <c r="N1400" s="89">
        <v>0</v>
      </c>
      <c r="O1400" s="89">
        <v>0</v>
      </c>
      <c r="P1400" s="89">
        <v>238</v>
      </c>
      <c r="Q1400" s="89">
        <v>4249.67</v>
      </c>
      <c r="R1400" s="88">
        <f>VLOOKUP(P1400,NEW_TRAIN_TEST!$A$1:$M$980,13,0)</f>
        <v>4223.5</v>
      </c>
      <c r="S1400" s="88">
        <f>VLOOKUP(P1400,NEW_TRAIN_TEST!$A$1:$M$980,11,0)</f>
        <v>5175</v>
      </c>
      <c r="T1400" s="6">
        <f t="shared" si="42"/>
        <v>1</v>
      </c>
      <c r="U1400" s="6">
        <f t="shared" si="43"/>
        <v>1</v>
      </c>
    </row>
    <row r="1401" spans="1:21" x14ac:dyDescent="0.2">
      <c r="A1401" s="88">
        <v>1399</v>
      </c>
      <c r="B1401" s="88">
        <v>2</v>
      </c>
      <c r="C1401" s="88" t="s">
        <v>2120</v>
      </c>
      <c r="D1401" s="89" t="s">
        <v>1699</v>
      </c>
      <c r="E1401" s="89">
        <v>0</v>
      </c>
      <c r="F1401" s="89">
        <v>8</v>
      </c>
      <c r="G1401" s="89">
        <v>3</v>
      </c>
      <c r="H1401" s="89">
        <v>2</v>
      </c>
      <c r="I1401" s="89">
        <v>0</v>
      </c>
      <c r="J1401" s="89">
        <v>0</v>
      </c>
      <c r="K1401" s="89">
        <v>0</v>
      </c>
      <c r="L1401" s="89">
        <v>0</v>
      </c>
      <c r="M1401" s="89">
        <v>0</v>
      </c>
      <c r="N1401" s="89">
        <v>0</v>
      </c>
      <c r="O1401" s="89">
        <v>0</v>
      </c>
      <c r="P1401" s="89">
        <v>238</v>
      </c>
      <c r="Q1401" s="89">
        <v>4251.92</v>
      </c>
      <c r="R1401" s="88">
        <f>VLOOKUP(P1401,NEW_TRAIN_TEST!$A$1:$M$980,13,0)</f>
        <v>4223.5</v>
      </c>
      <c r="S1401" s="88">
        <f>VLOOKUP(P1401,NEW_TRAIN_TEST!$A$1:$M$980,11,0)</f>
        <v>5175</v>
      </c>
      <c r="T1401" s="6">
        <f t="shared" si="42"/>
        <v>0</v>
      </c>
      <c r="U1401" s="6">
        <f t="shared" si="43"/>
        <v>0</v>
      </c>
    </row>
    <row r="1402" spans="1:21" x14ac:dyDescent="0.2">
      <c r="A1402" s="88">
        <v>1400</v>
      </c>
      <c r="B1402" s="88">
        <v>2</v>
      </c>
      <c r="C1402" s="88" t="s">
        <v>2120</v>
      </c>
      <c r="D1402" s="89" t="s">
        <v>1699</v>
      </c>
      <c r="E1402" s="89">
        <v>0</v>
      </c>
      <c r="F1402" s="89">
        <v>11</v>
      </c>
      <c r="G1402" s="89">
        <v>7</v>
      </c>
      <c r="H1402" s="89">
        <v>2</v>
      </c>
      <c r="I1402" s="89">
        <v>1</v>
      </c>
      <c r="J1402" s="89">
        <v>2</v>
      </c>
      <c r="K1402" s="89">
        <v>0</v>
      </c>
      <c r="L1402" s="89">
        <v>1</v>
      </c>
      <c r="M1402" s="89">
        <v>10</v>
      </c>
      <c r="N1402" s="89">
        <v>0</v>
      </c>
      <c r="O1402" s="89">
        <v>0</v>
      </c>
      <c r="P1402" s="89">
        <v>238</v>
      </c>
      <c r="Q1402" s="89">
        <v>4252.67</v>
      </c>
      <c r="R1402" s="88">
        <f>VLOOKUP(P1402,NEW_TRAIN_TEST!$A$1:$M$980,13,0)</f>
        <v>4223.5</v>
      </c>
      <c r="S1402" s="88">
        <f>VLOOKUP(P1402,NEW_TRAIN_TEST!$A$1:$M$980,11,0)</f>
        <v>5175</v>
      </c>
      <c r="T1402" s="6">
        <f t="shared" si="42"/>
        <v>1</v>
      </c>
      <c r="U1402" s="6">
        <f t="shared" si="43"/>
        <v>1</v>
      </c>
    </row>
    <row r="1403" spans="1:21" x14ac:dyDescent="0.2">
      <c r="A1403" s="88">
        <v>1401</v>
      </c>
      <c r="B1403" s="88">
        <v>2</v>
      </c>
      <c r="C1403" s="88" t="s">
        <v>2120</v>
      </c>
      <c r="D1403" s="89" t="s">
        <v>1699</v>
      </c>
      <c r="E1403" s="89">
        <v>0</v>
      </c>
      <c r="F1403" s="89">
        <v>8</v>
      </c>
      <c r="G1403" s="89">
        <v>5</v>
      </c>
      <c r="H1403" s="89">
        <v>0</v>
      </c>
      <c r="I1403" s="89">
        <v>0</v>
      </c>
      <c r="J1403" s="89">
        <v>0</v>
      </c>
      <c r="K1403" s="89">
        <v>0</v>
      </c>
      <c r="L1403" s="89">
        <v>0</v>
      </c>
      <c r="M1403" s="89">
        <v>0</v>
      </c>
      <c r="N1403" s="89">
        <v>0</v>
      </c>
      <c r="O1403" s="89">
        <v>0</v>
      </c>
      <c r="P1403" s="89">
        <v>238</v>
      </c>
      <c r="Q1403" s="89">
        <v>4257.17</v>
      </c>
      <c r="R1403" s="88">
        <f>VLOOKUP(P1403,NEW_TRAIN_TEST!$A$1:$M$980,13,0)</f>
        <v>4223.5</v>
      </c>
      <c r="S1403" s="88">
        <f>VLOOKUP(P1403,NEW_TRAIN_TEST!$A$1:$M$980,11,0)</f>
        <v>5175</v>
      </c>
      <c r="T1403" s="6">
        <f t="shared" si="42"/>
        <v>0</v>
      </c>
      <c r="U1403" s="6">
        <f t="shared" si="43"/>
        <v>0</v>
      </c>
    </row>
    <row r="1404" spans="1:21" x14ac:dyDescent="0.2">
      <c r="A1404" s="88">
        <v>1402</v>
      </c>
      <c r="B1404" s="88">
        <v>2</v>
      </c>
      <c r="C1404" s="88" t="s">
        <v>2120</v>
      </c>
      <c r="D1404" s="89" t="s">
        <v>1699</v>
      </c>
      <c r="E1404" s="89">
        <v>0</v>
      </c>
      <c r="F1404" s="89">
        <v>8</v>
      </c>
      <c r="G1404" s="89">
        <v>4</v>
      </c>
      <c r="H1404" s="89">
        <v>0</v>
      </c>
      <c r="I1404" s="89">
        <v>0</v>
      </c>
      <c r="J1404" s="89">
        <v>2</v>
      </c>
      <c r="K1404" s="89">
        <v>0</v>
      </c>
      <c r="L1404" s="89">
        <v>1</v>
      </c>
      <c r="M1404" s="89">
        <v>0</v>
      </c>
      <c r="N1404" s="89">
        <v>0</v>
      </c>
      <c r="O1404" s="89">
        <v>0</v>
      </c>
      <c r="P1404" s="89">
        <v>238</v>
      </c>
      <c r="Q1404" s="89">
        <v>4259.54</v>
      </c>
      <c r="R1404" s="88">
        <f>VLOOKUP(P1404,NEW_TRAIN_TEST!$A$1:$M$980,13,0)</f>
        <v>4223.5</v>
      </c>
      <c r="S1404" s="88">
        <f>VLOOKUP(P1404,NEW_TRAIN_TEST!$A$1:$M$980,11,0)</f>
        <v>5175</v>
      </c>
      <c r="T1404" s="6">
        <f t="shared" si="42"/>
        <v>1</v>
      </c>
      <c r="U1404" s="6">
        <f t="shared" si="43"/>
        <v>0</v>
      </c>
    </row>
    <row r="1405" spans="1:21" x14ac:dyDescent="0.2">
      <c r="A1405" s="88">
        <v>1403</v>
      </c>
      <c r="B1405" s="88">
        <v>2</v>
      </c>
      <c r="C1405" s="88" t="s">
        <v>2120</v>
      </c>
      <c r="D1405" s="89" t="s">
        <v>1699</v>
      </c>
      <c r="E1405" s="89">
        <v>0</v>
      </c>
      <c r="F1405" s="89">
        <v>0</v>
      </c>
      <c r="G1405" s="89">
        <v>4</v>
      </c>
      <c r="H1405" s="89">
        <v>2</v>
      </c>
      <c r="I1405" s="89">
        <v>0</v>
      </c>
      <c r="J1405" s="89">
        <v>0</v>
      </c>
      <c r="K1405" s="89">
        <v>0</v>
      </c>
      <c r="L1405" s="89">
        <v>0</v>
      </c>
      <c r="M1405" s="89">
        <v>0</v>
      </c>
      <c r="N1405" s="89">
        <v>0</v>
      </c>
      <c r="O1405" s="89">
        <v>0</v>
      </c>
      <c r="P1405" s="89">
        <v>238</v>
      </c>
      <c r="Q1405" s="89">
        <v>4259.6000000000004</v>
      </c>
      <c r="R1405" s="88">
        <f>VLOOKUP(P1405,NEW_TRAIN_TEST!$A$1:$M$980,13,0)</f>
        <v>4223.5</v>
      </c>
      <c r="S1405" s="88">
        <f>VLOOKUP(P1405,NEW_TRAIN_TEST!$A$1:$M$980,11,0)</f>
        <v>5175</v>
      </c>
      <c r="T1405" s="6">
        <f t="shared" si="42"/>
        <v>0</v>
      </c>
      <c r="U1405" s="6">
        <f t="shared" si="43"/>
        <v>0</v>
      </c>
    </row>
    <row r="1406" spans="1:21" x14ac:dyDescent="0.2">
      <c r="A1406" s="88">
        <v>1404</v>
      </c>
      <c r="B1406" s="88">
        <v>2</v>
      </c>
      <c r="C1406" s="88" t="s">
        <v>2120</v>
      </c>
      <c r="D1406" s="89" t="s">
        <v>1699</v>
      </c>
      <c r="E1406" s="89">
        <v>0</v>
      </c>
      <c r="F1406" s="89">
        <v>6</v>
      </c>
      <c r="G1406" s="89">
        <v>0</v>
      </c>
      <c r="H1406" s="89">
        <v>2</v>
      </c>
      <c r="I1406" s="89">
        <v>2</v>
      </c>
      <c r="J1406" s="89">
        <v>0</v>
      </c>
      <c r="K1406" s="89">
        <v>0</v>
      </c>
      <c r="L1406" s="89">
        <v>0</v>
      </c>
      <c r="M1406" s="89">
        <v>0</v>
      </c>
      <c r="N1406" s="89">
        <v>0</v>
      </c>
      <c r="O1406" s="89">
        <v>2</v>
      </c>
      <c r="P1406" s="89">
        <v>233</v>
      </c>
      <c r="Q1406" s="89">
        <v>4309</v>
      </c>
      <c r="R1406" s="88">
        <f>VLOOKUP(P1406,NEW_TRAIN_TEST!$A$1:$M$980,13,0)</f>
        <v>4309</v>
      </c>
      <c r="S1406" s="88">
        <f>VLOOKUP(P1406,NEW_TRAIN_TEST!$A$1:$M$980,11,0)</f>
        <v>5278</v>
      </c>
      <c r="T1406" s="6">
        <f t="shared" si="42"/>
        <v>0</v>
      </c>
      <c r="U1406" s="6">
        <f t="shared" si="43"/>
        <v>0</v>
      </c>
    </row>
    <row r="1407" spans="1:21" x14ac:dyDescent="0.2">
      <c r="A1407" s="88">
        <v>1405</v>
      </c>
      <c r="B1407" s="88">
        <v>2</v>
      </c>
      <c r="C1407" s="88" t="s">
        <v>2120</v>
      </c>
      <c r="D1407" s="89" t="s">
        <v>1699</v>
      </c>
      <c r="E1407" s="89">
        <v>3</v>
      </c>
      <c r="F1407" s="89">
        <v>2</v>
      </c>
      <c r="G1407" s="89">
        <v>0</v>
      </c>
      <c r="H1407" s="89">
        <v>2</v>
      </c>
      <c r="I1407" s="89">
        <v>2</v>
      </c>
      <c r="J1407" s="89">
        <v>0</v>
      </c>
      <c r="K1407" s="89">
        <v>0</v>
      </c>
      <c r="L1407" s="89">
        <v>0</v>
      </c>
      <c r="M1407" s="89">
        <v>0</v>
      </c>
      <c r="N1407" s="89">
        <v>0</v>
      </c>
      <c r="O1407" s="89">
        <v>2</v>
      </c>
      <c r="P1407" s="89">
        <v>233</v>
      </c>
      <c r="Q1407" s="89">
        <v>4327.75</v>
      </c>
      <c r="R1407" s="88">
        <f>VLOOKUP(P1407,NEW_TRAIN_TEST!$A$1:$M$980,13,0)</f>
        <v>4309</v>
      </c>
      <c r="S1407" s="88">
        <f>VLOOKUP(P1407,NEW_TRAIN_TEST!$A$1:$M$980,11,0)</f>
        <v>5278</v>
      </c>
      <c r="T1407" s="6">
        <f t="shared" si="42"/>
        <v>0</v>
      </c>
      <c r="U1407" s="6">
        <f t="shared" si="43"/>
        <v>0</v>
      </c>
    </row>
    <row r="1408" spans="1:21" x14ac:dyDescent="0.2">
      <c r="A1408" s="88">
        <v>1406</v>
      </c>
      <c r="B1408" s="88">
        <v>2</v>
      </c>
      <c r="C1408" s="88" t="s">
        <v>2120</v>
      </c>
      <c r="D1408" s="89" t="s">
        <v>1699</v>
      </c>
      <c r="E1408" s="89">
        <v>11</v>
      </c>
      <c r="F1408" s="89">
        <v>1</v>
      </c>
      <c r="G1408" s="89">
        <v>0</v>
      </c>
      <c r="H1408" s="89">
        <v>0</v>
      </c>
      <c r="I1408" s="89">
        <v>2</v>
      </c>
      <c r="J1408" s="89">
        <v>0</v>
      </c>
      <c r="K1408" s="89">
        <v>0</v>
      </c>
      <c r="L1408" s="89">
        <v>0</v>
      </c>
      <c r="M1408" s="89">
        <v>20</v>
      </c>
      <c r="N1408" s="89">
        <v>0</v>
      </c>
      <c r="O1408" s="89">
        <v>2</v>
      </c>
      <c r="P1408" s="89">
        <v>840</v>
      </c>
      <c r="Q1408" s="89">
        <v>7149.5</v>
      </c>
      <c r="R1408" s="88">
        <f>VLOOKUP(P1408,NEW_TRAIN_TEST!$A$1:$M$980,13,0)</f>
        <v>5853.5</v>
      </c>
      <c r="S1408" s="88">
        <f>VLOOKUP(P1408,NEW_TRAIN_TEST!$A$1:$M$980,11,0)</f>
        <v>7619</v>
      </c>
      <c r="T1408" s="6">
        <f t="shared" si="42"/>
        <v>0</v>
      </c>
      <c r="U1408" s="6">
        <f t="shared" si="43"/>
        <v>1</v>
      </c>
    </row>
    <row r="1409" spans="1:21" x14ac:dyDescent="0.2">
      <c r="A1409" s="88">
        <v>1407</v>
      </c>
      <c r="B1409" s="88">
        <v>2</v>
      </c>
      <c r="C1409" s="88" t="s">
        <v>2120</v>
      </c>
      <c r="D1409" s="89" t="s">
        <v>1699</v>
      </c>
      <c r="E1409" s="89">
        <v>4</v>
      </c>
      <c r="F1409" s="89">
        <v>0</v>
      </c>
      <c r="G1409" s="89">
        <v>0</v>
      </c>
      <c r="H1409" s="89">
        <v>0</v>
      </c>
      <c r="I1409" s="89">
        <v>0</v>
      </c>
      <c r="J1409" s="89">
        <v>0</v>
      </c>
      <c r="K1409" s="89">
        <v>0</v>
      </c>
      <c r="L1409" s="89">
        <v>0</v>
      </c>
      <c r="M1409" s="89">
        <v>0</v>
      </c>
      <c r="N1409" s="89">
        <v>0</v>
      </c>
      <c r="O1409" s="89">
        <v>0</v>
      </c>
      <c r="P1409" s="89">
        <v>931</v>
      </c>
      <c r="Q1409" s="89">
        <v>4246</v>
      </c>
      <c r="R1409" s="88">
        <f>VLOOKUP(P1409,NEW_TRAIN_TEST!$A$1:$M$980,13,0)</f>
        <v>4063</v>
      </c>
      <c r="S1409" s="88">
        <f>VLOOKUP(P1409,NEW_TRAIN_TEST!$A$1:$M$980,11,0)</f>
        <v>4971</v>
      </c>
      <c r="T1409" s="6">
        <f t="shared" si="42"/>
        <v>0</v>
      </c>
      <c r="U1409" s="6">
        <f t="shared" si="43"/>
        <v>0</v>
      </c>
    </row>
    <row r="1410" spans="1:21" x14ac:dyDescent="0.2">
      <c r="A1410" s="88">
        <v>1408</v>
      </c>
      <c r="B1410" s="88">
        <v>2</v>
      </c>
      <c r="C1410" s="88" t="s">
        <v>2120</v>
      </c>
      <c r="D1410" s="89" t="s">
        <v>1699</v>
      </c>
      <c r="E1410" s="89">
        <v>0</v>
      </c>
      <c r="F1410" s="89">
        <v>2</v>
      </c>
      <c r="G1410" s="89">
        <v>0</v>
      </c>
      <c r="H1410" s="89">
        <v>2</v>
      </c>
      <c r="I1410" s="89">
        <v>2</v>
      </c>
      <c r="J1410" s="89">
        <v>0</v>
      </c>
      <c r="K1410" s="89">
        <v>0</v>
      </c>
      <c r="L1410" s="89">
        <v>0</v>
      </c>
      <c r="M1410" s="89">
        <v>0</v>
      </c>
      <c r="N1410" s="89">
        <v>0</v>
      </c>
      <c r="O1410" s="89">
        <v>2</v>
      </c>
      <c r="P1410" s="89">
        <v>235</v>
      </c>
      <c r="Q1410" s="89">
        <v>4004.5</v>
      </c>
      <c r="R1410" s="88">
        <f>VLOOKUP(P1410,NEW_TRAIN_TEST!$A$1:$M$980,13,0)</f>
        <v>4004.5</v>
      </c>
      <c r="S1410" s="88">
        <f>VLOOKUP(P1410,NEW_TRAIN_TEST!$A$1:$M$980,11,0)</f>
        <v>4982</v>
      </c>
      <c r="T1410" s="6">
        <f t="shared" si="42"/>
        <v>0</v>
      </c>
      <c r="U1410" s="6">
        <f t="shared" si="43"/>
        <v>0</v>
      </c>
    </row>
    <row r="1411" spans="1:21" x14ac:dyDescent="0.2">
      <c r="A1411" s="88">
        <v>1409</v>
      </c>
      <c r="B1411" s="88">
        <v>2</v>
      </c>
      <c r="C1411" s="88" t="s">
        <v>2120</v>
      </c>
      <c r="D1411" s="89" t="s">
        <v>1699</v>
      </c>
      <c r="E1411" s="89">
        <v>0</v>
      </c>
      <c r="F1411" s="89">
        <v>2</v>
      </c>
      <c r="G1411" s="89">
        <v>0</v>
      </c>
      <c r="H1411" s="89">
        <v>2</v>
      </c>
      <c r="I1411" s="89">
        <v>2</v>
      </c>
      <c r="J1411" s="89">
        <v>0</v>
      </c>
      <c r="K1411" s="89">
        <v>0</v>
      </c>
      <c r="L1411" s="89">
        <v>0</v>
      </c>
      <c r="M1411" s="89">
        <v>0</v>
      </c>
      <c r="N1411" s="89">
        <v>0</v>
      </c>
      <c r="O1411" s="89">
        <v>2</v>
      </c>
      <c r="P1411" s="89">
        <v>235</v>
      </c>
      <c r="Q1411" s="89">
        <v>4011.5</v>
      </c>
      <c r="R1411" s="88">
        <f>VLOOKUP(P1411,NEW_TRAIN_TEST!$A$1:$M$980,13,0)</f>
        <v>4004.5</v>
      </c>
      <c r="S1411" s="88">
        <f>VLOOKUP(P1411,NEW_TRAIN_TEST!$A$1:$M$980,11,0)</f>
        <v>4982</v>
      </c>
      <c r="T1411" s="6">
        <f t="shared" ref="T1411:T1474" si="44">IF(L1411&gt;0,1,0)</f>
        <v>0</v>
      </c>
      <c r="U1411" s="6">
        <f t="shared" ref="U1411:U1474" si="45">IF(M1411&gt;0,1,0)</f>
        <v>0</v>
      </c>
    </row>
    <row r="1412" spans="1:21" x14ac:dyDescent="0.2">
      <c r="A1412" s="88">
        <v>1410</v>
      </c>
      <c r="B1412" s="88">
        <v>2</v>
      </c>
      <c r="C1412" s="88" t="s">
        <v>2120</v>
      </c>
      <c r="D1412" s="89" t="s">
        <v>1699</v>
      </c>
      <c r="E1412" s="89">
        <v>0</v>
      </c>
      <c r="F1412" s="89">
        <v>5</v>
      </c>
      <c r="G1412" s="89">
        <v>0</v>
      </c>
      <c r="H1412" s="89">
        <v>0</v>
      </c>
      <c r="I1412" s="89">
        <v>0</v>
      </c>
      <c r="J1412" s="89">
        <v>0</v>
      </c>
      <c r="K1412" s="89">
        <v>0</v>
      </c>
      <c r="L1412" s="89">
        <v>0</v>
      </c>
      <c r="M1412" s="89">
        <v>9</v>
      </c>
      <c r="N1412" s="89">
        <v>0</v>
      </c>
      <c r="O1412" s="89">
        <v>0</v>
      </c>
      <c r="P1412" s="89">
        <v>235</v>
      </c>
      <c r="Q1412" s="89">
        <v>4022.67</v>
      </c>
      <c r="R1412" s="88">
        <f>VLOOKUP(P1412,NEW_TRAIN_TEST!$A$1:$M$980,13,0)</f>
        <v>4004.5</v>
      </c>
      <c r="S1412" s="88">
        <f>VLOOKUP(P1412,NEW_TRAIN_TEST!$A$1:$M$980,11,0)</f>
        <v>4982</v>
      </c>
      <c r="T1412" s="6">
        <f t="shared" si="44"/>
        <v>0</v>
      </c>
      <c r="U1412" s="6">
        <f t="shared" si="45"/>
        <v>1</v>
      </c>
    </row>
    <row r="1413" spans="1:21" x14ac:dyDescent="0.2">
      <c r="A1413" s="88">
        <v>1411</v>
      </c>
      <c r="B1413" s="88">
        <v>2</v>
      </c>
      <c r="C1413" s="88" t="s">
        <v>2120</v>
      </c>
      <c r="D1413" s="89" t="s">
        <v>1699</v>
      </c>
      <c r="E1413" s="89">
        <v>0</v>
      </c>
      <c r="F1413" s="89">
        <v>2</v>
      </c>
      <c r="G1413" s="89">
        <v>1</v>
      </c>
      <c r="H1413" s="89">
        <v>2</v>
      </c>
      <c r="I1413" s="89">
        <v>2</v>
      </c>
      <c r="J1413" s="89">
        <v>0</v>
      </c>
      <c r="K1413" s="89">
        <v>0</v>
      </c>
      <c r="L1413" s="89">
        <v>1</v>
      </c>
      <c r="M1413" s="89">
        <v>9</v>
      </c>
      <c r="N1413" s="89">
        <v>0</v>
      </c>
      <c r="O1413" s="89">
        <v>2</v>
      </c>
      <c r="P1413" s="89">
        <v>235</v>
      </c>
      <c r="Q1413" s="89">
        <v>4024.5</v>
      </c>
      <c r="R1413" s="88">
        <f>VLOOKUP(P1413,NEW_TRAIN_TEST!$A$1:$M$980,13,0)</f>
        <v>4004.5</v>
      </c>
      <c r="S1413" s="88">
        <f>VLOOKUP(P1413,NEW_TRAIN_TEST!$A$1:$M$980,11,0)</f>
        <v>4982</v>
      </c>
      <c r="T1413" s="6">
        <f t="shared" si="44"/>
        <v>1</v>
      </c>
      <c r="U1413" s="6">
        <f t="shared" si="45"/>
        <v>1</v>
      </c>
    </row>
    <row r="1414" spans="1:21" x14ac:dyDescent="0.2">
      <c r="A1414" s="88">
        <v>1412</v>
      </c>
      <c r="B1414" s="88">
        <v>2</v>
      </c>
      <c r="C1414" s="88" t="s">
        <v>2120</v>
      </c>
      <c r="D1414" s="89" t="s">
        <v>1699</v>
      </c>
      <c r="E1414" s="89">
        <v>0</v>
      </c>
      <c r="F1414" s="89">
        <v>6</v>
      </c>
      <c r="G1414" s="89">
        <v>0</v>
      </c>
      <c r="H1414" s="89">
        <v>0</v>
      </c>
      <c r="I1414" s="89">
        <v>1</v>
      </c>
      <c r="J1414" s="89">
        <v>0</v>
      </c>
      <c r="K1414" s="89">
        <v>0</v>
      </c>
      <c r="L1414" s="89">
        <v>1</v>
      </c>
      <c r="M1414" s="89">
        <v>0</v>
      </c>
      <c r="N1414" s="89">
        <v>0</v>
      </c>
      <c r="O1414" s="89">
        <v>0</v>
      </c>
      <c r="P1414" s="89">
        <v>235</v>
      </c>
      <c r="Q1414" s="89">
        <v>4027</v>
      </c>
      <c r="R1414" s="88">
        <f>VLOOKUP(P1414,NEW_TRAIN_TEST!$A$1:$M$980,13,0)</f>
        <v>4004.5</v>
      </c>
      <c r="S1414" s="88">
        <f>VLOOKUP(P1414,NEW_TRAIN_TEST!$A$1:$M$980,11,0)</f>
        <v>4982</v>
      </c>
      <c r="T1414" s="6">
        <f t="shared" si="44"/>
        <v>1</v>
      </c>
      <c r="U1414" s="6">
        <f t="shared" si="45"/>
        <v>0</v>
      </c>
    </row>
    <row r="1415" spans="1:21" x14ac:dyDescent="0.2">
      <c r="A1415" s="88">
        <v>1413</v>
      </c>
      <c r="B1415" s="88">
        <v>2</v>
      </c>
      <c r="C1415" s="88" t="s">
        <v>2120</v>
      </c>
      <c r="D1415" s="89" t="s">
        <v>1699</v>
      </c>
      <c r="E1415" s="89">
        <v>0</v>
      </c>
      <c r="F1415" s="89">
        <v>8</v>
      </c>
      <c r="G1415" s="89">
        <v>4</v>
      </c>
      <c r="H1415" s="89">
        <v>0</v>
      </c>
      <c r="I1415" s="89">
        <v>0</v>
      </c>
      <c r="J1415" s="89">
        <v>0</v>
      </c>
      <c r="K1415" s="89">
        <v>0</v>
      </c>
      <c r="L1415" s="89">
        <v>0</v>
      </c>
      <c r="M1415" s="89">
        <v>0</v>
      </c>
      <c r="N1415" s="89">
        <v>0</v>
      </c>
      <c r="O1415" s="89">
        <v>0</v>
      </c>
      <c r="P1415" s="89">
        <v>235</v>
      </c>
      <c r="Q1415" s="89">
        <v>4031</v>
      </c>
      <c r="R1415" s="88">
        <f>VLOOKUP(P1415,NEW_TRAIN_TEST!$A$1:$M$980,13,0)</f>
        <v>4004.5</v>
      </c>
      <c r="S1415" s="88">
        <f>VLOOKUP(P1415,NEW_TRAIN_TEST!$A$1:$M$980,11,0)</f>
        <v>4982</v>
      </c>
      <c r="T1415" s="6">
        <f t="shared" si="44"/>
        <v>0</v>
      </c>
      <c r="U1415" s="6">
        <f t="shared" si="45"/>
        <v>0</v>
      </c>
    </row>
    <row r="1416" spans="1:21" x14ac:dyDescent="0.2">
      <c r="A1416" s="88">
        <v>1414</v>
      </c>
      <c r="B1416" s="88">
        <v>2</v>
      </c>
      <c r="C1416" s="88" t="s">
        <v>2120</v>
      </c>
      <c r="D1416" s="89" t="s">
        <v>1699</v>
      </c>
      <c r="E1416" s="89">
        <v>0</v>
      </c>
      <c r="F1416" s="89">
        <v>2</v>
      </c>
      <c r="G1416" s="89">
        <v>0</v>
      </c>
      <c r="H1416" s="89">
        <v>2</v>
      </c>
      <c r="I1416" s="89">
        <v>2</v>
      </c>
      <c r="J1416" s="89">
        <v>0</v>
      </c>
      <c r="K1416" s="89">
        <v>0</v>
      </c>
      <c r="L1416" s="89">
        <v>0</v>
      </c>
      <c r="M1416" s="89">
        <v>0</v>
      </c>
      <c r="N1416" s="89">
        <v>0</v>
      </c>
      <c r="O1416" s="89">
        <v>2</v>
      </c>
      <c r="P1416" s="89">
        <v>235</v>
      </c>
      <c r="Q1416" s="89">
        <v>4004.5</v>
      </c>
      <c r="R1416" s="88">
        <f>VLOOKUP(P1416,NEW_TRAIN_TEST!$A$1:$M$980,13,0)</f>
        <v>4004.5</v>
      </c>
      <c r="S1416" s="88">
        <f>VLOOKUP(P1416,NEW_TRAIN_TEST!$A$1:$M$980,11,0)</f>
        <v>4982</v>
      </c>
      <c r="T1416" s="6">
        <f t="shared" si="44"/>
        <v>0</v>
      </c>
      <c r="U1416" s="6">
        <f t="shared" si="45"/>
        <v>0</v>
      </c>
    </row>
    <row r="1417" spans="1:21" x14ac:dyDescent="0.2">
      <c r="A1417" s="88">
        <v>1415</v>
      </c>
      <c r="B1417" s="88">
        <v>2</v>
      </c>
      <c r="C1417" s="88" t="s">
        <v>2120</v>
      </c>
      <c r="D1417" s="89" t="s">
        <v>1699</v>
      </c>
      <c r="E1417" s="89">
        <v>0</v>
      </c>
      <c r="F1417" s="89">
        <v>2</v>
      </c>
      <c r="G1417" s="89">
        <v>0</v>
      </c>
      <c r="H1417" s="89">
        <v>2</v>
      </c>
      <c r="I1417" s="89">
        <v>2</v>
      </c>
      <c r="J1417" s="89">
        <v>0</v>
      </c>
      <c r="K1417" s="89">
        <v>0</v>
      </c>
      <c r="L1417" s="89">
        <v>0</v>
      </c>
      <c r="M1417" s="89">
        <v>0</v>
      </c>
      <c r="N1417" s="89">
        <v>0</v>
      </c>
      <c r="O1417" s="89">
        <v>2</v>
      </c>
      <c r="P1417" s="89">
        <v>235</v>
      </c>
      <c r="Q1417" s="89">
        <v>4011.5</v>
      </c>
      <c r="R1417" s="88">
        <f>VLOOKUP(P1417,NEW_TRAIN_TEST!$A$1:$M$980,13,0)</f>
        <v>4004.5</v>
      </c>
      <c r="S1417" s="88">
        <f>VLOOKUP(P1417,NEW_TRAIN_TEST!$A$1:$M$980,11,0)</f>
        <v>4982</v>
      </c>
      <c r="T1417" s="6">
        <f t="shared" si="44"/>
        <v>0</v>
      </c>
      <c r="U1417" s="6">
        <f t="shared" si="45"/>
        <v>0</v>
      </c>
    </row>
    <row r="1418" spans="1:21" x14ac:dyDescent="0.2">
      <c r="A1418" s="88">
        <v>1416</v>
      </c>
      <c r="B1418" s="88">
        <v>2</v>
      </c>
      <c r="C1418" s="88" t="s">
        <v>2120</v>
      </c>
      <c r="D1418" s="89" t="s">
        <v>1699</v>
      </c>
      <c r="E1418" s="89">
        <v>0</v>
      </c>
      <c r="F1418" s="89">
        <v>5</v>
      </c>
      <c r="G1418" s="89">
        <v>0</v>
      </c>
      <c r="H1418" s="89">
        <v>0</v>
      </c>
      <c r="I1418" s="89">
        <v>2</v>
      </c>
      <c r="J1418" s="89">
        <v>0</v>
      </c>
      <c r="K1418" s="89">
        <v>0</v>
      </c>
      <c r="L1418" s="89">
        <v>1</v>
      </c>
      <c r="M1418" s="89">
        <v>9</v>
      </c>
      <c r="N1418" s="89">
        <v>0</v>
      </c>
      <c r="O1418" s="89">
        <v>2</v>
      </c>
      <c r="P1418" s="89">
        <v>235</v>
      </c>
      <c r="Q1418" s="89">
        <v>4022.67</v>
      </c>
      <c r="R1418" s="88">
        <f>VLOOKUP(P1418,NEW_TRAIN_TEST!$A$1:$M$980,13,0)</f>
        <v>4004.5</v>
      </c>
      <c r="S1418" s="88">
        <f>VLOOKUP(P1418,NEW_TRAIN_TEST!$A$1:$M$980,11,0)</f>
        <v>4982</v>
      </c>
      <c r="T1418" s="6">
        <f t="shared" si="44"/>
        <v>1</v>
      </c>
      <c r="U1418" s="6">
        <f t="shared" si="45"/>
        <v>1</v>
      </c>
    </row>
    <row r="1419" spans="1:21" x14ac:dyDescent="0.2">
      <c r="A1419" s="88">
        <v>1417</v>
      </c>
      <c r="B1419" s="88">
        <v>2</v>
      </c>
      <c r="C1419" s="88" t="s">
        <v>2120</v>
      </c>
      <c r="D1419" s="89" t="s">
        <v>1699</v>
      </c>
      <c r="E1419" s="89">
        <v>0</v>
      </c>
      <c r="F1419" s="89">
        <v>2</v>
      </c>
      <c r="G1419" s="89">
        <v>1</v>
      </c>
      <c r="H1419" s="89">
        <v>2</v>
      </c>
      <c r="I1419" s="89">
        <v>2</v>
      </c>
      <c r="J1419" s="89">
        <v>0</v>
      </c>
      <c r="K1419" s="89">
        <v>0</v>
      </c>
      <c r="L1419" s="89">
        <v>0</v>
      </c>
      <c r="M1419" s="89">
        <v>9</v>
      </c>
      <c r="N1419" s="89">
        <v>0</v>
      </c>
      <c r="O1419" s="89">
        <v>2</v>
      </c>
      <c r="P1419" s="89">
        <v>235</v>
      </c>
      <c r="Q1419" s="89">
        <v>4024.5</v>
      </c>
      <c r="R1419" s="88">
        <f>VLOOKUP(P1419,NEW_TRAIN_TEST!$A$1:$M$980,13,0)</f>
        <v>4004.5</v>
      </c>
      <c r="S1419" s="88">
        <f>VLOOKUP(P1419,NEW_TRAIN_TEST!$A$1:$M$980,11,0)</f>
        <v>4982</v>
      </c>
      <c r="T1419" s="6">
        <f t="shared" si="44"/>
        <v>0</v>
      </c>
      <c r="U1419" s="6">
        <f t="shared" si="45"/>
        <v>1</v>
      </c>
    </row>
    <row r="1420" spans="1:21" x14ac:dyDescent="0.2">
      <c r="A1420" s="88">
        <v>1418</v>
      </c>
      <c r="B1420" s="88">
        <v>2</v>
      </c>
      <c r="C1420" s="88" t="s">
        <v>2120</v>
      </c>
      <c r="D1420" s="89" t="s">
        <v>1699</v>
      </c>
      <c r="E1420" s="89">
        <v>0</v>
      </c>
      <c r="F1420" s="89">
        <v>6</v>
      </c>
      <c r="G1420" s="89">
        <v>0</v>
      </c>
      <c r="H1420" s="89">
        <v>0</v>
      </c>
      <c r="I1420" s="89">
        <v>1</v>
      </c>
      <c r="J1420" s="89">
        <v>0</v>
      </c>
      <c r="K1420" s="89">
        <v>0</v>
      </c>
      <c r="L1420" s="89">
        <v>0</v>
      </c>
      <c r="M1420" s="89">
        <v>9</v>
      </c>
      <c r="N1420" s="89">
        <v>0</v>
      </c>
      <c r="O1420" s="89">
        <v>0</v>
      </c>
      <c r="P1420" s="89">
        <v>235</v>
      </c>
      <c r="Q1420" s="89">
        <v>4027</v>
      </c>
      <c r="R1420" s="88">
        <f>VLOOKUP(P1420,NEW_TRAIN_TEST!$A$1:$M$980,13,0)</f>
        <v>4004.5</v>
      </c>
      <c r="S1420" s="88">
        <f>VLOOKUP(P1420,NEW_TRAIN_TEST!$A$1:$M$980,11,0)</f>
        <v>4982</v>
      </c>
      <c r="T1420" s="6">
        <f t="shared" si="44"/>
        <v>0</v>
      </c>
      <c r="U1420" s="6">
        <f t="shared" si="45"/>
        <v>1</v>
      </c>
    </row>
    <row r="1421" spans="1:21" x14ac:dyDescent="0.2">
      <c r="A1421" s="88">
        <v>1419</v>
      </c>
      <c r="B1421" s="88">
        <v>2</v>
      </c>
      <c r="C1421" s="88" t="s">
        <v>2120</v>
      </c>
      <c r="D1421" s="89" t="s">
        <v>1699</v>
      </c>
      <c r="E1421" s="89">
        <v>0</v>
      </c>
      <c r="F1421" s="89">
        <v>8</v>
      </c>
      <c r="G1421" s="89">
        <v>4</v>
      </c>
      <c r="H1421" s="89">
        <v>0</v>
      </c>
      <c r="I1421" s="89">
        <v>0</v>
      </c>
      <c r="J1421" s="89">
        <v>0</v>
      </c>
      <c r="K1421" s="89">
        <v>0</v>
      </c>
      <c r="L1421" s="89">
        <v>0</v>
      </c>
      <c r="M1421" s="89">
        <v>0</v>
      </c>
      <c r="N1421" s="89">
        <v>0</v>
      </c>
      <c r="O1421" s="89">
        <v>0</v>
      </c>
      <c r="P1421" s="89">
        <v>235</v>
      </c>
      <c r="Q1421" s="89">
        <v>4031</v>
      </c>
      <c r="R1421" s="88">
        <f>VLOOKUP(P1421,NEW_TRAIN_TEST!$A$1:$M$980,13,0)</f>
        <v>4004.5</v>
      </c>
      <c r="S1421" s="88">
        <f>VLOOKUP(P1421,NEW_TRAIN_TEST!$A$1:$M$980,11,0)</f>
        <v>4982</v>
      </c>
      <c r="T1421" s="6">
        <f t="shared" si="44"/>
        <v>0</v>
      </c>
      <c r="U1421" s="6">
        <f t="shared" si="45"/>
        <v>0</v>
      </c>
    </row>
    <row r="1422" spans="1:21" x14ac:dyDescent="0.2">
      <c r="A1422" s="88">
        <v>1420</v>
      </c>
      <c r="B1422" s="88">
        <v>2</v>
      </c>
      <c r="C1422" s="88" t="s">
        <v>2120</v>
      </c>
      <c r="D1422" s="89" t="s">
        <v>1699</v>
      </c>
      <c r="E1422" s="89">
        <v>0</v>
      </c>
      <c r="F1422" s="89">
        <v>2</v>
      </c>
      <c r="G1422" s="89">
        <v>0</v>
      </c>
      <c r="H1422" s="89">
        <v>2</v>
      </c>
      <c r="I1422" s="89">
        <v>2</v>
      </c>
      <c r="J1422" s="89">
        <v>0</v>
      </c>
      <c r="K1422" s="89">
        <v>0</v>
      </c>
      <c r="L1422" s="89">
        <v>0</v>
      </c>
      <c r="M1422" s="89">
        <v>0</v>
      </c>
      <c r="N1422" s="89">
        <v>0</v>
      </c>
      <c r="O1422" s="89">
        <v>2</v>
      </c>
      <c r="P1422" s="89">
        <v>235</v>
      </c>
      <c r="Q1422" s="89">
        <v>4034.5</v>
      </c>
      <c r="R1422" s="88">
        <f>VLOOKUP(P1422,NEW_TRAIN_TEST!$A$1:$M$980,13,0)</f>
        <v>4004.5</v>
      </c>
      <c r="S1422" s="88">
        <f>VLOOKUP(P1422,NEW_TRAIN_TEST!$A$1:$M$980,11,0)</f>
        <v>4982</v>
      </c>
      <c r="T1422" s="6">
        <f t="shared" si="44"/>
        <v>0</v>
      </c>
      <c r="U1422" s="6">
        <f t="shared" si="45"/>
        <v>0</v>
      </c>
    </row>
    <row r="1423" spans="1:21" x14ac:dyDescent="0.2">
      <c r="A1423" s="88">
        <v>1421</v>
      </c>
      <c r="B1423" s="88">
        <v>2</v>
      </c>
      <c r="C1423" s="88" t="s">
        <v>2120</v>
      </c>
      <c r="D1423" s="89" t="s">
        <v>1699</v>
      </c>
      <c r="E1423" s="89">
        <v>0</v>
      </c>
      <c r="F1423" s="89">
        <v>6</v>
      </c>
      <c r="G1423" s="89">
        <v>4</v>
      </c>
      <c r="H1423" s="89">
        <v>0</v>
      </c>
      <c r="I1423" s="89">
        <v>0</v>
      </c>
      <c r="J1423" s="89">
        <v>0</v>
      </c>
      <c r="K1423" s="89">
        <v>0</v>
      </c>
      <c r="L1423" s="89">
        <v>0</v>
      </c>
      <c r="M1423" s="89">
        <v>0</v>
      </c>
      <c r="N1423" s="89">
        <v>0</v>
      </c>
      <c r="O1423" s="89">
        <v>0</v>
      </c>
      <c r="P1423" s="89">
        <v>235</v>
      </c>
      <c r="Q1423" s="89">
        <v>4037.83</v>
      </c>
      <c r="R1423" s="88">
        <f>VLOOKUP(P1423,NEW_TRAIN_TEST!$A$1:$M$980,13,0)</f>
        <v>4004.5</v>
      </c>
      <c r="S1423" s="88">
        <f>VLOOKUP(P1423,NEW_TRAIN_TEST!$A$1:$M$980,11,0)</f>
        <v>4982</v>
      </c>
      <c r="T1423" s="6">
        <f t="shared" si="44"/>
        <v>0</v>
      </c>
      <c r="U1423" s="6">
        <f t="shared" si="45"/>
        <v>0</v>
      </c>
    </row>
    <row r="1424" spans="1:21" x14ac:dyDescent="0.2">
      <c r="A1424" s="88">
        <v>1422</v>
      </c>
      <c r="B1424" s="88">
        <v>2</v>
      </c>
      <c r="C1424" s="88" t="s">
        <v>2120</v>
      </c>
      <c r="D1424" s="89" t="s">
        <v>1699</v>
      </c>
      <c r="E1424" s="89">
        <v>0</v>
      </c>
      <c r="F1424" s="89">
        <v>5</v>
      </c>
      <c r="G1424" s="89">
        <v>0</v>
      </c>
      <c r="H1424" s="89">
        <v>0</v>
      </c>
      <c r="I1424" s="89">
        <v>0</v>
      </c>
      <c r="J1424" s="89">
        <v>2</v>
      </c>
      <c r="K1424" s="89">
        <v>0</v>
      </c>
      <c r="L1424" s="89">
        <v>0</v>
      </c>
      <c r="M1424" s="89">
        <v>0</v>
      </c>
      <c r="N1424" s="89">
        <v>0</v>
      </c>
      <c r="O1424" s="89">
        <v>0</v>
      </c>
      <c r="P1424" s="89">
        <v>235</v>
      </c>
      <c r="Q1424" s="89">
        <v>4039.5</v>
      </c>
      <c r="R1424" s="88">
        <f>VLOOKUP(P1424,NEW_TRAIN_TEST!$A$1:$M$980,13,0)</f>
        <v>4004.5</v>
      </c>
      <c r="S1424" s="88">
        <f>VLOOKUP(P1424,NEW_TRAIN_TEST!$A$1:$M$980,11,0)</f>
        <v>4982</v>
      </c>
      <c r="T1424" s="6">
        <f t="shared" si="44"/>
        <v>0</v>
      </c>
      <c r="U1424" s="6">
        <f t="shared" si="45"/>
        <v>0</v>
      </c>
    </row>
    <row r="1425" spans="1:21" x14ac:dyDescent="0.2">
      <c r="A1425" s="88">
        <v>1423</v>
      </c>
      <c r="B1425" s="88">
        <v>2</v>
      </c>
      <c r="C1425" s="88" t="s">
        <v>2120</v>
      </c>
      <c r="D1425" s="89" t="s">
        <v>1699</v>
      </c>
      <c r="E1425" s="89">
        <v>0</v>
      </c>
      <c r="F1425" s="89">
        <v>7</v>
      </c>
      <c r="G1425" s="89">
        <v>5</v>
      </c>
      <c r="H1425" s="89">
        <v>0</v>
      </c>
      <c r="I1425" s="89">
        <v>0</v>
      </c>
      <c r="J1425" s="89">
        <v>0</v>
      </c>
      <c r="K1425" s="89">
        <v>0</v>
      </c>
      <c r="L1425" s="89">
        <v>1</v>
      </c>
      <c r="M1425" s="89">
        <v>0</v>
      </c>
      <c r="N1425" s="89">
        <v>0</v>
      </c>
      <c r="O1425" s="89">
        <v>0</v>
      </c>
      <c r="P1425" s="89">
        <v>235</v>
      </c>
      <c r="Q1425" s="89">
        <v>4041</v>
      </c>
      <c r="R1425" s="88">
        <f>VLOOKUP(P1425,NEW_TRAIN_TEST!$A$1:$M$980,13,0)</f>
        <v>4004.5</v>
      </c>
      <c r="S1425" s="88">
        <f>VLOOKUP(P1425,NEW_TRAIN_TEST!$A$1:$M$980,11,0)</f>
        <v>4982</v>
      </c>
      <c r="T1425" s="6">
        <f t="shared" si="44"/>
        <v>1</v>
      </c>
      <c r="U1425" s="6">
        <f t="shared" si="45"/>
        <v>0</v>
      </c>
    </row>
    <row r="1426" spans="1:21" x14ac:dyDescent="0.2">
      <c r="A1426" s="88">
        <v>1424</v>
      </c>
      <c r="B1426" s="88">
        <v>2</v>
      </c>
      <c r="C1426" s="88" t="s">
        <v>2120</v>
      </c>
      <c r="D1426" s="89" t="s">
        <v>1699</v>
      </c>
      <c r="E1426" s="89">
        <v>0</v>
      </c>
      <c r="F1426" s="89">
        <v>4</v>
      </c>
      <c r="G1426" s="89">
        <v>3</v>
      </c>
      <c r="H1426" s="89">
        <v>0</v>
      </c>
      <c r="I1426" s="89">
        <v>2</v>
      </c>
      <c r="J1426" s="89">
        <v>0</v>
      </c>
      <c r="K1426" s="89">
        <v>0</v>
      </c>
      <c r="L1426" s="89">
        <v>0</v>
      </c>
      <c r="M1426" s="89">
        <v>0</v>
      </c>
      <c r="N1426" s="89">
        <v>0</v>
      </c>
      <c r="O1426" s="89">
        <v>2</v>
      </c>
      <c r="P1426" s="89">
        <v>235</v>
      </c>
      <c r="Q1426" s="89">
        <v>4042</v>
      </c>
      <c r="R1426" s="88">
        <f>VLOOKUP(P1426,NEW_TRAIN_TEST!$A$1:$M$980,13,0)</f>
        <v>4004.5</v>
      </c>
      <c r="S1426" s="88">
        <f>VLOOKUP(P1426,NEW_TRAIN_TEST!$A$1:$M$980,11,0)</f>
        <v>4982</v>
      </c>
      <c r="T1426" s="6">
        <f t="shared" si="44"/>
        <v>0</v>
      </c>
      <c r="U1426" s="6">
        <f t="shared" si="45"/>
        <v>0</v>
      </c>
    </row>
    <row r="1427" spans="1:21" x14ac:dyDescent="0.2">
      <c r="A1427" s="88">
        <v>1425</v>
      </c>
      <c r="B1427" s="88">
        <v>2</v>
      </c>
      <c r="C1427" s="88" t="s">
        <v>2120</v>
      </c>
      <c r="D1427" s="89" t="s">
        <v>1699</v>
      </c>
      <c r="E1427" s="89">
        <v>0</v>
      </c>
      <c r="F1427" s="89">
        <v>12</v>
      </c>
      <c r="G1427" s="89">
        <v>0</v>
      </c>
      <c r="H1427" s="89">
        <v>0</v>
      </c>
      <c r="I1427" s="89">
        <v>0</v>
      </c>
      <c r="J1427" s="89">
        <v>0</v>
      </c>
      <c r="K1427" s="89">
        <v>0</v>
      </c>
      <c r="L1427" s="89">
        <v>0</v>
      </c>
      <c r="M1427" s="89">
        <v>0</v>
      </c>
      <c r="N1427" s="89">
        <v>0</v>
      </c>
      <c r="O1427" s="89">
        <v>0</v>
      </c>
      <c r="P1427" s="89">
        <v>235</v>
      </c>
      <c r="Q1427" s="89">
        <v>4045</v>
      </c>
      <c r="R1427" s="88">
        <f>VLOOKUP(P1427,NEW_TRAIN_TEST!$A$1:$M$980,13,0)</f>
        <v>4004.5</v>
      </c>
      <c r="S1427" s="88">
        <f>VLOOKUP(P1427,NEW_TRAIN_TEST!$A$1:$M$980,11,0)</f>
        <v>4982</v>
      </c>
      <c r="T1427" s="6">
        <f t="shared" si="44"/>
        <v>0</v>
      </c>
      <c r="U1427" s="6">
        <f t="shared" si="45"/>
        <v>0</v>
      </c>
    </row>
    <row r="1428" spans="1:21" x14ac:dyDescent="0.2">
      <c r="A1428" s="88">
        <v>1426</v>
      </c>
      <c r="B1428" s="88">
        <v>2</v>
      </c>
      <c r="C1428" s="88" t="s">
        <v>2120</v>
      </c>
      <c r="D1428" s="89" t="s">
        <v>1699</v>
      </c>
      <c r="E1428" s="89">
        <v>0</v>
      </c>
      <c r="F1428" s="89">
        <v>10</v>
      </c>
      <c r="G1428" s="89">
        <v>0</v>
      </c>
      <c r="H1428" s="89">
        <v>0</v>
      </c>
      <c r="I1428" s="89">
        <v>0</v>
      </c>
      <c r="J1428" s="89">
        <v>0</v>
      </c>
      <c r="K1428" s="89">
        <v>0</v>
      </c>
      <c r="L1428" s="89">
        <v>0</v>
      </c>
      <c r="M1428" s="89">
        <v>0</v>
      </c>
      <c r="N1428" s="89">
        <v>0</v>
      </c>
      <c r="O1428" s="89">
        <v>0</v>
      </c>
      <c r="P1428" s="89">
        <v>235</v>
      </c>
      <c r="Q1428" s="89">
        <v>4046.83</v>
      </c>
      <c r="R1428" s="88">
        <f>VLOOKUP(P1428,NEW_TRAIN_TEST!$A$1:$M$980,13,0)</f>
        <v>4004.5</v>
      </c>
      <c r="S1428" s="88">
        <f>VLOOKUP(P1428,NEW_TRAIN_TEST!$A$1:$M$980,11,0)</f>
        <v>4982</v>
      </c>
      <c r="T1428" s="6">
        <f t="shared" si="44"/>
        <v>0</v>
      </c>
      <c r="U1428" s="6">
        <f t="shared" si="45"/>
        <v>0</v>
      </c>
    </row>
    <row r="1429" spans="1:21" x14ac:dyDescent="0.2">
      <c r="A1429" s="88">
        <v>1427</v>
      </c>
      <c r="B1429" s="88">
        <v>2</v>
      </c>
      <c r="C1429" s="88" t="s">
        <v>2120</v>
      </c>
      <c r="D1429" s="89" t="s">
        <v>1699</v>
      </c>
      <c r="E1429" s="89">
        <v>0</v>
      </c>
      <c r="F1429" s="89">
        <v>0</v>
      </c>
      <c r="G1429" s="89">
        <v>0</v>
      </c>
      <c r="H1429" s="89">
        <v>0</v>
      </c>
      <c r="I1429" s="89">
        <v>0</v>
      </c>
      <c r="J1429" s="89">
        <v>0</v>
      </c>
      <c r="K1429" s="89">
        <v>0</v>
      </c>
      <c r="L1429" s="89">
        <v>0</v>
      </c>
      <c r="M1429" s="89">
        <v>0</v>
      </c>
      <c r="N1429" s="89">
        <v>1</v>
      </c>
      <c r="O1429" s="89">
        <v>0</v>
      </c>
      <c r="P1429" s="89">
        <v>235</v>
      </c>
      <c r="Q1429" s="89">
        <v>4051.33</v>
      </c>
      <c r="R1429" s="88">
        <f>VLOOKUP(P1429,NEW_TRAIN_TEST!$A$1:$M$980,13,0)</f>
        <v>4004.5</v>
      </c>
      <c r="S1429" s="88">
        <f>VLOOKUP(P1429,NEW_TRAIN_TEST!$A$1:$M$980,11,0)</f>
        <v>4982</v>
      </c>
      <c r="T1429" s="6">
        <f t="shared" si="44"/>
        <v>0</v>
      </c>
      <c r="U1429" s="6">
        <f t="shared" si="45"/>
        <v>0</v>
      </c>
    </row>
    <row r="1430" spans="1:21" x14ac:dyDescent="0.2">
      <c r="A1430" s="88">
        <v>1428</v>
      </c>
      <c r="B1430" s="88">
        <v>2</v>
      </c>
      <c r="C1430" s="88" t="s">
        <v>2120</v>
      </c>
      <c r="D1430" s="89" t="s">
        <v>1699</v>
      </c>
      <c r="E1430" s="89">
        <v>8</v>
      </c>
      <c r="F1430" s="89">
        <v>0</v>
      </c>
      <c r="G1430" s="89">
        <v>0</v>
      </c>
      <c r="H1430" s="89">
        <v>0</v>
      </c>
      <c r="I1430" s="89">
        <v>0</v>
      </c>
      <c r="J1430" s="89">
        <v>0</v>
      </c>
      <c r="K1430" s="89">
        <v>0</v>
      </c>
      <c r="L1430" s="89">
        <v>1</v>
      </c>
      <c r="M1430" s="89">
        <v>0</v>
      </c>
      <c r="N1430" s="89">
        <v>0</v>
      </c>
      <c r="O1430" s="89">
        <v>0</v>
      </c>
      <c r="P1430" s="89">
        <v>843</v>
      </c>
      <c r="Q1430" s="89">
        <v>5887</v>
      </c>
      <c r="R1430" s="88">
        <f>VLOOKUP(P1430,NEW_TRAIN_TEST!$A$1:$M$980,13,0)</f>
        <v>5450</v>
      </c>
      <c r="S1430" s="88">
        <f>VLOOKUP(P1430,NEW_TRAIN_TEST!$A$1:$M$980,11,0)</f>
        <v>6273</v>
      </c>
      <c r="T1430" s="6">
        <f t="shared" si="44"/>
        <v>1</v>
      </c>
      <c r="U1430" s="6">
        <f t="shared" si="45"/>
        <v>0</v>
      </c>
    </row>
    <row r="1431" spans="1:21" x14ac:dyDescent="0.2">
      <c r="A1431" s="88">
        <v>1429</v>
      </c>
      <c r="B1431" s="88">
        <v>2</v>
      </c>
      <c r="C1431" s="88" t="s">
        <v>2120</v>
      </c>
      <c r="D1431" s="89" t="s">
        <v>1699</v>
      </c>
      <c r="E1431" s="89">
        <v>0</v>
      </c>
      <c r="F1431" s="89">
        <v>4</v>
      </c>
      <c r="G1431" s="89">
        <v>0</v>
      </c>
      <c r="H1431" s="89">
        <v>2</v>
      </c>
      <c r="I1431" s="89">
        <v>2</v>
      </c>
      <c r="J1431" s="89">
        <v>0</v>
      </c>
      <c r="K1431" s="89">
        <v>0</v>
      </c>
      <c r="L1431" s="89">
        <v>0</v>
      </c>
      <c r="M1431" s="89">
        <v>0</v>
      </c>
      <c r="N1431" s="89">
        <v>0</v>
      </c>
      <c r="O1431" s="89">
        <v>2</v>
      </c>
      <c r="P1431" s="89">
        <v>588</v>
      </c>
      <c r="Q1431" s="89">
        <v>2606</v>
      </c>
      <c r="R1431" s="88">
        <f>VLOOKUP(P1431,NEW_TRAIN_TEST!$A$1:$M$980,13,0)</f>
        <v>2606</v>
      </c>
      <c r="S1431" s="88">
        <f>VLOOKUP(P1431,NEW_TRAIN_TEST!$A$1:$M$980,11,0)</f>
        <v>3377</v>
      </c>
      <c r="T1431" s="6">
        <f t="shared" si="44"/>
        <v>0</v>
      </c>
      <c r="U1431" s="6">
        <f t="shared" si="45"/>
        <v>0</v>
      </c>
    </row>
    <row r="1432" spans="1:21" x14ac:dyDescent="0.2">
      <c r="A1432" s="88">
        <v>1430</v>
      </c>
      <c r="B1432" s="88">
        <v>2</v>
      </c>
      <c r="C1432" s="88" t="s">
        <v>2120</v>
      </c>
      <c r="D1432" s="89" t="s">
        <v>1699</v>
      </c>
      <c r="E1432" s="89">
        <v>3</v>
      </c>
      <c r="F1432" s="89">
        <v>0</v>
      </c>
      <c r="G1432" s="89">
        <v>0</v>
      </c>
      <c r="H1432" s="89">
        <v>0</v>
      </c>
      <c r="I1432" s="89">
        <v>0</v>
      </c>
      <c r="J1432" s="89">
        <v>0</v>
      </c>
      <c r="K1432" s="89">
        <v>0</v>
      </c>
      <c r="L1432" s="89">
        <v>0</v>
      </c>
      <c r="M1432" s="89">
        <v>0</v>
      </c>
      <c r="N1432" s="89">
        <v>0</v>
      </c>
      <c r="O1432" s="89">
        <v>0</v>
      </c>
      <c r="P1432" s="89">
        <v>588</v>
      </c>
      <c r="Q1432" s="89">
        <v>2731.5</v>
      </c>
      <c r="R1432" s="88">
        <f>VLOOKUP(P1432,NEW_TRAIN_TEST!$A$1:$M$980,13,0)</f>
        <v>2606</v>
      </c>
      <c r="S1432" s="88">
        <f>VLOOKUP(P1432,NEW_TRAIN_TEST!$A$1:$M$980,11,0)</f>
        <v>3377</v>
      </c>
      <c r="T1432" s="6">
        <f t="shared" si="44"/>
        <v>0</v>
      </c>
      <c r="U1432" s="6">
        <f t="shared" si="45"/>
        <v>0</v>
      </c>
    </row>
    <row r="1433" spans="1:21" x14ac:dyDescent="0.2">
      <c r="A1433" s="88">
        <v>1431</v>
      </c>
      <c r="B1433" s="88">
        <v>2</v>
      </c>
      <c r="C1433" s="88" t="s">
        <v>2120</v>
      </c>
      <c r="D1433" s="89" t="s">
        <v>1699</v>
      </c>
      <c r="E1433" s="89">
        <v>0</v>
      </c>
      <c r="F1433" s="89">
        <v>0</v>
      </c>
      <c r="G1433" s="89">
        <v>0</v>
      </c>
      <c r="H1433" s="89">
        <v>0</v>
      </c>
      <c r="I1433" s="89">
        <v>0</v>
      </c>
      <c r="J1433" s="89">
        <v>0</v>
      </c>
      <c r="K1433" s="89">
        <v>0</v>
      </c>
      <c r="L1433" s="89">
        <v>0</v>
      </c>
      <c r="M1433" s="89">
        <v>0</v>
      </c>
      <c r="N1433" s="89">
        <v>1</v>
      </c>
      <c r="O1433" s="89">
        <v>0</v>
      </c>
      <c r="P1433" s="89">
        <v>893</v>
      </c>
      <c r="Q1433" s="89">
        <v>7620</v>
      </c>
      <c r="R1433" s="88">
        <f>VLOOKUP(P1433,NEW_TRAIN_TEST!$A$1:$M$980,13,0)</f>
        <v>7620</v>
      </c>
      <c r="S1433" s="88">
        <f>VLOOKUP(P1433,NEW_TRAIN_TEST!$A$1:$M$980,11,0)</f>
        <v>7620</v>
      </c>
      <c r="T1433" s="6">
        <f t="shared" si="44"/>
        <v>0</v>
      </c>
      <c r="U1433" s="6">
        <f t="shared" si="45"/>
        <v>0</v>
      </c>
    </row>
    <row r="1434" spans="1:21" x14ac:dyDescent="0.2">
      <c r="A1434" s="88">
        <v>1432</v>
      </c>
      <c r="B1434" s="88">
        <v>2</v>
      </c>
      <c r="C1434" s="88" t="s">
        <v>2120</v>
      </c>
      <c r="D1434" s="89" t="s">
        <v>1699</v>
      </c>
      <c r="E1434" s="89">
        <v>0</v>
      </c>
      <c r="F1434" s="89">
        <v>2</v>
      </c>
      <c r="G1434" s="89">
        <v>0</v>
      </c>
      <c r="H1434" s="89">
        <v>2</v>
      </c>
      <c r="I1434" s="89">
        <v>2</v>
      </c>
      <c r="J1434" s="89">
        <v>0</v>
      </c>
      <c r="K1434" s="89">
        <v>0</v>
      </c>
      <c r="L1434" s="89">
        <v>0</v>
      </c>
      <c r="M1434" s="89">
        <v>0</v>
      </c>
      <c r="N1434" s="89">
        <v>0</v>
      </c>
      <c r="O1434" s="89">
        <v>2</v>
      </c>
      <c r="P1434" s="89">
        <v>240</v>
      </c>
      <c r="Q1434" s="89">
        <v>4620.5</v>
      </c>
      <c r="R1434" s="88">
        <f>VLOOKUP(P1434,NEW_TRAIN_TEST!$A$1:$M$980,13,0)</f>
        <v>4620.5</v>
      </c>
      <c r="S1434" s="88">
        <f>VLOOKUP(P1434,NEW_TRAIN_TEST!$A$1:$M$980,11,0)</f>
        <v>5779</v>
      </c>
      <c r="T1434" s="6">
        <f t="shared" si="44"/>
        <v>0</v>
      </c>
      <c r="U1434" s="6">
        <f t="shared" si="45"/>
        <v>0</v>
      </c>
    </row>
    <row r="1435" spans="1:21" x14ac:dyDescent="0.2">
      <c r="A1435" s="88">
        <v>1433</v>
      </c>
      <c r="B1435" s="88">
        <v>2</v>
      </c>
      <c r="C1435" s="88" t="s">
        <v>2120</v>
      </c>
      <c r="D1435" s="89" t="s">
        <v>1699</v>
      </c>
      <c r="E1435" s="89">
        <v>0</v>
      </c>
      <c r="F1435" s="89">
        <v>2</v>
      </c>
      <c r="G1435" s="89">
        <v>0</v>
      </c>
      <c r="H1435" s="89">
        <v>2</v>
      </c>
      <c r="I1435" s="89">
        <v>2</v>
      </c>
      <c r="J1435" s="89">
        <v>0</v>
      </c>
      <c r="K1435" s="89">
        <v>0</v>
      </c>
      <c r="L1435" s="89">
        <v>0</v>
      </c>
      <c r="M1435" s="89">
        <v>0</v>
      </c>
      <c r="N1435" s="89">
        <v>0</v>
      </c>
      <c r="O1435" s="89">
        <v>2</v>
      </c>
      <c r="P1435" s="89">
        <v>240</v>
      </c>
      <c r="Q1435" s="89">
        <v>4626.5</v>
      </c>
      <c r="R1435" s="88">
        <f>VLOOKUP(P1435,NEW_TRAIN_TEST!$A$1:$M$980,13,0)</f>
        <v>4620.5</v>
      </c>
      <c r="S1435" s="88">
        <f>VLOOKUP(P1435,NEW_TRAIN_TEST!$A$1:$M$980,11,0)</f>
        <v>5779</v>
      </c>
      <c r="T1435" s="6">
        <f t="shared" si="44"/>
        <v>0</v>
      </c>
      <c r="U1435" s="6">
        <f t="shared" si="45"/>
        <v>0</v>
      </c>
    </row>
    <row r="1436" spans="1:21" x14ac:dyDescent="0.2">
      <c r="A1436" s="88">
        <v>1434</v>
      </c>
      <c r="B1436" s="88">
        <v>2</v>
      </c>
      <c r="C1436" s="88" t="s">
        <v>2120</v>
      </c>
      <c r="D1436" s="89" t="s">
        <v>1699</v>
      </c>
      <c r="E1436" s="89">
        <v>0</v>
      </c>
      <c r="F1436" s="89">
        <v>3</v>
      </c>
      <c r="G1436" s="89">
        <v>0</v>
      </c>
      <c r="H1436" s="89">
        <v>0</v>
      </c>
      <c r="I1436" s="89">
        <v>2</v>
      </c>
      <c r="J1436" s="89">
        <v>0</v>
      </c>
      <c r="K1436" s="89">
        <v>0</v>
      </c>
      <c r="L1436" s="89">
        <v>0</v>
      </c>
      <c r="M1436" s="89">
        <v>0</v>
      </c>
      <c r="N1436" s="89">
        <v>0</v>
      </c>
      <c r="O1436" s="89">
        <v>2</v>
      </c>
      <c r="P1436" s="89">
        <v>240</v>
      </c>
      <c r="Q1436" s="89">
        <v>4630.33</v>
      </c>
      <c r="R1436" s="88">
        <f>VLOOKUP(P1436,NEW_TRAIN_TEST!$A$1:$M$980,13,0)</f>
        <v>4620.5</v>
      </c>
      <c r="S1436" s="88">
        <f>VLOOKUP(P1436,NEW_TRAIN_TEST!$A$1:$M$980,11,0)</f>
        <v>5779</v>
      </c>
      <c r="T1436" s="6">
        <f t="shared" si="44"/>
        <v>0</v>
      </c>
      <c r="U1436" s="6">
        <f t="shared" si="45"/>
        <v>0</v>
      </c>
    </row>
    <row r="1437" spans="1:21" x14ac:dyDescent="0.2">
      <c r="A1437" s="88">
        <v>1435</v>
      </c>
      <c r="B1437" s="88">
        <v>2</v>
      </c>
      <c r="C1437" s="88" t="s">
        <v>2120</v>
      </c>
      <c r="D1437" s="89" t="s">
        <v>1699</v>
      </c>
      <c r="E1437" s="89">
        <v>0</v>
      </c>
      <c r="F1437" s="89">
        <v>5</v>
      </c>
      <c r="G1437" s="89">
        <v>2</v>
      </c>
      <c r="H1437" s="89">
        <v>0</v>
      </c>
      <c r="I1437" s="89">
        <v>2</v>
      </c>
      <c r="J1437" s="89">
        <v>0</v>
      </c>
      <c r="K1437" s="89">
        <v>0</v>
      </c>
      <c r="L1437" s="89">
        <v>0</v>
      </c>
      <c r="M1437" s="89">
        <v>10</v>
      </c>
      <c r="N1437" s="89">
        <v>0</v>
      </c>
      <c r="O1437" s="89">
        <v>2</v>
      </c>
      <c r="P1437" s="89">
        <v>240</v>
      </c>
      <c r="Q1437" s="89">
        <v>4639.5</v>
      </c>
      <c r="R1437" s="88">
        <f>VLOOKUP(P1437,NEW_TRAIN_TEST!$A$1:$M$980,13,0)</f>
        <v>4620.5</v>
      </c>
      <c r="S1437" s="88">
        <f>VLOOKUP(P1437,NEW_TRAIN_TEST!$A$1:$M$980,11,0)</f>
        <v>5779</v>
      </c>
      <c r="T1437" s="6">
        <f t="shared" si="44"/>
        <v>0</v>
      </c>
      <c r="U1437" s="6">
        <f t="shared" si="45"/>
        <v>1</v>
      </c>
    </row>
    <row r="1438" spans="1:21" x14ac:dyDescent="0.2">
      <c r="A1438" s="88">
        <v>1436</v>
      </c>
      <c r="B1438" s="88">
        <v>2</v>
      </c>
      <c r="C1438" s="88" t="s">
        <v>2120</v>
      </c>
      <c r="D1438" s="89" t="s">
        <v>1699</v>
      </c>
      <c r="E1438" s="89">
        <v>0</v>
      </c>
      <c r="F1438" s="89">
        <v>2</v>
      </c>
      <c r="G1438" s="89">
        <v>0</v>
      </c>
      <c r="H1438" s="89">
        <v>2</v>
      </c>
      <c r="I1438" s="89">
        <v>2</v>
      </c>
      <c r="J1438" s="89">
        <v>0</v>
      </c>
      <c r="K1438" s="89">
        <v>0</v>
      </c>
      <c r="L1438" s="89">
        <v>1</v>
      </c>
      <c r="M1438" s="89">
        <v>0</v>
      </c>
      <c r="N1438" s="89">
        <v>0</v>
      </c>
      <c r="O1438" s="89">
        <v>2</v>
      </c>
      <c r="P1438" s="89">
        <v>240</v>
      </c>
      <c r="Q1438" s="89">
        <v>4640</v>
      </c>
      <c r="R1438" s="88">
        <f>VLOOKUP(P1438,NEW_TRAIN_TEST!$A$1:$M$980,13,0)</f>
        <v>4620.5</v>
      </c>
      <c r="S1438" s="88">
        <f>VLOOKUP(P1438,NEW_TRAIN_TEST!$A$1:$M$980,11,0)</f>
        <v>5779</v>
      </c>
      <c r="T1438" s="6">
        <f t="shared" si="44"/>
        <v>1</v>
      </c>
      <c r="U1438" s="6">
        <f t="shared" si="45"/>
        <v>0</v>
      </c>
    </row>
    <row r="1439" spans="1:21" x14ac:dyDescent="0.2">
      <c r="A1439" s="88">
        <v>1437</v>
      </c>
      <c r="B1439" s="88">
        <v>2</v>
      </c>
      <c r="C1439" s="88" t="s">
        <v>2120</v>
      </c>
      <c r="D1439" s="89" t="s">
        <v>1699</v>
      </c>
      <c r="E1439" s="89">
        <v>0</v>
      </c>
      <c r="F1439" s="89">
        <v>10</v>
      </c>
      <c r="G1439" s="89">
        <v>0</v>
      </c>
      <c r="H1439" s="89">
        <v>0</v>
      </c>
      <c r="I1439" s="89">
        <v>0</v>
      </c>
      <c r="J1439" s="89">
        <v>0</v>
      </c>
      <c r="K1439" s="89">
        <v>0</v>
      </c>
      <c r="L1439" s="89">
        <v>0</v>
      </c>
      <c r="M1439" s="89">
        <v>0</v>
      </c>
      <c r="N1439" s="89">
        <v>0</v>
      </c>
      <c r="O1439" s="89">
        <v>0</v>
      </c>
      <c r="P1439" s="89">
        <v>240</v>
      </c>
      <c r="Q1439" s="89">
        <v>4641.54</v>
      </c>
      <c r="R1439" s="88">
        <f>VLOOKUP(P1439,NEW_TRAIN_TEST!$A$1:$M$980,13,0)</f>
        <v>4620.5</v>
      </c>
      <c r="S1439" s="88">
        <f>VLOOKUP(P1439,NEW_TRAIN_TEST!$A$1:$M$980,11,0)</f>
        <v>5779</v>
      </c>
      <c r="T1439" s="6">
        <f t="shared" si="44"/>
        <v>0</v>
      </c>
      <c r="U1439" s="6">
        <f t="shared" si="45"/>
        <v>0</v>
      </c>
    </row>
    <row r="1440" spans="1:21" x14ac:dyDescent="0.2">
      <c r="A1440" s="88">
        <v>1438</v>
      </c>
      <c r="B1440" s="88">
        <v>2</v>
      </c>
      <c r="C1440" s="88" t="s">
        <v>2120</v>
      </c>
      <c r="D1440" s="89" t="s">
        <v>1699</v>
      </c>
      <c r="E1440" s="89">
        <v>0</v>
      </c>
      <c r="F1440" s="89">
        <v>8</v>
      </c>
      <c r="G1440" s="89">
        <v>0</v>
      </c>
      <c r="H1440" s="89">
        <v>0</v>
      </c>
      <c r="I1440" s="89">
        <v>2</v>
      </c>
      <c r="J1440" s="89">
        <v>0</v>
      </c>
      <c r="K1440" s="89">
        <v>0</v>
      </c>
      <c r="L1440" s="89">
        <v>0</v>
      </c>
      <c r="M1440" s="89">
        <v>0</v>
      </c>
      <c r="N1440" s="89">
        <v>0</v>
      </c>
      <c r="O1440" s="89">
        <v>2</v>
      </c>
      <c r="P1440" s="89">
        <v>240</v>
      </c>
      <c r="Q1440" s="89">
        <v>4646.8999999999996</v>
      </c>
      <c r="R1440" s="88">
        <f>VLOOKUP(P1440,NEW_TRAIN_TEST!$A$1:$M$980,13,0)</f>
        <v>4620.5</v>
      </c>
      <c r="S1440" s="88">
        <f>VLOOKUP(P1440,NEW_TRAIN_TEST!$A$1:$M$980,11,0)</f>
        <v>5779</v>
      </c>
      <c r="T1440" s="6">
        <f t="shared" si="44"/>
        <v>0</v>
      </c>
      <c r="U1440" s="6">
        <f t="shared" si="45"/>
        <v>0</v>
      </c>
    </row>
    <row r="1441" spans="1:21" x14ac:dyDescent="0.2">
      <c r="A1441" s="88">
        <v>1439</v>
      </c>
      <c r="B1441" s="88">
        <v>2</v>
      </c>
      <c r="C1441" s="88" t="s">
        <v>2120</v>
      </c>
      <c r="D1441" s="89" t="s">
        <v>1699</v>
      </c>
      <c r="E1441" s="89">
        <v>0</v>
      </c>
      <c r="F1441" s="89">
        <v>8</v>
      </c>
      <c r="G1441" s="89">
        <v>0</v>
      </c>
      <c r="H1441" s="89">
        <v>0</v>
      </c>
      <c r="I1441" s="89">
        <v>2</v>
      </c>
      <c r="J1441" s="89">
        <v>0</v>
      </c>
      <c r="K1441" s="89">
        <v>0</v>
      </c>
      <c r="L1441" s="89">
        <v>0</v>
      </c>
      <c r="M1441" s="89">
        <v>0</v>
      </c>
      <c r="N1441" s="89">
        <v>0</v>
      </c>
      <c r="O1441" s="89">
        <v>2</v>
      </c>
      <c r="P1441" s="89">
        <v>240</v>
      </c>
      <c r="Q1441" s="89">
        <v>4648</v>
      </c>
      <c r="R1441" s="88">
        <f>VLOOKUP(P1441,NEW_TRAIN_TEST!$A$1:$M$980,13,0)</f>
        <v>4620.5</v>
      </c>
      <c r="S1441" s="88">
        <f>VLOOKUP(P1441,NEW_TRAIN_TEST!$A$1:$M$980,11,0)</f>
        <v>5779</v>
      </c>
      <c r="T1441" s="6">
        <f t="shared" si="44"/>
        <v>0</v>
      </c>
      <c r="U1441" s="6">
        <f t="shared" si="45"/>
        <v>0</v>
      </c>
    </row>
    <row r="1442" spans="1:21" x14ac:dyDescent="0.2">
      <c r="A1442" s="88">
        <v>1440</v>
      </c>
      <c r="B1442" s="88">
        <v>2</v>
      </c>
      <c r="C1442" s="88" t="s">
        <v>2120</v>
      </c>
      <c r="D1442" s="89" t="s">
        <v>1699</v>
      </c>
      <c r="E1442" s="89">
        <v>0</v>
      </c>
      <c r="F1442" s="89">
        <v>6</v>
      </c>
      <c r="G1442" s="89">
        <v>3</v>
      </c>
      <c r="H1442" s="89">
        <v>0</v>
      </c>
      <c r="I1442" s="89">
        <v>2</v>
      </c>
      <c r="J1442" s="89">
        <v>0</v>
      </c>
      <c r="K1442" s="89">
        <v>0</v>
      </c>
      <c r="L1442" s="89">
        <v>1</v>
      </c>
      <c r="M1442" s="89">
        <v>10</v>
      </c>
      <c r="N1442" s="89">
        <v>0</v>
      </c>
      <c r="O1442" s="89">
        <v>2</v>
      </c>
      <c r="P1442" s="89">
        <v>240</v>
      </c>
      <c r="Q1442" s="89">
        <v>4651.5</v>
      </c>
      <c r="R1442" s="88">
        <f>VLOOKUP(P1442,NEW_TRAIN_TEST!$A$1:$M$980,13,0)</f>
        <v>4620.5</v>
      </c>
      <c r="S1442" s="88">
        <f>VLOOKUP(P1442,NEW_TRAIN_TEST!$A$1:$M$980,11,0)</f>
        <v>5779</v>
      </c>
      <c r="T1442" s="6">
        <f t="shared" si="44"/>
        <v>1</v>
      </c>
      <c r="U1442" s="6">
        <f t="shared" si="45"/>
        <v>1</v>
      </c>
    </row>
    <row r="1443" spans="1:21" x14ac:dyDescent="0.2">
      <c r="A1443" s="88">
        <v>1441</v>
      </c>
      <c r="B1443" s="88">
        <v>2</v>
      </c>
      <c r="C1443" s="88" t="s">
        <v>2120</v>
      </c>
      <c r="D1443" s="89" t="s">
        <v>1699</v>
      </c>
      <c r="E1443" s="89">
        <v>0</v>
      </c>
      <c r="F1443" s="89">
        <v>14</v>
      </c>
      <c r="G1443" s="89">
        <v>7</v>
      </c>
      <c r="H1443" s="89">
        <v>0</v>
      </c>
      <c r="I1443" s="89">
        <v>0</v>
      </c>
      <c r="J1443" s="89">
        <v>0</v>
      </c>
      <c r="K1443" s="89">
        <v>0</v>
      </c>
      <c r="L1443" s="89">
        <v>0</v>
      </c>
      <c r="M1443" s="89">
        <v>0</v>
      </c>
      <c r="N1443" s="89">
        <v>0</v>
      </c>
      <c r="O1443" s="89">
        <v>0</v>
      </c>
      <c r="P1443" s="89">
        <v>240</v>
      </c>
      <c r="Q1443" s="89">
        <v>4651.75</v>
      </c>
      <c r="R1443" s="88">
        <f>VLOOKUP(P1443,NEW_TRAIN_TEST!$A$1:$M$980,13,0)</f>
        <v>4620.5</v>
      </c>
      <c r="S1443" s="88">
        <f>VLOOKUP(P1443,NEW_TRAIN_TEST!$A$1:$M$980,11,0)</f>
        <v>5779</v>
      </c>
      <c r="T1443" s="6">
        <f t="shared" si="44"/>
        <v>0</v>
      </c>
      <c r="U1443" s="6">
        <f t="shared" si="45"/>
        <v>0</v>
      </c>
    </row>
    <row r="1444" spans="1:21" x14ac:dyDescent="0.2">
      <c r="A1444" s="88">
        <v>1442</v>
      </c>
      <c r="B1444" s="88">
        <v>2</v>
      </c>
      <c r="C1444" s="88" t="s">
        <v>2120</v>
      </c>
      <c r="D1444" s="89" t="s">
        <v>1699</v>
      </c>
      <c r="E1444" s="89">
        <v>0</v>
      </c>
      <c r="F1444" s="89">
        <v>13</v>
      </c>
      <c r="G1444" s="89">
        <v>6</v>
      </c>
      <c r="H1444" s="89">
        <v>0</v>
      </c>
      <c r="I1444" s="89">
        <v>0</v>
      </c>
      <c r="J1444" s="89">
        <v>0</v>
      </c>
      <c r="K1444" s="89">
        <v>0</v>
      </c>
      <c r="L1444" s="89">
        <v>0</v>
      </c>
      <c r="M1444" s="89">
        <v>0</v>
      </c>
      <c r="N1444" s="89">
        <v>0</v>
      </c>
      <c r="O1444" s="89">
        <v>0</v>
      </c>
      <c r="P1444" s="89">
        <v>240</v>
      </c>
      <c r="Q1444" s="89">
        <v>4652.2</v>
      </c>
      <c r="R1444" s="88">
        <f>VLOOKUP(P1444,NEW_TRAIN_TEST!$A$1:$M$980,13,0)</f>
        <v>4620.5</v>
      </c>
      <c r="S1444" s="88">
        <f>VLOOKUP(P1444,NEW_TRAIN_TEST!$A$1:$M$980,11,0)</f>
        <v>5779</v>
      </c>
      <c r="T1444" s="6">
        <f t="shared" si="44"/>
        <v>0</v>
      </c>
      <c r="U1444" s="6">
        <f t="shared" si="45"/>
        <v>0</v>
      </c>
    </row>
    <row r="1445" spans="1:21" x14ac:dyDescent="0.2">
      <c r="A1445" s="88">
        <v>1443</v>
      </c>
      <c r="B1445" s="88">
        <v>2</v>
      </c>
      <c r="C1445" s="88" t="s">
        <v>2120</v>
      </c>
      <c r="D1445" s="89" t="s">
        <v>1699</v>
      </c>
      <c r="E1445" s="89">
        <v>0</v>
      </c>
      <c r="F1445" s="89">
        <v>0</v>
      </c>
      <c r="G1445" s="89">
        <v>6</v>
      </c>
      <c r="H1445" s="89">
        <v>0</v>
      </c>
      <c r="I1445" s="89">
        <v>0</v>
      </c>
      <c r="J1445" s="89">
        <v>2</v>
      </c>
      <c r="K1445" s="89">
        <v>0</v>
      </c>
      <c r="L1445" s="89">
        <v>0</v>
      </c>
      <c r="M1445" s="89">
        <v>0</v>
      </c>
      <c r="N1445" s="89">
        <v>0</v>
      </c>
      <c r="O1445" s="89">
        <v>0</v>
      </c>
      <c r="P1445" s="89">
        <v>240</v>
      </c>
      <c r="Q1445" s="89">
        <v>4652.5</v>
      </c>
      <c r="R1445" s="88">
        <f>VLOOKUP(P1445,NEW_TRAIN_TEST!$A$1:$M$980,13,0)</f>
        <v>4620.5</v>
      </c>
      <c r="S1445" s="88">
        <f>VLOOKUP(P1445,NEW_TRAIN_TEST!$A$1:$M$980,11,0)</f>
        <v>5779</v>
      </c>
      <c r="T1445" s="6">
        <f t="shared" si="44"/>
        <v>0</v>
      </c>
      <c r="U1445" s="6">
        <f t="shared" si="45"/>
        <v>0</v>
      </c>
    </row>
    <row r="1446" spans="1:21" x14ac:dyDescent="0.2">
      <c r="A1446" s="88">
        <v>1444</v>
      </c>
      <c r="B1446" s="88">
        <v>2</v>
      </c>
      <c r="C1446" s="88" t="s">
        <v>2120</v>
      </c>
      <c r="D1446" s="89" t="s">
        <v>1699</v>
      </c>
      <c r="E1446" s="89">
        <v>11</v>
      </c>
      <c r="F1446" s="89">
        <v>0</v>
      </c>
      <c r="G1446" s="89">
        <v>0</v>
      </c>
      <c r="H1446" s="89">
        <v>0</v>
      </c>
      <c r="I1446" s="89">
        <v>0</v>
      </c>
      <c r="J1446" s="89">
        <v>0</v>
      </c>
      <c r="K1446" s="89">
        <v>0</v>
      </c>
      <c r="L1446" s="89">
        <v>0</v>
      </c>
      <c r="M1446" s="89">
        <v>0</v>
      </c>
      <c r="N1446" s="89">
        <v>0</v>
      </c>
      <c r="O1446" s="89">
        <v>0</v>
      </c>
      <c r="P1446" s="89">
        <v>882</v>
      </c>
      <c r="Q1446" s="89">
        <v>9902</v>
      </c>
      <c r="R1446" s="88">
        <f>VLOOKUP(P1446,NEW_TRAIN_TEST!$A$1:$M$980,13,0)</f>
        <v>9182</v>
      </c>
      <c r="S1446" s="88">
        <f>VLOOKUP(P1446,NEW_TRAIN_TEST!$A$1:$M$980,11,0)</f>
        <v>9967</v>
      </c>
      <c r="T1446" s="6">
        <f t="shared" si="44"/>
        <v>0</v>
      </c>
      <c r="U1446" s="6">
        <f t="shared" si="45"/>
        <v>0</v>
      </c>
    </row>
    <row r="1447" spans="1:21" x14ac:dyDescent="0.2">
      <c r="A1447" s="88">
        <v>1445</v>
      </c>
      <c r="B1447" s="88">
        <v>2</v>
      </c>
      <c r="C1447" s="88" t="s">
        <v>2120</v>
      </c>
      <c r="D1447" s="89" t="s">
        <v>1699</v>
      </c>
      <c r="E1447" s="89">
        <v>3</v>
      </c>
      <c r="F1447" s="89">
        <v>2</v>
      </c>
      <c r="G1447" s="89">
        <v>0</v>
      </c>
      <c r="H1447" s="89">
        <v>0</v>
      </c>
      <c r="I1447" s="89">
        <v>2</v>
      </c>
      <c r="J1447" s="89">
        <v>2</v>
      </c>
      <c r="K1447" s="89">
        <v>0</v>
      </c>
      <c r="L1447" s="89">
        <v>0</v>
      </c>
      <c r="M1447" s="89">
        <v>0</v>
      </c>
      <c r="N1447" s="89">
        <v>0</v>
      </c>
      <c r="O1447" s="89">
        <v>2</v>
      </c>
      <c r="P1447" s="89">
        <v>894</v>
      </c>
      <c r="Q1447" s="89">
        <v>10648.5</v>
      </c>
      <c r="R1447" s="88">
        <f>VLOOKUP(P1447,NEW_TRAIN_TEST!$A$1:$M$980,13,0)</f>
        <v>10632.5</v>
      </c>
      <c r="S1447" s="88">
        <f>VLOOKUP(P1447,NEW_TRAIN_TEST!$A$1:$M$980,11,0)</f>
        <v>10750</v>
      </c>
      <c r="T1447" s="6">
        <f t="shared" si="44"/>
        <v>0</v>
      </c>
      <c r="U1447" s="6">
        <f t="shared" si="45"/>
        <v>0</v>
      </c>
    </row>
    <row r="1448" spans="1:21" x14ac:dyDescent="0.2">
      <c r="A1448" s="88">
        <v>1446</v>
      </c>
      <c r="B1448" s="88">
        <v>2</v>
      </c>
      <c r="C1448" s="88" t="s">
        <v>2120</v>
      </c>
      <c r="D1448" s="89" t="s">
        <v>1699</v>
      </c>
      <c r="E1448" s="89">
        <v>12</v>
      </c>
      <c r="F1448" s="89">
        <v>0</v>
      </c>
      <c r="G1448" s="89">
        <v>0</v>
      </c>
      <c r="H1448" s="89">
        <v>0</v>
      </c>
      <c r="I1448" s="89">
        <v>0</v>
      </c>
      <c r="J1448" s="89">
        <v>0</v>
      </c>
      <c r="K1448" s="89">
        <v>0</v>
      </c>
      <c r="L1448" s="89">
        <v>0</v>
      </c>
      <c r="M1448" s="89">
        <v>0</v>
      </c>
      <c r="N1448" s="89">
        <v>0</v>
      </c>
      <c r="O1448" s="89">
        <v>0</v>
      </c>
      <c r="P1448" s="89">
        <v>885</v>
      </c>
      <c r="Q1448" s="89">
        <v>10154</v>
      </c>
      <c r="R1448" s="88">
        <f>VLOOKUP(P1448,NEW_TRAIN_TEST!$A$1:$M$980,13,0)</f>
        <v>9364</v>
      </c>
      <c r="S1448" s="88">
        <f>VLOOKUP(P1448,NEW_TRAIN_TEST!$A$1:$M$980,11,0)</f>
        <v>10154</v>
      </c>
      <c r="T1448" s="6">
        <f t="shared" si="44"/>
        <v>0</v>
      </c>
      <c r="U1448" s="6">
        <f t="shared" si="45"/>
        <v>0</v>
      </c>
    </row>
    <row r="1449" spans="1:21" x14ac:dyDescent="0.2">
      <c r="A1449" s="88">
        <v>1447</v>
      </c>
      <c r="B1449" s="88">
        <v>2</v>
      </c>
      <c r="C1449" s="88" t="s">
        <v>2120</v>
      </c>
      <c r="D1449" s="89" t="s">
        <v>1699</v>
      </c>
      <c r="E1449" s="89">
        <v>0</v>
      </c>
      <c r="F1449" s="89">
        <v>2</v>
      </c>
      <c r="G1449" s="89">
        <v>1</v>
      </c>
      <c r="H1449" s="89">
        <v>2</v>
      </c>
      <c r="I1449" s="89">
        <v>2</v>
      </c>
      <c r="J1449" s="89">
        <v>0</v>
      </c>
      <c r="K1449" s="89">
        <v>0</v>
      </c>
      <c r="L1449" s="89">
        <v>0</v>
      </c>
      <c r="M1449" s="89">
        <v>0</v>
      </c>
      <c r="N1449" s="89">
        <v>0</v>
      </c>
      <c r="O1449" s="89">
        <v>2</v>
      </c>
      <c r="P1449" s="89">
        <v>886</v>
      </c>
      <c r="Q1449" s="89">
        <v>10910.5</v>
      </c>
      <c r="R1449" s="88">
        <f>VLOOKUP(P1449,NEW_TRAIN_TEST!$A$1:$M$980,13,0)</f>
        <v>10910.5</v>
      </c>
      <c r="S1449" s="88">
        <f>VLOOKUP(P1449,NEW_TRAIN_TEST!$A$1:$M$980,11,0)</f>
        <v>11006</v>
      </c>
      <c r="T1449" s="6">
        <f t="shared" si="44"/>
        <v>0</v>
      </c>
      <c r="U1449" s="6">
        <f t="shared" si="45"/>
        <v>0</v>
      </c>
    </row>
    <row r="1450" spans="1:21" x14ac:dyDescent="0.2">
      <c r="A1450" s="88">
        <v>1448</v>
      </c>
      <c r="B1450" s="88">
        <v>2</v>
      </c>
      <c r="C1450" s="88" t="s">
        <v>2120</v>
      </c>
      <c r="D1450" s="89" t="s">
        <v>1699</v>
      </c>
      <c r="E1450" s="89">
        <v>0</v>
      </c>
      <c r="F1450" s="89">
        <v>2</v>
      </c>
      <c r="G1450" s="89">
        <v>0</v>
      </c>
      <c r="H1450" s="89">
        <v>2</v>
      </c>
      <c r="I1450" s="89">
        <v>2</v>
      </c>
      <c r="J1450" s="89">
        <v>0</v>
      </c>
      <c r="K1450" s="89">
        <v>0</v>
      </c>
      <c r="L1450" s="89">
        <v>0</v>
      </c>
      <c r="M1450" s="89">
        <v>0</v>
      </c>
      <c r="N1450" s="89">
        <v>0</v>
      </c>
      <c r="O1450" s="89">
        <v>2</v>
      </c>
      <c r="P1450" s="89">
        <v>886</v>
      </c>
      <c r="Q1450" s="89">
        <v>10933.5</v>
      </c>
      <c r="R1450" s="88">
        <f>VLOOKUP(P1450,NEW_TRAIN_TEST!$A$1:$M$980,13,0)</f>
        <v>10910.5</v>
      </c>
      <c r="S1450" s="88">
        <f>VLOOKUP(P1450,NEW_TRAIN_TEST!$A$1:$M$980,11,0)</f>
        <v>11006</v>
      </c>
      <c r="T1450" s="6">
        <f t="shared" si="44"/>
        <v>0</v>
      </c>
      <c r="U1450" s="6">
        <f t="shared" si="45"/>
        <v>0</v>
      </c>
    </row>
    <row r="1451" spans="1:21" x14ac:dyDescent="0.2">
      <c r="A1451" s="88">
        <v>1449</v>
      </c>
      <c r="B1451" s="88">
        <v>2</v>
      </c>
      <c r="C1451" s="88" t="s">
        <v>2120</v>
      </c>
      <c r="D1451" s="89" t="s">
        <v>1699</v>
      </c>
      <c r="E1451" s="89">
        <v>0</v>
      </c>
      <c r="F1451" s="89">
        <v>4</v>
      </c>
      <c r="G1451" s="89">
        <v>0</v>
      </c>
      <c r="H1451" s="89">
        <v>2</v>
      </c>
      <c r="I1451" s="89">
        <v>2</v>
      </c>
      <c r="J1451" s="89">
        <v>0</v>
      </c>
      <c r="K1451" s="89">
        <v>0</v>
      </c>
      <c r="L1451" s="89">
        <v>0</v>
      </c>
      <c r="M1451" s="89">
        <v>0</v>
      </c>
      <c r="N1451" s="89">
        <v>0</v>
      </c>
      <c r="O1451" s="89">
        <v>2</v>
      </c>
      <c r="P1451" s="89">
        <v>886</v>
      </c>
      <c r="Q1451" s="89">
        <v>10951.25</v>
      </c>
      <c r="R1451" s="88">
        <f>VLOOKUP(P1451,NEW_TRAIN_TEST!$A$1:$M$980,13,0)</f>
        <v>10910.5</v>
      </c>
      <c r="S1451" s="88">
        <f>VLOOKUP(P1451,NEW_TRAIN_TEST!$A$1:$M$980,11,0)</f>
        <v>11006</v>
      </c>
      <c r="T1451" s="6">
        <f t="shared" si="44"/>
        <v>0</v>
      </c>
      <c r="U1451" s="6">
        <f t="shared" si="45"/>
        <v>0</v>
      </c>
    </row>
    <row r="1452" spans="1:21" x14ac:dyDescent="0.2">
      <c r="A1452" s="88">
        <v>1450</v>
      </c>
      <c r="B1452" s="88">
        <v>2</v>
      </c>
      <c r="C1452" s="88" t="s">
        <v>2120</v>
      </c>
      <c r="D1452" s="89" t="s">
        <v>1699</v>
      </c>
      <c r="E1452" s="89">
        <v>0</v>
      </c>
      <c r="F1452" s="89">
        <v>0</v>
      </c>
      <c r="G1452" s="89">
        <v>0</v>
      </c>
      <c r="H1452" s="89">
        <v>0</v>
      </c>
      <c r="I1452" s="89">
        <v>2</v>
      </c>
      <c r="J1452" s="89">
        <v>0</v>
      </c>
      <c r="K1452" s="89">
        <v>0</v>
      </c>
      <c r="L1452" s="89">
        <v>0</v>
      </c>
      <c r="M1452" s="89">
        <v>0</v>
      </c>
      <c r="N1452" s="89">
        <v>0</v>
      </c>
      <c r="O1452" s="89">
        <v>2</v>
      </c>
      <c r="P1452" s="89">
        <v>886</v>
      </c>
      <c r="Q1452" s="89">
        <v>10990.25</v>
      </c>
      <c r="R1452" s="88">
        <f>VLOOKUP(P1452,NEW_TRAIN_TEST!$A$1:$M$980,13,0)</f>
        <v>10910.5</v>
      </c>
      <c r="S1452" s="88">
        <f>VLOOKUP(P1452,NEW_TRAIN_TEST!$A$1:$M$980,11,0)</f>
        <v>11006</v>
      </c>
      <c r="T1452" s="6">
        <f t="shared" si="44"/>
        <v>0</v>
      </c>
      <c r="U1452" s="6">
        <f t="shared" si="45"/>
        <v>0</v>
      </c>
    </row>
    <row r="1453" spans="1:21" x14ac:dyDescent="0.2">
      <c r="A1453" s="88">
        <v>1451</v>
      </c>
      <c r="B1453" s="88">
        <v>2</v>
      </c>
      <c r="C1453" s="88" t="s">
        <v>2120</v>
      </c>
      <c r="D1453" s="89" t="s">
        <v>1699</v>
      </c>
      <c r="E1453" s="89">
        <v>3</v>
      </c>
      <c r="F1453" s="89">
        <v>4</v>
      </c>
      <c r="G1453" s="89">
        <v>0</v>
      </c>
      <c r="H1453" s="89">
        <v>2</v>
      </c>
      <c r="I1453" s="89">
        <v>2</v>
      </c>
      <c r="J1453" s="89">
        <v>0</v>
      </c>
      <c r="K1453" s="89">
        <v>0</v>
      </c>
      <c r="L1453" s="89">
        <v>0</v>
      </c>
      <c r="M1453" s="89">
        <v>0</v>
      </c>
      <c r="N1453" s="89">
        <v>0</v>
      </c>
      <c r="O1453" s="89">
        <v>2</v>
      </c>
      <c r="P1453" s="89">
        <v>242</v>
      </c>
      <c r="Q1453" s="89">
        <v>4894.5</v>
      </c>
      <c r="R1453" s="88">
        <f>VLOOKUP(P1453,NEW_TRAIN_TEST!$A$1:$M$980,13,0)</f>
        <v>4891</v>
      </c>
      <c r="S1453" s="88">
        <f>VLOOKUP(P1453,NEW_TRAIN_TEST!$A$1:$M$980,11,0)</f>
        <v>6159</v>
      </c>
      <c r="T1453" s="6">
        <f t="shared" si="44"/>
        <v>0</v>
      </c>
      <c r="U1453" s="6">
        <f t="shared" si="45"/>
        <v>0</v>
      </c>
    </row>
    <row r="1454" spans="1:21" x14ac:dyDescent="0.2">
      <c r="A1454" s="88">
        <v>1452</v>
      </c>
      <c r="B1454" s="88">
        <v>2</v>
      </c>
      <c r="C1454" s="88" t="s">
        <v>2120</v>
      </c>
      <c r="D1454" s="89" t="s">
        <v>1699</v>
      </c>
      <c r="E1454" s="89">
        <v>0</v>
      </c>
      <c r="F1454" s="89">
        <v>4</v>
      </c>
      <c r="G1454" s="89">
        <v>0</v>
      </c>
      <c r="H1454" s="89">
        <v>2</v>
      </c>
      <c r="I1454" s="89">
        <v>2</v>
      </c>
      <c r="J1454" s="89">
        <v>2</v>
      </c>
      <c r="K1454" s="89">
        <v>0</v>
      </c>
      <c r="L1454" s="89">
        <v>0</v>
      </c>
      <c r="M1454" s="89">
        <v>0</v>
      </c>
      <c r="N1454" s="89">
        <v>0</v>
      </c>
      <c r="O1454" s="89">
        <v>2</v>
      </c>
      <c r="P1454" s="89">
        <v>244</v>
      </c>
      <c r="Q1454" s="89">
        <v>5199.5</v>
      </c>
      <c r="R1454" s="88">
        <f>VLOOKUP(P1454,NEW_TRAIN_TEST!$A$1:$M$980,13,0)</f>
        <v>5199.5</v>
      </c>
      <c r="S1454" s="88">
        <f>VLOOKUP(P1454,NEW_TRAIN_TEST!$A$1:$M$980,11,0)</f>
        <v>6591</v>
      </c>
      <c r="T1454" s="6">
        <f t="shared" si="44"/>
        <v>0</v>
      </c>
      <c r="U1454" s="6">
        <f t="shared" si="45"/>
        <v>0</v>
      </c>
    </row>
    <row r="1455" spans="1:21" x14ac:dyDescent="0.2">
      <c r="A1455" s="88">
        <v>1453</v>
      </c>
      <c r="B1455" s="88">
        <v>2</v>
      </c>
      <c r="C1455" s="88" t="s">
        <v>2120</v>
      </c>
      <c r="D1455" s="89" t="s">
        <v>1699</v>
      </c>
      <c r="E1455" s="89">
        <v>3</v>
      </c>
      <c r="F1455" s="89">
        <v>2</v>
      </c>
      <c r="G1455" s="89">
        <v>0</v>
      </c>
      <c r="H1455" s="89">
        <v>2</v>
      </c>
      <c r="I1455" s="89">
        <v>2</v>
      </c>
      <c r="J1455" s="89">
        <v>0</v>
      </c>
      <c r="K1455" s="89">
        <v>0</v>
      </c>
      <c r="L1455" s="89">
        <v>0</v>
      </c>
      <c r="M1455" s="89">
        <v>0</v>
      </c>
      <c r="N1455" s="89">
        <v>0</v>
      </c>
      <c r="O1455" s="89">
        <v>2</v>
      </c>
      <c r="P1455" s="89">
        <v>244</v>
      </c>
      <c r="Q1455" s="89">
        <v>5216.5</v>
      </c>
      <c r="R1455" s="88">
        <f>VLOOKUP(P1455,NEW_TRAIN_TEST!$A$1:$M$980,13,0)</f>
        <v>5199.5</v>
      </c>
      <c r="S1455" s="88">
        <f>VLOOKUP(P1455,NEW_TRAIN_TEST!$A$1:$M$980,11,0)</f>
        <v>6591</v>
      </c>
      <c r="T1455" s="6">
        <f t="shared" si="44"/>
        <v>0</v>
      </c>
      <c r="U1455" s="6">
        <f t="shared" si="45"/>
        <v>0</v>
      </c>
    </row>
    <row r="1456" spans="1:21" x14ac:dyDescent="0.2">
      <c r="A1456" s="88">
        <v>1454</v>
      </c>
      <c r="B1456" s="88">
        <v>2</v>
      </c>
      <c r="C1456" s="88" t="s">
        <v>2120</v>
      </c>
      <c r="D1456" s="89" t="s">
        <v>1699</v>
      </c>
      <c r="E1456" s="89">
        <v>0</v>
      </c>
      <c r="F1456" s="89">
        <v>1</v>
      </c>
      <c r="G1456" s="89">
        <v>0</v>
      </c>
      <c r="H1456" s="89">
        <v>0</v>
      </c>
      <c r="I1456" s="89">
        <v>2</v>
      </c>
      <c r="J1456" s="89">
        <v>0</v>
      </c>
      <c r="K1456" s="89">
        <v>0</v>
      </c>
      <c r="L1456" s="89">
        <v>0</v>
      </c>
      <c r="M1456" s="89">
        <v>0</v>
      </c>
      <c r="N1456" s="89">
        <v>0</v>
      </c>
      <c r="O1456" s="89">
        <v>2</v>
      </c>
      <c r="P1456" s="89">
        <v>591</v>
      </c>
      <c r="Q1456" s="89">
        <v>2580.5</v>
      </c>
      <c r="R1456" s="88">
        <f>VLOOKUP(P1456,NEW_TRAIN_TEST!$A$1:$M$980,13,0)</f>
        <v>2580.5</v>
      </c>
      <c r="S1456" s="88">
        <f>VLOOKUP(P1456,NEW_TRAIN_TEST!$A$1:$M$980,11,0)</f>
        <v>3344</v>
      </c>
      <c r="T1456" s="6">
        <f t="shared" si="44"/>
        <v>0</v>
      </c>
      <c r="U1456" s="6">
        <f t="shared" si="45"/>
        <v>0</v>
      </c>
    </row>
    <row r="1457" spans="1:21" x14ac:dyDescent="0.2">
      <c r="A1457" s="88">
        <v>1455</v>
      </c>
      <c r="B1457" s="88">
        <v>2</v>
      </c>
      <c r="C1457" s="88" t="s">
        <v>2120</v>
      </c>
      <c r="D1457" s="89" t="s">
        <v>1699</v>
      </c>
      <c r="E1457" s="89">
        <v>2</v>
      </c>
      <c r="F1457" s="89">
        <v>0</v>
      </c>
      <c r="G1457" s="89">
        <v>0</v>
      </c>
      <c r="H1457" s="89">
        <v>0</v>
      </c>
      <c r="I1457" s="89">
        <v>0</v>
      </c>
      <c r="J1457" s="89">
        <v>0</v>
      </c>
      <c r="K1457" s="89">
        <v>0</v>
      </c>
      <c r="L1457" s="89">
        <v>0</v>
      </c>
      <c r="M1457" s="89">
        <v>2</v>
      </c>
      <c r="N1457" s="89">
        <v>0</v>
      </c>
      <c r="O1457" s="89">
        <v>0</v>
      </c>
      <c r="P1457" s="89">
        <v>591</v>
      </c>
      <c r="Q1457" s="89">
        <v>2688</v>
      </c>
      <c r="R1457" s="88">
        <f>VLOOKUP(P1457,NEW_TRAIN_TEST!$A$1:$M$980,13,0)</f>
        <v>2580.5</v>
      </c>
      <c r="S1457" s="88">
        <f>VLOOKUP(P1457,NEW_TRAIN_TEST!$A$1:$M$980,11,0)</f>
        <v>3344</v>
      </c>
      <c r="T1457" s="6">
        <f t="shared" si="44"/>
        <v>0</v>
      </c>
      <c r="U1457" s="6">
        <f t="shared" si="45"/>
        <v>1</v>
      </c>
    </row>
    <row r="1458" spans="1:21" x14ac:dyDescent="0.2">
      <c r="A1458" s="88">
        <v>1456</v>
      </c>
      <c r="B1458" s="88">
        <v>2</v>
      </c>
      <c r="C1458" s="88" t="s">
        <v>2120</v>
      </c>
      <c r="D1458" s="89" t="s">
        <v>1699</v>
      </c>
      <c r="E1458" s="89">
        <v>3</v>
      </c>
      <c r="F1458" s="89">
        <v>1</v>
      </c>
      <c r="G1458" s="89">
        <v>0</v>
      </c>
      <c r="H1458" s="89">
        <v>0</v>
      </c>
      <c r="I1458" s="89">
        <v>2</v>
      </c>
      <c r="J1458" s="89">
        <v>0</v>
      </c>
      <c r="K1458" s="89">
        <v>0</v>
      </c>
      <c r="L1458" s="89">
        <v>0</v>
      </c>
      <c r="M1458" s="89">
        <v>0</v>
      </c>
      <c r="N1458" s="89">
        <v>0</v>
      </c>
      <c r="O1458" s="89">
        <v>2</v>
      </c>
      <c r="P1458" s="89">
        <v>237</v>
      </c>
      <c r="Q1458" s="89">
        <v>5090</v>
      </c>
      <c r="R1458" s="88">
        <f>VLOOKUP(P1458,NEW_TRAIN_TEST!$A$1:$M$980,13,0)</f>
        <v>5077.5</v>
      </c>
      <c r="S1458" s="88">
        <f>VLOOKUP(P1458,NEW_TRAIN_TEST!$A$1:$M$980,11,0)</f>
        <v>6526</v>
      </c>
      <c r="T1458" s="6">
        <f t="shared" si="44"/>
        <v>0</v>
      </c>
      <c r="U1458" s="6">
        <f t="shared" si="45"/>
        <v>0</v>
      </c>
    </row>
    <row r="1459" spans="1:21" x14ac:dyDescent="0.2">
      <c r="A1459" s="88">
        <v>1457</v>
      </c>
      <c r="B1459" s="88">
        <v>2</v>
      </c>
      <c r="C1459" s="88" t="s">
        <v>2120</v>
      </c>
      <c r="D1459" s="89" t="s">
        <v>1699</v>
      </c>
      <c r="E1459" s="89">
        <v>5</v>
      </c>
      <c r="F1459" s="89">
        <v>1</v>
      </c>
      <c r="G1459" s="89">
        <v>0</v>
      </c>
      <c r="H1459" s="89">
        <v>0</v>
      </c>
      <c r="I1459" s="89">
        <v>2</v>
      </c>
      <c r="J1459" s="89">
        <v>0</v>
      </c>
      <c r="K1459" s="89">
        <v>0</v>
      </c>
      <c r="L1459" s="89">
        <v>0</v>
      </c>
      <c r="M1459" s="89">
        <v>0</v>
      </c>
      <c r="N1459" s="89">
        <v>0</v>
      </c>
      <c r="O1459" s="89">
        <v>2</v>
      </c>
      <c r="P1459" s="89">
        <v>930</v>
      </c>
      <c r="Q1459" s="89">
        <v>5800.5</v>
      </c>
      <c r="R1459" s="88">
        <f>VLOOKUP(P1459,NEW_TRAIN_TEST!$A$1:$M$980,13,0)</f>
        <v>5543</v>
      </c>
      <c r="S1459" s="88">
        <f>VLOOKUP(P1459,NEW_TRAIN_TEST!$A$1:$M$980,11,0)</f>
        <v>6160</v>
      </c>
      <c r="T1459" s="6">
        <f t="shared" si="44"/>
        <v>0</v>
      </c>
      <c r="U1459" s="6">
        <f t="shared" si="45"/>
        <v>0</v>
      </c>
    </row>
    <row r="1460" spans="1:21" x14ac:dyDescent="0.2">
      <c r="A1460" s="88">
        <v>1458</v>
      </c>
      <c r="B1460" s="88">
        <v>2</v>
      </c>
      <c r="C1460" s="88" t="s">
        <v>2120</v>
      </c>
      <c r="D1460" s="89" t="s">
        <v>1699</v>
      </c>
      <c r="E1460" s="89">
        <v>0</v>
      </c>
      <c r="F1460" s="89">
        <v>0</v>
      </c>
      <c r="G1460" s="89">
        <v>0</v>
      </c>
      <c r="H1460" s="89">
        <v>0</v>
      </c>
      <c r="I1460" s="89">
        <v>0</v>
      </c>
      <c r="J1460" s="89">
        <v>0</v>
      </c>
      <c r="K1460" s="89">
        <v>0</v>
      </c>
      <c r="L1460" s="89">
        <v>0</v>
      </c>
      <c r="M1460" s="89">
        <v>0</v>
      </c>
      <c r="N1460" s="89">
        <v>1</v>
      </c>
      <c r="O1460" s="89">
        <v>0</v>
      </c>
      <c r="P1460" s="89">
        <v>385</v>
      </c>
      <c r="Q1460" s="89">
        <v>4484.5</v>
      </c>
      <c r="R1460" s="88">
        <f>VLOOKUP(P1460,NEW_TRAIN_TEST!$A$1:$M$980,13,0)</f>
        <v>4484.5</v>
      </c>
      <c r="S1460" s="88">
        <f>VLOOKUP(P1460,NEW_TRAIN_TEST!$A$1:$M$980,11,0)</f>
        <v>5825</v>
      </c>
      <c r="T1460" s="6">
        <f t="shared" si="44"/>
        <v>0</v>
      </c>
      <c r="U1460" s="6">
        <f t="shared" si="45"/>
        <v>0</v>
      </c>
    </row>
    <row r="1461" spans="1:21" x14ac:dyDescent="0.2">
      <c r="A1461" s="88">
        <v>1459</v>
      </c>
      <c r="B1461" s="88">
        <v>2</v>
      </c>
      <c r="C1461" s="88" t="s">
        <v>2120</v>
      </c>
      <c r="D1461" s="89" t="s">
        <v>1699</v>
      </c>
      <c r="E1461" s="89">
        <v>0</v>
      </c>
      <c r="F1461" s="89">
        <v>1</v>
      </c>
      <c r="G1461" s="89">
        <v>0</v>
      </c>
      <c r="H1461" s="89">
        <v>0</v>
      </c>
      <c r="I1461" s="89">
        <v>2</v>
      </c>
      <c r="J1461" s="89">
        <v>0</v>
      </c>
      <c r="K1461" s="89">
        <v>0</v>
      </c>
      <c r="L1461" s="89">
        <v>0</v>
      </c>
      <c r="M1461" s="89">
        <v>0</v>
      </c>
      <c r="N1461" s="89">
        <v>0</v>
      </c>
      <c r="O1461" s="89">
        <v>2</v>
      </c>
      <c r="P1461" s="89">
        <v>583</v>
      </c>
      <c r="Q1461" s="89">
        <v>2300.5</v>
      </c>
      <c r="R1461" s="88">
        <f>VLOOKUP(P1461,NEW_TRAIN_TEST!$A$1:$M$980,13,0)</f>
        <v>2300.5</v>
      </c>
      <c r="S1461" s="88">
        <f>VLOOKUP(P1461,NEW_TRAIN_TEST!$A$1:$M$980,11,0)</f>
        <v>3195</v>
      </c>
      <c r="T1461" s="6">
        <f t="shared" si="44"/>
        <v>0</v>
      </c>
      <c r="U1461" s="6">
        <f t="shared" si="45"/>
        <v>0</v>
      </c>
    </row>
    <row r="1462" spans="1:21" x14ac:dyDescent="0.2">
      <c r="A1462" s="88">
        <v>1460</v>
      </c>
      <c r="B1462" s="88">
        <v>2</v>
      </c>
      <c r="C1462" s="88" t="s">
        <v>2120</v>
      </c>
      <c r="D1462" s="89" t="s">
        <v>1699</v>
      </c>
      <c r="E1462" s="89">
        <v>0</v>
      </c>
      <c r="F1462" s="89">
        <v>1</v>
      </c>
      <c r="G1462" s="89">
        <v>0</v>
      </c>
      <c r="H1462" s="89">
        <v>0</v>
      </c>
      <c r="I1462" s="89">
        <v>2</v>
      </c>
      <c r="J1462" s="89">
        <v>0</v>
      </c>
      <c r="K1462" s="89">
        <v>0</v>
      </c>
      <c r="L1462" s="89">
        <v>0</v>
      </c>
      <c r="M1462" s="89">
        <v>0</v>
      </c>
      <c r="N1462" s="89">
        <v>0</v>
      </c>
      <c r="O1462" s="89">
        <v>2</v>
      </c>
      <c r="P1462" s="89">
        <v>583</v>
      </c>
      <c r="Q1462" s="89">
        <v>2300.5</v>
      </c>
      <c r="R1462" s="88">
        <f>VLOOKUP(P1462,NEW_TRAIN_TEST!$A$1:$M$980,13,0)</f>
        <v>2300.5</v>
      </c>
      <c r="S1462" s="88">
        <f>VLOOKUP(P1462,NEW_TRAIN_TEST!$A$1:$M$980,11,0)</f>
        <v>3195</v>
      </c>
      <c r="T1462" s="6">
        <f t="shared" si="44"/>
        <v>0</v>
      </c>
      <c r="U1462" s="6">
        <f t="shared" si="45"/>
        <v>0</v>
      </c>
    </row>
    <row r="1463" spans="1:21" x14ac:dyDescent="0.2">
      <c r="A1463" s="88">
        <v>1461</v>
      </c>
      <c r="B1463" s="88">
        <v>2</v>
      </c>
      <c r="C1463" s="88" t="s">
        <v>2120</v>
      </c>
      <c r="D1463" s="89" t="s">
        <v>1699</v>
      </c>
      <c r="E1463" s="89">
        <v>0</v>
      </c>
      <c r="F1463" s="89">
        <v>1</v>
      </c>
      <c r="G1463" s="89">
        <v>0</v>
      </c>
      <c r="H1463" s="89">
        <v>0</v>
      </c>
      <c r="I1463" s="89">
        <v>2</v>
      </c>
      <c r="J1463" s="89">
        <v>0</v>
      </c>
      <c r="K1463" s="89">
        <v>0</v>
      </c>
      <c r="L1463" s="89">
        <v>0</v>
      </c>
      <c r="M1463" s="89">
        <v>0</v>
      </c>
      <c r="N1463" s="89">
        <v>0</v>
      </c>
      <c r="O1463" s="89">
        <v>2</v>
      </c>
      <c r="P1463" s="89">
        <v>583</v>
      </c>
      <c r="Q1463" s="89">
        <v>2301</v>
      </c>
      <c r="R1463" s="88">
        <f>VLOOKUP(P1463,NEW_TRAIN_TEST!$A$1:$M$980,13,0)</f>
        <v>2300.5</v>
      </c>
      <c r="S1463" s="88">
        <f>VLOOKUP(P1463,NEW_TRAIN_TEST!$A$1:$M$980,11,0)</f>
        <v>3195</v>
      </c>
      <c r="T1463" s="6">
        <f t="shared" si="44"/>
        <v>0</v>
      </c>
      <c r="U1463" s="6">
        <f t="shared" si="45"/>
        <v>0</v>
      </c>
    </row>
    <row r="1464" spans="1:21" x14ac:dyDescent="0.2">
      <c r="A1464" s="88">
        <v>1462</v>
      </c>
      <c r="B1464" s="88">
        <v>2</v>
      </c>
      <c r="C1464" s="88" t="s">
        <v>2120</v>
      </c>
      <c r="D1464" s="89" t="s">
        <v>1699</v>
      </c>
      <c r="E1464" s="89">
        <v>0</v>
      </c>
      <c r="F1464" s="89">
        <v>4</v>
      </c>
      <c r="G1464" s="89">
        <v>3</v>
      </c>
      <c r="H1464" s="89">
        <v>0</v>
      </c>
      <c r="I1464" s="89">
        <v>2</v>
      </c>
      <c r="J1464" s="89">
        <v>0</v>
      </c>
      <c r="K1464" s="89">
        <v>0</v>
      </c>
      <c r="L1464" s="89">
        <v>0</v>
      </c>
      <c r="M1464" s="89">
        <v>0</v>
      </c>
      <c r="N1464" s="89">
        <v>0</v>
      </c>
      <c r="O1464" s="89">
        <v>2</v>
      </c>
      <c r="P1464" s="89">
        <v>583</v>
      </c>
      <c r="Q1464" s="89">
        <v>2301</v>
      </c>
      <c r="R1464" s="88">
        <f>VLOOKUP(P1464,NEW_TRAIN_TEST!$A$1:$M$980,13,0)</f>
        <v>2300.5</v>
      </c>
      <c r="S1464" s="88">
        <f>VLOOKUP(P1464,NEW_TRAIN_TEST!$A$1:$M$980,11,0)</f>
        <v>3195</v>
      </c>
      <c r="T1464" s="6">
        <f t="shared" si="44"/>
        <v>0</v>
      </c>
      <c r="U1464" s="6">
        <f t="shared" si="45"/>
        <v>0</v>
      </c>
    </row>
    <row r="1465" spans="1:21" x14ac:dyDescent="0.2">
      <c r="A1465" s="88">
        <v>1463</v>
      </c>
      <c r="B1465" s="88">
        <v>2</v>
      </c>
      <c r="C1465" s="88" t="s">
        <v>2120</v>
      </c>
      <c r="D1465" s="89" t="s">
        <v>1699</v>
      </c>
      <c r="E1465" s="89">
        <v>0</v>
      </c>
      <c r="F1465" s="89">
        <v>5</v>
      </c>
      <c r="G1465" s="89">
        <v>0</v>
      </c>
      <c r="H1465" s="89">
        <v>0</v>
      </c>
      <c r="I1465" s="89">
        <v>0</v>
      </c>
      <c r="J1465" s="89">
        <v>0</v>
      </c>
      <c r="K1465" s="89">
        <v>0</v>
      </c>
      <c r="L1465" s="89">
        <v>0</v>
      </c>
      <c r="M1465" s="89">
        <v>0</v>
      </c>
      <c r="N1465" s="89">
        <v>0</v>
      </c>
      <c r="O1465" s="89">
        <v>0</v>
      </c>
      <c r="P1465" s="89">
        <v>583</v>
      </c>
      <c r="Q1465" s="89">
        <v>2301.75</v>
      </c>
      <c r="R1465" s="88">
        <f>VLOOKUP(P1465,NEW_TRAIN_TEST!$A$1:$M$980,13,0)</f>
        <v>2300.5</v>
      </c>
      <c r="S1465" s="88">
        <f>VLOOKUP(P1465,NEW_TRAIN_TEST!$A$1:$M$980,11,0)</f>
        <v>3195</v>
      </c>
      <c r="T1465" s="6">
        <f t="shared" si="44"/>
        <v>0</v>
      </c>
      <c r="U1465" s="6">
        <f t="shared" si="45"/>
        <v>0</v>
      </c>
    </row>
    <row r="1466" spans="1:21" x14ac:dyDescent="0.2">
      <c r="A1466" s="88">
        <v>1464</v>
      </c>
      <c r="B1466" s="88">
        <v>2</v>
      </c>
      <c r="C1466" s="88" t="s">
        <v>2120</v>
      </c>
      <c r="D1466" s="89" t="s">
        <v>1699</v>
      </c>
      <c r="E1466" s="89">
        <v>3</v>
      </c>
      <c r="F1466" s="89">
        <v>1</v>
      </c>
      <c r="G1466" s="89">
        <v>0</v>
      </c>
      <c r="H1466" s="89">
        <v>0</v>
      </c>
      <c r="I1466" s="89">
        <v>2</v>
      </c>
      <c r="J1466" s="89">
        <v>0</v>
      </c>
      <c r="K1466" s="89">
        <v>0</v>
      </c>
      <c r="L1466" s="89">
        <v>0</v>
      </c>
      <c r="M1466" s="89">
        <v>0</v>
      </c>
      <c r="N1466" s="89">
        <v>0</v>
      </c>
      <c r="O1466" s="89">
        <v>2</v>
      </c>
      <c r="P1466" s="89">
        <v>583</v>
      </c>
      <c r="Q1466" s="89">
        <v>2433</v>
      </c>
      <c r="R1466" s="88">
        <f>VLOOKUP(P1466,NEW_TRAIN_TEST!$A$1:$M$980,13,0)</f>
        <v>2300.5</v>
      </c>
      <c r="S1466" s="88">
        <f>VLOOKUP(P1466,NEW_TRAIN_TEST!$A$1:$M$980,11,0)</f>
        <v>3195</v>
      </c>
      <c r="T1466" s="6">
        <f t="shared" si="44"/>
        <v>0</v>
      </c>
      <c r="U1466" s="6">
        <f t="shared" si="45"/>
        <v>0</v>
      </c>
    </row>
    <row r="1467" spans="1:21" x14ac:dyDescent="0.2">
      <c r="A1467" s="88">
        <v>1465</v>
      </c>
      <c r="B1467" s="88">
        <v>2</v>
      </c>
      <c r="C1467" s="88" t="s">
        <v>2120</v>
      </c>
      <c r="D1467" s="89" t="s">
        <v>1699</v>
      </c>
      <c r="E1467" s="89">
        <v>5</v>
      </c>
      <c r="F1467" s="89">
        <v>1</v>
      </c>
      <c r="G1467" s="89">
        <v>0</v>
      </c>
      <c r="H1467" s="89">
        <v>0</v>
      </c>
      <c r="I1467" s="89">
        <v>2</v>
      </c>
      <c r="J1467" s="89">
        <v>0</v>
      </c>
      <c r="K1467" s="89">
        <v>0</v>
      </c>
      <c r="L1467" s="89">
        <v>0</v>
      </c>
      <c r="M1467" s="89">
        <v>0</v>
      </c>
      <c r="N1467" s="89">
        <v>0</v>
      </c>
      <c r="O1467" s="89">
        <v>2</v>
      </c>
      <c r="P1467" s="89">
        <v>933</v>
      </c>
      <c r="Q1467" s="89">
        <v>5466</v>
      </c>
      <c r="R1467" s="88">
        <f>VLOOKUP(P1467,NEW_TRAIN_TEST!$A$1:$M$980,13,0)</f>
        <v>5111.5</v>
      </c>
      <c r="S1467" s="88">
        <f>VLOOKUP(P1467,NEW_TRAIN_TEST!$A$1:$M$980,11,0)</f>
        <v>6208</v>
      </c>
      <c r="T1467" s="6">
        <f t="shared" si="44"/>
        <v>0</v>
      </c>
      <c r="U1467" s="6">
        <f t="shared" si="45"/>
        <v>0</v>
      </c>
    </row>
    <row r="1468" spans="1:21" x14ac:dyDescent="0.2">
      <c r="A1468" s="88">
        <v>1466</v>
      </c>
      <c r="B1468" s="88">
        <v>2</v>
      </c>
      <c r="C1468" s="88" t="s">
        <v>2120</v>
      </c>
      <c r="D1468" s="89" t="s">
        <v>1699</v>
      </c>
      <c r="E1468" s="89">
        <v>6</v>
      </c>
      <c r="F1468" s="89">
        <v>0</v>
      </c>
      <c r="G1468" s="89">
        <v>0</v>
      </c>
      <c r="H1468" s="89">
        <v>0</v>
      </c>
      <c r="I1468" s="89">
        <v>0</v>
      </c>
      <c r="J1468" s="89">
        <v>0</v>
      </c>
      <c r="K1468" s="89">
        <v>0</v>
      </c>
      <c r="L1468" s="89">
        <v>1</v>
      </c>
      <c r="M1468" s="89">
        <v>0</v>
      </c>
      <c r="N1468" s="89">
        <v>0</v>
      </c>
      <c r="O1468" s="89">
        <v>0</v>
      </c>
      <c r="P1468" s="89">
        <v>934</v>
      </c>
      <c r="Q1468" s="89">
        <v>5876.5</v>
      </c>
      <c r="R1468" s="88">
        <f>VLOOKUP(P1468,NEW_TRAIN_TEST!$A$1:$M$980,13,0)</f>
        <v>4995</v>
      </c>
      <c r="S1468" s="88">
        <f>VLOOKUP(P1468,NEW_TRAIN_TEST!$A$1:$M$980,11,0)</f>
        <v>6341</v>
      </c>
      <c r="T1468" s="6">
        <f t="shared" si="44"/>
        <v>1</v>
      </c>
      <c r="U1468" s="6">
        <f t="shared" si="45"/>
        <v>0</v>
      </c>
    </row>
    <row r="1469" spans="1:21" x14ac:dyDescent="0.2">
      <c r="A1469" s="88">
        <v>1467</v>
      </c>
      <c r="B1469" s="88">
        <v>2</v>
      </c>
      <c r="C1469" s="88" t="s">
        <v>2120</v>
      </c>
      <c r="D1469" s="89" t="s">
        <v>1699</v>
      </c>
      <c r="E1469" s="89">
        <v>0</v>
      </c>
      <c r="F1469" s="89">
        <v>1</v>
      </c>
      <c r="G1469" s="89">
        <v>0</v>
      </c>
      <c r="H1469" s="89">
        <v>0</v>
      </c>
      <c r="I1469" s="89">
        <v>2</v>
      </c>
      <c r="J1469" s="89">
        <v>0</v>
      </c>
      <c r="K1469" s="89">
        <v>0</v>
      </c>
      <c r="L1469" s="89">
        <v>0</v>
      </c>
      <c r="M1469" s="89">
        <v>0</v>
      </c>
      <c r="N1469" s="89">
        <v>0</v>
      </c>
      <c r="O1469" s="89">
        <v>2</v>
      </c>
      <c r="P1469" s="89">
        <v>393</v>
      </c>
      <c r="Q1469" s="89">
        <v>4095.5</v>
      </c>
      <c r="R1469" s="88">
        <f>VLOOKUP(P1469,NEW_TRAIN_TEST!$A$1:$M$980,13,0)</f>
        <v>4095.5</v>
      </c>
      <c r="S1469" s="88">
        <f>VLOOKUP(P1469,NEW_TRAIN_TEST!$A$1:$M$980,11,0)</f>
        <v>5418</v>
      </c>
      <c r="T1469" s="6">
        <f t="shared" si="44"/>
        <v>0</v>
      </c>
      <c r="U1469" s="6">
        <f t="shared" si="45"/>
        <v>0</v>
      </c>
    </row>
    <row r="1470" spans="1:21" x14ac:dyDescent="0.2">
      <c r="A1470" s="88">
        <v>1468</v>
      </c>
      <c r="B1470" s="88">
        <v>2</v>
      </c>
      <c r="C1470" s="88" t="s">
        <v>2120</v>
      </c>
      <c r="D1470" s="89" t="s">
        <v>1699</v>
      </c>
      <c r="E1470" s="89">
        <v>0</v>
      </c>
      <c r="F1470" s="89">
        <v>0</v>
      </c>
      <c r="G1470" s="89">
        <v>0</v>
      </c>
      <c r="H1470" s="89">
        <v>0</v>
      </c>
      <c r="I1470" s="89">
        <v>0</v>
      </c>
      <c r="J1470" s="89">
        <v>0</v>
      </c>
      <c r="K1470" s="89">
        <v>0</v>
      </c>
      <c r="L1470" s="89">
        <v>0</v>
      </c>
      <c r="M1470" s="89">
        <v>0</v>
      </c>
      <c r="N1470" s="89">
        <v>1</v>
      </c>
      <c r="O1470" s="89">
        <v>0</v>
      </c>
      <c r="P1470" s="89">
        <v>393</v>
      </c>
      <c r="Q1470" s="89">
        <v>4099</v>
      </c>
      <c r="R1470" s="88">
        <f>VLOOKUP(P1470,NEW_TRAIN_TEST!$A$1:$M$980,13,0)</f>
        <v>4095.5</v>
      </c>
      <c r="S1470" s="88">
        <f>VLOOKUP(P1470,NEW_TRAIN_TEST!$A$1:$M$980,11,0)</f>
        <v>5418</v>
      </c>
      <c r="T1470" s="6">
        <f t="shared" si="44"/>
        <v>0</v>
      </c>
      <c r="U1470" s="6">
        <f t="shared" si="45"/>
        <v>0</v>
      </c>
    </row>
    <row r="1471" spans="1:21" x14ac:dyDescent="0.2">
      <c r="A1471" s="88">
        <v>1469</v>
      </c>
      <c r="B1471" s="88">
        <v>2</v>
      </c>
      <c r="C1471" s="88" t="s">
        <v>2120</v>
      </c>
      <c r="D1471" s="89" t="s">
        <v>1699</v>
      </c>
      <c r="E1471" s="89">
        <v>5</v>
      </c>
      <c r="F1471" s="89">
        <v>4</v>
      </c>
      <c r="G1471" s="89">
        <v>0</v>
      </c>
      <c r="H1471" s="89">
        <v>2</v>
      </c>
      <c r="I1471" s="89">
        <v>2</v>
      </c>
      <c r="J1471" s="89">
        <v>0</v>
      </c>
      <c r="K1471" s="89">
        <v>0</v>
      </c>
      <c r="L1471" s="89">
        <v>0</v>
      </c>
      <c r="M1471" s="89">
        <v>0</v>
      </c>
      <c r="N1471" s="89">
        <v>0</v>
      </c>
      <c r="O1471" s="89">
        <v>2</v>
      </c>
      <c r="P1471" s="89">
        <v>246</v>
      </c>
      <c r="Q1471" s="89">
        <v>4842.75</v>
      </c>
      <c r="R1471" s="88">
        <f>VLOOKUP(P1471,NEW_TRAIN_TEST!$A$1:$M$980,13,0)</f>
        <v>4735.5</v>
      </c>
      <c r="S1471" s="88">
        <f>VLOOKUP(P1471,NEW_TRAIN_TEST!$A$1:$M$980,11,0)</f>
        <v>6541</v>
      </c>
      <c r="T1471" s="6">
        <f t="shared" si="44"/>
        <v>0</v>
      </c>
      <c r="U1471" s="6">
        <f t="shared" si="45"/>
        <v>0</v>
      </c>
    </row>
    <row r="1472" spans="1:21" x14ac:dyDescent="0.2">
      <c r="A1472" s="88">
        <v>1470</v>
      </c>
      <c r="B1472" s="88">
        <v>2</v>
      </c>
      <c r="C1472" s="88" t="s">
        <v>2120</v>
      </c>
      <c r="D1472" s="89" t="s">
        <v>1699</v>
      </c>
      <c r="E1472" s="89">
        <v>9</v>
      </c>
      <c r="F1472" s="89">
        <v>0</v>
      </c>
      <c r="G1472" s="89">
        <v>0</v>
      </c>
      <c r="H1472" s="89">
        <v>0</v>
      </c>
      <c r="I1472" s="89">
        <v>0</v>
      </c>
      <c r="J1472" s="89">
        <v>0</v>
      </c>
      <c r="K1472" s="89">
        <v>0</v>
      </c>
      <c r="L1472" s="89">
        <v>1</v>
      </c>
      <c r="M1472" s="89">
        <v>0</v>
      </c>
      <c r="N1472" s="89">
        <v>0</v>
      </c>
      <c r="O1472" s="89">
        <v>0</v>
      </c>
      <c r="P1472" s="89">
        <v>937</v>
      </c>
      <c r="Q1472" s="89">
        <v>6132.5</v>
      </c>
      <c r="R1472" s="88">
        <f>VLOOKUP(P1472,NEW_TRAIN_TEST!$A$1:$M$980,13,0)</f>
        <v>5666.5</v>
      </c>
      <c r="S1472" s="88">
        <f>VLOOKUP(P1472,NEW_TRAIN_TEST!$A$1:$M$980,11,0)</f>
        <v>6269</v>
      </c>
      <c r="T1472" s="6">
        <f t="shared" si="44"/>
        <v>1</v>
      </c>
      <c r="U1472" s="6">
        <f t="shared" si="45"/>
        <v>0</v>
      </c>
    </row>
    <row r="1473" spans="1:21" x14ac:dyDescent="0.2">
      <c r="A1473" s="88">
        <v>1471</v>
      </c>
      <c r="B1473" s="88">
        <v>2</v>
      </c>
      <c r="C1473" s="88" t="s">
        <v>2120</v>
      </c>
      <c r="D1473" s="89" t="s">
        <v>1699</v>
      </c>
      <c r="E1473" s="89">
        <v>0</v>
      </c>
      <c r="F1473" s="89">
        <v>3</v>
      </c>
      <c r="G1473" s="89">
        <v>0</v>
      </c>
      <c r="H1473" s="89">
        <v>0</v>
      </c>
      <c r="I1473" s="89">
        <v>2</v>
      </c>
      <c r="J1473" s="89">
        <v>2</v>
      </c>
      <c r="K1473" s="89">
        <v>0</v>
      </c>
      <c r="L1473" s="89">
        <v>0</v>
      </c>
      <c r="M1473" s="89">
        <v>0</v>
      </c>
      <c r="N1473" s="89">
        <v>0</v>
      </c>
      <c r="O1473" s="89">
        <v>2</v>
      </c>
      <c r="P1473" s="89">
        <v>587</v>
      </c>
      <c r="Q1473" s="89">
        <v>1978</v>
      </c>
      <c r="R1473" s="88">
        <f>VLOOKUP(P1473,NEW_TRAIN_TEST!$A$1:$M$980,13,0)</f>
        <v>1978</v>
      </c>
      <c r="S1473" s="88">
        <f>VLOOKUP(P1473,NEW_TRAIN_TEST!$A$1:$M$980,11,0)</f>
        <v>2865</v>
      </c>
      <c r="T1473" s="6">
        <f t="shared" si="44"/>
        <v>0</v>
      </c>
      <c r="U1473" s="6">
        <f t="shared" si="45"/>
        <v>0</v>
      </c>
    </row>
    <row r="1474" spans="1:21" x14ac:dyDescent="0.2">
      <c r="A1474" s="88">
        <v>1472</v>
      </c>
      <c r="B1474" s="88">
        <v>2</v>
      </c>
      <c r="C1474" s="88" t="s">
        <v>2120</v>
      </c>
      <c r="D1474" s="89" t="s">
        <v>1699</v>
      </c>
      <c r="E1474" s="89">
        <v>0</v>
      </c>
      <c r="F1474" s="89">
        <v>1</v>
      </c>
      <c r="G1474" s="89">
        <v>0</v>
      </c>
      <c r="H1474" s="89">
        <v>0</v>
      </c>
      <c r="I1474" s="89">
        <v>2</v>
      </c>
      <c r="J1474" s="89">
        <v>0</v>
      </c>
      <c r="K1474" s="89">
        <v>0</v>
      </c>
      <c r="L1474" s="89">
        <v>1</v>
      </c>
      <c r="M1474" s="89">
        <v>0</v>
      </c>
      <c r="N1474" s="89">
        <v>0</v>
      </c>
      <c r="O1474" s="89">
        <v>2</v>
      </c>
      <c r="P1474" s="89">
        <v>587</v>
      </c>
      <c r="Q1474" s="89">
        <v>1979</v>
      </c>
      <c r="R1474" s="88">
        <f>VLOOKUP(P1474,NEW_TRAIN_TEST!$A$1:$M$980,13,0)</f>
        <v>1978</v>
      </c>
      <c r="S1474" s="88">
        <f>VLOOKUP(P1474,NEW_TRAIN_TEST!$A$1:$M$980,11,0)</f>
        <v>2865</v>
      </c>
      <c r="T1474" s="6">
        <f t="shared" si="44"/>
        <v>1</v>
      </c>
      <c r="U1474" s="6">
        <f t="shared" si="45"/>
        <v>0</v>
      </c>
    </row>
    <row r="1475" spans="1:21" x14ac:dyDescent="0.2">
      <c r="A1475" s="88">
        <v>1473</v>
      </c>
      <c r="B1475" s="88">
        <v>2</v>
      </c>
      <c r="C1475" s="88" t="s">
        <v>2120</v>
      </c>
      <c r="D1475" s="89" t="s">
        <v>1699</v>
      </c>
      <c r="E1475" s="89">
        <v>0</v>
      </c>
      <c r="F1475" s="89">
        <v>1</v>
      </c>
      <c r="G1475" s="89">
        <v>0</v>
      </c>
      <c r="H1475" s="89">
        <v>0</v>
      </c>
      <c r="I1475" s="89">
        <v>2</v>
      </c>
      <c r="J1475" s="89">
        <v>0</v>
      </c>
      <c r="K1475" s="89">
        <v>0</v>
      </c>
      <c r="L1475" s="89">
        <v>0</v>
      </c>
      <c r="M1475" s="89">
        <v>0</v>
      </c>
      <c r="N1475" s="89">
        <v>0</v>
      </c>
      <c r="O1475" s="89">
        <v>2</v>
      </c>
      <c r="P1475" s="89">
        <v>587</v>
      </c>
      <c r="Q1475" s="89">
        <v>1979</v>
      </c>
      <c r="R1475" s="88">
        <f>VLOOKUP(P1475,NEW_TRAIN_TEST!$A$1:$M$980,13,0)</f>
        <v>1978</v>
      </c>
      <c r="S1475" s="88">
        <f>VLOOKUP(P1475,NEW_TRAIN_TEST!$A$1:$M$980,11,0)</f>
        <v>2865</v>
      </c>
      <c r="T1475" s="6">
        <f t="shared" ref="T1475:T1538" si="46">IF(L1475&gt;0,1,0)</f>
        <v>0</v>
      </c>
      <c r="U1475" s="6">
        <f t="shared" ref="U1475:U1538" si="47">IF(M1475&gt;0,1,0)</f>
        <v>0</v>
      </c>
    </row>
    <row r="1476" spans="1:21" x14ac:dyDescent="0.2">
      <c r="A1476" s="88">
        <v>1474</v>
      </c>
      <c r="B1476" s="88">
        <v>2</v>
      </c>
      <c r="C1476" s="88" t="s">
        <v>2120</v>
      </c>
      <c r="D1476" s="89" t="s">
        <v>1699</v>
      </c>
      <c r="E1476" s="89">
        <v>0</v>
      </c>
      <c r="F1476" s="89">
        <v>4</v>
      </c>
      <c r="G1476" s="89">
        <v>0</v>
      </c>
      <c r="H1476" s="89">
        <v>0</v>
      </c>
      <c r="I1476" s="89">
        <v>2</v>
      </c>
      <c r="J1476" s="89">
        <v>0</v>
      </c>
      <c r="K1476" s="89">
        <v>0</v>
      </c>
      <c r="L1476" s="89">
        <v>0</v>
      </c>
      <c r="M1476" s="89">
        <v>0</v>
      </c>
      <c r="N1476" s="89">
        <v>0</v>
      </c>
      <c r="O1476" s="89">
        <v>2</v>
      </c>
      <c r="P1476" s="89">
        <v>587</v>
      </c>
      <c r="Q1476" s="89">
        <v>1979.33</v>
      </c>
      <c r="R1476" s="88">
        <f>VLOOKUP(P1476,NEW_TRAIN_TEST!$A$1:$M$980,13,0)</f>
        <v>1978</v>
      </c>
      <c r="S1476" s="88">
        <f>VLOOKUP(P1476,NEW_TRAIN_TEST!$A$1:$M$980,11,0)</f>
        <v>2865</v>
      </c>
      <c r="T1476" s="6">
        <f t="shared" si="46"/>
        <v>0</v>
      </c>
      <c r="U1476" s="6">
        <f t="shared" si="47"/>
        <v>0</v>
      </c>
    </row>
    <row r="1477" spans="1:21" x14ac:dyDescent="0.2">
      <c r="A1477" s="88">
        <v>1475</v>
      </c>
      <c r="B1477" s="88">
        <v>2</v>
      </c>
      <c r="C1477" s="88" t="s">
        <v>2120</v>
      </c>
      <c r="D1477" s="89" t="s">
        <v>1699</v>
      </c>
      <c r="E1477" s="89">
        <v>0</v>
      </c>
      <c r="F1477" s="89">
        <v>3</v>
      </c>
      <c r="G1477" s="89">
        <v>1</v>
      </c>
      <c r="H1477" s="89">
        <v>0</v>
      </c>
      <c r="I1477" s="89">
        <v>1</v>
      </c>
      <c r="J1477" s="89">
        <v>0</v>
      </c>
      <c r="K1477" s="89">
        <v>0</v>
      </c>
      <c r="L1477" s="89">
        <v>1</v>
      </c>
      <c r="M1477" s="89">
        <v>12</v>
      </c>
      <c r="N1477" s="89">
        <v>0</v>
      </c>
      <c r="O1477" s="89">
        <v>0</v>
      </c>
      <c r="P1477" s="89">
        <v>587</v>
      </c>
      <c r="Q1477" s="89">
        <v>1979.5</v>
      </c>
      <c r="R1477" s="88">
        <f>VLOOKUP(P1477,NEW_TRAIN_TEST!$A$1:$M$980,13,0)</f>
        <v>1978</v>
      </c>
      <c r="S1477" s="88">
        <f>VLOOKUP(P1477,NEW_TRAIN_TEST!$A$1:$M$980,11,0)</f>
        <v>2865</v>
      </c>
      <c r="T1477" s="6">
        <f t="shared" si="46"/>
        <v>1</v>
      </c>
      <c r="U1477" s="6">
        <f t="shared" si="47"/>
        <v>1</v>
      </c>
    </row>
    <row r="1478" spans="1:21" x14ac:dyDescent="0.2">
      <c r="A1478" s="88">
        <v>1476</v>
      </c>
      <c r="B1478" s="88">
        <v>2</v>
      </c>
      <c r="C1478" s="88" t="s">
        <v>2120</v>
      </c>
      <c r="D1478" s="89" t="s">
        <v>1699</v>
      </c>
      <c r="E1478" s="89">
        <v>0</v>
      </c>
      <c r="F1478" s="89">
        <v>5</v>
      </c>
      <c r="G1478" s="89">
        <v>0</v>
      </c>
      <c r="H1478" s="89">
        <v>0</v>
      </c>
      <c r="I1478" s="89">
        <v>0</v>
      </c>
      <c r="J1478" s="89">
        <v>0</v>
      </c>
      <c r="K1478" s="89">
        <v>0</v>
      </c>
      <c r="L1478" s="89">
        <v>0</v>
      </c>
      <c r="M1478" s="89">
        <v>0</v>
      </c>
      <c r="N1478" s="89">
        <v>0</v>
      </c>
      <c r="O1478" s="89">
        <v>0</v>
      </c>
      <c r="P1478" s="89">
        <v>587</v>
      </c>
      <c r="Q1478" s="89">
        <v>1979.5</v>
      </c>
      <c r="R1478" s="88">
        <f>VLOOKUP(P1478,NEW_TRAIN_TEST!$A$1:$M$980,13,0)</f>
        <v>1978</v>
      </c>
      <c r="S1478" s="88">
        <f>VLOOKUP(P1478,NEW_TRAIN_TEST!$A$1:$M$980,11,0)</f>
        <v>2865</v>
      </c>
      <c r="T1478" s="6">
        <f t="shared" si="46"/>
        <v>0</v>
      </c>
      <c r="U1478" s="6">
        <f t="shared" si="47"/>
        <v>0</v>
      </c>
    </row>
    <row r="1479" spans="1:21" x14ac:dyDescent="0.2">
      <c r="A1479" s="88">
        <v>1477</v>
      </c>
      <c r="B1479" s="88">
        <v>2</v>
      </c>
      <c r="C1479" s="88" t="s">
        <v>2120</v>
      </c>
      <c r="D1479" s="89" t="s">
        <v>1699</v>
      </c>
      <c r="E1479" s="89">
        <v>3</v>
      </c>
      <c r="F1479" s="89">
        <v>1</v>
      </c>
      <c r="G1479" s="89">
        <v>0</v>
      </c>
      <c r="H1479" s="89">
        <v>0</v>
      </c>
      <c r="I1479" s="89">
        <v>2</v>
      </c>
      <c r="J1479" s="89">
        <v>0</v>
      </c>
      <c r="K1479" s="89">
        <v>0</v>
      </c>
      <c r="L1479" s="89">
        <v>0</v>
      </c>
      <c r="M1479" s="89">
        <v>0</v>
      </c>
      <c r="N1479" s="89">
        <v>0</v>
      </c>
      <c r="O1479" s="89">
        <v>2</v>
      </c>
      <c r="P1479" s="89">
        <v>587</v>
      </c>
      <c r="Q1479" s="89">
        <v>2127.5</v>
      </c>
      <c r="R1479" s="88">
        <f>VLOOKUP(P1479,NEW_TRAIN_TEST!$A$1:$M$980,13,0)</f>
        <v>1978</v>
      </c>
      <c r="S1479" s="88">
        <f>VLOOKUP(P1479,NEW_TRAIN_TEST!$A$1:$M$980,11,0)</f>
        <v>2865</v>
      </c>
      <c r="T1479" s="6">
        <f t="shared" si="46"/>
        <v>0</v>
      </c>
      <c r="U1479" s="6">
        <f t="shared" si="47"/>
        <v>0</v>
      </c>
    </row>
    <row r="1480" spans="1:21" x14ac:dyDescent="0.2">
      <c r="A1480" s="88">
        <v>1478</v>
      </c>
      <c r="B1480" s="88">
        <v>2</v>
      </c>
      <c r="C1480" s="88" t="s">
        <v>2120</v>
      </c>
      <c r="D1480" s="89" t="s">
        <v>1699</v>
      </c>
      <c r="E1480" s="89">
        <v>0</v>
      </c>
      <c r="F1480" s="89">
        <v>1</v>
      </c>
      <c r="G1480" s="89">
        <v>0</v>
      </c>
      <c r="H1480" s="89">
        <v>0</v>
      </c>
      <c r="I1480" s="89">
        <v>2</v>
      </c>
      <c r="J1480" s="89">
        <v>0</v>
      </c>
      <c r="K1480" s="89">
        <v>0</v>
      </c>
      <c r="L1480" s="89">
        <v>0</v>
      </c>
      <c r="M1480" s="89">
        <v>0</v>
      </c>
      <c r="N1480" s="89">
        <v>0</v>
      </c>
      <c r="O1480" s="89">
        <v>2</v>
      </c>
      <c r="P1480" s="89">
        <v>592</v>
      </c>
      <c r="Q1480" s="89">
        <v>2042.5</v>
      </c>
      <c r="R1480" s="88">
        <f>VLOOKUP(P1480,NEW_TRAIN_TEST!$A$1:$M$980,13,0)</f>
        <v>2042.5</v>
      </c>
      <c r="S1480" s="88">
        <f>VLOOKUP(P1480,NEW_TRAIN_TEST!$A$1:$M$980,11,0)</f>
        <v>2966</v>
      </c>
      <c r="T1480" s="6">
        <f t="shared" si="46"/>
        <v>0</v>
      </c>
      <c r="U1480" s="6">
        <f t="shared" si="47"/>
        <v>0</v>
      </c>
    </row>
    <row r="1481" spans="1:21" x14ac:dyDescent="0.2">
      <c r="A1481" s="88">
        <v>1479</v>
      </c>
      <c r="B1481" s="88">
        <v>2</v>
      </c>
      <c r="C1481" s="88" t="s">
        <v>2120</v>
      </c>
      <c r="D1481" s="89" t="s">
        <v>1699</v>
      </c>
      <c r="E1481" s="89">
        <v>0</v>
      </c>
      <c r="F1481" s="89">
        <v>1</v>
      </c>
      <c r="G1481" s="89">
        <v>1</v>
      </c>
      <c r="H1481" s="89">
        <v>0</v>
      </c>
      <c r="I1481" s="89">
        <v>2</v>
      </c>
      <c r="J1481" s="89">
        <v>0</v>
      </c>
      <c r="K1481" s="89">
        <v>0</v>
      </c>
      <c r="L1481" s="89">
        <v>0</v>
      </c>
      <c r="M1481" s="89">
        <v>0</v>
      </c>
      <c r="N1481" s="89">
        <v>0</v>
      </c>
      <c r="O1481" s="89">
        <v>2</v>
      </c>
      <c r="P1481" s="89">
        <v>592</v>
      </c>
      <c r="Q1481" s="89">
        <v>2044</v>
      </c>
      <c r="R1481" s="88">
        <f>VLOOKUP(P1481,NEW_TRAIN_TEST!$A$1:$M$980,13,0)</f>
        <v>2042.5</v>
      </c>
      <c r="S1481" s="88">
        <f>VLOOKUP(P1481,NEW_TRAIN_TEST!$A$1:$M$980,11,0)</f>
        <v>2966</v>
      </c>
      <c r="T1481" s="6">
        <f t="shared" si="46"/>
        <v>0</v>
      </c>
      <c r="U1481" s="6">
        <f t="shared" si="47"/>
        <v>0</v>
      </c>
    </row>
    <row r="1482" spans="1:21" x14ac:dyDescent="0.2">
      <c r="A1482" s="88">
        <v>1480</v>
      </c>
      <c r="B1482" s="88">
        <v>2</v>
      </c>
      <c r="C1482" s="88" t="s">
        <v>2120</v>
      </c>
      <c r="D1482" s="89" t="s">
        <v>1699</v>
      </c>
      <c r="E1482" s="89">
        <v>0</v>
      </c>
      <c r="F1482" s="89">
        <v>1</v>
      </c>
      <c r="G1482" s="89">
        <v>0</v>
      </c>
      <c r="H1482" s="89">
        <v>0</v>
      </c>
      <c r="I1482" s="89">
        <v>2</v>
      </c>
      <c r="J1482" s="89">
        <v>0</v>
      </c>
      <c r="K1482" s="89">
        <v>0</v>
      </c>
      <c r="L1482" s="89">
        <v>0</v>
      </c>
      <c r="M1482" s="89">
        <v>0</v>
      </c>
      <c r="N1482" s="89">
        <v>0</v>
      </c>
      <c r="O1482" s="89">
        <v>2</v>
      </c>
      <c r="P1482" s="89">
        <v>592</v>
      </c>
      <c r="Q1482" s="89">
        <v>2046.5</v>
      </c>
      <c r="R1482" s="88">
        <f>VLOOKUP(P1482,NEW_TRAIN_TEST!$A$1:$M$980,13,0)</f>
        <v>2042.5</v>
      </c>
      <c r="S1482" s="88">
        <f>VLOOKUP(P1482,NEW_TRAIN_TEST!$A$1:$M$980,11,0)</f>
        <v>2966</v>
      </c>
      <c r="T1482" s="6">
        <f t="shared" si="46"/>
        <v>0</v>
      </c>
      <c r="U1482" s="6">
        <f t="shared" si="47"/>
        <v>0</v>
      </c>
    </row>
    <row r="1483" spans="1:21" x14ac:dyDescent="0.2">
      <c r="A1483" s="88">
        <v>1481</v>
      </c>
      <c r="B1483" s="88">
        <v>2</v>
      </c>
      <c r="C1483" s="88" t="s">
        <v>2120</v>
      </c>
      <c r="D1483" s="89" t="s">
        <v>1699</v>
      </c>
      <c r="E1483" s="89">
        <v>0</v>
      </c>
      <c r="F1483" s="89">
        <v>5</v>
      </c>
      <c r="G1483" s="89">
        <v>3</v>
      </c>
      <c r="H1483" s="89">
        <v>0</v>
      </c>
      <c r="I1483" s="89">
        <v>2</v>
      </c>
      <c r="J1483" s="89">
        <v>0</v>
      </c>
      <c r="K1483" s="89">
        <v>0</v>
      </c>
      <c r="L1483" s="89">
        <v>0</v>
      </c>
      <c r="M1483" s="89">
        <v>6</v>
      </c>
      <c r="N1483" s="89">
        <v>0</v>
      </c>
      <c r="O1483" s="89">
        <v>2</v>
      </c>
      <c r="P1483" s="89">
        <v>592</v>
      </c>
      <c r="Q1483" s="89">
        <v>2047</v>
      </c>
      <c r="R1483" s="88">
        <f>VLOOKUP(P1483,NEW_TRAIN_TEST!$A$1:$M$980,13,0)</f>
        <v>2042.5</v>
      </c>
      <c r="S1483" s="88">
        <f>VLOOKUP(P1483,NEW_TRAIN_TEST!$A$1:$M$980,11,0)</f>
        <v>2966</v>
      </c>
      <c r="T1483" s="6">
        <f t="shared" si="46"/>
        <v>0</v>
      </c>
      <c r="U1483" s="6">
        <f t="shared" si="47"/>
        <v>1</v>
      </c>
    </row>
    <row r="1484" spans="1:21" x14ac:dyDescent="0.2">
      <c r="A1484" s="88">
        <v>1482</v>
      </c>
      <c r="B1484" s="88">
        <v>2</v>
      </c>
      <c r="C1484" s="88" t="s">
        <v>2120</v>
      </c>
      <c r="D1484" s="89" t="s">
        <v>1699</v>
      </c>
      <c r="E1484" s="89">
        <v>0</v>
      </c>
      <c r="F1484" s="89">
        <v>5</v>
      </c>
      <c r="G1484" s="89">
        <v>2</v>
      </c>
      <c r="H1484" s="89">
        <v>0</v>
      </c>
      <c r="I1484" s="89">
        <v>2</v>
      </c>
      <c r="J1484" s="89">
        <v>2</v>
      </c>
      <c r="K1484" s="89">
        <v>0</v>
      </c>
      <c r="L1484" s="89">
        <v>0</v>
      </c>
      <c r="M1484" s="89">
        <v>6</v>
      </c>
      <c r="N1484" s="89">
        <v>0</v>
      </c>
      <c r="O1484" s="89">
        <v>2</v>
      </c>
      <c r="P1484" s="89">
        <v>592</v>
      </c>
      <c r="Q1484" s="89">
        <v>2047.5</v>
      </c>
      <c r="R1484" s="88">
        <f>VLOOKUP(P1484,NEW_TRAIN_TEST!$A$1:$M$980,13,0)</f>
        <v>2042.5</v>
      </c>
      <c r="S1484" s="88">
        <f>VLOOKUP(P1484,NEW_TRAIN_TEST!$A$1:$M$980,11,0)</f>
        <v>2966</v>
      </c>
      <c r="T1484" s="6">
        <f t="shared" si="46"/>
        <v>0</v>
      </c>
      <c r="U1484" s="6">
        <f t="shared" si="47"/>
        <v>1</v>
      </c>
    </row>
    <row r="1485" spans="1:21" x14ac:dyDescent="0.2">
      <c r="A1485" s="88">
        <v>1483</v>
      </c>
      <c r="B1485" s="88">
        <v>2</v>
      </c>
      <c r="C1485" s="88" t="s">
        <v>2120</v>
      </c>
      <c r="D1485" s="89" t="s">
        <v>1699</v>
      </c>
      <c r="E1485" s="89">
        <v>0</v>
      </c>
      <c r="F1485" s="89">
        <v>1</v>
      </c>
      <c r="G1485" s="89">
        <v>1</v>
      </c>
      <c r="H1485" s="89">
        <v>0</v>
      </c>
      <c r="I1485" s="89">
        <v>2</v>
      </c>
      <c r="J1485" s="89">
        <v>0</v>
      </c>
      <c r="K1485" s="89">
        <v>0</v>
      </c>
      <c r="L1485" s="89">
        <v>1</v>
      </c>
      <c r="M1485" s="89">
        <v>0</v>
      </c>
      <c r="N1485" s="89">
        <v>0</v>
      </c>
      <c r="O1485" s="89">
        <v>2</v>
      </c>
      <c r="P1485" s="89">
        <v>592</v>
      </c>
      <c r="Q1485" s="89">
        <v>2048</v>
      </c>
      <c r="R1485" s="88">
        <f>VLOOKUP(P1485,NEW_TRAIN_TEST!$A$1:$M$980,13,0)</f>
        <v>2042.5</v>
      </c>
      <c r="S1485" s="88">
        <f>VLOOKUP(P1485,NEW_TRAIN_TEST!$A$1:$M$980,11,0)</f>
        <v>2966</v>
      </c>
      <c r="T1485" s="6">
        <f t="shared" si="46"/>
        <v>1</v>
      </c>
      <c r="U1485" s="6">
        <f t="shared" si="47"/>
        <v>0</v>
      </c>
    </row>
    <row r="1486" spans="1:21" x14ac:dyDescent="0.2">
      <c r="A1486" s="88">
        <v>1484</v>
      </c>
      <c r="B1486" s="88">
        <v>2</v>
      </c>
      <c r="C1486" s="88" t="s">
        <v>2120</v>
      </c>
      <c r="D1486" s="89" t="s">
        <v>1699</v>
      </c>
      <c r="E1486" s="89">
        <v>0</v>
      </c>
      <c r="F1486" s="89">
        <v>3</v>
      </c>
      <c r="G1486" s="89">
        <v>2</v>
      </c>
      <c r="H1486" s="89">
        <v>0</v>
      </c>
      <c r="I1486" s="89">
        <v>0</v>
      </c>
      <c r="J1486" s="89">
        <v>0</v>
      </c>
      <c r="K1486" s="89">
        <v>0</v>
      </c>
      <c r="L1486" s="89">
        <v>0</v>
      </c>
      <c r="M1486" s="89">
        <v>0</v>
      </c>
      <c r="N1486" s="89">
        <v>0</v>
      </c>
      <c r="O1486" s="89">
        <v>0</v>
      </c>
      <c r="P1486" s="89">
        <v>592</v>
      </c>
      <c r="Q1486" s="89">
        <v>2048.5</v>
      </c>
      <c r="R1486" s="88">
        <f>VLOOKUP(P1486,NEW_TRAIN_TEST!$A$1:$M$980,13,0)</f>
        <v>2042.5</v>
      </c>
      <c r="S1486" s="88">
        <f>VLOOKUP(P1486,NEW_TRAIN_TEST!$A$1:$M$980,11,0)</f>
        <v>2966</v>
      </c>
      <c r="T1486" s="6">
        <f t="shared" si="46"/>
        <v>0</v>
      </c>
      <c r="U1486" s="6">
        <f t="shared" si="47"/>
        <v>0</v>
      </c>
    </row>
    <row r="1487" spans="1:21" x14ac:dyDescent="0.2">
      <c r="A1487" s="88">
        <v>1485</v>
      </c>
      <c r="B1487" s="88">
        <v>2</v>
      </c>
      <c r="C1487" s="88" t="s">
        <v>2120</v>
      </c>
      <c r="D1487" s="89" t="s">
        <v>1699</v>
      </c>
      <c r="E1487" s="89">
        <v>3</v>
      </c>
      <c r="F1487" s="89">
        <v>0</v>
      </c>
      <c r="G1487" s="89">
        <v>0</v>
      </c>
      <c r="H1487" s="89">
        <v>0</v>
      </c>
      <c r="I1487" s="89">
        <v>0</v>
      </c>
      <c r="J1487" s="89">
        <v>0</v>
      </c>
      <c r="K1487" s="89">
        <v>0</v>
      </c>
      <c r="L1487" s="89">
        <v>0</v>
      </c>
      <c r="M1487" s="89">
        <v>6</v>
      </c>
      <c r="N1487" s="89">
        <v>0</v>
      </c>
      <c r="O1487" s="89">
        <v>0</v>
      </c>
      <c r="P1487" s="89">
        <v>592</v>
      </c>
      <c r="Q1487" s="89">
        <v>2177</v>
      </c>
      <c r="R1487" s="88">
        <f>VLOOKUP(P1487,NEW_TRAIN_TEST!$A$1:$M$980,13,0)</f>
        <v>2042.5</v>
      </c>
      <c r="S1487" s="88">
        <f>VLOOKUP(P1487,NEW_TRAIN_TEST!$A$1:$M$980,11,0)</f>
        <v>2966</v>
      </c>
      <c r="T1487" s="6">
        <f t="shared" si="46"/>
        <v>0</v>
      </c>
      <c r="U1487" s="6">
        <f t="shared" si="47"/>
        <v>1</v>
      </c>
    </row>
    <row r="1488" spans="1:21" x14ac:dyDescent="0.2">
      <c r="A1488" s="88">
        <v>1486</v>
      </c>
      <c r="B1488" s="88">
        <v>2</v>
      </c>
      <c r="C1488" s="88" t="s">
        <v>2120</v>
      </c>
      <c r="D1488" s="89" t="s">
        <v>1699</v>
      </c>
      <c r="E1488" s="89">
        <v>0</v>
      </c>
      <c r="F1488" s="89">
        <v>3</v>
      </c>
      <c r="G1488" s="89">
        <v>1</v>
      </c>
      <c r="H1488" s="89">
        <v>2</v>
      </c>
      <c r="I1488" s="89">
        <v>2</v>
      </c>
      <c r="J1488" s="89">
        <v>0</v>
      </c>
      <c r="K1488" s="89">
        <v>0</v>
      </c>
      <c r="L1488" s="89">
        <v>1</v>
      </c>
      <c r="M1488" s="89">
        <v>10</v>
      </c>
      <c r="N1488" s="89">
        <v>0</v>
      </c>
      <c r="O1488" s="89">
        <v>2</v>
      </c>
      <c r="P1488" s="89">
        <v>586</v>
      </c>
      <c r="Q1488" s="89">
        <v>2023.5</v>
      </c>
      <c r="R1488" s="88">
        <f>VLOOKUP(P1488,NEW_TRAIN_TEST!$A$1:$M$980,13,0)</f>
        <v>2023.5</v>
      </c>
      <c r="S1488" s="88">
        <f>VLOOKUP(P1488,NEW_TRAIN_TEST!$A$1:$M$980,11,0)</f>
        <v>2791</v>
      </c>
      <c r="T1488" s="6">
        <f t="shared" si="46"/>
        <v>1</v>
      </c>
      <c r="U1488" s="6">
        <f t="shared" si="47"/>
        <v>1</v>
      </c>
    </row>
    <row r="1489" spans="1:21" x14ac:dyDescent="0.2">
      <c r="A1489" s="88">
        <v>1487</v>
      </c>
      <c r="B1489" s="88">
        <v>2</v>
      </c>
      <c r="C1489" s="88" t="s">
        <v>2120</v>
      </c>
      <c r="D1489" s="89" t="s">
        <v>1699</v>
      </c>
      <c r="E1489" s="89">
        <v>0</v>
      </c>
      <c r="F1489" s="89">
        <v>3</v>
      </c>
      <c r="G1489" s="89">
        <v>0</v>
      </c>
      <c r="H1489" s="89">
        <v>2</v>
      </c>
      <c r="I1489" s="89">
        <v>2</v>
      </c>
      <c r="J1489" s="89">
        <v>2</v>
      </c>
      <c r="K1489" s="89">
        <v>0</v>
      </c>
      <c r="L1489" s="89">
        <v>1</v>
      </c>
      <c r="M1489" s="89">
        <v>0</v>
      </c>
      <c r="N1489" s="89">
        <v>0</v>
      </c>
      <c r="O1489" s="89">
        <v>2</v>
      </c>
      <c r="P1489" s="89">
        <v>586</v>
      </c>
      <c r="Q1489" s="89">
        <v>2026</v>
      </c>
      <c r="R1489" s="88">
        <f>VLOOKUP(P1489,NEW_TRAIN_TEST!$A$1:$M$980,13,0)</f>
        <v>2023.5</v>
      </c>
      <c r="S1489" s="88">
        <f>VLOOKUP(P1489,NEW_TRAIN_TEST!$A$1:$M$980,11,0)</f>
        <v>2791</v>
      </c>
      <c r="T1489" s="6">
        <f t="shared" si="46"/>
        <v>1</v>
      </c>
      <c r="U1489" s="6">
        <f t="shared" si="47"/>
        <v>0</v>
      </c>
    </row>
    <row r="1490" spans="1:21" x14ac:dyDescent="0.2">
      <c r="A1490" s="88">
        <v>1488</v>
      </c>
      <c r="B1490" s="88">
        <v>2</v>
      </c>
      <c r="C1490" s="88" t="s">
        <v>2120</v>
      </c>
      <c r="D1490" s="89" t="s">
        <v>1699</v>
      </c>
      <c r="E1490" s="89">
        <v>0</v>
      </c>
      <c r="F1490" s="89">
        <v>3</v>
      </c>
      <c r="G1490" s="89">
        <v>1</v>
      </c>
      <c r="H1490" s="89">
        <v>0</v>
      </c>
      <c r="I1490" s="89">
        <v>2</v>
      </c>
      <c r="J1490" s="89">
        <v>0</v>
      </c>
      <c r="K1490" s="89">
        <v>0</v>
      </c>
      <c r="L1490" s="89">
        <v>1</v>
      </c>
      <c r="M1490" s="89">
        <v>10</v>
      </c>
      <c r="N1490" s="89">
        <v>0</v>
      </c>
      <c r="O1490" s="89">
        <v>2</v>
      </c>
      <c r="P1490" s="89">
        <v>586</v>
      </c>
      <c r="Q1490" s="89">
        <v>2027.5</v>
      </c>
      <c r="R1490" s="88">
        <f>VLOOKUP(P1490,NEW_TRAIN_TEST!$A$1:$M$980,13,0)</f>
        <v>2023.5</v>
      </c>
      <c r="S1490" s="88">
        <f>VLOOKUP(P1490,NEW_TRAIN_TEST!$A$1:$M$980,11,0)</f>
        <v>2791</v>
      </c>
      <c r="T1490" s="6">
        <f t="shared" si="46"/>
        <v>1</v>
      </c>
      <c r="U1490" s="6">
        <f t="shared" si="47"/>
        <v>1</v>
      </c>
    </row>
    <row r="1491" spans="1:21" x14ac:dyDescent="0.2">
      <c r="A1491" s="88">
        <v>1489</v>
      </c>
      <c r="B1491" s="88">
        <v>2</v>
      </c>
      <c r="C1491" s="88" t="s">
        <v>2120</v>
      </c>
      <c r="D1491" s="89" t="s">
        <v>1699</v>
      </c>
      <c r="E1491" s="89">
        <v>0</v>
      </c>
      <c r="F1491" s="89">
        <v>4</v>
      </c>
      <c r="G1491" s="89">
        <v>0</v>
      </c>
      <c r="H1491" s="89">
        <v>0</v>
      </c>
      <c r="I1491" s="89">
        <v>1</v>
      </c>
      <c r="J1491" s="89">
        <v>2</v>
      </c>
      <c r="K1491" s="89">
        <v>0</v>
      </c>
      <c r="L1491" s="89">
        <v>0</v>
      </c>
      <c r="M1491" s="89">
        <v>10</v>
      </c>
      <c r="N1491" s="89">
        <v>0</v>
      </c>
      <c r="O1491" s="89">
        <v>0</v>
      </c>
      <c r="P1491" s="89">
        <v>586</v>
      </c>
      <c r="Q1491" s="89">
        <v>2027.5</v>
      </c>
      <c r="R1491" s="88">
        <f>VLOOKUP(P1491,NEW_TRAIN_TEST!$A$1:$M$980,13,0)</f>
        <v>2023.5</v>
      </c>
      <c r="S1491" s="88">
        <f>VLOOKUP(P1491,NEW_TRAIN_TEST!$A$1:$M$980,11,0)</f>
        <v>2791</v>
      </c>
      <c r="T1491" s="6">
        <f t="shared" si="46"/>
        <v>0</v>
      </c>
      <c r="U1491" s="6">
        <f t="shared" si="47"/>
        <v>1</v>
      </c>
    </row>
    <row r="1492" spans="1:21" x14ac:dyDescent="0.2">
      <c r="A1492" s="88">
        <v>1490</v>
      </c>
      <c r="B1492" s="88">
        <v>2</v>
      </c>
      <c r="C1492" s="88" t="s">
        <v>2120</v>
      </c>
      <c r="D1492" s="89" t="s">
        <v>1699</v>
      </c>
      <c r="E1492" s="89">
        <v>0</v>
      </c>
      <c r="F1492" s="89">
        <v>3</v>
      </c>
      <c r="G1492" s="89">
        <v>2</v>
      </c>
      <c r="H1492" s="89">
        <v>0</v>
      </c>
      <c r="I1492" s="89">
        <v>2</v>
      </c>
      <c r="J1492" s="89">
        <v>0</v>
      </c>
      <c r="K1492" s="89">
        <v>0</v>
      </c>
      <c r="L1492" s="89">
        <v>0</v>
      </c>
      <c r="M1492" s="89">
        <v>0</v>
      </c>
      <c r="N1492" s="89">
        <v>0</v>
      </c>
      <c r="O1492" s="89">
        <v>2</v>
      </c>
      <c r="P1492" s="89">
        <v>586</v>
      </c>
      <c r="Q1492" s="89">
        <v>2027.5</v>
      </c>
      <c r="R1492" s="88">
        <f>VLOOKUP(P1492,NEW_TRAIN_TEST!$A$1:$M$980,13,0)</f>
        <v>2023.5</v>
      </c>
      <c r="S1492" s="88">
        <f>VLOOKUP(P1492,NEW_TRAIN_TEST!$A$1:$M$980,11,0)</f>
        <v>2791</v>
      </c>
      <c r="T1492" s="6">
        <f t="shared" si="46"/>
        <v>0</v>
      </c>
      <c r="U1492" s="6">
        <f t="shared" si="47"/>
        <v>0</v>
      </c>
    </row>
    <row r="1493" spans="1:21" x14ac:dyDescent="0.2">
      <c r="A1493" s="88">
        <v>1491</v>
      </c>
      <c r="B1493" s="88">
        <v>2</v>
      </c>
      <c r="C1493" s="88" t="s">
        <v>2120</v>
      </c>
      <c r="D1493" s="89" t="s">
        <v>1699</v>
      </c>
      <c r="E1493" s="89">
        <v>0</v>
      </c>
      <c r="F1493" s="89">
        <v>7</v>
      </c>
      <c r="G1493" s="89">
        <v>0</v>
      </c>
      <c r="H1493" s="89">
        <v>2</v>
      </c>
      <c r="I1493" s="89">
        <v>0</v>
      </c>
      <c r="J1493" s="89">
        <v>2</v>
      </c>
      <c r="K1493" s="89">
        <v>0</v>
      </c>
      <c r="L1493" s="89">
        <v>1</v>
      </c>
      <c r="M1493" s="89">
        <v>10</v>
      </c>
      <c r="N1493" s="89">
        <v>0</v>
      </c>
      <c r="O1493" s="89">
        <v>0</v>
      </c>
      <c r="P1493" s="89">
        <v>586</v>
      </c>
      <c r="Q1493" s="89">
        <v>2028</v>
      </c>
      <c r="R1493" s="88">
        <f>VLOOKUP(P1493,NEW_TRAIN_TEST!$A$1:$M$980,13,0)</f>
        <v>2023.5</v>
      </c>
      <c r="S1493" s="88">
        <f>VLOOKUP(P1493,NEW_TRAIN_TEST!$A$1:$M$980,11,0)</f>
        <v>2791</v>
      </c>
      <c r="T1493" s="6">
        <f t="shared" si="46"/>
        <v>1</v>
      </c>
      <c r="U1493" s="6">
        <f t="shared" si="47"/>
        <v>1</v>
      </c>
    </row>
    <row r="1494" spans="1:21" x14ac:dyDescent="0.2">
      <c r="A1494" s="88">
        <v>1492</v>
      </c>
      <c r="B1494" s="88">
        <v>2</v>
      </c>
      <c r="C1494" s="88" t="s">
        <v>2120</v>
      </c>
      <c r="D1494" s="89" t="s">
        <v>1699</v>
      </c>
      <c r="E1494" s="89">
        <v>0</v>
      </c>
      <c r="F1494" s="89">
        <v>7</v>
      </c>
      <c r="G1494" s="89">
        <v>4</v>
      </c>
      <c r="H1494" s="89">
        <v>0</v>
      </c>
      <c r="I1494" s="89">
        <v>0</v>
      </c>
      <c r="J1494" s="89">
        <v>2</v>
      </c>
      <c r="K1494" s="89">
        <v>0</v>
      </c>
      <c r="L1494" s="89">
        <v>1</v>
      </c>
      <c r="M1494" s="89">
        <v>0</v>
      </c>
      <c r="N1494" s="89">
        <v>0</v>
      </c>
      <c r="O1494" s="89">
        <v>0</v>
      </c>
      <c r="P1494" s="89">
        <v>586</v>
      </c>
      <c r="Q1494" s="89">
        <v>2028</v>
      </c>
      <c r="R1494" s="88">
        <f>VLOOKUP(P1494,NEW_TRAIN_TEST!$A$1:$M$980,13,0)</f>
        <v>2023.5</v>
      </c>
      <c r="S1494" s="88">
        <f>VLOOKUP(P1494,NEW_TRAIN_TEST!$A$1:$M$980,11,0)</f>
        <v>2791</v>
      </c>
      <c r="T1494" s="6">
        <f t="shared" si="46"/>
        <v>1</v>
      </c>
      <c r="U1494" s="6">
        <f t="shared" si="47"/>
        <v>0</v>
      </c>
    </row>
    <row r="1495" spans="1:21" x14ac:dyDescent="0.2">
      <c r="A1495" s="88">
        <v>1493</v>
      </c>
      <c r="B1495" s="88">
        <v>2</v>
      </c>
      <c r="C1495" s="88" t="s">
        <v>2120</v>
      </c>
      <c r="D1495" s="89" t="s">
        <v>1699</v>
      </c>
      <c r="E1495" s="89">
        <v>0</v>
      </c>
      <c r="F1495" s="89">
        <v>4</v>
      </c>
      <c r="G1495" s="89">
        <v>0</v>
      </c>
      <c r="H1495" s="89">
        <v>0</v>
      </c>
      <c r="I1495" s="89">
        <v>0</v>
      </c>
      <c r="J1495" s="89">
        <v>0</v>
      </c>
      <c r="K1495" s="89">
        <v>0</v>
      </c>
      <c r="L1495" s="89">
        <v>1</v>
      </c>
      <c r="M1495" s="89">
        <v>0</v>
      </c>
      <c r="N1495" s="89">
        <v>0</v>
      </c>
      <c r="O1495" s="89">
        <v>0</v>
      </c>
      <c r="P1495" s="89">
        <v>586</v>
      </c>
      <c r="Q1495" s="89">
        <v>2028</v>
      </c>
      <c r="R1495" s="88">
        <f>VLOOKUP(P1495,NEW_TRAIN_TEST!$A$1:$M$980,13,0)</f>
        <v>2023.5</v>
      </c>
      <c r="S1495" s="88">
        <f>VLOOKUP(P1495,NEW_TRAIN_TEST!$A$1:$M$980,11,0)</f>
        <v>2791</v>
      </c>
      <c r="T1495" s="6">
        <f t="shared" si="46"/>
        <v>1</v>
      </c>
      <c r="U1495" s="6">
        <f t="shared" si="47"/>
        <v>0</v>
      </c>
    </row>
    <row r="1496" spans="1:21" x14ac:dyDescent="0.2">
      <c r="A1496" s="88">
        <v>1494</v>
      </c>
      <c r="B1496" s="88">
        <v>2</v>
      </c>
      <c r="C1496" s="88" t="s">
        <v>2120</v>
      </c>
      <c r="D1496" s="89" t="s">
        <v>1699</v>
      </c>
      <c r="E1496" s="89">
        <v>0</v>
      </c>
      <c r="F1496" s="89">
        <v>3</v>
      </c>
      <c r="G1496" s="89">
        <v>3</v>
      </c>
      <c r="H1496" s="89">
        <v>0</v>
      </c>
      <c r="I1496" s="89">
        <v>2</v>
      </c>
      <c r="J1496" s="89">
        <v>0</v>
      </c>
      <c r="K1496" s="89">
        <v>0</v>
      </c>
      <c r="L1496" s="89">
        <v>1</v>
      </c>
      <c r="M1496" s="89">
        <v>0</v>
      </c>
      <c r="N1496" s="89">
        <v>0</v>
      </c>
      <c r="O1496" s="89">
        <v>2</v>
      </c>
      <c r="P1496" s="89">
        <v>586</v>
      </c>
      <c r="Q1496" s="89">
        <v>2028</v>
      </c>
      <c r="R1496" s="88">
        <f>VLOOKUP(P1496,NEW_TRAIN_TEST!$A$1:$M$980,13,0)</f>
        <v>2023.5</v>
      </c>
      <c r="S1496" s="88">
        <f>VLOOKUP(P1496,NEW_TRAIN_TEST!$A$1:$M$980,11,0)</f>
        <v>2791</v>
      </c>
      <c r="T1496" s="6">
        <f t="shared" si="46"/>
        <v>1</v>
      </c>
      <c r="U1496" s="6">
        <f t="shared" si="47"/>
        <v>0</v>
      </c>
    </row>
    <row r="1497" spans="1:21" x14ac:dyDescent="0.2">
      <c r="A1497" s="88">
        <v>1495</v>
      </c>
      <c r="B1497" s="88">
        <v>2</v>
      </c>
      <c r="C1497" s="88" t="s">
        <v>2120</v>
      </c>
      <c r="D1497" s="89" t="s">
        <v>1699</v>
      </c>
      <c r="E1497" s="89">
        <v>0</v>
      </c>
      <c r="F1497" s="89">
        <v>4</v>
      </c>
      <c r="G1497" s="89">
        <v>3</v>
      </c>
      <c r="H1497" s="89">
        <v>0</v>
      </c>
      <c r="I1497" s="89">
        <v>2</v>
      </c>
      <c r="J1497" s="89">
        <v>0</v>
      </c>
      <c r="K1497" s="89">
        <v>0</v>
      </c>
      <c r="L1497" s="89">
        <v>1</v>
      </c>
      <c r="M1497" s="89">
        <v>10</v>
      </c>
      <c r="N1497" s="89">
        <v>0</v>
      </c>
      <c r="O1497" s="89">
        <v>2</v>
      </c>
      <c r="P1497" s="89">
        <v>586</v>
      </c>
      <c r="Q1497" s="89">
        <v>2028</v>
      </c>
      <c r="R1497" s="88">
        <f>VLOOKUP(P1497,NEW_TRAIN_TEST!$A$1:$M$980,13,0)</f>
        <v>2023.5</v>
      </c>
      <c r="S1497" s="88">
        <f>VLOOKUP(P1497,NEW_TRAIN_TEST!$A$1:$M$980,11,0)</f>
        <v>2791</v>
      </c>
      <c r="T1497" s="6">
        <f t="shared" si="46"/>
        <v>1</v>
      </c>
      <c r="U1497" s="6">
        <f t="shared" si="47"/>
        <v>1</v>
      </c>
    </row>
    <row r="1498" spans="1:21" x14ac:dyDescent="0.2">
      <c r="A1498" s="88">
        <v>1496</v>
      </c>
      <c r="B1498" s="88">
        <v>2</v>
      </c>
      <c r="C1498" s="88" t="s">
        <v>2120</v>
      </c>
      <c r="D1498" s="89" t="s">
        <v>1699</v>
      </c>
      <c r="E1498" s="89">
        <v>0</v>
      </c>
      <c r="F1498" s="89">
        <v>9</v>
      </c>
      <c r="G1498" s="89">
        <v>7</v>
      </c>
      <c r="H1498" s="89">
        <v>0</v>
      </c>
      <c r="I1498" s="89">
        <v>2</v>
      </c>
      <c r="J1498" s="89">
        <v>0</v>
      </c>
      <c r="K1498" s="89">
        <v>0</v>
      </c>
      <c r="L1498" s="89">
        <v>1</v>
      </c>
      <c r="M1498" s="89">
        <v>0</v>
      </c>
      <c r="N1498" s="89">
        <v>0</v>
      </c>
      <c r="O1498" s="89">
        <v>2</v>
      </c>
      <c r="P1498" s="89">
        <v>586</v>
      </c>
      <c r="Q1498" s="89">
        <v>2028.06</v>
      </c>
      <c r="R1498" s="88">
        <f>VLOOKUP(P1498,NEW_TRAIN_TEST!$A$1:$M$980,13,0)</f>
        <v>2023.5</v>
      </c>
      <c r="S1498" s="88">
        <f>VLOOKUP(P1498,NEW_TRAIN_TEST!$A$1:$M$980,11,0)</f>
        <v>2791</v>
      </c>
      <c r="T1498" s="6">
        <f t="shared" si="46"/>
        <v>1</v>
      </c>
      <c r="U1498" s="6">
        <f t="shared" si="47"/>
        <v>0</v>
      </c>
    </row>
    <row r="1499" spans="1:21" x14ac:dyDescent="0.2">
      <c r="A1499" s="88">
        <v>1497</v>
      </c>
      <c r="B1499" s="88">
        <v>2</v>
      </c>
      <c r="C1499" s="88" t="s">
        <v>2120</v>
      </c>
      <c r="D1499" s="89" t="s">
        <v>1699</v>
      </c>
      <c r="E1499" s="89">
        <v>0</v>
      </c>
      <c r="F1499" s="89">
        <v>6</v>
      </c>
      <c r="G1499" s="89">
        <v>3</v>
      </c>
      <c r="H1499" s="89">
        <v>0</v>
      </c>
      <c r="I1499" s="89">
        <v>0</v>
      </c>
      <c r="J1499" s="89">
        <v>0</v>
      </c>
      <c r="K1499" s="89">
        <v>0</v>
      </c>
      <c r="L1499" s="89">
        <v>0</v>
      </c>
      <c r="M1499" s="89">
        <v>10</v>
      </c>
      <c r="N1499" s="89">
        <v>0</v>
      </c>
      <c r="O1499" s="89">
        <v>0</v>
      </c>
      <c r="P1499" s="89">
        <v>586</v>
      </c>
      <c r="Q1499" s="89">
        <v>2028.75</v>
      </c>
      <c r="R1499" s="88">
        <f>VLOOKUP(P1499,NEW_TRAIN_TEST!$A$1:$M$980,13,0)</f>
        <v>2023.5</v>
      </c>
      <c r="S1499" s="88">
        <f>VLOOKUP(P1499,NEW_TRAIN_TEST!$A$1:$M$980,11,0)</f>
        <v>2791</v>
      </c>
      <c r="T1499" s="6">
        <f t="shared" si="46"/>
        <v>0</v>
      </c>
      <c r="U1499" s="6">
        <f t="shared" si="47"/>
        <v>1</v>
      </c>
    </row>
    <row r="1500" spans="1:21" x14ac:dyDescent="0.2">
      <c r="A1500" s="88">
        <v>1498</v>
      </c>
      <c r="B1500" s="88">
        <v>2</v>
      </c>
      <c r="C1500" s="88" t="s">
        <v>2120</v>
      </c>
      <c r="D1500" s="89" t="s">
        <v>1699</v>
      </c>
      <c r="E1500" s="89">
        <v>0</v>
      </c>
      <c r="F1500" s="89">
        <v>11</v>
      </c>
      <c r="G1500" s="89">
        <v>0</v>
      </c>
      <c r="H1500" s="89">
        <v>0</v>
      </c>
      <c r="I1500" s="89">
        <v>0</v>
      </c>
      <c r="J1500" s="89">
        <v>0</v>
      </c>
      <c r="K1500" s="89">
        <v>0</v>
      </c>
      <c r="L1500" s="89">
        <v>0</v>
      </c>
      <c r="M1500" s="89">
        <v>0</v>
      </c>
      <c r="N1500" s="89">
        <v>0</v>
      </c>
      <c r="O1500" s="89">
        <v>0</v>
      </c>
      <c r="P1500" s="89">
        <v>586</v>
      </c>
      <c r="Q1500" s="89">
        <v>2028.79</v>
      </c>
      <c r="R1500" s="88">
        <f>VLOOKUP(P1500,NEW_TRAIN_TEST!$A$1:$M$980,13,0)</f>
        <v>2023.5</v>
      </c>
      <c r="S1500" s="88">
        <f>VLOOKUP(P1500,NEW_TRAIN_TEST!$A$1:$M$980,11,0)</f>
        <v>2791</v>
      </c>
      <c r="T1500" s="6">
        <f t="shared" si="46"/>
        <v>0</v>
      </c>
      <c r="U1500" s="6">
        <f t="shared" si="47"/>
        <v>0</v>
      </c>
    </row>
    <row r="1501" spans="1:21" x14ac:dyDescent="0.2">
      <c r="A1501" s="88">
        <v>1499</v>
      </c>
      <c r="B1501" s="88">
        <v>2</v>
      </c>
      <c r="C1501" s="88" t="s">
        <v>2120</v>
      </c>
      <c r="D1501" s="89" t="s">
        <v>1699</v>
      </c>
      <c r="E1501" s="89">
        <v>0</v>
      </c>
      <c r="F1501" s="89">
        <v>3</v>
      </c>
      <c r="G1501" s="89">
        <v>2</v>
      </c>
      <c r="H1501" s="89">
        <v>0</v>
      </c>
      <c r="I1501" s="89">
        <v>0</v>
      </c>
      <c r="J1501" s="89">
        <v>0</v>
      </c>
      <c r="K1501" s="89">
        <v>0</v>
      </c>
      <c r="L1501" s="89">
        <v>1</v>
      </c>
      <c r="M1501" s="89">
        <v>10</v>
      </c>
      <c r="N1501" s="89">
        <v>0</v>
      </c>
      <c r="O1501" s="89">
        <v>0</v>
      </c>
      <c r="P1501" s="89">
        <v>586</v>
      </c>
      <c r="Q1501" s="89">
        <v>2029</v>
      </c>
      <c r="R1501" s="88">
        <f>VLOOKUP(P1501,NEW_TRAIN_TEST!$A$1:$M$980,13,0)</f>
        <v>2023.5</v>
      </c>
      <c r="S1501" s="88">
        <f>VLOOKUP(P1501,NEW_TRAIN_TEST!$A$1:$M$980,11,0)</f>
        <v>2791</v>
      </c>
      <c r="T1501" s="6">
        <f t="shared" si="46"/>
        <v>1</v>
      </c>
      <c r="U1501" s="6">
        <f t="shared" si="47"/>
        <v>1</v>
      </c>
    </row>
    <row r="1502" spans="1:21" x14ac:dyDescent="0.2">
      <c r="A1502" s="88">
        <v>1500</v>
      </c>
      <c r="B1502" s="88">
        <v>2</v>
      </c>
      <c r="C1502" s="88" t="s">
        <v>2120</v>
      </c>
      <c r="D1502" s="89" t="s">
        <v>1699</v>
      </c>
      <c r="E1502" s="89">
        <v>0</v>
      </c>
      <c r="F1502" s="89">
        <v>4</v>
      </c>
      <c r="G1502" s="89">
        <v>3</v>
      </c>
      <c r="H1502" s="89">
        <v>0</v>
      </c>
      <c r="I1502" s="89">
        <v>2</v>
      </c>
      <c r="J1502" s="89">
        <v>0</v>
      </c>
      <c r="K1502" s="89">
        <v>0</v>
      </c>
      <c r="L1502" s="89">
        <v>1</v>
      </c>
      <c r="M1502" s="89">
        <v>10</v>
      </c>
      <c r="N1502" s="89">
        <v>0</v>
      </c>
      <c r="O1502" s="89">
        <v>2</v>
      </c>
      <c r="P1502" s="89">
        <v>586</v>
      </c>
      <c r="Q1502" s="89">
        <v>2029</v>
      </c>
      <c r="R1502" s="88">
        <f>VLOOKUP(P1502,NEW_TRAIN_TEST!$A$1:$M$980,13,0)</f>
        <v>2023.5</v>
      </c>
      <c r="S1502" s="88">
        <f>VLOOKUP(P1502,NEW_TRAIN_TEST!$A$1:$M$980,11,0)</f>
        <v>2791</v>
      </c>
      <c r="T1502" s="6">
        <f t="shared" si="46"/>
        <v>1</v>
      </c>
      <c r="U1502" s="6">
        <f t="shared" si="47"/>
        <v>1</v>
      </c>
    </row>
    <row r="1503" spans="1:21" x14ac:dyDescent="0.2">
      <c r="A1503" s="88">
        <v>1501</v>
      </c>
      <c r="B1503" s="88">
        <v>2</v>
      </c>
      <c r="C1503" s="88" t="s">
        <v>2120</v>
      </c>
      <c r="D1503" s="89" t="s">
        <v>1699</v>
      </c>
      <c r="E1503" s="89">
        <v>0</v>
      </c>
      <c r="F1503" s="89">
        <v>8</v>
      </c>
      <c r="G1503" s="89">
        <v>0</v>
      </c>
      <c r="H1503" s="89">
        <v>0</v>
      </c>
      <c r="I1503" s="89">
        <v>2</v>
      </c>
      <c r="J1503" s="89">
        <v>0</v>
      </c>
      <c r="K1503" s="89">
        <v>0</v>
      </c>
      <c r="L1503" s="89">
        <v>0</v>
      </c>
      <c r="M1503" s="89">
        <v>0</v>
      </c>
      <c r="N1503" s="89">
        <v>0</v>
      </c>
      <c r="O1503" s="89">
        <v>2</v>
      </c>
      <c r="P1503" s="89">
        <v>586</v>
      </c>
      <c r="Q1503" s="89">
        <v>2029</v>
      </c>
      <c r="R1503" s="88">
        <f>VLOOKUP(P1503,NEW_TRAIN_TEST!$A$1:$M$980,13,0)</f>
        <v>2023.5</v>
      </c>
      <c r="S1503" s="88">
        <f>VLOOKUP(P1503,NEW_TRAIN_TEST!$A$1:$M$980,11,0)</f>
        <v>2791</v>
      </c>
      <c r="T1503" s="6">
        <f t="shared" si="46"/>
        <v>0</v>
      </c>
      <c r="U1503" s="6">
        <f t="shared" si="47"/>
        <v>0</v>
      </c>
    </row>
    <row r="1504" spans="1:21" x14ac:dyDescent="0.2">
      <c r="A1504" s="88">
        <v>1502</v>
      </c>
      <c r="B1504" s="88">
        <v>2</v>
      </c>
      <c r="C1504" s="88" t="s">
        <v>2120</v>
      </c>
      <c r="D1504" s="89" t="s">
        <v>1699</v>
      </c>
      <c r="E1504" s="89">
        <v>0</v>
      </c>
      <c r="F1504" s="89">
        <v>12</v>
      </c>
      <c r="G1504" s="89">
        <v>7</v>
      </c>
      <c r="H1504" s="89">
        <v>2</v>
      </c>
      <c r="I1504" s="89">
        <v>0</v>
      </c>
      <c r="J1504" s="89">
        <v>2</v>
      </c>
      <c r="K1504" s="89">
        <v>0</v>
      </c>
      <c r="L1504" s="89">
        <v>1</v>
      </c>
      <c r="M1504" s="89">
        <v>10</v>
      </c>
      <c r="N1504" s="89">
        <v>0</v>
      </c>
      <c r="O1504" s="89">
        <v>0</v>
      </c>
      <c r="P1504" s="89">
        <v>586</v>
      </c>
      <c r="Q1504" s="89">
        <v>2029.06</v>
      </c>
      <c r="R1504" s="88">
        <f>VLOOKUP(P1504,NEW_TRAIN_TEST!$A$1:$M$980,13,0)</f>
        <v>2023.5</v>
      </c>
      <c r="S1504" s="88">
        <f>VLOOKUP(P1504,NEW_TRAIN_TEST!$A$1:$M$980,11,0)</f>
        <v>2791</v>
      </c>
      <c r="T1504" s="6">
        <f t="shared" si="46"/>
        <v>1</v>
      </c>
      <c r="U1504" s="6">
        <f t="shared" si="47"/>
        <v>1</v>
      </c>
    </row>
    <row r="1505" spans="1:21" x14ac:dyDescent="0.2">
      <c r="A1505" s="88">
        <v>1503</v>
      </c>
      <c r="B1505" s="88">
        <v>2</v>
      </c>
      <c r="C1505" s="88" t="s">
        <v>2120</v>
      </c>
      <c r="D1505" s="89" t="s">
        <v>1699</v>
      </c>
      <c r="E1505" s="89">
        <v>0</v>
      </c>
      <c r="F1505" s="89">
        <v>5</v>
      </c>
      <c r="G1505" s="89">
        <v>3</v>
      </c>
      <c r="H1505" s="89">
        <v>0</v>
      </c>
      <c r="I1505" s="89">
        <v>0</v>
      </c>
      <c r="J1505" s="89">
        <v>0</v>
      </c>
      <c r="K1505" s="89">
        <v>0</v>
      </c>
      <c r="L1505" s="89">
        <v>0</v>
      </c>
      <c r="M1505" s="89">
        <v>0</v>
      </c>
      <c r="N1505" s="89">
        <v>0</v>
      </c>
      <c r="O1505" s="89">
        <v>0</v>
      </c>
      <c r="P1505" s="89">
        <v>586</v>
      </c>
      <c r="Q1505" s="89">
        <v>2029.5</v>
      </c>
      <c r="R1505" s="88">
        <f>VLOOKUP(P1505,NEW_TRAIN_TEST!$A$1:$M$980,13,0)</f>
        <v>2023.5</v>
      </c>
      <c r="S1505" s="88">
        <f>VLOOKUP(P1505,NEW_TRAIN_TEST!$A$1:$M$980,11,0)</f>
        <v>2791</v>
      </c>
      <c r="T1505" s="6">
        <f t="shared" si="46"/>
        <v>0</v>
      </c>
      <c r="U1505" s="6">
        <f t="shared" si="47"/>
        <v>0</v>
      </c>
    </row>
    <row r="1506" spans="1:21" x14ac:dyDescent="0.2">
      <c r="A1506" s="88">
        <v>1504</v>
      </c>
      <c r="B1506" s="88">
        <v>2</v>
      </c>
      <c r="C1506" s="88" t="s">
        <v>2120</v>
      </c>
      <c r="D1506" s="89" t="s">
        <v>1699</v>
      </c>
      <c r="E1506" s="89">
        <v>0</v>
      </c>
      <c r="F1506" s="89">
        <v>4</v>
      </c>
      <c r="G1506" s="89">
        <v>0</v>
      </c>
      <c r="H1506" s="89">
        <v>2</v>
      </c>
      <c r="I1506" s="89">
        <v>0</v>
      </c>
      <c r="J1506" s="89">
        <v>0</v>
      </c>
      <c r="K1506" s="89">
        <v>0</v>
      </c>
      <c r="L1506" s="89">
        <v>0</v>
      </c>
      <c r="M1506" s="89">
        <v>10</v>
      </c>
      <c r="N1506" s="89">
        <v>0</v>
      </c>
      <c r="O1506" s="89">
        <v>0</v>
      </c>
      <c r="P1506" s="89">
        <v>586</v>
      </c>
      <c r="Q1506" s="89">
        <v>2030.5</v>
      </c>
      <c r="R1506" s="88">
        <f>VLOOKUP(P1506,NEW_TRAIN_TEST!$A$1:$M$980,13,0)</f>
        <v>2023.5</v>
      </c>
      <c r="S1506" s="88">
        <f>VLOOKUP(P1506,NEW_TRAIN_TEST!$A$1:$M$980,11,0)</f>
        <v>2791</v>
      </c>
      <c r="T1506" s="6">
        <f t="shared" si="46"/>
        <v>0</v>
      </c>
      <c r="U1506" s="6">
        <f t="shared" si="47"/>
        <v>1</v>
      </c>
    </row>
    <row r="1507" spans="1:21" x14ac:dyDescent="0.2">
      <c r="A1507" s="88">
        <v>1505</v>
      </c>
      <c r="B1507" s="88">
        <v>2</v>
      </c>
      <c r="C1507" s="88" t="s">
        <v>2120</v>
      </c>
      <c r="D1507" s="89" t="s">
        <v>1699</v>
      </c>
      <c r="E1507" s="89">
        <v>0</v>
      </c>
      <c r="F1507" s="89">
        <v>6</v>
      </c>
      <c r="G1507" s="89">
        <v>3</v>
      </c>
      <c r="H1507" s="89">
        <v>2</v>
      </c>
      <c r="I1507" s="89">
        <v>1</v>
      </c>
      <c r="J1507" s="89">
        <v>0</v>
      </c>
      <c r="K1507" s="89">
        <v>0</v>
      </c>
      <c r="L1507" s="89">
        <v>1</v>
      </c>
      <c r="M1507" s="89">
        <v>10</v>
      </c>
      <c r="N1507" s="89">
        <v>0</v>
      </c>
      <c r="O1507" s="89">
        <v>0</v>
      </c>
      <c r="P1507" s="89">
        <v>586</v>
      </c>
      <c r="Q1507" s="89">
        <v>2030.5</v>
      </c>
      <c r="R1507" s="88">
        <f>VLOOKUP(P1507,NEW_TRAIN_TEST!$A$1:$M$980,13,0)</f>
        <v>2023.5</v>
      </c>
      <c r="S1507" s="88">
        <f>VLOOKUP(P1507,NEW_TRAIN_TEST!$A$1:$M$980,11,0)</f>
        <v>2791</v>
      </c>
      <c r="T1507" s="6">
        <f t="shared" si="46"/>
        <v>1</v>
      </c>
      <c r="U1507" s="6">
        <f t="shared" si="47"/>
        <v>1</v>
      </c>
    </row>
    <row r="1508" spans="1:21" x14ac:dyDescent="0.2">
      <c r="A1508" s="88">
        <v>1506</v>
      </c>
      <c r="B1508" s="88">
        <v>2</v>
      </c>
      <c r="C1508" s="88" t="s">
        <v>2120</v>
      </c>
      <c r="D1508" s="89" t="s">
        <v>1699</v>
      </c>
      <c r="E1508" s="89">
        <v>0</v>
      </c>
      <c r="F1508" s="89">
        <v>6</v>
      </c>
      <c r="G1508" s="89">
        <v>1</v>
      </c>
      <c r="H1508" s="89">
        <v>2</v>
      </c>
      <c r="I1508" s="89">
        <v>2</v>
      </c>
      <c r="J1508" s="89">
        <v>0</v>
      </c>
      <c r="K1508" s="89">
        <v>1</v>
      </c>
      <c r="L1508" s="89">
        <v>1</v>
      </c>
      <c r="M1508" s="89">
        <v>10</v>
      </c>
      <c r="N1508" s="89">
        <v>0</v>
      </c>
      <c r="O1508" s="89">
        <v>2</v>
      </c>
      <c r="P1508" s="89">
        <v>586</v>
      </c>
      <c r="Q1508" s="89">
        <v>2031</v>
      </c>
      <c r="R1508" s="88">
        <f>VLOOKUP(P1508,NEW_TRAIN_TEST!$A$1:$M$980,13,0)</f>
        <v>2023.5</v>
      </c>
      <c r="S1508" s="88">
        <f>VLOOKUP(P1508,NEW_TRAIN_TEST!$A$1:$M$980,11,0)</f>
        <v>2791</v>
      </c>
      <c r="T1508" s="6">
        <f t="shared" si="46"/>
        <v>1</v>
      </c>
      <c r="U1508" s="6">
        <f t="shared" si="47"/>
        <v>1</v>
      </c>
    </row>
    <row r="1509" spans="1:21" x14ac:dyDescent="0.2">
      <c r="A1509" s="88">
        <v>1507</v>
      </c>
      <c r="B1509" s="88">
        <v>2</v>
      </c>
      <c r="C1509" s="88" t="s">
        <v>2120</v>
      </c>
      <c r="D1509" s="89" t="s">
        <v>1699</v>
      </c>
      <c r="E1509" s="89">
        <v>0</v>
      </c>
      <c r="F1509" s="89">
        <v>4</v>
      </c>
      <c r="G1509" s="89">
        <v>4</v>
      </c>
      <c r="H1509" s="89">
        <v>0</v>
      </c>
      <c r="I1509" s="89">
        <v>1</v>
      </c>
      <c r="J1509" s="89">
        <v>0</v>
      </c>
      <c r="K1509" s="89">
        <v>0</v>
      </c>
      <c r="L1509" s="89">
        <v>1</v>
      </c>
      <c r="M1509" s="89">
        <v>10</v>
      </c>
      <c r="N1509" s="89">
        <v>0</v>
      </c>
      <c r="O1509" s="89">
        <v>0</v>
      </c>
      <c r="P1509" s="89">
        <v>586</v>
      </c>
      <c r="Q1509" s="89">
        <v>2031</v>
      </c>
      <c r="R1509" s="88">
        <f>VLOOKUP(P1509,NEW_TRAIN_TEST!$A$1:$M$980,13,0)</f>
        <v>2023.5</v>
      </c>
      <c r="S1509" s="88">
        <f>VLOOKUP(P1509,NEW_TRAIN_TEST!$A$1:$M$980,11,0)</f>
        <v>2791</v>
      </c>
      <c r="T1509" s="6">
        <f t="shared" si="46"/>
        <v>1</v>
      </c>
      <c r="U1509" s="6">
        <f t="shared" si="47"/>
        <v>1</v>
      </c>
    </row>
    <row r="1510" spans="1:21" x14ac:dyDescent="0.2">
      <c r="A1510" s="88">
        <v>1508</v>
      </c>
      <c r="B1510" s="88">
        <v>2</v>
      </c>
      <c r="C1510" s="88" t="s">
        <v>2120</v>
      </c>
      <c r="D1510" s="89" t="s">
        <v>1699</v>
      </c>
      <c r="E1510" s="89">
        <v>0</v>
      </c>
      <c r="F1510" s="89">
        <v>10</v>
      </c>
      <c r="G1510" s="89">
        <v>5</v>
      </c>
      <c r="H1510" s="89">
        <v>2</v>
      </c>
      <c r="I1510" s="89">
        <v>2</v>
      </c>
      <c r="J1510" s="89">
        <v>0</v>
      </c>
      <c r="K1510" s="89">
        <v>1</v>
      </c>
      <c r="L1510" s="89">
        <v>1</v>
      </c>
      <c r="M1510" s="89">
        <v>10</v>
      </c>
      <c r="N1510" s="89">
        <v>0</v>
      </c>
      <c r="O1510" s="89">
        <v>2</v>
      </c>
      <c r="P1510" s="89">
        <v>586</v>
      </c>
      <c r="Q1510" s="89">
        <v>2031</v>
      </c>
      <c r="R1510" s="88">
        <f>VLOOKUP(P1510,NEW_TRAIN_TEST!$A$1:$M$980,13,0)</f>
        <v>2023.5</v>
      </c>
      <c r="S1510" s="88">
        <f>VLOOKUP(P1510,NEW_TRAIN_TEST!$A$1:$M$980,11,0)</f>
        <v>2791</v>
      </c>
      <c r="T1510" s="6">
        <f t="shared" si="46"/>
        <v>1</v>
      </c>
      <c r="U1510" s="6">
        <f t="shared" si="47"/>
        <v>1</v>
      </c>
    </row>
    <row r="1511" spans="1:21" x14ac:dyDescent="0.2">
      <c r="A1511" s="88">
        <v>1509</v>
      </c>
      <c r="B1511" s="88">
        <v>2</v>
      </c>
      <c r="C1511" s="88" t="s">
        <v>2120</v>
      </c>
      <c r="D1511" s="89" t="s">
        <v>1699</v>
      </c>
      <c r="E1511" s="89">
        <v>0</v>
      </c>
      <c r="F1511" s="89">
        <v>12</v>
      </c>
      <c r="G1511" s="89">
        <v>0</v>
      </c>
      <c r="H1511" s="89">
        <v>0</v>
      </c>
      <c r="I1511" s="89">
        <v>0</v>
      </c>
      <c r="J1511" s="89">
        <v>2</v>
      </c>
      <c r="K1511" s="89">
        <v>0</v>
      </c>
      <c r="L1511" s="89">
        <v>1</v>
      </c>
      <c r="M1511" s="89">
        <v>10</v>
      </c>
      <c r="N1511" s="89">
        <v>0</v>
      </c>
      <c r="O1511" s="89">
        <v>0</v>
      </c>
      <c r="P1511" s="89">
        <v>586</v>
      </c>
      <c r="Q1511" s="89">
        <v>2031</v>
      </c>
      <c r="R1511" s="88">
        <f>VLOOKUP(P1511,NEW_TRAIN_TEST!$A$1:$M$980,13,0)</f>
        <v>2023.5</v>
      </c>
      <c r="S1511" s="88">
        <f>VLOOKUP(P1511,NEW_TRAIN_TEST!$A$1:$M$980,11,0)</f>
        <v>2791</v>
      </c>
      <c r="T1511" s="6">
        <f t="shared" si="46"/>
        <v>1</v>
      </c>
      <c r="U1511" s="6">
        <f t="shared" si="47"/>
        <v>1</v>
      </c>
    </row>
    <row r="1512" spans="1:21" x14ac:dyDescent="0.2">
      <c r="A1512" s="88">
        <v>1510</v>
      </c>
      <c r="B1512" s="88">
        <v>2</v>
      </c>
      <c r="C1512" s="88" t="s">
        <v>2120</v>
      </c>
      <c r="D1512" s="89" t="s">
        <v>1699</v>
      </c>
      <c r="E1512" s="89">
        <v>0</v>
      </c>
      <c r="F1512" s="89">
        <v>3</v>
      </c>
      <c r="G1512" s="89">
        <v>2</v>
      </c>
      <c r="H1512" s="89">
        <v>0</v>
      </c>
      <c r="I1512" s="89">
        <v>2</v>
      </c>
      <c r="J1512" s="89">
        <v>0</v>
      </c>
      <c r="K1512" s="89">
        <v>0</v>
      </c>
      <c r="L1512" s="89">
        <v>1</v>
      </c>
      <c r="M1512" s="89">
        <v>10</v>
      </c>
      <c r="N1512" s="89">
        <v>0</v>
      </c>
      <c r="O1512" s="89">
        <v>2</v>
      </c>
      <c r="P1512" s="89">
        <v>586</v>
      </c>
      <c r="Q1512" s="89">
        <v>2031</v>
      </c>
      <c r="R1512" s="88">
        <f>VLOOKUP(P1512,NEW_TRAIN_TEST!$A$1:$M$980,13,0)</f>
        <v>2023.5</v>
      </c>
      <c r="S1512" s="88">
        <f>VLOOKUP(P1512,NEW_TRAIN_TEST!$A$1:$M$980,11,0)</f>
        <v>2791</v>
      </c>
      <c r="T1512" s="6">
        <f t="shared" si="46"/>
        <v>1</v>
      </c>
      <c r="U1512" s="6">
        <f t="shared" si="47"/>
        <v>1</v>
      </c>
    </row>
    <row r="1513" spans="1:21" x14ac:dyDescent="0.2">
      <c r="A1513" s="88">
        <v>1511</v>
      </c>
      <c r="B1513" s="88">
        <v>2</v>
      </c>
      <c r="C1513" s="88" t="s">
        <v>2120</v>
      </c>
      <c r="D1513" s="89" t="s">
        <v>1699</v>
      </c>
      <c r="E1513" s="89">
        <v>0</v>
      </c>
      <c r="F1513" s="89">
        <v>1</v>
      </c>
      <c r="G1513" s="89">
        <v>0</v>
      </c>
      <c r="H1513" s="89">
        <v>0</v>
      </c>
      <c r="I1513" s="89">
        <v>2</v>
      </c>
      <c r="J1513" s="89">
        <v>0</v>
      </c>
      <c r="K1513" s="89">
        <v>0</v>
      </c>
      <c r="L1513" s="89">
        <v>1</v>
      </c>
      <c r="M1513" s="89">
        <v>10</v>
      </c>
      <c r="N1513" s="89">
        <v>0</v>
      </c>
      <c r="O1513" s="89">
        <v>2</v>
      </c>
      <c r="P1513" s="89">
        <v>586</v>
      </c>
      <c r="Q1513" s="89">
        <v>2031</v>
      </c>
      <c r="R1513" s="88">
        <f>VLOOKUP(P1513,NEW_TRAIN_TEST!$A$1:$M$980,13,0)</f>
        <v>2023.5</v>
      </c>
      <c r="S1513" s="88">
        <f>VLOOKUP(P1513,NEW_TRAIN_TEST!$A$1:$M$980,11,0)</f>
        <v>2791</v>
      </c>
      <c r="T1513" s="6">
        <f t="shared" si="46"/>
        <v>1</v>
      </c>
      <c r="U1513" s="6">
        <f t="shared" si="47"/>
        <v>1</v>
      </c>
    </row>
    <row r="1514" spans="1:21" x14ac:dyDescent="0.2">
      <c r="A1514" s="88">
        <v>1512</v>
      </c>
      <c r="B1514" s="88">
        <v>2</v>
      </c>
      <c r="C1514" s="88" t="s">
        <v>2120</v>
      </c>
      <c r="D1514" s="89" t="s">
        <v>1699</v>
      </c>
      <c r="E1514" s="89">
        <v>0</v>
      </c>
      <c r="F1514" s="89">
        <v>3</v>
      </c>
      <c r="G1514" s="89">
        <v>2</v>
      </c>
      <c r="H1514" s="89">
        <v>0</v>
      </c>
      <c r="I1514" s="89">
        <v>0</v>
      </c>
      <c r="J1514" s="89">
        <v>0</v>
      </c>
      <c r="K1514" s="89">
        <v>0</v>
      </c>
      <c r="L1514" s="89">
        <v>0</v>
      </c>
      <c r="M1514" s="89">
        <v>0</v>
      </c>
      <c r="N1514" s="89">
        <v>0</v>
      </c>
      <c r="O1514" s="89">
        <v>0</v>
      </c>
      <c r="P1514" s="89">
        <v>586</v>
      </c>
      <c r="Q1514" s="89">
        <v>2031</v>
      </c>
      <c r="R1514" s="88">
        <f>VLOOKUP(P1514,NEW_TRAIN_TEST!$A$1:$M$980,13,0)</f>
        <v>2023.5</v>
      </c>
      <c r="S1514" s="88">
        <f>VLOOKUP(P1514,NEW_TRAIN_TEST!$A$1:$M$980,11,0)</f>
        <v>2791</v>
      </c>
      <c r="T1514" s="6">
        <f t="shared" si="46"/>
        <v>0</v>
      </c>
      <c r="U1514" s="6">
        <f t="shared" si="47"/>
        <v>0</v>
      </c>
    </row>
    <row r="1515" spans="1:21" x14ac:dyDescent="0.2">
      <c r="A1515" s="88">
        <v>1513</v>
      </c>
      <c r="B1515" s="88">
        <v>2</v>
      </c>
      <c r="C1515" s="88" t="s">
        <v>2120</v>
      </c>
      <c r="D1515" s="89" t="s">
        <v>1699</v>
      </c>
      <c r="E1515" s="89">
        <v>0</v>
      </c>
      <c r="F1515" s="89">
        <v>6</v>
      </c>
      <c r="G1515" s="89">
        <v>5</v>
      </c>
      <c r="H1515" s="89">
        <v>0</v>
      </c>
      <c r="I1515" s="89">
        <v>0</v>
      </c>
      <c r="J1515" s="89">
        <v>0</v>
      </c>
      <c r="K1515" s="89">
        <v>0</v>
      </c>
      <c r="L1515" s="89">
        <v>0</v>
      </c>
      <c r="M1515" s="89">
        <v>0</v>
      </c>
      <c r="N1515" s="89">
        <v>0</v>
      </c>
      <c r="O1515" s="89">
        <v>0</v>
      </c>
      <c r="P1515" s="89">
        <v>586</v>
      </c>
      <c r="Q1515" s="89">
        <v>2031.1</v>
      </c>
      <c r="R1515" s="88">
        <f>VLOOKUP(P1515,NEW_TRAIN_TEST!$A$1:$M$980,13,0)</f>
        <v>2023.5</v>
      </c>
      <c r="S1515" s="88">
        <f>VLOOKUP(P1515,NEW_TRAIN_TEST!$A$1:$M$980,11,0)</f>
        <v>2791</v>
      </c>
      <c r="T1515" s="6">
        <f t="shared" si="46"/>
        <v>0</v>
      </c>
      <c r="U1515" s="6">
        <f t="shared" si="47"/>
        <v>0</v>
      </c>
    </row>
    <row r="1516" spans="1:21" x14ac:dyDescent="0.2">
      <c r="A1516" s="88">
        <v>1514</v>
      </c>
      <c r="B1516" s="88">
        <v>2</v>
      </c>
      <c r="C1516" s="88" t="s">
        <v>2120</v>
      </c>
      <c r="D1516" s="89" t="s">
        <v>1699</v>
      </c>
      <c r="E1516" s="89">
        <v>0</v>
      </c>
      <c r="F1516" s="89">
        <v>4</v>
      </c>
      <c r="G1516" s="89">
        <v>0</v>
      </c>
      <c r="H1516" s="89">
        <v>0</v>
      </c>
      <c r="I1516" s="89">
        <v>0</v>
      </c>
      <c r="J1516" s="89">
        <v>0</v>
      </c>
      <c r="K1516" s="89">
        <v>0</v>
      </c>
      <c r="L1516" s="89">
        <v>0</v>
      </c>
      <c r="M1516" s="89">
        <v>0</v>
      </c>
      <c r="N1516" s="89">
        <v>0</v>
      </c>
      <c r="O1516" s="89">
        <v>0</v>
      </c>
      <c r="P1516" s="89">
        <v>586</v>
      </c>
      <c r="Q1516" s="89">
        <v>2032</v>
      </c>
      <c r="R1516" s="88">
        <f>VLOOKUP(P1516,NEW_TRAIN_TEST!$A$1:$M$980,13,0)</f>
        <v>2023.5</v>
      </c>
      <c r="S1516" s="88">
        <f>VLOOKUP(P1516,NEW_TRAIN_TEST!$A$1:$M$980,11,0)</f>
        <v>2791</v>
      </c>
      <c r="T1516" s="6">
        <f t="shared" si="46"/>
        <v>0</v>
      </c>
      <c r="U1516" s="6">
        <f t="shared" si="47"/>
        <v>0</v>
      </c>
    </row>
    <row r="1517" spans="1:21" x14ac:dyDescent="0.2">
      <c r="A1517" s="88">
        <v>1515</v>
      </c>
      <c r="B1517" s="88">
        <v>2</v>
      </c>
      <c r="C1517" s="88" t="s">
        <v>2120</v>
      </c>
      <c r="D1517" s="89" t="s">
        <v>1699</v>
      </c>
      <c r="E1517" s="89">
        <v>0</v>
      </c>
      <c r="F1517" s="89">
        <v>8</v>
      </c>
      <c r="G1517" s="89">
        <v>0</v>
      </c>
      <c r="H1517" s="89">
        <v>0</v>
      </c>
      <c r="I1517" s="89">
        <v>0</v>
      </c>
      <c r="J1517" s="89">
        <v>0</v>
      </c>
      <c r="K1517" s="89">
        <v>0</v>
      </c>
      <c r="L1517" s="89">
        <v>1</v>
      </c>
      <c r="M1517" s="89">
        <v>10</v>
      </c>
      <c r="N1517" s="89">
        <v>0</v>
      </c>
      <c r="O1517" s="89">
        <v>0</v>
      </c>
      <c r="P1517" s="89">
        <v>586</v>
      </c>
      <c r="Q1517" s="89">
        <v>2032.33</v>
      </c>
      <c r="R1517" s="88">
        <f>VLOOKUP(P1517,NEW_TRAIN_TEST!$A$1:$M$980,13,0)</f>
        <v>2023.5</v>
      </c>
      <c r="S1517" s="88">
        <f>VLOOKUP(P1517,NEW_TRAIN_TEST!$A$1:$M$980,11,0)</f>
        <v>2791</v>
      </c>
      <c r="T1517" s="6">
        <f t="shared" si="46"/>
        <v>1</v>
      </c>
      <c r="U1517" s="6">
        <f t="shared" si="47"/>
        <v>1</v>
      </c>
    </row>
    <row r="1518" spans="1:21" x14ac:dyDescent="0.2">
      <c r="A1518" s="88">
        <v>1516</v>
      </c>
      <c r="B1518" s="88">
        <v>2</v>
      </c>
      <c r="C1518" s="88" t="s">
        <v>2120</v>
      </c>
      <c r="D1518" s="89" t="s">
        <v>1699</v>
      </c>
      <c r="E1518" s="89">
        <v>0</v>
      </c>
      <c r="F1518" s="89">
        <v>8</v>
      </c>
      <c r="G1518" s="89">
        <v>7</v>
      </c>
      <c r="H1518" s="89">
        <v>0</v>
      </c>
      <c r="I1518" s="89">
        <v>0</v>
      </c>
      <c r="J1518" s="89">
        <v>0</v>
      </c>
      <c r="K1518" s="89">
        <v>0</v>
      </c>
      <c r="L1518" s="89">
        <v>0</v>
      </c>
      <c r="M1518" s="89">
        <v>10</v>
      </c>
      <c r="N1518" s="89">
        <v>0</v>
      </c>
      <c r="O1518" s="89">
        <v>0</v>
      </c>
      <c r="P1518" s="89">
        <v>586</v>
      </c>
      <c r="Q1518" s="89">
        <v>2033.25</v>
      </c>
      <c r="R1518" s="88">
        <f>VLOOKUP(P1518,NEW_TRAIN_TEST!$A$1:$M$980,13,0)</f>
        <v>2023.5</v>
      </c>
      <c r="S1518" s="88">
        <f>VLOOKUP(P1518,NEW_TRAIN_TEST!$A$1:$M$980,11,0)</f>
        <v>2791</v>
      </c>
      <c r="T1518" s="6">
        <f t="shared" si="46"/>
        <v>0</v>
      </c>
      <c r="U1518" s="6">
        <f t="shared" si="47"/>
        <v>1</v>
      </c>
    </row>
    <row r="1519" spans="1:21" x14ac:dyDescent="0.2">
      <c r="A1519" s="88">
        <v>1517</v>
      </c>
      <c r="B1519" s="88">
        <v>2</v>
      </c>
      <c r="C1519" s="88" t="s">
        <v>2120</v>
      </c>
      <c r="D1519" s="89" t="s">
        <v>1699</v>
      </c>
      <c r="E1519" s="89">
        <v>0</v>
      </c>
      <c r="F1519" s="89">
        <v>0</v>
      </c>
      <c r="G1519" s="89">
        <v>5</v>
      </c>
      <c r="H1519" s="89">
        <v>0</v>
      </c>
      <c r="I1519" s="89">
        <v>0</v>
      </c>
      <c r="J1519" s="89">
        <v>0</v>
      </c>
      <c r="K1519" s="89">
        <v>0</v>
      </c>
      <c r="L1519" s="89">
        <v>0</v>
      </c>
      <c r="M1519" s="89">
        <v>0</v>
      </c>
      <c r="N1519" s="89">
        <v>0</v>
      </c>
      <c r="O1519" s="89">
        <v>0</v>
      </c>
      <c r="P1519" s="89">
        <v>586</v>
      </c>
      <c r="Q1519" s="89">
        <v>2033.5</v>
      </c>
      <c r="R1519" s="88">
        <f>VLOOKUP(P1519,NEW_TRAIN_TEST!$A$1:$M$980,13,0)</f>
        <v>2023.5</v>
      </c>
      <c r="S1519" s="88">
        <f>VLOOKUP(P1519,NEW_TRAIN_TEST!$A$1:$M$980,11,0)</f>
        <v>2791</v>
      </c>
      <c r="T1519" s="6">
        <f t="shared" si="46"/>
        <v>0</v>
      </c>
      <c r="U1519" s="6">
        <f t="shared" si="47"/>
        <v>0</v>
      </c>
    </row>
    <row r="1520" spans="1:21" x14ac:dyDescent="0.2">
      <c r="A1520" s="88">
        <v>1518</v>
      </c>
      <c r="B1520" s="88">
        <v>2</v>
      </c>
      <c r="C1520" s="88" t="s">
        <v>2120</v>
      </c>
      <c r="D1520" s="89" t="s">
        <v>1699</v>
      </c>
      <c r="E1520" s="89">
        <v>4</v>
      </c>
      <c r="F1520" s="89">
        <v>1</v>
      </c>
      <c r="G1520" s="89">
        <v>0</v>
      </c>
      <c r="H1520" s="89">
        <v>0</v>
      </c>
      <c r="I1520" s="89">
        <v>2</v>
      </c>
      <c r="J1520" s="89">
        <v>0</v>
      </c>
      <c r="K1520" s="89">
        <v>0</v>
      </c>
      <c r="L1520" s="89">
        <v>1</v>
      </c>
      <c r="M1520" s="89">
        <v>0</v>
      </c>
      <c r="N1520" s="89">
        <v>0</v>
      </c>
      <c r="O1520" s="89">
        <v>2</v>
      </c>
      <c r="P1520" s="89">
        <v>941</v>
      </c>
      <c r="Q1520" s="89">
        <v>5326</v>
      </c>
      <c r="R1520" s="88">
        <f>VLOOKUP(P1520,NEW_TRAIN_TEST!$A$1:$M$980,13,0)</f>
        <v>5076</v>
      </c>
      <c r="S1520" s="88">
        <f>VLOOKUP(P1520,NEW_TRAIN_TEST!$A$1:$M$980,11,0)</f>
        <v>5692</v>
      </c>
      <c r="T1520" s="6">
        <f t="shared" si="46"/>
        <v>1</v>
      </c>
      <c r="U1520" s="6">
        <f t="shared" si="47"/>
        <v>0</v>
      </c>
    </row>
    <row r="1521" spans="1:21" x14ac:dyDescent="0.2">
      <c r="A1521" s="88">
        <v>1519</v>
      </c>
      <c r="B1521" s="88">
        <v>2</v>
      </c>
      <c r="C1521" s="88" t="s">
        <v>2120</v>
      </c>
      <c r="D1521" s="89" t="s">
        <v>1699</v>
      </c>
      <c r="E1521" s="89">
        <v>0</v>
      </c>
      <c r="F1521" s="89">
        <v>3</v>
      </c>
      <c r="G1521" s="89">
        <v>0</v>
      </c>
      <c r="H1521" s="89">
        <v>2</v>
      </c>
      <c r="I1521" s="89">
        <v>2</v>
      </c>
      <c r="J1521" s="89">
        <v>2</v>
      </c>
      <c r="K1521" s="89">
        <v>0</v>
      </c>
      <c r="L1521" s="89">
        <v>0</v>
      </c>
      <c r="M1521" s="89">
        <v>0</v>
      </c>
      <c r="N1521" s="89">
        <v>0</v>
      </c>
      <c r="O1521" s="89">
        <v>2</v>
      </c>
      <c r="P1521" s="89">
        <v>584</v>
      </c>
      <c r="Q1521" s="89">
        <v>2713</v>
      </c>
      <c r="R1521" s="88">
        <f>VLOOKUP(P1521,NEW_TRAIN_TEST!$A$1:$M$980,13,0)</f>
        <v>2713</v>
      </c>
      <c r="S1521" s="88">
        <f>VLOOKUP(P1521,NEW_TRAIN_TEST!$A$1:$M$980,11,0)</f>
        <v>3762</v>
      </c>
      <c r="T1521" s="6">
        <f t="shared" si="46"/>
        <v>0</v>
      </c>
      <c r="U1521" s="6">
        <f t="shared" si="47"/>
        <v>0</v>
      </c>
    </row>
    <row r="1522" spans="1:21" x14ac:dyDescent="0.2">
      <c r="A1522" s="88">
        <v>1520</v>
      </c>
      <c r="B1522" s="88">
        <v>2</v>
      </c>
      <c r="C1522" s="88" t="s">
        <v>2120</v>
      </c>
      <c r="D1522" s="89" t="s">
        <v>1699</v>
      </c>
      <c r="E1522" s="89">
        <v>0</v>
      </c>
      <c r="F1522" s="89">
        <v>1</v>
      </c>
      <c r="G1522" s="89">
        <v>0</v>
      </c>
      <c r="H1522" s="89">
        <v>0</v>
      </c>
      <c r="I1522" s="89">
        <v>2</v>
      </c>
      <c r="J1522" s="89">
        <v>0</v>
      </c>
      <c r="K1522" s="89">
        <v>0</v>
      </c>
      <c r="L1522" s="89">
        <v>0</v>
      </c>
      <c r="M1522" s="89">
        <v>0</v>
      </c>
      <c r="N1522" s="89">
        <v>0</v>
      </c>
      <c r="O1522" s="89">
        <v>2</v>
      </c>
      <c r="P1522" s="89">
        <v>584</v>
      </c>
      <c r="Q1522" s="89">
        <v>2715</v>
      </c>
      <c r="R1522" s="88">
        <f>VLOOKUP(P1522,NEW_TRAIN_TEST!$A$1:$M$980,13,0)</f>
        <v>2713</v>
      </c>
      <c r="S1522" s="88">
        <f>VLOOKUP(P1522,NEW_TRAIN_TEST!$A$1:$M$980,11,0)</f>
        <v>3762</v>
      </c>
      <c r="T1522" s="6">
        <f t="shared" si="46"/>
        <v>0</v>
      </c>
      <c r="U1522" s="6">
        <f t="shared" si="47"/>
        <v>0</v>
      </c>
    </row>
    <row r="1523" spans="1:21" x14ac:dyDescent="0.2">
      <c r="A1523" s="88">
        <v>1521</v>
      </c>
      <c r="B1523" s="88">
        <v>2</v>
      </c>
      <c r="C1523" s="88" t="s">
        <v>2120</v>
      </c>
      <c r="D1523" s="89" t="s">
        <v>1699</v>
      </c>
      <c r="E1523" s="89">
        <v>0</v>
      </c>
      <c r="F1523" s="89">
        <v>0</v>
      </c>
      <c r="G1523" s="89">
        <v>0</v>
      </c>
      <c r="H1523" s="89">
        <v>0</v>
      </c>
      <c r="I1523" s="89">
        <v>0</v>
      </c>
      <c r="J1523" s="89">
        <v>0</v>
      </c>
      <c r="K1523" s="89">
        <v>0</v>
      </c>
      <c r="L1523" s="89">
        <v>0</v>
      </c>
      <c r="M1523" s="89">
        <v>0</v>
      </c>
      <c r="N1523" s="89">
        <v>1</v>
      </c>
      <c r="O1523" s="89">
        <v>0</v>
      </c>
      <c r="P1523" s="89">
        <v>584</v>
      </c>
      <c r="Q1523" s="89">
        <v>2715.5</v>
      </c>
      <c r="R1523" s="88">
        <f>VLOOKUP(P1523,NEW_TRAIN_TEST!$A$1:$M$980,13,0)</f>
        <v>2713</v>
      </c>
      <c r="S1523" s="88">
        <f>VLOOKUP(P1523,NEW_TRAIN_TEST!$A$1:$M$980,11,0)</f>
        <v>3762</v>
      </c>
      <c r="T1523" s="6">
        <f t="shared" si="46"/>
        <v>0</v>
      </c>
      <c r="U1523" s="6">
        <f t="shared" si="47"/>
        <v>0</v>
      </c>
    </row>
    <row r="1524" spans="1:21" x14ac:dyDescent="0.2">
      <c r="A1524" s="88">
        <v>1522</v>
      </c>
      <c r="B1524" s="88">
        <v>2</v>
      </c>
      <c r="C1524" s="88" t="s">
        <v>2120</v>
      </c>
      <c r="D1524" s="89" t="s">
        <v>1699</v>
      </c>
      <c r="E1524" s="89">
        <v>0</v>
      </c>
      <c r="F1524" s="89">
        <v>2</v>
      </c>
      <c r="G1524" s="89">
        <v>0</v>
      </c>
      <c r="H1524" s="89">
        <v>2</v>
      </c>
      <c r="I1524" s="89">
        <v>2</v>
      </c>
      <c r="J1524" s="89">
        <v>0</v>
      </c>
      <c r="K1524" s="89">
        <v>0</v>
      </c>
      <c r="L1524" s="89">
        <v>0</v>
      </c>
      <c r="M1524" s="89">
        <v>0</v>
      </c>
      <c r="N1524" s="89">
        <v>0</v>
      </c>
      <c r="O1524" s="89">
        <v>2</v>
      </c>
      <c r="P1524" s="89">
        <v>239</v>
      </c>
      <c r="Q1524" s="89">
        <v>4651.5</v>
      </c>
      <c r="R1524" s="88">
        <f>VLOOKUP(P1524,NEW_TRAIN_TEST!$A$1:$M$980,13,0)</f>
        <v>4651.5</v>
      </c>
      <c r="S1524" s="88">
        <f>VLOOKUP(P1524,NEW_TRAIN_TEST!$A$1:$M$980,11,0)</f>
        <v>6597</v>
      </c>
      <c r="T1524" s="6">
        <f t="shared" si="46"/>
        <v>0</v>
      </c>
      <c r="U1524" s="6">
        <f t="shared" si="47"/>
        <v>0</v>
      </c>
    </row>
    <row r="1525" spans="1:21" x14ac:dyDescent="0.2">
      <c r="A1525" s="88">
        <v>1523</v>
      </c>
      <c r="B1525" s="88">
        <v>2</v>
      </c>
      <c r="C1525" s="88" t="s">
        <v>2120</v>
      </c>
      <c r="D1525" s="89" t="s">
        <v>1699</v>
      </c>
      <c r="E1525" s="89">
        <v>0</v>
      </c>
      <c r="F1525" s="89">
        <v>2</v>
      </c>
      <c r="G1525" s="89">
        <v>2</v>
      </c>
      <c r="H1525" s="89">
        <v>2</v>
      </c>
      <c r="I1525" s="89">
        <v>2</v>
      </c>
      <c r="J1525" s="89">
        <v>0</v>
      </c>
      <c r="K1525" s="89">
        <v>0</v>
      </c>
      <c r="L1525" s="89">
        <v>0</v>
      </c>
      <c r="M1525" s="89">
        <v>0</v>
      </c>
      <c r="N1525" s="89">
        <v>0</v>
      </c>
      <c r="O1525" s="89">
        <v>2</v>
      </c>
      <c r="P1525" s="89">
        <v>239</v>
      </c>
      <c r="Q1525" s="89">
        <v>4663</v>
      </c>
      <c r="R1525" s="88">
        <f>VLOOKUP(P1525,NEW_TRAIN_TEST!$A$1:$M$980,13,0)</f>
        <v>4651.5</v>
      </c>
      <c r="S1525" s="88">
        <f>VLOOKUP(P1525,NEW_TRAIN_TEST!$A$1:$M$980,11,0)</f>
        <v>6597</v>
      </c>
      <c r="T1525" s="6">
        <f t="shared" si="46"/>
        <v>0</v>
      </c>
      <c r="U1525" s="6">
        <f t="shared" si="47"/>
        <v>0</v>
      </c>
    </row>
    <row r="1526" spans="1:21" x14ac:dyDescent="0.2">
      <c r="A1526" s="88">
        <v>1524</v>
      </c>
      <c r="B1526" s="88">
        <v>2</v>
      </c>
      <c r="C1526" s="88" t="s">
        <v>2120</v>
      </c>
      <c r="D1526" s="89" t="s">
        <v>1699</v>
      </c>
      <c r="E1526" s="89">
        <v>0</v>
      </c>
      <c r="F1526" s="89">
        <v>2</v>
      </c>
      <c r="G1526" s="89">
        <v>0</v>
      </c>
      <c r="H1526" s="89">
        <v>2</v>
      </c>
      <c r="I1526" s="89">
        <v>2</v>
      </c>
      <c r="J1526" s="89">
        <v>0</v>
      </c>
      <c r="K1526" s="89">
        <v>0</v>
      </c>
      <c r="L1526" s="89">
        <v>0</v>
      </c>
      <c r="M1526" s="89">
        <v>0</v>
      </c>
      <c r="N1526" s="89">
        <v>0</v>
      </c>
      <c r="O1526" s="89">
        <v>2</v>
      </c>
      <c r="P1526" s="89">
        <v>239</v>
      </c>
      <c r="Q1526" s="89">
        <v>4674.5</v>
      </c>
      <c r="R1526" s="88">
        <f>VLOOKUP(P1526,NEW_TRAIN_TEST!$A$1:$M$980,13,0)</f>
        <v>4651.5</v>
      </c>
      <c r="S1526" s="88">
        <f>VLOOKUP(P1526,NEW_TRAIN_TEST!$A$1:$M$980,11,0)</f>
        <v>6597</v>
      </c>
      <c r="T1526" s="6">
        <f t="shared" si="46"/>
        <v>0</v>
      </c>
      <c r="U1526" s="6">
        <f t="shared" si="47"/>
        <v>0</v>
      </c>
    </row>
    <row r="1527" spans="1:21" x14ac:dyDescent="0.2">
      <c r="A1527" s="88">
        <v>1525</v>
      </c>
      <c r="B1527" s="88">
        <v>2</v>
      </c>
      <c r="C1527" s="88" t="s">
        <v>2120</v>
      </c>
      <c r="D1527" s="89" t="s">
        <v>1699</v>
      </c>
      <c r="E1527" s="89">
        <v>0</v>
      </c>
      <c r="F1527" s="89">
        <v>1</v>
      </c>
      <c r="G1527" s="89">
        <v>1</v>
      </c>
      <c r="H1527" s="89">
        <v>0</v>
      </c>
      <c r="I1527" s="89">
        <v>2</v>
      </c>
      <c r="J1527" s="89">
        <v>0</v>
      </c>
      <c r="K1527" s="89">
        <v>0</v>
      </c>
      <c r="L1527" s="89">
        <v>0</v>
      </c>
      <c r="M1527" s="89">
        <v>0</v>
      </c>
      <c r="N1527" s="89">
        <v>0</v>
      </c>
      <c r="O1527" s="89">
        <v>2</v>
      </c>
      <c r="P1527" s="89">
        <v>239</v>
      </c>
      <c r="Q1527" s="89">
        <v>4677.5</v>
      </c>
      <c r="R1527" s="88">
        <f>VLOOKUP(P1527,NEW_TRAIN_TEST!$A$1:$M$980,13,0)</f>
        <v>4651.5</v>
      </c>
      <c r="S1527" s="88">
        <f>VLOOKUP(P1527,NEW_TRAIN_TEST!$A$1:$M$980,11,0)</f>
        <v>6597</v>
      </c>
      <c r="T1527" s="6">
        <f t="shared" si="46"/>
        <v>0</v>
      </c>
      <c r="U1527" s="6">
        <f t="shared" si="47"/>
        <v>0</v>
      </c>
    </row>
    <row r="1528" spans="1:21" x14ac:dyDescent="0.2">
      <c r="A1528" s="88">
        <v>1526</v>
      </c>
      <c r="B1528" s="88">
        <v>2</v>
      </c>
      <c r="C1528" s="88" t="s">
        <v>2120</v>
      </c>
      <c r="D1528" s="89" t="s">
        <v>1699</v>
      </c>
      <c r="E1528" s="89">
        <v>0</v>
      </c>
      <c r="F1528" s="89">
        <v>4</v>
      </c>
      <c r="G1528" s="89">
        <v>0</v>
      </c>
      <c r="H1528" s="89">
        <v>0</v>
      </c>
      <c r="I1528" s="89">
        <v>2</v>
      </c>
      <c r="J1528" s="89">
        <v>0</v>
      </c>
      <c r="K1528" s="89">
        <v>0</v>
      </c>
      <c r="L1528" s="89">
        <v>0</v>
      </c>
      <c r="M1528" s="89">
        <v>0</v>
      </c>
      <c r="N1528" s="89">
        <v>0</v>
      </c>
      <c r="O1528" s="89">
        <v>2</v>
      </c>
      <c r="P1528" s="89">
        <v>239</v>
      </c>
      <c r="Q1528" s="89">
        <v>4679.75</v>
      </c>
      <c r="R1528" s="88">
        <f>VLOOKUP(P1528,NEW_TRAIN_TEST!$A$1:$M$980,13,0)</f>
        <v>4651.5</v>
      </c>
      <c r="S1528" s="88">
        <f>VLOOKUP(P1528,NEW_TRAIN_TEST!$A$1:$M$980,11,0)</f>
        <v>6597</v>
      </c>
      <c r="T1528" s="6">
        <f t="shared" si="46"/>
        <v>0</v>
      </c>
      <c r="U1528" s="6">
        <f t="shared" si="47"/>
        <v>0</v>
      </c>
    </row>
    <row r="1529" spans="1:21" x14ac:dyDescent="0.2">
      <c r="A1529" s="88">
        <v>1527</v>
      </c>
      <c r="B1529" s="88">
        <v>2</v>
      </c>
      <c r="C1529" s="88" t="s">
        <v>2120</v>
      </c>
      <c r="D1529" s="89" t="s">
        <v>1699</v>
      </c>
      <c r="E1529" s="89">
        <v>0</v>
      </c>
      <c r="F1529" s="89">
        <v>1</v>
      </c>
      <c r="G1529" s="89">
        <v>1</v>
      </c>
      <c r="H1529" s="89">
        <v>0</v>
      </c>
      <c r="I1529" s="89">
        <v>2</v>
      </c>
      <c r="J1529" s="89">
        <v>0</v>
      </c>
      <c r="K1529" s="89">
        <v>0</v>
      </c>
      <c r="L1529" s="89">
        <v>1</v>
      </c>
      <c r="M1529" s="89">
        <v>0</v>
      </c>
      <c r="N1529" s="89">
        <v>0</v>
      </c>
      <c r="O1529" s="89">
        <v>2</v>
      </c>
      <c r="P1529" s="89">
        <v>239</v>
      </c>
      <c r="Q1529" s="89">
        <v>4695</v>
      </c>
      <c r="R1529" s="88">
        <f>VLOOKUP(P1529,NEW_TRAIN_TEST!$A$1:$M$980,13,0)</f>
        <v>4651.5</v>
      </c>
      <c r="S1529" s="88">
        <f>VLOOKUP(P1529,NEW_TRAIN_TEST!$A$1:$M$980,11,0)</f>
        <v>6597</v>
      </c>
      <c r="T1529" s="6">
        <f t="shared" si="46"/>
        <v>1</v>
      </c>
      <c r="U1529" s="6">
        <f t="shared" si="47"/>
        <v>0</v>
      </c>
    </row>
    <row r="1530" spans="1:21" x14ac:dyDescent="0.2">
      <c r="A1530" s="88">
        <v>1528</v>
      </c>
      <c r="B1530" s="88">
        <v>2</v>
      </c>
      <c r="C1530" s="88" t="s">
        <v>2120</v>
      </c>
      <c r="D1530" s="89" t="s">
        <v>1699</v>
      </c>
      <c r="E1530" s="89">
        <v>0</v>
      </c>
      <c r="F1530" s="89">
        <v>1</v>
      </c>
      <c r="G1530" s="89">
        <v>0</v>
      </c>
      <c r="H1530" s="89">
        <v>0</v>
      </c>
      <c r="I1530" s="89">
        <v>2</v>
      </c>
      <c r="J1530" s="89">
        <v>0</v>
      </c>
      <c r="K1530" s="89">
        <v>0</v>
      </c>
      <c r="L1530" s="89">
        <v>1</v>
      </c>
      <c r="M1530" s="89">
        <v>0</v>
      </c>
      <c r="N1530" s="89">
        <v>0</v>
      </c>
      <c r="O1530" s="89">
        <v>2</v>
      </c>
      <c r="P1530" s="89">
        <v>239</v>
      </c>
      <c r="Q1530" s="89">
        <v>4701</v>
      </c>
      <c r="R1530" s="88">
        <f>VLOOKUP(P1530,NEW_TRAIN_TEST!$A$1:$M$980,13,0)</f>
        <v>4651.5</v>
      </c>
      <c r="S1530" s="88">
        <f>VLOOKUP(P1530,NEW_TRAIN_TEST!$A$1:$M$980,11,0)</f>
        <v>6597</v>
      </c>
      <c r="T1530" s="6">
        <f t="shared" si="46"/>
        <v>1</v>
      </c>
      <c r="U1530" s="6">
        <f t="shared" si="47"/>
        <v>0</v>
      </c>
    </row>
    <row r="1531" spans="1:21" x14ac:dyDescent="0.2">
      <c r="A1531" s="88">
        <v>1529</v>
      </c>
      <c r="B1531" s="88">
        <v>2</v>
      </c>
      <c r="C1531" s="88" t="s">
        <v>2120</v>
      </c>
      <c r="D1531" s="89" t="s">
        <v>1699</v>
      </c>
      <c r="E1531" s="89">
        <v>0</v>
      </c>
      <c r="F1531" s="89">
        <v>1</v>
      </c>
      <c r="G1531" s="89">
        <v>0</v>
      </c>
      <c r="H1531" s="89">
        <v>0</v>
      </c>
      <c r="I1531" s="89">
        <v>2</v>
      </c>
      <c r="J1531" s="89">
        <v>0</v>
      </c>
      <c r="K1531" s="89">
        <v>0</v>
      </c>
      <c r="L1531" s="89">
        <v>0</v>
      </c>
      <c r="M1531" s="89">
        <v>0</v>
      </c>
      <c r="N1531" s="89">
        <v>0</v>
      </c>
      <c r="O1531" s="89">
        <v>2</v>
      </c>
      <c r="P1531" s="89">
        <v>239</v>
      </c>
      <c r="Q1531" s="89">
        <v>4701</v>
      </c>
      <c r="R1531" s="88">
        <f>VLOOKUP(P1531,NEW_TRAIN_TEST!$A$1:$M$980,13,0)</f>
        <v>4651.5</v>
      </c>
      <c r="S1531" s="88">
        <f>VLOOKUP(P1531,NEW_TRAIN_TEST!$A$1:$M$980,11,0)</f>
        <v>6597</v>
      </c>
      <c r="T1531" s="6">
        <f t="shared" si="46"/>
        <v>0</v>
      </c>
      <c r="U1531" s="6">
        <f t="shared" si="47"/>
        <v>0</v>
      </c>
    </row>
    <row r="1532" spans="1:21" x14ac:dyDescent="0.2">
      <c r="A1532" s="88">
        <v>1530</v>
      </c>
      <c r="B1532" s="88">
        <v>2</v>
      </c>
      <c r="C1532" s="88" t="s">
        <v>2120</v>
      </c>
      <c r="D1532" s="89" t="s">
        <v>1699</v>
      </c>
      <c r="E1532" s="89">
        <v>0</v>
      </c>
      <c r="F1532" s="89">
        <v>4</v>
      </c>
      <c r="G1532" s="89">
        <v>0</v>
      </c>
      <c r="H1532" s="89">
        <v>0</v>
      </c>
      <c r="I1532" s="89">
        <v>2</v>
      </c>
      <c r="J1532" s="89">
        <v>0</v>
      </c>
      <c r="K1532" s="89">
        <v>0</v>
      </c>
      <c r="L1532" s="89">
        <v>1</v>
      </c>
      <c r="M1532" s="89">
        <v>0</v>
      </c>
      <c r="N1532" s="89">
        <v>0</v>
      </c>
      <c r="O1532" s="89">
        <v>2</v>
      </c>
      <c r="P1532" s="89">
        <v>239</v>
      </c>
      <c r="Q1532" s="89">
        <v>4701.25</v>
      </c>
      <c r="R1532" s="88">
        <f>VLOOKUP(P1532,NEW_TRAIN_TEST!$A$1:$M$980,13,0)</f>
        <v>4651.5</v>
      </c>
      <c r="S1532" s="88">
        <f>VLOOKUP(P1532,NEW_TRAIN_TEST!$A$1:$M$980,11,0)</f>
        <v>6597</v>
      </c>
      <c r="T1532" s="6">
        <f t="shared" si="46"/>
        <v>1</v>
      </c>
      <c r="U1532" s="6">
        <f t="shared" si="47"/>
        <v>0</v>
      </c>
    </row>
    <row r="1533" spans="1:21" x14ac:dyDescent="0.2">
      <c r="A1533" s="88">
        <v>1531</v>
      </c>
      <c r="B1533" s="88">
        <v>2</v>
      </c>
      <c r="C1533" s="88" t="s">
        <v>2120</v>
      </c>
      <c r="D1533" s="89" t="s">
        <v>1699</v>
      </c>
      <c r="E1533" s="89">
        <v>0</v>
      </c>
      <c r="F1533" s="89">
        <v>3</v>
      </c>
      <c r="G1533" s="89">
        <v>0</v>
      </c>
      <c r="H1533" s="89">
        <v>0</v>
      </c>
      <c r="I1533" s="89">
        <v>2</v>
      </c>
      <c r="J1533" s="89">
        <v>0</v>
      </c>
      <c r="K1533" s="89">
        <v>0</v>
      </c>
      <c r="L1533" s="89">
        <v>0</v>
      </c>
      <c r="M1533" s="89">
        <v>0</v>
      </c>
      <c r="N1533" s="89">
        <v>0</v>
      </c>
      <c r="O1533" s="89">
        <v>2</v>
      </c>
      <c r="P1533" s="89">
        <v>239</v>
      </c>
      <c r="Q1533" s="89">
        <v>4705</v>
      </c>
      <c r="R1533" s="88">
        <f>VLOOKUP(P1533,NEW_TRAIN_TEST!$A$1:$M$980,13,0)</f>
        <v>4651.5</v>
      </c>
      <c r="S1533" s="88">
        <f>VLOOKUP(P1533,NEW_TRAIN_TEST!$A$1:$M$980,11,0)</f>
        <v>6597</v>
      </c>
      <c r="T1533" s="6">
        <f t="shared" si="46"/>
        <v>0</v>
      </c>
      <c r="U1533" s="6">
        <f t="shared" si="47"/>
        <v>0</v>
      </c>
    </row>
    <row r="1534" spans="1:21" x14ac:dyDescent="0.2">
      <c r="A1534" s="88">
        <v>1532</v>
      </c>
      <c r="B1534" s="88">
        <v>2</v>
      </c>
      <c r="C1534" s="88" t="s">
        <v>2120</v>
      </c>
      <c r="D1534" s="89" t="s">
        <v>1699</v>
      </c>
      <c r="E1534" s="89">
        <v>0</v>
      </c>
      <c r="F1534" s="89">
        <v>4</v>
      </c>
      <c r="G1534" s="89">
        <v>2</v>
      </c>
      <c r="H1534" s="89">
        <v>0</v>
      </c>
      <c r="I1534" s="89">
        <v>2</v>
      </c>
      <c r="J1534" s="89">
        <v>0</v>
      </c>
      <c r="K1534" s="89">
        <v>0</v>
      </c>
      <c r="L1534" s="89">
        <v>0</v>
      </c>
      <c r="M1534" s="89">
        <v>0</v>
      </c>
      <c r="N1534" s="89">
        <v>0</v>
      </c>
      <c r="O1534" s="89">
        <v>2</v>
      </c>
      <c r="P1534" s="89">
        <v>239</v>
      </c>
      <c r="Q1534" s="89">
        <v>4705.5</v>
      </c>
      <c r="R1534" s="88">
        <f>VLOOKUP(P1534,NEW_TRAIN_TEST!$A$1:$M$980,13,0)</f>
        <v>4651.5</v>
      </c>
      <c r="S1534" s="88">
        <f>VLOOKUP(P1534,NEW_TRAIN_TEST!$A$1:$M$980,11,0)</f>
        <v>6597</v>
      </c>
      <c r="T1534" s="6">
        <f t="shared" si="46"/>
        <v>0</v>
      </c>
      <c r="U1534" s="6">
        <f t="shared" si="47"/>
        <v>0</v>
      </c>
    </row>
    <row r="1535" spans="1:21" x14ac:dyDescent="0.2">
      <c r="A1535" s="88">
        <v>1533</v>
      </c>
      <c r="B1535" s="88">
        <v>2</v>
      </c>
      <c r="C1535" s="88" t="s">
        <v>2120</v>
      </c>
      <c r="D1535" s="89" t="s">
        <v>1699</v>
      </c>
      <c r="E1535" s="89">
        <v>0</v>
      </c>
      <c r="F1535" s="89">
        <v>0</v>
      </c>
      <c r="G1535" s="89">
        <v>0</v>
      </c>
      <c r="H1535" s="89">
        <v>0</v>
      </c>
      <c r="I1535" s="89">
        <v>0</v>
      </c>
      <c r="J1535" s="89">
        <v>0</v>
      </c>
      <c r="K1535" s="89">
        <v>0</v>
      </c>
      <c r="L1535" s="89">
        <v>0</v>
      </c>
      <c r="M1535" s="89">
        <v>0</v>
      </c>
      <c r="N1535" s="89">
        <v>1</v>
      </c>
      <c r="O1535" s="89">
        <v>0</v>
      </c>
      <c r="P1535" s="89">
        <v>239</v>
      </c>
      <c r="Q1535" s="89">
        <v>4709</v>
      </c>
      <c r="R1535" s="88">
        <f>VLOOKUP(P1535,NEW_TRAIN_TEST!$A$1:$M$980,13,0)</f>
        <v>4651.5</v>
      </c>
      <c r="S1535" s="88">
        <f>VLOOKUP(P1535,NEW_TRAIN_TEST!$A$1:$M$980,11,0)</f>
        <v>6597</v>
      </c>
      <c r="T1535" s="6">
        <f t="shared" si="46"/>
        <v>0</v>
      </c>
      <c r="U1535" s="6">
        <f t="shared" si="47"/>
        <v>0</v>
      </c>
    </row>
    <row r="1536" spans="1:21" x14ac:dyDescent="0.2">
      <c r="A1536" s="88">
        <v>1534</v>
      </c>
      <c r="B1536" s="88">
        <v>2</v>
      </c>
      <c r="C1536" s="88" t="s">
        <v>2120</v>
      </c>
      <c r="D1536" s="89" t="s">
        <v>1699</v>
      </c>
      <c r="E1536" s="89">
        <v>0</v>
      </c>
      <c r="F1536" s="89">
        <v>1</v>
      </c>
      <c r="G1536" s="89">
        <v>0</v>
      </c>
      <c r="H1536" s="89">
        <v>0</v>
      </c>
      <c r="I1536" s="89">
        <v>2</v>
      </c>
      <c r="J1536" s="89">
        <v>0</v>
      </c>
      <c r="K1536" s="89">
        <v>0</v>
      </c>
      <c r="L1536" s="89">
        <v>0</v>
      </c>
      <c r="M1536" s="89">
        <v>0</v>
      </c>
      <c r="N1536" s="89">
        <v>0</v>
      </c>
      <c r="O1536" s="89">
        <v>2</v>
      </c>
      <c r="P1536" s="89">
        <v>590</v>
      </c>
      <c r="Q1536" s="89">
        <v>2398.5</v>
      </c>
      <c r="R1536" s="88">
        <f>VLOOKUP(P1536,NEW_TRAIN_TEST!$A$1:$M$980,13,0)</f>
        <v>2398.5</v>
      </c>
      <c r="S1536" s="88">
        <f>VLOOKUP(P1536,NEW_TRAIN_TEST!$A$1:$M$980,11,0)</f>
        <v>3440</v>
      </c>
      <c r="T1536" s="6">
        <f t="shared" si="46"/>
        <v>0</v>
      </c>
      <c r="U1536" s="6">
        <f t="shared" si="47"/>
        <v>0</v>
      </c>
    </row>
    <row r="1537" spans="1:21" x14ac:dyDescent="0.2">
      <c r="A1537" s="88">
        <v>1535</v>
      </c>
      <c r="B1537" s="88">
        <v>2</v>
      </c>
      <c r="C1537" s="88" t="s">
        <v>2120</v>
      </c>
      <c r="D1537" s="89" t="s">
        <v>1699</v>
      </c>
      <c r="E1537" s="89">
        <v>3</v>
      </c>
      <c r="F1537" s="89">
        <v>1</v>
      </c>
      <c r="G1537" s="89">
        <v>0</v>
      </c>
      <c r="H1537" s="89">
        <v>0</v>
      </c>
      <c r="I1537" s="89">
        <v>2</v>
      </c>
      <c r="J1537" s="89">
        <v>0</v>
      </c>
      <c r="K1537" s="89">
        <v>0</v>
      </c>
      <c r="L1537" s="89">
        <v>0</v>
      </c>
      <c r="M1537" s="89">
        <v>0</v>
      </c>
      <c r="N1537" s="89">
        <v>0</v>
      </c>
      <c r="O1537" s="89">
        <v>2</v>
      </c>
      <c r="P1537" s="89">
        <v>590</v>
      </c>
      <c r="Q1537" s="89">
        <v>2575</v>
      </c>
      <c r="R1537" s="88">
        <f>VLOOKUP(P1537,NEW_TRAIN_TEST!$A$1:$M$980,13,0)</f>
        <v>2398.5</v>
      </c>
      <c r="S1537" s="88">
        <f>VLOOKUP(P1537,NEW_TRAIN_TEST!$A$1:$M$980,11,0)</f>
        <v>3440</v>
      </c>
      <c r="T1537" s="6">
        <f t="shared" si="46"/>
        <v>0</v>
      </c>
      <c r="U1537" s="6">
        <f t="shared" si="47"/>
        <v>0</v>
      </c>
    </row>
    <row r="1538" spans="1:21" x14ac:dyDescent="0.2">
      <c r="A1538" s="88">
        <v>1536</v>
      </c>
      <c r="B1538" s="88">
        <v>2</v>
      </c>
      <c r="C1538" s="88" t="s">
        <v>2120</v>
      </c>
      <c r="D1538" s="89" t="s">
        <v>1699</v>
      </c>
      <c r="E1538" s="89">
        <v>0</v>
      </c>
      <c r="F1538" s="89">
        <v>2</v>
      </c>
      <c r="G1538" s="89">
        <v>0</v>
      </c>
      <c r="H1538" s="89">
        <v>2</v>
      </c>
      <c r="I1538" s="89">
        <v>2</v>
      </c>
      <c r="J1538" s="89">
        <v>0</v>
      </c>
      <c r="K1538" s="89">
        <v>0</v>
      </c>
      <c r="L1538" s="89">
        <v>0</v>
      </c>
      <c r="M1538" s="89">
        <v>0</v>
      </c>
      <c r="N1538" s="89">
        <v>0</v>
      </c>
      <c r="O1538" s="89">
        <v>2</v>
      </c>
      <c r="P1538" s="89">
        <v>243</v>
      </c>
      <c r="Q1538" s="89">
        <v>2963</v>
      </c>
      <c r="R1538" s="88">
        <f>VLOOKUP(P1538,NEW_TRAIN_TEST!$A$1:$M$980,13,0)</f>
        <v>2963</v>
      </c>
      <c r="S1538" s="88">
        <f>VLOOKUP(P1538,NEW_TRAIN_TEST!$A$1:$M$980,11,0)</f>
        <v>4652</v>
      </c>
      <c r="T1538" s="6">
        <f t="shared" si="46"/>
        <v>0</v>
      </c>
      <c r="U1538" s="6">
        <f t="shared" si="47"/>
        <v>0</v>
      </c>
    </row>
    <row r="1539" spans="1:21" x14ac:dyDescent="0.2">
      <c r="A1539" s="88">
        <v>1537</v>
      </c>
      <c r="B1539" s="88">
        <v>2</v>
      </c>
      <c r="C1539" s="88" t="s">
        <v>2120</v>
      </c>
      <c r="D1539" s="89" t="s">
        <v>1699</v>
      </c>
      <c r="E1539" s="89">
        <v>0</v>
      </c>
      <c r="F1539" s="89">
        <v>0</v>
      </c>
      <c r="G1539" s="89">
        <v>0</v>
      </c>
      <c r="H1539" s="89">
        <v>0</v>
      </c>
      <c r="I1539" s="89">
        <v>0</v>
      </c>
      <c r="J1539" s="89">
        <v>0</v>
      </c>
      <c r="K1539" s="89">
        <v>0</v>
      </c>
      <c r="L1539" s="89">
        <v>0</v>
      </c>
      <c r="M1539" s="89">
        <v>0</v>
      </c>
      <c r="N1539" s="89">
        <v>1</v>
      </c>
      <c r="O1539" s="89">
        <v>0</v>
      </c>
      <c r="P1539" s="89">
        <v>243</v>
      </c>
      <c r="Q1539" s="89">
        <v>3037.5</v>
      </c>
      <c r="R1539" s="88">
        <f>VLOOKUP(P1539,NEW_TRAIN_TEST!$A$1:$M$980,13,0)</f>
        <v>2963</v>
      </c>
      <c r="S1539" s="88">
        <f>VLOOKUP(P1539,NEW_TRAIN_TEST!$A$1:$M$980,11,0)</f>
        <v>4652</v>
      </c>
      <c r="T1539" s="6">
        <f t="shared" ref="T1539:T1602" si="48">IF(L1539&gt;0,1,0)</f>
        <v>0</v>
      </c>
      <c r="U1539" s="6">
        <f t="shared" ref="U1539:U1602" si="49">IF(M1539&gt;0,1,0)</f>
        <v>0</v>
      </c>
    </row>
    <row r="1540" spans="1:21" x14ac:dyDescent="0.2">
      <c r="A1540" s="88">
        <v>1538</v>
      </c>
      <c r="B1540" s="88">
        <v>2</v>
      </c>
      <c r="C1540" s="88" t="s">
        <v>2120</v>
      </c>
      <c r="D1540" s="89" t="s">
        <v>1699</v>
      </c>
      <c r="E1540" s="89">
        <v>0</v>
      </c>
      <c r="F1540" s="89">
        <v>0</v>
      </c>
      <c r="G1540" s="89">
        <v>0</v>
      </c>
      <c r="H1540" s="89">
        <v>0</v>
      </c>
      <c r="I1540" s="89">
        <v>0</v>
      </c>
      <c r="J1540" s="89">
        <v>0</v>
      </c>
      <c r="K1540" s="89">
        <v>0</v>
      </c>
      <c r="L1540" s="89">
        <v>0</v>
      </c>
      <c r="M1540" s="89">
        <v>0</v>
      </c>
      <c r="N1540" s="89">
        <v>1</v>
      </c>
      <c r="O1540" s="89">
        <v>0</v>
      </c>
      <c r="P1540" s="89">
        <v>783</v>
      </c>
      <c r="Q1540" s="89">
        <v>2738</v>
      </c>
      <c r="R1540" s="88">
        <f>VLOOKUP(P1540,NEW_TRAIN_TEST!$A$1:$M$980,13,0)</f>
        <v>2738</v>
      </c>
      <c r="S1540" s="88">
        <f>VLOOKUP(P1540,NEW_TRAIN_TEST!$A$1:$M$980,11,0)</f>
        <v>4252</v>
      </c>
      <c r="T1540" s="6">
        <f t="shared" si="48"/>
        <v>0</v>
      </c>
      <c r="U1540" s="6">
        <f t="shared" si="49"/>
        <v>0</v>
      </c>
    </row>
    <row r="1541" spans="1:21" x14ac:dyDescent="0.2">
      <c r="A1541" s="88">
        <v>1539</v>
      </c>
      <c r="B1541" s="88">
        <v>2</v>
      </c>
      <c r="C1541" s="96" t="s">
        <v>2120</v>
      </c>
      <c r="D1541" s="97" t="s">
        <v>1431</v>
      </c>
      <c r="E1541" s="97">
        <v>0</v>
      </c>
      <c r="F1541" s="97">
        <v>0</v>
      </c>
      <c r="G1541" s="97">
        <v>0</v>
      </c>
      <c r="H1541" s="97">
        <v>0</v>
      </c>
      <c r="I1541" s="97">
        <v>0</v>
      </c>
      <c r="J1541" s="97">
        <v>0</v>
      </c>
      <c r="K1541" s="97">
        <v>0</v>
      </c>
      <c r="L1541" s="97">
        <v>1</v>
      </c>
      <c r="M1541" s="97">
        <v>15</v>
      </c>
      <c r="N1541" s="97">
        <v>0</v>
      </c>
      <c r="O1541" s="97">
        <v>0</v>
      </c>
      <c r="P1541" s="97">
        <v>298</v>
      </c>
      <c r="Q1541" s="97">
        <v>6429</v>
      </c>
      <c r="R1541" s="88">
        <f>VLOOKUP(P1541,NEW_TRAIN_TEST!$A$1:$M$980,13,0)</f>
        <v>6429</v>
      </c>
      <c r="S1541" s="88">
        <f>VLOOKUP(P1541,NEW_TRAIN_TEST!$A$1:$M$980,11,0)</f>
        <v>6429</v>
      </c>
      <c r="T1541" s="6">
        <f t="shared" si="48"/>
        <v>1</v>
      </c>
      <c r="U1541" s="6">
        <f t="shared" si="49"/>
        <v>1</v>
      </c>
    </row>
    <row r="1542" spans="1:21" x14ac:dyDescent="0.2">
      <c r="A1542" s="88">
        <v>1540</v>
      </c>
      <c r="B1542" s="88">
        <v>2</v>
      </c>
      <c r="C1542" s="88" t="s">
        <v>2120</v>
      </c>
      <c r="D1542" s="89" t="s">
        <v>1431</v>
      </c>
      <c r="E1542" s="89">
        <v>9</v>
      </c>
      <c r="F1542" s="89">
        <v>2</v>
      </c>
      <c r="G1542" s="89">
        <v>0</v>
      </c>
      <c r="H1542" s="89">
        <v>2</v>
      </c>
      <c r="I1542" s="89">
        <v>2</v>
      </c>
      <c r="J1542" s="89">
        <v>0</v>
      </c>
      <c r="K1542" s="89">
        <v>0</v>
      </c>
      <c r="L1542" s="89">
        <v>1</v>
      </c>
      <c r="M1542" s="89">
        <v>0</v>
      </c>
      <c r="N1542" s="89">
        <v>0</v>
      </c>
      <c r="O1542" s="89">
        <v>2</v>
      </c>
      <c r="P1542" s="89">
        <v>51</v>
      </c>
      <c r="Q1542" s="89">
        <v>600.5</v>
      </c>
      <c r="R1542" s="88">
        <f>VLOOKUP(P1542,NEW_TRAIN_TEST!$A$1:$M$980,13,0)</f>
        <v>594.5</v>
      </c>
      <c r="S1542" s="88">
        <f>VLOOKUP(P1542,NEW_TRAIN_TEST!$A$1:$M$980,11,0)</f>
        <v>604</v>
      </c>
      <c r="T1542" s="6">
        <f t="shared" si="48"/>
        <v>1</v>
      </c>
      <c r="U1542" s="6">
        <f t="shared" si="49"/>
        <v>0</v>
      </c>
    </row>
    <row r="1543" spans="1:21" x14ac:dyDescent="0.2">
      <c r="A1543" s="88">
        <v>1541</v>
      </c>
      <c r="B1543" s="88">
        <v>2</v>
      </c>
      <c r="C1543" s="88" t="s">
        <v>2120</v>
      </c>
      <c r="D1543" s="89" t="s">
        <v>1431</v>
      </c>
      <c r="E1543" s="89">
        <v>3</v>
      </c>
      <c r="F1543" s="89">
        <v>1</v>
      </c>
      <c r="G1543" s="89">
        <v>0</v>
      </c>
      <c r="H1543" s="89">
        <v>0</v>
      </c>
      <c r="I1543" s="89">
        <v>2</v>
      </c>
      <c r="J1543" s="89">
        <v>0</v>
      </c>
      <c r="K1543" s="89">
        <v>0</v>
      </c>
      <c r="L1543" s="89">
        <v>0</v>
      </c>
      <c r="M1543" s="89">
        <v>17</v>
      </c>
      <c r="N1543" s="89">
        <v>0</v>
      </c>
      <c r="O1543" s="89">
        <v>2</v>
      </c>
      <c r="P1543" s="89">
        <v>51</v>
      </c>
      <c r="Q1543" s="89">
        <v>601.5</v>
      </c>
      <c r="R1543" s="88">
        <f>VLOOKUP(P1543,NEW_TRAIN_TEST!$A$1:$M$980,13,0)</f>
        <v>594.5</v>
      </c>
      <c r="S1543" s="88">
        <f>VLOOKUP(P1543,NEW_TRAIN_TEST!$A$1:$M$980,11,0)</f>
        <v>604</v>
      </c>
      <c r="T1543" s="6">
        <f t="shared" si="48"/>
        <v>0</v>
      </c>
      <c r="U1543" s="6">
        <f t="shared" si="49"/>
        <v>1</v>
      </c>
    </row>
    <row r="1544" spans="1:21" x14ac:dyDescent="0.2">
      <c r="A1544" s="88">
        <v>1542</v>
      </c>
      <c r="B1544" s="88">
        <v>2</v>
      </c>
      <c r="C1544" s="88" t="s">
        <v>2120</v>
      </c>
      <c r="D1544" s="89" t="s">
        <v>1431</v>
      </c>
      <c r="E1544" s="89">
        <v>12</v>
      </c>
      <c r="F1544" s="89">
        <v>3</v>
      </c>
      <c r="G1544" s="89">
        <v>0</v>
      </c>
      <c r="H1544" s="89">
        <v>2</v>
      </c>
      <c r="I1544" s="89">
        <v>2</v>
      </c>
      <c r="J1544" s="89">
        <v>2</v>
      </c>
      <c r="K1544" s="89">
        <v>0</v>
      </c>
      <c r="L1544" s="89">
        <v>0</v>
      </c>
      <c r="M1544" s="89">
        <v>0</v>
      </c>
      <c r="N1544" s="89">
        <v>0</v>
      </c>
      <c r="O1544" s="89">
        <v>2</v>
      </c>
      <c r="P1544" s="89">
        <v>77</v>
      </c>
      <c r="Q1544" s="89">
        <v>609.5</v>
      </c>
      <c r="R1544" s="88">
        <f>VLOOKUP(P1544,NEW_TRAIN_TEST!$A$1:$M$980,13,0)</f>
        <v>600.5</v>
      </c>
      <c r="S1544" s="88">
        <f>VLOOKUP(P1544,NEW_TRAIN_TEST!$A$1:$M$980,11,0)</f>
        <v>613</v>
      </c>
      <c r="T1544" s="6">
        <f t="shared" si="48"/>
        <v>0</v>
      </c>
      <c r="U1544" s="6">
        <f t="shared" si="49"/>
        <v>0</v>
      </c>
    </row>
    <row r="1545" spans="1:21" x14ac:dyDescent="0.2">
      <c r="A1545" s="88">
        <v>1543</v>
      </c>
      <c r="B1545" s="88">
        <v>2</v>
      </c>
      <c r="C1545" s="88" t="s">
        <v>2120</v>
      </c>
      <c r="D1545" s="89" t="s">
        <v>1431</v>
      </c>
      <c r="E1545" s="89">
        <v>6</v>
      </c>
      <c r="F1545" s="89">
        <v>1</v>
      </c>
      <c r="G1545" s="89">
        <v>0</v>
      </c>
      <c r="H1545" s="89">
        <v>0</v>
      </c>
      <c r="I1545" s="89">
        <v>2</v>
      </c>
      <c r="J1545" s="89">
        <v>0</v>
      </c>
      <c r="K1545" s="89">
        <v>0</v>
      </c>
      <c r="L1545" s="89">
        <v>1</v>
      </c>
      <c r="M1545" s="89">
        <v>0</v>
      </c>
      <c r="N1545" s="89">
        <v>0</v>
      </c>
      <c r="O1545" s="89">
        <v>2</v>
      </c>
      <c r="P1545" s="89">
        <v>114</v>
      </c>
      <c r="Q1545" s="89">
        <v>5380</v>
      </c>
      <c r="R1545" s="88">
        <f>VLOOKUP(P1545,NEW_TRAIN_TEST!$A$1:$M$980,13,0)</f>
        <v>5199</v>
      </c>
      <c r="S1545" s="88">
        <f>VLOOKUP(P1545,NEW_TRAIN_TEST!$A$1:$M$980,11,0)</f>
        <v>5474</v>
      </c>
      <c r="T1545" s="6">
        <f t="shared" si="48"/>
        <v>1</v>
      </c>
      <c r="U1545" s="6">
        <f t="shared" si="49"/>
        <v>0</v>
      </c>
    </row>
    <row r="1546" spans="1:21" x14ac:dyDescent="0.2">
      <c r="A1546" s="88">
        <v>1544</v>
      </c>
      <c r="B1546" s="88">
        <v>2</v>
      </c>
      <c r="C1546" s="88" t="s">
        <v>2120</v>
      </c>
      <c r="D1546" s="89" t="s">
        <v>1431</v>
      </c>
      <c r="E1546" s="89">
        <v>3</v>
      </c>
      <c r="F1546" s="89">
        <v>2</v>
      </c>
      <c r="G1546" s="89">
        <v>0</v>
      </c>
      <c r="H1546" s="89">
        <v>2</v>
      </c>
      <c r="I1546" s="89">
        <v>2</v>
      </c>
      <c r="J1546" s="89">
        <v>0</v>
      </c>
      <c r="K1546" s="89">
        <v>0</v>
      </c>
      <c r="L1546" s="89">
        <v>0</v>
      </c>
      <c r="M1546" s="89">
        <v>0</v>
      </c>
      <c r="N1546" s="89">
        <v>0</v>
      </c>
      <c r="O1546" s="89">
        <v>2</v>
      </c>
      <c r="P1546" s="89">
        <v>280</v>
      </c>
      <c r="Q1546" s="89">
        <v>11344.5</v>
      </c>
      <c r="R1546" s="88">
        <f>VLOOKUP(P1546,NEW_TRAIN_TEST!$A$1:$M$980,13,0)</f>
        <v>10741.5</v>
      </c>
      <c r="S1546" s="88">
        <f>VLOOKUP(P1546,NEW_TRAIN_TEST!$A$1:$M$980,11,0)</f>
        <v>11381</v>
      </c>
      <c r="T1546" s="6">
        <f t="shared" si="48"/>
        <v>0</v>
      </c>
      <c r="U1546" s="6">
        <f t="shared" si="49"/>
        <v>0</v>
      </c>
    </row>
    <row r="1547" spans="1:21" x14ac:dyDescent="0.2">
      <c r="A1547" s="88">
        <v>1545</v>
      </c>
      <c r="B1547" s="88">
        <v>2</v>
      </c>
      <c r="C1547" s="88" t="s">
        <v>2120</v>
      </c>
      <c r="D1547" s="89" t="s">
        <v>1431</v>
      </c>
      <c r="E1547" s="89">
        <v>0</v>
      </c>
      <c r="F1547" s="89">
        <v>2</v>
      </c>
      <c r="G1547" s="89">
        <v>0</v>
      </c>
      <c r="H1547" s="89">
        <v>2</v>
      </c>
      <c r="I1547" s="89">
        <v>2</v>
      </c>
      <c r="J1547" s="89">
        <v>0</v>
      </c>
      <c r="K1547" s="89">
        <v>0</v>
      </c>
      <c r="L1547" s="89">
        <v>0</v>
      </c>
      <c r="M1547" s="89">
        <v>0</v>
      </c>
      <c r="N1547" s="89">
        <v>0</v>
      </c>
      <c r="O1547" s="89">
        <v>2</v>
      </c>
      <c r="P1547" s="89">
        <v>427</v>
      </c>
      <c r="Q1547" s="89">
        <v>10192.5</v>
      </c>
      <c r="R1547" s="88">
        <f>VLOOKUP(P1547,NEW_TRAIN_TEST!$A$1:$M$980,13,0)</f>
        <v>10192.5</v>
      </c>
      <c r="S1547" s="88">
        <f>VLOOKUP(P1547,NEW_TRAIN_TEST!$A$1:$M$980,11,0)</f>
        <v>10295</v>
      </c>
      <c r="T1547" s="6">
        <f t="shared" si="48"/>
        <v>0</v>
      </c>
      <c r="U1547" s="6">
        <f t="shared" si="49"/>
        <v>0</v>
      </c>
    </row>
    <row r="1548" spans="1:21" x14ac:dyDescent="0.2">
      <c r="A1548" s="88">
        <v>1546</v>
      </c>
      <c r="B1548" s="88">
        <v>2</v>
      </c>
      <c r="C1548" s="88" t="s">
        <v>2120</v>
      </c>
      <c r="D1548" s="89" t="s">
        <v>1431</v>
      </c>
      <c r="E1548" s="89">
        <v>0</v>
      </c>
      <c r="F1548" s="89">
        <v>2</v>
      </c>
      <c r="G1548" s="89">
        <v>0</v>
      </c>
      <c r="H1548" s="89">
        <v>2</v>
      </c>
      <c r="I1548" s="89">
        <v>2</v>
      </c>
      <c r="J1548" s="89">
        <v>0</v>
      </c>
      <c r="K1548" s="89">
        <v>0</v>
      </c>
      <c r="L1548" s="89">
        <v>0</v>
      </c>
      <c r="M1548" s="89">
        <v>0</v>
      </c>
      <c r="N1548" s="89">
        <v>0</v>
      </c>
      <c r="O1548" s="89">
        <v>2</v>
      </c>
      <c r="P1548" s="89">
        <v>427</v>
      </c>
      <c r="Q1548" s="89">
        <v>10206.5</v>
      </c>
      <c r="R1548" s="88">
        <f>VLOOKUP(P1548,NEW_TRAIN_TEST!$A$1:$M$980,13,0)</f>
        <v>10192.5</v>
      </c>
      <c r="S1548" s="88">
        <f>VLOOKUP(P1548,NEW_TRAIN_TEST!$A$1:$M$980,11,0)</f>
        <v>10295</v>
      </c>
      <c r="T1548" s="6">
        <f t="shared" si="48"/>
        <v>0</v>
      </c>
      <c r="U1548" s="6">
        <f t="shared" si="49"/>
        <v>0</v>
      </c>
    </row>
    <row r="1549" spans="1:21" x14ac:dyDescent="0.2">
      <c r="A1549" s="88">
        <v>1547</v>
      </c>
      <c r="B1549" s="88">
        <v>2</v>
      </c>
      <c r="C1549" s="88" t="s">
        <v>2120</v>
      </c>
      <c r="D1549" s="89" t="s">
        <v>1431</v>
      </c>
      <c r="E1549" s="89">
        <v>0</v>
      </c>
      <c r="F1549" s="89">
        <v>5</v>
      </c>
      <c r="G1549" s="89">
        <v>0</v>
      </c>
      <c r="H1549" s="89">
        <v>0</v>
      </c>
      <c r="I1549" s="89">
        <v>0</v>
      </c>
      <c r="J1549" s="89">
        <v>0</v>
      </c>
      <c r="K1549" s="89">
        <v>0</v>
      </c>
      <c r="L1549" s="89">
        <v>0</v>
      </c>
      <c r="M1549" s="89">
        <v>0</v>
      </c>
      <c r="N1549" s="89">
        <v>0</v>
      </c>
      <c r="O1549" s="89">
        <v>0</v>
      </c>
      <c r="P1549" s="89">
        <v>427</v>
      </c>
      <c r="Q1549" s="89">
        <v>10212.67</v>
      </c>
      <c r="R1549" s="88">
        <f>VLOOKUP(P1549,NEW_TRAIN_TEST!$A$1:$M$980,13,0)</f>
        <v>10192.5</v>
      </c>
      <c r="S1549" s="88">
        <f>VLOOKUP(P1549,NEW_TRAIN_TEST!$A$1:$M$980,11,0)</f>
        <v>10295</v>
      </c>
      <c r="T1549" s="6">
        <f t="shared" si="48"/>
        <v>0</v>
      </c>
      <c r="U1549" s="6">
        <f t="shared" si="49"/>
        <v>0</v>
      </c>
    </row>
    <row r="1550" spans="1:21" x14ac:dyDescent="0.2">
      <c r="A1550" s="88">
        <v>1548</v>
      </c>
      <c r="B1550" s="88">
        <v>2</v>
      </c>
      <c r="C1550" s="88" t="s">
        <v>2120</v>
      </c>
      <c r="D1550" s="89" t="s">
        <v>1431</v>
      </c>
      <c r="E1550" s="89">
        <v>0</v>
      </c>
      <c r="F1550" s="89">
        <v>2</v>
      </c>
      <c r="G1550" s="89">
        <v>0</v>
      </c>
      <c r="H1550" s="89">
        <v>0</v>
      </c>
      <c r="I1550" s="89">
        <v>2</v>
      </c>
      <c r="J1550" s="89">
        <v>0</v>
      </c>
      <c r="K1550" s="89">
        <v>0</v>
      </c>
      <c r="L1550" s="89">
        <v>0</v>
      </c>
      <c r="M1550" s="89">
        <v>0</v>
      </c>
      <c r="N1550" s="89">
        <v>0</v>
      </c>
      <c r="O1550" s="89">
        <v>2</v>
      </c>
      <c r="P1550" s="89">
        <v>427</v>
      </c>
      <c r="Q1550" s="89">
        <v>10263</v>
      </c>
      <c r="R1550" s="88">
        <f>VLOOKUP(P1550,NEW_TRAIN_TEST!$A$1:$M$980,13,0)</f>
        <v>10192.5</v>
      </c>
      <c r="S1550" s="88">
        <f>VLOOKUP(P1550,NEW_TRAIN_TEST!$A$1:$M$980,11,0)</f>
        <v>10295</v>
      </c>
      <c r="T1550" s="6">
        <f t="shared" si="48"/>
        <v>0</v>
      </c>
      <c r="U1550" s="6">
        <f t="shared" si="49"/>
        <v>0</v>
      </c>
    </row>
    <row r="1551" spans="1:21" x14ac:dyDescent="0.2">
      <c r="A1551" s="88">
        <v>1549</v>
      </c>
      <c r="B1551" s="88">
        <v>2</v>
      </c>
      <c r="C1551" s="88" t="s">
        <v>2120</v>
      </c>
      <c r="D1551" s="89" t="s">
        <v>1431</v>
      </c>
      <c r="E1551" s="89">
        <v>0</v>
      </c>
      <c r="F1551" s="89">
        <v>5</v>
      </c>
      <c r="G1551" s="89">
        <v>1</v>
      </c>
      <c r="H1551" s="89">
        <v>0</v>
      </c>
      <c r="I1551" s="89">
        <v>2</v>
      </c>
      <c r="J1551" s="89">
        <v>0</v>
      </c>
      <c r="K1551" s="89">
        <v>0</v>
      </c>
      <c r="L1551" s="89">
        <v>0</v>
      </c>
      <c r="M1551" s="89">
        <v>0</v>
      </c>
      <c r="N1551" s="89">
        <v>0</v>
      </c>
      <c r="O1551" s="89">
        <v>2</v>
      </c>
      <c r="P1551" s="89">
        <v>427</v>
      </c>
      <c r="Q1551" s="89">
        <v>10269.67</v>
      </c>
      <c r="R1551" s="88">
        <f>VLOOKUP(P1551,NEW_TRAIN_TEST!$A$1:$M$980,13,0)</f>
        <v>10192.5</v>
      </c>
      <c r="S1551" s="88">
        <f>VLOOKUP(P1551,NEW_TRAIN_TEST!$A$1:$M$980,11,0)</f>
        <v>10295</v>
      </c>
      <c r="T1551" s="6">
        <f t="shared" si="48"/>
        <v>0</v>
      </c>
      <c r="U1551" s="6">
        <f t="shared" si="49"/>
        <v>0</v>
      </c>
    </row>
    <row r="1552" spans="1:21" x14ac:dyDescent="0.2">
      <c r="A1552" s="88">
        <v>1550</v>
      </c>
      <c r="B1552" s="88">
        <v>2</v>
      </c>
      <c r="C1552" s="88" t="s">
        <v>2120</v>
      </c>
      <c r="D1552" s="89" t="s">
        <v>1431</v>
      </c>
      <c r="E1552" s="89">
        <v>3</v>
      </c>
      <c r="F1552" s="89">
        <v>0</v>
      </c>
      <c r="G1552" s="89">
        <v>0</v>
      </c>
      <c r="H1552" s="89">
        <v>0</v>
      </c>
      <c r="I1552" s="89">
        <v>0</v>
      </c>
      <c r="J1552" s="89">
        <v>0</v>
      </c>
      <c r="K1552" s="89">
        <v>0</v>
      </c>
      <c r="L1552" s="89">
        <v>0</v>
      </c>
      <c r="M1552" s="89">
        <v>0</v>
      </c>
      <c r="N1552" s="89">
        <v>0</v>
      </c>
      <c r="O1552" s="89">
        <v>0</v>
      </c>
      <c r="P1552" s="89">
        <v>427</v>
      </c>
      <c r="Q1552" s="89">
        <v>10294</v>
      </c>
      <c r="R1552" s="88">
        <f>VLOOKUP(P1552,NEW_TRAIN_TEST!$A$1:$M$980,13,0)</f>
        <v>10192.5</v>
      </c>
      <c r="S1552" s="88">
        <f>VLOOKUP(P1552,NEW_TRAIN_TEST!$A$1:$M$980,11,0)</f>
        <v>10295</v>
      </c>
      <c r="T1552" s="6">
        <f t="shared" si="48"/>
        <v>0</v>
      </c>
      <c r="U1552" s="6">
        <f t="shared" si="49"/>
        <v>0</v>
      </c>
    </row>
    <row r="1553" spans="1:21" x14ac:dyDescent="0.2">
      <c r="A1553" s="88">
        <v>1551</v>
      </c>
      <c r="B1553" s="88">
        <v>2</v>
      </c>
      <c r="C1553" s="88" t="s">
        <v>2120</v>
      </c>
      <c r="D1553" s="89" t="s">
        <v>1431</v>
      </c>
      <c r="E1553" s="89">
        <v>11</v>
      </c>
      <c r="F1553" s="89">
        <v>3</v>
      </c>
      <c r="G1553" s="89">
        <v>1</v>
      </c>
      <c r="H1553" s="89">
        <v>2</v>
      </c>
      <c r="I1553" s="89">
        <v>2</v>
      </c>
      <c r="J1553" s="89">
        <v>0</v>
      </c>
      <c r="K1553" s="89">
        <v>0</v>
      </c>
      <c r="L1553" s="89">
        <v>1</v>
      </c>
      <c r="M1553" s="89">
        <v>0</v>
      </c>
      <c r="N1553" s="89">
        <v>0</v>
      </c>
      <c r="O1553" s="89">
        <v>2</v>
      </c>
      <c r="P1553" s="89">
        <v>20</v>
      </c>
      <c r="Q1553" s="89">
        <v>6768</v>
      </c>
      <c r="R1553" s="88">
        <f>VLOOKUP(P1553,NEW_TRAIN_TEST!$A$1:$M$980,13,0)</f>
        <v>6607</v>
      </c>
      <c r="S1553" s="88">
        <f>VLOOKUP(P1553,NEW_TRAIN_TEST!$A$1:$M$980,11,0)</f>
        <v>6957</v>
      </c>
      <c r="T1553" s="6">
        <f t="shared" si="48"/>
        <v>1</v>
      </c>
      <c r="U1553" s="6">
        <f t="shared" si="49"/>
        <v>0</v>
      </c>
    </row>
    <row r="1554" spans="1:21" x14ac:dyDescent="0.2">
      <c r="A1554" s="88">
        <v>1552</v>
      </c>
      <c r="B1554" s="88">
        <v>2</v>
      </c>
      <c r="C1554" s="88" t="s">
        <v>2120</v>
      </c>
      <c r="D1554" s="89" t="s">
        <v>1431</v>
      </c>
      <c r="E1554" s="89">
        <v>0</v>
      </c>
      <c r="F1554" s="89">
        <v>2</v>
      </c>
      <c r="G1554" s="89">
        <v>0</v>
      </c>
      <c r="H1554" s="89">
        <v>2</v>
      </c>
      <c r="I1554" s="89">
        <v>2</v>
      </c>
      <c r="J1554" s="89">
        <v>0</v>
      </c>
      <c r="K1554" s="89">
        <v>0</v>
      </c>
      <c r="L1554" s="89">
        <v>0</v>
      </c>
      <c r="M1554" s="89">
        <v>0</v>
      </c>
      <c r="N1554" s="89">
        <v>0</v>
      </c>
      <c r="O1554" s="89">
        <v>2</v>
      </c>
      <c r="P1554" s="89">
        <v>417</v>
      </c>
      <c r="Q1554" s="89">
        <v>13924</v>
      </c>
      <c r="R1554" s="88">
        <f>VLOOKUP(P1554,NEW_TRAIN_TEST!$A$1:$M$980,13,0)</f>
        <v>13924</v>
      </c>
      <c r="S1554" s="88">
        <f>VLOOKUP(P1554,NEW_TRAIN_TEST!$A$1:$M$980,11,0)</f>
        <v>13960</v>
      </c>
      <c r="T1554" s="6">
        <f t="shared" si="48"/>
        <v>0</v>
      </c>
      <c r="U1554" s="6">
        <f t="shared" si="49"/>
        <v>0</v>
      </c>
    </row>
    <row r="1555" spans="1:21" x14ac:dyDescent="0.2">
      <c r="A1555" s="88">
        <v>1553</v>
      </c>
      <c r="B1555" s="88">
        <v>2</v>
      </c>
      <c r="C1555" s="88" t="s">
        <v>2120</v>
      </c>
      <c r="D1555" s="89" t="s">
        <v>1431</v>
      </c>
      <c r="E1555" s="89">
        <v>2</v>
      </c>
      <c r="F1555" s="89">
        <v>0</v>
      </c>
      <c r="G1555" s="89">
        <v>0</v>
      </c>
      <c r="H1555" s="89">
        <v>0</v>
      </c>
      <c r="I1555" s="89">
        <v>0</v>
      </c>
      <c r="J1555" s="89">
        <v>0</v>
      </c>
      <c r="K1555" s="89">
        <v>0</v>
      </c>
      <c r="L1555" s="89">
        <v>0</v>
      </c>
      <c r="M1555" s="89">
        <v>14</v>
      </c>
      <c r="N1555" s="89">
        <v>0</v>
      </c>
      <c r="O1555" s="89">
        <v>0</v>
      </c>
      <c r="P1555" s="89">
        <v>417</v>
      </c>
      <c r="Q1555" s="89">
        <v>13936.5</v>
      </c>
      <c r="R1555" s="88">
        <f>VLOOKUP(P1555,NEW_TRAIN_TEST!$A$1:$M$980,13,0)</f>
        <v>13924</v>
      </c>
      <c r="S1555" s="88">
        <f>VLOOKUP(P1555,NEW_TRAIN_TEST!$A$1:$M$980,11,0)</f>
        <v>13960</v>
      </c>
      <c r="T1555" s="6">
        <f t="shared" si="48"/>
        <v>0</v>
      </c>
      <c r="U1555" s="6">
        <f t="shared" si="49"/>
        <v>1</v>
      </c>
    </row>
    <row r="1556" spans="1:21" x14ac:dyDescent="0.2">
      <c r="A1556" s="88">
        <v>1554</v>
      </c>
      <c r="B1556" s="88">
        <v>2</v>
      </c>
      <c r="C1556" s="88" t="s">
        <v>2120</v>
      </c>
      <c r="D1556" s="89" t="s">
        <v>1431</v>
      </c>
      <c r="E1556" s="89">
        <v>5</v>
      </c>
      <c r="F1556" s="89">
        <v>0</v>
      </c>
      <c r="G1556" s="89">
        <v>0</v>
      </c>
      <c r="H1556" s="89">
        <v>0</v>
      </c>
      <c r="I1556" s="89">
        <v>0</v>
      </c>
      <c r="J1556" s="89">
        <v>0</v>
      </c>
      <c r="K1556" s="89">
        <v>0</v>
      </c>
      <c r="L1556" s="89">
        <v>1</v>
      </c>
      <c r="M1556" s="89">
        <v>0</v>
      </c>
      <c r="N1556" s="89">
        <v>0</v>
      </c>
      <c r="O1556" s="89">
        <v>0</v>
      </c>
      <c r="P1556" s="89">
        <v>3</v>
      </c>
      <c r="Q1556" s="89">
        <v>5953</v>
      </c>
      <c r="R1556" s="88">
        <f>VLOOKUP(P1556,NEW_TRAIN_TEST!$A$1:$M$980,13,0)</f>
        <v>5652</v>
      </c>
      <c r="S1556" s="88">
        <f>VLOOKUP(P1556,NEW_TRAIN_TEST!$A$1:$M$980,11,0)</f>
        <v>5989</v>
      </c>
      <c r="T1556" s="6">
        <f t="shared" si="48"/>
        <v>1</v>
      </c>
      <c r="U1556" s="6">
        <f t="shared" si="49"/>
        <v>0</v>
      </c>
    </row>
    <row r="1557" spans="1:21" x14ac:dyDescent="0.2">
      <c r="A1557" s="88">
        <v>1555</v>
      </c>
      <c r="B1557" s="88">
        <v>2</v>
      </c>
      <c r="C1557" s="88" t="s">
        <v>2120</v>
      </c>
      <c r="D1557" s="89" t="s">
        <v>1431</v>
      </c>
      <c r="E1557" s="89">
        <v>8</v>
      </c>
      <c r="F1557" s="89">
        <v>0</v>
      </c>
      <c r="G1557" s="89">
        <v>0</v>
      </c>
      <c r="H1557" s="89">
        <v>0</v>
      </c>
      <c r="I1557" s="89">
        <v>0</v>
      </c>
      <c r="J1557" s="89">
        <v>0</v>
      </c>
      <c r="K1557" s="89">
        <v>0</v>
      </c>
      <c r="L1557" s="89">
        <v>1</v>
      </c>
      <c r="M1557" s="89">
        <v>0</v>
      </c>
      <c r="N1557" s="89">
        <v>0</v>
      </c>
      <c r="O1557" s="89">
        <v>0</v>
      </c>
      <c r="P1557" s="89">
        <v>9</v>
      </c>
      <c r="Q1557" s="89">
        <v>5161</v>
      </c>
      <c r="R1557" s="88">
        <f>VLOOKUP(P1557,NEW_TRAIN_TEST!$A$1:$M$980,13,0)</f>
        <v>4861</v>
      </c>
      <c r="S1557" s="88">
        <f>VLOOKUP(P1557,NEW_TRAIN_TEST!$A$1:$M$980,11,0)</f>
        <v>5298</v>
      </c>
      <c r="T1557" s="6">
        <f t="shared" si="48"/>
        <v>1</v>
      </c>
      <c r="U1557" s="6">
        <f t="shared" si="49"/>
        <v>0</v>
      </c>
    </row>
    <row r="1558" spans="1:21" x14ac:dyDescent="0.2">
      <c r="A1558" s="88">
        <v>1556</v>
      </c>
      <c r="B1558" s="88">
        <v>2</v>
      </c>
      <c r="C1558" s="88" t="s">
        <v>2120</v>
      </c>
      <c r="D1558" s="89" t="s">
        <v>1431</v>
      </c>
      <c r="E1558" s="89">
        <v>0</v>
      </c>
      <c r="F1558" s="89">
        <v>4</v>
      </c>
      <c r="G1558" s="89">
        <v>1</v>
      </c>
      <c r="H1558" s="89">
        <v>2</v>
      </c>
      <c r="I1558" s="89">
        <v>2</v>
      </c>
      <c r="J1558" s="89">
        <v>2</v>
      </c>
      <c r="K1558" s="89">
        <v>0</v>
      </c>
      <c r="L1558" s="89">
        <v>0</v>
      </c>
      <c r="M1558" s="89">
        <v>0</v>
      </c>
      <c r="N1558" s="89">
        <v>0</v>
      </c>
      <c r="O1558" s="89">
        <v>2</v>
      </c>
      <c r="P1558" s="89">
        <v>415</v>
      </c>
      <c r="Q1558" s="89">
        <v>11857</v>
      </c>
      <c r="R1558" s="88">
        <f>VLOOKUP(P1558,NEW_TRAIN_TEST!$A$1:$M$980,13,0)</f>
        <v>11857</v>
      </c>
      <c r="S1558" s="88">
        <f>VLOOKUP(P1558,NEW_TRAIN_TEST!$A$1:$M$980,11,0)</f>
        <v>11920</v>
      </c>
      <c r="T1558" s="6">
        <f t="shared" si="48"/>
        <v>0</v>
      </c>
      <c r="U1558" s="6">
        <f t="shared" si="49"/>
        <v>0</v>
      </c>
    </row>
    <row r="1559" spans="1:21" x14ac:dyDescent="0.2">
      <c r="A1559" s="88">
        <v>1557</v>
      </c>
      <c r="B1559" s="88">
        <v>2</v>
      </c>
      <c r="C1559" s="88" t="s">
        <v>2120</v>
      </c>
      <c r="D1559" s="89" t="s">
        <v>1431</v>
      </c>
      <c r="E1559" s="89">
        <v>3</v>
      </c>
      <c r="F1559" s="89">
        <v>2</v>
      </c>
      <c r="G1559" s="89">
        <v>1</v>
      </c>
      <c r="H1559" s="89">
        <v>2</v>
      </c>
      <c r="I1559" s="89">
        <v>2</v>
      </c>
      <c r="J1559" s="89">
        <v>0</v>
      </c>
      <c r="K1559" s="89">
        <v>0</v>
      </c>
      <c r="L1559" s="89">
        <v>0</v>
      </c>
      <c r="M1559" s="89">
        <v>10</v>
      </c>
      <c r="N1559" s="89">
        <v>0</v>
      </c>
      <c r="O1559" s="89">
        <v>2</v>
      </c>
      <c r="P1559" s="89">
        <v>415</v>
      </c>
      <c r="Q1559" s="89">
        <v>11892</v>
      </c>
      <c r="R1559" s="88">
        <f>VLOOKUP(P1559,NEW_TRAIN_TEST!$A$1:$M$980,13,0)</f>
        <v>11857</v>
      </c>
      <c r="S1559" s="88">
        <f>VLOOKUP(P1559,NEW_TRAIN_TEST!$A$1:$M$980,11,0)</f>
        <v>11920</v>
      </c>
      <c r="T1559" s="6">
        <f t="shared" si="48"/>
        <v>0</v>
      </c>
      <c r="U1559" s="6">
        <f t="shared" si="49"/>
        <v>1</v>
      </c>
    </row>
    <row r="1560" spans="1:21" x14ac:dyDescent="0.2">
      <c r="A1560" s="88">
        <v>1558</v>
      </c>
      <c r="B1560" s="88">
        <v>2</v>
      </c>
      <c r="C1560" s="88" t="s">
        <v>2120</v>
      </c>
      <c r="D1560" s="89" t="s">
        <v>1431</v>
      </c>
      <c r="E1560" s="89">
        <v>13</v>
      </c>
      <c r="F1560" s="89">
        <v>3</v>
      </c>
      <c r="G1560" s="89">
        <v>0</v>
      </c>
      <c r="H1560" s="89">
        <v>0</v>
      </c>
      <c r="I1560" s="89">
        <v>2</v>
      </c>
      <c r="J1560" s="89">
        <v>2</v>
      </c>
      <c r="K1560" s="89">
        <v>0</v>
      </c>
      <c r="L1560" s="89">
        <v>0</v>
      </c>
      <c r="M1560" s="89">
        <v>0</v>
      </c>
      <c r="N1560" s="89">
        <v>0</v>
      </c>
      <c r="O1560" s="89">
        <v>2</v>
      </c>
      <c r="P1560" s="89">
        <v>155</v>
      </c>
      <c r="Q1560" s="89">
        <v>13019.5</v>
      </c>
      <c r="R1560" s="88">
        <f>VLOOKUP(P1560,NEW_TRAIN_TEST!$A$1:$M$980,13,0)</f>
        <v>12033.5</v>
      </c>
      <c r="S1560" s="88">
        <f>VLOOKUP(P1560,NEW_TRAIN_TEST!$A$1:$M$980,11,0)</f>
        <v>13850</v>
      </c>
      <c r="T1560" s="6">
        <f t="shared" si="48"/>
        <v>0</v>
      </c>
      <c r="U1560" s="6">
        <f t="shared" si="49"/>
        <v>0</v>
      </c>
    </row>
    <row r="1561" spans="1:21" x14ac:dyDescent="0.2">
      <c r="A1561" s="88">
        <v>1559</v>
      </c>
      <c r="B1561" s="88">
        <v>2</v>
      </c>
      <c r="C1561" s="88" t="s">
        <v>2120</v>
      </c>
      <c r="D1561" s="89" t="s">
        <v>1431</v>
      </c>
      <c r="E1561" s="89">
        <v>18</v>
      </c>
      <c r="F1561" s="89">
        <v>3</v>
      </c>
      <c r="G1561" s="89">
        <v>0</v>
      </c>
      <c r="H1561" s="89">
        <v>2</v>
      </c>
      <c r="I1561" s="89">
        <v>2</v>
      </c>
      <c r="J1561" s="89">
        <v>0</v>
      </c>
      <c r="K1561" s="89">
        <v>0</v>
      </c>
      <c r="L1561" s="89">
        <v>0</v>
      </c>
      <c r="M1561" s="89">
        <v>0</v>
      </c>
      <c r="N1561" s="89">
        <v>0</v>
      </c>
      <c r="O1561" s="89">
        <v>2</v>
      </c>
      <c r="P1561" s="89">
        <v>819</v>
      </c>
      <c r="Q1561" s="89">
        <v>8016.75</v>
      </c>
      <c r="R1561" s="88">
        <f>VLOOKUP(P1561,NEW_TRAIN_TEST!$A$1:$M$980,13,0)</f>
        <v>6443.5</v>
      </c>
      <c r="S1561" s="88">
        <f>VLOOKUP(P1561,NEW_TRAIN_TEST!$A$1:$M$980,11,0)</f>
        <v>8538</v>
      </c>
      <c r="T1561" s="6">
        <f t="shared" si="48"/>
        <v>0</v>
      </c>
      <c r="U1561" s="6">
        <f t="shared" si="49"/>
        <v>0</v>
      </c>
    </row>
    <row r="1562" spans="1:21" x14ac:dyDescent="0.2">
      <c r="A1562" s="88">
        <v>1560</v>
      </c>
      <c r="B1562" s="88">
        <v>2</v>
      </c>
      <c r="C1562" s="88" t="s">
        <v>2120</v>
      </c>
      <c r="D1562" s="89" t="s">
        <v>1431</v>
      </c>
      <c r="E1562" s="89">
        <v>17</v>
      </c>
      <c r="F1562" s="89">
        <v>3</v>
      </c>
      <c r="G1562" s="89">
        <v>0</v>
      </c>
      <c r="H1562" s="89">
        <v>2</v>
      </c>
      <c r="I1562" s="89">
        <v>2</v>
      </c>
      <c r="J1562" s="89">
        <v>0</v>
      </c>
      <c r="K1562" s="89">
        <v>0</v>
      </c>
      <c r="L1562" s="89">
        <v>0</v>
      </c>
      <c r="M1562" s="89">
        <v>0</v>
      </c>
      <c r="N1562" s="89">
        <v>0</v>
      </c>
      <c r="O1562" s="89">
        <v>2</v>
      </c>
      <c r="P1562" s="89">
        <v>798</v>
      </c>
      <c r="Q1562" s="89">
        <v>7892</v>
      </c>
      <c r="R1562" s="88">
        <f>VLOOKUP(P1562,NEW_TRAIN_TEST!$A$1:$M$980,13,0)</f>
        <v>6289.5</v>
      </c>
      <c r="S1562" s="88">
        <f>VLOOKUP(P1562,NEW_TRAIN_TEST!$A$1:$M$980,11,0)</f>
        <v>8464</v>
      </c>
      <c r="T1562" s="6">
        <f t="shared" si="48"/>
        <v>0</v>
      </c>
      <c r="U1562" s="6">
        <f t="shared" si="49"/>
        <v>0</v>
      </c>
    </row>
    <row r="1563" spans="1:21" x14ac:dyDescent="0.2">
      <c r="A1563" s="88">
        <v>1561</v>
      </c>
      <c r="B1563" s="88">
        <v>2</v>
      </c>
      <c r="C1563" s="88" t="s">
        <v>2120</v>
      </c>
      <c r="D1563" s="89" t="s">
        <v>1431</v>
      </c>
      <c r="E1563" s="89">
        <v>10</v>
      </c>
      <c r="F1563" s="89">
        <v>1</v>
      </c>
      <c r="G1563" s="89">
        <v>0</v>
      </c>
      <c r="H1563" s="89">
        <v>0</v>
      </c>
      <c r="I1563" s="89">
        <v>2</v>
      </c>
      <c r="J1563" s="89">
        <v>0</v>
      </c>
      <c r="K1563" s="89">
        <v>0</v>
      </c>
      <c r="L1563" s="89">
        <v>1</v>
      </c>
      <c r="M1563" s="89">
        <v>0</v>
      </c>
      <c r="N1563" s="89">
        <v>0</v>
      </c>
      <c r="O1563" s="89">
        <v>2</v>
      </c>
      <c r="P1563" s="89">
        <v>747</v>
      </c>
      <c r="Q1563" s="89">
        <v>6529.5</v>
      </c>
      <c r="R1563" s="88">
        <f>VLOOKUP(P1563,NEW_TRAIN_TEST!$A$1:$M$980,13,0)</f>
        <v>6113</v>
      </c>
      <c r="S1563" s="88">
        <f>VLOOKUP(P1563,NEW_TRAIN_TEST!$A$1:$M$980,11,0)</f>
        <v>6934</v>
      </c>
      <c r="T1563" s="6">
        <f t="shared" si="48"/>
        <v>1</v>
      </c>
      <c r="U1563" s="6">
        <f t="shared" si="49"/>
        <v>0</v>
      </c>
    </row>
    <row r="1564" spans="1:21" x14ac:dyDescent="0.2">
      <c r="A1564" s="88">
        <v>1562</v>
      </c>
      <c r="B1564" s="88">
        <v>2</v>
      </c>
      <c r="C1564" s="88" t="s">
        <v>2120</v>
      </c>
      <c r="D1564" s="89" t="s">
        <v>1431</v>
      </c>
      <c r="E1564" s="89">
        <v>11</v>
      </c>
      <c r="F1564" s="89">
        <v>2</v>
      </c>
      <c r="G1564" s="89">
        <v>1</v>
      </c>
      <c r="H1564" s="89">
        <v>0</v>
      </c>
      <c r="I1564" s="89">
        <v>2</v>
      </c>
      <c r="J1564" s="89">
        <v>0</v>
      </c>
      <c r="K1564" s="89">
        <v>0</v>
      </c>
      <c r="L1564" s="89">
        <v>1</v>
      </c>
      <c r="M1564" s="89">
        <v>0</v>
      </c>
      <c r="N1564" s="89">
        <v>0</v>
      </c>
      <c r="O1564" s="89">
        <v>2</v>
      </c>
      <c r="P1564" s="89">
        <v>747</v>
      </c>
      <c r="Q1564" s="89">
        <v>6612</v>
      </c>
      <c r="R1564" s="88">
        <f>VLOOKUP(P1564,NEW_TRAIN_TEST!$A$1:$M$980,13,0)</f>
        <v>6113</v>
      </c>
      <c r="S1564" s="88">
        <f>VLOOKUP(P1564,NEW_TRAIN_TEST!$A$1:$M$980,11,0)</f>
        <v>6934</v>
      </c>
      <c r="T1564" s="6">
        <f t="shared" si="48"/>
        <v>1</v>
      </c>
      <c r="U1564" s="6">
        <f t="shared" si="49"/>
        <v>0</v>
      </c>
    </row>
    <row r="1565" spans="1:21" x14ac:dyDescent="0.2">
      <c r="A1565" s="88">
        <v>1563</v>
      </c>
      <c r="B1565" s="88">
        <v>2</v>
      </c>
      <c r="C1565" s="88" t="s">
        <v>2120</v>
      </c>
      <c r="D1565" s="89" t="s">
        <v>1431</v>
      </c>
      <c r="E1565" s="89">
        <v>13</v>
      </c>
      <c r="F1565" s="89">
        <v>2</v>
      </c>
      <c r="G1565" s="89">
        <v>0</v>
      </c>
      <c r="H1565" s="89">
        <v>0</v>
      </c>
      <c r="I1565" s="89">
        <v>2</v>
      </c>
      <c r="J1565" s="89">
        <v>0</v>
      </c>
      <c r="K1565" s="89">
        <v>0</v>
      </c>
      <c r="L1565" s="89">
        <v>0</v>
      </c>
      <c r="M1565" s="89">
        <v>0</v>
      </c>
      <c r="N1565" s="89">
        <v>0</v>
      </c>
      <c r="O1565" s="89">
        <v>2</v>
      </c>
      <c r="P1565" s="89">
        <v>15</v>
      </c>
      <c r="Q1565" s="89">
        <v>7820.5</v>
      </c>
      <c r="R1565" s="88">
        <f>VLOOKUP(P1565,NEW_TRAIN_TEST!$A$1:$M$980,13,0)</f>
        <v>7454</v>
      </c>
      <c r="S1565" s="88">
        <f>VLOOKUP(P1565,NEW_TRAIN_TEST!$A$1:$M$980,11,0)</f>
        <v>8057</v>
      </c>
      <c r="T1565" s="6">
        <f t="shared" si="48"/>
        <v>0</v>
      </c>
      <c r="U1565" s="6">
        <f t="shared" si="49"/>
        <v>0</v>
      </c>
    </row>
    <row r="1566" spans="1:21" x14ac:dyDescent="0.2">
      <c r="A1566" s="88">
        <v>1564</v>
      </c>
      <c r="B1566" s="88">
        <v>2</v>
      </c>
      <c r="C1566" s="88" t="s">
        <v>2120</v>
      </c>
      <c r="D1566" s="89" t="s">
        <v>1431</v>
      </c>
      <c r="E1566" s="89">
        <v>0</v>
      </c>
      <c r="F1566" s="89">
        <v>2</v>
      </c>
      <c r="G1566" s="89">
        <v>0</v>
      </c>
      <c r="H1566" s="89">
        <v>0</v>
      </c>
      <c r="I1566" s="89">
        <v>2</v>
      </c>
      <c r="J1566" s="89">
        <v>0</v>
      </c>
      <c r="K1566" s="89">
        <v>0</v>
      </c>
      <c r="L1566" s="89">
        <v>0</v>
      </c>
      <c r="M1566" s="89">
        <v>0</v>
      </c>
      <c r="N1566" s="89">
        <v>0</v>
      </c>
      <c r="O1566" s="89">
        <v>2</v>
      </c>
      <c r="P1566" s="89">
        <v>424</v>
      </c>
      <c r="Q1566" s="89">
        <v>13103.5</v>
      </c>
      <c r="R1566" s="88">
        <f>VLOOKUP(P1566,NEW_TRAIN_TEST!$A$1:$M$980,13,0)</f>
        <v>13103.5</v>
      </c>
      <c r="S1566" s="88">
        <f>VLOOKUP(P1566,NEW_TRAIN_TEST!$A$1:$M$980,11,0)</f>
        <v>13106</v>
      </c>
      <c r="T1566" s="6">
        <f t="shared" si="48"/>
        <v>0</v>
      </c>
      <c r="U1566" s="6">
        <f t="shared" si="49"/>
        <v>0</v>
      </c>
    </row>
    <row r="1567" spans="1:21" x14ac:dyDescent="0.2">
      <c r="A1567" s="88">
        <v>1565</v>
      </c>
      <c r="B1567" s="88">
        <v>2</v>
      </c>
      <c r="C1567" s="88" t="s">
        <v>2120</v>
      </c>
      <c r="D1567" s="89" t="s">
        <v>1431</v>
      </c>
      <c r="E1567" s="89">
        <v>9</v>
      </c>
      <c r="F1567" s="89">
        <v>1</v>
      </c>
      <c r="G1567" s="89">
        <v>1</v>
      </c>
      <c r="H1567" s="89">
        <v>0</v>
      </c>
      <c r="I1567" s="89">
        <v>2</v>
      </c>
      <c r="J1567" s="89">
        <v>0</v>
      </c>
      <c r="K1567" s="89">
        <v>0</v>
      </c>
      <c r="L1567" s="89">
        <v>1</v>
      </c>
      <c r="M1567" s="89">
        <v>0</v>
      </c>
      <c r="N1567" s="89">
        <v>0</v>
      </c>
      <c r="O1567" s="89">
        <v>2</v>
      </c>
      <c r="P1567" s="89">
        <v>369</v>
      </c>
      <c r="Q1567" s="89">
        <v>8788</v>
      </c>
      <c r="R1567" s="88">
        <f>VLOOKUP(P1567,NEW_TRAIN_TEST!$A$1:$M$980,13,0)</f>
        <v>8602.5</v>
      </c>
      <c r="S1567" s="88">
        <f>VLOOKUP(P1567,NEW_TRAIN_TEST!$A$1:$M$980,11,0)</f>
        <v>9264</v>
      </c>
      <c r="T1567" s="6">
        <f t="shared" si="48"/>
        <v>1</v>
      </c>
      <c r="U1567" s="6">
        <f t="shared" si="49"/>
        <v>0</v>
      </c>
    </row>
    <row r="1568" spans="1:21" x14ac:dyDescent="0.2">
      <c r="A1568" s="88">
        <v>1566</v>
      </c>
      <c r="B1568" s="88">
        <v>2</v>
      </c>
      <c r="C1568" s="88" t="s">
        <v>2120</v>
      </c>
      <c r="D1568" s="89" t="s">
        <v>1431</v>
      </c>
      <c r="E1568" s="89">
        <v>6</v>
      </c>
      <c r="F1568" s="89">
        <v>0</v>
      </c>
      <c r="G1568" s="89">
        <v>0</v>
      </c>
      <c r="H1568" s="89">
        <v>0</v>
      </c>
      <c r="I1568" s="89">
        <v>0</v>
      </c>
      <c r="J1568" s="89">
        <v>0</v>
      </c>
      <c r="K1568" s="89">
        <v>0</v>
      </c>
      <c r="L1568" s="89">
        <v>1</v>
      </c>
      <c r="M1568" s="89">
        <v>0</v>
      </c>
      <c r="N1568" s="89">
        <v>0</v>
      </c>
      <c r="O1568" s="89">
        <v>0</v>
      </c>
      <c r="P1568" s="89">
        <v>18</v>
      </c>
      <c r="Q1568" s="89">
        <v>5460</v>
      </c>
      <c r="R1568" s="88">
        <f>VLOOKUP(P1568,NEW_TRAIN_TEST!$A$1:$M$980,13,0)</f>
        <v>5423</v>
      </c>
      <c r="S1568" s="88">
        <f>VLOOKUP(P1568,NEW_TRAIN_TEST!$A$1:$M$980,11,0)</f>
        <v>5512</v>
      </c>
      <c r="T1568" s="6">
        <f t="shared" si="48"/>
        <v>1</v>
      </c>
      <c r="U1568" s="6">
        <f t="shared" si="49"/>
        <v>0</v>
      </c>
    </row>
    <row r="1569" spans="1:21" x14ac:dyDescent="0.2">
      <c r="A1569" s="88">
        <v>1567</v>
      </c>
      <c r="B1569" s="88">
        <v>2</v>
      </c>
      <c r="C1569" s="88" t="s">
        <v>2120</v>
      </c>
      <c r="D1569" s="89" t="s">
        <v>1431</v>
      </c>
      <c r="E1569" s="89">
        <v>0</v>
      </c>
      <c r="F1569" s="89">
        <v>2</v>
      </c>
      <c r="G1569" s="89">
        <v>0</v>
      </c>
      <c r="H1569" s="89">
        <v>2</v>
      </c>
      <c r="I1569" s="89">
        <v>2</v>
      </c>
      <c r="J1569" s="89">
        <v>0</v>
      </c>
      <c r="K1569" s="89">
        <v>0</v>
      </c>
      <c r="L1569" s="89">
        <v>0</v>
      </c>
      <c r="M1569" s="89">
        <v>0</v>
      </c>
      <c r="N1569" s="89">
        <v>0</v>
      </c>
      <c r="O1569" s="89">
        <v>2</v>
      </c>
      <c r="P1569" s="89">
        <v>715</v>
      </c>
      <c r="Q1569" s="89">
        <v>10057.5</v>
      </c>
      <c r="R1569" s="88">
        <f>VLOOKUP(P1569,NEW_TRAIN_TEST!$A$1:$M$980,13,0)</f>
        <v>10057.5</v>
      </c>
      <c r="S1569" s="88">
        <f>VLOOKUP(P1569,NEW_TRAIN_TEST!$A$1:$M$980,11,0)</f>
        <v>10156</v>
      </c>
      <c r="T1569" s="6">
        <f t="shared" si="48"/>
        <v>0</v>
      </c>
      <c r="U1569" s="6">
        <f t="shared" si="49"/>
        <v>0</v>
      </c>
    </row>
    <row r="1570" spans="1:21" x14ac:dyDescent="0.2">
      <c r="A1570" s="88">
        <v>1568</v>
      </c>
      <c r="B1570" s="88">
        <v>2</v>
      </c>
      <c r="C1570" s="88" t="s">
        <v>2120</v>
      </c>
      <c r="D1570" s="89" t="s">
        <v>1431</v>
      </c>
      <c r="E1570" s="89">
        <v>0</v>
      </c>
      <c r="F1570" s="89">
        <v>4</v>
      </c>
      <c r="G1570" s="89">
        <v>0</v>
      </c>
      <c r="H1570" s="89">
        <v>0</v>
      </c>
      <c r="I1570" s="89">
        <v>0</v>
      </c>
      <c r="J1570" s="89">
        <v>0</v>
      </c>
      <c r="K1570" s="89">
        <v>0</v>
      </c>
      <c r="L1570" s="89">
        <v>0</v>
      </c>
      <c r="M1570" s="89">
        <v>0</v>
      </c>
      <c r="N1570" s="89">
        <v>0</v>
      </c>
      <c r="O1570" s="89">
        <v>0</v>
      </c>
      <c r="P1570" s="89">
        <v>715</v>
      </c>
      <c r="Q1570" s="89">
        <v>10110.5</v>
      </c>
      <c r="R1570" s="88">
        <f>VLOOKUP(P1570,NEW_TRAIN_TEST!$A$1:$M$980,13,0)</f>
        <v>10057.5</v>
      </c>
      <c r="S1570" s="88">
        <f>VLOOKUP(P1570,NEW_TRAIN_TEST!$A$1:$M$980,11,0)</f>
        <v>10156</v>
      </c>
      <c r="T1570" s="6">
        <f t="shared" si="48"/>
        <v>0</v>
      </c>
      <c r="U1570" s="6">
        <f t="shared" si="49"/>
        <v>0</v>
      </c>
    </row>
    <row r="1571" spans="1:21" x14ac:dyDescent="0.2">
      <c r="A1571" s="88">
        <v>1569</v>
      </c>
      <c r="B1571" s="88">
        <v>2</v>
      </c>
      <c r="C1571" s="88" t="s">
        <v>2120</v>
      </c>
      <c r="D1571" s="89" t="s">
        <v>1431</v>
      </c>
      <c r="E1571" s="89">
        <v>0</v>
      </c>
      <c r="F1571" s="89">
        <v>2</v>
      </c>
      <c r="G1571" s="89">
        <v>2</v>
      </c>
      <c r="H1571" s="89">
        <v>2</v>
      </c>
      <c r="I1571" s="89">
        <v>2</v>
      </c>
      <c r="J1571" s="89">
        <v>0</v>
      </c>
      <c r="K1571" s="89">
        <v>0</v>
      </c>
      <c r="L1571" s="89">
        <v>0</v>
      </c>
      <c r="M1571" s="89">
        <v>0</v>
      </c>
      <c r="N1571" s="89">
        <v>0</v>
      </c>
      <c r="O1571" s="89">
        <v>2</v>
      </c>
      <c r="P1571" s="89">
        <v>715</v>
      </c>
      <c r="Q1571" s="89">
        <v>10135.5</v>
      </c>
      <c r="R1571" s="88">
        <f>VLOOKUP(P1571,NEW_TRAIN_TEST!$A$1:$M$980,13,0)</f>
        <v>10057.5</v>
      </c>
      <c r="S1571" s="88">
        <f>VLOOKUP(P1571,NEW_TRAIN_TEST!$A$1:$M$980,11,0)</f>
        <v>10156</v>
      </c>
      <c r="T1571" s="6">
        <f t="shared" si="48"/>
        <v>0</v>
      </c>
      <c r="U1571" s="6">
        <f t="shared" si="49"/>
        <v>0</v>
      </c>
    </row>
    <row r="1572" spans="1:21" x14ac:dyDescent="0.2">
      <c r="A1572" s="88">
        <v>1570</v>
      </c>
      <c r="B1572" s="88">
        <v>2</v>
      </c>
      <c r="C1572" s="88" t="s">
        <v>2120</v>
      </c>
      <c r="D1572" s="89" t="s">
        <v>1431</v>
      </c>
      <c r="E1572" s="89">
        <v>0</v>
      </c>
      <c r="F1572" s="89">
        <v>4</v>
      </c>
      <c r="G1572" s="89">
        <v>0</v>
      </c>
      <c r="H1572" s="89">
        <v>0</v>
      </c>
      <c r="I1572" s="89">
        <v>2</v>
      </c>
      <c r="J1572" s="89">
        <v>0</v>
      </c>
      <c r="K1572" s="89">
        <v>0</v>
      </c>
      <c r="L1572" s="89">
        <v>0</v>
      </c>
      <c r="M1572" s="89">
        <v>7</v>
      </c>
      <c r="N1572" s="89">
        <v>0</v>
      </c>
      <c r="O1572" s="89">
        <v>2</v>
      </c>
      <c r="P1572" s="89">
        <v>715</v>
      </c>
      <c r="Q1572" s="89">
        <v>10145.67</v>
      </c>
      <c r="R1572" s="88">
        <f>VLOOKUP(P1572,NEW_TRAIN_TEST!$A$1:$M$980,13,0)</f>
        <v>10057.5</v>
      </c>
      <c r="S1572" s="88">
        <f>VLOOKUP(P1572,NEW_TRAIN_TEST!$A$1:$M$980,11,0)</f>
        <v>10156</v>
      </c>
      <c r="T1572" s="6">
        <f t="shared" si="48"/>
        <v>0</v>
      </c>
      <c r="U1572" s="6">
        <f t="shared" si="49"/>
        <v>1</v>
      </c>
    </row>
    <row r="1573" spans="1:21" x14ac:dyDescent="0.2">
      <c r="A1573" s="88">
        <v>1571</v>
      </c>
      <c r="B1573" s="88">
        <v>2</v>
      </c>
      <c r="C1573" s="88" t="s">
        <v>2120</v>
      </c>
      <c r="D1573" s="89" t="s">
        <v>1431</v>
      </c>
      <c r="E1573" s="89">
        <v>2</v>
      </c>
      <c r="F1573" s="89">
        <v>0</v>
      </c>
      <c r="G1573" s="89">
        <v>0</v>
      </c>
      <c r="H1573" s="89">
        <v>0</v>
      </c>
      <c r="I1573" s="89">
        <v>0</v>
      </c>
      <c r="J1573" s="89">
        <v>0</v>
      </c>
      <c r="K1573" s="89">
        <v>0</v>
      </c>
      <c r="L1573" s="89">
        <v>0</v>
      </c>
      <c r="M1573" s="89">
        <v>7</v>
      </c>
      <c r="N1573" s="89">
        <v>0</v>
      </c>
      <c r="O1573" s="89">
        <v>0</v>
      </c>
      <c r="P1573" s="89">
        <v>715</v>
      </c>
      <c r="Q1573" s="89">
        <v>10151</v>
      </c>
      <c r="R1573" s="88">
        <f>VLOOKUP(P1573,NEW_TRAIN_TEST!$A$1:$M$980,13,0)</f>
        <v>10057.5</v>
      </c>
      <c r="S1573" s="88">
        <f>VLOOKUP(P1573,NEW_TRAIN_TEST!$A$1:$M$980,11,0)</f>
        <v>10156</v>
      </c>
      <c r="T1573" s="6">
        <f t="shared" si="48"/>
        <v>0</v>
      </c>
      <c r="U1573" s="6">
        <f t="shared" si="49"/>
        <v>1</v>
      </c>
    </row>
    <row r="1574" spans="1:21" x14ac:dyDescent="0.2">
      <c r="A1574" s="88">
        <v>1572</v>
      </c>
      <c r="B1574" s="88">
        <v>2</v>
      </c>
      <c r="C1574" s="88" t="s">
        <v>2120</v>
      </c>
      <c r="D1574" s="89" t="s">
        <v>1431</v>
      </c>
      <c r="E1574" s="89">
        <v>0</v>
      </c>
      <c r="F1574" s="89">
        <v>2</v>
      </c>
      <c r="G1574" s="89">
        <v>0</v>
      </c>
      <c r="H1574" s="89">
        <v>2</v>
      </c>
      <c r="I1574" s="89">
        <v>2</v>
      </c>
      <c r="J1574" s="89">
        <v>0</v>
      </c>
      <c r="K1574" s="89">
        <v>0</v>
      </c>
      <c r="L1574" s="89">
        <v>0</v>
      </c>
      <c r="M1574" s="89">
        <v>0</v>
      </c>
      <c r="N1574" s="89">
        <v>0</v>
      </c>
      <c r="O1574" s="89">
        <v>2</v>
      </c>
      <c r="P1574" s="89">
        <v>973</v>
      </c>
      <c r="Q1574" s="89">
        <v>9173</v>
      </c>
      <c r="R1574" s="88">
        <f>VLOOKUP(P1574,NEW_TRAIN_TEST!$A$1:$M$980,13,0)</f>
        <v>9173</v>
      </c>
      <c r="S1574" s="88">
        <f>VLOOKUP(P1574,NEW_TRAIN_TEST!$A$1:$M$980,11,0)</f>
        <v>9199</v>
      </c>
      <c r="T1574" s="6">
        <f t="shared" si="48"/>
        <v>0</v>
      </c>
      <c r="U1574" s="6">
        <f t="shared" si="49"/>
        <v>0</v>
      </c>
    </row>
    <row r="1575" spans="1:21" x14ac:dyDescent="0.2">
      <c r="A1575" s="88">
        <v>1573</v>
      </c>
      <c r="B1575" s="88">
        <v>2</v>
      </c>
      <c r="C1575" s="88" t="s">
        <v>2120</v>
      </c>
      <c r="D1575" s="89" t="s">
        <v>1431</v>
      </c>
      <c r="E1575" s="89">
        <v>2</v>
      </c>
      <c r="F1575" s="89">
        <v>0</v>
      </c>
      <c r="G1575" s="89">
        <v>0</v>
      </c>
      <c r="H1575" s="89">
        <v>0</v>
      </c>
      <c r="I1575" s="89">
        <v>0</v>
      </c>
      <c r="J1575" s="89">
        <v>0</v>
      </c>
      <c r="K1575" s="89">
        <v>0</v>
      </c>
      <c r="L1575" s="89">
        <v>0</v>
      </c>
      <c r="M1575" s="89">
        <v>0</v>
      </c>
      <c r="N1575" s="89">
        <v>0</v>
      </c>
      <c r="O1575" s="89">
        <v>0</v>
      </c>
      <c r="P1575" s="89">
        <v>973</v>
      </c>
      <c r="Q1575" s="89">
        <v>9191</v>
      </c>
      <c r="R1575" s="88">
        <f>VLOOKUP(P1575,NEW_TRAIN_TEST!$A$1:$M$980,13,0)</f>
        <v>9173</v>
      </c>
      <c r="S1575" s="88">
        <f>VLOOKUP(P1575,NEW_TRAIN_TEST!$A$1:$M$980,11,0)</f>
        <v>9199</v>
      </c>
      <c r="T1575" s="6">
        <f t="shared" si="48"/>
        <v>0</v>
      </c>
      <c r="U1575" s="6">
        <f t="shared" si="49"/>
        <v>0</v>
      </c>
    </row>
    <row r="1576" spans="1:21" x14ac:dyDescent="0.2">
      <c r="A1576" s="88">
        <v>1574</v>
      </c>
      <c r="B1576" s="88">
        <v>2</v>
      </c>
      <c r="C1576" s="88" t="s">
        <v>2120</v>
      </c>
      <c r="D1576" s="89" t="s">
        <v>1431</v>
      </c>
      <c r="E1576" s="89">
        <v>0</v>
      </c>
      <c r="F1576" s="89">
        <v>2</v>
      </c>
      <c r="G1576" s="89">
        <v>0</v>
      </c>
      <c r="H1576" s="89">
        <v>2</v>
      </c>
      <c r="I1576" s="89">
        <v>2</v>
      </c>
      <c r="J1576" s="89">
        <v>0</v>
      </c>
      <c r="K1576" s="89">
        <v>0</v>
      </c>
      <c r="L1576" s="89">
        <v>0</v>
      </c>
      <c r="M1576" s="89">
        <v>0</v>
      </c>
      <c r="N1576" s="89">
        <v>0</v>
      </c>
      <c r="O1576" s="89">
        <v>2</v>
      </c>
      <c r="P1576" s="89">
        <v>853</v>
      </c>
      <c r="Q1576" s="89">
        <v>8885.5</v>
      </c>
      <c r="R1576" s="88">
        <f>VLOOKUP(P1576,NEW_TRAIN_TEST!$A$1:$M$980,13,0)</f>
        <v>8885.5</v>
      </c>
      <c r="S1576" s="88">
        <f>VLOOKUP(P1576,NEW_TRAIN_TEST!$A$1:$M$980,11,0)</f>
        <v>9134</v>
      </c>
      <c r="T1576" s="6">
        <f t="shared" si="48"/>
        <v>0</v>
      </c>
      <c r="U1576" s="6">
        <f t="shared" si="49"/>
        <v>0</v>
      </c>
    </row>
    <row r="1577" spans="1:21" x14ac:dyDescent="0.2">
      <c r="A1577" s="88">
        <v>1575</v>
      </c>
      <c r="B1577" s="88">
        <v>2</v>
      </c>
      <c r="C1577" s="88" t="s">
        <v>2120</v>
      </c>
      <c r="D1577" s="89" t="s">
        <v>1431</v>
      </c>
      <c r="E1577" s="89">
        <v>0</v>
      </c>
      <c r="F1577" s="89">
        <v>2</v>
      </c>
      <c r="G1577" s="89">
        <v>0</v>
      </c>
      <c r="H1577" s="89">
        <v>2</v>
      </c>
      <c r="I1577" s="89">
        <v>2</v>
      </c>
      <c r="J1577" s="89">
        <v>0</v>
      </c>
      <c r="K1577" s="89">
        <v>0</v>
      </c>
      <c r="L1577" s="89">
        <v>0</v>
      </c>
      <c r="M1577" s="89">
        <v>0</v>
      </c>
      <c r="N1577" s="89">
        <v>0</v>
      </c>
      <c r="O1577" s="89">
        <v>2</v>
      </c>
      <c r="P1577" s="89">
        <v>853</v>
      </c>
      <c r="Q1577" s="89">
        <v>8926.5</v>
      </c>
      <c r="R1577" s="88">
        <f>VLOOKUP(P1577,NEW_TRAIN_TEST!$A$1:$M$980,13,0)</f>
        <v>8885.5</v>
      </c>
      <c r="S1577" s="88">
        <f>VLOOKUP(P1577,NEW_TRAIN_TEST!$A$1:$M$980,11,0)</f>
        <v>9134</v>
      </c>
      <c r="T1577" s="6">
        <f t="shared" si="48"/>
        <v>0</v>
      </c>
      <c r="U1577" s="6">
        <f t="shared" si="49"/>
        <v>0</v>
      </c>
    </row>
    <row r="1578" spans="1:21" x14ac:dyDescent="0.2">
      <c r="A1578" s="88">
        <v>1576</v>
      </c>
      <c r="B1578" s="88">
        <v>2</v>
      </c>
      <c r="C1578" s="88" t="s">
        <v>2120</v>
      </c>
      <c r="D1578" s="89" t="s">
        <v>1431</v>
      </c>
      <c r="E1578" s="89">
        <v>0</v>
      </c>
      <c r="F1578" s="89">
        <v>3</v>
      </c>
      <c r="G1578" s="89">
        <v>0</v>
      </c>
      <c r="H1578" s="89">
        <v>2</v>
      </c>
      <c r="I1578" s="89">
        <v>2</v>
      </c>
      <c r="J1578" s="89">
        <v>0</v>
      </c>
      <c r="K1578" s="89">
        <v>0</v>
      </c>
      <c r="L1578" s="89">
        <v>0</v>
      </c>
      <c r="M1578" s="89">
        <v>0</v>
      </c>
      <c r="N1578" s="89">
        <v>0</v>
      </c>
      <c r="O1578" s="89">
        <v>2</v>
      </c>
      <c r="P1578" s="89">
        <v>853</v>
      </c>
      <c r="Q1578" s="89">
        <v>8978.5</v>
      </c>
      <c r="R1578" s="88">
        <f>VLOOKUP(P1578,NEW_TRAIN_TEST!$A$1:$M$980,13,0)</f>
        <v>8885.5</v>
      </c>
      <c r="S1578" s="88">
        <f>VLOOKUP(P1578,NEW_TRAIN_TEST!$A$1:$M$980,11,0)</f>
        <v>9134</v>
      </c>
      <c r="T1578" s="6">
        <f t="shared" si="48"/>
        <v>0</v>
      </c>
      <c r="U1578" s="6">
        <f t="shared" si="49"/>
        <v>0</v>
      </c>
    </row>
    <row r="1579" spans="1:21" x14ac:dyDescent="0.2">
      <c r="A1579" s="88">
        <v>1577</v>
      </c>
      <c r="B1579" s="88">
        <v>2</v>
      </c>
      <c r="C1579" s="88" t="s">
        <v>2120</v>
      </c>
      <c r="D1579" s="89" t="s">
        <v>1431</v>
      </c>
      <c r="E1579" s="89">
        <v>0</v>
      </c>
      <c r="F1579" s="89">
        <v>6</v>
      </c>
      <c r="G1579" s="89">
        <v>0</v>
      </c>
      <c r="H1579" s="89">
        <v>0</v>
      </c>
      <c r="I1579" s="89">
        <v>0</v>
      </c>
      <c r="J1579" s="89">
        <v>0</v>
      </c>
      <c r="K1579" s="89">
        <v>0</v>
      </c>
      <c r="L1579" s="89">
        <v>0</v>
      </c>
      <c r="M1579" s="89">
        <v>0</v>
      </c>
      <c r="N1579" s="89">
        <v>0</v>
      </c>
      <c r="O1579" s="89">
        <v>0</v>
      </c>
      <c r="P1579" s="89">
        <v>853</v>
      </c>
      <c r="Q1579" s="89">
        <v>9058.33</v>
      </c>
      <c r="R1579" s="88">
        <f>VLOOKUP(P1579,NEW_TRAIN_TEST!$A$1:$M$980,13,0)</f>
        <v>8885.5</v>
      </c>
      <c r="S1579" s="88">
        <f>VLOOKUP(P1579,NEW_TRAIN_TEST!$A$1:$M$980,11,0)</f>
        <v>9134</v>
      </c>
      <c r="T1579" s="6">
        <f t="shared" si="48"/>
        <v>0</v>
      </c>
      <c r="U1579" s="6">
        <f t="shared" si="49"/>
        <v>0</v>
      </c>
    </row>
    <row r="1580" spans="1:21" x14ac:dyDescent="0.2">
      <c r="A1580" s="88">
        <v>1578</v>
      </c>
      <c r="B1580" s="88">
        <v>2</v>
      </c>
      <c r="C1580" s="88" t="s">
        <v>2120</v>
      </c>
      <c r="D1580" s="89" t="s">
        <v>1431</v>
      </c>
      <c r="E1580" s="89">
        <v>0</v>
      </c>
      <c r="F1580" s="89">
        <v>3</v>
      </c>
      <c r="G1580" s="89">
        <v>3</v>
      </c>
      <c r="H1580" s="89">
        <v>0</v>
      </c>
      <c r="I1580" s="89">
        <v>1</v>
      </c>
      <c r="J1580" s="89">
        <v>2</v>
      </c>
      <c r="K1580" s="89">
        <v>0</v>
      </c>
      <c r="L1580" s="89">
        <v>0</v>
      </c>
      <c r="M1580" s="89">
        <v>0</v>
      </c>
      <c r="N1580" s="89">
        <v>0</v>
      </c>
      <c r="O1580" s="89">
        <v>0</v>
      </c>
      <c r="P1580" s="89">
        <v>853</v>
      </c>
      <c r="Q1580" s="89">
        <v>9090</v>
      </c>
      <c r="R1580" s="88">
        <f>VLOOKUP(P1580,NEW_TRAIN_TEST!$A$1:$M$980,13,0)</f>
        <v>8885.5</v>
      </c>
      <c r="S1580" s="88">
        <f>VLOOKUP(P1580,NEW_TRAIN_TEST!$A$1:$M$980,11,0)</f>
        <v>9134</v>
      </c>
      <c r="T1580" s="6">
        <f t="shared" si="48"/>
        <v>0</v>
      </c>
      <c r="U1580" s="6">
        <f t="shared" si="49"/>
        <v>0</v>
      </c>
    </row>
    <row r="1581" spans="1:21" x14ac:dyDescent="0.2">
      <c r="A1581" s="88">
        <v>1579</v>
      </c>
      <c r="B1581" s="88">
        <v>2</v>
      </c>
      <c r="C1581" s="88" t="s">
        <v>2120</v>
      </c>
      <c r="D1581" s="89" t="s">
        <v>1431</v>
      </c>
      <c r="E1581" s="89">
        <v>0</v>
      </c>
      <c r="F1581" s="89">
        <v>0</v>
      </c>
      <c r="G1581" s="89">
        <v>4</v>
      </c>
      <c r="H1581" s="89">
        <v>0</v>
      </c>
      <c r="I1581" s="89">
        <v>0</v>
      </c>
      <c r="J1581" s="89">
        <v>2</v>
      </c>
      <c r="K1581" s="89">
        <v>0</v>
      </c>
      <c r="L1581" s="89">
        <v>0</v>
      </c>
      <c r="M1581" s="89">
        <v>0</v>
      </c>
      <c r="N1581" s="89">
        <v>0</v>
      </c>
      <c r="O1581" s="89">
        <v>0</v>
      </c>
      <c r="P1581" s="89">
        <v>853</v>
      </c>
      <c r="Q1581" s="89">
        <v>9101</v>
      </c>
      <c r="R1581" s="88">
        <f>VLOOKUP(P1581,NEW_TRAIN_TEST!$A$1:$M$980,13,0)</f>
        <v>8885.5</v>
      </c>
      <c r="S1581" s="88">
        <f>VLOOKUP(P1581,NEW_TRAIN_TEST!$A$1:$M$980,11,0)</f>
        <v>9134</v>
      </c>
      <c r="T1581" s="6">
        <f t="shared" si="48"/>
        <v>0</v>
      </c>
      <c r="U1581" s="6">
        <f t="shared" si="49"/>
        <v>0</v>
      </c>
    </row>
    <row r="1582" spans="1:21" x14ac:dyDescent="0.2">
      <c r="A1582" s="88">
        <v>1580</v>
      </c>
      <c r="B1582" s="88">
        <v>2</v>
      </c>
      <c r="C1582" s="88" t="s">
        <v>2120</v>
      </c>
      <c r="D1582" s="89" t="s">
        <v>1431</v>
      </c>
      <c r="E1582" s="89">
        <v>2</v>
      </c>
      <c r="F1582" s="89">
        <v>0</v>
      </c>
      <c r="G1582" s="89">
        <v>0</v>
      </c>
      <c r="H1582" s="89">
        <v>0</v>
      </c>
      <c r="I1582" s="89">
        <v>0</v>
      </c>
      <c r="J1582" s="89">
        <v>0</v>
      </c>
      <c r="K1582" s="89">
        <v>0</v>
      </c>
      <c r="L1582" s="89">
        <v>0</v>
      </c>
      <c r="M1582" s="89">
        <v>0</v>
      </c>
      <c r="N1582" s="89">
        <v>0</v>
      </c>
      <c r="O1582" s="89">
        <v>0</v>
      </c>
      <c r="P1582" s="89">
        <v>22</v>
      </c>
      <c r="Q1582" s="89">
        <v>5063</v>
      </c>
      <c r="R1582" s="88">
        <f>VLOOKUP(P1582,NEW_TRAIN_TEST!$A$1:$M$980,13,0)</f>
        <v>4942</v>
      </c>
      <c r="S1582" s="88">
        <f>VLOOKUP(P1582,NEW_TRAIN_TEST!$A$1:$M$980,11,0)</f>
        <v>5127</v>
      </c>
      <c r="T1582" s="6">
        <f t="shared" si="48"/>
        <v>0</v>
      </c>
      <c r="U1582" s="6">
        <f t="shared" si="49"/>
        <v>0</v>
      </c>
    </row>
    <row r="1583" spans="1:21" x14ac:dyDescent="0.2">
      <c r="A1583" s="88">
        <v>1581</v>
      </c>
      <c r="B1583" s="88">
        <v>2</v>
      </c>
      <c r="C1583" s="88" t="s">
        <v>2120</v>
      </c>
      <c r="D1583" s="89" t="s">
        <v>1431</v>
      </c>
      <c r="E1583" s="89">
        <v>5</v>
      </c>
      <c r="F1583" s="89">
        <v>0</v>
      </c>
      <c r="G1583" s="89">
        <v>0</v>
      </c>
      <c r="H1583" s="89">
        <v>0</v>
      </c>
      <c r="I1583" s="89">
        <v>0</v>
      </c>
      <c r="J1583" s="89">
        <v>0</v>
      </c>
      <c r="K1583" s="89">
        <v>0</v>
      </c>
      <c r="L1583" s="89">
        <v>1</v>
      </c>
      <c r="M1583" s="89">
        <v>0</v>
      </c>
      <c r="N1583" s="89">
        <v>0</v>
      </c>
      <c r="O1583" s="89">
        <v>0</v>
      </c>
      <c r="P1583" s="89">
        <v>23</v>
      </c>
      <c r="Q1583" s="89">
        <v>5497.5</v>
      </c>
      <c r="R1583" s="88">
        <f>VLOOKUP(P1583,NEW_TRAIN_TEST!$A$1:$M$980,13,0)</f>
        <v>5327</v>
      </c>
      <c r="S1583" s="88">
        <f>VLOOKUP(P1583,NEW_TRAIN_TEST!$A$1:$M$980,11,0)</f>
        <v>5522</v>
      </c>
      <c r="T1583" s="6">
        <f t="shared" si="48"/>
        <v>1</v>
      </c>
      <c r="U1583" s="6">
        <f t="shared" si="49"/>
        <v>0</v>
      </c>
    </row>
    <row r="1584" spans="1:21" x14ac:dyDescent="0.2">
      <c r="A1584" s="88">
        <v>1582</v>
      </c>
      <c r="B1584" s="88">
        <v>2</v>
      </c>
      <c r="C1584" s="88" t="s">
        <v>2120</v>
      </c>
      <c r="D1584" s="89" t="s">
        <v>1431</v>
      </c>
      <c r="E1584" s="89">
        <v>4</v>
      </c>
      <c r="F1584" s="89">
        <v>2</v>
      </c>
      <c r="G1584" s="89">
        <v>0</v>
      </c>
      <c r="H1584" s="89">
        <v>2</v>
      </c>
      <c r="I1584" s="89">
        <v>2</v>
      </c>
      <c r="J1584" s="89">
        <v>0</v>
      </c>
      <c r="K1584" s="89">
        <v>0</v>
      </c>
      <c r="L1584" s="89">
        <v>0</v>
      </c>
      <c r="M1584" s="89">
        <v>0</v>
      </c>
      <c r="N1584" s="89">
        <v>0</v>
      </c>
      <c r="O1584" s="89">
        <v>2</v>
      </c>
      <c r="P1584" s="89">
        <v>401</v>
      </c>
      <c r="Q1584" s="89">
        <v>16431</v>
      </c>
      <c r="R1584" s="88">
        <f>VLOOKUP(P1584,NEW_TRAIN_TEST!$A$1:$M$980,13,0)</f>
        <v>16403.5</v>
      </c>
      <c r="S1584" s="88">
        <f>VLOOKUP(P1584,NEW_TRAIN_TEST!$A$1:$M$980,11,0)</f>
        <v>16461</v>
      </c>
      <c r="T1584" s="6">
        <f t="shared" si="48"/>
        <v>0</v>
      </c>
      <c r="U1584" s="6">
        <f t="shared" si="49"/>
        <v>0</v>
      </c>
    </row>
    <row r="1585" spans="1:21" x14ac:dyDescent="0.2">
      <c r="A1585" s="88">
        <v>1583</v>
      </c>
      <c r="B1585" s="88">
        <v>2</v>
      </c>
      <c r="C1585" s="88" t="s">
        <v>2120</v>
      </c>
      <c r="D1585" s="89" t="s">
        <v>1431</v>
      </c>
      <c r="E1585" s="89">
        <v>5</v>
      </c>
      <c r="F1585" s="89">
        <v>4</v>
      </c>
      <c r="G1585" s="89">
        <v>0</v>
      </c>
      <c r="H1585" s="89">
        <v>2</v>
      </c>
      <c r="I1585" s="89">
        <v>2</v>
      </c>
      <c r="J1585" s="89">
        <v>0</v>
      </c>
      <c r="K1585" s="89">
        <v>0</v>
      </c>
      <c r="L1585" s="89">
        <v>0</v>
      </c>
      <c r="M1585" s="89">
        <v>0</v>
      </c>
      <c r="N1585" s="89">
        <v>0</v>
      </c>
      <c r="O1585" s="89">
        <v>2</v>
      </c>
      <c r="P1585" s="89">
        <v>416</v>
      </c>
      <c r="Q1585" s="89">
        <v>15287.2</v>
      </c>
      <c r="R1585" s="88">
        <f>VLOOKUP(P1585,NEW_TRAIN_TEST!$A$1:$M$980,13,0)</f>
        <v>15270.5</v>
      </c>
      <c r="S1585" s="88">
        <f>VLOOKUP(P1585,NEW_TRAIN_TEST!$A$1:$M$980,11,0)</f>
        <v>15349</v>
      </c>
      <c r="T1585" s="6">
        <f t="shared" si="48"/>
        <v>0</v>
      </c>
      <c r="U1585" s="6">
        <f t="shared" si="49"/>
        <v>0</v>
      </c>
    </row>
    <row r="1586" spans="1:21" x14ac:dyDescent="0.2">
      <c r="A1586" s="88">
        <v>1584</v>
      </c>
      <c r="B1586" s="88">
        <v>2</v>
      </c>
      <c r="C1586" s="88" t="s">
        <v>2120</v>
      </c>
      <c r="D1586" s="89" t="s">
        <v>1431</v>
      </c>
      <c r="E1586" s="89">
        <v>11</v>
      </c>
      <c r="F1586" s="89">
        <v>0</v>
      </c>
      <c r="G1586" s="89">
        <v>0</v>
      </c>
      <c r="H1586" s="89">
        <v>0</v>
      </c>
      <c r="I1586" s="89">
        <v>0</v>
      </c>
      <c r="J1586" s="89">
        <v>0</v>
      </c>
      <c r="K1586" s="89">
        <v>0</v>
      </c>
      <c r="L1586" s="89">
        <v>0</v>
      </c>
      <c r="M1586" s="89">
        <v>0</v>
      </c>
      <c r="N1586" s="89">
        <v>0</v>
      </c>
      <c r="O1586" s="89">
        <v>0</v>
      </c>
      <c r="P1586" s="89">
        <v>74</v>
      </c>
      <c r="Q1586" s="89">
        <v>474.5</v>
      </c>
      <c r="R1586" s="88">
        <f>VLOOKUP(P1586,NEW_TRAIN_TEST!$A$1:$M$980,13,0)</f>
        <v>461.5</v>
      </c>
      <c r="S1586" s="88">
        <f>VLOOKUP(P1586,NEW_TRAIN_TEST!$A$1:$M$980,11,0)</f>
        <v>482</v>
      </c>
      <c r="T1586" s="6">
        <f t="shared" si="48"/>
        <v>0</v>
      </c>
      <c r="U1586" s="6">
        <f t="shared" si="49"/>
        <v>0</v>
      </c>
    </row>
    <row r="1587" spans="1:21" x14ac:dyDescent="0.2">
      <c r="A1587" s="88">
        <v>1585</v>
      </c>
      <c r="B1587" s="88">
        <v>2</v>
      </c>
      <c r="C1587" s="88" t="s">
        <v>2120</v>
      </c>
      <c r="D1587" s="89" t="s">
        <v>1431</v>
      </c>
      <c r="E1587" s="89">
        <v>13</v>
      </c>
      <c r="F1587" s="89">
        <v>0</v>
      </c>
      <c r="G1587" s="89">
        <v>0</v>
      </c>
      <c r="H1587" s="89">
        <v>0</v>
      </c>
      <c r="I1587" s="89">
        <v>0</v>
      </c>
      <c r="J1587" s="89">
        <v>0</v>
      </c>
      <c r="K1587" s="89">
        <v>0</v>
      </c>
      <c r="L1587" s="89">
        <v>0</v>
      </c>
      <c r="M1587" s="89">
        <v>0</v>
      </c>
      <c r="N1587" s="89">
        <v>0</v>
      </c>
      <c r="O1587" s="89">
        <v>0</v>
      </c>
      <c r="P1587" s="89">
        <v>125</v>
      </c>
      <c r="Q1587" s="89">
        <v>5904</v>
      </c>
      <c r="R1587" s="88">
        <f>VLOOKUP(P1587,NEW_TRAIN_TEST!$A$1:$M$980,13,0)</f>
        <v>5660.5</v>
      </c>
      <c r="S1587" s="88">
        <f>VLOOKUP(P1587,NEW_TRAIN_TEST!$A$1:$M$980,11,0)</f>
        <v>5985</v>
      </c>
      <c r="T1587" s="6">
        <f t="shared" si="48"/>
        <v>0</v>
      </c>
      <c r="U1587" s="6">
        <f t="shared" si="49"/>
        <v>0</v>
      </c>
    </row>
    <row r="1588" spans="1:21" x14ac:dyDescent="0.2">
      <c r="A1588" s="88">
        <v>1586</v>
      </c>
      <c r="B1588" s="88">
        <v>2</v>
      </c>
      <c r="C1588" s="88" t="s">
        <v>2120</v>
      </c>
      <c r="D1588" s="89" t="s">
        <v>1431</v>
      </c>
      <c r="E1588" s="89">
        <v>9</v>
      </c>
      <c r="F1588" s="89">
        <v>3</v>
      </c>
      <c r="G1588" s="89">
        <v>2</v>
      </c>
      <c r="H1588" s="89">
        <v>0</v>
      </c>
      <c r="I1588" s="89">
        <v>2</v>
      </c>
      <c r="J1588" s="89">
        <v>0</v>
      </c>
      <c r="K1588" s="89">
        <v>0</v>
      </c>
      <c r="L1588" s="89">
        <v>1</v>
      </c>
      <c r="M1588" s="89">
        <v>18</v>
      </c>
      <c r="N1588" s="89">
        <v>0</v>
      </c>
      <c r="O1588" s="89">
        <v>2</v>
      </c>
      <c r="P1588" s="89">
        <v>125</v>
      </c>
      <c r="Q1588" s="89">
        <v>5979</v>
      </c>
      <c r="R1588" s="88">
        <f>VLOOKUP(P1588,NEW_TRAIN_TEST!$A$1:$M$980,13,0)</f>
        <v>5660.5</v>
      </c>
      <c r="S1588" s="88">
        <f>VLOOKUP(P1588,NEW_TRAIN_TEST!$A$1:$M$980,11,0)</f>
        <v>5985</v>
      </c>
      <c r="T1588" s="6">
        <f t="shared" si="48"/>
        <v>1</v>
      </c>
      <c r="U1588" s="6">
        <f t="shared" si="49"/>
        <v>1</v>
      </c>
    </row>
    <row r="1589" spans="1:21" x14ac:dyDescent="0.2">
      <c r="A1589" s="88">
        <v>1587</v>
      </c>
      <c r="B1589" s="88">
        <v>2</v>
      </c>
      <c r="C1589" s="88" t="s">
        <v>2120</v>
      </c>
      <c r="D1589" s="89" t="s">
        <v>1431</v>
      </c>
      <c r="E1589" s="89">
        <v>8</v>
      </c>
      <c r="F1589" s="89">
        <v>1</v>
      </c>
      <c r="G1589" s="89">
        <v>0</v>
      </c>
      <c r="H1589" s="89">
        <v>0</v>
      </c>
      <c r="I1589" s="89">
        <v>2</v>
      </c>
      <c r="J1589" s="89">
        <v>0</v>
      </c>
      <c r="K1589" s="89">
        <v>0</v>
      </c>
      <c r="L1589" s="89">
        <v>1</v>
      </c>
      <c r="M1589" s="89">
        <v>0</v>
      </c>
      <c r="N1589" s="89">
        <v>0</v>
      </c>
      <c r="O1589" s="89">
        <v>2</v>
      </c>
      <c r="P1589" s="89">
        <v>28</v>
      </c>
      <c r="Q1589" s="89">
        <v>7430.5</v>
      </c>
      <c r="R1589" s="88">
        <f>VLOOKUP(P1589,NEW_TRAIN_TEST!$A$1:$M$980,13,0)</f>
        <v>7371.5</v>
      </c>
      <c r="S1589" s="88">
        <f>VLOOKUP(P1589,NEW_TRAIN_TEST!$A$1:$M$980,11,0)</f>
        <v>7466</v>
      </c>
      <c r="T1589" s="6">
        <f t="shared" si="48"/>
        <v>1</v>
      </c>
      <c r="U1589" s="6">
        <f t="shared" si="49"/>
        <v>0</v>
      </c>
    </row>
    <row r="1590" spans="1:21" x14ac:dyDescent="0.2">
      <c r="A1590" s="88">
        <v>1588</v>
      </c>
      <c r="B1590" s="88">
        <v>2</v>
      </c>
      <c r="C1590" s="88" t="s">
        <v>2120</v>
      </c>
      <c r="D1590" s="89" t="s">
        <v>1431</v>
      </c>
      <c r="E1590" s="89">
        <v>3</v>
      </c>
      <c r="F1590" s="89">
        <v>2</v>
      </c>
      <c r="G1590" s="89">
        <v>0</v>
      </c>
      <c r="H1590" s="89">
        <v>2</v>
      </c>
      <c r="I1590" s="89">
        <v>2</v>
      </c>
      <c r="J1590" s="89">
        <v>0</v>
      </c>
      <c r="K1590" s="89">
        <v>0</v>
      </c>
      <c r="L1590" s="89">
        <v>0</v>
      </c>
      <c r="M1590" s="89">
        <v>0</v>
      </c>
      <c r="N1590" s="89">
        <v>0</v>
      </c>
      <c r="O1590" s="89">
        <v>2</v>
      </c>
      <c r="P1590" s="89">
        <v>432</v>
      </c>
      <c r="Q1590" s="89">
        <v>11795.5</v>
      </c>
      <c r="R1590" s="88">
        <f>VLOOKUP(P1590,NEW_TRAIN_TEST!$A$1:$M$980,13,0)</f>
        <v>11758.5</v>
      </c>
      <c r="S1590" s="88">
        <f>VLOOKUP(P1590,NEW_TRAIN_TEST!$A$1:$M$980,11,0)</f>
        <v>11821</v>
      </c>
      <c r="T1590" s="6">
        <f t="shared" si="48"/>
        <v>0</v>
      </c>
      <c r="U1590" s="6">
        <f t="shared" si="49"/>
        <v>0</v>
      </c>
    </row>
    <row r="1591" spans="1:21" x14ac:dyDescent="0.2">
      <c r="A1591" s="88">
        <v>1589</v>
      </c>
      <c r="B1591" s="88">
        <v>2</v>
      </c>
      <c r="C1591" s="88" t="s">
        <v>2120</v>
      </c>
      <c r="D1591" s="89" t="s">
        <v>1431</v>
      </c>
      <c r="E1591" s="89">
        <v>3</v>
      </c>
      <c r="F1591" s="89">
        <v>0</v>
      </c>
      <c r="G1591" s="89">
        <v>0</v>
      </c>
      <c r="H1591" s="89">
        <v>0</v>
      </c>
      <c r="I1591" s="89">
        <v>0</v>
      </c>
      <c r="J1591" s="89">
        <v>0</v>
      </c>
      <c r="K1591" s="89">
        <v>0</v>
      </c>
      <c r="L1591" s="89">
        <v>0</v>
      </c>
      <c r="M1591" s="89">
        <v>0</v>
      </c>
      <c r="N1591" s="89">
        <v>0</v>
      </c>
      <c r="O1591" s="89">
        <v>0</v>
      </c>
      <c r="P1591" s="89">
        <v>327</v>
      </c>
      <c r="Q1591" s="89">
        <v>7128.5</v>
      </c>
      <c r="R1591" s="88">
        <f>VLOOKUP(P1591,NEW_TRAIN_TEST!$A$1:$M$980,13,0)</f>
        <v>7048.5</v>
      </c>
      <c r="S1591" s="88">
        <f>VLOOKUP(P1591,NEW_TRAIN_TEST!$A$1:$M$980,11,0)</f>
        <v>7281</v>
      </c>
      <c r="T1591" s="6">
        <f t="shared" si="48"/>
        <v>0</v>
      </c>
      <c r="U1591" s="6">
        <f t="shared" si="49"/>
        <v>0</v>
      </c>
    </row>
    <row r="1592" spans="1:21" x14ac:dyDescent="0.2">
      <c r="A1592" s="88">
        <v>1590</v>
      </c>
      <c r="B1592" s="88">
        <v>2</v>
      </c>
      <c r="C1592" s="88" t="s">
        <v>2120</v>
      </c>
      <c r="D1592" s="89" t="s">
        <v>1431</v>
      </c>
      <c r="E1592" s="89">
        <v>21</v>
      </c>
      <c r="F1592" s="89">
        <v>1</v>
      </c>
      <c r="G1592" s="89">
        <v>0</v>
      </c>
      <c r="H1592" s="89">
        <v>0</v>
      </c>
      <c r="I1592" s="89">
        <v>2</v>
      </c>
      <c r="J1592" s="89">
        <v>0</v>
      </c>
      <c r="K1592" s="89">
        <v>0</v>
      </c>
      <c r="L1592" s="89">
        <v>0</v>
      </c>
      <c r="M1592" s="89">
        <v>0</v>
      </c>
      <c r="N1592" s="89">
        <v>0</v>
      </c>
      <c r="O1592" s="89">
        <v>2</v>
      </c>
      <c r="P1592" s="89">
        <v>31</v>
      </c>
      <c r="Q1592" s="89">
        <v>7992.5</v>
      </c>
      <c r="R1592" s="88">
        <f>VLOOKUP(P1592,NEW_TRAIN_TEST!$A$1:$M$980,13,0)</f>
        <v>7392</v>
      </c>
      <c r="S1592" s="88">
        <f>VLOOKUP(P1592,NEW_TRAIN_TEST!$A$1:$M$980,11,0)</f>
        <v>8155</v>
      </c>
      <c r="T1592" s="6">
        <f t="shared" si="48"/>
        <v>0</v>
      </c>
      <c r="U1592" s="6">
        <f t="shared" si="49"/>
        <v>0</v>
      </c>
    </row>
    <row r="1593" spans="1:21" x14ac:dyDescent="0.2">
      <c r="A1593" s="88">
        <v>1591</v>
      </c>
      <c r="B1593" s="88">
        <v>2</v>
      </c>
      <c r="C1593" s="88" t="s">
        <v>2120</v>
      </c>
      <c r="D1593" s="89" t="s">
        <v>1431</v>
      </c>
      <c r="E1593" s="89">
        <v>15</v>
      </c>
      <c r="F1593" s="89">
        <v>1</v>
      </c>
      <c r="G1593" s="89">
        <v>0</v>
      </c>
      <c r="H1593" s="89">
        <v>0</v>
      </c>
      <c r="I1593" s="89">
        <v>2</v>
      </c>
      <c r="J1593" s="89">
        <v>0</v>
      </c>
      <c r="K1593" s="89">
        <v>0</v>
      </c>
      <c r="L1593" s="89">
        <v>0</v>
      </c>
      <c r="M1593" s="89">
        <v>0</v>
      </c>
      <c r="N1593" s="89">
        <v>0</v>
      </c>
      <c r="O1593" s="89">
        <v>2</v>
      </c>
      <c r="P1593" s="89">
        <v>32</v>
      </c>
      <c r="Q1593" s="89">
        <v>7622</v>
      </c>
      <c r="R1593" s="88">
        <f>VLOOKUP(P1593,NEW_TRAIN_TEST!$A$1:$M$980,13,0)</f>
        <v>7235</v>
      </c>
      <c r="S1593" s="88">
        <f>VLOOKUP(P1593,NEW_TRAIN_TEST!$A$1:$M$980,11,0)</f>
        <v>7774</v>
      </c>
      <c r="T1593" s="6">
        <f t="shared" si="48"/>
        <v>0</v>
      </c>
      <c r="U1593" s="6">
        <f t="shared" si="49"/>
        <v>0</v>
      </c>
    </row>
    <row r="1594" spans="1:21" x14ac:dyDescent="0.2">
      <c r="A1594" s="88">
        <v>1592</v>
      </c>
      <c r="B1594" s="88">
        <v>2</v>
      </c>
      <c r="C1594" s="88" t="s">
        <v>2120</v>
      </c>
      <c r="D1594" s="89" t="s">
        <v>1431</v>
      </c>
      <c r="E1594" s="89">
        <v>5</v>
      </c>
      <c r="F1594" s="89">
        <v>2</v>
      </c>
      <c r="G1594" s="89">
        <v>0</v>
      </c>
      <c r="H1594" s="89">
        <v>0</v>
      </c>
      <c r="I1594" s="89">
        <v>2</v>
      </c>
      <c r="J1594" s="89">
        <v>0</v>
      </c>
      <c r="K1594" s="89">
        <v>0</v>
      </c>
      <c r="L1594" s="89">
        <v>1</v>
      </c>
      <c r="M1594" s="89">
        <v>0</v>
      </c>
      <c r="N1594" s="89">
        <v>0</v>
      </c>
      <c r="O1594" s="89">
        <v>2</v>
      </c>
      <c r="P1594" s="89">
        <v>230</v>
      </c>
      <c r="Q1594" s="89">
        <v>5300.5</v>
      </c>
      <c r="R1594" s="88">
        <f>VLOOKUP(P1594,NEW_TRAIN_TEST!$A$1:$M$980,13,0)</f>
        <v>4720</v>
      </c>
      <c r="S1594" s="88">
        <f>VLOOKUP(P1594,NEW_TRAIN_TEST!$A$1:$M$980,11,0)</f>
        <v>5572</v>
      </c>
      <c r="T1594" s="6">
        <f t="shared" si="48"/>
        <v>1</v>
      </c>
      <c r="U1594" s="6">
        <f t="shared" si="49"/>
        <v>0</v>
      </c>
    </row>
    <row r="1595" spans="1:21" x14ac:dyDescent="0.2">
      <c r="A1595" s="88">
        <v>1593</v>
      </c>
      <c r="B1595" s="88">
        <v>2</v>
      </c>
      <c r="C1595" s="88" t="s">
        <v>2120</v>
      </c>
      <c r="D1595" s="89" t="s">
        <v>1431</v>
      </c>
      <c r="E1595" s="89">
        <v>12</v>
      </c>
      <c r="F1595" s="89">
        <v>3</v>
      </c>
      <c r="G1595" s="89">
        <v>0</v>
      </c>
      <c r="H1595" s="89">
        <v>2</v>
      </c>
      <c r="I1595" s="89">
        <v>2</v>
      </c>
      <c r="J1595" s="89">
        <v>0</v>
      </c>
      <c r="K1595" s="89">
        <v>0</v>
      </c>
      <c r="L1595" s="89">
        <v>0</v>
      </c>
      <c r="M1595" s="89">
        <v>0</v>
      </c>
      <c r="N1595" s="89">
        <v>0</v>
      </c>
      <c r="O1595" s="89">
        <v>2</v>
      </c>
      <c r="P1595" s="89">
        <v>34</v>
      </c>
      <c r="Q1595" s="89">
        <v>6236</v>
      </c>
      <c r="R1595" s="88">
        <f>VLOOKUP(P1595,NEW_TRAIN_TEST!$A$1:$M$980,13,0)</f>
        <v>5970</v>
      </c>
      <c r="S1595" s="88">
        <f>VLOOKUP(P1595,NEW_TRAIN_TEST!$A$1:$M$980,11,0)</f>
        <v>6331</v>
      </c>
      <c r="T1595" s="6">
        <f t="shared" si="48"/>
        <v>0</v>
      </c>
      <c r="U1595" s="6">
        <f t="shared" si="49"/>
        <v>0</v>
      </c>
    </row>
    <row r="1596" spans="1:21" x14ac:dyDescent="0.2">
      <c r="A1596" s="88">
        <v>1594</v>
      </c>
      <c r="B1596" s="88">
        <v>2</v>
      </c>
      <c r="C1596" s="88" t="s">
        <v>2120</v>
      </c>
      <c r="D1596" s="89" t="s">
        <v>1431</v>
      </c>
      <c r="E1596" s="89">
        <v>10</v>
      </c>
      <c r="F1596" s="89">
        <v>0</v>
      </c>
      <c r="G1596" s="89">
        <v>1</v>
      </c>
      <c r="H1596" s="89">
        <v>0</v>
      </c>
      <c r="I1596" s="89">
        <v>0</v>
      </c>
      <c r="J1596" s="89">
        <v>0</v>
      </c>
      <c r="K1596" s="89">
        <v>0</v>
      </c>
      <c r="L1596" s="89">
        <v>1</v>
      </c>
      <c r="M1596" s="89">
        <v>0</v>
      </c>
      <c r="N1596" s="89">
        <v>0</v>
      </c>
      <c r="O1596" s="89">
        <v>0</v>
      </c>
      <c r="P1596" s="89">
        <v>927</v>
      </c>
      <c r="Q1596" s="89">
        <v>8349.5</v>
      </c>
      <c r="R1596" s="88">
        <f>VLOOKUP(P1596,NEW_TRAIN_TEST!$A$1:$M$980,13,0)</f>
        <v>7859</v>
      </c>
      <c r="S1596" s="88">
        <f>VLOOKUP(P1596,NEW_TRAIN_TEST!$A$1:$M$980,11,0)</f>
        <v>8804</v>
      </c>
      <c r="T1596" s="6">
        <f t="shared" si="48"/>
        <v>1</v>
      </c>
      <c r="U1596" s="6">
        <f t="shared" si="49"/>
        <v>0</v>
      </c>
    </row>
    <row r="1597" spans="1:21" x14ac:dyDescent="0.2">
      <c r="A1597" s="88">
        <v>1595</v>
      </c>
      <c r="B1597" s="88">
        <v>2</v>
      </c>
      <c r="C1597" s="88" t="s">
        <v>2120</v>
      </c>
      <c r="D1597" s="89" t="s">
        <v>1431</v>
      </c>
      <c r="E1597" s="89">
        <v>14</v>
      </c>
      <c r="F1597" s="89">
        <v>0</v>
      </c>
      <c r="G1597" s="89">
        <v>0</v>
      </c>
      <c r="H1597" s="89">
        <v>0</v>
      </c>
      <c r="I1597" s="89">
        <v>0</v>
      </c>
      <c r="J1597" s="89">
        <v>0</v>
      </c>
      <c r="K1597" s="89">
        <v>0</v>
      </c>
      <c r="L1597" s="89">
        <v>0</v>
      </c>
      <c r="M1597" s="89">
        <v>0</v>
      </c>
      <c r="N1597" s="89">
        <v>0</v>
      </c>
      <c r="O1597" s="89">
        <v>0</v>
      </c>
      <c r="P1597" s="89">
        <v>60</v>
      </c>
      <c r="Q1597" s="89">
        <v>675.5</v>
      </c>
      <c r="R1597" s="88">
        <f>VLOOKUP(P1597,NEW_TRAIN_TEST!$A$1:$M$980,13,0)</f>
        <v>656.5</v>
      </c>
      <c r="S1597" s="88">
        <f>VLOOKUP(P1597,NEW_TRAIN_TEST!$A$1:$M$980,11,0)</f>
        <v>679</v>
      </c>
      <c r="T1597" s="6">
        <f t="shared" si="48"/>
        <v>0</v>
      </c>
      <c r="U1597" s="6">
        <f t="shared" si="49"/>
        <v>0</v>
      </c>
    </row>
    <row r="1598" spans="1:21" x14ac:dyDescent="0.2">
      <c r="A1598" s="88">
        <v>1596</v>
      </c>
      <c r="B1598" s="88">
        <v>2</v>
      </c>
      <c r="C1598" s="88" t="s">
        <v>2120</v>
      </c>
      <c r="D1598" s="89" t="s">
        <v>1431</v>
      </c>
      <c r="E1598" s="89">
        <v>2</v>
      </c>
      <c r="F1598" s="89">
        <v>0</v>
      </c>
      <c r="G1598" s="89">
        <v>0</v>
      </c>
      <c r="H1598" s="89">
        <v>0</v>
      </c>
      <c r="I1598" s="89">
        <v>0</v>
      </c>
      <c r="J1598" s="89">
        <v>0</v>
      </c>
      <c r="K1598" s="89">
        <v>0</v>
      </c>
      <c r="L1598" s="89">
        <v>0</v>
      </c>
      <c r="M1598" s="89">
        <v>0</v>
      </c>
      <c r="N1598" s="89">
        <v>0</v>
      </c>
      <c r="O1598" s="89">
        <v>0</v>
      </c>
      <c r="P1598" s="89">
        <v>948</v>
      </c>
      <c r="Q1598" s="89">
        <v>8752</v>
      </c>
      <c r="R1598" s="88">
        <f>VLOOKUP(P1598,NEW_TRAIN_TEST!$A$1:$M$980,13,0)</f>
        <v>8750</v>
      </c>
      <c r="S1598" s="88">
        <f>VLOOKUP(P1598,NEW_TRAIN_TEST!$A$1:$M$980,11,0)</f>
        <v>8758</v>
      </c>
      <c r="T1598" s="6">
        <f t="shared" si="48"/>
        <v>0</v>
      </c>
      <c r="U1598" s="6">
        <f t="shared" si="49"/>
        <v>0</v>
      </c>
    </row>
    <row r="1599" spans="1:21" x14ac:dyDescent="0.2">
      <c r="A1599" s="88">
        <v>1597</v>
      </c>
      <c r="B1599" s="88">
        <v>2</v>
      </c>
      <c r="C1599" s="88" t="s">
        <v>2120</v>
      </c>
      <c r="D1599" s="89" t="s">
        <v>1431</v>
      </c>
      <c r="E1599" s="89">
        <v>6</v>
      </c>
      <c r="F1599" s="89">
        <v>1</v>
      </c>
      <c r="G1599" s="89">
        <v>0</v>
      </c>
      <c r="H1599" s="89">
        <v>0</v>
      </c>
      <c r="I1599" s="89">
        <v>2</v>
      </c>
      <c r="J1599" s="89">
        <v>0</v>
      </c>
      <c r="K1599" s="89">
        <v>0</v>
      </c>
      <c r="L1599" s="89">
        <v>1</v>
      </c>
      <c r="M1599" s="89">
        <v>0</v>
      </c>
      <c r="N1599" s="89">
        <v>0</v>
      </c>
      <c r="O1599" s="89">
        <v>2</v>
      </c>
      <c r="P1599" s="89">
        <v>123</v>
      </c>
      <c r="Q1599" s="89">
        <v>5025.5</v>
      </c>
      <c r="R1599" s="88">
        <f>VLOOKUP(P1599,NEW_TRAIN_TEST!$A$1:$M$980,13,0)</f>
        <v>4952</v>
      </c>
      <c r="S1599" s="88">
        <f>VLOOKUP(P1599,NEW_TRAIN_TEST!$A$1:$M$980,11,0)</f>
        <v>5043</v>
      </c>
      <c r="T1599" s="6">
        <f t="shared" si="48"/>
        <v>1</v>
      </c>
      <c r="U1599" s="6">
        <f t="shared" si="49"/>
        <v>0</v>
      </c>
    </row>
    <row r="1600" spans="1:21" x14ac:dyDescent="0.2">
      <c r="A1600" s="88">
        <v>1598</v>
      </c>
      <c r="B1600" s="88">
        <v>2</v>
      </c>
      <c r="C1600" s="88" t="s">
        <v>2120</v>
      </c>
      <c r="D1600" s="89" t="s">
        <v>1431</v>
      </c>
      <c r="E1600" s="89">
        <v>10</v>
      </c>
      <c r="F1600" s="89">
        <v>3</v>
      </c>
      <c r="G1600" s="89">
        <v>0</v>
      </c>
      <c r="H1600" s="89">
        <v>0</v>
      </c>
      <c r="I1600" s="89">
        <v>2</v>
      </c>
      <c r="J1600" s="89">
        <v>0</v>
      </c>
      <c r="K1600" s="89">
        <v>0</v>
      </c>
      <c r="L1600" s="89">
        <v>1</v>
      </c>
      <c r="M1600" s="89">
        <v>0</v>
      </c>
      <c r="N1600" s="89">
        <v>0</v>
      </c>
      <c r="O1600" s="89">
        <v>2</v>
      </c>
      <c r="P1600" s="89">
        <v>83</v>
      </c>
      <c r="Q1600" s="89">
        <v>526.5</v>
      </c>
      <c r="R1600" s="88">
        <f>VLOOKUP(P1600,NEW_TRAIN_TEST!$A$1:$M$980,13,0)</f>
        <v>511</v>
      </c>
      <c r="S1600" s="88">
        <f>VLOOKUP(P1600,NEW_TRAIN_TEST!$A$1:$M$980,11,0)</f>
        <v>531</v>
      </c>
      <c r="T1600" s="6">
        <f t="shared" si="48"/>
        <v>1</v>
      </c>
      <c r="U1600" s="6">
        <f t="shared" si="49"/>
        <v>0</v>
      </c>
    </row>
    <row r="1601" spans="1:21" x14ac:dyDescent="0.2">
      <c r="A1601" s="88">
        <v>1599</v>
      </c>
      <c r="B1601" s="88">
        <v>2</v>
      </c>
      <c r="C1601" s="88" t="s">
        <v>2120</v>
      </c>
      <c r="D1601" s="89" t="s">
        <v>1431</v>
      </c>
      <c r="E1601" s="89">
        <v>23</v>
      </c>
      <c r="F1601" s="89">
        <v>1</v>
      </c>
      <c r="G1601" s="89">
        <v>0</v>
      </c>
      <c r="H1601" s="89">
        <v>0</v>
      </c>
      <c r="I1601" s="89">
        <v>2</v>
      </c>
      <c r="J1601" s="89">
        <v>0</v>
      </c>
      <c r="K1601" s="89">
        <v>0</v>
      </c>
      <c r="L1601" s="89">
        <v>0</v>
      </c>
      <c r="M1601" s="89">
        <v>0</v>
      </c>
      <c r="N1601" s="89">
        <v>0</v>
      </c>
      <c r="O1601" s="89">
        <v>2</v>
      </c>
      <c r="P1601" s="89">
        <v>71</v>
      </c>
      <c r="Q1601" s="89">
        <v>637</v>
      </c>
      <c r="R1601" s="88">
        <f>VLOOKUP(P1601,NEW_TRAIN_TEST!$A$1:$M$980,13,0)</f>
        <v>610.5</v>
      </c>
      <c r="S1601" s="88">
        <f>VLOOKUP(P1601,NEW_TRAIN_TEST!$A$1:$M$980,11,0)</f>
        <v>644</v>
      </c>
      <c r="T1601" s="6">
        <f t="shared" si="48"/>
        <v>0</v>
      </c>
      <c r="U1601" s="6">
        <f t="shared" si="49"/>
        <v>0</v>
      </c>
    </row>
    <row r="1602" spans="1:21" x14ac:dyDescent="0.2">
      <c r="A1602" s="88">
        <v>1600</v>
      </c>
      <c r="B1602" s="88">
        <v>2</v>
      </c>
      <c r="C1602" s="88" t="s">
        <v>2120</v>
      </c>
      <c r="D1602" s="89" t="s">
        <v>1431</v>
      </c>
      <c r="E1602" s="89">
        <v>11</v>
      </c>
      <c r="F1602" s="89">
        <v>6</v>
      </c>
      <c r="G1602" s="89">
        <v>1</v>
      </c>
      <c r="H1602" s="89">
        <v>2</v>
      </c>
      <c r="I1602" s="89">
        <v>2</v>
      </c>
      <c r="J1602" s="89">
        <v>0</v>
      </c>
      <c r="K1602" s="89">
        <v>0</v>
      </c>
      <c r="L1602" s="89">
        <v>1</v>
      </c>
      <c r="M1602" s="89">
        <v>27</v>
      </c>
      <c r="N1602" s="89">
        <v>0</v>
      </c>
      <c r="O1602" s="89">
        <v>2</v>
      </c>
      <c r="P1602" s="89">
        <v>71</v>
      </c>
      <c r="Q1602" s="89">
        <v>641</v>
      </c>
      <c r="R1602" s="88">
        <f>VLOOKUP(P1602,NEW_TRAIN_TEST!$A$1:$M$980,13,0)</f>
        <v>610.5</v>
      </c>
      <c r="S1602" s="88">
        <f>VLOOKUP(P1602,NEW_TRAIN_TEST!$A$1:$M$980,11,0)</f>
        <v>644</v>
      </c>
      <c r="T1602" s="6">
        <f t="shared" si="48"/>
        <v>1</v>
      </c>
      <c r="U1602" s="6">
        <f t="shared" si="49"/>
        <v>1</v>
      </c>
    </row>
    <row r="1603" spans="1:21" x14ac:dyDescent="0.2">
      <c r="A1603" s="88">
        <v>1601</v>
      </c>
      <c r="B1603" s="88">
        <v>2</v>
      </c>
      <c r="C1603" s="88" t="s">
        <v>2120</v>
      </c>
      <c r="D1603" s="89" t="s">
        <v>1431</v>
      </c>
      <c r="E1603" s="89">
        <v>13</v>
      </c>
      <c r="F1603" s="89">
        <v>1</v>
      </c>
      <c r="G1603" s="89">
        <v>0</v>
      </c>
      <c r="H1603" s="89">
        <v>0</v>
      </c>
      <c r="I1603" s="89">
        <v>2</v>
      </c>
      <c r="J1603" s="89">
        <v>0</v>
      </c>
      <c r="K1603" s="89">
        <v>0</v>
      </c>
      <c r="L1603" s="89">
        <v>0</v>
      </c>
      <c r="M1603" s="89">
        <v>0</v>
      </c>
      <c r="N1603" s="89">
        <v>0</v>
      </c>
      <c r="O1603" s="89">
        <v>2</v>
      </c>
      <c r="P1603" s="89">
        <v>56</v>
      </c>
      <c r="Q1603" s="89">
        <v>520.5</v>
      </c>
      <c r="R1603" s="88">
        <f>VLOOKUP(P1603,NEW_TRAIN_TEST!$A$1:$M$980,13,0)</f>
        <v>488.5</v>
      </c>
      <c r="S1603" s="88">
        <f>VLOOKUP(P1603,NEW_TRAIN_TEST!$A$1:$M$980,11,0)</f>
        <v>525</v>
      </c>
      <c r="T1603" s="6">
        <f t="shared" ref="T1603:T1666" si="50">IF(L1603&gt;0,1,0)</f>
        <v>0</v>
      </c>
      <c r="U1603" s="6">
        <f t="shared" ref="U1603:U1666" si="51">IF(M1603&gt;0,1,0)</f>
        <v>0</v>
      </c>
    </row>
    <row r="1604" spans="1:21" x14ac:dyDescent="0.2">
      <c r="A1604" s="88">
        <v>1602</v>
      </c>
      <c r="B1604" s="88">
        <v>2</v>
      </c>
      <c r="C1604" s="88" t="s">
        <v>2120</v>
      </c>
      <c r="D1604" s="89" t="s">
        <v>1431</v>
      </c>
      <c r="E1604" s="89">
        <v>4</v>
      </c>
      <c r="F1604" s="89">
        <v>1</v>
      </c>
      <c r="G1604" s="89">
        <v>0</v>
      </c>
      <c r="H1604" s="89">
        <v>0</v>
      </c>
      <c r="I1604" s="89">
        <v>2</v>
      </c>
      <c r="J1604" s="89">
        <v>0</v>
      </c>
      <c r="K1604" s="89">
        <v>0</v>
      </c>
      <c r="L1604" s="89">
        <v>1</v>
      </c>
      <c r="M1604" s="89">
        <v>0</v>
      </c>
      <c r="N1604" s="89">
        <v>0</v>
      </c>
      <c r="O1604" s="89">
        <v>2</v>
      </c>
      <c r="P1604" s="89">
        <v>56</v>
      </c>
      <c r="Q1604" s="89">
        <v>521.5</v>
      </c>
      <c r="R1604" s="88">
        <f>VLOOKUP(P1604,NEW_TRAIN_TEST!$A$1:$M$980,13,0)</f>
        <v>488.5</v>
      </c>
      <c r="S1604" s="88">
        <f>VLOOKUP(P1604,NEW_TRAIN_TEST!$A$1:$M$980,11,0)</f>
        <v>525</v>
      </c>
      <c r="T1604" s="6">
        <f t="shared" si="50"/>
        <v>1</v>
      </c>
      <c r="U1604" s="6">
        <f t="shared" si="51"/>
        <v>0</v>
      </c>
    </row>
    <row r="1605" spans="1:21" x14ac:dyDescent="0.2">
      <c r="A1605" s="88">
        <v>1603</v>
      </c>
      <c r="B1605" s="88">
        <v>2</v>
      </c>
      <c r="C1605" s="88" t="s">
        <v>2120</v>
      </c>
      <c r="D1605" s="89" t="s">
        <v>1431</v>
      </c>
      <c r="E1605" s="89">
        <v>14</v>
      </c>
      <c r="F1605" s="89">
        <v>1</v>
      </c>
      <c r="G1605" s="89">
        <v>0</v>
      </c>
      <c r="H1605" s="89">
        <v>0</v>
      </c>
      <c r="I1605" s="89">
        <v>2</v>
      </c>
      <c r="J1605" s="89">
        <v>0</v>
      </c>
      <c r="K1605" s="89">
        <v>0</v>
      </c>
      <c r="L1605" s="89">
        <v>0</v>
      </c>
      <c r="M1605" s="89">
        <v>0</v>
      </c>
      <c r="N1605" s="89">
        <v>0</v>
      </c>
      <c r="O1605" s="89">
        <v>2</v>
      </c>
      <c r="P1605" s="89">
        <v>58</v>
      </c>
      <c r="Q1605" s="89">
        <v>636</v>
      </c>
      <c r="R1605" s="88">
        <f>VLOOKUP(P1605,NEW_TRAIN_TEST!$A$1:$M$980,13,0)</f>
        <v>621.5</v>
      </c>
      <c r="S1605" s="88">
        <f>VLOOKUP(P1605,NEW_TRAIN_TEST!$A$1:$M$980,11,0)</f>
        <v>643</v>
      </c>
      <c r="T1605" s="6">
        <f t="shared" si="50"/>
        <v>0</v>
      </c>
      <c r="U1605" s="6">
        <f t="shared" si="51"/>
        <v>0</v>
      </c>
    </row>
    <row r="1606" spans="1:21" x14ac:dyDescent="0.2">
      <c r="A1606" s="88">
        <v>1604</v>
      </c>
      <c r="B1606" s="88">
        <v>2</v>
      </c>
      <c r="C1606" s="88" t="s">
        <v>2120</v>
      </c>
      <c r="D1606" s="89" t="s">
        <v>1431</v>
      </c>
      <c r="E1606" s="89">
        <v>4</v>
      </c>
      <c r="F1606" s="89">
        <v>4</v>
      </c>
      <c r="G1606" s="89">
        <v>1</v>
      </c>
      <c r="H1606" s="89">
        <v>2</v>
      </c>
      <c r="I1606" s="89">
        <v>2</v>
      </c>
      <c r="J1606" s="89">
        <v>2</v>
      </c>
      <c r="K1606" s="89">
        <v>0</v>
      </c>
      <c r="L1606" s="89">
        <v>0</v>
      </c>
      <c r="M1606" s="89">
        <v>26</v>
      </c>
      <c r="N1606" s="89">
        <v>0</v>
      </c>
      <c r="O1606" s="89">
        <v>2</v>
      </c>
      <c r="P1606" s="89">
        <v>58</v>
      </c>
      <c r="Q1606" s="89">
        <v>638</v>
      </c>
      <c r="R1606" s="88">
        <f>VLOOKUP(P1606,NEW_TRAIN_TEST!$A$1:$M$980,13,0)</f>
        <v>621.5</v>
      </c>
      <c r="S1606" s="88">
        <f>VLOOKUP(P1606,NEW_TRAIN_TEST!$A$1:$M$980,11,0)</f>
        <v>643</v>
      </c>
      <c r="T1606" s="6">
        <f t="shared" si="50"/>
        <v>0</v>
      </c>
      <c r="U1606" s="6">
        <f t="shared" si="51"/>
        <v>1</v>
      </c>
    </row>
    <row r="1607" spans="1:21" x14ac:dyDescent="0.2">
      <c r="A1607" s="88">
        <v>1605</v>
      </c>
      <c r="B1607" s="88">
        <v>2</v>
      </c>
      <c r="C1607" s="88" t="s">
        <v>2120</v>
      </c>
      <c r="D1607" s="89" t="s">
        <v>1431</v>
      </c>
      <c r="E1607" s="89">
        <v>11</v>
      </c>
      <c r="F1607" s="89">
        <v>0</v>
      </c>
      <c r="G1607" s="89">
        <v>0</v>
      </c>
      <c r="H1607" s="89">
        <v>0</v>
      </c>
      <c r="I1607" s="89">
        <v>0</v>
      </c>
      <c r="J1607" s="89">
        <v>0</v>
      </c>
      <c r="K1607" s="89">
        <v>0</v>
      </c>
      <c r="L1607" s="89">
        <v>0</v>
      </c>
      <c r="M1607" s="89">
        <v>0</v>
      </c>
      <c r="N1607" s="89">
        <v>0</v>
      </c>
      <c r="O1607" s="89">
        <v>0</v>
      </c>
      <c r="P1607" s="89">
        <v>850</v>
      </c>
      <c r="Q1607" s="89">
        <v>10927</v>
      </c>
      <c r="R1607" s="88">
        <f>VLOOKUP(P1607,NEW_TRAIN_TEST!$A$1:$M$980,13,0)</f>
        <v>9646</v>
      </c>
      <c r="S1607" s="88">
        <f>VLOOKUP(P1607,NEW_TRAIN_TEST!$A$1:$M$980,11,0)</f>
        <v>10966</v>
      </c>
      <c r="T1607" s="6">
        <f t="shared" si="50"/>
        <v>0</v>
      </c>
      <c r="U1607" s="6">
        <f t="shared" si="51"/>
        <v>0</v>
      </c>
    </row>
    <row r="1608" spans="1:21" x14ac:dyDescent="0.2">
      <c r="A1608" s="88">
        <v>1606</v>
      </c>
      <c r="B1608" s="88">
        <v>2</v>
      </c>
      <c r="C1608" s="88" t="s">
        <v>2120</v>
      </c>
      <c r="D1608" s="89" t="s">
        <v>1431</v>
      </c>
      <c r="E1608" s="89">
        <v>10</v>
      </c>
      <c r="F1608" s="89">
        <v>2</v>
      </c>
      <c r="G1608" s="89">
        <v>0</v>
      </c>
      <c r="H1608" s="89">
        <v>0</v>
      </c>
      <c r="I1608" s="89">
        <v>2</v>
      </c>
      <c r="J1608" s="89">
        <v>0</v>
      </c>
      <c r="K1608" s="89">
        <v>0</v>
      </c>
      <c r="L1608" s="89">
        <v>0</v>
      </c>
      <c r="M1608" s="89">
        <v>0</v>
      </c>
      <c r="N1608" s="89">
        <v>0</v>
      </c>
      <c r="O1608" s="89">
        <v>2</v>
      </c>
      <c r="P1608" s="89">
        <v>153</v>
      </c>
      <c r="Q1608" s="89">
        <v>11652</v>
      </c>
      <c r="R1608" s="88">
        <f>VLOOKUP(P1608,NEW_TRAIN_TEST!$A$1:$M$980,13,0)</f>
        <v>10194</v>
      </c>
      <c r="S1608" s="88">
        <f>VLOOKUP(P1608,NEW_TRAIN_TEST!$A$1:$M$980,11,0)</f>
        <v>11901</v>
      </c>
      <c r="T1608" s="6">
        <f t="shared" si="50"/>
        <v>0</v>
      </c>
      <c r="U1608" s="6">
        <f t="shared" si="51"/>
        <v>0</v>
      </c>
    </row>
    <row r="1609" spans="1:21" x14ac:dyDescent="0.2">
      <c r="A1609" s="88">
        <v>1607</v>
      </c>
      <c r="B1609" s="88">
        <v>2</v>
      </c>
      <c r="C1609" s="88" t="s">
        <v>2120</v>
      </c>
      <c r="D1609" s="89" t="s">
        <v>1431</v>
      </c>
      <c r="E1609" s="89">
        <v>3</v>
      </c>
      <c r="F1609" s="89">
        <v>1</v>
      </c>
      <c r="G1609" s="89">
        <v>0</v>
      </c>
      <c r="H1609" s="89">
        <v>0</v>
      </c>
      <c r="I1609" s="89">
        <v>2</v>
      </c>
      <c r="J1609" s="89">
        <v>0</v>
      </c>
      <c r="K1609" s="89">
        <v>0</v>
      </c>
      <c r="L1609" s="89">
        <v>0</v>
      </c>
      <c r="M1609" s="89">
        <v>0</v>
      </c>
      <c r="N1609" s="89">
        <v>0</v>
      </c>
      <c r="O1609" s="89">
        <v>2</v>
      </c>
      <c r="P1609" s="89">
        <v>61</v>
      </c>
      <c r="Q1609" s="89">
        <v>389.5</v>
      </c>
      <c r="R1609" s="88">
        <f>VLOOKUP(P1609,NEW_TRAIN_TEST!$A$1:$M$980,13,0)</f>
        <v>378.5</v>
      </c>
      <c r="S1609" s="88">
        <f>VLOOKUP(P1609,NEW_TRAIN_TEST!$A$1:$M$980,11,0)</f>
        <v>400</v>
      </c>
      <c r="T1609" s="6">
        <f t="shared" si="50"/>
        <v>0</v>
      </c>
      <c r="U1609" s="6">
        <f t="shared" si="51"/>
        <v>0</v>
      </c>
    </row>
    <row r="1610" spans="1:21" x14ac:dyDescent="0.2">
      <c r="A1610" s="88">
        <v>1608</v>
      </c>
      <c r="B1610" s="88">
        <v>2</v>
      </c>
      <c r="C1610" s="88" t="s">
        <v>2120</v>
      </c>
      <c r="D1610" s="89" t="s">
        <v>1431</v>
      </c>
      <c r="E1610" s="89">
        <v>12</v>
      </c>
      <c r="F1610" s="89">
        <v>0</v>
      </c>
      <c r="G1610" s="89">
        <v>0</v>
      </c>
      <c r="H1610" s="89">
        <v>0</v>
      </c>
      <c r="I1610" s="89">
        <v>0</v>
      </c>
      <c r="J1610" s="89">
        <v>0</v>
      </c>
      <c r="K1610" s="89">
        <v>0</v>
      </c>
      <c r="L1610" s="89">
        <v>0</v>
      </c>
      <c r="M1610" s="89">
        <v>22</v>
      </c>
      <c r="N1610" s="89">
        <v>0</v>
      </c>
      <c r="O1610" s="89">
        <v>0</v>
      </c>
      <c r="P1610" s="89">
        <v>808</v>
      </c>
      <c r="Q1610" s="89">
        <v>7252.5</v>
      </c>
      <c r="R1610" s="88">
        <f>VLOOKUP(P1610,NEW_TRAIN_TEST!$A$1:$M$980,13,0)</f>
        <v>5739</v>
      </c>
      <c r="S1610" s="88">
        <f>VLOOKUP(P1610,NEW_TRAIN_TEST!$A$1:$M$980,11,0)</f>
        <v>7420</v>
      </c>
      <c r="T1610" s="6">
        <f t="shared" si="50"/>
        <v>0</v>
      </c>
      <c r="U1610" s="6">
        <f t="shared" si="51"/>
        <v>1</v>
      </c>
    </row>
    <row r="1611" spans="1:21" x14ac:dyDescent="0.2">
      <c r="A1611" s="88">
        <v>1609</v>
      </c>
      <c r="B1611" s="88">
        <v>2</v>
      </c>
      <c r="C1611" s="88" t="s">
        <v>2120</v>
      </c>
      <c r="D1611" s="89" t="s">
        <v>1431</v>
      </c>
      <c r="E1611" s="89">
        <v>8</v>
      </c>
      <c r="F1611" s="89">
        <v>3</v>
      </c>
      <c r="G1611" s="89">
        <v>0</v>
      </c>
      <c r="H1611" s="89">
        <v>2</v>
      </c>
      <c r="I1611" s="89">
        <v>2</v>
      </c>
      <c r="J1611" s="89">
        <v>2</v>
      </c>
      <c r="K1611" s="89">
        <v>0</v>
      </c>
      <c r="L1611" s="89">
        <v>1</v>
      </c>
      <c r="M1611" s="89">
        <v>0</v>
      </c>
      <c r="N1611" s="89">
        <v>0</v>
      </c>
      <c r="O1611" s="89">
        <v>2</v>
      </c>
      <c r="P1611" s="89">
        <v>63</v>
      </c>
      <c r="Q1611" s="89">
        <v>576.5</v>
      </c>
      <c r="R1611" s="88">
        <f>VLOOKUP(P1611,NEW_TRAIN_TEST!$A$1:$M$980,13,0)</f>
        <v>545.5</v>
      </c>
      <c r="S1611" s="88">
        <f>VLOOKUP(P1611,NEW_TRAIN_TEST!$A$1:$M$980,11,0)</f>
        <v>585</v>
      </c>
      <c r="T1611" s="6">
        <f t="shared" si="50"/>
        <v>1</v>
      </c>
      <c r="U1611" s="6">
        <f t="shared" si="51"/>
        <v>0</v>
      </c>
    </row>
    <row r="1612" spans="1:21" x14ac:dyDescent="0.2">
      <c r="A1612" s="88">
        <v>1610</v>
      </c>
      <c r="B1612" s="88">
        <v>2</v>
      </c>
      <c r="C1612" s="88" t="s">
        <v>2120</v>
      </c>
      <c r="D1612" s="89" t="s">
        <v>1431</v>
      </c>
      <c r="E1612" s="89">
        <v>14</v>
      </c>
      <c r="F1612" s="89">
        <v>4</v>
      </c>
      <c r="G1612" s="89">
        <v>1</v>
      </c>
      <c r="H1612" s="89">
        <v>2</v>
      </c>
      <c r="I1612" s="89">
        <v>2</v>
      </c>
      <c r="J1612" s="89">
        <v>0</v>
      </c>
      <c r="K1612" s="89">
        <v>0</v>
      </c>
      <c r="L1612" s="89">
        <v>0</v>
      </c>
      <c r="M1612" s="89">
        <v>0</v>
      </c>
      <c r="N1612" s="89">
        <v>0</v>
      </c>
      <c r="O1612" s="89">
        <v>2</v>
      </c>
      <c r="P1612" s="89">
        <v>64</v>
      </c>
      <c r="Q1612" s="89">
        <v>610</v>
      </c>
      <c r="R1612" s="88">
        <f>VLOOKUP(P1612,NEW_TRAIN_TEST!$A$1:$M$980,13,0)</f>
        <v>594.5</v>
      </c>
      <c r="S1612" s="88">
        <f>VLOOKUP(P1612,NEW_TRAIN_TEST!$A$1:$M$980,11,0)</f>
        <v>632</v>
      </c>
      <c r="T1612" s="6">
        <f t="shared" si="50"/>
        <v>0</v>
      </c>
      <c r="U1612" s="6">
        <f t="shared" si="51"/>
        <v>0</v>
      </c>
    </row>
    <row r="1613" spans="1:21" x14ac:dyDescent="0.2">
      <c r="A1613" s="88">
        <v>1611</v>
      </c>
      <c r="B1613" s="88">
        <v>2</v>
      </c>
      <c r="C1613" s="88" t="s">
        <v>2120</v>
      </c>
      <c r="D1613" s="89" t="s">
        <v>1431</v>
      </c>
      <c r="E1613" s="89">
        <v>16</v>
      </c>
      <c r="F1613" s="89">
        <v>8</v>
      </c>
      <c r="G1613" s="89">
        <v>0</v>
      </c>
      <c r="H1613" s="89">
        <v>0</v>
      </c>
      <c r="I1613" s="89">
        <v>2</v>
      </c>
      <c r="J1613" s="89">
        <v>2</v>
      </c>
      <c r="K1613" s="89">
        <v>0</v>
      </c>
      <c r="L1613" s="89">
        <v>0</v>
      </c>
      <c r="M1613" s="89">
        <v>0</v>
      </c>
      <c r="N1613" s="89">
        <v>0</v>
      </c>
      <c r="O1613" s="89">
        <v>2</v>
      </c>
      <c r="P1613" s="89">
        <v>178</v>
      </c>
      <c r="Q1613" s="89">
        <v>12513.5</v>
      </c>
      <c r="R1613" s="88">
        <f>VLOOKUP(P1613,NEW_TRAIN_TEST!$A$1:$M$980,13,0)</f>
        <v>11636.5</v>
      </c>
      <c r="S1613" s="88">
        <f>VLOOKUP(P1613,NEW_TRAIN_TEST!$A$1:$M$980,11,0)</f>
        <v>13413</v>
      </c>
      <c r="T1613" s="6">
        <f t="shared" si="50"/>
        <v>0</v>
      </c>
      <c r="U1613" s="6">
        <f t="shared" si="51"/>
        <v>0</v>
      </c>
    </row>
    <row r="1614" spans="1:21" x14ac:dyDescent="0.2">
      <c r="A1614" s="88">
        <v>1612</v>
      </c>
      <c r="B1614" s="88">
        <v>2</v>
      </c>
      <c r="C1614" s="88" t="s">
        <v>2120</v>
      </c>
      <c r="D1614" s="89" t="s">
        <v>1431</v>
      </c>
      <c r="E1614" s="89">
        <v>16</v>
      </c>
      <c r="F1614" s="89">
        <v>8</v>
      </c>
      <c r="G1614" s="89">
        <v>0</v>
      </c>
      <c r="H1614" s="89">
        <v>0</v>
      </c>
      <c r="I1614" s="89">
        <v>2</v>
      </c>
      <c r="J1614" s="89">
        <v>2</v>
      </c>
      <c r="K1614" s="89">
        <v>0</v>
      </c>
      <c r="L1614" s="89">
        <v>0</v>
      </c>
      <c r="M1614" s="89">
        <v>33</v>
      </c>
      <c r="N1614" s="89">
        <v>0</v>
      </c>
      <c r="O1614" s="89">
        <v>2</v>
      </c>
      <c r="P1614" s="89">
        <v>178</v>
      </c>
      <c r="Q1614" s="89">
        <v>12985</v>
      </c>
      <c r="R1614" s="88">
        <f>VLOOKUP(P1614,NEW_TRAIN_TEST!$A$1:$M$980,13,0)</f>
        <v>11636.5</v>
      </c>
      <c r="S1614" s="88">
        <f>VLOOKUP(P1614,NEW_TRAIN_TEST!$A$1:$M$980,11,0)</f>
        <v>13413</v>
      </c>
      <c r="T1614" s="6">
        <f t="shared" si="50"/>
        <v>0</v>
      </c>
      <c r="U1614" s="6">
        <f t="shared" si="51"/>
        <v>1</v>
      </c>
    </row>
    <row r="1615" spans="1:21" x14ac:dyDescent="0.2">
      <c r="A1615" s="88">
        <v>1613</v>
      </c>
      <c r="B1615" s="88">
        <v>2</v>
      </c>
      <c r="C1615" s="88" t="s">
        <v>2120</v>
      </c>
      <c r="D1615" s="89" t="s">
        <v>1431</v>
      </c>
      <c r="E1615" s="89">
        <v>28</v>
      </c>
      <c r="F1615" s="89">
        <v>1</v>
      </c>
      <c r="G1615" s="89">
        <v>1</v>
      </c>
      <c r="H1615" s="89">
        <v>0</v>
      </c>
      <c r="I1615" s="89">
        <v>2</v>
      </c>
      <c r="J1615" s="89">
        <v>0</v>
      </c>
      <c r="K1615" s="89">
        <v>0</v>
      </c>
      <c r="L1615" s="89">
        <v>0</v>
      </c>
      <c r="M1615" s="89">
        <v>0</v>
      </c>
      <c r="N1615" s="89">
        <v>0</v>
      </c>
      <c r="O1615" s="89">
        <v>2</v>
      </c>
      <c r="P1615" s="89">
        <v>164</v>
      </c>
      <c r="Q1615" s="89">
        <v>12545.5</v>
      </c>
      <c r="R1615" s="88">
        <f>VLOOKUP(P1615,NEW_TRAIN_TEST!$A$1:$M$980,13,0)</f>
        <v>11993</v>
      </c>
      <c r="S1615" s="88">
        <f>VLOOKUP(P1615,NEW_TRAIN_TEST!$A$1:$M$980,11,0)</f>
        <v>13637</v>
      </c>
      <c r="T1615" s="6">
        <f t="shared" si="50"/>
        <v>0</v>
      </c>
      <c r="U1615" s="6">
        <f t="shared" si="51"/>
        <v>0</v>
      </c>
    </row>
    <row r="1616" spans="1:21" x14ac:dyDescent="0.2">
      <c r="A1616" s="88">
        <v>1614</v>
      </c>
      <c r="B1616" s="88">
        <v>2</v>
      </c>
      <c r="C1616" s="88" t="s">
        <v>2120</v>
      </c>
      <c r="D1616" s="89" t="s">
        <v>1431</v>
      </c>
      <c r="E1616" s="89">
        <v>4</v>
      </c>
      <c r="F1616" s="89">
        <v>4</v>
      </c>
      <c r="G1616" s="89">
        <v>1</v>
      </c>
      <c r="H1616" s="89">
        <v>2</v>
      </c>
      <c r="I1616" s="89">
        <v>2</v>
      </c>
      <c r="J1616" s="89">
        <v>2</v>
      </c>
      <c r="K1616" s="89">
        <v>0</v>
      </c>
      <c r="L1616" s="89">
        <v>0</v>
      </c>
      <c r="M1616" s="89">
        <v>8</v>
      </c>
      <c r="N1616" s="89">
        <v>0</v>
      </c>
      <c r="O1616" s="89">
        <v>2</v>
      </c>
      <c r="P1616" s="89">
        <v>579</v>
      </c>
      <c r="Q1616" s="89">
        <v>4055.5</v>
      </c>
      <c r="R1616" s="88">
        <f>VLOOKUP(P1616,NEW_TRAIN_TEST!$A$1:$M$980,13,0)</f>
        <v>2950</v>
      </c>
      <c r="S1616" s="88">
        <f>VLOOKUP(P1616,NEW_TRAIN_TEST!$A$1:$M$980,11,0)</f>
        <v>4132</v>
      </c>
      <c r="T1616" s="6">
        <f t="shared" si="50"/>
        <v>0</v>
      </c>
      <c r="U1616" s="6">
        <f t="shared" si="51"/>
        <v>1</v>
      </c>
    </row>
    <row r="1617" spans="1:21" x14ac:dyDescent="0.2">
      <c r="A1617" s="88">
        <v>1615</v>
      </c>
      <c r="B1617" s="88">
        <v>2</v>
      </c>
      <c r="C1617" s="88" t="s">
        <v>2120</v>
      </c>
      <c r="D1617" s="89" t="s">
        <v>1431</v>
      </c>
      <c r="E1617" s="89">
        <v>13</v>
      </c>
      <c r="F1617" s="89">
        <v>2</v>
      </c>
      <c r="G1617" s="89">
        <v>1</v>
      </c>
      <c r="H1617" s="89">
        <v>2</v>
      </c>
      <c r="I1617" s="89">
        <v>2</v>
      </c>
      <c r="J1617" s="89">
        <v>0</v>
      </c>
      <c r="K1617" s="89">
        <v>0</v>
      </c>
      <c r="L1617" s="89">
        <v>1</v>
      </c>
      <c r="M1617" s="89">
        <v>0</v>
      </c>
      <c r="N1617" s="89">
        <v>0</v>
      </c>
      <c r="O1617" s="89">
        <v>2</v>
      </c>
      <c r="P1617" s="89">
        <v>68</v>
      </c>
      <c r="Q1617" s="89">
        <v>729.5</v>
      </c>
      <c r="R1617" s="88">
        <f>VLOOKUP(P1617,NEW_TRAIN_TEST!$A$1:$M$980,13,0)</f>
        <v>709</v>
      </c>
      <c r="S1617" s="88">
        <f>VLOOKUP(P1617,NEW_TRAIN_TEST!$A$1:$M$980,11,0)</f>
        <v>732</v>
      </c>
      <c r="T1617" s="6">
        <f t="shared" si="50"/>
        <v>1</v>
      </c>
      <c r="U1617" s="6">
        <f t="shared" si="51"/>
        <v>0</v>
      </c>
    </row>
    <row r="1618" spans="1:21" x14ac:dyDescent="0.2">
      <c r="A1618" s="88">
        <v>1616</v>
      </c>
      <c r="B1618" s="88">
        <v>2</v>
      </c>
      <c r="C1618" s="88" t="s">
        <v>2120</v>
      </c>
      <c r="D1618" s="89" t="s">
        <v>1431</v>
      </c>
      <c r="E1618" s="89">
        <v>10</v>
      </c>
      <c r="F1618" s="89">
        <v>0</v>
      </c>
      <c r="G1618" s="89">
        <v>0</v>
      </c>
      <c r="H1618" s="89">
        <v>0</v>
      </c>
      <c r="I1618" s="89">
        <v>0</v>
      </c>
      <c r="J1618" s="89">
        <v>0</v>
      </c>
      <c r="K1618" s="89">
        <v>0</v>
      </c>
      <c r="L1618" s="89">
        <v>0</v>
      </c>
      <c r="M1618" s="89">
        <v>0</v>
      </c>
      <c r="N1618" s="89">
        <v>0</v>
      </c>
      <c r="O1618" s="89">
        <v>0</v>
      </c>
      <c r="P1618" s="89">
        <v>69</v>
      </c>
      <c r="Q1618" s="89">
        <v>496</v>
      </c>
      <c r="R1618" s="88">
        <f>VLOOKUP(P1618,NEW_TRAIN_TEST!$A$1:$M$980,13,0)</f>
        <v>471</v>
      </c>
      <c r="S1618" s="88">
        <f>VLOOKUP(P1618,NEW_TRAIN_TEST!$A$1:$M$980,11,0)</f>
        <v>497</v>
      </c>
      <c r="T1618" s="6">
        <f t="shared" si="50"/>
        <v>0</v>
      </c>
      <c r="U1618" s="6">
        <f t="shared" si="51"/>
        <v>0</v>
      </c>
    </row>
    <row r="1619" spans="1:21" x14ac:dyDescent="0.2">
      <c r="A1619" s="88">
        <v>1617</v>
      </c>
      <c r="B1619" s="88">
        <v>2</v>
      </c>
      <c r="C1619" s="88" t="s">
        <v>2120</v>
      </c>
      <c r="D1619" s="89" t="s">
        <v>1431</v>
      </c>
      <c r="E1619" s="89">
        <v>12</v>
      </c>
      <c r="F1619" s="89">
        <v>2</v>
      </c>
      <c r="G1619" s="89">
        <v>0</v>
      </c>
      <c r="H1619" s="89">
        <v>0</v>
      </c>
      <c r="I1619" s="89">
        <v>2</v>
      </c>
      <c r="J1619" s="89">
        <v>0</v>
      </c>
      <c r="K1619" s="89">
        <v>0</v>
      </c>
      <c r="L1619" s="89">
        <v>1</v>
      </c>
      <c r="M1619" s="89">
        <v>0</v>
      </c>
      <c r="N1619" s="89">
        <v>0</v>
      </c>
      <c r="O1619" s="89">
        <v>2</v>
      </c>
      <c r="P1619" s="89">
        <v>70</v>
      </c>
      <c r="Q1619" s="89">
        <v>538.5</v>
      </c>
      <c r="R1619" s="88">
        <f>VLOOKUP(P1619,NEW_TRAIN_TEST!$A$1:$M$980,13,0)</f>
        <v>529</v>
      </c>
      <c r="S1619" s="88">
        <f>VLOOKUP(P1619,NEW_TRAIN_TEST!$A$1:$M$980,11,0)</f>
        <v>544</v>
      </c>
      <c r="T1619" s="6">
        <f t="shared" si="50"/>
        <v>1</v>
      </c>
      <c r="U1619" s="6">
        <f t="shared" si="51"/>
        <v>0</v>
      </c>
    </row>
    <row r="1620" spans="1:21" x14ac:dyDescent="0.2">
      <c r="A1620" s="88">
        <v>1618</v>
      </c>
      <c r="B1620" s="88">
        <v>2</v>
      </c>
      <c r="C1620" s="88" t="s">
        <v>2120</v>
      </c>
      <c r="D1620" s="89" t="s">
        <v>1431</v>
      </c>
      <c r="E1620" s="89">
        <v>17</v>
      </c>
      <c r="F1620" s="89">
        <v>0</v>
      </c>
      <c r="G1620" s="89">
        <v>1</v>
      </c>
      <c r="H1620" s="89">
        <v>0</v>
      </c>
      <c r="I1620" s="89">
        <v>0</v>
      </c>
      <c r="J1620" s="89">
        <v>0</v>
      </c>
      <c r="K1620" s="89">
        <v>0</v>
      </c>
      <c r="L1620" s="89">
        <v>0</v>
      </c>
      <c r="M1620" s="89">
        <v>0</v>
      </c>
      <c r="N1620" s="89">
        <v>0</v>
      </c>
      <c r="O1620" s="89">
        <v>0</v>
      </c>
      <c r="P1620" s="89">
        <v>7</v>
      </c>
      <c r="Q1620" s="89">
        <v>6495.5</v>
      </c>
      <c r="R1620" s="88">
        <f>VLOOKUP(P1620,NEW_TRAIN_TEST!$A$1:$M$980,13,0)</f>
        <v>6234.5</v>
      </c>
      <c r="S1620" s="88">
        <f>VLOOKUP(P1620,NEW_TRAIN_TEST!$A$1:$M$980,11,0)</f>
        <v>6612</v>
      </c>
      <c r="T1620" s="6">
        <f t="shared" si="50"/>
        <v>0</v>
      </c>
      <c r="U1620" s="6">
        <f t="shared" si="51"/>
        <v>0</v>
      </c>
    </row>
    <row r="1621" spans="1:21" x14ac:dyDescent="0.2">
      <c r="A1621" s="88">
        <v>1619</v>
      </c>
      <c r="B1621" s="88">
        <v>2</v>
      </c>
      <c r="C1621" s="88" t="s">
        <v>2120</v>
      </c>
      <c r="D1621" s="89" t="s">
        <v>1431</v>
      </c>
      <c r="E1621" s="89">
        <v>9</v>
      </c>
      <c r="F1621" s="89">
        <v>3</v>
      </c>
      <c r="G1621" s="89">
        <v>0</v>
      </c>
      <c r="H1621" s="89">
        <v>2</v>
      </c>
      <c r="I1621" s="89">
        <v>2</v>
      </c>
      <c r="J1621" s="89">
        <v>0</v>
      </c>
      <c r="K1621" s="89">
        <v>0</v>
      </c>
      <c r="L1621" s="89">
        <v>1</v>
      </c>
      <c r="M1621" s="89">
        <v>0</v>
      </c>
      <c r="N1621" s="89">
        <v>0</v>
      </c>
      <c r="O1621" s="89">
        <v>2</v>
      </c>
      <c r="P1621" s="89">
        <v>256</v>
      </c>
      <c r="Q1621" s="89">
        <v>16065.17</v>
      </c>
      <c r="R1621" s="88">
        <f>VLOOKUP(P1621,NEW_TRAIN_TEST!$A$1:$M$980,13,0)</f>
        <v>16029</v>
      </c>
      <c r="S1621" s="88">
        <f>VLOOKUP(P1621,NEW_TRAIN_TEST!$A$1:$M$980,11,0)</f>
        <v>16586</v>
      </c>
      <c r="T1621" s="6">
        <f t="shared" si="50"/>
        <v>1</v>
      </c>
      <c r="U1621" s="6">
        <f t="shared" si="51"/>
        <v>0</v>
      </c>
    </row>
    <row r="1622" spans="1:21" x14ac:dyDescent="0.2">
      <c r="A1622" s="88">
        <v>1620</v>
      </c>
      <c r="B1622" s="88">
        <v>2</v>
      </c>
      <c r="C1622" s="88" t="s">
        <v>2120</v>
      </c>
      <c r="D1622" s="89" t="s">
        <v>1431</v>
      </c>
      <c r="E1622" s="89">
        <v>5</v>
      </c>
      <c r="F1622" s="89">
        <v>2</v>
      </c>
      <c r="G1622" s="89">
        <v>0</v>
      </c>
      <c r="H1622" s="89">
        <v>2</v>
      </c>
      <c r="I1622" s="89">
        <v>2</v>
      </c>
      <c r="J1622" s="89">
        <v>0</v>
      </c>
      <c r="K1622" s="89">
        <v>0</v>
      </c>
      <c r="L1622" s="89">
        <v>1</v>
      </c>
      <c r="M1622" s="89">
        <v>0</v>
      </c>
      <c r="N1622" s="89">
        <v>0</v>
      </c>
      <c r="O1622" s="89">
        <v>2</v>
      </c>
      <c r="P1622" s="89">
        <v>565</v>
      </c>
      <c r="Q1622" s="89">
        <v>2980.5</v>
      </c>
      <c r="R1622" s="88">
        <f>VLOOKUP(P1622,NEW_TRAIN_TEST!$A$1:$M$980,13,0)</f>
        <v>2763</v>
      </c>
      <c r="S1622" s="88">
        <f>VLOOKUP(P1622,NEW_TRAIN_TEST!$A$1:$M$980,11,0)</f>
        <v>3845</v>
      </c>
      <c r="T1622" s="6">
        <f t="shared" si="50"/>
        <v>1</v>
      </c>
      <c r="U1622" s="6">
        <f t="shared" si="51"/>
        <v>0</v>
      </c>
    </row>
    <row r="1623" spans="1:21" x14ac:dyDescent="0.2">
      <c r="A1623" s="88">
        <v>1621</v>
      </c>
      <c r="B1623" s="88">
        <v>2</v>
      </c>
      <c r="C1623" s="88" t="s">
        <v>2120</v>
      </c>
      <c r="D1623" s="89" t="s">
        <v>1431</v>
      </c>
      <c r="E1623" s="89">
        <v>4</v>
      </c>
      <c r="F1623" s="89">
        <v>6</v>
      </c>
      <c r="G1623" s="89">
        <v>0</v>
      </c>
      <c r="H1623" s="89">
        <v>0</v>
      </c>
      <c r="I1623" s="89">
        <v>2</v>
      </c>
      <c r="J1623" s="89">
        <v>2</v>
      </c>
      <c r="K1623" s="89">
        <v>0</v>
      </c>
      <c r="L1623" s="89">
        <v>1</v>
      </c>
      <c r="M1623" s="89">
        <v>18</v>
      </c>
      <c r="N1623" s="89">
        <v>0</v>
      </c>
      <c r="O1623" s="89">
        <v>2</v>
      </c>
      <c r="P1623" s="89">
        <v>406</v>
      </c>
      <c r="Q1623" s="89">
        <v>15147</v>
      </c>
      <c r="R1623" s="88">
        <f>VLOOKUP(P1623,NEW_TRAIN_TEST!$A$1:$M$980,13,0)</f>
        <v>15146</v>
      </c>
      <c r="S1623" s="88">
        <f>VLOOKUP(P1623,NEW_TRAIN_TEST!$A$1:$M$980,11,0)</f>
        <v>15237</v>
      </c>
      <c r="T1623" s="6">
        <f t="shared" si="50"/>
        <v>1</v>
      </c>
      <c r="U1623" s="6">
        <f t="shared" si="51"/>
        <v>1</v>
      </c>
    </row>
    <row r="1624" spans="1:21" x14ac:dyDescent="0.2">
      <c r="A1624" s="88">
        <v>1622</v>
      </c>
      <c r="B1624" s="88">
        <v>2</v>
      </c>
      <c r="C1624" s="88" t="s">
        <v>2120</v>
      </c>
      <c r="D1624" s="89" t="s">
        <v>1431</v>
      </c>
      <c r="E1624" s="89">
        <v>12</v>
      </c>
      <c r="F1624" s="89">
        <v>3</v>
      </c>
      <c r="G1624" s="89">
        <v>1</v>
      </c>
      <c r="H1624" s="89">
        <v>2</v>
      </c>
      <c r="I1624" s="89">
        <v>2</v>
      </c>
      <c r="J1624" s="89">
        <v>2</v>
      </c>
      <c r="K1624" s="89">
        <v>0</v>
      </c>
      <c r="L1624" s="89">
        <v>0</v>
      </c>
      <c r="M1624" s="89">
        <v>0</v>
      </c>
      <c r="N1624" s="89">
        <v>0</v>
      </c>
      <c r="O1624" s="89">
        <v>2</v>
      </c>
      <c r="P1624" s="89">
        <v>766</v>
      </c>
      <c r="Q1624" s="89">
        <v>9923</v>
      </c>
      <c r="R1624" s="88">
        <f>VLOOKUP(P1624,NEW_TRAIN_TEST!$A$1:$M$980,13,0)</f>
        <v>9204</v>
      </c>
      <c r="S1624" s="88">
        <f>VLOOKUP(P1624,NEW_TRAIN_TEST!$A$1:$M$980,11,0)</f>
        <v>10090</v>
      </c>
      <c r="T1624" s="6">
        <f t="shared" si="50"/>
        <v>0</v>
      </c>
      <c r="U1624" s="6">
        <f t="shared" si="51"/>
        <v>0</v>
      </c>
    </row>
    <row r="1625" spans="1:21" x14ac:dyDescent="0.2">
      <c r="A1625" s="88">
        <v>1623</v>
      </c>
      <c r="B1625" s="88">
        <v>2</v>
      </c>
      <c r="C1625" s="88" t="s">
        <v>2120</v>
      </c>
      <c r="D1625" s="89" t="s">
        <v>1431</v>
      </c>
      <c r="E1625" s="89">
        <v>2</v>
      </c>
      <c r="F1625" s="89">
        <v>0</v>
      </c>
      <c r="G1625" s="89">
        <v>0</v>
      </c>
      <c r="H1625" s="89">
        <v>0</v>
      </c>
      <c r="I1625" s="89">
        <v>0</v>
      </c>
      <c r="J1625" s="89">
        <v>0</v>
      </c>
      <c r="K1625" s="89">
        <v>0</v>
      </c>
      <c r="L1625" s="89">
        <v>0</v>
      </c>
      <c r="M1625" s="89">
        <v>0</v>
      </c>
      <c r="N1625" s="89">
        <v>0</v>
      </c>
      <c r="O1625" s="89">
        <v>0</v>
      </c>
      <c r="P1625" s="89">
        <v>710</v>
      </c>
      <c r="Q1625" s="89">
        <v>9021.5</v>
      </c>
      <c r="R1625" s="88">
        <f>VLOOKUP(P1625,NEW_TRAIN_TEST!$A$1:$M$980,13,0)</f>
        <v>8933</v>
      </c>
      <c r="S1625" s="88">
        <f>VLOOKUP(P1625,NEW_TRAIN_TEST!$A$1:$M$980,11,0)</f>
        <v>9057</v>
      </c>
      <c r="T1625" s="6">
        <f t="shared" si="50"/>
        <v>0</v>
      </c>
      <c r="U1625" s="6">
        <f t="shared" si="51"/>
        <v>0</v>
      </c>
    </row>
    <row r="1626" spans="1:21" x14ac:dyDescent="0.2">
      <c r="A1626" s="88">
        <v>1624</v>
      </c>
      <c r="B1626" s="88">
        <v>2</v>
      </c>
      <c r="C1626" s="88" t="s">
        <v>2120</v>
      </c>
      <c r="D1626" s="89" t="s">
        <v>1431</v>
      </c>
      <c r="E1626" s="89">
        <v>14</v>
      </c>
      <c r="F1626" s="89">
        <v>0</v>
      </c>
      <c r="G1626" s="89">
        <v>1</v>
      </c>
      <c r="H1626" s="89">
        <v>0</v>
      </c>
      <c r="I1626" s="89">
        <v>0</v>
      </c>
      <c r="J1626" s="89">
        <v>0</v>
      </c>
      <c r="K1626" s="89">
        <v>0</v>
      </c>
      <c r="L1626" s="89">
        <v>0</v>
      </c>
      <c r="M1626" s="89">
        <v>0</v>
      </c>
      <c r="N1626" s="89">
        <v>0</v>
      </c>
      <c r="O1626" s="89">
        <v>0</v>
      </c>
      <c r="P1626" s="89">
        <v>67</v>
      </c>
      <c r="Q1626" s="89">
        <v>650.5</v>
      </c>
      <c r="R1626" s="88">
        <f>VLOOKUP(P1626,NEW_TRAIN_TEST!$A$1:$M$980,13,0)</f>
        <v>628</v>
      </c>
      <c r="S1626" s="88">
        <f>VLOOKUP(P1626,NEW_TRAIN_TEST!$A$1:$M$980,11,0)</f>
        <v>656</v>
      </c>
      <c r="T1626" s="6">
        <f t="shared" si="50"/>
        <v>0</v>
      </c>
      <c r="U1626" s="6">
        <f t="shared" si="51"/>
        <v>0</v>
      </c>
    </row>
    <row r="1627" spans="1:21" x14ac:dyDescent="0.2">
      <c r="A1627" s="88">
        <v>1625</v>
      </c>
      <c r="B1627" s="88">
        <v>2</v>
      </c>
      <c r="C1627" s="88" t="s">
        <v>2120</v>
      </c>
      <c r="D1627" s="89" t="s">
        <v>1431</v>
      </c>
      <c r="E1627" s="89">
        <v>9</v>
      </c>
      <c r="F1627" s="89">
        <v>1</v>
      </c>
      <c r="G1627" s="89">
        <v>1</v>
      </c>
      <c r="H1627" s="89">
        <v>0</v>
      </c>
      <c r="I1627" s="89">
        <v>2</v>
      </c>
      <c r="J1627" s="89">
        <v>0</v>
      </c>
      <c r="K1627" s="89">
        <v>0</v>
      </c>
      <c r="L1627" s="89">
        <v>1</v>
      </c>
      <c r="M1627" s="89">
        <v>24</v>
      </c>
      <c r="N1627" s="89">
        <v>0</v>
      </c>
      <c r="O1627" s="89">
        <v>2</v>
      </c>
      <c r="P1627" s="89">
        <v>67</v>
      </c>
      <c r="Q1627" s="89">
        <v>653</v>
      </c>
      <c r="R1627" s="88">
        <f>VLOOKUP(P1627,NEW_TRAIN_TEST!$A$1:$M$980,13,0)</f>
        <v>628</v>
      </c>
      <c r="S1627" s="88">
        <f>VLOOKUP(P1627,NEW_TRAIN_TEST!$A$1:$M$980,11,0)</f>
        <v>656</v>
      </c>
      <c r="T1627" s="6">
        <f t="shared" si="50"/>
        <v>1</v>
      </c>
      <c r="U1627" s="6">
        <f t="shared" si="51"/>
        <v>1</v>
      </c>
    </row>
    <row r="1628" spans="1:21" x14ac:dyDescent="0.2">
      <c r="A1628" s="88">
        <v>1626</v>
      </c>
      <c r="B1628" s="88">
        <v>2</v>
      </c>
      <c r="C1628" s="88" t="s">
        <v>2120</v>
      </c>
      <c r="D1628" s="89" t="s">
        <v>1431</v>
      </c>
      <c r="E1628" s="89">
        <v>7</v>
      </c>
      <c r="F1628" s="89">
        <v>0</v>
      </c>
      <c r="G1628" s="89">
        <v>0</v>
      </c>
      <c r="H1628" s="89">
        <v>0</v>
      </c>
      <c r="I1628" s="89">
        <v>0</v>
      </c>
      <c r="J1628" s="89">
        <v>0</v>
      </c>
      <c r="K1628" s="89">
        <v>0</v>
      </c>
      <c r="L1628" s="89">
        <v>1</v>
      </c>
      <c r="M1628" s="89">
        <v>0</v>
      </c>
      <c r="N1628" s="89">
        <v>0</v>
      </c>
      <c r="O1628" s="89">
        <v>0</v>
      </c>
      <c r="P1628" s="89">
        <v>78</v>
      </c>
      <c r="Q1628" s="89">
        <v>477</v>
      </c>
      <c r="R1628" s="88">
        <f>VLOOKUP(P1628,NEW_TRAIN_TEST!$A$1:$M$980,13,0)</f>
        <v>470.5</v>
      </c>
      <c r="S1628" s="88">
        <f>VLOOKUP(P1628,NEW_TRAIN_TEST!$A$1:$M$980,11,0)</f>
        <v>478</v>
      </c>
      <c r="T1628" s="6">
        <f t="shared" si="50"/>
        <v>1</v>
      </c>
      <c r="U1628" s="6">
        <f t="shared" si="51"/>
        <v>0</v>
      </c>
    </row>
    <row r="1629" spans="1:21" x14ac:dyDescent="0.2">
      <c r="A1629" s="88">
        <v>1627</v>
      </c>
      <c r="B1629" s="88">
        <v>2</v>
      </c>
      <c r="C1629" s="88" t="s">
        <v>2120</v>
      </c>
      <c r="D1629" s="89" t="s">
        <v>1431</v>
      </c>
      <c r="E1629" s="89">
        <v>5</v>
      </c>
      <c r="F1629" s="89">
        <v>1</v>
      </c>
      <c r="G1629" s="89">
        <v>1</v>
      </c>
      <c r="H1629" s="89">
        <v>0</v>
      </c>
      <c r="I1629" s="89">
        <v>2</v>
      </c>
      <c r="J1629" s="89">
        <v>0</v>
      </c>
      <c r="K1629" s="89">
        <v>0</v>
      </c>
      <c r="L1629" s="89">
        <v>1</v>
      </c>
      <c r="M1629" s="89">
        <v>12</v>
      </c>
      <c r="N1629" s="89">
        <v>0</v>
      </c>
      <c r="O1629" s="89">
        <v>2</v>
      </c>
      <c r="P1629" s="89">
        <v>78</v>
      </c>
      <c r="Q1629" s="89">
        <v>478</v>
      </c>
      <c r="R1629" s="88">
        <f>VLOOKUP(P1629,NEW_TRAIN_TEST!$A$1:$M$980,13,0)</f>
        <v>470.5</v>
      </c>
      <c r="S1629" s="88">
        <f>VLOOKUP(P1629,NEW_TRAIN_TEST!$A$1:$M$980,11,0)</f>
        <v>478</v>
      </c>
      <c r="T1629" s="6">
        <f t="shared" si="50"/>
        <v>1</v>
      </c>
      <c r="U1629" s="6">
        <f t="shared" si="51"/>
        <v>1</v>
      </c>
    </row>
    <row r="1630" spans="1:21" x14ac:dyDescent="0.2">
      <c r="A1630" s="88">
        <v>1628</v>
      </c>
      <c r="B1630" s="88">
        <v>2</v>
      </c>
      <c r="C1630" s="88" t="s">
        <v>2120</v>
      </c>
      <c r="D1630" s="89" t="s">
        <v>1431</v>
      </c>
      <c r="E1630" s="89">
        <v>2</v>
      </c>
      <c r="F1630" s="89">
        <v>0</v>
      </c>
      <c r="G1630" s="89">
        <v>0</v>
      </c>
      <c r="H1630" s="89">
        <v>0</v>
      </c>
      <c r="I1630" s="89">
        <v>0</v>
      </c>
      <c r="J1630" s="89">
        <v>0</v>
      </c>
      <c r="K1630" s="89">
        <v>0</v>
      </c>
      <c r="L1630" s="89">
        <v>0</v>
      </c>
      <c r="M1630" s="89">
        <v>0</v>
      </c>
      <c r="N1630" s="89">
        <v>0</v>
      </c>
      <c r="O1630" s="89">
        <v>0</v>
      </c>
      <c r="P1630" s="89">
        <v>267</v>
      </c>
      <c r="Q1630" s="89">
        <v>8968</v>
      </c>
      <c r="R1630" s="88">
        <f>VLOOKUP(P1630,NEW_TRAIN_TEST!$A$1:$M$980,13,0)</f>
        <v>8177</v>
      </c>
      <c r="S1630" s="88">
        <f>VLOOKUP(P1630,NEW_TRAIN_TEST!$A$1:$M$980,11,0)</f>
        <v>8999</v>
      </c>
      <c r="T1630" s="6">
        <f t="shared" si="50"/>
        <v>0</v>
      </c>
      <c r="U1630" s="6">
        <f t="shared" si="51"/>
        <v>0</v>
      </c>
    </row>
    <row r="1631" spans="1:21" x14ac:dyDescent="0.2">
      <c r="A1631" s="88">
        <v>1629</v>
      </c>
      <c r="B1631" s="88">
        <v>2</v>
      </c>
      <c r="C1631" s="88" t="s">
        <v>2120</v>
      </c>
      <c r="D1631" s="89" t="s">
        <v>1431</v>
      </c>
      <c r="E1631" s="89">
        <v>4</v>
      </c>
      <c r="F1631" s="89">
        <v>1</v>
      </c>
      <c r="G1631" s="89">
        <v>0</v>
      </c>
      <c r="H1631" s="89">
        <v>0</v>
      </c>
      <c r="I1631" s="89">
        <v>2</v>
      </c>
      <c r="J1631" s="89">
        <v>0</v>
      </c>
      <c r="K1631" s="89">
        <v>0</v>
      </c>
      <c r="L1631" s="89">
        <v>0</v>
      </c>
      <c r="M1631" s="89">
        <v>0</v>
      </c>
      <c r="N1631" s="89">
        <v>0</v>
      </c>
      <c r="O1631" s="89">
        <v>2</v>
      </c>
      <c r="P1631" s="89">
        <v>105</v>
      </c>
      <c r="Q1631" s="89">
        <v>4648</v>
      </c>
      <c r="R1631" s="88">
        <f>VLOOKUP(P1631,NEW_TRAIN_TEST!$A$1:$M$980,13,0)</f>
        <v>4454.5</v>
      </c>
      <c r="S1631" s="88">
        <f>VLOOKUP(P1631,NEW_TRAIN_TEST!$A$1:$M$980,11,0)</f>
        <v>4715</v>
      </c>
      <c r="T1631" s="6">
        <f t="shared" si="50"/>
        <v>0</v>
      </c>
      <c r="U1631" s="6">
        <f t="shared" si="51"/>
        <v>0</v>
      </c>
    </row>
    <row r="1632" spans="1:21" x14ac:dyDescent="0.2">
      <c r="A1632" s="88">
        <v>1630</v>
      </c>
      <c r="B1632" s="88">
        <v>2</v>
      </c>
      <c r="C1632" s="88" t="s">
        <v>2120</v>
      </c>
      <c r="D1632" s="89" t="s">
        <v>1431</v>
      </c>
      <c r="E1632" s="89">
        <v>7</v>
      </c>
      <c r="F1632" s="89">
        <v>0</v>
      </c>
      <c r="G1632" s="89">
        <v>0</v>
      </c>
      <c r="H1632" s="89">
        <v>0</v>
      </c>
      <c r="I1632" s="89">
        <v>0</v>
      </c>
      <c r="J1632" s="89">
        <v>0</v>
      </c>
      <c r="K1632" s="89">
        <v>0</v>
      </c>
      <c r="L1632" s="89">
        <v>1</v>
      </c>
      <c r="M1632" s="89">
        <v>0</v>
      </c>
      <c r="N1632" s="89">
        <v>0</v>
      </c>
      <c r="O1632" s="89">
        <v>0</v>
      </c>
      <c r="P1632" s="89">
        <v>81</v>
      </c>
      <c r="Q1632" s="89">
        <v>557.5</v>
      </c>
      <c r="R1632" s="88">
        <f>VLOOKUP(P1632,NEW_TRAIN_TEST!$A$1:$M$980,13,0)</f>
        <v>552.5</v>
      </c>
      <c r="S1632" s="88">
        <f>VLOOKUP(P1632,NEW_TRAIN_TEST!$A$1:$M$980,11,0)</f>
        <v>562</v>
      </c>
      <c r="T1632" s="6">
        <f t="shared" si="50"/>
        <v>1</v>
      </c>
      <c r="U1632" s="6">
        <f t="shared" si="51"/>
        <v>0</v>
      </c>
    </row>
    <row r="1633" spans="1:21" x14ac:dyDescent="0.2">
      <c r="A1633" s="88">
        <v>1631</v>
      </c>
      <c r="B1633" s="88">
        <v>2</v>
      </c>
      <c r="C1633" s="88" t="s">
        <v>2120</v>
      </c>
      <c r="D1633" s="89" t="s">
        <v>1431</v>
      </c>
      <c r="E1633" s="89">
        <v>11</v>
      </c>
      <c r="F1633" s="89">
        <v>2</v>
      </c>
      <c r="G1633" s="89">
        <v>0</v>
      </c>
      <c r="H1633" s="89">
        <v>0</v>
      </c>
      <c r="I1633" s="89">
        <v>2</v>
      </c>
      <c r="J1633" s="89">
        <v>2</v>
      </c>
      <c r="K1633" s="89">
        <v>0</v>
      </c>
      <c r="L1633" s="89">
        <v>0</v>
      </c>
      <c r="M1633" s="89">
        <v>0</v>
      </c>
      <c r="N1633" s="89">
        <v>0</v>
      </c>
      <c r="O1633" s="89">
        <v>2</v>
      </c>
      <c r="P1633" s="89">
        <v>507</v>
      </c>
      <c r="Q1633" s="89">
        <v>9124.5</v>
      </c>
      <c r="R1633" s="88">
        <f>VLOOKUP(P1633,NEW_TRAIN_TEST!$A$1:$M$980,13,0)</f>
        <v>8877.5</v>
      </c>
      <c r="S1633" s="88">
        <f>VLOOKUP(P1633,NEW_TRAIN_TEST!$A$1:$M$980,11,0)</f>
        <v>9308</v>
      </c>
      <c r="T1633" s="6">
        <f t="shared" si="50"/>
        <v>0</v>
      </c>
      <c r="U1633" s="6">
        <f t="shared" si="51"/>
        <v>0</v>
      </c>
    </row>
    <row r="1634" spans="1:21" x14ac:dyDescent="0.2">
      <c r="A1634" s="88">
        <v>1632</v>
      </c>
      <c r="B1634" s="88">
        <v>2</v>
      </c>
      <c r="C1634" s="88" t="s">
        <v>2120</v>
      </c>
      <c r="D1634" s="89" t="s">
        <v>1431</v>
      </c>
      <c r="E1634" s="89">
        <v>8</v>
      </c>
      <c r="F1634" s="89">
        <v>0</v>
      </c>
      <c r="G1634" s="89">
        <v>0</v>
      </c>
      <c r="H1634" s="89">
        <v>0</v>
      </c>
      <c r="I1634" s="89">
        <v>0</v>
      </c>
      <c r="J1634" s="89">
        <v>0</v>
      </c>
      <c r="K1634" s="89">
        <v>0</v>
      </c>
      <c r="L1634" s="89">
        <v>1</v>
      </c>
      <c r="M1634" s="89">
        <v>0</v>
      </c>
      <c r="N1634" s="89">
        <v>0</v>
      </c>
      <c r="O1634" s="89">
        <v>0</v>
      </c>
      <c r="P1634" s="89">
        <v>159</v>
      </c>
      <c r="Q1634" s="89">
        <v>11847.75</v>
      </c>
      <c r="R1634" s="88">
        <f>VLOOKUP(P1634,NEW_TRAIN_TEST!$A$1:$M$980,13,0)</f>
        <v>10213</v>
      </c>
      <c r="S1634" s="88">
        <f>VLOOKUP(P1634,NEW_TRAIN_TEST!$A$1:$M$980,11,0)</f>
        <v>11916</v>
      </c>
      <c r="T1634" s="6">
        <f t="shared" si="50"/>
        <v>1</v>
      </c>
      <c r="U1634" s="6">
        <f t="shared" si="51"/>
        <v>0</v>
      </c>
    </row>
    <row r="1635" spans="1:21" x14ac:dyDescent="0.2">
      <c r="A1635" s="88">
        <v>1633</v>
      </c>
      <c r="B1635" s="88">
        <v>2</v>
      </c>
      <c r="C1635" s="88" t="s">
        <v>2120</v>
      </c>
      <c r="D1635" s="89" t="s">
        <v>1431</v>
      </c>
      <c r="E1635" s="89">
        <v>3</v>
      </c>
      <c r="F1635" s="89">
        <v>0</v>
      </c>
      <c r="G1635" s="89">
        <v>0</v>
      </c>
      <c r="H1635" s="89">
        <v>0</v>
      </c>
      <c r="I1635" s="89">
        <v>0</v>
      </c>
      <c r="J1635" s="89">
        <v>0</v>
      </c>
      <c r="K1635" s="89">
        <v>0</v>
      </c>
      <c r="L1635" s="89">
        <v>0</v>
      </c>
      <c r="M1635" s="89">
        <v>0</v>
      </c>
      <c r="N1635" s="89">
        <v>0</v>
      </c>
      <c r="O1635" s="89">
        <v>0</v>
      </c>
      <c r="P1635" s="89">
        <v>279</v>
      </c>
      <c r="Q1635" s="89">
        <v>11802</v>
      </c>
      <c r="R1635" s="88">
        <f>VLOOKUP(P1635,NEW_TRAIN_TEST!$A$1:$M$980,13,0)</f>
        <v>11270</v>
      </c>
      <c r="S1635" s="88">
        <f>VLOOKUP(P1635,NEW_TRAIN_TEST!$A$1:$M$980,11,0)</f>
        <v>11881</v>
      </c>
      <c r="T1635" s="6">
        <f t="shared" si="50"/>
        <v>0</v>
      </c>
      <c r="U1635" s="6">
        <f t="shared" si="51"/>
        <v>0</v>
      </c>
    </row>
    <row r="1636" spans="1:21" x14ac:dyDescent="0.2">
      <c r="A1636" s="88">
        <v>1634</v>
      </c>
      <c r="B1636" s="88">
        <v>2</v>
      </c>
      <c r="C1636" s="88" t="s">
        <v>2120</v>
      </c>
      <c r="D1636" s="89" t="s">
        <v>1431</v>
      </c>
      <c r="E1636" s="89">
        <v>12</v>
      </c>
      <c r="F1636" s="89">
        <v>0</v>
      </c>
      <c r="G1636" s="89">
        <v>0</v>
      </c>
      <c r="H1636" s="89">
        <v>0</v>
      </c>
      <c r="I1636" s="89">
        <v>0</v>
      </c>
      <c r="J1636" s="89">
        <v>0</v>
      </c>
      <c r="K1636" s="89">
        <v>0</v>
      </c>
      <c r="L1636" s="89">
        <v>0</v>
      </c>
      <c r="M1636" s="89">
        <v>0</v>
      </c>
      <c r="N1636" s="89">
        <v>0</v>
      </c>
      <c r="O1636" s="89">
        <v>0</v>
      </c>
      <c r="P1636" s="89">
        <v>100</v>
      </c>
      <c r="Q1636" s="89">
        <v>6262.75</v>
      </c>
      <c r="R1636" s="88">
        <f>VLOOKUP(P1636,NEW_TRAIN_TEST!$A$1:$M$980,13,0)</f>
        <v>6085.5</v>
      </c>
      <c r="S1636" s="88">
        <f>VLOOKUP(P1636,NEW_TRAIN_TEST!$A$1:$M$980,11,0)</f>
        <v>6333</v>
      </c>
      <c r="T1636" s="6">
        <f t="shared" si="50"/>
        <v>0</v>
      </c>
      <c r="U1636" s="6">
        <f t="shared" si="51"/>
        <v>0</v>
      </c>
    </row>
    <row r="1637" spans="1:21" x14ac:dyDescent="0.2">
      <c r="A1637" s="88">
        <v>1635</v>
      </c>
      <c r="B1637" s="88">
        <v>2</v>
      </c>
      <c r="C1637" s="88" t="s">
        <v>2120</v>
      </c>
      <c r="D1637" s="89" t="s">
        <v>1431</v>
      </c>
      <c r="E1637" s="89">
        <v>14</v>
      </c>
      <c r="F1637" s="89">
        <v>0</v>
      </c>
      <c r="G1637" s="89">
        <v>0</v>
      </c>
      <c r="H1637" s="89">
        <v>0</v>
      </c>
      <c r="I1637" s="89">
        <v>0</v>
      </c>
      <c r="J1637" s="89">
        <v>0</v>
      </c>
      <c r="K1637" s="89">
        <v>0</v>
      </c>
      <c r="L1637" s="89">
        <v>0</v>
      </c>
      <c r="M1637" s="89">
        <v>0</v>
      </c>
      <c r="N1637" s="89">
        <v>0</v>
      </c>
      <c r="O1637" s="89">
        <v>0</v>
      </c>
      <c r="P1637" s="89">
        <v>59</v>
      </c>
      <c r="Q1637" s="89">
        <v>580</v>
      </c>
      <c r="R1637" s="88">
        <f>VLOOKUP(P1637,NEW_TRAIN_TEST!$A$1:$M$980,13,0)</f>
        <v>566.5</v>
      </c>
      <c r="S1637" s="88">
        <f>VLOOKUP(P1637,NEW_TRAIN_TEST!$A$1:$M$980,11,0)</f>
        <v>585</v>
      </c>
      <c r="T1637" s="6">
        <f t="shared" si="50"/>
        <v>0</v>
      </c>
      <c r="U1637" s="6">
        <f t="shared" si="51"/>
        <v>0</v>
      </c>
    </row>
    <row r="1638" spans="1:21" x14ac:dyDescent="0.2">
      <c r="A1638" s="88">
        <v>1636</v>
      </c>
      <c r="B1638" s="88">
        <v>2</v>
      </c>
      <c r="C1638" s="88" t="s">
        <v>2120</v>
      </c>
      <c r="D1638" s="89" t="s">
        <v>1431</v>
      </c>
      <c r="E1638" s="89">
        <v>9</v>
      </c>
      <c r="F1638" s="89">
        <v>5</v>
      </c>
      <c r="G1638" s="89">
        <v>4</v>
      </c>
      <c r="H1638" s="89">
        <v>0</v>
      </c>
      <c r="I1638" s="89">
        <v>2</v>
      </c>
      <c r="J1638" s="89">
        <v>0</v>
      </c>
      <c r="K1638" s="89">
        <v>0</v>
      </c>
      <c r="L1638" s="89">
        <v>1</v>
      </c>
      <c r="M1638" s="89">
        <v>23</v>
      </c>
      <c r="N1638" s="89">
        <v>0</v>
      </c>
      <c r="O1638" s="89">
        <v>2</v>
      </c>
      <c r="P1638" s="89">
        <v>59</v>
      </c>
      <c r="Q1638" s="89">
        <v>582</v>
      </c>
      <c r="R1638" s="88">
        <f>VLOOKUP(P1638,NEW_TRAIN_TEST!$A$1:$M$980,13,0)</f>
        <v>566.5</v>
      </c>
      <c r="S1638" s="88">
        <f>VLOOKUP(P1638,NEW_TRAIN_TEST!$A$1:$M$980,11,0)</f>
        <v>585</v>
      </c>
      <c r="T1638" s="6">
        <f t="shared" si="50"/>
        <v>1</v>
      </c>
      <c r="U1638" s="6">
        <f t="shared" si="51"/>
        <v>1</v>
      </c>
    </row>
    <row r="1639" spans="1:21" x14ac:dyDescent="0.2">
      <c r="A1639" s="88">
        <v>1637</v>
      </c>
      <c r="B1639" s="88">
        <v>2</v>
      </c>
      <c r="C1639" s="88" t="s">
        <v>2120</v>
      </c>
      <c r="D1639" s="89" t="s">
        <v>1431</v>
      </c>
      <c r="E1639" s="89">
        <v>11</v>
      </c>
      <c r="F1639" s="89">
        <v>1</v>
      </c>
      <c r="G1639" s="89">
        <v>0</v>
      </c>
      <c r="H1639" s="89">
        <v>0</v>
      </c>
      <c r="I1639" s="89">
        <v>2</v>
      </c>
      <c r="J1639" s="89">
        <v>0</v>
      </c>
      <c r="K1639" s="89">
        <v>0</v>
      </c>
      <c r="L1639" s="89">
        <v>1</v>
      </c>
      <c r="M1639" s="89">
        <v>0</v>
      </c>
      <c r="N1639" s="89">
        <v>0</v>
      </c>
      <c r="O1639" s="89">
        <v>2</v>
      </c>
      <c r="P1639" s="89">
        <v>103</v>
      </c>
      <c r="Q1639" s="89">
        <v>4910.5</v>
      </c>
      <c r="R1639" s="88">
        <f>VLOOKUP(P1639,NEW_TRAIN_TEST!$A$1:$M$980,13,0)</f>
        <v>4729</v>
      </c>
      <c r="S1639" s="88">
        <f>VLOOKUP(P1639,NEW_TRAIN_TEST!$A$1:$M$980,11,0)</f>
        <v>5039</v>
      </c>
      <c r="T1639" s="6">
        <f t="shared" si="50"/>
        <v>1</v>
      </c>
      <c r="U1639" s="6">
        <f t="shared" si="51"/>
        <v>0</v>
      </c>
    </row>
    <row r="1640" spans="1:21" x14ac:dyDescent="0.2">
      <c r="A1640" s="88">
        <v>1638</v>
      </c>
      <c r="B1640" s="88">
        <v>2</v>
      </c>
      <c r="C1640" s="88" t="s">
        <v>2120</v>
      </c>
      <c r="D1640" s="89" t="s">
        <v>1431</v>
      </c>
      <c r="E1640" s="89">
        <v>17</v>
      </c>
      <c r="F1640" s="89">
        <v>10</v>
      </c>
      <c r="G1640" s="89">
        <v>0</v>
      </c>
      <c r="H1640" s="89">
        <v>2</v>
      </c>
      <c r="I1640" s="89">
        <v>2</v>
      </c>
      <c r="J1640" s="89">
        <v>2</v>
      </c>
      <c r="K1640" s="89">
        <v>0</v>
      </c>
      <c r="L1640" s="89">
        <v>0</v>
      </c>
      <c r="M1640" s="89">
        <v>0</v>
      </c>
      <c r="N1640" s="89">
        <v>0</v>
      </c>
      <c r="O1640" s="89">
        <v>2</v>
      </c>
      <c r="P1640" s="89">
        <v>167</v>
      </c>
      <c r="Q1640" s="89">
        <v>12949.5</v>
      </c>
      <c r="R1640" s="88">
        <f>VLOOKUP(P1640,NEW_TRAIN_TEST!$A$1:$M$980,13,0)</f>
        <v>11852.5</v>
      </c>
      <c r="S1640" s="88">
        <f>VLOOKUP(P1640,NEW_TRAIN_TEST!$A$1:$M$980,11,0)</f>
        <v>13498</v>
      </c>
      <c r="T1640" s="6">
        <f t="shared" si="50"/>
        <v>0</v>
      </c>
      <c r="U1640" s="6">
        <f t="shared" si="51"/>
        <v>0</v>
      </c>
    </row>
    <row r="1641" spans="1:21" x14ac:dyDescent="0.2">
      <c r="A1641" s="88">
        <v>1639</v>
      </c>
      <c r="B1641" s="88">
        <v>2</v>
      </c>
      <c r="C1641" s="88" t="s">
        <v>2120</v>
      </c>
      <c r="D1641" s="89" t="s">
        <v>1431</v>
      </c>
      <c r="E1641" s="89">
        <v>11</v>
      </c>
      <c r="F1641" s="89">
        <v>4</v>
      </c>
      <c r="G1641" s="89">
        <v>1</v>
      </c>
      <c r="H1641" s="89">
        <v>0</v>
      </c>
      <c r="I1641" s="89">
        <v>2</v>
      </c>
      <c r="J1641" s="89">
        <v>0</v>
      </c>
      <c r="K1641" s="89">
        <v>0</v>
      </c>
      <c r="L1641" s="89">
        <v>1</v>
      </c>
      <c r="M1641" s="89">
        <v>0</v>
      </c>
      <c r="N1641" s="89">
        <v>0</v>
      </c>
      <c r="O1641" s="89">
        <v>2</v>
      </c>
      <c r="P1641" s="89">
        <v>270</v>
      </c>
      <c r="Q1641" s="89">
        <v>14096</v>
      </c>
      <c r="R1641" s="88">
        <f>VLOOKUP(P1641,NEW_TRAIN_TEST!$A$1:$M$980,13,0)</f>
        <v>14006.5</v>
      </c>
      <c r="S1641" s="88">
        <f>VLOOKUP(P1641,NEW_TRAIN_TEST!$A$1:$M$980,11,0)</f>
        <v>14568</v>
      </c>
      <c r="T1641" s="6">
        <f t="shared" si="50"/>
        <v>1</v>
      </c>
      <c r="U1641" s="6">
        <f t="shared" si="51"/>
        <v>0</v>
      </c>
    </row>
    <row r="1642" spans="1:21" x14ac:dyDescent="0.2">
      <c r="A1642" s="88">
        <v>1640</v>
      </c>
      <c r="B1642" s="88">
        <v>2</v>
      </c>
      <c r="C1642" s="88" t="s">
        <v>2120</v>
      </c>
      <c r="D1642" s="89" t="s">
        <v>1431</v>
      </c>
      <c r="E1642" s="89">
        <v>10</v>
      </c>
      <c r="F1642" s="89">
        <v>3</v>
      </c>
      <c r="G1642" s="89">
        <v>0</v>
      </c>
      <c r="H1642" s="89">
        <v>2</v>
      </c>
      <c r="I1642" s="89">
        <v>2</v>
      </c>
      <c r="J1642" s="89">
        <v>0</v>
      </c>
      <c r="K1642" s="89">
        <v>0</v>
      </c>
      <c r="L1642" s="89">
        <v>1</v>
      </c>
      <c r="M1642" s="89">
        <v>0</v>
      </c>
      <c r="N1642" s="89">
        <v>0</v>
      </c>
      <c r="O1642" s="89">
        <v>2</v>
      </c>
      <c r="P1642" s="89">
        <v>80</v>
      </c>
      <c r="Q1642" s="89">
        <v>538</v>
      </c>
      <c r="R1642" s="88">
        <f>VLOOKUP(P1642,NEW_TRAIN_TEST!$A$1:$M$980,13,0)</f>
        <v>525.5</v>
      </c>
      <c r="S1642" s="88">
        <f>VLOOKUP(P1642,NEW_TRAIN_TEST!$A$1:$M$980,11,0)</f>
        <v>545</v>
      </c>
      <c r="T1642" s="6">
        <f t="shared" si="50"/>
        <v>1</v>
      </c>
      <c r="U1642" s="6">
        <f t="shared" si="51"/>
        <v>0</v>
      </c>
    </row>
    <row r="1643" spans="1:21" x14ac:dyDescent="0.2">
      <c r="A1643" s="88">
        <v>1641</v>
      </c>
      <c r="B1643" s="88">
        <v>2</v>
      </c>
      <c r="C1643" s="88" t="s">
        <v>2120</v>
      </c>
      <c r="D1643" s="89" t="s">
        <v>1431</v>
      </c>
      <c r="E1643" s="89">
        <v>7</v>
      </c>
      <c r="F1643" s="89">
        <v>2</v>
      </c>
      <c r="G1643" s="89">
        <v>0</v>
      </c>
      <c r="H1643" s="89">
        <v>2</v>
      </c>
      <c r="I1643" s="89">
        <v>2</v>
      </c>
      <c r="J1643" s="89">
        <v>0</v>
      </c>
      <c r="K1643" s="89">
        <v>0</v>
      </c>
      <c r="L1643" s="89">
        <v>1</v>
      </c>
      <c r="M1643" s="89">
        <v>19</v>
      </c>
      <c r="N1643" s="89">
        <v>0</v>
      </c>
      <c r="O1643" s="89">
        <v>2</v>
      </c>
      <c r="P1643" s="89">
        <v>80</v>
      </c>
      <c r="Q1643" s="89">
        <v>541</v>
      </c>
      <c r="R1643" s="88">
        <f>VLOOKUP(P1643,NEW_TRAIN_TEST!$A$1:$M$980,13,0)</f>
        <v>525.5</v>
      </c>
      <c r="S1643" s="88">
        <f>VLOOKUP(P1643,NEW_TRAIN_TEST!$A$1:$M$980,11,0)</f>
        <v>545</v>
      </c>
      <c r="T1643" s="6">
        <f t="shared" si="50"/>
        <v>1</v>
      </c>
      <c r="U1643" s="6">
        <f t="shared" si="51"/>
        <v>1</v>
      </c>
    </row>
    <row r="1644" spans="1:21" x14ac:dyDescent="0.2">
      <c r="A1644" s="88">
        <v>1642</v>
      </c>
      <c r="B1644" s="88">
        <v>2</v>
      </c>
      <c r="C1644" s="88" t="s">
        <v>2120</v>
      </c>
      <c r="D1644" s="89" t="s">
        <v>1431</v>
      </c>
      <c r="E1644" s="89">
        <v>12</v>
      </c>
      <c r="F1644" s="89">
        <v>2</v>
      </c>
      <c r="G1644" s="89">
        <v>0</v>
      </c>
      <c r="H1644" s="89">
        <v>0</v>
      </c>
      <c r="I1644" s="89">
        <v>2</v>
      </c>
      <c r="J1644" s="89">
        <v>2</v>
      </c>
      <c r="K1644" s="89">
        <v>0</v>
      </c>
      <c r="L1644" s="89">
        <v>0</v>
      </c>
      <c r="M1644" s="89">
        <v>27</v>
      </c>
      <c r="N1644" s="89">
        <v>0</v>
      </c>
      <c r="O1644" s="89">
        <v>2</v>
      </c>
      <c r="P1644" s="89">
        <v>273</v>
      </c>
      <c r="Q1644" s="89">
        <v>15453</v>
      </c>
      <c r="R1644" s="88">
        <f>VLOOKUP(P1644,NEW_TRAIN_TEST!$A$1:$M$980,13,0)</f>
        <v>15379</v>
      </c>
      <c r="S1644" s="88">
        <f>VLOOKUP(P1644,NEW_TRAIN_TEST!$A$1:$M$980,11,0)</f>
        <v>15977</v>
      </c>
      <c r="T1644" s="6">
        <f t="shared" si="50"/>
        <v>0</v>
      </c>
      <c r="U1644" s="6">
        <f t="shared" si="51"/>
        <v>1</v>
      </c>
    </row>
    <row r="1645" spans="1:21" x14ac:dyDescent="0.2">
      <c r="A1645" s="88">
        <v>1643</v>
      </c>
      <c r="B1645" s="88">
        <v>2</v>
      </c>
      <c r="C1645" s="88" t="s">
        <v>2120</v>
      </c>
      <c r="D1645" s="89" t="s">
        <v>1431</v>
      </c>
      <c r="E1645" s="89">
        <v>10</v>
      </c>
      <c r="F1645" s="89">
        <v>2</v>
      </c>
      <c r="G1645" s="89">
        <v>1</v>
      </c>
      <c r="H1645" s="89">
        <v>2</v>
      </c>
      <c r="I1645" s="89">
        <v>2</v>
      </c>
      <c r="J1645" s="89">
        <v>0</v>
      </c>
      <c r="K1645" s="89">
        <v>0</v>
      </c>
      <c r="L1645" s="89">
        <v>1</v>
      </c>
      <c r="M1645" s="89">
        <v>0</v>
      </c>
      <c r="N1645" s="89">
        <v>0</v>
      </c>
      <c r="O1645" s="89">
        <v>2</v>
      </c>
      <c r="P1645" s="89">
        <v>107</v>
      </c>
      <c r="Q1645" s="89">
        <v>5516</v>
      </c>
      <c r="R1645" s="88">
        <f>VLOOKUP(P1645,NEW_TRAIN_TEST!$A$1:$M$980,13,0)</f>
        <v>5184</v>
      </c>
      <c r="S1645" s="88">
        <f>VLOOKUP(P1645,NEW_TRAIN_TEST!$A$1:$M$980,11,0)</f>
        <v>5618</v>
      </c>
      <c r="T1645" s="6">
        <f t="shared" si="50"/>
        <v>1</v>
      </c>
      <c r="U1645" s="6">
        <f t="shared" si="51"/>
        <v>0</v>
      </c>
    </row>
    <row r="1646" spans="1:21" x14ac:dyDescent="0.2">
      <c r="A1646" s="88">
        <v>1644</v>
      </c>
      <c r="B1646" s="88">
        <v>2</v>
      </c>
      <c r="C1646" s="88" t="s">
        <v>2120</v>
      </c>
      <c r="D1646" s="89" t="s">
        <v>1431</v>
      </c>
      <c r="E1646" s="89">
        <v>8</v>
      </c>
      <c r="F1646" s="89">
        <v>1</v>
      </c>
      <c r="G1646" s="89">
        <v>1</v>
      </c>
      <c r="H1646" s="89">
        <v>0</v>
      </c>
      <c r="I1646" s="89">
        <v>2</v>
      </c>
      <c r="J1646" s="89">
        <v>0</v>
      </c>
      <c r="K1646" s="89">
        <v>0</v>
      </c>
      <c r="L1646" s="89">
        <v>1</v>
      </c>
      <c r="M1646" s="89">
        <v>13</v>
      </c>
      <c r="N1646" s="89">
        <v>0</v>
      </c>
      <c r="O1646" s="89">
        <v>2</v>
      </c>
      <c r="P1646" s="89">
        <v>108</v>
      </c>
      <c r="Q1646" s="89">
        <v>4029.5</v>
      </c>
      <c r="R1646" s="88">
        <f>VLOOKUP(P1646,NEW_TRAIN_TEST!$A$1:$M$980,13,0)</f>
        <v>3990</v>
      </c>
      <c r="S1646" s="88">
        <f>VLOOKUP(P1646,NEW_TRAIN_TEST!$A$1:$M$980,11,0)</f>
        <v>4515</v>
      </c>
      <c r="T1646" s="6">
        <f t="shared" si="50"/>
        <v>1</v>
      </c>
      <c r="U1646" s="6">
        <f t="shared" si="51"/>
        <v>1</v>
      </c>
    </row>
    <row r="1647" spans="1:21" x14ac:dyDescent="0.2">
      <c r="A1647" s="88">
        <v>1645</v>
      </c>
      <c r="B1647" s="88">
        <v>2</v>
      </c>
      <c r="C1647" s="88" t="s">
        <v>2120</v>
      </c>
      <c r="D1647" s="89" t="s">
        <v>1431</v>
      </c>
      <c r="E1647" s="89">
        <v>12</v>
      </c>
      <c r="F1647" s="89">
        <v>5</v>
      </c>
      <c r="G1647" s="89">
        <v>2</v>
      </c>
      <c r="H1647" s="89">
        <v>0</v>
      </c>
      <c r="I1647" s="89">
        <v>2</v>
      </c>
      <c r="J1647" s="89">
        <v>0</v>
      </c>
      <c r="K1647" s="89">
        <v>0</v>
      </c>
      <c r="L1647" s="89">
        <v>1</v>
      </c>
      <c r="M1647" s="89">
        <v>0</v>
      </c>
      <c r="N1647" s="89">
        <v>0</v>
      </c>
      <c r="O1647" s="89">
        <v>2</v>
      </c>
      <c r="P1647" s="89">
        <v>262</v>
      </c>
      <c r="Q1647" s="89">
        <v>15859.5</v>
      </c>
      <c r="R1647" s="88">
        <f>VLOOKUP(P1647,NEW_TRAIN_TEST!$A$1:$M$980,13,0)</f>
        <v>15806.5</v>
      </c>
      <c r="S1647" s="88">
        <f>VLOOKUP(P1647,NEW_TRAIN_TEST!$A$1:$M$980,11,0)</f>
        <v>16465</v>
      </c>
      <c r="T1647" s="6">
        <f t="shared" si="50"/>
        <v>1</v>
      </c>
      <c r="U1647" s="6">
        <f t="shared" si="51"/>
        <v>0</v>
      </c>
    </row>
    <row r="1648" spans="1:21" x14ac:dyDescent="0.2">
      <c r="A1648" s="88">
        <v>1646</v>
      </c>
      <c r="B1648" s="88">
        <v>2</v>
      </c>
      <c r="C1648" s="88" t="s">
        <v>2120</v>
      </c>
      <c r="D1648" s="89" t="s">
        <v>1431</v>
      </c>
      <c r="E1648" s="89">
        <v>0</v>
      </c>
      <c r="F1648" s="89">
        <v>2</v>
      </c>
      <c r="G1648" s="89">
        <v>0</v>
      </c>
      <c r="H1648" s="89">
        <v>2</v>
      </c>
      <c r="I1648" s="89">
        <v>2</v>
      </c>
      <c r="J1648" s="89">
        <v>0</v>
      </c>
      <c r="K1648" s="89">
        <v>0</v>
      </c>
      <c r="L1648" s="89">
        <v>0</v>
      </c>
      <c r="M1648" s="89">
        <v>0</v>
      </c>
      <c r="N1648" s="89">
        <v>0</v>
      </c>
      <c r="O1648" s="89">
        <v>2</v>
      </c>
      <c r="P1648" s="89">
        <v>229</v>
      </c>
      <c r="Q1648" s="89">
        <v>4915</v>
      </c>
      <c r="R1648" s="88">
        <f>VLOOKUP(P1648,NEW_TRAIN_TEST!$A$1:$M$980,13,0)</f>
        <v>4915</v>
      </c>
      <c r="S1648" s="88">
        <f>VLOOKUP(P1648,NEW_TRAIN_TEST!$A$1:$M$980,11,0)</f>
        <v>6106</v>
      </c>
      <c r="T1648" s="6">
        <f t="shared" si="50"/>
        <v>0</v>
      </c>
      <c r="U1648" s="6">
        <f t="shared" si="51"/>
        <v>0</v>
      </c>
    </row>
    <row r="1649" spans="1:21" x14ac:dyDescent="0.2">
      <c r="A1649" s="88">
        <v>1647</v>
      </c>
      <c r="B1649" s="88">
        <v>2</v>
      </c>
      <c r="C1649" s="88" t="s">
        <v>2120</v>
      </c>
      <c r="D1649" s="89" t="s">
        <v>1431</v>
      </c>
      <c r="E1649" s="89">
        <v>0</v>
      </c>
      <c r="F1649" s="89">
        <v>2</v>
      </c>
      <c r="G1649" s="89">
        <v>0</v>
      </c>
      <c r="H1649" s="89">
        <v>2</v>
      </c>
      <c r="I1649" s="89">
        <v>2</v>
      </c>
      <c r="J1649" s="89">
        <v>0</v>
      </c>
      <c r="K1649" s="89">
        <v>0</v>
      </c>
      <c r="L1649" s="89">
        <v>0</v>
      </c>
      <c r="M1649" s="89">
        <v>0</v>
      </c>
      <c r="N1649" s="89">
        <v>0</v>
      </c>
      <c r="O1649" s="89">
        <v>2</v>
      </c>
      <c r="P1649" s="89">
        <v>229</v>
      </c>
      <c r="Q1649" s="89">
        <v>4921</v>
      </c>
      <c r="R1649" s="88">
        <f>VLOOKUP(P1649,NEW_TRAIN_TEST!$A$1:$M$980,13,0)</f>
        <v>4915</v>
      </c>
      <c r="S1649" s="88">
        <f>VLOOKUP(P1649,NEW_TRAIN_TEST!$A$1:$M$980,11,0)</f>
        <v>6106</v>
      </c>
      <c r="T1649" s="6">
        <f t="shared" si="50"/>
        <v>0</v>
      </c>
      <c r="U1649" s="6">
        <f t="shared" si="51"/>
        <v>0</v>
      </c>
    </row>
    <row r="1650" spans="1:21" x14ac:dyDescent="0.2">
      <c r="A1650" s="88">
        <v>1648</v>
      </c>
      <c r="B1650" s="88">
        <v>2</v>
      </c>
      <c r="C1650" s="88" t="s">
        <v>2120</v>
      </c>
      <c r="D1650" s="89" t="s">
        <v>1431</v>
      </c>
      <c r="E1650" s="89">
        <v>3</v>
      </c>
      <c r="F1650" s="89">
        <v>0</v>
      </c>
      <c r="G1650" s="89">
        <v>0</v>
      </c>
      <c r="H1650" s="89">
        <v>0</v>
      </c>
      <c r="I1650" s="89">
        <v>0</v>
      </c>
      <c r="J1650" s="89">
        <v>0</v>
      </c>
      <c r="K1650" s="89">
        <v>0</v>
      </c>
      <c r="L1650" s="89">
        <v>0</v>
      </c>
      <c r="M1650" s="89">
        <v>11</v>
      </c>
      <c r="N1650" s="89">
        <v>0</v>
      </c>
      <c r="O1650" s="89">
        <v>0</v>
      </c>
      <c r="P1650" s="89">
        <v>229</v>
      </c>
      <c r="Q1650" s="89">
        <v>6053</v>
      </c>
      <c r="R1650" s="88">
        <f>VLOOKUP(P1650,NEW_TRAIN_TEST!$A$1:$M$980,13,0)</f>
        <v>4915</v>
      </c>
      <c r="S1650" s="88">
        <f>VLOOKUP(P1650,NEW_TRAIN_TEST!$A$1:$M$980,11,0)</f>
        <v>6106</v>
      </c>
      <c r="T1650" s="6">
        <f t="shared" si="50"/>
        <v>0</v>
      </c>
      <c r="U1650" s="6">
        <f t="shared" si="51"/>
        <v>1</v>
      </c>
    </row>
    <row r="1651" spans="1:21" x14ac:dyDescent="0.2">
      <c r="A1651" s="88">
        <v>1649</v>
      </c>
      <c r="B1651" s="88">
        <v>2</v>
      </c>
      <c r="C1651" s="88" t="s">
        <v>2120</v>
      </c>
      <c r="D1651" s="89" t="s">
        <v>1431</v>
      </c>
      <c r="E1651" s="89">
        <v>3</v>
      </c>
      <c r="F1651" s="89">
        <v>2</v>
      </c>
      <c r="G1651" s="89">
        <v>0</v>
      </c>
      <c r="H1651" s="89">
        <v>2</v>
      </c>
      <c r="I1651" s="89">
        <v>2</v>
      </c>
      <c r="J1651" s="89">
        <v>0</v>
      </c>
      <c r="K1651" s="89">
        <v>0</v>
      </c>
      <c r="L1651" s="89">
        <v>0</v>
      </c>
      <c r="M1651" s="89">
        <v>0</v>
      </c>
      <c r="N1651" s="89">
        <v>0</v>
      </c>
      <c r="O1651" s="89">
        <v>2</v>
      </c>
      <c r="P1651" s="89">
        <v>249</v>
      </c>
      <c r="Q1651" s="89">
        <v>12801.5</v>
      </c>
      <c r="R1651" s="88">
        <f>VLOOKUP(P1651,NEW_TRAIN_TEST!$A$1:$M$980,13,0)</f>
        <v>12268</v>
      </c>
      <c r="S1651" s="88">
        <f>VLOOKUP(P1651,NEW_TRAIN_TEST!$A$1:$M$980,11,0)</f>
        <v>12853</v>
      </c>
      <c r="T1651" s="6">
        <f t="shared" si="50"/>
        <v>0</v>
      </c>
      <c r="U1651" s="6">
        <f t="shared" si="51"/>
        <v>0</v>
      </c>
    </row>
    <row r="1652" spans="1:21" x14ac:dyDescent="0.2">
      <c r="A1652" s="88">
        <v>1650</v>
      </c>
      <c r="B1652" s="88">
        <v>2</v>
      </c>
      <c r="C1652" s="88" t="s">
        <v>2120</v>
      </c>
      <c r="D1652" s="89" t="s">
        <v>1431</v>
      </c>
      <c r="E1652" s="89">
        <v>6</v>
      </c>
      <c r="F1652" s="89">
        <v>1</v>
      </c>
      <c r="G1652" s="89">
        <v>0</v>
      </c>
      <c r="H1652" s="89">
        <v>0</v>
      </c>
      <c r="I1652" s="89">
        <v>2</v>
      </c>
      <c r="J1652" s="89">
        <v>0</v>
      </c>
      <c r="K1652" s="89">
        <v>0</v>
      </c>
      <c r="L1652" s="89">
        <v>1</v>
      </c>
      <c r="M1652" s="89">
        <v>0</v>
      </c>
      <c r="N1652" s="89">
        <v>0</v>
      </c>
      <c r="O1652" s="89">
        <v>2</v>
      </c>
      <c r="P1652" s="89">
        <v>112</v>
      </c>
      <c r="Q1652" s="89">
        <v>4770</v>
      </c>
      <c r="R1652" s="88">
        <f>VLOOKUP(P1652,NEW_TRAIN_TEST!$A$1:$M$980,13,0)</f>
        <v>4486.5</v>
      </c>
      <c r="S1652" s="88">
        <f>VLOOKUP(P1652,NEW_TRAIN_TEST!$A$1:$M$980,11,0)</f>
        <v>4856</v>
      </c>
      <c r="T1652" s="6">
        <f t="shared" si="50"/>
        <v>1</v>
      </c>
      <c r="U1652" s="6">
        <f t="shared" si="51"/>
        <v>0</v>
      </c>
    </row>
    <row r="1653" spans="1:21" x14ac:dyDescent="0.2">
      <c r="A1653" s="88">
        <v>1651</v>
      </c>
      <c r="B1653" s="88">
        <v>2</v>
      </c>
      <c r="C1653" s="88" t="s">
        <v>2120</v>
      </c>
      <c r="D1653" s="89" t="s">
        <v>1431</v>
      </c>
      <c r="E1653" s="89">
        <v>8</v>
      </c>
      <c r="F1653" s="89">
        <v>1</v>
      </c>
      <c r="G1653" s="89">
        <v>0</v>
      </c>
      <c r="H1653" s="89">
        <v>0</v>
      </c>
      <c r="I1653" s="89">
        <v>2</v>
      </c>
      <c r="J1653" s="89">
        <v>0</v>
      </c>
      <c r="K1653" s="89">
        <v>0</v>
      </c>
      <c r="L1653" s="89">
        <v>1</v>
      </c>
      <c r="M1653" s="89">
        <v>0</v>
      </c>
      <c r="N1653" s="89">
        <v>0</v>
      </c>
      <c r="O1653" s="89">
        <v>2</v>
      </c>
      <c r="P1653" s="89">
        <v>113</v>
      </c>
      <c r="Q1653" s="89">
        <v>4756.5</v>
      </c>
      <c r="R1653" s="88">
        <f>VLOOKUP(P1653,NEW_TRAIN_TEST!$A$1:$M$980,13,0)</f>
        <v>4621</v>
      </c>
      <c r="S1653" s="88">
        <f>VLOOKUP(P1653,NEW_TRAIN_TEST!$A$1:$M$980,11,0)</f>
        <v>4857</v>
      </c>
      <c r="T1653" s="6">
        <f t="shared" si="50"/>
        <v>1</v>
      </c>
      <c r="U1653" s="6">
        <f t="shared" si="51"/>
        <v>0</v>
      </c>
    </row>
    <row r="1654" spans="1:21" x14ac:dyDescent="0.2">
      <c r="A1654" s="88">
        <v>1652</v>
      </c>
      <c r="B1654" s="88">
        <v>2</v>
      </c>
      <c r="C1654" s="88" t="s">
        <v>2120</v>
      </c>
      <c r="D1654" s="89" t="s">
        <v>1431</v>
      </c>
      <c r="E1654" s="89">
        <v>20</v>
      </c>
      <c r="F1654" s="89">
        <v>2</v>
      </c>
      <c r="G1654" s="89">
        <v>1</v>
      </c>
      <c r="H1654" s="89">
        <v>2</v>
      </c>
      <c r="I1654" s="89">
        <v>2</v>
      </c>
      <c r="J1654" s="89">
        <v>0</v>
      </c>
      <c r="K1654" s="89">
        <v>0</v>
      </c>
      <c r="L1654" s="89">
        <v>0</v>
      </c>
      <c r="M1654" s="89">
        <v>0</v>
      </c>
      <c r="N1654" s="89">
        <v>0</v>
      </c>
      <c r="O1654" s="89">
        <v>2</v>
      </c>
      <c r="P1654" s="89">
        <v>829</v>
      </c>
      <c r="Q1654" s="89">
        <v>9034</v>
      </c>
      <c r="R1654" s="88">
        <f>VLOOKUP(P1654,NEW_TRAIN_TEST!$A$1:$M$980,13,0)</f>
        <v>7090.5</v>
      </c>
      <c r="S1654" s="88">
        <f>VLOOKUP(P1654,NEW_TRAIN_TEST!$A$1:$M$980,11,0)</f>
        <v>9311</v>
      </c>
      <c r="T1654" s="6">
        <f t="shared" si="50"/>
        <v>0</v>
      </c>
      <c r="U1654" s="6">
        <f t="shared" si="51"/>
        <v>0</v>
      </c>
    </row>
    <row r="1655" spans="1:21" x14ac:dyDescent="0.2">
      <c r="A1655" s="88">
        <v>1653</v>
      </c>
      <c r="B1655" s="88">
        <v>2</v>
      </c>
      <c r="C1655" s="88" t="s">
        <v>2120</v>
      </c>
      <c r="D1655" s="89" t="s">
        <v>1431</v>
      </c>
      <c r="E1655" s="89">
        <v>8</v>
      </c>
      <c r="F1655" s="89">
        <v>0</v>
      </c>
      <c r="G1655" s="89">
        <v>0</v>
      </c>
      <c r="H1655" s="89">
        <v>0</v>
      </c>
      <c r="I1655" s="89">
        <v>0</v>
      </c>
      <c r="J1655" s="89">
        <v>0</v>
      </c>
      <c r="K1655" s="89">
        <v>0</v>
      </c>
      <c r="L1655" s="89">
        <v>1</v>
      </c>
      <c r="M1655" s="89">
        <v>0</v>
      </c>
      <c r="N1655" s="89">
        <v>0</v>
      </c>
      <c r="O1655" s="89">
        <v>0</v>
      </c>
      <c r="P1655" s="89">
        <v>115</v>
      </c>
      <c r="Q1655" s="89">
        <v>4981.5</v>
      </c>
      <c r="R1655" s="88">
        <f>VLOOKUP(P1655,NEW_TRAIN_TEST!$A$1:$M$980,13,0)</f>
        <v>4784</v>
      </c>
      <c r="S1655" s="88">
        <f>VLOOKUP(P1655,NEW_TRAIN_TEST!$A$1:$M$980,11,0)</f>
        <v>5059</v>
      </c>
      <c r="T1655" s="6">
        <f t="shared" si="50"/>
        <v>1</v>
      </c>
      <c r="U1655" s="6">
        <f t="shared" si="51"/>
        <v>0</v>
      </c>
    </row>
    <row r="1656" spans="1:21" x14ac:dyDescent="0.2">
      <c r="A1656" s="88">
        <v>1654</v>
      </c>
      <c r="B1656" s="88">
        <v>2</v>
      </c>
      <c r="C1656" s="88" t="s">
        <v>2120</v>
      </c>
      <c r="D1656" s="89" t="s">
        <v>1431</v>
      </c>
      <c r="E1656" s="89">
        <v>11</v>
      </c>
      <c r="F1656" s="89">
        <v>1</v>
      </c>
      <c r="G1656" s="89">
        <v>0</v>
      </c>
      <c r="H1656" s="89">
        <v>0</v>
      </c>
      <c r="I1656" s="89">
        <v>2</v>
      </c>
      <c r="J1656" s="89">
        <v>0</v>
      </c>
      <c r="K1656" s="89">
        <v>0</v>
      </c>
      <c r="L1656" s="89">
        <v>0</v>
      </c>
      <c r="M1656" s="89">
        <v>0</v>
      </c>
      <c r="N1656" s="89">
        <v>0</v>
      </c>
      <c r="O1656" s="89">
        <v>2</v>
      </c>
      <c r="P1656" s="89">
        <v>116</v>
      </c>
      <c r="Q1656" s="89">
        <v>5069</v>
      </c>
      <c r="R1656" s="88">
        <f>VLOOKUP(P1656,NEW_TRAIN_TEST!$A$1:$M$980,13,0)</f>
        <v>4841</v>
      </c>
      <c r="S1656" s="88">
        <f>VLOOKUP(P1656,NEW_TRAIN_TEST!$A$1:$M$980,11,0)</f>
        <v>5204</v>
      </c>
      <c r="T1656" s="6">
        <f t="shared" si="50"/>
        <v>0</v>
      </c>
      <c r="U1656" s="6">
        <f t="shared" si="51"/>
        <v>0</v>
      </c>
    </row>
    <row r="1657" spans="1:21" x14ac:dyDescent="0.2">
      <c r="A1657" s="88">
        <v>1655</v>
      </c>
      <c r="B1657" s="88">
        <v>2</v>
      </c>
      <c r="C1657" s="88" t="s">
        <v>2120</v>
      </c>
      <c r="D1657" s="89" t="s">
        <v>1431</v>
      </c>
      <c r="E1657" s="89">
        <v>12</v>
      </c>
      <c r="F1657" s="89">
        <v>1</v>
      </c>
      <c r="G1657" s="89">
        <v>0</v>
      </c>
      <c r="H1657" s="89">
        <v>0</v>
      </c>
      <c r="I1657" s="89">
        <v>2</v>
      </c>
      <c r="J1657" s="89">
        <v>0</v>
      </c>
      <c r="K1657" s="89">
        <v>0</v>
      </c>
      <c r="L1657" s="89">
        <v>0</v>
      </c>
      <c r="M1657" s="89">
        <v>0</v>
      </c>
      <c r="N1657" s="89">
        <v>0</v>
      </c>
      <c r="O1657" s="89">
        <v>2</v>
      </c>
      <c r="P1657" s="89">
        <v>117</v>
      </c>
      <c r="Q1657" s="89">
        <v>5525</v>
      </c>
      <c r="R1657" s="88">
        <f>VLOOKUP(P1657,NEW_TRAIN_TEST!$A$1:$M$980,13,0)</f>
        <v>5393.5</v>
      </c>
      <c r="S1657" s="88">
        <f>VLOOKUP(P1657,NEW_TRAIN_TEST!$A$1:$M$980,11,0)</f>
        <v>5535</v>
      </c>
      <c r="T1657" s="6">
        <f t="shared" si="50"/>
        <v>0</v>
      </c>
      <c r="U1657" s="6">
        <f t="shared" si="51"/>
        <v>0</v>
      </c>
    </row>
    <row r="1658" spans="1:21" x14ac:dyDescent="0.2">
      <c r="A1658" s="88">
        <v>1656</v>
      </c>
      <c r="B1658" s="88">
        <v>2</v>
      </c>
      <c r="C1658" s="88" t="s">
        <v>2120</v>
      </c>
      <c r="D1658" s="89" t="s">
        <v>1431</v>
      </c>
      <c r="E1658" s="89">
        <v>5</v>
      </c>
      <c r="F1658" s="89">
        <v>1</v>
      </c>
      <c r="G1658" s="89">
        <v>0</v>
      </c>
      <c r="H1658" s="89">
        <v>0</v>
      </c>
      <c r="I1658" s="89">
        <v>2</v>
      </c>
      <c r="J1658" s="89">
        <v>0</v>
      </c>
      <c r="K1658" s="89">
        <v>0</v>
      </c>
      <c r="L1658" s="89">
        <v>1</v>
      </c>
      <c r="M1658" s="89">
        <v>25</v>
      </c>
      <c r="N1658" s="89">
        <v>0</v>
      </c>
      <c r="O1658" s="89">
        <v>2</v>
      </c>
      <c r="P1658" s="89">
        <v>117</v>
      </c>
      <c r="Q1658" s="89">
        <v>5533.5</v>
      </c>
      <c r="R1658" s="88">
        <f>VLOOKUP(P1658,NEW_TRAIN_TEST!$A$1:$M$980,13,0)</f>
        <v>5393.5</v>
      </c>
      <c r="S1658" s="88">
        <f>VLOOKUP(P1658,NEW_TRAIN_TEST!$A$1:$M$980,11,0)</f>
        <v>5535</v>
      </c>
      <c r="T1658" s="6">
        <f t="shared" si="50"/>
        <v>1</v>
      </c>
      <c r="U1658" s="6">
        <f t="shared" si="51"/>
        <v>1</v>
      </c>
    </row>
    <row r="1659" spans="1:21" x14ac:dyDescent="0.2">
      <c r="A1659" s="88">
        <v>1657</v>
      </c>
      <c r="B1659" s="88">
        <v>2</v>
      </c>
      <c r="C1659" s="88" t="s">
        <v>2120</v>
      </c>
      <c r="D1659" s="89" t="s">
        <v>1431</v>
      </c>
      <c r="E1659" s="89">
        <v>2</v>
      </c>
      <c r="F1659" s="89">
        <v>0</v>
      </c>
      <c r="G1659" s="89">
        <v>0</v>
      </c>
      <c r="H1659" s="89">
        <v>0</v>
      </c>
      <c r="I1659" s="89">
        <v>0</v>
      </c>
      <c r="J1659" s="89">
        <v>0</v>
      </c>
      <c r="K1659" s="89">
        <v>0</v>
      </c>
      <c r="L1659" s="89">
        <v>0</v>
      </c>
      <c r="M1659" s="89">
        <v>0</v>
      </c>
      <c r="N1659" s="89">
        <v>0</v>
      </c>
      <c r="O1659" s="89">
        <v>0</v>
      </c>
      <c r="P1659" s="89">
        <v>264</v>
      </c>
      <c r="Q1659" s="89">
        <v>7452</v>
      </c>
      <c r="R1659" s="88">
        <f>VLOOKUP(P1659,NEW_TRAIN_TEST!$A$1:$M$980,13,0)</f>
        <v>7286</v>
      </c>
      <c r="S1659" s="88">
        <f>VLOOKUP(P1659,NEW_TRAIN_TEST!$A$1:$M$980,11,0)</f>
        <v>7463</v>
      </c>
      <c r="T1659" s="6">
        <f t="shared" si="50"/>
        <v>0</v>
      </c>
      <c r="U1659" s="6">
        <f t="shared" si="51"/>
        <v>0</v>
      </c>
    </row>
    <row r="1660" spans="1:21" x14ac:dyDescent="0.2">
      <c r="A1660" s="88">
        <v>1658</v>
      </c>
      <c r="B1660" s="88">
        <v>2</v>
      </c>
      <c r="C1660" s="88" t="s">
        <v>2120</v>
      </c>
      <c r="D1660" s="89" t="s">
        <v>1431</v>
      </c>
      <c r="E1660" s="89">
        <v>26</v>
      </c>
      <c r="F1660" s="89">
        <v>0</v>
      </c>
      <c r="G1660" s="89">
        <v>0</v>
      </c>
      <c r="H1660" s="89">
        <v>0</v>
      </c>
      <c r="I1660" s="89">
        <v>0</v>
      </c>
      <c r="J1660" s="89">
        <v>0</v>
      </c>
      <c r="K1660" s="89">
        <v>0</v>
      </c>
      <c r="L1660" s="89">
        <v>0</v>
      </c>
      <c r="M1660" s="89">
        <v>0</v>
      </c>
      <c r="N1660" s="89">
        <v>0</v>
      </c>
      <c r="O1660" s="89">
        <v>0</v>
      </c>
      <c r="P1660" s="89">
        <v>453</v>
      </c>
      <c r="Q1660" s="89">
        <v>9238</v>
      </c>
      <c r="R1660" s="88">
        <f>VLOOKUP(P1660,NEW_TRAIN_TEST!$A$1:$M$980,13,0)</f>
        <v>3324</v>
      </c>
      <c r="S1660" s="88">
        <f>VLOOKUP(P1660,NEW_TRAIN_TEST!$A$1:$M$980,11,0)</f>
        <v>9918</v>
      </c>
      <c r="T1660" s="6">
        <f t="shared" si="50"/>
        <v>0</v>
      </c>
      <c r="U1660" s="6">
        <f t="shared" si="51"/>
        <v>0</v>
      </c>
    </row>
    <row r="1661" spans="1:21" x14ac:dyDescent="0.2">
      <c r="A1661" s="88">
        <v>1659</v>
      </c>
      <c r="B1661" s="88">
        <v>2</v>
      </c>
      <c r="C1661" s="88" t="s">
        <v>2120</v>
      </c>
      <c r="D1661" s="89" t="s">
        <v>1431</v>
      </c>
      <c r="E1661" s="89">
        <v>8</v>
      </c>
      <c r="F1661" s="89">
        <v>3</v>
      </c>
      <c r="G1661" s="89">
        <v>0</v>
      </c>
      <c r="H1661" s="89">
        <v>2</v>
      </c>
      <c r="I1661" s="89">
        <v>2</v>
      </c>
      <c r="J1661" s="89">
        <v>0</v>
      </c>
      <c r="K1661" s="89">
        <v>0</v>
      </c>
      <c r="L1661" s="89">
        <v>1</v>
      </c>
      <c r="M1661" s="89">
        <v>0</v>
      </c>
      <c r="N1661" s="89">
        <v>0</v>
      </c>
      <c r="O1661" s="89">
        <v>2</v>
      </c>
      <c r="P1661" s="89">
        <v>666</v>
      </c>
      <c r="Q1661" s="89">
        <v>10683.5</v>
      </c>
      <c r="R1661" s="88">
        <f>VLOOKUP(P1661,NEW_TRAIN_TEST!$A$1:$M$980,13,0)</f>
        <v>10612.5</v>
      </c>
      <c r="S1661" s="88">
        <f>VLOOKUP(P1661,NEW_TRAIN_TEST!$A$1:$M$980,11,0)</f>
        <v>10820</v>
      </c>
      <c r="T1661" s="6">
        <f t="shared" si="50"/>
        <v>1</v>
      </c>
      <c r="U1661" s="6">
        <f t="shared" si="51"/>
        <v>0</v>
      </c>
    </row>
    <row r="1662" spans="1:21" x14ac:dyDescent="0.2">
      <c r="A1662" s="88">
        <v>1660</v>
      </c>
      <c r="B1662" s="88">
        <v>2</v>
      </c>
      <c r="C1662" s="88" t="s">
        <v>2120</v>
      </c>
      <c r="D1662" s="89" t="s">
        <v>1431</v>
      </c>
      <c r="E1662" s="89">
        <v>13</v>
      </c>
      <c r="F1662" s="89">
        <v>5</v>
      </c>
      <c r="G1662" s="89">
        <v>1</v>
      </c>
      <c r="H1662" s="89">
        <v>2</v>
      </c>
      <c r="I1662" s="89">
        <v>2</v>
      </c>
      <c r="J1662" s="89">
        <v>0</v>
      </c>
      <c r="K1662" s="89">
        <v>0</v>
      </c>
      <c r="L1662" s="89">
        <v>1</v>
      </c>
      <c r="M1662" s="89">
        <v>0</v>
      </c>
      <c r="N1662" s="89">
        <v>0</v>
      </c>
      <c r="O1662" s="89">
        <v>2</v>
      </c>
      <c r="P1662" s="89">
        <v>278</v>
      </c>
      <c r="Q1662" s="89">
        <v>16526</v>
      </c>
      <c r="R1662" s="88">
        <f>VLOOKUP(P1662,NEW_TRAIN_TEST!$A$1:$M$980,13,0)</f>
        <v>16464</v>
      </c>
      <c r="S1662" s="88">
        <f>VLOOKUP(P1662,NEW_TRAIN_TEST!$A$1:$M$980,11,0)</f>
        <v>17084</v>
      </c>
      <c r="T1662" s="6">
        <f t="shared" si="50"/>
        <v>1</v>
      </c>
      <c r="U1662" s="6">
        <f t="shared" si="51"/>
        <v>0</v>
      </c>
    </row>
    <row r="1663" spans="1:21" x14ac:dyDescent="0.2">
      <c r="A1663" s="88">
        <v>1661</v>
      </c>
      <c r="B1663" s="88">
        <v>2</v>
      </c>
      <c r="C1663" s="88" t="s">
        <v>2120</v>
      </c>
      <c r="D1663" s="89" t="s">
        <v>1431</v>
      </c>
      <c r="E1663" s="89">
        <v>15</v>
      </c>
      <c r="F1663" s="89">
        <v>3</v>
      </c>
      <c r="G1663" s="89">
        <v>0</v>
      </c>
      <c r="H1663" s="89">
        <v>0</v>
      </c>
      <c r="I1663" s="89">
        <v>2</v>
      </c>
      <c r="J1663" s="89">
        <v>2</v>
      </c>
      <c r="K1663" s="89">
        <v>0</v>
      </c>
      <c r="L1663" s="89">
        <v>0</v>
      </c>
      <c r="M1663" s="89">
        <v>0</v>
      </c>
      <c r="N1663" s="89">
        <v>0</v>
      </c>
      <c r="O1663" s="89">
        <v>2</v>
      </c>
      <c r="P1663" s="89">
        <v>50</v>
      </c>
      <c r="Q1663" s="89">
        <v>643</v>
      </c>
      <c r="R1663" s="88">
        <f>VLOOKUP(P1663,NEW_TRAIN_TEST!$A$1:$M$980,13,0)</f>
        <v>628</v>
      </c>
      <c r="S1663" s="88">
        <f>VLOOKUP(P1663,NEW_TRAIN_TEST!$A$1:$M$980,11,0)</f>
        <v>656</v>
      </c>
      <c r="T1663" s="6">
        <f t="shared" si="50"/>
        <v>0</v>
      </c>
      <c r="U1663" s="6">
        <f t="shared" si="51"/>
        <v>0</v>
      </c>
    </row>
    <row r="1664" spans="1:21" x14ac:dyDescent="0.2">
      <c r="A1664" s="88">
        <v>1662</v>
      </c>
      <c r="B1664" s="88">
        <v>2</v>
      </c>
      <c r="C1664" s="88" t="s">
        <v>2120</v>
      </c>
      <c r="D1664" s="89" t="s">
        <v>1431</v>
      </c>
      <c r="E1664" s="89">
        <v>0</v>
      </c>
      <c r="F1664" s="89">
        <v>2</v>
      </c>
      <c r="G1664" s="89">
        <v>0</v>
      </c>
      <c r="H1664" s="89">
        <v>2</v>
      </c>
      <c r="I1664" s="89">
        <v>2</v>
      </c>
      <c r="J1664" s="89">
        <v>0</v>
      </c>
      <c r="K1664" s="89">
        <v>0</v>
      </c>
      <c r="L1664" s="89">
        <v>0</v>
      </c>
      <c r="M1664" s="89">
        <v>0</v>
      </c>
      <c r="N1664" s="89">
        <v>0</v>
      </c>
      <c r="O1664" s="89">
        <v>2</v>
      </c>
      <c r="P1664" s="89">
        <v>702</v>
      </c>
      <c r="Q1664" s="89">
        <v>9279</v>
      </c>
      <c r="R1664" s="88">
        <f>VLOOKUP(P1664,NEW_TRAIN_TEST!$A$1:$M$980,13,0)</f>
        <v>9279</v>
      </c>
      <c r="S1664" s="88">
        <f>VLOOKUP(P1664,NEW_TRAIN_TEST!$A$1:$M$980,11,0)</f>
        <v>9416</v>
      </c>
      <c r="T1664" s="6">
        <f t="shared" si="50"/>
        <v>0</v>
      </c>
      <c r="U1664" s="6">
        <f t="shared" si="51"/>
        <v>0</v>
      </c>
    </row>
    <row r="1665" spans="1:21" x14ac:dyDescent="0.2">
      <c r="A1665" s="88">
        <v>1663</v>
      </c>
      <c r="B1665" s="88">
        <v>2</v>
      </c>
      <c r="C1665" s="88" t="s">
        <v>2120</v>
      </c>
      <c r="D1665" s="89" t="s">
        <v>1431</v>
      </c>
      <c r="E1665" s="89">
        <v>0</v>
      </c>
      <c r="F1665" s="89">
        <v>2</v>
      </c>
      <c r="G1665" s="89">
        <v>1</v>
      </c>
      <c r="H1665" s="89">
        <v>2</v>
      </c>
      <c r="I1665" s="89">
        <v>2</v>
      </c>
      <c r="J1665" s="89">
        <v>0</v>
      </c>
      <c r="K1665" s="89">
        <v>0</v>
      </c>
      <c r="L1665" s="89">
        <v>0</v>
      </c>
      <c r="M1665" s="89">
        <v>0</v>
      </c>
      <c r="N1665" s="89">
        <v>0</v>
      </c>
      <c r="O1665" s="89">
        <v>2</v>
      </c>
      <c r="P1665" s="89">
        <v>702</v>
      </c>
      <c r="Q1665" s="89">
        <v>9336</v>
      </c>
      <c r="R1665" s="88">
        <f>VLOOKUP(P1665,NEW_TRAIN_TEST!$A$1:$M$980,13,0)</f>
        <v>9279</v>
      </c>
      <c r="S1665" s="88">
        <f>VLOOKUP(P1665,NEW_TRAIN_TEST!$A$1:$M$980,11,0)</f>
        <v>9416</v>
      </c>
      <c r="T1665" s="6">
        <f t="shared" si="50"/>
        <v>0</v>
      </c>
      <c r="U1665" s="6">
        <f t="shared" si="51"/>
        <v>0</v>
      </c>
    </row>
    <row r="1666" spans="1:21" x14ac:dyDescent="0.2">
      <c r="A1666" s="88">
        <v>1664</v>
      </c>
      <c r="B1666" s="88">
        <v>2</v>
      </c>
      <c r="C1666" s="88" t="s">
        <v>2120</v>
      </c>
      <c r="D1666" s="89" t="s">
        <v>1431</v>
      </c>
      <c r="E1666" s="89">
        <v>0</v>
      </c>
      <c r="F1666" s="89">
        <v>2</v>
      </c>
      <c r="G1666" s="89">
        <v>0</v>
      </c>
      <c r="H1666" s="89">
        <v>2</v>
      </c>
      <c r="I1666" s="89">
        <v>2</v>
      </c>
      <c r="J1666" s="89">
        <v>0</v>
      </c>
      <c r="K1666" s="89">
        <v>0</v>
      </c>
      <c r="L1666" s="89">
        <v>0</v>
      </c>
      <c r="M1666" s="89">
        <v>0</v>
      </c>
      <c r="N1666" s="89">
        <v>0</v>
      </c>
      <c r="O1666" s="89">
        <v>2</v>
      </c>
      <c r="P1666" s="89">
        <v>702</v>
      </c>
      <c r="Q1666" s="89">
        <v>9357.5</v>
      </c>
      <c r="R1666" s="88">
        <f>VLOOKUP(P1666,NEW_TRAIN_TEST!$A$1:$M$980,13,0)</f>
        <v>9279</v>
      </c>
      <c r="S1666" s="88">
        <f>VLOOKUP(P1666,NEW_TRAIN_TEST!$A$1:$M$980,11,0)</f>
        <v>9416</v>
      </c>
      <c r="T1666" s="6">
        <f t="shared" si="50"/>
        <v>0</v>
      </c>
      <c r="U1666" s="6">
        <f t="shared" si="51"/>
        <v>0</v>
      </c>
    </row>
    <row r="1667" spans="1:21" x14ac:dyDescent="0.2">
      <c r="A1667" s="88">
        <v>1665</v>
      </c>
      <c r="B1667" s="88">
        <v>2</v>
      </c>
      <c r="C1667" s="88" t="s">
        <v>2120</v>
      </c>
      <c r="D1667" s="89" t="s">
        <v>1431</v>
      </c>
      <c r="E1667" s="89">
        <v>0</v>
      </c>
      <c r="F1667" s="89">
        <v>4</v>
      </c>
      <c r="G1667" s="89">
        <v>2</v>
      </c>
      <c r="H1667" s="89">
        <v>0</v>
      </c>
      <c r="I1667" s="89">
        <v>1</v>
      </c>
      <c r="J1667" s="89">
        <v>0</v>
      </c>
      <c r="K1667" s="89">
        <v>0</v>
      </c>
      <c r="L1667" s="89">
        <v>0</v>
      </c>
      <c r="M1667" s="89">
        <v>0</v>
      </c>
      <c r="N1667" s="89">
        <v>0</v>
      </c>
      <c r="O1667" s="89">
        <v>0</v>
      </c>
      <c r="P1667" s="89">
        <v>702</v>
      </c>
      <c r="Q1667" s="89">
        <v>9366.58</v>
      </c>
      <c r="R1667" s="88">
        <f>VLOOKUP(P1667,NEW_TRAIN_TEST!$A$1:$M$980,13,0)</f>
        <v>9279</v>
      </c>
      <c r="S1667" s="88">
        <f>VLOOKUP(P1667,NEW_TRAIN_TEST!$A$1:$M$980,11,0)</f>
        <v>9416</v>
      </c>
      <c r="T1667" s="6">
        <f t="shared" ref="T1667:T1730" si="52">IF(L1667&gt;0,1,0)</f>
        <v>0</v>
      </c>
      <c r="U1667" s="6">
        <f t="shared" ref="U1667:U1730" si="53">IF(M1667&gt;0,1,0)</f>
        <v>0</v>
      </c>
    </row>
    <row r="1668" spans="1:21" x14ac:dyDescent="0.2">
      <c r="A1668" s="88">
        <v>1666</v>
      </c>
      <c r="B1668" s="88">
        <v>2</v>
      </c>
      <c r="C1668" s="88" t="s">
        <v>2120</v>
      </c>
      <c r="D1668" s="89" t="s">
        <v>1431</v>
      </c>
      <c r="E1668" s="89">
        <v>0</v>
      </c>
      <c r="F1668" s="89">
        <v>4</v>
      </c>
      <c r="G1668" s="89">
        <v>3</v>
      </c>
      <c r="H1668" s="89">
        <v>0</v>
      </c>
      <c r="I1668" s="89">
        <v>0</v>
      </c>
      <c r="J1668" s="89">
        <v>2</v>
      </c>
      <c r="K1668" s="89">
        <v>0</v>
      </c>
      <c r="L1668" s="89">
        <v>0</v>
      </c>
      <c r="M1668" s="89">
        <v>0</v>
      </c>
      <c r="N1668" s="89">
        <v>0</v>
      </c>
      <c r="O1668" s="89">
        <v>0</v>
      </c>
      <c r="P1668" s="89">
        <v>702</v>
      </c>
      <c r="Q1668" s="89">
        <v>9393</v>
      </c>
      <c r="R1668" s="88">
        <f>VLOOKUP(P1668,NEW_TRAIN_TEST!$A$1:$M$980,13,0)</f>
        <v>9279</v>
      </c>
      <c r="S1668" s="88">
        <f>VLOOKUP(P1668,NEW_TRAIN_TEST!$A$1:$M$980,11,0)</f>
        <v>9416</v>
      </c>
      <c r="T1668" s="6">
        <f t="shared" si="52"/>
        <v>0</v>
      </c>
      <c r="U1668" s="6">
        <f t="shared" si="53"/>
        <v>0</v>
      </c>
    </row>
    <row r="1669" spans="1:21" x14ac:dyDescent="0.2">
      <c r="A1669" s="88">
        <v>1667</v>
      </c>
      <c r="B1669" s="88">
        <v>2</v>
      </c>
      <c r="C1669" s="88" t="s">
        <v>2120</v>
      </c>
      <c r="D1669" s="89" t="s">
        <v>1431</v>
      </c>
      <c r="E1669" s="89">
        <v>2</v>
      </c>
      <c r="F1669" s="89">
        <v>0</v>
      </c>
      <c r="G1669" s="89">
        <v>0</v>
      </c>
      <c r="H1669" s="89">
        <v>0</v>
      </c>
      <c r="I1669" s="89">
        <v>0</v>
      </c>
      <c r="J1669" s="89">
        <v>0</v>
      </c>
      <c r="K1669" s="89">
        <v>0</v>
      </c>
      <c r="L1669" s="89">
        <v>0</v>
      </c>
      <c r="M1669" s="89">
        <v>0</v>
      </c>
      <c r="N1669" s="89">
        <v>0</v>
      </c>
      <c r="O1669" s="89">
        <v>0</v>
      </c>
      <c r="P1669" s="89">
        <v>702</v>
      </c>
      <c r="Q1669" s="89">
        <v>9403.33</v>
      </c>
      <c r="R1669" s="88">
        <f>VLOOKUP(P1669,NEW_TRAIN_TEST!$A$1:$M$980,13,0)</f>
        <v>9279</v>
      </c>
      <c r="S1669" s="88">
        <f>VLOOKUP(P1669,NEW_TRAIN_TEST!$A$1:$M$980,11,0)</f>
        <v>9416</v>
      </c>
      <c r="T1669" s="6">
        <f t="shared" si="52"/>
        <v>0</v>
      </c>
      <c r="U1669" s="6">
        <f t="shared" si="53"/>
        <v>0</v>
      </c>
    </row>
    <row r="1670" spans="1:21" x14ac:dyDescent="0.2">
      <c r="A1670" s="88">
        <v>1668</v>
      </c>
      <c r="B1670" s="88">
        <v>2</v>
      </c>
      <c r="C1670" s="88" t="s">
        <v>2120</v>
      </c>
      <c r="D1670" s="89" t="s">
        <v>1431</v>
      </c>
      <c r="E1670" s="89">
        <v>14</v>
      </c>
      <c r="F1670" s="89">
        <v>3</v>
      </c>
      <c r="G1670" s="89">
        <v>0</v>
      </c>
      <c r="H1670" s="89">
        <v>2</v>
      </c>
      <c r="I1670" s="89">
        <v>2</v>
      </c>
      <c r="J1670" s="89">
        <v>2</v>
      </c>
      <c r="K1670" s="89">
        <v>0</v>
      </c>
      <c r="L1670" s="89">
        <v>0</v>
      </c>
      <c r="M1670" s="89">
        <v>0</v>
      </c>
      <c r="N1670" s="89">
        <v>0</v>
      </c>
      <c r="O1670" s="89">
        <v>2</v>
      </c>
      <c r="P1670" s="89">
        <v>124</v>
      </c>
      <c r="Q1670" s="89">
        <v>6590.5</v>
      </c>
      <c r="R1670" s="88">
        <f>VLOOKUP(P1670,NEW_TRAIN_TEST!$A$1:$M$980,13,0)</f>
        <v>6483</v>
      </c>
      <c r="S1670" s="88">
        <f>VLOOKUP(P1670,NEW_TRAIN_TEST!$A$1:$M$980,11,0)</f>
        <v>6612</v>
      </c>
      <c r="T1670" s="6">
        <f t="shared" si="52"/>
        <v>0</v>
      </c>
      <c r="U1670" s="6">
        <f t="shared" si="53"/>
        <v>0</v>
      </c>
    </row>
    <row r="1671" spans="1:21" x14ac:dyDescent="0.2">
      <c r="A1671" s="88">
        <v>1669</v>
      </c>
      <c r="B1671" s="88">
        <v>2</v>
      </c>
      <c r="C1671" s="88" t="s">
        <v>2120</v>
      </c>
      <c r="D1671" s="89" t="s">
        <v>1431</v>
      </c>
      <c r="E1671" s="89">
        <v>10</v>
      </c>
      <c r="F1671" s="89">
        <v>2</v>
      </c>
      <c r="G1671" s="89">
        <v>1</v>
      </c>
      <c r="H1671" s="89">
        <v>2</v>
      </c>
      <c r="I1671" s="89">
        <v>2</v>
      </c>
      <c r="J1671" s="89">
        <v>0</v>
      </c>
      <c r="K1671" s="89">
        <v>0</v>
      </c>
      <c r="L1671" s="89">
        <v>1</v>
      </c>
      <c r="M1671" s="89">
        <v>0</v>
      </c>
      <c r="N1671" s="89">
        <v>0</v>
      </c>
      <c r="O1671" s="89">
        <v>2</v>
      </c>
      <c r="P1671" s="89">
        <v>778</v>
      </c>
      <c r="Q1671" s="89">
        <v>10846</v>
      </c>
      <c r="R1671" s="88">
        <f>VLOOKUP(P1671,NEW_TRAIN_TEST!$A$1:$M$980,13,0)</f>
        <v>10555.5</v>
      </c>
      <c r="S1671" s="88">
        <f>VLOOKUP(P1671,NEW_TRAIN_TEST!$A$1:$M$980,11,0)</f>
        <v>11052</v>
      </c>
      <c r="T1671" s="6">
        <f t="shared" si="52"/>
        <v>1</v>
      </c>
      <c r="U1671" s="6">
        <f t="shared" si="53"/>
        <v>0</v>
      </c>
    </row>
    <row r="1672" spans="1:21" x14ac:dyDescent="0.2">
      <c r="A1672" s="88">
        <v>1670</v>
      </c>
      <c r="B1672" s="88">
        <v>2</v>
      </c>
      <c r="C1672" s="88" t="s">
        <v>2120</v>
      </c>
      <c r="D1672" s="89" t="s">
        <v>1431</v>
      </c>
      <c r="E1672" s="89">
        <v>10</v>
      </c>
      <c r="F1672" s="89">
        <v>1</v>
      </c>
      <c r="G1672" s="89">
        <v>0</v>
      </c>
      <c r="H1672" s="89">
        <v>0</v>
      </c>
      <c r="I1672" s="89">
        <v>2</v>
      </c>
      <c r="J1672" s="89">
        <v>0</v>
      </c>
      <c r="K1672" s="89">
        <v>0</v>
      </c>
      <c r="L1672" s="89">
        <v>1</v>
      </c>
      <c r="M1672" s="89">
        <v>0</v>
      </c>
      <c r="N1672" s="89">
        <v>0</v>
      </c>
      <c r="O1672" s="89">
        <v>2</v>
      </c>
      <c r="P1672" s="89">
        <v>111</v>
      </c>
      <c r="Q1672" s="89">
        <v>4517</v>
      </c>
      <c r="R1672" s="88">
        <f>VLOOKUP(P1672,NEW_TRAIN_TEST!$A$1:$M$980,13,0)</f>
        <v>4269</v>
      </c>
      <c r="S1672" s="88">
        <f>VLOOKUP(P1672,NEW_TRAIN_TEST!$A$1:$M$980,11,0)</f>
        <v>4883</v>
      </c>
      <c r="T1672" s="6">
        <f t="shared" si="52"/>
        <v>1</v>
      </c>
      <c r="U1672" s="6">
        <f t="shared" si="53"/>
        <v>0</v>
      </c>
    </row>
    <row r="1673" spans="1:21" x14ac:dyDescent="0.2">
      <c r="A1673" s="88">
        <v>1671</v>
      </c>
      <c r="B1673" s="88">
        <v>2</v>
      </c>
      <c r="C1673" s="88" t="s">
        <v>2120</v>
      </c>
      <c r="D1673" s="89" t="s">
        <v>1431</v>
      </c>
      <c r="E1673" s="89">
        <v>11</v>
      </c>
      <c r="F1673" s="89">
        <v>2</v>
      </c>
      <c r="G1673" s="89">
        <v>0</v>
      </c>
      <c r="H1673" s="89">
        <v>0</v>
      </c>
      <c r="I1673" s="89">
        <v>2</v>
      </c>
      <c r="J1673" s="89">
        <v>0</v>
      </c>
      <c r="K1673" s="89">
        <v>0</v>
      </c>
      <c r="L1673" s="89">
        <v>1</v>
      </c>
      <c r="M1673" s="89">
        <v>22</v>
      </c>
      <c r="N1673" s="89">
        <v>0</v>
      </c>
      <c r="O1673" s="89">
        <v>2</v>
      </c>
      <c r="P1673" s="89">
        <v>111</v>
      </c>
      <c r="Q1673" s="89">
        <v>4640</v>
      </c>
      <c r="R1673" s="88">
        <f>VLOOKUP(P1673,NEW_TRAIN_TEST!$A$1:$M$980,13,0)</f>
        <v>4269</v>
      </c>
      <c r="S1673" s="88">
        <f>VLOOKUP(P1673,NEW_TRAIN_TEST!$A$1:$M$980,11,0)</f>
        <v>4883</v>
      </c>
      <c r="T1673" s="6">
        <f t="shared" si="52"/>
        <v>1</v>
      </c>
      <c r="U1673" s="6">
        <f t="shared" si="53"/>
        <v>1</v>
      </c>
    </row>
    <row r="1674" spans="1:21" x14ac:dyDescent="0.2">
      <c r="A1674" s="88">
        <v>1672</v>
      </c>
      <c r="B1674" s="88">
        <v>2</v>
      </c>
      <c r="C1674" s="88" t="s">
        <v>2120</v>
      </c>
      <c r="D1674" s="89" t="s">
        <v>1431</v>
      </c>
      <c r="E1674" s="89">
        <v>9</v>
      </c>
      <c r="F1674" s="89">
        <v>3</v>
      </c>
      <c r="G1674" s="89">
        <v>0</v>
      </c>
      <c r="H1674" s="89">
        <v>0</v>
      </c>
      <c r="I1674" s="89">
        <v>2</v>
      </c>
      <c r="J1674" s="89">
        <v>0</v>
      </c>
      <c r="K1674" s="89">
        <v>0</v>
      </c>
      <c r="L1674" s="89">
        <v>1</v>
      </c>
      <c r="M1674" s="89">
        <v>0</v>
      </c>
      <c r="N1674" s="89">
        <v>0</v>
      </c>
      <c r="O1674" s="89">
        <v>2</v>
      </c>
      <c r="P1674" s="89">
        <v>252</v>
      </c>
      <c r="Q1674" s="89">
        <v>14409</v>
      </c>
      <c r="R1674" s="88">
        <f>VLOOKUP(P1674,NEW_TRAIN_TEST!$A$1:$M$980,13,0)</f>
        <v>14365</v>
      </c>
      <c r="S1674" s="88">
        <f>VLOOKUP(P1674,NEW_TRAIN_TEST!$A$1:$M$980,11,0)</f>
        <v>14944</v>
      </c>
      <c r="T1674" s="6">
        <f t="shared" si="52"/>
        <v>1</v>
      </c>
      <c r="U1674" s="6">
        <f t="shared" si="53"/>
        <v>0</v>
      </c>
    </row>
    <row r="1675" spans="1:21" x14ac:dyDescent="0.2">
      <c r="A1675" s="88">
        <v>1673</v>
      </c>
      <c r="B1675" s="88">
        <v>2</v>
      </c>
      <c r="C1675" s="88" t="s">
        <v>2120</v>
      </c>
      <c r="D1675" s="89" t="s">
        <v>1431</v>
      </c>
      <c r="E1675" s="89">
        <v>13</v>
      </c>
      <c r="F1675" s="89">
        <v>2</v>
      </c>
      <c r="G1675" s="89">
        <v>0</v>
      </c>
      <c r="H1675" s="89">
        <v>0</v>
      </c>
      <c r="I1675" s="89">
        <v>2</v>
      </c>
      <c r="J1675" s="89">
        <v>0</v>
      </c>
      <c r="K1675" s="89">
        <v>0</v>
      </c>
      <c r="L1675" s="89">
        <v>0</v>
      </c>
      <c r="M1675" s="89">
        <v>0</v>
      </c>
      <c r="N1675" s="89">
        <v>0</v>
      </c>
      <c r="O1675" s="89">
        <v>2</v>
      </c>
      <c r="P1675" s="89">
        <v>53</v>
      </c>
      <c r="Q1675" s="89">
        <v>589</v>
      </c>
      <c r="R1675" s="88">
        <f>VLOOKUP(P1675,NEW_TRAIN_TEST!$A$1:$M$980,13,0)</f>
        <v>583</v>
      </c>
      <c r="S1675" s="88">
        <f>VLOOKUP(P1675,NEW_TRAIN_TEST!$A$1:$M$980,11,0)</f>
        <v>596</v>
      </c>
      <c r="T1675" s="6">
        <f t="shared" si="52"/>
        <v>0</v>
      </c>
      <c r="U1675" s="6">
        <f t="shared" si="53"/>
        <v>0</v>
      </c>
    </row>
    <row r="1676" spans="1:21" x14ac:dyDescent="0.2">
      <c r="A1676" s="88">
        <v>1674</v>
      </c>
      <c r="B1676" s="88">
        <v>2</v>
      </c>
      <c r="C1676" s="88" t="s">
        <v>2120</v>
      </c>
      <c r="D1676" s="89" t="s">
        <v>1431</v>
      </c>
      <c r="E1676" s="89">
        <v>5</v>
      </c>
      <c r="F1676" s="89">
        <v>2</v>
      </c>
      <c r="G1676" s="89">
        <v>1</v>
      </c>
      <c r="H1676" s="89">
        <v>2</v>
      </c>
      <c r="I1676" s="89">
        <v>2</v>
      </c>
      <c r="J1676" s="89">
        <v>0</v>
      </c>
      <c r="K1676" s="89">
        <v>0</v>
      </c>
      <c r="L1676" s="89">
        <v>1</v>
      </c>
      <c r="M1676" s="89">
        <v>19</v>
      </c>
      <c r="N1676" s="89">
        <v>0</v>
      </c>
      <c r="O1676" s="89">
        <v>2</v>
      </c>
      <c r="P1676" s="89">
        <v>53</v>
      </c>
      <c r="Q1676" s="89">
        <v>592.75</v>
      </c>
      <c r="R1676" s="88">
        <f>VLOOKUP(P1676,NEW_TRAIN_TEST!$A$1:$M$980,13,0)</f>
        <v>583</v>
      </c>
      <c r="S1676" s="88">
        <f>VLOOKUP(P1676,NEW_TRAIN_TEST!$A$1:$M$980,11,0)</f>
        <v>596</v>
      </c>
      <c r="T1676" s="6">
        <f t="shared" si="52"/>
        <v>1</v>
      </c>
      <c r="U1676" s="6">
        <f t="shared" si="53"/>
        <v>1</v>
      </c>
    </row>
    <row r="1677" spans="1:21" x14ac:dyDescent="0.2">
      <c r="A1677" s="88">
        <v>1675</v>
      </c>
      <c r="B1677" s="88">
        <v>2</v>
      </c>
      <c r="C1677" s="88" t="s">
        <v>2120</v>
      </c>
      <c r="D1677" s="89" t="s">
        <v>1431</v>
      </c>
      <c r="E1677" s="89">
        <v>10</v>
      </c>
      <c r="F1677" s="89">
        <v>3</v>
      </c>
      <c r="G1677" s="89">
        <v>0</v>
      </c>
      <c r="H1677" s="89">
        <v>2</v>
      </c>
      <c r="I1677" s="89">
        <v>2</v>
      </c>
      <c r="J1677" s="89">
        <v>0</v>
      </c>
      <c r="K1677" s="89">
        <v>0</v>
      </c>
      <c r="L1677" s="89">
        <v>1</v>
      </c>
      <c r="M1677" s="89">
        <v>0</v>
      </c>
      <c r="N1677" s="89">
        <v>0</v>
      </c>
      <c r="O1677" s="89">
        <v>2</v>
      </c>
      <c r="P1677" s="89">
        <v>129</v>
      </c>
      <c r="Q1677" s="89">
        <v>4647</v>
      </c>
      <c r="R1677" s="88">
        <f>VLOOKUP(P1677,NEW_TRAIN_TEST!$A$1:$M$980,13,0)</f>
        <v>4607.5</v>
      </c>
      <c r="S1677" s="88">
        <f>VLOOKUP(P1677,NEW_TRAIN_TEST!$A$1:$M$980,11,0)</f>
        <v>4687</v>
      </c>
      <c r="T1677" s="6">
        <f t="shared" si="52"/>
        <v>1</v>
      </c>
      <c r="U1677" s="6">
        <f t="shared" si="53"/>
        <v>0</v>
      </c>
    </row>
    <row r="1678" spans="1:21" x14ac:dyDescent="0.2">
      <c r="A1678" s="88">
        <v>1676</v>
      </c>
      <c r="B1678" s="88">
        <v>2</v>
      </c>
      <c r="C1678" s="88" t="s">
        <v>2120</v>
      </c>
      <c r="D1678" s="89" t="s">
        <v>1431</v>
      </c>
      <c r="E1678" s="89">
        <v>22</v>
      </c>
      <c r="F1678" s="89">
        <v>2</v>
      </c>
      <c r="G1678" s="89">
        <v>0</v>
      </c>
      <c r="H1678" s="89">
        <v>0</v>
      </c>
      <c r="I1678" s="89">
        <v>2</v>
      </c>
      <c r="J1678" s="89">
        <v>0</v>
      </c>
      <c r="K1678" s="89">
        <v>0</v>
      </c>
      <c r="L1678" s="89">
        <v>0</v>
      </c>
      <c r="M1678" s="89">
        <v>0</v>
      </c>
      <c r="N1678" s="89">
        <v>0</v>
      </c>
      <c r="O1678" s="89">
        <v>2</v>
      </c>
      <c r="P1678" s="89">
        <v>130</v>
      </c>
      <c r="Q1678" s="89">
        <v>5503</v>
      </c>
      <c r="R1678" s="88">
        <f>VLOOKUP(P1678,NEW_TRAIN_TEST!$A$1:$M$980,13,0)</f>
        <v>5202.5</v>
      </c>
      <c r="S1678" s="88">
        <f>VLOOKUP(P1678,NEW_TRAIN_TEST!$A$1:$M$980,11,0)</f>
        <v>5616</v>
      </c>
      <c r="T1678" s="6">
        <f t="shared" si="52"/>
        <v>0</v>
      </c>
      <c r="U1678" s="6">
        <f t="shared" si="53"/>
        <v>0</v>
      </c>
    </row>
    <row r="1679" spans="1:21" x14ac:dyDescent="0.2">
      <c r="A1679" s="88">
        <v>1677</v>
      </c>
      <c r="B1679" s="88">
        <v>2</v>
      </c>
      <c r="C1679" s="88" t="s">
        <v>2120</v>
      </c>
      <c r="D1679" s="89" t="s">
        <v>1431</v>
      </c>
      <c r="E1679" s="89">
        <v>0</v>
      </c>
      <c r="F1679" s="89">
        <v>2</v>
      </c>
      <c r="G1679" s="89">
        <v>0</v>
      </c>
      <c r="H1679" s="89">
        <v>0</v>
      </c>
      <c r="I1679" s="89">
        <v>2</v>
      </c>
      <c r="J1679" s="89">
        <v>0</v>
      </c>
      <c r="K1679" s="89">
        <v>0</v>
      </c>
      <c r="L1679" s="89">
        <v>0</v>
      </c>
      <c r="M1679" s="89">
        <v>0</v>
      </c>
      <c r="N1679" s="89">
        <v>0</v>
      </c>
      <c r="O1679" s="89">
        <v>2</v>
      </c>
      <c r="P1679" s="89">
        <v>860</v>
      </c>
      <c r="Q1679" s="89">
        <v>8073.5</v>
      </c>
      <c r="R1679" s="88">
        <f>VLOOKUP(P1679,NEW_TRAIN_TEST!$A$1:$M$980,13,0)</f>
        <v>8073.5</v>
      </c>
      <c r="S1679" s="88">
        <f>VLOOKUP(P1679,NEW_TRAIN_TEST!$A$1:$M$980,11,0)</f>
        <v>8206</v>
      </c>
      <c r="T1679" s="6">
        <f t="shared" si="52"/>
        <v>0</v>
      </c>
      <c r="U1679" s="6">
        <f t="shared" si="53"/>
        <v>0</v>
      </c>
    </row>
    <row r="1680" spans="1:21" x14ac:dyDescent="0.2">
      <c r="A1680" s="88">
        <v>1678</v>
      </c>
      <c r="B1680" s="88">
        <v>2</v>
      </c>
      <c r="C1680" s="88" t="s">
        <v>2120</v>
      </c>
      <c r="D1680" s="89" t="s">
        <v>1431</v>
      </c>
      <c r="E1680" s="89">
        <v>2</v>
      </c>
      <c r="F1680" s="89">
        <v>0</v>
      </c>
      <c r="G1680" s="89">
        <v>0</v>
      </c>
      <c r="H1680" s="89">
        <v>0</v>
      </c>
      <c r="I1680" s="89">
        <v>0</v>
      </c>
      <c r="J1680" s="89">
        <v>0</v>
      </c>
      <c r="K1680" s="89">
        <v>0</v>
      </c>
      <c r="L1680" s="89">
        <v>0</v>
      </c>
      <c r="M1680" s="89">
        <v>0</v>
      </c>
      <c r="N1680" s="89">
        <v>0</v>
      </c>
      <c r="O1680" s="89">
        <v>0</v>
      </c>
      <c r="P1680" s="89">
        <v>860</v>
      </c>
      <c r="Q1680" s="89">
        <v>8152</v>
      </c>
      <c r="R1680" s="88">
        <f>VLOOKUP(P1680,NEW_TRAIN_TEST!$A$1:$M$980,13,0)</f>
        <v>8073.5</v>
      </c>
      <c r="S1680" s="88">
        <f>VLOOKUP(P1680,NEW_TRAIN_TEST!$A$1:$M$980,11,0)</f>
        <v>8206</v>
      </c>
      <c r="T1680" s="6">
        <f t="shared" si="52"/>
        <v>0</v>
      </c>
      <c r="U1680" s="6">
        <f t="shared" si="53"/>
        <v>0</v>
      </c>
    </row>
    <row r="1681" spans="1:21" x14ac:dyDescent="0.2">
      <c r="A1681" s="88">
        <v>1679</v>
      </c>
      <c r="B1681" s="88">
        <v>2</v>
      </c>
      <c r="C1681" s="88" t="s">
        <v>2120</v>
      </c>
      <c r="D1681" s="89" t="s">
        <v>1431</v>
      </c>
      <c r="E1681" s="89">
        <v>11</v>
      </c>
      <c r="F1681" s="89">
        <v>0</v>
      </c>
      <c r="G1681" s="89">
        <v>0</v>
      </c>
      <c r="H1681" s="89">
        <v>0</v>
      </c>
      <c r="I1681" s="89">
        <v>0</v>
      </c>
      <c r="J1681" s="89">
        <v>0</v>
      </c>
      <c r="K1681" s="89">
        <v>0</v>
      </c>
      <c r="L1681" s="89">
        <v>0</v>
      </c>
      <c r="M1681" s="89">
        <v>0</v>
      </c>
      <c r="N1681" s="89">
        <v>0</v>
      </c>
      <c r="O1681" s="89">
        <v>0</v>
      </c>
      <c r="P1681" s="89">
        <v>132</v>
      </c>
      <c r="Q1681" s="89">
        <v>4487.5</v>
      </c>
      <c r="R1681" s="88">
        <f>VLOOKUP(P1681,NEW_TRAIN_TEST!$A$1:$M$980,13,0)</f>
        <v>4182</v>
      </c>
      <c r="S1681" s="88">
        <f>VLOOKUP(P1681,NEW_TRAIN_TEST!$A$1:$M$980,11,0)</f>
        <v>4620</v>
      </c>
      <c r="T1681" s="6">
        <f t="shared" si="52"/>
        <v>0</v>
      </c>
      <c r="U1681" s="6">
        <f t="shared" si="53"/>
        <v>0</v>
      </c>
    </row>
    <row r="1682" spans="1:21" x14ac:dyDescent="0.2">
      <c r="A1682" s="88">
        <v>1680</v>
      </c>
      <c r="B1682" s="88">
        <v>2</v>
      </c>
      <c r="C1682" s="88" t="s">
        <v>2120</v>
      </c>
      <c r="D1682" s="89" t="s">
        <v>1431</v>
      </c>
      <c r="E1682" s="89">
        <v>14</v>
      </c>
      <c r="F1682" s="89">
        <v>1</v>
      </c>
      <c r="G1682" s="89">
        <v>0</v>
      </c>
      <c r="H1682" s="89">
        <v>0</v>
      </c>
      <c r="I1682" s="89">
        <v>2</v>
      </c>
      <c r="J1682" s="89">
        <v>0</v>
      </c>
      <c r="K1682" s="89">
        <v>0</v>
      </c>
      <c r="L1682" s="89">
        <v>0</v>
      </c>
      <c r="M1682" s="89">
        <v>0</v>
      </c>
      <c r="N1682" s="89">
        <v>0</v>
      </c>
      <c r="O1682" s="89">
        <v>2</v>
      </c>
      <c r="P1682" s="89">
        <v>133</v>
      </c>
      <c r="Q1682" s="89">
        <v>4938</v>
      </c>
      <c r="R1682" s="88">
        <f>VLOOKUP(P1682,NEW_TRAIN_TEST!$A$1:$M$980,13,0)</f>
        <v>4790.5</v>
      </c>
      <c r="S1682" s="88">
        <f>VLOOKUP(P1682,NEW_TRAIN_TEST!$A$1:$M$980,11,0)</f>
        <v>5121</v>
      </c>
      <c r="T1682" s="6">
        <f t="shared" si="52"/>
        <v>0</v>
      </c>
      <c r="U1682" s="6">
        <f t="shared" si="53"/>
        <v>0</v>
      </c>
    </row>
    <row r="1683" spans="1:21" x14ac:dyDescent="0.2">
      <c r="A1683" s="88">
        <v>1681</v>
      </c>
      <c r="B1683" s="88">
        <v>2</v>
      </c>
      <c r="C1683" s="88" t="s">
        <v>2120</v>
      </c>
      <c r="D1683" s="89" t="s">
        <v>1431</v>
      </c>
      <c r="E1683" s="89">
        <v>15</v>
      </c>
      <c r="F1683" s="89">
        <v>1</v>
      </c>
      <c r="G1683" s="89">
        <v>0</v>
      </c>
      <c r="H1683" s="89">
        <v>0</v>
      </c>
      <c r="I1683" s="89">
        <v>2</v>
      </c>
      <c r="J1683" s="89">
        <v>0</v>
      </c>
      <c r="K1683" s="89">
        <v>0</v>
      </c>
      <c r="L1683" s="89">
        <v>0</v>
      </c>
      <c r="M1683" s="89">
        <v>0</v>
      </c>
      <c r="N1683" s="89">
        <v>0</v>
      </c>
      <c r="O1683" s="89">
        <v>2</v>
      </c>
      <c r="P1683" s="89">
        <v>669</v>
      </c>
      <c r="Q1683" s="89">
        <v>13670.75</v>
      </c>
      <c r="R1683" s="88">
        <f>VLOOKUP(P1683,NEW_TRAIN_TEST!$A$1:$M$980,13,0)</f>
        <v>13559.5</v>
      </c>
      <c r="S1683" s="88">
        <f>VLOOKUP(P1683,NEW_TRAIN_TEST!$A$1:$M$980,11,0)</f>
        <v>13785</v>
      </c>
      <c r="T1683" s="6">
        <f t="shared" si="52"/>
        <v>0</v>
      </c>
      <c r="U1683" s="6">
        <f t="shared" si="53"/>
        <v>0</v>
      </c>
    </row>
    <row r="1684" spans="1:21" x14ac:dyDescent="0.2">
      <c r="A1684" s="88">
        <v>1682</v>
      </c>
      <c r="B1684" s="88">
        <v>2</v>
      </c>
      <c r="C1684" s="88" t="s">
        <v>2120</v>
      </c>
      <c r="D1684" s="89" t="s">
        <v>1431</v>
      </c>
      <c r="E1684" s="89">
        <v>8</v>
      </c>
      <c r="F1684" s="89">
        <v>9</v>
      </c>
      <c r="G1684" s="89">
        <v>2</v>
      </c>
      <c r="H1684" s="89">
        <v>0</v>
      </c>
      <c r="I1684" s="89">
        <v>2</v>
      </c>
      <c r="J1684" s="89">
        <v>2</v>
      </c>
      <c r="K1684" s="89">
        <v>0</v>
      </c>
      <c r="L1684" s="89">
        <v>0</v>
      </c>
      <c r="M1684" s="89">
        <v>0</v>
      </c>
      <c r="N1684" s="89">
        <v>0</v>
      </c>
      <c r="O1684" s="89">
        <v>2</v>
      </c>
      <c r="P1684" s="89">
        <v>669</v>
      </c>
      <c r="Q1684" s="89">
        <v>13691.75</v>
      </c>
      <c r="R1684" s="88">
        <f>VLOOKUP(P1684,NEW_TRAIN_TEST!$A$1:$M$980,13,0)</f>
        <v>13559.5</v>
      </c>
      <c r="S1684" s="88">
        <f>VLOOKUP(P1684,NEW_TRAIN_TEST!$A$1:$M$980,11,0)</f>
        <v>13785</v>
      </c>
      <c r="T1684" s="6">
        <f t="shared" si="52"/>
        <v>0</v>
      </c>
      <c r="U1684" s="6">
        <f t="shared" si="53"/>
        <v>0</v>
      </c>
    </row>
    <row r="1685" spans="1:21" x14ac:dyDescent="0.2">
      <c r="A1685" s="88">
        <v>1683</v>
      </c>
      <c r="B1685" s="88">
        <v>2</v>
      </c>
      <c r="C1685" s="88" t="s">
        <v>2120</v>
      </c>
      <c r="D1685" s="89" t="s">
        <v>1431</v>
      </c>
      <c r="E1685" s="89">
        <v>12</v>
      </c>
      <c r="F1685" s="89">
        <v>6</v>
      </c>
      <c r="G1685" s="89">
        <v>0</v>
      </c>
      <c r="H1685" s="89">
        <v>0</v>
      </c>
      <c r="I1685" s="89">
        <v>2</v>
      </c>
      <c r="J1685" s="89">
        <v>0</v>
      </c>
      <c r="K1685" s="89">
        <v>0</v>
      </c>
      <c r="L1685" s="89">
        <v>1</v>
      </c>
      <c r="M1685" s="89">
        <v>0</v>
      </c>
      <c r="N1685" s="89">
        <v>0</v>
      </c>
      <c r="O1685" s="89">
        <v>2</v>
      </c>
      <c r="P1685" s="89">
        <v>258</v>
      </c>
      <c r="Q1685" s="89">
        <v>13864.5</v>
      </c>
      <c r="R1685" s="88">
        <f>VLOOKUP(P1685,NEW_TRAIN_TEST!$A$1:$M$980,13,0)</f>
        <v>13840</v>
      </c>
      <c r="S1685" s="88">
        <f>VLOOKUP(P1685,NEW_TRAIN_TEST!$A$1:$M$980,11,0)</f>
        <v>14371</v>
      </c>
      <c r="T1685" s="6">
        <f t="shared" si="52"/>
        <v>1</v>
      </c>
      <c r="U1685" s="6">
        <f t="shared" si="53"/>
        <v>0</v>
      </c>
    </row>
    <row r="1686" spans="1:21" x14ac:dyDescent="0.2">
      <c r="A1686" s="88">
        <v>1684</v>
      </c>
      <c r="B1686" s="88">
        <v>2</v>
      </c>
      <c r="C1686" s="88" t="s">
        <v>2120</v>
      </c>
      <c r="D1686" s="89" t="s">
        <v>1431</v>
      </c>
      <c r="E1686" s="89">
        <v>11</v>
      </c>
      <c r="F1686" s="89">
        <v>3</v>
      </c>
      <c r="G1686" s="89">
        <v>0</v>
      </c>
      <c r="H1686" s="89">
        <v>2</v>
      </c>
      <c r="I1686" s="89">
        <v>2</v>
      </c>
      <c r="J1686" s="89">
        <v>0</v>
      </c>
      <c r="K1686" s="89">
        <v>0</v>
      </c>
      <c r="L1686" s="89">
        <v>0</v>
      </c>
      <c r="M1686" s="89">
        <v>0</v>
      </c>
      <c r="N1686" s="89">
        <v>0</v>
      </c>
      <c r="O1686" s="89">
        <v>2</v>
      </c>
      <c r="P1686" s="89">
        <v>646</v>
      </c>
      <c r="Q1686" s="89">
        <v>12337.75</v>
      </c>
      <c r="R1686" s="88">
        <f>VLOOKUP(P1686,NEW_TRAIN_TEST!$A$1:$M$980,13,0)</f>
        <v>12083</v>
      </c>
      <c r="S1686" s="88">
        <f>VLOOKUP(P1686,NEW_TRAIN_TEST!$A$1:$M$980,11,0)</f>
        <v>12561</v>
      </c>
      <c r="T1686" s="6">
        <f t="shared" si="52"/>
        <v>0</v>
      </c>
      <c r="U1686" s="6">
        <f t="shared" si="53"/>
        <v>0</v>
      </c>
    </row>
    <row r="1687" spans="1:21" x14ac:dyDescent="0.2">
      <c r="A1687" s="88">
        <v>1685</v>
      </c>
      <c r="B1687" s="88">
        <v>2</v>
      </c>
      <c r="C1687" s="88" t="s">
        <v>2120</v>
      </c>
      <c r="D1687" s="89" t="s">
        <v>1431</v>
      </c>
      <c r="E1687" s="89">
        <v>0</v>
      </c>
      <c r="F1687" s="89">
        <v>0</v>
      </c>
      <c r="G1687" s="89">
        <v>0</v>
      </c>
      <c r="H1687" s="89">
        <v>0</v>
      </c>
      <c r="I1687" s="89">
        <v>0</v>
      </c>
      <c r="J1687" s="89">
        <v>0</v>
      </c>
      <c r="K1687" s="89">
        <v>0</v>
      </c>
      <c r="L1687" s="89">
        <v>0</v>
      </c>
      <c r="M1687" s="89">
        <v>0</v>
      </c>
      <c r="N1687" s="89">
        <v>1</v>
      </c>
      <c r="O1687" s="89">
        <v>0</v>
      </c>
      <c r="P1687" s="89">
        <v>154</v>
      </c>
      <c r="Q1687" s="89">
        <v>7204</v>
      </c>
      <c r="R1687" s="88">
        <f>VLOOKUP(P1687,NEW_TRAIN_TEST!$A$1:$M$980,13,0)</f>
        <v>7204</v>
      </c>
      <c r="S1687" s="88">
        <f>VLOOKUP(P1687,NEW_TRAIN_TEST!$A$1:$M$980,11,0)</f>
        <v>7204</v>
      </c>
      <c r="T1687" s="6">
        <f t="shared" si="52"/>
        <v>0</v>
      </c>
      <c r="U1687" s="6">
        <f t="shared" si="53"/>
        <v>0</v>
      </c>
    </row>
    <row r="1688" spans="1:21" x14ac:dyDescent="0.2">
      <c r="A1688" s="88">
        <v>1686</v>
      </c>
      <c r="B1688" s="88">
        <v>2</v>
      </c>
      <c r="C1688" s="88" t="s">
        <v>2120</v>
      </c>
      <c r="D1688" s="89" t="s">
        <v>1431</v>
      </c>
      <c r="E1688" s="89">
        <v>3</v>
      </c>
      <c r="F1688" s="89">
        <v>2</v>
      </c>
      <c r="G1688" s="89">
        <v>0</v>
      </c>
      <c r="H1688" s="89">
        <v>2</v>
      </c>
      <c r="I1688" s="89">
        <v>2</v>
      </c>
      <c r="J1688" s="89">
        <v>0</v>
      </c>
      <c r="K1688" s="89">
        <v>0</v>
      </c>
      <c r="L1688" s="89">
        <v>1</v>
      </c>
      <c r="M1688" s="89">
        <v>0</v>
      </c>
      <c r="N1688" s="89">
        <v>0</v>
      </c>
      <c r="O1688" s="89">
        <v>2</v>
      </c>
      <c r="P1688" s="89">
        <v>281</v>
      </c>
      <c r="Q1688" s="89">
        <v>14279</v>
      </c>
      <c r="R1688" s="88">
        <f>VLOOKUP(P1688,NEW_TRAIN_TEST!$A$1:$M$980,13,0)</f>
        <v>13782</v>
      </c>
      <c r="S1688" s="88">
        <f>VLOOKUP(P1688,NEW_TRAIN_TEST!$A$1:$M$980,11,0)</f>
        <v>14334</v>
      </c>
      <c r="T1688" s="6">
        <f t="shared" si="52"/>
        <v>1</v>
      </c>
      <c r="U1688" s="6">
        <f t="shared" si="53"/>
        <v>0</v>
      </c>
    </row>
    <row r="1689" spans="1:21" x14ac:dyDescent="0.2">
      <c r="A1689" s="88">
        <v>1687</v>
      </c>
      <c r="B1689" s="88">
        <v>2</v>
      </c>
      <c r="C1689" s="88" t="s">
        <v>2120</v>
      </c>
      <c r="D1689" s="89" t="s">
        <v>1431</v>
      </c>
      <c r="E1689" s="89">
        <v>5</v>
      </c>
      <c r="F1689" s="89">
        <v>2</v>
      </c>
      <c r="G1689" s="89">
        <v>1</v>
      </c>
      <c r="H1689" s="89">
        <v>0</v>
      </c>
      <c r="I1689" s="89">
        <v>2</v>
      </c>
      <c r="J1689" s="89">
        <v>2</v>
      </c>
      <c r="K1689" s="89">
        <v>0</v>
      </c>
      <c r="L1689" s="89">
        <v>0</v>
      </c>
      <c r="M1689" s="89">
        <v>0</v>
      </c>
      <c r="N1689" s="89">
        <v>0</v>
      </c>
      <c r="O1689" s="89">
        <v>2</v>
      </c>
      <c r="P1689" s="89">
        <v>764</v>
      </c>
      <c r="Q1689" s="89">
        <v>4786.5</v>
      </c>
      <c r="R1689" s="88">
        <f>VLOOKUP(P1689,NEW_TRAIN_TEST!$A$1:$M$980,13,0)</f>
        <v>4704</v>
      </c>
      <c r="S1689" s="88">
        <f>VLOOKUP(P1689,NEW_TRAIN_TEST!$A$1:$M$980,11,0)</f>
        <v>4954</v>
      </c>
      <c r="T1689" s="6">
        <f t="shared" si="52"/>
        <v>0</v>
      </c>
      <c r="U1689" s="6">
        <f t="shared" si="53"/>
        <v>0</v>
      </c>
    </row>
    <row r="1690" spans="1:21" x14ac:dyDescent="0.2">
      <c r="A1690" s="88">
        <v>1688</v>
      </c>
      <c r="B1690" s="88">
        <v>2</v>
      </c>
      <c r="C1690" s="88" t="s">
        <v>2120</v>
      </c>
      <c r="D1690" s="89" t="s">
        <v>1431</v>
      </c>
      <c r="E1690" s="89">
        <v>11</v>
      </c>
      <c r="F1690" s="89">
        <v>2</v>
      </c>
      <c r="G1690" s="89">
        <v>0</v>
      </c>
      <c r="H1690" s="89">
        <v>2</v>
      </c>
      <c r="I1690" s="89">
        <v>2</v>
      </c>
      <c r="J1690" s="89">
        <v>0</v>
      </c>
      <c r="K1690" s="89">
        <v>0</v>
      </c>
      <c r="L1690" s="89">
        <v>1</v>
      </c>
      <c r="M1690" s="89">
        <v>0</v>
      </c>
      <c r="N1690" s="89">
        <v>0</v>
      </c>
      <c r="O1690" s="89">
        <v>2</v>
      </c>
      <c r="P1690" s="89">
        <v>82</v>
      </c>
      <c r="Q1690" s="89">
        <v>526</v>
      </c>
      <c r="R1690" s="88">
        <f>VLOOKUP(P1690,NEW_TRAIN_TEST!$A$1:$M$980,13,0)</f>
        <v>506.5</v>
      </c>
      <c r="S1690" s="88">
        <f>VLOOKUP(P1690,NEW_TRAIN_TEST!$A$1:$M$980,11,0)</f>
        <v>537</v>
      </c>
      <c r="T1690" s="6">
        <f t="shared" si="52"/>
        <v>1</v>
      </c>
      <c r="U1690" s="6">
        <f t="shared" si="53"/>
        <v>0</v>
      </c>
    </row>
    <row r="1691" spans="1:21" x14ac:dyDescent="0.2">
      <c r="A1691" s="88">
        <v>1689</v>
      </c>
      <c r="B1691" s="88">
        <v>2</v>
      </c>
      <c r="C1691" s="88" t="s">
        <v>2120</v>
      </c>
      <c r="D1691" s="89" t="s">
        <v>1431</v>
      </c>
      <c r="E1691" s="89">
        <v>6</v>
      </c>
      <c r="F1691" s="89">
        <v>1</v>
      </c>
      <c r="G1691" s="89">
        <v>0</v>
      </c>
      <c r="H1691" s="89">
        <v>0</v>
      </c>
      <c r="I1691" s="89">
        <v>2</v>
      </c>
      <c r="J1691" s="89">
        <v>0</v>
      </c>
      <c r="K1691" s="89">
        <v>0</v>
      </c>
      <c r="L1691" s="89">
        <v>1</v>
      </c>
      <c r="M1691" s="89">
        <v>18</v>
      </c>
      <c r="N1691" s="89">
        <v>0</v>
      </c>
      <c r="O1691" s="89">
        <v>2</v>
      </c>
      <c r="P1691" s="89">
        <v>82</v>
      </c>
      <c r="Q1691" s="89">
        <v>533</v>
      </c>
      <c r="R1691" s="88">
        <f>VLOOKUP(P1691,NEW_TRAIN_TEST!$A$1:$M$980,13,0)</f>
        <v>506.5</v>
      </c>
      <c r="S1691" s="88">
        <f>VLOOKUP(P1691,NEW_TRAIN_TEST!$A$1:$M$980,11,0)</f>
        <v>537</v>
      </c>
      <c r="T1691" s="6">
        <f t="shared" si="52"/>
        <v>1</v>
      </c>
      <c r="U1691" s="6">
        <f t="shared" si="53"/>
        <v>1</v>
      </c>
    </row>
    <row r="1692" spans="1:21" x14ac:dyDescent="0.2">
      <c r="A1692" s="88">
        <v>1690</v>
      </c>
      <c r="B1692" s="88">
        <v>2</v>
      </c>
      <c r="C1692" s="88" t="s">
        <v>2120</v>
      </c>
      <c r="D1692" s="89" t="s">
        <v>1431</v>
      </c>
      <c r="E1692" s="89">
        <v>29</v>
      </c>
      <c r="F1692" s="89">
        <v>0</v>
      </c>
      <c r="G1692" s="89">
        <v>0</v>
      </c>
      <c r="H1692" s="89">
        <v>0</v>
      </c>
      <c r="I1692" s="89">
        <v>0</v>
      </c>
      <c r="J1692" s="89">
        <v>0</v>
      </c>
      <c r="K1692" s="89">
        <v>0</v>
      </c>
      <c r="L1692" s="89">
        <v>0</v>
      </c>
      <c r="M1692" s="89">
        <v>0</v>
      </c>
      <c r="N1692" s="89">
        <v>0</v>
      </c>
      <c r="O1692" s="89">
        <v>0</v>
      </c>
      <c r="P1692" s="89">
        <v>170</v>
      </c>
      <c r="Q1692" s="89">
        <v>11019</v>
      </c>
      <c r="R1692" s="88">
        <f>VLOOKUP(P1692,NEW_TRAIN_TEST!$A$1:$M$980,13,0)</f>
        <v>10394</v>
      </c>
      <c r="S1692" s="88">
        <f>VLOOKUP(P1692,NEW_TRAIN_TEST!$A$1:$M$980,11,0)</f>
        <v>12311</v>
      </c>
      <c r="T1692" s="6">
        <f t="shared" si="52"/>
        <v>0</v>
      </c>
      <c r="U1692" s="6">
        <f t="shared" si="53"/>
        <v>0</v>
      </c>
    </row>
    <row r="1693" spans="1:21" x14ac:dyDescent="0.2">
      <c r="A1693" s="88">
        <v>1691</v>
      </c>
      <c r="B1693" s="88">
        <v>2</v>
      </c>
      <c r="C1693" s="88" t="s">
        <v>2120</v>
      </c>
      <c r="D1693" s="89" t="s">
        <v>1431</v>
      </c>
      <c r="E1693" s="89">
        <v>11</v>
      </c>
      <c r="F1693" s="89">
        <v>0</v>
      </c>
      <c r="G1693" s="89">
        <v>0</v>
      </c>
      <c r="H1693" s="89">
        <v>0</v>
      </c>
      <c r="I1693" s="89">
        <v>0</v>
      </c>
      <c r="J1693" s="89">
        <v>0</v>
      </c>
      <c r="K1693" s="89">
        <v>0</v>
      </c>
      <c r="L1693" s="89">
        <v>0</v>
      </c>
      <c r="M1693" s="89">
        <v>0</v>
      </c>
      <c r="N1693" s="89">
        <v>0</v>
      </c>
      <c r="O1693" s="89">
        <v>0</v>
      </c>
      <c r="P1693" s="89">
        <v>76</v>
      </c>
      <c r="Q1693" s="89">
        <v>518</v>
      </c>
      <c r="R1693" s="88">
        <f>VLOOKUP(P1693,NEW_TRAIN_TEST!$A$1:$M$980,13,0)</f>
        <v>511.5</v>
      </c>
      <c r="S1693" s="88">
        <f>VLOOKUP(P1693,NEW_TRAIN_TEST!$A$1:$M$980,11,0)</f>
        <v>527</v>
      </c>
      <c r="T1693" s="6">
        <f t="shared" si="52"/>
        <v>0</v>
      </c>
      <c r="U1693" s="6">
        <f t="shared" si="53"/>
        <v>0</v>
      </c>
    </row>
    <row r="1694" spans="1:21" x14ac:dyDescent="0.2">
      <c r="A1694" s="88">
        <v>1692</v>
      </c>
      <c r="B1694" s="88">
        <v>2</v>
      </c>
      <c r="C1694" s="88" t="s">
        <v>2120</v>
      </c>
      <c r="D1694" s="89" t="s">
        <v>1431</v>
      </c>
      <c r="E1694" s="89">
        <v>4</v>
      </c>
      <c r="F1694" s="89">
        <v>2</v>
      </c>
      <c r="G1694" s="89">
        <v>0</v>
      </c>
      <c r="H1694" s="89">
        <v>2</v>
      </c>
      <c r="I1694" s="89">
        <v>2</v>
      </c>
      <c r="J1694" s="89">
        <v>0</v>
      </c>
      <c r="K1694" s="89">
        <v>0</v>
      </c>
      <c r="L1694" s="89">
        <v>0</v>
      </c>
      <c r="M1694" s="89">
        <v>0</v>
      </c>
      <c r="N1694" s="89">
        <v>0</v>
      </c>
      <c r="O1694" s="89">
        <v>2</v>
      </c>
      <c r="P1694" s="89">
        <v>76</v>
      </c>
      <c r="Q1694" s="89">
        <v>522</v>
      </c>
      <c r="R1694" s="88">
        <f>VLOOKUP(P1694,NEW_TRAIN_TEST!$A$1:$M$980,13,0)</f>
        <v>511.5</v>
      </c>
      <c r="S1694" s="88">
        <f>VLOOKUP(P1694,NEW_TRAIN_TEST!$A$1:$M$980,11,0)</f>
        <v>527</v>
      </c>
      <c r="T1694" s="6">
        <f t="shared" si="52"/>
        <v>0</v>
      </c>
      <c r="U1694" s="6">
        <f t="shared" si="53"/>
        <v>0</v>
      </c>
    </row>
    <row r="1695" spans="1:21" x14ac:dyDescent="0.2">
      <c r="A1695" s="88">
        <v>1693</v>
      </c>
      <c r="B1695" s="88">
        <v>2</v>
      </c>
      <c r="C1695" s="88" t="s">
        <v>2120</v>
      </c>
      <c r="D1695" s="89" t="s">
        <v>1431</v>
      </c>
      <c r="E1695" s="89">
        <v>4</v>
      </c>
      <c r="F1695" s="89">
        <v>2</v>
      </c>
      <c r="G1695" s="89">
        <v>0</v>
      </c>
      <c r="H1695" s="89">
        <v>2</v>
      </c>
      <c r="I1695" s="89">
        <v>2</v>
      </c>
      <c r="J1695" s="89">
        <v>0</v>
      </c>
      <c r="K1695" s="89">
        <v>0</v>
      </c>
      <c r="L1695" s="89">
        <v>1</v>
      </c>
      <c r="M1695" s="89">
        <v>0</v>
      </c>
      <c r="N1695" s="89">
        <v>0</v>
      </c>
      <c r="O1695" s="89">
        <v>2</v>
      </c>
      <c r="P1695" s="89">
        <v>317</v>
      </c>
      <c r="Q1695" s="89">
        <v>9065.25</v>
      </c>
      <c r="R1695" s="88">
        <f>VLOOKUP(P1695,NEW_TRAIN_TEST!$A$1:$M$980,13,0)</f>
        <v>8971.5</v>
      </c>
      <c r="S1695" s="88">
        <f>VLOOKUP(P1695,NEW_TRAIN_TEST!$A$1:$M$980,11,0)</f>
        <v>9141</v>
      </c>
      <c r="T1695" s="6">
        <f t="shared" si="52"/>
        <v>1</v>
      </c>
      <c r="U1695" s="6">
        <f t="shared" si="53"/>
        <v>0</v>
      </c>
    </row>
    <row r="1696" spans="1:21" x14ac:dyDescent="0.2">
      <c r="A1696" s="88">
        <v>1694</v>
      </c>
      <c r="B1696" s="88">
        <v>2</v>
      </c>
      <c r="C1696" s="88" t="s">
        <v>2120</v>
      </c>
      <c r="D1696" s="89" t="s">
        <v>1431</v>
      </c>
      <c r="E1696" s="89">
        <v>20</v>
      </c>
      <c r="F1696" s="89">
        <v>0</v>
      </c>
      <c r="G1696" s="89">
        <v>0</v>
      </c>
      <c r="H1696" s="89">
        <v>0</v>
      </c>
      <c r="I1696" s="89">
        <v>0</v>
      </c>
      <c r="J1696" s="89">
        <v>0</v>
      </c>
      <c r="K1696" s="89">
        <v>0</v>
      </c>
      <c r="L1696" s="89">
        <v>0</v>
      </c>
      <c r="M1696" s="89">
        <v>0</v>
      </c>
      <c r="N1696" s="89">
        <v>0</v>
      </c>
      <c r="O1696" s="89">
        <v>0</v>
      </c>
      <c r="P1696" s="89">
        <v>118</v>
      </c>
      <c r="Q1696" s="89">
        <v>4688</v>
      </c>
      <c r="R1696" s="88">
        <f>VLOOKUP(P1696,NEW_TRAIN_TEST!$A$1:$M$980,13,0)</f>
        <v>4482.5</v>
      </c>
      <c r="S1696" s="88">
        <f>VLOOKUP(P1696,NEW_TRAIN_TEST!$A$1:$M$980,11,0)</f>
        <v>4907</v>
      </c>
      <c r="T1696" s="6">
        <f t="shared" si="52"/>
        <v>0</v>
      </c>
      <c r="U1696" s="6">
        <f t="shared" si="53"/>
        <v>0</v>
      </c>
    </row>
    <row r="1697" spans="1:21" x14ac:dyDescent="0.2">
      <c r="A1697" s="88">
        <v>1695</v>
      </c>
      <c r="B1697" s="88">
        <v>2</v>
      </c>
      <c r="C1697" s="88" t="s">
        <v>2120</v>
      </c>
      <c r="D1697" s="89" t="s">
        <v>1431</v>
      </c>
      <c r="E1697" s="89">
        <v>10</v>
      </c>
      <c r="F1697" s="89">
        <v>3</v>
      </c>
      <c r="G1697" s="89">
        <v>0</v>
      </c>
      <c r="H1697" s="89">
        <v>0</v>
      </c>
      <c r="I1697" s="89">
        <v>2</v>
      </c>
      <c r="J1697" s="89">
        <v>0</v>
      </c>
      <c r="K1697" s="89">
        <v>0</v>
      </c>
      <c r="L1697" s="89">
        <v>1</v>
      </c>
      <c r="M1697" s="89">
        <v>0</v>
      </c>
      <c r="N1697" s="89">
        <v>0</v>
      </c>
      <c r="O1697" s="89">
        <v>2</v>
      </c>
      <c r="P1697" s="89">
        <v>670</v>
      </c>
      <c r="Q1697" s="89">
        <v>11231</v>
      </c>
      <c r="R1697" s="88">
        <f>VLOOKUP(P1697,NEW_TRAIN_TEST!$A$1:$M$980,13,0)</f>
        <v>11130</v>
      </c>
      <c r="S1697" s="88">
        <f>VLOOKUP(P1697,NEW_TRAIN_TEST!$A$1:$M$980,11,0)</f>
        <v>11580</v>
      </c>
      <c r="T1697" s="6">
        <f t="shared" si="52"/>
        <v>1</v>
      </c>
      <c r="U1697" s="6">
        <f t="shared" si="53"/>
        <v>0</v>
      </c>
    </row>
    <row r="1698" spans="1:21" x14ac:dyDescent="0.2">
      <c r="A1698" s="88">
        <v>1696</v>
      </c>
      <c r="B1698" s="88">
        <v>2</v>
      </c>
      <c r="C1698" s="88" t="s">
        <v>2120</v>
      </c>
      <c r="D1698" s="89" t="s">
        <v>1431</v>
      </c>
      <c r="E1698" s="89">
        <v>13</v>
      </c>
      <c r="F1698" s="89">
        <v>1</v>
      </c>
      <c r="G1698" s="89">
        <v>2</v>
      </c>
      <c r="H1698" s="89">
        <v>0</v>
      </c>
      <c r="I1698" s="89">
        <v>2</v>
      </c>
      <c r="J1698" s="89">
        <v>0</v>
      </c>
      <c r="K1698" s="89">
        <v>0</v>
      </c>
      <c r="L1698" s="89">
        <v>0</v>
      </c>
      <c r="M1698" s="89">
        <v>0</v>
      </c>
      <c r="N1698" s="89">
        <v>0</v>
      </c>
      <c r="O1698" s="89">
        <v>2</v>
      </c>
      <c r="P1698" s="89">
        <v>101</v>
      </c>
      <c r="Q1698" s="89">
        <v>5694.5</v>
      </c>
      <c r="R1698" s="88">
        <f>VLOOKUP(P1698,NEW_TRAIN_TEST!$A$1:$M$980,13,0)</f>
        <v>5521</v>
      </c>
      <c r="S1698" s="88">
        <f>VLOOKUP(P1698,NEW_TRAIN_TEST!$A$1:$M$980,11,0)</f>
        <v>5877</v>
      </c>
      <c r="T1698" s="6">
        <f t="shared" si="52"/>
        <v>0</v>
      </c>
      <c r="U1698" s="6">
        <f t="shared" si="53"/>
        <v>0</v>
      </c>
    </row>
    <row r="1699" spans="1:21" x14ac:dyDescent="0.2">
      <c r="A1699" s="88">
        <v>1697</v>
      </c>
      <c r="B1699" s="88">
        <v>2</v>
      </c>
      <c r="C1699" s="88" t="s">
        <v>2120</v>
      </c>
      <c r="D1699" s="89" t="s">
        <v>1431</v>
      </c>
      <c r="E1699" s="89">
        <v>0</v>
      </c>
      <c r="F1699" s="89">
        <v>0</v>
      </c>
      <c r="G1699" s="89">
        <v>0</v>
      </c>
      <c r="H1699" s="89">
        <v>0</v>
      </c>
      <c r="I1699" s="89">
        <v>0</v>
      </c>
      <c r="J1699" s="89">
        <v>0</v>
      </c>
      <c r="K1699" s="89">
        <v>0</v>
      </c>
      <c r="L1699" s="89">
        <v>0</v>
      </c>
      <c r="M1699" s="89">
        <v>0</v>
      </c>
      <c r="N1699" s="89">
        <v>1</v>
      </c>
      <c r="O1699" s="89">
        <v>0</v>
      </c>
      <c r="P1699" s="89">
        <v>173</v>
      </c>
      <c r="Q1699" s="89">
        <v>7551</v>
      </c>
      <c r="R1699" s="88">
        <f>VLOOKUP(P1699,NEW_TRAIN_TEST!$A$1:$M$980,13,0)</f>
        <v>7551</v>
      </c>
      <c r="S1699" s="88">
        <f>VLOOKUP(P1699,NEW_TRAIN_TEST!$A$1:$M$980,11,0)</f>
        <v>7551</v>
      </c>
      <c r="T1699" s="6">
        <f t="shared" si="52"/>
        <v>0</v>
      </c>
      <c r="U1699" s="6">
        <f t="shared" si="53"/>
        <v>0</v>
      </c>
    </row>
    <row r="1700" spans="1:21" x14ac:dyDescent="0.2">
      <c r="A1700" s="88">
        <v>1698</v>
      </c>
      <c r="B1700" s="88">
        <v>2</v>
      </c>
      <c r="C1700" s="88" t="s">
        <v>2120</v>
      </c>
      <c r="D1700" s="89" t="s">
        <v>1431</v>
      </c>
      <c r="E1700" s="89">
        <v>18</v>
      </c>
      <c r="F1700" s="89">
        <v>1</v>
      </c>
      <c r="G1700" s="89">
        <v>0</v>
      </c>
      <c r="H1700" s="89">
        <v>0</v>
      </c>
      <c r="I1700" s="89">
        <v>2</v>
      </c>
      <c r="J1700" s="89">
        <v>0</v>
      </c>
      <c r="K1700" s="89">
        <v>0</v>
      </c>
      <c r="L1700" s="89">
        <v>0</v>
      </c>
      <c r="M1700" s="89">
        <v>0</v>
      </c>
      <c r="N1700" s="89">
        <v>0</v>
      </c>
      <c r="O1700" s="89">
        <v>2</v>
      </c>
      <c r="P1700" s="89">
        <v>12</v>
      </c>
      <c r="Q1700" s="89">
        <v>7261</v>
      </c>
      <c r="R1700" s="88">
        <f>VLOOKUP(P1700,NEW_TRAIN_TEST!$A$1:$M$980,13,0)</f>
        <v>6890</v>
      </c>
      <c r="S1700" s="88">
        <f>VLOOKUP(P1700,NEW_TRAIN_TEST!$A$1:$M$980,11,0)</f>
        <v>7436</v>
      </c>
      <c r="T1700" s="6">
        <f t="shared" si="52"/>
        <v>0</v>
      </c>
      <c r="U1700" s="6">
        <f t="shared" si="53"/>
        <v>0</v>
      </c>
    </row>
    <row r="1701" spans="1:21" x14ac:dyDescent="0.2">
      <c r="A1701" s="88">
        <v>1699</v>
      </c>
      <c r="B1701" s="88">
        <v>2</v>
      </c>
      <c r="C1701" s="88" t="s">
        <v>2120</v>
      </c>
      <c r="D1701" s="89" t="s">
        <v>1431</v>
      </c>
      <c r="E1701" s="89">
        <v>16</v>
      </c>
      <c r="F1701" s="89">
        <v>4</v>
      </c>
      <c r="G1701" s="89">
        <v>0</v>
      </c>
      <c r="H1701" s="89">
        <v>2</v>
      </c>
      <c r="I1701" s="89">
        <v>2</v>
      </c>
      <c r="J1701" s="89">
        <v>0</v>
      </c>
      <c r="K1701" s="89">
        <v>0</v>
      </c>
      <c r="L1701" s="89">
        <v>0</v>
      </c>
      <c r="M1701" s="89">
        <v>0</v>
      </c>
      <c r="N1701" s="89">
        <v>0</v>
      </c>
      <c r="O1701" s="89">
        <v>2</v>
      </c>
      <c r="P1701" s="89">
        <v>269</v>
      </c>
      <c r="Q1701" s="89">
        <v>15149.75</v>
      </c>
      <c r="R1701" s="88">
        <f>VLOOKUP(P1701,NEW_TRAIN_TEST!$A$1:$M$980,13,0)</f>
        <v>15016.5</v>
      </c>
      <c r="S1701" s="88">
        <f>VLOOKUP(P1701,NEW_TRAIN_TEST!$A$1:$M$980,11,0)</f>
        <v>15670</v>
      </c>
      <c r="T1701" s="6">
        <f t="shared" si="52"/>
        <v>0</v>
      </c>
      <c r="U1701" s="6">
        <f t="shared" si="53"/>
        <v>0</v>
      </c>
    </row>
    <row r="1702" spans="1:21" x14ac:dyDescent="0.2">
      <c r="A1702" s="88">
        <v>1700</v>
      </c>
      <c r="B1702" s="88">
        <v>2</v>
      </c>
      <c r="C1702" s="88" t="s">
        <v>2120</v>
      </c>
      <c r="D1702" s="89" t="s">
        <v>1431</v>
      </c>
      <c r="E1702" s="89">
        <v>3</v>
      </c>
      <c r="F1702" s="89">
        <v>2</v>
      </c>
      <c r="G1702" s="89">
        <v>1</v>
      </c>
      <c r="H1702" s="89">
        <v>0</v>
      </c>
      <c r="I1702" s="89">
        <v>2</v>
      </c>
      <c r="J1702" s="89">
        <v>2</v>
      </c>
      <c r="K1702" s="89">
        <v>0</v>
      </c>
      <c r="L1702" s="89">
        <v>0</v>
      </c>
      <c r="M1702" s="89">
        <v>0</v>
      </c>
      <c r="N1702" s="89">
        <v>0</v>
      </c>
      <c r="O1702" s="89">
        <v>2</v>
      </c>
      <c r="P1702" s="89">
        <v>563</v>
      </c>
      <c r="Q1702" s="89">
        <v>2988</v>
      </c>
      <c r="R1702" s="88">
        <f>VLOOKUP(P1702,NEW_TRAIN_TEST!$A$1:$M$980,13,0)</f>
        <v>2193.5</v>
      </c>
      <c r="S1702" s="88">
        <f>VLOOKUP(P1702,NEW_TRAIN_TEST!$A$1:$M$980,11,0)</f>
        <v>3067</v>
      </c>
      <c r="T1702" s="6">
        <f t="shared" si="52"/>
        <v>0</v>
      </c>
      <c r="U1702" s="6">
        <f t="shared" si="53"/>
        <v>0</v>
      </c>
    </row>
    <row r="1703" spans="1:21" x14ac:dyDescent="0.2">
      <c r="A1703" s="88">
        <v>1701</v>
      </c>
      <c r="B1703" s="88">
        <v>2</v>
      </c>
      <c r="C1703" s="88" t="s">
        <v>2120</v>
      </c>
      <c r="D1703" s="89" t="s">
        <v>1431</v>
      </c>
      <c r="E1703" s="89">
        <v>4</v>
      </c>
      <c r="F1703" s="89">
        <v>0</v>
      </c>
      <c r="G1703" s="89">
        <v>0</v>
      </c>
      <c r="H1703" s="89">
        <v>0</v>
      </c>
      <c r="I1703" s="89">
        <v>0</v>
      </c>
      <c r="J1703" s="89">
        <v>0</v>
      </c>
      <c r="K1703" s="89">
        <v>0</v>
      </c>
      <c r="L1703" s="89">
        <v>0</v>
      </c>
      <c r="M1703" s="89">
        <v>0</v>
      </c>
      <c r="N1703" s="89">
        <v>0</v>
      </c>
      <c r="O1703" s="89">
        <v>0</v>
      </c>
      <c r="P1703" s="89">
        <v>332</v>
      </c>
      <c r="Q1703" s="89">
        <v>6780</v>
      </c>
      <c r="R1703" s="88">
        <f>VLOOKUP(P1703,NEW_TRAIN_TEST!$A$1:$M$980,13,0)</f>
        <v>6733</v>
      </c>
      <c r="S1703" s="88">
        <f>VLOOKUP(P1703,NEW_TRAIN_TEST!$A$1:$M$980,11,0)</f>
        <v>6850</v>
      </c>
      <c r="T1703" s="6">
        <f t="shared" si="52"/>
        <v>0</v>
      </c>
      <c r="U1703" s="6">
        <f t="shared" si="53"/>
        <v>0</v>
      </c>
    </row>
    <row r="1704" spans="1:21" x14ac:dyDescent="0.2">
      <c r="A1704" s="88">
        <v>1702</v>
      </c>
      <c r="B1704" s="88">
        <v>2</v>
      </c>
      <c r="C1704" s="88" t="s">
        <v>2120</v>
      </c>
      <c r="D1704" s="89" t="s">
        <v>1431</v>
      </c>
      <c r="E1704" s="89">
        <v>8</v>
      </c>
      <c r="F1704" s="89">
        <v>8</v>
      </c>
      <c r="G1704" s="89">
        <v>0</v>
      </c>
      <c r="H1704" s="89">
        <v>2</v>
      </c>
      <c r="I1704" s="89">
        <v>2</v>
      </c>
      <c r="J1704" s="89">
        <v>2</v>
      </c>
      <c r="K1704" s="89">
        <v>0</v>
      </c>
      <c r="L1704" s="89">
        <v>1</v>
      </c>
      <c r="M1704" s="89">
        <v>0</v>
      </c>
      <c r="N1704" s="89">
        <v>0</v>
      </c>
      <c r="O1704" s="89">
        <v>2</v>
      </c>
      <c r="P1704" s="89">
        <v>608</v>
      </c>
      <c r="Q1704" s="89">
        <v>13143.5</v>
      </c>
      <c r="R1704" s="88">
        <f>VLOOKUP(P1704,NEW_TRAIN_TEST!$A$1:$M$980,13,0)</f>
        <v>13071</v>
      </c>
      <c r="S1704" s="88">
        <f>VLOOKUP(P1704,NEW_TRAIN_TEST!$A$1:$M$980,11,0)</f>
        <v>13255</v>
      </c>
      <c r="T1704" s="6">
        <f t="shared" si="52"/>
        <v>1</v>
      </c>
      <c r="U1704" s="6">
        <f t="shared" si="53"/>
        <v>0</v>
      </c>
    </row>
    <row r="1705" spans="1:21" x14ac:dyDescent="0.2">
      <c r="A1705" s="88">
        <v>1703</v>
      </c>
      <c r="B1705" s="88">
        <v>2</v>
      </c>
      <c r="C1705" s="88" t="s">
        <v>2120</v>
      </c>
      <c r="D1705" s="89" t="s">
        <v>1431</v>
      </c>
      <c r="E1705" s="89">
        <v>10</v>
      </c>
      <c r="F1705" s="89">
        <v>1</v>
      </c>
      <c r="G1705" s="89">
        <v>0</v>
      </c>
      <c r="H1705" s="89">
        <v>0</v>
      </c>
      <c r="I1705" s="89">
        <v>2</v>
      </c>
      <c r="J1705" s="89">
        <v>0</v>
      </c>
      <c r="K1705" s="89">
        <v>0</v>
      </c>
      <c r="L1705" s="89">
        <v>0</v>
      </c>
      <c r="M1705" s="89">
        <v>0</v>
      </c>
      <c r="N1705" s="89">
        <v>0</v>
      </c>
      <c r="O1705" s="89">
        <v>2</v>
      </c>
      <c r="P1705" s="89">
        <v>134</v>
      </c>
      <c r="Q1705" s="89">
        <v>4587.5</v>
      </c>
      <c r="R1705" s="88">
        <f>VLOOKUP(P1705,NEW_TRAIN_TEST!$A$1:$M$980,13,0)</f>
        <v>4343</v>
      </c>
      <c r="S1705" s="88">
        <f>VLOOKUP(P1705,NEW_TRAIN_TEST!$A$1:$M$980,11,0)</f>
        <v>4648</v>
      </c>
      <c r="T1705" s="6">
        <f t="shared" si="52"/>
        <v>0</v>
      </c>
      <c r="U1705" s="6">
        <f t="shared" si="53"/>
        <v>0</v>
      </c>
    </row>
    <row r="1706" spans="1:21" x14ac:dyDescent="0.2">
      <c r="A1706" s="88">
        <v>1704</v>
      </c>
      <c r="B1706" s="88">
        <v>2</v>
      </c>
      <c r="C1706" s="88" t="s">
        <v>2120</v>
      </c>
      <c r="D1706" s="89" t="s">
        <v>1431</v>
      </c>
      <c r="E1706" s="89">
        <v>2</v>
      </c>
      <c r="F1706" s="89">
        <v>0</v>
      </c>
      <c r="G1706" s="89">
        <v>0</v>
      </c>
      <c r="H1706" s="89">
        <v>0</v>
      </c>
      <c r="I1706" s="89">
        <v>0</v>
      </c>
      <c r="J1706" s="89">
        <v>0</v>
      </c>
      <c r="K1706" s="89">
        <v>0</v>
      </c>
      <c r="L1706" s="89">
        <v>0</v>
      </c>
      <c r="M1706" s="89">
        <v>0</v>
      </c>
      <c r="N1706" s="89">
        <v>0</v>
      </c>
      <c r="O1706" s="89">
        <v>0</v>
      </c>
      <c r="P1706" s="89">
        <v>958</v>
      </c>
      <c r="Q1706" s="89">
        <v>7018.5</v>
      </c>
      <c r="R1706" s="88">
        <f>VLOOKUP(P1706,NEW_TRAIN_TEST!$A$1:$M$980,13,0)</f>
        <v>6971</v>
      </c>
      <c r="S1706" s="88">
        <f>VLOOKUP(P1706,NEW_TRAIN_TEST!$A$1:$M$980,11,0)</f>
        <v>7122</v>
      </c>
      <c r="T1706" s="6">
        <f t="shared" si="52"/>
        <v>0</v>
      </c>
      <c r="U1706" s="6">
        <f t="shared" si="53"/>
        <v>0</v>
      </c>
    </row>
    <row r="1707" spans="1:21" x14ac:dyDescent="0.2">
      <c r="A1707" s="88">
        <v>1705</v>
      </c>
      <c r="B1707" s="88">
        <v>2</v>
      </c>
      <c r="C1707" s="88" t="s">
        <v>2120</v>
      </c>
      <c r="D1707" s="89" t="s">
        <v>1431</v>
      </c>
      <c r="E1707" s="89">
        <v>6</v>
      </c>
      <c r="F1707" s="89">
        <v>0</v>
      </c>
      <c r="G1707" s="89">
        <v>0</v>
      </c>
      <c r="H1707" s="89">
        <v>0</v>
      </c>
      <c r="I1707" s="89">
        <v>0</v>
      </c>
      <c r="J1707" s="89">
        <v>0</v>
      </c>
      <c r="K1707" s="89">
        <v>0</v>
      </c>
      <c r="L1707" s="89">
        <v>1</v>
      </c>
      <c r="M1707" s="89">
        <v>0</v>
      </c>
      <c r="N1707" s="89">
        <v>0</v>
      </c>
      <c r="O1707" s="89">
        <v>0</v>
      </c>
      <c r="P1707" s="89">
        <v>66</v>
      </c>
      <c r="Q1707" s="89">
        <v>430</v>
      </c>
      <c r="R1707" s="88">
        <f>VLOOKUP(P1707,NEW_TRAIN_TEST!$A$1:$M$980,13,0)</f>
        <v>424</v>
      </c>
      <c r="S1707" s="88">
        <f>VLOOKUP(P1707,NEW_TRAIN_TEST!$A$1:$M$980,11,0)</f>
        <v>434</v>
      </c>
      <c r="T1707" s="6">
        <f t="shared" si="52"/>
        <v>1</v>
      </c>
      <c r="U1707" s="6">
        <f t="shared" si="53"/>
        <v>0</v>
      </c>
    </row>
    <row r="1708" spans="1:21" x14ac:dyDescent="0.2">
      <c r="A1708" s="88">
        <v>1706</v>
      </c>
      <c r="B1708" s="88">
        <v>2</v>
      </c>
      <c r="C1708" s="88" t="s">
        <v>2120</v>
      </c>
      <c r="D1708" s="89" t="s">
        <v>1431</v>
      </c>
      <c r="E1708" s="89">
        <v>9</v>
      </c>
      <c r="F1708" s="89">
        <v>0</v>
      </c>
      <c r="G1708" s="89">
        <v>0</v>
      </c>
      <c r="H1708" s="89">
        <v>0</v>
      </c>
      <c r="I1708" s="89">
        <v>0</v>
      </c>
      <c r="J1708" s="89">
        <v>0</v>
      </c>
      <c r="K1708" s="89">
        <v>0</v>
      </c>
      <c r="L1708" s="89">
        <v>0</v>
      </c>
      <c r="M1708" s="89">
        <v>0</v>
      </c>
      <c r="N1708" s="89">
        <v>0</v>
      </c>
      <c r="O1708" s="89">
        <v>0</v>
      </c>
      <c r="P1708" s="89">
        <v>604</v>
      </c>
      <c r="Q1708" s="89">
        <v>17001</v>
      </c>
      <c r="R1708" s="88">
        <f>VLOOKUP(P1708,NEW_TRAIN_TEST!$A$1:$M$980,13,0)</f>
        <v>16849</v>
      </c>
      <c r="S1708" s="88">
        <f>VLOOKUP(P1708,NEW_TRAIN_TEST!$A$1:$M$980,11,0)</f>
        <v>17155</v>
      </c>
      <c r="T1708" s="6">
        <f t="shared" si="52"/>
        <v>0</v>
      </c>
      <c r="U1708" s="6">
        <f t="shared" si="53"/>
        <v>0</v>
      </c>
    </row>
    <row r="1709" spans="1:21" x14ac:dyDescent="0.2">
      <c r="A1709" s="88">
        <v>1707</v>
      </c>
      <c r="B1709" s="88">
        <v>2</v>
      </c>
      <c r="C1709" s="88" t="s">
        <v>2120</v>
      </c>
      <c r="D1709" s="89" t="s">
        <v>1431</v>
      </c>
      <c r="E1709" s="89">
        <v>0</v>
      </c>
      <c r="F1709" s="89">
        <v>1</v>
      </c>
      <c r="G1709" s="89">
        <v>0</v>
      </c>
      <c r="H1709" s="89">
        <v>0</v>
      </c>
      <c r="I1709" s="89">
        <v>2</v>
      </c>
      <c r="J1709" s="89">
        <v>0</v>
      </c>
      <c r="K1709" s="89">
        <v>0</v>
      </c>
      <c r="L1709" s="89">
        <v>0</v>
      </c>
      <c r="M1709" s="89">
        <v>0</v>
      </c>
      <c r="N1709" s="89">
        <v>0</v>
      </c>
      <c r="O1709" s="89">
        <v>2</v>
      </c>
      <c r="P1709" s="89">
        <v>428</v>
      </c>
      <c r="Q1709" s="89">
        <v>14777.5</v>
      </c>
      <c r="R1709" s="88">
        <f>VLOOKUP(P1709,NEW_TRAIN_TEST!$A$1:$M$980,13,0)</f>
        <v>14777.5</v>
      </c>
      <c r="S1709" s="88">
        <f>VLOOKUP(P1709,NEW_TRAIN_TEST!$A$1:$M$980,11,0)</f>
        <v>14857</v>
      </c>
      <c r="T1709" s="6">
        <f t="shared" si="52"/>
        <v>0</v>
      </c>
      <c r="U1709" s="6">
        <f t="shared" si="53"/>
        <v>0</v>
      </c>
    </row>
    <row r="1710" spans="1:21" x14ac:dyDescent="0.2">
      <c r="A1710" s="88">
        <v>1708</v>
      </c>
      <c r="B1710" s="88">
        <v>2</v>
      </c>
      <c r="C1710" s="88" t="s">
        <v>2120</v>
      </c>
      <c r="D1710" s="89" t="s">
        <v>1431</v>
      </c>
      <c r="E1710" s="89">
        <v>0</v>
      </c>
      <c r="F1710" s="89">
        <v>1</v>
      </c>
      <c r="G1710" s="89">
        <v>1</v>
      </c>
      <c r="H1710" s="89">
        <v>0</v>
      </c>
      <c r="I1710" s="89">
        <v>2</v>
      </c>
      <c r="J1710" s="89">
        <v>0</v>
      </c>
      <c r="K1710" s="89">
        <v>0</v>
      </c>
      <c r="L1710" s="89">
        <v>0</v>
      </c>
      <c r="M1710" s="89">
        <v>0</v>
      </c>
      <c r="N1710" s="89">
        <v>0</v>
      </c>
      <c r="O1710" s="89">
        <v>2</v>
      </c>
      <c r="P1710" s="89">
        <v>428</v>
      </c>
      <c r="Q1710" s="89">
        <v>14787</v>
      </c>
      <c r="R1710" s="88">
        <f>VLOOKUP(P1710,NEW_TRAIN_TEST!$A$1:$M$980,13,0)</f>
        <v>14777.5</v>
      </c>
      <c r="S1710" s="88">
        <f>VLOOKUP(P1710,NEW_TRAIN_TEST!$A$1:$M$980,11,0)</f>
        <v>14857</v>
      </c>
      <c r="T1710" s="6">
        <f t="shared" si="52"/>
        <v>0</v>
      </c>
      <c r="U1710" s="6">
        <f t="shared" si="53"/>
        <v>0</v>
      </c>
    </row>
    <row r="1711" spans="1:21" x14ac:dyDescent="0.2">
      <c r="A1711" s="88">
        <v>1709</v>
      </c>
      <c r="B1711" s="88">
        <v>2</v>
      </c>
      <c r="C1711" s="88" t="s">
        <v>2120</v>
      </c>
      <c r="D1711" s="89" t="s">
        <v>1431</v>
      </c>
      <c r="E1711" s="89">
        <v>0</v>
      </c>
      <c r="F1711" s="89">
        <v>1</v>
      </c>
      <c r="G1711" s="89">
        <v>1</v>
      </c>
      <c r="H1711" s="89">
        <v>0</v>
      </c>
      <c r="I1711" s="89">
        <v>2</v>
      </c>
      <c r="J1711" s="89">
        <v>0</v>
      </c>
      <c r="K1711" s="89">
        <v>0</v>
      </c>
      <c r="L1711" s="89">
        <v>0</v>
      </c>
      <c r="M1711" s="89">
        <v>0</v>
      </c>
      <c r="N1711" s="89">
        <v>0</v>
      </c>
      <c r="O1711" s="89">
        <v>2</v>
      </c>
      <c r="P1711" s="89">
        <v>428</v>
      </c>
      <c r="Q1711" s="89">
        <v>14787.5</v>
      </c>
      <c r="R1711" s="88">
        <f>VLOOKUP(P1711,NEW_TRAIN_TEST!$A$1:$M$980,13,0)</f>
        <v>14777.5</v>
      </c>
      <c r="S1711" s="88">
        <f>VLOOKUP(P1711,NEW_TRAIN_TEST!$A$1:$M$980,11,0)</f>
        <v>14857</v>
      </c>
      <c r="T1711" s="6">
        <f t="shared" si="52"/>
        <v>0</v>
      </c>
      <c r="U1711" s="6">
        <f t="shared" si="53"/>
        <v>0</v>
      </c>
    </row>
    <row r="1712" spans="1:21" x14ac:dyDescent="0.2">
      <c r="A1712" s="88">
        <v>1710</v>
      </c>
      <c r="B1712" s="88">
        <v>2</v>
      </c>
      <c r="C1712" s="88" t="s">
        <v>2120</v>
      </c>
      <c r="D1712" s="89" t="s">
        <v>1431</v>
      </c>
      <c r="E1712" s="89">
        <v>0</v>
      </c>
      <c r="F1712" s="89">
        <v>1</v>
      </c>
      <c r="G1712" s="89">
        <v>0</v>
      </c>
      <c r="H1712" s="89">
        <v>0</v>
      </c>
      <c r="I1712" s="89">
        <v>2</v>
      </c>
      <c r="J1712" s="89">
        <v>0</v>
      </c>
      <c r="K1712" s="89">
        <v>0</v>
      </c>
      <c r="L1712" s="89">
        <v>0</v>
      </c>
      <c r="M1712" s="89">
        <v>0</v>
      </c>
      <c r="N1712" s="89">
        <v>0</v>
      </c>
      <c r="O1712" s="89">
        <v>2</v>
      </c>
      <c r="P1712" s="89">
        <v>428</v>
      </c>
      <c r="Q1712" s="89">
        <v>14792</v>
      </c>
      <c r="R1712" s="88">
        <f>VLOOKUP(P1712,NEW_TRAIN_TEST!$A$1:$M$980,13,0)</f>
        <v>14777.5</v>
      </c>
      <c r="S1712" s="88">
        <f>VLOOKUP(P1712,NEW_TRAIN_TEST!$A$1:$M$980,11,0)</f>
        <v>14857</v>
      </c>
      <c r="T1712" s="6">
        <f t="shared" si="52"/>
        <v>0</v>
      </c>
      <c r="U1712" s="6">
        <f t="shared" si="53"/>
        <v>0</v>
      </c>
    </row>
    <row r="1713" spans="1:21" x14ac:dyDescent="0.2">
      <c r="A1713" s="88">
        <v>1711</v>
      </c>
      <c r="B1713" s="88">
        <v>2</v>
      </c>
      <c r="C1713" s="88" t="s">
        <v>2120</v>
      </c>
      <c r="D1713" s="89" t="s">
        <v>1431</v>
      </c>
      <c r="E1713" s="89">
        <v>0</v>
      </c>
      <c r="F1713" s="89">
        <v>5</v>
      </c>
      <c r="G1713" s="89">
        <v>0</v>
      </c>
      <c r="H1713" s="89">
        <v>0</v>
      </c>
      <c r="I1713" s="89">
        <v>0</v>
      </c>
      <c r="J1713" s="89">
        <v>0</v>
      </c>
      <c r="K1713" s="89">
        <v>0</v>
      </c>
      <c r="L1713" s="89">
        <v>0</v>
      </c>
      <c r="M1713" s="89">
        <v>0</v>
      </c>
      <c r="N1713" s="89">
        <v>0</v>
      </c>
      <c r="O1713" s="89">
        <v>0</v>
      </c>
      <c r="P1713" s="89">
        <v>428</v>
      </c>
      <c r="Q1713" s="89">
        <v>14794.75</v>
      </c>
      <c r="R1713" s="88">
        <f>VLOOKUP(P1713,NEW_TRAIN_TEST!$A$1:$M$980,13,0)</f>
        <v>14777.5</v>
      </c>
      <c r="S1713" s="88">
        <f>VLOOKUP(P1713,NEW_TRAIN_TEST!$A$1:$M$980,11,0)</f>
        <v>14857</v>
      </c>
      <c r="T1713" s="6">
        <f t="shared" si="52"/>
        <v>0</v>
      </c>
      <c r="U1713" s="6">
        <f t="shared" si="53"/>
        <v>0</v>
      </c>
    </row>
    <row r="1714" spans="1:21" x14ac:dyDescent="0.2">
      <c r="A1714" s="88">
        <v>1712</v>
      </c>
      <c r="B1714" s="88">
        <v>2</v>
      </c>
      <c r="C1714" s="88" t="s">
        <v>2120</v>
      </c>
      <c r="D1714" s="89" t="s">
        <v>1431</v>
      </c>
      <c r="E1714" s="89">
        <v>0</v>
      </c>
      <c r="F1714" s="89">
        <v>7</v>
      </c>
      <c r="G1714" s="89">
        <v>0</v>
      </c>
      <c r="H1714" s="89">
        <v>0</v>
      </c>
      <c r="I1714" s="89">
        <v>2</v>
      </c>
      <c r="J1714" s="89">
        <v>0</v>
      </c>
      <c r="K1714" s="89">
        <v>0</v>
      </c>
      <c r="L1714" s="89">
        <v>0</v>
      </c>
      <c r="M1714" s="89">
        <v>0</v>
      </c>
      <c r="N1714" s="89">
        <v>0</v>
      </c>
      <c r="O1714" s="89">
        <v>2</v>
      </c>
      <c r="P1714" s="89">
        <v>428</v>
      </c>
      <c r="Q1714" s="89">
        <v>14795.25</v>
      </c>
      <c r="R1714" s="88">
        <f>VLOOKUP(P1714,NEW_TRAIN_TEST!$A$1:$M$980,13,0)</f>
        <v>14777.5</v>
      </c>
      <c r="S1714" s="88">
        <f>VLOOKUP(P1714,NEW_TRAIN_TEST!$A$1:$M$980,11,0)</f>
        <v>14857</v>
      </c>
      <c r="T1714" s="6">
        <f t="shared" si="52"/>
        <v>0</v>
      </c>
      <c r="U1714" s="6">
        <f t="shared" si="53"/>
        <v>0</v>
      </c>
    </row>
    <row r="1715" spans="1:21" x14ac:dyDescent="0.2">
      <c r="A1715" s="88">
        <v>1713</v>
      </c>
      <c r="B1715" s="88">
        <v>2</v>
      </c>
      <c r="C1715" s="88" t="s">
        <v>2120</v>
      </c>
      <c r="D1715" s="89" t="s">
        <v>1431</v>
      </c>
      <c r="E1715" s="89">
        <v>0</v>
      </c>
      <c r="F1715" s="89">
        <v>5</v>
      </c>
      <c r="G1715" s="89">
        <v>0</v>
      </c>
      <c r="H1715" s="89">
        <v>0</v>
      </c>
      <c r="I1715" s="89">
        <v>2</v>
      </c>
      <c r="J1715" s="89">
        <v>0</v>
      </c>
      <c r="K1715" s="89">
        <v>0</v>
      </c>
      <c r="L1715" s="89">
        <v>0</v>
      </c>
      <c r="M1715" s="89">
        <v>0</v>
      </c>
      <c r="N1715" s="89">
        <v>0</v>
      </c>
      <c r="O1715" s="89">
        <v>2</v>
      </c>
      <c r="P1715" s="89">
        <v>428</v>
      </c>
      <c r="Q1715" s="89">
        <v>14806.17</v>
      </c>
      <c r="R1715" s="88">
        <f>VLOOKUP(P1715,NEW_TRAIN_TEST!$A$1:$M$980,13,0)</f>
        <v>14777.5</v>
      </c>
      <c r="S1715" s="88">
        <f>VLOOKUP(P1715,NEW_TRAIN_TEST!$A$1:$M$980,11,0)</f>
        <v>14857</v>
      </c>
      <c r="T1715" s="6">
        <f t="shared" si="52"/>
        <v>0</v>
      </c>
      <c r="U1715" s="6">
        <f t="shared" si="53"/>
        <v>0</v>
      </c>
    </row>
    <row r="1716" spans="1:21" x14ac:dyDescent="0.2">
      <c r="A1716" s="88">
        <v>1714</v>
      </c>
      <c r="B1716" s="88">
        <v>2</v>
      </c>
      <c r="C1716" s="88" t="s">
        <v>2120</v>
      </c>
      <c r="D1716" s="89" t="s">
        <v>1431</v>
      </c>
      <c r="E1716" s="89">
        <v>0</v>
      </c>
      <c r="F1716" s="89">
        <v>3</v>
      </c>
      <c r="G1716" s="89">
        <v>0</v>
      </c>
      <c r="H1716" s="89">
        <v>0</v>
      </c>
      <c r="I1716" s="89">
        <v>2</v>
      </c>
      <c r="J1716" s="89">
        <v>0</v>
      </c>
      <c r="K1716" s="89">
        <v>0</v>
      </c>
      <c r="L1716" s="89">
        <v>0</v>
      </c>
      <c r="M1716" s="89">
        <v>0</v>
      </c>
      <c r="N1716" s="89">
        <v>0</v>
      </c>
      <c r="O1716" s="89">
        <v>2</v>
      </c>
      <c r="P1716" s="89">
        <v>428</v>
      </c>
      <c r="Q1716" s="89">
        <v>14807.5</v>
      </c>
      <c r="R1716" s="88">
        <f>VLOOKUP(P1716,NEW_TRAIN_TEST!$A$1:$M$980,13,0)</f>
        <v>14777.5</v>
      </c>
      <c r="S1716" s="88">
        <f>VLOOKUP(P1716,NEW_TRAIN_TEST!$A$1:$M$980,11,0)</f>
        <v>14857</v>
      </c>
      <c r="T1716" s="6">
        <f t="shared" si="52"/>
        <v>0</v>
      </c>
      <c r="U1716" s="6">
        <f t="shared" si="53"/>
        <v>0</v>
      </c>
    </row>
    <row r="1717" spans="1:21" x14ac:dyDescent="0.2">
      <c r="A1717" s="88">
        <v>1715</v>
      </c>
      <c r="B1717" s="88">
        <v>2</v>
      </c>
      <c r="C1717" s="88" t="s">
        <v>2120</v>
      </c>
      <c r="D1717" s="89" t="s">
        <v>1431</v>
      </c>
      <c r="E1717" s="89">
        <v>3</v>
      </c>
      <c r="F1717" s="89">
        <v>1</v>
      </c>
      <c r="G1717" s="89">
        <v>0</v>
      </c>
      <c r="H1717" s="89">
        <v>0</v>
      </c>
      <c r="I1717" s="89">
        <v>2</v>
      </c>
      <c r="J1717" s="89">
        <v>0</v>
      </c>
      <c r="K1717" s="89">
        <v>0</v>
      </c>
      <c r="L1717" s="89">
        <v>0</v>
      </c>
      <c r="M1717" s="89">
        <v>0</v>
      </c>
      <c r="N1717" s="89">
        <v>0</v>
      </c>
      <c r="O1717" s="89">
        <v>2</v>
      </c>
      <c r="P1717" s="89">
        <v>428</v>
      </c>
      <c r="Q1717" s="89">
        <v>14810.04</v>
      </c>
      <c r="R1717" s="88">
        <f>VLOOKUP(P1717,NEW_TRAIN_TEST!$A$1:$M$980,13,0)</f>
        <v>14777.5</v>
      </c>
      <c r="S1717" s="88">
        <f>VLOOKUP(P1717,NEW_TRAIN_TEST!$A$1:$M$980,11,0)</f>
        <v>14857</v>
      </c>
      <c r="T1717" s="6">
        <f t="shared" si="52"/>
        <v>0</v>
      </c>
      <c r="U1717" s="6">
        <f t="shared" si="53"/>
        <v>0</v>
      </c>
    </row>
    <row r="1718" spans="1:21" x14ac:dyDescent="0.2">
      <c r="A1718" s="88">
        <v>1716</v>
      </c>
      <c r="B1718" s="88">
        <v>2</v>
      </c>
      <c r="C1718" s="88" t="s">
        <v>2120</v>
      </c>
      <c r="D1718" s="89" t="s">
        <v>1431</v>
      </c>
      <c r="E1718" s="89">
        <v>14</v>
      </c>
      <c r="F1718" s="89">
        <v>0</v>
      </c>
      <c r="G1718" s="89">
        <v>0</v>
      </c>
      <c r="H1718" s="89">
        <v>0</v>
      </c>
      <c r="I1718" s="89">
        <v>0</v>
      </c>
      <c r="J1718" s="89">
        <v>0</v>
      </c>
      <c r="K1718" s="89">
        <v>0</v>
      </c>
      <c r="L1718" s="89">
        <v>0</v>
      </c>
      <c r="M1718" s="89">
        <v>0</v>
      </c>
      <c r="N1718" s="89">
        <v>0</v>
      </c>
      <c r="O1718" s="89">
        <v>0</v>
      </c>
      <c r="P1718" s="89">
        <v>73</v>
      </c>
      <c r="Q1718" s="89">
        <v>587.5</v>
      </c>
      <c r="R1718" s="88">
        <f>VLOOKUP(P1718,NEW_TRAIN_TEST!$A$1:$M$980,13,0)</f>
        <v>547</v>
      </c>
      <c r="S1718" s="88">
        <f>VLOOKUP(P1718,NEW_TRAIN_TEST!$A$1:$M$980,11,0)</f>
        <v>610</v>
      </c>
      <c r="T1718" s="6">
        <f t="shared" si="52"/>
        <v>0</v>
      </c>
      <c r="U1718" s="6">
        <f t="shared" si="53"/>
        <v>0</v>
      </c>
    </row>
    <row r="1719" spans="1:21" x14ac:dyDescent="0.2">
      <c r="A1719" s="88">
        <v>1717</v>
      </c>
      <c r="B1719" s="88">
        <v>2</v>
      </c>
      <c r="C1719" s="88" t="s">
        <v>2120</v>
      </c>
      <c r="D1719" s="89" t="s">
        <v>1431</v>
      </c>
      <c r="E1719" s="89">
        <v>9</v>
      </c>
      <c r="F1719" s="89">
        <v>3</v>
      </c>
      <c r="G1719" s="89">
        <v>1</v>
      </c>
      <c r="H1719" s="89">
        <v>2</v>
      </c>
      <c r="I1719" s="89">
        <v>2</v>
      </c>
      <c r="J1719" s="89">
        <v>0</v>
      </c>
      <c r="K1719" s="89">
        <v>0</v>
      </c>
      <c r="L1719" s="89">
        <v>1</v>
      </c>
      <c r="M1719" s="89">
        <v>24</v>
      </c>
      <c r="N1719" s="89">
        <v>0</v>
      </c>
      <c r="O1719" s="89">
        <v>2</v>
      </c>
      <c r="P1719" s="89">
        <v>73</v>
      </c>
      <c r="Q1719" s="89">
        <v>600</v>
      </c>
      <c r="R1719" s="88">
        <f>VLOOKUP(P1719,NEW_TRAIN_TEST!$A$1:$M$980,13,0)</f>
        <v>547</v>
      </c>
      <c r="S1719" s="88">
        <f>VLOOKUP(P1719,NEW_TRAIN_TEST!$A$1:$M$980,11,0)</f>
        <v>610</v>
      </c>
      <c r="T1719" s="6">
        <f t="shared" si="52"/>
        <v>1</v>
      </c>
      <c r="U1719" s="6">
        <f t="shared" si="53"/>
        <v>1</v>
      </c>
    </row>
    <row r="1720" spans="1:21" x14ac:dyDescent="0.2">
      <c r="A1720" s="88">
        <v>1718</v>
      </c>
      <c r="B1720" s="88">
        <v>2</v>
      </c>
      <c r="C1720" s="88" t="s">
        <v>2120</v>
      </c>
      <c r="D1720" s="89" t="s">
        <v>1431</v>
      </c>
      <c r="E1720" s="89">
        <v>17</v>
      </c>
      <c r="F1720" s="89">
        <v>0</v>
      </c>
      <c r="G1720" s="89">
        <v>0</v>
      </c>
      <c r="H1720" s="89">
        <v>0</v>
      </c>
      <c r="I1720" s="89">
        <v>0</v>
      </c>
      <c r="J1720" s="89">
        <v>0</v>
      </c>
      <c r="K1720" s="89">
        <v>0</v>
      </c>
      <c r="L1720" s="89">
        <v>0</v>
      </c>
      <c r="M1720" s="89">
        <v>0</v>
      </c>
      <c r="N1720" s="89">
        <v>0</v>
      </c>
      <c r="O1720" s="89">
        <v>0</v>
      </c>
      <c r="P1720" s="89">
        <v>872</v>
      </c>
      <c r="Q1720" s="89">
        <v>12779</v>
      </c>
      <c r="R1720" s="88">
        <f>VLOOKUP(P1720,NEW_TRAIN_TEST!$A$1:$M$980,13,0)</f>
        <v>12014</v>
      </c>
      <c r="S1720" s="88">
        <f>VLOOKUP(P1720,NEW_TRAIN_TEST!$A$1:$M$980,11,0)</f>
        <v>12951</v>
      </c>
      <c r="T1720" s="6">
        <f t="shared" si="52"/>
        <v>0</v>
      </c>
      <c r="U1720" s="6">
        <f t="shared" si="53"/>
        <v>0</v>
      </c>
    </row>
    <row r="1721" spans="1:21" x14ac:dyDescent="0.2">
      <c r="A1721" s="88">
        <v>1719</v>
      </c>
      <c r="B1721" s="88">
        <v>2</v>
      </c>
      <c r="C1721" s="88" t="s">
        <v>2120</v>
      </c>
      <c r="D1721" s="89" t="s">
        <v>1431</v>
      </c>
      <c r="E1721" s="89">
        <v>5</v>
      </c>
      <c r="F1721" s="89">
        <v>2</v>
      </c>
      <c r="G1721" s="89">
        <v>0</v>
      </c>
      <c r="H1721" s="89">
        <v>2</v>
      </c>
      <c r="I1721" s="89">
        <v>2</v>
      </c>
      <c r="J1721" s="89">
        <v>0</v>
      </c>
      <c r="K1721" s="89">
        <v>0</v>
      </c>
      <c r="L1721" s="89">
        <v>1</v>
      </c>
      <c r="M1721" s="89">
        <v>0</v>
      </c>
      <c r="N1721" s="89">
        <v>0</v>
      </c>
      <c r="O1721" s="89">
        <v>2</v>
      </c>
      <c r="P1721" s="89">
        <v>760</v>
      </c>
      <c r="Q1721" s="89">
        <v>6630.5</v>
      </c>
      <c r="R1721" s="88">
        <f>VLOOKUP(P1721,NEW_TRAIN_TEST!$A$1:$M$980,13,0)</f>
        <v>6005.5</v>
      </c>
      <c r="S1721" s="88">
        <f>VLOOKUP(P1721,NEW_TRAIN_TEST!$A$1:$M$980,11,0)</f>
        <v>6893</v>
      </c>
      <c r="T1721" s="6">
        <f t="shared" si="52"/>
        <v>1</v>
      </c>
      <c r="U1721" s="6">
        <f t="shared" si="53"/>
        <v>0</v>
      </c>
    </row>
    <row r="1722" spans="1:21" x14ac:dyDescent="0.2">
      <c r="A1722" s="88">
        <v>1720</v>
      </c>
      <c r="B1722" s="88">
        <v>2</v>
      </c>
      <c r="C1722" s="88" t="s">
        <v>2120</v>
      </c>
      <c r="D1722" s="89" t="s">
        <v>1431</v>
      </c>
      <c r="E1722" s="89">
        <v>14</v>
      </c>
      <c r="F1722" s="89">
        <v>1</v>
      </c>
      <c r="G1722" s="89">
        <v>0</v>
      </c>
      <c r="H1722" s="89">
        <v>0</v>
      </c>
      <c r="I1722" s="89">
        <v>2</v>
      </c>
      <c r="J1722" s="89">
        <v>0</v>
      </c>
      <c r="K1722" s="89">
        <v>0</v>
      </c>
      <c r="L1722" s="89">
        <v>0</v>
      </c>
      <c r="M1722" s="89">
        <v>0</v>
      </c>
      <c r="N1722" s="89">
        <v>0</v>
      </c>
      <c r="O1722" s="89">
        <v>2</v>
      </c>
      <c r="P1722" s="89">
        <v>104</v>
      </c>
      <c r="Q1722" s="89">
        <v>5401</v>
      </c>
      <c r="R1722" s="88">
        <f>VLOOKUP(P1722,NEW_TRAIN_TEST!$A$1:$M$980,13,0)</f>
        <v>5066.5</v>
      </c>
      <c r="S1722" s="88">
        <f>VLOOKUP(P1722,NEW_TRAIN_TEST!$A$1:$M$980,11,0)</f>
        <v>5534</v>
      </c>
      <c r="T1722" s="6">
        <f t="shared" si="52"/>
        <v>0</v>
      </c>
      <c r="U1722" s="6">
        <f t="shared" si="53"/>
        <v>0</v>
      </c>
    </row>
    <row r="1723" spans="1:21" x14ac:dyDescent="0.2">
      <c r="A1723" s="88">
        <v>1721</v>
      </c>
      <c r="B1723" s="88">
        <v>2</v>
      </c>
      <c r="C1723" s="88" t="s">
        <v>2120</v>
      </c>
      <c r="D1723" s="89" t="s">
        <v>1431</v>
      </c>
      <c r="E1723" s="89">
        <v>18</v>
      </c>
      <c r="F1723" s="89">
        <v>3</v>
      </c>
      <c r="G1723" s="89">
        <v>0</v>
      </c>
      <c r="H1723" s="89">
        <v>0</v>
      </c>
      <c r="I1723" s="89">
        <v>2</v>
      </c>
      <c r="J1723" s="89">
        <v>2</v>
      </c>
      <c r="K1723" s="89">
        <v>0</v>
      </c>
      <c r="L1723" s="89">
        <v>0</v>
      </c>
      <c r="M1723" s="89">
        <v>20</v>
      </c>
      <c r="N1723" s="89">
        <v>0</v>
      </c>
      <c r="O1723" s="89">
        <v>2</v>
      </c>
      <c r="P1723" s="89">
        <v>21</v>
      </c>
      <c r="Q1723" s="89">
        <v>7295</v>
      </c>
      <c r="R1723" s="88">
        <f>VLOOKUP(P1723,NEW_TRAIN_TEST!$A$1:$M$980,13,0)</f>
        <v>6924</v>
      </c>
      <c r="S1723" s="88">
        <f>VLOOKUP(P1723,NEW_TRAIN_TEST!$A$1:$M$980,11,0)</f>
        <v>7466</v>
      </c>
      <c r="T1723" s="6">
        <f t="shared" si="52"/>
        <v>0</v>
      </c>
      <c r="U1723" s="6">
        <f t="shared" si="53"/>
        <v>1</v>
      </c>
    </row>
    <row r="1724" spans="1:21" x14ac:dyDescent="0.2">
      <c r="A1724" s="88">
        <v>1722</v>
      </c>
      <c r="B1724" s="88">
        <v>2</v>
      </c>
      <c r="C1724" s="88" t="s">
        <v>2120</v>
      </c>
      <c r="D1724" s="89" t="s">
        <v>1431</v>
      </c>
      <c r="E1724" s="89">
        <v>18</v>
      </c>
      <c r="F1724" s="89">
        <v>3</v>
      </c>
      <c r="G1724" s="89">
        <v>0</v>
      </c>
      <c r="H1724" s="89">
        <v>2</v>
      </c>
      <c r="I1724" s="89">
        <v>2</v>
      </c>
      <c r="J1724" s="89">
        <v>0</v>
      </c>
      <c r="K1724" s="89">
        <v>0</v>
      </c>
      <c r="L1724" s="89">
        <v>0</v>
      </c>
      <c r="M1724" s="89">
        <v>0</v>
      </c>
      <c r="N1724" s="89">
        <v>0</v>
      </c>
      <c r="O1724" s="89">
        <v>2</v>
      </c>
      <c r="P1724" s="89">
        <v>119</v>
      </c>
      <c r="Q1724" s="89">
        <v>5432.5</v>
      </c>
      <c r="R1724" s="88">
        <f>VLOOKUP(P1724,NEW_TRAIN_TEST!$A$1:$M$980,13,0)</f>
        <v>5263</v>
      </c>
      <c r="S1724" s="88">
        <f>VLOOKUP(P1724,NEW_TRAIN_TEST!$A$1:$M$980,11,0)</f>
        <v>5526</v>
      </c>
      <c r="T1724" s="6">
        <f t="shared" si="52"/>
        <v>0</v>
      </c>
      <c r="U1724" s="6">
        <f t="shared" si="53"/>
        <v>0</v>
      </c>
    </row>
    <row r="1725" spans="1:21" x14ac:dyDescent="0.2">
      <c r="A1725" s="88">
        <v>1723</v>
      </c>
      <c r="B1725" s="88">
        <v>2</v>
      </c>
      <c r="C1725" s="88" t="s">
        <v>2120</v>
      </c>
      <c r="D1725" s="89" t="s">
        <v>1431</v>
      </c>
      <c r="E1725" s="89">
        <v>2</v>
      </c>
      <c r="F1725" s="89">
        <v>0</v>
      </c>
      <c r="G1725" s="89">
        <v>0</v>
      </c>
      <c r="H1725" s="89">
        <v>0</v>
      </c>
      <c r="I1725" s="89">
        <v>0</v>
      </c>
      <c r="J1725" s="89">
        <v>0</v>
      </c>
      <c r="K1725" s="89">
        <v>0</v>
      </c>
      <c r="L1725" s="89">
        <v>0</v>
      </c>
      <c r="M1725" s="89">
        <v>0</v>
      </c>
      <c r="N1725" s="89">
        <v>0</v>
      </c>
      <c r="O1725" s="89">
        <v>0</v>
      </c>
      <c r="P1725" s="89">
        <v>717</v>
      </c>
      <c r="Q1725" s="89">
        <v>8548.5</v>
      </c>
      <c r="R1725" s="88">
        <f>VLOOKUP(P1725,NEW_TRAIN_TEST!$A$1:$M$980,13,0)</f>
        <v>8498</v>
      </c>
      <c r="S1725" s="88">
        <f>VLOOKUP(P1725,NEW_TRAIN_TEST!$A$1:$M$980,11,0)</f>
        <v>8657</v>
      </c>
      <c r="T1725" s="6">
        <f t="shared" si="52"/>
        <v>0</v>
      </c>
      <c r="U1725" s="6">
        <f t="shared" si="53"/>
        <v>0</v>
      </c>
    </row>
    <row r="1726" spans="1:21" x14ac:dyDescent="0.2">
      <c r="A1726" s="88">
        <v>1724</v>
      </c>
      <c r="B1726" s="88">
        <v>2</v>
      </c>
      <c r="C1726" s="88" t="s">
        <v>2120</v>
      </c>
      <c r="D1726" s="89" t="s">
        <v>1431</v>
      </c>
      <c r="E1726" s="89">
        <v>17</v>
      </c>
      <c r="F1726" s="89">
        <v>0</v>
      </c>
      <c r="G1726" s="89">
        <v>0</v>
      </c>
      <c r="H1726" s="89">
        <v>0</v>
      </c>
      <c r="I1726" s="89">
        <v>0</v>
      </c>
      <c r="J1726" s="89">
        <v>0</v>
      </c>
      <c r="K1726" s="89">
        <v>0</v>
      </c>
      <c r="L1726" s="89">
        <v>0</v>
      </c>
      <c r="M1726" s="89">
        <v>0</v>
      </c>
      <c r="N1726" s="89">
        <v>0</v>
      </c>
      <c r="O1726" s="89">
        <v>0</v>
      </c>
      <c r="P1726" s="89">
        <v>30</v>
      </c>
      <c r="Q1726" s="89">
        <v>7385.5</v>
      </c>
      <c r="R1726" s="88">
        <f>VLOOKUP(P1726,NEW_TRAIN_TEST!$A$1:$M$980,13,0)</f>
        <v>7132.5</v>
      </c>
      <c r="S1726" s="88">
        <f>VLOOKUP(P1726,NEW_TRAIN_TEST!$A$1:$M$980,11,0)</f>
        <v>7545</v>
      </c>
      <c r="T1726" s="6">
        <f t="shared" si="52"/>
        <v>0</v>
      </c>
      <c r="U1726" s="6">
        <f t="shared" si="53"/>
        <v>0</v>
      </c>
    </row>
    <row r="1727" spans="1:21" x14ac:dyDescent="0.2">
      <c r="A1727" s="88">
        <v>1725</v>
      </c>
      <c r="B1727" s="88">
        <v>2</v>
      </c>
      <c r="C1727" s="88" t="s">
        <v>2120</v>
      </c>
      <c r="D1727" s="89" t="s">
        <v>1431</v>
      </c>
      <c r="E1727" s="89">
        <v>15</v>
      </c>
      <c r="F1727" s="89">
        <v>1</v>
      </c>
      <c r="G1727" s="89">
        <v>0</v>
      </c>
      <c r="H1727" s="89">
        <v>0</v>
      </c>
      <c r="I1727" s="89">
        <v>2</v>
      </c>
      <c r="J1727" s="89">
        <v>0</v>
      </c>
      <c r="K1727" s="89">
        <v>0</v>
      </c>
      <c r="L1727" s="89">
        <v>0</v>
      </c>
      <c r="M1727" s="89">
        <v>0</v>
      </c>
      <c r="N1727" s="89">
        <v>0</v>
      </c>
      <c r="O1727" s="89">
        <v>2</v>
      </c>
      <c r="P1727" s="89">
        <v>17</v>
      </c>
      <c r="Q1727" s="89">
        <v>7273</v>
      </c>
      <c r="R1727" s="88">
        <f>VLOOKUP(P1727,NEW_TRAIN_TEST!$A$1:$M$980,13,0)</f>
        <v>6767.5</v>
      </c>
      <c r="S1727" s="88">
        <f>VLOOKUP(P1727,NEW_TRAIN_TEST!$A$1:$M$980,11,0)</f>
        <v>7436</v>
      </c>
      <c r="T1727" s="6">
        <f t="shared" si="52"/>
        <v>0</v>
      </c>
      <c r="U1727" s="6">
        <f t="shared" si="53"/>
        <v>0</v>
      </c>
    </row>
    <row r="1728" spans="1:21" x14ac:dyDescent="0.2">
      <c r="A1728" s="88">
        <v>1726</v>
      </c>
      <c r="B1728" s="88">
        <v>2</v>
      </c>
      <c r="C1728" s="88" t="s">
        <v>2120</v>
      </c>
      <c r="D1728" s="89" t="s">
        <v>1431</v>
      </c>
      <c r="E1728" s="89">
        <v>8</v>
      </c>
      <c r="F1728" s="89">
        <v>1</v>
      </c>
      <c r="G1728" s="89">
        <v>0</v>
      </c>
      <c r="H1728" s="89">
        <v>0</v>
      </c>
      <c r="I1728" s="89">
        <v>2</v>
      </c>
      <c r="J1728" s="89">
        <v>0</v>
      </c>
      <c r="K1728" s="89">
        <v>0</v>
      </c>
      <c r="L1728" s="89">
        <v>1</v>
      </c>
      <c r="M1728" s="89">
        <v>15</v>
      </c>
      <c r="N1728" s="89">
        <v>0</v>
      </c>
      <c r="O1728" s="89">
        <v>2</v>
      </c>
      <c r="P1728" s="89">
        <v>84</v>
      </c>
      <c r="Q1728" s="89">
        <v>480</v>
      </c>
      <c r="R1728" s="88">
        <f>VLOOKUP(P1728,NEW_TRAIN_TEST!$A$1:$M$980,13,0)</f>
        <v>477</v>
      </c>
      <c r="S1728" s="88">
        <f>VLOOKUP(P1728,NEW_TRAIN_TEST!$A$1:$M$980,11,0)</f>
        <v>487</v>
      </c>
      <c r="T1728" s="6">
        <f t="shared" si="52"/>
        <v>1</v>
      </c>
      <c r="U1728" s="6">
        <f t="shared" si="53"/>
        <v>1</v>
      </c>
    </row>
    <row r="1729" spans="1:21" x14ac:dyDescent="0.2">
      <c r="A1729" s="88">
        <v>1727</v>
      </c>
      <c r="B1729" s="88">
        <v>2</v>
      </c>
      <c r="C1729" s="88" t="s">
        <v>2120</v>
      </c>
      <c r="D1729" s="89" t="s">
        <v>1431</v>
      </c>
      <c r="E1729" s="89">
        <v>4</v>
      </c>
      <c r="F1729" s="89">
        <v>2</v>
      </c>
      <c r="G1729" s="89">
        <v>0</v>
      </c>
      <c r="H1729" s="89">
        <v>2</v>
      </c>
      <c r="I1729" s="89">
        <v>2</v>
      </c>
      <c r="J1729" s="89">
        <v>0</v>
      </c>
      <c r="K1729" s="89">
        <v>0</v>
      </c>
      <c r="L1729" s="89">
        <v>0</v>
      </c>
      <c r="M1729" s="89">
        <v>15</v>
      </c>
      <c r="N1729" s="89">
        <v>0</v>
      </c>
      <c r="O1729" s="89">
        <v>2</v>
      </c>
      <c r="P1729" s="89">
        <v>84</v>
      </c>
      <c r="Q1729" s="89">
        <v>481.5</v>
      </c>
      <c r="R1729" s="88">
        <f>VLOOKUP(P1729,NEW_TRAIN_TEST!$A$1:$M$980,13,0)</f>
        <v>477</v>
      </c>
      <c r="S1729" s="88">
        <f>VLOOKUP(P1729,NEW_TRAIN_TEST!$A$1:$M$980,11,0)</f>
        <v>487</v>
      </c>
      <c r="T1729" s="6">
        <f t="shared" si="52"/>
        <v>0</v>
      </c>
      <c r="U1729" s="6">
        <f t="shared" si="53"/>
        <v>1</v>
      </c>
    </row>
    <row r="1730" spans="1:21" x14ac:dyDescent="0.2">
      <c r="A1730" s="88">
        <v>1728</v>
      </c>
      <c r="B1730" s="88">
        <v>2</v>
      </c>
      <c r="C1730" s="88" t="s">
        <v>2120</v>
      </c>
      <c r="D1730" s="89" t="s">
        <v>1431</v>
      </c>
      <c r="E1730" s="89">
        <v>4</v>
      </c>
      <c r="F1730" s="89">
        <v>1</v>
      </c>
      <c r="G1730" s="89">
        <v>0</v>
      </c>
      <c r="H1730" s="89">
        <v>0</v>
      </c>
      <c r="I1730" s="89">
        <v>2</v>
      </c>
      <c r="J1730" s="89">
        <v>0</v>
      </c>
      <c r="K1730" s="89">
        <v>0</v>
      </c>
      <c r="L1730" s="89">
        <v>0</v>
      </c>
      <c r="M1730" s="89">
        <v>0</v>
      </c>
      <c r="N1730" s="89">
        <v>0</v>
      </c>
      <c r="O1730" s="89">
        <v>2</v>
      </c>
      <c r="P1730" s="89">
        <v>216</v>
      </c>
      <c r="Q1730" s="89">
        <v>4517</v>
      </c>
      <c r="R1730" s="88">
        <f>VLOOKUP(P1730,NEW_TRAIN_TEST!$A$1:$M$980,13,0)</f>
        <v>4029.5</v>
      </c>
      <c r="S1730" s="88">
        <f>VLOOKUP(P1730,NEW_TRAIN_TEST!$A$1:$M$980,11,0)</f>
        <v>4713</v>
      </c>
      <c r="T1730" s="6">
        <f t="shared" si="52"/>
        <v>0</v>
      </c>
      <c r="U1730" s="6">
        <f t="shared" si="53"/>
        <v>0</v>
      </c>
    </row>
    <row r="1731" spans="1:21" x14ac:dyDescent="0.2">
      <c r="A1731" s="88">
        <v>1729</v>
      </c>
      <c r="B1731" s="88">
        <v>2</v>
      </c>
      <c r="C1731" s="88" t="s">
        <v>2120</v>
      </c>
      <c r="D1731" s="89" t="s">
        <v>1431</v>
      </c>
      <c r="E1731" s="89">
        <v>4</v>
      </c>
      <c r="F1731" s="89">
        <v>0</v>
      </c>
      <c r="G1731" s="89">
        <v>0</v>
      </c>
      <c r="H1731" s="89">
        <v>0</v>
      </c>
      <c r="I1731" s="89">
        <v>0</v>
      </c>
      <c r="J1731" s="89">
        <v>0</v>
      </c>
      <c r="K1731" s="89">
        <v>0</v>
      </c>
      <c r="L1731" s="89">
        <v>0</v>
      </c>
      <c r="M1731" s="89">
        <v>17</v>
      </c>
      <c r="N1731" s="89">
        <v>0</v>
      </c>
      <c r="O1731" s="89">
        <v>0</v>
      </c>
      <c r="P1731" s="89">
        <v>216</v>
      </c>
      <c r="Q1731" s="89">
        <v>4588.5</v>
      </c>
      <c r="R1731" s="88">
        <f>VLOOKUP(P1731,NEW_TRAIN_TEST!$A$1:$M$980,13,0)</f>
        <v>4029.5</v>
      </c>
      <c r="S1731" s="88">
        <f>VLOOKUP(P1731,NEW_TRAIN_TEST!$A$1:$M$980,11,0)</f>
        <v>4713</v>
      </c>
      <c r="T1731" s="6">
        <f t="shared" ref="T1731:T1794" si="54">IF(L1731&gt;0,1,0)</f>
        <v>0</v>
      </c>
      <c r="U1731" s="6">
        <f t="shared" ref="U1731:U1794" si="55">IF(M1731&gt;0,1,0)</f>
        <v>1</v>
      </c>
    </row>
    <row r="1732" spans="1:21" x14ac:dyDescent="0.2">
      <c r="A1732" s="88">
        <v>1730</v>
      </c>
      <c r="B1732" s="88">
        <v>2</v>
      </c>
      <c r="C1732" s="88" t="s">
        <v>2120</v>
      </c>
      <c r="D1732" s="89" t="s">
        <v>1431</v>
      </c>
      <c r="E1732" s="89">
        <v>4</v>
      </c>
      <c r="F1732" s="89">
        <v>1</v>
      </c>
      <c r="G1732" s="89">
        <v>1</v>
      </c>
      <c r="H1732" s="89">
        <v>0</v>
      </c>
      <c r="I1732" s="89">
        <v>2</v>
      </c>
      <c r="J1732" s="89">
        <v>0</v>
      </c>
      <c r="K1732" s="89">
        <v>0</v>
      </c>
      <c r="L1732" s="89">
        <v>0</v>
      </c>
      <c r="M1732" s="89">
        <v>0</v>
      </c>
      <c r="N1732" s="89">
        <v>0</v>
      </c>
      <c r="O1732" s="89">
        <v>2</v>
      </c>
      <c r="P1732" s="89">
        <v>620</v>
      </c>
      <c r="Q1732" s="89">
        <v>6943.5</v>
      </c>
      <c r="R1732" s="88">
        <f>VLOOKUP(P1732,NEW_TRAIN_TEST!$A$1:$M$980,13,0)</f>
        <v>6871.5</v>
      </c>
      <c r="S1732" s="88">
        <f>VLOOKUP(P1732,NEW_TRAIN_TEST!$A$1:$M$980,11,0)</f>
        <v>7055</v>
      </c>
      <c r="T1732" s="6">
        <f t="shared" si="54"/>
        <v>0</v>
      </c>
      <c r="U1732" s="6">
        <f t="shared" si="55"/>
        <v>0</v>
      </c>
    </row>
    <row r="1733" spans="1:21" x14ac:dyDescent="0.2">
      <c r="A1733" s="88">
        <v>1731</v>
      </c>
      <c r="B1733" s="88">
        <v>2</v>
      </c>
      <c r="C1733" s="88" t="s">
        <v>2120</v>
      </c>
      <c r="D1733" s="89" t="s">
        <v>1431</v>
      </c>
      <c r="E1733" s="89">
        <v>9</v>
      </c>
      <c r="F1733" s="89">
        <v>0</v>
      </c>
      <c r="G1733" s="89">
        <v>0</v>
      </c>
      <c r="H1733" s="89">
        <v>0</v>
      </c>
      <c r="I1733" s="89">
        <v>0</v>
      </c>
      <c r="J1733" s="89">
        <v>0</v>
      </c>
      <c r="K1733" s="89">
        <v>0</v>
      </c>
      <c r="L1733" s="89">
        <v>1</v>
      </c>
      <c r="M1733" s="89">
        <v>0</v>
      </c>
      <c r="N1733" s="89">
        <v>0</v>
      </c>
      <c r="O1733" s="89">
        <v>0</v>
      </c>
      <c r="P1733" s="89">
        <v>52</v>
      </c>
      <c r="Q1733" s="89">
        <v>433</v>
      </c>
      <c r="R1733" s="88">
        <f>VLOOKUP(P1733,NEW_TRAIN_TEST!$A$1:$M$980,13,0)</f>
        <v>410.5</v>
      </c>
      <c r="S1733" s="88">
        <f>VLOOKUP(P1733,NEW_TRAIN_TEST!$A$1:$M$980,11,0)</f>
        <v>450</v>
      </c>
      <c r="T1733" s="6">
        <f t="shared" si="54"/>
        <v>1</v>
      </c>
      <c r="U1733" s="6">
        <f t="shared" si="55"/>
        <v>0</v>
      </c>
    </row>
    <row r="1734" spans="1:21" x14ac:dyDescent="0.2">
      <c r="A1734" s="88">
        <v>1732</v>
      </c>
      <c r="B1734" s="88">
        <v>2</v>
      </c>
      <c r="C1734" s="88" t="s">
        <v>2120</v>
      </c>
      <c r="D1734" s="89" t="s">
        <v>1431</v>
      </c>
      <c r="E1734" s="89">
        <v>15</v>
      </c>
      <c r="F1734" s="89">
        <v>5</v>
      </c>
      <c r="G1734" s="89">
        <v>1</v>
      </c>
      <c r="H1734" s="89">
        <v>0</v>
      </c>
      <c r="I1734" s="89">
        <v>2</v>
      </c>
      <c r="J1734" s="89">
        <v>0</v>
      </c>
      <c r="K1734" s="89">
        <v>0</v>
      </c>
      <c r="L1734" s="89">
        <v>0</v>
      </c>
      <c r="M1734" s="89">
        <v>0</v>
      </c>
      <c r="N1734" s="89">
        <v>0</v>
      </c>
      <c r="O1734" s="89">
        <v>2</v>
      </c>
      <c r="P1734" s="89">
        <v>251</v>
      </c>
      <c r="Q1734" s="89">
        <v>14269</v>
      </c>
      <c r="R1734" s="88">
        <f>VLOOKUP(P1734,NEW_TRAIN_TEST!$A$1:$M$980,13,0)</f>
        <v>14150</v>
      </c>
      <c r="S1734" s="88">
        <f>VLOOKUP(P1734,NEW_TRAIN_TEST!$A$1:$M$980,11,0)</f>
        <v>14825</v>
      </c>
      <c r="T1734" s="6">
        <f t="shared" si="54"/>
        <v>0</v>
      </c>
      <c r="U1734" s="6">
        <f t="shared" si="55"/>
        <v>0</v>
      </c>
    </row>
    <row r="1735" spans="1:21" x14ac:dyDescent="0.2">
      <c r="A1735" s="88">
        <v>1733</v>
      </c>
      <c r="B1735" s="88">
        <v>2</v>
      </c>
      <c r="C1735" s="88" t="s">
        <v>2120</v>
      </c>
      <c r="D1735" s="89" t="s">
        <v>1431</v>
      </c>
      <c r="E1735" s="89">
        <v>8</v>
      </c>
      <c r="F1735" s="89">
        <v>8</v>
      </c>
      <c r="G1735" s="89">
        <v>2</v>
      </c>
      <c r="H1735" s="89">
        <v>2</v>
      </c>
      <c r="I1735" s="89">
        <v>2</v>
      </c>
      <c r="J1735" s="89">
        <v>0</v>
      </c>
      <c r="K1735" s="89">
        <v>1</v>
      </c>
      <c r="L1735" s="89">
        <v>1</v>
      </c>
      <c r="M1735" s="89">
        <v>0</v>
      </c>
      <c r="N1735" s="89">
        <v>0</v>
      </c>
      <c r="O1735" s="89">
        <v>2</v>
      </c>
      <c r="P1735" s="89">
        <v>251</v>
      </c>
      <c r="Q1735" s="89">
        <v>14282.25</v>
      </c>
      <c r="R1735" s="88">
        <f>VLOOKUP(P1735,NEW_TRAIN_TEST!$A$1:$M$980,13,0)</f>
        <v>14150</v>
      </c>
      <c r="S1735" s="88">
        <f>VLOOKUP(P1735,NEW_TRAIN_TEST!$A$1:$M$980,11,0)</f>
        <v>14825</v>
      </c>
      <c r="T1735" s="6">
        <f t="shared" si="54"/>
        <v>1</v>
      </c>
      <c r="U1735" s="6">
        <f t="shared" si="55"/>
        <v>0</v>
      </c>
    </row>
    <row r="1736" spans="1:21" x14ac:dyDescent="0.2">
      <c r="A1736" s="88">
        <v>1734</v>
      </c>
      <c r="B1736" s="88">
        <v>2</v>
      </c>
      <c r="C1736" s="88" t="s">
        <v>2120</v>
      </c>
      <c r="D1736" s="89" t="s">
        <v>1431</v>
      </c>
      <c r="E1736" s="89">
        <v>7</v>
      </c>
      <c r="F1736" s="89">
        <v>1</v>
      </c>
      <c r="G1736" s="89">
        <v>0</v>
      </c>
      <c r="H1736" s="89">
        <v>0</v>
      </c>
      <c r="I1736" s="89">
        <v>2</v>
      </c>
      <c r="J1736" s="89">
        <v>0</v>
      </c>
      <c r="K1736" s="89">
        <v>0</v>
      </c>
      <c r="L1736" s="89">
        <v>1</v>
      </c>
      <c r="M1736" s="89">
        <v>0</v>
      </c>
      <c r="N1736" s="89">
        <v>0</v>
      </c>
      <c r="O1736" s="89">
        <v>2</v>
      </c>
      <c r="P1736" s="89">
        <v>55</v>
      </c>
      <c r="Q1736" s="89">
        <v>462.5</v>
      </c>
      <c r="R1736" s="88">
        <f>VLOOKUP(P1736,NEW_TRAIN_TEST!$A$1:$M$980,13,0)</f>
        <v>447.5</v>
      </c>
      <c r="S1736" s="88">
        <f>VLOOKUP(P1736,NEW_TRAIN_TEST!$A$1:$M$980,11,0)</f>
        <v>469</v>
      </c>
      <c r="T1736" s="6">
        <f t="shared" si="54"/>
        <v>1</v>
      </c>
      <c r="U1736" s="6">
        <f t="shared" si="55"/>
        <v>0</v>
      </c>
    </row>
    <row r="1737" spans="1:21" x14ac:dyDescent="0.2">
      <c r="A1737" s="88">
        <v>1735</v>
      </c>
      <c r="B1737" s="88">
        <v>2</v>
      </c>
      <c r="C1737" s="88" t="s">
        <v>2120</v>
      </c>
      <c r="D1737" s="89" t="s">
        <v>1431</v>
      </c>
      <c r="E1737" s="89">
        <v>6</v>
      </c>
      <c r="F1737" s="89">
        <v>2</v>
      </c>
      <c r="G1737" s="89">
        <v>0</v>
      </c>
      <c r="H1737" s="89">
        <v>2</v>
      </c>
      <c r="I1737" s="89">
        <v>2</v>
      </c>
      <c r="J1737" s="89">
        <v>0</v>
      </c>
      <c r="K1737" s="89">
        <v>0</v>
      </c>
      <c r="L1737" s="89">
        <v>1</v>
      </c>
      <c r="M1737" s="89">
        <v>14</v>
      </c>
      <c r="N1737" s="89">
        <v>0</v>
      </c>
      <c r="O1737" s="89">
        <v>2</v>
      </c>
      <c r="P1737" s="89">
        <v>55</v>
      </c>
      <c r="Q1737" s="89">
        <v>466</v>
      </c>
      <c r="R1737" s="88">
        <f>VLOOKUP(P1737,NEW_TRAIN_TEST!$A$1:$M$980,13,0)</f>
        <v>447.5</v>
      </c>
      <c r="S1737" s="88">
        <f>VLOOKUP(P1737,NEW_TRAIN_TEST!$A$1:$M$980,11,0)</f>
        <v>469</v>
      </c>
      <c r="T1737" s="6">
        <f t="shared" si="54"/>
        <v>1</v>
      </c>
      <c r="U1737" s="6">
        <f t="shared" si="55"/>
        <v>1</v>
      </c>
    </row>
    <row r="1738" spans="1:21" x14ac:dyDescent="0.2">
      <c r="A1738" s="88">
        <v>1736</v>
      </c>
      <c r="B1738" s="88">
        <v>2</v>
      </c>
      <c r="C1738" s="88" t="s">
        <v>2120</v>
      </c>
      <c r="D1738" s="89" t="s">
        <v>1431</v>
      </c>
      <c r="E1738" s="89">
        <v>18</v>
      </c>
      <c r="F1738" s="89">
        <v>3</v>
      </c>
      <c r="G1738" s="89">
        <v>0</v>
      </c>
      <c r="H1738" s="89">
        <v>2</v>
      </c>
      <c r="I1738" s="89">
        <v>2</v>
      </c>
      <c r="J1738" s="89">
        <v>0</v>
      </c>
      <c r="K1738" s="89">
        <v>0</v>
      </c>
      <c r="L1738" s="89">
        <v>0</v>
      </c>
      <c r="M1738" s="89">
        <v>0</v>
      </c>
      <c r="N1738" s="89">
        <v>0</v>
      </c>
      <c r="O1738" s="89">
        <v>2</v>
      </c>
      <c r="P1738" s="89">
        <v>25</v>
      </c>
      <c r="Q1738" s="89">
        <v>8261</v>
      </c>
      <c r="R1738" s="88">
        <f>VLOOKUP(P1738,NEW_TRAIN_TEST!$A$1:$M$980,13,0)</f>
        <v>8012</v>
      </c>
      <c r="S1738" s="88">
        <f>VLOOKUP(P1738,NEW_TRAIN_TEST!$A$1:$M$980,11,0)</f>
        <v>8441</v>
      </c>
      <c r="T1738" s="6">
        <f t="shared" si="54"/>
        <v>0</v>
      </c>
      <c r="U1738" s="6">
        <f t="shared" si="55"/>
        <v>0</v>
      </c>
    </row>
    <row r="1739" spans="1:21" x14ac:dyDescent="0.2">
      <c r="A1739" s="88">
        <v>1737</v>
      </c>
      <c r="B1739" s="88">
        <v>2</v>
      </c>
      <c r="C1739" s="88" t="s">
        <v>2120</v>
      </c>
      <c r="D1739" s="89" t="s">
        <v>1431</v>
      </c>
      <c r="E1739" s="89">
        <v>7</v>
      </c>
      <c r="F1739" s="89">
        <v>5</v>
      </c>
      <c r="G1739" s="89">
        <v>1</v>
      </c>
      <c r="H1739" s="89">
        <v>0</v>
      </c>
      <c r="I1739" s="89">
        <v>2</v>
      </c>
      <c r="J1739" s="89">
        <v>0</v>
      </c>
      <c r="K1739" s="89">
        <v>0</v>
      </c>
      <c r="L1739" s="89">
        <v>0</v>
      </c>
      <c r="M1739" s="89">
        <v>0</v>
      </c>
      <c r="N1739" s="89">
        <v>0</v>
      </c>
      <c r="O1739" s="89">
        <v>2</v>
      </c>
      <c r="P1739" s="89">
        <v>25</v>
      </c>
      <c r="Q1739" s="89">
        <v>8338</v>
      </c>
      <c r="R1739" s="88">
        <f>VLOOKUP(P1739,NEW_TRAIN_TEST!$A$1:$M$980,13,0)</f>
        <v>8012</v>
      </c>
      <c r="S1739" s="88">
        <f>VLOOKUP(P1739,NEW_TRAIN_TEST!$A$1:$M$980,11,0)</f>
        <v>8441</v>
      </c>
      <c r="T1739" s="6">
        <f t="shared" si="54"/>
        <v>0</v>
      </c>
      <c r="U1739" s="6">
        <f t="shared" si="55"/>
        <v>0</v>
      </c>
    </row>
    <row r="1740" spans="1:21" x14ac:dyDescent="0.2">
      <c r="A1740" s="88">
        <v>1738</v>
      </c>
      <c r="B1740" s="88">
        <v>2</v>
      </c>
      <c r="C1740" s="88" t="s">
        <v>2120</v>
      </c>
      <c r="D1740" s="89" t="s">
        <v>1431</v>
      </c>
      <c r="E1740" s="89">
        <v>16</v>
      </c>
      <c r="F1740" s="89">
        <v>0</v>
      </c>
      <c r="G1740" s="89">
        <v>0</v>
      </c>
      <c r="H1740" s="89">
        <v>0</v>
      </c>
      <c r="I1740" s="89">
        <v>0</v>
      </c>
      <c r="J1740" s="89">
        <v>0</v>
      </c>
      <c r="K1740" s="89">
        <v>0</v>
      </c>
      <c r="L1740" s="89">
        <v>0</v>
      </c>
      <c r="M1740" s="89">
        <v>0</v>
      </c>
      <c r="N1740" s="89">
        <v>0</v>
      </c>
      <c r="O1740" s="89">
        <v>0</v>
      </c>
      <c r="P1740" s="89">
        <v>1</v>
      </c>
      <c r="Q1740" s="89">
        <v>8350.5</v>
      </c>
      <c r="R1740" s="88">
        <f>VLOOKUP(P1740,NEW_TRAIN_TEST!$A$1:$M$980,13,0)</f>
        <v>7959.5</v>
      </c>
      <c r="S1740" s="88">
        <f>VLOOKUP(P1740,NEW_TRAIN_TEST!$A$1:$M$980,11,0)</f>
        <v>8521</v>
      </c>
      <c r="T1740" s="6">
        <f t="shared" si="54"/>
        <v>0</v>
      </c>
      <c r="U1740" s="6">
        <f t="shared" si="55"/>
        <v>0</v>
      </c>
    </row>
    <row r="1741" spans="1:21" x14ac:dyDescent="0.2">
      <c r="A1741" s="88">
        <v>1739</v>
      </c>
      <c r="B1741" s="88">
        <v>2</v>
      </c>
      <c r="C1741" s="88" t="s">
        <v>2120</v>
      </c>
      <c r="D1741" s="89" t="s">
        <v>1431</v>
      </c>
      <c r="E1741" s="89">
        <v>0</v>
      </c>
      <c r="F1741" s="89">
        <v>2</v>
      </c>
      <c r="G1741" s="89">
        <v>0</v>
      </c>
      <c r="H1741" s="89">
        <v>2</v>
      </c>
      <c r="I1741" s="89">
        <v>2</v>
      </c>
      <c r="J1741" s="89">
        <v>0</v>
      </c>
      <c r="K1741" s="89">
        <v>0</v>
      </c>
      <c r="L1741" s="89">
        <v>0</v>
      </c>
      <c r="M1741" s="89">
        <v>0</v>
      </c>
      <c r="N1741" s="89">
        <v>0</v>
      </c>
      <c r="O1741" s="89">
        <v>2</v>
      </c>
      <c r="P1741" s="89">
        <v>419</v>
      </c>
      <c r="Q1741" s="89">
        <v>14425</v>
      </c>
      <c r="R1741" s="88">
        <f>VLOOKUP(P1741,NEW_TRAIN_TEST!$A$1:$M$980,13,0)</f>
        <v>14425</v>
      </c>
      <c r="S1741" s="88">
        <f>VLOOKUP(P1741,NEW_TRAIN_TEST!$A$1:$M$980,11,0)</f>
        <v>14513</v>
      </c>
      <c r="T1741" s="6">
        <f t="shared" si="54"/>
        <v>0</v>
      </c>
      <c r="U1741" s="6">
        <f t="shared" si="55"/>
        <v>0</v>
      </c>
    </row>
    <row r="1742" spans="1:21" x14ac:dyDescent="0.2">
      <c r="A1742" s="88">
        <v>1740</v>
      </c>
      <c r="B1742" s="88">
        <v>2</v>
      </c>
      <c r="C1742" s="88" t="s">
        <v>2120</v>
      </c>
      <c r="D1742" s="89" t="s">
        <v>1431</v>
      </c>
      <c r="E1742" s="89">
        <v>0</v>
      </c>
      <c r="F1742" s="89">
        <v>2</v>
      </c>
      <c r="G1742" s="89">
        <v>0</v>
      </c>
      <c r="H1742" s="89">
        <v>2</v>
      </c>
      <c r="I1742" s="89">
        <v>2</v>
      </c>
      <c r="J1742" s="89">
        <v>0</v>
      </c>
      <c r="K1742" s="89">
        <v>0</v>
      </c>
      <c r="L1742" s="89">
        <v>0</v>
      </c>
      <c r="M1742" s="89">
        <v>0</v>
      </c>
      <c r="N1742" s="89">
        <v>0</v>
      </c>
      <c r="O1742" s="89">
        <v>2</v>
      </c>
      <c r="P1742" s="89">
        <v>419</v>
      </c>
      <c r="Q1742" s="89">
        <v>14439</v>
      </c>
      <c r="R1742" s="88">
        <f>VLOOKUP(P1742,NEW_TRAIN_TEST!$A$1:$M$980,13,0)</f>
        <v>14425</v>
      </c>
      <c r="S1742" s="88">
        <f>VLOOKUP(P1742,NEW_TRAIN_TEST!$A$1:$M$980,11,0)</f>
        <v>14513</v>
      </c>
      <c r="T1742" s="6">
        <f t="shared" si="54"/>
        <v>0</v>
      </c>
      <c r="U1742" s="6">
        <f t="shared" si="55"/>
        <v>0</v>
      </c>
    </row>
    <row r="1743" spans="1:21" x14ac:dyDescent="0.2">
      <c r="A1743" s="88">
        <v>1741</v>
      </c>
      <c r="B1743" s="88">
        <v>2</v>
      </c>
      <c r="C1743" s="88" t="s">
        <v>2120</v>
      </c>
      <c r="D1743" s="89" t="s">
        <v>1431</v>
      </c>
      <c r="E1743" s="89">
        <v>3</v>
      </c>
      <c r="F1743" s="89">
        <v>0</v>
      </c>
      <c r="G1743" s="89">
        <v>0</v>
      </c>
      <c r="H1743" s="89">
        <v>0</v>
      </c>
      <c r="I1743" s="89">
        <v>0</v>
      </c>
      <c r="J1743" s="89">
        <v>0</v>
      </c>
      <c r="K1743" s="89">
        <v>0</v>
      </c>
      <c r="L1743" s="89">
        <v>0</v>
      </c>
      <c r="M1743" s="89">
        <v>0</v>
      </c>
      <c r="N1743" s="89">
        <v>0</v>
      </c>
      <c r="O1743" s="89">
        <v>0</v>
      </c>
      <c r="P1743" s="89">
        <v>419</v>
      </c>
      <c r="Q1743" s="89">
        <v>14458.25</v>
      </c>
      <c r="R1743" s="88">
        <f>VLOOKUP(P1743,NEW_TRAIN_TEST!$A$1:$M$980,13,0)</f>
        <v>14425</v>
      </c>
      <c r="S1743" s="88">
        <f>VLOOKUP(P1743,NEW_TRAIN_TEST!$A$1:$M$980,11,0)</f>
        <v>14513</v>
      </c>
      <c r="T1743" s="6">
        <f t="shared" si="54"/>
        <v>0</v>
      </c>
      <c r="U1743" s="6">
        <f t="shared" si="55"/>
        <v>0</v>
      </c>
    </row>
    <row r="1744" spans="1:21" x14ac:dyDescent="0.2">
      <c r="A1744" s="88">
        <v>1742</v>
      </c>
      <c r="B1744" s="88">
        <v>2</v>
      </c>
      <c r="C1744" s="88" t="s">
        <v>2120</v>
      </c>
      <c r="D1744" s="89" t="s">
        <v>1431</v>
      </c>
      <c r="E1744" s="89">
        <v>0</v>
      </c>
      <c r="F1744" s="89">
        <v>0</v>
      </c>
      <c r="G1744" s="89">
        <v>0</v>
      </c>
      <c r="H1744" s="89">
        <v>0</v>
      </c>
      <c r="I1744" s="89">
        <v>0</v>
      </c>
      <c r="J1744" s="89">
        <v>0</v>
      </c>
      <c r="K1744" s="89">
        <v>0</v>
      </c>
      <c r="L1744" s="89">
        <v>0</v>
      </c>
      <c r="M1744" s="89">
        <v>0</v>
      </c>
      <c r="N1744" s="89">
        <v>1</v>
      </c>
      <c r="O1744" s="89">
        <v>0</v>
      </c>
      <c r="P1744" s="89">
        <v>957</v>
      </c>
      <c r="Q1744" s="89">
        <v>5705</v>
      </c>
      <c r="R1744" s="88">
        <f>VLOOKUP(P1744,NEW_TRAIN_TEST!$A$1:$M$980,13,0)</f>
        <v>5705</v>
      </c>
      <c r="S1744" s="88">
        <f>VLOOKUP(P1744,NEW_TRAIN_TEST!$A$1:$M$980,11,0)</f>
        <v>5705</v>
      </c>
      <c r="T1744" s="6">
        <f t="shared" si="54"/>
        <v>0</v>
      </c>
      <c r="U1744" s="6">
        <f t="shared" si="55"/>
        <v>0</v>
      </c>
    </row>
    <row r="1745" spans="1:21" x14ac:dyDescent="0.2">
      <c r="A1745" s="88">
        <v>1743</v>
      </c>
      <c r="B1745" s="88">
        <v>2</v>
      </c>
      <c r="C1745" s="88" t="s">
        <v>2120</v>
      </c>
      <c r="D1745" s="89" t="s">
        <v>1431</v>
      </c>
      <c r="E1745" s="89">
        <v>18</v>
      </c>
      <c r="F1745" s="89">
        <v>10</v>
      </c>
      <c r="G1745" s="89">
        <v>0</v>
      </c>
      <c r="H1745" s="89">
        <v>2</v>
      </c>
      <c r="I1745" s="89">
        <v>2</v>
      </c>
      <c r="J1745" s="89">
        <v>0</v>
      </c>
      <c r="K1745" s="89">
        <v>1</v>
      </c>
      <c r="L1745" s="89">
        <v>0</v>
      </c>
      <c r="M1745" s="89">
        <v>0</v>
      </c>
      <c r="N1745" s="89">
        <v>0</v>
      </c>
      <c r="O1745" s="89">
        <v>2</v>
      </c>
      <c r="P1745" s="89">
        <v>168</v>
      </c>
      <c r="Q1745" s="89">
        <v>13813.5</v>
      </c>
      <c r="R1745" s="88">
        <f>VLOOKUP(P1745,NEW_TRAIN_TEST!$A$1:$M$980,13,0)</f>
        <v>12895.5</v>
      </c>
      <c r="S1745" s="88">
        <f>VLOOKUP(P1745,NEW_TRAIN_TEST!$A$1:$M$980,11,0)</f>
        <v>14758</v>
      </c>
      <c r="T1745" s="6">
        <f t="shared" si="54"/>
        <v>0</v>
      </c>
      <c r="U1745" s="6">
        <f t="shared" si="55"/>
        <v>0</v>
      </c>
    </row>
    <row r="1746" spans="1:21" x14ac:dyDescent="0.2">
      <c r="A1746" s="88">
        <v>1744</v>
      </c>
      <c r="B1746" s="88">
        <v>2</v>
      </c>
      <c r="C1746" s="88" t="s">
        <v>2120</v>
      </c>
      <c r="D1746" s="89" t="s">
        <v>1431</v>
      </c>
      <c r="E1746" s="89">
        <v>11</v>
      </c>
      <c r="F1746" s="89">
        <v>2</v>
      </c>
      <c r="G1746" s="89">
        <v>0</v>
      </c>
      <c r="H1746" s="89">
        <v>2</v>
      </c>
      <c r="I1746" s="89">
        <v>2</v>
      </c>
      <c r="J1746" s="89">
        <v>0</v>
      </c>
      <c r="K1746" s="89">
        <v>0</v>
      </c>
      <c r="L1746" s="89">
        <v>0</v>
      </c>
      <c r="M1746" s="89">
        <v>22</v>
      </c>
      <c r="N1746" s="89">
        <v>0</v>
      </c>
      <c r="O1746" s="89">
        <v>2</v>
      </c>
      <c r="P1746" s="89">
        <v>16</v>
      </c>
      <c r="Q1746" s="89">
        <v>7100.5</v>
      </c>
      <c r="R1746" s="88">
        <f>VLOOKUP(P1746,NEW_TRAIN_TEST!$A$1:$M$980,13,0)</f>
        <v>6891</v>
      </c>
      <c r="S1746" s="88">
        <f>VLOOKUP(P1746,NEW_TRAIN_TEST!$A$1:$M$980,11,0)</f>
        <v>7283</v>
      </c>
      <c r="T1746" s="6">
        <f t="shared" si="54"/>
        <v>0</v>
      </c>
      <c r="U1746" s="6">
        <f t="shared" si="55"/>
        <v>1</v>
      </c>
    </row>
    <row r="1747" spans="1:21" x14ac:dyDescent="0.2">
      <c r="A1747" s="88">
        <v>1745</v>
      </c>
      <c r="B1747" s="88">
        <v>2</v>
      </c>
      <c r="C1747" s="88" t="s">
        <v>2120</v>
      </c>
      <c r="D1747" s="89" t="s">
        <v>1431</v>
      </c>
      <c r="E1747" s="89">
        <v>8</v>
      </c>
      <c r="F1747" s="89">
        <v>4</v>
      </c>
      <c r="G1747" s="89">
        <v>0</v>
      </c>
      <c r="H1747" s="89">
        <v>2</v>
      </c>
      <c r="I1747" s="89">
        <v>2</v>
      </c>
      <c r="J1747" s="89">
        <v>0</v>
      </c>
      <c r="K1747" s="89">
        <v>0</v>
      </c>
      <c r="L1747" s="89">
        <v>1</v>
      </c>
      <c r="M1747" s="89">
        <v>0</v>
      </c>
      <c r="N1747" s="89">
        <v>0</v>
      </c>
      <c r="O1747" s="89">
        <v>2</v>
      </c>
      <c r="P1747" s="89">
        <v>972</v>
      </c>
      <c r="Q1747" s="89">
        <v>16800</v>
      </c>
      <c r="R1747" s="88">
        <f>VLOOKUP(P1747,NEW_TRAIN_TEST!$A$1:$M$980,13,0)</f>
        <v>16611</v>
      </c>
      <c r="S1747" s="88">
        <f>VLOOKUP(P1747,NEW_TRAIN_TEST!$A$1:$M$980,11,0)</f>
        <v>17017</v>
      </c>
      <c r="T1747" s="6">
        <f t="shared" si="54"/>
        <v>1</v>
      </c>
      <c r="U1747" s="6">
        <f t="shared" si="55"/>
        <v>0</v>
      </c>
    </row>
    <row r="1748" spans="1:21" x14ac:dyDescent="0.2">
      <c r="A1748" s="88">
        <v>1746</v>
      </c>
      <c r="B1748" s="88">
        <v>2</v>
      </c>
      <c r="C1748" s="88" t="s">
        <v>2120</v>
      </c>
      <c r="D1748" s="89" t="s">
        <v>1431</v>
      </c>
      <c r="E1748" s="89">
        <v>6</v>
      </c>
      <c r="F1748" s="89">
        <v>3</v>
      </c>
      <c r="G1748" s="89">
        <v>0</v>
      </c>
      <c r="H1748" s="89">
        <v>2</v>
      </c>
      <c r="I1748" s="89">
        <v>2</v>
      </c>
      <c r="J1748" s="89">
        <v>0</v>
      </c>
      <c r="K1748" s="89">
        <v>0</v>
      </c>
      <c r="L1748" s="89">
        <v>1</v>
      </c>
      <c r="M1748" s="89">
        <v>0</v>
      </c>
      <c r="N1748" s="89">
        <v>0</v>
      </c>
      <c r="O1748" s="89">
        <v>2</v>
      </c>
      <c r="P1748" s="89">
        <v>665</v>
      </c>
      <c r="Q1748" s="89">
        <v>9042</v>
      </c>
      <c r="R1748" s="88">
        <f>VLOOKUP(P1748,NEW_TRAIN_TEST!$A$1:$M$980,13,0)</f>
        <v>9021.5</v>
      </c>
      <c r="S1748" s="88">
        <f>VLOOKUP(P1748,NEW_TRAIN_TEST!$A$1:$M$980,11,0)</f>
        <v>9091</v>
      </c>
      <c r="T1748" s="6">
        <f t="shared" si="54"/>
        <v>1</v>
      </c>
      <c r="U1748" s="6">
        <f t="shared" si="55"/>
        <v>0</v>
      </c>
    </row>
    <row r="1749" spans="1:21" x14ac:dyDescent="0.2">
      <c r="A1749" s="88">
        <v>1747</v>
      </c>
      <c r="B1749" s="88">
        <v>2</v>
      </c>
      <c r="C1749" s="88" t="s">
        <v>2120</v>
      </c>
      <c r="D1749" s="89" t="s">
        <v>1431</v>
      </c>
      <c r="E1749" s="89">
        <v>11</v>
      </c>
      <c r="F1749" s="89">
        <v>4</v>
      </c>
      <c r="G1749" s="89">
        <v>0</v>
      </c>
      <c r="H1749" s="89">
        <v>2</v>
      </c>
      <c r="I1749" s="89">
        <v>2</v>
      </c>
      <c r="J1749" s="89">
        <v>0</v>
      </c>
      <c r="K1749" s="89">
        <v>0</v>
      </c>
      <c r="L1749" s="89">
        <v>1</v>
      </c>
      <c r="M1749" s="89">
        <v>0</v>
      </c>
      <c r="N1749" s="89">
        <v>0</v>
      </c>
      <c r="O1749" s="89">
        <v>2</v>
      </c>
      <c r="P1749" s="89">
        <v>679</v>
      </c>
      <c r="Q1749" s="89">
        <v>12326.5</v>
      </c>
      <c r="R1749" s="88">
        <f>VLOOKUP(P1749,NEW_TRAIN_TEST!$A$1:$M$980,13,0)</f>
        <v>12162</v>
      </c>
      <c r="S1749" s="88">
        <f>VLOOKUP(P1749,NEW_TRAIN_TEST!$A$1:$M$980,11,0)</f>
        <v>12480</v>
      </c>
      <c r="T1749" s="6">
        <f t="shared" si="54"/>
        <v>1</v>
      </c>
      <c r="U1749" s="6">
        <f t="shared" si="55"/>
        <v>0</v>
      </c>
    </row>
    <row r="1750" spans="1:21" x14ac:dyDescent="0.2">
      <c r="A1750" s="88">
        <v>1748</v>
      </c>
      <c r="B1750" s="88">
        <v>2</v>
      </c>
      <c r="C1750" s="88" t="s">
        <v>2120</v>
      </c>
      <c r="D1750" s="89" t="s">
        <v>1431</v>
      </c>
      <c r="E1750" s="89">
        <v>5</v>
      </c>
      <c r="F1750" s="89">
        <v>0</v>
      </c>
      <c r="G1750" s="89">
        <v>0</v>
      </c>
      <c r="H1750" s="89">
        <v>0</v>
      </c>
      <c r="I1750" s="89">
        <v>0</v>
      </c>
      <c r="J1750" s="89">
        <v>0</v>
      </c>
      <c r="K1750" s="89">
        <v>0</v>
      </c>
      <c r="L1750" s="89">
        <v>1</v>
      </c>
      <c r="M1750" s="89">
        <v>0</v>
      </c>
      <c r="N1750" s="89">
        <v>0</v>
      </c>
      <c r="O1750" s="89">
        <v>0</v>
      </c>
      <c r="P1750" s="89">
        <v>121</v>
      </c>
      <c r="Q1750" s="89">
        <v>4368</v>
      </c>
      <c r="R1750" s="88">
        <f>VLOOKUP(P1750,NEW_TRAIN_TEST!$A$1:$M$980,13,0)</f>
        <v>4336</v>
      </c>
      <c r="S1750" s="88">
        <f>VLOOKUP(P1750,NEW_TRAIN_TEST!$A$1:$M$980,11,0)</f>
        <v>4498</v>
      </c>
      <c r="T1750" s="6">
        <f t="shared" si="54"/>
        <v>1</v>
      </c>
      <c r="U1750" s="6">
        <f t="shared" si="55"/>
        <v>0</v>
      </c>
    </row>
    <row r="1751" spans="1:21" x14ac:dyDescent="0.2">
      <c r="A1751" s="88">
        <v>1749</v>
      </c>
      <c r="B1751" s="88">
        <v>2</v>
      </c>
      <c r="C1751" s="88" t="s">
        <v>2120</v>
      </c>
      <c r="D1751" s="89" t="s">
        <v>1431</v>
      </c>
      <c r="E1751" s="89">
        <v>7</v>
      </c>
      <c r="F1751" s="89">
        <v>2</v>
      </c>
      <c r="G1751" s="89">
        <v>1</v>
      </c>
      <c r="H1751" s="89">
        <v>0</v>
      </c>
      <c r="I1751" s="89">
        <v>2</v>
      </c>
      <c r="J1751" s="89">
        <v>2</v>
      </c>
      <c r="K1751" s="89">
        <v>0</v>
      </c>
      <c r="L1751" s="89">
        <v>1</v>
      </c>
      <c r="M1751" s="89">
        <v>20</v>
      </c>
      <c r="N1751" s="89">
        <v>0</v>
      </c>
      <c r="O1751" s="89">
        <v>2</v>
      </c>
      <c r="P1751" s="89">
        <v>657</v>
      </c>
      <c r="Q1751" s="89">
        <v>9858.5</v>
      </c>
      <c r="R1751" s="88">
        <f>VLOOKUP(P1751,NEW_TRAIN_TEST!$A$1:$M$980,13,0)</f>
        <v>9716</v>
      </c>
      <c r="S1751" s="88">
        <f>VLOOKUP(P1751,NEW_TRAIN_TEST!$A$1:$M$980,11,0)</f>
        <v>10165</v>
      </c>
      <c r="T1751" s="6">
        <f t="shared" si="54"/>
        <v>1</v>
      </c>
      <c r="U1751" s="6">
        <f t="shared" si="55"/>
        <v>1</v>
      </c>
    </row>
    <row r="1752" spans="1:21" x14ac:dyDescent="0.2">
      <c r="A1752" s="88">
        <v>1750</v>
      </c>
      <c r="B1752" s="88">
        <v>2</v>
      </c>
      <c r="C1752" s="88" t="s">
        <v>2120</v>
      </c>
      <c r="D1752" s="89" t="s">
        <v>1431</v>
      </c>
      <c r="E1752" s="89">
        <v>5</v>
      </c>
      <c r="F1752" s="89">
        <v>4</v>
      </c>
      <c r="G1752" s="89">
        <v>1</v>
      </c>
      <c r="H1752" s="89">
        <v>2</v>
      </c>
      <c r="I1752" s="89">
        <v>2</v>
      </c>
      <c r="J1752" s="89">
        <v>2</v>
      </c>
      <c r="K1752" s="89">
        <v>0</v>
      </c>
      <c r="L1752" s="89">
        <v>0</v>
      </c>
      <c r="M1752" s="89">
        <v>0</v>
      </c>
      <c r="N1752" s="89">
        <v>0</v>
      </c>
      <c r="O1752" s="89">
        <v>2</v>
      </c>
      <c r="P1752" s="89">
        <v>657</v>
      </c>
      <c r="Q1752" s="89">
        <v>9963.5</v>
      </c>
      <c r="R1752" s="88">
        <f>VLOOKUP(P1752,NEW_TRAIN_TEST!$A$1:$M$980,13,0)</f>
        <v>9716</v>
      </c>
      <c r="S1752" s="88">
        <f>VLOOKUP(P1752,NEW_TRAIN_TEST!$A$1:$M$980,11,0)</f>
        <v>10165</v>
      </c>
      <c r="T1752" s="6">
        <f t="shared" si="54"/>
        <v>0</v>
      </c>
      <c r="U1752" s="6">
        <f t="shared" si="55"/>
        <v>0</v>
      </c>
    </row>
    <row r="1753" spans="1:21" x14ac:dyDescent="0.2">
      <c r="A1753" s="88">
        <v>1751</v>
      </c>
      <c r="B1753" s="88">
        <v>2</v>
      </c>
      <c r="C1753" s="88" t="s">
        <v>2120</v>
      </c>
      <c r="D1753" s="89" t="s">
        <v>1431</v>
      </c>
      <c r="E1753" s="89">
        <v>0</v>
      </c>
      <c r="F1753" s="89">
        <v>2</v>
      </c>
      <c r="G1753" s="89">
        <v>0</v>
      </c>
      <c r="H1753" s="89">
        <v>0</v>
      </c>
      <c r="I1753" s="89">
        <v>2</v>
      </c>
      <c r="J1753" s="89">
        <v>0</v>
      </c>
      <c r="K1753" s="89">
        <v>0</v>
      </c>
      <c r="L1753" s="89">
        <v>0</v>
      </c>
      <c r="M1753" s="89">
        <v>0</v>
      </c>
      <c r="N1753" s="89">
        <v>0</v>
      </c>
      <c r="O1753" s="89">
        <v>2</v>
      </c>
      <c r="P1753" s="89">
        <v>945</v>
      </c>
      <c r="Q1753" s="89">
        <v>7731</v>
      </c>
      <c r="R1753" s="88">
        <f>VLOOKUP(P1753,NEW_TRAIN_TEST!$A$1:$M$980,13,0)</f>
        <v>7731</v>
      </c>
      <c r="S1753" s="88">
        <f>VLOOKUP(P1753,NEW_TRAIN_TEST!$A$1:$M$980,11,0)</f>
        <v>7844</v>
      </c>
      <c r="T1753" s="6">
        <f t="shared" si="54"/>
        <v>0</v>
      </c>
      <c r="U1753" s="6">
        <f t="shared" si="55"/>
        <v>0</v>
      </c>
    </row>
    <row r="1754" spans="1:21" x14ac:dyDescent="0.2">
      <c r="A1754" s="88">
        <v>1752</v>
      </c>
      <c r="B1754" s="88">
        <v>2</v>
      </c>
      <c r="C1754" s="88" t="s">
        <v>2120</v>
      </c>
      <c r="D1754" s="89" t="s">
        <v>1431</v>
      </c>
      <c r="E1754" s="89">
        <v>0</v>
      </c>
      <c r="F1754" s="89">
        <v>2</v>
      </c>
      <c r="G1754" s="89">
        <v>0</v>
      </c>
      <c r="H1754" s="89">
        <v>0</v>
      </c>
      <c r="I1754" s="89">
        <v>2</v>
      </c>
      <c r="J1754" s="89">
        <v>0</v>
      </c>
      <c r="K1754" s="89">
        <v>0</v>
      </c>
      <c r="L1754" s="89">
        <v>0</v>
      </c>
      <c r="M1754" s="89">
        <v>0</v>
      </c>
      <c r="N1754" s="89">
        <v>0</v>
      </c>
      <c r="O1754" s="89">
        <v>2</v>
      </c>
      <c r="P1754" s="89">
        <v>945</v>
      </c>
      <c r="Q1754" s="89">
        <v>7767.5</v>
      </c>
      <c r="R1754" s="88">
        <f>VLOOKUP(P1754,NEW_TRAIN_TEST!$A$1:$M$980,13,0)</f>
        <v>7731</v>
      </c>
      <c r="S1754" s="88">
        <f>VLOOKUP(P1754,NEW_TRAIN_TEST!$A$1:$M$980,11,0)</f>
        <v>7844</v>
      </c>
      <c r="T1754" s="6">
        <f t="shared" si="54"/>
        <v>0</v>
      </c>
      <c r="U1754" s="6">
        <f t="shared" si="55"/>
        <v>0</v>
      </c>
    </row>
    <row r="1755" spans="1:21" x14ac:dyDescent="0.2">
      <c r="A1755" s="88">
        <v>1753</v>
      </c>
      <c r="B1755" s="88">
        <v>2</v>
      </c>
      <c r="C1755" s="88" t="s">
        <v>2120</v>
      </c>
      <c r="D1755" s="89" t="s">
        <v>1431</v>
      </c>
      <c r="E1755" s="89">
        <v>0</v>
      </c>
      <c r="F1755" s="89">
        <v>4</v>
      </c>
      <c r="G1755" s="89">
        <v>0</v>
      </c>
      <c r="H1755" s="89">
        <v>0</v>
      </c>
      <c r="I1755" s="89">
        <v>2</v>
      </c>
      <c r="J1755" s="89">
        <v>0</v>
      </c>
      <c r="K1755" s="89">
        <v>0</v>
      </c>
      <c r="L1755" s="89">
        <v>0</v>
      </c>
      <c r="M1755" s="89">
        <v>0</v>
      </c>
      <c r="N1755" s="89">
        <v>0</v>
      </c>
      <c r="O1755" s="89">
        <v>2</v>
      </c>
      <c r="P1755" s="89">
        <v>945</v>
      </c>
      <c r="Q1755" s="89">
        <v>7793</v>
      </c>
      <c r="R1755" s="88">
        <f>VLOOKUP(P1755,NEW_TRAIN_TEST!$A$1:$M$980,13,0)</f>
        <v>7731</v>
      </c>
      <c r="S1755" s="88">
        <f>VLOOKUP(P1755,NEW_TRAIN_TEST!$A$1:$M$980,11,0)</f>
        <v>7844</v>
      </c>
      <c r="T1755" s="6">
        <f t="shared" si="54"/>
        <v>0</v>
      </c>
      <c r="U1755" s="6">
        <f t="shared" si="55"/>
        <v>0</v>
      </c>
    </row>
    <row r="1756" spans="1:21" x14ac:dyDescent="0.2">
      <c r="A1756" s="88">
        <v>1754</v>
      </c>
      <c r="B1756" s="88">
        <v>2</v>
      </c>
      <c r="C1756" s="88" t="s">
        <v>2120</v>
      </c>
      <c r="D1756" s="89" t="s">
        <v>1431</v>
      </c>
      <c r="E1756" s="89">
        <v>5</v>
      </c>
      <c r="F1756" s="89">
        <v>4</v>
      </c>
      <c r="G1756" s="89">
        <v>1</v>
      </c>
      <c r="H1756" s="89">
        <v>0</v>
      </c>
      <c r="I1756" s="89">
        <v>2</v>
      </c>
      <c r="J1756" s="89">
        <v>2</v>
      </c>
      <c r="K1756" s="89">
        <v>0</v>
      </c>
      <c r="L1756" s="89">
        <v>0</v>
      </c>
      <c r="M1756" s="89">
        <v>0</v>
      </c>
      <c r="N1756" s="89">
        <v>0</v>
      </c>
      <c r="O1756" s="89">
        <v>2</v>
      </c>
      <c r="P1756" s="89">
        <v>260</v>
      </c>
      <c r="Q1756" s="89">
        <v>13184.5</v>
      </c>
      <c r="R1756" s="88">
        <f>VLOOKUP(P1756,NEW_TRAIN_TEST!$A$1:$M$980,13,0)</f>
        <v>13179.5</v>
      </c>
      <c r="S1756" s="88">
        <f>VLOOKUP(P1756,NEW_TRAIN_TEST!$A$1:$M$980,11,0)</f>
        <v>13737</v>
      </c>
      <c r="T1756" s="6">
        <f t="shared" si="54"/>
        <v>0</v>
      </c>
      <c r="U1756" s="6">
        <f t="shared" si="55"/>
        <v>0</v>
      </c>
    </row>
    <row r="1757" spans="1:21" x14ac:dyDescent="0.2">
      <c r="A1757" s="88">
        <v>1755</v>
      </c>
      <c r="B1757" s="88">
        <v>2</v>
      </c>
      <c r="C1757" s="88" t="s">
        <v>2120</v>
      </c>
      <c r="D1757" s="89" t="s">
        <v>1431</v>
      </c>
      <c r="E1757" s="89">
        <v>10</v>
      </c>
      <c r="F1757" s="89">
        <v>1</v>
      </c>
      <c r="G1757" s="89">
        <v>1</v>
      </c>
      <c r="H1757" s="89">
        <v>0</v>
      </c>
      <c r="I1757" s="89">
        <v>2</v>
      </c>
      <c r="J1757" s="89">
        <v>0</v>
      </c>
      <c r="K1757" s="89">
        <v>0</v>
      </c>
      <c r="L1757" s="89">
        <v>1</v>
      </c>
      <c r="M1757" s="89">
        <v>0</v>
      </c>
      <c r="N1757" s="89">
        <v>0</v>
      </c>
      <c r="O1757" s="89">
        <v>2</v>
      </c>
      <c r="P1757" s="89">
        <v>752</v>
      </c>
      <c r="Q1757" s="89">
        <v>10921.5</v>
      </c>
      <c r="R1757" s="88">
        <f>VLOOKUP(P1757,NEW_TRAIN_TEST!$A$1:$M$980,13,0)</f>
        <v>10729</v>
      </c>
      <c r="S1757" s="88">
        <f>VLOOKUP(P1757,NEW_TRAIN_TEST!$A$1:$M$980,11,0)</f>
        <v>11275</v>
      </c>
      <c r="T1757" s="6">
        <f t="shared" si="54"/>
        <v>1</v>
      </c>
      <c r="U1757" s="6">
        <f t="shared" si="55"/>
        <v>0</v>
      </c>
    </row>
    <row r="1758" spans="1:21" x14ac:dyDescent="0.2">
      <c r="A1758" s="88">
        <v>1756</v>
      </c>
      <c r="B1758" s="88">
        <v>2</v>
      </c>
      <c r="C1758" s="88" t="s">
        <v>2120</v>
      </c>
      <c r="D1758" s="89" t="s">
        <v>1431</v>
      </c>
      <c r="E1758" s="89">
        <v>8</v>
      </c>
      <c r="F1758" s="89">
        <v>1</v>
      </c>
      <c r="G1758" s="89">
        <v>0</v>
      </c>
      <c r="H1758" s="89">
        <v>0</v>
      </c>
      <c r="I1758" s="89">
        <v>2</v>
      </c>
      <c r="J1758" s="89">
        <v>0</v>
      </c>
      <c r="K1758" s="89">
        <v>0</v>
      </c>
      <c r="L1758" s="89">
        <v>1</v>
      </c>
      <c r="M1758" s="89">
        <v>0</v>
      </c>
      <c r="N1758" s="89">
        <v>0</v>
      </c>
      <c r="O1758" s="89">
        <v>2</v>
      </c>
      <c r="P1758" s="89">
        <v>750</v>
      </c>
      <c r="Q1758" s="89">
        <v>10417</v>
      </c>
      <c r="R1758" s="88">
        <f>VLOOKUP(P1758,NEW_TRAIN_TEST!$A$1:$M$980,13,0)</f>
        <v>10068.5</v>
      </c>
      <c r="S1758" s="88">
        <f>VLOOKUP(P1758,NEW_TRAIN_TEST!$A$1:$M$980,11,0)</f>
        <v>10776</v>
      </c>
      <c r="T1758" s="6">
        <f t="shared" si="54"/>
        <v>1</v>
      </c>
      <c r="U1758" s="6">
        <f t="shared" si="55"/>
        <v>0</v>
      </c>
    </row>
    <row r="1759" spans="1:21" x14ac:dyDescent="0.2">
      <c r="A1759" s="88">
        <v>1757</v>
      </c>
      <c r="B1759" s="88">
        <v>2</v>
      </c>
      <c r="C1759" s="88" t="s">
        <v>2120</v>
      </c>
      <c r="D1759" s="89" t="s">
        <v>1431</v>
      </c>
      <c r="E1759" s="89">
        <v>0</v>
      </c>
      <c r="F1759" s="89">
        <v>3</v>
      </c>
      <c r="G1759" s="89">
        <v>0</v>
      </c>
      <c r="H1759" s="89">
        <v>2</v>
      </c>
      <c r="I1759" s="89">
        <v>2</v>
      </c>
      <c r="J1759" s="89">
        <v>0</v>
      </c>
      <c r="K1759" s="89">
        <v>0</v>
      </c>
      <c r="L1759" s="89">
        <v>0</v>
      </c>
      <c r="M1759" s="89">
        <v>0</v>
      </c>
      <c r="N1759" s="89">
        <v>0</v>
      </c>
      <c r="O1759" s="89">
        <v>2</v>
      </c>
      <c r="P1759" s="89">
        <v>969</v>
      </c>
      <c r="Q1759" s="89">
        <v>9940</v>
      </c>
      <c r="R1759" s="88">
        <f>VLOOKUP(P1759,NEW_TRAIN_TEST!$A$1:$M$980,13,0)</f>
        <v>9940</v>
      </c>
      <c r="S1759" s="88">
        <f>VLOOKUP(P1759,NEW_TRAIN_TEST!$A$1:$M$980,11,0)</f>
        <v>10032</v>
      </c>
      <c r="T1759" s="6">
        <f t="shared" si="54"/>
        <v>0</v>
      </c>
      <c r="U1759" s="6">
        <f t="shared" si="55"/>
        <v>0</v>
      </c>
    </row>
    <row r="1760" spans="1:21" x14ac:dyDescent="0.2">
      <c r="A1760" s="88">
        <v>1758</v>
      </c>
      <c r="B1760" s="88">
        <v>2</v>
      </c>
      <c r="C1760" s="88" t="s">
        <v>2120</v>
      </c>
      <c r="D1760" s="89" t="s">
        <v>1431</v>
      </c>
      <c r="E1760" s="89">
        <v>2</v>
      </c>
      <c r="F1760" s="89">
        <v>0</v>
      </c>
      <c r="G1760" s="89">
        <v>0</v>
      </c>
      <c r="H1760" s="89">
        <v>0</v>
      </c>
      <c r="I1760" s="89">
        <v>0</v>
      </c>
      <c r="J1760" s="89">
        <v>0</v>
      </c>
      <c r="K1760" s="89">
        <v>0</v>
      </c>
      <c r="L1760" s="89">
        <v>0</v>
      </c>
      <c r="M1760" s="89">
        <v>0</v>
      </c>
      <c r="N1760" s="89">
        <v>0</v>
      </c>
      <c r="O1760" s="89">
        <v>0</v>
      </c>
      <c r="P1760" s="89">
        <v>969</v>
      </c>
      <c r="Q1760" s="89">
        <v>9996</v>
      </c>
      <c r="R1760" s="88">
        <f>VLOOKUP(P1760,NEW_TRAIN_TEST!$A$1:$M$980,13,0)</f>
        <v>9940</v>
      </c>
      <c r="S1760" s="88">
        <f>VLOOKUP(P1760,NEW_TRAIN_TEST!$A$1:$M$980,11,0)</f>
        <v>10032</v>
      </c>
      <c r="T1760" s="6">
        <f t="shared" si="54"/>
        <v>0</v>
      </c>
      <c r="U1760" s="6">
        <f t="shared" si="55"/>
        <v>0</v>
      </c>
    </row>
    <row r="1761" spans="1:21" x14ac:dyDescent="0.2">
      <c r="A1761" s="88">
        <v>1759</v>
      </c>
      <c r="B1761" s="88">
        <v>2</v>
      </c>
      <c r="C1761" s="88" t="s">
        <v>2120</v>
      </c>
      <c r="D1761" s="89" t="s">
        <v>1431</v>
      </c>
      <c r="E1761" s="89">
        <v>9</v>
      </c>
      <c r="F1761" s="89">
        <v>4</v>
      </c>
      <c r="G1761" s="89">
        <v>0</v>
      </c>
      <c r="H1761" s="89">
        <v>0</v>
      </c>
      <c r="I1761" s="89">
        <v>2</v>
      </c>
      <c r="J1761" s="89">
        <v>0</v>
      </c>
      <c r="K1761" s="89">
        <v>0</v>
      </c>
      <c r="L1761" s="89">
        <v>1</v>
      </c>
      <c r="M1761" s="89">
        <v>0</v>
      </c>
      <c r="N1761" s="89">
        <v>0</v>
      </c>
      <c r="O1761" s="89">
        <v>2</v>
      </c>
      <c r="P1761" s="89">
        <v>967</v>
      </c>
      <c r="Q1761" s="89">
        <v>14652</v>
      </c>
      <c r="R1761" s="88">
        <f>VLOOKUP(P1761,NEW_TRAIN_TEST!$A$1:$M$980,13,0)</f>
        <v>14391.5</v>
      </c>
      <c r="S1761" s="88">
        <f>VLOOKUP(P1761,NEW_TRAIN_TEST!$A$1:$M$980,11,0)</f>
        <v>14842</v>
      </c>
      <c r="T1761" s="6">
        <f t="shared" si="54"/>
        <v>1</v>
      </c>
      <c r="U1761" s="6">
        <f t="shared" si="55"/>
        <v>0</v>
      </c>
    </row>
    <row r="1762" spans="1:21" x14ac:dyDescent="0.2">
      <c r="A1762" s="88">
        <v>1760</v>
      </c>
      <c r="B1762" s="88">
        <v>2</v>
      </c>
      <c r="C1762" s="88" t="s">
        <v>2120</v>
      </c>
      <c r="D1762" s="89" t="s">
        <v>1431</v>
      </c>
      <c r="E1762" s="89">
        <v>13</v>
      </c>
      <c r="F1762" s="89">
        <v>1</v>
      </c>
      <c r="G1762" s="89">
        <v>0</v>
      </c>
      <c r="H1762" s="89">
        <v>0</v>
      </c>
      <c r="I1762" s="89">
        <v>2</v>
      </c>
      <c r="J1762" s="89">
        <v>0</v>
      </c>
      <c r="K1762" s="89">
        <v>0</v>
      </c>
      <c r="L1762" s="89">
        <v>0</v>
      </c>
      <c r="M1762" s="89">
        <v>0</v>
      </c>
      <c r="N1762" s="89">
        <v>0</v>
      </c>
      <c r="O1762" s="89">
        <v>2</v>
      </c>
      <c r="P1762" s="89">
        <v>8</v>
      </c>
      <c r="Q1762" s="89">
        <v>7898</v>
      </c>
      <c r="R1762" s="88">
        <f>VLOOKUP(P1762,NEW_TRAIN_TEST!$A$1:$M$980,13,0)</f>
        <v>7545.5</v>
      </c>
      <c r="S1762" s="88">
        <f>VLOOKUP(P1762,NEW_TRAIN_TEST!$A$1:$M$980,11,0)</f>
        <v>8003</v>
      </c>
      <c r="T1762" s="6">
        <f t="shared" si="54"/>
        <v>0</v>
      </c>
      <c r="U1762" s="6">
        <f t="shared" si="55"/>
        <v>0</v>
      </c>
    </row>
    <row r="1763" spans="1:21" x14ac:dyDescent="0.2">
      <c r="A1763" s="88">
        <v>1761</v>
      </c>
      <c r="B1763" s="88">
        <v>2</v>
      </c>
      <c r="C1763" s="88" t="s">
        <v>2120</v>
      </c>
      <c r="D1763" s="89" t="s">
        <v>1431</v>
      </c>
      <c r="E1763" s="89">
        <v>2</v>
      </c>
      <c r="F1763" s="89">
        <v>0</v>
      </c>
      <c r="G1763" s="89">
        <v>0</v>
      </c>
      <c r="H1763" s="89">
        <v>0</v>
      </c>
      <c r="I1763" s="89">
        <v>0</v>
      </c>
      <c r="J1763" s="89">
        <v>0</v>
      </c>
      <c r="K1763" s="89">
        <v>0</v>
      </c>
      <c r="L1763" s="89">
        <v>0</v>
      </c>
      <c r="M1763" s="89">
        <v>0</v>
      </c>
      <c r="N1763" s="89">
        <v>0</v>
      </c>
      <c r="O1763" s="89">
        <v>0</v>
      </c>
      <c r="P1763" s="89">
        <v>254</v>
      </c>
      <c r="Q1763" s="89">
        <v>8930</v>
      </c>
      <c r="R1763" s="88">
        <f>VLOOKUP(P1763,NEW_TRAIN_TEST!$A$1:$M$980,13,0)</f>
        <v>8204</v>
      </c>
      <c r="S1763" s="88">
        <f>VLOOKUP(P1763,NEW_TRAIN_TEST!$A$1:$M$980,11,0)</f>
        <v>8934</v>
      </c>
      <c r="T1763" s="6">
        <f t="shared" si="54"/>
        <v>0</v>
      </c>
      <c r="U1763" s="6">
        <f t="shared" si="55"/>
        <v>0</v>
      </c>
    </row>
    <row r="1764" spans="1:21" x14ac:dyDescent="0.2">
      <c r="A1764" s="88">
        <v>1762</v>
      </c>
      <c r="B1764" s="88">
        <v>2</v>
      </c>
      <c r="C1764" s="88" t="s">
        <v>2120</v>
      </c>
      <c r="D1764" s="89" t="s">
        <v>1431</v>
      </c>
      <c r="E1764" s="89">
        <v>10</v>
      </c>
      <c r="F1764" s="89">
        <v>3</v>
      </c>
      <c r="G1764" s="89">
        <v>1</v>
      </c>
      <c r="H1764" s="89">
        <v>0</v>
      </c>
      <c r="I1764" s="89">
        <v>2</v>
      </c>
      <c r="J1764" s="89">
        <v>0</v>
      </c>
      <c r="K1764" s="89">
        <v>0</v>
      </c>
      <c r="L1764" s="89">
        <v>1</v>
      </c>
      <c r="M1764" s="89">
        <v>0</v>
      </c>
      <c r="N1764" s="89">
        <v>0</v>
      </c>
      <c r="O1764" s="89">
        <v>2</v>
      </c>
      <c r="P1764" s="89">
        <v>13</v>
      </c>
      <c r="Q1764" s="89">
        <v>6957.5</v>
      </c>
      <c r="R1764" s="88">
        <f>VLOOKUP(P1764,NEW_TRAIN_TEST!$A$1:$M$980,13,0)</f>
        <v>6597</v>
      </c>
      <c r="S1764" s="88">
        <f>VLOOKUP(P1764,NEW_TRAIN_TEST!$A$1:$M$980,11,0)</f>
        <v>7236</v>
      </c>
      <c r="T1764" s="6">
        <f t="shared" si="54"/>
        <v>1</v>
      </c>
      <c r="U1764" s="6">
        <f t="shared" si="55"/>
        <v>0</v>
      </c>
    </row>
    <row r="1765" spans="1:21" x14ac:dyDescent="0.2">
      <c r="A1765" s="88">
        <v>1763</v>
      </c>
      <c r="B1765" s="88">
        <v>2</v>
      </c>
      <c r="C1765" s="88" t="s">
        <v>2120</v>
      </c>
      <c r="D1765" s="89" t="s">
        <v>1431</v>
      </c>
      <c r="E1765" s="89">
        <v>6</v>
      </c>
      <c r="F1765" s="89">
        <v>1</v>
      </c>
      <c r="G1765" s="89">
        <v>0</v>
      </c>
      <c r="H1765" s="89">
        <v>0</v>
      </c>
      <c r="I1765" s="89">
        <v>2</v>
      </c>
      <c r="J1765" s="89">
        <v>0</v>
      </c>
      <c r="K1765" s="89">
        <v>0</v>
      </c>
      <c r="L1765" s="89">
        <v>1</v>
      </c>
      <c r="M1765" s="89">
        <v>21</v>
      </c>
      <c r="N1765" s="89">
        <v>0</v>
      </c>
      <c r="O1765" s="89">
        <v>2</v>
      </c>
      <c r="P1765" s="89">
        <v>325</v>
      </c>
      <c r="Q1765" s="89">
        <v>8366.5</v>
      </c>
      <c r="R1765" s="88">
        <f>VLOOKUP(P1765,NEW_TRAIN_TEST!$A$1:$M$980,13,0)</f>
        <v>8315</v>
      </c>
      <c r="S1765" s="88">
        <f>VLOOKUP(P1765,NEW_TRAIN_TEST!$A$1:$M$980,11,0)</f>
        <v>8568</v>
      </c>
      <c r="T1765" s="6">
        <f t="shared" si="54"/>
        <v>1</v>
      </c>
      <c r="U1765" s="6">
        <f t="shared" si="55"/>
        <v>1</v>
      </c>
    </row>
    <row r="1766" spans="1:21" x14ac:dyDescent="0.2">
      <c r="A1766" s="88">
        <v>1764</v>
      </c>
      <c r="B1766" s="88">
        <v>2</v>
      </c>
      <c r="C1766" s="88" t="s">
        <v>2120</v>
      </c>
      <c r="D1766" s="89" t="s">
        <v>1431</v>
      </c>
      <c r="E1766" s="89">
        <v>9</v>
      </c>
      <c r="F1766" s="89">
        <v>1</v>
      </c>
      <c r="G1766" s="89">
        <v>0</v>
      </c>
      <c r="H1766" s="89">
        <v>0</v>
      </c>
      <c r="I1766" s="89">
        <v>2</v>
      </c>
      <c r="J1766" s="89">
        <v>0</v>
      </c>
      <c r="K1766" s="89">
        <v>0</v>
      </c>
      <c r="L1766" s="89">
        <v>1</v>
      </c>
      <c r="M1766" s="89">
        <v>0</v>
      </c>
      <c r="N1766" s="89">
        <v>0</v>
      </c>
      <c r="O1766" s="89">
        <v>2</v>
      </c>
      <c r="P1766" s="89">
        <v>131</v>
      </c>
      <c r="Q1766" s="89">
        <v>5865.5</v>
      </c>
      <c r="R1766" s="88">
        <f>VLOOKUP(P1766,NEW_TRAIN_TEST!$A$1:$M$980,13,0)</f>
        <v>5408</v>
      </c>
      <c r="S1766" s="88">
        <f>VLOOKUP(P1766,NEW_TRAIN_TEST!$A$1:$M$980,11,0)</f>
        <v>6039</v>
      </c>
      <c r="T1766" s="6">
        <f t="shared" si="54"/>
        <v>1</v>
      </c>
      <c r="U1766" s="6">
        <f t="shared" si="55"/>
        <v>0</v>
      </c>
    </row>
    <row r="1767" spans="1:21" x14ac:dyDescent="0.2">
      <c r="A1767" s="88">
        <v>1765</v>
      </c>
      <c r="B1767" s="88">
        <v>2</v>
      </c>
      <c r="C1767" s="88" t="s">
        <v>2120</v>
      </c>
      <c r="D1767" s="89" t="s">
        <v>1431</v>
      </c>
      <c r="E1767" s="89">
        <v>0</v>
      </c>
      <c r="F1767" s="89">
        <v>0</v>
      </c>
      <c r="G1767" s="89">
        <v>0</v>
      </c>
      <c r="H1767" s="89">
        <v>0</v>
      </c>
      <c r="I1767" s="89">
        <v>0</v>
      </c>
      <c r="J1767" s="89">
        <v>0</v>
      </c>
      <c r="K1767" s="89">
        <v>0</v>
      </c>
      <c r="L1767" s="89">
        <v>0</v>
      </c>
      <c r="M1767" s="89">
        <v>0</v>
      </c>
      <c r="N1767" s="89">
        <v>1</v>
      </c>
      <c r="O1767" s="89">
        <v>0</v>
      </c>
      <c r="P1767" s="89">
        <v>960</v>
      </c>
      <c r="Q1767" s="89">
        <v>5043</v>
      </c>
      <c r="R1767" s="88">
        <f>VLOOKUP(P1767,NEW_TRAIN_TEST!$A$1:$M$980,13,0)</f>
        <v>5043</v>
      </c>
      <c r="S1767" s="88">
        <f>VLOOKUP(P1767,NEW_TRAIN_TEST!$A$1:$M$980,11,0)</f>
        <v>5043</v>
      </c>
      <c r="T1767" s="6">
        <f t="shared" si="54"/>
        <v>0</v>
      </c>
      <c r="U1767" s="6">
        <f t="shared" si="55"/>
        <v>0</v>
      </c>
    </row>
    <row r="1768" spans="1:21" x14ac:dyDescent="0.2">
      <c r="A1768" s="88">
        <v>1766</v>
      </c>
      <c r="B1768" s="88">
        <v>2</v>
      </c>
      <c r="C1768" s="88" t="s">
        <v>2120</v>
      </c>
      <c r="D1768" s="89" t="s">
        <v>1431</v>
      </c>
      <c r="E1768" s="89">
        <v>7</v>
      </c>
      <c r="F1768" s="89">
        <v>4</v>
      </c>
      <c r="G1768" s="89">
        <v>0</v>
      </c>
      <c r="H1768" s="89">
        <v>0</v>
      </c>
      <c r="I1768" s="89">
        <v>2</v>
      </c>
      <c r="J1768" s="89">
        <v>0</v>
      </c>
      <c r="K1768" s="89">
        <v>0</v>
      </c>
      <c r="L1768" s="89">
        <v>1</v>
      </c>
      <c r="M1768" s="89">
        <v>0</v>
      </c>
      <c r="N1768" s="89">
        <v>0</v>
      </c>
      <c r="O1768" s="89">
        <v>2</v>
      </c>
      <c r="P1768" s="89">
        <v>253</v>
      </c>
      <c r="Q1768" s="89">
        <v>16372.5</v>
      </c>
      <c r="R1768" s="88">
        <f>VLOOKUP(P1768,NEW_TRAIN_TEST!$A$1:$M$980,13,0)</f>
        <v>15846.5</v>
      </c>
      <c r="S1768" s="88">
        <f>VLOOKUP(P1768,NEW_TRAIN_TEST!$A$1:$M$980,11,0)</f>
        <v>16485</v>
      </c>
      <c r="T1768" s="6">
        <f t="shared" si="54"/>
        <v>1</v>
      </c>
      <c r="U1768" s="6">
        <f t="shared" si="55"/>
        <v>0</v>
      </c>
    </row>
    <row r="1769" spans="1:21" x14ac:dyDescent="0.2">
      <c r="A1769" s="88">
        <v>1767</v>
      </c>
      <c r="B1769" s="88">
        <v>2</v>
      </c>
      <c r="C1769" s="88" t="s">
        <v>2120</v>
      </c>
      <c r="D1769" s="89" t="s">
        <v>1431</v>
      </c>
      <c r="E1769" s="89">
        <v>15</v>
      </c>
      <c r="F1769" s="89">
        <v>1</v>
      </c>
      <c r="G1769" s="89">
        <v>0</v>
      </c>
      <c r="H1769" s="89">
        <v>0</v>
      </c>
      <c r="I1769" s="89">
        <v>2</v>
      </c>
      <c r="J1769" s="89">
        <v>0</v>
      </c>
      <c r="K1769" s="89">
        <v>0</v>
      </c>
      <c r="L1769" s="89">
        <v>0</v>
      </c>
      <c r="M1769" s="89">
        <v>0</v>
      </c>
      <c r="N1769" s="89">
        <v>0</v>
      </c>
      <c r="O1769" s="89">
        <v>2</v>
      </c>
      <c r="P1769" s="89">
        <v>27</v>
      </c>
      <c r="Q1769" s="89">
        <v>7111.5</v>
      </c>
      <c r="R1769" s="88">
        <f>VLOOKUP(P1769,NEW_TRAIN_TEST!$A$1:$M$980,13,0)</f>
        <v>6494</v>
      </c>
      <c r="S1769" s="88">
        <f>VLOOKUP(P1769,NEW_TRAIN_TEST!$A$1:$M$980,11,0)</f>
        <v>7217</v>
      </c>
      <c r="T1769" s="6">
        <f t="shared" si="54"/>
        <v>0</v>
      </c>
      <c r="U1769" s="6">
        <f t="shared" si="55"/>
        <v>0</v>
      </c>
    </row>
    <row r="1770" spans="1:21" x14ac:dyDescent="0.2">
      <c r="A1770" s="88">
        <v>1768</v>
      </c>
      <c r="B1770" s="88">
        <v>2</v>
      </c>
      <c r="C1770" s="88" t="s">
        <v>2120</v>
      </c>
      <c r="D1770" s="89" t="s">
        <v>1431</v>
      </c>
      <c r="E1770" s="89">
        <v>2</v>
      </c>
      <c r="F1770" s="89">
        <v>0</v>
      </c>
      <c r="G1770" s="89">
        <v>0</v>
      </c>
      <c r="H1770" s="89">
        <v>0</v>
      </c>
      <c r="I1770" s="89">
        <v>0</v>
      </c>
      <c r="J1770" s="89">
        <v>0</v>
      </c>
      <c r="K1770" s="89">
        <v>0</v>
      </c>
      <c r="L1770" s="89">
        <v>0</v>
      </c>
      <c r="M1770" s="89">
        <v>0</v>
      </c>
      <c r="N1770" s="89">
        <v>0</v>
      </c>
      <c r="O1770" s="89">
        <v>0</v>
      </c>
      <c r="P1770" s="89">
        <v>261</v>
      </c>
      <c r="Q1770" s="89">
        <v>8257</v>
      </c>
      <c r="R1770" s="88">
        <f>VLOOKUP(P1770,NEW_TRAIN_TEST!$A$1:$M$980,13,0)</f>
        <v>7743</v>
      </c>
      <c r="S1770" s="88">
        <f>VLOOKUP(P1770,NEW_TRAIN_TEST!$A$1:$M$980,11,0)</f>
        <v>8257</v>
      </c>
      <c r="T1770" s="6">
        <f t="shared" si="54"/>
        <v>0</v>
      </c>
      <c r="U1770" s="6">
        <f t="shared" si="55"/>
        <v>0</v>
      </c>
    </row>
    <row r="1771" spans="1:21" x14ac:dyDescent="0.2">
      <c r="A1771" s="88">
        <v>1769</v>
      </c>
      <c r="B1771" s="88">
        <v>2</v>
      </c>
      <c r="C1771" s="88" t="s">
        <v>2120</v>
      </c>
      <c r="D1771" s="89" t="s">
        <v>1431</v>
      </c>
      <c r="E1771" s="89">
        <v>0</v>
      </c>
      <c r="F1771" s="89">
        <v>0</v>
      </c>
      <c r="G1771" s="89">
        <v>0</v>
      </c>
      <c r="H1771" s="89">
        <v>0</v>
      </c>
      <c r="I1771" s="89">
        <v>0</v>
      </c>
      <c r="J1771" s="89">
        <v>0</v>
      </c>
      <c r="K1771" s="89">
        <v>0</v>
      </c>
      <c r="L1771" s="89">
        <v>0</v>
      </c>
      <c r="M1771" s="89">
        <v>0</v>
      </c>
      <c r="N1771" s="89">
        <v>1</v>
      </c>
      <c r="O1771" s="89">
        <v>0</v>
      </c>
      <c r="P1771" s="89">
        <v>873</v>
      </c>
      <c r="Q1771" s="89">
        <v>6698</v>
      </c>
      <c r="R1771" s="88">
        <f>VLOOKUP(P1771,NEW_TRAIN_TEST!$A$1:$M$980,13,0)</f>
        <v>6698</v>
      </c>
      <c r="S1771" s="88">
        <f>VLOOKUP(P1771,NEW_TRAIN_TEST!$A$1:$M$980,11,0)</f>
        <v>6698</v>
      </c>
      <c r="T1771" s="6">
        <f t="shared" si="54"/>
        <v>0</v>
      </c>
      <c r="U1771" s="6">
        <f t="shared" si="55"/>
        <v>0</v>
      </c>
    </row>
    <row r="1772" spans="1:21" x14ac:dyDescent="0.2">
      <c r="A1772" s="88">
        <v>1770</v>
      </c>
      <c r="B1772" s="88">
        <v>2</v>
      </c>
      <c r="C1772" s="88" t="s">
        <v>2120</v>
      </c>
      <c r="D1772" s="89" t="s">
        <v>1431</v>
      </c>
      <c r="E1772" s="89">
        <v>8</v>
      </c>
      <c r="F1772" s="89">
        <v>5</v>
      </c>
      <c r="G1772" s="89">
        <v>0</v>
      </c>
      <c r="H1772" s="89">
        <v>2</v>
      </c>
      <c r="I1772" s="89">
        <v>2</v>
      </c>
      <c r="J1772" s="89">
        <v>0</v>
      </c>
      <c r="K1772" s="89">
        <v>0</v>
      </c>
      <c r="L1772" s="89">
        <v>1</v>
      </c>
      <c r="M1772" s="89">
        <v>0</v>
      </c>
      <c r="N1772" s="89">
        <v>0</v>
      </c>
      <c r="O1772" s="89">
        <v>2</v>
      </c>
      <c r="P1772" s="89">
        <v>263</v>
      </c>
      <c r="Q1772" s="89">
        <v>14029.5</v>
      </c>
      <c r="R1772" s="88">
        <f>VLOOKUP(P1772,NEW_TRAIN_TEST!$A$1:$M$980,13,0)</f>
        <v>13982</v>
      </c>
      <c r="S1772" s="88">
        <f>VLOOKUP(P1772,NEW_TRAIN_TEST!$A$1:$M$980,11,0)</f>
        <v>14509</v>
      </c>
      <c r="T1772" s="6">
        <f t="shared" si="54"/>
        <v>1</v>
      </c>
      <c r="U1772" s="6">
        <f t="shared" si="55"/>
        <v>0</v>
      </c>
    </row>
    <row r="1773" spans="1:21" x14ac:dyDescent="0.2">
      <c r="A1773" s="88">
        <v>1771</v>
      </c>
      <c r="B1773" s="88">
        <v>2</v>
      </c>
      <c r="C1773" s="88" t="s">
        <v>2120</v>
      </c>
      <c r="D1773" s="89" t="s">
        <v>1431</v>
      </c>
      <c r="E1773" s="89">
        <v>4</v>
      </c>
      <c r="F1773" s="89">
        <v>3</v>
      </c>
      <c r="G1773" s="89">
        <v>0</v>
      </c>
      <c r="H1773" s="89">
        <v>0</v>
      </c>
      <c r="I1773" s="89">
        <v>2</v>
      </c>
      <c r="J1773" s="89">
        <v>0</v>
      </c>
      <c r="K1773" s="89">
        <v>0</v>
      </c>
      <c r="L1773" s="89">
        <v>1</v>
      </c>
      <c r="M1773" s="89">
        <v>21</v>
      </c>
      <c r="N1773" s="89">
        <v>0</v>
      </c>
      <c r="O1773" s="89">
        <v>2</v>
      </c>
      <c r="P1773" s="89">
        <v>263</v>
      </c>
      <c r="Q1773" s="89">
        <v>14030</v>
      </c>
      <c r="R1773" s="88">
        <f>VLOOKUP(P1773,NEW_TRAIN_TEST!$A$1:$M$980,13,0)</f>
        <v>13982</v>
      </c>
      <c r="S1773" s="88">
        <f>VLOOKUP(P1773,NEW_TRAIN_TEST!$A$1:$M$980,11,0)</f>
        <v>14509</v>
      </c>
      <c r="T1773" s="6">
        <f t="shared" si="54"/>
        <v>1</v>
      </c>
      <c r="U1773" s="6">
        <f t="shared" si="55"/>
        <v>1</v>
      </c>
    </row>
    <row r="1774" spans="1:21" x14ac:dyDescent="0.2">
      <c r="A1774" s="88">
        <v>1772</v>
      </c>
      <c r="B1774" s="88">
        <v>2</v>
      </c>
      <c r="C1774" s="88" t="s">
        <v>2120</v>
      </c>
      <c r="D1774" s="89" t="s">
        <v>1431</v>
      </c>
      <c r="E1774" s="89">
        <v>9</v>
      </c>
      <c r="F1774" s="89">
        <v>2</v>
      </c>
      <c r="G1774" s="89">
        <v>0</v>
      </c>
      <c r="H1774" s="89">
        <v>2</v>
      </c>
      <c r="I1774" s="89">
        <v>2</v>
      </c>
      <c r="J1774" s="89">
        <v>0</v>
      </c>
      <c r="K1774" s="89">
        <v>0</v>
      </c>
      <c r="L1774" s="89">
        <v>1</v>
      </c>
      <c r="M1774" s="89">
        <v>0</v>
      </c>
      <c r="N1774" s="89">
        <v>0</v>
      </c>
      <c r="O1774" s="89">
        <v>2</v>
      </c>
      <c r="P1774" s="89">
        <v>650</v>
      </c>
      <c r="Q1774" s="89">
        <v>9173.33</v>
      </c>
      <c r="R1774" s="88">
        <f>VLOOKUP(P1774,NEW_TRAIN_TEST!$A$1:$M$980,13,0)</f>
        <v>9123.5</v>
      </c>
      <c r="S1774" s="88">
        <f>VLOOKUP(P1774,NEW_TRAIN_TEST!$A$1:$M$980,11,0)</f>
        <v>9251</v>
      </c>
      <c r="T1774" s="6">
        <f t="shared" si="54"/>
        <v>1</v>
      </c>
      <c r="U1774" s="6">
        <f t="shared" si="55"/>
        <v>0</v>
      </c>
    </row>
    <row r="1775" spans="1:21" x14ac:dyDescent="0.2">
      <c r="A1775" s="88">
        <v>1773</v>
      </c>
      <c r="B1775" s="88">
        <v>2</v>
      </c>
      <c r="C1775" s="88" t="s">
        <v>2120</v>
      </c>
      <c r="D1775" s="89" t="s">
        <v>1431</v>
      </c>
      <c r="E1775" s="89">
        <v>4</v>
      </c>
      <c r="F1775" s="89">
        <v>2</v>
      </c>
      <c r="G1775" s="89">
        <v>0</v>
      </c>
      <c r="H1775" s="89">
        <v>0</v>
      </c>
      <c r="I1775" s="89">
        <v>2</v>
      </c>
      <c r="J1775" s="89">
        <v>2</v>
      </c>
      <c r="K1775" s="89">
        <v>0</v>
      </c>
      <c r="L1775" s="89">
        <v>0</v>
      </c>
      <c r="M1775" s="89">
        <v>20</v>
      </c>
      <c r="N1775" s="89">
        <v>0</v>
      </c>
      <c r="O1775" s="89">
        <v>2</v>
      </c>
      <c r="P1775" s="89">
        <v>265</v>
      </c>
      <c r="Q1775" s="89">
        <v>13820</v>
      </c>
      <c r="R1775" s="88">
        <f>VLOOKUP(P1775,NEW_TRAIN_TEST!$A$1:$M$980,13,0)</f>
        <v>13820</v>
      </c>
      <c r="S1775" s="88">
        <f>VLOOKUP(P1775,NEW_TRAIN_TEST!$A$1:$M$980,11,0)</f>
        <v>14344</v>
      </c>
      <c r="T1775" s="6">
        <f t="shared" si="54"/>
        <v>0</v>
      </c>
      <c r="U1775" s="6">
        <f t="shared" si="55"/>
        <v>1</v>
      </c>
    </row>
    <row r="1776" spans="1:21" x14ac:dyDescent="0.2">
      <c r="A1776" s="88">
        <v>1774</v>
      </c>
      <c r="B1776" s="88">
        <v>2</v>
      </c>
      <c r="C1776" s="88" t="s">
        <v>2120</v>
      </c>
      <c r="D1776" s="89" t="s">
        <v>1431</v>
      </c>
      <c r="E1776" s="89">
        <v>11</v>
      </c>
      <c r="F1776" s="89">
        <v>0</v>
      </c>
      <c r="G1776" s="89">
        <v>0</v>
      </c>
      <c r="H1776" s="89">
        <v>0</v>
      </c>
      <c r="I1776" s="89">
        <v>0</v>
      </c>
      <c r="J1776" s="89">
        <v>0</v>
      </c>
      <c r="K1776" s="89">
        <v>0</v>
      </c>
      <c r="L1776" s="89">
        <v>0</v>
      </c>
      <c r="M1776" s="89">
        <v>0</v>
      </c>
      <c r="N1776" s="89">
        <v>0</v>
      </c>
      <c r="O1776" s="89">
        <v>0</v>
      </c>
      <c r="P1776" s="89">
        <v>775</v>
      </c>
      <c r="Q1776" s="89">
        <v>8454</v>
      </c>
      <c r="R1776" s="88">
        <f>VLOOKUP(P1776,NEW_TRAIN_TEST!$A$1:$M$980,13,0)</f>
        <v>7952</v>
      </c>
      <c r="S1776" s="88">
        <f>VLOOKUP(P1776,NEW_TRAIN_TEST!$A$1:$M$980,11,0)</f>
        <v>9027</v>
      </c>
      <c r="T1776" s="6">
        <f t="shared" si="54"/>
        <v>0</v>
      </c>
      <c r="U1776" s="6">
        <f t="shared" si="55"/>
        <v>0</v>
      </c>
    </row>
    <row r="1777" spans="1:21" x14ac:dyDescent="0.2">
      <c r="A1777" s="88">
        <v>1775</v>
      </c>
      <c r="B1777" s="88">
        <v>2</v>
      </c>
      <c r="C1777" s="88" t="s">
        <v>2120</v>
      </c>
      <c r="D1777" s="89" t="s">
        <v>1431</v>
      </c>
      <c r="E1777" s="89">
        <v>4</v>
      </c>
      <c r="F1777" s="89">
        <v>2</v>
      </c>
      <c r="G1777" s="89">
        <v>0</v>
      </c>
      <c r="H1777" s="89">
        <v>2</v>
      </c>
      <c r="I1777" s="89">
        <v>2</v>
      </c>
      <c r="J1777" s="89">
        <v>0</v>
      </c>
      <c r="K1777" s="89">
        <v>0</v>
      </c>
      <c r="L1777" s="89">
        <v>1</v>
      </c>
      <c r="M1777" s="89">
        <v>0</v>
      </c>
      <c r="N1777" s="89">
        <v>0</v>
      </c>
      <c r="O1777" s="89">
        <v>2</v>
      </c>
      <c r="P1777" s="89">
        <v>964</v>
      </c>
      <c r="Q1777" s="89">
        <v>8389.83</v>
      </c>
      <c r="R1777" s="88">
        <f>VLOOKUP(P1777,NEW_TRAIN_TEST!$A$1:$M$980,13,0)</f>
        <v>8344</v>
      </c>
      <c r="S1777" s="88">
        <f>VLOOKUP(P1777,NEW_TRAIN_TEST!$A$1:$M$980,11,0)</f>
        <v>8464</v>
      </c>
      <c r="T1777" s="6">
        <f t="shared" si="54"/>
        <v>1</v>
      </c>
      <c r="U1777" s="6">
        <f t="shared" si="55"/>
        <v>0</v>
      </c>
    </row>
    <row r="1778" spans="1:21" x14ac:dyDescent="0.2">
      <c r="A1778" s="88">
        <v>1776</v>
      </c>
      <c r="B1778" s="88">
        <v>2</v>
      </c>
      <c r="C1778" s="88" t="s">
        <v>2120</v>
      </c>
      <c r="D1778" s="89" t="s">
        <v>1431</v>
      </c>
      <c r="E1778" s="89">
        <v>2</v>
      </c>
      <c r="F1778" s="89">
        <v>0</v>
      </c>
      <c r="G1778" s="89">
        <v>0</v>
      </c>
      <c r="H1778" s="89">
        <v>0</v>
      </c>
      <c r="I1778" s="89">
        <v>0</v>
      </c>
      <c r="J1778" s="89">
        <v>0</v>
      </c>
      <c r="K1778" s="89">
        <v>0</v>
      </c>
      <c r="L1778" s="89">
        <v>0</v>
      </c>
      <c r="M1778" s="89">
        <v>0</v>
      </c>
      <c r="N1778" s="89">
        <v>0</v>
      </c>
      <c r="O1778" s="89">
        <v>0</v>
      </c>
      <c r="P1778" s="89">
        <v>268</v>
      </c>
      <c r="Q1778" s="89">
        <v>8646</v>
      </c>
      <c r="R1778" s="88">
        <f>VLOOKUP(P1778,NEW_TRAIN_TEST!$A$1:$M$980,13,0)</f>
        <v>8031</v>
      </c>
      <c r="S1778" s="88">
        <f>VLOOKUP(P1778,NEW_TRAIN_TEST!$A$1:$M$980,11,0)</f>
        <v>8684</v>
      </c>
      <c r="T1778" s="6">
        <f t="shared" si="54"/>
        <v>0</v>
      </c>
      <c r="U1778" s="6">
        <f t="shared" si="55"/>
        <v>0</v>
      </c>
    </row>
    <row r="1779" spans="1:21" x14ac:dyDescent="0.2">
      <c r="A1779" s="88">
        <v>1777</v>
      </c>
      <c r="B1779" s="88">
        <v>2</v>
      </c>
      <c r="C1779" s="88" t="s">
        <v>2120</v>
      </c>
      <c r="D1779" s="89" t="s">
        <v>1431</v>
      </c>
      <c r="E1779" s="89">
        <v>5</v>
      </c>
      <c r="F1779" s="89">
        <v>0</v>
      </c>
      <c r="G1779" s="89">
        <v>0</v>
      </c>
      <c r="H1779" s="89">
        <v>0</v>
      </c>
      <c r="I1779" s="89">
        <v>0</v>
      </c>
      <c r="J1779" s="89">
        <v>0</v>
      </c>
      <c r="K1779" s="89">
        <v>0</v>
      </c>
      <c r="L1779" s="89">
        <v>1</v>
      </c>
      <c r="M1779" s="89">
        <v>0</v>
      </c>
      <c r="N1779" s="89">
        <v>0</v>
      </c>
      <c r="O1779" s="89">
        <v>0</v>
      </c>
      <c r="P1779" s="89">
        <v>429</v>
      </c>
      <c r="Q1779" s="89">
        <v>12948</v>
      </c>
      <c r="R1779" s="88">
        <f>VLOOKUP(P1779,NEW_TRAIN_TEST!$A$1:$M$980,13,0)</f>
        <v>12904</v>
      </c>
      <c r="S1779" s="88">
        <f>VLOOKUP(P1779,NEW_TRAIN_TEST!$A$1:$M$980,11,0)</f>
        <v>13037</v>
      </c>
      <c r="T1779" s="6">
        <f t="shared" si="54"/>
        <v>1</v>
      </c>
      <c r="U1779" s="6">
        <f t="shared" si="55"/>
        <v>0</v>
      </c>
    </row>
    <row r="1780" spans="1:21" x14ac:dyDescent="0.2">
      <c r="A1780" s="88">
        <v>1778</v>
      </c>
      <c r="B1780" s="88">
        <v>2</v>
      </c>
      <c r="C1780" s="88" t="s">
        <v>2120</v>
      </c>
      <c r="D1780" s="89" t="s">
        <v>1431</v>
      </c>
      <c r="E1780" s="89">
        <v>13</v>
      </c>
      <c r="F1780" s="89">
        <v>2</v>
      </c>
      <c r="G1780" s="89">
        <v>0</v>
      </c>
      <c r="H1780" s="89">
        <v>0</v>
      </c>
      <c r="I1780" s="89">
        <v>2</v>
      </c>
      <c r="J1780" s="89">
        <v>0</v>
      </c>
      <c r="K1780" s="89">
        <v>0</v>
      </c>
      <c r="L1780" s="89">
        <v>0</v>
      </c>
      <c r="M1780" s="89">
        <v>0</v>
      </c>
      <c r="N1780" s="89">
        <v>0</v>
      </c>
      <c r="O1780" s="89">
        <v>2</v>
      </c>
      <c r="P1780" s="89">
        <v>2</v>
      </c>
      <c r="Q1780" s="89">
        <v>8188.5</v>
      </c>
      <c r="R1780" s="88">
        <f>VLOOKUP(P1780,NEW_TRAIN_TEST!$A$1:$M$980,13,0)</f>
        <v>7978</v>
      </c>
      <c r="S1780" s="88">
        <f>VLOOKUP(P1780,NEW_TRAIN_TEST!$A$1:$M$980,11,0)</f>
        <v>8345</v>
      </c>
      <c r="T1780" s="6">
        <f t="shared" si="54"/>
        <v>0</v>
      </c>
      <c r="U1780" s="6">
        <f t="shared" si="55"/>
        <v>0</v>
      </c>
    </row>
    <row r="1781" spans="1:21" x14ac:dyDescent="0.2">
      <c r="A1781" s="88">
        <v>1779</v>
      </c>
      <c r="B1781" s="88">
        <v>2</v>
      </c>
      <c r="C1781" s="88" t="s">
        <v>2120</v>
      </c>
      <c r="D1781" s="89" t="s">
        <v>1431</v>
      </c>
      <c r="E1781" s="89">
        <v>10</v>
      </c>
      <c r="F1781" s="89">
        <v>2</v>
      </c>
      <c r="G1781" s="89">
        <v>0</v>
      </c>
      <c r="H1781" s="89">
        <v>2</v>
      </c>
      <c r="I1781" s="89">
        <v>2</v>
      </c>
      <c r="J1781" s="89">
        <v>0</v>
      </c>
      <c r="K1781" s="89">
        <v>0</v>
      </c>
      <c r="L1781" s="89">
        <v>0</v>
      </c>
      <c r="M1781" s="89">
        <v>0</v>
      </c>
      <c r="N1781" s="89">
        <v>0</v>
      </c>
      <c r="O1781" s="89">
        <v>2</v>
      </c>
      <c r="P1781" s="89">
        <v>271</v>
      </c>
      <c r="Q1781" s="89">
        <v>15868.5</v>
      </c>
      <c r="R1781" s="88">
        <f>VLOOKUP(P1781,NEW_TRAIN_TEST!$A$1:$M$980,13,0)</f>
        <v>15357.5</v>
      </c>
      <c r="S1781" s="88">
        <f>VLOOKUP(P1781,NEW_TRAIN_TEST!$A$1:$M$980,11,0)</f>
        <v>15952</v>
      </c>
      <c r="T1781" s="6">
        <f t="shared" si="54"/>
        <v>0</v>
      </c>
      <c r="U1781" s="6">
        <f t="shared" si="55"/>
        <v>0</v>
      </c>
    </row>
    <row r="1782" spans="1:21" x14ac:dyDescent="0.2">
      <c r="A1782" s="88">
        <v>1780</v>
      </c>
      <c r="B1782" s="88">
        <v>2</v>
      </c>
      <c r="C1782" s="88" t="s">
        <v>2120</v>
      </c>
      <c r="D1782" s="89" t="s">
        <v>1431</v>
      </c>
      <c r="E1782" s="89">
        <v>9</v>
      </c>
      <c r="F1782" s="89">
        <v>13</v>
      </c>
      <c r="G1782" s="89">
        <v>0</v>
      </c>
      <c r="H1782" s="89">
        <v>2</v>
      </c>
      <c r="I1782" s="89">
        <v>1</v>
      </c>
      <c r="J1782" s="89">
        <v>0</v>
      </c>
      <c r="K1782" s="89">
        <v>0</v>
      </c>
      <c r="L1782" s="89">
        <v>1</v>
      </c>
      <c r="M1782" s="89">
        <v>0</v>
      </c>
      <c r="N1782" s="89">
        <v>0</v>
      </c>
      <c r="O1782" s="89">
        <v>0</v>
      </c>
      <c r="P1782" s="89">
        <v>271</v>
      </c>
      <c r="Q1782" s="89">
        <v>15892</v>
      </c>
      <c r="R1782" s="88">
        <f>VLOOKUP(P1782,NEW_TRAIN_TEST!$A$1:$M$980,13,0)</f>
        <v>15357.5</v>
      </c>
      <c r="S1782" s="88">
        <f>VLOOKUP(P1782,NEW_TRAIN_TEST!$A$1:$M$980,11,0)</f>
        <v>15952</v>
      </c>
      <c r="T1782" s="6">
        <f t="shared" si="54"/>
        <v>1</v>
      </c>
      <c r="U1782" s="6">
        <f t="shared" si="55"/>
        <v>0</v>
      </c>
    </row>
    <row r="1783" spans="1:21" x14ac:dyDescent="0.2">
      <c r="A1783" s="88">
        <v>1781</v>
      </c>
      <c r="B1783" s="88">
        <v>2</v>
      </c>
      <c r="C1783" s="88" t="s">
        <v>2120</v>
      </c>
      <c r="D1783" s="89" t="s">
        <v>1431</v>
      </c>
      <c r="E1783" s="89">
        <v>8</v>
      </c>
      <c r="F1783" s="89">
        <v>10</v>
      </c>
      <c r="G1783" s="89">
        <v>6</v>
      </c>
      <c r="H1783" s="89">
        <v>2</v>
      </c>
      <c r="I1783" s="89">
        <v>2</v>
      </c>
      <c r="J1783" s="89">
        <v>0</v>
      </c>
      <c r="K1783" s="89">
        <v>0</v>
      </c>
      <c r="L1783" s="89">
        <v>1</v>
      </c>
      <c r="M1783" s="89">
        <v>0</v>
      </c>
      <c r="N1783" s="89">
        <v>0</v>
      </c>
      <c r="O1783" s="89">
        <v>2</v>
      </c>
      <c r="P1783" s="89">
        <v>271</v>
      </c>
      <c r="Q1783" s="89">
        <v>15905</v>
      </c>
      <c r="R1783" s="88">
        <f>VLOOKUP(P1783,NEW_TRAIN_TEST!$A$1:$M$980,13,0)</f>
        <v>15357.5</v>
      </c>
      <c r="S1783" s="88">
        <f>VLOOKUP(P1783,NEW_TRAIN_TEST!$A$1:$M$980,11,0)</f>
        <v>15952</v>
      </c>
      <c r="T1783" s="6">
        <f t="shared" si="54"/>
        <v>1</v>
      </c>
      <c r="U1783" s="6">
        <f t="shared" si="55"/>
        <v>0</v>
      </c>
    </row>
    <row r="1784" spans="1:21" x14ac:dyDescent="0.2">
      <c r="A1784" s="88">
        <v>1782</v>
      </c>
      <c r="B1784" s="88">
        <v>2</v>
      </c>
      <c r="C1784" s="88" t="s">
        <v>2120</v>
      </c>
      <c r="D1784" s="89" t="s">
        <v>1431</v>
      </c>
      <c r="E1784" s="89">
        <v>0</v>
      </c>
      <c r="F1784" s="89">
        <v>4</v>
      </c>
      <c r="G1784" s="89">
        <v>0</v>
      </c>
      <c r="H1784" s="89">
        <v>2</v>
      </c>
      <c r="I1784" s="89">
        <v>2</v>
      </c>
      <c r="J1784" s="89">
        <v>0</v>
      </c>
      <c r="K1784" s="89">
        <v>0</v>
      </c>
      <c r="L1784" s="89">
        <v>0</v>
      </c>
      <c r="M1784" s="89">
        <v>0</v>
      </c>
      <c r="N1784" s="89">
        <v>0</v>
      </c>
      <c r="O1784" s="89">
        <v>2</v>
      </c>
      <c r="P1784" s="89">
        <v>272</v>
      </c>
      <c r="Q1784" s="89">
        <v>13860.5</v>
      </c>
      <c r="R1784" s="88">
        <f>VLOOKUP(P1784,NEW_TRAIN_TEST!$A$1:$M$980,13,0)</f>
        <v>13860.5</v>
      </c>
      <c r="S1784" s="88">
        <f>VLOOKUP(P1784,NEW_TRAIN_TEST!$A$1:$M$980,11,0)</f>
        <v>14349</v>
      </c>
      <c r="T1784" s="6">
        <f t="shared" si="54"/>
        <v>0</v>
      </c>
      <c r="U1784" s="6">
        <f t="shared" si="55"/>
        <v>0</v>
      </c>
    </row>
    <row r="1785" spans="1:21" x14ac:dyDescent="0.2">
      <c r="A1785" s="88">
        <v>1783</v>
      </c>
      <c r="B1785" s="88">
        <v>2</v>
      </c>
      <c r="C1785" s="88" t="s">
        <v>2120</v>
      </c>
      <c r="D1785" s="89" t="s">
        <v>1431</v>
      </c>
      <c r="E1785" s="89">
        <v>2</v>
      </c>
      <c r="F1785" s="89">
        <v>0</v>
      </c>
      <c r="G1785" s="89">
        <v>0</v>
      </c>
      <c r="H1785" s="89">
        <v>0</v>
      </c>
      <c r="I1785" s="89">
        <v>0</v>
      </c>
      <c r="J1785" s="89">
        <v>0</v>
      </c>
      <c r="K1785" s="89">
        <v>0</v>
      </c>
      <c r="L1785" s="89">
        <v>0</v>
      </c>
      <c r="M1785" s="89">
        <v>0</v>
      </c>
      <c r="N1785" s="89">
        <v>0</v>
      </c>
      <c r="O1785" s="89">
        <v>0</v>
      </c>
      <c r="P1785" s="89">
        <v>272</v>
      </c>
      <c r="Q1785" s="89">
        <v>14342.5</v>
      </c>
      <c r="R1785" s="88">
        <f>VLOOKUP(P1785,NEW_TRAIN_TEST!$A$1:$M$980,13,0)</f>
        <v>13860.5</v>
      </c>
      <c r="S1785" s="88">
        <f>VLOOKUP(P1785,NEW_TRAIN_TEST!$A$1:$M$980,11,0)</f>
        <v>14349</v>
      </c>
      <c r="T1785" s="6">
        <f t="shared" si="54"/>
        <v>0</v>
      </c>
      <c r="U1785" s="6">
        <f t="shared" si="55"/>
        <v>0</v>
      </c>
    </row>
    <row r="1786" spans="1:21" x14ac:dyDescent="0.2">
      <c r="A1786" s="88">
        <v>1784</v>
      </c>
      <c r="B1786" s="88">
        <v>2</v>
      </c>
      <c r="C1786" s="88" t="s">
        <v>2120</v>
      </c>
      <c r="D1786" s="89" t="s">
        <v>1431</v>
      </c>
      <c r="E1786" s="89">
        <v>20</v>
      </c>
      <c r="F1786" s="89">
        <v>0</v>
      </c>
      <c r="G1786" s="89">
        <v>0</v>
      </c>
      <c r="H1786" s="89">
        <v>0</v>
      </c>
      <c r="I1786" s="89">
        <v>0</v>
      </c>
      <c r="J1786" s="89">
        <v>0</v>
      </c>
      <c r="K1786" s="89">
        <v>0</v>
      </c>
      <c r="L1786" s="89">
        <v>0</v>
      </c>
      <c r="M1786" s="89">
        <v>0</v>
      </c>
      <c r="N1786" s="89">
        <v>0</v>
      </c>
      <c r="O1786" s="89">
        <v>0</v>
      </c>
      <c r="P1786" s="89">
        <v>852</v>
      </c>
      <c r="Q1786" s="89">
        <v>14739.5</v>
      </c>
      <c r="R1786" s="88">
        <f>VLOOKUP(P1786,NEW_TRAIN_TEST!$A$1:$M$980,13,0)</f>
        <v>13182</v>
      </c>
      <c r="S1786" s="88">
        <f>VLOOKUP(P1786,NEW_TRAIN_TEST!$A$1:$M$980,11,0)</f>
        <v>14995</v>
      </c>
      <c r="T1786" s="6">
        <f t="shared" si="54"/>
        <v>0</v>
      </c>
      <c r="U1786" s="6">
        <f t="shared" si="55"/>
        <v>0</v>
      </c>
    </row>
    <row r="1787" spans="1:21" x14ac:dyDescent="0.2">
      <c r="A1787" s="88">
        <v>1785</v>
      </c>
      <c r="B1787" s="88">
        <v>2</v>
      </c>
      <c r="C1787" s="88" t="s">
        <v>2120</v>
      </c>
      <c r="D1787" s="89" t="s">
        <v>1431</v>
      </c>
      <c r="E1787" s="89">
        <v>8</v>
      </c>
      <c r="F1787" s="89">
        <v>6</v>
      </c>
      <c r="G1787" s="89">
        <v>0</v>
      </c>
      <c r="H1787" s="89">
        <v>2</v>
      </c>
      <c r="I1787" s="89">
        <v>2</v>
      </c>
      <c r="J1787" s="89">
        <v>0</v>
      </c>
      <c r="K1787" s="89">
        <v>0</v>
      </c>
      <c r="L1787" s="89">
        <v>1</v>
      </c>
      <c r="M1787" s="89">
        <v>0</v>
      </c>
      <c r="N1787" s="89">
        <v>0</v>
      </c>
      <c r="O1787" s="89">
        <v>2</v>
      </c>
      <c r="P1787" s="89">
        <v>274</v>
      </c>
      <c r="Q1787" s="89">
        <v>14885.5</v>
      </c>
      <c r="R1787" s="88">
        <f>VLOOKUP(P1787,NEW_TRAIN_TEST!$A$1:$M$980,13,0)</f>
        <v>14835</v>
      </c>
      <c r="S1787" s="88">
        <f>VLOOKUP(P1787,NEW_TRAIN_TEST!$A$1:$M$980,11,0)</f>
        <v>15368</v>
      </c>
      <c r="T1787" s="6">
        <f t="shared" si="54"/>
        <v>1</v>
      </c>
      <c r="U1787" s="6">
        <f t="shared" si="55"/>
        <v>0</v>
      </c>
    </row>
    <row r="1788" spans="1:21" x14ac:dyDescent="0.2">
      <c r="A1788" s="88">
        <v>1786</v>
      </c>
      <c r="B1788" s="88">
        <v>2</v>
      </c>
      <c r="C1788" s="88" t="s">
        <v>2120</v>
      </c>
      <c r="D1788" s="89" t="s">
        <v>1431</v>
      </c>
      <c r="E1788" s="89">
        <v>2</v>
      </c>
      <c r="F1788" s="89">
        <v>0</v>
      </c>
      <c r="G1788" s="89">
        <v>0</v>
      </c>
      <c r="H1788" s="89">
        <v>0</v>
      </c>
      <c r="I1788" s="89">
        <v>0</v>
      </c>
      <c r="J1788" s="89">
        <v>0</v>
      </c>
      <c r="K1788" s="89">
        <v>0</v>
      </c>
      <c r="L1788" s="89">
        <v>0</v>
      </c>
      <c r="M1788" s="89">
        <v>0</v>
      </c>
      <c r="N1788" s="89">
        <v>0</v>
      </c>
      <c r="O1788" s="89">
        <v>0</v>
      </c>
      <c r="P1788" s="89">
        <v>257</v>
      </c>
      <c r="Q1788" s="89">
        <v>7594</v>
      </c>
      <c r="R1788" s="88">
        <f>VLOOKUP(P1788,NEW_TRAIN_TEST!$A$1:$M$980,13,0)</f>
        <v>7239</v>
      </c>
      <c r="S1788" s="88">
        <f>VLOOKUP(P1788,NEW_TRAIN_TEST!$A$1:$M$980,11,0)</f>
        <v>7641</v>
      </c>
      <c r="T1788" s="6">
        <f t="shared" si="54"/>
        <v>0</v>
      </c>
      <c r="U1788" s="6">
        <f t="shared" si="55"/>
        <v>0</v>
      </c>
    </row>
    <row r="1789" spans="1:21" x14ac:dyDescent="0.2">
      <c r="A1789" s="88">
        <v>1787</v>
      </c>
      <c r="B1789" s="88">
        <v>2</v>
      </c>
      <c r="C1789" s="88" t="s">
        <v>2120</v>
      </c>
      <c r="D1789" s="89" t="s">
        <v>1431</v>
      </c>
      <c r="E1789" s="89">
        <v>2</v>
      </c>
      <c r="F1789" s="89">
        <v>2</v>
      </c>
      <c r="G1789" s="89">
        <v>1</v>
      </c>
      <c r="H1789" s="89">
        <v>0</v>
      </c>
      <c r="I1789" s="89">
        <v>2</v>
      </c>
      <c r="J1789" s="89">
        <v>0</v>
      </c>
      <c r="K1789" s="89">
        <v>0</v>
      </c>
      <c r="L1789" s="89">
        <v>0</v>
      </c>
      <c r="M1789" s="89">
        <v>0</v>
      </c>
      <c r="N1789" s="89">
        <v>0</v>
      </c>
      <c r="O1789" s="89">
        <v>2</v>
      </c>
      <c r="P1789" s="89">
        <v>276</v>
      </c>
      <c r="Q1789" s="89">
        <v>12226</v>
      </c>
      <c r="R1789" s="88">
        <f>VLOOKUP(P1789,NEW_TRAIN_TEST!$A$1:$M$980,13,0)</f>
        <v>11695</v>
      </c>
      <c r="S1789" s="88">
        <f>VLOOKUP(P1789,NEW_TRAIN_TEST!$A$1:$M$980,11,0)</f>
        <v>12284</v>
      </c>
      <c r="T1789" s="6">
        <f t="shared" si="54"/>
        <v>0</v>
      </c>
      <c r="U1789" s="6">
        <f t="shared" si="55"/>
        <v>0</v>
      </c>
    </row>
    <row r="1790" spans="1:21" x14ac:dyDescent="0.2">
      <c r="A1790" s="88">
        <v>1788</v>
      </c>
      <c r="B1790" s="88">
        <v>2</v>
      </c>
      <c r="C1790" s="88" t="s">
        <v>2120</v>
      </c>
      <c r="D1790" s="89" t="s">
        <v>1431</v>
      </c>
      <c r="E1790" s="89">
        <v>19</v>
      </c>
      <c r="F1790" s="89">
        <v>0</v>
      </c>
      <c r="G1790" s="89">
        <v>0</v>
      </c>
      <c r="H1790" s="89">
        <v>0</v>
      </c>
      <c r="I1790" s="89">
        <v>0</v>
      </c>
      <c r="J1790" s="89">
        <v>0</v>
      </c>
      <c r="K1790" s="89">
        <v>0</v>
      </c>
      <c r="L1790" s="89">
        <v>0</v>
      </c>
      <c r="M1790" s="89">
        <v>0</v>
      </c>
      <c r="N1790" s="89">
        <v>0</v>
      </c>
      <c r="O1790" s="89">
        <v>0</v>
      </c>
      <c r="P1790" s="89">
        <v>459</v>
      </c>
      <c r="Q1790" s="89">
        <v>8608</v>
      </c>
      <c r="R1790" s="88">
        <f>VLOOKUP(P1790,NEW_TRAIN_TEST!$A$1:$M$980,13,0)</f>
        <v>2738</v>
      </c>
      <c r="S1790" s="88">
        <f>VLOOKUP(P1790,NEW_TRAIN_TEST!$A$1:$M$980,11,0)</f>
        <v>9270</v>
      </c>
      <c r="T1790" s="6">
        <f t="shared" si="54"/>
        <v>0</v>
      </c>
      <c r="U1790" s="6">
        <f t="shared" si="55"/>
        <v>0</v>
      </c>
    </row>
    <row r="1791" spans="1:21" x14ac:dyDescent="0.2">
      <c r="A1791" s="88">
        <v>1789</v>
      </c>
      <c r="B1791" s="88">
        <v>2</v>
      </c>
      <c r="C1791" s="88" t="s">
        <v>2120</v>
      </c>
      <c r="D1791" s="89" t="s">
        <v>1431</v>
      </c>
      <c r="E1791" s="89">
        <v>12</v>
      </c>
      <c r="F1791" s="89">
        <v>0</v>
      </c>
      <c r="G1791" s="89">
        <v>0</v>
      </c>
      <c r="H1791" s="89">
        <v>0</v>
      </c>
      <c r="I1791" s="89">
        <v>0</v>
      </c>
      <c r="J1791" s="89">
        <v>0</v>
      </c>
      <c r="K1791" s="89">
        <v>0</v>
      </c>
      <c r="L1791" s="89">
        <v>0</v>
      </c>
      <c r="M1791" s="89">
        <v>0</v>
      </c>
      <c r="N1791" s="89">
        <v>0</v>
      </c>
      <c r="O1791" s="89">
        <v>0</v>
      </c>
      <c r="P1791" s="89">
        <v>459</v>
      </c>
      <c r="Q1791" s="89">
        <v>8890</v>
      </c>
      <c r="R1791" s="88">
        <f>VLOOKUP(P1791,NEW_TRAIN_TEST!$A$1:$M$980,13,0)</f>
        <v>2738</v>
      </c>
      <c r="S1791" s="88">
        <f>VLOOKUP(P1791,NEW_TRAIN_TEST!$A$1:$M$980,11,0)</f>
        <v>9270</v>
      </c>
      <c r="T1791" s="6">
        <f t="shared" si="54"/>
        <v>0</v>
      </c>
      <c r="U1791" s="6">
        <f t="shared" si="55"/>
        <v>0</v>
      </c>
    </row>
    <row r="1792" spans="1:21" x14ac:dyDescent="0.2">
      <c r="A1792" s="88">
        <v>1790</v>
      </c>
      <c r="B1792" s="88">
        <v>2</v>
      </c>
      <c r="C1792" s="88" t="s">
        <v>2120</v>
      </c>
      <c r="D1792" s="89" t="s">
        <v>1431</v>
      </c>
      <c r="E1792" s="89">
        <v>9</v>
      </c>
      <c r="F1792" s="89">
        <v>1</v>
      </c>
      <c r="G1792" s="89">
        <v>0</v>
      </c>
      <c r="H1792" s="89">
        <v>0</v>
      </c>
      <c r="I1792" s="89">
        <v>2</v>
      </c>
      <c r="J1792" s="89">
        <v>0</v>
      </c>
      <c r="K1792" s="89">
        <v>0</v>
      </c>
      <c r="L1792" s="89">
        <v>1</v>
      </c>
      <c r="M1792" s="89">
        <v>0</v>
      </c>
      <c r="N1792" s="89">
        <v>0</v>
      </c>
      <c r="O1792" s="89">
        <v>2</v>
      </c>
      <c r="P1792" s="89">
        <v>26</v>
      </c>
      <c r="Q1792" s="89">
        <v>5685</v>
      </c>
      <c r="R1792" s="88">
        <f>VLOOKUP(P1792,NEW_TRAIN_TEST!$A$1:$M$980,13,0)</f>
        <v>5500</v>
      </c>
      <c r="S1792" s="88">
        <f>VLOOKUP(P1792,NEW_TRAIN_TEST!$A$1:$M$980,11,0)</f>
        <v>5867</v>
      </c>
      <c r="T1792" s="6">
        <f t="shared" si="54"/>
        <v>1</v>
      </c>
      <c r="U1792" s="6">
        <f t="shared" si="55"/>
        <v>0</v>
      </c>
    </row>
    <row r="1793" spans="1:21" x14ac:dyDescent="0.2">
      <c r="A1793" s="88">
        <v>1791</v>
      </c>
      <c r="B1793" s="88">
        <v>2</v>
      </c>
      <c r="C1793" s="88" t="s">
        <v>2120</v>
      </c>
      <c r="D1793" s="89" t="s">
        <v>1431</v>
      </c>
      <c r="E1793" s="89">
        <v>11</v>
      </c>
      <c r="F1793" s="89">
        <v>0</v>
      </c>
      <c r="G1793" s="89">
        <v>0</v>
      </c>
      <c r="H1793" s="89">
        <v>0</v>
      </c>
      <c r="I1793" s="89">
        <v>0</v>
      </c>
      <c r="J1793" s="89">
        <v>0</v>
      </c>
      <c r="K1793" s="89">
        <v>0</v>
      </c>
      <c r="L1793" s="89">
        <v>0</v>
      </c>
      <c r="M1793" s="89">
        <v>0</v>
      </c>
      <c r="N1793" s="89">
        <v>0</v>
      </c>
      <c r="O1793" s="89">
        <v>0</v>
      </c>
      <c r="P1793" s="89">
        <v>72</v>
      </c>
      <c r="Q1793" s="89">
        <v>446</v>
      </c>
      <c r="R1793" s="88">
        <f>VLOOKUP(P1793,NEW_TRAIN_TEST!$A$1:$M$980,13,0)</f>
        <v>426</v>
      </c>
      <c r="S1793" s="88">
        <f>VLOOKUP(P1793,NEW_TRAIN_TEST!$A$1:$M$980,11,0)</f>
        <v>451</v>
      </c>
      <c r="T1793" s="6">
        <f t="shared" si="54"/>
        <v>0</v>
      </c>
      <c r="U1793" s="6">
        <f t="shared" si="55"/>
        <v>0</v>
      </c>
    </row>
    <row r="1794" spans="1:21" x14ac:dyDescent="0.2">
      <c r="A1794" s="88">
        <v>1792</v>
      </c>
      <c r="B1794" s="88">
        <v>2</v>
      </c>
      <c r="C1794" s="88" t="s">
        <v>2120</v>
      </c>
      <c r="D1794" s="89" t="s">
        <v>1431</v>
      </c>
      <c r="E1794" s="89">
        <v>6</v>
      </c>
      <c r="F1794" s="89">
        <v>2</v>
      </c>
      <c r="G1794" s="89">
        <v>1</v>
      </c>
      <c r="H1794" s="89">
        <v>2</v>
      </c>
      <c r="I1794" s="89">
        <v>2</v>
      </c>
      <c r="J1794" s="89">
        <v>0</v>
      </c>
      <c r="K1794" s="89">
        <v>0</v>
      </c>
      <c r="L1794" s="89">
        <v>0</v>
      </c>
      <c r="M1794" s="89">
        <v>0</v>
      </c>
      <c r="N1794" s="89">
        <v>0</v>
      </c>
      <c r="O1794" s="89">
        <v>2</v>
      </c>
      <c r="P1794" s="89">
        <v>677</v>
      </c>
      <c r="Q1794" s="89">
        <v>9465.5</v>
      </c>
      <c r="R1794" s="88">
        <f>VLOOKUP(P1794,NEW_TRAIN_TEST!$A$1:$M$980,13,0)</f>
        <v>9360</v>
      </c>
      <c r="S1794" s="88">
        <f>VLOOKUP(P1794,NEW_TRAIN_TEST!$A$1:$M$980,11,0)</f>
        <v>9694</v>
      </c>
      <c r="T1794" s="6">
        <f t="shared" si="54"/>
        <v>0</v>
      </c>
      <c r="U1794" s="6">
        <f t="shared" si="55"/>
        <v>0</v>
      </c>
    </row>
    <row r="1795" spans="1:21" x14ac:dyDescent="0.2">
      <c r="A1795" s="88">
        <v>1793</v>
      </c>
      <c r="B1795" s="88">
        <v>2</v>
      </c>
      <c r="C1795" s="88" t="s">
        <v>2120</v>
      </c>
      <c r="D1795" s="89" t="s">
        <v>1431</v>
      </c>
      <c r="E1795" s="89">
        <v>6</v>
      </c>
      <c r="F1795" s="89">
        <v>1</v>
      </c>
      <c r="G1795" s="89">
        <v>0</v>
      </c>
      <c r="H1795" s="89">
        <v>0</v>
      </c>
      <c r="I1795" s="89">
        <v>2</v>
      </c>
      <c r="J1795" s="89">
        <v>0</v>
      </c>
      <c r="K1795" s="89">
        <v>0</v>
      </c>
      <c r="L1795" s="89">
        <v>1</v>
      </c>
      <c r="M1795" s="89">
        <v>0</v>
      </c>
      <c r="N1795" s="89">
        <v>0</v>
      </c>
      <c r="O1795" s="89">
        <v>2</v>
      </c>
      <c r="P1795" s="89">
        <v>746</v>
      </c>
      <c r="Q1795" s="89">
        <v>4395.5</v>
      </c>
      <c r="R1795" s="88">
        <f>VLOOKUP(P1795,NEW_TRAIN_TEST!$A$1:$M$980,13,0)</f>
        <v>2788</v>
      </c>
      <c r="S1795" s="88">
        <f>VLOOKUP(P1795,NEW_TRAIN_TEST!$A$1:$M$980,11,0)</f>
        <v>4900</v>
      </c>
      <c r="T1795" s="6">
        <f t="shared" ref="T1795:T1858" si="56">IF(L1795&gt;0,1,0)</f>
        <v>1</v>
      </c>
      <c r="U1795" s="6">
        <f t="shared" ref="U1795:U1858" si="57">IF(M1795&gt;0,1,0)</f>
        <v>0</v>
      </c>
    </row>
    <row r="1796" spans="1:21" x14ac:dyDescent="0.2">
      <c r="A1796" s="88">
        <v>1794</v>
      </c>
      <c r="B1796" s="88">
        <v>2</v>
      </c>
      <c r="C1796" s="88" t="s">
        <v>2120</v>
      </c>
      <c r="D1796" s="89" t="s">
        <v>1431</v>
      </c>
      <c r="E1796" s="89">
        <v>14</v>
      </c>
      <c r="F1796" s="89">
        <v>2</v>
      </c>
      <c r="G1796" s="89">
        <v>0</v>
      </c>
      <c r="H1796" s="89">
        <v>2</v>
      </c>
      <c r="I1796" s="89">
        <v>2</v>
      </c>
      <c r="J1796" s="89">
        <v>0</v>
      </c>
      <c r="K1796" s="89">
        <v>0</v>
      </c>
      <c r="L1796" s="89">
        <v>0</v>
      </c>
      <c r="M1796" s="89">
        <v>0</v>
      </c>
      <c r="N1796" s="89">
        <v>0</v>
      </c>
      <c r="O1796" s="89">
        <v>2</v>
      </c>
      <c r="P1796" s="89">
        <v>106</v>
      </c>
      <c r="Q1796" s="89">
        <v>5158.25</v>
      </c>
      <c r="R1796" s="88">
        <f>VLOOKUP(P1796,NEW_TRAIN_TEST!$A$1:$M$980,13,0)</f>
        <v>5091.5</v>
      </c>
      <c r="S1796" s="88">
        <f>VLOOKUP(P1796,NEW_TRAIN_TEST!$A$1:$M$980,11,0)</f>
        <v>5248</v>
      </c>
      <c r="T1796" s="6">
        <f t="shared" si="56"/>
        <v>0</v>
      </c>
      <c r="U1796" s="6">
        <f t="shared" si="57"/>
        <v>0</v>
      </c>
    </row>
    <row r="1797" spans="1:21" x14ac:dyDescent="0.2">
      <c r="A1797" s="88">
        <v>1795</v>
      </c>
      <c r="B1797" s="88">
        <v>2</v>
      </c>
      <c r="C1797" s="88" t="s">
        <v>2120</v>
      </c>
      <c r="D1797" s="89" t="s">
        <v>1431</v>
      </c>
      <c r="E1797" s="89">
        <v>8</v>
      </c>
      <c r="F1797" s="89">
        <v>6</v>
      </c>
      <c r="G1797" s="89">
        <v>1</v>
      </c>
      <c r="H1797" s="89">
        <v>0</v>
      </c>
      <c r="I1797" s="89">
        <v>2</v>
      </c>
      <c r="J1797" s="89">
        <v>0</v>
      </c>
      <c r="K1797" s="89">
        <v>0</v>
      </c>
      <c r="L1797" s="89">
        <v>0</v>
      </c>
      <c r="M1797" s="89">
        <v>26</v>
      </c>
      <c r="N1797" s="89">
        <v>0</v>
      </c>
      <c r="O1797" s="89">
        <v>2</v>
      </c>
      <c r="P1797" s="89">
        <v>106</v>
      </c>
      <c r="Q1797" s="89">
        <v>5178.5</v>
      </c>
      <c r="R1797" s="88">
        <f>VLOOKUP(P1797,NEW_TRAIN_TEST!$A$1:$M$980,13,0)</f>
        <v>5091.5</v>
      </c>
      <c r="S1797" s="88">
        <f>VLOOKUP(P1797,NEW_TRAIN_TEST!$A$1:$M$980,11,0)</f>
        <v>5248</v>
      </c>
      <c r="T1797" s="6">
        <f t="shared" si="56"/>
        <v>0</v>
      </c>
      <c r="U1797" s="6">
        <f t="shared" si="57"/>
        <v>1</v>
      </c>
    </row>
    <row r="1798" spans="1:21" x14ac:dyDescent="0.2">
      <c r="A1798" s="88">
        <v>1796</v>
      </c>
      <c r="B1798" s="88">
        <v>2</v>
      </c>
      <c r="C1798" s="88" t="s">
        <v>2120</v>
      </c>
      <c r="D1798" s="89" t="s">
        <v>1431</v>
      </c>
      <c r="E1798" s="89">
        <v>2</v>
      </c>
      <c r="F1798" s="89">
        <v>0</v>
      </c>
      <c r="G1798" s="89">
        <v>0</v>
      </c>
      <c r="H1798" s="89">
        <v>0</v>
      </c>
      <c r="I1798" s="89">
        <v>0</v>
      </c>
      <c r="J1798" s="89">
        <v>0</v>
      </c>
      <c r="K1798" s="89">
        <v>0</v>
      </c>
      <c r="L1798" s="89">
        <v>0</v>
      </c>
      <c r="M1798" s="89">
        <v>0</v>
      </c>
      <c r="N1798" s="89">
        <v>0</v>
      </c>
      <c r="O1798" s="89">
        <v>0</v>
      </c>
      <c r="P1798" s="89">
        <v>705</v>
      </c>
      <c r="Q1798" s="89">
        <v>9815</v>
      </c>
      <c r="R1798" s="88">
        <f>VLOOKUP(P1798,NEW_TRAIN_TEST!$A$1:$M$980,13,0)</f>
        <v>9789</v>
      </c>
      <c r="S1798" s="88">
        <f>VLOOKUP(P1798,NEW_TRAIN_TEST!$A$1:$M$980,11,0)</f>
        <v>9891</v>
      </c>
      <c r="T1798" s="6">
        <f t="shared" si="56"/>
        <v>0</v>
      </c>
      <c r="U1798" s="6">
        <f t="shared" si="57"/>
        <v>0</v>
      </c>
    </row>
    <row r="1799" spans="1:21" x14ac:dyDescent="0.2">
      <c r="A1799" s="88">
        <v>1797</v>
      </c>
      <c r="B1799" s="88">
        <v>2</v>
      </c>
      <c r="C1799" s="88" t="s">
        <v>2120</v>
      </c>
      <c r="D1799" s="89" t="s">
        <v>1431</v>
      </c>
      <c r="E1799" s="89">
        <v>0</v>
      </c>
      <c r="F1799" s="89">
        <v>0</v>
      </c>
      <c r="G1799" s="89">
        <v>0</v>
      </c>
      <c r="H1799" s="89">
        <v>0</v>
      </c>
      <c r="I1799" s="89">
        <v>0</v>
      </c>
      <c r="J1799" s="89">
        <v>0</v>
      </c>
      <c r="K1799" s="89">
        <v>0</v>
      </c>
      <c r="L1799" s="89">
        <v>0</v>
      </c>
      <c r="M1799" s="89">
        <v>11</v>
      </c>
      <c r="N1799" s="89">
        <v>0</v>
      </c>
      <c r="O1799" s="89">
        <v>0</v>
      </c>
      <c r="P1799" s="89">
        <v>299</v>
      </c>
      <c r="Q1799" s="89">
        <v>7148</v>
      </c>
      <c r="R1799" s="88">
        <f>VLOOKUP(P1799,NEW_TRAIN_TEST!$A$1:$M$980,13,0)</f>
        <v>7148</v>
      </c>
      <c r="S1799" s="88">
        <f>VLOOKUP(P1799,NEW_TRAIN_TEST!$A$1:$M$980,11,0)</f>
        <v>7148</v>
      </c>
      <c r="T1799" s="6">
        <f t="shared" si="56"/>
        <v>0</v>
      </c>
      <c r="U1799" s="6">
        <f t="shared" si="57"/>
        <v>1</v>
      </c>
    </row>
    <row r="1800" spans="1:21" x14ac:dyDescent="0.2">
      <c r="A1800" s="88">
        <v>1798</v>
      </c>
      <c r="B1800" s="88">
        <v>2</v>
      </c>
      <c r="C1800" s="88" t="s">
        <v>2120</v>
      </c>
      <c r="D1800" s="89" t="s">
        <v>1431</v>
      </c>
      <c r="E1800" s="89">
        <v>3</v>
      </c>
      <c r="F1800" s="89">
        <v>0</v>
      </c>
      <c r="G1800" s="89">
        <v>0</v>
      </c>
      <c r="H1800" s="89">
        <v>0</v>
      </c>
      <c r="I1800" s="89">
        <v>0</v>
      </c>
      <c r="J1800" s="89">
        <v>0</v>
      </c>
      <c r="K1800" s="89">
        <v>0</v>
      </c>
      <c r="L1800" s="89">
        <v>0</v>
      </c>
      <c r="M1800" s="89">
        <v>0</v>
      </c>
      <c r="N1800" s="89">
        <v>0</v>
      </c>
      <c r="O1800" s="89">
        <v>0</v>
      </c>
      <c r="P1800" s="89">
        <v>300</v>
      </c>
      <c r="Q1800" s="89">
        <v>7053</v>
      </c>
      <c r="R1800" s="88">
        <f>VLOOKUP(P1800,NEW_TRAIN_TEST!$A$1:$M$980,13,0)</f>
        <v>6946</v>
      </c>
      <c r="S1800" s="88">
        <f>VLOOKUP(P1800,NEW_TRAIN_TEST!$A$1:$M$980,11,0)</f>
        <v>7053</v>
      </c>
      <c r="T1800" s="6">
        <f t="shared" si="56"/>
        <v>0</v>
      </c>
      <c r="U1800" s="6">
        <f t="shared" si="57"/>
        <v>0</v>
      </c>
    </row>
    <row r="1801" spans="1:21" x14ac:dyDescent="0.2">
      <c r="A1801" s="88">
        <v>1799</v>
      </c>
      <c r="B1801" s="88">
        <v>2</v>
      </c>
      <c r="C1801" s="88" t="s">
        <v>2120</v>
      </c>
      <c r="D1801" s="89" t="s">
        <v>1431</v>
      </c>
      <c r="E1801" s="89">
        <v>0</v>
      </c>
      <c r="F1801" s="89">
        <v>0</v>
      </c>
      <c r="G1801" s="89">
        <v>0</v>
      </c>
      <c r="H1801" s="89">
        <v>0</v>
      </c>
      <c r="I1801" s="89">
        <v>0</v>
      </c>
      <c r="J1801" s="89">
        <v>0</v>
      </c>
      <c r="K1801" s="89">
        <v>0</v>
      </c>
      <c r="L1801" s="89">
        <v>0</v>
      </c>
      <c r="M1801" s="89">
        <v>0</v>
      </c>
      <c r="N1801" s="89">
        <v>1</v>
      </c>
      <c r="O1801" s="89">
        <v>0</v>
      </c>
      <c r="P1801" s="89">
        <v>301</v>
      </c>
      <c r="Q1801" s="89">
        <v>6714</v>
      </c>
      <c r="R1801" s="88">
        <f>VLOOKUP(P1801,NEW_TRAIN_TEST!$A$1:$M$980,13,0)</f>
        <v>6714</v>
      </c>
      <c r="S1801" s="88">
        <f>VLOOKUP(P1801,NEW_TRAIN_TEST!$A$1:$M$980,11,0)</f>
        <v>6714</v>
      </c>
      <c r="T1801" s="6">
        <f t="shared" si="56"/>
        <v>0</v>
      </c>
      <c r="U1801" s="6">
        <f t="shared" si="57"/>
        <v>0</v>
      </c>
    </row>
    <row r="1802" spans="1:21" x14ac:dyDescent="0.2">
      <c r="A1802" s="88">
        <v>1800</v>
      </c>
      <c r="B1802" s="88">
        <v>2</v>
      </c>
      <c r="C1802" s="88" t="s">
        <v>2120</v>
      </c>
      <c r="D1802" s="89" t="s">
        <v>1431</v>
      </c>
      <c r="E1802" s="89">
        <v>0</v>
      </c>
      <c r="F1802" s="89">
        <v>0</v>
      </c>
      <c r="G1802" s="89">
        <v>0</v>
      </c>
      <c r="H1802" s="89">
        <v>0</v>
      </c>
      <c r="I1802" s="89">
        <v>0</v>
      </c>
      <c r="J1802" s="89">
        <v>0</v>
      </c>
      <c r="K1802" s="89">
        <v>0</v>
      </c>
      <c r="L1802" s="89">
        <v>0</v>
      </c>
      <c r="M1802" s="89">
        <v>0</v>
      </c>
      <c r="N1802" s="89">
        <v>1</v>
      </c>
      <c r="O1802" s="89">
        <v>0</v>
      </c>
      <c r="P1802" s="89">
        <v>302</v>
      </c>
      <c r="Q1802" s="89">
        <v>6658</v>
      </c>
      <c r="R1802" s="88">
        <f>VLOOKUP(P1802,NEW_TRAIN_TEST!$A$1:$M$980,13,0)</f>
        <v>6658</v>
      </c>
      <c r="S1802" s="88">
        <f>VLOOKUP(P1802,NEW_TRAIN_TEST!$A$1:$M$980,11,0)</f>
        <v>6658</v>
      </c>
      <c r="T1802" s="6">
        <f t="shared" si="56"/>
        <v>0</v>
      </c>
      <c r="U1802" s="6">
        <f t="shared" si="57"/>
        <v>0</v>
      </c>
    </row>
    <row r="1803" spans="1:21" x14ac:dyDescent="0.2">
      <c r="A1803" s="88">
        <v>1801</v>
      </c>
      <c r="B1803" s="88">
        <v>2</v>
      </c>
      <c r="C1803" s="88" t="s">
        <v>2120</v>
      </c>
      <c r="D1803" s="89" t="s">
        <v>1431</v>
      </c>
      <c r="E1803" s="89">
        <v>0</v>
      </c>
      <c r="F1803" s="89">
        <v>0</v>
      </c>
      <c r="G1803" s="89">
        <v>0</v>
      </c>
      <c r="H1803" s="89">
        <v>0</v>
      </c>
      <c r="I1803" s="89">
        <v>0</v>
      </c>
      <c r="J1803" s="89">
        <v>0</v>
      </c>
      <c r="K1803" s="89">
        <v>0</v>
      </c>
      <c r="L1803" s="89">
        <v>0</v>
      </c>
      <c r="M1803" s="89">
        <v>0</v>
      </c>
      <c r="N1803" s="89">
        <v>1</v>
      </c>
      <c r="O1803" s="89">
        <v>0</v>
      </c>
      <c r="P1803" s="89">
        <v>303</v>
      </c>
      <c r="Q1803" s="89">
        <v>8633</v>
      </c>
      <c r="R1803" s="88">
        <f>VLOOKUP(P1803,NEW_TRAIN_TEST!$A$1:$M$980,13,0)</f>
        <v>8633</v>
      </c>
      <c r="S1803" s="88">
        <f>VLOOKUP(P1803,NEW_TRAIN_TEST!$A$1:$M$980,11,0)</f>
        <v>8633</v>
      </c>
      <c r="T1803" s="6">
        <f t="shared" si="56"/>
        <v>0</v>
      </c>
      <c r="U1803" s="6">
        <f t="shared" si="57"/>
        <v>0</v>
      </c>
    </row>
    <row r="1804" spans="1:21" x14ac:dyDescent="0.2">
      <c r="A1804" s="88">
        <v>1802</v>
      </c>
      <c r="B1804" s="88">
        <v>2</v>
      </c>
      <c r="C1804" s="88" t="s">
        <v>2120</v>
      </c>
      <c r="D1804" s="89" t="s">
        <v>1431</v>
      </c>
      <c r="E1804" s="89">
        <v>2</v>
      </c>
      <c r="F1804" s="89">
        <v>0</v>
      </c>
      <c r="G1804" s="89">
        <v>0</v>
      </c>
      <c r="H1804" s="89">
        <v>0</v>
      </c>
      <c r="I1804" s="89">
        <v>0</v>
      </c>
      <c r="J1804" s="89">
        <v>0</v>
      </c>
      <c r="K1804" s="89">
        <v>0</v>
      </c>
      <c r="L1804" s="89">
        <v>0</v>
      </c>
      <c r="M1804" s="89">
        <v>0</v>
      </c>
      <c r="N1804" s="89">
        <v>0</v>
      </c>
      <c r="O1804" s="89">
        <v>0</v>
      </c>
      <c r="P1804" s="89">
        <v>304</v>
      </c>
      <c r="Q1804" s="89">
        <v>6126.5</v>
      </c>
      <c r="R1804" s="88">
        <f>VLOOKUP(P1804,NEW_TRAIN_TEST!$A$1:$M$980,13,0)</f>
        <v>5945</v>
      </c>
      <c r="S1804" s="88">
        <f>VLOOKUP(P1804,NEW_TRAIN_TEST!$A$1:$M$980,11,0)</f>
        <v>6135</v>
      </c>
      <c r="T1804" s="6">
        <f t="shared" si="56"/>
        <v>0</v>
      </c>
      <c r="U1804" s="6">
        <f t="shared" si="57"/>
        <v>0</v>
      </c>
    </row>
    <row r="1805" spans="1:21" x14ac:dyDescent="0.2">
      <c r="A1805" s="88">
        <v>1803</v>
      </c>
      <c r="B1805" s="88">
        <v>2</v>
      </c>
      <c r="C1805" s="88" t="s">
        <v>2120</v>
      </c>
      <c r="D1805" s="89" t="s">
        <v>1431</v>
      </c>
      <c r="E1805" s="89">
        <v>5</v>
      </c>
      <c r="F1805" s="89">
        <v>1</v>
      </c>
      <c r="G1805" s="89">
        <v>0</v>
      </c>
      <c r="H1805" s="89">
        <v>0</v>
      </c>
      <c r="I1805" s="89">
        <v>2</v>
      </c>
      <c r="J1805" s="89">
        <v>0</v>
      </c>
      <c r="K1805" s="89">
        <v>0</v>
      </c>
      <c r="L1805" s="89">
        <v>1</v>
      </c>
      <c r="M1805" s="89">
        <v>0</v>
      </c>
      <c r="N1805" s="89">
        <v>0</v>
      </c>
      <c r="O1805" s="89">
        <v>2</v>
      </c>
      <c r="P1805" s="89">
        <v>54</v>
      </c>
      <c r="Q1805" s="89">
        <v>520</v>
      </c>
      <c r="R1805" s="88">
        <f>VLOOKUP(P1805,NEW_TRAIN_TEST!$A$1:$M$980,13,0)</f>
        <v>508.5</v>
      </c>
      <c r="S1805" s="88">
        <f>VLOOKUP(P1805,NEW_TRAIN_TEST!$A$1:$M$980,11,0)</f>
        <v>526</v>
      </c>
      <c r="T1805" s="6">
        <f t="shared" si="56"/>
        <v>1</v>
      </c>
      <c r="U1805" s="6">
        <f t="shared" si="57"/>
        <v>0</v>
      </c>
    </row>
    <row r="1806" spans="1:21" x14ac:dyDescent="0.2">
      <c r="A1806" s="88">
        <v>1804</v>
      </c>
      <c r="B1806" s="88">
        <v>2</v>
      </c>
      <c r="C1806" s="88" t="s">
        <v>2120</v>
      </c>
      <c r="D1806" s="89" t="s">
        <v>1431</v>
      </c>
      <c r="E1806" s="89">
        <v>4</v>
      </c>
      <c r="F1806" s="89">
        <v>2</v>
      </c>
      <c r="G1806" s="89">
        <v>0</v>
      </c>
      <c r="H1806" s="89">
        <v>2</v>
      </c>
      <c r="I1806" s="89">
        <v>2</v>
      </c>
      <c r="J1806" s="89">
        <v>0</v>
      </c>
      <c r="K1806" s="89">
        <v>0</v>
      </c>
      <c r="L1806" s="89">
        <v>1</v>
      </c>
      <c r="M1806" s="89">
        <v>16</v>
      </c>
      <c r="N1806" s="89">
        <v>0</v>
      </c>
      <c r="O1806" s="89">
        <v>2</v>
      </c>
      <c r="P1806" s="89">
        <v>54</v>
      </c>
      <c r="Q1806" s="89">
        <v>522</v>
      </c>
      <c r="R1806" s="88">
        <f>VLOOKUP(P1806,NEW_TRAIN_TEST!$A$1:$M$980,13,0)</f>
        <v>508.5</v>
      </c>
      <c r="S1806" s="88">
        <f>VLOOKUP(P1806,NEW_TRAIN_TEST!$A$1:$M$980,11,0)</f>
        <v>526</v>
      </c>
      <c r="T1806" s="6">
        <f t="shared" si="56"/>
        <v>1</v>
      </c>
      <c r="U1806" s="6">
        <f t="shared" si="57"/>
        <v>1</v>
      </c>
    </row>
    <row r="1807" spans="1:21" x14ac:dyDescent="0.2">
      <c r="A1807" s="88">
        <v>1805</v>
      </c>
      <c r="B1807" s="88">
        <v>2</v>
      </c>
      <c r="C1807" s="88" t="s">
        <v>2120</v>
      </c>
      <c r="D1807" s="89" t="s">
        <v>1431</v>
      </c>
      <c r="E1807" s="89">
        <v>0</v>
      </c>
      <c r="F1807" s="89">
        <v>0</v>
      </c>
      <c r="G1807" s="89">
        <v>0</v>
      </c>
      <c r="H1807" s="89">
        <v>0</v>
      </c>
      <c r="I1807" s="89">
        <v>0</v>
      </c>
      <c r="J1807" s="89">
        <v>0</v>
      </c>
      <c r="K1807" s="89">
        <v>0</v>
      </c>
      <c r="L1807" s="89">
        <v>0</v>
      </c>
      <c r="M1807" s="89">
        <v>0</v>
      </c>
      <c r="N1807" s="89">
        <v>1</v>
      </c>
      <c r="O1807" s="89">
        <v>0</v>
      </c>
      <c r="P1807" s="89">
        <v>867</v>
      </c>
      <c r="Q1807" s="89">
        <v>7043</v>
      </c>
      <c r="R1807" s="88">
        <f>VLOOKUP(P1807,NEW_TRAIN_TEST!$A$1:$M$980,13,0)</f>
        <v>7043</v>
      </c>
      <c r="S1807" s="88">
        <f>VLOOKUP(P1807,NEW_TRAIN_TEST!$A$1:$M$980,11,0)</f>
        <v>7043</v>
      </c>
      <c r="T1807" s="6">
        <f t="shared" si="56"/>
        <v>0</v>
      </c>
      <c r="U1807" s="6">
        <f t="shared" si="57"/>
        <v>0</v>
      </c>
    </row>
    <row r="1808" spans="1:21" x14ac:dyDescent="0.2">
      <c r="A1808" s="88">
        <v>1806</v>
      </c>
      <c r="B1808" s="88">
        <v>2</v>
      </c>
      <c r="C1808" s="88" t="s">
        <v>2120</v>
      </c>
      <c r="D1808" s="89" t="s">
        <v>1431</v>
      </c>
      <c r="E1808" s="89">
        <v>4</v>
      </c>
      <c r="F1808" s="89">
        <v>1</v>
      </c>
      <c r="G1808" s="89">
        <v>0</v>
      </c>
      <c r="H1808" s="89">
        <v>0</v>
      </c>
      <c r="I1808" s="89">
        <v>2</v>
      </c>
      <c r="J1808" s="89">
        <v>0</v>
      </c>
      <c r="K1808" s="89">
        <v>0</v>
      </c>
      <c r="L1808" s="89">
        <v>1</v>
      </c>
      <c r="M1808" s="89">
        <v>0</v>
      </c>
      <c r="N1808" s="89">
        <v>0</v>
      </c>
      <c r="O1808" s="89">
        <v>2</v>
      </c>
      <c r="P1808" s="89">
        <v>307</v>
      </c>
      <c r="Q1808" s="89">
        <v>6127</v>
      </c>
      <c r="R1808" s="88">
        <f>VLOOKUP(P1808,NEW_TRAIN_TEST!$A$1:$M$980,13,0)</f>
        <v>6105.5</v>
      </c>
      <c r="S1808" s="88">
        <f>VLOOKUP(P1808,NEW_TRAIN_TEST!$A$1:$M$980,11,0)</f>
        <v>6135</v>
      </c>
      <c r="T1808" s="6">
        <f t="shared" si="56"/>
        <v>1</v>
      </c>
      <c r="U1808" s="6">
        <f t="shared" si="57"/>
        <v>0</v>
      </c>
    </row>
    <row r="1809" spans="1:21" x14ac:dyDescent="0.2">
      <c r="A1809" s="88">
        <v>1807</v>
      </c>
      <c r="B1809" s="88">
        <v>2</v>
      </c>
      <c r="C1809" s="88" t="s">
        <v>2120</v>
      </c>
      <c r="D1809" s="89" t="s">
        <v>1431</v>
      </c>
      <c r="E1809" s="89">
        <v>10</v>
      </c>
      <c r="F1809" s="89">
        <v>2</v>
      </c>
      <c r="G1809" s="89">
        <v>0</v>
      </c>
      <c r="H1809" s="89">
        <v>0</v>
      </c>
      <c r="I1809" s="89">
        <v>2</v>
      </c>
      <c r="J1809" s="89">
        <v>0</v>
      </c>
      <c r="K1809" s="89">
        <v>0</v>
      </c>
      <c r="L1809" s="89">
        <v>1</v>
      </c>
      <c r="M1809" s="89">
        <v>0</v>
      </c>
      <c r="N1809" s="89">
        <v>0</v>
      </c>
      <c r="O1809" s="89">
        <v>2</v>
      </c>
      <c r="P1809" s="89">
        <v>65</v>
      </c>
      <c r="Q1809" s="89">
        <v>564.5</v>
      </c>
      <c r="R1809" s="88">
        <f>VLOOKUP(P1809,NEW_TRAIN_TEST!$A$1:$M$980,13,0)</f>
        <v>539</v>
      </c>
      <c r="S1809" s="88">
        <f>VLOOKUP(P1809,NEW_TRAIN_TEST!$A$1:$M$980,11,0)</f>
        <v>568</v>
      </c>
      <c r="T1809" s="6">
        <f t="shared" si="56"/>
        <v>1</v>
      </c>
      <c r="U1809" s="6">
        <f t="shared" si="57"/>
        <v>0</v>
      </c>
    </row>
    <row r="1810" spans="1:21" x14ac:dyDescent="0.2">
      <c r="A1810" s="88">
        <v>1808</v>
      </c>
      <c r="B1810" s="88">
        <v>2</v>
      </c>
      <c r="C1810" s="88" t="s">
        <v>2120</v>
      </c>
      <c r="D1810" s="89" t="s">
        <v>1431</v>
      </c>
      <c r="E1810" s="89">
        <v>0</v>
      </c>
      <c r="F1810" s="89">
        <v>3</v>
      </c>
      <c r="G1810" s="89">
        <v>1</v>
      </c>
      <c r="H1810" s="89">
        <v>2</v>
      </c>
      <c r="I1810" s="89">
        <v>2</v>
      </c>
      <c r="J1810" s="89">
        <v>0</v>
      </c>
      <c r="K1810" s="89">
        <v>0</v>
      </c>
      <c r="L1810" s="89">
        <v>0</v>
      </c>
      <c r="M1810" s="89">
        <v>22</v>
      </c>
      <c r="N1810" s="89">
        <v>0</v>
      </c>
      <c r="O1810" s="89">
        <v>2</v>
      </c>
      <c r="P1810" s="89">
        <v>65</v>
      </c>
      <c r="Q1810" s="89">
        <v>564.5</v>
      </c>
      <c r="R1810" s="88">
        <f>VLOOKUP(P1810,NEW_TRAIN_TEST!$A$1:$M$980,13,0)</f>
        <v>539</v>
      </c>
      <c r="S1810" s="88">
        <f>VLOOKUP(P1810,NEW_TRAIN_TEST!$A$1:$M$980,11,0)</f>
        <v>568</v>
      </c>
      <c r="T1810" s="6">
        <f t="shared" si="56"/>
        <v>0</v>
      </c>
      <c r="U1810" s="6">
        <f t="shared" si="57"/>
        <v>1</v>
      </c>
    </row>
    <row r="1811" spans="1:21" x14ac:dyDescent="0.2">
      <c r="A1811" s="88">
        <v>1809</v>
      </c>
      <c r="B1811" s="88">
        <v>2</v>
      </c>
      <c r="C1811" s="88" t="s">
        <v>2120</v>
      </c>
      <c r="D1811" s="89" t="s">
        <v>1431</v>
      </c>
      <c r="E1811" s="89">
        <v>0</v>
      </c>
      <c r="F1811" s="89">
        <v>8</v>
      </c>
      <c r="G1811" s="89">
        <v>4</v>
      </c>
      <c r="H1811" s="89">
        <v>2</v>
      </c>
      <c r="I1811" s="89">
        <v>2</v>
      </c>
      <c r="J1811" s="89">
        <v>0</v>
      </c>
      <c r="K1811" s="89">
        <v>0</v>
      </c>
      <c r="L1811" s="89">
        <v>1</v>
      </c>
      <c r="M1811" s="89">
        <v>22</v>
      </c>
      <c r="N1811" s="89">
        <v>0</v>
      </c>
      <c r="O1811" s="89">
        <v>2</v>
      </c>
      <c r="P1811" s="89">
        <v>65</v>
      </c>
      <c r="Q1811" s="89">
        <v>564.75</v>
      </c>
      <c r="R1811" s="88">
        <f>VLOOKUP(P1811,NEW_TRAIN_TEST!$A$1:$M$980,13,0)</f>
        <v>539</v>
      </c>
      <c r="S1811" s="88">
        <f>VLOOKUP(P1811,NEW_TRAIN_TEST!$A$1:$M$980,11,0)</f>
        <v>568</v>
      </c>
      <c r="T1811" s="6">
        <f t="shared" si="56"/>
        <v>1</v>
      </c>
      <c r="U1811" s="6">
        <f t="shared" si="57"/>
        <v>1</v>
      </c>
    </row>
    <row r="1812" spans="1:21" x14ac:dyDescent="0.2">
      <c r="A1812" s="88">
        <v>1810</v>
      </c>
      <c r="B1812" s="88">
        <v>2</v>
      </c>
      <c r="C1812" s="88" t="s">
        <v>2120</v>
      </c>
      <c r="D1812" s="89" t="s">
        <v>1431</v>
      </c>
      <c r="E1812" s="89">
        <v>0</v>
      </c>
      <c r="F1812" s="89">
        <v>6</v>
      </c>
      <c r="G1812" s="89">
        <v>4</v>
      </c>
      <c r="H1812" s="89">
        <v>2</v>
      </c>
      <c r="I1812" s="89">
        <v>2</v>
      </c>
      <c r="J1812" s="89">
        <v>0</v>
      </c>
      <c r="K1812" s="89">
        <v>0</v>
      </c>
      <c r="L1812" s="89">
        <v>1</v>
      </c>
      <c r="M1812" s="89">
        <v>22</v>
      </c>
      <c r="N1812" s="89">
        <v>0</v>
      </c>
      <c r="O1812" s="89">
        <v>2</v>
      </c>
      <c r="P1812" s="89">
        <v>65</v>
      </c>
      <c r="Q1812" s="89">
        <v>565.12</v>
      </c>
      <c r="R1812" s="88">
        <f>VLOOKUP(P1812,NEW_TRAIN_TEST!$A$1:$M$980,13,0)</f>
        <v>539</v>
      </c>
      <c r="S1812" s="88">
        <f>VLOOKUP(P1812,NEW_TRAIN_TEST!$A$1:$M$980,11,0)</f>
        <v>568</v>
      </c>
      <c r="T1812" s="6">
        <f t="shared" si="56"/>
        <v>1</v>
      </c>
      <c r="U1812" s="6">
        <f t="shared" si="57"/>
        <v>1</v>
      </c>
    </row>
    <row r="1813" spans="1:21" x14ac:dyDescent="0.2">
      <c r="A1813" s="88">
        <v>1811</v>
      </c>
      <c r="B1813" s="88">
        <v>2</v>
      </c>
      <c r="C1813" s="88" t="s">
        <v>2120</v>
      </c>
      <c r="D1813" s="89" t="s">
        <v>1431</v>
      </c>
      <c r="E1813" s="89">
        <v>0</v>
      </c>
      <c r="F1813" s="89">
        <v>5</v>
      </c>
      <c r="G1813" s="89">
        <v>4</v>
      </c>
      <c r="H1813" s="89">
        <v>2</v>
      </c>
      <c r="I1813" s="89">
        <v>1</v>
      </c>
      <c r="J1813" s="89">
        <v>0</v>
      </c>
      <c r="K1813" s="89">
        <v>0</v>
      </c>
      <c r="L1813" s="89">
        <v>1</v>
      </c>
      <c r="M1813" s="89">
        <v>22</v>
      </c>
      <c r="N1813" s="89">
        <v>0</v>
      </c>
      <c r="O1813" s="89">
        <v>0</v>
      </c>
      <c r="P1813" s="89">
        <v>65</v>
      </c>
      <c r="Q1813" s="89">
        <v>565.12</v>
      </c>
      <c r="R1813" s="88">
        <f>VLOOKUP(P1813,NEW_TRAIN_TEST!$A$1:$M$980,13,0)</f>
        <v>539</v>
      </c>
      <c r="S1813" s="88">
        <f>VLOOKUP(P1813,NEW_TRAIN_TEST!$A$1:$M$980,11,0)</f>
        <v>568</v>
      </c>
      <c r="T1813" s="6">
        <f t="shared" si="56"/>
        <v>1</v>
      </c>
      <c r="U1813" s="6">
        <f t="shared" si="57"/>
        <v>1</v>
      </c>
    </row>
    <row r="1814" spans="1:21" x14ac:dyDescent="0.2">
      <c r="A1814" s="88">
        <v>1812</v>
      </c>
      <c r="B1814" s="88">
        <v>2</v>
      </c>
      <c r="C1814" s="88" t="s">
        <v>2120</v>
      </c>
      <c r="D1814" s="89" t="s">
        <v>1431</v>
      </c>
      <c r="E1814" s="89">
        <v>0</v>
      </c>
      <c r="F1814" s="89">
        <v>4</v>
      </c>
      <c r="G1814" s="89">
        <v>2</v>
      </c>
      <c r="H1814" s="89">
        <v>2</v>
      </c>
      <c r="I1814" s="89">
        <v>2</v>
      </c>
      <c r="J1814" s="89">
        <v>0</v>
      </c>
      <c r="K1814" s="89">
        <v>0</v>
      </c>
      <c r="L1814" s="89">
        <v>1</v>
      </c>
      <c r="M1814" s="89">
        <v>22</v>
      </c>
      <c r="N1814" s="89">
        <v>0</v>
      </c>
      <c r="O1814" s="89">
        <v>2</v>
      </c>
      <c r="P1814" s="89">
        <v>65</v>
      </c>
      <c r="Q1814" s="89">
        <v>565.12</v>
      </c>
      <c r="R1814" s="88">
        <f>VLOOKUP(P1814,NEW_TRAIN_TEST!$A$1:$M$980,13,0)</f>
        <v>539</v>
      </c>
      <c r="S1814" s="88">
        <f>VLOOKUP(P1814,NEW_TRAIN_TEST!$A$1:$M$980,11,0)</f>
        <v>568</v>
      </c>
      <c r="T1814" s="6">
        <f t="shared" si="56"/>
        <v>1</v>
      </c>
      <c r="U1814" s="6">
        <f t="shared" si="57"/>
        <v>1</v>
      </c>
    </row>
    <row r="1815" spans="1:21" x14ac:dyDescent="0.2">
      <c r="A1815" s="88">
        <v>1813</v>
      </c>
      <c r="B1815" s="88">
        <v>2</v>
      </c>
      <c r="C1815" s="88" t="s">
        <v>2120</v>
      </c>
      <c r="D1815" s="89" t="s">
        <v>1431</v>
      </c>
      <c r="E1815" s="89">
        <v>0</v>
      </c>
      <c r="F1815" s="89">
        <v>0</v>
      </c>
      <c r="G1815" s="89">
        <v>0</v>
      </c>
      <c r="H1815" s="89">
        <v>0</v>
      </c>
      <c r="I1815" s="89">
        <v>2</v>
      </c>
      <c r="J1815" s="89">
        <v>2</v>
      </c>
      <c r="K1815" s="89">
        <v>0</v>
      </c>
      <c r="L1815" s="89">
        <v>1</v>
      </c>
      <c r="M1815" s="89">
        <v>22</v>
      </c>
      <c r="N1815" s="89">
        <v>0</v>
      </c>
      <c r="O1815" s="89">
        <v>2</v>
      </c>
      <c r="P1815" s="89">
        <v>65</v>
      </c>
      <c r="Q1815" s="89">
        <v>565.12</v>
      </c>
      <c r="R1815" s="88">
        <f>VLOOKUP(P1815,NEW_TRAIN_TEST!$A$1:$M$980,13,0)</f>
        <v>539</v>
      </c>
      <c r="S1815" s="88">
        <f>VLOOKUP(P1815,NEW_TRAIN_TEST!$A$1:$M$980,11,0)</f>
        <v>568</v>
      </c>
      <c r="T1815" s="6">
        <f t="shared" si="56"/>
        <v>1</v>
      </c>
      <c r="U1815" s="6">
        <f t="shared" si="57"/>
        <v>1</v>
      </c>
    </row>
    <row r="1816" spans="1:21" x14ac:dyDescent="0.2">
      <c r="A1816" s="88">
        <v>1814</v>
      </c>
      <c r="B1816" s="88">
        <v>2</v>
      </c>
      <c r="C1816" s="88" t="s">
        <v>2120</v>
      </c>
      <c r="D1816" s="89" t="s">
        <v>1431</v>
      </c>
      <c r="E1816" s="89">
        <v>3</v>
      </c>
      <c r="F1816" s="89">
        <v>0</v>
      </c>
      <c r="G1816" s="89">
        <v>0</v>
      </c>
      <c r="H1816" s="89">
        <v>0</v>
      </c>
      <c r="I1816" s="89">
        <v>0</v>
      </c>
      <c r="J1816" s="89">
        <v>0</v>
      </c>
      <c r="K1816" s="89">
        <v>0</v>
      </c>
      <c r="L1816" s="89">
        <v>0</v>
      </c>
      <c r="M1816" s="89">
        <v>0</v>
      </c>
      <c r="N1816" s="89">
        <v>0</v>
      </c>
      <c r="O1816" s="89">
        <v>0</v>
      </c>
      <c r="P1816" s="89">
        <v>309</v>
      </c>
      <c r="Q1816" s="89">
        <v>6881.5</v>
      </c>
      <c r="R1816" s="88">
        <f>VLOOKUP(P1816,NEW_TRAIN_TEST!$A$1:$M$980,13,0)</f>
        <v>6692</v>
      </c>
      <c r="S1816" s="88">
        <f>VLOOKUP(P1816,NEW_TRAIN_TEST!$A$1:$M$980,11,0)</f>
        <v>6887</v>
      </c>
      <c r="T1816" s="6">
        <f t="shared" si="56"/>
        <v>0</v>
      </c>
      <c r="U1816" s="6">
        <f t="shared" si="57"/>
        <v>0</v>
      </c>
    </row>
    <row r="1817" spans="1:21" x14ac:dyDescent="0.2">
      <c r="A1817" s="88">
        <v>1815</v>
      </c>
      <c r="B1817" s="88">
        <v>2</v>
      </c>
      <c r="C1817" s="88" t="s">
        <v>2120</v>
      </c>
      <c r="D1817" s="89" t="s">
        <v>1431</v>
      </c>
      <c r="E1817" s="89">
        <v>11</v>
      </c>
      <c r="F1817" s="89">
        <v>0</v>
      </c>
      <c r="G1817" s="89">
        <v>0</v>
      </c>
      <c r="H1817" s="89">
        <v>0</v>
      </c>
      <c r="I1817" s="89">
        <v>0</v>
      </c>
      <c r="J1817" s="89">
        <v>0</v>
      </c>
      <c r="K1817" s="89">
        <v>0</v>
      </c>
      <c r="L1817" s="89">
        <v>0</v>
      </c>
      <c r="M1817" s="89">
        <v>0</v>
      </c>
      <c r="N1817" s="89">
        <v>0</v>
      </c>
      <c r="O1817" s="89">
        <v>0</v>
      </c>
      <c r="P1817" s="89">
        <v>11</v>
      </c>
      <c r="Q1817" s="89">
        <v>6591</v>
      </c>
      <c r="R1817" s="88">
        <f>VLOOKUP(P1817,NEW_TRAIN_TEST!$A$1:$M$980,13,0)</f>
        <v>6264</v>
      </c>
      <c r="S1817" s="88">
        <f>VLOOKUP(P1817,NEW_TRAIN_TEST!$A$1:$M$980,11,0)</f>
        <v>6685</v>
      </c>
      <c r="T1817" s="6">
        <f t="shared" si="56"/>
        <v>0</v>
      </c>
      <c r="U1817" s="6">
        <f t="shared" si="57"/>
        <v>0</v>
      </c>
    </row>
    <row r="1818" spans="1:21" x14ac:dyDescent="0.2">
      <c r="A1818" s="88">
        <v>1816</v>
      </c>
      <c r="B1818" s="88">
        <v>2</v>
      </c>
      <c r="C1818" s="88" t="s">
        <v>2120</v>
      </c>
      <c r="D1818" s="89" t="s">
        <v>1431</v>
      </c>
      <c r="E1818" s="89">
        <v>0</v>
      </c>
      <c r="F1818" s="89">
        <v>0</v>
      </c>
      <c r="G1818" s="89">
        <v>0</v>
      </c>
      <c r="H1818" s="89">
        <v>0</v>
      </c>
      <c r="I1818" s="89">
        <v>0</v>
      </c>
      <c r="J1818" s="89">
        <v>0</v>
      </c>
      <c r="K1818" s="89">
        <v>0</v>
      </c>
      <c r="L1818" s="89">
        <v>0</v>
      </c>
      <c r="M1818" s="89">
        <v>0</v>
      </c>
      <c r="N1818" s="89">
        <v>1</v>
      </c>
      <c r="O1818" s="89">
        <v>0</v>
      </c>
      <c r="P1818" s="89">
        <v>311</v>
      </c>
      <c r="Q1818" s="89">
        <v>7709</v>
      </c>
      <c r="R1818" s="88">
        <f>VLOOKUP(P1818,NEW_TRAIN_TEST!$A$1:$M$980,13,0)</f>
        <v>7709</v>
      </c>
      <c r="S1818" s="88">
        <f>VLOOKUP(P1818,NEW_TRAIN_TEST!$A$1:$M$980,11,0)</f>
        <v>7709</v>
      </c>
      <c r="T1818" s="6">
        <f t="shared" si="56"/>
        <v>0</v>
      </c>
      <c r="U1818" s="6">
        <f t="shared" si="57"/>
        <v>0</v>
      </c>
    </row>
    <row r="1819" spans="1:21" x14ac:dyDescent="0.2">
      <c r="A1819" s="88">
        <v>1817</v>
      </c>
      <c r="B1819" s="88">
        <v>2</v>
      </c>
      <c r="C1819" s="88" t="s">
        <v>2120</v>
      </c>
      <c r="D1819" s="89" t="s">
        <v>1431</v>
      </c>
      <c r="E1819" s="89">
        <v>5</v>
      </c>
      <c r="F1819" s="89">
        <v>0</v>
      </c>
      <c r="G1819" s="89">
        <v>0</v>
      </c>
      <c r="H1819" s="89">
        <v>0</v>
      </c>
      <c r="I1819" s="89">
        <v>0</v>
      </c>
      <c r="J1819" s="89">
        <v>0</v>
      </c>
      <c r="K1819" s="89">
        <v>0</v>
      </c>
      <c r="L1819" s="89">
        <v>1</v>
      </c>
      <c r="M1819" s="89">
        <v>0</v>
      </c>
      <c r="N1819" s="89">
        <v>0</v>
      </c>
      <c r="O1819" s="89">
        <v>0</v>
      </c>
      <c r="P1819" s="89">
        <v>312</v>
      </c>
      <c r="Q1819" s="89">
        <v>5383</v>
      </c>
      <c r="R1819" s="88">
        <f>VLOOKUP(P1819,NEW_TRAIN_TEST!$A$1:$M$980,13,0)</f>
        <v>5165</v>
      </c>
      <c r="S1819" s="88">
        <f>VLOOKUP(P1819,NEW_TRAIN_TEST!$A$1:$M$980,11,0)</f>
        <v>5485</v>
      </c>
      <c r="T1819" s="6">
        <f t="shared" si="56"/>
        <v>1</v>
      </c>
      <c r="U1819" s="6">
        <f t="shared" si="57"/>
        <v>0</v>
      </c>
    </row>
    <row r="1820" spans="1:21" x14ac:dyDescent="0.2">
      <c r="A1820" s="88">
        <v>1818</v>
      </c>
      <c r="B1820" s="88">
        <v>2</v>
      </c>
      <c r="C1820" s="88" t="s">
        <v>2120</v>
      </c>
      <c r="D1820" s="89" t="s">
        <v>1431</v>
      </c>
      <c r="E1820" s="89">
        <v>3</v>
      </c>
      <c r="F1820" s="89">
        <v>0</v>
      </c>
      <c r="G1820" s="89">
        <v>0</v>
      </c>
      <c r="H1820" s="89">
        <v>0</v>
      </c>
      <c r="I1820" s="89">
        <v>0</v>
      </c>
      <c r="J1820" s="89">
        <v>0</v>
      </c>
      <c r="K1820" s="89">
        <v>0</v>
      </c>
      <c r="L1820" s="89">
        <v>0</v>
      </c>
      <c r="M1820" s="89">
        <v>0</v>
      </c>
      <c r="N1820" s="89">
        <v>0</v>
      </c>
      <c r="O1820" s="89">
        <v>0</v>
      </c>
      <c r="P1820" s="89">
        <v>310</v>
      </c>
      <c r="Q1820" s="89">
        <v>7278.5</v>
      </c>
      <c r="R1820" s="88">
        <f>VLOOKUP(P1820,NEW_TRAIN_TEST!$A$1:$M$980,13,0)</f>
        <v>7197</v>
      </c>
      <c r="S1820" s="88">
        <f>VLOOKUP(P1820,NEW_TRAIN_TEST!$A$1:$M$980,11,0)</f>
        <v>7377</v>
      </c>
      <c r="T1820" s="6">
        <f t="shared" si="56"/>
        <v>0</v>
      </c>
      <c r="U1820" s="6">
        <f t="shared" si="57"/>
        <v>0</v>
      </c>
    </row>
    <row r="1821" spans="1:21" x14ac:dyDescent="0.2">
      <c r="A1821" s="88">
        <v>1819</v>
      </c>
      <c r="B1821" s="88">
        <v>2</v>
      </c>
      <c r="C1821" s="88" t="s">
        <v>2120</v>
      </c>
      <c r="D1821" s="89" t="s">
        <v>1431</v>
      </c>
      <c r="E1821" s="89">
        <v>3</v>
      </c>
      <c r="F1821" s="89">
        <v>0</v>
      </c>
      <c r="G1821" s="89">
        <v>0</v>
      </c>
      <c r="H1821" s="89">
        <v>0</v>
      </c>
      <c r="I1821" s="89">
        <v>0</v>
      </c>
      <c r="J1821" s="89">
        <v>0</v>
      </c>
      <c r="K1821" s="89">
        <v>0</v>
      </c>
      <c r="L1821" s="89">
        <v>0</v>
      </c>
      <c r="M1821" s="89">
        <v>0</v>
      </c>
      <c r="N1821" s="89">
        <v>0</v>
      </c>
      <c r="O1821" s="89">
        <v>0</v>
      </c>
      <c r="P1821" s="89">
        <v>314</v>
      </c>
      <c r="Q1821" s="89">
        <v>6661</v>
      </c>
      <c r="R1821" s="88">
        <f>VLOOKUP(P1821,NEW_TRAIN_TEST!$A$1:$M$980,13,0)</f>
        <v>6651</v>
      </c>
      <c r="S1821" s="88">
        <f>VLOOKUP(P1821,NEW_TRAIN_TEST!$A$1:$M$980,11,0)</f>
        <v>6749</v>
      </c>
      <c r="T1821" s="6">
        <f t="shared" si="56"/>
        <v>0</v>
      </c>
      <c r="U1821" s="6">
        <f t="shared" si="57"/>
        <v>0</v>
      </c>
    </row>
    <row r="1822" spans="1:21" x14ac:dyDescent="0.2">
      <c r="A1822" s="88">
        <v>1820</v>
      </c>
      <c r="B1822" s="88">
        <v>2</v>
      </c>
      <c r="C1822" s="88" t="s">
        <v>2120</v>
      </c>
      <c r="D1822" s="89" t="s">
        <v>1431</v>
      </c>
      <c r="E1822" s="89">
        <v>13</v>
      </c>
      <c r="F1822" s="89">
        <v>2</v>
      </c>
      <c r="G1822" s="89">
        <v>0</v>
      </c>
      <c r="H1822" s="89">
        <v>0</v>
      </c>
      <c r="I1822" s="89">
        <v>2</v>
      </c>
      <c r="J1822" s="89">
        <v>0</v>
      </c>
      <c r="K1822" s="89">
        <v>0</v>
      </c>
      <c r="L1822" s="89">
        <v>1</v>
      </c>
      <c r="M1822" s="89">
        <v>0</v>
      </c>
      <c r="N1822" s="89">
        <v>0</v>
      </c>
      <c r="O1822" s="89">
        <v>2</v>
      </c>
      <c r="P1822" s="89">
        <v>126</v>
      </c>
      <c r="Q1822" s="89">
        <v>5193.5</v>
      </c>
      <c r="R1822" s="88">
        <f>VLOOKUP(P1822,NEW_TRAIN_TEST!$A$1:$M$980,13,0)</f>
        <v>5105</v>
      </c>
      <c r="S1822" s="88">
        <f>VLOOKUP(P1822,NEW_TRAIN_TEST!$A$1:$M$980,11,0)</f>
        <v>5336</v>
      </c>
      <c r="T1822" s="6">
        <f t="shared" si="56"/>
        <v>1</v>
      </c>
      <c r="U1822" s="6">
        <f t="shared" si="57"/>
        <v>0</v>
      </c>
    </row>
    <row r="1823" spans="1:21" x14ac:dyDescent="0.2">
      <c r="A1823" s="88">
        <v>1821</v>
      </c>
      <c r="B1823" s="88">
        <v>2</v>
      </c>
      <c r="C1823" s="88" t="s">
        <v>2120</v>
      </c>
      <c r="D1823" s="89" t="s">
        <v>1431</v>
      </c>
      <c r="E1823" s="89">
        <v>2</v>
      </c>
      <c r="F1823" s="89">
        <v>0</v>
      </c>
      <c r="G1823" s="89">
        <v>0</v>
      </c>
      <c r="H1823" s="89">
        <v>0</v>
      </c>
      <c r="I1823" s="89">
        <v>0</v>
      </c>
      <c r="J1823" s="89">
        <v>0</v>
      </c>
      <c r="K1823" s="89">
        <v>0</v>
      </c>
      <c r="L1823" s="89">
        <v>0</v>
      </c>
      <c r="M1823" s="89">
        <v>0</v>
      </c>
      <c r="N1823" s="89">
        <v>0</v>
      </c>
      <c r="O1823" s="89">
        <v>0</v>
      </c>
      <c r="P1823" s="89">
        <v>316</v>
      </c>
      <c r="Q1823" s="89">
        <v>6632</v>
      </c>
      <c r="R1823" s="88">
        <f>VLOOKUP(P1823,NEW_TRAIN_TEST!$A$1:$M$980,13,0)</f>
        <v>6599</v>
      </c>
      <c r="S1823" s="88">
        <f>VLOOKUP(P1823,NEW_TRAIN_TEST!$A$1:$M$980,11,0)</f>
        <v>6698</v>
      </c>
      <c r="T1823" s="6">
        <f t="shared" si="56"/>
        <v>0</v>
      </c>
      <c r="U1823" s="6">
        <f t="shared" si="57"/>
        <v>0</v>
      </c>
    </row>
    <row r="1824" spans="1:21" x14ac:dyDescent="0.2">
      <c r="A1824" s="88">
        <v>1822</v>
      </c>
      <c r="B1824" s="88">
        <v>2</v>
      </c>
      <c r="C1824" s="88" t="s">
        <v>2120</v>
      </c>
      <c r="D1824" s="89" t="s">
        <v>1431</v>
      </c>
      <c r="E1824" s="89">
        <v>14</v>
      </c>
      <c r="F1824" s="89">
        <v>1</v>
      </c>
      <c r="G1824" s="89">
        <v>0</v>
      </c>
      <c r="H1824" s="89">
        <v>0</v>
      </c>
      <c r="I1824" s="89">
        <v>2</v>
      </c>
      <c r="J1824" s="89">
        <v>0</v>
      </c>
      <c r="K1824" s="89">
        <v>0</v>
      </c>
      <c r="L1824" s="89">
        <v>0</v>
      </c>
      <c r="M1824" s="89">
        <v>0</v>
      </c>
      <c r="N1824" s="89">
        <v>0</v>
      </c>
      <c r="O1824" s="89">
        <v>2</v>
      </c>
      <c r="P1824" s="89">
        <v>19</v>
      </c>
      <c r="Q1824" s="89">
        <v>7916.5</v>
      </c>
      <c r="R1824" s="88">
        <f>VLOOKUP(P1824,NEW_TRAIN_TEST!$A$1:$M$980,13,0)</f>
        <v>7648.5</v>
      </c>
      <c r="S1824" s="88">
        <f>VLOOKUP(P1824,NEW_TRAIN_TEST!$A$1:$M$980,11,0)</f>
        <v>8133</v>
      </c>
      <c r="T1824" s="6">
        <f t="shared" si="56"/>
        <v>0</v>
      </c>
      <c r="U1824" s="6">
        <f t="shared" si="57"/>
        <v>0</v>
      </c>
    </row>
    <row r="1825" spans="1:21" x14ac:dyDescent="0.2">
      <c r="A1825" s="88">
        <v>1823</v>
      </c>
      <c r="B1825" s="88">
        <v>2</v>
      </c>
      <c r="C1825" s="88" t="s">
        <v>2120</v>
      </c>
      <c r="D1825" s="89" t="s">
        <v>1431</v>
      </c>
      <c r="E1825" s="89">
        <v>2</v>
      </c>
      <c r="F1825" s="89">
        <v>0</v>
      </c>
      <c r="G1825" s="89">
        <v>0</v>
      </c>
      <c r="H1825" s="89">
        <v>0</v>
      </c>
      <c r="I1825" s="89">
        <v>0</v>
      </c>
      <c r="J1825" s="89">
        <v>0</v>
      </c>
      <c r="K1825" s="89">
        <v>0</v>
      </c>
      <c r="L1825" s="89">
        <v>0</v>
      </c>
      <c r="M1825" s="89">
        <v>0</v>
      </c>
      <c r="N1825" s="89">
        <v>0</v>
      </c>
      <c r="O1825" s="89">
        <v>0</v>
      </c>
      <c r="P1825" s="89">
        <v>318</v>
      </c>
      <c r="Q1825" s="89">
        <v>7217</v>
      </c>
      <c r="R1825" s="88">
        <f>VLOOKUP(P1825,NEW_TRAIN_TEST!$A$1:$M$980,13,0)</f>
        <v>7213</v>
      </c>
      <c r="S1825" s="88">
        <f>VLOOKUP(P1825,NEW_TRAIN_TEST!$A$1:$M$980,11,0)</f>
        <v>7224</v>
      </c>
      <c r="T1825" s="6">
        <f t="shared" si="56"/>
        <v>0</v>
      </c>
      <c r="U1825" s="6">
        <f t="shared" si="57"/>
        <v>0</v>
      </c>
    </row>
    <row r="1826" spans="1:21" x14ac:dyDescent="0.2">
      <c r="A1826" s="88">
        <v>1824</v>
      </c>
      <c r="B1826" s="88">
        <v>2</v>
      </c>
      <c r="C1826" s="88" t="s">
        <v>2120</v>
      </c>
      <c r="D1826" s="89" t="s">
        <v>1431</v>
      </c>
      <c r="E1826" s="89">
        <v>3</v>
      </c>
      <c r="F1826" s="89">
        <v>0</v>
      </c>
      <c r="G1826" s="89">
        <v>0</v>
      </c>
      <c r="H1826" s="89">
        <v>0</v>
      </c>
      <c r="I1826" s="89">
        <v>0</v>
      </c>
      <c r="J1826" s="89">
        <v>0</v>
      </c>
      <c r="K1826" s="89">
        <v>0</v>
      </c>
      <c r="L1826" s="89">
        <v>0</v>
      </c>
      <c r="M1826" s="89">
        <v>0</v>
      </c>
      <c r="N1826" s="89">
        <v>0</v>
      </c>
      <c r="O1826" s="89">
        <v>0</v>
      </c>
      <c r="P1826" s="89">
        <v>319</v>
      </c>
      <c r="Q1826" s="89">
        <v>6828</v>
      </c>
      <c r="R1826" s="88">
        <f>VLOOKUP(P1826,NEW_TRAIN_TEST!$A$1:$M$980,13,0)</f>
        <v>6650</v>
      </c>
      <c r="S1826" s="88">
        <f>VLOOKUP(P1826,NEW_TRAIN_TEST!$A$1:$M$980,11,0)</f>
        <v>6830</v>
      </c>
      <c r="T1826" s="6">
        <f t="shared" si="56"/>
        <v>0</v>
      </c>
      <c r="U1826" s="6">
        <f t="shared" si="57"/>
        <v>0</v>
      </c>
    </row>
    <row r="1827" spans="1:21" x14ac:dyDescent="0.2">
      <c r="A1827" s="88">
        <v>1825</v>
      </c>
      <c r="B1827" s="88">
        <v>2</v>
      </c>
      <c r="C1827" s="88" t="s">
        <v>2120</v>
      </c>
      <c r="D1827" s="89" t="s">
        <v>1431</v>
      </c>
      <c r="E1827" s="89">
        <v>11</v>
      </c>
      <c r="F1827" s="89">
        <v>3</v>
      </c>
      <c r="G1827" s="89">
        <v>1</v>
      </c>
      <c r="H1827" s="89">
        <v>0</v>
      </c>
      <c r="I1827" s="89">
        <v>2</v>
      </c>
      <c r="J1827" s="89">
        <v>0</v>
      </c>
      <c r="K1827" s="89">
        <v>0</v>
      </c>
      <c r="L1827" s="89">
        <v>0</v>
      </c>
      <c r="M1827" s="89">
        <v>0</v>
      </c>
      <c r="N1827" s="89">
        <v>0</v>
      </c>
      <c r="O1827" s="89">
        <v>2</v>
      </c>
      <c r="P1827" s="89">
        <v>6</v>
      </c>
      <c r="Q1827" s="89">
        <v>7710.5</v>
      </c>
      <c r="R1827" s="88">
        <f>VLOOKUP(P1827,NEW_TRAIN_TEST!$A$1:$M$980,13,0)</f>
        <v>7476.5</v>
      </c>
      <c r="S1827" s="88">
        <f>VLOOKUP(P1827,NEW_TRAIN_TEST!$A$1:$M$980,11,0)</f>
        <v>7890</v>
      </c>
      <c r="T1827" s="6">
        <f t="shared" si="56"/>
        <v>0</v>
      </c>
      <c r="U1827" s="6">
        <f t="shared" si="57"/>
        <v>0</v>
      </c>
    </row>
    <row r="1828" spans="1:21" x14ac:dyDescent="0.2">
      <c r="A1828" s="88">
        <v>1826</v>
      </c>
      <c r="B1828" s="88">
        <v>2</v>
      </c>
      <c r="C1828" s="88" t="s">
        <v>2120</v>
      </c>
      <c r="D1828" s="89" t="s">
        <v>1431</v>
      </c>
      <c r="E1828" s="89">
        <v>2</v>
      </c>
      <c r="F1828" s="89">
        <v>0</v>
      </c>
      <c r="G1828" s="89">
        <v>0</v>
      </c>
      <c r="H1828" s="89">
        <v>0</v>
      </c>
      <c r="I1828" s="89">
        <v>0</v>
      </c>
      <c r="J1828" s="89">
        <v>0</v>
      </c>
      <c r="K1828" s="89">
        <v>0</v>
      </c>
      <c r="L1828" s="89">
        <v>0</v>
      </c>
      <c r="M1828" s="89">
        <v>0</v>
      </c>
      <c r="N1828" s="89">
        <v>0</v>
      </c>
      <c r="O1828" s="89">
        <v>0</v>
      </c>
      <c r="P1828" s="89">
        <v>321</v>
      </c>
      <c r="Q1828" s="89">
        <v>6965</v>
      </c>
      <c r="R1828" s="88">
        <f>VLOOKUP(P1828,NEW_TRAIN_TEST!$A$1:$M$980,13,0)</f>
        <v>6919</v>
      </c>
      <c r="S1828" s="88">
        <f>VLOOKUP(P1828,NEW_TRAIN_TEST!$A$1:$M$980,11,0)</f>
        <v>6965</v>
      </c>
      <c r="T1828" s="6">
        <f t="shared" si="56"/>
        <v>0</v>
      </c>
      <c r="U1828" s="6">
        <f t="shared" si="57"/>
        <v>0</v>
      </c>
    </row>
    <row r="1829" spans="1:21" x14ac:dyDescent="0.2">
      <c r="A1829" s="88">
        <v>1827</v>
      </c>
      <c r="B1829" s="88">
        <v>2</v>
      </c>
      <c r="C1829" s="88" t="s">
        <v>2120</v>
      </c>
      <c r="D1829" s="89" t="s">
        <v>1431</v>
      </c>
      <c r="E1829" s="89">
        <v>0</v>
      </c>
      <c r="F1829" s="89">
        <v>0</v>
      </c>
      <c r="G1829" s="89">
        <v>0</v>
      </c>
      <c r="H1829" s="89">
        <v>0</v>
      </c>
      <c r="I1829" s="89">
        <v>0</v>
      </c>
      <c r="J1829" s="89">
        <v>0</v>
      </c>
      <c r="K1829" s="89">
        <v>0</v>
      </c>
      <c r="L1829" s="89">
        <v>0</v>
      </c>
      <c r="M1829" s="89">
        <v>0</v>
      </c>
      <c r="N1829" s="89">
        <v>1</v>
      </c>
      <c r="O1829" s="89">
        <v>0</v>
      </c>
      <c r="P1829" s="89">
        <v>322</v>
      </c>
      <c r="Q1829" s="89">
        <v>7366</v>
      </c>
      <c r="R1829" s="88">
        <f>VLOOKUP(P1829,NEW_TRAIN_TEST!$A$1:$M$980,13,0)</f>
        <v>7366</v>
      </c>
      <c r="S1829" s="88">
        <f>VLOOKUP(P1829,NEW_TRAIN_TEST!$A$1:$M$980,11,0)</f>
        <v>7366</v>
      </c>
      <c r="T1829" s="6">
        <f t="shared" si="56"/>
        <v>0</v>
      </c>
      <c r="U1829" s="6">
        <f t="shared" si="57"/>
        <v>0</v>
      </c>
    </row>
    <row r="1830" spans="1:21" x14ac:dyDescent="0.2">
      <c r="A1830" s="88">
        <v>1828</v>
      </c>
      <c r="B1830" s="88">
        <v>2</v>
      </c>
      <c r="C1830" s="88" t="s">
        <v>2120</v>
      </c>
      <c r="D1830" s="89" t="s">
        <v>1431</v>
      </c>
      <c r="E1830" s="89">
        <v>0</v>
      </c>
      <c r="F1830" s="89">
        <v>0</v>
      </c>
      <c r="G1830" s="89">
        <v>0</v>
      </c>
      <c r="H1830" s="89">
        <v>0</v>
      </c>
      <c r="I1830" s="89">
        <v>0</v>
      </c>
      <c r="J1830" s="89">
        <v>0</v>
      </c>
      <c r="K1830" s="89">
        <v>0</v>
      </c>
      <c r="L1830" s="89">
        <v>0</v>
      </c>
      <c r="M1830" s="89">
        <v>0</v>
      </c>
      <c r="N1830" s="89">
        <v>1</v>
      </c>
      <c r="O1830" s="89">
        <v>0</v>
      </c>
      <c r="P1830" s="89">
        <v>323</v>
      </c>
      <c r="Q1830" s="89">
        <v>7153</v>
      </c>
      <c r="R1830" s="88">
        <f>VLOOKUP(P1830,NEW_TRAIN_TEST!$A$1:$M$980,13,0)</f>
        <v>7153</v>
      </c>
      <c r="S1830" s="88">
        <f>VLOOKUP(P1830,NEW_TRAIN_TEST!$A$1:$M$980,11,0)</f>
        <v>7153</v>
      </c>
      <c r="T1830" s="6">
        <f t="shared" si="56"/>
        <v>0</v>
      </c>
      <c r="U1830" s="6">
        <f t="shared" si="57"/>
        <v>0</v>
      </c>
    </row>
    <row r="1831" spans="1:21" x14ac:dyDescent="0.2">
      <c r="A1831" s="88">
        <v>1829</v>
      </c>
      <c r="B1831" s="88">
        <v>2</v>
      </c>
      <c r="C1831" s="88" t="s">
        <v>2120</v>
      </c>
      <c r="D1831" s="89" t="s">
        <v>1431</v>
      </c>
      <c r="E1831" s="89">
        <v>2</v>
      </c>
      <c r="F1831" s="89">
        <v>0</v>
      </c>
      <c r="G1831" s="89">
        <v>0</v>
      </c>
      <c r="H1831" s="89">
        <v>0</v>
      </c>
      <c r="I1831" s="89">
        <v>0</v>
      </c>
      <c r="J1831" s="89">
        <v>0</v>
      </c>
      <c r="K1831" s="89">
        <v>0</v>
      </c>
      <c r="L1831" s="89">
        <v>0</v>
      </c>
      <c r="M1831" s="89">
        <v>0</v>
      </c>
      <c r="N1831" s="89">
        <v>0</v>
      </c>
      <c r="O1831" s="89">
        <v>0</v>
      </c>
      <c r="P1831" s="89">
        <v>324</v>
      </c>
      <c r="Q1831" s="89">
        <v>7774</v>
      </c>
      <c r="R1831" s="88">
        <f>VLOOKUP(P1831,NEW_TRAIN_TEST!$A$1:$M$980,13,0)</f>
        <v>7727</v>
      </c>
      <c r="S1831" s="88">
        <f>VLOOKUP(P1831,NEW_TRAIN_TEST!$A$1:$M$980,11,0)</f>
        <v>7774</v>
      </c>
      <c r="T1831" s="6">
        <f t="shared" si="56"/>
        <v>0</v>
      </c>
      <c r="U1831" s="6">
        <f t="shared" si="57"/>
        <v>0</v>
      </c>
    </row>
    <row r="1832" spans="1:21" x14ac:dyDescent="0.2">
      <c r="A1832" s="88">
        <v>1830</v>
      </c>
      <c r="B1832" s="88">
        <v>2</v>
      </c>
      <c r="C1832" s="88" t="s">
        <v>2120</v>
      </c>
      <c r="D1832" s="89" t="s">
        <v>1431</v>
      </c>
      <c r="E1832" s="89">
        <v>0</v>
      </c>
      <c r="F1832" s="89">
        <v>2</v>
      </c>
      <c r="G1832" s="89">
        <v>0</v>
      </c>
      <c r="H1832" s="89">
        <v>0</v>
      </c>
      <c r="I1832" s="89">
        <v>2</v>
      </c>
      <c r="J1832" s="89">
        <v>0</v>
      </c>
      <c r="K1832" s="89">
        <v>0</v>
      </c>
      <c r="L1832" s="89">
        <v>0</v>
      </c>
      <c r="M1832" s="89">
        <v>0</v>
      </c>
      <c r="N1832" s="89">
        <v>0</v>
      </c>
      <c r="O1832" s="89">
        <v>2</v>
      </c>
      <c r="P1832" s="89">
        <v>971</v>
      </c>
      <c r="Q1832" s="89">
        <v>6488</v>
      </c>
      <c r="R1832" s="88">
        <f>VLOOKUP(P1832,NEW_TRAIN_TEST!$A$1:$M$980,13,0)</f>
        <v>6488</v>
      </c>
      <c r="S1832" s="88">
        <f>VLOOKUP(P1832,NEW_TRAIN_TEST!$A$1:$M$980,11,0)</f>
        <v>6539</v>
      </c>
      <c r="T1832" s="6">
        <f t="shared" si="56"/>
        <v>0</v>
      </c>
      <c r="U1832" s="6">
        <f t="shared" si="57"/>
        <v>0</v>
      </c>
    </row>
    <row r="1833" spans="1:21" x14ac:dyDescent="0.2">
      <c r="A1833" s="88">
        <v>1831</v>
      </c>
      <c r="B1833" s="88">
        <v>2</v>
      </c>
      <c r="C1833" s="88" t="s">
        <v>2120</v>
      </c>
      <c r="D1833" s="89" t="s">
        <v>1431</v>
      </c>
      <c r="E1833" s="89">
        <v>0</v>
      </c>
      <c r="F1833" s="89">
        <v>2</v>
      </c>
      <c r="G1833" s="89">
        <v>0</v>
      </c>
      <c r="H1833" s="89">
        <v>0</v>
      </c>
      <c r="I1833" s="89">
        <v>2</v>
      </c>
      <c r="J1833" s="89">
        <v>0</v>
      </c>
      <c r="K1833" s="89">
        <v>0</v>
      </c>
      <c r="L1833" s="89">
        <v>0</v>
      </c>
      <c r="M1833" s="89">
        <v>0</v>
      </c>
      <c r="N1833" s="89">
        <v>0</v>
      </c>
      <c r="O1833" s="89">
        <v>2</v>
      </c>
      <c r="P1833" s="89">
        <v>971</v>
      </c>
      <c r="Q1833" s="89">
        <v>6518.5</v>
      </c>
      <c r="R1833" s="88">
        <f>VLOOKUP(P1833,NEW_TRAIN_TEST!$A$1:$M$980,13,0)</f>
        <v>6488</v>
      </c>
      <c r="S1833" s="88">
        <f>VLOOKUP(P1833,NEW_TRAIN_TEST!$A$1:$M$980,11,0)</f>
        <v>6539</v>
      </c>
      <c r="T1833" s="6">
        <f t="shared" si="56"/>
        <v>0</v>
      </c>
      <c r="U1833" s="6">
        <f t="shared" si="57"/>
        <v>0</v>
      </c>
    </row>
    <row r="1834" spans="1:21" x14ac:dyDescent="0.2">
      <c r="A1834" s="88">
        <v>1832</v>
      </c>
      <c r="B1834" s="88">
        <v>2</v>
      </c>
      <c r="C1834" s="88" t="s">
        <v>2120</v>
      </c>
      <c r="D1834" s="89" t="s">
        <v>1431</v>
      </c>
      <c r="E1834" s="89">
        <v>0</v>
      </c>
      <c r="F1834" s="89">
        <v>4</v>
      </c>
      <c r="G1834" s="89">
        <v>0</v>
      </c>
      <c r="H1834" s="89">
        <v>0</v>
      </c>
      <c r="I1834" s="89">
        <v>2</v>
      </c>
      <c r="J1834" s="89">
        <v>0</v>
      </c>
      <c r="K1834" s="89">
        <v>0</v>
      </c>
      <c r="L1834" s="89">
        <v>0</v>
      </c>
      <c r="M1834" s="89">
        <v>0</v>
      </c>
      <c r="N1834" s="89">
        <v>0</v>
      </c>
      <c r="O1834" s="89">
        <v>2</v>
      </c>
      <c r="P1834" s="89">
        <v>971</v>
      </c>
      <c r="Q1834" s="89">
        <v>6525.33</v>
      </c>
      <c r="R1834" s="88">
        <f>VLOOKUP(P1834,NEW_TRAIN_TEST!$A$1:$M$980,13,0)</f>
        <v>6488</v>
      </c>
      <c r="S1834" s="88">
        <f>VLOOKUP(P1834,NEW_TRAIN_TEST!$A$1:$M$980,11,0)</f>
        <v>6539</v>
      </c>
      <c r="T1834" s="6">
        <f t="shared" si="56"/>
        <v>0</v>
      </c>
      <c r="U1834" s="6">
        <f t="shared" si="57"/>
        <v>0</v>
      </c>
    </row>
    <row r="1835" spans="1:21" x14ac:dyDescent="0.2">
      <c r="A1835" s="88">
        <v>1833</v>
      </c>
      <c r="B1835" s="88">
        <v>2</v>
      </c>
      <c r="C1835" s="88" t="s">
        <v>2120</v>
      </c>
      <c r="D1835" s="89" t="s">
        <v>1431</v>
      </c>
      <c r="E1835" s="89">
        <v>14</v>
      </c>
      <c r="F1835" s="89">
        <v>0</v>
      </c>
      <c r="G1835" s="89">
        <v>0</v>
      </c>
      <c r="H1835" s="89">
        <v>0</v>
      </c>
      <c r="I1835" s="89">
        <v>0</v>
      </c>
      <c r="J1835" s="89">
        <v>0</v>
      </c>
      <c r="K1835" s="89">
        <v>0</v>
      </c>
      <c r="L1835" s="89">
        <v>0</v>
      </c>
      <c r="M1835" s="89">
        <v>0</v>
      </c>
      <c r="N1835" s="89">
        <v>0</v>
      </c>
      <c r="O1835" s="89">
        <v>0</v>
      </c>
      <c r="P1835" s="89">
        <v>856</v>
      </c>
      <c r="Q1835" s="89">
        <v>12101</v>
      </c>
      <c r="R1835" s="88">
        <f>VLOOKUP(P1835,NEW_TRAIN_TEST!$A$1:$M$980,13,0)</f>
        <v>11520</v>
      </c>
      <c r="S1835" s="88">
        <f>VLOOKUP(P1835,NEW_TRAIN_TEST!$A$1:$M$980,11,0)</f>
        <v>12324</v>
      </c>
      <c r="T1835" s="6">
        <f t="shared" si="56"/>
        <v>0</v>
      </c>
      <c r="U1835" s="6">
        <f t="shared" si="57"/>
        <v>0</v>
      </c>
    </row>
    <row r="1836" spans="1:21" x14ac:dyDescent="0.2">
      <c r="A1836" s="88">
        <v>1834</v>
      </c>
      <c r="B1836" s="88">
        <v>2</v>
      </c>
      <c r="C1836" s="88" t="s">
        <v>2120</v>
      </c>
      <c r="D1836" s="89" t="s">
        <v>1431</v>
      </c>
      <c r="E1836" s="89">
        <v>8</v>
      </c>
      <c r="F1836" s="89">
        <v>2</v>
      </c>
      <c r="G1836" s="89">
        <v>0</v>
      </c>
      <c r="H1836" s="89">
        <v>0</v>
      </c>
      <c r="I1836" s="89">
        <v>2</v>
      </c>
      <c r="J1836" s="89">
        <v>0</v>
      </c>
      <c r="K1836" s="89">
        <v>0</v>
      </c>
      <c r="L1836" s="89">
        <v>1</v>
      </c>
      <c r="M1836" s="89">
        <v>0</v>
      </c>
      <c r="N1836" s="89">
        <v>0</v>
      </c>
      <c r="O1836" s="89">
        <v>2</v>
      </c>
      <c r="P1836" s="89">
        <v>667</v>
      </c>
      <c r="Q1836" s="89">
        <v>11370</v>
      </c>
      <c r="R1836" s="88">
        <f>VLOOKUP(P1836,NEW_TRAIN_TEST!$A$1:$M$980,13,0)</f>
        <v>11188</v>
      </c>
      <c r="S1836" s="88">
        <f>VLOOKUP(P1836,NEW_TRAIN_TEST!$A$1:$M$980,11,0)</f>
        <v>11538</v>
      </c>
      <c r="T1836" s="6">
        <f t="shared" si="56"/>
        <v>1</v>
      </c>
      <c r="U1836" s="6">
        <f t="shared" si="57"/>
        <v>0</v>
      </c>
    </row>
    <row r="1837" spans="1:21" x14ac:dyDescent="0.2">
      <c r="A1837" s="88">
        <v>1835</v>
      </c>
      <c r="B1837" s="88">
        <v>2</v>
      </c>
      <c r="C1837" s="88" t="s">
        <v>2120</v>
      </c>
      <c r="D1837" s="89" t="s">
        <v>1431</v>
      </c>
      <c r="E1837" s="89">
        <v>0</v>
      </c>
      <c r="F1837" s="89">
        <v>0</v>
      </c>
      <c r="G1837" s="89">
        <v>0</v>
      </c>
      <c r="H1837" s="89">
        <v>0</v>
      </c>
      <c r="I1837" s="89">
        <v>0</v>
      </c>
      <c r="J1837" s="89">
        <v>0</v>
      </c>
      <c r="K1837" s="89">
        <v>0</v>
      </c>
      <c r="L1837" s="89">
        <v>0</v>
      </c>
      <c r="M1837" s="89">
        <v>0</v>
      </c>
      <c r="N1837" s="89">
        <v>1</v>
      </c>
      <c r="O1837" s="89">
        <v>0</v>
      </c>
      <c r="P1837" s="89">
        <v>328</v>
      </c>
      <c r="Q1837" s="89">
        <v>6483</v>
      </c>
      <c r="R1837" s="88">
        <f>VLOOKUP(P1837,NEW_TRAIN_TEST!$A$1:$M$980,13,0)</f>
        <v>6483</v>
      </c>
      <c r="S1837" s="88">
        <f>VLOOKUP(P1837,NEW_TRAIN_TEST!$A$1:$M$980,11,0)</f>
        <v>6483</v>
      </c>
      <c r="T1837" s="6">
        <f t="shared" si="56"/>
        <v>0</v>
      </c>
      <c r="U1837" s="6">
        <f t="shared" si="57"/>
        <v>0</v>
      </c>
    </row>
    <row r="1838" spans="1:21" x14ac:dyDescent="0.2">
      <c r="A1838" s="88">
        <v>1836</v>
      </c>
      <c r="B1838" s="88">
        <v>2</v>
      </c>
      <c r="C1838" s="88" t="s">
        <v>2120</v>
      </c>
      <c r="D1838" s="89" t="s">
        <v>1431</v>
      </c>
      <c r="E1838" s="89">
        <v>6</v>
      </c>
      <c r="F1838" s="89">
        <v>1</v>
      </c>
      <c r="G1838" s="89">
        <v>0</v>
      </c>
      <c r="H1838" s="89">
        <v>0</v>
      </c>
      <c r="I1838" s="89">
        <v>2</v>
      </c>
      <c r="J1838" s="89">
        <v>0</v>
      </c>
      <c r="K1838" s="89">
        <v>0</v>
      </c>
      <c r="L1838" s="89">
        <v>1</v>
      </c>
      <c r="M1838" s="89">
        <v>0</v>
      </c>
      <c r="N1838" s="89">
        <v>0</v>
      </c>
      <c r="O1838" s="89">
        <v>2</v>
      </c>
      <c r="P1838" s="89">
        <v>329</v>
      </c>
      <c r="Q1838" s="89">
        <v>8536.5</v>
      </c>
      <c r="R1838" s="88">
        <f>VLOOKUP(P1838,NEW_TRAIN_TEST!$A$1:$M$980,13,0)</f>
        <v>8436.5</v>
      </c>
      <c r="S1838" s="88">
        <f>VLOOKUP(P1838,NEW_TRAIN_TEST!$A$1:$M$980,11,0)</f>
        <v>8837</v>
      </c>
      <c r="T1838" s="6">
        <f t="shared" si="56"/>
        <v>1</v>
      </c>
      <c r="U1838" s="6">
        <f t="shared" si="57"/>
        <v>0</v>
      </c>
    </row>
    <row r="1839" spans="1:21" x14ac:dyDescent="0.2">
      <c r="A1839" s="88">
        <v>1837</v>
      </c>
      <c r="B1839" s="88">
        <v>2</v>
      </c>
      <c r="C1839" s="88" t="s">
        <v>2120</v>
      </c>
      <c r="D1839" s="89" t="s">
        <v>1431</v>
      </c>
      <c r="E1839" s="89">
        <v>0</v>
      </c>
      <c r="F1839" s="89">
        <v>0</v>
      </c>
      <c r="G1839" s="89">
        <v>0</v>
      </c>
      <c r="H1839" s="89">
        <v>0</v>
      </c>
      <c r="I1839" s="89">
        <v>0</v>
      </c>
      <c r="J1839" s="89">
        <v>0</v>
      </c>
      <c r="K1839" s="89">
        <v>0</v>
      </c>
      <c r="L1839" s="89">
        <v>0</v>
      </c>
      <c r="M1839" s="89">
        <v>11</v>
      </c>
      <c r="N1839" s="89">
        <v>0</v>
      </c>
      <c r="O1839" s="89">
        <v>0</v>
      </c>
      <c r="P1839" s="89">
        <v>330</v>
      </c>
      <c r="Q1839" s="89">
        <v>6725</v>
      </c>
      <c r="R1839" s="88">
        <f>VLOOKUP(P1839,NEW_TRAIN_TEST!$A$1:$M$980,13,0)</f>
        <v>6725</v>
      </c>
      <c r="S1839" s="88">
        <f>VLOOKUP(P1839,NEW_TRAIN_TEST!$A$1:$M$980,11,0)</f>
        <v>6725</v>
      </c>
      <c r="T1839" s="6">
        <f t="shared" si="56"/>
        <v>0</v>
      </c>
      <c r="U1839" s="6">
        <f t="shared" si="57"/>
        <v>1</v>
      </c>
    </row>
    <row r="1840" spans="1:21" x14ac:dyDescent="0.2">
      <c r="A1840" s="88">
        <v>1838</v>
      </c>
      <c r="B1840" s="88">
        <v>2</v>
      </c>
      <c r="C1840" s="88" t="s">
        <v>2120</v>
      </c>
      <c r="D1840" s="89" t="s">
        <v>1431</v>
      </c>
      <c r="E1840" s="89">
        <v>17</v>
      </c>
      <c r="F1840" s="89">
        <v>0</v>
      </c>
      <c r="G1840" s="89">
        <v>0</v>
      </c>
      <c r="H1840" s="89">
        <v>0</v>
      </c>
      <c r="I1840" s="89">
        <v>0</v>
      </c>
      <c r="J1840" s="89">
        <v>0</v>
      </c>
      <c r="K1840" s="89">
        <v>0</v>
      </c>
      <c r="L1840" s="89">
        <v>0</v>
      </c>
      <c r="M1840" s="89">
        <v>0</v>
      </c>
      <c r="N1840" s="89">
        <v>0</v>
      </c>
      <c r="O1840" s="89">
        <v>0</v>
      </c>
      <c r="P1840" s="89">
        <v>14</v>
      </c>
      <c r="Q1840" s="89">
        <v>8252.5</v>
      </c>
      <c r="R1840" s="88">
        <f>VLOOKUP(P1840,NEW_TRAIN_TEST!$A$1:$M$980,13,0)</f>
        <v>7820</v>
      </c>
      <c r="S1840" s="88">
        <f>VLOOKUP(P1840,NEW_TRAIN_TEST!$A$1:$M$980,11,0)</f>
        <v>8437</v>
      </c>
      <c r="T1840" s="6">
        <f t="shared" si="56"/>
        <v>0</v>
      </c>
      <c r="U1840" s="6">
        <f t="shared" si="57"/>
        <v>0</v>
      </c>
    </row>
    <row r="1841" spans="1:21" x14ac:dyDescent="0.2">
      <c r="A1841" s="88">
        <v>1839</v>
      </c>
      <c r="B1841" s="88">
        <v>2</v>
      </c>
      <c r="C1841" s="88" t="s">
        <v>2120</v>
      </c>
      <c r="D1841" s="89" t="s">
        <v>1431</v>
      </c>
      <c r="E1841" s="89">
        <v>3</v>
      </c>
      <c r="F1841" s="89">
        <v>2</v>
      </c>
      <c r="G1841" s="89">
        <v>0</v>
      </c>
      <c r="H1841" s="89">
        <v>2</v>
      </c>
      <c r="I1841" s="89">
        <v>2</v>
      </c>
      <c r="J1841" s="89">
        <v>0</v>
      </c>
      <c r="K1841" s="89">
        <v>0</v>
      </c>
      <c r="L1841" s="89">
        <v>0</v>
      </c>
      <c r="M1841" s="89">
        <v>0</v>
      </c>
      <c r="N1841" s="89">
        <v>0</v>
      </c>
      <c r="O1841" s="89">
        <v>2</v>
      </c>
      <c r="P1841" s="89">
        <v>649</v>
      </c>
      <c r="Q1841" s="89">
        <v>8945.5</v>
      </c>
      <c r="R1841" s="88">
        <f>VLOOKUP(P1841,NEW_TRAIN_TEST!$A$1:$M$980,13,0)</f>
        <v>8910.5</v>
      </c>
      <c r="S1841" s="88">
        <f>VLOOKUP(P1841,NEW_TRAIN_TEST!$A$1:$M$980,11,0)</f>
        <v>9019</v>
      </c>
      <c r="T1841" s="6">
        <f t="shared" si="56"/>
        <v>0</v>
      </c>
      <c r="U1841" s="6">
        <f t="shared" si="57"/>
        <v>0</v>
      </c>
    </row>
    <row r="1842" spans="1:21" x14ac:dyDescent="0.2">
      <c r="A1842" s="88">
        <v>1840</v>
      </c>
      <c r="B1842" s="88">
        <v>2</v>
      </c>
      <c r="C1842" s="88" t="s">
        <v>2120</v>
      </c>
      <c r="D1842" s="89" t="s">
        <v>1431</v>
      </c>
      <c r="E1842" s="89">
        <v>20</v>
      </c>
      <c r="F1842" s="89">
        <v>3</v>
      </c>
      <c r="G1842" s="89">
        <v>0</v>
      </c>
      <c r="H1842" s="89">
        <v>2</v>
      </c>
      <c r="I1842" s="89">
        <v>2</v>
      </c>
      <c r="J1842" s="89">
        <v>2</v>
      </c>
      <c r="K1842" s="89">
        <v>0</v>
      </c>
      <c r="L1842" s="89">
        <v>0</v>
      </c>
      <c r="M1842" s="89">
        <v>0</v>
      </c>
      <c r="N1842" s="89">
        <v>0</v>
      </c>
      <c r="O1842" s="89">
        <v>2</v>
      </c>
      <c r="P1842" s="89">
        <v>506</v>
      </c>
      <c r="Q1842" s="89">
        <v>14069.5</v>
      </c>
      <c r="R1842" s="88">
        <f>VLOOKUP(P1842,NEW_TRAIN_TEST!$A$1:$M$980,13,0)</f>
        <v>13700.5</v>
      </c>
      <c r="S1842" s="88">
        <f>VLOOKUP(P1842,NEW_TRAIN_TEST!$A$1:$M$980,11,0)</f>
        <v>14267</v>
      </c>
      <c r="T1842" s="6">
        <f t="shared" si="56"/>
        <v>0</v>
      </c>
      <c r="U1842" s="6">
        <f t="shared" si="57"/>
        <v>0</v>
      </c>
    </row>
    <row r="1843" spans="1:21" x14ac:dyDescent="0.2">
      <c r="A1843" s="88">
        <v>1841</v>
      </c>
      <c r="B1843" s="88">
        <v>2</v>
      </c>
      <c r="C1843" s="88" t="s">
        <v>2120</v>
      </c>
      <c r="D1843" s="89" t="s">
        <v>1431</v>
      </c>
      <c r="E1843" s="89">
        <v>18</v>
      </c>
      <c r="F1843" s="89">
        <v>1</v>
      </c>
      <c r="G1843" s="89">
        <v>0</v>
      </c>
      <c r="H1843" s="89">
        <v>0</v>
      </c>
      <c r="I1843" s="89">
        <v>2</v>
      </c>
      <c r="J1843" s="89">
        <v>0</v>
      </c>
      <c r="K1843" s="89">
        <v>0</v>
      </c>
      <c r="L1843" s="89">
        <v>0</v>
      </c>
      <c r="M1843" s="89">
        <v>22</v>
      </c>
      <c r="N1843" s="89">
        <v>0</v>
      </c>
      <c r="O1843" s="89">
        <v>2</v>
      </c>
      <c r="P1843" s="89">
        <v>820</v>
      </c>
      <c r="Q1843" s="89">
        <v>9092</v>
      </c>
      <c r="R1843" s="88">
        <f>VLOOKUP(P1843,NEW_TRAIN_TEST!$A$1:$M$980,13,0)</f>
        <v>8096</v>
      </c>
      <c r="S1843" s="88">
        <f>VLOOKUP(P1843,NEW_TRAIN_TEST!$A$1:$M$980,11,0)</f>
        <v>9429</v>
      </c>
      <c r="T1843" s="6">
        <f t="shared" si="56"/>
        <v>0</v>
      </c>
      <c r="U1843" s="6">
        <f t="shared" si="57"/>
        <v>1</v>
      </c>
    </row>
    <row r="1844" spans="1:21" x14ac:dyDescent="0.2">
      <c r="A1844" s="88">
        <v>1842</v>
      </c>
      <c r="B1844" s="88">
        <v>2</v>
      </c>
      <c r="C1844" s="88" t="s">
        <v>2120</v>
      </c>
      <c r="D1844" s="89" t="s">
        <v>1431</v>
      </c>
      <c r="E1844" s="89">
        <v>14</v>
      </c>
      <c r="F1844" s="89">
        <v>5</v>
      </c>
      <c r="G1844" s="89">
        <v>2</v>
      </c>
      <c r="H1844" s="89">
        <v>0</v>
      </c>
      <c r="I1844" s="89">
        <v>2</v>
      </c>
      <c r="J1844" s="89">
        <v>0</v>
      </c>
      <c r="K1844" s="89">
        <v>0</v>
      </c>
      <c r="L1844" s="89">
        <v>1</v>
      </c>
      <c r="M1844" s="89">
        <v>0</v>
      </c>
      <c r="N1844" s="89">
        <v>0</v>
      </c>
      <c r="O1844" s="89">
        <v>2</v>
      </c>
      <c r="P1844" s="89">
        <v>57</v>
      </c>
      <c r="Q1844" s="89">
        <v>625.5</v>
      </c>
      <c r="R1844" s="88">
        <f>VLOOKUP(P1844,NEW_TRAIN_TEST!$A$1:$M$980,13,0)</f>
        <v>610.5</v>
      </c>
      <c r="S1844" s="88">
        <f>VLOOKUP(P1844,NEW_TRAIN_TEST!$A$1:$M$980,11,0)</f>
        <v>643</v>
      </c>
      <c r="T1844" s="6">
        <f t="shared" si="56"/>
        <v>1</v>
      </c>
      <c r="U1844" s="6">
        <f t="shared" si="57"/>
        <v>0</v>
      </c>
    </row>
    <row r="1845" spans="1:21" x14ac:dyDescent="0.2">
      <c r="A1845" s="88">
        <v>1843</v>
      </c>
      <c r="B1845" s="88">
        <v>2</v>
      </c>
      <c r="C1845" s="88" t="s">
        <v>2120</v>
      </c>
      <c r="D1845" s="89" t="s">
        <v>1431</v>
      </c>
      <c r="E1845" s="89">
        <v>14</v>
      </c>
      <c r="F1845" s="89">
        <v>5</v>
      </c>
      <c r="G1845" s="89">
        <v>2</v>
      </c>
      <c r="H1845" s="89">
        <v>0</v>
      </c>
      <c r="I1845" s="89">
        <v>2</v>
      </c>
      <c r="J1845" s="89">
        <v>2</v>
      </c>
      <c r="K1845" s="89">
        <v>0</v>
      </c>
      <c r="L1845" s="89">
        <v>1</v>
      </c>
      <c r="M1845" s="89">
        <v>0</v>
      </c>
      <c r="N1845" s="89">
        <v>0</v>
      </c>
      <c r="O1845" s="89">
        <v>2</v>
      </c>
      <c r="P1845" s="89">
        <v>57</v>
      </c>
      <c r="Q1845" s="89">
        <v>625.5</v>
      </c>
      <c r="R1845" s="88">
        <f>VLOOKUP(P1845,NEW_TRAIN_TEST!$A$1:$M$980,13,0)</f>
        <v>610.5</v>
      </c>
      <c r="S1845" s="88">
        <f>VLOOKUP(P1845,NEW_TRAIN_TEST!$A$1:$M$980,11,0)</f>
        <v>643</v>
      </c>
      <c r="T1845" s="6">
        <f t="shared" si="56"/>
        <v>1</v>
      </c>
      <c r="U1845" s="6">
        <f t="shared" si="57"/>
        <v>0</v>
      </c>
    </row>
    <row r="1846" spans="1:21" x14ac:dyDescent="0.2">
      <c r="A1846" s="88">
        <v>1844</v>
      </c>
      <c r="B1846" s="88">
        <v>2</v>
      </c>
      <c r="C1846" s="88" t="s">
        <v>2120</v>
      </c>
      <c r="D1846" s="89" t="s">
        <v>1431</v>
      </c>
      <c r="E1846" s="89">
        <v>8</v>
      </c>
      <c r="F1846" s="89">
        <v>2</v>
      </c>
      <c r="G1846" s="89">
        <v>0</v>
      </c>
      <c r="H1846" s="89">
        <v>2</v>
      </c>
      <c r="I1846" s="89">
        <v>2</v>
      </c>
      <c r="J1846" s="89">
        <v>0</v>
      </c>
      <c r="K1846" s="89">
        <v>0</v>
      </c>
      <c r="L1846" s="89">
        <v>1</v>
      </c>
      <c r="M1846" s="89">
        <v>29</v>
      </c>
      <c r="N1846" s="89">
        <v>0</v>
      </c>
      <c r="O1846" s="89">
        <v>2</v>
      </c>
      <c r="P1846" s="89">
        <v>57</v>
      </c>
      <c r="Q1846" s="89">
        <v>636.5</v>
      </c>
      <c r="R1846" s="88">
        <f>VLOOKUP(P1846,NEW_TRAIN_TEST!$A$1:$M$980,13,0)</f>
        <v>610.5</v>
      </c>
      <c r="S1846" s="88">
        <f>VLOOKUP(P1846,NEW_TRAIN_TEST!$A$1:$M$980,11,0)</f>
        <v>643</v>
      </c>
      <c r="T1846" s="6">
        <f t="shared" si="56"/>
        <v>1</v>
      </c>
      <c r="U1846" s="6">
        <f t="shared" si="57"/>
        <v>1</v>
      </c>
    </row>
    <row r="1847" spans="1:21" x14ac:dyDescent="0.2">
      <c r="A1847" s="88">
        <v>1845</v>
      </c>
      <c r="B1847" s="88">
        <v>2</v>
      </c>
      <c r="C1847" s="88" t="s">
        <v>2120</v>
      </c>
      <c r="D1847" s="89" t="s">
        <v>1431</v>
      </c>
      <c r="E1847" s="89">
        <v>3</v>
      </c>
      <c r="F1847" s="89">
        <v>0</v>
      </c>
      <c r="G1847" s="89">
        <v>0</v>
      </c>
      <c r="H1847" s="89">
        <v>0</v>
      </c>
      <c r="I1847" s="89">
        <v>0</v>
      </c>
      <c r="J1847" s="89">
        <v>0</v>
      </c>
      <c r="K1847" s="89">
        <v>0</v>
      </c>
      <c r="L1847" s="89">
        <v>0</v>
      </c>
      <c r="M1847" s="89">
        <v>0</v>
      </c>
      <c r="N1847" s="89">
        <v>0</v>
      </c>
      <c r="O1847" s="89">
        <v>0</v>
      </c>
      <c r="P1847" s="89">
        <v>152</v>
      </c>
      <c r="Q1847" s="89">
        <v>5458</v>
      </c>
      <c r="R1847" s="88">
        <f>VLOOKUP(P1847,NEW_TRAIN_TEST!$A$1:$M$980,13,0)</f>
        <v>5354.5</v>
      </c>
      <c r="S1847" s="88">
        <f>VLOOKUP(P1847,NEW_TRAIN_TEST!$A$1:$M$980,11,0)</f>
        <v>6728</v>
      </c>
      <c r="T1847" s="6">
        <f t="shared" si="56"/>
        <v>0</v>
      </c>
      <c r="U1847" s="6">
        <f t="shared" si="57"/>
        <v>0</v>
      </c>
    </row>
    <row r="1848" spans="1:21" x14ac:dyDescent="0.2">
      <c r="A1848" s="88">
        <v>1846</v>
      </c>
      <c r="B1848" s="88">
        <v>2</v>
      </c>
      <c r="C1848" s="88" t="s">
        <v>2120</v>
      </c>
      <c r="D1848" s="89" t="s">
        <v>1431</v>
      </c>
      <c r="E1848" s="89">
        <v>23</v>
      </c>
      <c r="F1848" s="89">
        <v>18</v>
      </c>
      <c r="G1848" s="89">
        <v>0</v>
      </c>
      <c r="H1848" s="89">
        <v>2</v>
      </c>
      <c r="I1848" s="89">
        <v>2</v>
      </c>
      <c r="J1848" s="89">
        <v>2</v>
      </c>
      <c r="K1848" s="89">
        <v>0</v>
      </c>
      <c r="L1848" s="89">
        <v>0</v>
      </c>
      <c r="M1848" s="89">
        <v>0</v>
      </c>
      <c r="N1848" s="89">
        <v>0</v>
      </c>
      <c r="O1848" s="89">
        <v>2</v>
      </c>
      <c r="P1848" s="89">
        <v>181</v>
      </c>
      <c r="Q1848" s="89">
        <v>13153.5</v>
      </c>
      <c r="R1848" s="88">
        <f>VLOOKUP(P1848,NEW_TRAIN_TEST!$A$1:$M$980,13,0)</f>
        <v>12641.5</v>
      </c>
      <c r="S1848" s="88">
        <f>VLOOKUP(P1848,NEW_TRAIN_TEST!$A$1:$M$980,11,0)</f>
        <v>14446</v>
      </c>
      <c r="T1848" s="6">
        <f t="shared" si="56"/>
        <v>0</v>
      </c>
      <c r="U1848" s="6">
        <f t="shared" si="57"/>
        <v>0</v>
      </c>
    </row>
    <row r="1849" spans="1:21" x14ac:dyDescent="0.2">
      <c r="A1849" s="88">
        <v>1847</v>
      </c>
      <c r="B1849" s="88">
        <v>2</v>
      </c>
      <c r="C1849" s="88" t="s">
        <v>2120</v>
      </c>
      <c r="D1849" s="89" t="s">
        <v>1431</v>
      </c>
      <c r="E1849" s="89">
        <v>3</v>
      </c>
      <c r="F1849" s="89">
        <v>1</v>
      </c>
      <c r="G1849" s="89">
        <v>0</v>
      </c>
      <c r="H1849" s="89">
        <v>0</v>
      </c>
      <c r="I1849" s="89">
        <v>2</v>
      </c>
      <c r="J1849" s="89">
        <v>0</v>
      </c>
      <c r="K1849" s="89">
        <v>0</v>
      </c>
      <c r="L1849" s="89">
        <v>0</v>
      </c>
      <c r="M1849" s="89">
        <v>0</v>
      </c>
      <c r="N1849" s="89">
        <v>0</v>
      </c>
      <c r="O1849" s="89">
        <v>2</v>
      </c>
      <c r="P1849" s="89">
        <v>521</v>
      </c>
      <c r="Q1849" s="89">
        <v>5621</v>
      </c>
      <c r="R1849" s="88">
        <f>VLOOKUP(P1849,NEW_TRAIN_TEST!$A$1:$M$980,13,0)</f>
        <v>5223</v>
      </c>
      <c r="S1849" s="88">
        <f>VLOOKUP(P1849,NEW_TRAIN_TEST!$A$1:$M$980,11,0)</f>
        <v>5888</v>
      </c>
      <c r="T1849" s="6">
        <f t="shared" si="56"/>
        <v>0</v>
      </c>
      <c r="U1849" s="6">
        <f t="shared" si="57"/>
        <v>0</v>
      </c>
    </row>
    <row r="1850" spans="1:21" x14ac:dyDescent="0.2">
      <c r="A1850" s="88">
        <v>1848</v>
      </c>
      <c r="B1850" s="88">
        <v>2</v>
      </c>
      <c r="C1850" s="88" t="s">
        <v>2120</v>
      </c>
      <c r="D1850" s="89" t="s">
        <v>1431</v>
      </c>
      <c r="E1850" s="89">
        <v>16</v>
      </c>
      <c r="F1850" s="89">
        <v>0</v>
      </c>
      <c r="G1850" s="89">
        <v>0</v>
      </c>
      <c r="H1850" s="89">
        <v>0</v>
      </c>
      <c r="I1850" s="89">
        <v>0</v>
      </c>
      <c r="J1850" s="89">
        <v>0</v>
      </c>
      <c r="K1850" s="89">
        <v>0</v>
      </c>
      <c r="L1850" s="89">
        <v>0</v>
      </c>
      <c r="M1850" s="89">
        <v>0</v>
      </c>
      <c r="N1850" s="89">
        <v>0</v>
      </c>
      <c r="O1850" s="89">
        <v>0</v>
      </c>
      <c r="P1850" s="89">
        <v>479</v>
      </c>
      <c r="Q1850" s="89">
        <v>8410</v>
      </c>
      <c r="R1850" s="88">
        <f>VLOOKUP(P1850,NEW_TRAIN_TEST!$A$1:$M$980,13,0)</f>
        <v>2669</v>
      </c>
      <c r="S1850" s="88">
        <f>VLOOKUP(P1850,NEW_TRAIN_TEST!$A$1:$M$980,11,0)</f>
        <v>8675</v>
      </c>
      <c r="T1850" s="6">
        <f t="shared" si="56"/>
        <v>0</v>
      </c>
      <c r="U1850" s="6">
        <f t="shared" si="57"/>
        <v>0</v>
      </c>
    </row>
    <row r="1851" spans="1:21" x14ac:dyDescent="0.2">
      <c r="A1851" s="88">
        <v>1849</v>
      </c>
      <c r="B1851" s="88">
        <v>2</v>
      </c>
      <c r="C1851" s="88" t="s">
        <v>2120</v>
      </c>
      <c r="D1851" s="89" t="s">
        <v>1431</v>
      </c>
      <c r="E1851" s="89">
        <v>14</v>
      </c>
      <c r="F1851" s="89">
        <v>0</v>
      </c>
      <c r="G1851" s="89">
        <v>0</v>
      </c>
      <c r="H1851" s="89">
        <v>0</v>
      </c>
      <c r="I1851" s="89">
        <v>0</v>
      </c>
      <c r="J1851" s="89">
        <v>0</v>
      </c>
      <c r="K1851" s="89">
        <v>0</v>
      </c>
      <c r="L1851" s="89">
        <v>0</v>
      </c>
      <c r="M1851" s="89">
        <v>0</v>
      </c>
      <c r="N1851" s="89">
        <v>0</v>
      </c>
      <c r="O1851" s="89">
        <v>0</v>
      </c>
      <c r="P1851" s="89">
        <v>875</v>
      </c>
      <c r="Q1851" s="89">
        <v>11818.5</v>
      </c>
      <c r="R1851" s="88">
        <f>VLOOKUP(P1851,NEW_TRAIN_TEST!$A$1:$M$980,13,0)</f>
        <v>10721</v>
      </c>
      <c r="S1851" s="88">
        <f>VLOOKUP(P1851,NEW_TRAIN_TEST!$A$1:$M$980,11,0)</f>
        <v>11950</v>
      </c>
      <c r="T1851" s="6">
        <f t="shared" si="56"/>
        <v>0</v>
      </c>
      <c r="U1851" s="6">
        <f t="shared" si="57"/>
        <v>0</v>
      </c>
    </row>
    <row r="1852" spans="1:21" x14ac:dyDescent="0.2">
      <c r="A1852" s="88">
        <v>1850</v>
      </c>
      <c r="B1852" s="88">
        <v>2</v>
      </c>
      <c r="C1852" s="88" t="s">
        <v>2120</v>
      </c>
      <c r="D1852" s="89" t="s">
        <v>1431</v>
      </c>
      <c r="E1852" s="89">
        <v>17</v>
      </c>
      <c r="F1852" s="89">
        <v>1</v>
      </c>
      <c r="G1852" s="89">
        <v>0</v>
      </c>
      <c r="H1852" s="89">
        <v>0</v>
      </c>
      <c r="I1852" s="89">
        <v>2</v>
      </c>
      <c r="J1852" s="89">
        <v>0</v>
      </c>
      <c r="K1852" s="89">
        <v>0</v>
      </c>
      <c r="L1852" s="89">
        <v>0</v>
      </c>
      <c r="M1852" s="89">
        <v>0</v>
      </c>
      <c r="N1852" s="89">
        <v>0</v>
      </c>
      <c r="O1852" s="89">
        <v>2</v>
      </c>
      <c r="P1852" s="89">
        <v>815</v>
      </c>
      <c r="Q1852" s="89">
        <v>8276</v>
      </c>
      <c r="R1852" s="88">
        <f>VLOOKUP(P1852,NEW_TRAIN_TEST!$A$1:$M$980,13,0)</f>
        <v>7279</v>
      </c>
      <c r="S1852" s="88">
        <f>VLOOKUP(P1852,NEW_TRAIN_TEST!$A$1:$M$980,11,0)</f>
        <v>8669</v>
      </c>
      <c r="T1852" s="6">
        <f t="shared" si="56"/>
        <v>0</v>
      </c>
      <c r="U1852" s="6">
        <f t="shared" si="57"/>
        <v>0</v>
      </c>
    </row>
    <row r="1853" spans="1:21" x14ac:dyDescent="0.2">
      <c r="A1853" s="88">
        <v>1851</v>
      </c>
      <c r="B1853" s="88">
        <v>2</v>
      </c>
      <c r="C1853" s="88" t="s">
        <v>2120</v>
      </c>
      <c r="D1853" s="89" t="s">
        <v>1431</v>
      </c>
      <c r="E1853" s="89">
        <v>10</v>
      </c>
      <c r="F1853" s="89">
        <v>0</v>
      </c>
      <c r="G1853" s="89">
        <v>0</v>
      </c>
      <c r="H1853" s="89">
        <v>0</v>
      </c>
      <c r="I1853" s="89">
        <v>0</v>
      </c>
      <c r="J1853" s="89">
        <v>0</v>
      </c>
      <c r="K1853" s="89">
        <v>0</v>
      </c>
      <c r="L1853" s="89">
        <v>1</v>
      </c>
      <c r="M1853" s="89">
        <v>0</v>
      </c>
      <c r="N1853" s="89">
        <v>0</v>
      </c>
      <c r="O1853" s="89">
        <v>0</v>
      </c>
      <c r="P1853" s="89">
        <v>29</v>
      </c>
      <c r="Q1853" s="89">
        <v>7593</v>
      </c>
      <c r="R1853" s="88">
        <f>VLOOKUP(P1853,NEW_TRAIN_TEST!$A$1:$M$980,13,0)</f>
        <v>7420.5</v>
      </c>
      <c r="S1853" s="88">
        <f>VLOOKUP(P1853,NEW_TRAIN_TEST!$A$1:$M$980,11,0)</f>
        <v>7661</v>
      </c>
      <c r="T1853" s="6">
        <f t="shared" si="56"/>
        <v>1</v>
      </c>
      <c r="U1853" s="6">
        <f t="shared" si="57"/>
        <v>0</v>
      </c>
    </row>
    <row r="1854" spans="1:21" x14ac:dyDescent="0.2">
      <c r="A1854" s="88">
        <v>1852</v>
      </c>
      <c r="B1854" s="88">
        <v>2</v>
      </c>
      <c r="C1854" s="88" t="s">
        <v>2120</v>
      </c>
      <c r="D1854" s="89" t="s">
        <v>1431</v>
      </c>
      <c r="E1854" s="89">
        <v>5</v>
      </c>
      <c r="F1854" s="89">
        <v>2</v>
      </c>
      <c r="G1854" s="89">
        <v>1</v>
      </c>
      <c r="H1854" s="89">
        <v>2</v>
      </c>
      <c r="I1854" s="89">
        <v>2</v>
      </c>
      <c r="J1854" s="89">
        <v>0</v>
      </c>
      <c r="K1854" s="89">
        <v>0</v>
      </c>
      <c r="L1854" s="89">
        <v>1</v>
      </c>
      <c r="M1854" s="89">
        <v>0</v>
      </c>
      <c r="N1854" s="89">
        <v>0</v>
      </c>
      <c r="O1854" s="89">
        <v>2</v>
      </c>
      <c r="P1854" s="89">
        <v>359</v>
      </c>
      <c r="Q1854" s="89">
        <v>5021</v>
      </c>
      <c r="R1854" s="88">
        <f>VLOOKUP(P1854,NEW_TRAIN_TEST!$A$1:$M$980,13,0)</f>
        <v>4942</v>
      </c>
      <c r="S1854" s="88">
        <f>VLOOKUP(P1854,NEW_TRAIN_TEST!$A$1:$M$980,11,0)</f>
        <v>5840</v>
      </c>
      <c r="T1854" s="6">
        <f t="shared" si="56"/>
        <v>1</v>
      </c>
      <c r="U1854" s="6">
        <f t="shared" si="57"/>
        <v>0</v>
      </c>
    </row>
    <row r="1855" spans="1:21" x14ac:dyDescent="0.2">
      <c r="A1855" s="88">
        <v>1853</v>
      </c>
      <c r="B1855" s="88">
        <v>2</v>
      </c>
      <c r="C1855" s="88" t="s">
        <v>2120</v>
      </c>
      <c r="D1855" s="89" t="s">
        <v>1431</v>
      </c>
      <c r="E1855" s="89">
        <v>11</v>
      </c>
      <c r="F1855" s="89">
        <v>5</v>
      </c>
      <c r="G1855" s="89">
        <v>0</v>
      </c>
      <c r="H1855" s="89">
        <v>2</v>
      </c>
      <c r="I1855" s="89">
        <v>2</v>
      </c>
      <c r="J1855" s="89">
        <v>0</v>
      </c>
      <c r="K1855" s="89">
        <v>0</v>
      </c>
      <c r="L1855" s="89">
        <v>1</v>
      </c>
      <c r="M1855" s="89">
        <v>0</v>
      </c>
      <c r="N1855" s="89">
        <v>0</v>
      </c>
      <c r="O1855" s="89">
        <v>2</v>
      </c>
      <c r="P1855" s="89">
        <v>127</v>
      </c>
      <c r="Q1855" s="89">
        <v>5357</v>
      </c>
      <c r="R1855" s="88">
        <f>VLOOKUP(P1855,NEW_TRAIN_TEST!$A$1:$M$980,13,0)</f>
        <v>5263</v>
      </c>
      <c r="S1855" s="88">
        <f>VLOOKUP(P1855,NEW_TRAIN_TEST!$A$1:$M$980,11,0)</f>
        <v>5427</v>
      </c>
      <c r="T1855" s="6">
        <f t="shared" si="56"/>
        <v>1</v>
      </c>
      <c r="U1855" s="6">
        <f t="shared" si="57"/>
        <v>0</v>
      </c>
    </row>
    <row r="1856" spans="1:21" x14ac:dyDescent="0.2">
      <c r="A1856" s="88">
        <v>1854</v>
      </c>
      <c r="B1856" s="88">
        <v>2</v>
      </c>
      <c r="C1856" s="88" t="s">
        <v>2120</v>
      </c>
      <c r="D1856" s="89" t="s">
        <v>1431</v>
      </c>
      <c r="E1856" s="89">
        <v>9</v>
      </c>
      <c r="F1856" s="89">
        <v>5</v>
      </c>
      <c r="G1856" s="89">
        <v>0</v>
      </c>
      <c r="H1856" s="89">
        <v>2</v>
      </c>
      <c r="I1856" s="89">
        <v>2</v>
      </c>
      <c r="J1856" s="89">
        <v>0</v>
      </c>
      <c r="K1856" s="89">
        <v>0</v>
      </c>
      <c r="L1856" s="89">
        <v>1</v>
      </c>
      <c r="M1856" s="89">
        <v>27</v>
      </c>
      <c r="N1856" s="89">
        <v>0</v>
      </c>
      <c r="O1856" s="89">
        <v>2</v>
      </c>
      <c r="P1856" s="89">
        <v>127</v>
      </c>
      <c r="Q1856" s="89">
        <v>5381.5</v>
      </c>
      <c r="R1856" s="88">
        <f>VLOOKUP(P1856,NEW_TRAIN_TEST!$A$1:$M$980,13,0)</f>
        <v>5263</v>
      </c>
      <c r="S1856" s="88">
        <f>VLOOKUP(P1856,NEW_TRAIN_TEST!$A$1:$M$980,11,0)</f>
        <v>5427</v>
      </c>
      <c r="T1856" s="6">
        <f t="shared" si="56"/>
        <v>1</v>
      </c>
      <c r="U1856" s="6">
        <f t="shared" si="57"/>
        <v>1</v>
      </c>
    </row>
    <row r="1857" spans="1:21" x14ac:dyDescent="0.2">
      <c r="A1857" s="88">
        <v>1855</v>
      </c>
      <c r="B1857" s="88">
        <v>2</v>
      </c>
      <c r="C1857" s="88" t="s">
        <v>2120</v>
      </c>
      <c r="D1857" s="89" t="s">
        <v>1431</v>
      </c>
      <c r="E1857" s="89">
        <v>0</v>
      </c>
      <c r="F1857" s="89">
        <v>5</v>
      </c>
      <c r="G1857" s="89">
        <v>0</v>
      </c>
      <c r="H1857" s="89">
        <v>2</v>
      </c>
      <c r="I1857" s="89">
        <v>2</v>
      </c>
      <c r="J1857" s="89">
        <v>0</v>
      </c>
      <c r="K1857" s="89">
        <v>0</v>
      </c>
      <c r="L1857" s="89">
        <v>1</v>
      </c>
      <c r="M1857" s="89">
        <v>12</v>
      </c>
      <c r="N1857" s="89">
        <v>0</v>
      </c>
      <c r="O1857" s="89">
        <v>2</v>
      </c>
      <c r="P1857" s="89">
        <v>562</v>
      </c>
      <c r="Q1857" s="89">
        <v>2334</v>
      </c>
      <c r="R1857" s="88">
        <f>VLOOKUP(P1857,NEW_TRAIN_TEST!$A$1:$M$980,13,0)</f>
        <v>2334</v>
      </c>
      <c r="S1857" s="88">
        <f>VLOOKUP(P1857,NEW_TRAIN_TEST!$A$1:$M$980,11,0)</f>
        <v>3224</v>
      </c>
      <c r="T1857" s="6">
        <f t="shared" si="56"/>
        <v>1</v>
      </c>
      <c r="U1857" s="6">
        <f t="shared" si="57"/>
        <v>1</v>
      </c>
    </row>
    <row r="1858" spans="1:21" x14ac:dyDescent="0.2">
      <c r="A1858" s="88">
        <v>1856</v>
      </c>
      <c r="B1858" s="88">
        <v>2</v>
      </c>
      <c r="C1858" s="88" t="s">
        <v>2120</v>
      </c>
      <c r="D1858" s="89" t="s">
        <v>1431</v>
      </c>
      <c r="E1858" s="89">
        <v>5</v>
      </c>
      <c r="F1858" s="89">
        <v>1</v>
      </c>
      <c r="G1858" s="89">
        <v>0</v>
      </c>
      <c r="H1858" s="89">
        <v>0</v>
      </c>
      <c r="I1858" s="89">
        <v>2</v>
      </c>
      <c r="J1858" s="89">
        <v>0</v>
      </c>
      <c r="K1858" s="89">
        <v>0</v>
      </c>
      <c r="L1858" s="89">
        <v>0</v>
      </c>
      <c r="M1858" s="89">
        <v>12</v>
      </c>
      <c r="N1858" s="89">
        <v>0</v>
      </c>
      <c r="O1858" s="89">
        <v>2</v>
      </c>
      <c r="P1858" s="89">
        <v>562</v>
      </c>
      <c r="Q1858" s="89">
        <v>2522.5</v>
      </c>
      <c r="R1858" s="88">
        <f>VLOOKUP(P1858,NEW_TRAIN_TEST!$A$1:$M$980,13,0)</f>
        <v>2334</v>
      </c>
      <c r="S1858" s="88">
        <f>VLOOKUP(P1858,NEW_TRAIN_TEST!$A$1:$M$980,11,0)</f>
        <v>3224</v>
      </c>
      <c r="T1858" s="6">
        <f t="shared" si="56"/>
        <v>0</v>
      </c>
      <c r="U1858" s="6">
        <f t="shared" si="57"/>
        <v>1</v>
      </c>
    </row>
    <row r="1859" spans="1:21" x14ac:dyDescent="0.2">
      <c r="A1859" s="88">
        <v>1857</v>
      </c>
      <c r="B1859" s="88">
        <v>2</v>
      </c>
      <c r="C1859" s="88" t="s">
        <v>2120</v>
      </c>
      <c r="D1859" s="89" t="s">
        <v>1431</v>
      </c>
      <c r="E1859" s="89">
        <v>7</v>
      </c>
      <c r="F1859" s="89">
        <v>0</v>
      </c>
      <c r="G1859" s="89">
        <v>0</v>
      </c>
      <c r="H1859" s="89">
        <v>0</v>
      </c>
      <c r="I1859" s="89">
        <v>0</v>
      </c>
      <c r="J1859" s="89">
        <v>0</v>
      </c>
      <c r="K1859" s="89">
        <v>0</v>
      </c>
      <c r="L1859" s="89">
        <v>1</v>
      </c>
      <c r="M1859" s="89">
        <v>0</v>
      </c>
      <c r="N1859" s="89">
        <v>0</v>
      </c>
      <c r="O1859" s="89">
        <v>0</v>
      </c>
      <c r="P1859" s="89">
        <v>305</v>
      </c>
      <c r="Q1859" s="89">
        <v>8583</v>
      </c>
      <c r="R1859" s="88">
        <f>VLOOKUP(P1859,NEW_TRAIN_TEST!$A$1:$M$980,13,0)</f>
        <v>8459</v>
      </c>
      <c r="S1859" s="88">
        <f>VLOOKUP(P1859,NEW_TRAIN_TEST!$A$1:$M$980,11,0)</f>
        <v>8859</v>
      </c>
      <c r="T1859" s="6">
        <f t="shared" ref="T1859:T1922" si="58">IF(L1859&gt;0,1,0)</f>
        <v>1</v>
      </c>
      <c r="U1859" s="6">
        <f t="shared" ref="U1859:U1922" si="59">IF(M1859&gt;0,1,0)</f>
        <v>0</v>
      </c>
    </row>
    <row r="1860" spans="1:21" x14ac:dyDescent="0.2">
      <c r="A1860" s="88">
        <v>1858</v>
      </c>
      <c r="B1860" s="88">
        <v>2</v>
      </c>
      <c r="C1860" s="88" t="s">
        <v>2120</v>
      </c>
      <c r="D1860" s="89" t="s">
        <v>1431</v>
      </c>
      <c r="E1860" s="89">
        <v>18</v>
      </c>
      <c r="F1860" s="89">
        <v>4</v>
      </c>
      <c r="G1860" s="89">
        <v>0</v>
      </c>
      <c r="H1860" s="89">
        <v>2</v>
      </c>
      <c r="I1860" s="89">
        <v>2</v>
      </c>
      <c r="J1860" s="89">
        <v>0</v>
      </c>
      <c r="K1860" s="89">
        <v>0</v>
      </c>
      <c r="L1860" s="89">
        <v>0</v>
      </c>
      <c r="M1860" s="89">
        <v>0</v>
      </c>
      <c r="N1860" s="89">
        <v>0</v>
      </c>
      <c r="O1860" s="89">
        <v>2</v>
      </c>
      <c r="P1860" s="89">
        <v>524</v>
      </c>
      <c r="Q1860" s="89">
        <v>12805</v>
      </c>
      <c r="R1860" s="88">
        <f>VLOOKUP(P1860,NEW_TRAIN_TEST!$A$1:$M$980,13,0)</f>
        <v>12561.5</v>
      </c>
      <c r="S1860" s="88">
        <f>VLOOKUP(P1860,NEW_TRAIN_TEST!$A$1:$M$980,11,0)</f>
        <v>13001</v>
      </c>
      <c r="T1860" s="6">
        <f t="shared" si="58"/>
        <v>0</v>
      </c>
      <c r="U1860" s="6">
        <f t="shared" si="59"/>
        <v>0</v>
      </c>
    </row>
    <row r="1861" spans="1:21" x14ac:dyDescent="0.2">
      <c r="A1861" s="88">
        <v>1859</v>
      </c>
      <c r="B1861" s="88">
        <v>2</v>
      </c>
      <c r="C1861" s="88" t="s">
        <v>2120</v>
      </c>
      <c r="D1861" s="89" t="s">
        <v>1431</v>
      </c>
      <c r="E1861" s="89">
        <v>8</v>
      </c>
      <c r="F1861" s="89">
        <v>5</v>
      </c>
      <c r="G1861" s="89">
        <v>0</v>
      </c>
      <c r="H1861" s="89">
        <v>2</v>
      </c>
      <c r="I1861" s="89">
        <v>2</v>
      </c>
      <c r="J1861" s="89">
        <v>0</v>
      </c>
      <c r="K1861" s="89">
        <v>0</v>
      </c>
      <c r="L1861" s="89">
        <v>1</v>
      </c>
      <c r="M1861" s="89">
        <v>34</v>
      </c>
      <c r="N1861" s="89">
        <v>0</v>
      </c>
      <c r="O1861" s="89">
        <v>2</v>
      </c>
      <c r="P1861" s="89">
        <v>524</v>
      </c>
      <c r="Q1861" s="89">
        <v>12842.5</v>
      </c>
      <c r="R1861" s="88">
        <f>VLOOKUP(P1861,NEW_TRAIN_TEST!$A$1:$M$980,13,0)</f>
        <v>12561.5</v>
      </c>
      <c r="S1861" s="88">
        <f>VLOOKUP(P1861,NEW_TRAIN_TEST!$A$1:$M$980,11,0)</f>
        <v>13001</v>
      </c>
      <c r="T1861" s="6">
        <f t="shared" si="58"/>
        <v>1</v>
      </c>
      <c r="U1861" s="6">
        <f t="shared" si="59"/>
        <v>1</v>
      </c>
    </row>
    <row r="1862" spans="1:21" x14ac:dyDescent="0.2">
      <c r="A1862" s="88">
        <v>1860</v>
      </c>
      <c r="B1862" s="88">
        <v>2</v>
      </c>
      <c r="C1862" s="88" t="s">
        <v>2120</v>
      </c>
      <c r="D1862" s="89" t="s">
        <v>1431</v>
      </c>
      <c r="E1862" s="89">
        <v>8</v>
      </c>
      <c r="F1862" s="89">
        <v>0</v>
      </c>
      <c r="G1862" s="89">
        <v>0</v>
      </c>
      <c r="H1862" s="89">
        <v>0</v>
      </c>
      <c r="I1862" s="89">
        <v>0</v>
      </c>
      <c r="J1862" s="89">
        <v>0</v>
      </c>
      <c r="K1862" s="89">
        <v>0</v>
      </c>
      <c r="L1862" s="89">
        <v>1</v>
      </c>
      <c r="M1862" s="89">
        <v>0</v>
      </c>
      <c r="N1862" s="89">
        <v>0</v>
      </c>
      <c r="O1862" s="89">
        <v>0</v>
      </c>
      <c r="P1862" s="89">
        <v>774</v>
      </c>
      <c r="Q1862" s="89">
        <v>7370</v>
      </c>
      <c r="R1862" s="88">
        <f>VLOOKUP(P1862,NEW_TRAIN_TEST!$A$1:$M$980,13,0)</f>
        <v>6982</v>
      </c>
      <c r="S1862" s="88">
        <f>VLOOKUP(P1862,NEW_TRAIN_TEST!$A$1:$M$980,11,0)</f>
        <v>8044</v>
      </c>
      <c r="T1862" s="6">
        <f t="shared" si="58"/>
        <v>1</v>
      </c>
      <c r="U1862" s="6">
        <f t="shared" si="59"/>
        <v>0</v>
      </c>
    </row>
    <row r="1863" spans="1:21" x14ac:dyDescent="0.2">
      <c r="A1863" s="88">
        <v>1861</v>
      </c>
      <c r="B1863" s="88">
        <v>2</v>
      </c>
      <c r="C1863" s="88" t="s">
        <v>2120</v>
      </c>
      <c r="D1863" s="89" t="s">
        <v>1431</v>
      </c>
      <c r="E1863" s="89">
        <v>3</v>
      </c>
      <c r="F1863" s="89">
        <v>1</v>
      </c>
      <c r="G1863" s="89">
        <v>0</v>
      </c>
      <c r="H1863" s="89">
        <v>0</v>
      </c>
      <c r="I1863" s="89">
        <v>2</v>
      </c>
      <c r="J1863" s="89">
        <v>0</v>
      </c>
      <c r="K1863" s="89">
        <v>0</v>
      </c>
      <c r="L1863" s="89">
        <v>0</v>
      </c>
      <c r="M1863" s="89">
        <v>0</v>
      </c>
      <c r="N1863" s="89">
        <v>0</v>
      </c>
      <c r="O1863" s="89">
        <v>2</v>
      </c>
      <c r="P1863" s="89">
        <v>331</v>
      </c>
      <c r="Q1863" s="89">
        <v>7966.5</v>
      </c>
      <c r="R1863" s="88">
        <f>VLOOKUP(P1863,NEW_TRAIN_TEST!$A$1:$M$980,13,0)</f>
        <v>7941.5</v>
      </c>
      <c r="S1863" s="88">
        <f>VLOOKUP(P1863,NEW_TRAIN_TEST!$A$1:$M$980,11,0)</f>
        <v>8066</v>
      </c>
      <c r="T1863" s="6">
        <f t="shared" si="58"/>
        <v>0</v>
      </c>
      <c r="U1863" s="6">
        <f t="shared" si="59"/>
        <v>0</v>
      </c>
    </row>
    <row r="1864" spans="1:21" x14ac:dyDescent="0.2">
      <c r="A1864" s="88">
        <v>1862</v>
      </c>
      <c r="B1864" s="88">
        <v>2</v>
      </c>
      <c r="C1864" s="88" t="s">
        <v>2120</v>
      </c>
      <c r="D1864" s="89" t="s">
        <v>1431</v>
      </c>
      <c r="E1864" s="89">
        <v>13</v>
      </c>
      <c r="F1864" s="89">
        <v>8</v>
      </c>
      <c r="G1864" s="89">
        <v>0</v>
      </c>
      <c r="H1864" s="89">
        <v>2</v>
      </c>
      <c r="I1864" s="89">
        <v>2</v>
      </c>
      <c r="J1864" s="89">
        <v>0</v>
      </c>
      <c r="K1864" s="89">
        <v>0</v>
      </c>
      <c r="L1864" s="89">
        <v>0</v>
      </c>
      <c r="M1864" s="89">
        <v>0</v>
      </c>
      <c r="N1864" s="89">
        <v>0</v>
      </c>
      <c r="O1864" s="89">
        <v>2</v>
      </c>
      <c r="P1864" s="89">
        <v>282</v>
      </c>
      <c r="Q1864" s="89">
        <v>14489</v>
      </c>
      <c r="R1864" s="88">
        <f>VLOOKUP(P1864,NEW_TRAIN_TEST!$A$1:$M$980,13,0)</f>
        <v>14397.5</v>
      </c>
      <c r="S1864" s="88">
        <f>VLOOKUP(P1864,NEW_TRAIN_TEST!$A$1:$M$980,11,0)</f>
        <v>15131</v>
      </c>
      <c r="T1864" s="6">
        <f t="shared" si="58"/>
        <v>0</v>
      </c>
      <c r="U1864" s="6">
        <f t="shared" si="59"/>
        <v>0</v>
      </c>
    </row>
    <row r="1865" spans="1:21" x14ac:dyDescent="0.2">
      <c r="A1865" s="88">
        <v>1863</v>
      </c>
      <c r="B1865" s="88">
        <v>2</v>
      </c>
      <c r="C1865" s="88" t="s">
        <v>2120</v>
      </c>
      <c r="D1865" s="89" t="s">
        <v>1431</v>
      </c>
      <c r="E1865" s="89">
        <v>19</v>
      </c>
      <c r="F1865" s="89">
        <v>6</v>
      </c>
      <c r="G1865" s="89">
        <v>0</v>
      </c>
      <c r="H1865" s="89">
        <v>2</v>
      </c>
      <c r="I1865" s="89">
        <v>2</v>
      </c>
      <c r="J1865" s="89">
        <v>0</v>
      </c>
      <c r="K1865" s="89">
        <v>0</v>
      </c>
      <c r="L1865" s="89">
        <v>0</v>
      </c>
      <c r="M1865" s="89">
        <v>0</v>
      </c>
      <c r="N1865" s="89">
        <v>0</v>
      </c>
      <c r="O1865" s="89">
        <v>2</v>
      </c>
      <c r="P1865" s="89">
        <v>822</v>
      </c>
      <c r="Q1865" s="89">
        <v>10364</v>
      </c>
      <c r="R1865" s="88">
        <f>VLOOKUP(P1865,NEW_TRAIN_TEST!$A$1:$M$980,13,0)</f>
        <v>9174.5</v>
      </c>
      <c r="S1865" s="88">
        <f>VLOOKUP(P1865,NEW_TRAIN_TEST!$A$1:$M$980,11,0)</f>
        <v>10804</v>
      </c>
      <c r="T1865" s="6">
        <f t="shared" si="58"/>
        <v>0</v>
      </c>
      <c r="U1865" s="6">
        <f t="shared" si="59"/>
        <v>0</v>
      </c>
    </row>
    <row r="1866" spans="1:21" x14ac:dyDescent="0.2">
      <c r="A1866" s="88">
        <v>1864</v>
      </c>
      <c r="B1866" s="88">
        <v>2</v>
      </c>
      <c r="C1866" s="88" t="s">
        <v>2120</v>
      </c>
      <c r="D1866" s="89" t="s">
        <v>1431</v>
      </c>
      <c r="E1866" s="89">
        <v>0</v>
      </c>
      <c r="F1866" s="89">
        <v>2</v>
      </c>
      <c r="G1866" s="89">
        <v>0</v>
      </c>
      <c r="H1866" s="89">
        <v>2</v>
      </c>
      <c r="I1866" s="89">
        <v>2</v>
      </c>
      <c r="J1866" s="89">
        <v>0</v>
      </c>
      <c r="K1866" s="89">
        <v>0</v>
      </c>
      <c r="L1866" s="89">
        <v>0</v>
      </c>
      <c r="M1866" s="89">
        <v>0</v>
      </c>
      <c r="N1866" s="89">
        <v>0</v>
      </c>
      <c r="O1866" s="89">
        <v>2</v>
      </c>
      <c r="P1866" s="89">
        <v>862</v>
      </c>
      <c r="Q1866" s="89">
        <v>8742.5</v>
      </c>
      <c r="R1866" s="88">
        <f>VLOOKUP(P1866,NEW_TRAIN_TEST!$A$1:$M$980,13,0)</f>
        <v>8742.5</v>
      </c>
      <c r="S1866" s="88">
        <f>VLOOKUP(P1866,NEW_TRAIN_TEST!$A$1:$M$980,11,0)</f>
        <v>8972</v>
      </c>
      <c r="T1866" s="6">
        <f t="shared" si="58"/>
        <v>0</v>
      </c>
      <c r="U1866" s="6">
        <f t="shared" si="59"/>
        <v>0</v>
      </c>
    </row>
    <row r="1867" spans="1:21" x14ac:dyDescent="0.2">
      <c r="A1867" s="88">
        <v>1865</v>
      </c>
      <c r="B1867" s="88">
        <v>2</v>
      </c>
      <c r="C1867" s="88" t="s">
        <v>2120</v>
      </c>
      <c r="D1867" s="89" t="s">
        <v>1431</v>
      </c>
      <c r="E1867" s="89">
        <v>0</v>
      </c>
      <c r="F1867" s="89">
        <v>2</v>
      </c>
      <c r="G1867" s="89">
        <v>0</v>
      </c>
      <c r="H1867" s="89">
        <v>2</v>
      </c>
      <c r="I1867" s="89">
        <v>2</v>
      </c>
      <c r="J1867" s="89">
        <v>0</v>
      </c>
      <c r="K1867" s="89">
        <v>0</v>
      </c>
      <c r="L1867" s="89">
        <v>0</v>
      </c>
      <c r="M1867" s="89">
        <v>0</v>
      </c>
      <c r="N1867" s="89">
        <v>0</v>
      </c>
      <c r="O1867" s="89">
        <v>2</v>
      </c>
      <c r="P1867" s="89">
        <v>862</v>
      </c>
      <c r="Q1867" s="89">
        <v>8823.5</v>
      </c>
      <c r="R1867" s="88">
        <f>VLOOKUP(P1867,NEW_TRAIN_TEST!$A$1:$M$980,13,0)</f>
        <v>8742.5</v>
      </c>
      <c r="S1867" s="88">
        <f>VLOOKUP(P1867,NEW_TRAIN_TEST!$A$1:$M$980,11,0)</f>
        <v>8972</v>
      </c>
      <c r="T1867" s="6">
        <f t="shared" si="58"/>
        <v>0</v>
      </c>
      <c r="U1867" s="6">
        <f t="shared" si="59"/>
        <v>0</v>
      </c>
    </row>
    <row r="1868" spans="1:21" x14ac:dyDescent="0.2">
      <c r="A1868" s="88">
        <v>1866</v>
      </c>
      <c r="B1868" s="88">
        <v>2</v>
      </c>
      <c r="C1868" s="88" t="s">
        <v>2120</v>
      </c>
      <c r="D1868" s="89" t="s">
        <v>1431</v>
      </c>
      <c r="E1868" s="89">
        <v>0</v>
      </c>
      <c r="F1868" s="89">
        <v>5</v>
      </c>
      <c r="G1868" s="89">
        <v>0</v>
      </c>
      <c r="H1868" s="89">
        <v>0</v>
      </c>
      <c r="I1868" s="89">
        <v>2</v>
      </c>
      <c r="J1868" s="89">
        <v>0</v>
      </c>
      <c r="K1868" s="89">
        <v>0</v>
      </c>
      <c r="L1868" s="89">
        <v>0</v>
      </c>
      <c r="M1868" s="89">
        <v>0</v>
      </c>
      <c r="N1868" s="89">
        <v>0</v>
      </c>
      <c r="O1868" s="89">
        <v>2</v>
      </c>
      <c r="P1868" s="89">
        <v>862</v>
      </c>
      <c r="Q1868" s="89">
        <v>8844</v>
      </c>
      <c r="R1868" s="88">
        <f>VLOOKUP(P1868,NEW_TRAIN_TEST!$A$1:$M$980,13,0)</f>
        <v>8742.5</v>
      </c>
      <c r="S1868" s="88">
        <f>VLOOKUP(P1868,NEW_TRAIN_TEST!$A$1:$M$980,11,0)</f>
        <v>8972</v>
      </c>
      <c r="T1868" s="6">
        <f t="shared" si="58"/>
        <v>0</v>
      </c>
      <c r="U1868" s="6">
        <f t="shared" si="59"/>
        <v>0</v>
      </c>
    </row>
    <row r="1869" spans="1:21" x14ac:dyDescent="0.2">
      <c r="A1869" s="88">
        <v>1867</v>
      </c>
      <c r="B1869" s="88">
        <v>2</v>
      </c>
      <c r="C1869" s="88" t="s">
        <v>2120</v>
      </c>
      <c r="D1869" s="89" t="s">
        <v>1431</v>
      </c>
      <c r="E1869" s="89">
        <v>2</v>
      </c>
      <c r="F1869" s="89">
        <v>0</v>
      </c>
      <c r="G1869" s="89">
        <v>0</v>
      </c>
      <c r="H1869" s="89">
        <v>0</v>
      </c>
      <c r="I1869" s="89">
        <v>0</v>
      </c>
      <c r="J1869" s="89">
        <v>0</v>
      </c>
      <c r="K1869" s="89">
        <v>0</v>
      </c>
      <c r="L1869" s="89">
        <v>0</v>
      </c>
      <c r="M1869" s="89">
        <v>0</v>
      </c>
      <c r="N1869" s="89">
        <v>0</v>
      </c>
      <c r="O1869" s="89">
        <v>0</v>
      </c>
      <c r="P1869" s="89">
        <v>862</v>
      </c>
      <c r="Q1869" s="89">
        <v>8933</v>
      </c>
      <c r="R1869" s="88">
        <f>VLOOKUP(P1869,NEW_TRAIN_TEST!$A$1:$M$980,13,0)</f>
        <v>8742.5</v>
      </c>
      <c r="S1869" s="88">
        <f>VLOOKUP(P1869,NEW_TRAIN_TEST!$A$1:$M$980,11,0)</f>
        <v>8972</v>
      </c>
      <c r="T1869" s="6">
        <f t="shared" si="58"/>
        <v>0</v>
      </c>
      <c r="U1869" s="6">
        <f t="shared" si="59"/>
        <v>0</v>
      </c>
    </row>
    <row r="1870" spans="1:21" x14ac:dyDescent="0.2">
      <c r="A1870" s="88">
        <v>1868</v>
      </c>
      <c r="B1870" s="88">
        <v>2</v>
      </c>
      <c r="C1870" s="88" t="s">
        <v>2120</v>
      </c>
      <c r="D1870" s="89" t="s">
        <v>1431</v>
      </c>
      <c r="E1870" s="89">
        <v>15</v>
      </c>
      <c r="F1870" s="89">
        <v>0</v>
      </c>
      <c r="G1870" s="89">
        <v>0</v>
      </c>
      <c r="H1870" s="89">
        <v>0</v>
      </c>
      <c r="I1870" s="89">
        <v>0</v>
      </c>
      <c r="J1870" s="89">
        <v>0</v>
      </c>
      <c r="K1870" s="89">
        <v>0</v>
      </c>
      <c r="L1870" s="89">
        <v>0</v>
      </c>
      <c r="M1870" s="89">
        <v>0</v>
      </c>
      <c r="N1870" s="89">
        <v>0</v>
      </c>
      <c r="O1870" s="89">
        <v>0</v>
      </c>
      <c r="P1870" s="89">
        <v>128</v>
      </c>
      <c r="Q1870" s="89">
        <v>4698.5</v>
      </c>
      <c r="R1870" s="88">
        <f>VLOOKUP(P1870,NEW_TRAIN_TEST!$A$1:$M$980,13,0)</f>
        <v>4166</v>
      </c>
      <c r="S1870" s="88">
        <f>VLOOKUP(P1870,NEW_TRAIN_TEST!$A$1:$M$980,11,0)</f>
        <v>4750</v>
      </c>
      <c r="T1870" s="6">
        <f t="shared" si="58"/>
        <v>0</v>
      </c>
      <c r="U1870" s="6">
        <f t="shared" si="59"/>
        <v>0</v>
      </c>
    </row>
    <row r="1871" spans="1:21" x14ac:dyDescent="0.2">
      <c r="A1871" s="88">
        <v>1869</v>
      </c>
      <c r="B1871" s="88">
        <v>2</v>
      </c>
      <c r="C1871" s="88" t="s">
        <v>2120</v>
      </c>
      <c r="D1871" s="89" t="s">
        <v>1431</v>
      </c>
      <c r="E1871" s="89">
        <v>21</v>
      </c>
      <c r="F1871" s="89">
        <v>1</v>
      </c>
      <c r="G1871" s="89">
        <v>0</v>
      </c>
      <c r="H1871" s="89">
        <v>0</v>
      </c>
      <c r="I1871" s="89">
        <v>2</v>
      </c>
      <c r="J1871" s="89">
        <v>0</v>
      </c>
      <c r="K1871" s="89">
        <v>0</v>
      </c>
      <c r="L1871" s="89">
        <v>0</v>
      </c>
      <c r="M1871" s="89">
        <v>0</v>
      </c>
      <c r="N1871" s="89">
        <v>0</v>
      </c>
      <c r="O1871" s="89">
        <v>2</v>
      </c>
      <c r="P1871" s="89">
        <v>4</v>
      </c>
      <c r="Q1871" s="89">
        <v>7857.17</v>
      </c>
      <c r="R1871" s="88">
        <f>VLOOKUP(P1871,NEW_TRAIN_TEST!$A$1:$M$980,13,0)</f>
        <v>7262</v>
      </c>
      <c r="S1871" s="88">
        <f>VLOOKUP(P1871,NEW_TRAIN_TEST!$A$1:$M$980,11,0)</f>
        <v>8015</v>
      </c>
      <c r="T1871" s="6">
        <f t="shared" si="58"/>
        <v>0</v>
      </c>
      <c r="U1871" s="6">
        <f t="shared" si="59"/>
        <v>0</v>
      </c>
    </row>
    <row r="1872" spans="1:21" x14ac:dyDescent="0.2">
      <c r="A1872" s="88">
        <v>1870</v>
      </c>
      <c r="B1872" s="88">
        <v>2</v>
      </c>
      <c r="C1872" s="88" t="s">
        <v>2120</v>
      </c>
      <c r="D1872" s="89" t="s">
        <v>1431</v>
      </c>
      <c r="E1872" s="89">
        <v>8</v>
      </c>
      <c r="F1872" s="89">
        <v>3</v>
      </c>
      <c r="G1872" s="89">
        <v>0</v>
      </c>
      <c r="H1872" s="89">
        <v>2</v>
      </c>
      <c r="I1872" s="89">
        <v>2</v>
      </c>
      <c r="J1872" s="89">
        <v>0</v>
      </c>
      <c r="K1872" s="89">
        <v>0</v>
      </c>
      <c r="L1872" s="89">
        <v>1</v>
      </c>
      <c r="M1872" s="89">
        <v>0</v>
      </c>
      <c r="N1872" s="89">
        <v>0</v>
      </c>
      <c r="O1872" s="89">
        <v>2</v>
      </c>
      <c r="P1872" s="89">
        <v>326</v>
      </c>
      <c r="Q1872" s="89">
        <v>9345</v>
      </c>
      <c r="R1872" s="88">
        <f>VLOOKUP(P1872,NEW_TRAIN_TEST!$A$1:$M$980,13,0)</f>
        <v>9133</v>
      </c>
      <c r="S1872" s="88">
        <f>VLOOKUP(P1872,NEW_TRAIN_TEST!$A$1:$M$980,11,0)</f>
        <v>9768</v>
      </c>
      <c r="T1872" s="6">
        <f t="shared" si="58"/>
        <v>1</v>
      </c>
      <c r="U1872" s="6">
        <f t="shared" si="59"/>
        <v>0</v>
      </c>
    </row>
    <row r="1873" spans="1:21" x14ac:dyDescent="0.2">
      <c r="A1873" s="88">
        <v>1871</v>
      </c>
      <c r="B1873" s="88">
        <v>2</v>
      </c>
      <c r="C1873" s="88" t="s">
        <v>2120</v>
      </c>
      <c r="D1873" s="89" t="s">
        <v>1431</v>
      </c>
      <c r="E1873" s="89">
        <v>5</v>
      </c>
      <c r="F1873" s="89">
        <v>3</v>
      </c>
      <c r="G1873" s="89">
        <v>0</v>
      </c>
      <c r="H1873" s="89">
        <v>2</v>
      </c>
      <c r="I1873" s="89">
        <v>2</v>
      </c>
      <c r="J1873" s="89">
        <v>0</v>
      </c>
      <c r="K1873" s="89">
        <v>0</v>
      </c>
      <c r="L1873" s="89">
        <v>1</v>
      </c>
      <c r="M1873" s="89">
        <v>0</v>
      </c>
      <c r="N1873" s="89">
        <v>0</v>
      </c>
      <c r="O1873" s="89">
        <v>2</v>
      </c>
      <c r="P1873" s="89">
        <v>75</v>
      </c>
      <c r="Q1873" s="89">
        <v>594.5</v>
      </c>
      <c r="R1873" s="88">
        <f>VLOOKUP(P1873,NEW_TRAIN_TEST!$A$1:$M$980,13,0)</f>
        <v>588.5</v>
      </c>
      <c r="S1873" s="88">
        <f>VLOOKUP(P1873,NEW_TRAIN_TEST!$A$1:$M$980,11,0)</f>
        <v>601</v>
      </c>
      <c r="T1873" s="6">
        <f t="shared" si="58"/>
        <v>1</v>
      </c>
      <c r="U1873" s="6">
        <f t="shared" si="59"/>
        <v>0</v>
      </c>
    </row>
    <row r="1874" spans="1:21" x14ac:dyDescent="0.2">
      <c r="A1874" s="88">
        <v>1872</v>
      </c>
      <c r="B1874" s="88">
        <v>2</v>
      </c>
      <c r="C1874" s="88" t="s">
        <v>2120</v>
      </c>
      <c r="D1874" s="89" t="s">
        <v>1431</v>
      </c>
      <c r="E1874" s="89">
        <v>5</v>
      </c>
      <c r="F1874" s="89">
        <v>3</v>
      </c>
      <c r="G1874" s="89">
        <v>0</v>
      </c>
      <c r="H1874" s="89">
        <v>2</v>
      </c>
      <c r="I1874" s="89">
        <v>2</v>
      </c>
      <c r="J1874" s="89">
        <v>0</v>
      </c>
      <c r="K1874" s="89">
        <v>0</v>
      </c>
      <c r="L1874" s="89">
        <v>0</v>
      </c>
      <c r="M1874" s="89">
        <v>22</v>
      </c>
      <c r="N1874" s="89">
        <v>0</v>
      </c>
      <c r="O1874" s="89">
        <v>2</v>
      </c>
      <c r="P1874" s="89">
        <v>75</v>
      </c>
      <c r="Q1874" s="89">
        <v>594.5</v>
      </c>
      <c r="R1874" s="88">
        <f>VLOOKUP(P1874,NEW_TRAIN_TEST!$A$1:$M$980,13,0)</f>
        <v>588.5</v>
      </c>
      <c r="S1874" s="88">
        <f>VLOOKUP(P1874,NEW_TRAIN_TEST!$A$1:$M$980,11,0)</f>
        <v>601</v>
      </c>
      <c r="T1874" s="6">
        <f t="shared" si="58"/>
        <v>0</v>
      </c>
      <c r="U1874" s="6">
        <f t="shared" si="59"/>
        <v>1</v>
      </c>
    </row>
    <row r="1875" spans="1:21" x14ac:dyDescent="0.2">
      <c r="A1875" s="88">
        <v>1873</v>
      </c>
      <c r="B1875" s="88">
        <v>2</v>
      </c>
      <c r="C1875" s="88" t="s">
        <v>2120</v>
      </c>
      <c r="D1875" s="89" t="s">
        <v>1431</v>
      </c>
      <c r="E1875" s="89">
        <v>10</v>
      </c>
      <c r="F1875" s="89">
        <v>2</v>
      </c>
      <c r="G1875" s="89">
        <v>0</v>
      </c>
      <c r="H1875" s="89">
        <v>2</v>
      </c>
      <c r="I1875" s="89">
        <v>2</v>
      </c>
      <c r="J1875" s="89">
        <v>0</v>
      </c>
      <c r="K1875" s="89">
        <v>0</v>
      </c>
      <c r="L1875" s="89">
        <v>1</v>
      </c>
      <c r="M1875" s="89">
        <v>0</v>
      </c>
      <c r="N1875" s="89">
        <v>0</v>
      </c>
      <c r="O1875" s="89">
        <v>2</v>
      </c>
      <c r="P1875" s="89">
        <v>161</v>
      </c>
      <c r="Q1875" s="89">
        <v>11440</v>
      </c>
      <c r="R1875" s="88">
        <f>VLOOKUP(P1875,NEW_TRAIN_TEST!$A$1:$M$980,13,0)</f>
        <v>10165.5</v>
      </c>
      <c r="S1875" s="88">
        <f>VLOOKUP(P1875,NEW_TRAIN_TEST!$A$1:$M$980,11,0)</f>
        <v>11771</v>
      </c>
      <c r="T1875" s="6">
        <f t="shared" si="58"/>
        <v>1</v>
      </c>
      <c r="U1875" s="6">
        <f t="shared" si="59"/>
        <v>0</v>
      </c>
    </row>
    <row r="1876" spans="1:21" x14ac:dyDescent="0.2">
      <c r="A1876" s="88">
        <v>1874</v>
      </c>
      <c r="B1876" s="88">
        <v>2</v>
      </c>
      <c r="C1876" s="88" t="s">
        <v>2120</v>
      </c>
      <c r="D1876" s="89" t="s">
        <v>1431</v>
      </c>
      <c r="E1876" s="89">
        <v>10</v>
      </c>
      <c r="F1876" s="89">
        <v>2</v>
      </c>
      <c r="G1876" s="89">
        <v>1</v>
      </c>
      <c r="H1876" s="89">
        <v>2</v>
      </c>
      <c r="I1876" s="89">
        <v>2</v>
      </c>
      <c r="J1876" s="89">
        <v>0</v>
      </c>
      <c r="K1876" s="89">
        <v>0</v>
      </c>
      <c r="L1876" s="89">
        <v>1</v>
      </c>
      <c r="M1876" s="89">
        <v>22</v>
      </c>
      <c r="N1876" s="89">
        <v>0</v>
      </c>
      <c r="O1876" s="89">
        <v>2</v>
      </c>
      <c r="P1876" s="89">
        <v>161</v>
      </c>
      <c r="Q1876" s="89">
        <v>11632.5</v>
      </c>
      <c r="R1876" s="88">
        <f>VLOOKUP(P1876,NEW_TRAIN_TEST!$A$1:$M$980,13,0)</f>
        <v>10165.5</v>
      </c>
      <c r="S1876" s="88">
        <f>VLOOKUP(P1876,NEW_TRAIN_TEST!$A$1:$M$980,11,0)</f>
        <v>11771</v>
      </c>
      <c r="T1876" s="6">
        <f t="shared" si="58"/>
        <v>1</v>
      </c>
      <c r="U1876" s="6">
        <f t="shared" si="59"/>
        <v>1</v>
      </c>
    </row>
    <row r="1877" spans="1:21" x14ac:dyDescent="0.2">
      <c r="A1877" s="88">
        <v>1875</v>
      </c>
      <c r="B1877" s="88">
        <v>2</v>
      </c>
      <c r="C1877" s="88" t="s">
        <v>2120</v>
      </c>
      <c r="D1877" s="89" t="s">
        <v>1431</v>
      </c>
      <c r="E1877" s="89">
        <v>14</v>
      </c>
      <c r="F1877" s="89">
        <v>5</v>
      </c>
      <c r="G1877" s="89">
        <v>0</v>
      </c>
      <c r="H1877" s="89">
        <v>2</v>
      </c>
      <c r="I1877" s="89">
        <v>2</v>
      </c>
      <c r="J1877" s="89">
        <v>0</v>
      </c>
      <c r="K1877" s="89">
        <v>0</v>
      </c>
      <c r="L1877" s="89">
        <v>0</v>
      </c>
      <c r="M1877" s="89">
        <v>0</v>
      </c>
      <c r="N1877" s="89">
        <v>0</v>
      </c>
      <c r="O1877" s="89">
        <v>2</v>
      </c>
      <c r="P1877" s="89">
        <v>250</v>
      </c>
      <c r="Q1877" s="89">
        <v>16236</v>
      </c>
      <c r="R1877" s="88">
        <f>VLOOKUP(P1877,NEW_TRAIN_TEST!$A$1:$M$980,13,0)</f>
        <v>16144</v>
      </c>
      <c r="S1877" s="88">
        <f>VLOOKUP(P1877,NEW_TRAIN_TEST!$A$1:$M$980,11,0)</f>
        <v>16827</v>
      </c>
      <c r="T1877" s="6">
        <f t="shared" si="58"/>
        <v>0</v>
      </c>
      <c r="U1877" s="6">
        <f t="shared" si="59"/>
        <v>0</v>
      </c>
    </row>
    <row r="1878" spans="1:21" x14ac:dyDescent="0.2">
      <c r="A1878" s="88">
        <v>1876</v>
      </c>
      <c r="B1878" s="88">
        <v>2</v>
      </c>
      <c r="C1878" s="88" t="s">
        <v>2120</v>
      </c>
      <c r="D1878" s="89" t="s">
        <v>1431</v>
      </c>
      <c r="E1878" s="89">
        <v>3</v>
      </c>
      <c r="F1878" s="89">
        <v>0</v>
      </c>
      <c r="G1878" s="89">
        <v>0</v>
      </c>
      <c r="H1878" s="89">
        <v>0</v>
      </c>
      <c r="I1878" s="89">
        <v>0</v>
      </c>
      <c r="J1878" s="89">
        <v>0</v>
      </c>
      <c r="K1878" s="89">
        <v>0</v>
      </c>
      <c r="L1878" s="89">
        <v>0</v>
      </c>
      <c r="M1878" s="89">
        <v>0</v>
      </c>
      <c r="N1878" s="89">
        <v>0</v>
      </c>
      <c r="O1878" s="89">
        <v>0</v>
      </c>
      <c r="P1878" s="89">
        <v>375</v>
      </c>
      <c r="Q1878" s="89">
        <v>3919</v>
      </c>
      <c r="R1878" s="88">
        <f>VLOOKUP(P1878,NEW_TRAIN_TEST!$A$1:$M$980,13,0)</f>
        <v>3711</v>
      </c>
      <c r="S1878" s="88">
        <f>VLOOKUP(P1878,NEW_TRAIN_TEST!$A$1:$M$980,11,0)</f>
        <v>4500</v>
      </c>
      <c r="T1878" s="6">
        <f t="shared" si="58"/>
        <v>0</v>
      </c>
      <c r="U1878" s="6">
        <f t="shared" si="59"/>
        <v>0</v>
      </c>
    </row>
    <row r="1879" spans="1:21" x14ac:dyDescent="0.2">
      <c r="A1879" s="88">
        <v>1877</v>
      </c>
      <c r="B1879" s="88">
        <v>2</v>
      </c>
      <c r="C1879" s="88" t="s">
        <v>2120</v>
      </c>
      <c r="D1879" s="89" t="s">
        <v>1431</v>
      </c>
      <c r="E1879" s="89">
        <v>0</v>
      </c>
      <c r="F1879" s="89">
        <v>2</v>
      </c>
      <c r="G1879" s="89">
        <v>0</v>
      </c>
      <c r="H1879" s="89">
        <v>2</v>
      </c>
      <c r="I1879" s="89">
        <v>2</v>
      </c>
      <c r="J1879" s="89">
        <v>0</v>
      </c>
      <c r="K1879" s="89">
        <v>0</v>
      </c>
      <c r="L1879" s="89">
        <v>0</v>
      </c>
      <c r="M1879" s="89">
        <v>0</v>
      </c>
      <c r="N1879" s="89">
        <v>0</v>
      </c>
      <c r="O1879" s="89">
        <v>2</v>
      </c>
      <c r="P1879" s="89">
        <v>627</v>
      </c>
      <c r="Q1879" s="89">
        <v>7092.5</v>
      </c>
      <c r="R1879" s="88">
        <f>VLOOKUP(P1879,NEW_TRAIN_TEST!$A$1:$M$980,13,0)</f>
        <v>7092.5</v>
      </c>
      <c r="S1879" s="88">
        <f>VLOOKUP(P1879,NEW_TRAIN_TEST!$A$1:$M$980,11,0)</f>
        <v>7487</v>
      </c>
      <c r="T1879" s="6">
        <f t="shared" si="58"/>
        <v>0</v>
      </c>
      <c r="U1879" s="6">
        <f t="shared" si="59"/>
        <v>0</v>
      </c>
    </row>
    <row r="1880" spans="1:21" x14ac:dyDescent="0.2">
      <c r="A1880" s="88">
        <v>1878</v>
      </c>
      <c r="B1880" s="88">
        <v>2</v>
      </c>
      <c r="C1880" s="88" t="s">
        <v>2120</v>
      </c>
      <c r="D1880" s="89" t="s">
        <v>1431</v>
      </c>
      <c r="E1880" s="89">
        <v>0</v>
      </c>
      <c r="F1880" s="89">
        <v>2</v>
      </c>
      <c r="G1880" s="89">
        <v>0</v>
      </c>
      <c r="H1880" s="89">
        <v>2</v>
      </c>
      <c r="I1880" s="89">
        <v>2</v>
      </c>
      <c r="J1880" s="89">
        <v>0</v>
      </c>
      <c r="K1880" s="89">
        <v>0</v>
      </c>
      <c r="L1880" s="89">
        <v>0</v>
      </c>
      <c r="M1880" s="89">
        <v>0</v>
      </c>
      <c r="N1880" s="89">
        <v>0</v>
      </c>
      <c r="O1880" s="89">
        <v>2</v>
      </c>
      <c r="P1880" s="89">
        <v>627</v>
      </c>
      <c r="Q1880" s="89">
        <v>7134.5</v>
      </c>
      <c r="R1880" s="88">
        <f>VLOOKUP(P1880,NEW_TRAIN_TEST!$A$1:$M$980,13,0)</f>
        <v>7092.5</v>
      </c>
      <c r="S1880" s="88">
        <f>VLOOKUP(P1880,NEW_TRAIN_TEST!$A$1:$M$980,11,0)</f>
        <v>7487</v>
      </c>
      <c r="T1880" s="6">
        <f t="shared" si="58"/>
        <v>0</v>
      </c>
      <c r="U1880" s="6">
        <f t="shared" si="59"/>
        <v>0</v>
      </c>
    </row>
    <row r="1881" spans="1:21" x14ac:dyDescent="0.2">
      <c r="A1881" s="88">
        <v>1879</v>
      </c>
      <c r="B1881" s="88">
        <v>2</v>
      </c>
      <c r="C1881" s="88" t="s">
        <v>2120</v>
      </c>
      <c r="D1881" s="89" t="s">
        <v>1431</v>
      </c>
      <c r="E1881" s="89">
        <v>0</v>
      </c>
      <c r="F1881" s="89">
        <v>4</v>
      </c>
      <c r="G1881" s="89">
        <v>1</v>
      </c>
      <c r="H1881" s="89">
        <v>2</v>
      </c>
      <c r="I1881" s="89">
        <v>2</v>
      </c>
      <c r="J1881" s="89">
        <v>0</v>
      </c>
      <c r="K1881" s="89">
        <v>0</v>
      </c>
      <c r="L1881" s="89">
        <v>0</v>
      </c>
      <c r="M1881" s="89">
        <v>0</v>
      </c>
      <c r="N1881" s="89">
        <v>0</v>
      </c>
      <c r="O1881" s="89">
        <v>2</v>
      </c>
      <c r="P1881" s="89">
        <v>627</v>
      </c>
      <c r="Q1881" s="89">
        <v>7165</v>
      </c>
      <c r="R1881" s="88">
        <f>VLOOKUP(P1881,NEW_TRAIN_TEST!$A$1:$M$980,13,0)</f>
        <v>7092.5</v>
      </c>
      <c r="S1881" s="88">
        <f>VLOOKUP(P1881,NEW_TRAIN_TEST!$A$1:$M$980,11,0)</f>
        <v>7487</v>
      </c>
      <c r="T1881" s="6">
        <f t="shared" si="58"/>
        <v>0</v>
      </c>
      <c r="U1881" s="6">
        <f t="shared" si="59"/>
        <v>0</v>
      </c>
    </row>
    <row r="1882" spans="1:21" x14ac:dyDescent="0.2">
      <c r="A1882" s="88">
        <v>1880</v>
      </c>
      <c r="B1882" s="88">
        <v>2</v>
      </c>
      <c r="C1882" s="88" t="s">
        <v>2120</v>
      </c>
      <c r="D1882" s="89" t="s">
        <v>1431</v>
      </c>
      <c r="E1882" s="89">
        <v>0</v>
      </c>
      <c r="F1882" s="89">
        <v>2</v>
      </c>
      <c r="G1882" s="89">
        <v>1</v>
      </c>
      <c r="H1882" s="89">
        <v>2</v>
      </c>
      <c r="I1882" s="89">
        <v>2</v>
      </c>
      <c r="J1882" s="89">
        <v>0</v>
      </c>
      <c r="K1882" s="89">
        <v>0</v>
      </c>
      <c r="L1882" s="89">
        <v>0</v>
      </c>
      <c r="M1882" s="89">
        <v>7</v>
      </c>
      <c r="N1882" s="89">
        <v>0</v>
      </c>
      <c r="O1882" s="89">
        <v>2</v>
      </c>
      <c r="P1882" s="89">
        <v>627</v>
      </c>
      <c r="Q1882" s="89">
        <v>7242.5</v>
      </c>
      <c r="R1882" s="88">
        <f>VLOOKUP(P1882,NEW_TRAIN_TEST!$A$1:$M$980,13,0)</f>
        <v>7092.5</v>
      </c>
      <c r="S1882" s="88">
        <f>VLOOKUP(P1882,NEW_TRAIN_TEST!$A$1:$M$980,11,0)</f>
        <v>7487</v>
      </c>
      <c r="T1882" s="6">
        <f t="shared" si="58"/>
        <v>0</v>
      </c>
      <c r="U1882" s="6">
        <f t="shared" si="59"/>
        <v>1</v>
      </c>
    </row>
    <row r="1883" spans="1:21" x14ac:dyDescent="0.2">
      <c r="A1883" s="88">
        <v>1881</v>
      </c>
      <c r="B1883" s="88">
        <v>2</v>
      </c>
      <c r="C1883" s="88" t="s">
        <v>2120</v>
      </c>
      <c r="D1883" s="89" t="s">
        <v>1431</v>
      </c>
      <c r="E1883" s="89">
        <v>0</v>
      </c>
      <c r="F1883" s="89">
        <v>2</v>
      </c>
      <c r="G1883" s="89">
        <v>2</v>
      </c>
      <c r="H1883" s="89">
        <v>2</v>
      </c>
      <c r="I1883" s="89">
        <v>2</v>
      </c>
      <c r="J1883" s="89">
        <v>0</v>
      </c>
      <c r="K1883" s="89">
        <v>0</v>
      </c>
      <c r="L1883" s="89">
        <v>0</v>
      </c>
      <c r="M1883" s="89">
        <v>0</v>
      </c>
      <c r="N1883" s="89">
        <v>0</v>
      </c>
      <c r="O1883" s="89">
        <v>2</v>
      </c>
      <c r="P1883" s="89">
        <v>627</v>
      </c>
      <c r="Q1883" s="89">
        <v>7247.5</v>
      </c>
      <c r="R1883" s="88">
        <f>VLOOKUP(P1883,NEW_TRAIN_TEST!$A$1:$M$980,13,0)</f>
        <v>7092.5</v>
      </c>
      <c r="S1883" s="88">
        <f>VLOOKUP(P1883,NEW_TRAIN_TEST!$A$1:$M$980,11,0)</f>
        <v>7487</v>
      </c>
      <c r="T1883" s="6">
        <f t="shared" si="58"/>
        <v>0</v>
      </c>
      <c r="U1883" s="6">
        <f t="shared" si="59"/>
        <v>0</v>
      </c>
    </row>
    <row r="1884" spans="1:21" x14ac:dyDescent="0.2">
      <c r="A1884" s="88">
        <v>1882</v>
      </c>
      <c r="B1884" s="88">
        <v>2</v>
      </c>
      <c r="C1884" s="88" t="s">
        <v>2120</v>
      </c>
      <c r="D1884" s="89" t="s">
        <v>1431</v>
      </c>
      <c r="E1884" s="89">
        <v>0</v>
      </c>
      <c r="F1884" s="89">
        <v>5</v>
      </c>
      <c r="G1884" s="89">
        <v>3</v>
      </c>
      <c r="H1884" s="89">
        <v>2</v>
      </c>
      <c r="I1884" s="89">
        <v>0</v>
      </c>
      <c r="J1884" s="89">
        <v>0</v>
      </c>
      <c r="K1884" s="89">
        <v>0</v>
      </c>
      <c r="L1884" s="89">
        <v>0</v>
      </c>
      <c r="M1884" s="89">
        <v>0</v>
      </c>
      <c r="N1884" s="89">
        <v>0</v>
      </c>
      <c r="O1884" s="89">
        <v>0</v>
      </c>
      <c r="P1884" s="89">
        <v>627</v>
      </c>
      <c r="Q1884" s="89">
        <v>7264</v>
      </c>
      <c r="R1884" s="88">
        <f>VLOOKUP(P1884,NEW_TRAIN_TEST!$A$1:$M$980,13,0)</f>
        <v>7092.5</v>
      </c>
      <c r="S1884" s="88">
        <f>VLOOKUP(P1884,NEW_TRAIN_TEST!$A$1:$M$980,11,0)</f>
        <v>7487</v>
      </c>
      <c r="T1884" s="6">
        <f t="shared" si="58"/>
        <v>0</v>
      </c>
      <c r="U1884" s="6">
        <f t="shared" si="59"/>
        <v>0</v>
      </c>
    </row>
    <row r="1885" spans="1:21" x14ac:dyDescent="0.2">
      <c r="A1885" s="88">
        <v>1883</v>
      </c>
      <c r="B1885" s="88">
        <v>2</v>
      </c>
      <c r="C1885" s="88" t="s">
        <v>2120</v>
      </c>
      <c r="D1885" s="89" t="s">
        <v>1431</v>
      </c>
      <c r="E1885" s="89">
        <v>0</v>
      </c>
      <c r="F1885" s="89">
        <v>5</v>
      </c>
      <c r="G1885" s="89">
        <v>3</v>
      </c>
      <c r="H1885" s="89">
        <v>0</v>
      </c>
      <c r="I1885" s="89">
        <v>0</v>
      </c>
      <c r="J1885" s="89">
        <v>0</v>
      </c>
      <c r="K1885" s="89">
        <v>0</v>
      </c>
      <c r="L1885" s="89">
        <v>0</v>
      </c>
      <c r="M1885" s="89">
        <v>0</v>
      </c>
      <c r="N1885" s="89">
        <v>0</v>
      </c>
      <c r="O1885" s="89">
        <v>0</v>
      </c>
      <c r="P1885" s="89">
        <v>627</v>
      </c>
      <c r="Q1885" s="89">
        <v>7307.75</v>
      </c>
      <c r="R1885" s="88">
        <f>VLOOKUP(P1885,NEW_TRAIN_TEST!$A$1:$M$980,13,0)</f>
        <v>7092.5</v>
      </c>
      <c r="S1885" s="88">
        <f>VLOOKUP(P1885,NEW_TRAIN_TEST!$A$1:$M$980,11,0)</f>
        <v>7487</v>
      </c>
      <c r="T1885" s="6">
        <f t="shared" si="58"/>
        <v>0</v>
      </c>
      <c r="U1885" s="6">
        <f t="shared" si="59"/>
        <v>0</v>
      </c>
    </row>
    <row r="1886" spans="1:21" x14ac:dyDescent="0.2">
      <c r="A1886" s="88">
        <v>1884</v>
      </c>
      <c r="B1886" s="88">
        <v>2</v>
      </c>
      <c r="C1886" s="88" t="s">
        <v>2120</v>
      </c>
      <c r="D1886" s="89" t="s">
        <v>1431</v>
      </c>
      <c r="E1886" s="89">
        <v>0</v>
      </c>
      <c r="F1886" s="89">
        <v>5</v>
      </c>
      <c r="G1886" s="89">
        <v>0</v>
      </c>
      <c r="H1886" s="89">
        <v>2</v>
      </c>
      <c r="I1886" s="89">
        <v>0</v>
      </c>
      <c r="J1886" s="89">
        <v>0</v>
      </c>
      <c r="K1886" s="89">
        <v>0</v>
      </c>
      <c r="L1886" s="89">
        <v>0</v>
      </c>
      <c r="M1886" s="89">
        <v>0</v>
      </c>
      <c r="N1886" s="89">
        <v>0</v>
      </c>
      <c r="O1886" s="89">
        <v>0</v>
      </c>
      <c r="P1886" s="89">
        <v>627</v>
      </c>
      <c r="Q1886" s="89">
        <v>7322.5</v>
      </c>
      <c r="R1886" s="88">
        <f>VLOOKUP(P1886,NEW_TRAIN_TEST!$A$1:$M$980,13,0)</f>
        <v>7092.5</v>
      </c>
      <c r="S1886" s="88">
        <f>VLOOKUP(P1886,NEW_TRAIN_TEST!$A$1:$M$980,11,0)</f>
        <v>7487</v>
      </c>
      <c r="T1886" s="6">
        <f t="shared" si="58"/>
        <v>0</v>
      </c>
      <c r="U1886" s="6">
        <f t="shared" si="59"/>
        <v>0</v>
      </c>
    </row>
    <row r="1887" spans="1:21" x14ac:dyDescent="0.2">
      <c r="A1887" s="88">
        <v>1885</v>
      </c>
      <c r="B1887" s="88">
        <v>2</v>
      </c>
      <c r="C1887" s="88" t="s">
        <v>2120</v>
      </c>
      <c r="D1887" s="89" t="s">
        <v>1431</v>
      </c>
      <c r="E1887" s="89">
        <v>0</v>
      </c>
      <c r="F1887" s="89">
        <v>8</v>
      </c>
      <c r="G1887" s="89">
        <v>0</v>
      </c>
      <c r="H1887" s="89">
        <v>0</v>
      </c>
      <c r="I1887" s="89">
        <v>2</v>
      </c>
      <c r="J1887" s="89">
        <v>0</v>
      </c>
      <c r="K1887" s="89">
        <v>0</v>
      </c>
      <c r="L1887" s="89">
        <v>0</v>
      </c>
      <c r="M1887" s="89">
        <v>0</v>
      </c>
      <c r="N1887" s="89">
        <v>0</v>
      </c>
      <c r="O1887" s="89">
        <v>2</v>
      </c>
      <c r="P1887" s="89">
        <v>627</v>
      </c>
      <c r="Q1887" s="89">
        <v>7338.38</v>
      </c>
      <c r="R1887" s="88">
        <f>VLOOKUP(P1887,NEW_TRAIN_TEST!$A$1:$M$980,13,0)</f>
        <v>7092.5</v>
      </c>
      <c r="S1887" s="88">
        <f>VLOOKUP(P1887,NEW_TRAIN_TEST!$A$1:$M$980,11,0)</f>
        <v>7487</v>
      </c>
      <c r="T1887" s="6">
        <f t="shared" si="58"/>
        <v>0</v>
      </c>
      <c r="U1887" s="6">
        <f t="shared" si="59"/>
        <v>0</v>
      </c>
    </row>
    <row r="1888" spans="1:21" x14ac:dyDescent="0.2">
      <c r="A1888" s="88">
        <v>1886</v>
      </c>
      <c r="B1888" s="88">
        <v>2</v>
      </c>
      <c r="C1888" s="88" t="s">
        <v>2120</v>
      </c>
      <c r="D1888" s="89" t="s">
        <v>1431</v>
      </c>
      <c r="E1888" s="89">
        <v>0</v>
      </c>
      <c r="F1888" s="89">
        <v>7</v>
      </c>
      <c r="G1888" s="89">
        <v>0</v>
      </c>
      <c r="H1888" s="89">
        <v>0</v>
      </c>
      <c r="I1888" s="89">
        <v>0</v>
      </c>
      <c r="J1888" s="89">
        <v>0</v>
      </c>
      <c r="K1888" s="89">
        <v>0</v>
      </c>
      <c r="L1888" s="89">
        <v>0</v>
      </c>
      <c r="M1888" s="89">
        <v>0</v>
      </c>
      <c r="N1888" s="89">
        <v>0</v>
      </c>
      <c r="O1888" s="89">
        <v>0</v>
      </c>
      <c r="P1888" s="89">
        <v>627</v>
      </c>
      <c r="Q1888" s="89">
        <v>7345.5</v>
      </c>
      <c r="R1888" s="88">
        <f>VLOOKUP(P1888,NEW_TRAIN_TEST!$A$1:$M$980,13,0)</f>
        <v>7092.5</v>
      </c>
      <c r="S1888" s="88">
        <f>VLOOKUP(P1888,NEW_TRAIN_TEST!$A$1:$M$980,11,0)</f>
        <v>7487</v>
      </c>
      <c r="T1888" s="6">
        <f t="shared" si="58"/>
        <v>0</v>
      </c>
      <c r="U1888" s="6">
        <f t="shared" si="59"/>
        <v>0</v>
      </c>
    </row>
    <row r="1889" spans="1:21" x14ac:dyDescent="0.2">
      <c r="A1889" s="88">
        <v>1887</v>
      </c>
      <c r="B1889" s="88">
        <v>2</v>
      </c>
      <c r="C1889" s="88" t="s">
        <v>2120</v>
      </c>
      <c r="D1889" s="89" t="s">
        <v>1431</v>
      </c>
      <c r="E1889" s="89">
        <v>0</v>
      </c>
      <c r="F1889" s="89">
        <v>7</v>
      </c>
      <c r="G1889" s="89">
        <v>4</v>
      </c>
      <c r="H1889" s="89">
        <v>0</v>
      </c>
      <c r="I1889" s="89">
        <v>0</v>
      </c>
      <c r="J1889" s="89">
        <v>0</v>
      </c>
      <c r="K1889" s="89">
        <v>0</v>
      </c>
      <c r="L1889" s="89">
        <v>0</v>
      </c>
      <c r="M1889" s="89">
        <v>0</v>
      </c>
      <c r="N1889" s="89">
        <v>0</v>
      </c>
      <c r="O1889" s="89">
        <v>0</v>
      </c>
      <c r="P1889" s="89">
        <v>627</v>
      </c>
      <c r="Q1889" s="89">
        <v>7381.27</v>
      </c>
      <c r="R1889" s="88">
        <f>VLOOKUP(P1889,NEW_TRAIN_TEST!$A$1:$M$980,13,0)</f>
        <v>7092.5</v>
      </c>
      <c r="S1889" s="88">
        <f>VLOOKUP(P1889,NEW_TRAIN_TEST!$A$1:$M$980,11,0)</f>
        <v>7487</v>
      </c>
      <c r="T1889" s="6">
        <f t="shared" si="58"/>
        <v>0</v>
      </c>
      <c r="U1889" s="6">
        <f t="shared" si="59"/>
        <v>0</v>
      </c>
    </row>
    <row r="1890" spans="1:21" x14ac:dyDescent="0.2">
      <c r="A1890" s="88">
        <v>1888</v>
      </c>
      <c r="B1890" s="88">
        <v>2</v>
      </c>
      <c r="C1890" s="88" t="s">
        <v>2120</v>
      </c>
      <c r="D1890" s="89" t="s">
        <v>1431</v>
      </c>
      <c r="E1890" s="89">
        <v>0</v>
      </c>
      <c r="F1890" s="89">
        <v>10</v>
      </c>
      <c r="G1890" s="89">
        <v>0</v>
      </c>
      <c r="H1890" s="89">
        <v>0</v>
      </c>
      <c r="I1890" s="89">
        <v>1</v>
      </c>
      <c r="J1890" s="89">
        <v>0</v>
      </c>
      <c r="K1890" s="89">
        <v>0</v>
      </c>
      <c r="L1890" s="89">
        <v>0</v>
      </c>
      <c r="M1890" s="89">
        <v>0</v>
      </c>
      <c r="N1890" s="89">
        <v>0</v>
      </c>
      <c r="O1890" s="89">
        <v>0</v>
      </c>
      <c r="P1890" s="89">
        <v>627</v>
      </c>
      <c r="Q1890" s="89">
        <v>7397.56</v>
      </c>
      <c r="R1890" s="88">
        <f>VLOOKUP(P1890,NEW_TRAIN_TEST!$A$1:$M$980,13,0)</f>
        <v>7092.5</v>
      </c>
      <c r="S1890" s="88">
        <f>VLOOKUP(P1890,NEW_TRAIN_TEST!$A$1:$M$980,11,0)</f>
        <v>7487</v>
      </c>
      <c r="T1890" s="6">
        <f t="shared" si="58"/>
        <v>0</v>
      </c>
      <c r="U1890" s="6">
        <f t="shared" si="59"/>
        <v>0</v>
      </c>
    </row>
    <row r="1891" spans="1:21" x14ac:dyDescent="0.2">
      <c r="A1891" s="88">
        <v>1889</v>
      </c>
      <c r="B1891" s="88">
        <v>2</v>
      </c>
      <c r="C1891" s="88" t="s">
        <v>2120</v>
      </c>
      <c r="D1891" s="89" t="s">
        <v>1431</v>
      </c>
      <c r="E1891" s="89">
        <v>0</v>
      </c>
      <c r="F1891" s="89">
        <v>0</v>
      </c>
      <c r="G1891" s="89">
        <v>0</v>
      </c>
      <c r="H1891" s="89">
        <v>0</v>
      </c>
      <c r="I1891" s="89">
        <v>0</v>
      </c>
      <c r="J1891" s="89">
        <v>0</v>
      </c>
      <c r="K1891" s="89">
        <v>0</v>
      </c>
      <c r="L1891" s="89">
        <v>0</v>
      </c>
      <c r="M1891" s="89">
        <v>0</v>
      </c>
      <c r="N1891" s="89">
        <v>1</v>
      </c>
      <c r="O1891" s="89">
        <v>0</v>
      </c>
      <c r="P1891" s="89">
        <v>627</v>
      </c>
      <c r="Q1891" s="89">
        <v>7413</v>
      </c>
      <c r="R1891" s="88">
        <f>VLOOKUP(P1891,NEW_TRAIN_TEST!$A$1:$M$980,13,0)</f>
        <v>7092.5</v>
      </c>
      <c r="S1891" s="88">
        <f>VLOOKUP(P1891,NEW_TRAIN_TEST!$A$1:$M$980,11,0)</f>
        <v>7487</v>
      </c>
      <c r="T1891" s="6">
        <f t="shared" si="58"/>
        <v>0</v>
      </c>
      <c r="U1891" s="6">
        <f t="shared" si="59"/>
        <v>0</v>
      </c>
    </row>
    <row r="1892" spans="1:21" x14ac:dyDescent="0.2">
      <c r="A1892" s="88">
        <v>1890</v>
      </c>
      <c r="B1892" s="88">
        <v>2</v>
      </c>
      <c r="C1892" s="88" t="s">
        <v>2120</v>
      </c>
      <c r="D1892" s="89" t="s">
        <v>1431</v>
      </c>
      <c r="E1892" s="89">
        <v>6</v>
      </c>
      <c r="F1892" s="89">
        <v>2</v>
      </c>
      <c r="G1892" s="89">
        <v>0</v>
      </c>
      <c r="H1892" s="89">
        <v>2</v>
      </c>
      <c r="I1892" s="89">
        <v>2</v>
      </c>
      <c r="J1892" s="89">
        <v>0</v>
      </c>
      <c r="K1892" s="89">
        <v>0</v>
      </c>
      <c r="L1892" s="89">
        <v>1</v>
      </c>
      <c r="M1892" s="89">
        <v>0</v>
      </c>
      <c r="N1892" s="89">
        <v>0</v>
      </c>
      <c r="O1892" s="89">
        <v>2</v>
      </c>
      <c r="P1892" s="89">
        <v>672</v>
      </c>
      <c r="Q1892" s="89">
        <v>11059.25</v>
      </c>
      <c r="R1892" s="88">
        <f>VLOOKUP(P1892,NEW_TRAIN_TEST!$A$1:$M$980,13,0)</f>
        <v>10852.5</v>
      </c>
      <c r="S1892" s="88">
        <f>VLOOKUP(P1892,NEW_TRAIN_TEST!$A$1:$M$980,11,0)</f>
        <v>11307</v>
      </c>
      <c r="T1892" s="6">
        <f t="shared" si="58"/>
        <v>1</v>
      </c>
      <c r="U1892" s="6">
        <f t="shared" si="59"/>
        <v>0</v>
      </c>
    </row>
    <row r="1893" spans="1:21" x14ac:dyDescent="0.2">
      <c r="A1893" s="88">
        <v>1891</v>
      </c>
      <c r="B1893" s="88">
        <v>2</v>
      </c>
      <c r="C1893" s="88" t="s">
        <v>2120</v>
      </c>
      <c r="D1893" s="89" t="s">
        <v>1431</v>
      </c>
      <c r="E1893" s="89">
        <v>23</v>
      </c>
      <c r="F1893" s="89">
        <v>2</v>
      </c>
      <c r="G1893" s="89">
        <v>1</v>
      </c>
      <c r="H1893" s="89">
        <v>0</v>
      </c>
      <c r="I1893" s="89">
        <v>2</v>
      </c>
      <c r="J1893" s="89">
        <v>0</v>
      </c>
      <c r="K1893" s="89">
        <v>0</v>
      </c>
      <c r="L1893" s="89">
        <v>0</v>
      </c>
      <c r="M1893" s="89">
        <v>0</v>
      </c>
      <c r="N1893" s="89">
        <v>0</v>
      </c>
      <c r="O1893" s="89">
        <v>2</v>
      </c>
      <c r="P1893" s="89">
        <v>624</v>
      </c>
      <c r="Q1893" s="89">
        <v>13646</v>
      </c>
      <c r="R1893" s="88">
        <f>VLOOKUP(P1893,NEW_TRAIN_TEST!$A$1:$M$980,13,0)</f>
        <v>13271.5</v>
      </c>
      <c r="S1893" s="88">
        <f>VLOOKUP(P1893,NEW_TRAIN_TEST!$A$1:$M$980,11,0)</f>
        <v>13912</v>
      </c>
      <c r="T1893" s="6">
        <f t="shared" si="58"/>
        <v>0</v>
      </c>
      <c r="U1893" s="6">
        <f t="shared" si="59"/>
        <v>0</v>
      </c>
    </row>
    <row r="1894" spans="1:21" x14ac:dyDescent="0.2">
      <c r="A1894" s="88">
        <v>1892</v>
      </c>
      <c r="B1894" s="88">
        <v>2</v>
      </c>
      <c r="C1894" s="88" t="s">
        <v>2120</v>
      </c>
      <c r="D1894" s="89" t="s">
        <v>1431</v>
      </c>
      <c r="E1894" s="89">
        <v>0</v>
      </c>
      <c r="F1894" s="89">
        <v>0</v>
      </c>
      <c r="G1894" s="89">
        <v>0</v>
      </c>
      <c r="H1894" s="89">
        <v>0</v>
      </c>
      <c r="I1894" s="89">
        <v>0</v>
      </c>
      <c r="J1894" s="89">
        <v>0</v>
      </c>
      <c r="K1894" s="89">
        <v>0</v>
      </c>
      <c r="L1894" s="89">
        <v>0</v>
      </c>
      <c r="M1894" s="89">
        <v>0</v>
      </c>
      <c r="N1894" s="89">
        <v>1</v>
      </c>
      <c r="O1894" s="89">
        <v>0</v>
      </c>
      <c r="P1894" s="89">
        <v>870</v>
      </c>
      <c r="Q1894" s="89">
        <v>7164</v>
      </c>
      <c r="R1894" s="88">
        <f>VLOOKUP(P1894,NEW_TRAIN_TEST!$A$1:$M$980,13,0)</f>
        <v>7164</v>
      </c>
      <c r="S1894" s="88">
        <f>VLOOKUP(P1894,NEW_TRAIN_TEST!$A$1:$M$980,11,0)</f>
        <v>7164</v>
      </c>
      <c r="T1894" s="6">
        <f t="shared" si="58"/>
        <v>0</v>
      </c>
      <c r="U1894" s="6">
        <f t="shared" si="59"/>
        <v>0</v>
      </c>
    </row>
    <row r="1895" spans="1:21" x14ac:dyDescent="0.2">
      <c r="A1895" s="88">
        <v>1893</v>
      </c>
      <c r="B1895" s="88">
        <v>2</v>
      </c>
      <c r="C1895" s="88" t="s">
        <v>2120</v>
      </c>
      <c r="D1895" s="89" t="s">
        <v>1431</v>
      </c>
      <c r="E1895" s="89">
        <v>25</v>
      </c>
      <c r="F1895" s="89">
        <v>5</v>
      </c>
      <c r="G1895" s="89">
        <v>0</v>
      </c>
      <c r="H1895" s="89">
        <v>2</v>
      </c>
      <c r="I1895" s="89">
        <v>2</v>
      </c>
      <c r="J1895" s="89">
        <v>0</v>
      </c>
      <c r="K1895" s="89">
        <v>0</v>
      </c>
      <c r="L1895" s="89">
        <v>0</v>
      </c>
      <c r="M1895" s="89">
        <v>0</v>
      </c>
      <c r="N1895" s="89">
        <v>0</v>
      </c>
      <c r="O1895" s="89">
        <v>2</v>
      </c>
      <c r="P1895" s="89">
        <v>174</v>
      </c>
      <c r="Q1895" s="89">
        <v>11781.75</v>
      </c>
      <c r="R1895" s="88">
        <f>VLOOKUP(P1895,NEW_TRAIN_TEST!$A$1:$M$980,13,0)</f>
        <v>11401</v>
      </c>
      <c r="S1895" s="88">
        <f>VLOOKUP(P1895,NEW_TRAIN_TEST!$A$1:$M$980,11,0)</f>
        <v>13053</v>
      </c>
      <c r="T1895" s="6">
        <f t="shared" si="58"/>
        <v>0</v>
      </c>
      <c r="U1895" s="6">
        <f t="shared" si="59"/>
        <v>0</v>
      </c>
    </row>
    <row r="1896" spans="1:21" x14ac:dyDescent="0.2">
      <c r="A1896" s="88">
        <v>1894</v>
      </c>
      <c r="B1896" s="88">
        <v>2</v>
      </c>
      <c r="C1896" s="88" t="s">
        <v>2120</v>
      </c>
      <c r="D1896" s="89" t="s">
        <v>1431</v>
      </c>
      <c r="E1896" s="89">
        <v>11</v>
      </c>
      <c r="F1896" s="89">
        <v>2</v>
      </c>
      <c r="G1896" s="89">
        <v>0</v>
      </c>
      <c r="H1896" s="89">
        <v>2</v>
      </c>
      <c r="I1896" s="89">
        <v>2</v>
      </c>
      <c r="J1896" s="89">
        <v>0</v>
      </c>
      <c r="K1896" s="89">
        <v>0</v>
      </c>
      <c r="L1896" s="89">
        <v>0</v>
      </c>
      <c r="M1896" s="89">
        <v>0</v>
      </c>
      <c r="N1896" s="89">
        <v>0</v>
      </c>
      <c r="O1896" s="89">
        <v>2</v>
      </c>
      <c r="P1896" s="89">
        <v>652</v>
      </c>
      <c r="Q1896" s="89">
        <v>11598</v>
      </c>
      <c r="R1896" s="88">
        <f>VLOOKUP(P1896,NEW_TRAIN_TEST!$A$1:$M$980,13,0)</f>
        <v>11366</v>
      </c>
      <c r="S1896" s="88">
        <f>VLOOKUP(P1896,NEW_TRAIN_TEST!$A$1:$M$980,11,0)</f>
        <v>11774</v>
      </c>
      <c r="T1896" s="6">
        <f t="shared" si="58"/>
        <v>0</v>
      </c>
      <c r="U1896" s="6">
        <f t="shared" si="59"/>
        <v>0</v>
      </c>
    </row>
    <row r="1897" spans="1:21" x14ac:dyDescent="0.2">
      <c r="A1897" s="88">
        <v>1895</v>
      </c>
      <c r="B1897" s="88">
        <v>2</v>
      </c>
      <c r="C1897" s="88" t="s">
        <v>2120</v>
      </c>
      <c r="D1897" s="89" t="s">
        <v>1431</v>
      </c>
      <c r="E1897" s="89">
        <v>11</v>
      </c>
      <c r="F1897" s="89">
        <v>7</v>
      </c>
      <c r="G1897" s="89">
        <v>0</v>
      </c>
      <c r="H1897" s="89">
        <v>2</v>
      </c>
      <c r="I1897" s="89">
        <v>2</v>
      </c>
      <c r="J1897" s="89">
        <v>0</v>
      </c>
      <c r="K1897" s="89">
        <v>0</v>
      </c>
      <c r="L1897" s="89">
        <v>1</v>
      </c>
      <c r="M1897" s="89">
        <v>0</v>
      </c>
      <c r="N1897" s="89">
        <v>0</v>
      </c>
      <c r="O1897" s="89">
        <v>2</v>
      </c>
      <c r="P1897" s="89">
        <v>776</v>
      </c>
      <c r="Q1897" s="89">
        <v>11741.5</v>
      </c>
      <c r="R1897" s="88">
        <f>VLOOKUP(P1897,NEW_TRAIN_TEST!$A$1:$M$980,13,0)</f>
        <v>11541</v>
      </c>
      <c r="S1897" s="88">
        <f>VLOOKUP(P1897,NEW_TRAIN_TEST!$A$1:$M$980,11,0)</f>
        <v>12181</v>
      </c>
      <c r="T1897" s="6">
        <f t="shared" si="58"/>
        <v>1</v>
      </c>
      <c r="U1897" s="6">
        <f t="shared" si="59"/>
        <v>0</v>
      </c>
    </row>
    <row r="1898" spans="1:21" x14ac:dyDescent="0.2">
      <c r="A1898" s="88">
        <v>1896</v>
      </c>
      <c r="B1898" s="88">
        <v>2</v>
      </c>
      <c r="C1898" s="88" t="s">
        <v>2120</v>
      </c>
      <c r="D1898" s="89" t="s">
        <v>1431</v>
      </c>
      <c r="E1898" s="89">
        <v>5</v>
      </c>
      <c r="F1898" s="89">
        <v>2</v>
      </c>
      <c r="G1898" s="89">
        <v>0</v>
      </c>
      <c r="H1898" s="89">
        <v>2</v>
      </c>
      <c r="I1898" s="89">
        <v>2</v>
      </c>
      <c r="J1898" s="89">
        <v>0</v>
      </c>
      <c r="K1898" s="89">
        <v>0</v>
      </c>
      <c r="L1898" s="89">
        <v>1</v>
      </c>
      <c r="M1898" s="89">
        <v>0</v>
      </c>
      <c r="N1898" s="89">
        <v>0</v>
      </c>
      <c r="O1898" s="89">
        <v>2</v>
      </c>
      <c r="P1898" s="89">
        <v>398</v>
      </c>
      <c r="Q1898" s="89">
        <v>13262.5</v>
      </c>
      <c r="R1898" s="88">
        <f>VLOOKUP(P1898,NEW_TRAIN_TEST!$A$1:$M$980,13,0)</f>
        <v>13258</v>
      </c>
      <c r="S1898" s="88">
        <f>VLOOKUP(P1898,NEW_TRAIN_TEST!$A$1:$M$980,11,0)</f>
        <v>13283</v>
      </c>
      <c r="T1898" s="6">
        <f t="shared" si="58"/>
        <v>1</v>
      </c>
      <c r="U1898" s="6">
        <f t="shared" si="59"/>
        <v>0</v>
      </c>
    </row>
    <row r="1899" spans="1:21" x14ac:dyDescent="0.2">
      <c r="A1899" s="88">
        <v>1897</v>
      </c>
      <c r="B1899" s="88">
        <v>2</v>
      </c>
      <c r="C1899" s="88" t="s">
        <v>2120</v>
      </c>
      <c r="D1899" s="89" t="s">
        <v>1431</v>
      </c>
      <c r="E1899" s="89">
        <v>0</v>
      </c>
      <c r="F1899" s="89">
        <v>2</v>
      </c>
      <c r="G1899" s="89">
        <v>0</v>
      </c>
      <c r="H1899" s="89">
        <v>2</v>
      </c>
      <c r="I1899" s="89">
        <v>2</v>
      </c>
      <c r="J1899" s="89">
        <v>0</v>
      </c>
      <c r="K1899" s="89">
        <v>0</v>
      </c>
      <c r="L1899" s="89">
        <v>0</v>
      </c>
      <c r="M1899" s="89">
        <v>0</v>
      </c>
      <c r="N1899" s="89">
        <v>0</v>
      </c>
      <c r="O1899" s="89">
        <v>2</v>
      </c>
      <c r="P1899" s="89">
        <v>399</v>
      </c>
      <c r="Q1899" s="89">
        <v>8572.5</v>
      </c>
      <c r="R1899" s="88">
        <f>VLOOKUP(P1899,NEW_TRAIN_TEST!$A$1:$M$980,13,0)</f>
        <v>8572.5</v>
      </c>
      <c r="S1899" s="88">
        <f>VLOOKUP(P1899,NEW_TRAIN_TEST!$A$1:$M$980,11,0)</f>
        <v>8772</v>
      </c>
      <c r="T1899" s="6">
        <f t="shared" si="58"/>
        <v>0</v>
      </c>
      <c r="U1899" s="6">
        <f t="shared" si="59"/>
        <v>0</v>
      </c>
    </row>
    <row r="1900" spans="1:21" x14ac:dyDescent="0.2">
      <c r="A1900" s="88">
        <v>1898</v>
      </c>
      <c r="B1900" s="88">
        <v>2</v>
      </c>
      <c r="C1900" s="88" t="s">
        <v>2120</v>
      </c>
      <c r="D1900" s="89" t="s">
        <v>1431</v>
      </c>
      <c r="E1900" s="89">
        <v>0</v>
      </c>
      <c r="F1900" s="89">
        <v>2</v>
      </c>
      <c r="G1900" s="89">
        <v>0</v>
      </c>
      <c r="H1900" s="89">
        <v>2</v>
      </c>
      <c r="I1900" s="89">
        <v>2</v>
      </c>
      <c r="J1900" s="89">
        <v>0</v>
      </c>
      <c r="K1900" s="89">
        <v>0</v>
      </c>
      <c r="L1900" s="89">
        <v>0</v>
      </c>
      <c r="M1900" s="89">
        <v>0</v>
      </c>
      <c r="N1900" s="89">
        <v>0</v>
      </c>
      <c r="O1900" s="89">
        <v>2</v>
      </c>
      <c r="P1900" s="89">
        <v>399</v>
      </c>
      <c r="Q1900" s="89">
        <v>8668</v>
      </c>
      <c r="R1900" s="88">
        <f>VLOOKUP(P1900,NEW_TRAIN_TEST!$A$1:$M$980,13,0)</f>
        <v>8572.5</v>
      </c>
      <c r="S1900" s="88">
        <f>VLOOKUP(P1900,NEW_TRAIN_TEST!$A$1:$M$980,11,0)</f>
        <v>8772</v>
      </c>
      <c r="T1900" s="6">
        <f t="shared" si="58"/>
        <v>0</v>
      </c>
      <c r="U1900" s="6">
        <f t="shared" si="59"/>
        <v>0</v>
      </c>
    </row>
    <row r="1901" spans="1:21" x14ac:dyDescent="0.2">
      <c r="A1901" s="88">
        <v>1899</v>
      </c>
      <c r="B1901" s="88">
        <v>2</v>
      </c>
      <c r="C1901" s="88" t="s">
        <v>2120</v>
      </c>
      <c r="D1901" s="89" t="s">
        <v>1431</v>
      </c>
      <c r="E1901" s="89">
        <v>0</v>
      </c>
      <c r="F1901" s="89">
        <v>5</v>
      </c>
      <c r="G1901" s="89">
        <v>0</v>
      </c>
      <c r="H1901" s="89">
        <v>0</v>
      </c>
      <c r="I1901" s="89">
        <v>0</v>
      </c>
      <c r="J1901" s="89">
        <v>0</v>
      </c>
      <c r="K1901" s="89">
        <v>0</v>
      </c>
      <c r="L1901" s="89">
        <v>0</v>
      </c>
      <c r="M1901" s="89">
        <v>0</v>
      </c>
      <c r="N1901" s="89">
        <v>0</v>
      </c>
      <c r="O1901" s="89">
        <v>0</v>
      </c>
      <c r="P1901" s="89">
        <v>399</v>
      </c>
      <c r="Q1901" s="89">
        <v>8707.83</v>
      </c>
      <c r="R1901" s="88">
        <f>VLOOKUP(P1901,NEW_TRAIN_TEST!$A$1:$M$980,13,0)</f>
        <v>8572.5</v>
      </c>
      <c r="S1901" s="88">
        <f>VLOOKUP(P1901,NEW_TRAIN_TEST!$A$1:$M$980,11,0)</f>
        <v>8772</v>
      </c>
      <c r="T1901" s="6">
        <f t="shared" si="58"/>
        <v>0</v>
      </c>
      <c r="U1901" s="6">
        <f t="shared" si="59"/>
        <v>0</v>
      </c>
    </row>
    <row r="1902" spans="1:21" x14ac:dyDescent="0.2">
      <c r="A1902" s="88">
        <v>1900</v>
      </c>
      <c r="B1902" s="88">
        <v>2</v>
      </c>
      <c r="C1902" s="88" t="s">
        <v>2120</v>
      </c>
      <c r="D1902" s="89" t="s">
        <v>1431</v>
      </c>
      <c r="E1902" s="89">
        <v>0</v>
      </c>
      <c r="F1902" s="89">
        <v>2</v>
      </c>
      <c r="G1902" s="89">
        <v>1</v>
      </c>
      <c r="H1902" s="89">
        <v>0</v>
      </c>
      <c r="I1902" s="89">
        <v>2</v>
      </c>
      <c r="J1902" s="89">
        <v>2</v>
      </c>
      <c r="K1902" s="89">
        <v>0</v>
      </c>
      <c r="L1902" s="89">
        <v>0</v>
      </c>
      <c r="M1902" s="89">
        <v>0</v>
      </c>
      <c r="N1902" s="89">
        <v>0</v>
      </c>
      <c r="O1902" s="89">
        <v>2</v>
      </c>
      <c r="P1902" s="89">
        <v>399</v>
      </c>
      <c r="Q1902" s="89">
        <v>8749</v>
      </c>
      <c r="R1902" s="88">
        <f>VLOOKUP(P1902,NEW_TRAIN_TEST!$A$1:$M$980,13,0)</f>
        <v>8572.5</v>
      </c>
      <c r="S1902" s="88">
        <f>VLOOKUP(P1902,NEW_TRAIN_TEST!$A$1:$M$980,11,0)</f>
        <v>8772</v>
      </c>
      <c r="T1902" s="6">
        <f t="shared" si="58"/>
        <v>0</v>
      </c>
      <c r="U1902" s="6">
        <f t="shared" si="59"/>
        <v>0</v>
      </c>
    </row>
    <row r="1903" spans="1:21" x14ac:dyDescent="0.2">
      <c r="A1903" s="88">
        <v>1901</v>
      </c>
      <c r="B1903" s="88">
        <v>2</v>
      </c>
      <c r="C1903" s="88" t="s">
        <v>2120</v>
      </c>
      <c r="D1903" s="89" t="s">
        <v>1431</v>
      </c>
      <c r="E1903" s="89">
        <v>2</v>
      </c>
      <c r="F1903" s="89">
        <v>0</v>
      </c>
      <c r="G1903" s="89">
        <v>0</v>
      </c>
      <c r="H1903" s="89">
        <v>0</v>
      </c>
      <c r="I1903" s="89">
        <v>0</v>
      </c>
      <c r="J1903" s="89">
        <v>0</v>
      </c>
      <c r="K1903" s="89">
        <v>0</v>
      </c>
      <c r="L1903" s="89">
        <v>0</v>
      </c>
      <c r="M1903" s="89">
        <v>0</v>
      </c>
      <c r="N1903" s="89">
        <v>0</v>
      </c>
      <c r="O1903" s="89">
        <v>0</v>
      </c>
      <c r="P1903" s="89">
        <v>399</v>
      </c>
      <c r="Q1903" s="89">
        <v>8772</v>
      </c>
      <c r="R1903" s="88">
        <f>VLOOKUP(P1903,NEW_TRAIN_TEST!$A$1:$M$980,13,0)</f>
        <v>8572.5</v>
      </c>
      <c r="S1903" s="88">
        <f>VLOOKUP(P1903,NEW_TRAIN_TEST!$A$1:$M$980,11,0)</f>
        <v>8772</v>
      </c>
      <c r="T1903" s="6">
        <f t="shared" si="58"/>
        <v>0</v>
      </c>
      <c r="U1903" s="6">
        <f t="shared" si="59"/>
        <v>0</v>
      </c>
    </row>
    <row r="1904" spans="1:21" x14ac:dyDescent="0.2">
      <c r="A1904" s="88">
        <v>1902</v>
      </c>
      <c r="B1904" s="88">
        <v>2</v>
      </c>
      <c r="C1904" s="88" t="s">
        <v>2120</v>
      </c>
      <c r="D1904" s="89" t="s">
        <v>1431</v>
      </c>
      <c r="E1904" s="89">
        <v>3</v>
      </c>
      <c r="F1904" s="89">
        <v>2</v>
      </c>
      <c r="G1904" s="89">
        <v>0</v>
      </c>
      <c r="H1904" s="89">
        <v>2</v>
      </c>
      <c r="I1904" s="89">
        <v>2</v>
      </c>
      <c r="J1904" s="89">
        <v>0</v>
      </c>
      <c r="K1904" s="89">
        <v>0</v>
      </c>
      <c r="L1904" s="89">
        <v>0</v>
      </c>
      <c r="M1904" s="89">
        <v>0</v>
      </c>
      <c r="N1904" s="89">
        <v>0</v>
      </c>
      <c r="O1904" s="89">
        <v>2</v>
      </c>
      <c r="P1904" s="89">
        <v>400</v>
      </c>
      <c r="Q1904" s="89">
        <v>11255</v>
      </c>
      <c r="R1904" s="88">
        <f>VLOOKUP(P1904,NEW_TRAIN_TEST!$A$1:$M$980,13,0)</f>
        <v>11224</v>
      </c>
      <c r="S1904" s="88">
        <f>VLOOKUP(P1904,NEW_TRAIN_TEST!$A$1:$M$980,11,0)</f>
        <v>11284</v>
      </c>
      <c r="T1904" s="6">
        <f t="shared" si="58"/>
        <v>0</v>
      </c>
      <c r="U1904" s="6">
        <f t="shared" si="59"/>
        <v>0</v>
      </c>
    </row>
    <row r="1905" spans="1:21" x14ac:dyDescent="0.2">
      <c r="A1905" s="88">
        <v>1903</v>
      </c>
      <c r="B1905" s="88">
        <v>2</v>
      </c>
      <c r="C1905" s="88" t="s">
        <v>2120</v>
      </c>
      <c r="D1905" s="89" t="s">
        <v>1431</v>
      </c>
      <c r="E1905" s="89">
        <v>3</v>
      </c>
      <c r="F1905" s="89">
        <v>2</v>
      </c>
      <c r="G1905" s="89">
        <v>0</v>
      </c>
      <c r="H1905" s="89">
        <v>2</v>
      </c>
      <c r="I1905" s="89">
        <v>2</v>
      </c>
      <c r="J1905" s="89">
        <v>0</v>
      </c>
      <c r="K1905" s="89">
        <v>0</v>
      </c>
      <c r="L1905" s="89">
        <v>0</v>
      </c>
      <c r="M1905" s="89">
        <v>0</v>
      </c>
      <c r="N1905" s="89">
        <v>0</v>
      </c>
      <c r="O1905" s="89">
        <v>2</v>
      </c>
      <c r="P1905" s="89">
        <v>668</v>
      </c>
      <c r="Q1905" s="89">
        <v>8946</v>
      </c>
      <c r="R1905" s="88">
        <f>VLOOKUP(P1905,NEW_TRAIN_TEST!$A$1:$M$980,13,0)</f>
        <v>8901</v>
      </c>
      <c r="S1905" s="88">
        <f>VLOOKUP(P1905,NEW_TRAIN_TEST!$A$1:$M$980,11,0)</f>
        <v>9231</v>
      </c>
      <c r="T1905" s="6">
        <f t="shared" si="58"/>
        <v>0</v>
      </c>
      <c r="U1905" s="6">
        <f t="shared" si="59"/>
        <v>0</v>
      </c>
    </row>
    <row r="1906" spans="1:21" x14ac:dyDescent="0.2">
      <c r="A1906" s="88">
        <v>1904</v>
      </c>
      <c r="B1906" s="88">
        <v>2</v>
      </c>
      <c r="C1906" s="88" t="s">
        <v>2120</v>
      </c>
      <c r="D1906" s="89" t="s">
        <v>1431</v>
      </c>
      <c r="E1906" s="89">
        <v>0</v>
      </c>
      <c r="F1906" s="89">
        <v>2</v>
      </c>
      <c r="G1906" s="89">
        <v>0</v>
      </c>
      <c r="H1906" s="89">
        <v>2</v>
      </c>
      <c r="I1906" s="89">
        <v>2</v>
      </c>
      <c r="J1906" s="89">
        <v>0</v>
      </c>
      <c r="K1906" s="89">
        <v>0</v>
      </c>
      <c r="L1906" s="89">
        <v>0</v>
      </c>
      <c r="M1906" s="89">
        <v>0</v>
      </c>
      <c r="N1906" s="89">
        <v>0</v>
      </c>
      <c r="O1906" s="89">
        <v>2</v>
      </c>
      <c r="P1906" s="89">
        <v>402</v>
      </c>
      <c r="Q1906" s="89">
        <v>9971.5</v>
      </c>
      <c r="R1906" s="88">
        <f>VLOOKUP(P1906,NEW_TRAIN_TEST!$A$1:$M$980,13,0)</f>
        <v>9971.5</v>
      </c>
      <c r="S1906" s="88">
        <f>VLOOKUP(P1906,NEW_TRAIN_TEST!$A$1:$M$980,11,0)</f>
        <v>10037</v>
      </c>
      <c r="T1906" s="6">
        <f t="shared" si="58"/>
        <v>0</v>
      </c>
      <c r="U1906" s="6">
        <f t="shared" si="59"/>
        <v>0</v>
      </c>
    </row>
    <row r="1907" spans="1:21" x14ac:dyDescent="0.2">
      <c r="A1907" s="88">
        <v>1905</v>
      </c>
      <c r="B1907" s="88">
        <v>2</v>
      </c>
      <c r="C1907" s="88" t="s">
        <v>2120</v>
      </c>
      <c r="D1907" s="89" t="s">
        <v>1431</v>
      </c>
      <c r="E1907" s="89">
        <v>0</v>
      </c>
      <c r="F1907" s="89">
        <v>2</v>
      </c>
      <c r="G1907" s="89">
        <v>0</v>
      </c>
      <c r="H1907" s="89">
        <v>0</v>
      </c>
      <c r="I1907" s="89">
        <v>2</v>
      </c>
      <c r="J1907" s="89">
        <v>2</v>
      </c>
      <c r="K1907" s="89">
        <v>0</v>
      </c>
      <c r="L1907" s="89">
        <v>0</v>
      </c>
      <c r="M1907" s="89">
        <v>0</v>
      </c>
      <c r="N1907" s="89">
        <v>0</v>
      </c>
      <c r="O1907" s="89">
        <v>2</v>
      </c>
      <c r="P1907" s="89">
        <v>402</v>
      </c>
      <c r="Q1907" s="89">
        <v>9986</v>
      </c>
      <c r="R1907" s="88">
        <f>VLOOKUP(P1907,NEW_TRAIN_TEST!$A$1:$M$980,13,0)</f>
        <v>9971.5</v>
      </c>
      <c r="S1907" s="88">
        <f>VLOOKUP(P1907,NEW_TRAIN_TEST!$A$1:$M$980,11,0)</f>
        <v>10037</v>
      </c>
      <c r="T1907" s="6">
        <f t="shared" si="58"/>
        <v>0</v>
      </c>
      <c r="U1907" s="6">
        <f t="shared" si="59"/>
        <v>0</v>
      </c>
    </row>
    <row r="1908" spans="1:21" x14ac:dyDescent="0.2">
      <c r="A1908" s="88">
        <v>1906</v>
      </c>
      <c r="B1908" s="88">
        <v>2</v>
      </c>
      <c r="C1908" s="88" t="s">
        <v>2120</v>
      </c>
      <c r="D1908" s="89" t="s">
        <v>1431</v>
      </c>
      <c r="E1908" s="89">
        <v>0</v>
      </c>
      <c r="F1908" s="89">
        <v>2</v>
      </c>
      <c r="G1908" s="89">
        <v>0</v>
      </c>
      <c r="H1908" s="89">
        <v>2</v>
      </c>
      <c r="I1908" s="89">
        <v>1</v>
      </c>
      <c r="J1908" s="89">
        <v>0</v>
      </c>
      <c r="K1908" s="89">
        <v>0</v>
      </c>
      <c r="L1908" s="89">
        <v>0</v>
      </c>
      <c r="M1908" s="89">
        <v>0</v>
      </c>
      <c r="N1908" s="89">
        <v>0</v>
      </c>
      <c r="O1908" s="89">
        <v>0</v>
      </c>
      <c r="P1908" s="89">
        <v>402</v>
      </c>
      <c r="Q1908" s="89">
        <v>10011.67</v>
      </c>
      <c r="R1908" s="88">
        <f>VLOOKUP(P1908,NEW_TRAIN_TEST!$A$1:$M$980,13,0)</f>
        <v>9971.5</v>
      </c>
      <c r="S1908" s="88">
        <f>VLOOKUP(P1908,NEW_TRAIN_TEST!$A$1:$M$980,11,0)</f>
        <v>10037</v>
      </c>
      <c r="T1908" s="6">
        <f t="shared" si="58"/>
        <v>0</v>
      </c>
      <c r="U1908" s="6">
        <f t="shared" si="59"/>
        <v>0</v>
      </c>
    </row>
    <row r="1909" spans="1:21" x14ac:dyDescent="0.2">
      <c r="A1909" s="88">
        <v>1907</v>
      </c>
      <c r="B1909" s="88">
        <v>2</v>
      </c>
      <c r="C1909" s="88" t="s">
        <v>2120</v>
      </c>
      <c r="D1909" s="89" t="s">
        <v>1431</v>
      </c>
      <c r="E1909" s="89">
        <v>0</v>
      </c>
      <c r="F1909" s="89">
        <v>2</v>
      </c>
      <c r="G1909" s="89">
        <v>0</v>
      </c>
      <c r="H1909" s="89">
        <v>2</v>
      </c>
      <c r="I1909" s="89">
        <v>2</v>
      </c>
      <c r="J1909" s="89">
        <v>0</v>
      </c>
      <c r="K1909" s="89">
        <v>0</v>
      </c>
      <c r="L1909" s="89">
        <v>0</v>
      </c>
      <c r="M1909" s="89">
        <v>0</v>
      </c>
      <c r="N1909" s="89">
        <v>0</v>
      </c>
      <c r="O1909" s="89">
        <v>2</v>
      </c>
      <c r="P1909" s="89">
        <v>403</v>
      </c>
      <c r="Q1909" s="89">
        <v>11138</v>
      </c>
      <c r="R1909" s="88">
        <f>VLOOKUP(P1909,NEW_TRAIN_TEST!$A$1:$M$980,13,0)</f>
        <v>11138</v>
      </c>
      <c r="S1909" s="88">
        <f>VLOOKUP(P1909,NEW_TRAIN_TEST!$A$1:$M$980,11,0)</f>
        <v>11191</v>
      </c>
      <c r="T1909" s="6">
        <f t="shared" si="58"/>
        <v>0</v>
      </c>
      <c r="U1909" s="6">
        <f t="shared" si="59"/>
        <v>0</v>
      </c>
    </row>
    <row r="1910" spans="1:21" x14ac:dyDescent="0.2">
      <c r="A1910" s="88">
        <v>1908</v>
      </c>
      <c r="B1910" s="88">
        <v>2</v>
      </c>
      <c r="C1910" s="88" t="s">
        <v>2120</v>
      </c>
      <c r="D1910" s="89" t="s">
        <v>1431</v>
      </c>
      <c r="E1910" s="89">
        <v>0</v>
      </c>
      <c r="F1910" s="89">
        <v>2</v>
      </c>
      <c r="G1910" s="89">
        <v>0</v>
      </c>
      <c r="H1910" s="89">
        <v>2</v>
      </c>
      <c r="I1910" s="89">
        <v>2</v>
      </c>
      <c r="J1910" s="89">
        <v>0</v>
      </c>
      <c r="K1910" s="89">
        <v>0</v>
      </c>
      <c r="L1910" s="89">
        <v>0</v>
      </c>
      <c r="M1910" s="89">
        <v>0</v>
      </c>
      <c r="N1910" s="89">
        <v>0</v>
      </c>
      <c r="O1910" s="89">
        <v>2</v>
      </c>
      <c r="P1910" s="89">
        <v>403</v>
      </c>
      <c r="Q1910" s="89">
        <v>11146</v>
      </c>
      <c r="R1910" s="88">
        <f>VLOOKUP(P1910,NEW_TRAIN_TEST!$A$1:$M$980,13,0)</f>
        <v>11138</v>
      </c>
      <c r="S1910" s="88">
        <f>VLOOKUP(P1910,NEW_TRAIN_TEST!$A$1:$M$980,11,0)</f>
        <v>11191</v>
      </c>
      <c r="T1910" s="6">
        <f t="shared" si="58"/>
        <v>0</v>
      </c>
      <c r="U1910" s="6">
        <f t="shared" si="59"/>
        <v>0</v>
      </c>
    </row>
    <row r="1911" spans="1:21" x14ac:dyDescent="0.2">
      <c r="A1911" s="88">
        <v>1909</v>
      </c>
      <c r="B1911" s="88">
        <v>2</v>
      </c>
      <c r="C1911" s="88" t="s">
        <v>2120</v>
      </c>
      <c r="D1911" s="89" t="s">
        <v>1431</v>
      </c>
      <c r="E1911" s="89">
        <v>0</v>
      </c>
      <c r="F1911" s="89">
        <v>2</v>
      </c>
      <c r="G1911" s="89">
        <v>1</v>
      </c>
      <c r="H1911" s="89">
        <v>2</v>
      </c>
      <c r="I1911" s="89">
        <v>2</v>
      </c>
      <c r="J1911" s="89">
        <v>0</v>
      </c>
      <c r="K1911" s="89">
        <v>0</v>
      </c>
      <c r="L1911" s="89">
        <v>0</v>
      </c>
      <c r="M1911" s="89">
        <v>0</v>
      </c>
      <c r="N1911" s="89">
        <v>0</v>
      </c>
      <c r="O1911" s="89">
        <v>2</v>
      </c>
      <c r="P1911" s="89">
        <v>403</v>
      </c>
      <c r="Q1911" s="89">
        <v>11152.5</v>
      </c>
      <c r="R1911" s="88">
        <f>VLOOKUP(P1911,NEW_TRAIN_TEST!$A$1:$M$980,13,0)</f>
        <v>11138</v>
      </c>
      <c r="S1911" s="88">
        <f>VLOOKUP(P1911,NEW_TRAIN_TEST!$A$1:$M$980,11,0)</f>
        <v>11191</v>
      </c>
      <c r="T1911" s="6">
        <f t="shared" si="58"/>
        <v>0</v>
      </c>
      <c r="U1911" s="6">
        <f t="shared" si="59"/>
        <v>0</v>
      </c>
    </row>
    <row r="1912" spans="1:21" x14ac:dyDescent="0.2">
      <c r="A1912" s="88">
        <v>1910</v>
      </c>
      <c r="B1912" s="88">
        <v>2</v>
      </c>
      <c r="C1912" s="88" t="s">
        <v>2120</v>
      </c>
      <c r="D1912" s="89" t="s">
        <v>1431</v>
      </c>
      <c r="E1912" s="89">
        <v>2</v>
      </c>
      <c r="F1912" s="89">
        <v>0</v>
      </c>
      <c r="G1912" s="89">
        <v>0</v>
      </c>
      <c r="H1912" s="89">
        <v>0</v>
      </c>
      <c r="I1912" s="89">
        <v>0</v>
      </c>
      <c r="J1912" s="89">
        <v>0</v>
      </c>
      <c r="K1912" s="89">
        <v>0</v>
      </c>
      <c r="L1912" s="89">
        <v>0</v>
      </c>
      <c r="M1912" s="89">
        <v>0</v>
      </c>
      <c r="N1912" s="89">
        <v>0</v>
      </c>
      <c r="O1912" s="89">
        <v>0</v>
      </c>
      <c r="P1912" s="89">
        <v>403</v>
      </c>
      <c r="Q1912" s="89">
        <v>11184.17</v>
      </c>
      <c r="R1912" s="88">
        <f>VLOOKUP(P1912,NEW_TRAIN_TEST!$A$1:$M$980,13,0)</f>
        <v>11138</v>
      </c>
      <c r="S1912" s="88">
        <f>VLOOKUP(P1912,NEW_TRAIN_TEST!$A$1:$M$980,11,0)</f>
        <v>11191</v>
      </c>
      <c r="T1912" s="6">
        <f t="shared" si="58"/>
        <v>0</v>
      </c>
      <c r="U1912" s="6">
        <f t="shared" si="59"/>
        <v>0</v>
      </c>
    </row>
    <row r="1913" spans="1:21" x14ac:dyDescent="0.2">
      <c r="A1913" s="88">
        <v>1911</v>
      </c>
      <c r="B1913" s="88">
        <v>2</v>
      </c>
      <c r="C1913" s="88" t="s">
        <v>2120</v>
      </c>
      <c r="D1913" s="89" t="s">
        <v>1431</v>
      </c>
      <c r="E1913" s="89">
        <v>0</v>
      </c>
      <c r="F1913" s="89">
        <v>2</v>
      </c>
      <c r="G1913" s="89">
        <v>0</v>
      </c>
      <c r="H1913" s="89">
        <v>2</v>
      </c>
      <c r="I1913" s="89">
        <v>2</v>
      </c>
      <c r="J1913" s="89">
        <v>0</v>
      </c>
      <c r="K1913" s="89">
        <v>0</v>
      </c>
      <c r="L1913" s="89">
        <v>0</v>
      </c>
      <c r="M1913" s="89">
        <v>0</v>
      </c>
      <c r="N1913" s="89">
        <v>0</v>
      </c>
      <c r="O1913" s="89">
        <v>2</v>
      </c>
      <c r="P1913" s="89">
        <v>404</v>
      </c>
      <c r="Q1913" s="89">
        <v>8475</v>
      </c>
      <c r="R1913" s="88">
        <f>VLOOKUP(P1913,NEW_TRAIN_TEST!$A$1:$M$980,13,0)</f>
        <v>8475</v>
      </c>
      <c r="S1913" s="88">
        <f>VLOOKUP(P1913,NEW_TRAIN_TEST!$A$1:$M$980,11,0)</f>
        <v>8674</v>
      </c>
      <c r="T1913" s="6">
        <f t="shared" si="58"/>
        <v>0</v>
      </c>
      <c r="U1913" s="6">
        <f t="shared" si="59"/>
        <v>0</v>
      </c>
    </row>
    <row r="1914" spans="1:21" x14ac:dyDescent="0.2">
      <c r="A1914" s="88">
        <v>1912</v>
      </c>
      <c r="B1914" s="88">
        <v>2</v>
      </c>
      <c r="C1914" s="88" t="s">
        <v>2120</v>
      </c>
      <c r="D1914" s="89" t="s">
        <v>1431</v>
      </c>
      <c r="E1914" s="89">
        <v>0</v>
      </c>
      <c r="F1914" s="89">
        <v>2</v>
      </c>
      <c r="G1914" s="89">
        <v>0</v>
      </c>
      <c r="H1914" s="89">
        <v>2</v>
      </c>
      <c r="I1914" s="89">
        <v>2</v>
      </c>
      <c r="J1914" s="89">
        <v>0</v>
      </c>
      <c r="K1914" s="89">
        <v>0</v>
      </c>
      <c r="L1914" s="89">
        <v>0</v>
      </c>
      <c r="M1914" s="89">
        <v>0</v>
      </c>
      <c r="N1914" s="89">
        <v>0</v>
      </c>
      <c r="O1914" s="89">
        <v>2</v>
      </c>
      <c r="P1914" s="89">
        <v>404</v>
      </c>
      <c r="Q1914" s="89">
        <v>8533.5</v>
      </c>
      <c r="R1914" s="88">
        <f>VLOOKUP(P1914,NEW_TRAIN_TEST!$A$1:$M$980,13,0)</f>
        <v>8475</v>
      </c>
      <c r="S1914" s="88">
        <f>VLOOKUP(P1914,NEW_TRAIN_TEST!$A$1:$M$980,11,0)</f>
        <v>8674</v>
      </c>
      <c r="T1914" s="6">
        <f t="shared" si="58"/>
        <v>0</v>
      </c>
      <c r="U1914" s="6">
        <f t="shared" si="59"/>
        <v>0</v>
      </c>
    </row>
    <row r="1915" spans="1:21" x14ac:dyDescent="0.2">
      <c r="A1915" s="88">
        <v>1913</v>
      </c>
      <c r="B1915" s="88">
        <v>2</v>
      </c>
      <c r="C1915" s="88" t="s">
        <v>2120</v>
      </c>
      <c r="D1915" s="89" t="s">
        <v>1431</v>
      </c>
      <c r="E1915" s="89">
        <v>0</v>
      </c>
      <c r="F1915" s="89">
        <v>3</v>
      </c>
      <c r="G1915" s="89">
        <v>0</v>
      </c>
      <c r="H1915" s="89">
        <v>2</v>
      </c>
      <c r="I1915" s="89">
        <v>2</v>
      </c>
      <c r="J1915" s="89">
        <v>0</v>
      </c>
      <c r="K1915" s="89">
        <v>0</v>
      </c>
      <c r="L1915" s="89">
        <v>0</v>
      </c>
      <c r="M1915" s="89">
        <v>0</v>
      </c>
      <c r="N1915" s="89">
        <v>0</v>
      </c>
      <c r="O1915" s="89">
        <v>2</v>
      </c>
      <c r="P1915" s="89">
        <v>404</v>
      </c>
      <c r="Q1915" s="89">
        <v>8568.17</v>
      </c>
      <c r="R1915" s="88">
        <f>VLOOKUP(P1915,NEW_TRAIN_TEST!$A$1:$M$980,13,0)</f>
        <v>8475</v>
      </c>
      <c r="S1915" s="88">
        <f>VLOOKUP(P1915,NEW_TRAIN_TEST!$A$1:$M$980,11,0)</f>
        <v>8674</v>
      </c>
      <c r="T1915" s="6">
        <f t="shared" si="58"/>
        <v>0</v>
      </c>
      <c r="U1915" s="6">
        <f t="shared" si="59"/>
        <v>0</v>
      </c>
    </row>
    <row r="1916" spans="1:21" x14ac:dyDescent="0.2">
      <c r="A1916" s="88">
        <v>1914</v>
      </c>
      <c r="B1916" s="88">
        <v>2</v>
      </c>
      <c r="C1916" s="88" t="s">
        <v>2120</v>
      </c>
      <c r="D1916" s="89" t="s">
        <v>1431</v>
      </c>
      <c r="E1916" s="89">
        <v>0</v>
      </c>
      <c r="F1916" s="89">
        <v>4</v>
      </c>
      <c r="G1916" s="89">
        <v>0</v>
      </c>
      <c r="H1916" s="89">
        <v>2</v>
      </c>
      <c r="I1916" s="89">
        <v>2</v>
      </c>
      <c r="J1916" s="89">
        <v>0</v>
      </c>
      <c r="K1916" s="89">
        <v>0</v>
      </c>
      <c r="L1916" s="89">
        <v>0</v>
      </c>
      <c r="M1916" s="89">
        <v>0</v>
      </c>
      <c r="N1916" s="89">
        <v>0</v>
      </c>
      <c r="O1916" s="89">
        <v>2</v>
      </c>
      <c r="P1916" s="89">
        <v>405</v>
      </c>
      <c r="Q1916" s="89">
        <v>13657.5</v>
      </c>
      <c r="R1916" s="88">
        <f>VLOOKUP(P1916,NEW_TRAIN_TEST!$A$1:$M$980,13,0)</f>
        <v>13657.5</v>
      </c>
      <c r="S1916" s="88">
        <f>VLOOKUP(P1916,NEW_TRAIN_TEST!$A$1:$M$980,11,0)</f>
        <v>13730</v>
      </c>
      <c r="T1916" s="6">
        <f t="shared" si="58"/>
        <v>0</v>
      </c>
      <c r="U1916" s="6">
        <f t="shared" si="59"/>
        <v>0</v>
      </c>
    </row>
    <row r="1917" spans="1:21" x14ac:dyDescent="0.2">
      <c r="A1917" s="88">
        <v>1915</v>
      </c>
      <c r="B1917" s="88">
        <v>2</v>
      </c>
      <c r="C1917" s="88" t="s">
        <v>2120</v>
      </c>
      <c r="D1917" s="89" t="s">
        <v>1431</v>
      </c>
      <c r="E1917" s="89">
        <v>0</v>
      </c>
      <c r="F1917" s="89">
        <v>2</v>
      </c>
      <c r="G1917" s="89">
        <v>1</v>
      </c>
      <c r="H1917" s="89">
        <v>0</v>
      </c>
      <c r="I1917" s="89">
        <v>2</v>
      </c>
      <c r="J1917" s="89">
        <v>0</v>
      </c>
      <c r="K1917" s="89">
        <v>0</v>
      </c>
      <c r="L1917" s="89">
        <v>0</v>
      </c>
      <c r="M1917" s="89">
        <v>0</v>
      </c>
      <c r="N1917" s="89">
        <v>0</v>
      </c>
      <c r="O1917" s="89">
        <v>2</v>
      </c>
      <c r="P1917" s="89">
        <v>405</v>
      </c>
      <c r="Q1917" s="89">
        <v>13710.5</v>
      </c>
      <c r="R1917" s="88">
        <f>VLOOKUP(P1917,NEW_TRAIN_TEST!$A$1:$M$980,13,0)</f>
        <v>13657.5</v>
      </c>
      <c r="S1917" s="88">
        <f>VLOOKUP(P1917,NEW_TRAIN_TEST!$A$1:$M$980,11,0)</f>
        <v>13730</v>
      </c>
      <c r="T1917" s="6">
        <f t="shared" si="58"/>
        <v>0</v>
      </c>
      <c r="U1917" s="6">
        <f t="shared" si="59"/>
        <v>0</v>
      </c>
    </row>
    <row r="1918" spans="1:21" x14ac:dyDescent="0.2">
      <c r="A1918" s="88">
        <v>1916</v>
      </c>
      <c r="B1918" s="88">
        <v>2</v>
      </c>
      <c r="C1918" s="88" t="s">
        <v>2120</v>
      </c>
      <c r="D1918" s="89" t="s">
        <v>1431</v>
      </c>
      <c r="E1918" s="89">
        <v>0</v>
      </c>
      <c r="F1918" s="89">
        <v>5</v>
      </c>
      <c r="G1918" s="89">
        <v>0</v>
      </c>
      <c r="H1918" s="89">
        <v>0</v>
      </c>
      <c r="I1918" s="89">
        <v>2</v>
      </c>
      <c r="J1918" s="89">
        <v>0</v>
      </c>
      <c r="K1918" s="89">
        <v>0</v>
      </c>
      <c r="L1918" s="89">
        <v>0</v>
      </c>
      <c r="M1918" s="89">
        <v>0</v>
      </c>
      <c r="N1918" s="89">
        <v>0</v>
      </c>
      <c r="O1918" s="89">
        <v>2</v>
      </c>
      <c r="P1918" s="89">
        <v>405</v>
      </c>
      <c r="Q1918" s="89">
        <v>13719.75</v>
      </c>
      <c r="R1918" s="88">
        <f>VLOOKUP(P1918,NEW_TRAIN_TEST!$A$1:$M$980,13,0)</f>
        <v>13657.5</v>
      </c>
      <c r="S1918" s="88">
        <f>VLOOKUP(P1918,NEW_TRAIN_TEST!$A$1:$M$980,11,0)</f>
        <v>13730</v>
      </c>
      <c r="T1918" s="6">
        <f t="shared" si="58"/>
        <v>0</v>
      </c>
      <c r="U1918" s="6">
        <f t="shared" si="59"/>
        <v>0</v>
      </c>
    </row>
    <row r="1919" spans="1:21" x14ac:dyDescent="0.2">
      <c r="A1919" s="88">
        <v>1917</v>
      </c>
      <c r="B1919" s="88">
        <v>2</v>
      </c>
      <c r="C1919" s="88" t="s">
        <v>2120</v>
      </c>
      <c r="D1919" s="89" t="s">
        <v>1431</v>
      </c>
      <c r="E1919" s="89">
        <v>2</v>
      </c>
      <c r="F1919" s="89">
        <v>0</v>
      </c>
      <c r="G1919" s="89">
        <v>0</v>
      </c>
      <c r="H1919" s="89">
        <v>0</v>
      </c>
      <c r="I1919" s="89">
        <v>0</v>
      </c>
      <c r="J1919" s="89">
        <v>0</v>
      </c>
      <c r="K1919" s="89">
        <v>0</v>
      </c>
      <c r="L1919" s="89">
        <v>0</v>
      </c>
      <c r="M1919" s="89">
        <v>0</v>
      </c>
      <c r="N1919" s="89">
        <v>0</v>
      </c>
      <c r="O1919" s="89">
        <v>0</v>
      </c>
      <c r="P1919" s="89">
        <v>405</v>
      </c>
      <c r="Q1919" s="89">
        <v>13728</v>
      </c>
      <c r="R1919" s="88">
        <f>VLOOKUP(P1919,NEW_TRAIN_TEST!$A$1:$M$980,13,0)</f>
        <v>13657.5</v>
      </c>
      <c r="S1919" s="88">
        <f>VLOOKUP(P1919,NEW_TRAIN_TEST!$A$1:$M$980,11,0)</f>
        <v>13730</v>
      </c>
      <c r="T1919" s="6">
        <f t="shared" si="58"/>
        <v>0</v>
      </c>
      <c r="U1919" s="6">
        <f t="shared" si="59"/>
        <v>0</v>
      </c>
    </row>
    <row r="1920" spans="1:21" x14ac:dyDescent="0.2">
      <c r="A1920" s="88">
        <v>1918</v>
      </c>
      <c r="B1920" s="88">
        <v>2</v>
      </c>
      <c r="C1920" s="88" t="s">
        <v>2120</v>
      </c>
      <c r="D1920" s="89" t="s">
        <v>1431</v>
      </c>
      <c r="E1920" s="89">
        <v>7</v>
      </c>
      <c r="F1920" s="89">
        <v>0</v>
      </c>
      <c r="G1920" s="89">
        <v>0</v>
      </c>
      <c r="H1920" s="89">
        <v>0</v>
      </c>
      <c r="I1920" s="89">
        <v>0</v>
      </c>
      <c r="J1920" s="89">
        <v>0</v>
      </c>
      <c r="K1920" s="89">
        <v>0</v>
      </c>
      <c r="L1920" s="89">
        <v>1</v>
      </c>
      <c r="M1920" s="89">
        <v>0</v>
      </c>
      <c r="N1920" s="89">
        <v>0</v>
      </c>
      <c r="O1920" s="89">
        <v>0</v>
      </c>
      <c r="P1920" s="89">
        <v>499</v>
      </c>
      <c r="Q1920" s="89">
        <v>6076</v>
      </c>
      <c r="R1920" s="88">
        <f>VLOOKUP(P1920,NEW_TRAIN_TEST!$A$1:$M$980,13,0)</f>
        <v>5912</v>
      </c>
      <c r="S1920" s="88">
        <f>VLOOKUP(P1920,NEW_TRAIN_TEST!$A$1:$M$980,11,0)</f>
        <v>6553</v>
      </c>
      <c r="T1920" s="6">
        <f t="shared" si="58"/>
        <v>1</v>
      </c>
      <c r="U1920" s="6">
        <f t="shared" si="59"/>
        <v>0</v>
      </c>
    </row>
    <row r="1921" spans="1:21" x14ac:dyDescent="0.2">
      <c r="A1921" s="88">
        <v>1919</v>
      </c>
      <c r="B1921" s="88">
        <v>2</v>
      </c>
      <c r="C1921" s="88" t="s">
        <v>2120</v>
      </c>
      <c r="D1921" s="89" t="s">
        <v>1431</v>
      </c>
      <c r="E1921" s="89">
        <v>0</v>
      </c>
      <c r="F1921" s="89">
        <v>2</v>
      </c>
      <c r="G1921" s="89">
        <v>0</v>
      </c>
      <c r="H1921" s="89">
        <v>2</v>
      </c>
      <c r="I1921" s="89">
        <v>2</v>
      </c>
      <c r="J1921" s="89">
        <v>0</v>
      </c>
      <c r="K1921" s="89">
        <v>0</v>
      </c>
      <c r="L1921" s="89">
        <v>0</v>
      </c>
      <c r="M1921" s="89">
        <v>0</v>
      </c>
      <c r="N1921" s="89">
        <v>0</v>
      </c>
      <c r="O1921" s="89">
        <v>2</v>
      </c>
      <c r="P1921" s="89">
        <v>407</v>
      </c>
      <c r="Q1921" s="89">
        <v>7793</v>
      </c>
      <c r="R1921" s="88">
        <f>VLOOKUP(P1921,NEW_TRAIN_TEST!$A$1:$M$980,13,0)</f>
        <v>7793</v>
      </c>
      <c r="S1921" s="88">
        <f>VLOOKUP(P1921,NEW_TRAIN_TEST!$A$1:$M$980,11,0)</f>
        <v>7846</v>
      </c>
      <c r="T1921" s="6">
        <f t="shared" si="58"/>
        <v>0</v>
      </c>
      <c r="U1921" s="6">
        <f t="shared" si="59"/>
        <v>0</v>
      </c>
    </row>
    <row r="1922" spans="1:21" x14ac:dyDescent="0.2">
      <c r="A1922" s="88">
        <v>1920</v>
      </c>
      <c r="B1922" s="88">
        <v>2</v>
      </c>
      <c r="C1922" s="88" t="s">
        <v>2120</v>
      </c>
      <c r="D1922" s="89" t="s">
        <v>1431</v>
      </c>
      <c r="E1922" s="89">
        <v>0</v>
      </c>
      <c r="F1922" s="89">
        <v>2</v>
      </c>
      <c r="G1922" s="89">
        <v>0</v>
      </c>
      <c r="H1922" s="89">
        <v>2</v>
      </c>
      <c r="I1922" s="89">
        <v>2</v>
      </c>
      <c r="J1922" s="89">
        <v>0</v>
      </c>
      <c r="K1922" s="89">
        <v>0</v>
      </c>
      <c r="L1922" s="89">
        <v>0</v>
      </c>
      <c r="M1922" s="89">
        <v>0</v>
      </c>
      <c r="N1922" s="89">
        <v>0</v>
      </c>
      <c r="O1922" s="89">
        <v>2</v>
      </c>
      <c r="P1922" s="89">
        <v>408</v>
      </c>
      <c r="Q1922" s="89">
        <v>14074</v>
      </c>
      <c r="R1922" s="88">
        <f>VLOOKUP(P1922,NEW_TRAIN_TEST!$A$1:$M$980,13,0)</f>
        <v>14074</v>
      </c>
      <c r="S1922" s="88">
        <f>VLOOKUP(P1922,NEW_TRAIN_TEST!$A$1:$M$980,11,0)</f>
        <v>14087</v>
      </c>
      <c r="T1922" s="6">
        <f t="shared" si="58"/>
        <v>0</v>
      </c>
      <c r="U1922" s="6">
        <f t="shared" si="59"/>
        <v>0</v>
      </c>
    </row>
    <row r="1923" spans="1:21" x14ac:dyDescent="0.2">
      <c r="A1923" s="88">
        <v>1921</v>
      </c>
      <c r="B1923" s="88">
        <v>2</v>
      </c>
      <c r="C1923" s="88" t="s">
        <v>2120</v>
      </c>
      <c r="D1923" s="89" t="s">
        <v>1431</v>
      </c>
      <c r="E1923" s="89">
        <v>2</v>
      </c>
      <c r="F1923" s="89">
        <v>0</v>
      </c>
      <c r="G1923" s="89">
        <v>0</v>
      </c>
      <c r="H1923" s="89">
        <v>0</v>
      </c>
      <c r="I1923" s="89">
        <v>0</v>
      </c>
      <c r="J1923" s="89">
        <v>0</v>
      </c>
      <c r="K1923" s="89">
        <v>0</v>
      </c>
      <c r="L1923" s="89">
        <v>0</v>
      </c>
      <c r="M1923" s="89">
        <v>15</v>
      </c>
      <c r="N1923" s="89">
        <v>0</v>
      </c>
      <c r="O1923" s="89">
        <v>0</v>
      </c>
      <c r="P1923" s="89">
        <v>408</v>
      </c>
      <c r="Q1923" s="89">
        <v>14082.5</v>
      </c>
      <c r="R1923" s="88">
        <f>VLOOKUP(P1923,NEW_TRAIN_TEST!$A$1:$M$980,13,0)</f>
        <v>14074</v>
      </c>
      <c r="S1923" s="88">
        <f>VLOOKUP(P1923,NEW_TRAIN_TEST!$A$1:$M$980,11,0)</f>
        <v>14087</v>
      </c>
      <c r="T1923" s="6">
        <f t="shared" ref="T1923:T1986" si="60">IF(L1923&gt;0,1,0)</f>
        <v>0</v>
      </c>
      <c r="U1923" s="6">
        <f t="shared" ref="U1923:U1986" si="61">IF(M1923&gt;0,1,0)</f>
        <v>1</v>
      </c>
    </row>
    <row r="1924" spans="1:21" x14ac:dyDescent="0.2">
      <c r="A1924" s="88">
        <v>1922</v>
      </c>
      <c r="B1924" s="88">
        <v>2</v>
      </c>
      <c r="C1924" s="88" t="s">
        <v>2120</v>
      </c>
      <c r="D1924" s="89" t="s">
        <v>1431</v>
      </c>
      <c r="E1924" s="89">
        <v>0</v>
      </c>
      <c r="F1924" s="89">
        <v>0</v>
      </c>
      <c r="G1924" s="89">
        <v>0</v>
      </c>
      <c r="H1924" s="89">
        <v>0</v>
      </c>
      <c r="I1924" s="89">
        <v>0</v>
      </c>
      <c r="J1924" s="89">
        <v>0</v>
      </c>
      <c r="K1924" s="89">
        <v>0</v>
      </c>
      <c r="L1924" s="89">
        <v>0</v>
      </c>
      <c r="M1924" s="89">
        <v>0</v>
      </c>
      <c r="N1924" s="89">
        <v>1</v>
      </c>
      <c r="O1924" s="89">
        <v>0</v>
      </c>
      <c r="P1924" s="89">
        <v>409</v>
      </c>
      <c r="Q1924" s="89">
        <v>7404</v>
      </c>
      <c r="R1924" s="88">
        <f>VLOOKUP(P1924,NEW_TRAIN_TEST!$A$1:$M$980,13,0)</f>
        <v>7404</v>
      </c>
      <c r="S1924" s="88">
        <f>VLOOKUP(P1924,NEW_TRAIN_TEST!$A$1:$M$980,11,0)</f>
        <v>7404</v>
      </c>
      <c r="T1924" s="6">
        <f t="shared" si="60"/>
        <v>0</v>
      </c>
      <c r="U1924" s="6">
        <f t="shared" si="61"/>
        <v>0</v>
      </c>
    </row>
    <row r="1925" spans="1:21" x14ac:dyDescent="0.2">
      <c r="A1925" s="88">
        <v>1923</v>
      </c>
      <c r="B1925" s="88">
        <v>2</v>
      </c>
      <c r="C1925" s="88" t="s">
        <v>2120</v>
      </c>
      <c r="D1925" s="89" t="s">
        <v>1431</v>
      </c>
      <c r="E1925" s="89">
        <v>3</v>
      </c>
      <c r="F1925" s="89">
        <v>2</v>
      </c>
      <c r="G1925" s="89">
        <v>0</v>
      </c>
      <c r="H1925" s="89">
        <v>2</v>
      </c>
      <c r="I1925" s="89">
        <v>2</v>
      </c>
      <c r="J1925" s="89">
        <v>0</v>
      </c>
      <c r="K1925" s="89">
        <v>0</v>
      </c>
      <c r="L1925" s="89">
        <v>0</v>
      </c>
      <c r="M1925" s="89">
        <v>0</v>
      </c>
      <c r="N1925" s="89">
        <v>0</v>
      </c>
      <c r="O1925" s="89">
        <v>2</v>
      </c>
      <c r="P1925" s="89">
        <v>410</v>
      </c>
      <c r="Q1925" s="89">
        <v>12918.5</v>
      </c>
      <c r="R1925" s="88">
        <f>VLOOKUP(P1925,NEW_TRAIN_TEST!$A$1:$M$980,13,0)</f>
        <v>12913.5</v>
      </c>
      <c r="S1925" s="88">
        <f>VLOOKUP(P1925,NEW_TRAIN_TEST!$A$1:$M$980,11,0)</f>
        <v>12930</v>
      </c>
      <c r="T1925" s="6">
        <f t="shared" si="60"/>
        <v>0</v>
      </c>
      <c r="U1925" s="6">
        <f t="shared" si="61"/>
        <v>0</v>
      </c>
    </row>
    <row r="1926" spans="1:21" x14ac:dyDescent="0.2">
      <c r="A1926" s="88">
        <v>1924</v>
      </c>
      <c r="B1926" s="88">
        <v>2</v>
      </c>
      <c r="C1926" s="88" t="s">
        <v>2120</v>
      </c>
      <c r="D1926" s="89" t="s">
        <v>1431</v>
      </c>
      <c r="E1926" s="89">
        <v>0</v>
      </c>
      <c r="F1926" s="89">
        <v>4</v>
      </c>
      <c r="G1926" s="89">
        <v>0</v>
      </c>
      <c r="H1926" s="89">
        <v>2</v>
      </c>
      <c r="I1926" s="89">
        <v>2</v>
      </c>
      <c r="J1926" s="89">
        <v>0</v>
      </c>
      <c r="K1926" s="89">
        <v>0</v>
      </c>
      <c r="L1926" s="89">
        <v>0</v>
      </c>
      <c r="M1926" s="89">
        <v>0</v>
      </c>
      <c r="N1926" s="89">
        <v>0</v>
      </c>
      <c r="O1926" s="89">
        <v>2</v>
      </c>
      <c r="P1926" s="89">
        <v>411</v>
      </c>
      <c r="Q1926" s="89">
        <v>15174</v>
      </c>
      <c r="R1926" s="88">
        <f>VLOOKUP(P1926,NEW_TRAIN_TEST!$A$1:$M$980,13,0)</f>
        <v>15174</v>
      </c>
      <c r="S1926" s="88">
        <f>VLOOKUP(P1926,NEW_TRAIN_TEST!$A$1:$M$980,11,0)</f>
        <v>15184</v>
      </c>
      <c r="T1926" s="6">
        <f t="shared" si="60"/>
        <v>0</v>
      </c>
      <c r="U1926" s="6">
        <f t="shared" si="61"/>
        <v>0</v>
      </c>
    </row>
    <row r="1927" spans="1:21" x14ac:dyDescent="0.2">
      <c r="A1927" s="88">
        <v>1925</v>
      </c>
      <c r="B1927" s="88">
        <v>2</v>
      </c>
      <c r="C1927" s="88" t="s">
        <v>2120</v>
      </c>
      <c r="D1927" s="89" t="s">
        <v>1431</v>
      </c>
      <c r="E1927" s="89">
        <v>3</v>
      </c>
      <c r="F1927" s="89">
        <v>0</v>
      </c>
      <c r="G1927" s="89">
        <v>0</v>
      </c>
      <c r="H1927" s="89">
        <v>0</v>
      </c>
      <c r="I1927" s="89">
        <v>0</v>
      </c>
      <c r="J1927" s="89">
        <v>0</v>
      </c>
      <c r="K1927" s="89">
        <v>0</v>
      </c>
      <c r="L1927" s="89">
        <v>0</v>
      </c>
      <c r="M1927" s="89">
        <v>0</v>
      </c>
      <c r="N1927" s="89">
        <v>0</v>
      </c>
      <c r="O1927" s="89">
        <v>0</v>
      </c>
      <c r="P1927" s="89">
        <v>411</v>
      </c>
      <c r="Q1927" s="89">
        <v>15182</v>
      </c>
      <c r="R1927" s="88">
        <f>VLOOKUP(P1927,NEW_TRAIN_TEST!$A$1:$M$980,13,0)</f>
        <v>15174</v>
      </c>
      <c r="S1927" s="88">
        <f>VLOOKUP(P1927,NEW_TRAIN_TEST!$A$1:$M$980,11,0)</f>
        <v>15184</v>
      </c>
      <c r="T1927" s="6">
        <f t="shared" si="60"/>
        <v>0</v>
      </c>
      <c r="U1927" s="6">
        <f t="shared" si="61"/>
        <v>0</v>
      </c>
    </row>
    <row r="1928" spans="1:21" x14ac:dyDescent="0.2">
      <c r="A1928" s="88">
        <v>1926</v>
      </c>
      <c r="B1928" s="88">
        <v>2</v>
      </c>
      <c r="C1928" s="88" t="s">
        <v>2120</v>
      </c>
      <c r="D1928" s="89" t="s">
        <v>1431</v>
      </c>
      <c r="E1928" s="89">
        <v>0</v>
      </c>
      <c r="F1928" s="89">
        <v>0</v>
      </c>
      <c r="G1928" s="89">
        <v>0</v>
      </c>
      <c r="H1928" s="89">
        <v>0</v>
      </c>
      <c r="I1928" s="89">
        <v>0</v>
      </c>
      <c r="J1928" s="89">
        <v>0</v>
      </c>
      <c r="K1928" s="89">
        <v>0</v>
      </c>
      <c r="L1928" s="89">
        <v>0</v>
      </c>
      <c r="M1928" s="89">
        <v>0</v>
      </c>
      <c r="N1928" s="89">
        <v>1</v>
      </c>
      <c r="O1928" s="89">
        <v>0</v>
      </c>
      <c r="P1928" s="89">
        <v>412</v>
      </c>
      <c r="Q1928" s="89">
        <v>7139</v>
      </c>
      <c r="R1928" s="88">
        <f>VLOOKUP(P1928,NEW_TRAIN_TEST!$A$1:$M$980,13,0)</f>
        <v>7139</v>
      </c>
      <c r="S1928" s="88">
        <f>VLOOKUP(P1928,NEW_TRAIN_TEST!$A$1:$M$980,11,0)</f>
        <v>7139</v>
      </c>
      <c r="T1928" s="6">
        <f t="shared" si="60"/>
        <v>0</v>
      </c>
      <c r="U1928" s="6">
        <f t="shared" si="61"/>
        <v>0</v>
      </c>
    </row>
    <row r="1929" spans="1:21" x14ac:dyDescent="0.2">
      <c r="A1929" s="88">
        <v>1927</v>
      </c>
      <c r="B1929" s="88">
        <v>2</v>
      </c>
      <c r="C1929" s="88" t="s">
        <v>2120</v>
      </c>
      <c r="D1929" s="89" t="s">
        <v>1431</v>
      </c>
      <c r="E1929" s="89">
        <v>0</v>
      </c>
      <c r="F1929" s="89">
        <v>0</v>
      </c>
      <c r="G1929" s="89">
        <v>0</v>
      </c>
      <c r="H1929" s="89">
        <v>0</v>
      </c>
      <c r="I1929" s="89">
        <v>0</v>
      </c>
      <c r="J1929" s="89">
        <v>0</v>
      </c>
      <c r="K1929" s="89">
        <v>0</v>
      </c>
      <c r="L1929" s="89">
        <v>0</v>
      </c>
      <c r="M1929" s="89">
        <v>0</v>
      </c>
      <c r="N1929" s="89">
        <v>1</v>
      </c>
      <c r="O1929" s="89">
        <v>0</v>
      </c>
      <c r="P1929" s="89">
        <v>413</v>
      </c>
      <c r="Q1929" s="89">
        <v>7474</v>
      </c>
      <c r="R1929" s="88">
        <f>VLOOKUP(P1929,NEW_TRAIN_TEST!$A$1:$M$980,13,0)</f>
        <v>7474</v>
      </c>
      <c r="S1929" s="88">
        <f>VLOOKUP(P1929,NEW_TRAIN_TEST!$A$1:$M$980,11,0)</f>
        <v>7474</v>
      </c>
      <c r="T1929" s="6">
        <f t="shared" si="60"/>
        <v>0</v>
      </c>
      <c r="U1929" s="6">
        <f t="shared" si="61"/>
        <v>0</v>
      </c>
    </row>
    <row r="1930" spans="1:21" x14ac:dyDescent="0.2">
      <c r="A1930" s="88">
        <v>1928</v>
      </c>
      <c r="B1930" s="88">
        <v>2</v>
      </c>
      <c r="C1930" s="88" t="s">
        <v>2120</v>
      </c>
      <c r="D1930" s="89" t="s">
        <v>1431</v>
      </c>
      <c r="E1930" s="89">
        <v>0</v>
      </c>
      <c r="F1930" s="89">
        <v>2</v>
      </c>
      <c r="G1930" s="89">
        <v>0</v>
      </c>
      <c r="H1930" s="89">
        <v>2</v>
      </c>
      <c r="I1930" s="89">
        <v>2</v>
      </c>
      <c r="J1930" s="89">
        <v>0</v>
      </c>
      <c r="K1930" s="89">
        <v>0</v>
      </c>
      <c r="L1930" s="89">
        <v>0</v>
      </c>
      <c r="M1930" s="89">
        <v>0</v>
      </c>
      <c r="N1930" s="89">
        <v>0</v>
      </c>
      <c r="O1930" s="89">
        <v>2</v>
      </c>
      <c r="P1930" s="89">
        <v>414</v>
      </c>
      <c r="Q1930" s="89">
        <v>9259</v>
      </c>
      <c r="R1930" s="88">
        <f>VLOOKUP(P1930,NEW_TRAIN_TEST!$A$1:$M$980,13,0)</f>
        <v>9259</v>
      </c>
      <c r="S1930" s="88">
        <f>VLOOKUP(P1930,NEW_TRAIN_TEST!$A$1:$M$980,11,0)</f>
        <v>9373</v>
      </c>
      <c r="T1930" s="6">
        <f t="shared" si="60"/>
        <v>0</v>
      </c>
      <c r="U1930" s="6">
        <f t="shared" si="61"/>
        <v>0</v>
      </c>
    </row>
    <row r="1931" spans="1:21" x14ac:dyDescent="0.2">
      <c r="A1931" s="88">
        <v>1929</v>
      </c>
      <c r="B1931" s="88">
        <v>2</v>
      </c>
      <c r="C1931" s="88" t="s">
        <v>2120</v>
      </c>
      <c r="D1931" s="89" t="s">
        <v>1431</v>
      </c>
      <c r="E1931" s="89">
        <v>0</v>
      </c>
      <c r="F1931" s="89">
        <v>2</v>
      </c>
      <c r="G1931" s="89">
        <v>0</v>
      </c>
      <c r="H1931" s="89">
        <v>2</v>
      </c>
      <c r="I1931" s="89">
        <v>2</v>
      </c>
      <c r="J1931" s="89">
        <v>0</v>
      </c>
      <c r="K1931" s="89">
        <v>0</v>
      </c>
      <c r="L1931" s="89">
        <v>0</v>
      </c>
      <c r="M1931" s="89">
        <v>0</v>
      </c>
      <c r="N1931" s="89">
        <v>0</v>
      </c>
      <c r="O1931" s="89">
        <v>2</v>
      </c>
      <c r="P1931" s="89">
        <v>414</v>
      </c>
      <c r="Q1931" s="89">
        <v>9278</v>
      </c>
      <c r="R1931" s="88">
        <f>VLOOKUP(P1931,NEW_TRAIN_TEST!$A$1:$M$980,13,0)</f>
        <v>9259</v>
      </c>
      <c r="S1931" s="88">
        <f>VLOOKUP(P1931,NEW_TRAIN_TEST!$A$1:$M$980,11,0)</f>
        <v>9373</v>
      </c>
      <c r="T1931" s="6">
        <f t="shared" si="60"/>
        <v>0</v>
      </c>
      <c r="U1931" s="6">
        <f t="shared" si="61"/>
        <v>0</v>
      </c>
    </row>
    <row r="1932" spans="1:21" x14ac:dyDescent="0.2">
      <c r="A1932" s="88">
        <v>1930</v>
      </c>
      <c r="B1932" s="88">
        <v>2</v>
      </c>
      <c r="C1932" s="88" t="s">
        <v>2120</v>
      </c>
      <c r="D1932" s="89" t="s">
        <v>1431</v>
      </c>
      <c r="E1932" s="89">
        <v>2</v>
      </c>
      <c r="F1932" s="89">
        <v>0</v>
      </c>
      <c r="G1932" s="89">
        <v>0</v>
      </c>
      <c r="H1932" s="89">
        <v>0</v>
      </c>
      <c r="I1932" s="89">
        <v>0</v>
      </c>
      <c r="J1932" s="89">
        <v>0</v>
      </c>
      <c r="K1932" s="89">
        <v>0</v>
      </c>
      <c r="L1932" s="89">
        <v>0</v>
      </c>
      <c r="M1932" s="89">
        <v>0</v>
      </c>
      <c r="N1932" s="89">
        <v>0</v>
      </c>
      <c r="O1932" s="89">
        <v>0</v>
      </c>
      <c r="P1932" s="89">
        <v>414</v>
      </c>
      <c r="Q1932" s="89">
        <v>9367</v>
      </c>
      <c r="R1932" s="88">
        <f>VLOOKUP(P1932,NEW_TRAIN_TEST!$A$1:$M$980,13,0)</f>
        <v>9259</v>
      </c>
      <c r="S1932" s="88">
        <f>VLOOKUP(P1932,NEW_TRAIN_TEST!$A$1:$M$980,11,0)</f>
        <v>9373</v>
      </c>
      <c r="T1932" s="6">
        <f t="shared" si="60"/>
        <v>0</v>
      </c>
      <c r="U1932" s="6">
        <f t="shared" si="61"/>
        <v>0</v>
      </c>
    </row>
    <row r="1933" spans="1:21" x14ac:dyDescent="0.2">
      <c r="A1933" s="88">
        <v>1931</v>
      </c>
      <c r="B1933" s="88">
        <v>2</v>
      </c>
      <c r="C1933" s="88" t="s">
        <v>2120</v>
      </c>
      <c r="D1933" s="89" t="s">
        <v>1431</v>
      </c>
      <c r="E1933" s="89">
        <v>4</v>
      </c>
      <c r="F1933" s="89">
        <v>1</v>
      </c>
      <c r="G1933" s="89">
        <v>0</v>
      </c>
      <c r="H1933" s="89">
        <v>0</v>
      </c>
      <c r="I1933" s="89">
        <v>2</v>
      </c>
      <c r="J1933" s="89">
        <v>0</v>
      </c>
      <c r="K1933" s="89">
        <v>0</v>
      </c>
      <c r="L1933" s="89">
        <v>0</v>
      </c>
      <c r="M1933" s="89">
        <v>0</v>
      </c>
      <c r="N1933" s="89">
        <v>0</v>
      </c>
      <c r="O1933" s="89">
        <v>2</v>
      </c>
      <c r="P1933" s="89">
        <v>606</v>
      </c>
      <c r="Q1933" s="89">
        <v>9873</v>
      </c>
      <c r="R1933" s="88">
        <f>VLOOKUP(P1933,NEW_TRAIN_TEST!$A$1:$M$980,13,0)</f>
        <v>9842</v>
      </c>
      <c r="S1933" s="88">
        <f>VLOOKUP(P1933,NEW_TRAIN_TEST!$A$1:$M$980,11,0)</f>
        <v>10047</v>
      </c>
      <c r="T1933" s="6">
        <f t="shared" si="60"/>
        <v>0</v>
      </c>
      <c r="U1933" s="6">
        <f t="shared" si="61"/>
        <v>0</v>
      </c>
    </row>
    <row r="1934" spans="1:21" x14ac:dyDescent="0.2">
      <c r="A1934" s="88">
        <v>1932</v>
      </c>
      <c r="B1934" s="88">
        <v>2</v>
      </c>
      <c r="C1934" s="88" t="s">
        <v>2120</v>
      </c>
      <c r="D1934" s="89" t="s">
        <v>1431</v>
      </c>
      <c r="E1934" s="89">
        <v>0</v>
      </c>
      <c r="F1934" s="89">
        <v>2</v>
      </c>
      <c r="G1934" s="89">
        <v>0</v>
      </c>
      <c r="H1934" s="89">
        <v>2</v>
      </c>
      <c r="I1934" s="89">
        <v>2</v>
      </c>
      <c r="J1934" s="89">
        <v>0</v>
      </c>
      <c r="K1934" s="89">
        <v>0</v>
      </c>
      <c r="L1934" s="89">
        <v>0</v>
      </c>
      <c r="M1934" s="89">
        <v>0</v>
      </c>
      <c r="N1934" s="89">
        <v>0</v>
      </c>
      <c r="O1934" s="89">
        <v>2</v>
      </c>
      <c r="P1934" s="89">
        <v>716</v>
      </c>
      <c r="Q1934" s="89">
        <v>8061.5</v>
      </c>
      <c r="R1934" s="88">
        <f>VLOOKUP(P1934,NEW_TRAIN_TEST!$A$1:$M$980,13,0)</f>
        <v>8061.5</v>
      </c>
      <c r="S1934" s="88">
        <f>VLOOKUP(P1934,NEW_TRAIN_TEST!$A$1:$M$980,11,0)</f>
        <v>8249</v>
      </c>
      <c r="T1934" s="6">
        <f t="shared" si="60"/>
        <v>0</v>
      </c>
      <c r="U1934" s="6">
        <f t="shared" si="61"/>
        <v>0</v>
      </c>
    </row>
    <row r="1935" spans="1:21" x14ac:dyDescent="0.2">
      <c r="A1935" s="88">
        <v>1933</v>
      </c>
      <c r="B1935" s="88">
        <v>2</v>
      </c>
      <c r="C1935" s="88" t="s">
        <v>2120</v>
      </c>
      <c r="D1935" s="89" t="s">
        <v>1431</v>
      </c>
      <c r="E1935" s="89">
        <v>0</v>
      </c>
      <c r="F1935" s="89">
        <v>3</v>
      </c>
      <c r="G1935" s="89">
        <v>1</v>
      </c>
      <c r="H1935" s="89">
        <v>2</v>
      </c>
      <c r="I1935" s="89">
        <v>2</v>
      </c>
      <c r="J1935" s="89">
        <v>0</v>
      </c>
      <c r="K1935" s="89">
        <v>0</v>
      </c>
      <c r="L1935" s="89">
        <v>0</v>
      </c>
      <c r="M1935" s="89">
        <v>0</v>
      </c>
      <c r="N1935" s="89">
        <v>0</v>
      </c>
      <c r="O1935" s="89">
        <v>2</v>
      </c>
      <c r="P1935" s="89">
        <v>716</v>
      </c>
      <c r="Q1935" s="89">
        <v>8122.5</v>
      </c>
      <c r="R1935" s="88">
        <f>VLOOKUP(P1935,NEW_TRAIN_TEST!$A$1:$M$980,13,0)</f>
        <v>8061.5</v>
      </c>
      <c r="S1935" s="88">
        <f>VLOOKUP(P1935,NEW_TRAIN_TEST!$A$1:$M$980,11,0)</f>
        <v>8249</v>
      </c>
      <c r="T1935" s="6">
        <f t="shared" si="60"/>
        <v>0</v>
      </c>
      <c r="U1935" s="6">
        <f t="shared" si="61"/>
        <v>0</v>
      </c>
    </row>
    <row r="1936" spans="1:21" x14ac:dyDescent="0.2">
      <c r="A1936" s="88">
        <v>1934</v>
      </c>
      <c r="B1936" s="88">
        <v>2</v>
      </c>
      <c r="C1936" s="88" t="s">
        <v>2120</v>
      </c>
      <c r="D1936" s="89" t="s">
        <v>1431</v>
      </c>
      <c r="E1936" s="89">
        <v>3</v>
      </c>
      <c r="F1936" s="89">
        <v>0</v>
      </c>
      <c r="G1936" s="89">
        <v>0</v>
      </c>
      <c r="H1936" s="89">
        <v>0</v>
      </c>
      <c r="I1936" s="89">
        <v>0</v>
      </c>
      <c r="J1936" s="89">
        <v>0</v>
      </c>
      <c r="K1936" s="89">
        <v>0</v>
      </c>
      <c r="L1936" s="89">
        <v>0</v>
      </c>
      <c r="M1936" s="89">
        <v>0</v>
      </c>
      <c r="N1936" s="89">
        <v>0</v>
      </c>
      <c r="O1936" s="89">
        <v>0</v>
      </c>
      <c r="P1936" s="89">
        <v>716</v>
      </c>
      <c r="Q1936" s="89">
        <v>8158</v>
      </c>
      <c r="R1936" s="88">
        <f>VLOOKUP(P1936,NEW_TRAIN_TEST!$A$1:$M$980,13,0)</f>
        <v>8061.5</v>
      </c>
      <c r="S1936" s="88">
        <f>VLOOKUP(P1936,NEW_TRAIN_TEST!$A$1:$M$980,11,0)</f>
        <v>8249</v>
      </c>
      <c r="T1936" s="6">
        <f t="shared" si="60"/>
        <v>0</v>
      </c>
      <c r="U1936" s="6">
        <f t="shared" si="61"/>
        <v>0</v>
      </c>
    </row>
    <row r="1937" spans="1:21" x14ac:dyDescent="0.2">
      <c r="A1937" s="88">
        <v>1935</v>
      </c>
      <c r="B1937" s="88">
        <v>2</v>
      </c>
      <c r="C1937" s="88" t="s">
        <v>2120</v>
      </c>
      <c r="D1937" s="89" t="s">
        <v>1431</v>
      </c>
      <c r="E1937" s="89">
        <v>10</v>
      </c>
      <c r="F1937" s="89">
        <v>0</v>
      </c>
      <c r="G1937" s="89">
        <v>0</v>
      </c>
      <c r="H1937" s="89">
        <v>0</v>
      </c>
      <c r="I1937" s="89">
        <v>0</v>
      </c>
      <c r="J1937" s="89">
        <v>0</v>
      </c>
      <c r="K1937" s="89">
        <v>0</v>
      </c>
      <c r="L1937" s="89">
        <v>1</v>
      </c>
      <c r="M1937" s="89">
        <v>0</v>
      </c>
      <c r="N1937" s="89">
        <v>0</v>
      </c>
      <c r="O1937" s="89">
        <v>0</v>
      </c>
      <c r="P1937" s="89">
        <v>109</v>
      </c>
      <c r="Q1937" s="89">
        <v>5307</v>
      </c>
      <c r="R1937" s="88">
        <f>VLOOKUP(P1937,NEW_TRAIN_TEST!$A$1:$M$980,13,0)</f>
        <v>5097</v>
      </c>
      <c r="S1937" s="88">
        <f>VLOOKUP(P1937,NEW_TRAIN_TEST!$A$1:$M$980,11,0)</f>
        <v>5530</v>
      </c>
      <c r="T1937" s="6">
        <f t="shared" si="60"/>
        <v>1</v>
      </c>
      <c r="U1937" s="6">
        <f t="shared" si="61"/>
        <v>0</v>
      </c>
    </row>
    <row r="1938" spans="1:21" x14ac:dyDescent="0.2">
      <c r="A1938" s="88">
        <v>1936</v>
      </c>
      <c r="B1938" s="88">
        <v>2</v>
      </c>
      <c r="C1938" s="88" t="s">
        <v>2120</v>
      </c>
      <c r="D1938" s="89" t="s">
        <v>1431</v>
      </c>
      <c r="E1938" s="89">
        <v>0</v>
      </c>
      <c r="F1938" s="89">
        <v>0</v>
      </c>
      <c r="G1938" s="89">
        <v>0</v>
      </c>
      <c r="H1938" s="89">
        <v>0</v>
      </c>
      <c r="I1938" s="89">
        <v>0</v>
      </c>
      <c r="J1938" s="89">
        <v>0</v>
      </c>
      <c r="K1938" s="89">
        <v>0</v>
      </c>
      <c r="L1938" s="89">
        <v>0</v>
      </c>
      <c r="M1938" s="89">
        <v>0</v>
      </c>
      <c r="N1938" s="89">
        <v>1</v>
      </c>
      <c r="O1938" s="89">
        <v>0</v>
      </c>
      <c r="P1938" s="89">
        <v>418</v>
      </c>
      <c r="Q1938" s="89">
        <v>7918</v>
      </c>
      <c r="R1938" s="88">
        <f>VLOOKUP(P1938,NEW_TRAIN_TEST!$A$1:$M$980,13,0)</f>
        <v>7918</v>
      </c>
      <c r="S1938" s="88">
        <f>VLOOKUP(P1938,NEW_TRAIN_TEST!$A$1:$M$980,11,0)</f>
        <v>7918</v>
      </c>
      <c r="T1938" s="6">
        <f t="shared" si="60"/>
        <v>0</v>
      </c>
      <c r="U1938" s="6">
        <f t="shared" si="61"/>
        <v>0</v>
      </c>
    </row>
    <row r="1939" spans="1:21" x14ac:dyDescent="0.2">
      <c r="A1939" s="88">
        <v>1937</v>
      </c>
      <c r="B1939" s="88">
        <v>2</v>
      </c>
      <c r="C1939" s="88" t="s">
        <v>2120</v>
      </c>
      <c r="D1939" s="89" t="s">
        <v>1431</v>
      </c>
      <c r="E1939" s="89">
        <v>23</v>
      </c>
      <c r="F1939" s="89">
        <v>0</v>
      </c>
      <c r="G1939" s="89">
        <v>0</v>
      </c>
      <c r="H1939" s="89">
        <v>0</v>
      </c>
      <c r="I1939" s="89">
        <v>0</v>
      </c>
      <c r="J1939" s="89">
        <v>0</v>
      </c>
      <c r="K1939" s="89">
        <v>0</v>
      </c>
      <c r="L1939" s="89">
        <v>0</v>
      </c>
      <c r="M1939" s="89">
        <v>0</v>
      </c>
      <c r="N1939" s="89">
        <v>0</v>
      </c>
      <c r="O1939" s="89">
        <v>0</v>
      </c>
      <c r="P1939" s="89">
        <v>469</v>
      </c>
      <c r="Q1939" s="89">
        <v>8547</v>
      </c>
      <c r="R1939" s="88">
        <f>VLOOKUP(P1939,NEW_TRAIN_TEST!$A$1:$M$980,13,0)</f>
        <v>3198</v>
      </c>
      <c r="S1939" s="88">
        <f>VLOOKUP(P1939,NEW_TRAIN_TEST!$A$1:$M$980,11,0)</f>
        <v>8655</v>
      </c>
      <c r="T1939" s="6">
        <f t="shared" si="60"/>
        <v>0</v>
      </c>
      <c r="U1939" s="6">
        <f t="shared" si="61"/>
        <v>0</v>
      </c>
    </row>
    <row r="1940" spans="1:21" x14ac:dyDescent="0.2">
      <c r="A1940" s="88">
        <v>1938</v>
      </c>
      <c r="B1940" s="88">
        <v>2</v>
      </c>
      <c r="C1940" s="88" t="s">
        <v>2120</v>
      </c>
      <c r="D1940" s="89" t="s">
        <v>1431</v>
      </c>
      <c r="E1940" s="89">
        <v>3</v>
      </c>
      <c r="F1940" s="89">
        <v>2</v>
      </c>
      <c r="G1940" s="89">
        <v>0</v>
      </c>
      <c r="H1940" s="89">
        <v>0</v>
      </c>
      <c r="I1940" s="89">
        <v>2</v>
      </c>
      <c r="J1940" s="89">
        <v>2</v>
      </c>
      <c r="K1940" s="89">
        <v>0</v>
      </c>
      <c r="L1940" s="89">
        <v>0</v>
      </c>
      <c r="M1940" s="89">
        <v>0</v>
      </c>
      <c r="N1940" s="89">
        <v>0</v>
      </c>
      <c r="O1940" s="89">
        <v>2</v>
      </c>
      <c r="P1940" s="89">
        <v>420</v>
      </c>
      <c r="Q1940" s="89">
        <v>13783.5</v>
      </c>
      <c r="R1940" s="88">
        <f>VLOOKUP(P1940,NEW_TRAIN_TEST!$A$1:$M$980,13,0)</f>
        <v>13780.5</v>
      </c>
      <c r="S1940" s="88">
        <f>VLOOKUP(P1940,NEW_TRAIN_TEST!$A$1:$M$980,11,0)</f>
        <v>13795</v>
      </c>
      <c r="T1940" s="6">
        <f t="shared" si="60"/>
        <v>0</v>
      </c>
      <c r="U1940" s="6">
        <f t="shared" si="61"/>
        <v>0</v>
      </c>
    </row>
    <row r="1941" spans="1:21" x14ac:dyDescent="0.2">
      <c r="A1941" s="88">
        <v>1939</v>
      </c>
      <c r="B1941" s="88">
        <v>2</v>
      </c>
      <c r="C1941" s="88" t="s">
        <v>2120</v>
      </c>
      <c r="D1941" s="89" t="s">
        <v>1431</v>
      </c>
      <c r="E1941" s="89">
        <v>0</v>
      </c>
      <c r="F1941" s="89">
        <v>0</v>
      </c>
      <c r="G1941" s="89">
        <v>0</v>
      </c>
      <c r="H1941" s="89">
        <v>0</v>
      </c>
      <c r="I1941" s="89">
        <v>0</v>
      </c>
      <c r="J1941" s="89">
        <v>0</v>
      </c>
      <c r="K1941" s="89">
        <v>0</v>
      </c>
      <c r="L1941" s="89">
        <v>0</v>
      </c>
      <c r="M1941" s="89">
        <v>0</v>
      </c>
      <c r="N1941" s="89">
        <v>1</v>
      </c>
      <c r="O1941" s="89">
        <v>0</v>
      </c>
      <c r="P1941" s="89">
        <v>421</v>
      </c>
      <c r="Q1941" s="89">
        <v>7680</v>
      </c>
      <c r="R1941" s="88">
        <f>VLOOKUP(P1941,NEW_TRAIN_TEST!$A$1:$M$980,13,0)</f>
        <v>7680</v>
      </c>
      <c r="S1941" s="88">
        <f>VLOOKUP(P1941,NEW_TRAIN_TEST!$A$1:$M$980,11,0)</f>
        <v>7680</v>
      </c>
      <c r="T1941" s="6">
        <f t="shared" si="60"/>
        <v>0</v>
      </c>
      <c r="U1941" s="6">
        <f t="shared" si="61"/>
        <v>0</v>
      </c>
    </row>
    <row r="1942" spans="1:21" x14ac:dyDescent="0.2">
      <c r="A1942" s="88">
        <v>1940</v>
      </c>
      <c r="B1942" s="88">
        <v>2</v>
      </c>
      <c r="C1942" s="88" t="s">
        <v>2120</v>
      </c>
      <c r="D1942" s="89" t="s">
        <v>1431</v>
      </c>
      <c r="E1942" s="89">
        <v>0</v>
      </c>
      <c r="F1942" s="89">
        <v>4</v>
      </c>
      <c r="G1942" s="89">
        <v>1</v>
      </c>
      <c r="H1942" s="89">
        <v>0</v>
      </c>
      <c r="I1942" s="89">
        <v>2</v>
      </c>
      <c r="J1942" s="89">
        <v>2</v>
      </c>
      <c r="K1942" s="89">
        <v>0</v>
      </c>
      <c r="L1942" s="89">
        <v>0</v>
      </c>
      <c r="M1942" s="89">
        <v>0</v>
      </c>
      <c r="N1942" s="89">
        <v>0</v>
      </c>
      <c r="O1942" s="89">
        <v>2</v>
      </c>
      <c r="P1942" s="89">
        <v>422</v>
      </c>
      <c r="Q1942" s="89">
        <v>11638</v>
      </c>
      <c r="R1942" s="88">
        <f>VLOOKUP(P1942,NEW_TRAIN_TEST!$A$1:$M$980,13,0)</f>
        <v>11638</v>
      </c>
      <c r="S1942" s="88">
        <f>VLOOKUP(P1942,NEW_TRAIN_TEST!$A$1:$M$980,11,0)</f>
        <v>11719</v>
      </c>
      <c r="T1942" s="6">
        <f t="shared" si="60"/>
        <v>0</v>
      </c>
      <c r="U1942" s="6">
        <f t="shared" si="61"/>
        <v>0</v>
      </c>
    </row>
    <row r="1943" spans="1:21" x14ac:dyDescent="0.2">
      <c r="A1943" s="88">
        <v>1941</v>
      </c>
      <c r="B1943" s="88">
        <v>2</v>
      </c>
      <c r="C1943" s="88" t="s">
        <v>2120</v>
      </c>
      <c r="D1943" s="89" t="s">
        <v>1431</v>
      </c>
      <c r="E1943" s="89">
        <v>0</v>
      </c>
      <c r="F1943" s="89">
        <v>2</v>
      </c>
      <c r="G1943" s="89">
        <v>0</v>
      </c>
      <c r="H1943" s="89">
        <v>2</v>
      </c>
      <c r="I1943" s="89">
        <v>2</v>
      </c>
      <c r="J1943" s="89">
        <v>0</v>
      </c>
      <c r="K1943" s="89">
        <v>0</v>
      </c>
      <c r="L1943" s="89">
        <v>0</v>
      </c>
      <c r="M1943" s="89">
        <v>0</v>
      </c>
      <c r="N1943" s="89">
        <v>0</v>
      </c>
      <c r="O1943" s="89">
        <v>2</v>
      </c>
      <c r="P1943" s="89">
        <v>422</v>
      </c>
      <c r="Q1943" s="89">
        <v>11677</v>
      </c>
      <c r="R1943" s="88">
        <f>VLOOKUP(P1943,NEW_TRAIN_TEST!$A$1:$M$980,13,0)</f>
        <v>11638</v>
      </c>
      <c r="S1943" s="88">
        <f>VLOOKUP(P1943,NEW_TRAIN_TEST!$A$1:$M$980,11,0)</f>
        <v>11719</v>
      </c>
      <c r="T1943" s="6">
        <f t="shared" si="60"/>
        <v>0</v>
      </c>
      <c r="U1943" s="6">
        <f t="shared" si="61"/>
        <v>0</v>
      </c>
    </row>
    <row r="1944" spans="1:21" x14ac:dyDescent="0.2">
      <c r="A1944" s="88">
        <v>1942</v>
      </c>
      <c r="B1944" s="88">
        <v>2</v>
      </c>
      <c r="C1944" s="88" t="s">
        <v>2120</v>
      </c>
      <c r="D1944" s="89" t="s">
        <v>1431</v>
      </c>
      <c r="E1944" s="89">
        <v>0</v>
      </c>
      <c r="F1944" s="89">
        <v>5</v>
      </c>
      <c r="G1944" s="89">
        <v>3</v>
      </c>
      <c r="H1944" s="89">
        <v>0</v>
      </c>
      <c r="I1944" s="89">
        <v>0</v>
      </c>
      <c r="J1944" s="89">
        <v>0</v>
      </c>
      <c r="K1944" s="89">
        <v>0</v>
      </c>
      <c r="L1944" s="89">
        <v>0</v>
      </c>
      <c r="M1944" s="89">
        <v>0</v>
      </c>
      <c r="N1944" s="89">
        <v>0</v>
      </c>
      <c r="O1944" s="89">
        <v>0</v>
      </c>
      <c r="P1944" s="89">
        <v>422</v>
      </c>
      <c r="Q1944" s="89">
        <v>11695.5</v>
      </c>
      <c r="R1944" s="88">
        <f>VLOOKUP(P1944,NEW_TRAIN_TEST!$A$1:$M$980,13,0)</f>
        <v>11638</v>
      </c>
      <c r="S1944" s="88">
        <f>VLOOKUP(P1944,NEW_TRAIN_TEST!$A$1:$M$980,11,0)</f>
        <v>11719</v>
      </c>
      <c r="T1944" s="6">
        <f t="shared" si="60"/>
        <v>0</v>
      </c>
      <c r="U1944" s="6">
        <f t="shared" si="61"/>
        <v>0</v>
      </c>
    </row>
    <row r="1945" spans="1:21" x14ac:dyDescent="0.2">
      <c r="A1945" s="88">
        <v>1943</v>
      </c>
      <c r="B1945" s="88">
        <v>2</v>
      </c>
      <c r="C1945" s="88" t="s">
        <v>2120</v>
      </c>
      <c r="D1945" s="89" t="s">
        <v>1431</v>
      </c>
      <c r="E1945" s="89">
        <v>0</v>
      </c>
      <c r="F1945" s="89">
        <v>2</v>
      </c>
      <c r="G1945" s="89">
        <v>1</v>
      </c>
      <c r="H1945" s="89">
        <v>2</v>
      </c>
      <c r="I1945" s="89">
        <v>2</v>
      </c>
      <c r="J1945" s="89">
        <v>0</v>
      </c>
      <c r="K1945" s="89">
        <v>0</v>
      </c>
      <c r="L1945" s="89">
        <v>0</v>
      </c>
      <c r="M1945" s="89">
        <v>0</v>
      </c>
      <c r="N1945" s="89">
        <v>0</v>
      </c>
      <c r="O1945" s="89">
        <v>2</v>
      </c>
      <c r="P1945" s="89">
        <v>422</v>
      </c>
      <c r="Q1945" s="89">
        <v>11707</v>
      </c>
      <c r="R1945" s="88">
        <f>VLOOKUP(P1945,NEW_TRAIN_TEST!$A$1:$M$980,13,0)</f>
        <v>11638</v>
      </c>
      <c r="S1945" s="88">
        <f>VLOOKUP(P1945,NEW_TRAIN_TEST!$A$1:$M$980,11,0)</f>
        <v>11719</v>
      </c>
      <c r="T1945" s="6">
        <f t="shared" si="60"/>
        <v>0</v>
      </c>
      <c r="U1945" s="6">
        <f t="shared" si="61"/>
        <v>0</v>
      </c>
    </row>
    <row r="1946" spans="1:21" x14ac:dyDescent="0.2">
      <c r="A1946" s="88">
        <v>1944</v>
      </c>
      <c r="B1946" s="88">
        <v>2</v>
      </c>
      <c r="C1946" s="88" t="s">
        <v>2120</v>
      </c>
      <c r="D1946" s="89" t="s">
        <v>1431</v>
      </c>
      <c r="E1946" s="89">
        <v>0</v>
      </c>
      <c r="F1946" s="89">
        <v>0</v>
      </c>
      <c r="G1946" s="89">
        <v>0</v>
      </c>
      <c r="H1946" s="89">
        <v>0</v>
      </c>
      <c r="I1946" s="89">
        <v>0</v>
      </c>
      <c r="J1946" s="89">
        <v>0</v>
      </c>
      <c r="K1946" s="89">
        <v>0</v>
      </c>
      <c r="L1946" s="89">
        <v>0</v>
      </c>
      <c r="M1946" s="89">
        <v>0</v>
      </c>
      <c r="N1946" s="89">
        <v>1</v>
      </c>
      <c r="O1946" s="89">
        <v>0</v>
      </c>
      <c r="P1946" s="89">
        <v>423</v>
      </c>
      <c r="Q1946" s="89">
        <v>6709</v>
      </c>
      <c r="R1946" s="88">
        <f>VLOOKUP(P1946,NEW_TRAIN_TEST!$A$1:$M$980,13,0)</f>
        <v>6709</v>
      </c>
      <c r="S1946" s="88">
        <f>VLOOKUP(P1946,NEW_TRAIN_TEST!$A$1:$M$980,11,0)</f>
        <v>6709</v>
      </c>
      <c r="T1946" s="6">
        <f t="shared" si="60"/>
        <v>0</v>
      </c>
      <c r="U1946" s="6">
        <f t="shared" si="61"/>
        <v>0</v>
      </c>
    </row>
    <row r="1947" spans="1:21" x14ac:dyDescent="0.2">
      <c r="A1947" s="88">
        <v>1945</v>
      </c>
      <c r="B1947" s="88">
        <v>2</v>
      </c>
      <c r="C1947" s="88" t="s">
        <v>2120</v>
      </c>
      <c r="D1947" s="89" t="s">
        <v>1431</v>
      </c>
      <c r="E1947" s="89">
        <v>20</v>
      </c>
      <c r="F1947" s="89">
        <v>0</v>
      </c>
      <c r="G1947" s="89">
        <v>0</v>
      </c>
      <c r="H1947" s="89">
        <v>0</v>
      </c>
      <c r="I1947" s="89">
        <v>0</v>
      </c>
      <c r="J1947" s="89">
        <v>0</v>
      </c>
      <c r="K1947" s="89">
        <v>0</v>
      </c>
      <c r="L1947" s="89">
        <v>0</v>
      </c>
      <c r="M1947" s="89">
        <v>0</v>
      </c>
      <c r="N1947" s="89">
        <v>0</v>
      </c>
      <c r="O1947" s="89">
        <v>0</v>
      </c>
      <c r="P1947" s="89">
        <v>866</v>
      </c>
      <c r="Q1947" s="89">
        <v>13241.5</v>
      </c>
      <c r="R1947" s="88">
        <f>VLOOKUP(P1947,NEW_TRAIN_TEST!$A$1:$M$980,13,0)</f>
        <v>12310</v>
      </c>
      <c r="S1947" s="88">
        <f>VLOOKUP(P1947,NEW_TRAIN_TEST!$A$1:$M$980,11,0)</f>
        <v>13384</v>
      </c>
      <c r="T1947" s="6">
        <f t="shared" si="60"/>
        <v>0</v>
      </c>
      <c r="U1947" s="6">
        <f t="shared" si="61"/>
        <v>0</v>
      </c>
    </row>
    <row r="1948" spans="1:21" x14ac:dyDescent="0.2">
      <c r="A1948" s="88">
        <v>1946</v>
      </c>
      <c r="B1948" s="88">
        <v>2</v>
      </c>
      <c r="C1948" s="88" t="s">
        <v>2120</v>
      </c>
      <c r="D1948" s="89" t="s">
        <v>1431</v>
      </c>
      <c r="E1948" s="89">
        <v>3</v>
      </c>
      <c r="F1948" s="89">
        <v>2</v>
      </c>
      <c r="G1948" s="89">
        <v>0</v>
      </c>
      <c r="H1948" s="89">
        <v>2</v>
      </c>
      <c r="I1948" s="89">
        <v>2</v>
      </c>
      <c r="J1948" s="89">
        <v>0</v>
      </c>
      <c r="K1948" s="89">
        <v>0</v>
      </c>
      <c r="L1948" s="89">
        <v>0</v>
      </c>
      <c r="M1948" s="89">
        <v>0</v>
      </c>
      <c r="N1948" s="89">
        <v>0</v>
      </c>
      <c r="O1948" s="89">
        <v>2</v>
      </c>
      <c r="P1948" s="89">
        <v>425</v>
      </c>
      <c r="Q1948" s="89">
        <v>14706</v>
      </c>
      <c r="R1948" s="88">
        <f>VLOOKUP(P1948,NEW_TRAIN_TEST!$A$1:$M$980,13,0)</f>
        <v>14696</v>
      </c>
      <c r="S1948" s="88">
        <f>VLOOKUP(P1948,NEW_TRAIN_TEST!$A$1:$M$980,11,0)</f>
        <v>14761</v>
      </c>
      <c r="T1948" s="6">
        <f t="shared" si="60"/>
        <v>0</v>
      </c>
      <c r="U1948" s="6">
        <f t="shared" si="61"/>
        <v>0</v>
      </c>
    </row>
    <row r="1949" spans="1:21" x14ac:dyDescent="0.2">
      <c r="A1949" s="88">
        <v>1947</v>
      </c>
      <c r="B1949" s="88">
        <v>2</v>
      </c>
      <c r="C1949" s="88" t="s">
        <v>2120</v>
      </c>
      <c r="D1949" s="89" t="s">
        <v>1431</v>
      </c>
      <c r="E1949" s="89">
        <v>3</v>
      </c>
      <c r="F1949" s="89">
        <v>2</v>
      </c>
      <c r="G1949" s="89">
        <v>0</v>
      </c>
      <c r="H1949" s="89">
        <v>2</v>
      </c>
      <c r="I1949" s="89">
        <v>2</v>
      </c>
      <c r="J1949" s="89">
        <v>0</v>
      </c>
      <c r="K1949" s="89">
        <v>0</v>
      </c>
      <c r="L1949" s="89">
        <v>0</v>
      </c>
      <c r="M1949" s="89">
        <v>0</v>
      </c>
      <c r="N1949" s="89">
        <v>0</v>
      </c>
      <c r="O1949" s="89">
        <v>2</v>
      </c>
      <c r="P1949" s="89">
        <v>426</v>
      </c>
      <c r="Q1949" s="89">
        <v>12064.5</v>
      </c>
      <c r="R1949" s="88">
        <f>VLOOKUP(P1949,NEW_TRAIN_TEST!$A$1:$M$980,13,0)</f>
        <v>12035.5</v>
      </c>
      <c r="S1949" s="88">
        <f>VLOOKUP(P1949,NEW_TRAIN_TEST!$A$1:$M$980,11,0)</f>
        <v>12144</v>
      </c>
      <c r="T1949" s="6">
        <f t="shared" si="60"/>
        <v>0</v>
      </c>
      <c r="U1949" s="6">
        <f t="shared" si="61"/>
        <v>0</v>
      </c>
    </row>
    <row r="1950" spans="1:21" x14ac:dyDescent="0.2">
      <c r="A1950" s="88">
        <v>1948</v>
      </c>
      <c r="B1950" s="88">
        <v>2</v>
      </c>
      <c r="C1950" s="88" t="s">
        <v>2120</v>
      </c>
      <c r="D1950" s="89" t="s">
        <v>1431</v>
      </c>
      <c r="E1950" s="89">
        <v>3</v>
      </c>
      <c r="F1950" s="89">
        <v>0</v>
      </c>
      <c r="G1950" s="89">
        <v>0</v>
      </c>
      <c r="H1950" s="89">
        <v>0</v>
      </c>
      <c r="I1950" s="89">
        <v>0</v>
      </c>
      <c r="J1950" s="89">
        <v>0</v>
      </c>
      <c r="K1950" s="89">
        <v>0</v>
      </c>
      <c r="L1950" s="89">
        <v>0</v>
      </c>
      <c r="M1950" s="89">
        <v>0</v>
      </c>
      <c r="N1950" s="89">
        <v>0</v>
      </c>
      <c r="O1950" s="89">
        <v>0</v>
      </c>
      <c r="P1950" s="89">
        <v>861</v>
      </c>
      <c r="Q1950" s="89">
        <v>5677</v>
      </c>
      <c r="R1950" s="88">
        <f>VLOOKUP(P1950,NEW_TRAIN_TEST!$A$1:$M$980,13,0)</f>
        <v>5243</v>
      </c>
      <c r="S1950" s="88">
        <f>VLOOKUP(P1950,NEW_TRAIN_TEST!$A$1:$M$980,11,0)</f>
        <v>6064</v>
      </c>
      <c r="T1950" s="6">
        <f t="shared" si="60"/>
        <v>0</v>
      </c>
      <c r="U1950" s="6">
        <f t="shared" si="61"/>
        <v>0</v>
      </c>
    </row>
    <row r="1951" spans="1:21" x14ac:dyDescent="0.2">
      <c r="A1951" s="88">
        <v>1949</v>
      </c>
      <c r="B1951" s="88">
        <v>2</v>
      </c>
      <c r="C1951" s="88" t="s">
        <v>2120</v>
      </c>
      <c r="D1951" s="89" t="s">
        <v>1431</v>
      </c>
      <c r="E1951" s="89">
        <v>0</v>
      </c>
      <c r="F1951" s="89">
        <v>2</v>
      </c>
      <c r="G1951" s="89">
        <v>0</v>
      </c>
      <c r="H1951" s="89">
        <v>2</v>
      </c>
      <c r="I1951" s="89">
        <v>2</v>
      </c>
      <c r="J1951" s="89">
        <v>0</v>
      </c>
      <c r="K1951" s="89">
        <v>0</v>
      </c>
      <c r="L1951" s="89">
        <v>0</v>
      </c>
      <c r="M1951" s="89">
        <v>0</v>
      </c>
      <c r="N1951" s="89">
        <v>0</v>
      </c>
      <c r="O1951" s="89">
        <v>2</v>
      </c>
      <c r="P1951" s="89">
        <v>313</v>
      </c>
      <c r="Q1951" s="89">
        <v>8950</v>
      </c>
      <c r="R1951" s="88">
        <f>VLOOKUP(P1951,NEW_TRAIN_TEST!$A$1:$M$980,13,0)</f>
        <v>8950</v>
      </c>
      <c r="S1951" s="88">
        <f>VLOOKUP(P1951,NEW_TRAIN_TEST!$A$1:$M$980,11,0)</f>
        <v>9092</v>
      </c>
      <c r="T1951" s="6">
        <f t="shared" si="60"/>
        <v>0</v>
      </c>
      <c r="U1951" s="6">
        <f t="shared" si="61"/>
        <v>0</v>
      </c>
    </row>
    <row r="1952" spans="1:21" x14ac:dyDescent="0.2">
      <c r="A1952" s="88">
        <v>1950</v>
      </c>
      <c r="B1952" s="88">
        <v>2</v>
      </c>
      <c r="C1952" s="88" t="s">
        <v>2120</v>
      </c>
      <c r="D1952" s="89" t="s">
        <v>1431</v>
      </c>
      <c r="E1952" s="89">
        <v>0</v>
      </c>
      <c r="F1952" s="89">
        <v>2</v>
      </c>
      <c r="G1952" s="89">
        <v>0</v>
      </c>
      <c r="H1952" s="89">
        <v>2</v>
      </c>
      <c r="I1952" s="89">
        <v>2</v>
      </c>
      <c r="J1952" s="89">
        <v>0</v>
      </c>
      <c r="K1952" s="89">
        <v>0</v>
      </c>
      <c r="L1952" s="89">
        <v>0</v>
      </c>
      <c r="M1952" s="89">
        <v>0</v>
      </c>
      <c r="N1952" s="89">
        <v>0</v>
      </c>
      <c r="O1952" s="89">
        <v>2</v>
      </c>
      <c r="P1952" s="89">
        <v>313</v>
      </c>
      <c r="Q1952" s="89">
        <v>8952.5</v>
      </c>
      <c r="R1952" s="88">
        <f>VLOOKUP(P1952,NEW_TRAIN_TEST!$A$1:$M$980,13,0)</f>
        <v>8950</v>
      </c>
      <c r="S1952" s="88">
        <f>VLOOKUP(P1952,NEW_TRAIN_TEST!$A$1:$M$980,11,0)</f>
        <v>9092</v>
      </c>
      <c r="T1952" s="6">
        <f t="shared" si="60"/>
        <v>0</v>
      </c>
      <c r="U1952" s="6">
        <f t="shared" si="61"/>
        <v>0</v>
      </c>
    </row>
    <row r="1953" spans="1:21" x14ac:dyDescent="0.2">
      <c r="A1953" s="88">
        <v>1951</v>
      </c>
      <c r="B1953" s="88">
        <v>2</v>
      </c>
      <c r="C1953" s="88" t="s">
        <v>2120</v>
      </c>
      <c r="D1953" s="89" t="s">
        <v>1431</v>
      </c>
      <c r="E1953" s="89">
        <v>0</v>
      </c>
      <c r="F1953" s="89">
        <v>3</v>
      </c>
      <c r="G1953" s="89">
        <v>3</v>
      </c>
      <c r="H1953" s="89">
        <v>0</v>
      </c>
      <c r="I1953" s="89">
        <v>2</v>
      </c>
      <c r="J1953" s="89">
        <v>0</v>
      </c>
      <c r="K1953" s="89">
        <v>0</v>
      </c>
      <c r="L1953" s="89">
        <v>0</v>
      </c>
      <c r="M1953" s="89">
        <v>23</v>
      </c>
      <c r="N1953" s="89">
        <v>0</v>
      </c>
      <c r="O1953" s="89">
        <v>2</v>
      </c>
      <c r="P1953" s="89">
        <v>313</v>
      </c>
      <c r="Q1953" s="89">
        <v>8956.75</v>
      </c>
      <c r="R1953" s="88">
        <f>VLOOKUP(P1953,NEW_TRAIN_TEST!$A$1:$M$980,13,0)</f>
        <v>8950</v>
      </c>
      <c r="S1953" s="88">
        <f>VLOOKUP(P1953,NEW_TRAIN_TEST!$A$1:$M$980,11,0)</f>
        <v>9092</v>
      </c>
      <c r="T1953" s="6">
        <f t="shared" si="60"/>
        <v>0</v>
      </c>
      <c r="U1953" s="6">
        <f t="shared" si="61"/>
        <v>1</v>
      </c>
    </row>
    <row r="1954" spans="1:21" x14ac:dyDescent="0.2">
      <c r="A1954" s="88">
        <v>1952</v>
      </c>
      <c r="B1954" s="88">
        <v>2</v>
      </c>
      <c r="C1954" s="88" t="s">
        <v>2120</v>
      </c>
      <c r="D1954" s="89" t="s">
        <v>1431</v>
      </c>
      <c r="E1954" s="89">
        <v>0</v>
      </c>
      <c r="F1954" s="89">
        <v>2</v>
      </c>
      <c r="G1954" s="89">
        <v>2</v>
      </c>
      <c r="H1954" s="89">
        <v>2</v>
      </c>
      <c r="I1954" s="89">
        <v>2</v>
      </c>
      <c r="J1954" s="89">
        <v>0</v>
      </c>
      <c r="K1954" s="89">
        <v>0</v>
      </c>
      <c r="L1954" s="89">
        <v>0</v>
      </c>
      <c r="M1954" s="89">
        <v>23</v>
      </c>
      <c r="N1954" s="89">
        <v>0</v>
      </c>
      <c r="O1954" s="89">
        <v>2</v>
      </c>
      <c r="P1954" s="89">
        <v>313</v>
      </c>
      <c r="Q1954" s="89">
        <v>8970.5</v>
      </c>
      <c r="R1954" s="88">
        <f>VLOOKUP(P1954,NEW_TRAIN_TEST!$A$1:$M$980,13,0)</f>
        <v>8950</v>
      </c>
      <c r="S1954" s="88">
        <f>VLOOKUP(P1954,NEW_TRAIN_TEST!$A$1:$M$980,11,0)</f>
        <v>9092</v>
      </c>
      <c r="T1954" s="6">
        <f t="shared" si="60"/>
        <v>0</v>
      </c>
      <c r="U1954" s="6">
        <f t="shared" si="61"/>
        <v>1</v>
      </c>
    </row>
    <row r="1955" spans="1:21" x14ac:dyDescent="0.2">
      <c r="A1955" s="88">
        <v>1953</v>
      </c>
      <c r="B1955" s="88">
        <v>2</v>
      </c>
      <c r="C1955" s="88" t="s">
        <v>2120</v>
      </c>
      <c r="D1955" s="89" t="s">
        <v>1431</v>
      </c>
      <c r="E1955" s="89">
        <v>0</v>
      </c>
      <c r="F1955" s="89">
        <v>2</v>
      </c>
      <c r="G1955" s="89">
        <v>2</v>
      </c>
      <c r="H1955" s="89">
        <v>2</v>
      </c>
      <c r="I1955" s="89">
        <v>2</v>
      </c>
      <c r="J1955" s="89">
        <v>0</v>
      </c>
      <c r="K1955" s="89">
        <v>0</v>
      </c>
      <c r="L1955" s="89">
        <v>0</v>
      </c>
      <c r="M1955" s="89">
        <v>0</v>
      </c>
      <c r="N1955" s="89">
        <v>0</v>
      </c>
      <c r="O1955" s="89">
        <v>2</v>
      </c>
      <c r="P1955" s="89">
        <v>313</v>
      </c>
      <c r="Q1955" s="89">
        <v>8971.5</v>
      </c>
      <c r="R1955" s="88">
        <f>VLOOKUP(P1955,NEW_TRAIN_TEST!$A$1:$M$980,13,0)</f>
        <v>8950</v>
      </c>
      <c r="S1955" s="88">
        <f>VLOOKUP(P1955,NEW_TRAIN_TEST!$A$1:$M$980,11,0)</f>
        <v>9092</v>
      </c>
      <c r="T1955" s="6">
        <f t="shared" si="60"/>
        <v>0</v>
      </c>
      <c r="U1955" s="6">
        <f t="shared" si="61"/>
        <v>0</v>
      </c>
    </row>
    <row r="1956" spans="1:21" x14ac:dyDescent="0.2">
      <c r="A1956" s="88">
        <v>1954</v>
      </c>
      <c r="B1956" s="88">
        <v>2</v>
      </c>
      <c r="C1956" s="88" t="s">
        <v>2120</v>
      </c>
      <c r="D1956" s="89" t="s">
        <v>1431</v>
      </c>
      <c r="E1956" s="89">
        <v>0</v>
      </c>
      <c r="F1956" s="89">
        <v>6</v>
      </c>
      <c r="G1956" s="89">
        <v>3</v>
      </c>
      <c r="H1956" s="89">
        <v>0</v>
      </c>
      <c r="I1956" s="89">
        <v>0</v>
      </c>
      <c r="J1956" s="89">
        <v>0</v>
      </c>
      <c r="K1956" s="89">
        <v>0</v>
      </c>
      <c r="L1956" s="89">
        <v>0</v>
      </c>
      <c r="M1956" s="89">
        <v>23</v>
      </c>
      <c r="N1956" s="89">
        <v>0</v>
      </c>
      <c r="O1956" s="89">
        <v>0</v>
      </c>
      <c r="P1956" s="89">
        <v>313</v>
      </c>
      <c r="Q1956" s="89">
        <v>8976</v>
      </c>
      <c r="R1956" s="88">
        <f>VLOOKUP(P1956,NEW_TRAIN_TEST!$A$1:$M$980,13,0)</f>
        <v>8950</v>
      </c>
      <c r="S1956" s="88">
        <f>VLOOKUP(P1956,NEW_TRAIN_TEST!$A$1:$M$980,11,0)</f>
        <v>9092</v>
      </c>
      <c r="T1956" s="6">
        <f t="shared" si="60"/>
        <v>0</v>
      </c>
      <c r="U1956" s="6">
        <f t="shared" si="61"/>
        <v>1</v>
      </c>
    </row>
    <row r="1957" spans="1:21" x14ac:dyDescent="0.2">
      <c r="A1957" s="88">
        <v>1955</v>
      </c>
      <c r="B1957" s="88">
        <v>2</v>
      </c>
      <c r="C1957" s="88" t="s">
        <v>2120</v>
      </c>
      <c r="D1957" s="89" t="s">
        <v>1431</v>
      </c>
      <c r="E1957" s="89">
        <v>0</v>
      </c>
      <c r="F1957" s="89">
        <v>2</v>
      </c>
      <c r="G1957" s="89">
        <v>2</v>
      </c>
      <c r="H1957" s="89">
        <v>2</v>
      </c>
      <c r="I1957" s="89">
        <v>2</v>
      </c>
      <c r="J1957" s="89">
        <v>0</v>
      </c>
      <c r="K1957" s="89">
        <v>0</v>
      </c>
      <c r="L1957" s="89">
        <v>0</v>
      </c>
      <c r="M1957" s="89">
        <v>0</v>
      </c>
      <c r="N1957" s="89">
        <v>0</v>
      </c>
      <c r="O1957" s="89">
        <v>2</v>
      </c>
      <c r="P1957" s="89">
        <v>313</v>
      </c>
      <c r="Q1957" s="89">
        <v>8977.5</v>
      </c>
      <c r="R1957" s="88">
        <f>VLOOKUP(P1957,NEW_TRAIN_TEST!$A$1:$M$980,13,0)</f>
        <v>8950</v>
      </c>
      <c r="S1957" s="88">
        <f>VLOOKUP(P1957,NEW_TRAIN_TEST!$A$1:$M$980,11,0)</f>
        <v>9092</v>
      </c>
      <c r="T1957" s="6">
        <f t="shared" si="60"/>
        <v>0</v>
      </c>
      <c r="U1957" s="6">
        <f t="shared" si="61"/>
        <v>0</v>
      </c>
    </row>
    <row r="1958" spans="1:21" x14ac:dyDescent="0.2">
      <c r="A1958" s="88">
        <v>1956</v>
      </c>
      <c r="B1958" s="88">
        <v>2</v>
      </c>
      <c r="C1958" s="88" t="s">
        <v>2120</v>
      </c>
      <c r="D1958" s="89" t="s">
        <v>1431</v>
      </c>
      <c r="E1958" s="89">
        <v>4</v>
      </c>
      <c r="F1958" s="89">
        <v>1</v>
      </c>
      <c r="G1958" s="89">
        <v>0</v>
      </c>
      <c r="H1958" s="89">
        <v>0</v>
      </c>
      <c r="I1958" s="89">
        <v>2</v>
      </c>
      <c r="J1958" s="89">
        <v>0</v>
      </c>
      <c r="K1958" s="89">
        <v>0</v>
      </c>
      <c r="L1958" s="89">
        <v>1</v>
      </c>
      <c r="M1958" s="89">
        <v>0</v>
      </c>
      <c r="N1958" s="89">
        <v>0</v>
      </c>
      <c r="O1958" s="89">
        <v>2</v>
      </c>
      <c r="P1958" s="89">
        <v>313</v>
      </c>
      <c r="Q1958" s="89">
        <v>8991</v>
      </c>
      <c r="R1958" s="88">
        <f>VLOOKUP(P1958,NEW_TRAIN_TEST!$A$1:$M$980,13,0)</f>
        <v>8950</v>
      </c>
      <c r="S1958" s="88">
        <f>VLOOKUP(P1958,NEW_TRAIN_TEST!$A$1:$M$980,11,0)</f>
        <v>9092</v>
      </c>
      <c r="T1958" s="6">
        <f t="shared" si="60"/>
        <v>1</v>
      </c>
      <c r="U1958" s="6">
        <f t="shared" si="61"/>
        <v>0</v>
      </c>
    </row>
    <row r="1959" spans="1:21" x14ac:dyDescent="0.2">
      <c r="A1959" s="88">
        <v>1957</v>
      </c>
      <c r="B1959" s="88">
        <v>2</v>
      </c>
      <c r="C1959" s="88" t="s">
        <v>2120</v>
      </c>
      <c r="D1959" s="89" t="s">
        <v>1431</v>
      </c>
      <c r="E1959" s="89">
        <v>5</v>
      </c>
      <c r="F1959" s="89">
        <v>1</v>
      </c>
      <c r="G1959" s="89">
        <v>0</v>
      </c>
      <c r="H1959" s="89">
        <v>0</v>
      </c>
      <c r="I1959" s="89">
        <v>2</v>
      </c>
      <c r="J1959" s="89">
        <v>0</v>
      </c>
      <c r="K1959" s="89">
        <v>0</v>
      </c>
      <c r="L1959" s="89">
        <v>0</v>
      </c>
      <c r="M1959" s="89">
        <v>0</v>
      </c>
      <c r="N1959" s="89">
        <v>0</v>
      </c>
      <c r="O1959" s="89">
        <v>2</v>
      </c>
      <c r="P1959" s="89">
        <v>603</v>
      </c>
      <c r="Q1959" s="89">
        <v>8707</v>
      </c>
      <c r="R1959" s="88">
        <f>VLOOKUP(P1959,NEW_TRAIN_TEST!$A$1:$M$980,13,0)</f>
        <v>8658</v>
      </c>
      <c r="S1959" s="88">
        <f>VLOOKUP(P1959,NEW_TRAIN_TEST!$A$1:$M$980,11,0)</f>
        <v>9078</v>
      </c>
      <c r="T1959" s="6">
        <f t="shared" si="60"/>
        <v>0</v>
      </c>
      <c r="U1959" s="6">
        <f t="shared" si="61"/>
        <v>0</v>
      </c>
    </row>
    <row r="1960" spans="1:21" x14ac:dyDescent="0.2">
      <c r="A1960" s="88">
        <v>1958</v>
      </c>
      <c r="B1960" s="88">
        <v>2</v>
      </c>
      <c r="C1960" s="88" t="s">
        <v>2120</v>
      </c>
      <c r="D1960" s="89" t="s">
        <v>1431</v>
      </c>
      <c r="E1960" s="89">
        <v>0</v>
      </c>
      <c r="F1960" s="89">
        <v>0</v>
      </c>
      <c r="G1960" s="89">
        <v>0</v>
      </c>
      <c r="H1960" s="89">
        <v>0</v>
      </c>
      <c r="I1960" s="89">
        <v>0</v>
      </c>
      <c r="J1960" s="89">
        <v>0</v>
      </c>
      <c r="K1960" s="89">
        <v>0</v>
      </c>
      <c r="L1960" s="89">
        <v>0</v>
      </c>
      <c r="M1960" s="89">
        <v>0</v>
      </c>
      <c r="N1960" s="89">
        <v>1</v>
      </c>
      <c r="O1960" s="89">
        <v>0</v>
      </c>
      <c r="P1960" s="89">
        <v>430</v>
      </c>
      <c r="Q1960" s="89">
        <v>7205</v>
      </c>
      <c r="R1960" s="88">
        <f>VLOOKUP(P1960,NEW_TRAIN_TEST!$A$1:$M$980,13,0)</f>
        <v>7205</v>
      </c>
      <c r="S1960" s="88">
        <f>VLOOKUP(P1960,NEW_TRAIN_TEST!$A$1:$M$980,11,0)</f>
        <v>7205</v>
      </c>
      <c r="T1960" s="6">
        <f t="shared" si="60"/>
        <v>0</v>
      </c>
      <c r="U1960" s="6">
        <f t="shared" si="61"/>
        <v>0</v>
      </c>
    </row>
    <row r="1961" spans="1:21" x14ac:dyDescent="0.2">
      <c r="A1961" s="88">
        <v>1959</v>
      </c>
      <c r="B1961" s="88">
        <v>2</v>
      </c>
      <c r="C1961" s="88" t="s">
        <v>2120</v>
      </c>
      <c r="D1961" s="89" t="s">
        <v>1431</v>
      </c>
      <c r="E1961" s="89">
        <v>0</v>
      </c>
      <c r="F1961" s="89">
        <v>0</v>
      </c>
      <c r="G1961" s="89">
        <v>0</v>
      </c>
      <c r="H1961" s="89">
        <v>0</v>
      </c>
      <c r="I1961" s="89">
        <v>0</v>
      </c>
      <c r="J1961" s="89">
        <v>0</v>
      </c>
      <c r="K1961" s="89">
        <v>0</v>
      </c>
      <c r="L1961" s="89">
        <v>0</v>
      </c>
      <c r="M1961" s="89">
        <v>0</v>
      </c>
      <c r="N1961" s="89">
        <v>1</v>
      </c>
      <c r="O1961" s="89">
        <v>0</v>
      </c>
      <c r="P1961" s="89">
        <v>431</v>
      </c>
      <c r="Q1961" s="89">
        <v>7198</v>
      </c>
      <c r="R1961" s="88">
        <f>VLOOKUP(P1961,NEW_TRAIN_TEST!$A$1:$M$980,13,0)</f>
        <v>7198</v>
      </c>
      <c r="S1961" s="88">
        <f>VLOOKUP(P1961,NEW_TRAIN_TEST!$A$1:$M$980,11,0)</f>
        <v>7198</v>
      </c>
      <c r="T1961" s="6">
        <f t="shared" si="60"/>
        <v>0</v>
      </c>
      <c r="U1961" s="6">
        <f t="shared" si="61"/>
        <v>0</v>
      </c>
    </row>
    <row r="1962" spans="1:21" x14ac:dyDescent="0.2">
      <c r="A1962" s="88">
        <v>1960</v>
      </c>
      <c r="B1962" s="88">
        <v>2</v>
      </c>
      <c r="C1962" s="88" t="s">
        <v>2120</v>
      </c>
      <c r="D1962" s="89" t="s">
        <v>1431</v>
      </c>
      <c r="E1962" s="89">
        <v>18</v>
      </c>
      <c r="F1962" s="89">
        <v>10</v>
      </c>
      <c r="G1962" s="89">
        <v>0</v>
      </c>
      <c r="H1962" s="89">
        <v>2</v>
      </c>
      <c r="I1962" s="89">
        <v>2</v>
      </c>
      <c r="J1962" s="89">
        <v>0</v>
      </c>
      <c r="K1962" s="89">
        <v>0</v>
      </c>
      <c r="L1962" s="89">
        <v>0</v>
      </c>
      <c r="M1962" s="89">
        <v>0</v>
      </c>
      <c r="N1962" s="89">
        <v>0</v>
      </c>
      <c r="O1962" s="89">
        <v>2</v>
      </c>
      <c r="P1962" s="89">
        <v>172</v>
      </c>
      <c r="Q1962" s="89">
        <v>14104.5</v>
      </c>
      <c r="R1962" s="88">
        <f>VLOOKUP(P1962,NEW_TRAIN_TEST!$A$1:$M$980,13,0)</f>
        <v>13410.5</v>
      </c>
      <c r="S1962" s="88">
        <f>VLOOKUP(P1962,NEW_TRAIN_TEST!$A$1:$M$980,11,0)</f>
        <v>14892</v>
      </c>
      <c r="T1962" s="6">
        <f t="shared" si="60"/>
        <v>0</v>
      </c>
      <c r="U1962" s="6">
        <f t="shared" si="61"/>
        <v>0</v>
      </c>
    </row>
    <row r="1963" spans="1:21" x14ac:dyDescent="0.2">
      <c r="A1963" s="88">
        <v>1961</v>
      </c>
      <c r="B1963" s="88">
        <v>2</v>
      </c>
      <c r="C1963" s="88" t="s">
        <v>2120</v>
      </c>
      <c r="D1963" s="89" t="s">
        <v>1431</v>
      </c>
      <c r="E1963" s="89">
        <v>0</v>
      </c>
      <c r="F1963" s="89">
        <v>2</v>
      </c>
      <c r="G1963" s="89">
        <v>0</v>
      </c>
      <c r="H1963" s="89">
        <v>2</v>
      </c>
      <c r="I1963" s="89">
        <v>2</v>
      </c>
      <c r="J1963" s="89">
        <v>0</v>
      </c>
      <c r="K1963" s="89">
        <v>0</v>
      </c>
      <c r="L1963" s="89">
        <v>0</v>
      </c>
      <c r="M1963" s="89">
        <v>0</v>
      </c>
      <c r="N1963" s="89">
        <v>0</v>
      </c>
      <c r="O1963" s="89">
        <v>2</v>
      </c>
      <c r="P1963" s="89">
        <v>680</v>
      </c>
      <c r="Q1963" s="89">
        <v>6261</v>
      </c>
      <c r="R1963" s="88">
        <f>VLOOKUP(P1963,NEW_TRAIN_TEST!$A$1:$M$980,13,0)</f>
        <v>6261</v>
      </c>
      <c r="S1963" s="88">
        <f>VLOOKUP(P1963,NEW_TRAIN_TEST!$A$1:$M$980,11,0)</f>
        <v>6417</v>
      </c>
      <c r="T1963" s="6">
        <f t="shared" si="60"/>
        <v>0</v>
      </c>
      <c r="U1963" s="6">
        <f t="shared" si="61"/>
        <v>0</v>
      </c>
    </row>
    <row r="1964" spans="1:21" x14ac:dyDescent="0.2">
      <c r="A1964" s="88">
        <v>1962</v>
      </c>
      <c r="B1964" s="88">
        <v>2</v>
      </c>
      <c r="C1964" s="88" t="s">
        <v>2120</v>
      </c>
      <c r="D1964" s="89" t="s">
        <v>1431</v>
      </c>
      <c r="E1964" s="89">
        <v>0</v>
      </c>
      <c r="F1964" s="89">
        <v>2</v>
      </c>
      <c r="G1964" s="89">
        <v>0</v>
      </c>
      <c r="H1964" s="89">
        <v>2</v>
      </c>
      <c r="I1964" s="89">
        <v>2</v>
      </c>
      <c r="J1964" s="89">
        <v>0</v>
      </c>
      <c r="K1964" s="89">
        <v>0</v>
      </c>
      <c r="L1964" s="89">
        <v>0</v>
      </c>
      <c r="M1964" s="89">
        <v>0</v>
      </c>
      <c r="N1964" s="89">
        <v>0</v>
      </c>
      <c r="O1964" s="89">
        <v>2</v>
      </c>
      <c r="P1964" s="89">
        <v>680</v>
      </c>
      <c r="Q1964" s="89">
        <v>6300.5</v>
      </c>
      <c r="R1964" s="88">
        <f>VLOOKUP(P1964,NEW_TRAIN_TEST!$A$1:$M$980,13,0)</f>
        <v>6261</v>
      </c>
      <c r="S1964" s="88">
        <f>VLOOKUP(P1964,NEW_TRAIN_TEST!$A$1:$M$980,11,0)</f>
        <v>6417</v>
      </c>
      <c r="T1964" s="6">
        <f t="shared" si="60"/>
        <v>0</v>
      </c>
      <c r="U1964" s="6">
        <f t="shared" si="61"/>
        <v>0</v>
      </c>
    </row>
    <row r="1965" spans="1:21" x14ac:dyDescent="0.2">
      <c r="A1965" s="88">
        <v>1963</v>
      </c>
      <c r="B1965" s="88">
        <v>2</v>
      </c>
      <c r="C1965" s="88" t="s">
        <v>2120</v>
      </c>
      <c r="D1965" s="89" t="s">
        <v>1431</v>
      </c>
      <c r="E1965" s="89">
        <v>0</v>
      </c>
      <c r="F1965" s="89">
        <v>2</v>
      </c>
      <c r="G1965" s="89">
        <v>0</v>
      </c>
      <c r="H1965" s="89">
        <v>2</v>
      </c>
      <c r="I1965" s="89">
        <v>2</v>
      </c>
      <c r="J1965" s="89">
        <v>0</v>
      </c>
      <c r="K1965" s="89">
        <v>0</v>
      </c>
      <c r="L1965" s="89">
        <v>0</v>
      </c>
      <c r="M1965" s="89">
        <v>0</v>
      </c>
      <c r="N1965" s="89">
        <v>0</v>
      </c>
      <c r="O1965" s="89">
        <v>2</v>
      </c>
      <c r="P1965" s="89">
        <v>680</v>
      </c>
      <c r="Q1965" s="89">
        <v>6329</v>
      </c>
      <c r="R1965" s="88">
        <f>VLOOKUP(P1965,NEW_TRAIN_TEST!$A$1:$M$980,13,0)</f>
        <v>6261</v>
      </c>
      <c r="S1965" s="88">
        <f>VLOOKUP(P1965,NEW_TRAIN_TEST!$A$1:$M$980,11,0)</f>
        <v>6417</v>
      </c>
      <c r="T1965" s="6">
        <f t="shared" si="60"/>
        <v>0</v>
      </c>
      <c r="U1965" s="6">
        <f t="shared" si="61"/>
        <v>0</v>
      </c>
    </row>
    <row r="1966" spans="1:21" x14ac:dyDescent="0.2">
      <c r="A1966" s="88">
        <v>1964</v>
      </c>
      <c r="B1966" s="88">
        <v>2</v>
      </c>
      <c r="C1966" s="88" t="s">
        <v>2120</v>
      </c>
      <c r="D1966" s="89" t="s">
        <v>1431</v>
      </c>
      <c r="E1966" s="89">
        <v>0</v>
      </c>
      <c r="F1966" s="89">
        <v>7</v>
      </c>
      <c r="G1966" s="89">
        <v>0</v>
      </c>
      <c r="H1966" s="89">
        <v>0</v>
      </c>
      <c r="I1966" s="89">
        <v>0</v>
      </c>
      <c r="J1966" s="89">
        <v>0</v>
      </c>
      <c r="K1966" s="89">
        <v>0</v>
      </c>
      <c r="L1966" s="89">
        <v>0</v>
      </c>
      <c r="M1966" s="89">
        <v>0</v>
      </c>
      <c r="N1966" s="89">
        <v>0</v>
      </c>
      <c r="O1966" s="89">
        <v>0</v>
      </c>
      <c r="P1966" s="89">
        <v>680</v>
      </c>
      <c r="Q1966" s="89">
        <v>6336.17</v>
      </c>
      <c r="R1966" s="88">
        <f>VLOOKUP(P1966,NEW_TRAIN_TEST!$A$1:$M$980,13,0)</f>
        <v>6261</v>
      </c>
      <c r="S1966" s="88">
        <f>VLOOKUP(P1966,NEW_TRAIN_TEST!$A$1:$M$980,11,0)</f>
        <v>6417</v>
      </c>
      <c r="T1966" s="6">
        <f t="shared" si="60"/>
        <v>0</v>
      </c>
      <c r="U1966" s="6">
        <f t="shared" si="61"/>
        <v>0</v>
      </c>
    </row>
    <row r="1967" spans="1:21" x14ac:dyDescent="0.2">
      <c r="A1967" s="88">
        <v>1965</v>
      </c>
      <c r="B1967" s="88">
        <v>2</v>
      </c>
      <c r="C1967" s="88" t="s">
        <v>2120</v>
      </c>
      <c r="D1967" s="89" t="s">
        <v>1431</v>
      </c>
      <c r="E1967" s="89">
        <v>0</v>
      </c>
      <c r="F1967" s="89">
        <v>8</v>
      </c>
      <c r="G1967" s="89">
        <v>0</v>
      </c>
      <c r="H1967" s="89">
        <v>0</v>
      </c>
      <c r="I1967" s="89">
        <v>0</v>
      </c>
      <c r="J1967" s="89">
        <v>0</v>
      </c>
      <c r="K1967" s="89">
        <v>0</v>
      </c>
      <c r="L1967" s="89">
        <v>0</v>
      </c>
      <c r="M1967" s="89">
        <v>0</v>
      </c>
      <c r="N1967" s="89">
        <v>0</v>
      </c>
      <c r="O1967" s="89">
        <v>0</v>
      </c>
      <c r="P1967" s="89">
        <v>680</v>
      </c>
      <c r="Q1967" s="89">
        <v>6346.6</v>
      </c>
      <c r="R1967" s="88">
        <f>VLOOKUP(P1967,NEW_TRAIN_TEST!$A$1:$M$980,13,0)</f>
        <v>6261</v>
      </c>
      <c r="S1967" s="88">
        <f>VLOOKUP(P1967,NEW_TRAIN_TEST!$A$1:$M$980,11,0)</f>
        <v>6417</v>
      </c>
      <c r="T1967" s="6">
        <f t="shared" si="60"/>
        <v>0</v>
      </c>
      <c r="U1967" s="6">
        <f t="shared" si="61"/>
        <v>0</v>
      </c>
    </row>
    <row r="1968" spans="1:21" x14ac:dyDescent="0.2">
      <c r="A1968" s="88">
        <v>1966</v>
      </c>
      <c r="B1968" s="88">
        <v>2</v>
      </c>
      <c r="C1968" s="88" t="s">
        <v>2120</v>
      </c>
      <c r="D1968" s="89" t="s">
        <v>1431</v>
      </c>
      <c r="E1968" s="89">
        <v>2</v>
      </c>
      <c r="F1968" s="89">
        <v>0</v>
      </c>
      <c r="G1968" s="89">
        <v>0</v>
      </c>
      <c r="H1968" s="89">
        <v>0</v>
      </c>
      <c r="I1968" s="89">
        <v>0</v>
      </c>
      <c r="J1968" s="89">
        <v>0</v>
      </c>
      <c r="K1968" s="89">
        <v>0</v>
      </c>
      <c r="L1968" s="89">
        <v>0</v>
      </c>
      <c r="M1968" s="89">
        <v>0</v>
      </c>
      <c r="N1968" s="89">
        <v>0</v>
      </c>
      <c r="O1968" s="89">
        <v>0</v>
      </c>
      <c r="P1968" s="89">
        <v>680</v>
      </c>
      <c r="Q1968" s="89">
        <v>6385</v>
      </c>
      <c r="R1968" s="88">
        <f>VLOOKUP(P1968,NEW_TRAIN_TEST!$A$1:$M$980,13,0)</f>
        <v>6261</v>
      </c>
      <c r="S1968" s="88">
        <f>VLOOKUP(P1968,NEW_TRAIN_TEST!$A$1:$M$980,11,0)</f>
        <v>6417</v>
      </c>
      <c r="T1968" s="6">
        <f t="shared" si="60"/>
        <v>0</v>
      </c>
      <c r="U1968" s="6">
        <f t="shared" si="61"/>
        <v>0</v>
      </c>
    </row>
    <row r="1969" spans="1:21" x14ac:dyDescent="0.2">
      <c r="A1969" s="88">
        <v>1967</v>
      </c>
      <c r="B1969" s="88">
        <v>2</v>
      </c>
      <c r="C1969" s="88" t="s">
        <v>2120</v>
      </c>
      <c r="D1969" s="89" t="s">
        <v>1431</v>
      </c>
      <c r="E1969" s="89">
        <v>3</v>
      </c>
      <c r="F1969" s="89">
        <v>0</v>
      </c>
      <c r="G1969" s="89">
        <v>0</v>
      </c>
      <c r="H1969" s="89">
        <v>0</v>
      </c>
      <c r="I1969" s="89">
        <v>0</v>
      </c>
      <c r="J1969" s="89">
        <v>0</v>
      </c>
      <c r="K1969" s="89">
        <v>0</v>
      </c>
      <c r="L1969" s="89">
        <v>0</v>
      </c>
      <c r="M1969" s="89">
        <v>0</v>
      </c>
      <c r="N1969" s="89">
        <v>0</v>
      </c>
      <c r="O1969" s="89">
        <v>0</v>
      </c>
      <c r="P1969" s="89">
        <v>511</v>
      </c>
      <c r="Q1969" s="89">
        <v>6128.5</v>
      </c>
      <c r="R1969" s="88">
        <f>VLOOKUP(P1969,NEW_TRAIN_TEST!$A$1:$M$980,13,0)</f>
        <v>6002.5</v>
      </c>
      <c r="S1969" s="88">
        <f>VLOOKUP(P1969,NEW_TRAIN_TEST!$A$1:$M$980,11,0)</f>
        <v>6346</v>
      </c>
      <c r="T1969" s="6">
        <f t="shared" si="60"/>
        <v>0</v>
      </c>
      <c r="U1969" s="6">
        <f t="shared" si="61"/>
        <v>0</v>
      </c>
    </row>
    <row r="1970" spans="1:21" x14ac:dyDescent="0.2">
      <c r="A1970" s="88">
        <v>1968</v>
      </c>
      <c r="B1970" s="88">
        <v>2</v>
      </c>
      <c r="C1970" s="88" t="s">
        <v>2120</v>
      </c>
      <c r="D1970" s="89" t="s">
        <v>1431</v>
      </c>
      <c r="E1970" s="89">
        <v>9</v>
      </c>
      <c r="F1970" s="89">
        <v>2</v>
      </c>
      <c r="G1970" s="89">
        <v>1</v>
      </c>
      <c r="H1970" s="89">
        <v>2</v>
      </c>
      <c r="I1970" s="89">
        <v>2</v>
      </c>
      <c r="J1970" s="89">
        <v>0</v>
      </c>
      <c r="K1970" s="89">
        <v>0</v>
      </c>
      <c r="L1970" s="89">
        <v>1</v>
      </c>
      <c r="M1970" s="89">
        <v>20</v>
      </c>
      <c r="N1970" s="89">
        <v>0</v>
      </c>
      <c r="O1970" s="89">
        <v>2</v>
      </c>
      <c r="P1970" s="89">
        <v>596</v>
      </c>
      <c r="Q1970" s="89">
        <v>10860.25</v>
      </c>
      <c r="R1970" s="88">
        <f>VLOOKUP(P1970,NEW_TRAIN_TEST!$A$1:$M$980,13,0)</f>
        <v>10778</v>
      </c>
      <c r="S1970" s="88">
        <f>VLOOKUP(P1970,NEW_TRAIN_TEST!$A$1:$M$980,11,0)</f>
        <v>10992</v>
      </c>
      <c r="T1970" s="6">
        <f t="shared" si="60"/>
        <v>1</v>
      </c>
      <c r="U1970" s="6">
        <f t="shared" si="61"/>
        <v>1</v>
      </c>
    </row>
    <row r="1971" spans="1:21" x14ac:dyDescent="0.2">
      <c r="A1971" s="88">
        <v>1969</v>
      </c>
      <c r="B1971" s="88">
        <v>2</v>
      </c>
      <c r="C1971" s="88" t="s">
        <v>2120</v>
      </c>
      <c r="D1971" s="89" t="s">
        <v>1431</v>
      </c>
      <c r="E1971" s="89">
        <v>6</v>
      </c>
      <c r="F1971" s="89">
        <v>3</v>
      </c>
      <c r="G1971" s="89">
        <v>1</v>
      </c>
      <c r="H1971" s="89">
        <v>2</v>
      </c>
      <c r="I1971" s="89">
        <v>2</v>
      </c>
      <c r="J1971" s="89">
        <v>0</v>
      </c>
      <c r="K1971" s="89">
        <v>0</v>
      </c>
      <c r="L1971" s="89">
        <v>0</v>
      </c>
      <c r="M1971" s="89">
        <v>0</v>
      </c>
      <c r="N1971" s="89">
        <v>0</v>
      </c>
      <c r="O1971" s="89">
        <v>2</v>
      </c>
      <c r="P1971" s="89">
        <v>596</v>
      </c>
      <c r="Q1971" s="89">
        <v>10876.75</v>
      </c>
      <c r="R1971" s="88">
        <f>VLOOKUP(P1971,NEW_TRAIN_TEST!$A$1:$M$980,13,0)</f>
        <v>10778</v>
      </c>
      <c r="S1971" s="88">
        <f>VLOOKUP(P1971,NEW_TRAIN_TEST!$A$1:$M$980,11,0)</f>
        <v>10992</v>
      </c>
      <c r="T1971" s="6">
        <f t="shared" si="60"/>
        <v>0</v>
      </c>
      <c r="U1971" s="6">
        <f t="shared" si="61"/>
        <v>0</v>
      </c>
    </row>
    <row r="1972" spans="1:21" x14ac:dyDescent="0.2">
      <c r="A1972" s="88">
        <v>1970</v>
      </c>
      <c r="B1972" s="88">
        <v>2</v>
      </c>
      <c r="C1972" s="88" t="s">
        <v>2120</v>
      </c>
      <c r="D1972" s="89" t="s">
        <v>1431</v>
      </c>
      <c r="E1972" s="89">
        <v>6</v>
      </c>
      <c r="F1972" s="89">
        <v>3</v>
      </c>
      <c r="G1972" s="89">
        <v>2</v>
      </c>
      <c r="H1972" s="89">
        <v>2</v>
      </c>
      <c r="I1972" s="89">
        <v>2</v>
      </c>
      <c r="J1972" s="89">
        <v>0</v>
      </c>
      <c r="K1972" s="89">
        <v>0</v>
      </c>
      <c r="L1972" s="89">
        <v>1</v>
      </c>
      <c r="M1972" s="89">
        <v>20</v>
      </c>
      <c r="N1972" s="89">
        <v>0</v>
      </c>
      <c r="O1972" s="89">
        <v>2</v>
      </c>
      <c r="P1972" s="89">
        <v>596</v>
      </c>
      <c r="Q1972" s="89">
        <v>10890.25</v>
      </c>
      <c r="R1972" s="88">
        <f>VLOOKUP(P1972,NEW_TRAIN_TEST!$A$1:$M$980,13,0)</f>
        <v>10778</v>
      </c>
      <c r="S1972" s="88">
        <f>VLOOKUP(P1972,NEW_TRAIN_TEST!$A$1:$M$980,11,0)</f>
        <v>10992</v>
      </c>
      <c r="T1972" s="6">
        <f t="shared" si="60"/>
        <v>1</v>
      </c>
      <c r="U1972" s="6">
        <f t="shared" si="61"/>
        <v>1</v>
      </c>
    </row>
    <row r="1973" spans="1:21" x14ac:dyDescent="0.2">
      <c r="A1973" s="88">
        <v>1971</v>
      </c>
      <c r="B1973" s="88">
        <v>2</v>
      </c>
      <c r="C1973" s="88" t="s">
        <v>2120</v>
      </c>
      <c r="D1973" s="89" t="s">
        <v>1431</v>
      </c>
      <c r="E1973" s="89">
        <v>7</v>
      </c>
      <c r="F1973" s="89">
        <v>3</v>
      </c>
      <c r="G1973" s="89">
        <v>1</v>
      </c>
      <c r="H1973" s="89">
        <v>0</v>
      </c>
      <c r="I1973" s="89">
        <v>2</v>
      </c>
      <c r="J1973" s="89">
        <v>0</v>
      </c>
      <c r="K1973" s="89">
        <v>0</v>
      </c>
      <c r="L1973" s="89">
        <v>0</v>
      </c>
      <c r="M1973" s="89">
        <v>20</v>
      </c>
      <c r="N1973" s="89">
        <v>0</v>
      </c>
      <c r="O1973" s="89">
        <v>2</v>
      </c>
      <c r="P1973" s="89">
        <v>596</v>
      </c>
      <c r="Q1973" s="89">
        <v>10892</v>
      </c>
      <c r="R1973" s="88">
        <f>VLOOKUP(P1973,NEW_TRAIN_TEST!$A$1:$M$980,13,0)</f>
        <v>10778</v>
      </c>
      <c r="S1973" s="88">
        <f>VLOOKUP(P1973,NEW_TRAIN_TEST!$A$1:$M$980,11,0)</f>
        <v>10992</v>
      </c>
      <c r="T1973" s="6">
        <f t="shared" si="60"/>
        <v>0</v>
      </c>
      <c r="U1973" s="6">
        <f t="shared" si="61"/>
        <v>1</v>
      </c>
    </row>
    <row r="1974" spans="1:21" x14ac:dyDescent="0.2">
      <c r="A1974" s="88">
        <v>1972</v>
      </c>
      <c r="B1974" s="88">
        <v>2</v>
      </c>
      <c r="C1974" s="88" t="s">
        <v>2120</v>
      </c>
      <c r="D1974" s="89" t="s">
        <v>1431</v>
      </c>
      <c r="E1974" s="89">
        <v>0</v>
      </c>
      <c r="F1974" s="89">
        <v>5</v>
      </c>
      <c r="G1974" s="89">
        <v>2</v>
      </c>
      <c r="H1974" s="89">
        <v>0</v>
      </c>
      <c r="I1974" s="89">
        <v>2</v>
      </c>
      <c r="J1974" s="89">
        <v>2</v>
      </c>
      <c r="K1974" s="89">
        <v>0</v>
      </c>
      <c r="L1974" s="89">
        <v>1</v>
      </c>
      <c r="M1974" s="89">
        <v>20</v>
      </c>
      <c r="N1974" s="89">
        <v>0</v>
      </c>
      <c r="O1974" s="89">
        <v>2</v>
      </c>
      <c r="P1974" s="89">
        <v>596</v>
      </c>
      <c r="Q1974" s="89">
        <v>10892</v>
      </c>
      <c r="R1974" s="88">
        <f>VLOOKUP(P1974,NEW_TRAIN_TEST!$A$1:$M$980,13,0)</f>
        <v>10778</v>
      </c>
      <c r="S1974" s="88">
        <f>VLOOKUP(P1974,NEW_TRAIN_TEST!$A$1:$M$980,11,0)</f>
        <v>10992</v>
      </c>
      <c r="T1974" s="6">
        <f t="shared" si="60"/>
        <v>1</v>
      </c>
      <c r="U1974" s="6">
        <f t="shared" si="61"/>
        <v>1</v>
      </c>
    </row>
    <row r="1975" spans="1:21" x14ac:dyDescent="0.2">
      <c r="A1975" s="88">
        <v>1973</v>
      </c>
      <c r="B1975" s="88">
        <v>2</v>
      </c>
      <c r="C1975" s="88" t="s">
        <v>2120</v>
      </c>
      <c r="D1975" s="89" t="s">
        <v>1431</v>
      </c>
      <c r="E1975" s="89">
        <v>0</v>
      </c>
      <c r="F1975" s="89">
        <v>6</v>
      </c>
      <c r="G1975" s="89">
        <v>1</v>
      </c>
      <c r="H1975" s="89">
        <v>2</v>
      </c>
      <c r="I1975" s="89">
        <v>2</v>
      </c>
      <c r="J1975" s="89">
        <v>0</v>
      </c>
      <c r="K1975" s="89">
        <v>0</v>
      </c>
      <c r="L1975" s="89">
        <v>0</v>
      </c>
      <c r="M1975" s="89">
        <v>0</v>
      </c>
      <c r="N1975" s="89">
        <v>0</v>
      </c>
      <c r="O1975" s="89">
        <v>2</v>
      </c>
      <c r="P1975" s="89">
        <v>596</v>
      </c>
      <c r="Q1975" s="89">
        <v>10897.75</v>
      </c>
      <c r="R1975" s="88">
        <f>VLOOKUP(P1975,NEW_TRAIN_TEST!$A$1:$M$980,13,0)</f>
        <v>10778</v>
      </c>
      <c r="S1975" s="88">
        <f>VLOOKUP(P1975,NEW_TRAIN_TEST!$A$1:$M$980,11,0)</f>
        <v>10992</v>
      </c>
      <c r="T1975" s="6">
        <f t="shared" si="60"/>
        <v>0</v>
      </c>
      <c r="U1975" s="6">
        <f t="shared" si="61"/>
        <v>0</v>
      </c>
    </row>
    <row r="1976" spans="1:21" x14ac:dyDescent="0.2">
      <c r="A1976" s="88">
        <v>1974</v>
      </c>
      <c r="B1976" s="88">
        <v>2</v>
      </c>
      <c r="C1976" s="88" t="s">
        <v>2120</v>
      </c>
      <c r="D1976" s="89" t="s">
        <v>1431</v>
      </c>
      <c r="E1976" s="89">
        <v>3</v>
      </c>
      <c r="F1976" s="89">
        <v>0</v>
      </c>
      <c r="G1976" s="89">
        <v>0</v>
      </c>
      <c r="H1976" s="89">
        <v>0</v>
      </c>
      <c r="I1976" s="89">
        <v>0</v>
      </c>
      <c r="J1976" s="89">
        <v>0</v>
      </c>
      <c r="K1976" s="89">
        <v>0</v>
      </c>
      <c r="L1976" s="89">
        <v>0</v>
      </c>
      <c r="M1976" s="89">
        <v>0</v>
      </c>
      <c r="N1976" s="89">
        <v>0</v>
      </c>
      <c r="O1976" s="89">
        <v>0</v>
      </c>
      <c r="P1976" s="89">
        <v>596</v>
      </c>
      <c r="Q1976" s="89">
        <v>10908.69</v>
      </c>
      <c r="R1976" s="88">
        <f>VLOOKUP(P1976,NEW_TRAIN_TEST!$A$1:$M$980,13,0)</f>
        <v>10778</v>
      </c>
      <c r="S1976" s="88">
        <f>VLOOKUP(P1976,NEW_TRAIN_TEST!$A$1:$M$980,11,0)</f>
        <v>10992</v>
      </c>
      <c r="T1976" s="6">
        <f t="shared" si="60"/>
        <v>0</v>
      </c>
      <c r="U1976" s="6">
        <f t="shared" si="61"/>
        <v>0</v>
      </c>
    </row>
    <row r="1977" spans="1:21" x14ac:dyDescent="0.2">
      <c r="A1977" s="88">
        <v>1975</v>
      </c>
      <c r="B1977" s="88">
        <v>2</v>
      </c>
      <c r="C1977" s="88" t="s">
        <v>2120</v>
      </c>
      <c r="D1977" s="89" t="s">
        <v>1431</v>
      </c>
      <c r="E1977" s="89">
        <v>12</v>
      </c>
      <c r="F1977" s="89">
        <v>2</v>
      </c>
      <c r="G1977" s="89">
        <v>0</v>
      </c>
      <c r="H1977" s="89">
        <v>2</v>
      </c>
      <c r="I1977" s="89">
        <v>2</v>
      </c>
      <c r="J1977" s="89">
        <v>0</v>
      </c>
      <c r="K1977" s="89">
        <v>0</v>
      </c>
      <c r="L1977" s="89">
        <v>0</v>
      </c>
      <c r="M1977" s="89">
        <v>0</v>
      </c>
      <c r="N1977" s="89">
        <v>0</v>
      </c>
      <c r="O1977" s="89">
        <v>2</v>
      </c>
      <c r="P1977" s="89">
        <v>259</v>
      </c>
      <c r="Q1977" s="89">
        <v>16148.5</v>
      </c>
      <c r="R1977" s="88">
        <f>VLOOKUP(P1977,NEW_TRAIN_TEST!$A$1:$M$980,13,0)</f>
        <v>15533.5</v>
      </c>
      <c r="S1977" s="88">
        <f>VLOOKUP(P1977,NEW_TRAIN_TEST!$A$1:$M$980,11,0)</f>
        <v>16372</v>
      </c>
      <c r="T1977" s="6">
        <f t="shared" si="60"/>
        <v>0</v>
      </c>
      <c r="U1977" s="6">
        <f t="shared" si="61"/>
        <v>0</v>
      </c>
    </row>
    <row r="1978" spans="1:21" x14ac:dyDescent="0.2">
      <c r="A1978" s="88">
        <v>1976</v>
      </c>
      <c r="B1978" s="88">
        <v>2</v>
      </c>
      <c r="C1978" s="88" t="s">
        <v>2120</v>
      </c>
      <c r="D1978" s="89" t="s">
        <v>1431</v>
      </c>
      <c r="E1978" s="89">
        <v>11</v>
      </c>
      <c r="F1978" s="89">
        <v>0</v>
      </c>
      <c r="G1978" s="89">
        <v>0</v>
      </c>
      <c r="H1978" s="89">
        <v>0</v>
      </c>
      <c r="I1978" s="89">
        <v>0</v>
      </c>
      <c r="J1978" s="89">
        <v>0</v>
      </c>
      <c r="K1978" s="89">
        <v>0</v>
      </c>
      <c r="L1978" s="89">
        <v>0</v>
      </c>
      <c r="M1978" s="89">
        <v>0</v>
      </c>
      <c r="N1978" s="89">
        <v>0</v>
      </c>
      <c r="O1978" s="89">
        <v>0</v>
      </c>
      <c r="P1978" s="89">
        <v>452</v>
      </c>
      <c r="Q1978" s="89">
        <v>7964</v>
      </c>
      <c r="R1978" s="88">
        <f>VLOOKUP(P1978,NEW_TRAIN_TEST!$A$1:$M$980,13,0)</f>
        <v>2210</v>
      </c>
      <c r="S1978" s="88">
        <f>VLOOKUP(P1978,NEW_TRAIN_TEST!$A$1:$M$980,11,0)</f>
        <v>8182</v>
      </c>
      <c r="T1978" s="6">
        <f t="shared" si="60"/>
        <v>0</v>
      </c>
      <c r="U1978" s="6">
        <f t="shared" si="61"/>
        <v>0</v>
      </c>
    </row>
    <row r="1979" spans="1:21" x14ac:dyDescent="0.2">
      <c r="A1979" s="88">
        <v>1977</v>
      </c>
      <c r="B1979" s="88">
        <v>2</v>
      </c>
      <c r="C1979" s="88" t="s">
        <v>2120</v>
      </c>
      <c r="D1979" s="89" t="s">
        <v>1431</v>
      </c>
      <c r="E1979" s="89">
        <v>4</v>
      </c>
      <c r="F1979" s="89">
        <v>1</v>
      </c>
      <c r="G1979" s="89">
        <v>0</v>
      </c>
      <c r="H1979" s="89">
        <v>0</v>
      </c>
      <c r="I1979" s="89">
        <v>2</v>
      </c>
      <c r="J1979" s="89">
        <v>0</v>
      </c>
      <c r="K1979" s="89">
        <v>0</v>
      </c>
      <c r="L1979" s="89">
        <v>1</v>
      </c>
      <c r="M1979" s="89">
        <v>0</v>
      </c>
      <c r="N1979" s="89">
        <v>0</v>
      </c>
      <c r="O1979" s="89">
        <v>2</v>
      </c>
      <c r="P1979" s="89">
        <v>102</v>
      </c>
      <c r="Q1979" s="89">
        <v>4812.33</v>
      </c>
      <c r="R1979" s="88">
        <f>VLOOKUP(P1979,NEW_TRAIN_TEST!$A$1:$M$980,13,0)</f>
        <v>4795</v>
      </c>
      <c r="S1979" s="88">
        <f>VLOOKUP(P1979,NEW_TRAIN_TEST!$A$1:$M$980,11,0)</f>
        <v>4870</v>
      </c>
      <c r="T1979" s="6">
        <f t="shared" si="60"/>
        <v>1</v>
      </c>
      <c r="U1979" s="6">
        <f t="shared" si="61"/>
        <v>0</v>
      </c>
    </row>
    <row r="1980" spans="1:21" x14ac:dyDescent="0.2">
      <c r="A1980" s="88">
        <v>1978</v>
      </c>
      <c r="B1980" s="88">
        <v>2</v>
      </c>
      <c r="C1980" s="88" t="s">
        <v>2120</v>
      </c>
      <c r="D1980" s="89" t="s">
        <v>1431</v>
      </c>
      <c r="E1980" s="89">
        <v>13</v>
      </c>
      <c r="F1980" s="89">
        <v>1</v>
      </c>
      <c r="G1980" s="89">
        <v>0</v>
      </c>
      <c r="H1980" s="89">
        <v>0</v>
      </c>
      <c r="I1980" s="89">
        <v>2</v>
      </c>
      <c r="J1980" s="89">
        <v>0</v>
      </c>
      <c r="K1980" s="89">
        <v>0</v>
      </c>
      <c r="L1980" s="89">
        <v>0</v>
      </c>
      <c r="M1980" s="89">
        <v>0</v>
      </c>
      <c r="N1980" s="89">
        <v>0</v>
      </c>
      <c r="O1980" s="89">
        <v>2</v>
      </c>
      <c r="P1980" s="89">
        <v>628</v>
      </c>
      <c r="Q1980" s="89">
        <v>12815.5</v>
      </c>
      <c r="R1980" s="88">
        <f>VLOOKUP(P1980,NEW_TRAIN_TEST!$A$1:$M$980,13,0)</f>
        <v>12608</v>
      </c>
      <c r="S1980" s="88">
        <f>VLOOKUP(P1980,NEW_TRAIN_TEST!$A$1:$M$980,11,0)</f>
        <v>13076</v>
      </c>
      <c r="T1980" s="6">
        <f t="shared" si="60"/>
        <v>0</v>
      </c>
      <c r="U1980" s="6">
        <f t="shared" si="61"/>
        <v>0</v>
      </c>
    </row>
    <row r="1981" spans="1:21" x14ac:dyDescent="0.2">
      <c r="A1981" s="88">
        <v>1979</v>
      </c>
      <c r="B1981" s="88">
        <v>2</v>
      </c>
      <c r="C1981" s="88" t="s">
        <v>2120</v>
      </c>
      <c r="D1981" s="89" t="s">
        <v>1431</v>
      </c>
      <c r="E1981" s="89">
        <v>13</v>
      </c>
      <c r="F1981" s="89">
        <v>0</v>
      </c>
      <c r="G1981" s="89">
        <v>0</v>
      </c>
      <c r="H1981" s="89">
        <v>0</v>
      </c>
      <c r="I1981" s="89">
        <v>0</v>
      </c>
      <c r="J1981" s="89">
        <v>0</v>
      </c>
      <c r="K1981" s="89">
        <v>0</v>
      </c>
      <c r="L1981" s="89">
        <v>0</v>
      </c>
      <c r="M1981" s="89">
        <v>0</v>
      </c>
      <c r="N1981" s="89">
        <v>0</v>
      </c>
      <c r="O1981" s="89">
        <v>0</v>
      </c>
      <c r="P1981" s="89">
        <v>455</v>
      </c>
      <c r="Q1981" s="89">
        <v>7832.5</v>
      </c>
      <c r="R1981" s="88">
        <f>VLOOKUP(P1981,NEW_TRAIN_TEST!$A$1:$M$980,13,0)</f>
        <v>2351</v>
      </c>
      <c r="S1981" s="88">
        <f>VLOOKUP(P1981,NEW_TRAIN_TEST!$A$1:$M$980,11,0)</f>
        <v>7885</v>
      </c>
      <c r="T1981" s="6">
        <f t="shared" si="60"/>
        <v>0</v>
      </c>
      <c r="U1981" s="6">
        <f t="shared" si="61"/>
        <v>0</v>
      </c>
    </row>
    <row r="1982" spans="1:21" x14ac:dyDescent="0.2">
      <c r="A1982" s="88">
        <v>1980</v>
      </c>
      <c r="B1982" s="88">
        <v>2</v>
      </c>
      <c r="C1982" s="88" t="s">
        <v>2120</v>
      </c>
      <c r="D1982" s="89" t="s">
        <v>1431</v>
      </c>
      <c r="E1982" s="89">
        <v>5</v>
      </c>
      <c r="F1982" s="89">
        <v>0</v>
      </c>
      <c r="G1982" s="89">
        <v>0</v>
      </c>
      <c r="H1982" s="89">
        <v>0</v>
      </c>
      <c r="I1982" s="89">
        <v>0</v>
      </c>
      <c r="J1982" s="89">
        <v>0</v>
      </c>
      <c r="K1982" s="89">
        <v>0</v>
      </c>
      <c r="L1982" s="89">
        <v>0</v>
      </c>
      <c r="M1982" s="89">
        <v>0</v>
      </c>
      <c r="N1982" s="89">
        <v>0</v>
      </c>
      <c r="O1982" s="89">
        <v>0</v>
      </c>
      <c r="P1982" s="89">
        <v>33</v>
      </c>
      <c r="Q1982" s="89">
        <v>5724</v>
      </c>
      <c r="R1982" s="88">
        <f>VLOOKUP(P1982,NEW_TRAIN_TEST!$A$1:$M$980,13,0)</f>
        <v>5556</v>
      </c>
      <c r="S1982" s="88">
        <f>VLOOKUP(P1982,NEW_TRAIN_TEST!$A$1:$M$980,11,0)</f>
        <v>5818</v>
      </c>
      <c r="T1982" s="6">
        <f t="shared" si="60"/>
        <v>0</v>
      </c>
      <c r="U1982" s="6">
        <f t="shared" si="61"/>
        <v>0</v>
      </c>
    </row>
    <row r="1983" spans="1:21" x14ac:dyDescent="0.2">
      <c r="A1983" s="88">
        <v>1981</v>
      </c>
      <c r="B1983" s="88">
        <v>2</v>
      </c>
      <c r="C1983" s="88" t="s">
        <v>2120</v>
      </c>
      <c r="D1983" s="89" t="s">
        <v>1431</v>
      </c>
      <c r="E1983" s="89">
        <v>9</v>
      </c>
      <c r="F1983" s="89">
        <v>0</v>
      </c>
      <c r="G1983" s="89">
        <v>0</v>
      </c>
      <c r="H1983" s="89">
        <v>0</v>
      </c>
      <c r="I1983" s="89">
        <v>0</v>
      </c>
      <c r="J1983" s="89">
        <v>0</v>
      </c>
      <c r="K1983" s="89">
        <v>0</v>
      </c>
      <c r="L1983" s="89">
        <v>0</v>
      </c>
      <c r="M1983" s="89">
        <v>0</v>
      </c>
      <c r="N1983" s="89">
        <v>0</v>
      </c>
      <c r="O1983" s="89">
        <v>0</v>
      </c>
      <c r="P1983" s="89">
        <v>877</v>
      </c>
      <c r="Q1983" s="89">
        <v>10220</v>
      </c>
      <c r="R1983" s="88">
        <f>VLOOKUP(P1983,NEW_TRAIN_TEST!$A$1:$M$980,13,0)</f>
        <v>8798</v>
      </c>
      <c r="S1983" s="88">
        <f>VLOOKUP(P1983,NEW_TRAIN_TEST!$A$1:$M$980,11,0)</f>
        <v>10351</v>
      </c>
      <c r="T1983" s="6">
        <f t="shared" si="60"/>
        <v>0</v>
      </c>
      <c r="U1983" s="6">
        <f t="shared" si="61"/>
        <v>0</v>
      </c>
    </row>
    <row r="1984" spans="1:21" x14ac:dyDescent="0.2">
      <c r="A1984" s="88">
        <v>1982</v>
      </c>
      <c r="B1984" s="88">
        <v>2</v>
      </c>
      <c r="C1984" s="88" t="s">
        <v>2120</v>
      </c>
      <c r="D1984" s="89" t="s">
        <v>1431</v>
      </c>
      <c r="E1984" s="89">
        <v>27</v>
      </c>
      <c r="F1984" s="89">
        <v>0</v>
      </c>
      <c r="G1984" s="89">
        <v>0</v>
      </c>
      <c r="H1984" s="89">
        <v>0</v>
      </c>
      <c r="I1984" s="89">
        <v>0</v>
      </c>
      <c r="J1984" s="89">
        <v>0</v>
      </c>
      <c r="K1984" s="89">
        <v>0</v>
      </c>
      <c r="L1984" s="89">
        <v>0</v>
      </c>
      <c r="M1984" s="89">
        <v>0</v>
      </c>
      <c r="N1984" s="89">
        <v>0</v>
      </c>
      <c r="O1984" s="89">
        <v>0</v>
      </c>
      <c r="P1984" s="89">
        <v>451</v>
      </c>
      <c r="Q1984" s="89">
        <v>9256</v>
      </c>
      <c r="R1984" s="88">
        <f>VLOOKUP(P1984,NEW_TRAIN_TEST!$A$1:$M$980,13,0)</f>
        <v>3444</v>
      </c>
      <c r="S1984" s="88">
        <f>VLOOKUP(P1984,NEW_TRAIN_TEST!$A$1:$M$980,11,0)</f>
        <v>9756</v>
      </c>
      <c r="T1984" s="6">
        <f t="shared" si="60"/>
        <v>0</v>
      </c>
      <c r="U1984" s="6">
        <f t="shared" si="61"/>
        <v>0</v>
      </c>
    </row>
    <row r="1985" spans="1:21" x14ac:dyDescent="0.2">
      <c r="A1985" s="88">
        <v>1983</v>
      </c>
      <c r="B1985" s="88">
        <v>2</v>
      </c>
      <c r="C1985" s="88" t="s">
        <v>2120</v>
      </c>
      <c r="D1985" s="89" t="s">
        <v>1431</v>
      </c>
      <c r="E1985" s="89">
        <v>15</v>
      </c>
      <c r="F1985" s="89">
        <v>0</v>
      </c>
      <c r="G1985" s="89">
        <v>0</v>
      </c>
      <c r="H1985" s="89">
        <v>0</v>
      </c>
      <c r="I1985" s="89">
        <v>0</v>
      </c>
      <c r="J1985" s="89">
        <v>0</v>
      </c>
      <c r="K1985" s="89">
        <v>0</v>
      </c>
      <c r="L1985" s="89">
        <v>0</v>
      </c>
      <c r="M1985" s="89">
        <v>0</v>
      </c>
      <c r="N1985" s="89">
        <v>0</v>
      </c>
      <c r="O1985" s="89">
        <v>0</v>
      </c>
      <c r="P1985" s="89">
        <v>449</v>
      </c>
      <c r="Q1985" s="89">
        <v>8137.5</v>
      </c>
      <c r="R1985" s="88">
        <f>VLOOKUP(P1985,NEW_TRAIN_TEST!$A$1:$M$980,13,0)</f>
        <v>2545</v>
      </c>
      <c r="S1985" s="88">
        <f>VLOOKUP(P1985,NEW_TRAIN_TEST!$A$1:$M$980,11,0)</f>
        <v>8365</v>
      </c>
      <c r="T1985" s="6">
        <f t="shared" si="60"/>
        <v>0</v>
      </c>
      <c r="U1985" s="6">
        <f t="shared" si="61"/>
        <v>0</v>
      </c>
    </row>
    <row r="1986" spans="1:21" x14ac:dyDescent="0.2">
      <c r="A1986" s="88">
        <v>1984</v>
      </c>
      <c r="B1986" s="88">
        <v>2</v>
      </c>
      <c r="C1986" s="88" t="s">
        <v>2120</v>
      </c>
      <c r="D1986" s="89" t="s">
        <v>1431</v>
      </c>
      <c r="E1986" s="89">
        <v>22</v>
      </c>
      <c r="F1986" s="89">
        <v>4</v>
      </c>
      <c r="G1986" s="89">
        <v>1</v>
      </c>
      <c r="H1986" s="89">
        <v>2</v>
      </c>
      <c r="I1986" s="89">
        <v>2</v>
      </c>
      <c r="J1986" s="89">
        <v>0</v>
      </c>
      <c r="K1986" s="89">
        <v>0</v>
      </c>
      <c r="L1986" s="89">
        <v>0</v>
      </c>
      <c r="M1986" s="89">
        <v>0</v>
      </c>
      <c r="N1986" s="89">
        <v>0</v>
      </c>
      <c r="O1986" s="89">
        <v>2</v>
      </c>
      <c r="P1986" s="89">
        <v>813</v>
      </c>
      <c r="Q1986" s="89">
        <v>9078</v>
      </c>
      <c r="R1986" s="88">
        <f>VLOOKUP(P1986,NEW_TRAIN_TEST!$A$1:$M$980,13,0)</f>
        <v>6900.5</v>
      </c>
      <c r="S1986" s="88">
        <f>VLOOKUP(P1986,NEW_TRAIN_TEST!$A$1:$M$980,11,0)</f>
        <v>9891</v>
      </c>
      <c r="T1986" s="6">
        <f t="shared" si="60"/>
        <v>0</v>
      </c>
      <c r="U1986" s="6">
        <f t="shared" si="61"/>
        <v>0</v>
      </c>
    </row>
    <row r="1987" spans="1:21" x14ac:dyDescent="0.2">
      <c r="A1987" s="88">
        <v>1985</v>
      </c>
      <c r="B1987" s="88">
        <v>2</v>
      </c>
      <c r="C1987" s="88" t="s">
        <v>2120</v>
      </c>
      <c r="D1987" s="89" t="s">
        <v>1431</v>
      </c>
      <c r="E1987" s="89">
        <v>22</v>
      </c>
      <c r="F1987" s="89">
        <v>0</v>
      </c>
      <c r="G1987" s="89">
        <v>0</v>
      </c>
      <c r="H1987" s="89">
        <v>0</v>
      </c>
      <c r="I1987" s="89">
        <v>0</v>
      </c>
      <c r="J1987" s="89">
        <v>0</v>
      </c>
      <c r="K1987" s="89">
        <v>0</v>
      </c>
      <c r="L1987" s="89">
        <v>0</v>
      </c>
      <c r="M1987" s="89">
        <v>0</v>
      </c>
      <c r="N1987" s="89">
        <v>0</v>
      </c>
      <c r="O1987" s="89">
        <v>0</v>
      </c>
      <c r="P1987" s="89">
        <v>619</v>
      </c>
      <c r="Q1987" s="89">
        <v>10644.5</v>
      </c>
      <c r="R1987" s="88">
        <f>VLOOKUP(P1987,NEW_TRAIN_TEST!$A$1:$M$980,13,0)</f>
        <v>10241</v>
      </c>
      <c r="S1987" s="88">
        <f>VLOOKUP(P1987,NEW_TRAIN_TEST!$A$1:$M$980,11,0)</f>
        <v>10887</v>
      </c>
      <c r="T1987" s="6">
        <f t="shared" ref="T1987:T2050" si="62">IF(L1987&gt;0,1,0)</f>
        <v>0</v>
      </c>
      <c r="U1987" s="6">
        <f t="shared" ref="U1987:U2050" si="63">IF(M1987&gt;0,1,0)</f>
        <v>0</v>
      </c>
    </row>
    <row r="1988" spans="1:21" x14ac:dyDescent="0.2">
      <c r="A1988" s="88">
        <v>1986</v>
      </c>
      <c r="B1988" s="88">
        <v>2</v>
      </c>
      <c r="C1988" s="88" t="s">
        <v>2120</v>
      </c>
      <c r="D1988" s="89" t="s">
        <v>1431</v>
      </c>
      <c r="E1988" s="89">
        <v>0</v>
      </c>
      <c r="F1988" s="89">
        <v>0</v>
      </c>
      <c r="G1988" s="89">
        <v>0</v>
      </c>
      <c r="H1988" s="89">
        <v>0</v>
      </c>
      <c r="I1988" s="89">
        <v>0</v>
      </c>
      <c r="J1988" s="89">
        <v>0</v>
      </c>
      <c r="K1988" s="89">
        <v>0</v>
      </c>
      <c r="L1988" s="89">
        <v>0</v>
      </c>
      <c r="M1988" s="89">
        <v>0</v>
      </c>
      <c r="N1988" s="89">
        <v>1</v>
      </c>
      <c r="O1988" s="89">
        <v>0</v>
      </c>
      <c r="P1988" s="89">
        <v>462</v>
      </c>
      <c r="Q1988" s="89">
        <v>6687</v>
      </c>
      <c r="R1988" s="88">
        <f>VLOOKUP(P1988,NEW_TRAIN_TEST!$A$1:$M$980,13,0)</f>
        <v>6687</v>
      </c>
      <c r="S1988" s="88">
        <f>VLOOKUP(P1988,NEW_TRAIN_TEST!$A$1:$M$980,11,0)</f>
        <v>6687</v>
      </c>
      <c r="T1988" s="6">
        <f t="shared" si="62"/>
        <v>0</v>
      </c>
      <c r="U1988" s="6">
        <f t="shared" si="63"/>
        <v>0</v>
      </c>
    </row>
    <row r="1989" spans="1:21" x14ac:dyDescent="0.2">
      <c r="A1989" s="88">
        <v>1987</v>
      </c>
      <c r="B1989" s="88">
        <v>2</v>
      </c>
      <c r="C1989" s="88" t="s">
        <v>2120</v>
      </c>
      <c r="D1989" s="89" t="s">
        <v>1431</v>
      </c>
      <c r="E1989" s="89">
        <v>14</v>
      </c>
      <c r="F1989" s="89">
        <v>3</v>
      </c>
      <c r="G1989" s="89">
        <v>0</v>
      </c>
      <c r="H1989" s="89">
        <v>2</v>
      </c>
      <c r="I1989" s="89">
        <v>2</v>
      </c>
      <c r="J1989" s="89">
        <v>0</v>
      </c>
      <c r="K1989" s="89">
        <v>0</v>
      </c>
      <c r="L1989" s="89">
        <v>0</v>
      </c>
      <c r="M1989" s="89">
        <v>0</v>
      </c>
      <c r="N1989" s="89">
        <v>0</v>
      </c>
      <c r="O1989" s="89">
        <v>2</v>
      </c>
      <c r="P1989" s="89">
        <v>0</v>
      </c>
      <c r="Q1989" s="89">
        <v>8146.5</v>
      </c>
      <c r="R1989" s="88">
        <f>VLOOKUP(P1989,NEW_TRAIN_TEST!$A$1:$M$980,13,0)</f>
        <v>7922.5</v>
      </c>
      <c r="S1989" s="88">
        <f>VLOOKUP(P1989,NEW_TRAIN_TEST!$A$1:$M$980,11,0)</f>
        <v>8335</v>
      </c>
      <c r="T1989" s="6">
        <f t="shared" si="62"/>
        <v>0</v>
      </c>
      <c r="U1989" s="6">
        <f t="shared" si="63"/>
        <v>0</v>
      </c>
    </row>
    <row r="1990" spans="1:21" x14ac:dyDescent="0.2">
      <c r="A1990" s="88">
        <v>1988</v>
      </c>
      <c r="B1990" s="88">
        <v>2</v>
      </c>
      <c r="C1990" s="88" t="s">
        <v>2120</v>
      </c>
      <c r="D1990" s="89" t="s">
        <v>1431</v>
      </c>
      <c r="E1990" s="89">
        <v>13</v>
      </c>
      <c r="F1990" s="89">
        <v>0</v>
      </c>
      <c r="G1990" s="89">
        <v>0</v>
      </c>
      <c r="H1990" s="89">
        <v>0</v>
      </c>
      <c r="I1990" s="89">
        <v>0</v>
      </c>
      <c r="J1990" s="89">
        <v>0</v>
      </c>
      <c r="K1990" s="89">
        <v>0</v>
      </c>
      <c r="L1990" s="89">
        <v>0</v>
      </c>
      <c r="M1990" s="89">
        <v>0</v>
      </c>
      <c r="N1990" s="89">
        <v>0</v>
      </c>
      <c r="O1990" s="89">
        <v>0</v>
      </c>
      <c r="P1990" s="89">
        <v>464</v>
      </c>
      <c r="Q1990" s="89">
        <v>6363</v>
      </c>
      <c r="R1990" s="88">
        <f>VLOOKUP(P1990,NEW_TRAIN_TEST!$A$1:$M$980,13,0)</f>
        <v>2206</v>
      </c>
      <c r="S1990" s="88">
        <f>VLOOKUP(P1990,NEW_TRAIN_TEST!$A$1:$M$980,11,0)</f>
        <v>6593</v>
      </c>
      <c r="T1990" s="6">
        <f t="shared" si="62"/>
        <v>0</v>
      </c>
      <c r="U1990" s="6">
        <f t="shared" si="63"/>
        <v>0</v>
      </c>
    </row>
    <row r="1991" spans="1:21" x14ac:dyDescent="0.2">
      <c r="A1991" s="88">
        <v>1989</v>
      </c>
      <c r="B1991" s="88">
        <v>2</v>
      </c>
      <c r="C1991" s="88" t="s">
        <v>2120</v>
      </c>
      <c r="D1991" s="89" t="s">
        <v>1431</v>
      </c>
      <c r="E1991" s="89">
        <v>6</v>
      </c>
      <c r="F1991" s="89">
        <v>5</v>
      </c>
      <c r="G1991" s="89">
        <v>0</v>
      </c>
      <c r="H1991" s="89">
        <v>0</v>
      </c>
      <c r="I1991" s="89">
        <v>2</v>
      </c>
      <c r="J1991" s="89">
        <v>0</v>
      </c>
      <c r="K1991" s="89">
        <v>0</v>
      </c>
      <c r="L1991" s="89">
        <v>0</v>
      </c>
      <c r="M1991" s="89">
        <v>0</v>
      </c>
      <c r="N1991" s="89">
        <v>0</v>
      </c>
      <c r="O1991" s="89">
        <v>2</v>
      </c>
      <c r="P1991" s="89">
        <v>664</v>
      </c>
      <c r="Q1991" s="89">
        <v>8358.5</v>
      </c>
      <c r="R1991" s="88">
        <f>VLOOKUP(P1991,NEW_TRAIN_TEST!$A$1:$M$980,13,0)</f>
        <v>8330</v>
      </c>
      <c r="S1991" s="88">
        <f>VLOOKUP(P1991,NEW_TRAIN_TEST!$A$1:$M$980,11,0)</f>
        <v>8620</v>
      </c>
      <c r="T1991" s="6">
        <f t="shared" si="62"/>
        <v>0</v>
      </c>
      <c r="U1991" s="6">
        <f t="shared" si="63"/>
        <v>0</v>
      </c>
    </row>
    <row r="1992" spans="1:21" x14ac:dyDescent="0.2">
      <c r="A1992" s="88">
        <v>1990</v>
      </c>
      <c r="B1992" s="88">
        <v>2</v>
      </c>
      <c r="C1992" s="88" t="s">
        <v>2120</v>
      </c>
      <c r="D1992" s="89" t="s">
        <v>1431</v>
      </c>
      <c r="E1992" s="89">
        <v>3</v>
      </c>
      <c r="F1992" s="89">
        <v>1</v>
      </c>
      <c r="G1992" s="89">
        <v>0</v>
      </c>
      <c r="H1992" s="89">
        <v>0</v>
      </c>
      <c r="I1992" s="89">
        <v>2</v>
      </c>
      <c r="J1992" s="89">
        <v>0</v>
      </c>
      <c r="K1992" s="89">
        <v>0</v>
      </c>
      <c r="L1992" s="89">
        <v>0</v>
      </c>
      <c r="M1992" s="89">
        <v>0</v>
      </c>
      <c r="N1992" s="89">
        <v>0</v>
      </c>
      <c r="O1992" s="89">
        <v>2</v>
      </c>
      <c r="P1992" s="89">
        <v>466</v>
      </c>
      <c r="Q1992" s="89">
        <v>7953</v>
      </c>
      <c r="R1992" s="88">
        <f>VLOOKUP(P1992,NEW_TRAIN_TEST!$A$1:$M$980,13,0)</f>
        <v>7824.5</v>
      </c>
      <c r="S1992" s="88">
        <f>VLOOKUP(P1992,NEW_TRAIN_TEST!$A$1:$M$980,11,0)</f>
        <v>7965</v>
      </c>
      <c r="T1992" s="6">
        <f t="shared" si="62"/>
        <v>0</v>
      </c>
      <c r="U1992" s="6">
        <f t="shared" si="63"/>
        <v>0</v>
      </c>
    </row>
    <row r="1993" spans="1:21" x14ac:dyDescent="0.2">
      <c r="A1993" s="88">
        <v>1991</v>
      </c>
      <c r="B1993" s="88">
        <v>2</v>
      </c>
      <c r="C1993" s="88" t="s">
        <v>2120</v>
      </c>
      <c r="D1993" s="89" t="s">
        <v>1431</v>
      </c>
      <c r="E1993" s="89">
        <v>8</v>
      </c>
      <c r="F1993" s="89">
        <v>2</v>
      </c>
      <c r="G1993" s="89">
        <v>0</v>
      </c>
      <c r="H1993" s="89">
        <v>0</v>
      </c>
      <c r="I1993" s="89">
        <v>2</v>
      </c>
      <c r="J1993" s="89">
        <v>0</v>
      </c>
      <c r="K1993" s="89">
        <v>0</v>
      </c>
      <c r="L1993" s="89">
        <v>1</v>
      </c>
      <c r="M1993" s="89">
        <v>0</v>
      </c>
      <c r="N1993" s="89">
        <v>0</v>
      </c>
      <c r="O1993" s="89">
        <v>2</v>
      </c>
      <c r="P1993" s="89">
        <v>467</v>
      </c>
      <c r="Q1993" s="89">
        <v>8729</v>
      </c>
      <c r="R1993" s="88">
        <f>VLOOKUP(P1993,NEW_TRAIN_TEST!$A$1:$M$980,13,0)</f>
        <v>8370</v>
      </c>
      <c r="S1993" s="88">
        <f>VLOOKUP(P1993,NEW_TRAIN_TEST!$A$1:$M$980,11,0)</f>
        <v>8802</v>
      </c>
      <c r="T1993" s="6">
        <f t="shared" si="62"/>
        <v>1</v>
      </c>
      <c r="U1993" s="6">
        <f t="shared" si="63"/>
        <v>0</v>
      </c>
    </row>
    <row r="1994" spans="1:21" x14ac:dyDescent="0.2">
      <c r="A1994" s="88">
        <v>1992</v>
      </c>
      <c r="B1994" s="88">
        <v>2</v>
      </c>
      <c r="C1994" s="88" t="s">
        <v>2120</v>
      </c>
      <c r="D1994" s="89" t="s">
        <v>1431</v>
      </c>
      <c r="E1994" s="89">
        <v>7</v>
      </c>
      <c r="F1994" s="89">
        <v>0</v>
      </c>
      <c r="G1994" s="89">
        <v>0</v>
      </c>
      <c r="H1994" s="89">
        <v>0</v>
      </c>
      <c r="I1994" s="89">
        <v>0</v>
      </c>
      <c r="J1994" s="89">
        <v>0</v>
      </c>
      <c r="K1994" s="89">
        <v>0</v>
      </c>
      <c r="L1994" s="89">
        <v>1</v>
      </c>
      <c r="M1994" s="89">
        <v>0</v>
      </c>
      <c r="N1994" s="89">
        <v>0</v>
      </c>
      <c r="O1994" s="89">
        <v>0</v>
      </c>
      <c r="P1994" s="89">
        <v>320</v>
      </c>
      <c r="Q1994" s="89">
        <v>9502.5</v>
      </c>
      <c r="R1994" s="88">
        <f>VLOOKUP(P1994,NEW_TRAIN_TEST!$A$1:$M$980,13,0)</f>
        <v>9293</v>
      </c>
      <c r="S1994" s="88">
        <f>VLOOKUP(P1994,NEW_TRAIN_TEST!$A$1:$M$980,11,0)</f>
        <v>9711</v>
      </c>
      <c r="T1994" s="6">
        <f t="shared" si="62"/>
        <v>1</v>
      </c>
      <c r="U1994" s="6">
        <f t="shared" si="63"/>
        <v>0</v>
      </c>
    </row>
    <row r="1995" spans="1:21" x14ac:dyDescent="0.2">
      <c r="A1995" s="88">
        <v>1993</v>
      </c>
      <c r="B1995" s="88">
        <v>2</v>
      </c>
      <c r="C1995" s="88" t="s">
        <v>2120</v>
      </c>
      <c r="D1995" s="89" t="s">
        <v>1431</v>
      </c>
      <c r="E1995" s="89">
        <v>15</v>
      </c>
      <c r="F1995" s="89">
        <v>0</v>
      </c>
      <c r="G1995" s="89">
        <v>0</v>
      </c>
      <c r="H1995" s="89">
        <v>0</v>
      </c>
      <c r="I1995" s="89">
        <v>0</v>
      </c>
      <c r="J1995" s="89">
        <v>0</v>
      </c>
      <c r="K1995" s="89">
        <v>0</v>
      </c>
      <c r="L1995" s="89">
        <v>0</v>
      </c>
      <c r="M1995" s="89">
        <v>0</v>
      </c>
      <c r="N1995" s="89">
        <v>0</v>
      </c>
      <c r="O1995" s="89">
        <v>0</v>
      </c>
      <c r="P1995" s="89">
        <v>10</v>
      </c>
      <c r="Q1995" s="89">
        <v>8007.5</v>
      </c>
      <c r="R1995" s="88">
        <f>VLOOKUP(P1995,NEW_TRAIN_TEST!$A$1:$M$980,13,0)</f>
        <v>7401</v>
      </c>
      <c r="S1995" s="88">
        <f>VLOOKUP(P1995,NEW_TRAIN_TEST!$A$1:$M$980,11,0)</f>
        <v>8227</v>
      </c>
      <c r="T1995" s="6">
        <f t="shared" si="62"/>
        <v>0</v>
      </c>
      <c r="U1995" s="6">
        <f t="shared" si="63"/>
        <v>0</v>
      </c>
    </row>
    <row r="1996" spans="1:21" x14ac:dyDescent="0.2">
      <c r="A1996" s="88">
        <v>1994</v>
      </c>
      <c r="B1996" s="88">
        <v>2</v>
      </c>
      <c r="C1996" s="88" t="s">
        <v>2120</v>
      </c>
      <c r="D1996" s="89" t="s">
        <v>1431</v>
      </c>
      <c r="E1996" s="89">
        <v>0</v>
      </c>
      <c r="F1996" s="89">
        <v>0</v>
      </c>
      <c r="G1996" s="89">
        <v>0</v>
      </c>
      <c r="H1996" s="89">
        <v>0</v>
      </c>
      <c r="I1996" s="89">
        <v>0</v>
      </c>
      <c r="J1996" s="89">
        <v>0</v>
      </c>
      <c r="K1996" s="89">
        <v>0</v>
      </c>
      <c r="L1996" s="89">
        <v>0</v>
      </c>
      <c r="M1996" s="89">
        <v>0</v>
      </c>
      <c r="N1996" s="89">
        <v>1</v>
      </c>
      <c r="O1996" s="89">
        <v>0</v>
      </c>
      <c r="P1996" s="89">
        <v>874</v>
      </c>
      <c r="Q1996" s="89">
        <v>7555</v>
      </c>
      <c r="R1996" s="88">
        <f>VLOOKUP(P1996,NEW_TRAIN_TEST!$A$1:$M$980,13,0)</f>
        <v>7555</v>
      </c>
      <c r="S1996" s="88">
        <f>VLOOKUP(P1996,NEW_TRAIN_TEST!$A$1:$M$980,11,0)</f>
        <v>7555</v>
      </c>
      <c r="T1996" s="6">
        <f t="shared" si="62"/>
        <v>0</v>
      </c>
      <c r="U1996" s="6">
        <f t="shared" si="63"/>
        <v>0</v>
      </c>
    </row>
    <row r="1997" spans="1:21" x14ac:dyDescent="0.2">
      <c r="A1997" s="88">
        <v>1995</v>
      </c>
      <c r="B1997" s="88">
        <v>2</v>
      </c>
      <c r="C1997" s="88" t="s">
        <v>2120</v>
      </c>
      <c r="D1997" s="89" t="s">
        <v>1431</v>
      </c>
      <c r="E1997" s="89">
        <v>3</v>
      </c>
      <c r="F1997" s="89">
        <v>1</v>
      </c>
      <c r="G1997" s="89">
        <v>0</v>
      </c>
      <c r="H1997" s="89">
        <v>0</v>
      </c>
      <c r="I1997" s="89">
        <v>2</v>
      </c>
      <c r="J1997" s="89">
        <v>0</v>
      </c>
      <c r="K1997" s="89">
        <v>0</v>
      </c>
      <c r="L1997" s="89">
        <v>0</v>
      </c>
      <c r="M1997" s="89">
        <v>0</v>
      </c>
      <c r="N1997" s="89">
        <v>0</v>
      </c>
      <c r="O1997" s="89">
        <v>2</v>
      </c>
      <c r="P1997" s="89">
        <v>351</v>
      </c>
      <c r="Q1997" s="89">
        <v>6878.5</v>
      </c>
      <c r="R1997" s="88">
        <f>VLOOKUP(P1997,NEW_TRAIN_TEST!$A$1:$M$980,13,0)</f>
        <v>6815</v>
      </c>
      <c r="S1997" s="88">
        <f>VLOOKUP(P1997,NEW_TRAIN_TEST!$A$1:$M$980,11,0)</f>
        <v>7295</v>
      </c>
      <c r="T1997" s="6">
        <f t="shared" si="62"/>
        <v>0</v>
      </c>
      <c r="U1997" s="6">
        <f t="shared" si="63"/>
        <v>0</v>
      </c>
    </row>
    <row r="1998" spans="1:21" x14ac:dyDescent="0.2">
      <c r="A1998" s="88">
        <v>1996</v>
      </c>
      <c r="B1998" s="88">
        <v>2</v>
      </c>
      <c r="C1998" s="88" t="s">
        <v>2120</v>
      </c>
      <c r="D1998" s="89" t="s">
        <v>1431</v>
      </c>
      <c r="E1998" s="89">
        <v>8</v>
      </c>
      <c r="F1998" s="89">
        <v>4</v>
      </c>
      <c r="G1998" s="89">
        <v>0</v>
      </c>
      <c r="H1998" s="89">
        <v>2</v>
      </c>
      <c r="I1998" s="89">
        <v>2</v>
      </c>
      <c r="J1998" s="89">
        <v>0</v>
      </c>
      <c r="K1998" s="89">
        <v>0</v>
      </c>
      <c r="L1998" s="89">
        <v>1</v>
      </c>
      <c r="M1998" s="89">
        <v>0</v>
      </c>
      <c r="N1998" s="89">
        <v>0</v>
      </c>
      <c r="O1998" s="89">
        <v>2</v>
      </c>
      <c r="P1998" s="89">
        <v>609</v>
      </c>
      <c r="Q1998" s="89">
        <v>8764.5</v>
      </c>
      <c r="R1998" s="88">
        <f>VLOOKUP(P1998,NEW_TRAIN_TEST!$A$1:$M$980,13,0)</f>
        <v>8660.5</v>
      </c>
      <c r="S1998" s="88">
        <f>VLOOKUP(P1998,NEW_TRAIN_TEST!$A$1:$M$980,11,0)</f>
        <v>9112</v>
      </c>
      <c r="T1998" s="6">
        <f t="shared" si="62"/>
        <v>1</v>
      </c>
      <c r="U1998" s="6">
        <f t="shared" si="63"/>
        <v>0</v>
      </c>
    </row>
    <row r="1999" spans="1:21" x14ac:dyDescent="0.2">
      <c r="A1999" s="88">
        <v>1997</v>
      </c>
      <c r="B1999" s="88">
        <v>2</v>
      </c>
      <c r="C1999" s="88" t="s">
        <v>2120</v>
      </c>
      <c r="D1999" s="89" t="s">
        <v>1431</v>
      </c>
      <c r="E1999" s="89">
        <v>19</v>
      </c>
      <c r="F1999" s="89">
        <v>0</v>
      </c>
      <c r="G1999" s="89">
        <v>0</v>
      </c>
      <c r="H1999" s="89">
        <v>0</v>
      </c>
      <c r="I1999" s="89">
        <v>0</v>
      </c>
      <c r="J1999" s="89">
        <v>0</v>
      </c>
      <c r="K1999" s="89">
        <v>0</v>
      </c>
      <c r="L1999" s="89">
        <v>0</v>
      </c>
      <c r="M1999" s="89">
        <v>0</v>
      </c>
      <c r="N1999" s="89">
        <v>0</v>
      </c>
      <c r="O1999" s="89">
        <v>0</v>
      </c>
      <c r="P1999" s="89">
        <v>473</v>
      </c>
      <c r="Q1999" s="89">
        <v>8165</v>
      </c>
      <c r="R1999" s="88">
        <f>VLOOKUP(P1999,NEW_TRAIN_TEST!$A$1:$M$980,13,0)</f>
        <v>2865</v>
      </c>
      <c r="S1999" s="88">
        <f>VLOOKUP(P1999,NEW_TRAIN_TEST!$A$1:$M$980,11,0)</f>
        <v>8284</v>
      </c>
      <c r="T1999" s="6">
        <f t="shared" si="62"/>
        <v>0</v>
      </c>
      <c r="U1999" s="6">
        <f t="shared" si="63"/>
        <v>0</v>
      </c>
    </row>
    <row r="2000" spans="1:21" x14ac:dyDescent="0.2">
      <c r="A2000" s="88">
        <v>1998</v>
      </c>
      <c r="B2000" s="88">
        <v>2</v>
      </c>
      <c r="C2000" s="88" t="s">
        <v>2120</v>
      </c>
      <c r="D2000" s="89" t="s">
        <v>1431</v>
      </c>
      <c r="E2000" s="89">
        <v>3</v>
      </c>
      <c r="F2000" s="89">
        <v>0</v>
      </c>
      <c r="G2000" s="89">
        <v>0</v>
      </c>
      <c r="H2000" s="89">
        <v>0</v>
      </c>
      <c r="I2000" s="89">
        <v>0</v>
      </c>
      <c r="J2000" s="89">
        <v>0</v>
      </c>
      <c r="K2000" s="89">
        <v>0</v>
      </c>
      <c r="L2000" s="89">
        <v>0</v>
      </c>
      <c r="M2000" s="89">
        <v>14</v>
      </c>
      <c r="N2000" s="89">
        <v>0</v>
      </c>
      <c r="O2000" s="89">
        <v>0</v>
      </c>
      <c r="P2000" s="89">
        <v>473</v>
      </c>
      <c r="Q2000" s="89">
        <v>8284</v>
      </c>
      <c r="R2000" s="88">
        <f>VLOOKUP(P2000,NEW_TRAIN_TEST!$A$1:$M$980,13,0)</f>
        <v>2865</v>
      </c>
      <c r="S2000" s="88">
        <f>VLOOKUP(P2000,NEW_TRAIN_TEST!$A$1:$M$980,11,0)</f>
        <v>8284</v>
      </c>
      <c r="T2000" s="6">
        <f t="shared" si="62"/>
        <v>0</v>
      </c>
      <c r="U2000" s="6">
        <f t="shared" si="63"/>
        <v>1</v>
      </c>
    </row>
    <row r="2001" spans="1:21" x14ac:dyDescent="0.2">
      <c r="A2001" s="88">
        <v>1999</v>
      </c>
      <c r="B2001" s="88">
        <v>2</v>
      </c>
      <c r="C2001" s="88" t="s">
        <v>2120</v>
      </c>
      <c r="D2001" s="89" t="s">
        <v>1431</v>
      </c>
      <c r="E2001" s="89">
        <v>11</v>
      </c>
      <c r="F2001" s="89">
        <v>0</v>
      </c>
      <c r="G2001" s="89">
        <v>0</v>
      </c>
      <c r="H2001" s="89">
        <v>0</v>
      </c>
      <c r="I2001" s="89">
        <v>0</v>
      </c>
      <c r="J2001" s="89">
        <v>0</v>
      </c>
      <c r="K2001" s="89">
        <v>0</v>
      </c>
      <c r="L2001" s="89">
        <v>0</v>
      </c>
      <c r="M2001" s="89">
        <v>0</v>
      </c>
      <c r="N2001" s="89">
        <v>0</v>
      </c>
      <c r="O2001" s="89">
        <v>0</v>
      </c>
      <c r="P2001" s="89">
        <v>474</v>
      </c>
      <c r="Q2001" s="89">
        <v>7560</v>
      </c>
      <c r="R2001" s="88">
        <f>VLOOKUP(P2001,NEW_TRAIN_TEST!$A$1:$M$980,13,0)</f>
        <v>2310</v>
      </c>
      <c r="S2001" s="88">
        <f>VLOOKUP(P2001,NEW_TRAIN_TEST!$A$1:$M$980,11,0)</f>
        <v>7580</v>
      </c>
      <c r="T2001" s="6">
        <f t="shared" si="62"/>
        <v>0</v>
      </c>
      <c r="U2001" s="6">
        <f t="shared" si="63"/>
        <v>0</v>
      </c>
    </row>
    <row r="2002" spans="1:21" x14ac:dyDescent="0.2">
      <c r="A2002" s="88">
        <v>2000</v>
      </c>
      <c r="B2002" s="88">
        <v>2</v>
      </c>
      <c r="C2002" s="88" t="s">
        <v>2120</v>
      </c>
      <c r="D2002" s="89" t="s">
        <v>1431</v>
      </c>
      <c r="E2002" s="89">
        <v>6</v>
      </c>
      <c r="F2002" s="89">
        <v>0</v>
      </c>
      <c r="G2002" s="89">
        <v>0</v>
      </c>
      <c r="H2002" s="89">
        <v>0</v>
      </c>
      <c r="I2002" s="89">
        <v>0</v>
      </c>
      <c r="J2002" s="89">
        <v>0</v>
      </c>
      <c r="K2002" s="89">
        <v>0</v>
      </c>
      <c r="L2002" s="89">
        <v>1</v>
      </c>
      <c r="M2002" s="89">
        <v>0</v>
      </c>
      <c r="N2002" s="89">
        <v>0</v>
      </c>
      <c r="O2002" s="89">
        <v>0</v>
      </c>
      <c r="P2002" s="89">
        <v>475</v>
      </c>
      <c r="Q2002" s="89">
        <v>7649</v>
      </c>
      <c r="R2002" s="88">
        <f>VLOOKUP(P2002,NEW_TRAIN_TEST!$A$1:$M$980,13,0)</f>
        <v>7018</v>
      </c>
      <c r="S2002" s="88">
        <f>VLOOKUP(P2002,NEW_TRAIN_TEST!$A$1:$M$980,11,0)</f>
        <v>7649</v>
      </c>
      <c r="T2002" s="6">
        <f t="shared" si="62"/>
        <v>1</v>
      </c>
      <c r="U2002" s="6">
        <f t="shared" si="63"/>
        <v>0</v>
      </c>
    </row>
    <row r="2003" spans="1:21" x14ac:dyDescent="0.2">
      <c r="A2003" s="88">
        <v>2001</v>
      </c>
      <c r="B2003" s="88">
        <v>2</v>
      </c>
      <c r="C2003" s="88" t="s">
        <v>2120</v>
      </c>
      <c r="D2003" s="89" t="s">
        <v>1431</v>
      </c>
      <c r="E2003" s="89">
        <v>13</v>
      </c>
      <c r="F2003" s="89">
        <v>3</v>
      </c>
      <c r="G2003" s="89">
        <v>1</v>
      </c>
      <c r="H2003" s="89">
        <v>2</v>
      </c>
      <c r="I2003" s="89">
        <v>2</v>
      </c>
      <c r="J2003" s="89">
        <v>0</v>
      </c>
      <c r="K2003" s="89">
        <v>0</v>
      </c>
      <c r="L2003" s="89">
        <v>0</v>
      </c>
      <c r="M2003" s="89">
        <v>0</v>
      </c>
      <c r="N2003" s="89">
        <v>0</v>
      </c>
      <c r="O2003" s="89">
        <v>2</v>
      </c>
      <c r="P2003" s="89">
        <v>373</v>
      </c>
      <c r="Q2003" s="89">
        <v>12643</v>
      </c>
      <c r="R2003" s="88">
        <f>VLOOKUP(P2003,NEW_TRAIN_TEST!$A$1:$M$980,13,0)</f>
        <v>12270</v>
      </c>
      <c r="S2003" s="88">
        <f>VLOOKUP(P2003,NEW_TRAIN_TEST!$A$1:$M$980,11,0)</f>
        <v>13409</v>
      </c>
      <c r="T2003" s="6">
        <f t="shared" si="62"/>
        <v>0</v>
      </c>
      <c r="U2003" s="6">
        <f t="shared" si="63"/>
        <v>0</v>
      </c>
    </row>
    <row r="2004" spans="1:21" x14ac:dyDescent="0.2">
      <c r="A2004" s="88">
        <v>2002</v>
      </c>
      <c r="B2004" s="88">
        <v>2</v>
      </c>
      <c r="C2004" s="88" t="s">
        <v>2120</v>
      </c>
      <c r="D2004" s="89" t="s">
        <v>1431</v>
      </c>
      <c r="E2004" s="89">
        <v>12</v>
      </c>
      <c r="F2004" s="89">
        <v>0</v>
      </c>
      <c r="G2004" s="89">
        <v>0</v>
      </c>
      <c r="H2004" s="89">
        <v>0</v>
      </c>
      <c r="I2004" s="89">
        <v>0</v>
      </c>
      <c r="J2004" s="89">
        <v>0</v>
      </c>
      <c r="K2004" s="89">
        <v>0</v>
      </c>
      <c r="L2004" s="89">
        <v>0</v>
      </c>
      <c r="M2004" s="89">
        <v>0</v>
      </c>
      <c r="N2004" s="89">
        <v>0</v>
      </c>
      <c r="O2004" s="89">
        <v>0</v>
      </c>
      <c r="P2004" s="89">
        <v>478</v>
      </c>
      <c r="Q2004" s="89">
        <v>6831</v>
      </c>
      <c r="R2004" s="88">
        <f>VLOOKUP(P2004,NEW_TRAIN_TEST!$A$1:$M$980,13,0)</f>
        <v>2644</v>
      </c>
      <c r="S2004" s="88">
        <f>VLOOKUP(P2004,NEW_TRAIN_TEST!$A$1:$M$980,11,0)</f>
        <v>6831</v>
      </c>
      <c r="T2004" s="6">
        <f t="shared" si="62"/>
        <v>0</v>
      </c>
      <c r="U2004" s="6">
        <f t="shared" si="63"/>
        <v>0</v>
      </c>
    </row>
    <row r="2005" spans="1:21" x14ac:dyDescent="0.2">
      <c r="A2005" s="88">
        <v>2003</v>
      </c>
      <c r="B2005" s="88">
        <v>2</v>
      </c>
      <c r="C2005" s="88" t="s">
        <v>2120</v>
      </c>
      <c r="D2005" s="89" t="s">
        <v>1431</v>
      </c>
      <c r="E2005" s="89">
        <v>18</v>
      </c>
      <c r="F2005" s="89">
        <v>0</v>
      </c>
      <c r="G2005" s="89">
        <v>0</v>
      </c>
      <c r="H2005" s="89">
        <v>0</v>
      </c>
      <c r="I2005" s="89">
        <v>0</v>
      </c>
      <c r="J2005" s="89">
        <v>0</v>
      </c>
      <c r="K2005" s="89">
        <v>0</v>
      </c>
      <c r="L2005" s="89">
        <v>0</v>
      </c>
      <c r="M2005" s="89">
        <v>0</v>
      </c>
      <c r="N2005" s="89">
        <v>0</v>
      </c>
      <c r="O2005" s="89">
        <v>0</v>
      </c>
      <c r="P2005" s="89">
        <v>818</v>
      </c>
      <c r="Q2005" s="89">
        <v>9139</v>
      </c>
      <c r="R2005" s="88">
        <f>VLOOKUP(P2005,NEW_TRAIN_TEST!$A$1:$M$980,13,0)</f>
        <v>7351</v>
      </c>
      <c r="S2005" s="88">
        <f>VLOOKUP(P2005,NEW_TRAIN_TEST!$A$1:$M$980,11,0)</f>
        <v>9565</v>
      </c>
      <c r="T2005" s="6">
        <f t="shared" si="62"/>
        <v>0</v>
      </c>
      <c r="U2005" s="6">
        <f t="shared" si="63"/>
        <v>0</v>
      </c>
    </row>
    <row r="2006" spans="1:21" x14ac:dyDescent="0.2">
      <c r="A2006" s="88">
        <v>2004</v>
      </c>
      <c r="B2006" s="88">
        <v>2</v>
      </c>
      <c r="C2006" s="88" t="s">
        <v>2120</v>
      </c>
      <c r="D2006" s="89" t="s">
        <v>1431</v>
      </c>
      <c r="E2006" s="89">
        <v>8</v>
      </c>
      <c r="F2006" s="89">
        <v>3</v>
      </c>
      <c r="G2006" s="89">
        <v>0</v>
      </c>
      <c r="H2006" s="89">
        <v>2</v>
      </c>
      <c r="I2006" s="89">
        <v>2</v>
      </c>
      <c r="J2006" s="89">
        <v>0</v>
      </c>
      <c r="K2006" s="89">
        <v>0</v>
      </c>
      <c r="L2006" s="89">
        <v>1</v>
      </c>
      <c r="M2006" s="89">
        <v>0</v>
      </c>
      <c r="N2006" s="89">
        <v>0</v>
      </c>
      <c r="O2006" s="89">
        <v>2</v>
      </c>
      <c r="P2006" s="89">
        <v>678</v>
      </c>
      <c r="Q2006" s="89">
        <v>9018.5</v>
      </c>
      <c r="R2006" s="88">
        <f>VLOOKUP(P2006,NEW_TRAIN_TEST!$A$1:$M$980,13,0)</f>
        <v>8822.5</v>
      </c>
      <c r="S2006" s="88">
        <f>VLOOKUP(P2006,NEW_TRAIN_TEST!$A$1:$M$980,11,0)</f>
        <v>9255</v>
      </c>
      <c r="T2006" s="6">
        <f t="shared" si="62"/>
        <v>1</v>
      </c>
      <c r="U2006" s="6">
        <f t="shared" si="63"/>
        <v>0</v>
      </c>
    </row>
    <row r="2007" spans="1:21" x14ac:dyDescent="0.2">
      <c r="A2007" s="88">
        <v>2005</v>
      </c>
      <c r="B2007" s="88">
        <v>2</v>
      </c>
      <c r="C2007" s="88" t="s">
        <v>2120</v>
      </c>
      <c r="D2007" s="89" t="s">
        <v>1431</v>
      </c>
      <c r="E2007" s="89">
        <v>7</v>
      </c>
      <c r="F2007" s="89">
        <v>2</v>
      </c>
      <c r="G2007" s="89">
        <v>0</v>
      </c>
      <c r="H2007" s="89">
        <v>2</v>
      </c>
      <c r="I2007" s="89">
        <v>2</v>
      </c>
      <c r="J2007" s="89">
        <v>0</v>
      </c>
      <c r="K2007" s="89">
        <v>0</v>
      </c>
      <c r="L2007" s="89">
        <v>1</v>
      </c>
      <c r="M2007" s="89">
        <v>24</v>
      </c>
      <c r="N2007" s="89">
        <v>0</v>
      </c>
      <c r="O2007" s="89">
        <v>2</v>
      </c>
      <c r="P2007" s="89">
        <v>306</v>
      </c>
      <c r="Q2007" s="89">
        <v>9352.5</v>
      </c>
      <c r="R2007" s="88">
        <f>VLOOKUP(P2007,NEW_TRAIN_TEST!$A$1:$M$980,13,0)</f>
        <v>9159.5</v>
      </c>
      <c r="S2007" s="88">
        <f>VLOOKUP(P2007,NEW_TRAIN_TEST!$A$1:$M$980,11,0)</f>
        <v>9593</v>
      </c>
      <c r="T2007" s="6">
        <f t="shared" si="62"/>
        <v>1</v>
      </c>
      <c r="U2007" s="6">
        <f t="shared" si="63"/>
        <v>1</v>
      </c>
    </row>
    <row r="2008" spans="1:21" x14ac:dyDescent="0.2">
      <c r="A2008" s="88">
        <v>2006</v>
      </c>
      <c r="B2008" s="88">
        <v>2</v>
      </c>
      <c r="C2008" s="88" t="s">
        <v>2120</v>
      </c>
      <c r="D2008" s="89" t="s">
        <v>1431</v>
      </c>
      <c r="E2008" s="89">
        <v>0</v>
      </c>
      <c r="F2008" s="89">
        <v>0</v>
      </c>
      <c r="G2008" s="89">
        <v>0</v>
      </c>
      <c r="H2008" s="89">
        <v>0</v>
      </c>
      <c r="I2008" s="89">
        <v>0</v>
      </c>
      <c r="J2008" s="89">
        <v>0</v>
      </c>
      <c r="K2008" s="89">
        <v>0</v>
      </c>
      <c r="L2008" s="89">
        <v>0</v>
      </c>
      <c r="M2008" s="89">
        <v>0</v>
      </c>
      <c r="N2008" s="89">
        <v>1</v>
      </c>
      <c r="O2008" s="89">
        <v>0</v>
      </c>
      <c r="P2008" s="89">
        <v>482</v>
      </c>
      <c r="Q2008" s="89">
        <v>7394</v>
      </c>
      <c r="R2008" s="88">
        <f>VLOOKUP(P2008,NEW_TRAIN_TEST!$A$1:$M$980,13,0)</f>
        <v>7394</v>
      </c>
      <c r="S2008" s="88">
        <f>VLOOKUP(P2008,NEW_TRAIN_TEST!$A$1:$M$980,11,0)</f>
        <v>7394</v>
      </c>
      <c r="T2008" s="6">
        <f t="shared" si="62"/>
        <v>0</v>
      </c>
      <c r="U2008" s="6">
        <f t="shared" si="63"/>
        <v>0</v>
      </c>
    </row>
    <row r="2009" spans="1:21" x14ac:dyDescent="0.2">
      <c r="A2009" s="88">
        <v>2007</v>
      </c>
      <c r="B2009" s="88">
        <v>2</v>
      </c>
      <c r="C2009" s="88" t="s">
        <v>2120</v>
      </c>
      <c r="D2009" s="89" t="s">
        <v>1431</v>
      </c>
      <c r="E2009" s="89">
        <v>15</v>
      </c>
      <c r="F2009" s="89">
        <v>2</v>
      </c>
      <c r="G2009" s="89">
        <v>0</v>
      </c>
      <c r="H2009" s="89">
        <v>2</v>
      </c>
      <c r="I2009" s="89">
        <v>2</v>
      </c>
      <c r="J2009" s="89">
        <v>0</v>
      </c>
      <c r="K2009" s="89">
        <v>0</v>
      </c>
      <c r="L2009" s="89">
        <v>0</v>
      </c>
      <c r="M2009" s="89">
        <v>0</v>
      </c>
      <c r="N2009" s="89">
        <v>0</v>
      </c>
      <c r="O2009" s="89">
        <v>2</v>
      </c>
      <c r="P2009" s="89">
        <v>826</v>
      </c>
      <c r="Q2009" s="89">
        <v>9871.5</v>
      </c>
      <c r="R2009" s="88">
        <f>VLOOKUP(P2009,NEW_TRAIN_TEST!$A$1:$M$980,13,0)</f>
        <v>8293</v>
      </c>
      <c r="S2009" s="88">
        <f>VLOOKUP(P2009,NEW_TRAIN_TEST!$A$1:$M$980,11,0)</f>
        <v>10279</v>
      </c>
      <c r="T2009" s="6">
        <f t="shared" si="62"/>
        <v>0</v>
      </c>
      <c r="U2009" s="6">
        <f t="shared" si="63"/>
        <v>0</v>
      </c>
    </row>
    <row r="2010" spans="1:21" x14ac:dyDescent="0.2">
      <c r="A2010" s="88">
        <v>2008</v>
      </c>
      <c r="B2010" s="88">
        <v>2</v>
      </c>
      <c r="C2010" s="88" t="s">
        <v>2120</v>
      </c>
      <c r="D2010" s="89" t="s">
        <v>1431</v>
      </c>
      <c r="E2010" s="89">
        <v>10</v>
      </c>
      <c r="F2010" s="89">
        <v>12</v>
      </c>
      <c r="G2010" s="89">
        <v>0</v>
      </c>
      <c r="H2010" s="89">
        <v>2</v>
      </c>
      <c r="I2010" s="89">
        <v>2</v>
      </c>
      <c r="J2010" s="89">
        <v>2</v>
      </c>
      <c r="K2010" s="89">
        <v>0</v>
      </c>
      <c r="L2010" s="89">
        <v>1</v>
      </c>
      <c r="M2010" s="89">
        <v>0</v>
      </c>
      <c r="N2010" s="89">
        <v>0</v>
      </c>
      <c r="O2010" s="89">
        <v>2</v>
      </c>
      <c r="P2010" s="89">
        <v>601</v>
      </c>
      <c r="Q2010" s="89">
        <v>12451</v>
      </c>
      <c r="R2010" s="88">
        <f>VLOOKUP(P2010,NEW_TRAIN_TEST!$A$1:$M$980,13,0)</f>
        <v>12305.5</v>
      </c>
      <c r="S2010" s="88">
        <f>VLOOKUP(P2010,NEW_TRAIN_TEST!$A$1:$M$980,11,0)</f>
        <v>12802</v>
      </c>
      <c r="T2010" s="6">
        <f t="shared" si="62"/>
        <v>1</v>
      </c>
      <c r="U2010" s="6">
        <f t="shared" si="63"/>
        <v>0</v>
      </c>
    </row>
    <row r="2011" spans="1:21" x14ac:dyDescent="0.2">
      <c r="A2011" s="88">
        <v>2009</v>
      </c>
      <c r="B2011" s="88">
        <v>2</v>
      </c>
      <c r="C2011" s="88" t="s">
        <v>2120</v>
      </c>
      <c r="D2011" s="89" t="s">
        <v>1431</v>
      </c>
      <c r="E2011" s="89">
        <v>13</v>
      </c>
      <c r="F2011" s="89">
        <v>11</v>
      </c>
      <c r="G2011" s="89">
        <v>2</v>
      </c>
      <c r="H2011" s="89">
        <v>2</v>
      </c>
      <c r="I2011" s="89">
        <v>2</v>
      </c>
      <c r="J2011" s="89">
        <v>0</v>
      </c>
      <c r="K2011" s="89">
        <v>0</v>
      </c>
      <c r="L2011" s="89">
        <v>0</v>
      </c>
      <c r="M2011" s="89">
        <v>0</v>
      </c>
      <c r="N2011" s="89">
        <v>0</v>
      </c>
      <c r="O2011" s="89">
        <v>2</v>
      </c>
      <c r="P2011" s="89">
        <v>601</v>
      </c>
      <c r="Q2011" s="89">
        <v>12471.5</v>
      </c>
      <c r="R2011" s="88">
        <f>VLOOKUP(P2011,NEW_TRAIN_TEST!$A$1:$M$980,13,0)</f>
        <v>12305.5</v>
      </c>
      <c r="S2011" s="88">
        <f>VLOOKUP(P2011,NEW_TRAIN_TEST!$A$1:$M$980,11,0)</f>
        <v>12802</v>
      </c>
      <c r="T2011" s="6">
        <f t="shared" si="62"/>
        <v>0</v>
      </c>
      <c r="U2011" s="6">
        <f t="shared" si="63"/>
        <v>0</v>
      </c>
    </row>
    <row r="2012" spans="1:21" x14ac:dyDescent="0.2">
      <c r="A2012" s="88">
        <v>2010</v>
      </c>
      <c r="B2012" s="88">
        <v>2</v>
      </c>
      <c r="C2012" s="88" t="s">
        <v>2120</v>
      </c>
      <c r="D2012" s="89" t="s">
        <v>1431</v>
      </c>
      <c r="E2012" s="89">
        <v>10</v>
      </c>
      <c r="F2012" s="89">
        <v>0</v>
      </c>
      <c r="G2012" s="89">
        <v>0</v>
      </c>
      <c r="H2012" s="89">
        <v>0</v>
      </c>
      <c r="I2012" s="89">
        <v>0</v>
      </c>
      <c r="J2012" s="89">
        <v>0</v>
      </c>
      <c r="K2012" s="89">
        <v>0</v>
      </c>
      <c r="L2012" s="89">
        <v>0</v>
      </c>
      <c r="M2012" s="89">
        <v>0</v>
      </c>
      <c r="N2012" s="89">
        <v>0</v>
      </c>
      <c r="O2012" s="89">
        <v>0</v>
      </c>
      <c r="P2012" s="89">
        <v>457</v>
      </c>
      <c r="Q2012" s="89">
        <v>8056.5</v>
      </c>
      <c r="R2012" s="88">
        <f>VLOOKUP(P2012,NEW_TRAIN_TEST!$A$1:$M$980,13,0)</f>
        <v>7553.5</v>
      </c>
      <c r="S2012" s="88">
        <f>VLOOKUP(P2012,NEW_TRAIN_TEST!$A$1:$M$980,11,0)</f>
        <v>8175</v>
      </c>
      <c r="T2012" s="6">
        <f t="shared" si="62"/>
        <v>0</v>
      </c>
      <c r="U2012" s="6">
        <f t="shared" si="63"/>
        <v>0</v>
      </c>
    </row>
    <row r="2013" spans="1:21" x14ac:dyDescent="0.2">
      <c r="A2013" s="88">
        <v>2011</v>
      </c>
      <c r="B2013" s="88">
        <v>2</v>
      </c>
      <c r="C2013" s="88" t="s">
        <v>2120</v>
      </c>
      <c r="D2013" s="89" t="s">
        <v>1431</v>
      </c>
      <c r="E2013" s="89">
        <v>0</v>
      </c>
      <c r="F2013" s="89">
        <v>1</v>
      </c>
      <c r="G2013" s="89">
        <v>0</v>
      </c>
      <c r="H2013" s="89">
        <v>0</v>
      </c>
      <c r="I2013" s="89">
        <v>2</v>
      </c>
      <c r="J2013" s="89">
        <v>0</v>
      </c>
      <c r="K2013" s="89">
        <v>0</v>
      </c>
      <c r="L2013" s="89">
        <v>0</v>
      </c>
      <c r="M2013" s="89">
        <v>7</v>
      </c>
      <c r="N2013" s="89">
        <v>0</v>
      </c>
      <c r="O2013" s="89">
        <v>2</v>
      </c>
      <c r="P2013" s="89">
        <v>581</v>
      </c>
      <c r="Q2013" s="89">
        <v>3387.5</v>
      </c>
      <c r="R2013" s="88">
        <f>VLOOKUP(P2013,NEW_TRAIN_TEST!$A$1:$M$980,13,0)</f>
        <v>3387.5</v>
      </c>
      <c r="S2013" s="88">
        <f>VLOOKUP(P2013,NEW_TRAIN_TEST!$A$1:$M$980,11,0)</f>
        <v>4171</v>
      </c>
      <c r="T2013" s="6">
        <f t="shared" si="62"/>
        <v>0</v>
      </c>
      <c r="U2013" s="6">
        <f t="shared" si="63"/>
        <v>1</v>
      </c>
    </row>
    <row r="2014" spans="1:21" x14ac:dyDescent="0.2">
      <c r="A2014" s="88">
        <v>2012</v>
      </c>
      <c r="B2014" s="88">
        <v>2</v>
      </c>
      <c r="C2014" s="88" t="s">
        <v>2120</v>
      </c>
      <c r="D2014" s="89" t="s">
        <v>1431</v>
      </c>
      <c r="E2014" s="89">
        <v>0</v>
      </c>
      <c r="F2014" s="89">
        <v>1</v>
      </c>
      <c r="G2014" s="89">
        <v>0</v>
      </c>
      <c r="H2014" s="89">
        <v>0</v>
      </c>
      <c r="I2014" s="89">
        <v>2</v>
      </c>
      <c r="J2014" s="89">
        <v>0</v>
      </c>
      <c r="K2014" s="89">
        <v>0</v>
      </c>
      <c r="L2014" s="89">
        <v>0</v>
      </c>
      <c r="M2014" s="89">
        <v>0</v>
      </c>
      <c r="N2014" s="89">
        <v>0</v>
      </c>
      <c r="O2014" s="89">
        <v>2</v>
      </c>
      <c r="P2014" s="89">
        <v>581</v>
      </c>
      <c r="Q2014" s="89">
        <v>3387.5</v>
      </c>
      <c r="R2014" s="88">
        <f>VLOOKUP(P2014,NEW_TRAIN_TEST!$A$1:$M$980,13,0)</f>
        <v>3387.5</v>
      </c>
      <c r="S2014" s="88">
        <f>VLOOKUP(P2014,NEW_TRAIN_TEST!$A$1:$M$980,11,0)</f>
        <v>4171</v>
      </c>
      <c r="T2014" s="6">
        <f t="shared" si="62"/>
        <v>0</v>
      </c>
      <c r="U2014" s="6">
        <f t="shared" si="63"/>
        <v>0</v>
      </c>
    </row>
    <row r="2015" spans="1:21" x14ac:dyDescent="0.2">
      <c r="A2015" s="88">
        <v>2013</v>
      </c>
      <c r="B2015" s="88">
        <v>2</v>
      </c>
      <c r="C2015" s="88" t="s">
        <v>2120</v>
      </c>
      <c r="D2015" s="89" t="s">
        <v>1431</v>
      </c>
      <c r="E2015" s="89">
        <v>0</v>
      </c>
      <c r="F2015" s="89">
        <v>1</v>
      </c>
      <c r="G2015" s="89">
        <v>0</v>
      </c>
      <c r="H2015" s="89">
        <v>0</v>
      </c>
      <c r="I2015" s="89">
        <v>2</v>
      </c>
      <c r="J2015" s="89">
        <v>0</v>
      </c>
      <c r="K2015" s="89">
        <v>0</v>
      </c>
      <c r="L2015" s="89">
        <v>0</v>
      </c>
      <c r="M2015" s="89">
        <v>0</v>
      </c>
      <c r="N2015" s="89">
        <v>0</v>
      </c>
      <c r="O2015" s="89">
        <v>2</v>
      </c>
      <c r="P2015" s="89">
        <v>581</v>
      </c>
      <c r="Q2015" s="89">
        <v>3389.5</v>
      </c>
      <c r="R2015" s="88">
        <f>VLOOKUP(P2015,NEW_TRAIN_TEST!$A$1:$M$980,13,0)</f>
        <v>3387.5</v>
      </c>
      <c r="S2015" s="88">
        <f>VLOOKUP(P2015,NEW_TRAIN_TEST!$A$1:$M$980,11,0)</f>
        <v>4171</v>
      </c>
      <c r="T2015" s="6">
        <f t="shared" si="62"/>
        <v>0</v>
      </c>
      <c r="U2015" s="6">
        <f t="shared" si="63"/>
        <v>0</v>
      </c>
    </row>
    <row r="2016" spans="1:21" x14ac:dyDescent="0.2">
      <c r="A2016" s="88">
        <v>2014</v>
      </c>
      <c r="B2016" s="88">
        <v>2</v>
      </c>
      <c r="C2016" s="88" t="s">
        <v>2120</v>
      </c>
      <c r="D2016" s="89" t="s">
        <v>1431</v>
      </c>
      <c r="E2016" s="89">
        <v>0</v>
      </c>
      <c r="F2016" s="89">
        <v>1</v>
      </c>
      <c r="G2016" s="89">
        <v>0</v>
      </c>
      <c r="H2016" s="89">
        <v>0</v>
      </c>
      <c r="I2016" s="89">
        <v>2</v>
      </c>
      <c r="J2016" s="89">
        <v>0</v>
      </c>
      <c r="K2016" s="89">
        <v>0</v>
      </c>
      <c r="L2016" s="89">
        <v>0</v>
      </c>
      <c r="M2016" s="89">
        <v>0</v>
      </c>
      <c r="N2016" s="89">
        <v>0</v>
      </c>
      <c r="O2016" s="89">
        <v>2</v>
      </c>
      <c r="P2016" s="89">
        <v>581</v>
      </c>
      <c r="Q2016" s="89">
        <v>3390.5</v>
      </c>
      <c r="R2016" s="88">
        <f>VLOOKUP(P2016,NEW_TRAIN_TEST!$A$1:$M$980,13,0)</f>
        <v>3387.5</v>
      </c>
      <c r="S2016" s="88">
        <f>VLOOKUP(P2016,NEW_TRAIN_TEST!$A$1:$M$980,11,0)</f>
        <v>4171</v>
      </c>
      <c r="T2016" s="6">
        <f t="shared" si="62"/>
        <v>0</v>
      </c>
      <c r="U2016" s="6">
        <f t="shared" si="63"/>
        <v>0</v>
      </c>
    </row>
    <row r="2017" spans="1:21" x14ac:dyDescent="0.2">
      <c r="A2017" s="88">
        <v>2015</v>
      </c>
      <c r="B2017" s="88">
        <v>2</v>
      </c>
      <c r="C2017" s="88" t="s">
        <v>2120</v>
      </c>
      <c r="D2017" s="89" t="s">
        <v>1431</v>
      </c>
      <c r="E2017" s="89">
        <v>0</v>
      </c>
      <c r="F2017" s="89">
        <v>2</v>
      </c>
      <c r="G2017" s="89">
        <v>0</v>
      </c>
      <c r="H2017" s="89">
        <v>0</v>
      </c>
      <c r="I2017" s="89">
        <v>2</v>
      </c>
      <c r="J2017" s="89">
        <v>0</v>
      </c>
      <c r="K2017" s="89">
        <v>0</v>
      </c>
      <c r="L2017" s="89">
        <v>0</v>
      </c>
      <c r="M2017" s="89">
        <v>0</v>
      </c>
      <c r="N2017" s="89">
        <v>0</v>
      </c>
      <c r="O2017" s="89">
        <v>2</v>
      </c>
      <c r="P2017" s="89">
        <v>581</v>
      </c>
      <c r="Q2017" s="89">
        <v>3391</v>
      </c>
      <c r="R2017" s="88">
        <f>VLOOKUP(P2017,NEW_TRAIN_TEST!$A$1:$M$980,13,0)</f>
        <v>3387.5</v>
      </c>
      <c r="S2017" s="88">
        <f>VLOOKUP(P2017,NEW_TRAIN_TEST!$A$1:$M$980,11,0)</f>
        <v>4171</v>
      </c>
      <c r="T2017" s="6">
        <f t="shared" si="62"/>
        <v>0</v>
      </c>
      <c r="U2017" s="6">
        <f t="shared" si="63"/>
        <v>0</v>
      </c>
    </row>
    <row r="2018" spans="1:21" x14ac:dyDescent="0.2">
      <c r="A2018" s="88">
        <v>2016</v>
      </c>
      <c r="B2018" s="88">
        <v>2</v>
      </c>
      <c r="C2018" s="88" t="s">
        <v>2120</v>
      </c>
      <c r="D2018" s="89" t="s">
        <v>1431</v>
      </c>
      <c r="E2018" s="89">
        <v>0</v>
      </c>
      <c r="F2018" s="89">
        <v>8</v>
      </c>
      <c r="G2018" s="89">
        <v>4</v>
      </c>
      <c r="H2018" s="89">
        <v>2</v>
      </c>
      <c r="I2018" s="89">
        <v>2</v>
      </c>
      <c r="J2018" s="89">
        <v>2</v>
      </c>
      <c r="K2018" s="89">
        <v>0</v>
      </c>
      <c r="L2018" s="89">
        <v>1</v>
      </c>
      <c r="M2018" s="89">
        <v>0</v>
      </c>
      <c r="N2018" s="89">
        <v>0</v>
      </c>
      <c r="O2018" s="89">
        <v>2</v>
      </c>
      <c r="P2018" s="89">
        <v>581</v>
      </c>
      <c r="Q2018" s="89">
        <v>3393.5</v>
      </c>
      <c r="R2018" s="88">
        <f>VLOOKUP(P2018,NEW_TRAIN_TEST!$A$1:$M$980,13,0)</f>
        <v>3387.5</v>
      </c>
      <c r="S2018" s="88">
        <f>VLOOKUP(P2018,NEW_TRAIN_TEST!$A$1:$M$980,11,0)</f>
        <v>4171</v>
      </c>
      <c r="T2018" s="6">
        <f t="shared" si="62"/>
        <v>1</v>
      </c>
      <c r="U2018" s="6">
        <f t="shared" si="63"/>
        <v>0</v>
      </c>
    </row>
    <row r="2019" spans="1:21" x14ac:dyDescent="0.2">
      <c r="A2019" s="88">
        <v>2017</v>
      </c>
      <c r="B2019" s="88">
        <v>2</v>
      </c>
      <c r="C2019" s="88" t="s">
        <v>2120</v>
      </c>
      <c r="D2019" s="89" t="s">
        <v>1431</v>
      </c>
      <c r="E2019" s="89">
        <v>3</v>
      </c>
      <c r="F2019" s="89">
        <v>1</v>
      </c>
      <c r="G2019" s="89">
        <v>0</v>
      </c>
      <c r="H2019" s="89">
        <v>0</v>
      </c>
      <c r="I2019" s="89">
        <v>2</v>
      </c>
      <c r="J2019" s="89">
        <v>0</v>
      </c>
      <c r="K2019" s="89">
        <v>0</v>
      </c>
      <c r="L2019" s="89">
        <v>0</v>
      </c>
      <c r="M2019" s="89">
        <v>0</v>
      </c>
      <c r="N2019" s="89">
        <v>0</v>
      </c>
      <c r="O2019" s="89">
        <v>2</v>
      </c>
      <c r="P2019" s="89">
        <v>581</v>
      </c>
      <c r="Q2019" s="89">
        <v>3492</v>
      </c>
      <c r="R2019" s="88">
        <f>VLOOKUP(P2019,NEW_TRAIN_TEST!$A$1:$M$980,13,0)</f>
        <v>3387.5</v>
      </c>
      <c r="S2019" s="88">
        <f>VLOOKUP(P2019,NEW_TRAIN_TEST!$A$1:$M$980,11,0)</f>
        <v>4171</v>
      </c>
      <c r="T2019" s="6">
        <f t="shared" si="62"/>
        <v>0</v>
      </c>
      <c r="U2019" s="6">
        <f t="shared" si="63"/>
        <v>0</v>
      </c>
    </row>
    <row r="2020" spans="1:21" x14ac:dyDescent="0.2">
      <c r="A2020" s="88">
        <v>2018</v>
      </c>
      <c r="B2020" s="88">
        <v>2</v>
      </c>
      <c r="C2020" s="88" t="s">
        <v>2120</v>
      </c>
      <c r="D2020" s="89" t="s">
        <v>1431</v>
      </c>
      <c r="E2020" s="89">
        <v>9</v>
      </c>
      <c r="F2020" s="89">
        <v>1</v>
      </c>
      <c r="G2020" s="89">
        <v>0</v>
      </c>
      <c r="H2020" s="89">
        <v>0</v>
      </c>
      <c r="I2020" s="89">
        <v>2</v>
      </c>
      <c r="J2020" s="89">
        <v>0</v>
      </c>
      <c r="K2020" s="89">
        <v>0</v>
      </c>
      <c r="L2020" s="89">
        <v>1</v>
      </c>
      <c r="M2020" s="89">
        <v>0</v>
      </c>
      <c r="N2020" s="89">
        <v>0</v>
      </c>
      <c r="O2020" s="89">
        <v>2</v>
      </c>
      <c r="P2020" s="89">
        <v>528</v>
      </c>
      <c r="Q2020" s="89">
        <v>11044.5</v>
      </c>
      <c r="R2020" s="88">
        <f>VLOOKUP(P2020,NEW_TRAIN_TEST!$A$1:$M$980,13,0)</f>
        <v>10763.5</v>
      </c>
      <c r="S2020" s="88">
        <f>VLOOKUP(P2020,NEW_TRAIN_TEST!$A$1:$M$980,11,0)</f>
        <v>11487</v>
      </c>
      <c r="T2020" s="6">
        <f t="shared" si="62"/>
        <v>1</v>
      </c>
      <c r="U2020" s="6">
        <f t="shared" si="63"/>
        <v>0</v>
      </c>
    </row>
    <row r="2021" spans="1:21" x14ac:dyDescent="0.2">
      <c r="A2021" s="88">
        <v>2019</v>
      </c>
      <c r="B2021" s="88">
        <v>2</v>
      </c>
      <c r="C2021" s="88" t="s">
        <v>2120</v>
      </c>
      <c r="D2021" s="89" t="s">
        <v>1431</v>
      </c>
      <c r="E2021" s="89">
        <v>0</v>
      </c>
      <c r="F2021" s="89">
        <v>0</v>
      </c>
      <c r="G2021" s="89">
        <v>0</v>
      </c>
      <c r="H2021" s="89">
        <v>0</v>
      </c>
      <c r="I2021" s="89">
        <v>0</v>
      </c>
      <c r="J2021" s="89">
        <v>0</v>
      </c>
      <c r="K2021" s="89">
        <v>0</v>
      </c>
      <c r="L2021" s="89">
        <v>0</v>
      </c>
      <c r="M2021" s="89">
        <v>0</v>
      </c>
      <c r="N2021" s="89">
        <v>1</v>
      </c>
      <c r="O2021" s="89">
        <v>0</v>
      </c>
      <c r="P2021" s="89">
        <v>503</v>
      </c>
      <c r="Q2021" s="89">
        <v>5480</v>
      </c>
      <c r="R2021" s="88">
        <f>VLOOKUP(P2021,NEW_TRAIN_TEST!$A$1:$M$980,13,0)</f>
        <v>5480</v>
      </c>
      <c r="S2021" s="88">
        <f>VLOOKUP(P2021,NEW_TRAIN_TEST!$A$1:$M$980,11,0)</f>
        <v>5480</v>
      </c>
      <c r="T2021" s="6">
        <f t="shared" si="62"/>
        <v>0</v>
      </c>
      <c r="U2021" s="6">
        <f t="shared" si="63"/>
        <v>0</v>
      </c>
    </row>
    <row r="2022" spans="1:21" x14ac:dyDescent="0.2">
      <c r="A2022" s="88">
        <v>2020</v>
      </c>
      <c r="B2022" s="88">
        <v>2</v>
      </c>
      <c r="C2022" s="88" t="s">
        <v>2120</v>
      </c>
      <c r="D2022" s="89" t="s">
        <v>1431</v>
      </c>
      <c r="E2022" s="89">
        <v>11</v>
      </c>
      <c r="F2022" s="89">
        <v>0</v>
      </c>
      <c r="G2022" s="89">
        <v>0</v>
      </c>
      <c r="H2022" s="89">
        <v>0</v>
      </c>
      <c r="I2022" s="89">
        <v>0</v>
      </c>
      <c r="J2022" s="89">
        <v>0</v>
      </c>
      <c r="K2022" s="89">
        <v>0</v>
      </c>
      <c r="L2022" s="89">
        <v>0</v>
      </c>
      <c r="M2022" s="89">
        <v>0</v>
      </c>
      <c r="N2022" s="89">
        <v>0</v>
      </c>
      <c r="O2022" s="89">
        <v>0</v>
      </c>
      <c r="P2022" s="89">
        <v>848</v>
      </c>
      <c r="Q2022" s="89">
        <v>11292</v>
      </c>
      <c r="R2022" s="88">
        <f>VLOOKUP(P2022,NEW_TRAIN_TEST!$A$1:$M$980,13,0)</f>
        <v>9918</v>
      </c>
      <c r="S2022" s="88">
        <f>VLOOKUP(P2022,NEW_TRAIN_TEST!$A$1:$M$980,11,0)</f>
        <v>11479</v>
      </c>
      <c r="T2022" s="6">
        <f t="shared" si="62"/>
        <v>0</v>
      </c>
      <c r="U2022" s="6">
        <f t="shared" si="63"/>
        <v>0</v>
      </c>
    </row>
    <row r="2023" spans="1:21" x14ac:dyDescent="0.2">
      <c r="A2023" s="88">
        <v>2021</v>
      </c>
      <c r="B2023" s="88">
        <v>2</v>
      </c>
      <c r="C2023" s="88" t="s">
        <v>2120</v>
      </c>
      <c r="D2023" s="89" t="s">
        <v>1431</v>
      </c>
      <c r="E2023" s="89">
        <v>3</v>
      </c>
      <c r="F2023" s="89">
        <v>0</v>
      </c>
      <c r="G2023" s="89">
        <v>0</v>
      </c>
      <c r="H2023" s="89">
        <v>0</v>
      </c>
      <c r="I2023" s="89">
        <v>0</v>
      </c>
      <c r="J2023" s="89">
        <v>0</v>
      </c>
      <c r="K2023" s="89">
        <v>0</v>
      </c>
      <c r="L2023" s="89">
        <v>0</v>
      </c>
      <c r="M2023" s="89">
        <v>0</v>
      </c>
      <c r="N2023" s="89">
        <v>0</v>
      </c>
      <c r="O2023" s="89">
        <v>0</v>
      </c>
      <c r="P2023" s="89">
        <v>915</v>
      </c>
      <c r="Q2023" s="89">
        <v>5678.5</v>
      </c>
      <c r="R2023" s="88">
        <f>VLOOKUP(P2023,NEW_TRAIN_TEST!$A$1:$M$980,13,0)</f>
        <v>4688</v>
      </c>
      <c r="S2023" s="88">
        <f>VLOOKUP(P2023,NEW_TRAIN_TEST!$A$1:$M$980,11,0)</f>
        <v>5763</v>
      </c>
      <c r="T2023" s="6">
        <f t="shared" si="62"/>
        <v>0</v>
      </c>
      <c r="U2023" s="6">
        <f t="shared" si="63"/>
        <v>0</v>
      </c>
    </row>
    <row r="2024" spans="1:21" x14ac:dyDescent="0.2">
      <c r="A2024" s="88">
        <v>2022</v>
      </c>
      <c r="B2024" s="88">
        <v>2</v>
      </c>
      <c r="C2024" s="88" t="s">
        <v>2120</v>
      </c>
      <c r="D2024" s="89" t="s">
        <v>1431</v>
      </c>
      <c r="E2024" s="89">
        <v>17</v>
      </c>
      <c r="F2024" s="89">
        <v>1</v>
      </c>
      <c r="G2024" s="89">
        <v>0</v>
      </c>
      <c r="H2024" s="89">
        <v>0</v>
      </c>
      <c r="I2024" s="89">
        <v>2</v>
      </c>
      <c r="J2024" s="89">
        <v>0</v>
      </c>
      <c r="K2024" s="89">
        <v>0</v>
      </c>
      <c r="L2024" s="89">
        <v>0</v>
      </c>
      <c r="M2024" s="89">
        <v>0</v>
      </c>
      <c r="N2024" s="89">
        <v>0</v>
      </c>
      <c r="O2024" s="89">
        <v>2</v>
      </c>
      <c r="P2024" s="89">
        <v>768</v>
      </c>
      <c r="Q2024" s="89">
        <v>6479.5</v>
      </c>
      <c r="R2024" s="88">
        <f>VLOOKUP(P2024,NEW_TRAIN_TEST!$A$1:$M$980,13,0)</f>
        <v>5687.5</v>
      </c>
      <c r="S2024" s="88">
        <f>VLOOKUP(P2024,NEW_TRAIN_TEST!$A$1:$M$980,11,0)</f>
        <v>6983</v>
      </c>
      <c r="T2024" s="6">
        <f t="shared" si="62"/>
        <v>0</v>
      </c>
      <c r="U2024" s="6">
        <f t="shared" si="63"/>
        <v>0</v>
      </c>
    </row>
    <row r="2025" spans="1:21" x14ac:dyDescent="0.2">
      <c r="A2025" s="88">
        <v>2023</v>
      </c>
      <c r="B2025" s="88">
        <v>2</v>
      </c>
      <c r="C2025" s="88" t="s">
        <v>2120</v>
      </c>
      <c r="D2025" s="89" t="s">
        <v>1431</v>
      </c>
      <c r="E2025" s="89">
        <v>11</v>
      </c>
      <c r="F2025" s="89">
        <v>0</v>
      </c>
      <c r="G2025" s="89">
        <v>0</v>
      </c>
      <c r="H2025" s="89">
        <v>0</v>
      </c>
      <c r="I2025" s="89">
        <v>0</v>
      </c>
      <c r="J2025" s="89">
        <v>0</v>
      </c>
      <c r="K2025" s="89">
        <v>0</v>
      </c>
      <c r="L2025" s="89">
        <v>0</v>
      </c>
      <c r="M2025" s="89">
        <v>0</v>
      </c>
      <c r="N2025" s="89">
        <v>0</v>
      </c>
      <c r="O2025" s="89">
        <v>0</v>
      </c>
      <c r="P2025" s="89">
        <v>845</v>
      </c>
      <c r="Q2025" s="89">
        <v>10782.5</v>
      </c>
      <c r="R2025" s="88">
        <f>VLOOKUP(P2025,NEW_TRAIN_TEST!$A$1:$M$980,13,0)</f>
        <v>9564</v>
      </c>
      <c r="S2025" s="88">
        <f>VLOOKUP(P2025,NEW_TRAIN_TEST!$A$1:$M$980,11,0)</f>
        <v>11025</v>
      </c>
      <c r="T2025" s="6">
        <f t="shared" si="62"/>
        <v>0</v>
      </c>
      <c r="U2025" s="6">
        <f t="shared" si="63"/>
        <v>0</v>
      </c>
    </row>
    <row r="2026" spans="1:21" x14ac:dyDescent="0.2">
      <c r="A2026" s="88">
        <v>2024</v>
      </c>
      <c r="B2026" s="88">
        <v>2</v>
      </c>
      <c r="C2026" s="88" t="s">
        <v>2120</v>
      </c>
      <c r="D2026" s="89" t="s">
        <v>1431</v>
      </c>
      <c r="E2026" s="89">
        <v>2</v>
      </c>
      <c r="F2026" s="89">
        <v>0</v>
      </c>
      <c r="G2026" s="89">
        <v>0</v>
      </c>
      <c r="H2026" s="89">
        <v>0</v>
      </c>
      <c r="I2026" s="89">
        <v>0</v>
      </c>
      <c r="J2026" s="89">
        <v>0</v>
      </c>
      <c r="K2026" s="89">
        <v>0</v>
      </c>
      <c r="L2026" s="89">
        <v>0</v>
      </c>
      <c r="M2026" s="89">
        <v>0</v>
      </c>
      <c r="N2026" s="89">
        <v>0</v>
      </c>
      <c r="O2026" s="89">
        <v>0</v>
      </c>
      <c r="P2026" s="89">
        <v>508</v>
      </c>
      <c r="Q2026" s="89">
        <v>6049</v>
      </c>
      <c r="R2026" s="88">
        <f>VLOOKUP(P2026,NEW_TRAIN_TEST!$A$1:$M$980,13,0)</f>
        <v>5206</v>
      </c>
      <c r="S2026" s="88">
        <f>VLOOKUP(P2026,NEW_TRAIN_TEST!$A$1:$M$980,11,0)</f>
        <v>6049</v>
      </c>
      <c r="T2026" s="6">
        <f t="shared" si="62"/>
        <v>0</v>
      </c>
      <c r="U2026" s="6">
        <f t="shared" si="63"/>
        <v>0</v>
      </c>
    </row>
    <row r="2027" spans="1:21" x14ac:dyDescent="0.2">
      <c r="A2027" s="88">
        <v>2025</v>
      </c>
      <c r="B2027" s="88">
        <v>2</v>
      </c>
      <c r="C2027" s="88" t="s">
        <v>2120</v>
      </c>
      <c r="D2027" s="89" t="s">
        <v>1431</v>
      </c>
      <c r="E2027" s="89">
        <v>4</v>
      </c>
      <c r="F2027" s="89">
        <v>0</v>
      </c>
      <c r="G2027" s="89">
        <v>0</v>
      </c>
      <c r="H2027" s="89">
        <v>0</v>
      </c>
      <c r="I2027" s="89">
        <v>0</v>
      </c>
      <c r="J2027" s="89">
        <v>0</v>
      </c>
      <c r="K2027" s="89">
        <v>0</v>
      </c>
      <c r="L2027" s="89">
        <v>0</v>
      </c>
      <c r="M2027" s="89">
        <v>0</v>
      </c>
      <c r="N2027" s="89">
        <v>0</v>
      </c>
      <c r="O2027" s="89">
        <v>0</v>
      </c>
      <c r="P2027" s="89">
        <v>308</v>
      </c>
      <c r="Q2027" s="89">
        <v>6817</v>
      </c>
      <c r="R2027" s="88">
        <f>VLOOKUP(P2027,NEW_TRAIN_TEST!$A$1:$M$980,13,0)</f>
        <v>6759</v>
      </c>
      <c r="S2027" s="88">
        <f>VLOOKUP(P2027,NEW_TRAIN_TEST!$A$1:$M$980,11,0)</f>
        <v>6937</v>
      </c>
      <c r="T2027" s="6">
        <f t="shared" si="62"/>
        <v>0</v>
      </c>
      <c r="U2027" s="6">
        <f t="shared" si="63"/>
        <v>0</v>
      </c>
    </row>
    <row r="2028" spans="1:21" x14ac:dyDescent="0.2">
      <c r="A2028" s="88">
        <v>2026</v>
      </c>
      <c r="B2028" s="88">
        <v>2</v>
      </c>
      <c r="C2028" s="88" t="s">
        <v>2120</v>
      </c>
      <c r="D2028" s="89" t="s">
        <v>1431</v>
      </c>
      <c r="E2028" s="89">
        <v>9</v>
      </c>
      <c r="F2028" s="89">
        <v>2</v>
      </c>
      <c r="G2028" s="89">
        <v>0</v>
      </c>
      <c r="H2028" s="89">
        <v>0</v>
      </c>
      <c r="I2028" s="89">
        <v>2</v>
      </c>
      <c r="J2028" s="89">
        <v>0</v>
      </c>
      <c r="K2028" s="89">
        <v>0</v>
      </c>
      <c r="L2028" s="89">
        <v>1</v>
      </c>
      <c r="M2028" s="89">
        <v>27</v>
      </c>
      <c r="N2028" s="89">
        <v>0</v>
      </c>
      <c r="O2028" s="89">
        <v>2</v>
      </c>
      <c r="P2028" s="89">
        <v>618</v>
      </c>
      <c r="Q2028" s="89">
        <v>10850.5</v>
      </c>
      <c r="R2028" s="88">
        <f>VLOOKUP(P2028,NEW_TRAIN_TEST!$A$1:$M$980,13,0)</f>
        <v>10640</v>
      </c>
      <c r="S2028" s="88">
        <f>VLOOKUP(P2028,NEW_TRAIN_TEST!$A$1:$M$980,11,0)</f>
        <v>11154</v>
      </c>
      <c r="T2028" s="6">
        <f t="shared" si="62"/>
        <v>1</v>
      </c>
      <c r="U2028" s="6">
        <f t="shared" si="63"/>
        <v>1</v>
      </c>
    </row>
    <row r="2029" spans="1:21" x14ac:dyDescent="0.2">
      <c r="A2029" s="88">
        <v>2027</v>
      </c>
      <c r="B2029" s="88">
        <v>2</v>
      </c>
      <c r="C2029" s="88" t="s">
        <v>2120</v>
      </c>
      <c r="D2029" s="89" t="s">
        <v>1431</v>
      </c>
      <c r="E2029" s="89">
        <v>17</v>
      </c>
      <c r="F2029" s="89">
        <v>0</v>
      </c>
      <c r="G2029" s="89">
        <v>0</v>
      </c>
      <c r="H2029" s="89">
        <v>0</v>
      </c>
      <c r="I2029" s="89">
        <v>0</v>
      </c>
      <c r="J2029" s="89">
        <v>0</v>
      </c>
      <c r="K2029" s="89">
        <v>0</v>
      </c>
      <c r="L2029" s="89">
        <v>0</v>
      </c>
      <c r="M2029" s="89">
        <v>0</v>
      </c>
      <c r="N2029" s="89">
        <v>0</v>
      </c>
      <c r="O2029" s="89">
        <v>0</v>
      </c>
      <c r="P2029" s="89">
        <v>481</v>
      </c>
      <c r="Q2029" s="89">
        <v>8335</v>
      </c>
      <c r="R2029" s="88">
        <f>VLOOKUP(P2029,NEW_TRAIN_TEST!$A$1:$M$980,13,0)</f>
        <v>2917</v>
      </c>
      <c r="S2029" s="88">
        <f>VLOOKUP(P2029,NEW_TRAIN_TEST!$A$1:$M$980,11,0)</f>
        <v>9246</v>
      </c>
      <c r="T2029" s="6">
        <f t="shared" si="62"/>
        <v>0</v>
      </c>
      <c r="U2029" s="6">
        <f t="shared" si="63"/>
        <v>0</v>
      </c>
    </row>
    <row r="2030" spans="1:21" x14ac:dyDescent="0.2">
      <c r="A2030" s="88">
        <v>2028</v>
      </c>
      <c r="B2030" s="88">
        <v>2</v>
      </c>
      <c r="C2030" s="88" t="s">
        <v>2120</v>
      </c>
      <c r="D2030" s="89" t="s">
        <v>1431</v>
      </c>
      <c r="E2030" s="89">
        <v>17</v>
      </c>
      <c r="F2030" s="89">
        <v>0</v>
      </c>
      <c r="G2030" s="89">
        <v>0</v>
      </c>
      <c r="H2030" s="89">
        <v>0</v>
      </c>
      <c r="I2030" s="89">
        <v>0</v>
      </c>
      <c r="J2030" s="89">
        <v>0</v>
      </c>
      <c r="K2030" s="89">
        <v>0</v>
      </c>
      <c r="L2030" s="89">
        <v>0</v>
      </c>
      <c r="M2030" s="89">
        <v>0</v>
      </c>
      <c r="N2030" s="89">
        <v>0</v>
      </c>
      <c r="O2030" s="89">
        <v>0</v>
      </c>
      <c r="P2030" s="89">
        <v>472</v>
      </c>
      <c r="Q2030" s="89">
        <v>8373.5</v>
      </c>
      <c r="R2030" s="88">
        <f>VLOOKUP(P2030,NEW_TRAIN_TEST!$A$1:$M$980,13,0)</f>
        <v>2649</v>
      </c>
      <c r="S2030" s="88">
        <f>VLOOKUP(P2030,NEW_TRAIN_TEST!$A$1:$M$980,11,0)</f>
        <v>8680</v>
      </c>
      <c r="T2030" s="6">
        <f t="shared" si="62"/>
        <v>0</v>
      </c>
      <c r="U2030" s="6">
        <f t="shared" si="63"/>
        <v>0</v>
      </c>
    </row>
    <row r="2031" spans="1:21" x14ac:dyDescent="0.2">
      <c r="A2031" s="88">
        <v>2029</v>
      </c>
      <c r="B2031" s="88">
        <v>2</v>
      </c>
      <c r="C2031" s="88" t="s">
        <v>2120</v>
      </c>
      <c r="D2031" s="89" t="s">
        <v>1431</v>
      </c>
      <c r="E2031" s="89">
        <v>11</v>
      </c>
      <c r="F2031" s="89">
        <v>1</v>
      </c>
      <c r="G2031" s="89">
        <v>0</v>
      </c>
      <c r="H2031" s="89">
        <v>0</v>
      </c>
      <c r="I2031" s="89">
        <v>2</v>
      </c>
      <c r="J2031" s="89">
        <v>0</v>
      </c>
      <c r="K2031" s="89">
        <v>0</v>
      </c>
      <c r="L2031" s="89">
        <v>0</v>
      </c>
      <c r="M2031" s="89">
        <v>0</v>
      </c>
      <c r="N2031" s="89">
        <v>0</v>
      </c>
      <c r="O2031" s="89">
        <v>2</v>
      </c>
      <c r="P2031" s="89">
        <v>622</v>
      </c>
      <c r="Q2031" s="89">
        <v>14046.5</v>
      </c>
      <c r="R2031" s="88">
        <f>VLOOKUP(P2031,NEW_TRAIN_TEST!$A$1:$M$980,13,0)</f>
        <v>13889</v>
      </c>
      <c r="S2031" s="88">
        <f>VLOOKUP(P2031,NEW_TRAIN_TEST!$A$1:$M$980,11,0)</f>
        <v>14369</v>
      </c>
      <c r="T2031" s="6">
        <f t="shared" si="62"/>
        <v>0</v>
      </c>
      <c r="U2031" s="6">
        <f t="shared" si="63"/>
        <v>0</v>
      </c>
    </row>
    <row r="2032" spans="1:21" x14ac:dyDescent="0.2">
      <c r="A2032" s="88">
        <v>2030</v>
      </c>
      <c r="B2032" s="88">
        <v>2</v>
      </c>
      <c r="C2032" s="88" t="s">
        <v>2120</v>
      </c>
      <c r="D2032" s="89" t="s">
        <v>1431</v>
      </c>
      <c r="E2032" s="89">
        <v>12</v>
      </c>
      <c r="F2032" s="89">
        <v>3</v>
      </c>
      <c r="G2032" s="89">
        <v>0</v>
      </c>
      <c r="H2032" s="89">
        <v>2</v>
      </c>
      <c r="I2032" s="89">
        <v>2</v>
      </c>
      <c r="J2032" s="89">
        <v>0</v>
      </c>
      <c r="K2032" s="89">
        <v>0</v>
      </c>
      <c r="L2032" s="89">
        <v>0</v>
      </c>
      <c r="M2032" s="89">
        <v>0</v>
      </c>
      <c r="N2032" s="89">
        <v>0</v>
      </c>
      <c r="O2032" s="89">
        <v>2</v>
      </c>
      <c r="P2032" s="89">
        <v>755</v>
      </c>
      <c r="Q2032" s="89">
        <v>6222</v>
      </c>
      <c r="R2032" s="88">
        <f>VLOOKUP(P2032,NEW_TRAIN_TEST!$A$1:$M$980,13,0)</f>
        <v>4697.5</v>
      </c>
      <c r="S2032" s="88">
        <f>VLOOKUP(P2032,NEW_TRAIN_TEST!$A$1:$M$980,11,0)</f>
        <v>7108</v>
      </c>
      <c r="T2032" s="6">
        <f t="shared" si="62"/>
        <v>0</v>
      </c>
      <c r="U2032" s="6">
        <f t="shared" si="63"/>
        <v>0</v>
      </c>
    </row>
    <row r="2033" spans="1:21" x14ac:dyDescent="0.2">
      <c r="A2033" s="88">
        <v>2031</v>
      </c>
      <c r="B2033" s="88">
        <v>2</v>
      </c>
      <c r="C2033" s="88" t="s">
        <v>2120</v>
      </c>
      <c r="D2033" s="89" t="s">
        <v>1431</v>
      </c>
      <c r="E2033" s="89">
        <v>3</v>
      </c>
      <c r="F2033" s="89">
        <v>2</v>
      </c>
      <c r="G2033" s="89">
        <v>1</v>
      </c>
      <c r="H2033" s="89">
        <v>2</v>
      </c>
      <c r="I2033" s="89">
        <v>2</v>
      </c>
      <c r="J2033" s="89">
        <v>0</v>
      </c>
      <c r="K2033" s="89">
        <v>0</v>
      </c>
      <c r="L2033" s="89">
        <v>0</v>
      </c>
      <c r="M2033" s="89">
        <v>0</v>
      </c>
      <c r="N2033" s="89">
        <v>0</v>
      </c>
      <c r="O2033" s="89">
        <v>2</v>
      </c>
      <c r="P2033" s="89">
        <v>658</v>
      </c>
      <c r="Q2033" s="89">
        <v>7506</v>
      </c>
      <c r="R2033" s="88">
        <f>VLOOKUP(P2033,NEW_TRAIN_TEST!$A$1:$M$980,13,0)</f>
        <v>7487</v>
      </c>
      <c r="S2033" s="88">
        <f>VLOOKUP(P2033,NEW_TRAIN_TEST!$A$1:$M$980,11,0)</f>
        <v>7765</v>
      </c>
      <c r="T2033" s="6">
        <f t="shared" si="62"/>
        <v>0</v>
      </c>
      <c r="U2033" s="6">
        <f t="shared" si="63"/>
        <v>0</v>
      </c>
    </row>
    <row r="2034" spans="1:21" x14ac:dyDescent="0.2">
      <c r="A2034" s="88">
        <v>2032</v>
      </c>
      <c r="B2034" s="88">
        <v>2</v>
      </c>
      <c r="C2034" s="88" t="s">
        <v>2120</v>
      </c>
      <c r="D2034" s="89" t="s">
        <v>1431</v>
      </c>
      <c r="E2034" s="89">
        <v>6</v>
      </c>
      <c r="F2034" s="89">
        <v>0</v>
      </c>
      <c r="G2034" s="89">
        <v>0</v>
      </c>
      <c r="H2034" s="89">
        <v>0</v>
      </c>
      <c r="I2034" s="89">
        <v>0</v>
      </c>
      <c r="J2034" s="89">
        <v>0</v>
      </c>
      <c r="K2034" s="89">
        <v>0</v>
      </c>
      <c r="L2034" s="89">
        <v>0</v>
      </c>
      <c r="M2034" s="89">
        <v>0</v>
      </c>
      <c r="N2034" s="89">
        <v>0</v>
      </c>
      <c r="O2034" s="89">
        <v>0</v>
      </c>
      <c r="P2034" s="89">
        <v>751</v>
      </c>
      <c r="Q2034" s="89">
        <v>8286.5</v>
      </c>
      <c r="R2034" s="88">
        <f>VLOOKUP(P2034,NEW_TRAIN_TEST!$A$1:$M$980,13,0)</f>
        <v>7840</v>
      </c>
      <c r="S2034" s="88">
        <f>VLOOKUP(P2034,NEW_TRAIN_TEST!$A$1:$M$980,11,0)</f>
        <v>8458</v>
      </c>
      <c r="T2034" s="6">
        <f t="shared" si="62"/>
        <v>0</v>
      </c>
      <c r="U2034" s="6">
        <f t="shared" si="63"/>
        <v>0</v>
      </c>
    </row>
    <row r="2035" spans="1:21" x14ac:dyDescent="0.2">
      <c r="A2035" s="88">
        <v>2033</v>
      </c>
      <c r="B2035" s="88">
        <v>2</v>
      </c>
      <c r="C2035" s="88" t="s">
        <v>2120</v>
      </c>
      <c r="D2035" s="89" t="s">
        <v>1431</v>
      </c>
      <c r="E2035" s="89">
        <v>4</v>
      </c>
      <c r="F2035" s="89">
        <v>0</v>
      </c>
      <c r="G2035" s="89">
        <v>0</v>
      </c>
      <c r="H2035" s="89">
        <v>0</v>
      </c>
      <c r="I2035" s="89">
        <v>0</v>
      </c>
      <c r="J2035" s="89">
        <v>0</v>
      </c>
      <c r="K2035" s="89">
        <v>0</v>
      </c>
      <c r="L2035" s="89">
        <v>0</v>
      </c>
      <c r="M2035" s="89">
        <v>0</v>
      </c>
      <c r="N2035" s="89">
        <v>0</v>
      </c>
      <c r="O2035" s="89">
        <v>0</v>
      </c>
      <c r="P2035" s="89">
        <v>519</v>
      </c>
      <c r="Q2035" s="89">
        <v>5162</v>
      </c>
      <c r="R2035" s="88">
        <f>VLOOKUP(P2035,NEW_TRAIN_TEST!$A$1:$M$980,13,0)</f>
        <v>4766</v>
      </c>
      <c r="S2035" s="88">
        <f>VLOOKUP(P2035,NEW_TRAIN_TEST!$A$1:$M$980,11,0)</f>
        <v>5353</v>
      </c>
      <c r="T2035" s="6">
        <f t="shared" si="62"/>
        <v>0</v>
      </c>
      <c r="U2035" s="6">
        <f t="shared" si="63"/>
        <v>0</v>
      </c>
    </row>
    <row r="2036" spans="1:21" x14ac:dyDescent="0.2">
      <c r="A2036" s="88">
        <v>2034</v>
      </c>
      <c r="B2036" s="88">
        <v>2</v>
      </c>
      <c r="C2036" s="88" t="s">
        <v>2120</v>
      </c>
      <c r="D2036" s="89" t="s">
        <v>1431</v>
      </c>
      <c r="E2036" s="89">
        <v>8</v>
      </c>
      <c r="F2036" s="89">
        <v>0</v>
      </c>
      <c r="G2036" s="89">
        <v>0</v>
      </c>
      <c r="H2036" s="89">
        <v>0</v>
      </c>
      <c r="I2036" s="89">
        <v>0</v>
      </c>
      <c r="J2036" s="89">
        <v>0</v>
      </c>
      <c r="K2036" s="89">
        <v>0</v>
      </c>
      <c r="L2036" s="89">
        <v>1</v>
      </c>
      <c r="M2036" s="89">
        <v>16</v>
      </c>
      <c r="N2036" s="89">
        <v>0</v>
      </c>
      <c r="O2036" s="89">
        <v>0</v>
      </c>
      <c r="P2036" s="89">
        <v>500</v>
      </c>
      <c r="Q2036" s="89">
        <v>8171.5</v>
      </c>
      <c r="R2036" s="88">
        <f>VLOOKUP(P2036,NEW_TRAIN_TEST!$A$1:$M$980,13,0)</f>
        <v>7905.5</v>
      </c>
      <c r="S2036" s="88">
        <f>VLOOKUP(P2036,NEW_TRAIN_TEST!$A$1:$M$980,11,0)</f>
        <v>8560</v>
      </c>
      <c r="T2036" s="6">
        <f t="shared" si="62"/>
        <v>1</v>
      </c>
      <c r="U2036" s="6">
        <f t="shared" si="63"/>
        <v>1</v>
      </c>
    </row>
    <row r="2037" spans="1:21" x14ac:dyDescent="0.2">
      <c r="A2037" s="88">
        <v>2035</v>
      </c>
      <c r="B2037" s="88">
        <v>2</v>
      </c>
      <c r="C2037" s="88" t="s">
        <v>2120</v>
      </c>
      <c r="D2037" s="89" t="s">
        <v>1431</v>
      </c>
      <c r="E2037" s="89">
        <v>8</v>
      </c>
      <c r="F2037" s="89">
        <v>0</v>
      </c>
      <c r="G2037" s="89">
        <v>0</v>
      </c>
      <c r="H2037" s="89">
        <v>0</v>
      </c>
      <c r="I2037" s="89">
        <v>0</v>
      </c>
      <c r="J2037" s="89">
        <v>0</v>
      </c>
      <c r="K2037" s="89">
        <v>0</v>
      </c>
      <c r="L2037" s="89">
        <v>1</v>
      </c>
      <c r="M2037" s="89">
        <v>0</v>
      </c>
      <c r="N2037" s="89">
        <v>0</v>
      </c>
      <c r="O2037" s="89">
        <v>0</v>
      </c>
      <c r="P2037" s="89">
        <v>807</v>
      </c>
      <c r="Q2037" s="89">
        <v>5467.5</v>
      </c>
      <c r="R2037" s="88">
        <f>VLOOKUP(P2037,NEW_TRAIN_TEST!$A$1:$M$980,13,0)</f>
        <v>4966</v>
      </c>
      <c r="S2037" s="88">
        <f>VLOOKUP(P2037,NEW_TRAIN_TEST!$A$1:$M$980,11,0)</f>
        <v>5899</v>
      </c>
      <c r="T2037" s="6">
        <f t="shared" si="62"/>
        <v>1</v>
      </c>
      <c r="U2037" s="6">
        <f t="shared" si="63"/>
        <v>0</v>
      </c>
    </row>
    <row r="2038" spans="1:21" x14ac:dyDescent="0.2">
      <c r="A2038" s="88">
        <v>2036</v>
      </c>
      <c r="B2038" s="88">
        <v>2</v>
      </c>
      <c r="C2038" s="88" t="s">
        <v>2120</v>
      </c>
      <c r="D2038" s="89" t="s">
        <v>1431</v>
      </c>
      <c r="E2038" s="89">
        <v>12</v>
      </c>
      <c r="F2038" s="89">
        <v>0</v>
      </c>
      <c r="G2038" s="89">
        <v>0</v>
      </c>
      <c r="H2038" s="89">
        <v>0</v>
      </c>
      <c r="I2038" s="89">
        <v>0</v>
      </c>
      <c r="J2038" s="89">
        <v>0</v>
      </c>
      <c r="K2038" s="89">
        <v>0</v>
      </c>
      <c r="L2038" s="89">
        <v>0</v>
      </c>
      <c r="M2038" s="89">
        <v>0</v>
      </c>
      <c r="N2038" s="89">
        <v>0</v>
      </c>
      <c r="O2038" s="89">
        <v>0</v>
      </c>
      <c r="P2038" s="89">
        <v>816</v>
      </c>
      <c r="Q2038" s="89">
        <v>5970</v>
      </c>
      <c r="R2038" s="88">
        <f>VLOOKUP(P2038,NEW_TRAIN_TEST!$A$1:$M$980,13,0)</f>
        <v>4943</v>
      </c>
      <c r="S2038" s="88">
        <f>VLOOKUP(P2038,NEW_TRAIN_TEST!$A$1:$M$980,11,0)</f>
        <v>6268</v>
      </c>
      <c r="T2038" s="6">
        <f t="shared" si="62"/>
        <v>0</v>
      </c>
      <c r="U2038" s="6">
        <f t="shared" si="63"/>
        <v>0</v>
      </c>
    </row>
    <row r="2039" spans="1:21" x14ac:dyDescent="0.2">
      <c r="A2039" s="88">
        <v>2037</v>
      </c>
      <c r="B2039" s="88">
        <v>2</v>
      </c>
      <c r="C2039" s="88" t="s">
        <v>2120</v>
      </c>
      <c r="D2039" s="89" t="s">
        <v>1431</v>
      </c>
      <c r="E2039" s="89">
        <v>8</v>
      </c>
      <c r="F2039" s="89">
        <v>2</v>
      </c>
      <c r="G2039" s="89">
        <v>1</v>
      </c>
      <c r="H2039" s="89">
        <v>0</v>
      </c>
      <c r="I2039" s="89">
        <v>2</v>
      </c>
      <c r="J2039" s="89">
        <v>0</v>
      </c>
      <c r="K2039" s="89">
        <v>0</v>
      </c>
      <c r="L2039" s="89">
        <v>1</v>
      </c>
      <c r="M2039" s="89">
        <v>0</v>
      </c>
      <c r="N2039" s="89">
        <v>0</v>
      </c>
      <c r="O2039" s="89">
        <v>2</v>
      </c>
      <c r="P2039" s="89">
        <v>517</v>
      </c>
      <c r="Q2039" s="89">
        <v>10045</v>
      </c>
      <c r="R2039" s="88">
        <f>VLOOKUP(P2039,NEW_TRAIN_TEST!$A$1:$M$980,13,0)</f>
        <v>9815</v>
      </c>
      <c r="S2039" s="88">
        <f>VLOOKUP(P2039,NEW_TRAIN_TEST!$A$1:$M$980,11,0)</f>
        <v>10600</v>
      </c>
      <c r="T2039" s="6">
        <f t="shared" si="62"/>
        <v>1</v>
      </c>
      <c r="U2039" s="6">
        <f t="shared" si="63"/>
        <v>0</v>
      </c>
    </row>
    <row r="2040" spans="1:21" x14ac:dyDescent="0.2">
      <c r="A2040" s="88">
        <v>2038</v>
      </c>
      <c r="B2040" s="88">
        <v>2</v>
      </c>
      <c r="C2040" s="88" t="s">
        <v>2120</v>
      </c>
      <c r="D2040" s="89" t="s">
        <v>1431</v>
      </c>
      <c r="E2040" s="89">
        <v>3</v>
      </c>
      <c r="F2040" s="89">
        <v>1</v>
      </c>
      <c r="G2040" s="89">
        <v>0</v>
      </c>
      <c r="H2040" s="89">
        <v>0</v>
      </c>
      <c r="I2040" s="89">
        <v>2</v>
      </c>
      <c r="J2040" s="89">
        <v>0</v>
      </c>
      <c r="K2040" s="89">
        <v>0</v>
      </c>
      <c r="L2040" s="89">
        <v>0</v>
      </c>
      <c r="M2040" s="89">
        <v>0</v>
      </c>
      <c r="N2040" s="89">
        <v>0</v>
      </c>
      <c r="O2040" s="89">
        <v>2</v>
      </c>
      <c r="P2040" s="89">
        <v>315</v>
      </c>
      <c r="Q2040" s="89">
        <v>7590</v>
      </c>
      <c r="R2040" s="88">
        <f>VLOOKUP(P2040,NEW_TRAIN_TEST!$A$1:$M$980,13,0)</f>
        <v>7476.5</v>
      </c>
      <c r="S2040" s="88">
        <f>VLOOKUP(P2040,NEW_TRAIN_TEST!$A$1:$M$980,11,0)</f>
        <v>7735</v>
      </c>
      <c r="T2040" s="6">
        <f t="shared" si="62"/>
        <v>0</v>
      </c>
      <c r="U2040" s="6">
        <f t="shared" si="63"/>
        <v>0</v>
      </c>
    </row>
    <row r="2041" spans="1:21" x14ac:dyDescent="0.2">
      <c r="A2041" s="88">
        <v>2039</v>
      </c>
      <c r="B2041" s="88">
        <v>2</v>
      </c>
      <c r="C2041" s="88" t="s">
        <v>2120</v>
      </c>
      <c r="D2041" s="89" t="s">
        <v>1431</v>
      </c>
      <c r="E2041" s="89">
        <v>5</v>
      </c>
      <c r="F2041" s="89">
        <v>1</v>
      </c>
      <c r="G2041" s="89">
        <v>0</v>
      </c>
      <c r="H2041" s="89">
        <v>0</v>
      </c>
      <c r="I2041" s="89">
        <v>2</v>
      </c>
      <c r="J2041" s="89">
        <v>0</v>
      </c>
      <c r="K2041" s="89">
        <v>0</v>
      </c>
      <c r="L2041" s="89">
        <v>1</v>
      </c>
      <c r="M2041" s="89">
        <v>0</v>
      </c>
      <c r="N2041" s="89">
        <v>0</v>
      </c>
      <c r="O2041" s="89">
        <v>2</v>
      </c>
      <c r="P2041" s="89">
        <v>526</v>
      </c>
      <c r="Q2041" s="89">
        <v>8291</v>
      </c>
      <c r="R2041" s="88">
        <f>VLOOKUP(P2041,NEW_TRAIN_TEST!$A$1:$M$980,13,0)</f>
        <v>8147</v>
      </c>
      <c r="S2041" s="88">
        <f>VLOOKUP(P2041,NEW_TRAIN_TEST!$A$1:$M$980,11,0)</f>
        <v>8588</v>
      </c>
      <c r="T2041" s="6">
        <f t="shared" si="62"/>
        <v>1</v>
      </c>
      <c r="U2041" s="6">
        <f t="shared" si="63"/>
        <v>0</v>
      </c>
    </row>
    <row r="2042" spans="1:21" x14ac:dyDescent="0.2">
      <c r="A2042" s="88">
        <v>2040</v>
      </c>
      <c r="B2042" s="88">
        <v>2</v>
      </c>
      <c r="C2042" s="88" t="s">
        <v>2120</v>
      </c>
      <c r="D2042" s="89" t="s">
        <v>1431</v>
      </c>
      <c r="E2042" s="89">
        <v>8</v>
      </c>
      <c r="F2042" s="89">
        <v>1</v>
      </c>
      <c r="G2042" s="89">
        <v>0</v>
      </c>
      <c r="H2042" s="89">
        <v>0</v>
      </c>
      <c r="I2042" s="89">
        <v>2</v>
      </c>
      <c r="J2042" s="89">
        <v>0</v>
      </c>
      <c r="K2042" s="89">
        <v>0</v>
      </c>
      <c r="L2042" s="89">
        <v>1</v>
      </c>
      <c r="M2042" s="89">
        <v>0</v>
      </c>
      <c r="N2042" s="89">
        <v>0</v>
      </c>
      <c r="O2042" s="89">
        <v>2</v>
      </c>
      <c r="P2042" s="89">
        <v>122</v>
      </c>
      <c r="Q2042" s="89">
        <v>4697.5</v>
      </c>
      <c r="R2042" s="88">
        <f>VLOOKUP(P2042,NEW_TRAIN_TEST!$A$1:$M$980,13,0)</f>
        <v>4555</v>
      </c>
      <c r="S2042" s="88">
        <f>VLOOKUP(P2042,NEW_TRAIN_TEST!$A$1:$M$980,11,0)</f>
        <v>4940</v>
      </c>
      <c r="T2042" s="6">
        <f t="shared" si="62"/>
        <v>1</v>
      </c>
      <c r="U2042" s="6">
        <f t="shared" si="63"/>
        <v>0</v>
      </c>
    </row>
    <row r="2043" spans="1:21" x14ac:dyDescent="0.2">
      <c r="A2043" s="88">
        <v>2041</v>
      </c>
      <c r="B2043" s="88">
        <v>2</v>
      </c>
      <c r="C2043" s="88" t="s">
        <v>2120</v>
      </c>
      <c r="D2043" s="89" t="s">
        <v>1431</v>
      </c>
      <c r="E2043" s="89">
        <v>6</v>
      </c>
      <c r="F2043" s="89">
        <v>2</v>
      </c>
      <c r="G2043" s="89">
        <v>1</v>
      </c>
      <c r="H2043" s="89">
        <v>2</v>
      </c>
      <c r="I2043" s="89">
        <v>2</v>
      </c>
      <c r="J2043" s="89">
        <v>0</v>
      </c>
      <c r="K2043" s="89">
        <v>0</v>
      </c>
      <c r="L2043" s="89">
        <v>1</v>
      </c>
      <c r="M2043" s="89">
        <v>24</v>
      </c>
      <c r="N2043" s="89">
        <v>0</v>
      </c>
      <c r="O2043" s="89">
        <v>2</v>
      </c>
      <c r="P2043" s="89">
        <v>629</v>
      </c>
      <c r="Q2043" s="89">
        <v>11700</v>
      </c>
      <c r="R2043" s="88">
        <f>VLOOKUP(P2043,NEW_TRAIN_TEST!$A$1:$M$980,13,0)</f>
        <v>11669</v>
      </c>
      <c r="S2043" s="88">
        <f>VLOOKUP(P2043,NEW_TRAIN_TEST!$A$1:$M$980,11,0)</f>
        <v>12015</v>
      </c>
      <c r="T2043" s="6">
        <f t="shared" si="62"/>
        <v>1</v>
      </c>
      <c r="U2043" s="6">
        <f t="shared" si="63"/>
        <v>1</v>
      </c>
    </row>
    <row r="2044" spans="1:21" x14ac:dyDescent="0.2">
      <c r="A2044" s="88">
        <v>2042</v>
      </c>
      <c r="B2044" s="88">
        <v>2</v>
      </c>
      <c r="C2044" s="88" t="s">
        <v>2120</v>
      </c>
      <c r="D2044" s="89" t="s">
        <v>1431</v>
      </c>
      <c r="E2044" s="89">
        <v>16</v>
      </c>
      <c r="F2044" s="89">
        <v>0</v>
      </c>
      <c r="G2044" s="89">
        <v>0</v>
      </c>
      <c r="H2044" s="89">
        <v>0</v>
      </c>
      <c r="I2044" s="89">
        <v>0</v>
      </c>
      <c r="J2044" s="89">
        <v>0</v>
      </c>
      <c r="K2044" s="89">
        <v>0</v>
      </c>
      <c r="L2044" s="89">
        <v>0</v>
      </c>
      <c r="M2044" s="89">
        <v>0</v>
      </c>
      <c r="N2044" s="89">
        <v>0</v>
      </c>
      <c r="O2044" s="89">
        <v>0</v>
      </c>
      <c r="P2044" s="89">
        <v>460</v>
      </c>
      <c r="Q2044" s="89">
        <v>8136</v>
      </c>
      <c r="R2044" s="88">
        <f>VLOOKUP(P2044,NEW_TRAIN_TEST!$A$1:$M$980,13,0)</f>
        <v>2670</v>
      </c>
      <c r="S2044" s="88">
        <f>VLOOKUP(P2044,NEW_TRAIN_TEST!$A$1:$M$980,11,0)</f>
        <v>8558</v>
      </c>
      <c r="T2044" s="6">
        <f t="shared" si="62"/>
        <v>0</v>
      </c>
      <c r="U2044" s="6">
        <f t="shared" si="63"/>
        <v>0</v>
      </c>
    </row>
    <row r="2045" spans="1:21" x14ac:dyDescent="0.2">
      <c r="A2045" s="88">
        <v>2043</v>
      </c>
      <c r="B2045" s="88">
        <v>2</v>
      </c>
      <c r="C2045" s="88" t="s">
        <v>2120</v>
      </c>
      <c r="D2045" s="89" t="s">
        <v>1431</v>
      </c>
      <c r="E2045" s="89">
        <v>4</v>
      </c>
      <c r="F2045" s="89">
        <v>3</v>
      </c>
      <c r="G2045" s="89">
        <v>0</v>
      </c>
      <c r="H2045" s="89">
        <v>2</v>
      </c>
      <c r="I2045" s="89">
        <v>2</v>
      </c>
      <c r="J2045" s="89">
        <v>0</v>
      </c>
      <c r="K2045" s="89">
        <v>0</v>
      </c>
      <c r="L2045" s="89">
        <v>0</v>
      </c>
      <c r="M2045" s="89">
        <v>0</v>
      </c>
      <c r="N2045" s="89">
        <v>0</v>
      </c>
      <c r="O2045" s="89">
        <v>2</v>
      </c>
      <c r="P2045" s="89">
        <v>79</v>
      </c>
      <c r="Q2045" s="89">
        <v>386.5</v>
      </c>
      <c r="R2045" s="88">
        <f>VLOOKUP(P2045,NEW_TRAIN_TEST!$A$1:$M$980,13,0)</f>
        <v>378</v>
      </c>
      <c r="S2045" s="88">
        <f>VLOOKUP(P2045,NEW_TRAIN_TEST!$A$1:$M$980,11,0)</f>
        <v>402</v>
      </c>
      <c r="T2045" s="6">
        <f t="shared" si="62"/>
        <v>0</v>
      </c>
      <c r="U2045" s="6">
        <f t="shared" si="63"/>
        <v>0</v>
      </c>
    </row>
    <row r="2046" spans="1:21" x14ac:dyDescent="0.2">
      <c r="A2046" s="88">
        <v>2044</v>
      </c>
      <c r="B2046" s="88">
        <v>2</v>
      </c>
      <c r="C2046" s="88" t="s">
        <v>2120</v>
      </c>
      <c r="D2046" s="89" t="s">
        <v>1431</v>
      </c>
      <c r="E2046" s="89">
        <v>0</v>
      </c>
      <c r="F2046" s="89">
        <v>1</v>
      </c>
      <c r="G2046" s="89">
        <v>0</v>
      </c>
      <c r="H2046" s="89">
        <v>0</v>
      </c>
      <c r="I2046" s="89">
        <v>1</v>
      </c>
      <c r="J2046" s="89">
        <v>0</v>
      </c>
      <c r="K2046" s="89">
        <v>0</v>
      </c>
      <c r="L2046" s="89">
        <v>0</v>
      </c>
      <c r="M2046" s="89">
        <v>0</v>
      </c>
      <c r="N2046" s="89">
        <v>0</v>
      </c>
      <c r="O2046" s="89">
        <v>0</v>
      </c>
      <c r="P2046" s="89">
        <v>531</v>
      </c>
      <c r="Q2046" s="89">
        <v>3951</v>
      </c>
      <c r="R2046" s="88">
        <f>VLOOKUP(P2046,NEW_TRAIN_TEST!$A$1:$M$980,13,0)</f>
        <v>3951</v>
      </c>
      <c r="S2046" s="88">
        <f>VLOOKUP(P2046,NEW_TRAIN_TEST!$A$1:$M$980,11,0)</f>
        <v>4487</v>
      </c>
      <c r="T2046" s="6">
        <f t="shared" si="62"/>
        <v>0</v>
      </c>
      <c r="U2046" s="6">
        <f t="shared" si="63"/>
        <v>0</v>
      </c>
    </row>
    <row r="2047" spans="1:21" x14ac:dyDescent="0.2">
      <c r="A2047" s="88">
        <v>2045</v>
      </c>
      <c r="B2047" s="88">
        <v>2</v>
      </c>
      <c r="C2047" s="88" t="s">
        <v>2120</v>
      </c>
      <c r="D2047" s="89" t="s">
        <v>1431</v>
      </c>
      <c r="E2047" s="89">
        <v>2</v>
      </c>
      <c r="F2047" s="89">
        <v>0</v>
      </c>
      <c r="G2047" s="89">
        <v>0</v>
      </c>
      <c r="H2047" s="89">
        <v>0</v>
      </c>
      <c r="I2047" s="89">
        <v>0</v>
      </c>
      <c r="J2047" s="89">
        <v>0</v>
      </c>
      <c r="K2047" s="89">
        <v>0</v>
      </c>
      <c r="L2047" s="89">
        <v>0</v>
      </c>
      <c r="M2047" s="89">
        <v>0</v>
      </c>
      <c r="N2047" s="89">
        <v>0</v>
      </c>
      <c r="O2047" s="89">
        <v>0</v>
      </c>
      <c r="P2047" s="89">
        <v>531</v>
      </c>
      <c r="Q2047" s="89">
        <v>3995</v>
      </c>
      <c r="R2047" s="88">
        <f>VLOOKUP(P2047,NEW_TRAIN_TEST!$A$1:$M$980,13,0)</f>
        <v>3951</v>
      </c>
      <c r="S2047" s="88">
        <f>VLOOKUP(P2047,NEW_TRAIN_TEST!$A$1:$M$980,11,0)</f>
        <v>4487</v>
      </c>
      <c r="T2047" s="6">
        <f t="shared" si="62"/>
        <v>0</v>
      </c>
      <c r="U2047" s="6">
        <f t="shared" si="63"/>
        <v>0</v>
      </c>
    </row>
    <row r="2048" spans="1:21" x14ac:dyDescent="0.2">
      <c r="A2048" s="88">
        <v>2046</v>
      </c>
      <c r="B2048" s="88">
        <v>2</v>
      </c>
      <c r="C2048" s="88" t="s">
        <v>2120</v>
      </c>
      <c r="D2048" s="89" t="s">
        <v>1431</v>
      </c>
      <c r="E2048" s="89">
        <v>29</v>
      </c>
      <c r="F2048" s="89">
        <v>0</v>
      </c>
      <c r="G2048" s="89">
        <v>0</v>
      </c>
      <c r="H2048" s="89">
        <v>0</v>
      </c>
      <c r="I2048" s="89">
        <v>0</v>
      </c>
      <c r="J2048" s="89">
        <v>0</v>
      </c>
      <c r="K2048" s="89">
        <v>0</v>
      </c>
      <c r="L2048" s="89">
        <v>0</v>
      </c>
      <c r="M2048" s="89">
        <v>0</v>
      </c>
      <c r="N2048" s="89">
        <v>0</v>
      </c>
      <c r="O2048" s="89">
        <v>0</v>
      </c>
      <c r="P2048" s="89">
        <v>468</v>
      </c>
      <c r="Q2048" s="89">
        <v>9540</v>
      </c>
      <c r="R2048" s="88">
        <f>VLOOKUP(P2048,NEW_TRAIN_TEST!$A$1:$M$980,13,0)</f>
        <v>3555</v>
      </c>
      <c r="S2048" s="88">
        <f>VLOOKUP(P2048,NEW_TRAIN_TEST!$A$1:$M$980,11,0)</f>
        <v>10241</v>
      </c>
      <c r="T2048" s="6">
        <f t="shared" si="62"/>
        <v>0</v>
      </c>
      <c r="U2048" s="6">
        <f t="shared" si="63"/>
        <v>0</v>
      </c>
    </row>
    <row r="2049" spans="1:21" x14ac:dyDescent="0.2">
      <c r="A2049" s="88">
        <v>2047</v>
      </c>
      <c r="B2049" s="88">
        <v>2</v>
      </c>
      <c r="C2049" s="88" t="s">
        <v>2120</v>
      </c>
      <c r="D2049" s="89" t="s">
        <v>1431</v>
      </c>
      <c r="E2049" s="89">
        <v>9</v>
      </c>
      <c r="F2049" s="89">
        <v>3</v>
      </c>
      <c r="G2049" s="89">
        <v>0</v>
      </c>
      <c r="H2049" s="89">
        <v>0</v>
      </c>
      <c r="I2049" s="89">
        <v>2</v>
      </c>
      <c r="J2049" s="89">
        <v>0</v>
      </c>
      <c r="K2049" s="89">
        <v>0</v>
      </c>
      <c r="L2049" s="89">
        <v>1</v>
      </c>
      <c r="M2049" s="89">
        <v>0</v>
      </c>
      <c r="N2049" s="89">
        <v>0</v>
      </c>
      <c r="O2049" s="89">
        <v>2</v>
      </c>
      <c r="P2049" s="89">
        <v>364</v>
      </c>
      <c r="Q2049" s="89">
        <v>7354.5</v>
      </c>
      <c r="R2049" s="88">
        <f>VLOOKUP(P2049,NEW_TRAIN_TEST!$A$1:$M$980,13,0)</f>
        <v>7157.5</v>
      </c>
      <c r="S2049" s="88">
        <f>VLOOKUP(P2049,NEW_TRAIN_TEST!$A$1:$M$980,11,0)</f>
        <v>7997</v>
      </c>
      <c r="T2049" s="6">
        <f t="shared" si="62"/>
        <v>1</v>
      </c>
      <c r="U2049" s="6">
        <f t="shared" si="63"/>
        <v>0</v>
      </c>
    </row>
    <row r="2050" spans="1:21" x14ac:dyDescent="0.2">
      <c r="A2050" s="88">
        <v>2048</v>
      </c>
      <c r="B2050" s="88">
        <v>2</v>
      </c>
      <c r="C2050" s="88" t="s">
        <v>2120</v>
      </c>
      <c r="D2050" s="89" t="s">
        <v>1431</v>
      </c>
      <c r="E2050" s="89">
        <v>0</v>
      </c>
      <c r="F2050" s="89">
        <v>2</v>
      </c>
      <c r="G2050" s="89">
        <v>1</v>
      </c>
      <c r="H2050" s="89">
        <v>2</v>
      </c>
      <c r="I2050" s="89">
        <v>2</v>
      </c>
      <c r="J2050" s="89">
        <v>0</v>
      </c>
      <c r="K2050" s="89">
        <v>0</v>
      </c>
      <c r="L2050" s="89">
        <v>0</v>
      </c>
      <c r="M2050" s="89">
        <v>0</v>
      </c>
      <c r="N2050" s="89">
        <v>0</v>
      </c>
      <c r="O2050" s="89">
        <v>2</v>
      </c>
      <c r="P2050" s="89">
        <v>630</v>
      </c>
      <c r="Q2050" s="89">
        <v>11571.5</v>
      </c>
      <c r="R2050" s="88">
        <f>VLOOKUP(P2050,NEW_TRAIN_TEST!$A$1:$M$980,13,0)</f>
        <v>11571.5</v>
      </c>
      <c r="S2050" s="88">
        <f>VLOOKUP(P2050,NEW_TRAIN_TEST!$A$1:$M$980,11,0)</f>
        <v>11901</v>
      </c>
      <c r="T2050" s="6">
        <f t="shared" si="62"/>
        <v>0</v>
      </c>
      <c r="U2050" s="6">
        <f t="shared" si="63"/>
        <v>0</v>
      </c>
    </row>
    <row r="2051" spans="1:21" x14ac:dyDescent="0.2">
      <c r="A2051" s="88">
        <v>2049</v>
      </c>
      <c r="B2051" s="88">
        <v>2</v>
      </c>
      <c r="C2051" s="88" t="s">
        <v>2120</v>
      </c>
      <c r="D2051" s="89" t="s">
        <v>1431</v>
      </c>
      <c r="E2051" s="89">
        <v>6</v>
      </c>
      <c r="F2051" s="89">
        <v>2</v>
      </c>
      <c r="G2051" s="89">
        <v>2</v>
      </c>
      <c r="H2051" s="89">
        <v>2</v>
      </c>
      <c r="I2051" s="89">
        <v>2</v>
      </c>
      <c r="J2051" s="89">
        <v>0</v>
      </c>
      <c r="K2051" s="89">
        <v>0</v>
      </c>
      <c r="L2051" s="89">
        <v>0</v>
      </c>
      <c r="M2051" s="89">
        <v>0</v>
      </c>
      <c r="N2051" s="89">
        <v>0</v>
      </c>
      <c r="O2051" s="89">
        <v>2</v>
      </c>
      <c r="P2051" s="89">
        <v>630</v>
      </c>
      <c r="Q2051" s="89">
        <v>11667</v>
      </c>
      <c r="R2051" s="88">
        <f>VLOOKUP(P2051,NEW_TRAIN_TEST!$A$1:$M$980,13,0)</f>
        <v>11571.5</v>
      </c>
      <c r="S2051" s="88">
        <f>VLOOKUP(P2051,NEW_TRAIN_TEST!$A$1:$M$980,11,0)</f>
        <v>11901</v>
      </c>
      <c r="T2051" s="6">
        <f t="shared" ref="T2051:T2114" si="64">IF(L2051&gt;0,1,0)</f>
        <v>0</v>
      </c>
      <c r="U2051" s="6">
        <f t="shared" ref="U2051:U2114" si="65">IF(M2051&gt;0,1,0)</f>
        <v>0</v>
      </c>
    </row>
    <row r="2052" spans="1:21" x14ac:dyDescent="0.2">
      <c r="A2052" s="88">
        <v>2050</v>
      </c>
      <c r="B2052" s="88">
        <v>2</v>
      </c>
      <c r="C2052" s="88" t="s">
        <v>2120</v>
      </c>
      <c r="D2052" s="89" t="s">
        <v>1431</v>
      </c>
      <c r="E2052" s="89">
        <v>4</v>
      </c>
      <c r="F2052" s="89">
        <v>0</v>
      </c>
      <c r="G2052" s="89">
        <v>0</v>
      </c>
      <c r="H2052" s="89">
        <v>0</v>
      </c>
      <c r="I2052" s="89">
        <v>0</v>
      </c>
      <c r="J2052" s="89">
        <v>0</v>
      </c>
      <c r="K2052" s="89">
        <v>0</v>
      </c>
      <c r="L2052" s="89">
        <v>0</v>
      </c>
      <c r="M2052" s="89">
        <v>0</v>
      </c>
      <c r="N2052" s="89">
        <v>0</v>
      </c>
      <c r="O2052" s="89">
        <v>0</v>
      </c>
      <c r="P2052" s="89">
        <v>868</v>
      </c>
      <c r="Q2052" s="89">
        <v>6628</v>
      </c>
      <c r="R2052" s="88">
        <f>VLOOKUP(P2052,NEW_TRAIN_TEST!$A$1:$M$980,13,0)</f>
        <v>5792</v>
      </c>
      <c r="S2052" s="88">
        <f>VLOOKUP(P2052,NEW_TRAIN_TEST!$A$1:$M$980,11,0)</f>
        <v>6628</v>
      </c>
      <c r="T2052" s="6">
        <f t="shared" si="64"/>
        <v>0</v>
      </c>
      <c r="U2052" s="6">
        <f t="shared" si="65"/>
        <v>0</v>
      </c>
    </row>
    <row r="2053" spans="1:21" x14ac:dyDescent="0.2">
      <c r="A2053" s="88">
        <v>2051</v>
      </c>
      <c r="B2053" s="88">
        <v>2</v>
      </c>
      <c r="C2053" s="88" t="s">
        <v>2120</v>
      </c>
      <c r="D2053" s="89" t="s">
        <v>1431</v>
      </c>
      <c r="E2053" s="89">
        <v>7</v>
      </c>
      <c r="F2053" s="89">
        <v>4</v>
      </c>
      <c r="G2053" s="89">
        <v>0</v>
      </c>
      <c r="H2053" s="89">
        <v>2</v>
      </c>
      <c r="I2053" s="89">
        <v>2</v>
      </c>
      <c r="J2053" s="89">
        <v>0</v>
      </c>
      <c r="K2053" s="89">
        <v>0</v>
      </c>
      <c r="L2053" s="89">
        <v>1</v>
      </c>
      <c r="M2053" s="89">
        <v>0</v>
      </c>
      <c r="N2053" s="89">
        <v>0</v>
      </c>
      <c r="O2053" s="89">
        <v>2</v>
      </c>
      <c r="P2053" s="89">
        <v>671</v>
      </c>
      <c r="Q2053" s="89">
        <v>10407.25</v>
      </c>
      <c r="R2053" s="88">
        <f>VLOOKUP(P2053,NEW_TRAIN_TEST!$A$1:$M$980,13,0)</f>
        <v>10262</v>
      </c>
      <c r="S2053" s="88">
        <f>VLOOKUP(P2053,NEW_TRAIN_TEST!$A$1:$M$980,11,0)</f>
        <v>10727</v>
      </c>
      <c r="T2053" s="6">
        <f t="shared" si="64"/>
        <v>1</v>
      </c>
      <c r="U2053" s="6">
        <f t="shared" si="65"/>
        <v>0</v>
      </c>
    </row>
    <row r="2054" spans="1:21" x14ac:dyDescent="0.2">
      <c r="A2054" s="88">
        <v>2052</v>
      </c>
      <c r="B2054" s="88">
        <v>2</v>
      </c>
      <c r="C2054" s="88" t="s">
        <v>2120</v>
      </c>
      <c r="D2054" s="89" t="s">
        <v>1431</v>
      </c>
      <c r="E2054" s="89">
        <v>24</v>
      </c>
      <c r="F2054" s="89">
        <v>0</v>
      </c>
      <c r="G2054" s="89">
        <v>0</v>
      </c>
      <c r="H2054" s="89">
        <v>0</v>
      </c>
      <c r="I2054" s="89">
        <v>0</v>
      </c>
      <c r="J2054" s="89">
        <v>0</v>
      </c>
      <c r="K2054" s="89">
        <v>0</v>
      </c>
      <c r="L2054" s="89">
        <v>0</v>
      </c>
      <c r="M2054" s="89">
        <v>0</v>
      </c>
      <c r="N2054" s="89">
        <v>0</v>
      </c>
      <c r="O2054" s="89">
        <v>0</v>
      </c>
      <c r="P2054" s="89">
        <v>458</v>
      </c>
      <c r="Q2054" s="89">
        <v>9877.75</v>
      </c>
      <c r="R2054" s="88">
        <f>VLOOKUP(P2054,NEW_TRAIN_TEST!$A$1:$M$980,13,0)</f>
        <v>3135</v>
      </c>
      <c r="S2054" s="88">
        <f>VLOOKUP(P2054,NEW_TRAIN_TEST!$A$1:$M$980,11,0)</f>
        <v>10305</v>
      </c>
      <c r="T2054" s="6">
        <f t="shared" si="64"/>
        <v>0</v>
      </c>
      <c r="U2054" s="6">
        <f t="shared" si="65"/>
        <v>0</v>
      </c>
    </row>
    <row r="2055" spans="1:21" x14ac:dyDescent="0.2">
      <c r="A2055" s="88">
        <v>2053</v>
      </c>
      <c r="B2055" s="88">
        <v>2</v>
      </c>
      <c r="C2055" s="88" t="s">
        <v>2120</v>
      </c>
      <c r="D2055" s="89" t="s">
        <v>1431</v>
      </c>
      <c r="E2055" s="89">
        <v>15</v>
      </c>
      <c r="F2055" s="89">
        <v>0</v>
      </c>
      <c r="G2055" s="89">
        <v>0</v>
      </c>
      <c r="H2055" s="89">
        <v>0</v>
      </c>
      <c r="I2055" s="89">
        <v>0</v>
      </c>
      <c r="J2055" s="89">
        <v>0</v>
      </c>
      <c r="K2055" s="89">
        <v>0</v>
      </c>
      <c r="L2055" s="89">
        <v>0</v>
      </c>
      <c r="M2055" s="89">
        <v>0</v>
      </c>
      <c r="N2055" s="89">
        <v>0</v>
      </c>
      <c r="O2055" s="89">
        <v>0</v>
      </c>
      <c r="P2055" s="89">
        <v>825</v>
      </c>
      <c r="Q2055" s="89">
        <v>7691</v>
      </c>
      <c r="R2055" s="88">
        <f>VLOOKUP(P2055,NEW_TRAIN_TEST!$A$1:$M$980,13,0)</f>
        <v>6935.5</v>
      </c>
      <c r="S2055" s="88">
        <f>VLOOKUP(P2055,NEW_TRAIN_TEST!$A$1:$M$980,11,0)</f>
        <v>8149</v>
      </c>
      <c r="T2055" s="6">
        <f t="shared" si="64"/>
        <v>0</v>
      </c>
      <c r="U2055" s="6">
        <f t="shared" si="65"/>
        <v>0</v>
      </c>
    </row>
    <row r="2056" spans="1:21" x14ac:dyDescent="0.2">
      <c r="A2056" s="88">
        <v>2054</v>
      </c>
      <c r="B2056" s="88">
        <v>2</v>
      </c>
      <c r="C2056" s="88" t="s">
        <v>2120</v>
      </c>
      <c r="D2056" s="89" t="s">
        <v>1431</v>
      </c>
      <c r="E2056" s="89">
        <v>5</v>
      </c>
      <c r="F2056" s="89">
        <v>1</v>
      </c>
      <c r="G2056" s="89">
        <v>0</v>
      </c>
      <c r="H2056" s="89">
        <v>0</v>
      </c>
      <c r="I2056" s="89">
        <v>2</v>
      </c>
      <c r="J2056" s="89">
        <v>0</v>
      </c>
      <c r="K2056" s="89">
        <v>0</v>
      </c>
      <c r="L2056" s="89">
        <v>1</v>
      </c>
      <c r="M2056" s="89">
        <v>0</v>
      </c>
      <c r="N2056" s="89">
        <v>0</v>
      </c>
      <c r="O2056" s="89">
        <v>2</v>
      </c>
      <c r="P2056" s="89">
        <v>825</v>
      </c>
      <c r="Q2056" s="89">
        <v>7838</v>
      </c>
      <c r="R2056" s="88">
        <f>VLOOKUP(P2056,NEW_TRAIN_TEST!$A$1:$M$980,13,0)</f>
        <v>6935.5</v>
      </c>
      <c r="S2056" s="88">
        <f>VLOOKUP(P2056,NEW_TRAIN_TEST!$A$1:$M$980,11,0)</f>
        <v>8149</v>
      </c>
      <c r="T2056" s="6">
        <f t="shared" si="64"/>
        <v>1</v>
      </c>
      <c r="U2056" s="6">
        <f t="shared" si="65"/>
        <v>0</v>
      </c>
    </row>
    <row r="2057" spans="1:21" x14ac:dyDescent="0.2">
      <c r="A2057" s="88">
        <v>2055</v>
      </c>
      <c r="B2057" s="88">
        <v>2</v>
      </c>
      <c r="C2057" s="88" t="s">
        <v>2120</v>
      </c>
      <c r="D2057" s="89" t="s">
        <v>1431</v>
      </c>
      <c r="E2057" s="89">
        <v>3</v>
      </c>
      <c r="F2057" s="89">
        <v>2</v>
      </c>
      <c r="G2057" s="89">
        <v>0</v>
      </c>
      <c r="H2057" s="89">
        <v>2</v>
      </c>
      <c r="I2057" s="89">
        <v>2</v>
      </c>
      <c r="J2057" s="89">
        <v>0</v>
      </c>
      <c r="K2057" s="89">
        <v>0</v>
      </c>
      <c r="L2057" s="89">
        <v>1</v>
      </c>
      <c r="M2057" s="89">
        <v>18</v>
      </c>
      <c r="N2057" s="89">
        <v>0</v>
      </c>
      <c r="O2057" s="89">
        <v>2</v>
      </c>
      <c r="P2057" s="89">
        <v>825</v>
      </c>
      <c r="Q2057" s="89">
        <v>7844</v>
      </c>
      <c r="R2057" s="88">
        <f>VLOOKUP(P2057,NEW_TRAIN_TEST!$A$1:$M$980,13,0)</f>
        <v>6935.5</v>
      </c>
      <c r="S2057" s="88">
        <f>VLOOKUP(P2057,NEW_TRAIN_TEST!$A$1:$M$980,11,0)</f>
        <v>8149</v>
      </c>
      <c r="T2057" s="6">
        <f t="shared" si="64"/>
        <v>1</v>
      </c>
      <c r="U2057" s="6">
        <f t="shared" si="65"/>
        <v>1</v>
      </c>
    </row>
    <row r="2058" spans="1:21" x14ac:dyDescent="0.2">
      <c r="A2058" s="88">
        <v>2056</v>
      </c>
      <c r="B2058" s="88">
        <v>2</v>
      </c>
      <c r="C2058" s="88" t="s">
        <v>2120</v>
      </c>
      <c r="D2058" s="89" t="s">
        <v>1431</v>
      </c>
      <c r="E2058" s="89">
        <v>8</v>
      </c>
      <c r="F2058" s="89">
        <v>1</v>
      </c>
      <c r="G2058" s="89">
        <v>0</v>
      </c>
      <c r="H2058" s="89">
        <v>0</v>
      </c>
      <c r="I2058" s="89">
        <v>2</v>
      </c>
      <c r="J2058" s="89">
        <v>0</v>
      </c>
      <c r="K2058" s="89">
        <v>0</v>
      </c>
      <c r="L2058" s="89">
        <v>1</v>
      </c>
      <c r="M2058" s="89">
        <v>0</v>
      </c>
      <c r="N2058" s="89">
        <v>0</v>
      </c>
      <c r="O2058" s="89">
        <v>2</v>
      </c>
      <c r="P2058" s="89">
        <v>110</v>
      </c>
      <c r="Q2058" s="89">
        <v>4165</v>
      </c>
      <c r="R2058" s="88">
        <f>VLOOKUP(P2058,NEW_TRAIN_TEST!$A$1:$M$980,13,0)</f>
        <v>3856.5</v>
      </c>
      <c r="S2058" s="88">
        <f>VLOOKUP(P2058,NEW_TRAIN_TEST!$A$1:$M$980,11,0)</f>
        <v>4301</v>
      </c>
      <c r="T2058" s="6">
        <f t="shared" si="64"/>
        <v>1</v>
      </c>
      <c r="U2058" s="6">
        <f t="shared" si="65"/>
        <v>0</v>
      </c>
    </row>
    <row r="2059" spans="1:21" x14ac:dyDescent="0.2">
      <c r="A2059" s="88">
        <v>2057</v>
      </c>
      <c r="B2059" s="88">
        <v>2</v>
      </c>
      <c r="C2059" s="88" t="s">
        <v>2120</v>
      </c>
      <c r="D2059" s="89" t="s">
        <v>1431</v>
      </c>
      <c r="E2059" s="89">
        <v>2</v>
      </c>
      <c r="F2059" s="89">
        <v>0</v>
      </c>
      <c r="G2059" s="89">
        <v>0</v>
      </c>
      <c r="H2059" s="89">
        <v>0</v>
      </c>
      <c r="I2059" s="89">
        <v>0</v>
      </c>
      <c r="J2059" s="89">
        <v>0</v>
      </c>
      <c r="K2059" s="89">
        <v>0</v>
      </c>
      <c r="L2059" s="89">
        <v>0</v>
      </c>
      <c r="M2059" s="89">
        <v>3</v>
      </c>
      <c r="N2059" s="89">
        <v>0</v>
      </c>
      <c r="O2059" s="89">
        <v>0</v>
      </c>
      <c r="P2059" s="89">
        <v>556</v>
      </c>
      <c r="Q2059" s="89">
        <v>2362</v>
      </c>
      <c r="R2059" s="88">
        <f>VLOOKUP(P2059,NEW_TRAIN_TEST!$A$1:$M$980,13,0)</f>
        <v>2253</v>
      </c>
      <c r="S2059" s="88">
        <f>VLOOKUP(P2059,NEW_TRAIN_TEST!$A$1:$M$980,11,0)</f>
        <v>2956</v>
      </c>
      <c r="T2059" s="6">
        <f t="shared" si="64"/>
        <v>0</v>
      </c>
      <c r="U2059" s="6">
        <f t="shared" si="65"/>
        <v>1</v>
      </c>
    </row>
    <row r="2060" spans="1:21" x14ac:dyDescent="0.2">
      <c r="A2060" s="88">
        <v>2058</v>
      </c>
      <c r="B2060" s="88">
        <v>2</v>
      </c>
      <c r="C2060" s="88" t="s">
        <v>2120</v>
      </c>
      <c r="D2060" s="89" t="s">
        <v>1431</v>
      </c>
      <c r="E2060" s="89">
        <v>22</v>
      </c>
      <c r="F2060" s="89">
        <v>3</v>
      </c>
      <c r="G2060" s="89">
        <v>0</v>
      </c>
      <c r="H2060" s="89">
        <v>2</v>
      </c>
      <c r="I2060" s="89">
        <v>2</v>
      </c>
      <c r="J2060" s="89">
        <v>0</v>
      </c>
      <c r="K2060" s="89">
        <v>0</v>
      </c>
      <c r="L2060" s="89">
        <v>0</v>
      </c>
      <c r="M2060" s="89">
        <v>0</v>
      </c>
      <c r="N2060" s="89">
        <v>0</v>
      </c>
      <c r="O2060" s="89">
        <v>2</v>
      </c>
      <c r="P2060" s="89">
        <v>828</v>
      </c>
      <c r="Q2060" s="89">
        <v>8101.5</v>
      </c>
      <c r="R2060" s="88">
        <f>VLOOKUP(P2060,NEW_TRAIN_TEST!$A$1:$M$980,13,0)</f>
        <v>6672</v>
      </c>
      <c r="S2060" s="88">
        <f>VLOOKUP(P2060,NEW_TRAIN_TEST!$A$1:$M$980,11,0)</f>
        <v>8855</v>
      </c>
      <c r="T2060" s="6">
        <f t="shared" si="64"/>
        <v>0</v>
      </c>
      <c r="U2060" s="6">
        <f t="shared" si="65"/>
        <v>0</v>
      </c>
    </row>
    <row r="2061" spans="1:21" x14ac:dyDescent="0.2">
      <c r="A2061" s="88">
        <v>2059</v>
      </c>
      <c r="B2061" s="88">
        <v>2</v>
      </c>
      <c r="C2061" s="88" t="s">
        <v>2120</v>
      </c>
      <c r="D2061" s="89" t="s">
        <v>1431</v>
      </c>
      <c r="E2061" s="89">
        <v>13</v>
      </c>
      <c r="F2061" s="89">
        <v>0</v>
      </c>
      <c r="G2061" s="89">
        <v>0</v>
      </c>
      <c r="H2061" s="89">
        <v>0</v>
      </c>
      <c r="I2061" s="89">
        <v>0</v>
      </c>
      <c r="J2061" s="89">
        <v>0</v>
      </c>
      <c r="K2061" s="89">
        <v>0</v>
      </c>
      <c r="L2061" s="89">
        <v>0</v>
      </c>
      <c r="M2061" s="89">
        <v>0</v>
      </c>
      <c r="N2061" s="89">
        <v>0</v>
      </c>
      <c r="O2061" s="89">
        <v>0</v>
      </c>
      <c r="P2061" s="89">
        <v>753</v>
      </c>
      <c r="Q2061" s="89">
        <v>6510</v>
      </c>
      <c r="R2061" s="88">
        <f>VLOOKUP(P2061,NEW_TRAIN_TEST!$A$1:$M$980,13,0)</f>
        <v>5048.5</v>
      </c>
      <c r="S2061" s="88">
        <f>VLOOKUP(P2061,NEW_TRAIN_TEST!$A$1:$M$980,11,0)</f>
        <v>8374</v>
      </c>
      <c r="T2061" s="6">
        <f t="shared" si="64"/>
        <v>0</v>
      </c>
      <c r="U2061" s="6">
        <f t="shared" si="65"/>
        <v>0</v>
      </c>
    </row>
    <row r="2062" spans="1:21" x14ac:dyDescent="0.2">
      <c r="A2062" s="88">
        <v>2060</v>
      </c>
      <c r="B2062" s="88">
        <v>2</v>
      </c>
      <c r="C2062" s="88" t="s">
        <v>2120</v>
      </c>
      <c r="D2062" s="89" t="s">
        <v>1431</v>
      </c>
      <c r="E2062" s="89">
        <v>5</v>
      </c>
      <c r="F2062" s="89">
        <v>1</v>
      </c>
      <c r="G2062" s="89">
        <v>0</v>
      </c>
      <c r="H2062" s="89">
        <v>0</v>
      </c>
      <c r="I2062" s="89">
        <v>2</v>
      </c>
      <c r="J2062" s="89">
        <v>0</v>
      </c>
      <c r="K2062" s="89">
        <v>0</v>
      </c>
      <c r="L2062" s="89">
        <v>1</v>
      </c>
      <c r="M2062" s="89">
        <v>0</v>
      </c>
      <c r="N2062" s="89">
        <v>0</v>
      </c>
      <c r="O2062" s="89">
        <v>2</v>
      </c>
      <c r="P2062" s="89">
        <v>625</v>
      </c>
      <c r="Q2062" s="89">
        <v>7705.75</v>
      </c>
      <c r="R2062" s="88">
        <f>VLOOKUP(P2062,NEW_TRAIN_TEST!$A$1:$M$980,13,0)</f>
        <v>7546.5</v>
      </c>
      <c r="S2062" s="88">
        <f>VLOOKUP(P2062,NEW_TRAIN_TEST!$A$1:$M$980,11,0)</f>
        <v>7909</v>
      </c>
      <c r="T2062" s="6">
        <f t="shared" si="64"/>
        <v>1</v>
      </c>
      <c r="U2062" s="6">
        <f t="shared" si="65"/>
        <v>0</v>
      </c>
    </row>
    <row r="2063" spans="1:21" x14ac:dyDescent="0.2">
      <c r="A2063" s="88">
        <v>2061</v>
      </c>
      <c r="B2063" s="88">
        <v>2</v>
      </c>
      <c r="C2063" s="88" t="s">
        <v>2120</v>
      </c>
      <c r="D2063" s="89" t="s">
        <v>1431</v>
      </c>
      <c r="E2063" s="89">
        <v>3</v>
      </c>
      <c r="F2063" s="89">
        <v>0</v>
      </c>
      <c r="G2063" s="89">
        <v>0</v>
      </c>
      <c r="H2063" s="89">
        <v>0</v>
      </c>
      <c r="I2063" s="89">
        <v>0</v>
      </c>
      <c r="J2063" s="89">
        <v>0</v>
      </c>
      <c r="K2063" s="89">
        <v>0</v>
      </c>
      <c r="L2063" s="89">
        <v>0</v>
      </c>
      <c r="M2063" s="89">
        <v>0</v>
      </c>
      <c r="N2063" s="89">
        <v>0</v>
      </c>
      <c r="O2063" s="89">
        <v>0</v>
      </c>
      <c r="P2063" s="89">
        <v>567</v>
      </c>
      <c r="Q2063" s="89">
        <v>3437.5</v>
      </c>
      <c r="R2063" s="88">
        <f>VLOOKUP(P2063,NEW_TRAIN_TEST!$A$1:$M$980,13,0)</f>
        <v>2495</v>
      </c>
      <c r="S2063" s="88">
        <f>VLOOKUP(P2063,NEW_TRAIN_TEST!$A$1:$M$980,11,0)</f>
        <v>3523</v>
      </c>
      <c r="T2063" s="6">
        <f t="shared" si="64"/>
        <v>0</v>
      </c>
      <c r="U2063" s="6">
        <f t="shared" si="65"/>
        <v>0</v>
      </c>
    </row>
    <row r="2064" spans="1:21" x14ac:dyDescent="0.2">
      <c r="A2064" s="88">
        <v>2062</v>
      </c>
      <c r="B2064" s="88">
        <v>2</v>
      </c>
      <c r="C2064" s="88" t="s">
        <v>2120</v>
      </c>
      <c r="D2064" s="89" t="s">
        <v>1431</v>
      </c>
      <c r="E2064" s="89">
        <v>3</v>
      </c>
      <c r="F2064" s="89">
        <v>0</v>
      </c>
      <c r="G2064" s="89">
        <v>0</v>
      </c>
      <c r="H2064" s="89">
        <v>0</v>
      </c>
      <c r="I2064" s="89">
        <v>0</v>
      </c>
      <c r="J2064" s="89">
        <v>0</v>
      </c>
      <c r="K2064" s="89">
        <v>0</v>
      </c>
      <c r="L2064" s="89">
        <v>0</v>
      </c>
      <c r="M2064" s="89">
        <v>0</v>
      </c>
      <c r="N2064" s="89">
        <v>0</v>
      </c>
      <c r="O2064" s="89">
        <v>0</v>
      </c>
      <c r="P2064" s="89">
        <v>613</v>
      </c>
      <c r="Q2064" s="89">
        <v>7212</v>
      </c>
      <c r="R2064" s="88">
        <f>VLOOKUP(P2064,NEW_TRAIN_TEST!$A$1:$M$980,13,0)</f>
        <v>6923</v>
      </c>
      <c r="S2064" s="88">
        <f>VLOOKUP(P2064,NEW_TRAIN_TEST!$A$1:$M$980,11,0)</f>
        <v>7669</v>
      </c>
      <c r="T2064" s="6">
        <f t="shared" si="64"/>
        <v>0</v>
      </c>
      <c r="U2064" s="6">
        <f t="shared" si="65"/>
        <v>0</v>
      </c>
    </row>
    <row r="2065" spans="1:21" x14ac:dyDescent="0.2">
      <c r="A2065" s="88">
        <v>2063</v>
      </c>
      <c r="B2065" s="88">
        <v>2</v>
      </c>
      <c r="C2065" s="88" t="s">
        <v>2120</v>
      </c>
      <c r="D2065" s="89" t="s">
        <v>1431</v>
      </c>
      <c r="E2065" s="89">
        <v>7</v>
      </c>
      <c r="F2065" s="89">
        <v>1</v>
      </c>
      <c r="G2065" s="89">
        <v>0</v>
      </c>
      <c r="H2065" s="89">
        <v>0</v>
      </c>
      <c r="I2065" s="89">
        <v>2</v>
      </c>
      <c r="J2065" s="89">
        <v>0</v>
      </c>
      <c r="K2065" s="89">
        <v>0</v>
      </c>
      <c r="L2065" s="89">
        <v>1</v>
      </c>
      <c r="M2065" s="89">
        <v>0</v>
      </c>
      <c r="N2065" s="89">
        <v>0</v>
      </c>
      <c r="O2065" s="89">
        <v>2</v>
      </c>
      <c r="P2065" s="89">
        <v>504</v>
      </c>
      <c r="Q2065" s="89">
        <v>8237.5</v>
      </c>
      <c r="R2065" s="88">
        <f>VLOOKUP(P2065,NEW_TRAIN_TEST!$A$1:$M$980,13,0)</f>
        <v>8119.5</v>
      </c>
      <c r="S2065" s="88">
        <f>VLOOKUP(P2065,NEW_TRAIN_TEST!$A$1:$M$980,11,0)</f>
        <v>8584</v>
      </c>
      <c r="T2065" s="6">
        <f t="shared" si="64"/>
        <v>1</v>
      </c>
      <c r="U2065" s="6">
        <f t="shared" si="65"/>
        <v>0</v>
      </c>
    </row>
    <row r="2066" spans="1:21" x14ac:dyDescent="0.2">
      <c r="A2066" s="88">
        <v>2064</v>
      </c>
      <c r="B2066" s="88">
        <v>2</v>
      </c>
      <c r="C2066" s="88" t="s">
        <v>2120</v>
      </c>
      <c r="D2066" s="89" t="s">
        <v>1431</v>
      </c>
      <c r="E2066" s="89">
        <v>5</v>
      </c>
      <c r="F2066" s="89">
        <v>2</v>
      </c>
      <c r="G2066" s="89">
        <v>0</v>
      </c>
      <c r="H2066" s="89">
        <v>2</v>
      </c>
      <c r="I2066" s="89">
        <v>2</v>
      </c>
      <c r="J2066" s="89">
        <v>0</v>
      </c>
      <c r="K2066" s="89">
        <v>0</v>
      </c>
      <c r="L2066" s="89">
        <v>0</v>
      </c>
      <c r="M2066" s="89">
        <v>0</v>
      </c>
      <c r="N2066" s="89">
        <v>0</v>
      </c>
      <c r="O2066" s="89">
        <v>2</v>
      </c>
      <c r="P2066" s="89">
        <v>504</v>
      </c>
      <c r="Q2066" s="89">
        <v>8319.5</v>
      </c>
      <c r="R2066" s="88">
        <f>VLOOKUP(P2066,NEW_TRAIN_TEST!$A$1:$M$980,13,0)</f>
        <v>8119.5</v>
      </c>
      <c r="S2066" s="88">
        <f>VLOOKUP(P2066,NEW_TRAIN_TEST!$A$1:$M$980,11,0)</f>
        <v>8584</v>
      </c>
      <c r="T2066" s="6">
        <f t="shared" si="64"/>
        <v>0</v>
      </c>
      <c r="U2066" s="6">
        <f t="shared" si="65"/>
        <v>0</v>
      </c>
    </row>
    <row r="2067" spans="1:21" x14ac:dyDescent="0.2">
      <c r="A2067" s="88">
        <v>2065</v>
      </c>
      <c r="B2067" s="88">
        <v>2</v>
      </c>
      <c r="C2067" s="88" t="s">
        <v>2120</v>
      </c>
      <c r="D2067" s="89" t="s">
        <v>1431</v>
      </c>
      <c r="E2067" s="89">
        <v>3</v>
      </c>
      <c r="F2067" s="89">
        <v>2</v>
      </c>
      <c r="G2067" s="89">
        <v>0</v>
      </c>
      <c r="H2067" s="89">
        <v>2</v>
      </c>
      <c r="I2067" s="89">
        <v>2</v>
      </c>
      <c r="J2067" s="89">
        <v>0</v>
      </c>
      <c r="K2067" s="89">
        <v>0</v>
      </c>
      <c r="L2067" s="89">
        <v>1</v>
      </c>
      <c r="M2067" s="89">
        <v>15</v>
      </c>
      <c r="N2067" s="89">
        <v>0</v>
      </c>
      <c r="O2067" s="89">
        <v>2</v>
      </c>
      <c r="P2067" s="89">
        <v>504</v>
      </c>
      <c r="Q2067" s="89">
        <v>8426.5</v>
      </c>
      <c r="R2067" s="88">
        <f>VLOOKUP(P2067,NEW_TRAIN_TEST!$A$1:$M$980,13,0)</f>
        <v>8119.5</v>
      </c>
      <c r="S2067" s="88">
        <f>VLOOKUP(P2067,NEW_TRAIN_TEST!$A$1:$M$980,11,0)</f>
        <v>8584</v>
      </c>
      <c r="T2067" s="6">
        <f t="shared" si="64"/>
        <v>1</v>
      </c>
      <c r="U2067" s="6">
        <f t="shared" si="65"/>
        <v>1</v>
      </c>
    </row>
    <row r="2068" spans="1:21" x14ac:dyDescent="0.2">
      <c r="A2068" s="88">
        <v>2066</v>
      </c>
      <c r="B2068" s="88">
        <v>2</v>
      </c>
      <c r="C2068" s="88" t="s">
        <v>2120</v>
      </c>
      <c r="D2068" s="89" t="s">
        <v>1431</v>
      </c>
      <c r="E2068" s="89">
        <v>18</v>
      </c>
      <c r="F2068" s="89">
        <v>0</v>
      </c>
      <c r="G2068" s="89">
        <v>0</v>
      </c>
      <c r="H2068" s="89">
        <v>0</v>
      </c>
      <c r="I2068" s="89">
        <v>0</v>
      </c>
      <c r="J2068" s="89">
        <v>0</v>
      </c>
      <c r="K2068" s="89">
        <v>0</v>
      </c>
      <c r="L2068" s="89">
        <v>0</v>
      </c>
      <c r="M2068" s="89">
        <v>0</v>
      </c>
      <c r="N2068" s="89">
        <v>0</v>
      </c>
      <c r="O2068" s="89">
        <v>0</v>
      </c>
      <c r="P2068" s="89">
        <v>456</v>
      </c>
      <c r="Q2068" s="89">
        <v>8663</v>
      </c>
      <c r="R2068" s="88">
        <f>VLOOKUP(P2068,NEW_TRAIN_TEST!$A$1:$M$980,13,0)</f>
        <v>2924</v>
      </c>
      <c r="S2068" s="88">
        <f>VLOOKUP(P2068,NEW_TRAIN_TEST!$A$1:$M$980,11,0)</f>
        <v>9112</v>
      </c>
      <c r="T2068" s="6">
        <f t="shared" si="64"/>
        <v>0</v>
      </c>
      <c r="U2068" s="6">
        <f t="shared" si="65"/>
        <v>0</v>
      </c>
    </row>
    <row r="2069" spans="1:21" x14ac:dyDescent="0.2">
      <c r="A2069" s="88">
        <v>2067</v>
      </c>
      <c r="B2069" s="88">
        <v>2</v>
      </c>
      <c r="C2069" s="88" t="s">
        <v>2120</v>
      </c>
      <c r="D2069" s="89" t="s">
        <v>1431</v>
      </c>
      <c r="E2069" s="89">
        <v>21</v>
      </c>
      <c r="F2069" s="89">
        <v>0</v>
      </c>
      <c r="G2069" s="89">
        <v>0</v>
      </c>
      <c r="H2069" s="89">
        <v>0</v>
      </c>
      <c r="I2069" s="89">
        <v>0</v>
      </c>
      <c r="J2069" s="89">
        <v>0</v>
      </c>
      <c r="K2069" s="89">
        <v>0</v>
      </c>
      <c r="L2069" s="89">
        <v>0</v>
      </c>
      <c r="M2069" s="89">
        <v>0</v>
      </c>
      <c r="N2069" s="89">
        <v>0</v>
      </c>
      <c r="O2069" s="89">
        <v>0</v>
      </c>
      <c r="P2069" s="89">
        <v>448</v>
      </c>
      <c r="Q2069" s="89">
        <v>7682</v>
      </c>
      <c r="R2069" s="88">
        <f>VLOOKUP(P2069,NEW_TRAIN_TEST!$A$1:$M$980,13,0)</f>
        <v>2773</v>
      </c>
      <c r="S2069" s="88">
        <f>VLOOKUP(P2069,NEW_TRAIN_TEST!$A$1:$M$980,11,0)</f>
        <v>8397</v>
      </c>
      <c r="T2069" s="6">
        <f t="shared" si="64"/>
        <v>0</v>
      </c>
      <c r="U2069" s="6">
        <f t="shared" si="65"/>
        <v>0</v>
      </c>
    </row>
    <row r="2070" spans="1:21" x14ac:dyDescent="0.2">
      <c r="A2070" s="88">
        <v>2068</v>
      </c>
      <c r="B2070" s="88">
        <v>2</v>
      </c>
      <c r="C2070" s="88" t="s">
        <v>2120</v>
      </c>
      <c r="D2070" s="89" t="s">
        <v>1431</v>
      </c>
      <c r="E2070" s="89">
        <v>7</v>
      </c>
      <c r="F2070" s="89">
        <v>1</v>
      </c>
      <c r="G2070" s="89">
        <v>0</v>
      </c>
      <c r="H2070" s="89">
        <v>0</v>
      </c>
      <c r="I2070" s="89">
        <v>2</v>
      </c>
      <c r="J2070" s="89">
        <v>0</v>
      </c>
      <c r="K2070" s="89">
        <v>0</v>
      </c>
      <c r="L2070" s="89">
        <v>1</v>
      </c>
      <c r="M2070" s="89">
        <v>0</v>
      </c>
      <c r="N2070" s="89">
        <v>0</v>
      </c>
      <c r="O2070" s="89">
        <v>2</v>
      </c>
      <c r="P2070" s="89">
        <v>660</v>
      </c>
      <c r="Q2070" s="89">
        <v>9355</v>
      </c>
      <c r="R2070" s="88">
        <f>VLOOKUP(P2070,NEW_TRAIN_TEST!$A$1:$M$980,13,0)</f>
        <v>9205</v>
      </c>
      <c r="S2070" s="88">
        <f>VLOOKUP(P2070,NEW_TRAIN_TEST!$A$1:$M$980,11,0)</f>
        <v>9697</v>
      </c>
      <c r="T2070" s="6">
        <f t="shared" si="64"/>
        <v>1</v>
      </c>
      <c r="U2070" s="6">
        <f t="shared" si="65"/>
        <v>0</v>
      </c>
    </row>
    <row r="2071" spans="1:21" x14ac:dyDescent="0.2">
      <c r="A2071" s="88">
        <v>2069</v>
      </c>
      <c r="B2071" s="88">
        <v>2</v>
      </c>
      <c r="C2071" s="88" t="s">
        <v>2120</v>
      </c>
      <c r="D2071" s="89" t="s">
        <v>1431</v>
      </c>
      <c r="E2071" s="89">
        <v>16</v>
      </c>
      <c r="F2071" s="89">
        <v>0</v>
      </c>
      <c r="G2071" s="89">
        <v>0</v>
      </c>
      <c r="H2071" s="89">
        <v>0</v>
      </c>
      <c r="I2071" s="89">
        <v>0</v>
      </c>
      <c r="J2071" s="89">
        <v>0</v>
      </c>
      <c r="K2071" s="89">
        <v>0</v>
      </c>
      <c r="L2071" s="89">
        <v>0</v>
      </c>
      <c r="M2071" s="89">
        <v>0</v>
      </c>
      <c r="N2071" s="89">
        <v>0</v>
      </c>
      <c r="O2071" s="89">
        <v>0</v>
      </c>
      <c r="P2071" s="89">
        <v>847</v>
      </c>
      <c r="Q2071" s="89">
        <v>12621.5</v>
      </c>
      <c r="R2071" s="88">
        <f>VLOOKUP(P2071,NEW_TRAIN_TEST!$A$1:$M$980,13,0)</f>
        <v>11535</v>
      </c>
      <c r="S2071" s="88">
        <f>VLOOKUP(P2071,NEW_TRAIN_TEST!$A$1:$M$980,11,0)</f>
        <v>12943</v>
      </c>
      <c r="T2071" s="6">
        <f t="shared" si="64"/>
        <v>0</v>
      </c>
      <c r="U2071" s="6">
        <f t="shared" si="65"/>
        <v>0</v>
      </c>
    </row>
    <row r="2072" spans="1:21" x14ac:dyDescent="0.2">
      <c r="A2072" s="88">
        <v>2070</v>
      </c>
      <c r="B2072" s="88">
        <v>2</v>
      </c>
      <c r="C2072" s="88" t="s">
        <v>2120</v>
      </c>
      <c r="D2072" s="89" t="s">
        <v>1431</v>
      </c>
      <c r="E2072" s="89">
        <v>0</v>
      </c>
      <c r="F2072" s="89">
        <v>2</v>
      </c>
      <c r="G2072" s="89">
        <v>0</v>
      </c>
      <c r="H2072" s="89">
        <v>0</v>
      </c>
      <c r="I2072" s="89">
        <v>2</v>
      </c>
      <c r="J2072" s="89">
        <v>0</v>
      </c>
      <c r="K2072" s="89">
        <v>0</v>
      </c>
      <c r="L2072" s="89">
        <v>0</v>
      </c>
      <c r="M2072" s="89">
        <v>0</v>
      </c>
      <c r="N2072" s="89">
        <v>0</v>
      </c>
      <c r="O2072" s="89">
        <v>2</v>
      </c>
      <c r="P2072" s="89">
        <v>728</v>
      </c>
      <c r="Q2072" s="89">
        <v>8054.5</v>
      </c>
      <c r="R2072" s="88">
        <f>VLOOKUP(P2072,NEW_TRAIN_TEST!$A$1:$M$980,13,0)</f>
        <v>8054.5</v>
      </c>
      <c r="S2072" s="88">
        <f>VLOOKUP(P2072,NEW_TRAIN_TEST!$A$1:$M$980,11,0)</f>
        <v>8240</v>
      </c>
      <c r="T2072" s="6">
        <f t="shared" si="64"/>
        <v>0</v>
      </c>
      <c r="U2072" s="6">
        <f t="shared" si="65"/>
        <v>0</v>
      </c>
    </row>
    <row r="2073" spans="1:21" x14ac:dyDescent="0.2">
      <c r="A2073" s="88">
        <v>2071</v>
      </c>
      <c r="B2073" s="88">
        <v>2</v>
      </c>
      <c r="C2073" s="88" t="s">
        <v>2120</v>
      </c>
      <c r="D2073" s="89" t="s">
        <v>1431</v>
      </c>
      <c r="E2073" s="89">
        <v>0</v>
      </c>
      <c r="F2073" s="89">
        <v>2</v>
      </c>
      <c r="G2073" s="89">
        <v>0</v>
      </c>
      <c r="H2073" s="89">
        <v>0</v>
      </c>
      <c r="I2073" s="89">
        <v>2</v>
      </c>
      <c r="J2073" s="89">
        <v>2</v>
      </c>
      <c r="K2073" s="89">
        <v>0</v>
      </c>
      <c r="L2073" s="89">
        <v>0</v>
      </c>
      <c r="M2073" s="89">
        <v>0</v>
      </c>
      <c r="N2073" s="89">
        <v>0</v>
      </c>
      <c r="O2073" s="89">
        <v>2</v>
      </c>
      <c r="P2073" s="89">
        <v>728</v>
      </c>
      <c r="Q2073" s="89">
        <v>8155.5</v>
      </c>
      <c r="R2073" s="88">
        <f>VLOOKUP(P2073,NEW_TRAIN_TEST!$A$1:$M$980,13,0)</f>
        <v>8054.5</v>
      </c>
      <c r="S2073" s="88">
        <f>VLOOKUP(P2073,NEW_TRAIN_TEST!$A$1:$M$980,11,0)</f>
        <v>8240</v>
      </c>
      <c r="T2073" s="6">
        <f t="shared" si="64"/>
        <v>0</v>
      </c>
      <c r="U2073" s="6">
        <f t="shared" si="65"/>
        <v>0</v>
      </c>
    </row>
    <row r="2074" spans="1:21" x14ac:dyDescent="0.2">
      <c r="A2074" s="88">
        <v>2072</v>
      </c>
      <c r="B2074" s="88">
        <v>2</v>
      </c>
      <c r="C2074" s="88" t="s">
        <v>2120</v>
      </c>
      <c r="D2074" s="89" t="s">
        <v>1431</v>
      </c>
      <c r="E2074" s="89">
        <v>0</v>
      </c>
      <c r="F2074" s="89">
        <v>4</v>
      </c>
      <c r="G2074" s="89">
        <v>2</v>
      </c>
      <c r="H2074" s="89">
        <v>0</v>
      </c>
      <c r="I2074" s="89">
        <v>2</v>
      </c>
      <c r="J2074" s="89">
        <v>2</v>
      </c>
      <c r="K2074" s="89">
        <v>0</v>
      </c>
      <c r="L2074" s="89">
        <v>0</v>
      </c>
      <c r="M2074" s="89">
        <v>0</v>
      </c>
      <c r="N2074" s="89">
        <v>0</v>
      </c>
      <c r="O2074" s="89">
        <v>2</v>
      </c>
      <c r="P2074" s="89">
        <v>728</v>
      </c>
      <c r="Q2074" s="89">
        <v>8191.75</v>
      </c>
      <c r="R2074" s="88">
        <f>VLOOKUP(P2074,NEW_TRAIN_TEST!$A$1:$M$980,13,0)</f>
        <v>8054.5</v>
      </c>
      <c r="S2074" s="88">
        <f>VLOOKUP(P2074,NEW_TRAIN_TEST!$A$1:$M$980,11,0)</f>
        <v>8240</v>
      </c>
      <c r="T2074" s="6">
        <f t="shared" si="64"/>
        <v>0</v>
      </c>
      <c r="U2074" s="6">
        <f t="shared" si="65"/>
        <v>0</v>
      </c>
    </row>
    <row r="2075" spans="1:21" x14ac:dyDescent="0.2">
      <c r="A2075" s="88">
        <v>2073</v>
      </c>
      <c r="B2075" s="88">
        <v>2</v>
      </c>
      <c r="C2075" s="88" t="s">
        <v>2120</v>
      </c>
      <c r="D2075" s="89" t="s">
        <v>1431</v>
      </c>
      <c r="E2075" s="89">
        <v>0</v>
      </c>
      <c r="F2075" s="89">
        <v>2</v>
      </c>
      <c r="G2075" s="89">
        <v>0</v>
      </c>
      <c r="H2075" s="89">
        <v>0</v>
      </c>
      <c r="I2075" s="89">
        <v>2</v>
      </c>
      <c r="J2075" s="89">
        <v>2</v>
      </c>
      <c r="K2075" s="89">
        <v>0</v>
      </c>
      <c r="L2075" s="89">
        <v>0</v>
      </c>
      <c r="M2075" s="89">
        <v>0</v>
      </c>
      <c r="N2075" s="89">
        <v>0</v>
      </c>
      <c r="O2075" s="89">
        <v>2</v>
      </c>
      <c r="P2075" s="89">
        <v>728</v>
      </c>
      <c r="Q2075" s="89">
        <v>8223.5</v>
      </c>
      <c r="R2075" s="88">
        <f>VLOOKUP(P2075,NEW_TRAIN_TEST!$A$1:$M$980,13,0)</f>
        <v>8054.5</v>
      </c>
      <c r="S2075" s="88">
        <f>VLOOKUP(P2075,NEW_TRAIN_TEST!$A$1:$M$980,11,0)</f>
        <v>8240</v>
      </c>
      <c r="T2075" s="6">
        <f t="shared" si="64"/>
        <v>0</v>
      </c>
      <c r="U2075" s="6">
        <f t="shared" si="65"/>
        <v>0</v>
      </c>
    </row>
    <row r="2076" spans="1:21" x14ac:dyDescent="0.2">
      <c r="A2076" s="88">
        <v>2074</v>
      </c>
      <c r="B2076" s="88">
        <v>2</v>
      </c>
      <c r="C2076" s="88" t="s">
        <v>2120</v>
      </c>
      <c r="D2076" s="89" t="s">
        <v>1431</v>
      </c>
      <c r="E2076" s="89">
        <v>12</v>
      </c>
      <c r="F2076" s="89">
        <v>4</v>
      </c>
      <c r="G2076" s="89">
        <v>2</v>
      </c>
      <c r="H2076" s="89">
        <v>2</v>
      </c>
      <c r="I2076" s="89">
        <v>2</v>
      </c>
      <c r="J2076" s="89">
        <v>0</v>
      </c>
      <c r="K2076" s="89">
        <v>0</v>
      </c>
      <c r="L2076" s="89">
        <v>1</v>
      </c>
      <c r="M2076" s="89">
        <v>0</v>
      </c>
      <c r="N2076" s="89">
        <v>0</v>
      </c>
      <c r="O2076" s="89">
        <v>2</v>
      </c>
      <c r="P2076" s="89">
        <v>352</v>
      </c>
      <c r="Q2076" s="89">
        <v>12910.5</v>
      </c>
      <c r="R2076" s="88">
        <f>VLOOKUP(P2076,NEW_TRAIN_TEST!$A$1:$M$980,13,0)</f>
        <v>12670.5</v>
      </c>
      <c r="S2076" s="88">
        <f>VLOOKUP(P2076,NEW_TRAIN_TEST!$A$1:$M$980,11,0)</f>
        <v>13413</v>
      </c>
      <c r="T2076" s="6">
        <f t="shared" si="64"/>
        <v>1</v>
      </c>
      <c r="U2076" s="6">
        <f t="shared" si="65"/>
        <v>0</v>
      </c>
    </row>
    <row r="2077" spans="1:21" x14ac:dyDescent="0.2">
      <c r="A2077" s="88">
        <v>2075</v>
      </c>
      <c r="B2077" s="88">
        <v>2</v>
      </c>
      <c r="C2077" s="88" t="s">
        <v>2120</v>
      </c>
      <c r="D2077" s="89" t="s">
        <v>1431</v>
      </c>
      <c r="E2077" s="89">
        <v>10</v>
      </c>
      <c r="F2077" s="89">
        <v>0</v>
      </c>
      <c r="G2077" s="89">
        <v>0</v>
      </c>
      <c r="H2077" s="89">
        <v>0</v>
      </c>
      <c r="I2077" s="89">
        <v>0</v>
      </c>
      <c r="J2077" s="89">
        <v>0</v>
      </c>
      <c r="K2077" s="89">
        <v>0</v>
      </c>
      <c r="L2077" s="89">
        <v>0</v>
      </c>
      <c r="M2077" s="89">
        <v>10</v>
      </c>
      <c r="N2077" s="89">
        <v>0</v>
      </c>
      <c r="O2077" s="89">
        <v>0</v>
      </c>
      <c r="P2077" s="89">
        <v>476</v>
      </c>
      <c r="Q2077" s="89">
        <v>8039.5</v>
      </c>
      <c r="R2077" s="88">
        <f>VLOOKUP(P2077,NEW_TRAIN_TEST!$A$1:$M$980,13,0)</f>
        <v>7370</v>
      </c>
      <c r="S2077" s="88">
        <f>VLOOKUP(P2077,NEW_TRAIN_TEST!$A$1:$M$980,11,0)</f>
        <v>8228</v>
      </c>
      <c r="T2077" s="6">
        <f t="shared" si="64"/>
        <v>0</v>
      </c>
      <c r="U2077" s="6">
        <f t="shared" si="65"/>
        <v>1</v>
      </c>
    </row>
    <row r="2078" spans="1:21" x14ac:dyDescent="0.2">
      <c r="A2078" s="88">
        <v>2076</v>
      </c>
      <c r="B2078" s="88">
        <v>2</v>
      </c>
      <c r="C2078" s="88" t="s">
        <v>2120</v>
      </c>
      <c r="D2078" s="89" t="s">
        <v>1431</v>
      </c>
      <c r="E2078" s="89">
        <v>29</v>
      </c>
      <c r="F2078" s="89">
        <v>0</v>
      </c>
      <c r="G2078" s="89">
        <v>0</v>
      </c>
      <c r="H2078" s="89">
        <v>0</v>
      </c>
      <c r="I2078" s="89">
        <v>0</v>
      </c>
      <c r="J2078" s="89">
        <v>0</v>
      </c>
      <c r="K2078" s="89">
        <v>0</v>
      </c>
      <c r="L2078" s="89">
        <v>0</v>
      </c>
      <c r="M2078" s="89">
        <v>0</v>
      </c>
      <c r="N2078" s="89">
        <v>0</v>
      </c>
      <c r="O2078" s="89">
        <v>0</v>
      </c>
      <c r="P2078" s="89">
        <v>477</v>
      </c>
      <c r="Q2078" s="89">
        <v>8595</v>
      </c>
      <c r="R2078" s="88">
        <f>VLOOKUP(P2078,NEW_TRAIN_TEST!$A$1:$M$980,13,0)</f>
        <v>3657</v>
      </c>
      <c r="S2078" s="88">
        <f>VLOOKUP(P2078,NEW_TRAIN_TEST!$A$1:$M$980,11,0)</f>
        <v>9604</v>
      </c>
      <c r="T2078" s="6">
        <f t="shared" si="64"/>
        <v>0</v>
      </c>
      <c r="U2078" s="6">
        <f t="shared" si="65"/>
        <v>0</v>
      </c>
    </row>
    <row r="2079" spans="1:21" x14ac:dyDescent="0.2">
      <c r="A2079" s="88">
        <v>2077</v>
      </c>
      <c r="B2079" s="88">
        <v>2</v>
      </c>
      <c r="C2079" s="88" t="s">
        <v>2120</v>
      </c>
      <c r="D2079" s="89" t="s">
        <v>1431</v>
      </c>
      <c r="E2079" s="89">
        <v>5</v>
      </c>
      <c r="F2079" s="89">
        <v>2</v>
      </c>
      <c r="G2079" s="89">
        <v>1</v>
      </c>
      <c r="H2079" s="89">
        <v>2</v>
      </c>
      <c r="I2079" s="89">
        <v>2</v>
      </c>
      <c r="J2079" s="89">
        <v>0</v>
      </c>
      <c r="K2079" s="89">
        <v>0</v>
      </c>
      <c r="L2079" s="89">
        <v>1</v>
      </c>
      <c r="M2079" s="89">
        <v>10</v>
      </c>
      <c r="N2079" s="89">
        <v>0</v>
      </c>
      <c r="O2079" s="89">
        <v>2</v>
      </c>
      <c r="P2079" s="89">
        <v>571</v>
      </c>
      <c r="Q2079" s="89">
        <v>2629</v>
      </c>
      <c r="R2079" s="88">
        <f>VLOOKUP(P2079,NEW_TRAIN_TEST!$A$1:$M$980,13,0)</f>
        <v>2441</v>
      </c>
      <c r="S2079" s="88">
        <f>VLOOKUP(P2079,NEW_TRAIN_TEST!$A$1:$M$980,11,0)</f>
        <v>3473</v>
      </c>
      <c r="T2079" s="6">
        <f t="shared" si="64"/>
        <v>1</v>
      </c>
      <c r="U2079" s="6">
        <f t="shared" si="65"/>
        <v>1</v>
      </c>
    </row>
    <row r="2080" spans="1:21" x14ac:dyDescent="0.2">
      <c r="A2080" s="88">
        <v>2078</v>
      </c>
      <c r="B2080" s="88">
        <v>2</v>
      </c>
      <c r="C2080" s="88" t="s">
        <v>2120</v>
      </c>
      <c r="D2080" s="89" t="s">
        <v>1431</v>
      </c>
      <c r="E2080" s="89">
        <v>8</v>
      </c>
      <c r="F2080" s="89">
        <v>5</v>
      </c>
      <c r="G2080" s="89">
        <v>0</v>
      </c>
      <c r="H2080" s="89">
        <v>2</v>
      </c>
      <c r="I2080" s="89">
        <v>2</v>
      </c>
      <c r="J2080" s="89">
        <v>0</v>
      </c>
      <c r="K2080" s="89">
        <v>0</v>
      </c>
      <c r="L2080" s="89">
        <v>1</v>
      </c>
      <c r="M2080" s="89">
        <v>0</v>
      </c>
      <c r="N2080" s="89">
        <v>0</v>
      </c>
      <c r="O2080" s="89">
        <v>2</v>
      </c>
      <c r="P2080" s="89">
        <v>514</v>
      </c>
      <c r="Q2080" s="89">
        <v>9925</v>
      </c>
      <c r="R2080" s="88">
        <f>VLOOKUP(P2080,NEW_TRAIN_TEST!$A$1:$M$980,13,0)</f>
        <v>9724.5</v>
      </c>
      <c r="S2080" s="88">
        <f>VLOOKUP(P2080,NEW_TRAIN_TEST!$A$1:$M$980,11,0)</f>
        <v>10478</v>
      </c>
      <c r="T2080" s="6">
        <f t="shared" si="64"/>
        <v>1</v>
      </c>
      <c r="U2080" s="6">
        <f t="shared" si="65"/>
        <v>0</v>
      </c>
    </row>
    <row r="2081" spans="1:21" x14ac:dyDescent="0.2">
      <c r="A2081" s="88">
        <v>2079</v>
      </c>
      <c r="B2081" s="88">
        <v>2</v>
      </c>
      <c r="C2081" s="88" t="s">
        <v>2120</v>
      </c>
      <c r="D2081" s="89" t="s">
        <v>1431</v>
      </c>
      <c r="E2081" s="89">
        <v>4</v>
      </c>
      <c r="F2081" s="89">
        <v>0</v>
      </c>
      <c r="G2081" s="89">
        <v>0</v>
      </c>
      <c r="H2081" s="89">
        <v>0</v>
      </c>
      <c r="I2081" s="89">
        <v>0</v>
      </c>
      <c r="J2081" s="89">
        <v>0</v>
      </c>
      <c r="K2081" s="89">
        <v>0</v>
      </c>
      <c r="L2081" s="89">
        <v>1</v>
      </c>
      <c r="M2081" s="89">
        <v>0</v>
      </c>
      <c r="N2081" s="89">
        <v>0</v>
      </c>
      <c r="O2081" s="89">
        <v>0</v>
      </c>
      <c r="P2081" s="89">
        <v>5</v>
      </c>
      <c r="Q2081" s="89">
        <v>4968</v>
      </c>
      <c r="R2081" s="88">
        <f>VLOOKUP(P2081,NEW_TRAIN_TEST!$A$1:$M$980,13,0)</f>
        <v>4898.5</v>
      </c>
      <c r="S2081" s="88">
        <f>VLOOKUP(P2081,NEW_TRAIN_TEST!$A$1:$M$980,11,0)</f>
        <v>5024</v>
      </c>
      <c r="T2081" s="6">
        <f t="shared" si="64"/>
        <v>1</v>
      </c>
      <c r="U2081" s="6">
        <f t="shared" si="65"/>
        <v>0</v>
      </c>
    </row>
    <row r="2082" spans="1:21" x14ac:dyDescent="0.2">
      <c r="A2082" s="88">
        <v>2080</v>
      </c>
      <c r="B2082" s="88">
        <v>2</v>
      </c>
      <c r="C2082" s="88" t="s">
        <v>2120</v>
      </c>
      <c r="D2082" s="89" t="s">
        <v>1431</v>
      </c>
      <c r="E2082" s="89">
        <v>3</v>
      </c>
      <c r="F2082" s="89">
        <v>0</v>
      </c>
      <c r="G2082" s="89">
        <v>0</v>
      </c>
      <c r="H2082" s="89">
        <v>0</v>
      </c>
      <c r="I2082" s="89">
        <v>0</v>
      </c>
      <c r="J2082" s="89">
        <v>0</v>
      </c>
      <c r="K2082" s="89">
        <v>0</v>
      </c>
      <c r="L2082" s="89">
        <v>1</v>
      </c>
      <c r="M2082" s="89">
        <v>11</v>
      </c>
      <c r="N2082" s="89">
        <v>0</v>
      </c>
      <c r="O2082" s="89">
        <v>0</v>
      </c>
      <c r="P2082" s="89">
        <v>574</v>
      </c>
      <c r="Q2082" s="89">
        <v>2242</v>
      </c>
      <c r="R2082" s="88">
        <f>VLOOKUP(P2082,NEW_TRAIN_TEST!$A$1:$M$980,13,0)</f>
        <v>2080.5</v>
      </c>
      <c r="S2082" s="88">
        <f>VLOOKUP(P2082,NEW_TRAIN_TEST!$A$1:$M$980,11,0)</f>
        <v>2868</v>
      </c>
      <c r="T2082" s="6">
        <f t="shared" si="64"/>
        <v>1</v>
      </c>
      <c r="U2082" s="6">
        <f t="shared" si="65"/>
        <v>1</v>
      </c>
    </row>
    <row r="2083" spans="1:21" x14ac:dyDescent="0.2">
      <c r="A2083" s="88">
        <v>2081</v>
      </c>
      <c r="B2083" s="88">
        <v>2</v>
      </c>
      <c r="C2083" s="88" t="s">
        <v>2120</v>
      </c>
      <c r="D2083" s="89" t="s">
        <v>1431</v>
      </c>
      <c r="E2083" s="89">
        <v>5</v>
      </c>
      <c r="F2083" s="89">
        <v>1</v>
      </c>
      <c r="G2083" s="89">
        <v>0</v>
      </c>
      <c r="H2083" s="89">
        <v>0</v>
      </c>
      <c r="I2083" s="89">
        <v>2</v>
      </c>
      <c r="J2083" s="89">
        <v>0</v>
      </c>
      <c r="K2083" s="89">
        <v>0</v>
      </c>
      <c r="L2083" s="89">
        <v>1</v>
      </c>
      <c r="M2083" s="89">
        <v>0</v>
      </c>
      <c r="N2083" s="89">
        <v>0</v>
      </c>
      <c r="O2083" s="89">
        <v>2</v>
      </c>
      <c r="P2083" s="89">
        <v>204</v>
      </c>
      <c r="Q2083" s="89">
        <v>3729.5</v>
      </c>
      <c r="R2083" s="88">
        <f>VLOOKUP(P2083,NEW_TRAIN_TEST!$A$1:$M$980,13,0)</f>
        <v>3633</v>
      </c>
      <c r="S2083" s="88">
        <f>VLOOKUP(P2083,NEW_TRAIN_TEST!$A$1:$M$980,11,0)</f>
        <v>4382</v>
      </c>
      <c r="T2083" s="6">
        <f t="shared" si="64"/>
        <v>1</v>
      </c>
      <c r="U2083" s="6">
        <f t="shared" si="65"/>
        <v>0</v>
      </c>
    </row>
    <row r="2084" spans="1:21" x14ac:dyDescent="0.2">
      <c r="A2084" s="88">
        <v>2082</v>
      </c>
      <c r="B2084" s="88">
        <v>2</v>
      </c>
      <c r="C2084" s="88" t="s">
        <v>2120</v>
      </c>
      <c r="D2084" s="89" t="s">
        <v>1431</v>
      </c>
      <c r="E2084" s="89">
        <v>8</v>
      </c>
      <c r="F2084" s="89">
        <v>1</v>
      </c>
      <c r="G2084" s="89">
        <v>1</v>
      </c>
      <c r="H2084" s="89">
        <v>0</v>
      </c>
      <c r="I2084" s="89">
        <v>2</v>
      </c>
      <c r="J2084" s="89">
        <v>0</v>
      </c>
      <c r="K2084" s="89">
        <v>0</v>
      </c>
      <c r="L2084" s="89">
        <v>1</v>
      </c>
      <c r="M2084" s="89">
        <v>0</v>
      </c>
      <c r="N2084" s="89">
        <v>0</v>
      </c>
      <c r="O2084" s="89">
        <v>2</v>
      </c>
      <c r="P2084" s="89">
        <v>380</v>
      </c>
      <c r="Q2084" s="89">
        <v>6615.5</v>
      </c>
      <c r="R2084" s="88">
        <f>VLOOKUP(P2084,NEW_TRAIN_TEST!$A$1:$M$980,13,0)</f>
        <v>6477.5</v>
      </c>
      <c r="S2084" s="88">
        <f>VLOOKUP(P2084,NEW_TRAIN_TEST!$A$1:$M$980,11,0)</f>
        <v>7313</v>
      </c>
      <c r="T2084" s="6">
        <f t="shared" si="64"/>
        <v>1</v>
      </c>
      <c r="U2084" s="6">
        <f t="shared" si="65"/>
        <v>0</v>
      </c>
    </row>
    <row r="2085" spans="1:21" x14ac:dyDescent="0.2">
      <c r="A2085" s="88">
        <v>2083</v>
      </c>
      <c r="B2085" s="88">
        <v>2</v>
      </c>
      <c r="C2085" s="88" t="s">
        <v>2120</v>
      </c>
      <c r="D2085" s="89" t="s">
        <v>1431</v>
      </c>
      <c r="E2085" s="89">
        <v>23</v>
      </c>
      <c r="F2085" s="89">
        <v>0</v>
      </c>
      <c r="G2085" s="89">
        <v>0</v>
      </c>
      <c r="H2085" s="89">
        <v>0</v>
      </c>
      <c r="I2085" s="89">
        <v>0</v>
      </c>
      <c r="J2085" s="89">
        <v>0</v>
      </c>
      <c r="K2085" s="89">
        <v>0</v>
      </c>
      <c r="L2085" s="89">
        <v>0</v>
      </c>
      <c r="M2085" s="89">
        <v>0</v>
      </c>
      <c r="N2085" s="89">
        <v>0</v>
      </c>
      <c r="O2085" s="89">
        <v>0</v>
      </c>
      <c r="P2085" s="89">
        <v>463</v>
      </c>
      <c r="Q2085" s="89">
        <v>8956</v>
      </c>
      <c r="R2085" s="88">
        <f>VLOOKUP(P2085,NEW_TRAIN_TEST!$A$1:$M$980,13,0)</f>
        <v>3159</v>
      </c>
      <c r="S2085" s="88">
        <f>VLOOKUP(P2085,NEW_TRAIN_TEST!$A$1:$M$980,11,0)</f>
        <v>9666</v>
      </c>
      <c r="T2085" s="6">
        <f t="shared" si="64"/>
        <v>0</v>
      </c>
      <c r="U2085" s="6">
        <f t="shared" si="65"/>
        <v>0</v>
      </c>
    </row>
    <row r="2086" spans="1:21" x14ac:dyDescent="0.2">
      <c r="A2086" s="88">
        <v>2084</v>
      </c>
      <c r="B2086" s="88">
        <v>2</v>
      </c>
      <c r="C2086" s="88" t="s">
        <v>2120</v>
      </c>
      <c r="D2086" s="89" t="s">
        <v>1431</v>
      </c>
      <c r="E2086" s="89">
        <v>22</v>
      </c>
      <c r="F2086" s="89">
        <v>0</v>
      </c>
      <c r="G2086" s="89">
        <v>0</v>
      </c>
      <c r="H2086" s="89">
        <v>0</v>
      </c>
      <c r="I2086" s="89">
        <v>0</v>
      </c>
      <c r="J2086" s="89">
        <v>0</v>
      </c>
      <c r="K2086" s="89">
        <v>0</v>
      </c>
      <c r="L2086" s="89">
        <v>0</v>
      </c>
      <c r="M2086" s="89">
        <v>0</v>
      </c>
      <c r="N2086" s="89">
        <v>0</v>
      </c>
      <c r="O2086" s="89">
        <v>0</v>
      </c>
      <c r="P2086" s="89">
        <v>471</v>
      </c>
      <c r="Q2086" s="89">
        <v>8072</v>
      </c>
      <c r="R2086" s="88">
        <f>VLOOKUP(P2086,NEW_TRAIN_TEST!$A$1:$M$980,13,0)</f>
        <v>3164</v>
      </c>
      <c r="S2086" s="88">
        <f>VLOOKUP(P2086,NEW_TRAIN_TEST!$A$1:$M$980,11,0)</f>
        <v>9232</v>
      </c>
      <c r="T2086" s="6">
        <f t="shared" si="64"/>
        <v>0</v>
      </c>
      <c r="U2086" s="6">
        <f t="shared" si="65"/>
        <v>0</v>
      </c>
    </row>
    <row r="2087" spans="1:21" x14ac:dyDescent="0.2">
      <c r="A2087" s="88">
        <v>2085</v>
      </c>
      <c r="B2087" s="88">
        <v>2</v>
      </c>
      <c r="C2087" s="88" t="s">
        <v>2120</v>
      </c>
      <c r="D2087" s="89" t="s">
        <v>1431</v>
      </c>
      <c r="E2087" s="89">
        <v>17</v>
      </c>
      <c r="F2087" s="89">
        <v>0</v>
      </c>
      <c r="G2087" s="89">
        <v>0</v>
      </c>
      <c r="H2087" s="89">
        <v>0</v>
      </c>
      <c r="I2087" s="89">
        <v>0</v>
      </c>
      <c r="J2087" s="89">
        <v>0</v>
      </c>
      <c r="K2087" s="89">
        <v>0</v>
      </c>
      <c r="L2087" s="89">
        <v>0</v>
      </c>
      <c r="M2087" s="89">
        <v>0</v>
      </c>
      <c r="N2087" s="89">
        <v>0</v>
      </c>
      <c r="O2087" s="89">
        <v>0</v>
      </c>
      <c r="P2087" s="89">
        <v>599</v>
      </c>
      <c r="Q2087" s="89">
        <v>13206.5</v>
      </c>
      <c r="R2087" s="88">
        <f>VLOOKUP(P2087,NEW_TRAIN_TEST!$A$1:$M$980,13,0)</f>
        <v>13091.5</v>
      </c>
      <c r="S2087" s="88">
        <f>VLOOKUP(P2087,NEW_TRAIN_TEST!$A$1:$M$980,11,0)</f>
        <v>13779</v>
      </c>
      <c r="T2087" s="6">
        <f t="shared" si="64"/>
        <v>0</v>
      </c>
      <c r="U2087" s="6">
        <f t="shared" si="65"/>
        <v>0</v>
      </c>
    </row>
    <row r="2088" spans="1:21" x14ac:dyDescent="0.2">
      <c r="A2088" s="88">
        <v>2086</v>
      </c>
      <c r="B2088" s="88">
        <v>2</v>
      </c>
      <c r="C2088" s="88" t="s">
        <v>2120</v>
      </c>
      <c r="D2088" s="89" t="s">
        <v>1431</v>
      </c>
      <c r="E2088" s="89">
        <v>13</v>
      </c>
      <c r="F2088" s="89">
        <v>2</v>
      </c>
      <c r="G2088" s="89">
        <v>2</v>
      </c>
      <c r="H2088" s="89">
        <v>0</v>
      </c>
      <c r="I2088" s="89">
        <v>2</v>
      </c>
      <c r="J2088" s="89">
        <v>0</v>
      </c>
      <c r="K2088" s="89">
        <v>0</v>
      </c>
      <c r="L2088" s="89">
        <v>0</v>
      </c>
      <c r="M2088" s="89">
        <v>0</v>
      </c>
      <c r="N2088" s="89">
        <v>0</v>
      </c>
      <c r="O2088" s="89">
        <v>2</v>
      </c>
      <c r="P2088" s="89">
        <v>24</v>
      </c>
      <c r="Q2088" s="89">
        <v>7311</v>
      </c>
      <c r="R2088" s="88">
        <f>VLOOKUP(P2088,NEW_TRAIN_TEST!$A$1:$M$980,13,0)</f>
        <v>7176</v>
      </c>
      <c r="S2088" s="88">
        <f>VLOOKUP(P2088,NEW_TRAIN_TEST!$A$1:$M$980,11,0)</f>
        <v>7612</v>
      </c>
      <c r="T2088" s="6">
        <f t="shared" si="64"/>
        <v>0</v>
      </c>
      <c r="U2088" s="6">
        <f t="shared" si="65"/>
        <v>0</v>
      </c>
    </row>
    <row r="2089" spans="1:21" x14ac:dyDescent="0.2">
      <c r="A2089" s="88">
        <v>2087</v>
      </c>
      <c r="B2089" s="88">
        <v>2</v>
      </c>
      <c r="C2089" s="88" t="s">
        <v>2120</v>
      </c>
      <c r="D2089" s="89" t="s">
        <v>1431</v>
      </c>
      <c r="E2089" s="89">
        <v>16</v>
      </c>
      <c r="F2089" s="89">
        <v>3</v>
      </c>
      <c r="G2089" s="89">
        <v>0</v>
      </c>
      <c r="H2089" s="89">
        <v>0</v>
      </c>
      <c r="I2089" s="89">
        <v>2</v>
      </c>
      <c r="J2089" s="89">
        <v>2</v>
      </c>
      <c r="K2089" s="89">
        <v>0</v>
      </c>
      <c r="L2089" s="89">
        <v>0</v>
      </c>
      <c r="M2089" s="89">
        <v>0</v>
      </c>
      <c r="N2089" s="89">
        <v>0</v>
      </c>
      <c r="O2089" s="89">
        <v>2</v>
      </c>
      <c r="P2089" s="89">
        <v>248</v>
      </c>
      <c r="Q2089" s="89">
        <v>15663.5</v>
      </c>
      <c r="R2089" s="88">
        <f>VLOOKUP(P2089,NEW_TRAIN_TEST!$A$1:$M$980,13,0)</f>
        <v>15552</v>
      </c>
      <c r="S2089" s="88">
        <f>VLOOKUP(P2089,NEW_TRAIN_TEST!$A$1:$M$980,11,0)</f>
        <v>16228</v>
      </c>
      <c r="T2089" s="6">
        <f t="shared" si="64"/>
        <v>0</v>
      </c>
      <c r="U2089" s="6">
        <f t="shared" si="65"/>
        <v>0</v>
      </c>
    </row>
    <row r="2090" spans="1:21" x14ac:dyDescent="0.2">
      <c r="A2090" s="88">
        <v>2088</v>
      </c>
      <c r="B2090" s="88">
        <v>2</v>
      </c>
      <c r="C2090" s="88" t="s">
        <v>2120</v>
      </c>
      <c r="D2090" s="89" t="s">
        <v>1431</v>
      </c>
      <c r="E2090" s="89">
        <v>7</v>
      </c>
      <c r="F2090" s="89">
        <v>3</v>
      </c>
      <c r="G2090" s="89">
        <v>1</v>
      </c>
      <c r="H2090" s="89">
        <v>0</v>
      </c>
      <c r="I2090" s="89">
        <v>2</v>
      </c>
      <c r="J2090" s="89">
        <v>0</v>
      </c>
      <c r="K2090" s="89">
        <v>0</v>
      </c>
      <c r="L2090" s="89">
        <v>0</v>
      </c>
      <c r="M2090" s="89">
        <v>0</v>
      </c>
      <c r="N2090" s="89">
        <v>0</v>
      </c>
      <c r="O2090" s="89">
        <v>2</v>
      </c>
      <c r="P2090" s="89">
        <v>357</v>
      </c>
      <c r="Q2090" s="89">
        <v>7435</v>
      </c>
      <c r="R2090" s="88">
        <f>VLOOKUP(P2090,NEW_TRAIN_TEST!$A$1:$M$980,13,0)</f>
        <v>7314</v>
      </c>
      <c r="S2090" s="88">
        <f>VLOOKUP(P2090,NEW_TRAIN_TEST!$A$1:$M$980,11,0)</f>
        <v>7809</v>
      </c>
      <c r="T2090" s="6">
        <f t="shared" si="64"/>
        <v>0</v>
      </c>
      <c r="U2090" s="6">
        <f t="shared" si="65"/>
        <v>0</v>
      </c>
    </row>
    <row r="2091" spans="1:21" x14ac:dyDescent="0.2">
      <c r="A2091" s="88">
        <v>2089</v>
      </c>
      <c r="B2091" s="88">
        <v>2</v>
      </c>
      <c r="C2091" s="88" t="s">
        <v>2120</v>
      </c>
      <c r="D2091" s="89" t="s">
        <v>1431</v>
      </c>
      <c r="E2091" s="89">
        <v>5</v>
      </c>
      <c r="F2091" s="89">
        <v>1</v>
      </c>
      <c r="G2091" s="89">
        <v>0</v>
      </c>
      <c r="H2091" s="89">
        <v>0</v>
      </c>
      <c r="I2091" s="89">
        <v>2</v>
      </c>
      <c r="J2091" s="89">
        <v>0</v>
      </c>
      <c r="K2091" s="89">
        <v>0</v>
      </c>
      <c r="L2091" s="89">
        <v>1</v>
      </c>
      <c r="M2091" s="89">
        <v>0</v>
      </c>
      <c r="N2091" s="89">
        <v>0</v>
      </c>
      <c r="O2091" s="89">
        <v>2</v>
      </c>
      <c r="P2091" s="89">
        <v>522</v>
      </c>
      <c r="Q2091" s="89">
        <v>8442</v>
      </c>
      <c r="R2091" s="88">
        <f>VLOOKUP(P2091,NEW_TRAIN_TEST!$A$1:$M$980,13,0)</f>
        <v>8314.5</v>
      </c>
      <c r="S2091" s="88">
        <f>VLOOKUP(P2091,NEW_TRAIN_TEST!$A$1:$M$980,11,0)</f>
        <v>9028</v>
      </c>
      <c r="T2091" s="6">
        <f t="shared" si="64"/>
        <v>1</v>
      </c>
      <c r="U2091" s="6">
        <f t="shared" si="65"/>
        <v>0</v>
      </c>
    </row>
    <row r="2092" spans="1:21" x14ac:dyDescent="0.2">
      <c r="A2092" s="88">
        <v>2090</v>
      </c>
      <c r="B2092" s="88">
        <v>2</v>
      </c>
      <c r="C2092" s="88" t="s">
        <v>2120</v>
      </c>
      <c r="D2092" s="89" t="s">
        <v>1431</v>
      </c>
      <c r="E2092" s="89">
        <v>0</v>
      </c>
      <c r="F2092" s="89">
        <v>0</v>
      </c>
      <c r="G2092" s="89">
        <v>0</v>
      </c>
      <c r="H2092" s="89">
        <v>0</v>
      </c>
      <c r="I2092" s="89">
        <v>0</v>
      </c>
      <c r="J2092" s="89">
        <v>0</v>
      </c>
      <c r="K2092" s="89">
        <v>0</v>
      </c>
      <c r="L2092" s="89">
        <v>0</v>
      </c>
      <c r="M2092" s="89">
        <v>0</v>
      </c>
      <c r="N2092" s="89">
        <v>1</v>
      </c>
      <c r="O2092" s="89">
        <v>0</v>
      </c>
      <c r="P2092" s="89">
        <v>597</v>
      </c>
      <c r="Q2092" s="89">
        <v>5380</v>
      </c>
      <c r="R2092" s="88">
        <f>VLOOKUP(P2092,NEW_TRAIN_TEST!$A$1:$M$980,13,0)</f>
        <v>5380</v>
      </c>
      <c r="S2092" s="88">
        <f>VLOOKUP(P2092,NEW_TRAIN_TEST!$A$1:$M$980,11,0)</f>
        <v>5380</v>
      </c>
      <c r="T2092" s="6">
        <f t="shared" si="64"/>
        <v>0</v>
      </c>
      <c r="U2092" s="6">
        <f t="shared" si="65"/>
        <v>0</v>
      </c>
    </row>
    <row r="2093" spans="1:21" x14ac:dyDescent="0.2">
      <c r="A2093" s="88">
        <v>2091</v>
      </c>
      <c r="B2093" s="88">
        <v>2</v>
      </c>
      <c r="C2093" s="88" t="s">
        <v>2120</v>
      </c>
      <c r="D2093" s="89" t="s">
        <v>1431</v>
      </c>
      <c r="E2093" s="89">
        <v>2</v>
      </c>
      <c r="F2093" s="89">
        <v>0</v>
      </c>
      <c r="G2093" s="89">
        <v>0</v>
      </c>
      <c r="H2093" s="89">
        <v>0</v>
      </c>
      <c r="I2093" s="89">
        <v>0</v>
      </c>
      <c r="J2093" s="89">
        <v>0</v>
      </c>
      <c r="K2093" s="89">
        <v>0</v>
      </c>
      <c r="L2093" s="89">
        <v>1</v>
      </c>
      <c r="M2093" s="89">
        <v>0</v>
      </c>
      <c r="N2093" s="89">
        <v>0</v>
      </c>
      <c r="O2093" s="89">
        <v>0</v>
      </c>
      <c r="P2093" s="89">
        <v>598</v>
      </c>
      <c r="Q2093" s="89">
        <v>8174.67</v>
      </c>
      <c r="R2093" s="88">
        <f>VLOOKUP(P2093,NEW_TRAIN_TEST!$A$1:$M$980,13,0)</f>
        <v>7756</v>
      </c>
      <c r="S2093" s="88">
        <f>VLOOKUP(P2093,NEW_TRAIN_TEST!$A$1:$M$980,11,0)</f>
        <v>8196</v>
      </c>
      <c r="T2093" s="6">
        <f t="shared" si="64"/>
        <v>1</v>
      </c>
      <c r="U2093" s="6">
        <f t="shared" si="65"/>
        <v>0</v>
      </c>
    </row>
    <row r="2094" spans="1:21" x14ac:dyDescent="0.2">
      <c r="A2094" s="88">
        <v>2092</v>
      </c>
      <c r="B2094" s="88">
        <v>2</v>
      </c>
      <c r="C2094" s="88" t="s">
        <v>2120</v>
      </c>
      <c r="D2094" s="89" t="s">
        <v>1431</v>
      </c>
      <c r="E2094" s="89">
        <v>6</v>
      </c>
      <c r="F2094" s="89">
        <v>1</v>
      </c>
      <c r="G2094" s="89">
        <v>0</v>
      </c>
      <c r="H2094" s="89">
        <v>0</v>
      </c>
      <c r="I2094" s="89">
        <v>2</v>
      </c>
      <c r="J2094" s="89">
        <v>0</v>
      </c>
      <c r="K2094" s="89">
        <v>0</v>
      </c>
      <c r="L2094" s="89">
        <v>1</v>
      </c>
      <c r="M2094" s="89">
        <v>0</v>
      </c>
      <c r="N2094" s="89">
        <v>0</v>
      </c>
      <c r="O2094" s="89">
        <v>2</v>
      </c>
      <c r="P2094" s="89">
        <v>647</v>
      </c>
      <c r="Q2094" s="89">
        <v>10544.5</v>
      </c>
      <c r="R2094" s="88">
        <f>VLOOKUP(P2094,NEW_TRAIN_TEST!$A$1:$M$980,13,0)</f>
        <v>10321.5</v>
      </c>
      <c r="S2094" s="88">
        <f>VLOOKUP(P2094,NEW_TRAIN_TEST!$A$1:$M$980,11,0)</f>
        <v>11207</v>
      </c>
      <c r="T2094" s="6">
        <f t="shared" si="64"/>
        <v>1</v>
      </c>
      <c r="U2094" s="6">
        <f t="shared" si="65"/>
        <v>0</v>
      </c>
    </row>
    <row r="2095" spans="1:21" x14ac:dyDescent="0.2">
      <c r="A2095" s="88">
        <v>2093</v>
      </c>
      <c r="B2095" s="88">
        <v>2</v>
      </c>
      <c r="C2095" s="88" t="s">
        <v>2120</v>
      </c>
      <c r="D2095" s="89" t="s">
        <v>1431</v>
      </c>
      <c r="E2095" s="89">
        <v>6</v>
      </c>
      <c r="F2095" s="89">
        <v>1</v>
      </c>
      <c r="G2095" s="89">
        <v>0</v>
      </c>
      <c r="H2095" s="89">
        <v>0</v>
      </c>
      <c r="I2095" s="89">
        <v>2</v>
      </c>
      <c r="J2095" s="89">
        <v>0</v>
      </c>
      <c r="K2095" s="89">
        <v>0</v>
      </c>
      <c r="L2095" s="89">
        <v>1</v>
      </c>
      <c r="M2095" s="89">
        <v>0</v>
      </c>
      <c r="N2095" s="89">
        <v>0</v>
      </c>
      <c r="O2095" s="89">
        <v>2</v>
      </c>
      <c r="P2095" s="89">
        <v>600</v>
      </c>
      <c r="Q2095" s="89">
        <v>11150</v>
      </c>
      <c r="R2095" s="88">
        <f>VLOOKUP(P2095,NEW_TRAIN_TEST!$A$1:$M$980,13,0)</f>
        <v>11115.5</v>
      </c>
      <c r="S2095" s="88">
        <f>VLOOKUP(P2095,NEW_TRAIN_TEST!$A$1:$M$980,11,0)</f>
        <v>11235</v>
      </c>
      <c r="T2095" s="6">
        <f t="shared" si="64"/>
        <v>1</v>
      </c>
      <c r="U2095" s="6">
        <f t="shared" si="65"/>
        <v>0</v>
      </c>
    </row>
    <row r="2096" spans="1:21" x14ac:dyDescent="0.2">
      <c r="A2096" s="88">
        <v>2094</v>
      </c>
      <c r="B2096" s="88">
        <v>2</v>
      </c>
      <c r="C2096" s="88" t="s">
        <v>2120</v>
      </c>
      <c r="D2096" s="89" t="s">
        <v>1431</v>
      </c>
      <c r="E2096" s="89">
        <v>5</v>
      </c>
      <c r="F2096" s="89">
        <v>0</v>
      </c>
      <c r="G2096" s="89">
        <v>0</v>
      </c>
      <c r="H2096" s="89">
        <v>0</v>
      </c>
      <c r="I2096" s="89">
        <v>0</v>
      </c>
      <c r="J2096" s="89">
        <v>0</v>
      </c>
      <c r="K2096" s="89">
        <v>0</v>
      </c>
      <c r="L2096" s="89">
        <v>1</v>
      </c>
      <c r="M2096" s="89">
        <v>0</v>
      </c>
      <c r="N2096" s="89">
        <v>0</v>
      </c>
      <c r="O2096" s="89">
        <v>0</v>
      </c>
      <c r="P2096" s="89">
        <v>600</v>
      </c>
      <c r="Q2096" s="89">
        <v>11214</v>
      </c>
      <c r="R2096" s="88">
        <f>VLOOKUP(P2096,NEW_TRAIN_TEST!$A$1:$M$980,13,0)</f>
        <v>11115.5</v>
      </c>
      <c r="S2096" s="88">
        <f>VLOOKUP(P2096,NEW_TRAIN_TEST!$A$1:$M$980,11,0)</f>
        <v>11235</v>
      </c>
      <c r="T2096" s="6">
        <f t="shared" si="64"/>
        <v>1</v>
      </c>
      <c r="U2096" s="6">
        <f t="shared" si="65"/>
        <v>0</v>
      </c>
    </row>
    <row r="2097" spans="1:21" x14ac:dyDescent="0.2">
      <c r="A2097" s="88">
        <v>2095</v>
      </c>
      <c r="B2097" s="88">
        <v>2</v>
      </c>
      <c r="C2097" s="88" t="s">
        <v>2120</v>
      </c>
      <c r="D2097" s="89" t="s">
        <v>1431</v>
      </c>
      <c r="E2097" s="89">
        <v>4</v>
      </c>
      <c r="F2097" s="89">
        <v>0</v>
      </c>
      <c r="G2097" s="89">
        <v>0</v>
      </c>
      <c r="H2097" s="89">
        <v>0</v>
      </c>
      <c r="I2097" s="89">
        <v>0</v>
      </c>
      <c r="J2097" s="89">
        <v>0</v>
      </c>
      <c r="K2097" s="89">
        <v>0</v>
      </c>
      <c r="L2097" s="89">
        <v>0</v>
      </c>
      <c r="M2097" s="89">
        <v>13</v>
      </c>
      <c r="N2097" s="89">
        <v>0</v>
      </c>
      <c r="O2097" s="89">
        <v>0</v>
      </c>
      <c r="P2097" s="89">
        <v>600</v>
      </c>
      <c r="Q2097" s="89">
        <v>11222</v>
      </c>
      <c r="R2097" s="88">
        <f>VLOOKUP(P2097,NEW_TRAIN_TEST!$A$1:$M$980,13,0)</f>
        <v>11115.5</v>
      </c>
      <c r="S2097" s="88">
        <f>VLOOKUP(P2097,NEW_TRAIN_TEST!$A$1:$M$980,11,0)</f>
        <v>11235</v>
      </c>
      <c r="T2097" s="6">
        <f t="shared" si="64"/>
        <v>0</v>
      </c>
      <c r="U2097" s="6">
        <f t="shared" si="65"/>
        <v>1</v>
      </c>
    </row>
    <row r="2098" spans="1:21" x14ac:dyDescent="0.2">
      <c r="A2098" s="88">
        <v>2096</v>
      </c>
      <c r="B2098" s="88">
        <v>2</v>
      </c>
      <c r="C2098" s="88" t="s">
        <v>2120</v>
      </c>
      <c r="D2098" s="89" t="s">
        <v>1431</v>
      </c>
      <c r="E2098" s="89">
        <v>17</v>
      </c>
      <c r="F2098" s="89">
        <v>2</v>
      </c>
      <c r="G2098" s="89">
        <v>0</v>
      </c>
      <c r="H2098" s="89">
        <v>2</v>
      </c>
      <c r="I2098" s="89">
        <v>2</v>
      </c>
      <c r="J2098" s="89">
        <v>0</v>
      </c>
      <c r="K2098" s="89">
        <v>0</v>
      </c>
      <c r="L2098" s="89">
        <v>0</v>
      </c>
      <c r="M2098" s="89">
        <v>0</v>
      </c>
      <c r="N2098" s="89">
        <v>0</v>
      </c>
      <c r="O2098" s="89">
        <v>2</v>
      </c>
      <c r="P2098" s="89">
        <v>120</v>
      </c>
      <c r="Q2098" s="89">
        <v>4483</v>
      </c>
      <c r="R2098" s="88">
        <f>VLOOKUP(P2098,NEW_TRAIN_TEST!$A$1:$M$980,13,0)</f>
        <v>4306.5</v>
      </c>
      <c r="S2098" s="88">
        <f>VLOOKUP(P2098,NEW_TRAIN_TEST!$A$1:$M$980,11,0)</f>
        <v>4676</v>
      </c>
      <c r="T2098" s="6">
        <f t="shared" si="64"/>
        <v>0</v>
      </c>
      <c r="U2098" s="6">
        <f t="shared" si="65"/>
        <v>0</v>
      </c>
    </row>
    <row r="2099" spans="1:21" x14ac:dyDescent="0.2">
      <c r="A2099" s="88">
        <v>2097</v>
      </c>
      <c r="B2099" s="88">
        <v>2</v>
      </c>
      <c r="C2099" s="88" t="s">
        <v>2120</v>
      </c>
      <c r="D2099" s="89" t="s">
        <v>1431</v>
      </c>
      <c r="E2099" s="89">
        <v>2</v>
      </c>
      <c r="F2099" s="89">
        <v>0</v>
      </c>
      <c r="G2099" s="89">
        <v>0</v>
      </c>
      <c r="H2099" s="89">
        <v>0</v>
      </c>
      <c r="I2099" s="89">
        <v>0</v>
      </c>
      <c r="J2099" s="89">
        <v>0</v>
      </c>
      <c r="K2099" s="89">
        <v>0</v>
      </c>
      <c r="L2099" s="89">
        <v>0</v>
      </c>
      <c r="M2099" s="89">
        <v>0</v>
      </c>
      <c r="N2099" s="89">
        <v>0</v>
      </c>
      <c r="O2099" s="89">
        <v>0</v>
      </c>
      <c r="P2099" s="89">
        <v>602</v>
      </c>
      <c r="Q2099" s="89">
        <v>4719</v>
      </c>
      <c r="R2099" s="88">
        <f>VLOOKUP(P2099,NEW_TRAIN_TEST!$A$1:$M$980,13,0)</f>
        <v>4370</v>
      </c>
      <c r="S2099" s="88">
        <f>VLOOKUP(P2099,NEW_TRAIN_TEST!$A$1:$M$980,11,0)</f>
        <v>4719</v>
      </c>
      <c r="T2099" s="6">
        <f t="shared" si="64"/>
        <v>0</v>
      </c>
      <c r="U2099" s="6">
        <f t="shared" si="65"/>
        <v>0</v>
      </c>
    </row>
    <row r="2100" spans="1:21" x14ac:dyDescent="0.2">
      <c r="A2100" s="88">
        <v>2098</v>
      </c>
      <c r="B2100" s="88">
        <v>2</v>
      </c>
      <c r="C2100" s="88" t="s">
        <v>2120</v>
      </c>
      <c r="D2100" s="89" t="s">
        <v>1431</v>
      </c>
      <c r="E2100" s="89">
        <v>5</v>
      </c>
      <c r="F2100" s="89">
        <v>1</v>
      </c>
      <c r="G2100" s="89">
        <v>0</v>
      </c>
      <c r="H2100" s="89">
        <v>0</v>
      </c>
      <c r="I2100" s="89">
        <v>2</v>
      </c>
      <c r="J2100" s="89">
        <v>0</v>
      </c>
      <c r="K2100" s="89">
        <v>0</v>
      </c>
      <c r="L2100" s="89">
        <v>0</v>
      </c>
      <c r="M2100" s="89">
        <v>0</v>
      </c>
      <c r="N2100" s="89">
        <v>0</v>
      </c>
      <c r="O2100" s="89">
        <v>2</v>
      </c>
      <c r="P2100" s="89">
        <v>62</v>
      </c>
      <c r="Q2100" s="89">
        <v>328</v>
      </c>
      <c r="R2100" s="88">
        <f>VLOOKUP(P2100,NEW_TRAIN_TEST!$A$1:$M$980,13,0)</f>
        <v>318.5</v>
      </c>
      <c r="S2100" s="88">
        <f>VLOOKUP(P2100,NEW_TRAIN_TEST!$A$1:$M$980,11,0)</f>
        <v>338</v>
      </c>
      <c r="T2100" s="6">
        <f t="shared" si="64"/>
        <v>0</v>
      </c>
      <c r="U2100" s="6">
        <f t="shared" si="65"/>
        <v>0</v>
      </c>
    </row>
    <row r="2101" spans="1:21" x14ac:dyDescent="0.2">
      <c r="A2101" s="88">
        <v>2099</v>
      </c>
      <c r="B2101" s="88">
        <v>2</v>
      </c>
      <c r="C2101" s="88" t="s">
        <v>2120</v>
      </c>
      <c r="D2101" s="89" t="s">
        <v>1431</v>
      </c>
      <c r="E2101" s="89">
        <v>11</v>
      </c>
      <c r="F2101" s="89">
        <v>2</v>
      </c>
      <c r="G2101" s="89">
        <v>0</v>
      </c>
      <c r="H2101" s="89">
        <v>0</v>
      </c>
      <c r="I2101" s="89">
        <v>2</v>
      </c>
      <c r="J2101" s="89">
        <v>0</v>
      </c>
      <c r="K2101" s="89">
        <v>0</v>
      </c>
      <c r="L2101" s="89">
        <v>0</v>
      </c>
      <c r="M2101" s="89">
        <v>0</v>
      </c>
      <c r="N2101" s="89">
        <v>0</v>
      </c>
      <c r="O2101" s="89">
        <v>2</v>
      </c>
      <c r="P2101" s="89">
        <v>376</v>
      </c>
      <c r="Q2101" s="89">
        <v>8204</v>
      </c>
      <c r="R2101" s="88">
        <f>VLOOKUP(P2101,NEW_TRAIN_TEST!$A$1:$M$980,13,0)</f>
        <v>8021.5</v>
      </c>
      <c r="S2101" s="88">
        <f>VLOOKUP(P2101,NEW_TRAIN_TEST!$A$1:$M$980,11,0)</f>
        <v>8588</v>
      </c>
      <c r="T2101" s="6">
        <f t="shared" si="64"/>
        <v>0</v>
      </c>
      <c r="U2101" s="6">
        <f t="shared" si="65"/>
        <v>0</v>
      </c>
    </row>
    <row r="2102" spans="1:21" x14ac:dyDescent="0.2">
      <c r="A2102" s="88">
        <v>2100</v>
      </c>
      <c r="B2102" s="88">
        <v>2</v>
      </c>
      <c r="C2102" s="88" t="s">
        <v>2120</v>
      </c>
      <c r="D2102" s="89" t="s">
        <v>1431</v>
      </c>
      <c r="E2102" s="89">
        <v>11</v>
      </c>
      <c r="F2102" s="89">
        <v>4</v>
      </c>
      <c r="G2102" s="89">
        <v>0</v>
      </c>
      <c r="H2102" s="89">
        <v>2</v>
      </c>
      <c r="I2102" s="89">
        <v>2</v>
      </c>
      <c r="J2102" s="89">
        <v>0</v>
      </c>
      <c r="K2102" s="89">
        <v>0</v>
      </c>
      <c r="L2102" s="89">
        <v>1</v>
      </c>
      <c r="M2102" s="89">
        <v>0</v>
      </c>
      <c r="N2102" s="89">
        <v>0</v>
      </c>
      <c r="O2102" s="89">
        <v>2</v>
      </c>
      <c r="P2102" s="89">
        <v>376</v>
      </c>
      <c r="Q2102" s="89">
        <v>8260</v>
      </c>
      <c r="R2102" s="88">
        <f>VLOOKUP(P2102,NEW_TRAIN_TEST!$A$1:$M$980,13,0)</f>
        <v>8021.5</v>
      </c>
      <c r="S2102" s="88">
        <f>VLOOKUP(P2102,NEW_TRAIN_TEST!$A$1:$M$980,11,0)</f>
        <v>8588</v>
      </c>
      <c r="T2102" s="6">
        <f t="shared" si="64"/>
        <v>1</v>
      </c>
      <c r="U2102" s="6">
        <f t="shared" si="65"/>
        <v>0</v>
      </c>
    </row>
    <row r="2103" spans="1:21" x14ac:dyDescent="0.2">
      <c r="A2103" s="88">
        <v>2101</v>
      </c>
      <c r="B2103" s="88">
        <v>2</v>
      </c>
      <c r="C2103" s="88" t="s">
        <v>2120</v>
      </c>
      <c r="D2103" s="89" t="s">
        <v>1431</v>
      </c>
      <c r="E2103" s="89">
        <v>0</v>
      </c>
      <c r="F2103" s="89">
        <v>6</v>
      </c>
      <c r="G2103" s="89">
        <v>0</v>
      </c>
      <c r="H2103" s="89">
        <v>0</v>
      </c>
      <c r="I2103" s="89">
        <v>2</v>
      </c>
      <c r="J2103" s="89">
        <v>0</v>
      </c>
      <c r="K2103" s="89">
        <v>0</v>
      </c>
      <c r="L2103" s="89">
        <v>1</v>
      </c>
      <c r="M2103" s="89">
        <v>0</v>
      </c>
      <c r="N2103" s="89">
        <v>0</v>
      </c>
      <c r="O2103" s="89">
        <v>2</v>
      </c>
      <c r="P2103" s="89">
        <v>376</v>
      </c>
      <c r="Q2103" s="89">
        <v>8260</v>
      </c>
      <c r="R2103" s="88">
        <f>VLOOKUP(P2103,NEW_TRAIN_TEST!$A$1:$M$980,13,0)</f>
        <v>8021.5</v>
      </c>
      <c r="S2103" s="88">
        <f>VLOOKUP(P2103,NEW_TRAIN_TEST!$A$1:$M$980,11,0)</f>
        <v>8588</v>
      </c>
      <c r="T2103" s="6">
        <f t="shared" si="64"/>
        <v>1</v>
      </c>
      <c r="U2103" s="6">
        <f t="shared" si="65"/>
        <v>0</v>
      </c>
    </row>
    <row r="2104" spans="1:21" x14ac:dyDescent="0.2">
      <c r="A2104" s="88">
        <v>2102</v>
      </c>
      <c r="B2104" s="88">
        <v>2</v>
      </c>
      <c r="C2104" s="88" t="s">
        <v>2120</v>
      </c>
      <c r="D2104" s="89" t="s">
        <v>1431</v>
      </c>
      <c r="E2104" s="89">
        <v>0</v>
      </c>
      <c r="F2104" s="89">
        <v>4</v>
      </c>
      <c r="G2104" s="89">
        <v>1</v>
      </c>
      <c r="H2104" s="89">
        <v>2</v>
      </c>
      <c r="I2104" s="89">
        <v>2</v>
      </c>
      <c r="J2104" s="89">
        <v>0</v>
      </c>
      <c r="K2104" s="89">
        <v>0</v>
      </c>
      <c r="L2104" s="89">
        <v>1</v>
      </c>
      <c r="M2104" s="89">
        <v>0</v>
      </c>
      <c r="N2104" s="89">
        <v>0</v>
      </c>
      <c r="O2104" s="89">
        <v>2</v>
      </c>
      <c r="P2104" s="89">
        <v>376</v>
      </c>
      <c r="Q2104" s="89">
        <v>8281.33</v>
      </c>
      <c r="R2104" s="88">
        <f>VLOOKUP(P2104,NEW_TRAIN_TEST!$A$1:$M$980,13,0)</f>
        <v>8021.5</v>
      </c>
      <c r="S2104" s="88">
        <f>VLOOKUP(P2104,NEW_TRAIN_TEST!$A$1:$M$980,11,0)</f>
        <v>8588</v>
      </c>
      <c r="T2104" s="6">
        <f t="shared" si="64"/>
        <v>1</v>
      </c>
      <c r="U2104" s="6">
        <f t="shared" si="65"/>
        <v>0</v>
      </c>
    </row>
    <row r="2105" spans="1:21" x14ac:dyDescent="0.2">
      <c r="A2105" s="88">
        <v>2103</v>
      </c>
      <c r="B2105" s="88">
        <v>2</v>
      </c>
      <c r="C2105" s="88" t="s">
        <v>2120</v>
      </c>
      <c r="D2105" s="89" t="s">
        <v>1431</v>
      </c>
      <c r="E2105" s="89">
        <v>4</v>
      </c>
      <c r="F2105" s="89">
        <v>2</v>
      </c>
      <c r="G2105" s="89">
        <v>1</v>
      </c>
      <c r="H2105" s="89">
        <v>2</v>
      </c>
      <c r="I2105" s="89">
        <v>2</v>
      </c>
      <c r="J2105" s="89">
        <v>0</v>
      </c>
      <c r="K2105" s="89">
        <v>0</v>
      </c>
      <c r="L2105" s="89">
        <v>0</v>
      </c>
      <c r="M2105" s="89">
        <v>26</v>
      </c>
      <c r="N2105" s="89">
        <v>0</v>
      </c>
      <c r="O2105" s="89">
        <v>2</v>
      </c>
      <c r="P2105" s="89">
        <v>376</v>
      </c>
      <c r="Q2105" s="89">
        <v>8288</v>
      </c>
      <c r="R2105" s="88">
        <f>VLOOKUP(P2105,NEW_TRAIN_TEST!$A$1:$M$980,13,0)</f>
        <v>8021.5</v>
      </c>
      <c r="S2105" s="88">
        <f>VLOOKUP(P2105,NEW_TRAIN_TEST!$A$1:$M$980,11,0)</f>
        <v>8588</v>
      </c>
      <c r="T2105" s="6">
        <f t="shared" si="64"/>
        <v>0</v>
      </c>
      <c r="U2105" s="6">
        <f t="shared" si="65"/>
        <v>1</v>
      </c>
    </row>
    <row r="2106" spans="1:21" x14ac:dyDescent="0.2">
      <c r="A2106" s="88">
        <v>2104</v>
      </c>
      <c r="B2106" s="88">
        <v>2</v>
      </c>
      <c r="C2106" s="88" t="s">
        <v>2120</v>
      </c>
      <c r="D2106" s="89" t="s">
        <v>1431</v>
      </c>
      <c r="E2106" s="89">
        <v>7</v>
      </c>
      <c r="F2106" s="89">
        <v>1</v>
      </c>
      <c r="G2106" s="89">
        <v>0</v>
      </c>
      <c r="H2106" s="89">
        <v>0</v>
      </c>
      <c r="I2106" s="89">
        <v>2</v>
      </c>
      <c r="J2106" s="89">
        <v>0</v>
      </c>
      <c r="K2106" s="89">
        <v>0</v>
      </c>
      <c r="L2106" s="89">
        <v>1</v>
      </c>
      <c r="M2106" s="89">
        <v>0</v>
      </c>
      <c r="N2106" s="89">
        <v>0</v>
      </c>
      <c r="O2106" s="89">
        <v>2</v>
      </c>
      <c r="P2106" s="89">
        <v>605</v>
      </c>
      <c r="Q2106" s="89">
        <v>7634.5</v>
      </c>
      <c r="R2106" s="88">
        <f>VLOOKUP(P2106,NEW_TRAIN_TEST!$A$1:$M$980,13,0)</f>
        <v>7307</v>
      </c>
      <c r="S2106" s="88">
        <f>VLOOKUP(P2106,NEW_TRAIN_TEST!$A$1:$M$980,11,0)</f>
        <v>7836</v>
      </c>
      <c r="T2106" s="6">
        <f t="shared" si="64"/>
        <v>1</v>
      </c>
      <c r="U2106" s="6">
        <f t="shared" si="65"/>
        <v>0</v>
      </c>
    </row>
    <row r="2107" spans="1:21" x14ac:dyDescent="0.2">
      <c r="A2107" s="88">
        <v>2105</v>
      </c>
      <c r="B2107" s="88">
        <v>2</v>
      </c>
      <c r="C2107" s="88" t="s">
        <v>2120</v>
      </c>
      <c r="D2107" s="89" t="s">
        <v>1431</v>
      </c>
      <c r="E2107" s="89">
        <v>12</v>
      </c>
      <c r="F2107" s="89">
        <v>0</v>
      </c>
      <c r="G2107" s="89">
        <v>0</v>
      </c>
      <c r="H2107" s="89">
        <v>0</v>
      </c>
      <c r="I2107" s="89">
        <v>0</v>
      </c>
      <c r="J2107" s="89">
        <v>0</v>
      </c>
      <c r="K2107" s="89">
        <v>0</v>
      </c>
      <c r="L2107" s="89">
        <v>0</v>
      </c>
      <c r="M2107" s="89">
        <v>0</v>
      </c>
      <c r="N2107" s="89">
        <v>0</v>
      </c>
      <c r="O2107" s="89">
        <v>0</v>
      </c>
      <c r="P2107" s="89">
        <v>465</v>
      </c>
      <c r="Q2107" s="89">
        <v>7701</v>
      </c>
      <c r="R2107" s="88">
        <f>VLOOKUP(P2107,NEW_TRAIN_TEST!$A$1:$M$980,13,0)</f>
        <v>2167</v>
      </c>
      <c r="S2107" s="88">
        <f>VLOOKUP(P2107,NEW_TRAIN_TEST!$A$1:$M$980,11,0)</f>
        <v>8254</v>
      </c>
      <c r="T2107" s="6">
        <f t="shared" si="64"/>
        <v>0</v>
      </c>
      <c r="U2107" s="6">
        <f t="shared" si="65"/>
        <v>0</v>
      </c>
    </row>
    <row r="2108" spans="1:21" x14ac:dyDescent="0.2">
      <c r="A2108" s="88">
        <v>2106</v>
      </c>
      <c r="B2108" s="88">
        <v>2</v>
      </c>
      <c r="C2108" s="88" t="s">
        <v>2120</v>
      </c>
      <c r="D2108" s="89" t="s">
        <v>1431</v>
      </c>
      <c r="E2108" s="89">
        <v>2</v>
      </c>
      <c r="F2108" s="89">
        <v>0</v>
      </c>
      <c r="G2108" s="89">
        <v>0</v>
      </c>
      <c r="H2108" s="89">
        <v>0</v>
      </c>
      <c r="I2108" s="89">
        <v>0</v>
      </c>
      <c r="J2108" s="89">
        <v>0</v>
      </c>
      <c r="K2108" s="89">
        <v>0</v>
      </c>
      <c r="L2108" s="89">
        <v>0</v>
      </c>
      <c r="M2108" s="89">
        <v>0</v>
      </c>
      <c r="N2108" s="89">
        <v>0</v>
      </c>
      <c r="O2108" s="89">
        <v>0</v>
      </c>
      <c r="P2108" s="89">
        <v>607</v>
      </c>
      <c r="Q2108" s="89">
        <v>9895</v>
      </c>
      <c r="R2108" s="88">
        <f>VLOOKUP(P2108,NEW_TRAIN_TEST!$A$1:$M$980,13,0)</f>
        <v>9604</v>
      </c>
      <c r="S2108" s="88">
        <f>VLOOKUP(P2108,NEW_TRAIN_TEST!$A$1:$M$980,11,0)</f>
        <v>9895</v>
      </c>
      <c r="T2108" s="6">
        <f t="shared" si="64"/>
        <v>0</v>
      </c>
      <c r="U2108" s="6">
        <f t="shared" si="65"/>
        <v>0</v>
      </c>
    </row>
    <row r="2109" spans="1:21" x14ac:dyDescent="0.2">
      <c r="A2109" s="88">
        <v>2107</v>
      </c>
      <c r="B2109" s="88">
        <v>2</v>
      </c>
      <c r="C2109" s="88" t="s">
        <v>2120</v>
      </c>
      <c r="D2109" s="89" t="s">
        <v>1431</v>
      </c>
      <c r="E2109" s="89">
        <v>21</v>
      </c>
      <c r="F2109" s="89">
        <v>0</v>
      </c>
      <c r="G2109" s="89">
        <v>0</v>
      </c>
      <c r="H2109" s="89">
        <v>0</v>
      </c>
      <c r="I2109" s="89">
        <v>0</v>
      </c>
      <c r="J2109" s="89">
        <v>0</v>
      </c>
      <c r="K2109" s="89">
        <v>0</v>
      </c>
      <c r="L2109" s="89">
        <v>0</v>
      </c>
      <c r="M2109" s="89">
        <v>0</v>
      </c>
      <c r="N2109" s="89">
        <v>0</v>
      </c>
      <c r="O2109" s="89">
        <v>0</v>
      </c>
      <c r="P2109" s="89">
        <v>480</v>
      </c>
      <c r="Q2109" s="89">
        <v>8998</v>
      </c>
      <c r="R2109" s="88">
        <f>VLOOKUP(P2109,NEW_TRAIN_TEST!$A$1:$M$980,13,0)</f>
        <v>2800</v>
      </c>
      <c r="S2109" s="88">
        <f>VLOOKUP(P2109,NEW_TRAIN_TEST!$A$1:$M$980,11,0)</f>
        <v>9404</v>
      </c>
      <c r="T2109" s="6">
        <f t="shared" si="64"/>
        <v>0</v>
      </c>
      <c r="U2109" s="6">
        <f t="shared" si="65"/>
        <v>0</v>
      </c>
    </row>
    <row r="2110" spans="1:21" x14ac:dyDescent="0.2">
      <c r="A2110" s="88">
        <v>2108</v>
      </c>
      <c r="B2110" s="88">
        <v>2</v>
      </c>
      <c r="C2110" s="88" t="s">
        <v>2120</v>
      </c>
      <c r="D2110" s="89" t="s">
        <v>1431</v>
      </c>
      <c r="E2110" s="89">
        <v>5</v>
      </c>
      <c r="F2110" s="89">
        <v>2</v>
      </c>
      <c r="G2110" s="89">
        <v>0</v>
      </c>
      <c r="H2110" s="89">
        <v>2</v>
      </c>
      <c r="I2110" s="89">
        <v>2</v>
      </c>
      <c r="J2110" s="89">
        <v>0</v>
      </c>
      <c r="K2110" s="89">
        <v>0</v>
      </c>
      <c r="L2110" s="89">
        <v>0</v>
      </c>
      <c r="M2110" s="89">
        <v>0</v>
      </c>
      <c r="N2110" s="89">
        <v>0</v>
      </c>
      <c r="O2110" s="89">
        <v>2</v>
      </c>
      <c r="P2110" s="89">
        <v>648</v>
      </c>
      <c r="Q2110" s="89">
        <v>8654.25</v>
      </c>
      <c r="R2110" s="88">
        <f>VLOOKUP(P2110,NEW_TRAIN_TEST!$A$1:$M$980,13,0)</f>
        <v>8577</v>
      </c>
      <c r="S2110" s="88">
        <f>VLOOKUP(P2110,NEW_TRAIN_TEST!$A$1:$M$980,11,0)</f>
        <v>8979</v>
      </c>
      <c r="T2110" s="6">
        <f t="shared" si="64"/>
        <v>0</v>
      </c>
      <c r="U2110" s="6">
        <f t="shared" si="65"/>
        <v>0</v>
      </c>
    </row>
    <row r="2111" spans="1:21" x14ac:dyDescent="0.2">
      <c r="A2111" s="88">
        <v>2109</v>
      </c>
      <c r="B2111" s="88">
        <v>2</v>
      </c>
      <c r="C2111" s="88" t="s">
        <v>2120</v>
      </c>
      <c r="D2111" s="89" t="s">
        <v>1431</v>
      </c>
      <c r="E2111" s="89">
        <v>2</v>
      </c>
      <c r="F2111" s="89">
        <v>0</v>
      </c>
      <c r="G2111" s="89">
        <v>0</v>
      </c>
      <c r="H2111" s="89">
        <v>0</v>
      </c>
      <c r="I2111" s="89">
        <v>0</v>
      </c>
      <c r="J2111" s="89">
        <v>0</v>
      </c>
      <c r="K2111" s="89">
        <v>0</v>
      </c>
      <c r="L2111" s="89">
        <v>0</v>
      </c>
      <c r="M2111" s="89">
        <v>0</v>
      </c>
      <c r="N2111" s="89">
        <v>0</v>
      </c>
      <c r="O2111" s="89">
        <v>0</v>
      </c>
      <c r="P2111" s="89">
        <v>610</v>
      </c>
      <c r="Q2111" s="89">
        <v>10174</v>
      </c>
      <c r="R2111" s="88">
        <f>VLOOKUP(P2111,NEW_TRAIN_TEST!$A$1:$M$980,13,0)</f>
        <v>10141</v>
      </c>
      <c r="S2111" s="88">
        <f>VLOOKUP(P2111,NEW_TRAIN_TEST!$A$1:$M$980,11,0)</f>
        <v>10204</v>
      </c>
      <c r="T2111" s="6">
        <f t="shared" si="64"/>
        <v>0</v>
      </c>
      <c r="U2111" s="6">
        <f t="shared" si="65"/>
        <v>0</v>
      </c>
    </row>
    <row r="2112" spans="1:21" x14ac:dyDescent="0.2">
      <c r="A2112" s="88">
        <v>2110</v>
      </c>
      <c r="B2112" s="88">
        <v>2</v>
      </c>
      <c r="C2112" s="88" t="s">
        <v>2120</v>
      </c>
      <c r="D2112" s="89" t="s">
        <v>1431</v>
      </c>
      <c r="E2112" s="89">
        <v>3</v>
      </c>
      <c r="F2112" s="89">
        <v>0</v>
      </c>
      <c r="G2112" s="89">
        <v>0</v>
      </c>
      <c r="H2112" s="89">
        <v>0</v>
      </c>
      <c r="I2112" s="89">
        <v>0</v>
      </c>
      <c r="J2112" s="89">
        <v>0</v>
      </c>
      <c r="K2112" s="89">
        <v>0</v>
      </c>
      <c r="L2112" s="89">
        <v>0</v>
      </c>
      <c r="M2112" s="89">
        <v>0</v>
      </c>
      <c r="N2112" s="89">
        <v>0</v>
      </c>
      <c r="O2112" s="89">
        <v>0</v>
      </c>
      <c r="P2112" s="89">
        <v>611</v>
      </c>
      <c r="Q2112" s="89">
        <v>4364</v>
      </c>
      <c r="R2112" s="88">
        <f>VLOOKUP(P2112,NEW_TRAIN_TEST!$A$1:$M$980,13,0)</f>
        <v>4096</v>
      </c>
      <c r="S2112" s="88">
        <f>VLOOKUP(P2112,NEW_TRAIN_TEST!$A$1:$M$980,11,0)</f>
        <v>4679</v>
      </c>
      <c r="T2112" s="6">
        <f t="shared" si="64"/>
        <v>0</v>
      </c>
      <c r="U2112" s="6">
        <f t="shared" si="65"/>
        <v>0</v>
      </c>
    </row>
    <row r="2113" spans="1:21" x14ac:dyDescent="0.2">
      <c r="A2113" s="88">
        <v>2111</v>
      </c>
      <c r="B2113" s="88">
        <v>2</v>
      </c>
      <c r="C2113" s="88" t="s">
        <v>2120</v>
      </c>
      <c r="D2113" s="89" t="s">
        <v>1431</v>
      </c>
      <c r="E2113" s="89">
        <v>11</v>
      </c>
      <c r="F2113" s="89">
        <v>2</v>
      </c>
      <c r="G2113" s="89">
        <v>1</v>
      </c>
      <c r="H2113" s="89">
        <v>2</v>
      </c>
      <c r="I2113" s="89">
        <v>2</v>
      </c>
      <c r="J2113" s="89">
        <v>0</v>
      </c>
      <c r="K2113" s="89">
        <v>0</v>
      </c>
      <c r="L2113" s="89">
        <v>1</v>
      </c>
      <c r="M2113" s="89">
        <v>0</v>
      </c>
      <c r="N2113" s="89">
        <v>0</v>
      </c>
      <c r="O2113" s="89">
        <v>2</v>
      </c>
      <c r="P2113" s="89">
        <v>377</v>
      </c>
      <c r="Q2113" s="89">
        <v>10565</v>
      </c>
      <c r="R2113" s="88">
        <f>VLOOKUP(P2113,NEW_TRAIN_TEST!$A$1:$M$980,13,0)</f>
        <v>10529</v>
      </c>
      <c r="S2113" s="88">
        <f>VLOOKUP(P2113,NEW_TRAIN_TEST!$A$1:$M$980,11,0)</f>
        <v>10996</v>
      </c>
      <c r="T2113" s="6">
        <f t="shared" si="64"/>
        <v>1</v>
      </c>
      <c r="U2113" s="6">
        <f t="shared" si="65"/>
        <v>0</v>
      </c>
    </row>
    <row r="2114" spans="1:21" x14ac:dyDescent="0.2">
      <c r="A2114" s="88">
        <v>2112</v>
      </c>
      <c r="B2114" s="88">
        <v>2</v>
      </c>
      <c r="C2114" s="88" t="s">
        <v>2120</v>
      </c>
      <c r="D2114" s="89" t="s">
        <v>1431</v>
      </c>
      <c r="E2114" s="89">
        <v>10</v>
      </c>
      <c r="F2114" s="89">
        <v>3</v>
      </c>
      <c r="G2114" s="89">
        <v>0</v>
      </c>
      <c r="H2114" s="89">
        <v>0</v>
      </c>
      <c r="I2114" s="89">
        <v>2</v>
      </c>
      <c r="J2114" s="89">
        <v>0</v>
      </c>
      <c r="K2114" s="89">
        <v>0</v>
      </c>
      <c r="L2114" s="89">
        <v>1</v>
      </c>
      <c r="M2114" s="89">
        <v>0</v>
      </c>
      <c r="N2114" s="89">
        <v>0</v>
      </c>
      <c r="O2114" s="89">
        <v>2</v>
      </c>
      <c r="P2114" s="89">
        <v>674</v>
      </c>
      <c r="Q2114" s="89">
        <v>9870</v>
      </c>
      <c r="R2114" s="88">
        <f>VLOOKUP(P2114,NEW_TRAIN_TEST!$A$1:$M$980,13,0)</f>
        <v>9803.5</v>
      </c>
      <c r="S2114" s="88">
        <f>VLOOKUP(P2114,NEW_TRAIN_TEST!$A$1:$M$980,11,0)</f>
        <v>10240</v>
      </c>
      <c r="T2114" s="6">
        <f t="shared" si="64"/>
        <v>1</v>
      </c>
      <c r="U2114" s="6">
        <f t="shared" si="65"/>
        <v>0</v>
      </c>
    </row>
    <row r="2115" spans="1:21" x14ac:dyDescent="0.2">
      <c r="A2115" s="88">
        <v>2113</v>
      </c>
      <c r="B2115" s="88">
        <v>2</v>
      </c>
      <c r="C2115" s="88" t="s">
        <v>2120</v>
      </c>
      <c r="D2115" s="89" t="s">
        <v>1431</v>
      </c>
      <c r="E2115" s="89">
        <v>0</v>
      </c>
      <c r="F2115" s="89">
        <v>0</v>
      </c>
      <c r="G2115" s="89">
        <v>0</v>
      </c>
      <c r="H2115" s="89">
        <v>0</v>
      </c>
      <c r="I2115" s="89">
        <v>0</v>
      </c>
      <c r="J2115" s="89">
        <v>0</v>
      </c>
      <c r="K2115" s="89">
        <v>0</v>
      </c>
      <c r="L2115" s="89">
        <v>0</v>
      </c>
      <c r="M2115" s="89">
        <v>0</v>
      </c>
      <c r="N2115" s="89">
        <v>1</v>
      </c>
      <c r="O2115" s="89">
        <v>0</v>
      </c>
      <c r="P2115" s="89">
        <v>615</v>
      </c>
      <c r="Q2115" s="89">
        <v>7095</v>
      </c>
      <c r="R2115" s="88">
        <f>VLOOKUP(P2115,NEW_TRAIN_TEST!$A$1:$M$980,13,0)</f>
        <v>7095</v>
      </c>
      <c r="S2115" s="88">
        <f>VLOOKUP(P2115,NEW_TRAIN_TEST!$A$1:$M$980,11,0)</f>
        <v>7095</v>
      </c>
      <c r="T2115" s="6">
        <f t="shared" ref="T2115:T2178" si="66">IF(L2115&gt;0,1,0)</f>
        <v>0</v>
      </c>
      <c r="U2115" s="6">
        <f t="shared" ref="U2115:U2178" si="67">IF(M2115&gt;0,1,0)</f>
        <v>0</v>
      </c>
    </row>
    <row r="2116" spans="1:21" x14ac:dyDescent="0.2">
      <c r="A2116" s="88">
        <v>2114</v>
      </c>
      <c r="B2116" s="88">
        <v>2</v>
      </c>
      <c r="C2116" s="88" t="s">
        <v>2120</v>
      </c>
      <c r="D2116" s="89" t="s">
        <v>1431</v>
      </c>
      <c r="E2116" s="89">
        <v>2</v>
      </c>
      <c r="F2116" s="89">
        <v>0</v>
      </c>
      <c r="G2116" s="89">
        <v>0</v>
      </c>
      <c r="H2116" s="89">
        <v>0</v>
      </c>
      <c r="I2116" s="89">
        <v>0</v>
      </c>
      <c r="J2116" s="89">
        <v>0</v>
      </c>
      <c r="K2116" s="89">
        <v>0</v>
      </c>
      <c r="L2116" s="89">
        <v>0</v>
      </c>
      <c r="M2116" s="89">
        <v>0</v>
      </c>
      <c r="N2116" s="89">
        <v>0</v>
      </c>
      <c r="O2116" s="89">
        <v>0</v>
      </c>
      <c r="P2116" s="89">
        <v>617</v>
      </c>
      <c r="Q2116" s="89">
        <v>6750</v>
      </c>
      <c r="R2116" s="88">
        <f>VLOOKUP(P2116,NEW_TRAIN_TEST!$A$1:$M$980,13,0)</f>
        <v>6746</v>
      </c>
      <c r="S2116" s="88">
        <f>VLOOKUP(P2116,NEW_TRAIN_TEST!$A$1:$M$980,11,0)</f>
        <v>6968</v>
      </c>
      <c r="T2116" s="6">
        <f t="shared" si="66"/>
        <v>0</v>
      </c>
      <c r="U2116" s="6">
        <f t="shared" si="67"/>
        <v>0</v>
      </c>
    </row>
    <row r="2117" spans="1:21" x14ac:dyDescent="0.2">
      <c r="A2117" s="88">
        <v>2115</v>
      </c>
      <c r="B2117" s="88">
        <v>2</v>
      </c>
      <c r="C2117" s="88" t="s">
        <v>2120</v>
      </c>
      <c r="D2117" s="89" t="s">
        <v>1431</v>
      </c>
      <c r="E2117" s="89">
        <v>12</v>
      </c>
      <c r="F2117" s="89">
        <v>3</v>
      </c>
      <c r="G2117" s="89">
        <v>0</v>
      </c>
      <c r="H2117" s="89">
        <v>2</v>
      </c>
      <c r="I2117" s="89">
        <v>2</v>
      </c>
      <c r="J2117" s="89">
        <v>0</v>
      </c>
      <c r="K2117" s="89">
        <v>0</v>
      </c>
      <c r="L2117" s="89">
        <v>0</v>
      </c>
      <c r="M2117" s="89">
        <v>0</v>
      </c>
      <c r="N2117" s="89">
        <v>0</v>
      </c>
      <c r="O2117" s="89">
        <v>2</v>
      </c>
      <c r="P2117" s="89">
        <v>656</v>
      </c>
      <c r="Q2117" s="89">
        <v>9353.5</v>
      </c>
      <c r="R2117" s="88">
        <f>VLOOKUP(P2117,NEW_TRAIN_TEST!$A$1:$M$980,13,0)</f>
        <v>9116.5</v>
      </c>
      <c r="S2117" s="88">
        <f>VLOOKUP(P2117,NEW_TRAIN_TEST!$A$1:$M$980,11,0)</f>
        <v>9780</v>
      </c>
      <c r="T2117" s="6">
        <f t="shared" si="66"/>
        <v>0</v>
      </c>
      <c r="U2117" s="6">
        <f t="shared" si="67"/>
        <v>0</v>
      </c>
    </row>
    <row r="2118" spans="1:21" x14ac:dyDescent="0.2">
      <c r="A2118" s="88">
        <v>2116</v>
      </c>
      <c r="B2118" s="88">
        <v>2</v>
      </c>
      <c r="C2118" s="88" t="s">
        <v>2120</v>
      </c>
      <c r="D2118" s="89" t="s">
        <v>1431</v>
      </c>
      <c r="E2118" s="89">
        <v>9</v>
      </c>
      <c r="F2118" s="89">
        <v>0</v>
      </c>
      <c r="G2118" s="89">
        <v>0</v>
      </c>
      <c r="H2118" s="89">
        <v>0</v>
      </c>
      <c r="I2118" s="89">
        <v>0</v>
      </c>
      <c r="J2118" s="89">
        <v>0</v>
      </c>
      <c r="K2118" s="89">
        <v>0</v>
      </c>
      <c r="L2118" s="89">
        <v>1</v>
      </c>
      <c r="M2118" s="89">
        <v>0</v>
      </c>
      <c r="N2118" s="89">
        <v>0</v>
      </c>
      <c r="O2118" s="89">
        <v>0</v>
      </c>
      <c r="P2118" s="89">
        <v>906</v>
      </c>
      <c r="Q2118" s="89">
        <v>7186</v>
      </c>
      <c r="R2118" s="88">
        <f>VLOOKUP(P2118,NEW_TRAIN_TEST!$A$1:$M$980,13,0)</f>
        <v>6707.5</v>
      </c>
      <c r="S2118" s="88">
        <f>VLOOKUP(P2118,NEW_TRAIN_TEST!$A$1:$M$980,11,0)</f>
        <v>8152</v>
      </c>
      <c r="T2118" s="6">
        <f t="shared" si="66"/>
        <v>1</v>
      </c>
      <c r="U2118" s="6">
        <f t="shared" si="67"/>
        <v>0</v>
      </c>
    </row>
    <row r="2119" spans="1:21" x14ac:dyDescent="0.2">
      <c r="A2119" s="88">
        <v>2117</v>
      </c>
      <c r="B2119" s="88">
        <v>2</v>
      </c>
      <c r="C2119" s="88" t="s">
        <v>2120</v>
      </c>
      <c r="D2119" s="89" t="s">
        <v>1431</v>
      </c>
      <c r="E2119" s="89">
        <v>25</v>
      </c>
      <c r="F2119" s="89">
        <v>0</v>
      </c>
      <c r="G2119" s="89">
        <v>0</v>
      </c>
      <c r="H2119" s="89">
        <v>0</v>
      </c>
      <c r="I2119" s="89">
        <v>0</v>
      </c>
      <c r="J2119" s="89">
        <v>0</v>
      </c>
      <c r="K2119" s="89">
        <v>0</v>
      </c>
      <c r="L2119" s="89">
        <v>0</v>
      </c>
      <c r="M2119" s="89">
        <v>0</v>
      </c>
      <c r="N2119" s="89">
        <v>0</v>
      </c>
      <c r="O2119" s="89">
        <v>0</v>
      </c>
      <c r="P2119" s="89">
        <v>454</v>
      </c>
      <c r="Q2119" s="89">
        <v>8671</v>
      </c>
      <c r="R2119" s="88">
        <f>VLOOKUP(P2119,NEW_TRAIN_TEST!$A$1:$M$980,13,0)</f>
        <v>3248</v>
      </c>
      <c r="S2119" s="88">
        <f>VLOOKUP(P2119,NEW_TRAIN_TEST!$A$1:$M$980,11,0)</f>
        <v>9554</v>
      </c>
      <c r="T2119" s="6">
        <f t="shared" si="66"/>
        <v>0</v>
      </c>
      <c r="U2119" s="6">
        <f t="shared" si="67"/>
        <v>0</v>
      </c>
    </row>
    <row r="2120" spans="1:21" x14ac:dyDescent="0.2">
      <c r="A2120" s="88">
        <v>2118</v>
      </c>
      <c r="B2120" s="88">
        <v>2</v>
      </c>
      <c r="C2120" s="88" t="s">
        <v>2120</v>
      </c>
      <c r="D2120" s="89" t="s">
        <v>1431</v>
      </c>
      <c r="E2120" s="89">
        <v>0</v>
      </c>
      <c r="F2120" s="89">
        <v>0</v>
      </c>
      <c r="G2120" s="89">
        <v>0</v>
      </c>
      <c r="H2120" s="89">
        <v>0</v>
      </c>
      <c r="I2120" s="89">
        <v>0</v>
      </c>
      <c r="J2120" s="89">
        <v>0</v>
      </c>
      <c r="K2120" s="89">
        <v>0</v>
      </c>
      <c r="L2120" s="89">
        <v>0</v>
      </c>
      <c r="M2120" s="89">
        <v>0</v>
      </c>
      <c r="N2120" s="89">
        <v>1</v>
      </c>
      <c r="O2120" s="89">
        <v>0</v>
      </c>
      <c r="P2120" s="89">
        <v>621</v>
      </c>
      <c r="Q2120" s="89">
        <v>5502</v>
      </c>
      <c r="R2120" s="88">
        <f>VLOOKUP(P2120,NEW_TRAIN_TEST!$A$1:$M$980,13,0)</f>
        <v>5502</v>
      </c>
      <c r="S2120" s="88">
        <f>VLOOKUP(P2120,NEW_TRAIN_TEST!$A$1:$M$980,11,0)</f>
        <v>5502</v>
      </c>
      <c r="T2120" s="6">
        <f t="shared" si="66"/>
        <v>0</v>
      </c>
      <c r="U2120" s="6">
        <f t="shared" si="67"/>
        <v>0</v>
      </c>
    </row>
    <row r="2121" spans="1:21" x14ac:dyDescent="0.2">
      <c r="A2121" s="88">
        <v>2119</v>
      </c>
      <c r="B2121" s="88">
        <v>2</v>
      </c>
      <c r="C2121" s="88" t="s">
        <v>2120</v>
      </c>
      <c r="D2121" s="89" t="s">
        <v>1431</v>
      </c>
      <c r="E2121" s="89">
        <v>13</v>
      </c>
      <c r="F2121" s="89">
        <v>2</v>
      </c>
      <c r="G2121" s="89">
        <v>0</v>
      </c>
      <c r="H2121" s="89">
        <v>2</v>
      </c>
      <c r="I2121" s="89">
        <v>2</v>
      </c>
      <c r="J2121" s="89">
        <v>0</v>
      </c>
      <c r="K2121" s="89">
        <v>0</v>
      </c>
      <c r="L2121" s="89">
        <v>0</v>
      </c>
      <c r="M2121" s="89">
        <v>0</v>
      </c>
      <c r="N2121" s="89">
        <v>0</v>
      </c>
      <c r="O2121" s="89">
        <v>2</v>
      </c>
      <c r="P2121" s="89">
        <v>277</v>
      </c>
      <c r="Q2121" s="89">
        <v>15520.25</v>
      </c>
      <c r="R2121" s="88">
        <f>VLOOKUP(P2121,NEW_TRAIN_TEST!$A$1:$M$980,13,0)</f>
        <v>15409.5</v>
      </c>
      <c r="S2121" s="88">
        <f>VLOOKUP(P2121,NEW_TRAIN_TEST!$A$1:$M$980,11,0)</f>
        <v>16127</v>
      </c>
      <c r="T2121" s="6">
        <f t="shared" si="66"/>
        <v>0</v>
      </c>
      <c r="U2121" s="6">
        <f t="shared" si="67"/>
        <v>0</v>
      </c>
    </row>
    <row r="2122" spans="1:21" x14ac:dyDescent="0.2">
      <c r="A2122" s="88">
        <v>2120</v>
      </c>
      <c r="B2122" s="88">
        <v>2</v>
      </c>
      <c r="C2122" s="88" t="s">
        <v>2120</v>
      </c>
      <c r="D2122" s="89" t="s">
        <v>1431</v>
      </c>
      <c r="E2122" s="89">
        <v>22</v>
      </c>
      <c r="F2122" s="89">
        <v>0</v>
      </c>
      <c r="G2122" s="89">
        <v>0</v>
      </c>
      <c r="H2122" s="89">
        <v>0</v>
      </c>
      <c r="I2122" s="89">
        <v>0</v>
      </c>
      <c r="J2122" s="89">
        <v>0</v>
      </c>
      <c r="K2122" s="89">
        <v>0</v>
      </c>
      <c r="L2122" s="89">
        <v>0</v>
      </c>
      <c r="M2122" s="89">
        <v>0</v>
      </c>
      <c r="N2122" s="89">
        <v>0</v>
      </c>
      <c r="O2122" s="89">
        <v>0</v>
      </c>
      <c r="P2122" s="89">
        <v>470</v>
      </c>
      <c r="Q2122" s="89">
        <v>8567.5</v>
      </c>
      <c r="R2122" s="88">
        <f>VLOOKUP(P2122,NEW_TRAIN_TEST!$A$1:$M$980,13,0)</f>
        <v>2989</v>
      </c>
      <c r="S2122" s="88">
        <f>VLOOKUP(P2122,NEW_TRAIN_TEST!$A$1:$M$980,11,0)</f>
        <v>9109</v>
      </c>
      <c r="T2122" s="6">
        <f t="shared" si="66"/>
        <v>0</v>
      </c>
      <c r="U2122" s="6">
        <f t="shared" si="67"/>
        <v>0</v>
      </c>
    </row>
    <row r="2123" spans="1:21" x14ac:dyDescent="0.2">
      <c r="A2123" s="88">
        <v>2121</v>
      </c>
      <c r="B2123" s="88">
        <v>2</v>
      </c>
      <c r="C2123" s="88" t="s">
        <v>2120</v>
      </c>
      <c r="D2123" s="89" t="s">
        <v>1431</v>
      </c>
      <c r="E2123" s="89">
        <v>15</v>
      </c>
      <c r="F2123" s="89">
        <v>6</v>
      </c>
      <c r="G2123" s="89">
        <v>0</v>
      </c>
      <c r="H2123" s="89">
        <v>2</v>
      </c>
      <c r="I2123" s="89">
        <v>0</v>
      </c>
      <c r="J2123" s="89">
        <v>0</v>
      </c>
      <c r="K2123" s="89">
        <v>0</v>
      </c>
      <c r="L2123" s="89">
        <v>0</v>
      </c>
      <c r="M2123" s="89">
        <v>0</v>
      </c>
      <c r="N2123" s="89">
        <v>0</v>
      </c>
      <c r="O2123" s="89">
        <v>0</v>
      </c>
      <c r="P2123" s="89">
        <v>470</v>
      </c>
      <c r="Q2123" s="89">
        <v>8798.5</v>
      </c>
      <c r="R2123" s="88">
        <f>VLOOKUP(P2123,NEW_TRAIN_TEST!$A$1:$M$980,13,0)</f>
        <v>2989</v>
      </c>
      <c r="S2123" s="88">
        <f>VLOOKUP(P2123,NEW_TRAIN_TEST!$A$1:$M$980,11,0)</f>
        <v>9109</v>
      </c>
      <c r="T2123" s="6">
        <f t="shared" si="66"/>
        <v>0</v>
      </c>
      <c r="U2123" s="6">
        <f t="shared" si="67"/>
        <v>0</v>
      </c>
    </row>
    <row r="2124" spans="1:21" x14ac:dyDescent="0.2">
      <c r="A2124" s="88">
        <v>2122</v>
      </c>
      <c r="B2124" s="88">
        <v>2</v>
      </c>
      <c r="C2124" s="88" t="s">
        <v>2120</v>
      </c>
      <c r="D2124" s="89" t="s">
        <v>1431</v>
      </c>
      <c r="E2124" s="89">
        <v>17</v>
      </c>
      <c r="F2124" s="89">
        <v>18</v>
      </c>
      <c r="G2124" s="89">
        <v>3</v>
      </c>
      <c r="H2124" s="89">
        <v>2</v>
      </c>
      <c r="I2124" s="89">
        <v>2</v>
      </c>
      <c r="J2124" s="89">
        <v>2</v>
      </c>
      <c r="K2124" s="89">
        <v>0</v>
      </c>
      <c r="L2124" s="89">
        <v>1</v>
      </c>
      <c r="M2124" s="89">
        <v>27</v>
      </c>
      <c r="N2124" s="89">
        <v>0</v>
      </c>
      <c r="O2124" s="89">
        <v>2</v>
      </c>
      <c r="P2124" s="89">
        <v>470</v>
      </c>
      <c r="Q2124" s="89">
        <v>8925</v>
      </c>
      <c r="R2124" s="88">
        <f>VLOOKUP(P2124,NEW_TRAIN_TEST!$A$1:$M$980,13,0)</f>
        <v>2989</v>
      </c>
      <c r="S2124" s="88">
        <f>VLOOKUP(P2124,NEW_TRAIN_TEST!$A$1:$M$980,11,0)</f>
        <v>9109</v>
      </c>
      <c r="T2124" s="6">
        <f t="shared" si="66"/>
        <v>1</v>
      </c>
      <c r="U2124" s="6">
        <f t="shared" si="67"/>
        <v>1</v>
      </c>
    </row>
    <row r="2125" spans="1:21" x14ac:dyDescent="0.2">
      <c r="A2125" s="88">
        <v>2123</v>
      </c>
      <c r="B2125" s="88">
        <v>2</v>
      </c>
      <c r="C2125" s="88" t="s">
        <v>2120</v>
      </c>
      <c r="D2125" s="89" t="s">
        <v>1431</v>
      </c>
      <c r="E2125" s="89">
        <v>5</v>
      </c>
      <c r="F2125" s="89">
        <v>6</v>
      </c>
      <c r="G2125" s="89">
        <v>0</v>
      </c>
      <c r="H2125" s="89">
        <v>2</v>
      </c>
      <c r="I2125" s="89">
        <v>2</v>
      </c>
      <c r="J2125" s="89">
        <v>2</v>
      </c>
      <c r="K2125" s="89">
        <v>0</v>
      </c>
      <c r="L2125" s="89">
        <v>1</v>
      </c>
      <c r="M2125" s="89">
        <v>27</v>
      </c>
      <c r="N2125" s="89">
        <v>0</v>
      </c>
      <c r="O2125" s="89">
        <v>2</v>
      </c>
      <c r="P2125" s="89">
        <v>470</v>
      </c>
      <c r="Q2125" s="89">
        <v>8936.5</v>
      </c>
      <c r="R2125" s="88">
        <f>VLOOKUP(P2125,NEW_TRAIN_TEST!$A$1:$M$980,13,0)</f>
        <v>2989</v>
      </c>
      <c r="S2125" s="88">
        <f>VLOOKUP(P2125,NEW_TRAIN_TEST!$A$1:$M$980,11,0)</f>
        <v>9109</v>
      </c>
      <c r="T2125" s="6">
        <f t="shared" si="66"/>
        <v>1</v>
      </c>
      <c r="U2125" s="6">
        <f t="shared" si="67"/>
        <v>1</v>
      </c>
    </row>
    <row r="2126" spans="1:21" x14ac:dyDescent="0.2">
      <c r="A2126" s="88">
        <v>2124</v>
      </c>
      <c r="B2126" s="88">
        <v>2</v>
      </c>
      <c r="C2126" s="88" t="s">
        <v>2120</v>
      </c>
      <c r="D2126" s="89" t="s">
        <v>1431</v>
      </c>
      <c r="E2126" s="89">
        <v>22</v>
      </c>
      <c r="F2126" s="89">
        <v>9</v>
      </c>
      <c r="G2126" s="89">
        <v>0</v>
      </c>
      <c r="H2126" s="89">
        <v>2</v>
      </c>
      <c r="I2126" s="89">
        <v>2</v>
      </c>
      <c r="J2126" s="89">
        <v>2</v>
      </c>
      <c r="K2126" s="89">
        <v>0</v>
      </c>
      <c r="L2126" s="89">
        <v>0</v>
      </c>
      <c r="M2126" s="89">
        <v>0</v>
      </c>
      <c r="N2126" s="89">
        <v>0</v>
      </c>
      <c r="O2126" s="89">
        <v>2</v>
      </c>
      <c r="P2126" s="89">
        <v>812</v>
      </c>
      <c r="Q2126" s="89">
        <v>8723</v>
      </c>
      <c r="R2126" s="88">
        <f>VLOOKUP(P2126,NEW_TRAIN_TEST!$A$1:$M$980,13,0)</f>
        <v>7383.5</v>
      </c>
      <c r="S2126" s="88">
        <f>VLOOKUP(P2126,NEW_TRAIN_TEST!$A$1:$M$980,11,0)</f>
        <v>9702</v>
      </c>
      <c r="T2126" s="6">
        <f t="shared" si="66"/>
        <v>0</v>
      </c>
      <c r="U2126" s="6">
        <f t="shared" si="67"/>
        <v>0</v>
      </c>
    </row>
    <row r="2127" spans="1:21" x14ac:dyDescent="0.2">
      <c r="A2127" s="88">
        <v>2125</v>
      </c>
      <c r="B2127" s="88">
        <v>2</v>
      </c>
      <c r="C2127" s="88" t="s">
        <v>2120</v>
      </c>
      <c r="D2127" s="89" t="s">
        <v>1431</v>
      </c>
      <c r="E2127" s="89">
        <v>6</v>
      </c>
      <c r="F2127" s="89">
        <v>4</v>
      </c>
      <c r="G2127" s="89">
        <v>0</v>
      </c>
      <c r="H2127" s="89">
        <v>2</v>
      </c>
      <c r="I2127" s="89">
        <v>2</v>
      </c>
      <c r="J2127" s="89">
        <v>0</v>
      </c>
      <c r="K2127" s="89">
        <v>0</v>
      </c>
      <c r="L2127" s="89">
        <v>0</v>
      </c>
      <c r="M2127" s="89">
        <v>0</v>
      </c>
      <c r="N2127" s="89">
        <v>0</v>
      </c>
      <c r="O2127" s="89">
        <v>2</v>
      </c>
      <c r="P2127" s="89">
        <v>626</v>
      </c>
      <c r="Q2127" s="89">
        <v>9482</v>
      </c>
      <c r="R2127" s="88">
        <f>VLOOKUP(P2127,NEW_TRAIN_TEST!$A$1:$M$980,13,0)</f>
        <v>9414</v>
      </c>
      <c r="S2127" s="88">
        <f>VLOOKUP(P2127,NEW_TRAIN_TEST!$A$1:$M$980,11,0)</f>
        <v>9565</v>
      </c>
      <c r="T2127" s="6">
        <f t="shared" si="66"/>
        <v>0</v>
      </c>
      <c r="U2127" s="6">
        <f t="shared" si="67"/>
        <v>0</v>
      </c>
    </row>
    <row r="2128" spans="1:21" x14ac:dyDescent="0.2">
      <c r="A2128" s="88">
        <v>2126</v>
      </c>
      <c r="B2128" s="88">
        <v>2</v>
      </c>
      <c r="C2128" s="88" t="s">
        <v>2120</v>
      </c>
      <c r="D2128" s="89" t="s">
        <v>1431</v>
      </c>
      <c r="E2128" s="89">
        <v>8</v>
      </c>
      <c r="F2128" s="89">
        <v>1</v>
      </c>
      <c r="G2128" s="89">
        <v>0</v>
      </c>
      <c r="H2128" s="89">
        <v>0</v>
      </c>
      <c r="I2128" s="89">
        <v>2</v>
      </c>
      <c r="J2128" s="89">
        <v>0</v>
      </c>
      <c r="K2128" s="89">
        <v>0</v>
      </c>
      <c r="L2128" s="89">
        <v>0</v>
      </c>
      <c r="M2128" s="89">
        <v>0</v>
      </c>
      <c r="N2128" s="89">
        <v>0</v>
      </c>
      <c r="O2128" s="89">
        <v>2</v>
      </c>
      <c r="P2128" s="89">
        <v>502</v>
      </c>
      <c r="Q2128" s="89">
        <v>8004.5</v>
      </c>
      <c r="R2128" s="88">
        <f>VLOOKUP(P2128,NEW_TRAIN_TEST!$A$1:$M$980,13,0)</f>
        <v>7933.5</v>
      </c>
      <c r="S2128" s="88">
        <f>VLOOKUP(P2128,NEW_TRAIN_TEST!$A$1:$M$980,11,0)</f>
        <v>8643</v>
      </c>
      <c r="T2128" s="6">
        <f t="shared" si="66"/>
        <v>0</v>
      </c>
      <c r="U2128" s="6">
        <f t="shared" si="67"/>
        <v>0</v>
      </c>
    </row>
    <row r="2129" spans="1:21" x14ac:dyDescent="0.2">
      <c r="A2129" s="88">
        <v>2127</v>
      </c>
      <c r="B2129" s="88">
        <v>2</v>
      </c>
      <c r="C2129" s="88" t="s">
        <v>2120</v>
      </c>
      <c r="D2129" s="89" t="s">
        <v>1431</v>
      </c>
      <c r="E2129" s="89">
        <v>14</v>
      </c>
      <c r="F2129" s="89">
        <v>4</v>
      </c>
      <c r="G2129" s="89">
        <v>1</v>
      </c>
      <c r="H2129" s="89">
        <v>2</v>
      </c>
      <c r="I2129" s="89">
        <v>2</v>
      </c>
      <c r="J2129" s="89">
        <v>2</v>
      </c>
      <c r="K2129" s="89">
        <v>0</v>
      </c>
      <c r="L2129" s="89">
        <v>0</v>
      </c>
      <c r="M2129" s="89">
        <v>0</v>
      </c>
      <c r="N2129" s="89">
        <v>0</v>
      </c>
      <c r="O2129" s="89">
        <v>2</v>
      </c>
      <c r="P2129" s="89">
        <v>275</v>
      </c>
      <c r="Q2129" s="89">
        <v>16089</v>
      </c>
      <c r="R2129" s="88">
        <f>VLOOKUP(P2129,NEW_TRAIN_TEST!$A$1:$M$980,13,0)</f>
        <v>15981</v>
      </c>
      <c r="S2129" s="88">
        <f>VLOOKUP(P2129,NEW_TRAIN_TEST!$A$1:$M$980,11,0)</f>
        <v>16778</v>
      </c>
      <c r="T2129" s="6">
        <f t="shared" si="66"/>
        <v>0</v>
      </c>
      <c r="U2129" s="6">
        <f t="shared" si="67"/>
        <v>0</v>
      </c>
    </row>
    <row r="2130" spans="1:21" x14ac:dyDescent="0.2">
      <c r="A2130" s="88">
        <v>2128</v>
      </c>
      <c r="B2130" s="88">
        <v>2</v>
      </c>
      <c r="C2130" s="88" t="s">
        <v>2120</v>
      </c>
      <c r="D2130" s="89" t="s">
        <v>1431</v>
      </c>
      <c r="E2130" s="89">
        <v>13</v>
      </c>
      <c r="F2130" s="89">
        <v>4</v>
      </c>
      <c r="G2130" s="89">
        <v>0</v>
      </c>
      <c r="H2130" s="89">
        <v>2</v>
      </c>
      <c r="I2130" s="89">
        <v>2</v>
      </c>
      <c r="J2130" s="89">
        <v>2</v>
      </c>
      <c r="K2130" s="89">
        <v>0</v>
      </c>
      <c r="L2130" s="89">
        <v>0</v>
      </c>
      <c r="M2130" s="89">
        <v>0</v>
      </c>
      <c r="N2130" s="89">
        <v>0</v>
      </c>
      <c r="O2130" s="89">
        <v>2</v>
      </c>
      <c r="P2130" s="89">
        <v>255</v>
      </c>
      <c r="Q2130" s="89">
        <v>16306.5</v>
      </c>
      <c r="R2130" s="88">
        <f>VLOOKUP(P2130,NEW_TRAIN_TEST!$A$1:$M$980,13,0)</f>
        <v>16066</v>
      </c>
      <c r="S2130" s="88">
        <f>VLOOKUP(P2130,NEW_TRAIN_TEST!$A$1:$M$980,11,0)</f>
        <v>16998</v>
      </c>
      <c r="T2130" s="6">
        <f t="shared" si="66"/>
        <v>0</v>
      </c>
      <c r="U2130" s="6">
        <f t="shared" si="67"/>
        <v>0</v>
      </c>
    </row>
    <row r="2131" spans="1:21" x14ac:dyDescent="0.2">
      <c r="A2131" s="88">
        <v>2129</v>
      </c>
      <c r="B2131" s="88">
        <v>2</v>
      </c>
      <c r="C2131" s="88" t="s">
        <v>2120</v>
      </c>
      <c r="D2131" s="89" t="s">
        <v>1431</v>
      </c>
      <c r="E2131" s="89">
        <v>3</v>
      </c>
      <c r="F2131" s="89">
        <v>2</v>
      </c>
      <c r="G2131" s="89">
        <v>0</v>
      </c>
      <c r="H2131" s="89">
        <v>2</v>
      </c>
      <c r="I2131" s="89">
        <v>2</v>
      </c>
      <c r="J2131" s="89">
        <v>0</v>
      </c>
      <c r="K2131" s="89">
        <v>0</v>
      </c>
      <c r="L2131" s="89">
        <v>0</v>
      </c>
      <c r="M2131" s="89">
        <v>0</v>
      </c>
      <c r="N2131" s="89">
        <v>0</v>
      </c>
      <c r="O2131" s="89">
        <v>2</v>
      </c>
      <c r="P2131" s="89">
        <v>530</v>
      </c>
      <c r="Q2131" s="89">
        <v>8251.5</v>
      </c>
      <c r="R2131" s="88">
        <f>VLOOKUP(P2131,NEW_TRAIN_TEST!$A$1:$M$980,13,0)</f>
        <v>8129.5</v>
      </c>
      <c r="S2131" s="88">
        <f>VLOOKUP(P2131,NEW_TRAIN_TEST!$A$1:$M$980,11,0)</f>
        <v>8681</v>
      </c>
      <c r="T2131" s="6">
        <f t="shared" si="66"/>
        <v>0</v>
      </c>
      <c r="U2131" s="6">
        <f t="shared" si="67"/>
        <v>0</v>
      </c>
    </row>
    <row r="2132" spans="1:21" x14ac:dyDescent="0.2">
      <c r="A2132" s="88">
        <v>2130</v>
      </c>
      <c r="B2132" s="88">
        <v>2</v>
      </c>
      <c r="C2132" s="88" t="s">
        <v>2120</v>
      </c>
      <c r="D2132" s="89" t="s">
        <v>1431</v>
      </c>
      <c r="E2132" s="89">
        <v>8</v>
      </c>
      <c r="F2132" s="89">
        <v>2</v>
      </c>
      <c r="G2132" s="89">
        <v>1</v>
      </c>
      <c r="H2132" s="89">
        <v>2</v>
      </c>
      <c r="I2132" s="89">
        <v>2</v>
      </c>
      <c r="J2132" s="89">
        <v>0</v>
      </c>
      <c r="K2132" s="89">
        <v>0</v>
      </c>
      <c r="L2132" s="89">
        <v>1</v>
      </c>
      <c r="M2132" s="89">
        <v>0</v>
      </c>
      <c r="N2132" s="89">
        <v>0</v>
      </c>
      <c r="O2132" s="89">
        <v>2</v>
      </c>
      <c r="P2132" s="89">
        <v>381</v>
      </c>
      <c r="Q2132" s="89">
        <v>10198</v>
      </c>
      <c r="R2132" s="88">
        <f>VLOOKUP(P2132,NEW_TRAIN_TEST!$A$1:$M$980,13,0)</f>
        <v>10096.5</v>
      </c>
      <c r="S2132" s="88">
        <f>VLOOKUP(P2132,NEW_TRAIN_TEST!$A$1:$M$980,11,0)</f>
        <v>10836</v>
      </c>
      <c r="T2132" s="6">
        <f t="shared" si="66"/>
        <v>1</v>
      </c>
      <c r="U2132" s="6">
        <f t="shared" si="67"/>
        <v>0</v>
      </c>
    </row>
    <row r="2133" spans="1:21" x14ac:dyDescent="0.2">
      <c r="A2133" s="88">
        <v>2131</v>
      </c>
      <c r="B2133" s="88">
        <v>2</v>
      </c>
      <c r="C2133" s="88" t="s">
        <v>2120</v>
      </c>
      <c r="D2133" s="89" t="s">
        <v>1431</v>
      </c>
      <c r="E2133" s="89">
        <v>8</v>
      </c>
      <c r="F2133" s="89">
        <v>1</v>
      </c>
      <c r="G2133" s="89">
        <v>0</v>
      </c>
      <c r="H2133" s="89">
        <v>0</v>
      </c>
      <c r="I2133" s="89">
        <v>2</v>
      </c>
      <c r="J2133" s="89">
        <v>0</v>
      </c>
      <c r="K2133" s="89">
        <v>0</v>
      </c>
      <c r="L2133" s="89">
        <v>1</v>
      </c>
      <c r="M2133" s="89">
        <v>0</v>
      </c>
      <c r="N2133" s="89">
        <v>0</v>
      </c>
      <c r="O2133" s="89">
        <v>2</v>
      </c>
      <c r="P2133" s="89">
        <v>661</v>
      </c>
      <c r="Q2133" s="89">
        <v>7869.5</v>
      </c>
      <c r="R2133" s="88">
        <f>VLOOKUP(P2133,NEW_TRAIN_TEST!$A$1:$M$980,13,0)</f>
        <v>7629.5</v>
      </c>
      <c r="S2133" s="88">
        <f>VLOOKUP(P2133,NEW_TRAIN_TEST!$A$1:$M$980,11,0)</f>
        <v>8335</v>
      </c>
      <c r="T2133" s="6">
        <f t="shared" si="66"/>
        <v>1</v>
      </c>
      <c r="U2133" s="6">
        <f t="shared" si="67"/>
        <v>0</v>
      </c>
    </row>
    <row r="2134" spans="1:21" x14ac:dyDescent="0.2">
      <c r="A2134" s="88">
        <v>2132</v>
      </c>
      <c r="B2134" s="88">
        <v>2</v>
      </c>
      <c r="C2134" s="88" t="s">
        <v>2120</v>
      </c>
      <c r="D2134" s="89" t="s">
        <v>1431</v>
      </c>
      <c r="E2134" s="89">
        <v>17</v>
      </c>
      <c r="F2134" s="89">
        <v>5</v>
      </c>
      <c r="G2134" s="89">
        <v>0</v>
      </c>
      <c r="H2134" s="89">
        <v>0</v>
      </c>
      <c r="I2134" s="89">
        <v>2</v>
      </c>
      <c r="J2134" s="89">
        <v>2</v>
      </c>
      <c r="K2134" s="89">
        <v>0</v>
      </c>
      <c r="L2134" s="89">
        <v>0</v>
      </c>
      <c r="M2134" s="89">
        <v>0</v>
      </c>
      <c r="N2134" s="89">
        <v>0</v>
      </c>
      <c r="O2134" s="89">
        <v>2</v>
      </c>
      <c r="P2134" s="89">
        <v>266</v>
      </c>
      <c r="Q2134" s="89">
        <v>16427.5</v>
      </c>
      <c r="R2134" s="88">
        <f>VLOOKUP(P2134,NEW_TRAIN_TEST!$A$1:$M$980,13,0)</f>
        <v>16206</v>
      </c>
      <c r="S2134" s="88">
        <f>VLOOKUP(P2134,NEW_TRAIN_TEST!$A$1:$M$980,11,0)</f>
        <v>17133</v>
      </c>
      <c r="T2134" s="6">
        <f t="shared" si="66"/>
        <v>0</v>
      </c>
      <c r="U2134" s="6">
        <f t="shared" si="67"/>
        <v>0</v>
      </c>
    </row>
    <row r="2135" spans="1:21" x14ac:dyDescent="0.2">
      <c r="A2135" s="88">
        <v>2133</v>
      </c>
      <c r="B2135" s="88">
        <v>2</v>
      </c>
      <c r="C2135" s="88" t="s">
        <v>2120</v>
      </c>
      <c r="D2135" s="89" t="s">
        <v>1431</v>
      </c>
      <c r="E2135" s="89">
        <v>27</v>
      </c>
      <c r="F2135" s="89">
        <v>0</v>
      </c>
      <c r="G2135" s="89">
        <v>0</v>
      </c>
      <c r="H2135" s="89">
        <v>0</v>
      </c>
      <c r="I2135" s="89">
        <v>0</v>
      </c>
      <c r="J2135" s="89">
        <v>0</v>
      </c>
      <c r="K2135" s="89">
        <v>0</v>
      </c>
      <c r="L2135" s="89">
        <v>0</v>
      </c>
      <c r="M2135" s="89">
        <v>0</v>
      </c>
      <c r="N2135" s="89">
        <v>0</v>
      </c>
      <c r="O2135" s="89">
        <v>0</v>
      </c>
      <c r="P2135" s="89">
        <v>461</v>
      </c>
      <c r="Q2135" s="89">
        <v>9963</v>
      </c>
      <c r="R2135" s="88">
        <f>VLOOKUP(P2135,NEW_TRAIN_TEST!$A$1:$M$980,13,0)</f>
        <v>3407</v>
      </c>
      <c r="S2135" s="88">
        <f>VLOOKUP(P2135,NEW_TRAIN_TEST!$A$1:$M$980,11,0)</f>
        <v>10647</v>
      </c>
      <c r="T2135" s="6">
        <f t="shared" si="66"/>
        <v>0</v>
      </c>
      <c r="U2135" s="6">
        <f t="shared" si="67"/>
        <v>0</v>
      </c>
    </row>
    <row r="2136" spans="1:21" x14ac:dyDescent="0.2">
      <c r="A2136" s="88">
        <v>2134</v>
      </c>
      <c r="B2136" s="88">
        <v>2</v>
      </c>
      <c r="C2136" s="88" t="s">
        <v>2120</v>
      </c>
      <c r="D2136" s="89" t="s">
        <v>1431</v>
      </c>
      <c r="E2136" s="89">
        <v>5</v>
      </c>
      <c r="F2136" s="89">
        <v>1</v>
      </c>
      <c r="G2136" s="89">
        <v>0</v>
      </c>
      <c r="H2136" s="89">
        <v>0</v>
      </c>
      <c r="I2136" s="89">
        <v>2</v>
      </c>
      <c r="J2136" s="89">
        <v>0</v>
      </c>
      <c r="K2136" s="89">
        <v>0</v>
      </c>
      <c r="L2136" s="89">
        <v>0</v>
      </c>
      <c r="M2136" s="89">
        <v>0</v>
      </c>
      <c r="N2136" s="89">
        <v>0</v>
      </c>
      <c r="O2136" s="89">
        <v>2</v>
      </c>
      <c r="P2136" s="89">
        <v>367</v>
      </c>
      <c r="Q2136" s="89">
        <v>9461</v>
      </c>
      <c r="R2136" s="88">
        <f>VLOOKUP(P2136,NEW_TRAIN_TEST!$A$1:$M$980,13,0)</f>
        <v>9406.5</v>
      </c>
      <c r="S2136" s="88">
        <f>VLOOKUP(P2136,NEW_TRAIN_TEST!$A$1:$M$980,11,0)</f>
        <v>9948</v>
      </c>
      <c r="T2136" s="6">
        <f t="shared" si="66"/>
        <v>0</v>
      </c>
      <c r="U2136" s="6">
        <f t="shared" si="67"/>
        <v>0</v>
      </c>
    </row>
    <row r="2137" spans="1:21" x14ac:dyDescent="0.2">
      <c r="A2137" s="88">
        <v>2135</v>
      </c>
      <c r="B2137" s="88">
        <v>2</v>
      </c>
      <c r="C2137" s="88" t="s">
        <v>2120</v>
      </c>
      <c r="D2137" s="89" t="s">
        <v>1431</v>
      </c>
      <c r="E2137" s="89">
        <v>0</v>
      </c>
      <c r="F2137" s="89">
        <v>2</v>
      </c>
      <c r="G2137" s="89">
        <v>0</v>
      </c>
      <c r="H2137" s="89">
        <v>2</v>
      </c>
      <c r="I2137" s="89">
        <v>2</v>
      </c>
      <c r="J2137" s="89">
        <v>0</v>
      </c>
      <c r="K2137" s="89">
        <v>0</v>
      </c>
      <c r="L2137" s="89">
        <v>0</v>
      </c>
      <c r="M2137" s="89">
        <v>0</v>
      </c>
      <c r="N2137" s="89">
        <v>0</v>
      </c>
      <c r="O2137" s="89">
        <v>2</v>
      </c>
      <c r="P2137" s="89">
        <v>651</v>
      </c>
      <c r="Q2137" s="89">
        <v>6671</v>
      </c>
      <c r="R2137" s="88">
        <f>VLOOKUP(P2137,NEW_TRAIN_TEST!$A$1:$M$980,13,0)</f>
        <v>6671</v>
      </c>
      <c r="S2137" s="88">
        <f>VLOOKUP(P2137,NEW_TRAIN_TEST!$A$1:$M$980,11,0)</f>
        <v>6845</v>
      </c>
      <c r="T2137" s="6">
        <f t="shared" si="66"/>
        <v>0</v>
      </c>
      <c r="U2137" s="6">
        <f t="shared" si="67"/>
        <v>0</v>
      </c>
    </row>
    <row r="2138" spans="1:21" x14ac:dyDescent="0.2">
      <c r="A2138" s="88">
        <v>2136</v>
      </c>
      <c r="B2138" s="88">
        <v>2</v>
      </c>
      <c r="C2138" s="88" t="s">
        <v>2120</v>
      </c>
      <c r="D2138" s="89" t="s">
        <v>1431</v>
      </c>
      <c r="E2138" s="89">
        <v>4</v>
      </c>
      <c r="F2138" s="89">
        <v>0</v>
      </c>
      <c r="G2138" s="89">
        <v>0</v>
      </c>
      <c r="H2138" s="89">
        <v>0</v>
      </c>
      <c r="I2138" s="89">
        <v>0</v>
      </c>
      <c r="J2138" s="89">
        <v>0</v>
      </c>
      <c r="K2138" s="89">
        <v>0</v>
      </c>
      <c r="L2138" s="89">
        <v>1</v>
      </c>
      <c r="M2138" s="89">
        <v>0</v>
      </c>
      <c r="N2138" s="89">
        <v>0</v>
      </c>
      <c r="O2138" s="89">
        <v>0</v>
      </c>
      <c r="P2138" s="89">
        <v>651</v>
      </c>
      <c r="Q2138" s="89">
        <v>6741</v>
      </c>
      <c r="R2138" s="88">
        <f>VLOOKUP(P2138,NEW_TRAIN_TEST!$A$1:$M$980,13,0)</f>
        <v>6671</v>
      </c>
      <c r="S2138" s="88">
        <f>VLOOKUP(P2138,NEW_TRAIN_TEST!$A$1:$M$980,11,0)</f>
        <v>6845</v>
      </c>
      <c r="T2138" s="6">
        <f t="shared" si="66"/>
        <v>1</v>
      </c>
      <c r="U2138" s="6">
        <f t="shared" si="67"/>
        <v>0</v>
      </c>
    </row>
    <row r="2139" spans="1:21" x14ac:dyDescent="0.2">
      <c r="A2139" s="88">
        <v>2137</v>
      </c>
      <c r="B2139" s="88">
        <v>2</v>
      </c>
      <c r="C2139" s="88" t="s">
        <v>2120</v>
      </c>
      <c r="D2139" s="89" t="s">
        <v>1431</v>
      </c>
      <c r="E2139" s="89">
        <v>0</v>
      </c>
      <c r="F2139" s="89">
        <v>1</v>
      </c>
      <c r="G2139" s="89">
        <v>0</v>
      </c>
      <c r="H2139" s="89">
        <v>0</v>
      </c>
      <c r="I2139" s="89">
        <v>2</v>
      </c>
      <c r="J2139" s="89">
        <v>0</v>
      </c>
      <c r="K2139" s="89">
        <v>0</v>
      </c>
      <c r="L2139" s="89">
        <v>0</v>
      </c>
      <c r="M2139" s="89">
        <v>0</v>
      </c>
      <c r="N2139" s="89">
        <v>0</v>
      </c>
      <c r="O2139" s="89">
        <v>2</v>
      </c>
      <c r="P2139" s="89">
        <v>498</v>
      </c>
      <c r="Q2139" s="89">
        <v>8021</v>
      </c>
      <c r="R2139" s="88">
        <f>VLOOKUP(P2139,NEW_TRAIN_TEST!$A$1:$M$980,13,0)</f>
        <v>8021</v>
      </c>
      <c r="S2139" s="88">
        <f>VLOOKUP(P2139,NEW_TRAIN_TEST!$A$1:$M$980,11,0)</f>
        <v>8380</v>
      </c>
      <c r="T2139" s="6">
        <f t="shared" si="66"/>
        <v>0</v>
      </c>
      <c r="U2139" s="6">
        <f t="shared" si="67"/>
        <v>0</v>
      </c>
    </row>
    <row r="2140" spans="1:21" x14ac:dyDescent="0.2">
      <c r="A2140" s="88">
        <v>2138</v>
      </c>
      <c r="B2140" s="88">
        <v>2</v>
      </c>
      <c r="C2140" s="88" t="s">
        <v>2120</v>
      </c>
      <c r="D2140" s="89" t="s">
        <v>1431</v>
      </c>
      <c r="E2140" s="89">
        <v>0</v>
      </c>
      <c r="F2140" s="89">
        <v>1</v>
      </c>
      <c r="G2140" s="89">
        <v>1</v>
      </c>
      <c r="H2140" s="89">
        <v>0</v>
      </c>
      <c r="I2140" s="89">
        <v>2</v>
      </c>
      <c r="J2140" s="89">
        <v>0</v>
      </c>
      <c r="K2140" s="89">
        <v>0</v>
      </c>
      <c r="L2140" s="89">
        <v>0</v>
      </c>
      <c r="M2140" s="89">
        <v>0</v>
      </c>
      <c r="N2140" s="89">
        <v>0</v>
      </c>
      <c r="O2140" s="89">
        <v>2</v>
      </c>
      <c r="P2140" s="89">
        <v>498</v>
      </c>
      <c r="Q2140" s="89">
        <v>8024</v>
      </c>
      <c r="R2140" s="88">
        <f>VLOOKUP(P2140,NEW_TRAIN_TEST!$A$1:$M$980,13,0)</f>
        <v>8021</v>
      </c>
      <c r="S2140" s="88">
        <f>VLOOKUP(P2140,NEW_TRAIN_TEST!$A$1:$M$980,11,0)</f>
        <v>8380</v>
      </c>
      <c r="T2140" s="6">
        <f t="shared" si="66"/>
        <v>0</v>
      </c>
      <c r="U2140" s="6">
        <f t="shared" si="67"/>
        <v>0</v>
      </c>
    </row>
    <row r="2141" spans="1:21" x14ac:dyDescent="0.2">
      <c r="A2141" s="88">
        <v>2139</v>
      </c>
      <c r="B2141" s="88">
        <v>2</v>
      </c>
      <c r="C2141" s="88" t="s">
        <v>2120</v>
      </c>
      <c r="D2141" s="89" t="s">
        <v>1431</v>
      </c>
      <c r="E2141" s="89">
        <v>3</v>
      </c>
      <c r="F2141" s="89">
        <v>0</v>
      </c>
      <c r="G2141" s="89">
        <v>0</v>
      </c>
      <c r="H2141" s="89">
        <v>0</v>
      </c>
      <c r="I2141" s="89">
        <v>0</v>
      </c>
      <c r="J2141" s="89">
        <v>0</v>
      </c>
      <c r="K2141" s="89">
        <v>0</v>
      </c>
      <c r="L2141" s="89">
        <v>0</v>
      </c>
      <c r="M2141" s="89">
        <v>0</v>
      </c>
      <c r="N2141" s="89">
        <v>0</v>
      </c>
      <c r="O2141" s="89">
        <v>0</v>
      </c>
      <c r="P2141" s="89">
        <v>498</v>
      </c>
      <c r="Q2141" s="89">
        <v>8083</v>
      </c>
      <c r="R2141" s="88">
        <f>VLOOKUP(P2141,NEW_TRAIN_TEST!$A$1:$M$980,13,0)</f>
        <v>8021</v>
      </c>
      <c r="S2141" s="88">
        <f>VLOOKUP(P2141,NEW_TRAIN_TEST!$A$1:$M$980,11,0)</f>
        <v>8380</v>
      </c>
      <c r="T2141" s="6">
        <f t="shared" si="66"/>
        <v>0</v>
      </c>
      <c r="U2141" s="6">
        <f t="shared" si="67"/>
        <v>0</v>
      </c>
    </row>
    <row r="2142" spans="1:21" x14ac:dyDescent="0.2">
      <c r="A2142" s="88">
        <v>2140</v>
      </c>
      <c r="B2142" s="88">
        <v>2</v>
      </c>
      <c r="C2142" s="88" t="s">
        <v>2120</v>
      </c>
      <c r="D2142" s="89" t="s">
        <v>1431</v>
      </c>
      <c r="E2142" s="89">
        <v>2</v>
      </c>
      <c r="F2142" s="89">
        <v>0</v>
      </c>
      <c r="G2142" s="89">
        <v>0</v>
      </c>
      <c r="H2142" s="89">
        <v>0</v>
      </c>
      <c r="I2142" s="89">
        <v>0</v>
      </c>
      <c r="J2142" s="89">
        <v>0</v>
      </c>
      <c r="K2142" s="89">
        <v>0</v>
      </c>
      <c r="L2142" s="89">
        <v>0</v>
      </c>
      <c r="M2142" s="89">
        <v>0</v>
      </c>
      <c r="N2142" s="89">
        <v>0</v>
      </c>
      <c r="O2142" s="89">
        <v>0</v>
      </c>
      <c r="P2142" s="89">
        <v>653</v>
      </c>
      <c r="Q2142" s="89">
        <v>6820</v>
      </c>
      <c r="R2142" s="88">
        <f>VLOOKUP(P2142,NEW_TRAIN_TEST!$A$1:$M$980,13,0)</f>
        <v>6739</v>
      </c>
      <c r="S2142" s="88">
        <f>VLOOKUP(P2142,NEW_TRAIN_TEST!$A$1:$M$980,11,0)</f>
        <v>6820</v>
      </c>
      <c r="T2142" s="6">
        <f t="shared" si="66"/>
        <v>0</v>
      </c>
      <c r="U2142" s="6">
        <f t="shared" si="67"/>
        <v>0</v>
      </c>
    </row>
    <row r="2143" spans="1:21" x14ac:dyDescent="0.2">
      <c r="A2143" s="88">
        <v>2141</v>
      </c>
      <c r="B2143" s="88">
        <v>2</v>
      </c>
      <c r="C2143" s="88" t="s">
        <v>2120</v>
      </c>
      <c r="D2143" s="89" t="s">
        <v>1431</v>
      </c>
      <c r="E2143" s="89">
        <v>4</v>
      </c>
      <c r="F2143" s="89">
        <v>2</v>
      </c>
      <c r="G2143" s="89">
        <v>1</v>
      </c>
      <c r="H2143" s="89">
        <v>2</v>
      </c>
      <c r="I2143" s="89">
        <v>2</v>
      </c>
      <c r="J2143" s="89">
        <v>0</v>
      </c>
      <c r="K2143" s="89">
        <v>0</v>
      </c>
      <c r="L2143" s="89">
        <v>0</v>
      </c>
      <c r="M2143" s="89">
        <v>0</v>
      </c>
      <c r="N2143" s="89">
        <v>0</v>
      </c>
      <c r="O2143" s="89">
        <v>2</v>
      </c>
      <c r="P2143" s="89">
        <v>654</v>
      </c>
      <c r="Q2143" s="89">
        <v>6497</v>
      </c>
      <c r="R2143" s="88">
        <f>VLOOKUP(P2143,NEW_TRAIN_TEST!$A$1:$M$980,13,0)</f>
        <v>6408.5</v>
      </c>
      <c r="S2143" s="88">
        <f>VLOOKUP(P2143,NEW_TRAIN_TEST!$A$1:$M$980,11,0)</f>
        <v>6528</v>
      </c>
      <c r="T2143" s="6">
        <f t="shared" si="66"/>
        <v>0</v>
      </c>
      <c r="U2143" s="6">
        <f t="shared" si="67"/>
        <v>0</v>
      </c>
    </row>
    <row r="2144" spans="1:21" x14ac:dyDescent="0.2">
      <c r="A2144" s="88">
        <v>2142</v>
      </c>
      <c r="B2144" s="88">
        <v>2</v>
      </c>
      <c r="C2144" s="88" t="s">
        <v>2120</v>
      </c>
      <c r="D2144" s="89" t="s">
        <v>1431</v>
      </c>
      <c r="E2144" s="89">
        <v>7</v>
      </c>
      <c r="F2144" s="89">
        <v>2</v>
      </c>
      <c r="G2144" s="89">
        <v>2</v>
      </c>
      <c r="H2144" s="89">
        <v>2</v>
      </c>
      <c r="I2144" s="89">
        <v>2</v>
      </c>
      <c r="J2144" s="89">
        <v>0</v>
      </c>
      <c r="K2144" s="89">
        <v>0</v>
      </c>
      <c r="L2144" s="89">
        <v>1</v>
      </c>
      <c r="M2144" s="89">
        <v>0</v>
      </c>
      <c r="N2144" s="89">
        <v>0</v>
      </c>
      <c r="O2144" s="89">
        <v>2</v>
      </c>
      <c r="P2144" s="89">
        <v>655</v>
      </c>
      <c r="Q2144" s="89">
        <v>9431</v>
      </c>
      <c r="R2144" s="88">
        <f>VLOOKUP(P2144,NEW_TRAIN_TEST!$A$1:$M$980,13,0)</f>
        <v>9374</v>
      </c>
      <c r="S2144" s="88">
        <f>VLOOKUP(P2144,NEW_TRAIN_TEST!$A$1:$M$980,11,0)</f>
        <v>9599</v>
      </c>
      <c r="T2144" s="6">
        <f t="shared" si="66"/>
        <v>1</v>
      </c>
      <c r="U2144" s="6">
        <f t="shared" si="67"/>
        <v>0</v>
      </c>
    </row>
    <row r="2145" spans="1:21" x14ac:dyDescent="0.2">
      <c r="A2145" s="88">
        <v>2143</v>
      </c>
      <c r="B2145" s="88">
        <v>2</v>
      </c>
      <c r="C2145" s="88" t="s">
        <v>2120</v>
      </c>
      <c r="D2145" s="89" t="s">
        <v>1431</v>
      </c>
      <c r="E2145" s="89">
        <v>12</v>
      </c>
      <c r="F2145" s="89">
        <v>1</v>
      </c>
      <c r="G2145" s="89">
        <v>0</v>
      </c>
      <c r="H2145" s="89">
        <v>0</v>
      </c>
      <c r="I2145" s="89">
        <v>2</v>
      </c>
      <c r="J2145" s="89">
        <v>0</v>
      </c>
      <c r="K2145" s="89">
        <v>0</v>
      </c>
      <c r="L2145" s="89">
        <v>0</v>
      </c>
      <c r="M2145" s="89">
        <v>25</v>
      </c>
      <c r="N2145" s="89">
        <v>0</v>
      </c>
      <c r="O2145" s="89">
        <v>2</v>
      </c>
      <c r="P2145" s="89">
        <v>523</v>
      </c>
      <c r="Q2145" s="89">
        <v>11453.83</v>
      </c>
      <c r="R2145" s="88">
        <f>VLOOKUP(P2145,NEW_TRAIN_TEST!$A$1:$M$980,13,0)</f>
        <v>11192</v>
      </c>
      <c r="S2145" s="88">
        <f>VLOOKUP(P2145,NEW_TRAIN_TEST!$A$1:$M$980,11,0)</f>
        <v>12359</v>
      </c>
      <c r="T2145" s="6">
        <f t="shared" si="66"/>
        <v>0</v>
      </c>
      <c r="U2145" s="6">
        <f t="shared" si="67"/>
        <v>1</v>
      </c>
    </row>
    <row r="2146" spans="1:21" x14ac:dyDescent="0.2">
      <c r="A2146" s="88">
        <v>2144</v>
      </c>
      <c r="B2146" s="88">
        <v>2</v>
      </c>
      <c r="C2146" s="88" t="s">
        <v>2120</v>
      </c>
      <c r="D2146" s="89" t="s">
        <v>1431</v>
      </c>
      <c r="E2146" s="89">
        <v>5</v>
      </c>
      <c r="F2146" s="89">
        <v>0</v>
      </c>
      <c r="G2146" s="89">
        <v>0</v>
      </c>
      <c r="H2146" s="89">
        <v>0</v>
      </c>
      <c r="I2146" s="89">
        <v>0</v>
      </c>
      <c r="J2146" s="89">
        <v>0</v>
      </c>
      <c r="K2146" s="89">
        <v>0</v>
      </c>
      <c r="L2146" s="89">
        <v>1</v>
      </c>
      <c r="M2146" s="89">
        <v>0</v>
      </c>
      <c r="N2146" s="89">
        <v>0</v>
      </c>
      <c r="O2146" s="89">
        <v>0</v>
      </c>
      <c r="P2146" s="89">
        <v>928</v>
      </c>
      <c r="Q2146" s="89">
        <v>6124</v>
      </c>
      <c r="R2146" s="88">
        <f>VLOOKUP(P2146,NEW_TRAIN_TEST!$A$1:$M$980,13,0)</f>
        <v>5818.5</v>
      </c>
      <c r="S2146" s="88">
        <f>VLOOKUP(P2146,NEW_TRAIN_TEST!$A$1:$M$980,11,0)</f>
        <v>6419</v>
      </c>
      <c r="T2146" s="6">
        <f t="shared" si="66"/>
        <v>1</v>
      </c>
      <c r="U2146" s="6">
        <f t="shared" si="67"/>
        <v>0</v>
      </c>
    </row>
    <row r="2147" spans="1:21" x14ac:dyDescent="0.2">
      <c r="A2147" s="88">
        <v>2145</v>
      </c>
      <c r="B2147" s="88">
        <v>2</v>
      </c>
      <c r="C2147" s="88" t="s">
        <v>2120</v>
      </c>
      <c r="D2147" s="89" t="s">
        <v>1431</v>
      </c>
      <c r="E2147" s="89">
        <v>5</v>
      </c>
      <c r="F2147" s="89">
        <v>2</v>
      </c>
      <c r="G2147" s="89">
        <v>1</v>
      </c>
      <c r="H2147" s="89">
        <v>2</v>
      </c>
      <c r="I2147" s="89">
        <v>0</v>
      </c>
      <c r="J2147" s="89">
        <v>0</v>
      </c>
      <c r="K2147" s="89">
        <v>0</v>
      </c>
      <c r="L2147" s="89">
        <v>0</v>
      </c>
      <c r="M2147" s="89">
        <v>0</v>
      </c>
      <c r="N2147" s="89">
        <v>0</v>
      </c>
      <c r="O2147" s="89">
        <v>0</v>
      </c>
      <c r="P2147" s="89">
        <v>928</v>
      </c>
      <c r="Q2147" s="89">
        <v>6327</v>
      </c>
      <c r="R2147" s="88">
        <f>VLOOKUP(P2147,NEW_TRAIN_TEST!$A$1:$M$980,13,0)</f>
        <v>5818.5</v>
      </c>
      <c r="S2147" s="88">
        <f>VLOOKUP(P2147,NEW_TRAIN_TEST!$A$1:$M$980,11,0)</f>
        <v>6419</v>
      </c>
      <c r="T2147" s="6">
        <f t="shared" si="66"/>
        <v>0</v>
      </c>
      <c r="U2147" s="6">
        <f t="shared" si="67"/>
        <v>0</v>
      </c>
    </row>
    <row r="2148" spans="1:21" x14ac:dyDescent="0.2">
      <c r="A2148" s="88">
        <v>2146</v>
      </c>
      <c r="B2148" s="88">
        <v>2</v>
      </c>
      <c r="C2148" s="88" t="s">
        <v>2120</v>
      </c>
      <c r="D2148" s="89" t="s">
        <v>1431</v>
      </c>
      <c r="E2148" s="89">
        <v>10</v>
      </c>
      <c r="F2148" s="89">
        <v>0</v>
      </c>
      <c r="G2148" s="89">
        <v>0</v>
      </c>
      <c r="H2148" s="89">
        <v>0</v>
      </c>
      <c r="I2148" s="89">
        <v>0</v>
      </c>
      <c r="J2148" s="89">
        <v>0</v>
      </c>
      <c r="K2148" s="89">
        <v>0</v>
      </c>
      <c r="L2148" s="89">
        <v>0</v>
      </c>
      <c r="M2148" s="89">
        <v>0</v>
      </c>
      <c r="N2148" s="89">
        <v>0</v>
      </c>
      <c r="O2148" s="89">
        <v>0</v>
      </c>
      <c r="P2148" s="89">
        <v>922</v>
      </c>
      <c r="Q2148" s="89">
        <v>6458</v>
      </c>
      <c r="R2148" s="88">
        <f>VLOOKUP(P2148,NEW_TRAIN_TEST!$A$1:$M$980,13,0)</f>
        <v>6029</v>
      </c>
      <c r="S2148" s="88">
        <f>VLOOKUP(P2148,NEW_TRAIN_TEST!$A$1:$M$980,11,0)</f>
        <v>7078</v>
      </c>
      <c r="T2148" s="6">
        <f t="shared" si="66"/>
        <v>0</v>
      </c>
      <c r="U2148" s="6">
        <f t="shared" si="67"/>
        <v>0</v>
      </c>
    </row>
    <row r="2149" spans="1:21" x14ac:dyDescent="0.2">
      <c r="A2149" s="88">
        <v>2147</v>
      </c>
      <c r="B2149" s="88">
        <v>2</v>
      </c>
      <c r="C2149" s="88" t="s">
        <v>2120</v>
      </c>
      <c r="D2149" s="89" t="s">
        <v>1431</v>
      </c>
      <c r="E2149" s="89">
        <v>3</v>
      </c>
      <c r="F2149" s="89">
        <v>0</v>
      </c>
      <c r="G2149" s="89">
        <v>0</v>
      </c>
      <c r="H2149" s="89">
        <v>0</v>
      </c>
      <c r="I2149" s="89">
        <v>0</v>
      </c>
      <c r="J2149" s="89">
        <v>0</v>
      </c>
      <c r="K2149" s="89">
        <v>0</v>
      </c>
      <c r="L2149" s="89">
        <v>0</v>
      </c>
      <c r="M2149" s="89">
        <v>9</v>
      </c>
      <c r="N2149" s="89">
        <v>0</v>
      </c>
      <c r="O2149" s="89">
        <v>0</v>
      </c>
      <c r="P2149" s="89">
        <v>659</v>
      </c>
      <c r="Q2149" s="89">
        <v>8468</v>
      </c>
      <c r="R2149" s="88">
        <f>VLOOKUP(P2149,NEW_TRAIN_TEST!$A$1:$M$980,13,0)</f>
        <v>8151</v>
      </c>
      <c r="S2149" s="88">
        <f>VLOOKUP(P2149,NEW_TRAIN_TEST!$A$1:$M$980,11,0)</f>
        <v>8588</v>
      </c>
      <c r="T2149" s="6">
        <f t="shared" si="66"/>
        <v>0</v>
      </c>
      <c r="U2149" s="6">
        <f t="shared" si="67"/>
        <v>1</v>
      </c>
    </row>
    <row r="2150" spans="1:21" x14ac:dyDescent="0.2">
      <c r="A2150" s="88">
        <v>2148</v>
      </c>
      <c r="B2150" s="88">
        <v>2</v>
      </c>
      <c r="C2150" s="88" t="s">
        <v>2120</v>
      </c>
      <c r="D2150" s="89" t="s">
        <v>1431</v>
      </c>
      <c r="E2150" s="89">
        <v>5</v>
      </c>
      <c r="F2150" s="89">
        <v>0</v>
      </c>
      <c r="G2150" s="89">
        <v>0</v>
      </c>
      <c r="H2150" s="89">
        <v>0</v>
      </c>
      <c r="I2150" s="89">
        <v>0</v>
      </c>
      <c r="J2150" s="89">
        <v>0</v>
      </c>
      <c r="K2150" s="89">
        <v>0</v>
      </c>
      <c r="L2150" s="89">
        <v>1</v>
      </c>
      <c r="M2150" s="89">
        <v>0</v>
      </c>
      <c r="N2150" s="89">
        <v>0</v>
      </c>
      <c r="O2150" s="89">
        <v>0</v>
      </c>
      <c r="P2150" s="89">
        <v>527</v>
      </c>
      <c r="Q2150" s="89">
        <v>7967</v>
      </c>
      <c r="R2150" s="88">
        <f>VLOOKUP(P2150,NEW_TRAIN_TEST!$A$1:$M$980,13,0)</f>
        <v>7836.5</v>
      </c>
      <c r="S2150" s="88">
        <f>VLOOKUP(P2150,NEW_TRAIN_TEST!$A$1:$M$980,11,0)</f>
        <v>8641</v>
      </c>
      <c r="T2150" s="6">
        <f t="shared" si="66"/>
        <v>1</v>
      </c>
      <c r="U2150" s="6">
        <f t="shared" si="67"/>
        <v>0</v>
      </c>
    </row>
    <row r="2151" spans="1:21" x14ac:dyDescent="0.2">
      <c r="A2151" s="88">
        <v>2149</v>
      </c>
      <c r="B2151" s="88">
        <v>2</v>
      </c>
      <c r="C2151" s="88" t="s">
        <v>2120</v>
      </c>
      <c r="D2151" s="89" t="s">
        <v>1431</v>
      </c>
      <c r="E2151" s="89">
        <v>10</v>
      </c>
      <c r="F2151" s="89">
        <v>0</v>
      </c>
      <c r="G2151" s="89">
        <v>0</v>
      </c>
      <c r="H2151" s="89">
        <v>0</v>
      </c>
      <c r="I2151" s="89">
        <v>0</v>
      </c>
      <c r="J2151" s="89">
        <v>0</v>
      </c>
      <c r="K2151" s="89">
        <v>0</v>
      </c>
      <c r="L2151" s="89">
        <v>0</v>
      </c>
      <c r="M2151" s="89">
        <v>0</v>
      </c>
      <c r="N2151" s="89">
        <v>0</v>
      </c>
      <c r="O2151" s="89">
        <v>0</v>
      </c>
      <c r="P2151" s="89">
        <v>614</v>
      </c>
      <c r="Q2151" s="89">
        <v>7748</v>
      </c>
      <c r="R2151" s="88">
        <f>VLOOKUP(P2151,NEW_TRAIN_TEST!$A$1:$M$980,13,0)</f>
        <v>7461</v>
      </c>
      <c r="S2151" s="88">
        <f>VLOOKUP(P2151,NEW_TRAIN_TEST!$A$1:$M$980,11,0)</f>
        <v>8390</v>
      </c>
      <c r="T2151" s="6">
        <f t="shared" si="66"/>
        <v>0</v>
      </c>
      <c r="U2151" s="6">
        <f t="shared" si="67"/>
        <v>0</v>
      </c>
    </row>
    <row r="2152" spans="1:21" x14ac:dyDescent="0.2">
      <c r="A2152" s="88">
        <v>2150</v>
      </c>
      <c r="B2152" s="88">
        <v>2</v>
      </c>
      <c r="C2152" s="88" t="s">
        <v>2120</v>
      </c>
      <c r="D2152" s="89" t="s">
        <v>1431</v>
      </c>
      <c r="E2152" s="89">
        <v>0</v>
      </c>
      <c r="F2152" s="89">
        <v>3</v>
      </c>
      <c r="G2152" s="89">
        <v>0</v>
      </c>
      <c r="H2152" s="89">
        <v>2</v>
      </c>
      <c r="I2152" s="89">
        <v>2</v>
      </c>
      <c r="J2152" s="89">
        <v>0</v>
      </c>
      <c r="K2152" s="89">
        <v>0</v>
      </c>
      <c r="L2152" s="89">
        <v>0</v>
      </c>
      <c r="M2152" s="89">
        <v>0</v>
      </c>
      <c r="N2152" s="89">
        <v>0</v>
      </c>
      <c r="O2152" s="89">
        <v>2</v>
      </c>
      <c r="P2152" s="89">
        <v>662</v>
      </c>
      <c r="Q2152" s="89">
        <v>7756.5</v>
      </c>
      <c r="R2152" s="88">
        <f>VLOOKUP(P2152,NEW_TRAIN_TEST!$A$1:$M$980,13,0)</f>
        <v>7756.5</v>
      </c>
      <c r="S2152" s="88">
        <f>VLOOKUP(P2152,NEW_TRAIN_TEST!$A$1:$M$980,11,0)</f>
        <v>7952</v>
      </c>
      <c r="T2152" s="6">
        <f t="shared" si="66"/>
        <v>0</v>
      </c>
      <c r="U2152" s="6">
        <f t="shared" si="67"/>
        <v>0</v>
      </c>
    </row>
    <row r="2153" spans="1:21" x14ac:dyDescent="0.2">
      <c r="A2153" s="88">
        <v>2151</v>
      </c>
      <c r="B2153" s="88">
        <v>2</v>
      </c>
      <c r="C2153" s="88" t="s">
        <v>2120</v>
      </c>
      <c r="D2153" s="89" t="s">
        <v>1431</v>
      </c>
      <c r="E2153" s="89">
        <v>5</v>
      </c>
      <c r="F2153" s="89">
        <v>1</v>
      </c>
      <c r="G2153" s="89">
        <v>0</v>
      </c>
      <c r="H2153" s="89">
        <v>0</v>
      </c>
      <c r="I2153" s="89">
        <v>2</v>
      </c>
      <c r="J2153" s="89">
        <v>0</v>
      </c>
      <c r="K2153" s="89">
        <v>0</v>
      </c>
      <c r="L2153" s="89">
        <v>1</v>
      </c>
      <c r="M2153" s="89">
        <v>0</v>
      </c>
      <c r="N2153" s="89">
        <v>0</v>
      </c>
      <c r="O2153" s="89">
        <v>2</v>
      </c>
      <c r="P2153" s="89">
        <v>662</v>
      </c>
      <c r="Q2153" s="89">
        <v>7795</v>
      </c>
      <c r="R2153" s="88">
        <f>VLOOKUP(P2153,NEW_TRAIN_TEST!$A$1:$M$980,13,0)</f>
        <v>7756.5</v>
      </c>
      <c r="S2153" s="88">
        <f>VLOOKUP(P2153,NEW_TRAIN_TEST!$A$1:$M$980,11,0)</f>
        <v>7952</v>
      </c>
      <c r="T2153" s="6">
        <f t="shared" si="66"/>
        <v>1</v>
      </c>
      <c r="U2153" s="6">
        <f t="shared" si="67"/>
        <v>0</v>
      </c>
    </row>
    <row r="2154" spans="1:21" x14ac:dyDescent="0.2">
      <c r="A2154" s="88">
        <v>2152</v>
      </c>
      <c r="B2154" s="88">
        <v>2</v>
      </c>
      <c r="C2154" s="88" t="s">
        <v>2120</v>
      </c>
      <c r="D2154" s="89" t="s">
        <v>1431</v>
      </c>
      <c r="E2154" s="89">
        <v>7</v>
      </c>
      <c r="F2154" s="89">
        <v>2</v>
      </c>
      <c r="G2154" s="89">
        <v>1</v>
      </c>
      <c r="H2154" s="89">
        <v>2</v>
      </c>
      <c r="I2154" s="89">
        <v>2</v>
      </c>
      <c r="J2154" s="89">
        <v>0</v>
      </c>
      <c r="K2154" s="89">
        <v>0</v>
      </c>
      <c r="L2154" s="89">
        <v>1</v>
      </c>
      <c r="M2154" s="89">
        <v>0</v>
      </c>
      <c r="N2154" s="89">
        <v>0</v>
      </c>
      <c r="O2154" s="89">
        <v>2</v>
      </c>
      <c r="P2154" s="89">
        <v>663</v>
      </c>
      <c r="Q2154" s="89">
        <v>8595.5</v>
      </c>
      <c r="R2154" s="88">
        <f>VLOOKUP(P2154,NEW_TRAIN_TEST!$A$1:$M$980,13,0)</f>
        <v>8340</v>
      </c>
      <c r="S2154" s="88">
        <f>VLOOKUP(P2154,NEW_TRAIN_TEST!$A$1:$M$980,11,0)</f>
        <v>8644</v>
      </c>
      <c r="T2154" s="6">
        <f t="shared" si="66"/>
        <v>1</v>
      </c>
      <c r="U2154" s="6">
        <f t="shared" si="67"/>
        <v>0</v>
      </c>
    </row>
    <row r="2155" spans="1:21" x14ac:dyDescent="0.2">
      <c r="A2155" s="88">
        <v>2153</v>
      </c>
      <c r="B2155" s="88">
        <v>2</v>
      </c>
      <c r="C2155" s="88" t="s">
        <v>2120</v>
      </c>
      <c r="D2155" s="89" t="s">
        <v>1431</v>
      </c>
      <c r="E2155" s="89">
        <v>13</v>
      </c>
      <c r="F2155" s="89">
        <v>4</v>
      </c>
      <c r="G2155" s="89">
        <v>0</v>
      </c>
      <c r="H2155" s="89">
        <v>0</v>
      </c>
      <c r="I2155" s="89">
        <v>1</v>
      </c>
      <c r="J2155" s="89">
        <v>0</v>
      </c>
      <c r="K2155" s="89">
        <v>0</v>
      </c>
      <c r="L2155" s="89">
        <v>0</v>
      </c>
      <c r="M2155" s="89">
        <v>0</v>
      </c>
      <c r="N2155" s="89">
        <v>0</v>
      </c>
      <c r="O2155" s="89">
        <v>0</v>
      </c>
      <c r="P2155" s="89">
        <v>366</v>
      </c>
      <c r="Q2155" s="89">
        <v>11194.5</v>
      </c>
      <c r="R2155" s="88">
        <f>VLOOKUP(P2155,NEW_TRAIN_TEST!$A$1:$M$980,13,0)</f>
        <v>11090.5</v>
      </c>
      <c r="S2155" s="88">
        <f>VLOOKUP(P2155,NEW_TRAIN_TEST!$A$1:$M$980,11,0)</f>
        <v>12291</v>
      </c>
      <c r="T2155" s="6">
        <f t="shared" si="66"/>
        <v>0</v>
      </c>
      <c r="U2155" s="6">
        <f t="shared" si="67"/>
        <v>0</v>
      </c>
    </row>
    <row r="2156" spans="1:21" x14ac:dyDescent="0.2">
      <c r="A2156" s="88">
        <v>2154</v>
      </c>
      <c r="B2156" s="88">
        <v>2</v>
      </c>
      <c r="C2156" s="88" t="s">
        <v>2120</v>
      </c>
      <c r="D2156" s="89" t="s">
        <v>1431</v>
      </c>
      <c r="E2156" s="89">
        <v>21</v>
      </c>
      <c r="F2156" s="89">
        <v>0</v>
      </c>
      <c r="G2156" s="89">
        <v>0</v>
      </c>
      <c r="H2156" s="89">
        <v>0</v>
      </c>
      <c r="I2156" s="89">
        <v>0</v>
      </c>
      <c r="J2156" s="89">
        <v>0</v>
      </c>
      <c r="K2156" s="89">
        <v>0</v>
      </c>
      <c r="L2156" s="89">
        <v>0</v>
      </c>
      <c r="M2156" s="89">
        <v>0</v>
      </c>
      <c r="N2156" s="89">
        <v>0</v>
      </c>
      <c r="O2156" s="89">
        <v>0</v>
      </c>
      <c r="P2156" s="89">
        <v>450</v>
      </c>
      <c r="Q2156" s="89">
        <v>9343</v>
      </c>
      <c r="R2156" s="88">
        <f>VLOOKUP(P2156,NEW_TRAIN_TEST!$A$1:$M$980,13,0)</f>
        <v>3127</v>
      </c>
      <c r="S2156" s="88">
        <f>VLOOKUP(P2156,NEW_TRAIN_TEST!$A$1:$M$980,11,0)</f>
        <v>10097</v>
      </c>
      <c r="T2156" s="6">
        <f t="shared" si="66"/>
        <v>0</v>
      </c>
      <c r="U2156" s="6">
        <f t="shared" si="67"/>
        <v>0</v>
      </c>
    </row>
    <row r="2157" spans="1:21" x14ac:dyDescent="0.2">
      <c r="A2157" s="88">
        <v>2155</v>
      </c>
      <c r="B2157" s="88">
        <v>2</v>
      </c>
      <c r="C2157" s="88" t="s">
        <v>2120</v>
      </c>
      <c r="D2157" s="89" t="s">
        <v>1431</v>
      </c>
      <c r="E2157" s="89">
        <v>15</v>
      </c>
      <c r="F2157" s="89">
        <v>0</v>
      </c>
      <c r="G2157" s="89">
        <v>0</v>
      </c>
      <c r="H2157" s="89">
        <v>0</v>
      </c>
      <c r="I2157" s="89">
        <v>0</v>
      </c>
      <c r="J2157" s="89">
        <v>0</v>
      </c>
      <c r="K2157" s="89">
        <v>0</v>
      </c>
      <c r="L2157" s="89">
        <v>0</v>
      </c>
      <c r="M2157" s="89">
        <v>21</v>
      </c>
      <c r="N2157" s="89">
        <v>0</v>
      </c>
      <c r="O2157" s="89">
        <v>0</v>
      </c>
      <c r="P2157" s="89">
        <v>450</v>
      </c>
      <c r="Q2157" s="89">
        <v>9455</v>
      </c>
      <c r="R2157" s="88">
        <f>VLOOKUP(P2157,NEW_TRAIN_TEST!$A$1:$M$980,13,0)</f>
        <v>3127</v>
      </c>
      <c r="S2157" s="88">
        <f>VLOOKUP(P2157,NEW_TRAIN_TEST!$A$1:$M$980,11,0)</f>
        <v>10097</v>
      </c>
      <c r="T2157" s="6">
        <f t="shared" si="66"/>
        <v>0</v>
      </c>
      <c r="U2157" s="6">
        <f t="shared" si="67"/>
        <v>1</v>
      </c>
    </row>
    <row r="2158" spans="1:21" x14ac:dyDescent="0.2">
      <c r="A2158" s="88">
        <v>2156</v>
      </c>
      <c r="B2158" s="88">
        <v>2</v>
      </c>
      <c r="C2158" s="88" t="s">
        <v>2120</v>
      </c>
      <c r="D2158" s="89" t="s">
        <v>1431</v>
      </c>
      <c r="E2158" s="89">
        <v>5</v>
      </c>
      <c r="F2158" s="89">
        <v>6</v>
      </c>
      <c r="G2158" s="89">
        <v>0</v>
      </c>
      <c r="H2158" s="89">
        <v>2</v>
      </c>
      <c r="I2158" s="89">
        <v>0</v>
      </c>
      <c r="J2158" s="89">
        <v>0</v>
      </c>
      <c r="K2158" s="89">
        <v>1</v>
      </c>
      <c r="L2158" s="89">
        <v>1</v>
      </c>
      <c r="M2158" s="89">
        <v>0</v>
      </c>
      <c r="N2158" s="89">
        <v>0</v>
      </c>
      <c r="O2158" s="89">
        <v>0</v>
      </c>
      <c r="P2158" s="89">
        <v>450</v>
      </c>
      <c r="Q2158" s="89">
        <v>9465</v>
      </c>
      <c r="R2158" s="88">
        <f>VLOOKUP(P2158,NEW_TRAIN_TEST!$A$1:$M$980,13,0)</f>
        <v>3127</v>
      </c>
      <c r="S2158" s="88">
        <f>VLOOKUP(P2158,NEW_TRAIN_TEST!$A$1:$M$980,11,0)</f>
        <v>10097</v>
      </c>
      <c r="T2158" s="6">
        <f t="shared" si="66"/>
        <v>1</v>
      </c>
      <c r="U2158" s="6">
        <f t="shared" si="67"/>
        <v>0</v>
      </c>
    </row>
    <row r="2159" spans="1:21" x14ac:dyDescent="0.2">
      <c r="A2159" s="88">
        <v>2157</v>
      </c>
      <c r="B2159" s="88">
        <v>2</v>
      </c>
      <c r="C2159" s="88" t="s">
        <v>2120</v>
      </c>
      <c r="D2159" s="89" t="s">
        <v>1431</v>
      </c>
      <c r="E2159" s="89">
        <v>2</v>
      </c>
      <c r="F2159" s="89">
        <v>0</v>
      </c>
      <c r="G2159" s="89">
        <v>0</v>
      </c>
      <c r="H2159" s="89">
        <v>0</v>
      </c>
      <c r="I2159" s="89">
        <v>0</v>
      </c>
      <c r="J2159" s="89">
        <v>0</v>
      </c>
      <c r="K2159" s="89">
        <v>0</v>
      </c>
      <c r="L2159" s="89">
        <v>1</v>
      </c>
      <c r="M2159" s="89">
        <v>21</v>
      </c>
      <c r="N2159" s="89">
        <v>0</v>
      </c>
      <c r="O2159" s="89">
        <v>0</v>
      </c>
      <c r="P2159" s="89">
        <v>450</v>
      </c>
      <c r="Q2159" s="89">
        <v>9528.25</v>
      </c>
      <c r="R2159" s="88">
        <f>VLOOKUP(P2159,NEW_TRAIN_TEST!$A$1:$M$980,13,0)</f>
        <v>3127</v>
      </c>
      <c r="S2159" s="88">
        <f>VLOOKUP(P2159,NEW_TRAIN_TEST!$A$1:$M$980,11,0)</f>
        <v>10097</v>
      </c>
      <c r="T2159" s="6">
        <f t="shared" si="66"/>
        <v>1</v>
      </c>
      <c r="U2159" s="6">
        <f t="shared" si="67"/>
        <v>1</v>
      </c>
    </row>
    <row r="2160" spans="1:21" x14ac:dyDescent="0.2">
      <c r="A2160" s="88">
        <v>2158</v>
      </c>
      <c r="B2160" s="88">
        <v>2</v>
      </c>
      <c r="C2160" s="88" t="s">
        <v>2120</v>
      </c>
      <c r="D2160" s="89" t="s">
        <v>1431</v>
      </c>
      <c r="E2160" s="89">
        <v>9</v>
      </c>
      <c r="F2160" s="89">
        <v>2</v>
      </c>
      <c r="G2160" s="89">
        <v>0</v>
      </c>
      <c r="H2160" s="89">
        <v>0</v>
      </c>
      <c r="I2160" s="89">
        <v>2</v>
      </c>
      <c r="J2160" s="89">
        <v>0</v>
      </c>
      <c r="K2160" s="89">
        <v>0</v>
      </c>
      <c r="L2160" s="89">
        <v>1</v>
      </c>
      <c r="M2160" s="89">
        <v>0</v>
      </c>
      <c r="N2160" s="89">
        <v>0</v>
      </c>
      <c r="O2160" s="89">
        <v>2</v>
      </c>
      <c r="P2160" s="89">
        <v>901</v>
      </c>
      <c r="Q2160" s="89">
        <v>5932</v>
      </c>
      <c r="R2160" s="88">
        <f>VLOOKUP(P2160,NEW_TRAIN_TEST!$A$1:$M$980,13,0)</f>
        <v>5391</v>
      </c>
      <c r="S2160" s="88">
        <f>VLOOKUP(P2160,NEW_TRAIN_TEST!$A$1:$M$980,11,0)</f>
        <v>6564</v>
      </c>
      <c r="T2160" s="6">
        <f t="shared" si="66"/>
        <v>1</v>
      </c>
      <c r="U2160" s="6">
        <f t="shared" si="67"/>
        <v>0</v>
      </c>
    </row>
    <row r="2161" spans="1:21" x14ac:dyDescent="0.2">
      <c r="A2161" s="88">
        <v>2159</v>
      </c>
      <c r="B2161" s="88">
        <v>2</v>
      </c>
      <c r="C2161" s="88" t="s">
        <v>2120</v>
      </c>
      <c r="D2161" s="89" t="s">
        <v>1431</v>
      </c>
      <c r="E2161" s="89">
        <v>17</v>
      </c>
      <c r="F2161" s="89">
        <v>2</v>
      </c>
      <c r="G2161" s="89">
        <v>1</v>
      </c>
      <c r="H2161" s="89">
        <v>0</v>
      </c>
      <c r="I2161" s="89">
        <v>2</v>
      </c>
      <c r="J2161" s="89">
        <v>0</v>
      </c>
      <c r="K2161" s="89">
        <v>0</v>
      </c>
      <c r="L2161" s="89">
        <v>0</v>
      </c>
      <c r="M2161" s="89">
        <v>0</v>
      </c>
      <c r="N2161" s="89">
        <v>0</v>
      </c>
      <c r="O2161" s="89">
        <v>2</v>
      </c>
      <c r="P2161" s="89">
        <v>374</v>
      </c>
      <c r="Q2161" s="89">
        <v>9197.5</v>
      </c>
      <c r="R2161" s="88">
        <f>VLOOKUP(P2161,NEW_TRAIN_TEST!$A$1:$M$980,13,0)</f>
        <v>8949.5</v>
      </c>
      <c r="S2161" s="88">
        <f>VLOOKUP(P2161,NEW_TRAIN_TEST!$A$1:$M$980,11,0)</f>
        <v>10058</v>
      </c>
      <c r="T2161" s="6">
        <f t="shared" si="66"/>
        <v>0</v>
      </c>
      <c r="U2161" s="6">
        <f t="shared" si="67"/>
        <v>0</v>
      </c>
    </row>
    <row r="2162" spans="1:21" x14ac:dyDescent="0.2">
      <c r="A2162" s="88">
        <v>2160</v>
      </c>
      <c r="B2162" s="88">
        <v>2</v>
      </c>
      <c r="C2162" s="88" t="s">
        <v>2120</v>
      </c>
      <c r="D2162" s="89" t="s">
        <v>1431</v>
      </c>
      <c r="E2162" s="89">
        <v>9</v>
      </c>
      <c r="F2162" s="89">
        <v>0</v>
      </c>
      <c r="G2162" s="89">
        <v>0</v>
      </c>
      <c r="H2162" s="89">
        <v>0</v>
      </c>
      <c r="I2162" s="89">
        <v>0</v>
      </c>
      <c r="J2162" s="89">
        <v>0</v>
      </c>
      <c r="K2162" s="89">
        <v>0</v>
      </c>
      <c r="L2162" s="89">
        <v>1</v>
      </c>
      <c r="M2162" s="89">
        <v>0</v>
      </c>
      <c r="N2162" s="89">
        <v>0</v>
      </c>
      <c r="O2162" s="89">
        <v>0</v>
      </c>
      <c r="P2162" s="89">
        <v>914</v>
      </c>
      <c r="Q2162" s="89">
        <v>6875</v>
      </c>
      <c r="R2162" s="88">
        <f>VLOOKUP(P2162,NEW_TRAIN_TEST!$A$1:$M$980,13,0)</f>
        <v>6231</v>
      </c>
      <c r="S2162" s="88">
        <f>VLOOKUP(P2162,NEW_TRAIN_TEST!$A$1:$M$980,11,0)</f>
        <v>7324</v>
      </c>
      <c r="T2162" s="6">
        <f t="shared" si="66"/>
        <v>1</v>
      </c>
      <c r="U2162" s="6">
        <f t="shared" si="67"/>
        <v>0</v>
      </c>
    </row>
    <row r="2163" spans="1:21" x14ac:dyDescent="0.2">
      <c r="A2163" s="88">
        <v>2161</v>
      </c>
      <c r="B2163" s="88">
        <v>2</v>
      </c>
      <c r="C2163" s="88" t="s">
        <v>2120</v>
      </c>
      <c r="D2163" s="89" t="s">
        <v>1431</v>
      </c>
      <c r="E2163" s="89">
        <v>10</v>
      </c>
      <c r="F2163" s="89">
        <v>3</v>
      </c>
      <c r="G2163" s="89">
        <v>1</v>
      </c>
      <c r="H2163" s="89">
        <v>2</v>
      </c>
      <c r="I2163" s="89">
        <v>2</v>
      </c>
      <c r="J2163" s="89">
        <v>0</v>
      </c>
      <c r="K2163" s="89">
        <v>0</v>
      </c>
      <c r="L2163" s="89">
        <v>1</v>
      </c>
      <c r="M2163" s="89">
        <v>0</v>
      </c>
      <c r="N2163" s="89">
        <v>0</v>
      </c>
      <c r="O2163" s="89">
        <v>2</v>
      </c>
      <c r="P2163" s="89">
        <v>382</v>
      </c>
      <c r="Q2163" s="89">
        <v>9343.5</v>
      </c>
      <c r="R2163" s="88">
        <f>VLOOKUP(P2163,NEW_TRAIN_TEST!$A$1:$M$980,13,0)</f>
        <v>9121.5</v>
      </c>
      <c r="S2163" s="88">
        <f>VLOOKUP(P2163,NEW_TRAIN_TEST!$A$1:$M$980,11,0)</f>
        <v>10331</v>
      </c>
      <c r="T2163" s="6">
        <f t="shared" si="66"/>
        <v>1</v>
      </c>
      <c r="U2163" s="6">
        <f t="shared" si="67"/>
        <v>0</v>
      </c>
    </row>
    <row r="2164" spans="1:21" x14ac:dyDescent="0.2">
      <c r="A2164" s="88">
        <v>2162</v>
      </c>
      <c r="B2164" s="88">
        <v>2</v>
      </c>
      <c r="C2164" s="88" t="s">
        <v>2120</v>
      </c>
      <c r="D2164" s="89" t="s">
        <v>1431</v>
      </c>
      <c r="E2164" s="89">
        <v>6</v>
      </c>
      <c r="F2164" s="89">
        <v>1</v>
      </c>
      <c r="G2164" s="89">
        <v>0</v>
      </c>
      <c r="H2164" s="89">
        <v>0</v>
      </c>
      <c r="I2164" s="89">
        <v>2</v>
      </c>
      <c r="J2164" s="89">
        <v>0</v>
      </c>
      <c r="K2164" s="89">
        <v>0</v>
      </c>
      <c r="L2164" s="89">
        <v>1</v>
      </c>
      <c r="M2164" s="89">
        <v>0</v>
      </c>
      <c r="N2164" s="89">
        <v>0</v>
      </c>
      <c r="O2164" s="89">
        <v>2</v>
      </c>
      <c r="P2164" s="89">
        <v>904</v>
      </c>
      <c r="Q2164" s="89">
        <v>6841.5</v>
      </c>
      <c r="R2164" s="88">
        <f>VLOOKUP(P2164,NEW_TRAIN_TEST!$A$1:$M$980,13,0)</f>
        <v>6228</v>
      </c>
      <c r="S2164" s="88">
        <f>VLOOKUP(P2164,NEW_TRAIN_TEST!$A$1:$M$980,11,0)</f>
        <v>7398</v>
      </c>
      <c r="T2164" s="6">
        <f t="shared" si="66"/>
        <v>1</v>
      </c>
      <c r="U2164" s="6">
        <f t="shared" si="67"/>
        <v>0</v>
      </c>
    </row>
    <row r="2165" spans="1:21" x14ac:dyDescent="0.2">
      <c r="A2165" s="88">
        <v>2163</v>
      </c>
      <c r="B2165" s="88">
        <v>2</v>
      </c>
      <c r="C2165" s="88" t="s">
        <v>2120</v>
      </c>
      <c r="D2165" s="89" t="s">
        <v>1431</v>
      </c>
      <c r="E2165" s="89">
        <v>5</v>
      </c>
      <c r="F2165" s="89">
        <v>0</v>
      </c>
      <c r="G2165" s="89">
        <v>0</v>
      </c>
      <c r="H2165" s="89">
        <v>0</v>
      </c>
      <c r="I2165" s="89">
        <v>0</v>
      </c>
      <c r="J2165" s="89">
        <v>0</v>
      </c>
      <c r="K2165" s="89">
        <v>0</v>
      </c>
      <c r="L2165" s="89">
        <v>1</v>
      </c>
      <c r="M2165" s="89">
        <v>0</v>
      </c>
      <c r="N2165" s="89">
        <v>0</v>
      </c>
      <c r="O2165" s="89">
        <v>0</v>
      </c>
      <c r="P2165" s="89">
        <v>895</v>
      </c>
      <c r="Q2165" s="89">
        <v>5645</v>
      </c>
      <c r="R2165" s="88">
        <f>VLOOKUP(P2165,NEW_TRAIN_TEST!$A$1:$M$980,13,0)</f>
        <v>5382</v>
      </c>
      <c r="S2165" s="88">
        <f>VLOOKUP(P2165,NEW_TRAIN_TEST!$A$1:$M$980,11,0)</f>
        <v>6326</v>
      </c>
      <c r="T2165" s="6">
        <f t="shared" si="66"/>
        <v>1</v>
      </c>
      <c r="U2165" s="6">
        <f t="shared" si="67"/>
        <v>0</v>
      </c>
    </row>
    <row r="2166" spans="1:21" x14ac:dyDescent="0.2">
      <c r="A2166" s="88">
        <v>2164</v>
      </c>
      <c r="B2166" s="88">
        <v>2</v>
      </c>
      <c r="C2166" s="88" t="s">
        <v>2120</v>
      </c>
      <c r="D2166" s="89" t="s">
        <v>1431</v>
      </c>
      <c r="E2166" s="89">
        <v>3</v>
      </c>
      <c r="F2166" s="89">
        <v>0</v>
      </c>
      <c r="G2166" s="89">
        <v>0</v>
      </c>
      <c r="H2166" s="89">
        <v>0</v>
      </c>
      <c r="I2166" s="89">
        <v>0</v>
      </c>
      <c r="J2166" s="89">
        <v>0</v>
      </c>
      <c r="K2166" s="89">
        <v>0</v>
      </c>
      <c r="L2166" s="89">
        <v>0</v>
      </c>
      <c r="M2166" s="89">
        <v>0</v>
      </c>
      <c r="N2166" s="89">
        <v>0</v>
      </c>
      <c r="O2166" s="89">
        <v>0</v>
      </c>
      <c r="P2166" s="89">
        <v>371</v>
      </c>
      <c r="Q2166" s="89">
        <v>7102.5</v>
      </c>
      <c r="R2166" s="88">
        <f>VLOOKUP(P2166,NEW_TRAIN_TEST!$A$1:$M$980,13,0)</f>
        <v>7032.5</v>
      </c>
      <c r="S2166" s="88">
        <f>VLOOKUP(P2166,NEW_TRAIN_TEST!$A$1:$M$980,11,0)</f>
        <v>7977</v>
      </c>
      <c r="T2166" s="6">
        <f t="shared" si="66"/>
        <v>0</v>
      </c>
      <c r="U2166" s="6">
        <f t="shared" si="67"/>
        <v>0</v>
      </c>
    </row>
    <row r="2167" spans="1:21" x14ac:dyDescent="0.2">
      <c r="A2167" s="88">
        <v>2165</v>
      </c>
      <c r="B2167" s="88">
        <v>2</v>
      </c>
      <c r="C2167" s="88" t="s">
        <v>2120</v>
      </c>
      <c r="D2167" s="89" t="s">
        <v>1431</v>
      </c>
      <c r="E2167" s="89">
        <v>6</v>
      </c>
      <c r="F2167" s="89">
        <v>2</v>
      </c>
      <c r="G2167" s="89">
        <v>0</v>
      </c>
      <c r="H2167" s="89">
        <v>2</v>
      </c>
      <c r="I2167" s="89">
        <v>2</v>
      </c>
      <c r="J2167" s="89">
        <v>0</v>
      </c>
      <c r="K2167" s="89">
        <v>0</v>
      </c>
      <c r="L2167" s="89">
        <v>1</v>
      </c>
      <c r="M2167" s="89">
        <v>0</v>
      </c>
      <c r="N2167" s="89">
        <v>0</v>
      </c>
      <c r="O2167" s="89">
        <v>2</v>
      </c>
      <c r="P2167" s="89">
        <v>673</v>
      </c>
      <c r="Q2167" s="89">
        <v>6358</v>
      </c>
      <c r="R2167" s="88">
        <f>VLOOKUP(P2167,NEW_TRAIN_TEST!$A$1:$M$980,13,0)</f>
        <v>6253</v>
      </c>
      <c r="S2167" s="88">
        <f>VLOOKUP(P2167,NEW_TRAIN_TEST!$A$1:$M$980,11,0)</f>
        <v>7111</v>
      </c>
      <c r="T2167" s="6">
        <f t="shared" si="66"/>
        <v>1</v>
      </c>
      <c r="U2167" s="6">
        <f t="shared" si="67"/>
        <v>0</v>
      </c>
    </row>
    <row r="2168" spans="1:21" x14ac:dyDescent="0.2">
      <c r="A2168" s="88">
        <v>2166</v>
      </c>
      <c r="B2168" s="88">
        <v>2</v>
      </c>
      <c r="C2168" s="88" t="s">
        <v>2120</v>
      </c>
      <c r="D2168" s="89" t="s">
        <v>1431</v>
      </c>
      <c r="E2168" s="89">
        <v>4</v>
      </c>
      <c r="F2168" s="89">
        <v>0</v>
      </c>
      <c r="G2168" s="89">
        <v>0</v>
      </c>
      <c r="H2168" s="89">
        <v>0</v>
      </c>
      <c r="I2168" s="89">
        <v>0</v>
      </c>
      <c r="J2168" s="89">
        <v>0</v>
      </c>
      <c r="K2168" s="89">
        <v>0</v>
      </c>
      <c r="L2168" s="89">
        <v>1</v>
      </c>
      <c r="M2168" s="89">
        <v>0</v>
      </c>
      <c r="N2168" s="89">
        <v>0</v>
      </c>
      <c r="O2168" s="89">
        <v>0</v>
      </c>
      <c r="P2168" s="89">
        <v>525</v>
      </c>
      <c r="Q2168" s="89">
        <v>5596.5</v>
      </c>
      <c r="R2168" s="88">
        <f>VLOOKUP(P2168,NEW_TRAIN_TEST!$A$1:$M$980,13,0)</f>
        <v>5415.5</v>
      </c>
      <c r="S2168" s="88">
        <f>VLOOKUP(P2168,NEW_TRAIN_TEST!$A$1:$M$980,11,0)</f>
        <v>6054</v>
      </c>
      <c r="T2168" s="6">
        <f t="shared" si="66"/>
        <v>1</v>
      </c>
      <c r="U2168" s="6">
        <f t="shared" si="67"/>
        <v>0</v>
      </c>
    </row>
    <row r="2169" spans="1:21" x14ac:dyDescent="0.2">
      <c r="A2169" s="88">
        <v>2167</v>
      </c>
      <c r="B2169" s="88">
        <v>2</v>
      </c>
      <c r="C2169" s="88" t="s">
        <v>2120</v>
      </c>
      <c r="D2169" s="89" t="s">
        <v>1431</v>
      </c>
      <c r="E2169" s="89">
        <v>0</v>
      </c>
      <c r="F2169" s="89">
        <v>2</v>
      </c>
      <c r="G2169" s="89">
        <v>0</v>
      </c>
      <c r="H2169" s="89">
        <v>2</v>
      </c>
      <c r="I2169" s="89">
        <v>2</v>
      </c>
      <c r="J2169" s="89">
        <v>0</v>
      </c>
      <c r="K2169" s="89">
        <v>0</v>
      </c>
      <c r="L2169" s="89">
        <v>0</v>
      </c>
      <c r="M2169" s="89">
        <v>0</v>
      </c>
      <c r="N2169" s="89">
        <v>0</v>
      </c>
      <c r="O2169" s="89">
        <v>2</v>
      </c>
      <c r="P2169" s="89">
        <v>675</v>
      </c>
      <c r="Q2169" s="89">
        <v>6174.5</v>
      </c>
      <c r="R2169" s="88">
        <f>VLOOKUP(P2169,NEW_TRAIN_TEST!$A$1:$M$980,13,0)</f>
        <v>6174.5</v>
      </c>
      <c r="S2169" s="88">
        <f>VLOOKUP(P2169,NEW_TRAIN_TEST!$A$1:$M$980,11,0)</f>
        <v>6412</v>
      </c>
      <c r="T2169" s="6">
        <f t="shared" si="66"/>
        <v>0</v>
      </c>
      <c r="U2169" s="6">
        <f t="shared" si="67"/>
        <v>0</v>
      </c>
    </row>
    <row r="2170" spans="1:21" x14ac:dyDescent="0.2">
      <c r="A2170" s="88">
        <v>2168</v>
      </c>
      <c r="B2170" s="88">
        <v>2</v>
      </c>
      <c r="C2170" s="88" t="s">
        <v>2120</v>
      </c>
      <c r="D2170" s="89" t="s">
        <v>1431</v>
      </c>
      <c r="E2170" s="89">
        <v>0</v>
      </c>
      <c r="F2170" s="89">
        <v>2</v>
      </c>
      <c r="G2170" s="89">
        <v>0</v>
      </c>
      <c r="H2170" s="89">
        <v>2</v>
      </c>
      <c r="I2170" s="89">
        <v>2</v>
      </c>
      <c r="J2170" s="89">
        <v>0</v>
      </c>
      <c r="K2170" s="89">
        <v>0</v>
      </c>
      <c r="L2170" s="89">
        <v>0</v>
      </c>
      <c r="M2170" s="89">
        <v>0</v>
      </c>
      <c r="N2170" s="89">
        <v>0</v>
      </c>
      <c r="O2170" s="89">
        <v>2</v>
      </c>
      <c r="P2170" s="89">
        <v>675</v>
      </c>
      <c r="Q2170" s="89">
        <v>6220</v>
      </c>
      <c r="R2170" s="88">
        <f>VLOOKUP(P2170,NEW_TRAIN_TEST!$A$1:$M$980,13,0)</f>
        <v>6174.5</v>
      </c>
      <c r="S2170" s="88">
        <f>VLOOKUP(P2170,NEW_TRAIN_TEST!$A$1:$M$980,11,0)</f>
        <v>6412</v>
      </c>
      <c r="T2170" s="6">
        <f t="shared" si="66"/>
        <v>0</v>
      </c>
      <c r="U2170" s="6">
        <f t="shared" si="67"/>
        <v>0</v>
      </c>
    </row>
    <row r="2171" spans="1:21" x14ac:dyDescent="0.2">
      <c r="A2171" s="88">
        <v>2169</v>
      </c>
      <c r="B2171" s="88">
        <v>2</v>
      </c>
      <c r="C2171" s="88" t="s">
        <v>2120</v>
      </c>
      <c r="D2171" s="89" t="s">
        <v>1431</v>
      </c>
      <c r="E2171" s="89">
        <v>4</v>
      </c>
      <c r="F2171" s="89">
        <v>2</v>
      </c>
      <c r="G2171" s="89">
        <v>0</v>
      </c>
      <c r="H2171" s="89">
        <v>0</v>
      </c>
      <c r="I2171" s="89">
        <v>2</v>
      </c>
      <c r="J2171" s="89">
        <v>0</v>
      </c>
      <c r="K2171" s="89">
        <v>0</v>
      </c>
      <c r="L2171" s="89">
        <v>0</v>
      </c>
      <c r="M2171" s="89">
        <v>0</v>
      </c>
      <c r="N2171" s="89">
        <v>0</v>
      </c>
      <c r="O2171" s="89">
        <v>2</v>
      </c>
      <c r="P2171" s="89">
        <v>675</v>
      </c>
      <c r="Q2171" s="89">
        <v>6255.5</v>
      </c>
      <c r="R2171" s="88">
        <f>VLOOKUP(P2171,NEW_TRAIN_TEST!$A$1:$M$980,13,0)</f>
        <v>6174.5</v>
      </c>
      <c r="S2171" s="88">
        <f>VLOOKUP(P2171,NEW_TRAIN_TEST!$A$1:$M$980,11,0)</f>
        <v>6412</v>
      </c>
      <c r="T2171" s="6">
        <f t="shared" si="66"/>
        <v>0</v>
      </c>
      <c r="U2171" s="6">
        <f t="shared" si="67"/>
        <v>0</v>
      </c>
    </row>
    <row r="2172" spans="1:21" x14ac:dyDescent="0.2">
      <c r="A2172" s="88">
        <v>2170</v>
      </c>
      <c r="B2172" s="88">
        <v>2</v>
      </c>
      <c r="C2172" s="88" t="s">
        <v>2120</v>
      </c>
      <c r="D2172" s="89" t="s">
        <v>1431</v>
      </c>
      <c r="E2172" s="89">
        <v>10</v>
      </c>
      <c r="F2172" s="89">
        <v>4</v>
      </c>
      <c r="G2172" s="89">
        <v>0</v>
      </c>
      <c r="H2172" s="89">
        <v>2</v>
      </c>
      <c r="I2172" s="89">
        <v>2</v>
      </c>
      <c r="J2172" s="89">
        <v>0</v>
      </c>
      <c r="K2172" s="89">
        <v>0</v>
      </c>
      <c r="L2172" s="89">
        <v>1</v>
      </c>
      <c r="M2172" s="89">
        <v>0</v>
      </c>
      <c r="N2172" s="89">
        <v>0</v>
      </c>
      <c r="O2172" s="89">
        <v>2</v>
      </c>
      <c r="P2172" s="89">
        <v>676</v>
      </c>
      <c r="Q2172" s="89">
        <v>13267.5</v>
      </c>
      <c r="R2172" s="88">
        <f>VLOOKUP(P2172,NEW_TRAIN_TEST!$A$1:$M$980,13,0)</f>
        <v>13121.5</v>
      </c>
      <c r="S2172" s="88">
        <f>VLOOKUP(P2172,NEW_TRAIN_TEST!$A$1:$M$980,11,0)</f>
        <v>13287</v>
      </c>
      <c r="T2172" s="6">
        <f t="shared" si="66"/>
        <v>1</v>
      </c>
      <c r="U2172" s="6">
        <f t="shared" si="67"/>
        <v>0</v>
      </c>
    </row>
    <row r="2173" spans="1:21" x14ac:dyDescent="0.2">
      <c r="A2173" s="88">
        <v>2171</v>
      </c>
      <c r="B2173" s="88">
        <v>2</v>
      </c>
      <c r="C2173" s="88" t="s">
        <v>2120</v>
      </c>
      <c r="D2173" s="89" t="s">
        <v>1431</v>
      </c>
      <c r="E2173" s="89">
        <v>4</v>
      </c>
      <c r="F2173" s="89">
        <v>0</v>
      </c>
      <c r="G2173" s="89">
        <v>0</v>
      </c>
      <c r="H2173" s="89">
        <v>0</v>
      </c>
      <c r="I2173" s="89">
        <v>0</v>
      </c>
      <c r="J2173" s="89">
        <v>0</v>
      </c>
      <c r="K2173" s="89">
        <v>0</v>
      </c>
      <c r="L2173" s="89">
        <v>0</v>
      </c>
      <c r="M2173" s="89">
        <v>0</v>
      </c>
      <c r="N2173" s="89">
        <v>0</v>
      </c>
      <c r="O2173" s="89">
        <v>0</v>
      </c>
      <c r="P2173" s="89">
        <v>220</v>
      </c>
      <c r="Q2173" s="89">
        <v>4991</v>
      </c>
      <c r="R2173" s="88">
        <f>VLOOKUP(P2173,NEW_TRAIN_TEST!$A$1:$M$980,13,0)</f>
        <v>4445</v>
      </c>
      <c r="S2173" s="88">
        <f>VLOOKUP(P2173,NEW_TRAIN_TEST!$A$1:$M$980,11,0)</f>
        <v>5495</v>
      </c>
      <c r="T2173" s="6">
        <f t="shared" si="66"/>
        <v>0</v>
      </c>
      <c r="U2173" s="6">
        <f t="shared" si="67"/>
        <v>0</v>
      </c>
    </row>
    <row r="2174" spans="1:21" x14ac:dyDescent="0.2">
      <c r="A2174" s="88">
        <v>2172</v>
      </c>
      <c r="B2174" s="88">
        <v>2</v>
      </c>
      <c r="C2174" s="88" t="s">
        <v>2120</v>
      </c>
      <c r="D2174" s="89" t="s">
        <v>1431</v>
      </c>
      <c r="E2174" s="89">
        <v>3</v>
      </c>
      <c r="F2174" s="89">
        <v>0</v>
      </c>
      <c r="G2174" s="89">
        <v>0</v>
      </c>
      <c r="H2174" s="89">
        <v>0</v>
      </c>
      <c r="I2174" s="89">
        <v>0</v>
      </c>
      <c r="J2174" s="89">
        <v>0</v>
      </c>
      <c r="K2174" s="89">
        <v>0</v>
      </c>
      <c r="L2174" s="89">
        <v>0</v>
      </c>
      <c r="M2174" s="89">
        <v>0</v>
      </c>
      <c r="N2174" s="89">
        <v>0</v>
      </c>
      <c r="O2174" s="89">
        <v>0</v>
      </c>
      <c r="P2174" s="89">
        <v>515</v>
      </c>
      <c r="Q2174" s="89">
        <v>6866.5</v>
      </c>
      <c r="R2174" s="88">
        <f>VLOOKUP(P2174,NEW_TRAIN_TEST!$A$1:$M$980,13,0)</f>
        <v>6714.5</v>
      </c>
      <c r="S2174" s="88">
        <f>VLOOKUP(P2174,NEW_TRAIN_TEST!$A$1:$M$980,11,0)</f>
        <v>7600</v>
      </c>
      <c r="T2174" s="6">
        <f t="shared" si="66"/>
        <v>0</v>
      </c>
      <c r="U2174" s="6">
        <f t="shared" si="67"/>
        <v>0</v>
      </c>
    </row>
    <row r="2175" spans="1:21" x14ac:dyDescent="0.2">
      <c r="A2175" s="88">
        <v>2173</v>
      </c>
      <c r="B2175" s="88">
        <v>2</v>
      </c>
      <c r="C2175" s="88" t="s">
        <v>2120</v>
      </c>
      <c r="D2175" s="89" t="s">
        <v>1431</v>
      </c>
      <c r="E2175" s="89">
        <v>8</v>
      </c>
      <c r="F2175" s="89">
        <v>0</v>
      </c>
      <c r="G2175" s="89">
        <v>0</v>
      </c>
      <c r="H2175" s="89">
        <v>0</v>
      </c>
      <c r="I2175" s="89">
        <v>0</v>
      </c>
      <c r="J2175" s="89">
        <v>0</v>
      </c>
      <c r="K2175" s="89">
        <v>0</v>
      </c>
      <c r="L2175" s="89">
        <v>1</v>
      </c>
      <c r="M2175" s="89">
        <v>0</v>
      </c>
      <c r="N2175" s="89">
        <v>0</v>
      </c>
      <c r="O2175" s="89">
        <v>0</v>
      </c>
      <c r="P2175" s="89">
        <v>158</v>
      </c>
      <c r="Q2175" s="89">
        <v>6912.5</v>
      </c>
      <c r="R2175" s="88">
        <f>VLOOKUP(P2175,NEW_TRAIN_TEST!$A$1:$M$980,13,0)</f>
        <v>5972</v>
      </c>
      <c r="S2175" s="88">
        <f>VLOOKUP(P2175,NEW_TRAIN_TEST!$A$1:$M$980,11,0)</f>
        <v>7676</v>
      </c>
      <c r="T2175" s="6">
        <f t="shared" si="66"/>
        <v>1</v>
      </c>
      <c r="U2175" s="6">
        <f t="shared" si="67"/>
        <v>0</v>
      </c>
    </row>
    <row r="2176" spans="1:21" x14ac:dyDescent="0.2">
      <c r="A2176" s="88">
        <v>2174</v>
      </c>
      <c r="B2176" s="88">
        <v>2</v>
      </c>
      <c r="C2176" s="88" t="s">
        <v>2120</v>
      </c>
      <c r="D2176" s="89" t="s">
        <v>1431</v>
      </c>
      <c r="E2176" s="89">
        <v>4</v>
      </c>
      <c r="F2176" s="89">
        <v>4</v>
      </c>
      <c r="G2176" s="89">
        <v>0</v>
      </c>
      <c r="H2176" s="89">
        <v>2</v>
      </c>
      <c r="I2176" s="89">
        <v>2</v>
      </c>
      <c r="J2176" s="89">
        <v>0</v>
      </c>
      <c r="K2176" s="89">
        <v>0</v>
      </c>
      <c r="L2176" s="89">
        <v>1</v>
      </c>
      <c r="M2176" s="89">
        <v>0</v>
      </c>
      <c r="N2176" s="89">
        <v>0</v>
      </c>
      <c r="O2176" s="89">
        <v>2</v>
      </c>
      <c r="P2176" s="89">
        <v>554</v>
      </c>
      <c r="Q2176" s="89">
        <v>3873.5</v>
      </c>
      <c r="R2176" s="88">
        <f>VLOOKUP(P2176,NEW_TRAIN_TEST!$A$1:$M$980,13,0)</f>
        <v>3594.5</v>
      </c>
      <c r="S2176" s="88">
        <f>VLOOKUP(P2176,NEW_TRAIN_TEST!$A$1:$M$980,11,0)</f>
        <v>4199</v>
      </c>
      <c r="T2176" s="6">
        <f t="shared" si="66"/>
        <v>1</v>
      </c>
      <c r="U2176" s="6">
        <f t="shared" si="67"/>
        <v>0</v>
      </c>
    </row>
    <row r="2177" spans="1:21" x14ac:dyDescent="0.2">
      <c r="A2177" s="88">
        <v>2175</v>
      </c>
      <c r="B2177" s="88">
        <v>2</v>
      </c>
      <c r="C2177" s="88" t="s">
        <v>2120</v>
      </c>
      <c r="D2177" s="89" t="s">
        <v>1431</v>
      </c>
      <c r="E2177" s="89">
        <v>0</v>
      </c>
      <c r="F2177" s="89">
        <v>2</v>
      </c>
      <c r="G2177" s="89">
        <v>0</v>
      </c>
      <c r="H2177" s="89">
        <v>2</v>
      </c>
      <c r="I2177" s="89">
        <v>2</v>
      </c>
      <c r="J2177" s="89">
        <v>0</v>
      </c>
      <c r="K2177" s="89">
        <v>0</v>
      </c>
      <c r="L2177" s="89">
        <v>0</v>
      </c>
      <c r="M2177" s="89">
        <v>0</v>
      </c>
      <c r="N2177" s="89">
        <v>0</v>
      </c>
      <c r="O2177" s="89">
        <v>2</v>
      </c>
      <c r="P2177" s="89">
        <v>696</v>
      </c>
      <c r="Q2177" s="89">
        <v>9729.5</v>
      </c>
      <c r="R2177" s="88">
        <f>VLOOKUP(P2177,NEW_TRAIN_TEST!$A$1:$M$980,13,0)</f>
        <v>9729.5</v>
      </c>
      <c r="S2177" s="88">
        <f>VLOOKUP(P2177,NEW_TRAIN_TEST!$A$1:$M$980,11,0)</f>
        <v>9758</v>
      </c>
      <c r="T2177" s="6">
        <f t="shared" si="66"/>
        <v>0</v>
      </c>
      <c r="U2177" s="6">
        <f t="shared" si="67"/>
        <v>0</v>
      </c>
    </row>
    <row r="2178" spans="1:21" x14ac:dyDescent="0.2">
      <c r="A2178" s="88">
        <v>2176</v>
      </c>
      <c r="B2178" s="88">
        <v>2</v>
      </c>
      <c r="C2178" s="88" t="s">
        <v>2120</v>
      </c>
      <c r="D2178" s="89" t="s">
        <v>1431</v>
      </c>
      <c r="E2178" s="89">
        <v>0</v>
      </c>
      <c r="F2178" s="89">
        <v>0</v>
      </c>
      <c r="G2178" s="89">
        <v>0</v>
      </c>
      <c r="H2178" s="89">
        <v>0</v>
      </c>
      <c r="I2178" s="89">
        <v>0</v>
      </c>
      <c r="J2178" s="89">
        <v>0</v>
      </c>
      <c r="K2178" s="89">
        <v>0</v>
      </c>
      <c r="L2178" s="89">
        <v>0</v>
      </c>
      <c r="M2178" s="89">
        <v>0</v>
      </c>
      <c r="N2178" s="89">
        <v>1</v>
      </c>
      <c r="O2178" s="89">
        <v>0</v>
      </c>
      <c r="P2178" s="89">
        <v>697</v>
      </c>
      <c r="Q2178" s="89">
        <v>6235</v>
      </c>
      <c r="R2178" s="88">
        <f>VLOOKUP(P2178,NEW_TRAIN_TEST!$A$1:$M$980,13,0)</f>
        <v>6235</v>
      </c>
      <c r="S2178" s="88">
        <f>VLOOKUP(P2178,NEW_TRAIN_TEST!$A$1:$M$980,11,0)</f>
        <v>6235</v>
      </c>
      <c r="T2178" s="6">
        <f t="shared" si="66"/>
        <v>0</v>
      </c>
      <c r="U2178" s="6">
        <f t="shared" si="67"/>
        <v>0</v>
      </c>
    </row>
    <row r="2179" spans="1:21" x14ac:dyDescent="0.2">
      <c r="A2179" s="88">
        <v>2177</v>
      </c>
      <c r="B2179" s="88">
        <v>2</v>
      </c>
      <c r="C2179" s="88" t="s">
        <v>2120</v>
      </c>
      <c r="D2179" s="89" t="s">
        <v>1431</v>
      </c>
      <c r="E2179" s="89">
        <v>3</v>
      </c>
      <c r="F2179" s="89">
        <v>2</v>
      </c>
      <c r="G2179" s="89">
        <v>0</v>
      </c>
      <c r="H2179" s="89">
        <v>0</v>
      </c>
      <c r="I2179" s="89">
        <v>2</v>
      </c>
      <c r="J2179" s="89">
        <v>0</v>
      </c>
      <c r="K2179" s="89">
        <v>0</v>
      </c>
      <c r="L2179" s="89">
        <v>0</v>
      </c>
      <c r="M2179" s="89">
        <v>0</v>
      </c>
      <c r="N2179" s="89">
        <v>0</v>
      </c>
      <c r="O2179" s="89">
        <v>2</v>
      </c>
      <c r="P2179" s="89">
        <v>698</v>
      </c>
      <c r="Q2179" s="89">
        <v>9965.5</v>
      </c>
      <c r="R2179" s="88">
        <f>VLOOKUP(P2179,NEW_TRAIN_TEST!$A$1:$M$980,13,0)</f>
        <v>9962</v>
      </c>
      <c r="S2179" s="88">
        <f>VLOOKUP(P2179,NEW_TRAIN_TEST!$A$1:$M$980,11,0)</f>
        <v>10023</v>
      </c>
      <c r="T2179" s="6">
        <f t="shared" ref="T2179:T2242" si="68">IF(L2179&gt;0,1,0)</f>
        <v>0</v>
      </c>
      <c r="U2179" s="6">
        <f t="shared" ref="U2179:U2242" si="69">IF(M2179&gt;0,1,0)</f>
        <v>0</v>
      </c>
    </row>
    <row r="2180" spans="1:21" x14ac:dyDescent="0.2">
      <c r="A2180" s="88">
        <v>2178</v>
      </c>
      <c r="B2180" s="88">
        <v>2</v>
      </c>
      <c r="C2180" s="88" t="s">
        <v>2120</v>
      </c>
      <c r="D2180" s="89" t="s">
        <v>1431</v>
      </c>
      <c r="E2180" s="89">
        <v>0</v>
      </c>
      <c r="F2180" s="89">
        <v>2</v>
      </c>
      <c r="G2180" s="89">
        <v>0</v>
      </c>
      <c r="H2180" s="89">
        <v>2</v>
      </c>
      <c r="I2180" s="89">
        <v>2</v>
      </c>
      <c r="J2180" s="89">
        <v>0</v>
      </c>
      <c r="K2180" s="89">
        <v>0</v>
      </c>
      <c r="L2180" s="89">
        <v>0</v>
      </c>
      <c r="M2180" s="89">
        <v>0</v>
      </c>
      <c r="N2180" s="89">
        <v>0</v>
      </c>
      <c r="O2180" s="89">
        <v>2</v>
      </c>
      <c r="P2180" s="89">
        <v>699</v>
      </c>
      <c r="Q2180" s="89">
        <v>9730.5</v>
      </c>
      <c r="R2180" s="88">
        <f>VLOOKUP(P2180,NEW_TRAIN_TEST!$A$1:$M$980,13,0)</f>
        <v>9730.5</v>
      </c>
      <c r="S2180" s="88">
        <f>VLOOKUP(P2180,NEW_TRAIN_TEST!$A$1:$M$980,11,0)</f>
        <v>9838</v>
      </c>
      <c r="T2180" s="6">
        <f t="shared" si="68"/>
        <v>0</v>
      </c>
      <c r="U2180" s="6">
        <f t="shared" si="69"/>
        <v>0</v>
      </c>
    </row>
    <row r="2181" spans="1:21" x14ac:dyDescent="0.2">
      <c r="A2181" s="88">
        <v>2179</v>
      </c>
      <c r="B2181" s="88">
        <v>2</v>
      </c>
      <c r="C2181" s="88" t="s">
        <v>2120</v>
      </c>
      <c r="D2181" s="89" t="s">
        <v>1431</v>
      </c>
      <c r="E2181" s="89">
        <v>0</v>
      </c>
      <c r="F2181" s="89">
        <v>2</v>
      </c>
      <c r="G2181" s="89">
        <v>1</v>
      </c>
      <c r="H2181" s="89">
        <v>2</v>
      </c>
      <c r="I2181" s="89">
        <v>2</v>
      </c>
      <c r="J2181" s="89">
        <v>0</v>
      </c>
      <c r="K2181" s="89">
        <v>0</v>
      </c>
      <c r="L2181" s="89">
        <v>0</v>
      </c>
      <c r="M2181" s="89">
        <v>0</v>
      </c>
      <c r="N2181" s="89">
        <v>0</v>
      </c>
      <c r="O2181" s="89">
        <v>2</v>
      </c>
      <c r="P2181" s="89">
        <v>699</v>
      </c>
      <c r="Q2181" s="89">
        <v>9765</v>
      </c>
      <c r="R2181" s="88">
        <f>VLOOKUP(P2181,NEW_TRAIN_TEST!$A$1:$M$980,13,0)</f>
        <v>9730.5</v>
      </c>
      <c r="S2181" s="88">
        <f>VLOOKUP(P2181,NEW_TRAIN_TEST!$A$1:$M$980,11,0)</f>
        <v>9838</v>
      </c>
      <c r="T2181" s="6">
        <f t="shared" si="68"/>
        <v>0</v>
      </c>
      <c r="U2181" s="6">
        <f t="shared" si="69"/>
        <v>0</v>
      </c>
    </row>
    <row r="2182" spans="1:21" x14ac:dyDescent="0.2">
      <c r="A2182" s="88">
        <v>2180</v>
      </c>
      <c r="B2182" s="88">
        <v>2</v>
      </c>
      <c r="C2182" s="88" t="s">
        <v>2120</v>
      </c>
      <c r="D2182" s="89" t="s">
        <v>1431</v>
      </c>
      <c r="E2182" s="89">
        <v>0</v>
      </c>
      <c r="F2182" s="89">
        <v>2</v>
      </c>
      <c r="G2182" s="89">
        <v>0</v>
      </c>
      <c r="H2182" s="89">
        <v>0</v>
      </c>
      <c r="I2182" s="89">
        <v>0</v>
      </c>
      <c r="J2182" s="89">
        <v>0</v>
      </c>
      <c r="K2182" s="89">
        <v>0</v>
      </c>
      <c r="L2182" s="89">
        <v>0</v>
      </c>
      <c r="M2182" s="89">
        <v>0</v>
      </c>
      <c r="N2182" s="89">
        <v>0</v>
      </c>
      <c r="O2182" s="89">
        <v>0</v>
      </c>
      <c r="P2182" s="89">
        <v>699</v>
      </c>
      <c r="Q2182" s="89">
        <v>9791</v>
      </c>
      <c r="R2182" s="88">
        <f>VLOOKUP(P2182,NEW_TRAIN_TEST!$A$1:$M$980,13,0)</f>
        <v>9730.5</v>
      </c>
      <c r="S2182" s="88">
        <f>VLOOKUP(P2182,NEW_TRAIN_TEST!$A$1:$M$980,11,0)</f>
        <v>9838</v>
      </c>
      <c r="T2182" s="6">
        <f t="shared" si="68"/>
        <v>0</v>
      </c>
      <c r="U2182" s="6">
        <f t="shared" si="69"/>
        <v>0</v>
      </c>
    </row>
    <row r="2183" spans="1:21" x14ac:dyDescent="0.2">
      <c r="A2183" s="88">
        <v>2181</v>
      </c>
      <c r="B2183" s="88">
        <v>2</v>
      </c>
      <c r="C2183" s="88" t="s">
        <v>2120</v>
      </c>
      <c r="D2183" s="89" t="s">
        <v>1431</v>
      </c>
      <c r="E2183" s="89">
        <v>3</v>
      </c>
      <c r="F2183" s="89">
        <v>2</v>
      </c>
      <c r="G2183" s="89">
        <v>0</v>
      </c>
      <c r="H2183" s="89">
        <v>0</v>
      </c>
      <c r="I2183" s="89">
        <v>2</v>
      </c>
      <c r="J2183" s="89">
        <v>0</v>
      </c>
      <c r="K2183" s="89">
        <v>0</v>
      </c>
      <c r="L2183" s="89">
        <v>0</v>
      </c>
      <c r="M2183" s="89">
        <v>0</v>
      </c>
      <c r="N2183" s="89">
        <v>0</v>
      </c>
      <c r="O2183" s="89">
        <v>2</v>
      </c>
      <c r="P2183" s="89">
        <v>699</v>
      </c>
      <c r="Q2183" s="89">
        <v>9838</v>
      </c>
      <c r="R2183" s="88">
        <f>VLOOKUP(P2183,NEW_TRAIN_TEST!$A$1:$M$980,13,0)</f>
        <v>9730.5</v>
      </c>
      <c r="S2183" s="88">
        <f>VLOOKUP(P2183,NEW_TRAIN_TEST!$A$1:$M$980,11,0)</f>
        <v>9838</v>
      </c>
      <c r="T2183" s="6">
        <f t="shared" si="68"/>
        <v>0</v>
      </c>
      <c r="U2183" s="6">
        <f t="shared" si="69"/>
        <v>0</v>
      </c>
    </row>
    <row r="2184" spans="1:21" x14ac:dyDescent="0.2">
      <c r="A2184" s="88">
        <v>2182</v>
      </c>
      <c r="B2184" s="88">
        <v>2</v>
      </c>
      <c r="C2184" s="88" t="s">
        <v>2120</v>
      </c>
      <c r="D2184" s="89" t="s">
        <v>1431</v>
      </c>
      <c r="E2184" s="89">
        <v>0</v>
      </c>
      <c r="F2184" s="89">
        <v>2</v>
      </c>
      <c r="G2184" s="89">
        <v>0</v>
      </c>
      <c r="H2184" s="89">
        <v>0</v>
      </c>
      <c r="I2184" s="89">
        <v>2</v>
      </c>
      <c r="J2184" s="89">
        <v>2</v>
      </c>
      <c r="K2184" s="89">
        <v>0</v>
      </c>
      <c r="L2184" s="89">
        <v>0</v>
      </c>
      <c r="M2184" s="89">
        <v>0</v>
      </c>
      <c r="N2184" s="89">
        <v>0</v>
      </c>
      <c r="O2184" s="89">
        <v>2</v>
      </c>
      <c r="P2184" s="89">
        <v>700</v>
      </c>
      <c r="Q2184" s="89">
        <v>6991</v>
      </c>
      <c r="R2184" s="88">
        <f>VLOOKUP(P2184,NEW_TRAIN_TEST!$A$1:$M$980,13,0)</f>
        <v>6991</v>
      </c>
      <c r="S2184" s="88">
        <f>VLOOKUP(P2184,NEW_TRAIN_TEST!$A$1:$M$980,11,0)</f>
        <v>7041</v>
      </c>
      <c r="T2184" s="6">
        <f t="shared" si="68"/>
        <v>0</v>
      </c>
      <c r="U2184" s="6">
        <f t="shared" si="69"/>
        <v>0</v>
      </c>
    </row>
    <row r="2185" spans="1:21" x14ac:dyDescent="0.2">
      <c r="A2185" s="88">
        <v>2183</v>
      </c>
      <c r="B2185" s="88">
        <v>2</v>
      </c>
      <c r="C2185" s="88" t="s">
        <v>2120</v>
      </c>
      <c r="D2185" s="89" t="s">
        <v>1431</v>
      </c>
      <c r="E2185" s="89">
        <v>0</v>
      </c>
      <c r="F2185" s="89">
        <v>0</v>
      </c>
      <c r="G2185" s="89">
        <v>0</v>
      </c>
      <c r="H2185" s="89">
        <v>0</v>
      </c>
      <c r="I2185" s="89">
        <v>0</v>
      </c>
      <c r="J2185" s="89">
        <v>0</v>
      </c>
      <c r="K2185" s="89">
        <v>0</v>
      </c>
      <c r="L2185" s="89">
        <v>0</v>
      </c>
      <c r="M2185" s="89">
        <v>0</v>
      </c>
      <c r="N2185" s="89">
        <v>1</v>
      </c>
      <c r="O2185" s="89">
        <v>0</v>
      </c>
      <c r="P2185" s="89">
        <v>701</v>
      </c>
      <c r="Q2185" s="89">
        <v>7690</v>
      </c>
      <c r="R2185" s="88">
        <f>VLOOKUP(P2185,NEW_TRAIN_TEST!$A$1:$M$980,13,0)</f>
        <v>7690</v>
      </c>
      <c r="S2185" s="88">
        <f>VLOOKUP(P2185,NEW_TRAIN_TEST!$A$1:$M$980,11,0)</f>
        <v>7690</v>
      </c>
      <c r="T2185" s="6">
        <f t="shared" si="68"/>
        <v>0</v>
      </c>
      <c r="U2185" s="6">
        <f t="shared" si="69"/>
        <v>0</v>
      </c>
    </row>
    <row r="2186" spans="1:21" x14ac:dyDescent="0.2">
      <c r="A2186" s="88">
        <v>2184</v>
      </c>
      <c r="B2186" s="88">
        <v>2</v>
      </c>
      <c r="C2186" s="88" t="s">
        <v>2120</v>
      </c>
      <c r="D2186" s="89" t="s">
        <v>1431</v>
      </c>
      <c r="E2186" s="89">
        <v>4</v>
      </c>
      <c r="F2186" s="89">
        <v>0</v>
      </c>
      <c r="G2186" s="89">
        <v>0</v>
      </c>
      <c r="H2186" s="89">
        <v>0</v>
      </c>
      <c r="I2186" s="89">
        <v>0</v>
      </c>
      <c r="J2186" s="89">
        <v>0</v>
      </c>
      <c r="K2186" s="89">
        <v>0</v>
      </c>
      <c r="L2186" s="89">
        <v>0</v>
      </c>
      <c r="M2186" s="89">
        <v>0</v>
      </c>
      <c r="N2186" s="89">
        <v>0</v>
      </c>
      <c r="O2186" s="89">
        <v>0</v>
      </c>
      <c r="P2186" s="89">
        <v>217</v>
      </c>
      <c r="Q2186" s="89">
        <v>6494.5</v>
      </c>
      <c r="R2186" s="88">
        <f>VLOOKUP(P2186,NEW_TRAIN_TEST!$A$1:$M$980,13,0)</f>
        <v>5410</v>
      </c>
      <c r="S2186" s="88">
        <f>VLOOKUP(P2186,NEW_TRAIN_TEST!$A$1:$M$980,11,0)</f>
        <v>7060</v>
      </c>
      <c r="T2186" s="6">
        <f t="shared" si="68"/>
        <v>0</v>
      </c>
      <c r="U2186" s="6">
        <f t="shared" si="69"/>
        <v>0</v>
      </c>
    </row>
    <row r="2187" spans="1:21" x14ac:dyDescent="0.2">
      <c r="A2187" s="88">
        <v>2185</v>
      </c>
      <c r="B2187" s="88">
        <v>2</v>
      </c>
      <c r="C2187" s="88" t="s">
        <v>2120</v>
      </c>
      <c r="D2187" s="89" t="s">
        <v>1431</v>
      </c>
      <c r="E2187" s="89">
        <v>0</v>
      </c>
      <c r="F2187" s="89">
        <v>2</v>
      </c>
      <c r="G2187" s="89">
        <v>0</v>
      </c>
      <c r="H2187" s="89">
        <v>2</v>
      </c>
      <c r="I2187" s="89">
        <v>2</v>
      </c>
      <c r="J2187" s="89">
        <v>0</v>
      </c>
      <c r="K2187" s="89">
        <v>0</v>
      </c>
      <c r="L2187" s="89">
        <v>0</v>
      </c>
      <c r="M2187" s="89">
        <v>0</v>
      </c>
      <c r="N2187" s="89">
        <v>0</v>
      </c>
      <c r="O2187" s="89">
        <v>2</v>
      </c>
      <c r="P2187" s="89">
        <v>703</v>
      </c>
      <c r="Q2187" s="89">
        <v>7574.5</v>
      </c>
      <c r="R2187" s="88">
        <f>VLOOKUP(P2187,NEW_TRAIN_TEST!$A$1:$M$980,13,0)</f>
        <v>7574.5</v>
      </c>
      <c r="S2187" s="88">
        <f>VLOOKUP(P2187,NEW_TRAIN_TEST!$A$1:$M$980,11,0)</f>
        <v>7638</v>
      </c>
      <c r="T2187" s="6">
        <f t="shared" si="68"/>
        <v>0</v>
      </c>
      <c r="U2187" s="6">
        <f t="shared" si="69"/>
        <v>0</v>
      </c>
    </row>
    <row r="2188" spans="1:21" x14ac:dyDescent="0.2">
      <c r="A2188" s="88">
        <v>2186</v>
      </c>
      <c r="B2188" s="88">
        <v>2</v>
      </c>
      <c r="C2188" s="88" t="s">
        <v>2120</v>
      </c>
      <c r="D2188" s="89" t="s">
        <v>1431</v>
      </c>
      <c r="E2188" s="89">
        <v>0</v>
      </c>
      <c r="F2188" s="89">
        <v>2</v>
      </c>
      <c r="G2188" s="89">
        <v>1</v>
      </c>
      <c r="H2188" s="89">
        <v>0</v>
      </c>
      <c r="I2188" s="89">
        <v>2</v>
      </c>
      <c r="J2188" s="89">
        <v>0</v>
      </c>
      <c r="K2188" s="89">
        <v>0</v>
      </c>
      <c r="L2188" s="89">
        <v>0</v>
      </c>
      <c r="M2188" s="89">
        <v>0</v>
      </c>
      <c r="N2188" s="89">
        <v>0</v>
      </c>
      <c r="O2188" s="89">
        <v>2</v>
      </c>
      <c r="P2188" s="89">
        <v>703</v>
      </c>
      <c r="Q2188" s="89">
        <v>7595</v>
      </c>
      <c r="R2188" s="88">
        <f>VLOOKUP(P2188,NEW_TRAIN_TEST!$A$1:$M$980,13,0)</f>
        <v>7574.5</v>
      </c>
      <c r="S2188" s="88">
        <f>VLOOKUP(P2188,NEW_TRAIN_TEST!$A$1:$M$980,11,0)</f>
        <v>7638</v>
      </c>
      <c r="T2188" s="6">
        <f t="shared" si="68"/>
        <v>0</v>
      </c>
      <c r="U2188" s="6">
        <f t="shared" si="69"/>
        <v>0</v>
      </c>
    </row>
    <row r="2189" spans="1:21" x14ac:dyDescent="0.2">
      <c r="A2189" s="88">
        <v>2187</v>
      </c>
      <c r="B2189" s="88">
        <v>2</v>
      </c>
      <c r="C2189" s="88" t="s">
        <v>2120</v>
      </c>
      <c r="D2189" s="89" t="s">
        <v>1431</v>
      </c>
      <c r="E2189" s="89">
        <v>2</v>
      </c>
      <c r="F2189" s="89">
        <v>0</v>
      </c>
      <c r="G2189" s="89">
        <v>0</v>
      </c>
      <c r="H2189" s="89">
        <v>0</v>
      </c>
      <c r="I2189" s="89">
        <v>0</v>
      </c>
      <c r="J2189" s="89">
        <v>0</v>
      </c>
      <c r="K2189" s="89">
        <v>0</v>
      </c>
      <c r="L2189" s="89">
        <v>0</v>
      </c>
      <c r="M2189" s="89">
        <v>0</v>
      </c>
      <c r="N2189" s="89">
        <v>0</v>
      </c>
      <c r="O2189" s="89">
        <v>0</v>
      </c>
      <c r="P2189" s="89">
        <v>704</v>
      </c>
      <c r="Q2189" s="89">
        <v>9788</v>
      </c>
      <c r="R2189" s="88">
        <f>VLOOKUP(P2189,NEW_TRAIN_TEST!$A$1:$M$980,13,0)</f>
        <v>9735</v>
      </c>
      <c r="S2189" s="88">
        <f>VLOOKUP(P2189,NEW_TRAIN_TEST!$A$1:$M$980,11,0)</f>
        <v>9803</v>
      </c>
      <c r="T2189" s="6">
        <f t="shared" si="68"/>
        <v>0</v>
      </c>
      <c r="U2189" s="6">
        <f t="shared" si="69"/>
        <v>0</v>
      </c>
    </row>
    <row r="2190" spans="1:21" x14ac:dyDescent="0.2">
      <c r="A2190" s="88">
        <v>2188</v>
      </c>
      <c r="B2190" s="88">
        <v>2</v>
      </c>
      <c r="C2190" s="88" t="s">
        <v>2120</v>
      </c>
      <c r="D2190" s="89" t="s">
        <v>1431</v>
      </c>
      <c r="E2190" s="89">
        <v>5</v>
      </c>
      <c r="F2190" s="89">
        <v>2</v>
      </c>
      <c r="G2190" s="89">
        <v>0</v>
      </c>
      <c r="H2190" s="89">
        <v>0</v>
      </c>
      <c r="I2190" s="89">
        <v>2</v>
      </c>
      <c r="J2190" s="89">
        <v>0</v>
      </c>
      <c r="K2190" s="89">
        <v>0</v>
      </c>
      <c r="L2190" s="89">
        <v>0</v>
      </c>
      <c r="M2190" s="89">
        <v>0</v>
      </c>
      <c r="N2190" s="89">
        <v>0</v>
      </c>
      <c r="O2190" s="89">
        <v>2</v>
      </c>
      <c r="P2190" s="89">
        <v>529</v>
      </c>
      <c r="Q2190" s="89">
        <v>6603.5</v>
      </c>
      <c r="R2190" s="88">
        <f>VLOOKUP(P2190,NEW_TRAIN_TEST!$A$1:$M$980,13,0)</f>
        <v>6489</v>
      </c>
      <c r="S2190" s="88">
        <f>VLOOKUP(P2190,NEW_TRAIN_TEST!$A$1:$M$980,11,0)</f>
        <v>7218</v>
      </c>
      <c r="T2190" s="6">
        <f t="shared" si="68"/>
        <v>0</v>
      </c>
      <c r="U2190" s="6">
        <f t="shared" si="69"/>
        <v>0</v>
      </c>
    </row>
    <row r="2191" spans="1:21" x14ac:dyDescent="0.2">
      <c r="A2191" s="88">
        <v>2189</v>
      </c>
      <c r="B2191" s="88">
        <v>2</v>
      </c>
      <c r="C2191" s="88" t="s">
        <v>2120</v>
      </c>
      <c r="D2191" s="89" t="s">
        <v>1431</v>
      </c>
      <c r="E2191" s="89">
        <v>0</v>
      </c>
      <c r="F2191" s="89">
        <v>0</v>
      </c>
      <c r="G2191" s="89">
        <v>0</v>
      </c>
      <c r="H2191" s="89">
        <v>0</v>
      </c>
      <c r="I2191" s="89">
        <v>0</v>
      </c>
      <c r="J2191" s="89">
        <v>0</v>
      </c>
      <c r="K2191" s="89">
        <v>0</v>
      </c>
      <c r="L2191" s="89">
        <v>0</v>
      </c>
      <c r="M2191" s="89">
        <v>0</v>
      </c>
      <c r="N2191" s="89">
        <v>1</v>
      </c>
      <c r="O2191" s="89">
        <v>0</v>
      </c>
      <c r="P2191" s="89">
        <v>706</v>
      </c>
      <c r="Q2191" s="89">
        <v>6936</v>
      </c>
      <c r="R2191" s="88">
        <f>VLOOKUP(P2191,NEW_TRAIN_TEST!$A$1:$M$980,13,0)</f>
        <v>6936</v>
      </c>
      <c r="S2191" s="88">
        <f>VLOOKUP(P2191,NEW_TRAIN_TEST!$A$1:$M$980,11,0)</f>
        <v>6936</v>
      </c>
      <c r="T2191" s="6">
        <f t="shared" si="68"/>
        <v>0</v>
      </c>
      <c r="U2191" s="6">
        <f t="shared" si="69"/>
        <v>0</v>
      </c>
    </row>
    <row r="2192" spans="1:21" x14ac:dyDescent="0.2">
      <c r="A2192" s="88">
        <v>2190</v>
      </c>
      <c r="B2192" s="88">
        <v>2</v>
      </c>
      <c r="C2192" s="88" t="s">
        <v>2120</v>
      </c>
      <c r="D2192" s="89" t="s">
        <v>1431</v>
      </c>
      <c r="E2192" s="89">
        <v>0</v>
      </c>
      <c r="F2192" s="89">
        <v>0</v>
      </c>
      <c r="G2192" s="89">
        <v>0</v>
      </c>
      <c r="H2192" s="89">
        <v>0</v>
      </c>
      <c r="I2192" s="89">
        <v>0</v>
      </c>
      <c r="J2192" s="89">
        <v>0</v>
      </c>
      <c r="K2192" s="89">
        <v>0</v>
      </c>
      <c r="L2192" s="89">
        <v>0</v>
      </c>
      <c r="M2192" s="89">
        <v>0</v>
      </c>
      <c r="N2192" s="89">
        <v>1</v>
      </c>
      <c r="O2192" s="89">
        <v>0</v>
      </c>
      <c r="P2192" s="89">
        <v>707</v>
      </c>
      <c r="Q2192" s="89">
        <v>7628</v>
      </c>
      <c r="R2192" s="88">
        <f>VLOOKUP(P2192,NEW_TRAIN_TEST!$A$1:$M$980,13,0)</f>
        <v>7628</v>
      </c>
      <c r="S2192" s="88">
        <f>VLOOKUP(P2192,NEW_TRAIN_TEST!$A$1:$M$980,11,0)</f>
        <v>7628</v>
      </c>
      <c r="T2192" s="6">
        <f t="shared" si="68"/>
        <v>0</v>
      </c>
      <c r="U2192" s="6">
        <f t="shared" si="69"/>
        <v>0</v>
      </c>
    </row>
    <row r="2193" spans="1:21" x14ac:dyDescent="0.2">
      <c r="A2193" s="88">
        <v>2191</v>
      </c>
      <c r="B2193" s="88">
        <v>2</v>
      </c>
      <c r="C2193" s="88" t="s">
        <v>2120</v>
      </c>
      <c r="D2193" s="89" t="s">
        <v>1431</v>
      </c>
      <c r="E2193" s="89">
        <v>0</v>
      </c>
      <c r="F2193" s="89">
        <v>2</v>
      </c>
      <c r="G2193" s="89">
        <v>0</v>
      </c>
      <c r="H2193" s="89">
        <v>2</v>
      </c>
      <c r="I2193" s="89">
        <v>2</v>
      </c>
      <c r="J2193" s="89">
        <v>0</v>
      </c>
      <c r="K2193" s="89">
        <v>0</v>
      </c>
      <c r="L2193" s="89">
        <v>0</v>
      </c>
      <c r="M2193" s="89">
        <v>0</v>
      </c>
      <c r="N2193" s="89">
        <v>0</v>
      </c>
      <c r="O2193" s="89">
        <v>2</v>
      </c>
      <c r="P2193" s="89">
        <v>708</v>
      </c>
      <c r="Q2193" s="89">
        <v>8370.5</v>
      </c>
      <c r="R2193" s="88">
        <f>VLOOKUP(P2193,NEW_TRAIN_TEST!$A$1:$M$980,13,0)</f>
        <v>8370.5</v>
      </c>
      <c r="S2193" s="88">
        <f>VLOOKUP(P2193,NEW_TRAIN_TEST!$A$1:$M$980,11,0)</f>
        <v>8477</v>
      </c>
      <c r="T2193" s="6">
        <f t="shared" si="68"/>
        <v>0</v>
      </c>
      <c r="U2193" s="6">
        <f t="shared" si="69"/>
        <v>0</v>
      </c>
    </row>
    <row r="2194" spans="1:21" x14ac:dyDescent="0.2">
      <c r="A2194" s="88">
        <v>2192</v>
      </c>
      <c r="B2194" s="88">
        <v>2</v>
      </c>
      <c r="C2194" s="88" t="s">
        <v>2120</v>
      </c>
      <c r="D2194" s="89" t="s">
        <v>1431</v>
      </c>
      <c r="E2194" s="89">
        <v>0</v>
      </c>
      <c r="F2194" s="89">
        <v>2</v>
      </c>
      <c r="G2194" s="89">
        <v>0</v>
      </c>
      <c r="H2194" s="89">
        <v>2</v>
      </c>
      <c r="I2194" s="89">
        <v>2</v>
      </c>
      <c r="J2194" s="89">
        <v>0</v>
      </c>
      <c r="K2194" s="89">
        <v>0</v>
      </c>
      <c r="L2194" s="89">
        <v>0</v>
      </c>
      <c r="M2194" s="89">
        <v>0</v>
      </c>
      <c r="N2194" s="89">
        <v>0</v>
      </c>
      <c r="O2194" s="89">
        <v>2</v>
      </c>
      <c r="P2194" s="89">
        <v>708</v>
      </c>
      <c r="Q2194" s="89">
        <v>8408</v>
      </c>
      <c r="R2194" s="88">
        <f>VLOOKUP(P2194,NEW_TRAIN_TEST!$A$1:$M$980,13,0)</f>
        <v>8370.5</v>
      </c>
      <c r="S2194" s="88">
        <f>VLOOKUP(P2194,NEW_TRAIN_TEST!$A$1:$M$980,11,0)</f>
        <v>8477</v>
      </c>
      <c r="T2194" s="6">
        <f t="shared" si="68"/>
        <v>0</v>
      </c>
      <c r="U2194" s="6">
        <f t="shared" si="69"/>
        <v>0</v>
      </c>
    </row>
    <row r="2195" spans="1:21" x14ac:dyDescent="0.2">
      <c r="A2195" s="88">
        <v>2193</v>
      </c>
      <c r="B2195" s="88">
        <v>2</v>
      </c>
      <c r="C2195" s="88" t="s">
        <v>2120</v>
      </c>
      <c r="D2195" s="89" t="s">
        <v>1431</v>
      </c>
      <c r="E2195" s="89">
        <v>0</v>
      </c>
      <c r="F2195" s="89">
        <v>2</v>
      </c>
      <c r="G2195" s="89">
        <v>0</v>
      </c>
      <c r="H2195" s="89">
        <v>0</v>
      </c>
      <c r="I2195" s="89">
        <v>2</v>
      </c>
      <c r="J2195" s="89">
        <v>0</v>
      </c>
      <c r="K2195" s="89">
        <v>0</v>
      </c>
      <c r="L2195" s="89">
        <v>0</v>
      </c>
      <c r="M2195" s="89">
        <v>0</v>
      </c>
      <c r="N2195" s="89">
        <v>0</v>
      </c>
      <c r="O2195" s="89">
        <v>2</v>
      </c>
      <c r="P2195" s="89">
        <v>708</v>
      </c>
      <c r="Q2195" s="89">
        <v>8448</v>
      </c>
      <c r="R2195" s="88">
        <f>VLOOKUP(P2195,NEW_TRAIN_TEST!$A$1:$M$980,13,0)</f>
        <v>8370.5</v>
      </c>
      <c r="S2195" s="88">
        <f>VLOOKUP(P2195,NEW_TRAIN_TEST!$A$1:$M$980,11,0)</f>
        <v>8477</v>
      </c>
      <c r="T2195" s="6">
        <f t="shared" si="68"/>
        <v>0</v>
      </c>
      <c r="U2195" s="6">
        <f t="shared" si="69"/>
        <v>0</v>
      </c>
    </row>
    <row r="2196" spans="1:21" x14ac:dyDescent="0.2">
      <c r="A2196" s="88">
        <v>2194</v>
      </c>
      <c r="B2196" s="88">
        <v>2</v>
      </c>
      <c r="C2196" s="88" t="s">
        <v>2120</v>
      </c>
      <c r="D2196" s="89" t="s">
        <v>1431</v>
      </c>
      <c r="E2196" s="89">
        <v>3</v>
      </c>
      <c r="F2196" s="89">
        <v>1</v>
      </c>
      <c r="G2196" s="89">
        <v>0</v>
      </c>
      <c r="H2196" s="89">
        <v>0</v>
      </c>
      <c r="I2196" s="89">
        <v>2</v>
      </c>
      <c r="J2196" s="89">
        <v>0</v>
      </c>
      <c r="K2196" s="89">
        <v>0</v>
      </c>
      <c r="L2196" s="89">
        <v>0</v>
      </c>
      <c r="M2196" s="89">
        <v>0</v>
      </c>
      <c r="N2196" s="89">
        <v>0</v>
      </c>
      <c r="O2196" s="89">
        <v>2</v>
      </c>
      <c r="P2196" s="89">
        <v>709</v>
      </c>
      <c r="Q2196" s="89">
        <v>8334.5</v>
      </c>
      <c r="R2196" s="88">
        <f>VLOOKUP(P2196,NEW_TRAIN_TEST!$A$1:$M$980,13,0)</f>
        <v>8330</v>
      </c>
      <c r="S2196" s="88">
        <f>VLOOKUP(P2196,NEW_TRAIN_TEST!$A$1:$M$980,11,0)</f>
        <v>8390</v>
      </c>
      <c r="T2196" s="6">
        <f t="shared" si="68"/>
        <v>0</v>
      </c>
      <c r="U2196" s="6">
        <f t="shared" si="69"/>
        <v>0</v>
      </c>
    </row>
    <row r="2197" spans="1:21" x14ac:dyDescent="0.2">
      <c r="A2197" s="88">
        <v>2195</v>
      </c>
      <c r="B2197" s="88">
        <v>2</v>
      </c>
      <c r="C2197" s="88" t="s">
        <v>2120</v>
      </c>
      <c r="D2197" s="89" t="s">
        <v>1431</v>
      </c>
      <c r="E2197" s="89">
        <v>9</v>
      </c>
      <c r="F2197" s="89">
        <v>1</v>
      </c>
      <c r="G2197" s="89">
        <v>0</v>
      </c>
      <c r="H2197" s="89">
        <v>0</v>
      </c>
      <c r="I2197" s="89">
        <v>2</v>
      </c>
      <c r="J2197" s="89">
        <v>0</v>
      </c>
      <c r="K2197" s="89">
        <v>0</v>
      </c>
      <c r="L2197" s="89">
        <v>1</v>
      </c>
      <c r="M2197" s="89">
        <v>0</v>
      </c>
      <c r="N2197" s="89">
        <v>0</v>
      </c>
      <c r="O2197" s="89">
        <v>2</v>
      </c>
      <c r="P2197" s="89">
        <v>361</v>
      </c>
      <c r="Q2197" s="89">
        <v>6427</v>
      </c>
      <c r="R2197" s="88">
        <f>VLOOKUP(P2197,NEW_TRAIN_TEST!$A$1:$M$980,13,0)</f>
        <v>6229</v>
      </c>
      <c r="S2197" s="88">
        <f>VLOOKUP(P2197,NEW_TRAIN_TEST!$A$1:$M$980,11,0)</f>
        <v>7354</v>
      </c>
      <c r="T2197" s="6">
        <f t="shared" si="68"/>
        <v>1</v>
      </c>
      <c r="U2197" s="6">
        <f t="shared" si="69"/>
        <v>0</v>
      </c>
    </row>
    <row r="2198" spans="1:21" x14ac:dyDescent="0.2">
      <c r="A2198" s="88">
        <v>2196</v>
      </c>
      <c r="B2198" s="88">
        <v>2</v>
      </c>
      <c r="C2198" s="88" t="s">
        <v>2120</v>
      </c>
      <c r="D2198" s="89" t="s">
        <v>1431</v>
      </c>
      <c r="E2198" s="89">
        <v>0</v>
      </c>
      <c r="F2198" s="89">
        <v>0</v>
      </c>
      <c r="G2198" s="89">
        <v>0</v>
      </c>
      <c r="H2198" s="89">
        <v>0</v>
      </c>
      <c r="I2198" s="89">
        <v>0</v>
      </c>
      <c r="J2198" s="89">
        <v>0</v>
      </c>
      <c r="K2198" s="89">
        <v>0</v>
      </c>
      <c r="L2198" s="89">
        <v>0</v>
      </c>
      <c r="M2198" s="89">
        <v>0</v>
      </c>
      <c r="N2198" s="89">
        <v>1</v>
      </c>
      <c r="O2198" s="89">
        <v>0</v>
      </c>
      <c r="P2198" s="89">
        <v>711</v>
      </c>
      <c r="Q2198" s="89">
        <v>7681</v>
      </c>
      <c r="R2198" s="88">
        <f>VLOOKUP(P2198,NEW_TRAIN_TEST!$A$1:$M$980,13,0)</f>
        <v>7681</v>
      </c>
      <c r="S2198" s="88">
        <f>VLOOKUP(P2198,NEW_TRAIN_TEST!$A$1:$M$980,11,0)</f>
        <v>7681</v>
      </c>
      <c r="T2198" s="6">
        <f t="shared" si="68"/>
        <v>0</v>
      </c>
      <c r="U2198" s="6">
        <f t="shared" si="69"/>
        <v>0</v>
      </c>
    </row>
    <row r="2199" spans="1:21" x14ac:dyDescent="0.2">
      <c r="A2199" s="88">
        <v>2197</v>
      </c>
      <c r="B2199" s="88">
        <v>2</v>
      </c>
      <c r="C2199" s="88" t="s">
        <v>2120</v>
      </c>
      <c r="D2199" s="89" t="s">
        <v>1431</v>
      </c>
      <c r="E2199" s="89">
        <v>0</v>
      </c>
      <c r="F2199" s="89">
        <v>2</v>
      </c>
      <c r="G2199" s="89">
        <v>0</v>
      </c>
      <c r="H2199" s="89">
        <v>2</v>
      </c>
      <c r="I2199" s="89">
        <v>2</v>
      </c>
      <c r="J2199" s="89">
        <v>0</v>
      </c>
      <c r="K2199" s="89">
        <v>0</v>
      </c>
      <c r="L2199" s="89">
        <v>0</v>
      </c>
      <c r="M2199" s="89">
        <v>0</v>
      </c>
      <c r="N2199" s="89">
        <v>0</v>
      </c>
      <c r="O2199" s="89">
        <v>2</v>
      </c>
      <c r="P2199" s="89">
        <v>712</v>
      </c>
      <c r="Q2199" s="89">
        <v>8359</v>
      </c>
      <c r="R2199" s="88">
        <f>VLOOKUP(P2199,NEW_TRAIN_TEST!$A$1:$M$980,13,0)</f>
        <v>8359</v>
      </c>
      <c r="S2199" s="88">
        <f>VLOOKUP(P2199,NEW_TRAIN_TEST!$A$1:$M$980,11,0)</f>
        <v>8382</v>
      </c>
      <c r="T2199" s="6">
        <f t="shared" si="68"/>
        <v>0</v>
      </c>
      <c r="U2199" s="6">
        <f t="shared" si="69"/>
        <v>0</v>
      </c>
    </row>
    <row r="2200" spans="1:21" x14ac:dyDescent="0.2">
      <c r="A2200" s="88">
        <v>2198</v>
      </c>
      <c r="B2200" s="88">
        <v>2</v>
      </c>
      <c r="C2200" s="88" t="s">
        <v>2120</v>
      </c>
      <c r="D2200" s="89" t="s">
        <v>1431</v>
      </c>
      <c r="E2200" s="89">
        <v>0</v>
      </c>
      <c r="F2200" s="89">
        <v>0</v>
      </c>
      <c r="G2200" s="89">
        <v>0</v>
      </c>
      <c r="H2200" s="89">
        <v>0</v>
      </c>
      <c r="I2200" s="89">
        <v>0</v>
      </c>
      <c r="J2200" s="89">
        <v>0</v>
      </c>
      <c r="K2200" s="89">
        <v>0</v>
      </c>
      <c r="L2200" s="89">
        <v>0</v>
      </c>
      <c r="M2200" s="89">
        <v>0</v>
      </c>
      <c r="N2200" s="89">
        <v>1</v>
      </c>
      <c r="O2200" s="89">
        <v>0</v>
      </c>
      <c r="P2200" s="89">
        <v>713</v>
      </c>
      <c r="Q2200" s="89">
        <v>9485</v>
      </c>
      <c r="R2200" s="88">
        <f>VLOOKUP(P2200,NEW_TRAIN_TEST!$A$1:$M$980,13,0)</f>
        <v>9485</v>
      </c>
      <c r="S2200" s="88">
        <f>VLOOKUP(P2200,NEW_TRAIN_TEST!$A$1:$M$980,11,0)</f>
        <v>9485</v>
      </c>
      <c r="T2200" s="6">
        <f t="shared" si="68"/>
        <v>0</v>
      </c>
      <c r="U2200" s="6">
        <f t="shared" si="69"/>
        <v>0</v>
      </c>
    </row>
    <row r="2201" spans="1:21" x14ac:dyDescent="0.2">
      <c r="A2201" s="88">
        <v>2199</v>
      </c>
      <c r="B2201" s="88">
        <v>2</v>
      </c>
      <c r="C2201" s="88" t="s">
        <v>2120</v>
      </c>
      <c r="D2201" s="89" t="s">
        <v>1431</v>
      </c>
      <c r="E2201" s="89">
        <v>0</v>
      </c>
      <c r="F2201" s="89">
        <v>2</v>
      </c>
      <c r="G2201" s="89">
        <v>0</v>
      </c>
      <c r="H2201" s="89">
        <v>2</v>
      </c>
      <c r="I2201" s="89">
        <v>2</v>
      </c>
      <c r="J2201" s="89">
        <v>0</v>
      </c>
      <c r="K2201" s="89">
        <v>0</v>
      </c>
      <c r="L2201" s="89">
        <v>0</v>
      </c>
      <c r="M2201" s="89">
        <v>0</v>
      </c>
      <c r="N2201" s="89">
        <v>0</v>
      </c>
      <c r="O2201" s="89">
        <v>2</v>
      </c>
      <c r="P2201" s="89">
        <v>714</v>
      </c>
      <c r="Q2201" s="89">
        <v>8959</v>
      </c>
      <c r="R2201" s="88">
        <f>VLOOKUP(P2201,NEW_TRAIN_TEST!$A$1:$M$980,13,0)</f>
        <v>8959</v>
      </c>
      <c r="S2201" s="88">
        <f>VLOOKUP(P2201,NEW_TRAIN_TEST!$A$1:$M$980,11,0)</f>
        <v>8993</v>
      </c>
      <c r="T2201" s="6">
        <f t="shared" si="68"/>
        <v>0</v>
      </c>
      <c r="U2201" s="6">
        <f t="shared" si="69"/>
        <v>0</v>
      </c>
    </row>
    <row r="2202" spans="1:21" x14ac:dyDescent="0.2">
      <c r="A2202" s="88">
        <v>2200</v>
      </c>
      <c r="B2202" s="88">
        <v>2</v>
      </c>
      <c r="C2202" s="88" t="s">
        <v>2120</v>
      </c>
      <c r="D2202" s="89" t="s">
        <v>1431</v>
      </c>
      <c r="E2202" s="89">
        <v>2</v>
      </c>
      <c r="F2202" s="89">
        <v>0</v>
      </c>
      <c r="G2202" s="89">
        <v>0</v>
      </c>
      <c r="H2202" s="89">
        <v>0</v>
      </c>
      <c r="I2202" s="89">
        <v>0</v>
      </c>
      <c r="J2202" s="89">
        <v>0</v>
      </c>
      <c r="K2202" s="89">
        <v>0</v>
      </c>
      <c r="L2202" s="89">
        <v>0</v>
      </c>
      <c r="M2202" s="89">
        <v>0</v>
      </c>
      <c r="N2202" s="89">
        <v>0</v>
      </c>
      <c r="O2202" s="89">
        <v>0</v>
      </c>
      <c r="P2202" s="89">
        <v>714</v>
      </c>
      <c r="Q2202" s="89">
        <v>8993</v>
      </c>
      <c r="R2202" s="88">
        <f>VLOOKUP(P2202,NEW_TRAIN_TEST!$A$1:$M$980,13,0)</f>
        <v>8959</v>
      </c>
      <c r="S2202" s="88">
        <f>VLOOKUP(P2202,NEW_TRAIN_TEST!$A$1:$M$980,11,0)</f>
        <v>8993</v>
      </c>
      <c r="T2202" s="6">
        <f t="shared" si="68"/>
        <v>0</v>
      </c>
      <c r="U2202" s="6">
        <f t="shared" si="69"/>
        <v>0</v>
      </c>
    </row>
    <row r="2203" spans="1:21" x14ac:dyDescent="0.2">
      <c r="A2203" s="88">
        <v>2201</v>
      </c>
      <c r="B2203" s="88">
        <v>2</v>
      </c>
      <c r="C2203" s="88" t="s">
        <v>2120</v>
      </c>
      <c r="D2203" s="89" t="s">
        <v>1431</v>
      </c>
      <c r="E2203" s="89">
        <v>0</v>
      </c>
      <c r="F2203" s="89">
        <v>1</v>
      </c>
      <c r="G2203" s="89">
        <v>0</v>
      </c>
      <c r="H2203" s="89">
        <v>0</v>
      </c>
      <c r="I2203" s="89">
        <v>2</v>
      </c>
      <c r="J2203" s="89">
        <v>0</v>
      </c>
      <c r="K2203" s="89">
        <v>0</v>
      </c>
      <c r="L2203" s="89">
        <v>0</v>
      </c>
      <c r="M2203" s="89">
        <v>0</v>
      </c>
      <c r="N2203" s="89">
        <v>0</v>
      </c>
      <c r="O2203" s="89">
        <v>2</v>
      </c>
      <c r="P2203" s="89">
        <v>372</v>
      </c>
      <c r="Q2203" s="89">
        <v>6292</v>
      </c>
      <c r="R2203" s="88">
        <f>VLOOKUP(P2203,NEW_TRAIN_TEST!$A$1:$M$980,13,0)</f>
        <v>6292</v>
      </c>
      <c r="S2203" s="88">
        <f>VLOOKUP(P2203,NEW_TRAIN_TEST!$A$1:$M$980,11,0)</f>
        <v>6950</v>
      </c>
      <c r="T2203" s="6">
        <f t="shared" si="68"/>
        <v>0</v>
      </c>
      <c r="U2203" s="6">
        <f t="shared" si="69"/>
        <v>0</v>
      </c>
    </row>
    <row r="2204" spans="1:21" x14ac:dyDescent="0.2">
      <c r="A2204" s="88">
        <v>2202</v>
      </c>
      <c r="B2204" s="88">
        <v>2</v>
      </c>
      <c r="C2204" s="88" t="s">
        <v>2120</v>
      </c>
      <c r="D2204" s="89" t="s">
        <v>1431</v>
      </c>
      <c r="E2204" s="89">
        <v>0</v>
      </c>
      <c r="F2204" s="89">
        <v>0</v>
      </c>
      <c r="G2204" s="89">
        <v>0</v>
      </c>
      <c r="H2204" s="89">
        <v>0</v>
      </c>
      <c r="I2204" s="89">
        <v>0</v>
      </c>
      <c r="J2204" s="89">
        <v>0</v>
      </c>
      <c r="K2204" s="89">
        <v>0</v>
      </c>
      <c r="L2204" s="89">
        <v>0</v>
      </c>
      <c r="M2204" s="89">
        <v>0</v>
      </c>
      <c r="N2204" s="89">
        <v>1</v>
      </c>
      <c r="O2204" s="89">
        <v>0</v>
      </c>
      <c r="P2204" s="89">
        <v>372</v>
      </c>
      <c r="Q2204" s="89">
        <v>6298.5</v>
      </c>
      <c r="R2204" s="88">
        <f>VLOOKUP(P2204,NEW_TRAIN_TEST!$A$1:$M$980,13,0)</f>
        <v>6292</v>
      </c>
      <c r="S2204" s="88">
        <f>VLOOKUP(P2204,NEW_TRAIN_TEST!$A$1:$M$980,11,0)</f>
        <v>6950</v>
      </c>
      <c r="T2204" s="6">
        <f t="shared" si="68"/>
        <v>0</v>
      </c>
      <c r="U2204" s="6">
        <f t="shared" si="69"/>
        <v>0</v>
      </c>
    </row>
    <row r="2205" spans="1:21" x14ac:dyDescent="0.2">
      <c r="A2205" s="88">
        <v>2203</v>
      </c>
      <c r="B2205" s="88">
        <v>2</v>
      </c>
      <c r="C2205" s="88" t="s">
        <v>2120</v>
      </c>
      <c r="D2205" s="89" t="s">
        <v>1431</v>
      </c>
      <c r="E2205" s="89">
        <v>4</v>
      </c>
      <c r="F2205" s="89">
        <v>0</v>
      </c>
      <c r="G2205" s="89">
        <v>0</v>
      </c>
      <c r="H2205" s="89">
        <v>0</v>
      </c>
      <c r="I2205" s="89">
        <v>0</v>
      </c>
      <c r="J2205" s="89">
        <v>0</v>
      </c>
      <c r="K2205" s="89">
        <v>0</v>
      </c>
      <c r="L2205" s="89">
        <v>0</v>
      </c>
      <c r="M2205" s="89">
        <v>0</v>
      </c>
      <c r="N2205" s="89">
        <v>0</v>
      </c>
      <c r="O2205" s="89">
        <v>0</v>
      </c>
      <c r="P2205" s="89">
        <v>918</v>
      </c>
      <c r="Q2205" s="89">
        <v>4478</v>
      </c>
      <c r="R2205" s="88">
        <f>VLOOKUP(P2205,NEW_TRAIN_TEST!$A$1:$M$980,13,0)</f>
        <v>4221</v>
      </c>
      <c r="S2205" s="88">
        <f>VLOOKUP(P2205,NEW_TRAIN_TEST!$A$1:$M$980,11,0)</f>
        <v>5484</v>
      </c>
      <c r="T2205" s="6">
        <f t="shared" si="68"/>
        <v>0</v>
      </c>
      <c r="U2205" s="6">
        <f t="shared" si="69"/>
        <v>0</v>
      </c>
    </row>
    <row r="2206" spans="1:21" x14ac:dyDescent="0.2">
      <c r="A2206" s="88">
        <v>2204</v>
      </c>
      <c r="B2206" s="88">
        <v>2</v>
      </c>
      <c r="C2206" s="88" t="s">
        <v>2120</v>
      </c>
      <c r="D2206" s="89" t="s">
        <v>1431</v>
      </c>
      <c r="E2206" s="89">
        <v>5</v>
      </c>
      <c r="F2206" s="89">
        <v>0</v>
      </c>
      <c r="G2206" s="89">
        <v>0</v>
      </c>
      <c r="H2206" s="89">
        <v>0</v>
      </c>
      <c r="I2206" s="89">
        <v>0</v>
      </c>
      <c r="J2206" s="89">
        <v>0</v>
      </c>
      <c r="K2206" s="89">
        <v>0</v>
      </c>
      <c r="L2206" s="89">
        <v>0</v>
      </c>
      <c r="M2206" s="89">
        <v>0</v>
      </c>
      <c r="N2206" s="89">
        <v>0</v>
      </c>
      <c r="O2206" s="89">
        <v>0</v>
      </c>
      <c r="P2206" s="89">
        <v>353</v>
      </c>
      <c r="Q2206" s="89">
        <v>3664</v>
      </c>
      <c r="R2206" s="88">
        <f>VLOOKUP(P2206,NEW_TRAIN_TEST!$A$1:$M$980,13,0)</f>
        <v>3548</v>
      </c>
      <c r="S2206" s="88">
        <f>VLOOKUP(P2206,NEW_TRAIN_TEST!$A$1:$M$980,11,0)</f>
        <v>4431</v>
      </c>
      <c r="T2206" s="6">
        <f t="shared" si="68"/>
        <v>0</v>
      </c>
      <c r="U2206" s="6">
        <f t="shared" si="69"/>
        <v>0</v>
      </c>
    </row>
    <row r="2207" spans="1:21" x14ac:dyDescent="0.2">
      <c r="A2207" s="88">
        <v>2205</v>
      </c>
      <c r="B2207" s="88">
        <v>2</v>
      </c>
      <c r="C2207" s="88" t="s">
        <v>2120</v>
      </c>
      <c r="D2207" s="89" t="s">
        <v>1431</v>
      </c>
      <c r="E2207" s="89">
        <v>2</v>
      </c>
      <c r="F2207" s="89">
        <v>0</v>
      </c>
      <c r="G2207" s="89">
        <v>0</v>
      </c>
      <c r="H2207" s="89">
        <v>0</v>
      </c>
      <c r="I2207" s="89">
        <v>0</v>
      </c>
      <c r="J2207" s="89">
        <v>0</v>
      </c>
      <c r="K2207" s="89">
        <v>0</v>
      </c>
      <c r="L2207" s="89">
        <v>0</v>
      </c>
      <c r="M2207" s="89">
        <v>0</v>
      </c>
      <c r="N2207" s="89">
        <v>0</v>
      </c>
      <c r="O2207" s="89">
        <v>0</v>
      </c>
      <c r="P2207" s="89">
        <v>718</v>
      </c>
      <c r="Q2207" s="89">
        <v>9685</v>
      </c>
      <c r="R2207" s="88">
        <f>VLOOKUP(P2207,NEW_TRAIN_TEST!$A$1:$M$980,13,0)</f>
        <v>9676</v>
      </c>
      <c r="S2207" s="88">
        <f>VLOOKUP(P2207,NEW_TRAIN_TEST!$A$1:$M$980,11,0)</f>
        <v>9685</v>
      </c>
      <c r="T2207" s="6">
        <f t="shared" si="68"/>
        <v>0</v>
      </c>
      <c r="U2207" s="6">
        <f t="shared" si="69"/>
        <v>0</v>
      </c>
    </row>
    <row r="2208" spans="1:21" x14ac:dyDescent="0.2">
      <c r="A2208" s="88">
        <v>2206</v>
      </c>
      <c r="B2208" s="88">
        <v>2</v>
      </c>
      <c r="C2208" s="88" t="s">
        <v>2120</v>
      </c>
      <c r="D2208" s="89" t="s">
        <v>1431</v>
      </c>
      <c r="E2208" s="89">
        <v>0</v>
      </c>
      <c r="F2208" s="89">
        <v>2</v>
      </c>
      <c r="G2208" s="89">
        <v>0</v>
      </c>
      <c r="H2208" s="89">
        <v>2</v>
      </c>
      <c r="I2208" s="89">
        <v>2</v>
      </c>
      <c r="J2208" s="89">
        <v>0</v>
      </c>
      <c r="K2208" s="89">
        <v>0</v>
      </c>
      <c r="L2208" s="89">
        <v>0</v>
      </c>
      <c r="M2208" s="89">
        <v>0</v>
      </c>
      <c r="N2208" s="89">
        <v>0</v>
      </c>
      <c r="O2208" s="89">
        <v>2</v>
      </c>
      <c r="P2208" s="89">
        <v>719</v>
      </c>
      <c r="Q2208" s="89">
        <v>10343</v>
      </c>
      <c r="R2208" s="88">
        <f>VLOOKUP(P2208,NEW_TRAIN_TEST!$A$1:$M$980,13,0)</f>
        <v>10343</v>
      </c>
      <c r="S2208" s="88">
        <f>VLOOKUP(P2208,NEW_TRAIN_TEST!$A$1:$M$980,11,0)</f>
        <v>10361</v>
      </c>
      <c r="T2208" s="6">
        <f t="shared" si="68"/>
        <v>0</v>
      </c>
      <c r="U2208" s="6">
        <f t="shared" si="69"/>
        <v>0</v>
      </c>
    </row>
    <row r="2209" spans="1:21" x14ac:dyDescent="0.2">
      <c r="A2209" s="88">
        <v>2207</v>
      </c>
      <c r="B2209" s="88">
        <v>2</v>
      </c>
      <c r="C2209" s="88" t="s">
        <v>2120</v>
      </c>
      <c r="D2209" s="89" t="s">
        <v>1431</v>
      </c>
      <c r="E2209" s="89">
        <v>0</v>
      </c>
      <c r="F2209" s="89">
        <v>0</v>
      </c>
      <c r="G2209" s="89">
        <v>0</v>
      </c>
      <c r="H2209" s="89">
        <v>0</v>
      </c>
      <c r="I2209" s="89">
        <v>0</v>
      </c>
      <c r="J2209" s="89">
        <v>0</v>
      </c>
      <c r="K2209" s="89">
        <v>0</v>
      </c>
      <c r="L2209" s="89">
        <v>0</v>
      </c>
      <c r="M2209" s="89">
        <v>0</v>
      </c>
      <c r="N2209" s="89">
        <v>1</v>
      </c>
      <c r="O2209" s="89">
        <v>0</v>
      </c>
      <c r="P2209" s="89">
        <v>720</v>
      </c>
      <c r="Q2209" s="89">
        <v>6120</v>
      </c>
      <c r="R2209" s="88">
        <f>VLOOKUP(P2209,NEW_TRAIN_TEST!$A$1:$M$980,13,0)</f>
        <v>6120</v>
      </c>
      <c r="S2209" s="88">
        <f>VLOOKUP(P2209,NEW_TRAIN_TEST!$A$1:$M$980,11,0)</f>
        <v>6120</v>
      </c>
      <c r="T2209" s="6">
        <f t="shared" si="68"/>
        <v>0</v>
      </c>
      <c r="U2209" s="6">
        <f t="shared" si="69"/>
        <v>0</v>
      </c>
    </row>
    <row r="2210" spans="1:21" x14ac:dyDescent="0.2">
      <c r="A2210" s="88">
        <v>2208</v>
      </c>
      <c r="B2210" s="88">
        <v>2</v>
      </c>
      <c r="C2210" s="88" t="s">
        <v>2120</v>
      </c>
      <c r="D2210" s="89" t="s">
        <v>1431</v>
      </c>
      <c r="E2210" s="89">
        <v>0</v>
      </c>
      <c r="F2210" s="89">
        <v>0</v>
      </c>
      <c r="G2210" s="89">
        <v>0</v>
      </c>
      <c r="H2210" s="89">
        <v>0</v>
      </c>
      <c r="I2210" s="89">
        <v>0</v>
      </c>
      <c r="J2210" s="89">
        <v>0</v>
      </c>
      <c r="K2210" s="89">
        <v>0</v>
      </c>
      <c r="L2210" s="89">
        <v>0</v>
      </c>
      <c r="M2210" s="89">
        <v>0</v>
      </c>
      <c r="N2210" s="89">
        <v>1</v>
      </c>
      <c r="O2210" s="89">
        <v>0</v>
      </c>
      <c r="P2210" s="89">
        <v>721</v>
      </c>
      <c r="Q2210" s="89">
        <v>8313</v>
      </c>
      <c r="R2210" s="88">
        <f>VLOOKUP(P2210,NEW_TRAIN_TEST!$A$1:$M$980,13,0)</f>
        <v>8313</v>
      </c>
      <c r="S2210" s="88">
        <f>VLOOKUP(P2210,NEW_TRAIN_TEST!$A$1:$M$980,11,0)</f>
        <v>8313</v>
      </c>
      <c r="T2210" s="6">
        <f t="shared" si="68"/>
        <v>0</v>
      </c>
      <c r="U2210" s="6">
        <f t="shared" si="69"/>
        <v>0</v>
      </c>
    </row>
    <row r="2211" spans="1:21" x14ac:dyDescent="0.2">
      <c r="A2211" s="88">
        <v>2209</v>
      </c>
      <c r="B2211" s="88">
        <v>2</v>
      </c>
      <c r="C2211" s="88" t="s">
        <v>2120</v>
      </c>
      <c r="D2211" s="89" t="s">
        <v>1431</v>
      </c>
      <c r="E2211" s="89">
        <v>0</v>
      </c>
      <c r="F2211" s="89">
        <v>2</v>
      </c>
      <c r="G2211" s="89">
        <v>0</v>
      </c>
      <c r="H2211" s="89">
        <v>0</v>
      </c>
      <c r="I2211" s="89">
        <v>2</v>
      </c>
      <c r="J2211" s="89">
        <v>2</v>
      </c>
      <c r="K2211" s="89">
        <v>0</v>
      </c>
      <c r="L2211" s="89">
        <v>0</v>
      </c>
      <c r="M2211" s="89">
        <v>0</v>
      </c>
      <c r="N2211" s="89">
        <v>0</v>
      </c>
      <c r="O2211" s="89">
        <v>2</v>
      </c>
      <c r="P2211" s="89">
        <v>722</v>
      </c>
      <c r="Q2211" s="89">
        <v>7411</v>
      </c>
      <c r="R2211" s="88">
        <f>VLOOKUP(P2211,NEW_TRAIN_TEST!$A$1:$M$980,13,0)</f>
        <v>7411</v>
      </c>
      <c r="S2211" s="88">
        <f>VLOOKUP(P2211,NEW_TRAIN_TEST!$A$1:$M$980,11,0)</f>
        <v>7507</v>
      </c>
      <c r="T2211" s="6">
        <f t="shared" si="68"/>
        <v>0</v>
      </c>
      <c r="U2211" s="6">
        <f t="shared" si="69"/>
        <v>0</v>
      </c>
    </row>
    <row r="2212" spans="1:21" x14ac:dyDescent="0.2">
      <c r="A2212" s="88">
        <v>2210</v>
      </c>
      <c r="B2212" s="88">
        <v>2</v>
      </c>
      <c r="C2212" s="88" t="s">
        <v>2120</v>
      </c>
      <c r="D2212" s="89" t="s">
        <v>1431</v>
      </c>
      <c r="E2212" s="89">
        <v>0</v>
      </c>
      <c r="F2212" s="89">
        <v>2</v>
      </c>
      <c r="G2212" s="89">
        <v>0</v>
      </c>
      <c r="H2212" s="89">
        <v>0</v>
      </c>
      <c r="I2212" s="89">
        <v>2</v>
      </c>
      <c r="J2212" s="89">
        <v>2</v>
      </c>
      <c r="K2212" s="89">
        <v>0</v>
      </c>
      <c r="L2212" s="89">
        <v>0</v>
      </c>
      <c r="M2212" s="89">
        <v>0</v>
      </c>
      <c r="N2212" s="89">
        <v>0</v>
      </c>
      <c r="O2212" s="89">
        <v>2</v>
      </c>
      <c r="P2212" s="89">
        <v>722</v>
      </c>
      <c r="Q2212" s="89">
        <v>7453</v>
      </c>
      <c r="R2212" s="88">
        <f>VLOOKUP(P2212,NEW_TRAIN_TEST!$A$1:$M$980,13,0)</f>
        <v>7411</v>
      </c>
      <c r="S2212" s="88">
        <f>VLOOKUP(P2212,NEW_TRAIN_TEST!$A$1:$M$980,11,0)</f>
        <v>7507</v>
      </c>
      <c r="T2212" s="6">
        <f t="shared" si="68"/>
        <v>0</v>
      </c>
      <c r="U2212" s="6">
        <f t="shared" si="69"/>
        <v>0</v>
      </c>
    </row>
    <row r="2213" spans="1:21" x14ac:dyDescent="0.2">
      <c r="A2213" s="88">
        <v>2211</v>
      </c>
      <c r="B2213" s="88">
        <v>2</v>
      </c>
      <c r="C2213" s="88" t="s">
        <v>2120</v>
      </c>
      <c r="D2213" s="89" t="s">
        <v>1431</v>
      </c>
      <c r="E2213" s="89">
        <v>0</v>
      </c>
      <c r="F2213" s="89">
        <v>4</v>
      </c>
      <c r="G2213" s="89">
        <v>0</v>
      </c>
      <c r="H2213" s="89">
        <v>0</v>
      </c>
      <c r="I2213" s="89">
        <v>2</v>
      </c>
      <c r="J2213" s="89">
        <v>2</v>
      </c>
      <c r="K2213" s="89">
        <v>0</v>
      </c>
      <c r="L2213" s="89">
        <v>0</v>
      </c>
      <c r="M2213" s="89">
        <v>0</v>
      </c>
      <c r="N2213" s="89">
        <v>0</v>
      </c>
      <c r="O2213" s="89">
        <v>2</v>
      </c>
      <c r="P2213" s="89">
        <v>722</v>
      </c>
      <c r="Q2213" s="89">
        <v>7479</v>
      </c>
      <c r="R2213" s="88">
        <f>VLOOKUP(P2213,NEW_TRAIN_TEST!$A$1:$M$980,13,0)</f>
        <v>7411</v>
      </c>
      <c r="S2213" s="88">
        <f>VLOOKUP(P2213,NEW_TRAIN_TEST!$A$1:$M$980,11,0)</f>
        <v>7507</v>
      </c>
      <c r="T2213" s="6">
        <f t="shared" si="68"/>
        <v>0</v>
      </c>
      <c r="U2213" s="6">
        <f t="shared" si="69"/>
        <v>0</v>
      </c>
    </row>
    <row r="2214" spans="1:21" x14ac:dyDescent="0.2">
      <c r="A2214" s="88">
        <v>2212</v>
      </c>
      <c r="B2214" s="88">
        <v>2</v>
      </c>
      <c r="C2214" s="88" t="s">
        <v>2120</v>
      </c>
      <c r="D2214" s="89" t="s">
        <v>1431</v>
      </c>
      <c r="E2214" s="89">
        <v>0</v>
      </c>
      <c r="F2214" s="89">
        <v>2</v>
      </c>
      <c r="G2214" s="89">
        <v>1</v>
      </c>
      <c r="H2214" s="89">
        <v>0</v>
      </c>
      <c r="I2214" s="89">
        <v>2</v>
      </c>
      <c r="J2214" s="89">
        <v>0</v>
      </c>
      <c r="K2214" s="89">
        <v>0</v>
      </c>
      <c r="L2214" s="89">
        <v>0</v>
      </c>
      <c r="M2214" s="89">
        <v>0</v>
      </c>
      <c r="N2214" s="89">
        <v>0</v>
      </c>
      <c r="O2214" s="89">
        <v>2</v>
      </c>
      <c r="P2214" s="89">
        <v>722</v>
      </c>
      <c r="Q2214" s="89">
        <v>7506.5</v>
      </c>
      <c r="R2214" s="88">
        <f>VLOOKUP(P2214,NEW_TRAIN_TEST!$A$1:$M$980,13,0)</f>
        <v>7411</v>
      </c>
      <c r="S2214" s="88">
        <f>VLOOKUP(P2214,NEW_TRAIN_TEST!$A$1:$M$980,11,0)</f>
        <v>7507</v>
      </c>
      <c r="T2214" s="6">
        <f t="shared" si="68"/>
        <v>0</v>
      </c>
      <c r="U2214" s="6">
        <f t="shared" si="69"/>
        <v>0</v>
      </c>
    </row>
    <row r="2215" spans="1:21" x14ac:dyDescent="0.2">
      <c r="A2215" s="88">
        <v>2213</v>
      </c>
      <c r="B2215" s="88">
        <v>2</v>
      </c>
      <c r="C2215" s="88" t="s">
        <v>2120</v>
      </c>
      <c r="D2215" s="89" t="s">
        <v>1431</v>
      </c>
      <c r="E2215" s="89">
        <v>0</v>
      </c>
      <c r="F2215" s="89">
        <v>2</v>
      </c>
      <c r="G2215" s="89">
        <v>0</v>
      </c>
      <c r="H2215" s="89">
        <v>0</v>
      </c>
      <c r="I2215" s="89">
        <v>2</v>
      </c>
      <c r="J2215" s="89">
        <v>2</v>
      </c>
      <c r="K2215" s="89">
        <v>0</v>
      </c>
      <c r="L2215" s="89">
        <v>0</v>
      </c>
      <c r="M2215" s="89">
        <v>0</v>
      </c>
      <c r="N2215" s="89">
        <v>0</v>
      </c>
      <c r="O2215" s="89">
        <v>2</v>
      </c>
      <c r="P2215" s="89">
        <v>723</v>
      </c>
      <c r="Q2215" s="89">
        <v>7884</v>
      </c>
      <c r="R2215" s="88">
        <f>VLOOKUP(P2215,NEW_TRAIN_TEST!$A$1:$M$980,13,0)</f>
        <v>7884</v>
      </c>
      <c r="S2215" s="88">
        <f>VLOOKUP(P2215,NEW_TRAIN_TEST!$A$1:$M$980,11,0)</f>
        <v>7909</v>
      </c>
      <c r="T2215" s="6">
        <f t="shared" si="68"/>
        <v>0</v>
      </c>
      <c r="U2215" s="6">
        <f t="shared" si="69"/>
        <v>0</v>
      </c>
    </row>
    <row r="2216" spans="1:21" x14ac:dyDescent="0.2">
      <c r="A2216" s="88">
        <v>2214</v>
      </c>
      <c r="B2216" s="88">
        <v>2</v>
      </c>
      <c r="C2216" s="88" t="s">
        <v>2120</v>
      </c>
      <c r="D2216" s="89" t="s">
        <v>1431</v>
      </c>
      <c r="E2216" s="89">
        <v>0</v>
      </c>
      <c r="F2216" s="89">
        <v>0</v>
      </c>
      <c r="G2216" s="89">
        <v>0</v>
      </c>
      <c r="H2216" s="89">
        <v>0</v>
      </c>
      <c r="I2216" s="89">
        <v>0</v>
      </c>
      <c r="J2216" s="89">
        <v>0</v>
      </c>
      <c r="K2216" s="89">
        <v>0</v>
      </c>
      <c r="L2216" s="89">
        <v>0</v>
      </c>
      <c r="M2216" s="89">
        <v>0</v>
      </c>
      <c r="N2216" s="89">
        <v>1</v>
      </c>
      <c r="O2216" s="89">
        <v>0</v>
      </c>
      <c r="P2216" s="89">
        <v>724</v>
      </c>
      <c r="Q2216" s="89">
        <v>7312</v>
      </c>
      <c r="R2216" s="88">
        <f>VLOOKUP(P2216,NEW_TRAIN_TEST!$A$1:$M$980,13,0)</f>
        <v>7312</v>
      </c>
      <c r="S2216" s="88">
        <f>VLOOKUP(P2216,NEW_TRAIN_TEST!$A$1:$M$980,11,0)</f>
        <v>7312</v>
      </c>
      <c r="T2216" s="6">
        <f t="shared" si="68"/>
        <v>0</v>
      </c>
      <c r="U2216" s="6">
        <f t="shared" si="69"/>
        <v>0</v>
      </c>
    </row>
    <row r="2217" spans="1:21" x14ac:dyDescent="0.2">
      <c r="A2217" s="88">
        <v>2215</v>
      </c>
      <c r="B2217" s="88">
        <v>2</v>
      </c>
      <c r="C2217" s="88" t="s">
        <v>2120</v>
      </c>
      <c r="D2217" s="89" t="s">
        <v>1431</v>
      </c>
      <c r="E2217" s="89">
        <v>0</v>
      </c>
      <c r="F2217" s="89">
        <v>0</v>
      </c>
      <c r="G2217" s="89">
        <v>0</v>
      </c>
      <c r="H2217" s="89">
        <v>0</v>
      </c>
      <c r="I2217" s="89">
        <v>0</v>
      </c>
      <c r="J2217" s="89">
        <v>0</v>
      </c>
      <c r="K2217" s="89">
        <v>0</v>
      </c>
      <c r="L2217" s="89">
        <v>0</v>
      </c>
      <c r="M2217" s="89">
        <v>0</v>
      </c>
      <c r="N2217" s="89">
        <v>1</v>
      </c>
      <c r="O2217" s="89">
        <v>0</v>
      </c>
      <c r="P2217" s="89">
        <v>725</v>
      </c>
      <c r="Q2217" s="89">
        <v>10677</v>
      </c>
      <c r="R2217" s="88">
        <f>VLOOKUP(P2217,NEW_TRAIN_TEST!$A$1:$M$980,13,0)</f>
        <v>10677</v>
      </c>
      <c r="S2217" s="88">
        <f>VLOOKUP(P2217,NEW_TRAIN_TEST!$A$1:$M$980,11,0)</f>
        <v>10677</v>
      </c>
      <c r="T2217" s="6">
        <f t="shared" si="68"/>
        <v>0</v>
      </c>
      <c r="U2217" s="6">
        <f t="shared" si="69"/>
        <v>0</v>
      </c>
    </row>
    <row r="2218" spans="1:21" x14ac:dyDescent="0.2">
      <c r="A2218" s="88">
        <v>2216</v>
      </c>
      <c r="B2218" s="88">
        <v>2</v>
      </c>
      <c r="C2218" s="88" t="s">
        <v>2120</v>
      </c>
      <c r="D2218" s="89" t="s">
        <v>1431</v>
      </c>
      <c r="E2218" s="89">
        <v>0</v>
      </c>
      <c r="F2218" s="89">
        <v>0</v>
      </c>
      <c r="G2218" s="89">
        <v>0</v>
      </c>
      <c r="H2218" s="89">
        <v>0</v>
      </c>
      <c r="I2218" s="89">
        <v>0</v>
      </c>
      <c r="J2218" s="89">
        <v>0</v>
      </c>
      <c r="K2218" s="89">
        <v>0</v>
      </c>
      <c r="L2218" s="89">
        <v>0</v>
      </c>
      <c r="M2218" s="89">
        <v>0</v>
      </c>
      <c r="N2218" s="89">
        <v>1</v>
      </c>
      <c r="O2218" s="89">
        <v>0</v>
      </c>
      <c r="P2218" s="89">
        <v>726</v>
      </c>
      <c r="Q2218" s="89">
        <v>10348</v>
      </c>
      <c r="R2218" s="88">
        <f>VLOOKUP(P2218,NEW_TRAIN_TEST!$A$1:$M$980,13,0)</f>
        <v>10348</v>
      </c>
      <c r="S2218" s="88">
        <f>VLOOKUP(P2218,NEW_TRAIN_TEST!$A$1:$M$980,11,0)</f>
        <v>10348</v>
      </c>
      <c r="T2218" s="6">
        <f t="shared" si="68"/>
        <v>0</v>
      </c>
      <c r="U2218" s="6">
        <f t="shared" si="69"/>
        <v>0</v>
      </c>
    </row>
    <row r="2219" spans="1:21" x14ac:dyDescent="0.2">
      <c r="A2219" s="88">
        <v>2217</v>
      </c>
      <c r="B2219" s="88">
        <v>2</v>
      </c>
      <c r="C2219" s="88" t="s">
        <v>2120</v>
      </c>
      <c r="D2219" s="89" t="s">
        <v>1431</v>
      </c>
      <c r="E2219" s="89">
        <v>0</v>
      </c>
      <c r="F2219" s="89">
        <v>2</v>
      </c>
      <c r="G2219" s="89">
        <v>0</v>
      </c>
      <c r="H2219" s="89">
        <v>2</v>
      </c>
      <c r="I2219" s="89">
        <v>2</v>
      </c>
      <c r="J2219" s="89">
        <v>0</v>
      </c>
      <c r="K2219" s="89">
        <v>0</v>
      </c>
      <c r="L2219" s="89">
        <v>0</v>
      </c>
      <c r="M2219" s="89">
        <v>0</v>
      </c>
      <c r="N2219" s="89">
        <v>0</v>
      </c>
      <c r="O2219" s="89">
        <v>2</v>
      </c>
      <c r="P2219" s="89">
        <v>727</v>
      </c>
      <c r="Q2219" s="89">
        <v>9062.5</v>
      </c>
      <c r="R2219" s="88">
        <f>VLOOKUP(P2219,NEW_TRAIN_TEST!$A$1:$M$980,13,0)</f>
        <v>9062.5</v>
      </c>
      <c r="S2219" s="88">
        <f>VLOOKUP(P2219,NEW_TRAIN_TEST!$A$1:$M$980,11,0)</f>
        <v>9077</v>
      </c>
      <c r="T2219" s="6">
        <f t="shared" si="68"/>
        <v>0</v>
      </c>
      <c r="U2219" s="6">
        <f t="shared" si="69"/>
        <v>0</v>
      </c>
    </row>
    <row r="2220" spans="1:21" x14ac:dyDescent="0.2">
      <c r="A2220" s="88">
        <v>2218</v>
      </c>
      <c r="B2220" s="88">
        <v>2</v>
      </c>
      <c r="C2220" s="88" t="s">
        <v>2120</v>
      </c>
      <c r="D2220" s="89" t="s">
        <v>1431</v>
      </c>
      <c r="E2220" s="89">
        <v>0</v>
      </c>
      <c r="F2220" s="89">
        <v>2</v>
      </c>
      <c r="G2220" s="89">
        <v>0</v>
      </c>
      <c r="H2220" s="89">
        <v>2</v>
      </c>
      <c r="I2220" s="89">
        <v>2</v>
      </c>
      <c r="J2220" s="89">
        <v>0</v>
      </c>
      <c r="K2220" s="89">
        <v>0</v>
      </c>
      <c r="L2220" s="89">
        <v>0</v>
      </c>
      <c r="M2220" s="89">
        <v>0</v>
      </c>
      <c r="N2220" s="89">
        <v>0</v>
      </c>
      <c r="O2220" s="89">
        <v>2</v>
      </c>
      <c r="P2220" s="89">
        <v>727</v>
      </c>
      <c r="Q2220" s="89">
        <v>9076</v>
      </c>
      <c r="R2220" s="88">
        <f>VLOOKUP(P2220,NEW_TRAIN_TEST!$A$1:$M$980,13,0)</f>
        <v>9062.5</v>
      </c>
      <c r="S2220" s="88">
        <f>VLOOKUP(P2220,NEW_TRAIN_TEST!$A$1:$M$980,11,0)</f>
        <v>9077</v>
      </c>
      <c r="T2220" s="6">
        <f t="shared" si="68"/>
        <v>0</v>
      </c>
      <c r="U2220" s="6">
        <f t="shared" si="69"/>
        <v>0</v>
      </c>
    </row>
    <row r="2221" spans="1:21" x14ac:dyDescent="0.2">
      <c r="A2221" s="88">
        <v>2219</v>
      </c>
      <c r="B2221" s="88">
        <v>2</v>
      </c>
      <c r="C2221" s="88" t="s">
        <v>2120</v>
      </c>
      <c r="D2221" s="89" t="s">
        <v>1431</v>
      </c>
      <c r="E2221" s="89">
        <v>5</v>
      </c>
      <c r="F2221" s="89">
        <v>1</v>
      </c>
      <c r="G2221" s="89">
        <v>0</v>
      </c>
      <c r="H2221" s="89">
        <v>0</v>
      </c>
      <c r="I2221" s="89">
        <v>2</v>
      </c>
      <c r="J2221" s="89">
        <v>0</v>
      </c>
      <c r="K2221" s="89">
        <v>0</v>
      </c>
      <c r="L2221" s="89">
        <v>1</v>
      </c>
      <c r="M2221" s="89">
        <v>0</v>
      </c>
      <c r="N2221" s="89">
        <v>0</v>
      </c>
      <c r="O2221" s="89">
        <v>2</v>
      </c>
      <c r="P2221" s="89">
        <v>902</v>
      </c>
      <c r="Q2221" s="89">
        <v>5719</v>
      </c>
      <c r="R2221" s="88">
        <f>VLOOKUP(P2221,NEW_TRAIN_TEST!$A$1:$M$980,13,0)</f>
        <v>5398</v>
      </c>
      <c r="S2221" s="88">
        <f>VLOOKUP(P2221,NEW_TRAIN_TEST!$A$1:$M$980,11,0)</f>
        <v>6400</v>
      </c>
      <c r="T2221" s="6">
        <f t="shared" si="68"/>
        <v>1</v>
      </c>
      <c r="U2221" s="6">
        <f t="shared" si="69"/>
        <v>0</v>
      </c>
    </row>
    <row r="2222" spans="1:21" x14ac:dyDescent="0.2">
      <c r="A2222" s="88">
        <v>2220</v>
      </c>
      <c r="B2222" s="88">
        <v>2</v>
      </c>
      <c r="C2222" s="88" t="s">
        <v>2120</v>
      </c>
      <c r="D2222" s="89" t="s">
        <v>1431</v>
      </c>
      <c r="E2222" s="89">
        <v>0</v>
      </c>
      <c r="F2222" s="89">
        <v>0</v>
      </c>
      <c r="G2222" s="89">
        <v>0</v>
      </c>
      <c r="H2222" s="89">
        <v>0</v>
      </c>
      <c r="I2222" s="89">
        <v>0</v>
      </c>
      <c r="J2222" s="89">
        <v>0</v>
      </c>
      <c r="K2222" s="89">
        <v>0</v>
      </c>
      <c r="L2222" s="89">
        <v>0</v>
      </c>
      <c r="M2222" s="89">
        <v>0</v>
      </c>
      <c r="N2222" s="89">
        <v>1</v>
      </c>
      <c r="O2222" s="89">
        <v>0</v>
      </c>
      <c r="P2222" s="89">
        <v>729</v>
      </c>
      <c r="Q2222" s="89">
        <v>9234</v>
      </c>
      <c r="R2222" s="88">
        <f>VLOOKUP(P2222,NEW_TRAIN_TEST!$A$1:$M$980,13,0)</f>
        <v>9234</v>
      </c>
      <c r="S2222" s="88">
        <f>VLOOKUP(P2222,NEW_TRAIN_TEST!$A$1:$M$980,11,0)</f>
        <v>9234</v>
      </c>
      <c r="T2222" s="6">
        <f t="shared" si="68"/>
        <v>0</v>
      </c>
      <c r="U2222" s="6">
        <f t="shared" si="69"/>
        <v>0</v>
      </c>
    </row>
    <row r="2223" spans="1:21" x14ac:dyDescent="0.2">
      <c r="A2223" s="88">
        <v>2221</v>
      </c>
      <c r="B2223" s="88">
        <v>2</v>
      </c>
      <c r="C2223" s="88" t="s">
        <v>2120</v>
      </c>
      <c r="D2223" s="89" t="s">
        <v>1431</v>
      </c>
      <c r="E2223" s="89">
        <v>2</v>
      </c>
      <c r="F2223" s="89">
        <v>0</v>
      </c>
      <c r="G2223" s="89">
        <v>0</v>
      </c>
      <c r="H2223" s="89">
        <v>0</v>
      </c>
      <c r="I2223" s="89">
        <v>0</v>
      </c>
      <c r="J2223" s="89">
        <v>0</v>
      </c>
      <c r="K2223" s="89">
        <v>0</v>
      </c>
      <c r="L2223" s="89">
        <v>0</v>
      </c>
      <c r="M2223" s="89">
        <v>0</v>
      </c>
      <c r="N2223" s="89">
        <v>0</v>
      </c>
      <c r="O2223" s="89">
        <v>0</v>
      </c>
      <c r="P2223" s="89">
        <v>730</v>
      </c>
      <c r="Q2223" s="89">
        <v>8216</v>
      </c>
      <c r="R2223" s="88">
        <f>VLOOKUP(P2223,NEW_TRAIN_TEST!$A$1:$M$980,13,0)</f>
        <v>8214</v>
      </c>
      <c r="S2223" s="88">
        <f>VLOOKUP(P2223,NEW_TRAIN_TEST!$A$1:$M$980,11,0)</f>
        <v>8320</v>
      </c>
      <c r="T2223" s="6">
        <f t="shared" si="68"/>
        <v>0</v>
      </c>
      <c r="U2223" s="6">
        <f t="shared" si="69"/>
        <v>0</v>
      </c>
    </row>
    <row r="2224" spans="1:21" x14ac:dyDescent="0.2">
      <c r="A2224" s="88">
        <v>2222</v>
      </c>
      <c r="B2224" s="88">
        <v>2</v>
      </c>
      <c r="C2224" s="88" t="s">
        <v>2120</v>
      </c>
      <c r="D2224" s="89" t="s">
        <v>1431</v>
      </c>
      <c r="E2224" s="89">
        <v>4</v>
      </c>
      <c r="F2224" s="89">
        <v>1</v>
      </c>
      <c r="G2224" s="89">
        <v>0</v>
      </c>
      <c r="H2224" s="89">
        <v>0</v>
      </c>
      <c r="I2224" s="89">
        <v>2</v>
      </c>
      <c r="J2224" s="89">
        <v>0</v>
      </c>
      <c r="K2224" s="89">
        <v>0</v>
      </c>
      <c r="L2224" s="89">
        <v>1</v>
      </c>
      <c r="M2224" s="89">
        <v>0</v>
      </c>
      <c r="N2224" s="89">
        <v>0</v>
      </c>
      <c r="O2224" s="89">
        <v>2</v>
      </c>
      <c r="P2224" s="89">
        <v>350</v>
      </c>
      <c r="Q2224" s="89">
        <v>6471.5</v>
      </c>
      <c r="R2224" s="88">
        <f>VLOOKUP(P2224,NEW_TRAIN_TEST!$A$1:$M$980,13,0)</f>
        <v>6368.5</v>
      </c>
      <c r="S2224" s="88">
        <f>VLOOKUP(P2224,NEW_TRAIN_TEST!$A$1:$M$980,11,0)</f>
        <v>7523</v>
      </c>
      <c r="T2224" s="6">
        <f t="shared" si="68"/>
        <v>1</v>
      </c>
      <c r="U2224" s="6">
        <f t="shared" si="69"/>
        <v>0</v>
      </c>
    </row>
    <row r="2225" spans="1:21" x14ac:dyDescent="0.2">
      <c r="A2225" s="88">
        <v>2223</v>
      </c>
      <c r="B2225" s="88">
        <v>2</v>
      </c>
      <c r="C2225" s="88" t="s">
        <v>2120</v>
      </c>
      <c r="D2225" s="89" t="s">
        <v>1431</v>
      </c>
      <c r="E2225" s="89">
        <v>5</v>
      </c>
      <c r="F2225" s="89">
        <v>4</v>
      </c>
      <c r="G2225" s="89">
        <v>0</v>
      </c>
      <c r="H2225" s="89">
        <v>0</v>
      </c>
      <c r="I2225" s="89">
        <v>2</v>
      </c>
      <c r="J2225" s="89">
        <v>0</v>
      </c>
      <c r="K2225" s="89">
        <v>0</v>
      </c>
      <c r="L2225" s="89">
        <v>0</v>
      </c>
      <c r="M2225" s="89">
        <v>0</v>
      </c>
      <c r="N2225" s="89">
        <v>0</v>
      </c>
      <c r="O2225" s="89">
        <v>2</v>
      </c>
      <c r="P2225" s="89">
        <v>211</v>
      </c>
      <c r="Q2225" s="89">
        <v>3786</v>
      </c>
      <c r="R2225" s="88">
        <f>VLOOKUP(P2225,NEW_TRAIN_TEST!$A$1:$M$980,13,0)</f>
        <v>3741.5</v>
      </c>
      <c r="S2225" s="88">
        <f>VLOOKUP(P2225,NEW_TRAIN_TEST!$A$1:$M$980,11,0)</f>
        <v>5298</v>
      </c>
      <c r="T2225" s="6">
        <f t="shared" si="68"/>
        <v>0</v>
      </c>
      <c r="U2225" s="6">
        <f t="shared" si="69"/>
        <v>0</v>
      </c>
    </row>
    <row r="2226" spans="1:21" x14ac:dyDescent="0.2">
      <c r="A2226" s="88">
        <v>2224</v>
      </c>
      <c r="B2226" s="88">
        <v>2</v>
      </c>
      <c r="C2226" s="88" t="s">
        <v>2120</v>
      </c>
      <c r="D2226" s="89" t="s">
        <v>1431</v>
      </c>
      <c r="E2226" s="89">
        <v>9</v>
      </c>
      <c r="F2226" s="89">
        <v>6</v>
      </c>
      <c r="G2226" s="89">
        <v>0</v>
      </c>
      <c r="H2226" s="89">
        <v>2</v>
      </c>
      <c r="I2226" s="89">
        <v>2</v>
      </c>
      <c r="J2226" s="89">
        <v>0</v>
      </c>
      <c r="K2226" s="89">
        <v>0</v>
      </c>
      <c r="L2226" s="89">
        <v>1</v>
      </c>
      <c r="M2226" s="89">
        <v>0</v>
      </c>
      <c r="N2226" s="89">
        <v>0</v>
      </c>
      <c r="O2226" s="89">
        <v>2</v>
      </c>
      <c r="P2226" s="89">
        <v>208</v>
      </c>
      <c r="Q2226" s="89">
        <v>4145</v>
      </c>
      <c r="R2226" s="88">
        <f>VLOOKUP(P2226,NEW_TRAIN_TEST!$A$1:$M$980,13,0)</f>
        <v>3975.5</v>
      </c>
      <c r="S2226" s="88">
        <f>VLOOKUP(P2226,NEW_TRAIN_TEST!$A$1:$M$980,11,0)</f>
        <v>4647</v>
      </c>
      <c r="T2226" s="6">
        <f t="shared" si="68"/>
        <v>1</v>
      </c>
      <c r="U2226" s="6">
        <f t="shared" si="69"/>
        <v>0</v>
      </c>
    </row>
    <row r="2227" spans="1:21" x14ac:dyDescent="0.2">
      <c r="A2227" s="88">
        <v>2225</v>
      </c>
      <c r="B2227" s="88">
        <v>2</v>
      </c>
      <c r="C2227" s="88" t="s">
        <v>2120</v>
      </c>
      <c r="D2227" s="89" t="s">
        <v>1431</v>
      </c>
      <c r="E2227" s="89">
        <v>8</v>
      </c>
      <c r="F2227" s="89">
        <v>0</v>
      </c>
      <c r="G2227" s="89">
        <v>0</v>
      </c>
      <c r="H2227" s="89">
        <v>0</v>
      </c>
      <c r="I2227" s="89">
        <v>0</v>
      </c>
      <c r="J2227" s="89">
        <v>0</v>
      </c>
      <c r="K2227" s="89">
        <v>0</v>
      </c>
      <c r="L2227" s="89">
        <v>1</v>
      </c>
      <c r="M2227" s="89">
        <v>0</v>
      </c>
      <c r="N2227" s="89">
        <v>0</v>
      </c>
      <c r="O2227" s="89">
        <v>0</v>
      </c>
      <c r="P2227" s="89">
        <v>748</v>
      </c>
      <c r="Q2227" s="89">
        <v>4890</v>
      </c>
      <c r="R2227" s="88">
        <f>VLOOKUP(P2227,NEW_TRAIN_TEST!$A$1:$M$980,13,0)</f>
        <v>2394</v>
      </c>
      <c r="S2227" s="88">
        <f>VLOOKUP(P2227,NEW_TRAIN_TEST!$A$1:$M$980,11,0)</f>
        <v>5854</v>
      </c>
      <c r="T2227" s="6">
        <f t="shared" si="68"/>
        <v>1</v>
      </c>
      <c r="U2227" s="6">
        <f t="shared" si="69"/>
        <v>0</v>
      </c>
    </row>
    <row r="2228" spans="1:21" x14ac:dyDescent="0.2">
      <c r="A2228" s="88">
        <v>2226</v>
      </c>
      <c r="B2228" s="88">
        <v>2</v>
      </c>
      <c r="C2228" s="88" t="s">
        <v>2120</v>
      </c>
      <c r="D2228" s="89" t="s">
        <v>1431</v>
      </c>
      <c r="E2228" s="89">
        <v>7</v>
      </c>
      <c r="F2228" s="89">
        <v>0</v>
      </c>
      <c r="G2228" s="89">
        <v>0</v>
      </c>
      <c r="H2228" s="89">
        <v>0</v>
      </c>
      <c r="I2228" s="89">
        <v>0</v>
      </c>
      <c r="J2228" s="89">
        <v>0</v>
      </c>
      <c r="K2228" s="89">
        <v>0</v>
      </c>
      <c r="L2228" s="89">
        <v>0</v>
      </c>
      <c r="M2228" s="89">
        <v>0</v>
      </c>
      <c r="N2228" s="89">
        <v>0</v>
      </c>
      <c r="O2228" s="89">
        <v>0</v>
      </c>
      <c r="P2228" s="89">
        <v>749</v>
      </c>
      <c r="Q2228" s="89">
        <v>4516</v>
      </c>
      <c r="R2228" s="88">
        <f>VLOOKUP(P2228,NEW_TRAIN_TEST!$A$1:$M$980,13,0)</f>
        <v>3074</v>
      </c>
      <c r="S2228" s="88">
        <f>VLOOKUP(P2228,NEW_TRAIN_TEST!$A$1:$M$980,11,0)</f>
        <v>6426</v>
      </c>
      <c r="T2228" s="6">
        <f t="shared" si="68"/>
        <v>0</v>
      </c>
      <c r="U2228" s="6">
        <f t="shared" si="69"/>
        <v>0</v>
      </c>
    </row>
    <row r="2229" spans="1:21" x14ac:dyDescent="0.2">
      <c r="A2229" s="88">
        <v>2227</v>
      </c>
      <c r="B2229" s="88">
        <v>2</v>
      </c>
      <c r="C2229" s="88" t="s">
        <v>2120</v>
      </c>
      <c r="D2229" s="89" t="s">
        <v>1431</v>
      </c>
      <c r="E2229" s="89">
        <v>8</v>
      </c>
      <c r="F2229" s="89">
        <v>0</v>
      </c>
      <c r="G2229" s="89">
        <v>0</v>
      </c>
      <c r="H2229" s="89">
        <v>0</v>
      </c>
      <c r="I2229" s="89">
        <v>0</v>
      </c>
      <c r="J2229" s="89">
        <v>0</v>
      </c>
      <c r="K2229" s="89">
        <v>0</v>
      </c>
      <c r="L2229" s="89">
        <v>1</v>
      </c>
      <c r="M2229" s="89">
        <v>0</v>
      </c>
      <c r="N2229" s="89">
        <v>0</v>
      </c>
      <c r="O2229" s="89">
        <v>0</v>
      </c>
      <c r="P2229" s="89">
        <v>759</v>
      </c>
      <c r="Q2229" s="89">
        <v>5000</v>
      </c>
      <c r="R2229" s="88">
        <f>VLOOKUP(P2229,NEW_TRAIN_TEST!$A$1:$M$980,13,0)</f>
        <v>3812.5</v>
      </c>
      <c r="S2229" s="88">
        <f>VLOOKUP(P2229,NEW_TRAIN_TEST!$A$1:$M$980,11,0)</f>
        <v>5919</v>
      </c>
      <c r="T2229" s="6">
        <f t="shared" si="68"/>
        <v>1</v>
      </c>
      <c r="U2229" s="6">
        <f t="shared" si="69"/>
        <v>0</v>
      </c>
    </row>
    <row r="2230" spans="1:21" x14ac:dyDescent="0.2">
      <c r="A2230" s="88">
        <v>2228</v>
      </c>
      <c r="B2230" s="88">
        <v>2</v>
      </c>
      <c r="C2230" s="88" t="s">
        <v>2120</v>
      </c>
      <c r="D2230" s="89" t="s">
        <v>1431</v>
      </c>
      <c r="E2230" s="89">
        <v>6</v>
      </c>
      <c r="F2230" s="89">
        <v>1</v>
      </c>
      <c r="G2230" s="89">
        <v>0</v>
      </c>
      <c r="H2230" s="89">
        <v>0</v>
      </c>
      <c r="I2230" s="89">
        <v>2</v>
      </c>
      <c r="J2230" s="89">
        <v>0</v>
      </c>
      <c r="K2230" s="89">
        <v>0</v>
      </c>
      <c r="L2230" s="89">
        <v>1</v>
      </c>
      <c r="M2230" s="89">
        <v>0</v>
      </c>
      <c r="N2230" s="89">
        <v>0</v>
      </c>
      <c r="O2230" s="89">
        <v>2</v>
      </c>
      <c r="P2230" s="89">
        <v>501</v>
      </c>
      <c r="Q2230" s="89">
        <v>5755.5</v>
      </c>
      <c r="R2230" s="88">
        <f>VLOOKUP(P2230,NEW_TRAIN_TEST!$A$1:$M$980,13,0)</f>
        <v>5510.5</v>
      </c>
      <c r="S2230" s="88">
        <f>VLOOKUP(P2230,NEW_TRAIN_TEST!$A$1:$M$980,11,0)</f>
        <v>6687</v>
      </c>
      <c r="T2230" s="6">
        <f t="shared" si="68"/>
        <v>1</v>
      </c>
      <c r="U2230" s="6">
        <f t="shared" si="69"/>
        <v>0</v>
      </c>
    </row>
    <row r="2231" spans="1:21" x14ac:dyDescent="0.2">
      <c r="A2231" s="88">
        <v>2229</v>
      </c>
      <c r="B2231" s="88">
        <v>2</v>
      </c>
      <c r="C2231" s="88" t="s">
        <v>2120</v>
      </c>
      <c r="D2231" s="89" t="s">
        <v>1431</v>
      </c>
      <c r="E2231" s="89">
        <v>0</v>
      </c>
      <c r="F2231" s="89">
        <v>1</v>
      </c>
      <c r="G2231" s="89">
        <v>0</v>
      </c>
      <c r="H2231" s="89">
        <v>0</v>
      </c>
      <c r="I2231" s="89">
        <v>2</v>
      </c>
      <c r="J2231" s="89">
        <v>0</v>
      </c>
      <c r="K2231" s="89">
        <v>0</v>
      </c>
      <c r="L2231" s="89">
        <v>0</v>
      </c>
      <c r="M2231" s="89">
        <v>0</v>
      </c>
      <c r="N2231" s="89">
        <v>0</v>
      </c>
      <c r="O2231" s="89">
        <v>2</v>
      </c>
      <c r="P2231" s="89">
        <v>356</v>
      </c>
      <c r="Q2231" s="89">
        <v>4994.5</v>
      </c>
      <c r="R2231" s="88">
        <f>VLOOKUP(P2231,NEW_TRAIN_TEST!$A$1:$M$980,13,0)</f>
        <v>4994.5</v>
      </c>
      <c r="S2231" s="88">
        <f>VLOOKUP(P2231,NEW_TRAIN_TEST!$A$1:$M$980,11,0)</f>
        <v>6130</v>
      </c>
      <c r="T2231" s="6">
        <f t="shared" si="68"/>
        <v>0</v>
      </c>
      <c r="U2231" s="6">
        <f t="shared" si="69"/>
        <v>0</v>
      </c>
    </row>
    <row r="2232" spans="1:21" x14ac:dyDescent="0.2">
      <c r="A2232" s="88">
        <v>2230</v>
      </c>
      <c r="B2232" s="88">
        <v>2</v>
      </c>
      <c r="C2232" s="88" t="s">
        <v>2120</v>
      </c>
      <c r="D2232" s="89" t="s">
        <v>1431</v>
      </c>
      <c r="E2232" s="89">
        <v>6</v>
      </c>
      <c r="F2232" s="89">
        <v>0</v>
      </c>
      <c r="G2232" s="89">
        <v>0</v>
      </c>
      <c r="H2232" s="89">
        <v>0</v>
      </c>
      <c r="I2232" s="89">
        <v>0</v>
      </c>
      <c r="J2232" s="89">
        <v>0</v>
      </c>
      <c r="K2232" s="89">
        <v>0</v>
      </c>
      <c r="L2232" s="89">
        <v>1</v>
      </c>
      <c r="M2232" s="89">
        <v>0</v>
      </c>
      <c r="N2232" s="89">
        <v>0</v>
      </c>
      <c r="O2232" s="89">
        <v>0</v>
      </c>
      <c r="P2232" s="89">
        <v>356</v>
      </c>
      <c r="Q2232" s="89">
        <v>5143</v>
      </c>
      <c r="R2232" s="88">
        <f>VLOOKUP(P2232,NEW_TRAIN_TEST!$A$1:$M$980,13,0)</f>
        <v>4994.5</v>
      </c>
      <c r="S2232" s="88">
        <f>VLOOKUP(P2232,NEW_TRAIN_TEST!$A$1:$M$980,11,0)</f>
        <v>6130</v>
      </c>
      <c r="T2232" s="6">
        <f t="shared" si="68"/>
        <v>1</v>
      </c>
      <c r="U2232" s="6">
        <f t="shared" si="69"/>
        <v>0</v>
      </c>
    </row>
    <row r="2233" spans="1:21" x14ac:dyDescent="0.2">
      <c r="A2233" s="88">
        <v>2231</v>
      </c>
      <c r="B2233" s="88">
        <v>2</v>
      </c>
      <c r="C2233" s="88" t="s">
        <v>2120</v>
      </c>
      <c r="D2233" s="89" t="s">
        <v>1431</v>
      </c>
      <c r="E2233" s="89">
        <v>6</v>
      </c>
      <c r="F2233" s="89">
        <v>8</v>
      </c>
      <c r="G2233" s="89">
        <v>0</v>
      </c>
      <c r="H2233" s="89">
        <v>2</v>
      </c>
      <c r="I2233" s="89">
        <v>2</v>
      </c>
      <c r="J2233" s="89">
        <v>2</v>
      </c>
      <c r="K2233" s="89">
        <v>0</v>
      </c>
      <c r="L2233" s="89">
        <v>0</v>
      </c>
      <c r="M2233" s="89">
        <v>0</v>
      </c>
      <c r="N2233" s="89">
        <v>0</v>
      </c>
      <c r="O2233" s="89">
        <v>2</v>
      </c>
      <c r="P2233" s="89">
        <v>198</v>
      </c>
      <c r="Q2233" s="89">
        <v>4020.5</v>
      </c>
      <c r="R2233" s="88">
        <f>VLOOKUP(P2233,NEW_TRAIN_TEST!$A$1:$M$980,13,0)</f>
        <v>3927.5</v>
      </c>
      <c r="S2233" s="88">
        <f>VLOOKUP(P2233,NEW_TRAIN_TEST!$A$1:$M$980,11,0)</f>
        <v>4541</v>
      </c>
      <c r="T2233" s="6">
        <f t="shared" si="68"/>
        <v>0</v>
      </c>
      <c r="U2233" s="6">
        <f t="shared" si="69"/>
        <v>0</v>
      </c>
    </row>
    <row r="2234" spans="1:21" x14ac:dyDescent="0.2">
      <c r="A2234" s="88">
        <v>2232</v>
      </c>
      <c r="B2234" s="88">
        <v>2</v>
      </c>
      <c r="C2234" s="88" t="s">
        <v>2120</v>
      </c>
      <c r="D2234" s="89" t="s">
        <v>1431</v>
      </c>
      <c r="E2234" s="89">
        <v>9</v>
      </c>
      <c r="F2234" s="89">
        <v>0</v>
      </c>
      <c r="G2234" s="89">
        <v>0</v>
      </c>
      <c r="H2234" s="89">
        <v>0</v>
      </c>
      <c r="I2234" s="89">
        <v>0</v>
      </c>
      <c r="J2234" s="89">
        <v>0</v>
      </c>
      <c r="K2234" s="89">
        <v>0</v>
      </c>
      <c r="L2234" s="89">
        <v>1</v>
      </c>
      <c r="M2234" s="89">
        <v>0</v>
      </c>
      <c r="N2234" s="89">
        <v>0</v>
      </c>
      <c r="O2234" s="89">
        <v>0</v>
      </c>
      <c r="P2234" s="89">
        <v>754</v>
      </c>
      <c r="Q2234" s="89">
        <v>8789.5</v>
      </c>
      <c r="R2234" s="88">
        <f>VLOOKUP(P2234,NEW_TRAIN_TEST!$A$1:$M$980,13,0)</f>
        <v>8645.5</v>
      </c>
      <c r="S2234" s="88">
        <f>VLOOKUP(P2234,NEW_TRAIN_TEST!$A$1:$M$980,11,0)</f>
        <v>8847</v>
      </c>
      <c r="T2234" s="6">
        <f t="shared" si="68"/>
        <v>1</v>
      </c>
      <c r="U2234" s="6">
        <f t="shared" si="69"/>
        <v>0</v>
      </c>
    </row>
    <row r="2235" spans="1:21" x14ac:dyDescent="0.2">
      <c r="A2235" s="88">
        <v>2233</v>
      </c>
      <c r="B2235" s="88">
        <v>2</v>
      </c>
      <c r="C2235" s="88" t="s">
        <v>2120</v>
      </c>
      <c r="D2235" s="89" t="s">
        <v>1431</v>
      </c>
      <c r="E2235" s="89">
        <v>0</v>
      </c>
      <c r="F2235" s="89">
        <v>3</v>
      </c>
      <c r="G2235" s="89">
        <v>0</v>
      </c>
      <c r="H2235" s="89">
        <v>2</v>
      </c>
      <c r="I2235" s="89">
        <v>2</v>
      </c>
      <c r="J2235" s="89">
        <v>2</v>
      </c>
      <c r="K2235" s="89">
        <v>0</v>
      </c>
      <c r="L2235" s="89">
        <v>1</v>
      </c>
      <c r="M2235" s="89">
        <v>0</v>
      </c>
      <c r="N2235" s="89">
        <v>0</v>
      </c>
      <c r="O2235" s="89">
        <v>2</v>
      </c>
      <c r="P2235" s="89">
        <v>582</v>
      </c>
      <c r="Q2235" s="89">
        <v>4556</v>
      </c>
      <c r="R2235" s="88">
        <f>VLOOKUP(P2235,NEW_TRAIN_TEST!$A$1:$M$980,13,0)</f>
        <v>4556</v>
      </c>
      <c r="S2235" s="88">
        <f>VLOOKUP(P2235,NEW_TRAIN_TEST!$A$1:$M$980,11,0)</f>
        <v>5157</v>
      </c>
      <c r="T2235" s="6">
        <f t="shared" si="68"/>
        <v>1</v>
      </c>
      <c r="U2235" s="6">
        <f t="shared" si="69"/>
        <v>0</v>
      </c>
    </row>
    <row r="2236" spans="1:21" x14ac:dyDescent="0.2">
      <c r="A2236" s="88">
        <v>2234</v>
      </c>
      <c r="B2236" s="88">
        <v>2</v>
      </c>
      <c r="C2236" s="88" t="s">
        <v>2120</v>
      </c>
      <c r="D2236" s="89" t="s">
        <v>1431</v>
      </c>
      <c r="E2236" s="89">
        <v>0</v>
      </c>
      <c r="F2236" s="89">
        <v>1</v>
      </c>
      <c r="G2236" s="89">
        <v>0</v>
      </c>
      <c r="H2236" s="89">
        <v>0</v>
      </c>
      <c r="I2236" s="89">
        <v>2</v>
      </c>
      <c r="J2236" s="89">
        <v>0</v>
      </c>
      <c r="K2236" s="89">
        <v>0</v>
      </c>
      <c r="L2236" s="89">
        <v>0</v>
      </c>
      <c r="M2236" s="89">
        <v>0</v>
      </c>
      <c r="N2236" s="89">
        <v>0</v>
      </c>
      <c r="O2236" s="89">
        <v>2</v>
      </c>
      <c r="P2236" s="89">
        <v>582</v>
      </c>
      <c r="Q2236" s="89">
        <v>4556.5</v>
      </c>
      <c r="R2236" s="88">
        <f>VLOOKUP(P2236,NEW_TRAIN_TEST!$A$1:$M$980,13,0)</f>
        <v>4556</v>
      </c>
      <c r="S2236" s="88">
        <f>VLOOKUP(P2236,NEW_TRAIN_TEST!$A$1:$M$980,11,0)</f>
        <v>5157</v>
      </c>
      <c r="T2236" s="6">
        <f t="shared" si="68"/>
        <v>0</v>
      </c>
      <c r="U2236" s="6">
        <f t="shared" si="69"/>
        <v>0</v>
      </c>
    </row>
    <row r="2237" spans="1:21" x14ac:dyDescent="0.2">
      <c r="A2237" s="88">
        <v>2235</v>
      </c>
      <c r="B2237" s="88">
        <v>2</v>
      </c>
      <c r="C2237" s="88" t="s">
        <v>2120</v>
      </c>
      <c r="D2237" s="89" t="s">
        <v>1431</v>
      </c>
      <c r="E2237" s="89">
        <v>0</v>
      </c>
      <c r="F2237" s="89">
        <v>1</v>
      </c>
      <c r="G2237" s="89">
        <v>0</v>
      </c>
      <c r="H2237" s="89">
        <v>0</v>
      </c>
      <c r="I2237" s="89">
        <v>2</v>
      </c>
      <c r="J2237" s="89">
        <v>0</v>
      </c>
      <c r="K2237" s="89">
        <v>0</v>
      </c>
      <c r="L2237" s="89">
        <v>0</v>
      </c>
      <c r="M2237" s="89">
        <v>0</v>
      </c>
      <c r="N2237" s="89">
        <v>0</v>
      </c>
      <c r="O2237" s="89">
        <v>2</v>
      </c>
      <c r="P2237" s="89">
        <v>582</v>
      </c>
      <c r="Q2237" s="89">
        <v>4564</v>
      </c>
      <c r="R2237" s="88">
        <f>VLOOKUP(P2237,NEW_TRAIN_TEST!$A$1:$M$980,13,0)</f>
        <v>4556</v>
      </c>
      <c r="S2237" s="88">
        <f>VLOOKUP(P2237,NEW_TRAIN_TEST!$A$1:$M$980,11,0)</f>
        <v>5157</v>
      </c>
      <c r="T2237" s="6">
        <f t="shared" si="68"/>
        <v>0</v>
      </c>
      <c r="U2237" s="6">
        <f t="shared" si="69"/>
        <v>0</v>
      </c>
    </row>
    <row r="2238" spans="1:21" x14ac:dyDescent="0.2">
      <c r="A2238" s="88">
        <v>2236</v>
      </c>
      <c r="B2238" s="88">
        <v>2</v>
      </c>
      <c r="C2238" s="88" t="s">
        <v>2120</v>
      </c>
      <c r="D2238" s="89" t="s">
        <v>1431</v>
      </c>
      <c r="E2238" s="89">
        <v>0</v>
      </c>
      <c r="F2238" s="89">
        <v>2</v>
      </c>
      <c r="G2238" s="89">
        <v>0</v>
      </c>
      <c r="H2238" s="89">
        <v>0</v>
      </c>
      <c r="I2238" s="89">
        <v>0</v>
      </c>
      <c r="J2238" s="89">
        <v>2</v>
      </c>
      <c r="K2238" s="89">
        <v>0</v>
      </c>
      <c r="L2238" s="89">
        <v>0</v>
      </c>
      <c r="M2238" s="89">
        <v>0</v>
      </c>
      <c r="N2238" s="89">
        <v>0</v>
      </c>
      <c r="O2238" s="89">
        <v>0</v>
      </c>
      <c r="P2238" s="89">
        <v>582</v>
      </c>
      <c r="Q2238" s="89">
        <v>4564.5</v>
      </c>
      <c r="R2238" s="88">
        <f>VLOOKUP(P2238,NEW_TRAIN_TEST!$A$1:$M$980,13,0)</f>
        <v>4556</v>
      </c>
      <c r="S2238" s="88">
        <f>VLOOKUP(P2238,NEW_TRAIN_TEST!$A$1:$M$980,11,0)</f>
        <v>5157</v>
      </c>
      <c r="T2238" s="6">
        <f t="shared" si="68"/>
        <v>0</v>
      </c>
      <c r="U2238" s="6">
        <f t="shared" si="69"/>
        <v>0</v>
      </c>
    </row>
    <row r="2239" spans="1:21" x14ac:dyDescent="0.2">
      <c r="A2239" s="88">
        <v>2237</v>
      </c>
      <c r="B2239" s="88">
        <v>2</v>
      </c>
      <c r="C2239" s="88" t="s">
        <v>2120</v>
      </c>
      <c r="D2239" s="89" t="s">
        <v>1431</v>
      </c>
      <c r="E2239" s="89">
        <v>0</v>
      </c>
      <c r="F2239" s="89">
        <v>1</v>
      </c>
      <c r="G2239" s="89">
        <v>0</v>
      </c>
      <c r="H2239" s="89">
        <v>0</v>
      </c>
      <c r="I2239" s="89">
        <v>2</v>
      </c>
      <c r="J2239" s="89">
        <v>0</v>
      </c>
      <c r="K2239" s="89">
        <v>0</v>
      </c>
      <c r="L2239" s="89">
        <v>0</v>
      </c>
      <c r="M2239" s="89">
        <v>6</v>
      </c>
      <c r="N2239" s="89">
        <v>0</v>
      </c>
      <c r="O2239" s="89">
        <v>2</v>
      </c>
      <c r="P2239" s="89">
        <v>582</v>
      </c>
      <c r="Q2239" s="89">
        <v>4568.5</v>
      </c>
      <c r="R2239" s="88">
        <f>VLOOKUP(P2239,NEW_TRAIN_TEST!$A$1:$M$980,13,0)</f>
        <v>4556</v>
      </c>
      <c r="S2239" s="88">
        <f>VLOOKUP(P2239,NEW_TRAIN_TEST!$A$1:$M$980,11,0)</f>
        <v>5157</v>
      </c>
      <c r="T2239" s="6">
        <f t="shared" si="68"/>
        <v>0</v>
      </c>
      <c r="U2239" s="6">
        <f t="shared" si="69"/>
        <v>1</v>
      </c>
    </row>
    <row r="2240" spans="1:21" x14ac:dyDescent="0.2">
      <c r="A2240" s="88">
        <v>2238</v>
      </c>
      <c r="B2240" s="88">
        <v>2</v>
      </c>
      <c r="C2240" s="88" t="s">
        <v>2120</v>
      </c>
      <c r="D2240" s="89" t="s">
        <v>1431</v>
      </c>
      <c r="E2240" s="89">
        <v>0</v>
      </c>
      <c r="F2240" s="89">
        <v>1</v>
      </c>
      <c r="G2240" s="89">
        <v>0</v>
      </c>
      <c r="H2240" s="89">
        <v>0</v>
      </c>
      <c r="I2240" s="89">
        <v>2</v>
      </c>
      <c r="J2240" s="89">
        <v>0</v>
      </c>
      <c r="K2240" s="89">
        <v>0</v>
      </c>
      <c r="L2240" s="89">
        <v>0</v>
      </c>
      <c r="M2240" s="89">
        <v>0</v>
      </c>
      <c r="N2240" s="89">
        <v>0</v>
      </c>
      <c r="O2240" s="89">
        <v>2</v>
      </c>
      <c r="P2240" s="89">
        <v>582</v>
      </c>
      <c r="Q2240" s="89">
        <v>4568.5</v>
      </c>
      <c r="R2240" s="88">
        <f>VLOOKUP(P2240,NEW_TRAIN_TEST!$A$1:$M$980,13,0)</f>
        <v>4556</v>
      </c>
      <c r="S2240" s="88">
        <f>VLOOKUP(P2240,NEW_TRAIN_TEST!$A$1:$M$980,11,0)</f>
        <v>5157</v>
      </c>
      <c r="T2240" s="6">
        <f t="shared" si="68"/>
        <v>0</v>
      </c>
      <c r="U2240" s="6">
        <f t="shared" si="69"/>
        <v>0</v>
      </c>
    </row>
    <row r="2241" spans="1:21" x14ac:dyDescent="0.2">
      <c r="A2241" s="88">
        <v>2239</v>
      </c>
      <c r="B2241" s="88">
        <v>2</v>
      </c>
      <c r="C2241" s="88" t="s">
        <v>2120</v>
      </c>
      <c r="D2241" s="89" t="s">
        <v>1431</v>
      </c>
      <c r="E2241" s="89">
        <v>0</v>
      </c>
      <c r="F2241" s="89">
        <v>1</v>
      </c>
      <c r="G2241" s="89">
        <v>0</v>
      </c>
      <c r="H2241" s="89">
        <v>0</v>
      </c>
      <c r="I2241" s="89">
        <v>2</v>
      </c>
      <c r="J2241" s="89">
        <v>0</v>
      </c>
      <c r="K2241" s="89">
        <v>0</v>
      </c>
      <c r="L2241" s="89">
        <v>0</v>
      </c>
      <c r="M2241" s="89">
        <v>0</v>
      </c>
      <c r="N2241" s="89">
        <v>0</v>
      </c>
      <c r="O2241" s="89">
        <v>2</v>
      </c>
      <c r="P2241" s="89">
        <v>582</v>
      </c>
      <c r="Q2241" s="89">
        <v>4569</v>
      </c>
      <c r="R2241" s="88">
        <f>VLOOKUP(P2241,NEW_TRAIN_TEST!$A$1:$M$980,13,0)</f>
        <v>4556</v>
      </c>
      <c r="S2241" s="88">
        <f>VLOOKUP(P2241,NEW_TRAIN_TEST!$A$1:$M$980,11,0)</f>
        <v>5157</v>
      </c>
      <c r="T2241" s="6">
        <f t="shared" si="68"/>
        <v>0</v>
      </c>
      <c r="U2241" s="6">
        <f t="shared" si="69"/>
        <v>0</v>
      </c>
    </row>
    <row r="2242" spans="1:21" x14ac:dyDescent="0.2">
      <c r="A2242" s="88">
        <v>2240</v>
      </c>
      <c r="B2242" s="88">
        <v>2</v>
      </c>
      <c r="C2242" s="88" t="s">
        <v>2120</v>
      </c>
      <c r="D2242" s="89" t="s">
        <v>1431</v>
      </c>
      <c r="E2242" s="89">
        <v>0</v>
      </c>
      <c r="F2242" s="89">
        <v>0</v>
      </c>
      <c r="G2242" s="89">
        <v>0</v>
      </c>
      <c r="H2242" s="89">
        <v>0</v>
      </c>
      <c r="I2242" s="89">
        <v>0</v>
      </c>
      <c r="J2242" s="89">
        <v>0</v>
      </c>
      <c r="K2242" s="89">
        <v>0</v>
      </c>
      <c r="L2242" s="89">
        <v>0</v>
      </c>
      <c r="M2242" s="89">
        <v>0</v>
      </c>
      <c r="N2242" s="89">
        <v>1</v>
      </c>
      <c r="O2242" s="89">
        <v>0</v>
      </c>
      <c r="P2242" s="89">
        <v>582</v>
      </c>
      <c r="Q2242" s="89">
        <v>4569.75</v>
      </c>
      <c r="R2242" s="88">
        <f>VLOOKUP(P2242,NEW_TRAIN_TEST!$A$1:$M$980,13,0)</f>
        <v>4556</v>
      </c>
      <c r="S2242" s="88">
        <f>VLOOKUP(P2242,NEW_TRAIN_TEST!$A$1:$M$980,11,0)</f>
        <v>5157</v>
      </c>
      <c r="T2242" s="6">
        <f t="shared" si="68"/>
        <v>0</v>
      </c>
      <c r="U2242" s="6">
        <f t="shared" si="69"/>
        <v>0</v>
      </c>
    </row>
    <row r="2243" spans="1:21" x14ac:dyDescent="0.2">
      <c r="A2243" s="88">
        <v>2241</v>
      </c>
      <c r="B2243" s="88">
        <v>2</v>
      </c>
      <c r="C2243" s="88" t="s">
        <v>2120</v>
      </c>
      <c r="D2243" s="89" t="s">
        <v>1431</v>
      </c>
      <c r="E2243" s="89">
        <v>2</v>
      </c>
      <c r="F2243" s="89">
        <v>0</v>
      </c>
      <c r="G2243" s="89">
        <v>0</v>
      </c>
      <c r="H2243" s="89">
        <v>0</v>
      </c>
      <c r="I2243" s="89">
        <v>0</v>
      </c>
      <c r="J2243" s="89">
        <v>0</v>
      </c>
      <c r="K2243" s="89">
        <v>0</v>
      </c>
      <c r="L2243" s="89">
        <v>0</v>
      </c>
      <c r="M2243" s="89">
        <v>0</v>
      </c>
      <c r="N2243" s="89">
        <v>0</v>
      </c>
      <c r="O2243" s="89">
        <v>0</v>
      </c>
      <c r="P2243" s="89">
        <v>756</v>
      </c>
      <c r="Q2243" s="89">
        <v>5258</v>
      </c>
      <c r="R2243" s="88">
        <f>VLOOKUP(P2243,NEW_TRAIN_TEST!$A$1:$M$980,13,0)</f>
        <v>1353</v>
      </c>
      <c r="S2243" s="88">
        <f>VLOOKUP(P2243,NEW_TRAIN_TEST!$A$1:$M$980,11,0)</f>
        <v>5258</v>
      </c>
      <c r="T2243" s="6">
        <f t="shared" ref="T2243:T2306" si="70">IF(L2243&gt;0,1,0)</f>
        <v>0</v>
      </c>
      <c r="U2243" s="6">
        <f t="shared" ref="U2243:U2306" si="71">IF(M2243&gt;0,1,0)</f>
        <v>0</v>
      </c>
    </row>
    <row r="2244" spans="1:21" x14ac:dyDescent="0.2">
      <c r="A2244" s="88">
        <v>2242</v>
      </c>
      <c r="B2244" s="88">
        <v>2</v>
      </c>
      <c r="C2244" s="88" t="s">
        <v>2120</v>
      </c>
      <c r="D2244" s="89" t="s">
        <v>1431</v>
      </c>
      <c r="E2244" s="89">
        <v>7</v>
      </c>
      <c r="F2244" s="89">
        <v>1</v>
      </c>
      <c r="G2244" s="89">
        <v>0</v>
      </c>
      <c r="H2244" s="89">
        <v>0</v>
      </c>
      <c r="I2244" s="89">
        <v>2</v>
      </c>
      <c r="J2244" s="89">
        <v>0</v>
      </c>
      <c r="K2244" s="89">
        <v>0</v>
      </c>
      <c r="L2244" s="89">
        <v>1</v>
      </c>
      <c r="M2244" s="89">
        <v>0</v>
      </c>
      <c r="N2244" s="89">
        <v>0</v>
      </c>
      <c r="O2244" s="89">
        <v>2</v>
      </c>
      <c r="P2244" s="89">
        <v>757</v>
      </c>
      <c r="Q2244" s="89">
        <v>6063</v>
      </c>
      <c r="R2244" s="88">
        <f>VLOOKUP(P2244,NEW_TRAIN_TEST!$A$1:$M$980,13,0)</f>
        <v>5724.5</v>
      </c>
      <c r="S2244" s="88">
        <f>VLOOKUP(P2244,NEW_TRAIN_TEST!$A$1:$M$980,11,0)</f>
        <v>6813</v>
      </c>
      <c r="T2244" s="6">
        <f t="shared" si="70"/>
        <v>1</v>
      </c>
      <c r="U2244" s="6">
        <f t="shared" si="71"/>
        <v>0</v>
      </c>
    </row>
    <row r="2245" spans="1:21" x14ac:dyDescent="0.2">
      <c r="A2245" s="88">
        <v>2243</v>
      </c>
      <c r="B2245" s="88">
        <v>2</v>
      </c>
      <c r="C2245" s="88" t="s">
        <v>2120</v>
      </c>
      <c r="D2245" s="89" t="s">
        <v>1431</v>
      </c>
      <c r="E2245" s="89">
        <v>3</v>
      </c>
      <c r="F2245" s="89">
        <v>0</v>
      </c>
      <c r="G2245" s="89">
        <v>0</v>
      </c>
      <c r="H2245" s="89">
        <v>0</v>
      </c>
      <c r="I2245" s="89">
        <v>0</v>
      </c>
      <c r="J2245" s="89">
        <v>0</v>
      </c>
      <c r="K2245" s="89">
        <v>0</v>
      </c>
      <c r="L2245" s="89">
        <v>0</v>
      </c>
      <c r="M2245" s="89">
        <v>0</v>
      </c>
      <c r="N2245" s="89">
        <v>0</v>
      </c>
      <c r="O2245" s="89">
        <v>0</v>
      </c>
      <c r="P2245" s="89">
        <v>758</v>
      </c>
      <c r="Q2245" s="89">
        <v>4379</v>
      </c>
      <c r="R2245" s="88">
        <f>VLOOKUP(P2245,NEW_TRAIN_TEST!$A$1:$M$980,13,0)</f>
        <v>3382</v>
      </c>
      <c r="S2245" s="88">
        <f>VLOOKUP(P2245,NEW_TRAIN_TEST!$A$1:$M$980,11,0)</f>
        <v>5136</v>
      </c>
      <c r="T2245" s="6">
        <f t="shared" si="70"/>
        <v>0</v>
      </c>
      <c r="U2245" s="6">
        <f t="shared" si="71"/>
        <v>0</v>
      </c>
    </row>
    <row r="2246" spans="1:21" x14ac:dyDescent="0.2">
      <c r="A2246" s="88">
        <v>2244</v>
      </c>
      <c r="B2246" s="88">
        <v>2</v>
      </c>
      <c r="C2246" s="88" t="s">
        <v>2120</v>
      </c>
      <c r="D2246" s="89" t="s">
        <v>1431</v>
      </c>
      <c r="E2246" s="89">
        <v>7</v>
      </c>
      <c r="F2246" s="89">
        <v>1</v>
      </c>
      <c r="G2246" s="89">
        <v>0</v>
      </c>
      <c r="H2246" s="89">
        <v>0</v>
      </c>
      <c r="I2246" s="89">
        <v>2</v>
      </c>
      <c r="J2246" s="89">
        <v>0</v>
      </c>
      <c r="K2246" s="89">
        <v>0</v>
      </c>
      <c r="L2246" s="89">
        <v>1</v>
      </c>
      <c r="M2246" s="89">
        <v>0</v>
      </c>
      <c r="N2246" s="89">
        <v>0</v>
      </c>
      <c r="O2246" s="89">
        <v>2</v>
      </c>
      <c r="P2246" s="89">
        <v>360</v>
      </c>
      <c r="Q2246" s="89">
        <v>6876</v>
      </c>
      <c r="R2246" s="88">
        <f>VLOOKUP(P2246,NEW_TRAIN_TEST!$A$1:$M$980,13,0)</f>
        <v>6815</v>
      </c>
      <c r="S2246" s="88">
        <f>VLOOKUP(P2246,NEW_TRAIN_TEST!$A$1:$M$980,11,0)</f>
        <v>7770</v>
      </c>
      <c r="T2246" s="6">
        <f t="shared" si="70"/>
        <v>1</v>
      </c>
      <c r="U2246" s="6">
        <f t="shared" si="71"/>
        <v>0</v>
      </c>
    </row>
    <row r="2247" spans="1:21" x14ac:dyDescent="0.2">
      <c r="A2247" s="88">
        <v>2245</v>
      </c>
      <c r="B2247" s="88">
        <v>2</v>
      </c>
      <c r="C2247" s="88" t="s">
        <v>2120</v>
      </c>
      <c r="D2247" s="89" t="s">
        <v>1431</v>
      </c>
      <c r="E2247" s="89">
        <v>0</v>
      </c>
      <c r="F2247" s="89">
        <v>2</v>
      </c>
      <c r="G2247" s="89">
        <v>0</v>
      </c>
      <c r="H2247" s="89">
        <v>2</v>
      </c>
      <c r="I2247" s="89">
        <v>2</v>
      </c>
      <c r="J2247" s="89">
        <v>0</v>
      </c>
      <c r="K2247" s="89">
        <v>0</v>
      </c>
      <c r="L2247" s="89">
        <v>1</v>
      </c>
      <c r="M2247" s="89">
        <v>0</v>
      </c>
      <c r="N2247" s="89">
        <v>0</v>
      </c>
      <c r="O2247" s="89">
        <v>2</v>
      </c>
      <c r="P2247" s="89">
        <v>360</v>
      </c>
      <c r="Q2247" s="89">
        <v>6876</v>
      </c>
      <c r="R2247" s="88">
        <f>VLOOKUP(P2247,NEW_TRAIN_TEST!$A$1:$M$980,13,0)</f>
        <v>6815</v>
      </c>
      <c r="S2247" s="88">
        <f>VLOOKUP(P2247,NEW_TRAIN_TEST!$A$1:$M$980,11,0)</f>
        <v>7770</v>
      </c>
      <c r="T2247" s="6">
        <f t="shared" si="70"/>
        <v>1</v>
      </c>
      <c r="U2247" s="6">
        <f t="shared" si="71"/>
        <v>0</v>
      </c>
    </row>
    <row r="2248" spans="1:21" x14ac:dyDescent="0.2">
      <c r="A2248" s="88">
        <v>2246</v>
      </c>
      <c r="B2248" s="88">
        <v>2</v>
      </c>
      <c r="C2248" s="88" t="s">
        <v>2120</v>
      </c>
      <c r="D2248" s="89" t="s">
        <v>1431</v>
      </c>
      <c r="E2248" s="89">
        <v>0</v>
      </c>
      <c r="F2248" s="89">
        <v>1</v>
      </c>
      <c r="G2248" s="89">
        <v>0</v>
      </c>
      <c r="H2248" s="89">
        <v>0</v>
      </c>
      <c r="I2248" s="89">
        <v>2</v>
      </c>
      <c r="J2248" s="89">
        <v>0</v>
      </c>
      <c r="K2248" s="89">
        <v>0</v>
      </c>
      <c r="L2248" s="89">
        <v>0</v>
      </c>
      <c r="M2248" s="89">
        <v>21</v>
      </c>
      <c r="N2248" s="89">
        <v>0</v>
      </c>
      <c r="O2248" s="89">
        <v>2</v>
      </c>
      <c r="P2248" s="89">
        <v>360</v>
      </c>
      <c r="Q2248" s="89">
        <v>6882</v>
      </c>
      <c r="R2248" s="88">
        <f>VLOOKUP(P2248,NEW_TRAIN_TEST!$A$1:$M$980,13,0)</f>
        <v>6815</v>
      </c>
      <c r="S2248" s="88">
        <f>VLOOKUP(P2248,NEW_TRAIN_TEST!$A$1:$M$980,11,0)</f>
        <v>7770</v>
      </c>
      <c r="T2248" s="6">
        <f t="shared" si="70"/>
        <v>0</v>
      </c>
      <c r="U2248" s="6">
        <f t="shared" si="71"/>
        <v>1</v>
      </c>
    </row>
    <row r="2249" spans="1:21" x14ac:dyDescent="0.2">
      <c r="A2249" s="88">
        <v>2247</v>
      </c>
      <c r="B2249" s="88">
        <v>2</v>
      </c>
      <c r="C2249" s="88" t="s">
        <v>2120</v>
      </c>
      <c r="D2249" s="89" t="s">
        <v>1431</v>
      </c>
      <c r="E2249" s="89">
        <v>0</v>
      </c>
      <c r="F2249" s="89">
        <v>0</v>
      </c>
      <c r="G2249" s="89">
        <v>0</v>
      </c>
      <c r="H2249" s="89">
        <v>0</v>
      </c>
      <c r="I2249" s="89">
        <v>0</v>
      </c>
      <c r="J2249" s="89">
        <v>0</v>
      </c>
      <c r="K2249" s="89">
        <v>0</v>
      </c>
      <c r="L2249" s="89">
        <v>1</v>
      </c>
      <c r="M2249" s="89">
        <v>21</v>
      </c>
      <c r="N2249" s="89">
        <v>0</v>
      </c>
      <c r="O2249" s="89">
        <v>0</v>
      </c>
      <c r="P2249" s="89">
        <v>360</v>
      </c>
      <c r="Q2249" s="89">
        <v>6883.33</v>
      </c>
      <c r="R2249" s="88">
        <f>VLOOKUP(P2249,NEW_TRAIN_TEST!$A$1:$M$980,13,0)</f>
        <v>6815</v>
      </c>
      <c r="S2249" s="88">
        <f>VLOOKUP(P2249,NEW_TRAIN_TEST!$A$1:$M$980,11,0)</f>
        <v>7770</v>
      </c>
      <c r="T2249" s="6">
        <f t="shared" si="70"/>
        <v>1</v>
      </c>
      <c r="U2249" s="6">
        <f t="shared" si="71"/>
        <v>1</v>
      </c>
    </row>
    <row r="2250" spans="1:21" x14ac:dyDescent="0.2">
      <c r="A2250" s="88">
        <v>2248</v>
      </c>
      <c r="B2250" s="88">
        <v>2</v>
      </c>
      <c r="C2250" s="88" t="s">
        <v>2120</v>
      </c>
      <c r="D2250" s="89" t="s">
        <v>1431</v>
      </c>
      <c r="E2250" s="89">
        <v>1</v>
      </c>
      <c r="F2250" s="89">
        <v>8</v>
      </c>
      <c r="G2250" s="89">
        <v>0</v>
      </c>
      <c r="H2250" s="89">
        <v>2</v>
      </c>
      <c r="I2250" s="89">
        <v>2</v>
      </c>
      <c r="J2250" s="89">
        <v>2</v>
      </c>
      <c r="K2250" s="89">
        <v>0</v>
      </c>
      <c r="L2250" s="89">
        <v>1</v>
      </c>
      <c r="M2250" s="89">
        <v>0</v>
      </c>
      <c r="N2250" s="89">
        <v>0</v>
      </c>
      <c r="O2250" s="89">
        <v>2</v>
      </c>
      <c r="P2250" s="89">
        <v>206</v>
      </c>
      <c r="Q2250" s="89">
        <v>4194.5</v>
      </c>
      <c r="R2250" s="88">
        <f>VLOOKUP(P2250,NEW_TRAIN_TEST!$A$1:$M$980,13,0)</f>
        <v>4090.5</v>
      </c>
      <c r="S2250" s="88">
        <f>VLOOKUP(P2250,NEW_TRAIN_TEST!$A$1:$M$980,11,0)</f>
        <v>4771</v>
      </c>
      <c r="T2250" s="6">
        <f t="shared" si="70"/>
        <v>1</v>
      </c>
      <c r="U2250" s="6">
        <f t="shared" si="71"/>
        <v>0</v>
      </c>
    </row>
    <row r="2251" spans="1:21" x14ac:dyDescent="0.2">
      <c r="A2251" s="88">
        <v>2249</v>
      </c>
      <c r="B2251" s="88">
        <v>2</v>
      </c>
      <c r="C2251" s="88" t="s">
        <v>2120</v>
      </c>
      <c r="D2251" s="89" t="s">
        <v>1431</v>
      </c>
      <c r="E2251" s="89">
        <v>4</v>
      </c>
      <c r="F2251" s="89">
        <v>0</v>
      </c>
      <c r="G2251" s="89">
        <v>0</v>
      </c>
      <c r="H2251" s="89">
        <v>0</v>
      </c>
      <c r="I2251" s="89">
        <v>0</v>
      </c>
      <c r="J2251" s="89">
        <v>0</v>
      </c>
      <c r="K2251" s="89">
        <v>0</v>
      </c>
      <c r="L2251" s="89">
        <v>0</v>
      </c>
      <c r="M2251" s="89">
        <v>0</v>
      </c>
      <c r="N2251" s="89">
        <v>0</v>
      </c>
      <c r="O2251" s="89">
        <v>0</v>
      </c>
      <c r="P2251" s="89">
        <v>761</v>
      </c>
      <c r="Q2251" s="89">
        <v>4954</v>
      </c>
      <c r="R2251" s="88">
        <f>VLOOKUP(P2251,NEW_TRAIN_TEST!$A$1:$M$980,13,0)</f>
        <v>4354</v>
      </c>
      <c r="S2251" s="88">
        <f>VLOOKUP(P2251,NEW_TRAIN_TEST!$A$1:$M$980,11,0)</f>
        <v>5022</v>
      </c>
      <c r="T2251" s="6">
        <f t="shared" si="70"/>
        <v>0</v>
      </c>
      <c r="U2251" s="6">
        <f t="shared" si="71"/>
        <v>0</v>
      </c>
    </row>
    <row r="2252" spans="1:21" x14ac:dyDescent="0.2">
      <c r="A2252" s="88">
        <v>2250</v>
      </c>
      <c r="B2252" s="88">
        <v>2</v>
      </c>
      <c r="C2252" s="88" t="s">
        <v>2120</v>
      </c>
      <c r="D2252" s="89" t="s">
        <v>1431</v>
      </c>
      <c r="E2252" s="89">
        <v>8</v>
      </c>
      <c r="F2252" s="89">
        <v>1</v>
      </c>
      <c r="G2252" s="89">
        <v>0</v>
      </c>
      <c r="H2252" s="89">
        <v>0</v>
      </c>
      <c r="I2252" s="89">
        <v>2</v>
      </c>
      <c r="J2252" s="89">
        <v>0</v>
      </c>
      <c r="K2252" s="89">
        <v>0</v>
      </c>
      <c r="L2252" s="89">
        <v>1</v>
      </c>
      <c r="M2252" s="89">
        <v>0</v>
      </c>
      <c r="N2252" s="89">
        <v>0</v>
      </c>
      <c r="O2252" s="89">
        <v>2</v>
      </c>
      <c r="P2252" s="89">
        <v>762</v>
      </c>
      <c r="Q2252" s="89">
        <v>5888</v>
      </c>
      <c r="R2252" s="88">
        <f>VLOOKUP(P2252,NEW_TRAIN_TEST!$A$1:$M$980,13,0)</f>
        <v>5461.5</v>
      </c>
      <c r="S2252" s="88">
        <f>VLOOKUP(P2252,NEW_TRAIN_TEST!$A$1:$M$980,11,0)</f>
        <v>6531</v>
      </c>
      <c r="T2252" s="6">
        <f t="shared" si="70"/>
        <v>1</v>
      </c>
      <c r="U2252" s="6">
        <f t="shared" si="71"/>
        <v>0</v>
      </c>
    </row>
    <row r="2253" spans="1:21" x14ac:dyDescent="0.2">
      <c r="A2253" s="88">
        <v>2251</v>
      </c>
      <c r="B2253" s="88">
        <v>2</v>
      </c>
      <c r="C2253" s="88" t="s">
        <v>2120</v>
      </c>
      <c r="D2253" s="89" t="s">
        <v>1431</v>
      </c>
      <c r="E2253" s="89">
        <v>4</v>
      </c>
      <c r="F2253" s="89">
        <v>0</v>
      </c>
      <c r="G2253" s="89">
        <v>0</v>
      </c>
      <c r="H2253" s="89">
        <v>0</v>
      </c>
      <c r="I2253" s="89">
        <v>0</v>
      </c>
      <c r="J2253" s="89">
        <v>0</v>
      </c>
      <c r="K2253" s="89">
        <v>0</v>
      </c>
      <c r="L2253" s="89">
        <v>0</v>
      </c>
      <c r="M2253" s="89">
        <v>0</v>
      </c>
      <c r="N2253" s="89">
        <v>0</v>
      </c>
      <c r="O2253" s="89">
        <v>0</v>
      </c>
      <c r="P2253" s="89">
        <v>763</v>
      </c>
      <c r="Q2253" s="89">
        <v>5359</v>
      </c>
      <c r="R2253" s="88">
        <f>VLOOKUP(P2253,NEW_TRAIN_TEST!$A$1:$M$980,13,0)</f>
        <v>5201</v>
      </c>
      <c r="S2253" s="88">
        <f>VLOOKUP(P2253,NEW_TRAIN_TEST!$A$1:$M$980,11,0)</f>
        <v>5521</v>
      </c>
      <c r="T2253" s="6">
        <f t="shared" si="70"/>
        <v>0</v>
      </c>
      <c r="U2253" s="6">
        <f t="shared" si="71"/>
        <v>0</v>
      </c>
    </row>
    <row r="2254" spans="1:21" x14ac:dyDescent="0.2">
      <c r="A2254" s="88">
        <v>2252</v>
      </c>
      <c r="B2254" s="88">
        <v>2</v>
      </c>
      <c r="C2254" s="88" t="s">
        <v>2120</v>
      </c>
      <c r="D2254" s="89" t="s">
        <v>1431</v>
      </c>
      <c r="E2254" s="89">
        <v>5</v>
      </c>
      <c r="F2254" s="89">
        <v>4</v>
      </c>
      <c r="G2254" s="89">
        <v>2</v>
      </c>
      <c r="H2254" s="89">
        <v>2</v>
      </c>
      <c r="I2254" s="89">
        <v>2</v>
      </c>
      <c r="J2254" s="89">
        <v>0</v>
      </c>
      <c r="K2254" s="89">
        <v>0</v>
      </c>
      <c r="L2254" s="89">
        <v>0</v>
      </c>
      <c r="M2254" s="89">
        <v>0</v>
      </c>
      <c r="N2254" s="89">
        <v>0</v>
      </c>
      <c r="O2254" s="89">
        <v>2</v>
      </c>
      <c r="P2254" s="89">
        <v>226</v>
      </c>
      <c r="Q2254" s="89">
        <v>3885.5</v>
      </c>
      <c r="R2254" s="88">
        <f>VLOOKUP(P2254,NEW_TRAIN_TEST!$A$1:$M$980,13,0)</f>
        <v>3793</v>
      </c>
      <c r="S2254" s="88">
        <f>VLOOKUP(P2254,NEW_TRAIN_TEST!$A$1:$M$980,11,0)</f>
        <v>4432</v>
      </c>
      <c r="T2254" s="6">
        <f t="shared" si="70"/>
        <v>0</v>
      </c>
      <c r="U2254" s="6">
        <f t="shared" si="71"/>
        <v>0</v>
      </c>
    </row>
    <row r="2255" spans="1:21" x14ac:dyDescent="0.2">
      <c r="A2255" s="88">
        <v>2253</v>
      </c>
      <c r="B2255" s="88">
        <v>2</v>
      </c>
      <c r="C2255" s="88" t="s">
        <v>2120</v>
      </c>
      <c r="D2255" s="89" t="s">
        <v>1431</v>
      </c>
      <c r="E2255" s="89">
        <v>10</v>
      </c>
      <c r="F2255" s="89">
        <v>2</v>
      </c>
      <c r="G2255" s="89">
        <v>0</v>
      </c>
      <c r="H2255" s="89">
        <v>2</v>
      </c>
      <c r="I2255" s="89">
        <v>2</v>
      </c>
      <c r="J2255" s="89">
        <v>0</v>
      </c>
      <c r="K2255" s="89">
        <v>0</v>
      </c>
      <c r="L2255" s="89">
        <v>0</v>
      </c>
      <c r="M2255" s="89">
        <v>0</v>
      </c>
      <c r="N2255" s="89">
        <v>0</v>
      </c>
      <c r="O2255" s="89">
        <v>2</v>
      </c>
      <c r="P2255" s="89">
        <v>765</v>
      </c>
      <c r="Q2255" s="89">
        <v>7830</v>
      </c>
      <c r="R2255" s="88">
        <f>VLOOKUP(P2255,NEW_TRAIN_TEST!$A$1:$M$980,13,0)</f>
        <v>7056.5</v>
      </c>
      <c r="S2255" s="88">
        <f>VLOOKUP(P2255,NEW_TRAIN_TEST!$A$1:$M$980,11,0)</f>
        <v>8302</v>
      </c>
      <c r="T2255" s="6">
        <f t="shared" si="70"/>
        <v>0</v>
      </c>
      <c r="U2255" s="6">
        <f t="shared" si="71"/>
        <v>0</v>
      </c>
    </row>
    <row r="2256" spans="1:21" x14ac:dyDescent="0.2">
      <c r="A2256" s="88">
        <v>2254</v>
      </c>
      <c r="B2256" s="88">
        <v>2</v>
      </c>
      <c r="C2256" s="88" t="s">
        <v>2120</v>
      </c>
      <c r="D2256" s="89" t="s">
        <v>1431</v>
      </c>
      <c r="E2256" s="89">
        <v>7</v>
      </c>
      <c r="F2256" s="89">
        <v>2</v>
      </c>
      <c r="G2256" s="89">
        <v>0</v>
      </c>
      <c r="H2256" s="89">
        <v>2</v>
      </c>
      <c r="I2256" s="89">
        <v>2</v>
      </c>
      <c r="J2256" s="89">
        <v>0</v>
      </c>
      <c r="K2256" s="89">
        <v>0</v>
      </c>
      <c r="L2256" s="89">
        <v>1</v>
      </c>
      <c r="M2256" s="89">
        <v>0</v>
      </c>
      <c r="N2256" s="89">
        <v>0</v>
      </c>
      <c r="O2256" s="89">
        <v>2</v>
      </c>
      <c r="P2256" s="89">
        <v>378</v>
      </c>
      <c r="Q2256" s="89">
        <v>6907</v>
      </c>
      <c r="R2256" s="88">
        <f>VLOOKUP(P2256,NEW_TRAIN_TEST!$A$1:$M$980,13,0)</f>
        <v>6773</v>
      </c>
      <c r="S2256" s="88">
        <f>VLOOKUP(P2256,NEW_TRAIN_TEST!$A$1:$M$980,11,0)</f>
        <v>8204</v>
      </c>
      <c r="T2256" s="6">
        <f t="shared" si="70"/>
        <v>1</v>
      </c>
      <c r="U2256" s="6">
        <f t="shared" si="71"/>
        <v>0</v>
      </c>
    </row>
    <row r="2257" spans="1:21" x14ac:dyDescent="0.2">
      <c r="A2257" s="88">
        <v>2255</v>
      </c>
      <c r="B2257" s="88">
        <v>2</v>
      </c>
      <c r="C2257" s="88" t="s">
        <v>2120</v>
      </c>
      <c r="D2257" s="89" t="s">
        <v>1431</v>
      </c>
      <c r="E2257" s="89">
        <v>5</v>
      </c>
      <c r="F2257" s="89">
        <v>0</v>
      </c>
      <c r="G2257" s="89">
        <v>0</v>
      </c>
      <c r="H2257" s="89">
        <v>0</v>
      </c>
      <c r="I2257" s="89">
        <v>0</v>
      </c>
      <c r="J2257" s="89">
        <v>0</v>
      </c>
      <c r="K2257" s="89">
        <v>0</v>
      </c>
      <c r="L2257" s="89">
        <v>1</v>
      </c>
      <c r="M2257" s="89">
        <v>0</v>
      </c>
      <c r="N2257" s="89">
        <v>0</v>
      </c>
      <c r="O2257" s="89">
        <v>0</v>
      </c>
      <c r="P2257" s="89">
        <v>767</v>
      </c>
      <c r="Q2257" s="89">
        <v>6538</v>
      </c>
      <c r="R2257" s="88">
        <f>VLOOKUP(P2257,NEW_TRAIN_TEST!$A$1:$M$980,13,0)</f>
        <v>6192</v>
      </c>
      <c r="S2257" s="88">
        <f>VLOOKUP(P2257,NEW_TRAIN_TEST!$A$1:$M$980,11,0)</f>
        <v>7039</v>
      </c>
      <c r="T2257" s="6">
        <f t="shared" si="70"/>
        <v>1</v>
      </c>
      <c r="U2257" s="6">
        <f t="shared" si="71"/>
        <v>0</v>
      </c>
    </row>
    <row r="2258" spans="1:21" x14ac:dyDescent="0.2">
      <c r="A2258" s="88">
        <v>2256</v>
      </c>
      <c r="B2258" s="88">
        <v>2</v>
      </c>
      <c r="C2258" s="88" t="s">
        <v>2120</v>
      </c>
      <c r="D2258" s="89" t="s">
        <v>1431</v>
      </c>
      <c r="E2258" s="89">
        <v>5</v>
      </c>
      <c r="F2258" s="89">
        <v>2</v>
      </c>
      <c r="G2258" s="89">
        <v>0</v>
      </c>
      <c r="H2258" s="89">
        <v>2</v>
      </c>
      <c r="I2258" s="89">
        <v>2</v>
      </c>
      <c r="J2258" s="89">
        <v>0</v>
      </c>
      <c r="K2258" s="89">
        <v>0</v>
      </c>
      <c r="L2258" s="89">
        <v>0</v>
      </c>
      <c r="M2258" s="89">
        <v>0</v>
      </c>
      <c r="N2258" s="89">
        <v>0</v>
      </c>
      <c r="O2258" s="89">
        <v>2</v>
      </c>
      <c r="P2258" s="89">
        <v>354</v>
      </c>
      <c r="Q2258" s="89">
        <v>7504.5</v>
      </c>
      <c r="R2258" s="88">
        <f>VLOOKUP(P2258,NEW_TRAIN_TEST!$A$1:$M$980,13,0)</f>
        <v>7350</v>
      </c>
      <c r="S2258" s="88">
        <f>VLOOKUP(P2258,NEW_TRAIN_TEST!$A$1:$M$980,11,0)</f>
        <v>8766</v>
      </c>
      <c r="T2258" s="6">
        <f t="shared" si="70"/>
        <v>0</v>
      </c>
      <c r="U2258" s="6">
        <f t="shared" si="71"/>
        <v>0</v>
      </c>
    </row>
    <row r="2259" spans="1:21" x14ac:dyDescent="0.2">
      <c r="A2259" s="88">
        <v>2257</v>
      </c>
      <c r="B2259" s="88">
        <v>2</v>
      </c>
      <c r="C2259" s="88" t="s">
        <v>2120</v>
      </c>
      <c r="D2259" s="89" t="s">
        <v>1431</v>
      </c>
      <c r="E2259" s="89">
        <v>6</v>
      </c>
      <c r="F2259" s="89">
        <v>1</v>
      </c>
      <c r="G2259" s="89">
        <v>0</v>
      </c>
      <c r="H2259" s="89">
        <v>0</v>
      </c>
      <c r="I2259" s="89">
        <v>2</v>
      </c>
      <c r="J2259" s="89">
        <v>0</v>
      </c>
      <c r="K2259" s="89">
        <v>0</v>
      </c>
      <c r="L2259" s="89">
        <v>1</v>
      </c>
      <c r="M2259" s="89">
        <v>0</v>
      </c>
      <c r="N2259" s="89">
        <v>0</v>
      </c>
      <c r="O2259" s="89">
        <v>2</v>
      </c>
      <c r="P2259" s="89">
        <v>769</v>
      </c>
      <c r="Q2259" s="89">
        <v>7122</v>
      </c>
      <c r="R2259" s="88">
        <f>VLOOKUP(P2259,NEW_TRAIN_TEST!$A$1:$M$980,13,0)</f>
        <v>6537</v>
      </c>
      <c r="S2259" s="88">
        <f>VLOOKUP(P2259,NEW_TRAIN_TEST!$A$1:$M$980,11,0)</f>
        <v>7552</v>
      </c>
      <c r="T2259" s="6">
        <f t="shared" si="70"/>
        <v>1</v>
      </c>
      <c r="U2259" s="6">
        <f t="shared" si="71"/>
        <v>0</v>
      </c>
    </row>
    <row r="2260" spans="1:21" x14ac:dyDescent="0.2">
      <c r="A2260" s="88">
        <v>2258</v>
      </c>
      <c r="B2260" s="88">
        <v>2</v>
      </c>
      <c r="C2260" s="88" t="s">
        <v>2120</v>
      </c>
      <c r="D2260" s="89" t="s">
        <v>1431</v>
      </c>
      <c r="E2260" s="89">
        <v>3</v>
      </c>
      <c r="F2260" s="89">
        <v>1</v>
      </c>
      <c r="G2260" s="89">
        <v>0</v>
      </c>
      <c r="H2260" s="89">
        <v>0</v>
      </c>
      <c r="I2260" s="89">
        <v>2</v>
      </c>
      <c r="J2260" s="89">
        <v>0</v>
      </c>
      <c r="K2260" s="89">
        <v>0</v>
      </c>
      <c r="L2260" s="89">
        <v>0</v>
      </c>
      <c r="M2260" s="89">
        <v>0</v>
      </c>
      <c r="N2260" s="89">
        <v>0</v>
      </c>
      <c r="O2260" s="89">
        <v>2</v>
      </c>
      <c r="P2260" s="89">
        <v>770</v>
      </c>
      <c r="Q2260" s="89">
        <v>6116</v>
      </c>
      <c r="R2260" s="88">
        <f>VLOOKUP(P2260,NEW_TRAIN_TEST!$A$1:$M$980,13,0)</f>
        <v>5784.5</v>
      </c>
      <c r="S2260" s="88">
        <f>VLOOKUP(P2260,NEW_TRAIN_TEST!$A$1:$M$980,11,0)</f>
        <v>6283</v>
      </c>
      <c r="T2260" s="6">
        <f t="shared" si="70"/>
        <v>0</v>
      </c>
      <c r="U2260" s="6">
        <f t="shared" si="71"/>
        <v>0</v>
      </c>
    </row>
    <row r="2261" spans="1:21" x14ac:dyDescent="0.2">
      <c r="A2261" s="88">
        <v>2259</v>
      </c>
      <c r="B2261" s="88">
        <v>2</v>
      </c>
      <c r="C2261" s="88" t="s">
        <v>2120</v>
      </c>
      <c r="D2261" s="89" t="s">
        <v>1431</v>
      </c>
      <c r="E2261" s="89">
        <v>3</v>
      </c>
      <c r="F2261" s="89">
        <v>0</v>
      </c>
      <c r="G2261" s="89">
        <v>0</v>
      </c>
      <c r="H2261" s="89">
        <v>0</v>
      </c>
      <c r="I2261" s="89">
        <v>0</v>
      </c>
      <c r="J2261" s="89">
        <v>0</v>
      </c>
      <c r="K2261" s="89">
        <v>0</v>
      </c>
      <c r="L2261" s="89">
        <v>0</v>
      </c>
      <c r="M2261" s="89">
        <v>0</v>
      </c>
      <c r="N2261" s="89">
        <v>0</v>
      </c>
      <c r="O2261" s="89">
        <v>0</v>
      </c>
      <c r="P2261" s="89">
        <v>771</v>
      </c>
      <c r="Q2261" s="89">
        <v>4107.5</v>
      </c>
      <c r="R2261" s="88">
        <f>VLOOKUP(P2261,NEW_TRAIN_TEST!$A$1:$M$980,13,0)</f>
        <v>3863</v>
      </c>
      <c r="S2261" s="88">
        <f>VLOOKUP(P2261,NEW_TRAIN_TEST!$A$1:$M$980,11,0)</f>
        <v>4428</v>
      </c>
      <c r="T2261" s="6">
        <f t="shared" si="70"/>
        <v>0</v>
      </c>
      <c r="U2261" s="6">
        <f t="shared" si="71"/>
        <v>0</v>
      </c>
    </row>
    <row r="2262" spans="1:21" x14ac:dyDescent="0.2">
      <c r="A2262" s="88">
        <v>2260</v>
      </c>
      <c r="B2262" s="88">
        <v>2</v>
      </c>
      <c r="C2262" s="88" t="s">
        <v>2120</v>
      </c>
      <c r="D2262" s="89" t="s">
        <v>1431</v>
      </c>
      <c r="E2262" s="89">
        <v>4</v>
      </c>
      <c r="F2262" s="89">
        <v>0</v>
      </c>
      <c r="G2262" s="89">
        <v>0</v>
      </c>
      <c r="H2262" s="89">
        <v>0</v>
      </c>
      <c r="I2262" s="89">
        <v>0</v>
      </c>
      <c r="J2262" s="89">
        <v>0</v>
      </c>
      <c r="K2262" s="89">
        <v>0</v>
      </c>
      <c r="L2262" s="89">
        <v>0</v>
      </c>
      <c r="M2262" s="89">
        <v>0</v>
      </c>
      <c r="N2262" s="89">
        <v>0</v>
      </c>
      <c r="O2262" s="89">
        <v>0</v>
      </c>
      <c r="P2262" s="89">
        <v>772</v>
      </c>
      <c r="Q2262" s="89">
        <v>5407</v>
      </c>
      <c r="R2262" s="88">
        <f>VLOOKUP(P2262,NEW_TRAIN_TEST!$A$1:$M$980,13,0)</f>
        <v>4598</v>
      </c>
      <c r="S2262" s="88">
        <f>VLOOKUP(P2262,NEW_TRAIN_TEST!$A$1:$M$980,11,0)</f>
        <v>5919</v>
      </c>
      <c r="T2262" s="6">
        <f t="shared" si="70"/>
        <v>0</v>
      </c>
      <c r="U2262" s="6">
        <f t="shared" si="71"/>
        <v>0</v>
      </c>
    </row>
    <row r="2263" spans="1:21" x14ac:dyDescent="0.2">
      <c r="A2263" s="88">
        <v>2261</v>
      </c>
      <c r="B2263" s="88">
        <v>2</v>
      </c>
      <c r="C2263" s="88" t="s">
        <v>2120</v>
      </c>
      <c r="D2263" s="89" t="s">
        <v>1431</v>
      </c>
      <c r="E2263" s="89">
        <v>11</v>
      </c>
      <c r="F2263" s="89">
        <v>1</v>
      </c>
      <c r="G2263" s="89">
        <v>0</v>
      </c>
      <c r="H2263" s="89">
        <v>0</v>
      </c>
      <c r="I2263" s="89">
        <v>2</v>
      </c>
      <c r="J2263" s="89">
        <v>0</v>
      </c>
      <c r="K2263" s="89">
        <v>0</v>
      </c>
      <c r="L2263" s="89">
        <v>0</v>
      </c>
      <c r="M2263" s="89">
        <v>0</v>
      </c>
      <c r="N2263" s="89">
        <v>0</v>
      </c>
      <c r="O2263" s="89">
        <v>2</v>
      </c>
      <c r="P2263" s="89">
        <v>773</v>
      </c>
      <c r="Q2263" s="89">
        <v>9954</v>
      </c>
      <c r="R2263" s="88">
        <f>VLOOKUP(P2263,NEW_TRAIN_TEST!$A$1:$M$980,13,0)</f>
        <v>9535</v>
      </c>
      <c r="S2263" s="88">
        <f>VLOOKUP(P2263,NEW_TRAIN_TEST!$A$1:$M$980,11,0)</f>
        <v>10311</v>
      </c>
      <c r="T2263" s="6">
        <f t="shared" si="70"/>
        <v>0</v>
      </c>
      <c r="U2263" s="6">
        <f t="shared" si="71"/>
        <v>0</v>
      </c>
    </row>
    <row r="2264" spans="1:21" x14ac:dyDescent="0.2">
      <c r="A2264" s="88">
        <v>2262</v>
      </c>
      <c r="B2264" s="88">
        <v>2</v>
      </c>
      <c r="C2264" s="88" t="s">
        <v>2120</v>
      </c>
      <c r="D2264" s="89" t="s">
        <v>1431</v>
      </c>
      <c r="E2264" s="89">
        <v>5</v>
      </c>
      <c r="F2264" s="89">
        <v>1</v>
      </c>
      <c r="G2264" s="89">
        <v>0</v>
      </c>
      <c r="H2264" s="89">
        <v>0</v>
      </c>
      <c r="I2264" s="89">
        <v>2</v>
      </c>
      <c r="J2264" s="89">
        <v>0</v>
      </c>
      <c r="K2264" s="89">
        <v>0</v>
      </c>
      <c r="L2264" s="89">
        <v>1</v>
      </c>
      <c r="M2264" s="89">
        <v>0</v>
      </c>
      <c r="N2264" s="89">
        <v>0</v>
      </c>
      <c r="O2264" s="89">
        <v>2</v>
      </c>
      <c r="P2264" s="89">
        <v>221</v>
      </c>
      <c r="Q2264" s="89">
        <v>4318</v>
      </c>
      <c r="R2264" s="88">
        <f>VLOOKUP(P2264,NEW_TRAIN_TEST!$A$1:$M$980,13,0)</f>
        <v>4278.5</v>
      </c>
      <c r="S2264" s="88">
        <f>VLOOKUP(P2264,NEW_TRAIN_TEST!$A$1:$M$980,11,0)</f>
        <v>4937</v>
      </c>
      <c r="T2264" s="6">
        <f t="shared" si="70"/>
        <v>1</v>
      </c>
      <c r="U2264" s="6">
        <f t="shared" si="71"/>
        <v>0</v>
      </c>
    </row>
    <row r="2265" spans="1:21" x14ac:dyDescent="0.2">
      <c r="A2265" s="88">
        <v>2263</v>
      </c>
      <c r="B2265" s="88">
        <v>2</v>
      </c>
      <c r="C2265" s="88" t="s">
        <v>2120</v>
      </c>
      <c r="D2265" s="89" t="s">
        <v>1431</v>
      </c>
      <c r="E2265" s="89">
        <v>0</v>
      </c>
      <c r="F2265" s="89">
        <v>5</v>
      </c>
      <c r="G2265" s="89">
        <v>1</v>
      </c>
      <c r="H2265" s="89">
        <v>2</v>
      </c>
      <c r="I2265" s="89">
        <v>1</v>
      </c>
      <c r="J2265" s="89">
        <v>0</v>
      </c>
      <c r="K2265" s="89">
        <v>0</v>
      </c>
      <c r="L2265" s="89">
        <v>0</v>
      </c>
      <c r="M2265" s="89">
        <v>21</v>
      </c>
      <c r="N2265" s="89">
        <v>0</v>
      </c>
      <c r="O2265" s="89">
        <v>0</v>
      </c>
      <c r="P2265" s="89">
        <v>221</v>
      </c>
      <c r="Q2265" s="89">
        <v>4318</v>
      </c>
      <c r="R2265" s="88">
        <f>VLOOKUP(P2265,NEW_TRAIN_TEST!$A$1:$M$980,13,0)</f>
        <v>4278.5</v>
      </c>
      <c r="S2265" s="88">
        <f>VLOOKUP(P2265,NEW_TRAIN_TEST!$A$1:$M$980,11,0)</f>
        <v>4937</v>
      </c>
      <c r="T2265" s="6">
        <f t="shared" si="70"/>
        <v>0</v>
      </c>
      <c r="U2265" s="6">
        <f t="shared" si="71"/>
        <v>1</v>
      </c>
    </row>
    <row r="2266" spans="1:21" x14ac:dyDescent="0.2">
      <c r="A2266" s="88">
        <v>2264</v>
      </c>
      <c r="B2266" s="88">
        <v>2</v>
      </c>
      <c r="C2266" s="88" t="s">
        <v>2120</v>
      </c>
      <c r="D2266" s="89" t="s">
        <v>1431</v>
      </c>
      <c r="E2266" s="89">
        <v>3</v>
      </c>
      <c r="F2266" s="89">
        <v>2</v>
      </c>
      <c r="G2266" s="89">
        <v>0</v>
      </c>
      <c r="H2266" s="89">
        <v>2</v>
      </c>
      <c r="I2266" s="89">
        <v>2</v>
      </c>
      <c r="J2266" s="89">
        <v>0</v>
      </c>
      <c r="K2266" s="89">
        <v>0</v>
      </c>
      <c r="L2266" s="89">
        <v>0</v>
      </c>
      <c r="M2266" s="89">
        <v>0</v>
      </c>
      <c r="N2266" s="89">
        <v>0</v>
      </c>
      <c r="O2266" s="89">
        <v>2</v>
      </c>
      <c r="P2266" s="89">
        <v>221</v>
      </c>
      <c r="Q2266" s="89">
        <v>4320.5</v>
      </c>
      <c r="R2266" s="88">
        <f>VLOOKUP(P2266,NEW_TRAIN_TEST!$A$1:$M$980,13,0)</f>
        <v>4278.5</v>
      </c>
      <c r="S2266" s="88">
        <f>VLOOKUP(P2266,NEW_TRAIN_TEST!$A$1:$M$980,11,0)</f>
        <v>4937</v>
      </c>
      <c r="T2266" s="6">
        <f t="shared" si="70"/>
        <v>0</v>
      </c>
      <c r="U2266" s="6">
        <f t="shared" si="71"/>
        <v>0</v>
      </c>
    </row>
    <row r="2267" spans="1:21" x14ac:dyDescent="0.2">
      <c r="A2267" s="88">
        <v>2265</v>
      </c>
      <c r="B2267" s="88">
        <v>2</v>
      </c>
      <c r="C2267" s="88" t="s">
        <v>2120</v>
      </c>
      <c r="D2267" s="89" t="s">
        <v>1431</v>
      </c>
      <c r="E2267" s="89">
        <v>0</v>
      </c>
      <c r="F2267" s="89">
        <v>1</v>
      </c>
      <c r="G2267" s="89">
        <v>0</v>
      </c>
      <c r="H2267" s="89">
        <v>0</v>
      </c>
      <c r="I2267" s="89">
        <v>2</v>
      </c>
      <c r="J2267" s="89">
        <v>0</v>
      </c>
      <c r="K2267" s="89">
        <v>0</v>
      </c>
      <c r="L2267" s="89">
        <v>0</v>
      </c>
      <c r="M2267" s="89">
        <v>0</v>
      </c>
      <c r="N2267" s="89">
        <v>0</v>
      </c>
      <c r="O2267" s="89">
        <v>2</v>
      </c>
      <c r="P2267" s="89">
        <v>509</v>
      </c>
      <c r="Q2267" s="89">
        <v>5121</v>
      </c>
      <c r="R2267" s="88">
        <f>VLOOKUP(P2267,NEW_TRAIN_TEST!$A$1:$M$980,13,0)</f>
        <v>5121</v>
      </c>
      <c r="S2267" s="88">
        <f>VLOOKUP(P2267,NEW_TRAIN_TEST!$A$1:$M$980,11,0)</f>
        <v>5909</v>
      </c>
      <c r="T2267" s="6">
        <f t="shared" si="70"/>
        <v>0</v>
      </c>
      <c r="U2267" s="6">
        <f t="shared" si="71"/>
        <v>0</v>
      </c>
    </row>
    <row r="2268" spans="1:21" x14ac:dyDescent="0.2">
      <c r="A2268" s="88">
        <v>2266</v>
      </c>
      <c r="B2268" s="88">
        <v>2</v>
      </c>
      <c r="C2268" s="88" t="s">
        <v>2120</v>
      </c>
      <c r="D2268" s="89" t="s">
        <v>1431</v>
      </c>
      <c r="E2268" s="89">
        <v>3</v>
      </c>
      <c r="F2268" s="89">
        <v>0</v>
      </c>
      <c r="G2268" s="89">
        <v>0</v>
      </c>
      <c r="H2268" s="89">
        <v>0</v>
      </c>
      <c r="I2268" s="89">
        <v>0</v>
      </c>
      <c r="J2268" s="89">
        <v>0</v>
      </c>
      <c r="K2268" s="89">
        <v>0</v>
      </c>
      <c r="L2268" s="89">
        <v>0</v>
      </c>
      <c r="M2268" s="89">
        <v>0</v>
      </c>
      <c r="N2268" s="89">
        <v>0</v>
      </c>
      <c r="O2268" s="89">
        <v>0</v>
      </c>
      <c r="P2268" s="89">
        <v>509</v>
      </c>
      <c r="Q2268" s="89">
        <v>5415.5</v>
      </c>
      <c r="R2268" s="88">
        <f>VLOOKUP(P2268,NEW_TRAIN_TEST!$A$1:$M$980,13,0)</f>
        <v>5121</v>
      </c>
      <c r="S2268" s="88">
        <f>VLOOKUP(P2268,NEW_TRAIN_TEST!$A$1:$M$980,11,0)</f>
        <v>5909</v>
      </c>
      <c r="T2268" s="6">
        <f t="shared" si="70"/>
        <v>0</v>
      </c>
      <c r="U2268" s="6">
        <f t="shared" si="71"/>
        <v>0</v>
      </c>
    </row>
    <row r="2269" spans="1:21" x14ac:dyDescent="0.2">
      <c r="A2269" s="88">
        <v>2267</v>
      </c>
      <c r="B2269" s="88">
        <v>2</v>
      </c>
      <c r="C2269" s="88" t="s">
        <v>2120</v>
      </c>
      <c r="D2269" s="89" t="s">
        <v>1431</v>
      </c>
      <c r="E2269" s="89">
        <v>3</v>
      </c>
      <c r="F2269" s="89">
        <v>4</v>
      </c>
      <c r="G2269" s="89">
        <v>0</v>
      </c>
      <c r="H2269" s="89">
        <v>2</v>
      </c>
      <c r="I2269" s="89">
        <v>2</v>
      </c>
      <c r="J2269" s="89">
        <v>0</v>
      </c>
      <c r="K2269" s="89">
        <v>0</v>
      </c>
      <c r="L2269" s="89">
        <v>0</v>
      </c>
      <c r="M2269" s="89">
        <v>16</v>
      </c>
      <c r="N2269" s="89">
        <v>0</v>
      </c>
      <c r="O2269" s="89">
        <v>2</v>
      </c>
      <c r="P2269" s="89">
        <v>199</v>
      </c>
      <c r="Q2269" s="89">
        <v>3892</v>
      </c>
      <c r="R2269" s="88">
        <f>VLOOKUP(P2269,NEW_TRAIN_TEST!$A$1:$M$980,13,0)</f>
        <v>3890.5</v>
      </c>
      <c r="S2269" s="88">
        <f>VLOOKUP(P2269,NEW_TRAIN_TEST!$A$1:$M$980,11,0)</f>
        <v>4524</v>
      </c>
      <c r="T2269" s="6">
        <f t="shared" si="70"/>
        <v>0</v>
      </c>
      <c r="U2269" s="6">
        <f t="shared" si="71"/>
        <v>1</v>
      </c>
    </row>
    <row r="2270" spans="1:21" x14ac:dyDescent="0.2">
      <c r="A2270" s="88">
        <v>2268</v>
      </c>
      <c r="B2270" s="88">
        <v>2</v>
      </c>
      <c r="C2270" s="88" t="s">
        <v>2120</v>
      </c>
      <c r="D2270" s="89" t="s">
        <v>1431</v>
      </c>
      <c r="E2270" s="89">
        <v>4</v>
      </c>
      <c r="F2270" s="89">
        <v>0</v>
      </c>
      <c r="G2270" s="89">
        <v>0</v>
      </c>
      <c r="H2270" s="89">
        <v>0</v>
      </c>
      <c r="I2270" s="89">
        <v>0</v>
      </c>
      <c r="J2270" s="89">
        <v>0</v>
      </c>
      <c r="K2270" s="89">
        <v>0</v>
      </c>
      <c r="L2270" s="89">
        <v>0</v>
      </c>
      <c r="M2270" s="89">
        <v>0</v>
      </c>
      <c r="N2270" s="89">
        <v>0</v>
      </c>
      <c r="O2270" s="89">
        <v>0</v>
      </c>
      <c r="P2270" s="89">
        <v>777</v>
      </c>
      <c r="Q2270" s="89">
        <v>6158</v>
      </c>
      <c r="R2270" s="88">
        <f>VLOOKUP(P2270,NEW_TRAIN_TEST!$A$1:$M$980,13,0)</f>
        <v>5891</v>
      </c>
      <c r="S2270" s="88">
        <f>VLOOKUP(P2270,NEW_TRAIN_TEST!$A$1:$M$980,11,0)</f>
        <v>6188</v>
      </c>
      <c r="T2270" s="6">
        <f t="shared" si="70"/>
        <v>0</v>
      </c>
      <c r="U2270" s="6">
        <f t="shared" si="71"/>
        <v>0</v>
      </c>
    </row>
    <row r="2271" spans="1:21" x14ac:dyDescent="0.2">
      <c r="A2271" s="88">
        <v>2269</v>
      </c>
      <c r="B2271" s="88">
        <v>2</v>
      </c>
      <c r="C2271" s="88" t="s">
        <v>2120</v>
      </c>
      <c r="D2271" s="89" t="s">
        <v>1431</v>
      </c>
      <c r="E2271" s="89">
        <v>6</v>
      </c>
      <c r="F2271" s="89">
        <v>6</v>
      </c>
      <c r="G2271" s="89">
        <v>0</v>
      </c>
      <c r="H2271" s="89">
        <v>2</v>
      </c>
      <c r="I2271" s="89">
        <v>2</v>
      </c>
      <c r="J2271" s="89">
        <v>2</v>
      </c>
      <c r="K2271" s="89">
        <v>0</v>
      </c>
      <c r="L2271" s="89">
        <v>0</v>
      </c>
      <c r="M2271" s="89">
        <v>0</v>
      </c>
      <c r="N2271" s="89">
        <v>0</v>
      </c>
      <c r="O2271" s="89">
        <v>2</v>
      </c>
      <c r="P2271" s="89">
        <v>200</v>
      </c>
      <c r="Q2271" s="89">
        <v>6329</v>
      </c>
      <c r="R2271" s="88">
        <f>VLOOKUP(P2271,NEW_TRAIN_TEST!$A$1:$M$980,13,0)</f>
        <v>5771.5</v>
      </c>
      <c r="S2271" s="88">
        <f>VLOOKUP(P2271,NEW_TRAIN_TEST!$A$1:$M$980,11,0)</f>
        <v>7345</v>
      </c>
      <c r="T2271" s="6">
        <f t="shared" si="70"/>
        <v>0</v>
      </c>
      <c r="U2271" s="6">
        <f t="shared" si="71"/>
        <v>0</v>
      </c>
    </row>
    <row r="2272" spans="1:21" x14ac:dyDescent="0.2">
      <c r="A2272" s="88">
        <v>2270</v>
      </c>
      <c r="B2272" s="88">
        <v>2</v>
      </c>
      <c r="C2272" s="88" t="s">
        <v>2120</v>
      </c>
      <c r="D2272" s="89" t="s">
        <v>1431</v>
      </c>
      <c r="E2272" s="89">
        <v>5</v>
      </c>
      <c r="F2272" s="89">
        <v>0</v>
      </c>
      <c r="G2272" s="89">
        <v>0</v>
      </c>
      <c r="H2272" s="89">
        <v>0</v>
      </c>
      <c r="I2272" s="89">
        <v>0</v>
      </c>
      <c r="J2272" s="89">
        <v>0</v>
      </c>
      <c r="K2272" s="89">
        <v>0</v>
      </c>
      <c r="L2272" s="89">
        <v>1</v>
      </c>
      <c r="M2272" s="89">
        <v>0</v>
      </c>
      <c r="N2272" s="89">
        <v>0</v>
      </c>
      <c r="O2272" s="89">
        <v>0</v>
      </c>
      <c r="P2272" s="89">
        <v>779</v>
      </c>
      <c r="Q2272" s="89">
        <v>5855</v>
      </c>
      <c r="R2272" s="88">
        <f>VLOOKUP(P2272,NEW_TRAIN_TEST!$A$1:$M$980,13,0)</f>
        <v>3645</v>
      </c>
      <c r="S2272" s="88">
        <f>VLOOKUP(P2272,NEW_TRAIN_TEST!$A$1:$M$980,11,0)</f>
        <v>5893</v>
      </c>
      <c r="T2272" s="6">
        <f t="shared" si="70"/>
        <v>1</v>
      </c>
      <c r="U2272" s="6">
        <f t="shared" si="71"/>
        <v>0</v>
      </c>
    </row>
    <row r="2273" spans="1:21" x14ac:dyDescent="0.2">
      <c r="A2273" s="88">
        <v>2271</v>
      </c>
      <c r="B2273" s="88">
        <v>2</v>
      </c>
      <c r="C2273" s="88" t="s">
        <v>2120</v>
      </c>
      <c r="D2273" s="89" t="s">
        <v>1431</v>
      </c>
      <c r="E2273" s="89">
        <v>5</v>
      </c>
      <c r="F2273" s="89">
        <v>0</v>
      </c>
      <c r="G2273" s="89">
        <v>0</v>
      </c>
      <c r="H2273" s="89">
        <v>0</v>
      </c>
      <c r="I2273" s="89">
        <v>0</v>
      </c>
      <c r="J2273" s="89">
        <v>0</v>
      </c>
      <c r="K2273" s="89">
        <v>0</v>
      </c>
      <c r="L2273" s="89">
        <v>1</v>
      </c>
      <c r="M2273" s="89">
        <v>0</v>
      </c>
      <c r="N2273" s="89">
        <v>0</v>
      </c>
      <c r="O2273" s="89">
        <v>0</v>
      </c>
      <c r="P2273" s="89">
        <v>795</v>
      </c>
      <c r="Q2273" s="89">
        <v>6223</v>
      </c>
      <c r="R2273" s="88">
        <f>VLOOKUP(P2273,NEW_TRAIN_TEST!$A$1:$M$980,13,0)</f>
        <v>4490</v>
      </c>
      <c r="S2273" s="88">
        <f>VLOOKUP(P2273,NEW_TRAIN_TEST!$A$1:$M$980,11,0)</f>
        <v>6248</v>
      </c>
      <c r="T2273" s="6">
        <f t="shared" si="70"/>
        <v>1</v>
      </c>
      <c r="U2273" s="6">
        <f t="shared" si="71"/>
        <v>0</v>
      </c>
    </row>
    <row r="2274" spans="1:21" x14ac:dyDescent="0.2">
      <c r="A2274" s="88">
        <v>2272</v>
      </c>
      <c r="B2274" s="88">
        <v>2</v>
      </c>
      <c r="C2274" s="88" t="s">
        <v>2120</v>
      </c>
      <c r="D2274" s="89" t="s">
        <v>1431</v>
      </c>
      <c r="E2274" s="89">
        <v>2</v>
      </c>
      <c r="F2274" s="89">
        <v>0</v>
      </c>
      <c r="G2274" s="89">
        <v>0</v>
      </c>
      <c r="H2274" s="89">
        <v>0</v>
      </c>
      <c r="I2274" s="89">
        <v>0</v>
      </c>
      <c r="J2274" s="89">
        <v>0</v>
      </c>
      <c r="K2274" s="89">
        <v>0</v>
      </c>
      <c r="L2274" s="89">
        <v>0</v>
      </c>
      <c r="M2274" s="89">
        <v>0</v>
      </c>
      <c r="N2274" s="89">
        <v>0</v>
      </c>
      <c r="O2274" s="89">
        <v>0</v>
      </c>
      <c r="P2274" s="89">
        <v>796</v>
      </c>
      <c r="Q2274" s="89">
        <v>5212</v>
      </c>
      <c r="R2274" s="88">
        <f>VLOOKUP(P2274,NEW_TRAIN_TEST!$A$1:$M$980,13,0)</f>
        <v>4131</v>
      </c>
      <c r="S2274" s="88">
        <f>VLOOKUP(P2274,NEW_TRAIN_TEST!$A$1:$M$980,11,0)</f>
        <v>5338</v>
      </c>
      <c r="T2274" s="6">
        <f t="shared" si="70"/>
        <v>0</v>
      </c>
      <c r="U2274" s="6">
        <f t="shared" si="71"/>
        <v>0</v>
      </c>
    </row>
    <row r="2275" spans="1:21" x14ac:dyDescent="0.2">
      <c r="A2275" s="88">
        <v>2273</v>
      </c>
      <c r="B2275" s="88">
        <v>2</v>
      </c>
      <c r="C2275" s="88" t="s">
        <v>2120</v>
      </c>
      <c r="D2275" s="89" t="s">
        <v>1431</v>
      </c>
      <c r="E2275" s="89">
        <v>15</v>
      </c>
      <c r="F2275" s="89">
        <v>0</v>
      </c>
      <c r="G2275" s="89">
        <v>0</v>
      </c>
      <c r="H2275" s="89">
        <v>0</v>
      </c>
      <c r="I2275" s="89">
        <v>0</v>
      </c>
      <c r="J2275" s="89">
        <v>0</v>
      </c>
      <c r="K2275" s="89">
        <v>0</v>
      </c>
      <c r="L2275" s="89">
        <v>0</v>
      </c>
      <c r="M2275" s="89">
        <v>0</v>
      </c>
      <c r="N2275" s="89">
        <v>0</v>
      </c>
      <c r="O2275" s="89">
        <v>0</v>
      </c>
      <c r="P2275" s="89">
        <v>797</v>
      </c>
      <c r="Q2275" s="89">
        <v>7606</v>
      </c>
      <c r="R2275" s="88">
        <f>VLOOKUP(P2275,NEW_TRAIN_TEST!$A$1:$M$980,13,0)</f>
        <v>6674</v>
      </c>
      <c r="S2275" s="88">
        <f>VLOOKUP(P2275,NEW_TRAIN_TEST!$A$1:$M$980,11,0)</f>
        <v>7789</v>
      </c>
      <c r="T2275" s="6">
        <f t="shared" si="70"/>
        <v>0</v>
      </c>
      <c r="U2275" s="6">
        <f t="shared" si="71"/>
        <v>0</v>
      </c>
    </row>
    <row r="2276" spans="1:21" x14ac:dyDescent="0.2">
      <c r="A2276" s="88">
        <v>2274</v>
      </c>
      <c r="B2276" s="88">
        <v>2</v>
      </c>
      <c r="C2276" s="88" t="s">
        <v>2120</v>
      </c>
      <c r="D2276" s="89" t="s">
        <v>1431</v>
      </c>
      <c r="E2276" s="89">
        <v>6</v>
      </c>
      <c r="F2276" s="89">
        <v>1</v>
      </c>
      <c r="G2276" s="89">
        <v>1</v>
      </c>
      <c r="H2276" s="89">
        <v>0</v>
      </c>
      <c r="I2276" s="89">
        <v>2</v>
      </c>
      <c r="J2276" s="89">
        <v>0</v>
      </c>
      <c r="K2276" s="89">
        <v>0</v>
      </c>
      <c r="L2276" s="89">
        <v>1</v>
      </c>
      <c r="M2276" s="89">
        <v>0</v>
      </c>
      <c r="N2276" s="89">
        <v>0</v>
      </c>
      <c r="O2276" s="89">
        <v>2</v>
      </c>
      <c r="P2276" s="89">
        <v>899</v>
      </c>
      <c r="Q2276" s="89">
        <v>5901.5</v>
      </c>
      <c r="R2276" s="88">
        <f>VLOOKUP(P2276,NEW_TRAIN_TEST!$A$1:$M$980,13,0)</f>
        <v>5606.5</v>
      </c>
      <c r="S2276" s="88">
        <f>VLOOKUP(P2276,NEW_TRAIN_TEST!$A$1:$M$980,11,0)</f>
        <v>6953</v>
      </c>
      <c r="T2276" s="6">
        <f t="shared" si="70"/>
        <v>1</v>
      </c>
      <c r="U2276" s="6">
        <f t="shared" si="71"/>
        <v>0</v>
      </c>
    </row>
    <row r="2277" spans="1:21" x14ac:dyDescent="0.2">
      <c r="A2277" s="88">
        <v>2275</v>
      </c>
      <c r="B2277" s="88">
        <v>2</v>
      </c>
      <c r="C2277" s="88" t="s">
        <v>2120</v>
      </c>
      <c r="D2277" s="89" t="s">
        <v>1431</v>
      </c>
      <c r="E2277" s="89">
        <v>2</v>
      </c>
      <c r="F2277" s="89">
        <v>0</v>
      </c>
      <c r="G2277" s="89">
        <v>0</v>
      </c>
      <c r="H2277" s="89">
        <v>0</v>
      </c>
      <c r="I2277" s="89">
        <v>0</v>
      </c>
      <c r="J2277" s="89">
        <v>0</v>
      </c>
      <c r="K2277" s="89">
        <v>0</v>
      </c>
      <c r="L2277" s="89">
        <v>0</v>
      </c>
      <c r="M2277" s="89">
        <v>0</v>
      </c>
      <c r="N2277" s="89">
        <v>0</v>
      </c>
      <c r="O2277" s="89">
        <v>0</v>
      </c>
      <c r="P2277" s="89">
        <v>799</v>
      </c>
      <c r="Q2277" s="89">
        <v>4767</v>
      </c>
      <c r="R2277" s="88">
        <f>VLOOKUP(P2277,NEW_TRAIN_TEST!$A$1:$M$980,13,0)</f>
        <v>3535</v>
      </c>
      <c r="S2277" s="88">
        <f>VLOOKUP(P2277,NEW_TRAIN_TEST!$A$1:$M$980,11,0)</f>
        <v>5189</v>
      </c>
      <c r="T2277" s="6">
        <f t="shared" si="70"/>
        <v>0</v>
      </c>
      <c r="U2277" s="6">
        <f t="shared" si="71"/>
        <v>0</v>
      </c>
    </row>
    <row r="2278" spans="1:21" x14ac:dyDescent="0.2">
      <c r="A2278" s="88">
        <v>2276</v>
      </c>
      <c r="B2278" s="88">
        <v>2</v>
      </c>
      <c r="C2278" s="88" t="s">
        <v>2120</v>
      </c>
      <c r="D2278" s="89" t="s">
        <v>1431</v>
      </c>
      <c r="E2278" s="89">
        <v>6</v>
      </c>
      <c r="F2278" s="89">
        <v>0</v>
      </c>
      <c r="G2278" s="89">
        <v>0</v>
      </c>
      <c r="H2278" s="89">
        <v>0</v>
      </c>
      <c r="I2278" s="89">
        <v>0</v>
      </c>
      <c r="J2278" s="89">
        <v>0</v>
      </c>
      <c r="K2278" s="89">
        <v>0</v>
      </c>
      <c r="L2278" s="89">
        <v>1</v>
      </c>
      <c r="M2278" s="89">
        <v>0</v>
      </c>
      <c r="N2278" s="89">
        <v>0</v>
      </c>
      <c r="O2278" s="89">
        <v>0</v>
      </c>
      <c r="P2278" s="89">
        <v>800</v>
      </c>
      <c r="Q2278" s="89">
        <v>6335</v>
      </c>
      <c r="R2278" s="88">
        <f>VLOOKUP(P2278,NEW_TRAIN_TEST!$A$1:$M$980,13,0)</f>
        <v>5506</v>
      </c>
      <c r="S2278" s="88">
        <f>VLOOKUP(P2278,NEW_TRAIN_TEST!$A$1:$M$980,11,0)</f>
        <v>6446</v>
      </c>
      <c r="T2278" s="6">
        <f t="shared" si="70"/>
        <v>1</v>
      </c>
      <c r="U2278" s="6">
        <f t="shared" si="71"/>
        <v>0</v>
      </c>
    </row>
    <row r="2279" spans="1:21" x14ac:dyDescent="0.2">
      <c r="A2279" s="88">
        <v>2277</v>
      </c>
      <c r="B2279" s="88">
        <v>2</v>
      </c>
      <c r="C2279" s="88" t="s">
        <v>2120</v>
      </c>
      <c r="D2279" s="89" t="s">
        <v>1431</v>
      </c>
      <c r="E2279" s="89">
        <v>2</v>
      </c>
      <c r="F2279" s="89">
        <v>0</v>
      </c>
      <c r="G2279" s="89">
        <v>0</v>
      </c>
      <c r="H2279" s="89">
        <v>0</v>
      </c>
      <c r="I2279" s="89">
        <v>0</v>
      </c>
      <c r="J2279" s="89">
        <v>0</v>
      </c>
      <c r="K2279" s="89">
        <v>0</v>
      </c>
      <c r="L2279" s="89">
        <v>0</v>
      </c>
      <c r="M2279" s="89">
        <v>0</v>
      </c>
      <c r="N2279" s="89">
        <v>0</v>
      </c>
      <c r="O2279" s="89">
        <v>0</v>
      </c>
      <c r="P2279" s="89">
        <v>801</v>
      </c>
      <c r="Q2279" s="89">
        <v>4611</v>
      </c>
      <c r="R2279" s="88">
        <f>VLOOKUP(P2279,NEW_TRAIN_TEST!$A$1:$M$980,13,0)</f>
        <v>3383</v>
      </c>
      <c r="S2279" s="88">
        <f>VLOOKUP(P2279,NEW_TRAIN_TEST!$A$1:$M$980,11,0)</f>
        <v>4974</v>
      </c>
      <c r="T2279" s="6">
        <f t="shared" si="70"/>
        <v>0</v>
      </c>
      <c r="U2279" s="6">
        <f t="shared" si="71"/>
        <v>0</v>
      </c>
    </row>
    <row r="2280" spans="1:21" x14ac:dyDescent="0.2">
      <c r="A2280" s="88">
        <v>2278</v>
      </c>
      <c r="B2280" s="88">
        <v>2</v>
      </c>
      <c r="C2280" s="88" t="s">
        <v>2120</v>
      </c>
      <c r="D2280" s="89" t="s">
        <v>1431</v>
      </c>
      <c r="E2280" s="89">
        <v>7</v>
      </c>
      <c r="F2280" s="89">
        <v>1</v>
      </c>
      <c r="G2280" s="89">
        <v>0</v>
      </c>
      <c r="H2280" s="89">
        <v>0</v>
      </c>
      <c r="I2280" s="89">
        <v>1</v>
      </c>
      <c r="J2280" s="89">
        <v>0</v>
      </c>
      <c r="K2280" s="89">
        <v>0</v>
      </c>
      <c r="L2280" s="89">
        <v>1</v>
      </c>
      <c r="M2280" s="89">
        <v>0</v>
      </c>
      <c r="N2280" s="89">
        <v>0</v>
      </c>
      <c r="O2280" s="89">
        <v>0</v>
      </c>
      <c r="P2280" s="89">
        <v>802</v>
      </c>
      <c r="Q2280" s="89">
        <v>5224</v>
      </c>
      <c r="R2280" s="88">
        <f>VLOOKUP(P2280,NEW_TRAIN_TEST!$A$1:$M$980,13,0)</f>
        <v>4477.5</v>
      </c>
      <c r="S2280" s="88">
        <f>VLOOKUP(P2280,NEW_TRAIN_TEST!$A$1:$M$980,11,0)</f>
        <v>5419</v>
      </c>
      <c r="T2280" s="6">
        <f t="shared" si="70"/>
        <v>1</v>
      </c>
      <c r="U2280" s="6">
        <f t="shared" si="71"/>
        <v>0</v>
      </c>
    </row>
    <row r="2281" spans="1:21" x14ac:dyDescent="0.2">
      <c r="A2281" s="88">
        <v>2279</v>
      </c>
      <c r="B2281" s="88">
        <v>2</v>
      </c>
      <c r="C2281" s="88" t="s">
        <v>2120</v>
      </c>
      <c r="D2281" s="89" t="s">
        <v>1431</v>
      </c>
      <c r="E2281" s="89">
        <v>7</v>
      </c>
      <c r="F2281" s="89">
        <v>2</v>
      </c>
      <c r="G2281" s="89">
        <v>0</v>
      </c>
      <c r="H2281" s="89">
        <v>2</v>
      </c>
      <c r="I2281" s="89">
        <v>2</v>
      </c>
      <c r="J2281" s="89">
        <v>0</v>
      </c>
      <c r="K2281" s="89">
        <v>0</v>
      </c>
      <c r="L2281" s="89">
        <v>1</v>
      </c>
      <c r="M2281" s="89">
        <v>0</v>
      </c>
      <c r="N2281" s="89">
        <v>0</v>
      </c>
      <c r="O2281" s="89">
        <v>2</v>
      </c>
      <c r="P2281" s="89">
        <v>803</v>
      </c>
      <c r="Q2281" s="89">
        <v>6645.5</v>
      </c>
      <c r="R2281" s="88">
        <f>VLOOKUP(P2281,NEW_TRAIN_TEST!$A$1:$M$980,13,0)</f>
        <v>5232.5</v>
      </c>
      <c r="S2281" s="88">
        <f>VLOOKUP(P2281,NEW_TRAIN_TEST!$A$1:$M$980,11,0)</f>
        <v>7011</v>
      </c>
      <c r="T2281" s="6">
        <f t="shared" si="70"/>
        <v>1</v>
      </c>
      <c r="U2281" s="6">
        <f t="shared" si="71"/>
        <v>0</v>
      </c>
    </row>
    <row r="2282" spans="1:21" x14ac:dyDescent="0.2">
      <c r="A2282" s="88">
        <v>2280</v>
      </c>
      <c r="B2282" s="88">
        <v>2</v>
      </c>
      <c r="C2282" s="88" t="s">
        <v>2120</v>
      </c>
      <c r="D2282" s="89" t="s">
        <v>1431</v>
      </c>
      <c r="E2282" s="89">
        <v>10</v>
      </c>
      <c r="F2282" s="89">
        <v>2</v>
      </c>
      <c r="G2282" s="89">
        <v>0</v>
      </c>
      <c r="H2282" s="89">
        <v>0</v>
      </c>
      <c r="I2282" s="89">
        <v>2</v>
      </c>
      <c r="J2282" s="89">
        <v>2</v>
      </c>
      <c r="K2282" s="89">
        <v>0</v>
      </c>
      <c r="L2282" s="89">
        <v>0</v>
      </c>
      <c r="M2282" s="89">
        <v>0</v>
      </c>
      <c r="N2282" s="89">
        <v>0</v>
      </c>
      <c r="O2282" s="89">
        <v>2</v>
      </c>
      <c r="P2282" s="89">
        <v>804</v>
      </c>
      <c r="Q2282" s="89">
        <v>7098</v>
      </c>
      <c r="R2282" s="88">
        <f>VLOOKUP(P2282,NEW_TRAIN_TEST!$A$1:$M$980,13,0)</f>
        <v>5791.5</v>
      </c>
      <c r="S2282" s="88">
        <f>VLOOKUP(P2282,NEW_TRAIN_TEST!$A$1:$M$980,11,0)</f>
        <v>7161</v>
      </c>
      <c r="T2282" s="6">
        <f t="shared" si="70"/>
        <v>0</v>
      </c>
      <c r="U2282" s="6">
        <f t="shared" si="71"/>
        <v>0</v>
      </c>
    </row>
    <row r="2283" spans="1:21" x14ac:dyDescent="0.2">
      <c r="A2283" s="88">
        <v>2281</v>
      </c>
      <c r="B2283" s="88">
        <v>2</v>
      </c>
      <c r="C2283" s="88" t="s">
        <v>2120</v>
      </c>
      <c r="D2283" s="89" t="s">
        <v>1431</v>
      </c>
      <c r="E2283" s="89">
        <v>4</v>
      </c>
      <c r="F2283" s="89">
        <v>0</v>
      </c>
      <c r="G2283" s="89">
        <v>0</v>
      </c>
      <c r="H2283" s="89">
        <v>0</v>
      </c>
      <c r="I2283" s="89">
        <v>0</v>
      </c>
      <c r="J2283" s="89">
        <v>0</v>
      </c>
      <c r="K2283" s="89">
        <v>0</v>
      </c>
      <c r="L2283" s="89">
        <v>0</v>
      </c>
      <c r="M2283" s="89">
        <v>0</v>
      </c>
      <c r="N2283" s="89">
        <v>0</v>
      </c>
      <c r="O2283" s="89">
        <v>0</v>
      </c>
      <c r="P2283" s="89">
        <v>805</v>
      </c>
      <c r="Q2283" s="89">
        <v>5504</v>
      </c>
      <c r="R2283" s="88">
        <f>VLOOKUP(P2283,NEW_TRAIN_TEST!$A$1:$M$980,13,0)</f>
        <v>4359</v>
      </c>
      <c r="S2283" s="88">
        <f>VLOOKUP(P2283,NEW_TRAIN_TEST!$A$1:$M$980,11,0)</f>
        <v>5513</v>
      </c>
      <c r="T2283" s="6">
        <f t="shared" si="70"/>
        <v>0</v>
      </c>
      <c r="U2283" s="6">
        <f t="shared" si="71"/>
        <v>0</v>
      </c>
    </row>
    <row r="2284" spans="1:21" x14ac:dyDescent="0.2">
      <c r="A2284" s="88">
        <v>2282</v>
      </c>
      <c r="B2284" s="88">
        <v>2</v>
      </c>
      <c r="C2284" s="88" t="s">
        <v>2120</v>
      </c>
      <c r="D2284" s="89" t="s">
        <v>1431</v>
      </c>
      <c r="E2284" s="89">
        <v>13</v>
      </c>
      <c r="F2284" s="89">
        <v>2</v>
      </c>
      <c r="G2284" s="89">
        <v>0</v>
      </c>
      <c r="H2284" s="89">
        <v>2</v>
      </c>
      <c r="I2284" s="89">
        <v>2</v>
      </c>
      <c r="J2284" s="89">
        <v>0</v>
      </c>
      <c r="K2284" s="89">
        <v>0</v>
      </c>
      <c r="L2284" s="89">
        <v>0</v>
      </c>
      <c r="M2284" s="89">
        <v>0</v>
      </c>
      <c r="N2284" s="89">
        <v>0</v>
      </c>
      <c r="O2284" s="89">
        <v>2</v>
      </c>
      <c r="P2284" s="89">
        <v>806</v>
      </c>
      <c r="Q2284" s="89">
        <v>7407</v>
      </c>
      <c r="R2284" s="88">
        <f>VLOOKUP(P2284,NEW_TRAIN_TEST!$A$1:$M$980,13,0)</f>
        <v>6016</v>
      </c>
      <c r="S2284" s="88">
        <f>VLOOKUP(P2284,NEW_TRAIN_TEST!$A$1:$M$980,11,0)</f>
        <v>7420</v>
      </c>
      <c r="T2284" s="6">
        <f t="shared" si="70"/>
        <v>0</v>
      </c>
      <c r="U2284" s="6">
        <f t="shared" si="71"/>
        <v>0</v>
      </c>
    </row>
    <row r="2285" spans="1:21" x14ac:dyDescent="0.2">
      <c r="A2285" s="88">
        <v>2283</v>
      </c>
      <c r="B2285" s="88">
        <v>2</v>
      </c>
      <c r="C2285" s="88" t="s">
        <v>2120</v>
      </c>
      <c r="D2285" s="89" t="s">
        <v>1431</v>
      </c>
      <c r="E2285" s="89">
        <v>6</v>
      </c>
      <c r="F2285" s="89">
        <v>4</v>
      </c>
      <c r="G2285" s="89">
        <v>0</v>
      </c>
      <c r="H2285" s="89">
        <v>0</v>
      </c>
      <c r="I2285" s="89">
        <v>2</v>
      </c>
      <c r="J2285" s="89">
        <v>2</v>
      </c>
      <c r="K2285" s="89">
        <v>0</v>
      </c>
      <c r="L2285" s="89">
        <v>1</v>
      </c>
      <c r="M2285" s="89">
        <v>0</v>
      </c>
      <c r="N2285" s="89">
        <v>0</v>
      </c>
      <c r="O2285" s="89">
        <v>2</v>
      </c>
      <c r="P2285" s="89">
        <v>203</v>
      </c>
      <c r="Q2285" s="89">
        <v>4675.5</v>
      </c>
      <c r="R2285" s="88">
        <f>VLOOKUP(P2285,NEW_TRAIN_TEST!$A$1:$M$980,13,0)</f>
        <v>4499.5</v>
      </c>
      <c r="S2285" s="88">
        <f>VLOOKUP(P2285,NEW_TRAIN_TEST!$A$1:$M$980,11,0)</f>
        <v>5456</v>
      </c>
      <c r="T2285" s="6">
        <f t="shared" si="70"/>
        <v>1</v>
      </c>
      <c r="U2285" s="6">
        <f t="shared" si="71"/>
        <v>0</v>
      </c>
    </row>
    <row r="2286" spans="1:21" x14ac:dyDescent="0.2">
      <c r="A2286" s="88">
        <v>2284</v>
      </c>
      <c r="B2286" s="88">
        <v>2</v>
      </c>
      <c r="C2286" s="88" t="s">
        <v>2120</v>
      </c>
      <c r="D2286" s="89" t="s">
        <v>1431</v>
      </c>
      <c r="E2286" s="89">
        <v>2</v>
      </c>
      <c r="F2286" s="89">
        <v>0</v>
      </c>
      <c r="G2286" s="89">
        <v>0</v>
      </c>
      <c r="H2286" s="89">
        <v>0</v>
      </c>
      <c r="I2286" s="89">
        <v>0</v>
      </c>
      <c r="J2286" s="89">
        <v>0</v>
      </c>
      <c r="K2286" s="89">
        <v>0</v>
      </c>
      <c r="L2286" s="89">
        <v>0</v>
      </c>
      <c r="M2286" s="89">
        <v>0</v>
      </c>
      <c r="N2286" s="89">
        <v>0</v>
      </c>
      <c r="O2286" s="89">
        <v>0</v>
      </c>
      <c r="P2286" s="89">
        <v>955</v>
      </c>
      <c r="Q2286" s="89">
        <v>4995</v>
      </c>
      <c r="R2286" s="88">
        <f>VLOOKUP(P2286,NEW_TRAIN_TEST!$A$1:$M$980,13,0)</f>
        <v>4330</v>
      </c>
      <c r="S2286" s="88">
        <f>VLOOKUP(P2286,NEW_TRAIN_TEST!$A$1:$M$980,11,0)</f>
        <v>4995</v>
      </c>
      <c r="T2286" s="6">
        <f t="shared" si="70"/>
        <v>0</v>
      </c>
      <c r="U2286" s="6">
        <f t="shared" si="71"/>
        <v>0</v>
      </c>
    </row>
    <row r="2287" spans="1:21" x14ac:dyDescent="0.2">
      <c r="A2287" s="88">
        <v>2285</v>
      </c>
      <c r="B2287" s="88">
        <v>2</v>
      </c>
      <c r="C2287" s="88" t="s">
        <v>2120</v>
      </c>
      <c r="D2287" s="89" t="s">
        <v>1431</v>
      </c>
      <c r="E2287" s="89">
        <v>13</v>
      </c>
      <c r="F2287" s="89">
        <v>0</v>
      </c>
      <c r="G2287" s="89">
        <v>0</v>
      </c>
      <c r="H2287" s="89">
        <v>0</v>
      </c>
      <c r="I2287" s="89">
        <v>0</v>
      </c>
      <c r="J2287" s="89">
        <v>0</v>
      </c>
      <c r="K2287" s="89">
        <v>0</v>
      </c>
      <c r="L2287" s="89">
        <v>0</v>
      </c>
      <c r="M2287" s="89">
        <v>0</v>
      </c>
      <c r="N2287" s="89">
        <v>0</v>
      </c>
      <c r="O2287" s="89">
        <v>0</v>
      </c>
      <c r="P2287" s="89">
        <v>809</v>
      </c>
      <c r="Q2287" s="89">
        <v>5602</v>
      </c>
      <c r="R2287" s="88">
        <f>VLOOKUP(P2287,NEW_TRAIN_TEST!$A$1:$M$980,13,0)</f>
        <v>5377</v>
      </c>
      <c r="S2287" s="88">
        <f>VLOOKUP(P2287,NEW_TRAIN_TEST!$A$1:$M$980,11,0)</f>
        <v>5602</v>
      </c>
      <c r="T2287" s="6">
        <f t="shared" si="70"/>
        <v>0</v>
      </c>
      <c r="U2287" s="6">
        <f t="shared" si="71"/>
        <v>0</v>
      </c>
    </row>
    <row r="2288" spans="1:21" x14ac:dyDescent="0.2">
      <c r="A2288" s="88">
        <v>2286</v>
      </c>
      <c r="B2288" s="88">
        <v>2</v>
      </c>
      <c r="C2288" s="88" t="s">
        <v>2120</v>
      </c>
      <c r="D2288" s="89" t="s">
        <v>1431</v>
      </c>
      <c r="E2288" s="89">
        <v>9</v>
      </c>
      <c r="F2288" s="89">
        <v>0</v>
      </c>
      <c r="G2288" s="89">
        <v>0</v>
      </c>
      <c r="H2288" s="89">
        <v>0</v>
      </c>
      <c r="I2288" s="89">
        <v>0</v>
      </c>
      <c r="J2288" s="89">
        <v>0</v>
      </c>
      <c r="K2288" s="89">
        <v>0</v>
      </c>
      <c r="L2288" s="89">
        <v>0</v>
      </c>
      <c r="M2288" s="89">
        <v>0</v>
      </c>
      <c r="N2288" s="89">
        <v>0</v>
      </c>
      <c r="O2288" s="89">
        <v>0</v>
      </c>
      <c r="P2288" s="89">
        <v>810</v>
      </c>
      <c r="Q2288" s="89">
        <v>5333</v>
      </c>
      <c r="R2288" s="88">
        <f>VLOOKUP(P2288,NEW_TRAIN_TEST!$A$1:$M$980,13,0)</f>
        <v>5056</v>
      </c>
      <c r="S2288" s="88">
        <f>VLOOKUP(P2288,NEW_TRAIN_TEST!$A$1:$M$980,11,0)</f>
        <v>5333</v>
      </c>
      <c r="T2288" s="6">
        <f t="shared" si="70"/>
        <v>0</v>
      </c>
      <c r="U2288" s="6">
        <f t="shared" si="71"/>
        <v>0</v>
      </c>
    </row>
    <row r="2289" spans="1:21" x14ac:dyDescent="0.2">
      <c r="A2289" s="88">
        <v>2287</v>
      </c>
      <c r="B2289" s="88">
        <v>2</v>
      </c>
      <c r="C2289" s="88" t="s">
        <v>2120</v>
      </c>
      <c r="D2289" s="89" t="s">
        <v>1431</v>
      </c>
      <c r="E2289" s="89">
        <v>14</v>
      </c>
      <c r="F2289" s="89">
        <v>4</v>
      </c>
      <c r="G2289" s="89">
        <v>0</v>
      </c>
      <c r="H2289" s="89">
        <v>2</v>
      </c>
      <c r="I2289" s="89">
        <v>2</v>
      </c>
      <c r="J2289" s="89">
        <v>2</v>
      </c>
      <c r="K2289" s="89">
        <v>0</v>
      </c>
      <c r="L2289" s="89">
        <v>0</v>
      </c>
      <c r="M2289" s="89">
        <v>0</v>
      </c>
      <c r="N2289" s="89">
        <v>0</v>
      </c>
      <c r="O2289" s="89">
        <v>2</v>
      </c>
      <c r="P2289" s="89">
        <v>811</v>
      </c>
      <c r="Q2289" s="89">
        <v>6178</v>
      </c>
      <c r="R2289" s="88">
        <f>VLOOKUP(P2289,NEW_TRAIN_TEST!$A$1:$M$980,13,0)</f>
        <v>5203.5</v>
      </c>
      <c r="S2289" s="88">
        <f>VLOOKUP(P2289,NEW_TRAIN_TEST!$A$1:$M$980,11,0)</f>
        <v>6319</v>
      </c>
      <c r="T2289" s="6">
        <f t="shared" si="70"/>
        <v>0</v>
      </c>
      <c r="U2289" s="6">
        <f t="shared" si="71"/>
        <v>0</v>
      </c>
    </row>
    <row r="2290" spans="1:21" x14ac:dyDescent="0.2">
      <c r="A2290" s="88">
        <v>2288</v>
      </c>
      <c r="B2290" s="88">
        <v>2</v>
      </c>
      <c r="C2290" s="88" t="s">
        <v>2120</v>
      </c>
      <c r="D2290" s="89" t="s">
        <v>1431</v>
      </c>
      <c r="E2290" s="89">
        <v>0</v>
      </c>
      <c r="F2290" s="89">
        <v>1</v>
      </c>
      <c r="G2290" s="89">
        <v>0</v>
      </c>
      <c r="H2290" s="89">
        <v>0</v>
      </c>
      <c r="I2290" s="89">
        <v>2</v>
      </c>
      <c r="J2290" s="89">
        <v>0</v>
      </c>
      <c r="K2290" s="89">
        <v>0</v>
      </c>
      <c r="L2290" s="89">
        <v>0</v>
      </c>
      <c r="M2290" s="89">
        <v>0</v>
      </c>
      <c r="N2290" s="89">
        <v>0</v>
      </c>
      <c r="O2290" s="89">
        <v>2</v>
      </c>
      <c r="P2290" s="89">
        <v>363</v>
      </c>
      <c r="Q2290" s="89">
        <v>6152</v>
      </c>
      <c r="R2290" s="88">
        <f>VLOOKUP(P2290,NEW_TRAIN_TEST!$A$1:$M$980,13,0)</f>
        <v>6152</v>
      </c>
      <c r="S2290" s="88">
        <f>VLOOKUP(P2290,NEW_TRAIN_TEST!$A$1:$M$980,11,0)</f>
        <v>7167</v>
      </c>
      <c r="T2290" s="6">
        <f t="shared" si="70"/>
        <v>0</v>
      </c>
      <c r="U2290" s="6">
        <f t="shared" si="71"/>
        <v>0</v>
      </c>
    </row>
    <row r="2291" spans="1:21" x14ac:dyDescent="0.2">
      <c r="A2291" s="88">
        <v>2289</v>
      </c>
      <c r="B2291" s="88">
        <v>2</v>
      </c>
      <c r="C2291" s="88" t="s">
        <v>2120</v>
      </c>
      <c r="D2291" s="89" t="s">
        <v>1431</v>
      </c>
      <c r="E2291" s="89">
        <v>0</v>
      </c>
      <c r="F2291" s="89">
        <v>0</v>
      </c>
      <c r="G2291" s="89">
        <v>0</v>
      </c>
      <c r="H2291" s="89">
        <v>0</v>
      </c>
      <c r="I2291" s="89">
        <v>0</v>
      </c>
      <c r="J2291" s="89">
        <v>0</v>
      </c>
      <c r="K2291" s="89">
        <v>0</v>
      </c>
      <c r="L2291" s="89">
        <v>0</v>
      </c>
      <c r="M2291" s="89">
        <v>0</v>
      </c>
      <c r="N2291" s="89">
        <v>1</v>
      </c>
      <c r="O2291" s="89">
        <v>0</v>
      </c>
      <c r="P2291" s="89">
        <v>363</v>
      </c>
      <c r="Q2291" s="89">
        <v>6161.5</v>
      </c>
      <c r="R2291" s="88">
        <f>VLOOKUP(P2291,NEW_TRAIN_TEST!$A$1:$M$980,13,0)</f>
        <v>6152</v>
      </c>
      <c r="S2291" s="88">
        <f>VLOOKUP(P2291,NEW_TRAIN_TEST!$A$1:$M$980,11,0)</f>
        <v>7167</v>
      </c>
      <c r="T2291" s="6">
        <f t="shared" si="70"/>
        <v>0</v>
      </c>
      <c r="U2291" s="6">
        <f t="shared" si="71"/>
        <v>0</v>
      </c>
    </row>
    <row r="2292" spans="1:21" x14ac:dyDescent="0.2">
      <c r="A2292" s="88">
        <v>2290</v>
      </c>
      <c r="B2292" s="88">
        <v>2</v>
      </c>
      <c r="C2292" s="88" t="s">
        <v>2120</v>
      </c>
      <c r="D2292" s="89" t="s">
        <v>1431</v>
      </c>
      <c r="E2292" s="89">
        <v>0</v>
      </c>
      <c r="F2292" s="89">
        <v>0</v>
      </c>
      <c r="G2292" s="89">
        <v>0</v>
      </c>
      <c r="H2292" s="89">
        <v>0</v>
      </c>
      <c r="I2292" s="89">
        <v>0</v>
      </c>
      <c r="J2292" s="89">
        <v>0</v>
      </c>
      <c r="K2292" s="89">
        <v>0</v>
      </c>
      <c r="L2292" s="89">
        <v>0</v>
      </c>
      <c r="M2292" s="89">
        <v>0</v>
      </c>
      <c r="N2292" s="89">
        <v>1</v>
      </c>
      <c r="O2292" s="89">
        <v>0</v>
      </c>
      <c r="P2292" s="89">
        <v>959</v>
      </c>
      <c r="Q2292" s="89">
        <v>7049</v>
      </c>
      <c r="R2292" s="88">
        <f>VLOOKUP(P2292,NEW_TRAIN_TEST!$A$1:$M$980,13,0)</f>
        <v>7049</v>
      </c>
      <c r="S2292" s="88">
        <f>VLOOKUP(P2292,NEW_TRAIN_TEST!$A$1:$M$980,11,0)</f>
        <v>7049</v>
      </c>
      <c r="T2292" s="6">
        <f t="shared" si="70"/>
        <v>0</v>
      </c>
      <c r="U2292" s="6">
        <f t="shared" si="71"/>
        <v>0</v>
      </c>
    </row>
    <row r="2293" spans="1:21" x14ac:dyDescent="0.2">
      <c r="A2293" s="88">
        <v>2291</v>
      </c>
      <c r="B2293" s="88">
        <v>2</v>
      </c>
      <c r="C2293" s="88" t="s">
        <v>2120</v>
      </c>
      <c r="D2293" s="89" t="s">
        <v>1431</v>
      </c>
      <c r="E2293" s="89">
        <v>16</v>
      </c>
      <c r="F2293" s="89">
        <v>4</v>
      </c>
      <c r="G2293" s="89">
        <v>0</v>
      </c>
      <c r="H2293" s="89">
        <v>2</v>
      </c>
      <c r="I2293" s="89">
        <v>2</v>
      </c>
      <c r="J2293" s="89">
        <v>2</v>
      </c>
      <c r="K2293" s="89">
        <v>0</v>
      </c>
      <c r="L2293" s="89">
        <v>0</v>
      </c>
      <c r="M2293" s="89">
        <v>27</v>
      </c>
      <c r="N2293" s="89">
        <v>0</v>
      </c>
      <c r="O2293" s="89">
        <v>2</v>
      </c>
      <c r="P2293" s="89">
        <v>814</v>
      </c>
      <c r="Q2293" s="89">
        <v>7325</v>
      </c>
      <c r="R2293" s="88">
        <f>VLOOKUP(P2293,NEW_TRAIN_TEST!$A$1:$M$980,13,0)</f>
        <v>6107.5</v>
      </c>
      <c r="S2293" s="88">
        <f>VLOOKUP(P2293,NEW_TRAIN_TEST!$A$1:$M$980,11,0)</f>
        <v>7664</v>
      </c>
      <c r="T2293" s="6">
        <f t="shared" si="70"/>
        <v>0</v>
      </c>
      <c r="U2293" s="6">
        <f t="shared" si="71"/>
        <v>1</v>
      </c>
    </row>
    <row r="2294" spans="1:21" x14ac:dyDescent="0.2">
      <c r="A2294" s="88">
        <v>2292</v>
      </c>
      <c r="B2294" s="88">
        <v>2</v>
      </c>
      <c r="C2294" s="88" t="s">
        <v>2120</v>
      </c>
      <c r="D2294" s="89" t="s">
        <v>1431</v>
      </c>
      <c r="E2294" s="89">
        <v>8</v>
      </c>
      <c r="F2294" s="89">
        <v>3</v>
      </c>
      <c r="G2294" s="89">
        <v>0</v>
      </c>
      <c r="H2294" s="89">
        <v>0</v>
      </c>
      <c r="I2294" s="89">
        <v>2</v>
      </c>
      <c r="J2294" s="89">
        <v>2</v>
      </c>
      <c r="K2294" s="89">
        <v>1</v>
      </c>
      <c r="L2294" s="89">
        <v>1</v>
      </c>
      <c r="M2294" s="89">
        <v>0</v>
      </c>
      <c r="N2294" s="89">
        <v>0</v>
      </c>
      <c r="O2294" s="89">
        <v>2</v>
      </c>
      <c r="P2294" s="89">
        <v>814</v>
      </c>
      <c r="Q2294" s="89">
        <v>7405.75</v>
      </c>
      <c r="R2294" s="88">
        <f>VLOOKUP(P2294,NEW_TRAIN_TEST!$A$1:$M$980,13,0)</f>
        <v>6107.5</v>
      </c>
      <c r="S2294" s="88">
        <f>VLOOKUP(P2294,NEW_TRAIN_TEST!$A$1:$M$980,11,0)</f>
        <v>7664</v>
      </c>
      <c r="T2294" s="6">
        <f t="shared" si="70"/>
        <v>1</v>
      </c>
      <c r="U2294" s="6">
        <f t="shared" si="71"/>
        <v>0</v>
      </c>
    </row>
    <row r="2295" spans="1:21" x14ac:dyDescent="0.2">
      <c r="A2295" s="88">
        <v>2293</v>
      </c>
      <c r="B2295" s="88">
        <v>2</v>
      </c>
      <c r="C2295" s="88" t="s">
        <v>2120</v>
      </c>
      <c r="D2295" s="89" t="s">
        <v>1431</v>
      </c>
      <c r="E2295" s="89">
        <v>4</v>
      </c>
      <c r="F2295" s="89">
        <v>5</v>
      </c>
      <c r="G2295" s="89">
        <v>0</v>
      </c>
      <c r="H2295" s="89">
        <v>2</v>
      </c>
      <c r="I2295" s="89">
        <v>2</v>
      </c>
      <c r="J2295" s="89">
        <v>0</v>
      </c>
      <c r="K2295" s="89">
        <v>0</v>
      </c>
      <c r="L2295" s="89">
        <v>1</v>
      </c>
      <c r="M2295" s="89">
        <v>27</v>
      </c>
      <c r="N2295" s="89">
        <v>0</v>
      </c>
      <c r="O2295" s="89">
        <v>2</v>
      </c>
      <c r="P2295" s="89">
        <v>814</v>
      </c>
      <c r="Q2295" s="89">
        <v>7494.25</v>
      </c>
      <c r="R2295" s="88">
        <f>VLOOKUP(P2295,NEW_TRAIN_TEST!$A$1:$M$980,13,0)</f>
        <v>6107.5</v>
      </c>
      <c r="S2295" s="88">
        <f>VLOOKUP(P2295,NEW_TRAIN_TEST!$A$1:$M$980,11,0)</f>
        <v>7664</v>
      </c>
      <c r="T2295" s="6">
        <f t="shared" si="70"/>
        <v>1</v>
      </c>
      <c r="U2295" s="6">
        <f t="shared" si="71"/>
        <v>1</v>
      </c>
    </row>
    <row r="2296" spans="1:21" x14ac:dyDescent="0.2">
      <c r="A2296" s="88">
        <v>2294</v>
      </c>
      <c r="B2296" s="88">
        <v>2</v>
      </c>
      <c r="C2296" s="88" t="s">
        <v>2120</v>
      </c>
      <c r="D2296" s="89" t="s">
        <v>1431</v>
      </c>
      <c r="E2296" s="89">
        <v>11</v>
      </c>
      <c r="F2296" s="89">
        <v>4</v>
      </c>
      <c r="G2296" s="89">
        <v>0</v>
      </c>
      <c r="H2296" s="89">
        <v>2</v>
      </c>
      <c r="I2296" s="89">
        <v>2</v>
      </c>
      <c r="J2296" s="89">
        <v>0</v>
      </c>
      <c r="K2296" s="89">
        <v>0</v>
      </c>
      <c r="L2296" s="89">
        <v>0</v>
      </c>
      <c r="M2296" s="89">
        <v>0</v>
      </c>
      <c r="N2296" s="89">
        <v>0</v>
      </c>
      <c r="O2296" s="89">
        <v>2</v>
      </c>
      <c r="P2296" s="89">
        <v>210</v>
      </c>
      <c r="Q2296" s="89">
        <v>5340.5</v>
      </c>
      <c r="R2296" s="88">
        <f>VLOOKUP(P2296,NEW_TRAIN_TEST!$A$1:$M$980,13,0)</f>
        <v>4889</v>
      </c>
      <c r="S2296" s="88">
        <f>VLOOKUP(P2296,NEW_TRAIN_TEST!$A$1:$M$980,11,0)</f>
        <v>6266</v>
      </c>
      <c r="T2296" s="6">
        <f t="shared" si="70"/>
        <v>0</v>
      </c>
      <c r="U2296" s="6">
        <f t="shared" si="71"/>
        <v>0</v>
      </c>
    </row>
    <row r="2297" spans="1:21" x14ac:dyDescent="0.2">
      <c r="A2297" s="88">
        <v>2295</v>
      </c>
      <c r="B2297" s="88">
        <v>2</v>
      </c>
      <c r="C2297" s="88" t="s">
        <v>2120</v>
      </c>
      <c r="D2297" s="89" t="s">
        <v>1431</v>
      </c>
      <c r="E2297" s="89">
        <v>0</v>
      </c>
      <c r="F2297" s="89">
        <v>4</v>
      </c>
      <c r="G2297" s="89">
        <v>0</v>
      </c>
      <c r="H2297" s="89">
        <v>2</v>
      </c>
      <c r="I2297" s="89">
        <v>2</v>
      </c>
      <c r="J2297" s="89">
        <v>0</v>
      </c>
      <c r="K2297" s="89">
        <v>0</v>
      </c>
      <c r="L2297" s="89">
        <v>0</v>
      </c>
      <c r="M2297" s="89">
        <v>0</v>
      </c>
      <c r="N2297" s="89">
        <v>0</v>
      </c>
      <c r="O2297" s="89">
        <v>2</v>
      </c>
      <c r="P2297" s="89">
        <v>355</v>
      </c>
      <c r="Q2297" s="89">
        <v>6697.5</v>
      </c>
      <c r="R2297" s="88">
        <f>VLOOKUP(P2297,NEW_TRAIN_TEST!$A$1:$M$980,13,0)</f>
        <v>6697.5</v>
      </c>
      <c r="S2297" s="88">
        <f>VLOOKUP(P2297,NEW_TRAIN_TEST!$A$1:$M$980,11,0)</f>
        <v>7918</v>
      </c>
      <c r="T2297" s="6">
        <f t="shared" si="70"/>
        <v>0</v>
      </c>
      <c r="U2297" s="6">
        <f t="shared" si="71"/>
        <v>0</v>
      </c>
    </row>
    <row r="2298" spans="1:21" x14ac:dyDescent="0.2">
      <c r="A2298" s="88">
        <v>2296</v>
      </c>
      <c r="B2298" s="88">
        <v>2</v>
      </c>
      <c r="C2298" s="88" t="s">
        <v>2120</v>
      </c>
      <c r="D2298" s="89" t="s">
        <v>1431</v>
      </c>
      <c r="E2298" s="89">
        <v>0</v>
      </c>
      <c r="F2298" s="89">
        <v>3</v>
      </c>
      <c r="G2298" s="89">
        <v>1</v>
      </c>
      <c r="H2298" s="89">
        <v>2</v>
      </c>
      <c r="I2298" s="89">
        <v>2</v>
      </c>
      <c r="J2298" s="89">
        <v>0</v>
      </c>
      <c r="K2298" s="89">
        <v>0</v>
      </c>
      <c r="L2298" s="89">
        <v>0</v>
      </c>
      <c r="M2298" s="89">
        <v>0</v>
      </c>
      <c r="N2298" s="89">
        <v>0</v>
      </c>
      <c r="O2298" s="89">
        <v>2</v>
      </c>
      <c r="P2298" s="89">
        <v>355</v>
      </c>
      <c r="Q2298" s="89">
        <v>6717</v>
      </c>
      <c r="R2298" s="88">
        <f>VLOOKUP(P2298,NEW_TRAIN_TEST!$A$1:$M$980,13,0)</f>
        <v>6697.5</v>
      </c>
      <c r="S2298" s="88">
        <f>VLOOKUP(P2298,NEW_TRAIN_TEST!$A$1:$M$980,11,0)</f>
        <v>7918</v>
      </c>
      <c r="T2298" s="6">
        <f t="shared" si="70"/>
        <v>0</v>
      </c>
      <c r="U2298" s="6">
        <f t="shared" si="71"/>
        <v>0</v>
      </c>
    </row>
    <row r="2299" spans="1:21" x14ac:dyDescent="0.2">
      <c r="A2299" s="88">
        <v>2297</v>
      </c>
      <c r="B2299" s="88">
        <v>2</v>
      </c>
      <c r="C2299" s="88" t="s">
        <v>2120</v>
      </c>
      <c r="D2299" s="89" t="s">
        <v>1431</v>
      </c>
      <c r="E2299" s="89">
        <v>0</v>
      </c>
      <c r="F2299" s="89">
        <v>3</v>
      </c>
      <c r="G2299" s="89">
        <v>1</v>
      </c>
      <c r="H2299" s="89">
        <v>2</v>
      </c>
      <c r="I2299" s="89">
        <v>2</v>
      </c>
      <c r="J2299" s="89">
        <v>0</v>
      </c>
      <c r="K2299" s="89">
        <v>0</v>
      </c>
      <c r="L2299" s="89">
        <v>0</v>
      </c>
      <c r="M2299" s="89">
        <v>0</v>
      </c>
      <c r="N2299" s="89">
        <v>0</v>
      </c>
      <c r="O2299" s="89">
        <v>2</v>
      </c>
      <c r="P2299" s="89">
        <v>355</v>
      </c>
      <c r="Q2299" s="89">
        <v>6729</v>
      </c>
      <c r="R2299" s="88">
        <f>VLOOKUP(P2299,NEW_TRAIN_TEST!$A$1:$M$980,13,0)</f>
        <v>6697.5</v>
      </c>
      <c r="S2299" s="88">
        <f>VLOOKUP(P2299,NEW_TRAIN_TEST!$A$1:$M$980,11,0)</f>
        <v>7918</v>
      </c>
      <c r="T2299" s="6">
        <f t="shared" si="70"/>
        <v>0</v>
      </c>
      <c r="U2299" s="6">
        <f t="shared" si="71"/>
        <v>0</v>
      </c>
    </row>
    <row r="2300" spans="1:21" x14ac:dyDescent="0.2">
      <c r="A2300" s="88">
        <v>2298</v>
      </c>
      <c r="B2300" s="88">
        <v>2</v>
      </c>
      <c r="C2300" s="88" t="s">
        <v>2120</v>
      </c>
      <c r="D2300" s="89" t="s">
        <v>1431</v>
      </c>
      <c r="E2300" s="89">
        <v>10</v>
      </c>
      <c r="F2300" s="89">
        <v>1</v>
      </c>
      <c r="G2300" s="89">
        <v>1</v>
      </c>
      <c r="H2300" s="89">
        <v>0</v>
      </c>
      <c r="I2300" s="89">
        <v>2</v>
      </c>
      <c r="J2300" s="89">
        <v>0</v>
      </c>
      <c r="K2300" s="89">
        <v>0</v>
      </c>
      <c r="L2300" s="89">
        <v>0</v>
      </c>
      <c r="M2300" s="89">
        <v>0</v>
      </c>
      <c r="N2300" s="89">
        <v>0</v>
      </c>
      <c r="O2300" s="89">
        <v>2</v>
      </c>
      <c r="P2300" s="89">
        <v>355</v>
      </c>
      <c r="Q2300" s="89">
        <v>6758.08</v>
      </c>
      <c r="R2300" s="88">
        <f>VLOOKUP(P2300,NEW_TRAIN_TEST!$A$1:$M$980,13,0)</f>
        <v>6697.5</v>
      </c>
      <c r="S2300" s="88">
        <f>VLOOKUP(P2300,NEW_TRAIN_TEST!$A$1:$M$980,11,0)</f>
        <v>7918</v>
      </c>
      <c r="T2300" s="6">
        <f t="shared" si="70"/>
        <v>0</v>
      </c>
      <c r="U2300" s="6">
        <f t="shared" si="71"/>
        <v>0</v>
      </c>
    </row>
    <row r="2301" spans="1:21" x14ac:dyDescent="0.2">
      <c r="A2301" s="88">
        <v>2299</v>
      </c>
      <c r="B2301" s="88">
        <v>2</v>
      </c>
      <c r="C2301" s="88" t="s">
        <v>2120</v>
      </c>
      <c r="D2301" s="89" t="s">
        <v>1431</v>
      </c>
      <c r="E2301" s="89">
        <v>4</v>
      </c>
      <c r="F2301" s="89">
        <v>0</v>
      </c>
      <c r="G2301" s="89">
        <v>0</v>
      </c>
      <c r="H2301" s="89">
        <v>0</v>
      </c>
      <c r="I2301" s="89">
        <v>0</v>
      </c>
      <c r="J2301" s="89">
        <v>0</v>
      </c>
      <c r="K2301" s="89">
        <v>0</v>
      </c>
      <c r="L2301" s="89">
        <v>0</v>
      </c>
      <c r="M2301" s="89">
        <v>0</v>
      </c>
      <c r="N2301" s="89">
        <v>0</v>
      </c>
      <c r="O2301" s="89">
        <v>0</v>
      </c>
      <c r="P2301" s="89">
        <v>817</v>
      </c>
      <c r="Q2301" s="89">
        <v>7233</v>
      </c>
      <c r="R2301" s="88">
        <f>VLOOKUP(P2301,NEW_TRAIN_TEST!$A$1:$M$980,13,0)</f>
        <v>5299</v>
      </c>
      <c r="S2301" s="88">
        <f>VLOOKUP(P2301,NEW_TRAIN_TEST!$A$1:$M$980,11,0)</f>
        <v>7240</v>
      </c>
      <c r="T2301" s="6">
        <f t="shared" si="70"/>
        <v>0</v>
      </c>
      <c r="U2301" s="6">
        <f t="shared" si="71"/>
        <v>0</v>
      </c>
    </row>
    <row r="2302" spans="1:21" x14ac:dyDescent="0.2">
      <c r="A2302" s="88">
        <v>2300</v>
      </c>
      <c r="B2302" s="88">
        <v>2</v>
      </c>
      <c r="C2302" s="88" t="s">
        <v>2120</v>
      </c>
      <c r="D2302" s="89" t="s">
        <v>1431</v>
      </c>
      <c r="E2302" s="89">
        <v>0</v>
      </c>
      <c r="F2302" s="89">
        <v>1</v>
      </c>
      <c r="G2302" s="89">
        <v>0</v>
      </c>
      <c r="H2302" s="89">
        <v>0</v>
      </c>
      <c r="I2302" s="89">
        <v>2</v>
      </c>
      <c r="J2302" s="89">
        <v>0</v>
      </c>
      <c r="K2302" s="89">
        <v>0</v>
      </c>
      <c r="L2302" s="89">
        <v>0</v>
      </c>
      <c r="M2302" s="89">
        <v>0</v>
      </c>
      <c r="N2302" s="89">
        <v>0</v>
      </c>
      <c r="O2302" s="89">
        <v>2</v>
      </c>
      <c r="P2302" s="89">
        <v>576</v>
      </c>
      <c r="Q2302" s="89">
        <v>4143</v>
      </c>
      <c r="R2302" s="88">
        <f>VLOOKUP(P2302,NEW_TRAIN_TEST!$A$1:$M$980,13,0)</f>
        <v>4143</v>
      </c>
      <c r="S2302" s="88">
        <f>VLOOKUP(P2302,NEW_TRAIN_TEST!$A$1:$M$980,11,0)</f>
        <v>4863</v>
      </c>
      <c r="T2302" s="6">
        <f t="shared" si="70"/>
        <v>0</v>
      </c>
      <c r="U2302" s="6">
        <f t="shared" si="71"/>
        <v>0</v>
      </c>
    </row>
    <row r="2303" spans="1:21" x14ac:dyDescent="0.2">
      <c r="A2303" s="88">
        <v>2301</v>
      </c>
      <c r="B2303" s="88">
        <v>2</v>
      </c>
      <c r="C2303" s="88" t="s">
        <v>2120</v>
      </c>
      <c r="D2303" s="89" t="s">
        <v>1431</v>
      </c>
      <c r="E2303" s="89">
        <v>0</v>
      </c>
      <c r="F2303" s="89">
        <v>1</v>
      </c>
      <c r="G2303" s="89">
        <v>0</v>
      </c>
      <c r="H2303" s="89">
        <v>0</v>
      </c>
      <c r="I2303" s="89">
        <v>2</v>
      </c>
      <c r="J2303" s="89">
        <v>0</v>
      </c>
      <c r="K2303" s="89">
        <v>0</v>
      </c>
      <c r="L2303" s="89">
        <v>0</v>
      </c>
      <c r="M2303" s="89">
        <v>0</v>
      </c>
      <c r="N2303" s="89">
        <v>0</v>
      </c>
      <c r="O2303" s="89">
        <v>2</v>
      </c>
      <c r="P2303" s="89">
        <v>576</v>
      </c>
      <c r="Q2303" s="89">
        <v>4146</v>
      </c>
      <c r="R2303" s="88">
        <f>VLOOKUP(P2303,NEW_TRAIN_TEST!$A$1:$M$980,13,0)</f>
        <v>4143</v>
      </c>
      <c r="S2303" s="88">
        <f>VLOOKUP(P2303,NEW_TRAIN_TEST!$A$1:$M$980,11,0)</f>
        <v>4863</v>
      </c>
      <c r="T2303" s="6">
        <f t="shared" si="70"/>
        <v>0</v>
      </c>
      <c r="U2303" s="6">
        <f t="shared" si="71"/>
        <v>0</v>
      </c>
    </row>
    <row r="2304" spans="1:21" x14ac:dyDescent="0.2">
      <c r="A2304" s="88">
        <v>2302</v>
      </c>
      <c r="B2304" s="88">
        <v>2</v>
      </c>
      <c r="C2304" s="88" t="s">
        <v>2120</v>
      </c>
      <c r="D2304" s="89" t="s">
        <v>1431</v>
      </c>
      <c r="E2304" s="89">
        <v>0</v>
      </c>
      <c r="F2304" s="89">
        <v>2</v>
      </c>
      <c r="G2304" s="89">
        <v>0</v>
      </c>
      <c r="H2304" s="89">
        <v>0</v>
      </c>
      <c r="I2304" s="89">
        <v>0</v>
      </c>
      <c r="J2304" s="89">
        <v>0</v>
      </c>
      <c r="K2304" s="89">
        <v>0</v>
      </c>
      <c r="L2304" s="89">
        <v>0</v>
      </c>
      <c r="M2304" s="89">
        <v>0</v>
      </c>
      <c r="N2304" s="89">
        <v>0</v>
      </c>
      <c r="O2304" s="89">
        <v>0</v>
      </c>
      <c r="P2304" s="89">
        <v>576</v>
      </c>
      <c r="Q2304" s="89">
        <v>4146.5</v>
      </c>
      <c r="R2304" s="88">
        <f>VLOOKUP(P2304,NEW_TRAIN_TEST!$A$1:$M$980,13,0)</f>
        <v>4143</v>
      </c>
      <c r="S2304" s="88">
        <f>VLOOKUP(P2304,NEW_TRAIN_TEST!$A$1:$M$980,11,0)</f>
        <v>4863</v>
      </c>
      <c r="T2304" s="6">
        <f t="shared" si="70"/>
        <v>0</v>
      </c>
      <c r="U2304" s="6">
        <f t="shared" si="71"/>
        <v>0</v>
      </c>
    </row>
    <row r="2305" spans="1:21" x14ac:dyDescent="0.2">
      <c r="A2305" s="88">
        <v>2303</v>
      </c>
      <c r="B2305" s="88">
        <v>2</v>
      </c>
      <c r="C2305" s="88" t="s">
        <v>2120</v>
      </c>
      <c r="D2305" s="89" t="s">
        <v>1431</v>
      </c>
      <c r="E2305" s="89">
        <v>0</v>
      </c>
      <c r="F2305" s="89">
        <v>1</v>
      </c>
      <c r="G2305" s="89">
        <v>0</v>
      </c>
      <c r="H2305" s="89">
        <v>0</v>
      </c>
      <c r="I2305" s="89">
        <v>2</v>
      </c>
      <c r="J2305" s="89">
        <v>0</v>
      </c>
      <c r="K2305" s="89">
        <v>0</v>
      </c>
      <c r="L2305" s="89">
        <v>0</v>
      </c>
      <c r="M2305" s="89">
        <v>0</v>
      </c>
      <c r="N2305" s="89">
        <v>0</v>
      </c>
      <c r="O2305" s="89">
        <v>2</v>
      </c>
      <c r="P2305" s="89">
        <v>576</v>
      </c>
      <c r="Q2305" s="89">
        <v>4153.5</v>
      </c>
      <c r="R2305" s="88">
        <f>VLOOKUP(P2305,NEW_TRAIN_TEST!$A$1:$M$980,13,0)</f>
        <v>4143</v>
      </c>
      <c r="S2305" s="88">
        <f>VLOOKUP(P2305,NEW_TRAIN_TEST!$A$1:$M$980,11,0)</f>
        <v>4863</v>
      </c>
      <c r="T2305" s="6">
        <f t="shared" si="70"/>
        <v>0</v>
      </c>
      <c r="U2305" s="6">
        <f t="shared" si="71"/>
        <v>0</v>
      </c>
    </row>
    <row r="2306" spans="1:21" x14ac:dyDescent="0.2">
      <c r="A2306" s="88">
        <v>2304</v>
      </c>
      <c r="B2306" s="88">
        <v>2</v>
      </c>
      <c r="C2306" s="88" t="s">
        <v>2120</v>
      </c>
      <c r="D2306" s="89" t="s">
        <v>1431</v>
      </c>
      <c r="E2306" s="89">
        <v>0</v>
      </c>
      <c r="F2306" s="89">
        <v>4</v>
      </c>
      <c r="G2306" s="89">
        <v>0</v>
      </c>
      <c r="H2306" s="89">
        <v>0</v>
      </c>
      <c r="I2306" s="89">
        <v>0</v>
      </c>
      <c r="J2306" s="89">
        <v>0</v>
      </c>
      <c r="K2306" s="89">
        <v>0</v>
      </c>
      <c r="L2306" s="89">
        <v>0</v>
      </c>
      <c r="M2306" s="89">
        <v>0</v>
      </c>
      <c r="N2306" s="89">
        <v>0</v>
      </c>
      <c r="O2306" s="89">
        <v>0</v>
      </c>
      <c r="P2306" s="89">
        <v>576</v>
      </c>
      <c r="Q2306" s="89">
        <v>4154</v>
      </c>
      <c r="R2306" s="88">
        <f>VLOOKUP(P2306,NEW_TRAIN_TEST!$A$1:$M$980,13,0)</f>
        <v>4143</v>
      </c>
      <c r="S2306" s="88">
        <f>VLOOKUP(P2306,NEW_TRAIN_TEST!$A$1:$M$980,11,0)</f>
        <v>4863</v>
      </c>
      <c r="T2306" s="6">
        <f t="shared" si="70"/>
        <v>0</v>
      </c>
      <c r="U2306" s="6">
        <f t="shared" si="71"/>
        <v>0</v>
      </c>
    </row>
    <row r="2307" spans="1:21" x14ac:dyDescent="0.2">
      <c r="A2307" s="88">
        <v>2305</v>
      </c>
      <c r="B2307" s="88">
        <v>2</v>
      </c>
      <c r="C2307" s="88" t="s">
        <v>2120</v>
      </c>
      <c r="D2307" s="89" t="s">
        <v>1431</v>
      </c>
      <c r="E2307" s="89">
        <v>0</v>
      </c>
      <c r="F2307" s="89">
        <v>1</v>
      </c>
      <c r="G2307" s="89">
        <v>0</v>
      </c>
      <c r="H2307" s="89">
        <v>0</v>
      </c>
      <c r="I2307" s="89">
        <v>2</v>
      </c>
      <c r="J2307" s="89">
        <v>0</v>
      </c>
      <c r="K2307" s="89">
        <v>0</v>
      </c>
      <c r="L2307" s="89">
        <v>0</v>
      </c>
      <c r="M2307" s="89">
        <v>0</v>
      </c>
      <c r="N2307" s="89">
        <v>0</v>
      </c>
      <c r="O2307" s="89">
        <v>2</v>
      </c>
      <c r="P2307" s="89">
        <v>576</v>
      </c>
      <c r="Q2307" s="89">
        <v>4173.5</v>
      </c>
      <c r="R2307" s="88">
        <f>VLOOKUP(P2307,NEW_TRAIN_TEST!$A$1:$M$980,13,0)</f>
        <v>4143</v>
      </c>
      <c r="S2307" s="88">
        <f>VLOOKUP(P2307,NEW_TRAIN_TEST!$A$1:$M$980,11,0)</f>
        <v>4863</v>
      </c>
      <c r="T2307" s="6">
        <f t="shared" ref="T2307:T2370" si="72">IF(L2307&gt;0,1,0)</f>
        <v>0</v>
      </c>
      <c r="U2307" s="6">
        <f t="shared" ref="U2307:U2370" si="73">IF(M2307&gt;0,1,0)</f>
        <v>0</v>
      </c>
    </row>
    <row r="2308" spans="1:21" x14ac:dyDescent="0.2">
      <c r="A2308" s="88">
        <v>2306</v>
      </c>
      <c r="B2308" s="88">
        <v>2</v>
      </c>
      <c r="C2308" s="88" t="s">
        <v>2120</v>
      </c>
      <c r="D2308" s="89" t="s">
        <v>1431</v>
      </c>
      <c r="E2308" s="89">
        <v>0</v>
      </c>
      <c r="F2308" s="89">
        <v>0</v>
      </c>
      <c r="G2308" s="89">
        <v>0</v>
      </c>
      <c r="H2308" s="89">
        <v>0</v>
      </c>
      <c r="I2308" s="89">
        <v>2</v>
      </c>
      <c r="J2308" s="89">
        <v>0</v>
      </c>
      <c r="K2308" s="89">
        <v>0</v>
      </c>
      <c r="L2308" s="89">
        <v>1</v>
      </c>
      <c r="M2308" s="89">
        <v>4</v>
      </c>
      <c r="N2308" s="89">
        <v>0</v>
      </c>
      <c r="O2308" s="89">
        <v>2</v>
      </c>
      <c r="P2308" s="89">
        <v>576</v>
      </c>
      <c r="Q2308" s="89">
        <v>4173.75</v>
      </c>
      <c r="R2308" s="88">
        <f>VLOOKUP(P2308,NEW_TRAIN_TEST!$A$1:$M$980,13,0)</f>
        <v>4143</v>
      </c>
      <c r="S2308" s="88">
        <f>VLOOKUP(P2308,NEW_TRAIN_TEST!$A$1:$M$980,11,0)</f>
        <v>4863</v>
      </c>
      <c r="T2308" s="6">
        <f t="shared" si="72"/>
        <v>1</v>
      </c>
      <c r="U2308" s="6">
        <f t="shared" si="73"/>
        <v>1</v>
      </c>
    </row>
    <row r="2309" spans="1:21" x14ac:dyDescent="0.2">
      <c r="A2309" s="88">
        <v>2307</v>
      </c>
      <c r="B2309" s="88">
        <v>2</v>
      </c>
      <c r="C2309" s="88" t="s">
        <v>2120</v>
      </c>
      <c r="D2309" s="89" t="s">
        <v>1431</v>
      </c>
      <c r="E2309" s="89">
        <v>7</v>
      </c>
      <c r="F2309" s="89">
        <v>4</v>
      </c>
      <c r="G2309" s="89">
        <v>0</v>
      </c>
      <c r="H2309" s="89">
        <v>2</v>
      </c>
      <c r="I2309" s="89">
        <v>2</v>
      </c>
      <c r="J2309" s="89">
        <v>0</v>
      </c>
      <c r="K2309" s="89">
        <v>0</v>
      </c>
      <c r="L2309" s="89">
        <v>1</v>
      </c>
      <c r="M2309" s="89">
        <v>0</v>
      </c>
      <c r="N2309" s="89">
        <v>0</v>
      </c>
      <c r="O2309" s="89">
        <v>2</v>
      </c>
      <c r="P2309" s="89">
        <v>224</v>
      </c>
      <c r="Q2309" s="89">
        <v>5914.5</v>
      </c>
      <c r="R2309" s="88">
        <f>VLOOKUP(P2309,NEW_TRAIN_TEST!$A$1:$M$980,13,0)</f>
        <v>5440</v>
      </c>
      <c r="S2309" s="88">
        <f>VLOOKUP(P2309,NEW_TRAIN_TEST!$A$1:$M$980,11,0)</f>
        <v>6967</v>
      </c>
      <c r="T2309" s="6">
        <f t="shared" si="72"/>
        <v>1</v>
      </c>
      <c r="U2309" s="6">
        <f t="shared" si="73"/>
        <v>0</v>
      </c>
    </row>
    <row r="2310" spans="1:21" x14ac:dyDescent="0.2">
      <c r="A2310" s="88">
        <v>2308</v>
      </c>
      <c r="B2310" s="88">
        <v>2</v>
      </c>
      <c r="C2310" s="88" t="s">
        <v>2120</v>
      </c>
      <c r="D2310" s="89" t="s">
        <v>1431</v>
      </c>
      <c r="E2310" s="89">
        <v>6</v>
      </c>
      <c r="F2310" s="89">
        <v>4</v>
      </c>
      <c r="G2310" s="89">
        <v>0</v>
      </c>
      <c r="H2310" s="89">
        <v>2</v>
      </c>
      <c r="I2310" s="89">
        <v>2</v>
      </c>
      <c r="J2310" s="89">
        <v>0</v>
      </c>
      <c r="K2310" s="89">
        <v>0</v>
      </c>
      <c r="L2310" s="89">
        <v>0</v>
      </c>
      <c r="M2310" s="89">
        <v>0</v>
      </c>
      <c r="N2310" s="89">
        <v>0</v>
      </c>
      <c r="O2310" s="89">
        <v>2</v>
      </c>
      <c r="P2310" s="89">
        <v>212</v>
      </c>
      <c r="Q2310" s="89">
        <v>5283</v>
      </c>
      <c r="R2310" s="88">
        <f>VLOOKUP(P2310,NEW_TRAIN_TEST!$A$1:$M$980,13,0)</f>
        <v>4829</v>
      </c>
      <c r="S2310" s="88">
        <f>VLOOKUP(P2310,NEW_TRAIN_TEST!$A$1:$M$980,11,0)</f>
        <v>6243</v>
      </c>
      <c r="T2310" s="6">
        <f t="shared" si="72"/>
        <v>0</v>
      </c>
      <c r="U2310" s="6">
        <f t="shared" si="73"/>
        <v>0</v>
      </c>
    </row>
    <row r="2311" spans="1:21" x14ac:dyDescent="0.2">
      <c r="A2311" s="88">
        <v>2309</v>
      </c>
      <c r="B2311" s="88">
        <v>2</v>
      </c>
      <c r="C2311" s="88" t="s">
        <v>2120</v>
      </c>
      <c r="D2311" s="89" t="s">
        <v>1431</v>
      </c>
      <c r="E2311" s="89">
        <v>8</v>
      </c>
      <c r="F2311" s="89">
        <v>0</v>
      </c>
      <c r="G2311" s="89">
        <v>0</v>
      </c>
      <c r="H2311" s="89">
        <v>0</v>
      </c>
      <c r="I2311" s="89">
        <v>0</v>
      </c>
      <c r="J2311" s="89">
        <v>0</v>
      </c>
      <c r="K2311" s="89">
        <v>0</v>
      </c>
      <c r="L2311" s="89">
        <v>1</v>
      </c>
      <c r="M2311" s="89">
        <v>0</v>
      </c>
      <c r="N2311" s="89">
        <v>0</v>
      </c>
      <c r="O2311" s="89">
        <v>0</v>
      </c>
      <c r="P2311" s="89">
        <v>821</v>
      </c>
      <c r="Q2311" s="89">
        <v>6847.5</v>
      </c>
      <c r="R2311" s="88">
        <f>VLOOKUP(P2311,NEW_TRAIN_TEST!$A$1:$M$980,13,0)</f>
        <v>5201</v>
      </c>
      <c r="S2311" s="88">
        <f>VLOOKUP(P2311,NEW_TRAIN_TEST!$A$1:$M$980,11,0)</f>
        <v>7101</v>
      </c>
      <c r="T2311" s="6">
        <f t="shared" si="72"/>
        <v>1</v>
      </c>
      <c r="U2311" s="6">
        <f t="shared" si="73"/>
        <v>0</v>
      </c>
    </row>
    <row r="2312" spans="1:21" x14ac:dyDescent="0.2">
      <c r="A2312" s="88">
        <v>2310</v>
      </c>
      <c r="B2312" s="88">
        <v>2</v>
      </c>
      <c r="C2312" s="88" t="s">
        <v>2120</v>
      </c>
      <c r="D2312" s="89" t="s">
        <v>1431</v>
      </c>
      <c r="E2312" s="89">
        <v>5</v>
      </c>
      <c r="F2312" s="89">
        <v>2</v>
      </c>
      <c r="G2312" s="89">
        <v>0</v>
      </c>
      <c r="H2312" s="89">
        <v>2</v>
      </c>
      <c r="I2312" s="89">
        <v>2</v>
      </c>
      <c r="J2312" s="89">
        <v>0</v>
      </c>
      <c r="K2312" s="89">
        <v>0</v>
      </c>
      <c r="L2312" s="89">
        <v>1</v>
      </c>
      <c r="M2312" s="89">
        <v>0</v>
      </c>
      <c r="N2312" s="89">
        <v>0</v>
      </c>
      <c r="O2312" s="89">
        <v>2</v>
      </c>
      <c r="P2312" s="89">
        <v>368</v>
      </c>
      <c r="Q2312" s="89">
        <v>6223.5</v>
      </c>
      <c r="R2312" s="88">
        <f>VLOOKUP(P2312,NEW_TRAIN_TEST!$A$1:$M$980,13,0)</f>
        <v>6119</v>
      </c>
      <c r="S2312" s="88">
        <f>VLOOKUP(P2312,NEW_TRAIN_TEST!$A$1:$M$980,11,0)</f>
        <v>7356</v>
      </c>
      <c r="T2312" s="6">
        <f t="shared" si="72"/>
        <v>1</v>
      </c>
      <c r="U2312" s="6">
        <f t="shared" si="73"/>
        <v>0</v>
      </c>
    </row>
    <row r="2313" spans="1:21" x14ac:dyDescent="0.2">
      <c r="A2313" s="88">
        <v>2311</v>
      </c>
      <c r="B2313" s="88">
        <v>2</v>
      </c>
      <c r="C2313" s="88" t="s">
        <v>2120</v>
      </c>
      <c r="D2313" s="89" t="s">
        <v>1431</v>
      </c>
      <c r="E2313" s="89">
        <v>0</v>
      </c>
      <c r="F2313" s="89">
        <v>2</v>
      </c>
      <c r="G2313" s="89">
        <v>0</v>
      </c>
      <c r="H2313" s="89">
        <v>2</v>
      </c>
      <c r="I2313" s="89">
        <v>2</v>
      </c>
      <c r="J2313" s="89">
        <v>0</v>
      </c>
      <c r="K2313" s="89">
        <v>0</v>
      </c>
      <c r="L2313" s="89">
        <v>0</v>
      </c>
      <c r="M2313" s="89">
        <v>0</v>
      </c>
      <c r="N2313" s="89">
        <v>0</v>
      </c>
      <c r="O2313" s="89">
        <v>2</v>
      </c>
      <c r="P2313" s="89">
        <v>368</v>
      </c>
      <c r="Q2313" s="89">
        <v>6223.5</v>
      </c>
      <c r="R2313" s="88">
        <f>VLOOKUP(P2313,NEW_TRAIN_TEST!$A$1:$M$980,13,0)</f>
        <v>6119</v>
      </c>
      <c r="S2313" s="88">
        <f>VLOOKUP(P2313,NEW_TRAIN_TEST!$A$1:$M$980,11,0)</f>
        <v>7356</v>
      </c>
      <c r="T2313" s="6">
        <f t="shared" si="72"/>
        <v>0</v>
      </c>
      <c r="U2313" s="6">
        <f t="shared" si="73"/>
        <v>0</v>
      </c>
    </row>
    <row r="2314" spans="1:21" x14ac:dyDescent="0.2">
      <c r="A2314" s="88">
        <v>2312</v>
      </c>
      <c r="B2314" s="88">
        <v>2</v>
      </c>
      <c r="C2314" s="88" t="s">
        <v>2120</v>
      </c>
      <c r="D2314" s="89" t="s">
        <v>1431</v>
      </c>
      <c r="E2314" s="89">
        <v>0</v>
      </c>
      <c r="F2314" s="89">
        <v>1</v>
      </c>
      <c r="G2314" s="89">
        <v>0</v>
      </c>
      <c r="H2314" s="89">
        <v>0</v>
      </c>
      <c r="I2314" s="89">
        <v>2</v>
      </c>
      <c r="J2314" s="89">
        <v>0</v>
      </c>
      <c r="K2314" s="89">
        <v>0</v>
      </c>
      <c r="L2314" s="89">
        <v>0</v>
      </c>
      <c r="M2314" s="89">
        <v>0</v>
      </c>
      <c r="N2314" s="89">
        <v>0</v>
      </c>
      <c r="O2314" s="89">
        <v>2</v>
      </c>
      <c r="P2314" s="89">
        <v>368</v>
      </c>
      <c r="Q2314" s="89">
        <v>6226.5</v>
      </c>
      <c r="R2314" s="88">
        <f>VLOOKUP(P2314,NEW_TRAIN_TEST!$A$1:$M$980,13,0)</f>
        <v>6119</v>
      </c>
      <c r="S2314" s="88">
        <f>VLOOKUP(P2314,NEW_TRAIN_TEST!$A$1:$M$980,11,0)</f>
        <v>7356</v>
      </c>
      <c r="T2314" s="6">
        <f t="shared" si="72"/>
        <v>0</v>
      </c>
      <c r="U2314" s="6">
        <f t="shared" si="73"/>
        <v>0</v>
      </c>
    </row>
    <row r="2315" spans="1:21" x14ac:dyDescent="0.2">
      <c r="A2315" s="88">
        <v>2313</v>
      </c>
      <c r="B2315" s="88">
        <v>2</v>
      </c>
      <c r="C2315" s="88" t="s">
        <v>2120</v>
      </c>
      <c r="D2315" s="89" t="s">
        <v>1431</v>
      </c>
      <c r="E2315" s="89">
        <v>0</v>
      </c>
      <c r="F2315" s="89">
        <v>0</v>
      </c>
      <c r="G2315" s="89">
        <v>0</v>
      </c>
      <c r="H2315" s="89">
        <v>0</v>
      </c>
      <c r="I2315" s="89">
        <v>0</v>
      </c>
      <c r="J2315" s="89">
        <v>0</v>
      </c>
      <c r="K2315" s="89">
        <v>0</v>
      </c>
      <c r="L2315" s="89">
        <v>0</v>
      </c>
      <c r="M2315" s="89">
        <v>19</v>
      </c>
      <c r="N2315" s="89">
        <v>0</v>
      </c>
      <c r="O2315" s="89">
        <v>0</v>
      </c>
      <c r="P2315" s="89">
        <v>368</v>
      </c>
      <c r="Q2315" s="89">
        <v>6228.83</v>
      </c>
      <c r="R2315" s="88">
        <f>VLOOKUP(P2315,NEW_TRAIN_TEST!$A$1:$M$980,13,0)</f>
        <v>6119</v>
      </c>
      <c r="S2315" s="88">
        <f>VLOOKUP(P2315,NEW_TRAIN_TEST!$A$1:$M$980,11,0)</f>
        <v>7356</v>
      </c>
      <c r="T2315" s="6">
        <f t="shared" si="72"/>
        <v>0</v>
      </c>
      <c r="U2315" s="6">
        <f t="shared" si="73"/>
        <v>1</v>
      </c>
    </row>
    <row r="2316" spans="1:21" x14ac:dyDescent="0.2">
      <c r="A2316" s="88">
        <v>2314</v>
      </c>
      <c r="B2316" s="88">
        <v>2</v>
      </c>
      <c r="C2316" s="88" t="s">
        <v>2120</v>
      </c>
      <c r="D2316" s="89" t="s">
        <v>1431</v>
      </c>
      <c r="E2316" s="89">
        <v>6</v>
      </c>
      <c r="F2316" s="89">
        <v>0</v>
      </c>
      <c r="G2316" s="89">
        <v>0</v>
      </c>
      <c r="H2316" s="89">
        <v>0</v>
      </c>
      <c r="I2316" s="89">
        <v>0</v>
      </c>
      <c r="J2316" s="89">
        <v>0</v>
      </c>
      <c r="K2316" s="89">
        <v>0</v>
      </c>
      <c r="L2316" s="89">
        <v>1</v>
      </c>
      <c r="M2316" s="89">
        <v>0</v>
      </c>
      <c r="N2316" s="89">
        <v>0</v>
      </c>
      <c r="O2316" s="89">
        <v>0</v>
      </c>
      <c r="P2316" s="89">
        <v>823</v>
      </c>
      <c r="Q2316" s="89">
        <v>5876</v>
      </c>
      <c r="R2316" s="88">
        <f>VLOOKUP(P2316,NEW_TRAIN_TEST!$A$1:$M$980,13,0)</f>
        <v>4433</v>
      </c>
      <c r="S2316" s="88">
        <f>VLOOKUP(P2316,NEW_TRAIN_TEST!$A$1:$M$980,11,0)</f>
        <v>5998</v>
      </c>
      <c r="T2316" s="6">
        <f t="shared" si="72"/>
        <v>1</v>
      </c>
      <c r="U2316" s="6">
        <f t="shared" si="73"/>
        <v>0</v>
      </c>
    </row>
    <row r="2317" spans="1:21" x14ac:dyDescent="0.2">
      <c r="A2317" s="88">
        <v>2315</v>
      </c>
      <c r="B2317" s="88">
        <v>2</v>
      </c>
      <c r="C2317" s="88" t="s">
        <v>2120</v>
      </c>
      <c r="D2317" s="89" t="s">
        <v>1431</v>
      </c>
      <c r="E2317" s="89">
        <v>19</v>
      </c>
      <c r="F2317" s="89">
        <v>4</v>
      </c>
      <c r="G2317" s="89">
        <v>0</v>
      </c>
      <c r="H2317" s="89">
        <v>0</v>
      </c>
      <c r="I2317" s="89">
        <v>2</v>
      </c>
      <c r="J2317" s="89">
        <v>2</v>
      </c>
      <c r="K2317" s="89">
        <v>0</v>
      </c>
      <c r="L2317" s="89">
        <v>0</v>
      </c>
      <c r="M2317" s="89">
        <v>0</v>
      </c>
      <c r="N2317" s="89">
        <v>0</v>
      </c>
      <c r="O2317" s="89">
        <v>2</v>
      </c>
      <c r="P2317" s="89">
        <v>824</v>
      </c>
      <c r="Q2317" s="89">
        <v>8284</v>
      </c>
      <c r="R2317" s="88">
        <f>VLOOKUP(P2317,NEW_TRAIN_TEST!$A$1:$M$980,13,0)</f>
        <v>7163</v>
      </c>
      <c r="S2317" s="88">
        <f>VLOOKUP(P2317,NEW_TRAIN_TEST!$A$1:$M$980,11,0)</f>
        <v>8500</v>
      </c>
      <c r="T2317" s="6">
        <f t="shared" si="72"/>
        <v>0</v>
      </c>
      <c r="U2317" s="6">
        <f t="shared" si="73"/>
        <v>0</v>
      </c>
    </row>
    <row r="2318" spans="1:21" x14ac:dyDescent="0.2">
      <c r="A2318" s="88">
        <v>2316</v>
      </c>
      <c r="B2318" s="88">
        <v>2</v>
      </c>
      <c r="C2318" s="88" t="s">
        <v>2120</v>
      </c>
      <c r="D2318" s="89" t="s">
        <v>1431</v>
      </c>
      <c r="E2318" s="89">
        <v>4</v>
      </c>
      <c r="F2318" s="89">
        <v>4</v>
      </c>
      <c r="G2318" s="89">
        <v>0</v>
      </c>
      <c r="H2318" s="89">
        <v>2</v>
      </c>
      <c r="I2318" s="89">
        <v>2</v>
      </c>
      <c r="J2318" s="89">
        <v>0</v>
      </c>
      <c r="K2318" s="89">
        <v>0</v>
      </c>
      <c r="L2318" s="89">
        <v>0</v>
      </c>
      <c r="M2318" s="89">
        <v>0</v>
      </c>
      <c r="N2318" s="89">
        <v>0</v>
      </c>
      <c r="O2318" s="89">
        <v>2</v>
      </c>
      <c r="P2318" s="89">
        <v>228</v>
      </c>
      <c r="Q2318" s="89">
        <v>3903.5</v>
      </c>
      <c r="R2318" s="88">
        <f>VLOOKUP(P2318,NEW_TRAIN_TEST!$A$1:$M$980,13,0)</f>
        <v>3835</v>
      </c>
      <c r="S2318" s="88">
        <f>VLOOKUP(P2318,NEW_TRAIN_TEST!$A$1:$M$980,11,0)</f>
        <v>4635</v>
      </c>
      <c r="T2318" s="6">
        <f t="shared" si="72"/>
        <v>0</v>
      </c>
      <c r="U2318" s="6">
        <f t="shared" si="73"/>
        <v>0</v>
      </c>
    </row>
    <row r="2319" spans="1:21" x14ac:dyDescent="0.2">
      <c r="A2319" s="88">
        <v>2317</v>
      </c>
      <c r="B2319" s="88">
        <v>2</v>
      </c>
      <c r="C2319" s="88" t="s">
        <v>2120</v>
      </c>
      <c r="D2319" s="89" t="s">
        <v>1431</v>
      </c>
      <c r="E2319" s="89">
        <v>0</v>
      </c>
      <c r="F2319" s="89">
        <v>0</v>
      </c>
      <c r="G2319" s="89">
        <v>1</v>
      </c>
      <c r="H2319" s="89">
        <v>0</v>
      </c>
      <c r="I2319" s="89">
        <v>0</v>
      </c>
      <c r="J2319" s="89">
        <v>0</v>
      </c>
      <c r="K2319" s="89">
        <v>0</v>
      </c>
      <c r="L2319" s="89">
        <v>0</v>
      </c>
      <c r="M2319" s="89">
        <v>0</v>
      </c>
      <c r="N2319" s="89">
        <v>0</v>
      </c>
      <c r="O2319" s="89">
        <v>0</v>
      </c>
      <c r="P2319" s="89">
        <v>913</v>
      </c>
      <c r="Q2319" s="89">
        <v>5348</v>
      </c>
      <c r="R2319" s="88">
        <f>VLOOKUP(P2319,NEW_TRAIN_TEST!$A$1:$M$980,13,0)</f>
        <v>5348</v>
      </c>
      <c r="S2319" s="88">
        <f>VLOOKUP(P2319,NEW_TRAIN_TEST!$A$1:$M$980,11,0)</f>
        <v>6373</v>
      </c>
      <c r="T2319" s="6">
        <f t="shared" si="72"/>
        <v>0</v>
      </c>
      <c r="U2319" s="6">
        <f t="shared" si="73"/>
        <v>0</v>
      </c>
    </row>
    <row r="2320" spans="1:21" x14ac:dyDescent="0.2">
      <c r="A2320" s="88">
        <v>2318</v>
      </c>
      <c r="B2320" s="88">
        <v>2</v>
      </c>
      <c r="C2320" s="88" t="s">
        <v>2120</v>
      </c>
      <c r="D2320" s="89" t="s">
        <v>1431</v>
      </c>
      <c r="E2320" s="89">
        <v>15</v>
      </c>
      <c r="F2320" s="89">
        <v>0</v>
      </c>
      <c r="G2320" s="89">
        <v>0</v>
      </c>
      <c r="H2320" s="89">
        <v>0</v>
      </c>
      <c r="I2320" s="89">
        <v>0</v>
      </c>
      <c r="J2320" s="89">
        <v>0</v>
      </c>
      <c r="K2320" s="89">
        <v>0</v>
      </c>
      <c r="L2320" s="89">
        <v>0</v>
      </c>
      <c r="M2320" s="89">
        <v>0</v>
      </c>
      <c r="N2320" s="89">
        <v>0</v>
      </c>
      <c r="O2320" s="89">
        <v>0</v>
      </c>
      <c r="P2320" s="89">
        <v>827</v>
      </c>
      <c r="Q2320" s="89">
        <v>6520</v>
      </c>
      <c r="R2320" s="88">
        <f>VLOOKUP(P2320,NEW_TRAIN_TEST!$A$1:$M$980,13,0)</f>
        <v>5586</v>
      </c>
      <c r="S2320" s="88">
        <f>VLOOKUP(P2320,NEW_TRAIN_TEST!$A$1:$M$980,11,0)</f>
        <v>6742</v>
      </c>
      <c r="T2320" s="6">
        <f t="shared" si="72"/>
        <v>0</v>
      </c>
      <c r="U2320" s="6">
        <f t="shared" si="73"/>
        <v>0</v>
      </c>
    </row>
    <row r="2321" spans="1:21" x14ac:dyDescent="0.2">
      <c r="A2321" s="88">
        <v>2319</v>
      </c>
      <c r="B2321" s="88">
        <v>2</v>
      </c>
      <c r="C2321" s="88" t="s">
        <v>2120</v>
      </c>
      <c r="D2321" s="89" t="s">
        <v>1431</v>
      </c>
      <c r="E2321" s="89">
        <v>5</v>
      </c>
      <c r="F2321" s="89">
        <v>4</v>
      </c>
      <c r="G2321" s="89">
        <v>0</v>
      </c>
      <c r="H2321" s="89">
        <v>2</v>
      </c>
      <c r="I2321" s="89">
        <v>2</v>
      </c>
      <c r="J2321" s="89">
        <v>0</v>
      </c>
      <c r="K2321" s="89">
        <v>0</v>
      </c>
      <c r="L2321" s="89">
        <v>1</v>
      </c>
      <c r="M2321" s="89">
        <v>0</v>
      </c>
      <c r="N2321" s="89">
        <v>0</v>
      </c>
      <c r="O2321" s="89">
        <v>2</v>
      </c>
      <c r="P2321" s="89">
        <v>201</v>
      </c>
      <c r="Q2321" s="89">
        <v>5051</v>
      </c>
      <c r="R2321" s="88">
        <f>VLOOKUP(P2321,NEW_TRAIN_TEST!$A$1:$M$980,13,0)</f>
        <v>5037</v>
      </c>
      <c r="S2321" s="88">
        <f>VLOOKUP(P2321,NEW_TRAIN_TEST!$A$1:$M$980,11,0)</f>
        <v>6036</v>
      </c>
      <c r="T2321" s="6">
        <f t="shared" si="72"/>
        <v>1</v>
      </c>
      <c r="U2321" s="6">
        <f t="shared" si="73"/>
        <v>0</v>
      </c>
    </row>
    <row r="2322" spans="1:21" x14ac:dyDescent="0.2">
      <c r="A2322" s="88">
        <v>2320</v>
      </c>
      <c r="B2322" s="88">
        <v>2</v>
      </c>
      <c r="C2322" s="88" t="s">
        <v>2120</v>
      </c>
      <c r="D2322" s="89" t="s">
        <v>1431</v>
      </c>
      <c r="E2322" s="89">
        <v>0</v>
      </c>
      <c r="F2322" s="89">
        <v>2</v>
      </c>
      <c r="G2322" s="89">
        <v>0</v>
      </c>
      <c r="H2322" s="89">
        <v>2</v>
      </c>
      <c r="I2322" s="89">
        <v>2</v>
      </c>
      <c r="J2322" s="89">
        <v>0</v>
      </c>
      <c r="K2322" s="89">
        <v>0</v>
      </c>
      <c r="L2322" s="89">
        <v>0</v>
      </c>
      <c r="M2322" s="89">
        <v>0</v>
      </c>
      <c r="N2322" s="89">
        <v>0</v>
      </c>
      <c r="O2322" s="89">
        <v>2</v>
      </c>
      <c r="P2322" s="89">
        <v>379</v>
      </c>
      <c r="Q2322" s="89">
        <v>4874</v>
      </c>
      <c r="R2322" s="88">
        <f>VLOOKUP(P2322,NEW_TRAIN_TEST!$A$1:$M$980,13,0)</f>
        <v>4874</v>
      </c>
      <c r="S2322" s="88">
        <f>VLOOKUP(P2322,NEW_TRAIN_TEST!$A$1:$M$980,11,0)</f>
        <v>5821</v>
      </c>
      <c r="T2322" s="6">
        <f t="shared" si="72"/>
        <v>0</v>
      </c>
      <c r="U2322" s="6">
        <f t="shared" si="73"/>
        <v>0</v>
      </c>
    </row>
    <row r="2323" spans="1:21" x14ac:dyDescent="0.2">
      <c r="A2323" s="88">
        <v>2321</v>
      </c>
      <c r="B2323" s="88">
        <v>2</v>
      </c>
      <c r="C2323" s="88" t="s">
        <v>2120</v>
      </c>
      <c r="D2323" s="89" t="s">
        <v>1431</v>
      </c>
      <c r="E2323" s="89">
        <v>0</v>
      </c>
      <c r="F2323" s="89">
        <v>2</v>
      </c>
      <c r="G2323" s="89">
        <v>1</v>
      </c>
      <c r="H2323" s="89">
        <v>2</v>
      </c>
      <c r="I2323" s="89">
        <v>2</v>
      </c>
      <c r="J2323" s="89">
        <v>0</v>
      </c>
      <c r="K2323" s="89">
        <v>0</v>
      </c>
      <c r="L2323" s="89">
        <v>0</v>
      </c>
      <c r="M2323" s="89">
        <v>0</v>
      </c>
      <c r="N2323" s="89">
        <v>0</v>
      </c>
      <c r="O2323" s="89">
        <v>2</v>
      </c>
      <c r="P2323" s="89">
        <v>379</v>
      </c>
      <c r="Q2323" s="89">
        <v>4875.5</v>
      </c>
      <c r="R2323" s="88">
        <f>VLOOKUP(P2323,NEW_TRAIN_TEST!$A$1:$M$980,13,0)</f>
        <v>4874</v>
      </c>
      <c r="S2323" s="88">
        <f>VLOOKUP(P2323,NEW_TRAIN_TEST!$A$1:$M$980,11,0)</f>
        <v>5821</v>
      </c>
      <c r="T2323" s="6">
        <f t="shared" si="72"/>
        <v>0</v>
      </c>
      <c r="U2323" s="6">
        <f t="shared" si="73"/>
        <v>0</v>
      </c>
    </row>
    <row r="2324" spans="1:21" x14ac:dyDescent="0.2">
      <c r="A2324" s="88">
        <v>2322</v>
      </c>
      <c r="B2324" s="88">
        <v>2</v>
      </c>
      <c r="C2324" s="88" t="s">
        <v>2120</v>
      </c>
      <c r="D2324" s="89" t="s">
        <v>1431</v>
      </c>
      <c r="E2324" s="89">
        <v>0</v>
      </c>
      <c r="F2324" s="89">
        <v>0</v>
      </c>
      <c r="G2324" s="89">
        <v>0</v>
      </c>
      <c r="H2324" s="89">
        <v>0</v>
      </c>
      <c r="I2324" s="89">
        <v>0</v>
      </c>
      <c r="J2324" s="89">
        <v>0</v>
      </c>
      <c r="K2324" s="89">
        <v>0</v>
      </c>
      <c r="L2324" s="89">
        <v>1</v>
      </c>
      <c r="M2324" s="89">
        <v>0</v>
      </c>
      <c r="N2324" s="89">
        <v>0</v>
      </c>
      <c r="O2324" s="89">
        <v>0</v>
      </c>
      <c r="P2324" s="89">
        <v>379</v>
      </c>
      <c r="Q2324" s="89">
        <v>4890.5</v>
      </c>
      <c r="R2324" s="88">
        <f>VLOOKUP(P2324,NEW_TRAIN_TEST!$A$1:$M$980,13,0)</f>
        <v>4874</v>
      </c>
      <c r="S2324" s="88">
        <f>VLOOKUP(P2324,NEW_TRAIN_TEST!$A$1:$M$980,11,0)</f>
        <v>5821</v>
      </c>
      <c r="T2324" s="6">
        <f t="shared" si="72"/>
        <v>1</v>
      </c>
      <c r="U2324" s="6">
        <f t="shared" si="73"/>
        <v>0</v>
      </c>
    </row>
    <row r="2325" spans="1:21" x14ac:dyDescent="0.2">
      <c r="A2325" s="88">
        <v>2323</v>
      </c>
      <c r="B2325" s="88">
        <v>2</v>
      </c>
      <c r="C2325" s="88" t="s">
        <v>2120</v>
      </c>
      <c r="D2325" s="89" t="s">
        <v>1431</v>
      </c>
      <c r="E2325" s="89">
        <v>4</v>
      </c>
      <c r="F2325" s="89">
        <v>2</v>
      </c>
      <c r="G2325" s="89">
        <v>0</v>
      </c>
      <c r="H2325" s="89">
        <v>0</v>
      </c>
      <c r="I2325" s="89">
        <v>2</v>
      </c>
      <c r="J2325" s="89">
        <v>2</v>
      </c>
      <c r="K2325" s="89">
        <v>0</v>
      </c>
      <c r="L2325" s="89">
        <v>0</v>
      </c>
      <c r="M2325" s="89">
        <v>0</v>
      </c>
      <c r="N2325" s="89">
        <v>0</v>
      </c>
      <c r="O2325" s="89">
        <v>2</v>
      </c>
      <c r="P2325" s="89">
        <v>575</v>
      </c>
      <c r="Q2325" s="89">
        <v>2380.5</v>
      </c>
      <c r="R2325" s="88">
        <f>VLOOKUP(P2325,NEW_TRAIN_TEST!$A$1:$M$980,13,0)</f>
        <v>2182</v>
      </c>
      <c r="S2325" s="88">
        <f>VLOOKUP(P2325,NEW_TRAIN_TEST!$A$1:$M$980,11,0)</f>
        <v>3178</v>
      </c>
      <c r="T2325" s="6">
        <f t="shared" si="72"/>
        <v>0</v>
      </c>
      <c r="U2325" s="6">
        <f t="shared" si="73"/>
        <v>0</v>
      </c>
    </row>
    <row r="2326" spans="1:21" x14ac:dyDescent="0.2">
      <c r="A2326" s="88">
        <v>2324</v>
      </c>
      <c r="B2326" s="88">
        <v>2</v>
      </c>
      <c r="C2326" s="88" t="s">
        <v>2120</v>
      </c>
      <c r="D2326" s="89" t="s">
        <v>1431</v>
      </c>
      <c r="E2326" s="89">
        <v>0</v>
      </c>
      <c r="F2326" s="89">
        <v>2</v>
      </c>
      <c r="G2326" s="89">
        <v>0</v>
      </c>
      <c r="H2326" s="89">
        <v>2</v>
      </c>
      <c r="I2326" s="89">
        <v>2</v>
      </c>
      <c r="J2326" s="89">
        <v>0</v>
      </c>
      <c r="K2326" s="89">
        <v>0</v>
      </c>
      <c r="L2326" s="89">
        <v>0</v>
      </c>
      <c r="M2326" s="89">
        <v>0</v>
      </c>
      <c r="N2326" s="89">
        <v>0</v>
      </c>
      <c r="O2326" s="89">
        <v>2</v>
      </c>
      <c r="P2326" s="89">
        <v>214</v>
      </c>
      <c r="Q2326" s="89">
        <v>4225</v>
      </c>
      <c r="R2326" s="88">
        <f>VLOOKUP(P2326,NEW_TRAIN_TEST!$A$1:$M$980,13,0)</f>
        <v>4225</v>
      </c>
      <c r="S2326" s="88">
        <f>VLOOKUP(P2326,NEW_TRAIN_TEST!$A$1:$M$980,11,0)</f>
        <v>5066</v>
      </c>
      <c r="T2326" s="6">
        <f t="shared" si="72"/>
        <v>0</v>
      </c>
      <c r="U2326" s="6">
        <f t="shared" si="73"/>
        <v>0</v>
      </c>
    </row>
    <row r="2327" spans="1:21" x14ac:dyDescent="0.2">
      <c r="A2327" s="88">
        <v>2325</v>
      </c>
      <c r="B2327" s="88">
        <v>2</v>
      </c>
      <c r="C2327" s="88" t="s">
        <v>2120</v>
      </c>
      <c r="D2327" s="89" t="s">
        <v>1431</v>
      </c>
      <c r="E2327" s="89">
        <v>0</v>
      </c>
      <c r="F2327" s="89">
        <v>2</v>
      </c>
      <c r="G2327" s="89">
        <v>0</v>
      </c>
      <c r="H2327" s="89">
        <v>2</v>
      </c>
      <c r="I2327" s="89">
        <v>2</v>
      </c>
      <c r="J2327" s="89">
        <v>0</v>
      </c>
      <c r="K2327" s="89">
        <v>0</v>
      </c>
      <c r="L2327" s="89">
        <v>0</v>
      </c>
      <c r="M2327" s="89">
        <v>0</v>
      </c>
      <c r="N2327" s="89">
        <v>0</v>
      </c>
      <c r="O2327" s="89">
        <v>2</v>
      </c>
      <c r="P2327" s="89">
        <v>214</v>
      </c>
      <c r="Q2327" s="89">
        <v>4232</v>
      </c>
      <c r="R2327" s="88">
        <f>VLOOKUP(P2327,NEW_TRAIN_TEST!$A$1:$M$980,13,0)</f>
        <v>4225</v>
      </c>
      <c r="S2327" s="88">
        <f>VLOOKUP(P2327,NEW_TRAIN_TEST!$A$1:$M$980,11,0)</f>
        <v>5066</v>
      </c>
      <c r="T2327" s="6">
        <f t="shared" si="72"/>
        <v>0</v>
      </c>
      <c r="U2327" s="6">
        <f t="shared" si="73"/>
        <v>0</v>
      </c>
    </row>
    <row r="2328" spans="1:21" x14ac:dyDescent="0.2">
      <c r="A2328" s="88">
        <v>2326</v>
      </c>
      <c r="B2328" s="88">
        <v>2</v>
      </c>
      <c r="C2328" s="88" t="s">
        <v>2120</v>
      </c>
      <c r="D2328" s="89" t="s">
        <v>1431</v>
      </c>
      <c r="E2328" s="89">
        <v>0</v>
      </c>
      <c r="F2328" s="89">
        <v>5</v>
      </c>
      <c r="G2328" s="89">
        <v>2</v>
      </c>
      <c r="H2328" s="89">
        <v>2</v>
      </c>
      <c r="I2328" s="89">
        <v>2</v>
      </c>
      <c r="J2328" s="89">
        <v>0</v>
      </c>
      <c r="K2328" s="89">
        <v>0</v>
      </c>
      <c r="L2328" s="89">
        <v>0</v>
      </c>
      <c r="M2328" s="89">
        <v>0</v>
      </c>
      <c r="N2328" s="89">
        <v>0</v>
      </c>
      <c r="O2328" s="89">
        <v>2</v>
      </c>
      <c r="P2328" s="89">
        <v>214</v>
      </c>
      <c r="Q2328" s="89">
        <v>4233.5</v>
      </c>
      <c r="R2328" s="88">
        <f>VLOOKUP(P2328,NEW_TRAIN_TEST!$A$1:$M$980,13,0)</f>
        <v>4225</v>
      </c>
      <c r="S2328" s="88">
        <f>VLOOKUP(P2328,NEW_TRAIN_TEST!$A$1:$M$980,11,0)</f>
        <v>5066</v>
      </c>
      <c r="T2328" s="6">
        <f t="shared" si="72"/>
        <v>0</v>
      </c>
      <c r="U2328" s="6">
        <f t="shared" si="73"/>
        <v>0</v>
      </c>
    </row>
    <row r="2329" spans="1:21" x14ac:dyDescent="0.2">
      <c r="A2329" s="88">
        <v>2327</v>
      </c>
      <c r="B2329" s="88">
        <v>2</v>
      </c>
      <c r="C2329" s="88" t="s">
        <v>2120</v>
      </c>
      <c r="D2329" s="89" t="s">
        <v>1431</v>
      </c>
      <c r="E2329" s="89">
        <v>0</v>
      </c>
      <c r="F2329" s="89">
        <v>2</v>
      </c>
      <c r="G2329" s="89">
        <v>0</v>
      </c>
      <c r="H2329" s="89">
        <v>2</v>
      </c>
      <c r="I2329" s="89">
        <v>2</v>
      </c>
      <c r="J2329" s="89">
        <v>0</v>
      </c>
      <c r="K2329" s="89">
        <v>0</v>
      </c>
      <c r="L2329" s="89">
        <v>0</v>
      </c>
      <c r="M2329" s="89">
        <v>0</v>
      </c>
      <c r="N2329" s="89">
        <v>0</v>
      </c>
      <c r="O2329" s="89">
        <v>2</v>
      </c>
      <c r="P2329" s="89">
        <v>214</v>
      </c>
      <c r="Q2329" s="89">
        <v>4234.5</v>
      </c>
      <c r="R2329" s="88">
        <f>VLOOKUP(P2329,NEW_TRAIN_TEST!$A$1:$M$980,13,0)</f>
        <v>4225</v>
      </c>
      <c r="S2329" s="88">
        <f>VLOOKUP(P2329,NEW_TRAIN_TEST!$A$1:$M$980,11,0)</f>
        <v>5066</v>
      </c>
      <c r="T2329" s="6">
        <f t="shared" si="72"/>
        <v>0</v>
      </c>
      <c r="U2329" s="6">
        <f t="shared" si="73"/>
        <v>0</v>
      </c>
    </row>
    <row r="2330" spans="1:21" x14ac:dyDescent="0.2">
      <c r="A2330" s="88">
        <v>2328</v>
      </c>
      <c r="B2330" s="88">
        <v>2</v>
      </c>
      <c r="C2330" s="88" t="s">
        <v>2120</v>
      </c>
      <c r="D2330" s="89" t="s">
        <v>1431</v>
      </c>
      <c r="E2330" s="89">
        <v>0</v>
      </c>
      <c r="F2330" s="89">
        <v>4</v>
      </c>
      <c r="G2330" s="89">
        <v>0</v>
      </c>
      <c r="H2330" s="89">
        <v>0</v>
      </c>
      <c r="I2330" s="89">
        <v>2</v>
      </c>
      <c r="J2330" s="89">
        <v>0</v>
      </c>
      <c r="K2330" s="89">
        <v>0</v>
      </c>
      <c r="L2330" s="89">
        <v>0</v>
      </c>
      <c r="M2330" s="89">
        <v>0</v>
      </c>
      <c r="N2330" s="89">
        <v>0</v>
      </c>
      <c r="O2330" s="89">
        <v>2</v>
      </c>
      <c r="P2330" s="89">
        <v>214</v>
      </c>
      <c r="Q2330" s="89">
        <v>4236.25</v>
      </c>
      <c r="R2330" s="88">
        <f>VLOOKUP(P2330,NEW_TRAIN_TEST!$A$1:$M$980,13,0)</f>
        <v>4225</v>
      </c>
      <c r="S2330" s="88">
        <f>VLOOKUP(P2330,NEW_TRAIN_TEST!$A$1:$M$980,11,0)</f>
        <v>5066</v>
      </c>
      <c r="T2330" s="6">
        <f t="shared" si="72"/>
        <v>0</v>
      </c>
      <c r="U2330" s="6">
        <f t="shared" si="73"/>
        <v>0</v>
      </c>
    </row>
    <row r="2331" spans="1:21" x14ac:dyDescent="0.2">
      <c r="A2331" s="88">
        <v>2329</v>
      </c>
      <c r="B2331" s="88">
        <v>2</v>
      </c>
      <c r="C2331" s="88" t="s">
        <v>2120</v>
      </c>
      <c r="D2331" s="89" t="s">
        <v>1431</v>
      </c>
      <c r="E2331" s="89">
        <v>0</v>
      </c>
      <c r="F2331" s="89">
        <v>3</v>
      </c>
      <c r="G2331" s="89">
        <v>3</v>
      </c>
      <c r="H2331" s="89">
        <v>0</v>
      </c>
      <c r="I2331" s="89">
        <v>2</v>
      </c>
      <c r="J2331" s="89">
        <v>0</v>
      </c>
      <c r="K2331" s="89">
        <v>0</v>
      </c>
      <c r="L2331" s="89">
        <v>0</v>
      </c>
      <c r="M2331" s="89">
        <v>0</v>
      </c>
      <c r="N2331" s="89">
        <v>0</v>
      </c>
      <c r="O2331" s="89">
        <v>2</v>
      </c>
      <c r="P2331" s="89">
        <v>214</v>
      </c>
      <c r="Q2331" s="89">
        <v>4237</v>
      </c>
      <c r="R2331" s="88">
        <f>VLOOKUP(P2331,NEW_TRAIN_TEST!$A$1:$M$980,13,0)</f>
        <v>4225</v>
      </c>
      <c r="S2331" s="88">
        <f>VLOOKUP(P2331,NEW_TRAIN_TEST!$A$1:$M$980,11,0)</f>
        <v>5066</v>
      </c>
      <c r="T2331" s="6">
        <f t="shared" si="72"/>
        <v>0</v>
      </c>
      <c r="U2331" s="6">
        <f t="shared" si="73"/>
        <v>0</v>
      </c>
    </row>
    <row r="2332" spans="1:21" x14ac:dyDescent="0.2">
      <c r="A2332" s="88">
        <v>2330</v>
      </c>
      <c r="B2332" s="88">
        <v>2</v>
      </c>
      <c r="C2332" s="88" t="s">
        <v>2120</v>
      </c>
      <c r="D2332" s="89" t="s">
        <v>1431</v>
      </c>
      <c r="E2332" s="89">
        <v>0</v>
      </c>
      <c r="F2332" s="89">
        <v>6</v>
      </c>
      <c r="G2332" s="89">
        <v>0</v>
      </c>
      <c r="H2332" s="89">
        <v>0</v>
      </c>
      <c r="I2332" s="89">
        <v>0</v>
      </c>
      <c r="J2332" s="89">
        <v>0</v>
      </c>
      <c r="K2332" s="89">
        <v>0</v>
      </c>
      <c r="L2332" s="89">
        <v>0</v>
      </c>
      <c r="M2332" s="89">
        <v>0</v>
      </c>
      <c r="N2332" s="89">
        <v>0</v>
      </c>
      <c r="O2332" s="89">
        <v>0</v>
      </c>
      <c r="P2332" s="89">
        <v>214</v>
      </c>
      <c r="Q2332" s="89">
        <v>4239.08</v>
      </c>
      <c r="R2332" s="88">
        <f>VLOOKUP(P2332,NEW_TRAIN_TEST!$A$1:$M$980,13,0)</f>
        <v>4225</v>
      </c>
      <c r="S2332" s="88">
        <f>VLOOKUP(P2332,NEW_TRAIN_TEST!$A$1:$M$980,11,0)</f>
        <v>5066</v>
      </c>
      <c r="T2332" s="6">
        <f t="shared" si="72"/>
        <v>0</v>
      </c>
      <c r="U2332" s="6">
        <f t="shared" si="73"/>
        <v>0</v>
      </c>
    </row>
    <row r="2333" spans="1:21" x14ac:dyDescent="0.2">
      <c r="A2333" s="88">
        <v>2331</v>
      </c>
      <c r="B2333" s="88">
        <v>2</v>
      </c>
      <c r="C2333" s="88" t="s">
        <v>2120</v>
      </c>
      <c r="D2333" s="89" t="s">
        <v>1431</v>
      </c>
      <c r="E2333" s="89">
        <v>0</v>
      </c>
      <c r="F2333" s="89">
        <v>0</v>
      </c>
      <c r="G2333" s="89">
        <v>0</v>
      </c>
      <c r="H2333" s="89">
        <v>0</v>
      </c>
      <c r="I2333" s="89">
        <v>0</v>
      </c>
      <c r="J2333" s="89">
        <v>0</v>
      </c>
      <c r="K2333" s="89">
        <v>0</v>
      </c>
      <c r="L2333" s="89">
        <v>0</v>
      </c>
      <c r="M2333" s="89">
        <v>0</v>
      </c>
      <c r="N2333" s="89">
        <v>1</v>
      </c>
      <c r="O2333" s="89">
        <v>0</v>
      </c>
      <c r="P2333" s="89">
        <v>214</v>
      </c>
      <c r="Q2333" s="89">
        <v>4239.25</v>
      </c>
      <c r="R2333" s="88">
        <f>VLOOKUP(P2333,NEW_TRAIN_TEST!$A$1:$M$980,13,0)</f>
        <v>4225</v>
      </c>
      <c r="S2333" s="88">
        <f>VLOOKUP(P2333,NEW_TRAIN_TEST!$A$1:$M$980,11,0)</f>
        <v>5066</v>
      </c>
      <c r="T2333" s="6">
        <f t="shared" si="72"/>
        <v>0</v>
      </c>
      <c r="U2333" s="6">
        <f t="shared" si="73"/>
        <v>0</v>
      </c>
    </row>
    <row r="2334" spans="1:21" x14ac:dyDescent="0.2">
      <c r="A2334" s="88">
        <v>2332</v>
      </c>
      <c r="B2334" s="88">
        <v>2</v>
      </c>
      <c r="C2334" s="88" t="s">
        <v>2120</v>
      </c>
      <c r="D2334" s="89" t="s">
        <v>1431</v>
      </c>
      <c r="E2334" s="89">
        <v>6</v>
      </c>
      <c r="F2334" s="89">
        <v>2</v>
      </c>
      <c r="G2334" s="89">
        <v>0</v>
      </c>
      <c r="H2334" s="89">
        <v>2</v>
      </c>
      <c r="I2334" s="89">
        <v>2</v>
      </c>
      <c r="J2334" s="89">
        <v>0</v>
      </c>
      <c r="K2334" s="89">
        <v>0</v>
      </c>
      <c r="L2334" s="89">
        <v>1</v>
      </c>
      <c r="M2334" s="89">
        <v>0</v>
      </c>
      <c r="N2334" s="89">
        <v>0</v>
      </c>
      <c r="O2334" s="89">
        <v>2</v>
      </c>
      <c r="P2334" s="89">
        <v>218</v>
      </c>
      <c r="Q2334" s="89">
        <v>6026</v>
      </c>
      <c r="R2334" s="88">
        <f>VLOOKUP(P2334,NEW_TRAIN_TEST!$A$1:$M$980,13,0)</f>
        <v>5588</v>
      </c>
      <c r="S2334" s="88">
        <f>VLOOKUP(P2334,NEW_TRAIN_TEST!$A$1:$M$980,11,0)</f>
        <v>7238</v>
      </c>
      <c r="T2334" s="6">
        <f t="shared" si="72"/>
        <v>1</v>
      </c>
      <c r="U2334" s="6">
        <f t="shared" si="73"/>
        <v>0</v>
      </c>
    </row>
    <row r="2335" spans="1:21" x14ac:dyDescent="0.2">
      <c r="A2335" s="88">
        <v>2333</v>
      </c>
      <c r="B2335" s="88">
        <v>2</v>
      </c>
      <c r="C2335" s="88" t="s">
        <v>2120</v>
      </c>
      <c r="D2335" s="89" t="s">
        <v>1431</v>
      </c>
      <c r="E2335" s="89">
        <v>0</v>
      </c>
      <c r="F2335" s="89">
        <v>2</v>
      </c>
      <c r="G2335" s="89">
        <v>0</v>
      </c>
      <c r="H2335" s="89">
        <v>2</v>
      </c>
      <c r="I2335" s="89">
        <v>2</v>
      </c>
      <c r="J2335" s="89">
        <v>0</v>
      </c>
      <c r="K2335" s="89">
        <v>0</v>
      </c>
      <c r="L2335" s="89">
        <v>0</v>
      </c>
      <c r="M2335" s="89">
        <v>0</v>
      </c>
      <c r="N2335" s="89">
        <v>0</v>
      </c>
      <c r="O2335" s="89">
        <v>2</v>
      </c>
      <c r="P2335" s="89">
        <v>871</v>
      </c>
      <c r="Q2335" s="89">
        <v>7397</v>
      </c>
      <c r="R2335" s="88">
        <f>VLOOKUP(P2335,NEW_TRAIN_TEST!$A$1:$M$980,13,0)</f>
        <v>7397</v>
      </c>
      <c r="S2335" s="88">
        <f>VLOOKUP(P2335,NEW_TRAIN_TEST!$A$1:$M$980,11,0)</f>
        <v>7432</v>
      </c>
      <c r="T2335" s="6">
        <f t="shared" si="72"/>
        <v>0</v>
      </c>
      <c r="U2335" s="6">
        <f t="shared" si="73"/>
        <v>0</v>
      </c>
    </row>
    <row r="2336" spans="1:21" x14ac:dyDescent="0.2">
      <c r="A2336" s="88">
        <v>2334</v>
      </c>
      <c r="B2336" s="88">
        <v>2</v>
      </c>
      <c r="C2336" s="88" t="s">
        <v>2120</v>
      </c>
      <c r="D2336" s="89" t="s">
        <v>1431</v>
      </c>
      <c r="E2336" s="89">
        <v>4</v>
      </c>
      <c r="F2336" s="89">
        <v>0</v>
      </c>
      <c r="G2336" s="89">
        <v>0</v>
      </c>
      <c r="H2336" s="89">
        <v>0</v>
      </c>
      <c r="I2336" s="89">
        <v>0</v>
      </c>
      <c r="J2336" s="89">
        <v>0</v>
      </c>
      <c r="K2336" s="89">
        <v>0</v>
      </c>
      <c r="L2336" s="89">
        <v>1</v>
      </c>
      <c r="M2336" s="89">
        <v>0</v>
      </c>
      <c r="N2336" s="89">
        <v>0</v>
      </c>
      <c r="O2336" s="89">
        <v>0</v>
      </c>
      <c r="P2336" s="89">
        <v>929</v>
      </c>
      <c r="Q2336" s="89">
        <v>6065.5</v>
      </c>
      <c r="R2336" s="88">
        <f>VLOOKUP(P2336,NEW_TRAIN_TEST!$A$1:$M$980,13,0)</f>
        <v>5746.5</v>
      </c>
      <c r="S2336" s="88">
        <f>VLOOKUP(P2336,NEW_TRAIN_TEST!$A$1:$M$980,11,0)</f>
        <v>6925</v>
      </c>
      <c r="T2336" s="6">
        <f t="shared" si="72"/>
        <v>1</v>
      </c>
      <c r="U2336" s="6">
        <f t="shared" si="73"/>
        <v>0</v>
      </c>
    </row>
    <row r="2337" spans="1:21" x14ac:dyDescent="0.2">
      <c r="A2337" s="88">
        <v>2335</v>
      </c>
      <c r="B2337" s="88">
        <v>2</v>
      </c>
      <c r="C2337" s="88" t="s">
        <v>2120</v>
      </c>
      <c r="D2337" s="89" t="s">
        <v>1431</v>
      </c>
      <c r="E2337" s="89">
        <v>3</v>
      </c>
      <c r="F2337" s="89">
        <v>0</v>
      </c>
      <c r="G2337" s="89">
        <v>0</v>
      </c>
      <c r="H2337" s="89">
        <v>0</v>
      </c>
      <c r="I2337" s="89">
        <v>0</v>
      </c>
      <c r="J2337" s="89">
        <v>0</v>
      </c>
      <c r="K2337" s="89">
        <v>0</v>
      </c>
      <c r="L2337" s="89">
        <v>0</v>
      </c>
      <c r="M2337" s="89">
        <v>0</v>
      </c>
      <c r="N2337" s="89">
        <v>0</v>
      </c>
      <c r="O2337" s="89">
        <v>0</v>
      </c>
      <c r="P2337" s="89">
        <v>854</v>
      </c>
      <c r="Q2337" s="89">
        <v>6176</v>
      </c>
      <c r="R2337" s="88">
        <f>VLOOKUP(P2337,NEW_TRAIN_TEST!$A$1:$M$980,13,0)</f>
        <v>5535</v>
      </c>
      <c r="S2337" s="88">
        <f>VLOOKUP(P2337,NEW_TRAIN_TEST!$A$1:$M$980,11,0)</f>
        <v>6806</v>
      </c>
      <c r="T2337" s="6">
        <f t="shared" si="72"/>
        <v>0</v>
      </c>
      <c r="U2337" s="6">
        <f t="shared" si="73"/>
        <v>0</v>
      </c>
    </row>
    <row r="2338" spans="1:21" x14ac:dyDescent="0.2">
      <c r="A2338" s="88">
        <v>2336</v>
      </c>
      <c r="B2338" s="88">
        <v>2</v>
      </c>
      <c r="C2338" s="88" t="s">
        <v>2120</v>
      </c>
      <c r="D2338" s="89" t="s">
        <v>1431</v>
      </c>
      <c r="E2338" s="89">
        <v>6</v>
      </c>
      <c r="F2338" s="89">
        <v>1</v>
      </c>
      <c r="G2338" s="89">
        <v>0</v>
      </c>
      <c r="H2338" s="89">
        <v>0</v>
      </c>
      <c r="I2338" s="89">
        <v>2</v>
      </c>
      <c r="J2338" s="89">
        <v>0</v>
      </c>
      <c r="K2338" s="89">
        <v>0</v>
      </c>
      <c r="L2338" s="89">
        <v>1</v>
      </c>
      <c r="M2338" s="89">
        <v>0</v>
      </c>
      <c r="N2338" s="89">
        <v>0</v>
      </c>
      <c r="O2338" s="89">
        <v>2</v>
      </c>
      <c r="P2338" s="89">
        <v>919</v>
      </c>
      <c r="Q2338" s="89">
        <v>4839</v>
      </c>
      <c r="R2338" s="88">
        <f>VLOOKUP(P2338,NEW_TRAIN_TEST!$A$1:$M$980,13,0)</f>
        <v>4572</v>
      </c>
      <c r="S2338" s="88">
        <f>VLOOKUP(P2338,NEW_TRAIN_TEST!$A$1:$M$980,11,0)</f>
        <v>5880</v>
      </c>
      <c r="T2338" s="6">
        <f t="shared" si="72"/>
        <v>1</v>
      </c>
      <c r="U2338" s="6">
        <f t="shared" si="73"/>
        <v>0</v>
      </c>
    </row>
    <row r="2339" spans="1:21" x14ac:dyDescent="0.2">
      <c r="A2339" s="88">
        <v>2337</v>
      </c>
      <c r="B2339" s="88">
        <v>2</v>
      </c>
      <c r="C2339" s="88" t="s">
        <v>2120</v>
      </c>
      <c r="D2339" s="89" t="s">
        <v>1431</v>
      </c>
      <c r="E2339" s="89">
        <v>0</v>
      </c>
      <c r="F2339" s="89">
        <v>0</v>
      </c>
      <c r="G2339" s="89">
        <v>0</v>
      </c>
      <c r="H2339" s="89">
        <v>0</v>
      </c>
      <c r="I2339" s="89">
        <v>0</v>
      </c>
      <c r="J2339" s="89">
        <v>0</v>
      </c>
      <c r="K2339" s="89">
        <v>0</v>
      </c>
      <c r="L2339" s="89">
        <v>0</v>
      </c>
      <c r="M2339" s="89">
        <v>0</v>
      </c>
      <c r="N2339" s="89">
        <v>1</v>
      </c>
      <c r="O2339" s="89">
        <v>0</v>
      </c>
      <c r="P2339" s="89">
        <v>505</v>
      </c>
      <c r="Q2339" s="89">
        <v>4537</v>
      </c>
      <c r="R2339" s="88">
        <f>VLOOKUP(P2339,NEW_TRAIN_TEST!$A$1:$M$980,13,0)</f>
        <v>4537</v>
      </c>
      <c r="S2339" s="88">
        <f>VLOOKUP(P2339,NEW_TRAIN_TEST!$A$1:$M$980,11,0)</f>
        <v>5505</v>
      </c>
      <c r="T2339" s="6">
        <f t="shared" si="72"/>
        <v>0</v>
      </c>
      <c r="U2339" s="6">
        <f t="shared" si="73"/>
        <v>0</v>
      </c>
    </row>
    <row r="2340" spans="1:21" x14ac:dyDescent="0.2">
      <c r="A2340" s="88">
        <v>2338</v>
      </c>
      <c r="B2340" s="88">
        <v>2</v>
      </c>
      <c r="C2340" s="88" t="s">
        <v>2120</v>
      </c>
      <c r="D2340" s="89" t="s">
        <v>1431</v>
      </c>
      <c r="E2340" s="89">
        <v>0</v>
      </c>
      <c r="F2340" s="89">
        <v>0</v>
      </c>
      <c r="G2340" s="89">
        <v>0</v>
      </c>
      <c r="H2340" s="89">
        <v>0</v>
      </c>
      <c r="I2340" s="89">
        <v>0</v>
      </c>
      <c r="J2340" s="89">
        <v>0</v>
      </c>
      <c r="K2340" s="89">
        <v>0</v>
      </c>
      <c r="L2340" s="89">
        <v>0</v>
      </c>
      <c r="M2340" s="89">
        <v>0</v>
      </c>
      <c r="N2340" s="89">
        <v>1</v>
      </c>
      <c r="O2340" s="89">
        <v>0</v>
      </c>
      <c r="P2340" s="89">
        <v>865</v>
      </c>
      <c r="Q2340" s="89">
        <v>7656</v>
      </c>
      <c r="R2340" s="88">
        <f>VLOOKUP(P2340,NEW_TRAIN_TEST!$A$1:$M$980,13,0)</f>
        <v>7656</v>
      </c>
      <c r="S2340" s="88">
        <f>VLOOKUP(P2340,NEW_TRAIN_TEST!$A$1:$M$980,11,0)</f>
        <v>7656</v>
      </c>
      <c r="T2340" s="6">
        <f t="shared" si="72"/>
        <v>0</v>
      </c>
      <c r="U2340" s="6">
        <f t="shared" si="73"/>
        <v>0</v>
      </c>
    </row>
    <row r="2341" spans="1:21" x14ac:dyDescent="0.2">
      <c r="A2341" s="88">
        <v>2339</v>
      </c>
      <c r="B2341" s="88">
        <v>2</v>
      </c>
      <c r="C2341" s="88" t="s">
        <v>2120</v>
      </c>
      <c r="D2341" s="89" t="s">
        <v>1431</v>
      </c>
      <c r="E2341" s="89">
        <v>0</v>
      </c>
      <c r="F2341" s="89">
        <v>2</v>
      </c>
      <c r="G2341" s="89">
        <v>0</v>
      </c>
      <c r="H2341" s="89">
        <v>2</v>
      </c>
      <c r="I2341" s="89">
        <v>2</v>
      </c>
      <c r="J2341" s="89">
        <v>0</v>
      </c>
      <c r="K2341" s="89">
        <v>0</v>
      </c>
      <c r="L2341" s="89">
        <v>0</v>
      </c>
      <c r="M2341" s="89">
        <v>0</v>
      </c>
      <c r="N2341" s="89">
        <v>0</v>
      </c>
      <c r="O2341" s="89">
        <v>2</v>
      </c>
      <c r="P2341" s="89">
        <v>849</v>
      </c>
      <c r="Q2341" s="89">
        <v>8011.5</v>
      </c>
      <c r="R2341" s="88">
        <f>VLOOKUP(P2341,NEW_TRAIN_TEST!$A$1:$M$980,13,0)</f>
        <v>8011.5</v>
      </c>
      <c r="S2341" s="88">
        <f>VLOOKUP(P2341,NEW_TRAIN_TEST!$A$1:$M$980,11,0)</f>
        <v>8194</v>
      </c>
      <c r="T2341" s="6">
        <f t="shared" si="72"/>
        <v>0</v>
      </c>
      <c r="U2341" s="6">
        <f t="shared" si="73"/>
        <v>0</v>
      </c>
    </row>
    <row r="2342" spans="1:21" x14ac:dyDescent="0.2">
      <c r="A2342" s="88">
        <v>2340</v>
      </c>
      <c r="B2342" s="88">
        <v>2</v>
      </c>
      <c r="C2342" s="88" t="s">
        <v>2120</v>
      </c>
      <c r="D2342" s="89" t="s">
        <v>1431</v>
      </c>
      <c r="E2342" s="89">
        <v>0</v>
      </c>
      <c r="F2342" s="89">
        <v>2</v>
      </c>
      <c r="G2342" s="89">
        <v>0</v>
      </c>
      <c r="H2342" s="89">
        <v>0</v>
      </c>
      <c r="I2342" s="89">
        <v>2</v>
      </c>
      <c r="J2342" s="89">
        <v>0</v>
      </c>
      <c r="K2342" s="89">
        <v>0</v>
      </c>
      <c r="L2342" s="89">
        <v>0</v>
      </c>
      <c r="M2342" s="89">
        <v>0</v>
      </c>
      <c r="N2342" s="89">
        <v>0</v>
      </c>
      <c r="O2342" s="89">
        <v>2</v>
      </c>
      <c r="P2342" s="89">
        <v>849</v>
      </c>
      <c r="Q2342" s="89">
        <v>8136</v>
      </c>
      <c r="R2342" s="88">
        <f>VLOOKUP(P2342,NEW_TRAIN_TEST!$A$1:$M$980,13,0)</f>
        <v>8011.5</v>
      </c>
      <c r="S2342" s="88">
        <f>VLOOKUP(P2342,NEW_TRAIN_TEST!$A$1:$M$980,11,0)</f>
        <v>8194</v>
      </c>
      <c r="T2342" s="6">
        <f t="shared" si="72"/>
        <v>0</v>
      </c>
      <c r="U2342" s="6">
        <f t="shared" si="73"/>
        <v>0</v>
      </c>
    </row>
    <row r="2343" spans="1:21" x14ac:dyDescent="0.2">
      <c r="A2343" s="88">
        <v>2341</v>
      </c>
      <c r="B2343" s="88">
        <v>2</v>
      </c>
      <c r="C2343" s="88" t="s">
        <v>2120</v>
      </c>
      <c r="D2343" s="89" t="s">
        <v>1431</v>
      </c>
      <c r="E2343" s="89">
        <v>5</v>
      </c>
      <c r="F2343" s="89">
        <v>4</v>
      </c>
      <c r="G2343" s="89">
        <v>1</v>
      </c>
      <c r="H2343" s="89">
        <v>0</v>
      </c>
      <c r="I2343" s="89">
        <v>2</v>
      </c>
      <c r="J2343" s="89">
        <v>0</v>
      </c>
      <c r="K2343" s="89">
        <v>0</v>
      </c>
      <c r="L2343" s="89">
        <v>0</v>
      </c>
      <c r="M2343" s="89">
        <v>0</v>
      </c>
      <c r="N2343" s="89">
        <v>0</v>
      </c>
      <c r="O2343" s="89">
        <v>2</v>
      </c>
      <c r="P2343" s="89">
        <v>207</v>
      </c>
      <c r="Q2343" s="89">
        <v>3989</v>
      </c>
      <c r="R2343" s="88">
        <f>VLOOKUP(P2343,NEW_TRAIN_TEST!$A$1:$M$980,13,0)</f>
        <v>3950.5</v>
      </c>
      <c r="S2343" s="88">
        <f>VLOOKUP(P2343,NEW_TRAIN_TEST!$A$1:$M$980,11,0)</f>
        <v>5492</v>
      </c>
      <c r="T2343" s="6">
        <f t="shared" si="72"/>
        <v>0</v>
      </c>
      <c r="U2343" s="6">
        <f t="shared" si="73"/>
        <v>0</v>
      </c>
    </row>
    <row r="2344" spans="1:21" x14ac:dyDescent="0.2">
      <c r="A2344" s="88">
        <v>2342</v>
      </c>
      <c r="B2344" s="88">
        <v>2</v>
      </c>
      <c r="C2344" s="88" t="s">
        <v>2120</v>
      </c>
      <c r="D2344" s="89" t="s">
        <v>1431</v>
      </c>
      <c r="E2344" s="89">
        <v>5</v>
      </c>
      <c r="F2344" s="89">
        <v>3</v>
      </c>
      <c r="G2344" s="89">
        <v>0</v>
      </c>
      <c r="H2344" s="89">
        <v>2</v>
      </c>
      <c r="I2344" s="89">
        <v>2</v>
      </c>
      <c r="J2344" s="89">
        <v>0</v>
      </c>
      <c r="K2344" s="89">
        <v>0</v>
      </c>
      <c r="L2344" s="89">
        <v>1</v>
      </c>
      <c r="M2344" s="89">
        <v>0</v>
      </c>
      <c r="N2344" s="89">
        <v>0</v>
      </c>
      <c r="O2344" s="89">
        <v>2</v>
      </c>
      <c r="P2344" s="89">
        <v>555</v>
      </c>
      <c r="Q2344" s="89">
        <v>2407</v>
      </c>
      <c r="R2344" s="88">
        <f>VLOOKUP(P2344,NEW_TRAIN_TEST!$A$1:$M$980,13,0)</f>
        <v>2322</v>
      </c>
      <c r="S2344" s="88">
        <f>VLOOKUP(P2344,NEW_TRAIN_TEST!$A$1:$M$980,11,0)</f>
        <v>3163</v>
      </c>
      <c r="T2344" s="6">
        <f t="shared" si="72"/>
        <v>1</v>
      </c>
      <c r="U2344" s="6">
        <f t="shared" si="73"/>
        <v>0</v>
      </c>
    </row>
    <row r="2345" spans="1:21" x14ac:dyDescent="0.2">
      <c r="A2345" s="88">
        <v>2343</v>
      </c>
      <c r="B2345" s="88">
        <v>2</v>
      </c>
      <c r="C2345" s="88" t="s">
        <v>2120</v>
      </c>
      <c r="D2345" s="89" t="s">
        <v>1431</v>
      </c>
      <c r="E2345" s="89">
        <v>0</v>
      </c>
      <c r="F2345" s="89">
        <v>1</v>
      </c>
      <c r="G2345" s="89">
        <v>0</v>
      </c>
      <c r="H2345" s="89">
        <v>0</v>
      </c>
      <c r="I2345" s="89">
        <v>2</v>
      </c>
      <c r="J2345" s="89">
        <v>0</v>
      </c>
      <c r="K2345" s="89">
        <v>0</v>
      </c>
      <c r="L2345" s="89">
        <v>0</v>
      </c>
      <c r="M2345" s="89">
        <v>0</v>
      </c>
      <c r="N2345" s="89">
        <v>0</v>
      </c>
      <c r="O2345" s="89">
        <v>2</v>
      </c>
      <c r="P2345" s="89">
        <v>518</v>
      </c>
      <c r="Q2345" s="89">
        <v>4452.5</v>
      </c>
      <c r="R2345" s="88">
        <f>VLOOKUP(P2345,NEW_TRAIN_TEST!$A$1:$M$980,13,0)</f>
        <v>4452.5</v>
      </c>
      <c r="S2345" s="88">
        <f>VLOOKUP(P2345,NEW_TRAIN_TEST!$A$1:$M$980,11,0)</f>
        <v>5542</v>
      </c>
      <c r="T2345" s="6">
        <f t="shared" si="72"/>
        <v>0</v>
      </c>
      <c r="U2345" s="6">
        <f t="shared" si="73"/>
        <v>0</v>
      </c>
    </row>
    <row r="2346" spans="1:21" x14ac:dyDescent="0.2">
      <c r="A2346" s="88">
        <v>2344</v>
      </c>
      <c r="B2346" s="88">
        <v>2</v>
      </c>
      <c r="C2346" s="88" t="s">
        <v>2120</v>
      </c>
      <c r="D2346" s="89" t="s">
        <v>1431</v>
      </c>
      <c r="E2346" s="89">
        <v>0</v>
      </c>
      <c r="F2346" s="89">
        <v>2</v>
      </c>
      <c r="G2346" s="89">
        <v>1</v>
      </c>
      <c r="H2346" s="89">
        <v>0</v>
      </c>
      <c r="I2346" s="89">
        <v>2</v>
      </c>
      <c r="J2346" s="89">
        <v>0</v>
      </c>
      <c r="K2346" s="89">
        <v>0</v>
      </c>
      <c r="L2346" s="89">
        <v>0</v>
      </c>
      <c r="M2346" s="89">
        <v>0</v>
      </c>
      <c r="N2346" s="89">
        <v>0</v>
      </c>
      <c r="O2346" s="89">
        <v>2</v>
      </c>
      <c r="P2346" s="89">
        <v>518</v>
      </c>
      <c r="Q2346" s="89">
        <v>4460</v>
      </c>
      <c r="R2346" s="88">
        <f>VLOOKUP(P2346,NEW_TRAIN_TEST!$A$1:$M$980,13,0)</f>
        <v>4452.5</v>
      </c>
      <c r="S2346" s="88">
        <f>VLOOKUP(P2346,NEW_TRAIN_TEST!$A$1:$M$980,11,0)</f>
        <v>5542</v>
      </c>
      <c r="T2346" s="6">
        <f t="shared" si="72"/>
        <v>0</v>
      </c>
      <c r="U2346" s="6">
        <f t="shared" si="73"/>
        <v>0</v>
      </c>
    </row>
    <row r="2347" spans="1:21" x14ac:dyDescent="0.2">
      <c r="A2347" s="88">
        <v>2345</v>
      </c>
      <c r="B2347" s="88">
        <v>2</v>
      </c>
      <c r="C2347" s="88" t="s">
        <v>2120</v>
      </c>
      <c r="D2347" s="89" t="s">
        <v>1431</v>
      </c>
      <c r="E2347" s="89">
        <v>0</v>
      </c>
      <c r="F2347" s="89">
        <v>0</v>
      </c>
      <c r="G2347" s="89">
        <v>0</v>
      </c>
      <c r="H2347" s="89">
        <v>0</v>
      </c>
      <c r="I2347" s="89">
        <v>0</v>
      </c>
      <c r="J2347" s="89">
        <v>0</v>
      </c>
      <c r="K2347" s="89">
        <v>0</v>
      </c>
      <c r="L2347" s="89">
        <v>0</v>
      </c>
      <c r="M2347" s="89">
        <v>0</v>
      </c>
      <c r="N2347" s="89">
        <v>1</v>
      </c>
      <c r="O2347" s="89">
        <v>0</v>
      </c>
      <c r="P2347" s="89">
        <v>518</v>
      </c>
      <c r="Q2347" s="89">
        <v>4477.5</v>
      </c>
      <c r="R2347" s="88">
        <f>VLOOKUP(P2347,NEW_TRAIN_TEST!$A$1:$M$980,13,0)</f>
        <v>4452.5</v>
      </c>
      <c r="S2347" s="88">
        <f>VLOOKUP(P2347,NEW_TRAIN_TEST!$A$1:$M$980,11,0)</f>
        <v>5542</v>
      </c>
      <c r="T2347" s="6">
        <f t="shared" si="72"/>
        <v>0</v>
      </c>
      <c r="U2347" s="6">
        <f t="shared" si="73"/>
        <v>0</v>
      </c>
    </row>
    <row r="2348" spans="1:21" x14ac:dyDescent="0.2">
      <c r="A2348" s="88">
        <v>2346</v>
      </c>
      <c r="B2348" s="88">
        <v>2</v>
      </c>
      <c r="C2348" s="88" t="s">
        <v>2120</v>
      </c>
      <c r="D2348" s="89" t="s">
        <v>1431</v>
      </c>
      <c r="E2348" s="89">
        <v>0</v>
      </c>
      <c r="F2348" s="89">
        <v>1</v>
      </c>
      <c r="G2348" s="89">
        <v>0</v>
      </c>
      <c r="H2348" s="89">
        <v>0</v>
      </c>
      <c r="I2348" s="89">
        <v>2</v>
      </c>
      <c r="J2348" s="89">
        <v>0</v>
      </c>
      <c r="K2348" s="89">
        <v>0</v>
      </c>
      <c r="L2348" s="89">
        <v>0</v>
      </c>
      <c r="M2348" s="89">
        <v>0</v>
      </c>
      <c r="N2348" s="89">
        <v>0</v>
      </c>
      <c r="O2348" s="89">
        <v>2</v>
      </c>
      <c r="P2348" s="89">
        <v>551</v>
      </c>
      <c r="Q2348" s="89">
        <v>3684.5</v>
      </c>
      <c r="R2348" s="88">
        <f>VLOOKUP(P2348,NEW_TRAIN_TEST!$A$1:$M$980,13,0)</f>
        <v>3684.5</v>
      </c>
      <c r="S2348" s="88">
        <f>VLOOKUP(P2348,NEW_TRAIN_TEST!$A$1:$M$980,11,0)</f>
        <v>4606</v>
      </c>
      <c r="T2348" s="6">
        <f t="shared" si="72"/>
        <v>0</v>
      </c>
      <c r="U2348" s="6">
        <f t="shared" si="73"/>
        <v>0</v>
      </c>
    </row>
    <row r="2349" spans="1:21" x14ac:dyDescent="0.2">
      <c r="A2349" s="88">
        <v>2347</v>
      </c>
      <c r="B2349" s="88">
        <v>2</v>
      </c>
      <c r="C2349" s="88" t="s">
        <v>2120</v>
      </c>
      <c r="D2349" s="89" t="s">
        <v>1431</v>
      </c>
      <c r="E2349" s="89">
        <v>0</v>
      </c>
      <c r="F2349" s="89">
        <v>1</v>
      </c>
      <c r="G2349" s="89">
        <v>0</v>
      </c>
      <c r="H2349" s="89">
        <v>0</v>
      </c>
      <c r="I2349" s="89">
        <v>2</v>
      </c>
      <c r="J2349" s="89">
        <v>0</v>
      </c>
      <c r="K2349" s="89">
        <v>0</v>
      </c>
      <c r="L2349" s="89">
        <v>0</v>
      </c>
      <c r="M2349" s="89">
        <v>0</v>
      </c>
      <c r="N2349" s="89">
        <v>0</v>
      </c>
      <c r="O2349" s="89">
        <v>2</v>
      </c>
      <c r="P2349" s="89">
        <v>551</v>
      </c>
      <c r="Q2349" s="89">
        <v>3690.5</v>
      </c>
      <c r="R2349" s="88">
        <f>VLOOKUP(P2349,NEW_TRAIN_TEST!$A$1:$M$980,13,0)</f>
        <v>3684.5</v>
      </c>
      <c r="S2349" s="88">
        <f>VLOOKUP(P2349,NEW_TRAIN_TEST!$A$1:$M$980,11,0)</f>
        <v>4606</v>
      </c>
      <c r="T2349" s="6">
        <f t="shared" si="72"/>
        <v>0</v>
      </c>
      <c r="U2349" s="6">
        <f t="shared" si="73"/>
        <v>0</v>
      </c>
    </row>
    <row r="2350" spans="1:21" x14ac:dyDescent="0.2">
      <c r="A2350" s="88">
        <v>2348</v>
      </c>
      <c r="B2350" s="88">
        <v>2</v>
      </c>
      <c r="C2350" s="88" t="s">
        <v>2120</v>
      </c>
      <c r="D2350" s="89" t="s">
        <v>1431</v>
      </c>
      <c r="E2350" s="89">
        <v>0</v>
      </c>
      <c r="F2350" s="89">
        <v>1</v>
      </c>
      <c r="G2350" s="89">
        <v>0</v>
      </c>
      <c r="H2350" s="89">
        <v>0</v>
      </c>
      <c r="I2350" s="89">
        <v>2</v>
      </c>
      <c r="J2350" s="89">
        <v>0</v>
      </c>
      <c r="K2350" s="89">
        <v>0</v>
      </c>
      <c r="L2350" s="89">
        <v>0</v>
      </c>
      <c r="M2350" s="89">
        <v>0</v>
      </c>
      <c r="N2350" s="89">
        <v>0</v>
      </c>
      <c r="O2350" s="89">
        <v>2</v>
      </c>
      <c r="P2350" s="89">
        <v>551</v>
      </c>
      <c r="Q2350" s="89">
        <v>3696</v>
      </c>
      <c r="R2350" s="88">
        <f>VLOOKUP(P2350,NEW_TRAIN_TEST!$A$1:$M$980,13,0)</f>
        <v>3684.5</v>
      </c>
      <c r="S2350" s="88">
        <f>VLOOKUP(P2350,NEW_TRAIN_TEST!$A$1:$M$980,11,0)</f>
        <v>4606</v>
      </c>
      <c r="T2350" s="6">
        <f t="shared" si="72"/>
        <v>0</v>
      </c>
      <c r="U2350" s="6">
        <f t="shared" si="73"/>
        <v>0</v>
      </c>
    </row>
    <row r="2351" spans="1:21" x14ac:dyDescent="0.2">
      <c r="A2351" s="88">
        <v>2349</v>
      </c>
      <c r="B2351" s="88">
        <v>2</v>
      </c>
      <c r="C2351" s="88" t="s">
        <v>2120</v>
      </c>
      <c r="D2351" s="89" t="s">
        <v>1431</v>
      </c>
      <c r="E2351" s="89">
        <v>0</v>
      </c>
      <c r="F2351" s="89">
        <v>2</v>
      </c>
      <c r="G2351" s="89">
        <v>0</v>
      </c>
      <c r="H2351" s="89">
        <v>0</v>
      </c>
      <c r="I2351" s="89">
        <v>2</v>
      </c>
      <c r="J2351" s="89">
        <v>0</v>
      </c>
      <c r="K2351" s="89">
        <v>0</v>
      </c>
      <c r="L2351" s="89">
        <v>0</v>
      </c>
      <c r="M2351" s="89">
        <v>0</v>
      </c>
      <c r="N2351" s="89">
        <v>0</v>
      </c>
      <c r="O2351" s="89">
        <v>2</v>
      </c>
      <c r="P2351" s="89">
        <v>551</v>
      </c>
      <c r="Q2351" s="89">
        <v>3696.25</v>
      </c>
      <c r="R2351" s="88">
        <f>VLOOKUP(P2351,NEW_TRAIN_TEST!$A$1:$M$980,13,0)</f>
        <v>3684.5</v>
      </c>
      <c r="S2351" s="88">
        <f>VLOOKUP(P2351,NEW_TRAIN_TEST!$A$1:$M$980,11,0)</f>
        <v>4606</v>
      </c>
      <c r="T2351" s="6">
        <f t="shared" si="72"/>
        <v>0</v>
      </c>
      <c r="U2351" s="6">
        <f t="shared" si="73"/>
        <v>0</v>
      </c>
    </row>
    <row r="2352" spans="1:21" x14ac:dyDescent="0.2">
      <c r="A2352" s="88">
        <v>2350</v>
      </c>
      <c r="B2352" s="88">
        <v>2</v>
      </c>
      <c r="C2352" s="88" t="s">
        <v>2120</v>
      </c>
      <c r="D2352" s="89" t="s">
        <v>1431</v>
      </c>
      <c r="E2352" s="89">
        <v>0</v>
      </c>
      <c r="F2352" s="89">
        <v>4</v>
      </c>
      <c r="G2352" s="89">
        <v>0</v>
      </c>
      <c r="H2352" s="89">
        <v>0</v>
      </c>
      <c r="I2352" s="89">
        <v>0</v>
      </c>
      <c r="J2352" s="89">
        <v>0</v>
      </c>
      <c r="K2352" s="89">
        <v>0</v>
      </c>
      <c r="L2352" s="89">
        <v>0</v>
      </c>
      <c r="M2352" s="89">
        <v>0</v>
      </c>
      <c r="N2352" s="89">
        <v>0</v>
      </c>
      <c r="O2352" s="89">
        <v>0</v>
      </c>
      <c r="P2352" s="89">
        <v>551</v>
      </c>
      <c r="Q2352" s="89">
        <v>3697.25</v>
      </c>
      <c r="R2352" s="88">
        <f>VLOOKUP(P2352,NEW_TRAIN_TEST!$A$1:$M$980,13,0)</f>
        <v>3684.5</v>
      </c>
      <c r="S2352" s="88">
        <f>VLOOKUP(P2352,NEW_TRAIN_TEST!$A$1:$M$980,11,0)</f>
        <v>4606</v>
      </c>
      <c r="T2352" s="6">
        <f t="shared" si="72"/>
        <v>0</v>
      </c>
      <c r="U2352" s="6">
        <f t="shared" si="73"/>
        <v>0</v>
      </c>
    </row>
    <row r="2353" spans="1:21" x14ac:dyDescent="0.2">
      <c r="A2353" s="88">
        <v>2351</v>
      </c>
      <c r="B2353" s="88">
        <v>2</v>
      </c>
      <c r="C2353" s="88" t="s">
        <v>2120</v>
      </c>
      <c r="D2353" s="89" t="s">
        <v>1431</v>
      </c>
      <c r="E2353" s="89">
        <v>0</v>
      </c>
      <c r="F2353" s="89">
        <v>1</v>
      </c>
      <c r="G2353" s="89">
        <v>1</v>
      </c>
      <c r="H2353" s="89">
        <v>0</v>
      </c>
      <c r="I2353" s="89">
        <v>2</v>
      </c>
      <c r="J2353" s="89">
        <v>0</v>
      </c>
      <c r="K2353" s="89">
        <v>0</v>
      </c>
      <c r="L2353" s="89">
        <v>0</v>
      </c>
      <c r="M2353" s="89">
        <v>0</v>
      </c>
      <c r="N2353" s="89">
        <v>0</v>
      </c>
      <c r="O2353" s="89">
        <v>2</v>
      </c>
      <c r="P2353" s="89">
        <v>551</v>
      </c>
      <c r="Q2353" s="89">
        <v>3699</v>
      </c>
      <c r="R2353" s="88">
        <f>VLOOKUP(P2353,NEW_TRAIN_TEST!$A$1:$M$980,13,0)</f>
        <v>3684.5</v>
      </c>
      <c r="S2353" s="88">
        <f>VLOOKUP(P2353,NEW_TRAIN_TEST!$A$1:$M$980,11,0)</f>
        <v>4606</v>
      </c>
      <c r="T2353" s="6">
        <f t="shared" si="72"/>
        <v>0</v>
      </c>
      <c r="U2353" s="6">
        <f t="shared" si="73"/>
        <v>0</v>
      </c>
    </row>
    <row r="2354" spans="1:21" x14ac:dyDescent="0.2">
      <c r="A2354" s="88">
        <v>2352</v>
      </c>
      <c r="B2354" s="88">
        <v>2</v>
      </c>
      <c r="C2354" s="88" t="s">
        <v>2120</v>
      </c>
      <c r="D2354" s="89" t="s">
        <v>1431</v>
      </c>
      <c r="E2354" s="89">
        <v>0</v>
      </c>
      <c r="F2354" s="89">
        <v>6</v>
      </c>
      <c r="G2354" s="89">
        <v>3</v>
      </c>
      <c r="H2354" s="89">
        <v>0</v>
      </c>
      <c r="I2354" s="89">
        <v>0</v>
      </c>
      <c r="J2354" s="89">
        <v>0</v>
      </c>
      <c r="K2354" s="89">
        <v>0</v>
      </c>
      <c r="L2354" s="89">
        <v>0</v>
      </c>
      <c r="M2354" s="89">
        <v>0</v>
      </c>
      <c r="N2354" s="89">
        <v>0</v>
      </c>
      <c r="O2354" s="89">
        <v>0</v>
      </c>
      <c r="P2354" s="89">
        <v>551</v>
      </c>
      <c r="Q2354" s="89">
        <v>3699.33</v>
      </c>
      <c r="R2354" s="88">
        <f>VLOOKUP(P2354,NEW_TRAIN_TEST!$A$1:$M$980,13,0)</f>
        <v>3684.5</v>
      </c>
      <c r="S2354" s="88">
        <f>VLOOKUP(P2354,NEW_TRAIN_TEST!$A$1:$M$980,11,0)</f>
        <v>4606</v>
      </c>
      <c r="T2354" s="6">
        <f t="shared" si="72"/>
        <v>0</v>
      </c>
      <c r="U2354" s="6">
        <f t="shared" si="73"/>
        <v>0</v>
      </c>
    </row>
    <row r="2355" spans="1:21" x14ac:dyDescent="0.2">
      <c r="A2355" s="88">
        <v>2353</v>
      </c>
      <c r="B2355" s="88">
        <v>2</v>
      </c>
      <c r="C2355" s="88" t="s">
        <v>2120</v>
      </c>
      <c r="D2355" s="89" t="s">
        <v>1431</v>
      </c>
      <c r="E2355" s="89">
        <v>0</v>
      </c>
      <c r="F2355" s="89">
        <v>1</v>
      </c>
      <c r="G2355" s="89">
        <v>1</v>
      </c>
      <c r="H2355" s="89">
        <v>0</v>
      </c>
      <c r="I2355" s="89">
        <v>2</v>
      </c>
      <c r="J2355" s="89">
        <v>0</v>
      </c>
      <c r="K2355" s="89">
        <v>0</v>
      </c>
      <c r="L2355" s="89">
        <v>0</v>
      </c>
      <c r="M2355" s="89">
        <v>0</v>
      </c>
      <c r="N2355" s="89">
        <v>0</v>
      </c>
      <c r="O2355" s="89">
        <v>2</v>
      </c>
      <c r="P2355" s="89">
        <v>551</v>
      </c>
      <c r="Q2355" s="89">
        <v>3700</v>
      </c>
      <c r="R2355" s="88">
        <f>VLOOKUP(P2355,NEW_TRAIN_TEST!$A$1:$M$980,13,0)</f>
        <v>3684.5</v>
      </c>
      <c r="S2355" s="88">
        <f>VLOOKUP(P2355,NEW_TRAIN_TEST!$A$1:$M$980,11,0)</f>
        <v>4606</v>
      </c>
      <c r="T2355" s="6">
        <f t="shared" si="72"/>
        <v>0</v>
      </c>
      <c r="U2355" s="6">
        <f t="shared" si="73"/>
        <v>0</v>
      </c>
    </row>
    <row r="2356" spans="1:21" x14ac:dyDescent="0.2">
      <c r="A2356" s="88">
        <v>2354</v>
      </c>
      <c r="B2356" s="88">
        <v>2</v>
      </c>
      <c r="C2356" s="88" t="s">
        <v>2120</v>
      </c>
      <c r="D2356" s="89" t="s">
        <v>1431</v>
      </c>
      <c r="E2356" s="89">
        <v>0</v>
      </c>
      <c r="F2356" s="89">
        <v>4</v>
      </c>
      <c r="G2356" s="89">
        <v>0</v>
      </c>
      <c r="H2356" s="89">
        <v>0</v>
      </c>
      <c r="I2356" s="89">
        <v>0</v>
      </c>
      <c r="J2356" s="89">
        <v>0</v>
      </c>
      <c r="K2356" s="89">
        <v>0</v>
      </c>
      <c r="L2356" s="89">
        <v>0</v>
      </c>
      <c r="M2356" s="89">
        <v>0</v>
      </c>
      <c r="N2356" s="89">
        <v>0</v>
      </c>
      <c r="O2356" s="89">
        <v>0</v>
      </c>
      <c r="P2356" s="89">
        <v>551</v>
      </c>
      <c r="Q2356" s="89">
        <v>3701</v>
      </c>
      <c r="R2356" s="88">
        <f>VLOOKUP(P2356,NEW_TRAIN_TEST!$A$1:$M$980,13,0)</f>
        <v>3684.5</v>
      </c>
      <c r="S2356" s="88">
        <f>VLOOKUP(P2356,NEW_TRAIN_TEST!$A$1:$M$980,11,0)</f>
        <v>4606</v>
      </c>
      <c r="T2356" s="6">
        <f t="shared" si="72"/>
        <v>0</v>
      </c>
      <c r="U2356" s="6">
        <f t="shared" si="73"/>
        <v>0</v>
      </c>
    </row>
    <row r="2357" spans="1:21" x14ac:dyDescent="0.2">
      <c r="A2357" s="88">
        <v>2355</v>
      </c>
      <c r="B2357" s="88">
        <v>2</v>
      </c>
      <c r="C2357" s="88" t="s">
        <v>2120</v>
      </c>
      <c r="D2357" s="89" t="s">
        <v>1431</v>
      </c>
      <c r="E2357" s="89">
        <v>0</v>
      </c>
      <c r="F2357" s="89">
        <v>1</v>
      </c>
      <c r="G2357" s="89">
        <v>0</v>
      </c>
      <c r="H2357" s="89">
        <v>0</v>
      </c>
      <c r="I2357" s="89">
        <v>2</v>
      </c>
      <c r="J2357" s="89">
        <v>0</v>
      </c>
      <c r="K2357" s="89">
        <v>0</v>
      </c>
      <c r="L2357" s="89">
        <v>0</v>
      </c>
      <c r="M2357" s="89">
        <v>0</v>
      </c>
      <c r="N2357" s="89">
        <v>0</v>
      </c>
      <c r="O2357" s="89">
        <v>2</v>
      </c>
      <c r="P2357" s="89">
        <v>551</v>
      </c>
      <c r="Q2357" s="89">
        <v>3701.5</v>
      </c>
      <c r="R2357" s="88">
        <f>VLOOKUP(P2357,NEW_TRAIN_TEST!$A$1:$M$980,13,0)</f>
        <v>3684.5</v>
      </c>
      <c r="S2357" s="88">
        <f>VLOOKUP(P2357,NEW_TRAIN_TEST!$A$1:$M$980,11,0)</f>
        <v>4606</v>
      </c>
      <c r="T2357" s="6">
        <f t="shared" si="72"/>
        <v>0</v>
      </c>
      <c r="U2357" s="6">
        <f t="shared" si="73"/>
        <v>0</v>
      </c>
    </row>
    <row r="2358" spans="1:21" x14ac:dyDescent="0.2">
      <c r="A2358" s="88">
        <v>2356</v>
      </c>
      <c r="B2358" s="88">
        <v>2</v>
      </c>
      <c r="C2358" s="88" t="s">
        <v>2120</v>
      </c>
      <c r="D2358" s="89" t="s">
        <v>1431</v>
      </c>
      <c r="E2358" s="89">
        <v>0</v>
      </c>
      <c r="F2358" s="89">
        <v>0</v>
      </c>
      <c r="G2358" s="89">
        <v>0</v>
      </c>
      <c r="H2358" s="89">
        <v>0</v>
      </c>
      <c r="I2358" s="89">
        <v>0</v>
      </c>
      <c r="J2358" s="89">
        <v>0</v>
      </c>
      <c r="K2358" s="89">
        <v>0</v>
      </c>
      <c r="L2358" s="89">
        <v>0</v>
      </c>
      <c r="M2358" s="89">
        <v>0</v>
      </c>
      <c r="N2358" s="89">
        <v>1</v>
      </c>
      <c r="O2358" s="89">
        <v>0</v>
      </c>
      <c r="P2358" s="89">
        <v>551</v>
      </c>
      <c r="Q2358" s="89">
        <v>3702.33</v>
      </c>
      <c r="R2358" s="88">
        <f>VLOOKUP(P2358,NEW_TRAIN_TEST!$A$1:$M$980,13,0)</f>
        <v>3684.5</v>
      </c>
      <c r="S2358" s="88">
        <f>VLOOKUP(P2358,NEW_TRAIN_TEST!$A$1:$M$980,11,0)</f>
        <v>4606</v>
      </c>
      <c r="T2358" s="6">
        <f t="shared" si="72"/>
        <v>0</v>
      </c>
      <c r="U2358" s="6">
        <f t="shared" si="73"/>
        <v>0</v>
      </c>
    </row>
    <row r="2359" spans="1:21" x14ac:dyDescent="0.2">
      <c r="A2359" s="88">
        <v>2357</v>
      </c>
      <c r="B2359" s="88">
        <v>2</v>
      </c>
      <c r="C2359" s="88" t="s">
        <v>2120</v>
      </c>
      <c r="D2359" s="89" t="s">
        <v>1431</v>
      </c>
      <c r="E2359" s="89">
        <v>0</v>
      </c>
      <c r="F2359" s="89">
        <v>1</v>
      </c>
      <c r="G2359" s="89">
        <v>0</v>
      </c>
      <c r="H2359" s="89">
        <v>0</v>
      </c>
      <c r="I2359" s="89">
        <v>2</v>
      </c>
      <c r="J2359" s="89">
        <v>0</v>
      </c>
      <c r="K2359" s="89">
        <v>0</v>
      </c>
      <c r="L2359" s="89">
        <v>0</v>
      </c>
      <c r="M2359" s="89">
        <v>0</v>
      </c>
      <c r="N2359" s="89">
        <v>0</v>
      </c>
      <c r="O2359" s="89">
        <v>2</v>
      </c>
      <c r="P2359" s="89">
        <v>916</v>
      </c>
      <c r="Q2359" s="89">
        <v>4589</v>
      </c>
      <c r="R2359" s="88">
        <f>VLOOKUP(P2359,NEW_TRAIN_TEST!$A$1:$M$980,13,0)</f>
        <v>4589</v>
      </c>
      <c r="S2359" s="88">
        <f>VLOOKUP(P2359,NEW_TRAIN_TEST!$A$1:$M$980,11,0)</f>
        <v>5757</v>
      </c>
      <c r="T2359" s="6">
        <f t="shared" si="72"/>
        <v>0</v>
      </c>
      <c r="U2359" s="6">
        <f t="shared" si="73"/>
        <v>0</v>
      </c>
    </row>
    <row r="2360" spans="1:21" x14ac:dyDescent="0.2">
      <c r="A2360" s="88">
        <v>2358</v>
      </c>
      <c r="B2360" s="88">
        <v>2</v>
      </c>
      <c r="C2360" s="88" t="s">
        <v>2120</v>
      </c>
      <c r="D2360" s="89" t="s">
        <v>1431</v>
      </c>
      <c r="E2360" s="89">
        <v>0</v>
      </c>
      <c r="F2360" s="89">
        <v>0</v>
      </c>
      <c r="G2360" s="89">
        <v>0</v>
      </c>
      <c r="H2360" s="89">
        <v>0</v>
      </c>
      <c r="I2360" s="89">
        <v>0</v>
      </c>
      <c r="J2360" s="89">
        <v>0</v>
      </c>
      <c r="K2360" s="89">
        <v>0</v>
      </c>
      <c r="L2360" s="89">
        <v>0</v>
      </c>
      <c r="M2360" s="89">
        <v>0</v>
      </c>
      <c r="N2360" s="89">
        <v>1</v>
      </c>
      <c r="O2360" s="89">
        <v>0</v>
      </c>
      <c r="P2360" s="89">
        <v>916</v>
      </c>
      <c r="Q2360" s="89">
        <v>4617.5</v>
      </c>
      <c r="R2360" s="88">
        <f>VLOOKUP(P2360,NEW_TRAIN_TEST!$A$1:$M$980,13,0)</f>
        <v>4589</v>
      </c>
      <c r="S2360" s="88">
        <f>VLOOKUP(P2360,NEW_TRAIN_TEST!$A$1:$M$980,11,0)</f>
        <v>5757</v>
      </c>
      <c r="T2360" s="6">
        <f t="shared" si="72"/>
        <v>0</v>
      </c>
      <c r="U2360" s="6">
        <f t="shared" si="73"/>
        <v>0</v>
      </c>
    </row>
    <row r="2361" spans="1:21" x14ac:dyDescent="0.2">
      <c r="A2361" s="88">
        <v>2359</v>
      </c>
      <c r="B2361" s="88">
        <v>2</v>
      </c>
      <c r="C2361" s="88" t="s">
        <v>2120</v>
      </c>
      <c r="D2361" s="89" t="s">
        <v>1431</v>
      </c>
      <c r="E2361" s="89">
        <v>7</v>
      </c>
      <c r="F2361" s="89">
        <v>0</v>
      </c>
      <c r="G2361" s="89">
        <v>0</v>
      </c>
      <c r="H2361" s="89">
        <v>0</v>
      </c>
      <c r="I2361" s="89">
        <v>0</v>
      </c>
      <c r="J2361" s="89">
        <v>0</v>
      </c>
      <c r="K2361" s="89">
        <v>0</v>
      </c>
      <c r="L2361" s="89">
        <v>1</v>
      </c>
      <c r="M2361" s="89">
        <v>0</v>
      </c>
      <c r="N2361" s="89">
        <v>0</v>
      </c>
      <c r="O2361" s="89">
        <v>0</v>
      </c>
      <c r="P2361" s="89">
        <v>851</v>
      </c>
      <c r="Q2361" s="89">
        <v>8685</v>
      </c>
      <c r="R2361" s="88">
        <f>VLOOKUP(P2361,NEW_TRAIN_TEST!$A$1:$M$980,13,0)</f>
        <v>7574</v>
      </c>
      <c r="S2361" s="88">
        <f>VLOOKUP(P2361,NEW_TRAIN_TEST!$A$1:$M$980,11,0)</f>
        <v>8733</v>
      </c>
      <c r="T2361" s="6">
        <f t="shared" si="72"/>
        <v>1</v>
      </c>
      <c r="U2361" s="6">
        <f t="shared" si="73"/>
        <v>0</v>
      </c>
    </row>
    <row r="2362" spans="1:21" x14ac:dyDescent="0.2">
      <c r="A2362" s="88">
        <v>2360</v>
      </c>
      <c r="B2362" s="88">
        <v>2</v>
      </c>
      <c r="C2362" s="88" t="s">
        <v>2120</v>
      </c>
      <c r="D2362" s="89" t="s">
        <v>1431</v>
      </c>
      <c r="E2362" s="89">
        <v>3</v>
      </c>
      <c r="F2362" s="89">
        <v>1</v>
      </c>
      <c r="G2362" s="89">
        <v>0</v>
      </c>
      <c r="H2362" s="89">
        <v>0</v>
      </c>
      <c r="I2362" s="89">
        <v>2</v>
      </c>
      <c r="J2362" s="89">
        <v>0</v>
      </c>
      <c r="K2362" s="89">
        <v>0</v>
      </c>
      <c r="L2362" s="89">
        <v>0</v>
      </c>
      <c r="M2362" s="89">
        <v>0</v>
      </c>
      <c r="N2362" s="89">
        <v>0</v>
      </c>
      <c r="O2362" s="89">
        <v>2</v>
      </c>
      <c r="P2362" s="89">
        <v>513</v>
      </c>
      <c r="Q2362" s="89">
        <v>4639</v>
      </c>
      <c r="R2362" s="88">
        <f>VLOOKUP(P2362,NEW_TRAIN_TEST!$A$1:$M$980,13,0)</f>
        <v>4262.5</v>
      </c>
      <c r="S2362" s="88">
        <f>VLOOKUP(P2362,NEW_TRAIN_TEST!$A$1:$M$980,11,0)</f>
        <v>5332</v>
      </c>
      <c r="T2362" s="6">
        <f t="shared" si="72"/>
        <v>0</v>
      </c>
      <c r="U2362" s="6">
        <f t="shared" si="73"/>
        <v>0</v>
      </c>
    </row>
    <row r="2363" spans="1:21" x14ac:dyDescent="0.2">
      <c r="A2363" s="88">
        <v>2361</v>
      </c>
      <c r="B2363" s="88">
        <v>2</v>
      </c>
      <c r="C2363" s="88" t="s">
        <v>2120</v>
      </c>
      <c r="D2363" s="89" t="s">
        <v>1431</v>
      </c>
      <c r="E2363" s="89">
        <v>0</v>
      </c>
      <c r="F2363" s="89">
        <v>2</v>
      </c>
      <c r="G2363" s="89">
        <v>0</v>
      </c>
      <c r="H2363" s="89">
        <v>2</v>
      </c>
      <c r="I2363" s="89">
        <v>2</v>
      </c>
      <c r="J2363" s="89">
        <v>0</v>
      </c>
      <c r="K2363" s="89">
        <v>0</v>
      </c>
      <c r="L2363" s="89">
        <v>0</v>
      </c>
      <c r="M2363" s="89">
        <v>0</v>
      </c>
      <c r="N2363" s="89">
        <v>0</v>
      </c>
      <c r="O2363" s="89">
        <v>2</v>
      </c>
      <c r="P2363" s="89">
        <v>859</v>
      </c>
      <c r="Q2363" s="89">
        <v>8937.5</v>
      </c>
      <c r="R2363" s="88">
        <f>VLOOKUP(P2363,NEW_TRAIN_TEST!$A$1:$M$980,13,0)</f>
        <v>8937.5</v>
      </c>
      <c r="S2363" s="88">
        <f>VLOOKUP(P2363,NEW_TRAIN_TEST!$A$1:$M$980,11,0)</f>
        <v>9027</v>
      </c>
      <c r="T2363" s="6">
        <f t="shared" si="72"/>
        <v>0</v>
      </c>
      <c r="U2363" s="6">
        <f t="shared" si="73"/>
        <v>0</v>
      </c>
    </row>
    <row r="2364" spans="1:21" x14ac:dyDescent="0.2">
      <c r="A2364" s="88">
        <v>2362</v>
      </c>
      <c r="B2364" s="88">
        <v>2</v>
      </c>
      <c r="C2364" s="88" t="s">
        <v>2120</v>
      </c>
      <c r="D2364" s="89" t="s">
        <v>1431</v>
      </c>
      <c r="E2364" s="89">
        <v>0</v>
      </c>
      <c r="F2364" s="89">
        <v>2</v>
      </c>
      <c r="G2364" s="89">
        <v>0</v>
      </c>
      <c r="H2364" s="89">
        <v>2</v>
      </c>
      <c r="I2364" s="89">
        <v>2</v>
      </c>
      <c r="J2364" s="89">
        <v>0</v>
      </c>
      <c r="K2364" s="89">
        <v>0</v>
      </c>
      <c r="L2364" s="89">
        <v>0</v>
      </c>
      <c r="M2364" s="89">
        <v>0</v>
      </c>
      <c r="N2364" s="89">
        <v>0</v>
      </c>
      <c r="O2364" s="89">
        <v>2</v>
      </c>
      <c r="P2364" s="89">
        <v>859</v>
      </c>
      <c r="Q2364" s="89">
        <v>8996.5</v>
      </c>
      <c r="R2364" s="88">
        <f>VLOOKUP(P2364,NEW_TRAIN_TEST!$A$1:$M$980,13,0)</f>
        <v>8937.5</v>
      </c>
      <c r="S2364" s="88">
        <f>VLOOKUP(P2364,NEW_TRAIN_TEST!$A$1:$M$980,11,0)</f>
        <v>9027</v>
      </c>
      <c r="T2364" s="6">
        <f t="shared" si="72"/>
        <v>0</v>
      </c>
      <c r="U2364" s="6">
        <f t="shared" si="73"/>
        <v>0</v>
      </c>
    </row>
    <row r="2365" spans="1:21" x14ac:dyDescent="0.2">
      <c r="A2365" s="88">
        <v>2363</v>
      </c>
      <c r="B2365" s="88">
        <v>2</v>
      </c>
      <c r="C2365" s="88" t="s">
        <v>2120</v>
      </c>
      <c r="D2365" s="89" t="s">
        <v>1431</v>
      </c>
      <c r="E2365" s="89">
        <v>0</v>
      </c>
      <c r="F2365" s="89">
        <v>4</v>
      </c>
      <c r="G2365" s="89">
        <v>2</v>
      </c>
      <c r="H2365" s="89">
        <v>0</v>
      </c>
      <c r="I2365" s="89">
        <v>1</v>
      </c>
      <c r="J2365" s="89">
        <v>0</v>
      </c>
      <c r="K2365" s="89">
        <v>0</v>
      </c>
      <c r="L2365" s="89">
        <v>0</v>
      </c>
      <c r="M2365" s="89">
        <v>0</v>
      </c>
      <c r="N2365" s="89">
        <v>0</v>
      </c>
      <c r="O2365" s="89">
        <v>0</v>
      </c>
      <c r="P2365" s="89">
        <v>859</v>
      </c>
      <c r="Q2365" s="89">
        <v>9007</v>
      </c>
      <c r="R2365" s="88">
        <f>VLOOKUP(P2365,NEW_TRAIN_TEST!$A$1:$M$980,13,0)</f>
        <v>8937.5</v>
      </c>
      <c r="S2365" s="88">
        <f>VLOOKUP(P2365,NEW_TRAIN_TEST!$A$1:$M$980,11,0)</f>
        <v>9027</v>
      </c>
      <c r="T2365" s="6">
        <f t="shared" si="72"/>
        <v>0</v>
      </c>
      <c r="U2365" s="6">
        <f t="shared" si="73"/>
        <v>0</v>
      </c>
    </row>
    <row r="2366" spans="1:21" x14ac:dyDescent="0.2">
      <c r="A2366" s="88">
        <v>2364</v>
      </c>
      <c r="B2366" s="88">
        <v>2</v>
      </c>
      <c r="C2366" s="88" t="s">
        <v>2120</v>
      </c>
      <c r="D2366" s="89" t="s">
        <v>1431</v>
      </c>
      <c r="E2366" s="89">
        <v>0</v>
      </c>
      <c r="F2366" s="89">
        <v>0</v>
      </c>
      <c r="G2366" s="89">
        <v>2</v>
      </c>
      <c r="H2366" s="89">
        <v>0</v>
      </c>
      <c r="I2366" s="89">
        <v>0</v>
      </c>
      <c r="J2366" s="89">
        <v>0</v>
      </c>
      <c r="K2366" s="89">
        <v>0</v>
      </c>
      <c r="L2366" s="89">
        <v>0</v>
      </c>
      <c r="M2366" s="89">
        <v>0</v>
      </c>
      <c r="N2366" s="89">
        <v>0</v>
      </c>
      <c r="O2366" s="89">
        <v>0</v>
      </c>
      <c r="P2366" s="89">
        <v>859</v>
      </c>
      <c r="Q2366" s="89">
        <v>9023.75</v>
      </c>
      <c r="R2366" s="88">
        <f>VLOOKUP(P2366,NEW_TRAIN_TEST!$A$1:$M$980,13,0)</f>
        <v>8937.5</v>
      </c>
      <c r="S2366" s="88">
        <f>VLOOKUP(P2366,NEW_TRAIN_TEST!$A$1:$M$980,11,0)</f>
        <v>9027</v>
      </c>
      <c r="T2366" s="6">
        <f t="shared" si="72"/>
        <v>0</v>
      </c>
      <c r="U2366" s="6">
        <f t="shared" si="73"/>
        <v>0</v>
      </c>
    </row>
    <row r="2367" spans="1:21" x14ac:dyDescent="0.2">
      <c r="A2367" s="88">
        <v>2365</v>
      </c>
      <c r="B2367" s="88">
        <v>2</v>
      </c>
      <c r="C2367" s="88" t="s">
        <v>2120</v>
      </c>
      <c r="D2367" s="89" t="s">
        <v>1431</v>
      </c>
      <c r="E2367" s="89">
        <v>5</v>
      </c>
      <c r="F2367" s="89">
        <v>0</v>
      </c>
      <c r="G2367" s="89">
        <v>0</v>
      </c>
      <c r="H2367" s="89">
        <v>0</v>
      </c>
      <c r="I2367" s="89">
        <v>0</v>
      </c>
      <c r="J2367" s="89">
        <v>0</v>
      </c>
      <c r="K2367" s="89">
        <v>0</v>
      </c>
      <c r="L2367" s="89">
        <v>1</v>
      </c>
      <c r="M2367" s="89">
        <v>0</v>
      </c>
      <c r="N2367" s="89">
        <v>0</v>
      </c>
      <c r="O2367" s="89">
        <v>0</v>
      </c>
      <c r="P2367" s="89">
        <v>878</v>
      </c>
      <c r="Q2367" s="89">
        <v>8240</v>
      </c>
      <c r="R2367" s="88">
        <f>VLOOKUP(P2367,NEW_TRAIN_TEST!$A$1:$M$980,13,0)</f>
        <v>7090</v>
      </c>
      <c r="S2367" s="88">
        <f>VLOOKUP(P2367,NEW_TRAIN_TEST!$A$1:$M$980,11,0)</f>
        <v>8584</v>
      </c>
      <c r="T2367" s="6">
        <f t="shared" si="72"/>
        <v>1</v>
      </c>
      <c r="U2367" s="6">
        <f t="shared" si="73"/>
        <v>0</v>
      </c>
    </row>
    <row r="2368" spans="1:21" x14ac:dyDescent="0.2">
      <c r="A2368" s="88">
        <v>2366</v>
      </c>
      <c r="B2368" s="88">
        <v>2</v>
      </c>
      <c r="C2368" s="88" t="s">
        <v>2120</v>
      </c>
      <c r="D2368" s="89" t="s">
        <v>1431</v>
      </c>
      <c r="E2368" s="89">
        <v>2</v>
      </c>
      <c r="F2368" s="89">
        <v>0</v>
      </c>
      <c r="G2368" s="89">
        <v>0</v>
      </c>
      <c r="H2368" s="89">
        <v>0</v>
      </c>
      <c r="I2368" s="89">
        <v>0</v>
      </c>
      <c r="J2368" s="89">
        <v>0</v>
      </c>
      <c r="K2368" s="89">
        <v>0</v>
      </c>
      <c r="L2368" s="89">
        <v>0</v>
      </c>
      <c r="M2368" s="89">
        <v>0</v>
      </c>
      <c r="N2368" s="89">
        <v>0</v>
      </c>
      <c r="O2368" s="89">
        <v>0</v>
      </c>
      <c r="P2368" s="89">
        <v>876</v>
      </c>
      <c r="Q2368" s="89">
        <v>9258</v>
      </c>
      <c r="R2368" s="88">
        <f>VLOOKUP(P2368,NEW_TRAIN_TEST!$A$1:$M$980,13,0)</f>
        <v>9158</v>
      </c>
      <c r="S2368" s="88">
        <f>VLOOKUP(P2368,NEW_TRAIN_TEST!$A$1:$M$980,11,0)</f>
        <v>9346</v>
      </c>
      <c r="T2368" s="6">
        <f t="shared" si="72"/>
        <v>0</v>
      </c>
      <c r="U2368" s="6">
        <f t="shared" si="73"/>
        <v>0</v>
      </c>
    </row>
    <row r="2369" spans="1:21" x14ac:dyDescent="0.2">
      <c r="A2369" s="88">
        <v>2367</v>
      </c>
      <c r="B2369" s="88">
        <v>2</v>
      </c>
      <c r="C2369" s="88" t="s">
        <v>2120</v>
      </c>
      <c r="D2369" s="89" t="s">
        <v>1431</v>
      </c>
      <c r="E2369" s="89">
        <v>0</v>
      </c>
      <c r="F2369" s="89">
        <v>2</v>
      </c>
      <c r="G2369" s="89">
        <v>0</v>
      </c>
      <c r="H2369" s="89">
        <v>2</v>
      </c>
      <c r="I2369" s="89">
        <v>2</v>
      </c>
      <c r="J2369" s="89">
        <v>0</v>
      </c>
      <c r="K2369" s="89">
        <v>0</v>
      </c>
      <c r="L2369" s="89">
        <v>0</v>
      </c>
      <c r="M2369" s="89">
        <v>0</v>
      </c>
      <c r="N2369" s="89">
        <v>0</v>
      </c>
      <c r="O2369" s="89">
        <v>2</v>
      </c>
      <c r="P2369" s="89">
        <v>223</v>
      </c>
      <c r="Q2369" s="89">
        <v>4183</v>
      </c>
      <c r="R2369" s="88">
        <f>VLOOKUP(P2369,NEW_TRAIN_TEST!$A$1:$M$980,13,0)</f>
        <v>4183</v>
      </c>
      <c r="S2369" s="88">
        <f>VLOOKUP(P2369,NEW_TRAIN_TEST!$A$1:$M$980,11,0)</f>
        <v>5308</v>
      </c>
      <c r="T2369" s="6">
        <f t="shared" si="72"/>
        <v>0</v>
      </c>
      <c r="U2369" s="6">
        <f t="shared" si="73"/>
        <v>0</v>
      </c>
    </row>
    <row r="2370" spans="1:21" x14ac:dyDescent="0.2">
      <c r="A2370" s="88">
        <v>2368</v>
      </c>
      <c r="B2370" s="88">
        <v>2</v>
      </c>
      <c r="C2370" s="88" t="s">
        <v>2120</v>
      </c>
      <c r="D2370" s="89" t="s">
        <v>1431</v>
      </c>
      <c r="E2370" s="89">
        <v>0</v>
      </c>
      <c r="F2370" s="89">
        <v>2</v>
      </c>
      <c r="G2370" s="89">
        <v>0</v>
      </c>
      <c r="H2370" s="89">
        <v>2</v>
      </c>
      <c r="I2370" s="89">
        <v>2</v>
      </c>
      <c r="J2370" s="89">
        <v>0</v>
      </c>
      <c r="K2370" s="89">
        <v>0</v>
      </c>
      <c r="L2370" s="89">
        <v>0</v>
      </c>
      <c r="M2370" s="89">
        <v>0</v>
      </c>
      <c r="N2370" s="89">
        <v>0</v>
      </c>
      <c r="O2370" s="89">
        <v>2</v>
      </c>
      <c r="P2370" s="89">
        <v>223</v>
      </c>
      <c r="Q2370" s="89">
        <v>4190.5</v>
      </c>
      <c r="R2370" s="88">
        <f>VLOOKUP(P2370,NEW_TRAIN_TEST!$A$1:$M$980,13,0)</f>
        <v>4183</v>
      </c>
      <c r="S2370" s="88">
        <f>VLOOKUP(P2370,NEW_TRAIN_TEST!$A$1:$M$980,11,0)</f>
        <v>5308</v>
      </c>
      <c r="T2370" s="6">
        <f t="shared" si="72"/>
        <v>0</v>
      </c>
      <c r="U2370" s="6">
        <f t="shared" si="73"/>
        <v>0</v>
      </c>
    </row>
    <row r="2371" spans="1:21" x14ac:dyDescent="0.2">
      <c r="A2371" s="88">
        <v>2369</v>
      </c>
      <c r="B2371" s="88">
        <v>2</v>
      </c>
      <c r="C2371" s="88" t="s">
        <v>2120</v>
      </c>
      <c r="D2371" s="89" t="s">
        <v>1431</v>
      </c>
      <c r="E2371" s="89">
        <v>0</v>
      </c>
      <c r="F2371" s="89">
        <v>5</v>
      </c>
      <c r="G2371" s="89">
        <v>0</v>
      </c>
      <c r="H2371" s="89">
        <v>0</v>
      </c>
      <c r="I2371" s="89">
        <v>2</v>
      </c>
      <c r="J2371" s="89">
        <v>0</v>
      </c>
      <c r="K2371" s="89">
        <v>0</v>
      </c>
      <c r="L2371" s="89">
        <v>0</v>
      </c>
      <c r="M2371" s="89">
        <v>0</v>
      </c>
      <c r="N2371" s="89">
        <v>0</v>
      </c>
      <c r="O2371" s="89">
        <v>2</v>
      </c>
      <c r="P2371" s="89">
        <v>223</v>
      </c>
      <c r="Q2371" s="89">
        <v>4196.17</v>
      </c>
      <c r="R2371" s="88">
        <f>VLOOKUP(P2371,NEW_TRAIN_TEST!$A$1:$M$980,13,0)</f>
        <v>4183</v>
      </c>
      <c r="S2371" s="88">
        <f>VLOOKUP(P2371,NEW_TRAIN_TEST!$A$1:$M$980,11,0)</f>
        <v>5308</v>
      </c>
      <c r="T2371" s="6">
        <f t="shared" ref="T2371:T2434" si="74">IF(L2371&gt;0,1,0)</f>
        <v>0</v>
      </c>
      <c r="U2371" s="6">
        <f t="shared" ref="U2371:U2434" si="75">IF(M2371&gt;0,1,0)</f>
        <v>0</v>
      </c>
    </row>
    <row r="2372" spans="1:21" x14ac:dyDescent="0.2">
      <c r="A2372" s="88">
        <v>2370</v>
      </c>
      <c r="B2372" s="88">
        <v>2</v>
      </c>
      <c r="C2372" s="88" t="s">
        <v>2120</v>
      </c>
      <c r="D2372" s="89" t="s">
        <v>1431</v>
      </c>
      <c r="E2372" s="89">
        <v>0</v>
      </c>
      <c r="F2372" s="89">
        <v>5</v>
      </c>
      <c r="G2372" s="89">
        <v>0</v>
      </c>
      <c r="H2372" s="89">
        <v>0</v>
      </c>
      <c r="I2372" s="89">
        <v>2</v>
      </c>
      <c r="J2372" s="89">
        <v>0</v>
      </c>
      <c r="K2372" s="89">
        <v>0</v>
      </c>
      <c r="L2372" s="89">
        <v>0</v>
      </c>
      <c r="M2372" s="89">
        <v>0</v>
      </c>
      <c r="N2372" s="89">
        <v>0</v>
      </c>
      <c r="O2372" s="89">
        <v>2</v>
      </c>
      <c r="P2372" s="89">
        <v>223</v>
      </c>
      <c r="Q2372" s="89">
        <v>4199.17</v>
      </c>
      <c r="R2372" s="88">
        <f>VLOOKUP(P2372,NEW_TRAIN_TEST!$A$1:$M$980,13,0)</f>
        <v>4183</v>
      </c>
      <c r="S2372" s="88">
        <f>VLOOKUP(P2372,NEW_TRAIN_TEST!$A$1:$M$980,11,0)</f>
        <v>5308</v>
      </c>
      <c r="T2372" s="6">
        <f t="shared" si="74"/>
        <v>0</v>
      </c>
      <c r="U2372" s="6">
        <f t="shared" si="75"/>
        <v>0</v>
      </c>
    </row>
    <row r="2373" spans="1:21" x14ac:dyDescent="0.2">
      <c r="A2373" s="88">
        <v>2371</v>
      </c>
      <c r="B2373" s="88">
        <v>2</v>
      </c>
      <c r="C2373" s="88" t="s">
        <v>2120</v>
      </c>
      <c r="D2373" s="89" t="s">
        <v>1431</v>
      </c>
      <c r="E2373" s="89">
        <v>0</v>
      </c>
      <c r="F2373" s="89">
        <v>5</v>
      </c>
      <c r="G2373" s="89">
        <v>0</v>
      </c>
      <c r="H2373" s="89">
        <v>2</v>
      </c>
      <c r="I2373" s="89">
        <v>1</v>
      </c>
      <c r="J2373" s="89">
        <v>0</v>
      </c>
      <c r="K2373" s="89">
        <v>0</v>
      </c>
      <c r="L2373" s="89">
        <v>0</v>
      </c>
      <c r="M2373" s="89">
        <v>0</v>
      </c>
      <c r="N2373" s="89">
        <v>0</v>
      </c>
      <c r="O2373" s="89">
        <v>0</v>
      </c>
      <c r="P2373" s="89">
        <v>223</v>
      </c>
      <c r="Q2373" s="89">
        <v>4201.67</v>
      </c>
      <c r="R2373" s="88">
        <f>VLOOKUP(P2373,NEW_TRAIN_TEST!$A$1:$M$980,13,0)</f>
        <v>4183</v>
      </c>
      <c r="S2373" s="88">
        <f>VLOOKUP(P2373,NEW_TRAIN_TEST!$A$1:$M$980,11,0)</f>
        <v>5308</v>
      </c>
      <c r="T2373" s="6">
        <f t="shared" si="74"/>
        <v>0</v>
      </c>
      <c r="U2373" s="6">
        <f t="shared" si="75"/>
        <v>0</v>
      </c>
    </row>
    <row r="2374" spans="1:21" x14ac:dyDescent="0.2">
      <c r="A2374" s="88">
        <v>2372</v>
      </c>
      <c r="B2374" s="88">
        <v>2</v>
      </c>
      <c r="C2374" s="88" t="s">
        <v>2120</v>
      </c>
      <c r="D2374" s="89" t="s">
        <v>1431</v>
      </c>
      <c r="E2374" s="89">
        <v>0</v>
      </c>
      <c r="F2374" s="89">
        <v>10</v>
      </c>
      <c r="G2374" s="89">
        <v>0</v>
      </c>
      <c r="H2374" s="89">
        <v>0</v>
      </c>
      <c r="I2374" s="89">
        <v>2</v>
      </c>
      <c r="J2374" s="89">
        <v>0</v>
      </c>
      <c r="K2374" s="89">
        <v>0</v>
      </c>
      <c r="L2374" s="89">
        <v>0</v>
      </c>
      <c r="M2374" s="89">
        <v>0</v>
      </c>
      <c r="N2374" s="89">
        <v>0</v>
      </c>
      <c r="O2374" s="89">
        <v>2</v>
      </c>
      <c r="P2374" s="89">
        <v>223</v>
      </c>
      <c r="Q2374" s="89">
        <v>4204</v>
      </c>
      <c r="R2374" s="88">
        <f>VLOOKUP(P2374,NEW_TRAIN_TEST!$A$1:$M$980,13,0)</f>
        <v>4183</v>
      </c>
      <c r="S2374" s="88">
        <f>VLOOKUP(P2374,NEW_TRAIN_TEST!$A$1:$M$980,11,0)</f>
        <v>5308</v>
      </c>
      <c r="T2374" s="6">
        <f t="shared" si="74"/>
        <v>0</v>
      </c>
      <c r="U2374" s="6">
        <f t="shared" si="75"/>
        <v>0</v>
      </c>
    </row>
    <row r="2375" spans="1:21" x14ac:dyDescent="0.2">
      <c r="A2375" s="88">
        <v>2373</v>
      </c>
      <c r="B2375" s="88">
        <v>2</v>
      </c>
      <c r="C2375" s="88" t="s">
        <v>2120</v>
      </c>
      <c r="D2375" s="89" t="s">
        <v>1431</v>
      </c>
      <c r="E2375" s="89">
        <v>0</v>
      </c>
      <c r="F2375" s="89">
        <v>2</v>
      </c>
      <c r="G2375" s="89">
        <v>1</v>
      </c>
      <c r="H2375" s="89">
        <v>2</v>
      </c>
      <c r="I2375" s="89">
        <v>2</v>
      </c>
      <c r="J2375" s="89">
        <v>0</v>
      </c>
      <c r="K2375" s="89">
        <v>0</v>
      </c>
      <c r="L2375" s="89">
        <v>0</v>
      </c>
      <c r="M2375" s="89">
        <v>0</v>
      </c>
      <c r="N2375" s="89">
        <v>0</v>
      </c>
      <c r="O2375" s="89">
        <v>2</v>
      </c>
      <c r="P2375" s="89">
        <v>223</v>
      </c>
      <c r="Q2375" s="89">
        <v>4207.5</v>
      </c>
      <c r="R2375" s="88">
        <f>VLOOKUP(P2375,NEW_TRAIN_TEST!$A$1:$M$980,13,0)</f>
        <v>4183</v>
      </c>
      <c r="S2375" s="88">
        <f>VLOOKUP(P2375,NEW_TRAIN_TEST!$A$1:$M$980,11,0)</f>
        <v>5308</v>
      </c>
      <c r="T2375" s="6">
        <f t="shared" si="74"/>
        <v>0</v>
      </c>
      <c r="U2375" s="6">
        <f t="shared" si="75"/>
        <v>0</v>
      </c>
    </row>
    <row r="2376" spans="1:21" x14ac:dyDescent="0.2">
      <c r="A2376" s="88">
        <v>2374</v>
      </c>
      <c r="B2376" s="88">
        <v>2</v>
      </c>
      <c r="C2376" s="88" t="s">
        <v>2120</v>
      </c>
      <c r="D2376" s="89" t="s">
        <v>1431</v>
      </c>
      <c r="E2376" s="89">
        <v>0</v>
      </c>
      <c r="F2376" s="89">
        <v>3</v>
      </c>
      <c r="G2376" s="89">
        <v>0</v>
      </c>
      <c r="H2376" s="89">
        <v>2</v>
      </c>
      <c r="I2376" s="89">
        <v>2</v>
      </c>
      <c r="J2376" s="89">
        <v>0</v>
      </c>
      <c r="K2376" s="89">
        <v>0</v>
      </c>
      <c r="L2376" s="89">
        <v>0</v>
      </c>
      <c r="M2376" s="89">
        <v>0</v>
      </c>
      <c r="N2376" s="89">
        <v>0</v>
      </c>
      <c r="O2376" s="89">
        <v>2</v>
      </c>
      <c r="P2376" s="89">
        <v>223</v>
      </c>
      <c r="Q2376" s="89">
        <v>4209</v>
      </c>
      <c r="R2376" s="88">
        <f>VLOOKUP(P2376,NEW_TRAIN_TEST!$A$1:$M$980,13,0)</f>
        <v>4183</v>
      </c>
      <c r="S2376" s="88">
        <f>VLOOKUP(P2376,NEW_TRAIN_TEST!$A$1:$M$980,11,0)</f>
        <v>5308</v>
      </c>
      <c r="T2376" s="6">
        <f t="shared" si="74"/>
        <v>0</v>
      </c>
      <c r="U2376" s="6">
        <f t="shared" si="75"/>
        <v>0</v>
      </c>
    </row>
    <row r="2377" spans="1:21" x14ac:dyDescent="0.2">
      <c r="A2377" s="88">
        <v>2375</v>
      </c>
      <c r="B2377" s="88">
        <v>2</v>
      </c>
      <c r="C2377" s="88" t="s">
        <v>2120</v>
      </c>
      <c r="D2377" s="89" t="s">
        <v>1431</v>
      </c>
      <c r="E2377" s="89">
        <v>0</v>
      </c>
      <c r="F2377" s="89">
        <v>6</v>
      </c>
      <c r="G2377" s="89">
        <v>0</v>
      </c>
      <c r="H2377" s="89">
        <v>0</v>
      </c>
      <c r="I2377" s="89">
        <v>0</v>
      </c>
      <c r="J2377" s="89">
        <v>0</v>
      </c>
      <c r="K2377" s="89">
        <v>0</v>
      </c>
      <c r="L2377" s="89">
        <v>0</v>
      </c>
      <c r="M2377" s="89">
        <v>0</v>
      </c>
      <c r="N2377" s="89">
        <v>0</v>
      </c>
      <c r="O2377" s="89">
        <v>0</v>
      </c>
      <c r="P2377" s="89">
        <v>223</v>
      </c>
      <c r="Q2377" s="89">
        <v>4209.75</v>
      </c>
      <c r="R2377" s="88">
        <f>VLOOKUP(P2377,NEW_TRAIN_TEST!$A$1:$M$980,13,0)</f>
        <v>4183</v>
      </c>
      <c r="S2377" s="88">
        <f>VLOOKUP(P2377,NEW_TRAIN_TEST!$A$1:$M$980,11,0)</f>
        <v>5308</v>
      </c>
      <c r="T2377" s="6">
        <f t="shared" si="74"/>
        <v>0</v>
      </c>
      <c r="U2377" s="6">
        <f t="shared" si="75"/>
        <v>0</v>
      </c>
    </row>
    <row r="2378" spans="1:21" x14ac:dyDescent="0.2">
      <c r="A2378" s="88">
        <v>2376</v>
      </c>
      <c r="B2378" s="88">
        <v>2</v>
      </c>
      <c r="C2378" s="88" t="s">
        <v>2120</v>
      </c>
      <c r="D2378" s="89" t="s">
        <v>1431</v>
      </c>
      <c r="E2378" s="89">
        <v>0</v>
      </c>
      <c r="F2378" s="89">
        <v>7</v>
      </c>
      <c r="G2378" s="89">
        <v>0</v>
      </c>
      <c r="H2378" s="89">
        <v>0</v>
      </c>
      <c r="I2378" s="89">
        <v>0</v>
      </c>
      <c r="J2378" s="89">
        <v>0</v>
      </c>
      <c r="K2378" s="89">
        <v>0</v>
      </c>
      <c r="L2378" s="89">
        <v>0</v>
      </c>
      <c r="M2378" s="89">
        <v>0</v>
      </c>
      <c r="N2378" s="89">
        <v>0</v>
      </c>
      <c r="O2378" s="89">
        <v>0</v>
      </c>
      <c r="P2378" s="89">
        <v>223</v>
      </c>
      <c r="Q2378" s="89">
        <v>4211.25</v>
      </c>
      <c r="R2378" s="88">
        <f>VLOOKUP(P2378,NEW_TRAIN_TEST!$A$1:$M$980,13,0)</f>
        <v>4183</v>
      </c>
      <c r="S2378" s="88">
        <f>VLOOKUP(P2378,NEW_TRAIN_TEST!$A$1:$M$980,11,0)</f>
        <v>5308</v>
      </c>
      <c r="T2378" s="6">
        <f t="shared" si="74"/>
        <v>0</v>
      </c>
      <c r="U2378" s="6">
        <f t="shared" si="75"/>
        <v>0</v>
      </c>
    </row>
    <row r="2379" spans="1:21" x14ac:dyDescent="0.2">
      <c r="A2379" s="88">
        <v>2377</v>
      </c>
      <c r="B2379" s="88">
        <v>2</v>
      </c>
      <c r="C2379" s="88" t="s">
        <v>2120</v>
      </c>
      <c r="D2379" s="89" t="s">
        <v>1431</v>
      </c>
      <c r="E2379" s="89">
        <v>0</v>
      </c>
      <c r="F2379" s="89">
        <v>5</v>
      </c>
      <c r="G2379" s="89">
        <v>0</v>
      </c>
      <c r="H2379" s="89">
        <v>0</v>
      </c>
      <c r="I2379" s="89">
        <v>2</v>
      </c>
      <c r="J2379" s="89">
        <v>0</v>
      </c>
      <c r="K2379" s="89">
        <v>0</v>
      </c>
      <c r="L2379" s="89">
        <v>0</v>
      </c>
      <c r="M2379" s="89">
        <v>0</v>
      </c>
      <c r="N2379" s="89">
        <v>0</v>
      </c>
      <c r="O2379" s="89">
        <v>2</v>
      </c>
      <c r="P2379" s="89">
        <v>223</v>
      </c>
      <c r="Q2379" s="89">
        <v>4212.5</v>
      </c>
      <c r="R2379" s="88">
        <f>VLOOKUP(P2379,NEW_TRAIN_TEST!$A$1:$M$980,13,0)</f>
        <v>4183</v>
      </c>
      <c r="S2379" s="88">
        <f>VLOOKUP(P2379,NEW_TRAIN_TEST!$A$1:$M$980,11,0)</f>
        <v>5308</v>
      </c>
      <c r="T2379" s="6">
        <f t="shared" si="74"/>
        <v>0</v>
      </c>
      <c r="U2379" s="6">
        <f t="shared" si="75"/>
        <v>0</v>
      </c>
    </row>
    <row r="2380" spans="1:21" x14ac:dyDescent="0.2">
      <c r="A2380" s="88">
        <v>2378</v>
      </c>
      <c r="B2380" s="88">
        <v>2</v>
      </c>
      <c r="C2380" s="88" t="s">
        <v>2120</v>
      </c>
      <c r="D2380" s="89" t="s">
        <v>1431</v>
      </c>
      <c r="E2380" s="89">
        <v>0</v>
      </c>
      <c r="F2380" s="89">
        <v>9</v>
      </c>
      <c r="G2380" s="89">
        <v>3</v>
      </c>
      <c r="H2380" s="89">
        <v>0</v>
      </c>
      <c r="I2380" s="89">
        <v>0</v>
      </c>
      <c r="J2380" s="89">
        <v>0</v>
      </c>
      <c r="K2380" s="89">
        <v>0</v>
      </c>
      <c r="L2380" s="89">
        <v>0</v>
      </c>
      <c r="M2380" s="89">
        <v>0</v>
      </c>
      <c r="N2380" s="89">
        <v>0</v>
      </c>
      <c r="O2380" s="89">
        <v>0</v>
      </c>
      <c r="P2380" s="89">
        <v>223</v>
      </c>
      <c r="Q2380" s="89">
        <v>4213.17</v>
      </c>
      <c r="R2380" s="88">
        <f>VLOOKUP(P2380,NEW_TRAIN_TEST!$A$1:$M$980,13,0)</f>
        <v>4183</v>
      </c>
      <c r="S2380" s="88">
        <f>VLOOKUP(P2380,NEW_TRAIN_TEST!$A$1:$M$980,11,0)</f>
        <v>5308</v>
      </c>
      <c r="T2380" s="6">
        <f t="shared" si="74"/>
        <v>0</v>
      </c>
      <c r="U2380" s="6">
        <f t="shared" si="75"/>
        <v>0</v>
      </c>
    </row>
    <row r="2381" spans="1:21" x14ac:dyDescent="0.2">
      <c r="A2381" s="88">
        <v>2379</v>
      </c>
      <c r="B2381" s="88">
        <v>2</v>
      </c>
      <c r="C2381" s="88" t="s">
        <v>2120</v>
      </c>
      <c r="D2381" s="89" t="s">
        <v>1431</v>
      </c>
      <c r="E2381" s="89">
        <v>0</v>
      </c>
      <c r="F2381" s="89">
        <v>12</v>
      </c>
      <c r="G2381" s="89">
        <v>0</v>
      </c>
      <c r="H2381" s="89">
        <v>0</v>
      </c>
      <c r="I2381" s="89">
        <v>0</v>
      </c>
      <c r="J2381" s="89">
        <v>2</v>
      </c>
      <c r="K2381" s="89">
        <v>0</v>
      </c>
      <c r="L2381" s="89">
        <v>0</v>
      </c>
      <c r="M2381" s="89">
        <v>0</v>
      </c>
      <c r="N2381" s="89">
        <v>0</v>
      </c>
      <c r="O2381" s="89">
        <v>0</v>
      </c>
      <c r="P2381" s="89">
        <v>223</v>
      </c>
      <c r="Q2381" s="89">
        <v>4213.82</v>
      </c>
      <c r="R2381" s="88">
        <f>VLOOKUP(P2381,NEW_TRAIN_TEST!$A$1:$M$980,13,0)</f>
        <v>4183</v>
      </c>
      <c r="S2381" s="88">
        <f>VLOOKUP(P2381,NEW_TRAIN_TEST!$A$1:$M$980,11,0)</f>
        <v>5308</v>
      </c>
      <c r="T2381" s="6">
        <f t="shared" si="74"/>
        <v>0</v>
      </c>
      <c r="U2381" s="6">
        <f t="shared" si="75"/>
        <v>0</v>
      </c>
    </row>
    <row r="2382" spans="1:21" x14ac:dyDescent="0.2">
      <c r="A2382" s="88">
        <v>2380</v>
      </c>
      <c r="B2382" s="88">
        <v>2</v>
      </c>
      <c r="C2382" s="88" t="s">
        <v>2120</v>
      </c>
      <c r="D2382" s="89" t="s">
        <v>1431</v>
      </c>
      <c r="E2382" s="89">
        <v>0</v>
      </c>
      <c r="F2382" s="89">
        <v>8</v>
      </c>
      <c r="G2382" s="89">
        <v>0</v>
      </c>
      <c r="H2382" s="89">
        <v>0</v>
      </c>
      <c r="I2382" s="89">
        <v>2</v>
      </c>
      <c r="J2382" s="89">
        <v>0</v>
      </c>
      <c r="K2382" s="89">
        <v>0</v>
      </c>
      <c r="L2382" s="89">
        <v>0</v>
      </c>
      <c r="M2382" s="89">
        <v>0</v>
      </c>
      <c r="N2382" s="89">
        <v>0</v>
      </c>
      <c r="O2382" s="89">
        <v>2</v>
      </c>
      <c r="P2382" s="89">
        <v>223</v>
      </c>
      <c r="Q2382" s="89">
        <v>4218.25</v>
      </c>
      <c r="R2382" s="88">
        <f>VLOOKUP(P2382,NEW_TRAIN_TEST!$A$1:$M$980,13,0)</f>
        <v>4183</v>
      </c>
      <c r="S2382" s="88">
        <f>VLOOKUP(P2382,NEW_TRAIN_TEST!$A$1:$M$980,11,0)</f>
        <v>5308</v>
      </c>
      <c r="T2382" s="6">
        <f t="shared" si="74"/>
        <v>0</v>
      </c>
      <c r="U2382" s="6">
        <f t="shared" si="75"/>
        <v>0</v>
      </c>
    </row>
    <row r="2383" spans="1:21" x14ac:dyDescent="0.2">
      <c r="A2383" s="88">
        <v>2381</v>
      </c>
      <c r="B2383" s="88">
        <v>2</v>
      </c>
      <c r="C2383" s="88" t="s">
        <v>2120</v>
      </c>
      <c r="D2383" s="89" t="s">
        <v>1431</v>
      </c>
      <c r="E2383" s="89">
        <v>0</v>
      </c>
      <c r="F2383" s="89">
        <v>9</v>
      </c>
      <c r="G2383" s="89">
        <v>0</v>
      </c>
      <c r="H2383" s="89">
        <v>0</v>
      </c>
      <c r="I2383" s="89">
        <v>2</v>
      </c>
      <c r="J2383" s="89">
        <v>0</v>
      </c>
      <c r="K2383" s="89">
        <v>0</v>
      </c>
      <c r="L2383" s="89">
        <v>0</v>
      </c>
      <c r="M2383" s="89">
        <v>0</v>
      </c>
      <c r="N2383" s="89">
        <v>0</v>
      </c>
      <c r="O2383" s="89">
        <v>2</v>
      </c>
      <c r="P2383" s="89">
        <v>223</v>
      </c>
      <c r="Q2383" s="89">
        <v>4219.25</v>
      </c>
      <c r="R2383" s="88">
        <f>VLOOKUP(P2383,NEW_TRAIN_TEST!$A$1:$M$980,13,0)</f>
        <v>4183</v>
      </c>
      <c r="S2383" s="88">
        <f>VLOOKUP(P2383,NEW_TRAIN_TEST!$A$1:$M$980,11,0)</f>
        <v>5308</v>
      </c>
      <c r="T2383" s="6">
        <f t="shared" si="74"/>
        <v>0</v>
      </c>
      <c r="U2383" s="6">
        <f t="shared" si="75"/>
        <v>0</v>
      </c>
    </row>
    <row r="2384" spans="1:21" x14ac:dyDescent="0.2">
      <c r="A2384" s="88">
        <v>2382</v>
      </c>
      <c r="B2384" s="88">
        <v>2</v>
      </c>
      <c r="C2384" s="88" t="s">
        <v>2120</v>
      </c>
      <c r="D2384" s="89" t="s">
        <v>1431</v>
      </c>
      <c r="E2384" s="89">
        <v>0</v>
      </c>
      <c r="F2384" s="89">
        <v>12</v>
      </c>
      <c r="G2384" s="89">
        <v>0</v>
      </c>
      <c r="H2384" s="89">
        <v>0</v>
      </c>
      <c r="I2384" s="89">
        <v>0</v>
      </c>
      <c r="J2384" s="89">
        <v>0</v>
      </c>
      <c r="K2384" s="89">
        <v>0</v>
      </c>
      <c r="L2384" s="89">
        <v>0</v>
      </c>
      <c r="M2384" s="89">
        <v>0</v>
      </c>
      <c r="N2384" s="89">
        <v>0</v>
      </c>
      <c r="O2384" s="89">
        <v>0</v>
      </c>
      <c r="P2384" s="89">
        <v>223</v>
      </c>
      <c r="Q2384" s="89">
        <v>4220</v>
      </c>
      <c r="R2384" s="88">
        <f>VLOOKUP(P2384,NEW_TRAIN_TEST!$A$1:$M$980,13,0)</f>
        <v>4183</v>
      </c>
      <c r="S2384" s="88">
        <f>VLOOKUP(P2384,NEW_TRAIN_TEST!$A$1:$M$980,11,0)</f>
        <v>5308</v>
      </c>
      <c r="T2384" s="6">
        <f t="shared" si="74"/>
        <v>0</v>
      </c>
      <c r="U2384" s="6">
        <f t="shared" si="75"/>
        <v>0</v>
      </c>
    </row>
    <row r="2385" spans="1:21" x14ac:dyDescent="0.2">
      <c r="A2385" s="88">
        <v>2383</v>
      </c>
      <c r="B2385" s="88">
        <v>2</v>
      </c>
      <c r="C2385" s="88" t="s">
        <v>2120</v>
      </c>
      <c r="D2385" s="89" t="s">
        <v>1431</v>
      </c>
      <c r="E2385" s="89">
        <v>0</v>
      </c>
      <c r="F2385" s="89">
        <v>7</v>
      </c>
      <c r="G2385" s="89">
        <v>0</v>
      </c>
      <c r="H2385" s="89">
        <v>0</v>
      </c>
      <c r="I2385" s="89">
        <v>0</v>
      </c>
      <c r="J2385" s="89">
        <v>0</v>
      </c>
      <c r="K2385" s="89">
        <v>0</v>
      </c>
      <c r="L2385" s="89">
        <v>0</v>
      </c>
      <c r="M2385" s="89">
        <v>0</v>
      </c>
      <c r="N2385" s="89">
        <v>0</v>
      </c>
      <c r="O2385" s="89">
        <v>0</v>
      </c>
      <c r="P2385" s="89">
        <v>223</v>
      </c>
      <c r="Q2385" s="89">
        <v>4220.25</v>
      </c>
      <c r="R2385" s="88">
        <f>VLOOKUP(P2385,NEW_TRAIN_TEST!$A$1:$M$980,13,0)</f>
        <v>4183</v>
      </c>
      <c r="S2385" s="88">
        <f>VLOOKUP(P2385,NEW_TRAIN_TEST!$A$1:$M$980,11,0)</f>
        <v>5308</v>
      </c>
      <c r="T2385" s="6">
        <f t="shared" si="74"/>
        <v>0</v>
      </c>
      <c r="U2385" s="6">
        <f t="shared" si="75"/>
        <v>0</v>
      </c>
    </row>
    <row r="2386" spans="1:21" x14ac:dyDescent="0.2">
      <c r="A2386" s="88">
        <v>2384</v>
      </c>
      <c r="B2386" s="88">
        <v>2</v>
      </c>
      <c r="C2386" s="88" t="s">
        <v>2120</v>
      </c>
      <c r="D2386" s="89" t="s">
        <v>1431</v>
      </c>
      <c r="E2386" s="89">
        <v>0</v>
      </c>
      <c r="F2386" s="89">
        <v>7</v>
      </c>
      <c r="G2386" s="89">
        <v>0</v>
      </c>
      <c r="H2386" s="89">
        <v>0</v>
      </c>
      <c r="I2386" s="89">
        <v>0</v>
      </c>
      <c r="J2386" s="89">
        <v>0</v>
      </c>
      <c r="K2386" s="89">
        <v>0</v>
      </c>
      <c r="L2386" s="89">
        <v>0</v>
      </c>
      <c r="M2386" s="89">
        <v>0</v>
      </c>
      <c r="N2386" s="89">
        <v>0</v>
      </c>
      <c r="O2386" s="89">
        <v>0</v>
      </c>
      <c r="P2386" s="89">
        <v>223</v>
      </c>
      <c r="Q2386" s="89">
        <v>4221.75</v>
      </c>
      <c r="R2386" s="88">
        <f>VLOOKUP(P2386,NEW_TRAIN_TEST!$A$1:$M$980,13,0)</f>
        <v>4183</v>
      </c>
      <c r="S2386" s="88">
        <f>VLOOKUP(P2386,NEW_TRAIN_TEST!$A$1:$M$980,11,0)</f>
        <v>5308</v>
      </c>
      <c r="T2386" s="6">
        <f t="shared" si="74"/>
        <v>0</v>
      </c>
      <c r="U2386" s="6">
        <f t="shared" si="75"/>
        <v>0</v>
      </c>
    </row>
    <row r="2387" spans="1:21" x14ac:dyDescent="0.2">
      <c r="A2387" s="88">
        <v>2385</v>
      </c>
      <c r="B2387" s="88">
        <v>2</v>
      </c>
      <c r="C2387" s="88" t="s">
        <v>2120</v>
      </c>
      <c r="D2387" s="89" t="s">
        <v>1431</v>
      </c>
      <c r="E2387" s="89">
        <v>0</v>
      </c>
      <c r="F2387" s="89">
        <v>0</v>
      </c>
      <c r="G2387" s="89">
        <v>8</v>
      </c>
      <c r="H2387" s="89">
        <v>0</v>
      </c>
      <c r="I2387" s="89">
        <v>0</v>
      </c>
      <c r="J2387" s="89">
        <v>0</v>
      </c>
      <c r="K2387" s="89">
        <v>0</v>
      </c>
      <c r="L2387" s="89">
        <v>0</v>
      </c>
      <c r="M2387" s="89">
        <v>0</v>
      </c>
      <c r="N2387" s="89">
        <v>0</v>
      </c>
      <c r="O2387" s="89">
        <v>0</v>
      </c>
      <c r="P2387" s="89">
        <v>223</v>
      </c>
      <c r="Q2387" s="89">
        <v>4221.95</v>
      </c>
      <c r="R2387" s="88">
        <f>VLOOKUP(P2387,NEW_TRAIN_TEST!$A$1:$M$980,13,0)</f>
        <v>4183</v>
      </c>
      <c r="S2387" s="88">
        <f>VLOOKUP(P2387,NEW_TRAIN_TEST!$A$1:$M$980,11,0)</f>
        <v>5308</v>
      </c>
      <c r="T2387" s="6">
        <f t="shared" si="74"/>
        <v>0</v>
      </c>
      <c r="U2387" s="6">
        <f t="shared" si="75"/>
        <v>0</v>
      </c>
    </row>
    <row r="2388" spans="1:21" x14ac:dyDescent="0.2">
      <c r="A2388" s="88">
        <v>2386</v>
      </c>
      <c r="B2388" s="88">
        <v>2</v>
      </c>
      <c r="C2388" s="88" t="s">
        <v>2120</v>
      </c>
      <c r="D2388" s="89" t="s">
        <v>1431</v>
      </c>
      <c r="E2388" s="89">
        <v>9</v>
      </c>
      <c r="F2388" s="89">
        <v>0</v>
      </c>
      <c r="G2388" s="89">
        <v>0</v>
      </c>
      <c r="H2388" s="89">
        <v>0</v>
      </c>
      <c r="I2388" s="89">
        <v>0</v>
      </c>
      <c r="J2388" s="89">
        <v>0</v>
      </c>
      <c r="K2388" s="89">
        <v>0</v>
      </c>
      <c r="L2388" s="89">
        <v>0</v>
      </c>
      <c r="M2388" s="89">
        <v>0</v>
      </c>
      <c r="N2388" s="89">
        <v>0</v>
      </c>
      <c r="O2388" s="89">
        <v>0</v>
      </c>
      <c r="P2388" s="89">
        <v>858</v>
      </c>
      <c r="Q2388" s="89">
        <v>9372</v>
      </c>
      <c r="R2388" s="88">
        <f>VLOOKUP(P2388,NEW_TRAIN_TEST!$A$1:$M$980,13,0)</f>
        <v>8566</v>
      </c>
      <c r="S2388" s="88">
        <f>VLOOKUP(P2388,NEW_TRAIN_TEST!$A$1:$M$980,11,0)</f>
        <v>9384</v>
      </c>
      <c r="T2388" s="6">
        <f t="shared" si="74"/>
        <v>0</v>
      </c>
      <c r="U2388" s="6">
        <f t="shared" si="75"/>
        <v>0</v>
      </c>
    </row>
    <row r="2389" spans="1:21" x14ac:dyDescent="0.2">
      <c r="A2389" s="88">
        <v>2387</v>
      </c>
      <c r="B2389" s="88">
        <v>2</v>
      </c>
      <c r="C2389" s="88" t="s">
        <v>2120</v>
      </c>
      <c r="D2389" s="89" t="s">
        <v>1431</v>
      </c>
      <c r="E2389" s="89">
        <v>6</v>
      </c>
      <c r="F2389" s="89">
        <v>2</v>
      </c>
      <c r="G2389" s="89">
        <v>0</v>
      </c>
      <c r="H2389" s="89">
        <v>0</v>
      </c>
      <c r="I2389" s="89">
        <v>2</v>
      </c>
      <c r="J2389" s="89">
        <v>2</v>
      </c>
      <c r="K2389" s="89">
        <v>0</v>
      </c>
      <c r="L2389" s="89">
        <v>1</v>
      </c>
      <c r="M2389" s="89">
        <v>0</v>
      </c>
      <c r="N2389" s="89">
        <v>0</v>
      </c>
      <c r="O2389" s="89">
        <v>2</v>
      </c>
      <c r="P2389" s="89">
        <v>855</v>
      </c>
      <c r="Q2389" s="89">
        <v>9162</v>
      </c>
      <c r="R2389" s="88">
        <f>VLOOKUP(P2389,NEW_TRAIN_TEST!$A$1:$M$980,13,0)</f>
        <v>7926</v>
      </c>
      <c r="S2389" s="88">
        <f>VLOOKUP(P2389,NEW_TRAIN_TEST!$A$1:$M$980,11,0)</f>
        <v>9425</v>
      </c>
      <c r="T2389" s="6">
        <f t="shared" si="74"/>
        <v>1</v>
      </c>
      <c r="U2389" s="6">
        <f t="shared" si="75"/>
        <v>0</v>
      </c>
    </row>
    <row r="2390" spans="1:21" x14ac:dyDescent="0.2">
      <c r="A2390" s="88">
        <v>2388</v>
      </c>
      <c r="B2390" s="88">
        <v>2</v>
      </c>
      <c r="C2390" s="88" t="s">
        <v>2120</v>
      </c>
      <c r="D2390" s="89" t="s">
        <v>1431</v>
      </c>
      <c r="E2390" s="89">
        <v>8</v>
      </c>
      <c r="F2390" s="89">
        <v>0</v>
      </c>
      <c r="G2390" s="89">
        <v>0</v>
      </c>
      <c r="H2390" s="89">
        <v>0</v>
      </c>
      <c r="I2390" s="89">
        <v>0</v>
      </c>
      <c r="J2390" s="89">
        <v>0</v>
      </c>
      <c r="K2390" s="89">
        <v>0</v>
      </c>
      <c r="L2390" s="89">
        <v>1</v>
      </c>
      <c r="M2390" s="89">
        <v>0</v>
      </c>
      <c r="N2390" s="89">
        <v>0</v>
      </c>
      <c r="O2390" s="89">
        <v>0</v>
      </c>
      <c r="P2390" s="89">
        <v>869</v>
      </c>
      <c r="Q2390" s="89">
        <v>9612</v>
      </c>
      <c r="R2390" s="88">
        <f>VLOOKUP(P2390,NEW_TRAIN_TEST!$A$1:$M$980,13,0)</f>
        <v>8632</v>
      </c>
      <c r="S2390" s="88">
        <f>VLOOKUP(P2390,NEW_TRAIN_TEST!$A$1:$M$980,11,0)</f>
        <v>9686</v>
      </c>
      <c r="T2390" s="6">
        <f t="shared" si="74"/>
        <v>1</v>
      </c>
      <c r="U2390" s="6">
        <f t="shared" si="75"/>
        <v>0</v>
      </c>
    </row>
    <row r="2391" spans="1:21" x14ac:dyDescent="0.2">
      <c r="A2391" s="88">
        <v>2389</v>
      </c>
      <c r="B2391" s="88">
        <v>2</v>
      </c>
      <c r="C2391" s="88" t="s">
        <v>2120</v>
      </c>
      <c r="D2391" s="89" t="s">
        <v>1431</v>
      </c>
      <c r="E2391" s="89">
        <v>0</v>
      </c>
      <c r="F2391" s="89">
        <v>2</v>
      </c>
      <c r="G2391" s="89">
        <v>0</v>
      </c>
      <c r="H2391" s="89">
        <v>2</v>
      </c>
      <c r="I2391" s="89">
        <v>2</v>
      </c>
      <c r="J2391" s="89">
        <v>0</v>
      </c>
      <c r="K2391" s="89">
        <v>0</v>
      </c>
      <c r="L2391" s="89">
        <v>0</v>
      </c>
      <c r="M2391" s="89">
        <v>0</v>
      </c>
      <c r="N2391" s="89">
        <v>0</v>
      </c>
      <c r="O2391" s="89">
        <v>2</v>
      </c>
      <c r="P2391" s="89">
        <v>231</v>
      </c>
      <c r="Q2391" s="89">
        <v>4388.5</v>
      </c>
      <c r="R2391" s="88">
        <f>VLOOKUP(P2391,NEW_TRAIN_TEST!$A$1:$M$980,13,0)</f>
        <v>4388.5</v>
      </c>
      <c r="S2391" s="88">
        <f>VLOOKUP(P2391,NEW_TRAIN_TEST!$A$1:$M$980,11,0)</f>
        <v>5559</v>
      </c>
      <c r="T2391" s="6">
        <f t="shared" si="74"/>
        <v>0</v>
      </c>
      <c r="U2391" s="6">
        <f t="shared" si="75"/>
        <v>0</v>
      </c>
    </row>
    <row r="2392" spans="1:21" x14ac:dyDescent="0.2">
      <c r="A2392" s="88">
        <v>2390</v>
      </c>
      <c r="B2392" s="88">
        <v>2</v>
      </c>
      <c r="C2392" s="88" t="s">
        <v>2120</v>
      </c>
      <c r="D2392" s="89" t="s">
        <v>1431</v>
      </c>
      <c r="E2392" s="89">
        <v>0</v>
      </c>
      <c r="F2392" s="89">
        <v>2</v>
      </c>
      <c r="G2392" s="89">
        <v>0</v>
      </c>
      <c r="H2392" s="89">
        <v>2</v>
      </c>
      <c r="I2392" s="89">
        <v>2</v>
      </c>
      <c r="J2392" s="89">
        <v>0</v>
      </c>
      <c r="K2392" s="89">
        <v>0</v>
      </c>
      <c r="L2392" s="89">
        <v>0</v>
      </c>
      <c r="M2392" s="89">
        <v>0</v>
      </c>
      <c r="N2392" s="89">
        <v>0</v>
      </c>
      <c r="O2392" s="89">
        <v>2</v>
      </c>
      <c r="P2392" s="89">
        <v>231</v>
      </c>
      <c r="Q2392" s="89">
        <v>4391.5</v>
      </c>
      <c r="R2392" s="88">
        <f>VLOOKUP(P2392,NEW_TRAIN_TEST!$A$1:$M$980,13,0)</f>
        <v>4388.5</v>
      </c>
      <c r="S2392" s="88">
        <f>VLOOKUP(P2392,NEW_TRAIN_TEST!$A$1:$M$980,11,0)</f>
        <v>5559</v>
      </c>
      <c r="T2392" s="6">
        <f t="shared" si="74"/>
        <v>0</v>
      </c>
      <c r="U2392" s="6">
        <f t="shared" si="75"/>
        <v>0</v>
      </c>
    </row>
    <row r="2393" spans="1:21" x14ac:dyDescent="0.2">
      <c r="A2393" s="88">
        <v>2391</v>
      </c>
      <c r="B2393" s="88">
        <v>2</v>
      </c>
      <c r="C2393" s="88" t="s">
        <v>2120</v>
      </c>
      <c r="D2393" s="89" t="s">
        <v>1431</v>
      </c>
      <c r="E2393" s="89">
        <v>0</v>
      </c>
      <c r="F2393" s="89">
        <v>2</v>
      </c>
      <c r="G2393" s="89">
        <v>0</v>
      </c>
      <c r="H2393" s="89">
        <v>2</v>
      </c>
      <c r="I2393" s="89">
        <v>2</v>
      </c>
      <c r="J2393" s="89">
        <v>0</v>
      </c>
      <c r="K2393" s="89">
        <v>0</v>
      </c>
      <c r="L2393" s="89">
        <v>0</v>
      </c>
      <c r="M2393" s="89">
        <v>0</v>
      </c>
      <c r="N2393" s="89">
        <v>0</v>
      </c>
      <c r="O2393" s="89">
        <v>2</v>
      </c>
      <c r="P2393" s="89">
        <v>231</v>
      </c>
      <c r="Q2393" s="89">
        <v>4393</v>
      </c>
      <c r="R2393" s="88">
        <f>VLOOKUP(P2393,NEW_TRAIN_TEST!$A$1:$M$980,13,0)</f>
        <v>4388.5</v>
      </c>
      <c r="S2393" s="88">
        <f>VLOOKUP(P2393,NEW_TRAIN_TEST!$A$1:$M$980,11,0)</f>
        <v>5559</v>
      </c>
      <c r="T2393" s="6">
        <f t="shared" si="74"/>
        <v>0</v>
      </c>
      <c r="U2393" s="6">
        <f t="shared" si="75"/>
        <v>0</v>
      </c>
    </row>
    <row r="2394" spans="1:21" x14ac:dyDescent="0.2">
      <c r="A2394" s="88">
        <v>2392</v>
      </c>
      <c r="B2394" s="88">
        <v>2</v>
      </c>
      <c r="C2394" s="88" t="s">
        <v>2120</v>
      </c>
      <c r="D2394" s="89" t="s">
        <v>1431</v>
      </c>
      <c r="E2394" s="89">
        <v>0</v>
      </c>
      <c r="F2394" s="89">
        <v>2</v>
      </c>
      <c r="G2394" s="89">
        <v>0</v>
      </c>
      <c r="H2394" s="89">
        <v>2</v>
      </c>
      <c r="I2394" s="89">
        <v>2</v>
      </c>
      <c r="J2394" s="89">
        <v>0</v>
      </c>
      <c r="K2394" s="89">
        <v>0</v>
      </c>
      <c r="L2394" s="89">
        <v>0</v>
      </c>
      <c r="M2394" s="89">
        <v>0</v>
      </c>
      <c r="N2394" s="89">
        <v>0</v>
      </c>
      <c r="O2394" s="89">
        <v>2</v>
      </c>
      <c r="P2394" s="89">
        <v>231</v>
      </c>
      <c r="Q2394" s="89">
        <v>4394</v>
      </c>
      <c r="R2394" s="88">
        <f>VLOOKUP(P2394,NEW_TRAIN_TEST!$A$1:$M$980,13,0)</f>
        <v>4388.5</v>
      </c>
      <c r="S2394" s="88">
        <f>VLOOKUP(P2394,NEW_TRAIN_TEST!$A$1:$M$980,11,0)</f>
        <v>5559</v>
      </c>
      <c r="T2394" s="6">
        <f t="shared" si="74"/>
        <v>0</v>
      </c>
      <c r="U2394" s="6">
        <f t="shared" si="75"/>
        <v>0</v>
      </c>
    </row>
    <row r="2395" spans="1:21" x14ac:dyDescent="0.2">
      <c r="A2395" s="88">
        <v>2393</v>
      </c>
      <c r="B2395" s="88">
        <v>2</v>
      </c>
      <c r="C2395" s="88" t="s">
        <v>2120</v>
      </c>
      <c r="D2395" s="89" t="s">
        <v>1431</v>
      </c>
      <c r="E2395" s="89">
        <v>0</v>
      </c>
      <c r="F2395" s="89">
        <v>11</v>
      </c>
      <c r="G2395" s="89">
        <v>0</v>
      </c>
      <c r="H2395" s="89">
        <v>0</v>
      </c>
      <c r="I2395" s="89">
        <v>2</v>
      </c>
      <c r="J2395" s="89">
        <v>0</v>
      </c>
      <c r="K2395" s="89">
        <v>0</v>
      </c>
      <c r="L2395" s="89">
        <v>0</v>
      </c>
      <c r="M2395" s="89">
        <v>0</v>
      </c>
      <c r="N2395" s="89">
        <v>0</v>
      </c>
      <c r="O2395" s="89">
        <v>2</v>
      </c>
      <c r="P2395" s="89">
        <v>231</v>
      </c>
      <c r="Q2395" s="89">
        <v>4394.5</v>
      </c>
      <c r="R2395" s="88">
        <f>VLOOKUP(P2395,NEW_TRAIN_TEST!$A$1:$M$980,13,0)</f>
        <v>4388.5</v>
      </c>
      <c r="S2395" s="88">
        <f>VLOOKUP(P2395,NEW_TRAIN_TEST!$A$1:$M$980,11,0)</f>
        <v>5559</v>
      </c>
      <c r="T2395" s="6">
        <f t="shared" si="74"/>
        <v>0</v>
      </c>
      <c r="U2395" s="6">
        <f t="shared" si="75"/>
        <v>0</v>
      </c>
    </row>
    <row r="2396" spans="1:21" x14ac:dyDescent="0.2">
      <c r="A2396" s="88">
        <v>2394</v>
      </c>
      <c r="B2396" s="88">
        <v>2</v>
      </c>
      <c r="C2396" s="88" t="s">
        <v>2120</v>
      </c>
      <c r="D2396" s="89" t="s">
        <v>1431</v>
      </c>
      <c r="E2396" s="89">
        <v>0</v>
      </c>
      <c r="F2396" s="89">
        <v>10</v>
      </c>
      <c r="G2396" s="89">
        <v>3</v>
      </c>
      <c r="H2396" s="89">
        <v>0</v>
      </c>
      <c r="I2396" s="89">
        <v>0</v>
      </c>
      <c r="J2396" s="89">
        <v>0</v>
      </c>
      <c r="K2396" s="89">
        <v>0</v>
      </c>
      <c r="L2396" s="89">
        <v>0</v>
      </c>
      <c r="M2396" s="89">
        <v>0</v>
      </c>
      <c r="N2396" s="89">
        <v>0</v>
      </c>
      <c r="O2396" s="89">
        <v>0</v>
      </c>
      <c r="P2396" s="89">
        <v>231</v>
      </c>
      <c r="Q2396" s="89">
        <v>4396.25</v>
      </c>
      <c r="R2396" s="88">
        <f>VLOOKUP(P2396,NEW_TRAIN_TEST!$A$1:$M$980,13,0)</f>
        <v>4388.5</v>
      </c>
      <c r="S2396" s="88">
        <f>VLOOKUP(P2396,NEW_TRAIN_TEST!$A$1:$M$980,11,0)</f>
        <v>5559</v>
      </c>
      <c r="T2396" s="6">
        <f t="shared" si="74"/>
        <v>0</v>
      </c>
      <c r="U2396" s="6">
        <f t="shared" si="75"/>
        <v>0</v>
      </c>
    </row>
    <row r="2397" spans="1:21" x14ac:dyDescent="0.2">
      <c r="A2397" s="88">
        <v>2395</v>
      </c>
      <c r="B2397" s="88">
        <v>2</v>
      </c>
      <c r="C2397" s="88" t="s">
        <v>2120</v>
      </c>
      <c r="D2397" s="89" t="s">
        <v>1431</v>
      </c>
      <c r="E2397" s="89">
        <v>0</v>
      </c>
      <c r="F2397" s="89">
        <v>11</v>
      </c>
      <c r="G2397" s="89">
        <v>3</v>
      </c>
      <c r="H2397" s="89">
        <v>0</v>
      </c>
      <c r="I2397" s="89">
        <v>0</v>
      </c>
      <c r="J2397" s="89">
        <v>0</v>
      </c>
      <c r="K2397" s="89">
        <v>0</v>
      </c>
      <c r="L2397" s="89">
        <v>0</v>
      </c>
      <c r="M2397" s="89">
        <v>0</v>
      </c>
      <c r="N2397" s="89">
        <v>0</v>
      </c>
      <c r="O2397" s="89">
        <v>0</v>
      </c>
      <c r="P2397" s="89">
        <v>231</v>
      </c>
      <c r="Q2397" s="89">
        <v>4398</v>
      </c>
      <c r="R2397" s="88">
        <f>VLOOKUP(P2397,NEW_TRAIN_TEST!$A$1:$M$980,13,0)</f>
        <v>4388.5</v>
      </c>
      <c r="S2397" s="88">
        <f>VLOOKUP(P2397,NEW_TRAIN_TEST!$A$1:$M$980,11,0)</f>
        <v>5559</v>
      </c>
      <c r="T2397" s="6">
        <f t="shared" si="74"/>
        <v>0</v>
      </c>
      <c r="U2397" s="6">
        <f t="shared" si="75"/>
        <v>0</v>
      </c>
    </row>
    <row r="2398" spans="1:21" x14ac:dyDescent="0.2">
      <c r="A2398" s="88">
        <v>2396</v>
      </c>
      <c r="B2398" s="88">
        <v>2</v>
      </c>
      <c r="C2398" s="88" t="s">
        <v>2120</v>
      </c>
      <c r="D2398" s="89" t="s">
        <v>1431</v>
      </c>
      <c r="E2398" s="89">
        <v>0</v>
      </c>
      <c r="F2398" s="89">
        <v>2</v>
      </c>
      <c r="G2398" s="89">
        <v>2</v>
      </c>
      <c r="H2398" s="89">
        <v>2</v>
      </c>
      <c r="I2398" s="89">
        <v>2</v>
      </c>
      <c r="J2398" s="89">
        <v>0</v>
      </c>
      <c r="K2398" s="89">
        <v>0</v>
      </c>
      <c r="L2398" s="89">
        <v>0</v>
      </c>
      <c r="M2398" s="89">
        <v>0</v>
      </c>
      <c r="N2398" s="89">
        <v>0</v>
      </c>
      <c r="O2398" s="89">
        <v>2</v>
      </c>
      <c r="P2398" s="89">
        <v>231</v>
      </c>
      <c r="Q2398" s="89">
        <v>4410.5</v>
      </c>
      <c r="R2398" s="88">
        <f>VLOOKUP(P2398,NEW_TRAIN_TEST!$A$1:$M$980,13,0)</f>
        <v>4388.5</v>
      </c>
      <c r="S2398" s="88">
        <f>VLOOKUP(P2398,NEW_TRAIN_TEST!$A$1:$M$980,11,0)</f>
        <v>5559</v>
      </c>
      <c r="T2398" s="6">
        <f t="shared" si="74"/>
        <v>0</v>
      </c>
      <c r="U2398" s="6">
        <f t="shared" si="75"/>
        <v>0</v>
      </c>
    </row>
    <row r="2399" spans="1:21" x14ac:dyDescent="0.2">
      <c r="A2399" s="88">
        <v>2397</v>
      </c>
      <c r="B2399" s="88">
        <v>2</v>
      </c>
      <c r="C2399" s="88" t="s">
        <v>2120</v>
      </c>
      <c r="D2399" s="89" t="s">
        <v>1431</v>
      </c>
      <c r="E2399" s="89">
        <v>0</v>
      </c>
      <c r="F2399" s="89">
        <v>10</v>
      </c>
      <c r="G2399" s="89">
        <v>0</v>
      </c>
      <c r="H2399" s="89">
        <v>0</v>
      </c>
      <c r="I2399" s="89">
        <v>0</v>
      </c>
      <c r="J2399" s="89">
        <v>0</v>
      </c>
      <c r="K2399" s="89">
        <v>0</v>
      </c>
      <c r="L2399" s="89">
        <v>0</v>
      </c>
      <c r="M2399" s="89">
        <v>0</v>
      </c>
      <c r="N2399" s="89">
        <v>0</v>
      </c>
      <c r="O2399" s="89">
        <v>0</v>
      </c>
      <c r="P2399" s="89">
        <v>231</v>
      </c>
      <c r="Q2399" s="89">
        <v>4412.5</v>
      </c>
      <c r="R2399" s="88">
        <f>VLOOKUP(P2399,NEW_TRAIN_TEST!$A$1:$M$980,13,0)</f>
        <v>4388.5</v>
      </c>
      <c r="S2399" s="88">
        <f>VLOOKUP(P2399,NEW_TRAIN_TEST!$A$1:$M$980,11,0)</f>
        <v>5559</v>
      </c>
      <c r="T2399" s="6">
        <f t="shared" si="74"/>
        <v>0</v>
      </c>
      <c r="U2399" s="6">
        <f t="shared" si="75"/>
        <v>0</v>
      </c>
    </row>
    <row r="2400" spans="1:21" x14ac:dyDescent="0.2">
      <c r="A2400" s="88">
        <v>2398</v>
      </c>
      <c r="B2400" s="88">
        <v>2</v>
      </c>
      <c r="C2400" s="88" t="s">
        <v>2120</v>
      </c>
      <c r="D2400" s="89" t="s">
        <v>1431</v>
      </c>
      <c r="E2400" s="89">
        <v>0</v>
      </c>
      <c r="F2400" s="89">
        <v>9</v>
      </c>
      <c r="G2400" s="89">
        <v>0</v>
      </c>
      <c r="H2400" s="89">
        <v>0</v>
      </c>
      <c r="I2400" s="89">
        <v>0</v>
      </c>
      <c r="J2400" s="89">
        <v>0</v>
      </c>
      <c r="K2400" s="89">
        <v>0</v>
      </c>
      <c r="L2400" s="89">
        <v>0</v>
      </c>
      <c r="M2400" s="89">
        <v>9</v>
      </c>
      <c r="N2400" s="89">
        <v>0</v>
      </c>
      <c r="O2400" s="89">
        <v>0</v>
      </c>
      <c r="P2400" s="89">
        <v>231</v>
      </c>
      <c r="Q2400" s="89">
        <v>4413.67</v>
      </c>
      <c r="R2400" s="88">
        <f>VLOOKUP(P2400,NEW_TRAIN_TEST!$A$1:$M$980,13,0)</f>
        <v>4388.5</v>
      </c>
      <c r="S2400" s="88">
        <f>VLOOKUP(P2400,NEW_TRAIN_TEST!$A$1:$M$980,11,0)</f>
        <v>5559</v>
      </c>
      <c r="T2400" s="6">
        <f t="shared" si="74"/>
        <v>0</v>
      </c>
      <c r="U2400" s="6">
        <f t="shared" si="75"/>
        <v>1</v>
      </c>
    </row>
    <row r="2401" spans="1:21" x14ac:dyDescent="0.2">
      <c r="A2401" s="88">
        <v>2399</v>
      </c>
      <c r="B2401" s="88">
        <v>2</v>
      </c>
      <c r="C2401" s="88" t="s">
        <v>2120</v>
      </c>
      <c r="D2401" s="89" t="s">
        <v>1431</v>
      </c>
      <c r="E2401" s="89">
        <v>0</v>
      </c>
      <c r="F2401" s="89">
        <v>9</v>
      </c>
      <c r="G2401" s="89">
        <v>0</v>
      </c>
      <c r="H2401" s="89">
        <v>0</v>
      </c>
      <c r="I2401" s="89">
        <v>0</v>
      </c>
      <c r="J2401" s="89">
        <v>0</v>
      </c>
      <c r="K2401" s="89">
        <v>0</v>
      </c>
      <c r="L2401" s="89">
        <v>0</v>
      </c>
      <c r="M2401" s="89">
        <v>9</v>
      </c>
      <c r="N2401" s="89">
        <v>0</v>
      </c>
      <c r="O2401" s="89">
        <v>0</v>
      </c>
      <c r="P2401" s="89">
        <v>231</v>
      </c>
      <c r="Q2401" s="89">
        <v>4414.67</v>
      </c>
      <c r="R2401" s="88">
        <f>VLOOKUP(P2401,NEW_TRAIN_TEST!$A$1:$M$980,13,0)</f>
        <v>4388.5</v>
      </c>
      <c r="S2401" s="88">
        <f>VLOOKUP(P2401,NEW_TRAIN_TEST!$A$1:$M$980,11,0)</f>
        <v>5559</v>
      </c>
      <c r="T2401" s="6">
        <f t="shared" si="74"/>
        <v>0</v>
      </c>
      <c r="U2401" s="6">
        <f t="shared" si="75"/>
        <v>1</v>
      </c>
    </row>
    <row r="2402" spans="1:21" x14ac:dyDescent="0.2">
      <c r="A2402" s="88">
        <v>2400</v>
      </c>
      <c r="B2402" s="88">
        <v>2</v>
      </c>
      <c r="C2402" s="88" t="s">
        <v>2120</v>
      </c>
      <c r="D2402" s="89" t="s">
        <v>1431</v>
      </c>
      <c r="E2402" s="89">
        <v>0</v>
      </c>
      <c r="F2402" s="89">
        <v>13</v>
      </c>
      <c r="G2402" s="89">
        <v>0</v>
      </c>
      <c r="H2402" s="89">
        <v>2</v>
      </c>
      <c r="I2402" s="89">
        <v>0</v>
      </c>
      <c r="J2402" s="89">
        <v>2</v>
      </c>
      <c r="K2402" s="89">
        <v>0</v>
      </c>
      <c r="L2402" s="89">
        <v>1</v>
      </c>
      <c r="M2402" s="89">
        <v>0</v>
      </c>
      <c r="N2402" s="89">
        <v>0</v>
      </c>
      <c r="O2402" s="89">
        <v>0</v>
      </c>
      <c r="P2402" s="89">
        <v>231</v>
      </c>
      <c r="Q2402" s="89">
        <v>4414.67</v>
      </c>
      <c r="R2402" s="88">
        <f>VLOOKUP(P2402,NEW_TRAIN_TEST!$A$1:$M$980,13,0)</f>
        <v>4388.5</v>
      </c>
      <c r="S2402" s="88">
        <f>VLOOKUP(P2402,NEW_TRAIN_TEST!$A$1:$M$980,11,0)</f>
        <v>5559</v>
      </c>
      <c r="T2402" s="6">
        <f t="shared" si="74"/>
        <v>1</v>
      </c>
      <c r="U2402" s="6">
        <f t="shared" si="75"/>
        <v>0</v>
      </c>
    </row>
    <row r="2403" spans="1:21" x14ac:dyDescent="0.2">
      <c r="A2403" s="88">
        <v>2401</v>
      </c>
      <c r="B2403" s="88">
        <v>2</v>
      </c>
      <c r="C2403" s="88" t="s">
        <v>2120</v>
      </c>
      <c r="D2403" s="89" t="s">
        <v>1431</v>
      </c>
      <c r="E2403" s="89">
        <v>0</v>
      </c>
      <c r="F2403" s="89">
        <v>11</v>
      </c>
      <c r="G2403" s="89">
        <v>0</v>
      </c>
      <c r="H2403" s="89">
        <v>2</v>
      </c>
      <c r="I2403" s="89">
        <v>2</v>
      </c>
      <c r="J2403" s="89">
        <v>0</v>
      </c>
      <c r="K2403" s="89">
        <v>0</v>
      </c>
      <c r="L2403" s="89">
        <v>0</v>
      </c>
      <c r="M2403" s="89">
        <v>9</v>
      </c>
      <c r="N2403" s="89">
        <v>0</v>
      </c>
      <c r="O2403" s="89">
        <v>2</v>
      </c>
      <c r="P2403" s="89">
        <v>231</v>
      </c>
      <c r="Q2403" s="89">
        <v>4415.67</v>
      </c>
      <c r="R2403" s="88">
        <f>VLOOKUP(P2403,NEW_TRAIN_TEST!$A$1:$M$980,13,0)</f>
        <v>4388.5</v>
      </c>
      <c r="S2403" s="88">
        <f>VLOOKUP(P2403,NEW_TRAIN_TEST!$A$1:$M$980,11,0)</f>
        <v>5559</v>
      </c>
      <c r="T2403" s="6">
        <f t="shared" si="74"/>
        <v>0</v>
      </c>
      <c r="U2403" s="6">
        <f t="shared" si="75"/>
        <v>1</v>
      </c>
    </row>
    <row r="2404" spans="1:21" x14ac:dyDescent="0.2">
      <c r="A2404" s="88">
        <v>2402</v>
      </c>
      <c r="B2404" s="88">
        <v>2</v>
      </c>
      <c r="C2404" s="88" t="s">
        <v>2120</v>
      </c>
      <c r="D2404" s="89" t="s">
        <v>1431</v>
      </c>
      <c r="E2404" s="89">
        <v>0</v>
      </c>
      <c r="F2404" s="89">
        <v>7</v>
      </c>
      <c r="G2404" s="89">
        <v>2</v>
      </c>
      <c r="H2404" s="89">
        <v>2</v>
      </c>
      <c r="I2404" s="89">
        <v>0</v>
      </c>
      <c r="J2404" s="89">
        <v>0</v>
      </c>
      <c r="K2404" s="89">
        <v>0</v>
      </c>
      <c r="L2404" s="89">
        <v>0</v>
      </c>
      <c r="M2404" s="89">
        <v>9</v>
      </c>
      <c r="N2404" s="89">
        <v>0</v>
      </c>
      <c r="O2404" s="89">
        <v>0</v>
      </c>
      <c r="P2404" s="89">
        <v>231</v>
      </c>
      <c r="Q2404" s="89">
        <v>4415.67</v>
      </c>
      <c r="R2404" s="88">
        <f>VLOOKUP(P2404,NEW_TRAIN_TEST!$A$1:$M$980,13,0)</f>
        <v>4388.5</v>
      </c>
      <c r="S2404" s="88">
        <f>VLOOKUP(P2404,NEW_TRAIN_TEST!$A$1:$M$980,11,0)</f>
        <v>5559</v>
      </c>
      <c r="T2404" s="6">
        <f t="shared" si="74"/>
        <v>0</v>
      </c>
      <c r="U2404" s="6">
        <f t="shared" si="75"/>
        <v>1</v>
      </c>
    </row>
    <row r="2405" spans="1:21" x14ac:dyDescent="0.2">
      <c r="A2405" s="88">
        <v>2403</v>
      </c>
      <c r="B2405" s="88">
        <v>2</v>
      </c>
      <c r="C2405" s="88" t="s">
        <v>2120</v>
      </c>
      <c r="D2405" s="89" t="s">
        <v>1431</v>
      </c>
      <c r="E2405" s="89">
        <v>0</v>
      </c>
      <c r="F2405" s="89">
        <v>12</v>
      </c>
      <c r="G2405" s="89">
        <v>0</v>
      </c>
      <c r="H2405" s="89">
        <v>2</v>
      </c>
      <c r="I2405" s="89">
        <v>1</v>
      </c>
      <c r="J2405" s="89">
        <v>2</v>
      </c>
      <c r="K2405" s="89">
        <v>1</v>
      </c>
      <c r="L2405" s="89">
        <v>1</v>
      </c>
      <c r="M2405" s="89">
        <v>0</v>
      </c>
      <c r="N2405" s="89">
        <v>0</v>
      </c>
      <c r="O2405" s="89">
        <v>0</v>
      </c>
      <c r="P2405" s="89">
        <v>231</v>
      </c>
      <c r="Q2405" s="89">
        <v>4416.17</v>
      </c>
      <c r="R2405" s="88">
        <f>VLOOKUP(P2405,NEW_TRAIN_TEST!$A$1:$M$980,13,0)</f>
        <v>4388.5</v>
      </c>
      <c r="S2405" s="88">
        <f>VLOOKUP(P2405,NEW_TRAIN_TEST!$A$1:$M$980,11,0)</f>
        <v>5559</v>
      </c>
      <c r="T2405" s="6">
        <f t="shared" si="74"/>
        <v>1</v>
      </c>
      <c r="U2405" s="6">
        <f t="shared" si="75"/>
        <v>0</v>
      </c>
    </row>
    <row r="2406" spans="1:21" x14ac:dyDescent="0.2">
      <c r="A2406" s="88">
        <v>2404</v>
      </c>
      <c r="B2406" s="88">
        <v>2</v>
      </c>
      <c r="C2406" s="88" t="s">
        <v>2120</v>
      </c>
      <c r="D2406" s="89" t="s">
        <v>1431</v>
      </c>
      <c r="E2406" s="89">
        <v>0</v>
      </c>
      <c r="F2406" s="89">
        <v>0</v>
      </c>
      <c r="G2406" s="89">
        <v>2</v>
      </c>
      <c r="H2406" s="89">
        <v>0</v>
      </c>
      <c r="I2406" s="89">
        <v>1</v>
      </c>
      <c r="J2406" s="89">
        <v>0</v>
      </c>
      <c r="K2406" s="89">
        <v>0</v>
      </c>
      <c r="L2406" s="89">
        <v>1</v>
      </c>
      <c r="M2406" s="89">
        <v>0</v>
      </c>
      <c r="N2406" s="89">
        <v>0</v>
      </c>
      <c r="O2406" s="89">
        <v>0</v>
      </c>
      <c r="P2406" s="89">
        <v>231</v>
      </c>
      <c r="Q2406" s="89">
        <v>4416.17</v>
      </c>
      <c r="R2406" s="88">
        <f>VLOOKUP(P2406,NEW_TRAIN_TEST!$A$1:$M$980,13,0)</f>
        <v>4388.5</v>
      </c>
      <c r="S2406" s="88">
        <f>VLOOKUP(P2406,NEW_TRAIN_TEST!$A$1:$M$980,11,0)</f>
        <v>5559</v>
      </c>
      <c r="T2406" s="6">
        <f t="shared" si="74"/>
        <v>1</v>
      </c>
      <c r="U2406" s="6">
        <f t="shared" si="75"/>
        <v>0</v>
      </c>
    </row>
    <row r="2407" spans="1:21" x14ac:dyDescent="0.2">
      <c r="A2407" s="88">
        <v>2405</v>
      </c>
      <c r="B2407" s="88">
        <v>2</v>
      </c>
      <c r="C2407" s="88" t="s">
        <v>2120</v>
      </c>
      <c r="D2407" s="89" t="s">
        <v>1431</v>
      </c>
      <c r="E2407" s="89">
        <v>7</v>
      </c>
      <c r="F2407" s="89">
        <v>2</v>
      </c>
      <c r="G2407" s="89">
        <v>0</v>
      </c>
      <c r="H2407" s="89">
        <v>0</v>
      </c>
      <c r="I2407" s="89">
        <v>2</v>
      </c>
      <c r="J2407" s="89">
        <v>2</v>
      </c>
      <c r="K2407" s="89">
        <v>0</v>
      </c>
      <c r="L2407" s="89">
        <v>1</v>
      </c>
      <c r="M2407" s="89">
        <v>0</v>
      </c>
      <c r="N2407" s="89">
        <v>0</v>
      </c>
      <c r="O2407" s="89">
        <v>2</v>
      </c>
      <c r="P2407" s="89">
        <v>879</v>
      </c>
      <c r="Q2407" s="89">
        <v>9605</v>
      </c>
      <c r="R2407" s="88">
        <f>VLOOKUP(P2407,NEW_TRAIN_TEST!$A$1:$M$980,13,0)</f>
        <v>8334</v>
      </c>
      <c r="S2407" s="88">
        <f>VLOOKUP(P2407,NEW_TRAIN_TEST!$A$1:$M$980,11,0)</f>
        <v>9768</v>
      </c>
      <c r="T2407" s="6">
        <f t="shared" si="74"/>
        <v>1</v>
      </c>
      <c r="U2407" s="6">
        <f t="shared" si="75"/>
        <v>0</v>
      </c>
    </row>
    <row r="2408" spans="1:21" x14ac:dyDescent="0.2">
      <c r="A2408" s="88">
        <v>2406</v>
      </c>
      <c r="B2408" s="88">
        <v>2</v>
      </c>
      <c r="C2408" s="88" t="s">
        <v>2120</v>
      </c>
      <c r="D2408" s="89" t="s">
        <v>1431</v>
      </c>
      <c r="E2408" s="89">
        <v>0</v>
      </c>
      <c r="F2408" s="89">
        <v>1</v>
      </c>
      <c r="G2408" s="89">
        <v>1</v>
      </c>
      <c r="H2408" s="89">
        <v>0</v>
      </c>
      <c r="I2408" s="89">
        <v>2</v>
      </c>
      <c r="J2408" s="89">
        <v>0</v>
      </c>
      <c r="K2408" s="89">
        <v>0</v>
      </c>
      <c r="L2408" s="89">
        <v>0</v>
      </c>
      <c r="M2408" s="89">
        <v>0</v>
      </c>
      <c r="N2408" s="89">
        <v>0</v>
      </c>
      <c r="O2408" s="89">
        <v>2</v>
      </c>
      <c r="P2408" s="89">
        <v>370</v>
      </c>
      <c r="Q2408" s="89">
        <v>3494</v>
      </c>
      <c r="R2408" s="88">
        <f>VLOOKUP(P2408,NEW_TRAIN_TEST!$A$1:$M$980,13,0)</f>
        <v>3494</v>
      </c>
      <c r="S2408" s="88">
        <f>VLOOKUP(P2408,NEW_TRAIN_TEST!$A$1:$M$980,11,0)</f>
        <v>4432</v>
      </c>
      <c r="T2408" s="6">
        <f t="shared" si="74"/>
        <v>0</v>
      </c>
      <c r="U2408" s="6">
        <f t="shared" si="75"/>
        <v>0</v>
      </c>
    </row>
    <row r="2409" spans="1:21" x14ac:dyDescent="0.2">
      <c r="A2409" s="88">
        <v>2407</v>
      </c>
      <c r="B2409" s="88">
        <v>2</v>
      </c>
      <c r="C2409" s="88" t="s">
        <v>2120</v>
      </c>
      <c r="D2409" s="89" t="s">
        <v>1431</v>
      </c>
      <c r="E2409" s="89">
        <v>0</v>
      </c>
      <c r="F2409" s="89">
        <v>0</v>
      </c>
      <c r="G2409" s="89">
        <v>0</v>
      </c>
      <c r="H2409" s="89">
        <v>0</v>
      </c>
      <c r="I2409" s="89">
        <v>0</v>
      </c>
      <c r="J2409" s="89">
        <v>0</v>
      </c>
      <c r="K2409" s="89">
        <v>0</v>
      </c>
      <c r="L2409" s="89">
        <v>0</v>
      </c>
      <c r="M2409" s="89">
        <v>0</v>
      </c>
      <c r="N2409" s="89">
        <v>1</v>
      </c>
      <c r="O2409" s="89">
        <v>0</v>
      </c>
      <c r="P2409" s="89">
        <v>370</v>
      </c>
      <c r="Q2409" s="89">
        <v>3519.5</v>
      </c>
      <c r="R2409" s="88">
        <f>VLOOKUP(P2409,NEW_TRAIN_TEST!$A$1:$M$980,13,0)</f>
        <v>3494</v>
      </c>
      <c r="S2409" s="88">
        <f>VLOOKUP(P2409,NEW_TRAIN_TEST!$A$1:$M$980,11,0)</f>
        <v>4432</v>
      </c>
      <c r="T2409" s="6">
        <f t="shared" si="74"/>
        <v>0</v>
      </c>
      <c r="U2409" s="6">
        <f t="shared" si="75"/>
        <v>0</v>
      </c>
    </row>
    <row r="2410" spans="1:21" x14ac:dyDescent="0.2">
      <c r="A2410" s="88">
        <v>2408</v>
      </c>
      <c r="B2410" s="88">
        <v>2</v>
      </c>
      <c r="C2410" s="88" t="s">
        <v>2120</v>
      </c>
      <c r="D2410" s="89" t="s">
        <v>1431</v>
      </c>
      <c r="E2410" s="89">
        <v>0</v>
      </c>
      <c r="F2410" s="89">
        <v>1</v>
      </c>
      <c r="G2410" s="89">
        <v>0</v>
      </c>
      <c r="H2410" s="89">
        <v>0</v>
      </c>
      <c r="I2410" s="89">
        <v>2</v>
      </c>
      <c r="J2410" s="89">
        <v>0</v>
      </c>
      <c r="K2410" s="89">
        <v>0</v>
      </c>
      <c r="L2410" s="89">
        <v>0</v>
      </c>
      <c r="M2410" s="89">
        <v>0</v>
      </c>
      <c r="N2410" s="89">
        <v>0</v>
      </c>
      <c r="O2410" s="89">
        <v>2</v>
      </c>
      <c r="P2410" s="89">
        <v>365</v>
      </c>
      <c r="Q2410" s="89">
        <v>3447.5</v>
      </c>
      <c r="R2410" s="88">
        <f>VLOOKUP(P2410,NEW_TRAIN_TEST!$A$1:$M$980,13,0)</f>
        <v>3447.5</v>
      </c>
      <c r="S2410" s="88">
        <f>VLOOKUP(P2410,NEW_TRAIN_TEST!$A$1:$M$980,11,0)</f>
        <v>4368</v>
      </c>
      <c r="T2410" s="6">
        <f t="shared" si="74"/>
        <v>0</v>
      </c>
      <c r="U2410" s="6">
        <f t="shared" si="75"/>
        <v>0</v>
      </c>
    </row>
    <row r="2411" spans="1:21" x14ac:dyDescent="0.2">
      <c r="A2411" s="88">
        <v>2409</v>
      </c>
      <c r="B2411" s="88">
        <v>2</v>
      </c>
      <c r="C2411" s="88" t="s">
        <v>2120</v>
      </c>
      <c r="D2411" s="89" t="s">
        <v>1431</v>
      </c>
      <c r="E2411" s="89">
        <v>0</v>
      </c>
      <c r="F2411" s="89">
        <v>1</v>
      </c>
      <c r="G2411" s="89">
        <v>0</v>
      </c>
      <c r="H2411" s="89">
        <v>0</v>
      </c>
      <c r="I2411" s="89">
        <v>2</v>
      </c>
      <c r="J2411" s="89">
        <v>0</v>
      </c>
      <c r="K2411" s="89">
        <v>0</v>
      </c>
      <c r="L2411" s="89">
        <v>0</v>
      </c>
      <c r="M2411" s="89">
        <v>0</v>
      </c>
      <c r="N2411" s="89">
        <v>0</v>
      </c>
      <c r="O2411" s="89">
        <v>2</v>
      </c>
      <c r="P2411" s="89">
        <v>365</v>
      </c>
      <c r="Q2411" s="89">
        <v>3455.5</v>
      </c>
      <c r="R2411" s="88">
        <f>VLOOKUP(P2411,NEW_TRAIN_TEST!$A$1:$M$980,13,0)</f>
        <v>3447.5</v>
      </c>
      <c r="S2411" s="88">
        <f>VLOOKUP(P2411,NEW_TRAIN_TEST!$A$1:$M$980,11,0)</f>
        <v>4368</v>
      </c>
      <c r="T2411" s="6">
        <f t="shared" si="74"/>
        <v>0</v>
      </c>
      <c r="U2411" s="6">
        <f t="shared" si="75"/>
        <v>0</v>
      </c>
    </row>
    <row r="2412" spans="1:21" x14ac:dyDescent="0.2">
      <c r="A2412" s="88">
        <v>2410</v>
      </c>
      <c r="B2412" s="88">
        <v>2</v>
      </c>
      <c r="C2412" s="88" t="s">
        <v>2120</v>
      </c>
      <c r="D2412" s="89" t="s">
        <v>1431</v>
      </c>
      <c r="E2412" s="89">
        <v>0</v>
      </c>
      <c r="F2412" s="89">
        <v>0</v>
      </c>
      <c r="G2412" s="89">
        <v>0</v>
      </c>
      <c r="H2412" s="89">
        <v>0</v>
      </c>
      <c r="I2412" s="89">
        <v>0</v>
      </c>
      <c r="J2412" s="89">
        <v>0</v>
      </c>
      <c r="K2412" s="89">
        <v>0</v>
      </c>
      <c r="L2412" s="89">
        <v>0</v>
      </c>
      <c r="M2412" s="89">
        <v>0</v>
      </c>
      <c r="N2412" s="89">
        <v>1</v>
      </c>
      <c r="O2412" s="89">
        <v>0</v>
      </c>
      <c r="P2412" s="89">
        <v>365</v>
      </c>
      <c r="Q2412" s="89">
        <v>3461</v>
      </c>
      <c r="R2412" s="88">
        <f>VLOOKUP(P2412,NEW_TRAIN_TEST!$A$1:$M$980,13,0)</f>
        <v>3447.5</v>
      </c>
      <c r="S2412" s="88">
        <f>VLOOKUP(P2412,NEW_TRAIN_TEST!$A$1:$M$980,11,0)</f>
        <v>4368</v>
      </c>
      <c r="T2412" s="6">
        <f t="shared" si="74"/>
        <v>0</v>
      </c>
      <c r="U2412" s="6">
        <f t="shared" si="75"/>
        <v>0</v>
      </c>
    </row>
    <row r="2413" spans="1:21" x14ac:dyDescent="0.2">
      <c r="A2413" s="88">
        <v>2411</v>
      </c>
      <c r="B2413" s="88">
        <v>2</v>
      </c>
      <c r="C2413" s="88" t="s">
        <v>2120</v>
      </c>
      <c r="D2413" s="89" t="s">
        <v>1431</v>
      </c>
      <c r="E2413" s="89">
        <v>3</v>
      </c>
      <c r="F2413" s="89">
        <v>2</v>
      </c>
      <c r="G2413" s="89">
        <v>0</v>
      </c>
      <c r="H2413" s="89">
        <v>2</v>
      </c>
      <c r="I2413" s="89">
        <v>2</v>
      </c>
      <c r="J2413" s="89">
        <v>0</v>
      </c>
      <c r="K2413" s="89">
        <v>0</v>
      </c>
      <c r="L2413" s="89">
        <v>0</v>
      </c>
      <c r="M2413" s="89">
        <v>0</v>
      </c>
      <c r="N2413" s="89">
        <v>0</v>
      </c>
      <c r="O2413" s="89">
        <v>2</v>
      </c>
      <c r="P2413" s="89">
        <v>864</v>
      </c>
      <c r="Q2413" s="89">
        <v>10945</v>
      </c>
      <c r="R2413" s="88">
        <f>VLOOKUP(P2413,NEW_TRAIN_TEST!$A$1:$M$980,13,0)</f>
        <v>10938</v>
      </c>
      <c r="S2413" s="88">
        <f>VLOOKUP(P2413,NEW_TRAIN_TEST!$A$1:$M$980,11,0)</f>
        <v>11035</v>
      </c>
      <c r="T2413" s="6">
        <f t="shared" si="74"/>
        <v>0</v>
      </c>
      <c r="U2413" s="6">
        <f t="shared" si="75"/>
        <v>0</v>
      </c>
    </row>
    <row r="2414" spans="1:21" x14ac:dyDescent="0.2">
      <c r="A2414" s="88">
        <v>2412</v>
      </c>
      <c r="B2414" s="88">
        <v>2</v>
      </c>
      <c r="C2414" s="88" t="s">
        <v>2120</v>
      </c>
      <c r="D2414" s="89" t="s">
        <v>1431</v>
      </c>
      <c r="E2414" s="89">
        <v>14</v>
      </c>
      <c r="F2414" s="89">
        <v>0</v>
      </c>
      <c r="G2414" s="89">
        <v>0</v>
      </c>
      <c r="H2414" s="89">
        <v>0</v>
      </c>
      <c r="I2414" s="89">
        <v>0</v>
      </c>
      <c r="J2414" s="89">
        <v>0</v>
      </c>
      <c r="K2414" s="89">
        <v>0</v>
      </c>
      <c r="L2414" s="89">
        <v>0</v>
      </c>
      <c r="M2414" s="89">
        <v>0</v>
      </c>
      <c r="N2414" s="89">
        <v>0</v>
      </c>
      <c r="O2414" s="89">
        <v>0</v>
      </c>
      <c r="P2414" s="89">
        <v>846</v>
      </c>
      <c r="Q2414" s="89">
        <v>11172</v>
      </c>
      <c r="R2414" s="88">
        <f>VLOOKUP(P2414,NEW_TRAIN_TEST!$A$1:$M$980,13,0)</f>
        <v>10282</v>
      </c>
      <c r="S2414" s="88">
        <f>VLOOKUP(P2414,NEW_TRAIN_TEST!$A$1:$M$980,11,0)</f>
        <v>11293</v>
      </c>
      <c r="T2414" s="6">
        <f t="shared" si="74"/>
        <v>0</v>
      </c>
      <c r="U2414" s="6">
        <f t="shared" si="75"/>
        <v>0</v>
      </c>
    </row>
    <row r="2415" spans="1:21" x14ac:dyDescent="0.2">
      <c r="A2415" s="88">
        <v>2413</v>
      </c>
      <c r="B2415" s="88">
        <v>2</v>
      </c>
      <c r="C2415" s="88" t="s">
        <v>2120</v>
      </c>
      <c r="D2415" s="89" t="s">
        <v>1431</v>
      </c>
      <c r="E2415" s="89">
        <v>3</v>
      </c>
      <c r="F2415" s="89">
        <v>1</v>
      </c>
      <c r="G2415" s="89">
        <v>0</v>
      </c>
      <c r="H2415" s="89">
        <v>0</v>
      </c>
      <c r="I2415" s="89">
        <v>2</v>
      </c>
      <c r="J2415" s="89">
        <v>0</v>
      </c>
      <c r="K2415" s="89">
        <v>0</v>
      </c>
      <c r="L2415" s="89">
        <v>0</v>
      </c>
      <c r="M2415" s="89">
        <v>0</v>
      </c>
      <c r="N2415" s="89">
        <v>0</v>
      </c>
      <c r="O2415" s="89">
        <v>2</v>
      </c>
      <c r="P2415" s="89">
        <v>560</v>
      </c>
      <c r="Q2415" s="89">
        <v>2496.5</v>
      </c>
      <c r="R2415" s="88">
        <f>VLOOKUP(P2415,NEW_TRAIN_TEST!$A$1:$M$980,13,0)</f>
        <v>2387</v>
      </c>
      <c r="S2415" s="88">
        <f>VLOOKUP(P2415,NEW_TRAIN_TEST!$A$1:$M$980,11,0)</f>
        <v>3194</v>
      </c>
      <c r="T2415" s="6">
        <f t="shared" si="74"/>
        <v>0</v>
      </c>
      <c r="U2415" s="6">
        <f t="shared" si="75"/>
        <v>0</v>
      </c>
    </row>
    <row r="2416" spans="1:21" x14ac:dyDescent="0.2">
      <c r="A2416" s="88">
        <v>2414</v>
      </c>
      <c r="B2416" s="88">
        <v>2</v>
      </c>
      <c r="C2416" s="88" t="s">
        <v>2120</v>
      </c>
      <c r="D2416" s="89" t="s">
        <v>1431</v>
      </c>
      <c r="E2416" s="89">
        <v>3</v>
      </c>
      <c r="F2416" s="89">
        <v>1</v>
      </c>
      <c r="G2416" s="89">
        <v>0</v>
      </c>
      <c r="H2416" s="89">
        <v>0</v>
      </c>
      <c r="I2416" s="89">
        <v>2</v>
      </c>
      <c r="J2416" s="89">
        <v>0</v>
      </c>
      <c r="K2416" s="89">
        <v>0</v>
      </c>
      <c r="L2416" s="89">
        <v>0</v>
      </c>
      <c r="M2416" s="89">
        <v>0</v>
      </c>
      <c r="N2416" s="89">
        <v>0</v>
      </c>
      <c r="O2416" s="89">
        <v>2</v>
      </c>
      <c r="P2416" s="89">
        <v>561</v>
      </c>
      <c r="Q2416" s="89">
        <v>2644.5</v>
      </c>
      <c r="R2416" s="88">
        <f>VLOOKUP(P2416,NEW_TRAIN_TEST!$A$1:$M$980,13,0)</f>
        <v>2547.5</v>
      </c>
      <c r="S2416" s="88">
        <f>VLOOKUP(P2416,NEW_TRAIN_TEST!$A$1:$M$980,11,0)</f>
        <v>3503</v>
      </c>
      <c r="T2416" s="6">
        <f t="shared" si="74"/>
        <v>0</v>
      </c>
      <c r="U2416" s="6">
        <f t="shared" si="75"/>
        <v>0</v>
      </c>
    </row>
    <row r="2417" spans="1:21" x14ac:dyDescent="0.2">
      <c r="A2417" s="88">
        <v>2415</v>
      </c>
      <c r="B2417" s="88">
        <v>2</v>
      </c>
      <c r="C2417" s="88" t="s">
        <v>2120</v>
      </c>
      <c r="D2417" s="89" t="s">
        <v>1431</v>
      </c>
      <c r="E2417" s="89">
        <v>0</v>
      </c>
      <c r="F2417" s="89">
        <v>2</v>
      </c>
      <c r="G2417" s="89">
        <v>0</v>
      </c>
      <c r="H2417" s="89">
        <v>2</v>
      </c>
      <c r="I2417" s="89">
        <v>2</v>
      </c>
      <c r="J2417" s="89">
        <v>0</v>
      </c>
      <c r="K2417" s="89">
        <v>0</v>
      </c>
      <c r="L2417" s="89">
        <v>1</v>
      </c>
      <c r="M2417" s="89">
        <v>11</v>
      </c>
      <c r="N2417" s="89">
        <v>0</v>
      </c>
      <c r="O2417" s="89">
        <v>2</v>
      </c>
      <c r="P2417" s="89">
        <v>561</v>
      </c>
      <c r="Q2417" s="89">
        <v>2644.5</v>
      </c>
      <c r="R2417" s="88">
        <f>VLOOKUP(P2417,NEW_TRAIN_TEST!$A$1:$M$980,13,0)</f>
        <v>2547.5</v>
      </c>
      <c r="S2417" s="88">
        <f>VLOOKUP(P2417,NEW_TRAIN_TEST!$A$1:$M$980,11,0)</f>
        <v>3503</v>
      </c>
      <c r="T2417" s="6">
        <f t="shared" si="74"/>
        <v>1</v>
      </c>
      <c r="U2417" s="6">
        <f t="shared" si="75"/>
        <v>1</v>
      </c>
    </row>
    <row r="2418" spans="1:21" x14ac:dyDescent="0.2">
      <c r="A2418" s="88">
        <v>2416</v>
      </c>
      <c r="B2418" s="88">
        <v>2</v>
      </c>
      <c r="C2418" s="88" t="s">
        <v>2120</v>
      </c>
      <c r="D2418" s="89" t="s">
        <v>1431</v>
      </c>
      <c r="E2418" s="89">
        <v>3</v>
      </c>
      <c r="F2418" s="89">
        <v>1</v>
      </c>
      <c r="G2418" s="89">
        <v>0</v>
      </c>
      <c r="H2418" s="89">
        <v>0</v>
      </c>
      <c r="I2418" s="89">
        <v>2</v>
      </c>
      <c r="J2418" s="89">
        <v>0</v>
      </c>
      <c r="K2418" s="89">
        <v>0</v>
      </c>
      <c r="L2418" s="89">
        <v>0</v>
      </c>
      <c r="M2418" s="89">
        <v>0</v>
      </c>
      <c r="N2418" s="89">
        <v>0</v>
      </c>
      <c r="O2418" s="89">
        <v>2</v>
      </c>
      <c r="P2418" s="89">
        <v>561</v>
      </c>
      <c r="Q2418" s="89">
        <v>2653</v>
      </c>
      <c r="R2418" s="88">
        <f>VLOOKUP(P2418,NEW_TRAIN_TEST!$A$1:$M$980,13,0)</f>
        <v>2547.5</v>
      </c>
      <c r="S2418" s="88">
        <f>VLOOKUP(P2418,NEW_TRAIN_TEST!$A$1:$M$980,11,0)</f>
        <v>3503</v>
      </c>
      <c r="T2418" s="6">
        <f t="shared" si="74"/>
        <v>0</v>
      </c>
      <c r="U2418" s="6">
        <f t="shared" si="75"/>
        <v>0</v>
      </c>
    </row>
    <row r="2419" spans="1:21" x14ac:dyDescent="0.2">
      <c r="A2419" s="88">
        <v>2417</v>
      </c>
      <c r="B2419" s="88">
        <v>2</v>
      </c>
      <c r="C2419" s="88" t="s">
        <v>2120</v>
      </c>
      <c r="D2419" s="89" t="s">
        <v>1431</v>
      </c>
      <c r="E2419" s="89">
        <v>0</v>
      </c>
      <c r="F2419" s="89">
        <v>5</v>
      </c>
      <c r="G2419" s="89">
        <v>0</v>
      </c>
      <c r="H2419" s="89">
        <v>0</v>
      </c>
      <c r="I2419" s="89">
        <v>0</v>
      </c>
      <c r="J2419" s="89">
        <v>0</v>
      </c>
      <c r="K2419" s="89">
        <v>0</v>
      </c>
      <c r="L2419" s="89">
        <v>1</v>
      </c>
      <c r="M2419" s="89">
        <v>11</v>
      </c>
      <c r="N2419" s="89">
        <v>0</v>
      </c>
      <c r="O2419" s="89">
        <v>0</v>
      </c>
      <c r="P2419" s="89">
        <v>561</v>
      </c>
      <c r="Q2419" s="89">
        <v>2653</v>
      </c>
      <c r="R2419" s="88">
        <f>VLOOKUP(P2419,NEW_TRAIN_TEST!$A$1:$M$980,13,0)</f>
        <v>2547.5</v>
      </c>
      <c r="S2419" s="88">
        <f>VLOOKUP(P2419,NEW_TRAIN_TEST!$A$1:$M$980,11,0)</f>
        <v>3503</v>
      </c>
      <c r="T2419" s="6">
        <f t="shared" si="74"/>
        <v>1</v>
      </c>
      <c r="U2419" s="6">
        <f t="shared" si="75"/>
        <v>1</v>
      </c>
    </row>
    <row r="2420" spans="1:21" x14ac:dyDescent="0.2">
      <c r="A2420" s="88">
        <v>2418</v>
      </c>
      <c r="B2420" s="88">
        <v>2</v>
      </c>
      <c r="C2420" s="88" t="s">
        <v>2120</v>
      </c>
      <c r="D2420" s="89" t="s">
        <v>1431</v>
      </c>
      <c r="E2420" s="89">
        <v>0</v>
      </c>
      <c r="F2420" s="89">
        <v>7</v>
      </c>
      <c r="G2420" s="89">
        <v>5</v>
      </c>
      <c r="H2420" s="89">
        <v>0</v>
      </c>
      <c r="I2420" s="89">
        <v>0</v>
      </c>
      <c r="J2420" s="89">
        <v>0</v>
      </c>
      <c r="K2420" s="89">
        <v>0</v>
      </c>
      <c r="L2420" s="89">
        <v>0</v>
      </c>
      <c r="M2420" s="89">
        <v>11</v>
      </c>
      <c r="N2420" s="89">
        <v>0</v>
      </c>
      <c r="O2420" s="89">
        <v>0</v>
      </c>
      <c r="P2420" s="89">
        <v>561</v>
      </c>
      <c r="Q2420" s="89">
        <v>2655</v>
      </c>
      <c r="R2420" s="88">
        <f>VLOOKUP(P2420,NEW_TRAIN_TEST!$A$1:$M$980,13,0)</f>
        <v>2547.5</v>
      </c>
      <c r="S2420" s="88">
        <f>VLOOKUP(P2420,NEW_TRAIN_TEST!$A$1:$M$980,11,0)</f>
        <v>3503</v>
      </c>
      <c r="T2420" s="6">
        <f t="shared" si="74"/>
        <v>0</v>
      </c>
      <c r="U2420" s="6">
        <f t="shared" si="75"/>
        <v>1</v>
      </c>
    </row>
    <row r="2421" spans="1:21" x14ac:dyDescent="0.2">
      <c r="A2421" s="88">
        <v>2419</v>
      </c>
      <c r="B2421" s="88">
        <v>2</v>
      </c>
      <c r="C2421" s="88" t="s">
        <v>2120</v>
      </c>
      <c r="D2421" s="89" t="s">
        <v>1431</v>
      </c>
      <c r="E2421" s="89">
        <v>0</v>
      </c>
      <c r="F2421" s="89">
        <v>1</v>
      </c>
      <c r="G2421" s="89">
        <v>0</v>
      </c>
      <c r="H2421" s="89">
        <v>0</v>
      </c>
      <c r="I2421" s="89">
        <v>2</v>
      </c>
      <c r="J2421" s="89">
        <v>0</v>
      </c>
      <c r="K2421" s="89">
        <v>0</v>
      </c>
      <c r="L2421" s="89">
        <v>0</v>
      </c>
      <c r="M2421" s="89">
        <v>0</v>
      </c>
      <c r="N2421" s="89">
        <v>0</v>
      </c>
      <c r="O2421" s="89">
        <v>2</v>
      </c>
      <c r="P2421" s="89">
        <v>561</v>
      </c>
      <c r="Q2421" s="89">
        <v>2655.5</v>
      </c>
      <c r="R2421" s="88">
        <f>VLOOKUP(P2421,NEW_TRAIN_TEST!$A$1:$M$980,13,0)</f>
        <v>2547.5</v>
      </c>
      <c r="S2421" s="88">
        <f>VLOOKUP(P2421,NEW_TRAIN_TEST!$A$1:$M$980,11,0)</f>
        <v>3503</v>
      </c>
      <c r="T2421" s="6">
        <f t="shared" si="74"/>
        <v>0</v>
      </c>
      <c r="U2421" s="6">
        <f t="shared" si="75"/>
        <v>0</v>
      </c>
    </row>
    <row r="2422" spans="1:21" x14ac:dyDescent="0.2">
      <c r="A2422" s="88">
        <v>2420</v>
      </c>
      <c r="B2422" s="88">
        <v>2</v>
      </c>
      <c r="C2422" s="88" t="s">
        <v>2120</v>
      </c>
      <c r="D2422" s="89" t="s">
        <v>1431</v>
      </c>
      <c r="E2422" s="89">
        <v>0</v>
      </c>
      <c r="F2422" s="89">
        <v>6</v>
      </c>
      <c r="G2422" s="89">
        <v>4</v>
      </c>
      <c r="H2422" s="89">
        <v>2</v>
      </c>
      <c r="I2422" s="89">
        <v>1</v>
      </c>
      <c r="J2422" s="89">
        <v>2</v>
      </c>
      <c r="K2422" s="89">
        <v>0</v>
      </c>
      <c r="L2422" s="89">
        <v>1</v>
      </c>
      <c r="M2422" s="89">
        <v>11</v>
      </c>
      <c r="N2422" s="89">
        <v>0</v>
      </c>
      <c r="O2422" s="89">
        <v>0</v>
      </c>
      <c r="P2422" s="89">
        <v>561</v>
      </c>
      <c r="Q2422" s="89">
        <v>2656</v>
      </c>
      <c r="R2422" s="88">
        <f>VLOOKUP(P2422,NEW_TRAIN_TEST!$A$1:$M$980,13,0)</f>
        <v>2547.5</v>
      </c>
      <c r="S2422" s="88">
        <f>VLOOKUP(P2422,NEW_TRAIN_TEST!$A$1:$M$980,11,0)</f>
        <v>3503</v>
      </c>
      <c r="T2422" s="6">
        <f t="shared" si="74"/>
        <v>1</v>
      </c>
      <c r="U2422" s="6">
        <f t="shared" si="75"/>
        <v>1</v>
      </c>
    </row>
    <row r="2423" spans="1:21" x14ac:dyDescent="0.2">
      <c r="A2423" s="88">
        <v>2421</v>
      </c>
      <c r="B2423" s="88">
        <v>2</v>
      </c>
      <c r="C2423" s="88" t="s">
        <v>2120</v>
      </c>
      <c r="D2423" s="89" t="s">
        <v>1431</v>
      </c>
      <c r="E2423" s="89">
        <v>0</v>
      </c>
      <c r="F2423" s="89">
        <v>1</v>
      </c>
      <c r="G2423" s="89">
        <v>0</v>
      </c>
      <c r="H2423" s="89">
        <v>0</v>
      </c>
      <c r="I2423" s="89">
        <v>2</v>
      </c>
      <c r="J2423" s="89">
        <v>0</v>
      </c>
      <c r="K2423" s="89">
        <v>0</v>
      </c>
      <c r="L2423" s="89">
        <v>1</v>
      </c>
      <c r="M2423" s="89">
        <v>0</v>
      </c>
      <c r="N2423" s="89">
        <v>0</v>
      </c>
      <c r="O2423" s="89">
        <v>2</v>
      </c>
      <c r="P2423" s="89">
        <v>561</v>
      </c>
      <c r="Q2423" s="89">
        <v>2656</v>
      </c>
      <c r="R2423" s="88">
        <f>VLOOKUP(P2423,NEW_TRAIN_TEST!$A$1:$M$980,13,0)</f>
        <v>2547.5</v>
      </c>
      <c r="S2423" s="88">
        <f>VLOOKUP(P2423,NEW_TRAIN_TEST!$A$1:$M$980,11,0)</f>
        <v>3503</v>
      </c>
      <c r="T2423" s="6">
        <f t="shared" si="74"/>
        <v>1</v>
      </c>
      <c r="U2423" s="6">
        <f t="shared" si="75"/>
        <v>0</v>
      </c>
    </row>
    <row r="2424" spans="1:21" x14ac:dyDescent="0.2">
      <c r="A2424" s="88">
        <v>2422</v>
      </c>
      <c r="B2424" s="88">
        <v>2</v>
      </c>
      <c r="C2424" s="88" t="s">
        <v>2120</v>
      </c>
      <c r="D2424" s="89" t="s">
        <v>1431</v>
      </c>
      <c r="E2424" s="89">
        <v>0</v>
      </c>
      <c r="F2424" s="89">
        <v>7</v>
      </c>
      <c r="G2424" s="89">
        <v>0</v>
      </c>
      <c r="H2424" s="89">
        <v>0</v>
      </c>
      <c r="I2424" s="89">
        <v>0</v>
      </c>
      <c r="J2424" s="89">
        <v>0</v>
      </c>
      <c r="K2424" s="89">
        <v>1</v>
      </c>
      <c r="L2424" s="89">
        <v>0</v>
      </c>
      <c r="M2424" s="89">
        <v>11</v>
      </c>
      <c r="N2424" s="89">
        <v>0</v>
      </c>
      <c r="O2424" s="89">
        <v>0</v>
      </c>
      <c r="P2424" s="89">
        <v>561</v>
      </c>
      <c r="Q2424" s="89">
        <v>2656</v>
      </c>
      <c r="R2424" s="88">
        <f>VLOOKUP(P2424,NEW_TRAIN_TEST!$A$1:$M$980,13,0)</f>
        <v>2547.5</v>
      </c>
      <c r="S2424" s="88">
        <f>VLOOKUP(P2424,NEW_TRAIN_TEST!$A$1:$M$980,11,0)</f>
        <v>3503</v>
      </c>
      <c r="T2424" s="6">
        <f t="shared" si="74"/>
        <v>0</v>
      </c>
      <c r="U2424" s="6">
        <f t="shared" si="75"/>
        <v>1</v>
      </c>
    </row>
    <row r="2425" spans="1:21" x14ac:dyDescent="0.2">
      <c r="A2425" s="88">
        <v>2423</v>
      </c>
      <c r="B2425" s="88">
        <v>2</v>
      </c>
      <c r="C2425" s="88" t="s">
        <v>2120</v>
      </c>
      <c r="D2425" s="89" t="s">
        <v>1431</v>
      </c>
      <c r="E2425" s="89">
        <v>0</v>
      </c>
      <c r="F2425" s="89">
        <v>6</v>
      </c>
      <c r="G2425" s="89">
        <v>0</v>
      </c>
      <c r="H2425" s="89">
        <v>2</v>
      </c>
      <c r="I2425" s="89">
        <v>0</v>
      </c>
      <c r="J2425" s="89">
        <v>0</v>
      </c>
      <c r="K2425" s="89">
        <v>0</v>
      </c>
      <c r="L2425" s="89">
        <v>0</v>
      </c>
      <c r="M2425" s="89">
        <v>11</v>
      </c>
      <c r="N2425" s="89">
        <v>0</v>
      </c>
      <c r="O2425" s="89">
        <v>0</v>
      </c>
      <c r="P2425" s="89">
        <v>561</v>
      </c>
      <c r="Q2425" s="89">
        <v>2656.5</v>
      </c>
      <c r="R2425" s="88">
        <f>VLOOKUP(P2425,NEW_TRAIN_TEST!$A$1:$M$980,13,0)</f>
        <v>2547.5</v>
      </c>
      <c r="S2425" s="88">
        <f>VLOOKUP(P2425,NEW_TRAIN_TEST!$A$1:$M$980,11,0)</f>
        <v>3503</v>
      </c>
      <c r="T2425" s="6">
        <f t="shared" si="74"/>
        <v>0</v>
      </c>
      <c r="U2425" s="6">
        <f t="shared" si="75"/>
        <v>1</v>
      </c>
    </row>
    <row r="2426" spans="1:21" x14ac:dyDescent="0.2">
      <c r="A2426" s="88">
        <v>2424</v>
      </c>
      <c r="B2426" s="88">
        <v>2</v>
      </c>
      <c r="C2426" s="88" t="s">
        <v>2120</v>
      </c>
      <c r="D2426" s="89" t="s">
        <v>1431</v>
      </c>
      <c r="E2426" s="89">
        <v>0</v>
      </c>
      <c r="F2426" s="89">
        <v>10</v>
      </c>
      <c r="G2426" s="89">
        <v>4</v>
      </c>
      <c r="H2426" s="89">
        <v>0</v>
      </c>
      <c r="I2426" s="89">
        <v>0</v>
      </c>
      <c r="J2426" s="89">
        <v>0</v>
      </c>
      <c r="K2426" s="89">
        <v>0</v>
      </c>
      <c r="L2426" s="89">
        <v>0</v>
      </c>
      <c r="M2426" s="89">
        <v>11</v>
      </c>
      <c r="N2426" s="89">
        <v>0</v>
      </c>
      <c r="O2426" s="89">
        <v>0</v>
      </c>
      <c r="P2426" s="89">
        <v>561</v>
      </c>
      <c r="Q2426" s="89">
        <v>2656.5</v>
      </c>
      <c r="R2426" s="88">
        <f>VLOOKUP(P2426,NEW_TRAIN_TEST!$A$1:$M$980,13,0)</f>
        <v>2547.5</v>
      </c>
      <c r="S2426" s="88">
        <f>VLOOKUP(P2426,NEW_TRAIN_TEST!$A$1:$M$980,11,0)</f>
        <v>3503</v>
      </c>
      <c r="T2426" s="6">
        <f t="shared" si="74"/>
        <v>0</v>
      </c>
      <c r="U2426" s="6">
        <f t="shared" si="75"/>
        <v>1</v>
      </c>
    </row>
    <row r="2427" spans="1:21" x14ac:dyDescent="0.2">
      <c r="A2427" s="88">
        <v>2425</v>
      </c>
      <c r="B2427" s="88">
        <v>2</v>
      </c>
      <c r="C2427" s="88" t="s">
        <v>2120</v>
      </c>
      <c r="D2427" s="89" t="s">
        <v>1431</v>
      </c>
      <c r="E2427" s="89">
        <v>0</v>
      </c>
      <c r="F2427" s="89">
        <v>4</v>
      </c>
      <c r="G2427" s="89">
        <v>0</v>
      </c>
      <c r="H2427" s="89">
        <v>0</v>
      </c>
      <c r="I2427" s="89">
        <v>2</v>
      </c>
      <c r="J2427" s="89">
        <v>0</v>
      </c>
      <c r="K2427" s="89">
        <v>0</v>
      </c>
      <c r="L2427" s="89">
        <v>0</v>
      </c>
      <c r="M2427" s="89">
        <v>0</v>
      </c>
      <c r="N2427" s="89">
        <v>0</v>
      </c>
      <c r="O2427" s="89">
        <v>2</v>
      </c>
      <c r="P2427" s="89">
        <v>561</v>
      </c>
      <c r="Q2427" s="89">
        <v>2657</v>
      </c>
      <c r="R2427" s="88">
        <f>VLOOKUP(P2427,NEW_TRAIN_TEST!$A$1:$M$980,13,0)</f>
        <v>2547.5</v>
      </c>
      <c r="S2427" s="88">
        <f>VLOOKUP(P2427,NEW_TRAIN_TEST!$A$1:$M$980,11,0)</f>
        <v>3503</v>
      </c>
      <c r="T2427" s="6">
        <f t="shared" si="74"/>
        <v>0</v>
      </c>
      <c r="U2427" s="6">
        <f t="shared" si="75"/>
        <v>0</v>
      </c>
    </row>
    <row r="2428" spans="1:21" x14ac:dyDescent="0.2">
      <c r="A2428" s="88">
        <v>2426</v>
      </c>
      <c r="B2428" s="88">
        <v>2</v>
      </c>
      <c r="C2428" s="88" t="s">
        <v>2120</v>
      </c>
      <c r="D2428" s="89" t="s">
        <v>1431</v>
      </c>
      <c r="E2428" s="89">
        <v>0</v>
      </c>
      <c r="F2428" s="89">
        <v>3</v>
      </c>
      <c r="G2428" s="89">
        <v>2</v>
      </c>
      <c r="H2428" s="89">
        <v>0</v>
      </c>
      <c r="I2428" s="89">
        <v>2</v>
      </c>
      <c r="J2428" s="89">
        <v>0</v>
      </c>
      <c r="K2428" s="89">
        <v>0</v>
      </c>
      <c r="L2428" s="89">
        <v>0</v>
      </c>
      <c r="M2428" s="89">
        <v>0</v>
      </c>
      <c r="N2428" s="89">
        <v>0</v>
      </c>
      <c r="O2428" s="89">
        <v>2</v>
      </c>
      <c r="P2428" s="89">
        <v>561</v>
      </c>
      <c r="Q2428" s="89">
        <v>2657</v>
      </c>
      <c r="R2428" s="88">
        <f>VLOOKUP(P2428,NEW_TRAIN_TEST!$A$1:$M$980,13,0)</f>
        <v>2547.5</v>
      </c>
      <c r="S2428" s="88">
        <f>VLOOKUP(P2428,NEW_TRAIN_TEST!$A$1:$M$980,11,0)</f>
        <v>3503</v>
      </c>
      <c r="T2428" s="6">
        <f t="shared" si="74"/>
        <v>0</v>
      </c>
      <c r="U2428" s="6">
        <f t="shared" si="75"/>
        <v>0</v>
      </c>
    </row>
    <row r="2429" spans="1:21" x14ac:dyDescent="0.2">
      <c r="A2429" s="88">
        <v>2427</v>
      </c>
      <c r="B2429" s="88">
        <v>2</v>
      </c>
      <c r="C2429" s="88" t="s">
        <v>2120</v>
      </c>
      <c r="D2429" s="89" t="s">
        <v>1431</v>
      </c>
      <c r="E2429" s="89">
        <v>0</v>
      </c>
      <c r="F2429" s="89">
        <v>9</v>
      </c>
      <c r="G2429" s="89">
        <v>3</v>
      </c>
      <c r="H2429" s="89">
        <v>0</v>
      </c>
      <c r="I2429" s="89">
        <v>0</v>
      </c>
      <c r="J2429" s="89">
        <v>0</v>
      </c>
      <c r="K2429" s="89">
        <v>0</v>
      </c>
      <c r="L2429" s="89">
        <v>0</v>
      </c>
      <c r="M2429" s="89">
        <v>11</v>
      </c>
      <c r="N2429" s="89">
        <v>0</v>
      </c>
      <c r="O2429" s="89">
        <v>0</v>
      </c>
      <c r="P2429" s="89">
        <v>561</v>
      </c>
      <c r="Q2429" s="89">
        <v>2657.17</v>
      </c>
      <c r="R2429" s="88">
        <f>VLOOKUP(P2429,NEW_TRAIN_TEST!$A$1:$M$980,13,0)</f>
        <v>2547.5</v>
      </c>
      <c r="S2429" s="88">
        <f>VLOOKUP(P2429,NEW_TRAIN_TEST!$A$1:$M$980,11,0)</f>
        <v>3503</v>
      </c>
      <c r="T2429" s="6">
        <f t="shared" si="74"/>
        <v>0</v>
      </c>
      <c r="U2429" s="6">
        <f t="shared" si="75"/>
        <v>1</v>
      </c>
    </row>
    <row r="2430" spans="1:21" x14ac:dyDescent="0.2">
      <c r="A2430" s="88">
        <v>2428</v>
      </c>
      <c r="B2430" s="88">
        <v>2</v>
      </c>
      <c r="C2430" s="88" t="s">
        <v>2120</v>
      </c>
      <c r="D2430" s="89" t="s">
        <v>1431</v>
      </c>
      <c r="E2430" s="89">
        <v>0</v>
      </c>
      <c r="F2430" s="89">
        <v>12</v>
      </c>
      <c r="G2430" s="89">
        <v>7</v>
      </c>
      <c r="H2430" s="89">
        <v>0</v>
      </c>
      <c r="I2430" s="89">
        <v>0</v>
      </c>
      <c r="J2430" s="89">
        <v>0</v>
      </c>
      <c r="K2430" s="89">
        <v>0</v>
      </c>
      <c r="L2430" s="89">
        <v>0</v>
      </c>
      <c r="M2430" s="89">
        <v>0</v>
      </c>
      <c r="N2430" s="89">
        <v>0</v>
      </c>
      <c r="O2430" s="89">
        <v>0</v>
      </c>
      <c r="P2430" s="89">
        <v>561</v>
      </c>
      <c r="Q2430" s="89">
        <v>2657.54</v>
      </c>
      <c r="R2430" s="88">
        <f>VLOOKUP(P2430,NEW_TRAIN_TEST!$A$1:$M$980,13,0)</f>
        <v>2547.5</v>
      </c>
      <c r="S2430" s="88">
        <f>VLOOKUP(P2430,NEW_TRAIN_TEST!$A$1:$M$980,11,0)</f>
        <v>3503</v>
      </c>
      <c r="T2430" s="6">
        <f t="shared" si="74"/>
        <v>0</v>
      </c>
      <c r="U2430" s="6">
        <f t="shared" si="75"/>
        <v>0</v>
      </c>
    </row>
    <row r="2431" spans="1:21" x14ac:dyDescent="0.2">
      <c r="A2431" s="88">
        <v>2429</v>
      </c>
      <c r="B2431" s="88">
        <v>2</v>
      </c>
      <c r="C2431" s="88" t="s">
        <v>2120</v>
      </c>
      <c r="D2431" s="89" t="s">
        <v>1431</v>
      </c>
      <c r="E2431" s="89">
        <v>0</v>
      </c>
      <c r="F2431" s="89">
        <v>9</v>
      </c>
      <c r="G2431" s="89">
        <v>6</v>
      </c>
      <c r="H2431" s="89">
        <v>0</v>
      </c>
      <c r="I2431" s="89">
        <v>0</v>
      </c>
      <c r="J2431" s="89">
        <v>0</v>
      </c>
      <c r="K2431" s="89">
        <v>0</v>
      </c>
      <c r="L2431" s="89">
        <v>0</v>
      </c>
      <c r="M2431" s="89">
        <v>11</v>
      </c>
      <c r="N2431" s="89">
        <v>0</v>
      </c>
      <c r="O2431" s="89">
        <v>0</v>
      </c>
      <c r="P2431" s="89">
        <v>561</v>
      </c>
      <c r="Q2431" s="89">
        <v>2657.57</v>
      </c>
      <c r="R2431" s="88">
        <f>VLOOKUP(P2431,NEW_TRAIN_TEST!$A$1:$M$980,13,0)</f>
        <v>2547.5</v>
      </c>
      <c r="S2431" s="88">
        <f>VLOOKUP(P2431,NEW_TRAIN_TEST!$A$1:$M$980,11,0)</f>
        <v>3503</v>
      </c>
      <c r="T2431" s="6">
        <f t="shared" si="74"/>
        <v>0</v>
      </c>
      <c r="U2431" s="6">
        <f t="shared" si="75"/>
        <v>1</v>
      </c>
    </row>
    <row r="2432" spans="1:21" x14ac:dyDescent="0.2">
      <c r="A2432" s="88">
        <v>2430</v>
      </c>
      <c r="B2432" s="88">
        <v>2</v>
      </c>
      <c r="C2432" s="88" t="s">
        <v>2120</v>
      </c>
      <c r="D2432" s="89" t="s">
        <v>1431</v>
      </c>
      <c r="E2432" s="89">
        <v>0</v>
      </c>
      <c r="F2432" s="89">
        <v>9</v>
      </c>
      <c r="G2432" s="89">
        <v>0</v>
      </c>
      <c r="H2432" s="89">
        <v>0</v>
      </c>
      <c r="I2432" s="89">
        <v>2</v>
      </c>
      <c r="J2432" s="89">
        <v>0</v>
      </c>
      <c r="K2432" s="89">
        <v>0</v>
      </c>
      <c r="L2432" s="89">
        <v>0</v>
      </c>
      <c r="M2432" s="89">
        <v>11</v>
      </c>
      <c r="N2432" s="89">
        <v>0</v>
      </c>
      <c r="O2432" s="89">
        <v>2</v>
      </c>
      <c r="P2432" s="89">
        <v>561</v>
      </c>
      <c r="Q2432" s="89">
        <v>2657.73</v>
      </c>
      <c r="R2432" s="88">
        <f>VLOOKUP(P2432,NEW_TRAIN_TEST!$A$1:$M$980,13,0)</f>
        <v>2547.5</v>
      </c>
      <c r="S2432" s="88">
        <f>VLOOKUP(P2432,NEW_TRAIN_TEST!$A$1:$M$980,11,0)</f>
        <v>3503</v>
      </c>
      <c r="T2432" s="6">
        <f t="shared" si="74"/>
        <v>0</v>
      </c>
      <c r="U2432" s="6">
        <f t="shared" si="75"/>
        <v>1</v>
      </c>
    </row>
    <row r="2433" spans="1:21" x14ac:dyDescent="0.2">
      <c r="A2433" s="88">
        <v>2431</v>
      </c>
      <c r="B2433" s="88">
        <v>2</v>
      </c>
      <c r="C2433" s="88" t="s">
        <v>2120</v>
      </c>
      <c r="D2433" s="89" t="s">
        <v>1431</v>
      </c>
      <c r="E2433" s="89">
        <v>0</v>
      </c>
      <c r="F2433" s="89">
        <v>11</v>
      </c>
      <c r="G2433" s="89">
        <v>0</v>
      </c>
      <c r="H2433" s="89">
        <v>0</v>
      </c>
      <c r="I2433" s="89">
        <v>0</v>
      </c>
      <c r="J2433" s="89">
        <v>0</v>
      </c>
      <c r="K2433" s="89">
        <v>0</v>
      </c>
      <c r="L2433" s="89">
        <v>0</v>
      </c>
      <c r="M2433" s="89">
        <v>0</v>
      </c>
      <c r="N2433" s="89">
        <v>0</v>
      </c>
      <c r="O2433" s="89">
        <v>0</v>
      </c>
      <c r="P2433" s="89">
        <v>561</v>
      </c>
      <c r="Q2433" s="89">
        <v>2657.96</v>
      </c>
      <c r="R2433" s="88">
        <f>VLOOKUP(P2433,NEW_TRAIN_TEST!$A$1:$M$980,13,0)</f>
        <v>2547.5</v>
      </c>
      <c r="S2433" s="88">
        <f>VLOOKUP(P2433,NEW_TRAIN_TEST!$A$1:$M$980,11,0)</f>
        <v>3503</v>
      </c>
      <c r="T2433" s="6">
        <f t="shared" si="74"/>
        <v>0</v>
      </c>
      <c r="U2433" s="6">
        <f t="shared" si="75"/>
        <v>0</v>
      </c>
    </row>
    <row r="2434" spans="1:21" x14ac:dyDescent="0.2">
      <c r="A2434" s="88">
        <v>2432</v>
      </c>
      <c r="B2434" s="88">
        <v>2</v>
      </c>
      <c r="C2434" s="88" t="s">
        <v>2120</v>
      </c>
      <c r="D2434" s="89" t="s">
        <v>1431</v>
      </c>
      <c r="E2434" s="89">
        <v>0</v>
      </c>
      <c r="F2434" s="89">
        <v>10</v>
      </c>
      <c r="G2434" s="89">
        <v>0</v>
      </c>
      <c r="H2434" s="89">
        <v>0</v>
      </c>
      <c r="I2434" s="89">
        <v>0</v>
      </c>
      <c r="J2434" s="89">
        <v>0</v>
      </c>
      <c r="K2434" s="89">
        <v>0</v>
      </c>
      <c r="L2434" s="89">
        <v>0</v>
      </c>
      <c r="M2434" s="89">
        <v>0</v>
      </c>
      <c r="N2434" s="89">
        <v>0</v>
      </c>
      <c r="O2434" s="89">
        <v>0</v>
      </c>
      <c r="P2434" s="89">
        <v>561</v>
      </c>
      <c r="Q2434" s="89">
        <v>2659.17</v>
      </c>
      <c r="R2434" s="88">
        <f>VLOOKUP(P2434,NEW_TRAIN_TEST!$A$1:$M$980,13,0)</f>
        <v>2547.5</v>
      </c>
      <c r="S2434" s="88">
        <f>VLOOKUP(P2434,NEW_TRAIN_TEST!$A$1:$M$980,11,0)</f>
        <v>3503</v>
      </c>
      <c r="T2434" s="6">
        <f t="shared" si="74"/>
        <v>0</v>
      </c>
      <c r="U2434" s="6">
        <f t="shared" si="75"/>
        <v>0</v>
      </c>
    </row>
    <row r="2435" spans="1:21" x14ac:dyDescent="0.2">
      <c r="A2435" s="88">
        <v>2433</v>
      </c>
      <c r="B2435" s="88">
        <v>2</v>
      </c>
      <c r="C2435" s="88" t="s">
        <v>2120</v>
      </c>
      <c r="D2435" s="89" t="s">
        <v>1431</v>
      </c>
      <c r="E2435" s="89">
        <v>0</v>
      </c>
      <c r="F2435" s="89">
        <v>9</v>
      </c>
      <c r="G2435" s="89">
        <v>5</v>
      </c>
      <c r="H2435" s="89">
        <v>2</v>
      </c>
      <c r="I2435" s="89">
        <v>2</v>
      </c>
      <c r="J2435" s="89">
        <v>2</v>
      </c>
      <c r="K2435" s="89">
        <v>0</v>
      </c>
      <c r="L2435" s="89">
        <v>1</v>
      </c>
      <c r="M2435" s="89">
        <v>11</v>
      </c>
      <c r="N2435" s="89">
        <v>0</v>
      </c>
      <c r="O2435" s="89">
        <v>2</v>
      </c>
      <c r="P2435" s="89">
        <v>561</v>
      </c>
      <c r="Q2435" s="89">
        <v>2660</v>
      </c>
      <c r="R2435" s="88">
        <f>VLOOKUP(P2435,NEW_TRAIN_TEST!$A$1:$M$980,13,0)</f>
        <v>2547.5</v>
      </c>
      <c r="S2435" s="88">
        <f>VLOOKUP(P2435,NEW_TRAIN_TEST!$A$1:$M$980,11,0)</f>
        <v>3503</v>
      </c>
      <c r="T2435" s="6">
        <f t="shared" ref="T2435:T2498" si="76">IF(L2435&gt;0,1,0)</f>
        <v>1</v>
      </c>
      <c r="U2435" s="6">
        <f t="shared" ref="U2435:U2498" si="77">IF(M2435&gt;0,1,0)</f>
        <v>1</v>
      </c>
    </row>
    <row r="2436" spans="1:21" x14ac:dyDescent="0.2">
      <c r="A2436" s="88">
        <v>2434</v>
      </c>
      <c r="B2436" s="88">
        <v>2</v>
      </c>
      <c r="C2436" s="88" t="s">
        <v>2120</v>
      </c>
      <c r="D2436" s="89" t="s">
        <v>1431</v>
      </c>
      <c r="E2436" s="89">
        <v>0</v>
      </c>
      <c r="F2436" s="89">
        <v>11</v>
      </c>
      <c r="G2436" s="89">
        <v>7</v>
      </c>
      <c r="H2436" s="89">
        <v>0</v>
      </c>
      <c r="I2436" s="89">
        <v>0</v>
      </c>
      <c r="J2436" s="89">
        <v>0</v>
      </c>
      <c r="K2436" s="89">
        <v>0</v>
      </c>
      <c r="L2436" s="89">
        <v>0</v>
      </c>
      <c r="M2436" s="89">
        <v>0</v>
      </c>
      <c r="N2436" s="89">
        <v>0</v>
      </c>
      <c r="O2436" s="89">
        <v>0</v>
      </c>
      <c r="P2436" s="89">
        <v>561</v>
      </c>
      <c r="Q2436" s="89">
        <v>2660</v>
      </c>
      <c r="R2436" s="88">
        <f>VLOOKUP(P2436,NEW_TRAIN_TEST!$A$1:$M$980,13,0)</f>
        <v>2547.5</v>
      </c>
      <c r="S2436" s="88">
        <f>VLOOKUP(P2436,NEW_TRAIN_TEST!$A$1:$M$980,11,0)</f>
        <v>3503</v>
      </c>
      <c r="T2436" s="6">
        <f t="shared" si="76"/>
        <v>0</v>
      </c>
      <c r="U2436" s="6">
        <f t="shared" si="77"/>
        <v>0</v>
      </c>
    </row>
    <row r="2437" spans="1:21" x14ac:dyDescent="0.2">
      <c r="A2437" s="88">
        <v>2435</v>
      </c>
      <c r="B2437" s="88">
        <v>2</v>
      </c>
      <c r="C2437" s="88" t="s">
        <v>2120</v>
      </c>
      <c r="D2437" s="89" t="s">
        <v>1431</v>
      </c>
      <c r="E2437" s="89">
        <v>3</v>
      </c>
      <c r="F2437" s="89">
        <v>1</v>
      </c>
      <c r="G2437" s="89">
        <v>0</v>
      </c>
      <c r="H2437" s="89">
        <v>0</v>
      </c>
      <c r="I2437" s="89">
        <v>2</v>
      </c>
      <c r="J2437" s="89">
        <v>0</v>
      </c>
      <c r="K2437" s="89">
        <v>0</v>
      </c>
      <c r="L2437" s="89">
        <v>0</v>
      </c>
      <c r="M2437" s="89">
        <v>0</v>
      </c>
      <c r="N2437" s="89">
        <v>0</v>
      </c>
      <c r="O2437" s="89">
        <v>2</v>
      </c>
      <c r="P2437" s="89">
        <v>561</v>
      </c>
      <c r="Q2437" s="89">
        <v>2660.17</v>
      </c>
      <c r="R2437" s="88">
        <f>VLOOKUP(P2437,NEW_TRAIN_TEST!$A$1:$M$980,13,0)</f>
        <v>2547.5</v>
      </c>
      <c r="S2437" s="88">
        <f>VLOOKUP(P2437,NEW_TRAIN_TEST!$A$1:$M$980,11,0)</f>
        <v>3503</v>
      </c>
      <c r="T2437" s="6">
        <f t="shared" si="76"/>
        <v>0</v>
      </c>
      <c r="U2437" s="6">
        <f t="shared" si="77"/>
        <v>0</v>
      </c>
    </row>
    <row r="2438" spans="1:21" x14ac:dyDescent="0.2">
      <c r="A2438" s="88">
        <v>2436</v>
      </c>
      <c r="B2438" s="88">
        <v>2</v>
      </c>
      <c r="C2438" s="88" t="s">
        <v>2120</v>
      </c>
      <c r="D2438" s="89" t="s">
        <v>1431</v>
      </c>
      <c r="E2438" s="89">
        <v>3</v>
      </c>
      <c r="F2438" s="89">
        <v>0</v>
      </c>
      <c r="G2438" s="89">
        <v>0</v>
      </c>
      <c r="H2438" s="89">
        <v>0</v>
      </c>
      <c r="I2438" s="89">
        <v>0</v>
      </c>
      <c r="J2438" s="89">
        <v>0</v>
      </c>
      <c r="K2438" s="89">
        <v>0</v>
      </c>
      <c r="L2438" s="89">
        <v>0</v>
      </c>
      <c r="M2438" s="89">
        <v>0</v>
      </c>
      <c r="N2438" s="89">
        <v>0</v>
      </c>
      <c r="O2438" s="89">
        <v>0</v>
      </c>
      <c r="P2438" s="89">
        <v>912</v>
      </c>
      <c r="Q2438" s="89">
        <v>4156</v>
      </c>
      <c r="R2438" s="88">
        <f>VLOOKUP(P2438,NEW_TRAIN_TEST!$A$1:$M$980,13,0)</f>
        <v>3832</v>
      </c>
      <c r="S2438" s="88">
        <f>VLOOKUP(P2438,NEW_TRAIN_TEST!$A$1:$M$980,11,0)</f>
        <v>4862</v>
      </c>
      <c r="T2438" s="6">
        <f t="shared" si="76"/>
        <v>0</v>
      </c>
      <c r="U2438" s="6">
        <f t="shared" si="77"/>
        <v>0</v>
      </c>
    </row>
    <row r="2439" spans="1:21" x14ac:dyDescent="0.2">
      <c r="A2439" s="88">
        <v>2437</v>
      </c>
      <c r="B2439" s="88">
        <v>2</v>
      </c>
      <c r="C2439" s="88" t="s">
        <v>2120</v>
      </c>
      <c r="D2439" s="89" t="s">
        <v>1431</v>
      </c>
      <c r="E2439" s="89">
        <v>0</v>
      </c>
      <c r="F2439" s="89">
        <v>2</v>
      </c>
      <c r="G2439" s="89">
        <v>2</v>
      </c>
      <c r="H2439" s="89">
        <v>2</v>
      </c>
      <c r="I2439" s="89">
        <v>2</v>
      </c>
      <c r="J2439" s="89">
        <v>0</v>
      </c>
      <c r="K2439" s="89">
        <v>0</v>
      </c>
      <c r="L2439" s="89">
        <v>1</v>
      </c>
      <c r="M2439" s="89">
        <v>0</v>
      </c>
      <c r="N2439" s="89">
        <v>0</v>
      </c>
      <c r="O2439" s="89">
        <v>2</v>
      </c>
      <c r="P2439" s="89">
        <v>358</v>
      </c>
      <c r="Q2439" s="89">
        <v>3874</v>
      </c>
      <c r="R2439" s="88">
        <f>VLOOKUP(P2439,NEW_TRAIN_TEST!$A$1:$M$980,13,0)</f>
        <v>3874</v>
      </c>
      <c r="S2439" s="88">
        <f>VLOOKUP(P2439,NEW_TRAIN_TEST!$A$1:$M$980,11,0)</f>
        <v>4937</v>
      </c>
      <c r="T2439" s="6">
        <f t="shared" si="76"/>
        <v>1</v>
      </c>
      <c r="U2439" s="6">
        <f t="shared" si="77"/>
        <v>0</v>
      </c>
    </row>
    <row r="2440" spans="1:21" x14ac:dyDescent="0.2">
      <c r="A2440" s="88">
        <v>2438</v>
      </c>
      <c r="B2440" s="88">
        <v>2</v>
      </c>
      <c r="C2440" s="88" t="s">
        <v>2120</v>
      </c>
      <c r="D2440" s="89" t="s">
        <v>1431</v>
      </c>
      <c r="E2440" s="89">
        <v>0</v>
      </c>
      <c r="F2440" s="89">
        <v>1</v>
      </c>
      <c r="G2440" s="89">
        <v>0</v>
      </c>
      <c r="H2440" s="89">
        <v>0</v>
      </c>
      <c r="I2440" s="89">
        <v>2</v>
      </c>
      <c r="J2440" s="89">
        <v>0</v>
      </c>
      <c r="K2440" s="89">
        <v>0</v>
      </c>
      <c r="L2440" s="89">
        <v>0</v>
      </c>
      <c r="M2440" s="89">
        <v>0</v>
      </c>
      <c r="N2440" s="89">
        <v>0</v>
      </c>
      <c r="O2440" s="89">
        <v>2</v>
      </c>
      <c r="P2440" s="89">
        <v>358</v>
      </c>
      <c r="Q2440" s="89">
        <v>3878</v>
      </c>
      <c r="R2440" s="88">
        <f>VLOOKUP(P2440,NEW_TRAIN_TEST!$A$1:$M$980,13,0)</f>
        <v>3874</v>
      </c>
      <c r="S2440" s="88">
        <f>VLOOKUP(P2440,NEW_TRAIN_TEST!$A$1:$M$980,11,0)</f>
        <v>4937</v>
      </c>
      <c r="T2440" s="6">
        <f t="shared" si="76"/>
        <v>0</v>
      </c>
      <c r="U2440" s="6">
        <f t="shared" si="77"/>
        <v>0</v>
      </c>
    </row>
    <row r="2441" spans="1:21" x14ac:dyDescent="0.2">
      <c r="A2441" s="88">
        <v>2439</v>
      </c>
      <c r="B2441" s="88">
        <v>2</v>
      </c>
      <c r="C2441" s="88" t="s">
        <v>2120</v>
      </c>
      <c r="D2441" s="89" t="s">
        <v>1431</v>
      </c>
      <c r="E2441" s="89">
        <v>0</v>
      </c>
      <c r="F2441" s="89">
        <v>1</v>
      </c>
      <c r="G2441" s="89">
        <v>0</v>
      </c>
      <c r="H2441" s="89">
        <v>0</v>
      </c>
      <c r="I2441" s="89">
        <v>2</v>
      </c>
      <c r="J2441" s="89">
        <v>0</v>
      </c>
      <c r="K2441" s="89">
        <v>0</v>
      </c>
      <c r="L2441" s="89">
        <v>0</v>
      </c>
      <c r="M2441" s="89">
        <v>0</v>
      </c>
      <c r="N2441" s="89">
        <v>0</v>
      </c>
      <c r="O2441" s="89">
        <v>2</v>
      </c>
      <c r="P2441" s="89">
        <v>358</v>
      </c>
      <c r="Q2441" s="89">
        <v>3882.5</v>
      </c>
      <c r="R2441" s="88">
        <f>VLOOKUP(P2441,NEW_TRAIN_TEST!$A$1:$M$980,13,0)</f>
        <v>3874</v>
      </c>
      <c r="S2441" s="88">
        <f>VLOOKUP(P2441,NEW_TRAIN_TEST!$A$1:$M$980,11,0)</f>
        <v>4937</v>
      </c>
      <c r="T2441" s="6">
        <f t="shared" si="76"/>
        <v>0</v>
      </c>
      <c r="U2441" s="6">
        <f t="shared" si="77"/>
        <v>0</v>
      </c>
    </row>
    <row r="2442" spans="1:21" x14ac:dyDescent="0.2">
      <c r="A2442" s="88">
        <v>2440</v>
      </c>
      <c r="B2442" s="88">
        <v>2</v>
      </c>
      <c r="C2442" s="88" t="s">
        <v>2120</v>
      </c>
      <c r="D2442" s="89" t="s">
        <v>1431</v>
      </c>
      <c r="E2442" s="89">
        <v>0</v>
      </c>
      <c r="F2442" s="89">
        <v>0</v>
      </c>
      <c r="G2442" s="89">
        <v>0</v>
      </c>
      <c r="H2442" s="89">
        <v>0</v>
      </c>
      <c r="I2442" s="89">
        <v>0</v>
      </c>
      <c r="J2442" s="89">
        <v>0</v>
      </c>
      <c r="K2442" s="89">
        <v>0</v>
      </c>
      <c r="L2442" s="89">
        <v>0</v>
      </c>
      <c r="M2442" s="89">
        <v>0</v>
      </c>
      <c r="N2442" s="89">
        <v>1</v>
      </c>
      <c r="O2442" s="89">
        <v>0</v>
      </c>
      <c r="P2442" s="89">
        <v>358</v>
      </c>
      <c r="Q2442" s="89">
        <v>3889</v>
      </c>
      <c r="R2442" s="88">
        <f>VLOOKUP(P2442,NEW_TRAIN_TEST!$A$1:$M$980,13,0)</f>
        <v>3874</v>
      </c>
      <c r="S2442" s="88">
        <f>VLOOKUP(P2442,NEW_TRAIN_TEST!$A$1:$M$980,11,0)</f>
        <v>4937</v>
      </c>
      <c r="T2442" s="6">
        <f t="shared" si="76"/>
        <v>0</v>
      </c>
      <c r="U2442" s="6">
        <f t="shared" si="77"/>
        <v>0</v>
      </c>
    </row>
    <row r="2443" spans="1:21" x14ac:dyDescent="0.2">
      <c r="A2443" s="88">
        <v>2441</v>
      </c>
      <c r="B2443" s="88">
        <v>2</v>
      </c>
      <c r="C2443" s="88" t="s">
        <v>2120</v>
      </c>
      <c r="D2443" s="89" t="s">
        <v>1431</v>
      </c>
      <c r="E2443" s="89">
        <v>13</v>
      </c>
      <c r="F2443" s="89">
        <v>0</v>
      </c>
      <c r="G2443" s="89">
        <v>0</v>
      </c>
      <c r="H2443" s="89">
        <v>0</v>
      </c>
      <c r="I2443" s="89">
        <v>0</v>
      </c>
      <c r="J2443" s="89">
        <v>0</v>
      </c>
      <c r="K2443" s="89">
        <v>0</v>
      </c>
      <c r="L2443" s="89">
        <v>0</v>
      </c>
      <c r="M2443" s="89">
        <v>0</v>
      </c>
      <c r="N2443" s="89">
        <v>0</v>
      </c>
      <c r="O2443" s="89">
        <v>0</v>
      </c>
      <c r="P2443" s="89">
        <v>857</v>
      </c>
      <c r="Q2443" s="89">
        <v>11808</v>
      </c>
      <c r="R2443" s="88">
        <f>VLOOKUP(P2443,NEW_TRAIN_TEST!$A$1:$M$980,13,0)</f>
        <v>10592</v>
      </c>
      <c r="S2443" s="88">
        <f>VLOOKUP(P2443,NEW_TRAIN_TEST!$A$1:$M$980,11,0)</f>
        <v>11823</v>
      </c>
      <c r="T2443" s="6">
        <f t="shared" si="76"/>
        <v>0</v>
      </c>
      <c r="U2443" s="6">
        <f t="shared" si="77"/>
        <v>0</v>
      </c>
    </row>
    <row r="2444" spans="1:21" x14ac:dyDescent="0.2">
      <c r="A2444" s="88">
        <v>2442</v>
      </c>
      <c r="B2444" s="88">
        <v>2</v>
      </c>
      <c r="C2444" s="88" t="s">
        <v>2120</v>
      </c>
      <c r="D2444" s="89" t="s">
        <v>1431</v>
      </c>
      <c r="E2444" s="89">
        <v>5</v>
      </c>
      <c r="F2444" s="89">
        <v>3</v>
      </c>
      <c r="G2444" s="89">
        <v>1</v>
      </c>
      <c r="H2444" s="89">
        <v>2</v>
      </c>
      <c r="I2444" s="89">
        <v>2</v>
      </c>
      <c r="J2444" s="89">
        <v>0</v>
      </c>
      <c r="K2444" s="89">
        <v>0</v>
      </c>
      <c r="L2444" s="89">
        <v>1</v>
      </c>
      <c r="M2444" s="89">
        <v>14</v>
      </c>
      <c r="N2444" s="89">
        <v>0</v>
      </c>
      <c r="O2444" s="89">
        <v>2</v>
      </c>
      <c r="P2444" s="89">
        <v>580</v>
      </c>
      <c r="Q2444" s="89">
        <v>2832</v>
      </c>
      <c r="R2444" s="88">
        <f>VLOOKUP(P2444,NEW_TRAIN_TEST!$A$1:$M$980,13,0)</f>
        <v>2704</v>
      </c>
      <c r="S2444" s="88">
        <f>VLOOKUP(P2444,NEW_TRAIN_TEST!$A$1:$M$980,11,0)</f>
        <v>3609</v>
      </c>
      <c r="T2444" s="6">
        <f t="shared" si="76"/>
        <v>1</v>
      </c>
      <c r="U2444" s="6">
        <f t="shared" si="77"/>
        <v>1</v>
      </c>
    </row>
    <row r="2445" spans="1:21" x14ac:dyDescent="0.2">
      <c r="A2445" s="88">
        <v>2443</v>
      </c>
      <c r="B2445" s="88">
        <v>2</v>
      </c>
      <c r="C2445" s="88" t="s">
        <v>2120</v>
      </c>
      <c r="D2445" s="89" t="s">
        <v>1431</v>
      </c>
      <c r="E2445" s="89">
        <v>0</v>
      </c>
      <c r="F2445" s="89">
        <v>1</v>
      </c>
      <c r="G2445" s="89">
        <v>0</v>
      </c>
      <c r="H2445" s="89">
        <v>0</v>
      </c>
      <c r="I2445" s="89">
        <v>2</v>
      </c>
      <c r="J2445" s="89">
        <v>0</v>
      </c>
      <c r="K2445" s="89">
        <v>0</v>
      </c>
      <c r="L2445" s="89">
        <v>0</v>
      </c>
      <c r="M2445" s="89">
        <v>0</v>
      </c>
      <c r="N2445" s="89">
        <v>0</v>
      </c>
      <c r="O2445" s="89">
        <v>2</v>
      </c>
      <c r="P2445" s="89">
        <v>349</v>
      </c>
      <c r="Q2445" s="89">
        <v>3922.5</v>
      </c>
      <c r="R2445" s="88">
        <f>VLOOKUP(P2445,NEW_TRAIN_TEST!$A$1:$M$980,13,0)</f>
        <v>3922.5</v>
      </c>
      <c r="S2445" s="88">
        <f>VLOOKUP(P2445,NEW_TRAIN_TEST!$A$1:$M$980,11,0)</f>
        <v>5019</v>
      </c>
      <c r="T2445" s="6">
        <f t="shared" si="76"/>
        <v>0</v>
      </c>
      <c r="U2445" s="6">
        <f t="shared" si="77"/>
        <v>0</v>
      </c>
    </row>
    <row r="2446" spans="1:21" x14ac:dyDescent="0.2">
      <c r="A2446" s="88">
        <v>2444</v>
      </c>
      <c r="B2446" s="88">
        <v>2</v>
      </c>
      <c r="C2446" s="88" t="s">
        <v>2120</v>
      </c>
      <c r="D2446" s="89" t="s">
        <v>1431</v>
      </c>
      <c r="E2446" s="89">
        <v>0</v>
      </c>
      <c r="F2446" s="89">
        <v>1</v>
      </c>
      <c r="G2446" s="89">
        <v>0</v>
      </c>
      <c r="H2446" s="89">
        <v>0</v>
      </c>
      <c r="I2446" s="89">
        <v>2</v>
      </c>
      <c r="J2446" s="89">
        <v>0</v>
      </c>
      <c r="K2446" s="89">
        <v>0</v>
      </c>
      <c r="L2446" s="89">
        <v>0</v>
      </c>
      <c r="M2446" s="89">
        <v>0</v>
      </c>
      <c r="N2446" s="89">
        <v>0</v>
      </c>
      <c r="O2446" s="89">
        <v>2</v>
      </c>
      <c r="P2446" s="89">
        <v>349</v>
      </c>
      <c r="Q2446" s="89">
        <v>3925.5</v>
      </c>
      <c r="R2446" s="88">
        <f>VLOOKUP(P2446,NEW_TRAIN_TEST!$A$1:$M$980,13,0)</f>
        <v>3922.5</v>
      </c>
      <c r="S2446" s="88">
        <f>VLOOKUP(P2446,NEW_TRAIN_TEST!$A$1:$M$980,11,0)</f>
        <v>5019</v>
      </c>
      <c r="T2446" s="6">
        <f t="shared" si="76"/>
        <v>0</v>
      </c>
      <c r="U2446" s="6">
        <f t="shared" si="77"/>
        <v>0</v>
      </c>
    </row>
    <row r="2447" spans="1:21" x14ac:dyDescent="0.2">
      <c r="A2447" s="88">
        <v>2445</v>
      </c>
      <c r="B2447" s="88">
        <v>2</v>
      </c>
      <c r="C2447" s="88" t="s">
        <v>2120</v>
      </c>
      <c r="D2447" s="89" t="s">
        <v>1431</v>
      </c>
      <c r="E2447" s="89">
        <v>0</v>
      </c>
      <c r="F2447" s="89">
        <v>0</v>
      </c>
      <c r="G2447" s="89">
        <v>0</v>
      </c>
      <c r="H2447" s="89">
        <v>0</v>
      </c>
      <c r="I2447" s="89">
        <v>0</v>
      </c>
      <c r="J2447" s="89">
        <v>0</v>
      </c>
      <c r="K2447" s="89">
        <v>0</v>
      </c>
      <c r="L2447" s="89">
        <v>0</v>
      </c>
      <c r="M2447" s="89">
        <v>0</v>
      </c>
      <c r="N2447" s="89">
        <v>1</v>
      </c>
      <c r="O2447" s="89">
        <v>0</v>
      </c>
      <c r="P2447" s="89">
        <v>349</v>
      </c>
      <c r="Q2447" s="89">
        <v>3934.5</v>
      </c>
      <c r="R2447" s="88">
        <f>VLOOKUP(P2447,NEW_TRAIN_TEST!$A$1:$M$980,13,0)</f>
        <v>3922.5</v>
      </c>
      <c r="S2447" s="88">
        <f>VLOOKUP(P2447,NEW_TRAIN_TEST!$A$1:$M$980,11,0)</f>
        <v>5019</v>
      </c>
      <c r="T2447" s="6">
        <f t="shared" si="76"/>
        <v>0</v>
      </c>
      <c r="U2447" s="6">
        <f t="shared" si="77"/>
        <v>0</v>
      </c>
    </row>
    <row r="2448" spans="1:21" x14ac:dyDescent="0.2">
      <c r="A2448" s="88">
        <v>2446</v>
      </c>
      <c r="B2448" s="88">
        <v>2</v>
      </c>
      <c r="C2448" s="88" t="s">
        <v>2120</v>
      </c>
      <c r="D2448" s="89" t="s">
        <v>1431</v>
      </c>
      <c r="E2448" s="89">
        <v>0</v>
      </c>
      <c r="F2448" s="89">
        <v>1</v>
      </c>
      <c r="G2448" s="89">
        <v>0</v>
      </c>
      <c r="H2448" s="89">
        <v>0</v>
      </c>
      <c r="I2448" s="89">
        <v>2</v>
      </c>
      <c r="J2448" s="89">
        <v>0</v>
      </c>
      <c r="K2448" s="89">
        <v>0</v>
      </c>
      <c r="L2448" s="89">
        <v>0</v>
      </c>
      <c r="M2448" s="89">
        <v>0</v>
      </c>
      <c r="N2448" s="89">
        <v>0</v>
      </c>
      <c r="O2448" s="89">
        <v>2</v>
      </c>
      <c r="P2448" s="89">
        <v>516</v>
      </c>
      <c r="Q2448" s="89">
        <v>4390</v>
      </c>
      <c r="R2448" s="88">
        <f>VLOOKUP(P2448,NEW_TRAIN_TEST!$A$1:$M$980,13,0)</f>
        <v>4390</v>
      </c>
      <c r="S2448" s="88">
        <f>VLOOKUP(P2448,NEW_TRAIN_TEST!$A$1:$M$980,11,0)</f>
        <v>5634</v>
      </c>
      <c r="T2448" s="6">
        <f t="shared" si="76"/>
        <v>0</v>
      </c>
      <c r="U2448" s="6">
        <f t="shared" si="77"/>
        <v>0</v>
      </c>
    </row>
    <row r="2449" spans="1:21" x14ac:dyDescent="0.2">
      <c r="A2449" s="88">
        <v>2447</v>
      </c>
      <c r="B2449" s="88">
        <v>2</v>
      </c>
      <c r="C2449" s="88" t="s">
        <v>2120</v>
      </c>
      <c r="D2449" s="89" t="s">
        <v>1431</v>
      </c>
      <c r="E2449" s="89">
        <v>0</v>
      </c>
      <c r="F2449" s="89">
        <v>0</v>
      </c>
      <c r="G2449" s="89">
        <v>0</v>
      </c>
      <c r="H2449" s="89">
        <v>0</v>
      </c>
      <c r="I2449" s="89">
        <v>0</v>
      </c>
      <c r="J2449" s="89">
        <v>0</v>
      </c>
      <c r="K2449" s="89">
        <v>0</v>
      </c>
      <c r="L2449" s="89">
        <v>0</v>
      </c>
      <c r="M2449" s="89">
        <v>0</v>
      </c>
      <c r="N2449" s="89">
        <v>1</v>
      </c>
      <c r="O2449" s="89">
        <v>0</v>
      </c>
      <c r="P2449" s="89">
        <v>516</v>
      </c>
      <c r="Q2449" s="89">
        <v>4401.5</v>
      </c>
      <c r="R2449" s="88">
        <f>VLOOKUP(P2449,NEW_TRAIN_TEST!$A$1:$M$980,13,0)</f>
        <v>4390</v>
      </c>
      <c r="S2449" s="88">
        <f>VLOOKUP(P2449,NEW_TRAIN_TEST!$A$1:$M$980,11,0)</f>
        <v>5634</v>
      </c>
      <c r="T2449" s="6">
        <f t="shared" si="76"/>
        <v>0</v>
      </c>
      <c r="U2449" s="6">
        <f t="shared" si="77"/>
        <v>0</v>
      </c>
    </row>
    <row r="2450" spans="1:21" x14ac:dyDescent="0.2">
      <c r="A2450" s="88">
        <v>2448</v>
      </c>
      <c r="B2450" s="88">
        <v>2</v>
      </c>
      <c r="C2450" s="88" t="s">
        <v>2120</v>
      </c>
      <c r="D2450" s="89" t="s">
        <v>1431</v>
      </c>
      <c r="E2450" s="89">
        <v>0</v>
      </c>
      <c r="F2450" s="89">
        <v>2</v>
      </c>
      <c r="G2450" s="89">
        <v>1</v>
      </c>
      <c r="H2450" s="89">
        <v>2</v>
      </c>
      <c r="I2450" s="89">
        <v>2</v>
      </c>
      <c r="J2450" s="89">
        <v>0</v>
      </c>
      <c r="K2450" s="89">
        <v>0</v>
      </c>
      <c r="L2450" s="89">
        <v>1</v>
      </c>
      <c r="M2450" s="89">
        <v>0</v>
      </c>
      <c r="N2450" s="89">
        <v>0</v>
      </c>
      <c r="O2450" s="89">
        <v>2</v>
      </c>
      <c r="P2450" s="89">
        <v>213</v>
      </c>
      <c r="Q2450" s="89">
        <v>3956.5</v>
      </c>
      <c r="R2450" s="88">
        <f>VLOOKUP(P2450,NEW_TRAIN_TEST!$A$1:$M$980,13,0)</f>
        <v>3956.5</v>
      </c>
      <c r="S2450" s="88">
        <f>VLOOKUP(P2450,NEW_TRAIN_TEST!$A$1:$M$980,11,0)</f>
        <v>5099</v>
      </c>
      <c r="T2450" s="6">
        <f t="shared" si="76"/>
        <v>1</v>
      </c>
      <c r="U2450" s="6">
        <f t="shared" si="77"/>
        <v>0</v>
      </c>
    </row>
    <row r="2451" spans="1:21" x14ac:dyDescent="0.2">
      <c r="A2451" s="88">
        <v>2449</v>
      </c>
      <c r="B2451" s="88">
        <v>2</v>
      </c>
      <c r="C2451" s="88" t="s">
        <v>2120</v>
      </c>
      <c r="D2451" s="89" t="s">
        <v>1431</v>
      </c>
      <c r="E2451" s="89">
        <v>0</v>
      </c>
      <c r="F2451" s="89">
        <v>1</v>
      </c>
      <c r="G2451" s="89">
        <v>0</v>
      </c>
      <c r="H2451" s="89">
        <v>0</v>
      </c>
      <c r="I2451" s="89">
        <v>2</v>
      </c>
      <c r="J2451" s="89">
        <v>0</v>
      </c>
      <c r="K2451" s="89">
        <v>0</v>
      </c>
      <c r="L2451" s="89">
        <v>0</v>
      </c>
      <c r="M2451" s="89">
        <v>0</v>
      </c>
      <c r="N2451" s="89">
        <v>0</v>
      </c>
      <c r="O2451" s="89">
        <v>2</v>
      </c>
      <c r="P2451" s="89">
        <v>213</v>
      </c>
      <c r="Q2451" s="89">
        <v>3962</v>
      </c>
      <c r="R2451" s="88">
        <f>VLOOKUP(P2451,NEW_TRAIN_TEST!$A$1:$M$980,13,0)</f>
        <v>3956.5</v>
      </c>
      <c r="S2451" s="88">
        <f>VLOOKUP(P2451,NEW_TRAIN_TEST!$A$1:$M$980,11,0)</f>
        <v>5099</v>
      </c>
      <c r="T2451" s="6">
        <f t="shared" si="76"/>
        <v>0</v>
      </c>
      <c r="U2451" s="6">
        <f t="shared" si="77"/>
        <v>0</v>
      </c>
    </row>
    <row r="2452" spans="1:21" x14ac:dyDescent="0.2">
      <c r="A2452" s="88">
        <v>2450</v>
      </c>
      <c r="B2452" s="88">
        <v>2</v>
      </c>
      <c r="C2452" s="88" t="s">
        <v>2120</v>
      </c>
      <c r="D2452" s="89" t="s">
        <v>1431</v>
      </c>
      <c r="E2452" s="89">
        <v>0</v>
      </c>
      <c r="F2452" s="89">
        <v>0</v>
      </c>
      <c r="G2452" s="89">
        <v>0</v>
      </c>
      <c r="H2452" s="89">
        <v>0</v>
      </c>
      <c r="I2452" s="89">
        <v>0</v>
      </c>
      <c r="J2452" s="89">
        <v>0</v>
      </c>
      <c r="K2452" s="89">
        <v>0</v>
      </c>
      <c r="L2452" s="89">
        <v>0</v>
      </c>
      <c r="M2452" s="89">
        <v>0</v>
      </c>
      <c r="N2452" s="89">
        <v>1</v>
      </c>
      <c r="O2452" s="89">
        <v>0</v>
      </c>
      <c r="P2452" s="89">
        <v>213</v>
      </c>
      <c r="Q2452" s="89">
        <v>3962.5</v>
      </c>
      <c r="R2452" s="88">
        <f>VLOOKUP(P2452,NEW_TRAIN_TEST!$A$1:$M$980,13,0)</f>
        <v>3956.5</v>
      </c>
      <c r="S2452" s="88">
        <f>VLOOKUP(P2452,NEW_TRAIN_TEST!$A$1:$M$980,11,0)</f>
        <v>5099</v>
      </c>
      <c r="T2452" s="6">
        <f t="shared" si="76"/>
        <v>0</v>
      </c>
      <c r="U2452" s="6">
        <f t="shared" si="77"/>
        <v>0</v>
      </c>
    </row>
    <row r="2453" spans="1:21" x14ac:dyDescent="0.2">
      <c r="A2453" s="88">
        <v>2451</v>
      </c>
      <c r="B2453" s="88">
        <v>2</v>
      </c>
      <c r="C2453" s="88" t="s">
        <v>2120</v>
      </c>
      <c r="D2453" s="89" t="s">
        <v>1431</v>
      </c>
      <c r="E2453" s="89">
        <v>0</v>
      </c>
      <c r="F2453" s="89">
        <v>2</v>
      </c>
      <c r="G2453" s="89">
        <v>1</v>
      </c>
      <c r="H2453" s="89">
        <v>2</v>
      </c>
      <c r="I2453" s="89">
        <v>2</v>
      </c>
      <c r="J2453" s="89">
        <v>0</v>
      </c>
      <c r="K2453" s="89">
        <v>0</v>
      </c>
      <c r="L2453" s="89">
        <v>0</v>
      </c>
      <c r="M2453" s="89">
        <v>0</v>
      </c>
      <c r="N2453" s="89">
        <v>0</v>
      </c>
      <c r="O2453" s="89">
        <v>2</v>
      </c>
      <c r="P2453" s="89">
        <v>348</v>
      </c>
      <c r="Q2453" s="89">
        <v>4415</v>
      </c>
      <c r="R2453" s="88">
        <f>VLOOKUP(P2453,NEW_TRAIN_TEST!$A$1:$M$980,13,0)</f>
        <v>4415</v>
      </c>
      <c r="S2453" s="88">
        <f>VLOOKUP(P2453,NEW_TRAIN_TEST!$A$1:$M$980,11,0)</f>
        <v>5708</v>
      </c>
      <c r="T2453" s="6">
        <f t="shared" si="76"/>
        <v>0</v>
      </c>
      <c r="U2453" s="6">
        <f t="shared" si="77"/>
        <v>0</v>
      </c>
    </row>
    <row r="2454" spans="1:21" x14ac:dyDescent="0.2">
      <c r="A2454" s="88">
        <v>2452</v>
      </c>
      <c r="B2454" s="88">
        <v>2</v>
      </c>
      <c r="C2454" s="88" t="s">
        <v>2120</v>
      </c>
      <c r="D2454" s="89" t="s">
        <v>1431</v>
      </c>
      <c r="E2454" s="89">
        <v>0</v>
      </c>
      <c r="F2454" s="89">
        <v>1</v>
      </c>
      <c r="G2454" s="89">
        <v>0</v>
      </c>
      <c r="H2454" s="89">
        <v>0</v>
      </c>
      <c r="I2454" s="89">
        <v>2</v>
      </c>
      <c r="J2454" s="89">
        <v>0</v>
      </c>
      <c r="K2454" s="89">
        <v>0</v>
      </c>
      <c r="L2454" s="89">
        <v>0</v>
      </c>
      <c r="M2454" s="89">
        <v>0</v>
      </c>
      <c r="N2454" s="89">
        <v>0</v>
      </c>
      <c r="O2454" s="89">
        <v>2</v>
      </c>
      <c r="P2454" s="89">
        <v>348</v>
      </c>
      <c r="Q2454" s="89">
        <v>4426.5</v>
      </c>
      <c r="R2454" s="88">
        <f>VLOOKUP(P2454,NEW_TRAIN_TEST!$A$1:$M$980,13,0)</f>
        <v>4415</v>
      </c>
      <c r="S2454" s="88">
        <f>VLOOKUP(P2454,NEW_TRAIN_TEST!$A$1:$M$980,11,0)</f>
        <v>5708</v>
      </c>
      <c r="T2454" s="6">
        <f t="shared" si="76"/>
        <v>0</v>
      </c>
      <c r="U2454" s="6">
        <f t="shared" si="77"/>
        <v>0</v>
      </c>
    </row>
    <row r="2455" spans="1:21" x14ac:dyDescent="0.2">
      <c r="A2455" s="88">
        <v>2453</v>
      </c>
      <c r="B2455" s="88">
        <v>2</v>
      </c>
      <c r="C2455" s="88" t="s">
        <v>2120</v>
      </c>
      <c r="D2455" s="89" t="s">
        <v>1431</v>
      </c>
      <c r="E2455" s="89">
        <v>0</v>
      </c>
      <c r="F2455" s="89">
        <v>0</v>
      </c>
      <c r="G2455" s="89">
        <v>0</v>
      </c>
      <c r="H2455" s="89">
        <v>0</v>
      </c>
      <c r="I2455" s="89">
        <v>0</v>
      </c>
      <c r="J2455" s="89">
        <v>0</v>
      </c>
      <c r="K2455" s="89">
        <v>0</v>
      </c>
      <c r="L2455" s="89">
        <v>0</v>
      </c>
      <c r="M2455" s="89">
        <v>0</v>
      </c>
      <c r="N2455" s="89">
        <v>1</v>
      </c>
      <c r="O2455" s="89">
        <v>0</v>
      </c>
      <c r="P2455" s="89">
        <v>348</v>
      </c>
      <c r="Q2455" s="89">
        <v>4428</v>
      </c>
      <c r="R2455" s="88">
        <f>VLOOKUP(P2455,NEW_TRAIN_TEST!$A$1:$M$980,13,0)</f>
        <v>4415</v>
      </c>
      <c r="S2455" s="88">
        <f>VLOOKUP(P2455,NEW_TRAIN_TEST!$A$1:$M$980,11,0)</f>
        <v>5708</v>
      </c>
      <c r="T2455" s="6">
        <f t="shared" si="76"/>
        <v>0</v>
      </c>
      <c r="U2455" s="6">
        <f t="shared" si="77"/>
        <v>0</v>
      </c>
    </row>
    <row r="2456" spans="1:21" x14ac:dyDescent="0.2">
      <c r="A2456" s="88">
        <v>2454</v>
      </c>
      <c r="B2456" s="88">
        <v>2</v>
      </c>
      <c r="C2456" s="88" t="s">
        <v>2120</v>
      </c>
      <c r="D2456" s="89" t="s">
        <v>1431</v>
      </c>
      <c r="E2456" s="89">
        <v>0</v>
      </c>
      <c r="F2456" s="89">
        <v>2</v>
      </c>
      <c r="G2456" s="89">
        <v>0</v>
      </c>
      <c r="H2456" s="89">
        <v>2</v>
      </c>
      <c r="I2456" s="89">
        <v>2</v>
      </c>
      <c r="J2456" s="89">
        <v>0</v>
      </c>
      <c r="K2456" s="89">
        <v>0</v>
      </c>
      <c r="L2456" s="89">
        <v>0</v>
      </c>
      <c r="M2456" s="89">
        <v>0</v>
      </c>
      <c r="N2456" s="89">
        <v>0</v>
      </c>
      <c r="O2456" s="89">
        <v>2</v>
      </c>
      <c r="P2456" s="89">
        <v>232</v>
      </c>
      <c r="Q2456" s="89">
        <v>4807</v>
      </c>
      <c r="R2456" s="88">
        <f>VLOOKUP(P2456,NEW_TRAIN_TEST!$A$1:$M$980,13,0)</f>
        <v>4807</v>
      </c>
      <c r="S2456" s="88">
        <f>VLOOKUP(P2456,NEW_TRAIN_TEST!$A$1:$M$980,11,0)</f>
        <v>6269</v>
      </c>
      <c r="T2456" s="6">
        <f t="shared" si="76"/>
        <v>0</v>
      </c>
      <c r="U2456" s="6">
        <f t="shared" si="77"/>
        <v>0</v>
      </c>
    </row>
    <row r="2457" spans="1:21" x14ac:dyDescent="0.2">
      <c r="A2457" s="88">
        <v>2455</v>
      </c>
      <c r="B2457" s="88">
        <v>2</v>
      </c>
      <c r="C2457" s="88" t="s">
        <v>2120</v>
      </c>
      <c r="D2457" s="89" t="s">
        <v>1431</v>
      </c>
      <c r="E2457" s="89">
        <v>0</v>
      </c>
      <c r="F2457" s="89">
        <v>2</v>
      </c>
      <c r="G2457" s="89">
        <v>0</v>
      </c>
      <c r="H2457" s="89">
        <v>2</v>
      </c>
      <c r="I2457" s="89">
        <v>2</v>
      </c>
      <c r="J2457" s="89">
        <v>0</v>
      </c>
      <c r="K2457" s="89">
        <v>0</v>
      </c>
      <c r="L2457" s="89">
        <v>0</v>
      </c>
      <c r="M2457" s="89">
        <v>0</v>
      </c>
      <c r="N2457" s="89">
        <v>0</v>
      </c>
      <c r="O2457" s="89">
        <v>2</v>
      </c>
      <c r="P2457" s="89">
        <v>232</v>
      </c>
      <c r="Q2457" s="89">
        <v>4811.5</v>
      </c>
      <c r="R2457" s="88">
        <f>VLOOKUP(P2457,NEW_TRAIN_TEST!$A$1:$M$980,13,0)</f>
        <v>4807</v>
      </c>
      <c r="S2457" s="88">
        <f>VLOOKUP(P2457,NEW_TRAIN_TEST!$A$1:$M$980,11,0)</f>
        <v>6269</v>
      </c>
      <c r="T2457" s="6">
        <f t="shared" si="76"/>
        <v>0</v>
      </c>
      <c r="U2457" s="6">
        <f t="shared" si="77"/>
        <v>0</v>
      </c>
    </row>
    <row r="2458" spans="1:21" x14ac:dyDescent="0.2">
      <c r="A2458" s="88">
        <v>2456</v>
      </c>
      <c r="B2458" s="88">
        <v>2</v>
      </c>
      <c r="C2458" s="88" t="s">
        <v>2120</v>
      </c>
      <c r="D2458" s="89" t="s">
        <v>1431</v>
      </c>
      <c r="E2458" s="89">
        <v>0</v>
      </c>
      <c r="F2458" s="89">
        <v>5</v>
      </c>
      <c r="G2458" s="89">
        <v>2</v>
      </c>
      <c r="H2458" s="89">
        <v>2</v>
      </c>
      <c r="I2458" s="89">
        <v>0</v>
      </c>
      <c r="J2458" s="89">
        <v>0</v>
      </c>
      <c r="K2458" s="89">
        <v>0</v>
      </c>
      <c r="L2458" s="89">
        <v>0</v>
      </c>
      <c r="M2458" s="89">
        <v>0</v>
      </c>
      <c r="N2458" s="89">
        <v>0</v>
      </c>
      <c r="O2458" s="89">
        <v>0</v>
      </c>
      <c r="P2458" s="89">
        <v>232</v>
      </c>
      <c r="Q2458" s="89">
        <v>4824.42</v>
      </c>
      <c r="R2458" s="88">
        <f>VLOOKUP(P2458,NEW_TRAIN_TEST!$A$1:$M$980,13,0)</f>
        <v>4807</v>
      </c>
      <c r="S2458" s="88">
        <f>VLOOKUP(P2458,NEW_TRAIN_TEST!$A$1:$M$980,11,0)</f>
        <v>6269</v>
      </c>
      <c r="T2458" s="6">
        <f t="shared" si="76"/>
        <v>0</v>
      </c>
      <c r="U2458" s="6">
        <f t="shared" si="77"/>
        <v>0</v>
      </c>
    </row>
    <row r="2459" spans="1:21" x14ac:dyDescent="0.2">
      <c r="A2459" s="88">
        <v>2457</v>
      </c>
      <c r="B2459" s="88">
        <v>2</v>
      </c>
      <c r="C2459" s="88" t="s">
        <v>2120</v>
      </c>
      <c r="D2459" s="89" t="s">
        <v>1431</v>
      </c>
      <c r="E2459" s="89">
        <v>0</v>
      </c>
      <c r="F2459" s="89">
        <v>2</v>
      </c>
      <c r="G2459" s="89">
        <v>0</v>
      </c>
      <c r="H2459" s="89">
        <v>2</v>
      </c>
      <c r="I2459" s="89">
        <v>2</v>
      </c>
      <c r="J2459" s="89">
        <v>0</v>
      </c>
      <c r="K2459" s="89">
        <v>0</v>
      </c>
      <c r="L2459" s="89">
        <v>0</v>
      </c>
      <c r="M2459" s="89">
        <v>0</v>
      </c>
      <c r="N2459" s="89">
        <v>0</v>
      </c>
      <c r="O2459" s="89">
        <v>2</v>
      </c>
      <c r="P2459" s="89">
        <v>232</v>
      </c>
      <c r="Q2459" s="89">
        <v>4835.5</v>
      </c>
      <c r="R2459" s="88">
        <f>VLOOKUP(P2459,NEW_TRAIN_TEST!$A$1:$M$980,13,0)</f>
        <v>4807</v>
      </c>
      <c r="S2459" s="88">
        <f>VLOOKUP(P2459,NEW_TRAIN_TEST!$A$1:$M$980,11,0)</f>
        <v>6269</v>
      </c>
      <c r="T2459" s="6">
        <f t="shared" si="76"/>
        <v>0</v>
      </c>
      <c r="U2459" s="6">
        <f t="shared" si="77"/>
        <v>0</v>
      </c>
    </row>
    <row r="2460" spans="1:21" x14ac:dyDescent="0.2">
      <c r="A2460" s="88">
        <v>2458</v>
      </c>
      <c r="B2460" s="88">
        <v>2</v>
      </c>
      <c r="C2460" s="88" t="s">
        <v>2120</v>
      </c>
      <c r="D2460" s="89" t="s">
        <v>1431</v>
      </c>
      <c r="E2460" s="89">
        <v>0</v>
      </c>
      <c r="F2460" s="89">
        <v>4</v>
      </c>
      <c r="G2460" s="89">
        <v>0</v>
      </c>
      <c r="H2460" s="89">
        <v>0</v>
      </c>
      <c r="I2460" s="89">
        <v>2</v>
      </c>
      <c r="J2460" s="89">
        <v>0</v>
      </c>
      <c r="K2460" s="89">
        <v>0</v>
      </c>
      <c r="L2460" s="89">
        <v>0</v>
      </c>
      <c r="M2460" s="89">
        <v>8</v>
      </c>
      <c r="N2460" s="89">
        <v>0</v>
      </c>
      <c r="O2460" s="89">
        <v>2</v>
      </c>
      <c r="P2460" s="89">
        <v>232</v>
      </c>
      <c r="Q2460" s="89">
        <v>4841.17</v>
      </c>
      <c r="R2460" s="88">
        <f>VLOOKUP(P2460,NEW_TRAIN_TEST!$A$1:$M$980,13,0)</f>
        <v>4807</v>
      </c>
      <c r="S2460" s="88">
        <f>VLOOKUP(P2460,NEW_TRAIN_TEST!$A$1:$M$980,11,0)</f>
        <v>6269</v>
      </c>
      <c r="T2460" s="6">
        <f t="shared" si="76"/>
        <v>0</v>
      </c>
      <c r="U2460" s="6">
        <f t="shared" si="77"/>
        <v>1</v>
      </c>
    </row>
    <row r="2461" spans="1:21" x14ac:dyDescent="0.2">
      <c r="A2461" s="88">
        <v>2459</v>
      </c>
      <c r="B2461" s="88">
        <v>2</v>
      </c>
      <c r="C2461" s="88" t="s">
        <v>2120</v>
      </c>
      <c r="D2461" s="89" t="s">
        <v>1431</v>
      </c>
      <c r="E2461" s="89">
        <v>0</v>
      </c>
      <c r="F2461" s="89">
        <v>2</v>
      </c>
      <c r="G2461" s="89">
        <v>0</v>
      </c>
      <c r="H2461" s="89">
        <v>0</v>
      </c>
      <c r="I2461" s="89">
        <v>0</v>
      </c>
      <c r="J2461" s="89">
        <v>0</v>
      </c>
      <c r="K2461" s="89">
        <v>0</v>
      </c>
      <c r="L2461" s="89">
        <v>0</v>
      </c>
      <c r="M2461" s="89">
        <v>0</v>
      </c>
      <c r="N2461" s="89">
        <v>0</v>
      </c>
      <c r="O2461" s="89">
        <v>0</v>
      </c>
      <c r="P2461" s="89">
        <v>232</v>
      </c>
      <c r="Q2461" s="89">
        <v>4841.83</v>
      </c>
      <c r="R2461" s="88">
        <f>VLOOKUP(P2461,NEW_TRAIN_TEST!$A$1:$M$980,13,0)</f>
        <v>4807</v>
      </c>
      <c r="S2461" s="88">
        <f>VLOOKUP(P2461,NEW_TRAIN_TEST!$A$1:$M$980,11,0)</f>
        <v>6269</v>
      </c>
      <c r="T2461" s="6">
        <f t="shared" si="76"/>
        <v>0</v>
      </c>
      <c r="U2461" s="6">
        <f t="shared" si="77"/>
        <v>0</v>
      </c>
    </row>
    <row r="2462" spans="1:21" x14ac:dyDescent="0.2">
      <c r="A2462" s="88">
        <v>2460</v>
      </c>
      <c r="B2462" s="88">
        <v>2</v>
      </c>
      <c r="C2462" s="88" t="s">
        <v>2120</v>
      </c>
      <c r="D2462" s="89" t="s">
        <v>1431</v>
      </c>
      <c r="E2462" s="89">
        <v>0</v>
      </c>
      <c r="F2462" s="89">
        <v>1</v>
      </c>
      <c r="G2462" s="89">
        <v>0</v>
      </c>
      <c r="H2462" s="89">
        <v>0</v>
      </c>
      <c r="I2462" s="89">
        <v>2</v>
      </c>
      <c r="J2462" s="89">
        <v>0</v>
      </c>
      <c r="K2462" s="89">
        <v>0</v>
      </c>
      <c r="L2462" s="89">
        <v>0</v>
      </c>
      <c r="M2462" s="89">
        <v>0</v>
      </c>
      <c r="N2462" s="89">
        <v>0</v>
      </c>
      <c r="O2462" s="89">
        <v>2</v>
      </c>
      <c r="P2462" s="89">
        <v>232</v>
      </c>
      <c r="Q2462" s="89">
        <v>4844</v>
      </c>
      <c r="R2462" s="88">
        <f>VLOOKUP(P2462,NEW_TRAIN_TEST!$A$1:$M$980,13,0)</f>
        <v>4807</v>
      </c>
      <c r="S2462" s="88">
        <f>VLOOKUP(P2462,NEW_TRAIN_TEST!$A$1:$M$980,11,0)</f>
        <v>6269</v>
      </c>
      <c r="T2462" s="6">
        <f t="shared" si="76"/>
        <v>0</v>
      </c>
      <c r="U2462" s="6">
        <f t="shared" si="77"/>
        <v>0</v>
      </c>
    </row>
    <row r="2463" spans="1:21" x14ac:dyDescent="0.2">
      <c r="A2463" s="88">
        <v>2461</v>
      </c>
      <c r="B2463" s="88">
        <v>2</v>
      </c>
      <c r="C2463" s="88" t="s">
        <v>2120</v>
      </c>
      <c r="D2463" s="89" t="s">
        <v>1431</v>
      </c>
      <c r="E2463" s="89">
        <v>0</v>
      </c>
      <c r="F2463" s="89">
        <v>2</v>
      </c>
      <c r="G2463" s="89">
        <v>0</v>
      </c>
      <c r="H2463" s="89">
        <v>0</v>
      </c>
      <c r="I2463" s="89">
        <v>0</v>
      </c>
      <c r="J2463" s="89">
        <v>0</v>
      </c>
      <c r="K2463" s="89">
        <v>0</v>
      </c>
      <c r="L2463" s="89">
        <v>0</v>
      </c>
      <c r="M2463" s="89">
        <v>0</v>
      </c>
      <c r="N2463" s="89">
        <v>0</v>
      </c>
      <c r="O2463" s="89">
        <v>0</v>
      </c>
      <c r="P2463" s="89">
        <v>232</v>
      </c>
      <c r="Q2463" s="89">
        <v>4846.5</v>
      </c>
      <c r="R2463" s="88">
        <f>VLOOKUP(P2463,NEW_TRAIN_TEST!$A$1:$M$980,13,0)</f>
        <v>4807</v>
      </c>
      <c r="S2463" s="88">
        <f>VLOOKUP(P2463,NEW_TRAIN_TEST!$A$1:$M$980,11,0)</f>
        <v>6269</v>
      </c>
      <c r="T2463" s="6">
        <f t="shared" si="76"/>
        <v>0</v>
      </c>
      <c r="U2463" s="6">
        <f t="shared" si="77"/>
        <v>0</v>
      </c>
    </row>
    <row r="2464" spans="1:21" x14ac:dyDescent="0.2">
      <c r="A2464" s="88">
        <v>2462</v>
      </c>
      <c r="B2464" s="88">
        <v>2</v>
      </c>
      <c r="C2464" s="88" t="s">
        <v>2120</v>
      </c>
      <c r="D2464" s="89" t="s">
        <v>1431</v>
      </c>
      <c r="E2464" s="89">
        <v>0</v>
      </c>
      <c r="F2464" s="89">
        <v>1</v>
      </c>
      <c r="G2464" s="89">
        <v>0</v>
      </c>
      <c r="H2464" s="89">
        <v>0</v>
      </c>
      <c r="I2464" s="89">
        <v>2</v>
      </c>
      <c r="J2464" s="89">
        <v>0</v>
      </c>
      <c r="K2464" s="89">
        <v>0</v>
      </c>
      <c r="L2464" s="89">
        <v>0</v>
      </c>
      <c r="M2464" s="89">
        <v>0</v>
      </c>
      <c r="N2464" s="89">
        <v>0</v>
      </c>
      <c r="O2464" s="89">
        <v>2</v>
      </c>
      <c r="P2464" s="89">
        <v>232</v>
      </c>
      <c r="Q2464" s="89">
        <v>4849</v>
      </c>
      <c r="R2464" s="88">
        <f>VLOOKUP(P2464,NEW_TRAIN_TEST!$A$1:$M$980,13,0)</f>
        <v>4807</v>
      </c>
      <c r="S2464" s="88">
        <f>VLOOKUP(P2464,NEW_TRAIN_TEST!$A$1:$M$980,11,0)</f>
        <v>6269</v>
      </c>
      <c r="T2464" s="6">
        <f t="shared" si="76"/>
        <v>0</v>
      </c>
      <c r="U2464" s="6">
        <f t="shared" si="77"/>
        <v>0</v>
      </c>
    </row>
    <row r="2465" spans="1:21" x14ac:dyDescent="0.2">
      <c r="A2465" s="88">
        <v>2463</v>
      </c>
      <c r="B2465" s="88">
        <v>2</v>
      </c>
      <c r="C2465" s="88" t="s">
        <v>2120</v>
      </c>
      <c r="D2465" s="89" t="s">
        <v>1431</v>
      </c>
      <c r="E2465" s="89">
        <v>0</v>
      </c>
      <c r="F2465" s="89">
        <v>1</v>
      </c>
      <c r="G2465" s="89">
        <v>0</v>
      </c>
      <c r="H2465" s="89">
        <v>0</v>
      </c>
      <c r="I2465" s="89">
        <v>2</v>
      </c>
      <c r="J2465" s="89">
        <v>0</v>
      </c>
      <c r="K2465" s="89">
        <v>0</v>
      </c>
      <c r="L2465" s="89">
        <v>0</v>
      </c>
      <c r="M2465" s="89">
        <v>0</v>
      </c>
      <c r="N2465" s="89">
        <v>0</v>
      </c>
      <c r="O2465" s="89">
        <v>2</v>
      </c>
      <c r="P2465" s="89">
        <v>232</v>
      </c>
      <c r="Q2465" s="89">
        <v>4849.5</v>
      </c>
      <c r="R2465" s="88">
        <f>VLOOKUP(P2465,NEW_TRAIN_TEST!$A$1:$M$980,13,0)</f>
        <v>4807</v>
      </c>
      <c r="S2465" s="88">
        <f>VLOOKUP(P2465,NEW_TRAIN_TEST!$A$1:$M$980,11,0)</f>
        <v>6269</v>
      </c>
      <c r="T2465" s="6">
        <f t="shared" si="76"/>
        <v>0</v>
      </c>
      <c r="U2465" s="6">
        <f t="shared" si="77"/>
        <v>0</v>
      </c>
    </row>
    <row r="2466" spans="1:21" x14ac:dyDescent="0.2">
      <c r="A2466" s="88">
        <v>2464</v>
      </c>
      <c r="B2466" s="88">
        <v>2</v>
      </c>
      <c r="C2466" s="88" t="s">
        <v>2120</v>
      </c>
      <c r="D2466" s="89" t="s">
        <v>1431</v>
      </c>
      <c r="E2466" s="89">
        <v>0</v>
      </c>
      <c r="F2466" s="89">
        <v>1</v>
      </c>
      <c r="G2466" s="89">
        <v>0</v>
      </c>
      <c r="H2466" s="89">
        <v>0</v>
      </c>
      <c r="I2466" s="89">
        <v>2</v>
      </c>
      <c r="J2466" s="89">
        <v>0</v>
      </c>
      <c r="K2466" s="89">
        <v>0</v>
      </c>
      <c r="L2466" s="89">
        <v>0</v>
      </c>
      <c r="M2466" s="89">
        <v>0</v>
      </c>
      <c r="N2466" s="89">
        <v>0</v>
      </c>
      <c r="O2466" s="89">
        <v>2</v>
      </c>
      <c r="P2466" s="89">
        <v>232</v>
      </c>
      <c r="Q2466" s="89">
        <v>4849.5</v>
      </c>
      <c r="R2466" s="88">
        <f>VLOOKUP(P2466,NEW_TRAIN_TEST!$A$1:$M$980,13,0)</f>
        <v>4807</v>
      </c>
      <c r="S2466" s="88">
        <f>VLOOKUP(P2466,NEW_TRAIN_TEST!$A$1:$M$980,11,0)</f>
        <v>6269</v>
      </c>
      <c r="T2466" s="6">
        <f t="shared" si="76"/>
        <v>0</v>
      </c>
      <c r="U2466" s="6">
        <f t="shared" si="77"/>
        <v>0</v>
      </c>
    </row>
    <row r="2467" spans="1:21" x14ac:dyDescent="0.2">
      <c r="A2467" s="88">
        <v>2465</v>
      </c>
      <c r="B2467" s="88">
        <v>2</v>
      </c>
      <c r="C2467" s="88" t="s">
        <v>2120</v>
      </c>
      <c r="D2467" s="89" t="s">
        <v>1431</v>
      </c>
      <c r="E2467" s="89">
        <v>0</v>
      </c>
      <c r="F2467" s="89">
        <v>4</v>
      </c>
      <c r="G2467" s="89">
        <v>0</v>
      </c>
      <c r="H2467" s="89">
        <v>0</v>
      </c>
      <c r="I2467" s="89">
        <v>0</v>
      </c>
      <c r="J2467" s="89">
        <v>0</v>
      </c>
      <c r="K2467" s="89">
        <v>0</v>
      </c>
      <c r="L2467" s="89">
        <v>0</v>
      </c>
      <c r="M2467" s="89">
        <v>0</v>
      </c>
      <c r="N2467" s="89">
        <v>0</v>
      </c>
      <c r="O2467" s="89">
        <v>0</v>
      </c>
      <c r="P2467" s="89">
        <v>232</v>
      </c>
      <c r="Q2467" s="89">
        <v>4849.75</v>
      </c>
      <c r="R2467" s="88">
        <f>VLOOKUP(P2467,NEW_TRAIN_TEST!$A$1:$M$980,13,0)</f>
        <v>4807</v>
      </c>
      <c r="S2467" s="88">
        <f>VLOOKUP(P2467,NEW_TRAIN_TEST!$A$1:$M$980,11,0)</f>
        <v>6269</v>
      </c>
      <c r="T2467" s="6">
        <f t="shared" si="76"/>
        <v>0</v>
      </c>
      <c r="U2467" s="6">
        <f t="shared" si="77"/>
        <v>0</v>
      </c>
    </row>
    <row r="2468" spans="1:21" x14ac:dyDescent="0.2">
      <c r="A2468" s="88">
        <v>2466</v>
      </c>
      <c r="B2468" s="88">
        <v>2</v>
      </c>
      <c r="C2468" s="88" t="s">
        <v>2120</v>
      </c>
      <c r="D2468" s="89" t="s">
        <v>1431</v>
      </c>
      <c r="E2468" s="89">
        <v>0</v>
      </c>
      <c r="F2468" s="89">
        <v>3</v>
      </c>
      <c r="G2468" s="89">
        <v>0</v>
      </c>
      <c r="H2468" s="89">
        <v>0</v>
      </c>
      <c r="I2468" s="89">
        <v>2</v>
      </c>
      <c r="J2468" s="89">
        <v>0</v>
      </c>
      <c r="K2468" s="89">
        <v>0</v>
      </c>
      <c r="L2468" s="89">
        <v>1</v>
      </c>
      <c r="M2468" s="89">
        <v>8</v>
      </c>
      <c r="N2468" s="89">
        <v>0</v>
      </c>
      <c r="O2468" s="89">
        <v>2</v>
      </c>
      <c r="P2468" s="89">
        <v>232</v>
      </c>
      <c r="Q2468" s="89">
        <v>4850.5</v>
      </c>
      <c r="R2468" s="88">
        <f>VLOOKUP(P2468,NEW_TRAIN_TEST!$A$1:$M$980,13,0)</f>
        <v>4807</v>
      </c>
      <c r="S2468" s="88">
        <f>VLOOKUP(P2468,NEW_TRAIN_TEST!$A$1:$M$980,11,0)</f>
        <v>6269</v>
      </c>
      <c r="T2468" s="6">
        <f t="shared" si="76"/>
        <v>1</v>
      </c>
      <c r="U2468" s="6">
        <f t="shared" si="77"/>
        <v>1</v>
      </c>
    </row>
    <row r="2469" spans="1:21" x14ac:dyDescent="0.2">
      <c r="A2469" s="88">
        <v>2467</v>
      </c>
      <c r="B2469" s="88">
        <v>2</v>
      </c>
      <c r="C2469" s="88" t="s">
        <v>2120</v>
      </c>
      <c r="D2469" s="89" t="s">
        <v>1431</v>
      </c>
      <c r="E2469" s="89">
        <v>0</v>
      </c>
      <c r="F2469" s="89">
        <v>4</v>
      </c>
      <c r="G2469" s="89">
        <v>1</v>
      </c>
      <c r="H2469" s="89">
        <v>0</v>
      </c>
      <c r="I2469" s="89">
        <v>0</v>
      </c>
      <c r="J2469" s="89">
        <v>0</v>
      </c>
      <c r="K2469" s="89">
        <v>0</v>
      </c>
      <c r="L2469" s="89">
        <v>0</v>
      </c>
      <c r="M2469" s="89">
        <v>8</v>
      </c>
      <c r="N2469" s="89">
        <v>0</v>
      </c>
      <c r="O2469" s="89">
        <v>0</v>
      </c>
      <c r="P2469" s="89">
        <v>232</v>
      </c>
      <c r="Q2469" s="89">
        <v>4850.5</v>
      </c>
      <c r="R2469" s="88">
        <f>VLOOKUP(P2469,NEW_TRAIN_TEST!$A$1:$M$980,13,0)</f>
        <v>4807</v>
      </c>
      <c r="S2469" s="88">
        <f>VLOOKUP(P2469,NEW_TRAIN_TEST!$A$1:$M$980,11,0)</f>
        <v>6269</v>
      </c>
      <c r="T2469" s="6">
        <f t="shared" si="76"/>
        <v>0</v>
      </c>
      <c r="U2469" s="6">
        <f t="shared" si="77"/>
        <v>1</v>
      </c>
    </row>
    <row r="2470" spans="1:21" x14ac:dyDescent="0.2">
      <c r="A2470" s="88">
        <v>2468</v>
      </c>
      <c r="B2470" s="88">
        <v>2</v>
      </c>
      <c r="C2470" s="88" t="s">
        <v>2120</v>
      </c>
      <c r="D2470" s="89" t="s">
        <v>1431</v>
      </c>
      <c r="E2470" s="89">
        <v>0</v>
      </c>
      <c r="F2470" s="89">
        <v>5</v>
      </c>
      <c r="G2470" s="89">
        <v>0</v>
      </c>
      <c r="H2470" s="89">
        <v>0</v>
      </c>
      <c r="I2470" s="89">
        <v>1</v>
      </c>
      <c r="J2470" s="89">
        <v>2</v>
      </c>
      <c r="K2470" s="89">
        <v>0</v>
      </c>
      <c r="L2470" s="89">
        <v>1</v>
      </c>
      <c r="M2470" s="89">
        <v>8</v>
      </c>
      <c r="N2470" s="89">
        <v>0</v>
      </c>
      <c r="O2470" s="89">
        <v>0</v>
      </c>
      <c r="P2470" s="89">
        <v>232</v>
      </c>
      <c r="Q2470" s="89">
        <v>4850.5</v>
      </c>
      <c r="R2470" s="88">
        <f>VLOOKUP(P2470,NEW_TRAIN_TEST!$A$1:$M$980,13,0)</f>
        <v>4807</v>
      </c>
      <c r="S2470" s="88">
        <f>VLOOKUP(P2470,NEW_TRAIN_TEST!$A$1:$M$980,11,0)</f>
        <v>6269</v>
      </c>
      <c r="T2470" s="6">
        <f t="shared" si="76"/>
        <v>1</v>
      </c>
      <c r="U2470" s="6">
        <f t="shared" si="77"/>
        <v>1</v>
      </c>
    </row>
    <row r="2471" spans="1:21" x14ac:dyDescent="0.2">
      <c r="A2471" s="88">
        <v>2469</v>
      </c>
      <c r="B2471" s="88">
        <v>2</v>
      </c>
      <c r="C2471" s="88" t="s">
        <v>2120</v>
      </c>
      <c r="D2471" s="89" t="s">
        <v>1431</v>
      </c>
      <c r="E2471" s="89">
        <v>0</v>
      </c>
      <c r="F2471" s="89">
        <v>0</v>
      </c>
      <c r="G2471" s="89">
        <v>0</v>
      </c>
      <c r="H2471" s="89">
        <v>0</v>
      </c>
      <c r="I2471" s="89">
        <v>0</v>
      </c>
      <c r="J2471" s="89">
        <v>0</v>
      </c>
      <c r="K2471" s="89">
        <v>0</v>
      </c>
      <c r="L2471" s="89">
        <v>0</v>
      </c>
      <c r="M2471" s="89">
        <v>8</v>
      </c>
      <c r="N2471" s="89">
        <v>0</v>
      </c>
      <c r="O2471" s="89">
        <v>0</v>
      </c>
      <c r="P2471" s="89">
        <v>232</v>
      </c>
      <c r="Q2471" s="89">
        <v>4850.5</v>
      </c>
      <c r="R2471" s="88">
        <f>VLOOKUP(P2471,NEW_TRAIN_TEST!$A$1:$M$980,13,0)</f>
        <v>4807</v>
      </c>
      <c r="S2471" s="88">
        <f>VLOOKUP(P2471,NEW_TRAIN_TEST!$A$1:$M$980,11,0)</f>
        <v>6269</v>
      </c>
      <c r="T2471" s="6">
        <f t="shared" si="76"/>
        <v>0</v>
      </c>
      <c r="U2471" s="6">
        <f t="shared" si="77"/>
        <v>1</v>
      </c>
    </row>
    <row r="2472" spans="1:21" x14ac:dyDescent="0.2">
      <c r="A2472" s="88">
        <v>2470</v>
      </c>
      <c r="B2472" s="88">
        <v>2</v>
      </c>
      <c r="C2472" s="88" t="s">
        <v>2120</v>
      </c>
      <c r="D2472" s="89" t="s">
        <v>1431</v>
      </c>
      <c r="E2472" s="89">
        <v>3</v>
      </c>
      <c r="F2472" s="89">
        <v>0</v>
      </c>
      <c r="G2472" s="89">
        <v>0</v>
      </c>
      <c r="H2472" s="89">
        <v>0</v>
      </c>
      <c r="I2472" s="89">
        <v>0</v>
      </c>
      <c r="J2472" s="89">
        <v>0</v>
      </c>
      <c r="K2472" s="89">
        <v>0</v>
      </c>
      <c r="L2472" s="89">
        <v>0</v>
      </c>
      <c r="M2472" s="89">
        <v>0</v>
      </c>
      <c r="N2472" s="89">
        <v>0</v>
      </c>
      <c r="O2472" s="89">
        <v>0</v>
      </c>
      <c r="P2472" s="89">
        <v>896</v>
      </c>
      <c r="Q2472" s="89">
        <v>5365</v>
      </c>
      <c r="R2472" s="88">
        <f>VLOOKUP(P2472,NEW_TRAIN_TEST!$A$1:$M$980,13,0)</f>
        <v>4829</v>
      </c>
      <c r="S2472" s="88">
        <f>VLOOKUP(P2472,NEW_TRAIN_TEST!$A$1:$M$980,11,0)</f>
        <v>5885</v>
      </c>
      <c r="T2472" s="6">
        <f t="shared" si="76"/>
        <v>0</v>
      </c>
      <c r="U2472" s="6">
        <f t="shared" si="77"/>
        <v>0</v>
      </c>
    </row>
    <row r="2473" spans="1:21" x14ac:dyDescent="0.2">
      <c r="A2473" s="88">
        <v>2471</v>
      </c>
      <c r="B2473" s="88">
        <v>2</v>
      </c>
      <c r="C2473" s="88" t="s">
        <v>2120</v>
      </c>
      <c r="D2473" s="89" t="s">
        <v>1431</v>
      </c>
      <c r="E2473" s="89">
        <v>9</v>
      </c>
      <c r="F2473" s="89">
        <v>2</v>
      </c>
      <c r="G2473" s="89">
        <v>0</v>
      </c>
      <c r="H2473" s="89">
        <v>0</v>
      </c>
      <c r="I2473" s="89">
        <v>2</v>
      </c>
      <c r="J2473" s="89">
        <v>0</v>
      </c>
      <c r="K2473" s="89">
        <v>0</v>
      </c>
      <c r="L2473" s="89">
        <v>1</v>
      </c>
      <c r="M2473" s="89">
        <v>0</v>
      </c>
      <c r="N2473" s="89">
        <v>0</v>
      </c>
      <c r="O2473" s="89">
        <v>2</v>
      </c>
      <c r="P2473" s="89">
        <v>897</v>
      </c>
      <c r="Q2473" s="89">
        <v>6048</v>
      </c>
      <c r="R2473" s="88">
        <f>VLOOKUP(P2473,NEW_TRAIN_TEST!$A$1:$M$980,13,0)</f>
        <v>5651.5</v>
      </c>
      <c r="S2473" s="88">
        <f>VLOOKUP(P2473,NEW_TRAIN_TEST!$A$1:$M$980,11,0)</f>
        <v>6538</v>
      </c>
      <c r="T2473" s="6">
        <f t="shared" si="76"/>
        <v>1</v>
      </c>
      <c r="U2473" s="6">
        <f t="shared" si="77"/>
        <v>0</v>
      </c>
    </row>
    <row r="2474" spans="1:21" x14ac:dyDescent="0.2">
      <c r="A2474" s="88">
        <v>2472</v>
      </c>
      <c r="B2474" s="88">
        <v>2</v>
      </c>
      <c r="C2474" s="88" t="s">
        <v>2120</v>
      </c>
      <c r="D2474" s="89" t="s">
        <v>1431</v>
      </c>
      <c r="E2474" s="89">
        <v>3</v>
      </c>
      <c r="F2474" s="89">
        <v>2</v>
      </c>
      <c r="G2474" s="89">
        <v>0</v>
      </c>
      <c r="H2474" s="89">
        <v>2</v>
      </c>
      <c r="I2474" s="89">
        <v>2</v>
      </c>
      <c r="J2474" s="89">
        <v>0</v>
      </c>
      <c r="K2474" s="89">
        <v>0</v>
      </c>
      <c r="L2474" s="89">
        <v>1</v>
      </c>
      <c r="M2474" s="89">
        <v>0</v>
      </c>
      <c r="N2474" s="89">
        <v>0</v>
      </c>
      <c r="O2474" s="89">
        <v>2</v>
      </c>
      <c r="P2474" s="89">
        <v>897</v>
      </c>
      <c r="Q2474" s="89">
        <v>6258</v>
      </c>
      <c r="R2474" s="88">
        <f>VLOOKUP(P2474,NEW_TRAIN_TEST!$A$1:$M$980,13,0)</f>
        <v>5651.5</v>
      </c>
      <c r="S2474" s="88">
        <f>VLOOKUP(P2474,NEW_TRAIN_TEST!$A$1:$M$980,11,0)</f>
        <v>6538</v>
      </c>
      <c r="T2474" s="6">
        <f t="shared" si="76"/>
        <v>1</v>
      </c>
      <c r="U2474" s="6">
        <f t="shared" si="77"/>
        <v>0</v>
      </c>
    </row>
    <row r="2475" spans="1:21" x14ac:dyDescent="0.2">
      <c r="A2475" s="88">
        <v>2473</v>
      </c>
      <c r="B2475" s="88">
        <v>2</v>
      </c>
      <c r="C2475" s="88" t="s">
        <v>2120</v>
      </c>
      <c r="D2475" s="89" t="s">
        <v>1431</v>
      </c>
      <c r="E2475" s="89">
        <v>0</v>
      </c>
      <c r="F2475" s="89">
        <v>2</v>
      </c>
      <c r="G2475" s="89">
        <v>1</v>
      </c>
      <c r="H2475" s="89">
        <v>2</v>
      </c>
      <c r="I2475" s="89">
        <v>2</v>
      </c>
      <c r="J2475" s="89">
        <v>0</v>
      </c>
      <c r="K2475" s="89">
        <v>0</v>
      </c>
      <c r="L2475" s="89">
        <v>0</v>
      </c>
      <c r="M2475" s="89">
        <v>0</v>
      </c>
      <c r="N2475" s="89">
        <v>0</v>
      </c>
      <c r="O2475" s="89">
        <v>2</v>
      </c>
      <c r="P2475" s="89">
        <v>897</v>
      </c>
      <c r="Q2475" s="89">
        <v>6258</v>
      </c>
      <c r="R2475" s="88">
        <f>VLOOKUP(P2475,NEW_TRAIN_TEST!$A$1:$M$980,13,0)</f>
        <v>5651.5</v>
      </c>
      <c r="S2475" s="88">
        <f>VLOOKUP(P2475,NEW_TRAIN_TEST!$A$1:$M$980,11,0)</f>
        <v>6538</v>
      </c>
      <c r="T2475" s="6">
        <f t="shared" si="76"/>
        <v>0</v>
      </c>
      <c r="U2475" s="6">
        <f t="shared" si="77"/>
        <v>0</v>
      </c>
    </row>
    <row r="2476" spans="1:21" x14ac:dyDescent="0.2">
      <c r="A2476" s="88">
        <v>2474</v>
      </c>
      <c r="B2476" s="88">
        <v>2</v>
      </c>
      <c r="C2476" s="88" t="s">
        <v>2120</v>
      </c>
      <c r="D2476" s="89" t="s">
        <v>1431</v>
      </c>
      <c r="E2476" s="89">
        <v>3</v>
      </c>
      <c r="F2476" s="89">
        <v>0</v>
      </c>
      <c r="G2476" s="89">
        <v>0</v>
      </c>
      <c r="H2476" s="89">
        <v>0</v>
      </c>
      <c r="I2476" s="89">
        <v>0</v>
      </c>
      <c r="J2476" s="89">
        <v>0</v>
      </c>
      <c r="K2476" s="89">
        <v>0</v>
      </c>
      <c r="L2476" s="89">
        <v>0</v>
      </c>
      <c r="M2476" s="89">
        <v>11</v>
      </c>
      <c r="N2476" s="89">
        <v>0</v>
      </c>
      <c r="O2476" s="89">
        <v>0</v>
      </c>
      <c r="P2476" s="89">
        <v>897</v>
      </c>
      <c r="Q2476" s="89">
        <v>6320</v>
      </c>
      <c r="R2476" s="88">
        <f>VLOOKUP(P2476,NEW_TRAIN_TEST!$A$1:$M$980,13,0)</f>
        <v>5651.5</v>
      </c>
      <c r="S2476" s="88">
        <f>VLOOKUP(P2476,NEW_TRAIN_TEST!$A$1:$M$980,11,0)</f>
        <v>6538</v>
      </c>
      <c r="T2476" s="6">
        <f t="shared" si="76"/>
        <v>0</v>
      </c>
      <c r="U2476" s="6">
        <f t="shared" si="77"/>
        <v>1</v>
      </c>
    </row>
    <row r="2477" spans="1:21" x14ac:dyDescent="0.2">
      <c r="A2477" s="88">
        <v>2475</v>
      </c>
      <c r="B2477" s="88">
        <v>2</v>
      </c>
      <c r="C2477" s="88" t="s">
        <v>2120</v>
      </c>
      <c r="D2477" s="89" t="s">
        <v>1431</v>
      </c>
      <c r="E2477" s="89">
        <v>4</v>
      </c>
      <c r="F2477" s="89">
        <v>0</v>
      </c>
      <c r="G2477" s="89">
        <v>0</v>
      </c>
      <c r="H2477" s="89">
        <v>0</v>
      </c>
      <c r="I2477" s="89">
        <v>0</v>
      </c>
      <c r="J2477" s="89">
        <v>0</v>
      </c>
      <c r="K2477" s="89">
        <v>0</v>
      </c>
      <c r="L2477" s="89">
        <v>1</v>
      </c>
      <c r="M2477" s="89">
        <v>0</v>
      </c>
      <c r="N2477" s="89">
        <v>0</v>
      </c>
      <c r="O2477" s="89">
        <v>0</v>
      </c>
      <c r="P2477" s="89">
        <v>898</v>
      </c>
      <c r="Q2477" s="89">
        <v>6084.5</v>
      </c>
      <c r="R2477" s="88">
        <f>VLOOKUP(P2477,NEW_TRAIN_TEST!$A$1:$M$980,13,0)</f>
        <v>5766.5</v>
      </c>
      <c r="S2477" s="88">
        <f>VLOOKUP(P2477,NEW_TRAIN_TEST!$A$1:$M$980,11,0)</f>
        <v>6691</v>
      </c>
      <c r="T2477" s="6">
        <f t="shared" si="76"/>
        <v>1</v>
      </c>
      <c r="U2477" s="6">
        <f t="shared" si="77"/>
        <v>0</v>
      </c>
    </row>
    <row r="2478" spans="1:21" x14ac:dyDescent="0.2">
      <c r="A2478" s="88">
        <v>2476</v>
      </c>
      <c r="B2478" s="88">
        <v>2</v>
      </c>
      <c r="C2478" s="88" t="s">
        <v>2120</v>
      </c>
      <c r="D2478" s="89" t="s">
        <v>1431</v>
      </c>
      <c r="E2478" s="89">
        <v>4</v>
      </c>
      <c r="F2478" s="89">
        <v>2</v>
      </c>
      <c r="G2478" s="89">
        <v>0</v>
      </c>
      <c r="H2478" s="89">
        <v>2</v>
      </c>
      <c r="I2478" s="89">
        <v>2</v>
      </c>
      <c r="J2478" s="89">
        <v>0</v>
      </c>
      <c r="K2478" s="89">
        <v>0</v>
      </c>
      <c r="L2478" s="89">
        <v>1</v>
      </c>
      <c r="M2478" s="89">
        <v>0</v>
      </c>
      <c r="N2478" s="89">
        <v>0</v>
      </c>
      <c r="O2478" s="89">
        <v>2</v>
      </c>
      <c r="P2478" s="89">
        <v>898</v>
      </c>
      <c r="Q2478" s="89">
        <v>6240</v>
      </c>
      <c r="R2478" s="88">
        <f>VLOOKUP(P2478,NEW_TRAIN_TEST!$A$1:$M$980,13,0)</f>
        <v>5766.5</v>
      </c>
      <c r="S2478" s="88">
        <f>VLOOKUP(P2478,NEW_TRAIN_TEST!$A$1:$M$980,11,0)</f>
        <v>6691</v>
      </c>
      <c r="T2478" s="6">
        <f t="shared" si="76"/>
        <v>1</v>
      </c>
      <c r="U2478" s="6">
        <f t="shared" si="77"/>
        <v>0</v>
      </c>
    </row>
    <row r="2479" spans="1:21" x14ac:dyDescent="0.2">
      <c r="A2479" s="88">
        <v>2477</v>
      </c>
      <c r="B2479" s="88">
        <v>2</v>
      </c>
      <c r="C2479" s="88" t="s">
        <v>2120</v>
      </c>
      <c r="D2479" s="89" t="s">
        <v>1431</v>
      </c>
      <c r="E2479" s="89">
        <v>0</v>
      </c>
      <c r="F2479" s="89">
        <v>1</v>
      </c>
      <c r="G2479" s="89">
        <v>0</v>
      </c>
      <c r="H2479" s="89">
        <v>0</v>
      </c>
      <c r="I2479" s="89">
        <v>2</v>
      </c>
      <c r="J2479" s="89">
        <v>0</v>
      </c>
      <c r="K2479" s="89">
        <v>0</v>
      </c>
      <c r="L2479" s="89">
        <v>0</v>
      </c>
      <c r="M2479" s="89">
        <v>0</v>
      </c>
      <c r="N2479" s="89">
        <v>0</v>
      </c>
      <c r="O2479" s="89">
        <v>2</v>
      </c>
      <c r="P2479" s="89">
        <v>569</v>
      </c>
      <c r="Q2479" s="89">
        <v>2934.5</v>
      </c>
      <c r="R2479" s="88">
        <f>VLOOKUP(P2479,NEW_TRAIN_TEST!$A$1:$M$980,13,0)</f>
        <v>2934.5</v>
      </c>
      <c r="S2479" s="88">
        <f>VLOOKUP(P2479,NEW_TRAIN_TEST!$A$1:$M$980,11,0)</f>
        <v>3867</v>
      </c>
      <c r="T2479" s="6">
        <f t="shared" si="76"/>
        <v>0</v>
      </c>
      <c r="U2479" s="6">
        <f t="shared" si="77"/>
        <v>0</v>
      </c>
    </row>
    <row r="2480" spans="1:21" x14ac:dyDescent="0.2">
      <c r="A2480" s="88">
        <v>2478</v>
      </c>
      <c r="B2480" s="88">
        <v>2</v>
      </c>
      <c r="C2480" s="88" t="s">
        <v>2120</v>
      </c>
      <c r="D2480" s="89" t="s">
        <v>1431</v>
      </c>
      <c r="E2480" s="89">
        <v>0</v>
      </c>
      <c r="F2480" s="89">
        <v>1</v>
      </c>
      <c r="G2480" s="89">
        <v>0</v>
      </c>
      <c r="H2480" s="89">
        <v>0</v>
      </c>
      <c r="I2480" s="89">
        <v>2</v>
      </c>
      <c r="J2480" s="89">
        <v>0</v>
      </c>
      <c r="K2480" s="89">
        <v>0</v>
      </c>
      <c r="L2480" s="89">
        <v>0</v>
      </c>
      <c r="M2480" s="89">
        <v>0</v>
      </c>
      <c r="N2480" s="89">
        <v>0</v>
      </c>
      <c r="O2480" s="89">
        <v>2</v>
      </c>
      <c r="P2480" s="89">
        <v>569</v>
      </c>
      <c r="Q2480" s="89">
        <v>2977</v>
      </c>
      <c r="R2480" s="88">
        <f>VLOOKUP(P2480,NEW_TRAIN_TEST!$A$1:$M$980,13,0)</f>
        <v>2934.5</v>
      </c>
      <c r="S2480" s="88">
        <f>VLOOKUP(P2480,NEW_TRAIN_TEST!$A$1:$M$980,11,0)</f>
        <v>3867</v>
      </c>
      <c r="T2480" s="6">
        <f t="shared" si="76"/>
        <v>0</v>
      </c>
      <c r="U2480" s="6">
        <f t="shared" si="77"/>
        <v>0</v>
      </c>
    </row>
    <row r="2481" spans="1:21" x14ac:dyDescent="0.2">
      <c r="A2481" s="88">
        <v>2479</v>
      </c>
      <c r="B2481" s="88">
        <v>2</v>
      </c>
      <c r="C2481" s="88" t="s">
        <v>2120</v>
      </c>
      <c r="D2481" s="89" t="s">
        <v>1431</v>
      </c>
      <c r="E2481" s="89">
        <v>0</v>
      </c>
      <c r="F2481" s="89">
        <v>1</v>
      </c>
      <c r="G2481" s="89">
        <v>0</v>
      </c>
      <c r="H2481" s="89">
        <v>0</v>
      </c>
      <c r="I2481" s="89">
        <v>0</v>
      </c>
      <c r="J2481" s="89">
        <v>0</v>
      </c>
      <c r="K2481" s="89">
        <v>0</v>
      </c>
      <c r="L2481" s="89">
        <v>0</v>
      </c>
      <c r="M2481" s="89">
        <v>0</v>
      </c>
      <c r="N2481" s="89">
        <v>0</v>
      </c>
      <c r="O2481" s="89">
        <v>0</v>
      </c>
      <c r="P2481" s="89">
        <v>569</v>
      </c>
      <c r="Q2481" s="89">
        <v>2980.5</v>
      </c>
      <c r="R2481" s="88">
        <f>VLOOKUP(P2481,NEW_TRAIN_TEST!$A$1:$M$980,13,0)</f>
        <v>2934.5</v>
      </c>
      <c r="S2481" s="88">
        <f>VLOOKUP(P2481,NEW_TRAIN_TEST!$A$1:$M$980,11,0)</f>
        <v>3867</v>
      </c>
      <c r="T2481" s="6">
        <f t="shared" si="76"/>
        <v>0</v>
      </c>
      <c r="U2481" s="6">
        <f t="shared" si="77"/>
        <v>0</v>
      </c>
    </row>
    <row r="2482" spans="1:21" x14ac:dyDescent="0.2">
      <c r="A2482" s="88">
        <v>2480</v>
      </c>
      <c r="B2482" s="88">
        <v>2</v>
      </c>
      <c r="C2482" s="88" t="s">
        <v>2120</v>
      </c>
      <c r="D2482" s="89" t="s">
        <v>1431</v>
      </c>
      <c r="E2482" s="89">
        <v>0</v>
      </c>
      <c r="F2482" s="89">
        <v>1</v>
      </c>
      <c r="G2482" s="89">
        <v>0</v>
      </c>
      <c r="H2482" s="89">
        <v>0</v>
      </c>
      <c r="I2482" s="89">
        <v>2</v>
      </c>
      <c r="J2482" s="89">
        <v>0</v>
      </c>
      <c r="K2482" s="89">
        <v>0</v>
      </c>
      <c r="L2482" s="89">
        <v>0</v>
      </c>
      <c r="M2482" s="89">
        <v>2</v>
      </c>
      <c r="N2482" s="89">
        <v>0</v>
      </c>
      <c r="O2482" s="89">
        <v>2</v>
      </c>
      <c r="P2482" s="89">
        <v>569</v>
      </c>
      <c r="Q2482" s="89">
        <v>2980.5</v>
      </c>
      <c r="R2482" s="88">
        <f>VLOOKUP(P2482,NEW_TRAIN_TEST!$A$1:$M$980,13,0)</f>
        <v>2934.5</v>
      </c>
      <c r="S2482" s="88">
        <f>VLOOKUP(P2482,NEW_TRAIN_TEST!$A$1:$M$980,11,0)</f>
        <v>3867</v>
      </c>
      <c r="T2482" s="6">
        <f t="shared" si="76"/>
        <v>0</v>
      </c>
      <c r="U2482" s="6">
        <f t="shared" si="77"/>
        <v>1</v>
      </c>
    </row>
    <row r="2483" spans="1:21" x14ac:dyDescent="0.2">
      <c r="A2483" s="88">
        <v>2481</v>
      </c>
      <c r="B2483" s="88">
        <v>2</v>
      </c>
      <c r="C2483" s="88" t="s">
        <v>2120</v>
      </c>
      <c r="D2483" s="89" t="s">
        <v>1431</v>
      </c>
      <c r="E2483" s="89">
        <v>0</v>
      </c>
      <c r="F2483" s="89">
        <v>0</v>
      </c>
      <c r="G2483" s="89">
        <v>0</v>
      </c>
      <c r="H2483" s="89">
        <v>0</v>
      </c>
      <c r="I2483" s="89">
        <v>0</v>
      </c>
      <c r="J2483" s="89">
        <v>0</v>
      </c>
      <c r="K2483" s="89">
        <v>0</v>
      </c>
      <c r="L2483" s="89">
        <v>0</v>
      </c>
      <c r="M2483" s="89">
        <v>0</v>
      </c>
      <c r="N2483" s="89">
        <v>1</v>
      </c>
      <c r="O2483" s="89">
        <v>0</v>
      </c>
      <c r="P2483" s="89">
        <v>569</v>
      </c>
      <c r="Q2483" s="89">
        <v>2980.5</v>
      </c>
      <c r="R2483" s="88">
        <f>VLOOKUP(P2483,NEW_TRAIN_TEST!$A$1:$M$980,13,0)</f>
        <v>2934.5</v>
      </c>
      <c r="S2483" s="88">
        <f>VLOOKUP(P2483,NEW_TRAIN_TEST!$A$1:$M$980,11,0)</f>
        <v>3867</v>
      </c>
      <c r="T2483" s="6">
        <f t="shared" si="76"/>
        <v>0</v>
      </c>
      <c r="U2483" s="6">
        <f t="shared" si="77"/>
        <v>0</v>
      </c>
    </row>
    <row r="2484" spans="1:21" x14ac:dyDescent="0.2">
      <c r="A2484" s="88">
        <v>2482</v>
      </c>
      <c r="B2484" s="88">
        <v>2</v>
      </c>
      <c r="C2484" s="88" t="s">
        <v>2120</v>
      </c>
      <c r="D2484" s="89" t="s">
        <v>1431</v>
      </c>
      <c r="E2484" s="89">
        <v>0</v>
      </c>
      <c r="F2484" s="89">
        <v>1</v>
      </c>
      <c r="G2484" s="89">
        <v>0</v>
      </c>
      <c r="H2484" s="89">
        <v>0</v>
      </c>
      <c r="I2484" s="89">
        <v>2</v>
      </c>
      <c r="J2484" s="89">
        <v>0</v>
      </c>
      <c r="K2484" s="89">
        <v>0</v>
      </c>
      <c r="L2484" s="89">
        <v>0</v>
      </c>
      <c r="M2484" s="89">
        <v>0</v>
      </c>
      <c r="N2484" s="89">
        <v>0</v>
      </c>
      <c r="O2484" s="89">
        <v>2</v>
      </c>
      <c r="P2484" s="89">
        <v>578</v>
      </c>
      <c r="Q2484" s="89">
        <v>3373.5</v>
      </c>
      <c r="R2484" s="88">
        <f>VLOOKUP(P2484,NEW_TRAIN_TEST!$A$1:$M$980,13,0)</f>
        <v>3373.5</v>
      </c>
      <c r="S2484" s="88">
        <f>VLOOKUP(P2484,NEW_TRAIN_TEST!$A$1:$M$980,11,0)</f>
        <v>4410</v>
      </c>
      <c r="T2484" s="6">
        <f t="shared" si="76"/>
        <v>0</v>
      </c>
      <c r="U2484" s="6">
        <f t="shared" si="77"/>
        <v>0</v>
      </c>
    </row>
    <row r="2485" spans="1:21" x14ac:dyDescent="0.2">
      <c r="A2485" s="88">
        <v>2483</v>
      </c>
      <c r="B2485" s="88">
        <v>2</v>
      </c>
      <c r="C2485" s="88" t="s">
        <v>2120</v>
      </c>
      <c r="D2485" s="89" t="s">
        <v>1431</v>
      </c>
      <c r="E2485" s="89">
        <v>0</v>
      </c>
      <c r="F2485" s="89">
        <v>1</v>
      </c>
      <c r="G2485" s="89">
        <v>0</v>
      </c>
      <c r="H2485" s="89">
        <v>0</v>
      </c>
      <c r="I2485" s="89">
        <v>2</v>
      </c>
      <c r="J2485" s="89">
        <v>0</v>
      </c>
      <c r="K2485" s="89">
        <v>0</v>
      </c>
      <c r="L2485" s="89">
        <v>0</v>
      </c>
      <c r="M2485" s="89">
        <v>0</v>
      </c>
      <c r="N2485" s="89">
        <v>0</v>
      </c>
      <c r="O2485" s="89">
        <v>2</v>
      </c>
      <c r="P2485" s="89">
        <v>578</v>
      </c>
      <c r="Q2485" s="89">
        <v>3374.5</v>
      </c>
      <c r="R2485" s="88">
        <f>VLOOKUP(P2485,NEW_TRAIN_TEST!$A$1:$M$980,13,0)</f>
        <v>3373.5</v>
      </c>
      <c r="S2485" s="88">
        <f>VLOOKUP(P2485,NEW_TRAIN_TEST!$A$1:$M$980,11,0)</f>
        <v>4410</v>
      </c>
      <c r="T2485" s="6">
        <f t="shared" si="76"/>
        <v>0</v>
      </c>
      <c r="U2485" s="6">
        <f t="shared" si="77"/>
        <v>0</v>
      </c>
    </row>
    <row r="2486" spans="1:21" x14ac:dyDescent="0.2">
      <c r="A2486" s="88">
        <v>2484</v>
      </c>
      <c r="B2486" s="88">
        <v>2</v>
      </c>
      <c r="C2486" s="88" t="s">
        <v>2120</v>
      </c>
      <c r="D2486" s="89" t="s">
        <v>1431</v>
      </c>
      <c r="E2486" s="89">
        <v>0</v>
      </c>
      <c r="F2486" s="89">
        <v>2</v>
      </c>
      <c r="G2486" s="89">
        <v>0</v>
      </c>
      <c r="H2486" s="89">
        <v>0</v>
      </c>
      <c r="I2486" s="89">
        <v>1</v>
      </c>
      <c r="J2486" s="89">
        <v>0</v>
      </c>
      <c r="K2486" s="89">
        <v>0</v>
      </c>
      <c r="L2486" s="89">
        <v>0</v>
      </c>
      <c r="M2486" s="89">
        <v>0</v>
      </c>
      <c r="N2486" s="89">
        <v>0</v>
      </c>
      <c r="O2486" s="89">
        <v>0</v>
      </c>
      <c r="P2486" s="89">
        <v>578</v>
      </c>
      <c r="Q2486" s="89">
        <v>3375</v>
      </c>
      <c r="R2486" s="88">
        <f>VLOOKUP(P2486,NEW_TRAIN_TEST!$A$1:$M$980,13,0)</f>
        <v>3373.5</v>
      </c>
      <c r="S2486" s="88">
        <f>VLOOKUP(P2486,NEW_TRAIN_TEST!$A$1:$M$980,11,0)</f>
        <v>4410</v>
      </c>
      <c r="T2486" s="6">
        <f t="shared" si="76"/>
        <v>0</v>
      </c>
      <c r="U2486" s="6">
        <f t="shared" si="77"/>
        <v>0</v>
      </c>
    </row>
    <row r="2487" spans="1:21" x14ac:dyDescent="0.2">
      <c r="A2487" s="88">
        <v>2485</v>
      </c>
      <c r="B2487" s="88">
        <v>2</v>
      </c>
      <c r="C2487" s="88" t="s">
        <v>2120</v>
      </c>
      <c r="D2487" s="89" t="s">
        <v>1431</v>
      </c>
      <c r="E2487" s="89">
        <v>0</v>
      </c>
      <c r="F2487" s="89">
        <v>0</v>
      </c>
      <c r="G2487" s="89">
        <v>0</v>
      </c>
      <c r="H2487" s="89">
        <v>0</v>
      </c>
      <c r="I2487" s="89">
        <v>0</v>
      </c>
      <c r="J2487" s="89">
        <v>0</v>
      </c>
      <c r="K2487" s="89">
        <v>0</v>
      </c>
      <c r="L2487" s="89">
        <v>1</v>
      </c>
      <c r="M2487" s="89">
        <v>0</v>
      </c>
      <c r="N2487" s="89">
        <v>0</v>
      </c>
      <c r="O2487" s="89">
        <v>0</v>
      </c>
      <c r="P2487" s="89">
        <v>578</v>
      </c>
      <c r="Q2487" s="89">
        <v>3375.5</v>
      </c>
      <c r="R2487" s="88">
        <f>VLOOKUP(P2487,NEW_TRAIN_TEST!$A$1:$M$980,13,0)</f>
        <v>3373.5</v>
      </c>
      <c r="S2487" s="88">
        <f>VLOOKUP(P2487,NEW_TRAIN_TEST!$A$1:$M$980,11,0)</f>
        <v>4410</v>
      </c>
      <c r="T2487" s="6">
        <f t="shared" si="76"/>
        <v>1</v>
      </c>
      <c r="U2487" s="6">
        <f t="shared" si="77"/>
        <v>0</v>
      </c>
    </row>
    <row r="2488" spans="1:21" x14ac:dyDescent="0.2">
      <c r="A2488" s="88">
        <v>2486</v>
      </c>
      <c r="B2488" s="88">
        <v>2</v>
      </c>
      <c r="C2488" s="88" t="s">
        <v>2120</v>
      </c>
      <c r="D2488" s="89" t="s">
        <v>1431</v>
      </c>
      <c r="E2488" s="89">
        <v>3</v>
      </c>
      <c r="F2488" s="89">
        <v>1</v>
      </c>
      <c r="G2488" s="89">
        <v>0</v>
      </c>
      <c r="H2488" s="89">
        <v>0</v>
      </c>
      <c r="I2488" s="89">
        <v>2</v>
      </c>
      <c r="J2488" s="89">
        <v>0</v>
      </c>
      <c r="K2488" s="89">
        <v>0</v>
      </c>
      <c r="L2488" s="89">
        <v>1</v>
      </c>
      <c r="M2488" s="89">
        <v>0</v>
      </c>
      <c r="N2488" s="89">
        <v>0</v>
      </c>
      <c r="O2488" s="89">
        <v>2</v>
      </c>
      <c r="P2488" s="89">
        <v>745</v>
      </c>
      <c r="Q2488" s="89">
        <v>5183.5</v>
      </c>
      <c r="R2488" s="88">
        <f>VLOOKUP(P2488,NEW_TRAIN_TEST!$A$1:$M$980,13,0)</f>
        <v>4471</v>
      </c>
      <c r="S2488" s="88">
        <f>VLOOKUP(P2488,NEW_TRAIN_TEST!$A$1:$M$980,11,0)</f>
        <v>5884</v>
      </c>
      <c r="T2488" s="6">
        <f t="shared" si="76"/>
        <v>1</v>
      </c>
      <c r="U2488" s="6">
        <f t="shared" si="77"/>
        <v>0</v>
      </c>
    </row>
    <row r="2489" spans="1:21" x14ac:dyDescent="0.2">
      <c r="A2489" s="88">
        <v>2487</v>
      </c>
      <c r="B2489" s="88">
        <v>2</v>
      </c>
      <c r="C2489" s="88" t="s">
        <v>2120</v>
      </c>
      <c r="D2489" s="89" t="s">
        <v>1431</v>
      </c>
      <c r="E2489" s="89">
        <v>0</v>
      </c>
      <c r="F2489" s="89">
        <v>2</v>
      </c>
      <c r="G2489" s="89">
        <v>0</v>
      </c>
      <c r="H2489" s="89">
        <v>2</v>
      </c>
      <c r="I2489" s="89">
        <v>2</v>
      </c>
      <c r="J2489" s="89">
        <v>0</v>
      </c>
      <c r="K2489" s="89">
        <v>0</v>
      </c>
      <c r="L2489" s="89">
        <v>0</v>
      </c>
      <c r="M2489" s="89">
        <v>0</v>
      </c>
      <c r="N2489" s="89">
        <v>0</v>
      </c>
      <c r="O2489" s="89">
        <v>2</v>
      </c>
      <c r="P2489" s="89">
        <v>557</v>
      </c>
      <c r="Q2489" s="89">
        <v>2877</v>
      </c>
      <c r="R2489" s="88">
        <f>VLOOKUP(P2489,NEW_TRAIN_TEST!$A$1:$M$980,13,0)</f>
        <v>2877</v>
      </c>
      <c r="S2489" s="88">
        <f>VLOOKUP(P2489,NEW_TRAIN_TEST!$A$1:$M$980,11,0)</f>
        <v>3857</v>
      </c>
      <c r="T2489" s="6">
        <f t="shared" si="76"/>
        <v>0</v>
      </c>
      <c r="U2489" s="6">
        <f t="shared" si="77"/>
        <v>0</v>
      </c>
    </row>
    <row r="2490" spans="1:21" x14ac:dyDescent="0.2">
      <c r="A2490" s="88">
        <v>2488</v>
      </c>
      <c r="B2490" s="88">
        <v>2</v>
      </c>
      <c r="C2490" s="88" t="s">
        <v>2120</v>
      </c>
      <c r="D2490" s="89" t="s">
        <v>1431</v>
      </c>
      <c r="E2490" s="89">
        <v>0</v>
      </c>
      <c r="F2490" s="89">
        <v>1</v>
      </c>
      <c r="G2490" s="89">
        <v>0</v>
      </c>
      <c r="H2490" s="89">
        <v>0</v>
      </c>
      <c r="I2490" s="89">
        <v>2</v>
      </c>
      <c r="J2490" s="89">
        <v>0</v>
      </c>
      <c r="K2490" s="89">
        <v>0</v>
      </c>
      <c r="L2490" s="89">
        <v>0</v>
      </c>
      <c r="M2490" s="89">
        <v>0</v>
      </c>
      <c r="N2490" s="89">
        <v>0</v>
      </c>
      <c r="O2490" s="89">
        <v>2</v>
      </c>
      <c r="P2490" s="89">
        <v>557</v>
      </c>
      <c r="Q2490" s="89">
        <v>2879.5</v>
      </c>
      <c r="R2490" s="88">
        <f>VLOOKUP(P2490,NEW_TRAIN_TEST!$A$1:$M$980,13,0)</f>
        <v>2877</v>
      </c>
      <c r="S2490" s="88">
        <f>VLOOKUP(P2490,NEW_TRAIN_TEST!$A$1:$M$980,11,0)</f>
        <v>3857</v>
      </c>
      <c r="T2490" s="6">
        <f t="shared" si="76"/>
        <v>0</v>
      </c>
      <c r="U2490" s="6">
        <f t="shared" si="77"/>
        <v>0</v>
      </c>
    </row>
    <row r="2491" spans="1:21" x14ac:dyDescent="0.2">
      <c r="A2491" s="88">
        <v>2489</v>
      </c>
      <c r="B2491" s="88">
        <v>2</v>
      </c>
      <c r="C2491" s="88" t="s">
        <v>2120</v>
      </c>
      <c r="D2491" s="89" t="s">
        <v>1431</v>
      </c>
      <c r="E2491" s="89">
        <v>0</v>
      </c>
      <c r="F2491" s="89">
        <v>3</v>
      </c>
      <c r="G2491" s="89">
        <v>0</v>
      </c>
      <c r="H2491" s="89">
        <v>0</v>
      </c>
      <c r="I2491" s="89">
        <v>2</v>
      </c>
      <c r="J2491" s="89">
        <v>0</v>
      </c>
      <c r="K2491" s="89">
        <v>0</v>
      </c>
      <c r="L2491" s="89">
        <v>0</v>
      </c>
      <c r="M2491" s="89">
        <v>0</v>
      </c>
      <c r="N2491" s="89">
        <v>0</v>
      </c>
      <c r="O2491" s="89">
        <v>2</v>
      </c>
      <c r="P2491" s="89">
        <v>557</v>
      </c>
      <c r="Q2491" s="89">
        <v>2879.75</v>
      </c>
      <c r="R2491" s="88">
        <f>VLOOKUP(P2491,NEW_TRAIN_TEST!$A$1:$M$980,13,0)</f>
        <v>2877</v>
      </c>
      <c r="S2491" s="88">
        <f>VLOOKUP(P2491,NEW_TRAIN_TEST!$A$1:$M$980,11,0)</f>
        <v>3857</v>
      </c>
      <c r="T2491" s="6">
        <f t="shared" si="76"/>
        <v>0</v>
      </c>
      <c r="U2491" s="6">
        <f t="shared" si="77"/>
        <v>0</v>
      </c>
    </row>
    <row r="2492" spans="1:21" x14ac:dyDescent="0.2">
      <c r="A2492" s="88">
        <v>2490</v>
      </c>
      <c r="B2492" s="88">
        <v>2</v>
      </c>
      <c r="C2492" s="88" t="s">
        <v>2120</v>
      </c>
      <c r="D2492" s="89" t="s">
        <v>1431</v>
      </c>
      <c r="E2492" s="89">
        <v>3</v>
      </c>
      <c r="F2492" s="89">
        <v>1</v>
      </c>
      <c r="G2492" s="89">
        <v>0</v>
      </c>
      <c r="H2492" s="89">
        <v>0</v>
      </c>
      <c r="I2492" s="89">
        <v>2</v>
      </c>
      <c r="J2492" s="89">
        <v>0</v>
      </c>
      <c r="K2492" s="89">
        <v>0</v>
      </c>
      <c r="L2492" s="89">
        <v>1</v>
      </c>
      <c r="M2492" s="89">
        <v>0</v>
      </c>
      <c r="N2492" s="89">
        <v>0</v>
      </c>
      <c r="O2492" s="89">
        <v>2</v>
      </c>
      <c r="P2492" s="89">
        <v>557</v>
      </c>
      <c r="Q2492" s="89">
        <v>2893.5</v>
      </c>
      <c r="R2492" s="88">
        <f>VLOOKUP(P2492,NEW_TRAIN_TEST!$A$1:$M$980,13,0)</f>
        <v>2877</v>
      </c>
      <c r="S2492" s="88">
        <f>VLOOKUP(P2492,NEW_TRAIN_TEST!$A$1:$M$980,11,0)</f>
        <v>3857</v>
      </c>
      <c r="T2492" s="6">
        <f t="shared" si="76"/>
        <v>1</v>
      </c>
      <c r="U2492" s="6">
        <f t="shared" si="77"/>
        <v>0</v>
      </c>
    </row>
    <row r="2493" spans="1:21" x14ac:dyDescent="0.2">
      <c r="A2493" s="88">
        <v>2491</v>
      </c>
      <c r="B2493" s="88">
        <v>2</v>
      </c>
      <c r="C2493" s="88" t="s">
        <v>2120</v>
      </c>
      <c r="D2493" s="89" t="s">
        <v>1431</v>
      </c>
      <c r="E2493" s="89">
        <v>3</v>
      </c>
      <c r="F2493" s="89">
        <v>0</v>
      </c>
      <c r="G2493" s="89">
        <v>0</v>
      </c>
      <c r="H2493" s="89">
        <v>0</v>
      </c>
      <c r="I2493" s="89">
        <v>0</v>
      </c>
      <c r="J2493" s="89">
        <v>0</v>
      </c>
      <c r="K2493" s="89">
        <v>0</v>
      </c>
      <c r="L2493" s="89">
        <v>0</v>
      </c>
      <c r="M2493" s="89">
        <v>0</v>
      </c>
      <c r="N2493" s="89">
        <v>0</v>
      </c>
      <c r="O2493" s="89">
        <v>0</v>
      </c>
      <c r="P2493" s="89">
        <v>903</v>
      </c>
      <c r="Q2493" s="89">
        <v>4788</v>
      </c>
      <c r="R2493" s="88">
        <f>VLOOKUP(P2493,NEW_TRAIN_TEST!$A$1:$M$980,13,0)</f>
        <v>4094</v>
      </c>
      <c r="S2493" s="88">
        <f>VLOOKUP(P2493,NEW_TRAIN_TEST!$A$1:$M$980,11,0)</f>
        <v>5217</v>
      </c>
      <c r="T2493" s="6">
        <f t="shared" si="76"/>
        <v>0</v>
      </c>
      <c r="U2493" s="6">
        <f t="shared" si="77"/>
        <v>0</v>
      </c>
    </row>
    <row r="2494" spans="1:21" x14ac:dyDescent="0.2">
      <c r="A2494" s="88">
        <v>2492</v>
      </c>
      <c r="B2494" s="88">
        <v>2</v>
      </c>
      <c r="C2494" s="88" t="s">
        <v>2120</v>
      </c>
      <c r="D2494" s="89" t="s">
        <v>1431</v>
      </c>
      <c r="E2494" s="89">
        <v>0</v>
      </c>
      <c r="F2494" s="89">
        <v>2</v>
      </c>
      <c r="G2494" s="89">
        <v>2</v>
      </c>
      <c r="H2494" s="89">
        <v>2</v>
      </c>
      <c r="I2494" s="89">
        <v>2</v>
      </c>
      <c r="J2494" s="89">
        <v>0</v>
      </c>
      <c r="K2494" s="89">
        <v>0</v>
      </c>
      <c r="L2494" s="89">
        <v>0</v>
      </c>
      <c r="M2494" s="89">
        <v>0</v>
      </c>
      <c r="N2494" s="89">
        <v>0</v>
      </c>
      <c r="O2494" s="89">
        <v>2</v>
      </c>
      <c r="P2494" s="89">
        <v>362</v>
      </c>
      <c r="Q2494" s="89">
        <v>4000.5</v>
      </c>
      <c r="R2494" s="88">
        <f>VLOOKUP(P2494,NEW_TRAIN_TEST!$A$1:$M$980,13,0)</f>
        <v>4000.5</v>
      </c>
      <c r="S2494" s="88">
        <f>VLOOKUP(P2494,NEW_TRAIN_TEST!$A$1:$M$980,11,0)</f>
        <v>5310</v>
      </c>
      <c r="T2494" s="6">
        <f t="shared" si="76"/>
        <v>0</v>
      </c>
      <c r="U2494" s="6">
        <f t="shared" si="77"/>
        <v>0</v>
      </c>
    </row>
    <row r="2495" spans="1:21" x14ac:dyDescent="0.2">
      <c r="A2495" s="88">
        <v>2493</v>
      </c>
      <c r="B2495" s="88">
        <v>2</v>
      </c>
      <c r="C2495" s="88" t="s">
        <v>2120</v>
      </c>
      <c r="D2495" s="89" t="s">
        <v>1431</v>
      </c>
      <c r="E2495" s="89">
        <v>0</v>
      </c>
      <c r="F2495" s="89">
        <v>1</v>
      </c>
      <c r="G2495" s="89">
        <v>0</v>
      </c>
      <c r="H2495" s="89">
        <v>0</v>
      </c>
      <c r="I2495" s="89">
        <v>2</v>
      </c>
      <c r="J2495" s="89">
        <v>0</v>
      </c>
      <c r="K2495" s="89">
        <v>0</v>
      </c>
      <c r="L2495" s="89">
        <v>0</v>
      </c>
      <c r="M2495" s="89">
        <v>0</v>
      </c>
      <c r="N2495" s="89">
        <v>0</v>
      </c>
      <c r="O2495" s="89">
        <v>2</v>
      </c>
      <c r="P2495" s="89">
        <v>362</v>
      </c>
      <c r="Q2495" s="89">
        <v>4016</v>
      </c>
      <c r="R2495" s="88">
        <f>VLOOKUP(P2495,NEW_TRAIN_TEST!$A$1:$M$980,13,0)</f>
        <v>4000.5</v>
      </c>
      <c r="S2495" s="88">
        <f>VLOOKUP(P2495,NEW_TRAIN_TEST!$A$1:$M$980,11,0)</f>
        <v>5310</v>
      </c>
      <c r="T2495" s="6">
        <f t="shared" si="76"/>
        <v>0</v>
      </c>
      <c r="U2495" s="6">
        <f t="shared" si="77"/>
        <v>0</v>
      </c>
    </row>
    <row r="2496" spans="1:21" x14ac:dyDescent="0.2">
      <c r="A2496" s="88">
        <v>2494</v>
      </c>
      <c r="B2496" s="88">
        <v>2</v>
      </c>
      <c r="C2496" s="88" t="s">
        <v>2120</v>
      </c>
      <c r="D2496" s="89" t="s">
        <v>1431</v>
      </c>
      <c r="E2496" s="89">
        <v>0</v>
      </c>
      <c r="F2496" s="89">
        <v>1</v>
      </c>
      <c r="G2496" s="89">
        <v>0</v>
      </c>
      <c r="H2496" s="89">
        <v>0</v>
      </c>
      <c r="I2496" s="89">
        <v>2</v>
      </c>
      <c r="J2496" s="89">
        <v>0</v>
      </c>
      <c r="K2496" s="89">
        <v>0</v>
      </c>
      <c r="L2496" s="89">
        <v>0</v>
      </c>
      <c r="M2496" s="89">
        <v>0</v>
      </c>
      <c r="N2496" s="89">
        <v>0</v>
      </c>
      <c r="O2496" s="89">
        <v>2</v>
      </c>
      <c r="P2496" s="89">
        <v>362</v>
      </c>
      <c r="Q2496" s="89">
        <v>4024</v>
      </c>
      <c r="R2496" s="88">
        <f>VLOOKUP(P2496,NEW_TRAIN_TEST!$A$1:$M$980,13,0)</f>
        <v>4000.5</v>
      </c>
      <c r="S2496" s="88">
        <f>VLOOKUP(P2496,NEW_TRAIN_TEST!$A$1:$M$980,11,0)</f>
        <v>5310</v>
      </c>
      <c r="T2496" s="6">
        <f t="shared" si="76"/>
        <v>0</v>
      </c>
      <c r="U2496" s="6">
        <f t="shared" si="77"/>
        <v>0</v>
      </c>
    </row>
    <row r="2497" spans="1:21" x14ac:dyDescent="0.2">
      <c r="A2497" s="88">
        <v>2495</v>
      </c>
      <c r="B2497" s="88">
        <v>2</v>
      </c>
      <c r="C2497" s="88" t="s">
        <v>2120</v>
      </c>
      <c r="D2497" s="89" t="s">
        <v>1431</v>
      </c>
      <c r="E2497" s="89">
        <v>0</v>
      </c>
      <c r="F2497" s="89">
        <v>0</v>
      </c>
      <c r="G2497" s="89">
        <v>0</v>
      </c>
      <c r="H2497" s="89">
        <v>0</v>
      </c>
      <c r="I2497" s="89">
        <v>0</v>
      </c>
      <c r="J2497" s="89">
        <v>0</v>
      </c>
      <c r="K2497" s="89">
        <v>0</v>
      </c>
      <c r="L2497" s="89">
        <v>1</v>
      </c>
      <c r="M2497" s="89">
        <v>0</v>
      </c>
      <c r="N2497" s="89">
        <v>0</v>
      </c>
      <c r="O2497" s="89">
        <v>0</v>
      </c>
      <c r="P2497" s="89">
        <v>362</v>
      </c>
      <c r="Q2497" s="89">
        <v>4025.5</v>
      </c>
      <c r="R2497" s="88">
        <f>VLOOKUP(P2497,NEW_TRAIN_TEST!$A$1:$M$980,13,0)</f>
        <v>4000.5</v>
      </c>
      <c r="S2497" s="88">
        <f>VLOOKUP(P2497,NEW_TRAIN_TEST!$A$1:$M$980,11,0)</f>
        <v>5310</v>
      </c>
      <c r="T2497" s="6">
        <f t="shared" si="76"/>
        <v>1</v>
      </c>
      <c r="U2497" s="6">
        <f t="shared" si="77"/>
        <v>0</v>
      </c>
    </row>
    <row r="2498" spans="1:21" x14ac:dyDescent="0.2">
      <c r="A2498" s="88">
        <v>2496</v>
      </c>
      <c r="B2498" s="88">
        <v>2</v>
      </c>
      <c r="C2498" s="88" t="s">
        <v>2120</v>
      </c>
      <c r="D2498" s="89" t="s">
        <v>1431</v>
      </c>
      <c r="E2498" s="89">
        <v>6</v>
      </c>
      <c r="F2498" s="89">
        <v>1</v>
      </c>
      <c r="G2498" s="89">
        <v>0</v>
      </c>
      <c r="H2498" s="89">
        <v>0</v>
      </c>
      <c r="I2498" s="89">
        <v>2</v>
      </c>
      <c r="J2498" s="89">
        <v>0</v>
      </c>
      <c r="K2498" s="89">
        <v>0</v>
      </c>
      <c r="L2498" s="89">
        <v>1</v>
      </c>
      <c r="M2498" s="89">
        <v>0</v>
      </c>
      <c r="N2498" s="89">
        <v>0</v>
      </c>
      <c r="O2498" s="89">
        <v>2</v>
      </c>
      <c r="P2498" s="89">
        <v>905</v>
      </c>
      <c r="Q2498" s="89">
        <v>7792.5</v>
      </c>
      <c r="R2498" s="88">
        <f>VLOOKUP(P2498,NEW_TRAIN_TEST!$A$1:$M$980,13,0)</f>
        <v>7442.5</v>
      </c>
      <c r="S2498" s="88">
        <f>VLOOKUP(P2498,NEW_TRAIN_TEST!$A$1:$M$980,11,0)</f>
        <v>8282</v>
      </c>
      <c r="T2498" s="6">
        <f t="shared" si="76"/>
        <v>1</v>
      </c>
      <c r="U2498" s="6">
        <f t="shared" si="77"/>
        <v>0</v>
      </c>
    </row>
    <row r="2499" spans="1:21" x14ac:dyDescent="0.2">
      <c r="A2499" s="88">
        <v>2497</v>
      </c>
      <c r="B2499" s="88">
        <v>2</v>
      </c>
      <c r="C2499" s="88" t="s">
        <v>2120</v>
      </c>
      <c r="D2499" s="89" t="s">
        <v>1431</v>
      </c>
      <c r="E2499" s="89">
        <v>0</v>
      </c>
      <c r="F2499" s="89">
        <v>1</v>
      </c>
      <c r="G2499" s="89">
        <v>0</v>
      </c>
      <c r="H2499" s="89">
        <v>0</v>
      </c>
      <c r="I2499" s="89">
        <v>2</v>
      </c>
      <c r="J2499" s="89">
        <v>0</v>
      </c>
      <c r="K2499" s="89">
        <v>0</v>
      </c>
      <c r="L2499" s="89">
        <v>0</v>
      </c>
      <c r="M2499" s="89">
        <v>0</v>
      </c>
      <c r="N2499" s="89">
        <v>0</v>
      </c>
      <c r="O2499" s="89">
        <v>2</v>
      </c>
      <c r="P2499" s="89">
        <v>564</v>
      </c>
      <c r="Q2499" s="89">
        <v>2453</v>
      </c>
      <c r="R2499" s="88">
        <f>VLOOKUP(P2499,NEW_TRAIN_TEST!$A$1:$M$980,13,0)</f>
        <v>2453</v>
      </c>
      <c r="S2499" s="88">
        <f>VLOOKUP(P2499,NEW_TRAIN_TEST!$A$1:$M$980,11,0)</f>
        <v>3403</v>
      </c>
      <c r="T2499" s="6">
        <f t="shared" ref="T2499:T2562" si="78">IF(L2499&gt;0,1,0)</f>
        <v>0</v>
      </c>
      <c r="U2499" s="6">
        <f t="shared" ref="U2499:U2562" si="79">IF(M2499&gt;0,1,0)</f>
        <v>0</v>
      </c>
    </row>
    <row r="2500" spans="1:21" x14ac:dyDescent="0.2">
      <c r="A2500" s="88">
        <v>2498</v>
      </c>
      <c r="B2500" s="88">
        <v>2</v>
      </c>
      <c r="C2500" s="88" t="s">
        <v>2120</v>
      </c>
      <c r="D2500" s="89" t="s">
        <v>1431</v>
      </c>
      <c r="E2500" s="89">
        <v>0</v>
      </c>
      <c r="F2500" s="89">
        <v>1</v>
      </c>
      <c r="G2500" s="89">
        <v>0</v>
      </c>
      <c r="H2500" s="89">
        <v>0</v>
      </c>
      <c r="I2500" s="89">
        <v>2</v>
      </c>
      <c r="J2500" s="89">
        <v>0</v>
      </c>
      <c r="K2500" s="89">
        <v>0</v>
      </c>
      <c r="L2500" s="89">
        <v>0</v>
      </c>
      <c r="M2500" s="89">
        <v>0</v>
      </c>
      <c r="N2500" s="89">
        <v>0</v>
      </c>
      <c r="O2500" s="89">
        <v>2</v>
      </c>
      <c r="P2500" s="89">
        <v>564</v>
      </c>
      <c r="Q2500" s="89">
        <v>2455.5</v>
      </c>
      <c r="R2500" s="88">
        <f>VLOOKUP(P2500,NEW_TRAIN_TEST!$A$1:$M$980,13,0)</f>
        <v>2453</v>
      </c>
      <c r="S2500" s="88">
        <f>VLOOKUP(P2500,NEW_TRAIN_TEST!$A$1:$M$980,11,0)</f>
        <v>3403</v>
      </c>
      <c r="T2500" s="6">
        <f t="shared" si="78"/>
        <v>0</v>
      </c>
      <c r="U2500" s="6">
        <f t="shared" si="79"/>
        <v>0</v>
      </c>
    </row>
    <row r="2501" spans="1:21" x14ac:dyDescent="0.2">
      <c r="A2501" s="88">
        <v>2499</v>
      </c>
      <c r="B2501" s="88">
        <v>2</v>
      </c>
      <c r="C2501" s="88" t="s">
        <v>2120</v>
      </c>
      <c r="D2501" s="89" t="s">
        <v>1431</v>
      </c>
      <c r="E2501" s="89">
        <v>0</v>
      </c>
      <c r="F2501" s="89">
        <v>3</v>
      </c>
      <c r="G2501" s="89">
        <v>2</v>
      </c>
      <c r="H2501" s="89">
        <v>0</v>
      </c>
      <c r="I2501" s="89">
        <v>2</v>
      </c>
      <c r="J2501" s="89">
        <v>0</v>
      </c>
      <c r="K2501" s="89">
        <v>0</v>
      </c>
      <c r="L2501" s="89">
        <v>0</v>
      </c>
      <c r="M2501" s="89">
        <v>0</v>
      </c>
      <c r="N2501" s="89">
        <v>0</v>
      </c>
      <c r="O2501" s="89">
        <v>2</v>
      </c>
      <c r="P2501" s="89">
        <v>564</v>
      </c>
      <c r="Q2501" s="89">
        <v>2456.5</v>
      </c>
      <c r="R2501" s="88">
        <f>VLOOKUP(P2501,NEW_TRAIN_TEST!$A$1:$M$980,13,0)</f>
        <v>2453</v>
      </c>
      <c r="S2501" s="88">
        <f>VLOOKUP(P2501,NEW_TRAIN_TEST!$A$1:$M$980,11,0)</f>
        <v>3403</v>
      </c>
      <c r="T2501" s="6">
        <f t="shared" si="78"/>
        <v>0</v>
      </c>
      <c r="U2501" s="6">
        <f t="shared" si="79"/>
        <v>0</v>
      </c>
    </row>
    <row r="2502" spans="1:21" x14ac:dyDescent="0.2">
      <c r="A2502" s="88">
        <v>2500</v>
      </c>
      <c r="B2502" s="88">
        <v>2</v>
      </c>
      <c r="C2502" s="88" t="s">
        <v>2120</v>
      </c>
      <c r="D2502" s="89" t="s">
        <v>1431</v>
      </c>
      <c r="E2502" s="89">
        <v>0</v>
      </c>
      <c r="F2502" s="89">
        <v>1</v>
      </c>
      <c r="G2502" s="89">
        <v>0</v>
      </c>
      <c r="H2502" s="89">
        <v>0</v>
      </c>
      <c r="I2502" s="89">
        <v>2</v>
      </c>
      <c r="J2502" s="89">
        <v>0</v>
      </c>
      <c r="K2502" s="89">
        <v>0</v>
      </c>
      <c r="L2502" s="89">
        <v>0</v>
      </c>
      <c r="M2502" s="89">
        <v>0</v>
      </c>
      <c r="N2502" s="89">
        <v>0</v>
      </c>
      <c r="O2502" s="89">
        <v>2</v>
      </c>
      <c r="P2502" s="89">
        <v>564</v>
      </c>
      <c r="Q2502" s="89">
        <v>2457</v>
      </c>
      <c r="R2502" s="88">
        <f>VLOOKUP(P2502,NEW_TRAIN_TEST!$A$1:$M$980,13,0)</f>
        <v>2453</v>
      </c>
      <c r="S2502" s="88">
        <f>VLOOKUP(P2502,NEW_TRAIN_TEST!$A$1:$M$980,11,0)</f>
        <v>3403</v>
      </c>
      <c r="T2502" s="6">
        <f t="shared" si="78"/>
        <v>0</v>
      </c>
      <c r="U2502" s="6">
        <f t="shared" si="79"/>
        <v>0</v>
      </c>
    </row>
    <row r="2503" spans="1:21" x14ac:dyDescent="0.2">
      <c r="A2503" s="88">
        <v>2501</v>
      </c>
      <c r="B2503" s="88">
        <v>2</v>
      </c>
      <c r="C2503" s="88" t="s">
        <v>2120</v>
      </c>
      <c r="D2503" s="89" t="s">
        <v>1431</v>
      </c>
      <c r="E2503" s="89">
        <v>3</v>
      </c>
      <c r="F2503" s="89">
        <v>1</v>
      </c>
      <c r="G2503" s="89">
        <v>0</v>
      </c>
      <c r="H2503" s="89">
        <v>0</v>
      </c>
      <c r="I2503" s="89">
        <v>2</v>
      </c>
      <c r="J2503" s="89">
        <v>0</v>
      </c>
      <c r="K2503" s="89">
        <v>0</v>
      </c>
      <c r="L2503" s="89">
        <v>0</v>
      </c>
      <c r="M2503" s="89">
        <v>0</v>
      </c>
      <c r="N2503" s="89">
        <v>0</v>
      </c>
      <c r="O2503" s="89">
        <v>2</v>
      </c>
      <c r="P2503" s="89">
        <v>564</v>
      </c>
      <c r="Q2503" s="89">
        <v>2550.5</v>
      </c>
      <c r="R2503" s="88">
        <f>VLOOKUP(P2503,NEW_TRAIN_TEST!$A$1:$M$980,13,0)</f>
        <v>2453</v>
      </c>
      <c r="S2503" s="88">
        <f>VLOOKUP(P2503,NEW_TRAIN_TEST!$A$1:$M$980,11,0)</f>
        <v>3403</v>
      </c>
      <c r="T2503" s="6">
        <f t="shared" si="78"/>
        <v>0</v>
      </c>
      <c r="U2503" s="6">
        <f t="shared" si="79"/>
        <v>0</v>
      </c>
    </row>
    <row r="2504" spans="1:21" x14ac:dyDescent="0.2">
      <c r="A2504" s="88">
        <v>2502</v>
      </c>
      <c r="B2504" s="88">
        <v>2</v>
      </c>
      <c r="C2504" s="88" t="s">
        <v>2120</v>
      </c>
      <c r="D2504" s="89" t="s">
        <v>1431</v>
      </c>
      <c r="E2504" s="89">
        <v>8</v>
      </c>
      <c r="F2504" s="89">
        <v>0</v>
      </c>
      <c r="G2504" s="89">
        <v>0</v>
      </c>
      <c r="H2504" s="89">
        <v>0</v>
      </c>
      <c r="I2504" s="89">
        <v>0</v>
      </c>
      <c r="J2504" s="89">
        <v>0</v>
      </c>
      <c r="K2504" s="89">
        <v>0</v>
      </c>
      <c r="L2504" s="89">
        <v>1</v>
      </c>
      <c r="M2504" s="89">
        <v>0</v>
      </c>
      <c r="N2504" s="89">
        <v>0</v>
      </c>
      <c r="O2504" s="89">
        <v>0</v>
      </c>
      <c r="P2504" s="89">
        <v>907</v>
      </c>
      <c r="Q2504" s="89">
        <v>7216</v>
      </c>
      <c r="R2504" s="88">
        <f>VLOOKUP(P2504,NEW_TRAIN_TEST!$A$1:$M$980,13,0)</f>
        <v>6751.5</v>
      </c>
      <c r="S2504" s="88">
        <f>VLOOKUP(P2504,NEW_TRAIN_TEST!$A$1:$M$980,11,0)</f>
        <v>7341</v>
      </c>
      <c r="T2504" s="6">
        <f t="shared" si="78"/>
        <v>1</v>
      </c>
      <c r="U2504" s="6">
        <f t="shared" si="79"/>
        <v>0</v>
      </c>
    </row>
    <row r="2505" spans="1:21" x14ac:dyDescent="0.2">
      <c r="A2505" s="88">
        <v>2503</v>
      </c>
      <c r="B2505" s="88">
        <v>2</v>
      </c>
      <c r="C2505" s="88" t="s">
        <v>2120</v>
      </c>
      <c r="D2505" s="89" t="s">
        <v>1431</v>
      </c>
      <c r="E2505" s="89">
        <v>2</v>
      </c>
      <c r="F2505" s="89">
        <v>0</v>
      </c>
      <c r="G2505" s="89">
        <v>0</v>
      </c>
      <c r="H2505" s="89">
        <v>0</v>
      </c>
      <c r="I2505" s="89">
        <v>0</v>
      </c>
      <c r="J2505" s="89">
        <v>0</v>
      </c>
      <c r="K2505" s="89">
        <v>0</v>
      </c>
      <c r="L2505" s="89">
        <v>0</v>
      </c>
      <c r="M2505" s="89">
        <v>0</v>
      </c>
      <c r="N2505" s="89">
        <v>0</v>
      </c>
      <c r="O2505" s="89">
        <v>0</v>
      </c>
      <c r="P2505" s="89">
        <v>908</v>
      </c>
      <c r="Q2505" s="89">
        <v>5178</v>
      </c>
      <c r="R2505" s="88">
        <f>VLOOKUP(P2505,NEW_TRAIN_TEST!$A$1:$M$980,13,0)</f>
        <v>4591</v>
      </c>
      <c r="S2505" s="88">
        <f>VLOOKUP(P2505,NEW_TRAIN_TEST!$A$1:$M$980,11,0)</f>
        <v>5404</v>
      </c>
      <c r="T2505" s="6">
        <f t="shared" si="78"/>
        <v>0</v>
      </c>
      <c r="U2505" s="6">
        <f t="shared" si="79"/>
        <v>0</v>
      </c>
    </row>
    <row r="2506" spans="1:21" x14ac:dyDescent="0.2">
      <c r="A2506" s="88">
        <v>2504</v>
      </c>
      <c r="B2506" s="88">
        <v>2</v>
      </c>
      <c r="C2506" s="88" t="s">
        <v>2120</v>
      </c>
      <c r="D2506" s="89" t="s">
        <v>1431</v>
      </c>
      <c r="E2506" s="89">
        <v>7</v>
      </c>
      <c r="F2506" s="89">
        <v>1</v>
      </c>
      <c r="G2506" s="89">
        <v>0</v>
      </c>
      <c r="H2506" s="89">
        <v>0</v>
      </c>
      <c r="I2506" s="89">
        <v>2</v>
      </c>
      <c r="J2506" s="89">
        <v>0</v>
      </c>
      <c r="K2506" s="89">
        <v>0</v>
      </c>
      <c r="L2506" s="89">
        <v>1</v>
      </c>
      <c r="M2506" s="89">
        <v>0</v>
      </c>
      <c r="N2506" s="89">
        <v>0</v>
      </c>
      <c r="O2506" s="89">
        <v>2</v>
      </c>
      <c r="P2506" s="89">
        <v>909</v>
      </c>
      <c r="Q2506" s="89">
        <v>7036.5</v>
      </c>
      <c r="R2506" s="88">
        <f>VLOOKUP(P2506,NEW_TRAIN_TEST!$A$1:$M$980,13,0)</f>
        <v>6728</v>
      </c>
      <c r="S2506" s="88">
        <f>VLOOKUP(P2506,NEW_TRAIN_TEST!$A$1:$M$980,11,0)</f>
        <v>7586</v>
      </c>
      <c r="T2506" s="6">
        <f t="shared" si="78"/>
        <v>1</v>
      </c>
      <c r="U2506" s="6">
        <f t="shared" si="79"/>
        <v>0</v>
      </c>
    </row>
    <row r="2507" spans="1:21" x14ac:dyDescent="0.2">
      <c r="A2507" s="88">
        <v>2505</v>
      </c>
      <c r="B2507" s="88">
        <v>2</v>
      </c>
      <c r="C2507" s="88" t="s">
        <v>2120</v>
      </c>
      <c r="D2507" s="89" t="s">
        <v>1431</v>
      </c>
      <c r="E2507" s="89">
        <v>5</v>
      </c>
      <c r="F2507" s="89">
        <v>1</v>
      </c>
      <c r="G2507" s="89">
        <v>1</v>
      </c>
      <c r="H2507" s="89">
        <v>0</v>
      </c>
      <c r="I2507" s="89">
        <v>2</v>
      </c>
      <c r="J2507" s="89">
        <v>0</v>
      </c>
      <c r="K2507" s="89">
        <v>0</v>
      </c>
      <c r="L2507" s="89">
        <v>0</v>
      </c>
      <c r="M2507" s="89">
        <v>0</v>
      </c>
      <c r="N2507" s="89">
        <v>0</v>
      </c>
      <c r="O2507" s="89">
        <v>2</v>
      </c>
      <c r="P2507" s="89">
        <v>910</v>
      </c>
      <c r="Q2507" s="89">
        <v>5742</v>
      </c>
      <c r="R2507" s="88">
        <f>VLOOKUP(P2507,NEW_TRAIN_TEST!$A$1:$M$980,13,0)</f>
        <v>5317</v>
      </c>
      <c r="S2507" s="88">
        <f>VLOOKUP(P2507,NEW_TRAIN_TEST!$A$1:$M$980,11,0)</f>
        <v>5909</v>
      </c>
      <c r="T2507" s="6">
        <f t="shared" si="78"/>
        <v>0</v>
      </c>
      <c r="U2507" s="6">
        <f t="shared" si="79"/>
        <v>0</v>
      </c>
    </row>
    <row r="2508" spans="1:21" x14ac:dyDescent="0.2">
      <c r="A2508" s="88">
        <v>2506</v>
      </c>
      <c r="B2508" s="88">
        <v>2</v>
      </c>
      <c r="C2508" s="88" t="s">
        <v>2120</v>
      </c>
      <c r="D2508" s="89" t="s">
        <v>1431</v>
      </c>
      <c r="E2508" s="89">
        <v>6</v>
      </c>
      <c r="F2508" s="89">
        <v>0</v>
      </c>
      <c r="G2508" s="89">
        <v>0</v>
      </c>
      <c r="H2508" s="89">
        <v>0</v>
      </c>
      <c r="I2508" s="89">
        <v>0</v>
      </c>
      <c r="J2508" s="89">
        <v>0</v>
      </c>
      <c r="K2508" s="89">
        <v>0</v>
      </c>
      <c r="L2508" s="89">
        <v>0</v>
      </c>
      <c r="M2508" s="89">
        <v>0</v>
      </c>
      <c r="N2508" s="89">
        <v>0</v>
      </c>
      <c r="O2508" s="89">
        <v>0</v>
      </c>
      <c r="P2508" s="89">
        <v>911</v>
      </c>
      <c r="Q2508" s="89">
        <v>5322</v>
      </c>
      <c r="R2508" s="88">
        <f>VLOOKUP(P2508,NEW_TRAIN_TEST!$A$1:$M$980,13,0)</f>
        <v>4742.5</v>
      </c>
      <c r="S2508" s="88">
        <f>VLOOKUP(P2508,NEW_TRAIN_TEST!$A$1:$M$980,11,0)</f>
        <v>6121</v>
      </c>
      <c r="T2508" s="6">
        <f t="shared" si="78"/>
        <v>0</v>
      </c>
      <c r="U2508" s="6">
        <f t="shared" si="79"/>
        <v>0</v>
      </c>
    </row>
    <row r="2509" spans="1:21" x14ac:dyDescent="0.2">
      <c r="A2509" s="88">
        <v>2507</v>
      </c>
      <c r="B2509" s="88">
        <v>2</v>
      </c>
      <c r="C2509" s="88" t="s">
        <v>2120</v>
      </c>
      <c r="D2509" s="89" t="s">
        <v>1431</v>
      </c>
      <c r="E2509" s="89">
        <v>4</v>
      </c>
      <c r="F2509" s="89">
        <v>2</v>
      </c>
      <c r="G2509" s="89">
        <v>0</v>
      </c>
      <c r="H2509" s="89">
        <v>2</v>
      </c>
      <c r="I2509" s="89">
        <v>2</v>
      </c>
      <c r="J2509" s="89">
        <v>0</v>
      </c>
      <c r="K2509" s="89">
        <v>0</v>
      </c>
      <c r="L2509" s="89">
        <v>0</v>
      </c>
      <c r="M2509" s="89">
        <v>0</v>
      </c>
      <c r="N2509" s="89">
        <v>0</v>
      </c>
      <c r="O2509" s="89">
        <v>2</v>
      </c>
      <c r="P2509" s="89">
        <v>573</v>
      </c>
      <c r="Q2509" s="89">
        <v>2148.5</v>
      </c>
      <c r="R2509" s="88">
        <f>VLOOKUP(P2509,NEW_TRAIN_TEST!$A$1:$M$980,13,0)</f>
        <v>1998</v>
      </c>
      <c r="S2509" s="88">
        <f>VLOOKUP(P2509,NEW_TRAIN_TEST!$A$1:$M$980,11,0)</f>
        <v>2855</v>
      </c>
      <c r="T2509" s="6">
        <f t="shared" si="78"/>
        <v>0</v>
      </c>
      <c r="U2509" s="6">
        <f t="shared" si="79"/>
        <v>0</v>
      </c>
    </row>
    <row r="2510" spans="1:21" x14ac:dyDescent="0.2">
      <c r="A2510" s="88">
        <v>2508</v>
      </c>
      <c r="B2510" s="88">
        <v>2</v>
      </c>
      <c r="C2510" s="88" t="s">
        <v>2120</v>
      </c>
      <c r="D2510" s="89" t="s">
        <v>1431</v>
      </c>
      <c r="E2510" s="89">
        <v>3</v>
      </c>
      <c r="F2510" s="89">
        <v>2</v>
      </c>
      <c r="G2510" s="89">
        <v>0</v>
      </c>
      <c r="H2510" s="89">
        <v>2</v>
      </c>
      <c r="I2510" s="89">
        <v>2</v>
      </c>
      <c r="J2510" s="89">
        <v>0</v>
      </c>
      <c r="K2510" s="89">
        <v>0</v>
      </c>
      <c r="L2510" s="89">
        <v>0</v>
      </c>
      <c r="M2510" s="89">
        <v>0</v>
      </c>
      <c r="N2510" s="89">
        <v>0</v>
      </c>
      <c r="O2510" s="89">
        <v>2</v>
      </c>
      <c r="P2510" s="89">
        <v>924</v>
      </c>
      <c r="Q2510" s="89">
        <v>4909</v>
      </c>
      <c r="R2510" s="88">
        <f>VLOOKUP(P2510,NEW_TRAIN_TEST!$A$1:$M$980,13,0)</f>
        <v>4481.5</v>
      </c>
      <c r="S2510" s="88">
        <f>VLOOKUP(P2510,NEW_TRAIN_TEST!$A$1:$M$980,11,0)</f>
        <v>5979</v>
      </c>
      <c r="T2510" s="6">
        <f t="shared" si="78"/>
        <v>0</v>
      </c>
      <c r="U2510" s="6">
        <f t="shared" si="79"/>
        <v>0</v>
      </c>
    </row>
    <row r="2511" spans="1:21" x14ac:dyDescent="0.2">
      <c r="A2511" s="88">
        <v>2509</v>
      </c>
      <c r="B2511" s="88">
        <v>2</v>
      </c>
      <c r="C2511" s="88" t="s">
        <v>2120</v>
      </c>
      <c r="D2511" s="89" t="s">
        <v>1431</v>
      </c>
      <c r="E2511" s="89">
        <v>5</v>
      </c>
      <c r="F2511" s="89">
        <v>4</v>
      </c>
      <c r="G2511" s="89">
        <v>0</v>
      </c>
      <c r="H2511" s="89">
        <v>2</v>
      </c>
      <c r="I2511" s="89">
        <v>2</v>
      </c>
      <c r="J2511" s="89">
        <v>0</v>
      </c>
      <c r="K2511" s="89">
        <v>0</v>
      </c>
      <c r="L2511" s="89">
        <v>0</v>
      </c>
      <c r="M2511" s="89">
        <v>0</v>
      </c>
      <c r="N2511" s="89">
        <v>0</v>
      </c>
      <c r="O2511" s="89">
        <v>2</v>
      </c>
      <c r="P2511" s="89">
        <v>209</v>
      </c>
      <c r="Q2511" s="89">
        <v>4208.5</v>
      </c>
      <c r="R2511" s="88">
        <f>VLOOKUP(P2511,NEW_TRAIN_TEST!$A$1:$M$980,13,0)</f>
        <v>4097.5</v>
      </c>
      <c r="S2511" s="88">
        <f>VLOOKUP(P2511,NEW_TRAIN_TEST!$A$1:$M$980,11,0)</f>
        <v>5645</v>
      </c>
      <c r="T2511" s="6">
        <f t="shared" si="78"/>
        <v>0</v>
      </c>
      <c r="U2511" s="6">
        <f t="shared" si="79"/>
        <v>0</v>
      </c>
    </row>
    <row r="2512" spans="1:21" x14ac:dyDescent="0.2">
      <c r="A2512" s="88">
        <v>2510</v>
      </c>
      <c r="B2512" s="88">
        <v>2</v>
      </c>
      <c r="C2512" s="88" t="s">
        <v>2120</v>
      </c>
      <c r="D2512" s="89" t="s">
        <v>1431</v>
      </c>
      <c r="E2512" s="89">
        <v>3</v>
      </c>
      <c r="F2512" s="89">
        <v>1</v>
      </c>
      <c r="G2512" s="89">
        <v>0</v>
      </c>
      <c r="H2512" s="89">
        <v>0</v>
      </c>
      <c r="I2512" s="89">
        <v>2</v>
      </c>
      <c r="J2512" s="89">
        <v>0</v>
      </c>
      <c r="K2512" s="89">
        <v>0</v>
      </c>
      <c r="L2512" s="89">
        <v>1</v>
      </c>
      <c r="M2512" s="89">
        <v>9</v>
      </c>
      <c r="N2512" s="89">
        <v>0</v>
      </c>
      <c r="O2512" s="89">
        <v>2</v>
      </c>
      <c r="P2512" s="89">
        <v>549</v>
      </c>
      <c r="Q2512" s="89">
        <v>2265</v>
      </c>
      <c r="R2512" s="88">
        <f>VLOOKUP(P2512,NEW_TRAIN_TEST!$A$1:$M$980,13,0)</f>
        <v>2097</v>
      </c>
      <c r="S2512" s="88">
        <f>VLOOKUP(P2512,NEW_TRAIN_TEST!$A$1:$M$980,11,0)</f>
        <v>3030</v>
      </c>
      <c r="T2512" s="6">
        <f t="shared" si="78"/>
        <v>1</v>
      </c>
      <c r="U2512" s="6">
        <f t="shared" si="79"/>
        <v>1</v>
      </c>
    </row>
    <row r="2513" spans="1:21" x14ac:dyDescent="0.2">
      <c r="A2513" s="88">
        <v>2511</v>
      </c>
      <c r="B2513" s="88">
        <v>2</v>
      </c>
      <c r="C2513" s="88" t="s">
        <v>2120</v>
      </c>
      <c r="D2513" s="89" t="s">
        <v>1431</v>
      </c>
      <c r="E2513" s="89">
        <v>6</v>
      </c>
      <c r="F2513" s="89">
        <v>1</v>
      </c>
      <c r="G2513" s="89">
        <v>1</v>
      </c>
      <c r="H2513" s="89">
        <v>0</v>
      </c>
      <c r="I2513" s="89">
        <v>2</v>
      </c>
      <c r="J2513" s="89">
        <v>0</v>
      </c>
      <c r="K2513" s="89">
        <v>0</v>
      </c>
      <c r="L2513" s="89">
        <v>1</v>
      </c>
      <c r="M2513" s="89">
        <v>0</v>
      </c>
      <c r="N2513" s="89">
        <v>0</v>
      </c>
      <c r="O2513" s="89">
        <v>2</v>
      </c>
      <c r="P2513" s="89">
        <v>548</v>
      </c>
      <c r="Q2513" s="89">
        <v>2183.5</v>
      </c>
      <c r="R2513" s="88">
        <f>VLOOKUP(P2513,NEW_TRAIN_TEST!$A$1:$M$980,13,0)</f>
        <v>2063</v>
      </c>
      <c r="S2513" s="88">
        <f>VLOOKUP(P2513,NEW_TRAIN_TEST!$A$1:$M$980,11,0)</f>
        <v>2933</v>
      </c>
      <c r="T2513" s="6">
        <f t="shared" si="78"/>
        <v>1</v>
      </c>
      <c r="U2513" s="6">
        <f t="shared" si="79"/>
        <v>0</v>
      </c>
    </row>
    <row r="2514" spans="1:21" x14ac:dyDescent="0.2">
      <c r="A2514" s="88">
        <v>2512</v>
      </c>
      <c r="B2514" s="88">
        <v>2</v>
      </c>
      <c r="C2514" s="88" t="s">
        <v>2120</v>
      </c>
      <c r="D2514" s="89" t="s">
        <v>1431</v>
      </c>
      <c r="E2514" s="89">
        <v>7</v>
      </c>
      <c r="F2514" s="89">
        <v>1</v>
      </c>
      <c r="G2514" s="89">
        <v>0</v>
      </c>
      <c r="H2514" s="89">
        <v>0</v>
      </c>
      <c r="I2514" s="89">
        <v>2</v>
      </c>
      <c r="J2514" s="89">
        <v>0</v>
      </c>
      <c r="K2514" s="89">
        <v>0</v>
      </c>
      <c r="L2514" s="89">
        <v>1</v>
      </c>
      <c r="M2514" s="89">
        <v>0</v>
      </c>
      <c r="N2514" s="89">
        <v>0</v>
      </c>
      <c r="O2514" s="89">
        <v>2</v>
      </c>
      <c r="P2514" s="89">
        <v>917</v>
      </c>
      <c r="Q2514" s="89">
        <v>8109</v>
      </c>
      <c r="R2514" s="88">
        <f>VLOOKUP(P2514,NEW_TRAIN_TEST!$A$1:$M$980,13,0)</f>
        <v>7626</v>
      </c>
      <c r="S2514" s="88">
        <f>VLOOKUP(P2514,NEW_TRAIN_TEST!$A$1:$M$980,11,0)</f>
        <v>8781</v>
      </c>
      <c r="T2514" s="6">
        <f t="shared" si="78"/>
        <v>1</v>
      </c>
      <c r="U2514" s="6">
        <f t="shared" si="79"/>
        <v>0</v>
      </c>
    </row>
    <row r="2515" spans="1:21" x14ac:dyDescent="0.2">
      <c r="A2515" s="88">
        <v>2513</v>
      </c>
      <c r="B2515" s="88">
        <v>2</v>
      </c>
      <c r="C2515" s="88" t="s">
        <v>2120</v>
      </c>
      <c r="D2515" s="89" t="s">
        <v>1431</v>
      </c>
      <c r="E2515" s="89">
        <v>0</v>
      </c>
      <c r="F2515" s="89">
        <v>1</v>
      </c>
      <c r="G2515" s="89">
        <v>0</v>
      </c>
      <c r="H2515" s="89">
        <v>0</v>
      </c>
      <c r="I2515" s="89">
        <v>2</v>
      </c>
      <c r="J2515" s="89">
        <v>0</v>
      </c>
      <c r="K2515" s="89">
        <v>0</v>
      </c>
      <c r="L2515" s="89">
        <v>0</v>
      </c>
      <c r="M2515" s="89">
        <v>0</v>
      </c>
      <c r="N2515" s="89">
        <v>0</v>
      </c>
      <c r="O2515" s="89">
        <v>2</v>
      </c>
      <c r="P2515" s="89">
        <v>558</v>
      </c>
      <c r="Q2515" s="89">
        <v>2546.5</v>
      </c>
      <c r="R2515" s="88">
        <f>VLOOKUP(P2515,NEW_TRAIN_TEST!$A$1:$M$980,13,0)</f>
        <v>2546.5</v>
      </c>
      <c r="S2515" s="88">
        <f>VLOOKUP(P2515,NEW_TRAIN_TEST!$A$1:$M$980,11,0)</f>
        <v>3478</v>
      </c>
      <c r="T2515" s="6">
        <f t="shared" si="78"/>
        <v>0</v>
      </c>
      <c r="U2515" s="6">
        <f t="shared" si="79"/>
        <v>0</v>
      </c>
    </row>
    <row r="2516" spans="1:21" x14ac:dyDescent="0.2">
      <c r="A2516" s="88">
        <v>2514</v>
      </c>
      <c r="B2516" s="88">
        <v>2</v>
      </c>
      <c r="C2516" s="88" t="s">
        <v>2120</v>
      </c>
      <c r="D2516" s="89" t="s">
        <v>1431</v>
      </c>
      <c r="E2516" s="89">
        <v>0</v>
      </c>
      <c r="F2516" s="89">
        <v>1</v>
      </c>
      <c r="G2516" s="89">
        <v>0</v>
      </c>
      <c r="H2516" s="89">
        <v>0</v>
      </c>
      <c r="I2516" s="89">
        <v>2</v>
      </c>
      <c r="J2516" s="89">
        <v>0</v>
      </c>
      <c r="K2516" s="89">
        <v>0</v>
      </c>
      <c r="L2516" s="89">
        <v>0</v>
      </c>
      <c r="M2516" s="89">
        <v>0</v>
      </c>
      <c r="N2516" s="89">
        <v>0</v>
      </c>
      <c r="O2516" s="89">
        <v>2</v>
      </c>
      <c r="P2516" s="89">
        <v>558</v>
      </c>
      <c r="Q2516" s="89">
        <v>2547.5</v>
      </c>
      <c r="R2516" s="88">
        <f>VLOOKUP(P2516,NEW_TRAIN_TEST!$A$1:$M$980,13,0)</f>
        <v>2546.5</v>
      </c>
      <c r="S2516" s="88">
        <f>VLOOKUP(P2516,NEW_TRAIN_TEST!$A$1:$M$980,11,0)</f>
        <v>3478</v>
      </c>
      <c r="T2516" s="6">
        <f t="shared" si="78"/>
        <v>0</v>
      </c>
      <c r="U2516" s="6">
        <f t="shared" si="79"/>
        <v>0</v>
      </c>
    </row>
    <row r="2517" spans="1:21" x14ac:dyDescent="0.2">
      <c r="A2517" s="88">
        <v>2515</v>
      </c>
      <c r="B2517" s="88">
        <v>2</v>
      </c>
      <c r="C2517" s="88" t="s">
        <v>2120</v>
      </c>
      <c r="D2517" s="89" t="s">
        <v>1431</v>
      </c>
      <c r="E2517" s="89">
        <v>0</v>
      </c>
      <c r="F2517" s="89">
        <v>1</v>
      </c>
      <c r="G2517" s="89">
        <v>0</v>
      </c>
      <c r="H2517" s="89">
        <v>0</v>
      </c>
      <c r="I2517" s="89">
        <v>2</v>
      </c>
      <c r="J2517" s="89">
        <v>0</v>
      </c>
      <c r="K2517" s="89">
        <v>0</v>
      </c>
      <c r="L2517" s="89">
        <v>1</v>
      </c>
      <c r="M2517" s="89">
        <v>0</v>
      </c>
      <c r="N2517" s="89">
        <v>0</v>
      </c>
      <c r="O2517" s="89">
        <v>2</v>
      </c>
      <c r="P2517" s="89">
        <v>558</v>
      </c>
      <c r="Q2517" s="89">
        <v>2550</v>
      </c>
      <c r="R2517" s="88">
        <f>VLOOKUP(P2517,NEW_TRAIN_TEST!$A$1:$M$980,13,0)</f>
        <v>2546.5</v>
      </c>
      <c r="S2517" s="88">
        <f>VLOOKUP(P2517,NEW_TRAIN_TEST!$A$1:$M$980,11,0)</f>
        <v>3478</v>
      </c>
      <c r="T2517" s="6">
        <f t="shared" si="78"/>
        <v>1</v>
      </c>
      <c r="U2517" s="6">
        <f t="shared" si="79"/>
        <v>0</v>
      </c>
    </row>
    <row r="2518" spans="1:21" x14ac:dyDescent="0.2">
      <c r="A2518" s="88">
        <v>2516</v>
      </c>
      <c r="B2518" s="88">
        <v>2</v>
      </c>
      <c r="C2518" s="88" t="s">
        <v>2120</v>
      </c>
      <c r="D2518" s="89" t="s">
        <v>1431</v>
      </c>
      <c r="E2518" s="89">
        <v>0</v>
      </c>
      <c r="F2518" s="89">
        <v>1</v>
      </c>
      <c r="G2518" s="89">
        <v>0</v>
      </c>
      <c r="H2518" s="89">
        <v>0</v>
      </c>
      <c r="I2518" s="89">
        <v>2</v>
      </c>
      <c r="J2518" s="89">
        <v>0</v>
      </c>
      <c r="K2518" s="89">
        <v>0</v>
      </c>
      <c r="L2518" s="89">
        <v>0</v>
      </c>
      <c r="M2518" s="89">
        <v>0</v>
      </c>
      <c r="N2518" s="89">
        <v>0</v>
      </c>
      <c r="O2518" s="89">
        <v>2</v>
      </c>
      <c r="P2518" s="89">
        <v>558</v>
      </c>
      <c r="Q2518" s="89">
        <v>2550</v>
      </c>
      <c r="R2518" s="88">
        <f>VLOOKUP(P2518,NEW_TRAIN_TEST!$A$1:$M$980,13,0)</f>
        <v>2546.5</v>
      </c>
      <c r="S2518" s="88">
        <f>VLOOKUP(P2518,NEW_TRAIN_TEST!$A$1:$M$980,11,0)</f>
        <v>3478</v>
      </c>
      <c r="T2518" s="6">
        <f t="shared" si="78"/>
        <v>0</v>
      </c>
      <c r="U2518" s="6">
        <f t="shared" si="79"/>
        <v>0</v>
      </c>
    </row>
    <row r="2519" spans="1:21" x14ac:dyDescent="0.2">
      <c r="A2519" s="88">
        <v>2517</v>
      </c>
      <c r="B2519" s="88">
        <v>2</v>
      </c>
      <c r="C2519" s="88" t="s">
        <v>2120</v>
      </c>
      <c r="D2519" s="89" t="s">
        <v>1431</v>
      </c>
      <c r="E2519" s="89">
        <v>0</v>
      </c>
      <c r="F2519" s="89">
        <v>1</v>
      </c>
      <c r="G2519" s="89">
        <v>0</v>
      </c>
      <c r="H2519" s="89">
        <v>0</v>
      </c>
      <c r="I2519" s="89">
        <v>2</v>
      </c>
      <c r="J2519" s="89">
        <v>0</v>
      </c>
      <c r="K2519" s="89">
        <v>0</v>
      </c>
      <c r="L2519" s="89">
        <v>0</v>
      </c>
      <c r="M2519" s="89">
        <v>0</v>
      </c>
      <c r="N2519" s="89">
        <v>0</v>
      </c>
      <c r="O2519" s="89">
        <v>2</v>
      </c>
      <c r="P2519" s="89">
        <v>558</v>
      </c>
      <c r="Q2519" s="89">
        <v>2552</v>
      </c>
      <c r="R2519" s="88">
        <f>VLOOKUP(P2519,NEW_TRAIN_TEST!$A$1:$M$980,13,0)</f>
        <v>2546.5</v>
      </c>
      <c r="S2519" s="88">
        <f>VLOOKUP(P2519,NEW_TRAIN_TEST!$A$1:$M$980,11,0)</f>
        <v>3478</v>
      </c>
      <c r="T2519" s="6">
        <f t="shared" si="78"/>
        <v>0</v>
      </c>
      <c r="U2519" s="6">
        <f t="shared" si="79"/>
        <v>0</v>
      </c>
    </row>
    <row r="2520" spans="1:21" x14ac:dyDescent="0.2">
      <c r="A2520" s="88">
        <v>2518</v>
      </c>
      <c r="B2520" s="88">
        <v>2</v>
      </c>
      <c r="C2520" s="88" t="s">
        <v>2120</v>
      </c>
      <c r="D2520" s="89" t="s">
        <v>1431</v>
      </c>
      <c r="E2520" s="89">
        <v>0</v>
      </c>
      <c r="F2520" s="89">
        <v>2</v>
      </c>
      <c r="G2520" s="89">
        <v>0</v>
      </c>
      <c r="H2520" s="89">
        <v>0</v>
      </c>
      <c r="I2520" s="89">
        <v>0</v>
      </c>
      <c r="J2520" s="89">
        <v>0</v>
      </c>
      <c r="K2520" s="89">
        <v>0</v>
      </c>
      <c r="L2520" s="89">
        <v>0</v>
      </c>
      <c r="M2520" s="89">
        <v>0</v>
      </c>
      <c r="N2520" s="89">
        <v>0</v>
      </c>
      <c r="O2520" s="89">
        <v>0</v>
      </c>
      <c r="P2520" s="89">
        <v>558</v>
      </c>
      <c r="Q2520" s="89">
        <v>2553.17</v>
      </c>
      <c r="R2520" s="88">
        <f>VLOOKUP(P2520,NEW_TRAIN_TEST!$A$1:$M$980,13,0)</f>
        <v>2546.5</v>
      </c>
      <c r="S2520" s="88">
        <f>VLOOKUP(P2520,NEW_TRAIN_TEST!$A$1:$M$980,11,0)</f>
        <v>3478</v>
      </c>
      <c r="T2520" s="6">
        <f t="shared" si="78"/>
        <v>0</v>
      </c>
      <c r="U2520" s="6">
        <f t="shared" si="79"/>
        <v>0</v>
      </c>
    </row>
    <row r="2521" spans="1:21" x14ac:dyDescent="0.2">
      <c r="A2521" s="88">
        <v>2519</v>
      </c>
      <c r="B2521" s="88">
        <v>2</v>
      </c>
      <c r="C2521" s="88" t="s">
        <v>2120</v>
      </c>
      <c r="D2521" s="89" t="s">
        <v>1431</v>
      </c>
      <c r="E2521" s="89">
        <v>0</v>
      </c>
      <c r="F2521" s="89">
        <v>1</v>
      </c>
      <c r="G2521" s="89">
        <v>0</v>
      </c>
      <c r="H2521" s="89">
        <v>0</v>
      </c>
      <c r="I2521" s="89">
        <v>2</v>
      </c>
      <c r="J2521" s="89">
        <v>0</v>
      </c>
      <c r="K2521" s="89">
        <v>0</v>
      </c>
      <c r="L2521" s="89">
        <v>0</v>
      </c>
      <c r="M2521" s="89">
        <v>0</v>
      </c>
      <c r="N2521" s="89">
        <v>0</v>
      </c>
      <c r="O2521" s="89">
        <v>2</v>
      </c>
      <c r="P2521" s="89">
        <v>558</v>
      </c>
      <c r="Q2521" s="89">
        <v>2553.5</v>
      </c>
      <c r="R2521" s="88">
        <f>VLOOKUP(P2521,NEW_TRAIN_TEST!$A$1:$M$980,13,0)</f>
        <v>2546.5</v>
      </c>
      <c r="S2521" s="88">
        <f>VLOOKUP(P2521,NEW_TRAIN_TEST!$A$1:$M$980,11,0)</f>
        <v>3478</v>
      </c>
      <c r="T2521" s="6">
        <f t="shared" si="78"/>
        <v>0</v>
      </c>
      <c r="U2521" s="6">
        <f t="shared" si="79"/>
        <v>0</v>
      </c>
    </row>
    <row r="2522" spans="1:21" x14ac:dyDescent="0.2">
      <c r="A2522" s="88">
        <v>2520</v>
      </c>
      <c r="B2522" s="88">
        <v>2</v>
      </c>
      <c r="C2522" s="88" t="s">
        <v>2120</v>
      </c>
      <c r="D2522" s="89" t="s">
        <v>1431</v>
      </c>
      <c r="E2522" s="89">
        <v>0</v>
      </c>
      <c r="F2522" s="89">
        <v>5</v>
      </c>
      <c r="G2522" s="89">
        <v>0</v>
      </c>
      <c r="H2522" s="89">
        <v>0</v>
      </c>
      <c r="I2522" s="89">
        <v>0</v>
      </c>
      <c r="J2522" s="89">
        <v>0</v>
      </c>
      <c r="K2522" s="89">
        <v>0</v>
      </c>
      <c r="L2522" s="89">
        <v>0</v>
      </c>
      <c r="M2522" s="89">
        <v>0</v>
      </c>
      <c r="N2522" s="89">
        <v>0</v>
      </c>
      <c r="O2522" s="89">
        <v>0</v>
      </c>
      <c r="P2522" s="89">
        <v>558</v>
      </c>
      <c r="Q2522" s="89">
        <v>2554</v>
      </c>
      <c r="R2522" s="88">
        <f>VLOOKUP(P2522,NEW_TRAIN_TEST!$A$1:$M$980,13,0)</f>
        <v>2546.5</v>
      </c>
      <c r="S2522" s="88">
        <f>VLOOKUP(P2522,NEW_TRAIN_TEST!$A$1:$M$980,11,0)</f>
        <v>3478</v>
      </c>
      <c r="T2522" s="6">
        <f t="shared" si="78"/>
        <v>0</v>
      </c>
      <c r="U2522" s="6">
        <f t="shared" si="79"/>
        <v>0</v>
      </c>
    </row>
    <row r="2523" spans="1:21" x14ac:dyDescent="0.2">
      <c r="A2523" s="88">
        <v>2521</v>
      </c>
      <c r="B2523" s="88">
        <v>2</v>
      </c>
      <c r="C2523" s="88" t="s">
        <v>2120</v>
      </c>
      <c r="D2523" s="89" t="s">
        <v>1431</v>
      </c>
      <c r="E2523" s="89">
        <v>0</v>
      </c>
      <c r="F2523" s="89">
        <v>1</v>
      </c>
      <c r="G2523" s="89">
        <v>0</v>
      </c>
      <c r="H2523" s="89">
        <v>0</v>
      </c>
      <c r="I2523" s="89">
        <v>2</v>
      </c>
      <c r="J2523" s="89">
        <v>0</v>
      </c>
      <c r="K2523" s="89">
        <v>0</v>
      </c>
      <c r="L2523" s="89">
        <v>0</v>
      </c>
      <c r="M2523" s="89">
        <v>0</v>
      </c>
      <c r="N2523" s="89">
        <v>0</v>
      </c>
      <c r="O2523" s="89">
        <v>2</v>
      </c>
      <c r="P2523" s="89">
        <v>558</v>
      </c>
      <c r="Q2523" s="89">
        <v>2554.5</v>
      </c>
      <c r="R2523" s="88">
        <f>VLOOKUP(P2523,NEW_TRAIN_TEST!$A$1:$M$980,13,0)</f>
        <v>2546.5</v>
      </c>
      <c r="S2523" s="88">
        <f>VLOOKUP(P2523,NEW_TRAIN_TEST!$A$1:$M$980,11,0)</f>
        <v>3478</v>
      </c>
      <c r="T2523" s="6">
        <f t="shared" si="78"/>
        <v>0</v>
      </c>
      <c r="U2523" s="6">
        <f t="shared" si="79"/>
        <v>0</v>
      </c>
    </row>
    <row r="2524" spans="1:21" x14ac:dyDescent="0.2">
      <c r="A2524" s="88">
        <v>2522</v>
      </c>
      <c r="B2524" s="88">
        <v>2</v>
      </c>
      <c r="C2524" s="88" t="s">
        <v>2120</v>
      </c>
      <c r="D2524" s="89" t="s">
        <v>1431</v>
      </c>
      <c r="E2524" s="89">
        <v>0</v>
      </c>
      <c r="F2524" s="89">
        <v>1</v>
      </c>
      <c r="G2524" s="89">
        <v>1</v>
      </c>
      <c r="H2524" s="89">
        <v>0</v>
      </c>
      <c r="I2524" s="89">
        <v>2</v>
      </c>
      <c r="J2524" s="89">
        <v>0</v>
      </c>
      <c r="K2524" s="89">
        <v>0</v>
      </c>
      <c r="L2524" s="89">
        <v>0</v>
      </c>
      <c r="M2524" s="89">
        <v>0</v>
      </c>
      <c r="N2524" s="89">
        <v>0</v>
      </c>
      <c r="O2524" s="89">
        <v>2</v>
      </c>
      <c r="P2524" s="89">
        <v>558</v>
      </c>
      <c r="Q2524" s="89">
        <v>2554.5</v>
      </c>
      <c r="R2524" s="88">
        <f>VLOOKUP(P2524,NEW_TRAIN_TEST!$A$1:$M$980,13,0)</f>
        <v>2546.5</v>
      </c>
      <c r="S2524" s="88">
        <f>VLOOKUP(P2524,NEW_TRAIN_TEST!$A$1:$M$980,11,0)</f>
        <v>3478</v>
      </c>
      <c r="T2524" s="6">
        <f t="shared" si="78"/>
        <v>0</v>
      </c>
      <c r="U2524" s="6">
        <f t="shared" si="79"/>
        <v>0</v>
      </c>
    </row>
    <row r="2525" spans="1:21" x14ac:dyDescent="0.2">
      <c r="A2525" s="88">
        <v>2523</v>
      </c>
      <c r="B2525" s="88">
        <v>2</v>
      </c>
      <c r="C2525" s="88" t="s">
        <v>2120</v>
      </c>
      <c r="D2525" s="89" t="s">
        <v>1431</v>
      </c>
      <c r="E2525" s="89">
        <v>0</v>
      </c>
      <c r="F2525" s="89">
        <v>9</v>
      </c>
      <c r="G2525" s="89">
        <v>6</v>
      </c>
      <c r="H2525" s="89">
        <v>0</v>
      </c>
      <c r="I2525" s="89">
        <v>2</v>
      </c>
      <c r="J2525" s="89">
        <v>0</v>
      </c>
      <c r="K2525" s="89">
        <v>0</v>
      </c>
      <c r="L2525" s="89">
        <v>0</v>
      </c>
      <c r="M2525" s="89">
        <v>0</v>
      </c>
      <c r="N2525" s="89">
        <v>0</v>
      </c>
      <c r="O2525" s="89">
        <v>2</v>
      </c>
      <c r="P2525" s="89">
        <v>558</v>
      </c>
      <c r="Q2525" s="89">
        <v>2555.1999999999998</v>
      </c>
      <c r="R2525" s="88">
        <f>VLOOKUP(P2525,NEW_TRAIN_TEST!$A$1:$M$980,13,0)</f>
        <v>2546.5</v>
      </c>
      <c r="S2525" s="88">
        <f>VLOOKUP(P2525,NEW_TRAIN_TEST!$A$1:$M$980,11,0)</f>
        <v>3478</v>
      </c>
      <c r="T2525" s="6">
        <f t="shared" si="78"/>
        <v>0</v>
      </c>
      <c r="U2525" s="6">
        <f t="shared" si="79"/>
        <v>0</v>
      </c>
    </row>
    <row r="2526" spans="1:21" x14ac:dyDescent="0.2">
      <c r="A2526" s="88">
        <v>2524</v>
      </c>
      <c r="B2526" s="88">
        <v>2</v>
      </c>
      <c r="C2526" s="88" t="s">
        <v>2120</v>
      </c>
      <c r="D2526" s="89" t="s">
        <v>1431</v>
      </c>
      <c r="E2526" s="89">
        <v>0</v>
      </c>
      <c r="F2526" s="89">
        <v>3</v>
      </c>
      <c r="G2526" s="89">
        <v>1</v>
      </c>
      <c r="H2526" s="89">
        <v>2</v>
      </c>
      <c r="I2526" s="89">
        <v>1</v>
      </c>
      <c r="J2526" s="89">
        <v>0</v>
      </c>
      <c r="K2526" s="89">
        <v>0</v>
      </c>
      <c r="L2526" s="89">
        <v>1</v>
      </c>
      <c r="M2526" s="89">
        <v>7</v>
      </c>
      <c r="N2526" s="89">
        <v>0</v>
      </c>
      <c r="O2526" s="89">
        <v>0</v>
      </c>
      <c r="P2526" s="89">
        <v>558</v>
      </c>
      <c r="Q2526" s="89">
        <v>2558</v>
      </c>
      <c r="R2526" s="88">
        <f>VLOOKUP(P2526,NEW_TRAIN_TEST!$A$1:$M$980,13,0)</f>
        <v>2546.5</v>
      </c>
      <c r="S2526" s="88">
        <f>VLOOKUP(P2526,NEW_TRAIN_TEST!$A$1:$M$980,11,0)</f>
        <v>3478</v>
      </c>
      <c r="T2526" s="6">
        <f t="shared" si="78"/>
        <v>1</v>
      </c>
      <c r="U2526" s="6">
        <f t="shared" si="79"/>
        <v>1</v>
      </c>
    </row>
    <row r="2527" spans="1:21" x14ac:dyDescent="0.2">
      <c r="A2527" s="88">
        <v>2525</v>
      </c>
      <c r="B2527" s="88">
        <v>2</v>
      </c>
      <c r="C2527" s="88" t="s">
        <v>2120</v>
      </c>
      <c r="D2527" s="89" t="s">
        <v>1431</v>
      </c>
      <c r="E2527" s="89">
        <v>0</v>
      </c>
      <c r="F2527" s="89">
        <v>3</v>
      </c>
      <c r="G2527" s="89">
        <v>2</v>
      </c>
      <c r="H2527" s="89">
        <v>0</v>
      </c>
      <c r="I2527" s="89">
        <v>2</v>
      </c>
      <c r="J2527" s="89">
        <v>0</v>
      </c>
      <c r="K2527" s="89">
        <v>0</v>
      </c>
      <c r="L2527" s="89">
        <v>0</v>
      </c>
      <c r="M2527" s="89">
        <v>0</v>
      </c>
      <c r="N2527" s="89">
        <v>0</v>
      </c>
      <c r="O2527" s="89">
        <v>2</v>
      </c>
      <c r="P2527" s="89">
        <v>558</v>
      </c>
      <c r="Q2527" s="89">
        <v>2558</v>
      </c>
      <c r="R2527" s="88">
        <f>VLOOKUP(P2527,NEW_TRAIN_TEST!$A$1:$M$980,13,0)</f>
        <v>2546.5</v>
      </c>
      <c r="S2527" s="88">
        <f>VLOOKUP(P2527,NEW_TRAIN_TEST!$A$1:$M$980,11,0)</f>
        <v>3478</v>
      </c>
      <c r="T2527" s="6">
        <f t="shared" si="78"/>
        <v>0</v>
      </c>
      <c r="U2527" s="6">
        <f t="shared" si="79"/>
        <v>0</v>
      </c>
    </row>
    <row r="2528" spans="1:21" x14ac:dyDescent="0.2">
      <c r="A2528" s="88">
        <v>2526</v>
      </c>
      <c r="B2528" s="88">
        <v>2</v>
      </c>
      <c r="C2528" s="88" t="s">
        <v>2120</v>
      </c>
      <c r="D2528" s="89" t="s">
        <v>1431</v>
      </c>
      <c r="E2528" s="89">
        <v>0</v>
      </c>
      <c r="F2528" s="89">
        <v>7</v>
      </c>
      <c r="G2528" s="89">
        <v>5</v>
      </c>
      <c r="H2528" s="89">
        <v>0</v>
      </c>
      <c r="I2528" s="89">
        <v>0</v>
      </c>
      <c r="J2528" s="89">
        <v>0</v>
      </c>
      <c r="K2528" s="89">
        <v>0</v>
      </c>
      <c r="L2528" s="89">
        <v>0</v>
      </c>
      <c r="M2528" s="89">
        <v>7</v>
      </c>
      <c r="N2528" s="89">
        <v>0</v>
      </c>
      <c r="O2528" s="89">
        <v>0</v>
      </c>
      <c r="P2528" s="89">
        <v>558</v>
      </c>
      <c r="Q2528" s="89">
        <v>2558.31</v>
      </c>
      <c r="R2528" s="88">
        <f>VLOOKUP(P2528,NEW_TRAIN_TEST!$A$1:$M$980,13,0)</f>
        <v>2546.5</v>
      </c>
      <c r="S2528" s="88">
        <f>VLOOKUP(P2528,NEW_TRAIN_TEST!$A$1:$M$980,11,0)</f>
        <v>3478</v>
      </c>
      <c r="T2528" s="6">
        <f t="shared" si="78"/>
        <v>0</v>
      </c>
      <c r="U2528" s="6">
        <f t="shared" si="79"/>
        <v>1</v>
      </c>
    </row>
    <row r="2529" spans="1:21" x14ac:dyDescent="0.2">
      <c r="A2529" s="88">
        <v>2527</v>
      </c>
      <c r="B2529" s="88">
        <v>2</v>
      </c>
      <c r="C2529" s="88" t="s">
        <v>2120</v>
      </c>
      <c r="D2529" s="89" t="s">
        <v>1431</v>
      </c>
      <c r="E2529" s="89">
        <v>0</v>
      </c>
      <c r="F2529" s="89">
        <v>6</v>
      </c>
      <c r="G2529" s="89">
        <v>3</v>
      </c>
      <c r="H2529" s="89">
        <v>0</v>
      </c>
      <c r="I2529" s="89">
        <v>0</v>
      </c>
      <c r="J2529" s="89">
        <v>0</v>
      </c>
      <c r="K2529" s="89">
        <v>0</v>
      </c>
      <c r="L2529" s="89">
        <v>0</v>
      </c>
      <c r="M2529" s="89">
        <v>7</v>
      </c>
      <c r="N2529" s="89">
        <v>0</v>
      </c>
      <c r="O2529" s="89">
        <v>0</v>
      </c>
      <c r="P2529" s="89">
        <v>558</v>
      </c>
      <c r="Q2529" s="89">
        <v>2559.92</v>
      </c>
      <c r="R2529" s="88">
        <f>VLOOKUP(P2529,NEW_TRAIN_TEST!$A$1:$M$980,13,0)</f>
        <v>2546.5</v>
      </c>
      <c r="S2529" s="88">
        <f>VLOOKUP(P2529,NEW_TRAIN_TEST!$A$1:$M$980,11,0)</f>
        <v>3478</v>
      </c>
      <c r="T2529" s="6">
        <f t="shared" si="78"/>
        <v>0</v>
      </c>
      <c r="U2529" s="6">
        <f t="shared" si="79"/>
        <v>1</v>
      </c>
    </row>
    <row r="2530" spans="1:21" x14ac:dyDescent="0.2">
      <c r="A2530" s="88">
        <v>2528</v>
      </c>
      <c r="B2530" s="88">
        <v>2</v>
      </c>
      <c r="C2530" s="88" t="s">
        <v>2120</v>
      </c>
      <c r="D2530" s="89" t="s">
        <v>1431</v>
      </c>
      <c r="E2530" s="89">
        <v>0</v>
      </c>
      <c r="F2530" s="89">
        <v>9</v>
      </c>
      <c r="G2530" s="89">
        <v>5</v>
      </c>
      <c r="H2530" s="89">
        <v>0</v>
      </c>
      <c r="I2530" s="89">
        <v>0</v>
      </c>
      <c r="J2530" s="89">
        <v>0</v>
      </c>
      <c r="K2530" s="89">
        <v>0</v>
      </c>
      <c r="L2530" s="89">
        <v>0</v>
      </c>
      <c r="M2530" s="89">
        <v>0</v>
      </c>
      <c r="N2530" s="89">
        <v>0</v>
      </c>
      <c r="O2530" s="89">
        <v>0</v>
      </c>
      <c r="P2530" s="89">
        <v>558</v>
      </c>
      <c r="Q2530" s="89">
        <v>2561.35</v>
      </c>
      <c r="R2530" s="88">
        <f>VLOOKUP(P2530,NEW_TRAIN_TEST!$A$1:$M$980,13,0)</f>
        <v>2546.5</v>
      </c>
      <c r="S2530" s="88">
        <f>VLOOKUP(P2530,NEW_TRAIN_TEST!$A$1:$M$980,11,0)</f>
        <v>3478</v>
      </c>
      <c r="T2530" s="6">
        <f t="shared" si="78"/>
        <v>0</v>
      </c>
      <c r="U2530" s="6">
        <f t="shared" si="79"/>
        <v>0</v>
      </c>
    </row>
    <row r="2531" spans="1:21" x14ac:dyDescent="0.2">
      <c r="A2531" s="88">
        <v>2529</v>
      </c>
      <c r="B2531" s="88">
        <v>2</v>
      </c>
      <c r="C2531" s="88" t="s">
        <v>2120</v>
      </c>
      <c r="D2531" s="89" t="s">
        <v>1431</v>
      </c>
      <c r="E2531" s="89">
        <v>0</v>
      </c>
      <c r="F2531" s="89">
        <v>0</v>
      </c>
      <c r="G2531" s="89">
        <v>0</v>
      </c>
      <c r="H2531" s="89">
        <v>0</v>
      </c>
      <c r="I2531" s="89">
        <v>0</v>
      </c>
      <c r="J2531" s="89">
        <v>0</v>
      </c>
      <c r="K2531" s="89">
        <v>0</v>
      </c>
      <c r="L2531" s="89">
        <v>0</v>
      </c>
      <c r="M2531" s="89">
        <v>7</v>
      </c>
      <c r="N2531" s="89">
        <v>0</v>
      </c>
      <c r="O2531" s="89">
        <v>0</v>
      </c>
      <c r="P2531" s="89">
        <v>558</v>
      </c>
      <c r="Q2531" s="89">
        <v>2561.35</v>
      </c>
      <c r="R2531" s="88">
        <f>VLOOKUP(P2531,NEW_TRAIN_TEST!$A$1:$M$980,13,0)</f>
        <v>2546.5</v>
      </c>
      <c r="S2531" s="88">
        <f>VLOOKUP(P2531,NEW_TRAIN_TEST!$A$1:$M$980,11,0)</f>
        <v>3478</v>
      </c>
      <c r="T2531" s="6">
        <f t="shared" si="78"/>
        <v>0</v>
      </c>
      <c r="U2531" s="6">
        <f t="shared" si="79"/>
        <v>1</v>
      </c>
    </row>
    <row r="2532" spans="1:21" x14ac:dyDescent="0.2">
      <c r="A2532" s="88">
        <v>2530</v>
      </c>
      <c r="B2532" s="88">
        <v>2</v>
      </c>
      <c r="C2532" s="88" t="s">
        <v>2120</v>
      </c>
      <c r="D2532" s="89" t="s">
        <v>1431</v>
      </c>
      <c r="E2532" s="89">
        <v>3</v>
      </c>
      <c r="F2532" s="89">
        <v>1</v>
      </c>
      <c r="G2532" s="89">
        <v>0</v>
      </c>
      <c r="H2532" s="89">
        <v>0</v>
      </c>
      <c r="I2532" s="89">
        <v>2</v>
      </c>
      <c r="J2532" s="89">
        <v>0</v>
      </c>
      <c r="K2532" s="89">
        <v>0</v>
      </c>
      <c r="L2532" s="89">
        <v>0</v>
      </c>
      <c r="M2532" s="89">
        <v>0</v>
      </c>
      <c r="N2532" s="89">
        <v>0</v>
      </c>
      <c r="O2532" s="89">
        <v>2</v>
      </c>
      <c r="P2532" s="89">
        <v>570</v>
      </c>
      <c r="Q2532" s="89">
        <v>2295.67</v>
      </c>
      <c r="R2532" s="88">
        <f>VLOOKUP(P2532,NEW_TRAIN_TEST!$A$1:$M$980,13,0)</f>
        <v>2198</v>
      </c>
      <c r="S2532" s="88">
        <f>VLOOKUP(P2532,NEW_TRAIN_TEST!$A$1:$M$980,11,0)</f>
        <v>3132</v>
      </c>
      <c r="T2532" s="6">
        <f t="shared" si="78"/>
        <v>0</v>
      </c>
      <c r="U2532" s="6">
        <f t="shared" si="79"/>
        <v>0</v>
      </c>
    </row>
    <row r="2533" spans="1:21" x14ac:dyDescent="0.2">
      <c r="A2533" s="88">
        <v>2531</v>
      </c>
      <c r="B2533" s="88">
        <v>2</v>
      </c>
      <c r="C2533" s="88" t="s">
        <v>2120</v>
      </c>
      <c r="D2533" s="89" t="s">
        <v>1431</v>
      </c>
      <c r="E2533" s="89">
        <v>3</v>
      </c>
      <c r="F2533" s="89">
        <v>0</v>
      </c>
      <c r="G2533" s="89">
        <v>0</v>
      </c>
      <c r="H2533" s="89">
        <v>0</v>
      </c>
      <c r="I2533" s="89">
        <v>0</v>
      </c>
      <c r="J2533" s="89">
        <v>0</v>
      </c>
      <c r="K2533" s="89">
        <v>0</v>
      </c>
      <c r="L2533" s="89">
        <v>0</v>
      </c>
      <c r="M2533" s="89">
        <v>0</v>
      </c>
      <c r="N2533" s="89">
        <v>0</v>
      </c>
      <c r="O2533" s="89">
        <v>0</v>
      </c>
      <c r="P2533" s="89">
        <v>920</v>
      </c>
      <c r="Q2533" s="89">
        <v>4455</v>
      </c>
      <c r="R2533" s="88">
        <f>VLOOKUP(P2533,NEW_TRAIN_TEST!$A$1:$M$980,13,0)</f>
        <v>4038</v>
      </c>
      <c r="S2533" s="88">
        <f>VLOOKUP(P2533,NEW_TRAIN_TEST!$A$1:$M$980,11,0)</f>
        <v>4914</v>
      </c>
      <c r="T2533" s="6">
        <f t="shared" si="78"/>
        <v>0</v>
      </c>
      <c r="U2533" s="6">
        <f t="shared" si="79"/>
        <v>0</v>
      </c>
    </row>
    <row r="2534" spans="1:21" x14ac:dyDescent="0.2">
      <c r="A2534" s="88">
        <v>2532</v>
      </c>
      <c r="B2534" s="88">
        <v>2</v>
      </c>
      <c r="C2534" s="88" t="s">
        <v>2120</v>
      </c>
      <c r="D2534" s="89" t="s">
        <v>1431</v>
      </c>
      <c r="E2534" s="89">
        <v>3</v>
      </c>
      <c r="F2534" s="89">
        <v>0</v>
      </c>
      <c r="G2534" s="89">
        <v>0</v>
      </c>
      <c r="H2534" s="89">
        <v>0</v>
      </c>
      <c r="I2534" s="89">
        <v>0</v>
      </c>
      <c r="J2534" s="89">
        <v>0</v>
      </c>
      <c r="K2534" s="89">
        <v>0</v>
      </c>
      <c r="L2534" s="89">
        <v>0</v>
      </c>
      <c r="M2534" s="89">
        <v>0</v>
      </c>
      <c r="N2534" s="89">
        <v>0</v>
      </c>
      <c r="O2534" s="89">
        <v>0</v>
      </c>
      <c r="P2534" s="89">
        <v>921</v>
      </c>
      <c r="Q2534" s="89">
        <v>5035</v>
      </c>
      <c r="R2534" s="88">
        <f>VLOOKUP(P2534,NEW_TRAIN_TEST!$A$1:$M$980,13,0)</f>
        <v>4175</v>
      </c>
      <c r="S2534" s="88">
        <f>VLOOKUP(P2534,NEW_TRAIN_TEST!$A$1:$M$980,11,0)</f>
        <v>5327</v>
      </c>
      <c r="T2534" s="6">
        <f t="shared" si="78"/>
        <v>0</v>
      </c>
      <c r="U2534" s="6">
        <f t="shared" si="79"/>
        <v>0</v>
      </c>
    </row>
    <row r="2535" spans="1:21" x14ac:dyDescent="0.2">
      <c r="A2535" s="88">
        <v>2533</v>
      </c>
      <c r="B2535" s="88">
        <v>2</v>
      </c>
      <c r="C2535" s="88" t="s">
        <v>2120</v>
      </c>
      <c r="D2535" s="89" t="s">
        <v>1431</v>
      </c>
      <c r="E2535" s="89">
        <v>0</v>
      </c>
      <c r="F2535" s="89">
        <v>1</v>
      </c>
      <c r="G2535" s="89">
        <v>0</v>
      </c>
      <c r="H2535" s="89">
        <v>0</v>
      </c>
      <c r="I2535" s="89">
        <v>2</v>
      </c>
      <c r="J2535" s="89">
        <v>0</v>
      </c>
      <c r="K2535" s="89">
        <v>0</v>
      </c>
      <c r="L2535" s="89">
        <v>0</v>
      </c>
      <c r="M2535" s="89">
        <v>0</v>
      </c>
      <c r="N2535" s="89">
        <v>0</v>
      </c>
      <c r="O2535" s="89">
        <v>2</v>
      </c>
      <c r="P2535" s="89">
        <v>577</v>
      </c>
      <c r="Q2535" s="89">
        <v>3045</v>
      </c>
      <c r="R2535" s="88">
        <f>VLOOKUP(P2535,NEW_TRAIN_TEST!$A$1:$M$980,13,0)</f>
        <v>3045</v>
      </c>
      <c r="S2535" s="88">
        <f>VLOOKUP(P2535,NEW_TRAIN_TEST!$A$1:$M$980,11,0)</f>
        <v>4161</v>
      </c>
      <c r="T2535" s="6">
        <f t="shared" si="78"/>
        <v>0</v>
      </c>
      <c r="U2535" s="6">
        <f t="shared" si="79"/>
        <v>0</v>
      </c>
    </row>
    <row r="2536" spans="1:21" x14ac:dyDescent="0.2">
      <c r="A2536" s="88">
        <v>2534</v>
      </c>
      <c r="B2536" s="88">
        <v>2</v>
      </c>
      <c r="C2536" s="88" t="s">
        <v>2120</v>
      </c>
      <c r="D2536" s="89" t="s">
        <v>1431</v>
      </c>
      <c r="E2536" s="89">
        <v>0</v>
      </c>
      <c r="F2536" s="89">
        <v>1</v>
      </c>
      <c r="G2536" s="89">
        <v>0</v>
      </c>
      <c r="H2536" s="89">
        <v>0</v>
      </c>
      <c r="I2536" s="89">
        <v>2</v>
      </c>
      <c r="J2536" s="89">
        <v>0</v>
      </c>
      <c r="K2536" s="89">
        <v>0</v>
      </c>
      <c r="L2536" s="89">
        <v>0</v>
      </c>
      <c r="M2536" s="89">
        <v>0</v>
      </c>
      <c r="N2536" s="89">
        <v>0</v>
      </c>
      <c r="O2536" s="89">
        <v>2</v>
      </c>
      <c r="P2536" s="89">
        <v>577</v>
      </c>
      <c r="Q2536" s="89">
        <v>3046</v>
      </c>
      <c r="R2536" s="88">
        <f>VLOOKUP(P2536,NEW_TRAIN_TEST!$A$1:$M$980,13,0)</f>
        <v>3045</v>
      </c>
      <c r="S2536" s="88">
        <f>VLOOKUP(P2536,NEW_TRAIN_TEST!$A$1:$M$980,11,0)</f>
        <v>4161</v>
      </c>
      <c r="T2536" s="6">
        <f t="shared" si="78"/>
        <v>0</v>
      </c>
      <c r="U2536" s="6">
        <f t="shared" si="79"/>
        <v>0</v>
      </c>
    </row>
    <row r="2537" spans="1:21" x14ac:dyDescent="0.2">
      <c r="A2537" s="88">
        <v>2535</v>
      </c>
      <c r="B2537" s="88">
        <v>2</v>
      </c>
      <c r="C2537" s="88" t="s">
        <v>2120</v>
      </c>
      <c r="D2537" s="89" t="s">
        <v>1431</v>
      </c>
      <c r="E2537" s="89">
        <v>0</v>
      </c>
      <c r="F2537" s="89">
        <v>1</v>
      </c>
      <c r="G2537" s="89">
        <v>1</v>
      </c>
      <c r="H2537" s="89">
        <v>0</v>
      </c>
      <c r="I2537" s="89">
        <v>2</v>
      </c>
      <c r="J2537" s="89">
        <v>0</v>
      </c>
      <c r="K2537" s="89">
        <v>0</v>
      </c>
      <c r="L2537" s="89">
        <v>0</v>
      </c>
      <c r="M2537" s="89">
        <v>0</v>
      </c>
      <c r="N2537" s="89">
        <v>0</v>
      </c>
      <c r="O2537" s="89">
        <v>2</v>
      </c>
      <c r="P2537" s="89">
        <v>577</v>
      </c>
      <c r="Q2537" s="89">
        <v>3046.5</v>
      </c>
      <c r="R2537" s="88">
        <f>VLOOKUP(P2537,NEW_TRAIN_TEST!$A$1:$M$980,13,0)</f>
        <v>3045</v>
      </c>
      <c r="S2537" s="88">
        <f>VLOOKUP(P2537,NEW_TRAIN_TEST!$A$1:$M$980,11,0)</f>
        <v>4161</v>
      </c>
      <c r="T2537" s="6">
        <f t="shared" si="78"/>
        <v>0</v>
      </c>
      <c r="U2537" s="6">
        <f t="shared" si="79"/>
        <v>0</v>
      </c>
    </row>
    <row r="2538" spans="1:21" x14ac:dyDescent="0.2">
      <c r="A2538" s="88">
        <v>2536</v>
      </c>
      <c r="B2538" s="88">
        <v>2</v>
      </c>
      <c r="C2538" s="88" t="s">
        <v>2120</v>
      </c>
      <c r="D2538" s="89" t="s">
        <v>1431</v>
      </c>
      <c r="E2538" s="89">
        <v>0</v>
      </c>
      <c r="F2538" s="89">
        <v>1</v>
      </c>
      <c r="G2538" s="89">
        <v>0</v>
      </c>
      <c r="H2538" s="89">
        <v>0</v>
      </c>
      <c r="I2538" s="89">
        <v>2</v>
      </c>
      <c r="J2538" s="89">
        <v>0</v>
      </c>
      <c r="K2538" s="89">
        <v>0</v>
      </c>
      <c r="L2538" s="89">
        <v>0</v>
      </c>
      <c r="M2538" s="89">
        <v>0</v>
      </c>
      <c r="N2538" s="89">
        <v>0</v>
      </c>
      <c r="O2538" s="89">
        <v>2</v>
      </c>
      <c r="P2538" s="89">
        <v>577</v>
      </c>
      <c r="Q2538" s="89">
        <v>3048</v>
      </c>
      <c r="R2538" s="88">
        <f>VLOOKUP(P2538,NEW_TRAIN_TEST!$A$1:$M$980,13,0)</f>
        <v>3045</v>
      </c>
      <c r="S2538" s="88">
        <f>VLOOKUP(P2538,NEW_TRAIN_TEST!$A$1:$M$980,11,0)</f>
        <v>4161</v>
      </c>
      <c r="T2538" s="6">
        <f t="shared" si="78"/>
        <v>0</v>
      </c>
      <c r="U2538" s="6">
        <f t="shared" si="79"/>
        <v>0</v>
      </c>
    </row>
    <row r="2539" spans="1:21" x14ac:dyDescent="0.2">
      <c r="A2539" s="88">
        <v>2537</v>
      </c>
      <c r="B2539" s="88">
        <v>2</v>
      </c>
      <c r="C2539" s="88" t="s">
        <v>2120</v>
      </c>
      <c r="D2539" s="89" t="s">
        <v>1431</v>
      </c>
      <c r="E2539" s="89">
        <v>0</v>
      </c>
      <c r="F2539" s="89">
        <v>3</v>
      </c>
      <c r="G2539" s="89">
        <v>0</v>
      </c>
      <c r="H2539" s="89">
        <v>0</v>
      </c>
      <c r="I2539" s="89">
        <v>0</v>
      </c>
      <c r="J2539" s="89">
        <v>0</v>
      </c>
      <c r="K2539" s="89">
        <v>0</v>
      </c>
      <c r="L2539" s="89">
        <v>0</v>
      </c>
      <c r="M2539" s="89">
        <v>0</v>
      </c>
      <c r="N2539" s="89">
        <v>0</v>
      </c>
      <c r="O2539" s="89">
        <v>0</v>
      </c>
      <c r="P2539" s="89">
        <v>577</v>
      </c>
      <c r="Q2539" s="89">
        <v>3048.25</v>
      </c>
      <c r="R2539" s="88">
        <f>VLOOKUP(P2539,NEW_TRAIN_TEST!$A$1:$M$980,13,0)</f>
        <v>3045</v>
      </c>
      <c r="S2539" s="88">
        <f>VLOOKUP(P2539,NEW_TRAIN_TEST!$A$1:$M$980,11,0)</f>
        <v>4161</v>
      </c>
      <c r="T2539" s="6">
        <f t="shared" si="78"/>
        <v>0</v>
      </c>
      <c r="U2539" s="6">
        <f t="shared" si="79"/>
        <v>0</v>
      </c>
    </row>
    <row r="2540" spans="1:21" x14ac:dyDescent="0.2">
      <c r="A2540" s="88">
        <v>2538</v>
      </c>
      <c r="B2540" s="88">
        <v>2</v>
      </c>
      <c r="C2540" s="88" t="s">
        <v>2120</v>
      </c>
      <c r="D2540" s="89" t="s">
        <v>1431</v>
      </c>
      <c r="E2540" s="89">
        <v>0</v>
      </c>
      <c r="F2540" s="89">
        <v>2</v>
      </c>
      <c r="G2540" s="89">
        <v>0</v>
      </c>
      <c r="H2540" s="89">
        <v>0</v>
      </c>
      <c r="I2540" s="89">
        <v>2</v>
      </c>
      <c r="J2540" s="89">
        <v>0</v>
      </c>
      <c r="K2540" s="89">
        <v>0</v>
      </c>
      <c r="L2540" s="89">
        <v>0</v>
      </c>
      <c r="M2540" s="89">
        <v>0</v>
      </c>
      <c r="N2540" s="89">
        <v>0</v>
      </c>
      <c r="O2540" s="89">
        <v>2</v>
      </c>
      <c r="P2540" s="89">
        <v>577</v>
      </c>
      <c r="Q2540" s="89">
        <v>3048.67</v>
      </c>
      <c r="R2540" s="88">
        <f>VLOOKUP(P2540,NEW_TRAIN_TEST!$A$1:$M$980,13,0)</f>
        <v>3045</v>
      </c>
      <c r="S2540" s="88">
        <f>VLOOKUP(P2540,NEW_TRAIN_TEST!$A$1:$M$980,11,0)</f>
        <v>4161</v>
      </c>
      <c r="T2540" s="6">
        <f t="shared" si="78"/>
        <v>0</v>
      </c>
      <c r="U2540" s="6">
        <f t="shared" si="79"/>
        <v>0</v>
      </c>
    </row>
    <row r="2541" spans="1:21" x14ac:dyDescent="0.2">
      <c r="A2541" s="88">
        <v>2539</v>
      </c>
      <c r="B2541" s="88">
        <v>2</v>
      </c>
      <c r="C2541" s="88" t="s">
        <v>2120</v>
      </c>
      <c r="D2541" s="89" t="s">
        <v>1431</v>
      </c>
      <c r="E2541" s="89">
        <v>0</v>
      </c>
      <c r="F2541" s="89">
        <v>3</v>
      </c>
      <c r="G2541" s="89">
        <v>0</v>
      </c>
      <c r="H2541" s="89">
        <v>0</v>
      </c>
      <c r="I2541" s="89">
        <v>2</v>
      </c>
      <c r="J2541" s="89">
        <v>0</v>
      </c>
      <c r="K2541" s="89">
        <v>0</v>
      </c>
      <c r="L2541" s="89">
        <v>0</v>
      </c>
      <c r="M2541" s="89">
        <v>4</v>
      </c>
      <c r="N2541" s="89">
        <v>0</v>
      </c>
      <c r="O2541" s="89">
        <v>2</v>
      </c>
      <c r="P2541" s="89">
        <v>577</v>
      </c>
      <c r="Q2541" s="89">
        <v>3049</v>
      </c>
      <c r="R2541" s="88">
        <f>VLOOKUP(P2541,NEW_TRAIN_TEST!$A$1:$M$980,13,0)</f>
        <v>3045</v>
      </c>
      <c r="S2541" s="88">
        <f>VLOOKUP(P2541,NEW_TRAIN_TEST!$A$1:$M$980,11,0)</f>
        <v>4161</v>
      </c>
      <c r="T2541" s="6">
        <f t="shared" si="78"/>
        <v>0</v>
      </c>
      <c r="U2541" s="6">
        <f t="shared" si="79"/>
        <v>1</v>
      </c>
    </row>
    <row r="2542" spans="1:21" x14ac:dyDescent="0.2">
      <c r="A2542" s="88">
        <v>2540</v>
      </c>
      <c r="B2542" s="88">
        <v>2</v>
      </c>
      <c r="C2542" s="88" t="s">
        <v>2120</v>
      </c>
      <c r="D2542" s="89" t="s">
        <v>1431</v>
      </c>
      <c r="E2542" s="89">
        <v>0</v>
      </c>
      <c r="F2542" s="89">
        <v>1</v>
      </c>
      <c r="G2542" s="89">
        <v>0</v>
      </c>
      <c r="H2542" s="89">
        <v>0</v>
      </c>
      <c r="I2542" s="89">
        <v>2</v>
      </c>
      <c r="J2542" s="89">
        <v>0</v>
      </c>
      <c r="K2542" s="89">
        <v>0</v>
      </c>
      <c r="L2542" s="89">
        <v>0</v>
      </c>
      <c r="M2542" s="89">
        <v>0</v>
      </c>
      <c r="N2542" s="89">
        <v>0</v>
      </c>
      <c r="O2542" s="89">
        <v>2</v>
      </c>
      <c r="P2542" s="89">
        <v>577</v>
      </c>
      <c r="Q2542" s="89">
        <v>3049</v>
      </c>
      <c r="R2542" s="88">
        <f>VLOOKUP(P2542,NEW_TRAIN_TEST!$A$1:$M$980,13,0)</f>
        <v>3045</v>
      </c>
      <c r="S2542" s="88">
        <f>VLOOKUP(P2542,NEW_TRAIN_TEST!$A$1:$M$980,11,0)</f>
        <v>4161</v>
      </c>
      <c r="T2542" s="6">
        <f t="shared" si="78"/>
        <v>0</v>
      </c>
      <c r="U2542" s="6">
        <f t="shared" si="79"/>
        <v>0</v>
      </c>
    </row>
    <row r="2543" spans="1:21" x14ac:dyDescent="0.2">
      <c r="A2543" s="88">
        <v>2541</v>
      </c>
      <c r="B2543" s="88">
        <v>2</v>
      </c>
      <c r="C2543" s="88" t="s">
        <v>2120</v>
      </c>
      <c r="D2543" s="89" t="s">
        <v>1431</v>
      </c>
      <c r="E2543" s="89">
        <v>0</v>
      </c>
      <c r="F2543" s="89">
        <v>3</v>
      </c>
      <c r="G2543" s="89">
        <v>2</v>
      </c>
      <c r="H2543" s="89">
        <v>0</v>
      </c>
      <c r="I2543" s="89">
        <v>2</v>
      </c>
      <c r="J2543" s="89">
        <v>0</v>
      </c>
      <c r="K2543" s="89">
        <v>0</v>
      </c>
      <c r="L2543" s="89">
        <v>0</v>
      </c>
      <c r="M2543" s="89">
        <v>0</v>
      </c>
      <c r="N2543" s="89">
        <v>0</v>
      </c>
      <c r="O2543" s="89">
        <v>2</v>
      </c>
      <c r="P2543" s="89">
        <v>577</v>
      </c>
      <c r="Q2543" s="89">
        <v>3049.5</v>
      </c>
      <c r="R2543" s="88">
        <f>VLOOKUP(P2543,NEW_TRAIN_TEST!$A$1:$M$980,13,0)</f>
        <v>3045</v>
      </c>
      <c r="S2543" s="88">
        <f>VLOOKUP(P2543,NEW_TRAIN_TEST!$A$1:$M$980,11,0)</f>
        <v>4161</v>
      </c>
      <c r="T2543" s="6">
        <f t="shared" si="78"/>
        <v>0</v>
      </c>
      <c r="U2543" s="6">
        <f t="shared" si="79"/>
        <v>0</v>
      </c>
    </row>
    <row r="2544" spans="1:21" x14ac:dyDescent="0.2">
      <c r="A2544" s="88">
        <v>2542</v>
      </c>
      <c r="B2544" s="88">
        <v>2</v>
      </c>
      <c r="C2544" s="88" t="s">
        <v>2120</v>
      </c>
      <c r="D2544" s="89" t="s">
        <v>1431</v>
      </c>
      <c r="E2544" s="89">
        <v>0</v>
      </c>
      <c r="F2544" s="89">
        <v>1</v>
      </c>
      <c r="G2544" s="89">
        <v>0</v>
      </c>
      <c r="H2544" s="89">
        <v>0</v>
      </c>
      <c r="I2544" s="89">
        <v>2</v>
      </c>
      <c r="J2544" s="89">
        <v>0</v>
      </c>
      <c r="K2544" s="89">
        <v>0</v>
      </c>
      <c r="L2544" s="89">
        <v>0</v>
      </c>
      <c r="M2544" s="89">
        <v>0</v>
      </c>
      <c r="N2544" s="89">
        <v>0</v>
      </c>
      <c r="O2544" s="89">
        <v>2</v>
      </c>
      <c r="P2544" s="89">
        <v>577</v>
      </c>
      <c r="Q2544" s="89">
        <v>3051</v>
      </c>
      <c r="R2544" s="88">
        <f>VLOOKUP(P2544,NEW_TRAIN_TEST!$A$1:$M$980,13,0)</f>
        <v>3045</v>
      </c>
      <c r="S2544" s="88">
        <f>VLOOKUP(P2544,NEW_TRAIN_TEST!$A$1:$M$980,11,0)</f>
        <v>4161</v>
      </c>
      <c r="T2544" s="6">
        <f t="shared" si="78"/>
        <v>0</v>
      </c>
      <c r="U2544" s="6">
        <f t="shared" si="79"/>
        <v>0</v>
      </c>
    </row>
    <row r="2545" spans="1:21" x14ac:dyDescent="0.2">
      <c r="A2545" s="88">
        <v>2543</v>
      </c>
      <c r="B2545" s="88">
        <v>2</v>
      </c>
      <c r="C2545" s="88" t="s">
        <v>2120</v>
      </c>
      <c r="D2545" s="89" t="s">
        <v>1431</v>
      </c>
      <c r="E2545" s="89">
        <v>0</v>
      </c>
      <c r="F2545" s="89">
        <v>1</v>
      </c>
      <c r="G2545" s="89">
        <v>0</v>
      </c>
      <c r="H2545" s="89">
        <v>0</v>
      </c>
      <c r="I2545" s="89">
        <v>2</v>
      </c>
      <c r="J2545" s="89">
        <v>0</v>
      </c>
      <c r="K2545" s="89">
        <v>0</v>
      </c>
      <c r="L2545" s="89">
        <v>0</v>
      </c>
      <c r="M2545" s="89">
        <v>0</v>
      </c>
      <c r="N2545" s="89">
        <v>0</v>
      </c>
      <c r="O2545" s="89">
        <v>2</v>
      </c>
      <c r="P2545" s="89">
        <v>577</v>
      </c>
      <c r="Q2545" s="89">
        <v>3051</v>
      </c>
      <c r="R2545" s="88">
        <f>VLOOKUP(P2545,NEW_TRAIN_TEST!$A$1:$M$980,13,0)</f>
        <v>3045</v>
      </c>
      <c r="S2545" s="88">
        <f>VLOOKUP(P2545,NEW_TRAIN_TEST!$A$1:$M$980,11,0)</f>
        <v>4161</v>
      </c>
      <c r="T2545" s="6">
        <f t="shared" si="78"/>
        <v>0</v>
      </c>
      <c r="U2545" s="6">
        <f t="shared" si="79"/>
        <v>0</v>
      </c>
    </row>
    <row r="2546" spans="1:21" x14ac:dyDescent="0.2">
      <c r="A2546" s="88">
        <v>2544</v>
      </c>
      <c r="B2546" s="88">
        <v>2</v>
      </c>
      <c r="C2546" s="88" t="s">
        <v>2120</v>
      </c>
      <c r="D2546" s="89" t="s">
        <v>1431</v>
      </c>
      <c r="E2546" s="89">
        <v>0</v>
      </c>
      <c r="F2546" s="89">
        <v>5</v>
      </c>
      <c r="G2546" s="89">
        <v>1</v>
      </c>
      <c r="H2546" s="89">
        <v>0</v>
      </c>
      <c r="I2546" s="89">
        <v>0</v>
      </c>
      <c r="J2546" s="89">
        <v>0</v>
      </c>
      <c r="K2546" s="89">
        <v>0</v>
      </c>
      <c r="L2546" s="89">
        <v>0</v>
      </c>
      <c r="M2546" s="89">
        <v>0</v>
      </c>
      <c r="N2546" s="89">
        <v>0</v>
      </c>
      <c r="O2546" s="89">
        <v>0</v>
      </c>
      <c r="P2546" s="89">
        <v>577</v>
      </c>
      <c r="Q2546" s="89">
        <v>3051.25</v>
      </c>
      <c r="R2546" s="88">
        <f>VLOOKUP(P2546,NEW_TRAIN_TEST!$A$1:$M$980,13,0)</f>
        <v>3045</v>
      </c>
      <c r="S2546" s="88">
        <f>VLOOKUP(P2546,NEW_TRAIN_TEST!$A$1:$M$980,11,0)</f>
        <v>4161</v>
      </c>
      <c r="T2546" s="6">
        <f t="shared" si="78"/>
        <v>0</v>
      </c>
      <c r="U2546" s="6">
        <f t="shared" si="79"/>
        <v>0</v>
      </c>
    </row>
    <row r="2547" spans="1:21" x14ac:dyDescent="0.2">
      <c r="A2547" s="88">
        <v>2545</v>
      </c>
      <c r="B2547" s="88">
        <v>2</v>
      </c>
      <c r="C2547" s="88" t="s">
        <v>2120</v>
      </c>
      <c r="D2547" s="89" t="s">
        <v>1431</v>
      </c>
      <c r="E2547" s="89">
        <v>0</v>
      </c>
      <c r="F2547" s="89">
        <v>0</v>
      </c>
      <c r="G2547" s="89">
        <v>0</v>
      </c>
      <c r="H2547" s="89">
        <v>0</v>
      </c>
      <c r="I2547" s="89">
        <v>0</v>
      </c>
      <c r="J2547" s="89">
        <v>0</v>
      </c>
      <c r="K2547" s="89">
        <v>0</v>
      </c>
      <c r="L2547" s="89">
        <v>0</v>
      </c>
      <c r="M2547" s="89">
        <v>0</v>
      </c>
      <c r="N2547" s="89">
        <v>1</v>
      </c>
      <c r="O2547" s="89">
        <v>0</v>
      </c>
      <c r="P2547" s="89">
        <v>577</v>
      </c>
      <c r="Q2547" s="89">
        <v>3051.33</v>
      </c>
      <c r="R2547" s="88">
        <f>VLOOKUP(P2547,NEW_TRAIN_TEST!$A$1:$M$980,13,0)</f>
        <v>3045</v>
      </c>
      <c r="S2547" s="88">
        <f>VLOOKUP(P2547,NEW_TRAIN_TEST!$A$1:$M$980,11,0)</f>
        <v>4161</v>
      </c>
      <c r="T2547" s="6">
        <f t="shared" si="78"/>
        <v>0</v>
      </c>
      <c r="U2547" s="6">
        <f t="shared" si="79"/>
        <v>0</v>
      </c>
    </row>
    <row r="2548" spans="1:21" x14ac:dyDescent="0.2">
      <c r="A2548" s="88">
        <v>2546</v>
      </c>
      <c r="B2548" s="88">
        <v>2</v>
      </c>
      <c r="C2548" s="88" t="s">
        <v>2120</v>
      </c>
      <c r="D2548" s="89" t="s">
        <v>1431</v>
      </c>
      <c r="E2548" s="89">
        <v>8</v>
      </c>
      <c r="F2548" s="89">
        <v>0</v>
      </c>
      <c r="G2548" s="89">
        <v>0</v>
      </c>
      <c r="H2548" s="89">
        <v>0</v>
      </c>
      <c r="I2548" s="89">
        <v>0</v>
      </c>
      <c r="J2548" s="89">
        <v>0</v>
      </c>
      <c r="K2548" s="89">
        <v>0</v>
      </c>
      <c r="L2548" s="89">
        <v>1</v>
      </c>
      <c r="M2548" s="89">
        <v>0</v>
      </c>
      <c r="N2548" s="89">
        <v>0</v>
      </c>
      <c r="O2548" s="89">
        <v>0</v>
      </c>
      <c r="P2548" s="89">
        <v>923</v>
      </c>
      <c r="Q2548" s="89">
        <v>6476</v>
      </c>
      <c r="R2548" s="88">
        <f>VLOOKUP(P2548,NEW_TRAIN_TEST!$A$1:$M$980,13,0)</f>
        <v>5955.5</v>
      </c>
      <c r="S2548" s="88">
        <f>VLOOKUP(P2548,NEW_TRAIN_TEST!$A$1:$M$980,11,0)</f>
        <v>6939</v>
      </c>
      <c r="T2548" s="6">
        <f t="shared" si="78"/>
        <v>1</v>
      </c>
      <c r="U2548" s="6">
        <f t="shared" si="79"/>
        <v>0</v>
      </c>
    </row>
    <row r="2549" spans="1:21" x14ac:dyDescent="0.2">
      <c r="A2549" s="88">
        <v>2547</v>
      </c>
      <c r="B2549" s="88">
        <v>2</v>
      </c>
      <c r="C2549" s="88" t="s">
        <v>2120</v>
      </c>
      <c r="D2549" s="89" t="s">
        <v>1431</v>
      </c>
      <c r="E2549" s="89">
        <v>0</v>
      </c>
      <c r="F2549" s="89">
        <v>1</v>
      </c>
      <c r="G2549" s="89">
        <v>0</v>
      </c>
      <c r="H2549" s="89">
        <v>0</v>
      </c>
      <c r="I2549" s="89">
        <v>2</v>
      </c>
      <c r="J2549" s="89">
        <v>0</v>
      </c>
      <c r="K2549" s="89">
        <v>0</v>
      </c>
      <c r="L2549" s="89">
        <v>0</v>
      </c>
      <c r="M2549" s="89">
        <v>0</v>
      </c>
      <c r="N2549" s="89">
        <v>0</v>
      </c>
      <c r="O2549" s="89">
        <v>2</v>
      </c>
      <c r="P2549" s="89">
        <v>552</v>
      </c>
      <c r="Q2549" s="89">
        <v>2931</v>
      </c>
      <c r="R2549" s="88">
        <f>VLOOKUP(P2549,NEW_TRAIN_TEST!$A$1:$M$980,13,0)</f>
        <v>2931</v>
      </c>
      <c r="S2549" s="88">
        <f>VLOOKUP(P2549,NEW_TRAIN_TEST!$A$1:$M$980,11,0)</f>
        <v>4021</v>
      </c>
      <c r="T2549" s="6">
        <f t="shared" si="78"/>
        <v>0</v>
      </c>
      <c r="U2549" s="6">
        <f t="shared" si="79"/>
        <v>0</v>
      </c>
    </row>
    <row r="2550" spans="1:21" x14ac:dyDescent="0.2">
      <c r="A2550" s="88">
        <v>2548</v>
      </c>
      <c r="B2550" s="88">
        <v>2</v>
      </c>
      <c r="C2550" s="88" t="s">
        <v>2120</v>
      </c>
      <c r="D2550" s="89" t="s">
        <v>1431</v>
      </c>
      <c r="E2550" s="89">
        <v>0</v>
      </c>
      <c r="F2550" s="89">
        <v>0</v>
      </c>
      <c r="G2550" s="89">
        <v>0</v>
      </c>
      <c r="H2550" s="89">
        <v>0</v>
      </c>
      <c r="I2550" s="89">
        <v>0</v>
      </c>
      <c r="J2550" s="89">
        <v>0</v>
      </c>
      <c r="K2550" s="89">
        <v>0</v>
      </c>
      <c r="L2550" s="89">
        <v>0</v>
      </c>
      <c r="M2550" s="89">
        <v>0</v>
      </c>
      <c r="N2550" s="89">
        <v>1</v>
      </c>
      <c r="O2550" s="89">
        <v>0</v>
      </c>
      <c r="P2550" s="89">
        <v>552</v>
      </c>
      <c r="Q2550" s="89">
        <v>2946</v>
      </c>
      <c r="R2550" s="88">
        <f>VLOOKUP(P2550,NEW_TRAIN_TEST!$A$1:$M$980,13,0)</f>
        <v>2931</v>
      </c>
      <c r="S2550" s="88">
        <f>VLOOKUP(P2550,NEW_TRAIN_TEST!$A$1:$M$980,11,0)</f>
        <v>4021</v>
      </c>
      <c r="T2550" s="6">
        <f t="shared" si="78"/>
        <v>0</v>
      </c>
      <c r="U2550" s="6">
        <f t="shared" si="79"/>
        <v>0</v>
      </c>
    </row>
    <row r="2551" spans="1:21" x14ac:dyDescent="0.2">
      <c r="A2551" s="88">
        <v>2549</v>
      </c>
      <c r="B2551" s="88">
        <v>2</v>
      </c>
      <c r="C2551" s="88" t="s">
        <v>2120</v>
      </c>
      <c r="D2551" s="89" t="s">
        <v>1431</v>
      </c>
      <c r="E2551" s="89">
        <v>4</v>
      </c>
      <c r="F2551" s="89">
        <v>1</v>
      </c>
      <c r="G2551" s="89">
        <v>0</v>
      </c>
      <c r="H2551" s="89">
        <v>0</v>
      </c>
      <c r="I2551" s="89">
        <v>2</v>
      </c>
      <c r="J2551" s="89">
        <v>0</v>
      </c>
      <c r="K2551" s="89">
        <v>0</v>
      </c>
      <c r="L2551" s="89">
        <v>0</v>
      </c>
      <c r="M2551" s="89">
        <v>0</v>
      </c>
      <c r="N2551" s="89">
        <v>0</v>
      </c>
      <c r="O2551" s="89">
        <v>2</v>
      </c>
      <c r="P2551" s="89">
        <v>925</v>
      </c>
      <c r="Q2551" s="89">
        <v>4247</v>
      </c>
      <c r="R2551" s="88">
        <f>VLOOKUP(P2551,NEW_TRAIN_TEST!$A$1:$M$980,13,0)</f>
        <v>3852</v>
      </c>
      <c r="S2551" s="88">
        <f>VLOOKUP(P2551,NEW_TRAIN_TEST!$A$1:$M$980,11,0)</f>
        <v>4630</v>
      </c>
      <c r="T2551" s="6">
        <f t="shared" si="78"/>
        <v>0</v>
      </c>
      <c r="U2551" s="6">
        <f t="shared" si="79"/>
        <v>0</v>
      </c>
    </row>
    <row r="2552" spans="1:21" x14ac:dyDescent="0.2">
      <c r="A2552" s="88">
        <v>2550</v>
      </c>
      <c r="B2552" s="88">
        <v>2</v>
      </c>
      <c r="C2552" s="88" t="s">
        <v>2120</v>
      </c>
      <c r="D2552" s="89" t="s">
        <v>1431</v>
      </c>
      <c r="E2552" s="89">
        <v>4</v>
      </c>
      <c r="F2552" s="89">
        <v>2</v>
      </c>
      <c r="G2552" s="89">
        <v>0</v>
      </c>
      <c r="H2552" s="89">
        <v>0</v>
      </c>
      <c r="I2552" s="89">
        <v>2</v>
      </c>
      <c r="J2552" s="89">
        <v>2</v>
      </c>
      <c r="K2552" s="89">
        <v>0</v>
      </c>
      <c r="L2552" s="89">
        <v>0</v>
      </c>
      <c r="M2552" s="89">
        <v>0</v>
      </c>
      <c r="N2552" s="89">
        <v>0</v>
      </c>
      <c r="O2552" s="89">
        <v>2</v>
      </c>
      <c r="P2552" s="89">
        <v>926</v>
      </c>
      <c r="Q2552" s="89">
        <v>6751</v>
      </c>
      <c r="R2552" s="88">
        <f>VLOOKUP(P2552,NEW_TRAIN_TEST!$A$1:$M$980,13,0)</f>
        <v>6443</v>
      </c>
      <c r="S2552" s="88">
        <f>VLOOKUP(P2552,NEW_TRAIN_TEST!$A$1:$M$980,11,0)</f>
        <v>7087</v>
      </c>
      <c r="T2552" s="6">
        <f t="shared" si="78"/>
        <v>0</v>
      </c>
      <c r="U2552" s="6">
        <f t="shared" si="79"/>
        <v>0</v>
      </c>
    </row>
    <row r="2553" spans="1:21" x14ac:dyDescent="0.2">
      <c r="A2553" s="88">
        <v>2551</v>
      </c>
      <c r="B2553" s="88">
        <v>2</v>
      </c>
      <c r="C2553" s="88" t="s">
        <v>2120</v>
      </c>
      <c r="D2553" s="89" t="s">
        <v>1431</v>
      </c>
      <c r="E2553" s="89">
        <v>3</v>
      </c>
      <c r="F2553" s="89">
        <v>0</v>
      </c>
      <c r="G2553" s="89">
        <v>0</v>
      </c>
      <c r="H2553" s="89">
        <v>0</v>
      </c>
      <c r="I2553" s="89">
        <v>0</v>
      </c>
      <c r="J2553" s="89">
        <v>0</v>
      </c>
      <c r="K2553" s="89">
        <v>0</v>
      </c>
      <c r="L2553" s="89">
        <v>0</v>
      </c>
      <c r="M2553" s="89">
        <v>0</v>
      </c>
      <c r="N2553" s="89">
        <v>0</v>
      </c>
      <c r="O2553" s="89">
        <v>0</v>
      </c>
      <c r="P2553" s="89">
        <v>900</v>
      </c>
      <c r="Q2553" s="89">
        <v>4328</v>
      </c>
      <c r="R2553" s="88">
        <f>VLOOKUP(P2553,NEW_TRAIN_TEST!$A$1:$M$980,13,0)</f>
        <v>3622.5</v>
      </c>
      <c r="S2553" s="88">
        <f>VLOOKUP(P2553,NEW_TRAIN_TEST!$A$1:$M$980,11,0)</f>
        <v>4964</v>
      </c>
      <c r="T2553" s="6">
        <f t="shared" si="78"/>
        <v>0</v>
      </c>
      <c r="U2553" s="6">
        <f t="shared" si="79"/>
        <v>0</v>
      </c>
    </row>
    <row r="2554" spans="1:21" x14ac:dyDescent="0.2">
      <c r="A2554" s="88">
        <v>2552</v>
      </c>
      <c r="B2554" s="88">
        <v>2</v>
      </c>
      <c r="C2554" s="88" t="s">
        <v>2120</v>
      </c>
      <c r="D2554" s="89" t="s">
        <v>1431</v>
      </c>
      <c r="E2554" s="89">
        <v>3</v>
      </c>
      <c r="F2554" s="89">
        <v>1</v>
      </c>
      <c r="G2554" s="89">
        <v>0</v>
      </c>
      <c r="H2554" s="89">
        <v>0</v>
      </c>
      <c r="I2554" s="89">
        <v>2</v>
      </c>
      <c r="J2554" s="89">
        <v>0</v>
      </c>
      <c r="K2554" s="89">
        <v>0</v>
      </c>
      <c r="L2554" s="89">
        <v>0</v>
      </c>
      <c r="M2554" s="89">
        <v>0</v>
      </c>
      <c r="N2554" s="89">
        <v>0</v>
      </c>
      <c r="O2554" s="89">
        <v>2</v>
      </c>
      <c r="P2554" s="89">
        <v>550</v>
      </c>
      <c r="Q2554" s="89">
        <v>2553</v>
      </c>
      <c r="R2554" s="88">
        <f>VLOOKUP(P2554,NEW_TRAIN_TEST!$A$1:$M$980,13,0)</f>
        <v>2481.5</v>
      </c>
      <c r="S2554" s="88">
        <f>VLOOKUP(P2554,NEW_TRAIN_TEST!$A$1:$M$980,11,0)</f>
        <v>3508</v>
      </c>
      <c r="T2554" s="6">
        <f t="shared" si="78"/>
        <v>0</v>
      </c>
      <c r="U2554" s="6">
        <f t="shared" si="79"/>
        <v>0</v>
      </c>
    </row>
    <row r="2555" spans="1:21" x14ac:dyDescent="0.2">
      <c r="A2555" s="88">
        <v>2553</v>
      </c>
      <c r="B2555" s="88">
        <v>2</v>
      </c>
      <c r="C2555" s="88" t="s">
        <v>2120</v>
      </c>
      <c r="D2555" s="89" t="s">
        <v>1431</v>
      </c>
      <c r="E2555" s="89">
        <v>0</v>
      </c>
      <c r="F2555" s="89">
        <v>1</v>
      </c>
      <c r="G2555" s="89">
        <v>0</v>
      </c>
      <c r="H2555" s="89">
        <v>0</v>
      </c>
      <c r="I2555" s="89">
        <v>2</v>
      </c>
      <c r="J2555" s="89">
        <v>0</v>
      </c>
      <c r="K2555" s="89">
        <v>0</v>
      </c>
      <c r="L2555" s="89">
        <v>0</v>
      </c>
      <c r="M2555" s="89">
        <v>0</v>
      </c>
      <c r="N2555" s="89">
        <v>0</v>
      </c>
      <c r="O2555" s="89">
        <v>2</v>
      </c>
      <c r="P2555" s="89">
        <v>559</v>
      </c>
      <c r="Q2555" s="89">
        <v>2296</v>
      </c>
      <c r="R2555" s="88">
        <f>VLOOKUP(P2555,NEW_TRAIN_TEST!$A$1:$M$980,13,0)</f>
        <v>2296</v>
      </c>
      <c r="S2555" s="88">
        <f>VLOOKUP(P2555,NEW_TRAIN_TEST!$A$1:$M$980,11,0)</f>
        <v>3172</v>
      </c>
      <c r="T2555" s="6">
        <f t="shared" si="78"/>
        <v>0</v>
      </c>
      <c r="U2555" s="6">
        <f t="shared" si="79"/>
        <v>0</v>
      </c>
    </row>
    <row r="2556" spans="1:21" x14ac:dyDescent="0.2">
      <c r="A2556" s="88">
        <v>2554</v>
      </c>
      <c r="B2556" s="88">
        <v>2</v>
      </c>
      <c r="C2556" s="88" t="s">
        <v>2120</v>
      </c>
      <c r="D2556" s="89" t="s">
        <v>1431</v>
      </c>
      <c r="E2556" s="89">
        <v>0</v>
      </c>
      <c r="F2556" s="89">
        <v>1</v>
      </c>
      <c r="G2556" s="89">
        <v>0</v>
      </c>
      <c r="H2556" s="89">
        <v>0</v>
      </c>
      <c r="I2556" s="89">
        <v>2</v>
      </c>
      <c r="J2556" s="89">
        <v>0</v>
      </c>
      <c r="K2556" s="89">
        <v>0</v>
      </c>
      <c r="L2556" s="89">
        <v>0</v>
      </c>
      <c r="M2556" s="89">
        <v>0</v>
      </c>
      <c r="N2556" s="89">
        <v>0</v>
      </c>
      <c r="O2556" s="89">
        <v>2</v>
      </c>
      <c r="P2556" s="89">
        <v>559</v>
      </c>
      <c r="Q2556" s="89">
        <v>2305</v>
      </c>
      <c r="R2556" s="88">
        <f>VLOOKUP(P2556,NEW_TRAIN_TEST!$A$1:$M$980,13,0)</f>
        <v>2296</v>
      </c>
      <c r="S2556" s="88">
        <f>VLOOKUP(P2556,NEW_TRAIN_TEST!$A$1:$M$980,11,0)</f>
        <v>3172</v>
      </c>
      <c r="T2556" s="6">
        <f t="shared" si="78"/>
        <v>0</v>
      </c>
      <c r="U2556" s="6">
        <f t="shared" si="79"/>
        <v>0</v>
      </c>
    </row>
    <row r="2557" spans="1:21" x14ac:dyDescent="0.2">
      <c r="A2557" s="88">
        <v>2555</v>
      </c>
      <c r="B2557" s="88">
        <v>2</v>
      </c>
      <c r="C2557" s="88" t="s">
        <v>2120</v>
      </c>
      <c r="D2557" s="89" t="s">
        <v>1431</v>
      </c>
      <c r="E2557" s="89">
        <v>0</v>
      </c>
      <c r="F2557" s="89">
        <v>4</v>
      </c>
      <c r="G2557" s="89">
        <v>0</v>
      </c>
      <c r="H2557" s="89">
        <v>0</v>
      </c>
      <c r="I2557" s="89">
        <v>0</v>
      </c>
      <c r="J2557" s="89">
        <v>0</v>
      </c>
      <c r="K2557" s="89">
        <v>0</v>
      </c>
      <c r="L2557" s="89">
        <v>0</v>
      </c>
      <c r="M2557" s="89">
        <v>0</v>
      </c>
      <c r="N2557" s="89">
        <v>0</v>
      </c>
      <c r="O2557" s="89">
        <v>0</v>
      </c>
      <c r="P2557" s="89">
        <v>559</v>
      </c>
      <c r="Q2557" s="89">
        <v>2306.67</v>
      </c>
      <c r="R2557" s="88">
        <f>VLOOKUP(P2557,NEW_TRAIN_TEST!$A$1:$M$980,13,0)</f>
        <v>2296</v>
      </c>
      <c r="S2557" s="88">
        <f>VLOOKUP(P2557,NEW_TRAIN_TEST!$A$1:$M$980,11,0)</f>
        <v>3172</v>
      </c>
      <c r="T2557" s="6">
        <f t="shared" si="78"/>
        <v>0</v>
      </c>
      <c r="U2557" s="6">
        <f t="shared" si="79"/>
        <v>0</v>
      </c>
    </row>
    <row r="2558" spans="1:21" x14ac:dyDescent="0.2">
      <c r="A2558" s="88">
        <v>2556</v>
      </c>
      <c r="B2558" s="88">
        <v>2</v>
      </c>
      <c r="C2558" s="88" t="s">
        <v>2120</v>
      </c>
      <c r="D2558" s="89" t="s">
        <v>1431</v>
      </c>
      <c r="E2558" s="89">
        <v>0</v>
      </c>
      <c r="F2558" s="89">
        <v>3</v>
      </c>
      <c r="G2558" s="89">
        <v>0</v>
      </c>
      <c r="H2558" s="89">
        <v>0</v>
      </c>
      <c r="I2558" s="89">
        <v>2</v>
      </c>
      <c r="J2558" s="89">
        <v>0</v>
      </c>
      <c r="K2558" s="89">
        <v>0</v>
      </c>
      <c r="L2558" s="89">
        <v>0</v>
      </c>
      <c r="M2558" s="89">
        <v>0</v>
      </c>
      <c r="N2558" s="89">
        <v>0</v>
      </c>
      <c r="O2558" s="89">
        <v>2</v>
      </c>
      <c r="P2558" s="89">
        <v>559</v>
      </c>
      <c r="Q2558" s="89">
        <v>2307.25</v>
      </c>
      <c r="R2558" s="88">
        <f>VLOOKUP(P2558,NEW_TRAIN_TEST!$A$1:$M$980,13,0)</f>
        <v>2296</v>
      </c>
      <c r="S2558" s="88">
        <f>VLOOKUP(P2558,NEW_TRAIN_TEST!$A$1:$M$980,11,0)</f>
        <v>3172</v>
      </c>
      <c r="T2558" s="6">
        <f t="shared" si="78"/>
        <v>0</v>
      </c>
      <c r="U2558" s="6">
        <f t="shared" si="79"/>
        <v>0</v>
      </c>
    </row>
    <row r="2559" spans="1:21" x14ac:dyDescent="0.2">
      <c r="A2559" s="88">
        <v>2557</v>
      </c>
      <c r="B2559" s="88">
        <v>2</v>
      </c>
      <c r="C2559" s="88" t="s">
        <v>2120</v>
      </c>
      <c r="D2559" s="89" t="s">
        <v>1431</v>
      </c>
      <c r="E2559" s="89">
        <v>0</v>
      </c>
      <c r="F2559" s="89">
        <v>1</v>
      </c>
      <c r="G2559" s="89">
        <v>0</v>
      </c>
      <c r="H2559" s="89">
        <v>0</v>
      </c>
      <c r="I2559" s="89">
        <v>2</v>
      </c>
      <c r="J2559" s="89">
        <v>0</v>
      </c>
      <c r="K2559" s="89">
        <v>0</v>
      </c>
      <c r="L2559" s="89">
        <v>0</v>
      </c>
      <c r="M2559" s="89">
        <v>4</v>
      </c>
      <c r="N2559" s="89">
        <v>0</v>
      </c>
      <c r="O2559" s="89">
        <v>2</v>
      </c>
      <c r="P2559" s="89">
        <v>559</v>
      </c>
      <c r="Q2559" s="89">
        <v>2310</v>
      </c>
      <c r="R2559" s="88">
        <f>VLOOKUP(P2559,NEW_TRAIN_TEST!$A$1:$M$980,13,0)</f>
        <v>2296</v>
      </c>
      <c r="S2559" s="88">
        <f>VLOOKUP(P2559,NEW_TRAIN_TEST!$A$1:$M$980,11,0)</f>
        <v>3172</v>
      </c>
      <c r="T2559" s="6">
        <f t="shared" si="78"/>
        <v>0</v>
      </c>
      <c r="U2559" s="6">
        <f t="shared" si="79"/>
        <v>1</v>
      </c>
    </row>
    <row r="2560" spans="1:21" x14ac:dyDescent="0.2">
      <c r="A2560" s="88">
        <v>2558</v>
      </c>
      <c r="B2560" s="88">
        <v>2</v>
      </c>
      <c r="C2560" s="88" t="s">
        <v>2120</v>
      </c>
      <c r="D2560" s="89" t="s">
        <v>1431</v>
      </c>
      <c r="E2560" s="89">
        <v>0</v>
      </c>
      <c r="F2560" s="89">
        <v>3</v>
      </c>
      <c r="G2560" s="89">
        <v>2</v>
      </c>
      <c r="H2560" s="89">
        <v>0</v>
      </c>
      <c r="I2560" s="89">
        <v>0</v>
      </c>
      <c r="J2560" s="89">
        <v>2</v>
      </c>
      <c r="K2560" s="89">
        <v>0</v>
      </c>
      <c r="L2560" s="89">
        <v>1</v>
      </c>
      <c r="M2560" s="89">
        <v>0</v>
      </c>
      <c r="N2560" s="89">
        <v>0</v>
      </c>
      <c r="O2560" s="89">
        <v>0</v>
      </c>
      <c r="P2560" s="89">
        <v>559</v>
      </c>
      <c r="Q2560" s="89">
        <v>2310</v>
      </c>
      <c r="R2560" s="88">
        <f>VLOOKUP(P2560,NEW_TRAIN_TEST!$A$1:$M$980,13,0)</f>
        <v>2296</v>
      </c>
      <c r="S2560" s="88">
        <f>VLOOKUP(P2560,NEW_TRAIN_TEST!$A$1:$M$980,11,0)</f>
        <v>3172</v>
      </c>
      <c r="T2560" s="6">
        <f t="shared" si="78"/>
        <v>1</v>
      </c>
      <c r="U2560" s="6">
        <f t="shared" si="79"/>
        <v>0</v>
      </c>
    </row>
    <row r="2561" spans="1:21" x14ac:dyDescent="0.2">
      <c r="A2561" s="88">
        <v>2559</v>
      </c>
      <c r="B2561" s="88">
        <v>2</v>
      </c>
      <c r="C2561" s="88" t="s">
        <v>2120</v>
      </c>
      <c r="D2561" s="89" t="s">
        <v>1431</v>
      </c>
      <c r="E2561" s="89">
        <v>0</v>
      </c>
      <c r="F2561" s="89">
        <v>0</v>
      </c>
      <c r="G2561" s="89">
        <v>0</v>
      </c>
      <c r="H2561" s="89">
        <v>0</v>
      </c>
      <c r="I2561" s="89">
        <v>0</v>
      </c>
      <c r="J2561" s="89">
        <v>0</v>
      </c>
      <c r="K2561" s="89">
        <v>0</v>
      </c>
      <c r="L2561" s="89">
        <v>0</v>
      </c>
      <c r="M2561" s="89">
        <v>4</v>
      </c>
      <c r="N2561" s="89">
        <v>0</v>
      </c>
      <c r="O2561" s="89">
        <v>0</v>
      </c>
      <c r="P2561" s="89">
        <v>559</v>
      </c>
      <c r="Q2561" s="89">
        <v>2311</v>
      </c>
      <c r="R2561" s="88">
        <f>VLOOKUP(P2561,NEW_TRAIN_TEST!$A$1:$M$980,13,0)</f>
        <v>2296</v>
      </c>
      <c r="S2561" s="88">
        <f>VLOOKUP(P2561,NEW_TRAIN_TEST!$A$1:$M$980,11,0)</f>
        <v>3172</v>
      </c>
      <c r="T2561" s="6">
        <f t="shared" si="78"/>
        <v>0</v>
      </c>
      <c r="U2561" s="6">
        <f t="shared" si="79"/>
        <v>1</v>
      </c>
    </row>
    <row r="2562" spans="1:21" x14ac:dyDescent="0.2">
      <c r="A2562" s="88">
        <v>2560</v>
      </c>
      <c r="B2562" s="88">
        <v>2</v>
      </c>
      <c r="C2562" s="88" t="s">
        <v>2120</v>
      </c>
      <c r="D2562" s="89" t="s">
        <v>1431</v>
      </c>
      <c r="E2562" s="89">
        <v>0</v>
      </c>
      <c r="F2562" s="89">
        <v>0</v>
      </c>
      <c r="G2562" s="89">
        <v>0</v>
      </c>
      <c r="H2562" s="89">
        <v>0</v>
      </c>
      <c r="I2562" s="89">
        <v>0</v>
      </c>
      <c r="J2562" s="89">
        <v>0</v>
      </c>
      <c r="K2562" s="89">
        <v>0</v>
      </c>
      <c r="L2562" s="89">
        <v>0</v>
      </c>
      <c r="M2562" s="89">
        <v>0</v>
      </c>
      <c r="N2562" s="89">
        <v>1</v>
      </c>
      <c r="O2562" s="89">
        <v>0</v>
      </c>
      <c r="P2562" s="89">
        <v>949</v>
      </c>
      <c r="Q2562" s="89">
        <v>6579</v>
      </c>
      <c r="R2562" s="88">
        <f>VLOOKUP(P2562,NEW_TRAIN_TEST!$A$1:$M$980,13,0)</f>
        <v>6579</v>
      </c>
      <c r="S2562" s="88">
        <f>VLOOKUP(P2562,NEW_TRAIN_TEST!$A$1:$M$980,11,0)</f>
        <v>6579</v>
      </c>
      <c r="T2562" s="6">
        <f t="shared" si="78"/>
        <v>0</v>
      </c>
      <c r="U2562" s="6">
        <f t="shared" si="79"/>
        <v>0</v>
      </c>
    </row>
    <row r="2563" spans="1:21" x14ac:dyDescent="0.2">
      <c r="A2563" s="88">
        <v>2561</v>
      </c>
      <c r="B2563" s="88">
        <v>2</v>
      </c>
      <c r="C2563" s="88" t="s">
        <v>2120</v>
      </c>
      <c r="D2563" s="89" t="s">
        <v>1431</v>
      </c>
      <c r="E2563" s="89">
        <v>0</v>
      </c>
      <c r="F2563" s="89">
        <v>2</v>
      </c>
      <c r="G2563" s="89">
        <v>0</v>
      </c>
      <c r="H2563" s="89">
        <v>0</v>
      </c>
      <c r="I2563" s="89">
        <v>2</v>
      </c>
      <c r="J2563" s="89">
        <v>2</v>
      </c>
      <c r="K2563" s="89">
        <v>0</v>
      </c>
      <c r="L2563" s="89">
        <v>0</v>
      </c>
      <c r="M2563" s="89">
        <v>0</v>
      </c>
      <c r="N2563" s="89">
        <v>0</v>
      </c>
      <c r="O2563" s="89">
        <v>2</v>
      </c>
      <c r="P2563" s="89">
        <v>954</v>
      </c>
      <c r="Q2563" s="89">
        <v>7436</v>
      </c>
      <c r="R2563" s="88">
        <f>VLOOKUP(P2563,NEW_TRAIN_TEST!$A$1:$M$980,13,0)</f>
        <v>7436</v>
      </c>
      <c r="S2563" s="88">
        <f>VLOOKUP(P2563,NEW_TRAIN_TEST!$A$1:$M$980,11,0)</f>
        <v>7721</v>
      </c>
      <c r="T2563" s="6">
        <f t="shared" ref="T2563:T2626" si="80">IF(L2563&gt;0,1,0)</f>
        <v>0</v>
      </c>
      <c r="U2563" s="6">
        <f t="shared" ref="U2563:U2626" si="81">IF(M2563&gt;0,1,0)</f>
        <v>0</v>
      </c>
    </row>
    <row r="2564" spans="1:21" x14ac:dyDescent="0.2">
      <c r="A2564" s="88">
        <v>2562</v>
      </c>
      <c r="B2564" s="88">
        <v>2</v>
      </c>
      <c r="C2564" s="88" t="s">
        <v>2120</v>
      </c>
      <c r="D2564" s="89" t="s">
        <v>1431</v>
      </c>
      <c r="E2564" s="89">
        <v>0</v>
      </c>
      <c r="F2564" s="89">
        <v>2</v>
      </c>
      <c r="G2564" s="89">
        <v>0</v>
      </c>
      <c r="H2564" s="89">
        <v>0</v>
      </c>
      <c r="I2564" s="89">
        <v>2</v>
      </c>
      <c r="J2564" s="89">
        <v>2</v>
      </c>
      <c r="K2564" s="89">
        <v>0</v>
      </c>
      <c r="L2564" s="89">
        <v>0</v>
      </c>
      <c r="M2564" s="89">
        <v>0</v>
      </c>
      <c r="N2564" s="89">
        <v>0</v>
      </c>
      <c r="O2564" s="89">
        <v>2</v>
      </c>
      <c r="P2564" s="89">
        <v>954</v>
      </c>
      <c r="Q2564" s="89">
        <v>7446</v>
      </c>
      <c r="R2564" s="88">
        <f>VLOOKUP(P2564,NEW_TRAIN_TEST!$A$1:$M$980,13,0)</f>
        <v>7436</v>
      </c>
      <c r="S2564" s="88">
        <f>VLOOKUP(P2564,NEW_TRAIN_TEST!$A$1:$M$980,11,0)</f>
        <v>7721</v>
      </c>
      <c r="T2564" s="6">
        <f t="shared" si="80"/>
        <v>0</v>
      </c>
      <c r="U2564" s="6">
        <f t="shared" si="81"/>
        <v>0</v>
      </c>
    </row>
    <row r="2565" spans="1:21" x14ac:dyDescent="0.2">
      <c r="A2565" s="88">
        <v>2563</v>
      </c>
      <c r="B2565" s="88">
        <v>2</v>
      </c>
      <c r="C2565" s="88" t="s">
        <v>2120</v>
      </c>
      <c r="D2565" s="89" t="s">
        <v>1431</v>
      </c>
      <c r="E2565" s="89">
        <v>0</v>
      </c>
      <c r="F2565" s="89">
        <v>2</v>
      </c>
      <c r="G2565" s="89">
        <v>0</v>
      </c>
      <c r="H2565" s="89">
        <v>0</v>
      </c>
      <c r="I2565" s="89">
        <v>2</v>
      </c>
      <c r="J2565" s="89">
        <v>0</v>
      </c>
      <c r="K2565" s="89">
        <v>0</v>
      </c>
      <c r="L2565" s="89">
        <v>0</v>
      </c>
      <c r="M2565" s="89">
        <v>0</v>
      </c>
      <c r="N2565" s="89">
        <v>0</v>
      </c>
      <c r="O2565" s="89">
        <v>2</v>
      </c>
      <c r="P2565" s="89">
        <v>954</v>
      </c>
      <c r="Q2565" s="89">
        <v>7600.33</v>
      </c>
      <c r="R2565" s="88">
        <f>VLOOKUP(P2565,NEW_TRAIN_TEST!$A$1:$M$980,13,0)</f>
        <v>7436</v>
      </c>
      <c r="S2565" s="88">
        <f>VLOOKUP(P2565,NEW_TRAIN_TEST!$A$1:$M$980,11,0)</f>
        <v>7721</v>
      </c>
      <c r="T2565" s="6">
        <f t="shared" si="80"/>
        <v>0</v>
      </c>
      <c r="U2565" s="6">
        <f t="shared" si="81"/>
        <v>0</v>
      </c>
    </row>
    <row r="2566" spans="1:21" x14ac:dyDescent="0.2">
      <c r="A2566" s="88">
        <v>2564</v>
      </c>
      <c r="B2566" s="88">
        <v>2</v>
      </c>
      <c r="C2566" s="88" t="s">
        <v>2120</v>
      </c>
      <c r="D2566" s="89" t="s">
        <v>1431</v>
      </c>
      <c r="E2566" s="89">
        <v>0</v>
      </c>
      <c r="F2566" s="89">
        <v>2</v>
      </c>
      <c r="G2566" s="89">
        <v>0</v>
      </c>
      <c r="H2566" s="89">
        <v>0</v>
      </c>
      <c r="I2566" s="89">
        <v>2</v>
      </c>
      <c r="J2566" s="89">
        <v>2</v>
      </c>
      <c r="K2566" s="89">
        <v>0</v>
      </c>
      <c r="L2566" s="89">
        <v>0</v>
      </c>
      <c r="M2566" s="89">
        <v>0</v>
      </c>
      <c r="N2566" s="89">
        <v>0</v>
      </c>
      <c r="O2566" s="89">
        <v>2</v>
      </c>
      <c r="P2566" s="89">
        <v>954</v>
      </c>
      <c r="Q2566" s="89">
        <v>7663.5</v>
      </c>
      <c r="R2566" s="88">
        <f>VLOOKUP(P2566,NEW_TRAIN_TEST!$A$1:$M$980,13,0)</f>
        <v>7436</v>
      </c>
      <c r="S2566" s="88">
        <f>VLOOKUP(P2566,NEW_TRAIN_TEST!$A$1:$M$980,11,0)</f>
        <v>7721</v>
      </c>
      <c r="T2566" s="6">
        <f t="shared" si="80"/>
        <v>0</v>
      </c>
      <c r="U2566" s="6">
        <f t="shared" si="81"/>
        <v>0</v>
      </c>
    </row>
    <row r="2567" spans="1:21" x14ac:dyDescent="0.2">
      <c r="A2567" s="88">
        <v>2565</v>
      </c>
      <c r="B2567" s="88">
        <v>2</v>
      </c>
      <c r="C2567" s="88" t="s">
        <v>2120</v>
      </c>
      <c r="D2567" s="89" t="s">
        <v>1431</v>
      </c>
      <c r="E2567" s="89">
        <v>0</v>
      </c>
      <c r="F2567" s="89">
        <v>2</v>
      </c>
      <c r="G2567" s="89">
        <v>0</v>
      </c>
      <c r="H2567" s="89">
        <v>0</v>
      </c>
      <c r="I2567" s="89">
        <v>2</v>
      </c>
      <c r="J2567" s="89">
        <v>2</v>
      </c>
      <c r="K2567" s="89">
        <v>0</v>
      </c>
      <c r="L2567" s="89">
        <v>0</v>
      </c>
      <c r="M2567" s="89">
        <v>0</v>
      </c>
      <c r="N2567" s="89">
        <v>0</v>
      </c>
      <c r="O2567" s="89">
        <v>2</v>
      </c>
      <c r="P2567" s="89">
        <v>954</v>
      </c>
      <c r="Q2567" s="89">
        <v>7679.5</v>
      </c>
      <c r="R2567" s="88">
        <f>VLOOKUP(P2567,NEW_TRAIN_TEST!$A$1:$M$980,13,0)</f>
        <v>7436</v>
      </c>
      <c r="S2567" s="88">
        <f>VLOOKUP(P2567,NEW_TRAIN_TEST!$A$1:$M$980,11,0)</f>
        <v>7721</v>
      </c>
      <c r="T2567" s="6">
        <f t="shared" si="80"/>
        <v>0</v>
      </c>
      <c r="U2567" s="6">
        <f t="shared" si="81"/>
        <v>0</v>
      </c>
    </row>
    <row r="2568" spans="1:21" x14ac:dyDescent="0.2">
      <c r="A2568" s="88">
        <v>2566</v>
      </c>
      <c r="B2568" s="88">
        <v>2</v>
      </c>
      <c r="C2568" s="88" t="s">
        <v>2120</v>
      </c>
      <c r="D2568" s="89" t="s">
        <v>1431</v>
      </c>
      <c r="E2568" s="89">
        <v>0</v>
      </c>
      <c r="F2568" s="89">
        <v>4</v>
      </c>
      <c r="G2568" s="89">
        <v>1</v>
      </c>
      <c r="H2568" s="89">
        <v>0</v>
      </c>
      <c r="I2568" s="89">
        <v>2</v>
      </c>
      <c r="J2568" s="89">
        <v>0</v>
      </c>
      <c r="K2568" s="89">
        <v>0</v>
      </c>
      <c r="L2568" s="89">
        <v>0</v>
      </c>
      <c r="M2568" s="89">
        <v>0</v>
      </c>
      <c r="N2568" s="89">
        <v>0</v>
      </c>
      <c r="O2568" s="89">
        <v>2</v>
      </c>
      <c r="P2568" s="89">
        <v>954</v>
      </c>
      <c r="Q2568" s="89">
        <v>7719</v>
      </c>
      <c r="R2568" s="88">
        <f>VLOOKUP(P2568,NEW_TRAIN_TEST!$A$1:$M$980,13,0)</f>
        <v>7436</v>
      </c>
      <c r="S2568" s="88">
        <f>VLOOKUP(P2568,NEW_TRAIN_TEST!$A$1:$M$980,11,0)</f>
        <v>7721</v>
      </c>
      <c r="T2568" s="6">
        <f t="shared" si="80"/>
        <v>0</v>
      </c>
      <c r="U2568" s="6">
        <f t="shared" si="81"/>
        <v>0</v>
      </c>
    </row>
    <row r="2569" spans="1:21" x14ac:dyDescent="0.2">
      <c r="A2569" s="88">
        <v>2567</v>
      </c>
      <c r="B2569" s="88">
        <v>2</v>
      </c>
      <c r="C2569" s="88" t="s">
        <v>2120</v>
      </c>
      <c r="D2569" s="89" t="s">
        <v>1431</v>
      </c>
      <c r="E2569" s="89">
        <v>0</v>
      </c>
      <c r="F2569" s="89">
        <v>3</v>
      </c>
      <c r="G2569" s="89">
        <v>0</v>
      </c>
      <c r="H2569" s="89">
        <v>2</v>
      </c>
      <c r="I2569" s="89">
        <v>2</v>
      </c>
      <c r="J2569" s="89">
        <v>0</v>
      </c>
      <c r="K2569" s="89">
        <v>0</v>
      </c>
      <c r="L2569" s="89">
        <v>0</v>
      </c>
      <c r="M2569" s="89">
        <v>0</v>
      </c>
      <c r="N2569" s="89">
        <v>0</v>
      </c>
      <c r="O2569" s="89">
        <v>2</v>
      </c>
      <c r="P2569" s="89">
        <v>553</v>
      </c>
      <c r="Q2569" s="89">
        <v>2872</v>
      </c>
      <c r="R2569" s="88">
        <f>VLOOKUP(P2569,NEW_TRAIN_TEST!$A$1:$M$980,13,0)</f>
        <v>2872</v>
      </c>
      <c r="S2569" s="88">
        <f>VLOOKUP(P2569,NEW_TRAIN_TEST!$A$1:$M$980,11,0)</f>
        <v>3968</v>
      </c>
      <c r="T2569" s="6">
        <f t="shared" si="80"/>
        <v>0</v>
      </c>
      <c r="U2569" s="6">
        <f t="shared" si="81"/>
        <v>0</v>
      </c>
    </row>
    <row r="2570" spans="1:21" x14ac:dyDescent="0.2">
      <c r="A2570" s="88">
        <v>2568</v>
      </c>
      <c r="B2570" s="88">
        <v>2</v>
      </c>
      <c r="C2570" s="88" t="s">
        <v>2120</v>
      </c>
      <c r="D2570" s="89" t="s">
        <v>1431</v>
      </c>
      <c r="E2570" s="89">
        <v>0</v>
      </c>
      <c r="F2570" s="89">
        <v>0</v>
      </c>
      <c r="G2570" s="89">
        <v>0</v>
      </c>
      <c r="H2570" s="89">
        <v>0</v>
      </c>
      <c r="I2570" s="89">
        <v>0</v>
      </c>
      <c r="J2570" s="89">
        <v>0</v>
      </c>
      <c r="K2570" s="89">
        <v>0</v>
      </c>
      <c r="L2570" s="89">
        <v>0</v>
      </c>
      <c r="M2570" s="89">
        <v>0</v>
      </c>
      <c r="N2570" s="89">
        <v>1</v>
      </c>
      <c r="O2570" s="89">
        <v>0</v>
      </c>
      <c r="P2570" s="89">
        <v>553</v>
      </c>
      <c r="Q2570" s="89">
        <v>2882.5</v>
      </c>
      <c r="R2570" s="88">
        <f>VLOOKUP(P2570,NEW_TRAIN_TEST!$A$1:$M$980,13,0)</f>
        <v>2872</v>
      </c>
      <c r="S2570" s="88">
        <f>VLOOKUP(P2570,NEW_TRAIN_TEST!$A$1:$M$980,11,0)</f>
        <v>3968</v>
      </c>
      <c r="T2570" s="6">
        <f t="shared" si="80"/>
        <v>0</v>
      </c>
      <c r="U2570" s="6">
        <f t="shared" si="81"/>
        <v>0</v>
      </c>
    </row>
    <row r="2571" spans="1:21" x14ac:dyDescent="0.2">
      <c r="A2571" s="88">
        <v>2569</v>
      </c>
      <c r="B2571" s="88">
        <v>2</v>
      </c>
      <c r="C2571" s="88" t="s">
        <v>2120</v>
      </c>
      <c r="D2571" s="89" t="s">
        <v>1431</v>
      </c>
      <c r="E2571" s="89">
        <v>4</v>
      </c>
      <c r="F2571" s="89">
        <v>0</v>
      </c>
      <c r="G2571" s="89">
        <v>0</v>
      </c>
      <c r="H2571" s="89">
        <v>0</v>
      </c>
      <c r="I2571" s="89">
        <v>0</v>
      </c>
      <c r="J2571" s="89">
        <v>0</v>
      </c>
      <c r="K2571" s="89">
        <v>0</v>
      </c>
      <c r="L2571" s="89">
        <v>0</v>
      </c>
      <c r="M2571" s="89">
        <v>0</v>
      </c>
      <c r="N2571" s="89">
        <v>0</v>
      </c>
      <c r="O2571" s="89">
        <v>0</v>
      </c>
      <c r="P2571" s="89">
        <v>963</v>
      </c>
      <c r="Q2571" s="89">
        <v>7899</v>
      </c>
      <c r="R2571" s="88">
        <f>VLOOKUP(P2571,NEW_TRAIN_TEST!$A$1:$M$980,13,0)</f>
        <v>7657</v>
      </c>
      <c r="S2571" s="88">
        <f>VLOOKUP(P2571,NEW_TRAIN_TEST!$A$1:$M$980,11,0)</f>
        <v>7899</v>
      </c>
      <c r="T2571" s="6">
        <f t="shared" si="80"/>
        <v>0</v>
      </c>
      <c r="U2571" s="6">
        <f t="shared" si="81"/>
        <v>0</v>
      </c>
    </row>
    <row r="2572" spans="1:21" x14ac:dyDescent="0.2">
      <c r="A2572" s="88">
        <v>2570</v>
      </c>
      <c r="B2572" s="88">
        <v>2</v>
      </c>
      <c r="C2572" s="88" t="s">
        <v>2120</v>
      </c>
      <c r="D2572" s="89" t="s">
        <v>1431</v>
      </c>
      <c r="E2572" s="89">
        <v>0</v>
      </c>
      <c r="F2572" s="89">
        <v>2</v>
      </c>
      <c r="G2572" s="89">
        <v>1</v>
      </c>
      <c r="H2572" s="89">
        <v>0</v>
      </c>
      <c r="I2572" s="89">
        <v>2</v>
      </c>
      <c r="J2572" s="89">
        <v>2</v>
      </c>
      <c r="K2572" s="89">
        <v>0</v>
      </c>
      <c r="L2572" s="89">
        <v>0</v>
      </c>
      <c r="M2572" s="89">
        <v>0</v>
      </c>
      <c r="N2572" s="89">
        <v>0</v>
      </c>
      <c r="O2572" s="89">
        <v>2</v>
      </c>
      <c r="P2572" s="89">
        <v>950</v>
      </c>
      <c r="Q2572" s="89">
        <v>7400.5</v>
      </c>
      <c r="R2572" s="88">
        <f>VLOOKUP(P2572,NEW_TRAIN_TEST!$A$1:$M$980,13,0)</f>
        <v>7400.5</v>
      </c>
      <c r="S2572" s="88">
        <f>VLOOKUP(P2572,NEW_TRAIN_TEST!$A$1:$M$980,11,0)</f>
        <v>7478</v>
      </c>
      <c r="T2572" s="6">
        <f t="shared" si="80"/>
        <v>0</v>
      </c>
      <c r="U2572" s="6">
        <f t="shared" si="81"/>
        <v>0</v>
      </c>
    </row>
    <row r="2573" spans="1:21" x14ac:dyDescent="0.2">
      <c r="A2573" s="88">
        <v>2571</v>
      </c>
      <c r="B2573" s="88">
        <v>2</v>
      </c>
      <c r="C2573" s="88" t="s">
        <v>2120</v>
      </c>
      <c r="D2573" s="89" t="s">
        <v>1431</v>
      </c>
      <c r="E2573" s="89">
        <v>0</v>
      </c>
      <c r="F2573" s="89">
        <v>3</v>
      </c>
      <c r="G2573" s="89">
        <v>0</v>
      </c>
      <c r="H2573" s="89">
        <v>2</v>
      </c>
      <c r="I2573" s="89">
        <v>2</v>
      </c>
      <c r="J2573" s="89">
        <v>0</v>
      </c>
      <c r="K2573" s="89">
        <v>0</v>
      </c>
      <c r="L2573" s="89">
        <v>0</v>
      </c>
      <c r="M2573" s="89">
        <v>0</v>
      </c>
      <c r="N2573" s="89">
        <v>0</v>
      </c>
      <c r="O2573" s="89">
        <v>2</v>
      </c>
      <c r="P2573" s="89">
        <v>568</v>
      </c>
      <c r="Q2573" s="89">
        <v>2023</v>
      </c>
      <c r="R2573" s="88">
        <f>VLOOKUP(P2573,NEW_TRAIN_TEST!$A$1:$M$980,13,0)</f>
        <v>2023</v>
      </c>
      <c r="S2573" s="88">
        <f>VLOOKUP(P2573,NEW_TRAIN_TEST!$A$1:$M$980,11,0)</f>
        <v>2933</v>
      </c>
      <c r="T2573" s="6">
        <f t="shared" si="80"/>
        <v>0</v>
      </c>
      <c r="U2573" s="6">
        <f t="shared" si="81"/>
        <v>0</v>
      </c>
    </row>
    <row r="2574" spans="1:21" x14ac:dyDescent="0.2">
      <c r="A2574" s="88">
        <v>2572</v>
      </c>
      <c r="B2574" s="88">
        <v>2</v>
      </c>
      <c r="C2574" s="88" t="s">
        <v>2120</v>
      </c>
      <c r="D2574" s="89" t="s">
        <v>1431</v>
      </c>
      <c r="E2574" s="89">
        <v>3</v>
      </c>
      <c r="F2574" s="89">
        <v>1</v>
      </c>
      <c r="G2574" s="89">
        <v>0</v>
      </c>
      <c r="H2574" s="89">
        <v>0</v>
      </c>
      <c r="I2574" s="89">
        <v>2</v>
      </c>
      <c r="J2574" s="89">
        <v>0</v>
      </c>
      <c r="K2574" s="89">
        <v>0</v>
      </c>
      <c r="L2574" s="89">
        <v>0</v>
      </c>
      <c r="M2574" s="89">
        <v>0</v>
      </c>
      <c r="N2574" s="89">
        <v>0</v>
      </c>
      <c r="O2574" s="89">
        <v>2</v>
      </c>
      <c r="P2574" s="89">
        <v>568</v>
      </c>
      <c r="Q2574" s="89">
        <v>2122.5</v>
      </c>
      <c r="R2574" s="88">
        <f>VLOOKUP(P2574,NEW_TRAIN_TEST!$A$1:$M$980,13,0)</f>
        <v>2023</v>
      </c>
      <c r="S2574" s="88">
        <f>VLOOKUP(P2574,NEW_TRAIN_TEST!$A$1:$M$980,11,0)</f>
        <v>2933</v>
      </c>
      <c r="T2574" s="6">
        <f t="shared" si="80"/>
        <v>0</v>
      </c>
      <c r="U2574" s="6">
        <f t="shared" si="81"/>
        <v>0</v>
      </c>
    </row>
    <row r="2575" spans="1:21" x14ac:dyDescent="0.2">
      <c r="A2575" s="88">
        <v>2573</v>
      </c>
      <c r="B2575" s="88">
        <v>2</v>
      </c>
      <c r="C2575" s="88" t="s">
        <v>2120</v>
      </c>
      <c r="D2575" s="89" t="s">
        <v>1431</v>
      </c>
      <c r="E2575" s="89">
        <v>0</v>
      </c>
      <c r="F2575" s="89">
        <v>0</v>
      </c>
      <c r="G2575" s="89">
        <v>0</v>
      </c>
      <c r="H2575" s="89">
        <v>0</v>
      </c>
      <c r="I2575" s="89">
        <v>0</v>
      </c>
      <c r="J2575" s="89">
        <v>0</v>
      </c>
      <c r="K2575" s="89">
        <v>0</v>
      </c>
      <c r="L2575" s="89">
        <v>0</v>
      </c>
      <c r="M2575" s="89">
        <v>0</v>
      </c>
      <c r="N2575" s="89">
        <v>1</v>
      </c>
      <c r="O2575" s="89">
        <v>0</v>
      </c>
      <c r="P2575" s="89">
        <v>956</v>
      </c>
      <c r="Q2575" s="89">
        <v>7884</v>
      </c>
      <c r="R2575" s="88">
        <f>VLOOKUP(P2575,NEW_TRAIN_TEST!$A$1:$M$980,13,0)</f>
        <v>7884</v>
      </c>
      <c r="S2575" s="88">
        <f>VLOOKUP(P2575,NEW_TRAIN_TEST!$A$1:$M$980,11,0)</f>
        <v>7884</v>
      </c>
      <c r="T2575" s="6">
        <f t="shared" si="80"/>
        <v>0</v>
      </c>
      <c r="U2575" s="6">
        <f t="shared" si="81"/>
        <v>0</v>
      </c>
    </row>
    <row r="2576" spans="1:21" x14ac:dyDescent="0.2">
      <c r="A2576" s="88">
        <v>2574</v>
      </c>
      <c r="B2576" s="88">
        <v>2</v>
      </c>
      <c r="C2576" s="88" t="s">
        <v>2120</v>
      </c>
      <c r="D2576" s="89" t="s">
        <v>1431</v>
      </c>
      <c r="E2576" s="89">
        <v>0</v>
      </c>
      <c r="F2576" s="89">
        <v>1</v>
      </c>
      <c r="G2576" s="89">
        <v>0</v>
      </c>
      <c r="H2576" s="89">
        <v>0</v>
      </c>
      <c r="I2576" s="89">
        <v>2</v>
      </c>
      <c r="J2576" s="89">
        <v>0</v>
      </c>
      <c r="K2576" s="89">
        <v>0</v>
      </c>
      <c r="L2576" s="89">
        <v>0</v>
      </c>
      <c r="M2576" s="89">
        <v>0</v>
      </c>
      <c r="N2576" s="89">
        <v>0</v>
      </c>
      <c r="O2576" s="89">
        <v>2</v>
      </c>
      <c r="P2576" s="89">
        <v>572</v>
      </c>
      <c r="Q2576" s="89">
        <v>2686</v>
      </c>
      <c r="R2576" s="88">
        <f>VLOOKUP(P2576,NEW_TRAIN_TEST!$A$1:$M$980,13,0)</f>
        <v>2686</v>
      </c>
      <c r="S2576" s="88">
        <f>VLOOKUP(P2576,NEW_TRAIN_TEST!$A$1:$M$980,11,0)</f>
        <v>3727</v>
      </c>
      <c r="T2576" s="6">
        <f t="shared" si="80"/>
        <v>0</v>
      </c>
      <c r="U2576" s="6">
        <f t="shared" si="81"/>
        <v>0</v>
      </c>
    </row>
    <row r="2577" spans="1:21" x14ac:dyDescent="0.2">
      <c r="A2577" s="88">
        <v>2575</v>
      </c>
      <c r="B2577" s="88">
        <v>2</v>
      </c>
      <c r="C2577" s="88" t="s">
        <v>2120</v>
      </c>
      <c r="D2577" s="89" t="s">
        <v>1431</v>
      </c>
      <c r="E2577" s="89">
        <v>0</v>
      </c>
      <c r="F2577" s="89">
        <v>1</v>
      </c>
      <c r="G2577" s="89">
        <v>0</v>
      </c>
      <c r="H2577" s="89">
        <v>0</v>
      </c>
      <c r="I2577" s="89">
        <v>2</v>
      </c>
      <c r="J2577" s="89">
        <v>0</v>
      </c>
      <c r="K2577" s="89">
        <v>0</v>
      </c>
      <c r="L2577" s="89">
        <v>0</v>
      </c>
      <c r="M2577" s="89">
        <v>0</v>
      </c>
      <c r="N2577" s="89">
        <v>0</v>
      </c>
      <c r="O2577" s="89">
        <v>2</v>
      </c>
      <c r="P2577" s="89">
        <v>572</v>
      </c>
      <c r="Q2577" s="89">
        <v>2688</v>
      </c>
      <c r="R2577" s="88">
        <f>VLOOKUP(P2577,NEW_TRAIN_TEST!$A$1:$M$980,13,0)</f>
        <v>2686</v>
      </c>
      <c r="S2577" s="88">
        <f>VLOOKUP(P2577,NEW_TRAIN_TEST!$A$1:$M$980,11,0)</f>
        <v>3727</v>
      </c>
      <c r="T2577" s="6">
        <f t="shared" si="80"/>
        <v>0</v>
      </c>
      <c r="U2577" s="6">
        <f t="shared" si="81"/>
        <v>0</v>
      </c>
    </row>
    <row r="2578" spans="1:21" x14ac:dyDescent="0.2">
      <c r="A2578" s="88">
        <v>2576</v>
      </c>
      <c r="B2578" s="88">
        <v>2</v>
      </c>
      <c r="C2578" s="88" t="s">
        <v>2120</v>
      </c>
      <c r="D2578" s="89" t="s">
        <v>1431</v>
      </c>
      <c r="E2578" s="89">
        <v>0</v>
      </c>
      <c r="F2578" s="89">
        <v>1</v>
      </c>
      <c r="G2578" s="89">
        <v>0</v>
      </c>
      <c r="H2578" s="89">
        <v>0</v>
      </c>
      <c r="I2578" s="89">
        <v>2</v>
      </c>
      <c r="J2578" s="89">
        <v>0</v>
      </c>
      <c r="K2578" s="89">
        <v>0</v>
      </c>
      <c r="L2578" s="89">
        <v>0</v>
      </c>
      <c r="M2578" s="89">
        <v>0</v>
      </c>
      <c r="N2578" s="89">
        <v>0</v>
      </c>
      <c r="O2578" s="89">
        <v>2</v>
      </c>
      <c r="P2578" s="89">
        <v>572</v>
      </c>
      <c r="Q2578" s="89">
        <v>2688</v>
      </c>
      <c r="R2578" s="88">
        <f>VLOOKUP(P2578,NEW_TRAIN_TEST!$A$1:$M$980,13,0)</f>
        <v>2686</v>
      </c>
      <c r="S2578" s="88">
        <f>VLOOKUP(P2578,NEW_TRAIN_TEST!$A$1:$M$980,11,0)</f>
        <v>3727</v>
      </c>
      <c r="T2578" s="6">
        <f t="shared" si="80"/>
        <v>0</v>
      </c>
      <c r="U2578" s="6">
        <f t="shared" si="81"/>
        <v>0</v>
      </c>
    </row>
    <row r="2579" spans="1:21" x14ac:dyDescent="0.2">
      <c r="A2579" s="88">
        <v>2577</v>
      </c>
      <c r="B2579" s="88">
        <v>2</v>
      </c>
      <c r="C2579" s="88" t="s">
        <v>2120</v>
      </c>
      <c r="D2579" s="89" t="s">
        <v>1431</v>
      </c>
      <c r="E2579" s="89">
        <v>0</v>
      </c>
      <c r="F2579" s="89">
        <v>4</v>
      </c>
      <c r="G2579" s="89">
        <v>2</v>
      </c>
      <c r="H2579" s="89">
        <v>0</v>
      </c>
      <c r="I2579" s="89">
        <v>0</v>
      </c>
      <c r="J2579" s="89">
        <v>0</v>
      </c>
      <c r="K2579" s="89">
        <v>0</v>
      </c>
      <c r="L2579" s="89">
        <v>0</v>
      </c>
      <c r="M2579" s="89">
        <v>0</v>
      </c>
      <c r="N2579" s="89">
        <v>0</v>
      </c>
      <c r="O2579" s="89">
        <v>0</v>
      </c>
      <c r="P2579" s="89">
        <v>572</v>
      </c>
      <c r="Q2579" s="89">
        <v>2688.25</v>
      </c>
      <c r="R2579" s="88">
        <f>VLOOKUP(P2579,NEW_TRAIN_TEST!$A$1:$M$980,13,0)</f>
        <v>2686</v>
      </c>
      <c r="S2579" s="88">
        <f>VLOOKUP(P2579,NEW_TRAIN_TEST!$A$1:$M$980,11,0)</f>
        <v>3727</v>
      </c>
      <c r="T2579" s="6">
        <f t="shared" si="80"/>
        <v>0</v>
      </c>
      <c r="U2579" s="6">
        <f t="shared" si="81"/>
        <v>0</v>
      </c>
    </row>
    <row r="2580" spans="1:21" x14ac:dyDescent="0.2">
      <c r="A2580" s="88">
        <v>2578</v>
      </c>
      <c r="B2580" s="88">
        <v>2</v>
      </c>
      <c r="C2580" s="88" t="s">
        <v>2120</v>
      </c>
      <c r="D2580" s="89" t="s">
        <v>1431</v>
      </c>
      <c r="E2580" s="89">
        <v>0</v>
      </c>
      <c r="F2580" s="89">
        <v>1</v>
      </c>
      <c r="G2580" s="89">
        <v>0</v>
      </c>
      <c r="H2580" s="89">
        <v>0</v>
      </c>
      <c r="I2580" s="89">
        <v>2</v>
      </c>
      <c r="J2580" s="89">
        <v>0</v>
      </c>
      <c r="K2580" s="89">
        <v>0</v>
      </c>
      <c r="L2580" s="89">
        <v>0</v>
      </c>
      <c r="M2580" s="89">
        <v>0</v>
      </c>
      <c r="N2580" s="89">
        <v>0</v>
      </c>
      <c r="O2580" s="89">
        <v>2</v>
      </c>
      <c r="P2580" s="89">
        <v>572</v>
      </c>
      <c r="Q2580" s="89">
        <v>2688.5</v>
      </c>
      <c r="R2580" s="88">
        <f>VLOOKUP(P2580,NEW_TRAIN_TEST!$A$1:$M$980,13,0)</f>
        <v>2686</v>
      </c>
      <c r="S2580" s="88">
        <f>VLOOKUP(P2580,NEW_TRAIN_TEST!$A$1:$M$980,11,0)</f>
        <v>3727</v>
      </c>
      <c r="T2580" s="6">
        <f t="shared" si="80"/>
        <v>0</v>
      </c>
      <c r="U2580" s="6">
        <f t="shared" si="81"/>
        <v>0</v>
      </c>
    </row>
    <row r="2581" spans="1:21" x14ac:dyDescent="0.2">
      <c r="A2581" s="88">
        <v>2579</v>
      </c>
      <c r="B2581" s="88">
        <v>2</v>
      </c>
      <c r="C2581" s="88" t="s">
        <v>2120</v>
      </c>
      <c r="D2581" s="89" t="s">
        <v>1431</v>
      </c>
      <c r="E2581" s="89">
        <v>0</v>
      </c>
      <c r="F2581" s="89">
        <v>4</v>
      </c>
      <c r="G2581" s="89">
        <v>0</v>
      </c>
      <c r="H2581" s="89">
        <v>0</v>
      </c>
      <c r="I2581" s="89">
        <v>0</v>
      </c>
      <c r="J2581" s="89">
        <v>0</v>
      </c>
      <c r="K2581" s="89">
        <v>0</v>
      </c>
      <c r="L2581" s="89">
        <v>0</v>
      </c>
      <c r="M2581" s="89">
        <v>0</v>
      </c>
      <c r="N2581" s="89">
        <v>0</v>
      </c>
      <c r="O2581" s="89">
        <v>0</v>
      </c>
      <c r="P2581" s="89">
        <v>572</v>
      </c>
      <c r="Q2581" s="89">
        <v>2689</v>
      </c>
      <c r="R2581" s="88">
        <f>VLOOKUP(P2581,NEW_TRAIN_TEST!$A$1:$M$980,13,0)</f>
        <v>2686</v>
      </c>
      <c r="S2581" s="88">
        <f>VLOOKUP(P2581,NEW_TRAIN_TEST!$A$1:$M$980,11,0)</f>
        <v>3727</v>
      </c>
      <c r="T2581" s="6">
        <f t="shared" si="80"/>
        <v>0</v>
      </c>
      <c r="U2581" s="6">
        <f t="shared" si="81"/>
        <v>0</v>
      </c>
    </row>
    <row r="2582" spans="1:21" x14ac:dyDescent="0.2">
      <c r="A2582" s="88">
        <v>2580</v>
      </c>
      <c r="B2582" s="88">
        <v>2</v>
      </c>
      <c r="C2582" s="88" t="s">
        <v>2120</v>
      </c>
      <c r="D2582" s="89" t="s">
        <v>1431</v>
      </c>
      <c r="E2582" s="89">
        <v>0</v>
      </c>
      <c r="F2582" s="89">
        <v>1</v>
      </c>
      <c r="G2582" s="89">
        <v>0</v>
      </c>
      <c r="H2582" s="89">
        <v>0</v>
      </c>
      <c r="I2582" s="89">
        <v>2</v>
      </c>
      <c r="J2582" s="89">
        <v>0</v>
      </c>
      <c r="K2582" s="89">
        <v>0</v>
      </c>
      <c r="L2582" s="89">
        <v>0</v>
      </c>
      <c r="M2582" s="89">
        <v>0</v>
      </c>
      <c r="N2582" s="89">
        <v>0</v>
      </c>
      <c r="O2582" s="89">
        <v>2</v>
      </c>
      <c r="P2582" s="89">
        <v>572</v>
      </c>
      <c r="Q2582" s="89">
        <v>2690</v>
      </c>
      <c r="R2582" s="88">
        <f>VLOOKUP(P2582,NEW_TRAIN_TEST!$A$1:$M$980,13,0)</f>
        <v>2686</v>
      </c>
      <c r="S2582" s="88">
        <f>VLOOKUP(P2582,NEW_TRAIN_TEST!$A$1:$M$980,11,0)</f>
        <v>3727</v>
      </c>
      <c r="T2582" s="6">
        <f t="shared" si="80"/>
        <v>0</v>
      </c>
      <c r="U2582" s="6">
        <f t="shared" si="81"/>
        <v>0</v>
      </c>
    </row>
    <row r="2583" spans="1:21" x14ac:dyDescent="0.2">
      <c r="A2583" s="88">
        <v>2581</v>
      </c>
      <c r="B2583" s="88">
        <v>2</v>
      </c>
      <c r="C2583" s="88" t="s">
        <v>2120</v>
      </c>
      <c r="D2583" s="89" t="s">
        <v>1431</v>
      </c>
      <c r="E2583" s="89">
        <v>0</v>
      </c>
      <c r="F2583" s="89">
        <v>2</v>
      </c>
      <c r="G2583" s="89">
        <v>1</v>
      </c>
      <c r="H2583" s="89">
        <v>0</v>
      </c>
      <c r="I2583" s="89">
        <v>0</v>
      </c>
      <c r="J2583" s="89">
        <v>0</v>
      </c>
      <c r="K2583" s="89">
        <v>0</v>
      </c>
      <c r="L2583" s="89">
        <v>0</v>
      </c>
      <c r="M2583" s="89">
        <v>0</v>
      </c>
      <c r="N2583" s="89">
        <v>0</v>
      </c>
      <c r="O2583" s="89">
        <v>0</v>
      </c>
      <c r="P2583" s="89">
        <v>572</v>
      </c>
      <c r="Q2583" s="89">
        <v>2690.5</v>
      </c>
      <c r="R2583" s="88">
        <f>VLOOKUP(P2583,NEW_TRAIN_TEST!$A$1:$M$980,13,0)</f>
        <v>2686</v>
      </c>
      <c r="S2583" s="88">
        <f>VLOOKUP(P2583,NEW_TRAIN_TEST!$A$1:$M$980,11,0)</f>
        <v>3727</v>
      </c>
      <c r="T2583" s="6">
        <f t="shared" si="80"/>
        <v>0</v>
      </c>
      <c r="U2583" s="6">
        <f t="shared" si="81"/>
        <v>0</v>
      </c>
    </row>
    <row r="2584" spans="1:21" x14ac:dyDescent="0.2">
      <c r="A2584" s="88">
        <v>2582</v>
      </c>
      <c r="B2584" s="88">
        <v>2</v>
      </c>
      <c r="C2584" s="88" t="s">
        <v>2120</v>
      </c>
      <c r="D2584" s="89" t="s">
        <v>1431</v>
      </c>
      <c r="E2584" s="89">
        <v>0</v>
      </c>
      <c r="F2584" s="89">
        <v>3</v>
      </c>
      <c r="G2584" s="89">
        <v>3</v>
      </c>
      <c r="H2584" s="89">
        <v>0</v>
      </c>
      <c r="I2584" s="89">
        <v>2</v>
      </c>
      <c r="J2584" s="89">
        <v>0</v>
      </c>
      <c r="K2584" s="89">
        <v>0</v>
      </c>
      <c r="L2584" s="89">
        <v>1</v>
      </c>
      <c r="M2584" s="89">
        <v>7</v>
      </c>
      <c r="N2584" s="89">
        <v>0</v>
      </c>
      <c r="O2584" s="89">
        <v>2</v>
      </c>
      <c r="P2584" s="89">
        <v>572</v>
      </c>
      <c r="Q2584" s="89">
        <v>2690.5</v>
      </c>
      <c r="R2584" s="88">
        <f>VLOOKUP(P2584,NEW_TRAIN_TEST!$A$1:$M$980,13,0)</f>
        <v>2686</v>
      </c>
      <c r="S2584" s="88">
        <f>VLOOKUP(P2584,NEW_TRAIN_TEST!$A$1:$M$980,11,0)</f>
        <v>3727</v>
      </c>
      <c r="T2584" s="6">
        <f t="shared" si="80"/>
        <v>1</v>
      </c>
      <c r="U2584" s="6">
        <f t="shared" si="81"/>
        <v>1</v>
      </c>
    </row>
    <row r="2585" spans="1:21" x14ac:dyDescent="0.2">
      <c r="A2585" s="88">
        <v>2583</v>
      </c>
      <c r="B2585" s="88">
        <v>2</v>
      </c>
      <c r="C2585" s="88" t="s">
        <v>2120</v>
      </c>
      <c r="D2585" s="89" t="s">
        <v>1431</v>
      </c>
      <c r="E2585" s="89">
        <v>0</v>
      </c>
      <c r="F2585" s="89">
        <v>3</v>
      </c>
      <c r="G2585" s="89">
        <v>0</v>
      </c>
      <c r="H2585" s="89">
        <v>0</v>
      </c>
      <c r="I2585" s="89">
        <v>0</v>
      </c>
      <c r="J2585" s="89">
        <v>0</v>
      </c>
      <c r="K2585" s="89">
        <v>0</v>
      </c>
      <c r="L2585" s="89">
        <v>0</v>
      </c>
      <c r="M2585" s="89">
        <v>0</v>
      </c>
      <c r="N2585" s="89">
        <v>0</v>
      </c>
      <c r="O2585" s="89">
        <v>0</v>
      </c>
      <c r="P2585" s="89">
        <v>572</v>
      </c>
      <c r="Q2585" s="89">
        <v>2690.5</v>
      </c>
      <c r="R2585" s="88">
        <f>VLOOKUP(P2585,NEW_TRAIN_TEST!$A$1:$M$980,13,0)</f>
        <v>2686</v>
      </c>
      <c r="S2585" s="88">
        <f>VLOOKUP(P2585,NEW_TRAIN_TEST!$A$1:$M$980,11,0)</f>
        <v>3727</v>
      </c>
      <c r="T2585" s="6">
        <f t="shared" si="80"/>
        <v>0</v>
      </c>
      <c r="U2585" s="6">
        <f t="shared" si="81"/>
        <v>0</v>
      </c>
    </row>
    <row r="2586" spans="1:21" x14ac:dyDescent="0.2">
      <c r="A2586" s="88">
        <v>2584</v>
      </c>
      <c r="B2586" s="88">
        <v>2</v>
      </c>
      <c r="C2586" s="88" t="s">
        <v>2120</v>
      </c>
      <c r="D2586" s="89" t="s">
        <v>1431</v>
      </c>
      <c r="E2586" s="89">
        <v>0</v>
      </c>
      <c r="F2586" s="89">
        <v>6</v>
      </c>
      <c r="G2586" s="89">
        <v>0</v>
      </c>
      <c r="H2586" s="89">
        <v>0</v>
      </c>
      <c r="I2586" s="89">
        <v>0</v>
      </c>
      <c r="J2586" s="89">
        <v>0</v>
      </c>
      <c r="K2586" s="89">
        <v>0</v>
      </c>
      <c r="L2586" s="89">
        <v>0</v>
      </c>
      <c r="M2586" s="89">
        <v>0</v>
      </c>
      <c r="N2586" s="89">
        <v>0</v>
      </c>
      <c r="O2586" s="89">
        <v>0</v>
      </c>
      <c r="P2586" s="89">
        <v>572</v>
      </c>
      <c r="Q2586" s="89">
        <v>2690.6</v>
      </c>
      <c r="R2586" s="88">
        <f>VLOOKUP(P2586,NEW_TRAIN_TEST!$A$1:$M$980,13,0)</f>
        <v>2686</v>
      </c>
      <c r="S2586" s="88">
        <f>VLOOKUP(P2586,NEW_TRAIN_TEST!$A$1:$M$980,11,0)</f>
        <v>3727</v>
      </c>
      <c r="T2586" s="6">
        <f t="shared" si="80"/>
        <v>0</v>
      </c>
      <c r="U2586" s="6">
        <f t="shared" si="81"/>
        <v>0</v>
      </c>
    </row>
    <row r="2587" spans="1:21" x14ac:dyDescent="0.2">
      <c r="A2587" s="88">
        <v>2585</v>
      </c>
      <c r="B2587" s="88">
        <v>2</v>
      </c>
      <c r="C2587" s="88" t="s">
        <v>2120</v>
      </c>
      <c r="D2587" s="89" t="s">
        <v>1431</v>
      </c>
      <c r="E2587" s="89">
        <v>0</v>
      </c>
      <c r="F2587" s="89">
        <v>1</v>
      </c>
      <c r="G2587" s="89">
        <v>0</v>
      </c>
      <c r="H2587" s="89">
        <v>0</v>
      </c>
      <c r="I2587" s="89">
        <v>2</v>
      </c>
      <c r="J2587" s="89">
        <v>0</v>
      </c>
      <c r="K2587" s="89">
        <v>0</v>
      </c>
      <c r="L2587" s="89">
        <v>0</v>
      </c>
      <c r="M2587" s="89">
        <v>0</v>
      </c>
      <c r="N2587" s="89">
        <v>0</v>
      </c>
      <c r="O2587" s="89">
        <v>2</v>
      </c>
      <c r="P2587" s="89">
        <v>572</v>
      </c>
      <c r="Q2587" s="89">
        <v>2691.5</v>
      </c>
      <c r="R2587" s="88">
        <f>VLOOKUP(P2587,NEW_TRAIN_TEST!$A$1:$M$980,13,0)</f>
        <v>2686</v>
      </c>
      <c r="S2587" s="88">
        <f>VLOOKUP(P2587,NEW_TRAIN_TEST!$A$1:$M$980,11,0)</f>
        <v>3727</v>
      </c>
      <c r="T2587" s="6">
        <f t="shared" si="80"/>
        <v>0</v>
      </c>
      <c r="U2587" s="6">
        <f t="shared" si="81"/>
        <v>0</v>
      </c>
    </row>
    <row r="2588" spans="1:21" x14ac:dyDescent="0.2">
      <c r="A2588" s="88">
        <v>2586</v>
      </c>
      <c r="B2588" s="88">
        <v>2</v>
      </c>
      <c r="C2588" s="88" t="s">
        <v>2120</v>
      </c>
      <c r="D2588" s="89" t="s">
        <v>1431</v>
      </c>
      <c r="E2588" s="89">
        <v>0</v>
      </c>
      <c r="F2588" s="89">
        <v>1</v>
      </c>
      <c r="G2588" s="89">
        <v>0</v>
      </c>
      <c r="H2588" s="89">
        <v>0</v>
      </c>
      <c r="I2588" s="89">
        <v>2</v>
      </c>
      <c r="J2588" s="89">
        <v>0</v>
      </c>
      <c r="K2588" s="89">
        <v>0</v>
      </c>
      <c r="L2588" s="89">
        <v>0</v>
      </c>
      <c r="M2588" s="89">
        <v>0</v>
      </c>
      <c r="N2588" s="89">
        <v>0</v>
      </c>
      <c r="O2588" s="89">
        <v>2</v>
      </c>
      <c r="P2588" s="89">
        <v>572</v>
      </c>
      <c r="Q2588" s="89">
        <v>2692</v>
      </c>
      <c r="R2588" s="88">
        <f>VLOOKUP(P2588,NEW_TRAIN_TEST!$A$1:$M$980,13,0)</f>
        <v>2686</v>
      </c>
      <c r="S2588" s="88">
        <f>VLOOKUP(P2588,NEW_TRAIN_TEST!$A$1:$M$980,11,0)</f>
        <v>3727</v>
      </c>
      <c r="T2588" s="6">
        <f t="shared" si="80"/>
        <v>0</v>
      </c>
      <c r="U2588" s="6">
        <f t="shared" si="81"/>
        <v>0</v>
      </c>
    </row>
    <row r="2589" spans="1:21" x14ac:dyDescent="0.2">
      <c r="A2589" s="88">
        <v>2587</v>
      </c>
      <c r="B2589" s="88">
        <v>2</v>
      </c>
      <c r="C2589" s="88" t="s">
        <v>2120</v>
      </c>
      <c r="D2589" s="89" t="s">
        <v>1431</v>
      </c>
      <c r="E2589" s="89">
        <v>0</v>
      </c>
      <c r="F2589" s="89">
        <v>1</v>
      </c>
      <c r="G2589" s="89">
        <v>0</v>
      </c>
      <c r="H2589" s="89">
        <v>0</v>
      </c>
      <c r="I2589" s="89">
        <v>2</v>
      </c>
      <c r="J2589" s="89">
        <v>0</v>
      </c>
      <c r="K2589" s="89">
        <v>0</v>
      </c>
      <c r="L2589" s="89">
        <v>0</v>
      </c>
      <c r="M2589" s="89">
        <v>0</v>
      </c>
      <c r="N2589" s="89">
        <v>0</v>
      </c>
      <c r="O2589" s="89">
        <v>2</v>
      </c>
      <c r="P2589" s="89">
        <v>572</v>
      </c>
      <c r="Q2589" s="89">
        <v>2692</v>
      </c>
      <c r="R2589" s="88">
        <f>VLOOKUP(P2589,NEW_TRAIN_TEST!$A$1:$M$980,13,0)</f>
        <v>2686</v>
      </c>
      <c r="S2589" s="88">
        <f>VLOOKUP(P2589,NEW_TRAIN_TEST!$A$1:$M$980,11,0)</f>
        <v>3727</v>
      </c>
      <c r="T2589" s="6">
        <f t="shared" si="80"/>
        <v>0</v>
      </c>
      <c r="U2589" s="6">
        <f t="shared" si="81"/>
        <v>0</v>
      </c>
    </row>
    <row r="2590" spans="1:21" x14ac:dyDescent="0.2">
      <c r="A2590" s="88">
        <v>2588</v>
      </c>
      <c r="B2590" s="88">
        <v>2</v>
      </c>
      <c r="C2590" s="88" t="s">
        <v>2120</v>
      </c>
      <c r="D2590" s="89" t="s">
        <v>1431</v>
      </c>
      <c r="E2590" s="89">
        <v>0</v>
      </c>
      <c r="F2590" s="89">
        <v>1</v>
      </c>
      <c r="G2590" s="89">
        <v>0</v>
      </c>
      <c r="H2590" s="89">
        <v>0</v>
      </c>
      <c r="I2590" s="89">
        <v>2</v>
      </c>
      <c r="J2590" s="89">
        <v>0</v>
      </c>
      <c r="K2590" s="89">
        <v>0</v>
      </c>
      <c r="L2590" s="89">
        <v>0</v>
      </c>
      <c r="M2590" s="89">
        <v>7</v>
      </c>
      <c r="N2590" s="89">
        <v>0</v>
      </c>
      <c r="O2590" s="89">
        <v>2</v>
      </c>
      <c r="P2590" s="89">
        <v>572</v>
      </c>
      <c r="Q2590" s="89">
        <v>2692.5</v>
      </c>
      <c r="R2590" s="88">
        <f>VLOOKUP(P2590,NEW_TRAIN_TEST!$A$1:$M$980,13,0)</f>
        <v>2686</v>
      </c>
      <c r="S2590" s="88">
        <f>VLOOKUP(P2590,NEW_TRAIN_TEST!$A$1:$M$980,11,0)</f>
        <v>3727</v>
      </c>
      <c r="T2590" s="6">
        <f t="shared" si="80"/>
        <v>0</v>
      </c>
      <c r="U2590" s="6">
        <f t="shared" si="81"/>
        <v>1</v>
      </c>
    </row>
    <row r="2591" spans="1:21" x14ac:dyDescent="0.2">
      <c r="A2591" s="88">
        <v>2589</v>
      </c>
      <c r="B2591" s="88">
        <v>2</v>
      </c>
      <c r="C2591" s="88" t="s">
        <v>2120</v>
      </c>
      <c r="D2591" s="89" t="s">
        <v>1431</v>
      </c>
      <c r="E2591" s="89">
        <v>0</v>
      </c>
      <c r="F2591" s="89">
        <v>1</v>
      </c>
      <c r="G2591" s="89">
        <v>0</v>
      </c>
      <c r="H2591" s="89">
        <v>0</v>
      </c>
      <c r="I2591" s="89">
        <v>2</v>
      </c>
      <c r="J2591" s="89">
        <v>0</v>
      </c>
      <c r="K2591" s="89">
        <v>0</v>
      </c>
      <c r="L2591" s="89">
        <v>0</v>
      </c>
      <c r="M2591" s="89">
        <v>0</v>
      </c>
      <c r="N2591" s="89">
        <v>0</v>
      </c>
      <c r="O2591" s="89">
        <v>2</v>
      </c>
      <c r="P2591" s="89">
        <v>572</v>
      </c>
      <c r="Q2591" s="89">
        <v>2692.5</v>
      </c>
      <c r="R2591" s="88">
        <f>VLOOKUP(P2591,NEW_TRAIN_TEST!$A$1:$M$980,13,0)</f>
        <v>2686</v>
      </c>
      <c r="S2591" s="88">
        <f>VLOOKUP(P2591,NEW_TRAIN_TEST!$A$1:$M$980,11,0)</f>
        <v>3727</v>
      </c>
      <c r="T2591" s="6">
        <f t="shared" si="80"/>
        <v>0</v>
      </c>
      <c r="U2591" s="6">
        <f t="shared" si="81"/>
        <v>0</v>
      </c>
    </row>
    <row r="2592" spans="1:21" x14ac:dyDescent="0.2">
      <c r="A2592" s="88">
        <v>2590</v>
      </c>
      <c r="B2592" s="88">
        <v>2</v>
      </c>
      <c r="C2592" s="88" t="s">
        <v>2120</v>
      </c>
      <c r="D2592" s="89" t="s">
        <v>1431</v>
      </c>
      <c r="E2592" s="89">
        <v>0</v>
      </c>
      <c r="F2592" s="89">
        <v>6</v>
      </c>
      <c r="G2592" s="89">
        <v>5</v>
      </c>
      <c r="H2592" s="89">
        <v>0</v>
      </c>
      <c r="I2592" s="89">
        <v>0</v>
      </c>
      <c r="J2592" s="89">
        <v>0</v>
      </c>
      <c r="K2592" s="89">
        <v>0</v>
      </c>
      <c r="L2592" s="89">
        <v>0</v>
      </c>
      <c r="M2592" s="89">
        <v>0</v>
      </c>
      <c r="N2592" s="89">
        <v>0</v>
      </c>
      <c r="O2592" s="89">
        <v>0</v>
      </c>
      <c r="P2592" s="89">
        <v>572</v>
      </c>
      <c r="Q2592" s="89">
        <v>2692.6</v>
      </c>
      <c r="R2592" s="88">
        <f>VLOOKUP(P2592,NEW_TRAIN_TEST!$A$1:$M$980,13,0)</f>
        <v>2686</v>
      </c>
      <c r="S2592" s="88">
        <f>VLOOKUP(P2592,NEW_TRAIN_TEST!$A$1:$M$980,11,0)</f>
        <v>3727</v>
      </c>
      <c r="T2592" s="6">
        <f t="shared" si="80"/>
        <v>0</v>
      </c>
      <c r="U2592" s="6">
        <f t="shared" si="81"/>
        <v>0</v>
      </c>
    </row>
    <row r="2593" spans="1:21" x14ac:dyDescent="0.2">
      <c r="A2593" s="88">
        <v>2591</v>
      </c>
      <c r="B2593" s="88">
        <v>2</v>
      </c>
      <c r="C2593" s="88" t="s">
        <v>2120</v>
      </c>
      <c r="D2593" s="89" t="s">
        <v>1431</v>
      </c>
      <c r="E2593" s="89">
        <v>0</v>
      </c>
      <c r="F2593" s="89">
        <v>1</v>
      </c>
      <c r="G2593" s="89">
        <v>0</v>
      </c>
      <c r="H2593" s="89">
        <v>0</v>
      </c>
      <c r="I2593" s="89">
        <v>2</v>
      </c>
      <c r="J2593" s="89">
        <v>0</v>
      </c>
      <c r="K2593" s="89">
        <v>0</v>
      </c>
      <c r="L2593" s="89">
        <v>0</v>
      </c>
      <c r="M2593" s="89">
        <v>0</v>
      </c>
      <c r="N2593" s="89">
        <v>0</v>
      </c>
      <c r="O2593" s="89">
        <v>2</v>
      </c>
      <c r="P2593" s="89">
        <v>572</v>
      </c>
      <c r="Q2593" s="89">
        <v>2693</v>
      </c>
      <c r="R2593" s="88">
        <f>VLOOKUP(P2593,NEW_TRAIN_TEST!$A$1:$M$980,13,0)</f>
        <v>2686</v>
      </c>
      <c r="S2593" s="88">
        <f>VLOOKUP(P2593,NEW_TRAIN_TEST!$A$1:$M$980,11,0)</f>
        <v>3727</v>
      </c>
      <c r="T2593" s="6">
        <f t="shared" si="80"/>
        <v>0</v>
      </c>
      <c r="U2593" s="6">
        <f t="shared" si="81"/>
        <v>0</v>
      </c>
    </row>
    <row r="2594" spans="1:21" x14ac:dyDescent="0.2">
      <c r="A2594" s="88">
        <v>2592</v>
      </c>
      <c r="B2594" s="88">
        <v>2</v>
      </c>
      <c r="C2594" s="88" t="s">
        <v>2120</v>
      </c>
      <c r="D2594" s="89" t="s">
        <v>1431</v>
      </c>
      <c r="E2594" s="89">
        <v>0</v>
      </c>
      <c r="F2594" s="89">
        <v>9</v>
      </c>
      <c r="G2594" s="89">
        <v>3</v>
      </c>
      <c r="H2594" s="89">
        <v>0</v>
      </c>
      <c r="I2594" s="89">
        <v>0</v>
      </c>
      <c r="J2594" s="89">
        <v>0</v>
      </c>
      <c r="K2594" s="89">
        <v>0</v>
      </c>
      <c r="L2594" s="89">
        <v>0</v>
      </c>
      <c r="M2594" s="89">
        <v>0</v>
      </c>
      <c r="N2594" s="89">
        <v>0</v>
      </c>
      <c r="O2594" s="89">
        <v>0</v>
      </c>
      <c r="P2594" s="89">
        <v>572</v>
      </c>
      <c r="Q2594" s="89">
        <v>2693.88</v>
      </c>
      <c r="R2594" s="88">
        <f>VLOOKUP(P2594,NEW_TRAIN_TEST!$A$1:$M$980,13,0)</f>
        <v>2686</v>
      </c>
      <c r="S2594" s="88">
        <f>VLOOKUP(P2594,NEW_TRAIN_TEST!$A$1:$M$980,11,0)</f>
        <v>3727</v>
      </c>
      <c r="T2594" s="6">
        <f t="shared" si="80"/>
        <v>0</v>
      </c>
      <c r="U2594" s="6">
        <f t="shared" si="81"/>
        <v>0</v>
      </c>
    </row>
    <row r="2595" spans="1:21" x14ac:dyDescent="0.2">
      <c r="A2595" s="88">
        <v>2593</v>
      </c>
      <c r="B2595" s="88">
        <v>2</v>
      </c>
      <c r="C2595" s="88" t="s">
        <v>2120</v>
      </c>
      <c r="D2595" s="89" t="s">
        <v>1431</v>
      </c>
      <c r="E2595" s="89">
        <v>0</v>
      </c>
      <c r="F2595" s="89">
        <v>9</v>
      </c>
      <c r="G2595" s="89">
        <v>4</v>
      </c>
      <c r="H2595" s="89">
        <v>2</v>
      </c>
      <c r="I2595" s="89">
        <v>1</v>
      </c>
      <c r="J2595" s="89">
        <v>2</v>
      </c>
      <c r="K2595" s="89">
        <v>0</v>
      </c>
      <c r="L2595" s="89">
        <v>1</v>
      </c>
      <c r="M2595" s="89">
        <v>0</v>
      </c>
      <c r="N2595" s="89">
        <v>0</v>
      </c>
      <c r="O2595" s="89">
        <v>0</v>
      </c>
      <c r="P2595" s="89">
        <v>572</v>
      </c>
      <c r="Q2595" s="89">
        <v>2694.93</v>
      </c>
      <c r="R2595" s="88">
        <f>VLOOKUP(P2595,NEW_TRAIN_TEST!$A$1:$M$980,13,0)</f>
        <v>2686</v>
      </c>
      <c r="S2595" s="88">
        <f>VLOOKUP(P2595,NEW_TRAIN_TEST!$A$1:$M$980,11,0)</f>
        <v>3727</v>
      </c>
      <c r="T2595" s="6">
        <f t="shared" si="80"/>
        <v>1</v>
      </c>
      <c r="U2595" s="6">
        <f t="shared" si="81"/>
        <v>0</v>
      </c>
    </row>
    <row r="2596" spans="1:21" x14ac:dyDescent="0.2">
      <c r="A2596" s="88">
        <v>2594</v>
      </c>
      <c r="B2596" s="88">
        <v>2</v>
      </c>
      <c r="C2596" s="88" t="s">
        <v>2120</v>
      </c>
      <c r="D2596" s="89" t="s">
        <v>1431</v>
      </c>
      <c r="E2596" s="89">
        <v>0</v>
      </c>
      <c r="F2596" s="89">
        <v>9</v>
      </c>
      <c r="G2596" s="89">
        <v>5</v>
      </c>
      <c r="H2596" s="89">
        <v>0</v>
      </c>
      <c r="I2596" s="89">
        <v>0</v>
      </c>
      <c r="J2596" s="89">
        <v>0</v>
      </c>
      <c r="K2596" s="89">
        <v>0</v>
      </c>
      <c r="L2596" s="89">
        <v>0</v>
      </c>
      <c r="M2596" s="89">
        <v>0</v>
      </c>
      <c r="N2596" s="89">
        <v>0</v>
      </c>
      <c r="O2596" s="89">
        <v>0</v>
      </c>
      <c r="P2596" s="89">
        <v>572</v>
      </c>
      <c r="Q2596" s="89">
        <v>2695.54</v>
      </c>
      <c r="R2596" s="88">
        <f>VLOOKUP(P2596,NEW_TRAIN_TEST!$A$1:$M$980,13,0)</f>
        <v>2686</v>
      </c>
      <c r="S2596" s="88">
        <f>VLOOKUP(P2596,NEW_TRAIN_TEST!$A$1:$M$980,11,0)</f>
        <v>3727</v>
      </c>
      <c r="T2596" s="6">
        <f t="shared" si="80"/>
        <v>0</v>
      </c>
      <c r="U2596" s="6">
        <f t="shared" si="81"/>
        <v>0</v>
      </c>
    </row>
    <row r="2597" spans="1:21" x14ac:dyDescent="0.2">
      <c r="A2597" s="88">
        <v>2595</v>
      </c>
      <c r="B2597" s="88">
        <v>2</v>
      </c>
      <c r="C2597" s="88" t="s">
        <v>2120</v>
      </c>
      <c r="D2597" s="89" t="s">
        <v>1431</v>
      </c>
      <c r="E2597" s="89">
        <v>0</v>
      </c>
      <c r="F2597" s="89">
        <v>6</v>
      </c>
      <c r="G2597" s="89">
        <v>0</v>
      </c>
      <c r="H2597" s="89">
        <v>0</v>
      </c>
      <c r="I2597" s="89">
        <v>0</v>
      </c>
      <c r="J2597" s="89">
        <v>0</v>
      </c>
      <c r="K2597" s="89">
        <v>0</v>
      </c>
      <c r="L2597" s="89">
        <v>0</v>
      </c>
      <c r="M2597" s="89">
        <v>0</v>
      </c>
      <c r="N2597" s="89">
        <v>0</v>
      </c>
      <c r="O2597" s="89">
        <v>0</v>
      </c>
      <c r="P2597" s="89">
        <v>572</v>
      </c>
      <c r="Q2597" s="89">
        <v>2697.62</v>
      </c>
      <c r="R2597" s="88">
        <f>VLOOKUP(P2597,NEW_TRAIN_TEST!$A$1:$M$980,13,0)</f>
        <v>2686</v>
      </c>
      <c r="S2597" s="88">
        <f>VLOOKUP(P2597,NEW_TRAIN_TEST!$A$1:$M$980,11,0)</f>
        <v>3727</v>
      </c>
      <c r="T2597" s="6">
        <f t="shared" si="80"/>
        <v>0</v>
      </c>
      <c r="U2597" s="6">
        <f t="shared" si="81"/>
        <v>0</v>
      </c>
    </row>
    <row r="2598" spans="1:21" x14ac:dyDescent="0.2">
      <c r="A2598" s="88">
        <v>2596</v>
      </c>
      <c r="B2598" s="88">
        <v>2</v>
      </c>
      <c r="C2598" s="88" t="s">
        <v>2120</v>
      </c>
      <c r="D2598" s="89" t="s">
        <v>1431</v>
      </c>
      <c r="E2598" s="89">
        <v>0</v>
      </c>
      <c r="F2598" s="89">
        <v>10</v>
      </c>
      <c r="G2598" s="89">
        <v>0</v>
      </c>
      <c r="H2598" s="89">
        <v>0</v>
      </c>
      <c r="I2598" s="89">
        <v>0</v>
      </c>
      <c r="J2598" s="89">
        <v>0</v>
      </c>
      <c r="K2598" s="89">
        <v>0</v>
      </c>
      <c r="L2598" s="89">
        <v>0</v>
      </c>
      <c r="M2598" s="89">
        <v>0</v>
      </c>
      <c r="N2598" s="89">
        <v>0</v>
      </c>
      <c r="O2598" s="89">
        <v>0</v>
      </c>
      <c r="P2598" s="89">
        <v>572</v>
      </c>
      <c r="Q2598" s="89">
        <v>2698.75</v>
      </c>
      <c r="R2598" s="88">
        <f>VLOOKUP(P2598,NEW_TRAIN_TEST!$A$1:$M$980,13,0)</f>
        <v>2686</v>
      </c>
      <c r="S2598" s="88">
        <f>VLOOKUP(P2598,NEW_TRAIN_TEST!$A$1:$M$980,11,0)</f>
        <v>3727</v>
      </c>
      <c r="T2598" s="6">
        <f t="shared" si="80"/>
        <v>0</v>
      </c>
      <c r="U2598" s="6">
        <f t="shared" si="81"/>
        <v>0</v>
      </c>
    </row>
    <row r="2599" spans="1:21" x14ac:dyDescent="0.2">
      <c r="A2599" s="88">
        <v>2597</v>
      </c>
      <c r="B2599" s="88">
        <v>2</v>
      </c>
      <c r="C2599" s="88" t="s">
        <v>2120</v>
      </c>
      <c r="D2599" s="89" t="s">
        <v>1431</v>
      </c>
      <c r="E2599" s="89">
        <v>0</v>
      </c>
      <c r="F2599" s="89">
        <v>1</v>
      </c>
      <c r="G2599" s="89">
        <v>0</v>
      </c>
      <c r="H2599" s="89">
        <v>0</v>
      </c>
      <c r="I2599" s="89">
        <v>2</v>
      </c>
      <c r="J2599" s="89">
        <v>0</v>
      </c>
      <c r="K2599" s="89">
        <v>0</v>
      </c>
      <c r="L2599" s="89">
        <v>0</v>
      </c>
      <c r="M2599" s="89">
        <v>0</v>
      </c>
      <c r="N2599" s="89">
        <v>0</v>
      </c>
      <c r="O2599" s="89">
        <v>2</v>
      </c>
      <c r="P2599" s="89">
        <v>572</v>
      </c>
      <c r="Q2599" s="89">
        <v>2699</v>
      </c>
      <c r="R2599" s="88">
        <f>VLOOKUP(P2599,NEW_TRAIN_TEST!$A$1:$M$980,13,0)</f>
        <v>2686</v>
      </c>
      <c r="S2599" s="88">
        <f>VLOOKUP(P2599,NEW_TRAIN_TEST!$A$1:$M$980,11,0)</f>
        <v>3727</v>
      </c>
      <c r="T2599" s="6">
        <f t="shared" si="80"/>
        <v>0</v>
      </c>
      <c r="U2599" s="6">
        <f t="shared" si="81"/>
        <v>0</v>
      </c>
    </row>
    <row r="2600" spans="1:21" x14ac:dyDescent="0.2">
      <c r="A2600" s="88">
        <v>2598</v>
      </c>
      <c r="B2600" s="88">
        <v>2</v>
      </c>
      <c r="C2600" s="88" t="s">
        <v>2120</v>
      </c>
      <c r="D2600" s="89" t="s">
        <v>1431</v>
      </c>
      <c r="E2600" s="89">
        <v>0</v>
      </c>
      <c r="F2600" s="89">
        <v>0</v>
      </c>
      <c r="G2600" s="89">
        <v>0</v>
      </c>
      <c r="H2600" s="89">
        <v>0</v>
      </c>
      <c r="I2600" s="89">
        <v>0</v>
      </c>
      <c r="J2600" s="89">
        <v>0</v>
      </c>
      <c r="K2600" s="89">
        <v>0</v>
      </c>
      <c r="L2600" s="89">
        <v>0</v>
      </c>
      <c r="M2600" s="89">
        <v>0</v>
      </c>
      <c r="N2600" s="89">
        <v>1</v>
      </c>
      <c r="O2600" s="89">
        <v>0</v>
      </c>
      <c r="P2600" s="89">
        <v>572</v>
      </c>
      <c r="Q2600" s="89">
        <v>2699.43</v>
      </c>
      <c r="R2600" s="88">
        <f>VLOOKUP(P2600,NEW_TRAIN_TEST!$A$1:$M$980,13,0)</f>
        <v>2686</v>
      </c>
      <c r="S2600" s="88">
        <f>VLOOKUP(P2600,NEW_TRAIN_TEST!$A$1:$M$980,11,0)</f>
        <v>3727</v>
      </c>
      <c r="T2600" s="6">
        <f t="shared" si="80"/>
        <v>0</v>
      </c>
      <c r="U2600" s="6">
        <f t="shared" si="81"/>
        <v>0</v>
      </c>
    </row>
    <row r="2601" spans="1:21" x14ac:dyDescent="0.2">
      <c r="A2601" s="88">
        <v>2599</v>
      </c>
      <c r="B2601" s="88">
        <v>2</v>
      </c>
      <c r="C2601" s="88" t="s">
        <v>2120</v>
      </c>
      <c r="D2601" s="89" t="s">
        <v>1431</v>
      </c>
      <c r="E2601" s="89">
        <v>0</v>
      </c>
      <c r="F2601" s="89">
        <v>2</v>
      </c>
      <c r="G2601" s="89">
        <v>0</v>
      </c>
      <c r="H2601" s="89">
        <v>2</v>
      </c>
      <c r="I2601" s="89">
        <v>2</v>
      </c>
      <c r="J2601" s="89">
        <v>0</v>
      </c>
      <c r="K2601" s="89">
        <v>0</v>
      </c>
      <c r="L2601" s="89">
        <v>0</v>
      </c>
      <c r="M2601" s="89">
        <v>0</v>
      </c>
      <c r="N2601" s="89">
        <v>0</v>
      </c>
      <c r="O2601" s="89">
        <v>2</v>
      </c>
      <c r="P2601" s="89">
        <v>205</v>
      </c>
      <c r="Q2601" s="89">
        <v>3722.5</v>
      </c>
      <c r="R2601" s="88">
        <f>VLOOKUP(P2601,NEW_TRAIN_TEST!$A$1:$M$980,13,0)</f>
        <v>3722.5</v>
      </c>
      <c r="S2601" s="88">
        <f>VLOOKUP(P2601,NEW_TRAIN_TEST!$A$1:$M$980,11,0)</f>
        <v>5398</v>
      </c>
      <c r="T2601" s="6">
        <f t="shared" si="80"/>
        <v>0</v>
      </c>
      <c r="U2601" s="6">
        <f t="shared" si="81"/>
        <v>0</v>
      </c>
    </row>
    <row r="2602" spans="1:21" x14ac:dyDescent="0.2">
      <c r="A2602" s="88">
        <v>2600</v>
      </c>
      <c r="B2602" s="88">
        <v>2</v>
      </c>
      <c r="C2602" s="88" t="s">
        <v>2120</v>
      </c>
      <c r="D2602" s="89" t="s">
        <v>1431</v>
      </c>
      <c r="E2602" s="89">
        <v>0</v>
      </c>
      <c r="F2602" s="89">
        <v>2</v>
      </c>
      <c r="G2602" s="89">
        <v>0</v>
      </c>
      <c r="H2602" s="89">
        <v>2</v>
      </c>
      <c r="I2602" s="89">
        <v>2</v>
      </c>
      <c r="J2602" s="89">
        <v>0</v>
      </c>
      <c r="K2602" s="89">
        <v>0</v>
      </c>
      <c r="L2602" s="89">
        <v>0</v>
      </c>
      <c r="M2602" s="89">
        <v>0</v>
      </c>
      <c r="N2602" s="89">
        <v>0</v>
      </c>
      <c r="O2602" s="89">
        <v>2</v>
      </c>
      <c r="P2602" s="89">
        <v>205</v>
      </c>
      <c r="Q2602" s="89">
        <v>3813.5</v>
      </c>
      <c r="R2602" s="88">
        <f>VLOOKUP(P2602,NEW_TRAIN_TEST!$A$1:$M$980,13,0)</f>
        <v>3722.5</v>
      </c>
      <c r="S2602" s="88">
        <f>VLOOKUP(P2602,NEW_TRAIN_TEST!$A$1:$M$980,11,0)</f>
        <v>5398</v>
      </c>
      <c r="T2602" s="6">
        <f t="shared" si="80"/>
        <v>0</v>
      </c>
      <c r="U2602" s="6">
        <f t="shared" si="81"/>
        <v>0</v>
      </c>
    </row>
    <row r="2603" spans="1:21" x14ac:dyDescent="0.2">
      <c r="A2603" s="88">
        <v>2601</v>
      </c>
      <c r="B2603" s="88">
        <v>2</v>
      </c>
      <c r="C2603" s="88" t="s">
        <v>2120</v>
      </c>
      <c r="D2603" s="89" t="s">
        <v>1431</v>
      </c>
      <c r="E2603" s="89">
        <v>0</v>
      </c>
      <c r="F2603" s="89">
        <v>0</v>
      </c>
      <c r="G2603" s="89">
        <v>0</v>
      </c>
      <c r="H2603" s="89">
        <v>0</v>
      </c>
      <c r="I2603" s="89">
        <v>0</v>
      </c>
      <c r="J2603" s="89">
        <v>0</v>
      </c>
      <c r="K2603" s="89">
        <v>0</v>
      </c>
      <c r="L2603" s="89">
        <v>0</v>
      </c>
      <c r="M2603" s="89">
        <v>0</v>
      </c>
      <c r="N2603" s="89">
        <v>1</v>
      </c>
      <c r="O2603" s="89">
        <v>0</v>
      </c>
      <c r="P2603" s="89">
        <v>205</v>
      </c>
      <c r="Q2603" s="89">
        <v>3823</v>
      </c>
      <c r="R2603" s="88">
        <f>VLOOKUP(P2603,NEW_TRAIN_TEST!$A$1:$M$980,13,0)</f>
        <v>3722.5</v>
      </c>
      <c r="S2603" s="88">
        <f>VLOOKUP(P2603,NEW_TRAIN_TEST!$A$1:$M$980,11,0)</f>
        <v>5398</v>
      </c>
      <c r="T2603" s="6">
        <f t="shared" si="80"/>
        <v>0</v>
      </c>
      <c r="U2603" s="6">
        <f t="shared" si="81"/>
        <v>0</v>
      </c>
    </row>
    <row r="2604" spans="1:21" x14ac:dyDescent="0.2">
      <c r="A2604" s="88">
        <v>2602</v>
      </c>
      <c r="B2604" s="88">
        <v>2</v>
      </c>
      <c r="C2604" s="88" t="s">
        <v>2120</v>
      </c>
      <c r="D2604" s="89" t="s">
        <v>1431</v>
      </c>
      <c r="E2604" s="89">
        <v>3</v>
      </c>
      <c r="F2604" s="89">
        <v>0</v>
      </c>
      <c r="G2604" s="89">
        <v>0</v>
      </c>
      <c r="H2604" s="89">
        <v>0</v>
      </c>
      <c r="I2604" s="89">
        <v>0</v>
      </c>
      <c r="J2604" s="89">
        <v>0</v>
      </c>
      <c r="K2604" s="89">
        <v>0</v>
      </c>
      <c r="L2604" s="89">
        <v>0</v>
      </c>
      <c r="M2604" s="89">
        <v>0</v>
      </c>
      <c r="N2604" s="89">
        <v>0</v>
      </c>
      <c r="O2604" s="89">
        <v>0</v>
      </c>
      <c r="P2604" s="89">
        <v>946</v>
      </c>
      <c r="Q2604" s="89">
        <v>8442</v>
      </c>
      <c r="R2604" s="88">
        <f>VLOOKUP(P2604,NEW_TRAIN_TEST!$A$1:$M$980,13,0)</f>
        <v>8388</v>
      </c>
      <c r="S2604" s="88">
        <f>VLOOKUP(P2604,NEW_TRAIN_TEST!$A$1:$M$980,11,0)</f>
        <v>8557</v>
      </c>
      <c r="T2604" s="6">
        <f t="shared" si="80"/>
        <v>0</v>
      </c>
      <c r="U2604" s="6">
        <f t="shared" si="81"/>
        <v>0</v>
      </c>
    </row>
    <row r="2605" spans="1:21" x14ac:dyDescent="0.2">
      <c r="A2605" s="88">
        <v>2603</v>
      </c>
      <c r="B2605" s="88">
        <v>2</v>
      </c>
      <c r="C2605" s="88" t="s">
        <v>2120</v>
      </c>
      <c r="D2605" s="89" t="s">
        <v>1431</v>
      </c>
      <c r="E2605" s="89">
        <v>0</v>
      </c>
      <c r="F2605" s="89">
        <v>2</v>
      </c>
      <c r="G2605" s="89">
        <v>0</v>
      </c>
      <c r="H2605" s="89">
        <v>2</v>
      </c>
      <c r="I2605" s="89">
        <v>2</v>
      </c>
      <c r="J2605" s="89">
        <v>0</v>
      </c>
      <c r="K2605" s="89">
        <v>0</v>
      </c>
      <c r="L2605" s="89">
        <v>0</v>
      </c>
      <c r="M2605" s="89">
        <v>0</v>
      </c>
      <c r="N2605" s="89">
        <v>0</v>
      </c>
      <c r="O2605" s="89">
        <v>2</v>
      </c>
      <c r="P2605" s="89">
        <v>225</v>
      </c>
      <c r="Q2605" s="89">
        <v>3540.5</v>
      </c>
      <c r="R2605" s="88">
        <f>VLOOKUP(P2605,NEW_TRAIN_TEST!$A$1:$M$980,13,0)</f>
        <v>3540.5</v>
      </c>
      <c r="S2605" s="88">
        <f>VLOOKUP(P2605,NEW_TRAIN_TEST!$A$1:$M$980,11,0)</f>
        <v>5031</v>
      </c>
      <c r="T2605" s="6">
        <f t="shared" si="80"/>
        <v>0</v>
      </c>
      <c r="U2605" s="6">
        <f t="shared" si="81"/>
        <v>0</v>
      </c>
    </row>
    <row r="2606" spans="1:21" x14ac:dyDescent="0.2">
      <c r="A2606" s="88">
        <v>2604</v>
      </c>
      <c r="B2606" s="88">
        <v>2</v>
      </c>
      <c r="C2606" s="88" t="s">
        <v>2120</v>
      </c>
      <c r="D2606" s="89" t="s">
        <v>1431</v>
      </c>
      <c r="E2606" s="89">
        <v>0</v>
      </c>
      <c r="F2606" s="89">
        <v>2</v>
      </c>
      <c r="G2606" s="89">
        <v>0</v>
      </c>
      <c r="H2606" s="89">
        <v>2</v>
      </c>
      <c r="I2606" s="89">
        <v>2</v>
      </c>
      <c r="J2606" s="89">
        <v>0</v>
      </c>
      <c r="K2606" s="89">
        <v>0</v>
      </c>
      <c r="L2606" s="89">
        <v>0</v>
      </c>
      <c r="M2606" s="89">
        <v>0</v>
      </c>
      <c r="N2606" s="89">
        <v>0</v>
      </c>
      <c r="O2606" s="89">
        <v>2</v>
      </c>
      <c r="P2606" s="89">
        <v>225</v>
      </c>
      <c r="Q2606" s="89">
        <v>3545.5</v>
      </c>
      <c r="R2606" s="88">
        <f>VLOOKUP(P2606,NEW_TRAIN_TEST!$A$1:$M$980,13,0)</f>
        <v>3540.5</v>
      </c>
      <c r="S2606" s="88">
        <f>VLOOKUP(P2606,NEW_TRAIN_TEST!$A$1:$M$980,11,0)</f>
        <v>5031</v>
      </c>
      <c r="T2606" s="6">
        <f t="shared" si="80"/>
        <v>0</v>
      </c>
      <c r="U2606" s="6">
        <f t="shared" si="81"/>
        <v>0</v>
      </c>
    </row>
    <row r="2607" spans="1:21" x14ac:dyDescent="0.2">
      <c r="A2607" s="88">
        <v>2605</v>
      </c>
      <c r="B2607" s="88">
        <v>2</v>
      </c>
      <c r="C2607" s="88" t="s">
        <v>2120</v>
      </c>
      <c r="D2607" s="89" t="s">
        <v>1431</v>
      </c>
      <c r="E2607" s="89">
        <v>0</v>
      </c>
      <c r="F2607" s="89">
        <v>0</v>
      </c>
      <c r="G2607" s="89">
        <v>0</v>
      </c>
      <c r="H2607" s="89">
        <v>0</v>
      </c>
      <c r="I2607" s="89">
        <v>0</v>
      </c>
      <c r="J2607" s="89">
        <v>0</v>
      </c>
      <c r="K2607" s="89">
        <v>0</v>
      </c>
      <c r="L2607" s="89">
        <v>0</v>
      </c>
      <c r="M2607" s="89">
        <v>0</v>
      </c>
      <c r="N2607" s="89">
        <v>1</v>
      </c>
      <c r="O2607" s="89">
        <v>0</v>
      </c>
      <c r="P2607" s="89">
        <v>225</v>
      </c>
      <c r="Q2607" s="89">
        <v>3548.25</v>
      </c>
      <c r="R2607" s="88">
        <f>VLOOKUP(P2607,NEW_TRAIN_TEST!$A$1:$M$980,13,0)</f>
        <v>3540.5</v>
      </c>
      <c r="S2607" s="88">
        <f>VLOOKUP(P2607,NEW_TRAIN_TEST!$A$1:$M$980,11,0)</f>
        <v>5031</v>
      </c>
      <c r="T2607" s="6">
        <f t="shared" si="80"/>
        <v>0</v>
      </c>
      <c r="U2607" s="6">
        <f t="shared" si="81"/>
        <v>0</v>
      </c>
    </row>
    <row r="2608" spans="1:21" x14ac:dyDescent="0.2">
      <c r="A2608" s="88">
        <v>2606</v>
      </c>
      <c r="B2608" s="88">
        <v>2</v>
      </c>
      <c r="C2608" s="88" t="s">
        <v>2120</v>
      </c>
      <c r="D2608" s="89" t="s">
        <v>1431</v>
      </c>
      <c r="E2608" s="89">
        <v>7</v>
      </c>
      <c r="F2608" s="89">
        <v>0</v>
      </c>
      <c r="G2608" s="89">
        <v>0</v>
      </c>
      <c r="H2608" s="89">
        <v>0</v>
      </c>
      <c r="I2608" s="89">
        <v>0</v>
      </c>
      <c r="J2608" s="89">
        <v>0</v>
      </c>
      <c r="K2608" s="89">
        <v>0</v>
      </c>
      <c r="L2608" s="89">
        <v>1</v>
      </c>
      <c r="M2608" s="89">
        <v>0</v>
      </c>
      <c r="N2608" s="89">
        <v>0</v>
      </c>
      <c r="O2608" s="89">
        <v>0</v>
      </c>
      <c r="P2608" s="89">
        <v>962</v>
      </c>
      <c r="Q2608" s="89">
        <v>10018</v>
      </c>
      <c r="R2608" s="88">
        <f>VLOOKUP(P2608,NEW_TRAIN_TEST!$A$1:$M$980,13,0)</f>
        <v>9856</v>
      </c>
      <c r="S2608" s="88">
        <f>VLOOKUP(P2608,NEW_TRAIN_TEST!$A$1:$M$980,11,0)</f>
        <v>10033</v>
      </c>
      <c r="T2608" s="6">
        <f t="shared" si="80"/>
        <v>1</v>
      </c>
      <c r="U2608" s="6">
        <f t="shared" si="81"/>
        <v>0</v>
      </c>
    </row>
    <row r="2609" spans="1:21" x14ac:dyDescent="0.2">
      <c r="A2609" s="88">
        <v>2607</v>
      </c>
      <c r="B2609" s="88">
        <v>2</v>
      </c>
      <c r="C2609" s="88" t="s">
        <v>2120</v>
      </c>
      <c r="D2609" s="89" t="s">
        <v>1431</v>
      </c>
      <c r="E2609" s="89">
        <v>0</v>
      </c>
      <c r="F2609" s="89">
        <v>1</v>
      </c>
      <c r="G2609" s="89">
        <v>0</v>
      </c>
      <c r="H2609" s="89">
        <v>0</v>
      </c>
      <c r="I2609" s="89">
        <v>2</v>
      </c>
      <c r="J2609" s="89">
        <v>0</v>
      </c>
      <c r="K2609" s="89">
        <v>0</v>
      </c>
      <c r="L2609" s="89">
        <v>0</v>
      </c>
      <c r="M2609" s="89">
        <v>0</v>
      </c>
      <c r="N2609" s="89">
        <v>0</v>
      </c>
      <c r="O2609" s="89">
        <v>2</v>
      </c>
      <c r="P2609" s="89">
        <v>566</v>
      </c>
      <c r="Q2609" s="89">
        <v>2478.5</v>
      </c>
      <c r="R2609" s="88">
        <f>VLOOKUP(P2609,NEW_TRAIN_TEST!$A$1:$M$980,13,0)</f>
        <v>2478.5</v>
      </c>
      <c r="S2609" s="88">
        <f>VLOOKUP(P2609,NEW_TRAIN_TEST!$A$1:$M$980,11,0)</f>
        <v>3570</v>
      </c>
      <c r="T2609" s="6">
        <f t="shared" si="80"/>
        <v>0</v>
      </c>
      <c r="U2609" s="6">
        <f t="shared" si="81"/>
        <v>0</v>
      </c>
    </row>
    <row r="2610" spans="1:21" x14ac:dyDescent="0.2">
      <c r="A2610" s="88">
        <v>2608</v>
      </c>
      <c r="B2610" s="88">
        <v>2</v>
      </c>
      <c r="C2610" s="88" t="s">
        <v>2120</v>
      </c>
      <c r="D2610" s="89" t="s">
        <v>1431</v>
      </c>
      <c r="E2610" s="89">
        <v>0</v>
      </c>
      <c r="F2610" s="89">
        <v>1</v>
      </c>
      <c r="G2610" s="89">
        <v>0</v>
      </c>
      <c r="H2610" s="89">
        <v>0</v>
      </c>
      <c r="I2610" s="89">
        <v>2</v>
      </c>
      <c r="J2610" s="89">
        <v>0</v>
      </c>
      <c r="K2610" s="89">
        <v>0</v>
      </c>
      <c r="L2610" s="89">
        <v>0</v>
      </c>
      <c r="M2610" s="89">
        <v>0</v>
      </c>
      <c r="N2610" s="89">
        <v>0</v>
      </c>
      <c r="O2610" s="89">
        <v>2</v>
      </c>
      <c r="P2610" s="89">
        <v>566</v>
      </c>
      <c r="Q2610" s="89">
        <v>2483</v>
      </c>
      <c r="R2610" s="88">
        <f>VLOOKUP(P2610,NEW_TRAIN_TEST!$A$1:$M$980,13,0)</f>
        <v>2478.5</v>
      </c>
      <c r="S2610" s="88">
        <f>VLOOKUP(P2610,NEW_TRAIN_TEST!$A$1:$M$980,11,0)</f>
        <v>3570</v>
      </c>
      <c r="T2610" s="6">
        <f t="shared" si="80"/>
        <v>0</v>
      </c>
      <c r="U2610" s="6">
        <f t="shared" si="81"/>
        <v>0</v>
      </c>
    </row>
    <row r="2611" spans="1:21" x14ac:dyDescent="0.2">
      <c r="A2611" s="88">
        <v>2609</v>
      </c>
      <c r="B2611" s="88">
        <v>2</v>
      </c>
      <c r="C2611" s="88" t="s">
        <v>2120</v>
      </c>
      <c r="D2611" s="89" t="s">
        <v>1431</v>
      </c>
      <c r="E2611" s="89">
        <v>0</v>
      </c>
      <c r="F2611" s="89">
        <v>2</v>
      </c>
      <c r="G2611" s="89">
        <v>0</v>
      </c>
      <c r="H2611" s="89">
        <v>0</v>
      </c>
      <c r="I2611" s="89">
        <v>2</v>
      </c>
      <c r="J2611" s="89">
        <v>0</v>
      </c>
      <c r="K2611" s="89">
        <v>0</v>
      </c>
      <c r="L2611" s="89">
        <v>0</v>
      </c>
      <c r="M2611" s="89">
        <v>0</v>
      </c>
      <c r="N2611" s="89">
        <v>0</v>
      </c>
      <c r="O2611" s="89">
        <v>2</v>
      </c>
      <c r="P2611" s="89">
        <v>566</v>
      </c>
      <c r="Q2611" s="89">
        <v>2487</v>
      </c>
      <c r="R2611" s="88">
        <f>VLOOKUP(P2611,NEW_TRAIN_TEST!$A$1:$M$980,13,0)</f>
        <v>2478.5</v>
      </c>
      <c r="S2611" s="88">
        <f>VLOOKUP(P2611,NEW_TRAIN_TEST!$A$1:$M$980,11,0)</f>
        <v>3570</v>
      </c>
      <c r="T2611" s="6">
        <f t="shared" si="80"/>
        <v>0</v>
      </c>
      <c r="U2611" s="6">
        <f t="shared" si="81"/>
        <v>0</v>
      </c>
    </row>
    <row r="2612" spans="1:21" x14ac:dyDescent="0.2">
      <c r="A2612" s="88">
        <v>2610</v>
      </c>
      <c r="B2612" s="88">
        <v>2</v>
      </c>
      <c r="C2612" s="88" t="s">
        <v>2120</v>
      </c>
      <c r="D2612" s="89" t="s">
        <v>1431</v>
      </c>
      <c r="E2612" s="89">
        <v>0</v>
      </c>
      <c r="F2612" s="89">
        <v>1</v>
      </c>
      <c r="G2612" s="89">
        <v>0</v>
      </c>
      <c r="H2612" s="89">
        <v>0</v>
      </c>
      <c r="I2612" s="89">
        <v>2</v>
      </c>
      <c r="J2612" s="89">
        <v>0</v>
      </c>
      <c r="K2612" s="89">
        <v>0</v>
      </c>
      <c r="L2612" s="89">
        <v>0</v>
      </c>
      <c r="M2612" s="89">
        <v>0</v>
      </c>
      <c r="N2612" s="89">
        <v>0</v>
      </c>
      <c r="O2612" s="89">
        <v>2</v>
      </c>
      <c r="P2612" s="89">
        <v>566</v>
      </c>
      <c r="Q2612" s="89">
        <v>2491</v>
      </c>
      <c r="R2612" s="88">
        <f>VLOOKUP(P2612,NEW_TRAIN_TEST!$A$1:$M$980,13,0)</f>
        <v>2478.5</v>
      </c>
      <c r="S2612" s="88">
        <f>VLOOKUP(P2612,NEW_TRAIN_TEST!$A$1:$M$980,11,0)</f>
        <v>3570</v>
      </c>
      <c r="T2612" s="6">
        <f t="shared" si="80"/>
        <v>0</v>
      </c>
      <c r="U2612" s="6">
        <f t="shared" si="81"/>
        <v>0</v>
      </c>
    </row>
    <row r="2613" spans="1:21" x14ac:dyDescent="0.2">
      <c r="A2613" s="88">
        <v>2611</v>
      </c>
      <c r="B2613" s="88">
        <v>2</v>
      </c>
      <c r="C2613" s="88" t="s">
        <v>2120</v>
      </c>
      <c r="D2613" s="89" t="s">
        <v>1431</v>
      </c>
      <c r="E2613" s="89">
        <v>0</v>
      </c>
      <c r="F2613" s="89">
        <v>1</v>
      </c>
      <c r="G2613" s="89">
        <v>1</v>
      </c>
      <c r="H2613" s="89">
        <v>0</v>
      </c>
      <c r="I2613" s="89">
        <v>2</v>
      </c>
      <c r="J2613" s="89">
        <v>0</v>
      </c>
      <c r="K2613" s="89">
        <v>0</v>
      </c>
      <c r="L2613" s="89">
        <v>0</v>
      </c>
      <c r="M2613" s="89">
        <v>0</v>
      </c>
      <c r="N2613" s="89">
        <v>0</v>
      </c>
      <c r="O2613" s="89">
        <v>2</v>
      </c>
      <c r="P2613" s="89">
        <v>566</v>
      </c>
      <c r="Q2613" s="89">
        <v>2495.5</v>
      </c>
      <c r="R2613" s="88">
        <f>VLOOKUP(P2613,NEW_TRAIN_TEST!$A$1:$M$980,13,0)</f>
        <v>2478.5</v>
      </c>
      <c r="S2613" s="88">
        <f>VLOOKUP(P2613,NEW_TRAIN_TEST!$A$1:$M$980,11,0)</f>
        <v>3570</v>
      </c>
      <c r="T2613" s="6">
        <f t="shared" si="80"/>
        <v>0</v>
      </c>
      <c r="U2613" s="6">
        <f t="shared" si="81"/>
        <v>0</v>
      </c>
    </row>
    <row r="2614" spans="1:21" x14ac:dyDescent="0.2">
      <c r="A2614" s="88">
        <v>2612</v>
      </c>
      <c r="B2614" s="88">
        <v>2</v>
      </c>
      <c r="C2614" s="88" t="s">
        <v>2120</v>
      </c>
      <c r="D2614" s="89" t="s">
        <v>1431</v>
      </c>
      <c r="E2614" s="89">
        <v>0</v>
      </c>
      <c r="F2614" s="89">
        <v>0</v>
      </c>
      <c r="G2614" s="89">
        <v>0</v>
      </c>
      <c r="H2614" s="89">
        <v>0</v>
      </c>
      <c r="I2614" s="89">
        <v>0</v>
      </c>
      <c r="J2614" s="89">
        <v>0</v>
      </c>
      <c r="K2614" s="89">
        <v>0</v>
      </c>
      <c r="L2614" s="89">
        <v>0</v>
      </c>
      <c r="M2614" s="89">
        <v>0</v>
      </c>
      <c r="N2614" s="89">
        <v>1</v>
      </c>
      <c r="O2614" s="89">
        <v>0</v>
      </c>
      <c r="P2614" s="89">
        <v>566</v>
      </c>
      <c r="Q2614" s="89">
        <v>2502.5</v>
      </c>
      <c r="R2614" s="88">
        <f>VLOOKUP(P2614,NEW_TRAIN_TEST!$A$1:$M$980,13,0)</f>
        <v>2478.5</v>
      </c>
      <c r="S2614" s="88">
        <f>VLOOKUP(P2614,NEW_TRAIN_TEST!$A$1:$M$980,11,0)</f>
        <v>3570</v>
      </c>
      <c r="T2614" s="6">
        <f t="shared" si="80"/>
        <v>0</v>
      </c>
      <c r="U2614" s="6">
        <f t="shared" si="81"/>
        <v>0</v>
      </c>
    </row>
    <row r="2615" spans="1:21" x14ac:dyDescent="0.2">
      <c r="A2615" s="88">
        <v>2613</v>
      </c>
      <c r="B2615" s="88">
        <v>2</v>
      </c>
      <c r="C2615" s="88" t="s">
        <v>2120</v>
      </c>
      <c r="D2615" s="89" t="s">
        <v>1431</v>
      </c>
      <c r="E2615" s="89">
        <v>8</v>
      </c>
      <c r="F2615" s="89">
        <v>0</v>
      </c>
      <c r="G2615" s="89">
        <v>0</v>
      </c>
      <c r="H2615" s="89">
        <v>0</v>
      </c>
      <c r="I2615" s="89">
        <v>0</v>
      </c>
      <c r="J2615" s="89">
        <v>0</v>
      </c>
      <c r="K2615" s="89">
        <v>0</v>
      </c>
      <c r="L2615" s="89">
        <v>1</v>
      </c>
      <c r="M2615" s="89">
        <v>0</v>
      </c>
      <c r="N2615" s="89">
        <v>0</v>
      </c>
      <c r="O2615" s="89">
        <v>0</v>
      </c>
      <c r="P2615" s="89">
        <v>978</v>
      </c>
      <c r="Q2615" s="89">
        <v>8548</v>
      </c>
      <c r="R2615" s="88">
        <f>VLOOKUP(P2615,NEW_TRAIN_TEST!$A$1:$M$980,13,0)</f>
        <v>7425</v>
      </c>
      <c r="S2615" s="88">
        <f>VLOOKUP(P2615,NEW_TRAIN_TEST!$A$1:$M$980,11,0)</f>
        <v>8548</v>
      </c>
      <c r="T2615" s="6">
        <f t="shared" si="80"/>
        <v>1</v>
      </c>
      <c r="U2615" s="6">
        <f t="shared" si="81"/>
        <v>0</v>
      </c>
    </row>
    <row r="2616" spans="1:21" x14ac:dyDescent="0.2">
      <c r="A2616" s="88">
        <v>2614</v>
      </c>
      <c r="B2616" s="88">
        <v>2</v>
      </c>
      <c r="C2616" s="88" t="s">
        <v>2120</v>
      </c>
      <c r="D2616" s="89" t="s">
        <v>1431</v>
      </c>
      <c r="E2616" s="89">
        <v>5</v>
      </c>
      <c r="F2616" s="89">
        <v>0</v>
      </c>
      <c r="G2616" s="89">
        <v>0</v>
      </c>
      <c r="H2616" s="89">
        <v>0</v>
      </c>
      <c r="I2616" s="89">
        <v>0</v>
      </c>
      <c r="J2616" s="89">
        <v>0</v>
      </c>
      <c r="K2616" s="89">
        <v>0</v>
      </c>
      <c r="L2616" s="89">
        <v>1</v>
      </c>
      <c r="M2616" s="89">
        <v>8</v>
      </c>
      <c r="N2616" s="89">
        <v>0</v>
      </c>
      <c r="O2616" s="89">
        <v>0</v>
      </c>
      <c r="P2616" s="89">
        <v>975</v>
      </c>
      <c r="Q2616" s="89">
        <v>9106</v>
      </c>
      <c r="R2616" s="88">
        <f>VLOOKUP(P2616,NEW_TRAIN_TEST!$A$1:$M$980,13,0)</f>
        <v>8551.5</v>
      </c>
      <c r="S2616" s="88">
        <f>VLOOKUP(P2616,NEW_TRAIN_TEST!$A$1:$M$980,11,0)</f>
        <v>9153</v>
      </c>
      <c r="T2616" s="6">
        <f t="shared" si="80"/>
        <v>1</v>
      </c>
      <c r="U2616" s="6">
        <f t="shared" si="81"/>
        <v>1</v>
      </c>
    </row>
    <row r="2617" spans="1:21" x14ac:dyDescent="0.2">
      <c r="A2617" s="88">
        <v>2615</v>
      </c>
      <c r="B2617" s="88">
        <v>2</v>
      </c>
      <c r="C2617" s="88" t="s">
        <v>2120</v>
      </c>
      <c r="D2617" s="89" t="s">
        <v>1431</v>
      </c>
      <c r="E2617" s="89">
        <v>0</v>
      </c>
      <c r="F2617" s="89">
        <v>2</v>
      </c>
      <c r="G2617" s="89">
        <v>0</v>
      </c>
      <c r="H2617" s="89">
        <v>2</v>
      </c>
      <c r="I2617" s="89">
        <v>2</v>
      </c>
      <c r="J2617" s="89">
        <v>0</v>
      </c>
      <c r="K2617" s="89">
        <v>0</v>
      </c>
      <c r="L2617" s="89">
        <v>0</v>
      </c>
      <c r="M2617" s="89">
        <v>0</v>
      </c>
      <c r="N2617" s="89">
        <v>0</v>
      </c>
      <c r="O2617" s="89">
        <v>2</v>
      </c>
      <c r="P2617" s="89">
        <v>227</v>
      </c>
      <c r="Q2617" s="89">
        <v>3007</v>
      </c>
      <c r="R2617" s="88">
        <f>VLOOKUP(P2617,NEW_TRAIN_TEST!$A$1:$M$980,13,0)</f>
        <v>3007</v>
      </c>
      <c r="S2617" s="88">
        <f>VLOOKUP(P2617,NEW_TRAIN_TEST!$A$1:$M$980,11,0)</f>
        <v>4537</v>
      </c>
      <c r="T2617" s="6">
        <f t="shared" si="80"/>
        <v>0</v>
      </c>
      <c r="U2617" s="6">
        <f t="shared" si="81"/>
        <v>0</v>
      </c>
    </row>
    <row r="2618" spans="1:21" x14ac:dyDescent="0.2">
      <c r="A2618" s="88">
        <v>2616</v>
      </c>
      <c r="B2618" s="88">
        <v>2</v>
      </c>
      <c r="C2618" s="88" t="s">
        <v>2120</v>
      </c>
      <c r="D2618" s="89" t="s">
        <v>1431</v>
      </c>
      <c r="E2618" s="89">
        <v>0</v>
      </c>
      <c r="F2618" s="89">
        <v>2</v>
      </c>
      <c r="G2618" s="89">
        <v>0</v>
      </c>
      <c r="H2618" s="89">
        <v>2</v>
      </c>
      <c r="I2618" s="89">
        <v>2</v>
      </c>
      <c r="J2618" s="89">
        <v>0</v>
      </c>
      <c r="K2618" s="89">
        <v>0</v>
      </c>
      <c r="L2618" s="89">
        <v>0</v>
      </c>
      <c r="M2618" s="89">
        <v>0</v>
      </c>
      <c r="N2618" s="89">
        <v>0</v>
      </c>
      <c r="O2618" s="89">
        <v>2</v>
      </c>
      <c r="P2618" s="89">
        <v>227</v>
      </c>
      <c r="Q2618" s="89">
        <v>3034</v>
      </c>
      <c r="R2618" s="88">
        <f>VLOOKUP(P2618,NEW_TRAIN_TEST!$A$1:$M$980,13,0)</f>
        <v>3007</v>
      </c>
      <c r="S2618" s="88">
        <f>VLOOKUP(P2618,NEW_TRAIN_TEST!$A$1:$M$980,11,0)</f>
        <v>4537</v>
      </c>
      <c r="T2618" s="6">
        <f t="shared" si="80"/>
        <v>0</v>
      </c>
      <c r="U2618" s="6">
        <f t="shared" si="81"/>
        <v>0</v>
      </c>
    </row>
    <row r="2619" spans="1:21" x14ac:dyDescent="0.2">
      <c r="A2619" s="88">
        <v>2617</v>
      </c>
      <c r="B2619" s="88">
        <v>2</v>
      </c>
      <c r="C2619" s="88" t="s">
        <v>2120</v>
      </c>
      <c r="D2619" s="89" t="s">
        <v>1431</v>
      </c>
      <c r="E2619" s="89">
        <v>0</v>
      </c>
      <c r="F2619" s="89">
        <v>6</v>
      </c>
      <c r="G2619" s="89">
        <v>4</v>
      </c>
      <c r="H2619" s="89">
        <v>0</v>
      </c>
      <c r="I2619" s="89">
        <v>2</v>
      </c>
      <c r="J2619" s="89">
        <v>0</v>
      </c>
      <c r="K2619" s="89">
        <v>0</v>
      </c>
      <c r="L2619" s="89">
        <v>0</v>
      </c>
      <c r="M2619" s="89">
        <v>0</v>
      </c>
      <c r="N2619" s="89">
        <v>0</v>
      </c>
      <c r="O2619" s="89">
        <v>2</v>
      </c>
      <c r="P2619" s="89">
        <v>227</v>
      </c>
      <c r="Q2619" s="89">
        <v>3061</v>
      </c>
      <c r="R2619" s="88">
        <f>VLOOKUP(P2619,NEW_TRAIN_TEST!$A$1:$M$980,13,0)</f>
        <v>3007</v>
      </c>
      <c r="S2619" s="88">
        <f>VLOOKUP(P2619,NEW_TRAIN_TEST!$A$1:$M$980,11,0)</f>
        <v>4537</v>
      </c>
      <c r="T2619" s="6">
        <f t="shared" si="80"/>
        <v>0</v>
      </c>
      <c r="U2619" s="6">
        <f t="shared" si="81"/>
        <v>0</v>
      </c>
    </row>
    <row r="2620" spans="1:21" x14ac:dyDescent="0.2">
      <c r="A2620" s="88">
        <v>2618</v>
      </c>
      <c r="B2620" s="88">
        <v>2</v>
      </c>
      <c r="C2620" s="88" t="s">
        <v>2120</v>
      </c>
      <c r="D2620" s="89" t="s">
        <v>1431</v>
      </c>
      <c r="E2620" s="89">
        <v>0</v>
      </c>
      <c r="F2620" s="89">
        <v>2</v>
      </c>
      <c r="G2620" s="89">
        <v>1</v>
      </c>
      <c r="H2620" s="89">
        <v>2</v>
      </c>
      <c r="I2620" s="89">
        <v>2</v>
      </c>
      <c r="J2620" s="89">
        <v>0</v>
      </c>
      <c r="K2620" s="89">
        <v>0</v>
      </c>
      <c r="L2620" s="89">
        <v>0</v>
      </c>
      <c r="M2620" s="89">
        <v>0</v>
      </c>
      <c r="N2620" s="89">
        <v>0</v>
      </c>
      <c r="O2620" s="89">
        <v>2</v>
      </c>
      <c r="P2620" s="89">
        <v>227</v>
      </c>
      <c r="Q2620" s="89">
        <v>3100</v>
      </c>
      <c r="R2620" s="88">
        <f>VLOOKUP(P2620,NEW_TRAIN_TEST!$A$1:$M$980,13,0)</f>
        <v>3007</v>
      </c>
      <c r="S2620" s="88">
        <f>VLOOKUP(P2620,NEW_TRAIN_TEST!$A$1:$M$980,11,0)</f>
        <v>4537</v>
      </c>
      <c r="T2620" s="6">
        <f t="shared" si="80"/>
        <v>0</v>
      </c>
      <c r="U2620" s="6">
        <f t="shared" si="81"/>
        <v>0</v>
      </c>
    </row>
    <row r="2621" spans="1:21" x14ac:dyDescent="0.2">
      <c r="A2621" s="88">
        <v>2619</v>
      </c>
      <c r="B2621" s="88">
        <v>2</v>
      </c>
      <c r="C2621" s="88" t="s">
        <v>2120</v>
      </c>
      <c r="D2621" s="89" t="s">
        <v>1431</v>
      </c>
      <c r="E2621" s="89">
        <v>0</v>
      </c>
      <c r="F2621" s="89">
        <v>0</v>
      </c>
      <c r="G2621" s="89">
        <v>0</v>
      </c>
      <c r="H2621" s="89">
        <v>0</v>
      </c>
      <c r="I2621" s="89">
        <v>0</v>
      </c>
      <c r="J2621" s="89">
        <v>0</v>
      </c>
      <c r="K2621" s="89">
        <v>0</v>
      </c>
      <c r="L2621" s="89">
        <v>0</v>
      </c>
      <c r="M2621" s="89">
        <v>0</v>
      </c>
      <c r="N2621" s="89">
        <v>1</v>
      </c>
      <c r="O2621" s="89">
        <v>0</v>
      </c>
      <c r="P2621" s="89">
        <v>227</v>
      </c>
      <c r="Q2621" s="89">
        <v>3103.25</v>
      </c>
      <c r="R2621" s="88">
        <f>VLOOKUP(P2621,NEW_TRAIN_TEST!$A$1:$M$980,13,0)</f>
        <v>3007</v>
      </c>
      <c r="S2621" s="88">
        <f>VLOOKUP(P2621,NEW_TRAIN_TEST!$A$1:$M$980,11,0)</f>
        <v>4537</v>
      </c>
      <c r="T2621" s="6">
        <f t="shared" si="80"/>
        <v>0</v>
      </c>
      <c r="U2621" s="6">
        <f t="shared" si="81"/>
        <v>0</v>
      </c>
    </row>
    <row r="2622" spans="1:21" x14ac:dyDescent="0.2">
      <c r="A2622" s="88">
        <v>2620</v>
      </c>
      <c r="B2622" s="88">
        <v>2</v>
      </c>
      <c r="C2622" s="88" t="s">
        <v>2120</v>
      </c>
      <c r="D2622" s="89" t="s">
        <v>1431</v>
      </c>
      <c r="E2622" s="89">
        <v>0</v>
      </c>
      <c r="F2622" s="89">
        <v>0</v>
      </c>
      <c r="G2622" s="89">
        <v>0</v>
      </c>
      <c r="H2622" s="89">
        <v>0</v>
      </c>
      <c r="I2622" s="89">
        <v>0</v>
      </c>
      <c r="J2622" s="89">
        <v>0</v>
      </c>
      <c r="K2622" s="89">
        <v>0</v>
      </c>
      <c r="L2622" s="89">
        <v>0</v>
      </c>
      <c r="M2622" s="89">
        <v>0</v>
      </c>
      <c r="N2622" s="89">
        <v>1</v>
      </c>
      <c r="O2622" s="89">
        <v>0</v>
      </c>
      <c r="P2622" s="89">
        <v>965</v>
      </c>
      <c r="Q2622" s="89">
        <v>5289</v>
      </c>
      <c r="R2622" s="88">
        <f>VLOOKUP(P2622,NEW_TRAIN_TEST!$A$1:$M$980,13,0)</f>
        <v>5289</v>
      </c>
      <c r="S2622" s="88">
        <f>VLOOKUP(P2622,NEW_TRAIN_TEST!$A$1:$M$980,11,0)</f>
        <v>5289</v>
      </c>
      <c r="T2622" s="6">
        <f t="shared" si="80"/>
        <v>0</v>
      </c>
      <c r="U2622" s="6">
        <f t="shared" si="81"/>
        <v>0</v>
      </c>
    </row>
    <row r="2623" spans="1:21" x14ac:dyDescent="0.2">
      <c r="A2623" s="88">
        <v>2621</v>
      </c>
      <c r="B2623" s="88">
        <v>2</v>
      </c>
      <c r="C2623" s="88" t="s">
        <v>2120</v>
      </c>
      <c r="D2623" s="89" t="s">
        <v>1431</v>
      </c>
      <c r="E2623" s="89">
        <v>0</v>
      </c>
      <c r="F2623" s="89">
        <v>2</v>
      </c>
      <c r="G2623" s="89">
        <v>0</v>
      </c>
      <c r="H2623" s="89">
        <v>2</v>
      </c>
      <c r="I2623" s="89">
        <v>2</v>
      </c>
      <c r="J2623" s="89">
        <v>0</v>
      </c>
      <c r="K2623" s="89">
        <v>0</v>
      </c>
      <c r="L2623" s="89">
        <v>0</v>
      </c>
      <c r="M2623" s="89">
        <v>0</v>
      </c>
      <c r="N2623" s="89">
        <v>0</v>
      </c>
      <c r="O2623" s="89">
        <v>2</v>
      </c>
      <c r="P2623" s="89">
        <v>966</v>
      </c>
      <c r="Q2623" s="89">
        <v>10995.5</v>
      </c>
      <c r="R2623" s="88">
        <f>VLOOKUP(P2623,NEW_TRAIN_TEST!$A$1:$M$980,13,0)</f>
        <v>10995.5</v>
      </c>
      <c r="S2623" s="88">
        <f>VLOOKUP(P2623,NEW_TRAIN_TEST!$A$1:$M$980,11,0)</f>
        <v>11009</v>
      </c>
      <c r="T2623" s="6">
        <f t="shared" si="80"/>
        <v>0</v>
      </c>
      <c r="U2623" s="6">
        <f t="shared" si="81"/>
        <v>0</v>
      </c>
    </row>
    <row r="2624" spans="1:21" x14ac:dyDescent="0.2">
      <c r="A2624" s="88">
        <v>2622</v>
      </c>
      <c r="B2624" s="88">
        <v>2</v>
      </c>
      <c r="C2624" s="88" t="s">
        <v>2120</v>
      </c>
      <c r="D2624" s="89" t="s">
        <v>1431</v>
      </c>
      <c r="E2624" s="89">
        <v>2</v>
      </c>
      <c r="F2624" s="89">
        <v>0</v>
      </c>
      <c r="G2624" s="89">
        <v>0</v>
      </c>
      <c r="H2624" s="89">
        <v>0</v>
      </c>
      <c r="I2624" s="89">
        <v>0</v>
      </c>
      <c r="J2624" s="89">
        <v>0</v>
      </c>
      <c r="K2624" s="89">
        <v>0</v>
      </c>
      <c r="L2624" s="89">
        <v>0</v>
      </c>
      <c r="M2624" s="89">
        <v>0</v>
      </c>
      <c r="N2624" s="89">
        <v>0</v>
      </c>
      <c r="O2624" s="89">
        <v>0</v>
      </c>
      <c r="P2624" s="89">
        <v>966</v>
      </c>
      <c r="Q2624" s="89">
        <v>11009</v>
      </c>
      <c r="R2624" s="88">
        <f>VLOOKUP(P2624,NEW_TRAIN_TEST!$A$1:$M$980,13,0)</f>
        <v>10995.5</v>
      </c>
      <c r="S2624" s="88">
        <f>VLOOKUP(P2624,NEW_TRAIN_TEST!$A$1:$M$980,11,0)</f>
        <v>11009</v>
      </c>
      <c r="T2624" s="6">
        <f t="shared" si="80"/>
        <v>0</v>
      </c>
      <c r="U2624" s="6">
        <f t="shared" si="81"/>
        <v>0</v>
      </c>
    </row>
    <row r="2625" spans="1:21" x14ac:dyDescent="0.2">
      <c r="A2625" s="88">
        <v>2623</v>
      </c>
      <c r="B2625" s="88">
        <v>2</v>
      </c>
      <c r="C2625" s="88" t="s">
        <v>2120</v>
      </c>
      <c r="D2625" s="89" t="s">
        <v>1431</v>
      </c>
      <c r="E2625" s="89">
        <v>0</v>
      </c>
      <c r="F2625" s="89">
        <v>0</v>
      </c>
      <c r="G2625" s="89">
        <v>0</v>
      </c>
      <c r="H2625" s="89">
        <v>0</v>
      </c>
      <c r="I2625" s="89">
        <v>0</v>
      </c>
      <c r="J2625" s="89">
        <v>0</v>
      </c>
      <c r="K2625" s="89">
        <v>0</v>
      </c>
      <c r="L2625" s="89">
        <v>0</v>
      </c>
      <c r="M2625" s="89">
        <v>0</v>
      </c>
      <c r="N2625" s="89">
        <v>1</v>
      </c>
      <c r="O2625" s="89">
        <v>0</v>
      </c>
      <c r="P2625" s="89">
        <v>222</v>
      </c>
      <c r="Q2625" s="89">
        <v>3598</v>
      </c>
      <c r="R2625" s="88">
        <f>VLOOKUP(P2625,NEW_TRAIN_TEST!$A$1:$M$980,13,0)</f>
        <v>3598</v>
      </c>
      <c r="S2625" s="88">
        <f>VLOOKUP(P2625,NEW_TRAIN_TEST!$A$1:$M$980,11,0)</f>
        <v>5243</v>
      </c>
      <c r="T2625" s="6">
        <f t="shared" si="80"/>
        <v>0</v>
      </c>
      <c r="U2625" s="6">
        <f t="shared" si="81"/>
        <v>0</v>
      </c>
    </row>
    <row r="2626" spans="1:21" x14ac:dyDescent="0.2">
      <c r="A2626" s="88">
        <v>2624</v>
      </c>
      <c r="B2626" s="88">
        <v>2</v>
      </c>
      <c r="C2626" s="88" t="s">
        <v>2120</v>
      </c>
      <c r="D2626" s="89" t="s">
        <v>1431</v>
      </c>
      <c r="E2626" s="89">
        <v>3</v>
      </c>
      <c r="F2626" s="89">
        <v>1</v>
      </c>
      <c r="G2626" s="89">
        <v>0</v>
      </c>
      <c r="H2626" s="89">
        <v>0</v>
      </c>
      <c r="I2626" s="89">
        <v>2</v>
      </c>
      <c r="J2626" s="89">
        <v>0</v>
      </c>
      <c r="K2626" s="89">
        <v>0</v>
      </c>
      <c r="L2626" s="89">
        <v>0</v>
      </c>
      <c r="M2626" s="89">
        <v>0</v>
      </c>
      <c r="N2626" s="89">
        <v>0</v>
      </c>
      <c r="O2626" s="89">
        <v>2</v>
      </c>
      <c r="P2626" s="89">
        <v>977</v>
      </c>
      <c r="Q2626" s="89">
        <v>9600</v>
      </c>
      <c r="R2626" s="88">
        <f>VLOOKUP(P2626,NEW_TRAIN_TEST!$A$1:$M$980,13,0)</f>
        <v>9332</v>
      </c>
      <c r="S2626" s="88">
        <f>VLOOKUP(P2626,NEW_TRAIN_TEST!$A$1:$M$980,11,0)</f>
        <v>9743</v>
      </c>
      <c r="T2626" s="6">
        <f t="shared" si="80"/>
        <v>0</v>
      </c>
      <c r="U2626" s="6">
        <f t="shared" si="81"/>
        <v>0</v>
      </c>
    </row>
    <row r="2627" spans="1:21" x14ac:dyDescent="0.2">
      <c r="A2627" s="88">
        <v>2625</v>
      </c>
      <c r="B2627" s="88">
        <v>2</v>
      </c>
      <c r="C2627" s="88" t="s">
        <v>2120</v>
      </c>
      <c r="D2627" s="89" t="s">
        <v>1431</v>
      </c>
      <c r="E2627" s="89">
        <v>0</v>
      </c>
      <c r="F2627" s="89">
        <v>0</v>
      </c>
      <c r="G2627" s="89">
        <v>0</v>
      </c>
      <c r="H2627" s="89">
        <v>0</v>
      </c>
      <c r="I2627" s="89">
        <v>0</v>
      </c>
      <c r="J2627" s="89">
        <v>0</v>
      </c>
      <c r="K2627" s="89">
        <v>0</v>
      </c>
      <c r="L2627" s="89">
        <v>0</v>
      </c>
      <c r="M2627" s="89">
        <v>0</v>
      </c>
      <c r="N2627" s="89">
        <v>1</v>
      </c>
      <c r="O2627" s="89">
        <v>0</v>
      </c>
      <c r="P2627" s="89">
        <v>215</v>
      </c>
      <c r="Q2627" s="89">
        <v>3004.5</v>
      </c>
      <c r="R2627" s="88">
        <f>VLOOKUP(P2627,NEW_TRAIN_TEST!$A$1:$M$980,13,0)</f>
        <v>3004.5</v>
      </c>
      <c r="S2627" s="88">
        <f>VLOOKUP(P2627,NEW_TRAIN_TEST!$A$1:$M$980,11,0)</f>
        <v>4413</v>
      </c>
      <c r="T2627" s="6">
        <f t="shared" ref="T2627:T2690" si="82">IF(L2627&gt;0,1,0)</f>
        <v>0</v>
      </c>
      <c r="U2627" s="6">
        <f t="shared" ref="U2627:U2690" si="83">IF(M2627&gt;0,1,0)</f>
        <v>0</v>
      </c>
    </row>
    <row r="2628" spans="1:21" x14ac:dyDescent="0.2">
      <c r="A2628" s="88">
        <v>2626</v>
      </c>
      <c r="B2628" s="88">
        <v>2</v>
      </c>
      <c r="C2628" s="88" t="s">
        <v>2120</v>
      </c>
      <c r="D2628" s="89" t="s">
        <v>1431</v>
      </c>
      <c r="E2628" s="89">
        <v>0</v>
      </c>
      <c r="F2628" s="89">
        <v>2</v>
      </c>
      <c r="G2628" s="89">
        <v>0</v>
      </c>
      <c r="H2628" s="89">
        <v>2</v>
      </c>
      <c r="I2628" s="89">
        <v>2</v>
      </c>
      <c r="J2628" s="89">
        <v>0</v>
      </c>
      <c r="K2628" s="89">
        <v>0</v>
      </c>
      <c r="L2628" s="89">
        <v>0</v>
      </c>
      <c r="M2628" s="89">
        <v>0</v>
      </c>
      <c r="N2628" s="89">
        <v>0</v>
      </c>
      <c r="O2628" s="89">
        <v>2</v>
      </c>
      <c r="P2628" s="89">
        <v>202</v>
      </c>
      <c r="Q2628" s="89">
        <v>3057</v>
      </c>
      <c r="R2628" s="88">
        <f>VLOOKUP(P2628,NEW_TRAIN_TEST!$A$1:$M$980,13,0)</f>
        <v>3057</v>
      </c>
      <c r="S2628" s="88">
        <f>VLOOKUP(P2628,NEW_TRAIN_TEST!$A$1:$M$980,11,0)</f>
        <v>4532</v>
      </c>
      <c r="T2628" s="6">
        <f t="shared" si="82"/>
        <v>0</v>
      </c>
      <c r="U2628" s="6">
        <f t="shared" si="83"/>
        <v>0</v>
      </c>
    </row>
    <row r="2629" spans="1:21" x14ac:dyDescent="0.2">
      <c r="A2629" s="88">
        <v>2627</v>
      </c>
      <c r="B2629" s="88">
        <v>2</v>
      </c>
      <c r="C2629" s="88" t="s">
        <v>2120</v>
      </c>
      <c r="D2629" s="89" t="s">
        <v>1431</v>
      </c>
      <c r="E2629" s="89">
        <v>0</v>
      </c>
      <c r="F2629" s="89">
        <v>1</v>
      </c>
      <c r="G2629" s="89">
        <v>0</v>
      </c>
      <c r="H2629" s="89">
        <v>0</v>
      </c>
      <c r="I2629" s="89">
        <v>2</v>
      </c>
      <c r="J2629" s="89">
        <v>0</v>
      </c>
      <c r="K2629" s="89">
        <v>0</v>
      </c>
      <c r="L2629" s="89">
        <v>0</v>
      </c>
      <c r="M2629" s="89">
        <v>0</v>
      </c>
      <c r="N2629" s="89">
        <v>0</v>
      </c>
      <c r="O2629" s="89">
        <v>2</v>
      </c>
      <c r="P2629" s="89">
        <v>202</v>
      </c>
      <c r="Q2629" s="89">
        <v>3068</v>
      </c>
      <c r="R2629" s="88">
        <f>VLOOKUP(P2629,NEW_TRAIN_TEST!$A$1:$M$980,13,0)</f>
        <v>3057</v>
      </c>
      <c r="S2629" s="88">
        <f>VLOOKUP(P2629,NEW_TRAIN_TEST!$A$1:$M$980,11,0)</f>
        <v>4532</v>
      </c>
      <c r="T2629" s="6">
        <f t="shared" si="82"/>
        <v>0</v>
      </c>
      <c r="U2629" s="6">
        <f t="shared" si="83"/>
        <v>0</v>
      </c>
    </row>
    <row r="2630" spans="1:21" x14ac:dyDescent="0.2">
      <c r="A2630" s="88">
        <v>2628</v>
      </c>
      <c r="B2630" s="88">
        <v>2</v>
      </c>
      <c r="C2630" s="88" t="s">
        <v>2120</v>
      </c>
      <c r="D2630" s="89" t="s">
        <v>1431</v>
      </c>
      <c r="E2630" s="89">
        <v>0</v>
      </c>
      <c r="F2630" s="89">
        <v>0</v>
      </c>
      <c r="G2630" s="89">
        <v>0</v>
      </c>
      <c r="H2630" s="89">
        <v>0</v>
      </c>
      <c r="I2630" s="89">
        <v>0</v>
      </c>
      <c r="J2630" s="89">
        <v>0</v>
      </c>
      <c r="K2630" s="89">
        <v>0</v>
      </c>
      <c r="L2630" s="89">
        <v>0</v>
      </c>
      <c r="M2630" s="89">
        <v>0</v>
      </c>
      <c r="N2630" s="89">
        <v>1</v>
      </c>
      <c r="O2630" s="89">
        <v>0</v>
      </c>
      <c r="P2630" s="89">
        <v>202</v>
      </c>
      <c r="Q2630" s="89">
        <v>3071.5</v>
      </c>
      <c r="R2630" s="88">
        <f>VLOOKUP(P2630,NEW_TRAIN_TEST!$A$1:$M$980,13,0)</f>
        <v>3057</v>
      </c>
      <c r="S2630" s="88">
        <f>VLOOKUP(P2630,NEW_TRAIN_TEST!$A$1:$M$980,11,0)</f>
        <v>4532</v>
      </c>
      <c r="T2630" s="6">
        <f t="shared" si="82"/>
        <v>0</v>
      </c>
      <c r="U2630" s="6">
        <f t="shared" si="83"/>
        <v>0</v>
      </c>
    </row>
    <row r="2631" spans="1:21" x14ac:dyDescent="0.2">
      <c r="A2631" s="88">
        <v>2629</v>
      </c>
      <c r="B2631" s="88">
        <v>2</v>
      </c>
      <c r="C2631" s="88" t="s">
        <v>2120</v>
      </c>
      <c r="D2631" s="89" t="s">
        <v>1431</v>
      </c>
      <c r="E2631" s="89">
        <v>5</v>
      </c>
      <c r="F2631" s="89">
        <v>1</v>
      </c>
      <c r="G2631" s="89">
        <v>0</v>
      </c>
      <c r="H2631" s="89">
        <v>0</v>
      </c>
      <c r="I2631" s="89">
        <v>2</v>
      </c>
      <c r="J2631" s="89">
        <v>0</v>
      </c>
      <c r="K2631" s="89">
        <v>0</v>
      </c>
      <c r="L2631" s="89">
        <v>1</v>
      </c>
      <c r="M2631" s="89">
        <v>0</v>
      </c>
      <c r="N2631" s="89">
        <v>0</v>
      </c>
      <c r="O2631" s="89">
        <v>2</v>
      </c>
      <c r="P2631" s="89">
        <v>951</v>
      </c>
      <c r="Q2631" s="89">
        <v>12289.5</v>
      </c>
      <c r="R2631" s="88">
        <f>VLOOKUP(P2631,NEW_TRAIN_TEST!$A$1:$M$980,13,0)</f>
        <v>12167.5</v>
      </c>
      <c r="S2631" s="88">
        <f>VLOOKUP(P2631,NEW_TRAIN_TEST!$A$1:$M$980,11,0)</f>
        <v>12328</v>
      </c>
      <c r="T2631" s="6">
        <f t="shared" si="82"/>
        <v>1</v>
      </c>
      <c r="U2631" s="6">
        <f t="shared" si="83"/>
        <v>0</v>
      </c>
    </row>
    <row r="2632" spans="1:21" x14ac:dyDescent="0.2">
      <c r="A2632" s="88">
        <v>2630</v>
      </c>
      <c r="B2632" s="88">
        <v>2</v>
      </c>
      <c r="C2632" s="88" t="s">
        <v>2120</v>
      </c>
      <c r="D2632" s="89" t="s">
        <v>1431</v>
      </c>
      <c r="E2632" s="89">
        <v>9</v>
      </c>
      <c r="F2632" s="89">
        <v>0</v>
      </c>
      <c r="G2632" s="89">
        <v>0</v>
      </c>
      <c r="H2632" s="89">
        <v>0</v>
      </c>
      <c r="I2632" s="89">
        <v>0</v>
      </c>
      <c r="J2632" s="89">
        <v>0</v>
      </c>
      <c r="K2632" s="89">
        <v>0</v>
      </c>
      <c r="L2632" s="89">
        <v>1</v>
      </c>
      <c r="M2632" s="89">
        <v>0</v>
      </c>
      <c r="N2632" s="89">
        <v>0</v>
      </c>
      <c r="O2632" s="89">
        <v>0</v>
      </c>
      <c r="P2632" s="89">
        <v>974</v>
      </c>
      <c r="Q2632" s="89">
        <v>9113</v>
      </c>
      <c r="R2632" s="88">
        <f>VLOOKUP(P2632,NEW_TRAIN_TEST!$A$1:$M$980,13,0)</f>
        <v>8319.5</v>
      </c>
      <c r="S2632" s="88">
        <f>VLOOKUP(P2632,NEW_TRAIN_TEST!$A$1:$M$980,11,0)</f>
        <v>9188</v>
      </c>
      <c r="T2632" s="6">
        <f t="shared" si="82"/>
        <v>1</v>
      </c>
      <c r="U2632" s="6">
        <f t="shared" si="83"/>
        <v>0</v>
      </c>
    </row>
    <row r="2633" spans="1:21" x14ac:dyDescent="0.2">
      <c r="A2633" s="88">
        <v>2631</v>
      </c>
      <c r="B2633" s="88">
        <v>2</v>
      </c>
      <c r="C2633" s="88" t="s">
        <v>2120</v>
      </c>
      <c r="D2633" s="89" t="s">
        <v>1431</v>
      </c>
      <c r="E2633" s="89">
        <v>7</v>
      </c>
      <c r="F2633" s="89">
        <v>0</v>
      </c>
      <c r="G2633" s="89">
        <v>0</v>
      </c>
      <c r="H2633" s="89">
        <v>0</v>
      </c>
      <c r="I2633" s="89">
        <v>0</v>
      </c>
      <c r="J2633" s="89">
        <v>0</v>
      </c>
      <c r="K2633" s="89">
        <v>0</v>
      </c>
      <c r="L2633" s="89">
        <v>1</v>
      </c>
      <c r="M2633" s="89">
        <v>0</v>
      </c>
      <c r="N2633" s="89">
        <v>0</v>
      </c>
      <c r="O2633" s="89">
        <v>0</v>
      </c>
      <c r="P2633" s="89">
        <v>976</v>
      </c>
      <c r="Q2633" s="89">
        <v>9692.5</v>
      </c>
      <c r="R2633" s="88">
        <f>VLOOKUP(P2633,NEW_TRAIN_TEST!$A$1:$M$980,13,0)</f>
        <v>9315</v>
      </c>
      <c r="S2633" s="88">
        <f>VLOOKUP(P2633,NEW_TRAIN_TEST!$A$1:$M$980,11,0)</f>
        <v>10186</v>
      </c>
      <c r="T2633" s="6">
        <f t="shared" si="82"/>
        <v>1</v>
      </c>
      <c r="U2633" s="6">
        <f t="shared" si="83"/>
        <v>0</v>
      </c>
    </row>
    <row r="2634" spans="1:21" x14ac:dyDescent="0.2">
      <c r="A2634" s="88">
        <v>2632</v>
      </c>
      <c r="B2634" s="88">
        <v>2</v>
      </c>
      <c r="C2634" s="88" t="s">
        <v>2120</v>
      </c>
      <c r="D2634" s="89" t="s">
        <v>1431</v>
      </c>
      <c r="E2634" s="89">
        <v>0</v>
      </c>
      <c r="F2634" s="89">
        <v>2</v>
      </c>
      <c r="G2634" s="89">
        <v>0</v>
      </c>
      <c r="H2634" s="89">
        <v>2</v>
      </c>
      <c r="I2634" s="89">
        <v>2</v>
      </c>
      <c r="J2634" s="89">
        <v>0</v>
      </c>
      <c r="K2634" s="89">
        <v>0</v>
      </c>
      <c r="L2634" s="89">
        <v>0</v>
      </c>
      <c r="M2634" s="89">
        <v>0</v>
      </c>
      <c r="N2634" s="89">
        <v>0</v>
      </c>
      <c r="O2634" s="89">
        <v>2</v>
      </c>
      <c r="P2634" s="89">
        <v>219</v>
      </c>
      <c r="Q2634" s="89">
        <v>2776.5</v>
      </c>
      <c r="R2634" s="88">
        <f>VLOOKUP(P2634,NEW_TRAIN_TEST!$A$1:$M$980,13,0)</f>
        <v>2776.5</v>
      </c>
      <c r="S2634" s="88">
        <f>VLOOKUP(P2634,NEW_TRAIN_TEST!$A$1:$M$980,11,0)</f>
        <v>4322</v>
      </c>
      <c r="T2634" s="6">
        <f t="shared" si="82"/>
        <v>0</v>
      </c>
      <c r="U2634" s="6">
        <f t="shared" si="83"/>
        <v>0</v>
      </c>
    </row>
    <row r="2635" spans="1:21" x14ac:dyDescent="0.2">
      <c r="A2635" s="88">
        <v>2633</v>
      </c>
      <c r="B2635" s="88">
        <v>2</v>
      </c>
      <c r="C2635" s="88" t="s">
        <v>2120</v>
      </c>
      <c r="D2635" s="89" t="s">
        <v>1431</v>
      </c>
      <c r="E2635" s="89">
        <v>0</v>
      </c>
      <c r="F2635" s="89">
        <v>0</v>
      </c>
      <c r="G2635" s="89">
        <v>0</v>
      </c>
      <c r="H2635" s="89">
        <v>0</v>
      </c>
      <c r="I2635" s="89">
        <v>0</v>
      </c>
      <c r="J2635" s="89">
        <v>0</v>
      </c>
      <c r="K2635" s="89">
        <v>0</v>
      </c>
      <c r="L2635" s="89">
        <v>0</v>
      </c>
      <c r="M2635" s="89">
        <v>0</v>
      </c>
      <c r="N2635" s="89">
        <v>1</v>
      </c>
      <c r="O2635" s="89">
        <v>0</v>
      </c>
      <c r="P2635" s="89">
        <v>219</v>
      </c>
      <c r="Q2635" s="89">
        <v>2832</v>
      </c>
      <c r="R2635" s="88">
        <f>VLOOKUP(P2635,NEW_TRAIN_TEST!$A$1:$M$980,13,0)</f>
        <v>2776.5</v>
      </c>
      <c r="S2635" s="88">
        <f>VLOOKUP(P2635,NEW_TRAIN_TEST!$A$1:$M$980,11,0)</f>
        <v>4322</v>
      </c>
      <c r="T2635" s="6">
        <f t="shared" si="82"/>
        <v>0</v>
      </c>
      <c r="U2635" s="6">
        <f t="shared" si="83"/>
        <v>0</v>
      </c>
    </row>
    <row r="2636" spans="1:21" x14ac:dyDescent="0.2">
      <c r="A2636" s="88">
        <v>2634</v>
      </c>
      <c r="B2636" s="88">
        <v>3</v>
      </c>
      <c r="C2636" s="88" t="s">
        <v>2121</v>
      </c>
      <c r="D2636" s="89" t="s">
        <v>1699</v>
      </c>
      <c r="E2636" s="89">
        <v>15</v>
      </c>
      <c r="F2636" s="89">
        <v>1</v>
      </c>
      <c r="G2636" s="89">
        <v>0</v>
      </c>
      <c r="H2636" s="89">
        <v>0</v>
      </c>
      <c r="I2636" s="89">
        <v>2</v>
      </c>
      <c r="J2636" s="89">
        <v>0</v>
      </c>
      <c r="K2636" s="89">
        <v>0</v>
      </c>
      <c r="L2636" s="89">
        <v>0</v>
      </c>
      <c r="M2636" s="89">
        <v>0</v>
      </c>
      <c r="N2636" s="89">
        <v>0</v>
      </c>
      <c r="O2636" s="89">
        <v>2</v>
      </c>
      <c r="P2636" s="89">
        <v>35</v>
      </c>
      <c r="Q2636" s="89">
        <v>7864.5</v>
      </c>
      <c r="R2636" s="88">
        <f>VLOOKUP(P2636,NEW_TRAIN_TEST!$A$1:$M$980,13,0)</f>
        <v>7570.5</v>
      </c>
      <c r="S2636" s="88">
        <f>VLOOKUP(P2636,NEW_TRAIN_TEST!$A$1:$M$980,11,0)</f>
        <v>7923</v>
      </c>
      <c r="T2636" s="6">
        <f t="shared" si="82"/>
        <v>0</v>
      </c>
      <c r="U2636" s="6">
        <f t="shared" si="83"/>
        <v>0</v>
      </c>
    </row>
    <row r="2637" spans="1:21" x14ac:dyDescent="0.2">
      <c r="A2637" s="88">
        <v>2635</v>
      </c>
      <c r="B2637" s="88">
        <v>3</v>
      </c>
      <c r="C2637" s="88" t="s">
        <v>2121</v>
      </c>
      <c r="D2637" s="89" t="s">
        <v>1699</v>
      </c>
      <c r="E2637" s="89">
        <v>4</v>
      </c>
      <c r="F2637" s="89">
        <v>0</v>
      </c>
      <c r="G2637" s="89">
        <v>0</v>
      </c>
      <c r="H2637" s="89">
        <v>0</v>
      </c>
      <c r="I2637" s="89">
        <v>0</v>
      </c>
      <c r="J2637" s="89">
        <v>0</v>
      </c>
      <c r="K2637" s="89">
        <v>0</v>
      </c>
      <c r="L2637" s="89">
        <v>1</v>
      </c>
      <c r="M2637" s="89">
        <v>12</v>
      </c>
      <c r="N2637" s="89">
        <v>0</v>
      </c>
      <c r="O2637" s="89">
        <v>0</v>
      </c>
      <c r="P2637" s="89">
        <v>36</v>
      </c>
      <c r="Q2637" s="89">
        <v>5617.5</v>
      </c>
      <c r="R2637" s="88">
        <f>VLOOKUP(P2637,NEW_TRAIN_TEST!$A$1:$M$980,13,0)</f>
        <v>5530.5</v>
      </c>
      <c r="S2637" s="88">
        <f>VLOOKUP(P2637,NEW_TRAIN_TEST!$A$1:$M$980,11,0)</f>
        <v>5717</v>
      </c>
      <c r="T2637" s="6">
        <f t="shared" si="82"/>
        <v>1</v>
      </c>
      <c r="U2637" s="6">
        <f t="shared" si="83"/>
        <v>1</v>
      </c>
    </row>
    <row r="2638" spans="1:21" x14ac:dyDescent="0.2">
      <c r="A2638" s="88">
        <v>2636</v>
      </c>
      <c r="B2638" s="88">
        <v>3</v>
      </c>
      <c r="C2638" s="88" t="s">
        <v>2121</v>
      </c>
      <c r="D2638" s="89" t="s">
        <v>1699</v>
      </c>
      <c r="E2638" s="89">
        <v>20</v>
      </c>
      <c r="F2638" s="89">
        <v>0</v>
      </c>
      <c r="G2638" s="89">
        <v>0</v>
      </c>
      <c r="H2638" s="89">
        <v>0</v>
      </c>
      <c r="I2638" s="89">
        <v>0</v>
      </c>
      <c r="J2638" s="89">
        <v>0</v>
      </c>
      <c r="K2638" s="89">
        <v>0</v>
      </c>
      <c r="L2638" s="89">
        <v>0</v>
      </c>
      <c r="M2638" s="89">
        <v>0</v>
      </c>
      <c r="N2638" s="89">
        <v>0</v>
      </c>
      <c r="O2638" s="89">
        <v>0</v>
      </c>
      <c r="P2638" s="89">
        <v>37</v>
      </c>
      <c r="Q2638" s="89">
        <v>7480</v>
      </c>
      <c r="R2638" s="88">
        <f>VLOOKUP(P2638,NEW_TRAIN_TEST!$A$1:$M$980,13,0)</f>
        <v>7223.5</v>
      </c>
      <c r="S2638" s="88">
        <f>VLOOKUP(P2638,NEW_TRAIN_TEST!$A$1:$M$980,11,0)</f>
        <v>7667</v>
      </c>
      <c r="T2638" s="6">
        <f t="shared" si="82"/>
        <v>0</v>
      </c>
      <c r="U2638" s="6">
        <f t="shared" si="83"/>
        <v>0</v>
      </c>
    </row>
    <row r="2639" spans="1:21" x14ac:dyDescent="0.2">
      <c r="A2639" s="88">
        <v>2637</v>
      </c>
      <c r="B2639" s="88">
        <v>3</v>
      </c>
      <c r="C2639" s="88" t="s">
        <v>2121</v>
      </c>
      <c r="D2639" s="89" t="s">
        <v>1699</v>
      </c>
      <c r="E2639" s="89">
        <v>15</v>
      </c>
      <c r="F2639" s="89">
        <v>1</v>
      </c>
      <c r="G2639" s="89">
        <v>1</v>
      </c>
      <c r="H2639" s="89">
        <v>0</v>
      </c>
      <c r="I2639" s="89">
        <v>2</v>
      </c>
      <c r="J2639" s="89">
        <v>0</v>
      </c>
      <c r="K2639" s="89">
        <v>0</v>
      </c>
      <c r="L2639" s="89">
        <v>0</v>
      </c>
      <c r="M2639" s="89">
        <v>0</v>
      </c>
      <c r="N2639" s="89">
        <v>0</v>
      </c>
      <c r="O2639" s="89">
        <v>2</v>
      </c>
      <c r="P2639" s="89">
        <v>38</v>
      </c>
      <c r="Q2639" s="89">
        <v>7409.5</v>
      </c>
      <c r="R2639" s="88">
        <f>VLOOKUP(P2639,NEW_TRAIN_TEST!$A$1:$M$980,13,0)</f>
        <v>7086.5</v>
      </c>
      <c r="S2639" s="88">
        <f>VLOOKUP(P2639,NEW_TRAIN_TEST!$A$1:$M$980,11,0)</f>
        <v>7569</v>
      </c>
      <c r="T2639" s="6">
        <f t="shared" si="82"/>
        <v>0</v>
      </c>
      <c r="U2639" s="6">
        <f t="shared" si="83"/>
        <v>0</v>
      </c>
    </row>
    <row r="2640" spans="1:21" x14ac:dyDescent="0.2">
      <c r="A2640" s="88">
        <v>2638</v>
      </c>
      <c r="B2640" s="88">
        <v>3</v>
      </c>
      <c r="C2640" s="88" t="s">
        <v>2121</v>
      </c>
      <c r="D2640" s="89" t="s">
        <v>1699</v>
      </c>
      <c r="E2640" s="89">
        <v>0</v>
      </c>
      <c r="F2640" s="89">
        <v>2</v>
      </c>
      <c r="G2640" s="89">
        <v>1</v>
      </c>
      <c r="H2640" s="89">
        <v>2</v>
      </c>
      <c r="I2640" s="89">
        <v>2</v>
      </c>
      <c r="J2640" s="89">
        <v>0</v>
      </c>
      <c r="K2640" s="89">
        <v>0</v>
      </c>
      <c r="L2640" s="89">
        <v>0</v>
      </c>
      <c r="M2640" s="89">
        <v>0</v>
      </c>
      <c r="N2640" s="89">
        <v>0</v>
      </c>
      <c r="O2640" s="89">
        <v>2</v>
      </c>
      <c r="P2640" s="89">
        <v>734</v>
      </c>
      <c r="Q2640" s="89">
        <v>9379</v>
      </c>
      <c r="R2640" s="88">
        <f>VLOOKUP(P2640,NEW_TRAIN_TEST!$A$1:$M$980,13,0)</f>
        <v>9379</v>
      </c>
      <c r="S2640" s="88">
        <f>VLOOKUP(P2640,NEW_TRAIN_TEST!$A$1:$M$980,11,0)</f>
        <v>9451</v>
      </c>
      <c r="T2640" s="6">
        <f t="shared" si="82"/>
        <v>0</v>
      </c>
      <c r="U2640" s="6">
        <f t="shared" si="83"/>
        <v>0</v>
      </c>
    </row>
    <row r="2641" spans="1:21" x14ac:dyDescent="0.2">
      <c r="A2641" s="88">
        <v>2639</v>
      </c>
      <c r="B2641" s="88">
        <v>3</v>
      </c>
      <c r="C2641" s="88" t="s">
        <v>2121</v>
      </c>
      <c r="D2641" s="89" t="s">
        <v>1699</v>
      </c>
      <c r="E2641" s="89">
        <v>0</v>
      </c>
      <c r="F2641" s="89">
        <v>2</v>
      </c>
      <c r="G2641" s="89">
        <v>0</v>
      </c>
      <c r="H2641" s="89">
        <v>2</v>
      </c>
      <c r="I2641" s="89">
        <v>2</v>
      </c>
      <c r="J2641" s="89">
        <v>0</v>
      </c>
      <c r="K2641" s="89">
        <v>0</v>
      </c>
      <c r="L2641" s="89">
        <v>0</v>
      </c>
      <c r="M2641" s="89">
        <v>0</v>
      </c>
      <c r="N2641" s="89">
        <v>0</v>
      </c>
      <c r="O2641" s="89">
        <v>2</v>
      </c>
      <c r="P2641" s="89">
        <v>734</v>
      </c>
      <c r="Q2641" s="89">
        <v>9405.5</v>
      </c>
      <c r="R2641" s="88">
        <f>VLOOKUP(P2641,NEW_TRAIN_TEST!$A$1:$M$980,13,0)</f>
        <v>9379</v>
      </c>
      <c r="S2641" s="88">
        <f>VLOOKUP(P2641,NEW_TRAIN_TEST!$A$1:$M$980,11,0)</f>
        <v>9451</v>
      </c>
      <c r="T2641" s="6">
        <f t="shared" si="82"/>
        <v>0</v>
      </c>
      <c r="U2641" s="6">
        <f t="shared" si="83"/>
        <v>0</v>
      </c>
    </row>
    <row r="2642" spans="1:21" x14ac:dyDescent="0.2">
      <c r="A2642" s="88">
        <v>2640</v>
      </c>
      <c r="B2642" s="88">
        <v>3</v>
      </c>
      <c r="C2642" s="88" t="s">
        <v>2121</v>
      </c>
      <c r="D2642" s="89" t="s">
        <v>1699</v>
      </c>
      <c r="E2642" s="89">
        <v>0</v>
      </c>
      <c r="F2642" s="89">
        <v>4</v>
      </c>
      <c r="G2642" s="89">
        <v>3</v>
      </c>
      <c r="H2642" s="89">
        <v>0</v>
      </c>
      <c r="I2642" s="89">
        <v>2</v>
      </c>
      <c r="J2642" s="89">
        <v>0</v>
      </c>
      <c r="K2642" s="89">
        <v>0</v>
      </c>
      <c r="L2642" s="89">
        <v>0</v>
      </c>
      <c r="M2642" s="89">
        <v>0</v>
      </c>
      <c r="N2642" s="89">
        <v>0</v>
      </c>
      <c r="O2642" s="89">
        <v>2</v>
      </c>
      <c r="P2642" s="89">
        <v>734</v>
      </c>
      <c r="Q2642" s="89">
        <v>9415.5</v>
      </c>
      <c r="R2642" s="88">
        <f>VLOOKUP(P2642,NEW_TRAIN_TEST!$A$1:$M$980,13,0)</f>
        <v>9379</v>
      </c>
      <c r="S2642" s="88">
        <f>VLOOKUP(P2642,NEW_TRAIN_TEST!$A$1:$M$980,11,0)</f>
        <v>9451</v>
      </c>
      <c r="T2642" s="6">
        <f t="shared" si="82"/>
        <v>0</v>
      </c>
      <c r="U2642" s="6">
        <f t="shared" si="83"/>
        <v>0</v>
      </c>
    </row>
    <row r="2643" spans="1:21" x14ac:dyDescent="0.2">
      <c r="A2643" s="88">
        <v>2641</v>
      </c>
      <c r="B2643" s="88">
        <v>3</v>
      </c>
      <c r="C2643" s="88" t="s">
        <v>2121</v>
      </c>
      <c r="D2643" s="89" t="s">
        <v>1699</v>
      </c>
      <c r="E2643" s="89">
        <v>0</v>
      </c>
      <c r="F2643" s="89">
        <v>6</v>
      </c>
      <c r="G2643" s="89">
        <v>4</v>
      </c>
      <c r="H2643" s="89">
        <v>0</v>
      </c>
      <c r="I2643" s="89">
        <v>2</v>
      </c>
      <c r="J2643" s="89">
        <v>0</v>
      </c>
      <c r="K2643" s="89">
        <v>0</v>
      </c>
      <c r="L2643" s="89">
        <v>0</v>
      </c>
      <c r="M2643" s="89">
        <v>0</v>
      </c>
      <c r="N2643" s="89">
        <v>0</v>
      </c>
      <c r="O2643" s="89">
        <v>2</v>
      </c>
      <c r="P2643" s="89">
        <v>734</v>
      </c>
      <c r="Q2643" s="89">
        <v>9430.67</v>
      </c>
      <c r="R2643" s="88">
        <f>VLOOKUP(P2643,NEW_TRAIN_TEST!$A$1:$M$980,13,0)</f>
        <v>9379</v>
      </c>
      <c r="S2643" s="88">
        <f>VLOOKUP(P2643,NEW_TRAIN_TEST!$A$1:$M$980,11,0)</f>
        <v>9451</v>
      </c>
      <c r="T2643" s="6">
        <f t="shared" si="82"/>
        <v>0</v>
      </c>
      <c r="U2643" s="6">
        <f t="shared" si="83"/>
        <v>0</v>
      </c>
    </row>
    <row r="2644" spans="1:21" x14ac:dyDescent="0.2">
      <c r="A2644" s="88">
        <v>2642</v>
      </c>
      <c r="B2644" s="88">
        <v>3</v>
      </c>
      <c r="C2644" s="88" t="s">
        <v>2121</v>
      </c>
      <c r="D2644" s="89" t="s">
        <v>1699</v>
      </c>
      <c r="E2644" s="89">
        <v>2</v>
      </c>
      <c r="F2644" s="89">
        <v>0</v>
      </c>
      <c r="G2644" s="89">
        <v>0</v>
      </c>
      <c r="H2644" s="89">
        <v>0</v>
      </c>
      <c r="I2644" s="89">
        <v>0</v>
      </c>
      <c r="J2644" s="89">
        <v>0</v>
      </c>
      <c r="K2644" s="89">
        <v>0</v>
      </c>
      <c r="L2644" s="89">
        <v>0</v>
      </c>
      <c r="M2644" s="89">
        <v>0</v>
      </c>
      <c r="N2644" s="89">
        <v>0</v>
      </c>
      <c r="O2644" s="89">
        <v>0</v>
      </c>
      <c r="P2644" s="89">
        <v>734</v>
      </c>
      <c r="Q2644" s="89">
        <v>9439.33</v>
      </c>
      <c r="R2644" s="88">
        <f>VLOOKUP(P2644,NEW_TRAIN_TEST!$A$1:$M$980,13,0)</f>
        <v>9379</v>
      </c>
      <c r="S2644" s="88">
        <f>VLOOKUP(P2644,NEW_TRAIN_TEST!$A$1:$M$980,11,0)</f>
        <v>9451</v>
      </c>
      <c r="T2644" s="6">
        <f t="shared" si="82"/>
        <v>0</v>
      </c>
      <c r="U2644" s="6">
        <f t="shared" si="83"/>
        <v>0</v>
      </c>
    </row>
    <row r="2645" spans="1:21" x14ac:dyDescent="0.2">
      <c r="A2645" s="88">
        <v>2643</v>
      </c>
      <c r="B2645" s="88">
        <v>3</v>
      </c>
      <c r="C2645" s="88" t="s">
        <v>2121</v>
      </c>
      <c r="D2645" s="89" t="s">
        <v>1699</v>
      </c>
      <c r="E2645" s="89">
        <v>14</v>
      </c>
      <c r="F2645" s="89">
        <v>0</v>
      </c>
      <c r="G2645" s="89">
        <v>0</v>
      </c>
      <c r="H2645" s="89">
        <v>0</v>
      </c>
      <c r="I2645" s="89">
        <v>0</v>
      </c>
      <c r="J2645" s="89">
        <v>0</v>
      </c>
      <c r="K2645" s="89">
        <v>0</v>
      </c>
      <c r="L2645" s="89">
        <v>0</v>
      </c>
      <c r="M2645" s="89">
        <v>0</v>
      </c>
      <c r="N2645" s="89">
        <v>0</v>
      </c>
      <c r="O2645" s="89">
        <v>0</v>
      </c>
      <c r="P2645" s="89">
        <v>839</v>
      </c>
      <c r="Q2645" s="89">
        <v>8227.5</v>
      </c>
      <c r="R2645" s="88">
        <f>VLOOKUP(P2645,NEW_TRAIN_TEST!$A$1:$M$980,13,0)</f>
        <v>6139</v>
      </c>
      <c r="S2645" s="88">
        <f>VLOOKUP(P2645,NEW_TRAIN_TEST!$A$1:$M$980,11,0)</f>
        <v>8331</v>
      </c>
      <c r="T2645" s="6">
        <f t="shared" si="82"/>
        <v>0</v>
      </c>
      <c r="U2645" s="6">
        <f t="shared" si="83"/>
        <v>0</v>
      </c>
    </row>
    <row r="2646" spans="1:21" x14ac:dyDescent="0.2">
      <c r="A2646" s="88">
        <v>2644</v>
      </c>
      <c r="B2646" s="88">
        <v>3</v>
      </c>
      <c r="C2646" s="88" t="s">
        <v>2121</v>
      </c>
      <c r="D2646" s="89" t="s">
        <v>1699</v>
      </c>
      <c r="E2646" s="89">
        <v>16</v>
      </c>
      <c r="F2646" s="89">
        <v>4</v>
      </c>
      <c r="G2646" s="89">
        <v>1</v>
      </c>
      <c r="H2646" s="89">
        <v>2</v>
      </c>
      <c r="I2646" s="89">
        <v>2</v>
      </c>
      <c r="J2646" s="89">
        <v>0</v>
      </c>
      <c r="K2646" s="89">
        <v>0</v>
      </c>
      <c r="L2646" s="89">
        <v>0</v>
      </c>
      <c r="M2646" s="89">
        <v>0</v>
      </c>
      <c r="N2646" s="89">
        <v>0</v>
      </c>
      <c r="O2646" s="89">
        <v>2</v>
      </c>
      <c r="P2646" s="89">
        <v>844</v>
      </c>
      <c r="Q2646" s="89">
        <v>7799.75</v>
      </c>
      <c r="R2646" s="88">
        <f>VLOOKUP(P2646,NEW_TRAIN_TEST!$A$1:$M$980,13,0)</f>
        <v>6809.5</v>
      </c>
      <c r="S2646" s="88">
        <f>VLOOKUP(P2646,NEW_TRAIN_TEST!$A$1:$M$980,11,0)</f>
        <v>8601</v>
      </c>
      <c r="T2646" s="6">
        <f t="shared" si="82"/>
        <v>0</v>
      </c>
      <c r="U2646" s="6">
        <f t="shared" si="83"/>
        <v>0</v>
      </c>
    </row>
    <row r="2647" spans="1:21" x14ac:dyDescent="0.2">
      <c r="A2647" s="88">
        <v>2645</v>
      </c>
      <c r="B2647" s="88">
        <v>3</v>
      </c>
      <c r="C2647" s="88" t="s">
        <v>2121</v>
      </c>
      <c r="D2647" s="89" t="s">
        <v>1699</v>
      </c>
      <c r="E2647" s="89">
        <v>11</v>
      </c>
      <c r="F2647" s="89">
        <v>2</v>
      </c>
      <c r="G2647" s="89">
        <v>0</v>
      </c>
      <c r="H2647" s="89">
        <v>0</v>
      </c>
      <c r="I2647" s="89">
        <v>2</v>
      </c>
      <c r="J2647" s="89">
        <v>0</v>
      </c>
      <c r="K2647" s="89">
        <v>0</v>
      </c>
      <c r="L2647" s="89">
        <v>0</v>
      </c>
      <c r="M2647" s="89">
        <v>0</v>
      </c>
      <c r="N2647" s="89">
        <v>0</v>
      </c>
      <c r="O2647" s="89">
        <v>2</v>
      </c>
      <c r="P2647" s="89">
        <v>183</v>
      </c>
      <c r="Q2647" s="89">
        <v>13019</v>
      </c>
      <c r="R2647" s="88">
        <f>VLOOKUP(P2647,NEW_TRAIN_TEST!$A$1:$M$980,13,0)</f>
        <v>11327.5</v>
      </c>
      <c r="S2647" s="88">
        <f>VLOOKUP(P2647,NEW_TRAIN_TEST!$A$1:$M$980,11,0)</f>
        <v>13272</v>
      </c>
      <c r="T2647" s="6">
        <f t="shared" si="82"/>
        <v>0</v>
      </c>
      <c r="U2647" s="6">
        <f t="shared" si="83"/>
        <v>0</v>
      </c>
    </row>
    <row r="2648" spans="1:21" x14ac:dyDescent="0.2">
      <c r="A2648" s="88">
        <v>2646</v>
      </c>
      <c r="B2648" s="88">
        <v>3</v>
      </c>
      <c r="C2648" s="88" t="s">
        <v>2121</v>
      </c>
      <c r="D2648" s="89" t="s">
        <v>1699</v>
      </c>
      <c r="E2648" s="89">
        <v>3</v>
      </c>
      <c r="F2648" s="89">
        <v>2</v>
      </c>
      <c r="G2648" s="89">
        <v>1</v>
      </c>
      <c r="H2648" s="89">
        <v>0</v>
      </c>
      <c r="I2648" s="89">
        <v>2</v>
      </c>
      <c r="J2648" s="89">
        <v>0</v>
      </c>
      <c r="K2648" s="89">
        <v>0</v>
      </c>
      <c r="L2648" s="89">
        <v>0</v>
      </c>
      <c r="M2648" s="89">
        <v>0</v>
      </c>
      <c r="N2648" s="89">
        <v>0</v>
      </c>
      <c r="O2648" s="89">
        <v>2</v>
      </c>
      <c r="P2648" s="89">
        <v>445</v>
      </c>
      <c r="Q2648" s="89">
        <v>15781.5</v>
      </c>
      <c r="R2648" s="88">
        <f>VLOOKUP(P2648,NEW_TRAIN_TEST!$A$1:$M$980,13,0)</f>
        <v>15777.5</v>
      </c>
      <c r="S2648" s="88">
        <f>VLOOKUP(P2648,NEW_TRAIN_TEST!$A$1:$M$980,11,0)</f>
        <v>15824</v>
      </c>
      <c r="T2648" s="6">
        <f t="shared" si="82"/>
        <v>0</v>
      </c>
      <c r="U2648" s="6">
        <f t="shared" si="83"/>
        <v>0</v>
      </c>
    </row>
    <row r="2649" spans="1:21" x14ac:dyDescent="0.2">
      <c r="A2649" s="88">
        <v>2647</v>
      </c>
      <c r="B2649" s="88">
        <v>3</v>
      </c>
      <c r="C2649" s="88" t="s">
        <v>2121</v>
      </c>
      <c r="D2649" s="89" t="s">
        <v>1699</v>
      </c>
      <c r="E2649" s="89">
        <v>17</v>
      </c>
      <c r="F2649" s="89">
        <v>3</v>
      </c>
      <c r="G2649" s="89">
        <v>1</v>
      </c>
      <c r="H2649" s="89">
        <v>0</v>
      </c>
      <c r="I2649" s="89">
        <v>2</v>
      </c>
      <c r="J2649" s="89">
        <v>0</v>
      </c>
      <c r="K2649" s="89">
        <v>0</v>
      </c>
      <c r="L2649" s="89">
        <v>0</v>
      </c>
      <c r="M2649" s="89">
        <v>0</v>
      </c>
      <c r="N2649" s="89">
        <v>0</v>
      </c>
      <c r="O2649" s="89">
        <v>2</v>
      </c>
      <c r="P2649" s="89">
        <v>791</v>
      </c>
      <c r="Q2649" s="89">
        <v>15637.5</v>
      </c>
      <c r="R2649" s="88">
        <f>VLOOKUP(P2649,NEW_TRAIN_TEST!$A$1:$M$980,13,0)</f>
        <v>15475.5</v>
      </c>
      <c r="S2649" s="88">
        <f>VLOOKUP(P2649,NEW_TRAIN_TEST!$A$1:$M$980,11,0)</f>
        <v>15883</v>
      </c>
      <c r="T2649" s="6">
        <f t="shared" si="82"/>
        <v>0</v>
      </c>
      <c r="U2649" s="6">
        <f t="shared" si="83"/>
        <v>0</v>
      </c>
    </row>
    <row r="2650" spans="1:21" x14ac:dyDescent="0.2">
      <c r="A2650" s="88">
        <v>2648</v>
      </c>
      <c r="B2650" s="88">
        <v>3</v>
      </c>
      <c r="C2650" s="88" t="s">
        <v>2121</v>
      </c>
      <c r="D2650" s="89" t="s">
        <v>1699</v>
      </c>
      <c r="E2650" s="89">
        <v>13</v>
      </c>
      <c r="F2650" s="89">
        <v>1</v>
      </c>
      <c r="G2650" s="89">
        <v>0</v>
      </c>
      <c r="H2650" s="89">
        <v>0</v>
      </c>
      <c r="I2650" s="89">
        <v>2</v>
      </c>
      <c r="J2650" s="89">
        <v>0</v>
      </c>
      <c r="K2650" s="89">
        <v>0</v>
      </c>
      <c r="L2650" s="89">
        <v>0</v>
      </c>
      <c r="M2650" s="89">
        <v>0</v>
      </c>
      <c r="N2650" s="89">
        <v>0</v>
      </c>
      <c r="O2650" s="89">
        <v>2</v>
      </c>
      <c r="P2650" s="89">
        <v>45</v>
      </c>
      <c r="Q2650" s="89">
        <v>6744</v>
      </c>
      <c r="R2650" s="88">
        <f>VLOOKUP(P2650,NEW_TRAIN_TEST!$A$1:$M$980,13,0)</f>
        <v>6298</v>
      </c>
      <c r="S2650" s="88">
        <f>VLOOKUP(P2650,NEW_TRAIN_TEST!$A$1:$M$980,11,0)</f>
        <v>6903</v>
      </c>
      <c r="T2650" s="6">
        <f t="shared" si="82"/>
        <v>0</v>
      </c>
      <c r="U2650" s="6">
        <f t="shared" si="83"/>
        <v>0</v>
      </c>
    </row>
    <row r="2651" spans="1:21" x14ac:dyDescent="0.2">
      <c r="A2651" s="88">
        <v>2649</v>
      </c>
      <c r="B2651" s="88">
        <v>3</v>
      </c>
      <c r="C2651" s="88" t="s">
        <v>2121</v>
      </c>
      <c r="D2651" s="89" t="s">
        <v>1699</v>
      </c>
      <c r="E2651" s="89">
        <v>4</v>
      </c>
      <c r="F2651" s="89">
        <v>2</v>
      </c>
      <c r="G2651" s="89">
        <v>0</v>
      </c>
      <c r="H2651" s="89">
        <v>2</v>
      </c>
      <c r="I2651" s="89">
        <v>2</v>
      </c>
      <c r="J2651" s="89">
        <v>0</v>
      </c>
      <c r="K2651" s="89">
        <v>0</v>
      </c>
      <c r="L2651" s="89">
        <v>0</v>
      </c>
      <c r="M2651" s="89">
        <v>20</v>
      </c>
      <c r="N2651" s="89">
        <v>0</v>
      </c>
      <c r="O2651" s="89">
        <v>2</v>
      </c>
      <c r="P2651" s="89">
        <v>45</v>
      </c>
      <c r="Q2651" s="89">
        <v>6840</v>
      </c>
      <c r="R2651" s="88">
        <f>VLOOKUP(P2651,NEW_TRAIN_TEST!$A$1:$M$980,13,0)</f>
        <v>6298</v>
      </c>
      <c r="S2651" s="88">
        <f>VLOOKUP(P2651,NEW_TRAIN_TEST!$A$1:$M$980,11,0)</f>
        <v>6903</v>
      </c>
      <c r="T2651" s="6">
        <f t="shared" si="82"/>
        <v>0</v>
      </c>
      <c r="U2651" s="6">
        <f t="shared" si="83"/>
        <v>1</v>
      </c>
    </row>
    <row r="2652" spans="1:21" x14ac:dyDescent="0.2">
      <c r="A2652" s="88">
        <v>2650</v>
      </c>
      <c r="B2652" s="88">
        <v>3</v>
      </c>
      <c r="C2652" s="88" t="s">
        <v>2121</v>
      </c>
      <c r="D2652" s="89" t="s">
        <v>1699</v>
      </c>
      <c r="E2652" s="89">
        <v>7</v>
      </c>
      <c r="F2652" s="89">
        <v>2</v>
      </c>
      <c r="G2652" s="89">
        <v>1</v>
      </c>
      <c r="H2652" s="89">
        <v>2</v>
      </c>
      <c r="I2652" s="89">
        <v>2</v>
      </c>
      <c r="J2652" s="89">
        <v>0</v>
      </c>
      <c r="K2652" s="89">
        <v>0</v>
      </c>
      <c r="L2652" s="89">
        <v>1</v>
      </c>
      <c r="M2652" s="89">
        <v>0</v>
      </c>
      <c r="N2652" s="89">
        <v>0</v>
      </c>
      <c r="O2652" s="89">
        <v>2</v>
      </c>
      <c r="P2652" s="89">
        <v>346</v>
      </c>
      <c r="Q2652" s="89">
        <v>8391</v>
      </c>
      <c r="R2652" s="88">
        <f>VLOOKUP(P2652,NEW_TRAIN_TEST!$A$1:$M$980,13,0)</f>
        <v>8299</v>
      </c>
      <c r="S2652" s="88">
        <f>VLOOKUP(P2652,NEW_TRAIN_TEST!$A$1:$M$980,11,0)</f>
        <v>8503</v>
      </c>
      <c r="T2652" s="6">
        <f t="shared" si="82"/>
        <v>1</v>
      </c>
      <c r="U2652" s="6">
        <f t="shared" si="83"/>
        <v>0</v>
      </c>
    </row>
    <row r="2653" spans="1:21" x14ac:dyDescent="0.2">
      <c r="A2653" s="88">
        <v>2651</v>
      </c>
      <c r="B2653" s="88">
        <v>3</v>
      </c>
      <c r="C2653" s="88" t="s">
        <v>2121</v>
      </c>
      <c r="D2653" s="89" t="s">
        <v>1699</v>
      </c>
      <c r="E2653" s="89">
        <v>24</v>
      </c>
      <c r="F2653" s="89">
        <v>0</v>
      </c>
      <c r="G2653" s="89">
        <v>0</v>
      </c>
      <c r="H2653" s="89">
        <v>0</v>
      </c>
      <c r="I2653" s="89">
        <v>0</v>
      </c>
      <c r="J2653" s="89">
        <v>0</v>
      </c>
      <c r="K2653" s="89">
        <v>0</v>
      </c>
      <c r="L2653" s="89">
        <v>0</v>
      </c>
      <c r="M2653" s="89">
        <v>24</v>
      </c>
      <c r="N2653" s="89">
        <v>0</v>
      </c>
      <c r="O2653" s="89">
        <v>0</v>
      </c>
      <c r="P2653" s="89">
        <v>495</v>
      </c>
      <c r="Q2653" s="89">
        <v>9249</v>
      </c>
      <c r="R2653" s="88">
        <f>VLOOKUP(P2653,NEW_TRAIN_TEST!$A$1:$M$980,13,0)</f>
        <v>3393</v>
      </c>
      <c r="S2653" s="88">
        <f>VLOOKUP(P2653,NEW_TRAIN_TEST!$A$1:$M$980,11,0)</f>
        <v>9887</v>
      </c>
      <c r="T2653" s="6">
        <f t="shared" si="82"/>
        <v>0</v>
      </c>
      <c r="U2653" s="6">
        <f t="shared" si="83"/>
        <v>1</v>
      </c>
    </row>
    <row r="2654" spans="1:21" x14ac:dyDescent="0.2">
      <c r="A2654" s="88">
        <v>2652</v>
      </c>
      <c r="B2654" s="88">
        <v>3</v>
      </c>
      <c r="C2654" s="88" t="s">
        <v>2121</v>
      </c>
      <c r="D2654" s="89" t="s">
        <v>1699</v>
      </c>
      <c r="E2654" s="89">
        <v>8</v>
      </c>
      <c r="F2654" s="89">
        <v>1</v>
      </c>
      <c r="G2654" s="89">
        <v>0</v>
      </c>
      <c r="H2654" s="89">
        <v>0</v>
      </c>
      <c r="I2654" s="89">
        <v>2</v>
      </c>
      <c r="J2654" s="89">
        <v>0</v>
      </c>
      <c r="K2654" s="89">
        <v>0</v>
      </c>
      <c r="L2654" s="89">
        <v>1</v>
      </c>
      <c r="M2654" s="89">
        <v>0</v>
      </c>
      <c r="N2654" s="89">
        <v>0</v>
      </c>
      <c r="O2654" s="89">
        <v>2</v>
      </c>
      <c r="P2654" s="89">
        <v>944</v>
      </c>
      <c r="Q2654" s="89">
        <v>6563</v>
      </c>
      <c r="R2654" s="88">
        <f>VLOOKUP(P2654,NEW_TRAIN_TEST!$A$1:$M$980,13,0)</f>
        <v>6148.5</v>
      </c>
      <c r="S2654" s="88">
        <f>VLOOKUP(P2654,NEW_TRAIN_TEST!$A$1:$M$980,11,0)</f>
        <v>7103</v>
      </c>
      <c r="T2654" s="6">
        <f t="shared" si="82"/>
        <v>1</v>
      </c>
      <c r="U2654" s="6">
        <f t="shared" si="83"/>
        <v>0</v>
      </c>
    </row>
    <row r="2655" spans="1:21" x14ac:dyDescent="0.2">
      <c r="A2655" s="88">
        <v>2653</v>
      </c>
      <c r="B2655" s="88">
        <v>3</v>
      </c>
      <c r="C2655" s="88" t="s">
        <v>2121</v>
      </c>
      <c r="D2655" s="89" t="s">
        <v>1699</v>
      </c>
      <c r="E2655" s="89">
        <v>7</v>
      </c>
      <c r="F2655" s="89">
        <v>1</v>
      </c>
      <c r="G2655" s="89">
        <v>0</v>
      </c>
      <c r="H2655" s="89">
        <v>0</v>
      </c>
      <c r="I2655" s="89">
        <v>2</v>
      </c>
      <c r="J2655" s="89">
        <v>0</v>
      </c>
      <c r="K2655" s="89">
        <v>0</v>
      </c>
      <c r="L2655" s="89">
        <v>1</v>
      </c>
      <c r="M2655" s="89">
        <v>10</v>
      </c>
      <c r="N2655" s="89">
        <v>0</v>
      </c>
      <c r="O2655" s="89">
        <v>2</v>
      </c>
      <c r="P2655" s="89">
        <v>944</v>
      </c>
      <c r="Q2655" s="89">
        <v>6907.5</v>
      </c>
      <c r="R2655" s="88">
        <f>VLOOKUP(P2655,NEW_TRAIN_TEST!$A$1:$M$980,13,0)</f>
        <v>6148.5</v>
      </c>
      <c r="S2655" s="88">
        <f>VLOOKUP(P2655,NEW_TRAIN_TEST!$A$1:$M$980,11,0)</f>
        <v>7103</v>
      </c>
      <c r="T2655" s="6">
        <f t="shared" si="82"/>
        <v>1</v>
      </c>
      <c r="U2655" s="6">
        <f t="shared" si="83"/>
        <v>1</v>
      </c>
    </row>
    <row r="2656" spans="1:21" x14ac:dyDescent="0.2">
      <c r="A2656" s="88">
        <v>2654</v>
      </c>
      <c r="B2656" s="88">
        <v>3</v>
      </c>
      <c r="C2656" s="88" t="s">
        <v>2121</v>
      </c>
      <c r="D2656" s="89" t="s">
        <v>1699</v>
      </c>
      <c r="E2656" s="89">
        <v>15</v>
      </c>
      <c r="F2656" s="89">
        <v>2</v>
      </c>
      <c r="G2656" s="89">
        <v>1</v>
      </c>
      <c r="H2656" s="89">
        <v>0</v>
      </c>
      <c r="I2656" s="89">
        <v>2</v>
      </c>
      <c r="J2656" s="89">
        <v>0</v>
      </c>
      <c r="K2656" s="89">
        <v>0</v>
      </c>
      <c r="L2656" s="89">
        <v>0</v>
      </c>
      <c r="M2656" s="89">
        <v>0</v>
      </c>
      <c r="N2656" s="89">
        <v>0</v>
      </c>
      <c r="O2656" s="89">
        <v>2</v>
      </c>
      <c r="P2656" s="89">
        <v>90</v>
      </c>
      <c r="Q2656" s="89">
        <v>653.5</v>
      </c>
      <c r="R2656" s="88">
        <f>VLOOKUP(P2656,NEW_TRAIN_TEST!$A$1:$M$980,13,0)</f>
        <v>640</v>
      </c>
      <c r="S2656" s="88">
        <f>VLOOKUP(P2656,NEW_TRAIN_TEST!$A$1:$M$980,11,0)</f>
        <v>664</v>
      </c>
      <c r="T2656" s="6">
        <f t="shared" si="82"/>
        <v>0</v>
      </c>
      <c r="U2656" s="6">
        <f t="shared" si="83"/>
        <v>0</v>
      </c>
    </row>
    <row r="2657" spans="1:21" x14ac:dyDescent="0.2">
      <c r="A2657" s="88">
        <v>2655</v>
      </c>
      <c r="B2657" s="88">
        <v>3</v>
      </c>
      <c r="C2657" s="88" t="s">
        <v>2121</v>
      </c>
      <c r="D2657" s="89" t="s">
        <v>1699</v>
      </c>
      <c r="E2657" s="89">
        <v>14</v>
      </c>
      <c r="F2657" s="89">
        <v>5</v>
      </c>
      <c r="G2657" s="89">
        <v>2</v>
      </c>
      <c r="H2657" s="89">
        <v>0</v>
      </c>
      <c r="I2657" s="89">
        <v>2</v>
      </c>
      <c r="J2657" s="89">
        <v>0</v>
      </c>
      <c r="K2657" s="89">
        <v>0</v>
      </c>
      <c r="L2657" s="89">
        <v>1</v>
      </c>
      <c r="M2657" s="89">
        <v>26</v>
      </c>
      <c r="N2657" s="89">
        <v>0</v>
      </c>
      <c r="O2657" s="89">
        <v>2</v>
      </c>
      <c r="P2657" s="89">
        <v>90</v>
      </c>
      <c r="Q2657" s="89">
        <v>658</v>
      </c>
      <c r="R2657" s="88">
        <f>VLOOKUP(P2657,NEW_TRAIN_TEST!$A$1:$M$980,13,0)</f>
        <v>640</v>
      </c>
      <c r="S2657" s="88">
        <f>VLOOKUP(P2657,NEW_TRAIN_TEST!$A$1:$M$980,11,0)</f>
        <v>664</v>
      </c>
      <c r="T2657" s="6">
        <f t="shared" si="82"/>
        <v>1</v>
      </c>
      <c r="U2657" s="6">
        <f t="shared" si="83"/>
        <v>1</v>
      </c>
    </row>
    <row r="2658" spans="1:21" x14ac:dyDescent="0.2">
      <c r="A2658" s="88">
        <v>2656</v>
      </c>
      <c r="B2658" s="88">
        <v>3</v>
      </c>
      <c r="C2658" s="88" t="s">
        <v>2121</v>
      </c>
      <c r="D2658" s="89" t="s">
        <v>1699</v>
      </c>
      <c r="E2658" s="89">
        <v>4</v>
      </c>
      <c r="F2658" s="89">
        <v>0</v>
      </c>
      <c r="G2658" s="89">
        <v>0</v>
      </c>
      <c r="H2658" s="89">
        <v>0</v>
      </c>
      <c r="I2658" s="89">
        <v>0</v>
      </c>
      <c r="J2658" s="89">
        <v>0</v>
      </c>
      <c r="K2658" s="89">
        <v>0</v>
      </c>
      <c r="L2658" s="89">
        <v>1</v>
      </c>
      <c r="M2658" s="89">
        <v>0</v>
      </c>
      <c r="N2658" s="89">
        <v>0</v>
      </c>
      <c r="O2658" s="89">
        <v>0</v>
      </c>
      <c r="P2658" s="89">
        <v>85</v>
      </c>
      <c r="Q2658" s="89">
        <v>469</v>
      </c>
      <c r="R2658" s="88">
        <f>VLOOKUP(P2658,NEW_TRAIN_TEST!$A$1:$M$980,13,0)</f>
        <v>452.5</v>
      </c>
      <c r="S2658" s="88">
        <f>VLOOKUP(P2658,NEW_TRAIN_TEST!$A$1:$M$980,11,0)</f>
        <v>473</v>
      </c>
      <c r="T2658" s="6">
        <f t="shared" si="82"/>
        <v>1</v>
      </c>
      <c r="U2658" s="6">
        <f t="shared" si="83"/>
        <v>0</v>
      </c>
    </row>
    <row r="2659" spans="1:21" x14ac:dyDescent="0.2">
      <c r="A2659" s="88">
        <v>2657</v>
      </c>
      <c r="B2659" s="88">
        <v>3</v>
      </c>
      <c r="C2659" s="88" t="s">
        <v>2121</v>
      </c>
      <c r="D2659" s="89" t="s">
        <v>1699</v>
      </c>
      <c r="E2659" s="89">
        <v>6</v>
      </c>
      <c r="F2659" s="89">
        <v>1</v>
      </c>
      <c r="G2659" s="89">
        <v>0</v>
      </c>
      <c r="H2659" s="89">
        <v>0</v>
      </c>
      <c r="I2659" s="89">
        <v>2</v>
      </c>
      <c r="J2659" s="89">
        <v>0</v>
      </c>
      <c r="K2659" s="89">
        <v>0</v>
      </c>
      <c r="L2659" s="89">
        <v>1</v>
      </c>
      <c r="M2659" s="89">
        <v>0</v>
      </c>
      <c r="N2659" s="89">
        <v>0</v>
      </c>
      <c r="O2659" s="89">
        <v>2</v>
      </c>
      <c r="P2659" s="89">
        <v>86</v>
      </c>
      <c r="Q2659" s="89">
        <v>572.5</v>
      </c>
      <c r="R2659" s="88">
        <f>VLOOKUP(P2659,NEW_TRAIN_TEST!$A$1:$M$980,13,0)</f>
        <v>567.5</v>
      </c>
      <c r="S2659" s="88">
        <f>VLOOKUP(P2659,NEW_TRAIN_TEST!$A$1:$M$980,11,0)</f>
        <v>576</v>
      </c>
      <c r="T2659" s="6">
        <f t="shared" si="82"/>
        <v>1</v>
      </c>
      <c r="U2659" s="6">
        <f t="shared" si="83"/>
        <v>0</v>
      </c>
    </row>
    <row r="2660" spans="1:21" x14ac:dyDescent="0.2">
      <c r="A2660" s="88">
        <v>2658</v>
      </c>
      <c r="B2660" s="88">
        <v>3</v>
      </c>
      <c r="C2660" s="88" t="s">
        <v>2121</v>
      </c>
      <c r="D2660" s="89" t="s">
        <v>1699</v>
      </c>
      <c r="E2660" s="89">
        <v>3</v>
      </c>
      <c r="F2660" s="89">
        <v>0</v>
      </c>
      <c r="G2660" s="89">
        <v>0</v>
      </c>
      <c r="H2660" s="89">
        <v>0</v>
      </c>
      <c r="I2660" s="89">
        <v>0</v>
      </c>
      <c r="J2660" s="89">
        <v>0</v>
      </c>
      <c r="K2660" s="89">
        <v>0</v>
      </c>
      <c r="L2660" s="89">
        <v>0</v>
      </c>
      <c r="M2660" s="89">
        <v>0</v>
      </c>
      <c r="N2660" s="89">
        <v>0</v>
      </c>
      <c r="O2660" s="89">
        <v>0</v>
      </c>
      <c r="P2660" s="89">
        <v>285</v>
      </c>
      <c r="Q2660" s="89">
        <v>11326.5</v>
      </c>
      <c r="R2660" s="88">
        <f>VLOOKUP(P2660,NEW_TRAIN_TEST!$A$1:$M$980,13,0)</f>
        <v>10748</v>
      </c>
      <c r="S2660" s="88">
        <f>VLOOKUP(P2660,NEW_TRAIN_TEST!$A$1:$M$980,11,0)</f>
        <v>11395</v>
      </c>
      <c r="T2660" s="6">
        <f t="shared" si="82"/>
        <v>0</v>
      </c>
      <c r="U2660" s="6">
        <f t="shared" si="83"/>
        <v>0</v>
      </c>
    </row>
    <row r="2661" spans="1:21" x14ac:dyDescent="0.2">
      <c r="A2661" s="88">
        <v>2659</v>
      </c>
      <c r="B2661" s="88">
        <v>3</v>
      </c>
      <c r="C2661" s="88" t="s">
        <v>2121</v>
      </c>
      <c r="D2661" s="89" t="s">
        <v>1699</v>
      </c>
      <c r="E2661" s="89">
        <v>15</v>
      </c>
      <c r="F2661" s="89">
        <v>3</v>
      </c>
      <c r="G2661" s="89">
        <v>1</v>
      </c>
      <c r="H2661" s="89">
        <v>0</v>
      </c>
      <c r="I2661" s="89">
        <v>2</v>
      </c>
      <c r="J2661" s="89">
        <v>0</v>
      </c>
      <c r="K2661" s="89">
        <v>0</v>
      </c>
      <c r="L2661" s="89">
        <v>0</v>
      </c>
      <c r="M2661" s="89">
        <v>0</v>
      </c>
      <c r="N2661" s="89">
        <v>0</v>
      </c>
      <c r="O2661" s="89">
        <v>2</v>
      </c>
      <c r="P2661" s="89">
        <v>148</v>
      </c>
      <c r="Q2661" s="89">
        <v>7185.5</v>
      </c>
      <c r="R2661" s="88">
        <f>VLOOKUP(P2661,NEW_TRAIN_TEST!$A$1:$M$980,13,0)</f>
        <v>6939.5</v>
      </c>
      <c r="S2661" s="88">
        <f>VLOOKUP(P2661,NEW_TRAIN_TEST!$A$1:$M$980,11,0)</f>
        <v>7268</v>
      </c>
      <c r="T2661" s="6">
        <f t="shared" si="82"/>
        <v>0</v>
      </c>
      <c r="U2661" s="6">
        <f t="shared" si="83"/>
        <v>0</v>
      </c>
    </row>
    <row r="2662" spans="1:21" x14ac:dyDescent="0.2">
      <c r="A2662" s="88">
        <v>2660</v>
      </c>
      <c r="B2662" s="88">
        <v>3</v>
      </c>
      <c r="C2662" s="88" t="s">
        <v>2121</v>
      </c>
      <c r="D2662" s="89" t="s">
        <v>1699</v>
      </c>
      <c r="E2662" s="89">
        <v>13</v>
      </c>
      <c r="F2662" s="89">
        <v>4</v>
      </c>
      <c r="G2662" s="89">
        <v>0</v>
      </c>
      <c r="H2662" s="89">
        <v>0</v>
      </c>
      <c r="I2662" s="89">
        <v>2</v>
      </c>
      <c r="J2662" s="89">
        <v>0</v>
      </c>
      <c r="K2662" s="89">
        <v>0</v>
      </c>
      <c r="L2662" s="89">
        <v>0</v>
      </c>
      <c r="M2662" s="89">
        <v>0</v>
      </c>
      <c r="N2662" s="89">
        <v>0</v>
      </c>
      <c r="O2662" s="89">
        <v>2</v>
      </c>
      <c r="P2662" s="89">
        <v>136</v>
      </c>
      <c r="Q2662" s="89">
        <v>5227.5</v>
      </c>
      <c r="R2662" s="88">
        <f>VLOOKUP(P2662,NEW_TRAIN_TEST!$A$1:$M$980,13,0)</f>
        <v>5136.5</v>
      </c>
      <c r="S2662" s="88">
        <f>VLOOKUP(P2662,NEW_TRAIN_TEST!$A$1:$M$980,11,0)</f>
        <v>5369</v>
      </c>
      <c r="T2662" s="6">
        <f t="shared" si="82"/>
        <v>0</v>
      </c>
      <c r="U2662" s="6">
        <f t="shared" si="83"/>
        <v>0</v>
      </c>
    </row>
    <row r="2663" spans="1:21" x14ac:dyDescent="0.2">
      <c r="A2663" s="88">
        <v>2661</v>
      </c>
      <c r="B2663" s="88">
        <v>3</v>
      </c>
      <c r="C2663" s="88" t="s">
        <v>2121</v>
      </c>
      <c r="D2663" s="89" t="s">
        <v>1699</v>
      </c>
      <c r="E2663" s="89">
        <v>11</v>
      </c>
      <c r="F2663" s="89">
        <v>2</v>
      </c>
      <c r="G2663" s="89">
        <v>1</v>
      </c>
      <c r="H2663" s="89">
        <v>2</v>
      </c>
      <c r="I2663" s="89">
        <v>2</v>
      </c>
      <c r="J2663" s="89">
        <v>0</v>
      </c>
      <c r="K2663" s="89">
        <v>0</v>
      </c>
      <c r="L2663" s="89">
        <v>0</v>
      </c>
      <c r="M2663" s="89">
        <v>27</v>
      </c>
      <c r="N2663" s="89">
        <v>0</v>
      </c>
      <c r="O2663" s="89">
        <v>2</v>
      </c>
      <c r="P2663" s="89">
        <v>546</v>
      </c>
      <c r="Q2663" s="89">
        <v>9809</v>
      </c>
      <c r="R2663" s="88">
        <f>VLOOKUP(P2663,NEW_TRAIN_TEST!$A$1:$M$980,13,0)</f>
        <v>9692.5</v>
      </c>
      <c r="S2663" s="88">
        <f>VLOOKUP(P2663,NEW_TRAIN_TEST!$A$1:$M$980,11,0)</f>
        <v>9998</v>
      </c>
      <c r="T2663" s="6">
        <f t="shared" si="82"/>
        <v>0</v>
      </c>
      <c r="U2663" s="6">
        <f t="shared" si="83"/>
        <v>1</v>
      </c>
    </row>
    <row r="2664" spans="1:21" x14ac:dyDescent="0.2">
      <c r="A2664" s="88">
        <v>2662</v>
      </c>
      <c r="B2664" s="88">
        <v>3</v>
      </c>
      <c r="C2664" s="88" t="s">
        <v>2121</v>
      </c>
      <c r="D2664" s="89" t="s">
        <v>1699</v>
      </c>
      <c r="E2664" s="89">
        <v>18</v>
      </c>
      <c r="F2664" s="89">
        <v>4</v>
      </c>
      <c r="G2664" s="89">
        <v>0</v>
      </c>
      <c r="H2664" s="89">
        <v>2</v>
      </c>
      <c r="I2664" s="89">
        <v>2</v>
      </c>
      <c r="J2664" s="89">
        <v>2</v>
      </c>
      <c r="K2664" s="89">
        <v>0</v>
      </c>
      <c r="L2664" s="89">
        <v>0</v>
      </c>
      <c r="M2664" s="89">
        <v>0</v>
      </c>
      <c r="N2664" s="89">
        <v>0</v>
      </c>
      <c r="O2664" s="89">
        <v>2</v>
      </c>
      <c r="P2664" s="89">
        <v>841</v>
      </c>
      <c r="Q2664" s="89">
        <v>7731</v>
      </c>
      <c r="R2664" s="88">
        <f>VLOOKUP(P2664,NEW_TRAIN_TEST!$A$1:$M$980,13,0)</f>
        <v>6130</v>
      </c>
      <c r="S2664" s="88">
        <f>VLOOKUP(P2664,NEW_TRAIN_TEST!$A$1:$M$980,11,0)</f>
        <v>8075</v>
      </c>
      <c r="T2664" s="6">
        <f t="shared" si="82"/>
        <v>0</v>
      </c>
      <c r="U2664" s="6">
        <f t="shared" si="83"/>
        <v>0</v>
      </c>
    </row>
    <row r="2665" spans="1:21" x14ac:dyDescent="0.2">
      <c r="A2665" s="88">
        <v>2663</v>
      </c>
      <c r="B2665" s="88">
        <v>3</v>
      </c>
      <c r="C2665" s="88" t="s">
        <v>2121</v>
      </c>
      <c r="D2665" s="89" t="s">
        <v>1699</v>
      </c>
      <c r="E2665" s="89">
        <v>11</v>
      </c>
      <c r="F2665" s="89">
        <v>0</v>
      </c>
      <c r="G2665" s="89">
        <v>0</v>
      </c>
      <c r="H2665" s="89">
        <v>0</v>
      </c>
      <c r="I2665" s="89">
        <v>0</v>
      </c>
      <c r="J2665" s="89">
        <v>0</v>
      </c>
      <c r="K2665" s="89">
        <v>0</v>
      </c>
      <c r="L2665" s="89">
        <v>0</v>
      </c>
      <c r="M2665" s="89">
        <v>0</v>
      </c>
      <c r="N2665" s="89">
        <v>0</v>
      </c>
      <c r="O2665" s="89">
        <v>0</v>
      </c>
      <c r="P2665" s="89">
        <v>92</v>
      </c>
      <c r="Q2665" s="89">
        <v>530</v>
      </c>
      <c r="R2665" s="88">
        <f>VLOOKUP(P2665,NEW_TRAIN_TEST!$A$1:$M$980,13,0)</f>
        <v>510</v>
      </c>
      <c r="S2665" s="88">
        <f>VLOOKUP(P2665,NEW_TRAIN_TEST!$A$1:$M$980,11,0)</f>
        <v>539</v>
      </c>
      <c r="T2665" s="6">
        <f t="shared" si="82"/>
        <v>0</v>
      </c>
      <c r="U2665" s="6">
        <f t="shared" si="83"/>
        <v>0</v>
      </c>
    </row>
    <row r="2666" spans="1:21" x14ac:dyDescent="0.2">
      <c r="A2666" s="88">
        <v>2664</v>
      </c>
      <c r="B2666" s="88">
        <v>3</v>
      </c>
      <c r="C2666" s="88" t="s">
        <v>2121</v>
      </c>
      <c r="D2666" s="89" t="s">
        <v>1699</v>
      </c>
      <c r="E2666" s="89">
        <v>18</v>
      </c>
      <c r="F2666" s="89">
        <v>2</v>
      </c>
      <c r="G2666" s="89">
        <v>0</v>
      </c>
      <c r="H2666" s="89">
        <v>0</v>
      </c>
      <c r="I2666" s="89">
        <v>2</v>
      </c>
      <c r="J2666" s="89">
        <v>0</v>
      </c>
      <c r="K2666" s="89">
        <v>0</v>
      </c>
      <c r="L2666" s="89">
        <v>0</v>
      </c>
      <c r="M2666" s="89">
        <v>0</v>
      </c>
      <c r="N2666" s="89">
        <v>0</v>
      </c>
      <c r="O2666" s="89">
        <v>2</v>
      </c>
      <c r="P2666" s="89">
        <v>41</v>
      </c>
      <c r="Q2666" s="89">
        <v>7799</v>
      </c>
      <c r="R2666" s="88">
        <f>VLOOKUP(P2666,NEW_TRAIN_TEST!$A$1:$M$980,13,0)</f>
        <v>7302</v>
      </c>
      <c r="S2666" s="88">
        <f>VLOOKUP(P2666,NEW_TRAIN_TEST!$A$1:$M$980,11,0)</f>
        <v>7877</v>
      </c>
      <c r="T2666" s="6">
        <f t="shared" si="82"/>
        <v>0</v>
      </c>
      <c r="U2666" s="6">
        <f t="shared" si="83"/>
        <v>0</v>
      </c>
    </row>
    <row r="2667" spans="1:21" x14ac:dyDescent="0.2">
      <c r="A2667" s="88">
        <v>2665</v>
      </c>
      <c r="B2667" s="88">
        <v>3</v>
      </c>
      <c r="C2667" s="88" t="s">
        <v>2121</v>
      </c>
      <c r="D2667" s="89" t="s">
        <v>1699</v>
      </c>
      <c r="E2667" s="89">
        <v>4</v>
      </c>
      <c r="F2667" s="89">
        <v>2</v>
      </c>
      <c r="G2667" s="89">
        <v>0</v>
      </c>
      <c r="H2667" s="89">
        <v>2</v>
      </c>
      <c r="I2667" s="89">
        <v>2</v>
      </c>
      <c r="J2667" s="89">
        <v>0</v>
      </c>
      <c r="K2667" s="89">
        <v>0</v>
      </c>
      <c r="L2667" s="89">
        <v>0</v>
      </c>
      <c r="M2667" s="89">
        <v>0</v>
      </c>
      <c r="N2667" s="89">
        <v>0</v>
      </c>
      <c r="O2667" s="89">
        <v>2</v>
      </c>
      <c r="P2667" s="89">
        <v>438</v>
      </c>
      <c r="Q2667" s="89">
        <v>16385.5</v>
      </c>
      <c r="R2667" s="88">
        <f>VLOOKUP(P2667,NEW_TRAIN_TEST!$A$1:$M$980,13,0)</f>
        <v>16362</v>
      </c>
      <c r="S2667" s="88">
        <f>VLOOKUP(P2667,NEW_TRAIN_TEST!$A$1:$M$980,11,0)</f>
        <v>16434</v>
      </c>
      <c r="T2667" s="6">
        <f t="shared" si="82"/>
        <v>0</v>
      </c>
      <c r="U2667" s="6">
        <f t="shared" si="83"/>
        <v>0</v>
      </c>
    </row>
    <row r="2668" spans="1:21" x14ac:dyDescent="0.2">
      <c r="A2668" s="88">
        <v>2666</v>
      </c>
      <c r="B2668" s="88">
        <v>3</v>
      </c>
      <c r="C2668" s="88" t="s">
        <v>2121</v>
      </c>
      <c r="D2668" s="89" t="s">
        <v>1699</v>
      </c>
      <c r="E2668" s="89">
        <v>18</v>
      </c>
      <c r="F2668" s="89">
        <v>0</v>
      </c>
      <c r="G2668" s="89">
        <v>0</v>
      </c>
      <c r="H2668" s="89">
        <v>0</v>
      </c>
      <c r="I2668" s="89">
        <v>0</v>
      </c>
      <c r="J2668" s="89">
        <v>0</v>
      </c>
      <c r="K2668" s="89">
        <v>0</v>
      </c>
      <c r="L2668" s="89">
        <v>0</v>
      </c>
      <c r="M2668" s="89">
        <v>0</v>
      </c>
      <c r="N2668" s="89">
        <v>0</v>
      </c>
      <c r="O2668" s="89">
        <v>0</v>
      </c>
      <c r="P2668" s="89">
        <v>95</v>
      </c>
      <c r="Q2668" s="89">
        <v>669</v>
      </c>
      <c r="R2668" s="88">
        <f>VLOOKUP(P2668,NEW_TRAIN_TEST!$A$1:$M$980,13,0)</f>
        <v>646.5</v>
      </c>
      <c r="S2668" s="88">
        <f>VLOOKUP(P2668,NEW_TRAIN_TEST!$A$1:$M$980,11,0)</f>
        <v>678</v>
      </c>
      <c r="T2668" s="6">
        <f t="shared" si="82"/>
        <v>0</v>
      </c>
      <c r="U2668" s="6">
        <f t="shared" si="83"/>
        <v>0</v>
      </c>
    </row>
    <row r="2669" spans="1:21" x14ac:dyDescent="0.2">
      <c r="A2669" s="88">
        <v>2667</v>
      </c>
      <c r="B2669" s="88">
        <v>3</v>
      </c>
      <c r="C2669" s="88" t="s">
        <v>2121</v>
      </c>
      <c r="D2669" s="89" t="s">
        <v>1699</v>
      </c>
      <c r="E2669" s="89">
        <v>11</v>
      </c>
      <c r="F2669" s="89">
        <v>2</v>
      </c>
      <c r="G2669" s="89">
        <v>2</v>
      </c>
      <c r="H2669" s="89">
        <v>0</v>
      </c>
      <c r="I2669" s="89">
        <v>2</v>
      </c>
      <c r="J2669" s="89">
        <v>0</v>
      </c>
      <c r="K2669" s="89">
        <v>0</v>
      </c>
      <c r="L2669" s="89">
        <v>1</v>
      </c>
      <c r="M2669" s="89">
        <v>24</v>
      </c>
      <c r="N2669" s="89">
        <v>0</v>
      </c>
      <c r="O2669" s="89">
        <v>2</v>
      </c>
      <c r="P2669" s="89">
        <v>95</v>
      </c>
      <c r="Q2669" s="89">
        <v>674.5</v>
      </c>
      <c r="R2669" s="88">
        <f>VLOOKUP(P2669,NEW_TRAIN_TEST!$A$1:$M$980,13,0)</f>
        <v>646.5</v>
      </c>
      <c r="S2669" s="88">
        <f>VLOOKUP(P2669,NEW_TRAIN_TEST!$A$1:$M$980,11,0)</f>
        <v>678</v>
      </c>
      <c r="T2669" s="6">
        <f t="shared" si="82"/>
        <v>1</v>
      </c>
      <c r="U2669" s="6">
        <f t="shared" si="83"/>
        <v>1</v>
      </c>
    </row>
    <row r="2670" spans="1:21" x14ac:dyDescent="0.2">
      <c r="A2670" s="88">
        <v>2668</v>
      </c>
      <c r="B2670" s="88">
        <v>3</v>
      </c>
      <c r="C2670" s="88" t="s">
        <v>2121</v>
      </c>
      <c r="D2670" s="89" t="s">
        <v>1699</v>
      </c>
      <c r="E2670" s="89">
        <v>4</v>
      </c>
      <c r="F2670" s="89">
        <v>2</v>
      </c>
      <c r="G2670" s="89">
        <v>0</v>
      </c>
      <c r="H2670" s="89">
        <v>2</v>
      </c>
      <c r="I2670" s="89">
        <v>2</v>
      </c>
      <c r="J2670" s="89">
        <v>0</v>
      </c>
      <c r="K2670" s="89">
        <v>0</v>
      </c>
      <c r="L2670" s="89">
        <v>0</v>
      </c>
      <c r="M2670" s="89">
        <v>0</v>
      </c>
      <c r="N2670" s="89">
        <v>0</v>
      </c>
      <c r="O2670" s="89">
        <v>2</v>
      </c>
      <c r="P2670" s="89">
        <v>433</v>
      </c>
      <c r="Q2670" s="89">
        <v>12771.5</v>
      </c>
      <c r="R2670" s="88">
        <f>VLOOKUP(P2670,NEW_TRAIN_TEST!$A$1:$M$980,13,0)</f>
        <v>12727</v>
      </c>
      <c r="S2670" s="88">
        <f>VLOOKUP(P2670,NEW_TRAIN_TEST!$A$1:$M$980,11,0)</f>
        <v>12824</v>
      </c>
      <c r="T2670" s="6">
        <f t="shared" si="82"/>
        <v>0</v>
      </c>
      <c r="U2670" s="6">
        <f t="shared" si="83"/>
        <v>0</v>
      </c>
    </row>
    <row r="2671" spans="1:21" x14ac:dyDescent="0.2">
      <c r="A2671" s="88">
        <v>2669</v>
      </c>
      <c r="B2671" s="88">
        <v>3</v>
      </c>
      <c r="C2671" s="88" t="s">
        <v>2121</v>
      </c>
      <c r="D2671" s="89" t="s">
        <v>1699</v>
      </c>
      <c r="E2671" s="89">
        <v>20</v>
      </c>
      <c r="F2671" s="89">
        <v>0</v>
      </c>
      <c r="G2671" s="89">
        <v>0</v>
      </c>
      <c r="H2671" s="89">
        <v>0</v>
      </c>
      <c r="I2671" s="89">
        <v>0</v>
      </c>
      <c r="J2671" s="89">
        <v>0</v>
      </c>
      <c r="K2671" s="89">
        <v>0</v>
      </c>
      <c r="L2671" s="89">
        <v>0</v>
      </c>
      <c r="M2671" s="89">
        <v>0</v>
      </c>
      <c r="N2671" s="89">
        <v>0</v>
      </c>
      <c r="O2671" s="89">
        <v>0</v>
      </c>
      <c r="P2671" s="89">
        <v>883</v>
      </c>
      <c r="Q2671" s="89">
        <v>14095</v>
      </c>
      <c r="R2671" s="88">
        <f>VLOOKUP(P2671,NEW_TRAIN_TEST!$A$1:$M$980,13,0)</f>
        <v>13009</v>
      </c>
      <c r="S2671" s="88">
        <f>VLOOKUP(P2671,NEW_TRAIN_TEST!$A$1:$M$980,11,0)</f>
        <v>14186</v>
      </c>
      <c r="T2671" s="6">
        <f t="shared" si="82"/>
        <v>0</v>
      </c>
      <c r="U2671" s="6">
        <f t="shared" si="83"/>
        <v>0</v>
      </c>
    </row>
    <row r="2672" spans="1:21" x14ac:dyDescent="0.2">
      <c r="A2672" s="88">
        <v>2670</v>
      </c>
      <c r="B2672" s="88">
        <v>3</v>
      </c>
      <c r="C2672" s="88" t="s">
        <v>2121</v>
      </c>
      <c r="D2672" s="89" t="s">
        <v>1699</v>
      </c>
      <c r="E2672" s="89">
        <v>11</v>
      </c>
      <c r="F2672" s="89">
        <v>1</v>
      </c>
      <c r="G2672" s="89">
        <v>0</v>
      </c>
      <c r="H2672" s="89">
        <v>0</v>
      </c>
      <c r="I2672" s="89">
        <v>2</v>
      </c>
      <c r="J2672" s="89">
        <v>0</v>
      </c>
      <c r="K2672" s="89">
        <v>0</v>
      </c>
      <c r="L2672" s="89">
        <v>0</v>
      </c>
      <c r="M2672" s="89">
        <v>0</v>
      </c>
      <c r="N2672" s="89">
        <v>0</v>
      </c>
      <c r="O2672" s="89">
        <v>2</v>
      </c>
      <c r="P2672" s="89">
        <v>42</v>
      </c>
      <c r="Q2672" s="89">
        <v>7177</v>
      </c>
      <c r="R2672" s="88">
        <f>VLOOKUP(P2672,NEW_TRAIN_TEST!$A$1:$M$980,13,0)</f>
        <v>6945</v>
      </c>
      <c r="S2672" s="88">
        <f>VLOOKUP(P2672,NEW_TRAIN_TEST!$A$1:$M$980,11,0)</f>
        <v>7337</v>
      </c>
      <c r="T2672" s="6">
        <f t="shared" si="82"/>
        <v>0</v>
      </c>
      <c r="U2672" s="6">
        <f t="shared" si="83"/>
        <v>0</v>
      </c>
    </row>
    <row r="2673" spans="1:21" x14ac:dyDescent="0.2">
      <c r="A2673" s="88">
        <v>2671</v>
      </c>
      <c r="B2673" s="88">
        <v>3</v>
      </c>
      <c r="C2673" s="88" t="s">
        <v>2121</v>
      </c>
      <c r="D2673" s="89" t="s">
        <v>1699</v>
      </c>
      <c r="E2673" s="89">
        <v>11</v>
      </c>
      <c r="F2673" s="89">
        <v>2</v>
      </c>
      <c r="G2673" s="89">
        <v>2</v>
      </c>
      <c r="H2673" s="89">
        <v>2</v>
      </c>
      <c r="I2673" s="89">
        <v>2</v>
      </c>
      <c r="J2673" s="89">
        <v>0</v>
      </c>
      <c r="K2673" s="89">
        <v>0</v>
      </c>
      <c r="L2673" s="89">
        <v>1</v>
      </c>
      <c r="M2673" s="89">
        <v>20</v>
      </c>
      <c r="N2673" s="89">
        <v>0</v>
      </c>
      <c r="O2673" s="89">
        <v>2</v>
      </c>
      <c r="P2673" s="89">
        <v>42</v>
      </c>
      <c r="Q2673" s="89">
        <v>7290</v>
      </c>
      <c r="R2673" s="88">
        <f>VLOOKUP(P2673,NEW_TRAIN_TEST!$A$1:$M$980,13,0)</f>
        <v>6945</v>
      </c>
      <c r="S2673" s="88">
        <f>VLOOKUP(P2673,NEW_TRAIN_TEST!$A$1:$M$980,11,0)</f>
        <v>7337</v>
      </c>
      <c r="T2673" s="6">
        <f t="shared" si="82"/>
        <v>1</v>
      </c>
      <c r="U2673" s="6">
        <f t="shared" si="83"/>
        <v>1</v>
      </c>
    </row>
    <row r="2674" spans="1:21" x14ac:dyDescent="0.2">
      <c r="A2674" s="88">
        <v>2672</v>
      </c>
      <c r="B2674" s="88">
        <v>3</v>
      </c>
      <c r="C2674" s="88" t="s">
        <v>2121</v>
      </c>
      <c r="D2674" s="89" t="s">
        <v>1699</v>
      </c>
      <c r="E2674" s="89">
        <v>3</v>
      </c>
      <c r="F2674" s="89">
        <v>2</v>
      </c>
      <c r="G2674" s="89">
        <v>1</v>
      </c>
      <c r="H2674" s="89">
        <v>0</v>
      </c>
      <c r="I2674" s="89">
        <v>2</v>
      </c>
      <c r="J2674" s="89">
        <v>0</v>
      </c>
      <c r="K2674" s="89">
        <v>0</v>
      </c>
      <c r="L2674" s="89">
        <v>1</v>
      </c>
      <c r="M2674" s="89">
        <v>20</v>
      </c>
      <c r="N2674" s="89">
        <v>0</v>
      </c>
      <c r="O2674" s="89">
        <v>2</v>
      </c>
      <c r="P2674" s="89">
        <v>42</v>
      </c>
      <c r="Q2674" s="89">
        <v>7293</v>
      </c>
      <c r="R2674" s="88">
        <f>VLOOKUP(P2674,NEW_TRAIN_TEST!$A$1:$M$980,13,0)</f>
        <v>6945</v>
      </c>
      <c r="S2674" s="88">
        <f>VLOOKUP(P2674,NEW_TRAIN_TEST!$A$1:$M$980,11,0)</f>
        <v>7337</v>
      </c>
      <c r="T2674" s="6">
        <f t="shared" si="82"/>
        <v>1</v>
      </c>
      <c r="U2674" s="6">
        <f t="shared" si="83"/>
        <v>1</v>
      </c>
    </row>
    <row r="2675" spans="1:21" x14ac:dyDescent="0.2">
      <c r="A2675" s="88">
        <v>2673</v>
      </c>
      <c r="B2675" s="88">
        <v>3</v>
      </c>
      <c r="C2675" s="88" t="s">
        <v>2121</v>
      </c>
      <c r="D2675" s="89" t="s">
        <v>1699</v>
      </c>
      <c r="E2675" s="89">
        <v>0</v>
      </c>
      <c r="F2675" s="89">
        <v>4</v>
      </c>
      <c r="G2675" s="89">
        <v>0</v>
      </c>
      <c r="H2675" s="89">
        <v>2</v>
      </c>
      <c r="I2675" s="89">
        <v>2</v>
      </c>
      <c r="J2675" s="89">
        <v>0</v>
      </c>
      <c r="K2675" s="89">
        <v>0</v>
      </c>
      <c r="L2675" s="89">
        <v>0</v>
      </c>
      <c r="M2675" s="89">
        <v>0</v>
      </c>
      <c r="N2675" s="89">
        <v>0</v>
      </c>
      <c r="O2675" s="89">
        <v>2</v>
      </c>
      <c r="P2675" s="89">
        <v>442</v>
      </c>
      <c r="Q2675" s="89">
        <v>10557.5</v>
      </c>
      <c r="R2675" s="88">
        <f>VLOOKUP(P2675,NEW_TRAIN_TEST!$A$1:$M$980,13,0)</f>
        <v>10557.5</v>
      </c>
      <c r="S2675" s="88">
        <f>VLOOKUP(P2675,NEW_TRAIN_TEST!$A$1:$M$980,11,0)</f>
        <v>10645</v>
      </c>
      <c r="T2675" s="6">
        <f t="shared" si="82"/>
        <v>0</v>
      </c>
      <c r="U2675" s="6">
        <f t="shared" si="83"/>
        <v>0</v>
      </c>
    </row>
    <row r="2676" spans="1:21" x14ac:dyDescent="0.2">
      <c r="A2676" s="88">
        <v>2674</v>
      </c>
      <c r="B2676" s="88">
        <v>3</v>
      </c>
      <c r="C2676" s="88" t="s">
        <v>2121</v>
      </c>
      <c r="D2676" s="89" t="s">
        <v>1699</v>
      </c>
      <c r="E2676" s="89">
        <v>0</v>
      </c>
      <c r="F2676" s="89">
        <v>2</v>
      </c>
      <c r="G2676" s="89">
        <v>0</v>
      </c>
      <c r="H2676" s="89">
        <v>2</v>
      </c>
      <c r="I2676" s="89">
        <v>2</v>
      </c>
      <c r="J2676" s="89">
        <v>0</v>
      </c>
      <c r="K2676" s="89">
        <v>0</v>
      </c>
      <c r="L2676" s="89">
        <v>0</v>
      </c>
      <c r="M2676" s="89">
        <v>0</v>
      </c>
      <c r="N2676" s="89">
        <v>0</v>
      </c>
      <c r="O2676" s="89">
        <v>2</v>
      </c>
      <c r="P2676" s="89">
        <v>442</v>
      </c>
      <c r="Q2676" s="89">
        <v>10570.5</v>
      </c>
      <c r="R2676" s="88">
        <f>VLOOKUP(P2676,NEW_TRAIN_TEST!$A$1:$M$980,13,0)</f>
        <v>10557.5</v>
      </c>
      <c r="S2676" s="88">
        <f>VLOOKUP(P2676,NEW_TRAIN_TEST!$A$1:$M$980,11,0)</f>
        <v>10645</v>
      </c>
      <c r="T2676" s="6">
        <f t="shared" si="82"/>
        <v>0</v>
      </c>
      <c r="U2676" s="6">
        <f t="shared" si="83"/>
        <v>0</v>
      </c>
    </row>
    <row r="2677" spans="1:21" x14ac:dyDescent="0.2">
      <c r="A2677" s="88">
        <v>2675</v>
      </c>
      <c r="B2677" s="88">
        <v>3</v>
      </c>
      <c r="C2677" s="88" t="s">
        <v>2121</v>
      </c>
      <c r="D2677" s="89" t="s">
        <v>1699</v>
      </c>
      <c r="E2677" s="89">
        <v>0</v>
      </c>
      <c r="F2677" s="89">
        <v>5</v>
      </c>
      <c r="G2677" s="89">
        <v>4</v>
      </c>
      <c r="H2677" s="89">
        <v>0</v>
      </c>
      <c r="I2677" s="89">
        <v>2</v>
      </c>
      <c r="J2677" s="89">
        <v>2</v>
      </c>
      <c r="K2677" s="89">
        <v>0</v>
      </c>
      <c r="L2677" s="89">
        <v>0</v>
      </c>
      <c r="M2677" s="89">
        <v>0</v>
      </c>
      <c r="N2677" s="89">
        <v>0</v>
      </c>
      <c r="O2677" s="89">
        <v>2</v>
      </c>
      <c r="P2677" s="89">
        <v>442</v>
      </c>
      <c r="Q2677" s="89">
        <v>10600</v>
      </c>
      <c r="R2677" s="88">
        <f>VLOOKUP(P2677,NEW_TRAIN_TEST!$A$1:$M$980,13,0)</f>
        <v>10557.5</v>
      </c>
      <c r="S2677" s="88">
        <f>VLOOKUP(P2677,NEW_TRAIN_TEST!$A$1:$M$980,11,0)</f>
        <v>10645</v>
      </c>
      <c r="T2677" s="6">
        <f t="shared" si="82"/>
        <v>0</v>
      </c>
      <c r="U2677" s="6">
        <f t="shared" si="83"/>
        <v>0</v>
      </c>
    </row>
    <row r="2678" spans="1:21" x14ac:dyDescent="0.2">
      <c r="A2678" s="88">
        <v>2676</v>
      </c>
      <c r="B2678" s="88">
        <v>3</v>
      </c>
      <c r="C2678" s="88" t="s">
        <v>2121</v>
      </c>
      <c r="D2678" s="89" t="s">
        <v>1699</v>
      </c>
      <c r="E2678" s="89">
        <v>0</v>
      </c>
      <c r="F2678" s="89">
        <v>4</v>
      </c>
      <c r="G2678" s="89">
        <v>0</v>
      </c>
      <c r="H2678" s="89">
        <v>0</v>
      </c>
      <c r="I2678" s="89">
        <v>2</v>
      </c>
      <c r="J2678" s="89">
        <v>0</v>
      </c>
      <c r="K2678" s="89">
        <v>0</v>
      </c>
      <c r="L2678" s="89">
        <v>0</v>
      </c>
      <c r="M2678" s="89">
        <v>0</v>
      </c>
      <c r="N2678" s="89">
        <v>0</v>
      </c>
      <c r="O2678" s="89">
        <v>2</v>
      </c>
      <c r="P2678" s="89">
        <v>442</v>
      </c>
      <c r="Q2678" s="89">
        <v>10615</v>
      </c>
      <c r="R2678" s="88">
        <f>VLOOKUP(P2678,NEW_TRAIN_TEST!$A$1:$M$980,13,0)</f>
        <v>10557.5</v>
      </c>
      <c r="S2678" s="88">
        <f>VLOOKUP(P2678,NEW_TRAIN_TEST!$A$1:$M$980,11,0)</f>
        <v>10645</v>
      </c>
      <c r="T2678" s="6">
        <f t="shared" si="82"/>
        <v>0</v>
      </c>
      <c r="U2678" s="6">
        <f t="shared" si="83"/>
        <v>0</v>
      </c>
    </row>
    <row r="2679" spans="1:21" x14ac:dyDescent="0.2">
      <c r="A2679" s="88">
        <v>2677</v>
      </c>
      <c r="B2679" s="88">
        <v>3</v>
      </c>
      <c r="C2679" s="88" t="s">
        <v>2121</v>
      </c>
      <c r="D2679" s="89" t="s">
        <v>1699</v>
      </c>
      <c r="E2679" s="89">
        <v>4</v>
      </c>
      <c r="F2679" s="89">
        <v>4</v>
      </c>
      <c r="G2679" s="89">
        <v>2</v>
      </c>
      <c r="H2679" s="89">
        <v>2</v>
      </c>
      <c r="I2679" s="89">
        <v>2</v>
      </c>
      <c r="J2679" s="89">
        <v>2</v>
      </c>
      <c r="K2679" s="89">
        <v>0</v>
      </c>
      <c r="L2679" s="89">
        <v>0</v>
      </c>
      <c r="M2679" s="89">
        <v>0</v>
      </c>
      <c r="N2679" s="89">
        <v>0</v>
      </c>
      <c r="O2679" s="89">
        <v>2</v>
      </c>
      <c r="P2679" s="89">
        <v>442</v>
      </c>
      <c r="Q2679" s="89">
        <v>10627.5</v>
      </c>
      <c r="R2679" s="88">
        <f>VLOOKUP(P2679,NEW_TRAIN_TEST!$A$1:$M$980,13,0)</f>
        <v>10557.5</v>
      </c>
      <c r="S2679" s="88">
        <f>VLOOKUP(P2679,NEW_TRAIN_TEST!$A$1:$M$980,11,0)</f>
        <v>10645</v>
      </c>
      <c r="T2679" s="6">
        <f t="shared" si="82"/>
        <v>0</v>
      </c>
      <c r="U2679" s="6">
        <f t="shared" si="83"/>
        <v>0</v>
      </c>
    </row>
    <row r="2680" spans="1:21" x14ac:dyDescent="0.2">
      <c r="A2680" s="88">
        <v>2678</v>
      </c>
      <c r="B2680" s="88">
        <v>3</v>
      </c>
      <c r="C2680" s="88" t="s">
        <v>2121</v>
      </c>
      <c r="D2680" s="89" t="s">
        <v>1699</v>
      </c>
      <c r="E2680" s="89">
        <v>12</v>
      </c>
      <c r="F2680" s="89">
        <v>2</v>
      </c>
      <c r="G2680" s="89">
        <v>0</v>
      </c>
      <c r="H2680" s="89">
        <v>0</v>
      </c>
      <c r="I2680" s="89">
        <v>2</v>
      </c>
      <c r="J2680" s="89">
        <v>0</v>
      </c>
      <c r="K2680" s="89">
        <v>0</v>
      </c>
      <c r="L2680" s="89">
        <v>0</v>
      </c>
      <c r="M2680" s="89">
        <v>19</v>
      </c>
      <c r="N2680" s="89">
        <v>0</v>
      </c>
      <c r="O2680" s="89">
        <v>2</v>
      </c>
      <c r="P2680" s="89">
        <v>135</v>
      </c>
      <c r="Q2680" s="89">
        <v>5818.83</v>
      </c>
      <c r="R2680" s="88">
        <f>VLOOKUP(P2680,NEW_TRAIN_TEST!$A$1:$M$980,13,0)</f>
        <v>5671</v>
      </c>
      <c r="S2680" s="88">
        <f>VLOOKUP(P2680,NEW_TRAIN_TEST!$A$1:$M$980,11,0)</f>
        <v>5935</v>
      </c>
      <c r="T2680" s="6">
        <f t="shared" si="82"/>
        <v>0</v>
      </c>
      <c r="U2680" s="6">
        <f t="shared" si="83"/>
        <v>1</v>
      </c>
    </row>
    <row r="2681" spans="1:21" x14ac:dyDescent="0.2">
      <c r="A2681" s="88">
        <v>2679</v>
      </c>
      <c r="B2681" s="88">
        <v>3</v>
      </c>
      <c r="C2681" s="88" t="s">
        <v>2121</v>
      </c>
      <c r="D2681" s="89" t="s">
        <v>1699</v>
      </c>
      <c r="E2681" s="89">
        <v>12</v>
      </c>
      <c r="F2681" s="89">
        <v>0</v>
      </c>
      <c r="G2681" s="89">
        <v>0</v>
      </c>
      <c r="H2681" s="89">
        <v>0</v>
      </c>
      <c r="I2681" s="89">
        <v>0</v>
      </c>
      <c r="J2681" s="89">
        <v>0</v>
      </c>
      <c r="K2681" s="89">
        <v>0</v>
      </c>
      <c r="L2681" s="89">
        <v>0</v>
      </c>
      <c r="M2681" s="89">
        <v>0</v>
      </c>
      <c r="N2681" s="89">
        <v>0</v>
      </c>
      <c r="O2681" s="89">
        <v>0</v>
      </c>
      <c r="P2681" s="89">
        <v>94</v>
      </c>
      <c r="Q2681" s="89">
        <v>680.5</v>
      </c>
      <c r="R2681" s="88">
        <f>VLOOKUP(P2681,NEW_TRAIN_TEST!$A$1:$M$980,13,0)</f>
        <v>659</v>
      </c>
      <c r="S2681" s="88">
        <f>VLOOKUP(P2681,NEW_TRAIN_TEST!$A$1:$M$980,11,0)</f>
        <v>688</v>
      </c>
      <c r="T2681" s="6">
        <f t="shared" si="82"/>
        <v>0</v>
      </c>
      <c r="U2681" s="6">
        <f t="shared" si="83"/>
        <v>0</v>
      </c>
    </row>
    <row r="2682" spans="1:21" x14ac:dyDescent="0.2">
      <c r="A2682" s="88">
        <v>2680</v>
      </c>
      <c r="B2682" s="88">
        <v>3</v>
      </c>
      <c r="C2682" s="88" t="s">
        <v>2121</v>
      </c>
      <c r="D2682" s="89" t="s">
        <v>1699</v>
      </c>
      <c r="E2682" s="89">
        <v>8</v>
      </c>
      <c r="F2682" s="89">
        <v>2</v>
      </c>
      <c r="G2682" s="89">
        <v>2</v>
      </c>
      <c r="H2682" s="89">
        <v>2</v>
      </c>
      <c r="I2682" s="89">
        <v>2</v>
      </c>
      <c r="J2682" s="89">
        <v>0</v>
      </c>
      <c r="K2682" s="89">
        <v>0</v>
      </c>
      <c r="L2682" s="89">
        <v>1</v>
      </c>
      <c r="M2682" s="89">
        <v>28</v>
      </c>
      <c r="N2682" s="89">
        <v>0</v>
      </c>
      <c r="O2682" s="89">
        <v>2</v>
      </c>
      <c r="P2682" s="89">
        <v>94</v>
      </c>
      <c r="Q2682" s="89">
        <v>683.5</v>
      </c>
      <c r="R2682" s="88">
        <f>VLOOKUP(P2682,NEW_TRAIN_TEST!$A$1:$M$980,13,0)</f>
        <v>659</v>
      </c>
      <c r="S2682" s="88">
        <f>VLOOKUP(P2682,NEW_TRAIN_TEST!$A$1:$M$980,11,0)</f>
        <v>688</v>
      </c>
      <c r="T2682" s="6">
        <f t="shared" si="82"/>
        <v>1</v>
      </c>
      <c r="U2682" s="6">
        <f t="shared" si="83"/>
        <v>1</v>
      </c>
    </row>
    <row r="2683" spans="1:21" x14ac:dyDescent="0.2">
      <c r="A2683" s="88">
        <v>2681</v>
      </c>
      <c r="B2683" s="88">
        <v>3</v>
      </c>
      <c r="C2683" s="88" t="s">
        <v>2121</v>
      </c>
      <c r="D2683" s="89" t="s">
        <v>1699</v>
      </c>
      <c r="E2683" s="89">
        <v>10</v>
      </c>
      <c r="F2683" s="89">
        <v>3</v>
      </c>
      <c r="G2683" s="89">
        <v>0</v>
      </c>
      <c r="H2683" s="89">
        <v>0</v>
      </c>
      <c r="I2683" s="89">
        <v>2</v>
      </c>
      <c r="J2683" s="89">
        <v>0</v>
      </c>
      <c r="K2683" s="89">
        <v>0</v>
      </c>
      <c r="L2683" s="89">
        <v>1</v>
      </c>
      <c r="M2683" s="89">
        <v>0</v>
      </c>
      <c r="N2683" s="89">
        <v>0</v>
      </c>
      <c r="O2683" s="89">
        <v>2</v>
      </c>
      <c r="P2683" s="89">
        <v>137</v>
      </c>
      <c r="Q2683" s="89">
        <v>5471</v>
      </c>
      <c r="R2683" s="88">
        <f>VLOOKUP(P2683,NEW_TRAIN_TEST!$A$1:$M$980,13,0)</f>
        <v>5233.5</v>
      </c>
      <c r="S2683" s="88">
        <f>VLOOKUP(P2683,NEW_TRAIN_TEST!$A$1:$M$980,11,0)</f>
        <v>5598</v>
      </c>
      <c r="T2683" s="6">
        <f t="shared" si="82"/>
        <v>1</v>
      </c>
      <c r="U2683" s="6">
        <f t="shared" si="83"/>
        <v>0</v>
      </c>
    </row>
    <row r="2684" spans="1:21" x14ac:dyDescent="0.2">
      <c r="A2684" s="88">
        <v>2682</v>
      </c>
      <c r="B2684" s="88">
        <v>3</v>
      </c>
      <c r="C2684" s="88" t="s">
        <v>2121</v>
      </c>
      <c r="D2684" s="89" t="s">
        <v>1699</v>
      </c>
      <c r="E2684" s="89">
        <v>5</v>
      </c>
      <c r="F2684" s="89">
        <v>1</v>
      </c>
      <c r="G2684" s="89">
        <v>0</v>
      </c>
      <c r="H2684" s="89">
        <v>0</v>
      </c>
      <c r="I2684" s="89">
        <v>2</v>
      </c>
      <c r="J2684" s="89">
        <v>0</v>
      </c>
      <c r="K2684" s="89">
        <v>0</v>
      </c>
      <c r="L2684" s="89">
        <v>1</v>
      </c>
      <c r="M2684" s="89">
        <v>0</v>
      </c>
      <c r="N2684" s="89">
        <v>0</v>
      </c>
      <c r="O2684" s="89">
        <v>2</v>
      </c>
      <c r="P2684" s="89">
        <v>138</v>
      </c>
      <c r="Q2684" s="89">
        <v>4521.5</v>
      </c>
      <c r="R2684" s="88">
        <f>VLOOKUP(P2684,NEW_TRAIN_TEST!$A$1:$M$980,13,0)</f>
        <v>4401</v>
      </c>
      <c r="S2684" s="88">
        <f>VLOOKUP(P2684,NEW_TRAIN_TEST!$A$1:$M$980,11,0)</f>
        <v>4767</v>
      </c>
      <c r="T2684" s="6">
        <f t="shared" si="82"/>
        <v>1</v>
      </c>
      <c r="U2684" s="6">
        <f t="shared" si="83"/>
        <v>0</v>
      </c>
    </row>
    <row r="2685" spans="1:21" x14ac:dyDescent="0.2">
      <c r="A2685" s="88">
        <v>2683</v>
      </c>
      <c r="B2685" s="88">
        <v>3</v>
      </c>
      <c r="C2685" s="88" t="s">
        <v>2121</v>
      </c>
      <c r="D2685" s="89" t="s">
        <v>1699</v>
      </c>
      <c r="E2685" s="89">
        <v>15</v>
      </c>
      <c r="F2685" s="89">
        <v>1</v>
      </c>
      <c r="G2685" s="89">
        <v>0</v>
      </c>
      <c r="H2685" s="89">
        <v>0</v>
      </c>
      <c r="I2685" s="89">
        <v>2</v>
      </c>
      <c r="J2685" s="89">
        <v>0</v>
      </c>
      <c r="K2685" s="89">
        <v>0</v>
      </c>
      <c r="L2685" s="89">
        <v>0</v>
      </c>
      <c r="M2685" s="89">
        <v>0</v>
      </c>
      <c r="N2685" s="89">
        <v>0</v>
      </c>
      <c r="O2685" s="89">
        <v>2</v>
      </c>
      <c r="P2685" s="89">
        <v>139</v>
      </c>
      <c r="Q2685" s="89">
        <v>4500</v>
      </c>
      <c r="R2685" s="88">
        <f>VLOOKUP(P2685,NEW_TRAIN_TEST!$A$1:$M$980,13,0)</f>
        <v>4064</v>
      </c>
      <c r="S2685" s="88">
        <f>VLOOKUP(P2685,NEW_TRAIN_TEST!$A$1:$M$980,11,0)</f>
        <v>4643</v>
      </c>
      <c r="T2685" s="6">
        <f t="shared" si="82"/>
        <v>0</v>
      </c>
      <c r="U2685" s="6">
        <f t="shared" si="83"/>
        <v>0</v>
      </c>
    </row>
    <row r="2686" spans="1:21" x14ac:dyDescent="0.2">
      <c r="A2686" s="88">
        <v>2684</v>
      </c>
      <c r="B2686" s="88">
        <v>3</v>
      </c>
      <c r="C2686" s="88" t="s">
        <v>2121</v>
      </c>
      <c r="D2686" s="89" t="s">
        <v>1699</v>
      </c>
      <c r="E2686" s="89">
        <v>6</v>
      </c>
      <c r="F2686" s="89">
        <v>3</v>
      </c>
      <c r="G2686" s="89">
        <v>0</v>
      </c>
      <c r="H2686" s="89">
        <v>2</v>
      </c>
      <c r="I2686" s="89">
        <v>2</v>
      </c>
      <c r="J2686" s="89">
        <v>0</v>
      </c>
      <c r="K2686" s="89">
        <v>0</v>
      </c>
      <c r="L2686" s="89">
        <v>1</v>
      </c>
      <c r="M2686" s="89">
        <v>0</v>
      </c>
      <c r="N2686" s="89">
        <v>0</v>
      </c>
      <c r="O2686" s="89">
        <v>2</v>
      </c>
      <c r="P2686" s="89">
        <v>139</v>
      </c>
      <c r="Q2686" s="89">
        <v>4536</v>
      </c>
      <c r="R2686" s="88">
        <f>VLOOKUP(P2686,NEW_TRAIN_TEST!$A$1:$M$980,13,0)</f>
        <v>4064</v>
      </c>
      <c r="S2686" s="88">
        <f>VLOOKUP(P2686,NEW_TRAIN_TEST!$A$1:$M$980,11,0)</f>
        <v>4643</v>
      </c>
      <c r="T2686" s="6">
        <f t="shared" si="82"/>
        <v>1</v>
      </c>
      <c r="U2686" s="6">
        <f t="shared" si="83"/>
        <v>0</v>
      </c>
    </row>
    <row r="2687" spans="1:21" x14ac:dyDescent="0.2">
      <c r="A2687" s="88">
        <v>2685</v>
      </c>
      <c r="B2687" s="88">
        <v>3</v>
      </c>
      <c r="C2687" s="88" t="s">
        <v>2121</v>
      </c>
      <c r="D2687" s="89" t="s">
        <v>1699</v>
      </c>
      <c r="E2687" s="89">
        <v>5</v>
      </c>
      <c r="F2687" s="89">
        <v>5</v>
      </c>
      <c r="G2687" s="89">
        <v>0</v>
      </c>
      <c r="H2687" s="89">
        <v>2</v>
      </c>
      <c r="I2687" s="89">
        <v>0</v>
      </c>
      <c r="J2687" s="89">
        <v>0</v>
      </c>
      <c r="K2687" s="89">
        <v>0</v>
      </c>
      <c r="L2687" s="89">
        <v>1</v>
      </c>
      <c r="M2687" s="89">
        <v>14</v>
      </c>
      <c r="N2687" s="89">
        <v>0</v>
      </c>
      <c r="O2687" s="89">
        <v>0</v>
      </c>
      <c r="P2687" s="89">
        <v>139</v>
      </c>
      <c r="Q2687" s="89">
        <v>4613.5</v>
      </c>
      <c r="R2687" s="88">
        <f>VLOOKUP(P2687,NEW_TRAIN_TEST!$A$1:$M$980,13,0)</f>
        <v>4064</v>
      </c>
      <c r="S2687" s="88">
        <f>VLOOKUP(P2687,NEW_TRAIN_TEST!$A$1:$M$980,11,0)</f>
        <v>4643</v>
      </c>
      <c r="T2687" s="6">
        <f t="shared" si="82"/>
        <v>1</v>
      </c>
      <c r="U2687" s="6">
        <f t="shared" si="83"/>
        <v>1</v>
      </c>
    </row>
    <row r="2688" spans="1:21" x14ac:dyDescent="0.2">
      <c r="A2688" s="88">
        <v>2686</v>
      </c>
      <c r="B2688" s="88">
        <v>3</v>
      </c>
      <c r="C2688" s="88" t="s">
        <v>2121</v>
      </c>
      <c r="D2688" s="89" t="s">
        <v>1699</v>
      </c>
      <c r="E2688" s="89">
        <v>0</v>
      </c>
      <c r="F2688" s="89">
        <v>5</v>
      </c>
      <c r="G2688" s="89">
        <v>1</v>
      </c>
      <c r="H2688" s="89">
        <v>2</v>
      </c>
      <c r="I2688" s="89">
        <v>2</v>
      </c>
      <c r="J2688" s="89">
        <v>0</v>
      </c>
      <c r="K2688" s="89">
        <v>0</v>
      </c>
      <c r="L2688" s="89">
        <v>1</v>
      </c>
      <c r="M2688" s="89">
        <v>14</v>
      </c>
      <c r="N2688" s="89">
        <v>0</v>
      </c>
      <c r="O2688" s="89">
        <v>2</v>
      </c>
      <c r="P2688" s="89">
        <v>139</v>
      </c>
      <c r="Q2688" s="89">
        <v>4613.5</v>
      </c>
      <c r="R2688" s="88">
        <f>VLOOKUP(P2688,NEW_TRAIN_TEST!$A$1:$M$980,13,0)</f>
        <v>4064</v>
      </c>
      <c r="S2688" s="88">
        <f>VLOOKUP(P2688,NEW_TRAIN_TEST!$A$1:$M$980,11,0)</f>
        <v>4643</v>
      </c>
      <c r="T2688" s="6">
        <f t="shared" si="82"/>
        <v>1</v>
      </c>
      <c r="U2688" s="6">
        <f t="shared" si="83"/>
        <v>1</v>
      </c>
    </row>
    <row r="2689" spans="1:21" x14ac:dyDescent="0.2">
      <c r="A2689" s="88">
        <v>2687</v>
      </c>
      <c r="B2689" s="88">
        <v>3</v>
      </c>
      <c r="C2689" s="88" t="s">
        <v>2121</v>
      </c>
      <c r="D2689" s="89" t="s">
        <v>1699</v>
      </c>
      <c r="E2689" s="89">
        <v>0</v>
      </c>
      <c r="F2689" s="89">
        <v>5</v>
      </c>
      <c r="G2689" s="89">
        <v>1</v>
      </c>
      <c r="H2689" s="89">
        <v>2</v>
      </c>
      <c r="I2689" s="89">
        <v>2</v>
      </c>
      <c r="J2689" s="89">
        <v>0</v>
      </c>
      <c r="K2689" s="89">
        <v>0</v>
      </c>
      <c r="L2689" s="89">
        <v>1</v>
      </c>
      <c r="M2689" s="89">
        <v>14</v>
      </c>
      <c r="N2689" s="89">
        <v>0</v>
      </c>
      <c r="O2689" s="89">
        <v>2</v>
      </c>
      <c r="P2689" s="89">
        <v>139</v>
      </c>
      <c r="Q2689" s="89">
        <v>4613.5</v>
      </c>
      <c r="R2689" s="88">
        <f>VLOOKUP(P2689,NEW_TRAIN_TEST!$A$1:$M$980,13,0)</f>
        <v>4064</v>
      </c>
      <c r="S2689" s="88">
        <f>VLOOKUP(P2689,NEW_TRAIN_TEST!$A$1:$M$980,11,0)</f>
        <v>4643</v>
      </c>
      <c r="T2689" s="6">
        <f t="shared" si="82"/>
        <v>1</v>
      </c>
      <c r="U2689" s="6">
        <f t="shared" si="83"/>
        <v>1</v>
      </c>
    </row>
    <row r="2690" spans="1:21" x14ac:dyDescent="0.2">
      <c r="A2690" s="88">
        <v>2688</v>
      </c>
      <c r="B2690" s="88">
        <v>3</v>
      </c>
      <c r="C2690" s="88" t="s">
        <v>2121</v>
      </c>
      <c r="D2690" s="89" t="s">
        <v>1699</v>
      </c>
      <c r="E2690" s="89">
        <v>0</v>
      </c>
      <c r="F2690" s="89">
        <v>4</v>
      </c>
      <c r="G2690" s="89">
        <v>0</v>
      </c>
      <c r="H2690" s="89">
        <v>2</v>
      </c>
      <c r="I2690" s="89">
        <v>0</v>
      </c>
      <c r="J2690" s="89">
        <v>0</v>
      </c>
      <c r="K2690" s="89">
        <v>0</v>
      </c>
      <c r="L2690" s="89">
        <v>1</v>
      </c>
      <c r="M2690" s="89">
        <v>14</v>
      </c>
      <c r="N2690" s="89">
        <v>0</v>
      </c>
      <c r="O2690" s="89">
        <v>0</v>
      </c>
      <c r="P2690" s="89">
        <v>139</v>
      </c>
      <c r="Q2690" s="89">
        <v>4613.5</v>
      </c>
      <c r="R2690" s="88">
        <f>VLOOKUP(P2690,NEW_TRAIN_TEST!$A$1:$M$980,13,0)</f>
        <v>4064</v>
      </c>
      <c r="S2690" s="88">
        <f>VLOOKUP(P2690,NEW_TRAIN_TEST!$A$1:$M$980,11,0)</f>
        <v>4643</v>
      </c>
      <c r="T2690" s="6">
        <f t="shared" si="82"/>
        <v>1</v>
      </c>
      <c r="U2690" s="6">
        <f t="shared" si="83"/>
        <v>1</v>
      </c>
    </row>
    <row r="2691" spans="1:21" x14ac:dyDescent="0.2">
      <c r="A2691" s="88">
        <v>2689</v>
      </c>
      <c r="B2691" s="88">
        <v>3</v>
      </c>
      <c r="C2691" s="88" t="s">
        <v>2121</v>
      </c>
      <c r="D2691" s="89" t="s">
        <v>1699</v>
      </c>
      <c r="E2691" s="89">
        <v>0</v>
      </c>
      <c r="F2691" s="89">
        <v>3</v>
      </c>
      <c r="G2691" s="89">
        <v>3</v>
      </c>
      <c r="H2691" s="89">
        <v>2</v>
      </c>
      <c r="I2691" s="89">
        <v>2</v>
      </c>
      <c r="J2691" s="89">
        <v>0</v>
      </c>
      <c r="K2691" s="89">
        <v>0</v>
      </c>
      <c r="L2691" s="89">
        <v>1</v>
      </c>
      <c r="M2691" s="89">
        <v>0</v>
      </c>
      <c r="N2691" s="89">
        <v>0</v>
      </c>
      <c r="O2691" s="89">
        <v>2</v>
      </c>
      <c r="P2691" s="89">
        <v>139</v>
      </c>
      <c r="Q2691" s="89">
        <v>4623</v>
      </c>
      <c r="R2691" s="88">
        <f>VLOOKUP(P2691,NEW_TRAIN_TEST!$A$1:$M$980,13,0)</f>
        <v>4064</v>
      </c>
      <c r="S2691" s="88">
        <f>VLOOKUP(P2691,NEW_TRAIN_TEST!$A$1:$M$980,11,0)</f>
        <v>4643</v>
      </c>
      <c r="T2691" s="6">
        <f t="shared" ref="T2691:T2754" si="84">IF(L2691&gt;0,1,0)</f>
        <v>1</v>
      </c>
      <c r="U2691" s="6">
        <f t="shared" ref="U2691:U2754" si="85">IF(M2691&gt;0,1,0)</f>
        <v>0</v>
      </c>
    </row>
    <row r="2692" spans="1:21" x14ac:dyDescent="0.2">
      <c r="A2692" s="88">
        <v>2690</v>
      </c>
      <c r="B2692" s="88">
        <v>3</v>
      </c>
      <c r="C2692" s="88" t="s">
        <v>2121</v>
      </c>
      <c r="D2692" s="89" t="s">
        <v>1699</v>
      </c>
      <c r="E2692" s="89">
        <v>0</v>
      </c>
      <c r="F2692" s="89">
        <v>4</v>
      </c>
      <c r="G2692" s="89">
        <v>0</v>
      </c>
      <c r="H2692" s="89">
        <v>0</v>
      </c>
      <c r="I2692" s="89">
        <v>1</v>
      </c>
      <c r="J2692" s="89">
        <v>0</v>
      </c>
      <c r="K2692" s="89">
        <v>0</v>
      </c>
      <c r="L2692" s="89">
        <v>0</v>
      </c>
      <c r="M2692" s="89">
        <v>0</v>
      </c>
      <c r="N2692" s="89">
        <v>0</v>
      </c>
      <c r="O2692" s="89">
        <v>0</v>
      </c>
      <c r="P2692" s="89">
        <v>139</v>
      </c>
      <c r="Q2692" s="89">
        <v>4623.5</v>
      </c>
      <c r="R2692" s="88">
        <f>VLOOKUP(P2692,NEW_TRAIN_TEST!$A$1:$M$980,13,0)</f>
        <v>4064</v>
      </c>
      <c r="S2692" s="88">
        <f>VLOOKUP(P2692,NEW_TRAIN_TEST!$A$1:$M$980,11,0)</f>
        <v>4643</v>
      </c>
      <c r="T2692" s="6">
        <f t="shared" si="84"/>
        <v>0</v>
      </c>
      <c r="U2692" s="6">
        <f t="shared" si="85"/>
        <v>0</v>
      </c>
    </row>
    <row r="2693" spans="1:21" x14ac:dyDescent="0.2">
      <c r="A2693" s="88">
        <v>2691</v>
      </c>
      <c r="B2693" s="88">
        <v>3</v>
      </c>
      <c r="C2693" s="88" t="s">
        <v>2121</v>
      </c>
      <c r="D2693" s="89" t="s">
        <v>1699</v>
      </c>
      <c r="E2693" s="89">
        <v>0</v>
      </c>
      <c r="F2693" s="89">
        <v>12</v>
      </c>
      <c r="G2693" s="89">
        <v>8</v>
      </c>
      <c r="H2693" s="89">
        <v>2</v>
      </c>
      <c r="I2693" s="89">
        <v>1</v>
      </c>
      <c r="J2693" s="89">
        <v>0</v>
      </c>
      <c r="K2693" s="89">
        <v>0</v>
      </c>
      <c r="L2693" s="89">
        <v>1</v>
      </c>
      <c r="M2693" s="89">
        <v>14</v>
      </c>
      <c r="N2693" s="89">
        <v>0</v>
      </c>
      <c r="O2693" s="89">
        <v>0</v>
      </c>
      <c r="P2693" s="89">
        <v>139</v>
      </c>
      <c r="Q2693" s="89">
        <v>4633.5</v>
      </c>
      <c r="R2693" s="88">
        <f>VLOOKUP(P2693,NEW_TRAIN_TEST!$A$1:$M$980,13,0)</f>
        <v>4064</v>
      </c>
      <c r="S2693" s="88">
        <f>VLOOKUP(P2693,NEW_TRAIN_TEST!$A$1:$M$980,11,0)</f>
        <v>4643</v>
      </c>
      <c r="T2693" s="6">
        <f t="shared" si="84"/>
        <v>1</v>
      </c>
      <c r="U2693" s="6">
        <f t="shared" si="85"/>
        <v>1</v>
      </c>
    </row>
    <row r="2694" spans="1:21" x14ac:dyDescent="0.2">
      <c r="A2694" s="88">
        <v>2692</v>
      </c>
      <c r="B2694" s="88">
        <v>3</v>
      </c>
      <c r="C2694" s="88" t="s">
        <v>2121</v>
      </c>
      <c r="D2694" s="89" t="s">
        <v>1699</v>
      </c>
      <c r="E2694" s="89">
        <v>0</v>
      </c>
      <c r="F2694" s="89">
        <v>15</v>
      </c>
      <c r="G2694" s="89">
        <v>6</v>
      </c>
      <c r="H2694" s="89">
        <v>2</v>
      </c>
      <c r="I2694" s="89">
        <v>2</v>
      </c>
      <c r="J2694" s="89">
        <v>2</v>
      </c>
      <c r="K2694" s="89">
        <v>0</v>
      </c>
      <c r="L2694" s="89">
        <v>1</v>
      </c>
      <c r="M2694" s="89">
        <v>14</v>
      </c>
      <c r="N2694" s="89">
        <v>0</v>
      </c>
      <c r="O2694" s="89">
        <v>2</v>
      </c>
      <c r="P2694" s="89">
        <v>139</v>
      </c>
      <c r="Q2694" s="89">
        <v>4637</v>
      </c>
      <c r="R2694" s="88">
        <f>VLOOKUP(P2694,NEW_TRAIN_TEST!$A$1:$M$980,13,0)</f>
        <v>4064</v>
      </c>
      <c r="S2694" s="88">
        <f>VLOOKUP(P2694,NEW_TRAIN_TEST!$A$1:$M$980,11,0)</f>
        <v>4643</v>
      </c>
      <c r="T2694" s="6">
        <f t="shared" si="84"/>
        <v>1</v>
      </c>
      <c r="U2694" s="6">
        <f t="shared" si="85"/>
        <v>1</v>
      </c>
    </row>
    <row r="2695" spans="1:21" x14ac:dyDescent="0.2">
      <c r="A2695" s="88">
        <v>2693</v>
      </c>
      <c r="B2695" s="88">
        <v>3</v>
      </c>
      <c r="C2695" s="88" t="s">
        <v>2121</v>
      </c>
      <c r="D2695" s="89" t="s">
        <v>1699</v>
      </c>
      <c r="E2695" s="89">
        <v>0</v>
      </c>
      <c r="F2695" s="89">
        <v>12</v>
      </c>
      <c r="G2695" s="89">
        <v>6</v>
      </c>
      <c r="H2695" s="89">
        <v>0</v>
      </c>
      <c r="I2695" s="89">
        <v>0</v>
      </c>
      <c r="J2695" s="89">
        <v>0</v>
      </c>
      <c r="K2695" s="89">
        <v>0</v>
      </c>
      <c r="L2695" s="89">
        <v>0</v>
      </c>
      <c r="M2695" s="89">
        <v>14</v>
      </c>
      <c r="N2695" s="89">
        <v>0</v>
      </c>
      <c r="O2695" s="89">
        <v>0</v>
      </c>
      <c r="P2695" s="89">
        <v>139</v>
      </c>
      <c r="Q2695" s="89">
        <v>4637</v>
      </c>
      <c r="R2695" s="88">
        <f>VLOOKUP(P2695,NEW_TRAIN_TEST!$A$1:$M$980,13,0)</f>
        <v>4064</v>
      </c>
      <c r="S2695" s="88">
        <f>VLOOKUP(P2695,NEW_TRAIN_TEST!$A$1:$M$980,11,0)</f>
        <v>4643</v>
      </c>
      <c r="T2695" s="6">
        <f t="shared" si="84"/>
        <v>0</v>
      </c>
      <c r="U2695" s="6">
        <f t="shared" si="85"/>
        <v>1</v>
      </c>
    </row>
    <row r="2696" spans="1:21" x14ac:dyDescent="0.2">
      <c r="A2696" s="88">
        <v>2694</v>
      </c>
      <c r="B2696" s="88">
        <v>3</v>
      </c>
      <c r="C2696" s="88" t="s">
        <v>2121</v>
      </c>
      <c r="D2696" s="89" t="s">
        <v>1699</v>
      </c>
      <c r="E2696" s="89">
        <v>0</v>
      </c>
      <c r="F2696" s="89">
        <v>14</v>
      </c>
      <c r="G2696" s="89">
        <v>0</v>
      </c>
      <c r="H2696" s="89">
        <v>2</v>
      </c>
      <c r="I2696" s="89">
        <v>1</v>
      </c>
      <c r="J2696" s="89">
        <v>0</v>
      </c>
      <c r="K2696" s="89">
        <v>0</v>
      </c>
      <c r="L2696" s="89">
        <v>1</v>
      </c>
      <c r="M2696" s="89">
        <v>14</v>
      </c>
      <c r="N2696" s="89">
        <v>0</v>
      </c>
      <c r="O2696" s="89">
        <v>0</v>
      </c>
      <c r="P2696" s="89">
        <v>139</v>
      </c>
      <c r="Q2696" s="89">
        <v>4637</v>
      </c>
      <c r="R2696" s="88">
        <f>VLOOKUP(P2696,NEW_TRAIN_TEST!$A$1:$M$980,13,0)</f>
        <v>4064</v>
      </c>
      <c r="S2696" s="88">
        <f>VLOOKUP(P2696,NEW_TRAIN_TEST!$A$1:$M$980,11,0)</f>
        <v>4643</v>
      </c>
      <c r="T2696" s="6">
        <f t="shared" si="84"/>
        <v>1</v>
      </c>
      <c r="U2696" s="6">
        <f t="shared" si="85"/>
        <v>1</v>
      </c>
    </row>
    <row r="2697" spans="1:21" x14ac:dyDescent="0.2">
      <c r="A2697" s="88">
        <v>2695</v>
      </c>
      <c r="B2697" s="88">
        <v>3</v>
      </c>
      <c r="C2697" s="88" t="s">
        <v>2121</v>
      </c>
      <c r="D2697" s="89" t="s">
        <v>1699</v>
      </c>
      <c r="E2697" s="89">
        <v>0</v>
      </c>
      <c r="F2697" s="89">
        <v>17</v>
      </c>
      <c r="G2697" s="89">
        <v>10</v>
      </c>
      <c r="H2697" s="89">
        <v>0</v>
      </c>
      <c r="I2697" s="89">
        <v>0</v>
      </c>
      <c r="J2697" s="89">
        <v>0</v>
      </c>
      <c r="K2697" s="89">
        <v>0</v>
      </c>
      <c r="L2697" s="89">
        <v>1</v>
      </c>
      <c r="M2697" s="89">
        <v>14</v>
      </c>
      <c r="N2697" s="89">
        <v>0</v>
      </c>
      <c r="O2697" s="89">
        <v>0</v>
      </c>
      <c r="P2697" s="89">
        <v>139</v>
      </c>
      <c r="Q2697" s="89">
        <v>4638</v>
      </c>
      <c r="R2697" s="88">
        <f>VLOOKUP(P2697,NEW_TRAIN_TEST!$A$1:$M$980,13,0)</f>
        <v>4064</v>
      </c>
      <c r="S2697" s="88">
        <f>VLOOKUP(P2697,NEW_TRAIN_TEST!$A$1:$M$980,11,0)</f>
        <v>4643</v>
      </c>
      <c r="T2697" s="6">
        <f t="shared" si="84"/>
        <v>1</v>
      </c>
      <c r="U2697" s="6">
        <f t="shared" si="85"/>
        <v>1</v>
      </c>
    </row>
    <row r="2698" spans="1:21" x14ac:dyDescent="0.2">
      <c r="A2698" s="88">
        <v>2696</v>
      </c>
      <c r="B2698" s="88">
        <v>3</v>
      </c>
      <c r="C2698" s="88" t="s">
        <v>2121</v>
      </c>
      <c r="D2698" s="89" t="s">
        <v>1699</v>
      </c>
      <c r="E2698" s="89">
        <v>0</v>
      </c>
      <c r="F2698" s="89">
        <v>18</v>
      </c>
      <c r="G2698" s="89">
        <v>13</v>
      </c>
      <c r="H2698" s="89">
        <v>2</v>
      </c>
      <c r="I2698" s="89">
        <v>1</v>
      </c>
      <c r="J2698" s="89">
        <v>0</v>
      </c>
      <c r="K2698" s="89">
        <v>0</v>
      </c>
      <c r="L2698" s="89">
        <v>1</v>
      </c>
      <c r="M2698" s="89">
        <v>14</v>
      </c>
      <c r="N2698" s="89">
        <v>0</v>
      </c>
      <c r="O2698" s="89">
        <v>0</v>
      </c>
      <c r="P2698" s="89">
        <v>139</v>
      </c>
      <c r="Q2698" s="89">
        <v>4638.5</v>
      </c>
      <c r="R2698" s="88">
        <f>VLOOKUP(P2698,NEW_TRAIN_TEST!$A$1:$M$980,13,0)</f>
        <v>4064</v>
      </c>
      <c r="S2698" s="88">
        <f>VLOOKUP(P2698,NEW_TRAIN_TEST!$A$1:$M$980,11,0)</f>
        <v>4643</v>
      </c>
      <c r="T2698" s="6">
        <f t="shared" si="84"/>
        <v>1</v>
      </c>
      <c r="U2698" s="6">
        <f t="shared" si="85"/>
        <v>1</v>
      </c>
    </row>
    <row r="2699" spans="1:21" x14ac:dyDescent="0.2">
      <c r="A2699" s="88">
        <v>2697</v>
      </c>
      <c r="B2699" s="88">
        <v>3</v>
      </c>
      <c r="C2699" s="88" t="s">
        <v>2121</v>
      </c>
      <c r="D2699" s="89" t="s">
        <v>1699</v>
      </c>
      <c r="E2699" s="89">
        <v>0</v>
      </c>
      <c r="F2699" s="89">
        <v>16</v>
      </c>
      <c r="G2699" s="89">
        <v>12</v>
      </c>
      <c r="H2699" s="89">
        <v>2</v>
      </c>
      <c r="I2699" s="89">
        <v>0</v>
      </c>
      <c r="J2699" s="89">
        <v>2</v>
      </c>
      <c r="K2699" s="89">
        <v>0</v>
      </c>
      <c r="L2699" s="89">
        <v>1</v>
      </c>
      <c r="M2699" s="89">
        <v>14</v>
      </c>
      <c r="N2699" s="89">
        <v>0</v>
      </c>
      <c r="O2699" s="89">
        <v>0</v>
      </c>
      <c r="P2699" s="89">
        <v>139</v>
      </c>
      <c r="Q2699" s="89">
        <v>4638.5</v>
      </c>
      <c r="R2699" s="88">
        <f>VLOOKUP(P2699,NEW_TRAIN_TEST!$A$1:$M$980,13,0)</f>
        <v>4064</v>
      </c>
      <c r="S2699" s="88">
        <f>VLOOKUP(P2699,NEW_TRAIN_TEST!$A$1:$M$980,11,0)</f>
        <v>4643</v>
      </c>
      <c r="T2699" s="6">
        <f t="shared" si="84"/>
        <v>1</v>
      </c>
      <c r="U2699" s="6">
        <f t="shared" si="85"/>
        <v>1</v>
      </c>
    </row>
    <row r="2700" spans="1:21" x14ac:dyDescent="0.2">
      <c r="A2700" s="88">
        <v>2698</v>
      </c>
      <c r="B2700" s="88">
        <v>3</v>
      </c>
      <c r="C2700" s="88" t="s">
        <v>2121</v>
      </c>
      <c r="D2700" s="89" t="s">
        <v>1699</v>
      </c>
      <c r="E2700" s="89">
        <v>0</v>
      </c>
      <c r="F2700" s="89">
        <v>16</v>
      </c>
      <c r="G2700" s="89">
        <v>13</v>
      </c>
      <c r="H2700" s="89">
        <v>2</v>
      </c>
      <c r="I2700" s="89">
        <v>1</v>
      </c>
      <c r="J2700" s="89">
        <v>2</v>
      </c>
      <c r="K2700" s="89">
        <v>0</v>
      </c>
      <c r="L2700" s="89">
        <v>1</v>
      </c>
      <c r="M2700" s="89">
        <v>14</v>
      </c>
      <c r="N2700" s="89">
        <v>0</v>
      </c>
      <c r="O2700" s="89">
        <v>0</v>
      </c>
      <c r="P2700" s="89">
        <v>139</v>
      </c>
      <c r="Q2700" s="89">
        <v>4638.5</v>
      </c>
      <c r="R2700" s="88">
        <f>VLOOKUP(P2700,NEW_TRAIN_TEST!$A$1:$M$980,13,0)</f>
        <v>4064</v>
      </c>
      <c r="S2700" s="88">
        <f>VLOOKUP(P2700,NEW_TRAIN_TEST!$A$1:$M$980,11,0)</f>
        <v>4643</v>
      </c>
      <c r="T2700" s="6">
        <f t="shared" si="84"/>
        <v>1</v>
      </c>
      <c r="U2700" s="6">
        <f t="shared" si="85"/>
        <v>1</v>
      </c>
    </row>
    <row r="2701" spans="1:21" x14ac:dyDescent="0.2">
      <c r="A2701" s="88">
        <v>2699</v>
      </c>
      <c r="B2701" s="88">
        <v>3</v>
      </c>
      <c r="C2701" s="88" t="s">
        <v>2121</v>
      </c>
      <c r="D2701" s="89" t="s">
        <v>1699</v>
      </c>
      <c r="E2701" s="89">
        <v>0</v>
      </c>
      <c r="F2701" s="89">
        <v>17</v>
      </c>
      <c r="G2701" s="89">
        <v>12</v>
      </c>
      <c r="H2701" s="89">
        <v>2</v>
      </c>
      <c r="I2701" s="89">
        <v>1</v>
      </c>
      <c r="J2701" s="89">
        <v>0</v>
      </c>
      <c r="K2701" s="89">
        <v>0</v>
      </c>
      <c r="L2701" s="89">
        <v>1</v>
      </c>
      <c r="M2701" s="89">
        <v>14</v>
      </c>
      <c r="N2701" s="89">
        <v>0</v>
      </c>
      <c r="O2701" s="89">
        <v>0</v>
      </c>
      <c r="P2701" s="89">
        <v>139</v>
      </c>
      <c r="Q2701" s="89">
        <v>4638.5</v>
      </c>
      <c r="R2701" s="88">
        <f>VLOOKUP(P2701,NEW_TRAIN_TEST!$A$1:$M$980,13,0)</f>
        <v>4064</v>
      </c>
      <c r="S2701" s="88">
        <f>VLOOKUP(P2701,NEW_TRAIN_TEST!$A$1:$M$980,11,0)</f>
        <v>4643</v>
      </c>
      <c r="T2701" s="6">
        <f t="shared" si="84"/>
        <v>1</v>
      </c>
      <c r="U2701" s="6">
        <f t="shared" si="85"/>
        <v>1</v>
      </c>
    </row>
    <row r="2702" spans="1:21" x14ac:dyDescent="0.2">
      <c r="A2702" s="88">
        <v>2700</v>
      </c>
      <c r="B2702" s="88">
        <v>3</v>
      </c>
      <c r="C2702" s="88" t="s">
        <v>2121</v>
      </c>
      <c r="D2702" s="89" t="s">
        <v>1699</v>
      </c>
      <c r="E2702" s="89">
        <v>0</v>
      </c>
      <c r="F2702" s="89">
        <v>12</v>
      </c>
      <c r="G2702" s="89">
        <v>11</v>
      </c>
      <c r="H2702" s="89">
        <v>2</v>
      </c>
      <c r="I2702" s="89">
        <v>1</v>
      </c>
      <c r="J2702" s="89">
        <v>0</v>
      </c>
      <c r="K2702" s="89">
        <v>0</v>
      </c>
      <c r="L2702" s="89">
        <v>1</v>
      </c>
      <c r="M2702" s="89">
        <v>14</v>
      </c>
      <c r="N2702" s="89">
        <v>0</v>
      </c>
      <c r="O2702" s="89">
        <v>0</v>
      </c>
      <c r="P2702" s="89">
        <v>139</v>
      </c>
      <c r="Q2702" s="89">
        <v>4639.17</v>
      </c>
      <c r="R2702" s="88">
        <f>VLOOKUP(P2702,NEW_TRAIN_TEST!$A$1:$M$980,13,0)</f>
        <v>4064</v>
      </c>
      <c r="S2702" s="88">
        <f>VLOOKUP(P2702,NEW_TRAIN_TEST!$A$1:$M$980,11,0)</f>
        <v>4643</v>
      </c>
      <c r="T2702" s="6">
        <f t="shared" si="84"/>
        <v>1</v>
      </c>
      <c r="U2702" s="6">
        <f t="shared" si="85"/>
        <v>1</v>
      </c>
    </row>
    <row r="2703" spans="1:21" x14ac:dyDescent="0.2">
      <c r="A2703" s="88">
        <v>2701</v>
      </c>
      <c r="B2703" s="88">
        <v>3</v>
      </c>
      <c r="C2703" s="88" t="s">
        <v>2121</v>
      </c>
      <c r="D2703" s="89" t="s">
        <v>1699</v>
      </c>
      <c r="E2703" s="89">
        <v>0</v>
      </c>
      <c r="F2703" s="89">
        <v>17</v>
      </c>
      <c r="G2703" s="89">
        <v>12</v>
      </c>
      <c r="H2703" s="89">
        <v>2</v>
      </c>
      <c r="I2703" s="89">
        <v>1</v>
      </c>
      <c r="J2703" s="89">
        <v>0</v>
      </c>
      <c r="K2703" s="89">
        <v>0</v>
      </c>
      <c r="L2703" s="89">
        <v>1</v>
      </c>
      <c r="M2703" s="89">
        <v>14</v>
      </c>
      <c r="N2703" s="89">
        <v>0</v>
      </c>
      <c r="O2703" s="89">
        <v>0</v>
      </c>
      <c r="P2703" s="89">
        <v>139</v>
      </c>
      <c r="Q2703" s="89">
        <v>4639.33</v>
      </c>
      <c r="R2703" s="88">
        <f>VLOOKUP(P2703,NEW_TRAIN_TEST!$A$1:$M$980,13,0)</f>
        <v>4064</v>
      </c>
      <c r="S2703" s="88">
        <f>VLOOKUP(P2703,NEW_TRAIN_TEST!$A$1:$M$980,11,0)</f>
        <v>4643</v>
      </c>
      <c r="T2703" s="6">
        <f t="shared" si="84"/>
        <v>1</v>
      </c>
      <c r="U2703" s="6">
        <f t="shared" si="85"/>
        <v>1</v>
      </c>
    </row>
    <row r="2704" spans="1:21" x14ac:dyDescent="0.2">
      <c r="A2704" s="88">
        <v>2702</v>
      </c>
      <c r="B2704" s="88">
        <v>3</v>
      </c>
      <c r="C2704" s="88" t="s">
        <v>2121</v>
      </c>
      <c r="D2704" s="89" t="s">
        <v>1699</v>
      </c>
      <c r="E2704" s="89">
        <v>0</v>
      </c>
      <c r="F2704" s="89">
        <v>16</v>
      </c>
      <c r="G2704" s="89">
        <v>0</v>
      </c>
      <c r="H2704" s="89">
        <v>0</v>
      </c>
      <c r="I2704" s="89">
        <v>0</v>
      </c>
      <c r="J2704" s="89">
        <v>2</v>
      </c>
      <c r="K2704" s="89">
        <v>0</v>
      </c>
      <c r="L2704" s="89">
        <v>0</v>
      </c>
      <c r="M2704" s="89">
        <v>14</v>
      </c>
      <c r="N2704" s="89">
        <v>0</v>
      </c>
      <c r="O2704" s="89">
        <v>0</v>
      </c>
      <c r="P2704" s="89">
        <v>139</v>
      </c>
      <c r="Q2704" s="89">
        <v>4639.33</v>
      </c>
      <c r="R2704" s="88">
        <f>VLOOKUP(P2704,NEW_TRAIN_TEST!$A$1:$M$980,13,0)</f>
        <v>4064</v>
      </c>
      <c r="S2704" s="88">
        <f>VLOOKUP(P2704,NEW_TRAIN_TEST!$A$1:$M$980,11,0)</f>
        <v>4643</v>
      </c>
      <c r="T2704" s="6">
        <f t="shared" si="84"/>
        <v>0</v>
      </c>
      <c r="U2704" s="6">
        <f t="shared" si="85"/>
        <v>1</v>
      </c>
    </row>
    <row r="2705" spans="1:21" x14ac:dyDescent="0.2">
      <c r="A2705" s="88">
        <v>2703</v>
      </c>
      <c r="B2705" s="88">
        <v>3</v>
      </c>
      <c r="C2705" s="88" t="s">
        <v>2121</v>
      </c>
      <c r="D2705" s="89" t="s">
        <v>1699</v>
      </c>
      <c r="E2705" s="89">
        <v>3</v>
      </c>
      <c r="F2705" s="89">
        <v>0</v>
      </c>
      <c r="G2705" s="89">
        <v>0</v>
      </c>
      <c r="H2705" s="89">
        <v>0</v>
      </c>
      <c r="I2705" s="89">
        <v>0</v>
      </c>
      <c r="J2705" s="89">
        <v>0</v>
      </c>
      <c r="K2705" s="89">
        <v>0</v>
      </c>
      <c r="L2705" s="89">
        <v>1</v>
      </c>
      <c r="M2705" s="89">
        <v>14</v>
      </c>
      <c r="N2705" s="89">
        <v>0</v>
      </c>
      <c r="O2705" s="89">
        <v>0</v>
      </c>
      <c r="P2705" s="89">
        <v>139</v>
      </c>
      <c r="Q2705" s="89">
        <v>4640.62</v>
      </c>
      <c r="R2705" s="88">
        <f>VLOOKUP(P2705,NEW_TRAIN_TEST!$A$1:$M$980,13,0)</f>
        <v>4064</v>
      </c>
      <c r="S2705" s="88">
        <f>VLOOKUP(P2705,NEW_TRAIN_TEST!$A$1:$M$980,11,0)</f>
        <v>4643</v>
      </c>
      <c r="T2705" s="6">
        <f t="shared" si="84"/>
        <v>1</v>
      </c>
      <c r="U2705" s="6">
        <f t="shared" si="85"/>
        <v>1</v>
      </c>
    </row>
    <row r="2706" spans="1:21" x14ac:dyDescent="0.2">
      <c r="A2706" s="88">
        <v>2704</v>
      </c>
      <c r="B2706" s="88">
        <v>3</v>
      </c>
      <c r="C2706" s="88" t="s">
        <v>2121</v>
      </c>
      <c r="D2706" s="89" t="s">
        <v>1699</v>
      </c>
      <c r="E2706" s="89">
        <v>13</v>
      </c>
      <c r="F2706" s="89">
        <v>0</v>
      </c>
      <c r="G2706" s="89">
        <v>0</v>
      </c>
      <c r="H2706" s="89">
        <v>0</v>
      </c>
      <c r="I2706" s="89">
        <v>0</v>
      </c>
      <c r="J2706" s="89">
        <v>0</v>
      </c>
      <c r="K2706" s="89">
        <v>0</v>
      </c>
      <c r="L2706" s="89">
        <v>0</v>
      </c>
      <c r="M2706" s="89">
        <v>0</v>
      </c>
      <c r="N2706" s="89">
        <v>0</v>
      </c>
      <c r="O2706" s="89">
        <v>0</v>
      </c>
      <c r="P2706" s="89">
        <v>140</v>
      </c>
      <c r="Q2706" s="89">
        <v>5013.5</v>
      </c>
      <c r="R2706" s="88">
        <f>VLOOKUP(P2706,NEW_TRAIN_TEST!$A$1:$M$980,13,0)</f>
        <v>4788.5</v>
      </c>
      <c r="S2706" s="88">
        <f>VLOOKUP(P2706,NEW_TRAIN_TEST!$A$1:$M$980,11,0)</f>
        <v>5084</v>
      </c>
      <c r="T2706" s="6">
        <f t="shared" si="84"/>
        <v>0</v>
      </c>
      <c r="U2706" s="6">
        <f t="shared" si="85"/>
        <v>0</v>
      </c>
    </row>
    <row r="2707" spans="1:21" x14ac:dyDescent="0.2">
      <c r="A2707" s="88">
        <v>2705</v>
      </c>
      <c r="B2707" s="88">
        <v>3</v>
      </c>
      <c r="C2707" s="88" t="s">
        <v>2121</v>
      </c>
      <c r="D2707" s="89" t="s">
        <v>1699</v>
      </c>
      <c r="E2707" s="89">
        <v>17</v>
      </c>
      <c r="F2707" s="89">
        <v>0</v>
      </c>
      <c r="G2707" s="89">
        <v>1</v>
      </c>
      <c r="H2707" s="89">
        <v>0</v>
      </c>
      <c r="I2707" s="89">
        <v>0</v>
      </c>
      <c r="J2707" s="89">
        <v>0</v>
      </c>
      <c r="K2707" s="89">
        <v>0</v>
      </c>
      <c r="L2707" s="89">
        <v>0</v>
      </c>
      <c r="M2707" s="89">
        <v>21</v>
      </c>
      <c r="N2707" s="89">
        <v>0</v>
      </c>
      <c r="O2707" s="89">
        <v>0</v>
      </c>
      <c r="P2707" s="89">
        <v>141</v>
      </c>
      <c r="Q2707" s="89">
        <v>5420</v>
      </c>
      <c r="R2707" s="88">
        <f>VLOOKUP(P2707,NEW_TRAIN_TEST!$A$1:$M$980,13,0)</f>
        <v>5260.5</v>
      </c>
      <c r="S2707" s="88">
        <f>VLOOKUP(P2707,NEW_TRAIN_TEST!$A$1:$M$980,11,0)</f>
        <v>5487</v>
      </c>
      <c r="T2707" s="6">
        <f t="shared" si="84"/>
        <v>0</v>
      </c>
      <c r="U2707" s="6">
        <f t="shared" si="85"/>
        <v>1</v>
      </c>
    </row>
    <row r="2708" spans="1:21" x14ac:dyDescent="0.2">
      <c r="A2708" s="88">
        <v>2706</v>
      </c>
      <c r="B2708" s="88">
        <v>3</v>
      </c>
      <c r="C2708" s="88" t="s">
        <v>2121</v>
      </c>
      <c r="D2708" s="89" t="s">
        <v>1699</v>
      </c>
      <c r="E2708" s="89">
        <v>20</v>
      </c>
      <c r="F2708" s="89">
        <v>2</v>
      </c>
      <c r="G2708" s="89">
        <v>1</v>
      </c>
      <c r="H2708" s="89">
        <v>0</v>
      </c>
      <c r="I2708" s="89">
        <v>2</v>
      </c>
      <c r="J2708" s="89">
        <v>0</v>
      </c>
      <c r="K2708" s="89">
        <v>0</v>
      </c>
      <c r="L2708" s="89">
        <v>0</v>
      </c>
      <c r="M2708" s="89">
        <v>0</v>
      </c>
      <c r="N2708" s="89">
        <v>0</v>
      </c>
      <c r="O2708" s="89">
        <v>2</v>
      </c>
      <c r="P2708" s="89">
        <v>44</v>
      </c>
      <c r="Q2708" s="89">
        <v>7973.5</v>
      </c>
      <c r="R2708" s="88">
        <f>VLOOKUP(P2708,NEW_TRAIN_TEST!$A$1:$M$980,13,0)</f>
        <v>7543.5</v>
      </c>
      <c r="S2708" s="88">
        <f>VLOOKUP(P2708,NEW_TRAIN_TEST!$A$1:$M$980,11,0)</f>
        <v>8246</v>
      </c>
      <c r="T2708" s="6">
        <f t="shared" si="84"/>
        <v>0</v>
      </c>
      <c r="U2708" s="6">
        <f t="shared" si="85"/>
        <v>0</v>
      </c>
    </row>
    <row r="2709" spans="1:21" x14ac:dyDescent="0.2">
      <c r="A2709" s="88">
        <v>2707</v>
      </c>
      <c r="B2709" s="88">
        <v>3</v>
      </c>
      <c r="C2709" s="88" t="s">
        <v>2121</v>
      </c>
      <c r="D2709" s="89" t="s">
        <v>1699</v>
      </c>
      <c r="E2709" s="89">
        <v>11</v>
      </c>
      <c r="F2709" s="89">
        <v>4</v>
      </c>
      <c r="G2709" s="89">
        <v>0</v>
      </c>
      <c r="H2709" s="89">
        <v>2</v>
      </c>
      <c r="I2709" s="89">
        <v>2</v>
      </c>
      <c r="J2709" s="89">
        <v>2</v>
      </c>
      <c r="K2709" s="89">
        <v>0</v>
      </c>
      <c r="L2709" s="89">
        <v>0</v>
      </c>
      <c r="M2709" s="89">
        <v>0</v>
      </c>
      <c r="N2709" s="89">
        <v>0</v>
      </c>
      <c r="O2709" s="89">
        <v>2</v>
      </c>
      <c r="P2709" s="89">
        <v>143</v>
      </c>
      <c r="Q2709" s="89">
        <v>4665</v>
      </c>
      <c r="R2709" s="88">
        <f>VLOOKUP(P2709,NEW_TRAIN_TEST!$A$1:$M$980,13,0)</f>
        <v>4247.5</v>
      </c>
      <c r="S2709" s="88">
        <f>VLOOKUP(P2709,NEW_TRAIN_TEST!$A$1:$M$980,11,0)</f>
        <v>4831</v>
      </c>
      <c r="T2709" s="6">
        <f t="shared" si="84"/>
        <v>0</v>
      </c>
      <c r="U2709" s="6">
        <f t="shared" si="85"/>
        <v>0</v>
      </c>
    </row>
    <row r="2710" spans="1:21" x14ac:dyDescent="0.2">
      <c r="A2710" s="88">
        <v>2708</v>
      </c>
      <c r="B2710" s="88">
        <v>3</v>
      </c>
      <c r="C2710" s="88" t="s">
        <v>2121</v>
      </c>
      <c r="D2710" s="89" t="s">
        <v>1699</v>
      </c>
      <c r="E2710" s="89">
        <v>8</v>
      </c>
      <c r="F2710" s="89">
        <v>6</v>
      </c>
      <c r="G2710" s="89">
        <v>0</v>
      </c>
      <c r="H2710" s="89">
        <v>2</v>
      </c>
      <c r="I2710" s="89">
        <v>2</v>
      </c>
      <c r="J2710" s="89">
        <v>2</v>
      </c>
      <c r="K2710" s="89">
        <v>0</v>
      </c>
      <c r="L2710" s="89">
        <v>1</v>
      </c>
      <c r="M2710" s="89">
        <v>0</v>
      </c>
      <c r="N2710" s="89">
        <v>0</v>
      </c>
      <c r="O2710" s="89">
        <v>2</v>
      </c>
      <c r="P2710" s="89">
        <v>397</v>
      </c>
      <c r="Q2710" s="89">
        <v>13164</v>
      </c>
      <c r="R2710" s="88">
        <f>VLOOKUP(P2710,NEW_TRAIN_TEST!$A$1:$M$980,13,0)</f>
        <v>12890.5</v>
      </c>
      <c r="S2710" s="88">
        <f>VLOOKUP(P2710,NEW_TRAIN_TEST!$A$1:$M$980,11,0)</f>
        <v>13441</v>
      </c>
      <c r="T2710" s="6">
        <f t="shared" si="84"/>
        <v>1</v>
      </c>
      <c r="U2710" s="6">
        <f t="shared" si="85"/>
        <v>0</v>
      </c>
    </row>
    <row r="2711" spans="1:21" x14ac:dyDescent="0.2">
      <c r="A2711" s="88">
        <v>2709</v>
      </c>
      <c r="B2711" s="88">
        <v>3</v>
      </c>
      <c r="C2711" s="88" t="s">
        <v>2121</v>
      </c>
      <c r="D2711" s="89" t="s">
        <v>1699</v>
      </c>
      <c r="E2711" s="89">
        <v>13</v>
      </c>
      <c r="F2711" s="89">
        <v>3</v>
      </c>
      <c r="G2711" s="89">
        <v>0</v>
      </c>
      <c r="H2711" s="89">
        <v>2</v>
      </c>
      <c r="I2711" s="89">
        <v>2</v>
      </c>
      <c r="J2711" s="89">
        <v>2</v>
      </c>
      <c r="K2711" s="89">
        <v>0</v>
      </c>
      <c r="L2711" s="89">
        <v>1</v>
      </c>
      <c r="M2711" s="89">
        <v>0</v>
      </c>
      <c r="N2711" s="89">
        <v>0</v>
      </c>
      <c r="O2711" s="89">
        <v>2</v>
      </c>
      <c r="P2711" s="89">
        <v>43</v>
      </c>
      <c r="Q2711" s="89">
        <v>7213.5</v>
      </c>
      <c r="R2711" s="88">
        <f>VLOOKUP(P2711,NEW_TRAIN_TEST!$A$1:$M$980,13,0)</f>
        <v>7175.5</v>
      </c>
      <c r="S2711" s="88">
        <f>VLOOKUP(P2711,NEW_TRAIN_TEST!$A$1:$M$980,11,0)</f>
        <v>7303</v>
      </c>
      <c r="T2711" s="6">
        <f t="shared" si="84"/>
        <v>1</v>
      </c>
      <c r="U2711" s="6">
        <f t="shared" si="85"/>
        <v>0</v>
      </c>
    </row>
    <row r="2712" spans="1:21" x14ac:dyDescent="0.2">
      <c r="A2712" s="88">
        <v>2710</v>
      </c>
      <c r="B2712" s="88">
        <v>3</v>
      </c>
      <c r="C2712" s="88" t="s">
        <v>2121</v>
      </c>
      <c r="D2712" s="89" t="s">
        <v>1699</v>
      </c>
      <c r="E2712" s="89">
        <v>5</v>
      </c>
      <c r="F2712" s="89">
        <v>1</v>
      </c>
      <c r="G2712" s="89">
        <v>0</v>
      </c>
      <c r="H2712" s="89">
        <v>0</v>
      </c>
      <c r="I2712" s="89">
        <v>2</v>
      </c>
      <c r="J2712" s="89">
        <v>0</v>
      </c>
      <c r="K2712" s="89">
        <v>0</v>
      </c>
      <c r="L2712" s="89">
        <v>1</v>
      </c>
      <c r="M2712" s="89">
        <v>0</v>
      </c>
      <c r="N2712" s="89">
        <v>0</v>
      </c>
      <c r="O2712" s="89">
        <v>2</v>
      </c>
      <c r="P2712" s="89">
        <v>43</v>
      </c>
      <c r="Q2712" s="89">
        <v>7224.5</v>
      </c>
      <c r="R2712" s="88">
        <f>VLOOKUP(P2712,NEW_TRAIN_TEST!$A$1:$M$980,13,0)</f>
        <v>7175.5</v>
      </c>
      <c r="S2712" s="88">
        <f>VLOOKUP(P2712,NEW_TRAIN_TEST!$A$1:$M$980,11,0)</f>
        <v>7303</v>
      </c>
      <c r="T2712" s="6">
        <f t="shared" si="84"/>
        <v>1</v>
      </c>
      <c r="U2712" s="6">
        <f t="shared" si="85"/>
        <v>0</v>
      </c>
    </row>
    <row r="2713" spans="1:21" x14ac:dyDescent="0.2">
      <c r="A2713" s="88">
        <v>2711</v>
      </c>
      <c r="B2713" s="88">
        <v>3</v>
      </c>
      <c r="C2713" s="88" t="s">
        <v>2121</v>
      </c>
      <c r="D2713" s="89" t="s">
        <v>1699</v>
      </c>
      <c r="E2713" s="89">
        <v>6</v>
      </c>
      <c r="F2713" s="89">
        <v>1</v>
      </c>
      <c r="G2713" s="89">
        <v>0</v>
      </c>
      <c r="H2713" s="89">
        <v>0</v>
      </c>
      <c r="I2713" s="89">
        <v>2</v>
      </c>
      <c r="J2713" s="89">
        <v>0</v>
      </c>
      <c r="K2713" s="89">
        <v>0</v>
      </c>
      <c r="L2713" s="89">
        <v>1</v>
      </c>
      <c r="M2713" s="89">
        <v>0</v>
      </c>
      <c r="N2713" s="89">
        <v>0</v>
      </c>
      <c r="O2713" s="89">
        <v>2</v>
      </c>
      <c r="P2713" s="89">
        <v>146</v>
      </c>
      <c r="Q2713" s="89">
        <v>4075</v>
      </c>
      <c r="R2713" s="88">
        <f>VLOOKUP(P2713,NEW_TRAIN_TEST!$A$1:$M$980,13,0)</f>
        <v>3615.5</v>
      </c>
      <c r="S2713" s="88">
        <f>VLOOKUP(P2713,NEW_TRAIN_TEST!$A$1:$M$980,11,0)</f>
        <v>4238</v>
      </c>
      <c r="T2713" s="6">
        <f t="shared" si="84"/>
        <v>1</v>
      </c>
      <c r="U2713" s="6">
        <f t="shared" si="85"/>
        <v>0</v>
      </c>
    </row>
    <row r="2714" spans="1:21" x14ac:dyDescent="0.2">
      <c r="A2714" s="88">
        <v>2712</v>
      </c>
      <c r="B2714" s="88">
        <v>3</v>
      </c>
      <c r="C2714" s="88" t="s">
        <v>2121</v>
      </c>
      <c r="D2714" s="89" t="s">
        <v>1699</v>
      </c>
      <c r="E2714" s="89">
        <v>8</v>
      </c>
      <c r="F2714" s="89">
        <v>2</v>
      </c>
      <c r="G2714" s="89">
        <v>0</v>
      </c>
      <c r="H2714" s="89">
        <v>0</v>
      </c>
      <c r="I2714" s="89">
        <v>2</v>
      </c>
      <c r="J2714" s="89">
        <v>2</v>
      </c>
      <c r="K2714" s="89">
        <v>0</v>
      </c>
      <c r="L2714" s="89">
        <v>1</v>
      </c>
      <c r="M2714" s="89">
        <v>0</v>
      </c>
      <c r="N2714" s="89">
        <v>0</v>
      </c>
      <c r="O2714" s="89">
        <v>2</v>
      </c>
      <c r="P2714" s="89">
        <v>142</v>
      </c>
      <c r="Q2714" s="89">
        <v>4227</v>
      </c>
      <c r="R2714" s="88">
        <f>VLOOKUP(P2714,NEW_TRAIN_TEST!$A$1:$M$980,13,0)</f>
        <v>3610</v>
      </c>
      <c r="S2714" s="88">
        <f>VLOOKUP(P2714,NEW_TRAIN_TEST!$A$1:$M$980,11,0)</f>
        <v>4330</v>
      </c>
      <c r="T2714" s="6">
        <f t="shared" si="84"/>
        <v>1</v>
      </c>
      <c r="U2714" s="6">
        <f t="shared" si="85"/>
        <v>0</v>
      </c>
    </row>
    <row r="2715" spans="1:21" x14ac:dyDescent="0.2">
      <c r="A2715" s="88">
        <v>2713</v>
      </c>
      <c r="B2715" s="88">
        <v>3</v>
      </c>
      <c r="C2715" s="88" t="s">
        <v>2121</v>
      </c>
      <c r="D2715" s="89" t="s">
        <v>1699</v>
      </c>
      <c r="E2715" s="89">
        <v>2</v>
      </c>
      <c r="F2715" s="89">
        <v>0</v>
      </c>
      <c r="G2715" s="89">
        <v>0</v>
      </c>
      <c r="H2715" s="89">
        <v>0</v>
      </c>
      <c r="I2715" s="89">
        <v>0</v>
      </c>
      <c r="J2715" s="89">
        <v>0</v>
      </c>
      <c r="K2715" s="89">
        <v>0</v>
      </c>
      <c r="L2715" s="89">
        <v>0</v>
      </c>
      <c r="M2715" s="89">
        <v>0</v>
      </c>
      <c r="N2715" s="89">
        <v>0</v>
      </c>
      <c r="O2715" s="89">
        <v>0</v>
      </c>
      <c r="P2715" s="89">
        <v>287</v>
      </c>
      <c r="Q2715" s="89">
        <v>8977</v>
      </c>
      <c r="R2715" s="88">
        <f>VLOOKUP(P2715,NEW_TRAIN_TEST!$A$1:$M$980,13,0)</f>
        <v>8318</v>
      </c>
      <c r="S2715" s="88">
        <f>VLOOKUP(P2715,NEW_TRAIN_TEST!$A$1:$M$980,11,0)</f>
        <v>8994</v>
      </c>
      <c r="T2715" s="6">
        <f t="shared" si="84"/>
        <v>0</v>
      </c>
      <c r="U2715" s="6">
        <f t="shared" si="85"/>
        <v>0</v>
      </c>
    </row>
    <row r="2716" spans="1:21" x14ac:dyDescent="0.2">
      <c r="A2716" s="88">
        <v>2714</v>
      </c>
      <c r="B2716" s="88">
        <v>3</v>
      </c>
      <c r="C2716" s="88" t="s">
        <v>2121</v>
      </c>
      <c r="D2716" s="89" t="s">
        <v>1699</v>
      </c>
      <c r="E2716" s="89">
        <v>16</v>
      </c>
      <c r="F2716" s="89">
        <v>2</v>
      </c>
      <c r="G2716" s="89">
        <v>1</v>
      </c>
      <c r="H2716" s="89">
        <v>0</v>
      </c>
      <c r="I2716" s="89">
        <v>2</v>
      </c>
      <c r="J2716" s="89">
        <v>0</v>
      </c>
      <c r="K2716" s="89">
        <v>0</v>
      </c>
      <c r="L2716" s="89">
        <v>0</v>
      </c>
      <c r="M2716" s="89">
        <v>0</v>
      </c>
      <c r="N2716" s="89">
        <v>0</v>
      </c>
      <c r="O2716" s="89">
        <v>2</v>
      </c>
      <c r="P2716" s="89">
        <v>788</v>
      </c>
      <c r="Q2716" s="89">
        <v>6369</v>
      </c>
      <c r="R2716" s="88">
        <f>VLOOKUP(P2716,NEW_TRAIN_TEST!$A$1:$M$980,13,0)</f>
        <v>5671.5</v>
      </c>
      <c r="S2716" s="88">
        <f>VLOOKUP(P2716,NEW_TRAIN_TEST!$A$1:$M$980,11,0)</f>
        <v>7719</v>
      </c>
      <c r="T2716" s="6">
        <f t="shared" si="84"/>
        <v>0</v>
      </c>
      <c r="U2716" s="6">
        <f t="shared" si="85"/>
        <v>0</v>
      </c>
    </row>
    <row r="2717" spans="1:21" x14ac:dyDescent="0.2">
      <c r="A2717" s="88">
        <v>2715</v>
      </c>
      <c r="B2717" s="88">
        <v>3</v>
      </c>
      <c r="C2717" s="88" t="s">
        <v>2121</v>
      </c>
      <c r="D2717" s="89" t="s">
        <v>1699</v>
      </c>
      <c r="E2717" s="89">
        <v>8</v>
      </c>
      <c r="F2717" s="89">
        <v>3</v>
      </c>
      <c r="G2717" s="89">
        <v>0</v>
      </c>
      <c r="H2717" s="89">
        <v>2</v>
      </c>
      <c r="I2717" s="89">
        <v>2</v>
      </c>
      <c r="J2717" s="89">
        <v>0</v>
      </c>
      <c r="K2717" s="89">
        <v>0</v>
      </c>
      <c r="L2717" s="89">
        <v>1</v>
      </c>
      <c r="M2717" s="89">
        <v>0</v>
      </c>
      <c r="N2717" s="89">
        <v>0</v>
      </c>
      <c r="O2717" s="89">
        <v>2</v>
      </c>
      <c r="P2717" s="89">
        <v>98</v>
      </c>
      <c r="Q2717" s="89">
        <v>559</v>
      </c>
      <c r="R2717" s="88">
        <f>VLOOKUP(P2717,NEW_TRAIN_TEST!$A$1:$M$980,13,0)</f>
        <v>533</v>
      </c>
      <c r="S2717" s="88">
        <f>VLOOKUP(P2717,NEW_TRAIN_TEST!$A$1:$M$980,11,0)</f>
        <v>563</v>
      </c>
      <c r="T2717" s="6">
        <f t="shared" si="84"/>
        <v>1</v>
      </c>
      <c r="U2717" s="6">
        <f t="shared" si="85"/>
        <v>0</v>
      </c>
    </row>
    <row r="2718" spans="1:21" x14ac:dyDescent="0.2">
      <c r="A2718" s="88">
        <v>2716</v>
      </c>
      <c r="B2718" s="88">
        <v>3</v>
      </c>
      <c r="C2718" s="88" t="s">
        <v>2121</v>
      </c>
      <c r="D2718" s="89" t="s">
        <v>1699</v>
      </c>
      <c r="E2718" s="89">
        <v>8</v>
      </c>
      <c r="F2718" s="89">
        <v>1</v>
      </c>
      <c r="G2718" s="89">
        <v>0</v>
      </c>
      <c r="H2718" s="89">
        <v>0</v>
      </c>
      <c r="I2718" s="89">
        <v>2</v>
      </c>
      <c r="J2718" s="89">
        <v>0</v>
      </c>
      <c r="K2718" s="89">
        <v>0</v>
      </c>
      <c r="L2718" s="89">
        <v>1</v>
      </c>
      <c r="M2718" s="89">
        <v>0</v>
      </c>
      <c r="N2718" s="89">
        <v>0</v>
      </c>
      <c r="O2718" s="89">
        <v>2</v>
      </c>
      <c r="P2718" s="89">
        <v>184</v>
      </c>
      <c r="Q2718" s="89">
        <v>11313</v>
      </c>
      <c r="R2718" s="88">
        <f>VLOOKUP(P2718,NEW_TRAIN_TEST!$A$1:$M$980,13,0)</f>
        <v>10085</v>
      </c>
      <c r="S2718" s="88">
        <f>VLOOKUP(P2718,NEW_TRAIN_TEST!$A$1:$M$980,11,0)</f>
        <v>11720</v>
      </c>
      <c r="T2718" s="6">
        <f t="shared" si="84"/>
        <v>1</v>
      </c>
      <c r="U2718" s="6">
        <f t="shared" si="85"/>
        <v>0</v>
      </c>
    </row>
    <row r="2719" spans="1:21" x14ac:dyDescent="0.2">
      <c r="A2719" s="88">
        <v>2717</v>
      </c>
      <c r="B2719" s="88">
        <v>3</v>
      </c>
      <c r="C2719" s="88" t="s">
        <v>2121</v>
      </c>
      <c r="D2719" s="89" t="s">
        <v>1699</v>
      </c>
      <c r="E2719" s="89">
        <v>15</v>
      </c>
      <c r="F2719" s="89">
        <v>1</v>
      </c>
      <c r="G2719" s="89">
        <v>0</v>
      </c>
      <c r="H2719" s="89">
        <v>0</v>
      </c>
      <c r="I2719" s="89">
        <v>2</v>
      </c>
      <c r="J2719" s="89">
        <v>0</v>
      </c>
      <c r="K2719" s="89">
        <v>0</v>
      </c>
      <c r="L2719" s="89">
        <v>0</v>
      </c>
      <c r="M2719" s="89">
        <v>0</v>
      </c>
      <c r="N2719" s="89">
        <v>0</v>
      </c>
      <c r="O2719" s="89">
        <v>2</v>
      </c>
      <c r="P2719" s="89">
        <v>46</v>
      </c>
      <c r="Q2719" s="89">
        <v>7400.5</v>
      </c>
      <c r="R2719" s="88">
        <f>VLOOKUP(P2719,NEW_TRAIN_TEST!$A$1:$M$980,13,0)</f>
        <v>6890</v>
      </c>
      <c r="S2719" s="88">
        <f>VLOOKUP(P2719,NEW_TRAIN_TEST!$A$1:$M$980,11,0)</f>
        <v>7532</v>
      </c>
      <c r="T2719" s="6">
        <f t="shared" si="84"/>
        <v>0</v>
      </c>
      <c r="U2719" s="6">
        <f t="shared" si="85"/>
        <v>0</v>
      </c>
    </row>
    <row r="2720" spans="1:21" x14ac:dyDescent="0.2">
      <c r="A2720" s="88">
        <v>2718</v>
      </c>
      <c r="B2720" s="88">
        <v>3</v>
      </c>
      <c r="C2720" s="88" t="s">
        <v>2121</v>
      </c>
      <c r="D2720" s="89" t="s">
        <v>1699</v>
      </c>
      <c r="E2720" s="89">
        <v>0</v>
      </c>
      <c r="F2720" s="89">
        <v>0</v>
      </c>
      <c r="G2720" s="89">
        <v>0</v>
      </c>
      <c r="H2720" s="89">
        <v>0</v>
      </c>
      <c r="I2720" s="89">
        <v>0</v>
      </c>
      <c r="J2720" s="89">
        <v>0</v>
      </c>
      <c r="K2720" s="89">
        <v>0</v>
      </c>
      <c r="L2720" s="89">
        <v>0</v>
      </c>
      <c r="M2720" s="89">
        <v>0</v>
      </c>
      <c r="N2720" s="89">
        <v>1</v>
      </c>
      <c r="O2720" s="89">
        <v>0</v>
      </c>
      <c r="P2720" s="89">
        <v>186</v>
      </c>
      <c r="Q2720" s="89">
        <v>7189</v>
      </c>
      <c r="R2720" s="88">
        <f>VLOOKUP(P2720,NEW_TRAIN_TEST!$A$1:$M$980,13,0)</f>
        <v>7189</v>
      </c>
      <c r="S2720" s="88">
        <f>VLOOKUP(P2720,NEW_TRAIN_TEST!$A$1:$M$980,11,0)</f>
        <v>7189</v>
      </c>
      <c r="T2720" s="6">
        <f t="shared" si="84"/>
        <v>0</v>
      </c>
      <c r="U2720" s="6">
        <f t="shared" si="85"/>
        <v>0</v>
      </c>
    </row>
    <row r="2721" spans="1:21" x14ac:dyDescent="0.2">
      <c r="A2721" s="88">
        <v>2719</v>
      </c>
      <c r="B2721" s="88">
        <v>3</v>
      </c>
      <c r="C2721" s="88" t="s">
        <v>2121</v>
      </c>
      <c r="D2721" s="89" t="s">
        <v>1699</v>
      </c>
      <c r="E2721" s="89">
        <v>0</v>
      </c>
      <c r="F2721" s="89">
        <v>0</v>
      </c>
      <c r="G2721" s="89">
        <v>0</v>
      </c>
      <c r="H2721" s="89">
        <v>0</v>
      </c>
      <c r="I2721" s="89">
        <v>0</v>
      </c>
      <c r="J2721" s="89">
        <v>0</v>
      </c>
      <c r="K2721" s="89">
        <v>0</v>
      </c>
      <c r="L2721" s="89">
        <v>0</v>
      </c>
      <c r="M2721" s="89">
        <v>0</v>
      </c>
      <c r="N2721" s="89">
        <v>1</v>
      </c>
      <c r="O2721" s="89">
        <v>0</v>
      </c>
      <c r="P2721" s="89">
        <v>191</v>
      </c>
      <c r="Q2721" s="89">
        <v>6757</v>
      </c>
      <c r="R2721" s="88">
        <f>VLOOKUP(P2721,NEW_TRAIN_TEST!$A$1:$M$980,13,0)</f>
        <v>6757</v>
      </c>
      <c r="S2721" s="88">
        <f>VLOOKUP(P2721,NEW_TRAIN_TEST!$A$1:$M$980,11,0)</f>
        <v>6757</v>
      </c>
      <c r="T2721" s="6">
        <f t="shared" si="84"/>
        <v>0</v>
      </c>
      <c r="U2721" s="6">
        <f t="shared" si="85"/>
        <v>0</v>
      </c>
    </row>
    <row r="2722" spans="1:21" x14ac:dyDescent="0.2">
      <c r="A2722" s="88">
        <v>2720</v>
      </c>
      <c r="B2722" s="88">
        <v>3</v>
      </c>
      <c r="C2722" s="88" t="s">
        <v>2121</v>
      </c>
      <c r="D2722" s="89" t="s">
        <v>1699</v>
      </c>
      <c r="E2722" s="89">
        <v>6</v>
      </c>
      <c r="F2722" s="89">
        <v>0</v>
      </c>
      <c r="G2722" s="89">
        <v>0</v>
      </c>
      <c r="H2722" s="89">
        <v>0</v>
      </c>
      <c r="I2722" s="89">
        <v>0</v>
      </c>
      <c r="J2722" s="89">
        <v>0</v>
      </c>
      <c r="K2722" s="89">
        <v>0</v>
      </c>
      <c r="L2722" s="89">
        <v>1</v>
      </c>
      <c r="M2722" s="89">
        <v>0</v>
      </c>
      <c r="N2722" s="89">
        <v>0</v>
      </c>
      <c r="O2722" s="89">
        <v>0</v>
      </c>
      <c r="P2722" s="89">
        <v>192</v>
      </c>
      <c r="Q2722" s="89">
        <v>8810</v>
      </c>
      <c r="R2722" s="88">
        <f>VLOOKUP(P2722,NEW_TRAIN_TEST!$A$1:$M$980,13,0)</f>
        <v>7875.5</v>
      </c>
      <c r="S2722" s="88">
        <f>VLOOKUP(P2722,NEW_TRAIN_TEST!$A$1:$M$980,11,0)</f>
        <v>9430</v>
      </c>
      <c r="T2722" s="6">
        <f t="shared" si="84"/>
        <v>1</v>
      </c>
      <c r="U2722" s="6">
        <f t="shared" si="85"/>
        <v>0</v>
      </c>
    </row>
    <row r="2723" spans="1:21" x14ac:dyDescent="0.2">
      <c r="A2723" s="88">
        <v>2721</v>
      </c>
      <c r="B2723" s="88">
        <v>3</v>
      </c>
      <c r="C2723" s="88" t="s">
        <v>2121</v>
      </c>
      <c r="D2723" s="89" t="s">
        <v>1699</v>
      </c>
      <c r="E2723" s="89">
        <v>11</v>
      </c>
      <c r="F2723" s="89">
        <v>2</v>
      </c>
      <c r="G2723" s="89">
        <v>1</v>
      </c>
      <c r="H2723" s="89">
        <v>0</v>
      </c>
      <c r="I2723" s="89">
        <v>2</v>
      </c>
      <c r="J2723" s="89">
        <v>0</v>
      </c>
      <c r="K2723" s="89">
        <v>0</v>
      </c>
      <c r="L2723" s="89">
        <v>1</v>
      </c>
      <c r="M2723" s="89">
        <v>17</v>
      </c>
      <c r="N2723" s="89">
        <v>0</v>
      </c>
      <c r="O2723" s="89">
        <v>2</v>
      </c>
      <c r="P2723" s="89">
        <v>780</v>
      </c>
      <c r="Q2723" s="89">
        <v>8642.5</v>
      </c>
      <c r="R2723" s="88">
        <f>VLOOKUP(P2723,NEW_TRAIN_TEST!$A$1:$M$980,13,0)</f>
        <v>8081</v>
      </c>
      <c r="S2723" s="88">
        <f>VLOOKUP(P2723,NEW_TRAIN_TEST!$A$1:$M$980,11,0)</f>
        <v>8692</v>
      </c>
      <c r="T2723" s="6">
        <f t="shared" si="84"/>
        <v>1</v>
      </c>
      <c r="U2723" s="6">
        <f t="shared" si="85"/>
        <v>1</v>
      </c>
    </row>
    <row r="2724" spans="1:21" x14ac:dyDescent="0.2">
      <c r="A2724" s="88">
        <v>2722</v>
      </c>
      <c r="B2724" s="88">
        <v>3</v>
      </c>
      <c r="C2724" s="88" t="s">
        <v>2121</v>
      </c>
      <c r="D2724" s="89" t="s">
        <v>1699</v>
      </c>
      <c r="E2724" s="89">
        <v>15</v>
      </c>
      <c r="F2724" s="89">
        <v>6</v>
      </c>
      <c r="G2724" s="89">
        <v>0</v>
      </c>
      <c r="H2724" s="89">
        <v>2</v>
      </c>
      <c r="I2724" s="89">
        <v>2</v>
      </c>
      <c r="J2724" s="89">
        <v>0</v>
      </c>
      <c r="K2724" s="89">
        <v>0</v>
      </c>
      <c r="L2724" s="89">
        <v>0</v>
      </c>
      <c r="M2724" s="89">
        <v>0</v>
      </c>
      <c r="N2724" s="89">
        <v>0</v>
      </c>
      <c r="O2724" s="89">
        <v>2</v>
      </c>
      <c r="P2724" s="89">
        <v>196</v>
      </c>
      <c r="Q2724" s="89">
        <v>9288</v>
      </c>
      <c r="R2724" s="88">
        <f>VLOOKUP(P2724,NEW_TRAIN_TEST!$A$1:$M$980,13,0)</f>
        <v>8955.5</v>
      </c>
      <c r="S2724" s="88">
        <f>VLOOKUP(P2724,NEW_TRAIN_TEST!$A$1:$M$980,11,0)</f>
        <v>10310</v>
      </c>
      <c r="T2724" s="6">
        <f t="shared" si="84"/>
        <v>0</v>
      </c>
      <c r="U2724" s="6">
        <f t="shared" si="85"/>
        <v>0</v>
      </c>
    </row>
    <row r="2725" spans="1:21" x14ac:dyDescent="0.2">
      <c r="A2725" s="88">
        <v>2723</v>
      </c>
      <c r="B2725" s="88">
        <v>3</v>
      </c>
      <c r="C2725" s="88" t="s">
        <v>2121</v>
      </c>
      <c r="D2725" s="89" t="s">
        <v>1699</v>
      </c>
      <c r="E2725" s="89">
        <v>4</v>
      </c>
      <c r="F2725" s="89">
        <v>2</v>
      </c>
      <c r="G2725" s="89">
        <v>0</v>
      </c>
      <c r="H2725" s="89">
        <v>2</v>
      </c>
      <c r="I2725" s="89">
        <v>2</v>
      </c>
      <c r="J2725" s="89">
        <v>0</v>
      </c>
      <c r="K2725" s="89">
        <v>0</v>
      </c>
      <c r="L2725" s="89">
        <v>0</v>
      </c>
      <c r="M2725" s="89">
        <v>0</v>
      </c>
      <c r="N2725" s="89">
        <v>0</v>
      </c>
      <c r="O2725" s="89">
        <v>2</v>
      </c>
      <c r="P2725" s="89">
        <v>197</v>
      </c>
      <c r="Q2725" s="89">
        <v>8351</v>
      </c>
      <c r="R2725" s="88">
        <f>VLOOKUP(P2725,NEW_TRAIN_TEST!$A$1:$M$980,13,0)</f>
        <v>7912</v>
      </c>
      <c r="S2725" s="88">
        <f>VLOOKUP(P2725,NEW_TRAIN_TEST!$A$1:$M$980,11,0)</f>
        <v>9516</v>
      </c>
      <c r="T2725" s="6">
        <f t="shared" si="84"/>
        <v>0</v>
      </c>
      <c r="U2725" s="6">
        <f t="shared" si="85"/>
        <v>0</v>
      </c>
    </row>
    <row r="2726" spans="1:21" x14ac:dyDescent="0.2">
      <c r="A2726" s="88">
        <v>2724</v>
      </c>
      <c r="B2726" s="88">
        <v>3</v>
      </c>
      <c r="C2726" s="88" t="s">
        <v>2121</v>
      </c>
      <c r="D2726" s="89" t="s">
        <v>1699</v>
      </c>
      <c r="E2726" s="89">
        <v>15</v>
      </c>
      <c r="F2726" s="89">
        <v>0</v>
      </c>
      <c r="G2726" s="89">
        <v>0</v>
      </c>
      <c r="H2726" s="89">
        <v>0</v>
      </c>
      <c r="I2726" s="89">
        <v>0</v>
      </c>
      <c r="J2726" s="89">
        <v>0</v>
      </c>
      <c r="K2726" s="89">
        <v>0</v>
      </c>
      <c r="L2726" s="89">
        <v>0</v>
      </c>
      <c r="M2726" s="89">
        <v>0</v>
      </c>
      <c r="N2726" s="89">
        <v>0</v>
      </c>
      <c r="O2726" s="89">
        <v>0</v>
      </c>
      <c r="P2726" s="89">
        <v>87</v>
      </c>
      <c r="Q2726" s="89">
        <v>536</v>
      </c>
      <c r="R2726" s="88">
        <f>VLOOKUP(P2726,NEW_TRAIN_TEST!$A$1:$M$980,13,0)</f>
        <v>520.5</v>
      </c>
      <c r="S2726" s="88">
        <f>VLOOKUP(P2726,NEW_TRAIN_TEST!$A$1:$M$980,11,0)</f>
        <v>548</v>
      </c>
      <c r="T2726" s="6">
        <f t="shared" si="84"/>
        <v>0</v>
      </c>
      <c r="U2726" s="6">
        <f t="shared" si="85"/>
        <v>0</v>
      </c>
    </row>
    <row r="2727" spans="1:21" x14ac:dyDescent="0.2">
      <c r="A2727" s="88">
        <v>2725</v>
      </c>
      <c r="B2727" s="88">
        <v>3</v>
      </c>
      <c r="C2727" s="88" t="s">
        <v>2121</v>
      </c>
      <c r="D2727" s="89" t="s">
        <v>1699</v>
      </c>
      <c r="E2727" s="89">
        <v>8</v>
      </c>
      <c r="F2727" s="89">
        <v>4</v>
      </c>
      <c r="G2727" s="89">
        <v>2</v>
      </c>
      <c r="H2727" s="89">
        <v>0</v>
      </c>
      <c r="I2727" s="89">
        <v>2</v>
      </c>
      <c r="J2727" s="89">
        <v>0</v>
      </c>
      <c r="K2727" s="89">
        <v>0</v>
      </c>
      <c r="L2727" s="89">
        <v>1</v>
      </c>
      <c r="M2727" s="89">
        <v>19</v>
      </c>
      <c r="N2727" s="89">
        <v>0</v>
      </c>
      <c r="O2727" s="89">
        <v>2</v>
      </c>
      <c r="P2727" s="89">
        <v>87</v>
      </c>
      <c r="Q2727" s="89">
        <v>541</v>
      </c>
      <c r="R2727" s="88">
        <f>VLOOKUP(P2727,NEW_TRAIN_TEST!$A$1:$M$980,13,0)</f>
        <v>520.5</v>
      </c>
      <c r="S2727" s="88">
        <f>VLOOKUP(P2727,NEW_TRAIN_TEST!$A$1:$M$980,11,0)</f>
        <v>548</v>
      </c>
      <c r="T2727" s="6">
        <f t="shared" si="84"/>
        <v>1</v>
      </c>
      <c r="U2727" s="6">
        <f t="shared" si="85"/>
        <v>1</v>
      </c>
    </row>
    <row r="2728" spans="1:21" x14ac:dyDescent="0.2">
      <c r="A2728" s="88">
        <v>2726</v>
      </c>
      <c r="B2728" s="88">
        <v>3</v>
      </c>
      <c r="C2728" s="88" t="s">
        <v>2121</v>
      </c>
      <c r="D2728" s="89" t="s">
        <v>1699</v>
      </c>
      <c r="E2728" s="89">
        <v>0</v>
      </c>
      <c r="F2728" s="89">
        <v>2</v>
      </c>
      <c r="G2728" s="89">
        <v>0</v>
      </c>
      <c r="H2728" s="89">
        <v>0</v>
      </c>
      <c r="I2728" s="89">
        <v>2</v>
      </c>
      <c r="J2728" s="89">
        <v>2</v>
      </c>
      <c r="K2728" s="89">
        <v>0</v>
      </c>
      <c r="L2728" s="89">
        <v>0</v>
      </c>
      <c r="M2728" s="89">
        <v>0</v>
      </c>
      <c r="N2728" s="89">
        <v>0</v>
      </c>
      <c r="O2728" s="89">
        <v>2</v>
      </c>
      <c r="P2728" s="89">
        <v>689</v>
      </c>
      <c r="Q2728" s="89">
        <v>6304.5</v>
      </c>
      <c r="R2728" s="88">
        <f>VLOOKUP(P2728,NEW_TRAIN_TEST!$A$1:$M$980,13,0)</f>
        <v>6304.5</v>
      </c>
      <c r="S2728" s="88">
        <f>VLOOKUP(P2728,NEW_TRAIN_TEST!$A$1:$M$980,11,0)</f>
        <v>6469</v>
      </c>
      <c r="T2728" s="6">
        <f t="shared" si="84"/>
        <v>0</v>
      </c>
      <c r="U2728" s="6">
        <f t="shared" si="85"/>
        <v>0</v>
      </c>
    </row>
    <row r="2729" spans="1:21" x14ac:dyDescent="0.2">
      <c r="A2729" s="88">
        <v>2727</v>
      </c>
      <c r="B2729" s="88">
        <v>3</v>
      </c>
      <c r="C2729" s="88" t="s">
        <v>2121</v>
      </c>
      <c r="D2729" s="89" t="s">
        <v>1699</v>
      </c>
      <c r="E2729" s="89">
        <v>0</v>
      </c>
      <c r="F2729" s="89">
        <v>2</v>
      </c>
      <c r="G2729" s="89">
        <v>0</v>
      </c>
      <c r="H2729" s="89">
        <v>0</v>
      </c>
      <c r="I2729" s="89">
        <v>2</v>
      </c>
      <c r="J2729" s="89">
        <v>0</v>
      </c>
      <c r="K2729" s="89">
        <v>0</v>
      </c>
      <c r="L2729" s="89">
        <v>0</v>
      </c>
      <c r="M2729" s="89">
        <v>0</v>
      </c>
      <c r="N2729" s="89">
        <v>0</v>
      </c>
      <c r="O2729" s="89">
        <v>2</v>
      </c>
      <c r="P2729" s="89">
        <v>689</v>
      </c>
      <c r="Q2729" s="89">
        <v>6355.5</v>
      </c>
      <c r="R2729" s="88">
        <f>VLOOKUP(P2729,NEW_TRAIN_TEST!$A$1:$M$980,13,0)</f>
        <v>6304.5</v>
      </c>
      <c r="S2729" s="88">
        <f>VLOOKUP(P2729,NEW_TRAIN_TEST!$A$1:$M$980,11,0)</f>
        <v>6469</v>
      </c>
      <c r="T2729" s="6">
        <f t="shared" si="84"/>
        <v>0</v>
      </c>
      <c r="U2729" s="6">
        <f t="shared" si="85"/>
        <v>0</v>
      </c>
    </row>
    <row r="2730" spans="1:21" x14ac:dyDescent="0.2">
      <c r="A2730" s="88">
        <v>2728</v>
      </c>
      <c r="B2730" s="88">
        <v>3</v>
      </c>
      <c r="C2730" s="88" t="s">
        <v>2121</v>
      </c>
      <c r="D2730" s="89" t="s">
        <v>1699</v>
      </c>
      <c r="E2730" s="89">
        <v>0</v>
      </c>
      <c r="F2730" s="89">
        <v>2</v>
      </c>
      <c r="G2730" s="89">
        <v>0</v>
      </c>
      <c r="H2730" s="89">
        <v>0</v>
      </c>
      <c r="I2730" s="89">
        <v>2</v>
      </c>
      <c r="J2730" s="89">
        <v>0</v>
      </c>
      <c r="K2730" s="89">
        <v>0</v>
      </c>
      <c r="L2730" s="89">
        <v>0</v>
      </c>
      <c r="M2730" s="89">
        <v>0</v>
      </c>
      <c r="N2730" s="89">
        <v>0</v>
      </c>
      <c r="O2730" s="89">
        <v>2</v>
      </c>
      <c r="P2730" s="89">
        <v>689</v>
      </c>
      <c r="Q2730" s="89">
        <v>6362.5</v>
      </c>
      <c r="R2730" s="88">
        <f>VLOOKUP(P2730,NEW_TRAIN_TEST!$A$1:$M$980,13,0)</f>
        <v>6304.5</v>
      </c>
      <c r="S2730" s="88">
        <f>VLOOKUP(P2730,NEW_TRAIN_TEST!$A$1:$M$980,11,0)</f>
        <v>6469</v>
      </c>
      <c r="T2730" s="6">
        <f t="shared" si="84"/>
        <v>0</v>
      </c>
      <c r="U2730" s="6">
        <f t="shared" si="85"/>
        <v>0</v>
      </c>
    </row>
    <row r="2731" spans="1:21" x14ac:dyDescent="0.2">
      <c r="A2731" s="88">
        <v>2729</v>
      </c>
      <c r="B2731" s="88">
        <v>3</v>
      </c>
      <c r="C2731" s="88" t="s">
        <v>2121</v>
      </c>
      <c r="D2731" s="89" t="s">
        <v>1699</v>
      </c>
      <c r="E2731" s="89">
        <v>0</v>
      </c>
      <c r="F2731" s="89">
        <v>7</v>
      </c>
      <c r="G2731" s="89">
        <v>0</v>
      </c>
      <c r="H2731" s="89">
        <v>0</v>
      </c>
      <c r="I2731" s="89">
        <v>2</v>
      </c>
      <c r="J2731" s="89">
        <v>0</v>
      </c>
      <c r="K2731" s="89">
        <v>0</v>
      </c>
      <c r="L2731" s="89">
        <v>0</v>
      </c>
      <c r="M2731" s="89">
        <v>0</v>
      </c>
      <c r="N2731" s="89">
        <v>0</v>
      </c>
      <c r="O2731" s="89">
        <v>2</v>
      </c>
      <c r="P2731" s="89">
        <v>689</v>
      </c>
      <c r="Q2731" s="89">
        <v>6377</v>
      </c>
      <c r="R2731" s="88">
        <f>VLOOKUP(P2731,NEW_TRAIN_TEST!$A$1:$M$980,13,0)</f>
        <v>6304.5</v>
      </c>
      <c r="S2731" s="88">
        <f>VLOOKUP(P2731,NEW_TRAIN_TEST!$A$1:$M$980,11,0)</f>
        <v>6469</v>
      </c>
      <c r="T2731" s="6">
        <f t="shared" si="84"/>
        <v>0</v>
      </c>
      <c r="U2731" s="6">
        <f t="shared" si="85"/>
        <v>0</v>
      </c>
    </row>
    <row r="2732" spans="1:21" x14ac:dyDescent="0.2">
      <c r="A2732" s="88">
        <v>2730</v>
      </c>
      <c r="B2732" s="88">
        <v>3</v>
      </c>
      <c r="C2732" s="88" t="s">
        <v>2121</v>
      </c>
      <c r="D2732" s="89" t="s">
        <v>1699</v>
      </c>
      <c r="E2732" s="89">
        <v>3</v>
      </c>
      <c r="F2732" s="89">
        <v>0</v>
      </c>
      <c r="G2732" s="89">
        <v>0</v>
      </c>
      <c r="H2732" s="89">
        <v>0</v>
      </c>
      <c r="I2732" s="89">
        <v>0</v>
      </c>
      <c r="J2732" s="89">
        <v>0</v>
      </c>
      <c r="K2732" s="89">
        <v>0</v>
      </c>
      <c r="L2732" s="89">
        <v>0</v>
      </c>
      <c r="M2732" s="89">
        <v>0</v>
      </c>
      <c r="N2732" s="89">
        <v>0</v>
      </c>
      <c r="O2732" s="89">
        <v>0</v>
      </c>
      <c r="P2732" s="89">
        <v>689</v>
      </c>
      <c r="Q2732" s="89">
        <v>6469</v>
      </c>
      <c r="R2732" s="88">
        <f>VLOOKUP(P2732,NEW_TRAIN_TEST!$A$1:$M$980,13,0)</f>
        <v>6304.5</v>
      </c>
      <c r="S2732" s="88">
        <f>VLOOKUP(P2732,NEW_TRAIN_TEST!$A$1:$M$980,11,0)</f>
        <v>6469</v>
      </c>
      <c r="T2732" s="6">
        <f t="shared" si="84"/>
        <v>0</v>
      </c>
      <c r="U2732" s="6">
        <f t="shared" si="85"/>
        <v>0</v>
      </c>
    </row>
    <row r="2733" spans="1:21" x14ac:dyDescent="0.2">
      <c r="A2733" s="88">
        <v>2731</v>
      </c>
      <c r="B2733" s="88">
        <v>3</v>
      </c>
      <c r="C2733" s="88" t="s">
        <v>2121</v>
      </c>
      <c r="D2733" s="89" t="s">
        <v>1699</v>
      </c>
      <c r="E2733" s="89">
        <v>4</v>
      </c>
      <c r="F2733" s="89">
        <v>2</v>
      </c>
      <c r="G2733" s="89">
        <v>0</v>
      </c>
      <c r="H2733" s="89">
        <v>2</v>
      </c>
      <c r="I2733" s="89">
        <v>2</v>
      </c>
      <c r="J2733" s="89">
        <v>0</v>
      </c>
      <c r="K2733" s="89">
        <v>0</v>
      </c>
      <c r="L2733" s="89">
        <v>0</v>
      </c>
      <c r="M2733" s="89">
        <v>0</v>
      </c>
      <c r="N2733" s="89">
        <v>0</v>
      </c>
      <c r="O2733" s="89">
        <v>2</v>
      </c>
      <c r="P2733" s="89">
        <v>283</v>
      </c>
      <c r="Q2733" s="89">
        <v>13329.5</v>
      </c>
      <c r="R2733" s="88">
        <f>VLOOKUP(P2733,NEW_TRAIN_TEST!$A$1:$M$980,13,0)</f>
        <v>12922</v>
      </c>
      <c r="S2733" s="88">
        <f>VLOOKUP(P2733,NEW_TRAIN_TEST!$A$1:$M$980,11,0)</f>
        <v>13386</v>
      </c>
      <c r="T2733" s="6">
        <f t="shared" si="84"/>
        <v>0</v>
      </c>
      <c r="U2733" s="6">
        <f t="shared" si="85"/>
        <v>0</v>
      </c>
    </row>
    <row r="2734" spans="1:21" x14ac:dyDescent="0.2">
      <c r="A2734" s="88">
        <v>2732</v>
      </c>
      <c r="B2734" s="88">
        <v>3</v>
      </c>
      <c r="C2734" s="88" t="s">
        <v>2121</v>
      </c>
      <c r="D2734" s="89" t="s">
        <v>1699</v>
      </c>
      <c r="E2734" s="89">
        <v>4</v>
      </c>
      <c r="F2734" s="89">
        <v>0</v>
      </c>
      <c r="G2734" s="89">
        <v>0</v>
      </c>
      <c r="H2734" s="89">
        <v>0</v>
      </c>
      <c r="I2734" s="89">
        <v>0</v>
      </c>
      <c r="J2734" s="89">
        <v>0</v>
      </c>
      <c r="K2734" s="89">
        <v>0</v>
      </c>
      <c r="L2734" s="89">
        <v>0</v>
      </c>
      <c r="M2734" s="89">
        <v>0</v>
      </c>
      <c r="N2734" s="89">
        <v>0</v>
      </c>
      <c r="O2734" s="89">
        <v>0</v>
      </c>
      <c r="P2734" s="89">
        <v>632</v>
      </c>
      <c r="Q2734" s="89">
        <v>10288</v>
      </c>
      <c r="R2734" s="88">
        <f>VLOOKUP(P2734,NEW_TRAIN_TEST!$A$1:$M$980,13,0)</f>
        <v>10255</v>
      </c>
      <c r="S2734" s="88">
        <f>VLOOKUP(P2734,NEW_TRAIN_TEST!$A$1:$M$980,11,0)</f>
        <v>10393</v>
      </c>
      <c r="T2734" s="6">
        <f t="shared" si="84"/>
        <v>0</v>
      </c>
      <c r="U2734" s="6">
        <f t="shared" si="85"/>
        <v>0</v>
      </c>
    </row>
    <row r="2735" spans="1:21" x14ac:dyDescent="0.2">
      <c r="A2735" s="88">
        <v>2733</v>
      </c>
      <c r="B2735" s="88">
        <v>3</v>
      </c>
      <c r="C2735" s="88" t="s">
        <v>2121</v>
      </c>
      <c r="D2735" s="89" t="s">
        <v>1699</v>
      </c>
      <c r="E2735" s="89">
        <v>2</v>
      </c>
      <c r="F2735" s="89">
        <v>0</v>
      </c>
      <c r="G2735" s="89">
        <v>0</v>
      </c>
      <c r="H2735" s="89">
        <v>0</v>
      </c>
      <c r="I2735" s="89">
        <v>0</v>
      </c>
      <c r="J2735" s="89">
        <v>0</v>
      </c>
      <c r="K2735" s="89">
        <v>0</v>
      </c>
      <c r="L2735" s="89">
        <v>0</v>
      </c>
      <c r="M2735" s="89">
        <v>0</v>
      </c>
      <c r="N2735" s="89">
        <v>0</v>
      </c>
      <c r="O2735" s="89">
        <v>0</v>
      </c>
      <c r="P2735" s="89">
        <v>292</v>
      </c>
      <c r="Q2735" s="89">
        <v>12396</v>
      </c>
      <c r="R2735" s="88">
        <f>VLOOKUP(P2735,NEW_TRAIN_TEST!$A$1:$M$980,13,0)</f>
        <v>11918</v>
      </c>
      <c r="S2735" s="88">
        <f>VLOOKUP(P2735,NEW_TRAIN_TEST!$A$1:$M$980,11,0)</f>
        <v>12499</v>
      </c>
      <c r="T2735" s="6">
        <f t="shared" si="84"/>
        <v>0</v>
      </c>
      <c r="U2735" s="6">
        <f t="shared" si="85"/>
        <v>0</v>
      </c>
    </row>
    <row r="2736" spans="1:21" x14ac:dyDescent="0.2">
      <c r="A2736" s="88">
        <v>2734</v>
      </c>
      <c r="B2736" s="88">
        <v>3</v>
      </c>
      <c r="C2736" s="88" t="s">
        <v>2121</v>
      </c>
      <c r="D2736" s="89" t="s">
        <v>1699</v>
      </c>
      <c r="E2736" s="89">
        <v>0</v>
      </c>
      <c r="F2736" s="89">
        <v>2</v>
      </c>
      <c r="G2736" s="89">
        <v>0</v>
      </c>
      <c r="H2736" s="89">
        <v>2</v>
      </c>
      <c r="I2736" s="89">
        <v>2</v>
      </c>
      <c r="J2736" s="89">
        <v>0</v>
      </c>
      <c r="K2736" s="89">
        <v>0</v>
      </c>
      <c r="L2736" s="89">
        <v>0</v>
      </c>
      <c r="M2736" s="89">
        <v>0</v>
      </c>
      <c r="N2736" s="89">
        <v>0</v>
      </c>
      <c r="O2736" s="89">
        <v>2</v>
      </c>
      <c r="P2736" s="89">
        <v>742</v>
      </c>
      <c r="Q2736" s="89">
        <v>8640</v>
      </c>
      <c r="R2736" s="88">
        <f>VLOOKUP(P2736,NEW_TRAIN_TEST!$A$1:$M$980,13,0)</f>
        <v>8640</v>
      </c>
      <c r="S2736" s="88">
        <f>VLOOKUP(P2736,NEW_TRAIN_TEST!$A$1:$M$980,11,0)</f>
        <v>8857</v>
      </c>
      <c r="T2736" s="6">
        <f t="shared" si="84"/>
        <v>0</v>
      </c>
      <c r="U2736" s="6">
        <f t="shared" si="85"/>
        <v>0</v>
      </c>
    </row>
    <row r="2737" spans="1:21" x14ac:dyDescent="0.2">
      <c r="A2737" s="88">
        <v>2735</v>
      </c>
      <c r="B2737" s="88">
        <v>3</v>
      </c>
      <c r="C2737" s="88" t="s">
        <v>2121</v>
      </c>
      <c r="D2737" s="89" t="s">
        <v>1699</v>
      </c>
      <c r="E2737" s="89">
        <v>2</v>
      </c>
      <c r="F2737" s="89">
        <v>0</v>
      </c>
      <c r="G2737" s="89">
        <v>0</v>
      </c>
      <c r="H2737" s="89">
        <v>0</v>
      </c>
      <c r="I2737" s="89">
        <v>0</v>
      </c>
      <c r="J2737" s="89">
        <v>0</v>
      </c>
      <c r="K2737" s="89">
        <v>0</v>
      </c>
      <c r="L2737" s="89">
        <v>0</v>
      </c>
      <c r="M2737" s="89">
        <v>0</v>
      </c>
      <c r="N2737" s="89">
        <v>0</v>
      </c>
      <c r="O2737" s="89">
        <v>0</v>
      </c>
      <c r="P2737" s="89">
        <v>742</v>
      </c>
      <c r="Q2737" s="89">
        <v>8703</v>
      </c>
      <c r="R2737" s="88">
        <f>VLOOKUP(P2737,NEW_TRAIN_TEST!$A$1:$M$980,13,0)</f>
        <v>8640</v>
      </c>
      <c r="S2737" s="88">
        <f>VLOOKUP(P2737,NEW_TRAIN_TEST!$A$1:$M$980,11,0)</f>
        <v>8857</v>
      </c>
      <c r="T2737" s="6">
        <f t="shared" si="84"/>
        <v>0</v>
      </c>
      <c r="U2737" s="6">
        <f t="shared" si="85"/>
        <v>0</v>
      </c>
    </row>
    <row r="2738" spans="1:21" x14ac:dyDescent="0.2">
      <c r="A2738" s="88">
        <v>2736</v>
      </c>
      <c r="B2738" s="88">
        <v>3</v>
      </c>
      <c r="C2738" s="88" t="s">
        <v>2121</v>
      </c>
      <c r="D2738" s="89" t="s">
        <v>1699</v>
      </c>
      <c r="E2738" s="89">
        <v>13</v>
      </c>
      <c r="F2738" s="89">
        <v>6</v>
      </c>
      <c r="G2738" s="89">
        <v>0</v>
      </c>
      <c r="H2738" s="89">
        <v>2</v>
      </c>
      <c r="I2738" s="89">
        <v>2</v>
      </c>
      <c r="J2738" s="89">
        <v>2</v>
      </c>
      <c r="K2738" s="89">
        <v>0</v>
      </c>
      <c r="L2738" s="89">
        <v>0</v>
      </c>
      <c r="M2738" s="89">
        <v>25</v>
      </c>
      <c r="N2738" s="89">
        <v>0</v>
      </c>
      <c r="O2738" s="89">
        <v>2</v>
      </c>
      <c r="P2738" s="89">
        <v>288</v>
      </c>
      <c r="Q2738" s="89">
        <v>14853.5</v>
      </c>
      <c r="R2738" s="88">
        <f>VLOOKUP(P2738,NEW_TRAIN_TEST!$A$1:$M$980,13,0)</f>
        <v>14769.5</v>
      </c>
      <c r="S2738" s="88">
        <f>VLOOKUP(P2738,NEW_TRAIN_TEST!$A$1:$M$980,11,0)</f>
        <v>15462</v>
      </c>
      <c r="T2738" s="6">
        <f t="shared" si="84"/>
        <v>0</v>
      </c>
      <c r="U2738" s="6">
        <f t="shared" si="85"/>
        <v>1</v>
      </c>
    </row>
    <row r="2739" spans="1:21" x14ac:dyDescent="0.2">
      <c r="A2739" s="88">
        <v>2737</v>
      </c>
      <c r="B2739" s="88">
        <v>3</v>
      </c>
      <c r="C2739" s="88" t="s">
        <v>2121</v>
      </c>
      <c r="D2739" s="89" t="s">
        <v>1699</v>
      </c>
      <c r="E2739" s="89">
        <v>12</v>
      </c>
      <c r="F2739" s="89">
        <v>2</v>
      </c>
      <c r="G2739" s="89">
        <v>1</v>
      </c>
      <c r="H2739" s="89">
        <v>0</v>
      </c>
      <c r="I2739" s="89">
        <v>2</v>
      </c>
      <c r="J2739" s="89">
        <v>0</v>
      </c>
      <c r="K2739" s="89">
        <v>0</v>
      </c>
      <c r="L2739" s="89">
        <v>1</v>
      </c>
      <c r="M2739" s="89">
        <v>24</v>
      </c>
      <c r="N2739" s="89">
        <v>0</v>
      </c>
      <c r="O2739" s="89">
        <v>2</v>
      </c>
      <c r="P2739" s="89">
        <v>91</v>
      </c>
      <c r="Q2739" s="89">
        <v>668</v>
      </c>
      <c r="R2739" s="88">
        <f>VLOOKUP(P2739,NEW_TRAIN_TEST!$A$1:$M$980,13,0)</f>
        <v>665</v>
      </c>
      <c r="S2739" s="88">
        <f>VLOOKUP(P2739,NEW_TRAIN_TEST!$A$1:$M$980,11,0)</f>
        <v>674</v>
      </c>
      <c r="T2739" s="6">
        <f t="shared" si="84"/>
        <v>1</v>
      </c>
      <c r="U2739" s="6">
        <f t="shared" si="85"/>
        <v>1</v>
      </c>
    </row>
    <row r="2740" spans="1:21" x14ac:dyDescent="0.2">
      <c r="A2740" s="88">
        <v>2738</v>
      </c>
      <c r="B2740" s="88">
        <v>3</v>
      </c>
      <c r="C2740" s="88" t="s">
        <v>2121</v>
      </c>
      <c r="D2740" s="89" t="s">
        <v>1699</v>
      </c>
      <c r="E2740" s="89">
        <v>3</v>
      </c>
      <c r="F2740" s="89">
        <v>2</v>
      </c>
      <c r="G2740" s="89">
        <v>0</v>
      </c>
      <c r="H2740" s="89">
        <v>2</v>
      </c>
      <c r="I2740" s="89">
        <v>2</v>
      </c>
      <c r="J2740" s="89">
        <v>0</v>
      </c>
      <c r="K2740" s="89">
        <v>0</v>
      </c>
      <c r="L2740" s="89">
        <v>0</v>
      </c>
      <c r="M2740" s="89">
        <v>24</v>
      </c>
      <c r="N2740" s="89">
        <v>0</v>
      </c>
      <c r="O2740" s="89">
        <v>2</v>
      </c>
      <c r="P2740" s="89">
        <v>91</v>
      </c>
      <c r="Q2740" s="89">
        <v>669</v>
      </c>
      <c r="R2740" s="88">
        <f>VLOOKUP(P2740,NEW_TRAIN_TEST!$A$1:$M$980,13,0)</f>
        <v>665</v>
      </c>
      <c r="S2740" s="88">
        <f>VLOOKUP(P2740,NEW_TRAIN_TEST!$A$1:$M$980,11,0)</f>
        <v>674</v>
      </c>
      <c r="T2740" s="6">
        <f t="shared" si="84"/>
        <v>0</v>
      </c>
      <c r="U2740" s="6">
        <f t="shared" si="85"/>
        <v>1</v>
      </c>
    </row>
    <row r="2741" spans="1:21" x14ac:dyDescent="0.2">
      <c r="A2741" s="88">
        <v>2739</v>
      </c>
      <c r="B2741" s="88">
        <v>3</v>
      </c>
      <c r="C2741" s="88" t="s">
        <v>2121</v>
      </c>
      <c r="D2741" s="89" t="s">
        <v>1699</v>
      </c>
      <c r="E2741" s="89">
        <v>6</v>
      </c>
      <c r="F2741" s="89">
        <v>2</v>
      </c>
      <c r="G2741" s="89">
        <v>1</v>
      </c>
      <c r="H2741" s="89">
        <v>2</v>
      </c>
      <c r="I2741" s="89">
        <v>2</v>
      </c>
      <c r="J2741" s="89">
        <v>0</v>
      </c>
      <c r="K2741" s="89">
        <v>0</v>
      </c>
      <c r="L2741" s="89">
        <v>1</v>
      </c>
      <c r="M2741" s="89">
        <v>24</v>
      </c>
      <c r="N2741" s="89">
        <v>0</v>
      </c>
      <c r="O2741" s="89">
        <v>2</v>
      </c>
      <c r="P2741" s="89">
        <v>91</v>
      </c>
      <c r="Q2741" s="89">
        <v>669.5</v>
      </c>
      <c r="R2741" s="88">
        <f>VLOOKUP(P2741,NEW_TRAIN_TEST!$A$1:$M$980,13,0)</f>
        <v>665</v>
      </c>
      <c r="S2741" s="88">
        <f>VLOOKUP(P2741,NEW_TRAIN_TEST!$A$1:$M$980,11,0)</f>
        <v>674</v>
      </c>
      <c r="T2741" s="6">
        <f t="shared" si="84"/>
        <v>1</v>
      </c>
      <c r="U2741" s="6">
        <f t="shared" si="85"/>
        <v>1</v>
      </c>
    </row>
    <row r="2742" spans="1:21" x14ac:dyDescent="0.2">
      <c r="A2742" s="88">
        <v>2740</v>
      </c>
      <c r="B2742" s="88">
        <v>3</v>
      </c>
      <c r="C2742" s="88" t="s">
        <v>2121</v>
      </c>
      <c r="D2742" s="89" t="s">
        <v>1699</v>
      </c>
      <c r="E2742" s="89">
        <v>16</v>
      </c>
      <c r="F2742" s="89">
        <v>1</v>
      </c>
      <c r="G2742" s="89">
        <v>0</v>
      </c>
      <c r="H2742" s="89">
        <v>0</v>
      </c>
      <c r="I2742" s="89">
        <v>2</v>
      </c>
      <c r="J2742" s="89">
        <v>0</v>
      </c>
      <c r="K2742" s="89">
        <v>0</v>
      </c>
      <c r="L2742" s="89">
        <v>0</v>
      </c>
      <c r="M2742" s="89">
        <v>0</v>
      </c>
      <c r="N2742" s="89">
        <v>0</v>
      </c>
      <c r="O2742" s="89">
        <v>2</v>
      </c>
      <c r="P2742" s="89">
        <v>96</v>
      </c>
      <c r="Q2742" s="89">
        <v>614.5</v>
      </c>
      <c r="R2742" s="88">
        <f>VLOOKUP(P2742,NEW_TRAIN_TEST!$A$1:$M$980,13,0)</f>
        <v>604</v>
      </c>
      <c r="S2742" s="88">
        <f>VLOOKUP(P2742,NEW_TRAIN_TEST!$A$1:$M$980,11,0)</f>
        <v>623</v>
      </c>
      <c r="T2742" s="6">
        <f t="shared" si="84"/>
        <v>0</v>
      </c>
      <c r="U2742" s="6">
        <f t="shared" si="85"/>
        <v>0</v>
      </c>
    </row>
    <row r="2743" spans="1:21" x14ac:dyDescent="0.2">
      <c r="A2743" s="88">
        <v>2741</v>
      </c>
      <c r="B2743" s="88">
        <v>3</v>
      </c>
      <c r="C2743" s="88" t="s">
        <v>2121</v>
      </c>
      <c r="D2743" s="89" t="s">
        <v>1699</v>
      </c>
      <c r="E2743" s="89">
        <v>5</v>
      </c>
      <c r="F2743" s="89">
        <v>2</v>
      </c>
      <c r="G2743" s="89">
        <v>0</v>
      </c>
      <c r="H2743" s="89">
        <v>2</v>
      </c>
      <c r="I2743" s="89">
        <v>2</v>
      </c>
      <c r="J2743" s="89">
        <v>0</v>
      </c>
      <c r="K2743" s="89">
        <v>0</v>
      </c>
      <c r="L2743" s="89">
        <v>1</v>
      </c>
      <c r="M2743" s="89">
        <v>25</v>
      </c>
      <c r="N2743" s="89">
        <v>0</v>
      </c>
      <c r="O2743" s="89">
        <v>2</v>
      </c>
      <c r="P2743" s="89">
        <v>96</v>
      </c>
      <c r="Q2743" s="89">
        <v>618</v>
      </c>
      <c r="R2743" s="88">
        <f>VLOOKUP(P2743,NEW_TRAIN_TEST!$A$1:$M$980,13,0)</f>
        <v>604</v>
      </c>
      <c r="S2743" s="88">
        <f>VLOOKUP(P2743,NEW_TRAIN_TEST!$A$1:$M$980,11,0)</f>
        <v>623</v>
      </c>
      <c r="T2743" s="6">
        <f t="shared" si="84"/>
        <v>1</v>
      </c>
      <c r="U2743" s="6">
        <f t="shared" si="85"/>
        <v>1</v>
      </c>
    </row>
    <row r="2744" spans="1:21" x14ac:dyDescent="0.2">
      <c r="A2744" s="88">
        <v>2742</v>
      </c>
      <c r="B2744" s="88">
        <v>3</v>
      </c>
      <c r="C2744" s="88" t="s">
        <v>2121</v>
      </c>
      <c r="D2744" s="89" t="s">
        <v>1699</v>
      </c>
      <c r="E2744" s="89">
        <v>8</v>
      </c>
      <c r="F2744" s="89">
        <v>2</v>
      </c>
      <c r="G2744" s="89">
        <v>1</v>
      </c>
      <c r="H2744" s="89">
        <v>2</v>
      </c>
      <c r="I2744" s="89">
        <v>2</v>
      </c>
      <c r="J2744" s="89">
        <v>0</v>
      </c>
      <c r="K2744" s="89">
        <v>0</v>
      </c>
      <c r="L2744" s="89">
        <v>1</v>
      </c>
      <c r="M2744" s="89">
        <v>0</v>
      </c>
      <c r="N2744" s="89">
        <v>0</v>
      </c>
      <c r="O2744" s="89">
        <v>2</v>
      </c>
      <c r="P2744" s="89">
        <v>681</v>
      </c>
      <c r="Q2744" s="89">
        <v>9518</v>
      </c>
      <c r="R2744" s="88">
        <f>VLOOKUP(P2744,NEW_TRAIN_TEST!$A$1:$M$980,13,0)</f>
        <v>9389</v>
      </c>
      <c r="S2744" s="88">
        <f>VLOOKUP(P2744,NEW_TRAIN_TEST!$A$1:$M$980,11,0)</f>
        <v>9744</v>
      </c>
      <c r="T2744" s="6">
        <f t="shared" si="84"/>
        <v>1</v>
      </c>
      <c r="U2744" s="6">
        <f t="shared" si="85"/>
        <v>0</v>
      </c>
    </row>
    <row r="2745" spans="1:21" x14ac:dyDescent="0.2">
      <c r="A2745" s="88">
        <v>2743</v>
      </c>
      <c r="B2745" s="88">
        <v>3</v>
      </c>
      <c r="C2745" s="88" t="s">
        <v>2121</v>
      </c>
      <c r="D2745" s="89" t="s">
        <v>1699</v>
      </c>
      <c r="E2745" s="89">
        <v>2</v>
      </c>
      <c r="F2745" s="89">
        <v>0</v>
      </c>
      <c r="G2745" s="89">
        <v>0</v>
      </c>
      <c r="H2745" s="89">
        <v>0</v>
      </c>
      <c r="I2745" s="89">
        <v>0</v>
      </c>
      <c r="J2745" s="89">
        <v>0</v>
      </c>
      <c r="K2745" s="89">
        <v>0</v>
      </c>
      <c r="L2745" s="89">
        <v>0</v>
      </c>
      <c r="M2745" s="89">
        <v>0</v>
      </c>
      <c r="N2745" s="89">
        <v>0</v>
      </c>
      <c r="O2745" s="89">
        <v>0</v>
      </c>
      <c r="P2745" s="89">
        <v>297</v>
      </c>
      <c r="Q2745" s="89">
        <v>10175.5</v>
      </c>
      <c r="R2745" s="88">
        <f>VLOOKUP(P2745,NEW_TRAIN_TEST!$A$1:$M$980,13,0)</f>
        <v>9485</v>
      </c>
      <c r="S2745" s="88">
        <f>VLOOKUP(P2745,NEW_TRAIN_TEST!$A$1:$M$980,11,0)</f>
        <v>10242</v>
      </c>
      <c r="T2745" s="6">
        <f t="shared" si="84"/>
        <v>0</v>
      </c>
      <c r="U2745" s="6">
        <f t="shared" si="85"/>
        <v>0</v>
      </c>
    </row>
    <row r="2746" spans="1:21" x14ac:dyDescent="0.2">
      <c r="A2746" s="88">
        <v>2744</v>
      </c>
      <c r="B2746" s="88">
        <v>3</v>
      </c>
      <c r="C2746" s="88" t="s">
        <v>2121</v>
      </c>
      <c r="D2746" s="89" t="s">
        <v>1699</v>
      </c>
      <c r="E2746" s="89">
        <v>0</v>
      </c>
      <c r="F2746" s="89">
        <v>2</v>
      </c>
      <c r="G2746" s="89">
        <v>1</v>
      </c>
      <c r="H2746" s="89">
        <v>2</v>
      </c>
      <c r="I2746" s="89">
        <v>2</v>
      </c>
      <c r="J2746" s="89">
        <v>0</v>
      </c>
      <c r="K2746" s="89">
        <v>0</v>
      </c>
      <c r="L2746" s="89">
        <v>0</v>
      </c>
      <c r="M2746" s="89">
        <v>0</v>
      </c>
      <c r="N2746" s="89">
        <v>0</v>
      </c>
      <c r="O2746" s="89">
        <v>2</v>
      </c>
      <c r="P2746" s="89">
        <v>888</v>
      </c>
      <c r="Q2746" s="89">
        <v>9703.5</v>
      </c>
      <c r="R2746" s="88">
        <f>VLOOKUP(P2746,NEW_TRAIN_TEST!$A$1:$M$980,13,0)</f>
        <v>9703.5</v>
      </c>
      <c r="S2746" s="88">
        <f>VLOOKUP(P2746,NEW_TRAIN_TEST!$A$1:$M$980,11,0)</f>
        <v>9914</v>
      </c>
      <c r="T2746" s="6">
        <f t="shared" si="84"/>
        <v>0</v>
      </c>
      <c r="U2746" s="6">
        <f t="shared" si="85"/>
        <v>0</v>
      </c>
    </row>
    <row r="2747" spans="1:21" x14ac:dyDescent="0.2">
      <c r="A2747" s="88">
        <v>2745</v>
      </c>
      <c r="B2747" s="88">
        <v>3</v>
      </c>
      <c r="C2747" s="88" t="s">
        <v>2121</v>
      </c>
      <c r="D2747" s="89" t="s">
        <v>1699</v>
      </c>
      <c r="E2747" s="89">
        <v>0</v>
      </c>
      <c r="F2747" s="89">
        <v>2</v>
      </c>
      <c r="G2747" s="89">
        <v>0</v>
      </c>
      <c r="H2747" s="89">
        <v>2</v>
      </c>
      <c r="I2747" s="89">
        <v>2</v>
      </c>
      <c r="J2747" s="89">
        <v>0</v>
      </c>
      <c r="K2747" s="89">
        <v>0</v>
      </c>
      <c r="L2747" s="89">
        <v>0</v>
      </c>
      <c r="M2747" s="89">
        <v>0</v>
      </c>
      <c r="N2747" s="89">
        <v>0</v>
      </c>
      <c r="O2747" s="89">
        <v>2</v>
      </c>
      <c r="P2747" s="89">
        <v>888</v>
      </c>
      <c r="Q2747" s="89">
        <v>9732.5</v>
      </c>
      <c r="R2747" s="88">
        <f>VLOOKUP(P2747,NEW_TRAIN_TEST!$A$1:$M$980,13,0)</f>
        <v>9703.5</v>
      </c>
      <c r="S2747" s="88">
        <f>VLOOKUP(P2747,NEW_TRAIN_TEST!$A$1:$M$980,11,0)</f>
        <v>9914</v>
      </c>
      <c r="T2747" s="6">
        <f t="shared" si="84"/>
        <v>0</v>
      </c>
      <c r="U2747" s="6">
        <f t="shared" si="85"/>
        <v>0</v>
      </c>
    </row>
    <row r="2748" spans="1:21" x14ac:dyDescent="0.2">
      <c r="A2748" s="88">
        <v>2746</v>
      </c>
      <c r="B2748" s="88">
        <v>3</v>
      </c>
      <c r="C2748" s="88" t="s">
        <v>2121</v>
      </c>
      <c r="D2748" s="89" t="s">
        <v>1699</v>
      </c>
      <c r="E2748" s="89">
        <v>0</v>
      </c>
      <c r="F2748" s="89">
        <v>1</v>
      </c>
      <c r="G2748" s="89">
        <v>1</v>
      </c>
      <c r="H2748" s="89">
        <v>0</v>
      </c>
      <c r="I2748" s="89">
        <v>2</v>
      </c>
      <c r="J2748" s="89">
        <v>0</v>
      </c>
      <c r="K2748" s="89">
        <v>0</v>
      </c>
      <c r="L2748" s="89">
        <v>0</v>
      </c>
      <c r="M2748" s="89">
        <v>0</v>
      </c>
      <c r="N2748" s="89">
        <v>0</v>
      </c>
      <c r="O2748" s="89">
        <v>2</v>
      </c>
      <c r="P2748" s="89">
        <v>888</v>
      </c>
      <c r="Q2748" s="89">
        <v>9803</v>
      </c>
      <c r="R2748" s="88">
        <f>VLOOKUP(P2748,NEW_TRAIN_TEST!$A$1:$M$980,13,0)</f>
        <v>9703.5</v>
      </c>
      <c r="S2748" s="88">
        <f>VLOOKUP(P2748,NEW_TRAIN_TEST!$A$1:$M$980,11,0)</f>
        <v>9914</v>
      </c>
      <c r="T2748" s="6">
        <f t="shared" si="84"/>
        <v>0</v>
      </c>
      <c r="U2748" s="6">
        <f t="shared" si="85"/>
        <v>0</v>
      </c>
    </row>
    <row r="2749" spans="1:21" x14ac:dyDescent="0.2">
      <c r="A2749" s="88">
        <v>2747</v>
      </c>
      <c r="B2749" s="88">
        <v>3</v>
      </c>
      <c r="C2749" s="88" t="s">
        <v>2121</v>
      </c>
      <c r="D2749" s="89" t="s">
        <v>1699</v>
      </c>
      <c r="E2749" s="89">
        <v>0</v>
      </c>
      <c r="F2749" s="89">
        <v>4</v>
      </c>
      <c r="G2749" s="89">
        <v>2</v>
      </c>
      <c r="H2749" s="89">
        <v>0</v>
      </c>
      <c r="I2749" s="89">
        <v>2</v>
      </c>
      <c r="J2749" s="89">
        <v>0</v>
      </c>
      <c r="K2749" s="89">
        <v>0</v>
      </c>
      <c r="L2749" s="89">
        <v>0</v>
      </c>
      <c r="M2749" s="89">
        <v>0</v>
      </c>
      <c r="N2749" s="89">
        <v>0</v>
      </c>
      <c r="O2749" s="89">
        <v>2</v>
      </c>
      <c r="P2749" s="89">
        <v>888</v>
      </c>
      <c r="Q2749" s="89">
        <v>9820.5</v>
      </c>
      <c r="R2749" s="88">
        <f>VLOOKUP(P2749,NEW_TRAIN_TEST!$A$1:$M$980,13,0)</f>
        <v>9703.5</v>
      </c>
      <c r="S2749" s="88">
        <f>VLOOKUP(P2749,NEW_TRAIN_TEST!$A$1:$M$980,11,0)</f>
        <v>9914</v>
      </c>
      <c r="T2749" s="6">
        <f t="shared" si="84"/>
        <v>0</v>
      </c>
      <c r="U2749" s="6">
        <f t="shared" si="85"/>
        <v>0</v>
      </c>
    </row>
    <row r="2750" spans="1:21" x14ac:dyDescent="0.2">
      <c r="A2750" s="88">
        <v>2748</v>
      </c>
      <c r="B2750" s="88">
        <v>3</v>
      </c>
      <c r="C2750" s="88" t="s">
        <v>2121</v>
      </c>
      <c r="D2750" s="89" t="s">
        <v>1699</v>
      </c>
      <c r="E2750" s="89">
        <v>0</v>
      </c>
      <c r="F2750" s="89">
        <v>1</v>
      </c>
      <c r="G2750" s="89">
        <v>0</v>
      </c>
      <c r="H2750" s="89">
        <v>0</v>
      </c>
      <c r="I2750" s="89">
        <v>2</v>
      </c>
      <c r="J2750" s="89">
        <v>0</v>
      </c>
      <c r="K2750" s="89">
        <v>0</v>
      </c>
      <c r="L2750" s="89">
        <v>0</v>
      </c>
      <c r="M2750" s="89">
        <v>0</v>
      </c>
      <c r="N2750" s="89">
        <v>0</v>
      </c>
      <c r="O2750" s="89">
        <v>2</v>
      </c>
      <c r="P2750" s="89">
        <v>888</v>
      </c>
      <c r="Q2750" s="89">
        <v>9821</v>
      </c>
      <c r="R2750" s="88">
        <f>VLOOKUP(P2750,NEW_TRAIN_TEST!$A$1:$M$980,13,0)</f>
        <v>9703.5</v>
      </c>
      <c r="S2750" s="88">
        <f>VLOOKUP(P2750,NEW_TRAIN_TEST!$A$1:$M$980,11,0)</f>
        <v>9914</v>
      </c>
      <c r="T2750" s="6">
        <f t="shared" si="84"/>
        <v>0</v>
      </c>
      <c r="U2750" s="6">
        <f t="shared" si="85"/>
        <v>0</v>
      </c>
    </row>
    <row r="2751" spans="1:21" x14ac:dyDescent="0.2">
      <c r="A2751" s="88">
        <v>2749</v>
      </c>
      <c r="B2751" s="88">
        <v>3</v>
      </c>
      <c r="C2751" s="88" t="s">
        <v>2121</v>
      </c>
      <c r="D2751" s="89" t="s">
        <v>1699</v>
      </c>
      <c r="E2751" s="89">
        <v>0</v>
      </c>
      <c r="F2751" s="89">
        <v>6</v>
      </c>
      <c r="G2751" s="89">
        <v>3</v>
      </c>
      <c r="H2751" s="89">
        <v>0</v>
      </c>
      <c r="I2751" s="89">
        <v>0</v>
      </c>
      <c r="J2751" s="89">
        <v>0</v>
      </c>
      <c r="K2751" s="89">
        <v>0</v>
      </c>
      <c r="L2751" s="89">
        <v>0</v>
      </c>
      <c r="M2751" s="89">
        <v>0</v>
      </c>
      <c r="N2751" s="89">
        <v>0</v>
      </c>
      <c r="O2751" s="89">
        <v>0</v>
      </c>
      <c r="P2751" s="89">
        <v>888</v>
      </c>
      <c r="Q2751" s="89">
        <v>9821.83</v>
      </c>
      <c r="R2751" s="88">
        <f>VLOOKUP(P2751,NEW_TRAIN_TEST!$A$1:$M$980,13,0)</f>
        <v>9703.5</v>
      </c>
      <c r="S2751" s="88">
        <f>VLOOKUP(P2751,NEW_TRAIN_TEST!$A$1:$M$980,11,0)</f>
        <v>9914</v>
      </c>
      <c r="T2751" s="6">
        <f t="shared" si="84"/>
        <v>0</v>
      </c>
      <c r="U2751" s="6">
        <f t="shared" si="85"/>
        <v>0</v>
      </c>
    </row>
    <row r="2752" spans="1:21" x14ac:dyDescent="0.2">
      <c r="A2752" s="88">
        <v>2750</v>
      </c>
      <c r="B2752" s="88">
        <v>3</v>
      </c>
      <c r="C2752" s="88" t="s">
        <v>2121</v>
      </c>
      <c r="D2752" s="89" t="s">
        <v>1699</v>
      </c>
      <c r="E2752" s="89">
        <v>2</v>
      </c>
      <c r="F2752" s="89">
        <v>0</v>
      </c>
      <c r="G2752" s="89">
        <v>0</v>
      </c>
      <c r="H2752" s="89">
        <v>0</v>
      </c>
      <c r="I2752" s="89">
        <v>0</v>
      </c>
      <c r="J2752" s="89">
        <v>0</v>
      </c>
      <c r="K2752" s="89">
        <v>0</v>
      </c>
      <c r="L2752" s="89">
        <v>0</v>
      </c>
      <c r="M2752" s="89">
        <v>0</v>
      </c>
      <c r="N2752" s="89">
        <v>0</v>
      </c>
      <c r="O2752" s="89">
        <v>0</v>
      </c>
      <c r="P2752" s="89">
        <v>888</v>
      </c>
      <c r="Q2752" s="89">
        <v>9841.5</v>
      </c>
      <c r="R2752" s="88">
        <f>VLOOKUP(P2752,NEW_TRAIN_TEST!$A$1:$M$980,13,0)</f>
        <v>9703.5</v>
      </c>
      <c r="S2752" s="88">
        <f>VLOOKUP(P2752,NEW_TRAIN_TEST!$A$1:$M$980,11,0)</f>
        <v>9914</v>
      </c>
      <c r="T2752" s="6">
        <f t="shared" si="84"/>
        <v>0</v>
      </c>
      <c r="U2752" s="6">
        <f t="shared" si="85"/>
        <v>0</v>
      </c>
    </row>
    <row r="2753" spans="1:21" x14ac:dyDescent="0.2">
      <c r="A2753" s="88">
        <v>2751</v>
      </c>
      <c r="B2753" s="88">
        <v>3</v>
      </c>
      <c r="C2753" s="88" t="s">
        <v>2121</v>
      </c>
      <c r="D2753" s="89" t="s">
        <v>1699</v>
      </c>
      <c r="E2753" s="89">
        <v>10</v>
      </c>
      <c r="F2753" s="89">
        <v>0</v>
      </c>
      <c r="G2753" s="89">
        <v>0</v>
      </c>
      <c r="H2753" s="89">
        <v>0</v>
      </c>
      <c r="I2753" s="89">
        <v>0</v>
      </c>
      <c r="J2753" s="89">
        <v>0</v>
      </c>
      <c r="K2753" s="89">
        <v>0</v>
      </c>
      <c r="L2753" s="89">
        <v>0</v>
      </c>
      <c r="M2753" s="89">
        <v>0</v>
      </c>
      <c r="N2753" s="89">
        <v>0</v>
      </c>
      <c r="O2753" s="89">
        <v>0</v>
      </c>
      <c r="P2753" s="89">
        <v>793</v>
      </c>
      <c r="Q2753" s="89">
        <v>6739</v>
      </c>
      <c r="R2753" s="88">
        <f>VLOOKUP(P2753,NEW_TRAIN_TEST!$A$1:$M$980,13,0)</f>
        <v>6221.5</v>
      </c>
      <c r="S2753" s="88">
        <f>VLOOKUP(P2753,NEW_TRAIN_TEST!$A$1:$M$980,11,0)</f>
        <v>7388</v>
      </c>
      <c r="T2753" s="6">
        <f t="shared" si="84"/>
        <v>0</v>
      </c>
      <c r="U2753" s="6">
        <f t="shared" si="85"/>
        <v>0</v>
      </c>
    </row>
    <row r="2754" spans="1:21" x14ac:dyDescent="0.2">
      <c r="A2754" s="88">
        <v>2752</v>
      </c>
      <c r="B2754" s="88">
        <v>3</v>
      </c>
      <c r="C2754" s="88" t="s">
        <v>2121</v>
      </c>
      <c r="D2754" s="89" t="s">
        <v>1699</v>
      </c>
      <c r="E2754" s="89">
        <v>4</v>
      </c>
      <c r="F2754" s="89">
        <v>0</v>
      </c>
      <c r="G2754" s="89">
        <v>0</v>
      </c>
      <c r="H2754" s="89">
        <v>0</v>
      </c>
      <c r="I2754" s="89">
        <v>0</v>
      </c>
      <c r="J2754" s="89">
        <v>0</v>
      </c>
      <c r="K2754" s="89">
        <v>0</v>
      </c>
      <c r="L2754" s="89">
        <v>1</v>
      </c>
      <c r="M2754" s="89">
        <v>0</v>
      </c>
      <c r="N2754" s="89">
        <v>0</v>
      </c>
      <c r="O2754" s="89">
        <v>0</v>
      </c>
      <c r="P2754" s="89">
        <v>685</v>
      </c>
      <c r="Q2754" s="89">
        <v>9749.67</v>
      </c>
      <c r="R2754" s="88">
        <f>VLOOKUP(P2754,NEW_TRAIN_TEST!$A$1:$M$980,13,0)</f>
        <v>9664</v>
      </c>
      <c r="S2754" s="88">
        <f>VLOOKUP(P2754,NEW_TRAIN_TEST!$A$1:$M$980,11,0)</f>
        <v>9911</v>
      </c>
      <c r="T2754" s="6">
        <f t="shared" si="84"/>
        <v>1</v>
      </c>
      <c r="U2754" s="6">
        <f t="shared" si="85"/>
        <v>0</v>
      </c>
    </row>
    <row r="2755" spans="1:21" x14ac:dyDescent="0.2">
      <c r="A2755" s="88">
        <v>2753</v>
      </c>
      <c r="B2755" s="88">
        <v>3</v>
      </c>
      <c r="C2755" s="88" t="s">
        <v>2121</v>
      </c>
      <c r="D2755" s="89" t="s">
        <v>1699</v>
      </c>
      <c r="E2755" s="89">
        <v>7</v>
      </c>
      <c r="F2755" s="89">
        <v>1</v>
      </c>
      <c r="G2755" s="89">
        <v>0</v>
      </c>
      <c r="H2755" s="89">
        <v>0</v>
      </c>
      <c r="I2755" s="89">
        <v>2</v>
      </c>
      <c r="J2755" s="89">
        <v>0</v>
      </c>
      <c r="K2755" s="89">
        <v>0</v>
      </c>
      <c r="L2755" s="89">
        <v>1</v>
      </c>
      <c r="M2755" s="89">
        <v>0</v>
      </c>
      <c r="N2755" s="89">
        <v>0</v>
      </c>
      <c r="O2755" s="89">
        <v>2</v>
      </c>
      <c r="P2755" s="89">
        <v>89</v>
      </c>
      <c r="Q2755" s="89">
        <v>592</v>
      </c>
      <c r="R2755" s="88">
        <f>VLOOKUP(P2755,NEW_TRAIN_TEST!$A$1:$M$980,13,0)</f>
        <v>577.5</v>
      </c>
      <c r="S2755" s="88">
        <f>VLOOKUP(P2755,NEW_TRAIN_TEST!$A$1:$M$980,11,0)</f>
        <v>599</v>
      </c>
      <c r="T2755" s="6">
        <f t="shared" ref="T2755:T2818" si="86">IF(L2755&gt;0,1,0)</f>
        <v>1</v>
      </c>
      <c r="U2755" s="6">
        <f t="shared" ref="U2755:U2818" si="87">IF(M2755&gt;0,1,0)</f>
        <v>0</v>
      </c>
    </row>
    <row r="2756" spans="1:21" x14ac:dyDescent="0.2">
      <c r="A2756" s="88">
        <v>2754</v>
      </c>
      <c r="B2756" s="88">
        <v>3</v>
      </c>
      <c r="C2756" s="88" t="s">
        <v>2121</v>
      </c>
      <c r="D2756" s="89" t="s">
        <v>1699</v>
      </c>
      <c r="E2756" s="89">
        <v>7</v>
      </c>
      <c r="F2756" s="89">
        <v>0</v>
      </c>
      <c r="G2756" s="89">
        <v>0</v>
      </c>
      <c r="H2756" s="89">
        <v>0</v>
      </c>
      <c r="I2756" s="89">
        <v>0</v>
      </c>
      <c r="J2756" s="89">
        <v>0</v>
      </c>
      <c r="K2756" s="89">
        <v>0</v>
      </c>
      <c r="L2756" s="89">
        <v>1</v>
      </c>
      <c r="M2756" s="89">
        <v>0</v>
      </c>
      <c r="N2756" s="89">
        <v>0</v>
      </c>
      <c r="O2756" s="89">
        <v>0</v>
      </c>
      <c r="P2756" s="89">
        <v>185</v>
      </c>
      <c r="Q2756" s="89">
        <v>9998</v>
      </c>
      <c r="R2756" s="88">
        <f>VLOOKUP(P2756,NEW_TRAIN_TEST!$A$1:$M$980,13,0)</f>
        <v>8200</v>
      </c>
      <c r="S2756" s="88">
        <f>VLOOKUP(P2756,NEW_TRAIN_TEST!$A$1:$M$980,11,0)</f>
        <v>10074</v>
      </c>
      <c r="T2756" s="6">
        <f t="shared" si="86"/>
        <v>1</v>
      </c>
      <c r="U2756" s="6">
        <f t="shared" si="87"/>
        <v>0</v>
      </c>
    </row>
    <row r="2757" spans="1:21" x14ac:dyDescent="0.2">
      <c r="A2757" s="88">
        <v>2755</v>
      </c>
      <c r="B2757" s="88">
        <v>3</v>
      </c>
      <c r="C2757" s="88" t="s">
        <v>2121</v>
      </c>
      <c r="D2757" s="89" t="s">
        <v>1699</v>
      </c>
      <c r="E2757" s="89">
        <v>13</v>
      </c>
      <c r="F2757" s="89">
        <v>1</v>
      </c>
      <c r="G2757" s="89">
        <v>0</v>
      </c>
      <c r="H2757" s="89">
        <v>0</v>
      </c>
      <c r="I2757" s="89">
        <v>2</v>
      </c>
      <c r="J2757" s="89">
        <v>0</v>
      </c>
      <c r="K2757" s="89">
        <v>0</v>
      </c>
      <c r="L2757" s="89">
        <v>0</v>
      </c>
      <c r="M2757" s="89">
        <v>0</v>
      </c>
      <c r="N2757" s="89">
        <v>0</v>
      </c>
      <c r="O2757" s="89">
        <v>2</v>
      </c>
      <c r="P2757" s="89">
        <v>145</v>
      </c>
      <c r="Q2757" s="89">
        <v>6018.5</v>
      </c>
      <c r="R2757" s="88">
        <f>VLOOKUP(P2757,NEW_TRAIN_TEST!$A$1:$M$980,13,0)</f>
        <v>5930</v>
      </c>
      <c r="S2757" s="88">
        <f>VLOOKUP(P2757,NEW_TRAIN_TEST!$A$1:$M$980,11,0)</f>
        <v>6139</v>
      </c>
      <c r="T2757" s="6">
        <f t="shared" si="86"/>
        <v>0</v>
      </c>
      <c r="U2757" s="6">
        <f t="shared" si="87"/>
        <v>0</v>
      </c>
    </row>
    <row r="2758" spans="1:21" x14ac:dyDescent="0.2">
      <c r="A2758" s="88">
        <v>2756</v>
      </c>
      <c r="B2758" s="88">
        <v>3</v>
      </c>
      <c r="C2758" s="88" t="s">
        <v>2121</v>
      </c>
      <c r="D2758" s="89" t="s">
        <v>1699</v>
      </c>
      <c r="E2758" s="89">
        <v>0</v>
      </c>
      <c r="F2758" s="89">
        <v>2</v>
      </c>
      <c r="G2758" s="89">
        <v>0</v>
      </c>
      <c r="H2758" s="89">
        <v>2</v>
      </c>
      <c r="I2758" s="89">
        <v>2</v>
      </c>
      <c r="J2758" s="89">
        <v>0</v>
      </c>
      <c r="K2758" s="89">
        <v>0</v>
      </c>
      <c r="L2758" s="89">
        <v>0</v>
      </c>
      <c r="M2758" s="89">
        <v>0</v>
      </c>
      <c r="N2758" s="89">
        <v>0</v>
      </c>
      <c r="O2758" s="89">
        <v>2</v>
      </c>
      <c r="P2758" s="89">
        <v>439</v>
      </c>
      <c r="Q2758" s="89">
        <v>10512</v>
      </c>
      <c r="R2758" s="88">
        <f>VLOOKUP(P2758,NEW_TRAIN_TEST!$A$1:$M$980,13,0)</f>
        <v>10512</v>
      </c>
      <c r="S2758" s="88">
        <f>VLOOKUP(P2758,NEW_TRAIN_TEST!$A$1:$M$980,11,0)</f>
        <v>10582</v>
      </c>
      <c r="T2758" s="6">
        <f t="shared" si="86"/>
        <v>0</v>
      </c>
      <c r="U2758" s="6">
        <f t="shared" si="87"/>
        <v>0</v>
      </c>
    </row>
    <row r="2759" spans="1:21" x14ac:dyDescent="0.2">
      <c r="A2759" s="88">
        <v>2757</v>
      </c>
      <c r="B2759" s="88">
        <v>3</v>
      </c>
      <c r="C2759" s="88" t="s">
        <v>2121</v>
      </c>
      <c r="D2759" s="89" t="s">
        <v>1699</v>
      </c>
      <c r="E2759" s="89">
        <v>0</v>
      </c>
      <c r="F2759" s="89">
        <v>2</v>
      </c>
      <c r="G2759" s="89">
        <v>0</v>
      </c>
      <c r="H2759" s="89">
        <v>2</v>
      </c>
      <c r="I2759" s="89">
        <v>2</v>
      </c>
      <c r="J2759" s="89">
        <v>0</v>
      </c>
      <c r="K2759" s="89">
        <v>0</v>
      </c>
      <c r="L2759" s="89">
        <v>0</v>
      </c>
      <c r="M2759" s="89">
        <v>0</v>
      </c>
      <c r="N2759" s="89">
        <v>0</v>
      </c>
      <c r="O2759" s="89">
        <v>2</v>
      </c>
      <c r="P2759" s="89">
        <v>439</v>
      </c>
      <c r="Q2759" s="89">
        <v>10529.5</v>
      </c>
      <c r="R2759" s="88">
        <f>VLOOKUP(P2759,NEW_TRAIN_TEST!$A$1:$M$980,13,0)</f>
        <v>10512</v>
      </c>
      <c r="S2759" s="88">
        <f>VLOOKUP(P2759,NEW_TRAIN_TEST!$A$1:$M$980,11,0)</f>
        <v>10582</v>
      </c>
      <c r="T2759" s="6">
        <f t="shared" si="86"/>
        <v>0</v>
      </c>
      <c r="U2759" s="6">
        <f t="shared" si="87"/>
        <v>0</v>
      </c>
    </row>
    <row r="2760" spans="1:21" x14ac:dyDescent="0.2">
      <c r="A2760" s="88">
        <v>2758</v>
      </c>
      <c r="B2760" s="88">
        <v>3</v>
      </c>
      <c r="C2760" s="88" t="s">
        <v>2121</v>
      </c>
      <c r="D2760" s="89" t="s">
        <v>1699</v>
      </c>
      <c r="E2760" s="89">
        <v>0</v>
      </c>
      <c r="F2760" s="89">
        <v>2</v>
      </c>
      <c r="G2760" s="89">
        <v>2</v>
      </c>
      <c r="H2760" s="89">
        <v>2</v>
      </c>
      <c r="I2760" s="89">
        <v>2</v>
      </c>
      <c r="J2760" s="89">
        <v>0</v>
      </c>
      <c r="K2760" s="89">
        <v>0</v>
      </c>
      <c r="L2760" s="89">
        <v>0</v>
      </c>
      <c r="M2760" s="89">
        <v>0</v>
      </c>
      <c r="N2760" s="89">
        <v>0</v>
      </c>
      <c r="O2760" s="89">
        <v>2</v>
      </c>
      <c r="P2760" s="89">
        <v>439</v>
      </c>
      <c r="Q2760" s="89">
        <v>10544</v>
      </c>
      <c r="R2760" s="88">
        <f>VLOOKUP(P2760,NEW_TRAIN_TEST!$A$1:$M$980,13,0)</f>
        <v>10512</v>
      </c>
      <c r="S2760" s="88">
        <f>VLOOKUP(P2760,NEW_TRAIN_TEST!$A$1:$M$980,11,0)</f>
        <v>10582</v>
      </c>
      <c r="T2760" s="6">
        <f t="shared" si="86"/>
        <v>0</v>
      </c>
      <c r="U2760" s="6">
        <f t="shared" si="87"/>
        <v>0</v>
      </c>
    </row>
    <row r="2761" spans="1:21" x14ac:dyDescent="0.2">
      <c r="A2761" s="88">
        <v>2759</v>
      </c>
      <c r="B2761" s="88">
        <v>3</v>
      </c>
      <c r="C2761" s="88" t="s">
        <v>2121</v>
      </c>
      <c r="D2761" s="89" t="s">
        <v>1699</v>
      </c>
      <c r="E2761" s="89">
        <v>0</v>
      </c>
      <c r="F2761" s="89">
        <v>5</v>
      </c>
      <c r="G2761" s="89">
        <v>0</v>
      </c>
      <c r="H2761" s="89">
        <v>0</v>
      </c>
      <c r="I2761" s="89">
        <v>0</v>
      </c>
      <c r="J2761" s="89">
        <v>0</v>
      </c>
      <c r="K2761" s="89">
        <v>0</v>
      </c>
      <c r="L2761" s="89">
        <v>0</v>
      </c>
      <c r="M2761" s="89">
        <v>0</v>
      </c>
      <c r="N2761" s="89">
        <v>0</v>
      </c>
      <c r="O2761" s="89">
        <v>0</v>
      </c>
      <c r="P2761" s="89">
        <v>439</v>
      </c>
      <c r="Q2761" s="89">
        <v>10545.83</v>
      </c>
      <c r="R2761" s="88">
        <f>VLOOKUP(P2761,NEW_TRAIN_TEST!$A$1:$M$980,13,0)</f>
        <v>10512</v>
      </c>
      <c r="S2761" s="88">
        <f>VLOOKUP(P2761,NEW_TRAIN_TEST!$A$1:$M$980,11,0)</f>
        <v>10582</v>
      </c>
      <c r="T2761" s="6">
        <f t="shared" si="86"/>
        <v>0</v>
      </c>
      <c r="U2761" s="6">
        <f t="shared" si="87"/>
        <v>0</v>
      </c>
    </row>
    <row r="2762" spans="1:21" x14ac:dyDescent="0.2">
      <c r="A2762" s="88">
        <v>2760</v>
      </c>
      <c r="B2762" s="88">
        <v>3</v>
      </c>
      <c r="C2762" s="88" t="s">
        <v>2121</v>
      </c>
      <c r="D2762" s="89" t="s">
        <v>1699</v>
      </c>
      <c r="E2762" s="89">
        <v>0</v>
      </c>
      <c r="F2762" s="89">
        <v>5</v>
      </c>
      <c r="G2762" s="89">
        <v>2</v>
      </c>
      <c r="H2762" s="89">
        <v>0</v>
      </c>
      <c r="I2762" s="89">
        <v>0</v>
      </c>
      <c r="J2762" s="89">
        <v>0</v>
      </c>
      <c r="K2762" s="89">
        <v>0</v>
      </c>
      <c r="L2762" s="89">
        <v>0</v>
      </c>
      <c r="M2762" s="89">
        <v>0</v>
      </c>
      <c r="N2762" s="89">
        <v>0</v>
      </c>
      <c r="O2762" s="89">
        <v>0</v>
      </c>
      <c r="P2762" s="89">
        <v>439</v>
      </c>
      <c r="Q2762" s="89">
        <v>10547.75</v>
      </c>
      <c r="R2762" s="88">
        <f>VLOOKUP(P2762,NEW_TRAIN_TEST!$A$1:$M$980,13,0)</f>
        <v>10512</v>
      </c>
      <c r="S2762" s="88">
        <f>VLOOKUP(P2762,NEW_TRAIN_TEST!$A$1:$M$980,11,0)</f>
        <v>10582</v>
      </c>
      <c r="T2762" s="6">
        <f t="shared" si="86"/>
        <v>0</v>
      </c>
      <c r="U2762" s="6">
        <f t="shared" si="87"/>
        <v>0</v>
      </c>
    </row>
    <row r="2763" spans="1:21" x14ac:dyDescent="0.2">
      <c r="A2763" s="88">
        <v>2761</v>
      </c>
      <c r="B2763" s="88">
        <v>3</v>
      </c>
      <c r="C2763" s="88" t="s">
        <v>2121</v>
      </c>
      <c r="D2763" s="89" t="s">
        <v>1699</v>
      </c>
      <c r="E2763" s="89">
        <v>2</v>
      </c>
      <c r="F2763" s="89">
        <v>0</v>
      </c>
      <c r="G2763" s="89">
        <v>0</v>
      </c>
      <c r="H2763" s="89">
        <v>0</v>
      </c>
      <c r="I2763" s="89">
        <v>0</v>
      </c>
      <c r="J2763" s="89">
        <v>0</v>
      </c>
      <c r="K2763" s="89">
        <v>0</v>
      </c>
      <c r="L2763" s="89">
        <v>0</v>
      </c>
      <c r="M2763" s="89">
        <v>0</v>
      </c>
      <c r="N2763" s="89">
        <v>0</v>
      </c>
      <c r="O2763" s="89">
        <v>0</v>
      </c>
      <c r="P2763" s="89">
        <v>439</v>
      </c>
      <c r="Q2763" s="89">
        <v>10554</v>
      </c>
      <c r="R2763" s="88">
        <f>VLOOKUP(P2763,NEW_TRAIN_TEST!$A$1:$M$980,13,0)</f>
        <v>10512</v>
      </c>
      <c r="S2763" s="88">
        <f>VLOOKUP(P2763,NEW_TRAIN_TEST!$A$1:$M$980,11,0)</f>
        <v>10582</v>
      </c>
      <c r="T2763" s="6">
        <f t="shared" si="86"/>
        <v>0</v>
      </c>
      <c r="U2763" s="6">
        <f t="shared" si="87"/>
        <v>0</v>
      </c>
    </row>
    <row r="2764" spans="1:21" x14ac:dyDescent="0.2">
      <c r="A2764" s="88">
        <v>2762</v>
      </c>
      <c r="B2764" s="88">
        <v>3</v>
      </c>
      <c r="C2764" s="88" t="s">
        <v>2121</v>
      </c>
      <c r="D2764" s="89" t="s">
        <v>1699</v>
      </c>
      <c r="E2764" s="89">
        <v>5</v>
      </c>
      <c r="F2764" s="89">
        <v>0</v>
      </c>
      <c r="G2764" s="89">
        <v>0</v>
      </c>
      <c r="H2764" s="89">
        <v>0</v>
      </c>
      <c r="I2764" s="89">
        <v>0</v>
      </c>
      <c r="J2764" s="89">
        <v>0</v>
      </c>
      <c r="K2764" s="89">
        <v>0</v>
      </c>
      <c r="L2764" s="89">
        <v>1</v>
      </c>
      <c r="M2764" s="89">
        <v>0</v>
      </c>
      <c r="N2764" s="89">
        <v>0</v>
      </c>
      <c r="O2764" s="89">
        <v>0</v>
      </c>
      <c r="P2764" s="89">
        <v>785</v>
      </c>
      <c r="Q2764" s="89">
        <v>10112</v>
      </c>
      <c r="R2764" s="88">
        <f>VLOOKUP(P2764,NEW_TRAIN_TEST!$A$1:$M$980,13,0)</f>
        <v>9596</v>
      </c>
      <c r="S2764" s="88">
        <f>VLOOKUP(P2764,NEW_TRAIN_TEST!$A$1:$M$980,11,0)</f>
        <v>10500</v>
      </c>
      <c r="T2764" s="6">
        <f t="shared" si="86"/>
        <v>1</v>
      </c>
      <c r="U2764" s="6">
        <f t="shared" si="87"/>
        <v>0</v>
      </c>
    </row>
    <row r="2765" spans="1:21" x14ac:dyDescent="0.2">
      <c r="A2765" s="88">
        <v>2763</v>
      </c>
      <c r="B2765" s="88">
        <v>3</v>
      </c>
      <c r="C2765" s="88" t="s">
        <v>2121</v>
      </c>
      <c r="D2765" s="89" t="s">
        <v>1699</v>
      </c>
      <c r="E2765" s="89">
        <v>0</v>
      </c>
      <c r="F2765" s="89">
        <v>2</v>
      </c>
      <c r="G2765" s="89">
        <v>0</v>
      </c>
      <c r="H2765" s="89">
        <v>0</v>
      </c>
      <c r="I2765" s="89">
        <v>2</v>
      </c>
      <c r="J2765" s="89">
        <v>2</v>
      </c>
      <c r="K2765" s="89">
        <v>0</v>
      </c>
      <c r="L2765" s="89">
        <v>0</v>
      </c>
      <c r="M2765" s="89">
        <v>0</v>
      </c>
      <c r="N2765" s="89">
        <v>0</v>
      </c>
      <c r="O2765" s="89">
        <v>2</v>
      </c>
      <c r="P2765" s="89">
        <v>694</v>
      </c>
      <c r="Q2765" s="89">
        <v>7573</v>
      </c>
      <c r="R2765" s="88">
        <f>VLOOKUP(P2765,NEW_TRAIN_TEST!$A$1:$M$980,13,0)</f>
        <v>7573</v>
      </c>
      <c r="S2765" s="88">
        <f>VLOOKUP(P2765,NEW_TRAIN_TEST!$A$1:$M$980,11,0)</f>
        <v>7784</v>
      </c>
      <c r="T2765" s="6">
        <f t="shared" si="86"/>
        <v>0</v>
      </c>
      <c r="U2765" s="6">
        <f t="shared" si="87"/>
        <v>0</v>
      </c>
    </row>
    <row r="2766" spans="1:21" x14ac:dyDescent="0.2">
      <c r="A2766" s="88">
        <v>2764</v>
      </c>
      <c r="B2766" s="88">
        <v>3</v>
      </c>
      <c r="C2766" s="88" t="s">
        <v>2121</v>
      </c>
      <c r="D2766" s="89" t="s">
        <v>1699</v>
      </c>
      <c r="E2766" s="89">
        <v>0</v>
      </c>
      <c r="F2766" s="89">
        <v>2</v>
      </c>
      <c r="G2766" s="89">
        <v>0</v>
      </c>
      <c r="H2766" s="89">
        <v>0</v>
      </c>
      <c r="I2766" s="89">
        <v>2</v>
      </c>
      <c r="J2766" s="89">
        <v>2</v>
      </c>
      <c r="K2766" s="89">
        <v>0</v>
      </c>
      <c r="L2766" s="89">
        <v>0</v>
      </c>
      <c r="M2766" s="89">
        <v>0</v>
      </c>
      <c r="N2766" s="89">
        <v>0</v>
      </c>
      <c r="O2766" s="89">
        <v>2</v>
      </c>
      <c r="P2766" s="89">
        <v>694</v>
      </c>
      <c r="Q2766" s="89">
        <v>7640</v>
      </c>
      <c r="R2766" s="88">
        <f>VLOOKUP(P2766,NEW_TRAIN_TEST!$A$1:$M$980,13,0)</f>
        <v>7573</v>
      </c>
      <c r="S2766" s="88">
        <f>VLOOKUP(P2766,NEW_TRAIN_TEST!$A$1:$M$980,11,0)</f>
        <v>7784</v>
      </c>
      <c r="T2766" s="6">
        <f t="shared" si="86"/>
        <v>0</v>
      </c>
      <c r="U2766" s="6">
        <f t="shared" si="87"/>
        <v>0</v>
      </c>
    </row>
    <row r="2767" spans="1:21" x14ac:dyDescent="0.2">
      <c r="A2767" s="88">
        <v>2765</v>
      </c>
      <c r="B2767" s="88">
        <v>3</v>
      </c>
      <c r="C2767" s="88" t="s">
        <v>2121</v>
      </c>
      <c r="D2767" s="89" t="s">
        <v>1699</v>
      </c>
      <c r="E2767" s="89">
        <v>0</v>
      </c>
      <c r="F2767" s="89">
        <v>2</v>
      </c>
      <c r="G2767" s="89">
        <v>0</v>
      </c>
      <c r="H2767" s="89">
        <v>0</v>
      </c>
      <c r="I2767" s="89">
        <v>2</v>
      </c>
      <c r="J2767" s="89">
        <v>2</v>
      </c>
      <c r="K2767" s="89">
        <v>0</v>
      </c>
      <c r="L2767" s="89">
        <v>0</v>
      </c>
      <c r="M2767" s="89">
        <v>0</v>
      </c>
      <c r="N2767" s="89">
        <v>0</v>
      </c>
      <c r="O2767" s="89">
        <v>2</v>
      </c>
      <c r="P2767" s="89">
        <v>694</v>
      </c>
      <c r="Q2767" s="89">
        <v>7643.5</v>
      </c>
      <c r="R2767" s="88">
        <f>VLOOKUP(P2767,NEW_TRAIN_TEST!$A$1:$M$980,13,0)</f>
        <v>7573</v>
      </c>
      <c r="S2767" s="88">
        <f>VLOOKUP(P2767,NEW_TRAIN_TEST!$A$1:$M$980,11,0)</f>
        <v>7784</v>
      </c>
      <c r="T2767" s="6">
        <f t="shared" si="86"/>
        <v>0</v>
      </c>
      <c r="U2767" s="6">
        <f t="shared" si="87"/>
        <v>0</v>
      </c>
    </row>
    <row r="2768" spans="1:21" x14ac:dyDescent="0.2">
      <c r="A2768" s="88">
        <v>2766</v>
      </c>
      <c r="B2768" s="88">
        <v>3</v>
      </c>
      <c r="C2768" s="88" t="s">
        <v>2121</v>
      </c>
      <c r="D2768" s="89" t="s">
        <v>1699</v>
      </c>
      <c r="E2768" s="89">
        <v>0</v>
      </c>
      <c r="F2768" s="89">
        <v>7</v>
      </c>
      <c r="G2768" s="89">
        <v>0</v>
      </c>
      <c r="H2768" s="89">
        <v>0</v>
      </c>
      <c r="I2768" s="89">
        <v>0</v>
      </c>
      <c r="J2768" s="89">
        <v>0</v>
      </c>
      <c r="K2768" s="89">
        <v>0</v>
      </c>
      <c r="L2768" s="89">
        <v>0</v>
      </c>
      <c r="M2768" s="89">
        <v>0</v>
      </c>
      <c r="N2768" s="89">
        <v>0</v>
      </c>
      <c r="O2768" s="89">
        <v>0</v>
      </c>
      <c r="P2768" s="89">
        <v>694</v>
      </c>
      <c r="Q2768" s="89">
        <v>7662.6</v>
      </c>
      <c r="R2768" s="88">
        <f>VLOOKUP(P2768,NEW_TRAIN_TEST!$A$1:$M$980,13,0)</f>
        <v>7573</v>
      </c>
      <c r="S2768" s="88">
        <f>VLOOKUP(P2768,NEW_TRAIN_TEST!$A$1:$M$980,11,0)</f>
        <v>7784</v>
      </c>
      <c r="T2768" s="6">
        <f t="shared" si="86"/>
        <v>0</v>
      </c>
      <c r="U2768" s="6">
        <f t="shared" si="87"/>
        <v>0</v>
      </c>
    </row>
    <row r="2769" spans="1:21" x14ac:dyDescent="0.2">
      <c r="A2769" s="88">
        <v>2767</v>
      </c>
      <c r="B2769" s="88">
        <v>3</v>
      </c>
      <c r="C2769" s="88" t="s">
        <v>2121</v>
      </c>
      <c r="D2769" s="89" t="s">
        <v>1699</v>
      </c>
      <c r="E2769" s="89">
        <v>3</v>
      </c>
      <c r="F2769" s="89">
        <v>0</v>
      </c>
      <c r="G2769" s="89">
        <v>0</v>
      </c>
      <c r="H2769" s="89">
        <v>0</v>
      </c>
      <c r="I2769" s="89">
        <v>0</v>
      </c>
      <c r="J2769" s="89">
        <v>0</v>
      </c>
      <c r="K2769" s="89">
        <v>0</v>
      </c>
      <c r="L2769" s="89">
        <v>0</v>
      </c>
      <c r="M2769" s="89">
        <v>0</v>
      </c>
      <c r="N2769" s="89">
        <v>0</v>
      </c>
      <c r="O2769" s="89">
        <v>0</v>
      </c>
      <c r="P2769" s="89">
        <v>694</v>
      </c>
      <c r="Q2769" s="89">
        <v>7784</v>
      </c>
      <c r="R2769" s="88">
        <f>VLOOKUP(P2769,NEW_TRAIN_TEST!$A$1:$M$980,13,0)</f>
        <v>7573</v>
      </c>
      <c r="S2769" s="88">
        <f>VLOOKUP(P2769,NEW_TRAIN_TEST!$A$1:$M$980,11,0)</f>
        <v>7784</v>
      </c>
      <c r="T2769" s="6">
        <f t="shared" si="86"/>
        <v>0</v>
      </c>
      <c r="U2769" s="6">
        <f t="shared" si="87"/>
        <v>0</v>
      </c>
    </row>
    <row r="2770" spans="1:21" x14ac:dyDescent="0.2">
      <c r="A2770" s="88">
        <v>2768</v>
      </c>
      <c r="B2770" s="88">
        <v>3</v>
      </c>
      <c r="C2770" s="88" t="s">
        <v>2121</v>
      </c>
      <c r="D2770" s="89" t="s">
        <v>1699</v>
      </c>
      <c r="E2770" s="89">
        <v>23</v>
      </c>
      <c r="F2770" s="89">
        <v>0</v>
      </c>
      <c r="G2770" s="89">
        <v>0</v>
      </c>
      <c r="H2770" s="89">
        <v>0</v>
      </c>
      <c r="I2770" s="89">
        <v>0</v>
      </c>
      <c r="J2770" s="89">
        <v>0</v>
      </c>
      <c r="K2770" s="89">
        <v>0</v>
      </c>
      <c r="L2770" s="89">
        <v>0</v>
      </c>
      <c r="M2770" s="89">
        <v>0</v>
      </c>
      <c r="N2770" s="89">
        <v>0</v>
      </c>
      <c r="O2770" s="89">
        <v>0</v>
      </c>
      <c r="P2770" s="89">
        <v>489</v>
      </c>
      <c r="Q2770" s="89">
        <v>8731</v>
      </c>
      <c r="R2770" s="88">
        <f>VLOOKUP(P2770,NEW_TRAIN_TEST!$A$1:$M$980,13,0)</f>
        <v>3005</v>
      </c>
      <c r="S2770" s="88">
        <f>VLOOKUP(P2770,NEW_TRAIN_TEST!$A$1:$M$980,11,0)</f>
        <v>9224</v>
      </c>
      <c r="T2770" s="6">
        <f t="shared" si="86"/>
        <v>0</v>
      </c>
      <c r="U2770" s="6">
        <f t="shared" si="87"/>
        <v>0</v>
      </c>
    </row>
    <row r="2771" spans="1:21" x14ac:dyDescent="0.2">
      <c r="A2771" s="88">
        <v>2769</v>
      </c>
      <c r="B2771" s="88">
        <v>3</v>
      </c>
      <c r="C2771" s="88" t="s">
        <v>2121</v>
      </c>
      <c r="D2771" s="89" t="s">
        <v>1699</v>
      </c>
      <c r="E2771" s="89">
        <v>11</v>
      </c>
      <c r="F2771" s="89">
        <v>8</v>
      </c>
      <c r="G2771" s="89">
        <v>1</v>
      </c>
      <c r="H2771" s="89">
        <v>2</v>
      </c>
      <c r="I2771" s="89">
        <v>2</v>
      </c>
      <c r="J2771" s="89">
        <v>0</v>
      </c>
      <c r="K2771" s="89">
        <v>0</v>
      </c>
      <c r="L2771" s="89">
        <v>1</v>
      </c>
      <c r="M2771" s="89">
        <v>28</v>
      </c>
      <c r="N2771" s="89">
        <v>0</v>
      </c>
      <c r="O2771" s="89">
        <v>2</v>
      </c>
      <c r="P2771" s="89">
        <v>294</v>
      </c>
      <c r="Q2771" s="89">
        <v>15377.5</v>
      </c>
      <c r="R2771" s="88">
        <f>VLOOKUP(P2771,NEW_TRAIN_TEST!$A$1:$M$980,13,0)</f>
        <v>15307</v>
      </c>
      <c r="S2771" s="88">
        <f>VLOOKUP(P2771,NEW_TRAIN_TEST!$A$1:$M$980,11,0)</f>
        <v>15924</v>
      </c>
      <c r="T2771" s="6">
        <f t="shared" si="86"/>
        <v>1</v>
      </c>
      <c r="U2771" s="6">
        <f t="shared" si="87"/>
        <v>1</v>
      </c>
    </row>
    <row r="2772" spans="1:21" x14ac:dyDescent="0.2">
      <c r="A2772" s="88">
        <v>2770</v>
      </c>
      <c r="B2772" s="88">
        <v>3</v>
      </c>
      <c r="C2772" s="88" t="s">
        <v>2121</v>
      </c>
      <c r="D2772" s="89" t="s">
        <v>1699</v>
      </c>
      <c r="E2772" s="89">
        <v>2</v>
      </c>
      <c r="F2772" s="89">
        <v>0</v>
      </c>
      <c r="G2772" s="89">
        <v>0</v>
      </c>
      <c r="H2772" s="89">
        <v>0</v>
      </c>
      <c r="I2772" s="89">
        <v>0</v>
      </c>
      <c r="J2772" s="89">
        <v>0</v>
      </c>
      <c r="K2772" s="89">
        <v>0</v>
      </c>
      <c r="L2772" s="89">
        <v>0</v>
      </c>
      <c r="M2772" s="89">
        <v>0</v>
      </c>
      <c r="N2772" s="89">
        <v>0</v>
      </c>
      <c r="O2772" s="89">
        <v>0</v>
      </c>
      <c r="P2772" s="89">
        <v>290</v>
      </c>
      <c r="Q2772" s="89">
        <v>12410.5</v>
      </c>
      <c r="R2772" s="88">
        <f>VLOOKUP(P2772,NEW_TRAIN_TEST!$A$1:$M$980,13,0)</f>
        <v>11855</v>
      </c>
      <c r="S2772" s="88">
        <f>VLOOKUP(P2772,NEW_TRAIN_TEST!$A$1:$M$980,11,0)</f>
        <v>12428</v>
      </c>
      <c r="T2772" s="6">
        <f t="shared" si="86"/>
        <v>0</v>
      </c>
      <c r="U2772" s="6">
        <f t="shared" si="87"/>
        <v>0</v>
      </c>
    </row>
    <row r="2773" spans="1:21" x14ac:dyDescent="0.2">
      <c r="A2773" s="88">
        <v>2771</v>
      </c>
      <c r="B2773" s="88">
        <v>3</v>
      </c>
      <c r="C2773" s="88" t="s">
        <v>2121</v>
      </c>
      <c r="D2773" s="89" t="s">
        <v>1699</v>
      </c>
      <c r="E2773" s="89">
        <v>3</v>
      </c>
      <c r="F2773" s="89">
        <v>2</v>
      </c>
      <c r="G2773" s="89">
        <v>0</v>
      </c>
      <c r="H2773" s="89">
        <v>2</v>
      </c>
      <c r="I2773" s="89">
        <v>2</v>
      </c>
      <c r="J2773" s="89">
        <v>0</v>
      </c>
      <c r="K2773" s="89">
        <v>0</v>
      </c>
      <c r="L2773" s="89">
        <v>0</v>
      </c>
      <c r="M2773" s="89">
        <v>0</v>
      </c>
      <c r="N2773" s="89">
        <v>0</v>
      </c>
      <c r="O2773" s="89">
        <v>2</v>
      </c>
      <c r="P2773" s="89">
        <v>291</v>
      </c>
      <c r="Q2773" s="89">
        <v>10918.5</v>
      </c>
      <c r="R2773" s="88">
        <f>VLOOKUP(P2773,NEW_TRAIN_TEST!$A$1:$M$980,13,0)</f>
        <v>10295.5</v>
      </c>
      <c r="S2773" s="88">
        <f>VLOOKUP(P2773,NEW_TRAIN_TEST!$A$1:$M$980,11,0)</f>
        <v>10967</v>
      </c>
      <c r="T2773" s="6">
        <f t="shared" si="86"/>
        <v>0</v>
      </c>
      <c r="U2773" s="6">
        <f t="shared" si="87"/>
        <v>0</v>
      </c>
    </row>
    <row r="2774" spans="1:21" x14ac:dyDescent="0.2">
      <c r="A2774" s="88">
        <v>2772</v>
      </c>
      <c r="B2774" s="88">
        <v>3</v>
      </c>
      <c r="C2774" s="88" t="s">
        <v>2121</v>
      </c>
      <c r="D2774" s="89" t="s">
        <v>1699</v>
      </c>
      <c r="E2774" s="89">
        <v>13</v>
      </c>
      <c r="F2774" s="89">
        <v>2</v>
      </c>
      <c r="G2774" s="89">
        <v>0</v>
      </c>
      <c r="H2774" s="89">
        <v>0</v>
      </c>
      <c r="I2774" s="89">
        <v>2</v>
      </c>
      <c r="J2774" s="89">
        <v>0</v>
      </c>
      <c r="K2774" s="89">
        <v>0</v>
      </c>
      <c r="L2774" s="89">
        <v>0</v>
      </c>
      <c r="M2774" s="89">
        <v>0</v>
      </c>
      <c r="N2774" s="89">
        <v>0</v>
      </c>
      <c r="O2774" s="89">
        <v>2</v>
      </c>
      <c r="P2774" s="89">
        <v>545</v>
      </c>
      <c r="Q2774" s="89">
        <v>9811</v>
      </c>
      <c r="R2774" s="88">
        <f>VLOOKUP(P2774,NEW_TRAIN_TEST!$A$1:$M$980,13,0)</f>
        <v>9552.5</v>
      </c>
      <c r="S2774" s="88">
        <f>VLOOKUP(P2774,NEW_TRAIN_TEST!$A$1:$M$980,11,0)</f>
        <v>10440</v>
      </c>
      <c r="T2774" s="6">
        <f t="shared" si="86"/>
        <v>0</v>
      </c>
      <c r="U2774" s="6">
        <f t="shared" si="87"/>
        <v>0</v>
      </c>
    </row>
    <row r="2775" spans="1:21" x14ac:dyDescent="0.2">
      <c r="A2775" s="88">
        <v>2773</v>
      </c>
      <c r="B2775" s="88">
        <v>3</v>
      </c>
      <c r="C2775" s="88" t="s">
        <v>2121</v>
      </c>
      <c r="D2775" s="89" t="s">
        <v>1699</v>
      </c>
      <c r="E2775" s="89">
        <v>9</v>
      </c>
      <c r="F2775" s="89">
        <v>5</v>
      </c>
      <c r="G2775" s="89">
        <v>0</v>
      </c>
      <c r="H2775" s="89">
        <v>2</v>
      </c>
      <c r="I2775" s="89">
        <v>2</v>
      </c>
      <c r="J2775" s="89">
        <v>0</v>
      </c>
      <c r="K2775" s="89">
        <v>0</v>
      </c>
      <c r="L2775" s="89">
        <v>1</v>
      </c>
      <c r="M2775" s="89">
        <v>0</v>
      </c>
      <c r="N2775" s="89">
        <v>0</v>
      </c>
      <c r="O2775" s="89">
        <v>2</v>
      </c>
      <c r="P2775" s="89">
        <v>293</v>
      </c>
      <c r="Q2775" s="89">
        <v>13997</v>
      </c>
      <c r="R2775" s="88">
        <f>VLOOKUP(P2775,NEW_TRAIN_TEST!$A$1:$M$980,13,0)</f>
        <v>13973.5</v>
      </c>
      <c r="S2775" s="88">
        <f>VLOOKUP(P2775,NEW_TRAIN_TEST!$A$1:$M$980,11,0)</f>
        <v>14419</v>
      </c>
      <c r="T2775" s="6">
        <f t="shared" si="86"/>
        <v>1</v>
      </c>
      <c r="U2775" s="6">
        <f t="shared" si="87"/>
        <v>0</v>
      </c>
    </row>
    <row r="2776" spans="1:21" x14ac:dyDescent="0.2">
      <c r="A2776" s="88">
        <v>2774</v>
      </c>
      <c r="B2776" s="88">
        <v>3</v>
      </c>
      <c r="C2776" s="88" t="s">
        <v>2121</v>
      </c>
      <c r="D2776" s="89" t="s">
        <v>1699</v>
      </c>
      <c r="E2776" s="89">
        <v>20</v>
      </c>
      <c r="F2776" s="89">
        <v>2</v>
      </c>
      <c r="G2776" s="89">
        <v>0</v>
      </c>
      <c r="H2776" s="89">
        <v>0</v>
      </c>
      <c r="I2776" s="89">
        <v>2</v>
      </c>
      <c r="J2776" s="89">
        <v>0</v>
      </c>
      <c r="K2776" s="89">
        <v>0</v>
      </c>
      <c r="L2776" s="89">
        <v>0</v>
      </c>
      <c r="M2776" s="89">
        <v>0</v>
      </c>
      <c r="N2776" s="89">
        <v>0</v>
      </c>
      <c r="O2776" s="89">
        <v>2</v>
      </c>
      <c r="P2776" s="89">
        <v>97</v>
      </c>
      <c r="Q2776" s="89">
        <v>576.5</v>
      </c>
      <c r="R2776" s="88">
        <f>VLOOKUP(P2776,NEW_TRAIN_TEST!$A$1:$M$980,13,0)</f>
        <v>521</v>
      </c>
      <c r="S2776" s="88">
        <f>VLOOKUP(P2776,NEW_TRAIN_TEST!$A$1:$M$980,11,0)</f>
        <v>589</v>
      </c>
      <c r="T2776" s="6">
        <f t="shared" si="86"/>
        <v>0</v>
      </c>
      <c r="U2776" s="6">
        <f t="shared" si="87"/>
        <v>0</v>
      </c>
    </row>
    <row r="2777" spans="1:21" x14ac:dyDescent="0.2">
      <c r="A2777" s="88">
        <v>2775</v>
      </c>
      <c r="B2777" s="88">
        <v>3</v>
      </c>
      <c r="C2777" s="88" t="s">
        <v>2121</v>
      </c>
      <c r="D2777" s="89" t="s">
        <v>1699</v>
      </c>
      <c r="E2777" s="89">
        <v>12</v>
      </c>
      <c r="F2777" s="89">
        <v>4</v>
      </c>
      <c r="G2777" s="89">
        <v>1</v>
      </c>
      <c r="H2777" s="89">
        <v>2</v>
      </c>
      <c r="I2777" s="89">
        <v>2</v>
      </c>
      <c r="J2777" s="89">
        <v>0</v>
      </c>
      <c r="K2777" s="89">
        <v>0</v>
      </c>
      <c r="L2777" s="89">
        <v>0</v>
      </c>
      <c r="M2777" s="89">
        <v>27</v>
      </c>
      <c r="N2777" s="89">
        <v>0</v>
      </c>
      <c r="O2777" s="89">
        <v>2</v>
      </c>
      <c r="P2777" s="89">
        <v>97</v>
      </c>
      <c r="Q2777" s="89">
        <v>580</v>
      </c>
      <c r="R2777" s="88">
        <f>VLOOKUP(P2777,NEW_TRAIN_TEST!$A$1:$M$980,13,0)</f>
        <v>521</v>
      </c>
      <c r="S2777" s="88">
        <f>VLOOKUP(P2777,NEW_TRAIN_TEST!$A$1:$M$980,11,0)</f>
        <v>589</v>
      </c>
      <c r="T2777" s="6">
        <f t="shared" si="86"/>
        <v>0</v>
      </c>
      <c r="U2777" s="6">
        <f t="shared" si="87"/>
        <v>1</v>
      </c>
    </row>
    <row r="2778" spans="1:21" x14ac:dyDescent="0.2">
      <c r="A2778" s="88">
        <v>2776</v>
      </c>
      <c r="B2778" s="88">
        <v>3</v>
      </c>
      <c r="C2778" s="88" t="s">
        <v>2121</v>
      </c>
      <c r="D2778" s="89" t="s">
        <v>1699</v>
      </c>
      <c r="E2778" s="89">
        <v>3</v>
      </c>
      <c r="F2778" s="89">
        <v>0</v>
      </c>
      <c r="G2778" s="89">
        <v>0</v>
      </c>
      <c r="H2778" s="89">
        <v>0</v>
      </c>
      <c r="I2778" s="89">
        <v>0</v>
      </c>
      <c r="J2778" s="89">
        <v>0</v>
      </c>
      <c r="K2778" s="89">
        <v>0</v>
      </c>
      <c r="L2778" s="89">
        <v>0</v>
      </c>
      <c r="M2778" s="89">
        <v>0</v>
      </c>
      <c r="N2778" s="89">
        <v>0</v>
      </c>
      <c r="O2778" s="89">
        <v>0</v>
      </c>
      <c r="P2778" s="89">
        <v>295</v>
      </c>
      <c r="Q2778" s="89">
        <v>11867</v>
      </c>
      <c r="R2778" s="88">
        <f>VLOOKUP(P2778,NEW_TRAIN_TEST!$A$1:$M$980,13,0)</f>
        <v>11344</v>
      </c>
      <c r="S2778" s="88">
        <f>VLOOKUP(P2778,NEW_TRAIN_TEST!$A$1:$M$980,11,0)</f>
        <v>11877</v>
      </c>
      <c r="T2778" s="6">
        <f t="shared" si="86"/>
        <v>0</v>
      </c>
      <c r="U2778" s="6">
        <f t="shared" si="87"/>
        <v>0</v>
      </c>
    </row>
    <row r="2779" spans="1:21" x14ac:dyDescent="0.2">
      <c r="A2779" s="88">
        <v>2777</v>
      </c>
      <c r="B2779" s="88">
        <v>3</v>
      </c>
      <c r="C2779" s="88" t="s">
        <v>2121</v>
      </c>
      <c r="D2779" s="89" t="s">
        <v>1699</v>
      </c>
      <c r="E2779" s="89">
        <v>5</v>
      </c>
      <c r="F2779" s="89">
        <v>2</v>
      </c>
      <c r="G2779" s="89">
        <v>0</v>
      </c>
      <c r="H2779" s="89">
        <v>2</v>
      </c>
      <c r="I2779" s="89">
        <v>1</v>
      </c>
      <c r="J2779" s="89">
        <v>0</v>
      </c>
      <c r="K2779" s="89">
        <v>0</v>
      </c>
      <c r="L2779" s="89">
        <v>1</v>
      </c>
      <c r="M2779" s="89">
        <v>0</v>
      </c>
      <c r="N2779" s="89">
        <v>0</v>
      </c>
      <c r="O2779" s="89">
        <v>0</v>
      </c>
      <c r="P2779" s="89">
        <v>296</v>
      </c>
      <c r="Q2779" s="89">
        <v>13296.5</v>
      </c>
      <c r="R2779" s="88">
        <f>VLOOKUP(P2779,NEW_TRAIN_TEST!$A$1:$M$980,13,0)</f>
        <v>12874</v>
      </c>
      <c r="S2779" s="88">
        <f>VLOOKUP(P2779,NEW_TRAIN_TEST!$A$1:$M$980,11,0)</f>
        <v>13364</v>
      </c>
      <c r="T2779" s="6">
        <f t="shared" si="86"/>
        <v>1</v>
      </c>
      <c r="U2779" s="6">
        <f t="shared" si="87"/>
        <v>0</v>
      </c>
    </row>
    <row r="2780" spans="1:21" x14ac:dyDescent="0.2">
      <c r="A2780" s="88">
        <v>2778</v>
      </c>
      <c r="B2780" s="88">
        <v>3</v>
      </c>
      <c r="C2780" s="88" t="s">
        <v>2121</v>
      </c>
      <c r="D2780" s="89" t="s">
        <v>1699</v>
      </c>
      <c r="E2780" s="89">
        <v>14</v>
      </c>
      <c r="F2780" s="89">
        <v>3</v>
      </c>
      <c r="G2780" s="89">
        <v>1</v>
      </c>
      <c r="H2780" s="89">
        <v>0</v>
      </c>
      <c r="I2780" s="89">
        <v>2</v>
      </c>
      <c r="J2780" s="89">
        <v>0</v>
      </c>
      <c r="K2780" s="89">
        <v>0</v>
      </c>
      <c r="L2780" s="89">
        <v>0</v>
      </c>
      <c r="M2780" s="89">
        <v>0</v>
      </c>
      <c r="N2780" s="89">
        <v>0</v>
      </c>
      <c r="O2780" s="89">
        <v>2</v>
      </c>
      <c r="P2780" s="89">
        <v>836</v>
      </c>
      <c r="Q2780" s="89">
        <v>11009.5</v>
      </c>
      <c r="R2780" s="88">
        <f>VLOOKUP(P2780,NEW_TRAIN_TEST!$A$1:$M$980,13,0)</f>
        <v>10131.5</v>
      </c>
      <c r="S2780" s="88">
        <f>VLOOKUP(P2780,NEW_TRAIN_TEST!$A$1:$M$980,11,0)</f>
        <v>11566</v>
      </c>
      <c r="T2780" s="6">
        <f t="shared" si="86"/>
        <v>0</v>
      </c>
      <c r="U2780" s="6">
        <f t="shared" si="87"/>
        <v>0</v>
      </c>
    </row>
    <row r="2781" spans="1:21" x14ac:dyDescent="0.2">
      <c r="A2781" s="88">
        <v>2779</v>
      </c>
      <c r="B2781" s="88">
        <v>3</v>
      </c>
      <c r="C2781" s="88" t="s">
        <v>2121</v>
      </c>
      <c r="D2781" s="89" t="s">
        <v>1699</v>
      </c>
      <c r="E2781" s="89">
        <v>0</v>
      </c>
      <c r="F2781" s="89">
        <v>0</v>
      </c>
      <c r="G2781" s="89">
        <v>0</v>
      </c>
      <c r="H2781" s="89">
        <v>0</v>
      </c>
      <c r="I2781" s="89">
        <v>0</v>
      </c>
      <c r="J2781" s="89">
        <v>0</v>
      </c>
      <c r="K2781" s="89">
        <v>0</v>
      </c>
      <c r="L2781" s="89">
        <v>0</v>
      </c>
      <c r="M2781" s="89">
        <v>0</v>
      </c>
      <c r="N2781" s="89">
        <v>1</v>
      </c>
      <c r="O2781" s="89">
        <v>0</v>
      </c>
      <c r="P2781" s="89">
        <v>884</v>
      </c>
      <c r="Q2781" s="89">
        <v>7212</v>
      </c>
      <c r="R2781" s="88">
        <f>VLOOKUP(P2781,NEW_TRAIN_TEST!$A$1:$M$980,13,0)</f>
        <v>7212</v>
      </c>
      <c r="S2781" s="88">
        <f>VLOOKUP(P2781,NEW_TRAIN_TEST!$A$1:$M$980,11,0)</f>
        <v>7212</v>
      </c>
      <c r="T2781" s="6">
        <f t="shared" si="86"/>
        <v>0</v>
      </c>
      <c r="U2781" s="6">
        <f t="shared" si="87"/>
        <v>0</v>
      </c>
    </row>
    <row r="2782" spans="1:21" x14ac:dyDescent="0.2">
      <c r="A2782" s="88">
        <v>2780</v>
      </c>
      <c r="B2782" s="88">
        <v>3</v>
      </c>
      <c r="C2782" s="88" t="s">
        <v>2121</v>
      </c>
      <c r="D2782" s="89" t="s">
        <v>1699</v>
      </c>
      <c r="E2782" s="89">
        <v>0</v>
      </c>
      <c r="F2782" s="89">
        <v>2</v>
      </c>
      <c r="G2782" s="89">
        <v>1</v>
      </c>
      <c r="H2782" s="89">
        <v>2</v>
      </c>
      <c r="I2782" s="89">
        <v>2</v>
      </c>
      <c r="J2782" s="89">
        <v>0</v>
      </c>
      <c r="K2782" s="89">
        <v>0</v>
      </c>
      <c r="L2782" s="89">
        <v>0</v>
      </c>
      <c r="M2782" s="89">
        <v>0</v>
      </c>
      <c r="N2782" s="89">
        <v>0</v>
      </c>
      <c r="O2782" s="89">
        <v>2</v>
      </c>
      <c r="P2782" s="89">
        <v>333</v>
      </c>
      <c r="Q2782" s="89">
        <v>8342.5</v>
      </c>
      <c r="R2782" s="88">
        <f>VLOOKUP(P2782,NEW_TRAIN_TEST!$A$1:$M$980,13,0)</f>
        <v>8342.5</v>
      </c>
      <c r="S2782" s="88">
        <f>VLOOKUP(P2782,NEW_TRAIN_TEST!$A$1:$M$980,11,0)</f>
        <v>8355</v>
      </c>
      <c r="T2782" s="6">
        <f t="shared" si="86"/>
        <v>0</v>
      </c>
      <c r="U2782" s="6">
        <f t="shared" si="87"/>
        <v>0</v>
      </c>
    </row>
    <row r="2783" spans="1:21" x14ac:dyDescent="0.2">
      <c r="A2783" s="88">
        <v>2781</v>
      </c>
      <c r="B2783" s="88">
        <v>3</v>
      </c>
      <c r="C2783" s="88" t="s">
        <v>2121</v>
      </c>
      <c r="D2783" s="89" t="s">
        <v>1699</v>
      </c>
      <c r="E2783" s="89">
        <v>0</v>
      </c>
      <c r="F2783" s="89">
        <v>2</v>
      </c>
      <c r="G2783" s="89">
        <v>0</v>
      </c>
      <c r="H2783" s="89">
        <v>2</v>
      </c>
      <c r="I2783" s="89">
        <v>2</v>
      </c>
      <c r="J2783" s="89">
        <v>0</v>
      </c>
      <c r="K2783" s="89">
        <v>0</v>
      </c>
      <c r="L2783" s="89">
        <v>0</v>
      </c>
      <c r="M2783" s="89">
        <v>0</v>
      </c>
      <c r="N2783" s="89">
        <v>0</v>
      </c>
      <c r="O2783" s="89">
        <v>2</v>
      </c>
      <c r="P2783" s="89">
        <v>333</v>
      </c>
      <c r="Q2783" s="89">
        <v>8345</v>
      </c>
      <c r="R2783" s="88">
        <f>VLOOKUP(P2783,NEW_TRAIN_TEST!$A$1:$M$980,13,0)</f>
        <v>8342.5</v>
      </c>
      <c r="S2783" s="88">
        <f>VLOOKUP(P2783,NEW_TRAIN_TEST!$A$1:$M$980,11,0)</f>
        <v>8355</v>
      </c>
      <c r="T2783" s="6">
        <f t="shared" si="86"/>
        <v>0</v>
      </c>
      <c r="U2783" s="6">
        <f t="shared" si="87"/>
        <v>0</v>
      </c>
    </row>
    <row r="2784" spans="1:21" x14ac:dyDescent="0.2">
      <c r="A2784" s="88">
        <v>2782</v>
      </c>
      <c r="B2784" s="88">
        <v>3</v>
      </c>
      <c r="C2784" s="88" t="s">
        <v>2121</v>
      </c>
      <c r="D2784" s="89" t="s">
        <v>1699</v>
      </c>
      <c r="E2784" s="89">
        <v>2</v>
      </c>
      <c r="F2784" s="89">
        <v>0</v>
      </c>
      <c r="G2784" s="89">
        <v>0</v>
      </c>
      <c r="H2784" s="89">
        <v>0</v>
      </c>
      <c r="I2784" s="89">
        <v>0</v>
      </c>
      <c r="J2784" s="89">
        <v>0</v>
      </c>
      <c r="K2784" s="89">
        <v>0</v>
      </c>
      <c r="L2784" s="89">
        <v>0</v>
      </c>
      <c r="M2784" s="89">
        <v>0</v>
      </c>
      <c r="N2784" s="89">
        <v>0</v>
      </c>
      <c r="O2784" s="89">
        <v>0</v>
      </c>
      <c r="P2784" s="89">
        <v>333</v>
      </c>
      <c r="Q2784" s="89">
        <v>8355</v>
      </c>
      <c r="R2784" s="88">
        <f>VLOOKUP(P2784,NEW_TRAIN_TEST!$A$1:$M$980,13,0)</f>
        <v>8342.5</v>
      </c>
      <c r="S2784" s="88">
        <f>VLOOKUP(P2784,NEW_TRAIN_TEST!$A$1:$M$980,11,0)</f>
        <v>8355</v>
      </c>
      <c r="T2784" s="6">
        <f t="shared" si="86"/>
        <v>0</v>
      </c>
      <c r="U2784" s="6">
        <f t="shared" si="87"/>
        <v>0</v>
      </c>
    </row>
    <row r="2785" spans="1:21" x14ac:dyDescent="0.2">
      <c r="A2785" s="88">
        <v>2783</v>
      </c>
      <c r="B2785" s="88">
        <v>3</v>
      </c>
      <c r="C2785" s="88" t="s">
        <v>2121</v>
      </c>
      <c r="D2785" s="89" t="s">
        <v>1699</v>
      </c>
      <c r="E2785" s="89">
        <v>0</v>
      </c>
      <c r="F2785" s="89">
        <v>0</v>
      </c>
      <c r="G2785" s="89">
        <v>0</v>
      </c>
      <c r="H2785" s="89">
        <v>0</v>
      </c>
      <c r="I2785" s="89">
        <v>0</v>
      </c>
      <c r="J2785" s="89">
        <v>0</v>
      </c>
      <c r="K2785" s="89">
        <v>0</v>
      </c>
      <c r="L2785" s="89">
        <v>0</v>
      </c>
      <c r="M2785" s="89">
        <v>0</v>
      </c>
      <c r="N2785" s="89">
        <v>1</v>
      </c>
      <c r="O2785" s="89">
        <v>0</v>
      </c>
      <c r="P2785" s="89">
        <v>334</v>
      </c>
      <c r="Q2785" s="89">
        <v>7288</v>
      </c>
      <c r="R2785" s="88">
        <f>VLOOKUP(P2785,NEW_TRAIN_TEST!$A$1:$M$980,13,0)</f>
        <v>7288</v>
      </c>
      <c r="S2785" s="88">
        <f>VLOOKUP(P2785,NEW_TRAIN_TEST!$A$1:$M$980,11,0)</f>
        <v>7288</v>
      </c>
      <c r="T2785" s="6">
        <f t="shared" si="86"/>
        <v>0</v>
      </c>
      <c r="U2785" s="6">
        <f t="shared" si="87"/>
        <v>0</v>
      </c>
    </row>
    <row r="2786" spans="1:21" x14ac:dyDescent="0.2">
      <c r="A2786" s="88">
        <v>2784</v>
      </c>
      <c r="B2786" s="88">
        <v>3</v>
      </c>
      <c r="C2786" s="88" t="s">
        <v>2121</v>
      </c>
      <c r="D2786" s="89" t="s">
        <v>1699</v>
      </c>
      <c r="E2786" s="89">
        <v>14</v>
      </c>
      <c r="F2786" s="89">
        <v>0</v>
      </c>
      <c r="G2786" s="89">
        <v>0</v>
      </c>
      <c r="H2786" s="89">
        <v>0</v>
      </c>
      <c r="I2786" s="89">
        <v>0</v>
      </c>
      <c r="J2786" s="89">
        <v>0</v>
      </c>
      <c r="K2786" s="89">
        <v>0</v>
      </c>
      <c r="L2786" s="89">
        <v>0</v>
      </c>
      <c r="M2786" s="89">
        <v>0</v>
      </c>
      <c r="N2786" s="89">
        <v>0</v>
      </c>
      <c r="O2786" s="89">
        <v>0</v>
      </c>
      <c r="P2786" s="89">
        <v>497</v>
      </c>
      <c r="Q2786" s="89">
        <v>8572.5</v>
      </c>
      <c r="R2786" s="88">
        <f>VLOOKUP(P2786,NEW_TRAIN_TEST!$A$1:$M$980,13,0)</f>
        <v>2421</v>
      </c>
      <c r="S2786" s="88">
        <f>VLOOKUP(P2786,NEW_TRAIN_TEST!$A$1:$M$980,11,0)</f>
        <v>8745</v>
      </c>
      <c r="T2786" s="6">
        <f t="shared" si="86"/>
        <v>0</v>
      </c>
      <c r="U2786" s="6">
        <f t="shared" si="87"/>
        <v>0</v>
      </c>
    </row>
    <row r="2787" spans="1:21" x14ac:dyDescent="0.2">
      <c r="A2787" s="88">
        <v>2785</v>
      </c>
      <c r="B2787" s="88">
        <v>3</v>
      </c>
      <c r="C2787" s="88" t="s">
        <v>2121</v>
      </c>
      <c r="D2787" s="89" t="s">
        <v>1699</v>
      </c>
      <c r="E2787" s="89">
        <v>9</v>
      </c>
      <c r="F2787" s="89">
        <v>1</v>
      </c>
      <c r="G2787" s="89">
        <v>0</v>
      </c>
      <c r="H2787" s="89">
        <v>0</v>
      </c>
      <c r="I2787" s="89">
        <v>2</v>
      </c>
      <c r="J2787" s="89">
        <v>0</v>
      </c>
      <c r="K2787" s="89">
        <v>0</v>
      </c>
      <c r="L2787" s="89">
        <v>1</v>
      </c>
      <c r="M2787" s="89">
        <v>15</v>
      </c>
      <c r="N2787" s="89">
        <v>0</v>
      </c>
      <c r="O2787" s="89">
        <v>2</v>
      </c>
      <c r="P2787" s="89">
        <v>144</v>
      </c>
      <c r="Q2787" s="89">
        <v>4250</v>
      </c>
      <c r="R2787" s="88">
        <f>VLOOKUP(P2787,NEW_TRAIN_TEST!$A$1:$M$980,13,0)</f>
        <v>3736</v>
      </c>
      <c r="S2787" s="88">
        <f>VLOOKUP(P2787,NEW_TRAIN_TEST!$A$1:$M$980,11,0)</f>
        <v>4430</v>
      </c>
      <c r="T2787" s="6">
        <f t="shared" si="86"/>
        <v>1</v>
      </c>
      <c r="U2787" s="6">
        <f t="shared" si="87"/>
        <v>1</v>
      </c>
    </row>
    <row r="2788" spans="1:21" x14ac:dyDescent="0.2">
      <c r="A2788" s="88">
        <v>2786</v>
      </c>
      <c r="B2788" s="88">
        <v>3</v>
      </c>
      <c r="C2788" s="88" t="s">
        <v>2121</v>
      </c>
      <c r="D2788" s="89" t="s">
        <v>1699</v>
      </c>
      <c r="E2788" s="89">
        <v>3</v>
      </c>
      <c r="F2788" s="89">
        <v>0</v>
      </c>
      <c r="G2788" s="89">
        <v>0</v>
      </c>
      <c r="H2788" s="89">
        <v>0</v>
      </c>
      <c r="I2788" s="89">
        <v>0</v>
      </c>
      <c r="J2788" s="89">
        <v>0</v>
      </c>
      <c r="K2788" s="89">
        <v>0</v>
      </c>
      <c r="L2788" s="89">
        <v>0</v>
      </c>
      <c r="M2788" s="89">
        <v>0</v>
      </c>
      <c r="N2788" s="89">
        <v>0</v>
      </c>
      <c r="O2788" s="89">
        <v>0</v>
      </c>
      <c r="P2788" s="89">
        <v>337</v>
      </c>
      <c r="Q2788" s="89">
        <v>7170</v>
      </c>
      <c r="R2788" s="88">
        <f>VLOOKUP(P2788,NEW_TRAIN_TEST!$A$1:$M$980,13,0)</f>
        <v>7162</v>
      </c>
      <c r="S2788" s="88">
        <f>VLOOKUP(P2788,NEW_TRAIN_TEST!$A$1:$M$980,11,0)</f>
        <v>7192</v>
      </c>
      <c r="T2788" s="6">
        <f t="shared" si="86"/>
        <v>0</v>
      </c>
      <c r="U2788" s="6">
        <f t="shared" si="87"/>
        <v>0</v>
      </c>
    </row>
    <row r="2789" spans="1:21" x14ac:dyDescent="0.2">
      <c r="A2789" s="88">
        <v>2787</v>
      </c>
      <c r="B2789" s="88">
        <v>3</v>
      </c>
      <c r="C2789" s="88" t="s">
        <v>2121</v>
      </c>
      <c r="D2789" s="89" t="s">
        <v>1699</v>
      </c>
      <c r="E2789" s="89">
        <v>0</v>
      </c>
      <c r="F2789" s="89">
        <v>2</v>
      </c>
      <c r="G2789" s="89">
        <v>0</v>
      </c>
      <c r="H2789" s="89">
        <v>2</v>
      </c>
      <c r="I2789" s="89">
        <v>2</v>
      </c>
      <c r="J2789" s="89">
        <v>0</v>
      </c>
      <c r="K2789" s="89">
        <v>0</v>
      </c>
      <c r="L2789" s="89">
        <v>0</v>
      </c>
      <c r="M2789" s="89">
        <v>0</v>
      </c>
      <c r="N2789" s="89">
        <v>0</v>
      </c>
      <c r="O2789" s="89">
        <v>2</v>
      </c>
      <c r="P2789" s="89">
        <v>338</v>
      </c>
      <c r="Q2789" s="89">
        <v>8083.5</v>
      </c>
      <c r="R2789" s="88">
        <f>VLOOKUP(P2789,NEW_TRAIN_TEST!$A$1:$M$980,13,0)</f>
        <v>8083.5</v>
      </c>
      <c r="S2789" s="88">
        <f>VLOOKUP(P2789,NEW_TRAIN_TEST!$A$1:$M$980,11,0)</f>
        <v>8139</v>
      </c>
      <c r="T2789" s="6">
        <f t="shared" si="86"/>
        <v>0</v>
      </c>
      <c r="U2789" s="6">
        <f t="shared" si="87"/>
        <v>0</v>
      </c>
    </row>
    <row r="2790" spans="1:21" x14ac:dyDescent="0.2">
      <c r="A2790" s="88">
        <v>2788</v>
      </c>
      <c r="B2790" s="88">
        <v>3</v>
      </c>
      <c r="C2790" s="88" t="s">
        <v>2121</v>
      </c>
      <c r="D2790" s="89" t="s">
        <v>1699</v>
      </c>
      <c r="E2790" s="89">
        <v>0</v>
      </c>
      <c r="F2790" s="89">
        <v>3</v>
      </c>
      <c r="G2790" s="89">
        <v>1</v>
      </c>
      <c r="H2790" s="89">
        <v>2</v>
      </c>
      <c r="I2790" s="89">
        <v>1</v>
      </c>
      <c r="J2790" s="89">
        <v>2</v>
      </c>
      <c r="K2790" s="89">
        <v>0</v>
      </c>
      <c r="L2790" s="89">
        <v>0</v>
      </c>
      <c r="M2790" s="89">
        <v>0</v>
      </c>
      <c r="N2790" s="89">
        <v>0</v>
      </c>
      <c r="O2790" s="89">
        <v>0</v>
      </c>
      <c r="P2790" s="89">
        <v>338</v>
      </c>
      <c r="Q2790" s="89">
        <v>8098</v>
      </c>
      <c r="R2790" s="88">
        <f>VLOOKUP(P2790,NEW_TRAIN_TEST!$A$1:$M$980,13,0)</f>
        <v>8083.5</v>
      </c>
      <c r="S2790" s="88">
        <f>VLOOKUP(P2790,NEW_TRAIN_TEST!$A$1:$M$980,11,0)</f>
        <v>8139</v>
      </c>
      <c r="T2790" s="6">
        <f t="shared" si="86"/>
        <v>0</v>
      </c>
      <c r="U2790" s="6">
        <f t="shared" si="87"/>
        <v>0</v>
      </c>
    </row>
    <row r="2791" spans="1:21" x14ac:dyDescent="0.2">
      <c r="A2791" s="88">
        <v>2789</v>
      </c>
      <c r="B2791" s="88">
        <v>3</v>
      </c>
      <c r="C2791" s="88" t="s">
        <v>2121</v>
      </c>
      <c r="D2791" s="89" t="s">
        <v>1699</v>
      </c>
      <c r="E2791" s="89">
        <v>4</v>
      </c>
      <c r="F2791" s="89">
        <v>2</v>
      </c>
      <c r="G2791" s="89">
        <v>0</v>
      </c>
      <c r="H2791" s="89">
        <v>0</v>
      </c>
      <c r="I2791" s="89">
        <v>2</v>
      </c>
      <c r="J2791" s="89">
        <v>0</v>
      </c>
      <c r="K2791" s="89">
        <v>0</v>
      </c>
      <c r="L2791" s="89">
        <v>1</v>
      </c>
      <c r="M2791" s="89">
        <v>0</v>
      </c>
      <c r="N2791" s="89">
        <v>0</v>
      </c>
      <c r="O2791" s="89">
        <v>2</v>
      </c>
      <c r="P2791" s="89">
        <v>338</v>
      </c>
      <c r="Q2791" s="89">
        <v>8102</v>
      </c>
      <c r="R2791" s="88">
        <f>VLOOKUP(P2791,NEW_TRAIN_TEST!$A$1:$M$980,13,0)</f>
        <v>8083.5</v>
      </c>
      <c r="S2791" s="88">
        <f>VLOOKUP(P2791,NEW_TRAIN_TEST!$A$1:$M$980,11,0)</f>
        <v>8139</v>
      </c>
      <c r="T2791" s="6">
        <f t="shared" si="86"/>
        <v>1</v>
      </c>
      <c r="U2791" s="6">
        <f t="shared" si="87"/>
        <v>0</v>
      </c>
    </row>
    <row r="2792" spans="1:21" x14ac:dyDescent="0.2">
      <c r="A2792" s="88">
        <v>2790</v>
      </c>
      <c r="B2792" s="88">
        <v>3</v>
      </c>
      <c r="C2792" s="88" t="s">
        <v>2121</v>
      </c>
      <c r="D2792" s="89" t="s">
        <v>1699</v>
      </c>
      <c r="E2792" s="89">
        <v>0</v>
      </c>
      <c r="F2792" s="89">
        <v>0</v>
      </c>
      <c r="G2792" s="89">
        <v>0</v>
      </c>
      <c r="H2792" s="89">
        <v>0</v>
      </c>
      <c r="I2792" s="89">
        <v>0</v>
      </c>
      <c r="J2792" s="89">
        <v>0</v>
      </c>
      <c r="K2792" s="89">
        <v>0</v>
      </c>
      <c r="L2792" s="89">
        <v>0</v>
      </c>
      <c r="M2792" s="89">
        <v>0</v>
      </c>
      <c r="N2792" s="89">
        <v>1</v>
      </c>
      <c r="O2792" s="89">
        <v>0</v>
      </c>
      <c r="P2792" s="89">
        <v>339</v>
      </c>
      <c r="Q2792" s="89">
        <v>6304</v>
      </c>
      <c r="R2792" s="88">
        <f>VLOOKUP(P2792,NEW_TRAIN_TEST!$A$1:$M$980,13,0)</f>
        <v>6304</v>
      </c>
      <c r="S2792" s="88">
        <f>VLOOKUP(P2792,NEW_TRAIN_TEST!$A$1:$M$980,11,0)</f>
        <v>6304</v>
      </c>
      <c r="T2792" s="6">
        <f t="shared" si="86"/>
        <v>0</v>
      </c>
      <c r="U2792" s="6">
        <f t="shared" si="87"/>
        <v>0</v>
      </c>
    </row>
    <row r="2793" spans="1:21" x14ac:dyDescent="0.2">
      <c r="A2793" s="88">
        <v>2791</v>
      </c>
      <c r="B2793" s="88">
        <v>3</v>
      </c>
      <c r="C2793" s="88" t="s">
        <v>2121</v>
      </c>
      <c r="D2793" s="89" t="s">
        <v>1699</v>
      </c>
      <c r="E2793" s="89">
        <v>2</v>
      </c>
      <c r="F2793" s="89">
        <v>0</v>
      </c>
      <c r="G2793" s="89">
        <v>0</v>
      </c>
      <c r="H2793" s="89">
        <v>0</v>
      </c>
      <c r="I2793" s="89">
        <v>0</v>
      </c>
      <c r="J2793" s="89">
        <v>0</v>
      </c>
      <c r="K2793" s="89">
        <v>0</v>
      </c>
      <c r="L2793" s="89">
        <v>0</v>
      </c>
      <c r="M2793" s="89">
        <v>0</v>
      </c>
      <c r="N2793" s="89">
        <v>0</v>
      </c>
      <c r="O2793" s="89">
        <v>0</v>
      </c>
      <c r="P2793" s="89">
        <v>340</v>
      </c>
      <c r="Q2793" s="89">
        <v>6581</v>
      </c>
      <c r="R2793" s="88">
        <f>VLOOKUP(P2793,NEW_TRAIN_TEST!$A$1:$M$980,13,0)</f>
        <v>6529</v>
      </c>
      <c r="S2793" s="88">
        <f>VLOOKUP(P2793,NEW_TRAIN_TEST!$A$1:$M$980,11,0)</f>
        <v>6581</v>
      </c>
      <c r="T2793" s="6">
        <f t="shared" si="86"/>
        <v>0</v>
      </c>
      <c r="U2793" s="6">
        <f t="shared" si="87"/>
        <v>0</v>
      </c>
    </row>
    <row r="2794" spans="1:21" x14ac:dyDescent="0.2">
      <c r="A2794" s="88">
        <v>2792</v>
      </c>
      <c r="B2794" s="88">
        <v>3</v>
      </c>
      <c r="C2794" s="88" t="s">
        <v>2121</v>
      </c>
      <c r="D2794" s="89" t="s">
        <v>1699</v>
      </c>
      <c r="E2794" s="89">
        <v>0</v>
      </c>
      <c r="F2794" s="89">
        <v>0</v>
      </c>
      <c r="G2794" s="89">
        <v>0</v>
      </c>
      <c r="H2794" s="89">
        <v>0</v>
      </c>
      <c r="I2794" s="89">
        <v>0</v>
      </c>
      <c r="J2794" s="89">
        <v>0</v>
      </c>
      <c r="K2794" s="89">
        <v>0</v>
      </c>
      <c r="L2794" s="89">
        <v>0</v>
      </c>
      <c r="M2794" s="89">
        <v>0</v>
      </c>
      <c r="N2794" s="89">
        <v>1</v>
      </c>
      <c r="O2794" s="89">
        <v>0</v>
      </c>
      <c r="P2794" s="89">
        <v>341</v>
      </c>
      <c r="Q2794" s="89">
        <v>7928</v>
      </c>
      <c r="R2794" s="88">
        <f>VLOOKUP(P2794,NEW_TRAIN_TEST!$A$1:$M$980,13,0)</f>
        <v>7928</v>
      </c>
      <c r="S2794" s="88">
        <f>VLOOKUP(P2794,NEW_TRAIN_TEST!$A$1:$M$980,11,0)</f>
        <v>7928</v>
      </c>
      <c r="T2794" s="6">
        <f t="shared" si="86"/>
        <v>0</v>
      </c>
      <c r="U2794" s="6">
        <f t="shared" si="87"/>
        <v>0</v>
      </c>
    </row>
    <row r="2795" spans="1:21" x14ac:dyDescent="0.2">
      <c r="A2795" s="88">
        <v>2793</v>
      </c>
      <c r="B2795" s="88">
        <v>3</v>
      </c>
      <c r="C2795" s="88" t="s">
        <v>2121</v>
      </c>
      <c r="D2795" s="89" t="s">
        <v>1699</v>
      </c>
      <c r="E2795" s="89">
        <v>3</v>
      </c>
      <c r="F2795" s="89">
        <v>0</v>
      </c>
      <c r="G2795" s="89">
        <v>0</v>
      </c>
      <c r="H2795" s="89">
        <v>0</v>
      </c>
      <c r="I2795" s="89">
        <v>0</v>
      </c>
      <c r="J2795" s="89">
        <v>0</v>
      </c>
      <c r="K2795" s="89">
        <v>0</v>
      </c>
      <c r="L2795" s="89">
        <v>0</v>
      </c>
      <c r="M2795" s="89">
        <v>0</v>
      </c>
      <c r="N2795" s="89">
        <v>0</v>
      </c>
      <c r="O2795" s="89">
        <v>0</v>
      </c>
      <c r="P2795" s="89">
        <v>342</v>
      </c>
      <c r="Q2795" s="89">
        <v>5930</v>
      </c>
      <c r="R2795" s="88">
        <f>VLOOKUP(P2795,NEW_TRAIN_TEST!$A$1:$M$980,13,0)</f>
        <v>5560</v>
      </c>
      <c r="S2795" s="88">
        <f>VLOOKUP(P2795,NEW_TRAIN_TEST!$A$1:$M$980,11,0)</f>
        <v>5930</v>
      </c>
      <c r="T2795" s="6">
        <f t="shared" si="86"/>
        <v>0</v>
      </c>
      <c r="U2795" s="6">
        <f t="shared" si="87"/>
        <v>0</v>
      </c>
    </row>
    <row r="2796" spans="1:21" x14ac:dyDescent="0.2">
      <c r="A2796" s="88">
        <v>2794</v>
      </c>
      <c r="B2796" s="88">
        <v>3</v>
      </c>
      <c r="C2796" s="88" t="s">
        <v>2121</v>
      </c>
      <c r="D2796" s="89" t="s">
        <v>1699</v>
      </c>
      <c r="E2796" s="89">
        <v>0</v>
      </c>
      <c r="F2796" s="89">
        <v>0</v>
      </c>
      <c r="G2796" s="89">
        <v>0</v>
      </c>
      <c r="H2796" s="89">
        <v>0</v>
      </c>
      <c r="I2796" s="89">
        <v>0</v>
      </c>
      <c r="J2796" s="89">
        <v>0</v>
      </c>
      <c r="K2796" s="89">
        <v>0</v>
      </c>
      <c r="L2796" s="89">
        <v>0</v>
      </c>
      <c r="M2796" s="89">
        <v>0</v>
      </c>
      <c r="N2796" s="89">
        <v>1</v>
      </c>
      <c r="O2796" s="89">
        <v>0</v>
      </c>
      <c r="P2796" s="89">
        <v>343</v>
      </c>
      <c r="Q2796" s="89">
        <v>7153</v>
      </c>
      <c r="R2796" s="88">
        <f>VLOOKUP(P2796,NEW_TRAIN_TEST!$A$1:$M$980,13,0)</f>
        <v>7153</v>
      </c>
      <c r="S2796" s="88">
        <f>VLOOKUP(P2796,NEW_TRAIN_TEST!$A$1:$M$980,11,0)</f>
        <v>7153</v>
      </c>
      <c r="T2796" s="6">
        <f t="shared" si="86"/>
        <v>0</v>
      </c>
      <c r="U2796" s="6">
        <f t="shared" si="87"/>
        <v>0</v>
      </c>
    </row>
    <row r="2797" spans="1:21" x14ac:dyDescent="0.2">
      <c r="A2797" s="88">
        <v>2795</v>
      </c>
      <c r="B2797" s="88">
        <v>3</v>
      </c>
      <c r="C2797" s="88" t="s">
        <v>2121</v>
      </c>
      <c r="D2797" s="89" t="s">
        <v>1699</v>
      </c>
      <c r="E2797" s="89">
        <v>0</v>
      </c>
      <c r="F2797" s="89">
        <v>0</v>
      </c>
      <c r="G2797" s="89">
        <v>0</v>
      </c>
      <c r="H2797" s="89">
        <v>0</v>
      </c>
      <c r="I2797" s="89">
        <v>0</v>
      </c>
      <c r="J2797" s="89">
        <v>0</v>
      </c>
      <c r="K2797" s="89">
        <v>0</v>
      </c>
      <c r="L2797" s="89">
        <v>0</v>
      </c>
      <c r="M2797" s="89">
        <v>0</v>
      </c>
      <c r="N2797" s="89">
        <v>1</v>
      </c>
      <c r="O2797" s="89">
        <v>0</v>
      </c>
      <c r="P2797" s="89">
        <v>344</v>
      </c>
      <c r="Q2797" s="89">
        <v>6849</v>
      </c>
      <c r="R2797" s="88">
        <f>VLOOKUP(P2797,NEW_TRAIN_TEST!$A$1:$M$980,13,0)</f>
        <v>6849</v>
      </c>
      <c r="S2797" s="88">
        <f>VLOOKUP(P2797,NEW_TRAIN_TEST!$A$1:$M$980,11,0)</f>
        <v>6849</v>
      </c>
      <c r="T2797" s="6">
        <f t="shared" si="86"/>
        <v>0</v>
      </c>
      <c r="U2797" s="6">
        <f t="shared" si="87"/>
        <v>0</v>
      </c>
    </row>
    <row r="2798" spans="1:21" x14ac:dyDescent="0.2">
      <c r="A2798" s="88">
        <v>2796</v>
      </c>
      <c r="B2798" s="88">
        <v>3</v>
      </c>
      <c r="C2798" s="88" t="s">
        <v>2121</v>
      </c>
      <c r="D2798" s="89" t="s">
        <v>1699</v>
      </c>
      <c r="E2798" s="89">
        <v>5</v>
      </c>
      <c r="F2798" s="89">
        <v>1</v>
      </c>
      <c r="G2798" s="89">
        <v>0</v>
      </c>
      <c r="H2798" s="89">
        <v>0</v>
      </c>
      <c r="I2798" s="89">
        <v>2</v>
      </c>
      <c r="J2798" s="89">
        <v>0</v>
      </c>
      <c r="K2798" s="89">
        <v>0</v>
      </c>
      <c r="L2798" s="89">
        <v>1</v>
      </c>
      <c r="M2798" s="89">
        <v>0</v>
      </c>
      <c r="N2798" s="89">
        <v>0</v>
      </c>
      <c r="O2798" s="89">
        <v>2</v>
      </c>
      <c r="P2798" s="89">
        <v>345</v>
      </c>
      <c r="Q2798" s="89">
        <v>8832.5</v>
      </c>
      <c r="R2798" s="88">
        <f>VLOOKUP(P2798,NEW_TRAIN_TEST!$A$1:$M$980,13,0)</f>
        <v>8714.5</v>
      </c>
      <c r="S2798" s="88">
        <f>VLOOKUP(P2798,NEW_TRAIN_TEST!$A$1:$M$980,11,0)</f>
        <v>9167</v>
      </c>
      <c r="T2798" s="6">
        <f t="shared" si="86"/>
        <v>1</v>
      </c>
      <c r="U2798" s="6">
        <f t="shared" si="87"/>
        <v>0</v>
      </c>
    </row>
    <row r="2799" spans="1:21" x14ac:dyDescent="0.2">
      <c r="A2799" s="88">
        <v>2797</v>
      </c>
      <c r="B2799" s="88">
        <v>3</v>
      </c>
      <c r="C2799" s="88" t="s">
        <v>2121</v>
      </c>
      <c r="D2799" s="89" t="s">
        <v>1699</v>
      </c>
      <c r="E2799" s="89">
        <v>16</v>
      </c>
      <c r="F2799" s="89">
        <v>1</v>
      </c>
      <c r="G2799" s="89">
        <v>0</v>
      </c>
      <c r="H2799" s="89">
        <v>0</v>
      </c>
      <c r="I2799" s="89">
        <v>2</v>
      </c>
      <c r="J2799" s="89">
        <v>0</v>
      </c>
      <c r="K2799" s="89">
        <v>0</v>
      </c>
      <c r="L2799" s="89">
        <v>0</v>
      </c>
      <c r="M2799" s="89">
        <v>0</v>
      </c>
      <c r="N2799" s="89">
        <v>0</v>
      </c>
      <c r="O2799" s="89">
        <v>2</v>
      </c>
      <c r="P2799" s="89">
        <v>49</v>
      </c>
      <c r="Q2799" s="89">
        <v>7501.5</v>
      </c>
      <c r="R2799" s="88">
        <f>VLOOKUP(P2799,NEW_TRAIN_TEST!$A$1:$M$980,13,0)</f>
        <v>7166.5</v>
      </c>
      <c r="S2799" s="88">
        <f>VLOOKUP(P2799,NEW_TRAIN_TEST!$A$1:$M$980,11,0)</f>
        <v>7724</v>
      </c>
      <c r="T2799" s="6">
        <f t="shared" si="86"/>
        <v>0</v>
      </c>
      <c r="U2799" s="6">
        <f t="shared" si="87"/>
        <v>0</v>
      </c>
    </row>
    <row r="2800" spans="1:21" x14ac:dyDescent="0.2">
      <c r="A2800" s="88">
        <v>2798</v>
      </c>
      <c r="B2800" s="88">
        <v>3</v>
      </c>
      <c r="C2800" s="88" t="s">
        <v>2121</v>
      </c>
      <c r="D2800" s="89" t="s">
        <v>1699</v>
      </c>
      <c r="E2800" s="89">
        <v>0</v>
      </c>
      <c r="F2800" s="89">
        <v>0</v>
      </c>
      <c r="G2800" s="89">
        <v>0</v>
      </c>
      <c r="H2800" s="89">
        <v>0</v>
      </c>
      <c r="I2800" s="89">
        <v>0</v>
      </c>
      <c r="J2800" s="89">
        <v>0</v>
      </c>
      <c r="K2800" s="89">
        <v>0</v>
      </c>
      <c r="L2800" s="89">
        <v>0</v>
      </c>
      <c r="M2800" s="89">
        <v>0</v>
      </c>
      <c r="N2800" s="89">
        <v>1</v>
      </c>
      <c r="O2800" s="89">
        <v>0</v>
      </c>
      <c r="P2800" s="89">
        <v>347</v>
      </c>
      <c r="Q2800" s="89">
        <v>7322</v>
      </c>
      <c r="R2800" s="88">
        <f>VLOOKUP(P2800,NEW_TRAIN_TEST!$A$1:$M$980,13,0)</f>
        <v>7322</v>
      </c>
      <c r="S2800" s="88">
        <f>VLOOKUP(P2800,NEW_TRAIN_TEST!$A$1:$M$980,11,0)</f>
        <v>7322</v>
      </c>
      <c r="T2800" s="6">
        <f t="shared" si="86"/>
        <v>0</v>
      </c>
      <c r="U2800" s="6">
        <f t="shared" si="87"/>
        <v>0</v>
      </c>
    </row>
    <row r="2801" spans="1:21" x14ac:dyDescent="0.2">
      <c r="A2801" s="88">
        <v>2799</v>
      </c>
      <c r="B2801" s="88">
        <v>3</v>
      </c>
      <c r="C2801" s="88" t="s">
        <v>2121</v>
      </c>
      <c r="D2801" s="89" t="s">
        <v>1699</v>
      </c>
      <c r="E2801" s="89">
        <v>22</v>
      </c>
      <c r="F2801" s="89">
        <v>1</v>
      </c>
      <c r="G2801" s="89">
        <v>0</v>
      </c>
      <c r="H2801" s="89">
        <v>0</v>
      </c>
      <c r="I2801" s="89">
        <v>2</v>
      </c>
      <c r="J2801" s="89">
        <v>0</v>
      </c>
      <c r="K2801" s="89">
        <v>0</v>
      </c>
      <c r="L2801" s="89">
        <v>0</v>
      </c>
      <c r="M2801" s="89">
        <v>0</v>
      </c>
      <c r="N2801" s="89">
        <v>0</v>
      </c>
      <c r="O2801" s="89">
        <v>2</v>
      </c>
      <c r="P2801" s="89">
        <v>641</v>
      </c>
      <c r="Q2801" s="89">
        <v>12649.5</v>
      </c>
      <c r="R2801" s="88">
        <f>VLOOKUP(P2801,NEW_TRAIN_TEST!$A$1:$M$980,13,0)</f>
        <v>12200.5</v>
      </c>
      <c r="S2801" s="88">
        <f>VLOOKUP(P2801,NEW_TRAIN_TEST!$A$1:$M$980,11,0)</f>
        <v>12873</v>
      </c>
      <c r="T2801" s="6">
        <f t="shared" si="86"/>
        <v>0</v>
      </c>
      <c r="U2801" s="6">
        <f t="shared" si="87"/>
        <v>0</v>
      </c>
    </row>
    <row r="2802" spans="1:21" x14ac:dyDescent="0.2">
      <c r="A2802" s="88">
        <v>2800</v>
      </c>
      <c r="B2802" s="88">
        <v>3</v>
      </c>
      <c r="C2802" s="88" t="s">
        <v>2121</v>
      </c>
      <c r="D2802" s="89" t="s">
        <v>1699</v>
      </c>
      <c r="E2802" s="89">
        <v>7</v>
      </c>
      <c r="F2802" s="89">
        <v>3</v>
      </c>
      <c r="G2802" s="89">
        <v>0</v>
      </c>
      <c r="H2802" s="89">
        <v>2</v>
      </c>
      <c r="I2802" s="89">
        <v>2</v>
      </c>
      <c r="J2802" s="89">
        <v>0</v>
      </c>
      <c r="K2802" s="89">
        <v>0</v>
      </c>
      <c r="L2802" s="89">
        <v>1</v>
      </c>
      <c r="M2802" s="89">
        <v>0</v>
      </c>
      <c r="N2802" s="89">
        <v>0</v>
      </c>
      <c r="O2802" s="89">
        <v>2</v>
      </c>
      <c r="P2802" s="89">
        <v>540</v>
      </c>
      <c r="Q2802" s="89">
        <v>9891.5</v>
      </c>
      <c r="R2802" s="88">
        <f>VLOOKUP(P2802,NEW_TRAIN_TEST!$A$1:$M$980,13,0)</f>
        <v>9794</v>
      </c>
      <c r="S2802" s="88">
        <f>VLOOKUP(P2802,NEW_TRAIN_TEST!$A$1:$M$980,11,0)</f>
        <v>10129</v>
      </c>
      <c r="T2802" s="6">
        <f t="shared" si="86"/>
        <v>1</v>
      </c>
      <c r="U2802" s="6">
        <f t="shared" si="87"/>
        <v>0</v>
      </c>
    </row>
    <row r="2803" spans="1:21" x14ac:dyDescent="0.2">
      <c r="A2803" s="88">
        <v>2801</v>
      </c>
      <c r="B2803" s="88">
        <v>3</v>
      </c>
      <c r="C2803" s="88" t="s">
        <v>2121</v>
      </c>
      <c r="D2803" s="89" t="s">
        <v>1699</v>
      </c>
      <c r="E2803" s="89">
        <v>14</v>
      </c>
      <c r="F2803" s="89">
        <v>1</v>
      </c>
      <c r="G2803" s="89">
        <v>0</v>
      </c>
      <c r="H2803" s="89">
        <v>0</v>
      </c>
      <c r="I2803" s="89">
        <v>2</v>
      </c>
      <c r="J2803" s="89">
        <v>0</v>
      </c>
      <c r="K2803" s="89">
        <v>0</v>
      </c>
      <c r="L2803" s="89">
        <v>0</v>
      </c>
      <c r="M2803" s="89">
        <v>0</v>
      </c>
      <c r="N2803" s="89">
        <v>0</v>
      </c>
      <c r="O2803" s="89">
        <v>2</v>
      </c>
      <c r="P2803" s="89">
        <v>149</v>
      </c>
      <c r="Q2803" s="89">
        <v>5597.5</v>
      </c>
      <c r="R2803" s="88">
        <f>VLOOKUP(P2803,NEW_TRAIN_TEST!$A$1:$M$980,13,0)</f>
        <v>5383.5</v>
      </c>
      <c r="S2803" s="88">
        <f>VLOOKUP(P2803,NEW_TRAIN_TEST!$A$1:$M$980,11,0)</f>
        <v>5694</v>
      </c>
      <c r="T2803" s="6">
        <f t="shared" si="86"/>
        <v>0</v>
      </c>
      <c r="U2803" s="6">
        <f t="shared" si="87"/>
        <v>0</v>
      </c>
    </row>
    <row r="2804" spans="1:21" x14ac:dyDescent="0.2">
      <c r="A2804" s="88">
        <v>2802</v>
      </c>
      <c r="B2804" s="88">
        <v>3</v>
      </c>
      <c r="C2804" s="88" t="s">
        <v>2121</v>
      </c>
      <c r="D2804" s="89" t="s">
        <v>1699</v>
      </c>
      <c r="E2804" s="89">
        <v>11</v>
      </c>
      <c r="F2804" s="89">
        <v>0</v>
      </c>
      <c r="G2804" s="89">
        <v>0</v>
      </c>
      <c r="H2804" s="89">
        <v>0</v>
      </c>
      <c r="I2804" s="89">
        <v>0</v>
      </c>
      <c r="J2804" s="89">
        <v>0</v>
      </c>
      <c r="K2804" s="89">
        <v>0</v>
      </c>
      <c r="L2804" s="89">
        <v>0</v>
      </c>
      <c r="M2804" s="89">
        <v>16</v>
      </c>
      <c r="N2804" s="89">
        <v>0</v>
      </c>
      <c r="O2804" s="89">
        <v>0</v>
      </c>
      <c r="P2804" s="89">
        <v>88</v>
      </c>
      <c r="Q2804" s="89">
        <v>498.5</v>
      </c>
      <c r="R2804" s="88">
        <f>VLOOKUP(P2804,NEW_TRAIN_TEST!$A$1:$M$980,13,0)</f>
        <v>485.5</v>
      </c>
      <c r="S2804" s="88">
        <f>VLOOKUP(P2804,NEW_TRAIN_TEST!$A$1:$M$980,11,0)</f>
        <v>505</v>
      </c>
      <c r="T2804" s="6">
        <f t="shared" si="86"/>
        <v>0</v>
      </c>
      <c r="U2804" s="6">
        <f t="shared" si="87"/>
        <v>1</v>
      </c>
    </row>
    <row r="2805" spans="1:21" x14ac:dyDescent="0.2">
      <c r="A2805" s="88">
        <v>2803</v>
      </c>
      <c r="B2805" s="88">
        <v>3</v>
      </c>
      <c r="C2805" s="88" t="s">
        <v>2121</v>
      </c>
      <c r="D2805" s="89" t="s">
        <v>1699</v>
      </c>
      <c r="E2805" s="89">
        <v>11</v>
      </c>
      <c r="F2805" s="89">
        <v>3</v>
      </c>
      <c r="G2805" s="89">
        <v>0</v>
      </c>
      <c r="H2805" s="89">
        <v>0</v>
      </c>
      <c r="I2805" s="89">
        <v>2</v>
      </c>
      <c r="J2805" s="89">
        <v>0</v>
      </c>
      <c r="K2805" s="89">
        <v>0</v>
      </c>
      <c r="L2805" s="89">
        <v>1</v>
      </c>
      <c r="M2805" s="89">
        <v>0</v>
      </c>
      <c r="N2805" s="89">
        <v>0</v>
      </c>
      <c r="O2805" s="89">
        <v>2</v>
      </c>
      <c r="P2805" s="89">
        <v>47</v>
      </c>
      <c r="Q2805" s="89">
        <v>8021</v>
      </c>
      <c r="R2805" s="88">
        <f>VLOOKUP(P2805,NEW_TRAIN_TEST!$A$1:$M$980,13,0)</f>
        <v>7848</v>
      </c>
      <c r="S2805" s="88">
        <f>VLOOKUP(P2805,NEW_TRAIN_TEST!$A$1:$M$980,11,0)</f>
        <v>8187</v>
      </c>
      <c r="T2805" s="6">
        <f t="shared" si="86"/>
        <v>1</v>
      </c>
      <c r="U2805" s="6">
        <f t="shared" si="87"/>
        <v>0</v>
      </c>
    </row>
    <row r="2806" spans="1:21" x14ac:dyDescent="0.2">
      <c r="A2806" s="88">
        <v>2804</v>
      </c>
      <c r="B2806" s="88">
        <v>3</v>
      </c>
      <c r="C2806" s="88" t="s">
        <v>2121</v>
      </c>
      <c r="D2806" s="89" t="s">
        <v>1699</v>
      </c>
      <c r="E2806" s="89">
        <v>29</v>
      </c>
      <c r="F2806" s="89">
        <v>0</v>
      </c>
      <c r="G2806" s="89">
        <v>0</v>
      </c>
      <c r="H2806" s="89">
        <v>0</v>
      </c>
      <c r="I2806" s="89">
        <v>0</v>
      </c>
      <c r="J2806" s="89">
        <v>0</v>
      </c>
      <c r="K2806" s="89">
        <v>0</v>
      </c>
      <c r="L2806" s="89">
        <v>0</v>
      </c>
      <c r="M2806" s="89">
        <v>0</v>
      </c>
      <c r="N2806" s="89">
        <v>0</v>
      </c>
      <c r="O2806" s="89">
        <v>0</v>
      </c>
      <c r="P2806" s="89">
        <v>486</v>
      </c>
      <c r="Q2806" s="89">
        <v>11312</v>
      </c>
      <c r="R2806" s="88">
        <f>VLOOKUP(P2806,NEW_TRAIN_TEST!$A$1:$M$980,13,0)</f>
        <v>3684</v>
      </c>
      <c r="S2806" s="88">
        <f>VLOOKUP(P2806,NEW_TRAIN_TEST!$A$1:$M$980,11,0)</f>
        <v>11852</v>
      </c>
      <c r="T2806" s="6">
        <f t="shared" si="86"/>
        <v>0</v>
      </c>
      <c r="U2806" s="6">
        <f t="shared" si="87"/>
        <v>0</v>
      </c>
    </row>
    <row r="2807" spans="1:21" x14ac:dyDescent="0.2">
      <c r="A2807" s="88">
        <v>2805</v>
      </c>
      <c r="B2807" s="88">
        <v>3</v>
      </c>
      <c r="C2807" s="88" t="s">
        <v>2121</v>
      </c>
      <c r="D2807" s="89" t="s">
        <v>1699</v>
      </c>
      <c r="E2807" s="89">
        <v>10</v>
      </c>
      <c r="F2807" s="89">
        <v>0</v>
      </c>
      <c r="G2807" s="89">
        <v>0</v>
      </c>
      <c r="H2807" s="89">
        <v>0</v>
      </c>
      <c r="I2807" s="89">
        <v>0</v>
      </c>
      <c r="J2807" s="89">
        <v>0</v>
      </c>
      <c r="K2807" s="89">
        <v>0</v>
      </c>
      <c r="L2807" s="89">
        <v>0</v>
      </c>
      <c r="M2807" s="89">
        <v>0</v>
      </c>
      <c r="N2807" s="89">
        <v>0</v>
      </c>
      <c r="O2807" s="89">
        <v>0</v>
      </c>
      <c r="P2807" s="89">
        <v>392</v>
      </c>
      <c r="Q2807" s="89">
        <v>10313.5</v>
      </c>
      <c r="R2807" s="88">
        <f>VLOOKUP(P2807,NEW_TRAIN_TEST!$A$1:$M$980,13,0)</f>
        <v>10138</v>
      </c>
      <c r="S2807" s="88">
        <f>VLOOKUP(P2807,NEW_TRAIN_TEST!$A$1:$M$980,11,0)</f>
        <v>10435</v>
      </c>
      <c r="T2807" s="6">
        <f t="shared" si="86"/>
        <v>0</v>
      </c>
      <c r="U2807" s="6">
        <f t="shared" si="87"/>
        <v>0</v>
      </c>
    </row>
    <row r="2808" spans="1:21" x14ac:dyDescent="0.2">
      <c r="A2808" s="88">
        <v>2806</v>
      </c>
      <c r="B2808" s="88">
        <v>3</v>
      </c>
      <c r="C2808" s="88" t="s">
        <v>2121</v>
      </c>
      <c r="D2808" s="89" t="s">
        <v>1699</v>
      </c>
      <c r="E2808" s="89">
        <v>14</v>
      </c>
      <c r="F2808" s="89">
        <v>0</v>
      </c>
      <c r="G2808" s="89">
        <v>0</v>
      </c>
      <c r="H2808" s="89">
        <v>0</v>
      </c>
      <c r="I2808" s="89">
        <v>0</v>
      </c>
      <c r="J2808" s="89">
        <v>0</v>
      </c>
      <c r="K2808" s="89">
        <v>0</v>
      </c>
      <c r="L2808" s="89">
        <v>0</v>
      </c>
      <c r="M2808" s="89">
        <v>0</v>
      </c>
      <c r="N2808" s="89">
        <v>0</v>
      </c>
      <c r="O2808" s="89">
        <v>0</v>
      </c>
      <c r="P2808" s="89">
        <v>880</v>
      </c>
      <c r="Q2808" s="89">
        <v>11509.5</v>
      </c>
      <c r="R2808" s="88">
        <f>VLOOKUP(P2808,NEW_TRAIN_TEST!$A$1:$M$980,13,0)</f>
        <v>10879</v>
      </c>
      <c r="S2808" s="88">
        <f>VLOOKUP(P2808,NEW_TRAIN_TEST!$A$1:$M$980,11,0)</f>
        <v>11689</v>
      </c>
      <c r="T2808" s="6">
        <f t="shared" si="86"/>
        <v>0</v>
      </c>
      <c r="U2808" s="6">
        <f t="shared" si="87"/>
        <v>0</v>
      </c>
    </row>
    <row r="2809" spans="1:21" x14ac:dyDescent="0.2">
      <c r="A2809" s="88">
        <v>2807</v>
      </c>
      <c r="B2809" s="88">
        <v>3</v>
      </c>
      <c r="C2809" s="88" t="s">
        <v>2121</v>
      </c>
      <c r="D2809" s="89" t="s">
        <v>1699</v>
      </c>
      <c r="E2809" s="89">
        <v>3</v>
      </c>
      <c r="F2809" s="89">
        <v>2</v>
      </c>
      <c r="G2809" s="89">
        <v>0</v>
      </c>
      <c r="H2809" s="89">
        <v>2</v>
      </c>
      <c r="I2809" s="89">
        <v>2</v>
      </c>
      <c r="J2809" s="89">
        <v>0</v>
      </c>
      <c r="K2809" s="89">
        <v>0</v>
      </c>
      <c r="L2809" s="89">
        <v>1</v>
      </c>
      <c r="M2809" s="89">
        <v>0</v>
      </c>
      <c r="N2809" s="89">
        <v>0</v>
      </c>
      <c r="O2809" s="89">
        <v>2</v>
      </c>
      <c r="P2809" s="89">
        <v>289</v>
      </c>
      <c r="Q2809" s="89">
        <v>9640.5</v>
      </c>
      <c r="R2809" s="88">
        <f>VLOOKUP(P2809,NEW_TRAIN_TEST!$A$1:$M$980,13,0)</f>
        <v>8974</v>
      </c>
      <c r="S2809" s="88">
        <f>VLOOKUP(P2809,NEW_TRAIN_TEST!$A$1:$M$980,11,0)</f>
        <v>9765</v>
      </c>
      <c r="T2809" s="6">
        <f t="shared" si="86"/>
        <v>1</v>
      </c>
      <c r="U2809" s="6">
        <f t="shared" si="87"/>
        <v>0</v>
      </c>
    </row>
    <row r="2810" spans="1:21" x14ac:dyDescent="0.2">
      <c r="A2810" s="88">
        <v>2808</v>
      </c>
      <c r="B2810" s="88">
        <v>3</v>
      </c>
      <c r="C2810" s="88" t="s">
        <v>2121</v>
      </c>
      <c r="D2810" s="89" t="s">
        <v>1699</v>
      </c>
      <c r="E2810" s="89">
        <v>13</v>
      </c>
      <c r="F2810" s="89">
        <v>0</v>
      </c>
      <c r="G2810" s="89">
        <v>0</v>
      </c>
      <c r="H2810" s="89">
        <v>0</v>
      </c>
      <c r="I2810" s="89">
        <v>0</v>
      </c>
      <c r="J2810" s="89">
        <v>0</v>
      </c>
      <c r="K2810" s="89">
        <v>0</v>
      </c>
      <c r="L2810" s="89">
        <v>0</v>
      </c>
      <c r="M2810" s="89">
        <v>0</v>
      </c>
      <c r="N2810" s="89">
        <v>0</v>
      </c>
      <c r="O2810" s="89">
        <v>0</v>
      </c>
      <c r="P2810" s="89">
        <v>99</v>
      </c>
      <c r="Q2810" s="89">
        <v>650</v>
      </c>
      <c r="R2810" s="88">
        <f>VLOOKUP(P2810,NEW_TRAIN_TEST!$A$1:$M$980,13,0)</f>
        <v>621.5</v>
      </c>
      <c r="S2810" s="88">
        <f>VLOOKUP(P2810,NEW_TRAIN_TEST!$A$1:$M$980,11,0)</f>
        <v>661</v>
      </c>
      <c r="T2810" s="6">
        <f t="shared" si="86"/>
        <v>0</v>
      </c>
      <c r="U2810" s="6">
        <f t="shared" si="87"/>
        <v>0</v>
      </c>
    </row>
    <row r="2811" spans="1:21" x14ac:dyDescent="0.2">
      <c r="A2811" s="88">
        <v>2809</v>
      </c>
      <c r="B2811" s="88">
        <v>3</v>
      </c>
      <c r="C2811" s="88" t="s">
        <v>2121</v>
      </c>
      <c r="D2811" s="89" t="s">
        <v>1699</v>
      </c>
      <c r="E2811" s="89">
        <v>4</v>
      </c>
      <c r="F2811" s="89">
        <v>4</v>
      </c>
      <c r="G2811" s="89">
        <v>0</v>
      </c>
      <c r="H2811" s="89">
        <v>2</v>
      </c>
      <c r="I2811" s="89">
        <v>2</v>
      </c>
      <c r="J2811" s="89">
        <v>0</v>
      </c>
      <c r="K2811" s="89">
        <v>0</v>
      </c>
      <c r="L2811" s="89">
        <v>1</v>
      </c>
      <c r="M2811" s="89">
        <v>26</v>
      </c>
      <c r="N2811" s="89">
        <v>0</v>
      </c>
      <c r="O2811" s="89">
        <v>2</v>
      </c>
      <c r="P2811" s="89">
        <v>99</v>
      </c>
      <c r="Q2811" s="89">
        <v>652.5</v>
      </c>
      <c r="R2811" s="88">
        <f>VLOOKUP(P2811,NEW_TRAIN_TEST!$A$1:$M$980,13,0)</f>
        <v>621.5</v>
      </c>
      <c r="S2811" s="88">
        <f>VLOOKUP(P2811,NEW_TRAIN_TEST!$A$1:$M$980,11,0)</f>
        <v>661</v>
      </c>
      <c r="T2811" s="6">
        <f t="shared" si="86"/>
        <v>1</v>
      </c>
      <c r="U2811" s="6">
        <f t="shared" si="87"/>
        <v>1</v>
      </c>
    </row>
    <row r="2812" spans="1:21" x14ac:dyDescent="0.2">
      <c r="A2812" s="88">
        <v>2810</v>
      </c>
      <c r="B2812" s="88">
        <v>3</v>
      </c>
      <c r="C2812" s="88" t="s">
        <v>2121</v>
      </c>
      <c r="D2812" s="89" t="s">
        <v>1699</v>
      </c>
      <c r="E2812" s="89">
        <v>13</v>
      </c>
      <c r="F2812" s="89">
        <v>1</v>
      </c>
      <c r="G2812" s="89">
        <v>0</v>
      </c>
      <c r="H2812" s="89">
        <v>0</v>
      </c>
      <c r="I2812" s="89">
        <v>2</v>
      </c>
      <c r="J2812" s="89">
        <v>0</v>
      </c>
      <c r="K2812" s="89">
        <v>0</v>
      </c>
      <c r="L2812" s="89">
        <v>0</v>
      </c>
      <c r="M2812" s="89">
        <v>0</v>
      </c>
      <c r="N2812" s="89">
        <v>0</v>
      </c>
      <c r="O2812" s="89">
        <v>2</v>
      </c>
      <c r="P2812" s="89">
        <v>387</v>
      </c>
      <c r="Q2812" s="89">
        <v>12136.5</v>
      </c>
      <c r="R2812" s="88">
        <f>VLOOKUP(P2812,NEW_TRAIN_TEST!$A$1:$M$980,13,0)</f>
        <v>11885.5</v>
      </c>
      <c r="S2812" s="88">
        <f>VLOOKUP(P2812,NEW_TRAIN_TEST!$A$1:$M$980,11,0)</f>
        <v>13041</v>
      </c>
      <c r="T2812" s="6">
        <f t="shared" si="86"/>
        <v>0</v>
      </c>
      <c r="U2812" s="6">
        <f t="shared" si="87"/>
        <v>0</v>
      </c>
    </row>
    <row r="2813" spans="1:21" x14ac:dyDescent="0.2">
      <c r="A2813" s="88">
        <v>2811</v>
      </c>
      <c r="B2813" s="88">
        <v>3</v>
      </c>
      <c r="C2813" s="88" t="s">
        <v>2121</v>
      </c>
      <c r="D2813" s="89" t="s">
        <v>1699</v>
      </c>
      <c r="E2813" s="89">
        <v>18</v>
      </c>
      <c r="F2813" s="89">
        <v>0</v>
      </c>
      <c r="G2813" s="89">
        <v>0</v>
      </c>
      <c r="H2813" s="89">
        <v>0</v>
      </c>
      <c r="I2813" s="89">
        <v>0</v>
      </c>
      <c r="J2813" s="89">
        <v>0</v>
      </c>
      <c r="K2813" s="89">
        <v>0</v>
      </c>
      <c r="L2813" s="89">
        <v>0</v>
      </c>
      <c r="M2813" s="89">
        <v>0</v>
      </c>
      <c r="N2813" s="89">
        <v>0</v>
      </c>
      <c r="O2813" s="89">
        <v>0</v>
      </c>
      <c r="P2813" s="89">
        <v>892</v>
      </c>
      <c r="Q2813" s="89">
        <v>13930</v>
      </c>
      <c r="R2813" s="88">
        <f>VLOOKUP(P2813,NEW_TRAIN_TEST!$A$1:$M$980,13,0)</f>
        <v>12456</v>
      </c>
      <c r="S2813" s="88">
        <f>VLOOKUP(P2813,NEW_TRAIN_TEST!$A$1:$M$980,11,0)</f>
        <v>14248</v>
      </c>
      <c r="T2813" s="6">
        <f t="shared" si="86"/>
        <v>0</v>
      </c>
      <c r="U2813" s="6">
        <f t="shared" si="87"/>
        <v>0</v>
      </c>
    </row>
    <row r="2814" spans="1:21" x14ac:dyDescent="0.2">
      <c r="A2814" s="88">
        <v>2812</v>
      </c>
      <c r="B2814" s="88">
        <v>3</v>
      </c>
      <c r="C2814" s="88" t="s">
        <v>2121</v>
      </c>
      <c r="D2814" s="89" t="s">
        <v>1699</v>
      </c>
      <c r="E2814" s="89">
        <v>11</v>
      </c>
      <c r="F2814" s="89">
        <v>2</v>
      </c>
      <c r="G2814" s="89">
        <v>0</v>
      </c>
      <c r="H2814" s="89">
        <v>2</v>
      </c>
      <c r="I2814" s="89">
        <v>2</v>
      </c>
      <c r="J2814" s="89">
        <v>0</v>
      </c>
      <c r="K2814" s="89">
        <v>0</v>
      </c>
      <c r="L2814" s="89">
        <v>0</v>
      </c>
      <c r="M2814" s="89">
        <v>0</v>
      </c>
      <c r="N2814" s="89">
        <v>0</v>
      </c>
      <c r="O2814" s="89">
        <v>2</v>
      </c>
      <c r="P2814" s="89">
        <v>835</v>
      </c>
      <c r="Q2814" s="89">
        <v>5988.5</v>
      </c>
      <c r="R2814" s="88">
        <f>VLOOKUP(P2814,NEW_TRAIN_TEST!$A$1:$M$980,13,0)</f>
        <v>4954</v>
      </c>
      <c r="S2814" s="88">
        <f>VLOOKUP(P2814,NEW_TRAIN_TEST!$A$1:$M$980,11,0)</f>
        <v>6161</v>
      </c>
      <c r="T2814" s="6">
        <f t="shared" si="86"/>
        <v>0</v>
      </c>
      <c r="U2814" s="6">
        <f t="shared" si="87"/>
        <v>0</v>
      </c>
    </row>
    <row r="2815" spans="1:21" x14ac:dyDescent="0.2">
      <c r="A2815" s="88">
        <v>2813</v>
      </c>
      <c r="B2815" s="88">
        <v>3</v>
      </c>
      <c r="C2815" s="88" t="s">
        <v>2121</v>
      </c>
      <c r="D2815" s="89" t="s">
        <v>1699</v>
      </c>
      <c r="E2815" s="89">
        <v>10</v>
      </c>
      <c r="F2815" s="89">
        <v>0</v>
      </c>
      <c r="G2815" s="89">
        <v>1</v>
      </c>
      <c r="H2815" s="89">
        <v>0</v>
      </c>
      <c r="I2815" s="89">
        <v>0</v>
      </c>
      <c r="J2815" s="89">
        <v>0</v>
      </c>
      <c r="K2815" s="89">
        <v>0</v>
      </c>
      <c r="L2815" s="89">
        <v>1</v>
      </c>
      <c r="M2815" s="89">
        <v>26</v>
      </c>
      <c r="N2815" s="89">
        <v>0</v>
      </c>
      <c r="O2815" s="89">
        <v>0</v>
      </c>
      <c r="P2815" s="89">
        <v>93</v>
      </c>
      <c r="Q2815" s="89">
        <v>628</v>
      </c>
      <c r="R2815" s="88">
        <f>VLOOKUP(P2815,NEW_TRAIN_TEST!$A$1:$M$980,13,0)</f>
        <v>611</v>
      </c>
      <c r="S2815" s="88">
        <f>VLOOKUP(P2815,NEW_TRAIN_TEST!$A$1:$M$980,11,0)</f>
        <v>638</v>
      </c>
      <c r="T2815" s="6">
        <f t="shared" si="86"/>
        <v>1</v>
      </c>
      <c r="U2815" s="6">
        <f t="shared" si="87"/>
        <v>1</v>
      </c>
    </row>
    <row r="2816" spans="1:21" x14ac:dyDescent="0.2">
      <c r="A2816" s="88">
        <v>2814</v>
      </c>
      <c r="B2816" s="88">
        <v>3</v>
      </c>
      <c r="C2816" s="88" t="s">
        <v>2121</v>
      </c>
      <c r="D2816" s="89" t="s">
        <v>1699</v>
      </c>
      <c r="E2816" s="89">
        <v>8</v>
      </c>
      <c r="F2816" s="89">
        <v>4</v>
      </c>
      <c r="G2816" s="89">
        <v>1</v>
      </c>
      <c r="H2816" s="89">
        <v>2</v>
      </c>
      <c r="I2816" s="89">
        <v>2</v>
      </c>
      <c r="J2816" s="89">
        <v>0</v>
      </c>
      <c r="K2816" s="89">
        <v>0</v>
      </c>
      <c r="L2816" s="89">
        <v>1</v>
      </c>
      <c r="M2816" s="89">
        <v>26</v>
      </c>
      <c r="N2816" s="89">
        <v>0</v>
      </c>
      <c r="O2816" s="89">
        <v>2</v>
      </c>
      <c r="P2816" s="89">
        <v>93</v>
      </c>
      <c r="Q2816" s="89">
        <v>631</v>
      </c>
      <c r="R2816" s="88">
        <f>VLOOKUP(P2816,NEW_TRAIN_TEST!$A$1:$M$980,13,0)</f>
        <v>611</v>
      </c>
      <c r="S2816" s="88">
        <f>VLOOKUP(P2816,NEW_TRAIN_TEST!$A$1:$M$980,11,0)</f>
        <v>638</v>
      </c>
      <c r="T2816" s="6">
        <f t="shared" si="86"/>
        <v>1</v>
      </c>
      <c r="U2816" s="6">
        <f t="shared" si="87"/>
        <v>1</v>
      </c>
    </row>
    <row r="2817" spans="1:21" x14ac:dyDescent="0.2">
      <c r="A2817" s="88">
        <v>2815</v>
      </c>
      <c r="B2817" s="88">
        <v>3</v>
      </c>
      <c r="C2817" s="88" t="s">
        <v>2121</v>
      </c>
      <c r="D2817" s="89" t="s">
        <v>1699</v>
      </c>
      <c r="E2817" s="89">
        <v>15</v>
      </c>
      <c r="F2817" s="89">
        <v>0</v>
      </c>
      <c r="G2817" s="89">
        <v>0</v>
      </c>
      <c r="H2817" s="89">
        <v>0</v>
      </c>
      <c r="I2817" s="89">
        <v>0</v>
      </c>
      <c r="J2817" s="89">
        <v>0</v>
      </c>
      <c r="K2817" s="89">
        <v>0</v>
      </c>
      <c r="L2817" s="89">
        <v>0</v>
      </c>
      <c r="M2817" s="89">
        <v>0</v>
      </c>
      <c r="N2817" s="89">
        <v>0</v>
      </c>
      <c r="O2817" s="89">
        <v>0</v>
      </c>
      <c r="P2817" s="89">
        <v>881</v>
      </c>
      <c r="Q2817" s="89">
        <v>13327</v>
      </c>
      <c r="R2817" s="88">
        <f>VLOOKUP(P2817,NEW_TRAIN_TEST!$A$1:$M$980,13,0)</f>
        <v>11936</v>
      </c>
      <c r="S2817" s="88">
        <f>VLOOKUP(P2817,NEW_TRAIN_TEST!$A$1:$M$980,11,0)</f>
        <v>13644</v>
      </c>
      <c r="T2817" s="6">
        <f t="shared" si="86"/>
        <v>0</v>
      </c>
      <c r="U2817" s="6">
        <f t="shared" si="87"/>
        <v>0</v>
      </c>
    </row>
    <row r="2818" spans="1:21" x14ac:dyDescent="0.2">
      <c r="A2818" s="88">
        <v>2816</v>
      </c>
      <c r="B2818" s="88">
        <v>3</v>
      </c>
      <c r="C2818" s="88" t="s">
        <v>2121</v>
      </c>
      <c r="D2818" s="89" t="s">
        <v>1699</v>
      </c>
      <c r="E2818" s="89">
        <v>0</v>
      </c>
      <c r="F2818" s="89">
        <v>2</v>
      </c>
      <c r="G2818" s="89">
        <v>0</v>
      </c>
      <c r="H2818" s="89">
        <v>0</v>
      </c>
      <c r="I2818" s="89">
        <v>2</v>
      </c>
      <c r="J2818" s="89">
        <v>0</v>
      </c>
      <c r="K2818" s="89">
        <v>0</v>
      </c>
      <c r="L2818" s="89">
        <v>0</v>
      </c>
      <c r="M2818" s="89">
        <v>0</v>
      </c>
      <c r="N2818" s="89">
        <v>0</v>
      </c>
      <c r="O2818" s="89">
        <v>2</v>
      </c>
      <c r="P2818" s="89">
        <v>447</v>
      </c>
      <c r="Q2818" s="89">
        <v>10153.5</v>
      </c>
      <c r="R2818" s="88">
        <f>VLOOKUP(P2818,NEW_TRAIN_TEST!$A$1:$M$980,13,0)</f>
        <v>10153.5</v>
      </c>
      <c r="S2818" s="88">
        <f>VLOOKUP(P2818,NEW_TRAIN_TEST!$A$1:$M$980,11,0)</f>
        <v>10232</v>
      </c>
      <c r="T2818" s="6">
        <f t="shared" si="86"/>
        <v>0</v>
      </c>
      <c r="U2818" s="6">
        <f t="shared" si="87"/>
        <v>0</v>
      </c>
    </row>
    <row r="2819" spans="1:21" x14ac:dyDescent="0.2">
      <c r="A2819" s="88">
        <v>2817</v>
      </c>
      <c r="B2819" s="88">
        <v>3</v>
      </c>
      <c r="C2819" s="88" t="s">
        <v>2121</v>
      </c>
      <c r="D2819" s="89" t="s">
        <v>1699</v>
      </c>
      <c r="E2819" s="89">
        <v>0</v>
      </c>
      <c r="F2819" s="89">
        <v>2</v>
      </c>
      <c r="G2819" s="89">
        <v>0</v>
      </c>
      <c r="H2819" s="89">
        <v>2</v>
      </c>
      <c r="I2819" s="89">
        <v>2</v>
      </c>
      <c r="J2819" s="89">
        <v>0</v>
      </c>
      <c r="K2819" s="89">
        <v>0</v>
      </c>
      <c r="L2819" s="89">
        <v>0</v>
      </c>
      <c r="M2819" s="89">
        <v>0</v>
      </c>
      <c r="N2819" s="89">
        <v>0</v>
      </c>
      <c r="O2819" s="89">
        <v>2</v>
      </c>
      <c r="P2819" s="89">
        <v>447</v>
      </c>
      <c r="Q2819" s="89">
        <v>10179.5</v>
      </c>
      <c r="R2819" s="88">
        <f>VLOOKUP(P2819,NEW_TRAIN_TEST!$A$1:$M$980,13,0)</f>
        <v>10153.5</v>
      </c>
      <c r="S2819" s="88">
        <f>VLOOKUP(P2819,NEW_TRAIN_TEST!$A$1:$M$980,11,0)</f>
        <v>10232</v>
      </c>
      <c r="T2819" s="6">
        <f t="shared" ref="T2819:T2882" si="88">IF(L2819&gt;0,1,0)</f>
        <v>0</v>
      </c>
      <c r="U2819" s="6">
        <f t="shared" ref="U2819:U2882" si="89">IF(M2819&gt;0,1,0)</f>
        <v>0</v>
      </c>
    </row>
    <row r="2820" spans="1:21" x14ac:dyDescent="0.2">
      <c r="A2820" s="88">
        <v>2818</v>
      </c>
      <c r="B2820" s="88">
        <v>3</v>
      </c>
      <c r="C2820" s="88" t="s">
        <v>2121</v>
      </c>
      <c r="D2820" s="89" t="s">
        <v>1699</v>
      </c>
      <c r="E2820" s="89">
        <v>0</v>
      </c>
      <c r="F2820" s="89">
        <v>6</v>
      </c>
      <c r="G2820" s="89">
        <v>0</v>
      </c>
      <c r="H2820" s="89">
        <v>0</v>
      </c>
      <c r="I2820" s="89">
        <v>2</v>
      </c>
      <c r="J2820" s="89">
        <v>0</v>
      </c>
      <c r="K2820" s="89">
        <v>0</v>
      </c>
      <c r="L2820" s="89">
        <v>0</v>
      </c>
      <c r="M2820" s="89">
        <v>0</v>
      </c>
      <c r="N2820" s="89">
        <v>0</v>
      </c>
      <c r="O2820" s="89">
        <v>2</v>
      </c>
      <c r="P2820" s="89">
        <v>447</v>
      </c>
      <c r="Q2820" s="89">
        <v>10189.5</v>
      </c>
      <c r="R2820" s="88">
        <f>VLOOKUP(P2820,NEW_TRAIN_TEST!$A$1:$M$980,13,0)</f>
        <v>10153.5</v>
      </c>
      <c r="S2820" s="88">
        <f>VLOOKUP(P2820,NEW_TRAIN_TEST!$A$1:$M$980,11,0)</f>
        <v>10232</v>
      </c>
      <c r="T2820" s="6">
        <f t="shared" si="88"/>
        <v>0</v>
      </c>
      <c r="U2820" s="6">
        <f t="shared" si="89"/>
        <v>0</v>
      </c>
    </row>
    <row r="2821" spans="1:21" x14ac:dyDescent="0.2">
      <c r="A2821" s="88">
        <v>2819</v>
      </c>
      <c r="B2821" s="88">
        <v>3</v>
      </c>
      <c r="C2821" s="88" t="s">
        <v>2121</v>
      </c>
      <c r="D2821" s="89" t="s">
        <v>1699</v>
      </c>
      <c r="E2821" s="89">
        <v>2</v>
      </c>
      <c r="F2821" s="89">
        <v>0</v>
      </c>
      <c r="G2821" s="89">
        <v>0</v>
      </c>
      <c r="H2821" s="89">
        <v>0</v>
      </c>
      <c r="I2821" s="89">
        <v>0</v>
      </c>
      <c r="J2821" s="89">
        <v>0</v>
      </c>
      <c r="K2821" s="89">
        <v>0</v>
      </c>
      <c r="L2821" s="89">
        <v>0</v>
      </c>
      <c r="M2821" s="89">
        <v>0</v>
      </c>
      <c r="N2821" s="89">
        <v>0</v>
      </c>
      <c r="O2821" s="89">
        <v>0</v>
      </c>
      <c r="P2821" s="89">
        <v>447</v>
      </c>
      <c r="Q2821" s="89">
        <v>10208.67</v>
      </c>
      <c r="R2821" s="88">
        <f>VLOOKUP(P2821,NEW_TRAIN_TEST!$A$1:$M$980,13,0)</f>
        <v>10153.5</v>
      </c>
      <c r="S2821" s="88">
        <f>VLOOKUP(P2821,NEW_TRAIN_TEST!$A$1:$M$980,11,0)</f>
        <v>10232</v>
      </c>
      <c r="T2821" s="6">
        <f t="shared" si="88"/>
        <v>0</v>
      </c>
      <c r="U2821" s="6">
        <f t="shared" si="89"/>
        <v>0</v>
      </c>
    </row>
    <row r="2822" spans="1:21" x14ac:dyDescent="0.2">
      <c r="A2822" s="88">
        <v>2820</v>
      </c>
      <c r="B2822" s="88">
        <v>3</v>
      </c>
      <c r="C2822" s="88" t="s">
        <v>2121</v>
      </c>
      <c r="D2822" s="89" t="s">
        <v>1699</v>
      </c>
      <c r="E2822" s="89">
        <v>0</v>
      </c>
      <c r="F2822" s="89">
        <v>2</v>
      </c>
      <c r="G2822" s="89">
        <v>0</v>
      </c>
      <c r="H2822" s="89">
        <v>2</v>
      </c>
      <c r="I2822" s="89">
        <v>2</v>
      </c>
      <c r="J2822" s="89">
        <v>0</v>
      </c>
      <c r="K2822" s="89">
        <v>0</v>
      </c>
      <c r="L2822" s="89">
        <v>0</v>
      </c>
      <c r="M2822" s="89">
        <v>0</v>
      </c>
      <c r="N2822" s="89">
        <v>0</v>
      </c>
      <c r="O2822" s="89">
        <v>2</v>
      </c>
      <c r="P2822" s="89">
        <v>434</v>
      </c>
      <c r="Q2822" s="89">
        <v>10840</v>
      </c>
      <c r="R2822" s="88">
        <f>VLOOKUP(P2822,NEW_TRAIN_TEST!$A$1:$M$980,13,0)</f>
        <v>10840</v>
      </c>
      <c r="S2822" s="88">
        <f>VLOOKUP(P2822,NEW_TRAIN_TEST!$A$1:$M$980,11,0)</f>
        <v>10884</v>
      </c>
      <c r="T2822" s="6">
        <f t="shared" si="88"/>
        <v>0</v>
      </c>
      <c r="U2822" s="6">
        <f t="shared" si="89"/>
        <v>0</v>
      </c>
    </row>
    <row r="2823" spans="1:21" x14ac:dyDescent="0.2">
      <c r="A2823" s="88">
        <v>2821</v>
      </c>
      <c r="B2823" s="88">
        <v>3</v>
      </c>
      <c r="C2823" s="88" t="s">
        <v>2121</v>
      </c>
      <c r="D2823" s="89" t="s">
        <v>1699</v>
      </c>
      <c r="E2823" s="89">
        <v>0</v>
      </c>
      <c r="F2823" s="89">
        <v>2</v>
      </c>
      <c r="G2823" s="89">
        <v>1</v>
      </c>
      <c r="H2823" s="89">
        <v>2</v>
      </c>
      <c r="I2823" s="89">
        <v>2</v>
      </c>
      <c r="J2823" s="89">
        <v>0</v>
      </c>
      <c r="K2823" s="89">
        <v>0</v>
      </c>
      <c r="L2823" s="89">
        <v>0</v>
      </c>
      <c r="M2823" s="89">
        <v>0</v>
      </c>
      <c r="N2823" s="89">
        <v>0</v>
      </c>
      <c r="O2823" s="89">
        <v>2</v>
      </c>
      <c r="P2823" s="89">
        <v>434</v>
      </c>
      <c r="Q2823" s="89">
        <v>10852.5</v>
      </c>
      <c r="R2823" s="88">
        <f>VLOOKUP(P2823,NEW_TRAIN_TEST!$A$1:$M$980,13,0)</f>
        <v>10840</v>
      </c>
      <c r="S2823" s="88">
        <f>VLOOKUP(P2823,NEW_TRAIN_TEST!$A$1:$M$980,11,0)</f>
        <v>10884</v>
      </c>
      <c r="T2823" s="6">
        <f t="shared" si="88"/>
        <v>0</v>
      </c>
      <c r="U2823" s="6">
        <f t="shared" si="89"/>
        <v>0</v>
      </c>
    </row>
    <row r="2824" spans="1:21" x14ac:dyDescent="0.2">
      <c r="A2824" s="88">
        <v>2822</v>
      </c>
      <c r="B2824" s="88">
        <v>3</v>
      </c>
      <c r="C2824" s="88" t="s">
        <v>2121</v>
      </c>
      <c r="D2824" s="89" t="s">
        <v>1699</v>
      </c>
      <c r="E2824" s="89">
        <v>0</v>
      </c>
      <c r="F2824" s="89">
        <v>2</v>
      </c>
      <c r="G2824" s="89">
        <v>0</v>
      </c>
      <c r="H2824" s="89">
        <v>2</v>
      </c>
      <c r="I2824" s="89">
        <v>2</v>
      </c>
      <c r="J2824" s="89">
        <v>0</v>
      </c>
      <c r="K2824" s="89">
        <v>0</v>
      </c>
      <c r="L2824" s="89">
        <v>0</v>
      </c>
      <c r="M2824" s="89">
        <v>0</v>
      </c>
      <c r="N2824" s="89">
        <v>0</v>
      </c>
      <c r="O2824" s="89">
        <v>2</v>
      </c>
      <c r="P2824" s="89">
        <v>434</v>
      </c>
      <c r="Q2824" s="89">
        <v>10855</v>
      </c>
      <c r="R2824" s="88">
        <f>VLOOKUP(P2824,NEW_TRAIN_TEST!$A$1:$M$980,13,0)</f>
        <v>10840</v>
      </c>
      <c r="S2824" s="88">
        <f>VLOOKUP(P2824,NEW_TRAIN_TEST!$A$1:$M$980,11,0)</f>
        <v>10884</v>
      </c>
      <c r="T2824" s="6">
        <f t="shared" si="88"/>
        <v>0</v>
      </c>
      <c r="U2824" s="6">
        <f t="shared" si="89"/>
        <v>0</v>
      </c>
    </row>
    <row r="2825" spans="1:21" x14ac:dyDescent="0.2">
      <c r="A2825" s="88">
        <v>2823</v>
      </c>
      <c r="B2825" s="88">
        <v>3</v>
      </c>
      <c r="C2825" s="88" t="s">
        <v>2121</v>
      </c>
      <c r="D2825" s="89" t="s">
        <v>1699</v>
      </c>
      <c r="E2825" s="89">
        <v>0</v>
      </c>
      <c r="F2825" s="89">
        <v>6</v>
      </c>
      <c r="G2825" s="89">
        <v>2</v>
      </c>
      <c r="H2825" s="89">
        <v>0</v>
      </c>
      <c r="I2825" s="89">
        <v>0</v>
      </c>
      <c r="J2825" s="89">
        <v>0</v>
      </c>
      <c r="K2825" s="89">
        <v>0</v>
      </c>
      <c r="L2825" s="89">
        <v>0</v>
      </c>
      <c r="M2825" s="89">
        <v>0</v>
      </c>
      <c r="N2825" s="89">
        <v>0</v>
      </c>
      <c r="O2825" s="89">
        <v>0</v>
      </c>
      <c r="P2825" s="89">
        <v>434</v>
      </c>
      <c r="Q2825" s="89">
        <v>10868.75</v>
      </c>
      <c r="R2825" s="88">
        <f>VLOOKUP(P2825,NEW_TRAIN_TEST!$A$1:$M$980,13,0)</f>
        <v>10840</v>
      </c>
      <c r="S2825" s="88">
        <f>VLOOKUP(P2825,NEW_TRAIN_TEST!$A$1:$M$980,11,0)</f>
        <v>10884</v>
      </c>
      <c r="T2825" s="6">
        <f t="shared" si="88"/>
        <v>0</v>
      </c>
      <c r="U2825" s="6">
        <f t="shared" si="89"/>
        <v>0</v>
      </c>
    </row>
    <row r="2826" spans="1:21" x14ac:dyDescent="0.2">
      <c r="A2826" s="88">
        <v>2824</v>
      </c>
      <c r="B2826" s="88">
        <v>3</v>
      </c>
      <c r="C2826" s="88" t="s">
        <v>2121</v>
      </c>
      <c r="D2826" s="89" t="s">
        <v>1699</v>
      </c>
      <c r="E2826" s="89">
        <v>0</v>
      </c>
      <c r="F2826" s="89">
        <v>5</v>
      </c>
      <c r="G2826" s="89">
        <v>0</v>
      </c>
      <c r="H2826" s="89">
        <v>0</v>
      </c>
      <c r="I2826" s="89">
        <v>0</v>
      </c>
      <c r="J2826" s="89">
        <v>0</v>
      </c>
      <c r="K2826" s="89">
        <v>0</v>
      </c>
      <c r="L2826" s="89">
        <v>0</v>
      </c>
      <c r="M2826" s="89">
        <v>0</v>
      </c>
      <c r="N2826" s="89">
        <v>0</v>
      </c>
      <c r="O2826" s="89">
        <v>0</v>
      </c>
      <c r="P2826" s="89">
        <v>434</v>
      </c>
      <c r="Q2826" s="89">
        <v>10871.33</v>
      </c>
      <c r="R2826" s="88">
        <f>VLOOKUP(P2826,NEW_TRAIN_TEST!$A$1:$M$980,13,0)</f>
        <v>10840</v>
      </c>
      <c r="S2826" s="88">
        <f>VLOOKUP(P2826,NEW_TRAIN_TEST!$A$1:$M$980,11,0)</f>
        <v>10884</v>
      </c>
      <c r="T2826" s="6">
        <f t="shared" si="88"/>
        <v>0</v>
      </c>
      <c r="U2826" s="6">
        <f t="shared" si="89"/>
        <v>0</v>
      </c>
    </row>
    <row r="2827" spans="1:21" x14ac:dyDescent="0.2">
      <c r="A2827" s="88">
        <v>2825</v>
      </c>
      <c r="B2827" s="88">
        <v>3</v>
      </c>
      <c r="C2827" s="88" t="s">
        <v>2121</v>
      </c>
      <c r="D2827" s="89" t="s">
        <v>1699</v>
      </c>
      <c r="E2827" s="89">
        <v>2</v>
      </c>
      <c r="F2827" s="89">
        <v>0</v>
      </c>
      <c r="G2827" s="89">
        <v>0</v>
      </c>
      <c r="H2827" s="89">
        <v>0</v>
      </c>
      <c r="I2827" s="89">
        <v>0</v>
      </c>
      <c r="J2827" s="89">
        <v>0</v>
      </c>
      <c r="K2827" s="89">
        <v>0</v>
      </c>
      <c r="L2827" s="89">
        <v>0</v>
      </c>
      <c r="M2827" s="89">
        <v>0</v>
      </c>
      <c r="N2827" s="89">
        <v>0</v>
      </c>
      <c r="O2827" s="89">
        <v>0</v>
      </c>
      <c r="P2827" s="89">
        <v>434</v>
      </c>
      <c r="Q2827" s="89">
        <v>10879.33</v>
      </c>
      <c r="R2827" s="88">
        <f>VLOOKUP(P2827,NEW_TRAIN_TEST!$A$1:$M$980,13,0)</f>
        <v>10840</v>
      </c>
      <c r="S2827" s="88">
        <f>VLOOKUP(P2827,NEW_TRAIN_TEST!$A$1:$M$980,11,0)</f>
        <v>10884</v>
      </c>
      <c r="T2827" s="6">
        <f t="shared" si="88"/>
        <v>0</v>
      </c>
      <c r="U2827" s="6">
        <f t="shared" si="89"/>
        <v>0</v>
      </c>
    </row>
    <row r="2828" spans="1:21" x14ac:dyDescent="0.2">
      <c r="A2828" s="88">
        <v>2826</v>
      </c>
      <c r="B2828" s="88">
        <v>3</v>
      </c>
      <c r="C2828" s="88" t="s">
        <v>2121</v>
      </c>
      <c r="D2828" s="89" t="s">
        <v>1699</v>
      </c>
      <c r="E2828" s="89">
        <v>0</v>
      </c>
      <c r="F2828" s="89">
        <v>2</v>
      </c>
      <c r="G2828" s="89">
        <v>0</v>
      </c>
      <c r="H2828" s="89">
        <v>2</v>
      </c>
      <c r="I2828" s="89">
        <v>2</v>
      </c>
      <c r="J2828" s="89">
        <v>0</v>
      </c>
      <c r="K2828" s="89">
        <v>0</v>
      </c>
      <c r="L2828" s="89">
        <v>0</v>
      </c>
      <c r="M2828" s="89">
        <v>0</v>
      </c>
      <c r="N2828" s="89">
        <v>0</v>
      </c>
      <c r="O2828" s="89">
        <v>2</v>
      </c>
      <c r="P2828" s="89">
        <v>435</v>
      </c>
      <c r="Q2828" s="89">
        <v>8716</v>
      </c>
      <c r="R2828" s="88">
        <f>VLOOKUP(P2828,NEW_TRAIN_TEST!$A$1:$M$980,13,0)</f>
        <v>8716</v>
      </c>
      <c r="S2828" s="88">
        <f>VLOOKUP(P2828,NEW_TRAIN_TEST!$A$1:$M$980,11,0)</f>
        <v>8927</v>
      </c>
      <c r="T2828" s="6">
        <f t="shared" si="88"/>
        <v>0</v>
      </c>
      <c r="U2828" s="6">
        <f t="shared" si="89"/>
        <v>0</v>
      </c>
    </row>
    <row r="2829" spans="1:21" x14ac:dyDescent="0.2">
      <c r="A2829" s="88">
        <v>2827</v>
      </c>
      <c r="B2829" s="88">
        <v>3</v>
      </c>
      <c r="C2829" s="88" t="s">
        <v>2121</v>
      </c>
      <c r="D2829" s="89" t="s">
        <v>1699</v>
      </c>
      <c r="E2829" s="89">
        <v>0</v>
      </c>
      <c r="F2829" s="89">
        <v>2</v>
      </c>
      <c r="G2829" s="89">
        <v>0</v>
      </c>
      <c r="H2829" s="89">
        <v>2</v>
      </c>
      <c r="I2829" s="89">
        <v>2</v>
      </c>
      <c r="J2829" s="89">
        <v>0</v>
      </c>
      <c r="K2829" s="89">
        <v>0</v>
      </c>
      <c r="L2829" s="89">
        <v>0</v>
      </c>
      <c r="M2829" s="89">
        <v>0</v>
      </c>
      <c r="N2829" s="89">
        <v>0</v>
      </c>
      <c r="O2829" s="89">
        <v>2</v>
      </c>
      <c r="P2829" s="89">
        <v>435</v>
      </c>
      <c r="Q2829" s="89">
        <v>8751</v>
      </c>
      <c r="R2829" s="88">
        <f>VLOOKUP(P2829,NEW_TRAIN_TEST!$A$1:$M$980,13,0)</f>
        <v>8716</v>
      </c>
      <c r="S2829" s="88">
        <f>VLOOKUP(P2829,NEW_TRAIN_TEST!$A$1:$M$980,11,0)</f>
        <v>8927</v>
      </c>
      <c r="T2829" s="6">
        <f t="shared" si="88"/>
        <v>0</v>
      </c>
      <c r="U2829" s="6">
        <f t="shared" si="89"/>
        <v>0</v>
      </c>
    </row>
    <row r="2830" spans="1:21" x14ac:dyDescent="0.2">
      <c r="A2830" s="88">
        <v>2828</v>
      </c>
      <c r="B2830" s="88">
        <v>3</v>
      </c>
      <c r="C2830" s="88" t="s">
        <v>2121</v>
      </c>
      <c r="D2830" s="89" t="s">
        <v>1699</v>
      </c>
      <c r="E2830" s="89">
        <v>0</v>
      </c>
      <c r="F2830" s="89">
        <v>5</v>
      </c>
      <c r="G2830" s="89">
        <v>0</v>
      </c>
      <c r="H2830" s="89">
        <v>0</v>
      </c>
      <c r="I2830" s="89">
        <v>2</v>
      </c>
      <c r="J2830" s="89">
        <v>0</v>
      </c>
      <c r="K2830" s="89">
        <v>0</v>
      </c>
      <c r="L2830" s="89">
        <v>0</v>
      </c>
      <c r="M2830" s="89">
        <v>0</v>
      </c>
      <c r="N2830" s="89">
        <v>0</v>
      </c>
      <c r="O2830" s="89">
        <v>2</v>
      </c>
      <c r="P2830" s="89">
        <v>435</v>
      </c>
      <c r="Q2830" s="89">
        <v>8790</v>
      </c>
      <c r="R2830" s="88">
        <f>VLOOKUP(P2830,NEW_TRAIN_TEST!$A$1:$M$980,13,0)</f>
        <v>8716</v>
      </c>
      <c r="S2830" s="88">
        <f>VLOOKUP(P2830,NEW_TRAIN_TEST!$A$1:$M$980,11,0)</f>
        <v>8927</v>
      </c>
      <c r="T2830" s="6">
        <f t="shared" si="88"/>
        <v>0</v>
      </c>
      <c r="U2830" s="6">
        <f t="shared" si="89"/>
        <v>0</v>
      </c>
    </row>
    <row r="2831" spans="1:21" x14ac:dyDescent="0.2">
      <c r="A2831" s="88">
        <v>2829</v>
      </c>
      <c r="B2831" s="88">
        <v>3</v>
      </c>
      <c r="C2831" s="88" t="s">
        <v>2121</v>
      </c>
      <c r="D2831" s="89" t="s">
        <v>1699</v>
      </c>
      <c r="E2831" s="89">
        <v>2</v>
      </c>
      <c r="F2831" s="89">
        <v>0</v>
      </c>
      <c r="G2831" s="89">
        <v>0</v>
      </c>
      <c r="H2831" s="89">
        <v>0</v>
      </c>
      <c r="I2831" s="89">
        <v>0</v>
      </c>
      <c r="J2831" s="89">
        <v>0</v>
      </c>
      <c r="K2831" s="89">
        <v>0</v>
      </c>
      <c r="L2831" s="89">
        <v>0</v>
      </c>
      <c r="M2831" s="89">
        <v>0</v>
      </c>
      <c r="N2831" s="89">
        <v>0</v>
      </c>
      <c r="O2831" s="89">
        <v>0</v>
      </c>
      <c r="P2831" s="89">
        <v>435</v>
      </c>
      <c r="Q2831" s="89">
        <v>8926</v>
      </c>
      <c r="R2831" s="88">
        <f>VLOOKUP(P2831,NEW_TRAIN_TEST!$A$1:$M$980,13,0)</f>
        <v>8716</v>
      </c>
      <c r="S2831" s="88">
        <f>VLOOKUP(P2831,NEW_TRAIN_TEST!$A$1:$M$980,11,0)</f>
        <v>8927</v>
      </c>
      <c r="T2831" s="6">
        <f t="shared" si="88"/>
        <v>0</v>
      </c>
      <c r="U2831" s="6">
        <f t="shared" si="89"/>
        <v>0</v>
      </c>
    </row>
    <row r="2832" spans="1:21" x14ac:dyDescent="0.2">
      <c r="A2832" s="88">
        <v>2830</v>
      </c>
      <c r="B2832" s="88">
        <v>3</v>
      </c>
      <c r="C2832" s="88" t="s">
        <v>2121</v>
      </c>
      <c r="D2832" s="89" t="s">
        <v>1699</v>
      </c>
      <c r="E2832" s="89">
        <v>0</v>
      </c>
      <c r="F2832" s="89">
        <v>4</v>
      </c>
      <c r="G2832" s="89">
        <v>0</v>
      </c>
      <c r="H2832" s="89">
        <v>2</v>
      </c>
      <c r="I2832" s="89">
        <v>2</v>
      </c>
      <c r="J2832" s="89">
        <v>2</v>
      </c>
      <c r="K2832" s="89">
        <v>0</v>
      </c>
      <c r="L2832" s="89">
        <v>0</v>
      </c>
      <c r="M2832" s="89">
        <v>15</v>
      </c>
      <c r="N2832" s="89">
        <v>0</v>
      </c>
      <c r="O2832" s="89">
        <v>2</v>
      </c>
      <c r="P2832" s="89">
        <v>436</v>
      </c>
      <c r="Q2832" s="89">
        <v>14245</v>
      </c>
      <c r="R2832" s="88">
        <f>VLOOKUP(P2832,NEW_TRAIN_TEST!$A$1:$M$980,13,0)</f>
        <v>14245</v>
      </c>
      <c r="S2832" s="88">
        <f>VLOOKUP(P2832,NEW_TRAIN_TEST!$A$1:$M$980,11,0)</f>
        <v>14302</v>
      </c>
      <c r="T2832" s="6">
        <f t="shared" si="88"/>
        <v>0</v>
      </c>
      <c r="U2832" s="6">
        <f t="shared" si="89"/>
        <v>1</v>
      </c>
    </row>
    <row r="2833" spans="1:21" x14ac:dyDescent="0.2">
      <c r="A2833" s="88">
        <v>2831</v>
      </c>
      <c r="B2833" s="88">
        <v>3</v>
      </c>
      <c r="C2833" s="88" t="s">
        <v>2121</v>
      </c>
      <c r="D2833" s="89" t="s">
        <v>1699</v>
      </c>
      <c r="E2833" s="89">
        <v>0</v>
      </c>
      <c r="F2833" s="89">
        <v>2</v>
      </c>
      <c r="G2833" s="89">
        <v>0</v>
      </c>
      <c r="H2833" s="89">
        <v>2</v>
      </c>
      <c r="I2833" s="89">
        <v>2</v>
      </c>
      <c r="J2833" s="89">
        <v>0</v>
      </c>
      <c r="K2833" s="89">
        <v>0</v>
      </c>
      <c r="L2833" s="89">
        <v>0</v>
      </c>
      <c r="M2833" s="89">
        <v>0</v>
      </c>
      <c r="N2833" s="89">
        <v>0</v>
      </c>
      <c r="O2833" s="89">
        <v>2</v>
      </c>
      <c r="P2833" s="89">
        <v>436</v>
      </c>
      <c r="Q2833" s="89">
        <v>14249</v>
      </c>
      <c r="R2833" s="88">
        <f>VLOOKUP(P2833,NEW_TRAIN_TEST!$A$1:$M$980,13,0)</f>
        <v>14245</v>
      </c>
      <c r="S2833" s="88">
        <f>VLOOKUP(P2833,NEW_TRAIN_TEST!$A$1:$M$980,11,0)</f>
        <v>14302</v>
      </c>
      <c r="T2833" s="6">
        <f t="shared" si="88"/>
        <v>0</v>
      </c>
      <c r="U2833" s="6">
        <f t="shared" si="89"/>
        <v>0</v>
      </c>
    </row>
    <row r="2834" spans="1:21" x14ac:dyDescent="0.2">
      <c r="A2834" s="88">
        <v>2832</v>
      </c>
      <c r="B2834" s="88">
        <v>3</v>
      </c>
      <c r="C2834" s="88" t="s">
        <v>2121</v>
      </c>
      <c r="D2834" s="89" t="s">
        <v>1699</v>
      </c>
      <c r="E2834" s="89">
        <v>0</v>
      </c>
      <c r="F2834" s="89">
        <v>4</v>
      </c>
      <c r="G2834" s="89">
        <v>3</v>
      </c>
      <c r="H2834" s="89">
        <v>0</v>
      </c>
      <c r="I2834" s="89">
        <v>2</v>
      </c>
      <c r="J2834" s="89">
        <v>0</v>
      </c>
      <c r="K2834" s="89">
        <v>0</v>
      </c>
      <c r="L2834" s="89">
        <v>0</v>
      </c>
      <c r="M2834" s="89">
        <v>0</v>
      </c>
      <c r="N2834" s="89">
        <v>0</v>
      </c>
      <c r="O2834" s="89">
        <v>2</v>
      </c>
      <c r="P2834" s="89">
        <v>436</v>
      </c>
      <c r="Q2834" s="89">
        <v>14252</v>
      </c>
      <c r="R2834" s="88">
        <f>VLOOKUP(P2834,NEW_TRAIN_TEST!$A$1:$M$980,13,0)</f>
        <v>14245</v>
      </c>
      <c r="S2834" s="88">
        <f>VLOOKUP(P2834,NEW_TRAIN_TEST!$A$1:$M$980,11,0)</f>
        <v>14302</v>
      </c>
      <c r="T2834" s="6">
        <f t="shared" si="88"/>
        <v>0</v>
      </c>
      <c r="U2834" s="6">
        <f t="shared" si="89"/>
        <v>0</v>
      </c>
    </row>
    <row r="2835" spans="1:21" x14ac:dyDescent="0.2">
      <c r="A2835" s="88">
        <v>2833</v>
      </c>
      <c r="B2835" s="88">
        <v>3</v>
      </c>
      <c r="C2835" s="88" t="s">
        <v>2121</v>
      </c>
      <c r="D2835" s="89" t="s">
        <v>1699</v>
      </c>
      <c r="E2835" s="89">
        <v>0</v>
      </c>
      <c r="F2835" s="89">
        <v>4</v>
      </c>
      <c r="G2835" s="89">
        <v>0</v>
      </c>
      <c r="H2835" s="89">
        <v>2</v>
      </c>
      <c r="I2835" s="89">
        <v>1</v>
      </c>
      <c r="J2835" s="89">
        <v>0</v>
      </c>
      <c r="K2835" s="89">
        <v>0</v>
      </c>
      <c r="L2835" s="89">
        <v>1</v>
      </c>
      <c r="M2835" s="89">
        <v>15</v>
      </c>
      <c r="N2835" s="89">
        <v>0</v>
      </c>
      <c r="O2835" s="89">
        <v>0</v>
      </c>
      <c r="P2835" s="89">
        <v>436</v>
      </c>
      <c r="Q2835" s="89">
        <v>14259.5</v>
      </c>
      <c r="R2835" s="88">
        <f>VLOOKUP(P2835,NEW_TRAIN_TEST!$A$1:$M$980,13,0)</f>
        <v>14245</v>
      </c>
      <c r="S2835" s="88">
        <f>VLOOKUP(P2835,NEW_TRAIN_TEST!$A$1:$M$980,11,0)</f>
        <v>14302</v>
      </c>
      <c r="T2835" s="6">
        <f t="shared" si="88"/>
        <v>1</v>
      </c>
      <c r="U2835" s="6">
        <f t="shared" si="89"/>
        <v>1</v>
      </c>
    </row>
    <row r="2836" spans="1:21" x14ac:dyDescent="0.2">
      <c r="A2836" s="88">
        <v>2834</v>
      </c>
      <c r="B2836" s="88">
        <v>3</v>
      </c>
      <c r="C2836" s="88" t="s">
        <v>2121</v>
      </c>
      <c r="D2836" s="89" t="s">
        <v>1699</v>
      </c>
      <c r="E2836" s="89">
        <v>0</v>
      </c>
      <c r="F2836" s="89">
        <v>2</v>
      </c>
      <c r="G2836" s="89">
        <v>1</v>
      </c>
      <c r="H2836" s="89">
        <v>2</v>
      </c>
      <c r="I2836" s="89">
        <v>2</v>
      </c>
      <c r="J2836" s="89">
        <v>0</v>
      </c>
      <c r="K2836" s="89">
        <v>0</v>
      </c>
      <c r="L2836" s="89">
        <v>0</v>
      </c>
      <c r="M2836" s="89">
        <v>0</v>
      </c>
      <c r="N2836" s="89">
        <v>0</v>
      </c>
      <c r="O2836" s="89">
        <v>2</v>
      </c>
      <c r="P2836" s="89">
        <v>436</v>
      </c>
      <c r="Q2836" s="89">
        <v>14261.5</v>
      </c>
      <c r="R2836" s="88">
        <f>VLOOKUP(P2836,NEW_TRAIN_TEST!$A$1:$M$980,13,0)</f>
        <v>14245</v>
      </c>
      <c r="S2836" s="88">
        <f>VLOOKUP(P2836,NEW_TRAIN_TEST!$A$1:$M$980,11,0)</f>
        <v>14302</v>
      </c>
      <c r="T2836" s="6">
        <f t="shared" si="88"/>
        <v>0</v>
      </c>
      <c r="U2836" s="6">
        <f t="shared" si="89"/>
        <v>0</v>
      </c>
    </row>
    <row r="2837" spans="1:21" x14ac:dyDescent="0.2">
      <c r="A2837" s="88">
        <v>2835</v>
      </c>
      <c r="B2837" s="88">
        <v>3</v>
      </c>
      <c r="C2837" s="88" t="s">
        <v>2121</v>
      </c>
      <c r="D2837" s="89" t="s">
        <v>1699</v>
      </c>
      <c r="E2837" s="89">
        <v>0</v>
      </c>
      <c r="F2837" s="89">
        <v>2</v>
      </c>
      <c r="G2837" s="89">
        <v>1</v>
      </c>
      <c r="H2837" s="89">
        <v>2</v>
      </c>
      <c r="I2837" s="89">
        <v>2</v>
      </c>
      <c r="J2837" s="89">
        <v>0</v>
      </c>
      <c r="K2837" s="89">
        <v>0</v>
      </c>
      <c r="L2837" s="89">
        <v>1</v>
      </c>
      <c r="M2837" s="89">
        <v>0</v>
      </c>
      <c r="N2837" s="89">
        <v>0</v>
      </c>
      <c r="O2837" s="89">
        <v>2</v>
      </c>
      <c r="P2837" s="89">
        <v>436</v>
      </c>
      <c r="Q2837" s="89">
        <v>14265</v>
      </c>
      <c r="R2837" s="88">
        <f>VLOOKUP(P2837,NEW_TRAIN_TEST!$A$1:$M$980,13,0)</f>
        <v>14245</v>
      </c>
      <c r="S2837" s="88">
        <f>VLOOKUP(P2837,NEW_TRAIN_TEST!$A$1:$M$980,11,0)</f>
        <v>14302</v>
      </c>
      <c r="T2837" s="6">
        <f t="shared" si="88"/>
        <v>1</v>
      </c>
      <c r="U2837" s="6">
        <f t="shared" si="89"/>
        <v>0</v>
      </c>
    </row>
    <row r="2838" spans="1:21" x14ac:dyDescent="0.2">
      <c r="A2838" s="88">
        <v>2836</v>
      </c>
      <c r="B2838" s="88">
        <v>3</v>
      </c>
      <c r="C2838" s="88" t="s">
        <v>2121</v>
      </c>
      <c r="D2838" s="89" t="s">
        <v>1699</v>
      </c>
      <c r="E2838" s="89">
        <v>0</v>
      </c>
      <c r="F2838" s="89">
        <v>4</v>
      </c>
      <c r="G2838" s="89">
        <v>4</v>
      </c>
      <c r="H2838" s="89">
        <v>2</v>
      </c>
      <c r="I2838" s="89">
        <v>1</v>
      </c>
      <c r="J2838" s="89">
        <v>0</v>
      </c>
      <c r="K2838" s="89">
        <v>0</v>
      </c>
      <c r="L2838" s="89">
        <v>1</v>
      </c>
      <c r="M2838" s="89">
        <v>15</v>
      </c>
      <c r="N2838" s="89">
        <v>0</v>
      </c>
      <c r="O2838" s="89">
        <v>0</v>
      </c>
      <c r="P2838" s="89">
        <v>436</v>
      </c>
      <c r="Q2838" s="89">
        <v>14277</v>
      </c>
      <c r="R2838" s="88">
        <f>VLOOKUP(P2838,NEW_TRAIN_TEST!$A$1:$M$980,13,0)</f>
        <v>14245</v>
      </c>
      <c r="S2838" s="88">
        <f>VLOOKUP(P2838,NEW_TRAIN_TEST!$A$1:$M$980,11,0)</f>
        <v>14302</v>
      </c>
      <c r="T2838" s="6">
        <f t="shared" si="88"/>
        <v>1</v>
      </c>
      <c r="U2838" s="6">
        <f t="shared" si="89"/>
        <v>1</v>
      </c>
    </row>
    <row r="2839" spans="1:21" x14ac:dyDescent="0.2">
      <c r="A2839" s="88">
        <v>2837</v>
      </c>
      <c r="B2839" s="88">
        <v>3</v>
      </c>
      <c r="C2839" s="88" t="s">
        <v>2121</v>
      </c>
      <c r="D2839" s="89" t="s">
        <v>1699</v>
      </c>
      <c r="E2839" s="89">
        <v>0</v>
      </c>
      <c r="F2839" s="89">
        <v>4</v>
      </c>
      <c r="G2839" s="89">
        <v>4</v>
      </c>
      <c r="H2839" s="89">
        <v>0</v>
      </c>
      <c r="I2839" s="89">
        <v>0</v>
      </c>
      <c r="J2839" s="89">
        <v>0</v>
      </c>
      <c r="K2839" s="89">
        <v>0</v>
      </c>
      <c r="L2839" s="89">
        <v>0</v>
      </c>
      <c r="M2839" s="89">
        <v>0</v>
      </c>
      <c r="N2839" s="89">
        <v>0</v>
      </c>
      <c r="O2839" s="89">
        <v>0</v>
      </c>
      <c r="P2839" s="89">
        <v>436</v>
      </c>
      <c r="Q2839" s="89">
        <v>14277</v>
      </c>
      <c r="R2839" s="88">
        <f>VLOOKUP(P2839,NEW_TRAIN_TEST!$A$1:$M$980,13,0)</f>
        <v>14245</v>
      </c>
      <c r="S2839" s="88">
        <f>VLOOKUP(P2839,NEW_TRAIN_TEST!$A$1:$M$980,11,0)</f>
        <v>14302</v>
      </c>
      <c r="T2839" s="6">
        <f t="shared" si="88"/>
        <v>0</v>
      </c>
      <c r="U2839" s="6">
        <f t="shared" si="89"/>
        <v>0</v>
      </c>
    </row>
    <row r="2840" spans="1:21" x14ac:dyDescent="0.2">
      <c r="A2840" s="88">
        <v>2838</v>
      </c>
      <c r="B2840" s="88">
        <v>3</v>
      </c>
      <c r="C2840" s="88" t="s">
        <v>2121</v>
      </c>
      <c r="D2840" s="89" t="s">
        <v>1699</v>
      </c>
      <c r="E2840" s="89">
        <v>0</v>
      </c>
      <c r="F2840" s="89">
        <v>2</v>
      </c>
      <c r="G2840" s="89">
        <v>0</v>
      </c>
      <c r="H2840" s="89">
        <v>2</v>
      </c>
      <c r="I2840" s="89">
        <v>2</v>
      </c>
      <c r="J2840" s="89">
        <v>0</v>
      </c>
      <c r="K2840" s="89">
        <v>0</v>
      </c>
      <c r="L2840" s="89">
        <v>0</v>
      </c>
      <c r="M2840" s="89">
        <v>0</v>
      </c>
      <c r="N2840" s="89">
        <v>0</v>
      </c>
      <c r="O2840" s="89">
        <v>2</v>
      </c>
      <c r="P2840" s="89">
        <v>437</v>
      </c>
      <c r="Q2840" s="89">
        <v>8025</v>
      </c>
      <c r="R2840" s="88">
        <f>VLOOKUP(P2840,NEW_TRAIN_TEST!$A$1:$M$980,13,0)</f>
        <v>8025</v>
      </c>
      <c r="S2840" s="88">
        <f>VLOOKUP(P2840,NEW_TRAIN_TEST!$A$1:$M$980,11,0)</f>
        <v>8217</v>
      </c>
      <c r="T2840" s="6">
        <f t="shared" si="88"/>
        <v>0</v>
      </c>
      <c r="U2840" s="6">
        <f t="shared" si="89"/>
        <v>0</v>
      </c>
    </row>
    <row r="2841" spans="1:21" x14ac:dyDescent="0.2">
      <c r="A2841" s="88">
        <v>2839</v>
      </c>
      <c r="B2841" s="88">
        <v>3</v>
      </c>
      <c r="C2841" s="88" t="s">
        <v>2121</v>
      </c>
      <c r="D2841" s="89" t="s">
        <v>1699</v>
      </c>
      <c r="E2841" s="89">
        <v>0</v>
      </c>
      <c r="F2841" s="89">
        <v>2</v>
      </c>
      <c r="G2841" s="89">
        <v>0</v>
      </c>
      <c r="H2841" s="89">
        <v>0</v>
      </c>
      <c r="I2841" s="89">
        <v>2</v>
      </c>
      <c r="J2841" s="89">
        <v>2</v>
      </c>
      <c r="K2841" s="89">
        <v>0</v>
      </c>
      <c r="L2841" s="89">
        <v>0</v>
      </c>
      <c r="M2841" s="89">
        <v>0</v>
      </c>
      <c r="N2841" s="89">
        <v>0</v>
      </c>
      <c r="O2841" s="89">
        <v>2</v>
      </c>
      <c r="P2841" s="89">
        <v>437</v>
      </c>
      <c r="Q2841" s="89">
        <v>8216</v>
      </c>
      <c r="R2841" s="88">
        <f>VLOOKUP(P2841,NEW_TRAIN_TEST!$A$1:$M$980,13,0)</f>
        <v>8025</v>
      </c>
      <c r="S2841" s="88">
        <f>VLOOKUP(P2841,NEW_TRAIN_TEST!$A$1:$M$980,11,0)</f>
        <v>8217</v>
      </c>
      <c r="T2841" s="6">
        <f t="shared" si="88"/>
        <v>0</v>
      </c>
      <c r="U2841" s="6">
        <f t="shared" si="89"/>
        <v>0</v>
      </c>
    </row>
    <row r="2842" spans="1:21" x14ac:dyDescent="0.2">
      <c r="A2842" s="88">
        <v>2840</v>
      </c>
      <c r="B2842" s="88">
        <v>3</v>
      </c>
      <c r="C2842" s="88" t="s">
        <v>2121</v>
      </c>
      <c r="D2842" s="89" t="s">
        <v>1699</v>
      </c>
      <c r="E2842" s="89">
        <v>7</v>
      </c>
      <c r="F2842" s="89">
        <v>3</v>
      </c>
      <c r="G2842" s="89">
        <v>0</v>
      </c>
      <c r="H2842" s="89">
        <v>0</v>
      </c>
      <c r="I2842" s="89">
        <v>2</v>
      </c>
      <c r="J2842" s="89">
        <v>0</v>
      </c>
      <c r="K2842" s="89">
        <v>0</v>
      </c>
      <c r="L2842" s="89">
        <v>1</v>
      </c>
      <c r="M2842" s="89">
        <v>0</v>
      </c>
      <c r="N2842" s="89">
        <v>0</v>
      </c>
      <c r="O2842" s="89">
        <v>2</v>
      </c>
      <c r="P2842" s="89">
        <v>39</v>
      </c>
      <c r="Q2842" s="89">
        <v>6314</v>
      </c>
      <c r="R2842" s="88">
        <f>VLOOKUP(P2842,NEW_TRAIN_TEST!$A$1:$M$980,13,0)</f>
        <v>6099.5</v>
      </c>
      <c r="S2842" s="88">
        <f>VLOOKUP(P2842,NEW_TRAIN_TEST!$A$1:$M$980,11,0)</f>
        <v>6434</v>
      </c>
      <c r="T2842" s="6">
        <f t="shared" si="88"/>
        <v>1</v>
      </c>
      <c r="U2842" s="6">
        <f t="shared" si="89"/>
        <v>0</v>
      </c>
    </row>
    <row r="2843" spans="1:21" x14ac:dyDescent="0.2">
      <c r="A2843" s="88">
        <v>2841</v>
      </c>
      <c r="B2843" s="88">
        <v>3</v>
      </c>
      <c r="C2843" s="88" t="s">
        <v>2121</v>
      </c>
      <c r="D2843" s="89" t="s">
        <v>1699</v>
      </c>
      <c r="E2843" s="89">
        <v>11</v>
      </c>
      <c r="F2843" s="89">
        <v>6</v>
      </c>
      <c r="G2843" s="89">
        <v>0</v>
      </c>
      <c r="H2843" s="89">
        <v>2</v>
      </c>
      <c r="I2843" s="89">
        <v>2</v>
      </c>
      <c r="J2843" s="89">
        <v>2</v>
      </c>
      <c r="K2843" s="89">
        <v>0</v>
      </c>
      <c r="L2843" s="89">
        <v>0</v>
      </c>
      <c r="M2843" s="89">
        <v>0</v>
      </c>
      <c r="N2843" s="89">
        <v>0</v>
      </c>
      <c r="O2843" s="89">
        <v>2</v>
      </c>
      <c r="P2843" s="89">
        <v>284</v>
      </c>
      <c r="Q2843" s="89">
        <v>15840.25</v>
      </c>
      <c r="R2843" s="88">
        <f>VLOOKUP(P2843,NEW_TRAIN_TEST!$A$1:$M$980,13,0)</f>
        <v>15722.5</v>
      </c>
      <c r="S2843" s="88">
        <f>VLOOKUP(P2843,NEW_TRAIN_TEST!$A$1:$M$980,11,0)</f>
        <v>16462</v>
      </c>
      <c r="T2843" s="6">
        <f t="shared" si="88"/>
        <v>0</v>
      </c>
      <c r="U2843" s="6">
        <f t="shared" si="89"/>
        <v>0</v>
      </c>
    </row>
    <row r="2844" spans="1:21" x14ac:dyDescent="0.2">
      <c r="A2844" s="88">
        <v>2842</v>
      </c>
      <c r="B2844" s="88">
        <v>3</v>
      </c>
      <c r="C2844" s="88" t="s">
        <v>2121</v>
      </c>
      <c r="D2844" s="89" t="s">
        <v>1699</v>
      </c>
      <c r="E2844" s="89">
        <v>3</v>
      </c>
      <c r="F2844" s="89">
        <v>2</v>
      </c>
      <c r="G2844" s="89">
        <v>0</v>
      </c>
      <c r="H2844" s="89">
        <v>2</v>
      </c>
      <c r="I2844" s="89">
        <v>2</v>
      </c>
      <c r="J2844" s="89">
        <v>0</v>
      </c>
      <c r="K2844" s="89">
        <v>0</v>
      </c>
      <c r="L2844" s="89">
        <v>1</v>
      </c>
      <c r="M2844" s="89">
        <v>0</v>
      </c>
      <c r="N2844" s="89">
        <v>0</v>
      </c>
      <c r="O2844" s="89">
        <v>2</v>
      </c>
      <c r="P2844" s="89">
        <v>440</v>
      </c>
      <c r="Q2844" s="89">
        <v>15917.5</v>
      </c>
      <c r="R2844" s="88">
        <f>VLOOKUP(P2844,NEW_TRAIN_TEST!$A$1:$M$980,13,0)</f>
        <v>15911.5</v>
      </c>
      <c r="S2844" s="88">
        <f>VLOOKUP(P2844,NEW_TRAIN_TEST!$A$1:$M$980,11,0)</f>
        <v>15938</v>
      </c>
      <c r="T2844" s="6">
        <f t="shared" si="88"/>
        <v>1</v>
      </c>
      <c r="U2844" s="6">
        <f t="shared" si="89"/>
        <v>0</v>
      </c>
    </row>
    <row r="2845" spans="1:21" x14ac:dyDescent="0.2">
      <c r="A2845" s="88">
        <v>2843</v>
      </c>
      <c r="B2845" s="88">
        <v>3</v>
      </c>
      <c r="C2845" s="88" t="s">
        <v>2121</v>
      </c>
      <c r="D2845" s="89" t="s">
        <v>1699</v>
      </c>
      <c r="E2845" s="89">
        <v>4</v>
      </c>
      <c r="F2845" s="89">
        <v>1</v>
      </c>
      <c r="G2845" s="89">
        <v>0</v>
      </c>
      <c r="H2845" s="89">
        <v>0</v>
      </c>
      <c r="I2845" s="89">
        <v>2</v>
      </c>
      <c r="J2845" s="89">
        <v>0</v>
      </c>
      <c r="K2845" s="89">
        <v>0</v>
      </c>
      <c r="L2845" s="89">
        <v>1</v>
      </c>
      <c r="M2845" s="89">
        <v>0</v>
      </c>
      <c r="N2845" s="89">
        <v>0</v>
      </c>
      <c r="O2845" s="89">
        <v>2</v>
      </c>
      <c r="P2845" s="89">
        <v>441</v>
      </c>
      <c r="Q2845" s="89">
        <v>13197.5</v>
      </c>
      <c r="R2845" s="88">
        <f>VLOOKUP(P2845,NEW_TRAIN_TEST!$A$1:$M$980,13,0)</f>
        <v>13181</v>
      </c>
      <c r="S2845" s="88">
        <f>VLOOKUP(P2845,NEW_TRAIN_TEST!$A$1:$M$980,11,0)</f>
        <v>13212</v>
      </c>
      <c r="T2845" s="6">
        <f t="shared" si="88"/>
        <v>1</v>
      </c>
      <c r="U2845" s="6">
        <f t="shared" si="89"/>
        <v>0</v>
      </c>
    </row>
    <row r="2846" spans="1:21" x14ac:dyDescent="0.2">
      <c r="A2846" s="88">
        <v>2844</v>
      </c>
      <c r="B2846" s="88">
        <v>3</v>
      </c>
      <c r="C2846" s="88" t="s">
        <v>2121</v>
      </c>
      <c r="D2846" s="89" t="s">
        <v>1699</v>
      </c>
      <c r="E2846" s="89">
        <v>8</v>
      </c>
      <c r="F2846" s="89">
        <v>1</v>
      </c>
      <c r="G2846" s="89">
        <v>0</v>
      </c>
      <c r="H2846" s="89">
        <v>0</v>
      </c>
      <c r="I2846" s="89">
        <v>2</v>
      </c>
      <c r="J2846" s="89">
        <v>0</v>
      </c>
      <c r="K2846" s="89">
        <v>0</v>
      </c>
      <c r="L2846" s="89">
        <v>1</v>
      </c>
      <c r="M2846" s="89">
        <v>17</v>
      </c>
      <c r="N2846" s="89">
        <v>0</v>
      </c>
      <c r="O2846" s="89">
        <v>2</v>
      </c>
      <c r="P2846" s="89">
        <v>147</v>
      </c>
      <c r="Q2846" s="89">
        <v>5843.5</v>
      </c>
      <c r="R2846" s="88">
        <f>VLOOKUP(P2846,NEW_TRAIN_TEST!$A$1:$M$980,13,0)</f>
        <v>5596</v>
      </c>
      <c r="S2846" s="88">
        <f>VLOOKUP(P2846,NEW_TRAIN_TEST!$A$1:$M$980,11,0)</f>
        <v>5941</v>
      </c>
      <c r="T2846" s="6">
        <f t="shared" si="88"/>
        <v>1</v>
      </c>
      <c r="U2846" s="6">
        <f t="shared" si="89"/>
        <v>1</v>
      </c>
    </row>
    <row r="2847" spans="1:21" x14ac:dyDescent="0.2">
      <c r="A2847" s="88">
        <v>2845</v>
      </c>
      <c r="B2847" s="88">
        <v>3</v>
      </c>
      <c r="C2847" s="88" t="s">
        <v>2121</v>
      </c>
      <c r="D2847" s="89" t="s">
        <v>1699</v>
      </c>
      <c r="E2847" s="89">
        <v>4</v>
      </c>
      <c r="F2847" s="89">
        <v>2</v>
      </c>
      <c r="G2847" s="89">
        <v>0</v>
      </c>
      <c r="H2847" s="89">
        <v>2</v>
      </c>
      <c r="I2847" s="89">
        <v>2</v>
      </c>
      <c r="J2847" s="89">
        <v>0</v>
      </c>
      <c r="K2847" s="89">
        <v>0</v>
      </c>
      <c r="L2847" s="89">
        <v>1</v>
      </c>
      <c r="M2847" s="89">
        <v>17</v>
      </c>
      <c r="N2847" s="89">
        <v>0</v>
      </c>
      <c r="O2847" s="89">
        <v>2</v>
      </c>
      <c r="P2847" s="89">
        <v>147</v>
      </c>
      <c r="Q2847" s="89">
        <v>5852</v>
      </c>
      <c r="R2847" s="88">
        <f>VLOOKUP(P2847,NEW_TRAIN_TEST!$A$1:$M$980,13,0)</f>
        <v>5596</v>
      </c>
      <c r="S2847" s="88">
        <f>VLOOKUP(P2847,NEW_TRAIN_TEST!$A$1:$M$980,11,0)</f>
        <v>5941</v>
      </c>
      <c r="T2847" s="6">
        <f t="shared" si="88"/>
        <v>1</v>
      </c>
      <c r="U2847" s="6">
        <f t="shared" si="89"/>
        <v>1</v>
      </c>
    </row>
    <row r="2848" spans="1:21" x14ac:dyDescent="0.2">
      <c r="A2848" s="88">
        <v>2846</v>
      </c>
      <c r="B2848" s="88">
        <v>3</v>
      </c>
      <c r="C2848" s="88" t="s">
        <v>2121</v>
      </c>
      <c r="D2848" s="89" t="s">
        <v>1699</v>
      </c>
      <c r="E2848" s="89">
        <v>0</v>
      </c>
      <c r="F2848" s="89">
        <v>0</v>
      </c>
      <c r="G2848" s="89">
        <v>0</v>
      </c>
      <c r="H2848" s="89">
        <v>0</v>
      </c>
      <c r="I2848" s="89">
        <v>0</v>
      </c>
      <c r="J2848" s="89">
        <v>0</v>
      </c>
      <c r="K2848" s="89">
        <v>0</v>
      </c>
      <c r="L2848" s="89">
        <v>0</v>
      </c>
      <c r="M2848" s="89">
        <v>0</v>
      </c>
      <c r="N2848" s="89">
        <v>1</v>
      </c>
      <c r="O2848" s="89">
        <v>0</v>
      </c>
      <c r="P2848" s="89">
        <v>443</v>
      </c>
      <c r="Q2848" s="89">
        <v>7553</v>
      </c>
      <c r="R2848" s="88">
        <f>VLOOKUP(P2848,NEW_TRAIN_TEST!$A$1:$M$980,13,0)</f>
        <v>7553</v>
      </c>
      <c r="S2848" s="88">
        <f>VLOOKUP(P2848,NEW_TRAIN_TEST!$A$1:$M$980,11,0)</f>
        <v>7553</v>
      </c>
      <c r="T2848" s="6">
        <f t="shared" si="88"/>
        <v>0</v>
      </c>
      <c r="U2848" s="6">
        <f t="shared" si="89"/>
        <v>0</v>
      </c>
    </row>
    <row r="2849" spans="1:21" x14ac:dyDescent="0.2">
      <c r="A2849" s="88">
        <v>2847</v>
      </c>
      <c r="B2849" s="88">
        <v>3</v>
      </c>
      <c r="C2849" s="88" t="s">
        <v>2121</v>
      </c>
      <c r="D2849" s="89" t="s">
        <v>1699</v>
      </c>
      <c r="E2849" s="89">
        <v>17</v>
      </c>
      <c r="F2849" s="89">
        <v>0</v>
      </c>
      <c r="G2849" s="89">
        <v>0</v>
      </c>
      <c r="H2849" s="89">
        <v>0</v>
      </c>
      <c r="I2849" s="89">
        <v>0</v>
      </c>
      <c r="J2849" s="89">
        <v>0</v>
      </c>
      <c r="K2849" s="89">
        <v>0</v>
      </c>
      <c r="L2849" s="89">
        <v>0</v>
      </c>
      <c r="M2849" s="89">
        <v>0</v>
      </c>
      <c r="N2849" s="89">
        <v>0</v>
      </c>
      <c r="O2849" s="89">
        <v>0</v>
      </c>
      <c r="P2849" s="89">
        <v>890</v>
      </c>
      <c r="Q2849" s="89">
        <v>13370</v>
      </c>
      <c r="R2849" s="88">
        <f>VLOOKUP(P2849,NEW_TRAIN_TEST!$A$1:$M$980,13,0)</f>
        <v>12300</v>
      </c>
      <c r="S2849" s="88">
        <f>VLOOKUP(P2849,NEW_TRAIN_TEST!$A$1:$M$980,11,0)</f>
        <v>13594</v>
      </c>
      <c r="T2849" s="6">
        <f t="shared" si="88"/>
        <v>0</v>
      </c>
      <c r="U2849" s="6">
        <f t="shared" si="89"/>
        <v>0</v>
      </c>
    </row>
    <row r="2850" spans="1:21" x14ac:dyDescent="0.2">
      <c r="A2850" s="88">
        <v>2848</v>
      </c>
      <c r="B2850" s="88">
        <v>3</v>
      </c>
      <c r="C2850" s="88" t="s">
        <v>2121</v>
      </c>
      <c r="D2850" s="89" t="s">
        <v>1699</v>
      </c>
      <c r="E2850" s="89">
        <v>0</v>
      </c>
      <c r="F2850" s="89">
        <v>2</v>
      </c>
      <c r="G2850" s="89">
        <v>0</v>
      </c>
      <c r="H2850" s="89">
        <v>2</v>
      </c>
      <c r="I2850" s="89">
        <v>2</v>
      </c>
      <c r="J2850" s="89">
        <v>0</v>
      </c>
      <c r="K2850" s="89">
        <v>0</v>
      </c>
      <c r="L2850" s="89">
        <v>0</v>
      </c>
      <c r="M2850" s="89">
        <v>0</v>
      </c>
      <c r="N2850" s="89">
        <v>0</v>
      </c>
      <c r="O2850" s="89">
        <v>2</v>
      </c>
      <c r="P2850" s="89">
        <v>446</v>
      </c>
      <c r="Q2850" s="89">
        <v>11234.5</v>
      </c>
      <c r="R2850" s="88">
        <f>VLOOKUP(P2850,NEW_TRAIN_TEST!$A$1:$M$980,13,0)</f>
        <v>11234.5</v>
      </c>
      <c r="S2850" s="88">
        <f>VLOOKUP(P2850,NEW_TRAIN_TEST!$A$1:$M$980,11,0)</f>
        <v>11305</v>
      </c>
      <c r="T2850" s="6">
        <f t="shared" si="88"/>
        <v>0</v>
      </c>
      <c r="U2850" s="6">
        <f t="shared" si="89"/>
        <v>0</v>
      </c>
    </row>
    <row r="2851" spans="1:21" x14ac:dyDescent="0.2">
      <c r="A2851" s="88">
        <v>2849</v>
      </c>
      <c r="B2851" s="88">
        <v>3</v>
      </c>
      <c r="C2851" s="88" t="s">
        <v>2121</v>
      </c>
      <c r="D2851" s="89" t="s">
        <v>1699</v>
      </c>
      <c r="E2851" s="89">
        <v>0</v>
      </c>
      <c r="F2851" s="89">
        <v>2</v>
      </c>
      <c r="G2851" s="89">
        <v>2</v>
      </c>
      <c r="H2851" s="89">
        <v>2</v>
      </c>
      <c r="I2851" s="89">
        <v>2</v>
      </c>
      <c r="J2851" s="89">
        <v>0</v>
      </c>
      <c r="K2851" s="89">
        <v>0</v>
      </c>
      <c r="L2851" s="89">
        <v>0</v>
      </c>
      <c r="M2851" s="89">
        <v>0</v>
      </c>
      <c r="N2851" s="89">
        <v>0</v>
      </c>
      <c r="O2851" s="89">
        <v>2</v>
      </c>
      <c r="P2851" s="89">
        <v>446</v>
      </c>
      <c r="Q2851" s="89">
        <v>11282</v>
      </c>
      <c r="R2851" s="88">
        <f>VLOOKUP(P2851,NEW_TRAIN_TEST!$A$1:$M$980,13,0)</f>
        <v>11234.5</v>
      </c>
      <c r="S2851" s="88">
        <f>VLOOKUP(P2851,NEW_TRAIN_TEST!$A$1:$M$980,11,0)</f>
        <v>11305</v>
      </c>
      <c r="T2851" s="6">
        <f t="shared" si="88"/>
        <v>0</v>
      </c>
      <c r="U2851" s="6">
        <f t="shared" si="89"/>
        <v>0</v>
      </c>
    </row>
    <row r="2852" spans="1:21" x14ac:dyDescent="0.2">
      <c r="A2852" s="88">
        <v>2850</v>
      </c>
      <c r="B2852" s="88">
        <v>3</v>
      </c>
      <c r="C2852" s="88" t="s">
        <v>2121</v>
      </c>
      <c r="D2852" s="89" t="s">
        <v>1699</v>
      </c>
      <c r="E2852" s="89">
        <v>0</v>
      </c>
      <c r="F2852" s="89">
        <v>5</v>
      </c>
      <c r="G2852" s="89">
        <v>0</v>
      </c>
      <c r="H2852" s="89">
        <v>0</v>
      </c>
      <c r="I2852" s="89">
        <v>2</v>
      </c>
      <c r="J2852" s="89">
        <v>0</v>
      </c>
      <c r="K2852" s="89">
        <v>0</v>
      </c>
      <c r="L2852" s="89">
        <v>0</v>
      </c>
      <c r="M2852" s="89">
        <v>0</v>
      </c>
      <c r="N2852" s="89">
        <v>0</v>
      </c>
      <c r="O2852" s="89">
        <v>2</v>
      </c>
      <c r="P2852" s="89">
        <v>446</v>
      </c>
      <c r="Q2852" s="89">
        <v>11291.75</v>
      </c>
      <c r="R2852" s="88">
        <f>VLOOKUP(P2852,NEW_TRAIN_TEST!$A$1:$M$980,13,0)</f>
        <v>11234.5</v>
      </c>
      <c r="S2852" s="88">
        <f>VLOOKUP(P2852,NEW_TRAIN_TEST!$A$1:$M$980,11,0)</f>
        <v>11305</v>
      </c>
      <c r="T2852" s="6">
        <f t="shared" si="88"/>
        <v>0</v>
      </c>
      <c r="U2852" s="6">
        <f t="shared" si="89"/>
        <v>0</v>
      </c>
    </row>
    <row r="2853" spans="1:21" x14ac:dyDescent="0.2">
      <c r="A2853" s="88">
        <v>2851</v>
      </c>
      <c r="B2853" s="88">
        <v>3</v>
      </c>
      <c r="C2853" s="88" t="s">
        <v>2121</v>
      </c>
      <c r="D2853" s="89" t="s">
        <v>1699</v>
      </c>
      <c r="E2853" s="89">
        <v>4</v>
      </c>
      <c r="F2853" s="89">
        <v>4</v>
      </c>
      <c r="G2853" s="89">
        <v>0</v>
      </c>
      <c r="H2853" s="89">
        <v>2</v>
      </c>
      <c r="I2853" s="89">
        <v>2</v>
      </c>
      <c r="J2853" s="89">
        <v>0</v>
      </c>
      <c r="K2853" s="89">
        <v>0</v>
      </c>
      <c r="L2853" s="89">
        <v>0</v>
      </c>
      <c r="M2853" s="89">
        <v>0</v>
      </c>
      <c r="N2853" s="89">
        <v>0</v>
      </c>
      <c r="O2853" s="89">
        <v>2</v>
      </c>
      <c r="P2853" s="89">
        <v>394</v>
      </c>
      <c r="Q2853" s="89">
        <v>9578</v>
      </c>
      <c r="R2853" s="88">
        <f>VLOOKUP(P2853,NEW_TRAIN_TEST!$A$1:$M$980,13,0)</f>
        <v>9535</v>
      </c>
      <c r="S2853" s="88">
        <f>VLOOKUP(P2853,NEW_TRAIN_TEST!$A$1:$M$980,11,0)</f>
        <v>10018</v>
      </c>
      <c r="T2853" s="6">
        <f t="shared" si="88"/>
        <v>0</v>
      </c>
      <c r="U2853" s="6">
        <f t="shared" si="89"/>
        <v>0</v>
      </c>
    </row>
    <row r="2854" spans="1:21" x14ac:dyDescent="0.2">
      <c r="A2854" s="88">
        <v>2852</v>
      </c>
      <c r="B2854" s="88">
        <v>3</v>
      </c>
      <c r="C2854" s="88" t="s">
        <v>2121</v>
      </c>
      <c r="D2854" s="89" t="s">
        <v>1699</v>
      </c>
      <c r="E2854" s="89">
        <v>0</v>
      </c>
      <c r="F2854" s="89">
        <v>0</v>
      </c>
      <c r="G2854" s="89">
        <v>0</v>
      </c>
      <c r="H2854" s="89">
        <v>0</v>
      </c>
      <c r="I2854" s="89">
        <v>0</v>
      </c>
      <c r="J2854" s="89">
        <v>0</v>
      </c>
      <c r="K2854" s="89">
        <v>0</v>
      </c>
      <c r="L2854" s="89">
        <v>0</v>
      </c>
      <c r="M2854" s="89">
        <v>0</v>
      </c>
      <c r="N2854" s="89">
        <v>1</v>
      </c>
      <c r="O2854" s="89">
        <v>0</v>
      </c>
      <c r="P2854" s="89">
        <v>889</v>
      </c>
      <c r="Q2854" s="89">
        <v>7617</v>
      </c>
      <c r="R2854" s="88">
        <f>VLOOKUP(P2854,NEW_TRAIN_TEST!$A$1:$M$980,13,0)</f>
        <v>7617</v>
      </c>
      <c r="S2854" s="88">
        <f>VLOOKUP(P2854,NEW_TRAIN_TEST!$A$1:$M$980,11,0)</f>
        <v>7617</v>
      </c>
      <c r="T2854" s="6">
        <f t="shared" si="88"/>
        <v>0</v>
      </c>
      <c r="U2854" s="6">
        <f t="shared" si="89"/>
        <v>0</v>
      </c>
    </row>
    <row r="2855" spans="1:21" x14ac:dyDescent="0.2">
      <c r="A2855" s="88">
        <v>2853</v>
      </c>
      <c r="B2855" s="88">
        <v>3</v>
      </c>
      <c r="C2855" s="88" t="s">
        <v>2121</v>
      </c>
      <c r="D2855" s="89" t="s">
        <v>1699</v>
      </c>
      <c r="E2855" s="89">
        <v>0</v>
      </c>
      <c r="F2855" s="89">
        <v>0</v>
      </c>
      <c r="G2855" s="89">
        <v>0</v>
      </c>
      <c r="H2855" s="89">
        <v>0</v>
      </c>
      <c r="I2855" s="89">
        <v>0</v>
      </c>
      <c r="J2855" s="89">
        <v>0</v>
      </c>
      <c r="K2855" s="89">
        <v>0</v>
      </c>
      <c r="L2855" s="89">
        <v>0</v>
      </c>
      <c r="M2855" s="89">
        <v>0</v>
      </c>
      <c r="N2855" s="89">
        <v>1</v>
      </c>
      <c r="O2855" s="89">
        <v>0</v>
      </c>
      <c r="P2855" s="89">
        <v>483</v>
      </c>
      <c r="Q2855" s="89">
        <v>5920</v>
      </c>
      <c r="R2855" s="88">
        <f>VLOOKUP(P2855,NEW_TRAIN_TEST!$A$1:$M$980,13,0)</f>
        <v>5920</v>
      </c>
      <c r="S2855" s="88">
        <f>VLOOKUP(P2855,NEW_TRAIN_TEST!$A$1:$M$980,11,0)</f>
        <v>5920</v>
      </c>
      <c r="T2855" s="6">
        <f t="shared" si="88"/>
        <v>0</v>
      </c>
      <c r="U2855" s="6">
        <f t="shared" si="89"/>
        <v>0</v>
      </c>
    </row>
    <row r="2856" spans="1:21" x14ac:dyDescent="0.2">
      <c r="A2856" s="88">
        <v>2854</v>
      </c>
      <c r="B2856" s="88">
        <v>3</v>
      </c>
      <c r="C2856" s="88" t="s">
        <v>2121</v>
      </c>
      <c r="D2856" s="89" t="s">
        <v>1699</v>
      </c>
      <c r="E2856" s="89">
        <v>7</v>
      </c>
      <c r="F2856" s="89">
        <v>0</v>
      </c>
      <c r="G2856" s="89">
        <v>0</v>
      </c>
      <c r="H2856" s="89">
        <v>0</v>
      </c>
      <c r="I2856" s="89">
        <v>0</v>
      </c>
      <c r="J2856" s="89">
        <v>0</v>
      </c>
      <c r="K2856" s="89">
        <v>0</v>
      </c>
      <c r="L2856" s="89">
        <v>1</v>
      </c>
      <c r="M2856" s="89">
        <v>0</v>
      </c>
      <c r="N2856" s="89">
        <v>0</v>
      </c>
      <c r="O2856" s="89">
        <v>0</v>
      </c>
      <c r="P2856" s="89">
        <v>484</v>
      </c>
      <c r="Q2856" s="89">
        <v>6622</v>
      </c>
      <c r="R2856" s="88">
        <f>VLOOKUP(P2856,NEW_TRAIN_TEST!$A$1:$M$980,13,0)</f>
        <v>6572</v>
      </c>
      <c r="S2856" s="88">
        <f>VLOOKUP(P2856,NEW_TRAIN_TEST!$A$1:$M$980,11,0)</f>
        <v>6622</v>
      </c>
      <c r="T2856" s="6">
        <f t="shared" si="88"/>
        <v>1</v>
      </c>
      <c r="U2856" s="6">
        <f t="shared" si="89"/>
        <v>0</v>
      </c>
    </row>
    <row r="2857" spans="1:21" x14ac:dyDescent="0.2">
      <c r="A2857" s="88">
        <v>2855</v>
      </c>
      <c r="B2857" s="88">
        <v>3</v>
      </c>
      <c r="C2857" s="88" t="s">
        <v>2121</v>
      </c>
      <c r="D2857" s="89" t="s">
        <v>1699</v>
      </c>
      <c r="E2857" s="89">
        <v>12</v>
      </c>
      <c r="F2857" s="89">
        <v>4</v>
      </c>
      <c r="G2857" s="89">
        <v>0</v>
      </c>
      <c r="H2857" s="89">
        <v>2</v>
      </c>
      <c r="I2857" s="89">
        <v>2</v>
      </c>
      <c r="J2857" s="89">
        <v>0</v>
      </c>
      <c r="K2857" s="89">
        <v>0</v>
      </c>
      <c r="L2857" s="89">
        <v>0</v>
      </c>
      <c r="M2857" s="89">
        <v>0</v>
      </c>
      <c r="N2857" s="89">
        <v>0</v>
      </c>
      <c r="O2857" s="89">
        <v>2</v>
      </c>
      <c r="P2857" s="89">
        <v>635</v>
      </c>
      <c r="Q2857" s="89">
        <v>13584.5</v>
      </c>
      <c r="R2857" s="88">
        <f>VLOOKUP(P2857,NEW_TRAIN_TEST!$A$1:$M$980,13,0)</f>
        <v>13298.5</v>
      </c>
      <c r="S2857" s="88">
        <f>VLOOKUP(P2857,NEW_TRAIN_TEST!$A$1:$M$980,11,0)</f>
        <v>13838</v>
      </c>
      <c r="T2857" s="6">
        <f t="shared" si="88"/>
        <v>0</v>
      </c>
      <c r="U2857" s="6">
        <f t="shared" si="89"/>
        <v>0</v>
      </c>
    </row>
    <row r="2858" spans="1:21" x14ac:dyDescent="0.2">
      <c r="A2858" s="88">
        <v>2856</v>
      </c>
      <c r="B2858" s="88">
        <v>3</v>
      </c>
      <c r="C2858" s="88" t="s">
        <v>2121</v>
      </c>
      <c r="D2858" s="89" t="s">
        <v>1699</v>
      </c>
      <c r="E2858" s="89">
        <v>2</v>
      </c>
      <c r="F2858" s="89">
        <v>0</v>
      </c>
      <c r="G2858" s="89">
        <v>0</v>
      </c>
      <c r="H2858" s="89">
        <v>0</v>
      </c>
      <c r="I2858" s="89">
        <v>0</v>
      </c>
      <c r="J2858" s="89">
        <v>0</v>
      </c>
      <c r="K2858" s="89">
        <v>0</v>
      </c>
      <c r="L2858" s="89">
        <v>0</v>
      </c>
      <c r="M2858" s="89">
        <v>0</v>
      </c>
      <c r="N2858" s="89">
        <v>0</v>
      </c>
      <c r="O2858" s="89">
        <v>0</v>
      </c>
      <c r="P2858" s="89">
        <v>488</v>
      </c>
      <c r="Q2858" s="89">
        <v>8548.5</v>
      </c>
      <c r="R2858" s="88">
        <f>VLOOKUP(P2858,NEW_TRAIN_TEST!$A$1:$M$980,13,0)</f>
        <v>8492</v>
      </c>
      <c r="S2858" s="88">
        <f>VLOOKUP(P2858,NEW_TRAIN_TEST!$A$1:$M$980,11,0)</f>
        <v>8707</v>
      </c>
      <c r="T2858" s="6">
        <f t="shared" si="88"/>
        <v>0</v>
      </c>
      <c r="U2858" s="6">
        <f t="shared" si="89"/>
        <v>0</v>
      </c>
    </row>
    <row r="2859" spans="1:21" x14ac:dyDescent="0.2">
      <c r="A2859" s="88">
        <v>2857</v>
      </c>
      <c r="B2859" s="88">
        <v>3</v>
      </c>
      <c r="C2859" s="88" t="s">
        <v>2121</v>
      </c>
      <c r="D2859" s="89" t="s">
        <v>1699</v>
      </c>
      <c r="E2859" s="89">
        <v>5</v>
      </c>
      <c r="F2859" s="89">
        <v>1</v>
      </c>
      <c r="G2859" s="89">
        <v>0</v>
      </c>
      <c r="H2859" s="89">
        <v>0</v>
      </c>
      <c r="I2859" s="89">
        <v>2</v>
      </c>
      <c r="J2859" s="89">
        <v>0</v>
      </c>
      <c r="K2859" s="89">
        <v>0</v>
      </c>
      <c r="L2859" s="89">
        <v>1</v>
      </c>
      <c r="M2859" s="89">
        <v>0</v>
      </c>
      <c r="N2859" s="89">
        <v>0</v>
      </c>
      <c r="O2859" s="89">
        <v>2</v>
      </c>
      <c r="P2859" s="89">
        <v>487</v>
      </c>
      <c r="Q2859" s="89">
        <v>9113</v>
      </c>
      <c r="R2859" s="88">
        <f>VLOOKUP(P2859,NEW_TRAIN_TEST!$A$1:$M$980,13,0)</f>
        <v>9034.5</v>
      </c>
      <c r="S2859" s="88">
        <f>VLOOKUP(P2859,NEW_TRAIN_TEST!$A$1:$M$980,11,0)</f>
        <v>9131</v>
      </c>
      <c r="T2859" s="6">
        <f t="shared" si="88"/>
        <v>1</v>
      </c>
      <c r="U2859" s="6">
        <f t="shared" si="89"/>
        <v>0</v>
      </c>
    </row>
    <row r="2860" spans="1:21" x14ac:dyDescent="0.2">
      <c r="A2860" s="88">
        <v>2858</v>
      </c>
      <c r="B2860" s="88">
        <v>3</v>
      </c>
      <c r="C2860" s="88" t="s">
        <v>2121</v>
      </c>
      <c r="D2860" s="89" t="s">
        <v>1699</v>
      </c>
      <c r="E2860" s="89">
        <v>8</v>
      </c>
      <c r="F2860" s="89">
        <v>0</v>
      </c>
      <c r="G2860" s="89">
        <v>0</v>
      </c>
      <c r="H2860" s="89">
        <v>0</v>
      </c>
      <c r="I2860" s="89">
        <v>0</v>
      </c>
      <c r="J2860" s="89">
        <v>0</v>
      </c>
      <c r="K2860" s="89">
        <v>0</v>
      </c>
      <c r="L2860" s="89">
        <v>1</v>
      </c>
      <c r="M2860" s="89">
        <v>0</v>
      </c>
      <c r="N2860" s="89">
        <v>0</v>
      </c>
      <c r="O2860" s="89">
        <v>0</v>
      </c>
      <c r="P2860" s="89">
        <v>487</v>
      </c>
      <c r="Q2860" s="89">
        <v>9121</v>
      </c>
      <c r="R2860" s="88">
        <f>VLOOKUP(P2860,NEW_TRAIN_TEST!$A$1:$M$980,13,0)</f>
        <v>9034.5</v>
      </c>
      <c r="S2860" s="88">
        <f>VLOOKUP(P2860,NEW_TRAIN_TEST!$A$1:$M$980,11,0)</f>
        <v>9131</v>
      </c>
      <c r="T2860" s="6">
        <f t="shared" si="88"/>
        <v>1</v>
      </c>
      <c r="U2860" s="6">
        <f t="shared" si="89"/>
        <v>0</v>
      </c>
    </row>
    <row r="2861" spans="1:21" x14ac:dyDescent="0.2">
      <c r="A2861" s="88">
        <v>2859</v>
      </c>
      <c r="B2861" s="88">
        <v>3</v>
      </c>
      <c r="C2861" s="88" t="s">
        <v>2121</v>
      </c>
      <c r="D2861" s="89" t="s">
        <v>1699</v>
      </c>
      <c r="E2861" s="89">
        <v>14</v>
      </c>
      <c r="F2861" s="89">
        <v>0</v>
      </c>
      <c r="G2861" s="89">
        <v>0</v>
      </c>
      <c r="H2861" s="89">
        <v>0</v>
      </c>
      <c r="I2861" s="89">
        <v>0</v>
      </c>
      <c r="J2861" s="89">
        <v>0</v>
      </c>
      <c r="K2861" s="89">
        <v>0</v>
      </c>
      <c r="L2861" s="89">
        <v>0</v>
      </c>
      <c r="M2861" s="89">
        <v>0</v>
      </c>
      <c r="N2861" s="89">
        <v>0</v>
      </c>
      <c r="O2861" s="89">
        <v>0</v>
      </c>
      <c r="P2861" s="89">
        <v>891</v>
      </c>
      <c r="Q2861" s="89">
        <v>12545.5</v>
      </c>
      <c r="R2861" s="88">
        <f>VLOOKUP(P2861,NEW_TRAIN_TEST!$A$1:$M$980,13,0)</f>
        <v>11067</v>
      </c>
      <c r="S2861" s="88">
        <f>VLOOKUP(P2861,NEW_TRAIN_TEST!$A$1:$M$980,11,0)</f>
        <v>12768</v>
      </c>
      <c r="T2861" s="6">
        <f t="shared" si="88"/>
        <v>0</v>
      </c>
      <c r="U2861" s="6">
        <f t="shared" si="89"/>
        <v>0</v>
      </c>
    </row>
    <row r="2862" spans="1:21" x14ac:dyDescent="0.2">
      <c r="A2862" s="88">
        <v>2860</v>
      </c>
      <c r="B2862" s="88">
        <v>3</v>
      </c>
      <c r="C2862" s="88" t="s">
        <v>2121</v>
      </c>
      <c r="D2862" s="89" t="s">
        <v>1699</v>
      </c>
      <c r="E2862" s="89">
        <v>13</v>
      </c>
      <c r="F2862" s="89">
        <v>1</v>
      </c>
      <c r="G2862" s="89">
        <v>0</v>
      </c>
      <c r="H2862" s="89">
        <v>0</v>
      </c>
      <c r="I2862" s="89">
        <v>2</v>
      </c>
      <c r="J2862" s="89">
        <v>0</v>
      </c>
      <c r="K2862" s="89">
        <v>0</v>
      </c>
      <c r="L2862" s="89">
        <v>0</v>
      </c>
      <c r="M2862" s="89">
        <v>0</v>
      </c>
      <c r="N2862" s="89">
        <v>0</v>
      </c>
      <c r="O2862" s="89">
        <v>2</v>
      </c>
      <c r="P2862" s="89">
        <v>781</v>
      </c>
      <c r="Q2862" s="89">
        <v>10841.5</v>
      </c>
      <c r="R2862" s="88">
        <f>VLOOKUP(P2862,NEW_TRAIN_TEST!$A$1:$M$980,13,0)</f>
        <v>10090</v>
      </c>
      <c r="S2862" s="88">
        <f>VLOOKUP(P2862,NEW_TRAIN_TEST!$A$1:$M$980,11,0)</f>
        <v>11182</v>
      </c>
      <c r="T2862" s="6">
        <f t="shared" si="88"/>
        <v>0</v>
      </c>
      <c r="U2862" s="6">
        <f t="shared" si="89"/>
        <v>0</v>
      </c>
    </row>
    <row r="2863" spans="1:21" x14ac:dyDescent="0.2">
      <c r="A2863" s="88">
        <v>2861</v>
      </c>
      <c r="B2863" s="88">
        <v>3</v>
      </c>
      <c r="C2863" s="88" t="s">
        <v>2121</v>
      </c>
      <c r="D2863" s="89" t="s">
        <v>1699</v>
      </c>
      <c r="E2863" s="89">
        <v>16</v>
      </c>
      <c r="F2863" s="89">
        <v>0</v>
      </c>
      <c r="G2863" s="89">
        <v>1</v>
      </c>
      <c r="H2863" s="89">
        <v>0</v>
      </c>
      <c r="I2863" s="89">
        <v>0</v>
      </c>
      <c r="J2863" s="89">
        <v>0</v>
      </c>
      <c r="K2863" s="89">
        <v>0</v>
      </c>
      <c r="L2863" s="89">
        <v>0</v>
      </c>
      <c r="M2863" s="89">
        <v>0</v>
      </c>
      <c r="N2863" s="89">
        <v>0</v>
      </c>
      <c r="O2863" s="89">
        <v>0</v>
      </c>
      <c r="P2863" s="89">
        <v>542</v>
      </c>
      <c r="Q2863" s="89">
        <v>10577</v>
      </c>
      <c r="R2863" s="88">
        <f>VLOOKUP(P2863,NEW_TRAIN_TEST!$A$1:$M$980,13,0)</f>
        <v>10298</v>
      </c>
      <c r="S2863" s="88">
        <f>VLOOKUP(P2863,NEW_TRAIN_TEST!$A$1:$M$980,11,0)</f>
        <v>10902</v>
      </c>
      <c r="T2863" s="6">
        <f t="shared" si="88"/>
        <v>0</v>
      </c>
      <c r="U2863" s="6">
        <f t="shared" si="89"/>
        <v>0</v>
      </c>
    </row>
    <row r="2864" spans="1:21" x14ac:dyDescent="0.2">
      <c r="A2864" s="88">
        <v>2862</v>
      </c>
      <c r="B2864" s="88">
        <v>3</v>
      </c>
      <c r="C2864" s="88" t="s">
        <v>2121</v>
      </c>
      <c r="D2864" s="89" t="s">
        <v>1699</v>
      </c>
      <c r="E2864" s="89">
        <v>6</v>
      </c>
      <c r="F2864" s="89">
        <v>1</v>
      </c>
      <c r="G2864" s="89">
        <v>0</v>
      </c>
      <c r="H2864" s="89">
        <v>0</v>
      </c>
      <c r="I2864" s="89">
        <v>2</v>
      </c>
      <c r="J2864" s="89">
        <v>0</v>
      </c>
      <c r="K2864" s="89">
        <v>0</v>
      </c>
      <c r="L2864" s="89">
        <v>0</v>
      </c>
      <c r="M2864" s="89">
        <v>0</v>
      </c>
      <c r="N2864" s="89">
        <v>0</v>
      </c>
      <c r="O2864" s="89">
        <v>2</v>
      </c>
      <c r="P2864" s="89">
        <v>491</v>
      </c>
      <c r="Q2864" s="89">
        <v>7221</v>
      </c>
      <c r="R2864" s="88">
        <f>VLOOKUP(P2864,NEW_TRAIN_TEST!$A$1:$M$980,13,0)</f>
        <v>7137.5</v>
      </c>
      <c r="S2864" s="88">
        <f>VLOOKUP(P2864,NEW_TRAIN_TEST!$A$1:$M$980,11,0)</f>
        <v>7299</v>
      </c>
      <c r="T2864" s="6">
        <f t="shared" si="88"/>
        <v>0</v>
      </c>
      <c r="U2864" s="6">
        <f t="shared" si="89"/>
        <v>0</v>
      </c>
    </row>
    <row r="2865" spans="1:21" x14ac:dyDescent="0.2">
      <c r="A2865" s="88">
        <v>2863</v>
      </c>
      <c r="B2865" s="88">
        <v>3</v>
      </c>
      <c r="C2865" s="88" t="s">
        <v>2121</v>
      </c>
      <c r="D2865" s="89" t="s">
        <v>1699</v>
      </c>
      <c r="E2865" s="89">
        <v>9</v>
      </c>
      <c r="F2865" s="89">
        <v>0</v>
      </c>
      <c r="G2865" s="89">
        <v>0</v>
      </c>
      <c r="H2865" s="89">
        <v>0</v>
      </c>
      <c r="I2865" s="89">
        <v>0</v>
      </c>
      <c r="J2865" s="89">
        <v>0</v>
      </c>
      <c r="K2865" s="89">
        <v>0</v>
      </c>
      <c r="L2865" s="89">
        <v>1</v>
      </c>
      <c r="M2865" s="89">
        <v>0</v>
      </c>
      <c r="N2865" s="89">
        <v>0</v>
      </c>
      <c r="O2865" s="89">
        <v>0</v>
      </c>
      <c r="P2865" s="89">
        <v>195</v>
      </c>
      <c r="Q2865" s="89">
        <v>6901.5</v>
      </c>
      <c r="R2865" s="88">
        <f>VLOOKUP(P2865,NEW_TRAIN_TEST!$A$1:$M$980,13,0)</f>
        <v>6526.5</v>
      </c>
      <c r="S2865" s="88">
        <f>VLOOKUP(P2865,NEW_TRAIN_TEST!$A$1:$M$980,11,0)</f>
        <v>7974</v>
      </c>
      <c r="T2865" s="6">
        <f t="shared" si="88"/>
        <v>1</v>
      </c>
      <c r="U2865" s="6">
        <f t="shared" si="89"/>
        <v>0</v>
      </c>
    </row>
    <row r="2866" spans="1:21" x14ac:dyDescent="0.2">
      <c r="A2866" s="88">
        <v>2864</v>
      </c>
      <c r="B2866" s="88">
        <v>3</v>
      </c>
      <c r="C2866" s="88" t="s">
        <v>2121</v>
      </c>
      <c r="D2866" s="89" t="s">
        <v>1699</v>
      </c>
      <c r="E2866" s="89">
        <v>14</v>
      </c>
      <c r="F2866" s="89">
        <v>0</v>
      </c>
      <c r="G2866" s="89">
        <v>0</v>
      </c>
      <c r="H2866" s="89">
        <v>0</v>
      </c>
      <c r="I2866" s="89">
        <v>0</v>
      </c>
      <c r="J2866" s="89">
        <v>0</v>
      </c>
      <c r="K2866" s="89">
        <v>0</v>
      </c>
      <c r="L2866" s="89">
        <v>0</v>
      </c>
      <c r="M2866" s="89">
        <v>0</v>
      </c>
      <c r="N2866" s="89">
        <v>0</v>
      </c>
      <c r="O2866" s="89">
        <v>0</v>
      </c>
      <c r="P2866" s="89">
        <v>493</v>
      </c>
      <c r="Q2866" s="89">
        <v>7887</v>
      </c>
      <c r="R2866" s="88">
        <f>VLOOKUP(P2866,NEW_TRAIN_TEST!$A$1:$M$980,13,0)</f>
        <v>2462</v>
      </c>
      <c r="S2866" s="88">
        <f>VLOOKUP(P2866,NEW_TRAIN_TEST!$A$1:$M$980,11,0)</f>
        <v>7969</v>
      </c>
      <c r="T2866" s="6">
        <f t="shared" si="88"/>
        <v>0</v>
      </c>
      <c r="U2866" s="6">
        <f t="shared" si="89"/>
        <v>0</v>
      </c>
    </row>
    <row r="2867" spans="1:21" x14ac:dyDescent="0.2">
      <c r="A2867" s="88">
        <v>2865</v>
      </c>
      <c r="B2867" s="88">
        <v>3</v>
      </c>
      <c r="C2867" s="88" t="s">
        <v>2121</v>
      </c>
      <c r="D2867" s="89" t="s">
        <v>1699</v>
      </c>
      <c r="E2867" s="89">
        <v>3</v>
      </c>
      <c r="F2867" s="89">
        <v>2</v>
      </c>
      <c r="G2867" s="89">
        <v>0</v>
      </c>
      <c r="H2867" s="89">
        <v>2</v>
      </c>
      <c r="I2867" s="89">
        <v>2</v>
      </c>
      <c r="J2867" s="89">
        <v>0</v>
      </c>
      <c r="K2867" s="89">
        <v>0</v>
      </c>
      <c r="L2867" s="89">
        <v>0</v>
      </c>
      <c r="M2867" s="89">
        <v>0</v>
      </c>
      <c r="N2867" s="89">
        <v>0</v>
      </c>
      <c r="O2867" s="89">
        <v>2</v>
      </c>
      <c r="P2867" s="89">
        <v>286</v>
      </c>
      <c r="Q2867" s="89">
        <v>11213</v>
      </c>
      <c r="R2867" s="88">
        <f>VLOOKUP(P2867,NEW_TRAIN_TEST!$A$1:$M$980,13,0)</f>
        <v>10670.5</v>
      </c>
      <c r="S2867" s="88">
        <f>VLOOKUP(P2867,NEW_TRAIN_TEST!$A$1:$M$980,11,0)</f>
        <v>11412</v>
      </c>
      <c r="T2867" s="6">
        <f t="shared" si="88"/>
        <v>0</v>
      </c>
      <c r="U2867" s="6">
        <f t="shared" si="89"/>
        <v>0</v>
      </c>
    </row>
    <row r="2868" spans="1:21" x14ac:dyDescent="0.2">
      <c r="A2868" s="88">
        <v>2866</v>
      </c>
      <c r="B2868" s="88">
        <v>3</v>
      </c>
      <c r="C2868" s="88" t="s">
        <v>2121</v>
      </c>
      <c r="D2868" s="89" t="s">
        <v>1699</v>
      </c>
      <c r="E2868" s="89">
        <v>9</v>
      </c>
      <c r="F2868" s="89">
        <v>1</v>
      </c>
      <c r="G2868" s="89">
        <v>0</v>
      </c>
      <c r="H2868" s="89">
        <v>0</v>
      </c>
      <c r="I2868" s="89">
        <v>2</v>
      </c>
      <c r="J2868" s="89">
        <v>0</v>
      </c>
      <c r="K2868" s="89">
        <v>0</v>
      </c>
      <c r="L2868" s="89">
        <v>1</v>
      </c>
      <c r="M2868" s="89">
        <v>0</v>
      </c>
      <c r="N2868" s="89">
        <v>0</v>
      </c>
      <c r="O2868" s="89">
        <v>2</v>
      </c>
      <c r="P2868" s="89">
        <v>547</v>
      </c>
      <c r="Q2868" s="89">
        <v>8455.5</v>
      </c>
      <c r="R2868" s="88">
        <f>VLOOKUP(P2868,NEW_TRAIN_TEST!$A$1:$M$980,13,0)</f>
        <v>8273.5</v>
      </c>
      <c r="S2868" s="88">
        <f>VLOOKUP(P2868,NEW_TRAIN_TEST!$A$1:$M$980,11,0)</f>
        <v>8884</v>
      </c>
      <c r="T2868" s="6">
        <f t="shared" si="88"/>
        <v>1</v>
      </c>
      <c r="U2868" s="6">
        <f t="shared" si="89"/>
        <v>0</v>
      </c>
    </row>
    <row r="2869" spans="1:21" x14ac:dyDescent="0.2">
      <c r="A2869" s="88">
        <v>2867</v>
      </c>
      <c r="B2869" s="88">
        <v>3</v>
      </c>
      <c r="C2869" s="88" t="s">
        <v>2121</v>
      </c>
      <c r="D2869" s="89" t="s">
        <v>1699</v>
      </c>
      <c r="E2869" s="89">
        <v>17</v>
      </c>
      <c r="F2869" s="89">
        <v>0</v>
      </c>
      <c r="G2869" s="89">
        <v>0</v>
      </c>
      <c r="H2869" s="89">
        <v>0</v>
      </c>
      <c r="I2869" s="89">
        <v>0</v>
      </c>
      <c r="J2869" s="89">
        <v>0</v>
      </c>
      <c r="K2869" s="89">
        <v>0</v>
      </c>
      <c r="L2869" s="89">
        <v>0</v>
      </c>
      <c r="M2869" s="89">
        <v>0</v>
      </c>
      <c r="N2869" s="89">
        <v>0</v>
      </c>
      <c r="O2869" s="89">
        <v>0</v>
      </c>
      <c r="P2869" s="89">
        <v>496</v>
      </c>
      <c r="Q2869" s="89">
        <v>7579</v>
      </c>
      <c r="R2869" s="88">
        <f>VLOOKUP(P2869,NEW_TRAIN_TEST!$A$1:$M$980,13,0)</f>
        <v>2609</v>
      </c>
      <c r="S2869" s="88">
        <f>VLOOKUP(P2869,NEW_TRAIN_TEST!$A$1:$M$980,11,0)</f>
        <v>8062</v>
      </c>
      <c r="T2869" s="6">
        <f t="shared" si="88"/>
        <v>0</v>
      </c>
      <c r="U2869" s="6">
        <f t="shared" si="89"/>
        <v>0</v>
      </c>
    </row>
    <row r="2870" spans="1:21" x14ac:dyDescent="0.2">
      <c r="A2870" s="88">
        <v>2868</v>
      </c>
      <c r="B2870" s="88">
        <v>3</v>
      </c>
      <c r="C2870" s="88" t="s">
        <v>2121</v>
      </c>
      <c r="D2870" s="89" t="s">
        <v>1699</v>
      </c>
      <c r="E2870" s="89">
        <v>5</v>
      </c>
      <c r="F2870" s="89">
        <v>0</v>
      </c>
      <c r="G2870" s="89">
        <v>0</v>
      </c>
      <c r="H2870" s="89">
        <v>0</v>
      </c>
      <c r="I2870" s="89">
        <v>0</v>
      </c>
      <c r="J2870" s="89">
        <v>0</v>
      </c>
      <c r="K2870" s="89">
        <v>0</v>
      </c>
      <c r="L2870" s="89">
        <v>1</v>
      </c>
      <c r="M2870" s="89">
        <v>12</v>
      </c>
      <c r="N2870" s="89">
        <v>0</v>
      </c>
      <c r="O2870" s="89">
        <v>0</v>
      </c>
      <c r="P2870" s="89">
        <v>496</v>
      </c>
      <c r="Q2870" s="89">
        <v>8062</v>
      </c>
      <c r="R2870" s="88">
        <f>VLOOKUP(P2870,NEW_TRAIN_TEST!$A$1:$M$980,13,0)</f>
        <v>2609</v>
      </c>
      <c r="S2870" s="88">
        <f>VLOOKUP(P2870,NEW_TRAIN_TEST!$A$1:$M$980,11,0)</f>
        <v>8062</v>
      </c>
      <c r="T2870" s="6">
        <f t="shared" si="88"/>
        <v>1</v>
      </c>
      <c r="U2870" s="6">
        <f t="shared" si="89"/>
        <v>1</v>
      </c>
    </row>
    <row r="2871" spans="1:21" x14ac:dyDescent="0.2">
      <c r="A2871" s="88">
        <v>2869</v>
      </c>
      <c r="B2871" s="88">
        <v>3</v>
      </c>
      <c r="C2871" s="88" t="s">
        <v>2121</v>
      </c>
      <c r="D2871" s="89" t="s">
        <v>1699</v>
      </c>
      <c r="E2871" s="89">
        <v>17</v>
      </c>
      <c r="F2871" s="89">
        <v>4</v>
      </c>
      <c r="G2871" s="89">
        <v>0</v>
      </c>
      <c r="H2871" s="89">
        <v>0</v>
      </c>
      <c r="I2871" s="89">
        <v>2</v>
      </c>
      <c r="J2871" s="89">
        <v>2</v>
      </c>
      <c r="K2871" s="89">
        <v>0</v>
      </c>
      <c r="L2871" s="89">
        <v>0</v>
      </c>
      <c r="M2871" s="89">
        <v>0</v>
      </c>
      <c r="N2871" s="89">
        <v>0</v>
      </c>
      <c r="O2871" s="89">
        <v>2</v>
      </c>
      <c r="P2871" s="89">
        <v>842</v>
      </c>
      <c r="Q2871" s="89">
        <v>8504.5</v>
      </c>
      <c r="R2871" s="88">
        <f>VLOOKUP(P2871,NEW_TRAIN_TEST!$A$1:$M$980,13,0)</f>
        <v>6678</v>
      </c>
      <c r="S2871" s="88">
        <f>VLOOKUP(P2871,NEW_TRAIN_TEST!$A$1:$M$980,11,0)</f>
        <v>8759</v>
      </c>
      <c r="T2871" s="6">
        <f t="shared" si="88"/>
        <v>0</v>
      </c>
      <c r="U2871" s="6">
        <f t="shared" si="89"/>
        <v>0</v>
      </c>
    </row>
    <row r="2872" spans="1:21" x14ac:dyDescent="0.2">
      <c r="A2872" s="88">
        <v>2870</v>
      </c>
      <c r="B2872" s="88">
        <v>3</v>
      </c>
      <c r="C2872" s="88" t="s">
        <v>2121</v>
      </c>
      <c r="D2872" s="89" t="s">
        <v>1699</v>
      </c>
      <c r="E2872" s="89">
        <v>25</v>
      </c>
      <c r="F2872" s="89">
        <v>2</v>
      </c>
      <c r="G2872" s="89">
        <v>0</v>
      </c>
      <c r="H2872" s="89">
        <v>2</v>
      </c>
      <c r="I2872" s="89">
        <v>2</v>
      </c>
      <c r="J2872" s="89">
        <v>0</v>
      </c>
      <c r="K2872" s="89">
        <v>0</v>
      </c>
      <c r="L2872" s="89">
        <v>0</v>
      </c>
      <c r="M2872" s="89">
        <v>0</v>
      </c>
      <c r="N2872" s="89">
        <v>0</v>
      </c>
      <c r="O2872" s="89">
        <v>2</v>
      </c>
      <c r="P2872" s="89">
        <v>636</v>
      </c>
      <c r="Q2872" s="89">
        <v>11459.5</v>
      </c>
      <c r="R2872" s="88">
        <f>VLOOKUP(P2872,NEW_TRAIN_TEST!$A$1:$M$980,13,0)</f>
        <v>10510</v>
      </c>
      <c r="S2872" s="88">
        <f>VLOOKUP(P2872,NEW_TRAIN_TEST!$A$1:$M$980,11,0)</f>
        <v>11886</v>
      </c>
      <c r="T2872" s="6">
        <f t="shared" si="88"/>
        <v>0</v>
      </c>
      <c r="U2872" s="6">
        <f t="shared" si="89"/>
        <v>0</v>
      </c>
    </row>
    <row r="2873" spans="1:21" x14ac:dyDescent="0.2">
      <c r="A2873" s="88">
        <v>2871</v>
      </c>
      <c r="B2873" s="88">
        <v>3</v>
      </c>
      <c r="C2873" s="88" t="s">
        <v>2121</v>
      </c>
      <c r="D2873" s="89" t="s">
        <v>1699</v>
      </c>
      <c r="E2873" s="89">
        <v>12</v>
      </c>
      <c r="F2873" s="89">
        <v>1</v>
      </c>
      <c r="G2873" s="89">
        <v>0</v>
      </c>
      <c r="H2873" s="89">
        <v>0</v>
      </c>
      <c r="I2873" s="89">
        <v>2</v>
      </c>
      <c r="J2873" s="89">
        <v>0</v>
      </c>
      <c r="K2873" s="89">
        <v>0</v>
      </c>
      <c r="L2873" s="89">
        <v>0</v>
      </c>
      <c r="M2873" s="89">
        <v>0</v>
      </c>
      <c r="N2873" s="89">
        <v>0</v>
      </c>
      <c r="O2873" s="89">
        <v>2</v>
      </c>
      <c r="P2873" s="89">
        <v>40</v>
      </c>
      <c r="Q2873" s="89">
        <v>7052.5</v>
      </c>
      <c r="R2873" s="88">
        <f>VLOOKUP(P2873,NEW_TRAIN_TEST!$A$1:$M$980,13,0)</f>
        <v>6631</v>
      </c>
      <c r="S2873" s="88">
        <f>VLOOKUP(P2873,NEW_TRAIN_TEST!$A$1:$M$980,11,0)</f>
        <v>7294</v>
      </c>
      <c r="T2873" s="6">
        <f t="shared" si="88"/>
        <v>0</v>
      </c>
      <c r="U2873" s="6">
        <f t="shared" si="89"/>
        <v>0</v>
      </c>
    </row>
    <row r="2874" spans="1:21" x14ac:dyDescent="0.2">
      <c r="A2874" s="88">
        <v>2872</v>
      </c>
      <c r="B2874" s="88">
        <v>3</v>
      </c>
      <c r="C2874" s="88" t="s">
        <v>2121</v>
      </c>
      <c r="D2874" s="89" t="s">
        <v>1699</v>
      </c>
      <c r="E2874" s="89">
        <v>6</v>
      </c>
      <c r="F2874" s="89">
        <v>5</v>
      </c>
      <c r="G2874" s="89">
        <v>1</v>
      </c>
      <c r="H2874" s="89">
        <v>2</v>
      </c>
      <c r="I2874" s="89">
        <v>2</v>
      </c>
      <c r="J2874" s="89">
        <v>0</v>
      </c>
      <c r="K2874" s="89">
        <v>0</v>
      </c>
      <c r="L2874" s="89">
        <v>0</v>
      </c>
      <c r="M2874" s="89">
        <v>21</v>
      </c>
      <c r="N2874" s="89">
        <v>0</v>
      </c>
      <c r="O2874" s="89">
        <v>2</v>
      </c>
      <c r="P2874" s="89">
        <v>40</v>
      </c>
      <c r="Q2874" s="89">
        <v>7157.5</v>
      </c>
      <c r="R2874" s="88">
        <f>VLOOKUP(P2874,NEW_TRAIN_TEST!$A$1:$M$980,13,0)</f>
        <v>6631</v>
      </c>
      <c r="S2874" s="88">
        <f>VLOOKUP(P2874,NEW_TRAIN_TEST!$A$1:$M$980,11,0)</f>
        <v>7294</v>
      </c>
      <c r="T2874" s="6">
        <f t="shared" si="88"/>
        <v>0</v>
      </c>
      <c r="U2874" s="6">
        <f t="shared" si="89"/>
        <v>1</v>
      </c>
    </row>
    <row r="2875" spans="1:21" x14ac:dyDescent="0.2">
      <c r="A2875" s="88">
        <v>2873</v>
      </c>
      <c r="B2875" s="88">
        <v>3</v>
      </c>
      <c r="C2875" s="88" t="s">
        <v>2121</v>
      </c>
      <c r="D2875" s="89" t="s">
        <v>1699</v>
      </c>
      <c r="E2875" s="89">
        <v>17</v>
      </c>
      <c r="F2875" s="89">
        <v>3</v>
      </c>
      <c r="G2875" s="89">
        <v>0</v>
      </c>
      <c r="H2875" s="89">
        <v>2</v>
      </c>
      <c r="I2875" s="89">
        <v>2</v>
      </c>
      <c r="J2875" s="89">
        <v>0</v>
      </c>
      <c r="K2875" s="89">
        <v>0</v>
      </c>
      <c r="L2875" s="89">
        <v>0</v>
      </c>
      <c r="M2875" s="89">
        <v>0</v>
      </c>
      <c r="N2875" s="89">
        <v>0</v>
      </c>
      <c r="O2875" s="89">
        <v>2</v>
      </c>
      <c r="P2875" s="89">
        <v>48</v>
      </c>
      <c r="Q2875" s="89">
        <v>7574.25</v>
      </c>
      <c r="R2875" s="88">
        <f>VLOOKUP(P2875,NEW_TRAIN_TEST!$A$1:$M$980,13,0)</f>
        <v>6906.5</v>
      </c>
      <c r="S2875" s="88">
        <f>VLOOKUP(P2875,NEW_TRAIN_TEST!$A$1:$M$980,11,0)</f>
        <v>7807</v>
      </c>
      <c r="T2875" s="6">
        <f t="shared" si="88"/>
        <v>0</v>
      </c>
      <c r="U2875" s="6">
        <f t="shared" si="89"/>
        <v>0</v>
      </c>
    </row>
    <row r="2876" spans="1:21" x14ac:dyDescent="0.2">
      <c r="A2876" s="88">
        <v>2874</v>
      </c>
      <c r="B2876" s="88">
        <v>3</v>
      </c>
      <c r="C2876" s="88" t="s">
        <v>2121</v>
      </c>
      <c r="D2876" s="89" t="s">
        <v>1699</v>
      </c>
      <c r="E2876" s="89">
        <v>8</v>
      </c>
      <c r="F2876" s="89">
        <v>1</v>
      </c>
      <c r="G2876" s="89">
        <v>0</v>
      </c>
      <c r="H2876" s="89">
        <v>0</v>
      </c>
      <c r="I2876" s="89">
        <v>2</v>
      </c>
      <c r="J2876" s="89">
        <v>0</v>
      </c>
      <c r="K2876" s="89">
        <v>0</v>
      </c>
      <c r="L2876" s="89">
        <v>1</v>
      </c>
      <c r="M2876" s="89">
        <v>0</v>
      </c>
      <c r="N2876" s="89">
        <v>0</v>
      </c>
      <c r="O2876" s="89">
        <v>2</v>
      </c>
      <c r="P2876" s="89">
        <v>541</v>
      </c>
      <c r="Q2876" s="89">
        <v>8780</v>
      </c>
      <c r="R2876" s="88">
        <f>VLOOKUP(P2876,NEW_TRAIN_TEST!$A$1:$M$980,13,0)</f>
        <v>8521.5</v>
      </c>
      <c r="S2876" s="88">
        <f>VLOOKUP(P2876,NEW_TRAIN_TEST!$A$1:$M$980,11,0)</f>
        <v>9104</v>
      </c>
      <c r="T2876" s="6">
        <f t="shared" si="88"/>
        <v>1</v>
      </c>
      <c r="U2876" s="6">
        <f t="shared" si="89"/>
        <v>0</v>
      </c>
    </row>
    <row r="2877" spans="1:21" x14ac:dyDescent="0.2">
      <c r="A2877" s="88">
        <v>2875</v>
      </c>
      <c r="B2877" s="88">
        <v>3</v>
      </c>
      <c r="C2877" s="88" t="s">
        <v>2121</v>
      </c>
      <c r="D2877" s="89" t="s">
        <v>1699</v>
      </c>
      <c r="E2877" s="89">
        <v>3</v>
      </c>
      <c r="F2877" s="89">
        <v>1</v>
      </c>
      <c r="G2877" s="89">
        <v>0</v>
      </c>
      <c r="H2877" s="89">
        <v>0</v>
      </c>
      <c r="I2877" s="89">
        <v>2</v>
      </c>
      <c r="J2877" s="89">
        <v>0</v>
      </c>
      <c r="K2877" s="89">
        <v>0</v>
      </c>
      <c r="L2877" s="89">
        <v>0</v>
      </c>
      <c r="M2877" s="89">
        <v>15</v>
      </c>
      <c r="N2877" s="89">
        <v>0</v>
      </c>
      <c r="O2877" s="89">
        <v>2</v>
      </c>
      <c r="P2877" s="89">
        <v>541</v>
      </c>
      <c r="Q2877" s="89">
        <v>8837.17</v>
      </c>
      <c r="R2877" s="88">
        <f>VLOOKUP(P2877,NEW_TRAIN_TEST!$A$1:$M$980,13,0)</f>
        <v>8521.5</v>
      </c>
      <c r="S2877" s="88">
        <f>VLOOKUP(P2877,NEW_TRAIN_TEST!$A$1:$M$980,11,0)</f>
        <v>9104</v>
      </c>
      <c r="T2877" s="6">
        <f t="shared" si="88"/>
        <v>0</v>
      </c>
      <c r="U2877" s="6">
        <f t="shared" si="89"/>
        <v>1</v>
      </c>
    </row>
    <row r="2878" spans="1:21" x14ac:dyDescent="0.2">
      <c r="A2878" s="88">
        <v>2876</v>
      </c>
      <c r="B2878" s="88">
        <v>3</v>
      </c>
      <c r="C2878" s="88" t="s">
        <v>2121</v>
      </c>
      <c r="D2878" s="89" t="s">
        <v>1699</v>
      </c>
      <c r="E2878" s="89">
        <v>5</v>
      </c>
      <c r="F2878" s="89">
        <v>3</v>
      </c>
      <c r="G2878" s="89">
        <v>0</v>
      </c>
      <c r="H2878" s="89">
        <v>2</v>
      </c>
      <c r="I2878" s="89">
        <v>2</v>
      </c>
      <c r="J2878" s="89">
        <v>0</v>
      </c>
      <c r="K2878" s="89">
        <v>0</v>
      </c>
      <c r="L2878" s="89">
        <v>1</v>
      </c>
      <c r="M2878" s="89">
        <v>0</v>
      </c>
      <c r="N2878" s="89">
        <v>0</v>
      </c>
      <c r="O2878" s="89">
        <v>2</v>
      </c>
      <c r="P2878" s="89">
        <v>234</v>
      </c>
      <c r="Q2878" s="89">
        <v>4167.5</v>
      </c>
      <c r="R2878" s="88">
        <f>VLOOKUP(P2878,NEW_TRAIN_TEST!$A$1:$M$980,13,0)</f>
        <v>3815.5</v>
      </c>
      <c r="S2878" s="88">
        <f>VLOOKUP(P2878,NEW_TRAIN_TEST!$A$1:$M$980,11,0)</f>
        <v>4394</v>
      </c>
      <c r="T2878" s="6">
        <f t="shared" si="88"/>
        <v>1</v>
      </c>
      <c r="U2878" s="6">
        <f t="shared" si="89"/>
        <v>0</v>
      </c>
    </row>
    <row r="2879" spans="1:21" x14ac:dyDescent="0.2">
      <c r="A2879" s="88">
        <v>2877</v>
      </c>
      <c r="B2879" s="88">
        <v>3</v>
      </c>
      <c r="C2879" s="88" t="s">
        <v>2121</v>
      </c>
      <c r="D2879" s="89" t="s">
        <v>1699</v>
      </c>
      <c r="E2879" s="89">
        <v>3</v>
      </c>
      <c r="F2879" s="89">
        <v>0</v>
      </c>
      <c r="G2879" s="89">
        <v>0</v>
      </c>
      <c r="H2879" s="89">
        <v>0</v>
      </c>
      <c r="I2879" s="89">
        <v>0</v>
      </c>
      <c r="J2879" s="89">
        <v>0</v>
      </c>
      <c r="K2879" s="89">
        <v>0</v>
      </c>
      <c r="L2879" s="89">
        <v>0</v>
      </c>
      <c r="M2879" s="89">
        <v>0</v>
      </c>
      <c r="N2879" s="89">
        <v>0</v>
      </c>
      <c r="O2879" s="89">
        <v>0</v>
      </c>
      <c r="P2879" s="89">
        <v>538</v>
      </c>
      <c r="Q2879" s="89">
        <v>4918</v>
      </c>
      <c r="R2879" s="88">
        <f>VLOOKUP(P2879,NEW_TRAIN_TEST!$A$1:$M$980,13,0)</f>
        <v>4524</v>
      </c>
      <c r="S2879" s="88">
        <f>VLOOKUP(P2879,NEW_TRAIN_TEST!$A$1:$M$980,11,0)</f>
        <v>5415</v>
      </c>
      <c r="T2879" s="6">
        <f t="shared" si="88"/>
        <v>0</v>
      </c>
      <c r="U2879" s="6">
        <f t="shared" si="89"/>
        <v>0</v>
      </c>
    </row>
    <row r="2880" spans="1:21" x14ac:dyDescent="0.2">
      <c r="A2880" s="88">
        <v>2878</v>
      </c>
      <c r="B2880" s="88">
        <v>3</v>
      </c>
      <c r="C2880" s="88" t="s">
        <v>2121</v>
      </c>
      <c r="D2880" s="89" t="s">
        <v>1699</v>
      </c>
      <c r="E2880" s="89">
        <v>8</v>
      </c>
      <c r="F2880" s="89">
        <v>0</v>
      </c>
      <c r="G2880" s="89">
        <v>0</v>
      </c>
      <c r="H2880" s="89">
        <v>0</v>
      </c>
      <c r="I2880" s="89">
        <v>0</v>
      </c>
      <c r="J2880" s="89">
        <v>0</v>
      </c>
      <c r="K2880" s="89">
        <v>0</v>
      </c>
      <c r="L2880" s="89">
        <v>1</v>
      </c>
      <c r="M2880" s="89">
        <v>0</v>
      </c>
      <c r="N2880" s="89">
        <v>0</v>
      </c>
      <c r="O2880" s="89">
        <v>0</v>
      </c>
      <c r="P2880" s="89">
        <v>539</v>
      </c>
      <c r="Q2880" s="89">
        <v>7608.5</v>
      </c>
      <c r="R2880" s="88">
        <f>VLOOKUP(P2880,NEW_TRAIN_TEST!$A$1:$M$980,13,0)</f>
        <v>7451.5</v>
      </c>
      <c r="S2880" s="88">
        <f>VLOOKUP(P2880,NEW_TRAIN_TEST!$A$1:$M$980,11,0)</f>
        <v>7742</v>
      </c>
      <c r="T2880" s="6">
        <f t="shared" si="88"/>
        <v>1</v>
      </c>
      <c r="U2880" s="6">
        <f t="shared" si="89"/>
        <v>0</v>
      </c>
    </row>
    <row r="2881" spans="1:21" x14ac:dyDescent="0.2">
      <c r="A2881" s="88">
        <v>2879</v>
      </c>
      <c r="B2881" s="88">
        <v>3</v>
      </c>
      <c r="C2881" s="88" t="s">
        <v>2121</v>
      </c>
      <c r="D2881" s="89" t="s">
        <v>1699</v>
      </c>
      <c r="E2881" s="89">
        <v>0</v>
      </c>
      <c r="F2881" s="89">
        <v>4</v>
      </c>
      <c r="G2881" s="89">
        <v>0</v>
      </c>
      <c r="H2881" s="89">
        <v>2</v>
      </c>
      <c r="I2881" s="89">
        <v>2</v>
      </c>
      <c r="J2881" s="89">
        <v>2</v>
      </c>
      <c r="K2881" s="89">
        <v>0</v>
      </c>
      <c r="L2881" s="89">
        <v>0</v>
      </c>
      <c r="M2881" s="89">
        <v>0</v>
      </c>
      <c r="N2881" s="89">
        <v>0</v>
      </c>
      <c r="O2881" s="89">
        <v>2</v>
      </c>
      <c r="P2881" s="89">
        <v>631</v>
      </c>
      <c r="Q2881" s="89">
        <v>8886.5</v>
      </c>
      <c r="R2881" s="88">
        <f>VLOOKUP(P2881,NEW_TRAIN_TEST!$A$1:$M$980,13,0)</f>
        <v>8886.5</v>
      </c>
      <c r="S2881" s="88">
        <f>VLOOKUP(P2881,NEW_TRAIN_TEST!$A$1:$M$980,11,0)</f>
        <v>9364</v>
      </c>
      <c r="T2881" s="6">
        <f t="shared" si="88"/>
        <v>0</v>
      </c>
      <c r="U2881" s="6">
        <f t="shared" si="89"/>
        <v>0</v>
      </c>
    </row>
    <row r="2882" spans="1:21" x14ac:dyDescent="0.2">
      <c r="A2882" s="88">
        <v>2880</v>
      </c>
      <c r="B2882" s="88">
        <v>3</v>
      </c>
      <c r="C2882" s="88" t="s">
        <v>2121</v>
      </c>
      <c r="D2882" s="89" t="s">
        <v>1699</v>
      </c>
      <c r="E2882" s="89">
        <v>3</v>
      </c>
      <c r="F2882" s="89">
        <v>2</v>
      </c>
      <c r="G2882" s="89">
        <v>0</v>
      </c>
      <c r="H2882" s="89">
        <v>2</v>
      </c>
      <c r="I2882" s="89">
        <v>2</v>
      </c>
      <c r="J2882" s="89">
        <v>0</v>
      </c>
      <c r="K2882" s="89">
        <v>0</v>
      </c>
      <c r="L2882" s="89">
        <v>0</v>
      </c>
      <c r="M2882" s="89">
        <v>0</v>
      </c>
      <c r="N2882" s="89">
        <v>0</v>
      </c>
      <c r="O2882" s="89">
        <v>2</v>
      </c>
      <c r="P2882" s="89">
        <v>631</v>
      </c>
      <c r="Q2882" s="89">
        <v>8939.5</v>
      </c>
      <c r="R2882" s="88">
        <f>VLOOKUP(P2882,NEW_TRAIN_TEST!$A$1:$M$980,13,0)</f>
        <v>8886.5</v>
      </c>
      <c r="S2882" s="88">
        <f>VLOOKUP(P2882,NEW_TRAIN_TEST!$A$1:$M$980,11,0)</f>
        <v>9364</v>
      </c>
      <c r="T2882" s="6">
        <f t="shared" si="88"/>
        <v>0</v>
      </c>
      <c r="U2882" s="6">
        <f t="shared" si="89"/>
        <v>0</v>
      </c>
    </row>
    <row r="2883" spans="1:21" x14ac:dyDescent="0.2">
      <c r="A2883" s="88">
        <v>2881</v>
      </c>
      <c r="B2883" s="88">
        <v>3</v>
      </c>
      <c r="C2883" s="88" t="s">
        <v>2121</v>
      </c>
      <c r="D2883" s="89" t="s">
        <v>1699</v>
      </c>
      <c r="E2883" s="89">
        <v>3</v>
      </c>
      <c r="F2883" s="89">
        <v>0</v>
      </c>
      <c r="G2883" s="89">
        <v>0</v>
      </c>
      <c r="H2883" s="89">
        <v>0</v>
      </c>
      <c r="I2883" s="89">
        <v>0</v>
      </c>
      <c r="J2883" s="89">
        <v>0</v>
      </c>
      <c r="K2883" s="89">
        <v>0</v>
      </c>
      <c r="L2883" s="89">
        <v>1</v>
      </c>
      <c r="M2883" s="89">
        <v>0</v>
      </c>
      <c r="N2883" s="89">
        <v>0</v>
      </c>
      <c r="O2883" s="89">
        <v>0</v>
      </c>
      <c r="P2883" s="89">
        <v>534</v>
      </c>
      <c r="Q2883" s="89">
        <v>7881.5</v>
      </c>
      <c r="R2883" s="88">
        <f>VLOOKUP(P2883,NEW_TRAIN_TEST!$A$1:$M$980,13,0)</f>
        <v>7740</v>
      </c>
      <c r="S2883" s="88">
        <f>VLOOKUP(P2883,NEW_TRAIN_TEST!$A$1:$M$980,11,0)</f>
        <v>8353</v>
      </c>
      <c r="T2883" s="6">
        <f t="shared" ref="T2883:T2946" si="90">IF(L2883&gt;0,1,0)</f>
        <v>1</v>
      </c>
      <c r="U2883" s="6">
        <f t="shared" ref="U2883:U2946" si="91">IF(M2883&gt;0,1,0)</f>
        <v>0</v>
      </c>
    </row>
    <row r="2884" spans="1:21" x14ac:dyDescent="0.2">
      <c r="A2884" s="88">
        <v>2882</v>
      </c>
      <c r="B2884" s="88">
        <v>3</v>
      </c>
      <c r="C2884" s="88" t="s">
        <v>2121</v>
      </c>
      <c r="D2884" s="89" t="s">
        <v>1699</v>
      </c>
      <c r="E2884" s="89">
        <v>5</v>
      </c>
      <c r="F2884" s="89">
        <v>1</v>
      </c>
      <c r="G2884" s="89">
        <v>1</v>
      </c>
      <c r="H2884" s="89">
        <v>0</v>
      </c>
      <c r="I2884" s="89">
        <v>2</v>
      </c>
      <c r="J2884" s="89">
        <v>0</v>
      </c>
      <c r="K2884" s="89">
        <v>0</v>
      </c>
      <c r="L2884" s="89">
        <v>0</v>
      </c>
      <c r="M2884" s="89">
        <v>0</v>
      </c>
      <c r="N2884" s="89">
        <v>0</v>
      </c>
      <c r="O2884" s="89">
        <v>2</v>
      </c>
      <c r="P2884" s="89">
        <v>645</v>
      </c>
      <c r="Q2884" s="89">
        <v>12551</v>
      </c>
      <c r="R2884" s="88">
        <f>VLOOKUP(P2884,NEW_TRAIN_TEST!$A$1:$M$980,13,0)</f>
        <v>12515.5</v>
      </c>
      <c r="S2884" s="88">
        <f>VLOOKUP(P2884,NEW_TRAIN_TEST!$A$1:$M$980,11,0)</f>
        <v>12850</v>
      </c>
      <c r="T2884" s="6">
        <f t="shared" si="90"/>
        <v>0</v>
      </c>
      <c r="U2884" s="6">
        <f t="shared" si="91"/>
        <v>0</v>
      </c>
    </row>
    <row r="2885" spans="1:21" x14ac:dyDescent="0.2">
      <c r="A2885" s="88">
        <v>2883</v>
      </c>
      <c r="B2885" s="88">
        <v>3</v>
      </c>
      <c r="C2885" s="88" t="s">
        <v>2121</v>
      </c>
      <c r="D2885" s="89" t="s">
        <v>1699</v>
      </c>
      <c r="E2885" s="89">
        <v>10</v>
      </c>
      <c r="F2885" s="89">
        <v>2</v>
      </c>
      <c r="G2885" s="89">
        <v>0</v>
      </c>
      <c r="H2885" s="89">
        <v>0</v>
      </c>
      <c r="I2885" s="89">
        <v>2</v>
      </c>
      <c r="J2885" s="89">
        <v>2</v>
      </c>
      <c r="K2885" s="89">
        <v>0</v>
      </c>
      <c r="L2885" s="89">
        <v>1</v>
      </c>
      <c r="M2885" s="89">
        <v>0</v>
      </c>
      <c r="N2885" s="89">
        <v>0</v>
      </c>
      <c r="O2885" s="89">
        <v>2</v>
      </c>
      <c r="P2885" s="89">
        <v>543</v>
      </c>
      <c r="Q2885" s="89">
        <v>9863.5</v>
      </c>
      <c r="R2885" s="88">
        <f>VLOOKUP(P2885,NEW_TRAIN_TEST!$A$1:$M$980,13,0)</f>
        <v>9741.5</v>
      </c>
      <c r="S2885" s="88">
        <f>VLOOKUP(P2885,NEW_TRAIN_TEST!$A$1:$M$980,11,0)</f>
        <v>10049</v>
      </c>
      <c r="T2885" s="6">
        <f t="shared" si="90"/>
        <v>1</v>
      </c>
      <c r="U2885" s="6">
        <f t="shared" si="91"/>
        <v>0</v>
      </c>
    </row>
    <row r="2886" spans="1:21" x14ac:dyDescent="0.2">
      <c r="A2886" s="88">
        <v>2884</v>
      </c>
      <c r="B2886" s="88">
        <v>3</v>
      </c>
      <c r="C2886" s="88" t="s">
        <v>2121</v>
      </c>
      <c r="D2886" s="89" t="s">
        <v>1699</v>
      </c>
      <c r="E2886" s="89">
        <v>6</v>
      </c>
      <c r="F2886" s="89">
        <v>0</v>
      </c>
      <c r="G2886" s="89">
        <v>0</v>
      </c>
      <c r="H2886" s="89">
        <v>0</v>
      </c>
      <c r="I2886" s="89">
        <v>0</v>
      </c>
      <c r="J2886" s="89">
        <v>0</v>
      </c>
      <c r="K2886" s="89">
        <v>0</v>
      </c>
      <c r="L2886" s="89">
        <v>1</v>
      </c>
      <c r="M2886" s="89">
        <v>14</v>
      </c>
      <c r="N2886" s="89">
        <v>0</v>
      </c>
      <c r="O2886" s="89">
        <v>0</v>
      </c>
      <c r="P2886" s="89">
        <v>544</v>
      </c>
      <c r="Q2886" s="89">
        <v>7648</v>
      </c>
      <c r="R2886" s="88">
        <f>VLOOKUP(P2886,NEW_TRAIN_TEST!$A$1:$M$980,13,0)</f>
        <v>7346.5</v>
      </c>
      <c r="S2886" s="88">
        <f>VLOOKUP(P2886,NEW_TRAIN_TEST!$A$1:$M$980,11,0)</f>
        <v>8197</v>
      </c>
      <c r="T2886" s="6">
        <f t="shared" si="90"/>
        <v>1</v>
      </c>
      <c r="U2886" s="6">
        <f t="shared" si="91"/>
        <v>1</v>
      </c>
    </row>
    <row r="2887" spans="1:21" x14ac:dyDescent="0.2">
      <c r="A2887" s="88">
        <v>2885</v>
      </c>
      <c r="B2887" s="88">
        <v>3</v>
      </c>
      <c r="C2887" s="88" t="s">
        <v>2121</v>
      </c>
      <c r="D2887" s="89" t="s">
        <v>1699</v>
      </c>
      <c r="E2887" s="89">
        <v>17</v>
      </c>
      <c r="F2887" s="89">
        <v>6</v>
      </c>
      <c r="G2887" s="89">
        <v>1</v>
      </c>
      <c r="H2887" s="89">
        <v>2</v>
      </c>
      <c r="I2887" s="89">
        <v>2</v>
      </c>
      <c r="J2887" s="89">
        <v>0</v>
      </c>
      <c r="K2887" s="89">
        <v>0</v>
      </c>
      <c r="L2887" s="89">
        <v>0</v>
      </c>
      <c r="M2887" s="89">
        <v>0</v>
      </c>
      <c r="N2887" s="89">
        <v>0</v>
      </c>
      <c r="O2887" s="89">
        <v>2</v>
      </c>
      <c r="P2887" s="89">
        <v>838</v>
      </c>
      <c r="Q2887" s="89">
        <v>6522.5</v>
      </c>
      <c r="R2887" s="88">
        <f>VLOOKUP(P2887,NEW_TRAIN_TEST!$A$1:$M$980,13,0)</f>
        <v>5559.5</v>
      </c>
      <c r="S2887" s="88">
        <f>VLOOKUP(P2887,NEW_TRAIN_TEST!$A$1:$M$980,11,0)</f>
        <v>7083</v>
      </c>
      <c r="T2887" s="6">
        <f t="shared" si="90"/>
        <v>0</v>
      </c>
      <c r="U2887" s="6">
        <f t="shared" si="91"/>
        <v>0</v>
      </c>
    </row>
    <row r="2888" spans="1:21" x14ac:dyDescent="0.2">
      <c r="A2888" s="88">
        <v>2886</v>
      </c>
      <c r="B2888" s="88">
        <v>3</v>
      </c>
      <c r="C2888" s="88" t="s">
        <v>2121</v>
      </c>
      <c r="D2888" s="89" t="s">
        <v>1699</v>
      </c>
      <c r="E2888" s="89">
        <v>9</v>
      </c>
      <c r="F2888" s="89">
        <v>0</v>
      </c>
      <c r="G2888" s="89">
        <v>0</v>
      </c>
      <c r="H2888" s="89">
        <v>0</v>
      </c>
      <c r="I2888" s="89">
        <v>0</v>
      </c>
      <c r="J2888" s="89">
        <v>0</v>
      </c>
      <c r="K2888" s="89">
        <v>0</v>
      </c>
      <c r="L2888" s="89">
        <v>1</v>
      </c>
      <c r="M2888" s="89">
        <v>0</v>
      </c>
      <c r="N2888" s="89">
        <v>0</v>
      </c>
      <c r="O2888" s="89">
        <v>0</v>
      </c>
      <c r="P2888" s="89">
        <v>692</v>
      </c>
      <c r="Q2888" s="89">
        <v>10052.25</v>
      </c>
      <c r="R2888" s="88">
        <f>VLOOKUP(P2888,NEW_TRAIN_TEST!$A$1:$M$980,13,0)</f>
        <v>9906.5</v>
      </c>
      <c r="S2888" s="88">
        <f>VLOOKUP(P2888,NEW_TRAIN_TEST!$A$1:$M$980,11,0)</f>
        <v>10412</v>
      </c>
      <c r="T2888" s="6">
        <f t="shared" si="90"/>
        <v>1</v>
      </c>
      <c r="U2888" s="6">
        <f t="shared" si="91"/>
        <v>0</v>
      </c>
    </row>
    <row r="2889" spans="1:21" x14ac:dyDescent="0.2">
      <c r="A2889" s="88">
        <v>2887</v>
      </c>
      <c r="B2889" s="88">
        <v>3</v>
      </c>
      <c r="C2889" s="88" t="s">
        <v>2121</v>
      </c>
      <c r="D2889" s="89" t="s">
        <v>1699</v>
      </c>
      <c r="E2889" s="89">
        <v>15</v>
      </c>
      <c r="F2889" s="89">
        <v>3</v>
      </c>
      <c r="G2889" s="89">
        <v>0</v>
      </c>
      <c r="H2889" s="89">
        <v>2</v>
      </c>
      <c r="I2889" s="89">
        <v>2</v>
      </c>
      <c r="J2889" s="89">
        <v>0</v>
      </c>
      <c r="K2889" s="89">
        <v>0</v>
      </c>
      <c r="L2889" s="89">
        <v>0</v>
      </c>
      <c r="M2889" s="89">
        <v>0</v>
      </c>
      <c r="N2889" s="89">
        <v>0</v>
      </c>
      <c r="O2889" s="89">
        <v>2</v>
      </c>
      <c r="P2889" s="89">
        <v>792</v>
      </c>
      <c r="Q2889" s="89">
        <v>11296</v>
      </c>
      <c r="R2889" s="88">
        <f>VLOOKUP(P2889,NEW_TRAIN_TEST!$A$1:$M$980,13,0)</f>
        <v>10819</v>
      </c>
      <c r="S2889" s="88">
        <f>VLOOKUP(P2889,NEW_TRAIN_TEST!$A$1:$M$980,11,0)</f>
        <v>11975</v>
      </c>
      <c r="T2889" s="6">
        <f t="shared" si="90"/>
        <v>0</v>
      </c>
      <c r="U2889" s="6">
        <f t="shared" si="91"/>
        <v>0</v>
      </c>
    </row>
    <row r="2890" spans="1:21" x14ac:dyDescent="0.2">
      <c r="A2890" s="88">
        <v>2888</v>
      </c>
      <c r="B2890" s="88">
        <v>3</v>
      </c>
      <c r="C2890" s="88" t="s">
        <v>2121</v>
      </c>
      <c r="D2890" s="89" t="s">
        <v>1699</v>
      </c>
      <c r="E2890" s="89">
        <v>7</v>
      </c>
      <c r="F2890" s="89">
        <v>0</v>
      </c>
      <c r="G2890" s="89">
        <v>0</v>
      </c>
      <c r="H2890" s="89">
        <v>0</v>
      </c>
      <c r="I2890" s="89">
        <v>0</v>
      </c>
      <c r="J2890" s="89">
        <v>0</v>
      </c>
      <c r="K2890" s="89">
        <v>0</v>
      </c>
      <c r="L2890" s="89">
        <v>1</v>
      </c>
      <c r="M2890" s="89">
        <v>0</v>
      </c>
      <c r="N2890" s="89">
        <v>0</v>
      </c>
      <c r="O2890" s="89">
        <v>0</v>
      </c>
      <c r="P2890" s="89">
        <v>336</v>
      </c>
      <c r="Q2890" s="89">
        <v>8561.5</v>
      </c>
      <c r="R2890" s="88">
        <f>VLOOKUP(P2890,NEW_TRAIN_TEST!$A$1:$M$980,13,0)</f>
        <v>8321</v>
      </c>
      <c r="S2890" s="88">
        <f>VLOOKUP(P2890,NEW_TRAIN_TEST!$A$1:$M$980,11,0)</f>
        <v>8915</v>
      </c>
      <c r="T2890" s="6">
        <f t="shared" si="90"/>
        <v>1</v>
      </c>
      <c r="U2890" s="6">
        <f t="shared" si="91"/>
        <v>0</v>
      </c>
    </row>
    <row r="2891" spans="1:21" x14ac:dyDescent="0.2">
      <c r="A2891" s="88">
        <v>2889</v>
      </c>
      <c r="B2891" s="88">
        <v>3</v>
      </c>
      <c r="C2891" s="88" t="s">
        <v>2121</v>
      </c>
      <c r="D2891" s="89" t="s">
        <v>1699</v>
      </c>
      <c r="E2891" s="89">
        <v>6</v>
      </c>
      <c r="F2891" s="89">
        <v>2</v>
      </c>
      <c r="G2891" s="89">
        <v>0</v>
      </c>
      <c r="H2891" s="89">
        <v>0</v>
      </c>
      <c r="I2891" s="89">
        <v>2</v>
      </c>
      <c r="J2891" s="89">
        <v>2</v>
      </c>
      <c r="K2891" s="89">
        <v>0</v>
      </c>
      <c r="L2891" s="89">
        <v>1</v>
      </c>
      <c r="M2891" s="89">
        <v>0</v>
      </c>
      <c r="N2891" s="89">
        <v>0</v>
      </c>
      <c r="O2891" s="89">
        <v>2</v>
      </c>
      <c r="P2891" s="89">
        <v>634</v>
      </c>
      <c r="Q2891" s="89">
        <v>17409.5</v>
      </c>
      <c r="R2891" s="88">
        <f>VLOOKUP(P2891,NEW_TRAIN_TEST!$A$1:$M$980,13,0)</f>
        <v>17299.5</v>
      </c>
      <c r="S2891" s="88">
        <f>VLOOKUP(P2891,NEW_TRAIN_TEST!$A$1:$M$980,11,0)</f>
        <v>18038</v>
      </c>
      <c r="T2891" s="6">
        <f t="shared" si="90"/>
        <v>1</v>
      </c>
      <c r="U2891" s="6">
        <f t="shared" si="91"/>
        <v>0</v>
      </c>
    </row>
    <row r="2892" spans="1:21" x14ac:dyDescent="0.2">
      <c r="A2892" s="88">
        <v>2890</v>
      </c>
      <c r="B2892" s="88">
        <v>3</v>
      </c>
      <c r="C2892" s="88" t="s">
        <v>2121</v>
      </c>
      <c r="D2892" s="89" t="s">
        <v>1699</v>
      </c>
      <c r="E2892" s="89">
        <v>4</v>
      </c>
      <c r="F2892" s="89">
        <v>1</v>
      </c>
      <c r="G2892" s="89">
        <v>0</v>
      </c>
      <c r="H2892" s="89">
        <v>0</v>
      </c>
      <c r="I2892" s="89">
        <v>2</v>
      </c>
      <c r="J2892" s="89">
        <v>0</v>
      </c>
      <c r="K2892" s="89">
        <v>0</v>
      </c>
      <c r="L2892" s="89">
        <v>0</v>
      </c>
      <c r="M2892" s="89">
        <v>0</v>
      </c>
      <c r="N2892" s="89">
        <v>0</v>
      </c>
      <c r="O2892" s="89">
        <v>2</v>
      </c>
      <c r="P2892" s="89">
        <v>585</v>
      </c>
      <c r="Q2892" s="89">
        <v>2605</v>
      </c>
      <c r="R2892" s="88">
        <f>VLOOKUP(P2892,NEW_TRAIN_TEST!$A$1:$M$980,13,0)</f>
        <v>2450</v>
      </c>
      <c r="S2892" s="88">
        <f>VLOOKUP(P2892,NEW_TRAIN_TEST!$A$1:$M$980,11,0)</f>
        <v>3721</v>
      </c>
      <c r="T2892" s="6">
        <f t="shared" si="90"/>
        <v>0</v>
      </c>
      <c r="U2892" s="6">
        <f t="shared" si="91"/>
        <v>0</v>
      </c>
    </row>
    <row r="2893" spans="1:21" x14ac:dyDescent="0.2">
      <c r="A2893" s="88">
        <v>2891</v>
      </c>
      <c r="B2893" s="88">
        <v>3</v>
      </c>
      <c r="C2893" s="88" t="s">
        <v>2121</v>
      </c>
      <c r="D2893" s="89" t="s">
        <v>1699</v>
      </c>
      <c r="E2893" s="89">
        <v>0</v>
      </c>
      <c r="F2893" s="89">
        <v>1</v>
      </c>
      <c r="G2893" s="89">
        <v>0</v>
      </c>
      <c r="H2893" s="89">
        <v>0</v>
      </c>
      <c r="I2893" s="89">
        <v>2</v>
      </c>
      <c r="J2893" s="89">
        <v>0</v>
      </c>
      <c r="K2893" s="89">
        <v>0</v>
      </c>
      <c r="L2893" s="89">
        <v>0</v>
      </c>
      <c r="M2893" s="89">
        <v>0</v>
      </c>
      <c r="N2893" s="89">
        <v>0</v>
      </c>
      <c r="O2893" s="89">
        <v>2</v>
      </c>
      <c r="P2893" s="89">
        <v>684</v>
      </c>
      <c r="Q2893" s="89">
        <v>6587.5</v>
      </c>
      <c r="R2893" s="88">
        <f>VLOOKUP(P2893,NEW_TRAIN_TEST!$A$1:$M$980,13,0)</f>
        <v>6587.5</v>
      </c>
      <c r="S2893" s="88">
        <f>VLOOKUP(P2893,NEW_TRAIN_TEST!$A$1:$M$980,11,0)</f>
        <v>6864</v>
      </c>
      <c r="T2893" s="6">
        <f t="shared" si="90"/>
        <v>0</v>
      </c>
      <c r="U2893" s="6">
        <f t="shared" si="91"/>
        <v>0</v>
      </c>
    </row>
    <row r="2894" spans="1:21" x14ac:dyDescent="0.2">
      <c r="A2894" s="88">
        <v>2892</v>
      </c>
      <c r="B2894" s="88">
        <v>3</v>
      </c>
      <c r="C2894" s="88" t="s">
        <v>2121</v>
      </c>
      <c r="D2894" s="89" t="s">
        <v>1699</v>
      </c>
      <c r="E2894" s="89">
        <v>0</v>
      </c>
      <c r="F2894" s="89">
        <v>1</v>
      </c>
      <c r="G2894" s="89">
        <v>0</v>
      </c>
      <c r="H2894" s="89">
        <v>0</v>
      </c>
      <c r="I2894" s="89">
        <v>2</v>
      </c>
      <c r="J2894" s="89">
        <v>0</v>
      </c>
      <c r="K2894" s="89">
        <v>0</v>
      </c>
      <c r="L2894" s="89">
        <v>0</v>
      </c>
      <c r="M2894" s="89">
        <v>0</v>
      </c>
      <c r="N2894" s="89">
        <v>0</v>
      </c>
      <c r="O2894" s="89">
        <v>2</v>
      </c>
      <c r="P2894" s="89">
        <v>684</v>
      </c>
      <c r="Q2894" s="89">
        <v>6619</v>
      </c>
      <c r="R2894" s="88">
        <f>VLOOKUP(P2894,NEW_TRAIN_TEST!$A$1:$M$980,13,0)</f>
        <v>6587.5</v>
      </c>
      <c r="S2894" s="88">
        <f>VLOOKUP(P2894,NEW_TRAIN_TEST!$A$1:$M$980,11,0)</f>
        <v>6864</v>
      </c>
      <c r="T2894" s="6">
        <f t="shared" si="90"/>
        <v>0</v>
      </c>
      <c r="U2894" s="6">
        <f t="shared" si="91"/>
        <v>0</v>
      </c>
    </row>
    <row r="2895" spans="1:21" x14ac:dyDescent="0.2">
      <c r="A2895" s="88">
        <v>2893</v>
      </c>
      <c r="B2895" s="88">
        <v>3</v>
      </c>
      <c r="C2895" s="88" t="s">
        <v>2121</v>
      </c>
      <c r="D2895" s="89" t="s">
        <v>1699</v>
      </c>
      <c r="E2895" s="89">
        <v>0</v>
      </c>
      <c r="F2895" s="89">
        <v>4</v>
      </c>
      <c r="G2895" s="89">
        <v>2</v>
      </c>
      <c r="H2895" s="89">
        <v>0</v>
      </c>
      <c r="I2895" s="89">
        <v>2</v>
      </c>
      <c r="J2895" s="89">
        <v>0</v>
      </c>
      <c r="K2895" s="89">
        <v>0</v>
      </c>
      <c r="L2895" s="89">
        <v>0</v>
      </c>
      <c r="M2895" s="89">
        <v>0</v>
      </c>
      <c r="N2895" s="89">
        <v>0</v>
      </c>
      <c r="O2895" s="89">
        <v>2</v>
      </c>
      <c r="P2895" s="89">
        <v>684</v>
      </c>
      <c r="Q2895" s="89">
        <v>6631.75</v>
      </c>
      <c r="R2895" s="88">
        <f>VLOOKUP(P2895,NEW_TRAIN_TEST!$A$1:$M$980,13,0)</f>
        <v>6587.5</v>
      </c>
      <c r="S2895" s="88">
        <f>VLOOKUP(P2895,NEW_TRAIN_TEST!$A$1:$M$980,11,0)</f>
        <v>6864</v>
      </c>
      <c r="T2895" s="6">
        <f t="shared" si="90"/>
        <v>0</v>
      </c>
      <c r="U2895" s="6">
        <f t="shared" si="91"/>
        <v>0</v>
      </c>
    </row>
    <row r="2896" spans="1:21" x14ac:dyDescent="0.2">
      <c r="A2896" s="88">
        <v>2894</v>
      </c>
      <c r="B2896" s="88">
        <v>3</v>
      </c>
      <c r="C2896" s="88" t="s">
        <v>2121</v>
      </c>
      <c r="D2896" s="89" t="s">
        <v>1699</v>
      </c>
      <c r="E2896" s="89">
        <v>0</v>
      </c>
      <c r="F2896" s="89">
        <v>5</v>
      </c>
      <c r="G2896" s="89">
        <v>0</v>
      </c>
      <c r="H2896" s="89">
        <v>0</v>
      </c>
      <c r="I2896" s="89">
        <v>0</v>
      </c>
      <c r="J2896" s="89">
        <v>0</v>
      </c>
      <c r="K2896" s="89">
        <v>0</v>
      </c>
      <c r="L2896" s="89">
        <v>0</v>
      </c>
      <c r="M2896" s="89">
        <v>0</v>
      </c>
      <c r="N2896" s="89">
        <v>0</v>
      </c>
      <c r="O2896" s="89">
        <v>0</v>
      </c>
      <c r="P2896" s="89">
        <v>684</v>
      </c>
      <c r="Q2896" s="89">
        <v>6633.1</v>
      </c>
      <c r="R2896" s="88">
        <f>VLOOKUP(P2896,NEW_TRAIN_TEST!$A$1:$M$980,13,0)</f>
        <v>6587.5</v>
      </c>
      <c r="S2896" s="88">
        <f>VLOOKUP(P2896,NEW_TRAIN_TEST!$A$1:$M$980,11,0)</f>
        <v>6864</v>
      </c>
      <c r="T2896" s="6">
        <f t="shared" si="90"/>
        <v>0</v>
      </c>
      <c r="U2896" s="6">
        <f t="shared" si="91"/>
        <v>0</v>
      </c>
    </row>
    <row r="2897" spans="1:21" x14ac:dyDescent="0.2">
      <c r="A2897" s="88">
        <v>2895</v>
      </c>
      <c r="B2897" s="88">
        <v>3</v>
      </c>
      <c r="C2897" s="88" t="s">
        <v>2121</v>
      </c>
      <c r="D2897" s="89" t="s">
        <v>1699</v>
      </c>
      <c r="E2897" s="89">
        <v>0</v>
      </c>
      <c r="F2897" s="89">
        <v>4</v>
      </c>
      <c r="G2897" s="89">
        <v>0</v>
      </c>
      <c r="H2897" s="89">
        <v>0</v>
      </c>
      <c r="I2897" s="89">
        <v>0</v>
      </c>
      <c r="J2897" s="89">
        <v>0</v>
      </c>
      <c r="K2897" s="89">
        <v>0</v>
      </c>
      <c r="L2897" s="89">
        <v>0</v>
      </c>
      <c r="M2897" s="89">
        <v>0</v>
      </c>
      <c r="N2897" s="89">
        <v>0</v>
      </c>
      <c r="O2897" s="89">
        <v>0</v>
      </c>
      <c r="P2897" s="89">
        <v>684</v>
      </c>
      <c r="Q2897" s="89">
        <v>6635.67</v>
      </c>
      <c r="R2897" s="88">
        <f>VLOOKUP(P2897,NEW_TRAIN_TEST!$A$1:$M$980,13,0)</f>
        <v>6587.5</v>
      </c>
      <c r="S2897" s="88">
        <f>VLOOKUP(P2897,NEW_TRAIN_TEST!$A$1:$M$980,11,0)</f>
        <v>6864</v>
      </c>
      <c r="T2897" s="6">
        <f t="shared" si="90"/>
        <v>0</v>
      </c>
      <c r="U2897" s="6">
        <f t="shared" si="91"/>
        <v>0</v>
      </c>
    </row>
    <row r="2898" spans="1:21" x14ac:dyDescent="0.2">
      <c r="A2898" s="88">
        <v>2896</v>
      </c>
      <c r="B2898" s="88">
        <v>3</v>
      </c>
      <c r="C2898" s="88" t="s">
        <v>2121</v>
      </c>
      <c r="D2898" s="89" t="s">
        <v>1699</v>
      </c>
      <c r="E2898" s="89">
        <v>0</v>
      </c>
      <c r="F2898" s="89">
        <v>0</v>
      </c>
      <c r="G2898" s="89">
        <v>0</v>
      </c>
      <c r="H2898" s="89">
        <v>0</v>
      </c>
      <c r="I2898" s="89">
        <v>0</v>
      </c>
      <c r="J2898" s="89">
        <v>0</v>
      </c>
      <c r="K2898" s="89">
        <v>0</v>
      </c>
      <c r="L2898" s="89">
        <v>0</v>
      </c>
      <c r="M2898" s="89">
        <v>0</v>
      </c>
      <c r="N2898" s="89">
        <v>1</v>
      </c>
      <c r="O2898" s="89">
        <v>0</v>
      </c>
      <c r="P2898" s="89">
        <v>684</v>
      </c>
      <c r="Q2898" s="89">
        <v>6657</v>
      </c>
      <c r="R2898" s="88">
        <f>VLOOKUP(P2898,NEW_TRAIN_TEST!$A$1:$M$980,13,0)</f>
        <v>6587.5</v>
      </c>
      <c r="S2898" s="88">
        <f>VLOOKUP(P2898,NEW_TRAIN_TEST!$A$1:$M$980,11,0)</f>
        <v>6864</v>
      </c>
      <c r="T2898" s="6">
        <f t="shared" si="90"/>
        <v>0</v>
      </c>
      <c r="U2898" s="6">
        <f t="shared" si="91"/>
        <v>0</v>
      </c>
    </row>
    <row r="2899" spans="1:21" x14ac:dyDescent="0.2">
      <c r="A2899" s="88">
        <v>2897</v>
      </c>
      <c r="B2899" s="88">
        <v>3</v>
      </c>
      <c r="C2899" s="88" t="s">
        <v>2121</v>
      </c>
      <c r="D2899" s="89" t="s">
        <v>1699</v>
      </c>
      <c r="E2899" s="89">
        <v>3</v>
      </c>
      <c r="F2899" s="89">
        <v>0</v>
      </c>
      <c r="G2899" s="89">
        <v>0</v>
      </c>
      <c r="H2899" s="89">
        <v>0</v>
      </c>
      <c r="I2899" s="89">
        <v>0</v>
      </c>
      <c r="J2899" s="89">
        <v>0</v>
      </c>
      <c r="K2899" s="89">
        <v>0</v>
      </c>
      <c r="L2899" s="89">
        <v>0</v>
      </c>
      <c r="M2899" s="89">
        <v>13</v>
      </c>
      <c r="N2899" s="89">
        <v>0</v>
      </c>
      <c r="O2899" s="89">
        <v>0</v>
      </c>
      <c r="P2899" s="89">
        <v>494</v>
      </c>
      <c r="Q2899" s="89">
        <v>8625</v>
      </c>
      <c r="R2899" s="88">
        <f>VLOOKUP(P2899,NEW_TRAIN_TEST!$A$1:$M$980,13,0)</f>
        <v>8268</v>
      </c>
      <c r="S2899" s="88">
        <f>VLOOKUP(P2899,NEW_TRAIN_TEST!$A$1:$M$980,11,0)</f>
        <v>8944</v>
      </c>
      <c r="T2899" s="6">
        <f t="shared" si="90"/>
        <v>0</v>
      </c>
      <c r="U2899" s="6">
        <f t="shared" si="91"/>
        <v>1</v>
      </c>
    </row>
    <row r="2900" spans="1:21" x14ac:dyDescent="0.2">
      <c r="A2900" s="88">
        <v>2898</v>
      </c>
      <c r="B2900" s="88">
        <v>3</v>
      </c>
      <c r="C2900" s="88" t="s">
        <v>2121</v>
      </c>
      <c r="D2900" s="89" t="s">
        <v>1699</v>
      </c>
      <c r="E2900" s="89">
        <v>4</v>
      </c>
      <c r="F2900" s="89">
        <v>0</v>
      </c>
      <c r="G2900" s="89">
        <v>0</v>
      </c>
      <c r="H2900" s="89">
        <v>0</v>
      </c>
      <c r="I2900" s="89">
        <v>0</v>
      </c>
      <c r="J2900" s="89">
        <v>0</v>
      </c>
      <c r="K2900" s="89">
        <v>0</v>
      </c>
      <c r="L2900" s="89">
        <v>0</v>
      </c>
      <c r="M2900" s="89">
        <v>0</v>
      </c>
      <c r="N2900" s="89">
        <v>0</v>
      </c>
      <c r="O2900" s="89">
        <v>0</v>
      </c>
      <c r="P2900" s="89">
        <v>494</v>
      </c>
      <c r="Q2900" s="89">
        <v>8697.5</v>
      </c>
      <c r="R2900" s="88">
        <f>VLOOKUP(P2900,NEW_TRAIN_TEST!$A$1:$M$980,13,0)</f>
        <v>8268</v>
      </c>
      <c r="S2900" s="88">
        <f>VLOOKUP(P2900,NEW_TRAIN_TEST!$A$1:$M$980,11,0)</f>
        <v>8944</v>
      </c>
      <c r="T2900" s="6">
        <f t="shared" si="90"/>
        <v>0</v>
      </c>
      <c r="U2900" s="6">
        <f t="shared" si="91"/>
        <v>0</v>
      </c>
    </row>
    <row r="2901" spans="1:21" x14ac:dyDescent="0.2">
      <c r="A2901" s="88">
        <v>2899</v>
      </c>
      <c r="B2901" s="88">
        <v>3</v>
      </c>
      <c r="C2901" s="88" t="s">
        <v>2121</v>
      </c>
      <c r="D2901" s="89" t="s">
        <v>1699</v>
      </c>
      <c r="E2901" s="89">
        <v>0</v>
      </c>
      <c r="F2901" s="89">
        <v>1</v>
      </c>
      <c r="G2901" s="89">
        <v>0</v>
      </c>
      <c r="H2901" s="89">
        <v>0</v>
      </c>
      <c r="I2901" s="89">
        <v>2</v>
      </c>
      <c r="J2901" s="89">
        <v>0</v>
      </c>
      <c r="K2901" s="89">
        <v>0</v>
      </c>
      <c r="L2901" s="89">
        <v>0</v>
      </c>
      <c r="M2901" s="89">
        <v>0</v>
      </c>
      <c r="N2901" s="89">
        <v>0</v>
      </c>
      <c r="O2901" s="89">
        <v>2</v>
      </c>
      <c r="P2901" s="89">
        <v>396</v>
      </c>
      <c r="Q2901" s="89">
        <v>6203.5</v>
      </c>
      <c r="R2901" s="88">
        <f>VLOOKUP(P2901,NEW_TRAIN_TEST!$A$1:$M$980,13,0)</f>
        <v>6203.5</v>
      </c>
      <c r="S2901" s="88">
        <f>VLOOKUP(P2901,NEW_TRAIN_TEST!$A$1:$M$980,11,0)</f>
        <v>6397</v>
      </c>
      <c r="T2901" s="6">
        <f t="shared" si="90"/>
        <v>0</v>
      </c>
      <c r="U2901" s="6">
        <f t="shared" si="91"/>
        <v>0</v>
      </c>
    </row>
    <row r="2902" spans="1:21" x14ac:dyDescent="0.2">
      <c r="A2902" s="88">
        <v>2900</v>
      </c>
      <c r="B2902" s="88">
        <v>3</v>
      </c>
      <c r="C2902" s="88" t="s">
        <v>2121</v>
      </c>
      <c r="D2902" s="89" t="s">
        <v>1699</v>
      </c>
      <c r="E2902" s="89">
        <v>0</v>
      </c>
      <c r="F2902" s="89">
        <v>1</v>
      </c>
      <c r="G2902" s="89">
        <v>1</v>
      </c>
      <c r="H2902" s="89">
        <v>0</v>
      </c>
      <c r="I2902" s="89">
        <v>2</v>
      </c>
      <c r="J2902" s="89">
        <v>0</v>
      </c>
      <c r="K2902" s="89">
        <v>0</v>
      </c>
      <c r="L2902" s="89">
        <v>1</v>
      </c>
      <c r="M2902" s="89">
        <v>0</v>
      </c>
      <c r="N2902" s="89">
        <v>0</v>
      </c>
      <c r="O2902" s="89">
        <v>2</v>
      </c>
      <c r="P2902" s="89">
        <v>396</v>
      </c>
      <c r="Q2902" s="89">
        <v>6207.5</v>
      </c>
      <c r="R2902" s="88">
        <f>VLOOKUP(P2902,NEW_TRAIN_TEST!$A$1:$M$980,13,0)</f>
        <v>6203.5</v>
      </c>
      <c r="S2902" s="88">
        <f>VLOOKUP(P2902,NEW_TRAIN_TEST!$A$1:$M$980,11,0)</f>
        <v>6397</v>
      </c>
      <c r="T2902" s="6">
        <f t="shared" si="90"/>
        <v>1</v>
      </c>
      <c r="U2902" s="6">
        <f t="shared" si="91"/>
        <v>0</v>
      </c>
    </row>
    <row r="2903" spans="1:21" x14ac:dyDescent="0.2">
      <c r="A2903" s="88">
        <v>2901</v>
      </c>
      <c r="B2903" s="88">
        <v>3</v>
      </c>
      <c r="C2903" s="88" t="s">
        <v>2121</v>
      </c>
      <c r="D2903" s="89" t="s">
        <v>1699</v>
      </c>
      <c r="E2903" s="89">
        <v>0</v>
      </c>
      <c r="F2903" s="89">
        <v>0</v>
      </c>
      <c r="G2903" s="89">
        <v>0</v>
      </c>
      <c r="H2903" s="89">
        <v>0</v>
      </c>
      <c r="I2903" s="89">
        <v>0</v>
      </c>
      <c r="J2903" s="89">
        <v>0</v>
      </c>
      <c r="K2903" s="89">
        <v>0</v>
      </c>
      <c r="L2903" s="89">
        <v>0</v>
      </c>
      <c r="M2903" s="89">
        <v>0</v>
      </c>
      <c r="N2903" s="89">
        <v>1</v>
      </c>
      <c r="O2903" s="89">
        <v>0</v>
      </c>
      <c r="P2903" s="89">
        <v>396</v>
      </c>
      <c r="Q2903" s="89">
        <v>6210</v>
      </c>
      <c r="R2903" s="88">
        <f>VLOOKUP(P2903,NEW_TRAIN_TEST!$A$1:$M$980,13,0)</f>
        <v>6203.5</v>
      </c>
      <c r="S2903" s="88">
        <f>VLOOKUP(P2903,NEW_TRAIN_TEST!$A$1:$M$980,11,0)</f>
        <v>6397</v>
      </c>
      <c r="T2903" s="6">
        <f t="shared" si="90"/>
        <v>0</v>
      </c>
      <c r="U2903" s="6">
        <f t="shared" si="91"/>
        <v>0</v>
      </c>
    </row>
    <row r="2904" spans="1:21" x14ac:dyDescent="0.2">
      <c r="A2904" s="88">
        <v>2902</v>
      </c>
      <c r="B2904" s="88">
        <v>3</v>
      </c>
      <c r="C2904" s="88" t="s">
        <v>2121</v>
      </c>
      <c r="D2904" s="89" t="s">
        <v>1699</v>
      </c>
      <c r="E2904" s="89">
        <v>2</v>
      </c>
      <c r="F2904" s="89">
        <v>0</v>
      </c>
      <c r="G2904" s="89">
        <v>0</v>
      </c>
      <c r="H2904" s="89">
        <v>0</v>
      </c>
      <c r="I2904" s="89">
        <v>0</v>
      </c>
      <c r="J2904" s="89">
        <v>0</v>
      </c>
      <c r="K2904" s="89">
        <v>0</v>
      </c>
      <c r="L2904" s="89">
        <v>0</v>
      </c>
      <c r="M2904" s="89">
        <v>0</v>
      </c>
      <c r="N2904" s="89">
        <v>0</v>
      </c>
      <c r="O2904" s="89">
        <v>0</v>
      </c>
      <c r="P2904" s="89">
        <v>589</v>
      </c>
      <c r="Q2904" s="89">
        <v>3313</v>
      </c>
      <c r="R2904" s="88">
        <f>VLOOKUP(P2904,NEW_TRAIN_TEST!$A$1:$M$980,13,0)</f>
        <v>2475</v>
      </c>
      <c r="S2904" s="88">
        <f>VLOOKUP(P2904,NEW_TRAIN_TEST!$A$1:$M$980,11,0)</f>
        <v>3410</v>
      </c>
      <c r="T2904" s="6">
        <f t="shared" si="90"/>
        <v>0</v>
      </c>
      <c r="U2904" s="6">
        <f t="shared" si="91"/>
        <v>0</v>
      </c>
    </row>
    <row r="2905" spans="1:21" x14ac:dyDescent="0.2">
      <c r="A2905" s="88">
        <v>2903</v>
      </c>
      <c r="B2905" s="88">
        <v>3</v>
      </c>
      <c r="C2905" s="88" t="s">
        <v>2121</v>
      </c>
      <c r="D2905" s="89" t="s">
        <v>1699</v>
      </c>
      <c r="E2905" s="89">
        <v>15</v>
      </c>
      <c r="F2905" s="89">
        <v>2</v>
      </c>
      <c r="G2905" s="89">
        <v>1</v>
      </c>
      <c r="H2905" s="89">
        <v>2</v>
      </c>
      <c r="I2905" s="89">
        <v>2</v>
      </c>
      <c r="J2905" s="89">
        <v>0</v>
      </c>
      <c r="K2905" s="89">
        <v>0</v>
      </c>
      <c r="L2905" s="89">
        <v>0</v>
      </c>
      <c r="M2905" s="89">
        <v>0</v>
      </c>
      <c r="N2905" s="89">
        <v>0</v>
      </c>
      <c r="O2905" s="89">
        <v>2</v>
      </c>
      <c r="P2905" s="89">
        <v>831</v>
      </c>
      <c r="Q2905" s="89">
        <v>8036</v>
      </c>
      <c r="R2905" s="88">
        <f>VLOOKUP(P2905,NEW_TRAIN_TEST!$A$1:$M$980,13,0)</f>
        <v>6842</v>
      </c>
      <c r="S2905" s="88">
        <f>VLOOKUP(P2905,NEW_TRAIN_TEST!$A$1:$M$980,11,0)</f>
        <v>8761</v>
      </c>
      <c r="T2905" s="6">
        <f t="shared" si="90"/>
        <v>0</v>
      </c>
      <c r="U2905" s="6">
        <f t="shared" si="91"/>
        <v>0</v>
      </c>
    </row>
    <row r="2906" spans="1:21" x14ac:dyDescent="0.2">
      <c r="A2906" s="88">
        <v>2904</v>
      </c>
      <c r="B2906" s="88">
        <v>3</v>
      </c>
      <c r="C2906" s="88" t="s">
        <v>2121</v>
      </c>
      <c r="D2906" s="89" t="s">
        <v>1699</v>
      </c>
      <c r="E2906" s="89">
        <v>10</v>
      </c>
      <c r="F2906" s="89">
        <v>2</v>
      </c>
      <c r="G2906" s="89">
        <v>0</v>
      </c>
      <c r="H2906" s="89">
        <v>0</v>
      </c>
      <c r="I2906" s="89">
        <v>2</v>
      </c>
      <c r="J2906" s="89">
        <v>0</v>
      </c>
      <c r="K2906" s="89">
        <v>0</v>
      </c>
      <c r="L2906" s="89">
        <v>1</v>
      </c>
      <c r="M2906" s="89">
        <v>0</v>
      </c>
      <c r="N2906" s="89">
        <v>0</v>
      </c>
      <c r="O2906" s="89">
        <v>2</v>
      </c>
      <c r="P2906" s="89">
        <v>693</v>
      </c>
      <c r="Q2906" s="89">
        <v>9040.5</v>
      </c>
      <c r="R2906" s="88">
        <f>VLOOKUP(P2906,NEW_TRAIN_TEST!$A$1:$M$980,13,0)</f>
        <v>8889</v>
      </c>
      <c r="S2906" s="88">
        <f>VLOOKUP(P2906,NEW_TRAIN_TEST!$A$1:$M$980,11,0)</f>
        <v>9458</v>
      </c>
      <c r="T2906" s="6">
        <f t="shared" si="90"/>
        <v>1</v>
      </c>
      <c r="U2906" s="6">
        <f t="shared" si="91"/>
        <v>0</v>
      </c>
    </row>
    <row r="2907" spans="1:21" x14ac:dyDescent="0.2">
      <c r="A2907" s="88">
        <v>2905</v>
      </c>
      <c r="B2907" s="88">
        <v>3</v>
      </c>
      <c r="C2907" s="88" t="s">
        <v>2121</v>
      </c>
      <c r="D2907" s="89" t="s">
        <v>1699</v>
      </c>
      <c r="E2907" s="89">
        <v>8</v>
      </c>
      <c r="F2907" s="89">
        <v>1</v>
      </c>
      <c r="G2907" s="89">
        <v>0</v>
      </c>
      <c r="H2907" s="89">
        <v>0</v>
      </c>
      <c r="I2907" s="89">
        <v>2</v>
      </c>
      <c r="J2907" s="89">
        <v>0</v>
      </c>
      <c r="K2907" s="89">
        <v>0</v>
      </c>
      <c r="L2907" s="89">
        <v>1</v>
      </c>
      <c r="M2907" s="89">
        <v>26</v>
      </c>
      <c r="N2907" s="89">
        <v>0</v>
      </c>
      <c r="O2907" s="89">
        <v>2</v>
      </c>
      <c r="P2907" s="89">
        <v>395</v>
      </c>
      <c r="Q2907" s="89">
        <v>7324.5</v>
      </c>
      <c r="R2907" s="88">
        <f>VLOOKUP(P2907,NEW_TRAIN_TEST!$A$1:$M$980,13,0)</f>
        <v>7217</v>
      </c>
      <c r="S2907" s="88">
        <f>VLOOKUP(P2907,NEW_TRAIN_TEST!$A$1:$M$980,11,0)</f>
        <v>7840</v>
      </c>
      <c r="T2907" s="6">
        <f t="shared" si="90"/>
        <v>1</v>
      </c>
      <c r="U2907" s="6">
        <f t="shared" si="91"/>
        <v>1</v>
      </c>
    </row>
    <row r="2908" spans="1:21" x14ac:dyDescent="0.2">
      <c r="A2908" s="88">
        <v>2906</v>
      </c>
      <c r="B2908" s="88">
        <v>3</v>
      </c>
      <c r="C2908" s="88" t="s">
        <v>2121</v>
      </c>
      <c r="D2908" s="89" t="s">
        <v>1699</v>
      </c>
      <c r="E2908" s="89">
        <v>4</v>
      </c>
      <c r="F2908" s="89">
        <v>4</v>
      </c>
      <c r="G2908" s="89">
        <v>0</v>
      </c>
      <c r="H2908" s="89">
        <v>2</v>
      </c>
      <c r="I2908" s="89">
        <v>2</v>
      </c>
      <c r="J2908" s="89">
        <v>0</v>
      </c>
      <c r="K2908" s="89">
        <v>0</v>
      </c>
      <c r="L2908" s="89">
        <v>1</v>
      </c>
      <c r="M2908" s="89">
        <v>26</v>
      </c>
      <c r="N2908" s="89">
        <v>0</v>
      </c>
      <c r="O2908" s="89">
        <v>2</v>
      </c>
      <c r="P2908" s="89">
        <v>395</v>
      </c>
      <c r="Q2908" s="89">
        <v>7422</v>
      </c>
      <c r="R2908" s="88">
        <f>VLOOKUP(P2908,NEW_TRAIN_TEST!$A$1:$M$980,13,0)</f>
        <v>7217</v>
      </c>
      <c r="S2908" s="88">
        <f>VLOOKUP(P2908,NEW_TRAIN_TEST!$A$1:$M$980,11,0)</f>
        <v>7840</v>
      </c>
      <c r="T2908" s="6">
        <f t="shared" si="90"/>
        <v>1</v>
      </c>
      <c r="U2908" s="6">
        <f t="shared" si="91"/>
        <v>1</v>
      </c>
    </row>
    <row r="2909" spans="1:21" x14ac:dyDescent="0.2">
      <c r="A2909" s="88">
        <v>2907</v>
      </c>
      <c r="B2909" s="88">
        <v>3</v>
      </c>
      <c r="C2909" s="88" t="s">
        <v>2121</v>
      </c>
      <c r="D2909" s="89" t="s">
        <v>1699</v>
      </c>
      <c r="E2909" s="89">
        <v>3</v>
      </c>
      <c r="F2909" s="89">
        <v>1</v>
      </c>
      <c r="G2909" s="89">
        <v>0</v>
      </c>
      <c r="H2909" s="89">
        <v>0</v>
      </c>
      <c r="I2909" s="89">
        <v>2</v>
      </c>
      <c r="J2909" s="89">
        <v>0</v>
      </c>
      <c r="K2909" s="89">
        <v>0</v>
      </c>
      <c r="L2909" s="89">
        <v>0</v>
      </c>
      <c r="M2909" s="89">
        <v>0</v>
      </c>
      <c r="N2909" s="89">
        <v>0</v>
      </c>
      <c r="O2909" s="89">
        <v>2</v>
      </c>
      <c r="P2909" s="89">
        <v>593</v>
      </c>
      <c r="Q2909" s="89">
        <v>4840</v>
      </c>
      <c r="R2909" s="88">
        <f>VLOOKUP(P2909,NEW_TRAIN_TEST!$A$1:$M$980,13,0)</f>
        <v>4519</v>
      </c>
      <c r="S2909" s="88">
        <f>VLOOKUP(P2909,NEW_TRAIN_TEST!$A$1:$M$980,11,0)</f>
        <v>4849</v>
      </c>
      <c r="T2909" s="6">
        <f t="shared" si="90"/>
        <v>0</v>
      </c>
      <c r="U2909" s="6">
        <f t="shared" si="91"/>
        <v>0</v>
      </c>
    </row>
    <row r="2910" spans="1:21" x14ac:dyDescent="0.2">
      <c r="A2910" s="88">
        <v>2908</v>
      </c>
      <c r="B2910" s="88">
        <v>3</v>
      </c>
      <c r="C2910" s="88" t="s">
        <v>2121</v>
      </c>
      <c r="D2910" s="89" t="s">
        <v>1699</v>
      </c>
      <c r="E2910" s="89">
        <v>2</v>
      </c>
      <c r="F2910" s="89">
        <v>0</v>
      </c>
      <c r="G2910" s="89">
        <v>0</v>
      </c>
      <c r="H2910" s="89">
        <v>0</v>
      </c>
      <c r="I2910" s="89">
        <v>0</v>
      </c>
      <c r="J2910" s="89">
        <v>0</v>
      </c>
      <c r="K2910" s="89">
        <v>0</v>
      </c>
      <c r="L2910" s="89">
        <v>0</v>
      </c>
      <c r="M2910" s="89">
        <v>0</v>
      </c>
      <c r="N2910" s="89">
        <v>0</v>
      </c>
      <c r="O2910" s="89">
        <v>0</v>
      </c>
      <c r="P2910" s="89">
        <v>594</v>
      </c>
      <c r="Q2910" s="89">
        <v>2942</v>
      </c>
      <c r="R2910" s="88">
        <f>VLOOKUP(P2910,NEW_TRAIN_TEST!$A$1:$M$980,13,0)</f>
        <v>2195</v>
      </c>
      <c r="S2910" s="88">
        <f>VLOOKUP(P2910,NEW_TRAIN_TEST!$A$1:$M$980,11,0)</f>
        <v>3046</v>
      </c>
      <c r="T2910" s="6">
        <f t="shared" si="90"/>
        <v>0</v>
      </c>
      <c r="U2910" s="6">
        <f t="shared" si="91"/>
        <v>0</v>
      </c>
    </row>
    <row r="2911" spans="1:21" x14ac:dyDescent="0.2">
      <c r="A2911" s="88">
        <v>2909</v>
      </c>
      <c r="B2911" s="88">
        <v>3</v>
      </c>
      <c r="C2911" s="88" t="s">
        <v>2121</v>
      </c>
      <c r="D2911" s="89" t="s">
        <v>1699</v>
      </c>
      <c r="E2911" s="89">
        <v>2</v>
      </c>
      <c r="F2911" s="89">
        <v>0</v>
      </c>
      <c r="G2911" s="89">
        <v>0</v>
      </c>
      <c r="H2911" s="89">
        <v>0</v>
      </c>
      <c r="I2911" s="89">
        <v>0</v>
      </c>
      <c r="J2911" s="89">
        <v>0</v>
      </c>
      <c r="K2911" s="89">
        <v>0</v>
      </c>
      <c r="L2911" s="89">
        <v>0</v>
      </c>
      <c r="M2911" s="89">
        <v>0</v>
      </c>
      <c r="N2911" s="89">
        <v>0</v>
      </c>
      <c r="O2911" s="89">
        <v>0</v>
      </c>
      <c r="P2911" s="89">
        <v>595</v>
      </c>
      <c r="Q2911" s="89">
        <v>3157.5</v>
      </c>
      <c r="R2911" s="88">
        <f>VLOOKUP(P2911,NEW_TRAIN_TEST!$A$1:$M$980,13,0)</f>
        <v>2316</v>
      </c>
      <c r="S2911" s="88">
        <f>VLOOKUP(P2911,NEW_TRAIN_TEST!$A$1:$M$980,11,0)</f>
        <v>3220</v>
      </c>
      <c r="T2911" s="6">
        <f t="shared" si="90"/>
        <v>0</v>
      </c>
      <c r="U2911" s="6">
        <f t="shared" si="91"/>
        <v>0</v>
      </c>
    </row>
    <row r="2912" spans="1:21" x14ac:dyDescent="0.2">
      <c r="A2912" s="88">
        <v>2910</v>
      </c>
      <c r="B2912" s="88">
        <v>3</v>
      </c>
      <c r="C2912" s="88" t="s">
        <v>2121</v>
      </c>
      <c r="D2912" s="89" t="s">
        <v>1699</v>
      </c>
      <c r="E2912" s="89">
        <v>28</v>
      </c>
      <c r="F2912" s="89">
        <v>0</v>
      </c>
      <c r="G2912" s="89">
        <v>0</v>
      </c>
      <c r="H2912" s="89">
        <v>0</v>
      </c>
      <c r="I2912" s="89">
        <v>0</v>
      </c>
      <c r="J2912" s="89">
        <v>0</v>
      </c>
      <c r="K2912" s="89">
        <v>0</v>
      </c>
      <c r="L2912" s="89">
        <v>0</v>
      </c>
      <c r="M2912" s="89">
        <v>0</v>
      </c>
      <c r="N2912" s="89">
        <v>0</v>
      </c>
      <c r="O2912" s="89">
        <v>0</v>
      </c>
      <c r="P2912" s="89">
        <v>485</v>
      </c>
      <c r="Q2912" s="89">
        <v>10191.5</v>
      </c>
      <c r="R2912" s="88">
        <f>VLOOKUP(P2912,NEW_TRAIN_TEST!$A$1:$M$980,13,0)</f>
        <v>3595</v>
      </c>
      <c r="S2912" s="88">
        <f>VLOOKUP(P2912,NEW_TRAIN_TEST!$A$1:$M$980,11,0)</f>
        <v>10799</v>
      </c>
      <c r="T2912" s="6">
        <f t="shared" si="90"/>
        <v>0</v>
      </c>
      <c r="U2912" s="6">
        <f t="shared" si="91"/>
        <v>0</v>
      </c>
    </row>
    <row r="2913" spans="1:21" x14ac:dyDescent="0.2">
      <c r="A2913" s="88">
        <v>2911</v>
      </c>
      <c r="B2913" s="88">
        <v>3</v>
      </c>
      <c r="C2913" s="88" t="s">
        <v>2121</v>
      </c>
      <c r="D2913" s="89" t="s">
        <v>1699</v>
      </c>
      <c r="E2913" s="89">
        <v>22</v>
      </c>
      <c r="F2913" s="89">
        <v>0</v>
      </c>
      <c r="G2913" s="89">
        <v>0</v>
      </c>
      <c r="H2913" s="89">
        <v>0</v>
      </c>
      <c r="I2913" s="89">
        <v>0</v>
      </c>
      <c r="J2913" s="89">
        <v>0</v>
      </c>
      <c r="K2913" s="89">
        <v>0</v>
      </c>
      <c r="L2913" s="89">
        <v>0</v>
      </c>
      <c r="M2913" s="89">
        <v>0</v>
      </c>
      <c r="N2913" s="89">
        <v>0</v>
      </c>
      <c r="O2913" s="89">
        <v>0</v>
      </c>
      <c r="P2913" s="89">
        <v>490</v>
      </c>
      <c r="Q2913" s="89">
        <v>8680</v>
      </c>
      <c r="R2913" s="88">
        <f>VLOOKUP(P2913,NEW_TRAIN_TEST!$A$1:$M$980,13,0)</f>
        <v>3153</v>
      </c>
      <c r="S2913" s="88">
        <f>VLOOKUP(P2913,NEW_TRAIN_TEST!$A$1:$M$980,11,0)</f>
        <v>9461</v>
      </c>
      <c r="T2913" s="6">
        <f t="shared" si="90"/>
        <v>0</v>
      </c>
      <c r="U2913" s="6">
        <f t="shared" si="91"/>
        <v>0</v>
      </c>
    </row>
    <row r="2914" spans="1:21" x14ac:dyDescent="0.2">
      <c r="A2914" s="88">
        <v>2912</v>
      </c>
      <c r="B2914" s="88">
        <v>3</v>
      </c>
      <c r="C2914" s="88" t="s">
        <v>2121</v>
      </c>
      <c r="D2914" s="89" t="s">
        <v>1699</v>
      </c>
      <c r="E2914" s="89">
        <v>7</v>
      </c>
      <c r="F2914" s="89">
        <v>2</v>
      </c>
      <c r="G2914" s="89">
        <v>0</v>
      </c>
      <c r="H2914" s="89">
        <v>0</v>
      </c>
      <c r="I2914" s="89">
        <v>2</v>
      </c>
      <c r="J2914" s="89">
        <v>0</v>
      </c>
      <c r="K2914" s="89">
        <v>0</v>
      </c>
      <c r="L2914" s="89">
        <v>1</v>
      </c>
      <c r="M2914" s="89">
        <v>22</v>
      </c>
      <c r="N2914" s="89">
        <v>0</v>
      </c>
      <c r="O2914" s="89">
        <v>2</v>
      </c>
      <c r="P2914" s="89">
        <v>490</v>
      </c>
      <c r="Q2914" s="89">
        <v>8719</v>
      </c>
      <c r="R2914" s="88">
        <f>VLOOKUP(P2914,NEW_TRAIN_TEST!$A$1:$M$980,13,0)</f>
        <v>3153</v>
      </c>
      <c r="S2914" s="88">
        <f>VLOOKUP(P2914,NEW_TRAIN_TEST!$A$1:$M$980,11,0)</f>
        <v>9461</v>
      </c>
      <c r="T2914" s="6">
        <f t="shared" si="90"/>
        <v>1</v>
      </c>
      <c r="U2914" s="6">
        <f t="shared" si="91"/>
        <v>1</v>
      </c>
    </row>
    <row r="2915" spans="1:21" x14ac:dyDescent="0.2">
      <c r="A2915" s="88">
        <v>2913</v>
      </c>
      <c r="B2915" s="88">
        <v>3</v>
      </c>
      <c r="C2915" s="88" t="s">
        <v>2121</v>
      </c>
      <c r="D2915" s="89" t="s">
        <v>1699</v>
      </c>
      <c r="E2915" s="89">
        <v>28</v>
      </c>
      <c r="F2915" s="89">
        <v>0</v>
      </c>
      <c r="G2915" s="89">
        <v>0</v>
      </c>
      <c r="H2915" s="89">
        <v>0</v>
      </c>
      <c r="I2915" s="89">
        <v>0</v>
      </c>
      <c r="J2915" s="89">
        <v>0</v>
      </c>
      <c r="K2915" s="89">
        <v>0</v>
      </c>
      <c r="L2915" s="89">
        <v>0</v>
      </c>
      <c r="M2915" s="89">
        <v>0</v>
      </c>
      <c r="N2915" s="89">
        <v>0</v>
      </c>
      <c r="O2915" s="89">
        <v>0</v>
      </c>
      <c r="P2915" s="89">
        <v>492</v>
      </c>
      <c r="Q2915" s="89">
        <v>9349</v>
      </c>
      <c r="R2915" s="88">
        <f>VLOOKUP(P2915,NEW_TRAIN_TEST!$A$1:$M$980,13,0)</f>
        <v>3611</v>
      </c>
      <c r="S2915" s="88">
        <f>VLOOKUP(P2915,NEW_TRAIN_TEST!$A$1:$M$980,11,0)</f>
        <v>9948</v>
      </c>
      <c r="T2915" s="6">
        <f t="shared" si="90"/>
        <v>0</v>
      </c>
      <c r="U2915" s="6">
        <f t="shared" si="91"/>
        <v>0</v>
      </c>
    </row>
    <row r="2916" spans="1:21" x14ac:dyDescent="0.2">
      <c r="A2916" s="88">
        <v>2914</v>
      </c>
      <c r="B2916" s="88">
        <v>3</v>
      </c>
      <c r="C2916" s="88" t="s">
        <v>2121</v>
      </c>
      <c r="D2916" s="89" t="s">
        <v>1699</v>
      </c>
      <c r="E2916" s="89">
        <v>5</v>
      </c>
      <c r="F2916" s="89">
        <v>1</v>
      </c>
      <c r="G2916" s="89">
        <v>0</v>
      </c>
      <c r="H2916" s="89">
        <v>0</v>
      </c>
      <c r="I2916" s="89">
        <v>2</v>
      </c>
      <c r="J2916" s="89">
        <v>0</v>
      </c>
      <c r="K2916" s="89">
        <v>0</v>
      </c>
      <c r="L2916" s="89">
        <v>1</v>
      </c>
      <c r="M2916" s="89">
        <v>0</v>
      </c>
      <c r="N2916" s="89">
        <v>0</v>
      </c>
      <c r="O2916" s="89">
        <v>2</v>
      </c>
      <c r="P2916" s="89">
        <v>943</v>
      </c>
      <c r="Q2916" s="89">
        <v>6520</v>
      </c>
      <c r="R2916" s="88">
        <f>VLOOKUP(P2916,NEW_TRAIN_TEST!$A$1:$M$980,13,0)</f>
        <v>6308</v>
      </c>
      <c r="S2916" s="88">
        <f>VLOOKUP(P2916,NEW_TRAIN_TEST!$A$1:$M$980,11,0)</f>
        <v>7339</v>
      </c>
      <c r="T2916" s="6">
        <f t="shared" si="90"/>
        <v>1</v>
      </c>
      <c r="U2916" s="6">
        <f t="shared" si="91"/>
        <v>0</v>
      </c>
    </row>
    <row r="2917" spans="1:21" x14ac:dyDescent="0.2">
      <c r="A2917" s="88">
        <v>2915</v>
      </c>
      <c r="B2917" s="88">
        <v>3</v>
      </c>
      <c r="C2917" s="88" t="s">
        <v>2121</v>
      </c>
      <c r="D2917" s="89" t="s">
        <v>1699</v>
      </c>
      <c r="E2917" s="89">
        <v>4</v>
      </c>
      <c r="F2917" s="89">
        <v>2</v>
      </c>
      <c r="G2917" s="89">
        <v>0</v>
      </c>
      <c r="H2917" s="89">
        <v>2</v>
      </c>
      <c r="I2917" s="89">
        <v>2</v>
      </c>
      <c r="J2917" s="89">
        <v>0</v>
      </c>
      <c r="K2917" s="89">
        <v>0</v>
      </c>
      <c r="L2917" s="89">
        <v>1</v>
      </c>
      <c r="M2917" s="89">
        <v>0</v>
      </c>
      <c r="N2917" s="89">
        <v>0</v>
      </c>
      <c r="O2917" s="89">
        <v>2</v>
      </c>
      <c r="P2917" s="89">
        <v>943</v>
      </c>
      <c r="Q2917" s="89">
        <v>6758</v>
      </c>
      <c r="R2917" s="88">
        <f>VLOOKUP(P2917,NEW_TRAIN_TEST!$A$1:$M$980,13,0)</f>
        <v>6308</v>
      </c>
      <c r="S2917" s="88">
        <f>VLOOKUP(P2917,NEW_TRAIN_TEST!$A$1:$M$980,11,0)</f>
        <v>7339</v>
      </c>
      <c r="T2917" s="6">
        <f t="shared" si="90"/>
        <v>1</v>
      </c>
      <c r="U2917" s="6">
        <f t="shared" si="91"/>
        <v>0</v>
      </c>
    </row>
    <row r="2918" spans="1:21" x14ac:dyDescent="0.2">
      <c r="A2918" s="88">
        <v>2916</v>
      </c>
      <c r="B2918" s="88">
        <v>3</v>
      </c>
      <c r="C2918" s="88" t="s">
        <v>2121</v>
      </c>
      <c r="D2918" s="89" t="s">
        <v>1699</v>
      </c>
      <c r="E2918" s="89">
        <v>11</v>
      </c>
      <c r="F2918" s="89">
        <v>6</v>
      </c>
      <c r="G2918" s="89">
        <v>1</v>
      </c>
      <c r="H2918" s="89">
        <v>2</v>
      </c>
      <c r="I2918" s="89">
        <v>2</v>
      </c>
      <c r="J2918" s="89">
        <v>0</v>
      </c>
      <c r="K2918" s="89">
        <v>0</v>
      </c>
      <c r="L2918" s="89">
        <v>1</v>
      </c>
      <c r="M2918" s="89">
        <v>0</v>
      </c>
      <c r="N2918" s="89">
        <v>0</v>
      </c>
      <c r="O2918" s="89">
        <v>2</v>
      </c>
      <c r="P2918" s="89">
        <v>388</v>
      </c>
      <c r="Q2918" s="89">
        <v>10863.5</v>
      </c>
      <c r="R2918" s="88">
        <f>VLOOKUP(P2918,NEW_TRAIN_TEST!$A$1:$M$980,13,0)</f>
        <v>10778</v>
      </c>
      <c r="S2918" s="88">
        <f>VLOOKUP(P2918,NEW_TRAIN_TEST!$A$1:$M$980,11,0)</f>
        <v>11620</v>
      </c>
      <c r="T2918" s="6">
        <f t="shared" si="90"/>
        <v>1</v>
      </c>
      <c r="U2918" s="6">
        <f t="shared" si="91"/>
        <v>0</v>
      </c>
    </row>
    <row r="2919" spans="1:21" x14ac:dyDescent="0.2">
      <c r="A2919" s="88">
        <v>2917</v>
      </c>
      <c r="B2919" s="88">
        <v>3</v>
      </c>
      <c r="C2919" s="88" t="s">
        <v>2121</v>
      </c>
      <c r="D2919" s="89" t="s">
        <v>1699</v>
      </c>
      <c r="E2919" s="89">
        <v>10</v>
      </c>
      <c r="F2919" s="89">
        <v>1</v>
      </c>
      <c r="G2919" s="89">
        <v>0</v>
      </c>
      <c r="H2919" s="89">
        <v>0</v>
      </c>
      <c r="I2919" s="89">
        <v>2</v>
      </c>
      <c r="J2919" s="89">
        <v>0</v>
      </c>
      <c r="K2919" s="89">
        <v>0</v>
      </c>
      <c r="L2919" s="89">
        <v>0</v>
      </c>
      <c r="M2919" s="89">
        <v>0</v>
      </c>
      <c r="N2919" s="89">
        <v>0</v>
      </c>
      <c r="O2919" s="89">
        <v>2</v>
      </c>
      <c r="P2919" s="89">
        <v>390</v>
      </c>
      <c r="Q2919" s="89">
        <v>12339</v>
      </c>
      <c r="R2919" s="88">
        <f>VLOOKUP(P2919,NEW_TRAIN_TEST!$A$1:$M$980,13,0)</f>
        <v>12167</v>
      </c>
      <c r="S2919" s="88">
        <f>VLOOKUP(P2919,NEW_TRAIN_TEST!$A$1:$M$980,11,0)</f>
        <v>13194</v>
      </c>
      <c r="T2919" s="6">
        <f t="shared" si="90"/>
        <v>0</v>
      </c>
      <c r="U2919" s="6">
        <f t="shared" si="91"/>
        <v>0</v>
      </c>
    </row>
    <row r="2920" spans="1:21" x14ac:dyDescent="0.2">
      <c r="A2920" s="88">
        <v>2918</v>
      </c>
      <c r="B2920" s="88">
        <v>3</v>
      </c>
      <c r="C2920" s="88" t="s">
        <v>2121</v>
      </c>
      <c r="D2920" s="89" t="s">
        <v>1699</v>
      </c>
      <c r="E2920" s="89">
        <v>0</v>
      </c>
      <c r="F2920" s="89">
        <v>0</v>
      </c>
      <c r="G2920" s="89">
        <v>0</v>
      </c>
      <c r="H2920" s="89">
        <v>0</v>
      </c>
      <c r="I2920" s="89">
        <v>0</v>
      </c>
      <c r="J2920" s="89">
        <v>0</v>
      </c>
      <c r="K2920" s="89">
        <v>0</v>
      </c>
      <c r="L2920" s="89">
        <v>0</v>
      </c>
      <c r="M2920" s="89">
        <v>0</v>
      </c>
      <c r="N2920" s="89">
        <v>1</v>
      </c>
      <c r="O2920" s="89">
        <v>0</v>
      </c>
      <c r="P2920" s="89">
        <v>638</v>
      </c>
      <c r="Q2920" s="89">
        <v>5313</v>
      </c>
      <c r="R2920" s="88">
        <f>VLOOKUP(P2920,NEW_TRAIN_TEST!$A$1:$M$980,13,0)</f>
        <v>5313</v>
      </c>
      <c r="S2920" s="88">
        <f>VLOOKUP(P2920,NEW_TRAIN_TEST!$A$1:$M$980,11,0)</f>
        <v>5313</v>
      </c>
      <c r="T2920" s="6">
        <f t="shared" si="90"/>
        <v>0</v>
      </c>
      <c r="U2920" s="6">
        <f t="shared" si="91"/>
        <v>0</v>
      </c>
    </row>
    <row r="2921" spans="1:21" x14ac:dyDescent="0.2">
      <c r="A2921" s="88">
        <v>2919</v>
      </c>
      <c r="B2921" s="88">
        <v>3</v>
      </c>
      <c r="C2921" s="88" t="s">
        <v>2121</v>
      </c>
      <c r="D2921" s="89" t="s">
        <v>1699</v>
      </c>
      <c r="E2921" s="89">
        <v>5</v>
      </c>
      <c r="F2921" s="89">
        <v>0</v>
      </c>
      <c r="G2921" s="89">
        <v>0</v>
      </c>
      <c r="H2921" s="89">
        <v>0</v>
      </c>
      <c r="I2921" s="89">
        <v>0</v>
      </c>
      <c r="J2921" s="89">
        <v>0</v>
      </c>
      <c r="K2921" s="89">
        <v>0</v>
      </c>
      <c r="L2921" s="89">
        <v>1</v>
      </c>
      <c r="M2921" s="89">
        <v>0</v>
      </c>
      <c r="N2921" s="89">
        <v>0</v>
      </c>
      <c r="O2921" s="89">
        <v>0</v>
      </c>
      <c r="P2921" s="89">
        <v>942</v>
      </c>
      <c r="Q2921" s="89">
        <v>5998.5</v>
      </c>
      <c r="R2921" s="88">
        <f>VLOOKUP(P2921,NEW_TRAIN_TEST!$A$1:$M$980,13,0)</f>
        <v>5458</v>
      </c>
      <c r="S2921" s="88">
        <f>VLOOKUP(P2921,NEW_TRAIN_TEST!$A$1:$M$980,11,0)</f>
        <v>6631</v>
      </c>
      <c r="T2921" s="6">
        <f t="shared" si="90"/>
        <v>1</v>
      </c>
      <c r="U2921" s="6">
        <f t="shared" si="91"/>
        <v>0</v>
      </c>
    </row>
    <row r="2922" spans="1:21" x14ac:dyDescent="0.2">
      <c r="A2922" s="88">
        <v>2920</v>
      </c>
      <c r="B2922" s="88">
        <v>3</v>
      </c>
      <c r="C2922" s="88" t="s">
        <v>2121</v>
      </c>
      <c r="D2922" s="89" t="s">
        <v>1699</v>
      </c>
      <c r="E2922" s="89">
        <v>8</v>
      </c>
      <c r="F2922" s="89">
        <v>0</v>
      </c>
      <c r="G2922" s="89">
        <v>0</v>
      </c>
      <c r="H2922" s="89">
        <v>0</v>
      </c>
      <c r="I2922" s="89">
        <v>0</v>
      </c>
      <c r="J2922" s="89">
        <v>0</v>
      </c>
      <c r="K2922" s="89">
        <v>0</v>
      </c>
      <c r="L2922" s="89">
        <v>1</v>
      </c>
      <c r="M2922" s="89">
        <v>0</v>
      </c>
      <c r="N2922" s="89">
        <v>0</v>
      </c>
      <c r="O2922" s="89">
        <v>0</v>
      </c>
      <c r="P2922" s="89">
        <v>640</v>
      </c>
      <c r="Q2922" s="89">
        <v>7850</v>
      </c>
      <c r="R2922" s="88">
        <f>VLOOKUP(P2922,NEW_TRAIN_TEST!$A$1:$M$980,13,0)</f>
        <v>7734</v>
      </c>
      <c r="S2922" s="88">
        <f>VLOOKUP(P2922,NEW_TRAIN_TEST!$A$1:$M$980,11,0)</f>
        <v>8039</v>
      </c>
      <c r="T2922" s="6">
        <f t="shared" si="90"/>
        <v>1</v>
      </c>
      <c r="U2922" s="6">
        <f t="shared" si="91"/>
        <v>0</v>
      </c>
    </row>
    <row r="2923" spans="1:21" x14ac:dyDescent="0.2">
      <c r="A2923" s="88">
        <v>2921</v>
      </c>
      <c r="B2923" s="88">
        <v>3</v>
      </c>
      <c r="C2923" s="88" t="s">
        <v>2121</v>
      </c>
      <c r="D2923" s="89" t="s">
        <v>1699</v>
      </c>
      <c r="E2923" s="89">
        <v>9</v>
      </c>
      <c r="F2923" s="89">
        <v>2</v>
      </c>
      <c r="G2923" s="89">
        <v>0</v>
      </c>
      <c r="H2923" s="89">
        <v>0</v>
      </c>
      <c r="I2923" s="89">
        <v>2</v>
      </c>
      <c r="J2923" s="89">
        <v>0</v>
      </c>
      <c r="K2923" s="89">
        <v>0</v>
      </c>
      <c r="L2923" s="89">
        <v>1</v>
      </c>
      <c r="M2923" s="89">
        <v>0</v>
      </c>
      <c r="N2923" s="89">
        <v>0</v>
      </c>
      <c r="O2923" s="89">
        <v>2</v>
      </c>
      <c r="P2923" s="89">
        <v>389</v>
      </c>
      <c r="Q2923" s="89">
        <v>10792.5</v>
      </c>
      <c r="R2923" s="88">
        <f>VLOOKUP(P2923,NEW_TRAIN_TEST!$A$1:$M$980,13,0)</f>
        <v>10647.5</v>
      </c>
      <c r="S2923" s="88">
        <f>VLOOKUP(P2923,NEW_TRAIN_TEST!$A$1:$M$980,11,0)</f>
        <v>11533</v>
      </c>
      <c r="T2923" s="6">
        <f t="shared" si="90"/>
        <v>1</v>
      </c>
      <c r="U2923" s="6">
        <f t="shared" si="91"/>
        <v>0</v>
      </c>
    </row>
    <row r="2924" spans="1:21" x14ac:dyDescent="0.2">
      <c r="A2924" s="88">
        <v>2922</v>
      </c>
      <c r="B2924" s="88">
        <v>3</v>
      </c>
      <c r="C2924" s="88" t="s">
        <v>2121</v>
      </c>
      <c r="D2924" s="89" t="s">
        <v>1699</v>
      </c>
      <c r="E2924" s="89">
        <v>3</v>
      </c>
      <c r="F2924" s="89">
        <v>0</v>
      </c>
      <c r="G2924" s="89">
        <v>0</v>
      </c>
      <c r="H2924" s="89">
        <v>0</v>
      </c>
      <c r="I2924" s="89">
        <v>0</v>
      </c>
      <c r="J2924" s="89">
        <v>0</v>
      </c>
      <c r="K2924" s="89">
        <v>0</v>
      </c>
      <c r="L2924" s="89">
        <v>0</v>
      </c>
      <c r="M2924" s="89">
        <v>0</v>
      </c>
      <c r="N2924" s="89">
        <v>0</v>
      </c>
      <c r="O2924" s="89">
        <v>0</v>
      </c>
      <c r="P2924" s="89">
        <v>642</v>
      </c>
      <c r="Q2924" s="89">
        <v>7535.5</v>
      </c>
      <c r="R2924" s="88">
        <f>VLOOKUP(P2924,NEW_TRAIN_TEST!$A$1:$M$980,13,0)</f>
        <v>7522</v>
      </c>
      <c r="S2924" s="88">
        <f>VLOOKUP(P2924,NEW_TRAIN_TEST!$A$1:$M$980,11,0)</f>
        <v>7768</v>
      </c>
      <c r="T2924" s="6">
        <f t="shared" si="90"/>
        <v>0</v>
      </c>
      <c r="U2924" s="6">
        <f t="shared" si="91"/>
        <v>0</v>
      </c>
    </row>
    <row r="2925" spans="1:21" x14ac:dyDescent="0.2">
      <c r="A2925" s="88">
        <v>2923</v>
      </c>
      <c r="B2925" s="88">
        <v>3</v>
      </c>
      <c r="C2925" s="88" t="s">
        <v>2121</v>
      </c>
      <c r="D2925" s="89" t="s">
        <v>1699</v>
      </c>
      <c r="E2925" s="89">
        <v>3</v>
      </c>
      <c r="F2925" s="89">
        <v>0</v>
      </c>
      <c r="G2925" s="89">
        <v>0</v>
      </c>
      <c r="H2925" s="89">
        <v>0</v>
      </c>
      <c r="I2925" s="89">
        <v>0</v>
      </c>
      <c r="J2925" s="89">
        <v>0</v>
      </c>
      <c r="K2925" s="89">
        <v>0</v>
      </c>
      <c r="L2925" s="89">
        <v>0</v>
      </c>
      <c r="M2925" s="89">
        <v>0</v>
      </c>
      <c r="N2925" s="89">
        <v>0</v>
      </c>
      <c r="O2925" s="89">
        <v>0</v>
      </c>
      <c r="P2925" s="89">
        <v>643</v>
      </c>
      <c r="Q2925" s="89">
        <v>6333</v>
      </c>
      <c r="R2925" s="88">
        <f>VLOOKUP(P2925,NEW_TRAIN_TEST!$A$1:$M$980,13,0)</f>
        <v>6091</v>
      </c>
      <c r="S2925" s="88">
        <f>VLOOKUP(P2925,NEW_TRAIN_TEST!$A$1:$M$980,11,0)</f>
        <v>6514</v>
      </c>
      <c r="T2925" s="6">
        <f t="shared" si="90"/>
        <v>0</v>
      </c>
      <c r="U2925" s="6">
        <f t="shared" si="91"/>
        <v>0</v>
      </c>
    </row>
    <row r="2926" spans="1:21" x14ac:dyDescent="0.2">
      <c r="A2926" s="88">
        <v>2924</v>
      </c>
      <c r="B2926" s="88">
        <v>3</v>
      </c>
      <c r="C2926" s="88" t="s">
        <v>2121</v>
      </c>
      <c r="D2926" s="89" t="s">
        <v>1699</v>
      </c>
      <c r="E2926" s="89">
        <v>6</v>
      </c>
      <c r="F2926" s="89">
        <v>1</v>
      </c>
      <c r="G2926" s="89">
        <v>0</v>
      </c>
      <c r="H2926" s="89">
        <v>0</v>
      </c>
      <c r="I2926" s="89">
        <v>2</v>
      </c>
      <c r="J2926" s="89">
        <v>0</v>
      </c>
      <c r="K2926" s="89">
        <v>0</v>
      </c>
      <c r="L2926" s="89">
        <v>0</v>
      </c>
      <c r="M2926" s="89">
        <v>27</v>
      </c>
      <c r="N2926" s="89">
        <v>0</v>
      </c>
      <c r="O2926" s="89">
        <v>2</v>
      </c>
      <c r="P2926" s="89">
        <v>391</v>
      </c>
      <c r="Q2926" s="89">
        <v>7741.5</v>
      </c>
      <c r="R2926" s="88">
        <f>VLOOKUP(P2926,NEW_TRAIN_TEST!$A$1:$M$980,13,0)</f>
        <v>7574</v>
      </c>
      <c r="S2926" s="88">
        <f>VLOOKUP(P2926,NEW_TRAIN_TEST!$A$1:$M$980,11,0)</f>
        <v>8158</v>
      </c>
      <c r="T2926" s="6">
        <f t="shared" si="90"/>
        <v>0</v>
      </c>
      <c r="U2926" s="6">
        <f t="shared" si="91"/>
        <v>1</v>
      </c>
    </row>
    <row r="2927" spans="1:21" x14ac:dyDescent="0.2">
      <c r="A2927" s="88">
        <v>2925</v>
      </c>
      <c r="B2927" s="88">
        <v>3</v>
      </c>
      <c r="C2927" s="88" t="s">
        <v>2121</v>
      </c>
      <c r="D2927" s="89" t="s">
        <v>1699</v>
      </c>
      <c r="E2927" s="89">
        <v>6</v>
      </c>
      <c r="F2927" s="89">
        <v>1</v>
      </c>
      <c r="G2927" s="89">
        <v>0</v>
      </c>
      <c r="H2927" s="89">
        <v>0</v>
      </c>
      <c r="I2927" s="89">
        <v>2</v>
      </c>
      <c r="J2927" s="89">
        <v>0</v>
      </c>
      <c r="K2927" s="89">
        <v>0</v>
      </c>
      <c r="L2927" s="89">
        <v>1</v>
      </c>
      <c r="M2927" s="89">
        <v>0</v>
      </c>
      <c r="N2927" s="89">
        <v>0</v>
      </c>
      <c r="O2927" s="89">
        <v>2</v>
      </c>
      <c r="P2927" s="89">
        <v>384</v>
      </c>
      <c r="Q2927" s="89">
        <v>8451.5</v>
      </c>
      <c r="R2927" s="88">
        <f>VLOOKUP(P2927,NEW_TRAIN_TEST!$A$1:$M$980,13,0)</f>
        <v>8341.5</v>
      </c>
      <c r="S2927" s="88">
        <f>VLOOKUP(P2927,NEW_TRAIN_TEST!$A$1:$M$980,11,0)</f>
        <v>9085</v>
      </c>
      <c r="T2927" s="6">
        <f t="shared" si="90"/>
        <v>1</v>
      </c>
      <c r="U2927" s="6">
        <f t="shared" si="91"/>
        <v>0</v>
      </c>
    </row>
    <row r="2928" spans="1:21" x14ac:dyDescent="0.2">
      <c r="A2928" s="88">
        <v>2926</v>
      </c>
      <c r="B2928" s="88">
        <v>3</v>
      </c>
      <c r="C2928" s="88" t="s">
        <v>2121</v>
      </c>
      <c r="D2928" s="89" t="s">
        <v>1699</v>
      </c>
      <c r="E2928" s="89">
        <v>3</v>
      </c>
      <c r="F2928" s="89">
        <v>1</v>
      </c>
      <c r="G2928" s="89">
        <v>0</v>
      </c>
      <c r="H2928" s="89">
        <v>0</v>
      </c>
      <c r="I2928" s="89">
        <v>2</v>
      </c>
      <c r="J2928" s="89">
        <v>0</v>
      </c>
      <c r="K2928" s="89">
        <v>0</v>
      </c>
      <c r="L2928" s="89">
        <v>0</v>
      </c>
      <c r="M2928" s="89">
        <v>0</v>
      </c>
      <c r="N2928" s="89">
        <v>0</v>
      </c>
      <c r="O2928" s="89">
        <v>2</v>
      </c>
      <c r="P2928" s="89">
        <v>682</v>
      </c>
      <c r="Q2928" s="89">
        <v>7991</v>
      </c>
      <c r="R2928" s="88">
        <f>VLOOKUP(P2928,NEW_TRAIN_TEST!$A$1:$M$980,13,0)</f>
        <v>7928</v>
      </c>
      <c r="S2928" s="88">
        <f>VLOOKUP(P2928,NEW_TRAIN_TEST!$A$1:$M$980,11,0)</f>
        <v>7991</v>
      </c>
      <c r="T2928" s="6">
        <f t="shared" si="90"/>
        <v>0</v>
      </c>
      <c r="U2928" s="6">
        <f t="shared" si="91"/>
        <v>0</v>
      </c>
    </row>
    <row r="2929" spans="1:21" x14ac:dyDescent="0.2">
      <c r="A2929" s="88">
        <v>2927</v>
      </c>
      <c r="B2929" s="88">
        <v>3</v>
      </c>
      <c r="C2929" s="88" t="s">
        <v>2121</v>
      </c>
      <c r="D2929" s="89" t="s">
        <v>1699</v>
      </c>
      <c r="E2929" s="89">
        <v>11</v>
      </c>
      <c r="F2929" s="89">
        <v>3</v>
      </c>
      <c r="G2929" s="89">
        <v>0</v>
      </c>
      <c r="H2929" s="89">
        <v>2</v>
      </c>
      <c r="I2929" s="89">
        <v>2</v>
      </c>
      <c r="J2929" s="89">
        <v>0</v>
      </c>
      <c r="K2929" s="89">
        <v>0</v>
      </c>
      <c r="L2929" s="89">
        <v>0</v>
      </c>
      <c r="M2929" s="89">
        <v>0</v>
      </c>
      <c r="N2929" s="89">
        <v>0</v>
      </c>
      <c r="O2929" s="89">
        <v>2</v>
      </c>
      <c r="P2929" s="89">
        <v>683</v>
      </c>
      <c r="Q2929" s="89">
        <v>9428</v>
      </c>
      <c r="R2929" s="88">
        <f>VLOOKUP(P2929,NEW_TRAIN_TEST!$A$1:$M$980,13,0)</f>
        <v>9185</v>
      </c>
      <c r="S2929" s="88">
        <f>VLOOKUP(P2929,NEW_TRAIN_TEST!$A$1:$M$980,11,0)</f>
        <v>9556</v>
      </c>
      <c r="T2929" s="6">
        <f t="shared" si="90"/>
        <v>0</v>
      </c>
      <c r="U2929" s="6">
        <f t="shared" si="91"/>
        <v>0</v>
      </c>
    </row>
    <row r="2930" spans="1:21" x14ac:dyDescent="0.2">
      <c r="A2930" s="88">
        <v>2928</v>
      </c>
      <c r="B2930" s="88">
        <v>3</v>
      </c>
      <c r="C2930" s="88" t="s">
        <v>2121</v>
      </c>
      <c r="D2930" s="89" t="s">
        <v>1699</v>
      </c>
      <c r="E2930" s="89">
        <v>6</v>
      </c>
      <c r="F2930" s="89">
        <v>1</v>
      </c>
      <c r="G2930" s="89">
        <v>0</v>
      </c>
      <c r="H2930" s="89">
        <v>0</v>
      </c>
      <c r="I2930" s="89">
        <v>2</v>
      </c>
      <c r="J2930" s="89">
        <v>0</v>
      </c>
      <c r="K2930" s="89">
        <v>0</v>
      </c>
      <c r="L2930" s="89">
        <v>1</v>
      </c>
      <c r="M2930" s="89">
        <v>0</v>
      </c>
      <c r="N2930" s="89">
        <v>0</v>
      </c>
      <c r="O2930" s="89">
        <v>2</v>
      </c>
      <c r="P2930" s="89">
        <v>687</v>
      </c>
      <c r="Q2930" s="89">
        <v>9201.5</v>
      </c>
      <c r="R2930" s="88">
        <f>VLOOKUP(P2930,NEW_TRAIN_TEST!$A$1:$M$980,13,0)</f>
        <v>9174.5</v>
      </c>
      <c r="S2930" s="88">
        <f>VLOOKUP(P2930,NEW_TRAIN_TEST!$A$1:$M$980,11,0)</f>
        <v>9840</v>
      </c>
      <c r="T2930" s="6">
        <f t="shared" si="90"/>
        <v>1</v>
      </c>
      <c r="U2930" s="6">
        <f t="shared" si="91"/>
        <v>0</v>
      </c>
    </row>
    <row r="2931" spans="1:21" x14ac:dyDescent="0.2">
      <c r="A2931" s="88">
        <v>2929</v>
      </c>
      <c r="B2931" s="88">
        <v>3</v>
      </c>
      <c r="C2931" s="88" t="s">
        <v>2121</v>
      </c>
      <c r="D2931" s="89" t="s">
        <v>1699</v>
      </c>
      <c r="E2931" s="89">
        <v>4</v>
      </c>
      <c r="F2931" s="89">
        <v>1</v>
      </c>
      <c r="G2931" s="89">
        <v>0</v>
      </c>
      <c r="H2931" s="89">
        <v>0</v>
      </c>
      <c r="I2931" s="89">
        <v>2</v>
      </c>
      <c r="J2931" s="89">
        <v>0</v>
      </c>
      <c r="K2931" s="89">
        <v>0</v>
      </c>
      <c r="L2931" s="89">
        <v>1</v>
      </c>
      <c r="M2931" s="89">
        <v>0</v>
      </c>
      <c r="N2931" s="89">
        <v>0</v>
      </c>
      <c r="O2931" s="89">
        <v>2</v>
      </c>
      <c r="P2931" s="89">
        <v>335</v>
      </c>
      <c r="Q2931" s="89">
        <v>7611</v>
      </c>
      <c r="R2931" s="88">
        <f>VLOOKUP(P2931,NEW_TRAIN_TEST!$A$1:$M$980,13,0)</f>
        <v>7482.5</v>
      </c>
      <c r="S2931" s="88">
        <f>VLOOKUP(P2931,NEW_TRAIN_TEST!$A$1:$M$980,11,0)</f>
        <v>8191</v>
      </c>
      <c r="T2931" s="6">
        <f t="shared" si="90"/>
        <v>1</v>
      </c>
      <c r="U2931" s="6">
        <f t="shared" si="91"/>
        <v>0</v>
      </c>
    </row>
    <row r="2932" spans="1:21" x14ac:dyDescent="0.2">
      <c r="A2932" s="88">
        <v>2930</v>
      </c>
      <c r="B2932" s="88">
        <v>3</v>
      </c>
      <c r="C2932" s="88" t="s">
        <v>2121</v>
      </c>
      <c r="D2932" s="89" t="s">
        <v>1699</v>
      </c>
      <c r="E2932" s="89">
        <v>3</v>
      </c>
      <c r="F2932" s="89">
        <v>0</v>
      </c>
      <c r="G2932" s="89">
        <v>0</v>
      </c>
      <c r="H2932" s="89">
        <v>0</v>
      </c>
      <c r="I2932" s="89">
        <v>0</v>
      </c>
      <c r="J2932" s="89">
        <v>0</v>
      </c>
      <c r="K2932" s="89">
        <v>0</v>
      </c>
      <c r="L2932" s="89">
        <v>0</v>
      </c>
      <c r="M2932" s="89">
        <v>0</v>
      </c>
      <c r="N2932" s="89">
        <v>0</v>
      </c>
      <c r="O2932" s="89">
        <v>0</v>
      </c>
      <c r="P2932" s="89">
        <v>686</v>
      </c>
      <c r="Q2932" s="89">
        <v>6883</v>
      </c>
      <c r="R2932" s="88">
        <f>VLOOKUP(P2932,NEW_TRAIN_TEST!$A$1:$M$980,13,0)</f>
        <v>6823</v>
      </c>
      <c r="S2932" s="88">
        <f>VLOOKUP(P2932,NEW_TRAIN_TEST!$A$1:$M$980,11,0)</f>
        <v>6883</v>
      </c>
      <c r="T2932" s="6">
        <f t="shared" si="90"/>
        <v>0</v>
      </c>
      <c r="U2932" s="6">
        <f t="shared" si="91"/>
        <v>0</v>
      </c>
    </row>
    <row r="2933" spans="1:21" x14ac:dyDescent="0.2">
      <c r="A2933" s="88">
        <v>2931</v>
      </c>
      <c r="B2933" s="88">
        <v>3</v>
      </c>
      <c r="C2933" s="88" t="s">
        <v>2121</v>
      </c>
      <c r="D2933" s="89" t="s">
        <v>1699</v>
      </c>
      <c r="E2933" s="89">
        <v>5</v>
      </c>
      <c r="F2933" s="89">
        <v>0</v>
      </c>
      <c r="G2933" s="89">
        <v>0</v>
      </c>
      <c r="H2933" s="89">
        <v>0</v>
      </c>
      <c r="I2933" s="89">
        <v>0</v>
      </c>
      <c r="J2933" s="89">
        <v>0</v>
      </c>
      <c r="K2933" s="89">
        <v>0</v>
      </c>
      <c r="L2933" s="89">
        <v>1</v>
      </c>
      <c r="M2933" s="89">
        <v>0</v>
      </c>
      <c r="N2933" s="89">
        <v>0</v>
      </c>
      <c r="O2933" s="89">
        <v>0</v>
      </c>
      <c r="P2933" s="89">
        <v>535</v>
      </c>
      <c r="Q2933" s="89">
        <v>8764.5</v>
      </c>
      <c r="R2933" s="88">
        <f>VLOOKUP(P2933,NEW_TRAIN_TEST!$A$1:$M$980,13,0)</f>
        <v>8554.5</v>
      </c>
      <c r="S2933" s="88">
        <f>VLOOKUP(P2933,NEW_TRAIN_TEST!$A$1:$M$980,11,0)</f>
        <v>9813</v>
      </c>
      <c r="T2933" s="6">
        <f t="shared" si="90"/>
        <v>1</v>
      </c>
      <c r="U2933" s="6">
        <f t="shared" si="91"/>
        <v>0</v>
      </c>
    </row>
    <row r="2934" spans="1:21" x14ac:dyDescent="0.2">
      <c r="A2934" s="88">
        <v>2932</v>
      </c>
      <c r="B2934" s="88">
        <v>3</v>
      </c>
      <c r="C2934" s="88" t="s">
        <v>2121</v>
      </c>
      <c r="D2934" s="89" t="s">
        <v>1699</v>
      </c>
      <c r="E2934" s="89">
        <v>3</v>
      </c>
      <c r="F2934" s="89">
        <v>1</v>
      </c>
      <c r="G2934" s="89">
        <v>0</v>
      </c>
      <c r="H2934" s="89">
        <v>0</v>
      </c>
      <c r="I2934" s="89">
        <v>2</v>
      </c>
      <c r="J2934" s="89">
        <v>0</v>
      </c>
      <c r="K2934" s="89">
        <v>0</v>
      </c>
      <c r="L2934" s="89">
        <v>0</v>
      </c>
      <c r="M2934" s="89">
        <v>0</v>
      </c>
      <c r="N2934" s="89">
        <v>0</v>
      </c>
      <c r="O2934" s="89">
        <v>2</v>
      </c>
      <c r="P2934" s="89">
        <v>688</v>
      </c>
      <c r="Q2934" s="89">
        <v>6126</v>
      </c>
      <c r="R2934" s="88">
        <f>VLOOKUP(P2934,NEW_TRAIN_TEST!$A$1:$M$980,13,0)</f>
        <v>5992.5</v>
      </c>
      <c r="S2934" s="88">
        <f>VLOOKUP(P2934,NEW_TRAIN_TEST!$A$1:$M$980,11,0)</f>
        <v>6252</v>
      </c>
      <c r="T2934" s="6">
        <f t="shared" si="90"/>
        <v>0</v>
      </c>
      <c r="U2934" s="6">
        <f t="shared" si="91"/>
        <v>0</v>
      </c>
    </row>
    <row r="2935" spans="1:21" x14ac:dyDescent="0.2">
      <c r="A2935" s="88">
        <v>2933</v>
      </c>
      <c r="B2935" s="88">
        <v>3</v>
      </c>
      <c r="C2935" s="88" t="s">
        <v>2121</v>
      </c>
      <c r="D2935" s="89" t="s">
        <v>1699</v>
      </c>
      <c r="E2935" s="89">
        <v>20</v>
      </c>
      <c r="F2935" s="89">
        <v>1</v>
      </c>
      <c r="G2935" s="89">
        <v>0</v>
      </c>
      <c r="H2935" s="89">
        <v>0</v>
      </c>
      <c r="I2935" s="89">
        <v>2</v>
      </c>
      <c r="J2935" s="89">
        <v>0</v>
      </c>
      <c r="K2935" s="89">
        <v>0</v>
      </c>
      <c r="L2935" s="89">
        <v>0</v>
      </c>
      <c r="M2935" s="89">
        <v>0</v>
      </c>
      <c r="N2935" s="89">
        <v>0</v>
      </c>
      <c r="O2935" s="89">
        <v>2</v>
      </c>
      <c r="P2935" s="89">
        <v>637</v>
      </c>
      <c r="Q2935" s="89">
        <v>9250.5</v>
      </c>
      <c r="R2935" s="88">
        <f>VLOOKUP(P2935,NEW_TRAIN_TEST!$A$1:$M$980,13,0)</f>
        <v>8770.5</v>
      </c>
      <c r="S2935" s="88">
        <f>VLOOKUP(P2935,NEW_TRAIN_TEST!$A$1:$M$980,11,0)</f>
        <v>9998</v>
      </c>
      <c r="T2935" s="6">
        <f t="shared" si="90"/>
        <v>0</v>
      </c>
      <c r="U2935" s="6">
        <f t="shared" si="91"/>
        <v>0</v>
      </c>
    </row>
    <row r="2936" spans="1:21" x14ac:dyDescent="0.2">
      <c r="A2936" s="88">
        <v>2934</v>
      </c>
      <c r="B2936" s="88">
        <v>3</v>
      </c>
      <c r="C2936" s="88" t="s">
        <v>2121</v>
      </c>
      <c r="D2936" s="89" t="s">
        <v>1699</v>
      </c>
      <c r="E2936" s="89">
        <v>5</v>
      </c>
      <c r="F2936" s="89">
        <v>3</v>
      </c>
      <c r="G2936" s="89">
        <v>0</v>
      </c>
      <c r="H2936" s="89">
        <v>2</v>
      </c>
      <c r="I2936" s="89">
        <v>2</v>
      </c>
      <c r="J2936" s="89">
        <v>0</v>
      </c>
      <c r="K2936" s="89">
        <v>0</v>
      </c>
      <c r="L2936" s="89">
        <v>1</v>
      </c>
      <c r="M2936" s="89">
        <v>13</v>
      </c>
      <c r="N2936" s="89">
        <v>0</v>
      </c>
      <c r="O2936" s="89">
        <v>2</v>
      </c>
      <c r="P2936" s="89">
        <v>690</v>
      </c>
      <c r="Q2936" s="89">
        <v>9205.5</v>
      </c>
      <c r="R2936" s="88">
        <f>VLOOKUP(P2936,NEW_TRAIN_TEST!$A$1:$M$980,13,0)</f>
        <v>9195</v>
      </c>
      <c r="S2936" s="88">
        <f>VLOOKUP(P2936,NEW_TRAIN_TEST!$A$1:$M$980,11,0)</f>
        <v>9259</v>
      </c>
      <c r="T2936" s="6">
        <f t="shared" si="90"/>
        <v>1</v>
      </c>
      <c r="U2936" s="6">
        <f t="shared" si="91"/>
        <v>1</v>
      </c>
    </row>
    <row r="2937" spans="1:21" x14ac:dyDescent="0.2">
      <c r="A2937" s="88">
        <v>2935</v>
      </c>
      <c r="B2937" s="88">
        <v>3</v>
      </c>
      <c r="C2937" s="88" t="s">
        <v>2121</v>
      </c>
      <c r="D2937" s="89" t="s">
        <v>1699</v>
      </c>
      <c r="E2937" s="89">
        <v>0</v>
      </c>
      <c r="F2937" s="89">
        <v>2</v>
      </c>
      <c r="G2937" s="89">
        <v>0</v>
      </c>
      <c r="H2937" s="89">
        <v>2</v>
      </c>
      <c r="I2937" s="89">
        <v>2</v>
      </c>
      <c r="J2937" s="89">
        <v>0</v>
      </c>
      <c r="K2937" s="89">
        <v>0</v>
      </c>
      <c r="L2937" s="89">
        <v>0</v>
      </c>
      <c r="M2937" s="89">
        <v>0</v>
      </c>
      <c r="N2937" s="89">
        <v>0</v>
      </c>
      <c r="O2937" s="89">
        <v>2</v>
      </c>
      <c r="P2937" s="89">
        <v>691</v>
      </c>
      <c r="Q2937" s="89">
        <v>6437</v>
      </c>
      <c r="R2937" s="88">
        <f>VLOOKUP(P2937,NEW_TRAIN_TEST!$A$1:$M$980,13,0)</f>
        <v>6437</v>
      </c>
      <c r="S2937" s="88">
        <f>VLOOKUP(P2937,NEW_TRAIN_TEST!$A$1:$M$980,11,0)</f>
        <v>6734</v>
      </c>
      <c r="T2937" s="6">
        <f t="shared" si="90"/>
        <v>0</v>
      </c>
      <c r="U2937" s="6">
        <f t="shared" si="91"/>
        <v>0</v>
      </c>
    </row>
    <row r="2938" spans="1:21" x14ac:dyDescent="0.2">
      <c r="A2938" s="88">
        <v>2936</v>
      </c>
      <c r="B2938" s="88">
        <v>3</v>
      </c>
      <c r="C2938" s="88" t="s">
        <v>2121</v>
      </c>
      <c r="D2938" s="89" t="s">
        <v>1699</v>
      </c>
      <c r="E2938" s="89">
        <v>0</v>
      </c>
      <c r="F2938" s="89">
        <v>2</v>
      </c>
      <c r="G2938" s="89">
        <v>1</v>
      </c>
      <c r="H2938" s="89">
        <v>2</v>
      </c>
      <c r="I2938" s="89">
        <v>2</v>
      </c>
      <c r="J2938" s="89">
        <v>0</v>
      </c>
      <c r="K2938" s="89">
        <v>0</v>
      </c>
      <c r="L2938" s="89">
        <v>0</v>
      </c>
      <c r="M2938" s="89">
        <v>0</v>
      </c>
      <c r="N2938" s="89">
        <v>0</v>
      </c>
      <c r="O2938" s="89">
        <v>2</v>
      </c>
      <c r="P2938" s="89">
        <v>691</v>
      </c>
      <c r="Q2938" s="89">
        <v>6466</v>
      </c>
      <c r="R2938" s="88">
        <f>VLOOKUP(P2938,NEW_TRAIN_TEST!$A$1:$M$980,13,0)</f>
        <v>6437</v>
      </c>
      <c r="S2938" s="88">
        <f>VLOOKUP(P2938,NEW_TRAIN_TEST!$A$1:$M$980,11,0)</f>
        <v>6734</v>
      </c>
      <c r="T2938" s="6">
        <f t="shared" si="90"/>
        <v>0</v>
      </c>
      <c r="U2938" s="6">
        <f t="shared" si="91"/>
        <v>0</v>
      </c>
    </row>
    <row r="2939" spans="1:21" x14ac:dyDescent="0.2">
      <c r="A2939" s="88">
        <v>2937</v>
      </c>
      <c r="B2939" s="88">
        <v>3</v>
      </c>
      <c r="C2939" s="88" t="s">
        <v>2121</v>
      </c>
      <c r="D2939" s="89" t="s">
        <v>1699</v>
      </c>
      <c r="E2939" s="89">
        <v>0</v>
      </c>
      <c r="F2939" s="89">
        <v>3</v>
      </c>
      <c r="G2939" s="89">
        <v>0</v>
      </c>
      <c r="H2939" s="89">
        <v>2</v>
      </c>
      <c r="I2939" s="89">
        <v>2</v>
      </c>
      <c r="J2939" s="89">
        <v>0</v>
      </c>
      <c r="K2939" s="89">
        <v>0</v>
      </c>
      <c r="L2939" s="89">
        <v>0</v>
      </c>
      <c r="M2939" s="89">
        <v>0</v>
      </c>
      <c r="N2939" s="89">
        <v>0</v>
      </c>
      <c r="O2939" s="89">
        <v>2</v>
      </c>
      <c r="P2939" s="89">
        <v>691</v>
      </c>
      <c r="Q2939" s="89">
        <v>6469.5</v>
      </c>
      <c r="R2939" s="88">
        <f>VLOOKUP(P2939,NEW_TRAIN_TEST!$A$1:$M$980,13,0)</f>
        <v>6437</v>
      </c>
      <c r="S2939" s="88">
        <f>VLOOKUP(P2939,NEW_TRAIN_TEST!$A$1:$M$980,11,0)</f>
        <v>6734</v>
      </c>
      <c r="T2939" s="6">
        <f t="shared" si="90"/>
        <v>0</v>
      </c>
      <c r="U2939" s="6">
        <f t="shared" si="91"/>
        <v>0</v>
      </c>
    </row>
    <row r="2940" spans="1:21" x14ac:dyDescent="0.2">
      <c r="A2940" s="88">
        <v>2938</v>
      </c>
      <c r="B2940" s="88">
        <v>3</v>
      </c>
      <c r="C2940" s="88" t="s">
        <v>2121</v>
      </c>
      <c r="D2940" s="89" t="s">
        <v>1699</v>
      </c>
      <c r="E2940" s="89">
        <v>0</v>
      </c>
      <c r="F2940" s="89">
        <v>4</v>
      </c>
      <c r="G2940" s="89">
        <v>0</v>
      </c>
      <c r="H2940" s="89">
        <v>2</v>
      </c>
      <c r="I2940" s="89">
        <v>1</v>
      </c>
      <c r="J2940" s="89">
        <v>0</v>
      </c>
      <c r="K2940" s="89">
        <v>0</v>
      </c>
      <c r="L2940" s="89">
        <v>0</v>
      </c>
      <c r="M2940" s="89">
        <v>0</v>
      </c>
      <c r="N2940" s="89">
        <v>0</v>
      </c>
      <c r="O2940" s="89">
        <v>0</v>
      </c>
      <c r="P2940" s="89">
        <v>691</v>
      </c>
      <c r="Q2940" s="89">
        <v>6516.5</v>
      </c>
      <c r="R2940" s="88">
        <f>VLOOKUP(P2940,NEW_TRAIN_TEST!$A$1:$M$980,13,0)</f>
        <v>6437</v>
      </c>
      <c r="S2940" s="88">
        <f>VLOOKUP(P2940,NEW_TRAIN_TEST!$A$1:$M$980,11,0)</f>
        <v>6734</v>
      </c>
      <c r="T2940" s="6">
        <f t="shared" si="90"/>
        <v>0</v>
      </c>
      <c r="U2940" s="6">
        <f t="shared" si="91"/>
        <v>0</v>
      </c>
    </row>
    <row r="2941" spans="1:21" x14ac:dyDescent="0.2">
      <c r="A2941" s="88">
        <v>2939</v>
      </c>
      <c r="B2941" s="88">
        <v>3</v>
      </c>
      <c r="C2941" s="88" t="s">
        <v>2121</v>
      </c>
      <c r="D2941" s="89" t="s">
        <v>1699</v>
      </c>
      <c r="E2941" s="89">
        <v>0</v>
      </c>
      <c r="F2941" s="89">
        <v>3</v>
      </c>
      <c r="G2941" s="89">
        <v>2</v>
      </c>
      <c r="H2941" s="89">
        <v>0</v>
      </c>
      <c r="I2941" s="89">
        <v>2</v>
      </c>
      <c r="J2941" s="89">
        <v>0</v>
      </c>
      <c r="K2941" s="89">
        <v>0</v>
      </c>
      <c r="L2941" s="89">
        <v>1</v>
      </c>
      <c r="M2941" s="89">
        <v>0</v>
      </c>
      <c r="N2941" s="89">
        <v>0</v>
      </c>
      <c r="O2941" s="89">
        <v>2</v>
      </c>
      <c r="P2941" s="89">
        <v>691</v>
      </c>
      <c r="Q2941" s="89">
        <v>6544.5</v>
      </c>
      <c r="R2941" s="88">
        <f>VLOOKUP(P2941,NEW_TRAIN_TEST!$A$1:$M$980,13,0)</f>
        <v>6437</v>
      </c>
      <c r="S2941" s="88">
        <f>VLOOKUP(P2941,NEW_TRAIN_TEST!$A$1:$M$980,11,0)</f>
        <v>6734</v>
      </c>
      <c r="T2941" s="6">
        <f t="shared" si="90"/>
        <v>1</v>
      </c>
      <c r="U2941" s="6">
        <f t="shared" si="91"/>
        <v>0</v>
      </c>
    </row>
    <row r="2942" spans="1:21" x14ac:dyDescent="0.2">
      <c r="A2942" s="88">
        <v>2940</v>
      </c>
      <c r="B2942" s="88">
        <v>3</v>
      </c>
      <c r="C2942" s="88" t="s">
        <v>2121</v>
      </c>
      <c r="D2942" s="89" t="s">
        <v>1699</v>
      </c>
      <c r="E2942" s="89">
        <v>3</v>
      </c>
      <c r="F2942" s="89">
        <v>0</v>
      </c>
      <c r="G2942" s="89">
        <v>0</v>
      </c>
      <c r="H2942" s="89">
        <v>0</v>
      </c>
      <c r="I2942" s="89">
        <v>0</v>
      </c>
      <c r="J2942" s="89">
        <v>0</v>
      </c>
      <c r="K2942" s="89">
        <v>0</v>
      </c>
      <c r="L2942" s="89">
        <v>0</v>
      </c>
      <c r="M2942" s="89">
        <v>0</v>
      </c>
      <c r="N2942" s="89">
        <v>0</v>
      </c>
      <c r="O2942" s="89">
        <v>0</v>
      </c>
      <c r="P2942" s="89">
        <v>691</v>
      </c>
      <c r="Q2942" s="89">
        <v>6566</v>
      </c>
      <c r="R2942" s="88">
        <f>VLOOKUP(P2942,NEW_TRAIN_TEST!$A$1:$M$980,13,0)</f>
        <v>6437</v>
      </c>
      <c r="S2942" s="88">
        <f>VLOOKUP(P2942,NEW_TRAIN_TEST!$A$1:$M$980,11,0)</f>
        <v>6734</v>
      </c>
      <c r="T2942" s="6">
        <f t="shared" si="90"/>
        <v>0</v>
      </c>
      <c r="U2942" s="6">
        <f t="shared" si="91"/>
        <v>0</v>
      </c>
    </row>
    <row r="2943" spans="1:21" x14ac:dyDescent="0.2">
      <c r="A2943" s="88">
        <v>2941</v>
      </c>
      <c r="B2943" s="88">
        <v>3</v>
      </c>
      <c r="C2943" s="88" t="s">
        <v>2121</v>
      </c>
      <c r="D2943" s="89" t="s">
        <v>1699</v>
      </c>
      <c r="E2943" s="89">
        <v>16</v>
      </c>
      <c r="F2943" s="89">
        <v>3</v>
      </c>
      <c r="G2943" s="89">
        <v>0</v>
      </c>
      <c r="H2943" s="89">
        <v>2</v>
      </c>
      <c r="I2943" s="89">
        <v>2</v>
      </c>
      <c r="J2943" s="89">
        <v>0</v>
      </c>
      <c r="K2943" s="89">
        <v>0</v>
      </c>
      <c r="L2943" s="89">
        <v>0</v>
      </c>
      <c r="M2943" s="89">
        <v>0</v>
      </c>
      <c r="N2943" s="89">
        <v>0</v>
      </c>
      <c r="O2943" s="89">
        <v>2</v>
      </c>
      <c r="P2943" s="89">
        <v>837</v>
      </c>
      <c r="Q2943" s="89">
        <v>6927</v>
      </c>
      <c r="R2943" s="88">
        <f>VLOOKUP(P2943,NEW_TRAIN_TEST!$A$1:$M$980,13,0)</f>
        <v>6072.5</v>
      </c>
      <c r="S2943" s="88">
        <f>VLOOKUP(P2943,NEW_TRAIN_TEST!$A$1:$M$980,11,0)</f>
        <v>7798</v>
      </c>
      <c r="T2943" s="6">
        <f t="shared" si="90"/>
        <v>0</v>
      </c>
      <c r="U2943" s="6">
        <f t="shared" si="91"/>
        <v>0</v>
      </c>
    </row>
    <row r="2944" spans="1:21" x14ac:dyDescent="0.2">
      <c r="A2944" s="88">
        <v>2942</v>
      </c>
      <c r="B2944" s="88">
        <v>3</v>
      </c>
      <c r="C2944" s="88" t="s">
        <v>2121</v>
      </c>
      <c r="D2944" s="89" t="s">
        <v>1699</v>
      </c>
      <c r="E2944" s="89">
        <v>8</v>
      </c>
      <c r="F2944" s="89">
        <v>3</v>
      </c>
      <c r="G2944" s="89">
        <v>1</v>
      </c>
      <c r="H2944" s="89">
        <v>0</v>
      </c>
      <c r="I2944" s="89">
        <v>2</v>
      </c>
      <c r="J2944" s="89">
        <v>0</v>
      </c>
      <c r="K2944" s="89">
        <v>0</v>
      </c>
      <c r="L2944" s="89">
        <v>1</v>
      </c>
      <c r="M2944" s="89">
        <v>0</v>
      </c>
      <c r="N2944" s="89">
        <v>0</v>
      </c>
      <c r="O2944" s="89">
        <v>2</v>
      </c>
      <c r="P2944" s="89">
        <v>794</v>
      </c>
      <c r="Q2944" s="89">
        <v>8575</v>
      </c>
      <c r="R2944" s="88">
        <f>VLOOKUP(P2944,NEW_TRAIN_TEST!$A$1:$M$980,13,0)</f>
        <v>8445.5</v>
      </c>
      <c r="S2944" s="88">
        <f>VLOOKUP(P2944,NEW_TRAIN_TEST!$A$1:$M$980,11,0)</f>
        <v>9265</v>
      </c>
      <c r="T2944" s="6">
        <f t="shared" si="90"/>
        <v>1</v>
      </c>
      <c r="U2944" s="6">
        <f t="shared" si="91"/>
        <v>0</v>
      </c>
    </row>
    <row r="2945" spans="1:21" x14ac:dyDescent="0.2">
      <c r="A2945" s="88">
        <v>2943</v>
      </c>
      <c r="B2945" s="88">
        <v>3</v>
      </c>
      <c r="C2945" s="88" t="s">
        <v>2121</v>
      </c>
      <c r="D2945" s="89" t="s">
        <v>1699</v>
      </c>
      <c r="E2945" s="89">
        <v>6</v>
      </c>
      <c r="F2945" s="89">
        <v>7</v>
      </c>
      <c r="G2945" s="89">
        <v>2</v>
      </c>
      <c r="H2945" s="89">
        <v>2</v>
      </c>
      <c r="I2945" s="89">
        <v>2</v>
      </c>
      <c r="J2945" s="89">
        <v>0</v>
      </c>
      <c r="K2945" s="89">
        <v>0</v>
      </c>
      <c r="L2945" s="89">
        <v>1</v>
      </c>
      <c r="M2945" s="89">
        <v>18</v>
      </c>
      <c r="N2945" s="89">
        <v>0</v>
      </c>
      <c r="O2945" s="89">
        <v>2</v>
      </c>
      <c r="P2945" s="89">
        <v>794</v>
      </c>
      <c r="Q2945" s="89">
        <v>8645</v>
      </c>
      <c r="R2945" s="88">
        <f>VLOOKUP(P2945,NEW_TRAIN_TEST!$A$1:$M$980,13,0)</f>
        <v>8445.5</v>
      </c>
      <c r="S2945" s="88">
        <f>VLOOKUP(P2945,NEW_TRAIN_TEST!$A$1:$M$980,11,0)</f>
        <v>9265</v>
      </c>
      <c r="T2945" s="6">
        <f t="shared" si="90"/>
        <v>1</v>
      </c>
      <c r="U2945" s="6">
        <f t="shared" si="91"/>
        <v>1</v>
      </c>
    </row>
    <row r="2946" spans="1:21" x14ac:dyDescent="0.2">
      <c r="A2946" s="88">
        <v>2944</v>
      </c>
      <c r="B2946" s="88">
        <v>3</v>
      </c>
      <c r="C2946" s="88" t="s">
        <v>2121</v>
      </c>
      <c r="D2946" s="89" t="s">
        <v>1699</v>
      </c>
      <c r="E2946" s="89">
        <v>4</v>
      </c>
      <c r="F2946" s="89">
        <v>0</v>
      </c>
      <c r="G2946" s="89">
        <v>0</v>
      </c>
      <c r="H2946" s="89">
        <v>0</v>
      </c>
      <c r="I2946" s="89">
        <v>0</v>
      </c>
      <c r="J2946" s="89">
        <v>0</v>
      </c>
      <c r="K2946" s="89">
        <v>0</v>
      </c>
      <c r="L2946" s="89">
        <v>0</v>
      </c>
      <c r="M2946" s="89">
        <v>0</v>
      </c>
      <c r="N2946" s="89">
        <v>0</v>
      </c>
      <c r="O2946" s="89">
        <v>0</v>
      </c>
      <c r="P2946" s="89">
        <v>932</v>
      </c>
      <c r="Q2946" s="89">
        <v>3940</v>
      </c>
      <c r="R2946" s="88">
        <f>VLOOKUP(P2946,NEW_TRAIN_TEST!$A$1:$M$980,13,0)</f>
        <v>3636.5</v>
      </c>
      <c r="S2946" s="88">
        <f>VLOOKUP(P2946,NEW_TRAIN_TEST!$A$1:$M$980,11,0)</f>
        <v>4813</v>
      </c>
      <c r="T2946" s="6">
        <f t="shared" si="90"/>
        <v>0</v>
      </c>
      <c r="U2946" s="6">
        <f t="shared" si="91"/>
        <v>0</v>
      </c>
    </row>
    <row r="2947" spans="1:21" x14ac:dyDescent="0.2">
      <c r="A2947" s="88">
        <v>2945</v>
      </c>
      <c r="B2947" s="88">
        <v>3</v>
      </c>
      <c r="C2947" s="88" t="s">
        <v>2121</v>
      </c>
      <c r="D2947" s="89" t="s">
        <v>1699</v>
      </c>
      <c r="E2947" s="89">
        <v>0</v>
      </c>
      <c r="F2947" s="89">
        <v>1</v>
      </c>
      <c r="G2947" s="89">
        <v>0</v>
      </c>
      <c r="H2947" s="89">
        <v>0</v>
      </c>
      <c r="I2947" s="89">
        <v>2</v>
      </c>
      <c r="J2947" s="89">
        <v>0</v>
      </c>
      <c r="K2947" s="89">
        <v>0</v>
      </c>
      <c r="L2947" s="89">
        <v>0</v>
      </c>
      <c r="M2947" s="89">
        <v>0</v>
      </c>
      <c r="N2947" s="89">
        <v>0</v>
      </c>
      <c r="O2947" s="89">
        <v>2</v>
      </c>
      <c r="P2947" s="89">
        <v>932</v>
      </c>
      <c r="Q2947" s="89">
        <v>4097.5</v>
      </c>
      <c r="R2947" s="88">
        <f>VLOOKUP(P2947,NEW_TRAIN_TEST!$A$1:$M$980,13,0)</f>
        <v>3636.5</v>
      </c>
      <c r="S2947" s="88">
        <f>VLOOKUP(P2947,NEW_TRAIN_TEST!$A$1:$M$980,11,0)</f>
        <v>4813</v>
      </c>
      <c r="T2947" s="6">
        <f t="shared" ref="T2947:T3010" si="92">IF(L2947&gt;0,1,0)</f>
        <v>0</v>
      </c>
      <c r="U2947" s="6">
        <f t="shared" ref="U2947:U3010" si="93">IF(M2947&gt;0,1,0)</f>
        <v>0</v>
      </c>
    </row>
    <row r="2948" spans="1:21" x14ac:dyDescent="0.2">
      <c r="A2948" s="88">
        <v>2946</v>
      </c>
      <c r="B2948" s="88">
        <v>3</v>
      </c>
      <c r="C2948" s="88" t="s">
        <v>2121</v>
      </c>
      <c r="D2948" s="89" t="s">
        <v>1699</v>
      </c>
      <c r="E2948" s="89">
        <v>0</v>
      </c>
      <c r="F2948" s="89">
        <v>0</v>
      </c>
      <c r="G2948" s="89">
        <v>0</v>
      </c>
      <c r="H2948" s="89">
        <v>0</v>
      </c>
      <c r="I2948" s="89">
        <v>0</v>
      </c>
      <c r="J2948" s="89">
        <v>0</v>
      </c>
      <c r="K2948" s="89">
        <v>0</v>
      </c>
      <c r="L2948" s="89">
        <v>0</v>
      </c>
      <c r="M2948" s="89">
        <v>0</v>
      </c>
      <c r="N2948" s="89">
        <v>1</v>
      </c>
      <c r="O2948" s="89">
        <v>0</v>
      </c>
      <c r="P2948" s="89">
        <v>932</v>
      </c>
      <c r="Q2948" s="89">
        <v>4099.5</v>
      </c>
      <c r="R2948" s="88">
        <f>VLOOKUP(P2948,NEW_TRAIN_TEST!$A$1:$M$980,13,0)</f>
        <v>3636.5</v>
      </c>
      <c r="S2948" s="88">
        <f>VLOOKUP(P2948,NEW_TRAIN_TEST!$A$1:$M$980,11,0)</f>
        <v>4813</v>
      </c>
      <c r="T2948" s="6">
        <f t="shared" si="92"/>
        <v>0</v>
      </c>
      <c r="U2948" s="6">
        <f t="shared" si="93"/>
        <v>0</v>
      </c>
    </row>
    <row r="2949" spans="1:21" x14ac:dyDescent="0.2">
      <c r="A2949" s="88">
        <v>2947</v>
      </c>
      <c r="B2949" s="88">
        <v>3</v>
      </c>
      <c r="C2949" s="88" t="s">
        <v>2121</v>
      </c>
      <c r="D2949" s="89" t="s">
        <v>1699</v>
      </c>
      <c r="E2949" s="89">
        <v>0</v>
      </c>
      <c r="F2949" s="89">
        <v>2</v>
      </c>
      <c r="G2949" s="89">
        <v>0</v>
      </c>
      <c r="H2949" s="89">
        <v>0</v>
      </c>
      <c r="I2949" s="89">
        <v>2</v>
      </c>
      <c r="J2949" s="89">
        <v>2</v>
      </c>
      <c r="K2949" s="89">
        <v>0</v>
      </c>
      <c r="L2949" s="89">
        <v>0</v>
      </c>
      <c r="M2949" s="89">
        <v>0</v>
      </c>
      <c r="N2949" s="89">
        <v>0</v>
      </c>
      <c r="O2949" s="89">
        <v>2</v>
      </c>
      <c r="P2949" s="89">
        <v>695</v>
      </c>
      <c r="Q2949" s="89">
        <v>6268</v>
      </c>
      <c r="R2949" s="88">
        <f>VLOOKUP(P2949,NEW_TRAIN_TEST!$A$1:$M$980,13,0)</f>
        <v>6268</v>
      </c>
      <c r="S2949" s="88">
        <f>VLOOKUP(P2949,NEW_TRAIN_TEST!$A$1:$M$980,11,0)</f>
        <v>6348</v>
      </c>
      <c r="T2949" s="6">
        <f t="shared" si="92"/>
        <v>0</v>
      </c>
      <c r="U2949" s="6">
        <f t="shared" si="93"/>
        <v>0</v>
      </c>
    </row>
    <row r="2950" spans="1:21" x14ac:dyDescent="0.2">
      <c r="A2950" s="88">
        <v>2948</v>
      </c>
      <c r="B2950" s="88">
        <v>3</v>
      </c>
      <c r="C2950" s="88" t="s">
        <v>2121</v>
      </c>
      <c r="D2950" s="89" t="s">
        <v>1699</v>
      </c>
      <c r="E2950" s="89">
        <v>0</v>
      </c>
      <c r="F2950" s="89">
        <v>2</v>
      </c>
      <c r="G2950" s="89">
        <v>0</v>
      </c>
      <c r="H2950" s="89">
        <v>0</v>
      </c>
      <c r="I2950" s="89">
        <v>2</v>
      </c>
      <c r="J2950" s="89">
        <v>2</v>
      </c>
      <c r="K2950" s="89">
        <v>0</v>
      </c>
      <c r="L2950" s="89">
        <v>0</v>
      </c>
      <c r="M2950" s="89">
        <v>0</v>
      </c>
      <c r="N2950" s="89">
        <v>0</v>
      </c>
      <c r="O2950" s="89">
        <v>2</v>
      </c>
      <c r="P2950" s="89">
        <v>695</v>
      </c>
      <c r="Q2950" s="89">
        <v>6301.5</v>
      </c>
      <c r="R2950" s="88">
        <f>VLOOKUP(P2950,NEW_TRAIN_TEST!$A$1:$M$980,13,0)</f>
        <v>6268</v>
      </c>
      <c r="S2950" s="88">
        <f>VLOOKUP(P2950,NEW_TRAIN_TEST!$A$1:$M$980,11,0)</f>
        <v>6348</v>
      </c>
      <c r="T2950" s="6">
        <f t="shared" si="92"/>
        <v>0</v>
      </c>
      <c r="U2950" s="6">
        <f t="shared" si="93"/>
        <v>0</v>
      </c>
    </row>
    <row r="2951" spans="1:21" x14ac:dyDescent="0.2">
      <c r="A2951" s="88">
        <v>2949</v>
      </c>
      <c r="B2951" s="88">
        <v>3</v>
      </c>
      <c r="C2951" s="88" t="s">
        <v>2121</v>
      </c>
      <c r="D2951" s="89" t="s">
        <v>1699</v>
      </c>
      <c r="E2951" s="89">
        <v>0</v>
      </c>
      <c r="F2951" s="89">
        <v>5</v>
      </c>
      <c r="G2951" s="89">
        <v>0</v>
      </c>
      <c r="H2951" s="89">
        <v>0</v>
      </c>
      <c r="I2951" s="89">
        <v>0</v>
      </c>
      <c r="J2951" s="89">
        <v>0</v>
      </c>
      <c r="K2951" s="89">
        <v>0</v>
      </c>
      <c r="L2951" s="89">
        <v>0</v>
      </c>
      <c r="M2951" s="89">
        <v>0</v>
      </c>
      <c r="N2951" s="89">
        <v>0</v>
      </c>
      <c r="O2951" s="89">
        <v>0</v>
      </c>
      <c r="P2951" s="89">
        <v>695</v>
      </c>
      <c r="Q2951" s="89">
        <v>6338</v>
      </c>
      <c r="R2951" s="88">
        <f>VLOOKUP(P2951,NEW_TRAIN_TEST!$A$1:$M$980,13,0)</f>
        <v>6268</v>
      </c>
      <c r="S2951" s="88">
        <f>VLOOKUP(P2951,NEW_TRAIN_TEST!$A$1:$M$980,11,0)</f>
        <v>6348</v>
      </c>
      <c r="T2951" s="6">
        <f t="shared" si="92"/>
        <v>0</v>
      </c>
      <c r="U2951" s="6">
        <f t="shared" si="93"/>
        <v>0</v>
      </c>
    </row>
    <row r="2952" spans="1:21" x14ac:dyDescent="0.2">
      <c r="A2952" s="88">
        <v>2950</v>
      </c>
      <c r="B2952" s="88">
        <v>3</v>
      </c>
      <c r="C2952" s="88" t="s">
        <v>2121</v>
      </c>
      <c r="D2952" s="89" t="s">
        <v>1699</v>
      </c>
      <c r="E2952" s="89">
        <v>0</v>
      </c>
      <c r="F2952" s="89">
        <v>2</v>
      </c>
      <c r="G2952" s="89">
        <v>0</v>
      </c>
      <c r="H2952" s="89">
        <v>0</v>
      </c>
      <c r="I2952" s="89">
        <v>2</v>
      </c>
      <c r="J2952" s="89">
        <v>0</v>
      </c>
      <c r="K2952" s="89">
        <v>0</v>
      </c>
      <c r="L2952" s="89">
        <v>0</v>
      </c>
      <c r="M2952" s="89">
        <v>0</v>
      </c>
      <c r="N2952" s="89">
        <v>0</v>
      </c>
      <c r="O2952" s="89">
        <v>2</v>
      </c>
      <c r="P2952" s="89">
        <v>695</v>
      </c>
      <c r="Q2952" s="89">
        <v>6341</v>
      </c>
      <c r="R2952" s="88">
        <f>VLOOKUP(P2952,NEW_TRAIN_TEST!$A$1:$M$980,13,0)</f>
        <v>6268</v>
      </c>
      <c r="S2952" s="88">
        <f>VLOOKUP(P2952,NEW_TRAIN_TEST!$A$1:$M$980,11,0)</f>
        <v>6348</v>
      </c>
      <c r="T2952" s="6">
        <f t="shared" si="92"/>
        <v>0</v>
      </c>
      <c r="U2952" s="6">
        <f t="shared" si="93"/>
        <v>0</v>
      </c>
    </row>
    <row r="2953" spans="1:21" x14ac:dyDescent="0.2">
      <c r="A2953" s="88">
        <v>2951</v>
      </c>
      <c r="B2953" s="88">
        <v>3</v>
      </c>
      <c r="C2953" s="88" t="s">
        <v>2121</v>
      </c>
      <c r="D2953" s="89" t="s">
        <v>1699</v>
      </c>
      <c r="E2953" s="89">
        <v>2</v>
      </c>
      <c r="F2953" s="89">
        <v>0</v>
      </c>
      <c r="G2953" s="89">
        <v>0</v>
      </c>
      <c r="H2953" s="89">
        <v>0</v>
      </c>
      <c r="I2953" s="89">
        <v>0</v>
      </c>
      <c r="J2953" s="89">
        <v>0</v>
      </c>
      <c r="K2953" s="89">
        <v>0</v>
      </c>
      <c r="L2953" s="89">
        <v>0</v>
      </c>
      <c r="M2953" s="89">
        <v>0</v>
      </c>
      <c r="N2953" s="89">
        <v>0</v>
      </c>
      <c r="O2953" s="89">
        <v>0</v>
      </c>
      <c r="P2953" s="89">
        <v>731</v>
      </c>
      <c r="Q2953" s="89">
        <v>9483.5</v>
      </c>
      <c r="R2953" s="88">
        <f>VLOOKUP(P2953,NEW_TRAIN_TEST!$A$1:$M$980,13,0)</f>
        <v>9449</v>
      </c>
      <c r="S2953" s="88">
        <f>VLOOKUP(P2953,NEW_TRAIN_TEST!$A$1:$M$980,11,0)</f>
        <v>9574</v>
      </c>
      <c r="T2953" s="6">
        <f t="shared" si="92"/>
        <v>0</v>
      </c>
      <c r="U2953" s="6">
        <f t="shared" si="93"/>
        <v>0</v>
      </c>
    </row>
    <row r="2954" spans="1:21" x14ac:dyDescent="0.2">
      <c r="A2954" s="88">
        <v>2952</v>
      </c>
      <c r="B2954" s="88">
        <v>3</v>
      </c>
      <c r="C2954" s="88" t="s">
        <v>2121</v>
      </c>
      <c r="D2954" s="89" t="s">
        <v>1699</v>
      </c>
      <c r="E2954" s="89">
        <v>0</v>
      </c>
      <c r="F2954" s="89">
        <v>0</v>
      </c>
      <c r="G2954" s="89">
        <v>0</v>
      </c>
      <c r="H2954" s="89">
        <v>0</v>
      </c>
      <c r="I2954" s="89">
        <v>0</v>
      </c>
      <c r="J2954" s="89">
        <v>0</v>
      </c>
      <c r="K2954" s="89">
        <v>0</v>
      </c>
      <c r="L2954" s="89">
        <v>0</v>
      </c>
      <c r="M2954" s="89">
        <v>0</v>
      </c>
      <c r="N2954" s="89">
        <v>1</v>
      </c>
      <c r="O2954" s="89">
        <v>0</v>
      </c>
      <c r="P2954" s="89">
        <v>732</v>
      </c>
      <c r="Q2954" s="89">
        <v>6917</v>
      </c>
      <c r="R2954" s="88">
        <f>VLOOKUP(P2954,NEW_TRAIN_TEST!$A$1:$M$980,13,0)</f>
        <v>6917</v>
      </c>
      <c r="S2954" s="88">
        <f>VLOOKUP(P2954,NEW_TRAIN_TEST!$A$1:$M$980,11,0)</f>
        <v>6917</v>
      </c>
      <c r="T2954" s="6">
        <f t="shared" si="92"/>
        <v>0</v>
      </c>
      <c r="U2954" s="6">
        <f t="shared" si="93"/>
        <v>0</v>
      </c>
    </row>
    <row r="2955" spans="1:21" x14ac:dyDescent="0.2">
      <c r="A2955" s="88">
        <v>2953</v>
      </c>
      <c r="B2955" s="88">
        <v>3</v>
      </c>
      <c r="C2955" s="88" t="s">
        <v>2121</v>
      </c>
      <c r="D2955" s="89" t="s">
        <v>1699</v>
      </c>
      <c r="E2955" s="89">
        <v>0</v>
      </c>
      <c r="F2955" s="89">
        <v>0</v>
      </c>
      <c r="G2955" s="89">
        <v>0</v>
      </c>
      <c r="H2955" s="89">
        <v>0</v>
      </c>
      <c r="I2955" s="89">
        <v>0</v>
      </c>
      <c r="J2955" s="89">
        <v>0</v>
      </c>
      <c r="K2955" s="89">
        <v>0</v>
      </c>
      <c r="L2955" s="89">
        <v>0</v>
      </c>
      <c r="M2955" s="89">
        <v>0</v>
      </c>
      <c r="N2955" s="89">
        <v>1</v>
      </c>
      <c r="O2955" s="89">
        <v>0</v>
      </c>
      <c r="P2955" s="89">
        <v>733</v>
      </c>
      <c r="Q2955" s="89">
        <v>7636</v>
      </c>
      <c r="R2955" s="88">
        <f>VLOOKUP(P2955,NEW_TRAIN_TEST!$A$1:$M$980,13,0)</f>
        <v>7636</v>
      </c>
      <c r="S2955" s="88">
        <f>VLOOKUP(P2955,NEW_TRAIN_TEST!$A$1:$M$980,11,0)</f>
        <v>7636</v>
      </c>
      <c r="T2955" s="6">
        <f t="shared" si="92"/>
        <v>0</v>
      </c>
      <c r="U2955" s="6">
        <f t="shared" si="93"/>
        <v>0</v>
      </c>
    </row>
    <row r="2956" spans="1:21" x14ac:dyDescent="0.2">
      <c r="A2956" s="88">
        <v>2954</v>
      </c>
      <c r="B2956" s="88">
        <v>3</v>
      </c>
      <c r="C2956" s="88" t="s">
        <v>2121</v>
      </c>
      <c r="D2956" s="89" t="s">
        <v>1699</v>
      </c>
      <c r="E2956" s="89">
        <v>4</v>
      </c>
      <c r="F2956" s="89">
        <v>1</v>
      </c>
      <c r="G2956" s="89">
        <v>0</v>
      </c>
      <c r="H2956" s="89">
        <v>0</v>
      </c>
      <c r="I2956" s="89">
        <v>2</v>
      </c>
      <c r="J2956" s="89">
        <v>0</v>
      </c>
      <c r="K2956" s="89">
        <v>0</v>
      </c>
      <c r="L2956" s="89">
        <v>1</v>
      </c>
      <c r="M2956" s="89">
        <v>0</v>
      </c>
      <c r="N2956" s="89">
        <v>0</v>
      </c>
      <c r="O2956" s="89">
        <v>2</v>
      </c>
      <c r="P2956" s="89">
        <v>639</v>
      </c>
      <c r="Q2956" s="89">
        <v>5848</v>
      </c>
      <c r="R2956" s="88">
        <f>VLOOKUP(P2956,NEW_TRAIN_TEST!$A$1:$M$980,13,0)</f>
        <v>5664</v>
      </c>
      <c r="S2956" s="88">
        <f>VLOOKUP(P2956,NEW_TRAIN_TEST!$A$1:$M$980,11,0)</f>
        <v>6615</v>
      </c>
      <c r="T2956" s="6">
        <f t="shared" si="92"/>
        <v>1</v>
      </c>
      <c r="U2956" s="6">
        <f t="shared" si="93"/>
        <v>0</v>
      </c>
    </row>
    <row r="2957" spans="1:21" x14ac:dyDescent="0.2">
      <c r="A2957" s="88">
        <v>2955</v>
      </c>
      <c r="B2957" s="88">
        <v>3</v>
      </c>
      <c r="C2957" s="88" t="s">
        <v>2121</v>
      </c>
      <c r="D2957" s="89" t="s">
        <v>1699</v>
      </c>
      <c r="E2957" s="89">
        <v>0</v>
      </c>
      <c r="F2957" s="89">
        <v>2</v>
      </c>
      <c r="G2957" s="89">
        <v>0</v>
      </c>
      <c r="H2957" s="89">
        <v>2</v>
      </c>
      <c r="I2957" s="89">
        <v>2</v>
      </c>
      <c r="J2957" s="89">
        <v>0</v>
      </c>
      <c r="K2957" s="89">
        <v>0</v>
      </c>
      <c r="L2957" s="89">
        <v>0</v>
      </c>
      <c r="M2957" s="89">
        <v>0</v>
      </c>
      <c r="N2957" s="89">
        <v>0</v>
      </c>
      <c r="O2957" s="89">
        <v>2</v>
      </c>
      <c r="P2957" s="89">
        <v>735</v>
      </c>
      <c r="Q2957" s="89">
        <v>9283.5</v>
      </c>
      <c r="R2957" s="88">
        <f>VLOOKUP(P2957,NEW_TRAIN_TEST!$A$1:$M$980,13,0)</f>
        <v>9283.5</v>
      </c>
      <c r="S2957" s="88">
        <f>VLOOKUP(P2957,NEW_TRAIN_TEST!$A$1:$M$980,11,0)</f>
        <v>9345</v>
      </c>
      <c r="T2957" s="6">
        <f t="shared" si="92"/>
        <v>0</v>
      </c>
      <c r="U2957" s="6">
        <f t="shared" si="93"/>
        <v>0</v>
      </c>
    </row>
    <row r="2958" spans="1:21" x14ac:dyDescent="0.2">
      <c r="A2958" s="88">
        <v>2956</v>
      </c>
      <c r="B2958" s="88">
        <v>3</v>
      </c>
      <c r="C2958" s="88" t="s">
        <v>2121</v>
      </c>
      <c r="D2958" s="89" t="s">
        <v>1699</v>
      </c>
      <c r="E2958" s="89">
        <v>0</v>
      </c>
      <c r="F2958" s="89">
        <v>0</v>
      </c>
      <c r="G2958" s="89">
        <v>0</v>
      </c>
      <c r="H2958" s="89">
        <v>0</v>
      </c>
      <c r="I2958" s="89">
        <v>0</v>
      </c>
      <c r="J2958" s="89">
        <v>0</v>
      </c>
      <c r="K2958" s="89">
        <v>0</v>
      </c>
      <c r="L2958" s="89">
        <v>0</v>
      </c>
      <c r="M2958" s="89">
        <v>0</v>
      </c>
      <c r="N2958" s="89">
        <v>1</v>
      </c>
      <c r="O2958" s="89">
        <v>0</v>
      </c>
      <c r="P2958" s="89">
        <v>736</v>
      </c>
      <c r="Q2958" s="89">
        <v>7194</v>
      </c>
      <c r="R2958" s="88">
        <f>VLOOKUP(P2958,NEW_TRAIN_TEST!$A$1:$M$980,13,0)</f>
        <v>7194</v>
      </c>
      <c r="S2958" s="88">
        <f>VLOOKUP(P2958,NEW_TRAIN_TEST!$A$1:$M$980,11,0)</f>
        <v>7194</v>
      </c>
      <c r="T2958" s="6">
        <f t="shared" si="92"/>
        <v>0</v>
      </c>
      <c r="U2958" s="6">
        <f t="shared" si="93"/>
        <v>0</v>
      </c>
    </row>
    <row r="2959" spans="1:21" x14ac:dyDescent="0.2">
      <c r="A2959" s="88">
        <v>2957</v>
      </c>
      <c r="B2959" s="88">
        <v>3</v>
      </c>
      <c r="C2959" s="88" t="s">
        <v>2121</v>
      </c>
      <c r="D2959" s="89" t="s">
        <v>1699</v>
      </c>
      <c r="E2959" s="89">
        <v>0</v>
      </c>
      <c r="F2959" s="89">
        <v>2</v>
      </c>
      <c r="G2959" s="89">
        <v>0</v>
      </c>
      <c r="H2959" s="89">
        <v>0</v>
      </c>
      <c r="I2959" s="89">
        <v>2</v>
      </c>
      <c r="J2959" s="89">
        <v>0</v>
      </c>
      <c r="K2959" s="89">
        <v>0</v>
      </c>
      <c r="L2959" s="89">
        <v>0</v>
      </c>
      <c r="M2959" s="89">
        <v>0</v>
      </c>
      <c r="N2959" s="89">
        <v>0</v>
      </c>
      <c r="O2959" s="89">
        <v>2</v>
      </c>
      <c r="P2959" s="89">
        <v>737</v>
      </c>
      <c r="Q2959" s="89">
        <v>7322.5</v>
      </c>
      <c r="R2959" s="88">
        <f>VLOOKUP(P2959,NEW_TRAIN_TEST!$A$1:$M$980,13,0)</f>
        <v>7322.5</v>
      </c>
      <c r="S2959" s="88">
        <f>VLOOKUP(P2959,NEW_TRAIN_TEST!$A$1:$M$980,11,0)</f>
        <v>7347</v>
      </c>
      <c r="T2959" s="6">
        <f t="shared" si="92"/>
        <v>0</v>
      </c>
      <c r="U2959" s="6">
        <f t="shared" si="93"/>
        <v>0</v>
      </c>
    </row>
    <row r="2960" spans="1:21" x14ac:dyDescent="0.2">
      <c r="A2960" s="88">
        <v>2958</v>
      </c>
      <c r="B2960" s="88">
        <v>3</v>
      </c>
      <c r="C2960" s="88" t="s">
        <v>2121</v>
      </c>
      <c r="D2960" s="89" t="s">
        <v>1699</v>
      </c>
      <c r="E2960" s="89">
        <v>0</v>
      </c>
      <c r="F2960" s="89">
        <v>2</v>
      </c>
      <c r="G2960" s="89">
        <v>0</v>
      </c>
      <c r="H2960" s="89">
        <v>0</v>
      </c>
      <c r="I2960" s="89">
        <v>2</v>
      </c>
      <c r="J2960" s="89">
        <v>0</v>
      </c>
      <c r="K2960" s="89">
        <v>0</v>
      </c>
      <c r="L2960" s="89">
        <v>0</v>
      </c>
      <c r="M2960" s="89">
        <v>0</v>
      </c>
      <c r="N2960" s="89">
        <v>0</v>
      </c>
      <c r="O2960" s="89">
        <v>2</v>
      </c>
      <c r="P2960" s="89">
        <v>738</v>
      </c>
      <c r="Q2960" s="89">
        <v>7097</v>
      </c>
      <c r="R2960" s="88">
        <f>VLOOKUP(P2960,NEW_TRAIN_TEST!$A$1:$M$980,13,0)</f>
        <v>7097</v>
      </c>
      <c r="S2960" s="88">
        <f>VLOOKUP(P2960,NEW_TRAIN_TEST!$A$1:$M$980,11,0)</f>
        <v>7168</v>
      </c>
      <c r="T2960" s="6">
        <f t="shared" si="92"/>
        <v>0</v>
      </c>
      <c r="U2960" s="6">
        <f t="shared" si="93"/>
        <v>0</v>
      </c>
    </row>
    <row r="2961" spans="1:21" x14ac:dyDescent="0.2">
      <c r="A2961" s="88">
        <v>2959</v>
      </c>
      <c r="B2961" s="88">
        <v>3</v>
      </c>
      <c r="C2961" s="88" t="s">
        <v>2121</v>
      </c>
      <c r="D2961" s="89" t="s">
        <v>1699</v>
      </c>
      <c r="E2961" s="89">
        <v>0</v>
      </c>
      <c r="F2961" s="89">
        <v>2</v>
      </c>
      <c r="G2961" s="89">
        <v>0</v>
      </c>
      <c r="H2961" s="89">
        <v>0</v>
      </c>
      <c r="I2961" s="89">
        <v>2</v>
      </c>
      <c r="J2961" s="89">
        <v>0</v>
      </c>
      <c r="K2961" s="89">
        <v>0</v>
      </c>
      <c r="L2961" s="89">
        <v>0</v>
      </c>
      <c r="M2961" s="89">
        <v>0</v>
      </c>
      <c r="N2961" s="89">
        <v>0</v>
      </c>
      <c r="O2961" s="89">
        <v>2</v>
      </c>
      <c r="P2961" s="89">
        <v>738</v>
      </c>
      <c r="Q2961" s="89">
        <v>7109.5</v>
      </c>
      <c r="R2961" s="88">
        <f>VLOOKUP(P2961,NEW_TRAIN_TEST!$A$1:$M$980,13,0)</f>
        <v>7097</v>
      </c>
      <c r="S2961" s="88">
        <f>VLOOKUP(P2961,NEW_TRAIN_TEST!$A$1:$M$980,11,0)</f>
        <v>7168</v>
      </c>
      <c r="T2961" s="6">
        <f t="shared" si="92"/>
        <v>0</v>
      </c>
      <c r="U2961" s="6">
        <f t="shared" si="93"/>
        <v>0</v>
      </c>
    </row>
    <row r="2962" spans="1:21" x14ac:dyDescent="0.2">
      <c r="A2962" s="88">
        <v>2960</v>
      </c>
      <c r="B2962" s="88">
        <v>3</v>
      </c>
      <c r="C2962" s="88" t="s">
        <v>2121</v>
      </c>
      <c r="D2962" s="89" t="s">
        <v>1699</v>
      </c>
      <c r="E2962" s="89">
        <v>0</v>
      </c>
      <c r="F2962" s="89">
        <v>4</v>
      </c>
      <c r="G2962" s="89">
        <v>0</v>
      </c>
      <c r="H2962" s="89">
        <v>0</v>
      </c>
      <c r="I2962" s="89">
        <v>2</v>
      </c>
      <c r="J2962" s="89">
        <v>0</v>
      </c>
      <c r="K2962" s="89">
        <v>0</v>
      </c>
      <c r="L2962" s="89">
        <v>0</v>
      </c>
      <c r="M2962" s="89">
        <v>0</v>
      </c>
      <c r="N2962" s="89">
        <v>0</v>
      </c>
      <c r="O2962" s="89">
        <v>2</v>
      </c>
      <c r="P2962" s="89">
        <v>738</v>
      </c>
      <c r="Q2962" s="89">
        <v>7130.33</v>
      </c>
      <c r="R2962" s="88">
        <f>VLOOKUP(P2962,NEW_TRAIN_TEST!$A$1:$M$980,13,0)</f>
        <v>7097</v>
      </c>
      <c r="S2962" s="88">
        <f>VLOOKUP(P2962,NEW_TRAIN_TEST!$A$1:$M$980,11,0)</f>
        <v>7168</v>
      </c>
      <c r="T2962" s="6">
        <f t="shared" si="92"/>
        <v>0</v>
      </c>
      <c r="U2962" s="6">
        <f t="shared" si="93"/>
        <v>0</v>
      </c>
    </row>
    <row r="2963" spans="1:21" x14ac:dyDescent="0.2">
      <c r="A2963" s="88">
        <v>2961</v>
      </c>
      <c r="B2963" s="88">
        <v>3</v>
      </c>
      <c r="C2963" s="88" t="s">
        <v>2121</v>
      </c>
      <c r="D2963" s="89" t="s">
        <v>1699</v>
      </c>
      <c r="E2963" s="89">
        <v>2</v>
      </c>
      <c r="F2963" s="89">
        <v>0</v>
      </c>
      <c r="G2963" s="89">
        <v>0</v>
      </c>
      <c r="H2963" s="89">
        <v>0</v>
      </c>
      <c r="I2963" s="89">
        <v>0</v>
      </c>
      <c r="J2963" s="89">
        <v>0</v>
      </c>
      <c r="K2963" s="89">
        <v>0</v>
      </c>
      <c r="L2963" s="89">
        <v>0</v>
      </c>
      <c r="M2963" s="89">
        <v>0</v>
      </c>
      <c r="N2963" s="89">
        <v>0</v>
      </c>
      <c r="O2963" s="89">
        <v>0</v>
      </c>
      <c r="P2963" s="89">
        <v>739</v>
      </c>
      <c r="Q2963" s="89">
        <v>9722.5</v>
      </c>
      <c r="R2963" s="88">
        <f>VLOOKUP(P2963,NEW_TRAIN_TEST!$A$1:$M$980,13,0)</f>
        <v>9717</v>
      </c>
      <c r="S2963" s="88">
        <f>VLOOKUP(P2963,NEW_TRAIN_TEST!$A$1:$M$980,11,0)</f>
        <v>9723</v>
      </c>
      <c r="T2963" s="6">
        <f t="shared" si="92"/>
        <v>0</v>
      </c>
      <c r="U2963" s="6">
        <f t="shared" si="93"/>
        <v>0</v>
      </c>
    </row>
    <row r="2964" spans="1:21" x14ac:dyDescent="0.2">
      <c r="A2964" s="88">
        <v>2962</v>
      </c>
      <c r="B2964" s="88">
        <v>3</v>
      </c>
      <c r="C2964" s="88" t="s">
        <v>2121</v>
      </c>
      <c r="D2964" s="89" t="s">
        <v>1699</v>
      </c>
      <c r="E2964" s="89">
        <v>0</v>
      </c>
      <c r="F2964" s="89">
        <v>0</v>
      </c>
      <c r="G2964" s="89">
        <v>0</v>
      </c>
      <c r="H2964" s="89">
        <v>0</v>
      </c>
      <c r="I2964" s="89">
        <v>0</v>
      </c>
      <c r="J2964" s="89">
        <v>0</v>
      </c>
      <c r="K2964" s="89">
        <v>0</v>
      </c>
      <c r="L2964" s="89">
        <v>0</v>
      </c>
      <c r="M2964" s="89">
        <v>0</v>
      </c>
      <c r="N2964" s="89">
        <v>1</v>
      </c>
      <c r="O2964" s="89">
        <v>0</v>
      </c>
      <c r="P2964" s="89">
        <v>740</v>
      </c>
      <c r="Q2964" s="89">
        <v>7562</v>
      </c>
      <c r="R2964" s="88">
        <f>VLOOKUP(P2964,NEW_TRAIN_TEST!$A$1:$M$980,13,0)</f>
        <v>7562</v>
      </c>
      <c r="S2964" s="88">
        <f>VLOOKUP(P2964,NEW_TRAIN_TEST!$A$1:$M$980,11,0)</f>
        <v>7562</v>
      </c>
      <c r="T2964" s="6">
        <f t="shared" si="92"/>
        <v>0</v>
      </c>
      <c r="U2964" s="6">
        <f t="shared" si="93"/>
        <v>0</v>
      </c>
    </row>
    <row r="2965" spans="1:21" x14ac:dyDescent="0.2">
      <c r="A2965" s="88">
        <v>2963</v>
      </c>
      <c r="B2965" s="88">
        <v>3</v>
      </c>
      <c r="C2965" s="88" t="s">
        <v>2121</v>
      </c>
      <c r="D2965" s="89" t="s">
        <v>1699</v>
      </c>
      <c r="E2965" s="89">
        <v>0</v>
      </c>
      <c r="F2965" s="89">
        <v>0</v>
      </c>
      <c r="G2965" s="89">
        <v>0</v>
      </c>
      <c r="H2965" s="89">
        <v>0</v>
      </c>
      <c r="I2965" s="89">
        <v>0</v>
      </c>
      <c r="J2965" s="89">
        <v>0</v>
      </c>
      <c r="K2965" s="89">
        <v>0</v>
      </c>
      <c r="L2965" s="89">
        <v>0</v>
      </c>
      <c r="M2965" s="89">
        <v>0</v>
      </c>
      <c r="N2965" s="89">
        <v>1</v>
      </c>
      <c r="O2965" s="89">
        <v>0</v>
      </c>
      <c r="P2965" s="89">
        <v>741</v>
      </c>
      <c r="Q2965" s="89">
        <v>9631</v>
      </c>
      <c r="R2965" s="88">
        <f>VLOOKUP(P2965,NEW_TRAIN_TEST!$A$1:$M$980,13,0)</f>
        <v>9631</v>
      </c>
      <c r="S2965" s="88">
        <f>VLOOKUP(P2965,NEW_TRAIN_TEST!$A$1:$M$980,11,0)</f>
        <v>9631</v>
      </c>
      <c r="T2965" s="6">
        <f t="shared" si="92"/>
        <v>0</v>
      </c>
      <c r="U2965" s="6">
        <f t="shared" si="93"/>
        <v>0</v>
      </c>
    </row>
    <row r="2966" spans="1:21" x14ac:dyDescent="0.2">
      <c r="A2966" s="88">
        <v>2964</v>
      </c>
      <c r="B2966" s="88">
        <v>3</v>
      </c>
      <c r="C2966" s="88" t="s">
        <v>2121</v>
      </c>
      <c r="D2966" s="89" t="s">
        <v>1699</v>
      </c>
      <c r="E2966" s="89">
        <v>7</v>
      </c>
      <c r="F2966" s="89">
        <v>0</v>
      </c>
      <c r="G2966" s="89">
        <v>0</v>
      </c>
      <c r="H2966" s="89">
        <v>0</v>
      </c>
      <c r="I2966" s="89">
        <v>0</v>
      </c>
      <c r="J2966" s="89">
        <v>0</v>
      </c>
      <c r="K2966" s="89">
        <v>0</v>
      </c>
      <c r="L2966" s="89">
        <v>1</v>
      </c>
      <c r="M2966" s="89">
        <v>0</v>
      </c>
      <c r="N2966" s="89">
        <v>0</v>
      </c>
      <c r="O2966" s="89">
        <v>0</v>
      </c>
      <c r="P2966" s="89">
        <v>940</v>
      </c>
      <c r="Q2966" s="89">
        <v>6476.5</v>
      </c>
      <c r="R2966" s="88">
        <f>VLOOKUP(P2966,NEW_TRAIN_TEST!$A$1:$M$980,13,0)</f>
        <v>5913</v>
      </c>
      <c r="S2966" s="88">
        <f>VLOOKUP(P2966,NEW_TRAIN_TEST!$A$1:$M$980,11,0)</f>
        <v>7080</v>
      </c>
      <c r="T2966" s="6">
        <f t="shared" si="92"/>
        <v>1</v>
      </c>
      <c r="U2966" s="6">
        <f t="shared" si="93"/>
        <v>0</v>
      </c>
    </row>
    <row r="2967" spans="1:21" x14ac:dyDescent="0.2">
      <c r="A2967" s="88">
        <v>2965</v>
      </c>
      <c r="B2967" s="88">
        <v>3</v>
      </c>
      <c r="C2967" s="88" t="s">
        <v>2121</v>
      </c>
      <c r="D2967" s="89" t="s">
        <v>1699</v>
      </c>
      <c r="E2967" s="89">
        <v>2</v>
      </c>
      <c r="F2967" s="89">
        <v>0</v>
      </c>
      <c r="G2967" s="89">
        <v>0</v>
      </c>
      <c r="H2967" s="89">
        <v>0</v>
      </c>
      <c r="I2967" s="89">
        <v>0</v>
      </c>
      <c r="J2967" s="89">
        <v>0</v>
      </c>
      <c r="K2967" s="89">
        <v>0</v>
      </c>
      <c r="L2967" s="89">
        <v>0</v>
      </c>
      <c r="M2967" s="89">
        <v>0</v>
      </c>
      <c r="N2967" s="89">
        <v>0</v>
      </c>
      <c r="O2967" s="89">
        <v>0</v>
      </c>
      <c r="P2967" s="89">
        <v>743</v>
      </c>
      <c r="Q2967" s="89">
        <v>9379</v>
      </c>
      <c r="R2967" s="88">
        <f>VLOOKUP(P2967,NEW_TRAIN_TEST!$A$1:$M$980,13,0)</f>
        <v>9368</v>
      </c>
      <c r="S2967" s="88">
        <f>VLOOKUP(P2967,NEW_TRAIN_TEST!$A$1:$M$980,11,0)</f>
        <v>9379</v>
      </c>
      <c r="T2967" s="6">
        <f t="shared" si="92"/>
        <v>0</v>
      </c>
      <c r="U2967" s="6">
        <f t="shared" si="93"/>
        <v>0</v>
      </c>
    </row>
    <row r="2968" spans="1:21" x14ac:dyDescent="0.2">
      <c r="A2968" s="88">
        <v>2966</v>
      </c>
      <c r="B2968" s="88">
        <v>3</v>
      </c>
      <c r="C2968" s="88" t="s">
        <v>2121</v>
      </c>
      <c r="D2968" s="89" t="s">
        <v>1699</v>
      </c>
      <c r="E2968" s="89">
        <v>0</v>
      </c>
      <c r="F2968" s="89">
        <v>0</v>
      </c>
      <c r="G2968" s="89">
        <v>0</v>
      </c>
      <c r="H2968" s="89">
        <v>0</v>
      </c>
      <c r="I2968" s="89">
        <v>0</v>
      </c>
      <c r="J2968" s="89">
        <v>0</v>
      </c>
      <c r="K2968" s="89">
        <v>0</v>
      </c>
      <c r="L2968" s="89">
        <v>0</v>
      </c>
      <c r="M2968" s="89">
        <v>0</v>
      </c>
      <c r="N2968" s="89">
        <v>1</v>
      </c>
      <c r="O2968" s="89">
        <v>0</v>
      </c>
      <c r="P2968" s="89">
        <v>744</v>
      </c>
      <c r="Q2968" s="89">
        <v>7332</v>
      </c>
      <c r="R2968" s="88">
        <f>VLOOKUP(P2968,NEW_TRAIN_TEST!$A$1:$M$980,13,0)</f>
        <v>7332</v>
      </c>
      <c r="S2968" s="88">
        <f>VLOOKUP(P2968,NEW_TRAIN_TEST!$A$1:$M$980,11,0)</f>
        <v>7332</v>
      </c>
      <c r="T2968" s="6">
        <f t="shared" si="92"/>
        <v>0</v>
      </c>
      <c r="U2968" s="6">
        <f t="shared" si="93"/>
        <v>0</v>
      </c>
    </row>
    <row r="2969" spans="1:21" x14ac:dyDescent="0.2">
      <c r="A2969" s="88">
        <v>2967</v>
      </c>
      <c r="B2969" s="88">
        <v>3</v>
      </c>
      <c r="C2969" s="88" t="s">
        <v>2121</v>
      </c>
      <c r="D2969" s="89" t="s">
        <v>1699</v>
      </c>
      <c r="E2969" s="89">
        <v>5</v>
      </c>
      <c r="F2969" s="89">
        <v>0</v>
      </c>
      <c r="G2969" s="89">
        <v>0</v>
      </c>
      <c r="H2969" s="89">
        <v>0</v>
      </c>
      <c r="I2969" s="89">
        <v>0</v>
      </c>
      <c r="J2969" s="89">
        <v>0</v>
      </c>
      <c r="K2969" s="89">
        <v>0</v>
      </c>
      <c r="L2969" s="89">
        <v>1</v>
      </c>
      <c r="M2969" s="89">
        <v>0</v>
      </c>
      <c r="N2969" s="89">
        <v>0</v>
      </c>
      <c r="O2969" s="89">
        <v>0</v>
      </c>
      <c r="P2969" s="89">
        <v>939</v>
      </c>
      <c r="Q2969" s="89">
        <v>6418</v>
      </c>
      <c r="R2969" s="88">
        <f>VLOOKUP(P2969,NEW_TRAIN_TEST!$A$1:$M$980,13,0)</f>
        <v>5905.5</v>
      </c>
      <c r="S2969" s="88">
        <f>VLOOKUP(P2969,NEW_TRAIN_TEST!$A$1:$M$980,11,0)</f>
        <v>7071</v>
      </c>
      <c r="T2969" s="6">
        <f t="shared" si="92"/>
        <v>1</v>
      </c>
      <c r="U2969" s="6">
        <f t="shared" si="93"/>
        <v>0</v>
      </c>
    </row>
    <row r="2970" spans="1:21" x14ac:dyDescent="0.2">
      <c r="A2970" s="88">
        <v>2968</v>
      </c>
      <c r="B2970" s="88">
        <v>3</v>
      </c>
      <c r="C2970" s="88" t="s">
        <v>2121</v>
      </c>
      <c r="D2970" s="89" t="s">
        <v>1699</v>
      </c>
      <c r="E2970" s="89">
        <v>0</v>
      </c>
      <c r="F2970" s="89">
        <v>1</v>
      </c>
      <c r="G2970" s="89">
        <v>0</v>
      </c>
      <c r="H2970" s="89">
        <v>0</v>
      </c>
      <c r="I2970" s="89">
        <v>2</v>
      </c>
      <c r="J2970" s="89">
        <v>0</v>
      </c>
      <c r="K2970" s="89">
        <v>0</v>
      </c>
      <c r="L2970" s="89">
        <v>1</v>
      </c>
      <c r="M2970" s="89">
        <v>0</v>
      </c>
      <c r="N2970" s="89">
        <v>0</v>
      </c>
      <c r="O2970" s="89">
        <v>2</v>
      </c>
      <c r="P2970" s="89">
        <v>533</v>
      </c>
      <c r="Q2970" s="89">
        <v>8096.5</v>
      </c>
      <c r="R2970" s="88">
        <f>VLOOKUP(P2970,NEW_TRAIN_TEST!$A$1:$M$980,13,0)</f>
        <v>8096.5</v>
      </c>
      <c r="S2970" s="88">
        <f>VLOOKUP(P2970,NEW_TRAIN_TEST!$A$1:$M$980,11,0)</f>
        <v>8986</v>
      </c>
      <c r="T2970" s="6">
        <f t="shared" si="92"/>
        <v>1</v>
      </c>
      <c r="U2970" s="6">
        <f t="shared" si="93"/>
        <v>0</v>
      </c>
    </row>
    <row r="2971" spans="1:21" x14ac:dyDescent="0.2">
      <c r="A2971" s="88">
        <v>2969</v>
      </c>
      <c r="B2971" s="88">
        <v>3</v>
      </c>
      <c r="C2971" s="88" t="s">
        <v>2121</v>
      </c>
      <c r="D2971" s="89" t="s">
        <v>1699</v>
      </c>
      <c r="E2971" s="89">
        <v>0</v>
      </c>
      <c r="F2971" s="89">
        <v>0</v>
      </c>
      <c r="G2971" s="89">
        <v>0</v>
      </c>
      <c r="H2971" s="89">
        <v>0</v>
      </c>
      <c r="I2971" s="89">
        <v>0</v>
      </c>
      <c r="J2971" s="89">
        <v>0</v>
      </c>
      <c r="K2971" s="89">
        <v>0</v>
      </c>
      <c r="L2971" s="89">
        <v>0</v>
      </c>
      <c r="M2971" s="89">
        <v>0</v>
      </c>
      <c r="N2971" s="89">
        <v>1</v>
      </c>
      <c r="O2971" s="89">
        <v>0</v>
      </c>
      <c r="P2971" s="89">
        <v>533</v>
      </c>
      <c r="Q2971" s="89">
        <v>8110.5</v>
      </c>
      <c r="R2971" s="88">
        <f>VLOOKUP(P2971,NEW_TRAIN_TEST!$A$1:$M$980,13,0)</f>
        <v>8096.5</v>
      </c>
      <c r="S2971" s="88">
        <f>VLOOKUP(P2971,NEW_TRAIN_TEST!$A$1:$M$980,11,0)</f>
        <v>8986</v>
      </c>
      <c r="T2971" s="6">
        <f t="shared" si="92"/>
        <v>0</v>
      </c>
      <c r="U2971" s="6">
        <f t="shared" si="93"/>
        <v>0</v>
      </c>
    </row>
    <row r="2972" spans="1:21" x14ac:dyDescent="0.2">
      <c r="A2972" s="88">
        <v>2970</v>
      </c>
      <c r="B2972" s="88">
        <v>3</v>
      </c>
      <c r="C2972" s="88" t="s">
        <v>2121</v>
      </c>
      <c r="D2972" s="89" t="s">
        <v>1699</v>
      </c>
      <c r="E2972" s="89">
        <v>6</v>
      </c>
      <c r="F2972" s="89">
        <v>0</v>
      </c>
      <c r="G2972" s="89">
        <v>0</v>
      </c>
      <c r="H2972" s="89">
        <v>0</v>
      </c>
      <c r="I2972" s="89">
        <v>0</v>
      </c>
      <c r="J2972" s="89">
        <v>0</v>
      </c>
      <c r="K2972" s="89">
        <v>0</v>
      </c>
      <c r="L2972" s="89">
        <v>0</v>
      </c>
      <c r="M2972" s="89">
        <v>0</v>
      </c>
      <c r="N2972" s="89">
        <v>0</v>
      </c>
      <c r="O2972" s="89">
        <v>0</v>
      </c>
      <c r="P2972" s="89">
        <v>386</v>
      </c>
      <c r="Q2972" s="89">
        <v>8730.5</v>
      </c>
      <c r="R2972" s="88">
        <f>VLOOKUP(P2972,NEW_TRAIN_TEST!$A$1:$M$980,13,0)</f>
        <v>8685.5</v>
      </c>
      <c r="S2972" s="88">
        <f>VLOOKUP(P2972,NEW_TRAIN_TEST!$A$1:$M$980,11,0)</f>
        <v>10101</v>
      </c>
      <c r="T2972" s="6">
        <f t="shared" si="92"/>
        <v>0</v>
      </c>
      <c r="U2972" s="6">
        <f t="shared" si="93"/>
        <v>0</v>
      </c>
    </row>
    <row r="2973" spans="1:21" x14ac:dyDescent="0.2">
      <c r="A2973" s="88">
        <v>2971</v>
      </c>
      <c r="B2973" s="88">
        <v>3</v>
      </c>
      <c r="C2973" s="88" t="s">
        <v>2121</v>
      </c>
      <c r="D2973" s="89" t="s">
        <v>1699</v>
      </c>
      <c r="E2973" s="89">
        <v>5</v>
      </c>
      <c r="F2973" s="89">
        <v>0</v>
      </c>
      <c r="G2973" s="89">
        <v>0</v>
      </c>
      <c r="H2973" s="89">
        <v>0</v>
      </c>
      <c r="I2973" s="89">
        <v>0</v>
      </c>
      <c r="J2973" s="89">
        <v>0</v>
      </c>
      <c r="K2973" s="89">
        <v>0</v>
      </c>
      <c r="L2973" s="89">
        <v>1</v>
      </c>
      <c r="M2973" s="89">
        <v>0</v>
      </c>
      <c r="N2973" s="89">
        <v>0</v>
      </c>
      <c r="O2973" s="89">
        <v>0</v>
      </c>
      <c r="P2973" s="89">
        <v>935</v>
      </c>
      <c r="Q2973" s="89">
        <v>5618</v>
      </c>
      <c r="R2973" s="88">
        <f>VLOOKUP(P2973,NEW_TRAIN_TEST!$A$1:$M$980,13,0)</f>
        <v>4853</v>
      </c>
      <c r="S2973" s="88">
        <f>VLOOKUP(P2973,NEW_TRAIN_TEST!$A$1:$M$980,11,0)</f>
        <v>6265</v>
      </c>
      <c r="T2973" s="6">
        <f t="shared" si="92"/>
        <v>1</v>
      </c>
      <c r="U2973" s="6">
        <f t="shared" si="93"/>
        <v>0</v>
      </c>
    </row>
    <row r="2974" spans="1:21" x14ac:dyDescent="0.2">
      <c r="A2974" s="88">
        <v>2972</v>
      </c>
      <c r="B2974" s="88">
        <v>3</v>
      </c>
      <c r="C2974" s="88" t="s">
        <v>2121</v>
      </c>
      <c r="D2974" s="89" t="s">
        <v>1699</v>
      </c>
      <c r="E2974" s="89">
        <v>10</v>
      </c>
      <c r="F2974" s="89">
        <v>0</v>
      </c>
      <c r="G2974" s="89">
        <v>0</v>
      </c>
      <c r="H2974" s="89">
        <v>0</v>
      </c>
      <c r="I2974" s="89">
        <v>0</v>
      </c>
      <c r="J2974" s="89">
        <v>0</v>
      </c>
      <c r="K2974" s="89">
        <v>0</v>
      </c>
      <c r="L2974" s="89">
        <v>1</v>
      </c>
      <c r="M2974" s="89">
        <v>0</v>
      </c>
      <c r="N2974" s="89">
        <v>0</v>
      </c>
      <c r="O2974" s="89">
        <v>0</v>
      </c>
      <c r="P2974" s="89">
        <v>784</v>
      </c>
      <c r="Q2974" s="89">
        <v>5220</v>
      </c>
      <c r="R2974" s="88">
        <f>VLOOKUP(P2974,NEW_TRAIN_TEST!$A$1:$M$980,13,0)</f>
        <v>3806</v>
      </c>
      <c r="S2974" s="88">
        <f>VLOOKUP(P2974,NEW_TRAIN_TEST!$A$1:$M$980,11,0)</f>
        <v>7350</v>
      </c>
      <c r="T2974" s="6">
        <f t="shared" si="92"/>
        <v>1</v>
      </c>
      <c r="U2974" s="6">
        <f t="shared" si="93"/>
        <v>0</v>
      </c>
    </row>
    <row r="2975" spans="1:21" x14ac:dyDescent="0.2">
      <c r="A2975" s="88">
        <v>2973</v>
      </c>
      <c r="B2975" s="88">
        <v>3</v>
      </c>
      <c r="C2975" s="88" t="s">
        <v>2121</v>
      </c>
      <c r="D2975" s="89" t="s">
        <v>1699</v>
      </c>
      <c r="E2975" s="89">
        <v>6</v>
      </c>
      <c r="F2975" s="89">
        <v>2</v>
      </c>
      <c r="G2975" s="89">
        <v>0</v>
      </c>
      <c r="H2975" s="89">
        <v>0</v>
      </c>
      <c r="I2975" s="89">
        <v>2</v>
      </c>
      <c r="J2975" s="89">
        <v>0</v>
      </c>
      <c r="K2975" s="89">
        <v>0</v>
      </c>
      <c r="L2975" s="89">
        <v>1</v>
      </c>
      <c r="M2975" s="89">
        <v>0</v>
      </c>
      <c r="N2975" s="89">
        <v>0</v>
      </c>
      <c r="O2975" s="89">
        <v>2</v>
      </c>
      <c r="P2975" s="89">
        <v>782</v>
      </c>
      <c r="Q2975" s="89">
        <v>5365</v>
      </c>
      <c r="R2975" s="88">
        <f>VLOOKUP(P2975,NEW_TRAIN_TEST!$A$1:$M$980,13,0)</f>
        <v>4985.5</v>
      </c>
      <c r="S2975" s="88">
        <f>VLOOKUP(P2975,NEW_TRAIN_TEST!$A$1:$M$980,11,0)</f>
        <v>6503</v>
      </c>
      <c r="T2975" s="6">
        <f t="shared" si="92"/>
        <v>1</v>
      </c>
      <c r="U2975" s="6">
        <f t="shared" si="93"/>
        <v>0</v>
      </c>
    </row>
    <row r="2976" spans="1:21" x14ac:dyDescent="0.2">
      <c r="A2976" s="88">
        <v>2974</v>
      </c>
      <c r="B2976" s="88">
        <v>3</v>
      </c>
      <c r="C2976" s="88" t="s">
        <v>2121</v>
      </c>
      <c r="D2976" s="89" t="s">
        <v>1699</v>
      </c>
      <c r="E2976" s="89">
        <v>4</v>
      </c>
      <c r="F2976" s="89">
        <v>1</v>
      </c>
      <c r="G2976" s="89">
        <v>0</v>
      </c>
      <c r="H2976" s="89">
        <v>0</v>
      </c>
      <c r="I2976" s="89">
        <v>2</v>
      </c>
      <c r="J2976" s="89">
        <v>0</v>
      </c>
      <c r="K2976" s="89">
        <v>0</v>
      </c>
      <c r="L2976" s="89">
        <v>0</v>
      </c>
      <c r="M2976" s="89">
        <v>0</v>
      </c>
      <c r="N2976" s="89">
        <v>0</v>
      </c>
      <c r="O2976" s="89">
        <v>2</v>
      </c>
      <c r="P2976" s="89">
        <v>786</v>
      </c>
      <c r="Q2976" s="89">
        <v>5461.5</v>
      </c>
      <c r="R2976" s="88">
        <f>VLOOKUP(P2976,NEW_TRAIN_TEST!$A$1:$M$980,13,0)</f>
        <v>4840</v>
      </c>
      <c r="S2976" s="88">
        <f>VLOOKUP(P2976,NEW_TRAIN_TEST!$A$1:$M$980,11,0)</f>
        <v>5867</v>
      </c>
      <c r="T2976" s="6">
        <f t="shared" si="92"/>
        <v>0</v>
      </c>
      <c r="U2976" s="6">
        <f t="shared" si="93"/>
        <v>0</v>
      </c>
    </row>
    <row r="2977" spans="1:21" x14ac:dyDescent="0.2">
      <c r="A2977" s="88">
        <v>2975</v>
      </c>
      <c r="B2977" s="88">
        <v>3</v>
      </c>
      <c r="C2977" s="88" t="s">
        <v>2121</v>
      </c>
      <c r="D2977" s="89" t="s">
        <v>1699</v>
      </c>
      <c r="E2977" s="89">
        <v>3</v>
      </c>
      <c r="F2977" s="89">
        <v>0</v>
      </c>
      <c r="G2977" s="89">
        <v>0</v>
      </c>
      <c r="H2977" s="89">
        <v>0</v>
      </c>
      <c r="I2977" s="89">
        <v>0</v>
      </c>
      <c r="J2977" s="89">
        <v>0</v>
      </c>
      <c r="K2977" s="89">
        <v>0</v>
      </c>
      <c r="L2977" s="89">
        <v>1</v>
      </c>
      <c r="M2977" s="89">
        <v>7</v>
      </c>
      <c r="N2977" s="89">
        <v>0</v>
      </c>
      <c r="O2977" s="89">
        <v>0</v>
      </c>
      <c r="P2977" s="89">
        <v>786</v>
      </c>
      <c r="Q2977" s="89">
        <v>5766</v>
      </c>
      <c r="R2977" s="88">
        <f>VLOOKUP(P2977,NEW_TRAIN_TEST!$A$1:$M$980,13,0)</f>
        <v>4840</v>
      </c>
      <c r="S2977" s="88">
        <f>VLOOKUP(P2977,NEW_TRAIN_TEST!$A$1:$M$980,11,0)</f>
        <v>5867</v>
      </c>
      <c r="T2977" s="6">
        <f t="shared" si="92"/>
        <v>1</v>
      </c>
      <c r="U2977" s="6">
        <f t="shared" si="93"/>
        <v>1</v>
      </c>
    </row>
    <row r="2978" spans="1:21" x14ac:dyDescent="0.2">
      <c r="A2978" s="88">
        <v>2976</v>
      </c>
      <c r="B2978" s="88">
        <v>3</v>
      </c>
      <c r="C2978" s="88" t="s">
        <v>2121</v>
      </c>
      <c r="D2978" s="89" t="s">
        <v>1699</v>
      </c>
      <c r="E2978" s="89">
        <v>8</v>
      </c>
      <c r="F2978" s="89">
        <v>0</v>
      </c>
      <c r="G2978" s="89">
        <v>0</v>
      </c>
      <c r="H2978" s="89">
        <v>0</v>
      </c>
      <c r="I2978" s="89">
        <v>0</v>
      </c>
      <c r="J2978" s="89">
        <v>0</v>
      </c>
      <c r="K2978" s="89">
        <v>0</v>
      </c>
      <c r="L2978" s="89">
        <v>1</v>
      </c>
      <c r="M2978" s="89">
        <v>0</v>
      </c>
      <c r="N2978" s="89">
        <v>0</v>
      </c>
      <c r="O2978" s="89">
        <v>0</v>
      </c>
      <c r="P2978" s="89">
        <v>787</v>
      </c>
      <c r="Q2978" s="89">
        <v>6867</v>
      </c>
      <c r="R2978" s="88">
        <f>VLOOKUP(P2978,NEW_TRAIN_TEST!$A$1:$M$980,13,0)</f>
        <v>6320</v>
      </c>
      <c r="S2978" s="88">
        <f>VLOOKUP(P2978,NEW_TRAIN_TEST!$A$1:$M$980,11,0)</f>
        <v>7103</v>
      </c>
      <c r="T2978" s="6">
        <f t="shared" si="92"/>
        <v>1</v>
      </c>
      <c r="U2978" s="6">
        <f t="shared" si="93"/>
        <v>0</v>
      </c>
    </row>
    <row r="2979" spans="1:21" x14ac:dyDescent="0.2">
      <c r="A2979" s="88">
        <v>2977</v>
      </c>
      <c r="B2979" s="88">
        <v>3</v>
      </c>
      <c r="C2979" s="88" t="s">
        <v>2121</v>
      </c>
      <c r="D2979" s="89" t="s">
        <v>1699</v>
      </c>
      <c r="E2979" s="89">
        <v>6</v>
      </c>
      <c r="F2979" s="89">
        <v>4</v>
      </c>
      <c r="G2979" s="89">
        <v>0</v>
      </c>
      <c r="H2979" s="89">
        <v>2</v>
      </c>
      <c r="I2979" s="89">
        <v>2</v>
      </c>
      <c r="J2979" s="89">
        <v>0</v>
      </c>
      <c r="K2979" s="89">
        <v>0</v>
      </c>
      <c r="L2979" s="89">
        <v>1</v>
      </c>
      <c r="M2979" s="89">
        <v>0</v>
      </c>
      <c r="N2979" s="89">
        <v>0</v>
      </c>
      <c r="O2979" s="89">
        <v>2</v>
      </c>
      <c r="P2979" s="89">
        <v>245</v>
      </c>
      <c r="Q2979" s="89">
        <v>6031.25</v>
      </c>
      <c r="R2979" s="88">
        <f>VLOOKUP(P2979,NEW_TRAIN_TEST!$A$1:$M$980,13,0)</f>
        <v>5503</v>
      </c>
      <c r="S2979" s="88">
        <f>VLOOKUP(P2979,NEW_TRAIN_TEST!$A$1:$M$980,11,0)</f>
        <v>6979</v>
      </c>
      <c r="T2979" s="6">
        <f t="shared" si="92"/>
        <v>1</v>
      </c>
      <c r="U2979" s="6">
        <f t="shared" si="93"/>
        <v>0</v>
      </c>
    </row>
    <row r="2980" spans="1:21" x14ac:dyDescent="0.2">
      <c r="A2980" s="88">
        <v>2978</v>
      </c>
      <c r="B2980" s="88">
        <v>3</v>
      </c>
      <c r="C2980" s="88" t="s">
        <v>2121</v>
      </c>
      <c r="D2980" s="89" t="s">
        <v>1699</v>
      </c>
      <c r="E2980" s="89">
        <v>8</v>
      </c>
      <c r="F2980" s="89">
        <v>2</v>
      </c>
      <c r="G2980" s="89">
        <v>0</v>
      </c>
      <c r="H2980" s="89">
        <v>0</v>
      </c>
      <c r="I2980" s="89">
        <v>2</v>
      </c>
      <c r="J2980" s="89">
        <v>0</v>
      </c>
      <c r="K2980" s="89">
        <v>0</v>
      </c>
      <c r="L2980" s="89">
        <v>1</v>
      </c>
      <c r="M2980" s="89">
        <v>0</v>
      </c>
      <c r="N2980" s="89">
        <v>0</v>
      </c>
      <c r="O2980" s="89">
        <v>2</v>
      </c>
      <c r="P2980" s="89">
        <v>789</v>
      </c>
      <c r="Q2980" s="89">
        <v>8334</v>
      </c>
      <c r="R2980" s="88">
        <f>VLOOKUP(P2980,NEW_TRAIN_TEST!$A$1:$M$980,13,0)</f>
        <v>8132.5</v>
      </c>
      <c r="S2980" s="88">
        <f>VLOOKUP(P2980,NEW_TRAIN_TEST!$A$1:$M$980,11,0)</f>
        <v>8966</v>
      </c>
      <c r="T2980" s="6">
        <f t="shared" si="92"/>
        <v>1</v>
      </c>
      <c r="U2980" s="6">
        <f t="shared" si="93"/>
        <v>0</v>
      </c>
    </row>
    <row r="2981" spans="1:21" x14ac:dyDescent="0.2">
      <c r="A2981" s="88">
        <v>2979</v>
      </c>
      <c r="B2981" s="88">
        <v>3</v>
      </c>
      <c r="C2981" s="88" t="s">
        <v>2121</v>
      </c>
      <c r="D2981" s="89" t="s">
        <v>1699</v>
      </c>
      <c r="E2981" s="89">
        <v>13</v>
      </c>
      <c r="F2981" s="89">
        <v>0</v>
      </c>
      <c r="G2981" s="89">
        <v>0</v>
      </c>
      <c r="H2981" s="89">
        <v>0</v>
      </c>
      <c r="I2981" s="89">
        <v>0</v>
      </c>
      <c r="J2981" s="89">
        <v>0</v>
      </c>
      <c r="K2981" s="89">
        <v>0</v>
      </c>
      <c r="L2981" s="89">
        <v>0</v>
      </c>
      <c r="M2981" s="89">
        <v>0</v>
      </c>
      <c r="N2981" s="89">
        <v>0</v>
      </c>
      <c r="O2981" s="89">
        <v>0</v>
      </c>
      <c r="P2981" s="89">
        <v>790</v>
      </c>
      <c r="Q2981" s="89">
        <v>8113</v>
      </c>
      <c r="R2981" s="88">
        <f>VLOOKUP(P2981,NEW_TRAIN_TEST!$A$1:$M$980,13,0)</f>
        <v>4652.5</v>
      </c>
      <c r="S2981" s="88">
        <f>VLOOKUP(P2981,NEW_TRAIN_TEST!$A$1:$M$980,11,0)</f>
        <v>9049</v>
      </c>
      <c r="T2981" s="6">
        <f t="shared" si="92"/>
        <v>0</v>
      </c>
      <c r="U2981" s="6">
        <f t="shared" si="93"/>
        <v>0</v>
      </c>
    </row>
    <row r="2982" spans="1:21" x14ac:dyDescent="0.2">
      <c r="A2982" s="88">
        <v>2980</v>
      </c>
      <c r="B2982" s="88">
        <v>3</v>
      </c>
      <c r="C2982" s="88" t="s">
        <v>2121</v>
      </c>
      <c r="D2982" s="89" t="s">
        <v>1699</v>
      </c>
      <c r="E2982" s="89">
        <v>6</v>
      </c>
      <c r="F2982" s="89">
        <v>8</v>
      </c>
      <c r="G2982" s="89">
        <v>0</v>
      </c>
      <c r="H2982" s="89">
        <v>2</v>
      </c>
      <c r="I2982" s="89">
        <v>2</v>
      </c>
      <c r="J2982" s="89">
        <v>0</v>
      </c>
      <c r="K2982" s="89">
        <v>0</v>
      </c>
      <c r="L2982" s="89">
        <v>0</v>
      </c>
      <c r="M2982" s="89">
        <v>0</v>
      </c>
      <c r="N2982" s="89">
        <v>0</v>
      </c>
      <c r="O2982" s="89">
        <v>2</v>
      </c>
      <c r="P2982" s="89">
        <v>236</v>
      </c>
      <c r="Q2982" s="89">
        <v>4459.5</v>
      </c>
      <c r="R2982" s="88">
        <f>VLOOKUP(P2982,NEW_TRAIN_TEST!$A$1:$M$980,13,0)</f>
        <v>4359</v>
      </c>
      <c r="S2982" s="88">
        <f>VLOOKUP(P2982,NEW_TRAIN_TEST!$A$1:$M$980,11,0)</f>
        <v>5194</v>
      </c>
      <c r="T2982" s="6">
        <f t="shared" si="92"/>
        <v>0</v>
      </c>
      <c r="U2982" s="6">
        <f t="shared" si="93"/>
        <v>0</v>
      </c>
    </row>
    <row r="2983" spans="1:21" x14ac:dyDescent="0.2">
      <c r="A2983" s="88">
        <v>2981</v>
      </c>
      <c r="B2983" s="88">
        <v>3</v>
      </c>
      <c r="C2983" s="88" t="s">
        <v>2121</v>
      </c>
      <c r="D2983" s="89" t="s">
        <v>1699</v>
      </c>
      <c r="E2983" s="89">
        <v>3</v>
      </c>
      <c r="F2983" s="89">
        <v>0</v>
      </c>
      <c r="G2983" s="89">
        <v>0</v>
      </c>
      <c r="H2983" s="89">
        <v>0</v>
      </c>
      <c r="I2983" s="89">
        <v>0</v>
      </c>
      <c r="J2983" s="89">
        <v>0</v>
      </c>
      <c r="K2983" s="89">
        <v>0</v>
      </c>
      <c r="L2983" s="89">
        <v>0</v>
      </c>
      <c r="M2983" s="89">
        <v>0</v>
      </c>
      <c r="N2983" s="89">
        <v>0</v>
      </c>
      <c r="O2983" s="89">
        <v>0</v>
      </c>
      <c r="P2983" s="89">
        <v>536</v>
      </c>
      <c r="Q2983" s="89">
        <v>5012.5</v>
      </c>
      <c r="R2983" s="88">
        <f>VLOOKUP(P2983,NEW_TRAIN_TEST!$A$1:$M$980,13,0)</f>
        <v>4528</v>
      </c>
      <c r="S2983" s="88">
        <f>VLOOKUP(P2983,NEW_TRAIN_TEST!$A$1:$M$980,11,0)</f>
        <v>5260</v>
      </c>
      <c r="T2983" s="6">
        <f t="shared" si="92"/>
        <v>0</v>
      </c>
      <c r="U2983" s="6">
        <f t="shared" si="93"/>
        <v>0</v>
      </c>
    </row>
    <row r="2984" spans="1:21" x14ac:dyDescent="0.2">
      <c r="A2984" s="88">
        <v>2982</v>
      </c>
      <c r="B2984" s="88">
        <v>3</v>
      </c>
      <c r="C2984" s="88" t="s">
        <v>2121</v>
      </c>
      <c r="D2984" s="89" t="s">
        <v>1699</v>
      </c>
      <c r="E2984" s="89">
        <v>5</v>
      </c>
      <c r="F2984" s="89">
        <v>0</v>
      </c>
      <c r="G2984" s="89">
        <v>0</v>
      </c>
      <c r="H2984" s="89">
        <v>0</v>
      </c>
      <c r="I2984" s="89">
        <v>0</v>
      </c>
      <c r="J2984" s="89">
        <v>0</v>
      </c>
      <c r="K2984" s="89">
        <v>0</v>
      </c>
      <c r="L2984" s="89">
        <v>1</v>
      </c>
      <c r="M2984" s="89">
        <v>10</v>
      </c>
      <c r="N2984" s="89">
        <v>0</v>
      </c>
      <c r="O2984" s="89">
        <v>0</v>
      </c>
      <c r="P2984" s="89">
        <v>936</v>
      </c>
      <c r="Q2984" s="89">
        <v>5121.5</v>
      </c>
      <c r="R2984" s="88">
        <f>VLOOKUP(P2984,NEW_TRAIN_TEST!$A$1:$M$980,13,0)</f>
        <v>4909.5</v>
      </c>
      <c r="S2984" s="88">
        <f>VLOOKUP(P2984,NEW_TRAIN_TEST!$A$1:$M$980,11,0)</f>
        <v>6043</v>
      </c>
      <c r="T2984" s="6">
        <f t="shared" si="92"/>
        <v>1</v>
      </c>
      <c r="U2984" s="6">
        <f t="shared" si="93"/>
        <v>1</v>
      </c>
    </row>
    <row r="2985" spans="1:21" x14ac:dyDescent="0.2">
      <c r="A2985" s="88">
        <v>2983</v>
      </c>
      <c r="B2985" s="88">
        <v>3</v>
      </c>
      <c r="C2985" s="88" t="s">
        <v>2121</v>
      </c>
      <c r="D2985" s="89" t="s">
        <v>1699</v>
      </c>
      <c r="E2985" s="89">
        <v>6</v>
      </c>
      <c r="F2985" s="89">
        <v>2</v>
      </c>
      <c r="G2985" s="89">
        <v>0</v>
      </c>
      <c r="H2985" s="89">
        <v>2</v>
      </c>
      <c r="I2985" s="89">
        <v>2</v>
      </c>
      <c r="J2985" s="89">
        <v>0</v>
      </c>
      <c r="K2985" s="89">
        <v>0</v>
      </c>
      <c r="L2985" s="89">
        <v>1</v>
      </c>
      <c r="M2985" s="89">
        <v>0</v>
      </c>
      <c r="N2985" s="89">
        <v>0</v>
      </c>
      <c r="O2985" s="89">
        <v>2</v>
      </c>
      <c r="P2985" s="89">
        <v>247</v>
      </c>
      <c r="Q2985" s="89">
        <v>5763.5</v>
      </c>
      <c r="R2985" s="88">
        <f>VLOOKUP(P2985,NEW_TRAIN_TEST!$A$1:$M$980,13,0)</f>
        <v>5283</v>
      </c>
      <c r="S2985" s="88">
        <f>VLOOKUP(P2985,NEW_TRAIN_TEST!$A$1:$M$980,11,0)</f>
        <v>6785</v>
      </c>
      <c r="T2985" s="6">
        <f t="shared" si="92"/>
        <v>1</v>
      </c>
      <c r="U2985" s="6">
        <f t="shared" si="93"/>
        <v>0</v>
      </c>
    </row>
    <row r="2986" spans="1:21" x14ac:dyDescent="0.2">
      <c r="A2986" s="88">
        <v>2984</v>
      </c>
      <c r="B2986" s="88">
        <v>3</v>
      </c>
      <c r="C2986" s="88" t="s">
        <v>2121</v>
      </c>
      <c r="D2986" s="89" t="s">
        <v>1699</v>
      </c>
      <c r="E2986" s="89">
        <v>7</v>
      </c>
      <c r="F2986" s="89">
        <v>0</v>
      </c>
      <c r="G2986" s="89">
        <v>0</v>
      </c>
      <c r="H2986" s="89">
        <v>0</v>
      </c>
      <c r="I2986" s="89">
        <v>0</v>
      </c>
      <c r="J2986" s="89">
        <v>0</v>
      </c>
      <c r="K2986" s="89">
        <v>0</v>
      </c>
      <c r="L2986" s="89">
        <v>1</v>
      </c>
      <c r="M2986" s="89">
        <v>0</v>
      </c>
      <c r="N2986" s="89">
        <v>0</v>
      </c>
      <c r="O2986" s="89">
        <v>0</v>
      </c>
      <c r="P2986" s="89">
        <v>830</v>
      </c>
      <c r="Q2986" s="89">
        <v>6552</v>
      </c>
      <c r="R2986" s="88">
        <f>VLOOKUP(P2986,NEW_TRAIN_TEST!$A$1:$M$980,13,0)</f>
        <v>5475</v>
      </c>
      <c r="S2986" s="88">
        <f>VLOOKUP(P2986,NEW_TRAIN_TEST!$A$1:$M$980,11,0)</f>
        <v>6600</v>
      </c>
      <c r="T2986" s="6">
        <f t="shared" si="92"/>
        <v>1</v>
      </c>
      <c r="U2986" s="6">
        <f t="shared" si="93"/>
        <v>0</v>
      </c>
    </row>
    <row r="2987" spans="1:21" x14ac:dyDescent="0.2">
      <c r="A2987" s="88">
        <v>2985</v>
      </c>
      <c r="B2987" s="88">
        <v>3</v>
      </c>
      <c r="C2987" s="88" t="s">
        <v>2121</v>
      </c>
      <c r="D2987" s="89" t="s">
        <v>1699</v>
      </c>
      <c r="E2987" s="89">
        <v>0</v>
      </c>
      <c r="F2987" s="89">
        <v>1</v>
      </c>
      <c r="G2987" s="89">
        <v>0</v>
      </c>
      <c r="H2987" s="89">
        <v>0</v>
      </c>
      <c r="I2987" s="89">
        <v>2</v>
      </c>
      <c r="J2987" s="89">
        <v>0</v>
      </c>
      <c r="K2987" s="89">
        <v>0</v>
      </c>
      <c r="L2987" s="89">
        <v>0</v>
      </c>
      <c r="M2987" s="89">
        <v>0</v>
      </c>
      <c r="N2987" s="89">
        <v>0</v>
      </c>
      <c r="O2987" s="89">
        <v>2</v>
      </c>
      <c r="P2987" s="89">
        <v>537</v>
      </c>
      <c r="Q2987" s="89">
        <v>3590</v>
      </c>
      <c r="R2987" s="88">
        <f>VLOOKUP(P2987,NEW_TRAIN_TEST!$A$1:$M$980,13,0)</f>
        <v>3590</v>
      </c>
      <c r="S2987" s="88">
        <f>VLOOKUP(P2987,NEW_TRAIN_TEST!$A$1:$M$980,11,0)</f>
        <v>4305</v>
      </c>
      <c r="T2987" s="6">
        <f t="shared" si="92"/>
        <v>0</v>
      </c>
      <c r="U2987" s="6">
        <f t="shared" si="93"/>
        <v>0</v>
      </c>
    </row>
    <row r="2988" spans="1:21" x14ac:dyDescent="0.2">
      <c r="A2988" s="88">
        <v>2986</v>
      </c>
      <c r="B2988" s="88">
        <v>3</v>
      </c>
      <c r="C2988" s="88" t="s">
        <v>2121</v>
      </c>
      <c r="D2988" s="89" t="s">
        <v>1699</v>
      </c>
      <c r="E2988" s="89">
        <v>0</v>
      </c>
      <c r="F2988" s="89">
        <v>0</v>
      </c>
      <c r="G2988" s="89">
        <v>0</v>
      </c>
      <c r="H2988" s="89">
        <v>0</v>
      </c>
      <c r="I2988" s="89">
        <v>0</v>
      </c>
      <c r="J2988" s="89">
        <v>0</v>
      </c>
      <c r="K2988" s="89">
        <v>0</v>
      </c>
      <c r="L2988" s="89">
        <v>0</v>
      </c>
      <c r="M2988" s="89">
        <v>0</v>
      </c>
      <c r="N2988" s="89">
        <v>1</v>
      </c>
      <c r="O2988" s="89">
        <v>0</v>
      </c>
      <c r="P2988" s="89">
        <v>537</v>
      </c>
      <c r="Q2988" s="89">
        <v>3614.5</v>
      </c>
      <c r="R2988" s="88">
        <f>VLOOKUP(P2988,NEW_TRAIN_TEST!$A$1:$M$980,13,0)</f>
        <v>3590</v>
      </c>
      <c r="S2988" s="88">
        <f>VLOOKUP(P2988,NEW_TRAIN_TEST!$A$1:$M$980,11,0)</f>
        <v>4305</v>
      </c>
      <c r="T2988" s="6">
        <f t="shared" si="92"/>
        <v>0</v>
      </c>
      <c r="U2988" s="6">
        <f t="shared" si="93"/>
        <v>0</v>
      </c>
    </row>
    <row r="2989" spans="1:21" x14ac:dyDescent="0.2">
      <c r="A2989" s="88">
        <v>2987</v>
      </c>
      <c r="B2989" s="88">
        <v>3</v>
      </c>
      <c r="C2989" s="88" t="s">
        <v>2121</v>
      </c>
      <c r="D2989" s="89" t="s">
        <v>1699</v>
      </c>
      <c r="E2989" s="89">
        <v>2</v>
      </c>
      <c r="F2989" s="89">
        <v>0</v>
      </c>
      <c r="G2989" s="89">
        <v>0</v>
      </c>
      <c r="H2989" s="89">
        <v>0</v>
      </c>
      <c r="I2989" s="89">
        <v>0</v>
      </c>
      <c r="J2989" s="89">
        <v>0</v>
      </c>
      <c r="K2989" s="89">
        <v>0</v>
      </c>
      <c r="L2989" s="89">
        <v>0</v>
      </c>
      <c r="M2989" s="89">
        <v>0</v>
      </c>
      <c r="N2989" s="89">
        <v>0</v>
      </c>
      <c r="O2989" s="89">
        <v>0</v>
      </c>
      <c r="P2989" s="89">
        <v>832</v>
      </c>
      <c r="Q2989" s="89">
        <v>4431</v>
      </c>
      <c r="R2989" s="88">
        <f>VLOOKUP(P2989,NEW_TRAIN_TEST!$A$1:$M$980,13,0)</f>
        <v>4004</v>
      </c>
      <c r="S2989" s="88">
        <f>VLOOKUP(P2989,NEW_TRAIN_TEST!$A$1:$M$980,11,0)</f>
        <v>4431</v>
      </c>
      <c r="T2989" s="6">
        <f t="shared" si="92"/>
        <v>0</v>
      </c>
      <c r="U2989" s="6">
        <f t="shared" si="93"/>
        <v>0</v>
      </c>
    </row>
    <row r="2990" spans="1:21" x14ac:dyDescent="0.2">
      <c r="A2990" s="88">
        <v>2988</v>
      </c>
      <c r="B2990" s="88">
        <v>3</v>
      </c>
      <c r="C2990" s="88" t="s">
        <v>2121</v>
      </c>
      <c r="D2990" s="89" t="s">
        <v>1699</v>
      </c>
      <c r="E2990" s="89">
        <v>7</v>
      </c>
      <c r="F2990" s="89">
        <v>2</v>
      </c>
      <c r="G2990" s="89">
        <v>0</v>
      </c>
      <c r="H2990" s="89">
        <v>2</v>
      </c>
      <c r="I2990" s="89">
        <v>2</v>
      </c>
      <c r="J2990" s="89">
        <v>0</v>
      </c>
      <c r="K2990" s="89">
        <v>0</v>
      </c>
      <c r="L2990" s="89">
        <v>1</v>
      </c>
      <c r="M2990" s="89">
        <v>0</v>
      </c>
      <c r="N2990" s="89">
        <v>0</v>
      </c>
      <c r="O2990" s="89">
        <v>2</v>
      </c>
      <c r="P2990" s="89">
        <v>833</v>
      </c>
      <c r="Q2990" s="89">
        <v>8452.5</v>
      </c>
      <c r="R2990" s="88">
        <f>VLOOKUP(P2990,NEW_TRAIN_TEST!$A$1:$M$980,13,0)</f>
        <v>6591</v>
      </c>
      <c r="S2990" s="88">
        <f>VLOOKUP(P2990,NEW_TRAIN_TEST!$A$1:$M$980,11,0)</f>
        <v>8540</v>
      </c>
      <c r="T2990" s="6">
        <f t="shared" si="92"/>
        <v>1</v>
      </c>
      <c r="U2990" s="6">
        <f t="shared" si="93"/>
        <v>0</v>
      </c>
    </row>
    <row r="2991" spans="1:21" x14ac:dyDescent="0.2">
      <c r="A2991" s="88">
        <v>2989</v>
      </c>
      <c r="B2991" s="88">
        <v>3</v>
      </c>
      <c r="C2991" s="88" t="s">
        <v>2121</v>
      </c>
      <c r="D2991" s="89" t="s">
        <v>1699</v>
      </c>
      <c r="E2991" s="89">
        <v>2</v>
      </c>
      <c r="F2991" s="89">
        <v>0</v>
      </c>
      <c r="G2991" s="89">
        <v>0</v>
      </c>
      <c r="H2991" s="89">
        <v>0</v>
      </c>
      <c r="I2991" s="89">
        <v>0</v>
      </c>
      <c r="J2991" s="89">
        <v>0</v>
      </c>
      <c r="K2991" s="89">
        <v>0</v>
      </c>
      <c r="L2991" s="89">
        <v>0</v>
      </c>
      <c r="M2991" s="89">
        <v>0</v>
      </c>
      <c r="N2991" s="89">
        <v>0</v>
      </c>
      <c r="O2991" s="89">
        <v>0</v>
      </c>
      <c r="P2991" s="89">
        <v>834</v>
      </c>
      <c r="Q2991" s="89">
        <v>5637</v>
      </c>
      <c r="R2991" s="88">
        <f>VLOOKUP(P2991,NEW_TRAIN_TEST!$A$1:$M$980,13,0)</f>
        <v>4310</v>
      </c>
      <c r="S2991" s="88">
        <f>VLOOKUP(P2991,NEW_TRAIN_TEST!$A$1:$M$980,11,0)</f>
        <v>5948</v>
      </c>
      <c r="T2991" s="6">
        <f t="shared" si="92"/>
        <v>0</v>
      </c>
      <c r="U2991" s="6">
        <f t="shared" si="93"/>
        <v>0</v>
      </c>
    </row>
    <row r="2992" spans="1:21" x14ac:dyDescent="0.2">
      <c r="A2992" s="88">
        <v>2990</v>
      </c>
      <c r="B2992" s="88">
        <v>3</v>
      </c>
      <c r="C2992" s="88" t="s">
        <v>2121</v>
      </c>
      <c r="D2992" s="89" t="s">
        <v>1699</v>
      </c>
      <c r="E2992" s="89">
        <v>0</v>
      </c>
      <c r="F2992" s="89">
        <v>0</v>
      </c>
      <c r="G2992" s="89">
        <v>1</v>
      </c>
      <c r="H2992" s="89">
        <v>0</v>
      </c>
      <c r="I2992" s="89">
        <v>0</v>
      </c>
      <c r="J2992" s="89">
        <v>0</v>
      </c>
      <c r="K2992" s="89">
        <v>0</v>
      </c>
      <c r="L2992" s="89">
        <v>1</v>
      </c>
      <c r="M2992" s="89">
        <v>0</v>
      </c>
      <c r="N2992" s="89">
        <v>0</v>
      </c>
      <c r="O2992" s="89">
        <v>0</v>
      </c>
      <c r="P2992" s="89">
        <v>938</v>
      </c>
      <c r="Q2992" s="89">
        <v>4399</v>
      </c>
      <c r="R2992" s="88">
        <f>VLOOKUP(P2992,NEW_TRAIN_TEST!$A$1:$M$980,13,0)</f>
        <v>4399</v>
      </c>
      <c r="S2992" s="88">
        <f>VLOOKUP(P2992,NEW_TRAIN_TEST!$A$1:$M$980,11,0)</f>
        <v>5300</v>
      </c>
      <c r="T2992" s="6">
        <f t="shared" si="92"/>
        <v>1</v>
      </c>
      <c r="U2992" s="6">
        <f t="shared" si="93"/>
        <v>0</v>
      </c>
    </row>
    <row r="2993" spans="1:21" x14ac:dyDescent="0.2">
      <c r="A2993" s="88">
        <v>2991</v>
      </c>
      <c r="B2993" s="88">
        <v>3</v>
      </c>
      <c r="C2993" s="88" t="s">
        <v>2121</v>
      </c>
      <c r="D2993" s="89" t="s">
        <v>1699</v>
      </c>
      <c r="E2993" s="89">
        <v>0</v>
      </c>
      <c r="F2993" s="89">
        <v>1</v>
      </c>
      <c r="G2993" s="89">
        <v>2</v>
      </c>
      <c r="H2993" s="89">
        <v>0</v>
      </c>
      <c r="I2993" s="89">
        <v>1</v>
      </c>
      <c r="J2993" s="89">
        <v>0</v>
      </c>
      <c r="K2993" s="89">
        <v>0</v>
      </c>
      <c r="L2993" s="89">
        <v>0</v>
      </c>
      <c r="M2993" s="89">
        <v>5</v>
      </c>
      <c r="N2993" s="89">
        <v>0</v>
      </c>
      <c r="O2993" s="89">
        <v>0</v>
      </c>
      <c r="P2993" s="89">
        <v>938</v>
      </c>
      <c r="Q2993" s="89">
        <v>4406.67</v>
      </c>
      <c r="R2993" s="88">
        <f>VLOOKUP(P2993,NEW_TRAIN_TEST!$A$1:$M$980,13,0)</f>
        <v>4399</v>
      </c>
      <c r="S2993" s="88">
        <f>VLOOKUP(P2993,NEW_TRAIN_TEST!$A$1:$M$980,11,0)</f>
        <v>5300</v>
      </c>
      <c r="T2993" s="6">
        <f t="shared" si="92"/>
        <v>0</v>
      </c>
      <c r="U2993" s="6">
        <f t="shared" si="93"/>
        <v>1</v>
      </c>
    </row>
    <row r="2994" spans="1:21" x14ac:dyDescent="0.2">
      <c r="A2994" s="88">
        <v>2992</v>
      </c>
      <c r="B2994" s="88">
        <v>3</v>
      </c>
      <c r="C2994" s="88" t="s">
        <v>2121</v>
      </c>
      <c r="D2994" s="89" t="s">
        <v>1699</v>
      </c>
      <c r="E2994" s="89">
        <v>0</v>
      </c>
      <c r="F2994" s="89">
        <v>1</v>
      </c>
      <c r="G2994" s="89">
        <v>0</v>
      </c>
      <c r="H2994" s="89">
        <v>0</v>
      </c>
      <c r="I2994" s="89">
        <v>2</v>
      </c>
      <c r="J2994" s="89">
        <v>0</v>
      </c>
      <c r="K2994" s="89">
        <v>0</v>
      </c>
      <c r="L2994" s="89">
        <v>0</v>
      </c>
      <c r="M2994" s="89">
        <v>5</v>
      </c>
      <c r="N2994" s="89">
        <v>0</v>
      </c>
      <c r="O2994" s="89">
        <v>2</v>
      </c>
      <c r="P2994" s="89">
        <v>938</v>
      </c>
      <c r="Q2994" s="89">
        <v>4408.33</v>
      </c>
      <c r="R2994" s="88">
        <f>VLOOKUP(P2994,NEW_TRAIN_TEST!$A$1:$M$980,13,0)</f>
        <v>4399</v>
      </c>
      <c r="S2994" s="88">
        <f>VLOOKUP(P2994,NEW_TRAIN_TEST!$A$1:$M$980,11,0)</f>
        <v>5300</v>
      </c>
      <c r="T2994" s="6">
        <f t="shared" si="92"/>
        <v>0</v>
      </c>
      <c r="U2994" s="6">
        <f t="shared" si="93"/>
        <v>1</v>
      </c>
    </row>
    <row r="2995" spans="1:21" x14ac:dyDescent="0.2">
      <c r="A2995" s="88">
        <v>2993</v>
      </c>
      <c r="B2995" s="88">
        <v>3</v>
      </c>
      <c r="C2995" s="88" t="s">
        <v>2121</v>
      </c>
      <c r="D2995" s="89" t="s">
        <v>1699</v>
      </c>
      <c r="E2995" s="89">
        <v>0</v>
      </c>
      <c r="F2995" s="89">
        <v>0</v>
      </c>
      <c r="G2995" s="89">
        <v>1</v>
      </c>
      <c r="H2995" s="89">
        <v>0</v>
      </c>
      <c r="I2995" s="89">
        <v>0</v>
      </c>
      <c r="J2995" s="89">
        <v>0</v>
      </c>
      <c r="K2995" s="89">
        <v>0</v>
      </c>
      <c r="L2995" s="89">
        <v>1</v>
      </c>
      <c r="M2995" s="89">
        <v>5</v>
      </c>
      <c r="N2995" s="89">
        <v>0</v>
      </c>
      <c r="O2995" s="89">
        <v>0</v>
      </c>
      <c r="P2995" s="89">
        <v>938</v>
      </c>
      <c r="Q2995" s="89">
        <v>4408.5</v>
      </c>
      <c r="R2995" s="88">
        <f>VLOOKUP(P2995,NEW_TRAIN_TEST!$A$1:$M$980,13,0)</f>
        <v>4399</v>
      </c>
      <c r="S2995" s="88">
        <f>VLOOKUP(P2995,NEW_TRAIN_TEST!$A$1:$M$980,11,0)</f>
        <v>5300</v>
      </c>
      <c r="T2995" s="6">
        <f t="shared" si="92"/>
        <v>1</v>
      </c>
      <c r="U2995" s="6">
        <f t="shared" si="93"/>
        <v>1</v>
      </c>
    </row>
    <row r="2996" spans="1:21" x14ac:dyDescent="0.2">
      <c r="A2996" s="88">
        <v>2994</v>
      </c>
      <c r="B2996" s="88">
        <v>3</v>
      </c>
      <c r="C2996" s="88" t="s">
        <v>2121</v>
      </c>
      <c r="D2996" s="89" t="s">
        <v>1699</v>
      </c>
      <c r="E2996" s="89">
        <v>0</v>
      </c>
      <c r="F2996" s="89">
        <v>0</v>
      </c>
      <c r="G2996" s="89">
        <v>0</v>
      </c>
      <c r="H2996" s="89">
        <v>0</v>
      </c>
      <c r="I2996" s="89">
        <v>0</v>
      </c>
      <c r="J2996" s="89">
        <v>0</v>
      </c>
      <c r="K2996" s="89">
        <v>0</v>
      </c>
      <c r="L2996" s="89">
        <v>0</v>
      </c>
      <c r="M2996" s="89">
        <v>5</v>
      </c>
      <c r="N2996" s="89">
        <v>0</v>
      </c>
      <c r="O2996" s="89">
        <v>0</v>
      </c>
      <c r="P2996" s="89">
        <v>938</v>
      </c>
      <c r="Q2996" s="89">
        <v>4408.5</v>
      </c>
      <c r="R2996" s="88">
        <f>VLOOKUP(P2996,NEW_TRAIN_TEST!$A$1:$M$980,13,0)</f>
        <v>4399</v>
      </c>
      <c r="S2996" s="88">
        <f>VLOOKUP(P2996,NEW_TRAIN_TEST!$A$1:$M$980,11,0)</f>
        <v>5300</v>
      </c>
      <c r="T2996" s="6">
        <f t="shared" si="92"/>
        <v>0</v>
      </c>
      <c r="U2996" s="6">
        <f t="shared" si="93"/>
        <v>1</v>
      </c>
    </row>
    <row r="2997" spans="1:21" x14ac:dyDescent="0.2">
      <c r="A2997" s="88">
        <v>2995</v>
      </c>
      <c r="B2997" s="88">
        <v>3</v>
      </c>
      <c r="C2997" s="88" t="s">
        <v>2121</v>
      </c>
      <c r="D2997" s="89" t="s">
        <v>1699</v>
      </c>
      <c r="E2997" s="89">
        <v>0</v>
      </c>
      <c r="F2997" s="89">
        <v>2</v>
      </c>
      <c r="G2997" s="89">
        <v>0</v>
      </c>
      <c r="H2997" s="89">
        <v>2</v>
      </c>
      <c r="I2997" s="89">
        <v>2</v>
      </c>
      <c r="J2997" s="89">
        <v>0</v>
      </c>
      <c r="K2997" s="89">
        <v>0</v>
      </c>
      <c r="L2997" s="89">
        <v>0</v>
      </c>
      <c r="M2997" s="89">
        <v>0</v>
      </c>
      <c r="N2997" s="89">
        <v>0</v>
      </c>
      <c r="O2997" s="89">
        <v>2</v>
      </c>
      <c r="P2997" s="89">
        <v>241</v>
      </c>
      <c r="Q2997" s="89">
        <v>4383</v>
      </c>
      <c r="R2997" s="88">
        <f>VLOOKUP(P2997,NEW_TRAIN_TEST!$A$1:$M$980,13,0)</f>
        <v>4383</v>
      </c>
      <c r="S2997" s="88">
        <f>VLOOKUP(P2997,NEW_TRAIN_TEST!$A$1:$M$980,11,0)</f>
        <v>5322</v>
      </c>
      <c r="T2997" s="6">
        <f t="shared" si="92"/>
        <v>0</v>
      </c>
      <c r="U2997" s="6">
        <f t="shared" si="93"/>
        <v>0</v>
      </c>
    </row>
    <row r="2998" spans="1:21" x14ac:dyDescent="0.2">
      <c r="A2998" s="88">
        <v>2996</v>
      </c>
      <c r="B2998" s="88">
        <v>3</v>
      </c>
      <c r="C2998" s="88" t="s">
        <v>2121</v>
      </c>
      <c r="D2998" s="89" t="s">
        <v>1699</v>
      </c>
      <c r="E2998" s="89">
        <v>3</v>
      </c>
      <c r="F2998" s="89">
        <v>2</v>
      </c>
      <c r="G2998" s="89">
        <v>0</v>
      </c>
      <c r="H2998" s="89">
        <v>2</v>
      </c>
      <c r="I2998" s="89">
        <v>2</v>
      </c>
      <c r="J2998" s="89">
        <v>0</v>
      </c>
      <c r="K2998" s="89">
        <v>0</v>
      </c>
      <c r="L2998" s="89">
        <v>0</v>
      </c>
      <c r="M2998" s="89">
        <v>0</v>
      </c>
      <c r="N2998" s="89">
        <v>0</v>
      </c>
      <c r="O2998" s="89">
        <v>2</v>
      </c>
      <c r="P2998" s="89">
        <v>241</v>
      </c>
      <c r="Q2998" s="89">
        <v>4391</v>
      </c>
      <c r="R2998" s="88">
        <f>VLOOKUP(P2998,NEW_TRAIN_TEST!$A$1:$M$980,13,0)</f>
        <v>4383</v>
      </c>
      <c r="S2998" s="88">
        <f>VLOOKUP(P2998,NEW_TRAIN_TEST!$A$1:$M$980,11,0)</f>
        <v>5322</v>
      </c>
      <c r="T2998" s="6">
        <f t="shared" si="92"/>
        <v>0</v>
      </c>
      <c r="U2998" s="6">
        <f t="shared" si="93"/>
        <v>0</v>
      </c>
    </row>
    <row r="2999" spans="1:21" x14ac:dyDescent="0.2">
      <c r="A2999" s="88">
        <v>2997</v>
      </c>
      <c r="B2999" s="88">
        <v>3</v>
      </c>
      <c r="C2999" s="88" t="s">
        <v>2121</v>
      </c>
      <c r="D2999" s="89" t="s">
        <v>1699</v>
      </c>
      <c r="E2999" s="89">
        <v>0</v>
      </c>
      <c r="F2999" s="89">
        <v>1</v>
      </c>
      <c r="G2999" s="89">
        <v>0</v>
      </c>
      <c r="H2999" s="89">
        <v>0</v>
      </c>
      <c r="I2999" s="89">
        <v>2</v>
      </c>
      <c r="J2999" s="89">
        <v>0</v>
      </c>
      <c r="K2999" s="89">
        <v>0</v>
      </c>
      <c r="L2999" s="89">
        <v>0</v>
      </c>
      <c r="M2999" s="89">
        <v>0</v>
      </c>
      <c r="N2999" s="89">
        <v>0</v>
      </c>
      <c r="O2999" s="89">
        <v>2</v>
      </c>
      <c r="P2999" s="89">
        <v>383</v>
      </c>
      <c r="Q2999" s="89">
        <v>5595.5</v>
      </c>
      <c r="R2999" s="88">
        <f>VLOOKUP(P2999,NEW_TRAIN_TEST!$A$1:$M$980,13,0)</f>
        <v>5595.5</v>
      </c>
      <c r="S2999" s="88">
        <f>VLOOKUP(P2999,NEW_TRAIN_TEST!$A$1:$M$980,11,0)</f>
        <v>6779</v>
      </c>
      <c r="T2999" s="6">
        <f t="shared" si="92"/>
        <v>0</v>
      </c>
      <c r="U2999" s="6">
        <f t="shared" si="93"/>
        <v>0</v>
      </c>
    </row>
    <row r="3000" spans="1:21" x14ac:dyDescent="0.2">
      <c r="A3000" s="88">
        <v>2998</v>
      </c>
      <c r="B3000" s="88">
        <v>3</v>
      </c>
      <c r="C3000" s="88" t="s">
        <v>2121</v>
      </c>
      <c r="D3000" s="89" t="s">
        <v>1699</v>
      </c>
      <c r="E3000" s="89">
        <v>0</v>
      </c>
      <c r="F3000" s="89">
        <v>0</v>
      </c>
      <c r="G3000" s="89">
        <v>0</v>
      </c>
      <c r="H3000" s="89">
        <v>0</v>
      </c>
      <c r="I3000" s="89">
        <v>0</v>
      </c>
      <c r="J3000" s="89">
        <v>0</v>
      </c>
      <c r="K3000" s="89">
        <v>0</v>
      </c>
      <c r="L3000" s="89">
        <v>1</v>
      </c>
      <c r="M3000" s="89">
        <v>0</v>
      </c>
      <c r="N3000" s="89">
        <v>0</v>
      </c>
      <c r="O3000" s="89">
        <v>0</v>
      </c>
      <c r="P3000" s="89">
        <v>383</v>
      </c>
      <c r="Q3000" s="89">
        <v>5604.5</v>
      </c>
      <c r="R3000" s="88">
        <f>VLOOKUP(P3000,NEW_TRAIN_TEST!$A$1:$M$980,13,0)</f>
        <v>5595.5</v>
      </c>
      <c r="S3000" s="88">
        <f>VLOOKUP(P3000,NEW_TRAIN_TEST!$A$1:$M$980,11,0)</f>
        <v>6779</v>
      </c>
      <c r="T3000" s="6">
        <f t="shared" si="92"/>
        <v>1</v>
      </c>
      <c r="U3000" s="6">
        <f t="shared" si="93"/>
        <v>0</v>
      </c>
    </row>
    <row r="3001" spans="1:21" x14ac:dyDescent="0.2">
      <c r="A3001" s="88">
        <v>2999</v>
      </c>
      <c r="B3001" s="88">
        <v>3</v>
      </c>
      <c r="C3001" s="88" t="s">
        <v>2121</v>
      </c>
      <c r="D3001" s="89" t="s">
        <v>1699</v>
      </c>
      <c r="E3001" s="89">
        <v>0</v>
      </c>
      <c r="F3001" s="89">
        <v>2</v>
      </c>
      <c r="G3001" s="89">
        <v>0</v>
      </c>
      <c r="H3001" s="89">
        <v>2</v>
      </c>
      <c r="I3001" s="89">
        <v>2</v>
      </c>
      <c r="J3001" s="89">
        <v>0</v>
      </c>
      <c r="K3001" s="89">
        <v>0</v>
      </c>
      <c r="L3001" s="89">
        <v>0</v>
      </c>
      <c r="M3001" s="89">
        <v>0</v>
      </c>
      <c r="N3001" s="89">
        <v>0</v>
      </c>
      <c r="O3001" s="89">
        <v>2</v>
      </c>
      <c r="P3001" s="89">
        <v>238</v>
      </c>
      <c r="Q3001" s="89">
        <v>4223.5</v>
      </c>
      <c r="R3001" s="88">
        <f>VLOOKUP(P3001,NEW_TRAIN_TEST!$A$1:$M$980,13,0)</f>
        <v>4223.5</v>
      </c>
      <c r="S3001" s="88">
        <f>VLOOKUP(P3001,NEW_TRAIN_TEST!$A$1:$M$980,11,0)</f>
        <v>5175</v>
      </c>
      <c r="T3001" s="6">
        <f t="shared" si="92"/>
        <v>0</v>
      </c>
      <c r="U3001" s="6">
        <f t="shared" si="93"/>
        <v>0</v>
      </c>
    </row>
    <row r="3002" spans="1:21" x14ac:dyDescent="0.2">
      <c r="A3002" s="88">
        <v>3000</v>
      </c>
      <c r="B3002" s="88">
        <v>3</v>
      </c>
      <c r="C3002" s="88" t="s">
        <v>2121</v>
      </c>
      <c r="D3002" s="89" t="s">
        <v>1699</v>
      </c>
      <c r="E3002" s="89">
        <v>0</v>
      </c>
      <c r="F3002" s="89">
        <v>2</v>
      </c>
      <c r="G3002" s="89">
        <v>1</v>
      </c>
      <c r="H3002" s="89">
        <v>2</v>
      </c>
      <c r="I3002" s="89">
        <v>2</v>
      </c>
      <c r="J3002" s="89">
        <v>0</v>
      </c>
      <c r="K3002" s="89">
        <v>0</v>
      </c>
      <c r="L3002" s="89">
        <v>0</v>
      </c>
      <c r="M3002" s="89">
        <v>0</v>
      </c>
      <c r="N3002" s="89">
        <v>0</v>
      </c>
      <c r="O3002" s="89">
        <v>2</v>
      </c>
      <c r="P3002" s="89">
        <v>238</v>
      </c>
      <c r="Q3002" s="89">
        <v>4236</v>
      </c>
      <c r="R3002" s="88">
        <f>VLOOKUP(P3002,NEW_TRAIN_TEST!$A$1:$M$980,13,0)</f>
        <v>4223.5</v>
      </c>
      <c r="S3002" s="88">
        <f>VLOOKUP(P3002,NEW_TRAIN_TEST!$A$1:$M$980,11,0)</f>
        <v>5175</v>
      </c>
      <c r="T3002" s="6">
        <f t="shared" si="92"/>
        <v>0</v>
      </c>
      <c r="U3002" s="6">
        <f t="shared" si="93"/>
        <v>0</v>
      </c>
    </row>
    <row r="3003" spans="1:21" x14ac:dyDescent="0.2">
      <c r="A3003" s="88">
        <v>3001</v>
      </c>
      <c r="B3003" s="88">
        <v>3</v>
      </c>
      <c r="C3003" s="88" t="s">
        <v>2121</v>
      </c>
      <c r="D3003" s="89" t="s">
        <v>1699</v>
      </c>
      <c r="E3003" s="89">
        <v>0</v>
      </c>
      <c r="F3003" s="89">
        <v>2</v>
      </c>
      <c r="G3003" s="89">
        <v>0</v>
      </c>
      <c r="H3003" s="89">
        <v>2</v>
      </c>
      <c r="I3003" s="89">
        <v>2</v>
      </c>
      <c r="J3003" s="89">
        <v>0</v>
      </c>
      <c r="K3003" s="89">
        <v>0</v>
      </c>
      <c r="L3003" s="89">
        <v>0</v>
      </c>
      <c r="M3003" s="89">
        <v>0</v>
      </c>
      <c r="N3003" s="89">
        <v>0</v>
      </c>
      <c r="O3003" s="89">
        <v>2</v>
      </c>
      <c r="P3003" s="89">
        <v>238</v>
      </c>
      <c r="Q3003" s="89">
        <v>4236.5</v>
      </c>
      <c r="R3003" s="88">
        <f>VLOOKUP(P3003,NEW_TRAIN_TEST!$A$1:$M$980,13,0)</f>
        <v>4223.5</v>
      </c>
      <c r="S3003" s="88">
        <f>VLOOKUP(P3003,NEW_TRAIN_TEST!$A$1:$M$980,11,0)</f>
        <v>5175</v>
      </c>
      <c r="T3003" s="6">
        <f t="shared" si="92"/>
        <v>0</v>
      </c>
      <c r="U3003" s="6">
        <f t="shared" si="93"/>
        <v>0</v>
      </c>
    </row>
    <row r="3004" spans="1:21" x14ac:dyDescent="0.2">
      <c r="A3004" s="88">
        <v>3002</v>
      </c>
      <c r="B3004" s="88">
        <v>3</v>
      </c>
      <c r="C3004" s="88" t="s">
        <v>2121</v>
      </c>
      <c r="D3004" s="89" t="s">
        <v>1699</v>
      </c>
      <c r="E3004" s="89">
        <v>0</v>
      </c>
      <c r="F3004" s="89">
        <v>2</v>
      </c>
      <c r="G3004" s="89">
        <v>0</v>
      </c>
      <c r="H3004" s="89">
        <v>2</v>
      </c>
      <c r="I3004" s="89">
        <v>2</v>
      </c>
      <c r="J3004" s="89">
        <v>0</v>
      </c>
      <c r="K3004" s="89">
        <v>0</v>
      </c>
      <c r="L3004" s="89">
        <v>0</v>
      </c>
      <c r="M3004" s="89">
        <v>0</v>
      </c>
      <c r="N3004" s="89">
        <v>0</v>
      </c>
      <c r="O3004" s="89">
        <v>2</v>
      </c>
      <c r="P3004" s="89">
        <v>238</v>
      </c>
      <c r="Q3004" s="89">
        <v>4238.5</v>
      </c>
      <c r="R3004" s="88">
        <f>VLOOKUP(P3004,NEW_TRAIN_TEST!$A$1:$M$980,13,0)</f>
        <v>4223.5</v>
      </c>
      <c r="S3004" s="88">
        <f>VLOOKUP(P3004,NEW_TRAIN_TEST!$A$1:$M$980,11,0)</f>
        <v>5175</v>
      </c>
      <c r="T3004" s="6">
        <f t="shared" si="92"/>
        <v>0</v>
      </c>
      <c r="U3004" s="6">
        <f t="shared" si="93"/>
        <v>0</v>
      </c>
    </row>
    <row r="3005" spans="1:21" x14ac:dyDescent="0.2">
      <c r="A3005" s="88">
        <v>3003</v>
      </c>
      <c r="B3005" s="88">
        <v>3</v>
      </c>
      <c r="C3005" s="88" t="s">
        <v>2121</v>
      </c>
      <c r="D3005" s="89" t="s">
        <v>1699</v>
      </c>
      <c r="E3005" s="89">
        <v>0</v>
      </c>
      <c r="F3005" s="89">
        <v>9</v>
      </c>
      <c r="G3005" s="89">
        <v>3</v>
      </c>
      <c r="H3005" s="89">
        <v>0</v>
      </c>
      <c r="I3005" s="89">
        <v>0</v>
      </c>
      <c r="J3005" s="89">
        <v>0</v>
      </c>
      <c r="K3005" s="89">
        <v>0</v>
      </c>
      <c r="L3005" s="89">
        <v>0</v>
      </c>
      <c r="M3005" s="89">
        <v>0</v>
      </c>
      <c r="N3005" s="89">
        <v>0</v>
      </c>
      <c r="O3005" s="89">
        <v>0</v>
      </c>
      <c r="P3005" s="89">
        <v>238</v>
      </c>
      <c r="Q3005" s="89">
        <v>4240.04</v>
      </c>
      <c r="R3005" s="88">
        <f>VLOOKUP(P3005,NEW_TRAIN_TEST!$A$1:$M$980,13,0)</f>
        <v>4223.5</v>
      </c>
      <c r="S3005" s="88">
        <f>VLOOKUP(P3005,NEW_TRAIN_TEST!$A$1:$M$980,11,0)</f>
        <v>5175</v>
      </c>
      <c r="T3005" s="6">
        <f t="shared" si="92"/>
        <v>0</v>
      </c>
      <c r="U3005" s="6">
        <f t="shared" si="93"/>
        <v>0</v>
      </c>
    </row>
    <row r="3006" spans="1:21" x14ac:dyDescent="0.2">
      <c r="A3006" s="88">
        <v>3004</v>
      </c>
      <c r="B3006" s="88">
        <v>3</v>
      </c>
      <c r="C3006" s="88" t="s">
        <v>2121</v>
      </c>
      <c r="D3006" s="89" t="s">
        <v>1699</v>
      </c>
      <c r="E3006" s="89">
        <v>0</v>
      </c>
      <c r="F3006" s="89">
        <v>7</v>
      </c>
      <c r="G3006" s="89">
        <v>0</v>
      </c>
      <c r="H3006" s="89">
        <v>0</v>
      </c>
      <c r="I3006" s="89">
        <v>2</v>
      </c>
      <c r="J3006" s="89">
        <v>0</v>
      </c>
      <c r="K3006" s="89">
        <v>0</v>
      </c>
      <c r="L3006" s="89">
        <v>0</v>
      </c>
      <c r="M3006" s="89">
        <v>0</v>
      </c>
      <c r="N3006" s="89">
        <v>0</v>
      </c>
      <c r="O3006" s="89">
        <v>2</v>
      </c>
      <c r="P3006" s="89">
        <v>238</v>
      </c>
      <c r="Q3006" s="89">
        <v>4240.17</v>
      </c>
      <c r="R3006" s="88">
        <f>VLOOKUP(P3006,NEW_TRAIN_TEST!$A$1:$M$980,13,0)</f>
        <v>4223.5</v>
      </c>
      <c r="S3006" s="88">
        <f>VLOOKUP(P3006,NEW_TRAIN_TEST!$A$1:$M$980,11,0)</f>
        <v>5175</v>
      </c>
      <c r="T3006" s="6">
        <f t="shared" si="92"/>
        <v>0</v>
      </c>
      <c r="U3006" s="6">
        <f t="shared" si="93"/>
        <v>0</v>
      </c>
    </row>
    <row r="3007" spans="1:21" x14ac:dyDescent="0.2">
      <c r="A3007" s="88">
        <v>3005</v>
      </c>
      <c r="B3007" s="88">
        <v>3</v>
      </c>
      <c r="C3007" s="88" t="s">
        <v>2121</v>
      </c>
      <c r="D3007" s="89" t="s">
        <v>1699</v>
      </c>
      <c r="E3007" s="89">
        <v>0</v>
      </c>
      <c r="F3007" s="89">
        <v>5</v>
      </c>
      <c r="G3007" s="89">
        <v>0</v>
      </c>
      <c r="H3007" s="89">
        <v>2</v>
      </c>
      <c r="I3007" s="89">
        <v>0</v>
      </c>
      <c r="J3007" s="89">
        <v>0</v>
      </c>
      <c r="K3007" s="89">
        <v>0</v>
      </c>
      <c r="L3007" s="89">
        <v>0</v>
      </c>
      <c r="M3007" s="89">
        <v>0</v>
      </c>
      <c r="N3007" s="89">
        <v>0</v>
      </c>
      <c r="O3007" s="89">
        <v>0</v>
      </c>
      <c r="P3007" s="89">
        <v>238</v>
      </c>
      <c r="Q3007" s="89">
        <v>4243.17</v>
      </c>
      <c r="R3007" s="88">
        <f>VLOOKUP(P3007,NEW_TRAIN_TEST!$A$1:$M$980,13,0)</f>
        <v>4223.5</v>
      </c>
      <c r="S3007" s="88">
        <f>VLOOKUP(P3007,NEW_TRAIN_TEST!$A$1:$M$980,11,0)</f>
        <v>5175</v>
      </c>
      <c r="T3007" s="6">
        <f t="shared" si="92"/>
        <v>0</v>
      </c>
      <c r="U3007" s="6">
        <f t="shared" si="93"/>
        <v>0</v>
      </c>
    </row>
    <row r="3008" spans="1:21" x14ac:dyDescent="0.2">
      <c r="A3008" s="88">
        <v>3006</v>
      </c>
      <c r="B3008" s="88">
        <v>3</v>
      </c>
      <c r="C3008" s="88" t="s">
        <v>2121</v>
      </c>
      <c r="D3008" s="89" t="s">
        <v>1699</v>
      </c>
      <c r="E3008" s="89">
        <v>0</v>
      </c>
      <c r="F3008" s="89">
        <v>7</v>
      </c>
      <c r="G3008" s="89">
        <v>5</v>
      </c>
      <c r="H3008" s="89">
        <v>2</v>
      </c>
      <c r="I3008" s="89">
        <v>0</v>
      </c>
      <c r="J3008" s="89">
        <v>0</v>
      </c>
      <c r="K3008" s="89">
        <v>0</v>
      </c>
      <c r="L3008" s="89">
        <v>1</v>
      </c>
      <c r="M3008" s="89">
        <v>10</v>
      </c>
      <c r="N3008" s="89">
        <v>0</v>
      </c>
      <c r="O3008" s="89">
        <v>0</v>
      </c>
      <c r="P3008" s="89">
        <v>238</v>
      </c>
      <c r="Q3008" s="89">
        <v>4245.92</v>
      </c>
      <c r="R3008" s="88">
        <f>VLOOKUP(P3008,NEW_TRAIN_TEST!$A$1:$M$980,13,0)</f>
        <v>4223.5</v>
      </c>
      <c r="S3008" s="88">
        <f>VLOOKUP(P3008,NEW_TRAIN_TEST!$A$1:$M$980,11,0)</f>
        <v>5175</v>
      </c>
      <c r="T3008" s="6">
        <f t="shared" si="92"/>
        <v>1</v>
      </c>
      <c r="U3008" s="6">
        <f t="shared" si="93"/>
        <v>1</v>
      </c>
    </row>
    <row r="3009" spans="1:21" x14ac:dyDescent="0.2">
      <c r="A3009" s="88">
        <v>3007</v>
      </c>
      <c r="B3009" s="88">
        <v>3</v>
      </c>
      <c r="C3009" s="88" t="s">
        <v>2121</v>
      </c>
      <c r="D3009" s="89" t="s">
        <v>1699</v>
      </c>
      <c r="E3009" s="89">
        <v>0</v>
      </c>
      <c r="F3009" s="89">
        <v>7</v>
      </c>
      <c r="G3009" s="89">
        <v>0</v>
      </c>
      <c r="H3009" s="89">
        <v>0</v>
      </c>
      <c r="I3009" s="89">
        <v>2</v>
      </c>
      <c r="J3009" s="89">
        <v>0</v>
      </c>
      <c r="K3009" s="89">
        <v>0</v>
      </c>
      <c r="L3009" s="89">
        <v>0</v>
      </c>
      <c r="M3009" s="89">
        <v>10</v>
      </c>
      <c r="N3009" s="89">
        <v>0</v>
      </c>
      <c r="O3009" s="89">
        <v>2</v>
      </c>
      <c r="P3009" s="89">
        <v>238</v>
      </c>
      <c r="Q3009" s="89">
        <v>4246.3999999999996</v>
      </c>
      <c r="R3009" s="88">
        <f>VLOOKUP(P3009,NEW_TRAIN_TEST!$A$1:$M$980,13,0)</f>
        <v>4223.5</v>
      </c>
      <c r="S3009" s="88">
        <f>VLOOKUP(P3009,NEW_TRAIN_TEST!$A$1:$M$980,11,0)</f>
        <v>5175</v>
      </c>
      <c r="T3009" s="6">
        <f t="shared" si="92"/>
        <v>0</v>
      </c>
      <c r="U3009" s="6">
        <f t="shared" si="93"/>
        <v>1</v>
      </c>
    </row>
    <row r="3010" spans="1:21" x14ac:dyDescent="0.2">
      <c r="A3010" s="88">
        <v>3008</v>
      </c>
      <c r="B3010" s="88">
        <v>3</v>
      </c>
      <c r="C3010" s="88" t="s">
        <v>2121</v>
      </c>
      <c r="D3010" s="89" t="s">
        <v>1699</v>
      </c>
      <c r="E3010" s="89">
        <v>0</v>
      </c>
      <c r="F3010" s="89">
        <v>4</v>
      </c>
      <c r="G3010" s="89">
        <v>0</v>
      </c>
      <c r="H3010" s="89">
        <v>2</v>
      </c>
      <c r="I3010" s="89">
        <v>2</v>
      </c>
      <c r="J3010" s="89">
        <v>0</v>
      </c>
      <c r="K3010" s="89">
        <v>0</v>
      </c>
      <c r="L3010" s="89">
        <v>0</v>
      </c>
      <c r="M3010" s="89">
        <v>0</v>
      </c>
      <c r="N3010" s="89">
        <v>0</v>
      </c>
      <c r="O3010" s="89">
        <v>2</v>
      </c>
      <c r="P3010" s="89">
        <v>238</v>
      </c>
      <c r="Q3010" s="89">
        <v>4247.3999999999996</v>
      </c>
      <c r="R3010" s="88">
        <f>VLOOKUP(P3010,NEW_TRAIN_TEST!$A$1:$M$980,13,0)</f>
        <v>4223.5</v>
      </c>
      <c r="S3010" s="88">
        <f>VLOOKUP(P3010,NEW_TRAIN_TEST!$A$1:$M$980,11,0)</f>
        <v>5175</v>
      </c>
      <c r="T3010" s="6">
        <f t="shared" si="92"/>
        <v>0</v>
      </c>
      <c r="U3010" s="6">
        <f t="shared" si="93"/>
        <v>0</v>
      </c>
    </row>
    <row r="3011" spans="1:21" x14ac:dyDescent="0.2">
      <c r="A3011" s="88">
        <v>3009</v>
      </c>
      <c r="B3011" s="88">
        <v>3</v>
      </c>
      <c r="C3011" s="88" t="s">
        <v>2121</v>
      </c>
      <c r="D3011" s="89" t="s">
        <v>1699</v>
      </c>
      <c r="E3011" s="89">
        <v>0</v>
      </c>
      <c r="F3011" s="89">
        <v>7</v>
      </c>
      <c r="G3011" s="89">
        <v>3</v>
      </c>
      <c r="H3011" s="89">
        <v>0</v>
      </c>
      <c r="I3011" s="89">
        <v>0</v>
      </c>
      <c r="J3011" s="89">
        <v>0</v>
      </c>
      <c r="K3011" s="89">
        <v>0</v>
      </c>
      <c r="L3011" s="89">
        <v>0</v>
      </c>
      <c r="M3011" s="89">
        <v>0</v>
      </c>
      <c r="N3011" s="89">
        <v>0</v>
      </c>
      <c r="O3011" s="89">
        <v>0</v>
      </c>
      <c r="P3011" s="89">
        <v>238</v>
      </c>
      <c r="Q3011" s="89">
        <v>4247.8999999999996</v>
      </c>
      <c r="R3011" s="88">
        <f>VLOOKUP(P3011,NEW_TRAIN_TEST!$A$1:$M$980,13,0)</f>
        <v>4223.5</v>
      </c>
      <c r="S3011" s="88">
        <f>VLOOKUP(P3011,NEW_TRAIN_TEST!$A$1:$M$980,11,0)</f>
        <v>5175</v>
      </c>
      <c r="T3011" s="6">
        <f t="shared" ref="T3011:T3074" si="94">IF(L3011&gt;0,1,0)</f>
        <v>0</v>
      </c>
      <c r="U3011" s="6">
        <f t="shared" ref="U3011:U3074" si="95">IF(M3011&gt;0,1,0)</f>
        <v>0</v>
      </c>
    </row>
    <row r="3012" spans="1:21" x14ac:dyDescent="0.2">
      <c r="A3012" s="88">
        <v>3010</v>
      </c>
      <c r="B3012" s="88">
        <v>3</v>
      </c>
      <c r="C3012" s="88" t="s">
        <v>2121</v>
      </c>
      <c r="D3012" s="89" t="s">
        <v>1699</v>
      </c>
      <c r="E3012" s="89">
        <v>0</v>
      </c>
      <c r="F3012" s="89">
        <v>6</v>
      </c>
      <c r="G3012" s="89">
        <v>4</v>
      </c>
      <c r="H3012" s="89">
        <v>0</v>
      </c>
      <c r="I3012" s="89">
        <v>2</v>
      </c>
      <c r="J3012" s="89">
        <v>0</v>
      </c>
      <c r="K3012" s="89">
        <v>0</v>
      </c>
      <c r="L3012" s="89">
        <v>0</v>
      </c>
      <c r="M3012" s="89">
        <v>0</v>
      </c>
      <c r="N3012" s="89">
        <v>0</v>
      </c>
      <c r="O3012" s="89">
        <v>2</v>
      </c>
      <c r="P3012" s="89">
        <v>238</v>
      </c>
      <c r="Q3012" s="89">
        <v>4248.07</v>
      </c>
      <c r="R3012" s="88">
        <f>VLOOKUP(P3012,NEW_TRAIN_TEST!$A$1:$M$980,13,0)</f>
        <v>4223.5</v>
      </c>
      <c r="S3012" s="88">
        <f>VLOOKUP(P3012,NEW_TRAIN_TEST!$A$1:$M$980,11,0)</f>
        <v>5175</v>
      </c>
      <c r="T3012" s="6">
        <f t="shared" si="94"/>
        <v>0</v>
      </c>
      <c r="U3012" s="6">
        <f t="shared" si="95"/>
        <v>0</v>
      </c>
    </row>
    <row r="3013" spans="1:21" x14ac:dyDescent="0.2">
      <c r="A3013" s="88">
        <v>3011</v>
      </c>
      <c r="B3013" s="88">
        <v>3</v>
      </c>
      <c r="C3013" s="88" t="s">
        <v>2121</v>
      </c>
      <c r="D3013" s="89" t="s">
        <v>1699</v>
      </c>
      <c r="E3013" s="89">
        <v>0</v>
      </c>
      <c r="F3013" s="89">
        <v>7</v>
      </c>
      <c r="G3013" s="89">
        <v>4</v>
      </c>
      <c r="H3013" s="89">
        <v>0</v>
      </c>
      <c r="I3013" s="89">
        <v>0</v>
      </c>
      <c r="J3013" s="89">
        <v>2</v>
      </c>
      <c r="K3013" s="89">
        <v>0</v>
      </c>
      <c r="L3013" s="89">
        <v>0</v>
      </c>
      <c r="M3013" s="89">
        <v>0</v>
      </c>
      <c r="N3013" s="89">
        <v>0</v>
      </c>
      <c r="O3013" s="89">
        <v>0</v>
      </c>
      <c r="P3013" s="89">
        <v>238</v>
      </c>
      <c r="Q3013" s="89">
        <v>4248.3999999999996</v>
      </c>
      <c r="R3013" s="88">
        <f>VLOOKUP(P3013,NEW_TRAIN_TEST!$A$1:$M$980,13,0)</f>
        <v>4223.5</v>
      </c>
      <c r="S3013" s="88">
        <f>VLOOKUP(P3013,NEW_TRAIN_TEST!$A$1:$M$980,11,0)</f>
        <v>5175</v>
      </c>
      <c r="T3013" s="6">
        <f t="shared" si="94"/>
        <v>0</v>
      </c>
      <c r="U3013" s="6">
        <f t="shared" si="95"/>
        <v>0</v>
      </c>
    </row>
    <row r="3014" spans="1:21" x14ac:dyDescent="0.2">
      <c r="A3014" s="88">
        <v>3012</v>
      </c>
      <c r="B3014" s="88">
        <v>3</v>
      </c>
      <c r="C3014" s="88" t="s">
        <v>2121</v>
      </c>
      <c r="D3014" s="89" t="s">
        <v>1699</v>
      </c>
      <c r="E3014" s="89">
        <v>0</v>
      </c>
      <c r="F3014" s="89">
        <v>9</v>
      </c>
      <c r="G3014" s="89">
        <v>5</v>
      </c>
      <c r="H3014" s="89">
        <v>0</v>
      </c>
      <c r="I3014" s="89">
        <v>0</v>
      </c>
      <c r="J3014" s="89">
        <v>0</v>
      </c>
      <c r="K3014" s="89">
        <v>0</v>
      </c>
      <c r="L3014" s="89">
        <v>0</v>
      </c>
      <c r="M3014" s="89">
        <v>0</v>
      </c>
      <c r="N3014" s="89">
        <v>0</v>
      </c>
      <c r="O3014" s="89">
        <v>0</v>
      </c>
      <c r="P3014" s="89">
        <v>238</v>
      </c>
      <c r="Q3014" s="89">
        <v>4249.6499999999996</v>
      </c>
      <c r="R3014" s="88">
        <f>VLOOKUP(P3014,NEW_TRAIN_TEST!$A$1:$M$980,13,0)</f>
        <v>4223.5</v>
      </c>
      <c r="S3014" s="88">
        <f>VLOOKUP(P3014,NEW_TRAIN_TEST!$A$1:$M$980,11,0)</f>
        <v>5175</v>
      </c>
      <c r="T3014" s="6">
        <f t="shared" si="94"/>
        <v>0</v>
      </c>
      <c r="U3014" s="6">
        <f t="shared" si="95"/>
        <v>0</v>
      </c>
    </row>
    <row r="3015" spans="1:21" x14ac:dyDescent="0.2">
      <c r="A3015" s="88">
        <v>3013</v>
      </c>
      <c r="B3015" s="88">
        <v>3</v>
      </c>
      <c r="C3015" s="88" t="s">
        <v>2121</v>
      </c>
      <c r="D3015" s="89" t="s">
        <v>1699</v>
      </c>
      <c r="E3015" s="89">
        <v>0</v>
      </c>
      <c r="F3015" s="89">
        <v>4</v>
      </c>
      <c r="G3015" s="89">
        <v>0</v>
      </c>
      <c r="H3015" s="89">
        <v>2</v>
      </c>
      <c r="I3015" s="89">
        <v>2</v>
      </c>
      <c r="J3015" s="89">
        <v>0</v>
      </c>
      <c r="K3015" s="89">
        <v>0</v>
      </c>
      <c r="L3015" s="89">
        <v>0</v>
      </c>
      <c r="M3015" s="89">
        <v>0</v>
      </c>
      <c r="N3015" s="89">
        <v>0</v>
      </c>
      <c r="O3015" s="89">
        <v>2</v>
      </c>
      <c r="P3015" s="89">
        <v>238</v>
      </c>
      <c r="Q3015" s="89">
        <v>4250.8999999999996</v>
      </c>
      <c r="R3015" s="88">
        <f>VLOOKUP(P3015,NEW_TRAIN_TEST!$A$1:$M$980,13,0)</f>
        <v>4223.5</v>
      </c>
      <c r="S3015" s="88">
        <f>VLOOKUP(P3015,NEW_TRAIN_TEST!$A$1:$M$980,11,0)</f>
        <v>5175</v>
      </c>
      <c r="T3015" s="6">
        <f t="shared" si="94"/>
        <v>0</v>
      </c>
      <c r="U3015" s="6">
        <f t="shared" si="95"/>
        <v>0</v>
      </c>
    </row>
    <row r="3016" spans="1:21" x14ac:dyDescent="0.2">
      <c r="A3016" s="88">
        <v>3014</v>
      </c>
      <c r="B3016" s="88">
        <v>3</v>
      </c>
      <c r="C3016" s="88" t="s">
        <v>2121</v>
      </c>
      <c r="D3016" s="89" t="s">
        <v>1699</v>
      </c>
      <c r="E3016" s="89">
        <v>0</v>
      </c>
      <c r="F3016" s="89">
        <v>7</v>
      </c>
      <c r="G3016" s="89">
        <v>2</v>
      </c>
      <c r="H3016" s="89">
        <v>0</v>
      </c>
      <c r="I3016" s="89">
        <v>0</v>
      </c>
      <c r="J3016" s="89">
        <v>0</v>
      </c>
      <c r="K3016" s="89">
        <v>0</v>
      </c>
      <c r="L3016" s="89">
        <v>0</v>
      </c>
      <c r="M3016" s="89">
        <v>0</v>
      </c>
      <c r="N3016" s="89">
        <v>0</v>
      </c>
      <c r="O3016" s="89">
        <v>0</v>
      </c>
      <c r="P3016" s="89">
        <v>238</v>
      </c>
      <c r="Q3016" s="89">
        <v>4253.1499999999996</v>
      </c>
      <c r="R3016" s="88">
        <f>VLOOKUP(P3016,NEW_TRAIN_TEST!$A$1:$M$980,13,0)</f>
        <v>4223.5</v>
      </c>
      <c r="S3016" s="88">
        <f>VLOOKUP(P3016,NEW_TRAIN_TEST!$A$1:$M$980,11,0)</f>
        <v>5175</v>
      </c>
      <c r="T3016" s="6">
        <f t="shared" si="94"/>
        <v>0</v>
      </c>
      <c r="U3016" s="6">
        <f t="shared" si="95"/>
        <v>0</v>
      </c>
    </row>
    <row r="3017" spans="1:21" x14ac:dyDescent="0.2">
      <c r="A3017" s="88">
        <v>3015</v>
      </c>
      <c r="B3017" s="88">
        <v>3</v>
      </c>
      <c r="C3017" s="88" t="s">
        <v>2121</v>
      </c>
      <c r="D3017" s="89" t="s">
        <v>1699</v>
      </c>
      <c r="E3017" s="89">
        <v>0</v>
      </c>
      <c r="F3017" s="89">
        <v>11</v>
      </c>
      <c r="G3017" s="89">
        <v>6</v>
      </c>
      <c r="H3017" s="89">
        <v>0</v>
      </c>
      <c r="I3017" s="89">
        <v>0</v>
      </c>
      <c r="J3017" s="89">
        <v>0</v>
      </c>
      <c r="K3017" s="89">
        <v>0</v>
      </c>
      <c r="L3017" s="89">
        <v>0</v>
      </c>
      <c r="M3017" s="89">
        <v>0</v>
      </c>
      <c r="N3017" s="89">
        <v>0</v>
      </c>
      <c r="O3017" s="89">
        <v>0</v>
      </c>
      <c r="P3017" s="89">
        <v>238</v>
      </c>
      <c r="Q3017" s="89">
        <v>4253.72</v>
      </c>
      <c r="R3017" s="88">
        <f>VLOOKUP(P3017,NEW_TRAIN_TEST!$A$1:$M$980,13,0)</f>
        <v>4223.5</v>
      </c>
      <c r="S3017" s="88">
        <f>VLOOKUP(P3017,NEW_TRAIN_TEST!$A$1:$M$980,11,0)</f>
        <v>5175</v>
      </c>
      <c r="T3017" s="6">
        <f t="shared" si="94"/>
        <v>0</v>
      </c>
      <c r="U3017" s="6">
        <f t="shared" si="95"/>
        <v>0</v>
      </c>
    </row>
    <row r="3018" spans="1:21" x14ac:dyDescent="0.2">
      <c r="A3018" s="88">
        <v>3016</v>
      </c>
      <c r="B3018" s="88">
        <v>3</v>
      </c>
      <c r="C3018" s="88" t="s">
        <v>2121</v>
      </c>
      <c r="D3018" s="89" t="s">
        <v>1699</v>
      </c>
      <c r="E3018" s="89">
        <v>0</v>
      </c>
      <c r="F3018" s="89">
        <v>7</v>
      </c>
      <c r="G3018" s="89">
        <v>2</v>
      </c>
      <c r="H3018" s="89">
        <v>0</v>
      </c>
      <c r="I3018" s="89">
        <v>2</v>
      </c>
      <c r="J3018" s="89">
        <v>0</v>
      </c>
      <c r="K3018" s="89">
        <v>0</v>
      </c>
      <c r="L3018" s="89">
        <v>0</v>
      </c>
      <c r="M3018" s="89">
        <v>0</v>
      </c>
      <c r="N3018" s="89">
        <v>0</v>
      </c>
      <c r="O3018" s="89">
        <v>2</v>
      </c>
      <c r="P3018" s="89">
        <v>238</v>
      </c>
      <c r="Q3018" s="89">
        <v>4259.1499999999996</v>
      </c>
      <c r="R3018" s="88">
        <f>VLOOKUP(P3018,NEW_TRAIN_TEST!$A$1:$M$980,13,0)</f>
        <v>4223.5</v>
      </c>
      <c r="S3018" s="88">
        <f>VLOOKUP(P3018,NEW_TRAIN_TEST!$A$1:$M$980,11,0)</f>
        <v>5175</v>
      </c>
      <c r="T3018" s="6">
        <f t="shared" si="94"/>
        <v>0</v>
      </c>
      <c r="U3018" s="6">
        <f t="shared" si="95"/>
        <v>0</v>
      </c>
    </row>
    <row r="3019" spans="1:21" x14ac:dyDescent="0.2">
      <c r="A3019" s="88">
        <v>3017</v>
      </c>
      <c r="B3019" s="88">
        <v>3</v>
      </c>
      <c r="C3019" s="88" t="s">
        <v>2121</v>
      </c>
      <c r="D3019" s="89" t="s">
        <v>1699</v>
      </c>
      <c r="E3019" s="89">
        <v>0</v>
      </c>
      <c r="F3019" s="89">
        <v>6</v>
      </c>
      <c r="G3019" s="89">
        <v>0</v>
      </c>
      <c r="H3019" s="89">
        <v>2</v>
      </c>
      <c r="I3019" s="89">
        <v>2</v>
      </c>
      <c r="J3019" s="89">
        <v>0</v>
      </c>
      <c r="K3019" s="89">
        <v>0</v>
      </c>
      <c r="L3019" s="89">
        <v>0</v>
      </c>
      <c r="M3019" s="89">
        <v>0</v>
      </c>
      <c r="N3019" s="89">
        <v>0</v>
      </c>
      <c r="O3019" s="89">
        <v>2</v>
      </c>
      <c r="P3019" s="89">
        <v>233</v>
      </c>
      <c r="Q3019" s="89">
        <v>4309</v>
      </c>
      <c r="R3019" s="88">
        <f>VLOOKUP(P3019,NEW_TRAIN_TEST!$A$1:$M$980,13,0)</f>
        <v>4309</v>
      </c>
      <c r="S3019" s="88">
        <f>VLOOKUP(P3019,NEW_TRAIN_TEST!$A$1:$M$980,11,0)</f>
        <v>5278</v>
      </c>
      <c r="T3019" s="6">
        <f t="shared" si="94"/>
        <v>0</v>
      </c>
      <c r="U3019" s="6">
        <f t="shared" si="95"/>
        <v>0</v>
      </c>
    </row>
    <row r="3020" spans="1:21" x14ac:dyDescent="0.2">
      <c r="A3020" s="88">
        <v>3018</v>
      </c>
      <c r="B3020" s="88">
        <v>3</v>
      </c>
      <c r="C3020" s="88" t="s">
        <v>2121</v>
      </c>
      <c r="D3020" s="89" t="s">
        <v>1699</v>
      </c>
      <c r="E3020" s="89">
        <v>3</v>
      </c>
      <c r="F3020" s="89">
        <v>2</v>
      </c>
      <c r="G3020" s="89">
        <v>0</v>
      </c>
      <c r="H3020" s="89">
        <v>2</v>
      </c>
      <c r="I3020" s="89">
        <v>2</v>
      </c>
      <c r="J3020" s="89">
        <v>0</v>
      </c>
      <c r="K3020" s="89">
        <v>0</v>
      </c>
      <c r="L3020" s="89">
        <v>0</v>
      </c>
      <c r="M3020" s="89">
        <v>0</v>
      </c>
      <c r="N3020" s="89">
        <v>0</v>
      </c>
      <c r="O3020" s="89">
        <v>2</v>
      </c>
      <c r="P3020" s="89">
        <v>233</v>
      </c>
      <c r="Q3020" s="89">
        <v>4327.75</v>
      </c>
      <c r="R3020" s="88">
        <f>VLOOKUP(P3020,NEW_TRAIN_TEST!$A$1:$M$980,13,0)</f>
        <v>4309</v>
      </c>
      <c r="S3020" s="88">
        <f>VLOOKUP(P3020,NEW_TRAIN_TEST!$A$1:$M$980,11,0)</f>
        <v>5278</v>
      </c>
      <c r="T3020" s="6">
        <f t="shared" si="94"/>
        <v>0</v>
      </c>
      <c r="U3020" s="6">
        <f t="shared" si="95"/>
        <v>0</v>
      </c>
    </row>
    <row r="3021" spans="1:21" x14ac:dyDescent="0.2">
      <c r="A3021" s="88">
        <v>3019</v>
      </c>
      <c r="B3021" s="88">
        <v>3</v>
      </c>
      <c r="C3021" s="88" t="s">
        <v>2121</v>
      </c>
      <c r="D3021" s="89" t="s">
        <v>1699</v>
      </c>
      <c r="E3021" s="89">
        <v>11</v>
      </c>
      <c r="F3021" s="89">
        <v>1</v>
      </c>
      <c r="G3021" s="89">
        <v>0</v>
      </c>
      <c r="H3021" s="89">
        <v>0</v>
      </c>
      <c r="I3021" s="89">
        <v>2</v>
      </c>
      <c r="J3021" s="89">
        <v>0</v>
      </c>
      <c r="K3021" s="89">
        <v>0</v>
      </c>
      <c r="L3021" s="89">
        <v>0</v>
      </c>
      <c r="M3021" s="89">
        <v>20</v>
      </c>
      <c r="N3021" s="89">
        <v>0</v>
      </c>
      <c r="O3021" s="89">
        <v>2</v>
      </c>
      <c r="P3021" s="89">
        <v>840</v>
      </c>
      <c r="Q3021" s="89">
        <v>7149.5</v>
      </c>
      <c r="R3021" s="88">
        <f>VLOOKUP(P3021,NEW_TRAIN_TEST!$A$1:$M$980,13,0)</f>
        <v>5853.5</v>
      </c>
      <c r="S3021" s="88">
        <f>VLOOKUP(P3021,NEW_TRAIN_TEST!$A$1:$M$980,11,0)</f>
        <v>7619</v>
      </c>
      <c r="T3021" s="6">
        <f t="shared" si="94"/>
        <v>0</v>
      </c>
      <c r="U3021" s="6">
        <f t="shared" si="95"/>
        <v>1</v>
      </c>
    </row>
    <row r="3022" spans="1:21" x14ac:dyDescent="0.2">
      <c r="A3022" s="88">
        <v>3020</v>
      </c>
      <c r="B3022" s="88">
        <v>3</v>
      </c>
      <c r="C3022" s="88" t="s">
        <v>2121</v>
      </c>
      <c r="D3022" s="89" t="s">
        <v>1699</v>
      </c>
      <c r="E3022" s="89">
        <v>4</v>
      </c>
      <c r="F3022" s="89">
        <v>0</v>
      </c>
      <c r="G3022" s="89">
        <v>0</v>
      </c>
      <c r="H3022" s="89">
        <v>0</v>
      </c>
      <c r="I3022" s="89">
        <v>0</v>
      </c>
      <c r="J3022" s="89">
        <v>0</v>
      </c>
      <c r="K3022" s="89">
        <v>0</v>
      </c>
      <c r="L3022" s="89">
        <v>0</v>
      </c>
      <c r="M3022" s="89">
        <v>0</v>
      </c>
      <c r="N3022" s="89">
        <v>0</v>
      </c>
      <c r="O3022" s="89">
        <v>0</v>
      </c>
      <c r="P3022" s="89">
        <v>931</v>
      </c>
      <c r="Q3022" s="89">
        <v>4246</v>
      </c>
      <c r="R3022" s="88">
        <f>VLOOKUP(P3022,NEW_TRAIN_TEST!$A$1:$M$980,13,0)</f>
        <v>4063</v>
      </c>
      <c r="S3022" s="88">
        <f>VLOOKUP(P3022,NEW_TRAIN_TEST!$A$1:$M$980,11,0)</f>
        <v>4971</v>
      </c>
      <c r="T3022" s="6">
        <f t="shared" si="94"/>
        <v>0</v>
      </c>
      <c r="U3022" s="6">
        <f t="shared" si="95"/>
        <v>0</v>
      </c>
    </row>
    <row r="3023" spans="1:21" x14ac:dyDescent="0.2">
      <c r="A3023" s="88">
        <v>3021</v>
      </c>
      <c r="B3023" s="88">
        <v>3</v>
      </c>
      <c r="C3023" s="88" t="s">
        <v>2121</v>
      </c>
      <c r="D3023" s="89" t="s">
        <v>1699</v>
      </c>
      <c r="E3023" s="89">
        <v>0</v>
      </c>
      <c r="F3023" s="89">
        <v>2</v>
      </c>
      <c r="G3023" s="89">
        <v>0</v>
      </c>
      <c r="H3023" s="89">
        <v>2</v>
      </c>
      <c r="I3023" s="89">
        <v>2</v>
      </c>
      <c r="J3023" s="89">
        <v>0</v>
      </c>
      <c r="K3023" s="89">
        <v>0</v>
      </c>
      <c r="L3023" s="89">
        <v>0</v>
      </c>
      <c r="M3023" s="89">
        <v>0</v>
      </c>
      <c r="N3023" s="89">
        <v>0</v>
      </c>
      <c r="O3023" s="89">
        <v>2</v>
      </c>
      <c r="P3023" s="89">
        <v>235</v>
      </c>
      <c r="Q3023" s="89">
        <v>4004.5</v>
      </c>
      <c r="R3023" s="88">
        <f>VLOOKUP(P3023,NEW_TRAIN_TEST!$A$1:$M$980,13,0)</f>
        <v>4004.5</v>
      </c>
      <c r="S3023" s="88">
        <f>VLOOKUP(P3023,NEW_TRAIN_TEST!$A$1:$M$980,11,0)</f>
        <v>4982</v>
      </c>
      <c r="T3023" s="6">
        <f t="shared" si="94"/>
        <v>0</v>
      </c>
      <c r="U3023" s="6">
        <f t="shared" si="95"/>
        <v>0</v>
      </c>
    </row>
    <row r="3024" spans="1:21" x14ac:dyDescent="0.2">
      <c r="A3024" s="88">
        <v>3022</v>
      </c>
      <c r="B3024" s="88">
        <v>3</v>
      </c>
      <c r="C3024" s="88" t="s">
        <v>2121</v>
      </c>
      <c r="D3024" s="89" t="s">
        <v>1699</v>
      </c>
      <c r="E3024" s="89">
        <v>0</v>
      </c>
      <c r="F3024" s="89">
        <v>2</v>
      </c>
      <c r="G3024" s="89">
        <v>0</v>
      </c>
      <c r="H3024" s="89">
        <v>2</v>
      </c>
      <c r="I3024" s="89">
        <v>2</v>
      </c>
      <c r="J3024" s="89">
        <v>0</v>
      </c>
      <c r="K3024" s="89">
        <v>0</v>
      </c>
      <c r="L3024" s="89">
        <v>0</v>
      </c>
      <c r="M3024" s="89">
        <v>0</v>
      </c>
      <c r="N3024" s="89">
        <v>0</v>
      </c>
      <c r="O3024" s="89">
        <v>2</v>
      </c>
      <c r="P3024" s="89">
        <v>235</v>
      </c>
      <c r="Q3024" s="89">
        <v>4011.5</v>
      </c>
      <c r="R3024" s="88">
        <f>VLOOKUP(P3024,NEW_TRAIN_TEST!$A$1:$M$980,13,0)</f>
        <v>4004.5</v>
      </c>
      <c r="S3024" s="88">
        <f>VLOOKUP(P3024,NEW_TRAIN_TEST!$A$1:$M$980,11,0)</f>
        <v>4982</v>
      </c>
      <c r="T3024" s="6">
        <f t="shared" si="94"/>
        <v>0</v>
      </c>
      <c r="U3024" s="6">
        <f t="shared" si="95"/>
        <v>0</v>
      </c>
    </row>
    <row r="3025" spans="1:21" x14ac:dyDescent="0.2">
      <c r="A3025" s="88">
        <v>3023</v>
      </c>
      <c r="B3025" s="88">
        <v>3</v>
      </c>
      <c r="C3025" s="88" t="s">
        <v>2121</v>
      </c>
      <c r="D3025" s="89" t="s">
        <v>1699</v>
      </c>
      <c r="E3025" s="89">
        <v>0</v>
      </c>
      <c r="F3025" s="89">
        <v>5</v>
      </c>
      <c r="G3025" s="89">
        <v>0</v>
      </c>
      <c r="H3025" s="89">
        <v>0</v>
      </c>
      <c r="I3025" s="89">
        <v>2</v>
      </c>
      <c r="J3025" s="89">
        <v>0</v>
      </c>
      <c r="K3025" s="89">
        <v>0</v>
      </c>
      <c r="L3025" s="89">
        <v>1</v>
      </c>
      <c r="M3025" s="89">
        <v>9</v>
      </c>
      <c r="N3025" s="89">
        <v>0</v>
      </c>
      <c r="O3025" s="89">
        <v>2</v>
      </c>
      <c r="P3025" s="89">
        <v>235</v>
      </c>
      <c r="Q3025" s="89">
        <v>4022.67</v>
      </c>
      <c r="R3025" s="88">
        <f>VLOOKUP(P3025,NEW_TRAIN_TEST!$A$1:$M$980,13,0)</f>
        <v>4004.5</v>
      </c>
      <c r="S3025" s="88">
        <f>VLOOKUP(P3025,NEW_TRAIN_TEST!$A$1:$M$980,11,0)</f>
        <v>4982</v>
      </c>
      <c r="T3025" s="6">
        <f t="shared" si="94"/>
        <v>1</v>
      </c>
      <c r="U3025" s="6">
        <f t="shared" si="95"/>
        <v>1</v>
      </c>
    </row>
    <row r="3026" spans="1:21" x14ac:dyDescent="0.2">
      <c r="A3026" s="88">
        <v>3024</v>
      </c>
      <c r="B3026" s="88">
        <v>3</v>
      </c>
      <c r="C3026" s="88" t="s">
        <v>2121</v>
      </c>
      <c r="D3026" s="89" t="s">
        <v>1699</v>
      </c>
      <c r="E3026" s="89">
        <v>0</v>
      </c>
      <c r="F3026" s="89">
        <v>2</v>
      </c>
      <c r="G3026" s="89">
        <v>1</v>
      </c>
      <c r="H3026" s="89">
        <v>2</v>
      </c>
      <c r="I3026" s="89">
        <v>2</v>
      </c>
      <c r="J3026" s="89">
        <v>0</v>
      </c>
      <c r="K3026" s="89">
        <v>0</v>
      </c>
      <c r="L3026" s="89">
        <v>1</v>
      </c>
      <c r="M3026" s="89">
        <v>9</v>
      </c>
      <c r="N3026" s="89">
        <v>0</v>
      </c>
      <c r="O3026" s="89">
        <v>2</v>
      </c>
      <c r="P3026" s="89">
        <v>235</v>
      </c>
      <c r="Q3026" s="89">
        <v>4024.5</v>
      </c>
      <c r="R3026" s="88">
        <f>VLOOKUP(P3026,NEW_TRAIN_TEST!$A$1:$M$980,13,0)</f>
        <v>4004.5</v>
      </c>
      <c r="S3026" s="88">
        <f>VLOOKUP(P3026,NEW_TRAIN_TEST!$A$1:$M$980,11,0)</f>
        <v>4982</v>
      </c>
      <c r="T3026" s="6">
        <f t="shared" si="94"/>
        <v>1</v>
      </c>
      <c r="U3026" s="6">
        <f t="shared" si="95"/>
        <v>1</v>
      </c>
    </row>
    <row r="3027" spans="1:21" x14ac:dyDescent="0.2">
      <c r="A3027" s="88">
        <v>3025</v>
      </c>
      <c r="B3027" s="88">
        <v>3</v>
      </c>
      <c r="C3027" s="88" t="s">
        <v>2121</v>
      </c>
      <c r="D3027" s="89" t="s">
        <v>1699</v>
      </c>
      <c r="E3027" s="89">
        <v>0</v>
      </c>
      <c r="F3027" s="89">
        <v>5</v>
      </c>
      <c r="G3027" s="89">
        <v>0</v>
      </c>
      <c r="H3027" s="89">
        <v>2</v>
      </c>
      <c r="I3027" s="89">
        <v>0</v>
      </c>
      <c r="J3027" s="89">
        <v>0</v>
      </c>
      <c r="K3027" s="89">
        <v>0</v>
      </c>
      <c r="L3027" s="89">
        <v>1</v>
      </c>
      <c r="M3027" s="89">
        <v>9</v>
      </c>
      <c r="N3027" s="89">
        <v>0</v>
      </c>
      <c r="O3027" s="89">
        <v>0</v>
      </c>
      <c r="P3027" s="89">
        <v>235</v>
      </c>
      <c r="Q3027" s="89">
        <v>4027</v>
      </c>
      <c r="R3027" s="88">
        <f>VLOOKUP(P3027,NEW_TRAIN_TEST!$A$1:$M$980,13,0)</f>
        <v>4004.5</v>
      </c>
      <c r="S3027" s="88">
        <f>VLOOKUP(P3027,NEW_TRAIN_TEST!$A$1:$M$980,11,0)</f>
        <v>4982</v>
      </c>
      <c r="T3027" s="6">
        <f t="shared" si="94"/>
        <v>1</v>
      </c>
      <c r="U3027" s="6">
        <f t="shared" si="95"/>
        <v>1</v>
      </c>
    </row>
    <row r="3028" spans="1:21" x14ac:dyDescent="0.2">
      <c r="A3028" s="88">
        <v>3026</v>
      </c>
      <c r="B3028" s="88">
        <v>3</v>
      </c>
      <c r="C3028" s="88" t="s">
        <v>2121</v>
      </c>
      <c r="D3028" s="89" t="s">
        <v>1699</v>
      </c>
      <c r="E3028" s="89">
        <v>0</v>
      </c>
      <c r="F3028" s="89">
        <v>6</v>
      </c>
      <c r="G3028" s="89">
        <v>2</v>
      </c>
      <c r="H3028" s="89">
        <v>0</v>
      </c>
      <c r="I3028" s="89">
        <v>0</v>
      </c>
      <c r="J3028" s="89">
        <v>0</v>
      </c>
      <c r="K3028" s="89">
        <v>0</v>
      </c>
      <c r="L3028" s="89">
        <v>0</v>
      </c>
      <c r="M3028" s="89">
        <v>0</v>
      </c>
      <c r="N3028" s="89">
        <v>0</v>
      </c>
      <c r="O3028" s="89">
        <v>0</v>
      </c>
      <c r="P3028" s="89">
        <v>235</v>
      </c>
      <c r="Q3028" s="89">
        <v>4029.5</v>
      </c>
      <c r="R3028" s="88">
        <f>VLOOKUP(P3028,NEW_TRAIN_TEST!$A$1:$M$980,13,0)</f>
        <v>4004.5</v>
      </c>
      <c r="S3028" s="88">
        <f>VLOOKUP(P3028,NEW_TRAIN_TEST!$A$1:$M$980,11,0)</f>
        <v>4982</v>
      </c>
      <c r="T3028" s="6">
        <f t="shared" si="94"/>
        <v>0</v>
      </c>
      <c r="U3028" s="6">
        <f t="shared" si="95"/>
        <v>0</v>
      </c>
    </row>
    <row r="3029" spans="1:21" x14ac:dyDescent="0.2">
      <c r="A3029" s="88">
        <v>3027</v>
      </c>
      <c r="B3029" s="88">
        <v>3</v>
      </c>
      <c r="C3029" s="88" t="s">
        <v>2121</v>
      </c>
      <c r="D3029" s="89" t="s">
        <v>1699</v>
      </c>
      <c r="E3029" s="89">
        <v>0</v>
      </c>
      <c r="F3029" s="89">
        <v>3</v>
      </c>
      <c r="G3029" s="89">
        <v>0</v>
      </c>
      <c r="H3029" s="89">
        <v>0</v>
      </c>
      <c r="I3029" s="89">
        <v>2</v>
      </c>
      <c r="J3029" s="89">
        <v>0</v>
      </c>
      <c r="K3029" s="89">
        <v>0</v>
      </c>
      <c r="L3029" s="89">
        <v>0</v>
      </c>
      <c r="M3029" s="89">
        <v>9</v>
      </c>
      <c r="N3029" s="89">
        <v>0</v>
      </c>
      <c r="O3029" s="89">
        <v>2</v>
      </c>
      <c r="P3029" s="89">
        <v>235</v>
      </c>
      <c r="Q3029" s="89">
        <v>4032</v>
      </c>
      <c r="R3029" s="88">
        <f>VLOOKUP(P3029,NEW_TRAIN_TEST!$A$1:$M$980,13,0)</f>
        <v>4004.5</v>
      </c>
      <c r="S3029" s="88">
        <f>VLOOKUP(P3029,NEW_TRAIN_TEST!$A$1:$M$980,11,0)</f>
        <v>4982</v>
      </c>
      <c r="T3029" s="6">
        <f t="shared" si="94"/>
        <v>0</v>
      </c>
      <c r="U3029" s="6">
        <f t="shared" si="95"/>
        <v>1</v>
      </c>
    </row>
    <row r="3030" spans="1:21" x14ac:dyDescent="0.2">
      <c r="A3030" s="88">
        <v>3028</v>
      </c>
      <c r="B3030" s="88">
        <v>3</v>
      </c>
      <c r="C3030" s="88" t="s">
        <v>2121</v>
      </c>
      <c r="D3030" s="89" t="s">
        <v>1699</v>
      </c>
      <c r="E3030" s="89">
        <v>0</v>
      </c>
      <c r="F3030" s="89">
        <v>9</v>
      </c>
      <c r="G3030" s="89">
        <v>6</v>
      </c>
      <c r="H3030" s="89">
        <v>0</v>
      </c>
      <c r="I3030" s="89">
        <v>1</v>
      </c>
      <c r="J3030" s="89">
        <v>0</v>
      </c>
      <c r="K3030" s="89">
        <v>0</v>
      </c>
      <c r="L3030" s="89">
        <v>0</v>
      </c>
      <c r="M3030" s="89">
        <v>9</v>
      </c>
      <c r="N3030" s="89">
        <v>0</v>
      </c>
      <c r="O3030" s="89">
        <v>0</v>
      </c>
      <c r="P3030" s="89">
        <v>235</v>
      </c>
      <c r="Q3030" s="89">
        <v>4034.83</v>
      </c>
      <c r="R3030" s="88">
        <f>VLOOKUP(P3030,NEW_TRAIN_TEST!$A$1:$M$980,13,0)</f>
        <v>4004.5</v>
      </c>
      <c r="S3030" s="88">
        <f>VLOOKUP(P3030,NEW_TRAIN_TEST!$A$1:$M$980,11,0)</f>
        <v>4982</v>
      </c>
      <c r="T3030" s="6">
        <f t="shared" si="94"/>
        <v>0</v>
      </c>
      <c r="U3030" s="6">
        <f t="shared" si="95"/>
        <v>1</v>
      </c>
    </row>
    <row r="3031" spans="1:21" x14ac:dyDescent="0.2">
      <c r="A3031" s="88">
        <v>3029</v>
      </c>
      <c r="B3031" s="88">
        <v>3</v>
      </c>
      <c r="C3031" s="88" t="s">
        <v>2121</v>
      </c>
      <c r="D3031" s="89" t="s">
        <v>1699</v>
      </c>
      <c r="E3031" s="89">
        <v>0</v>
      </c>
      <c r="F3031" s="89">
        <v>9</v>
      </c>
      <c r="G3031" s="89">
        <v>4</v>
      </c>
      <c r="H3031" s="89">
        <v>0</v>
      </c>
      <c r="I3031" s="89">
        <v>0</v>
      </c>
      <c r="J3031" s="89">
        <v>0</v>
      </c>
      <c r="K3031" s="89">
        <v>0</v>
      </c>
      <c r="L3031" s="89">
        <v>0</v>
      </c>
      <c r="M3031" s="89">
        <v>0</v>
      </c>
      <c r="N3031" s="89">
        <v>0</v>
      </c>
      <c r="O3031" s="89">
        <v>0</v>
      </c>
      <c r="P3031" s="89">
        <v>235</v>
      </c>
      <c r="Q3031" s="89">
        <v>4035.5</v>
      </c>
      <c r="R3031" s="88">
        <f>VLOOKUP(P3031,NEW_TRAIN_TEST!$A$1:$M$980,13,0)</f>
        <v>4004.5</v>
      </c>
      <c r="S3031" s="88">
        <f>VLOOKUP(P3031,NEW_TRAIN_TEST!$A$1:$M$980,11,0)</f>
        <v>4982</v>
      </c>
      <c r="T3031" s="6">
        <f t="shared" si="94"/>
        <v>0</v>
      </c>
      <c r="U3031" s="6">
        <f t="shared" si="95"/>
        <v>0</v>
      </c>
    </row>
    <row r="3032" spans="1:21" x14ac:dyDescent="0.2">
      <c r="A3032" s="88">
        <v>3030</v>
      </c>
      <c r="B3032" s="88">
        <v>3</v>
      </c>
      <c r="C3032" s="88" t="s">
        <v>2121</v>
      </c>
      <c r="D3032" s="89" t="s">
        <v>1699</v>
      </c>
      <c r="E3032" s="89">
        <v>0</v>
      </c>
      <c r="F3032" s="89">
        <v>12</v>
      </c>
      <c r="G3032" s="89">
        <v>6</v>
      </c>
      <c r="H3032" s="89">
        <v>0</v>
      </c>
      <c r="I3032" s="89">
        <v>0</v>
      </c>
      <c r="J3032" s="89">
        <v>0</v>
      </c>
      <c r="K3032" s="89">
        <v>0</v>
      </c>
      <c r="L3032" s="89">
        <v>0</v>
      </c>
      <c r="M3032" s="89">
        <v>0</v>
      </c>
      <c r="N3032" s="89">
        <v>0</v>
      </c>
      <c r="O3032" s="89">
        <v>0</v>
      </c>
      <c r="P3032" s="89">
        <v>235</v>
      </c>
      <c r="Q3032" s="89">
        <v>4037.5</v>
      </c>
      <c r="R3032" s="88">
        <f>VLOOKUP(P3032,NEW_TRAIN_TEST!$A$1:$M$980,13,0)</f>
        <v>4004.5</v>
      </c>
      <c r="S3032" s="88">
        <f>VLOOKUP(P3032,NEW_TRAIN_TEST!$A$1:$M$980,11,0)</f>
        <v>4982</v>
      </c>
      <c r="T3032" s="6">
        <f t="shared" si="94"/>
        <v>0</v>
      </c>
      <c r="U3032" s="6">
        <f t="shared" si="95"/>
        <v>0</v>
      </c>
    </row>
    <row r="3033" spans="1:21" x14ac:dyDescent="0.2">
      <c r="A3033" s="88">
        <v>3031</v>
      </c>
      <c r="B3033" s="88">
        <v>3</v>
      </c>
      <c r="C3033" s="88" t="s">
        <v>2121</v>
      </c>
      <c r="D3033" s="89" t="s">
        <v>1699</v>
      </c>
      <c r="E3033" s="89">
        <v>0</v>
      </c>
      <c r="F3033" s="89">
        <v>11</v>
      </c>
      <c r="G3033" s="89">
        <v>0</v>
      </c>
      <c r="H3033" s="89">
        <v>2</v>
      </c>
      <c r="I3033" s="89">
        <v>0</v>
      </c>
      <c r="J3033" s="89">
        <v>0</v>
      </c>
      <c r="K3033" s="89">
        <v>0</v>
      </c>
      <c r="L3033" s="89">
        <v>0</v>
      </c>
      <c r="M3033" s="89">
        <v>9</v>
      </c>
      <c r="N3033" s="89">
        <v>0</v>
      </c>
      <c r="O3033" s="89">
        <v>0</v>
      </c>
      <c r="P3033" s="89">
        <v>235</v>
      </c>
      <c r="Q3033" s="89">
        <v>4038.5</v>
      </c>
      <c r="R3033" s="88">
        <f>VLOOKUP(P3033,NEW_TRAIN_TEST!$A$1:$M$980,13,0)</f>
        <v>4004.5</v>
      </c>
      <c r="S3033" s="88">
        <f>VLOOKUP(P3033,NEW_TRAIN_TEST!$A$1:$M$980,11,0)</f>
        <v>4982</v>
      </c>
      <c r="T3033" s="6">
        <f t="shared" si="94"/>
        <v>0</v>
      </c>
      <c r="U3033" s="6">
        <f t="shared" si="95"/>
        <v>1</v>
      </c>
    </row>
    <row r="3034" spans="1:21" x14ac:dyDescent="0.2">
      <c r="A3034" s="88">
        <v>3032</v>
      </c>
      <c r="B3034" s="88">
        <v>3</v>
      </c>
      <c r="C3034" s="88" t="s">
        <v>2121</v>
      </c>
      <c r="D3034" s="89" t="s">
        <v>1699</v>
      </c>
      <c r="E3034" s="89">
        <v>0</v>
      </c>
      <c r="F3034" s="89">
        <v>9</v>
      </c>
      <c r="G3034" s="89">
        <v>4</v>
      </c>
      <c r="H3034" s="89">
        <v>2</v>
      </c>
      <c r="I3034" s="89">
        <v>2</v>
      </c>
      <c r="J3034" s="89">
        <v>0</v>
      </c>
      <c r="K3034" s="89">
        <v>1</v>
      </c>
      <c r="L3034" s="89">
        <v>1</v>
      </c>
      <c r="M3034" s="89">
        <v>9</v>
      </c>
      <c r="N3034" s="89">
        <v>0</v>
      </c>
      <c r="O3034" s="89">
        <v>2</v>
      </c>
      <c r="P3034" s="89">
        <v>235</v>
      </c>
      <c r="Q3034" s="89">
        <v>4039.5</v>
      </c>
      <c r="R3034" s="88">
        <f>VLOOKUP(P3034,NEW_TRAIN_TEST!$A$1:$M$980,13,0)</f>
        <v>4004.5</v>
      </c>
      <c r="S3034" s="88">
        <f>VLOOKUP(P3034,NEW_TRAIN_TEST!$A$1:$M$980,11,0)</f>
        <v>4982</v>
      </c>
      <c r="T3034" s="6">
        <f t="shared" si="94"/>
        <v>1</v>
      </c>
      <c r="U3034" s="6">
        <f t="shared" si="95"/>
        <v>1</v>
      </c>
    </row>
    <row r="3035" spans="1:21" x14ac:dyDescent="0.2">
      <c r="A3035" s="88">
        <v>3033</v>
      </c>
      <c r="B3035" s="88">
        <v>3</v>
      </c>
      <c r="C3035" s="88" t="s">
        <v>2121</v>
      </c>
      <c r="D3035" s="89" t="s">
        <v>1699</v>
      </c>
      <c r="E3035" s="89">
        <v>0</v>
      </c>
      <c r="F3035" s="89">
        <v>4</v>
      </c>
      <c r="G3035" s="89">
        <v>0</v>
      </c>
      <c r="H3035" s="89">
        <v>0</v>
      </c>
      <c r="I3035" s="89">
        <v>2</v>
      </c>
      <c r="J3035" s="89">
        <v>0</v>
      </c>
      <c r="K3035" s="89">
        <v>0</v>
      </c>
      <c r="L3035" s="89">
        <v>0</v>
      </c>
      <c r="M3035" s="89">
        <v>0</v>
      </c>
      <c r="N3035" s="89">
        <v>0</v>
      </c>
      <c r="O3035" s="89">
        <v>2</v>
      </c>
      <c r="P3035" s="89">
        <v>235</v>
      </c>
      <c r="Q3035" s="89">
        <v>4041</v>
      </c>
      <c r="R3035" s="88">
        <f>VLOOKUP(P3035,NEW_TRAIN_TEST!$A$1:$M$980,13,0)</f>
        <v>4004.5</v>
      </c>
      <c r="S3035" s="88">
        <f>VLOOKUP(P3035,NEW_TRAIN_TEST!$A$1:$M$980,11,0)</f>
        <v>4982</v>
      </c>
      <c r="T3035" s="6">
        <f t="shared" si="94"/>
        <v>0</v>
      </c>
      <c r="U3035" s="6">
        <f t="shared" si="95"/>
        <v>0</v>
      </c>
    </row>
    <row r="3036" spans="1:21" x14ac:dyDescent="0.2">
      <c r="A3036" s="88">
        <v>3034</v>
      </c>
      <c r="B3036" s="88">
        <v>3</v>
      </c>
      <c r="C3036" s="88" t="s">
        <v>2121</v>
      </c>
      <c r="D3036" s="89" t="s">
        <v>1699</v>
      </c>
      <c r="E3036" s="89">
        <v>0</v>
      </c>
      <c r="F3036" s="89">
        <v>2</v>
      </c>
      <c r="G3036" s="89">
        <v>0</v>
      </c>
      <c r="H3036" s="89">
        <v>2</v>
      </c>
      <c r="I3036" s="89">
        <v>2</v>
      </c>
      <c r="J3036" s="89">
        <v>0</v>
      </c>
      <c r="K3036" s="89">
        <v>0</v>
      </c>
      <c r="L3036" s="89">
        <v>0</v>
      </c>
      <c r="M3036" s="89">
        <v>0</v>
      </c>
      <c r="N3036" s="89">
        <v>0</v>
      </c>
      <c r="O3036" s="89">
        <v>2</v>
      </c>
      <c r="P3036" s="89">
        <v>235</v>
      </c>
      <c r="Q3036" s="89">
        <v>4048</v>
      </c>
      <c r="R3036" s="88">
        <f>VLOOKUP(P3036,NEW_TRAIN_TEST!$A$1:$M$980,13,0)</f>
        <v>4004.5</v>
      </c>
      <c r="S3036" s="88">
        <f>VLOOKUP(P3036,NEW_TRAIN_TEST!$A$1:$M$980,11,0)</f>
        <v>4982</v>
      </c>
      <c r="T3036" s="6">
        <f t="shared" si="94"/>
        <v>0</v>
      </c>
      <c r="U3036" s="6">
        <f t="shared" si="95"/>
        <v>0</v>
      </c>
    </row>
    <row r="3037" spans="1:21" x14ac:dyDescent="0.2">
      <c r="A3037" s="88">
        <v>3035</v>
      </c>
      <c r="B3037" s="88">
        <v>3</v>
      </c>
      <c r="C3037" s="88" t="s">
        <v>2121</v>
      </c>
      <c r="D3037" s="89" t="s">
        <v>1699</v>
      </c>
      <c r="E3037" s="89">
        <v>0</v>
      </c>
      <c r="F3037" s="89">
        <v>12</v>
      </c>
      <c r="G3037" s="89">
        <v>6</v>
      </c>
      <c r="H3037" s="89">
        <v>0</v>
      </c>
      <c r="I3037" s="89">
        <v>0</v>
      </c>
      <c r="J3037" s="89">
        <v>0</v>
      </c>
      <c r="K3037" s="89">
        <v>0</v>
      </c>
      <c r="L3037" s="89">
        <v>0</v>
      </c>
      <c r="M3037" s="89">
        <v>0</v>
      </c>
      <c r="N3037" s="89">
        <v>0</v>
      </c>
      <c r="O3037" s="89">
        <v>0</v>
      </c>
      <c r="P3037" s="89">
        <v>235</v>
      </c>
      <c r="Q3037" s="89">
        <v>4049.5</v>
      </c>
      <c r="R3037" s="88">
        <f>VLOOKUP(P3037,NEW_TRAIN_TEST!$A$1:$M$980,13,0)</f>
        <v>4004.5</v>
      </c>
      <c r="S3037" s="88">
        <f>VLOOKUP(P3037,NEW_TRAIN_TEST!$A$1:$M$980,11,0)</f>
        <v>4982</v>
      </c>
      <c r="T3037" s="6">
        <f t="shared" si="94"/>
        <v>0</v>
      </c>
      <c r="U3037" s="6">
        <f t="shared" si="95"/>
        <v>0</v>
      </c>
    </row>
    <row r="3038" spans="1:21" x14ac:dyDescent="0.2">
      <c r="A3038" s="88">
        <v>3036</v>
      </c>
      <c r="B3038" s="88">
        <v>3</v>
      </c>
      <c r="C3038" s="88" t="s">
        <v>2121</v>
      </c>
      <c r="D3038" s="89" t="s">
        <v>1699</v>
      </c>
      <c r="E3038" s="89">
        <v>8</v>
      </c>
      <c r="F3038" s="89">
        <v>0</v>
      </c>
      <c r="G3038" s="89">
        <v>0</v>
      </c>
      <c r="H3038" s="89">
        <v>0</v>
      </c>
      <c r="I3038" s="89">
        <v>0</v>
      </c>
      <c r="J3038" s="89">
        <v>0</v>
      </c>
      <c r="K3038" s="89">
        <v>0</v>
      </c>
      <c r="L3038" s="89">
        <v>1</v>
      </c>
      <c r="M3038" s="89">
        <v>0</v>
      </c>
      <c r="N3038" s="89">
        <v>0</v>
      </c>
      <c r="O3038" s="89">
        <v>0</v>
      </c>
      <c r="P3038" s="89">
        <v>843</v>
      </c>
      <c r="Q3038" s="89">
        <v>5887</v>
      </c>
      <c r="R3038" s="88">
        <f>VLOOKUP(P3038,NEW_TRAIN_TEST!$A$1:$M$980,13,0)</f>
        <v>5450</v>
      </c>
      <c r="S3038" s="88">
        <f>VLOOKUP(P3038,NEW_TRAIN_TEST!$A$1:$M$980,11,0)</f>
        <v>6273</v>
      </c>
      <c r="T3038" s="6">
        <f t="shared" si="94"/>
        <v>1</v>
      </c>
      <c r="U3038" s="6">
        <f t="shared" si="95"/>
        <v>0</v>
      </c>
    </row>
    <row r="3039" spans="1:21" x14ac:dyDescent="0.2">
      <c r="A3039" s="88">
        <v>3037</v>
      </c>
      <c r="B3039" s="88">
        <v>3</v>
      </c>
      <c r="C3039" s="88" t="s">
        <v>2121</v>
      </c>
      <c r="D3039" s="89" t="s">
        <v>1699</v>
      </c>
      <c r="E3039" s="89">
        <v>0</v>
      </c>
      <c r="F3039" s="89">
        <v>4</v>
      </c>
      <c r="G3039" s="89">
        <v>0</v>
      </c>
      <c r="H3039" s="89">
        <v>2</v>
      </c>
      <c r="I3039" s="89">
        <v>2</v>
      </c>
      <c r="J3039" s="89">
        <v>0</v>
      </c>
      <c r="K3039" s="89">
        <v>0</v>
      </c>
      <c r="L3039" s="89">
        <v>0</v>
      </c>
      <c r="M3039" s="89">
        <v>0</v>
      </c>
      <c r="N3039" s="89">
        <v>0</v>
      </c>
      <c r="O3039" s="89">
        <v>2</v>
      </c>
      <c r="P3039" s="89">
        <v>588</v>
      </c>
      <c r="Q3039" s="89">
        <v>2606</v>
      </c>
      <c r="R3039" s="88">
        <f>VLOOKUP(P3039,NEW_TRAIN_TEST!$A$1:$M$980,13,0)</f>
        <v>2606</v>
      </c>
      <c r="S3039" s="88">
        <f>VLOOKUP(P3039,NEW_TRAIN_TEST!$A$1:$M$980,11,0)</f>
        <v>3377</v>
      </c>
      <c r="T3039" s="6">
        <f t="shared" si="94"/>
        <v>0</v>
      </c>
      <c r="U3039" s="6">
        <f t="shared" si="95"/>
        <v>0</v>
      </c>
    </row>
    <row r="3040" spans="1:21" x14ac:dyDescent="0.2">
      <c r="A3040" s="88">
        <v>3038</v>
      </c>
      <c r="B3040" s="88">
        <v>3</v>
      </c>
      <c r="C3040" s="88" t="s">
        <v>2121</v>
      </c>
      <c r="D3040" s="89" t="s">
        <v>1699</v>
      </c>
      <c r="E3040" s="89">
        <v>3</v>
      </c>
      <c r="F3040" s="89">
        <v>0</v>
      </c>
      <c r="G3040" s="89">
        <v>0</v>
      </c>
      <c r="H3040" s="89">
        <v>0</v>
      </c>
      <c r="I3040" s="89">
        <v>0</v>
      </c>
      <c r="J3040" s="89">
        <v>0</v>
      </c>
      <c r="K3040" s="89">
        <v>0</v>
      </c>
      <c r="L3040" s="89">
        <v>1</v>
      </c>
      <c r="M3040" s="89">
        <v>0</v>
      </c>
      <c r="N3040" s="89">
        <v>0</v>
      </c>
      <c r="O3040" s="89">
        <v>0</v>
      </c>
      <c r="P3040" s="89">
        <v>588</v>
      </c>
      <c r="Q3040" s="89">
        <v>2731.5</v>
      </c>
      <c r="R3040" s="88">
        <f>VLOOKUP(P3040,NEW_TRAIN_TEST!$A$1:$M$980,13,0)</f>
        <v>2606</v>
      </c>
      <c r="S3040" s="88">
        <f>VLOOKUP(P3040,NEW_TRAIN_TEST!$A$1:$M$980,11,0)</f>
        <v>3377</v>
      </c>
      <c r="T3040" s="6">
        <f t="shared" si="94"/>
        <v>1</v>
      </c>
      <c r="U3040" s="6">
        <f t="shared" si="95"/>
        <v>0</v>
      </c>
    </row>
    <row r="3041" spans="1:21" x14ac:dyDescent="0.2">
      <c r="A3041" s="88">
        <v>3039</v>
      </c>
      <c r="B3041" s="88">
        <v>3</v>
      </c>
      <c r="C3041" s="88" t="s">
        <v>2121</v>
      </c>
      <c r="D3041" s="89" t="s">
        <v>1699</v>
      </c>
      <c r="E3041" s="89">
        <v>0</v>
      </c>
      <c r="F3041" s="89">
        <v>0</v>
      </c>
      <c r="G3041" s="89">
        <v>0</v>
      </c>
      <c r="H3041" s="89">
        <v>0</v>
      </c>
      <c r="I3041" s="89">
        <v>0</v>
      </c>
      <c r="J3041" s="89">
        <v>0</v>
      </c>
      <c r="K3041" s="89">
        <v>0</v>
      </c>
      <c r="L3041" s="89">
        <v>0</v>
      </c>
      <c r="M3041" s="89">
        <v>0</v>
      </c>
      <c r="N3041" s="89">
        <v>1</v>
      </c>
      <c r="O3041" s="89">
        <v>0</v>
      </c>
      <c r="P3041" s="89">
        <v>893</v>
      </c>
      <c r="Q3041" s="89">
        <v>7620</v>
      </c>
      <c r="R3041" s="88">
        <f>VLOOKUP(P3041,NEW_TRAIN_TEST!$A$1:$M$980,13,0)</f>
        <v>7620</v>
      </c>
      <c r="S3041" s="88">
        <f>VLOOKUP(P3041,NEW_TRAIN_TEST!$A$1:$M$980,11,0)</f>
        <v>7620</v>
      </c>
      <c r="T3041" s="6">
        <f t="shared" si="94"/>
        <v>0</v>
      </c>
      <c r="U3041" s="6">
        <f t="shared" si="95"/>
        <v>0</v>
      </c>
    </row>
    <row r="3042" spans="1:21" x14ac:dyDescent="0.2">
      <c r="A3042" s="88">
        <v>3040</v>
      </c>
      <c r="B3042" s="88">
        <v>3</v>
      </c>
      <c r="C3042" s="88" t="s">
        <v>2121</v>
      </c>
      <c r="D3042" s="89" t="s">
        <v>1699</v>
      </c>
      <c r="E3042" s="89">
        <v>0</v>
      </c>
      <c r="F3042" s="89">
        <v>2</v>
      </c>
      <c r="G3042" s="89">
        <v>0</v>
      </c>
      <c r="H3042" s="89">
        <v>2</v>
      </c>
      <c r="I3042" s="89">
        <v>2</v>
      </c>
      <c r="J3042" s="89">
        <v>0</v>
      </c>
      <c r="K3042" s="89">
        <v>0</v>
      </c>
      <c r="L3042" s="89">
        <v>0</v>
      </c>
      <c r="M3042" s="89">
        <v>0</v>
      </c>
      <c r="N3042" s="89">
        <v>0</v>
      </c>
      <c r="O3042" s="89">
        <v>2</v>
      </c>
      <c r="P3042" s="89">
        <v>240</v>
      </c>
      <c r="Q3042" s="89">
        <v>4620.5</v>
      </c>
      <c r="R3042" s="88">
        <f>VLOOKUP(P3042,NEW_TRAIN_TEST!$A$1:$M$980,13,0)</f>
        <v>4620.5</v>
      </c>
      <c r="S3042" s="88">
        <f>VLOOKUP(P3042,NEW_TRAIN_TEST!$A$1:$M$980,11,0)</f>
        <v>5779</v>
      </c>
      <c r="T3042" s="6">
        <f t="shared" si="94"/>
        <v>0</v>
      </c>
      <c r="U3042" s="6">
        <f t="shared" si="95"/>
        <v>0</v>
      </c>
    </row>
    <row r="3043" spans="1:21" x14ac:dyDescent="0.2">
      <c r="A3043" s="88">
        <v>3041</v>
      </c>
      <c r="B3043" s="88">
        <v>3</v>
      </c>
      <c r="C3043" s="88" t="s">
        <v>2121</v>
      </c>
      <c r="D3043" s="89" t="s">
        <v>1699</v>
      </c>
      <c r="E3043" s="89">
        <v>0</v>
      </c>
      <c r="F3043" s="89">
        <v>2</v>
      </c>
      <c r="G3043" s="89">
        <v>0</v>
      </c>
      <c r="H3043" s="89">
        <v>2</v>
      </c>
      <c r="I3043" s="89">
        <v>2</v>
      </c>
      <c r="J3043" s="89">
        <v>0</v>
      </c>
      <c r="K3043" s="89">
        <v>0</v>
      </c>
      <c r="L3043" s="89">
        <v>0</v>
      </c>
      <c r="M3043" s="89">
        <v>0</v>
      </c>
      <c r="N3043" s="89">
        <v>0</v>
      </c>
      <c r="O3043" s="89">
        <v>2</v>
      </c>
      <c r="P3043" s="89">
        <v>240</v>
      </c>
      <c r="Q3043" s="89">
        <v>4626.5</v>
      </c>
      <c r="R3043" s="88">
        <f>VLOOKUP(P3043,NEW_TRAIN_TEST!$A$1:$M$980,13,0)</f>
        <v>4620.5</v>
      </c>
      <c r="S3043" s="88">
        <f>VLOOKUP(P3043,NEW_TRAIN_TEST!$A$1:$M$980,11,0)</f>
        <v>5779</v>
      </c>
      <c r="T3043" s="6">
        <f t="shared" si="94"/>
        <v>0</v>
      </c>
      <c r="U3043" s="6">
        <f t="shared" si="95"/>
        <v>0</v>
      </c>
    </row>
    <row r="3044" spans="1:21" x14ac:dyDescent="0.2">
      <c r="A3044" s="88">
        <v>3042</v>
      </c>
      <c r="B3044" s="88">
        <v>3</v>
      </c>
      <c r="C3044" s="88" t="s">
        <v>2121</v>
      </c>
      <c r="D3044" s="89" t="s">
        <v>1699</v>
      </c>
      <c r="E3044" s="89">
        <v>0</v>
      </c>
      <c r="F3044" s="89">
        <v>3</v>
      </c>
      <c r="G3044" s="89">
        <v>0</v>
      </c>
      <c r="H3044" s="89">
        <v>0</v>
      </c>
      <c r="I3044" s="89">
        <v>2</v>
      </c>
      <c r="J3044" s="89">
        <v>0</v>
      </c>
      <c r="K3044" s="89">
        <v>0</v>
      </c>
      <c r="L3044" s="89">
        <v>0</v>
      </c>
      <c r="M3044" s="89">
        <v>0</v>
      </c>
      <c r="N3044" s="89">
        <v>0</v>
      </c>
      <c r="O3044" s="89">
        <v>2</v>
      </c>
      <c r="P3044" s="89">
        <v>240</v>
      </c>
      <c r="Q3044" s="89">
        <v>4630.33</v>
      </c>
      <c r="R3044" s="88">
        <f>VLOOKUP(P3044,NEW_TRAIN_TEST!$A$1:$M$980,13,0)</f>
        <v>4620.5</v>
      </c>
      <c r="S3044" s="88">
        <f>VLOOKUP(P3044,NEW_TRAIN_TEST!$A$1:$M$980,11,0)</f>
        <v>5779</v>
      </c>
      <c r="T3044" s="6">
        <f t="shared" si="94"/>
        <v>0</v>
      </c>
      <c r="U3044" s="6">
        <f t="shared" si="95"/>
        <v>0</v>
      </c>
    </row>
    <row r="3045" spans="1:21" x14ac:dyDescent="0.2">
      <c r="A3045" s="88">
        <v>3043</v>
      </c>
      <c r="B3045" s="88">
        <v>3</v>
      </c>
      <c r="C3045" s="88" t="s">
        <v>2121</v>
      </c>
      <c r="D3045" s="89" t="s">
        <v>1699</v>
      </c>
      <c r="E3045" s="89">
        <v>0</v>
      </c>
      <c r="F3045" s="89">
        <v>5</v>
      </c>
      <c r="G3045" s="89">
        <v>0</v>
      </c>
      <c r="H3045" s="89">
        <v>0</v>
      </c>
      <c r="I3045" s="89">
        <v>2</v>
      </c>
      <c r="J3045" s="89">
        <v>0</v>
      </c>
      <c r="K3045" s="89">
        <v>0</v>
      </c>
      <c r="L3045" s="89">
        <v>0</v>
      </c>
      <c r="M3045" s="89">
        <v>10</v>
      </c>
      <c r="N3045" s="89">
        <v>0</v>
      </c>
      <c r="O3045" s="89">
        <v>2</v>
      </c>
      <c r="P3045" s="89">
        <v>240</v>
      </c>
      <c r="Q3045" s="89">
        <v>4639.5</v>
      </c>
      <c r="R3045" s="88">
        <f>VLOOKUP(P3045,NEW_TRAIN_TEST!$A$1:$M$980,13,0)</f>
        <v>4620.5</v>
      </c>
      <c r="S3045" s="88">
        <f>VLOOKUP(P3045,NEW_TRAIN_TEST!$A$1:$M$980,11,0)</f>
        <v>5779</v>
      </c>
      <c r="T3045" s="6">
        <f t="shared" si="94"/>
        <v>0</v>
      </c>
      <c r="U3045" s="6">
        <f t="shared" si="95"/>
        <v>1</v>
      </c>
    </row>
    <row r="3046" spans="1:21" x14ac:dyDescent="0.2">
      <c r="A3046" s="88">
        <v>3044</v>
      </c>
      <c r="B3046" s="88">
        <v>3</v>
      </c>
      <c r="C3046" s="88" t="s">
        <v>2121</v>
      </c>
      <c r="D3046" s="89" t="s">
        <v>1699</v>
      </c>
      <c r="E3046" s="89">
        <v>0</v>
      </c>
      <c r="F3046" s="89">
        <v>2</v>
      </c>
      <c r="G3046" s="89">
        <v>0</v>
      </c>
      <c r="H3046" s="89">
        <v>2</v>
      </c>
      <c r="I3046" s="89">
        <v>2</v>
      </c>
      <c r="J3046" s="89">
        <v>0</v>
      </c>
      <c r="K3046" s="89">
        <v>0</v>
      </c>
      <c r="L3046" s="89">
        <v>1</v>
      </c>
      <c r="M3046" s="89">
        <v>0</v>
      </c>
      <c r="N3046" s="89">
        <v>0</v>
      </c>
      <c r="O3046" s="89">
        <v>2</v>
      </c>
      <c r="P3046" s="89">
        <v>240</v>
      </c>
      <c r="Q3046" s="89">
        <v>4640</v>
      </c>
      <c r="R3046" s="88">
        <f>VLOOKUP(P3046,NEW_TRAIN_TEST!$A$1:$M$980,13,0)</f>
        <v>4620.5</v>
      </c>
      <c r="S3046" s="88">
        <f>VLOOKUP(P3046,NEW_TRAIN_TEST!$A$1:$M$980,11,0)</f>
        <v>5779</v>
      </c>
      <c r="T3046" s="6">
        <f t="shared" si="94"/>
        <v>1</v>
      </c>
      <c r="U3046" s="6">
        <f t="shared" si="95"/>
        <v>0</v>
      </c>
    </row>
    <row r="3047" spans="1:21" x14ac:dyDescent="0.2">
      <c r="A3047" s="88">
        <v>3045</v>
      </c>
      <c r="B3047" s="88">
        <v>3</v>
      </c>
      <c r="C3047" s="88" t="s">
        <v>2121</v>
      </c>
      <c r="D3047" s="89" t="s">
        <v>1699</v>
      </c>
      <c r="E3047" s="89">
        <v>0</v>
      </c>
      <c r="F3047" s="89">
        <v>10</v>
      </c>
      <c r="G3047" s="89">
        <v>0</v>
      </c>
      <c r="H3047" s="89">
        <v>0</v>
      </c>
      <c r="I3047" s="89">
        <v>1</v>
      </c>
      <c r="J3047" s="89">
        <v>0</v>
      </c>
      <c r="K3047" s="89">
        <v>0</v>
      </c>
      <c r="L3047" s="89">
        <v>0</v>
      </c>
      <c r="M3047" s="89">
        <v>0</v>
      </c>
      <c r="N3047" s="89">
        <v>0</v>
      </c>
      <c r="O3047" s="89">
        <v>0</v>
      </c>
      <c r="P3047" s="89">
        <v>240</v>
      </c>
      <c r="Q3047" s="89">
        <v>4641.54</v>
      </c>
      <c r="R3047" s="88">
        <f>VLOOKUP(P3047,NEW_TRAIN_TEST!$A$1:$M$980,13,0)</f>
        <v>4620.5</v>
      </c>
      <c r="S3047" s="88">
        <f>VLOOKUP(P3047,NEW_TRAIN_TEST!$A$1:$M$980,11,0)</f>
        <v>5779</v>
      </c>
      <c r="T3047" s="6">
        <f t="shared" si="94"/>
        <v>0</v>
      </c>
      <c r="U3047" s="6">
        <f t="shared" si="95"/>
        <v>0</v>
      </c>
    </row>
    <row r="3048" spans="1:21" x14ac:dyDescent="0.2">
      <c r="A3048" s="88">
        <v>3046</v>
      </c>
      <c r="B3048" s="88">
        <v>3</v>
      </c>
      <c r="C3048" s="88" t="s">
        <v>2121</v>
      </c>
      <c r="D3048" s="89" t="s">
        <v>1699</v>
      </c>
      <c r="E3048" s="89">
        <v>0</v>
      </c>
      <c r="F3048" s="89">
        <v>8</v>
      </c>
      <c r="G3048" s="89">
        <v>0</v>
      </c>
      <c r="H3048" s="89">
        <v>0</v>
      </c>
      <c r="I3048" s="89">
        <v>0</v>
      </c>
      <c r="J3048" s="89">
        <v>0</v>
      </c>
      <c r="K3048" s="89">
        <v>0</v>
      </c>
      <c r="L3048" s="89">
        <v>0</v>
      </c>
      <c r="M3048" s="89">
        <v>0</v>
      </c>
      <c r="N3048" s="89">
        <v>0</v>
      </c>
      <c r="O3048" s="89">
        <v>0</v>
      </c>
      <c r="P3048" s="89">
        <v>240</v>
      </c>
      <c r="Q3048" s="89">
        <v>4646.8999999999996</v>
      </c>
      <c r="R3048" s="88">
        <f>VLOOKUP(P3048,NEW_TRAIN_TEST!$A$1:$M$980,13,0)</f>
        <v>4620.5</v>
      </c>
      <c r="S3048" s="88">
        <f>VLOOKUP(P3048,NEW_TRAIN_TEST!$A$1:$M$980,11,0)</f>
        <v>5779</v>
      </c>
      <c r="T3048" s="6">
        <f t="shared" si="94"/>
        <v>0</v>
      </c>
      <c r="U3048" s="6">
        <f t="shared" si="95"/>
        <v>0</v>
      </c>
    </row>
    <row r="3049" spans="1:21" x14ac:dyDescent="0.2">
      <c r="A3049" s="88">
        <v>3047</v>
      </c>
      <c r="B3049" s="88">
        <v>3</v>
      </c>
      <c r="C3049" s="88" t="s">
        <v>2121</v>
      </c>
      <c r="D3049" s="89" t="s">
        <v>1699</v>
      </c>
      <c r="E3049" s="89">
        <v>0</v>
      </c>
      <c r="F3049" s="89">
        <v>8</v>
      </c>
      <c r="G3049" s="89">
        <v>0</v>
      </c>
      <c r="H3049" s="89">
        <v>0</v>
      </c>
      <c r="I3049" s="89">
        <v>1</v>
      </c>
      <c r="J3049" s="89">
        <v>0</v>
      </c>
      <c r="K3049" s="89">
        <v>0</v>
      </c>
      <c r="L3049" s="89">
        <v>0</v>
      </c>
      <c r="M3049" s="89">
        <v>0</v>
      </c>
      <c r="N3049" s="89">
        <v>0</v>
      </c>
      <c r="O3049" s="89">
        <v>0</v>
      </c>
      <c r="P3049" s="89">
        <v>240</v>
      </c>
      <c r="Q3049" s="89">
        <v>4648</v>
      </c>
      <c r="R3049" s="88">
        <f>VLOOKUP(P3049,NEW_TRAIN_TEST!$A$1:$M$980,13,0)</f>
        <v>4620.5</v>
      </c>
      <c r="S3049" s="88">
        <f>VLOOKUP(P3049,NEW_TRAIN_TEST!$A$1:$M$980,11,0)</f>
        <v>5779</v>
      </c>
      <c r="T3049" s="6">
        <f t="shared" si="94"/>
        <v>0</v>
      </c>
      <c r="U3049" s="6">
        <f t="shared" si="95"/>
        <v>0</v>
      </c>
    </row>
    <row r="3050" spans="1:21" x14ac:dyDescent="0.2">
      <c r="A3050" s="88">
        <v>3048</v>
      </c>
      <c r="B3050" s="88">
        <v>3</v>
      </c>
      <c r="C3050" s="88" t="s">
        <v>2121</v>
      </c>
      <c r="D3050" s="89" t="s">
        <v>1699</v>
      </c>
      <c r="E3050" s="89">
        <v>0</v>
      </c>
      <c r="F3050" s="89">
        <v>6</v>
      </c>
      <c r="G3050" s="89">
        <v>3</v>
      </c>
      <c r="H3050" s="89">
        <v>0</v>
      </c>
      <c r="I3050" s="89">
        <v>0</v>
      </c>
      <c r="J3050" s="89">
        <v>0</v>
      </c>
      <c r="K3050" s="89">
        <v>1</v>
      </c>
      <c r="L3050" s="89">
        <v>0</v>
      </c>
      <c r="M3050" s="89">
        <v>10</v>
      </c>
      <c r="N3050" s="89">
        <v>0</v>
      </c>
      <c r="O3050" s="89">
        <v>0</v>
      </c>
      <c r="P3050" s="89">
        <v>240</v>
      </c>
      <c r="Q3050" s="89">
        <v>4651.5</v>
      </c>
      <c r="R3050" s="88">
        <f>VLOOKUP(P3050,NEW_TRAIN_TEST!$A$1:$M$980,13,0)</f>
        <v>4620.5</v>
      </c>
      <c r="S3050" s="88">
        <f>VLOOKUP(P3050,NEW_TRAIN_TEST!$A$1:$M$980,11,0)</f>
        <v>5779</v>
      </c>
      <c r="T3050" s="6">
        <f t="shared" si="94"/>
        <v>0</v>
      </c>
      <c r="U3050" s="6">
        <f t="shared" si="95"/>
        <v>1</v>
      </c>
    </row>
    <row r="3051" spans="1:21" x14ac:dyDescent="0.2">
      <c r="A3051" s="88">
        <v>3049</v>
      </c>
      <c r="B3051" s="88">
        <v>3</v>
      </c>
      <c r="C3051" s="88" t="s">
        <v>2121</v>
      </c>
      <c r="D3051" s="89" t="s">
        <v>1699</v>
      </c>
      <c r="E3051" s="89">
        <v>0</v>
      </c>
      <c r="F3051" s="89">
        <v>15</v>
      </c>
      <c r="G3051" s="89">
        <v>8</v>
      </c>
      <c r="H3051" s="89">
        <v>2</v>
      </c>
      <c r="I3051" s="89">
        <v>2</v>
      </c>
      <c r="J3051" s="89">
        <v>0</v>
      </c>
      <c r="K3051" s="89">
        <v>0</v>
      </c>
      <c r="L3051" s="89">
        <v>0</v>
      </c>
      <c r="M3051" s="89">
        <v>0</v>
      </c>
      <c r="N3051" s="89">
        <v>0</v>
      </c>
      <c r="O3051" s="89">
        <v>2</v>
      </c>
      <c r="P3051" s="89">
        <v>240</v>
      </c>
      <c r="Q3051" s="89">
        <v>4652.5</v>
      </c>
      <c r="R3051" s="88">
        <f>VLOOKUP(P3051,NEW_TRAIN_TEST!$A$1:$M$980,13,0)</f>
        <v>4620.5</v>
      </c>
      <c r="S3051" s="88">
        <f>VLOOKUP(P3051,NEW_TRAIN_TEST!$A$1:$M$980,11,0)</f>
        <v>5779</v>
      </c>
      <c r="T3051" s="6">
        <f t="shared" si="94"/>
        <v>0</v>
      </c>
      <c r="U3051" s="6">
        <f t="shared" si="95"/>
        <v>0</v>
      </c>
    </row>
    <row r="3052" spans="1:21" x14ac:dyDescent="0.2">
      <c r="A3052" s="88">
        <v>3050</v>
      </c>
      <c r="B3052" s="88">
        <v>3</v>
      </c>
      <c r="C3052" s="88" t="s">
        <v>2121</v>
      </c>
      <c r="D3052" s="89" t="s">
        <v>1699</v>
      </c>
      <c r="E3052" s="89">
        <v>0</v>
      </c>
      <c r="F3052" s="89">
        <v>8</v>
      </c>
      <c r="G3052" s="89">
        <v>0</v>
      </c>
      <c r="H3052" s="89">
        <v>0</v>
      </c>
      <c r="I3052" s="89">
        <v>1</v>
      </c>
      <c r="J3052" s="89">
        <v>0</v>
      </c>
      <c r="K3052" s="89">
        <v>0</v>
      </c>
      <c r="L3052" s="89">
        <v>0</v>
      </c>
      <c r="M3052" s="89">
        <v>10</v>
      </c>
      <c r="N3052" s="89">
        <v>0</v>
      </c>
      <c r="O3052" s="89">
        <v>0</v>
      </c>
      <c r="P3052" s="89">
        <v>240</v>
      </c>
      <c r="Q3052" s="89">
        <v>4652.5</v>
      </c>
      <c r="R3052" s="88">
        <f>VLOOKUP(P3052,NEW_TRAIN_TEST!$A$1:$M$980,13,0)</f>
        <v>4620.5</v>
      </c>
      <c r="S3052" s="88">
        <f>VLOOKUP(P3052,NEW_TRAIN_TEST!$A$1:$M$980,11,0)</f>
        <v>5779</v>
      </c>
      <c r="T3052" s="6">
        <f t="shared" si="94"/>
        <v>0</v>
      </c>
      <c r="U3052" s="6">
        <f t="shared" si="95"/>
        <v>1</v>
      </c>
    </row>
    <row r="3053" spans="1:21" x14ac:dyDescent="0.2">
      <c r="A3053" s="88">
        <v>3051</v>
      </c>
      <c r="B3053" s="88">
        <v>3</v>
      </c>
      <c r="C3053" s="88" t="s">
        <v>2121</v>
      </c>
      <c r="D3053" s="89" t="s">
        <v>1699</v>
      </c>
      <c r="E3053" s="89">
        <v>0</v>
      </c>
      <c r="F3053" s="89">
        <v>15</v>
      </c>
      <c r="G3053" s="89">
        <v>6</v>
      </c>
      <c r="H3053" s="89">
        <v>0</v>
      </c>
      <c r="I3053" s="89">
        <v>0</v>
      </c>
      <c r="J3053" s="89">
        <v>0</v>
      </c>
      <c r="K3053" s="89">
        <v>0</v>
      </c>
      <c r="L3053" s="89">
        <v>0</v>
      </c>
      <c r="M3053" s="89">
        <v>10</v>
      </c>
      <c r="N3053" s="89">
        <v>0</v>
      </c>
      <c r="O3053" s="89">
        <v>0</v>
      </c>
      <c r="P3053" s="89">
        <v>240</v>
      </c>
      <c r="Q3053" s="89">
        <v>4652.7</v>
      </c>
      <c r="R3053" s="88">
        <f>VLOOKUP(P3053,NEW_TRAIN_TEST!$A$1:$M$980,13,0)</f>
        <v>4620.5</v>
      </c>
      <c r="S3053" s="88">
        <f>VLOOKUP(P3053,NEW_TRAIN_TEST!$A$1:$M$980,11,0)</f>
        <v>5779</v>
      </c>
      <c r="T3053" s="6">
        <f t="shared" si="94"/>
        <v>0</v>
      </c>
      <c r="U3053" s="6">
        <f t="shared" si="95"/>
        <v>1</v>
      </c>
    </row>
    <row r="3054" spans="1:21" x14ac:dyDescent="0.2">
      <c r="A3054" s="88">
        <v>3052</v>
      </c>
      <c r="B3054" s="88">
        <v>3</v>
      </c>
      <c r="C3054" s="88" t="s">
        <v>2121</v>
      </c>
      <c r="D3054" s="89" t="s">
        <v>1699</v>
      </c>
      <c r="E3054" s="89">
        <v>0</v>
      </c>
      <c r="F3054" s="89">
        <v>17</v>
      </c>
      <c r="G3054" s="89">
        <v>6</v>
      </c>
      <c r="H3054" s="89">
        <v>2</v>
      </c>
      <c r="I3054" s="89">
        <v>0</v>
      </c>
      <c r="J3054" s="89">
        <v>0</v>
      </c>
      <c r="K3054" s="89">
        <v>0</v>
      </c>
      <c r="L3054" s="89">
        <v>1</v>
      </c>
      <c r="M3054" s="89">
        <v>0</v>
      </c>
      <c r="N3054" s="89">
        <v>0</v>
      </c>
      <c r="O3054" s="89">
        <v>0</v>
      </c>
      <c r="P3054" s="89">
        <v>240</v>
      </c>
      <c r="Q3054" s="89">
        <v>4652.9399999999996</v>
      </c>
      <c r="R3054" s="88">
        <f>VLOOKUP(P3054,NEW_TRAIN_TEST!$A$1:$M$980,13,0)</f>
        <v>4620.5</v>
      </c>
      <c r="S3054" s="88">
        <f>VLOOKUP(P3054,NEW_TRAIN_TEST!$A$1:$M$980,11,0)</f>
        <v>5779</v>
      </c>
      <c r="T3054" s="6">
        <f t="shared" si="94"/>
        <v>1</v>
      </c>
      <c r="U3054" s="6">
        <f t="shared" si="95"/>
        <v>0</v>
      </c>
    </row>
    <row r="3055" spans="1:21" x14ac:dyDescent="0.2">
      <c r="A3055" s="88">
        <v>3053</v>
      </c>
      <c r="B3055" s="88">
        <v>3</v>
      </c>
      <c r="C3055" s="88" t="s">
        <v>2121</v>
      </c>
      <c r="D3055" s="89" t="s">
        <v>1699</v>
      </c>
      <c r="E3055" s="89">
        <v>0</v>
      </c>
      <c r="F3055" s="89">
        <v>15</v>
      </c>
      <c r="G3055" s="89">
        <v>6</v>
      </c>
      <c r="H3055" s="89">
        <v>0</v>
      </c>
      <c r="I3055" s="89">
        <v>0</v>
      </c>
      <c r="J3055" s="89">
        <v>0</v>
      </c>
      <c r="K3055" s="89">
        <v>0</v>
      </c>
      <c r="L3055" s="89">
        <v>0</v>
      </c>
      <c r="M3055" s="89">
        <v>10</v>
      </c>
      <c r="N3055" s="89">
        <v>0</v>
      </c>
      <c r="O3055" s="89">
        <v>0</v>
      </c>
      <c r="P3055" s="89">
        <v>240</v>
      </c>
      <c r="Q3055" s="89">
        <v>4653.25</v>
      </c>
      <c r="R3055" s="88">
        <f>VLOOKUP(P3055,NEW_TRAIN_TEST!$A$1:$M$980,13,0)</f>
        <v>4620.5</v>
      </c>
      <c r="S3055" s="88">
        <f>VLOOKUP(P3055,NEW_TRAIN_TEST!$A$1:$M$980,11,0)</f>
        <v>5779</v>
      </c>
      <c r="T3055" s="6">
        <f t="shared" si="94"/>
        <v>0</v>
      </c>
      <c r="U3055" s="6">
        <f t="shared" si="95"/>
        <v>1</v>
      </c>
    </row>
    <row r="3056" spans="1:21" x14ac:dyDescent="0.2">
      <c r="A3056" s="88">
        <v>3054</v>
      </c>
      <c r="B3056" s="88">
        <v>3</v>
      </c>
      <c r="C3056" s="88" t="s">
        <v>2121</v>
      </c>
      <c r="D3056" s="89" t="s">
        <v>1699</v>
      </c>
      <c r="E3056" s="89">
        <v>0</v>
      </c>
      <c r="F3056" s="89">
        <v>17</v>
      </c>
      <c r="G3056" s="89">
        <v>6</v>
      </c>
      <c r="H3056" s="89">
        <v>2</v>
      </c>
      <c r="I3056" s="89">
        <v>1</v>
      </c>
      <c r="J3056" s="89">
        <v>0</v>
      </c>
      <c r="K3056" s="89">
        <v>0</v>
      </c>
      <c r="L3056" s="89">
        <v>1</v>
      </c>
      <c r="M3056" s="89">
        <v>10</v>
      </c>
      <c r="N3056" s="89">
        <v>0</v>
      </c>
      <c r="O3056" s="89">
        <v>0</v>
      </c>
      <c r="P3056" s="89">
        <v>240</v>
      </c>
      <c r="Q3056" s="89">
        <v>4653.33</v>
      </c>
      <c r="R3056" s="88">
        <f>VLOOKUP(P3056,NEW_TRAIN_TEST!$A$1:$M$980,13,0)</f>
        <v>4620.5</v>
      </c>
      <c r="S3056" s="88">
        <f>VLOOKUP(P3056,NEW_TRAIN_TEST!$A$1:$M$980,11,0)</f>
        <v>5779</v>
      </c>
      <c r="T3056" s="6">
        <f t="shared" si="94"/>
        <v>1</v>
      </c>
      <c r="U3056" s="6">
        <f t="shared" si="95"/>
        <v>1</v>
      </c>
    </row>
    <row r="3057" spans="1:21" x14ac:dyDescent="0.2">
      <c r="A3057" s="88">
        <v>3055</v>
      </c>
      <c r="B3057" s="88">
        <v>3</v>
      </c>
      <c r="C3057" s="88" t="s">
        <v>2121</v>
      </c>
      <c r="D3057" s="89" t="s">
        <v>1699</v>
      </c>
      <c r="E3057" s="89">
        <v>0</v>
      </c>
      <c r="F3057" s="89">
        <v>16</v>
      </c>
      <c r="G3057" s="89">
        <v>5</v>
      </c>
      <c r="H3057" s="89">
        <v>0</v>
      </c>
      <c r="I3057" s="89">
        <v>1</v>
      </c>
      <c r="J3057" s="89">
        <v>0</v>
      </c>
      <c r="K3057" s="89">
        <v>0</v>
      </c>
      <c r="L3057" s="89">
        <v>0</v>
      </c>
      <c r="M3057" s="89">
        <v>10</v>
      </c>
      <c r="N3057" s="89">
        <v>0</v>
      </c>
      <c r="O3057" s="89">
        <v>0</v>
      </c>
      <c r="P3057" s="89">
        <v>240</v>
      </c>
      <c r="Q3057" s="89">
        <v>4653.75</v>
      </c>
      <c r="R3057" s="88">
        <f>VLOOKUP(P3057,NEW_TRAIN_TEST!$A$1:$M$980,13,0)</f>
        <v>4620.5</v>
      </c>
      <c r="S3057" s="88">
        <f>VLOOKUP(P3057,NEW_TRAIN_TEST!$A$1:$M$980,11,0)</f>
        <v>5779</v>
      </c>
      <c r="T3057" s="6">
        <f t="shared" si="94"/>
        <v>0</v>
      </c>
      <c r="U3057" s="6">
        <f t="shared" si="95"/>
        <v>1</v>
      </c>
    </row>
    <row r="3058" spans="1:21" x14ac:dyDescent="0.2">
      <c r="A3058" s="88">
        <v>3056</v>
      </c>
      <c r="B3058" s="88">
        <v>3</v>
      </c>
      <c r="C3058" s="88" t="s">
        <v>2121</v>
      </c>
      <c r="D3058" s="89" t="s">
        <v>1699</v>
      </c>
      <c r="E3058" s="89">
        <v>0</v>
      </c>
      <c r="F3058" s="89">
        <v>17</v>
      </c>
      <c r="G3058" s="89">
        <v>0</v>
      </c>
      <c r="H3058" s="89">
        <v>0</v>
      </c>
      <c r="I3058" s="89">
        <v>0</v>
      </c>
      <c r="J3058" s="89">
        <v>0</v>
      </c>
      <c r="K3058" s="89">
        <v>0</v>
      </c>
      <c r="L3058" s="89">
        <v>0</v>
      </c>
      <c r="M3058" s="89">
        <v>0</v>
      </c>
      <c r="N3058" s="89">
        <v>0</v>
      </c>
      <c r="O3058" s="89">
        <v>0</v>
      </c>
      <c r="P3058" s="89">
        <v>240</v>
      </c>
      <c r="Q3058" s="89">
        <v>4653.75</v>
      </c>
      <c r="R3058" s="88">
        <f>VLOOKUP(P3058,NEW_TRAIN_TEST!$A$1:$M$980,13,0)</f>
        <v>4620.5</v>
      </c>
      <c r="S3058" s="88">
        <f>VLOOKUP(P3058,NEW_TRAIN_TEST!$A$1:$M$980,11,0)</f>
        <v>5779</v>
      </c>
      <c r="T3058" s="6">
        <f t="shared" si="94"/>
        <v>0</v>
      </c>
      <c r="U3058" s="6">
        <f t="shared" si="95"/>
        <v>0</v>
      </c>
    </row>
    <row r="3059" spans="1:21" x14ac:dyDescent="0.2">
      <c r="A3059" s="88">
        <v>3057</v>
      </c>
      <c r="B3059" s="88">
        <v>3</v>
      </c>
      <c r="C3059" s="88" t="s">
        <v>2121</v>
      </c>
      <c r="D3059" s="89" t="s">
        <v>1699</v>
      </c>
      <c r="E3059" s="89">
        <v>0</v>
      </c>
      <c r="F3059" s="89">
        <v>0</v>
      </c>
      <c r="G3059" s="89">
        <v>0</v>
      </c>
      <c r="H3059" s="89">
        <v>0</v>
      </c>
      <c r="I3059" s="89">
        <v>0</v>
      </c>
      <c r="J3059" s="89">
        <v>0</v>
      </c>
      <c r="K3059" s="89">
        <v>0</v>
      </c>
      <c r="L3059" s="89">
        <v>0</v>
      </c>
      <c r="M3059" s="89">
        <v>0</v>
      </c>
      <c r="N3059" s="89">
        <v>1</v>
      </c>
      <c r="O3059" s="89">
        <v>0</v>
      </c>
      <c r="P3059" s="89">
        <v>240</v>
      </c>
      <c r="Q3059" s="89">
        <v>4654.13</v>
      </c>
      <c r="R3059" s="88">
        <f>VLOOKUP(P3059,NEW_TRAIN_TEST!$A$1:$M$980,13,0)</f>
        <v>4620.5</v>
      </c>
      <c r="S3059" s="88">
        <f>VLOOKUP(P3059,NEW_TRAIN_TEST!$A$1:$M$980,11,0)</f>
        <v>5779</v>
      </c>
      <c r="T3059" s="6">
        <f t="shared" si="94"/>
        <v>0</v>
      </c>
      <c r="U3059" s="6">
        <f t="shared" si="95"/>
        <v>0</v>
      </c>
    </row>
    <row r="3060" spans="1:21" x14ac:dyDescent="0.2">
      <c r="A3060" s="88">
        <v>3058</v>
      </c>
      <c r="B3060" s="88">
        <v>3</v>
      </c>
      <c r="C3060" s="88" t="s">
        <v>2121</v>
      </c>
      <c r="D3060" s="89" t="s">
        <v>1699</v>
      </c>
      <c r="E3060" s="89">
        <v>11</v>
      </c>
      <c r="F3060" s="89">
        <v>0</v>
      </c>
      <c r="G3060" s="89">
        <v>0</v>
      </c>
      <c r="H3060" s="89">
        <v>0</v>
      </c>
      <c r="I3060" s="89">
        <v>0</v>
      </c>
      <c r="J3060" s="89">
        <v>0</v>
      </c>
      <c r="K3060" s="89">
        <v>0</v>
      </c>
      <c r="L3060" s="89">
        <v>0</v>
      </c>
      <c r="M3060" s="89">
        <v>0</v>
      </c>
      <c r="N3060" s="89">
        <v>0</v>
      </c>
      <c r="O3060" s="89">
        <v>0</v>
      </c>
      <c r="P3060" s="89">
        <v>882</v>
      </c>
      <c r="Q3060" s="89">
        <v>9902</v>
      </c>
      <c r="R3060" s="88">
        <f>VLOOKUP(P3060,NEW_TRAIN_TEST!$A$1:$M$980,13,0)</f>
        <v>9182</v>
      </c>
      <c r="S3060" s="88">
        <f>VLOOKUP(P3060,NEW_TRAIN_TEST!$A$1:$M$980,11,0)</f>
        <v>9967</v>
      </c>
      <c r="T3060" s="6">
        <f t="shared" si="94"/>
        <v>0</v>
      </c>
      <c r="U3060" s="6">
        <f t="shared" si="95"/>
        <v>0</v>
      </c>
    </row>
    <row r="3061" spans="1:21" x14ac:dyDescent="0.2">
      <c r="A3061" s="88">
        <v>3059</v>
      </c>
      <c r="B3061" s="88">
        <v>3</v>
      </c>
      <c r="C3061" s="88" t="s">
        <v>2121</v>
      </c>
      <c r="D3061" s="89" t="s">
        <v>1699</v>
      </c>
      <c r="E3061" s="89">
        <v>3</v>
      </c>
      <c r="F3061" s="89">
        <v>2</v>
      </c>
      <c r="G3061" s="89">
        <v>0</v>
      </c>
      <c r="H3061" s="89">
        <v>0</v>
      </c>
      <c r="I3061" s="89">
        <v>2</v>
      </c>
      <c r="J3061" s="89">
        <v>2</v>
      </c>
      <c r="K3061" s="89">
        <v>0</v>
      </c>
      <c r="L3061" s="89">
        <v>0</v>
      </c>
      <c r="M3061" s="89">
        <v>0</v>
      </c>
      <c r="N3061" s="89">
        <v>0</v>
      </c>
      <c r="O3061" s="89">
        <v>2</v>
      </c>
      <c r="P3061" s="89">
        <v>894</v>
      </c>
      <c r="Q3061" s="89">
        <v>10648.5</v>
      </c>
      <c r="R3061" s="88">
        <f>VLOOKUP(P3061,NEW_TRAIN_TEST!$A$1:$M$980,13,0)</f>
        <v>10632.5</v>
      </c>
      <c r="S3061" s="88">
        <f>VLOOKUP(P3061,NEW_TRAIN_TEST!$A$1:$M$980,11,0)</f>
        <v>10750</v>
      </c>
      <c r="T3061" s="6">
        <f t="shared" si="94"/>
        <v>0</v>
      </c>
      <c r="U3061" s="6">
        <f t="shared" si="95"/>
        <v>0</v>
      </c>
    </row>
    <row r="3062" spans="1:21" x14ac:dyDescent="0.2">
      <c r="A3062" s="88">
        <v>3060</v>
      </c>
      <c r="B3062" s="88">
        <v>3</v>
      </c>
      <c r="C3062" s="88" t="s">
        <v>2121</v>
      </c>
      <c r="D3062" s="89" t="s">
        <v>1699</v>
      </c>
      <c r="E3062" s="89">
        <v>12</v>
      </c>
      <c r="F3062" s="89">
        <v>0</v>
      </c>
      <c r="G3062" s="89">
        <v>0</v>
      </c>
      <c r="H3062" s="89">
        <v>0</v>
      </c>
      <c r="I3062" s="89">
        <v>0</v>
      </c>
      <c r="J3062" s="89">
        <v>0</v>
      </c>
      <c r="K3062" s="89">
        <v>0</v>
      </c>
      <c r="L3062" s="89">
        <v>0</v>
      </c>
      <c r="M3062" s="89">
        <v>0</v>
      </c>
      <c r="N3062" s="89">
        <v>0</v>
      </c>
      <c r="O3062" s="89">
        <v>0</v>
      </c>
      <c r="P3062" s="89">
        <v>885</v>
      </c>
      <c r="Q3062" s="89">
        <v>10154</v>
      </c>
      <c r="R3062" s="88">
        <f>VLOOKUP(P3062,NEW_TRAIN_TEST!$A$1:$M$980,13,0)</f>
        <v>9364</v>
      </c>
      <c r="S3062" s="88">
        <f>VLOOKUP(P3062,NEW_TRAIN_TEST!$A$1:$M$980,11,0)</f>
        <v>10154</v>
      </c>
      <c r="T3062" s="6">
        <f t="shared" si="94"/>
        <v>0</v>
      </c>
      <c r="U3062" s="6">
        <f t="shared" si="95"/>
        <v>0</v>
      </c>
    </row>
    <row r="3063" spans="1:21" x14ac:dyDescent="0.2">
      <c r="A3063" s="88">
        <v>3061</v>
      </c>
      <c r="B3063" s="88">
        <v>3</v>
      </c>
      <c r="C3063" s="88" t="s">
        <v>2121</v>
      </c>
      <c r="D3063" s="89" t="s">
        <v>1699</v>
      </c>
      <c r="E3063" s="89">
        <v>0</v>
      </c>
      <c r="F3063" s="89">
        <v>2</v>
      </c>
      <c r="G3063" s="89">
        <v>1</v>
      </c>
      <c r="H3063" s="89">
        <v>2</v>
      </c>
      <c r="I3063" s="89">
        <v>2</v>
      </c>
      <c r="J3063" s="89">
        <v>0</v>
      </c>
      <c r="K3063" s="89">
        <v>0</v>
      </c>
      <c r="L3063" s="89">
        <v>0</v>
      </c>
      <c r="M3063" s="89">
        <v>0</v>
      </c>
      <c r="N3063" s="89">
        <v>0</v>
      </c>
      <c r="O3063" s="89">
        <v>2</v>
      </c>
      <c r="P3063" s="89">
        <v>886</v>
      </c>
      <c r="Q3063" s="89">
        <v>10910.5</v>
      </c>
      <c r="R3063" s="88">
        <f>VLOOKUP(P3063,NEW_TRAIN_TEST!$A$1:$M$980,13,0)</f>
        <v>10910.5</v>
      </c>
      <c r="S3063" s="88">
        <f>VLOOKUP(P3063,NEW_TRAIN_TEST!$A$1:$M$980,11,0)</f>
        <v>11006</v>
      </c>
      <c r="T3063" s="6">
        <f t="shared" si="94"/>
        <v>0</v>
      </c>
      <c r="U3063" s="6">
        <f t="shared" si="95"/>
        <v>0</v>
      </c>
    </row>
    <row r="3064" spans="1:21" x14ac:dyDescent="0.2">
      <c r="A3064" s="88">
        <v>3062</v>
      </c>
      <c r="B3064" s="88">
        <v>3</v>
      </c>
      <c r="C3064" s="88" t="s">
        <v>2121</v>
      </c>
      <c r="D3064" s="89" t="s">
        <v>1699</v>
      </c>
      <c r="E3064" s="89">
        <v>0</v>
      </c>
      <c r="F3064" s="89">
        <v>2</v>
      </c>
      <c r="G3064" s="89">
        <v>0</v>
      </c>
      <c r="H3064" s="89">
        <v>2</v>
      </c>
      <c r="I3064" s="89">
        <v>2</v>
      </c>
      <c r="J3064" s="89">
        <v>0</v>
      </c>
      <c r="K3064" s="89">
        <v>0</v>
      </c>
      <c r="L3064" s="89">
        <v>0</v>
      </c>
      <c r="M3064" s="89">
        <v>0</v>
      </c>
      <c r="N3064" s="89">
        <v>0</v>
      </c>
      <c r="O3064" s="89">
        <v>2</v>
      </c>
      <c r="P3064" s="89">
        <v>886</v>
      </c>
      <c r="Q3064" s="89">
        <v>10915.5</v>
      </c>
      <c r="R3064" s="88">
        <f>VLOOKUP(P3064,NEW_TRAIN_TEST!$A$1:$M$980,13,0)</f>
        <v>10910.5</v>
      </c>
      <c r="S3064" s="88">
        <f>VLOOKUP(P3064,NEW_TRAIN_TEST!$A$1:$M$980,11,0)</f>
        <v>11006</v>
      </c>
      <c r="T3064" s="6">
        <f t="shared" si="94"/>
        <v>0</v>
      </c>
      <c r="U3064" s="6">
        <f t="shared" si="95"/>
        <v>0</v>
      </c>
    </row>
    <row r="3065" spans="1:21" x14ac:dyDescent="0.2">
      <c r="A3065" s="88">
        <v>3063</v>
      </c>
      <c r="B3065" s="88">
        <v>3</v>
      </c>
      <c r="C3065" s="88" t="s">
        <v>2121</v>
      </c>
      <c r="D3065" s="89" t="s">
        <v>1699</v>
      </c>
      <c r="E3065" s="89">
        <v>0</v>
      </c>
      <c r="F3065" s="89">
        <v>2</v>
      </c>
      <c r="G3065" s="89">
        <v>0</v>
      </c>
      <c r="H3065" s="89">
        <v>2</v>
      </c>
      <c r="I3065" s="89">
        <v>2</v>
      </c>
      <c r="J3065" s="89">
        <v>0</v>
      </c>
      <c r="K3065" s="89">
        <v>0</v>
      </c>
      <c r="L3065" s="89">
        <v>0</v>
      </c>
      <c r="M3065" s="89">
        <v>0</v>
      </c>
      <c r="N3065" s="89">
        <v>0</v>
      </c>
      <c r="O3065" s="89">
        <v>2</v>
      </c>
      <c r="P3065" s="89">
        <v>886</v>
      </c>
      <c r="Q3065" s="89">
        <v>10933.5</v>
      </c>
      <c r="R3065" s="88">
        <f>VLOOKUP(P3065,NEW_TRAIN_TEST!$A$1:$M$980,13,0)</f>
        <v>10910.5</v>
      </c>
      <c r="S3065" s="88">
        <f>VLOOKUP(P3065,NEW_TRAIN_TEST!$A$1:$M$980,11,0)</f>
        <v>11006</v>
      </c>
      <c r="T3065" s="6">
        <f t="shared" si="94"/>
        <v>0</v>
      </c>
      <c r="U3065" s="6">
        <f t="shared" si="95"/>
        <v>0</v>
      </c>
    </row>
    <row r="3066" spans="1:21" x14ac:dyDescent="0.2">
      <c r="A3066" s="88">
        <v>3064</v>
      </c>
      <c r="B3066" s="88">
        <v>3</v>
      </c>
      <c r="C3066" s="88" t="s">
        <v>2121</v>
      </c>
      <c r="D3066" s="89" t="s">
        <v>1699</v>
      </c>
      <c r="E3066" s="89">
        <v>0</v>
      </c>
      <c r="F3066" s="89">
        <v>4</v>
      </c>
      <c r="G3066" s="89">
        <v>0</v>
      </c>
      <c r="H3066" s="89">
        <v>2</v>
      </c>
      <c r="I3066" s="89">
        <v>2</v>
      </c>
      <c r="J3066" s="89">
        <v>0</v>
      </c>
      <c r="K3066" s="89">
        <v>0</v>
      </c>
      <c r="L3066" s="89">
        <v>0</v>
      </c>
      <c r="M3066" s="89">
        <v>0</v>
      </c>
      <c r="N3066" s="89">
        <v>0</v>
      </c>
      <c r="O3066" s="89">
        <v>2</v>
      </c>
      <c r="P3066" s="89">
        <v>886</v>
      </c>
      <c r="Q3066" s="89">
        <v>10938.75</v>
      </c>
      <c r="R3066" s="88">
        <f>VLOOKUP(P3066,NEW_TRAIN_TEST!$A$1:$M$980,13,0)</f>
        <v>10910.5</v>
      </c>
      <c r="S3066" s="88">
        <f>VLOOKUP(P3066,NEW_TRAIN_TEST!$A$1:$M$980,11,0)</f>
        <v>11006</v>
      </c>
      <c r="T3066" s="6">
        <f t="shared" si="94"/>
        <v>0</v>
      </c>
      <c r="U3066" s="6">
        <f t="shared" si="95"/>
        <v>0</v>
      </c>
    </row>
    <row r="3067" spans="1:21" x14ac:dyDescent="0.2">
      <c r="A3067" s="88">
        <v>3065</v>
      </c>
      <c r="B3067" s="88">
        <v>3</v>
      </c>
      <c r="C3067" s="88" t="s">
        <v>2121</v>
      </c>
      <c r="D3067" s="89" t="s">
        <v>1699</v>
      </c>
      <c r="E3067" s="89">
        <v>0</v>
      </c>
      <c r="F3067" s="89">
        <v>9</v>
      </c>
      <c r="G3067" s="89">
        <v>0</v>
      </c>
      <c r="H3067" s="89">
        <v>0</v>
      </c>
      <c r="I3067" s="89">
        <v>2</v>
      </c>
      <c r="J3067" s="89">
        <v>0</v>
      </c>
      <c r="K3067" s="89">
        <v>0</v>
      </c>
      <c r="L3067" s="89">
        <v>0</v>
      </c>
      <c r="M3067" s="89">
        <v>0</v>
      </c>
      <c r="N3067" s="89">
        <v>0</v>
      </c>
      <c r="O3067" s="89">
        <v>2</v>
      </c>
      <c r="P3067" s="89">
        <v>886</v>
      </c>
      <c r="Q3067" s="89">
        <v>10972.77</v>
      </c>
      <c r="R3067" s="88">
        <f>VLOOKUP(P3067,NEW_TRAIN_TEST!$A$1:$M$980,13,0)</f>
        <v>10910.5</v>
      </c>
      <c r="S3067" s="88">
        <f>VLOOKUP(P3067,NEW_TRAIN_TEST!$A$1:$M$980,11,0)</f>
        <v>11006</v>
      </c>
      <c r="T3067" s="6">
        <f t="shared" si="94"/>
        <v>0</v>
      </c>
      <c r="U3067" s="6">
        <f t="shared" si="95"/>
        <v>0</v>
      </c>
    </row>
    <row r="3068" spans="1:21" x14ac:dyDescent="0.2">
      <c r="A3068" s="88">
        <v>3066</v>
      </c>
      <c r="B3068" s="88">
        <v>3</v>
      </c>
      <c r="C3068" s="88" t="s">
        <v>2121</v>
      </c>
      <c r="D3068" s="89" t="s">
        <v>1699</v>
      </c>
      <c r="E3068" s="89">
        <v>0</v>
      </c>
      <c r="F3068" s="89">
        <v>0</v>
      </c>
      <c r="G3068" s="89">
        <v>4</v>
      </c>
      <c r="H3068" s="89">
        <v>0</v>
      </c>
      <c r="I3068" s="89">
        <v>0</v>
      </c>
      <c r="J3068" s="89">
        <v>0</v>
      </c>
      <c r="K3068" s="89">
        <v>0</v>
      </c>
      <c r="L3068" s="89">
        <v>0</v>
      </c>
      <c r="M3068" s="89">
        <v>0</v>
      </c>
      <c r="N3068" s="89">
        <v>0</v>
      </c>
      <c r="O3068" s="89">
        <v>0</v>
      </c>
      <c r="P3068" s="89">
        <v>886</v>
      </c>
      <c r="Q3068" s="89">
        <v>10973</v>
      </c>
      <c r="R3068" s="88">
        <f>VLOOKUP(P3068,NEW_TRAIN_TEST!$A$1:$M$980,13,0)</f>
        <v>10910.5</v>
      </c>
      <c r="S3068" s="88">
        <f>VLOOKUP(P3068,NEW_TRAIN_TEST!$A$1:$M$980,11,0)</f>
        <v>11006</v>
      </c>
      <c r="T3068" s="6">
        <f t="shared" si="94"/>
        <v>0</v>
      </c>
      <c r="U3068" s="6">
        <f t="shared" si="95"/>
        <v>0</v>
      </c>
    </row>
    <row r="3069" spans="1:21" x14ac:dyDescent="0.2">
      <c r="A3069" s="88">
        <v>3067</v>
      </c>
      <c r="B3069" s="88">
        <v>3</v>
      </c>
      <c r="C3069" s="88" t="s">
        <v>2121</v>
      </c>
      <c r="D3069" s="89" t="s">
        <v>1699</v>
      </c>
      <c r="E3069" s="89">
        <v>0</v>
      </c>
      <c r="F3069" s="89">
        <v>0</v>
      </c>
      <c r="G3069" s="89">
        <v>0</v>
      </c>
      <c r="H3069" s="89">
        <v>0</v>
      </c>
      <c r="I3069" s="89">
        <v>0</v>
      </c>
      <c r="J3069" s="89">
        <v>0</v>
      </c>
      <c r="K3069" s="89">
        <v>0</v>
      </c>
      <c r="L3069" s="89">
        <v>0</v>
      </c>
      <c r="M3069" s="89">
        <v>0</v>
      </c>
      <c r="N3069" s="89">
        <v>1</v>
      </c>
      <c r="O3069" s="89">
        <v>0</v>
      </c>
      <c r="P3069" s="89">
        <v>886</v>
      </c>
      <c r="Q3069" s="89">
        <v>10982</v>
      </c>
      <c r="R3069" s="88">
        <f>VLOOKUP(P3069,NEW_TRAIN_TEST!$A$1:$M$980,13,0)</f>
        <v>10910.5</v>
      </c>
      <c r="S3069" s="88">
        <f>VLOOKUP(P3069,NEW_TRAIN_TEST!$A$1:$M$980,11,0)</f>
        <v>11006</v>
      </c>
      <c r="T3069" s="6">
        <f t="shared" si="94"/>
        <v>0</v>
      </c>
      <c r="U3069" s="6">
        <f t="shared" si="95"/>
        <v>0</v>
      </c>
    </row>
    <row r="3070" spans="1:21" x14ac:dyDescent="0.2">
      <c r="A3070" s="88">
        <v>3068</v>
      </c>
      <c r="B3070" s="88">
        <v>3</v>
      </c>
      <c r="C3070" s="88" t="s">
        <v>2121</v>
      </c>
      <c r="D3070" s="89" t="s">
        <v>1699</v>
      </c>
      <c r="E3070" s="89">
        <v>3</v>
      </c>
      <c r="F3070" s="89">
        <v>4</v>
      </c>
      <c r="G3070" s="89">
        <v>0</v>
      </c>
      <c r="H3070" s="89">
        <v>2</v>
      </c>
      <c r="I3070" s="89">
        <v>2</v>
      </c>
      <c r="J3070" s="89">
        <v>0</v>
      </c>
      <c r="K3070" s="89">
        <v>0</v>
      </c>
      <c r="L3070" s="89">
        <v>0</v>
      </c>
      <c r="M3070" s="89">
        <v>0</v>
      </c>
      <c r="N3070" s="89">
        <v>0</v>
      </c>
      <c r="O3070" s="89">
        <v>2</v>
      </c>
      <c r="P3070" s="89">
        <v>242</v>
      </c>
      <c r="Q3070" s="89">
        <v>4894.5</v>
      </c>
      <c r="R3070" s="88">
        <f>VLOOKUP(P3070,NEW_TRAIN_TEST!$A$1:$M$980,13,0)</f>
        <v>4891</v>
      </c>
      <c r="S3070" s="88">
        <f>VLOOKUP(P3070,NEW_TRAIN_TEST!$A$1:$M$980,11,0)</f>
        <v>6159</v>
      </c>
      <c r="T3070" s="6">
        <f t="shared" si="94"/>
        <v>0</v>
      </c>
      <c r="U3070" s="6">
        <f t="shared" si="95"/>
        <v>0</v>
      </c>
    </row>
    <row r="3071" spans="1:21" x14ac:dyDescent="0.2">
      <c r="A3071" s="88">
        <v>3069</v>
      </c>
      <c r="B3071" s="88">
        <v>3</v>
      </c>
      <c r="C3071" s="88" t="s">
        <v>2121</v>
      </c>
      <c r="D3071" s="89" t="s">
        <v>1699</v>
      </c>
      <c r="E3071" s="89">
        <v>0</v>
      </c>
      <c r="F3071" s="89">
        <v>4</v>
      </c>
      <c r="G3071" s="89">
        <v>0</v>
      </c>
      <c r="H3071" s="89">
        <v>2</v>
      </c>
      <c r="I3071" s="89">
        <v>2</v>
      </c>
      <c r="J3071" s="89">
        <v>2</v>
      </c>
      <c r="K3071" s="89">
        <v>0</v>
      </c>
      <c r="L3071" s="89">
        <v>0</v>
      </c>
      <c r="M3071" s="89">
        <v>0</v>
      </c>
      <c r="N3071" s="89">
        <v>0</v>
      </c>
      <c r="O3071" s="89">
        <v>2</v>
      </c>
      <c r="P3071" s="89">
        <v>244</v>
      </c>
      <c r="Q3071" s="89">
        <v>5199.5</v>
      </c>
      <c r="R3071" s="88">
        <f>VLOOKUP(P3071,NEW_TRAIN_TEST!$A$1:$M$980,13,0)</f>
        <v>5199.5</v>
      </c>
      <c r="S3071" s="88">
        <f>VLOOKUP(P3071,NEW_TRAIN_TEST!$A$1:$M$980,11,0)</f>
        <v>6591</v>
      </c>
      <c r="T3071" s="6">
        <f t="shared" si="94"/>
        <v>0</v>
      </c>
      <c r="U3071" s="6">
        <f t="shared" si="95"/>
        <v>0</v>
      </c>
    </row>
    <row r="3072" spans="1:21" x14ac:dyDescent="0.2">
      <c r="A3072" s="88">
        <v>3070</v>
      </c>
      <c r="B3072" s="88">
        <v>3</v>
      </c>
      <c r="C3072" s="88" t="s">
        <v>2121</v>
      </c>
      <c r="D3072" s="89" t="s">
        <v>1699</v>
      </c>
      <c r="E3072" s="89">
        <v>3</v>
      </c>
      <c r="F3072" s="89">
        <v>2</v>
      </c>
      <c r="G3072" s="89">
        <v>0</v>
      </c>
      <c r="H3072" s="89">
        <v>2</v>
      </c>
      <c r="I3072" s="89">
        <v>2</v>
      </c>
      <c r="J3072" s="89">
        <v>0</v>
      </c>
      <c r="K3072" s="89">
        <v>0</v>
      </c>
      <c r="L3072" s="89">
        <v>0</v>
      </c>
      <c r="M3072" s="89">
        <v>0</v>
      </c>
      <c r="N3072" s="89">
        <v>0</v>
      </c>
      <c r="O3072" s="89">
        <v>2</v>
      </c>
      <c r="P3072" s="89">
        <v>244</v>
      </c>
      <c r="Q3072" s="89">
        <v>5216.5</v>
      </c>
      <c r="R3072" s="88">
        <f>VLOOKUP(P3072,NEW_TRAIN_TEST!$A$1:$M$980,13,0)</f>
        <v>5199.5</v>
      </c>
      <c r="S3072" s="88">
        <f>VLOOKUP(P3072,NEW_TRAIN_TEST!$A$1:$M$980,11,0)</f>
        <v>6591</v>
      </c>
      <c r="T3072" s="6">
        <f t="shared" si="94"/>
        <v>0</v>
      </c>
      <c r="U3072" s="6">
        <f t="shared" si="95"/>
        <v>0</v>
      </c>
    </row>
    <row r="3073" spans="1:21" x14ac:dyDescent="0.2">
      <c r="A3073" s="88">
        <v>3071</v>
      </c>
      <c r="B3073" s="88">
        <v>3</v>
      </c>
      <c r="C3073" s="88" t="s">
        <v>2121</v>
      </c>
      <c r="D3073" s="89" t="s">
        <v>1699</v>
      </c>
      <c r="E3073" s="89">
        <v>0</v>
      </c>
      <c r="F3073" s="89">
        <v>1</v>
      </c>
      <c r="G3073" s="89">
        <v>0</v>
      </c>
      <c r="H3073" s="89">
        <v>0</v>
      </c>
      <c r="I3073" s="89">
        <v>2</v>
      </c>
      <c r="J3073" s="89">
        <v>0</v>
      </c>
      <c r="K3073" s="89">
        <v>0</v>
      </c>
      <c r="L3073" s="89">
        <v>0</v>
      </c>
      <c r="M3073" s="89">
        <v>0</v>
      </c>
      <c r="N3073" s="89">
        <v>0</v>
      </c>
      <c r="O3073" s="89">
        <v>2</v>
      </c>
      <c r="P3073" s="89">
        <v>591</v>
      </c>
      <c r="Q3073" s="89">
        <v>2580.5</v>
      </c>
      <c r="R3073" s="88">
        <f>VLOOKUP(P3073,NEW_TRAIN_TEST!$A$1:$M$980,13,0)</f>
        <v>2580.5</v>
      </c>
      <c r="S3073" s="88">
        <f>VLOOKUP(P3073,NEW_TRAIN_TEST!$A$1:$M$980,11,0)</f>
        <v>3344</v>
      </c>
      <c r="T3073" s="6">
        <f t="shared" si="94"/>
        <v>0</v>
      </c>
      <c r="U3073" s="6">
        <f t="shared" si="95"/>
        <v>0</v>
      </c>
    </row>
    <row r="3074" spans="1:21" x14ac:dyDescent="0.2">
      <c r="A3074" s="88">
        <v>3072</v>
      </c>
      <c r="B3074" s="88">
        <v>3</v>
      </c>
      <c r="C3074" s="88" t="s">
        <v>2121</v>
      </c>
      <c r="D3074" s="89" t="s">
        <v>1699</v>
      </c>
      <c r="E3074" s="89">
        <v>2</v>
      </c>
      <c r="F3074" s="89">
        <v>0</v>
      </c>
      <c r="G3074" s="89">
        <v>0</v>
      </c>
      <c r="H3074" s="89">
        <v>0</v>
      </c>
      <c r="I3074" s="89">
        <v>0</v>
      </c>
      <c r="J3074" s="89">
        <v>0</v>
      </c>
      <c r="K3074" s="89">
        <v>0</v>
      </c>
      <c r="L3074" s="89">
        <v>0</v>
      </c>
      <c r="M3074" s="89">
        <v>2</v>
      </c>
      <c r="N3074" s="89">
        <v>0</v>
      </c>
      <c r="O3074" s="89">
        <v>0</v>
      </c>
      <c r="P3074" s="89">
        <v>591</v>
      </c>
      <c r="Q3074" s="89">
        <v>2688</v>
      </c>
      <c r="R3074" s="88">
        <f>VLOOKUP(P3074,NEW_TRAIN_TEST!$A$1:$M$980,13,0)</f>
        <v>2580.5</v>
      </c>
      <c r="S3074" s="88">
        <f>VLOOKUP(P3074,NEW_TRAIN_TEST!$A$1:$M$980,11,0)</f>
        <v>3344</v>
      </c>
      <c r="T3074" s="6">
        <f t="shared" si="94"/>
        <v>0</v>
      </c>
      <c r="U3074" s="6">
        <f t="shared" si="95"/>
        <v>1</v>
      </c>
    </row>
    <row r="3075" spans="1:21" x14ac:dyDescent="0.2">
      <c r="A3075" s="88">
        <v>3073</v>
      </c>
      <c r="B3075" s="88">
        <v>3</v>
      </c>
      <c r="C3075" s="88" t="s">
        <v>2121</v>
      </c>
      <c r="D3075" s="89" t="s">
        <v>1699</v>
      </c>
      <c r="E3075" s="89">
        <v>3</v>
      </c>
      <c r="F3075" s="89">
        <v>1</v>
      </c>
      <c r="G3075" s="89">
        <v>0</v>
      </c>
      <c r="H3075" s="89">
        <v>0</v>
      </c>
      <c r="I3075" s="89">
        <v>2</v>
      </c>
      <c r="J3075" s="89">
        <v>0</v>
      </c>
      <c r="K3075" s="89">
        <v>0</v>
      </c>
      <c r="L3075" s="89">
        <v>0</v>
      </c>
      <c r="M3075" s="89">
        <v>0</v>
      </c>
      <c r="N3075" s="89">
        <v>0</v>
      </c>
      <c r="O3075" s="89">
        <v>2</v>
      </c>
      <c r="P3075" s="89">
        <v>237</v>
      </c>
      <c r="Q3075" s="89">
        <v>5090</v>
      </c>
      <c r="R3075" s="88">
        <f>VLOOKUP(P3075,NEW_TRAIN_TEST!$A$1:$M$980,13,0)</f>
        <v>5077.5</v>
      </c>
      <c r="S3075" s="88">
        <f>VLOOKUP(P3075,NEW_TRAIN_TEST!$A$1:$M$980,11,0)</f>
        <v>6526</v>
      </c>
      <c r="T3075" s="6">
        <f t="shared" ref="T3075:T3138" si="96">IF(L3075&gt;0,1,0)</f>
        <v>0</v>
      </c>
      <c r="U3075" s="6">
        <f t="shared" ref="U3075:U3138" si="97">IF(M3075&gt;0,1,0)</f>
        <v>0</v>
      </c>
    </row>
    <row r="3076" spans="1:21" x14ac:dyDescent="0.2">
      <c r="A3076" s="88">
        <v>3074</v>
      </c>
      <c r="B3076" s="88">
        <v>3</v>
      </c>
      <c r="C3076" s="88" t="s">
        <v>2121</v>
      </c>
      <c r="D3076" s="89" t="s">
        <v>1699</v>
      </c>
      <c r="E3076" s="89">
        <v>5</v>
      </c>
      <c r="F3076" s="89">
        <v>1</v>
      </c>
      <c r="G3076" s="89">
        <v>0</v>
      </c>
      <c r="H3076" s="89">
        <v>0</v>
      </c>
      <c r="I3076" s="89">
        <v>2</v>
      </c>
      <c r="J3076" s="89">
        <v>0</v>
      </c>
      <c r="K3076" s="89">
        <v>0</v>
      </c>
      <c r="L3076" s="89">
        <v>1</v>
      </c>
      <c r="M3076" s="89">
        <v>0</v>
      </c>
      <c r="N3076" s="89">
        <v>0</v>
      </c>
      <c r="O3076" s="89">
        <v>2</v>
      </c>
      <c r="P3076" s="89">
        <v>930</v>
      </c>
      <c r="Q3076" s="89">
        <v>5800.5</v>
      </c>
      <c r="R3076" s="88">
        <f>VLOOKUP(P3076,NEW_TRAIN_TEST!$A$1:$M$980,13,0)</f>
        <v>5543</v>
      </c>
      <c r="S3076" s="88">
        <f>VLOOKUP(P3076,NEW_TRAIN_TEST!$A$1:$M$980,11,0)</f>
        <v>6160</v>
      </c>
      <c r="T3076" s="6">
        <f t="shared" si="96"/>
        <v>1</v>
      </c>
      <c r="U3076" s="6">
        <f t="shared" si="97"/>
        <v>0</v>
      </c>
    </row>
    <row r="3077" spans="1:21" x14ac:dyDescent="0.2">
      <c r="A3077" s="88">
        <v>3075</v>
      </c>
      <c r="B3077" s="88">
        <v>3</v>
      </c>
      <c r="C3077" s="88" t="s">
        <v>2121</v>
      </c>
      <c r="D3077" s="89" t="s">
        <v>1699</v>
      </c>
      <c r="E3077" s="89">
        <v>0</v>
      </c>
      <c r="F3077" s="89">
        <v>0</v>
      </c>
      <c r="G3077" s="89">
        <v>0</v>
      </c>
      <c r="H3077" s="89">
        <v>0</v>
      </c>
      <c r="I3077" s="89">
        <v>0</v>
      </c>
      <c r="J3077" s="89">
        <v>0</v>
      </c>
      <c r="K3077" s="89">
        <v>0</v>
      </c>
      <c r="L3077" s="89">
        <v>1</v>
      </c>
      <c r="M3077" s="89">
        <v>0</v>
      </c>
      <c r="N3077" s="89">
        <v>0</v>
      </c>
      <c r="O3077" s="89">
        <v>0</v>
      </c>
      <c r="P3077" s="89">
        <v>385</v>
      </c>
      <c r="Q3077" s="89">
        <v>4484.5</v>
      </c>
      <c r="R3077" s="88">
        <f>VLOOKUP(P3077,NEW_TRAIN_TEST!$A$1:$M$980,13,0)</f>
        <v>4484.5</v>
      </c>
      <c r="S3077" s="88">
        <f>VLOOKUP(P3077,NEW_TRAIN_TEST!$A$1:$M$980,11,0)</f>
        <v>5825</v>
      </c>
      <c r="T3077" s="6">
        <f t="shared" si="96"/>
        <v>1</v>
      </c>
      <c r="U3077" s="6">
        <f t="shared" si="97"/>
        <v>0</v>
      </c>
    </row>
    <row r="3078" spans="1:21" x14ac:dyDescent="0.2">
      <c r="A3078" s="88">
        <v>3076</v>
      </c>
      <c r="B3078" s="88">
        <v>3</v>
      </c>
      <c r="C3078" s="88" t="s">
        <v>2121</v>
      </c>
      <c r="D3078" s="89" t="s">
        <v>1699</v>
      </c>
      <c r="E3078" s="89">
        <v>0</v>
      </c>
      <c r="F3078" s="89">
        <v>1</v>
      </c>
      <c r="G3078" s="89">
        <v>0</v>
      </c>
      <c r="H3078" s="89">
        <v>0</v>
      </c>
      <c r="I3078" s="89">
        <v>2</v>
      </c>
      <c r="J3078" s="89">
        <v>0</v>
      </c>
      <c r="K3078" s="89">
        <v>0</v>
      </c>
      <c r="L3078" s="89">
        <v>1</v>
      </c>
      <c r="M3078" s="89">
        <v>0</v>
      </c>
      <c r="N3078" s="89">
        <v>0</v>
      </c>
      <c r="O3078" s="89">
        <v>2</v>
      </c>
      <c r="P3078" s="89">
        <v>583</v>
      </c>
      <c r="Q3078" s="89">
        <v>2300.5</v>
      </c>
      <c r="R3078" s="88">
        <f>VLOOKUP(P3078,NEW_TRAIN_TEST!$A$1:$M$980,13,0)</f>
        <v>2300.5</v>
      </c>
      <c r="S3078" s="88">
        <f>VLOOKUP(P3078,NEW_TRAIN_TEST!$A$1:$M$980,11,0)</f>
        <v>3195</v>
      </c>
      <c r="T3078" s="6">
        <f t="shared" si="96"/>
        <v>1</v>
      </c>
      <c r="U3078" s="6">
        <f t="shared" si="97"/>
        <v>0</v>
      </c>
    </row>
    <row r="3079" spans="1:21" x14ac:dyDescent="0.2">
      <c r="A3079" s="88">
        <v>3077</v>
      </c>
      <c r="B3079" s="88">
        <v>3</v>
      </c>
      <c r="C3079" s="88" t="s">
        <v>2121</v>
      </c>
      <c r="D3079" s="89" t="s">
        <v>1699</v>
      </c>
      <c r="E3079" s="89">
        <v>0</v>
      </c>
      <c r="F3079" s="89">
        <v>1</v>
      </c>
      <c r="G3079" s="89">
        <v>0</v>
      </c>
      <c r="H3079" s="89">
        <v>0</v>
      </c>
      <c r="I3079" s="89">
        <v>2</v>
      </c>
      <c r="J3079" s="89">
        <v>0</v>
      </c>
      <c r="K3079" s="89">
        <v>0</v>
      </c>
      <c r="L3079" s="89">
        <v>0</v>
      </c>
      <c r="M3079" s="89">
        <v>0</v>
      </c>
      <c r="N3079" s="89">
        <v>0</v>
      </c>
      <c r="O3079" s="89">
        <v>2</v>
      </c>
      <c r="P3079" s="89">
        <v>583</v>
      </c>
      <c r="Q3079" s="89">
        <v>2300.5</v>
      </c>
      <c r="R3079" s="88">
        <f>VLOOKUP(P3079,NEW_TRAIN_TEST!$A$1:$M$980,13,0)</f>
        <v>2300.5</v>
      </c>
      <c r="S3079" s="88">
        <f>VLOOKUP(P3079,NEW_TRAIN_TEST!$A$1:$M$980,11,0)</f>
        <v>3195</v>
      </c>
      <c r="T3079" s="6">
        <f t="shared" si="96"/>
        <v>0</v>
      </c>
      <c r="U3079" s="6">
        <f t="shared" si="97"/>
        <v>0</v>
      </c>
    </row>
    <row r="3080" spans="1:21" x14ac:dyDescent="0.2">
      <c r="A3080" s="88">
        <v>3078</v>
      </c>
      <c r="B3080" s="88">
        <v>3</v>
      </c>
      <c r="C3080" s="88" t="s">
        <v>2121</v>
      </c>
      <c r="D3080" s="89" t="s">
        <v>1699</v>
      </c>
      <c r="E3080" s="89">
        <v>0</v>
      </c>
      <c r="F3080" s="89">
        <v>1</v>
      </c>
      <c r="G3080" s="89">
        <v>0</v>
      </c>
      <c r="H3080" s="89">
        <v>0</v>
      </c>
      <c r="I3080" s="89">
        <v>2</v>
      </c>
      <c r="J3080" s="89">
        <v>0</v>
      </c>
      <c r="K3080" s="89">
        <v>0</v>
      </c>
      <c r="L3080" s="89">
        <v>0</v>
      </c>
      <c r="M3080" s="89">
        <v>0</v>
      </c>
      <c r="N3080" s="89">
        <v>0</v>
      </c>
      <c r="O3080" s="89">
        <v>2</v>
      </c>
      <c r="P3080" s="89">
        <v>583</v>
      </c>
      <c r="Q3080" s="89">
        <v>2301</v>
      </c>
      <c r="R3080" s="88">
        <f>VLOOKUP(P3080,NEW_TRAIN_TEST!$A$1:$M$980,13,0)</f>
        <v>2300.5</v>
      </c>
      <c r="S3080" s="88">
        <f>VLOOKUP(P3080,NEW_TRAIN_TEST!$A$1:$M$980,11,0)</f>
        <v>3195</v>
      </c>
      <c r="T3080" s="6">
        <f t="shared" si="96"/>
        <v>0</v>
      </c>
      <c r="U3080" s="6">
        <f t="shared" si="97"/>
        <v>0</v>
      </c>
    </row>
    <row r="3081" spans="1:21" x14ac:dyDescent="0.2">
      <c r="A3081" s="88">
        <v>3079</v>
      </c>
      <c r="B3081" s="88">
        <v>3</v>
      </c>
      <c r="C3081" s="88" t="s">
        <v>2121</v>
      </c>
      <c r="D3081" s="89" t="s">
        <v>1699</v>
      </c>
      <c r="E3081" s="89">
        <v>0</v>
      </c>
      <c r="F3081" s="89">
        <v>4</v>
      </c>
      <c r="G3081" s="89">
        <v>3</v>
      </c>
      <c r="H3081" s="89">
        <v>0</v>
      </c>
      <c r="I3081" s="89">
        <v>1</v>
      </c>
      <c r="J3081" s="89">
        <v>0</v>
      </c>
      <c r="K3081" s="89">
        <v>0</v>
      </c>
      <c r="L3081" s="89">
        <v>0</v>
      </c>
      <c r="M3081" s="89">
        <v>0</v>
      </c>
      <c r="N3081" s="89">
        <v>0</v>
      </c>
      <c r="O3081" s="89">
        <v>0</v>
      </c>
      <c r="P3081" s="89">
        <v>583</v>
      </c>
      <c r="Q3081" s="89">
        <v>2301</v>
      </c>
      <c r="R3081" s="88">
        <f>VLOOKUP(P3081,NEW_TRAIN_TEST!$A$1:$M$980,13,0)</f>
        <v>2300.5</v>
      </c>
      <c r="S3081" s="88">
        <f>VLOOKUP(P3081,NEW_TRAIN_TEST!$A$1:$M$980,11,0)</f>
        <v>3195</v>
      </c>
      <c r="T3081" s="6">
        <f t="shared" si="96"/>
        <v>0</v>
      </c>
      <c r="U3081" s="6">
        <f t="shared" si="97"/>
        <v>0</v>
      </c>
    </row>
    <row r="3082" spans="1:21" x14ac:dyDescent="0.2">
      <c r="A3082" s="88">
        <v>3080</v>
      </c>
      <c r="B3082" s="88">
        <v>3</v>
      </c>
      <c r="C3082" s="88" t="s">
        <v>2121</v>
      </c>
      <c r="D3082" s="89" t="s">
        <v>1699</v>
      </c>
      <c r="E3082" s="89">
        <v>0</v>
      </c>
      <c r="F3082" s="89">
        <v>5</v>
      </c>
      <c r="G3082" s="89">
        <v>0</v>
      </c>
      <c r="H3082" s="89">
        <v>0</v>
      </c>
      <c r="I3082" s="89">
        <v>1</v>
      </c>
      <c r="J3082" s="89">
        <v>2</v>
      </c>
      <c r="K3082" s="89">
        <v>0</v>
      </c>
      <c r="L3082" s="89">
        <v>1</v>
      </c>
      <c r="M3082" s="89">
        <v>0</v>
      </c>
      <c r="N3082" s="89">
        <v>0</v>
      </c>
      <c r="O3082" s="89">
        <v>0</v>
      </c>
      <c r="P3082" s="89">
        <v>583</v>
      </c>
      <c r="Q3082" s="89">
        <v>2301.75</v>
      </c>
      <c r="R3082" s="88">
        <f>VLOOKUP(P3082,NEW_TRAIN_TEST!$A$1:$M$980,13,0)</f>
        <v>2300.5</v>
      </c>
      <c r="S3082" s="88">
        <f>VLOOKUP(P3082,NEW_TRAIN_TEST!$A$1:$M$980,11,0)</f>
        <v>3195</v>
      </c>
      <c r="T3082" s="6">
        <f t="shared" si="96"/>
        <v>1</v>
      </c>
      <c r="U3082" s="6">
        <f t="shared" si="97"/>
        <v>0</v>
      </c>
    </row>
    <row r="3083" spans="1:21" x14ac:dyDescent="0.2">
      <c r="A3083" s="88">
        <v>3081</v>
      </c>
      <c r="B3083" s="88">
        <v>3</v>
      </c>
      <c r="C3083" s="88" t="s">
        <v>2121</v>
      </c>
      <c r="D3083" s="89" t="s">
        <v>1699</v>
      </c>
      <c r="E3083" s="89">
        <v>3</v>
      </c>
      <c r="F3083" s="89">
        <v>1</v>
      </c>
      <c r="G3083" s="89">
        <v>0</v>
      </c>
      <c r="H3083" s="89">
        <v>0</v>
      </c>
      <c r="I3083" s="89">
        <v>2</v>
      </c>
      <c r="J3083" s="89">
        <v>0</v>
      </c>
      <c r="K3083" s="89">
        <v>0</v>
      </c>
      <c r="L3083" s="89">
        <v>0</v>
      </c>
      <c r="M3083" s="89">
        <v>0</v>
      </c>
      <c r="N3083" s="89">
        <v>0</v>
      </c>
      <c r="O3083" s="89">
        <v>2</v>
      </c>
      <c r="P3083" s="89">
        <v>583</v>
      </c>
      <c r="Q3083" s="89">
        <v>2433</v>
      </c>
      <c r="R3083" s="88">
        <f>VLOOKUP(P3083,NEW_TRAIN_TEST!$A$1:$M$980,13,0)</f>
        <v>2300.5</v>
      </c>
      <c r="S3083" s="88">
        <f>VLOOKUP(P3083,NEW_TRAIN_TEST!$A$1:$M$980,11,0)</f>
        <v>3195</v>
      </c>
      <c r="T3083" s="6">
        <f t="shared" si="96"/>
        <v>0</v>
      </c>
      <c r="U3083" s="6">
        <f t="shared" si="97"/>
        <v>0</v>
      </c>
    </row>
    <row r="3084" spans="1:21" x14ac:dyDescent="0.2">
      <c r="A3084" s="88">
        <v>3082</v>
      </c>
      <c r="B3084" s="88">
        <v>3</v>
      </c>
      <c r="C3084" s="88" t="s">
        <v>2121</v>
      </c>
      <c r="D3084" s="89" t="s">
        <v>1699</v>
      </c>
      <c r="E3084" s="89">
        <v>5</v>
      </c>
      <c r="F3084" s="89">
        <v>1</v>
      </c>
      <c r="G3084" s="89">
        <v>0</v>
      </c>
      <c r="H3084" s="89">
        <v>0</v>
      </c>
      <c r="I3084" s="89">
        <v>2</v>
      </c>
      <c r="J3084" s="89">
        <v>0</v>
      </c>
      <c r="K3084" s="89">
        <v>0</v>
      </c>
      <c r="L3084" s="89">
        <v>1</v>
      </c>
      <c r="M3084" s="89">
        <v>0</v>
      </c>
      <c r="N3084" s="89">
        <v>0</v>
      </c>
      <c r="O3084" s="89">
        <v>2</v>
      </c>
      <c r="P3084" s="89">
        <v>933</v>
      </c>
      <c r="Q3084" s="89">
        <v>5466</v>
      </c>
      <c r="R3084" s="88">
        <f>VLOOKUP(P3084,NEW_TRAIN_TEST!$A$1:$M$980,13,0)</f>
        <v>5111.5</v>
      </c>
      <c r="S3084" s="88">
        <f>VLOOKUP(P3084,NEW_TRAIN_TEST!$A$1:$M$980,11,0)</f>
        <v>6208</v>
      </c>
      <c r="T3084" s="6">
        <f t="shared" si="96"/>
        <v>1</v>
      </c>
      <c r="U3084" s="6">
        <f t="shared" si="97"/>
        <v>0</v>
      </c>
    </row>
    <row r="3085" spans="1:21" x14ac:dyDescent="0.2">
      <c r="A3085" s="88">
        <v>3083</v>
      </c>
      <c r="B3085" s="88">
        <v>3</v>
      </c>
      <c r="C3085" s="88" t="s">
        <v>2121</v>
      </c>
      <c r="D3085" s="89" t="s">
        <v>1699</v>
      </c>
      <c r="E3085" s="89">
        <v>6</v>
      </c>
      <c r="F3085" s="89">
        <v>0</v>
      </c>
      <c r="G3085" s="89">
        <v>0</v>
      </c>
      <c r="H3085" s="89">
        <v>0</v>
      </c>
      <c r="I3085" s="89">
        <v>0</v>
      </c>
      <c r="J3085" s="89">
        <v>0</v>
      </c>
      <c r="K3085" s="89">
        <v>0</v>
      </c>
      <c r="L3085" s="89">
        <v>0</v>
      </c>
      <c r="M3085" s="89">
        <v>0</v>
      </c>
      <c r="N3085" s="89">
        <v>0</v>
      </c>
      <c r="O3085" s="89">
        <v>0</v>
      </c>
      <c r="P3085" s="89">
        <v>934</v>
      </c>
      <c r="Q3085" s="89">
        <v>5876.5</v>
      </c>
      <c r="R3085" s="88">
        <f>VLOOKUP(P3085,NEW_TRAIN_TEST!$A$1:$M$980,13,0)</f>
        <v>4995</v>
      </c>
      <c r="S3085" s="88">
        <f>VLOOKUP(P3085,NEW_TRAIN_TEST!$A$1:$M$980,11,0)</f>
        <v>6341</v>
      </c>
      <c r="T3085" s="6">
        <f t="shared" si="96"/>
        <v>0</v>
      </c>
      <c r="U3085" s="6">
        <f t="shared" si="97"/>
        <v>0</v>
      </c>
    </row>
    <row r="3086" spans="1:21" x14ac:dyDescent="0.2">
      <c r="A3086" s="88">
        <v>3084</v>
      </c>
      <c r="B3086" s="88">
        <v>3</v>
      </c>
      <c r="C3086" s="88" t="s">
        <v>2121</v>
      </c>
      <c r="D3086" s="89" t="s">
        <v>1699</v>
      </c>
      <c r="E3086" s="89">
        <v>0</v>
      </c>
      <c r="F3086" s="89">
        <v>1</v>
      </c>
      <c r="G3086" s="89">
        <v>0</v>
      </c>
      <c r="H3086" s="89">
        <v>0</v>
      </c>
      <c r="I3086" s="89">
        <v>2</v>
      </c>
      <c r="J3086" s="89">
        <v>0</v>
      </c>
      <c r="K3086" s="89">
        <v>0</v>
      </c>
      <c r="L3086" s="89">
        <v>0</v>
      </c>
      <c r="M3086" s="89">
        <v>0</v>
      </c>
      <c r="N3086" s="89">
        <v>0</v>
      </c>
      <c r="O3086" s="89">
        <v>2</v>
      </c>
      <c r="P3086" s="89">
        <v>393</v>
      </c>
      <c r="Q3086" s="89">
        <v>4095.5</v>
      </c>
      <c r="R3086" s="88">
        <f>VLOOKUP(P3086,NEW_TRAIN_TEST!$A$1:$M$980,13,0)</f>
        <v>4095.5</v>
      </c>
      <c r="S3086" s="88">
        <f>VLOOKUP(P3086,NEW_TRAIN_TEST!$A$1:$M$980,11,0)</f>
        <v>5418</v>
      </c>
      <c r="T3086" s="6">
        <f t="shared" si="96"/>
        <v>0</v>
      </c>
      <c r="U3086" s="6">
        <f t="shared" si="97"/>
        <v>0</v>
      </c>
    </row>
    <row r="3087" spans="1:21" x14ac:dyDescent="0.2">
      <c r="A3087" s="88">
        <v>3085</v>
      </c>
      <c r="B3087" s="88">
        <v>3</v>
      </c>
      <c r="C3087" s="88" t="s">
        <v>2121</v>
      </c>
      <c r="D3087" s="89" t="s">
        <v>1699</v>
      </c>
      <c r="E3087" s="89">
        <v>0</v>
      </c>
      <c r="F3087" s="89">
        <v>0</v>
      </c>
      <c r="G3087" s="89">
        <v>0</v>
      </c>
      <c r="H3087" s="89">
        <v>0</v>
      </c>
      <c r="I3087" s="89">
        <v>0</v>
      </c>
      <c r="J3087" s="89">
        <v>0</v>
      </c>
      <c r="K3087" s="89">
        <v>0</v>
      </c>
      <c r="L3087" s="89">
        <v>0</v>
      </c>
      <c r="M3087" s="89">
        <v>0</v>
      </c>
      <c r="N3087" s="89">
        <v>1</v>
      </c>
      <c r="O3087" s="89">
        <v>0</v>
      </c>
      <c r="P3087" s="89">
        <v>393</v>
      </c>
      <c r="Q3087" s="89">
        <v>4099</v>
      </c>
      <c r="R3087" s="88">
        <f>VLOOKUP(P3087,NEW_TRAIN_TEST!$A$1:$M$980,13,0)</f>
        <v>4095.5</v>
      </c>
      <c r="S3087" s="88">
        <f>VLOOKUP(P3087,NEW_TRAIN_TEST!$A$1:$M$980,11,0)</f>
        <v>5418</v>
      </c>
      <c r="T3087" s="6">
        <f t="shared" si="96"/>
        <v>0</v>
      </c>
      <c r="U3087" s="6">
        <f t="shared" si="97"/>
        <v>0</v>
      </c>
    </row>
    <row r="3088" spans="1:21" x14ac:dyDescent="0.2">
      <c r="A3088" s="88">
        <v>3086</v>
      </c>
      <c r="B3088" s="88">
        <v>3</v>
      </c>
      <c r="C3088" s="88" t="s">
        <v>2121</v>
      </c>
      <c r="D3088" s="89" t="s">
        <v>1699</v>
      </c>
      <c r="E3088" s="89">
        <v>5</v>
      </c>
      <c r="F3088" s="89">
        <v>4</v>
      </c>
      <c r="G3088" s="89">
        <v>0</v>
      </c>
      <c r="H3088" s="89">
        <v>2</v>
      </c>
      <c r="I3088" s="89">
        <v>2</v>
      </c>
      <c r="J3088" s="89">
        <v>0</v>
      </c>
      <c r="K3088" s="89">
        <v>0</v>
      </c>
      <c r="L3088" s="89">
        <v>0</v>
      </c>
      <c r="M3088" s="89">
        <v>0</v>
      </c>
      <c r="N3088" s="89">
        <v>0</v>
      </c>
      <c r="O3088" s="89">
        <v>2</v>
      </c>
      <c r="P3088" s="89">
        <v>246</v>
      </c>
      <c r="Q3088" s="89">
        <v>4842.75</v>
      </c>
      <c r="R3088" s="88">
        <f>VLOOKUP(P3088,NEW_TRAIN_TEST!$A$1:$M$980,13,0)</f>
        <v>4735.5</v>
      </c>
      <c r="S3088" s="88">
        <f>VLOOKUP(P3088,NEW_TRAIN_TEST!$A$1:$M$980,11,0)</f>
        <v>6541</v>
      </c>
      <c r="T3088" s="6">
        <f t="shared" si="96"/>
        <v>0</v>
      </c>
      <c r="U3088" s="6">
        <f t="shared" si="97"/>
        <v>0</v>
      </c>
    </row>
    <row r="3089" spans="1:21" x14ac:dyDescent="0.2">
      <c r="A3089" s="88">
        <v>3087</v>
      </c>
      <c r="B3089" s="88">
        <v>3</v>
      </c>
      <c r="C3089" s="88" t="s">
        <v>2121</v>
      </c>
      <c r="D3089" s="89" t="s">
        <v>1699</v>
      </c>
      <c r="E3089" s="89">
        <v>9</v>
      </c>
      <c r="F3089" s="89">
        <v>0</v>
      </c>
      <c r="G3089" s="89">
        <v>0</v>
      </c>
      <c r="H3089" s="89">
        <v>0</v>
      </c>
      <c r="I3089" s="89">
        <v>0</v>
      </c>
      <c r="J3089" s="89">
        <v>0</v>
      </c>
      <c r="K3089" s="89">
        <v>0</v>
      </c>
      <c r="L3089" s="89">
        <v>1</v>
      </c>
      <c r="M3089" s="89">
        <v>0</v>
      </c>
      <c r="N3089" s="89">
        <v>0</v>
      </c>
      <c r="O3089" s="89">
        <v>0</v>
      </c>
      <c r="P3089" s="89">
        <v>937</v>
      </c>
      <c r="Q3089" s="89">
        <v>6132.5</v>
      </c>
      <c r="R3089" s="88">
        <f>VLOOKUP(P3089,NEW_TRAIN_TEST!$A$1:$M$980,13,0)</f>
        <v>5666.5</v>
      </c>
      <c r="S3089" s="88">
        <f>VLOOKUP(P3089,NEW_TRAIN_TEST!$A$1:$M$980,11,0)</f>
        <v>6269</v>
      </c>
      <c r="T3089" s="6">
        <f t="shared" si="96"/>
        <v>1</v>
      </c>
      <c r="U3089" s="6">
        <f t="shared" si="97"/>
        <v>0</v>
      </c>
    </row>
    <row r="3090" spans="1:21" x14ac:dyDescent="0.2">
      <c r="A3090" s="88">
        <v>3088</v>
      </c>
      <c r="B3090" s="88">
        <v>3</v>
      </c>
      <c r="C3090" s="88" t="s">
        <v>2121</v>
      </c>
      <c r="D3090" s="89" t="s">
        <v>1699</v>
      </c>
      <c r="E3090" s="89">
        <v>0</v>
      </c>
      <c r="F3090" s="89">
        <v>3</v>
      </c>
      <c r="G3090" s="89">
        <v>0</v>
      </c>
      <c r="H3090" s="89">
        <v>0</v>
      </c>
      <c r="I3090" s="89">
        <v>2</v>
      </c>
      <c r="J3090" s="89">
        <v>2</v>
      </c>
      <c r="K3090" s="89">
        <v>0</v>
      </c>
      <c r="L3090" s="89">
        <v>0</v>
      </c>
      <c r="M3090" s="89">
        <v>0</v>
      </c>
      <c r="N3090" s="89">
        <v>0</v>
      </c>
      <c r="O3090" s="89">
        <v>2</v>
      </c>
      <c r="P3090" s="89">
        <v>587</v>
      </c>
      <c r="Q3090" s="89">
        <v>1978</v>
      </c>
      <c r="R3090" s="88">
        <f>VLOOKUP(P3090,NEW_TRAIN_TEST!$A$1:$M$980,13,0)</f>
        <v>1978</v>
      </c>
      <c r="S3090" s="88">
        <f>VLOOKUP(P3090,NEW_TRAIN_TEST!$A$1:$M$980,11,0)</f>
        <v>2865</v>
      </c>
      <c r="T3090" s="6">
        <f t="shared" si="96"/>
        <v>0</v>
      </c>
      <c r="U3090" s="6">
        <f t="shared" si="97"/>
        <v>0</v>
      </c>
    </row>
    <row r="3091" spans="1:21" x14ac:dyDescent="0.2">
      <c r="A3091" s="88">
        <v>3089</v>
      </c>
      <c r="B3091" s="88">
        <v>3</v>
      </c>
      <c r="C3091" s="88" t="s">
        <v>2121</v>
      </c>
      <c r="D3091" s="89" t="s">
        <v>1699</v>
      </c>
      <c r="E3091" s="89">
        <v>0</v>
      </c>
      <c r="F3091" s="89">
        <v>1</v>
      </c>
      <c r="G3091" s="89">
        <v>0</v>
      </c>
      <c r="H3091" s="89">
        <v>0</v>
      </c>
      <c r="I3091" s="89">
        <v>2</v>
      </c>
      <c r="J3091" s="89">
        <v>0</v>
      </c>
      <c r="K3091" s="89">
        <v>0</v>
      </c>
      <c r="L3091" s="89">
        <v>0</v>
      </c>
      <c r="M3091" s="89">
        <v>12</v>
      </c>
      <c r="N3091" s="89">
        <v>0</v>
      </c>
      <c r="O3091" s="89">
        <v>2</v>
      </c>
      <c r="P3091" s="89">
        <v>587</v>
      </c>
      <c r="Q3091" s="89">
        <v>1979</v>
      </c>
      <c r="R3091" s="88">
        <f>VLOOKUP(P3091,NEW_TRAIN_TEST!$A$1:$M$980,13,0)</f>
        <v>1978</v>
      </c>
      <c r="S3091" s="88">
        <f>VLOOKUP(P3091,NEW_TRAIN_TEST!$A$1:$M$980,11,0)</f>
        <v>2865</v>
      </c>
      <c r="T3091" s="6">
        <f t="shared" si="96"/>
        <v>0</v>
      </c>
      <c r="U3091" s="6">
        <f t="shared" si="97"/>
        <v>1</v>
      </c>
    </row>
    <row r="3092" spans="1:21" x14ac:dyDescent="0.2">
      <c r="A3092" s="88">
        <v>3090</v>
      </c>
      <c r="B3092" s="88">
        <v>3</v>
      </c>
      <c r="C3092" s="88" t="s">
        <v>2121</v>
      </c>
      <c r="D3092" s="89" t="s">
        <v>1699</v>
      </c>
      <c r="E3092" s="89">
        <v>0</v>
      </c>
      <c r="F3092" s="89">
        <v>1</v>
      </c>
      <c r="G3092" s="89">
        <v>0</v>
      </c>
      <c r="H3092" s="89">
        <v>0</v>
      </c>
      <c r="I3092" s="89">
        <v>2</v>
      </c>
      <c r="J3092" s="89">
        <v>0</v>
      </c>
      <c r="K3092" s="89">
        <v>0</v>
      </c>
      <c r="L3092" s="89">
        <v>0</v>
      </c>
      <c r="M3092" s="89">
        <v>0</v>
      </c>
      <c r="N3092" s="89">
        <v>0</v>
      </c>
      <c r="O3092" s="89">
        <v>2</v>
      </c>
      <c r="P3092" s="89">
        <v>587</v>
      </c>
      <c r="Q3092" s="89">
        <v>1979</v>
      </c>
      <c r="R3092" s="88">
        <f>VLOOKUP(P3092,NEW_TRAIN_TEST!$A$1:$M$980,13,0)</f>
        <v>1978</v>
      </c>
      <c r="S3092" s="88">
        <f>VLOOKUP(P3092,NEW_TRAIN_TEST!$A$1:$M$980,11,0)</f>
        <v>2865</v>
      </c>
      <c r="T3092" s="6">
        <f t="shared" si="96"/>
        <v>0</v>
      </c>
      <c r="U3092" s="6">
        <f t="shared" si="97"/>
        <v>0</v>
      </c>
    </row>
    <row r="3093" spans="1:21" x14ac:dyDescent="0.2">
      <c r="A3093" s="88">
        <v>3091</v>
      </c>
      <c r="B3093" s="88">
        <v>3</v>
      </c>
      <c r="C3093" s="88" t="s">
        <v>2121</v>
      </c>
      <c r="D3093" s="89" t="s">
        <v>1699</v>
      </c>
      <c r="E3093" s="89">
        <v>0</v>
      </c>
      <c r="F3093" s="89">
        <v>4</v>
      </c>
      <c r="G3093" s="89">
        <v>0</v>
      </c>
      <c r="H3093" s="89">
        <v>0</v>
      </c>
      <c r="I3093" s="89">
        <v>2</v>
      </c>
      <c r="J3093" s="89">
        <v>0</v>
      </c>
      <c r="K3093" s="89">
        <v>0</v>
      </c>
      <c r="L3093" s="89">
        <v>0</v>
      </c>
      <c r="M3093" s="89">
        <v>0</v>
      </c>
      <c r="N3093" s="89">
        <v>0</v>
      </c>
      <c r="O3093" s="89">
        <v>2</v>
      </c>
      <c r="P3093" s="89">
        <v>587</v>
      </c>
      <c r="Q3093" s="89">
        <v>1979.33</v>
      </c>
      <c r="R3093" s="88">
        <f>VLOOKUP(P3093,NEW_TRAIN_TEST!$A$1:$M$980,13,0)</f>
        <v>1978</v>
      </c>
      <c r="S3093" s="88">
        <f>VLOOKUP(P3093,NEW_TRAIN_TEST!$A$1:$M$980,11,0)</f>
        <v>2865</v>
      </c>
      <c r="T3093" s="6">
        <f t="shared" si="96"/>
        <v>0</v>
      </c>
      <c r="U3093" s="6">
        <f t="shared" si="97"/>
        <v>0</v>
      </c>
    </row>
    <row r="3094" spans="1:21" x14ac:dyDescent="0.2">
      <c r="A3094" s="88">
        <v>3092</v>
      </c>
      <c r="B3094" s="88">
        <v>3</v>
      </c>
      <c r="C3094" s="88" t="s">
        <v>2121</v>
      </c>
      <c r="D3094" s="89" t="s">
        <v>1699</v>
      </c>
      <c r="E3094" s="89">
        <v>3</v>
      </c>
      <c r="F3094" s="89">
        <v>1</v>
      </c>
      <c r="G3094" s="89">
        <v>0</v>
      </c>
      <c r="H3094" s="89">
        <v>0</v>
      </c>
      <c r="I3094" s="89">
        <v>2</v>
      </c>
      <c r="J3094" s="89">
        <v>0</v>
      </c>
      <c r="K3094" s="89">
        <v>0</v>
      </c>
      <c r="L3094" s="89">
        <v>0</v>
      </c>
      <c r="M3094" s="89">
        <v>12</v>
      </c>
      <c r="N3094" s="89">
        <v>0</v>
      </c>
      <c r="O3094" s="89">
        <v>2</v>
      </c>
      <c r="P3094" s="89">
        <v>587</v>
      </c>
      <c r="Q3094" s="89">
        <v>2127</v>
      </c>
      <c r="R3094" s="88">
        <f>VLOOKUP(P3094,NEW_TRAIN_TEST!$A$1:$M$980,13,0)</f>
        <v>1978</v>
      </c>
      <c r="S3094" s="88">
        <f>VLOOKUP(P3094,NEW_TRAIN_TEST!$A$1:$M$980,11,0)</f>
        <v>2865</v>
      </c>
      <c r="T3094" s="6">
        <f t="shared" si="96"/>
        <v>0</v>
      </c>
      <c r="U3094" s="6">
        <f t="shared" si="97"/>
        <v>1</v>
      </c>
    </row>
    <row r="3095" spans="1:21" x14ac:dyDescent="0.2">
      <c r="A3095" s="88">
        <v>3093</v>
      </c>
      <c r="B3095" s="88">
        <v>3</v>
      </c>
      <c r="C3095" s="88" t="s">
        <v>2121</v>
      </c>
      <c r="D3095" s="89" t="s">
        <v>1699</v>
      </c>
      <c r="E3095" s="89">
        <v>0</v>
      </c>
      <c r="F3095" s="89">
        <v>1</v>
      </c>
      <c r="G3095" s="89">
        <v>0</v>
      </c>
      <c r="H3095" s="89">
        <v>0</v>
      </c>
      <c r="I3095" s="89">
        <v>2</v>
      </c>
      <c r="J3095" s="89">
        <v>0</v>
      </c>
      <c r="K3095" s="89">
        <v>0</v>
      </c>
      <c r="L3095" s="89">
        <v>0</v>
      </c>
      <c r="M3095" s="89">
        <v>0</v>
      </c>
      <c r="N3095" s="89">
        <v>0</v>
      </c>
      <c r="O3095" s="89">
        <v>2</v>
      </c>
      <c r="P3095" s="89">
        <v>592</v>
      </c>
      <c r="Q3095" s="89">
        <v>2042.5</v>
      </c>
      <c r="R3095" s="88">
        <f>VLOOKUP(P3095,NEW_TRAIN_TEST!$A$1:$M$980,13,0)</f>
        <v>2042.5</v>
      </c>
      <c r="S3095" s="88">
        <f>VLOOKUP(P3095,NEW_TRAIN_TEST!$A$1:$M$980,11,0)</f>
        <v>2966</v>
      </c>
      <c r="T3095" s="6">
        <f t="shared" si="96"/>
        <v>0</v>
      </c>
      <c r="U3095" s="6">
        <f t="shared" si="97"/>
        <v>0</v>
      </c>
    </row>
    <row r="3096" spans="1:21" x14ac:dyDescent="0.2">
      <c r="A3096" s="88">
        <v>3094</v>
      </c>
      <c r="B3096" s="88">
        <v>3</v>
      </c>
      <c r="C3096" s="88" t="s">
        <v>2121</v>
      </c>
      <c r="D3096" s="89" t="s">
        <v>1699</v>
      </c>
      <c r="E3096" s="89">
        <v>0</v>
      </c>
      <c r="F3096" s="89">
        <v>1</v>
      </c>
      <c r="G3096" s="89">
        <v>1</v>
      </c>
      <c r="H3096" s="89">
        <v>0</v>
      </c>
      <c r="I3096" s="89">
        <v>2</v>
      </c>
      <c r="J3096" s="89">
        <v>0</v>
      </c>
      <c r="K3096" s="89">
        <v>0</v>
      </c>
      <c r="L3096" s="89">
        <v>0</v>
      </c>
      <c r="M3096" s="89">
        <v>0</v>
      </c>
      <c r="N3096" s="89">
        <v>0</v>
      </c>
      <c r="O3096" s="89">
        <v>2</v>
      </c>
      <c r="P3096" s="89">
        <v>592</v>
      </c>
      <c r="Q3096" s="89">
        <v>2044</v>
      </c>
      <c r="R3096" s="88">
        <f>VLOOKUP(P3096,NEW_TRAIN_TEST!$A$1:$M$980,13,0)</f>
        <v>2042.5</v>
      </c>
      <c r="S3096" s="88">
        <f>VLOOKUP(P3096,NEW_TRAIN_TEST!$A$1:$M$980,11,0)</f>
        <v>2966</v>
      </c>
      <c r="T3096" s="6">
        <f t="shared" si="96"/>
        <v>0</v>
      </c>
      <c r="U3096" s="6">
        <f t="shared" si="97"/>
        <v>0</v>
      </c>
    </row>
    <row r="3097" spans="1:21" x14ac:dyDescent="0.2">
      <c r="A3097" s="88">
        <v>3095</v>
      </c>
      <c r="B3097" s="88">
        <v>3</v>
      </c>
      <c r="C3097" s="88" t="s">
        <v>2121</v>
      </c>
      <c r="D3097" s="89" t="s">
        <v>1699</v>
      </c>
      <c r="E3097" s="89">
        <v>0</v>
      </c>
      <c r="F3097" s="89">
        <v>1</v>
      </c>
      <c r="G3097" s="89">
        <v>0</v>
      </c>
      <c r="H3097" s="89">
        <v>0</v>
      </c>
      <c r="I3097" s="89">
        <v>2</v>
      </c>
      <c r="J3097" s="89">
        <v>0</v>
      </c>
      <c r="K3097" s="89">
        <v>0</v>
      </c>
      <c r="L3097" s="89">
        <v>0</v>
      </c>
      <c r="M3097" s="89">
        <v>6</v>
      </c>
      <c r="N3097" s="89">
        <v>0</v>
      </c>
      <c r="O3097" s="89">
        <v>2</v>
      </c>
      <c r="P3097" s="89">
        <v>592</v>
      </c>
      <c r="Q3097" s="89">
        <v>2046.5</v>
      </c>
      <c r="R3097" s="88">
        <f>VLOOKUP(P3097,NEW_TRAIN_TEST!$A$1:$M$980,13,0)</f>
        <v>2042.5</v>
      </c>
      <c r="S3097" s="88">
        <f>VLOOKUP(P3097,NEW_TRAIN_TEST!$A$1:$M$980,11,0)</f>
        <v>2966</v>
      </c>
      <c r="T3097" s="6">
        <f t="shared" si="96"/>
        <v>0</v>
      </c>
      <c r="U3097" s="6">
        <f t="shared" si="97"/>
        <v>1</v>
      </c>
    </row>
    <row r="3098" spans="1:21" x14ac:dyDescent="0.2">
      <c r="A3098" s="88">
        <v>3096</v>
      </c>
      <c r="B3098" s="88">
        <v>3</v>
      </c>
      <c r="C3098" s="88" t="s">
        <v>2121</v>
      </c>
      <c r="D3098" s="89" t="s">
        <v>1699</v>
      </c>
      <c r="E3098" s="89">
        <v>0</v>
      </c>
      <c r="F3098" s="89">
        <v>1</v>
      </c>
      <c r="G3098" s="89">
        <v>0</v>
      </c>
      <c r="H3098" s="89">
        <v>0</v>
      </c>
      <c r="I3098" s="89">
        <v>2</v>
      </c>
      <c r="J3098" s="89">
        <v>0</v>
      </c>
      <c r="K3098" s="89">
        <v>0</v>
      </c>
      <c r="L3098" s="89">
        <v>0</v>
      </c>
      <c r="M3098" s="89">
        <v>0</v>
      </c>
      <c r="N3098" s="89">
        <v>0</v>
      </c>
      <c r="O3098" s="89">
        <v>2</v>
      </c>
      <c r="P3098" s="89">
        <v>592</v>
      </c>
      <c r="Q3098" s="89">
        <v>2046.5</v>
      </c>
      <c r="R3098" s="88">
        <f>VLOOKUP(P3098,NEW_TRAIN_TEST!$A$1:$M$980,13,0)</f>
        <v>2042.5</v>
      </c>
      <c r="S3098" s="88">
        <f>VLOOKUP(P3098,NEW_TRAIN_TEST!$A$1:$M$980,11,0)</f>
        <v>2966</v>
      </c>
      <c r="T3098" s="6">
        <f t="shared" si="96"/>
        <v>0</v>
      </c>
      <c r="U3098" s="6">
        <f t="shared" si="97"/>
        <v>0</v>
      </c>
    </row>
    <row r="3099" spans="1:21" x14ac:dyDescent="0.2">
      <c r="A3099" s="88">
        <v>3097</v>
      </c>
      <c r="B3099" s="88">
        <v>3</v>
      </c>
      <c r="C3099" s="88" t="s">
        <v>2121</v>
      </c>
      <c r="D3099" s="89" t="s">
        <v>1699</v>
      </c>
      <c r="E3099" s="89">
        <v>0</v>
      </c>
      <c r="F3099" s="89">
        <v>4</v>
      </c>
      <c r="G3099" s="89">
        <v>4</v>
      </c>
      <c r="H3099" s="89">
        <v>0</v>
      </c>
      <c r="I3099" s="89">
        <v>2</v>
      </c>
      <c r="J3099" s="89">
        <v>0</v>
      </c>
      <c r="K3099" s="89">
        <v>0</v>
      </c>
      <c r="L3099" s="89">
        <v>1</v>
      </c>
      <c r="M3099" s="89">
        <v>0</v>
      </c>
      <c r="N3099" s="89">
        <v>0</v>
      </c>
      <c r="O3099" s="89">
        <v>2</v>
      </c>
      <c r="P3099" s="89">
        <v>592</v>
      </c>
      <c r="Q3099" s="89">
        <v>2046.75</v>
      </c>
      <c r="R3099" s="88">
        <f>VLOOKUP(P3099,NEW_TRAIN_TEST!$A$1:$M$980,13,0)</f>
        <v>2042.5</v>
      </c>
      <c r="S3099" s="88">
        <f>VLOOKUP(P3099,NEW_TRAIN_TEST!$A$1:$M$980,11,0)</f>
        <v>2966</v>
      </c>
      <c r="T3099" s="6">
        <f t="shared" si="96"/>
        <v>1</v>
      </c>
      <c r="U3099" s="6">
        <f t="shared" si="97"/>
        <v>0</v>
      </c>
    </row>
    <row r="3100" spans="1:21" x14ac:dyDescent="0.2">
      <c r="A3100" s="88">
        <v>3098</v>
      </c>
      <c r="B3100" s="88">
        <v>3</v>
      </c>
      <c r="C3100" s="88" t="s">
        <v>2121</v>
      </c>
      <c r="D3100" s="89" t="s">
        <v>1699</v>
      </c>
      <c r="E3100" s="89">
        <v>0</v>
      </c>
      <c r="F3100" s="89">
        <v>1</v>
      </c>
      <c r="G3100" s="89">
        <v>1</v>
      </c>
      <c r="H3100" s="89">
        <v>0</v>
      </c>
      <c r="I3100" s="89">
        <v>2</v>
      </c>
      <c r="J3100" s="89">
        <v>0</v>
      </c>
      <c r="K3100" s="89">
        <v>0</v>
      </c>
      <c r="L3100" s="89">
        <v>1</v>
      </c>
      <c r="M3100" s="89">
        <v>0</v>
      </c>
      <c r="N3100" s="89">
        <v>0</v>
      </c>
      <c r="O3100" s="89">
        <v>2</v>
      </c>
      <c r="P3100" s="89">
        <v>592</v>
      </c>
      <c r="Q3100" s="89">
        <v>2047.5</v>
      </c>
      <c r="R3100" s="88">
        <f>VLOOKUP(P3100,NEW_TRAIN_TEST!$A$1:$M$980,13,0)</f>
        <v>2042.5</v>
      </c>
      <c r="S3100" s="88">
        <f>VLOOKUP(P3100,NEW_TRAIN_TEST!$A$1:$M$980,11,0)</f>
        <v>2966</v>
      </c>
      <c r="T3100" s="6">
        <f t="shared" si="96"/>
        <v>1</v>
      </c>
      <c r="U3100" s="6">
        <f t="shared" si="97"/>
        <v>0</v>
      </c>
    </row>
    <row r="3101" spans="1:21" x14ac:dyDescent="0.2">
      <c r="A3101" s="88">
        <v>3099</v>
      </c>
      <c r="B3101" s="88">
        <v>3</v>
      </c>
      <c r="C3101" s="88" t="s">
        <v>2121</v>
      </c>
      <c r="D3101" s="89" t="s">
        <v>1699</v>
      </c>
      <c r="E3101" s="89">
        <v>0</v>
      </c>
      <c r="F3101" s="89">
        <v>3</v>
      </c>
      <c r="G3101" s="89">
        <v>3</v>
      </c>
      <c r="H3101" s="89">
        <v>0</v>
      </c>
      <c r="I3101" s="89">
        <v>2</v>
      </c>
      <c r="J3101" s="89">
        <v>0</v>
      </c>
      <c r="K3101" s="89">
        <v>0</v>
      </c>
      <c r="L3101" s="89">
        <v>0</v>
      </c>
      <c r="M3101" s="89">
        <v>6</v>
      </c>
      <c r="N3101" s="89">
        <v>0</v>
      </c>
      <c r="O3101" s="89">
        <v>2</v>
      </c>
      <c r="P3101" s="89">
        <v>592</v>
      </c>
      <c r="Q3101" s="89">
        <v>2048</v>
      </c>
      <c r="R3101" s="88">
        <f>VLOOKUP(P3101,NEW_TRAIN_TEST!$A$1:$M$980,13,0)</f>
        <v>2042.5</v>
      </c>
      <c r="S3101" s="88">
        <f>VLOOKUP(P3101,NEW_TRAIN_TEST!$A$1:$M$980,11,0)</f>
        <v>2966</v>
      </c>
      <c r="T3101" s="6">
        <f t="shared" si="96"/>
        <v>0</v>
      </c>
      <c r="U3101" s="6">
        <f t="shared" si="97"/>
        <v>1</v>
      </c>
    </row>
    <row r="3102" spans="1:21" x14ac:dyDescent="0.2">
      <c r="A3102" s="88">
        <v>3100</v>
      </c>
      <c r="B3102" s="88">
        <v>3</v>
      </c>
      <c r="C3102" s="88" t="s">
        <v>2121</v>
      </c>
      <c r="D3102" s="89" t="s">
        <v>1699</v>
      </c>
      <c r="E3102" s="89">
        <v>0</v>
      </c>
      <c r="F3102" s="89">
        <v>1</v>
      </c>
      <c r="G3102" s="89">
        <v>0</v>
      </c>
      <c r="H3102" s="89">
        <v>0</v>
      </c>
      <c r="I3102" s="89">
        <v>2</v>
      </c>
      <c r="J3102" s="89">
        <v>0</v>
      </c>
      <c r="K3102" s="89">
        <v>0</v>
      </c>
      <c r="L3102" s="89">
        <v>0</v>
      </c>
      <c r="M3102" s="89">
        <v>6</v>
      </c>
      <c r="N3102" s="89">
        <v>0</v>
      </c>
      <c r="O3102" s="89">
        <v>2</v>
      </c>
      <c r="P3102" s="89">
        <v>592</v>
      </c>
      <c r="Q3102" s="89">
        <v>2048</v>
      </c>
      <c r="R3102" s="88">
        <f>VLOOKUP(P3102,NEW_TRAIN_TEST!$A$1:$M$980,13,0)</f>
        <v>2042.5</v>
      </c>
      <c r="S3102" s="88">
        <f>VLOOKUP(P3102,NEW_TRAIN_TEST!$A$1:$M$980,11,0)</f>
        <v>2966</v>
      </c>
      <c r="T3102" s="6">
        <f t="shared" si="96"/>
        <v>0</v>
      </c>
      <c r="U3102" s="6">
        <f t="shared" si="97"/>
        <v>1</v>
      </c>
    </row>
    <row r="3103" spans="1:21" x14ac:dyDescent="0.2">
      <c r="A3103" s="88">
        <v>3101</v>
      </c>
      <c r="B3103" s="88">
        <v>3</v>
      </c>
      <c r="C3103" s="88" t="s">
        <v>2121</v>
      </c>
      <c r="D3103" s="89" t="s">
        <v>1699</v>
      </c>
      <c r="E3103" s="89">
        <v>3</v>
      </c>
      <c r="F3103" s="89">
        <v>0</v>
      </c>
      <c r="G3103" s="89">
        <v>0</v>
      </c>
      <c r="H3103" s="89">
        <v>0</v>
      </c>
      <c r="I3103" s="89">
        <v>0</v>
      </c>
      <c r="J3103" s="89">
        <v>0</v>
      </c>
      <c r="K3103" s="89">
        <v>0</v>
      </c>
      <c r="L3103" s="89">
        <v>0</v>
      </c>
      <c r="M3103" s="89">
        <v>6</v>
      </c>
      <c r="N3103" s="89">
        <v>0</v>
      </c>
      <c r="O3103" s="89">
        <v>0</v>
      </c>
      <c r="P3103" s="89">
        <v>592</v>
      </c>
      <c r="Q3103" s="89">
        <v>2177</v>
      </c>
      <c r="R3103" s="88">
        <f>VLOOKUP(P3103,NEW_TRAIN_TEST!$A$1:$M$980,13,0)</f>
        <v>2042.5</v>
      </c>
      <c r="S3103" s="88">
        <f>VLOOKUP(P3103,NEW_TRAIN_TEST!$A$1:$M$980,11,0)</f>
        <v>2966</v>
      </c>
      <c r="T3103" s="6">
        <f t="shared" si="96"/>
        <v>0</v>
      </c>
      <c r="U3103" s="6">
        <f t="shared" si="97"/>
        <v>1</v>
      </c>
    </row>
    <row r="3104" spans="1:21" x14ac:dyDescent="0.2">
      <c r="A3104" s="88">
        <v>3102</v>
      </c>
      <c r="B3104" s="88">
        <v>3</v>
      </c>
      <c r="C3104" s="88" t="s">
        <v>2121</v>
      </c>
      <c r="D3104" s="89" t="s">
        <v>1699</v>
      </c>
      <c r="E3104" s="89">
        <v>0</v>
      </c>
      <c r="F3104" s="89">
        <v>3</v>
      </c>
      <c r="G3104" s="89">
        <v>1</v>
      </c>
      <c r="H3104" s="89">
        <v>2</v>
      </c>
      <c r="I3104" s="89">
        <v>2</v>
      </c>
      <c r="J3104" s="89">
        <v>0</v>
      </c>
      <c r="K3104" s="89">
        <v>0</v>
      </c>
      <c r="L3104" s="89">
        <v>1</v>
      </c>
      <c r="M3104" s="89">
        <v>10</v>
      </c>
      <c r="N3104" s="89">
        <v>0</v>
      </c>
      <c r="O3104" s="89">
        <v>2</v>
      </c>
      <c r="P3104" s="89">
        <v>586</v>
      </c>
      <c r="Q3104" s="89">
        <v>2023.5</v>
      </c>
      <c r="R3104" s="88">
        <f>VLOOKUP(P3104,NEW_TRAIN_TEST!$A$1:$M$980,13,0)</f>
        <v>2023.5</v>
      </c>
      <c r="S3104" s="88">
        <f>VLOOKUP(P3104,NEW_TRAIN_TEST!$A$1:$M$980,11,0)</f>
        <v>2791</v>
      </c>
      <c r="T3104" s="6">
        <f t="shared" si="96"/>
        <v>1</v>
      </c>
      <c r="U3104" s="6">
        <f t="shared" si="97"/>
        <v>1</v>
      </c>
    </row>
    <row r="3105" spans="1:21" x14ac:dyDescent="0.2">
      <c r="A3105" s="88">
        <v>3103</v>
      </c>
      <c r="B3105" s="88">
        <v>3</v>
      </c>
      <c r="C3105" s="88" t="s">
        <v>2121</v>
      </c>
      <c r="D3105" s="89" t="s">
        <v>1699</v>
      </c>
      <c r="E3105" s="89">
        <v>0</v>
      </c>
      <c r="F3105" s="89">
        <v>3</v>
      </c>
      <c r="G3105" s="89">
        <v>0</v>
      </c>
      <c r="H3105" s="89">
        <v>2</v>
      </c>
      <c r="I3105" s="89">
        <v>2</v>
      </c>
      <c r="J3105" s="89">
        <v>0</v>
      </c>
      <c r="K3105" s="89">
        <v>0</v>
      </c>
      <c r="L3105" s="89">
        <v>1</v>
      </c>
      <c r="M3105" s="89">
        <v>0</v>
      </c>
      <c r="N3105" s="89">
        <v>0</v>
      </c>
      <c r="O3105" s="89">
        <v>2</v>
      </c>
      <c r="P3105" s="89">
        <v>586</v>
      </c>
      <c r="Q3105" s="89">
        <v>2023.5</v>
      </c>
      <c r="R3105" s="88">
        <f>VLOOKUP(P3105,NEW_TRAIN_TEST!$A$1:$M$980,13,0)</f>
        <v>2023.5</v>
      </c>
      <c r="S3105" s="88">
        <f>VLOOKUP(P3105,NEW_TRAIN_TEST!$A$1:$M$980,11,0)</f>
        <v>2791</v>
      </c>
      <c r="T3105" s="6">
        <f t="shared" si="96"/>
        <v>1</v>
      </c>
      <c r="U3105" s="6">
        <f t="shared" si="97"/>
        <v>0</v>
      </c>
    </row>
    <row r="3106" spans="1:21" x14ac:dyDescent="0.2">
      <c r="A3106" s="88">
        <v>3104</v>
      </c>
      <c r="B3106" s="88">
        <v>3</v>
      </c>
      <c r="C3106" s="88" t="s">
        <v>2121</v>
      </c>
      <c r="D3106" s="89" t="s">
        <v>1699</v>
      </c>
      <c r="E3106" s="89">
        <v>0</v>
      </c>
      <c r="F3106" s="89">
        <v>3</v>
      </c>
      <c r="G3106" s="89">
        <v>0</v>
      </c>
      <c r="H3106" s="89">
        <v>2</v>
      </c>
      <c r="I3106" s="89">
        <v>2</v>
      </c>
      <c r="J3106" s="89">
        <v>0</v>
      </c>
      <c r="K3106" s="89">
        <v>0</v>
      </c>
      <c r="L3106" s="89">
        <v>1</v>
      </c>
      <c r="M3106" s="89">
        <v>10</v>
      </c>
      <c r="N3106" s="89">
        <v>0</v>
      </c>
      <c r="O3106" s="89">
        <v>2</v>
      </c>
      <c r="P3106" s="89">
        <v>586</v>
      </c>
      <c r="Q3106" s="89">
        <v>2026</v>
      </c>
      <c r="R3106" s="88">
        <f>VLOOKUP(P3106,NEW_TRAIN_TEST!$A$1:$M$980,13,0)</f>
        <v>2023.5</v>
      </c>
      <c r="S3106" s="88">
        <f>VLOOKUP(P3106,NEW_TRAIN_TEST!$A$1:$M$980,11,0)</f>
        <v>2791</v>
      </c>
      <c r="T3106" s="6">
        <f t="shared" si="96"/>
        <v>1</v>
      </c>
      <c r="U3106" s="6">
        <f t="shared" si="97"/>
        <v>1</v>
      </c>
    </row>
    <row r="3107" spans="1:21" x14ac:dyDescent="0.2">
      <c r="A3107" s="88">
        <v>3105</v>
      </c>
      <c r="B3107" s="88">
        <v>3</v>
      </c>
      <c r="C3107" s="88" t="s">
        <v>2121</v>
      </c>
      <c r="D3107" s="89" t="s">
        <v>1699</v>
      </c>
      <c r="E3107" s="89">
        <v>0</v>
      </c>
      <c r="F3107" s="89">
        <v>1</v>
      </c>
      <c r="G3107" s="89">
        <v>0</v>
      </c>
      <c r="H3107" s="89">
        <v>0</v>
      </c>
      <c r="I3107" s="89">
        <v>2</v>
      </c>
      <c r="J3107" s="89">
        <v>0</v>
      </c>
      <c r="K3107" s="89">
        <v>0</v>
      </c>
      <c r="L3107" s="89">
        <v>0</v>
      </c>
      <c r="M3107" s="89">
        <v>10</v>
      </c>
      <c r="N3107" s="89">
        <v>0</v>
      </c>
      <c r="O3107" s="89">
        <v>2</v>
      </c>
      <c r="P3107" s="89">
        <v>586</v>
      </c>
      <c r="Q3107" s="89">
        <v>2027</v>
      </c>
      <c r="R3107" s="88">
        <f>VLOOKUP(P3107,NEW_TRAIN_TEST!$A$1:$M$980,13,0)</f>
        <v>2023.5</v>
      </c>
      <c r="S3107" s="88">
        <f>VLOOKUP(P3107,NEW_TRAIN_TEST!$A$1:$M$980,11,0)</f>
        <v>2791</v>
      </c>
      <c r="T3107" s="6">
        <f t="shared" si="96"/>
        <v>0</v>
      </c>
      <c r="U3107" s="6">
        <f t="shared" si="97"/>
        <v>1</v>
      </c>
    </row>
    <row r="3108" spans="1:21" x14ac:dyDescent="0.2">
      <c r="A3108" s="88">
        <v>3106</v>
      </c>
      <c r="B3108" s="88">
        <v>3</v>
      </c>
      <c r="C3108" s="88" t="s">
        <v>2121</v>
      </c>
      <c r="D3108" s="89" t="s">
        <v>1699</v>
      </c>
      <c r="E3108" s="89">
        <v>0</v>
      </c>
      <c r="F3108" s="89">
        <v>5</v>
      </c>
      <c r="G3108" s="89">
        <v>1</v>
      </c>
      <c r="H3108" s="89">
        <v>2</v>
      </c>
      <c r="I3108" s="89">
        <v>2</v>
      </c>
      <c r="J3108" s="89">
        <v>0</v>
      </c>
      <c r="K3108" s="89">
        <v>0</v>
      </c>
      <c r="L3108" s="89">
        <v>1</v>
      </c>
      <c r="M3108" s="89">
        <v>10</v>
      </c>
      <c r="N3108" s="89">
        <v>0</v>
      </c>
      <c r="O3108" s="89">
        <v>2</v>
      </c>
      <c r="P3108" s="89">
        <v>586</v>
      </c>
      <c r="Q3108" s="89">
        <v>2027.17</v>
      </c>
      <c r="R3108" s="88">
        <f>VLOOKUP(P3108,NEW_TRAIN_TEST!$A$1:$M$980,13,0)</f>
        <v>2023.5</v>
      </c>
      <c r="S3108" s="88">
        <f>VLOOKUP(P3108,NEW_TRAIN_TEST!$A$1:$M$980,11,0)</f>
        <v>2791</v>
      </c>
      <c r="T3108" s="6">
        <f t="shared" si="96"/>
        <v>1</v>
      </c>
      <c r="U3108" s="6">
        <f t="shared" si="97"/>
        <v>1</v>
      </c>
    </row>
    <row r="3109" spans="1:21" x14ac:dyDescent="0.2">
      <c r="A3109" s="88">
        <v>3107</v>
      </c>
      <c r="B3109" s="88">
        <v>3</v>
      </c>
      <c r="C3109" s="88" t="s">
        <v>2121</v>
      </c>
      <c r="D3109" s="89" t="s">
        <v>1699</v>
      </c>
      <c r="E3109" s="89">
        <v>0</v>
      </c>
      <c r="F3109" s="89">
        <v>5</v>
      </c>
      <c r="G3109" s="89">
        <v>1</v>
      </c>
      <c r="H3109" s="89">
        <v>2</v>
      </c>
      <c r="I3109" s="89">
        <v>2</v>
      </c>
      <c r="J3109" s="89">
        <v>0</v>
      </c>
      <c r="K3109" s="89">
        <v>0</v>
      </c>
      <c r="L3109" s="89">
        <v>1</v>
      </c>
      <c r="M3109" s="89">
        <v>0</v>
      </c>
      <c r="N3109" s="89">
        <v>0</v>
      </c>
      <c r="O3109" s="89">
        <v>2</v>
      </c>
      <c r="P3109" s="89">
        <v>586</v>
      </c>
      <c r="Q3109" s="89">
        <v>2027.17</v>
      </c>
      <c r="R3109" s="88">
        <f>VLOOKUP(P3109,NEW_TRAIN_TEST!$A$1:$M$980,13,0)</f>
        <v>2023.5</v>
      </c>
      <c r="S3109" s="88">
        <f>VLOOKUP(P3109,NEW_TRAIN_TEST!$A$1:$M$980,11,0)</f>
        <v>2791</v>
      </c>
      <c r="T3109" s="6">
        <f t="shared" si="96"/>
        <v>1</v>
      </c>
      <c r="U3109" s="6">
        <f t="shared" si="97"/>
        <v>0</v>
      </c>
    </row>
    <row r="3110" spans="1:21" x14ac:dyDescent="0.2">
      <c r="A3110" s="88">
        <v>3108</v>
      </c>
      <c r="B3110" s="88">
        <v>3</v>
      </c>
      <c r="C3110" s="88" t="s">
        <v>2121</v>
      </c>
      <c r="D3110" s="89" t="s">
        <v>1699</v>
      </c>
      <c r="E3110" s="89">
        <v>0</v>
      </c>
      <c r="F3110" s="89">
        <v>5</v>
      </c>
      <c r="G3110" s="89">
        <v>0</v>
      </c>
      <c r="H3110" s="89">
        <v>0</v>
      </c>
      <c r="I3110" s="89">
        <v>2</v>
      </c>
      <c r="J3110" s="89">
        <v>0</v>
      </c>
      <c r="K3110" s="89">
        <v>0</v>
      </c>
      <c r="L3110" s="89">
        <v>0</v>
      </c>
      <c r="M3110" s="89">
        <v>10</v>
      </c>
      <c r="N3110" s="89">
        <v>0</v>
      </c>
      <c r="O3110" s="89">
        <v>2</v>
      </c>
      <c r="P3110" s="89">
        <v>586</v>
      </c>
      <c r="Q3110" s="89">
        <v>2027.17</v>
      </c>
      <c r="R3110" s="88">
        <f>VLOOKUP(P3110,NEW_TRAIN_TEST!$A$1:$M$980,13,0)</f>
        <v>2023.5</v>
      </c>
      <c r="S3110" s="88">
        <f>VLOOKUP(P3110,NEW_TRAIN_TEST!$A$1:$M$980,11,0)</f>
        <v>2791</v>
      </c>
      <c r="T3110" s="6">
        <f t="shared" si="96"/>
        <v>0</v>
      </c>
      <c r="U3110" s="6">
        <f t="shared" si="97"/>
        <v>1</v>
      </c>
    </row>
    <row r="3111" spans="1:21" x14ac:dyDescent="0.2">
      <c r="A3111" s="88">
        <v>3109</v>
      </c>
      <c r="B3111" s="88">
        <v>3</v>
      </c>
      <c r="C3111" s="88" t="s">
        <v>2121</v>
      </c>
      <c r="D3111" s="89" t="s">
        <v>1699</v>
      </c>
      <c r="E3111" s="89">
        <v>0</v>
      </c>
      <c r="F3111" s="89">
        <v>3</v>
      </c>
      <c r="G3111" s="89">
        <v>2</v>
      </c>
      <c r="H3111" s="89">
        <v>0</v>
      </c>
      <c r="I3111" s="89">
        <v>2</v>
      </c>
      <c r="J3111" s="89">
        <v>0</v>
      </c>
      <c r="K3111" s="89">
        <v>0</v>
      </c>
      <c r="L3111" s="89">
        <v>1</v>
      </c>
      <c r="M3111" s="89">
        <v>10</v>
      </c>
      <c r="N3111" s="89">
        <v>0</v>
      </c>
      <c r="O3111" s="89">
        <v>2</v>
      </c>
      <c r="P3111" s="89">
        <v>586</v>
      </c>
      <c r="Q3111" s="89">
        <v>2027.5</v>
      </c>
      <c r="R3111" s="88">
        <f>VLOOKUP(P3111,NEW_TRAIN_TEST!$A$1:$M$980,13,0)</f>
        <v>2023.5</v>
      </c>
      <c r="S3111" s="88">
        <f>VLOOKUP(P3111,NEW_TRAIN_TEST!$A$1:$M$980,11,0)</f>
        <v>2791</v>
      </c>
      <c r="T3111" s="6">
        <f t="shared" si="96"/>
        <v>1</v>
      </c>
      <c r="U3111" s="6">
        <f t="shared" si="97"/>
        <v>1</v>
      </c>
    </row>
    <row r="3112" spans="1:21" x14ac:dyDescent="0.2">
      <c r="A3112" s="88">
        <v>3110</v>
      </c>
      <c r="B3112" s="88">
        <v>3</v>
      </c>
      <c r="C3112" s="88" t="s">
        <v>2121</v>
      </c>
      <c r="D3112" s="89" t="s">
        <v>1699</v>
      </c>
      <c r="E3112" s="89">
        <v>0</v>
      </c>
      <c r="F3112" s="89">
        <v>3</v>
      </c>
      <c r="G3112" s="89">
        <v>2</v>
      </c>
      <c r="H3112" s="89">
        <v>0</v>
      </c>
      <c r="I3112" s="89">
        <v>1</v>
      </c>
      <c r="J3112" s="89">
        <v>0</v>
      </c>
      <c r="K3112" s="89">
        <v>0</v>
      </c>
      <c r="L3112" s="89">
        <v>1</v>
      </c>
      <c r="M3112" s="89">
        <v>10</v>
      </c>
      <c r="N3112" s="89">
        <v>0</v>
      </c>
      <c r="O3112" s="89">
        <v>0</v>
      </c>
      <c r="P3112" s="89">
        <v>586</v>
      </c>
      <c r="Q3112" s="89">
        <v>2027.5</v>
      </c>
      <c r="R3112" s="88">
        <f>VLOOKUP(P3112,NEW_TRAIN_TEST!$A$1:$M$980,13,0)</f>
        <v>2023.5</v>
      </c>
      <c r="S3112" s="88">
        <f>VLOOKUP(P3112,NEW_TRAIN_TEST!$A$1:$M$980,11,0)</f>
        <v>2791</v>
      </c>
      <c r="T3112" s="6">
        <f t="shared" si="96"/>
        <v>1</v>
      </c>
      <c r="U3112" s="6">
        <f t="shared" si="97"/>
        <v>1</v>
      </c>
    </row>
    <row r="3113" spans="1:21" x14ac:dyDescent="0.2">
      <c r="A3113" s="88">
        <v>3111</v>
      </c>
      <c r="B3113" s="88">
        <v>3</v>
      </c>
      <c r="C3113" s="88" t="s">
        <v>2121</v>
      </c>
      <c r="D3113" s="89" t="s">
        <v>1699</v>
      </c>
      <c r="E3113" s="89">
        <v>0</v>
      </c>
      <c r="F3113" s="89">
        <v>3</v>
      </c>
      <c r="G3113" s="89">
        <v>2</v>
      </c>
      <c r="H3113" s="89">
        <v>0</v>
      </c>
      <c r="I3113" s="89">
        <v>1</v>
      </c>
      <c r="J3113" s="89">
        <v>0</v>
      </c>
      <c r="K3113" s="89">
        <v>0</v>
      </c>
      <c r="L3113" s="89">
        <v>0</v>
      </c>
      <c r="M3113" s="89">
        <v>10</v>
      </c>
      <c r="N3113" s="89">
        <v>0</v>
      </c>
      <c r="O3113" s="89">
        <v>0</v>
      </c>
      <c r="P3113" s="89">
        <v>586</v>
      </c>
      <c r="Q3113" s="89">
        <v>2027.5</v>
      </c>
      <c r="R3113" s="88">
        <f>VLOOKUP(P3113,NEW_TRAIN_TEST!$A$1:$M$980,13,0)</f>
        <v>2023.5</v>
      </c>
      <c r="S3113" s="88">
        <f>VLOOKUP(P3113,NEW_TRAIN_TEST!$A$1:$M$980,11,0)</f>
        <v>2791</v>
      </c>
      <c r="T3113" s="6">
        <f t="shared" si="96"/>
        <v>0</v>
      </c>
      <c r="U3113" s="6">
        <f t="shared" si="97"/>
        <v>1</v>
      </c>
    </row>
    <row r="3114" spans="1:21" x14ac:dyDescent="0.2">
      <c r="A3114" s="88">
        <v>3112</v>
      </c>
      <c r="B3114" s="88">
        <v>3</v>
      </c>
      <c r="C3114" s="88" t="s">
        <v>2121</v>
      </c>
      <c r="D3114" s="89" t="s">
        <v>1699</v>
      </c>
      <c r="E3114" s="89">
        <v>4</v>
      </c>
      <c r="F3114" s="89">
        <v>1</v>
      </c>
      <c r="G3114" s="89">
        <v>0</v>
      </c>
      <c r="H3114" s="89">
        <v>0</v>
      </c>
      <c r="I3114" s="89">
        <v>2</v>
      </c>
      <c r="J3114" s="89">
        <v>0</v>
      </c>
      <c r="K3114" s="89">
        <v>0</v>
      </c>
      <c r="L3114" s="89">
        <v>1</v>
      </c>
      <c r="M3114" s="89">
        <v>0</v>
      </c>
      <c r="N3114" s="89">
        <v>0</v>
      </c>
      <c r="O3114" s="89">
        <v>2</v>
      </c>
      <c r="P3114" s="89">
        <v>941</v>
      </c>
      <c r="Q3114" s="89">
        <v>5326</v>
      </c>
      <c r="R3114" s="88">
        <f>VLOOKUP(P3114,NEW_TRAIN_TEST!$A$1:$M$980,13,0)</f>
        <v>5076</v>
      </c>
      <c r="S3114" s="88">
        <f>VLOOKUP(P3114,NEW_TRAIN_TEST!$A$1:$M$980,11,0)</f>
        <v>5692</v>
      </c>
      <c r="T3114" s="6">
        <f t="shared" si="96"/>
        <v>1</v>
      </c>
      <c r="U3114" s="6">
        <f t="shared" si="97"/>
        <v>0</v>
      </c>
    </row>
    <row r="3115" spans="1:21" x14ac:dyDescent="0.2">
      <c r="A3115" s="88">
        <v>3113</v>
      </c>
      <c r="B3115" s="88">
        <v>3</v>
      </c>
      <c r="C3115" s="88" t="s">
        <v>2121</v>
      </c>
      <c r="D3115" s="89" t="s">
        <v>1699</v>
      </c>
      <c r="E3115" s="89">
        <v>0</v>
      </c>
      <c r="F3115" s="89">
        <v>3</v>
      </c>
      <c r="G3115" s="89">
        <v>0</v>
      </c>
      <c r="H3115" s="89">
        <v>2</v>
      </c>
      <c r="I3115" s="89">
        <v>2</v>
      </c>
      <c r="J3115" s="89">
        <v>2</v>
      </c>
      <c r="K3115" s="89">
        <v>0</v>
      </c>
      <c r="L3115" s="89">
        <v>0</v>
      </c>
      <c r="M3115" s="89">
        <v>0</v>
      </c>
      <c r="N3115" s="89">
        <v>0</v>
      </c>
      <c r="O3115" s="89">
        <v>2</v>
      </c>
      <c r="P3115" s="89">
        <v>584</v>
      </c>
      <c r="Q3115" s="89">
        <v>2713</v>
      </c>
      <c r="R3115" s="88">
        <f>VLOOKUP(P3115,NEW_TRAIN_TEST!$A$1:$M$980,13,0)</f>
        <v>2713</v>
      </c>
      <c r="S3115" s="88">
        <f>VLOOKUP(P3115,NEW_TRAIN_TEST!$A$1:$M$980,11,0)</f>
        <v>3762</v>
      </c>
      <c r="T3115" s="6">
        <f t="shared" si="96"/>
        <v>0</v>
      </c>
      <c r="U3115" s="6">
        <f t="shared" si="97"/>
        <v>0</v>
      </c>
    </row>
    <row r="3116" spans="1:21" x14ac:dyDescent="0.2">
      <c r="A3116" s="88">
        <v>3114</v>
      </c>
      <c r="B3116" s="88">
        <v>3</v>
      </c>
      <c r="C3116" s="88" t="s">
        <v>2121</v>
      </c>
      <c r="D3116" s="89" t="s">
        <v>1699</v>
      </c>
      <c r="E3116" s="89">
        <v>0</v>
      </c>
      <c r="F3116" s="89">
        <v>1</v>
      </c>
      <c r="G3116" s="89">
        <v>0</v>
      </c>
      <c r="H3116" s="89">
        <v>0</v>
      </c>
      <c r="I3116" s="89">
        <v>2</v>
      </c>
      <c r="J3116" s="89">
        <v>0</v>
      </c>
      <c r="K3116" s="89">
        <v>0</v>
      </c>
      <c r="L3116" s="89">
        <v>0</v>
      </c>
      <c r="M3116" s="89">
        <v>0</v>
      </c>
      <c r="N3116" s="89">
        <v>0</v>
      </c>
      <c r="O3116" s="89">
        <v>2</v>
      </c>
      <c r="P3116" s="89">
        <v>584</v>
      </c>
      <c r="Q3116" s="89">
        <v>2715</v>
      </c>
      <c r="R3116" s="88">
        <f>VLOOKUP(P3116,NEW_TRAIN_TEST!$A$1:$M$980,13,0)</f>
        <v>2713</v>
      </c>
      <c r="S3116" s="88">
        <f>VLOOKUP(P3116,NEW_TRAIN_TEST!$A$1:$M$980,11,0)</f>
        <v>3762</v>
      </c>
      <c r="T3116" s="6">
        <f t="shared" si="96"/>
        <v>0</v>
      </c>
      <c r="U3116" s="6">
        <f t="shared" si="97"/>
        <v>0</v>
      </c>
    </row>
    <row r="3117" spans="1:21" x14ac:dyDescent="0.2">
      <c r="A3117" s="88">
        <v>3115</v>
      </c>
      <c r="B3117" s="88">
        <v>3</v>
      </c>
      <c r="C3117" s="88" t="s">
        <v>2121</v>
      </c>
      <c r="D3117" s="89" t="s">
        <v>1699</v>
      </c>
      <c r="E3117" s="89">
        <v>0</v>
      </c>
      <c r="F3117" s="89">
        <v>0</v>
      </c>
      <c r="G3117" s="89">
        <v>0</v>
      </c>
      <c r="H3117" s="89">
        <v>0</v>
      </c>
      <c r="I3117" s="89">
        <v>0</v>
      </c>
      <c r="J3117" s="89">
        <v>0</v>
      </c>
      <c r="K3117" s="89">
        <v>0</v>
      </c>
      <c r="L3117" s="89">
        <v>0</v>
      </c>
      <c r="M3117" s="89">
        <v>0</v>
      </c>
      <c r="N3117" s="89">
        <v>1</v>
      </c>
      <c r="O3117" s="89">
        <v>0</v>
      </c>
      <c r="P3117" s="89">
        <v>584</v>
      </c>
      <c r="Q3117" s="89">
        <v>2715.5</v>
      </c>
      <c r="R3117" s="88">
        <f>VLOOKUP(P3117,NEW_TRAIN_TEST!$A$1:$M$980,13,0)</f>
        <v>2713</v>
      </c>
      <c r="S3117" s="88">
        <f>VLOOKUP(P3117,NEW_TRAIN_TEST!$A$1:$M$980,11,0)</f>
        <v>3762</v>
      </c>
      <c r="T3117" s="6">
        <f t="shared" si="96"/>
        <v>0</v>
      </c>
      <c r="U3117" s="6">
        <f t="shared" si="97"/>
        <v>0</v>
      </c>
    </row>
    <row r="3118" spans="1:21" x14ac:dyDescent="0.2">
      <c r="A3118" s="88">
        <v>3116</v>
      </c>
      <c r="B3118" s="88">
        <v>3</v>
      </c>
      <c r="C3118" s="88" t="s">
        <v>2121</v>
      </c>
      <c r="D3118" s="89" t="s">
        <v>1699</v>
      </c>
      <c r="E3118" s="89">
        <v>0</v>
      </c>
      <c r="F3118" s="89">
        <v>2</v>
      </c>
      <c r="G3118" s="89">
        <v>0</v>
      </c>
      <c r="H3118" s="89">
        <v>2</v>
      </c>
      <c r="I3118" s="89">
        <v>2</v>
      </c>
      <c r="J3118" s="89">
        <v>0</v>
      </c>
      <c r="K3118" s="89">
        <v>0</v>
      </c>
      <c r="L3118" s="89">
        <v>0</v>
      </c>
      <c r="M3118" s="89">
        <v>0</v>
      </c>
      <c r="N3118" s="89">
        <v>0</v>
      </c>
      <c r="O3118" s="89">
        <v>2</v>
      </c>
      <c r="P3118" s="89">
        <v>239</v>
      </c>
      <c r="Q3118" s="89">
        <v>4651.5</v>
      </c>
      <c r="R3118" s="88">
        <f>VLOOKUP(P3118,NEW_TRAIN_TEST!$A$1:$M$980,13,0)</f>
        <v>4651.5</v>
      </c>
      <c r="S3118" s="88">
        <f>VLOOKUP(P3118,NEW_TRAIN_TEST!$A$1:$M$980,11,0)</f>
        <v>6597</v>
      </c>
      <c r="T3118" s="6">
        <f t="shared" si="96"/>
        <v>0</v>
      </c>
      <c r="U3118" s="6">
        <f t="shared" si="97"/>
        <v>0</v>
      </c>
    </row>
    <row r="3119" spans="1:21" x14ac:dyDescent="0.2">
      <c r="A3119" s="88">
        <v>3117</v>
      </c>
      <c r="B3119" s="88">
        <v>3</v>
      </c>
      <c r="C3119" s="88" t="s">
        <v>2121</v>
      </c>
      <c r="D3119" s="89" t="s">
        <v>1699</v>
      </c>
      <c r="E3119" s="89">
        <v>0</v>
      </c>
      <c r="F3119" s="89">
        <v>2</v>
      </c>
      <c r="G3119" s="89">
        <v>2</v>
      </c>
      <c r="H3119" s="89">
        <v>2</v>
      </c>
      <c r="I3119" s="89">
        <v>2</v>
      </c>
      <c r="J3119" s="89">
        <v>0</v>
      </c>
      <c r="K3119" s="89">
        <v>0</v>
      </c>
      <c r="L3119" s="89">
        <v>0</v>
      </c>
      <c r="M3119" s="89">
        <v>0</v>
      </c>
      <c r="N3119" s="89">
        <v>0</v>
      </c>
      <c r="O3119" s="89">
        <v>2</v>
      </c>
      <c r="P3119" s="89">
        <v>239</v>
      </c>
      <c r="Q3119" s="89">
        <v>4663</v>
      </c>
      <c r="R3119" s="88">
        <f>VLOOKUP(P3119,NEW_TRAIN_TEST!$A$1:$M$980,13,0)</f>
        <v>4651.5</v>
      </c>
      <c r="S3119" s="88">
        <f>VLOOKUP(P3119,NEW_TRAIN_TEST!$A$1:$M$980,11,0)</f>
        <v>6597</v>
      </c>
      <c r="T3119" s="6">
        <f t="shared" si="96"/>
        <v>0</v>
      </c>
      <c r="U3119" s="6">
        <f t="shared" si="97"/>
        <v>0</v>
      </c>
    </row>
    <row r="3120" spans="1:21" x14ac:dyDescent="0.2">
      <c r="A3120" s="88">
        <v>3118</v>
      </c>
      <c r="B3120" s="88">
        <v>3</v>
      </c>
      <c r="C3120" s="88" t="s">
        <v>2121</v>
      </c>
      <c r="D3120" s="89" t="s">
        <v>1699</v>
      </c>
      <c r="E3120" s="89">
        <v>0</v>
      </c>
      <c r="F3120" s="89">
        <v>2</v>
      </c>
      <c r="G3120" s="89">
        <v>0</v>
      </c>
      <c r="H3120" s="89">
        <v>2</v>
      </c>
      <c r="I3120" s="89">
        <v>2</v>
      </c>
      <c r="J3120" s="89">
        <v>0</v>
      </c>
      <c r="K3120" s="89">
        <v>0</v>
      </c>
      <c r="L3120" s="89">
        <v>0</v>
      </c>
      <c r="M3120" s="89">
        <v>0</v>
      </c>
      <c r="N3120" s="89">
        <v>0</v>
      </c>
      <c r="O3120" s="89">
        <v>2</v>
      </c>
      <c r="P3120" s="89">
        <v>239</v>
      </c>
      <c r="Q3120" s="89">
        <v>4666</v>
      </c>
      <c r="R3120" s="88">
        <f>VLOOKUP(P3120,NEW_TRAIN_TEST!$A$1:$M$980,13,0)</f>
        <v>4651.5</v>
      </c>
      <c r="S3120" s="88">
        <f>VLOOKUP(P3120,NEW_TRAIN_TEST!$A$1:$M$980,11,0)</f>
        <v>6597</v>
      </c>
      <c r="T3120" s="6">
        <f t="shared" si="96"/>
        <v>0</v>
      </c>
      <c r="U3120" s="6">
        <f t="shared" si="97"/>
        <v>0</v>
      </c>
    </row>
    <row r="3121" spans="1:21" x14ac:dyDescent="0.2">
      <c r="A3121" s="88">
        <v>3119</v>
      </c>
      <c r="B3121" s="88">
        <v>3</v>
      </c>
      <c r="C3121" s="88" t="s">
        <v>2121</v>
      </c>
      <c r="D3121" s="89" t="s">
        <v>1699</v>
      </c>
      <c r="E3121" s="89">
        <v>0</v>
      </c>
      <c r="F3121" s="89">
        <v>2</v>
      </c>
      <c r="G3121" s="89">
        <v>0</v>
      </c>
      <c r="H3121" s="89">
        <v>2</v>
      </c>
      <c r="I3121" s="89">
        <v>2</v>
      </c>
      <c r="J3121" s="89">
        <v>0</v>
      </c>
      <c r="K3121" s="89">
        <v>0</v>
      </c>
      <c r="L3121" s="89">
        <v>0</v>
      </c>
      <c r="M3121" s="89">
        <v>0</v>
      </c>
      <c r="N3121" s="89">
        <v>0</v>
      </c>
      <c r="O3121" s="89">
        <v>2</v>
      </c>
      <c r="P3121" s="89">
        <v>239</v>
      </c>
      <c r="Q3121" s="89">
        <v>4668</v>
      </c>
      <c r="R3121" s="88">
        <f>VLOOKUP(P3121,NEW_TRAIN_TEST!$A$1:$M$980,13,0)</f>
        <v>4651.5</v>
      </c>
      <c r="S3121" s="88">
        <f>VLOOKUP(P3121,NEW_TRAIN_TEST!$A$1:$M$980,11,0)</f>
        <v>6597</v>
      </c>
      <c r="T3121" s="6">
        <f t="shared" si="96"/>
        <v>0</v>
      </c>
      <c r="U3121" s="6">
        <f t="shared" si="97"/>
        <v>0</v>
      </c>
    </row>
    <row r="3122" spans="1:21" x14ac:dyDescent="0.2">
      <c r="A3122" s="88">
        <v>3120</v>
      </c>
      <c r="B3122" s="88">
        <v>3</v>
      </c>
      <c r="C3122" s="88" t="s">
        <v>2121</v>
      </c>
      <c r="D3122" s="89" t="s">
        <v>1699</v>
      </c>
      <c r="E3122" s="89">
        <v>0</v>
      </c>
      <c r="F3122" s="89">
        <v>6</v>
      </c>
      <c r="G3122" s="89">
        <v>3</v>
      </c>
      <c r="H3122" s="89">
        <v>0</v>
      </c>
      <c r="I3122" s="89">
        <v>0</v>
      </c>
      <c r="J3122" s="89">
        <v>0</v>
      </c>
      <c r="K3122" s="89">
        <v>0</v>
      </c>
      <c r="L3122" s="89">
        <v>0</v>
      </c>
      <c r="M3122" s="89">
        <v>0</v>
      </c>
      <c r="N3122" s="89">
        <v>0</v>
      </c>
      <c r="O3122" s="89">
        <v>0</v>
      </c>
      <c r="P3122" s="89">
        <v>239</v>
      </c>
      <c r="Q3122" s="89">
        <v>4669.8999999999996</v>
      </c>
      <c r="R3122" s="88">
        <f>VLOOKUP(P3122,NEW_TRAIN_TEST!$A$1:$M$980,13,0)</f>
        <v>4651.5</v>
      </c>
      <c r="S3122" s="88">
        <f>VLOOKUP(P3122,NEW_TRAIN_TEST!$A$1:$M$980,11,0)</f>
        <v>6597</v>
      </c>
      <c r="T3122" s="6">
        <f t="shared" si="96"/>
        <v>0</v>
      </c>
      <c r="U3122" s="6">
        <f t="shared" si="97"/>
        <v>0</v>
      </c>
    </row>
    <row r="3123" spans="1:21" x14ac:dyDescent="0.2">
      <c r="A3123" s="88">
        <v>3121</v>
      </c>
      <c r="B3123" s="88">
        <v>3</v>
      </c>
      <c r="C3123" s="88" t="s">
        <v>2121</v>
      </c>
      <c r="D3123" s="89" t="s">
        <v>1699</v>
      </c>
      <c r="E3123" s="89">
        <v>0</v>
      </c>
      <c r="F3123" s="89">
        <v>11</v>
      </c>
      <c r="G3123" s="89">
        <v>0</v>
      </c>
      <c r="H3123" s="89">
        <v>0</v>
      </c>
      <c r="I3123" s="89">
        <v>0</v>
      </c>
      <c r="J3123" s="89">
        <v>0</v>
      </c>
      <c r="K3123" s="89">
        <v>0</v>
      </c>
      <c r="L3123" s="89">
        <v>0</v>
      </c>
      <c r="M3123" s="89">
        <v>0</v>
      </c>
      <c r="N3123" s="89">
        <v>0</v>
      </c>
      <c r="O3123" s="89">
        <v>0</v>
      </c>
      <c r="P3123" s="89">
        <v>239</v>
      </c>
      <c r="Q3123" s="89">
        <v>4670.8999999999996</v>
      </c>
      <c r="R3123" s="88">
        <f>VLOOKUP(P3123,NEW_TRAIN_TEST!$A$1:$M$980,13,0)</f>
        <v>4651.5</v>
      </c>
      <c r="S3123" s="88">
        <f>VLOOKUP(P3123,NEW_TRAIN_TEST!$A$1:$M$980,11,0)</f>
        <v>6597</v>
      </c>
      <c r="T3123" s="6">
        <f t="shared" si="96"/>
        <v>0</v>
      </c>
      <c r="U3123" s="6">
        <f t="shared" si="97"/>
        <v>0</v>
      </c>
    </row>
    <row r="3124" spans="1:21" x14ac:dyDescent="0.2">
      <c r="A3124" s="88">
        <v>3122</v>
      </c>
      <c r="B3124" s="88">
        <v>3</v>
      </c>
      <c r="C3124" s="88" t="s">
        <v>2121</v>
      </c>
      <c r="D3124" s="89" t="s">
        <v>1699</v>
      </c>
      <c r="E3124" s="89">
        <v>0</v>
      </c>
      <c r="F3124" s="89">
        <v>5</v>
      </c>
      <c r="G3124" s="89">
        <v>2</v>
      </c>
      <c r="H3124" s="89">
        <v>0</v>
      </c>
      <c r="I3124" s="89">
        <v>0</v>
      </c>
      <c r="J3124" s="89">
        <v>0</v>
      </c>
      <c r="K3124" s="89">
        <v>0</v>
      </c>
      <c r="L3124" s="89">
        <v>0</v>
      </c>
      <c r="M3124" s="89">
        <v>0</v>
      </c>
      <c r="N3124" s="89">
        <v>0</v>
      </c>
      <c r="O3124" s="89">
        <v>0</v>
      </c>
      <c r="P3124" s="89">
        <v>239</v>
      </c>
      <c r="Q3124" s="89">
        <v>4688.62</v>
      </c>
      <c r="R3124" s="88">
        <f>VLOOKUP(P3124,NEW_TRAIN_TEST!$A$1:$M$980,13,0)</f>
        <v>4651.5</v>
      </c>
      <c r="S3124" s="88">
        <f>VLOOKUP(P3124,NEW_TRAIN_TEST!$A$1:$M$980,11,0)</f>
        <v>6597</v>
      </c>
      <c r="T3124" s="6">
        <f t="shared" si="96"/>
        <v>0</v>
      </c>
      <c r="U3124" s="6">
        <f t="shared" si="97"/>
        <v>0</v>
      </c>
    </row>
    <row r="3125" spans="1:21" x14ac:dyDescent="0.2">
      <c r="A3125" s="88">
        <v>3123</v>
      </c>
      <c r="B3125" s="88">
        <v>3</v>
      </c>
      <c r="C3125" s="88" t="s">
        <v>2121</v>
      </c>
      <c r="D3125" s="89" t="s">
        <v>1699</v>
      </c>
      <c r="E3125" s="89">
        <v>0</v>
      </c>
      <c r="F3125" s="89">
        <v>8</v>
      </c>
      <c r="G3125" s="89">
        <v>4</v>
      </c>
      <c r="H3125" s="89">
        <v>0</v>
      </c>
      <c r="I3125" s="89">
        <v>0</v>
      </c>
      <c r="J3125" s="89">
        <v>0</v>
      </c>
      <c r="K3125" s="89">
        <v>0</v>
      </c>
      <c r="L3125" s="89">
        <v>0</v>
      </c>
      <c r="M3125" s="89">
        <v>0</v>
      </c>
      <c r="N3125" s="89">
        <v>0</v>
      </c>
      <c r="O3125" s="89">
        <v>0</v>
      </c>
      <c r="P3125" s="89">
        <v>239</v>
      </c>
      <c r="Q3125" s="89">
        <v>4691.62</v>
      </c>
      <c r="R3125" s="88">
        <f>VLOOKUP(P3125,NEW_TRAIN_TEST!$A$1:$M$980,13,0)</f>
        <v>4651.5</v>
      </c>
      <c r="S3125" s="88">
        <f>VLOOKUP(P3125,NEW_TRAIN_TEST!$A$1:$M$980,11,0)</f>
        <v>6597</v>
      </c>
      <c r="T3125" s="6">
        <f t="shared" si="96"/>
        <v>0</v>
      </c>
      <c r="U3125" s="6">
        <f t="shared" si="97"/>
        <v>0</v>
      </c>
    </row>
    <row r="3126" spans="1:21" x14ac:dyDescent="0.2">
      <c r="A3126" s="88">
        <v>3124</v>
      </c>
      <c r="B3126" s="88">
        <v>3</v>
      </c>
      <c r="C3126" s="88" t="s">
        <v>2121</v>
      </c>
      <c r="D3126" s="89" t="s">
        <v>1699</v>
      </c>
      <c r="E3126" s="89">
        <v>0</v>
      </c>
      <c r="F3126" s="89">
        <v>5</v>
      </c>
      <c r="G3126" s="89">
        <v>0</v>
      </c>
      <c r="H3126" s="89">
        <v>0</v>
      </c>
      <c r="I3126" s="89">
        <v>2</v>
      </c>
      <c r="J3126" s="89">
        <v>0</v>
      </c>
      <c r="K3126" s="89">
        <v>0</v>
      </c>
      <c r="L3126" s="89">
        <v>0</v>
      </c>
      <c r="M3126" s="89">
        <v>0</v>
      </c>
      <c r="N3126" s="89">
        <v>0</v>
      </c>
      <c r="O3126" s="89">
        <v>2</v>
      </c>
      <c r="P3126" s="89">
        <v>239</v>
      </c>
      <c r="Q3126" s="89">
        <v>4694.62</v>
      </c>
      <c r="R3126" s="88">
        <f>VLOOKUP(P3126,NEW_TRAIN_TEST!$A$1:$M$980,13,0)</f>
        <v>4651.5</v>
      </c>
      <c r="S3126" s="88">
        <f>VLOOKUP(P3126,NEW_TRAIN_TEST!$A$1:$M$980,11,0)</f>
        <v>6597</v>
      </c>
      <c r="T3126" s="6">
        <f t="shared" si="96"/>
        <v>0</v>
      </c>
      <c r="U3126" s="6">
        <f t="shared" si="97"/>
        <v>0</v>
      </c>
    </row>
    <row r="3127" spans="1:21" x14ac:dyDescent="0.2">
      <c r="A3127" s="88">
        <v>3125</v>
      </c>
      <c r="B3127" s="88">
        <v>3</v>
      </c>
      <c r="C3127" s="88" t="s">
        <v>2121</v>
      </c>
      <c r="D3127" s="89" t="s">
        <v>1699</v>
      </c>
      <c r="E3127" s="89">
        <v>0</v>
      </c>
      <c r="F3127" s="89">
        <v>8</v>
      </c>
      <c r="G3127" s="89">
        <v>3</v>
      </c>
      <c r="H3127" s="89">
        <v>0</v>
      </c>
      <c r="I3127" s="89">
        <v>0</v>
      </c>
      <c r="J3127" s="89">
        <v>0</v>
      </c>
      <c r="K3127" s="89">
        <v>0</v>
      </c>
      <c r="L3127" s="89">
        <v>0</v>
      </c>
      <c r="M3127" s="89">
        <v>0</v>
      </c>
      <c r="N3127" s="89">
        <v>0</v>
      </c>
      <c r="O3127" s="89">
        <v>0</v>
      </c>
      <c r="P3127" s="89">
        <v>239</v>
      </c>
      <c r="Q3127" s="89">
        <v>4694.88</v>
      </c>
      <c r="R3127" s="88">
        <f>VLOOKUP(P3127,NEW_TRAIN_TEST!$A$1:$M$980,13,0)</f>
        <v>4651.5</v>
      </c>
      <c r="S3127" s="88">
        <f>VLOOKUP(P3127,NEW_TRAIN_TEST!$A$1:$M$980,11,0)</f>
        <v>6597</v>
      </c>
      <c r="T3127" s="6">
        <f t="shared" si="96"/>
        <v>0</v>
      </c>
      <c r="U3127" s="6">
        <f t="shared" si="97"/>
        <v>0</v>
      </c>
    </row>
    <row r="3128" spans="1:21" x14ac:dyDescent="0.2">
      <c r="A3128" s="88">
        <v>3126</v>
      </c>
      <c r="B3128" s="88">
        <v>3</v>
      </c>
      <c r="C3128" s="88" t="s">
        <v>2121</v>
      </c>
      <c r="D3128" s="89" t="s">
        <v>1699</v>
      </c>
      <c r="E3128" s="89">
        <v>0</v>
      </c>
      <c r="F3128" s="89">
        <v>5</v>
      </c>
      <c r="G3128" s="89">
        <v>0</v>
      </c>
      <c r="H3128" s="89">
        <v>0</v>
      </c>
      <c r="I3128" s="89">
        <v>0</v>
      </c>
      <c r="J3128" s="89">
        <v>0</v>
      </c>
      <c r="K3128" s="89">
        <v>0</v>
      </c>
      <c r="L3128" s="89">
        <v>0</v>
      </c>
      <c r="M3128" s="89">
        <v>0</v>
      </c>
      <c r="N3128" s="89">
        <v>0</v>
      </c>
      <c r="O3128" s="89">
        <v>0</v>
      </c>
      <c r="P3128" s="89">
        <v>239</v>
      </c>
      <c r="Q3128" s="89">
        <v>4695.12</v>
      </c>
      <c r="R3128" s="88">
        <f>VLOOKUP(P3128,NEW_TRAIN_TEST!$A$1:$M$980,13,0)</f>
        <v>4651.5</v>
      </c>
      <c r="S3128" s="88">
        <f>VLOOKUP(P3128,NEW_TRAIN_TEST!$A$1:$M$980,11,0)</f>
        <v>6597</v>
      </c>
      <c r="T3128" s="6">
        <f t="shared" si="96"/>
        <v>0</v>
      </c>
      <c r="U3128" s="6">
        <f t="shared" si="97"/>
        <v>0</v>
      </c>
    </row>
    <row r="3129" spans="1:21" x14ac:dyDescent="0.2">
      <c r="A3129" s="88">
        <v>3127</v>
      </c>
      <c r="B3129" s="88">
        <v>3</v>
      </c>
      <c r="C3129" s="88" t="s">
        <v>2121</v>
      </c>
      <c r="D3129" s="89" t="s">
        <v>1699</v>
      </c>
      <c r="E3129" s="89">
        <v>0</v>
      </c>
      <c r="F3129" s="89">
        <v>7</v>
      </c>
      <c r="G3129" s="89">
        <v>0</v>
      </c>
      <c r="H3129" s="89">
        <v>0</v>
      </c>
      <c r="I3129" s="89">
        <v>0</v>
      </c>
      <c r="J3129" s="89">
        <v>0</v>
      </c>
      <c r="K3129" s="89">
        <v>0</v>
      </c>
      <c r="L3129" s="89">
        <v>0</v>
      </c>
      <c r="M3129" s="89">
        <v>0</v>
      </c>
      <c r="N3129" s="89">
        <v>0</v>
      </c>
      <c r="O3129" s="89">
        <v>0</v>
      </c>
      <c r="P3129" s="89">
        <v>239</v>
      </c>
      <c r="Q3129" s="89">
        <v>4698.62</v>
      </c>
      <c r="R3129" s="88">
        <f>VLOOKUP(P3129,NEW_TRAIN_TEST!$A$1:$M$980,13,0)</f>
        <v>4651.5</v>
      </c>
      <c r="S3129" s="88">
        <f>VLOOKUP(P3129,NEW_TRAIN_TEST!$A$1:$M$980,11,0)</f>
        <v>6597</v>
      </c>
      <c r="T3129" s="6">
        <f t="shared" si="96"/>
        <v>0</v>
      </c>
      <c r="U3129" s="6">
        <f t="shared" si="97"/>
        <v>0</v>
      </c>
    </row>
    <row r="3130" spans="1:21" x14ac:dyDescent="0.2">
      <c r="A3130" s="88">
        <v>3128</v>
      </c>
      <c r="B3130" s="88">
        <v>3</v>
      </c>
      <c r="C3130" s="88" t="s">
        <v>2121</v>
      </c>
      <c r="D3130" s="89" t="s">
        <v>1699</v>
      </c>
      <c r="E3130" s="89">
        <v>0</v>
      </c>
      <c r="F3130" s="89">
        <v>0</v>
      </c>
      <c r="G3130" s="89">
        <v>3</v>
      </c>
      <c r="H3130" s="89">
        <v>0</v>
      </c>
      <c r="I3130" s="89">
        <v>0</v>
      </c>
      <c r="J3130" s="89">
        <v>0</v>
      </c>
      <c r="K3130" s="89">
        <v>0</v>
      </c>
      <c r="L3130" s="89">
        <v>0</v>
      </c>
      <c r="M3130" s="89">
        <v>7</v>
      </c>
      <c r="N3130" s="89">
        <v>0</v>
      </c>
      <c r="O3130" s="89">
        <v>0</v>
      </c>
      <c r="P3130" s="89">
        <v>239</v>
      </c>
      <c r="Q3130" s="89">
        <v>4700.88</v>
      </c>
      <c r="R3130" s="88">
        <f>VLOOKUP(P3130,NEW_TRAIN_TEST!$A$1:$M$980,13,0)</f>
        <v>4651.5</v>
      </c>
      <c r="S3130" s="88">
        <f>VLOOKUP(P3130,NEW_TRAIN_TEST!$A$1:$M$980,11,0)</f>
        <v>6597</v>
      </c>
      <c r="T3130" s="6">
        <f t="shared" si="96"/>
        <v>0</v>
      </c>
      <c r="U3130" s="6">
        <f t="shared" si="97"/>
        <v>1</v>
      </c>
    </row>
    <row r="3131" spans="1:21" x14ac:dyDescent="0.2">
      <c r="A3131" s="88">
        <v>3129</v>
      </c>
      <c r="B3131" s="88">
        <v>3</v>
      </c>
      <c r="C3131" s="88" t="s">
        <v>2121</v>
      </c>
      <c r="D3131" s="89" t="s">
        <v>1699</v>
      </c>
      <c r="E3131" s="89">
        <v>0</v>
      </c>
      <c r="F3131" s="89">
        <v>1</v>
      </c>
      <c r="G3131" s="89">
        <v>0</v>
      </c>
      <c r="H3131" s="89">
        <v>0</v>
      </c>
      <c r="I3131" s="89">
        <v>2</v>
      </c>
      <c r="J3131" s="89">
        <v>0</v>
      </c>
      <c r="K3131" s="89">
        <v>0</v>
      </c>
      <c r="L3131" s="89">
        <v>0</v>
      </c>
      <c r="M3131" s="89">
        <v>0</v>
      </c>
      <c r="N3131" s="89">
        <v>0</v>
      </c>
      <c r="O3131" s="89">
        <v>2</v>
      </c>
      <c r="P3131" s="89">
        <v>590</v>
      </c>
      <c r="Q3131" s="89">
        <v>2398.5</v>
      </c>
      <c r="R3131" s="88">
        <f>VLOOKUP(P3131,NEW_TRAIN_TEST!$A$1:$M$980,13,0)</f>
        <v>2398.5</v>
      </c>
      <c r="S3131" s="88">
        <f>VLOOKUP(P3131,NEW_TRAIN_TEST!$A$1:$M$980,11,0)</f>
        <v>3440</v>
      </c>
      <c r="T3131" s="6">
        <f t="shared" si="96"/>
        <v>0</v>
      </c>
      <c r="U3131" s="6">
        <f t="shared" si="97"/>
        <v>0</v>
      </c>
    </row>
    <row r="3132" spans="1:21" x14ac:dyDescent="0.2">
      <c r="A3132" s="88">
        <v>3130</v>
      </c>
      <c r="B3132" s="88">
        <v>3</v>
      </c>
      <c r="C3132" s="88" t="s">
        <v>2121</v>
      </c>
      <c r="D3132" s="89" t="s">
        <v>1699</v>
      </c>
      <c r="E3132" s="89">
        <v>3</v>
      </c>
      <c r="F3132" s="89">
        <v>1</v>
      </c>
      <c r="G3132" s="89">
        <v>0</v>
      </c>
      <c r="H3132" s="89">
        <v>0</v>
      </c>
      <c r="I3132" s="89">
        <v>2</v>
      </c>
      <c r="J3132" s="89">
        <v>0</v>
      </c>
      <c r="K3132" s="89">
        <v>0</v>
      </c>
      <c r="L3132" s="89">
        <v>0</v>
      </c>
      <c r="M3132" s="89">
        <v>0</v>
      </c>
      <c r="N3132" s="89">
        <v>0</v>
      </c>
      <c r="O3132" s="89">
        <v>2</v>
      </c>
      <c r="P3132" s="89">
        <v>590</v>
      </c>
      <c r="Q3132" s="89">
        <v>2575</v>
      </c>
      <c r="R3132" s="88">
        <f>VLOOKUP(P3132,NEW_TRAIN_TEST!$A$1:$M$980,13,0)</f>
        <v>2398.5</v>
      </c>
      <c r="S3132" s="88">
        <f>VLOOKUP(P3132,NEW_TRAIN_TEST!$A$1:$M$980,11,0)</f>
        <v>3440</v>
      </c>
      <c r="T3132" s="6">
        <f t="shared" si="96"/>
        <v>0</v>
      </c>
      <c r="U3132" s="6">
        <f t="shared" si="97"/>
        <v>0</v>
      </c>
    </row>
    <row r="3133" spans="1:21" x14ac:dyDescent="0.2">
      <c r="A3133" s="88">
        <v>3131</v>
      </c>
      <c r="B3133" s="88">
        <v>3</v>
      </c>
      <c r="C3133" s="88" t="s">
        <v>2121</v>
      </c>
      <c r="D3133" s="89" t="s">
        <v>1699</v>
      </c>
      <c r="E3133" s="89">
        <v>0</v>
      </c>
      <c r="F3133" s="89">
        <v>2</v>
      </c>
      <c r="G3133" s="89">
        <v>0</v>
      </c>
      <c r="H3133" s="89">
        <v>2</v>
      </c>
      <c r="I3133" s="89">
        <v>2</v>
      </c>
      <c r="J3133" s="89">
        <v>0</v>
      </c>
      <c r="K3133" s="89">
        <v>0</v>
      </c>
      <c r="L3133" s="89">
        <v>0</v>
      </c>
      <c r="M3133" s="89">
        <v>0</v>
      </c>
      <c r="N3133" s="89">
        <v>0</v>
      </c>
      <c r="O3133" s="89">
        <v>2</v>
      </c>
      <c r="P3133" s="89">
        <v>243</v>
      </c>
      <c r="Q3133" s="89">
        <v>2963</v>
      </c>
      <c r="R3133" s="88">
        <f>VLOOKUP(P3133,NEW_TRAIN_TEST!$A$1:$M$980,13,0)</f>
        <v>2963</v>
      </c>
      <c r="S3133" s="88">
        <f>VLOOKUP(P3133,NEW_TRAIN_TEST!$A$1:$M$980,11,0)</f>
        <v>4652</v>
      </c>
      <c r="T3133" s="6">
        <f t="shared" si="96"/>
        <v>0</v>
      </c>
      <c r="U3133" s="6">
        <f t="shared" si="97"/>
        <v>0</v>
      </c>
    </row>
    <row r="3134" spans="1:21" x14ac:dyDescent="0.2">
      <c r="A3134" s="88">
        <v>3132</v>
      </c>
      <c r="B3134" s="88">
        <v>3</v>
      </c>
      <c r="C3134" s="88" t="s">
        <v>2121</v>
      </c>
      <c r="D3134" s="89" t="s">
        <v>1699</v>
      </c>
      <c r="E3134" s="89">
        <v>0</v>
      </c>
      <c r="F3134" s="89">
        <v>0</v>
      </c>
      <c r="G3134" s="89">
        <v>0</v>
      </c>
      <c r="H3134" s="89">
        <v>0</v>
      </c>
      <c r="I3134" s="89">
        <v>0</v>
      </c>
      <c r="J3134" s="89">
        <v>0</v>
      </c>
      <c r="K3134" s="89">
        <v>0</v>
      </c>
      <c r="L3134" s="89">
        <v>0</v>
      </c>
      <c r="M3134" s="89">
        <v>0</v>
      </c>
      <c r="N3134" s="89">
        <v>1</v>
      </c>
      <c r="O3134" s="89">
        <v>0</v>
      </c>
      <c r="P3134" s="89">
        <v>243</v>
      </c>
      <c r="Q3134" s="89">
        <v>3037.5</v>
      </c>
      <c r="R3134" s="88">
        <f>VLOOKUP(P3134,NEW_TRAIN_TEST!$A$1:$M$980,13,0)</f>
        <v>2963</v>
      </c>
      <c r="S3134" s="88">
        <f>VLOOKUP(P3134,NEW_TRAIN_TEST!$A$1:$M$980,11,0)</f>
        <v>4652</v>
      </c>
      <c r="T3134" s="6">
        <f t="shared" si="96"/>
        <v>0</v>
      </c>
      <c r="U3134" s="6">
        <f t="shared" si="97"/>
        <v>0</v>
      </c>
    </row>
    <row r="3135" spans="1:21" x14ac:dyDescent="0.2">
      <c r="A3135" s="88">
        <v>3133</v>
      </c>
      <c r="B3135" s="88">
        <v>3</v>
      </c>
      <c r="C3135" s="88" t="s">
        <v>2121</v>
      </c>
      <c r="D3135" s="89" t="s">
        <v>1699</v>
      </c>
      <c r="E3135" s="89">
        <v>0</v>
      </c>
      <c r="F3135" s="89">
        <v>0</v>
      </c>
      <c r="G3135" s="89">
        <v>0</v>
      </c>
      <c r="H3135" s="89">
        <v>0</v>
      </c>
      <c r="I3135" s="89">
        <v>0</v>
      </c>
      <c r="J3135" s="89">
        <v>0</v>
      </c>
      <c r="K3135" s="89">
        <v>0</v>
      </c>
      <c r="L3135" s="89">
        <v>0</v>
      </c>
      <c r="M3135" s="89">
        <v>0</v>
      </c>
      <c r="N3135" s="89">
        <v>1</v>
      </c>
      <c r="O3135" s="89">
        <v>0</v>
      </c>
      <c r="P3135" s="89">
        <v>783</v>
      </c>
      <c r="Q3135" s="89">
        <v>2738</v>
      </c>
      <c r="R3135" s="88">
        <f>VLOOKUP(P3135,NEW_TRAIN_TEST!$A$1:$M$980,13,0)</f>
        <v>2738</v>
      </c>
      <c r="S3135" s="88">
        <f>VLOOKUP(P3135,NEW_TRAIN_TEST!$A$1:$M$980,11,0)</f>
        <v>4252</v>
      </c>
      <c r="T3135" s="6">
        <f t="shared" si="96"/>
        <v>0</v>
      </c>
      <c r="U3135" s="6">
        <f t="shared" si="97"/>
        <v>0</v>
      </c>
    </row>
    <row r="3136" spans="1:21" x14ac:dyDescent="0.2">
      <c r="A3136" s="88">
        <v>3134</v>
      </c>
      <c r="B3136" s="88">
        <v>3</v>
      </c>
      <c r="C3136" s="88" t="s">
        <v>2121</v>
      </c>
      <c r="D3136" s="89" t="s">
        <v>1431</v>
      </c>
      <c r="E3136" s="89">
        <v>0</v>
      </c>
      <c r="F3136" s="89">
        <v>0</v>
      </c>
      <c r="G3136" s="89">
        <v>0</v>
      </c>
      <c r="H3136" s="89">
        <v>0</v>
      </c>
      <c r="I3136" s="89">
        <v>0</v>
      </c>
      <c r="J3136" s="89">
        <v>0</v>
      </c>
      <c r="K3136" s="89">
        <v>0</v>
      </c>
      <c r="L3136" s="89">
        <v>1</v>
      </c>
      <c r="M3136" s="89">
        <v>15</v>
      </c>
      <c r="N3136" s="89">
        <v>0</v>
      </c>
      <c r="O3136" s="89">
        <v>0</v>
      </c>
      <c r="P3136" s="89">
        <v>298</v>
      </c>
      <c r="Q3136" s="89">
        <v>6429</v>
      </c>
      <c r="R3136" s="88">
        <f>VLOOKUP(P3136,NEW_TRAIN_TEST!$A$1:$M$980,13,0)</f>
        <v>6429</v>
      </c>
      <c r="S3136" s="88">
        <f>VLOOKUP(P3136,NEW_TRAIN_TEST!$A$1:$M$980,11,0)</f>
        <v>6429</v>
      </c>
      <c r="T3136" s="6">
        <f t="shared" si="96"/>
        <v>1</v>
      </c>
      <c r="U3136" s="6">
        <f t="shared" si="97"/>
        <v>1</v>
      </c>
    </row>
    <row r="3137" spans="1:21" x14ac:dyDescent="0.2">
      <c r="A3137" s="88">
        <v>3135</v>
      </c>
      <c r="B3137" s="88">
        <v>3</v>
      </c>
      <c r="C3137" s="88" t="s">
        <v>2121</v>
      </c>
      <c r="D3137" s="89" t="s">
        <v>1431</v>
      </c>
      <c r="E3137" s="89">
        <v>9</v>
      </c>
      <c r="F3137" s="89">
        <v>2</v>
      </c>
      <c r="G3137" s="89">
        <v>0</v>
      </c>
      <c r="H3137" s="89">
        <v>2</v>
      </c>
      <c r="I3137" s="89">
        <v>2</v>
      </c>
      <c r="J3137" s="89">
        <v>0</v>
      </c>
      <c r="K3137" s="89">
        <v>0</v>
      </c>
      <c r="L3137" s="89">
        <v>1</v>
      </c>
      <c r="M3137" s="89">
        <v>0</v>
      </c>
      <c r="N3137" s="89">
        <v>0</v>
      </c>
      <c r="O3137" s="89">
        <v>2</v>
      </c>
      <c r="P3137" s="89">
        <v>51</v>
      </c>
      <c r="Q3137" s="89">
        <v>600.5</v>
      </c>
      <c r="R3137" s="88">
        <f>VLOOKUP(P3137,NEW_TRAIN_TEST!$A$1:$M$980,13,0)</f>
        <v>594.5</v>
      </c>
      <c r="S3137" s="88">
        <f>VLOOKUP(P3137,NEW_TRAIN_TEST!$A$1:$M$980,11,0)</f>
        <v>604</v>
      </c>
      <c r="T3137" s="6">
        <f t="shared" si="96"/>
        <v>1</v>
      </c>
      <c r="U3137" s="6">
        <f t="shared" si="97"/>
        <v>0</v>
      </c>
    </row>
    <row r="3138" spans="1:21" x14ac:dyDescent="0.2">
      <c r="A3138" s="88">
        <v>3136</v>
      </c>
      <c r="B3138" s="88">
        <v>3</v>
      </c>
      <c r="C3138" s="88" t="s">
        <v>2121</v>
      </c>
      <c r="D3138" s="89" t="s">
        <v>1431</v>
      </c>
      <c r="E3138" s="89">
        <v>3</v>
      </c>
      <c r="F3138" s="89">
        <v>1</v>
      </c>
      <c r="G3138" s="89">
        <v>0</v>
      </c>
      <c r="H3138" s="89">
        <v>0</v>
      </c>
      <c r="I3138" s="89">
        <v>2</v>
      </c>
      <c r="J3138" s="89">
        <v>0</v>
      </c>
      <c r="K3138" s="89">
        <v>0</v>
      </c>
      <c r="L3138" s="89">
        <v>1</v>
      </c>
      <c r="M3138" s="89">
        <v>17</v>
      </c>
      <c r="N3138" s="89">
        <v>0</v>
      </c>
      <c r="O3138" s="89">
        <v>2</v>
      </c>
      <c r="P3138" s="89">
        <v>51</v>
      </c>
      <c r="Q3138" s="89">
        <v>601.5</v>
      </c>
      <c r="R3138" s="88">
        <f>VLOOKUP(P3138,NEW_TRAIN_TEST!$A$1:$M$980,13,0)</f>
        <v>594.5</v>
      </c>
      <c r="S3138" s="88">
        <f>VLOOKUP(P3138,NEW_TRAIN_TEST!$A$1:$M$980,11,0)</f>
        <v>604</v>
      </c>
      <c r="T3138" s="6">
        <f t="shared" si="96"/>
        <v>1</v>
      </c>
      <c r="U3138" s="6">
        <f t="shared" si="97"/>
        <v>1</v>
      </c>
    </row>
    <row r="3139" spans="1:21" x14ac:dyDescent="0.2">
      <c r="A3139" s="88">
        <v>3137</v>
      </c>
      <c r="B3139" s="88">
        <v>3</v>
      </c>
      <c r="C3139" s="88" t="s">
        <v>2121</v>
      </c>
      <c r="D3139" s="89" t="s">
        <v>1431</v>
      </c>
      <c r="E3139" s="89">
        <v>12</v>
      </c>
      <c r="F3139" s="89">
        <v>3</v>
      </c>
      <c r="G3139" s="89">
        <v>0</v>
      </c>
      <c r="H3139" s="89">
        <v>2</v>
      </c>
      <c r="I3139" s="89">
        <v>2</v>
      </c>
      <c r="J3139" s="89">
        <v>2</v>
      </c>
      <c r="K3139" s="89">
        <v>0</v>
      </c>
      <c r="L3139" s="89">
        <v>0</v>
      </c>
      <c r="M3139" s="89">
        <v>0</v>
      </c>
      <c r="N3139" s="89">
        <v>0</v>
      </c>
      <c r="O3139" s="89">
        <v>2</v>
      </c>
      <c r="P3139" s="89">
        <v>77</v>
      </c>
      <c r="Q3139" s="89">
        <v>609.5</v>
      </c>
      <c r="R3139" s="88">
        <f>VLOOKUP(P3139,NEW_TRAIN_TEST!$A$1:$M$980,13,0)</f>
        <v>600.5</v>
      </c>
      <c r="S3139" s="88">
        <f>VLOOKUP(P3139,NEW_TRAIN_TEST!$A$1:$M$980,11,0)</f>
        <v>613</v>
      </c>
      <c r="T3139" s="6">
        <f t="shared" ref="T3139:T3202" si="98">IF(L3139&gt;0,1,0)</f>
        <v>0</v>
      </c>
      <c r="U3139" s="6">
        <f t="shared" ref="U3139:U3202" si="99">IF(M3139&gt;0,1,0)</f>
        <v>0</v>
      </c>
    </row>
    <row r="3140" spans="1:21" x14ac:dyDescent="0.2">
      <c r="A3140" s="88">
        <v>3138</v>
      </c>
      <c r="B3140" s="88">
        <v>3</v>
      </c>
      <c r="C3140" s="88" t="s">
        <v>2121</v>
      </c>
      <c r="D3140" s="89" t="s">
        <v>1431</v>
      </c>
      <c r="E3140" s="89">
        <v>6</v>
      </c>
      <c r="F3140" s="89">
        <v>1</v>
      </c>
      <c r="G3140" s="89">
        <v>0</v>
      </c>
      <c r="H3140" s="89">
        <v>0</v>
      </c>
      <c r="I3140" s="89">
        <v>2</v>
      </c>
      <c r="J3140" s="89">
        <v>0</v>
      </c>
      <c r="K3140" s="89">
        <v>0</v>
      </c>
      <c r="L3140" s="89">
        <v>1</v>
      </c>
      <c r="M3140" s="89">
        <v>0</v>
      </c>
      <c r="N3140" s="89">
        <v>0</v>
      </c>
      <c r="O3140" s="89">
        <v>2</v>
      </c>
      <c r="P3140" s="89">
        <v>114</v>
      </c>
      <c r="Q3140" s="89">
        <v>5380</v>
      </c>
      <c r="R3140" s="88">
        <f>VLOOKUP(P3140,NEW_TRAIN_TEST!$A$1:$M$980,13,0)</f>
        <v>5199</v>
      </c>
      <c r="S3140" s="88">
        <f>VLOOKUP(P3140,NEW_TRAIN_TEST!$A$1:$M$980,11,0)</f>
        <v>5474</v>
      </c>
      <c r="T3140" s="6">
        <f t="shared" si="98"/>
        <v>1</v>
      </c>
      <c r="U3140" s="6">
        <f t="shared" si="99"/>
        <v>0</v>
      </c>
    </row>
    <row r="3141" spans="1:21" x14ac:dyDescent="0.2">
      <c r="A3141" s="88">
        <v>3139</v>
      </c>
      <c r="B3141" s="88">
        <v>3</v>
      </c>
      <c r="C3141" s="88" t="s">
        <v>2121</v>
      </c>
      <c r="D3141" s="89" t="s">
        <v>1431</v>
      </c>
      <c r="E3141" s="89">
        <v>3</v>
      </c>
      <c r="F3141" s="89">
        <v>2</v>
      </c>
      <c r="G3141" s="89">
        <v>0</v>
      </c>
      <c r="H3141" s="89">
        <v>2</v>
      </c>
      <c r="I3141" s="89">
        <v>2</v>
      </c>
      <c r="J3141" s="89">
        <v>0</v>
      </c>
      <c r="K3141" s="89">
        <v>0</v>
      </c>
      <c r="L3141" s="89">
        <v>0</v>
      </c>
      <c r="M3141" s="89">
        <v>0</v>
      </c>
      <c r="N3141" s="89">
        <v>0</v>
      </c>
      <c r="O3141" s="89">
        <v>2</v>
      </c>
      <c r="P3141" s="89">
        <v>280</v>
      </c>
      <c r="Q3141" s="89">
        <v>11344.5</v>
      </c>
      <c r="R3141" s="88">
        <f>VLOOKUP(P3141,NEW_TRAIN_TEST!$A$1:$M$980,13,0)</f>
        <v>10741.5</v>
      </c>
      <c r="S3141" s="88">
        <f>VLOOKUP(P3141,NEW_TRAIN_TEST!$A$1:$M$980,11,0)</f>
        <v>11381</v>
      </c>
      <c r="T3141" s="6">
        <f t="shared" si="98"/>
        <v>0</v>
      </c>
      <c r="U3141" s="6">
        <f t="shared" si="99"/>
        <v>0</v>
      </c>
    </row>
    <row r="3142" spans="1:21" x14ac:dyDescent="0.2">
      <c r="A3142" s="88">
        <v>3140</v>
      </c>
      <c r="B3142" s="88">
        <v>3</v>
      </c>
      <c r="C3142" s="88" t="s">
        <v>2121</v>
      </c>
      <c r="D3142" s="89" t="s">
        <v>1431</v>
      </c>
      <c r="E3142" s="89">
        <v>0</v>
      </c>
      <c r="F3142" s="89">
        <v>2</v>
      </c>
      <c r="G3142" s="89">
        <v>0</v>
      </c>
      <c r="H3142" s="89">
        <v>2</v>
      </c>
      <c r="I3142" s="89">
        <v>2</v>
      </c>
      <c r="J3142" s="89">
        <v>0</v>
      </c>
      <c r="K3142" s="89">
        <v>0</v>
      </c>
      <c r="L3142" s="89">
        <v>0</v>
      </c>
      <c r="M3142" s="89">
        <v>0</v>
      </c>
      <c r="N3142" s="89">
        <v>0</v>
      </c>
      <c r="O3142" s="89">
        <v>2</v>
      </c>
      <c r="P3142" s="89">
        <v>427</v>
      </c>
      <c r="Q3142" s="89">
        <v>10192.5</v>
      </c>
      <c r="R3142" s="88">
        <f>VLOOKUP(P3142,NEW_TRAIN_TEST!$A$1:$M$980,13,0)</f>
        <v>10192.5</v>
      </c>
      <c r="S3142" s="88">
        <f>VLOOKUP(P3142,NEW_TRAIN_TEST!$A$1:$M$980,11,0)</f>
        <v>10295</v>
      </c>
      <c r="T3142" s="6">
        <f t="shared" si="98"/>
        <v>0</v>
      </c>
      <c r="U3142" s="6">
        <f t="shared" si="99"/>
        <v>0</v>
      </c>
    </row>
    <row r="3143" spans="1:21" x14ac:dyDescent="0.2">
      <c r="A3143" s="88">
        <v>3141</v>
      </c>
      <c r="B3143" s="88">
        <v>3</v>
      </c>
      <c r="C3143" s="88" t="s">
        <v>2121</v>
      </c>
      <c r="D3143" s="89" t="s">
        <v>1431</v>
      </c>
      <c r="E3143" s="89">
        <v>0</v>
      </c>
      <c r="F3143" s="89">
        <v>2</v>
      </c>
      <c r="G3143" s="89">
        <v>0</v>
      </c>
      <c r="H3143" s="89">
        <v>2</v>
      </c>
      <c r="I3143" s="89">
        <v>2</v>
      </c>
      <c r="J3143" s="89">
        <v>0</v>
      </c>
      <c r="K3143" s="89">
        <v>0</v>
      </c>
      <c r="L3143" s="89">
        <v>0</v>
      </c>
      <c r="M3143" s="89">
        <v>0</v>
      </c>
      <c r="N3143" s="89">
        <v>0</v>
      </c>
      <c r="O3143" s="89">
        <v>2</v>
      </c>
      <c r="P3143" s="89">
        <v>427</v>
      </c>
      <c r="Q3143" s="89">
        <v>10206.5</v>
      </c>
      <c r="R3143" s="88">
        <f>VLOOKUP(P3143,NEW_TRAIN_TEST!$A$1:$M$980,13,0)</f>
        <v>10192.5</v>
      </c>
      <c r="S3143" s="88">
        <f>VLOOKUP(P3143,NEW_TRAIN_TEST!$A$1:$M$980,11,0)</f>
        <v>10295</v>
      </c>
      <c r="T3143" s="6">
        <f t="shared" si="98"/>
        <v>0</v>
      </c>
      <c r="U3143" s="6">
        <f t="shared" si="99"/>
        <v>0</v>
      </c>
    </row>
    <row r="3144" spans="1:21" x14ac:dyDescent="0.2">
      <c r="A3144" s="88">
        <v>3142</v>
      </c>
      <c r="B3144" s="88">
        <v>3</v>
      </c>
      <c r="C3144" s="88" t="s">
        <v>2121</v>
      </c>
      <c r="D3144" s="89" t="s">
        <v>1431</v>
      </c>
      <c r="E3144" s="89">
        <v>0</v>
      </c>
      <c r="F3144" s="89">
        <v>5</v>
      </c>
      <c r="G3144" s="89">
        <v>0</v>
      </c>
      <c r="H3144" s="89">
        <v>0</v>
      </c>
      <c r="I3144" s="89">
        <v>0</v>
      </c>
      <c r="J3144" s="89">
        <v>0</v>
      </c>
      <c r="K3144" s="89">
        <v>0</v>
      </c>
      <c r="L3144" s="89">
        <v>0</v>
      </c>
      <c r="M3144" s="89">
        <v>0</v>
      </c>
      <c r="N3144" s="89">
        <v>0</v>
      </c>
      <c r="O3144" s="89">
        <v>0</v>
      </c>
      <c r="P3144" s="89">
        <v>427</v>
      </c>
      <c r="Q3144" s="89">
        <v>10212.67</v>
      </c>
      <c r="R3144" s="88">
        <f>VLOOKUP(P3144,NEW_TRAIN_TEST!$A$1:$M$980,13,0)</f>
        <v>10192.5</v>
      </c>
      <c r="S3144" s="88">
        <f>VLOOKUP(P3144,NEW_TRAIN_TEST!$A$1:$M$980,11,0)</f>
        <v>10295</v>
      </c>
      <c r="T3144" s="6">
        <f t="shared" si="98"/>
        <v>0</v>
      </c>
      <c r="U3144" s="6">
        <f t="shared" si="99"/>
        <v>0</v>
      </c>
    </row>
    <row r="3145" spans="1:21" x14ac:dyDescent="0.2">
      <c r="A3145" s="88">
        <v>3143</v>
      </c>
      <c r="B3145" s="88">
        <v>3</v>
      </c>
      <c r="C3145" s="88" t="s">
        <v>2121</v>
      </c>
      <c r="D3145" s="89" t="s">
        <v>1431</v>
      </c>
      <c r="E3145" s="89">
        <v>0</v>
      </c>
      <c r="F3145" s="89">
        <v>2</v>
      </c>
      <c r="G3145" s="89">
        <v>0</v>
      </c>
      <c r="H3145" s="89">
        <v>0</v>
      </c>
      <c r="I3145" s="89">
        <v>2</v>
      </c>
      <c r="J3145" s="89">
        <v>0</v>
      </c>
      <c r="K3145" s="89">
        <v>0</v>
      </c>
      <c r="L3145" s="89">
        <v>0</v>
      </c>
      <c r="M3145" s="89">
        <v>0</v>
      </c>
      <c r="N3145" s="89">
        <v>0</v>
      </c>
      <c r="O3145" s="89">
        <v>2</v>
      </c>
      <c r="P3145" s="89">
        <v>427</v>
      </c>
      <c r="Q3145" s="89">
        <v>10263</v>
      </c>
      <c r="R3145" s="88">
        <f>VLOOKUP(P3145,NEW_TRAIN_TEST!$A$1:$M$980,13,0)</f>
        <v>10192.5</v>
      </c>
      <c r="S3145" s="88">
        <f>VLOOKUP(P3145,NEW_TRAIN_TEST!$A$1:$M$980,11,0)</f>
        <v>10295</v>
      </c>
      <c r="T3145" s="6">
        <f t="shared" si="98"/>
        <v>0</v>
      </c>
      <c r="U3145" s="6">
        <f t="shared" si="99"/>
        <v>0</v>
      </c>
    </row>
    <row r="3146" spans="1:21" x14ac:dyDescent="0.2">
      <c r="A3146" s="88">
        <v>3144</v>
      </c>
      <c r="B3146" s="88">
        <v>3</v>
      </c>
      <c r="C3146" s="88" t="s">
        <v>2121</v>
      </c>
      <c r="D3146" s="89" t="s">
        <v>1431</v>
      </c>
      <c r="E3146" s="89">
        <v>0</v>
      </c>
      <c r="F3146" s="89">
        <v>5</v>
      </c>
      <c r="G3146" s="89">
        <v>1</v>
      </c>
      <c r="H3146" s="89">
        <v>0</v>
      </c>
      <c r="I3146" s="89">
        <v>0</v>
      </c>
      <c r="J3146" s="89">
        <v>0</v>
      </c>
      <c r="K3146" s="89">
        <v>0</v>
      </c>
      <c r="L3146" s="89">
        <v>0</v>
      </c>
      <c r="M3146" s="89">
        <v>0</v>
      </c>
      <c r="N3146" s="89">
        <v>0</v>
      </c>
      <c r="O3146" s="89">
        <v>0</v>
      </c>
      <c r="P3146" s="89">
        <v>427</v>
      </c>
      <c r="Q3146" s="89">
        <v>10269.67</v>
      </c>
      <c r="R3146" s="88">
        <f>VLOOKUP(P3146,NEW_TRAIN_TEST!$A$1:$M$980,13,0)</f>
        <v>10192.5</v>
      </c>
      <c r="S3146" s="88">
        <f>VLOOKUP(P3146,NEW_TRAIN_TEST!$A$1:$M$980,11,0)</f>
        <v>10295</v>
      </c>
      <c r="T3146" s="6">
        <f t="shared" si="98"/>
        <v>0</v>
      </c>
      <c r="U3146" s="6">
        <f t="shared" si="99"/>
        <v>0</v>
      </c>
    </row>
    <row r="3147" spans="1:21" x14ac:dyDescent="0.2">
      <c r="A3147" s="88">
        <v>3145</v>
      </c>
      <c r="B3147" s="88">
        <v>3</v>
      </c>
      <c r="C3147" s="88" t="s">
        <v>2121</v>
      </c>
      <c r="D3147" s="89" t="s">
        <v>1431</v>
      </c>
      <c r="E3147" s="89">
        <v>0</v>
      </c>
      <c r="F3147" s="89">
        <v>8</v>
      </c>
      <c r="G3147" s="89">
        <v>0</v>
      </c>
      <c r="H3147" s="89">
        <v>0</v>
      </c>
      <c r="I3147" s="89">
        <v>0</v>
      </c>
      <c r="J3147" s="89">
        <v>0</v>
      </c>
      <c r="K3147" s="89">
        <v>0</v>
      </c>
      <c r="L3147" s="89">
        <v>0</v>
      </c>
      <c r="M3147" s="89">
        <v>0</v>
      </c>
      <c r="N3147" s="89">
        <v>0</v>
      </c>
      <c r="O3147" s="89">
        <v>0</v>
      </c>
      <c r="P3147" s="89">
        <v>427</v>
      </c>
      <c r="Q3147" s="89">
        <v>10275.33</v>
      </c>
      <c r="R3147" s="88">
        <f>VLOOKUP(P3147,NEW_TRAIN_TEST!$A$1:$M$980,13,0)</f>
        <v>10192.5</v>
      </c>
      <c r="S3147" s="88">
        <f>VLOOKUP(P3147,NEW_TRAIN_TEST!$A$1:$M$980,11,0)</f>
        <v>10295</v>
      </c>
      <c r="T3147" s="6">
        <f t="shared" si="98"/>
        <v>0</v>
      </c>
      <c r="U3147" s="6">
        <f t="shared" si="99"/>
        <v>0</v>
      </c>
    </row>
    <row r="3148" spans="1:21" x14ac:dyDescent="0.2">
      <c r="A3148" s="88">
        <v>3146</v>
      </c>
      <c r="B3148" s="88">
        <v>3</v>
      </c>
      <c r="C3148" s="88" t="s">
        <v>2121</v>
      </c>
      <c r="D3148" s="89" t="s">
        <v>1431</v>
      </c>
      <c r="E3148" s="89">
        <v>0</v>
      </c>
      <c r="F3148" s="89">
        <v>3</v>
      </c>
      <c r="G3148" s="89">
        <v>2</v>
      </c>
      <c r="H3148" s="89">
        <v>2</v>
      </c>
      <c r="I3148" s="89">
        <v>2</v>
      </c>
      <c r="J3148" s="89">
        <v>0</v>
      </c>
      <c r="K3148" s="89">
        <v>0</v>
      </c>
      <c r="L3148" s="89">
        <v>0</v>
      </c>
      <c r="M3148" s="89">
        <v>6</v>
      </c>
      <c r="N3148" s="89">
        <v>0</v>
      </c>
      <c r="O3148" s="89">
        <v>2</v>
      </c>
      <c r="P3148" s="89">
        <v>427</v>
      </c>
      <c r="Q3148" s="89">
        <v>10293</v>
      </c>
      <c r="R3148" s="88">
        <f>VLOOKUP(P3148,NEW_TRAIN_TEST!$A$1:$M$980,13,0)</f>
        <v>10192.5</v>
      </c>
      <c r="S3148" s="88">
        <f>VLOOKUP(P3148,NEW_TRAIN_TEST!$A$1:$M$980,11,0)</f>
        <v>10295</v>
      </c>
      <c r="T3148" s="6">
        <f t="shared" si="98"/>
        <v>0</v>
      </c>
      <c r="U3148" s="6">
        <f t="shared" si="99"/>
        <v>1</v>
      </c>
    </row>
    <row r="3149" spans="1:21" x14ac:dyDescent="0.2">
      <c r="A3149" s="88">
        <v>3147</v>
      </c>
      <c r="B3149" s="88">
        <v>3</v>
      </c>
      <c r="C3149" s="88" t="s">
        <v>2121</v>
      </c>
      <c r="D3149" s="89" t="s">
        <v>1431</v>
      </c>
      <c r="E3149" s="89">
        <v>0</v>
      </c>
      <c r="F3149" s="89">
        <v>0</v>
      </c>
      <c r="G3149" s="89">
        <v>1</v>
      </c>
      <c r="H3149" s="89">
        <v>0</v>
      </c>
      <c r="I3149" s="89">
        <v>0</v>
      </c>
      <c r="J3149" s="89">
        <v>0</v>
      </c>
      <c r="K3149" s="89">
        <v>0</v>
      </c>
      <c r="L3149" s="89">
        <v>0</v>
      </c>
      <c r="M3149" s="89">
        <v>0</v>
      </c>
      <c r="N3149" s="89">
        <v>0</v>
      </c>
      <c r="O3149" s="89">
        <v>0</v>
      </c>
      <c r="P3149" s="89">
        <v>427</v>
      </c>
      <c r="Q3149" s="89">
        <v>10293.799999999999</v>
      </c>
      <c r="R3149" s="88">
        <f>VLOOKUP(P3149,NEW_TRAIN_TEST!$A$1:$M$980,13,0)</f>
        <v>10192.5</v>
      </c>
      <c r="S3149" s="88">
        <f>VLOOKUP(P3149,NEW_TRAIN_TEST!$A$1:$M$980,11,0)</f>
        <v>10295</v>
      </c>
      <c r="T3149" s="6">
        <f t="shared" si="98"/>
        <v>0</v>
      </c>
      <c r="U3149" s="6">
        <f t="shared" si="99"/>
        <v>0</v>
      </c>
    </row>
    <row r="3150" spans="1:21" x14ac:dyDescent="0.2">
      <c r="A3150" s="88">
        <v>3148</v>
      </c>
      <c r="B3150" s="88">
        <v>3</v>
      </c>
      <c r="C3150" s="88" t="s">
        <v>2121</v>
      </c>
      <c r="D3150" s="89" t="s">
        <v>1431</v>
      </c>
      <c r="E3150" s="89">
        <v>0</v>
      </c>
      <c r="F3150" s="89">
        <v>0</v>
      </c>
      <c r="G3150" s="89">
        <v>0</v>
      </c>
      <c r="H3150" s="89">
        <v>0</v>
      </c>
      <c r="I3150" s="89">
        <v>0</v>
      </c>
      <c r="J3150" s="89">
        <v>0</v>
      </c>
      <c r="K3150" s="89">
        <v>0</v>
      </c>
      <c r="L3150" s="89">
        <v>0</v>
      </c>
      <c r="M3150" s="89">
        <v>0</v>
      </c>
      <c r="N3150" s="89">
        <v>1</v>
      </c>
      <c r="O3150" s="89">
        <v>0</v>
      </c>
      <c r="P3150" s="89">
        <v>427</v>
      </c>
      <c r="Q3150" s="89">
        <v>10294</v>
      </c>
      <c r="R3150" s="88">
        <f>VLOOKUP(P3150,NEW_TRAIN_TEST!$A$1:$M$980,13,0)</f>
        <v>10192.5</v>
      </c>
      <c r="S3150" s="88">
        <f>VLOOKUP(P3150,NEW_TRAIN_TEST!$A$1:$M$980,11,0)</f>
        <v>10295</v>
      </c>
      <c r="T3150" s="6">
        <f t="shared" si="98"/>
        <v>0</v>
      </c>
      <c r="U3150" s="6">
        <f t="shared" si="99"/>
        <v>0</v>
      </c>
    </row>
    <row r="3151" spans="1:21" x14ac:dyDescent="0.2">
      <c r="A3151" s="88">
        <v>3149</v>
      </c>
      <c r="B3151" s="88">
        <v>3</v>
      </c>
      <c r="C3151" s="88" t="s">
        <v>2121</v>
      </c>
      <c r="D3151" s="89" t="s">
        <v>1431</v>
      </c>
      <c r="E3151" s="89">
        <v>11</v>
      </c>
      <c r="F3151" s="89">
        <v>3</v>
      </c>
      <c r="G3151" s="89">
        <v>1</v>
      </c>
      <c r="H3151" s="89">
        <v>2</v>
      </c>
      <c r="I3151" s="89">
        <v>2</v>
      </c>
      <c r="J3151" s="89">
        <v>0</v>
      </c>
      <c r="K3151" s="89">
        <v>0</v>
      </c>
      <c r="L3151" s="89">
        <v>1</v>
      </c>
      <c r="M3151" s="89">
        <v>0</v>
      </c>
      <c r="N3151" s="89">
        <v>0</v>
      </c>
      <c r="O3151" s="89">
        <v>2</v>
      </c>
      <c r="P3151" s="89">
        <v>20</v>
      </c>
      <c r="Q3151" s="89">
        <v>6768</v>
      </c>
      <c r="R3151" s="88">
        <f>VLOOKUP(P3151,NEW_TRAIN_TEST!$A$1:$M$980,13,0)</f>
        <v>6607</v>
      </c>
      <c r="S3151" s="88">
        <f>VLOOKUP(P3151,NEW_TRAIN_TEST!$A$1:$M$980,11,0)</f>
        <v>6957</v>
      </c>
      <c r="T3151" s="6">
        <f t="shared" si="98"/>
        <v>1</v>
      </c>
      <c r="U3151" s="6">
        <f t="shared" si="99"/>
        <v>0</v>
      </c>
    </row>
    <row r="3152" spans="1:21" x14ac:dyDescent="0.2">
      <c r="A3152" s="88">
        <v>3150</v>
      </c>
      <c r="B3152" s="88">
        <v>3</v>
      </c>
      <c r="C3152" s="88" t="s">
        <v>2121</v>
      </c>
      <c r="D3152" s="89" t="s">
        <v>1431</v>
      </c>
      <c r="E3152" s="89">
        <v>0</v>
      </c>
      <c r="F3152" s="89">
        <v>2</v>
      </c>
      <c r="G3152" s="89">
        <v>0</v>
      </c>
      <c r="H3152" s="89">
        <v>2</v>
      </c>
      <c r="I3152" s="89">
        <v>2</v>
      </c>
      <c r="J3152" s="89">
        <v>0</v>
      </c>
      <c r="K3152" s="89">
        <v>0</v>
      </c>
      <c r="L3152" s="89">
        <v>0</v>
      </c>
      <c r="M3152" s="89">
        <v>0</v>
      </c>
      <c r="N3152" s="89">
        <v>0</v>
      </c>
      <c r="O3152" s="89">
        <v>2</v>
      </c>
      <c r="P3152" s="89">
        <v>417</v>
      </c>
      <c r="Q3152" s="89">
        <v>13924</v>
      </c>
      <c r="R3152" s="88">
        <f>VLOOKUP(P3152,NEW_TRAIN_TEST!$A$1:$M$980,13,0)</f>
        <v>13924</v>
      </c>
      <c r="S3152" s="88">
        <f>VLOOKUP(P3152,NEW_TRAIN_TEST!$A$1:$M$980,11,0)</f>
        <v>13960</v>
      </c>
      <c r="T3152" s="6">
        <f t="shared" si="98"/>
        <v>0</v>
      </c>
      <c r="U3152" s="6">
        <f t="shared" si="99"/>
        <v>0</v>
      </c>
    </row>
    <row r="3153" spans="1:21" x14ac:dyDescent="0.2">
      <c r="A3153" s="88">
        <v>3151</v>
      </c>
      <c r="B3153" s="88">
        <v>3</v>
      </c>
      <c r="C3153" s="88" t="s">
        <v>2121</v>
      </c>
      <c r="D3153" s="89" t="s">
        <v>1431</v>
      </c>
      <c r="E3153" s="89">
        <v>2</v>
      </c>
      <c r="F3153" s="89">
        <v>0</v>
      </c>
      <c r="G3153" s="89">
        <v>0</v>
      </c>
      <c r="H3153" s="89">
        <v>0</v>
      </c>
      <c r="I3153" s="89">
        <v>0</v>
      </c>
      <c r="J3153" s="89">
        <v>0</v>
      </c>
      <c r="K3153" s="89">
        <v>0</v>
      </c>
      <c r="L3153" s="89">
        <v>0</v>
      </c>
      <c r="M3153" s="89">
        <v>14</v>
      </c>
      <c r="N3153" s="89">
        <v>0</v>
      </c>
      <c r="O3153" s="89">
        <v>0</v>
      </c>
      <c r="P3153" s="89">
        <v>417</v>
      </c>
      <c r="Q3153" s="89">
        <v>13936.5</v>
      </c>
      <c r="R3153" s="88">
        <f>VLOOKUP(P3153,NEW_TRAIN_TEST!$A$1:$M$980,13,0)</f>
        <v>13924</v>
      </c>
      <c r="S3153" s="88">
        <f>VLOOKUP(P3153,NEW_TRAIN_TEST!$A$1:$M$980,11,0)</f>
        <v>13960</v>
      </c>
      <c r="T3153" s="6">
        <f t="shared" si="98"/>
        <v>0</v>
      </c>
      <c r="U3153" s="6">
        <f t="shared" si="99"/>
        <v>1</v>
      </c>
    </row>
    <row r="3154" spans="1:21" x14ac:dyDescent="0.2">
      <c r="A3154" s="88">
        <v>3152</v>
      </c>
      <c r="B3154" s="88">
        <v>3</v>
      </c>
      <c r="C3154" s="88" t="s">
        <v>2121</v>
      </c>
      <c r="D3154" s="89" t="s">
        <v>1431</v>
      </c>
      <c r="E3154" s="89">
        <v>5</v>
      </c>
      <c r="F3154" s="89">
        <v>0</v>
      </c>
      <c r="G3154" s="89">
        <v>0</v>
      </c>
      <c r="H3154" s="89">
        <v>0</v>
      </c>
      <c r="I3154" s="89">
        <v>0</v>
      </c>
      <c r="J3154" s="89">
        <v>0</v>
      </c>
      <c r="K3154" s="89">
        <v>0</v>
      </c>
      <c r="L3154" s="89">
        <v>1</v>
      </c>
      <c r="M3154" s="89">
        <v>0</v>
      </c>
      <c r="N3154" s="89">
        <v>0</v>
      </c>
      <c r="O3154" s="89">
        <v>0</v>
      </c>
      <c r="P3154" s="89">
        <v>3</v>
      </c>
      <c r="Q3154" s="89">
        <v>5953</v>
      </c>
      <c r="R3154" s="88">
        <f>VLOOKUP(P3154,NEW_TRAIN_TEST!$A$1:$M$980,13,0)</f>
        <v>5652</v>
      </c>
      <c r="S3154" s="88">
        <f>VLOOKUP(P3154,NEW_TRAIN_TEST!$A$1:$M$980,11,0)</f>
        <v>5989</v>
      </c>
      <c r="T3154" s="6">
        <f t="shared" si="98"/>
        <v>1</v>
      </c>
      <c r="U3154" s="6">
        <f t="shared" si="99"/>
        <v>0</v>
      </c>
    </row>
    <row r="3155" spans="1:21" x14ac:dyDescent="0.2">
      <c r="A3155" s="88">
        <v>3153</v>
      </c>
      <c r="B3155" s="88">
        <v>3</v>
      </c>
      <c r="C3155" s="88" t="s">
        <v>2121</v>
      </c>
      <c r="D3155" s="89" t="s">
        <v>1431</v>
      </c>
      <c r="E3155" s="89">
        <v>8</v>
      </c>
      <c r="F3155" s="89">
        <v>0</v>
      </c>
      <c r="G3155" s="89">
        <v>0</v>
      </c>
      <c r="H3155" s="89">
        <v>0</v>
      </c>
      <c r="I3155" s="89">
        <v>0</v>
      </c>
      <c r="J3155" s="89">
        <v>0</v>
      </c>
      <c r="K3155" s="89">
        <v>0</v>
      </c>
      <c r="L3155" s="89">
        <v>1</v>
      </c>
      <c r="M3155" s="89">
        <v>0</v>
      </c>
      <c r="N3155" s="89">
        <v>0</v>
      </c>
      <c r="O3155" s="89">
        <v>0</v>
      </c>
      <c r="P3155" s="89">
        <v>9</v>
      </c>
      <c r="Q3155" s="89">
        <v>5161</v>
      </c>
      <c r="R3155" s="88">
        <f>VLOOKUP(P3155,NEW_TRAIN_TEST!$A$1:$M$980,13,0)</f>
        <v>4861</v>
      </c>
      <c r="S3155" s="88">
        <f>VLOOKUP(P3155,NEW_TRAIN_TEST!$A$1:$M$980,11,0)</f>
        <v>5298</v>
      </c>
      <c r="T3155" s="6">
        <f t="shared" si="98"/>
        <v>1</v>
      </c>
      <c r="U3155" s="6">
        <f t="shared" si="99"/>
        <v>0</v>
      </c>
    </row>
    <row r="3156" spans="1:21" x14ac:dyDescent="0.2">
      <c r="A3156" s="88">
        <v>3154</v>
      </c>
      <c r="B3156" s="88">
        <v>3</v>
      </c>
      <c r="C3156" s="88" t="s">
        <v>2121</v>
      </c>
      <c r="D3156" s="89" t="s">
        <v>1431</v>
      </c>
      <c r="E3156" s="89">
        <v>0</v>
      </c>
      <c r="F3156" s="89">
        <v>4</v>
      </c>
      <c r="G3156" s="89">
        <v>1</v>
      </c>
      <c r="H3156" s="89">
        <v>2</v>
      </c>
      <c r="I3156" s="89">
        <v>2</v>
      </c>
      <c r="J3156" s="89">
        <v>2</v>
      </c>
      <c r="K3156" s="89">
        <v>0</v>
      </c>
      <c r="L3156" s="89">
        <v>0</v>
      </c>
      <c r="M3156" s="89">
        <v>0</v>
      </c>
      <c r="N3156" s="89">
        <v>0</v>
      </c>
      <c r="O3156" s="89">
        <v>2</v>
      </c>
      <c r="P3156" s="89">
        <v>415</v>
      </c>
      <c r="Q3156" s="89">
        <v>11857</v>
      </c>
      <c r="R3156" s="88">
        <f>VLOOKUP(P3156,NEW_TRAIN_TEST!$A$1:$M$980,13,0)</f>
        <v>11857</v>
      </c>
      <c r="S3156" s="88">
        <f>VLOOKUP(P3156,NEW_TRAIN_TEST!$A$1:$M$980,11,0)</f>
        <v>11920</v>
      </c>
      <c r="T3156" s="6">
        <f t="shared" si="98"/>
        <v>0</v>
      </c>
      <c r="U3156" s="6">
        <f t="shared" si="99"/>
        <v>0</v>
      </c>
    </row>
    <row r="3157" spans="1:21" x14ac:dyDescent="0.2">
      <c r="A3157" s="88">
        <v>3155</v>
      </c>
      <c r="B3157" s="88">
        <v>3</v>
      </c>
      <c r="C3157" s="88" t="s">
        <v>2121</v>
      </c>
      <c r="D3157" s="89" t="s">
        <v>1431</v>
      </c>
      <c r="E3157" s="89">
        <v>0</v>
      </c>
      <c r="F3157" s="89">
        <v>4</v>
      </c>
      <c r="G3157" s="89">
        <v>1</v>
      </c>
      <c r="H3157" s="89">
        <v>2</v>
      </c>
      <c r="I3157" s="89">
        <v>2</v>
      </c>
      <c r="J3157" s="89">
        <v>2</v>
      </c>
      <c r="K3157" s="89">
        <v>0</v>
      </c>
      <c r="L3157" s="89">
        <v>0</v>
      </c>
      <c r="M3157" s="89">
        <v>0</v>
      </c>
      <c r="N3157" s="89">
        <v>0</v>
      </c>
      <c r="O3157" s="89">
        <v>2</v>
      </c>
      <c r="P3157" s="89">
        <v>415</v>
      </c>
      <c r="Q3157" s="89">
        <v>11859.5</v>
      </c>
      <c r="R3157" s="88">
        <f>VLOOKUP(P3157,NEW_TRAIN_TEST!$A$1:$M$980,13,0)</f>
        <v>11857</v>
      </c>
      <c r="S3157" s="88">
        <f>VLOOKUP(P3157,NEW_TRAIN_TEST!$A$1:$M$980,11,0)</f>
        <v>11920</v>
      </c>
      <c r="T3157" s="6">
        <f t="shared" si="98"/>
        <v>0</v>
      </c>
      <c r="U3157" s="6">
        <f t="shared" si="99"/>
        <v>0</v>
      </c>
    </row>
    <row r="3158" spans="1:21" x14ac:dyDescent="0.2">
      <c r="A3158" s="88">
        <v>3156</v>
      </c>
      <c r="B3158" s="88">
        <v>3</v>
      </c>
      <c r="C3158" s="88" t="s">
        <v>2121</v>
      </c>
      <c r="D3158" s="89" t="s">
        <v>1431</v>
      </c>
      <c r="E3158" s="89">
        <v>0</v>
      </c>
      <c r="F3158" s="89">
        <v>7</v>
      </c>
      <c r="G3158" s="89">
        <v>2</v>
      </c>
      <c r="H3158" s="89">
        <v>0</v>
      </c>
      <c r="I3158" s="89">
        <v>0</v>
      </c>
      <c r="J3158" s="89">
        <v>2</v>
      </c>
      <c r="K3158" s="89">
        <v>0</v>
      </c>
      <c r="L3158" s="89">
        <v>0</v>
      </c>
      <c r="M3158" s="89">
        <v>0</v>
      </c>
      <c r="N3158" s="89">
        <v>0</v>
      </c>
      <c r="O3158" s="89">
        <v>0</v>
      </c>
      <c r="P3158" s="89">
        <v>415</v>
      </c>
      <c r="Q3158" s="89">
        <v>11862.75</v>
      </c>
      <c r="R3158" s="88">
        <f>VLOOKUP(P3158,NEW_TRAIN_TEST!$A$1:$M$980,13,0)</f>
        <v>11857</v>
      </c>
      <c r="S3158" s="88">
        <f>VLOOKUP(P3158,NEW_TRAIN_TEST!$A$1:$M$980,11,0)</f>
        <v>11920</v>
      </c>
      <c r="T3158" s="6">
        <f t="shared" si="98"/>
        <v>0</v>
      </c>
      <c r="U3158" s="6">
        <f t="shared" si="99"/>
        <v>0</v>
      </c>
    </row>
    <row r="3159" spans="1:21" x14ac:dyDescent="0.2">
      <c r="A3159" s="88">
        <v>3157</v>
      </c>
      <c r="B3159" s="88">
        <v>3</v>
      </c>
      <c r="C3159" s="88" t="s">
        <v>2121</v>
      </c>
      <c r="D3159" s="89" t="s">
        <v>1431</v>
      </c>
      <c r="E3159" s="89">
        <v>0</v>
      </c>
      <c r="F3159" s="89">
        <v>4</v>
      </c>
      <c r="G3159" s="89">
        <v>0</v>
      </c>
      <c r="H3159" s="89">
        <v>2</v>
      </c>
      <c r="I3159" s="89">
        <v>2</v>
      </c>
      <c r="J3159" s="89">
        <v>2</v>
      </c>
      <c r="K3159" s="89">
        <v>0</v>
      </c>
      <c r="L3159" s="89">
        <v>0</v>
      </c>
      <c r="M3159" s="89">
        <v>0</v>
      </c>
      <c r="N3159" s="89">
        <v>0</v>
      </c>
      <c r="O3159" s="89">
        <v>2</v>
      </c>
      <c r="P3159" s="89">
        <v>415</v>
      </c>
      <c r="Q3159" s="89">
        <v>11866</v>
      </c>
      <c r="R3159" s="88">
        <f>VLOOKUP(P3159,NEW_TRAIN_TEST!$A$1:$M$980,13,0)</f>
        <v>11857</v>
      </c>
      <c r="S3159" s="88">
        <f>VLOOKUP(P3159,NEW_TRAIN_TEST!$A$1:$M$980,11,0)</f>
        <v>11920</v>
      </c>
      <c r="T3159" s="6">
        <f t="shared" si="98"/>
        <v>0</v>
      </c>
      <c r="U3159" s="6">
        <f t="shared" si="99"/>
        <v>0</v>
      </c>
    </row>
    <row r="3160" spans="1:21" x14ac:dyDescent="0.2">
      <c r="A3160" s="88">
        <v>3158</v>
      </c>
      <c r="B3160" s="88">
        <v>3</v>
      </c>
      <c r="C3160" s="88" t="s">
        <v>2121</v>
      </c>
      <c r="D3160" s="89" t="s">
        <v>1431</v>
      </c>
      <c r="E3160" s="89">
        <v>1</v>
      </c>
      <c r="F3160" s="89">
        <v>5</v>
      </c>
      <c r="G3160" s="89">
        <v>2</v>
      </c>
      <c r="H3160" s="89">
        <v>2</v>
      </c>
      <c r="I3160" s="89">
        <v>2</v>
      </c>
      <c r="J3160" s="89">
        <v>0</v>
      </c>
      <c r="K3160" s="89">
        <v>0</v>
      </c>
      <c r="L3160" s="89">
        <v>0</v>
      </c>
      <c r="M3160" s="89">
        <v>10</v>
      </c>
      <c r="N3160" s="89">
        <v>0</v>
      </c>
      <c r="O3160" s="89">
        <v>2</v>
      </c>
      <c r="P3160" s="89">
        <v>415</v>
      </c>
      <c r="Q3160" s="89">
        <v>11899.25</v>
      </c>
      <c r="R3160" s="88">
        <f>VLOOKUP(P3160,NEW_TRAIN_TEST!$A$1:$M$980,13,0)</f>
        <v>11857</v>
      </c>
      <c r="S3160" s="88">
        <f>VLOOKUP(P3160,NEW_TRAIN_TEST!$A$1:$M$980,11,0)</f>
        <v>11920</v>
      </c>
      <c r="T3160" s="6">
        <f t="shared" si="98"/>
        <v>0</v>
      </c>
      <c r="U3160" s="6">
        <f t="shared" si="99"/>
        <v>1</v>
      </c>
    </row>
    <row r="3161" spans="1:21" x14ac:dyDescent="0.2">
      <c r="A3161" s="88">
        <v>3159</v>
      </c>
      <c r="B3161" s="88">
        <v>3</v>
      </c>
      <c r="C3161" s="88" t="s">
        <v>2121</v>
      </c>
      <c r="D3161" s="89" t="s">
        <v>1431</v>
      </c>
      <c r="E3161" s="89">
        <v>13</v>
      </c>
      <c r="F3161" s="89">
        <v>3</v>
      </c>
      <c r="G3161" s="89">
        <v>0</v>
      </c>
      <c r="H3161" s="89">
        <v>0</v>
      </c>
      <c r="I3161" s="89">
        <v>2</v>
      </c>
      <c r="J3161" s="89">
        <v>2</v>
      </c>
      <c r="K3161" s="89">
        <v>0</v>
      </c>
      <c r="L3161" s="89">
        <v>0</v>
      </c>
      <c r="M3161" s="89">
        <v>0</v>
      </c>
      <c r="N3161" s="89">
        <v>0</v>
      </c>
      <c r="O3161" s="89">
        <v>2</v>
      </c>
      <c r="P3161" s="89">
        <v>155</v>
      </c>
      <c r="Q3161" s="89">
        <v>13019.5</v>
      </c>
      <c r="R3161" s="88">
        <f>VLOOKUP(P3161,NEW_TRAIN_TEST!$A$1:$M$980,13,0)</f>
        <v>12033.5</v>
      </c>
      <c r="S3161" s="88">
        <f>VLOOKUP(P3161,NEW_TRAIN_TEST!$A$1:$M$980,11,0)</f>
        <v>13850</v>
      </c>
      <c r="T3161" s="6">
        <f t="shared" si="98"/>
        <v>0</v>
      </c>
      <c r="U3161" s="6">
        <f t="shared" si="99"/>
        <v>0</v>
      </c>
    </row>
    <row r="3162" spans="1:21" x14ac:dyDescent="0.2">
      <c r="A3162" s="88">
        <v>3160</v>
      </c>
      <c r="B3162" s="88">
        <v>3</v>
      </c>
      <c r="C3162" s="88" t="s">
        <v>2121</v>
      </c>
      <c r="D3162" s="89" t="s">
        <v>1431</v>
      </c>
      <c r="E3162" s="89">
        <v>18</v>
      </c>
      <c r="F3162" s="89">
        <v>3</v>
      </c>
      <c r="G3162" s="89">
        <v>0</v>
      </c>
      <c r="H3162" s="89">
        <v>2</v>
      </c>
      <c r="I3162" s="89">
        <v>2</v>
      </c>
      <c r="J3162" s="89">
        <v>0</v>
      </c>
      <c r="K3162" s="89">
        <v>0</v>
      </c>
      <c r="L3162" s="89">
        <v>0</v>
      </c>
      <c r="M3162" s="89">
        <v>0</v>
      </c>
      <c r="N3162" s="89">
        <v>0</v>
      </c>
      <c r="O3162" s="89">
        <v>2</v>
      </c>
      <c r="P3162" s="89">
        <v>819</v>
      </c>
      <c r="Q3162" s="89">
        <v>8016.75</v>
      </c>
      <c r="R3162" s="88">
        <f>VLOOKUP(P3162,NEW_TRAIN_TEST!$A$1:$M$980,13,0)</f>
        <v>6443.5</v>
      </c>
      <c r="S3162" s="88">
        <f>VLOOKUP(P3162,NEW_TRAIN_TEST!$A$1:$M$980,11,0)</f>
        <v>8538</v>
      </c>
      <c r="T3162" s="6">
        <f t="shared" si="98"/>
        <v>0</v>
      </c>
      <c r="U3162" s="6">
        <f t="shared" si="99"/>
        <v>0</v>
      </c>
    </row>
    <row r="3163" spans="1:21" x14ac:dyDescent="0.2">
      <c r="A3163" s="88">
        <v>3161</v>
      </c>
      <c r="B3163" s="88">
        <v>3</v>
      </c>
      <c r="C3163" s="88" t="s">
        <v>2121</v>
      </c>
      <c r="D3163" s="89" t="s">
        <v>1431</v>
      </c>
      <c r="E3163" s="89">
        <v>17</v>
      </c>
      <c r="F3163" s="89">
        <v>3</v>
      </c>
      <c r="G3163" s="89">
        <v>0</v>
      </c>
      <c r="H3163" s="89">
        <v>2</v>
      </c>
      <c r="I3163" s="89">
        <v>2</v>
      </c>
      <c r="J3163" s="89">
        <v>0</v>
      </c>
      <c r="K3163" s="89">
        <v>0</v>
      </c>
      <c r="L3163" s="89">
        <v>0</v>
      </c>
      <c r="M3163" s="89">
        <v>0</v>
      </c>
      <c r="N3163" s="89">
        <v>0</v>
      </c>
      <c r="O3163" s="89">
        <v>2</v>
      </c>
      <c r="P3163" s="89">
        <v>798</v>
      </c>
      <c r="Q3163" s="89">
        <v>7892</v>
      </c>
      <c r="R3163" s="88">
        <f>VLOOKUP(P3163,NEW_TRAIN_TEST!$A$1:$M$980,13,0)</f>
        <v>6289.5</v>
      </c>
      <c r="S3163" s="88">
        <f>VLOOKUP(P3163,NEW_TRAIN_TEST!$A$1:$M$980,11,0)</f>
        <v>8464</v>
      </c>
      <c r="T3163" s="6">
        <f t="shared" si="98"/>
        <v>0</v>
      </c>
      <c r="U3163" s="6">
        <f t="shared" si="99"/>
        <v>0</v>
      </c>
    </row>
    <row r="3164" spans="1:21" x14ac:dyDescent="0.2">
      <c r="A3164" s="88">
        <v>3162</v>
      </c>
      <c r="B3164" s="88">
        <v>3</v>
      </c>
      <c r="C3164" s="88" t="s">
        <v>2121</v>
      </c>
      <c r="D3164" s="89" t="s">
        <v>1431</v>
      </c>
      <c r="E3164" s="89">
        <v>10</v>
      </c>
      <c r="F3164" s="89">
        <v>1</v>
      </c>
      <c r="G3164" s="89">
        <v>0</v>
      </c>
      <c r="H3164" s="89">
        <v>0</v>
      </c>
      <c r="I3164" s="89">
        <v>2</v>
      </c>
      <c r="J3164" s="89">
        <v>0</v>
      </c>
      <c r="K3164" s="89">
        <v>0</v>
      </c>
      <c r="L3164" s="89">
        <v>1</v>
      </c>
      <c r="M3164" s="89">
        <v>0</v>
      </c>
      <c r="N3164" s="89">
        <v>0</v>
      </c>
      <c r="O3164" s="89">
        <v>2</v>
      </c>
      <c r="P3164" s="89">
        <v>747</v>
      </c>
      <c r="Q3164" s="89">
        <v>6529.5</v>
      </c>
      <c r="R3164" s="88">
        <f>VLOOKUP(P3164,NEW_TRAIN_TEST!$A$1:$M$980,13,0)</f>
        <v>6113</v>
      </c>
      <c r="S3164" s="88">
        <f>VLOOKUP(P3164,NEW_TRAIN_TEST!$A$1:$M$980,11,0)</f>
        <v>6934</v>
      </c>
      <c r="T3164" s="6">
        <f t="shared" si="98"/>
        <v>1</v>
      </c>
      <c r="U3164" s="6">
        <f t="shared" si="99"/>
        <v>0</v>
      </c>
    </row>
    <row r="3165" spans="1:21" x14ac:dyDescent="0.2">
      <c r="A3165" s="88">
        <v>3163</v>
      </c>
      <c r="B3165" s="88">
        <v>3</v>
      </c>
      <c r="C3165" s="88" t="s">
        <v>2121</v>
      </c>
      <c r="D3165" s="89" t="s">
        <v>1431</v>
      </c>
      <c r="E3165" s="89">
        <v>11</v>
      </c>
      <c r="F3165" s="89">
        <v>2</v>
      </c>
      <c r="G3165" s="89">
        <v>1</v>
      </c>
      <c r="H3165" s="89">
        <v>0</v>
      </c>
      <c r="I3165" s="89">
        <v>2</v>
      </c>
      <c r="J3165" s="89">
        <v>0</v>
      </c>
      <c r="K3165" s="89">
        <v>0</v>
      </c>
      <c r="L3165" s="89">
        <v>1</v>
      </c>
      <c r="M3165" s="89">
        <v>0</v>
      </c>
      <c r="N3165" s="89">
        <v>0</v>
      </c>
      <c r="O3165" s="89">
        <v>2</v>
      </c>
      <c r="P3165" s="89">
        <v>747</v>
      </c>
      <c r="Q3165" s="89">
        <v>6612</v>
      </c>
      <c r="R3165" s="88">
        <f>VLOOKUP(P3165,NEW_TRAIN_TEST!$A$1:$M$980,13,0)</f>
        <v>6113</v>
      </c>
      <c r="S3165" s="88">
        <f>VLOOKUP(P3165,NEW_TRAIN_TEST!$A$1:$M$980,11,0)</f>
        <v>6934</v>
      </c>
      <c r="T3165" s="6">
        <f t="shared" si="98"/>
        <v>1</v>
      </c>
      <c r="U3165" s="6">
        <f t="shared" si="99"/>
        <v>0</v>
      </c>
    </row>
    <row r="3166" spans="1:21" x14ac:dyDescent="0.2">
      <c r="A3166" s="88">
        <v>3164</v>
      </c>
      <c r="B3166" s="88">
        <v>3</v>
      </c>
      <c r="C3166" s="88" t="s">
        <v>2121</v>
      </c>
      <c r="D3166" s="89" t="s">
        <v>1431</v>
      </c>
      <c r="E3166" s="89">
        <v>13</v>
      </c>
      <c r="F3166" s="89">
        <v>2</v>
      </c>
      <c r="G3166" s="89">
        <v>0</v>
      </c>
      <c r="H3166" s="89">
        <v>0</v>
      </c>
      <c r="I3166" s="89">
        <v>2</v>
      </c>
      <c r="J3166" s="89">
        <v>0</v>
      </c>
      <c r="K3166" s="89">
        <v>0</v>
      </c>
      <c r="L3166" s="89">
        <v>0</v>
      </c>
      <c r="M3166" s="89">
        <v>0</v>
      </c>
      <c r="N3166" s="89">
        <v>0</v>
      </c>
      <c r="O3166" s="89">
        <v>2</v>
      </c>
      <c r="P3166" s="89">
        <v>15</v>
      </c>
      <c r="Q3166" s="89">
        <v>7820.5</v>
      </c>
      <c r="R3166" s="88">
        <f>VLOOKUP(P3166,NEW_TRAIN_TEST!$A$1:$M$980,13,0)</f>
        <v>7454</v>
      </c>
      <c r="S3166" s="88">
        <f>VLOOKUP(P3166,NEW_TRAIN_TEST!$A$1:$M$980,11,0)</f>
        <v>8057</v>
      </c>
      <c r="T3166" s="6">
        <f t="shared" si="98"/>
        <v>0</v>
      </c>
      <c r="U3166" s="6">
        <f t="shared" si="99"/>
        <v>0</v>
      </c>
    </row>
    <row r="3167" spans="1:21" x14ac:dyDescent="0.2">
      <c r="A3167" s="88">
        <v>3165</v>
      </c>
      <c r="B3167" s="88">
        <v>3</v>
      </c>
      <c r="C3167" s="88" t="s">
        <v>2121</v>
      </c>
      <c r="D3167" s="89" t="s">
        <v>1431</v>
      </c>
      <c r="E3167" s="89">
        <v>0</v>
      </c>
      <c r="F3167" s="89">
        <v>2</v>
      </c>
      <c r="G3167" s="89">
        <v>0</v>
      </c>
      <c r="H3167" s="89">
        <v>0</v>
      </c>
      <c r="I3167" s="89">
        <v>2</v>
      </c>
      <c r="J3167" s="89">
        <v>0</v>
      </c>
      <c r="K3167" s="89">
        <v>0</v>
      </c>
      <c r="L3167" s="89">
        <v>0</v>
      </c>
      <c r="M3167" s="89">
        <v>0</v>
      </c>
      <c r="N3167" s="89">
        <v>0</v>
      </c>
      <c r="O3167" s="89">
        <v>2</v>
      </c>
      <c r="P3167" s="89">
        <v>424</v>
      </c>
      <c r="Q3167" s="89">
        <v>13103.5</v>
      </c>
      <c r="R3167" s="88">
        <f>VLOOKUP(P3167,NEW_TRAIN_TEST!$A$1:$M$980,13,0)</f>
        <v>13103.5</v>
      </c>
      <c r="S3167" s="88">
        <f>VLOOKUP(P3167,NEW_TRAIN_TEST!$A$1:$M$980,11,0)</f>
        <v>13106</v>
      </c>
      <c r="T3167" s="6">
        <f t="shared" si="98"/>
        <v>0</v>
      </c>
      <c r="U3167" s="6">
        <f t="shared" si="99"/>
        <v>0</v>
      </c>
    </row>
    <row r="3168" spans="1:21" x14ac:dyDescent="0.2">
      <c r="A3168" s="88">
        <v>3166</v>
      </c>
      <c r="B3168" s="88">
        <v>3</v>
      </c>
      <c r="C3168" s="88" t="s">
        <v>2121</v>
      </c>
      <c r="D3168" s="89" t="s">
        <v>1431</v>
      </c>
      <c r="E3168" s="89">
        <v>9</v>
      </c>
      <c r="F3168" s="89">
        <v>1</v>
      </c>
      <c r="G3168" s="89">
        <v>1</v>
      </c>
      <c r="H3168" s="89">
        <v>0</v>
      </c>
      <c r="I3168" s="89">
        <v>2</v>
      </c>
      <c r="J3168" s="89">
        <v>0</v>
      </c>
      <c r="K3168" s="89">
        <v>0</v>
      </c>
      <c r="L3168" s="89">
        <v>1</v>
      </c>
      <c r="M3168" s="89">
        <v>0</v>
      </c>
      <c r="N3168" s="89">
        <v>0</v>
      </c>
      <c r="O3168" s="89">
        <v>2</v>
      </c>
      <c r="P3168" s="89">
        <v>369</v>
      </c>
      <c r="Q3168" s="89">
        <v>8788</v>
      </c>
      <c r="R3168" s="88">
        <f>VLOOKUP(P3168,NEW_TRAIN_TEST!$A$1:$M$980,13,0)</f>
        <v>8602.5</v>
      </c>
      <c r="S3168" s="88">
        <f>VLOOKUP(P3168,NEW_TRAIN_TEST!$A$1:$M$980,11,0)</f>
        <v>9264</v>
      </c>
      <c r="T3168" s="6">
        <f t="shared" si="98"/>
        <v>1</v>
      </c>
      <c r="U3168" s="6">
        <f t="shared" si="99"/>
        <v>0</v>
      </c>
    </row>
    <row r="3169" spans="1:21" x14ac:dyDescent="0.2">
      <c r="A3169" s="88">
        <v>3167</v>
      </c>
      <c r="B3169" s="88">
        <v>3</v>
      </c>
      <c r="C3169" s="88" t="s">
        <v>2121</v>
      </c>
      <c r="D3169" s="89" t="s">
        <v>1431</v>
      </c>
      <c r="E3169" s="89">
        <v>6</v>
      </c>
      <c r="F3169" s="89">
        <v>0</v>
      </c>
      <c r="G3169" s="89">
        <v>0</v>
      </c>
      <c r="H3169" s="89">
        <v>0</v>
      </c>
      <c r="I3169" s="89">
        <v>0</v>
      </c>
      <c r="J3169" s="89">
        <v>0</v>
      </c>
      <c r="K3169" s="89">
        <v>0</v>
      </c>
      <c r="L3169" s="89">
        <v>1</v>
      </c>
      <c r="M3169" s="89">
        <v>0</v>
      </c>
      <c r="N3169" s="89">
        <v>0</v>
      </c>
      <c r="O3169" s="89">
        <v>0</v>
      </c>
      <c r="P3169" s="89">
        <v>18</v>
      </c>
      <c r="Q3169" s="89">
        <v>5460</v>
      </c>
      <c r="R3169" s="88">
        <f>VLOOKUP(P3169,NEW_TRAIN_TEST!$A$1:$M$980,13,0)</f>
        <v>5423</v>
      </c>
      <c r="S3169" s="88">
        <f>VLOOKUP(P3169,NEW_TRAIN_TEST!$A$1:$M$980,11,0)</f>
        <v>5512</v>
      </c>
      <c r="T3169" s="6">
        <f t="shared" si="98"/>
        <v>1</v>
      </c>
      <c r="U3169" s="6">
        <f t="shared" si="99"/>
        <v>0</v>
      </c>
    </row>
    <row r="3170" spans="1:21" x14ac:dyDescent="0.2">
      <c r="A3170" s="88">
        <v>3168</v>
      </c>
      <c r="B3170" s="88">
        <v>3</v>
      </c>
      <c r="C3170" s="88" t="s">
        <v>2121</v>
      </c>
      <c r="D3170" s="89" t="s">
        <v>1431</v>
      </c>
      <c r="E3170" s="89">
        <v>0</v>
      </c>
      <c r="F3170" s="89">
        <v>2</v>
      </c>
      <c r="G3170" s="89">
        <v>0</v>
      </c>
      <c r="H3170" s="89">
        <v>2</v>
      </c>
      <c r="I3170" s="89">
        <v>2</v>
      </c>
      <c r="J3170" s="89">
        <v>0</v>
      </c>
      <c r="K3170" s="89">
        <v>0</v>
      </c>
      <c r="L3170" s="89">
        <v>0</v>
      </c>
      <c r="M3170" s="89">
        <v>0</v>
      </c>
      <c r="N3170" s="89">
        <v>0</v>
      </c>
      <c r="O3170" s="89">
        <v>2</v>
      </c>
      <c r="P3170" s="89">
        <v>715</v>
      </c>
      <c r="Q3170" s="89">
        <v>10057.5</v>
      </c>
      <c r="R3170" s="88">
        <f>VLOOKUP(P3170,NEW_TRAIN_TEST!$A$1:$M$980,13,0)</f>
        <v>10057.5</v>
      </c>
      <c r="S3170" s="88">
        <f>VLOOKUP(P3170,NEW_TRAIN_TEST!$A$1:$M$980,11,0)</f>
        <v>10156</v>
      </c>
      <c r="T3170" s="6">
        <f t="shared" si="98"/>
        <v>0</v>
      </c>
      <c r="U3170" s="6">
        <f t="shared" si="99"/>
        <v>0</v>
      </c>
    </row>
    <row r="3171" spans="1:21" x14ac:dyDescent="0.2">
      <c r="A3171" s="88">
        <v>3169</v>
      </c>
      <c r="B3171" s="88">
        <v>3</v>
      </c>
      <c r="C3171" s="88" t="s">
        <v>2121</v>
      </c>
      <c r="D3171" s="89" t="s">
        <v>1431</v>
      </c>
      <c r="E3171" s="89">
        <v>0</v>
      </c>
      <c r="F3171" s="89">
        <v>4</v>
      </c>
      <c r="G3171" s="89">
        <v>0</v>
      </c>
      <c r="H3171" s="89">
        <v>0</v>
      </c>
      <c r="I3171" s="89">
        <v>0</v>
      </c>
      <c r="J3171" s="89">
        <v>2</v>
      </c>
      <c r="K3171" s="89">
        <v>0</v>
      </c>
      <c r="L3171" s="89">
        <v>0</v>
      </c>
      <c r="M3171" s="89">
        <v>0</v>
      </c>
      <c r="N3171" s="89">
        <v>0</v>
      </c>
      <c r="O3171" s="89">
        <v>0</v>
      </c>
      <c r="P3171" s="89">
        <v>715</v>
      </c>
      <c r="Q3171" s="89">
        <v>10110.5</v>
      </c>
      <c r="R3171" s="88">
        <f>VLOOKUP(P3171,NEW_TRAIN_TEST!$A$1:$M$980,13,0)</f>
        <v>10057.5</v>
      </c>
      <c r="S3171" s="88">
        <f>VLOOKUP(P3171,NEW_TRAIN_TEST!$A$1:$M$980,11,0)</f>
        <v>10156</v>
      </c>
      <c r="T3171" s="6">
        <f t="shared" si="98"/>
        <v>0</v>
      </c>
      <c r="U3171" s="6">
        <f t="shared" si="99"/>
        <v>0</v>
      </c>
    </row>
    <row r="3172" spans="1:21" x14ac:dyDescent="0.2">
      <c r="A3172" s="88">
        <v>3170</v>
      </c>
      <c r="B3172" s="88">
        <v>3</v>
      </c>
      <c r="C3172" s="88" t="s">
        <v>2121</v>
      </c>
      <c r="D3172" s="89" t="s">
        <v>1431</v>
      </c>
      <c r="E3172" s="89">
        <v>0</v>
      </c>
      <c r="F3172" s="89">
        <v>2</v>
      </c>
      <c r="G3172" s="89">
        <v>2</v>
      </c>
      <c r="H3172" s="89">
        <v>2</v>
      </c>
      <c r="I3172" s="89">
        <v>2</v>
      </c>
      <c r="J3172" s="89">
        <v>0</v>
      </c>
      <c r="K3172" s="89">
        <v>0</v>
      </c>
      <c r="L3172" s="89">
        <v>0</v>
      </c>
      <c r="M3172" s="89">
        <v>0</v>
      </c>
      <c r="N3172" s="89">
        <v>0</v>
      </c>
      <c r="O3172" s="89">
        <v>2</v>
      </c>
      <c r="P3172" s="89">
        <v>715</v>
      </c>
      <c r="Q3172" s="89">
        <v>10135.5</v>
      </c>
      <c r="R3172" s="88">
        <f>VLOOKUP(P3172,NEW_TRAIN_TEST!$A$1:$M$980,13,0)</f>
        <v>10057.5</v>
      </c>
      <c r="S3172" s="88">
        <f>VLOOKUP(P3172,NEW_TRAIN_TEST!$A$1:$M$980,11,0)</f>
        <v>10156</v>
      </c>
      <c r="T3172" s="6">
        <f t="shared" si="98"/>
        <v>0</v>
      </c>
      <c r="U3172" s="6">
        <f t="shared" si="99"/>
        <v>0</v>
      </c>
    </row>
    <row r="3173" spans="1:21" x14ac:dyDescent="0.2">
      <c r="A3173" s="88">
        <v>3171</v>
      </c>
      <c r="B3173" s="88">
        <v>3</v>
      </c>
      <c r="C3173" s="88" t="s">
        <v>2121</v>
      </c>
      <c r="D3173" s="89" t="s">
        <v>1431</v>
      </c>
      <c r="E3173" s="89">
        <v>0</v>
      </c>
      <c r="F3173" s="89">
        <v>6</v>
      </c>
      <c r="G3173" s="89">
        <v>3</v>
      </c>
      <c r="H3173" s="89">
        <v>0</v>
      </c>
      <c r="I3173" s="89">
        <v>0</v>
      </c>
      <c r="J3173" s="89">
        <v>2</v>
      </c>
      <c r="K3173" s="89">
        <v>0</v>
      </c>
      <c r="L3173" s="89">
        <v>0</v>
      </c>
      <c r="M3173" s="89">
        <v>0</v>
      </c>
      <c r="N3173" s="89">
        <v>0</v>
      </c>
      <c r="O3173" s="89">
        <v>0</v>
      </c>
      <c r="P3173" s="89">
        <v>715</v>
      </c>
      <c r="Q3173" s="89">
        <v>10137.1</v>
      </c>
      <c r="R3173" s="88">
        <f>VLOOKUP(P3173,NEW_TRAIN_TEST!$A$1:$M$980,13,0)</f>
        <v>10057.5</v>
      </c>
      <c r="S3173" s="88">
        <f>VLOOKUP(P3173,NEW_TRAIN_TEST!$A$1:$M$980,11,0)</f>
        <v>10156</v>
      </c>
      <c r="T3173" s="6">
        <f t="shared" si="98"/>
        <v>0</v>
      </c>
      <c r="U3173" s="6">
        <f t="shared" si="99"/>
        <v>0</v>
      </c>
    </row>
    <row r="3174" spans="1:21" x14ac:dyDescent="0.2">
      <c r="A3174" s="88">
        <v>3172</v>
      </c>
      <c r="B3174" s="88">
        <v>3</v>
      </c>
      <c r="C3174" s="88" t="s">
        <v>2121</v>
      </c>
      <c r="D3174" s="89" t="s">
        <v>1431</v>
      </c>
      <c r="E3174" s="89">
        <v>0</v>
      </c>
      <c r="F3174" s="89">
        <v>6</v>
      </c>
      <c r="G3174" s="89">
        <v>0</v>
      </c>
      <c r="H3174" s="89">
        <v>0</v>
      </c>
      <c r="I3174" s="89">
        <v>2</v>
      </c>
      <c r="J3174" s="89">
        <v>0</v>
      </c>
      <c r="K3174" s="89">
        <v>0</v>
      </c>
      <c r="L3174" s="89">
        <v>0</v>
      </c>
      <c r="M3174" s="89">
        <v>0</v>
      </c>
      <c r="N3174" s="89">
        <v>0</v>
      </c>
      <c r="O3174" s="89">
        <v>2</v>
      </c>
      <c r="P3174" s="89">
        <v>715</v>
      </c>
      <c r="Q3174" s="89">
        <v>10138.17</v>
      </c>
      <c r="R3174" s="88">
        <f>VLOOKUP(P3174,NEW_TRAIN_TEST!$A$1:$M$980,13,0)</f>
        <v>10057.5</v>
      </c>
      <c r="S3174" s="88">
        <f>VLOOKUP(P3174,NEW_TRAIN_TEST!$A$1:$M$980,11,0)</f>
        <v>10156</v>
      </c>
      <c r="T3174" s="6">
        <f t="shared" si="98"/>
        <v>0</v>
      </c>
      <c r="U3174" s="6">
        <f t="shared" si="99"/>
        <v>0</v>
      </c>
    </row>
    <row r="3175" spans="1:21" x14ac:dyDescent="0.2">
      <c r="A3175" s="88">
        <v>3173</v>
      </c>
      <c r="B3175" s="88">
        <v>3</v>
      </c>
      <c r="C3175" s="88" t="s">
        <v>2121</v>
      </c>
      <c r="D3175" s="89" t="s">
        <v>1431</v>
      </c>
      <c r="E3175" s="89">
        <v>2</v>
      </c>
      <c r="F3175" s="89">
        <v>0</v>
      </c>
      <c r="G3175" s="89">
        <v>0</v>
      </c>
      <c r="H3175" s="89">
        <v>0</v>
      </c>
      <c r="I3175" s="89">
        <v>0</v>
      </c>
      <c r="J3175" s="89">
        <v>0</v>
      </c>
      <c r="K3175" s="89">
        <v>0</v>
      </c>
      <c r="L3175" s="89">
        <v>0</v>
      </c>
      <c r="M3175" s="89">
        <v>7</v>
      </c>
      <c r="N3175" s="89">
        <v>0</v>
      </c>
      <c r="O3175" s="89">
        <v>0</v>
      </c>
      <c r="P3175" s="89">
        <v>715</v>
      </c>
      <c r="Q3175" s="89">
        <v>10151</v>
      </c>
      <c r="R3175" s="88">
        <f>VLOOKUP(P3175,NEW_TRAIN_TEST!$A$1:$M$980,13,0)</f>
        <v>10057.5</v>
      </c>
      <c r="S3175" s="88">
        <f>VLOOKUP(P3175,NEW_TRAIN_TEST!$A$1:$M$980,11,0)</f>
        <v>10156</v>
      </c>
      <c r="T3175" s="6">
        <f t="shared" si="98"/>
        <v>0</v>
      </c>
      <c r="U3175" s="6">
        <f t="shared" si="99"/>
        <v>1</v>
      </c>
    </row>
    <row r="3176" spans="1:21" x14ac:dyDescent="0.2">
      <c r="A3176" s="88">
        <v>3174</v>
      </c>
      <c r="B3176" s="88">
        <v>3</v>
      </c>
      <c r="C3176" s="88" t="s">
        <v>2121</v>
      </c>
      <c r="D3176" s="89" t="s">
        <v>1431</v>
      </c>
      <c r="E3176" s="89">
        <v>0</v>
      </c>
      <c r="F3176" s="89">
        <v>2</v>
      </c>
      <c r="G3176" s="89">
        <v>0</v>
      </c>
      <c r="H3176" s="89">
        <v>2</v>
      </c>
      <c r="I3176" s="89">
        <v>2</v>
      </c>
      <c r="J3176" s="89">
        <v>0</v>
      </c>
      <c r="K3176" s="89">
        <v>0</v>
      </c>
      <c r="L3176" s="89">
        <v>0</v>
      </c>
      <c r="M3176" s="89">
        <v>0</v>
      </c>
      <c r="N3176" s="89">
        <v>0</v>
      </c>
      <c r="O3176" s="89">
        <v>2</v>
      </c>
      <c r="P3176" s="89">
        <v>973</v>
      </c>
      <c r="Q3176" s="89">
        <v>9173</v>
      </c>
      <c r="R3176" s="88">
        <f>VLOOKUP(P3176,NEW_TRAIN_TEST!$A$1:$M$980,13,0)</f>
        <v>9173</v>
      </c>
      <c r="S3176" s="88">
        <f>VLOOKUP(P3176,NEW_TRAIN_TEST!$A$1:$M$980,11,0)</f>
        <v>9199</v>
      </c>
      <c r="T3176" s="6">
        <f t="shared" si="98"/>
        <v>0</v>
      </c>
      <c r="U3176" s="6">
        <f t="shared" si="99"/>
        <v>0</v>
      </c>
    </row>
    <row r="3177" spans="1:21" x14ac:dyDescent="0.2">
      <c r="A3177" s="88">
        <v>3175</v>
      </c>
      <c r="B3177" s="88">
        <v>3</v>
      </c>
      <c r="C3177" s="88" t="s">
        <v>2121</v>
      </c>
      <c r="D3177" s="89" t="s">
        <v>1431</v>
      </c>
      <c r="E3177" s="89">
        <v>2</v>
      </c>
      <c r="F3177" s="89">
        <v>0</v>
      </c>
      <c r="G3177" s="89">
        <v>0</v>
      </c>
      <c r="H3177" s="89">
        <v>0</v>
      </c>
      <c r="I3177" s="89">
        <v>0</v>
      </c>
      <c r="J3177" s="89">
        <v>0</v>
      </c>
      <c r="K3177" s="89">
        <v>0</v>
      </c>
      <c r="L3177" s="89">
        <v>0</v>
      </c>
      <c r="M3177" s="89">
        <v>0</v>
      </c>
      <c r="N3177" s="89">
        <v>0</v>
      </c>
      <c r="O3177" s="89">
        <v>0</v>
      </c>
      <c r="P3177" s="89">
        <v>973</v>
      </c>
      <c r="Q3177" s="89">
        <v>9191</v>
      </c>
      <c r="R3177" s="88">
        <f>VLOOKUP(P3177,NEW_TRAIN_TEST!$A$1:$M$980,13,0)</f>
        <v>9173</v>
      </c>
      <c r="S3177" s="88">
        <f>VLOOKUP(P3177,NEW_TRAIN_TEST!$A$1:$M$980,11,0)</f>
        <v>9199</v>
      </c>
      <c r="T3177" s="6">
        <f t="shared" si="98"/>
        <v>0</v>
      </c>
      <c r="U3177" s="6">
        <f t="shared" si="99"/>
        <v>0</v>
      </c>
    </row>
    <row r="3178" spans="1:21" x14ac:dyDescent="0.2">
      <c r="A3178" s="88">
        <v>3176</v>
      </c>
      <c r="B3178" s="88">
        <v>3</v>
      </c>
      <c r="C3178" s="88" t="s">
        <v>2121</v>
      </c>
      <c r="D3178" s="89" t="s">
        <v>1431</v>
      </c>
      <c r="E3178" s="89">
        <v>0</v>
      </c>
      <c r="F3178" s="89">
        <v>2</v>
      </c>
      <c r="G3178" s="89">
        <v>0</v>
      </c>
      <c r="H3178" s="89">
        <v>2</v>
      </c>
      <c r="I3178" s="89">
        <v>2</v>
      </c>
      <c r="J3178" s="89">
        <v>0</v>
      </c>
      <c r="K3178" s="89">
        <v>0</v>
      </c>
      <c r="L3178" s="89">
        <v>0</v>
      </c>
      <c r="M3178" s="89">
        <v>0</v>
      </c>
      <c r="N3178" s="89">
        <v>0</v>
      </c>
      <c r="O3178" s="89">
        <v>2</v>
      </c>
      <c r="P3178" s="89">
        <v>853</v>
      </c>
      <c r="Q3178" s="89">
        <v>8885.5</v>
      </c>
      <c r="R3178" s="88">
        <f>VLOOKUP(P3178,NEW_TRAIN_TEST!$A$1:$M$980,13,0)</f>
        <v>8885.5</v>
      </c>
      <c r="S3178" s="88">
        <f>VLOOKUP(P3178,NEW_TRAIN_TEST!$A$1:$M$980,11,0)</f>
        <v>9134</v>
      </c>
      <c r="T3178" s="6">
        <f t="shared" si="98"/>
        <v>0</v>
      </c>
      <c r="U3178" s="6">
        <f t="shared" si="99"/>
        <v>0</v>
      </c>
    </row>
    <row r="3179" spans="1:21" x14ac:dyDescent="0.2">
      <c r="A3179" s="88">
        <v>3177</v>
      </c>
      <c r="B3179" s="88">
        <v>3</v>
      </c>
      <c r="C3179" s="88" t="s">
        <v>2121</v>
      </c>
      <c r="D3179" s="89" t="s">
        <v>1431</v>
      </c>
      <c r="E3179" s="89">
        <v>0</v>
      </c>
      <c r="F3179" s="89">
        <v>2</v>
      </c>
      <c r="G3179" s="89">
        <v>0</v>
      </c>
      <c r="H3179" s="89">
        <v>2</v>
      </c>
      <c r="I3179" s="89">
        <v>2</v>
      </c>
      <c r="J3179" s="89">
        <v>0</v>
      </c>
      <c r="K3179" s="89">
        <v>0</v>
      </c>
      <c r="L3179" s="89">
        <v>0</v>
      </c>
      <c r="M3179" s="89">
        <v>0</v>
      </c>
      <c r="N3179" s="89">
        <v>0</v>
      </c>
      <c r="O3179" s="89">
        <v>2</v>
      </c>
      <c r="P3179" s="89">
        <v>853</v>
      </c>
      <c r="Q3179" s="89">
        <v>8926.5</v>
      </c>
      <c r="R3179" s="88">
        <f>VLOOKUP(P3179,NEW_TRAIN_TEST!$A$1:$M$980,13,0)</f>
        <v>8885.5</v>
      </c>
      <c r="S3179" s="88">
        <f>VLOOKUP(P3179,NEW_TRAIN_TEST!$A$1:$M$980,11,0)</f>
        <v>9134</v>
      </c>
      <c r="T3179" s="6">
        <f t="shared" si="98"/>
        <v>0</v>
      </c>
      <c r="U3179" s="6">
        <f t="shared" si="99"/>
        <v>0</v>
      </c>
    </row>
    <row r="3180" spans="1:21" x14ac:dyDescent="0.2">
      <c r="A3180" s="88">
        <v>3178</v>
      </c>
      <c r="B3180" s="88">
        <v>3</v>
      </c>
      <c r="C3180" s="88" t="s">
        <v>2121</v>
      </c>
      <c r="D3180" s="89" t="s">
        <v>1431</v>
      </c>
      <c r="E3180" s="89">
        <v>0</v>
      </c>
      <c r="F3180" s="89">
        <v>3</v>
      </c>
      <c r="G3180" s="89">
        <v>0</v>
      </c>
      <c r="H3180" s="89">
        <v>2</v>
      </c>
      <c r="I3180" s="89">
        <v>2</v>
      </c>
      <c r="J3180" s="89">
        <v>0</v>
      </c>
      <c r="K3180" s="89">
        <v>0</v>
      </c>
      <c r="L3180" s="89">
        <v>0</v>
      </c>
      <c r="M3180" s="89">
        <v>0</v>
      </c>
      <c r="N3180" s="89">
        <v>0</v>
      </c>
      <c r="O3180" s="89">
        <v>2</v>
      </c>
      <c r="P3180" s="89">
        <v>853</v>
      </c>
      <c r="Q3180" s="89">
        <v>8978.5</v>
      </c>
      <c r="R3180" s="88">
        <f>VLOOKUP(P3180,NEW_TRAIN_TEST!$A$1:$M$980,13,0)</f>
        <v>8885.5</v>
      </c>
      <c r="S3180" s="88">
        <f>VLOOKUP(P3180,NEW_TRAIN_TEST!$A$1:$M$980,11,0)</f>
        <v>9134</v>
      </c>
      <c r="T3180" s="6">
        <f t="shared" si="98"/>
        <v>0</v>
      </c>
      <c r="U3180" s="6">
        <f t="shared" si="99"/>
        <v>0</v>
      </c>
    </row>
    <row r="3181" spans="1:21" x14ac:dyDescent="0.2">
      <c r="A3181" s="88">
        <v>3179</v>
      </c>
      <c r="B3181" s="88">
        <v>3</v>
      </c>
      <c r="C3181" s="88" t="s">
        <v>2121</v>
      </c>
      <c r="D3181" s="89" t="s">
        <v>1431</v>
      </c>
      <c r="E3181" s="89">
        <v>0</v>
      </c>
      <c r="F3181" s="89">
        <v>6</v>
      </c>
      <c r="G3181" s="89">
        <v>0</v>
      </c>
      <c r="H3181" s="89">
        <v>0</v>
      </c>
      <c r="I3181" s="89">
        <v>0</v>
      </c>
      <c r="J3181" s="89">
        <v>2</v>
      </c>
      <c r="K3181" s="89">
        <v>0</v>
      </c>
      <c r="L3181" s="89">
        <v>0</v>
      </c>
      <c r="M3181" s="89">
        <v>0</v>
      </c>
      <c r="N3181" s="89">
        <v>0</v>
      </c>
      <c r="O3181" s="89">
        <v>0</v>
      </c>
      <c r="P3181" s="89">
        <v>853</v>
      </c>
      <c r="Q3181" s="89">
        <v>9058.33</v>
      </c>
      <c r="R3181" s="88">
        <f>VLOOKUP(P3181,NEW_TRAIN_TEST!$A$1:$M$980,13,0)</f>
        <v>8885.5</v>
      </c>
      <c r="S3181" s="88">
        <f>VLOOKUP(P3181,NEW_TRAIN_TEST!$A$1:$M$980,11,0)</f>
        <v>9134</v>
      </c>
      <c r="T3181" s="6">
        <f t="shared" si="98"/>
        <v>0</v>
      </c>
      <c r="U3181" s="6">
        <f t="shared" si="99"/>
        <v>0</v>
      </c>
    </row>
    <row r="3182" spans="1:21" x14ac:dyDescent="0.2">
      <c r="A3182" s="88">
        <v>3180</v>
      </c>
      <c r="B3182" s="88">
        <v>3</v>
      </c>
      <c r="C3182" s="88" t="s">
        <v>2121</v>
      </c>
      <c r="D3182" s="89" t="s">
        <v>1431</v>
      </c>
      <c r="E3182" s="89">
        <v>0</v>
      </c>
      <c r="F3182" s="89">
        <v>3</v>
      </c>
      <c r="G3182" s="89">
        <v>3</v>
      </c>
      <c r="H3182" s="89">
        <v>0</v>
      </c>
      <c r="I3182" s="89">
        <v>2</v>
      </c>
      <c r="J3182" s="89">
        <v>2</v>
      </c>
      <c r="K3182" s="89">
        <v>0</v>
      </c>
      <c r="L3182" s="89">
        <v>0</v>
      </c>
      <c r="M3182" s="89">
        <v>0</v>
      </c>
      <c r="N3182" s="89">
        <v>0</v>
      </c>
      <c r="O3182" s="89">
        <v>2</v>
      </c>
      <c r="P3182" s="89">
        <v>853</v>
      </c>
      <c r="Q3182" s="89">
        <v>9090</v>
      </c>
      <c r="R3182" s="88">
        <f>VLOOKUP(P3182,NEW_TRAIN_TEST!$A$1:$M$980,13,0)</f>
        <v>8885.5</v>
      </c>
      <c r="S3182" s="88">
        <f>VLOOKUP(P3182,NEW_TRAIN_TEST!$A$1:$M$980,11,0)</f>
        <v>9134</v>
      </c>
      <c r="T3182" s="6">
        <f t="shared" si="98"/>
        <v>0</v>
      </c>
      <c r="U3182" s="6">
        <f t="shared" si="99"/>
        <v>0</v>
      </c>
    </row>
    <row r="3183" spans="1:21" x14ac:dyDescent="0.2">
      <c r="A3183" s="88">
        <v>3181</v>
      </c>
      <c r="B3183" s="88">
        <v>3</v>
      </c>
      <c r="C3183" s="88" t="s">
        <v>2121</v>
      </c>
      <c r="D3183" s="89" t="s">
        <v>1431</v>
      </c>
      <c r="E3183" s="89">
        <v>2</v>
      </c>
      <c r="F3183" s="89">
        <v>0</v>
      </c>
      <c r="G3183" s="89">
        <v>0</v>
      </c>
      <c r="H3183" s="89">
        <v>0</v>
      </c>
      <c r="I3183" s="89">
        <v>0</v>
      </c>
      <c r="J3183" s="89">
        <v>0</v>
      </c>
      <c r="K3183" s="89">
        <v>0</v>
      </c>
      <c r="L3183" s="89">
        <v>0</v>
      </c>
      <c r="M3183" s="89">
        <v>0</v>
      </c>
      <c r="N3183" s="89">
        <v>0</v>
      </c>
      <c r="O3183" s="89">
        <v>0</v>
      </c>
      <c r="P3183" s="89">
        <v>853</v>
      </c>
      <c r="Q3183" s="89">
        <v>9103.6200000000008</v>
      </c>
      <c r="R3183" s="88">
        <f>VLOOKUP(P3183,NEW_TRAIN_TEST!$A$1:$M$980,13,0)</f>
        <v>8885.5</v>
      </c>
      <c r="S3183" s="88">
        <f>VLOOKUP(P3183,NEW_TRAIN_TEST!$A$1:$M$980,11,0)</f>
        <v>9134</v>
      </c>
      <c r="T3183" s="6">
        <f t="shared" si="98"/>
        <v>0</v>
      </c>
      <c r="U3183" s="6">
        <f t="shared" si="99"/>
        <v>0</v>
      </c>
    </row>
    <row r="3184" spans="1:21" x14ac:dyDescent="0.2">
      <c r="A3184" s="88">
        <v>3182</v>
      </c>
      <c r="B3184" s="88">
        <v>3</v>
      </c>
      <c r="C3184" s="88" t="s">
        <v>2121</v>
      </c>
      <c r="D3184" s="89" t="s">
        <v>1431</v>
      </c>
      <c r="E3184" s="89">
        <v>2</v>
      </c>
      <c r="F3184" s="89">
        <v>0</v>
      </c>
      <c r="G3184" s="89">
        <v>0</v>
      </c>
      <c r="H3184" s="89">
        <v>0</v>
      </c>
      <c r="I3184" s="89">
        <v>0</v>
      </c>
      <c r="J3184" s="89">
        <v>0</v>
      </c>
      <c r="K3184" s="89">
        <v>0</v>
      </c>
      <c r="L3184" s="89">
        <v>0</v>
      </c>
      <c r="M3184" s="89">
        <v>0</v>
      </c>
      <c r="N3184" s="89">
        <v>0</v>
      </c>
      <c r="O3184" s="89">
        <v>0</v>
      </c>
      <c r="P3184" s="89">
        <v>22</v>
      </c>
      <c r="Q3184" s="89">
        <v>5063</v>
      </c>
      <c r="R3184" s="88">
        <f>VLOOKUP(P3184,NEW_TRAIN_TEST!$A$1:$M$980,13,0)</f>
        <v>4942</v>
      </c>
      <c r="S3184" s="88">
        <f>VLOOKUP(P3184,NEW_TRAIN_TEST!$A$1:$M$980,11,0)</f>
        <v>5127</v>
      </c>
      <c r="T3184" s="6">
        <f t="shared" si="98"/>
        <v>0</v>
      </c>
      <c r="U3184" s="6">
        <f t="shared" si="99"/>
        <v>0</v>
      </c>
    </row>
    <row r="3185" spans="1:21" x14ac:dyDescent="0.2">
      <c r="A3185" s="88">
        <v>3183</v>
      </c>
      <c r="B3185" s="88">
        <v>3</v>
      </c>
      <c r="C3185" s="88" t="s">
        <v>2121</v>
      </c>
      <c r="D3185" s="89" t="s">
        <v>1431</v>
      </c>
      <c r="E3185" s="89">
        <v>5</v>
      </c>
      <c r="F3185" s="89">
        <v>0</v>
      </c>
      <c r="G3185" s="89">
        <v>0</v>
      </c>
      <c r="H3185" s="89">
        <v>0</v>
      </c>
      <c r="I3185" s="89">
        <v>0</v>
      </c>
      <c r="J3185" s="89">
        <v>0</v>
      </c>
      <c r="K3185" s="89">
        <v>0</v>
      </c>
      <c r="L3185" s="89">
        <v>1</v>
      </c>
      <c r="M3185" s="89">
        <v>0</v>
      </c>
      <c r="N3185" s="89">
        <v>0</v>
      </c>
      <c r="O3185" s="89">
        <v>0</v>
      </c>
      <c r="P3185" s="89">
        <v>23</v>
      </c>
      <c r="Q3185" s="89">
        <v>5497.5</v>
      </c>
      <c r="R3185" s="88">
        <f>VLOOKUP(P3185,NEW_TRAIN_TEST!$A$1:$M$980,13,0)</f>
        <v>5327</v>
      </c>
      <c r="S3185" s="88">
        <f>VLOOKUP(P3185,NEW_TRAIN_TEST!$A$1:$M$980,11,0)</f>
        <v>5522</v>
      </c>
      <c r="T3185" s="6">
        <f t="shared" si="98"/>
        <v>1</v>
      </c>
      <c r="U3185" s="6">
        <f t="shared" si="99"/>
        <v>0</v>
      </c>
    </row>
    <row r="3186" spans="1:21" x14ac:dyDescent="0.2">
      <c r="A3186" s="88">
        <v>3184</v>
      </c>
      <c r="B3186" s="88">
        <v>3</v>
      </c>
      <c r="C3186" s="88" t="s">
        <v>2121</v>
      </c>
      <c r="D3186" s="89" t="s">
        <v>1431</v>
      </c>
      <c r="E3186" s="89">
        <v>4</v>
      </c>
      <c r="F3186" s="89">
        <v>2</v>
      </c>
      <c r="G3186" s="89">
        <v>0</v>
      </c>
      <c r="H3186" s="89">
        <v>2</v>
      </c>
      <c r="I3186" s="89">
        <v>2</v>
      </c>
      <c r="J3186" s="89">
        <v>0</v>
      </c>
      <c r="K3186" s="89">
        <v>0</v>
      </c>
      <c r="L3186" s="89">
        <v>1</v>
      </c>
      <c r="M3186" s="89">
        <v>0</v>
      </c>
      <c r="N3186" s="89">
        <v>0</v>
      </c>
      <c r="O3186" s="89">
        <v>2</v>
      </c>
      <c r="P3186" s="89">
        <v>401</v>
      </c>
      <c r="Q3186" s="89">
        <v>16431</v>
      </c>
      <c r="R3186" s="88">
        <f>VLOOKUP(P3186,NEW_TRAIN_TEST!$A$1:$M$980,13,0)</f>
        <v>16403.5</v>
      </c>
      <c r="S3186" s="88">
        <f>VLOOKUP(P3186,NEW_TRAIN_TEST!$A$1:$M$980,11,0)</f>
        <v>16461</v>
      </c>
      <c r="T3186" s="6">
        <f t="shared" si="98"/>
        <v>1</v>
      </c>
      <c r="U3186" s="6">
        <f t="shared" si="99"/>
        <v>0</v>
      </c>
    </row>
    <row r="3187" spans="1:21" x14ac:dyDescent="0.2">
      <c r="A3187" s="88">
        <v>3185</v>
      </c>
      <c r="B3187" s="88">
        <v>3</v>
      </c>
      <c r="C3187" s="88" t="s">
        <v>2121</v>
      </c>
      <c r="D3187" s="89" t="s">
        <v>1431</v>
      </c>
      <c r="E3187" s="89">
        <v>5</v>
      </c>
      <c r="F3187" s="89">
        <v>4</v>
      </c>
      <c r="G3187" s="89">
        <v>0</v>
      </c>
      <c r="H3187" s="89">
        <v>2</v>
      </c>
      <c r="I3187" s="89">
        <v>2</v>
      </c>
      <c r="J3187" s="89">
        <v>0</v>
      </c>
      <c r="K3187" s="89">
        <v>0</v>
      </c>
      <c r="L3187" s="89">
        <v>0</v>
      </c>
      <c r="M3187" s="89">
        <v>0</v>
      </c>
      <c r="N3187" s="89">
        <v>0</v>
      </c>
      <c r="O3187" s="89">
        <v>2</v>
      </c>
      <c r="P3187" s="89">
        <v>416</v>
      </c>
      <c r="Q3187" s="89">
        <v>15287.2</v>
      </c>
      <c r="R3187" s="88">
        <f>VLOOKUP(P3187,NEW_TRAIN_TEST!$A$1:$M$980,13,0)</f>
        <v>15270.5</v>
      </c>
      <c r="S3187" s="88">
        <f>VLOOKUP(P3187,NEW_TRAIN_TEST!$A$1:$M$980,11,0)</f>
        <v>15349</v>
      </c>
      <c r="T3187" s="6">
        <f t="shared" si="98"/>
        <v>0</v>
      </c>
      <c r="U3187" s="6">
        <f t="shared" si="99"/>
        <v>0</v>
      </c>
    </row>
    <row r="3188" spans="1:21" x14ac:dyDescent="0.2">
      <c r="A3188" s="88">
        <v>3186</v>
      </c>
      <c r="B3188" s="88">
        <v>3</v>
      </c>
      <c r="C3188" s="88" t="s">
        <v>2121</v>
      </c>
      <c r="D3188" s="89" t="s">
        <v>1431</v>
      </c>
      <c r="E3188" s="89">
        <v>11</v>
      </c>
      <c r="F3188" s="89">
        <v>0</v>
      </c>
      <c r="G3188" s="89">
        <v>0</v>
      </c>
      <c r="H3188" s="89">
        <v>0</v>
      </c>
      <c r="I3188" s="89">
        <v>0</v>
      </c>
      <c r="J3188" s="89">
        <v>0</v>
      </c>
      <c r="K3188" s="89">
        <v>0</v>
      </c>
      <c r="L3188" s="89">
        <v>0</v>
      </c>
      <c r="M3188" s="89">
        <v>0</v>
      </c>
      <c r="N3188" s="89">
        <v>0</v>
      </c>
      <c r="O3188" s="89">
        <v>0</v>
      </c>
      <c r="P3188" s="89">
        <v>74</v>
      </c>
      <c r="Q3188" s="89">
        <v>474.5</v>
      </c>
      <c r="R3188" s="88">
        <f>VLOOKUP(P3188,NEW_TRAIN_TEST!$A$1:$M$980,13,0)</f>
        <v>461.5</v>
      </c>
      <c r="S3188" s="88">
        <f>VLOOKUP(P3188,NEW_TRAIN_TEST!$A$1:$M$980,11,0)</f>
        <v>482</v>
      </c>
      <c r="T3188" s="6">
        <f t="shared" si="98"/>
        <v>0</v>
      </c>
      <c r="U3188" s="6">
        <f t="shared" si="99"/>
        <v>0</v>
      </c>
    </row>
    <row r="3189" spans="1:21" x14ac:dyDescent="0.2">
      <c r="A3189" s="88">
        <v>3187</v>
      </c>
      <c r="B3189" s="88">
        <v>3</v>
      </c>
      <c r="C3189" s="88" t="s">
        <v>2121</v>
      </c>
      <c r="D3189" s="89" t="s">
        <v>1431</v>
      </c>
      <c r="E3189" s="89">
        <v>13</v>
      </c>
      <c r="F3189" s="89">
        <v>0</v>
      </c>
      <c r="G3189" s="89">
        <v>0</v>
      </c>
      <c r="H3189" s="89">
        <v>0</v>
      </c>
      <c r="I3189" s="89">
        <v>0</v>
      </c>
      <c r="J3189" s="89">
        <v>0</v>
      </c>
      <c r="K3189" s="89">
        <v>0</v>
      </c>
      <c r="L3189" s="89">
        <v>0</v>
      </c>
      <c r="M3189" s="89">
        <v>0</v>
      </c>
      <c r="N3189" s="89">
        <v>0</v>
      </c>
      <c r="O3189" s="89">
        <v>0</v>
      </c>
      <c r="P3189" s="89">
        <v>125</v>
      </c>
      <c r="Q3189" s="89">
        <v>5904</v>
      </c>
      <c r="R3189" s="88">
        <f>VLOOKUP(P3189,NEW_TRAIN_TEST!$A$1:$M$980,13,0)</f>
        <v>5660.5</v>
      </c>
      <c r="S3189" s="88">
        <f>VLOOKUP(P3189,NEW_TRAIN_TEST!$A$1:$M$980,11,0)</f>
        <v>5985</v>
      </c>
      <c r="T3189" s="6">
        <f t="shared" si="98"/>
        <v>0</v>
      </c>
      <c r="U3189" s="6">
        <f t="shared" si="99"/>
        <v>0</v>
      </c>
    </row>
    <row r="3190" spans="1:21" x14ac:dyDescent="0.2">
      <c r="A3190" s="88">
        <v>3188</v>
      </c>
      <c r="B3190" s="88">
        <v>3</v>
      </c>
      <c r="C3190" s="88" t="s">
        <v>2121</v>
      </c>
      <c r="D3190" s="89" t="s">
        <v>1431</v>
      </c>
      <c r="E3190" s="89">
        <v>9</v>
      </c>
      <c r="F3190" s="89">
        <v>3</v>
      </c>
      <c r="G3190" s="89">
        <v>2</v>
      </c>
      <c r="H3190" s="89">
        <v>0</v>
      </c>
      <c r="I3190" s="89">
        <v>2</v>
      </c>
      <c r="J3190" s="89">
        <v>0</v>
      </c>
      <c r="K3190" s="89">
        <v>0</v>
      </c>
      <c r="L3190" s="89">
        <v>1</v>
      </c>
      <c r="M3190" s="89">
        <v>18</v>
      </c>
      <c r="N3190" s="89">
        <v>0</v>
      </c>
      <c r="O3190" s="89">
        <v>2</v>
      </c>
      <c r="P3190" s="89">
        <v>125</v>
      </c>
      <c r="Q3190" s="89">
        <v>5979</v>
      </c>
      <c r="R3190" s="88">
        <f>VLOOKUP(P3190,NEW_TRAIN_TEST!$A$1:$M$980,13,0)</f>
        <v>5660.5</v>
      </c>
      <c r="S3190" s="88">
        <f>VLOOKUP(P3190,NEW_TRAIN_TEST!$A$1:$M$980,11,0)</f>
        <v>5985</v>
      </c>
      <c r="T3190" s="6">
        <f t="shared" si="98"/>
        <v>1</v>
      </c>
      <c r="U3190" s="6">
        <f t="shared" si="99"/>
        <v>1</v>
      </c>
    </row>
    <row r="3191" spans="1:21" x14ac:dyDescent="0.2">
      <c r="A3191" s="88">
        <v>3189</v>
      </c>
      <c r="B3191" s="88">
        <v>3</v>
      </c>
      <c r="C3191" s="88" t="s">
        <v>2121</v>
      </c>
      <c r="D3191" s="89" t="s">
        <v>1431</v>
      </c>
      <c r="E3191" s="89">
        <v>8</v>
      </c>
      <c r="F3191" s="89">
        <v>1</v>
      </c>
      <c r="G3191" s="89">
        <v>0</v>
      </c>
      <c r="H3191" s="89">
        <v>0</v>
      </c>
      <c r="I3191" s="89">
        <v>2</v>
      </c>
      <c r="J3191" s="89">
        <v>0</v>
      </c>
      <c r="K3191" s="89">
        <v>0</v>
      </c>
      <c r="L3191" s="89">
        <v>1</v>
      </c>
      <c r="M3191" s="89">
        <v>0</v>
      </c>
      <c r="N3191" s="89">
        <v>0</v>
      </c>
      <c r="O3191" s="89">
        <v>2</v>
      </c>
      <c r="P3191" s="89">
        <v>28</v>
      </c>
      <c r="Q3191" s="89">
        <v>7430.5</v>
      </c>
      <c r="R3191" s="88">
        <f>VLOOKUP(P3191,NEW_TRAIN_TEST!$A$1:$M$980,13,0)</f>
        <v>7371.5</v>
      </c>
      <c r="S3191" s="88">
        <f>VLOOKUP(P3191,NEW_TRAIN_TEST!$A$1:$M$980,11,0)</f>
        <v>7466</v>
      </c>
      <c r="T3191" s="6">
        <f t="shared" si="98"/>
        <v>1</v>
      </c>
      <c r="U3191" s="6">
        <f t="shared" si="99"/>
        <v>0</v>
      </c>
    </row>
    <row r="3192" spans="1:21" x14ac:dyDescent="0.2">
      <c r="A3192" s="88">
        <v>3190</v>
      </c>
      <c r="B3192" s="88">
        <v>3</v>
      </c>
      <c r="C3192" s="88" t="s">
        <v>2121</v>
      </c>
      <c r="D3192" s="89" t="s">
        <v>1431</v>
      </c>
      <c r="E3192" s="89">
        <v>3</v>
      </c>
      <c r="F3192" s="89">
        <v>2</v>
      </c>
      <c r="G3192" s="89">
        <v>0</v>
      </c>
      <c r="H3192" s="89">
        <v>2</v>
      </c>
      <c r="I3192" s="89">
        <v>2</v>
      </c>
      <c r="J3192" s="89">
        <v>0</v>
      </c>
      <c r="K3192" s="89">
        <v>0</v>
      </c>
      <c r="L3192" s="89">
        <v>0</v>
      </c>
      <c r="M3192" s="89">
        <v>0</v>
      </c>
      <c r="N3192" s="89">
        <v>0</v>
      </c>
      <c r="O3192" s="89">
        <v>2</v>
      </c>
      <c r="P3192" s="89">
        <v>432</v>
      </c>
      <c r="Q3192" s="89">
        <v>11795.5</v>
      </c>
      <c r="R3192" s="88">
        <f>VLOOKUP(P3192,NEW_TRAIN_TEST!$A$1:$M$980,13,0)</f>
        <v>11758.5</v>
      </c>
      <c r="S3192" s="88">
        <f>VLOOKUP(P3192,NEW_TRAIN_TEST!$A$1:$M$980,11,0)</f>
        <v>11821</v>
      </c>
      <c r="T3192" s="6">
        <f t="shared" si="98"/>
        <v>0</v>
      </c>
      <c r="U3192" s="6">
        <f t="shared" si="99"/>
        <v>0</v>
      </c>
    </row>
    <row r="3193" spans="1:21" x14ac:dyDescent="0.2">
      <c r="A3193" s="88">
        <v>3191</v>
      </c>
      <c r="B3193" s="88">
        <v>3</v>
      </c>
      <c r="C3193" s="88" t="s">
        <v>2121</v>
      </c>
      <c r="D3193" s="89" t="s">
        <v>1431</v>
      </c>
      <c r="E3193" s="89">
        <v>3</v>
      </c>
      <c r="F3193" s="89">
        <v>0</v>
      </c>
      <c r="G3193" s="89">
        <v>0</v>
      </c>
      <c r="H3193" s="89">
        <v>0</v>
      </c>
      <c r="I3193" s="89">
        <v>0</v>
      </c>
      <c r="J3193" s="89">
        <v>0</v>
      </c>
      <c r="K3193" s="89">
        <v>0</v>
      </c>
      <c r="L3193" s="89">
        <v>0</v>
      </c>
      <c r="M3193" s="89">
        <v>0</v>
      </c>
      <c r="N3193" s="89">
        <v>0</v>
      </c>
      <c r="O3193" s="89">
        <v>0</v>
      </c>
      <c r="P3193" s="89">
        <v>327</v>
      </c>
      <c r="Q3193" s="89">
        <v>7128.5</v>
      </c>
      <c r="R3193" s="88">
        <f>VLOOKUP(P3193,NEW_TRAIN_TEST!$A$1:$M$980,13,0)</f>
        <v>7048.5</v>
      </c>
      <c r="S3193" s="88">
        <f>VLOOKUP(P3193,NEW_TRAIN_TEST!$A$1:$M$980,11,0)</f>
        <v>7281</v>
      </c>
      <c r="T3193" s="6">
        <f t="shared" si="98"/>
        <v>0</v>
      </c>
      <c r="U3193" s="6">
        <f t="shared" si="99"/>
        <v>0</v>
      </c>
    </row>
    <row r="3194" spans="1:21" x14ac:dyDescent="0.2">
      <c r="A3194" s="88">
        <v>3192</v>
      </c>
      <c r="B3194" s="88">
        <v>3</v>
      </c>
      <c r="C3194" s="88" t="s">
        <v>2121</v>
      </c>
      <c r="D3194" s="89" t="s">
        <v>1431</v>
      </c>
      <c r="E3194" s="89">
        <v>21</v>
      </c>
      <c r="F3194" s="89">
        <v>1</v>
      </c>
      <c r="G3194" s="89">
        <v>0</v>
      </c>
      <c r="H3194" s="89">
        <v>0</v>
      </c>
      <c r="I3194" s="89">
        <v>2</v>
      </c>
      <c r="J3194" s="89">
        <v>0</v>
      </c>
      <c r="K3194" s="89">
        <v>0</v>
      </c>
      <c r="L3194" s="89">
        <v>0</v>
      </c>
      <c r="M3194" s="89">
        <v>0</v>
      </c>
      <c r="N3194" s="89">
        <v>0</v>
      </c>
      <c r="O3194" s="89">
        <v>2</v>
      </c>
      <c r="P3194" s="89">
        <v>31</v>
      </c>
      <c r="Q3194" s="89">
        <v>7992.5</v>
      </c>
      <c r="R3194" s="88">
        <f>VLOOKUP(P3194,NEW_TRAIN_TEST!$A$1:$M$980,13,0)</f>
        <v>7392</v>
      </c>
      <c r="S3194" s="88">
        <f>VLOOKUP(P3194,NEW_TRAIN_TEST!$A$1:$M$980,11,0)</f>
        <v>8155</v>
      </c>
      <c r="T3194" s="6">
        <f t="shared" si="98"/>
        <v>0</v>
      </c>
      <c r="U3194" s="6">
        <f t="shared" si="99"/>
        <v>0</v>
      </c>
    </row>
    <row r="3195" spans="1:21" x14ac:dyDescent="0.2">
      <c r="A3195" s="88">
        <v>3193</v>
      </c>
      <c r="B3195" s="88">
        <v>3</v>
      </c>
      <c r="C3195" s="88" t="s">
        <v>2121</v>
      </c>
      <c r="D3195" s="89" t="s">
        <v>1431</v>
      </c>
      <c r="E3195" s="89">
        <v>15</v>
      </c>
      <c r="F3195" s="89">
        <v>1</v>
      </c>
      <c r="G3195" s="89">
        <v>0</v>
      </c>
      <c r="H3195" s="89">
        <v>0</v>
      </c>
      <c r="I3195" s="89">
        <v>2</v>
      </c>
      <c r="J3195" s="89">
        <v>0</v>
      </c>
      <c r="K3195" s="89">
        <v>0</v>
      </c>
      <c r="L3195" s="89">
        <v>0</v>
      </c>
      <c r="M3195" s="89">
        <v>0</v>
      </c>
      <c r="N3195" s="89">
        <v>0</v>
      </c>
      <c r="O3195" s="89">
        <v>2</v>
      </c>
      <c r="P3195" s="89">
        <v>32</v>
      </c>
      <c r="Q3195" s="89">
        <v>7622</v>
      </c>
      <c r="R3195" s="88">
        <f>VLOOKUP(P3195,NEW_TRAIN_TEST!$A$1:$M$980,13,0)</f>
        <v>7235</v>
      </c>
      <c r="S3195" s="88">
        <f>VLOOKUP(P3195,NEW_TRAIN_TEST!$A$1:$M$980,11,0)</f>
        <v>7774</v>
      </c>
      <c r="T3195" s="6">
        <f t="shared" si="98"/>
        <v>0</v>
      </c>
      <c r="U3195" s="6">
        <f t="shared" si="99"/>
        <v>0</v>
      </c>
    </row>
    <row r="3196" spans="1:21" x14ac:dyDescent="0.2">
      <c r="A3196" s="88">
        <v>3194</v>
      </c>
      <c r="B3196" s="88">
        <v>3</v>
      </c>
      <c r="C3196" s="88" t="s">
        <v>2121</v>
      </c>
      <c r="D3196" s="89" t="s">
        <v>1431</v>
      </c>
      <c r="E3196" s="89">
        <v>5</v>
      </c>
      <c r="F3196" s="89">
        <v>2</v>
      </c>
      <c r="G3196" s="89">
        <v>0</v>
      </c>
      <c r="H3196" s="89">
        <v>0</v>
      </c>
      <c r="I3196" s="89">
        <v>2</v>
      </c>
      <c r="J3196" s="89">
        <v>0</v>
      </c>
      <c r="K3196" s="89">
        <v>0</v>
      </c>
      <c r="L3196" s="89">
        <v>1</v>
      </c>
      <c r="M3196" s="89">
        <v>0</v>
      </c>
      <c r="N3196" s="89">
        <v>0</v>
      </c>
      <c r="O3196" s="89">
        <v>2</v>
      </c>
      <c r="P3196" s="89">
        <v>230</v>
      </c>
      <c r="Q3196" s="89">
        <v>5300.5</v>
      </c>
      <c r="R3196" s="88">
        <f>VLOOKUP(P3196,NEW_TRAIN_TEST!$A$1:$M$980,13,0)</f>
        <v>4720</v>
      </c>
      <c r="S3196" s="88">
        <f>VLOOKUP(P3196,NEW_TRAIN_TEST!$A$1:$M$980,11,0)</f>
        <v>5572</v>
      </c>
      <c r="T3196" s="6">
        <f t="shared" si="98"/>
        <v>1</v>
      </c>
      <c r="U3196" s="6">
        <f t="shared" si="99"/>
        <v>0</v>
      </c>
    </row>
    <row r="3197" spans="1:21" x14ac:dyDescent="0.2">
      <c r="A3197" s="88">
        <v>3195</v>
      </c>
      <c r="B3197" s="88">
        <v>3</v>
      </c>
      <c r="C3197" s="88" t="s">
        <v>2121</v>
      </c>
      <c r="D3197" s="89" t="s">
        <v>1431</v>
      </c>
      <c r="E3197" s="89">
        <v>12</v>
      </c>
      <c r="F3197" s="89">
        <v>3</v>
      </c>
      <c r="G3197" s="89">
        <v>0</v>
      </c>
      <c r="H3197" s="89">
        <v>2</v>
      </c>
      <c r="I3197" s="89">
        <v>2</v>
      </c>
      <c r="J3197" s="89">
        <v>0</v>
      </c>
      <c r="K3197" s="89">
        <v>0</v>
      </c>
      <c r="L3197" s="89">
        <v>0</v>
      </c>
      <c r="M3197" s="89">
        <v>0</v>
      </c>
      <c r="N3197" s="89">
        <v>0</v>
      </c>
      <c r="O3197" s="89">
        <v>2</v>
      </c>
      <c r="P3197" s="89">
        <v>34</v>
      </c>
      <c r="Q3197" s="89">
        <v>6236</v>
      </c>
      <c r="R3197" s="88">
        <f>VLOOKUP(P3197,NEW_TRAIN_TEST!$A$1:$M$980,13,0)</f>
        <v>5970</v>
      </c>
      <c r="S3197" s="88">
        <f>VLOOKUP(P3197,NEW_TRAIN_TEST!$A$1:$M$980,11,0)</f>
        <v>6331</v>
      </c>
      <c r="T3197" s="6">
        <f t="shared" si="98"/>
        <v>0</v>
      </c>
      <c r="U3197" s="6">
        <f t="shared" si="99"/>
        <v>0</v>
      </c>
    </row>
    <row r="3198" spans="1:21" x14ac:dyDescent="0.2">
      <c r="A3198" s="88">
        <v>3196</v>
      </c>
      <c r="B3198" s="88">
        <v>3</v>
      </c>
      <c r="C3198" s="88" t="s">
        <v>2121</v>
      </c>
      <c r="D3198" s="89" t="s">
        <v>1431</v>
      </c>
      <c r="E3198" s="89">
        <v>10</v>
      </c>
      <c r="F3198" s="89">
        <v>0</v>
      </c>
      <c r="G3198" s="89">
        <v>1</v>
      </c>
      <c r="H3198" s="89">
        <v>0</v>
      </c>
      <c r="I3198" s="89">
        <v>0</v>
      </c>
      <c r="J3198" s="89">
        <v>0</v>
      </c>
      <c r="K3198" s="89">
        <v>0</v>
      </c>
      <c r="L3198" s="89">
        <v>1</v>
      </c>
      <c r="M3198" s="89">
        <v>0</v>
      </c>
      <c r="N3198" s="89">
        <v>0</v>
      </c>
      <c r="O3198" s="89">
        <v>0</v>
      </c>
      <c r="P3198" s="89">
        <v>927</v>
      </c>
      <c r="Q3198" s="89">
        <v>8349.5</v>
      </c>
      <c r="R3198" s="88">
        <f>VLOOKUP(P3198,NEW_TRAIN_TEST!$A$1:$M$980,13,0)</f>
        <v>7859</v>
      </c>
      <c r="S3198" s="88">
        <f>VLOOKUP(P3198,NEW_TRAIN_TEST!$A$1:$M$980,11,0)</f>
        <v>8804</v>
      </c>
      <c r="T3198" s="6">
        <f t="shared" si="98"/>
        <v>1</v>
      </c>
      <c r="U3198" s="6">
        <f t="shared" si="99"/>
        <v>0</v>
      </c>
    </row>
    <row r="3199" spans="1:21" x14ac:dyDescent="0.2">
      <c r="A3199" s="88">
        <v>3197</v>
      </c>
      <c r="B3199" s="88">
        <v>3</v>
      </c>
      <c r="C3199" s="88" t="s">
        <v>2121</v>
      </c>
      <c r="D3199" s="89" t="s">
        <v>1431</v>
      </c>
      <c r="E3199" s="89">
        <v>14</v>
      </c>
      <c r="F3199" s="89">
        <v>0</v>
      </c>
      <c r="G3199" s="89">
        <v>0</v>
      </c>
      <c r="H3199" s="89">
        <v>0</v>
      </c>
      <c r="I3199" s="89">
        <v>0</v>
      </c>
      <c r="J3199" s="89">
        <v>0</v>
      </c>
      <c r="K3199" s="89">
        <v>0</v>
      </c>
      <c r="L3199" s="89">
        <v>0</v>
      </c>
      <c r="M3199" s="89">
        <v>0</v>
      </c>
      <c r="N3199" s="89">
        <v>0</v>
      </c>
      <c r="O3199" s="89">
        <v>0</v>
      </c>
      <c r="P3199" s="89">
        <v>60</v>
      </c>
      <c r="Q3199" s="89">
        <v>675.5</v>
      </c>
      <c r="R3199" s="88">
        <f>VLOOKUP(P3199,NEW_TRAIN_TEST!$A$1:$M$980,13,0)</f>
        <v>656.5</v>
      </c>
      <c r="S3199" s="88">
        <f>VLOOKUP(P3199,NEW_TRAIN_TEST!$A$1:$M$980,11,0)</f>
        <v>679</v>
      </c>
      <c r="T3199" s="6">
        <f t="shared" si="98"/>
        <v>0</v>
      </c>
      <c r="U3199" s="6">
        <f t="shared" si="99"/>
        <v>0</v>
      </c>
    </row>
    <row r="3200" spans="1:21" x14ac:dyDescent="0.2">
      <c r="A3200" s="88">
        <v>3198</v>
      </c>
      <c r="B3200" s="88">
        <v>3</v>
      </c>
      <c r="C3200" s="88" t="s">
        <v>2121</v>
      </c>
      <c r="D3200" s="89" t="s">
        <v>1431</v>
      </c>
      <c r="E3200" s="89">
        <v>2</v>
      </c>
      <c r="F3200" s="89">
        <v>0</v>
      </c>
      <c r="G3200" s="89">
        <v>0</v>
      </c>
      <c r="H3200" s="89">
        <v>0</v>
      </c>
      <c r="I3200" s="89">
        <v>0</v>
      </c>
      <c r="J3200" s="89">
        <v>0</v>
      </c>
      <c r="K3200" s="89">
        <v>0</v>
      </c>
      <c r="L3200" s="89">
        <v>0</v>
      </c>
      <c r="M3200" s="89">
        <v>0</v>
      </c>
      <c r="N3200" s="89">
        <v>0</v>
      </c>
      <c r="O3200" s="89">
        <v>0</v>
      </c>
      <c r="P3200" s="89">
        <v>948</v>
      </c>
      <c r="Q3200" s="89">
        <v>8752</v>
      </c>
      <c r="R3200" s="88">
        <f>VLOOKUP(P3200,NEW_TRAIN_TEST!$A$1:$M$980,13,0)</f>
        <v>8750</v>
      </c>
      <c r="S3200" s="88">
        <f>VLOOKUP(P3200,NEW_TRAIN_TEST!$A$1:$M$980,11,0)</f>
        <v>8758</v>
      </c>
      <c r="T3200" s="6">
        <f t="shared" si="98"/>
        <v>0</v>
      </c>
      <c r="U3200" s="6">
        <f t="shared" si="99"/>
        <v>0</v>
      </c>
    </row>
    <row r="3201" spans="1:21" x14ac:dyDescent="0.2">
      <c r="A3201" s="88">
        <v>3199</v>
      </c>
      <c r="B3201" s="88">
        <v>3</v>
      </c>
      <c r="C3201" s="88" t="s">
        <v>2121</v>
      </c>
      <c r="D3201" s="89" t="s">
        <v>1431</v>
      </c>
      <c r="E3201" s="89">
        <v>6</v>
      </c>
      <c r="F3201" s="89">
        <v>1</v>
      </c>
      <c r="G3201" s="89">
        <v>0</v>
      </c>
      <c r="H3201" s="89">
        <v>0</v>
      </c>
      <c r="I3201" s="89">
        <v>2</v>
      </c>
      <c r="J3201" s="89">
        <v>0</v>
      </c>
      <c r="K3201" s="89">
        <v>0</v>
      </c>
      <c r="L3201" s="89">
        <v>1</v>
      </c>
      <c r="M3201" s="89">
        <v>0</v>
      </c>
      <c r="N3201" s="89">
        <v>0</v>
      </c>
      <c r="O3201" s="89">
        <v>2</v>
      </c>
      <c r="P3201" s="89">
        <v>123</v>
      </c>
      <c r="Q3201" s="89">
        <v>5025.5</v>
      </c>
      <c r="R3201" s="88">
        <f>VLOOKUP(P3201,NEW_TRAIN_TEST!$A$1:$M$980,13,0)</f>
        <v>4952</v>
      </c>
      <c r="S3201" s="88">
        <f>VLOOKUP(P3201,NEW_TRAIN_TEST!$A$1:$M$980,11,0)</f>
        <v>5043</v>
      </c>
      <c r="T3201" s="6">
        <f t="shared" si="98"/>
        <v>1</v>
      </c>
      <c r="U3201" s="6">
        <f t="shared" si="99"/>
        <v>0</v>
      </c>
    </row>
    <row r="3202" spans="1:21" x14ac:dyDescent="0.2">
      <c r="A3202" s="88">
        <v>3200</v>
      </c>
      <c r="B3202" s="88">
        <v>3</v>
      </c>
      <c r="C3202" s="88" t="s">
        <v>2121</v>
      </c>
      <c r="D3202" s="89" t="s">
        <v>1431</v>
      </c>
      <c r="E3202" s="89">
        <v>10</v>
      </c>
      <c r="F3202" s="89">
        <v>3</v>
      </c>
      <c r="G3202" s="89">
        <v>0</v>
      </c>
      <c r="H3202" s="89">
        <v>0</v>
      </c>
      <c r="I3202" s="89">
        <v>2</v>
      </c>
      <c r="J3202" s="89">
        <v>0</v>
      </c>
      <c r="K3202" s="89">
        <v>0</v>
      </c>
      <c r="L3202" s="89">
        <v>1</v>
      </c>
      <c r="M3202" s="89">
        <v>0</v>
      </c>
      <c r="N3202" s="89">
        <v>0</v>
      </c>
      <c r="O3202" s="89">
        <v>2</v>
      </c>
      <c r="P3202" s="89">
        <v>83</v>
      </c>
      <c r="Q3202" s="89">
        <v>526.5</v>
      </c>
      <c r="R3202" s="88">
        <f>VLOOKUP(P3202,NEW_TRAIN_TEST!$A$1:$M$980,13,0)</f>
        <v>511</v>
      </c>
      <c r="S3202" s="88">
        <f>VLOOKUP(P3202,NEW_TRAIN_TEST!$A$1:$M$980,11,0)</f>
        <v>531</v>
      </c>
      <c r="T3202" s="6">
        <f t="shared" si="98"/>
        <v>1</v>
      </c>
      <c r="U3202" s="6">
        <f t="shared" si="99"/>
        <v>0</v>
      </c>
    </row>
    <row r="3203" spans="1:21" x14ac:dyDescent="0.2">
      <c r="A3203" s="88">
        <v>3201</v>
      </c>
      <c r="B3203" s="88">
        <v>3</v>
      </c>
      <c r="C3203" s="88" t="s">
        <v>2121</v>
      </c>
      <c r="D3203" s="89" t="s">
        <v>1431</v>
      </c>
      <c r="E3203" s="89">
        <v>23</v>
      </c>
      <c r="F3203" s="89">
        <v>1</v>
      </c>
      <c r="G3203" s="89">
        <v>0</v>
      </c>
      <c r="H3203" s="89">
        <v>0</v>
      </c>
      <c r="I3203" s="89">
        <v>2</v>
      </c>
      <c r="J3203" s="89">
        <v>0</v>
      </c>
      <c r="K3203" s="89">
        <v>0</v>
      </c>
      <c r="L3203" s="89">
        <v>0</v>
      </c>
      <c r="M3203" s="89">
        <v>0</v>
      </c>
      <c r="N3203" s="89">
        <v>0</v>
      </c>
      <c r="O3203" s="89">
        <v>2</v>
      </c>
      <c r="P3203" s="89">
        <v>71</v>
      </c>
      <c r="Q3203" s="89">
        <v>637</v>
      </c>
      <c r="R3203" s="88">
        <f>VLOOKUP(P3203,NEW_TRAIN_TEST!$A$1:$M$980,13,0)</f>
        <v>610.5</v>
      </c>
      <c r="S3203" s="88">
        <f>VLOOKUP(P3203,NEW_TRAIN_TEST!$A$1:$M$980,11,0)</f>
        <v>644</v>
      </c>
      <c r="T3203" s="6">
        <f t="shared" ref="T3203:T3266" si="100">IF(L3203&gt;0,1,0)</f>
        <v>0</v>
      </c>
      <c r="U3203" s="6">
        <f t="shared" ref="U3203:U3266" si="101">IF(M3203&gt;0,1,0)</f>
        <v>0</v>
      </c>
    </row>
    <row r="3204" spans="1:21" x14ac:dyDescent="0.2">
      <c r="A3204" s="88">
        <v>3202</v>
      </c>
      <c r="B3204" s="88">
        <v>3</v>
      </c>
      <c r="C3204" s="88" t="s">
        <v>2121</v>
      </c>
      <c r="D3204" s="89" t="s">
        <v>1431</v>
      </c>
      <c r="E3204" s="89">
        <v>11</v>
      </c>
      <c r="F3204" s="89">
        <v>6</v>
      </c>
      <c r="G3204" s="89">
        <v>1</v>
      </c>
      <c r="H3204" s="89">
        <v>2</v>
      </c>
      <c r="I3204" s="89">
        <v>2</v>
      </c>
      <c r="J3204" s="89">
        <v>0</v>
      </c>
      <c r="K3204" s="89">
        <v>0</v>
      </c>
      <c r="L3204" s="89">
        <v>1</v>
      </c>
      <c r="M3204" s="89">
        <v>27</v>
      </c>
      <c r="N3204" s="89">
        <v>0</v>
      </c>
      <c r="O3204" s="89">
        <v>2</v>
      </c>
      <c r="P3204" s="89">
        <v>71</v>
      </c>
      <c r="Q3204" s="89">
        <v>641</v>
      </c>
      <c r="R3204" s="88">
        <f>VLOOKUP(P3204,NEW_TRAIN_TEST!$A$1:$M$980,13,0)</f>
        <v>610.5</v>
      </c>
      <c r="S3204" s="88">
        <f>VLOOKUP(P3204,NEW_TRAIN_TEST!$A$1:$M$980,11,0)</f>
        <v>644</v>
      </c>
      <c r="T3204" s="6">
        <f t="shared" si="100"/>
        <v>1</v>
      </c>
      <c r="U3204" s="6">
        <f t="shared" si="101"/>
        <v>1</v>
      </c>
    </row>
    <row r="3205" spans="1:21" x14ac:dyDescent="0.2">
      <c r="A3205" s="88">
        <v>3203</v>
      </c>
      <c r="B3205" s="88">
        <v>3</v>
      </c>
      <c r="C3205" s="88" t="s">
        <v>2121</v>
      </c>
      <c r="D3205" s="89" t="s">
        <v>1431</v>
      </c>
      <c r="E3205" s="89">
        <v>13</v>
      </c>
      <c r="F3205" s="89">
        <v>1</v>
      </c>
      <c r="G3205" s="89">
        <v>0</v>
      </c>
      <c r="H3205" s="89">
        <v>0</v>
      </c>
      <c r="I3205" s="89">
        <v>2</v>
      </c>
      <c r="J3205" s="89">
        <v>0</v>
      </c>
      <c r="K3205" s="89">
        <v>0</v>
      </c>
      <c r="L3205" s="89">
        <v>0</v>
      </c>
      <c r="M3205" s="89">
        <v>0</v>
      </c>
      <c r="N3205" s="89">
        <v>0</v>
      </c>
      <c r="O3205" s="89">
        <v>2</v>
      </c>
      <c r="P3205" s="89">
        <v>56</v>
      </c>
      <c r="Q3205" s="89">
        <v>520.5</v>
      </c>
      <c r="R3205" s="88">
        <f>VLOOKUP(P3205,NEW_TRAIN_TEST!$A$1:$M$980,13,0)</f>
        <v>488.5</v>
      </c>
      <c r="S3205" s="88">
        <f>VLOOKUP(P3205,NEW_TRAIN_TEST!$A$1:$M$980,11,0)</f>
        <v>525</v>
      </c>
      <c r="T3205" s="6">
        <f t="shared" si="100"/>
        <v>0</v>
      </c>
      <c r="U3205" s="6">
        <f t="shared" si="101"/>
        <v>0</v>
      </c>
    </row>
    <row r="3206" spans="1:21" x14ac:dyDescent="0.2">
      <c r="A3206" s="88">
        <v>3204</v>
      </c>
      <c r="B3206" s="88">
        <v>3</v>
      </c>
      <c r="C3206" s="88" t="s">
        <v>2121</v>
      </c>
      <c r="D3206" s="89" t="s">
        <v>1431</v>
      </c>
      <c r="E3206" s="89">
        <v>4</v>
      </c>
      <c r="F3206" s="89">
        <v>1</v>
      </c>
      <c r="G3206" s="89">
        <v>0</v>
      </c>
      <c r="H3206" s="89">
        <v>0</v>
      </c>
      <c r="I3206" s="89">
        <v>2</v>
      </c>
      <c r="J3206" s="89">
        <v>0</v>
      </c>
      <c r="K3206" s="89">
        <v>0</v>
      </c>
      <c r="L3206" s="89">
        <v>1</v>
      </c>
      <c r="M3206" s="89">
        <v>0</v>
      </c>
      <c r="N3206" s="89">
        <v>0</v>
      </c>
      <c r="O3206" s="89">
        <v>2</v>
      </c>
      <c r="P3206" s="89">
        <v>56</v>
      </c>
      <c r="Q3206" s="89">
        <v>521.5</v>
      </c>
      <c r="R3206" s="88">
        <f>VLOOKUP(P3206,NEW_TRAIN_TEST!$A$1:$M$980,13,0)</f>
        <v>488.5</v>
      </c>
      <c r="S3206" s="88">
        <f>VLOOKUP(P3206,NEW_TRAIN_TEST!$A$1:$M$980,11,0)</f>
        <v>525</v>
      </c>
      <c r="T3206" s="6">
        <f t="shared" si="100"/>
        <v>1</v>
      </c>
      <c r="U3206" s="6">
        <f t="shared" si="101"/>
        <v>0</v>
      </c>
    </row>
    <row r="3207" spans="1:21" x14ac:dyDescent="0.2">
      <c r="A3207" s="88">
        <v>3205</v>
      </c>
      <c r="B3207" s="88">
        <v>3</v>
      </c>
      <c r="C3207" s="88" t="s">
        <v>2121</v>
      </c>
      <c r="D3207" s="89" t="s">
        <v>1431</v>
      </c>
      <c r="E3207" s="89">
        <v>14</v>
      </c>
      <c r="F3207" s="89">
        <v>1</v>
      </c>
      <c r="G3207" s="89">
        <v>0</v>
      </c>
      <c r="H3207" s="89">
        <v>0</v>
      </c>
      <c r="I3207" s="89">
        <v>2</v>
      </c>
      <c r="J3207" s="89">
        <v>0</v>
      </c>
      <c r="K3207" s="89">
        <v>0</v>
      </c>
      <c r="L3207" s="89">
        <v>0</v>
      </c>
      <c r="M3207" s="89">
        <v>0</v>
      </c>
      <c r="N3207" s="89">
        <v>0</v>
      </c>
      <c r="O3207" s="89">
        <v>2</v>
      </c>
      <c r="P3207" s="89">
        <v>58</v>
      </c>
      <c r="Q3207" s="89">
        <v>636</v>
      </c>
      <c r="R3207" s="88">
        <f>VLOOKUP(P3207,NEW_TRAIN_TEST!$A$1:$M$980,13,0)</f>
        <v>621.5</v>
      </c>
      <c r="S3207" s="88">
        <f>VLOOKUP(P3207,NEW_TRAIN_TEST!$A$1:$M$980,11,0)</f>
        <v>643</v>
      </c>
      <c r="T3207" s="6">
        <f t="shared" si="100"/>
        <v>0</v>
      </c>
      <c r="U3207" s="6">
        <f t="shared" si="101"/>
        <v>0</v>
      </c>
    </row>
    <row r="3208" spans="1:21" x14ac:dyDescent="0.2">
      <c r="A3208" s="88">
        <v>3206</v>
      </c>
      <c r="B3208" s="88">
        <v>3</v>
      </c>
      <c r="C3208" s="88" t="s">
        <v>2121</v>
      </c>
      <c r="D3208" s="89" t="s">
        <v>1431</v>
      </c>
      <c r="E3208" s="89">
        <v>4</v>
      </c>
      <c r="F3208" s="89">
        <v>4</v>
      </c>
      <c r="G3208" s="89">
        <v>1</v>
      </c>
      <c r="H3208" s="89">
        <v>2</v>
      </c>
      <c r="I3208" s="89">
        <v>2</v>
      </c>
      <c r="J3208" s="89">
        <v>2</v>
      </c>
      <c r="K3208" s="89">
        <v>0</v>
      </c>
      <c r="L3208" s="89">
        <v>0</v>
      </c>
      <c r="M3208" s="89">
        <v>26</v>
      </c>
      <c r="N3208" s="89">
        <v>0</v>
      </c>
      <c r="O3208" s="89">
        <v>2</v>
      </c>
      <c r="P3208" s="89">
        <v>58</v>
      </c>
      <c r="Q3208" s="89">
        <v>638</v>
      </c>
      <c r="R3208" s="88">
        <f>VLOOKUP(P3208,NEW_TRAIN_TEST!$A$1:$M$980,13,0)</f>
        <v>621.5</v>
      </c>
      <c r="S3208" s="88">
        <f>VLOOKUP(P3208,NEW_TRAIN_TEST!$A$1:$M$980,11,0)</f>
        <v>643</v>
      </c>
      <c r="T3208" s="6">
        <f t="shared" si="100"/>
        <v>0</v>
      </c>
      <c r="U3208" s="6">
        <f t="shared" si="101"/>
        <v>1</v>
      </c>
    </row>
    <row r="3209" spans="1:21" x14ac:dyDescent="0.2">
      <c r="A3209" s="88">
        <v>3207</v>
      </c>
      <c r="B3209" s="88">
        <v>3</v>
      </c>
      <c r="C3209" s="88" t="s">
        <v>2121</v>
      </c>
      <c r="D3209" s="89" t="s">
        <v>1431</v>
      </c>
      <c r="E3209" s="89">
        <v>11</v>
      </c>
      <c r="F3209" s="89">
        <v>0</v>
      </c>
      <c r="G3209" s="89">
        <v>0</v>
      </c>
      <c r="H3209" s="89">
        <v>0</v>
      </c>
      <c r="I3209" s="89">
        <v>0</v>
      </c>
      <c r="J3209" s="89">
        <v>0</v>
      </c>
      <c r="K3209" s="89">
        <v>0</v>
      </c>
      <c r="L3209" s="89">
        <v>0</v>
      </c>
      <c r="M3209" s="89">
        <v>0</v>
      </c>
      <c r="N3209" s="89">
        <v>0</v>
      </c>
      <c r="O3209" s="89">
        <v>0</v>
      </c>
      <c r="P3209" s="89">
        <v>850</v>
      </c>
      <c r="Q3209" s="89">
        <v>10927</v>
      </c>
      <c r="R3209" s="88">
        <f>VLOOKUP(P3209,NEW_TRAIN_TEST!$A$1:$M$980,13,0)</f>
        <v>9646</v>
      </c>
      <c r="S3209" s="88">
        <f>VLOOKUP(P3209,NEW_TRAIN_TEST!$A$1:$M$980,11,0)</f>
        <v>10966</v>
      </c>
      <c r="T3209" s="6">
        <f t="shared" si="100"/>
        <v>0</v>
      </c>
      <c r="U3209" s="6">
        <f t="shared" si="101"/>
        <v>0</v>
      </c>
    </row>
    <row r="3210" spans="1:21" x14ac:dyDescent="0.2">
      <c r="A3210" s="88">
        <v>3208</v>
      </c>
      <c r="B3210" s="88">
        <v>3</v>
      </c>
      <c r="C3210" s="88" t="s">
        <v>2121</v>
      </c>
      <c r="D3210" s="89" t="s">
        <v>1431</v>
      </c>
      <c r="E3210" s="89">
        <v>10</v>
      </c>
      <c r="F3210" s="89">
        <v>2</v>
      </c>
      <c r="G3210" s="89">
        <v>0</v>
      </c>
      <c r="H3210" s="89">
        <v>0</v>
      </c>
      <c r="I3210" s="89">
        <v>2</v>
      </c>
      <c r="J3210" s="89">
        <v>0</v>
      </c>
      <c r="K3210" s="89">
        <v>0</v>
      </c>
      <c r="L3210" s="89">
        <v>0</v>
      </c>
      <c r="M3210" s="89">
        <v>0</v>
      </c>
      <c r="N3210" s="89">
        <v>0</v>
      </c>
      <c r="O3210" s="89">
        <v>2</v>
      </c>
      <c r="P3210" s="89">
        <v>153</v>
      </c>
      <c r="Q3210" s="89">
        <v>11652</v>
      </c>
      <c r="R3210" s="88">
        <f>VLOOKUP(P3210,NEW_TRAIN_TEST!$A$1:$M$980,13,0)</f>
        <v>10194</v>
      </c>
      <c r="S3210" s="88">
        <f>VLOOKUP(P3210,NEW_TRAIN_TEST!$A$1:$M$980,11,0)</f>
        <v>11901</v>
      </c>
      <c r="T3210" s="6">
        <f t="shared" si="100"/>
        <v>0</v>
      </c>
      <c r="U3210" s="6">
        <f t="shared" si="101"/>
        <v>0</v>
      </c>
    </row>
    <row r="3211" spans="1:21" x14ac:dyDescent="0.2">
      <c r="A3211" s="88">
        <v>3209</v>
      </c>
      <c r="B3211" s="88">
        <v>3</v>
      </c>
      <c r="C3211" s="88" t="s">
        <v>2121</v>
      </c>
      <c r="D3211" s="89" t="s">
        <v>1431</v>
      </c>
      <c r="E3211" s="89">
        <v>3</v>
      </c>
      <c r="F3211" s="89">
        <v>1</v>
      </c>
      <c r="G3211" s="89">
        <v>0</v>
      </c>
      <c r="H3211" s="89">
        <v>0</v>
      </c>
      <c r="I3211" s="89">
        <v>2</v>
      </c>
      <c r="J3211" s="89">
        <v>0</v>
      </c>
      <c r="K3211" s="89">
        <v>0</v>
      </c>
      <c r="L3211" s="89">
        <v>0</v>
      </c>
      <c r="M3211" s="89">
        <v>0</v>
      </c>
      <c r="N3211" s="89">
        <v>0</v>
      </c>
      <c r="O3211" s="89">
        <v>2</v>
      </c>
      <c r="P3211" s="89">
        <v>61</v>
      </c>
      <c r="Q3211" s="89">
        <v>389.5</v>
      </c>
      <c r="R3211" s="88">
        <f>VLOOKUP(P3211,NEW_TRAIN_TEST!$A$1:$M$980,13,0)</f>
        <v>378.5</v>
      </c>
      <c r="S3211" s="88">
        <f>VLOOKUP(P3211,NEW_TRAIN_TEST!$A$1:$M$980,11,0)</f>
        <v>400</v>
      </c>
      <c r="T3211" s="6">
        <f t="shared" si="100"/>
        <v>0</v>
      </c>
      <c r="U3211" s="6">
        <f t="shared" si="101"/>
        <v>0</v>
      </c>
    </row>
    <row r="3212" spans="1:21" x14ac:dyDescent="0.2">
      <c r="A3212" s="88">
        <v>3210</v>
      </c>
      <c r="B3212" s="88">
        <v>3</v>
      </c>
      <c r="C3212" s="88" t="s">
        <v>2121</v>
      </c>
      <c r="D3212" s="89" t="s">
        <v>1431</v>
      </c>
      <c r="E3212" s="89">
        <v>12</v>
      </c>
      <c r="F3212" s="89">
        <v>0</v>
      </c>
      <c r="G3212" s="89">
        <v>0</v>
      </c>
      <c r="H3212" s="89">
        <v>0</v>
      </c>
      <c r="I3212" s="89">
        <v>0</v>
      </c>
      <c r="J3212" s="89">
        <v>0</v>
      </c>
      <c r="K3212" s="89">
        <v>0</v>
      </c>
      <c r="L3212" s="89">
        <v>0</v>
      </c>
      <c r="M3212" s="89">
        <v>22</v>
      </c>
      <c r="N3212" s="89">
        <v>0</v>
      </c>
      <c r="O3212" s="89">
        <v>0</v>
      </c>
      <c r="P3212" s="89">
        <v>808</v>
      </c>
      <c r="Q3212" s="89">
        <v>7252.5</v>
      </c>
      <c r="R3212" s="88">
        <f>VLOOKUP(P3212,NEW_TRAIN_TEST!$A$1:$M$980,13,0)</f>
        <v>5739</v>
      </c>
      <c r="S3212" s="88">
        <f>VLOOKUP(P3212,NEW_TRAIN_TEST!$A$1:$M$980,11,0)</f>
        <v>7420</v>
      </c>
      <c r="T3212" s="6">
        <f t="shared" si="100"/>
        <v>0</v>
      </c>
      <c r="U3212" s="6">
        <f t="shared" si="101"/>
        <v>1</v>
      </c>
    </row>
    <row r="3213" spans="1:21" x14ac:dyDescent="0.2">
      <c r="A3213" s="88">
        <v>3211</v>
      </c>
      <c r="B3213" s="88">
        <v>3</v>
      </c>
      <c r="C3213" s="88" t="s">
        <v>2121</v>
      </c>
      <c r="D3213" s="89" t="s">
        <v>1431</v>
      </c>
      <c r="E3213" s="89">
        <v>8</v>
      </c>
      <c r="F3213" s="89">
        <v>3</v>
      </c>
      <c r="G3213" s="89">
        <v>0</v>
      </c>
      <c r="H3213" s="89">
        <v>2</v>
      </c>
      <c r="I3213" s="89">
        <v>2</v>
      </c>
      <c r="J3213" s="89">
        <v>2</v>
      </c>
      <c r="K3213" s="89">
        <v>0</v>
      </c>
      <c r="L3213" s="89">
        <v>1</v>
      </c>
      <c r="M3213" s="89">
        <v>0</v>
      </c>
      <c r="N3213" s="89">
        <v>0</v>
      </c>
      <c r="O3213" s="89">
        <v>2</v>
      </c>
      <c r="P3213" s="89">
        <v>63</v>
      </c>
      <c r="Q3213" s="89">
        <v>576.5</v>
      </c>
      <c r="R3213" s="88">
        <f>VLOOKUP(P3213,NEW_TRAIN_TEST!$A$1:$M$980,13,0)</f>
        <v>545.5</v>
      </c>
      <c r="S3213" s="88">
        <f>VLOOKUP(P3213,NEW_TRAIN_TEST!$A$1:$M$980,11,0)</f>
        <v>585</v>
      </c>
      <c r="T3213" s="6">
        <f t="shared" si="100"/>
        <v>1</v>
      </c>
      <c r="U3213" s="6">
        <f t="shared" si="101"/>
        <v>0</v>
      </c>
    </row>
    <row r="3214" spans="1:21" x14ac:dyDescent="0.2">
      <c r="A3214" s="88">
        <v>3212</v>
      </c>
      <c r="B3214" s="88">
        <v>3</v>
      </c>
      <c r="C3214" s="88" t="s">
        <v>2121</v>
      </c>
      <c r="D3214" s="89" t="s">
        <v>1431</v>
      </c>
      <c r="E3214" s="89">
        <v>14</v>
      </c>
      <c r="F3214" s="89">
        <v>4</v>
      </c>
      <c r="G3214" s="89">
        <v>1</v>
      </c>
      <c r="H3214" s="89">
        <v>2</v>
      </c>
      <c r="I3214" s="89">
        <v>2</v>
      </c>
      <c r="J3214" s="89">
        <v>0</v>
      </c>
      <c r="K3214" s="89">
        <v>0</v>
      </c>
      <c r="L3214" s="89">
        <v>0</v>
      </c>
      <c r="M3214" s="89">
        <v>0</v>
      </c>
      <c r="N3214" s="89">
        <v>0</v>
      </c>
      <c r="O3214" s="89">
        <v>2</v>
      </c>
      <c r="P3214" s="89">
        <v>64</v>
      </c>
      <c r="Q3214" s="89">
        <v>610</v>
      </c>
      <c r="R3214" s="88">
        <f>VLOOKUP(P3214,NEW_TRAIN_TEST!$A$1:$M$980,13,0)</f>
        <v>594.5</v>
      </c>
      <c r="S3214" s="88">
        <f>VLOOKUP(P3214,NEW_TRAIN_TEST!$A$1:$M$980,11,0)</f>
        <v>632</v>
      </c>
      <c r="T3214" s="6">
        <f t="shared" si="100"/>
        <v>0</v>
      </c>
      <c r="U3214" s="6">
        <f t="shared" si="101"/>
        <v>0</v>
      </c>
    </row>
    <row r="3215" spans="1:21" x14ac:dyDescent="0.2">
      <c r="A3215" s="88">
        <v>3213</v>
      </c>
      <c r="B3215" s="88">
        <v>3</v>
      </c>
      <c r="C3215" s="88" t="s">
        <v>2121</v>
      </c>
      <c r="D3215" s="89" t="s">
        <v>1431</v>
      </c>
      <c r="E3215" s="89">
        <v>16</v>
      </c>
      <c r="F3215" s="89">
        <v>8</v>
      </c>
      <c r="G3215" s="89">
        <v>0</v>
      </c>
      <c r="H3215" s="89">
        <v>0</v>
      </c>
      <c r="I3215" s="89">
        <v>2</v>
      </c>
      <c r="J3215" s="89">
        <v>2</v>
      </c>
      <c r="K3215" s="89">
        <v>0</v>
      </c>
      <c r="L3215" s="89">
        <v>0</v>
      </c>
      <c r="M3215" s="89">
        <v>0</v>
      </c>
      <c r="N3215" s="89">
        <v>0</v>
      </c>
      <c r="O3215" s="89">
        <v>2</v>
      </c>
      <c r="P3215" s="89">
        <v>178</v>
      </c>
      <c r="Q3215" s="89">
        <v>12513.5</v>
      </c>
      <c r="R3215" s="88">
        <f>VLOOKUP(P3215,NEW_TRAIN_TEST!$A$1:$M$980,13,0)</f>
        <v>11636.5</v>
      </c>
      <c r="S3215" s="88">
        <f>VLOOKUP(P3215,NEW_TRAIN_TEST!$A$1:$M$980,11,0)</f>
        <v>13413</v>
      </c>
      <c r="T3215" s="6">
        <f t="shared" si="100"/>
        <v>0</v>
      </c>
      <c r="U3215" s="6">
        <f t="shared" si="101"/>
        <v>0</v>
      </c>
    </row>
    <row r="3216" spans="1:21" x14ac:dyDescent="0.2">
      <c r="A3216" s="88">
        <v>3214</v>
      </c>
      <c r="B3216" s="88">
        <v>3</v>
      </c>
      <c r="C3216" s="88" t="s">
        <v>2121</v>
      </c>
      <c r="D3216" s="89" t="s">
        <v>1431</v>
      </c>
      <c r="E3216" s="89">
        <v>16</v>
      </c>
      <c r="F3216" s="89">
        <v>8</v>
      </c>
      <c r="G3216" s="89">
        <v>0</v>
      </c>
      <c r="H3216" s="89">
        <v>0</v>
      </c>
      <c r="I3216" s="89">
        <v>2</v>
      </c>
      <c r="J3216" s="89">
        <v>2</v>
      </c>
      <c r="K3216" s="89">
        <v>0</v>
      </c>
      <c r="L3216" s="89">
        <v>0</v>
      </c>
      <c r="M3216" s="89">
        <v>33</v>
      </c>
      <c r="N3216" s="89">
        <v>0</v>
      </c>
      <c r="O3216" s="89">
        <v>2</v>
      </c>
      <c r="P3216" s="89">
        <v>178</v>
      </c>
      <c r="Q3216" s="89">
        <v>12985</v>
      </c>
      <c r="R3216" s="88">
        <f>VLOOKUP(P3216,NEW_TRAIN_TEST!$A$1:$M$980,13,0)</f>
        <v>11636.5</v>
      </c>
      <c r="S3216" s="88">
        <f>VLOOKUP(P3216,NEW_TRAIN_TEST!$A$1:$M$980,11,0)</f>
        <v>13413</v>
      </c>
      <c r="T3216" s="6">
        <f t="shared" si="100"/>
        <v>0</v>
      </c>
      <c r="U3216" s="6">
        <f t="shared" si="101"/>
        <v>1</v>
      </c>
    </row>
    <row r="3217" spans="1:21" x14ac:dyDescent="0.2">
      <c r="A3217" s="88">
        <v>3215</v>
      </c>
      <c r="B3217" s="88">
        <v>3</v>
      </c>
      <c r="C3217" s="88" t="s">
        <v>2121</v>
      </c>
      <c r="D3217" s="89" t="s">
        <v>1431</v>
      </c>
      <c r="E3217" s="89">
        <v>28</v>
      </c>
      <c r="F3217" s="89">
        <v>1</v>
      </c>
      <c r="G3217" s="89">
        <v>1</v>
      </c>
      <c r="H3217" s="89">
        <v>0</v>
      </c>
      <c r="I3217" s="89">
        <v>2</v>
      </c>
      <c r="J3217" s="89">
        <v>0</v>
      </c>
      <c r="K3217" s="89">
        <v>0</v>
      </c>
      <c r="L3217" s="89">
        <v>0</v>
      </c>
      <c r="M3217" s="89">
        <v>0</v>
      </c>
      <c r="N3217" s="89">
        <v>0</v>
      </c>
      <c r="O3217" s="89">
        <v>2</v>
      </c>
      <c r="P3217" s="89">
        <v>164</v>
      </c>
      <c r="Q3217" s="89">
        <v>12545.5</v>
      </c>
      <c r="R3217" s="88">
        <f>VLOOKUP(P3217,NEW_TRAIN_TEST!$A$1:$M$980,13,0)</f>
        <v>11993</v>
      </c>
      <c r="S3217" s="88">
        <f>VLOOKUP(P3217,NEW_TRAIN_TEST!$A$1:$M$980,11,0)</f>
        <v>13637</v>
      </c>
      <c r="T3217" s="6">
        <f t="shared" si="100"/>
        <v>0</v>
      </c>
      <c r="U3217" s="6">
        <f t="shared" si="101"/>
        <v>0</v>
      </c>
    </row>
    <row r="3218" spans="1:21" x14ac:dyDescent="0.2">
      <c r="A3218" s="88">
        <v>3216</v>
      </c>
      <c r="B3218" s="88">
        <v>3</v>
      </c>
      <c r="C3218" s="88" t="s">
        <v>2121</v>
      </c>
      <c r="D3218" s="89" t="s">
        <v>1431</v>
      </c>
      <c r="E3218" s="89">
        <v>4</v>
      </c>
      <c r="F3218" s="89">
        <v>4</v>
      </c>
      <c r="G3218" s="89">
        <v>1</v>
      </c>
      <c r="H3218" s="89">
        <v>2</v>
      </c>
      <c r="I3218" s="89">
        <v>2</v>
      </c>
      <c r="J3218" s="89">
        <v>2</v>
      </c>
      <c r="K3218" s="89">
        <v>0</v>
      </c>
      <c r="L3218" s="89">
        <v>1</v>
      </c>
      <c r="M3218" s="89">
        <v>8</v>
      </c>
      <c r="N3218" s="89">
        <v>0</v>
      </c>
      <c r="O3218" s="89">
        <v>2</v>
      </c>
      <c r="P3218" s="89">
        <v>579</v>
      </c>
      <c r="Q3218" s="89">
        <v>4055.5</v>
      </c>
      <c r="R3218" s="88">
        <f>VLOOKUP(P3218,NEW_TRAIN_TEST!$A$1:$M$980,13,0)</f>
        <v>2950</v>
      </c>
      <c r="S3218" s="88">
        <f>VLOOKUP(P3218,NEW_TRAIN_TEST!$A$1:$M$980,11,0)</f>
        <v>4132</v>
      </c>
      <c r="T3218" s="6">
        <f t="shared" si="100"/>
        <v>1</v>
      </c>
      <c r="U3218" s="6">
        <f t="shared" si="101"/>
        <v>1</v>
      </c>
    </row>
    <row r="3219" spans="1:21" x14ac:dyDescent="0.2">
      <c r="A3219" s="88">
        <v>3217</v>
      </c>
      <c r="B3219" s="88">
        <v>3</v>
      </c>
      <c r="C3219" s="88" t="s">
        <v>2121</v>
      </c>
      <c r="D3219" s="89" t="s">
        <v>1431</v>
      </c>
      <c r="E3219" s="89">
        <v>13</v>
      </c>
      <c r="F3219" s="89">
        <v>2</v>
      </c>
      <c r="G3219" s="89">
        <v>1</v>
      </c>
      <c r="H3219" s="89">
        <v>2</v>
      </c>
      <c r="I3219" s="89">
        <v>2</v>
      </c>
      <c r="J3219" s="89">
        <v>0</v>
      </c>
      <c r="K3219" s="89">
        <v>0</v>
      </c>
      <c r="L3219" s="89">
        <v>1</v>
      </c>
      <c r="M3219" s="89">
        <v>0</v>
      </c>
      <c r="N3219" s="89">
        <v>0</v>
      </c>
      <c r="O3219" s="89">
        <v>2</v>
      </c>
      <c r="P3219" s="89">
        <v>68</v>
      </c>
      <c r="Q3219" s="89">
        <v>729.5</v>
      </c>
      <c r="R3219" s="88">
        <f>VLOOKUP(P3219,NEW_TRAIN_TEST!$A$1:$M$980,13,0)</f>
        <v>709</v>
      </c>
      <c r="S3219" s="88">
        <f>VLOOKUP(P3219,NEW_TRAIN_TEST!$A$1:$M$980,11,0)</f>
        <v>732</v>
      </c>
      <c r="T3219" s="6">
        <f t="shared" si="100"/>
        <v>1</v>
      </c>
      <c r="U3219" s="6">
        <f t="shared" si="101"/>
        <v>0</v>
      </c>
    </row>
    <row r="3220" spans="1:21" x14ac:dyDescent="0.2">
      <c r="A3220" s="88">
        <v>3218</v>
      </c>
      <c r="B3220" s="88">
        <v>3</v>
      </c>
      <c r="C3220" s="88" t="s">
        <v>2121</v>
      </c>
      <c r="D3220" s="89" t="s">
        <v>1431</v>
      </c>
      <c r="E3220" s="89">
        <v>10</v>
      </c>
      <c r="F3220" s="89">
        <v>0</v>
      </c>
      <c r="G3220" s="89">
        <v>0</v>
      </c>
      <c r="H3220" s="89">
        <v>0</v>
      </c>
      <c r="I3220" s="89">
        <v>0</v>
      </c>
      <c r="J3220" s="89">
        <v>0</v>
      </c>
      <c r="K3220" s="89">
        <v>0</v>
      </c>
      <c r="L3220" s="89">
        <v>0</v>
      </c>
      <c r="M3220" s="89">
        <v>0</v>
      </c>
      <c r="N3220" s="89">
        <v>0</v>
      </c>
      <c r="O3220" s="89">
        <v>0</v>
      </c>
      <c r="P3220" s="89">
        <v>69</v>
      </c>
      <c r="Q3220" s="89">
        <v>496</v>
      </c>
      <c r="R3220" s="88">
        <f>VLOOKUP(P3220,NEW_TRAIN_TEST!$A$1:$M$980,13,0)</f>
        <v>471</v>
      </c>
      <c r="S3220" s="88">
        <f>VLOOKUP(P3220,NEW_TRAIN_TEST!$A$1:$M$980,11,0)</f>
        <v>497</v>
      </c>
      <c r="T3220" s="6">
        <f t="shared" si="100"/>
        <v>0</v>
      </c>
      <c r="U3220" s="6">
        <f t="shared" si="101"/>
        <v>0</v>
      </c>
    </row>
    <row r="3221" spans="1:21" x14ac:dyDescent="0.2">
      <c r="A3221" s="88">
        <v>3219</v>
      </c>
      <c r="B3221" s="88">
        <v>3</v>
      </c>
      <c r="C3221" s="88" t="s">
        <v>2121</v>
      </c>
      <c r="D3221" s="89" t="s">
        <v>1431</v>
      </c>
      <c r="E3221" s="89">
        <v>12</v>
      </c>
      <c r="F3221" s="89">
        <v>2</v>
      </c>
      <c r="G3221" s="89">
        <v>0</v>
      </c>
      <c r="H3221" s="89">
        <v>0</v>
      </c>
      <c r="I3221" s="89">
        <v>2</v>
      </c>
      <c r="J3221" s="89">
        <v>0</v>
      </c>
      <c r="K3221" s="89">
        <v>0</v>
      </c>
      <c r="L3221" s="89">
        <v>1</v>
      </c>
      <c r="M3221" s="89">
        <v>0</v>
      </c>
      <c r="N3221" s="89">
        <v>0</v>
      </c>
      <c r="O3221" s="89">
        <v>2</v>
      </c>
      <c r="P3221" s="89">
        <v>70</v>
      </c>
      <c r="Q3221" s="89">
        <v>538.5</v>
      </c>
      <c r="R3221" s="88">
        <f>VLOOKUP(P3221,NEW_TRAIN_TEST!$A$1:$M$980,13,0)</f>
        <v>529</v>
      </c>
      <c r="S3221" s="88">
        <f>VLOOKUP(P3221,NEW_TRAIN_TEST!$A$1:$M$980,11,0)</f>
        <v>544</v>
      </c>
      <c r="T3221" s="6">
        <f t="shared" si="100"/>
        <v>1</v>
      </c>
      <c r="U3221" s="6">
        <f t="shared" si="101"/>
        <v>0</v>
      </c>
    </row>
    <row r="3222" spans="1:21" x14ac:dyDescent="0.2">
      <c r="A3222" s="88">
        <v>3220</v>
      </c>
      <c r="B3222" s="88">
        <v>3</v>
      </c>
      <c r="C3222" s="88" t="s">
        <v>2121</v>
      </c>
      <c r="D3222" s="89" t="s">
        <v>1431</v>
      </c>
      <c r="E3222" s="89">
        <v>17</v>
      </c>
      <c r="F3222" s="89">
        <v>0</v>
      </c>
      <c r="G3222" s="89">
        <v>1</v>
      </c>
      <c r="H3222" s="89">
        <v>0</v>
      </c>
      <c r="I3222" s="89">
        <v>0</v>
      </c>
      <c r="J3222" s="89">
        <v>0</v>
      </c>
      <c r="K3222" s="89">
        <v>0</v>
      </c>
      <c r="L3222" s="89">
        <v>0</v>
      </c>
      <c r="M3222" s="89">
        <v>0</v>
      </c>
      <c r="N3222" s="89">
        <v>0</v>
      </c>
      <c r="O3222" s="89">
        <v>0</v>
      </c>
      <c r="P3222" s="89">
        <v>7</v>
      </c>
      <c r="Q3222" s="89">
        <v>6495.5</v>
      </c>
      <c r="R3222" s="88">
        <f>VLOOKUP(P3222,NEW_TRAIN_TEST!$A$1:$M$980,13,0)</f>
        <v>6234.5</v>
      </c>
      <c r="S3222" s="88">
        <f>VLOOKUP(P3222,NEW_TRAIN_TEST!$A$1:$M$980,11,0)</f>
        <v>6612</v>
      </c>
      <c r="T3222" s="6">
        <f t="shared" si="100"/>
        <v>0</v>
      </c>
      <c r="U3222" s="6">
        <f t="shared" si="101"/>
        <v>0</v>
      </c>
    </row>
    <row r="3223" spans="1:21" x14ac:dyDescent="0.2">
      <c r="A3223" s="88">
        <v>3221</v>
      </c>
      <c r="B3223" s="88">
        <v>3</v>
      </c>
      <c r="C3223" s="88" t="s">
        <v>2121</v>
      </c>
      <c r="D3223" s="89" t="s">
        <v>1431</v>
      </c>
      <c r="E3223" s="89">
        <v>9</v>
      </c>
      <c r="F3223" s="89">
        <v>3</v>
      </c>
      <c r="G3223" s="89">
        <v>0</v>
      </c>
      <c r="H3223" s="89">
        <v>2</v>
      </c>
      <c r="I3223" s="89">
        <v>2</v>
      </c>
      <c r="J3223" s="89">
        <v>0</v>
      </c>
      <c r="K3223" s="89">
        <v>0</v>
      </c>
      <c r="L3223" s="89">
        <v>1</v>
      </c>
      <c r="M3223" s="89">
        <v>0</v>
      </c>
      <c r="N3223" s="89">
        <v>0</v>
      </c>
      <c r="O3223" s="89">
        <v>2</v>
      </c>
      <c r="P3223" s="89">
        <v>256</v>
      </c>
      <c r="Q3223" s="89">
        <v>16065.17</v>
      </c>
      <c r="R3223" s="88">
        <f>VLOOKUP(P3223,NEW_TRAIN_TEST!$A$1:$M$980,13,0)</f>
        <v>16029</v>
      </c>
      <c r="S3223" s="88">
        <f>VLOOKUP(P3223,NEW_TRAIN_TEST!$A$1:$M$980,11,0)</f>
        <v>16586</v>
      </c>
      <c r="T3223" s="6">
        <f t="shared" si="100"/>
        <v>1</v>
      </c>
      <c r="U3223" s="6">
        <f t="shared" si="101"/>
        <v>0</v>
      </c>
    </row>
    <row r="3224" spans="1:21" x14ac:dyDescent="0.2">
      <c r="A3224" s="88">
        <v>3222</v>
      </c>
      <c r="B3224" s="88">
        <v>3</v>
      </c>
      <c r="C3224" s="88" t="s">
        <v>2121</v>
      </c>
      <c r="D3224" s="89" t="s">
        <v>1431</v>
      </c>
      <c r="E3224" s="89">
        <v>5</v>
      </c>
      <c r="F3224" s="89">
        <v>2</v>
      </c>
      <c r="G3224" s="89">
        <v>0</v>
      </c>
      <c r="H3224" s="89">
        <v>2</v>
      </c>
      <c r="I3224" s="89">
        <v>2</v>
      </c>
      <c r="J3224" s="89">
        <v>0</v>
      </c>
      <c r="K3224" s="89">
        <v>0</v>
      </c>
      <c r="L3224" s="89">
        <v>1</v>
      </c>
      <c r="M3224" s="89">
        <v>0</v>
      </c>
      <c r="N3224" s="89">
        <v>0</v>
      </c>
      <c r="O3224" s="89">
        <v>2</v>
      </c>
      <c r="P3224" s="89">
        <v>565</v>
      </c>
      <c r="Q3224" s="89">
        <v>2980.5</v>
      </c>
      <c r="R3224" s="88">
        <f>VLOOKUP(P3224,NEW_TRAIN_TEST!$A$1:$M$980,13,0)</f>
        <v>2763</v>
      </c>
      <c r="S3224" s="88">
        <f>VLOOKUP(P3224,NEW_TRAIN_TEST!$A$1:$M$980,11,0)</f>
        <v>3845</v>
      </c>
      <c r="T3224" s="6">
        <f t="shared" si="100"/>
        <v>1</v>
      </c>
      <c r="U3224" s="6">
        <f t="shared" si="101"/>
        <v>0</v>
      </c>
    </row>
    <row r="3225" spans="1:21" x14ac:dyDescent="0.2">
      <c r="A3225" s="88">
        <v>3223</v>
      </c>
      <c r="B3225" s="88">
        <v>3</v>
      </c>
      <c r="C3225" s="88" t="s">
        <v>2121</v>
      </c>
      <c r="D3225" s="89" t="s">
        <v>1431</v>
      </c>
      <c r="E3225" s="89">
        <v>4</v>
      </c>
      <c r="F3225" s="89">
        <v>6</v>
      </c>
      <c r="G3225" s="89">
        <v>0</v>
      </c>
      <c r="H3225" s="89">
        <v>0</v>
      </c>
      <c r="I3225" s="89">
        <v>2</v>
      </c>
      <c r="J3225" s="89">
        <v>2</v>
      </c>
      <c r="K3225" s="89">
        <v>0</v>
      </c>
      <c r="L3225" s="89">
        <v>1</v>
      </c>
      <c r="M3225" s="89">
        <v>18</v>
      </c>
      <c r="N3225" s="89">
        <v>0</v>
      </c>
      <c r="O3225" s="89">
        <v>2</v>
      </c>
      <c r="P3225" s="89">
        <v>406</v>
      </c>
      <c r="Q3225" s="89">
        <v>15147</v>
      </c>
      <c r="R3225" s="88">
        <f>VLOOKUP(P3225,NEW_TRAIN_TEST!$A$1:$M$980,13,0)</f>
        <v>15146</v>
      </c>
      <c r="S3225" s="88">
        <f>VLOOKUP(P3225,NEW_TRAIN_TEST!$A$1:$M$980,11,0)</f>
        <v>15237</v>
      </c>
      <c r="T3225" s="6">
        <f t="shared" si="100"/>
        <v>1</v>
      </c>
      <c r="U3225" s="6">
        <f t="shared" si="101"/>
        <v>1</v>
      </c>
    </row>
    <row r="3226" spans="1:21" x14ac:dyDescent="0.2">
      <c r="A3226" s="88">
        <v>3224</v>
      </c>
      <c r="B3226" s="88">
        <v>3</v>
      </c>
      <c r="C3226" s="88" t="s">
        <v>2121</v>
      </c>
      <c r="D3226" s="89" t="s">
        <v>1431</v>
      </c>
      <c r="E3226" s="89">
        <v>12</v>
      </c>
      <c r="F3226" s="89">
        <v>3</v>
      </c>
      <c r="G3226" s="89">
        <v>1</v>
      </c>
      <c r="H3226" s="89">
        <v>2</v>
      </c>
      <c r="I3226" s="89">
        <v>2</v>
      </c>
      <c r="J3226" s="89">
        <v>2</v>
      </c>
      <c r="K3226" s="89">
        <v>0</v>
      </c>
      <c r="L3226" s="89">
        <v>0</v>
      </c>
      <c r="M3226" s="89">
        <v>0</v>
      </c>
      <c r="N3226" s="89">
        <v>0</v>
      </c>
      <c r="O3226" s="89">
        <v>2</v>
      </c>
      <c r="P3226" s="89">
        <v>766</v>
      </c>
      <c r="Q3226" s="89">
        <v>9923</v>
      </c>
      <c r="R3226" s="88">
        <f>VLOOKUP(P3226,NEW_TRAIN_TEST!$A$1:$M$980,13,0)</f>
        <v>9204</v>
      </c>
      <c r="S3226" s="88">
        <f>VLOOKUP(P3226,NEW_TRAIN_TEST!$A$1:$M$980,11,0)</f>
        <v>10090</v>
      </c>
      <c r="T3226" s="6">
        <f t="shared" si="100"/>
        <v>0</v>
      </c>
      <c r="U3226" s="6">
        <f t="shared" si="101"/>
        <v>0</v>
      </c>
    </row>
    <row r="3227" spans="1:21" x14ac:dyDescent="0.2">
      <c r="A3227" s="88">
        <v>3225</v>
      </c>
      <c r="B3227" s="88">
        <v>3</v>
      </c>
      <c r="C3227" s="88" t="s">
        <v>2121</v>
      </c>
      <c r="D3227" s="89" t="s">
        <v>1431</v>
      </c>
      <c r="E3227" s="89">
        <v>2</v>
      </c>
      <c r="F3227" s="89">
        <v>0</v>
      </c>
      <c r="G3227" s="89">
        <v>0</v>
      </c>
      <c r="H3227" s="89">
        <v>0</v>
      </c>
      <c r="I3227" s="89">
        <v>0</v>
      </c>
      <c r="J3227" s="89">
        <v>0</v>
      </c>
      <c r="K3227" s="89">
        <v>0</v>
      </c>
      <c r="L3227" s="89">
        <v>0</v>
      </c>
      <c r="M3227" s="89">
        <v>0</v>
      </c>
      <c r="N3227" s="89">
        <v>0</v>
      </c>
      <c r="O3227" s="89">
        <v>0</v>
      </c>
      <c r="P3227" s="89">
        <v>710</v>
      </c>
      <c r="Q3227" s="89">
        <v>9021.5</v>
      </c>
      <c r="R3227" s="88">
        <f>VLOOKUP(P3227,NEW_TRAIN_TEST!$A$1:$M$980,13,0)</f>
        <v>8933</v>
      </c>
      <c r="S3227" s="88">
        <f>VLOOKUP(P3227,NEW_TRAIN_TEST!$A$1:$M$980,11,0)</f>
        <v>9057</v>
      </c>
      <c r="T3227" s="6">
        <f t="shared" si="100"/>
        <v>0</v>
      </c>
      <c r="U3227" s="6">
        <f t="shared" si="101"/>
        <v>0</v>
      </c>
    </row>
    <row r="3228" spans="1:21" x14ac:dyDescent="0.2">
      <c r="A3228" s="88">
        <v>3226</v>
      </c>
      <c r="B3228" s="88">
        <v>3</v>
      </c>
      <c r="C3228" s="88" t="s">
        <v>2121</v>
      </c>
      <c r="D3228" s="89" t="s">
        <v>1431</v>
      </c>
      <c r="E3228" s="89">
        <v>14</v>
      </c>
      <c r="F3228" s="89">
        <v>0</v>
      </c>
      <c r="G3228" s="89">
        <v>1</v>
      </c>
      <c r="H3228" s="89">
        <v>0</v>
      </c>
      <c r="I3228" s="89">
        <v>0</v>
      </c>
      <c r="J3228" s="89">
        <v>0</v>
      </c>
      <c r="K3228" s="89">
        <v>0</v>
      </c>
      <c r="L3228" s="89">
        <v>0</v>
      </c>
      <c r="M3228" s="89">
        <v>0</v>
      </c>
      <c r="N3228" s="89">
        <v>0</v>
      </c>
      <c r="O3228" s="89">
        <v>0</v>
      </c>
      <c r="P3228" s="89">
        <v>67</v>
      </c>
      <c r="Q3228" s="89">
        <v>650.5</v>
      </c>
      <c r="R3228" s="88">
        <f>VLOOKUP(P3228,NEW_TRAIN_TEST!$A$1:$M$980,13,0)</f>
        <v>628</v>
      </c>
      <c r="S3228" s="88">
        <f>VLOOKUP(P3228,NEW_TRAIN_TEST!$A$1:$M$980,11,0)</f>
        <v>656</v>
      </c>
      <c r="T3228" s="6">
        <f t="shared" si="100"/>
        <v>0</v>
      </c>
      <c r="U3228" s="6">
        <f t="shared" si="101"/>
        <v>0</v>
      </c>
    </row>
    <row r="3229" spans="1:21" x14ac:dyDescent="0.2">
      <c r="A3229" s="88">
        <v>3227</v>
      </c>
      <c r="B3229" s="88">
        <v>3</v>
      </c>
      <c r="C3229" s="88" t="s">
        <v>2121</v>
      </c>
      <c r="D3229" s="89" t="s">
        <v>1431</v>
      </c>
      <c r="E3229" s="89">
        <v>9</v>
      </c>
      <c r="F3229" s="89">
        <v>1</v>
      </c>
      <c r="G3229" s="89">
        <v>1</v>
      </c>
      <c r="H3229" s="89">
        <v>0</v>
      </c>
      <c r="I3229" s="89">
        <v>2</v>
      </c>
      <c r="J3229" s="89">
        <v>0</v>
      </c>
      <c r="K3229" s="89">
        <v>0</v>
      </c>
      <c r="L3229" s="89">
        <v>1</v>
      </c>
      <c r="M3229" s="89">
        <v>24</v>
      </c>
      <c r="N3229" s="89">
        <v>0</v>
      </c>
      <c r="O3229" s="89">
        <v>2</v>
      </c>
      <c r="P3229" s="89">
        <v>67</v>
      </c>
      <c r="Q3229" s="89">
        <v>653</v>
      </c>
      <c r="R3229" s="88">
        <f>VLOOKUP(P3229,NEW_TRAIN_TEST!$A$1:$M$980,13,0)</f>
        <v>628</v>
      </c>
      <c r="S3229" s="88">
        <f>VLOOKUP(P3229,NEW_TRAIN_TEST!$A$1:$M$980,11,0)</f>
        <v>656</v>
      </c>
      <c r="T3229" s="6">
        <f t="shared" si="100"/>
        <v>1</v>
      </c>
      <c r="U3229" s="6">
        <f t="shared" si="101"/>
        <v>1</v>
      </c>
    </row>
    <row r="3230" spans="1:21" x14ac:dyDescent="0.2">
      <c r="A3230" s="88">
        <v>3228</v>
      </c>
      <c r="B3230" s="88">
        <v>3</v>
      </c>
      <c r="C3230" s="88" t="s">
        <v>2121</v>
      </c>
      <c r="D3230" s="89" t="s">
        <v>1431</v>
      </c>
      <c r="E3230" s="89">
        <v>7</v>
      </c>
      <c r="F3230" s="89">
        <v>0</v>
      </c>
      <c r="G3230" s="89">
        <v>0</v>
      </c>
      <c r="H3230" s="89">
        <v>0</v>
      </c>
      <c r="I3230" s="89">
        <v>0</v>
      </c>
      <c r="J3230" s="89">
        <v>0</v>
      </c>
      <c r="K3230" s="89">
        <v>0</v>
      </c>
      <c r="L3230" s="89">
        <v>1</v>
      </c>
      <c r="M3230" s="89">
        <v>0</v>
      </c>
      <c r="N3230" s="89">
        <v>0</v>
      </c>
      <c r="O3230" s="89">
        <v>0</v>
      </c>
      <c r="P3230" s="89">
        <v>78</v>
      </c>
      <c r="Q3230" s="89">
        <v>477</v>
      </c>
      <c r="R3230" s="88">
        <f>VLOOKUP(P3230,NEW_TRAIN_TEST!$A$1:$M$980,13,0)</f>
        <v>470.5</v>
      </c>
      <c r="S3230" s="88">
        <f>VLOOKUP(P3230,NEW_TRAIN_TEST!$A$1:$M$980,11,0)</f>
        <v>478</v>
      </c>
      <c r="T3230" s="6">
        <f t="shared" si="100"/>
        <v>1</v>
      </c>
      <c r="U3230" s="6">
        <f t="shared" si="101"/>
        <v>0</v>
      </c>
    </row>
    <row r="3231" spans="1:21" x14ac:dyDescent="0.2">
      <c r="A3231" s="88">
        <v>3229</v>
      </c>
      <c r="B3231" s="88">
        <v>3</v>
      </c>
      <c r="C3231" s="88" t="s">
        <v>2121</v>
      </c>
      <c r="D3231" s="89" t="s">
        <v>1431</v>
      </c>
      <c r="E3231" s="89">
        <v>5</v>
      </c>
      <c r="F3231" s="89">
        <v>1</v>
      </c>
      <c r="G3231" s="89">
        <v>1</v>
      </c>
      <c r="H3231" s="89">
        <v>0</v>
      </c>
      <c r="I3231" s="89">
        <v>2</v>
      </c>
      <c r="J3231" s="89">
        <v>0</v>
      </c>
      <c r="K3231" s="89">
        <v>0</v>
      </c>
      <c r="L3231" s="89">
        <v>1</v>
      </c>
      <c r="M3231" s="89">
        <v>12</v>
      </c>
      <c r="N3231" s="89">
        <v>0</v>
      </c>
      <c r="O3231" s="89">
        <v>2</v>
      </c>
      <c r="P3231" s="89">
        <v>78</v>
      </c>
      <c r="Q3231" s="89">
        <v>478</v>
      </c>
      <c r="R3231" s="88">
        <f>VLOOKUP(P3231,NEW_TRAIN_TEST!$A$1:$M$980,13,0)</f>
        <v>470.5</v>
      </c>
      <c r="S3231" s="88">
        <f>VLOOKUP(P3231,NEW_TRAIN_TEST!$A$1:$M$980,11,0)</f>
        <v>478</v>
      </c>
      <c r="T3231" s="6">
        <f t="shared" si="100"/>
        <v>1</v>
      </c>
      <c r="U3231" s="6">
        <f t="shared" si="101"/>
        <v>1</v>
      </c>
    </row>
    <row r="3232" spans="1:21" x14ac:dyDescent="0.2">
      <c r="A3232" s="88">
        <v>3230</v>
      </c>
      <c r="B3232" s="88">
        <v>3</v>
      </c>
      <c r="C3232" s="88" t="s">
        <v>2121</v>
      </c>
      <c r="D3232" s="89" t="s">
        <v>1431</v>
      </c>
      <c r="E3232" s="89">
        <v>2</v>
      </c>
      <c r="F3232" s="89">
        <v>0</v>
      </c>
      <c r="G3232" s="89">
        <v>0</v>
      </c>
      <c r="H3232" s="89">
        <v>0</v>
      </c>
      <c r="I3232" s="89">
        <v>0</v>
      </c>
      <c r="J3232" s="89">
        <v>0</v>
      </c>
      <c r="K3232" s="89">
        <v>0</v>
      </c>
      <c r="L3232" s="89">
        <v>0</v>
      </c>
      <c r="M3232" s="89">
        <v>0</v>
      </c>
      <c r="N3232" s="89">
        <v>0</v>
      </c>
      <c r="O3232" s="89">
        <v>0</v>
      </c>
      <c r="P3232" s="89">
        <v>267</v>
      </c>
      <c r="Q3232" s="89">
        <v>8968</v>
      </c>
      <c r="R3232" s="88">
        <f>VLOOKUP(P3232,NEW_TRAIN_TEST!$A$1:$M$980,13,0)</f>
        <v>8177</v>
      </c>
      <c r="S3232" s="88">
        <f>VLOOKUP(P3232,NEW_TRAIN_TEST!$A$1:$M$980,11,0)</f>
        <v>8999</v>
      </c>
      <c r="T3232" s="6">
        <f t="shared" si="100"/>
        <v>0</v>
      </c>
      <c r="U3232" s="6">
        <f t="shared" si="101"/>
        <v>0</v>
      </c>
    </row>
    <row r="3233" spans="1:21" x14ac:dyDescent="0.2">
      <c r="A3233" s="88">
        <v>3231</v>
      </c>
      <c r="B3233" s="88">
        <v>3</v>
      </c>
      <c r="C3233" s="88" t="s">
        <v>2121</v>
      </c>
      <c r="D3233" s="89" t="s">
        <v>1431</v>
      </c>
      <c r="E3233" s="89">
        <v>4</v>
      </c>
      <c r="F3233" s="89">
        <v>1</v>
      </c>
      <c r="G3233" s="89">
        <v>0</v>
      </c>
      <c r="H3233" s="89">
        <v>0</v>
      </c>
      <c r="I3233" s="89">
        <v>2</v>
      </c>
      <c r="J3233" s="89">
        <v>0</v>
      </c>
      <c r="K3233" s="89">
        <v>0</v>
      </c>
      <c r="L3233" s="89">
        <v>1</v>
      </c>
      <c r="M3233" s="89">
        <v>0</v>
      </c>
      <c r="N3233" s="89">
        <v>0</v>
      </c>
      <c r="O3233" s="89">
        <v>2</v>
      </c>
      <c r="P3233" s="89">
        <v>105</v>
      </c>
      <c r="Q3233" s="89">
        <v>4648</v>
      </c>
      <c r="R3233" s="88">
        <f>VLOOKUP(P3233,NEW_TRAIN_TEST!$A$1:$M$980,13,0)</f>
        <v>4454.5</v>
      </c>
      <c r="S3233" s="88">
        <f>VLOOKUP(P3233,NEW_TRAIN_TEST!$A$1:$M$980,11,0)</f>
        <v>4715</v>
      </c>
      <c r="T3233" s="6">
        <f t="shared" si="100"/>
        <v>1</v>
      </c>
      <c r="U3233" s="6">
        <f t="shared" si="101"/>
        <v>0</v>
      </c>
    </row>
    <row r="3234" spans="1:21" x14ac:dyDescent="0.2">
      <c r="A3234" s="88">
        <v>3232</v>
      </c>
      <c r="B3234" s="88">
        <v>3</v>
      </c>
      <c r="C3234" s="88" t="s">
        <v>2121</v>
      </c>
      <c r="D3234" s="89" t="s">
        <v>1431</v>
      </c>
      <c r="E3234" s="89">
        <v>7</v>
      </c>
      <c r="F3234" s="89">
        <v>0</v>
      </c>
      <c r="G3234" s="89">
        <v>0</v>
      </c>
      <c r="H3234" s="89">
        <v>0</v>
      </c>
      <c r="I3234" s="89">
        <v>0</v>
      </c>
      <c r="J3234" s="89">
        <v>0</v>
      </c>
      <c r="K3234" s="89">
        <v>0</v>
      </c>
      <c r="L3234" s="89">
        <v>1</v>
      </c>
      <c r="M3234" s="89">
        <v>0</v>
      </c>
      <c r="N3234" s="89">
        <v>0</v>
      </c>
      <c r="O3234" s="89">
        <v>0</v>
      </c>
      <c r="P3234" s="89">
        <v>81</v>
      </c>
      <c r="Q3234" s="89">
        <v>557.5</v>
      </c>
      <c r="R3234" s="88">
        <f>VLOOKUP(P3234,NEW_TRAIN_TEST!$A$1:$M$980,13,0)</f>
        <v>552.5</v>
      </c>
      <c r="S3234" s="88">
        <f>VLOOKUP(P3234,NEW_TRAIN_TEST!$A$1:$M$980,11,0)</f>
        <v>562</v>
      </c>
      <c r="T3234" s="6">
        <f t="shared" si="100"/>
        <v>1</v>
      </c>
      <c r="U3234" s="6">
        <f t="shared" si="101"/>
        <v>0</v>
      </c>
    </row>
    <row r="3235" spans="1:21" x14ac:dyDescent="0.2">
      <c r="A3235" s="88">
        <v>3233</v>
      </c>
      <c r="B3235" s="88">
        <v>3</v>
      </c>
      <c r="C3235" s="88" t="s">
        <v>2121</v>
      </c>
      <c r="D3235" s="89" t="s">
        <v>1431</v>
      </c>
      <c r="E3235" s="89">
        <v>11</v>
      </c>
      <c r="F3235" s="89">
        <v>2</v>
      </c>
      <c r="G3235" s="89">
        <v>0</v>
      </c>
      <c r="H3235" s="89">
        <v>0</v>
      </c>
      <c r="I3235" s="89">
        <v>2</v>
      </c>
      <c r="J3235" s="89">
        <v>2</v>
      </c>
      <c r="K3235" s="89">
        <v>0</v>
      </c>
      <c r="L3235" s="89">
        <v>0</v>
      </c>
      <c r="M3235" s="89">
        <v>0</v>
      </c>
      <c r="N3235" s="89">
        <v>0</v>
      </c>
      <c r="O3235" s="89">
        <v>2</v>
      </c>
      <c r="P3235" s="89">
        <v>507</v>
      </c>
      <c r="Q3235" s="89">
        <v>9124.5</v>
      </c>
      <c r="R3235" s="88">
        <f>VLOOKUP(P3235,NEW_TRAIN_TEST!$A$1:$M$980,13,0)</f>
        <v>8877.5</v>
      </c>
      <c r="S3235" s="88">
        <f>VLOOKUP(P3235,NEW_TRAIN_TEST!$A$1:$M$980,11,0)</f>
        <v>9308</v>
      </c>
      <c r="T3235" s="6">
        <f t="shared" si="100"/>
        <v>0</v>
      </c>
      <c r="U3235" s="6">
        <f t="shared" si="101"/>
        <v>0</v>
      </c>
    </row>
    <row r="3236" spans="1:21" x14ac:dyDescent="0.2">
      <c r="A3236" s="88">
        <v>3234</v>
      </c>
      <c r="B3236" s="88">
        <v>3</v>
      </c>
      <c r="C3236" s="88" t="s">
        <v>2121</v>
      </c>
      <c r="D3236" s="89" t="s">
        <v>1431</v>
      </c>
      <c r="E3236" s="89">
        <v>8</v>
      </c>
      <c r="F3236" s="89">
        <v>0</v>
      </c>
      <c r="G3236" s="89">
        <v>0</v>
      </c>
      <c r="H3236" s="89">
        <v>0</v>
      </c>
      <c r="I3236" s="89">
        <v>0</v>
      </c>
      <c r="J3236" s="89">
        <v>0</v>
      </c>
      <c r="K3236" s="89">
        <v>0</v>
      </c>
      <c r="L3236" s="89">
        <v>1</v>
      </c>
      <c r="M3236" s="89">
        <v>0</v>
      </c>
      <c r="N3236" s="89">
        <v>0</v>
      </c>
      <c r="O3236" s="89">
        <v>0</v>
      </c>
      <c r="P3236" s="89">
        <v>159</v>
      </c>
      <c r="Q3236" s="89">
        <v>11847.75</v>
      </c>
      <c r="R3236" s="88">
        <f>VLOOKUP(P3236,NEW_TRAIN_TEST!$A$1:$M$980,13,0)</f>
        <v>10213</v>
      </c>
      <c r="S3236" s="88">
        <f>VLOOKUP(P3236,NEW_TRAIN_TEST!$A$1:$M$980,11,0)</f>
        <v>11916</v>
      </c>
      <c r="T3236" s="6">
        <f t="shared" si="100"/>
        <v>1</v>
      </c>
      <c r="U3236" s="6">
        <f t="shared" si="101"/>
        <v>0</v>
      </c>
    </row>
    <row r="3237" spans="1:21" x14ac:dyDescent="0.2">
      <c r="A3237" s="88">
        <v>3235</v>
      </c>
      <c r="B3237" s="88">
        <v>3</v>
      </c>
      <c r="C3237" s="88" t="s">
        <v>2121</v>
      </c>
      <c r="D3237" s="89" t="s">
        <v>1431</v>
      </c>
      <c r="E3237" s="89">
        <v>3</v>
      </c>
      <c r="F3237" s="89">
        <v>0</v>
      </c>
      <c r="G3237" s="89">
        <v>0</v>
      </c>
      <c r="H3237" s="89">
        <v>0</v>
      </c>
      <c r="I3237" s="89">
        <v>0</v>
      </c>
      <c r="J3237" s="89">
        <v>0</v>
      </c>
      <c r="K3237" s="89">
        <v>0</v>
      </c>
      <c r="L3237" s="89">
        <v>1</v>
      </c>
      <c r="M3237" s="89">
        <v>0</v>
      </c>
      <c r="N3237" s="89">
        <v>0</v>
      </c>
      <c r="O3237" s="89">
        <v>0</v>
      </c>
      <c r="P3237" s="89">
        <v>279</v>
      </c>
      <c r="Q3237" s="89">
        <v>11802</v>
      </c>
      <c r="R3237" s="88">
        <f>VLOOKUP(P3237,NEW_TRAIN_TEST!$A$1:$M$980,13,0)</f>
        <v>11270</v>
      </c>
      <c r="S3237" s="88">
        <f>VLOOKUP(P3237,NEW_TRAIN_TEST!$A$1:$M$980,11,0)</f>
        <v>11881</v>
      </c>
      <c r="T3237" s="6">
        <f t="shared" si="100"/>
        <v>1</v>
      </c>
      <c r="U3237" s="6">
        <f t="shared" si="101"/>
        <v>0</v>
      </c>
    </row>
    <row r="3238" spans="1:21" x14ac:dyDescent="0.2">
      <c r="A3238" s="88">
        <v>3236</v>
      </c>
      <c r="B3238" s="88">
        <v>3</v>
      </c>
      <c r="C3238" s="88" t="s">
        <v>2121</v>
      </c>
      <c r="D3238" s="89" t="s">
        <v>1431</v>
      </c>
      <c r="E3238" s="89">
        <v>12</v>
      </c>
      <c r="F3238" s="89">
        <v>0</v>
      </c>
      <c r="G3238" s="89">
        <v>0</v>
      </c>
      <c r="H3238" s="89">
        <v>0</v>
      </c>
      <c r="I3238" s="89">
        <v>0</v>
      </c>
      <c r="J3238" s="89">
        <v>0</v>
      </c>
      <c r="K3238" s="89">
        <v>0</v>
      </c>
      <c r="L3238" s="89">
        <v>0</v>
      </c>
      <c r="M3238" s="89">
        <v>0</v>
      </c>
      <c r="N3238" s="89">
        <v>0</v>
      </c>
      <c r="O3238" s="89">
        <v>0</v>
      </c>
      <c r="P3238" s="89">
        <v>100</v>
      </c>
      <c r="Q3238" s="89">
        <v>6262.75</v>
      </c>
      <c r="R3238" s="88">
        <f>VLOOKUP(P3238,NEW_TRAIN_TEST!$A$1:$M$980,13,0)</f>
        <v>6085.5</v>
      </c>
      <c r="S3238" s="88">
        <f>VLOOKUP(P3238,NEW_TRAIN_TEST!$A$1:$M$980,11,0)</f>
        <v>6333</v>
      </c>
      <c r="T3238" s="6">
        <f t="shared" si="100"/>
        <v>0</v>
      </c>
      <c r="U3238" s="6">
        <f t="shared" si="101"/>
        <v>0</v>
      </c>
    </row>
    <row r="3239" spans="1:21" x14ac:dyDescent="0.2">
      <c r="A3239" s="88">
        <v>3237</v>
      </c>
      <c r="B3239" s="88">
        <v>3</v>
      </c>
      <c r="C3239" s="88" t="s">
        <v>2121</v>
      </c>
      <c r="D3239" s="89" t="s">
        <v>1431</v>
      </c>
      <c r="E3239" s="89">
        <v>14</v>
      </c>
      <c r="F3239" s="89">
        <v>0</v>
      </c>
      <c r="G3239" s="89">
        <v>0</v>
      </c>
      <c r="H3239" s="89">
        <v>0</v>
      </c>
      <c r="I3239" s="89">
        <v>0</v>
      </c>
      <c r="J3239" s="89">
        <v>0</v>
      </c>
      <c r="K3239" s="89">
        <v>0</v>
      </c>
      <c r="L3239" s="89">
        <v>0</v>
      </c>
      <c r="M3239" s="89">
        <v>0</v>
      </c>
      <c r="N3239" s="89">
        <v>0</v>
      </c>
      <c r="O3239" s="89">
        <v>0</v>
      </c>
      <c r="P3239" s="89">
        <v>59</v>
      </c>
      <c r="Q3239" s="89">
        <v>580</v>
      </c>
      <c r="R3239" s="88">
        <f>VLOOKUP(P3239,NEW_TRAIN_TEST!$A$1:$M$980,13,0)</f>
        <v>566.5</v>
      </c>
      <c r="S3239" s="88">
        <f>VLOOKUP(P3239,NEW_TRAIN_TEST!$A$1:$M$980,11,0)</f>
        <v>585</v>
      </c>
      <c r="T3239" s="6">
        <f t="shared" si="100"/>
        <v>0</v>
      </c>
      <c r="U3239" s="6">
        <f t="shared" si="101"/>
        <v>0</v>
      </c>
    </row>
    <row r="3240" spans="1:21" x14ac:dyDescent="0.2">
      <c r="A3240" s="88">
        <v>3238</v>
      </c>
      <c r="B3240" s="88">
        <v>3</v>
      </c>
      <c r="C3240" s="88" t="s">
        <v>2121</v>
      </c>
      <c r="D3240" s="89" t="s">
        <v>1431</v>
      </c>
      <c r="E3240" s="89">
        <v>9</v>
      </c>
      <c r="F3240" s="89">
        <v>5</v>
      </c>
      <c r="G3240" s="89">
        <v>4</v>
      </c>
      <c r="H3240" s="89">
        <v>0</v>
      </c>
      <c r="I3240" s="89">
        <v>2</v>
      </c>
      <c r="J3240" s="89">
        <v>0</v>
      </c>
      <c r="K3240" s="89">
        <v>0</v>
      </c>
      <c r="L3240" s="89">
        <v>1</v>
      </c>
      <c r="M3240" s="89">
        <v>23</v>
      </c>
      <c r="N3240" s="89">
        <v>0</v>
      </c>
      <c r="O3240" s="89">
        <v>2</v>
      </c>
      <c r="P3240" s="89">
        <v>59</v>
      </c>
      <c r="Q3240" s="89">
        <v>582</v>
      </c>
      <c r="R3240" s="88">
        <f>VLOOKUP(P3240,NEW_TRAIN_TEST!$A$1:$M$980,13,0)</f>
        <v>566.5</v>
      </c>
      <c r="S3240" s="88">
        <f>VLOOKUP(P3240,NEW_TRAIN_TEST!$A$1:$M$980,11,0)</f>
        <v>585</v>
      </c>
      <c r="T3240" s="6">
        <f t="shared" si="100"/>
        <v>1</v>
      </c>
      <c r="U3240" s="6">
        <f t="shared" si="101"/>
        <v>1</v>
      </c>
    </row>
    <row r="3241" spans="1:21" x14ac:dyDescent="0.2">
      <c r="A3241" s="88">
        <v>3239</v>
      </c>
      <c r="B3241" s="88">
        <v>3</v>
      </c>
      <c r="C3241" s="88" t="s">
        <v>2121</v>
      </c>
      <c r="D3241" s="89" t="s">
        <v>1431</v>
      </c>
      <c r="E3241" s="89">
        <v>11</v>
      </c>
      <c r="F3241" s="89">
        <v>1</v>
      </c>
      <c r="G3241" s="89">
        <v>0</v>
      </c>
      <c r="H3241" s="89">
        <v>0</v>
      </c>
      <c r="I3241" s="89">
        <v>2</v>
      </c>
      <c r="J3241" s="89">
        <v>0</v>
      </c>
      <c r="K3241" s="89">
        <v>0</v>
      </c>
      <c r="L3241" s="89">
        <v>1</v>
      </c>
      <c r="M3241" s="89">
        <v>0</v>
      </c>
      <c r="N3241" s="89">
        <v>0</v>
      </c>
      <c r="O3241" s="89">
        <v>2</v>
      </c>
      <c r="P3241" s="89">
        <v>103</v>
      </c>
      <c r="Q3241" s="89">
        <v>4910.5</v>
      </c>
      <c r="R3241" s="88">
        <f>VLOOKUP(P3241,NEW_TRAIN_TEST!$A$1:$M$980,13,0)</f>
        <v>4729</v>
      </c>
      <c r="S3241" s="88">
        <f>VLOOKUP(P3241,NEW_TRAIN_TEST!$A$1:$M$980,11,0)</f>
        <v>5039</v>
      </c>
      <c r="T3241" s="6">
        <f t="shared" si="100"/>
        <v>1</v>
      </c>
      <c r="U3241" s="6">
        <f t="shared" si="101"/>
        <v>0</v>
      </c>
    </row>
    <row r="3242" spans="1:21" x14ac:dyDescent="0.2">
      <c r="A3242" s="88">
        <v>3240</v>
      </c>
      <c r="B3242" s="88">
        <v>3</v>
      </c>
      <c r="C3242" s="88" t="s">
        <v>2121</v>
      </c>
      <c r="D3242" s="89" t="s">
        <v>1431</v>
      </c>
      <c r="E3242" s="89">
        <v>17</v>
      </c>
      <c r="F3242" s="89">
        <v>10</v>
      </c>
      <c r="G3242" s="89">
        <v>0</v>
      </c>
      <c r="H3242" s="89">
        <v>2</v>
      </c>
      <c r="I3242" s="89">
        <v>2</v>
      </c>
      <c r="J3242" s="89">
        <v>2</v>
      </c>
      <c r="K3242" s="89">
        <v>0</v>
      </c>
      <c r="L3242" s="89">
        <v>0</v>
      </c>
      <c r="M3242" s="89">
        <v>0</v>
      </c>
      <c r="N3242" s="89">
        <v>0</v>
      </c>
      <c r="O3242" s="89">
        <v>2</v>
      </c>
      <c r="P3242" s="89">
        <v>167</v>
      </c>
      <c r="Q3242" s="89">
        <v>12949.5</v>
      </c>
      <c r="R3242" s="88">
        <f>VLOOKUP(P3242,NEW_TRAIN_TEST!$A$1:$M$980,13,0)</f>
        <v>11852.5</v>
      </c>
      <c r="S3242" s="88">
        <f>VLOOKUP(P3242,NEW_TRAIN_TEST!$A$1:$M$980,11,0)</f>
        <v>13498</v>
      </c>
      <c r="T3242" s="6">
        <f t="shared" si="100"/>
        <v>0</v>
      </c>
      <c r="U3242" s="6">
        <f t="shared" si="101"/>
        <v>0</v>
      </c>
    </row>
    <row r="3243" spans="1:21" x14ac:dyDescent="0.2">
      <c r="A3243" s="88">
        <v>3241</v>
      </c>
      <c r="B3243" s="88">
        <v>3</v>
      </c>
      <c r="C3243" s="88" t="s">
        <v>2121</v>
      </c>
      <c r="D3243" s="89" t="s">
        <v>1431</v>
      </c>
      <c r="E3243" s="89">
        <v>11</v>
      </c>
      <c r="F3243" s="89">
        <v>4</v>
      </c>
      <c r="G3243" s="89">
        <v>1</v>
      </c>
      <c r="H3243" s="89">
        <v>0</v>
      </c>
      <c r="I3243" s="89">
        <v>2</v>
      </c>
      <c r="J3243" s="89">
        <v>0</v>
      </c>
      <c r="K3243" s="89">
        <v>0</v>
      </c>
      <c r="L3243" s="89">
        <v>1</v>
      </c>
      <c r="M3243" s="89">
        <v>0</v>
      </c>
      <c r="N3243" s="89">
        <v>0</v>
      </c>
      <c r="O3243" s="89">
        <v>2</v>
      </c>
      <c r="P3243" s="89">
        <v>270</v>
      </c>
      <c r="Q3243" s="89">
        <v>14096</v>
      </c>
      <c r="R3243" s="88">
        <f>VLOOKUP(P3243,NEW_TRAIN_TEST!$A$1:$M$980,13,0)</f>
        <v>14006.5</v>
      </c>
      <c r="S3243" s="88">
        <f>VLOOKUP(P3243,NEW_TRAIN_TEST!$A$1:$M$980,11,0)</f>
        <v>14568</v>
      </c>
      <c r="T3243" s="6">
        <f t="shared" si="100"/>
        <v>1</v>
      </c>
      <c r="U3243" s="6">
        <f t="shared" si="101"/>
        <v>0</v>
      </c>
    </row>
    <row r="3244" spans="1:21" x14ac:dyDescent="0.2">
      <c r="A3244" s="88">
        <v>3242</v>
      </c>
      <c r="B3244" s="88">
        <v>3</v>
      </c>
      <c r="C3244" s="88" t="s">
        <v>2121</v>
      </c>
      <c r="D3244" s="89" t="s">
        <v>1431</v>
      </c>
      <c r="E3244" s="89">
        <v>10</v>
      </c>
      <c r="F3244" s="89">
        <v>3</v>
      </c>
      <c r="G3244" s="89">
        <v>0</v>
      </c>
      <c r="H3244" s="89">
        <v>2</v>
      </c>
      <c r="I3244" s="89">
        <v>2</v>
      </c>
      <c r="J3244" s="89">
        <v>0</v>
      </c>
      <c r="K3244" s="89">
        <v>0</v>
      </c>
      <c r="L3244" s="89">
        <v>1</v>
      </c>
      <c r="M3244" s="89">
        <v>0</v>
      </c>
      <c r="N3244" s="89">
        <v>0</v>
      </c>
      <c r="O3244" s="89">
        <v>2</v>
      </c>
      <c r="P3244" s="89">
        <v>80</v>
      </c>
      <c r="Q3244" s="89">
        <v>538</v>
      </c>
      <c r="R3244" s="88">
        <f>VLOOKUP(P3244,NEW_TRAIN_TEST!$A$1:$M$980,13,0)</f>
        <v>525.5</v>
      </c>
      <c r="S3244" s="88">
        <f>VLOOKUP(P3244,NEW_TRAIN_TEST!$A$1:$M$980,11,0)</f>
        <v>545</v>
      </c>
      <c r="T3244" s="6">
        <f t="shared" si="100"/>
        <v>1</v>
      </c>
      <c r="U3244" s="6">
        <f t="shared" si="101"/>
        <v>0</v>
      </c>
    </row>
    <row r="3245" spans="1:21" x14ac:dyDescent="0.2">
      <c r="A3245" s="88">
        <v>3243</v>
      </c>
      <c r="B3245" s="88">
        <v>3</v>
      </c>
      <c r="C3245" s="88" t="s">
        <v>2121</v>
      </c>
      <c r="D3245" s="89" t="s">
        <v>1431</v>
      </c>
      <c r="E3245" s="89">
        <v>7</v>
      </c>
      <c r="F3245" s="89">
        <v>2</v>
      </c>
      <c r="G3245" s="89">
        <v>0</v>
      </c>
      <c r="H3245" s="89">
        <v>2</v>
      </c>
      <c r="I3245" s="89">
        <v>2</v>
      </c>
      <c r="J3245" s="89">
        <v>0</v>
      </c>
      <c r="K3245" s="89">
        <v>0</v>
      </c>
      <c r="L3245" s="89">
        <v>1</v>
      </c>
      <c r="M3245" s="89">
        <v>19</v>
      </c>
      <c r="N3245" s="89">
        <v>0</v>
      </c>
      <c r="O3245" s="89">
        <v>2</v>
      </c>
      <c r="P3245" s="89">
        <v>80</v>
      </c>
      <c r="Q3245" s="89">
        <v>541</v>
      </c>
      <c r="R3245" s="88">
        <f>VLOOKUP(P3245,NEW_TRAIN_TEST!$A$1:$M$980,13,0)</f>
        <v>525.5</v>
      </c>
      <c r="S3245" s="88">
        <f>VLOOKUP(P3245,NEW_TRAIN_TEST!$A$1:$M$980,11,0)</f>
        <v>545</v>
      </c>
      <c r="T3245" s="6">
        <f t="shared" si="100"/>
        <v>1</v>
      </c>
      <c r="U3245" s="6">
        <f t="shared" si="101"/>
        <v>1</v>
      </c>
    </row>
    <row r="3246" spans="1:21" x14ac:dyDescent="0.2">
      <c r="A3246" s="88">
        <v>3244</v>
      </c>
      <c r="B3246" s="88">
        <v>3</v>
      </c>
      <c r="C3246" s="88" t="s">
        <v>2121</v>
      </c>
      <c r="D3246" s="89" t="s">
        <v>1431</v>
      </c>
      <c r="E3246" s="89">
        <v>12</v>
      </c>
      <c r="F3246" s="89">
        <v>2</v>
      </c>
      <c r="G3246" s="89">
        <v>0</v>
      </c>
      <c r="H3246" s="89">
        <v>0</v>
      </c>
      <c r="I3246" s="89">
        <v>2</v>
      </c>
      <c r="J3246" s="89">
        <v>2</v>
      </c>
      <c r="K3246" s="89">
        <v>0</v>
      </c>
      <c r="L3246" s="89">
        <v>0</v>
      </c>
      <c r="M3246" s="89">
        <v>27</v>
      </c>
      <c r="N3246" s="89">
        <v>0</v>
      </c>
      <c r="O3246" s="89">
        <v>2</v>
      </c>
      <c r="P3246" s="89">
        <v>273</v>
      </c>
      <c r="Q3246" s="89">
        <v>15453</v>
      </c>
      <c r="R3246" s="88">
        <f>VLOOKUP(P3246,NEW_TRAIN_TEST!$A$1:$M$980,13,0)</f>
        <v>15379</v>
      </c>
      <c r="S3246" s="88">
        <f>VLOOKUP(P3246,NEW_TRAIN_TEST!$A$1:$M$980,11,0)</f>
        <v>15977</v>
      </c>
      <c r="T3246" s="6">
        <f t="shared" si="100"/>
        <v>0</v>
      </c>
      <c r="U3246" s="6">
        <f t="shared" si="101"/>
        <v>1</v>
      </c>
    </row>
    <row r="3247" spans="1:21" x14ac:dyDescent="0.2">
      <c r="A3247" s="88">
        <v>3245</v>
      </c>
      <c r="B3247" s="88">
        <v>3</v>
      </c>
      <c r="C3247" s="88" t="s">
        <v>2121</v>
      </c>
      <c r="D3247" s="89" t="s">
        <v>1431</v>
      </c>
      <c r="E3247" s="89">
        <v>10</v>
      </c>
      <c r="F3247" s="89">
        <v>2</v>
      </c>
      <c r="G3247" s="89">
        <v>1</v>
      </c>
      <c r="H3247" s="89">
        <v>2</v>
      </c>
      <c r="I3247" s="89">
        <v>2</v>
      </c>
      <c r="J3247" s="89">
        <v>0</v>
      </c>
      <c r="K3247" s="89">
        <v>0</v>
      </c>
      <c r="L3247" s="89">
        <v>1</v>
      </c>
      <c r="M3247" s="89">
        <v>0</v>
      </c>
      <c r="N3247" s="89">
        <v>0</v>
      </c>
      <c r="O3247" s="89">
        <v>2</v>
      </c>
      <c r="P3247" s="89">
        <v>107</v>
      </c>
      <c r="Q3247" s="89">
        <v>5516</v>
      </c>
      <c r="R3247" s="88">
        <f>VLOOKUP(P3247,NEW_TRAIN_TEST!$A$1:$M$980,13,0)</f>
        <v>5184</v>
      </c>
      <c r="S3247" s="88">
        <f>VLOOKUP(P3247,NEW_TRAIN_TEST!$A$1:$M$980,11,0)</f>
        <v>5618</v>
      </c>
      <c r="T3247" s="6">
        <f t="shared" si="100"/>
        <v>1</v>
      </c>
      <c r="U3247" s="6">
        <f t="shared" si="101"/>
        <v>0</v>
      </c>
    </row>
    <row r="3248" spans="1:21" x14ac:dyDescent="0.2">
      <c r="A3248" s="88">
        <v>3246</v>
      </c>
      <c r="B3248" s="88">
        <v>3</v>
      </c>
      <c r="C3248" s="88" t="s">
        <v>2121</v>
      </c>
      <c r="D3248" s="89" t="s">
        <v>1431</v>
      </c>
      <c r="E3248" s="89">
        <v>8</v>
      </c>
      <c r="F3248" s="89">
        <v>1</v>
      </c>
      <c r="G3248" s="89">
        <v>1</v>
      </c>
      <c r="H3248" s="89">
        <v>0</v>
      </c>
      <c r="I3248" s="89">
        <v>2</v>
      </c>
      <c r="J3248" s="89">
        <v>0</v>
      </c>
      <c r="K3248" s="89">
        <v>0</v>
      </c>
      <c r="L3248" s="89">
        <v>1</v>
      </c>
      <c r="M3248" s="89">
        <v>13</v>
      </c>
      <c r="N3248" s="89">
        <v>0</v>
      </c>
      <c r="O3248" s="89">
        <v>2</v>
      </c>
      <c r="P3248" s="89">
        <v>108</v>
      </c>
      <c r="Q3248" s="89">
        <v>4029.5</v>
      </c>
      <c r="R3248" s="88">
        <f>VLOOKUP(P3248,NEW_TRAIN_TEST!$A$1:$M$980,13,0)</f>
        <v>3990</v>
      </c>
      <c r="S3248" s="88">
        <f>VLOOKUP(P3248,NEW_TRAIN_TEST!$A$1:$M$980,11,0)</f>
        <v>4515</v>
      </c>
      <c r="T3248" s="6">
        <f t="shared" si="100"/>
        <v>1</v>
      </c>
      <c r="U3248" s="6">
        <f t="shared" si="101"/>
        <v>1</v>
      </c>
    </row>
    <row r="3249" spans="1:21" x14ac:dyDescent="0.2">
      <c r="A3249" s="88">
        <v>3247</v>
      </c>
      <c r="B3249" s="88">
        <v>3</v>
      </c>
      <c r="C3249" s="88" t="s">
        <v>2121</v>
      </c>
      <c r="D3249" s="89" t="s">
        <v>1431</v>
      </c>
      <c r="E3249" s="89">
        <v>12</v>
      </c>
      <c r="F3249" s="89">
        <v>5</v>
      </c>
      <c r="G3249" s="89">
        <v>2</v>
      </c>
      <c r="H3249" s="89">
        <v>0</v>
      </c>
      <c r="I3249" s="89">
        <v>2</v>
      </c>
      <c r="J3249" s="89">
        <v>0</v>
      </c>
      <c r="K3249" s="89">
        <v>0</v>
      </c>
      <c r="L3249" s="89">
        <v>1</v>
      </c>
      <c r="M3249" s="89">
        <v>0</v>
      </c>
      <c r="N3249" s="89">
        <v>0</v>
      </c>
      <c r="O3249" s="89">
        <v>2</v>
      </c>
      <c r="P3249" s="89">
        <v>262</v>
      </c>
      <c r="Q3249" s="89">
        <v>15859.5</v>
      </c>
      <c r="R3249" s="88">
        <f>VLOOKUP(P3249,NEW_TRAIN_TEST!$A$1:$M$980,13,0)</f>
        <v>15806.5</v>
      </c>
      <c r="S3249" s="88">
        <f>VLOOKUP(P3249,NEW_TRAIN_TEST!$A$1:$M$980,11,0)</f>
        <v>16465</v>
      </c>
      <c r="T3249" s="6">
        <f t="shared" si="100"/>
        <v>1</v>
      </c>
      <c r="U3249" s="6">
        <f t="shared" si="101"/>
        <v>0</v>
      </c>
    </row>
    <row r="3250" spans="1:21" x14ac:dyDescent="0.2">
      <c r="A3250" s="88">
        <v>3248</v>
      </c>
      <c r="B3250" s="88">
        <v>3</v>
      </c>
      <c r="C3250" s="88" t="s">
        <v>2121</v>
      </c>
      <c r="D3250" s="89" t="s">
        <v>1431</v>
      </c>
      <c r="E3250" s="89">
        <v>0</v>
      </c>
      <c r="F3250" s="89">
        <v>2</v>
      </c>
      <c r="G3250" s="89">
        <v>0</v>
      </c>
      <c r="H3250" s="89">
        <v>2</v>
      </c>
      <c r="I3250" s="89">
        <v>2</v>
      </c>
      <c r="J3250" s="89">
        <v>0</v>
      </c>
      <c r="K3250" s="89">
        <v>0</v>
      </c>
      <c r="L3250" s="89">
        <v>0</v>
      </c>
      <c r="M3250" s="89">
        <v>0</v>
      </c>
      <c r="N3250" s="89">
        <v>0</v>
      </c>
      <c r="O3250" s="89">
        <v>2</v>
      </c>
      <c r="P3250" s="89">
        <v>229</v>
      </c>
      <c r="Q3250" s="89">
        <v>4915</v>
      </c>
      <c r="R3250" s="88">
        <f>VLOOKUP(P3250,NEW_TRAIN_TEST!$A$1:$M$980,13,0)</f>
        <v>4915</v>
      </c>
      <c r="S3250" s="88">
        <f>VLOOKUP(P3250,NEW_TRAIN_TEST!$A$1:$M$980,11,0)</f>
        <v>6106</v>
      </c>
      <c r="T3250" s="6">
        <f t="shared" si="100"/>
        <v>0</v>
      </c>
      <c r="U3250" s="6">
        <f t="shared" si="101"/>
        <v>0</v>
      </c>
    </row>
    <row r="3251" spans="1:21" x14ac:dyDescent="0.2">
      <c r="A3251" s="88">
        <v>3249</v>
      </c>
      <c r="B3251" s="88">
        <v>3</v>
      </c>
      <c r="C3251" s="88" t="s">
        <v>2121</v>
      </c>
      <c r="D3251" s="89" t="s">
        <v>1431</v>
      </c>
      <c r="E3251" s="89">
        <v>0</v>
      </c>
      <c r="F3251" s="89">
        <v>2</v>
      </c>
      <c r="G3251" s="89">
        <v>0</v>
      </c>
      <c r="H3251" s="89">
        <v>2</v>
      </c>
      <c r="I3251" s="89">
        <v>2</v>
      </c>
      <c r="J3251" s="89">
        <v>0</v>
      </c>
      <c r="K3251" s="89">
        <v>0</v>
      </c>
      <c r="L3251" s="89">
        <v>0</v>
      </c>
      <c r="M3251" s="89">
        <v>0</v>
      </c>
      <c r="N3251" s="89">
        <v>0</v>
      </c>
      <c r="O3251" s="89">
        <v>2</v>
      </c>
      <c r="P3251" s="89">
        <v>229</v>
      </c>
      <c r="Q3251" s="89">
        <v>4921</v>
      </c>
      <c r="R3251" s="88">
        <f>VLOOKUP(P3251,NEW_TRAIN_TEST!$A$1:$M$980,13,0)</f>
        <v>4915</v>
      </c>
      <c r="S3251" s="88">
        <f>VLOOKUP(P3251,NEW_TRAIN_TEST!$A$1:$M$980,11,0)</f>
        <v>6106</v>
      </c>
      <c r="T3251" s="6">
        <f t="shared" si="100"/>
        <v>0</v>
      </c>
      <c r="U3251" s="6">
        <f t="shared" si="101"/>
        <v>0</v>
      </c>
    </row>
    <row r="3252" spans="1:21" x14ac:dyDescent="0.2">
      <c r="A3252" s="88">
        <v>3250</v>
      </c>
      <c r="B3252" s="88">
        <v>3</v>
      </c>
      <c r="C3252" s="88" t="s">
        <v>2121</v>
      </c>
      <c r="D3252" s="89" t="s">
        <v>1431</v>
      </c>
      <c r="E3252" s="89">
        <v>3</v>
      </c>
      <c r="F3252" s="89">
        <v>0</v>
      </c>
      <c r="G3252" s="89">
        <v>0</v>
      </c>
      <c r="H3252" s="89">
        <v>0</v>
      </c>
      <c r="I3252" s="89">
        <v>0</v>
      </c>
      <c r="J3252" s="89">
        <v>0</v>
      </c>
      <c r="K3252" s="89">
        <v>0</v>
      </c>
      <c r="L3252" s="89">
        <v>0</v>
      </c>
      <c r="M3252" s="89">
        <v>11</v>
      </c>
      <c r="N3252" s="89">
        <v>0</v>
      </c>
      <c r="O3252" s="89">
        <v>0</v>
      </c>
      <c r="P3252" s="89">
        <v>229</v>
      </c>
      <c r="Q3252" s="89">
        <v>6053</v>
      </c>
      <c r="R3252" s="88">
        <f>VLOOKUP(P3252,NEW_TRAIN_TEST!$A$1:$M$980,13,0)</f>
        <v>4915</v>
      </c>
      <c r="S3252" s="88">
        <f>VLOOKUP(P3252,NEW_TRAIN_TEST!$A$1:$M$980,11,0)</f>
        <v>6106</v>
      </c>
      <c r="T3252" s="6">
        <f t="shared" si="100"/>
        <v>0</v>
      </c>
      <c r="U3252" s="6">
        <f t="shared" si="101"/>
        <v>1</v>
      </c>
    </row>
    <row r="3253" spans="1:21" x14ac:dyDescent="0.2">
      <c r="A3253" s="88">
        <v>3251</v>
      </c>
      <c r="B3253" s="88">
        <v>3</v>
      </c>
      <c r="C3253" s="88" t="s">
        <v>2121</v>
      </c>
      <c r="D3253" s="89" t="s">
        <v>1431</v>
      </c>
      <c r="E3253" s="89">
        <v>3</v>
      </c>
      <c r="F3253" s="89">
        <v>2</v>
      </c>
      <c r="G3253" s="89">
        <v>0</v>
      </c>
      <c r="H3253" s="89">
        <v>2</v>
      </c>
      <c r="I3253" s="89">
        <v>2</v>
      </c>
      <c r="J3253" s="89">
        <v>0</v>
      </c>
      <c r="K3253" s="89">
        <v>0</v>
      </c>
      <c r="L3253" s="89">
        <v>0</v>
      </c>
      <c r="M3253" s="89">
        <v>0</v>
      </c>
      <c r="N3253" s="89">
        <v>0</v>
      </c>
      <c r="O3253" s="89">
        <v>2</v>
      </c>
      <c r="P3253" s="89">
        <v>249</v>
      </c>
      <c r="Q3253" s="89">
        <v>12801.5</v>
      </c>
      <c r="R3253" s="88">
        <f>VLOOKUP(P3253,NEW_TRAIN_TEST!$A$1:$M$980,13,0)</f>
        <v>12268</v>
      </c>
      <c r="S3253" s="88">
        <f>VLOOKUP(P3253,NEW_TRAIN_TEST!$A$1:$M$980,11,0)</f>
        <v>12853</v>
      </c>
      <c r="T3253" s="6">
        <f t="shared" si="100"/>
        <v>0</v>
      </c>
      <c r="U3253" s="6">
        <f t="shared" si="101"/>
        <v>0</v>
      </c>
    </row>
    <row r="3254" spans="1:21" x14ac:dyDescent="0.2">
      <c r="A3254" s="88">
        <v>3252</v>
      </c>
      <c r="B3254" s="88">
        <v>3</v>
      </c>
      <c r="C3254" s="88" t="s">
        <v>2121</v>
      </c>
      <c r="D3254" s="89" t="s">
        <v>1431</v>
      </c>
      <c r="E3254" s="89">
        <v>6</v>
      </c>
      <c r="F3254" s="89">
        <v>1</v>
      </c>
      <c r="G3254" s="89">
        <v>0</v>
      </c>
      <c r="H3254" s="89">
        <v>0</v>
      </c>
      <c r="I3254" s="89">
        <v>2</v>
      </c>
      <c r="J3254" s="89">
        <v>0</v>
      </c>
      <c r="K3254" s="89">
        <v>0</v>
      </c>
      <c r="L3254" s="89">
        <v>1</v>
      </c>
      <c r="M3254" s="89">
        <v>0</v>
      </c>
      <c r="N3254" s="89">
        <v>0</v>
      </c>
      <c r="O3254" s="89">
        <v>2</v>
      </c>
      <c r="P3254" s="89">
        <v>112</v>
      </c>
      <c r="Q3254" s="89">
        <v>4770</v>
      </c>
      <c r="R3254" s="88">
        <f>VLOOKUP(P3254,NEW_TRAIN_TEST!$A$1:$M$980,13,0)</f>
        <v>4486.5</v>
      </c>
      <c r="S3254" s="88">
        <f>VLOOKUP(P3254,NEW_TRAIN_TEST!$A$1:$M$980,11,0)</f>
        <v>4856</v>
      </c>
      <c r="T3254" s="6">
        <f t="shared" si="100"/>
        <v>1</v>
      </c>
      <c r="U3254" s="6">
        <f t="shared" si="101"/>
        <v>0</v>
      </c>
    </row>
    <row r="3255" spans="1:21" x14ac:dyDescent="0.2">
      <c r="A3255" s="88">
        <v>3253</v>
      </c>
      <c r="B3255" s="88">
        <v>3</v>
      </c>
      <c r="C3255" s="88" t="s">
        <v>2121</v>
      </c>
      <c r="D3255" s="89" t="s">
        <v>1431</v>
      </c>
      <c r="E3255" s="89">
        <v>8</v>
      </c>
      <c r="F3255" s="89">
        <v>1</v>
      </c>
      <c r="G3255" s="89">
        <v>0</v>
      </c>
      <c r="H3255" s="89">
        <v>0</v>
      </c>
      <c r="I3255" s="89">
        <v>2</v>
      </c>
      <c r="J3255" s="89">
        <v>0</v>
      </c>
      <c r="K3255" s="89">
        <v>0</v>
      </c>
      <c r="L3255" s="89">
        <v>1</v>
      </c>
      <c r="M3255" s="89">
        <v>0</v>
      </c>
      <c r="N3255" s="89">
        <v>0</v>
      </c>
      <c r="O3255" s="89">
        <v>2</v>
      </c>
      <c r="P3255" s="89">
        <v>113</v>
      </c>
      <c r="Q3255" s="89">
        <v>4756.5</v>
      </c>
      <c r="R3255" s="88">
        <f>VLOOKUP(P3255,NEW_TRAIN_TEST!$A$1:$M$980,13,0)</f>
        <v>4621</v>
      </c>
      <c r="S3255" s="88">
        <f>VLOOKUP(P3255,NEW_TRAIN_TEST!$A$1:$M$980,11,0)</f>
        <v>4857</v>
      </c>
      <c r="T3255" s="6">
        <f t="shared" si="100"/>
        <v>1</v>
      </c>
      <c r="U3255" s="6">
        <f t="shared" si="101"/>
        <v>0</v>
      </c>
    </row>
    <row r="3256" spans="1:21" x14ac:dyDescent="0.2">
      <c r="A3256" s="88">
        <v>3254</v>
      </c>
      <c r="B3256" s="88">
        <v>3</v>
      </c>
      <c r="C3256" s="88" t="s">
        <v>2121</v>
      </c>
      <c r="D3256" s="89" t="s">
        <v>1431</v>
      </c>
      <c r="E3256" s="89">
        <v>20</v>
      </c>
      <c r="F3256" s="89">
        <v>2</v>
      </c>
      <c r="G3256" s="89">
        <v>1</v>
      </c>
      <c r="H3256" s="89">
        <v>2</v>
      </c>
      <c r="I3256" s="89">
        <v>2</v>
      </c>
      <c r="J3256" s="89">
        <v>0</v>
      </c>
      <c r="K3256" s="89">
        <v>0</v>
      </c>
      <c r="L3256" s="89">
        <v>0</v>
      </c>
      <c r="M3256" s="89">
        <v>0</v>
      </c>
      <c r="N3256" s="89">
        <v>0</v>
      </c>
      <c r="O3256" s="89">
        <v>2</v>
      </c>
      <c r="P3256" s="89">
        <v>829</v>
      </c>
      <c r="Q3256" s="89">
        <v>9034</v>
      </c>
      <c r="R3256" s="88">
        <f>VLOOKUP(P3256,NEW_TRAIN_TEST!$A$1:$M$980,13,0)</f>
        <v>7090.5</v>
      </c>
      <c r="S3256" s="88">
        <f>VLOOKUP(P3256,NEW_TRAIN_TEST!$A$1:$M$980,11,0)</f>
        <v>9311</v>
      </c>
      <c r="T3256" s="6">
        <f t="shared" si="100"/>
        <v>0</v>
      </c>
      <c r="U3256" s="6">
        <f t="shared" si="101"/>
        <v>0</v>
      </c>
    </row>
    <row r="3257" spans="1:21" x14ac:dyDescent="0.2">
      <c r="A3257" s="88">
        <v>3255</v>
      </c>
      <c r="B3257" s="88">
        <v>3</v>
      </c>
      <c r="C3257" s="88" t="s">
        <v>2121</v>
      </c>
      <c r="D3257" s="89" t="s">
        <v>1431</v>
      </c>
      <c r="E3257" s="89">
        <v>8</v>
      </c>
      <c r="F3257" s="89">
        <v>0</v>
      </c>
      <c r="G3257" s="89">
        <v>0</v>
      </c>
      <c r="H3257" s="89">
        <v>0</v>
      </c>
      <c r="I3257" s="89">
        <v>0</v>
      </c>
      <c r="J3257" s="89">
        <v>0</v>
      </c>
      <c r="K3257" s="89">
        <v>0</v>
      </c>
      <c r="L3257" s="89">
        <v>1</v>
      </c>
      <c r="M3257" s="89">
        <v>0</v>
      </c>
      <c r="N3257" s="89">
        <v>0</v>
      </c>
      <c r="O3257" s="89">
        <v>0</v>
      </c>
      <c r="P3257" s="89">
        <v>115</v>
      </c>
      <c r="Q3257" s="89">
        <v>4981.5</v>
      </c>
      <c r="R3257" s="88">
        <f>VLOOKUP(P3257,NEW_TRAIN_TEST!$A$1:$M$980,13,0)</f>
        <v>4784</v>
      </c>
      <c r="S3257" s="88">
        <f>VLOOKUP(P3257,NEW_TRAIN_TEST!$A$1:$M$980,11,0)</f>
        <v>5059</v>
      </c>
      <c r="T3257" s="6">
        <f t="shared" si="100"/>
        <v>1</v>
      </c>
      <c r="U3257" s="6">
        <f t="shared" si="101"/>
        <v>0</v>
      </c>
    </row>
    <row r="3258" spans="1:21" x14ac:dyDescent="0.2">
      <c r="A3258" s="88">
        <v>3256</v>
      </c>
      <c r="B3258" s="88">
        <v>3</v>
      </c>
      <c r="C3258" s="88" t="s">
        <v>2121</v>
      </c>
      <c r="D3258" s="89" t="s">
        <v>1431</v>
      </c>
      <c r="E3258" s="89">
        <v>11</v>
      </c>
      <c r="F3258" s="89">
        <v>1</v>
      </c>
      <c r="G3258" s="89">
        <v>0</v>
      </c>
      <c r="H3258" s="89">
        <v>0</v>
      </c>
      <c r="I3258" s="89">
        <v>2</v>
      </c>
      <c r="J3258" s="89">
        <v>0</v>
      </c>
      <c r="K3258" s="89">
        <v>0</v>
      </c>
      <c r="L3258" s="89">
        <v>0</v>
      </c>
      <c r="M3258" s="89">
        <v>0</v>
      </c>
      <c r="N3258" s="89">
        <v>0</v>
      </c>
      <c r="O3258" s="89">
        <v>2</v>
      </c>
      <c r="P3258" s="89">
        <v>116</v>
      </c>
      <c r="Q3258" s="89">
        <v>5069</v>
      </c>
      <c r="R3258" s="88">
        <f>VLOOKUP(P3258,NEW_TRAIN_TEST!$A$1:$M$980,13,0)</f>
        <v>4841</v>
      </c>
      <c r="S3258" s="88">
        <f>VLOOKUP(P3258,NEW_TRAIN_TEST!$A$1:$M$980,11,0)</f>
        <v>5204</v>
      </c>
      <c r="T3258" s="6">
        <f t="shared" si="100"/>
        <v>0</v>
      </c>
      <c r="U3258" s="6">
        <f t="shared" si="101"/>
        <v>0</v>
      </c>
    </row>
    <row r="3259" spans="1:21" x14ac:dyDescent="0.2">
      <c r="A3259" s="88">
        <v>3257</v>
      </c>
      <c r="B3259" s="88">
        <v>3</v>
      </c>
      <c r="C3259" s="88" t="s">
        <v>2121</v>
      </c>
      <c r="D3259" s="89" t="s">
        <v>1431</v>
      </c>
      <c r="E3259" s="89">
        <v>12</v>
      </c>
      <c r="F3259" s="89">
        <v>1</v>
      </c>
      <c r="G3259" s="89">
        <v>0</v>
      </c>
      <c r="H3259" s="89">
        <v>0</v>
      </c>
      <c r="I3259" s="89">
        <v>2</v>
      </c>
      <c r="J3259" s="89">
        <v>0</v>
      </c>
      <c r="K3259" s="89">
        <v>0</v>
      </c>
      <c r="L3259" s="89">
        <v>0</v>
      </c>
      <c r="M3259" s="89">
        <v>0</v>
      </c>
      <c r="N3259" s="89">
        <v>0</v>
      </c>
      <c r="O3259" s="89">
        <v>2</v>
      </c>
      <c r="P3259" s="89">
        <v>117</v>
      </c>
      <c r="Q3259" s="89">
        <v>5525</v>
      </c>
      <c r="R3259" s="88">
        <f>VLOOKUP(P3259,NEW_TRAIN_TEST!$A$1:$M$980,13,0)</f>
        <v>5393.5</v>
      </c>
      <c r="S3259" s="88">
        <f>VLOOKUP(P3259,NEW_TRAIN_TEST!$A$1:$M$980,11,0)</f>
        <v>5535</v>
      </c>
      <c r="T3259" s="6">
        <f t="shared" si="100"/>
        <v>0</v>
      </c>
      <c r="U3259" s="6">
        <f t="shared" si="101"/>
        <v>0</v>
      </c>
    </row>
    <row r="3260" spans="1:21" x14ac:dyDescent="0.2">
      <c r="A3260" s="88">
        <v>3258</v>
      </c>
      <c r="B3260" s="88">
        <v>3</v>
      </c>
      <c r="C3260" s="88" t="s">
        <v>2121</v>
      </c>
      <c r="D3260" s="89" t="s">
        <v>1431</v>
      </c>
      <c r="E3260" s="89">
        <v>5</v>
      </c>
      <c r="F3260" s="89">
        <v>1</v>
      </c>
      <c r="G3260" s="89">
        <v>0</v>
      </c>
      <c r="H3260" s="89">
        <v>0</v>
      </c>
      <c r="I3260" s="89">
        <v>2</v>
      </c>
      <c r="J3260" s="89">
        <v>0</v>
      </c>
      <c r="K3260" s="89">
        <v>0</v>
      </c>
      <c r="L3260" s="89">
        <v>1</v>
      </c>
      <c r="M3260" s="89">
        <v>25</v>
      </c>
      <c r="N3260" s="89">
        <v>0</v>
      </c>
      <c r="O3260" s="89">
        <v>2</v>
      </c>
      <c r="P3260" s="89">
        <v>117</v>
      </c>
      <c r="Q3260" s="89">
        <v>5533.5</v>
      </c>
      <c r="R3260" s="88">
        <f>VLOOKUP(P3260,NEW_TRAIN_TEST!$A$1:$M$980,13,0)</f>
        <v>5393.5</v>
      </c>
      <c r="S3260" s="88">
        <f>VLOOKUP(P3260,NEW_TRAIN_TEST!$A$1:$M$980,11,0)</f>
        <v>5535</v>
      </c>
      <c r="T3260" s="6">
        <f t="shared" si="100"/>
        <v>1</v>
      </c>
      <c r="U3260" s="6">
        <f t="shared" si="101"/>
        <v>1</v>
      </c>
    </row>
    <row r="3261" spans="1:21" x14ac:dyDescent="0.2">
      <c r="A3261" s="88">
        <v>3259</v>
      </c>
      <c r="B3261" s="88">
        <v>3</v>
      </c>
      <c r="C3261" s="88" t="s">
        <v>2121</v>
      </c>
      <c r="D3261" s="89" t="s">
        <v>1431</v>
      </c>
      <c r="E3261" s="89">
        <v>2</v>
      </c>
      <c r="F3261" s="89">
        <v>0</v>
      </c>
      <c r="G3261" s="89">
        <v>0</v>
      </c>
      <c r="H3261" s="89">
        <v>0</v>
      </c>
      <c r="I3261" s="89">
        <v>0</v>
      </c>
      <c r="J3261" s="89">
        <v>0</v>
      </c>
      <c r="K3261" s="89">
        <v>0</v>
      </c>
      <c r="L3261" s="89">
        <v>0</v>
      </c>
      <c r="M3261" s="89">
        <v>0</v>
      </c>
      <c r="N3261" s="89">
        <v>0</v>
      </c>
      <c r="O3261" s="89">
        <v>0</v>
      </c>
      <c r="P3261" s="89">
        <v>264</v>
      </c>
      <c r="Q3261" s="89">
        <v>7452</v>
      </c>
      <c r="R3261" s="88">
        <f>VLOOKUP(P3261,NEW_TRAIN_TEST!$A$1:$M$980,13,0)</f>
        <v>7286</v>
      </c>
      <c r="S3261" s="88">
        <f>VLOOKUP(P3261,NEW_TRAIN_TEST!$A$1:$M$980,11,0)</f>
        <v>7463</v>
      </c>
      <c r="T3261" s="6">
        <f t="shared" si="100"/>
        <v>0</v>
      </c>
      <c r="U3261" s="6">
        <f t="shared" si="101"/>
        <v>0</v>
      </c>
    </row>
    <row r="3262" spans="1:21" x14ac:dyDescent="0.2">
      <c r="A3262" s="88">
        <v>3260</v>
      </c>
      <c r="B3262" s="88">
        <v>3</v>
      </c>
      <c r="C3262" s="88" t="s">
        <v>2121</v>
      </c>
      <c r="D3262" s="89" t="s">
        <v>1431</v>
      </c>
      <c r="E3262" s="89">
        <v>26</v>
      </c>
      <c r="F3262" s="89">
        <v>0</v>
      </c>
      <c r="G3262" s="89">
        <v>0</v>
      </c>
      <c r="H3262" s="89">
        <v>0</v>
      </c>
      <c r="I3262" s="89">
        <v>0</v>
      </c>
      <c r="J3262" s="89">
        <v>0</v>
      </c>
      <c r="K3262" s="89">
        <v>0</v>
      </c>
      <c r="L3262" s="89">
        <v>0</v>
      </c>
      <c r="M3262" s="89">
        <v>0</v>
      </c>
      <c r="N3262" s="89">
        <v>0</v>
      </c>
      <c r="O3262" s="89">
        <v>0</v>
      </c>
      <c r="P3262" s="89">
        <v>453</v>
      </c>
      <c r="Q3262" s="89">
        <v>9238</v>
      </c>
      <c r="R3262" s="88">
        <f>VLOOKUP(P3262,NEW_TRAIN_TEST!$A$1:$M$980,13,0)</f>
        <v>3324</v>
      </c>
      <c r="S3262" s="88">
        <f>VLOOKUP(P3262,NEW_TRAIN_TEST!$A$1:$M$980,11,0)</f>
        <v>9918</v>
      </c>
      <c r="T3262" s="6">
        <f t="shared" si="100"/>
        <v>0</v>
      </c>
      <c r="U3262" s="6">
        <f t="shared" si="101"/>
        <v>0</v>
      </c>
    </row>
    <row r="3263" spans="1:21" x14ac:dyDescent="0.2">
      <c r="A3263" s="88">
        <v>3261</v>
      </c>
      <c r="B3263" s="88">
        <v>3</v>
      </c>
      <c r="C3263" s="88" t="s">
        <v>2121</v>
      </c>
      <c r="D3263" s="89" t="s">
        <v>1431</v>
      </c>
      <c r="E3263" s="89">
        <v>8</v>
      </c>
      <c r="F3263" s="89">
        <v>3</v>
      </c>
      <c r="G3263" s="89">
        <v>0</v>
      </c>
      <c r="H3263" s="89">
        <v>2</v>
      </c>
      <c r="I3263" s="89">
        <v>2</v>
      </c>
      <c r="J3263" s="89">
        <v>0</v>
      </c>
      <c r="K3263" s="89">
        <v>0</v>
      </c>
      <c r="L3263" s="89">
        <v>1</v>
      </c>
      <c r="M3263" s="89">
        <v>0</v>
      </c>
      <c r="N3263" s="89">
        <v>0</v>
      </c>
      <c r="O3263" s="89">
        <v>2</v>
      </c>
      <c r="P3263" s="89">
        <v>666</v>
      </c>
      <c r="Q3263" s="89">
        <v>10683.5</v>
      </c>
      <c r="R3263" s="88">
        <f>VLOOKUP(P3263,NEW_TRAIN_TEST!$A$1:$M$980,13,0)</f>
        <v>10612.5</v>
      </c>
      <c r="S3263" s="88">
        <f>VLOOKUP(P3263,NEW_TRAIN_TEST!$A$1:$M$980,11,0)</f>
        <v>10820</v>
      </c>
      <c r="T3263" s="6">
        <f t="shared" si="100"/>
        <v>1</v>
      </c>
      <c r="U3263" s="6">
        <f t="shared" si="101"/>
        <v>0</v>
      </c>
    </row>
    <row r="3264" spans="1:21" x14ac:dyDescent="0.2">
      <c r="A3264" s="88">
        <v>3262</v>
      </c>
      <c r="B3264" s="88">
        <v>3</v>
      </c>
      <c r="C3264" s="88" t="s">
        <v>2121</v>
      </c>
      <c r="D3264" s="89" t="s">
        <v>1431</v>
      </c>
      <c r="E3264" s="89">
        <v>13</v>
      </c>
      <c r="F3264" s="89">
        <v>5</v>
      </c>
      <c r="G3264" s="89">
        <v>1</v>
      </c>
      <c r="H3264" s="89">
        <v>2</v>
      </c>
      <c r="I3264" s="89">
        <v>2</v>
      </c>
      <c r="J3264" s="89">
        <v>0</v>
      </c>
      <c r="K3264" s="89">
        <v>0</v>
      </c>
      <c r="L3264" s="89">
        <v>1</v>
      </c>
      <c r="M3264" s="89">
        <v>0</v>
      </c>
      <c r="N3264" s="89">
        <v>0</v>
      </c>
      <c r="O3264" s="89">
        <v>2</v>
      </c>
      <c r="P3264" s="89">
        <v>278</v>
      </c>
      <c r="Q3264" s="89">
        <v>16526</v>
      </c>
      <c r="R3264" s="88">
        <f>VLOOKUP(P3264,NEW_TRAIN_TEST!$A$1:$M$980,13,0)</f>
        <v>16464</v>
      </c>
      <c r="S3264" s="88">
        <f>VLOOKUP(P3264,NEW_TRAIN_TEST!$A$1:$M$980,11,0)</f>
        <v>17084</v>
      </c>
      <c r="T3264" s="6">
        <f t="shared" si="100"/>
        <v>1</v>
      </c>
      <c r="U3264" s="6">
        <f t="shared" si="101"/>
        <v>0</v>
      </c>
    </row>
    <row r="3265" spans="1:21" x14ac:dyDescent="0.2">
      <c r="A3265" s="88">
        <v>3263</v>
      </c>
      <c r="B3265" s="88">
        <v>3</v>
      </c>
      <c r="C3265" s="88" t="s">
        <v>2121</v>
      </c>
      <c r="D3265" s="89" t="s">
        <v>1431</v>
      </c>
      <c r="E3265" s="89">
        <v>15</v>
      </c>
      <c r="F3265" s="89">
        <v>3</v>
      </c>
      <c r="G3265" s="89">
        <v>0</v>
      </c>
      <c r="H3265" s="89">
        <v>0</v>
      </c>
      <c r="I3265" s="89">
        <v>2</v>
      </c>
      <c r="J3265" s="89">
        <v>2</v>
      </c>
      <c r="K3265" s="89">
        <v>0</v>
      </c>
      <c r="L3265" s="89">
        <v>0</v>
      </c>
      <c r="M3265" s="89">
        <v>0</v>
      </c>
      <c r="N3265" s="89">
        <v>0</v>
      </c>
      <c r="O3265" s="89">
        <v>2</v>
      </c>
      <c r="P3265" s="89">
        <v>50</v>
      </c>
      <c r="Q3265" s="89">
        <v>643</v>
      </c>
      <c r="R3265" s="88">
        <f>VLOOKUP(P3265,NEW_TRAIN_TEST!$A$1:$M$980,13,0)</f>
        <v>628</v>
      </c>
      <c r="S3265" s="88">
        <f>VLOOKUP(P3265,NEW_TRAIN_TEST!$A$1:$M$980,11,0)</f>
        <v>656</v>
      </c>
      <c r="T3265" s="6">
        <f t="shared" si="100"/>
        <v>0</v>
      </c>
      <c r="U3265" s="6">
        <f t="shared" si="101"/>
        <v>0</v>
      </c>
    </row>
    <row r="3266" spans="1:21" x14ac:dyDescent="0.2">
      <c r="A3266" s="88">
        <v>3264</v>
      </c>
      <c r="B3266" s="88">
        <v>3</v>
      </c>
      <c r="C3266" s="88" t="s">
        <v>2121</v>
      </c>
      <c r="D3266" s="89" t="s">
        <v>1431</v>
      </c>
      <c r="E3266" s="89">
        <v>0</v>
      </c>
      <c r="F3266" s="89">
        <v>2</v>
      </c>
      <c r="G3266" s="89">
        <v>0</v>
      </c>
      <c r="H3266" s="89">
        <v>2</v>
      </c>
      <c r="I3266" s="89">
        <v>2</v>
      </c>
      <c r="J3266" s="89">
        <v>0</v>
      </c>
      <c r="K3266" s="89">
        <v>0</v>
      </c>
      <c r="L3266" s="89">
        <v>0</v>
      </c>
      <c r="M3266" s="89">
        <v>0</v>
      </c>
      <c r="N3266" s="89">
        <v>0</v>
      </c>
      <c r="O3266" s="89">
        <v>2</v>
      </c>
      <c r="P3266" s="89">
        <v>702</v>
      </c>
      <c r="Q3266" s="89">
        <v>9279</v>
      </c>
      <c r="R3266" s="88">
        <f>VLOOKUP(P3266,NEW_TRAIN_TEST!$A$1:$M$980,13,0)</f>
        <v>9279</v>
      </c>
      <c r="S3266" s="88">
        <f>VLOOKUP(P3266,NEW_TRAIN_TEST!$A$1:$M$980,11,0)</f>
        <v>9416</v>
      </c>
      <c r="T3266" s="6">
        <f t="shared" si="100"/>
        <v>0</v>
      </c>
      <c r="U3266" s="6">
        <f t="shared" si="101"/>
        <v>0</v>
      </c>
    </row>
    <row r="3267" spans="1:21" x14ac:dyDescent="0.2">
      <c r="A3267" s="88">
        <v>3265</v>
      </c>
      <c r="B3267" s="88">
        <v>3</v>
      </c>
      <c r="C3267" s="88" t="s">
        <v>2121</v>
      </c>
      <c r="D3267" s="89" t="s">
        <v>1431</v>
      </c>
      <c r="E3267" s="89">
        <v>0</v>
      </c>
      <c r="F3267" s="89">
        <v>2</v>
      </c>
      <c r="G3267" s="89">
        <v>1</v>
      </c>
      <c r="H3267" s="89">
        <v>2</v>
      </c>
      <c r="I3267" s="89">
        <v>2</v>
      </c>
      <c r="J3267" s="89">
        <v>0</v>
      </c>
      <c r="K3267" s="89">
        <v>0</v>
      </c>
      <c r="L3267" s="89">
        <v>0</v>
      </c>
      <c r="M3267" s="89">
        <v>0</v>
      </c>
      <c r="N3267" s="89">
        <v>0</v>
      </c>
      <c r="O3267" s="89">
        <v>2</v>
      </c>
      <c r="P3267" s="89">
        <v>702</v>
      </c>
      <c r="Q3267" s="89">
        <v>9336</v>
      </c>
      <c r="R3267" s="88">
        <f>VLOOKUP(P3267,NEW_TRAIN_TEST!$A$1:$M$980,13,0)</f>
        <v>9279</v>
      </c>
      <c r="S3267" s="88">
        <f>VLOOKUP(P3267,NEW_TRAIN_TEST!$A$1:$M$980,11,0)</f>
        <v>9416</v>
      </c>
      <c r="T3267" s="6">
        <f t="shared" ref="T3267:T3330" si="102">IF(L3267&gt;0,1,0)</f>
        <v>0</v>
      </c>
      <c r="U3267" s="6">
        <f t="shared" ref="U3267:U3330" si="103">IF(M3267&gt;0,1,0)</f>
        <v>0</v>
      </c>
    </row>
    <row r="3268" spans="1:21" x14ac:dyDescent="0.2">
      <c r="A3268" s="88">
        <v>3266</v>
      </c>
      <c r="B3268" s="88">
        <v>3</v>
      </c>
      <c r="C3268" s="88" t="s">
        <v>2121</v>
      </c>
      <c r="D3268" s="89" t="s">
        <v>1431</v>
      </c>
      <c r="E3268" s="89">
        <v>0</v>
      </c>
      <c r="F3268" s="89">
        <v>2</v>
      </c>
      <c r="G3268" s="89">
        <v>0</v>
      </c>
      <c r="H3268" s="89">
        <v>2</v>
      </c>
      <c r="I3268" s="89">
        <v>2</v>
      </c>
      <c r="J3268" s="89">
        <v>0</v>
      </c>
      <c r="K3268" s="89">
        <v>0</v>
      </c>
      <c r="L3268" s="89">
        <v>0</v>
      </c>
      <c r="M3268" s="89">
        <v>0</v>
      </c>
      <c r="N3268" s="89">
        <v>0</v>
      </c>
      <c r="O3268" s="89">
        <v>2</v>
      </c>
      <c r="P3268" s="89">
        <v>702</v>
      </c>
      <c r="Q3268" s="89">
        <v>9339</v>
      </c>
      <c r="R3268" s="88">
        <f>VLOOKUP(P3268,NEW_TRAIN_TEST!$A$1:$M$980,13,0)</f>
        <v>9279</v>
      </c>
      <c r="S3268" s="88">
        <f>VLOOKUP(P3268,NEW_TRAIN_TEST!$A$1:$M$980,11,0)</f>
        <v>9416</v>
      </c>
      <c r="T3268" s="6">
        <f t="shared" si="102"/>
        <v>0</v>
      </c>
      <c r="U3268" s="6">
        <f t="shared" si="103"/>
        <v>0</v>
      </c>
    </row>
    <row r="3269" spans="1:21" x14ac:dyDescent="0.2">
      <c r="A3269" s="88">
        <v>3267</v>
      </c>
      <c r="B3269" s="88">
        <v>3</v>
      </c>
      <c r="C3269" s="88" t="s">
        <v>2121</v>
      </c>
      <c r="D3269" s="89" t="s">
        <v>1431</v>
      </c>
      <c r="E3269" s="89">
        <v>0</v>
      </c>
      <c r="F3269" s="89">
        <v>4</v>
      </c>
      <c r="G3269" s="89">
        <v>0</v>
      </c>
      <c r="H3269" s="89">
        <v>0</v>
      </c>
      <c r="I3269" s="89">
        <v>2</v>
      </c>
      <c r="J3269" s="89">
        <v>0</v>
      </c>
      <c r="K3269" s="89">
        <v>0</v>
      </c>
      <c r="L3269" s="89">
        <v>0</v>
      </c>
      <c r="M3269" s="89">
        <v>0</v>
      </c>
      <c r="N3269" s="89">
        <v>0</v>
      </c>
      <c r="O3269" s="89">
        <v>2</v>
      </c>
      <c r="P3269" s="89">
        <v>702</v>
      </c>
      <c r="Q3269" s="89">
        <v>9352.25</v>
      </c>
      <c r="R3269" s="88">
        <f>VLOOKUP(P3269,NEW_TRAIN_TEST!$A$1:$M$980,13,0)</f>
        <v>9279</v>
      </c>
      <c r="S3269" s="88">
        <f>VLOOKUP(P3269,NEW_TRAIN_TEST!$A$1:$M$980,11,0)</f>
        <v>9416</v>
      </c>
      <c r="T3269" s="6">
        <f t="shared" si="102"/>
        <v>0</v>
      </c>
      <c r="U3269" s="6">
        <f t="shared" si="103"/>
        <v>0</v>
      </c>
    </row>
    <row r="3270" spans="1:21" x14ac:dyDescent="0.2">
      <c r="A3270" s="88">
        <v>3268</v>
      </c>
      <c r="B3270" s="88">
        <v>3</v>
      </c>
      <c r="C3270" s="88" t="s">
        <v>2121</v>
      </c>
      <c r="D3270" s="89" t="s">
        <v>1431</v>
      </c>
      <c r="E3270" s="89">
        <v>0</v>
      </c>
      <c r="F3270" s="89">
        <v>5</v>
      </c>
      <c r="G3270" s="89">
        <v>4</v>
      </c>
      <c r="H3270" s="89">
        <v>0</v>
      </c>
      <c r="I3270" s="89">
        <v>0</v>
      </c>
      <c r="J3270" s="89">
        <v>0</v>
      </c>
      <c r="K3270" s="89">
        <v>0</v>
      </c>
      <c r="L3270" s="89">
        <v>0</v>
      </c>
      <c r="M3270" s="89">
        <v>0</v>
      </c>
      <c r="N3270" s="89">
        <v>0</v>
      </c>
      <c r="O3270" s="89">
        <v>0</v>
      </c>
      <c r="P3270" s="89">
        <v>702</v>
      </c>
      <c r="Q3270" s="89">
        <v>9381.25</v>
      </c>
      <c r="R3270" s="88">
        <f>VLOOKUP(P3270,NEW_TRAIN_TEST!$A$1:$M$980,13,0)</f>
        <v>9279</v>
      </c>
      <c r="S3270" s="88">
        <f>VLOOKUP(P3270,NEW_TRAIN_TEST!$A$1:$M$980,11,0)</f>
        <v>9416</v>
      </c>
      <c r="T3270" s="6">
        <f t="shared" si="102"/>
        <v>0</v>
      </c>
      <c r="U3270" s="6">
        <f t="shared" si="103"/>
        <v>0</v>
      </c>
    </row>
    <row r="3271" spans="1:21" x14ac:dyDescent="0.2">
      <c r="A3271" s="88">
        <v>3269</v>
      </c>
      <c r="B3271" s="88">
        <v>3</v>
      </c>
      <c r="C3271" s="88" t="s">
        <v>2121</v>
      </c>
      <c r="D3271" s="89" t="s">
        <v>1431</v>
      </c>
      <c r="E3271" s="89">
        <v>0</v>
      </c>
      <c r="F3271" s="89">
        <v>2</v>
      </c>
      <c r="G3271" s="89">
        <v>1</v>
      </c>
      <c r="H3271" s="89">
        <v>2</v>
      </c>
      <c r="I3271" s="89">
        <v>2</v>
      </c>
      <c r="J3271" s="89">
        <v>0</v>
      </c>
      <c r="K3271" s="89">
        <v>0</v>
      </c>
      <c r="L3271" s="89">
        <v>0</v>
      </c>
      <c r="M3271" s="89">
        <v>0</v>
      </c>
      <c r="N3271" s="89">
        <v>0</v>
      </c>
      <c r="O3271" s="89">
        <v>2</v>
      </c>
      <c r="P3271" s="89">
        <v>702</v>
      </c>
      <c r="Q3271" s="89">
        <v>9396</v>
      </c>
      <c r="R3271" s="88">
        <f>VLOOKUP(P3271,NEW_TRAIN_TEST!$A$1:$M$980,13,0)</f>
        <v>9279</v>
      </c>
      <c r="S3271" s="88">
        <f>VLOOKUP(P3271,NEW_TRAIN_TEST!$A$1:$M$980,11,0)</f>
        <v>9416</v>
      </c>
      <c r="T3271" s="6">
        <f t="shared" si="102"/>
        <v>0</v>
      </c>
      <c r="U3271" s="6">
        <f t="shared" si="103"/>
        <v>0</v>
      </c>
    </row>
    <row r="3272" spans="1:21" x14ac:dyDescent="0.2">
      <c r="A3272" s="88">
        <v>3270</v>
      </c>
      <c r="B3272" s="88">
        <v>3</v>
      </c>
      <c r="C3272" s="88" t="s">
        <v>2121</v>
      </c>
      <c r="D3272" s="89" t="s">
        <v>1431</v>
      </c>
      <c r="E3272" s="89">
        <v>2</v>
      </c>
      <c r="F3272" s="89">
        <v>0</v>
      </c>
      <c r="G3272" s="89">
        <v>0</v>
      </c>
      <c r="H3272" s="89">
        <v>0</v>
      </c>
      <c r="I3272" s="89">
        <v>0</v>
      </c>
      <c r="J3272" s="89">
        <v>0</v>
      </c>
      <c r="K3272" s="89">
        <v>0</v>
      </c>
      <c r="L3272" s="89">
        <v>0</v>
      </c>
      <c r="M3272" s="89">
        <v>0</v>
      </c>
      <c r="N3272" s="89">
        <v>0</v>
      </c>
      <c r="O3272" s="89">
        <v>0</v>
      </c>
      <c r="P3272" s="89">
        <v>702</v>
      </c>
      <c r="Q3272" s="89">
        <v>9400.5</v>
      </c>
      <c r="R3272" s="88">
        <f>VLOOKUP(P3272,NEW_TRAIN_TEST!$A$1:$M$980,13,0)</f>
        <v>9279</v>
      </c>
      <c r="S3272" s="88">
        <f>VLOOKUP(P3272,NEW_TRAIN_TEST!$A$1:$M$980,11,0)</f>
        <v>9416</v>
      </c>
      <c r="T3272" s="6">
        <f t="shared" si="102"/>
        <v>0</v>
      </c>
      <c r="U3272" s="6">
        <f t="shared" si="103"/>
        <v>0</v>
      </c>
    </row>
    <row r="3273" spans="1:21" x14ac:dyDescent="0.2">
      <c r="A3273" s="88">
        <v>3271</v>
      </c>
      <c r="B3273" s="88">
        <v>3</v>
      </c>
      <c r="C3273" s="88" t="s">
        <v>2121</v>
      </c>
      <c r="D3273" s="89" t="s">
        <v>1431</v>
      </c>
      <c r="E3273" s="89">
        <v>14</v>
      </c>
      <c r="F3273" s="89">
        <v>3</v>
      </c>
      <c r="G3273" s="89">
        <v>0</v>
      </c>
      <c r="H3273" s="89">
        <v>2</v>
      </c>
      <c r="I3273" s="89">
        <v>2</v>
      </c>
      <c r="J3273" s="89">
        <v>2</v>
      </c>
      <c r="K3273" s="89">
        <v>0</v>
      </c>
      <c r="L3273" s="89">
        <v>0</v>
      </c>
      <c r="M3273" s="89">
        <v>0</v>
      </c>
      <c r="N3273" s="89">
        <v>0</v>
      </c>
      <c r="O3273" s="89">
        <v>2</v>
      </c>
      <c r="P3273" s="89">
        <v>124</v>
      </c>
      <c r="Q3273" s="89">
        <v>6590.5</v>
      </c>
      <c r="R3273" s="88">
        <f>VLOOKUP(P3273,NEW_TRAIN_TEST!$A$1:$M$980,13,0)</f>
        <v>6483</v>
      </c>
      <c r="S3273" s="88">
        <f>VLOOKUP(P3273,NEW_TRAIN_TEST!$A$1:$M$980,11,0)</f>
        <v>6612</v>
      </c>
      <c r="T3273" s="6">
        <f t="shared" si="102"/>
        <v>0</v>
      </c>
      <c r="U3273" s="6">
        <f t="shared" si="103"/>
        <v>0</v>
      </c>
    </row>
    <row r="3274" spans="1:21" x14ac:dyDescent="0.2">
      <c r="A3274" s="88">
        <v>3272</v>
      </c>
      <c r="B3274" s="88">
        <v>3</v>
      </c>
      <c r="C3274" s="88" t="s">
        <v>2121</v>
      </c>
      <c r="D3274" s="89" t="s">
        <v>1431</v>
      </c>
      <c r="E3274" s="89">
        <v>10</v>
      </c>
      <c r="F3274" s="89">
        <v>2</v>
      </c>
      <c r="G3274" s="89">
        <v>1</v>
      </c>
      <c r="H3274" s="89">
        <v>2</v>
      </c>
      <c r="I3274" s="89">
        <v>2</v>
      </c>
      <c r="J3274" s="89">
        <v>0</v>
      </c>
      <c r="K3274" s="89">
        <v>0</v>
      </c>
      <c r="L3274" s="89">
        <v>1</v>
      </c>
      <c r="M3274" s="89">
        <v>0</v>
      </c>
      <c r="N3274" s="89">
        <v>0</v>
      </c>
      <c r="O3274" s="89">
        <v>2</v>
      </c>
      <c r="P3274" s="89">
        <v>778</v>
      </c>
      <c r="Q3274" s="89">
        <v>10846</v>
      </c>
      <c r="R3274" s="88">
        <f>VLOOKUP(P3274,NEW_TRAIN_TEST!$A$1:$M$980,13,0)</f>
        <v>10555.5</v>
      </c>
      <c r="S3274" s="88">
        <f>VLOOKUP(P3274,NEW_TRAIN_TEST!$A$1:$M$980,11,0)</f>
        <v>11052</v>
      </c>
      <c r="T3274" s="6">
        <f t="shared" si="102"/>
        <v>1</v>
      </c>
      <c r="U3274" s="6">
        <f t="shared" si="103"/>
        <v>0</v>
      </c>
    </row>
    <row r="3275" spans="1:21" x14ac:dyDescent="0.2">
      <c r="A3275" s="88">
        <v>3273</v>
      </c>
      <c r="B3275" s="88">
        <v>3</v>
      </c>
      <c r="C3275" s="88" t="s">
        <v>2121</v>
      </c>
      <c r="D3275" s="89" t="s">
        <v>1431</v>
      </c>
      <c r="E3275" s="89">
        <v>10</v>
      </c>
      <c r="F3275" s="89">
        <v>1</v>
      </c>
      <c r="G3275" s="89">
        <v>0</v>
      </c>
      <c r="H3275" s="89">
        <v>0</v>
      </c>
      <c r="I3275" s="89">
        <v>2</v>
      </c>
      <c r="J3275" s="89">
        <v>0</v>
      </c>
      <c r="K3275" s="89">
        <v>0</v>
      </c>
      <c r="L3275" s="89">
        <v>1</v>
      </c>
      <c r="M3275" s="89">
        <v>0</v>
      </c>
      <c r="N3275" s="89">
        <v>0</v>
      </c>
      <c r="O3275" s="89">
        <v>2</v>
      </c>
      <c r="P3275" s="89">
        <v>111</v>
      </c>
      <c r="Q3275" s="89">
        <v>4517</v>
      </c>
      <c r="R3275" s="88">
        <f>VLOOKUP(P3275,NEW_TRAIN_TEST!$A$1:$M$980,13,0)</f>
        <v>4269</v>
      </c>
      <c r="S3275" s="88">
        <f>VLOOKUP(P3275,NEW_TRAIN_TEST!$A$1:$M$980,11,0)</f>
        <v>4883</v>
      </c>
      <c r="T3275" s="6">
        <f t="shared" si="102"/>
        <v>1</v>
      </c>
      <c r="U3275" s="6">
        <f t="shared" si="103"/>
        <v>0</v>
      </c>
    </row>
    <row r="3276" spans="1:21" x14ac:dyDescent="0.2">
      <c r="A3276" s="88">
        <v>3274</v>
      </c>
      <c r="B3276" s="88">
        <v>3</v>
      </c>
      <c r="C3276" s="88" t="s">
        <v>2121</v>
      </c>
      <c r="D3276" s="89" t="s">
        <v>1431</v>
      </c>
      <c r="E3276" s="89">
        <v>11</v>
      </c>
      <c r="F3276" s="89">
        <v>2</v>
      </c>
      <c r="G3276" s="89">
        <v>0</v>
      </c>
      <c r="H3276" s="89">
        <v>0</v>
      </c>
      <c r="I3276" s="89">
        <v>2</v>
      </c>
      <c r="J3276" s="89">
        <v>0</v>
      </c>
      <c r="K3276" s="89">
        <v>0</v>
      </c>
      <c r="L3276" s="89">
        <v>1</v>
      </c>
      <c r="M3276" s="89">
        <v>22</v>
      </c>
      <c r="N3276" s="89">
        <v>0</v>
      </c>
      <c r="O3276" s="89">
        <v>2</v>
      </c>
      <c r="P3276" s="89">
        <v>111</v>
      </c>
      <c r="Q3276" s="89">
        <v>4640</v>
      </c>
      <c r="R3276" s="88">
        <f>VLOOKUP(P3276,NEW_TRAIN_TEST!$A$1:$M$980,13,0)</f>
        <v>4269</v>
      </c>
      <c r="S3276" s="88">
        <f>VLOOKUP(P3276,NEW_TRAIN_TEST!$A$1:$M$980,11,0)</f>
        <v>4883</v>
      </c>
      <c r="T3276" s="6">
        <f t="shared" si="102"/>
        <v>1</v>
      </c>
      <c r="U3276" s="6">
        <f t="shared" si="103"/>
        <v>1</v>
      </c>
    </row>
    <row r="3277" spans="1:21" x14ac:dyDescent="0.2">
      <c r="A3277" s="88">
        <v>3275</v>
      </c>
      <c r="B3277" s="88">
        <v>3</v>
      </c>
      <c r="C3277" s="88" t="s">
        <v>2121</v>
      </c>
      <c r="D3277" s="89" t="s">
        <v>1431</v>
      </c>
      <c r="E3277" s="89">
        <v>9</v>
      </c>
      <c r="F3277" s="89">
        <v>3</v>
      </c>
      <c r="G3277" s="89">
        <v>0</v>
      </c>
      <c r="H3277" s="89">
        <v>0</v>
      </c>
      <c r="I3277" s="89">
        <v>2</v>
      </c>
      <c r="J3277" s="89">
        <v>0</v>
      </c>
      <c r="K3277" s="89">
        <v>0</v>
      </c>
      <c r="L3277" s="89">
        <v>1</v>
      </c>
      <c r="M3277" s="89">
        <v>0</v>
      </c>
      <c r="N3277" s="89">
        <v>0</v>
      </c>
      <c r="O3277" s="89">
        <v>2</v>
      </c>
      <c r="P3277" s="89">
        <v>252</v>
      </c>
      <c r="Q3277" s="89">
        <v>14409</v>
      </c>
      <c r="R3277" s="88">
        <f>VLOOKUP(P3277,NEW_TRAIN_TEST!$A$1:$M$980,13,0)</f>
        <v>14365</v>
      </c>
      <c r="S3277" s="88">
        <f>VLOOKUP(P3277,NEW_TRAIN_TEST!$A$1:$M$980,11,0)</f>
        <v>14944</v>
      </c>
      <c r="T3277" s="6">
        <f t="shared" si="102"/>
        <v>1</v>
      </c>
      <c r="U3277" s="6">
        <f t="shared" si="103"/>
        <v>0</v>
      </c>
    </row>
    <row r="3278" spans="1:21" x14ac:dyDescent="0.2">
      <c r="A3278" s="88">
        <v>3276</v>
      </c>
      <c r="B3278" s="88">
        <v>3</v>
      </c>
      <c r="C3278" s="88" t="s">
        <v>2121</v>
      </c>
      <c r="D3278" s="89" t="s">
        <v>1431</v>
      </c>
      <c r="E3278" s="89">
        <v>13</v>
      </c>
      <c r="F3278" s="89">
        <v>2</v>
      </c>
      <c r="G3278" s="89">
        <v>0</v>
      </c>
      <c r="H3278" s="89">
        <v>0</v>
      </c>
      <c r="I3278" s="89">
        <v>2</v>
      </c>
      <c r="J3278" s="89">
        <v>0</v>
      </c>
      <c r="K3278" s="89">
        <v>0</v>
      </c>
      <c r="L3278" s="89">
        <v>0</v>
      </c>
      <c r="M3278" s="89">
        <v>0</v>
      </c>
      <c r="N3278" s="89">
        <v>0</v>
      </c>
      <c r="O3278" s="89">
        <v>2</v>
      </c>
      <c r="P3278" s="89">
        <v>53</v>
      </c>
      <c r="Q3278" s="89">
        <v>589</v>
      </c>
      <c r="R3278" s="88">
        <f>VLOOKUP(P3278,NEW_TRAIN_TEST!$A$1:$M$980,13,0)</f>
        <v>583</v>
      </c>
      <c r="S3278" s="88">
        <f>VLOOKUP(P3278,NEW_TRAIN_TEST!$A$1:$M$980,11,0)</f>
        <v>596</v>
      </c>
      <c r="T3278" s="6">
        <f t="shared" si="102"/>
        <v>0</v>
      </c>
      <c r="U3278" s="6">
        <f t="shared" si="103"/>
        <v>0</v>
      </c>
    </row>
    <row r="3279" spans="1:21" x14ac:dyDescent="0.2">
      <c r="A3279" s="88">
        <v>3277</v>
      </c>
      <c r="B3279" s="88">
        <v>3</v>
      </c>
      <c r="C3279" s="88" t="s">
        <v>2121</v>
      </c>
      <c r="D3279" s="89" t="s">
        <v>1431</v>
      </c>
      <c r="E3279" s="89">
        <v>5</v>
      </c>
      <c r="F3279" s="89">
        <v>2</v>
      </c>
      <c r="G3279" s="89">
        <v>1</v>
      </c>
      <c r="H3279" s="89">
        <v>2</v>
      </c>
      <c r="I3279" s="89">
        <v>2</v>
      </c>
      <c r="J3279" s="89">
        <v>0</v>
      </c>
      <c r="K3279" s="89">
        <v>0</v>
      </c>
      <c r="L3279" s="89">
        <v>1</v>
      </c>
      <c r="M3279" s="89">
        <v>19</v>
      </c>
      <c r="N3279" s="89">
        <v>0</v>
      </c>
      <c r="O3279" s="89">
        <v>2</v>
      </c>
      <c r="P3279" s="89">
        <v>53</v>
      </c>
      <c r="Q3279" s="89">
        <v>592.75</v>
      </c>
      <c r="R3279" s="88">
        <f>VLOOKUP(P3279,NEW_TRAIN_TEST!$A$1:$M$980,13,0)</f>
        <v>583</v>
      </c>
      <c r="S3279" s="88">
        <f>VLOOKUP(P3279,NEW_TRAIN_TEST!$A$1:$M$980,11,0)</f>
        <v>596</v>
      </c>
      <c r="T3279" s="6">
        <f t="shared" si="102"/>
        <v>1</v>
      </c>
      <c r="U3279" s="6">
        <f t="shared" si="103"/>
        <v>1</v>
      </c>
    </row>
    <row r="3280" spans="1:21" x14ac:dyDescent="0.2">
      <c r="A3280" s="88">
        <v>3278</v>
      </c>
      <c r="B3280" s="88">
        <v>3</v>
      </c>
      <c r="C3280" s="88" t="s">
        <v>2121</v>
      </c>
      <c r="D3280" s="89" t="s">
        <v>1431</v>
      </c>
      <c r="E3280" s="89">
        <v>10</v>
      </c>
      <c r="F3280" s="89">
        <v>3</v>
      </c>
      <c r="G3280" s="89">
        <v>0</v>
      </c>
      <c r="H3280" s="89">
        <v>2</v>
      </c>
      <c r="I3280" s="89">
        <v>2</v>
      </c>
      <c r="J3280" s="89">
        <v>0</v>
      </c>
      <c r="K3280" s="89">
        <v>0</v>
      </c>
      <c r="L3280" s="89">
        <v>1</v>
      </c>
      <c r="M3280" s="89">
        <v>0</v>
      </c>
      <c r="N3280" s="89">
        <v>0</v>
      </c>
      <c r="O3280" s="89">
        <v>2</v>
      </c>
      <c r="P3280" s="89">
        <v>129</v>
      </c>
      <c r="Q3280" s="89">
        <v>4647</v>
      </c>
      <c r="R3280" s="88">
        <f>VLOOKUP(P3280,NEW_TRAIN_TEST!$A$1:$M$980,13,0)</f>
        <v>4607.5</v>
      </c>
      <c r="S3280" s="88">
        <f>VLOOKUP(P3280,NEW_TRAIN_TEST!$A$1:$M$980,11,0)</f>
        <v>4687</v>
      </c>
      <c r="T3280" s="6">
        <f t="shared" si="102"/>
        <v>1</v>
      </c>
      <c r="U3280" s="6">
        <f t="shared" si="103"/>
        <v>0</v>
      </c>
    </row>
    <row r="3281" spans="1:21" x14ac:dyDescent="0.2">
      <c r="A3281" s="88">
        <v>3279</v>
      </c>
      <c r="B3281" s="88">
        <v>3</v>
      </c>
      <c r="C3281" s="88" t="s">
        <v>2121</v>
      </c>
      <c r="D3281" s="89" t="s">
        <v>1431</v>
      </c>
      <c r="E3281" s="89">
        <v>22</v>
      </c>
      <c r="F3281" s="89">
        <v>2</v>
      </c>
      <c r="G3281" s="89">
        <v>0</v>
      </c>
      <c r="H3281" s="89">
        <v>0</v>
      </c>
      <c r="I3281" s="89">
        <v>2</v>
      </c>
      <c r="J3281" s="89">
        <v>0</v>
      </c>
      <c r="K3281" s="89">
        <v>0</v>
      </c>
      <c r="L3281" s="89">
        <v>0</v>
      </c>
      <c r="M3281" s="89">
        <v>0</v>
      </c>
      <c r="N3281" s="89">
        <v>0</v>
      </c>
      <c r="O3281" s="89">
        <v>2</v>
      </c>
      <c r="P3281" s="89">
        <v>130</v>
      </c>
      <c r="Q3281" s="89">
        <v>5503</v>
      </c>
      <c r="R3281" s="88">
        <f>VLOOKUP(P3281,NEW_TRAIN_TEST!$A$1:$M$980,13,0)</f>
        <v>5202.5</v>
      </c>
      <c r="S3281" s="88">
        <f>VLOOKUP(P3281,NEW_TRAIN_TEST!$A$1:$M$980,11,0)</f>
        <v>5616</v>
      </c>
      <c r="T3281" s="6">
        <f t="shared" si="102"/>
        <v>0</v>
      </c>
      <c r="U3281" s="6">
        <f t="shared" si="103"/>
        <v>0</v>
      </c>
    </row>
    <row r="3282" spans="1:21" x14ac:dyDescent="0.2">
      <c r="A3282" s="88">
        <v>3280</v>
      </c>
      <c r="B3282" s="88">
        <v>3</v>
      </c>
      <c r="C3282" s="88" t="s">
        <v>2121</v>
      </c>
      <c r="D3282" s="89" t="s">
        <v>1431</v>
      </c>
      <c r="E3282" s="89">
        <v>0</v>
      </c>
      <c r="F3282" s="89">
        <v>2</v>
      </c>
      <c r="G3282" s="89">
        <v>0</v>
      </c>
      <c r="H3282" s="89">
        <v>0</v>
      </c>
      <c r="I3282" s="89">
        <v>2</v>
      </c>
      <c r="J3282" s="89">
        <v>0</v>
      </c>
      <c r="K3282" s="89">
        <v>0</v>
      </c>
      <c r="L3282" s="89">
        <v>0</v>
      </c>
      <c r="M3282" s="89">
        <v>0</v>
      </c>
      <c r="N3282" s="89">
        <v>0</v>
      </c>
      <c r="O3282" s="89">
        <v>2</v>
      </c>
      <c r="P3282" s="89">
        <v>860</v>
      </c>
      <c r="Q3282" s="89">
        <v>8073.5</v>
      </c>
      <c r="R3282" s="88">
        <f>VLOOKUP(P3282,NEW_TRAIN_TEST!$A$1:$M$980,13,0)</f>
        <v>8073.5</v>
      </c>
      <c r="S3282" s="88">
        <f>VLOOKUP(P3282,NEW_TRAIN_TEST!$A$1:$M$980,11,0)</f>
        <v>8206</v>
      </c>
      <c r="T3282" s="6">
        <f t="shared" si="102"/>
        <v>0</v>
      </c>
      <c r="U3282" s="6">
        <f t="shared" si="103"/>
        <v>0</v>
      </c>
    </row>
    <row r="3283" spans="1:21" x14ac:dyDescent="0.2">
      <c r="A3283" s="88">
        <v>3281</v>
      </c>
      <c r="B3283" s="88">
        <v>3</v>
      </c>
      <c r="C3283" s="88" t="s">
        <v>2121</v>
      </c>
      <c r="D3283" s="89" t="s">
        <v>1431</v>
      </c>
      <c r="E3283" s="89">
        <v>2</v>
      </c>
      <c r="F3283" s="89">
        <v>0</v>
      </c>
      <c r="G3283" s="89">
        <v>0</v>
      </c>
      <c r="H3283" s="89">
        <v>0</v>
      </c>
      <c r="I3283" s="89">
        <v>0</v>
      </c>
      <c r="J3283" s="89">
        <v>0</v>
      </c>
      <c r="K3283" s="89">
        <v>0</v>
      </c>
      <c r="L3283" s="89">
        <v>0</v>
      </c>
      <c r="M3283" s="89">
        <v>0</v>
      </c>
      <c r="N3283" s="89">
        <v>0</v>
      </c>
      <c r="O3283" s="89">
        <v>0</v>
      </c>
      <c r="P3283" s="89">
        <v>860</v>
      </c>
      <c r="Q3283" s="89">
        <v>8152</v>
      </c>
      <c r="R3283" s="88">
        <f>VLOOKUP(P3283,NEW_TRAIN_TEST!$A$1:$M$980,13,0)</f>
        <v>8073.5</v>
      </c>
      <c r="S3283" s="88">
        <f>VLOOKUP(P3283,NEW_TRAIN_TEST!$A$1:$M$980,11,0)</f>
        <v>8206</v>
      </c>
      <c r="T3283" s="6">
        <f t="shared" si="102"/>
        <v>0</v>
      </c>
      <c r="U3283" s="6">
        <f t="shared" si="103"/>
        <v>0</v>
      </c>
    </row>
    <row r="3284" spans="1:21" x14ac:dyDescent="0.2">
      <c r="A3284" s="88">
        <v>3282</v>
      </c>
      <c r="B3284" s="88">
        <v>3</v>
      </c>
      <c r="C3284" s="88" t="s">
        <v>2121</v>
      </c>
      <c r="D3284" s="89" t="s">
        <v>1431</v>
      </c>
      <c r="E3284" s="89">
        <v>11</v>
      </c>
      <c r="F3284" s="89">
        <v>0</v>
      </c>
      <c r="G3284" s="89">
        <v>0</v>
      </c>
      <c r="H3284" s="89">
        <v>0</v>
      </c>
      <c r="I3284" s="89">
        <v>0</v>
      </c>
      <c r="J3284" s="89">
        <v>0</v>
      </c>
      <c r="K3284" s="89">
        <v>0</v>
      </c>
      <c r="L3284" s="89">
        <v>0</v>
      </c>
      <c r="M3284" s="89">
        <v>0</v>
      </c>
      <c r="N3284" s="89">
        <v>0</v>
      </c>
      <c r="O3284" s="89">
        <v>0</v>
      </c>
      <c r="P3284" s="89">
        <v>132</v>
      </c>
      <c r="Q3284" s="89">
        <v>4487.5</v>
      </c>
      <c r="R3284" s="88">
        <f>VLOOKUP(P3284,NEW_TRAIN_TEST!$A$1:$M$980,13,0)</f>
        <v>4182</v>
      </c>
      <c r="S3284" s="88">
        <f>VLOOKUP(P3284,NEW_TRAIN_TEST!$A$1:$M$980,11,0)</f>
        <v>4620</v>
      </c>
      <c r="T3284" s="6">
        <f t="shared" si="102"/>
        <v>0</v>
      </c>
      <c r="U3284" s="6">
        <f t="shared" si="103"/>
        <v>0</v>
      </c>
    </row>
    <row r="3285" spans="1:21" x14ac:dyDescent="0.2">
      <c r="A3285" s="88">
        <v>3283</v>
      </c>
      <c r="B3285" s="88">
        <v>3</v>
      </c>
      <c r="C3285" s="88" t="s">
        <v>2121</v>
      </c>
      <c r="D3285" s="89" t="s">
        <v>1431</v>
      </c>
      <c r="E3285" s="89">
        <v>14</v>
      </c>
      <c r="F3285" s="89">
        <v>1</v>
      </c>
      <c r="G3285" s="89">
        <v>0</v>
      </c>
      <c r="H3285" s="89">
        <v>0</v>
      </c>
      <c r="I3285" s="89">
        <v>2</v>
      </c>
      <c r="J3285" s="89">
        <v>0</v>
      </c>
      <c r="K3285" s="89">
        <v>0</v>
      </c>
      <c r="L3285" s="89">
        <v>0</v>
      </c>
      <c r="M3285" s="89">
        <v>0</v>
      </c>
      <c r="N3285" s="89">
        <v>0</v>
      </c>
      <c r="O3285" s="89">
        <v>2</v>
      </c>
      <c r="P3285" s="89">
        <v>133</v>
      </c>
      <c r="Q3285" s="89">
        <v>4938</v>
      </c>
      <c r="R3285" s="88">
        <f>VLOOKUP(P3285,NEW_TRAIN_TEST!$A$1:$M$980,13,0)</f>
        <v>4790.5</v>
      </c>
      <c r="S3285" s="88">
        <f>VLOOKUP(P3285,NEW_TRAIN_TEST!$A$1:$M$980,11,0)</f>
        <v>5121</v>
      </c>
      <c r="T3285" s="6">
        <f t="shared" si="102"/>
        <v>0</v>
      </c>
      <c r="U3285" s="6">
        <f t="shared" si="103"/>
        <v>0</v>
      </c>
    </row>
    <row r="3286" spans="1:21" x14ac:dyDescent="0.2">
      <c r="A3286" s="88">
        <v>3284</v>
      </c>
      <c r="B3286" s="88">
        <v>3</v>
      </c>
      <c r="C3286" s="88" t="s">
        <v>2121</v>
      </c>
      <c r="D3286" s="89" t="s">
        <v>1431</v>
      </c>
      <c r="E3286" s="89">
        <v>15</v>
      </c>
      <c r="F3286" s="89">
        <v>1</v>
      </c>
      <c r="G3286" s="89">
        <v>0</v>
      </c>
      <c r="H3286" s="89">
        <v>0</v>
      </c>
      <c r="I3286" s="89">
        <v>2</v>
      </c>
      <c r="J3286" s="89">
        <v>0</v>
      </c>
      <c r="K3286" s="89">
        <v>0</v>
      </c>
      <c r="L3286" s="89">
        <v>0</v>
      </c>
      <c r="M3286" s="89">
        <v>0</v>
      </c>
      <c r="N3286" s="89">
        <v>0</v>
      </c>
      <c r="O3286" s="89">
        <v>2</v>
      </c>
      <c r="P3286" s="89">
        <v>669</v>
      </c>
      <c r="Q3286" s="89">
        <v>13670.75</v>
      </c>
      <c r="R3286" s="88">
        <f>VLOOKUP(P3286,NEW_TRAIN_TEST!$A$1:$M$980,13,0)</f>
        <v>13559.5</v>
      </c>
      <c r="S3286" s="88">
        <f>VLOOKUP(P3286,NEW_TRAIN_TEST!$A$1:$M$980,11,0)</f>
        <v>13785</v>
      </c>
      <c r="T3286" s="6">
        <f t="shared" si="102"/>
        <v>0</v>
      </c>
      <c r="U3286" s="6">
        <f t="shared" si="103"/>
        <v>0</v>
      </c>
    </row>
    <row r="3287" spans="1:21" x14ac:dyDescent="0.2">
      <c r="A3287" s="88">
        <v>3285</v>
      </c>
      <c r="B3287" s="88">
        <v>3</v>
      </c>
      <c r="C3287" s="88" t="s">
        <v>2121</v>
      </c>
      <c r="D3287" s="89" t="s">
        <v>1431</v>
      </c>
      <c r="E3287" s="89">
        <v>8</v>
      </c>
      <c r="F3287" s="89">
        <v>9</v>
      </c>
      <c r="G3287" s="89">
        <v>2</v>
      </c>
      <c r="H3287" s="89">
        <v>0</v>
      </c>
      <c r="I3287" s="89">
        <v>2</v>
      </c>
      <c r="J3287" s="89">
        <v>2</v>
      </c>
      <c r="K3287" s="89">
        <v>0</v>
      </c>
      <c r="L3287" s="89">
        <v>0</v>
      </c>
      <c r="M3287" s="89">
        <v>0</v>
      </c>
      <c r="N3287" s="89">
        <v>0</v>
      </c>
      <c r="O3287" s="89">
        <v>2</v>
      </c>
      <c r="P3287" s="89">
        <v>669</v>
      </c>
      <c r="Q3287" s="89">
        <v>13691.75</v>
      </c>
      <c r="R3287" s="88">
        <f>VLOOKUP(P3287,NEW_TRAIN_TEST!$A$1:$M$980,13,0)</f>
        <v>13559.5</v>
      </c>
      <c r="S3287" s="88">
        <f>VLOOKUP(P3287,NEW_TRAIN_TEST!$A$1:$M$980,11,0)</f>
        <v>13785</v>
      </c>
      <c r="T3287" s="6">
        <f t="shared" si="102"/>
        <v>0</v>
      </c>
      <c r="U3287" s="6">
        <f t="shared" si="103"/>
        <v>0</v>
      </c>
    </row>
    <row r="3288" spans="1:21" x14ac:dyDescent="0.2">
      <c r="A3288" s="88">
        <v>3286</v>
      </c>
      <c r="B3288" s="88">
        <v>3</v>
      </c>
      <c r="C3288" s="88" t="s">
        <v>2121</v>
      </c>
      <c r="D3288" s="89" t="s">
        <v>1431</v>
      </c>
      <c r="E3288" s="89">
        <v>12</v>
      </c>
      <c r="F3288" s="89">
        <v>6</v>
      </c>
      <c r="G3288" s="89">
        <v>0</v>
      </c>
      <c r="H3288" s="89">
        <v>0</v>
      </c>
      <c r="I3288" s="89">
        <v>2</v>
      </c>
      <c r="J3288" s="89">
        <v>0</v>
      </c>
      <c r="K3288" s="89">
        <v>0</v>
      </c>
      <c r="L3288" s="89">
        <v>1</v>
      </c>
      <c r="M3288" s="89">
        <v>0</v>
      </c>
      <c r="N3288" s="89">
        <v>0</v>
      </c>
      <c r="O3288" s="89">
        <v>2</v>
      </c>
      <c r="P3288" s="89">
        <v>258</v>
      </c>
      <c r="Q3288" s="89">
        <v>13864.5</v>
      </c>
      <c r="R3288" s="88">
        <f>VLOOKUP(P3288,NEW_TRAIN_TEST!$A$1:$M$980,13,0)</f>
        <v>13840</v>
      </c>
      <c r="S3288" s="88">
        <f>VLOOKUP(P3288,NEW_TRAIN_TEST!$A$1:$M$980,11,0)</f>
        <v>14371</v>
      </c>
      <c r="T3288" s="6">
        <f t="shared" si="102"/>
        <v>1</v>
      </c>
      <c r="U3288" s="6">
        <f t="shared" si="103"/>
        <v>0</v>
      </c>
    </row>
    <row r="3289" spans="1:21" x14ac:dyDescent="0.2">
      <c r="A3289" s="88">
        <v>3287</v>
      </c>
      <c r="B3289" s="88">
        <v>3</v>
      </c>
      <c r="C3289" s="88" t="s">
        <v>2121</v>
      </c>
      <c r="D3289" s="89" t="s">
        <v>1431</v>
      </c>
      <c r="E3289" s="89">
        <v>11</v>
      </c>
      <c r="F3289" s="89">
        <v>3</v>
      </c>
      <c r="G3289" s="89">
        <v>0</v>
      </c>
      <c r="H3289" s="89">
        <v>2</v>
      </c>
      <c r="I3289" s="89">
        <v>2</v>
      </c>
      <c r="J3289" s="89">
        <v>0</v>
      </c>
      <c r="K3289" s="89">
        <v>0</v>
      </c>
      <c r="L3289" s="89">
        <v>0</v>
      </c>
      <c r="M3289" s="89">
        <v>0</v>
      </c>
      <c r="N3289" s="89">
        <v>0</v>
      </c>
      <c r="O3289" s="89">
        <v>2</v>
      </c>
      <c r="P3289" s="89">
        <v>646</v>
      </c>
      <c r="Q3289" s="89">
        <v>12337.75</v>
      </c>
      <c r="R3289" s="88">
        <f>VLOOKUP(P3289,NEW_TRAIN_TEST!$A$1:$M$980,13,0)</f>
        <v>12083</v>
      </c>
      <c r="S3289" s="88">
        <f>VLOOKUP(P3289,NEW_TRAIN_TEST!$A$1:$M$980,11,0)</f>
        <v>12561</v>
      </c>
      <c r="T3289" s="6">
        <f t="shared" si="102"/>
        <v>0</v>
      </c>
      <c r="U3289" s="6">
        <f t="shared" si="103"/>
        <v>0</v>
      </c>
    </row>
    <row r="3290" spans="1:21" x14ac:dyDescent="0.2">
      <c r="A3290" s="88">
        <v>3288</v>
      </c>
      <c r="B3290" s="88">
        <v>3</v>
      </c>
      <c r="C3290" s="88" t="s">
        <v>2121</v>
      </c>
      <c r="D3290" s="89" t="s">
        <v>1431</v>
      </c>
      <c r="E3290" s="89">
        <v>0</v>
      </c>
      <c r="F3290" s="89">
        <v>0</v>
      </c>
      <c r="G3290" s="89">
        <v>0</v>
      </c>
      <c r="H3290" s="89">
        <v>0</v>
      </c>
      <c r="I3290" s="89">
        <v>0</v>
      </c>
      <c r="J3290" s="89">
        <v>0</v>
      </c>
      <c r="K3290" s="89">
        <v>0</v>
      </c>
      <c r="L3290" s="89">
        <v>0</v>
      </c>
      <c r="M3290" s="89">
        <v>0</v>
      </c>
      <c r="N3290" s="89">
        <v>1</v>
      </c>
      <c r="O3290" s="89">
        <v>0</v>
      </c>
      <c r="P3290" s="89">
        <v>154</v>
      </c>
      <c r="Q3290" s="89">
        <v>7204</v>
      </c>
      <c r="R3290" s="88">
        <f>VLOOKUP(P3290,NEW_TRAIN_TEST!$A$1:$M$980,13,0)</f>
        <v>7204</v>
      </c>
      <c r="S3290" s="88">
        <f>VLOOKUP(P3290,NEW_TRAIN_TEST!$A$1:$M$980,11,0)</f>
        <v>7204</v>
      </c>
      <c r="T3290" s="6">
        <f t="shared" si="102"/>
        <v>0</v>
      </c>
      <c r="U3290" s="6">
        <f t="shared" si="103"/>
        <v>0</v>
      </c>
    </row>
    <row r="3291" spans="1:21" x14ac:dyDescent="0.2">
      <c r="A3291" s="88">
        <v>3289</v>
      </c>
      <c r="B3291" s="88">
        <v>3</v>
      </c>
      <c r="C3291" s="88" t="s">
        <v>2121</v>
      </c>
      <c r="D3291" s="89" t="s">
        <v>1431</v>
      </c>
      <c r="E3291" s="89">
        <v>3</v>
      </c>
      <c r="F3291" s="89">
        <v>2</v>
      </c>
      <c r="G3291" s="89">
        <v>0</v>
      </c>
      <c r="H3291" s="89">
        <v>2</v>
      </c>
      <c r="I3291" s="89">
        <v>2</v>
      </c>
      <c r="J3291" s="89">
        <v>0</v>
      </c>
      <c r="K3291" s="89">
        <v>0</v>
      </c>
      <c r="L3291" s="89">
        <v>1</v>
      </c>
      <c r="M3291" s="89">
        <v>0</v>
      </c>
      <c r="N3291" s="89">
        <v>0</v>
      </c>
      <c r="O3291" s="89">
        <v>2</v>
      </c>
      <c r="P3291" s="89">
        <v>281</v>
      </c>
      <c r="Q3291" s="89">
        <v>14279</v>
      </c>
      <c r="R3291" s="88">
        <f>VLOOKUP(P3291,NEW_TRAIN_TEST!$A$1:$M$980,13,0)</f>
        <v>13782</v>
      </c>
      <c r="S3291" s="88">
        <f>VLOOKUP(P3291,NEW_TRAIN_TEST!$A$1:$M$980,11,0)</f>
        <v>14334</v>
      </c>
      <c r="T3291" s="6">
        <f t="shared" si="102"/>
        <v>1</v>
      </c>
      <c r="U3291" s="6">
        <f t="shared" si="103"/>
        <v>0</v>
      </c>
    </row>
    <row r="3292" spans="1:21" x14ac:dyDescent="0.2">
      <c r="A3292" s="88">
        <v>3290</v>
      </c>
      <c r="B3292" s="88">
        <v>3</v>
      </c>
      <c r="C3292" s="88" t="s">
        <v>2121</v>
      </c>
      <c r="D3292" s="89" t="s">
        <v>1431</v>
      </c>
      <c r="E3292" s="89">
        <v>5</v>
      </c>
      <c r="F3292" s="89">
        <v>2</v>
      </c>
      <c r="G3292" s="89">
        <v>1</v>
      </c>
      <c r="H3292" s="89">
        <v>0</v>
      </c>
      <c r="I3292" s="89">
        <v>2</v>
      </c>
      <c r="J3292" s="89">
        <v>2</v>
      </c>
      <c r="K3292" s="89">
        <v>0</v>
      </c>
      <c r="L3292" s="89">
        <v>1</v>
      </c>
      <c r="M3292" s="89">
        <v>0</v>
      </c>
      <c r="N3292" s="89">
        <v>0</v>
      </c>
      <c r="O3292" s="89">
        <v>2</v>
      </c>
      <c r="P3292" s="89">
        <v>764</v>
      </c>
      <c r="Q3292" s="89">
        <v>4786.5</v>
      </c>
      <c r="R3292" s="88">
        <f>VLOOKUP(P3292,NEW_TRAIN_TEST!$A$1:$M$980,13,0)</f>
        <v>4704</v>
      </c>
      <c r="S3292" s="88">
        <f>VLOOKUP(P3292,NEW_TRAIN_TEST!$A$1:$M$980,11,0)</f>
        <v>4954</v>
      </c>
      <c r="T3292" s="6">
        <f t="shared" si="102"/>
        <v>1</v>
      </c>
      <c r="U3292" s="6">
        <f t="shared" si="103"/>
        <v>0</v>
      </c>
    </row>
    <row r="3293" spans="1:21" x14ac:dyDescent="0.2">
      <c r="A3293" s="88">
        <v>3291</v>
      </c>
      <c r="B3293" s="88">
        <v>3</v>
      </c>
      <c r="C3293" s="88" t="s">
        <v>2121</v>
      </c>
      <c r="D3293" s="89" t="s">
        <v>1431</v>
      </c>
      <c r="E3293" s="89">
        <v>11</v>
      </c>
      <c r="F3293" s="89">
        <v>2</v>
      </c>
      <c r="G3293" s="89">
        <v>0</v>
      </c>
      <c r="H3293" s="89">
        <v>2</v>
      </c>
      <c r="I3293" s="89">
        <v>2</v>
      </c>
      <c r="J3293" s="89">
        <v>0</v>
      </c>
      <c r="K3293" s="89">
        <v>0</v>
      </c>
      <c r="L3293" s="89">
        <v>1</v>
      </c>
      <c r="M3293" s="89">
        <v>0</v>
      </c>
      <c r="N3293" s="89">
        <v>0</v>
      </c>
      <c r="O3293" s="89">
        <v>2</v>
      </c>
      <c r="P3293" s="89">
        <v>82</v>
      </c>
      <c r="Q3293" s="89">
        <v>526</v>
      </c>
      <c r="R3293" s="88">
        <f>VLOOKUP(P3293,NEW_TRAIN_TEST!$A$1:$M$980,13,0)</f>
        <v>506.5</v>
      </c>
      <c r="S3293" s="88">
        <f>VLOOKUP(P3293,NEW_TRAIN_TEST!$A$1:$M$980,11,0)</f>
        <v>537</v>
      </c>
      <c r="T3293" s="6">
        <f t="shared" si="102"/>
        <v>1</v>
      </c>
      <c r="U3293" s="6">
        <f t="shared" si="103"/>
        <v>0</v>
      </c>
    </row>
    <row r="3294" spans="1:21" x14ac:dyDescent="0.2">
      <c r="A3294" s="88">
        <v>3292</v>
      </c>
      <c r="B3294" s="88">
        <v>3</v>
      </c>
      <c r="C3294" s="88" t="s">
        <v>2121</v>
      </c>
      <c r="D3294" s="89" t="s">
        <v>1431</v>
      </c>
      <c r="E3294" s="89">
        <v>6</v>
      </c>
      <c r="F3294" s="89">
        <v>1</v>
      </c>
      <c r="G3294" s="89">
        <v>0</v>
      </c>
      <c r="H3294" s="89">
        <v>0</v>
      </c>
      <c r="I3294" s="89">
        <v>2</v>
      </c>
      <c r="J3294" s="89">
        <v>0</v>
      </c>
      <c r="K3294" s="89">
        <v>0</v>
      </c>
      <c r="L3294" s="89">
        <v>1</v>
      </c>
      <c r="M3294" s="89">
        <v>18</v>
      </c>
      <c r="N3294" s="89">
        <v>0</v>
      </c>
      <c r="O3294" s="89">
        <v>2</v>
      </c>
      <c r="P3294" s="89">
        <v>82</v>
      </c>
      <c r="Q3294" s="89">
        <v>533</v>
      </c>
      <c r="R3294" s="88">
        <f>VLOOKUP(P3294,NEW_TRAIN_TEST!$A$1:$M$980,13,0)</f>
        <v>506.5</v>
      </c>
      <c r="S3294" s="88">
        <f>VLOOKUP(P3294,NEW_TRAIN_TEST!$A$1:$M$980,11,0)</f>
        <v>537</v>
      </c>
      <c r="T3294" s="6">
        <f t="shared" si="102"/>
        <v>1</v>
      </c>
      <c r="U3294" s="6">
        <f t="shared" si="103"/>
        <v>1</v>
      </c>
    </row>
    <row r="3295" spans="1:21" x14ac:dyDescent="0.2">
      <c r="A3295" s="88">
        <v>3293</v>
      </c>
      <c r="B3295" s="88">
        <v>3</v>
      </c>
      <c r="C3295" s="88" t="s">
        <v>2121</v>
      </c>
      <c r="D3295" s="89" t="s">
        <v>1431</v>
      </c>
      <c r="E3295" s="89">
        <v>29</v>
      </c>
      <c r="F3295" s="89">
        <v>0</v>
      </c>
      <c r="G3295" s="89">
        <v>0</v>
      </c>
      <c r="H3295" s="89">
        <v>0</v>
      </c>
      <c r="I3295" s="89">
        <v>0</v>
      </c>
      <c r="J3295" s="89">
        <v>0</v>
      </c>
      <c r="K3295" s="89">
        <v>0</v>
      </c>
      <c r="L3295" s="89">
        <v>0</v>
      </c>
      <c r="M3295" s="89">
        <v>0</v>
      </c>
      <c r="N3295" s="89">
        <v>0</v>
      </c>
      <c r="O3295" s="89">
        <v>0</v>
      </c>
      <c r="P3295" s="89">
        <v>170</v>
      </c>
      <c r="Q3295" s="89">
        <v>11019</v>
      </c>
      <c r="R3295" s="88">
        <f>VLOOKUP(P3295,NEW_TRAIN_TEST!$A$1:$M$980,13,0)</f>
        <v>10394</v>
      </c>
      <c r="S3295" s="88">
        <f>VLOOKUP(P3295,NEW_TRAIN_TEST!$A$1:$M$980,11,0)</f>
        <v>12311</v>
      </c>
      <c r="T3295" s="6">
        <f t="shared" si="102"/>
        <v>0</v>
      </c>
      <c r="U3295" s="6">
        <f t="shared" si="103"/>
        <v>0</v>
      </c>
    </row>
    <row r="3296" spans="1:21" x14ac:dyDescent="0.2">
      <c r="A3296" s="88">
        <v>3294</v>
      </c>
      <c r="B3296" s="88">
        <v>3</v>
      </c>
      <c r="C3296" s="88" t="s">
        <v>2121</v>
      </c>
      <c r="D3296" s="89" t="s">
        <v>1431</v>
      </c>
      <c r="E3296" s="89">
        <v>11</v>
      </c>
      <c r="F3296" s="89">
        <v>0</v>
      </c>
      <c r="G3296" s="89">
        <v>0</v>
      </c>
      <c r="H3296" s="89">
        <v>0</v>
      </c>
      <c r="I3296" s="89">
        <v>0</v>
      </c>
      <c r="J3296" s="89">
        <v>0</v>
      </c>
      <c r="K3296" s="89">
        <v>0</v>
      </c>
      <c r="L3296" s="89">
        <v>0</v>
      </c>
      <c r="M3296" s="89">
        <v>0</v>
      </c>
      <c r="N3296" s="89">
        <v>0</v>
      </c>
      <c r="O3296" s="89">
        <v>0</v>
      </c>
      <c r="P3296" s="89">
        <v>76</v>
      </c>
      <c r="Q3296" s="89">
        <v>518</v>
      </c>
      <c r="R3296" s="88">
        <f>VLOOKUP(P3296,NEW_TRAIN_TEST!$A$1:$M$980,13,0)</f>
        <v>511.5</v>
      </c>
      <c r="S3296" s="88">
        <f>VLOOKUP(P3296,NEW_TRAIN_TEST!$A$1:$M$980,11,0)</f>
        <v>527</v>
      </c>
      <c r="T3296" s="6">
        <f t="shared" si="102"/>
        <v>0</v>
      </c>
      <c r="U3296" s="6">
        <f t="shared" si="103"/>
        <v>0</v>
      </c>
    </row>
    <row r="3297" spans="1:21" x14ac:dyDescent="0.2">
      <c r="A3297" s="88">
        <v>3295</v>
      </c>
      <c r="B3297" s="88">
        <v>3</v>
      </c>
      <c r="C3297" s="88" t="s">
        <v>2121</v>
      </c>
      <c r="D3297" s="89" t="s">
        <v>1431</v>
      </c>
      <c r="E3297" s="89">
        <v>4</v>
      </c>
      <c r="F3297" s="89">
        <v>2</v>
      </c>
      <c r="G3297" s="89">
        <v>0</v>
      </c>
      <c r="H3297" s="89">
        <v>2</v>
      </c>
      <c r="I3297" s="89">
        <v>2</v>
      </c>
      <c r="J3297" s="89">
        <v>0</v>
      </c>
      <c r="K3297" s="89">
        <v>0</v>
      </c>
      <c r="L3297" s="89">
        <v>0</v>
      </c>
      <c r="M3297" s="89">
        <v>0</v>
      </c>
      <c r="N3297" s="89">
        <v>0</v>
      </c>
      <c r="O3297" s="89">
        <v>2</v>
      </c>
      <c r="P3297" s="89">
        <v>76</v>
      </c>
      <c r="Q3297" s="89">
        <v>522</v>
      </c>
      <c r="R3297" s="88">
        <f>VLOOKUP(P3297,NEW_TRAIN_TEST!$A$1:$M$980,13,0)</f>
        <v>511.5</v>
      </c>
      <c r="S3297" s="88">
        <f>VLOOKUP(P3297,NEW_TRAIN_TEST!$A$1:$M$980,11,0)</f>
        <v>527</v>
      </c>
      <c r="T3297" s="6">
        <f t="shared" si="102"/>
        <v>0</v>
      </c>
      <c r="U3297" s="6">
        <f t="shared" si="103"/>
        <v>0</v>
      </c>
    </row>
    <row r="3298" spans="1:21" x14ac:dyDescent="0.2">
      <c r="A3298" s="88">
        <v>3296</v>
      </c>
      <c r="B3298" s="88">
        <v>3</v>
      </c>
      <c r="C3298" s="88" t="s">
        <v>2121</v>
      </c>
      <c r="D3298" s="89" t="s">
        <v>1431</v>
      </c>
      <c r="E3298" s="89">
        <v>4</v>
      </c>
      <c r="F3298" s="89">
        <v>2</v>
      </c>
      <c r="G3298" s="89">
        <v>0</v>
      </c>
      <c r="H3298" s="89">
        <v>2</v>
      </c>
      <c r="I3298" s="89">
        <v>2</v>
      </c>
      <c r="J3298" s="89">
        <v>0</v>
      </c>
      <c r="K3298" s="89">
        <v>0</v>
      </c>
      <c r="L3298" s="89">
        <v>0</v>
      </c>
      <c r="M3298" s="89">
        <v>0</v>
      </c>
      <c r="N3298" s="89">
        <v>0</v>
      </c>
      <c r="O3298" s="89">
        <v>2</v>
      </c>
      <c r="P3298" s="89">
        <v>317</v>
      </c>
      <c r="Q3298" s="89">
        <v>9065.25</v>
      </c>
      <c r="R3298" s="88">
        <f>VLOOKUP(P3298,NEW_TRAIN_TEST!$A$1:$M$980,13,0)</f>
        <v>8971.5</v>
      </c>
      <c r="S3298" s="88">
        <f>VLOOKUP(P3298,NEW_TRAIN_TEST!$A$1:$M$980,11,0)</f>
        <v>9141</v>
      </c>
      <c r="T3298" s="6">
        <f t="shared" si="102"/>
        <v>0</v>
      </c>
      <c r="U3298" s="6">
        <f t="shared" si="103"/>
        <v>0</v>
      </c>
    </row>
    <row r="3299" spans="1:21" x14ac:dyDescent="0.2">
      <c r="A3299" s="88">
        <v>3297</v>
      </c>
      <c r="B3299" s="88">
        <v>3</v>
      </c>
      <c r="C3299" s="88" t="s">
        <v>2121</v>
      </c>
      <c r="D3299" s="89" t="s">
        <v>1431</v>
      </c>
      <c r="E3299" s="89">
        <v>20</v>
      </c>
      <c r="F3299" s="89">
        <v>0</v>
      </c>
      <c r="G3299" s="89">
        <v>0</v>
      </c>
      <c r="H3299" s="89">
        <v>0</v>
      </c>
      <c r="I3299" s="89">
        <v>0</v>
      </c>
      <c r="J3299" s="89">
        <v>0</v>
      </c>
      <c r="K3299" s="89">
        <v>0</v>
      </c>
      <c r="L3299" s="89">
        <v>0</v>
      </c>
      <c r="M3299" s="89">
        <v>0</v>
      </c>
      <c r="N3299" s="89">
        <v>0</v>
      </c>
      <c r="O3299" s="89">
        <v>0</v>
      </c>
      <c r="P3299" s="89">
        <v>118</v>
      </c>
      <c r="Q3299" s="89">
        <v>4688</v>
      </c>
      <c r="R3299" s="88">
        <f>VLOOKUP(P3299,NEW_TRAIN_TEST!$A$1:$M$980,13,0)</f>
        <v>4482.5</v>
      </c>
      <c r="S3299" s="88">
        <f>VLOOKUP(P3299,NEW_TRAIN_TEST!$A$1:$M$980,11,0)</f>
        <v>4907</v>
      </c>
      <c r="T3299" s="6">
        <f t="shared" si="102"/>
        <v>0</v>
      </c>
      <c r="U3299" s="6">
        <f t="shared" si="103"/>
        <v>0</v>
      </c>
    </row>
    <row r="3300" spans="1:21" x14ac:dyDescent="0.2">
      <c r="A3300" s="88">
        <v>3298</v>
      </c>
      <c r="B3300" s="88">
        <v>3</v>
      </c>
      <c r="C3300" s="88" t="s">
        <v>2121</v>
      </c>
      <c r="D3300" s="89" t="s">
        <v>1431</v>
      </c>
      <c r="E3300" s="89">
        <v>10</v>
      </c>
      <c r="F3300" s="89">
        <v>3</v>
      </c>
      <c r="G3300" s="89">
        <v>0</v>
      </c>
      <c r="H3300" s="89">
        <v>0</v>
      </c>
      <c r="I3300" s="89">
        <v>2</v>
      </c>
      <c r="J3300" s="89">
        <v>0</v>
      </c>
      <c r="K3300" s="89">
        <v>0</v>
      </c>
      <c r="L3300" s="89">
        <v>1</v>
      </c>
      <c r="M3300" s="89">
        <v>0</v>
      </c>
      <c r="N3300" s="89">
        <v>0</v>
      </c>
      <c r="O3300" s="89">
        <v>2</v>
      </c>
      <c r="P3300" s="89">
        <v>670</v>
      </c>
      <c r="Q3300" s="89">
        <v>11231</v>
      </c>
      <c r="R3300" s="88">
        <f>VLOOKUP(P3300,NEW_TRAIN_TEST!$A$1:$M$980,13,0)</f>
        <v>11130</v>
      </c>
      <c r="S3300" s="88">
        <f>VLOOKUP(P3300,NEW_TRAIN_TEST!$A$1:$M$980,11,0)</f>
        <v>11580</v>
      </c>
      <c r="T3300" s="6">
        <f t="shared" si="102"/>
        <v>1</v>
      </c>
      <c r="U3300" s="6">
        <f t="shared" si="103"/>
        <v>0</v>
      </c>
    </row>
    <row r="3301" spans="1:21" x14ac:dyDescent="0.2">
      <c r="A3301" s="88">
        <v>3299</v>
      </c>
      <c r="B3301" s="88">
        <v>3</v>
      </c>
      <c r="C3301" s="88" t="s">
        <v>2121</v>
      </c>
      <c r="D3301" s="89" t="s">
        <v>1431</v>
      </c>
      <c r="E3301" s="89">
        <v>13</v>
      </c>
      <c r="F3301" s="89">
        <v>1</v>
      </c>
      <c r="G3301" s="89">
        <v>2</v>
      </c>
      <c r="H3301" s="89">
        <v>0</v>
      </c>
      <c r="I3301" s="89">
        <v>2</v>
      </c>
      <c r="J3301" s="89">
        <v>0</v>
      </c>
      <c r="K3301" s="89">
        <v>0</v>
      </c>
      <c r="L3301" s="89">
        <v>0</v>
      </c>
      <c r="M3301" s="89">
        <v>0</v>
      </c>
      <c r="N3301" s="89">
        <v>0</v>
      </c>
      <c r="O3301" s="89">
        <v>2</v>
      </c>
      <c r="P3301" s="89">
        <v>101</v>
      </c>
      <c r="Q3301" s="89">
        <v>5694.5</v>
      </c>
      <c r="R3301" s="88">
        <f>VLOOKUP(P3301,NEW_TRAIN_TEST!$A$1:$M$980,13,0)</f>
        <v>5521</v>
      </c>
      <c r="S3301" s="88">
        <f>VLOOKUP(P3301,NEW_TRAIN_TEST!$A$1:$M$980,11,0)</f>
        <v>5877</v>
      </c>
      <c r="T3301" s="6">
        <f t="shared" si="102"/>
        <v>0</v>
      </c>
      <c r="U3301" s="6">
        <f t="shared" si="103"/>
        <v>0</v>
      </c>
    </row>
    <row r="3302" spans="1:21" x14ac:dyDescent="0.2">
      <c r="A3302" s="88">
        <v>3300</v>
      </c>
      <c r="B3302" s="88">
        <v>3</v>
      </c>
      <c r="C3302" s="88" t="s">
        <v>2121</v>
      </c>
      <c r="D3302" s="89" t="s">
        <v>1431</v>
      </c>
      <c r="E3302" s="89">
        <v>0</v>
      </c>
      <c r="F3302" s="89">
        <v>0</v>
      </c>
      <c r="G3302" s="89">
        <v>0</v>
      </c>
      <c r="H3302" s="89">
        <v>0</v>
      </c>
      <c r="I3302" s="89">
        <v>0</v>
      </c>
      <c r="J3302" s="89">
        <v>0</v>
      </c>
      <c r="K3302" s="89">
        <v>0</v>
      </c>
      <c r="L3302" s="89">
        <v>0</v>
      </c>
      <c r="M3302" s="89">
        <v>0</v>
      </c>
      <c r="N3302" s="89">
        <v>1</v>
      </c>
      <c r="O3302" s="89">
        <v>0</v>
      </c>
      <c r="P3302" s="89">
        <v>173</v>
      </c>
      <c r="Q3302" s="89">
        <v>7551</v>
      </c>
      <c r="R3302" s="88">
        <f>VLOOKUP(P3302,NEW_TRAIN_TEST!$A$1:$M$980,13,0)</f>
        <v>7551</v>
      </c>
      <c r="S3302" s="88">
        <f>VLOOKUP(P3302,NEW_TRAIN_TEST!$A$1:$M$980,11,0)</f>
        <v>7551</v>
      </c>
      <c r="T3302" s="6">
        <f t="shared" si="102"/>
        <v>0</v>
      </c>
      <c r="U3302" s="6">
        <f t="shared" si="103"/>
        <v>0</v>
      </c>
    </row>
    <row r="3303" spans="1:21" x14ac:dyDescent="0.2">
      <c r="A3303" s="88">
        <v>3301</v>
      </c>
      <c r="B3303" s="88">
        <v>3</v>
      </c>
      <c r="C3303" s="88" t="s">
        <v>2121</v>
      </c>
      <c r="D3303" s="89" t="s">
        <v>1431</v>
      </c>
      <c r="E3303" s="89">
        <v>18</v>
      </c>
      <c r="F3303" s="89">
        <v>1</v>
      </c>
      <c r="G3303" s="89">
        <v>0</v>
      </c>
      <c r="H3303" s="89">
        <v>0</v>
      </c>
      <c r="I3303" s="89">
        <v>2</v>
      </c>
      <c r="J3303" s="89">
        <v>0</v>
      </c>
      <c r="K3303" s="89">
        <v>0</v>
      </c>
      <c r="L3303" s="89">
        <v>0</v>
      </c>
      <c r="M3303" s="89">
        <v>0</v>
      </c>
      <c r="N3303" s="89">
        <v>0</v>
      </c>
      <c r="O3303" s="89">
        <v>2</v>
      </c>
      <c r="P3303" s="89">
        <v>12</v>
      </c>
      <c r="Q3303" s="89">
        <v>7261</v>
      </c>
      <c r="R3303" s="88">
        <f>VLOOKUP(P3303,NEW_TRAIN_TEST!$A$1:$M$980,13,0)</f>
        <v>6890</v>
      </c>
      <c r="S3303" s="88">
        <f>VLOOKUP(P3303,NEW_TRAIN_TEST!$A$1:$M$980,11,0)</f>
        <v>7436</v>
      </c>
      <c r="T3303" s="6">
        <f t="shared" si="102"/>
        <v>0</v>
      </c>
      <c r="U3303" s="6">
        <f t="shared" si="103"/>
        <v>0</v>
      </c>
    </row>
    <row r="3304" spans="1:21" x14ac:dyDescent="0.2">
      <c r="A3304" s="88">
        <v>3302</v>
      </c>
      <c r="B3304" s="88">
        <v>3</v>
      </c>
      <c r="C3304" s="88" t="s">
        <v>2121</v>
      </c>
      <c r="D3304" s="89" t="s">
        <v>1431</v>
      </c>
      <c r="E3304" s="89">
        <v>16</v>
      </c>
      <c r="F3304" s="89">
        <v>4</v>
      </c>
      <c r="G3304" s="89">
        <v>0</v>
      </c>
      <c r="H3304" s="89">
        <v>2</v>
      </c>
      <c r="I3304" s="89">
        <v>2</v>
      </c>
      <c r="J3304" s="89">
        <v>0</v>
      </c>
      <c r="K3304" s="89">
        <v>0</v>
      </c>
      <c r="L3304" s="89">
        <v>0</v>
      </c>
      <c r="M3304" s="89">
        <v>0</v>
      </c>
      <c r="N3304" s="89">
        <v>0</v>
      </c>
      <c r="O3304" s="89">
        <v>2</v>
      </c>
      <c r="P3304" s="89">
        <v>269</v>
      </c>
      <c r="Q3304" s="89">
        <v>15149.75</v>
      </c>
      <c r="R3304" s="88">
        <f>VLOOKUP(P3304,NEW_TRAIN_TEST!$A$1:$M$980,13,0)</f>
        <v>15016.5</v>
      </c>
      <c r="S3304" s="88">
        <f>VLOOKUP(P3304,NEW_TRAIN_TEST!$A$1:$M$980,11,0)</f>
        <v>15670</v>
      </c>
      <c r="T3304" s="6">
        <f t="shared" si="102"/>
        <v>0</v>
      </c>
      <c r="U3304" s="6">
        <f t="shared" si="103"/>
        <v>0</v>
      </c>
    </row>
    <row r="3305" spans="1:21" x14ac:dyDescent="0.2">
      <c r="A3305" s="88">
        <v>3303</v>
      </c>
      <c r="B3305" s="88">
        <v>3</v>
      </c>
      <c r="C3305" s="88" t="s">
        <v>2121</v>
      </c>
      <c r="D3305" s="89" t="s">
        <v>1431</v>
      </c>
      <c r="E3305" s="89">
        <v>3</v>
      </c>
      <c r="F3305" s="89">
        <v>2</v>
      </c>
      <c r="G3305" s="89">
        <v>1</v>
      </c>
      <c r="H3305" s="89">
        <v>0</v>
      </c>
      <c r="I3305" s="89">
        <v>2</v>
      </c>
      <c r="J3305" s="89">
        <v>2</v>
      </c>
      <c r="K3305" s="89">
        <v>0</v>
      </c>
      <c r="L3305" s="89">
        <v>0</v>
      </c>
      <c r="M3305" s="89">
        <v>0</v>
      </c>
      <c r="N3305" s="89">
        <v>0</v>
      </c>
      <c r="O3305" s="89">
        <v>2</v>
      </c>
      <c r="P3305" s="89">
        <v>563</v>
      </c>
      <c r="Q3305" s="89">
        <v>2988</v>
      </c>
      <c r="R3305" s="88">
        <f>VLOOKUP(P3305,NEW_TRAIN_TEST!$A$1:$M$980,13,0)</f>
        <v>2193.5</v>
      </c>
      <c r="S3305" s="88">
        <f>VLOOKUP(P3305,NEW_TRAIN_TEST!$A$1:$M$980,11,0)</f>
        <v>3067</v>
      </c>
      <c r="T3305" s="6">
        <f t="shared" si="102"/>
        <v>0</v>
      </c>
      <c r="U3305" s="6">
        <f t="shared" si="103"/>
        <v>0</v>
      </c>
    </row>
    <row r="3306" spans="1:21" x14ac:dyDescent="0.2">
      <c r="A3306" s="88">
        <v>3304</v>
      </c>
      <c r="B3306" s="88">
        <v>3</v>
      </c>
      <c r="C3306" s="88" t="s">
        <v>2121</v>
      </c>
      <c r="D3306" s="89" t="s">
        <v>1431</v>
      </c>
      <c r="E3306" s="89">
        <v>4</v>
      </c>
      <c r="F3306" s="89">
        <v>0</v>
      </c>
      <c r="G3306" s="89">
        <v>0</v>
      </c>
      <c r="H3306" s="89">
        <v>0</v>
      </c>
      <c r="I3306" s="89">
        <v>0</v>
      </c>
      <c r="J3306" s="89">
        <v>0</v>
      </c>
      <c r="K3306" s="89">
        <v>0</v>
      </c>
      <c r="L3306" s="89">
        <v>0</v>
      </c>
      <c r="M3306" s="89">
        <v>0</v>
      </c>
      <c r="N3306" s="89">
        <v>0</v>
      </c>
      <c r="O3306" s="89">
        <v>0</v>
      </c>
      <c r="P3306" s="89">
        <v>332</v>
      </c>
      <c r="Q3306" s="89">
        <v>6780</v>
      </c>
      <c r="R3306" s="88">
        <f>VLOOKUP(P3306,NEW_TRAIN_TEST!$A$1:$M$980,13,0)</f>
        <v>6733</v>
      </c>
      <c r="S3306" s="88">
        <f>VLOOKUP(P3306,NEW_TRAIN_TEST!$A$1:$M$980,11,0)</f>
        <v>6850</v>
      </c>
      <c r="T3306" s="6">
        <f t="shared" si="102"/>
        <v>0</v>
      </c>
      <c r="U3306" s="6">
        <f t="shared" si="103"/>
        <v>0</v>
      </c>
    </row>
    <row r="3307" spans="1:21" x14ac:dyDescent="0.2">
      <c r="A3307" s="88">
        <v>3305</v>
      </c>
      <c r="B3307" s="88">
        <v>3</v>
      </c>
      <c r="C3307" s="88" t="s">
        <v>2121</v>
      </c>
      <c r="D3307" s="89" t="s">
        <v>1431</v>
      </c>
      <c r="E3307" s="89">
        <v>8</v>
      </c>
      <c r="F3307" s="89">
        <v>8</v>
      </c>
      <c r="G3307" s="89">
        <v>0</v>
      </c>
      <c r="H3307" s="89">
        <v>2</v>
      </c>
      <c r="I3307" s="89">
        <v>2</v>
      </c>
      <c r="J3307" s="89">
        <v>2</v>
      </c>
      <c r="K3307" s="89">
        <v>0</v>
      </c>
      <c r="L3307" s="89">
        <v>1</v>
      </c>
      <c r="M3307" s="89">
        <v>0</v>
      </c>
      <c r="N3307" s="89">
        <v>0</v>
      </c>
      <c r="O3307" s="89">
        <v>2</v>
      </c>
      <c r="P3307" s="89">
        <v>608</v>
      </c>
      <c r="Q3307" s="89">
        <v>13143.5</v>
      </c>
      <c r="R3307" s="88">
        <f>VLOOKUP(P3307,NEW_TRAIN_TEST!$A$1:$M$980,13,0)</f>
        <v>13071</v>
      </c>
      <c r="S3307" s="88">
        <f>VLOOKUP(P3307,NEW_TRAIN_TEST!$A$1:$M$980,11,0)</f>
        <v>13255</v>
      </c>
      <c r="T3307" s="6">
        <f t="shared" si="102"/>
        <v>1</v>
      </c>
      <c r="U3307" s="6">
        <f t="shared" si="103"/>
        <v>0</v>
      </c>
    </row>
    <row r="3308" spans="1:21" x14ac:dyDescent="0.2">
      <c r="A3308" s="88">
        <v>3306</v>
      </c>
      <c r="B3308" s="88">
        <v>3</v>
      </c>
      <c r="C3308" s="88" t="s">
        <v>2121</v>
      </c>
      <c r="D3308" s="89" t="s">
        <v>1431</v>
      </c>
      <c r="E3308" s="89">
        <v>10</v>
      </c>
      <c r="F3308" s="89">
        <v>1</v>
      </c>
      <c r="G3308" s="89">
        <v>0</v>
      </c>
      <c r="H3308" s="89">
        <v>0</v>
      </c>
      <c r="I3308" s="89">
        <v>2</v>
      </c>
      <c r="J3308" s="89">
        <v>0</v>
      </c>
      <c r="K3308" s="89">
        <v>0</v>
      </c>
      <c r="L3308" s="89">
        <v>0</v>
      </c>
      <c r="M3308" s="89">
        <v>0</v>
      </c>
      <c r="N3308" s="89">
        <v>0</v>
      </c>
      <c r="O3308" s="89">
        <v>2</v>
      </c>
      <c r="P3308" s="89">
        <v>134</v>
      </c>
      <c r="Q3308" s="89">
        <v>4587.5</v>
      </c>
      <c r="R3308" s="88">
        <f>VLOOKUP(P3308,NEW_TRAIN_TEST!$A$1:$M$980,13,0)</f>
        <v>4343</v>
      </c>
      <c r="S3308" s="88">
        <f>VLOOKUP(P3308,NEW_TRAIN_TEST!$A$1:$M$980,11,0)</f>
        <v>4648</v>
      </c>
      <c r="T3308" s="6">
        <f t="shared" si="102"/>
        <v>0</v>
      </c>
      <c r="U3308" s="6">
        <f t="shared" si="103"/>
        <v>0</v>
      </c>
    </row>
    <row r="3309" spans="1:21" x14ac:dyDescent="0.2">
      <c r="A3309" s="88">
        <v>3307</v>
      </c>
      <c r="B3309" s="88">
        <v>3</v>
      </c>
      <c r="C3309" s="88" t="s">
        <v>2121</v>
      </c>
      <c r="D3309" s="89" t="s">
        <v>1431</v>
      </c>
      <c r="E3309" s="89">
        <v>2</v>
      </c>
      <c r="F3309" s="89">
        <v>0</v>
      </c>
      <c r="G3309" s="89">
        <v>0</v>
      </c>
      <c r="H3309" s="89">
        <v>0</v>
      </c>
      <c r="I3309" s="89">
        <v>0</v>
      </c>
      <c r="J3309" s="89">
        <v>0</v>
      </c>
      <c r="K3309" s="89">
        <v>0</v>
      </c>
      <c r="L3309" s="89">
        <v>0</v>
      </c>
      <c r="M3309" s="89">
        <v>0</v>
      </c>
      <c r="N3309" s="89">
        <v>0</v>
      </c>
      <c r="O3309" s="89">
        <v>0</v>
      </c>
      <c r="P3309" s="89">
        <v>958</v>
      </c>
      <c r="Q3309" s="89">
        <v>7018.5</v>
      </c>
      <c r="R3309" s="88">
        <f>VLOOKUP(P3309,NEW_TRAIN_TEST!$A$1:$M$980,13,0)</f>
        <v>6971</v>
      </c>
      <c r="S3309" s="88">
        <f>VLOOKUP(P3309,NEW_TRAIN_TEST!$A$1:$M$980,11,0)</f>
        <v>7122</v>
      </c>
      <c r="T3309" s="6">
        <f t="shared" si="102"/>
        <v>0</v>
      </c>
      <c r="U3309" s="6">
        <f t="shared" si="103"/>
        <v>0</v>
      </c>
    </row>
    <row r="3310" spans="1:21" x14ac:dyDescent="0.2">
      <c r="A3310" s="88">
        <v>3308</v>
      </c>
      <c r="B3310" s="88">
        <v>3</v>
      </c>
      <c r="C3310" s="88" t="s">
        <v>2121</v>
      </c>
      <c r="D3310" s="89" t="s">
        <v>1431</v>
      </c>
      <c r="E3310" s="89">
        <v>6</v>
      </c>
      <c r="F3310" s="89">
        <v>0</v>
      </c>
      <c r="G3310" s="89">
        <v>0</v>
      </c>
      <c r="H3310" s="89">
        <v>0</v>
      </c>
      <c r="I3310" s="89">
        <v>0</v>
      </c>
      <c r="J3310" s="89">
        <v>0</v>
      </c>
      <c r="K3310" s="89">
        <v>0</v>
      </c>
      <c r="L3310" s="89">
        <v>1</v>
      </c>
      <c r="M3310" s="89">
        <v>0</v>
      </c>
      <c r="N3310" s="89">
        <v>0</v>
      </c>
      <c r="O3310" s="89">
        <v>0</v>
      </c>
      <c r="P3310" s="89">
        <v>66</v>
      </c>
      <c r="Q3310" s="89">
        <v>430</v>
      </c>
      <c r="R3310" s="88">
        <f>VLOOKUP(P3310,NEW_TRAIN_TEST!$A$1:$M$980,13,0)</f>
        <v>424</v>
      </c>
      <c r="S3310" s="88">
        <f>VLOOKUP(P3310,NEW_TRAIN_TEST!$A$1:$M$980,11,0)</f>
        <v>434</v>
      </c>
      <c r="T3310" s="6">
        <f t="shared" si="102"/>
        <v>1</v>
      </c>
      <c r="U3310" s="6">
        <f t="shared" si="103"/>
        <v>0</v>
      </c>
    </row>
    <row r="3311" spans="1:21" x14ac:dyDescent="0.2">
      <c r="A3311" s="88">
        <v>3309</v>
      </c>
      <c r="B3311" s="88">
        <v>3</v>
      </c>
      <c r="C3311" s="88" t="s">
        <v>2121</v>
      </c>
      <c r="D3311" s="89" t="s">
        <v>1431</v>
      </c>
      <c r="E3311" s="89">
        <v>9</v>
      </c>
      <c r="F3311" s="89">
        <v>0</v>
      </c>
      <c r="G3311" s="89">
        <v>0</v>
      </c>
      <c r="H3311" s="89">
        <v>0</v>
      </c>
      <c r="I3311" s="89">
        <v>0</v>
      </c>
      <c r="J3311" s="89">
        <v>0</v>
      </c>
      <c r="K3311" s="89">
        <v>0</v>
      </c>
      <c r="L3311" s="89">
        <v>0</v>
      </c>
      <c r="M3311" s="89">
        <v>0</v>
      </c>
      <c r="N3311" s="89">
        <v>0</v>
      </c>
      <c r="O3311" s="89">
        <v>0</v>
      </c>
      <c r="P3311" s="89">
        <v>604</v>
      </c>
      <c r="Q3311" s="89">
        <v>17001</v>
      </c>
      <c r="R3311" s="88">
        <f>VLOOKUP(P3311,NEW_TRAIN_TEST!$A$1:$M$980,13,0)</f>
        <v>16849</v>
      </c>
      <c r="S3311" s="88">
        <f>VLOOKUP(P3311,NEW_TRAIN_TEST!$A$1:$M$980,11,0)</f>
        <v>17155</v>
      </c>
      <c r="T3311" s="6">
        <f t="shared" si="102"/>
        <v>0</v>
      </c>
      <c r="U3311" s="6">
        <f t="shared" si="103"/>
        <v>0</v>
      </c>
    </row>
    <row r="3312" spans="1:21" x14ac:dyDescent="0.2">
      <c r="A3312" s="88">
        <v>3310</v>
      </c>
      <c r="B3312" s="88">
        <v>3</v>
      </c>
      <c r="C3312" s="88" t="s">
        <v>2121</v>
      </c>
      <c r="D3312" s="89" t="s">
        <v>1431</v>
      </c>
      <c r="E3312" s="89">
        <v>0</v>
      </c>
      <c r="F3312" s="89">
        <v>1</v>
      </c>
      <c r="G3312" s="89">
        <v>0</v>
      </c>
      <c r="H3312" s="89">
        <v>0</v>
      </c>
      <c r="I3312" s="89">
        <v>2</v>
      </c>
      <c r="J3312" s="89">
        <v>0</v>
      </c>
      <c r="K3312" s="89">
        <v>0</v>
      </c>
      <c r="L3312" s="89">
        <v>0</v>
      </c>
      <c r="M3312" s="89">
        <v>0</v>
      </c>
      <c r="N3312" s="89">
        <v>0</v>
      </c>
      <c r="O3312" s="89">
        <v>2</v>
      </c>
      <c r="P3312" s="89">
        <v>428</v>
      </c>
      <c r="Q3312" s="89">
        <v>14777.5</v>
      </c>
      <c r="R3312" s="88">
        <f>VLOOKUP(P3312,NEW_TRAIN_TEST!$A$1:$M$980,13,0)</f>
        <v>14777.5</v>
      </c>
      <c r="S3312" s="88">
        <f>VLOOKUP(P3312,NEW_TRAIN_TEST!$A$1:$M$980,11,0)</f>
        <v>14857</v>
      </c>
      <c r="T3312" s="6">
        <f t="shared" si="102"/>
        <v>0</v>
      </c>
      <c r="U3312" s="6">
        <f t="shared" si="103"/>
        <v>0</v>
      </c>
    </row>
    <row r="3313" spans="1:21" x14ac:dyDescent="0.2">
      <c r="A3313" s="88">
        <v>3311</v>
      </c>
      <c r="B3313" s="88">
        <v>3</v>
      </c>
      <c r="C3313" s="88" t="s">
        <v>2121</v>
      </c>
      <c r="D3313" s="89" t="s">
        <v>1431</v>
      </c>
      <c r="E3313" s="89">
        <v>0</v>
      </c>
      <c r="F3313" s="89">
        <v>1</v>
      </c>
      <c r="G3313" s="89">
        <v>1</v>
      </c>
      <c r="H3313" s="89">
        <v>0</v>
      </c>
      <c r="I3313" s="89">
        <v>2</v>
      </c>
      <c r="J3313" s="89">
        <v>0</v>
      </c>
      <c r="K3313" s="89">
        <v>0</v>
      </c>
      <c r="L3313" s="89">
        <v>0</v>
      </c>
      <c r="M3313" s="89">
        <v>0</v>
      </c>
      <c r="N3313" s="89">
        <v>0</v>
      </c>
      <c r="O3313" s="89">
        <v>2</v>
      </c>
      <c r="P3313" s="89">
        <v>428</v>
      </c>
      <c r="Q3313" s="89">
        <v>14787</v>
      </c>
      <c r="R3313" s="88">
        <f>VLOOKUP(P3313,NEW_TRAIN_TEST!$A$1:$M$980,13,0)</f>
        <v>14777.5</v>
      </c>
      <c r="S3313" s="88">
        <f>VLOOKUP(P3313,NEW_TRAIN_TEST!$A$1:$M$980,11,0)</f>
        <v>14857</v>
      </c>
      <c r="T3313" s="6">
        <f t="shared" si="102"/>
        <v>0</v>
      </c>
      <c r="U3313" s="6">
        <f t="shared" si="103"/>
        <v>0</v>
      </c>
    </row>
    <row r="3314" spans="1:21" x14ac:dyDescent="0.2">
      <c r="A3314" s="88">
        <v>3312</v>
      </c>
      <c r="B3314" s="88">
        <v>3</v>
      </c>
      <c r="C3314" s="88" t="s">
        <v>2121</v>
      </c>
      <c r="D3314" s="89" t="s">
        <v>1431</v>
      </c>
      <c r="E3314" s="89">
        <v>0</v>
      </c>
      <c r="F3314" s="89">
        <v>5</v>
      </c>
      <c r="G3314" s="89">
        <v>3</v>
      </c>
      <c r="H3314" s="89">
        <v>0</v>
      </c>
      <c r="I3314" s="89">
        <v>2</v>
      </c>
      <c r="J3314" s="89">
        <v>0</v>
      </c>
      <c r="K3314" s="89">
        <v>0</v>
      </c>
      <c r="L3314" s="89">
        <v>0</v>
      </c>
      <c r="M3314" s="89">
        <v>0</v>
      </c>
      <c r="N3314" s="89">
        <v>0</v>
      </c>
      <c r="O3314" s="89">
        <v>2</v>
      </c>
      <c r="P3314" s="89">
        <v>428</v>
      </c>
      <c r="Q3314" s="89">
        <v>14787.25</v>
      </c>
      <c r="R3314" s="88">
        <f>VLOOKUP(P3314,NEW_TRAIN_TEST!$A$1:$M$980,13,0)</f>
        <v>14777.5</v>
      </c>
      <c r="S3314" s="88">
        <f>VLOOKUP(P3314,NEW_TRAIN_TEST!$A$1:$M$980,11,0)</f>
        <v>14857</v>
      </c>
      <c r="T3314" s="6">
        <f t="shared" si="102"/>
        <v>0</v>
      </c>
      <c r="U3314" s="6">
        <f t="shared" si="103"/>
        <v>0</v>
      </c>
    </row>
    <row r="3315" spans="1:21" x14ac:dyDescent="0.2">
      <c r="A3315" s="88">
        <v>3313</v>
      </c>
      <c r="B3315" s="88">
        <v>3</v>
      </c>
      <c r="C3315" s="88" t="s">
        <v>2121</v>
      </c>
      <c r="D3315" s="89" t="s">
        <v>1431</v>
      </c>
      <c r="E3315" s="89">
        <v>0</v>
      </c>
      <c r="F3315" s="89">
        <v>1</v>
      </c>
      <c r="G3315" s="89">
        <v>0</v>
      </c>
      <c r="H3315" s="89">
        <v>0</v>
      </c>
      <c r="I3315" s="89">
        <v>2</v>
      </c>
      <c r="J3315" s="89">
        <v>0</v>
      </c>
      <c r="K3315" s="89">
        <v>0</v>
      </c>
      <c r="L3315" s="89">
        <v>0</v>
      </c>
      <c r="M3315" s="89">
        <v>0</v>
      </c>
      <c r="N3315" s="89">
        <v>0</v>
      </c>
      <c r="O3315" s="89">
        <v>2</v>
      </c>
      <c r="P3315" s="89">
        <v>428</v>
      </c>
      <c r="Q3315" s="89">
        <v>14792</v>
      </c>
      <c r="R3315" s="88">
        <f>VLOOKUP(P3315,NEW_TRAIN_TEST!$A$1:$M$980,13,0)</f>
        <v>14777.5</v>
      </c>
      <c r="S3315" s="88">
        <f>VLOOKUP(P3315,NEW_TRAIN_TEST!$A$1:$M$980,11,0)</f>
        <v>14857</v>
      </c>
      <c r="T3315" s="6">
        <f t="shared" si="102"/>
        <v>0</v>
      </c>
      <c r="U3315" s="6">
        <f t="shared" si="103"/>
        <v>0</v>
      </c>
    </row>
    <row r="3316" spans="1:21" x14ac:dyDescent="0.2">
      <c r="A3316" s="88">
        <v>3314</v>
      </c>
      <c r="B3316" s="88">
        <v>3</v>
      </c>
      <c r="C3316" s="88" t="s">
        <v>2121</v>
      </c>
      <c r="D3316" s="89" t="s">
        <v>1431</v>
      </c>
      <c r="E3316" s="89">
        <v>0</v>
      </c>
      <c r="F3316" s="89">
        <v>7</v>
      </c>
      <c r="G3316" s="89">
        <v>3</v>
      </c>
      <c r="H3316" s="89">
        <v>0</v>
      </c>
      <c r="I3316" s="89">
        <v>2</v>
      </c>
      <c r="J3316" s="89">
        <v>0</v>
      </c>
      <c r="K3316" s="89">
        <v>0</v>
      </c>
      <c r="L3316" s="89">
        <v>0</v>
      </c>
      <c r="M3316" s="89">
        <v>0</v>
      </c>
      <c r="N3316" s="89">
        <v>0</v>
      </c>
      <c r="O3316" s="89">
        <v>2</v>
      </c>
      <c r="P3316" s="89">
        <v>428</v>
      </c>
      <c r="Q3316" s="89">
        <v>14797.25</v>
      </c>
      <c r="R3316" s="88">
        <f>VLOOKUP(P3316,NEW_TRAIN_TEST!$A$1:$M$980,13,0)</f>
        <v>14777.5</v>
      </c>
      <c r="S3316" s="88">
        <f>VLOOKUP(P3316,NEW_TRAIN_TEST!$A$1:$M$980,11,0)</f>
        <v>14857</v>
      </c>
      <c r="T3316" s="6">
        <f t="shared" si="102"/>
        <v>0</v>
      </c>
      <c r="U3316" s="6">
        <f t="shared" si="103"/>
        <v>0</v>
      </c>
    </row>
    <row r="3317" spans="1:21" x14ac:dyDescent="0.2">
      <c r="A3317" s="88">
        <v>3315</v>
      </c>
      <c r="B3317" s="88">
        <v>3</v>
      </c>
      <c r="C3317" s="88" t="s">
        <v>2121</v>
      </c>
      <c r="D3317" s="89" t="s">
        <v>1431</v>
      </c>
      <c r="E3317" s="89">
        <v>0</v>
      </c>
      <c r="F3317" s="89">
        <v>1</v>
      </c>
      <c r="G3317" s="89">
        <v>0</v>
      </c>
      <c r="H3317" s="89">
        <v>0</v>
      </c>
      <c r="I3317" s="89">
        <v>2</v>
      </c>
      <c r="J3317" s="89">
        <v>0</v>
      </c>
      <c r="K3317" s="89">
        <v>0</v>
      </c>
      <c r="L3317" s="89">
        <v>0</v>
      </c>
      <c r="M3317" s="89">
        <v>0</v>
      </c>
      <c r="N3317" s="89">
        <v>0</v>
      </c>
      <c r="O3317" s="89">
        <v>2</v>
      </c>
      <c r="P3317" s="89">
        <v>428</v>
      </c>
      <c r="Q3317" s="89">
        <v>14802</v>
      </c>
      <c r="R3317" s="88">
        <f>VLOOKUP(P3317,NEW_TRAIN_TEST!$A$1:$M$980,13,0)</f>
        <v>14777.5</v>
      </c>
      <c r="S3317" s="88">
        <f>VLOOKUP(P3317,NEW_TRAIN_TEST!$A$1:$M$980,11,0)</f>
        <v>14857</v>
      </c>
      <c r="T3317" s="6">
        <f t="shared" si="102"/>
        <v>0</v>
      </c>
      <c r="U3317" s="6">
        <f t="shared" si="103"/>
        <v>0</v>
      </c>
    </row>
    <row r="3318" spans="1:21" x14ac:dyDescent="0.2">
      <c r="A3318" s="88">
        <v>3316</v>
      </c>
      <c r="B3318" s="88">
        <v>3</v>
      </c>
      <c r="C3318" s="88" t="s">
        <v>2121</v>
      </c>
      <c r="D3318" s="89" t="s">
        <v>1431</v>
      </c>
      <c r="E3318" s="89">
        <v>0</v>
      </c>
      <c r="F3318" s="89">
        <v>8</v>
      </c>
      <c r="G3318" s="89">
        <v>0</v>
      </c>
      <c r="H3318" s="89">
        <v>0</v>
      </c>
      <c r="I3318" s="89">
        <v>2</v>
      </c>
      <c r="J3318" s="89">
        <v>0</v>
      </c>
      <c r="K3318" s="89">
        <v>0</v>
      </c>
      <c r="L3318" s="89">
        <v>0</v>
      </c>
      <c r="M3318" s="89">
        <v>0</v>
      </c>
      <c r="N3318" s="89">
        <v>0</v>
      </c>
      <c r="O3318" s="89">
        <v>2</v>
      </c>
      <c r="P3318" s="89">
        <v>428</v>
      </c>
      <c r="Q3318" s="89">
        <v>14802.5</v>
      </c>
      <c r="R3318" s="88">
        <f>VLOOKUP(P3318,NEW_TRAIN_TEST!$A$1:$M$980,13,0)</f>
        <v>14777.5</v>
      </c>
      <c r="S3318" s="88">
        <f>VLOOKUP(P3318,NEW_TRAIN_TEST!$A$1:$M$980,11,0)</f>
        <v>14857</v>
      </c>
      <c r="T3318" s="6">
        <f t="shared" si="102"/>
        <v>0</v>
      </c>
      <c r="U3318" s="6">
        <f t="shared" si="103"/>
        <v>0</v>
      </c>
    </row>
    <row r="3319" spans="1:21" x14ac:dyDescent="0.2">
      <c r="A3319" s="88">
        <v>3317</v>
      </c>
      <c r="B3319" s="88">
        <v>3</v>
      </c>
      <c r="C3319" s="88" t="s">
        <v>2121</v>
      </c>
      <c r="D3319" s="89" t="s">
        <v>1431</v>
      </c>
      <c r="E3319" s="89">
        <v>0</v>
      </c>
      <c r="F3319" s="89">
        <v>3</v>
      </c>
      <c r="G3319" s="89">
        <v>0</v>
      </c>
      <c r="H3319" s="89">
        <v>0</v>
      </c>
      <c r="I3319" s="89">
        <v>0</v>
      </c>
      <c r="J3319" s="89">
        <v>0</v>
      </c>
      <c r="K3319" s="89">
        <v>0</v>
      </c>
      <c r="L3319" s="89">
        <v>0</v>
      </c>
      <c r="M3319" s="89">
        <v>0</v>
      </c>
      <c r="N3319" s="89">
        <v>0</v>
      </c>
      <c r="O3319" s="89">
        <v>0</v>
      </c>
      <c r="P3319" s="89">
        <v>428</v>
      </c>
      <c r="Q3319" s="89">
        <v>14807.5</v>
      </c>
      <c r="R3319" s="88">
        <f>VLOOKUP(P3319,NEW_TRAIN_TEST!$A$1:$M$980,13,0)</f>
        <v>14777.5</v>
      </c>
      <c r="S3319" s="88">
        <f>VLOOKUP(P3319,NEW_TRAIN_TEST!$A$1:$M$980,11,0)</f>
        <v>14857</v>
      </c>
      <c r="T3319" s="6">
        <f t="shared" si="102"/>
        <v>0</v>
      </c>
      <c r="U3319" s="6">
        <f t="shared" si="103"/>
        <v>0</v>
      </c>
    </row>
    <row r="3320" spans="1:21" x14ac:dyDescent="0.2">
      <c r="A3320" s="88">
        <v>3318</v>
      </c>
      <c r="B3320" s="88">
        <v>3</v>
      </c>
      <c r="C3320" s="88" t="s">
        <v>2121</v>
      </c>
      <c r="D3320" s="89" t="s">
        <v>1431</v>
      </c>
      <c r="E3320" s="89">
        <v>3</v>
      </c>
      <c r="F3320" s="89">
        <v>1</v>
      </c>
      <c r="G3320" s="89">
        <v>0</v>
      </c>
      <c r="H3320" s="89">
        <v>0</v>
      </c>
      <c r="I3320" s="89">
        <v>2</v>
      </c>
      <c r="J3320" s="89">
        <v>0</v>
      </c>
      <c r="K3320" s="89">
        <v>0</v>
      </c>
      <c r="L3320" s="89">
        <v>0</v>
      </c>
      <c r="M3320" s="89">
        <v>0</v>
      </c>
      <c r="N3320" s="89">
        <v>0</v>
      </c>
      <c r="O3320" s="89">
        <v>2</v>
      </c>
      <c r="P3320" s="89">
        <v>428</v>
      </c>
      <c r="Q3320" s="89">
        <v>14810.56</v>
      </c>
      <c r="R3320" s="88">
        <f>VLOOKUP(P3320,NEW_TRAIN_TEST!$A$1:$M$980,13,0)</f>
        <v>14777.5</v>
      </c>
      <c r="S3320" s="88">
        <f>VLOOKUP(P3320,NEW_TRAIN_TEST!$A$1:$M$980,11,0)</f>
        <v>14857</v>
      </c>
      <c r="T3320" s="6">
        <f t="shared" si="102"/>
        <v>0</v>
      </c>
      <c r="U3320" s="6">
        <f t="shared" si="103"/>
        <v>0</v>
      </c>
    </row>
    <row r="3321" spans="1:21" x14ac:dyDescent="0.2">
      <c r="A3321" s="88">
        <v>3319</v>
      </c>
      <c r="B3321" s="88">
        <v>3</v>
      </c>
      <c r="C3321" s="88" t="s">
        <v>2121</v>
      </c>
      <c r="D3321" s="89" t="s">
        <v>1431</v>
      </c>
      <c r="E3321" s="89">
        <v>14</v>
      </c>
      <c r="F3321" s="89">
        <v>0</v>
      </c>
      <c r="G3321" s="89">
        <v>0</v>
      </c>
      <c r="H3321" s="89">
        <v>0</v>
      </c>
      <c r="I3321" s="89">
        <v>0</v>
      </c>
      <c r="J3321" s="89">
        <v>0</v>
      </c>
      <c r="K3321" s="89">
        <v>0</v>
      </c>
      <c r="L3321" s="89">
        <v>0</v>
      </c>
      <c r="M3321" s="89">
        <v>0</v>
      </c>
      <c r="N3321" s="89">
        <v>0</v>
      </c>
      <c r="O3321" s="89">
        <v>0</v>
      </c>
      <c r="P3321" s="89">
        <v>73</v>
      </c>
      <c r="Q3321" s="89">
        <v>587.5</v>
      </c>
      <c r="R3321" s="88">
        <f>VLOOKUP(P3321,NEW_TRAIN_TEST!$A$1:$M$980,13,0)</f>
        <v>547</v>
      </c>
      <c r="S3321" s="88">
        <f>VLOOKUP(P3321,NEW_TRAIN_TEST!$A$1:$M$980,11,0)</f>
        <v>610</v>
      </c>
      <c r="T3321" s="6">
        <f t="shared" si="102"/>
        <v>0</v>
      </c>
      <c r="U3321" s="6">
        <f t="shared" si="103"/>
        <v>0</v>
      </c>
    </row>
    <row r="3322" spans="1:21" x14ac:dyDescent="0.2">
      <c r="A3322" s="88">
        <v>3320</v>
      </c>
      <c r="B3322" s="88">
        <v>3</v>
      </c>
      <c r="C3322" s="88" t="s">
        <v>2121</v>
      </c>
      <c r="D3322" s="89" t="s">
        <v>1431</v>
      </c>
      <c r="E3322" s="89">
        <v>9</v>
      </c>
      <c r="F3322" s="89">
        <v>3</v>
      </c>
      <c r="G3322" s="89">
        <v>1</v>
      </c>
      <c r="H3322" s="89">
        <v>2</v>
      </c>
      <c r="I3322" s="89">
        <v>2</v>
      </c>
      <c r="J3322" s="89">
        <v>0</v>
      </c>
      <c r="K3322" s="89">
        <v>0</v>
      </c>
      <c r="L3322" s="89">
        <v>1</v>
      </c>
      <c r="M3322" s="89">
        <v>24</v>
      </c>
      <c r="N3322" s="89">
        <v>0</v>
      </c>
      <c r="O3322" s="89">
        <v>2</v>
      </c>
      <c r="P3322" s="89">
        <v>73</v>
      </c>
      <c r="Q3322" s="89">
        <v>600</v>
      </c>
      <c r="R3322" s="88">
        <f>VLOOKUP(P3322,NEW_TRAIN_TEST!$A$1:$M$980,13,0)</f>
        <v>547</v>
      </c>
      <c r="S3322" s="88">
        <f>VLOOKUP(P3322,NEW_TRAIN_TEST!$A$1:$M$980,11,0)</f>
        <v>610</v>
      </c>
      <c r="T3322" s="6">
        <f t="shared" si="102"/>
        <v>1</v>
      </c>
      <c r="U3322" s="6">
        <f t="shared" si="103"/>
        <v>1</v>
      </c>
    </row>
    <row r="3323" spans="1:21" x14ac:dyDescent="0.2">
      <c r="A3323" s="88">
        <v>3321</v>
      </c>
      <c r="B3323" s="88">
        <v>3</v>
      </c>
      <c r="C3323" s="88" t="s">
        <v>2121</v>
      </c>
      <c r="D3323" s="89" t="s">
        <v>1431</v>
      </c>
      <c r="E3323" s="89">
        <v>17</v>
      </c>
      <c r="F3323" s="89">
        <v>0</v>
      </c>
      <c r="G3323" s="89">
        <v>0</v>
      </c>
      <c r="H3323" s="89">
        <v>0</v>
      </c>
      <c r="I3323" s="89">
        <v>0</v>
      </c>
      <c r="J3323" s="89">
        <v>0</v>
      </c>
      <c r="K3323" s="89">
        <v>0</v>
      </c>
      <c r="L3323" s="89">
        <v>0</v>
      </c>
      <c r="M3323" s="89">
        <v>0</v>
      </c>
      <c r="N3323" s="89">
        <v>0</v>
      </c>
      <c r="O3323" s="89">
        <v>0</v>
      </c>
      <c r="P3323" s="89">
        <v>872</v>
      </c>
      <c r="Q3323" s="89">
        <v>12779</v>
      </c>
      <c r="R3323" s="88">
        <f>VLOOKUP(P3323,NEW_TRAIN_TEST!$A$1:$M$980,13,0)</f>
        <v>12014</v>
      </c>
      <c r="S3323" s="88">
        <f>VLOOKUP(P3323,NEW_TRAIN_TEST!$A$1:$M$980,11,0)</f>
        <v>12951</v>
      </c>
      <c r="T3323" s="6">
        <f t="shared" si="102"/>
        <v>0</v>
      </c>
      <c r="U3323" s="6">
        <f t="shared" si="103"/>
        <v>0</v>
      </c>
    </row>
    <row r="3324" spans="1:21" x14ac:dyDescent="0.2">
      <c r="A3324" s="88">
        <v>3322</v>
      </c>
      <c r="B3324" s="88">
        <v>3</v>
      </c>
      <c r="C3324" s="88" t="s">
        <v>2121</v>
      </c>
      <c r="D3324" s="89" t="s">
        <v>1431</v>
      </c>
      <c r="E3324" s="89">
        <v>5</v>
      </c>
      <c r="F3324" s="89">
        <v>2</v>
      </c>
      <c r="G3324" s="89">
        <v>0</v>
      </c>
      <c r="H3324" s="89">
        <v>2</v>
      </c>
      <c r="I3324" s="89">
        <v>2</v>
      </c>
      <c r="J3324" s="89">
        <v>0</v>
      </c>
      <c r="K3324" s="89">
        <v>0</v>
      </c>
      <c r="L3324" s="89">
        <v>1</v>
      </c>
      <c r="M3324" s="89">
        <v>0</v>
      </c>
      <c r="N3324" s="89">
        <v>0</v>
      </c>
      <c r="O3324" s="89">
        <v>2</v>
      </c>
      <c r="P3324" s="89">
        <v>760</v>
      </c>
      <c r="Q3324" s="89">
        <v>6630.5</v>
      </c>
      <c r="R3324" s="88">
        <f>VLOOKUP(P3324,NEW_TRAIN_TEST!$A$1:$M$980,13,0)</f>
        <v>6005.5</v>
      </c>
      <c r="S3324" s="88">
        <f>VLOOKUP(P3324,NEW_TRAIN_TEST!$A$1:$M$980,11,0)</f>
        <v>6893</v>
      </c>
      <c r="T3324" s="6">
        <f t="shared" si="102"/>
        <v>1</v>
      </c>
      <c r="U3324" s="6">
        <f t="shared" si="103"/>
        <v>0</v>
      </c>
    </row>
    <row r="3325" spans="1:21" x14ac:dyDescent="0.2">
      <c r="A3325" s="88">
        <v>3323</v>
      </c>
      <c r="B3325" s="88">
        <v>3</v>
      </c>
      <c r="C3325" s="88" t="s">
        <v>2121</v>
      </c>
      <c r="D3325" s="89" t="s">
        <v>1431</v>
      </c>
      <c r="E3325" s="89">
        <v>14</v>
      </c>
      <c r="F3325" s="89">
        <v>1</v>
      </c>
      <c r="G3325" s="89">
        <v>0</v>
      </c>
      <c r="H3325" s="89">
        <v>0</v>
      </c>
      <c r="I3325" s="89">
        <v>2</v>
      </c>
      <c r="J3325" s="89">
        <v>0</v>
      </c>
      <c r="K3325" s="89">
        <v>0</v>
      </c>
      <c r="L3325" s="89">
        <v>0</v>
      </c>
      <c r="M3325" s="89">
        <v>0</v>
      </c>
      <c r="N3325" s="89">
        <v>0</v>
      </c>
      <c r="O3325" s="89">
        <v>2</v>
      </c>
      <c r="P3325" s="89">
        <v>104</v>
      </c>
      <c r="Q3325" s="89">
        <v>5401</v>
      </c>
      <c r="R3325" s="88">
        <f>VLOOKUP(P3325,NEW_TRAIN_TEST!$A$1:$M$980,13,0)</f>
        <v>5066.5</v>
      </c>
      <c r="S3325" s="88">
        <f>VLOOKUP(P3325,NEW_TRAIN_TEST!$A$1:$M$980,11,0)</f>
        <v>5534</v>
      </c>
      <c r="T3325" s="6">
        <f t="shared" si="102"/>
        <v>0</v>
      </c>
      <c r="U3325" s="6">
        <f t="shared" si="103"/>
        <v>0</v>
      </c>
    </row>
    <row r="3326" spans="1:21" x14ac:dyDescent="0.2">
      <c r="A3326" s="88">
        <v>3324</v>
      </c>
      <c r="B3326" s="88">
        <v>3</v>
      </c>
      <c r="C3326" s="88" t="s">
        <v>2121</v>
      </c>
      <c r="D3326" s="89" t="s">
        <v>1431</v>
      </c>
      <c r="E3326" s="89">
        <v>18</v>
      </c>
      <c r="F3326" s="89">
        <v>3</v>
      </c>
      <c r="G3326" s="89">
        <v>0</v>
      </c>
      <c r="H3326" s="89">
        <v>0</v>
      </c>
      <c r="I3326" s="89">
        <v>2</v>
      </c>
      <c r="J3326" s="89">
        <v>2</v>
      </c>
      <c r="K3326" s="89">
        <v>0</v>
      </c>
      <c r="L3326" s="89">
        <v>0</v>
      </c>
      <c r="M3326" s="89">
        <v>20</v>
      </c>
      <c r="N3326" s="89">
        <v>0</v>
      </c>
      <c r="O3326" s="89">
        <v>2</v>
      </c>
      <c r="P3326" s="89">
        <v>21</v>
      </c>
      <c r="Q3326" s="89">
        <v>7295</v>
      </c>
      <c r="R3326" s="88">
        <f>VLOOKUP(P3326,NEW_TRAIN_TEST!$A$1:$M$980,13,0)</f>
        <v>6924</v>
      </c>
      <c r="S3326" s="88">
        <f>VLOOKUP(P3326,NEW_TRAIN_TEST!$A$1:$M$980,11,0)</f>
        <v>7466</v>
      </c>
      <c r="T3326" s="6">
        <f t="shared" si="102"/>
        <v>0</v>
      </c>
      <c r="U3326" s="6">
        <f t="shared" si="103"/>
        <v>1</v>
      </c>
    </row>
    <row r="3327" spans="1:21" x14ac:dyDescent="0.2">
      <c r="A3327" s="88">
        <v>3325</v>
      </c>
      <c r="B3327" s="88">
        <v>3</v>
      </c>
      <c r="C3327" s="88" t="s">
        <v>2121</v>
      </c>
      <c r="D3327" s="89" t="s">
        <v>1431</v>
      </c>
      <c r="E3327" s="89">
        <v>18</v>
      </c>
      <c r="F3327" s="89">
        <v>3</v>
      </c>
      <c r="G3327" s="89">
        <v>0</v>
      </c>
      <c r="H3327" s="89">
        <v>2</v>
      </c>
      <c r="I3327" s="89">
        <v>2</v>
      </c>
      <c r="J3327" s="89">
        <v>0</v>
      </c>
      <c r="K3327" s="89">
        <v>0</v>
      </c>
      <c r="L3327" s="89">
        <v>0</v>
      </c>
      <c r="M3327" s="89">
        <v>0</v>
      </c>
      <c r="N3327" s="89">
        <v>0</v>
      </c>
      <c r="O3327" s="89">
        <v>2</v>
      </c>
      <c r="P3327" s="89">
        <v>119</v>
      </c>
      <c r="Q3327" s="89">
        <v>5432.5</v>
      </c>
      <c r="R3327" s="88">
        <f>VLOOKUP(P3327,NEW_TRAIN_TEST!$A$1:$M$980,13,0)</f>
        <v>5263</v>
      </c>
      <c r="S3327" s="88">
        <f>VLOOKUP(P3327,NEW_TRAIN_TEST!$A$1:$M$980,11,0)</f>
        <v>5526</v>
      </c>
      <c r="T3327" s="6">
        <f t="shared" si="102"/>
        <v>0</v>
      </c>
      <c r="U3327" s="6">
        <f t="shared" si="103"/>
        <v>0</v>
      </c>
    </row>
    <row r="3328" spans="1:21" x14ac:dyDescent="0.2">
      <c r="A3328" s="88">
        <v>3326</v>
      </c>
      <c r="B3328" s="88">
        <v>3</v>
      </c>
      <c r="C3328" s="88" t="s">
        <v>2121</v>
      </c>
      <c r="D3328" s="89" t="s">
        <v>1431</v>
      </c>
      <c r="E3328" s="89">
        <v>2</v>
      </c>
      <c r="F3328" s="89">
        <v>0</v>
      </c>
      <c r="G3328" s="89">
        <v>0</v>
      </c>
      <c r="H3328" s="89">
        <v>0</v>
      </c>
      <c r="I3328" s="89">
        <v>0</v>
      </c>
      <c r="J3328" s="89">
        <v>0</v>
      </c>
      <c r="K3328" s="89">
        <v>0</v>
      </c>
      <c r="L3328" s="89">
        <v>0</v>
      </c>
      <c r="M3328" s="89">
        <v>0</v>
      </c>
      <c r="N3328" s="89">
        <v>0</v>
      </c>
      <c r="O3328" s="89">
        <v>0</v>
      </c>
      <c r="P3328" s="89">
        <v>717</v>
      </c>
      <c r="Q3328" s="89">
        <v>8548.5</v>
      </c>
      <c r="R3328" s="88">
        <f>VLOOKUP(P3328,NEW_TRAIN_TEST!$A$1:$M$980,13,0)</f>
        <v>8498</v>
      </c>
      <c r="S3328" s="88">
        <f>VLOOKUP(P3328,NEW_TRAIN_TEST!$A$1:$M$980,11,0)</f>
        <v>8657</v>
      </c>
      <c r="T3328" s="6">
        <f t="shared" si="102"/>
        <v>0</v>
      </c>
      <c r="U3328" s="6">
        <f t="shared" si="103"/>
        <v>0</v>
      </c>
    </row>
    <row r="3329" spans="1:21" x14ac:dyDescent="0.2">
      <c r="A3329" s="88">
        <v>3327</v>
      </c>
      <c r="B3329" s="88">
        <v>3</v>
      </c>
      <c r="C3329" s="88" t="s">
        <v>2121</v>
      </c>
      <c r="D3329" s="89" t="s">
        <v>1431</v>
      </c>
      <c r="E3329" s="89">
        <v>17</v>
      </c>
      <c r="F3329" s="89">
        <v>0</v>
      </c>
      <c r="G3329" s="89">
        <v>0</v>
      </c>
      <c r="H3329" s="89">
        <v>0</v>
      </c>
      <c r="I3329" s="89">
        <v>0</v>
      </c>
      <c r="J3329" s="89">
        <v>0</v>
      </c>
      <c r="K3329" s="89">
        <v>0</v>
      </c>
      <c r="L3329" s="89">
        <v>0</v>
      </c>
      <c r="M3329" s="89">
        <v>0</v>
      </c>
      <c r="N3329" s="89">
        <v>0</v>
      </c>
      <c r="O3329" s="89">
        <v>0</v>
      </c>
      <c r="P3329" s="89">
        <v>30</v>
      </c>
      <c r="Q3329" s="89">
        <v>7385.5</v>
      </c>
      <c r="R3329" s="88">
        <f>VLOOKUP(P3329,NEW_TRAIN_TEST!$A$1:$M$980,13,0)</f>
        <v>7132.5</v>
      </c>
      <c r="S3329" s="88">
        <f>VLOOKUP(P3329,NEW_TRAIN_TEST!$A$1:$M$980,11,0)</f>
        <v>7545</v>
      </c>
      <c r="T3329" s="6">
        <f t="shared" si="102"/>
        <v>0</v>
      </c>
      <c r="U3329" s="6">
        <f t="shared" si="103"/>
        <v>0</v>
      </c>
    </row>
    <row r="3330" spans="1:21" x14ac:dyDescent="0.2">
      <c r="A3330" s="88">
        <v>3328</v>
      </c>
      <c r="B3330" s="88">
        <v>3</v>
      </c>
      <c r="C3330" s="88" t="s">
        <v>2121</v>
      </c>
      <c r="D3330" s="89" t="s">
        <v>1431</v>
      </c>
      <c r="E3330" s="89">
        <v>15</v>
      </c>
      <c r="F3330" s="89">
        <v>1</v>
      </c>
      <c r="G3330" s="89">
        <v>0</v>
      </c>
      <c r="H3330" s="89">
        <v>0</v>
      </c>
      <c r="I3330" s="89">
        <v>2</v>
      </c>
      <c r="J3330" s="89">
        <v>0</v>
      </c>
      <c r="K3330" s="89">
        <v>0</v>
      </c>
      <c r="L3330" s="89">
        <v>0</v>
      </c>
      <c r="M3330" s="89">
        <v>0</v>
      </c>
      <c r="N3330" s="89">
        <v>0</v>
      </c>
      <c r="O3330" s="89">
        <v>2</v>
      </c>
      <c r="P3330" s="89">
        <v>17</v>
      </c>
      <c r="Q3330" s="89">
        <v>7273</v>
      </c>
      <c r="R3330" s="88">
        <f>VLOOKUP(P3330,NEW_TRAIN_TEST!$A$1:$M$980,13,0)</f>
        <v>6767.5</v>
      </c>
      <c r="S3330" s="88">
        <f>VLOOKUP(P3330,NEW_TRAIN_TEST!$A$1:$M$980,11,0)</f>
        <v>7436</v>
      </c>
      <c r="T3330" s="6">
        <f t="shared" si="102"/>
        <v>0</v>
      </c>
      <c r="U3330" s="6">
        <f t="shared" si="103"/>
        <v>0</v>
      </c>
    </row>
    <row r="3331" spans="1:21" x14ac:dyDescent="0.2">
      <c r="A3331" s="88">
        <v>3329</v>
      </c>
      <c r="B3331" s="88">
        <v>3</v>
      </c>
      <c r="C3331" s="88" t="s">
        <v>2121</v>
      </c>
      <c r="D3331" s="89" t="s">
        <v>1431</v>
      </c>
      <c r="E3331" s="89">
        <v>8</v>
      </c>
      <c r="F3331" s="89">
        <v>1</v>
      </c>
      <c r="G3331" s="89">
        <v>0</v>
      </c>
      <c r="H3331" s="89">
        <v>0</v>
      </c>
      <c r="I3331" s="89">
        <v>2</v>
      </c>
      <c r="J3331" s="89">
        <v>0</v>
      </c>
      <c r="K3331" s="89">
        <v>0</v>
      </c>
      <c r="L3331" s="89">
        <v>1</v>
      </c>
      <c r="M3331" s="89">
        <v>15</v>
      </c>
      <c r="N3331" s="89">
        <v>0</v>
      </c>
      <c r="O3331" s="89">
        <v>2</v>
      </c>
      <c r="P3331" s="89">
        <v>84</v>
      </c>
      <c r="Q3331" s="89">
        <v>480</v>
      </c>
      <c r="R3331" s="88">
        <f>VLOOKUP(P3331,NEW_TRAIN_TEST!$A$1:$M$980,13,0)</f>
        <v>477</v>
      </c>
      <c r="S3331" s="88">
        <f>VLOOKUP(P3331,NEW_TRAIN_TEST!$A$1:$M$980,11,0)</f>
        <v>487</v>
      </c>
      <c r="T3331" s="6">
        <f t="shared" ref="T3331:T3394" si="104">IF(L3331&gt;0,1,0)</f>
        <v>1</v>
      </c>
      <c r="U3331" s="6">
        <f t="shared" ref="U3331:U3394" si="105">IF(M3331&gt;0,1,0)</f>
        <v>1</v>
      </c>
    </row>
    <row r="3332" spans="1:21" x14ac:dyDescent="0.2">
      <c r="A3332" s="88">
        <v>3330</v>
      </c>
      <c r="B3332" s="88">
        <v>3</v>
      </c>
      <c r="C3332" s="88" t="s">
        <v>2121</v>
      </c>
      <c r="D3332" s="89" t="s">
        <v>1431</v>
      </c>
      <c r="E3332" s="89">
        <v>4</v>
      </c>
      <c r="F3332" s="89">
        <v>2</v>
      </c>
      <c r="G3332" s="89">
        <v>0</v>
      </c>
      <c r="H3332" s="89">
        <v>2</v>
      </c>
      <c r="I3332" s="89">
        <v>2</v>
      </c>
      <c r="J3332" s="89">
        <v>0</v>
      </c>
      <c r="K3332" s="89">
        <v>0</v>
      </c>
      <c r="L3332" s="89">
        <v>1</v>
      </c>
      <c r="M3332" s="89">
        <v>15</v>
      </c>
      <c r="N3332" s="89">
        <v>0</v>
      </c>
      <c r="O3332" s="89">
        <v>2</v>
      </c>
      <c r="P3332" s="89">
        <v>84</v>
      </c>
      <c r="Q3332" s="89">
        <v>481.5</v>
      </c>
      <c r="R3332" s="88">
        <f>VLOOKUP(P3332,NEW_TRAIN_TEST!$A$1:$M$980,13,0)</f>
        <v>477</v>
      </c>
      <c r="S3332" s="88">
        <f>VLOOKUP(P3332,NEW_TRAIN_TEST!$A$1:$M$980,11,0)</f>
        <v>487</v>
      </c>
      <c r="T3332" s="6">
        <f t="shared" si="104"/>
        <v>1</v>
      </c>
      <c r="U3332" s="6">
        <f t="shared" si="105"/>
        <v>1</v>
      </c>
    </row>
    <row r="3333" spans="1:21" x14ac:dyDescent="0.2">
      <c r="A3333" s="88">
        <v>3331</v>
      </c>
      <c r="B3333" s="88">
        <v>3</v>
      </c>
      <c r="C3333" s="88" t="s">
        <v>2121</v>
      </c>
      <c r="D3333" s="89" t="s">
        <v>1431</v>
      </c>
      <c r="E3333" s="89">
        <v>4</v>
      </c>
      <c r="F3333" s="89">
        <v>1</v>
      </c>
      <c r="G3333" s="89">
        <v>0</v>
      </c>
      <c r="H3333" s="89">
        <v>0</v>
      </c>
      <c r="I3333" s="89">
        <v>2</v>
      </c>
      <c r="J3333" s="89">
        <v>0</v>
      </c>
      <c r="K3333" s="89">
        <v>0</v>
      </c>
      <c r="L3333" s="89">
        <v>0</v>
      </c>
      <c r="M3333" s="89">
        <v>0</v>
      </c>
      <c r="N3333" s="89">
        <v>0</v>
      </c>
      <c r="O3333" s="89">
        <v>2</v>
      </c>
      <c r="P3333" s="89">
        <v>216</v>
      </c>
      <c r="Q3333" s="89">
        <v>4517</v>
      </c>
      <c r="R3333" s="88">
        <f>VLOOKUP(P3333,NEW_TRAIN_TEST!$A$1:$M$980,13,0)</f>
        <v>4029.5</v>
      </c>
      <c r="S3333" s="88">
        <f>VLOOKUP(P3333,NEW_TRAIN_TEST!$A$1:$M$980,11,0)</f>
        <v>4713</v>
      </c>
      <c r="T3333" s="6">
        <f t="shared" si="104"/>
        <v>0</v>
      </c>
      <c r="U3333" s="6">
        <f t="shared" si="105"/>
        <v>0</v>
      </c>
    </row>
    <row r="3334" spans="1:21" x14ac:dyDescent="0.2">
      <c r="A3334" s="88">
        <v>3332</v>
      </c>
      <c r="B3334" s="88">
        <v>3</v>
      </c>
      <c r="C3334" s="88" t="s">
        <v>2121</v>
      </c>
      <c r="D3334" s="89" t="s">
        <v>1431</v>
      </c>
      <c r="E3334" s="89">
        <v>4</v>
      </c>
      <c r="F3334" s="89">
        <v>0</v>
      </c>
      <c r="G3334" s="89">
        <v>0</v>
      </c>
      <c r="H3334" s="89">
        <v>0</v>
      </c>
      <c r="I3334" s="89">
        <v>0</v>
      </c>
      <c r="J3334" s="89">
        <v>0</v>
      </c>
      <c r="K3334" s="89">
        <v>0</v>
      </c>
      <c r="L3334" s="89">
        <v>0</v>
      </c>
      <c r="M3334" s="89">
        <v>17</v>
      </c>
      <c r="N3334" s="89">
        <v>0</v>
      </c>
      <c r="O3334" s="89">
        <v>0</v>
      </c>
      <c r="P3334" s="89">
        <v>216</v>
      </c>
      <c r="Q3334" s="89">
        <v>4588.5</v>
      </c>
      <c r="R3334" s="88">
        <f>VLOOKUP(P3334,NEW_TRAIN_TEST!$A$1:$M$980,13,0)</f>
        <v>4029.5</v>
      </c>
      <c r="S3334" s="88">
        <f>VLOOKUP(P3334,NEW_TRAIN_TEST!$A$1:$M$980,11,0)</f>
        <v>4713</v>
      </c>
      <c r="T3334" s="6">
        <f t="shared" si="104"/>
        <v>0</v>
      </c>
      <c r="U3334" s="6">
        <f t="shared" si="105"/>
        <v>1</v>
      </c>
    </row>
    <row r="3335" spans="1:21" x14ac:dyDescent="0.2">
      <c r="A3335" s="88">
        <v>3333</v>
      </c>
      <c r="B3335" s="88">
        <v>3</v>
      </c>
      <c r="C3335" s="88" t="s">
        <v>2121</v>
      </c>
      <c r="D3335" s="89" t="s">
        <v>1431</v>
      </c>
      <c r="E3335" s="89">
        <v>4</v>
      </c>
      <c r="F3335" s="89">
        <v>1</v>
      </c>
      <c r="G3335" s="89">
        <v>1</v>
      </c>
      <c r="H3335" s="89">
        <v>0</v>
      </c>
      <c r="I3335" s="89">
        <v>2</v>
      </c>
      <c r="J3335" s="89">
        <v>0</v>
      </c>
      <c r="K3335" s="89">
        <v>0</v>
      </c>
      <c r="L3335" s="89">
        <v>1</v>
      </c>
      <c r="M3335" s="89">
        <v>0</v>
      </c>
      <c r="N3335" s="89">
        <v>0</v>
      </c>
      <c r="O3335" s="89">
        <v>2</v>
      </c>
      <c r="P3335" s="89">
        <v>620</v>
      </c>
      <c r="Q3335" s="89">
        <v>6943.5</v>
      </c>
      <c r="R3335" s="88">
        <f>VLOOKUP(P3335,NEW_TRAIN_TEST!$A$1:$M$980,13,0)</f>
        <v>6871.5</v>
      </c>
      <c r="S3335" s="88">
        <f>VLOOKUP(P3335,NEW_TRAIN_TEST!$A$1:$M$980,11,0)</f>
        <v>7055</v>
      </c>
      <c r="T3335" s="6">
        <f t="shared" si="104"/>
        <v>1</v>
      </c>
      <c r="U3335" s="6">
        <f t="shared" si="105"/>
        <v>0</v>
      </c>
    </row>
    <row r="3336" spans="1:21" x14ac:dyDescent="0.2">
      <c r="A3336" s="88">
        <v>3334</v>
      </c>
      <c r="B3336" s="88">
        <v>3</v>
      </c>
      <c r="C3336" s="88" t="s">
        <v>2121</v>
      </c>
      <c r="D3336" s="89" t="s">
        <v>1431</v>
      </c>
      <c r="E3336" s="89">
        <v>9</v>
      </c>
      <c r="F3336" s="89">
        <v>0</v>
      </c>
      <c r="G3336" s="89">
        <v>0</v>
      </c>
      <c r="H3336" s="89">
        <v>0</v>
      </c>
      <c r="I3336" s="89">
        <v>0</v>
      </c>
      <c r="J3336" s="89">
        <v>0</v>
      </c>
      <c r="K3336" s="89">
        <v>0</v>
      </c>
      <c r="L3336" s="89">
        <v>1</v>
      </c>
      <c r="M3336" s="89">
        <v>0</v>
      </c>
      <c r="N3336" s="89">
        <v>0</v>
      </c>
      <c r="O3336" s="89">
        <v>0</v>
      </c>
      <c r="P3336" s="89">
        <v>52</v>
      </c>
      <c r="Q3336" s="89">
        <v>433</v>
      </c>
      <c r="R3336" s="88">
        <f>VLOOKUP(P3336,NEW_TRAIN_TEST!$A$1:$M$980,13,0)</f>
        <v>410.5</v>
      </c>
      <c r="S3336" s="88">
        <f>VLOOKUP(P3336,NEW_TRAIN_TEST!$A$1:$M$980,11,0)</f>
        <v>450</v>
      </c>
      <c r="T3336" s="6">
        <f t="shared" si="104"/>
        <v>1</v>
      </c>
      <c r="U3336" s="6">
        <f t="shared" si="105"/>
        <v>0</v>
      </c>
    </row>
    <row r="3337" spans="1:21" x14ac:dyDescent="0.2">
      <c r="A3337" s="88">
        <v>3335</v>
      </c>
      <c r="B3337" s="88">
        <v>3</v>
      </c>
      <c r="C3337" s="88" t="s">
        <v>2121</v>
      </c>
      <c r="D3337" s="89" t="s">
        <v>1431</v>
      </c>
      <c r="E3337" s="89">
        <v>15</v>
      </c>
      <c r="F3337" s="89">
        <v>5</v>
      </c>
      <c r="G3337" s="89">
        <v>1</v>
      </c>
      <c r="H3337" s="89">
        <v>0</v>
      </c>
      <c r="I3337" s="89">
        <v>2</v>
      </c>
      <c r="J3337" s="89">
        <v>0</v>
      </c>
      <c r="K3337" s="89">
        <v>0</v>
      </c>
      <c r="L3337" s="89">
        <v>0</v>
      </c>
      <c r="M3337" s="89">
        <v>0</v>
      </c>
      <c r="N3337" s="89">
        <v>0</v>
      </c>
      <c r="O3337" s="89">
        <v>2</v>
      </c>
      <c r="P3337" s="89">
        <v>251</v>
      </c>
      <c r="Q3337" s="89">
        <v>14269</v>
      </c>
      <c r="R3337" s="88">
        <f>VLOOKUP(P3337,NEW_TRAIN_TEST!$A$1:$M$980,13,0)</f>
        <v>14150</v>
      </c>
      <c r="S3337" s="88">
        <f>VLOOKUP(P3337,NEW_TRAIN_TEST!$A$1:$M$980,11,0)</f>
        <v>14825</v>
      </c>
      <c r="T3337" s="6">
        <f t="shared" si="104"/>
        <v>0</v>
      </c>
      <c r="U3337" s="6">
        <f t="shared" si="105"/>
        <v>0</v>
      </c>
    </row>
    <row r="3338" spans="1:21" x14ac:dyDescent="0.2">
      <c r="A3338" s="88">
        <v>3336</v>
      </c>
      <c r="B3338" s="88">
        <v>3</v>
      </c>
      <c r="C3338" s="88" t="s">
        <v>2121</v>
      </c>
      <c r="D3338" s="89" t="s">
        <v>1431</v>
      </c>
      <c r="E3338" s="89">
        <v>8</v>
      </c>
      <c r="F3338" s="89">
        <v>8</v>
      </c>
      <c r="G3338" s="89">
        <v>2</v>
      </c>
      <c r="H3338" s="89">
        <v>2</v>
      </c>
      <c r="I3338" s="89">
        <v>2</v>
      </c>
      <c r="J3338" s="89">
        <v>0</v>
      </c>
      <c r="K3338" s="89">
        <v>1</v>
      </c>
      <c r="L3338" s="89">
        <v>1</v>
      </c>
      <c r="M3338" s="89">
        <v>0</v>
      </c>
      <c r="N3338" s="89">
        <v>0</v>
      </c>
      <c r="O3338" s="89">
        <v>2</v>
      </c>
      <c r="P3338" s="89">
        <v>251</v>
      </c>
      <c r="Q3338" s="89">
        <v>14282.25</v>
      </c>
      <c r="R3338" s="88">
        <f>VLOOKUP(P3338,NEW_TRAIN_TEST!$A$1:$M$980,13,0)</f>
        <v>14150</v>
      </c>
      <c r="S3338" s="88">
        <f>VLOOKUP(P3338,NEW_TRAIN_TEST!$A$1:$M$980,11,0)</f>
        <v>14825</v>
      </c>
      <c r="T3338" s="6">
        <f t="shared" si="104"/>
        <v>1</v>
      </c>
      <c r="U3338" s="6">
        <f t="shared" si="105"/>
        <v>0</v>
      </c>
    </row>
    <row r="3339" spans="1:21" x14ac:dyDescent="0.2">
      <c r="A3339" s="88">
        <v>3337</v>
      </c>
      <c r="B3339" s="88">
        <v>3</v>
      </c>
      <c r="C3339" s="88" t="s">
        <v>2121</v>
      </c>
      <c r="D3339" s="89" t="s">
        <v>1431</v>
      </c>
      <c r="E3339" s="89">
        <v>7</v>
      </c>
      <c r="F3339" s="89">
        <v>1</v>
      </c>
      <c r="G3339" s="89">
        <v>0</v>
      </c>
      <c r="H3339" s="89">
        <v>0</v>
      </c>
      <c r="I3339" s="89">
        <v>2</v>
      </c>
      <c r="J3339" s="89">
        <v>0</v>
      </c>
      <c r="K3339" s="89">
        <v>0</v>
      </c>
      <c r="L3339" s="89">
        <v>1</v>
      </c>
      <c r="M3339" s="89">
        <v>0</v>
      </c>
      <c r="N3339" s="89">
        <v>0</v>
      </c>
      <c r="O3339" s="89">
        <v>2</v>
      </c>
      <c r="P3339" s="89">
        <v>55</v>
      </c>
      <c r="Q3339" s="89">
        <v>462.5</v>
      </c>
      <c r="R3339" s="88">
        <f>VLOOKUP(P3339,NEW_TRAIN_TEST!$A$1:$M$980,13,0)</f>
        <v>447.5</v>
      </c>
      <c r="S3339" s="88">
        <f>VLOOKUP(P3339,NEW_TRAIN_TEST!$A$1:$M$980,11,0)</f>
        <v>469</v>
      </c>
      <c r="T3339" s="6">
        <f t="shared" si="104"/>
        <v>1</v>
      </c>
      <c r="U3339" s="6">
        <f t="shared" si="105"/>
        <v>0</v>
      </c>
    </row>
    <row r="3340" spans="1:21" x14ac:dyDescent="0.2">
      <c r="A3340" s="88">
        <v>3338</v>
      </c>
      <c r="B3340" s="88">
        <v>3</v>
      </c>
      <c r="C3340" s="88" t="s">
        <v>2121</v>
      </c>
      <c r="D3340" s="89" t="s">
        <v>1431</v>
      </c>
      <c r="E3340" s="89">
        <v>6</v>
      </c>
      <c r="F3340" s="89">
        <v>2</v>
      </c>
      <c r="G3340" s="89">
        <v>0</v>
      </c>
      <c r="H3340" s="89">
        <v>2</v>
      </c>
      <c r="I3340" s="89">
        <v>2</v>
      </c>
      <c r="J3340" s="89">
        <v>0</v>
      </c>
      <c r="K3340" s="89">
        <v>0</v>
      </c>
      <c r="L3340" s="89">
        <v>1</v>
      </c>
      <c r="M3340" s="89">
        <v>14</v>
      </c>
      <c r="N3340" s="89">
        <v>0</v>
      </c>
      <c r="O3340" s="89">
        <v>2</v>
      </c>
      <c r="P3340" s="89">
        <v>55</v>
      </c>
      <c r="Q3340" s="89">
        <v>466</v>
      </c>
      <c r="R3340" s="88">
        <f>VLOOKUP(P3340,NEW_TRAIN_TEST!$A$1:$M$980,13,0)</f>
        <v>447.5</v>
      </c>
      <c r="S3340" s="88">
        <f>VLOOKUP(P3340,NEW_TRAIN_TEST!$A$1:$M$980,11,0)</f>
        <v>469</v>
      </c>
      <c r="T3340" s="6">
        <f t="shared" si="104"/>
        <v>1</v>
      </c>
      <c r="U3340" s="6">
        <f t="shared" si="105"/>
        <v>1</v>
      </c>
    </row>
    <row r="3341" spans="1:21" x14ac:dyDescent="0.2">
      <c r="A3341" s="88">
        <v>3339</v>
      </c>
      <c r="B3341" s="88">
        <v>3</v>
      </c>
      <c r="C3341" s="88" t="s">
        <v>2121</v>
      </c>
      <c r="D3341" s="89" t="s">
        <v>1431</v>
      </c>
      <c r="E3341" s="89">
        <v>18</v>
      </c>
      <c r="F3341" s="89">
        <v>3</v>
      </c>
      <c r="G3341" s="89">
        <v>0</v>
      </c>
      <c r="H3341" s="89">
        <v>2</v>
      </c>
      <c r="I3341" s="89">
        <v>2</v>
      </c>
      <c r="J3341" s="89">
        <v>0</v>
      </c>
      <c r="K3341" s="89">
        <v>0</v>
      </c>
      <c r="L3341" s="89">
        <v>0</v>
      </c>
      <c r="M3341" s="89">
        <v>0</v>
      </c>
      <c r="N3341" s="89">
        <v>0</v>
      </c>
      <c r="O3341" s="89">
        <v>2</v>
      </c>
      <c r="P3341" s="89">
        <v>25</v>
      </c>
      <c r="Q3341" s="89">
        <v>8261</v>
      </c>
      <c r="R3341" s="88">
        <f>VLOOKUP(P3341,NEW_TRAIN_TEST!$A$1:$M$980,13,0)</f>
        <v>8012</v>
      </c>
      <c r="S3341" s="88">
        <f>VLOOKUP(P3341,NEW_TRAIN_TEST!$A$1:$M$980,11,0)</f>
        <v>8441</v>
      </c>
      <c r="T3341" s="6">
        <f t="shared" si="104"/>
        <v>0</v>
      </c>
      <c r="U3341" s="6">
        <f t="shared" si="105"/>
        <v>0</v>
      </c>
    </row>
    <row r="3342" spans="1:21" x14ac:dyDescent="0.2">
      <c r="A3342" s="88">
        <v>3340</v>
      </c>
      <c r="B3342" s="88">
        <v>3</v>
      </c>
      <c r="C3342" s="88" t="s">
        <v>2121</v>
      </c>
      <c r="D3342" s="89" t="s">
        <v>1431</v>
      </c>
      <c r="E3342" s="89">
        <v>7</v>
      </c>
      <c r="F3342" s="89">
        <v>5</v>
      </c>
      <c r="G3342" s="89">
        <v>1</v>
      </c>
      <c r="H3342" s="89">
        <v>0</v>
      </c>
      <c r="I3342" s="89">
        <v>2</v>
      </c>
      <c r="J3342" s="89">
        <v>0</v>
      </c>
      <c r="K3342" s="89">
        <v>0</v>
      </c>
      <c r="L3342" s="89">
        <v>0</v>
      </c>
      <c r="M3342" s="89">
        <v>0</v>
      </c>
      <c r="N3342" s="89">
        <v>0</v>
      </c>
      <c r="O3342" s="89">
        <v>2</v>
      </c>
      <c r="P3342" s="89">
        <v>25</v>
      </c>
      <c r="Q3342" s="89">
        <v>8338</v>
      </c>
      <c r="R3342" s="88">
        <f>VLOOKUP(P3342,NEW_TRAIN_TEST!$A$1:$M$980,13,0)</f>
        <v>8012</v>
      </c>
      <c r="S3342" s="88">
        <f>VLOOKUP(P3342,NEW_TRAIN_TEST!$A$1:$M$980,11,0)</f>
        <v>8441</v>
      </c>
      <c r="T3342" s="6">
        <f t="shared" si="104"/>
        <v>0</v>
      </c>
      <c r="U3342" s="6">
        <f t="shared" si="105"/>
        <v>0</v>
      </c>
    </row>
    <row r="3343" spans="1:21" x14ac:dyDescent="0.2">
      <c r="A3343" s="88">
        <v>3341</v>
      </c>
      <c r="B3343" s="88">
        <v>3</v>
      </c>
      <c r="C3343" s="88" t="s">
        <v>2121</v>
      </c>
      <c r="D3343" s="89" t="s">
        <v>1431</v>
      </c>
      <c r="E3343" s="89">
        <v>16</v>
      </c>
      <c r="F3343" s="89">
        <v>0</v>
      </c>
      <c r="G3343" s="89">
        <v>0</v>
      </c>
      <c r="H3343" s="89">
        <v>0</v>
      </c>
      <c r="I3343" s="89">
        <v>0</v>
      </c>
      <c r="J3343" s="89">
        <v>0</v>
      </c>
      <c r="K3343" s="89">
        <v>0</v>
      </c>
      <c r="L3343" s="89">
        <v>0</v>
      </c>
      <c r="M3343" s="89">
        <v>0</v>
      </c>
      <c r="N3343" s="89">
        <v>0</v>
      </c>
      <c r="O3343" s="89">
        <v>0</v>
      </c>
      <c r="P3343" s="89">
        <v>1</v>
      </c>
      <c r="Q3343" s="89">
        <v>8350.5</v>
      </c>
      <c r="R3343" s="88">
        <f>VLOOKUP(P3343,NEW_TRAIN_TEST!$A$1:$M$980,13,0)</f>
        <v>7959.5</v>
      </c>
      <c r="S3343" s="88">
        <f>VLOOKUP(P3343,NEW_TRAIN_TEST!$A$1:$M$980,11,0)</f>
        <v>8521</v>
      </c>
      <c r="T3343" s="6">
        <f t="shared" si="104"/>
        <v>0</v>
      </c>
      <c r="U3343" s="6">
        <f t="shared" si="105"/>
        <v>0</v>
      </c>
    </row>
    <row r="3344" spans="1:21" x14ac:dyDescent="0.2">
      <c r="A3344" s="88">
        <v>3342</v>
      </c>
      <c r="B3344" s="88">
        <v>3</v>
      </c>
      <c r="C3344" s="88" t="s">
        <v>2121</v>
      </c>
      <c r="D3344" s="89" t="s">
        <v>1431</v>
      </c>
      <c r="E3344" s="89">
        <v>0</v>
      </c>
      <c r="F3344" s="89">
        <v>2</v>
      </c>
      <c r="G3344" s="89">
        <v>0</v>
      </c>
      <c r="H3344" s="89">
        <v>2</v>
      </c>
      <c r="I3344" s="89">
        <v>2</v>
      </c>
      <c r="J3344" s="89">
        <v>0</v>
      </c>
      <c r="K3344" s="89">
        <v>0</v>
      </c>
      <c r="L3344" s="89">
        <v>0</v>
      </c>
      <c r="M3344" s="89">
        <v>0</v>
      </c>
      <c r="N3344" s="89">
        <v>0</v>
      </c>
      <c r="O3344" s="89">
        <v>2</v>
      </c>
      <c r="P3344" s="89">
        <v>419</v>
      </c>
      <c r="Q3344" s="89">
        <v>14425</v>
      </c>
      <c r="R3344" s="88">
        <f>VLOOKUP(P3344,NEW_TRAIN_TEST!$A$1:$M$980,13,0)</f>
        <v>14425</v>
      </c>
      <c r="S3344" s="88">
        <f>VLOOKUP(P3344,NEW_TRAIN_TEST!$A$1:$M$980,11,0)</f>
        <v>14513</v>
      </c>
      <c r="T3344" s="6">
        <f t="shared" si="104"/>
        <v>0</v>
      </c>
      <c r="U3344" s="6">
        <f t="shared" si="105"/>
        <v>0</v>
      </c>
    </row>
    <row r="3345" spans="1:21" x14ac:dyDescent="0.2">
      <c r="A3345" s="88">
        <v>3343</v>
      </c>
      <c r="B3345" s="88">
        <v>3</v>
      </c>
      <c r="C3345" s="88" t="s">
        <v>2121</v>
      </c>
      <c r="D3345" s="89" t="s">
        <v>1431</v>
      </c>
      <c r="E3345" s="89">
        <v>0</v>
      </c>
      <c r="F3345" s="89">
        <v>2</v>
      </c>
      <c r="G3345" s="89">
        <v>0</v>
      </c>
      <c r="H3345" s="89">
        <v>2</v>
      </c>
      <c r="I3345" s="89">
        <v>2</v>
      </c>
      <c r="J3345" s="89">
        <v>0</v>
      </c>
      <c r="K3345" s="89">
        <v>0</v>
      </c>
      <c r="L3345" s="89">
        <v>0</v>
      </c>
      <c r="M3345" s="89">
        <v>0</v>
      </c>
      <c r="N3345" s="89">
        <v>0</v>
      </c>
      <c r="O3345" s="89">
        <v>2</v>
      </c>
      <c r="P3345" s="89">
        <v>419</v>
      </c>
      <c r="Q3345" s="89">
        <v>14439</v>
      </c>
      <c r="R3345" s="88">
        <f>VLOOKUP(P3345,NEW_TRAIN_TEST!$A$1:$M$980,13,0)</f>
        <v>14425</v>
      </c>
      <c r="S3345" s="88">
        <f>VLOOKUP(P3345,NEW_TRAIN_TEST!$A$1:$M$980,11,0)</f>
        <v>14513</v>
      </c>
      <c r="T3345" s="6">
        <f t="shared" si="104"/>
        <v>0</v>
      </c>
      <c r="U3345" s="6">
        <f t="shared" si="105"/>
        <v>0</v>
      </c>
    </row>
    <row r="3346" spans="1:21" x14ac:dyDescent="0.2">
      <c r="A3346" s="88">
        <v>3344</v>
      </c>
      <c r="B3346" s="88">
        <v>3</v>
      </c>
      <c r="C3346" s="88" t="s">
        <v>2121</v>
      </c>
      <c r="D3346" s="89" t="s">
        <v>1431</v>
      </c>
      <c r="E3346" s="89">
        <v>3</v>
      </c>
      <c r="F3346" s="89">
        <v>0</v>
      </c>
      <c r="G3346" s="89">
        <v>0</v>
      </c>
      <c r="H3346" s="89">
        <v>0</v>
      </c>
      <c r="I3346" s="89">
        <v>0</v>
      </c>
      <c r="J3346" s="89">
        <v>0</v>
      </c>
      <c r="K3346" s="89">
        <v>0</v>
      </c>
      <c r="L3346" s="89">
        <v>0</v>
      </c>
      <c r="M3346" s="89">
        <v>0</v>
      </c>
      <c r="N3346" s="89">
        <v>0</v>
      </c>
      <c r="O3346" s="89">
        <v>0</v>
      </c>
      <c r="P3346" s="89">
        <v>419</v>
      </c>
      <c r="Q3346" s="89">
        <v>14458.25</v>
      </c>
      <c r="R3346" s="88">
        <f>VLOOKUP(P3346,NEW_TRAIN_TEST!$A$1:$M$980,13,0)</f>
        <v>14425</v>
      </c>
      <c r="S3346" s="88">
        <f>VLOOKUP(P3346,NEW_TRAIN_TEST!$A$1:$M$980,11,0)</f>
        <v>14513</v>
      </c>
      <c r="T3346" s="6">
        <f t="shared" si="104"/>
        <v>0</v>
      </c>
      <c r="U3346" s="6">
        <f t="shared" si="105"/>
        <v>0</v>
      </c>
    </row>
    <row r="3347" spans="1:21" x14ac:dyDescent="0.2">
      <c r="A3347" s="88">
        <v>3345</v>
      </c>
      <c r="B3347" s="88">
        <v>3</v>
      </c>
      <c r="C3347" s="88" t="s">
        <v>2121</v>
      </c>
      <c r="D3347" s="89" t="s">
        <v>1431</v>
      </c>
      <c r="E3347" s="89">
        <v>0</v>
      </c>
      <c r="F3347" s="89">
        <v>0</v>
      </c>
      <c r="G3347" s="89">
        <v>0</v>
      </c>
      <c r="H3347" s="89">
        <v>0</v>
      </c>
      <c r="I3347" s="89">
        <v>0</v>
      </c>
      <c r="J3347" s="89">
        <v>0</v>
      </c>
      <c r="K3347" s="89">
        <v>0</v>
      </c>
      <c r="L3347" s="89">
        <v>0</v>
      </c>
      <c r="M3347" s="89">
        <v>0</v>
      </c>
      <c r="N3347" s="89">
        <v>1</v>
      </c>
      <c r="O3347" s="89">
        <v>0</v>
      </c>
      <c r="P3347" s="89">
        <v>957</v>
      </c>
      <c r="Q3347" s="89">
        <v>5705</v>
      </c>
      <c r="R3347" s="88">
        <f>VLOOKUP(P3347,NEW_TRAIN_TEST!$A$1:$M$980,13,0)</f>
        <v>5705</v>
      </c>
      <c r="S3347" s="88">
        <f>VLOOKUP(P3347,NEW_TRAIN_TEST!$A$1:$M$980,11,0)</f>
        <v>5705</v>
      </c>
      <c r="T3347" s="6">
        <f t="shared" si="104"/>
        <v>0</v>
      </c>
      <c r="U3347" s="6">
        <f t="shared" si="105"/>
        <v>0</v>
      </c>
    </row>
    <row r="3348" spans="1:21" x14ac:dyDescent="0.2">
      <c r="A3348" s="88">
        <v>3346</v>
      </c>
      <c r="B3348" s="88">
        <v>3</v>
      </c>
      <c r="C3348" s="88" t="s">
        <v>2121</v>
      </c>
      <c r="D3348" s="89" t="s">
        <v>1431</v>
      </c>
      <c r="E3348" s="89">
        <v>18</v>
      </c>
      <c r="F3348" s="89">
        <v>10</v>
      </c>
      <c r="G3348" s="89">
        <v>0</v>
      </c>
      <c r="H3348" s="89">
        <v>2</v>
      </c>
      <c r="I3348" s="89">
        <v>2</v>
      </c>
      <c r="J3348" s="89">
        <v>0</v>
      </c>
      <c r="K3348" s="89">
        <v>1</v>
      </c>
      <c r="L3348" s="89">
        <v>0</v>
      </c>
      <c r="M3348" s="89">
        <v>0</v>
      </c>
      <c r="N3348" s="89">
        <v>0</v>
      </c>
      <c r="O3348" s="89">
        <v>2</v>
      </c>
      <c r="P3348" s="89">
        <v>168</v>
      </c>
      <c r="Q3348" s="89">
        <v>13813.5</v>
      </c>
      <c r="R3348" s="88">
        <f>VLOOKUP(P3348,NEW_TRAIN_TEST!$A$1:$M$980,13,0)</f>
        <v>12895.5</v>
      </c>
      <c r="S3348" s="88">
        <f>VLOOKUP(P3348,NEW_TRAIN_TEST!$A$1:$M$980,11,0)</f>
        <v>14758</v>
      </c>
      <c r="T3348" s="6">
        <f t="shared" si="104"/>
        <v>0</v>
      </c>
      <c r="U3348" s="6">
        <f t="shared" si="105"/>
        <v>0</v>
      </c>
    </row>
    <row r="3349" spans="1:21" x14ac:dyDescent="0.2">
      <c r="A3349" s="88">
        <v>3347</v>
      </c>
      <c r="B3349" s="88">
        <v>3</v>
      </c>
      <c r="C3349" s="88" t="s">
        <v>2121</v>
      </c>
      <c r="D3349" s="89" t="s">
        <v>1431</v>
      </c>
      <c r="E3349" s="89">
        <v>11</v>
      </c>
      <c r="F3349" s="89">
        <v>2</v>
      </c>
      <c r="G3349" s="89">
        <v>0</v>
      </c>
      <c r="H3349" s="89">
        <v>2</v>
      </c>
      <c r="I3349" s="89">
        <v>2</v>
      </c>
      <c r="J3349" s="89">
        <v>0</v>
      </c>
      <c r="K3349" s="89">
        <v>0</v>
      </c>
      <c r="L3349" s="89">
        <v>0</v>
      </c>
      <c r="M3349" s="89">
        <v>22</v>
      </c>
      <c r="N3349" s="89">
        <v>0</v>
      </c>
      <c r="O3349" s="89">
        <v>2</v>
      </c>
      <c r="P3349" s="89">
        <v>16</v>
      </c>
      <c r="Q3349" s="89">
        <v>7100.5</v>
      </c>
      <c r="R3349" s="88">
        <f>VLOOKUP(P3349,NEW_TRAIN_TEST!$A$1:$M$980,13,0)</f>
        <v>6891</v>
      </c>
      <c r="S3349" s="88">
        <f>VLOOKUP(P3349,NEW_TRAIN_TEST!$A$1:$M$980,11,0)</f>
        <v>7283</v>
      </c>
      <c r="T3349" s="6">
        <f t="shared" si="104"/>
        <v>0</v>
      </c>
      <c r="U3349" s="6">
        <f t="shared" si="105"/>
        <v>1</v>
      </c>
    </row>
    <row r="3350" spans="1:21" x14ac:dyDescent="0.2">
      <c r="A3350" s="88">
        <v>3348</v>
      </c>
      <c r="B3350" s="88">
        <v>3</v>
      </c>
      <c r="C3350" s="88" t="s">
        <v>2121</v>
      </c>
      <c r="D3350" s="89" t="s">
        <v>1431</v>
      </c>
      <c r="E3350" s="89">
        <v>8</v>
      </c>
      <c r="F3350" s="89">
        <v>4</v>
      </c>
      <c r="G3350" s="89">
        <v>0</v>
      </c>
      <c r="H3350" s="89">
        <v>2</v>
      </c>
      <c r="I3350" s="89">
        <v>2</v>
      </c>
      <c r="J3350" s="89">
        <v>0</v>
      </c>
      <c r="K3350" s="89">
        <v>0</v>
      </c>
      <c r="L3350" s="89">
        <v>1</v>
      </c>
      <c r="M3350" s="89">
        <v>0</v>
      </c>
      <c r="N3350" s="89">
        <v>0</v>
      </c>
      <c r="O3350" s="89">
        <v>2</v>
      </c>
      <c r="P3350" s="89">
        <v>972</v>
      </c>
      <c r="Q3350" s="89">
        <v>16800</v>
      </c>
      <c r="R3350" s="88">
        <f>VLOOKUP(P3350,NEW_TRAIN_TEST!$A$1:$M$980,13,0)</f>
        <v>16611</v>
      </c>
      <c r="S3350" s="88">
        <f>VLOOKUP(P3350,NEW_TRAIN_TEST!$A$1:$M$980,11,0)</f>
        <v>17017</v>
      </c>
      <c r="T3350" s="6">
        <f t="shared" si="104"/>
        <v>1</v>
      </c>
      <c r="U3350" s="6">
        <f t="shared" si="105"/>
        <v>0</v>
      </c>
    </row>
    <row r="3351" spans="1:21" x14ac:dyDescent="0.2">
      <c r="A3351" s="88">
        <v>3349</v>
      </c>
      <c r="B3351" s="88">
        <v>3</v>
      </c>
      <c r="C3351" s="88" t="s">
        <v>2121</v>
      </c>
      <c r="D3351" s="89" t="s">
        <v>1431</v>
      </c>
      <c r="E3351" s="89">
        <v>6</v>
      </c>
      <c r="F3351" s="89">
        <v>3</v>
      </c>
      <c r="G3351" s="89">
        <v>0</v>
      </c>
      <c r="H3351" s="89">
        <v>2</v>
      </c>
      <c r="I3351" s="89">
        <v>2</v>
      </c>
      <c r="J3351" s="89">
        <v>0</v>
      </c>
      <c r="K3351" s="89">
        <v>0</v>
      </c>
      <c r="L3351" s="89">
        <v>1</v>
      </c>
      <c r="M3351" s="89">
        <v>0</v>
      </c>
      <c r="N3351" s="89">
        <v>0</v>
      </c>
      <c r="O3351" s="89">
        <v>2</v>
      </c>
      <c r="P3351" s="89">
        <v>665</v>
      </c>
      <c r="Q3351" s="89">
        <v>9042</v>
      </c>
      <c r="R3351" s="88">
        <f>VLOOKUP(P3351,NEW_TRAIN_TEST!$A$1:$M$980,13,0)</f>
        <v>9021.5</v>
      </c>
      <c r="S3351" s="88">
        <f>VLOOKUP(P3351,NEW_TRAIN_TEST!$A$1:$M$980,11,0)</f>
        <v>9091</v>
      </c>
      <c r="T3351" s="6">
        <f t="shared" si="104"/>
        <v>1</v>
      </c>
      <c r="U3351" s="6">
        <f t="shared" si="105"/>
        <v>0</v>
      </c>
    </row>
    <row r="3352" spans="1:21" x14ac:dyDescent="0.2">
      <c r="A3352" s="88">
        <v>3350</v>
      </c>
      <c r="B3352" s="88">
        <v>3</v>
      </c>
      <c r="C3352" s="88" t="s">
        <v>2121</v>
      </c>
      <c r="D3352" s="89" t="s">
        <v>1431</v>
      </c>
      <c r="E3352" s="89">
        <v>11</v>
      </c>
      <c r="F3352" s="89">
        <v>4</v>
      </c>
      <c r="G3352" s="89">
        <v>0</v>
      </c>
      <c r="H3352" s="89">
        <v>2</v>
      </c>
      <c r="I3352" s="89">
        <v>2</v>
      </c>
      <c r="J3352" s="89">
        <v>0</v>
      </c>
      <c r="K3352" s="89">
        <v>0</v>
      </c>
      <c r="L3352" s="89">
        <v>1</v>
      </c>
      <c r="M3352" s="89">
        <v>0</v>
      </c>
      <c r="N3352" s="89">
        <v>0</v>
      </c>
      <c r="O3352" s="89">
        <v>2</v>
      </c>
      <c r="P3352" s="89">
        <v>679</v>
      </c>
      <c r="Q3352" s="89">
        <v>12326.5</v>
      </c>
      <c r="R3352" s="88">
        <f>VLOOKUP(P3352,NEW_TRAIN_TEST!$A$1:$M$980,13,0)</f>
        <v>12162</v>
      </c>
      <c r="S3352" s="88">
        <f>VLOOKUP(P3352,NEW_TRAIN_TEST!$A$1:$M$980,11,0)</f>
        <v>12480</v>
      </c>
      <c r="T3352" s="6">
        <f t="shared" si="104"/>
        <v>1</v>
      </c>
      <c r="U3352" s="6">
        <f t="shared" si="105"/>
        <v>0</v>
      </c>
    </row>
    <row r="3353" spans="1:21" x14ac:dyDescent="0.2">
      <c r="A3353" s="88">
        <v>3351</v>
      </c>
      <c r="B3353" s="88">
        <v>3</v>
      </c>
      <c r="C3353" s="88" t="s">
        <v>2121</v>
      </c>
      <c r="D3353" s="89" t="s">
        <v>1431</v>
      </c>
      <c r="E3353" s="89">
        <v>5</v>
      </c>
      <c r="F3353" s="89">
        <v>0</v>
      </c>
      <c r="G3353" s="89">
        <v>0</v>
      </c>
      <c r="H3353" s="89">
        <v>0</v>
      </c>
      <c r="I3353" s="89">
        <v>0</v>
      </c>
      <c r="J3353" s="89">
        <v>0</v>
      </c>
      <c r="K3353" s="89">
        <v>0</v>
      </c>
      <c r="L3353" s="89">
        <v>1</v>
      </c>
      <c r="M3353" s="89">
        <v>0</v>
      </c>
      <c r="N3353" s="89">
        <v>0</v>
      </c>
      <c r="O3353" s="89">
        <v>0</v>
      </c>
      <c r="P3353" s="89">
        <v>121</v>
      </c>
      <c r="Q3353" s="89">
        <v>4368</v>
      </c>
      <c r="R3353" s="88">
        <f>VLOOKUP(P3353,NEW_TRAIN_TEST!$A$1:$M$980,13,0)</f>
        <v>4336</v>
      </c>
      <c r="S3353" s="88">
        <f>VLOOKUP(P3353,NEW_TRAIN_TEST!$A$1:$M$980,11,0)</f>
        <v>4498</v>
      </c>
      <c r="T3353" s="6">
        <f t="shared" si="104"/>
        <v>1</v>
      </c>
      <c r="U3353" s="6">
        <f t="shared" si="105"/>
        <v>0</v>
      </c>
    </row>
    <row r="3354" spans="1:21" x14ac:dyDescent="0.2">
      <c r="A3354" s="88">
        <v>3352</v>
      </c>
      <c r="B3354" s="88">
        <v>3</v>
      </c>
      <c r="C3354" s="88" t="s">
        <v>2121</v>
      </c>
      <c r="D3354" s="89" t="s">
        <v>1431</v>
      </c>
      <c r="E3354" s="89">
        <v>7</v>
      </c>
      <c r="F3354" s="89">
        <v>2</v>
      </c>
      <c r="G3354" s="89">
        <v>1</v>
      </c>
      <c r="H3354" s="89">
        <v>0</v>
      </c>
      <c r="I3354" s="89">
        <v>2</v>
      </c>
      <c r="J3354" s="89">
        <v>2</v>
      </c>
      <c r="K3354" s="89">
        <v>0</v>
      </c>
      <c r="L3354" s="89">
        <v>1</v>
      </c>
      <c r="M3354" s="89">
        <v>20</v>
      </c>
      <c r="N3354" s="89">
        <v>0</v>
      </c>
      <c r="O3354" s="89">
        <v>2</v>
      </c>
      <c r="P3354" s="89">
        <v>657</v>
      </c>
      <c r="Q3354" s="89">
        <v>9858.5</v>
      </c>
      <c r="R3354" s="88">
        <f>VLOOKUP(P3354,NEW_TRAIN_TEST!$A$1:$M$980,13,0)</f>
        <v>9716</v>
      </c>
      <c r="S3354" s="88">
        <f>VLOOKUP(P3354,NEW_TRAIN_TEST!$A$1:$M$980,11,0)</f>
        <v>10165</v>
      </c>
      <c r="T3354" s="6">
        <f t="shared" si="104"/>
        <v>1</v>
      </c>
      <c r="U3354" s="6">
        <f t="shared" si="105"/>
        <v>1</v>
      </c>
    </row>
    <row r="3355" spans="1:21" x14ac:dyDescent="0.2">
      <c r="A3355" s="88">
        <v>3353</v>
      </c>
      <c r="B3355" s="88">
        <v>3</v>
      </c>
      <c r="C3355" s="88" t="s">
        <v>2121</v>
      </c>
      <c r="D3355" s="89" t="s">
        <v>1431</v>
      </c>
      <c r="E3355" s="89">
        <v>5</v>
      </c>
      <c r="F3355" s="89">
        <v>4</v>
      </c>
      <c r="G3355" s="89">
        <v>1</v>
      </c>
      <c r="H3355" s="89">
        <v>2</v>
      </c>
      <c r="I3355" s="89">
        <v>2</v>
      </c>
      <c r="J3355" s="89">
        <v>2</v>
      </c>
      <c r="K3355" s="89">
        <v>0</v>
      </c>
      <c r="L3355" s="89">
        <v>0</v>
      </c>
      <c r="M3355" s="89">
        <v>0</v>
      </c>
      <c r="N3355" s="89">
        <v>0</v>
      </c>
      <c r="O3355" s="89">
        <v>2</v>
      </c>
      <c r="P3355" s="89">
        <v>657</v>
      </c>
      <c r="Q3355" s="89">
        <v>9963.5</v>
      </c>
      <c r="R3355" s="88">
        <f>VLOOKUP(P3355,NEW_TRAIN_TEST!$A$1:$M$980,13,0)</f>
        <v>9716</v>
      </c>
      <c r="S3355" s="88">
        <f>VLOOKUP(P3355,NEW_TRAIN_TEST!$A$1:$M$980,11,0)</f>
        <v>10165</v>
      </c>
      <c r="T3355" s="6">
        <f t="shared" si="104"/>
        <v>0</v>
      </c>
      <c r="U3355" s="6">
        <f t="shared" si="105"/>
        <v>0</v>
      </c>
    </row>
    <row r="3356" spans="1:21" x14ac:dyDescent="0.2">
      <c r="A3356" s="88">
        <v>3354</v>
      </c>
      <c r="B3356" s="88">
        <v>3</v>
      </c>
      <c r="C3356" s="88" t="s">
        <v>2121</v>
      </c>
      <c r="D3356" s="89" t="s">
        <v>1431</v>
      </c>
      <c r="E3356" s="89">
        <v>0</v>
      </c>
      <c r="F3356" s="89">
        <v>2</v>
      </c>
      <c r="G3356" s="89">
        <v>0</v>
      </c>
      <c r="H3356" s="89">
        <v>0</v>
      </c>
      <c r="I3356" s="89">
        <v>2</v>
      </c>
      <c r="J3356" s="89">
        <v>0</v>
      </c>
      <c r="K3356" s="89">
        <v>0</v>
      </c>
      <c r="L3356" s="89">
        <v>0</v>
      </c>
      <c r="M3356" s="89">
        <v>0</v>
      </c>
      <c r="N3356" s="89">
        <v>0</v>
      </c>
      <c r="O3356" s="89">
        <v>2</v>
      </c>
      <c r="P3356" s="89">
        <v>945</v>
      </c>
      <c r="Q3356" s="89">
        <v>7731</v>
      </c>
      <c r="R3356" s="88">
        <f>VLOOKUP(P3356,NEW_TRAIN_TEST!$A$1:$M$980,13,0)</f>
        <v>7731</v>
      </c>
      <c r="S3356" s="88">
        <f>VLOOKUP(P3356,NEW_TRAIN_TEST!$A$1:$M$980,11,0)</f>
        <v>7844</v>
      </c>
      <c r="T3356" s="6">
        <f t="shared" si="104"/>
        <v>0</v>
      </c>
      <c r="U3356" s="6">
        <f t="shared" si="105"/>
        <v>0</v>
      </c>
    </row>
    <row r="3357" spans="1:21" x14ac:dyDescent="0.2">
      <c r="A3357" s="88">
        <v>3355</v>
      </c>
      <c r="B3357" s="88">
        <v>3</v>
      </c>
      <c r="C3357" s="88" t="s">
        <v>2121</v>
      </c>
      <c r="D3357" s="89" t="s">
        <v>1431</v>
      </c>
      <c r="E3357" s="89">
        <v>0</v>
      </c>
      <c r="F3357" s="89">
        <v>2</v>
      </c>
      <c r="G3357" s="89">
        <v>0</v>
      </c>
      <c r="H3357" s="89">
        <v>0</v>
      </c>
      <c r="I3357" s="89">
        <v>2</v>
      </c>
      <c r="J3357" s="89">
        <v>0</v>
      </c>
      <c r="K3357" s="89">
        <v>0</v>
      </c>
      <c r="L3357" s="89">
        <v>0</v>
      </c>
      <c r="M3357" s="89">
        <v>0</v>
      </c>
      <c r="N3357" s="89">
        <v>0</v>
      </c>
      <c r="O3357" s="89">
        <v>2</v>
      </c>
      <c r="P3357" s="89">
        <v>945</v>
      </c>
      <c r="Q3357" s="89">
        <v>7767.5</v>
      </c>
      <c r="R3357" s="88">
        <f>VLOOKUP(P3357,NEW_TRAIN_TEST!$A$1:$M$980,13,0)</f>
        <v>7731</v>
      </c>
      <c r="S3357" s="88">
        <f>VLOOKUP(P3357,NEW_TRAIN_TEST!$A$1:$M$980,11,0)</f>
        <v>7844</v>
      </c>
      <c r="T3357" s="6">
        <f t="shared" si="104"/>
        <v>0</v>
      </c>
      <c r="U3357" s="6">
        <f t="shared" si="105"/>
        <v>0</v>
      </c>
    </row>
    <row r="3358" spans="1:21" x14ac:dyDescent="0.2">
      <c r="A3358" s="88">
        <v>3356</v>
      </c>
      <c r="B3358" s="88">
        <v>3</v>
      </c>
      <c r="C3358" s="88" t="s">
        <v>2121</v>
      </c>
      <c r="D3358" s="89" t="s">
        <v>1431</v>
      </c>
      <c r="E3358" s="89">
        <v>0</v>
      </c>
      <c r="F3358" s="89">
        <v>4</v>
      </c>
      <c r="G3358" s="89">
        <v>0</v>
      </c>
      <c r="H3358" s="89">
        <v>0</v>
      </c>
      <c r="I3358" s="89">
        <v>2</v>
      </c>
      <c r="J3358" s="89">
        <v>0</v>
      </c>
      <c r="K3358" s="89">
        <v>0</v>
      </c>
      <c r="L3358" s="89">
        <v>0</v>
      </c>
      <c r="M3358" s="89">
        <v>0</v>
      </c>
      <c r="N3358" s="89">
        <v>0</v>
      </c>
      <c r="O3358" s="89">
        <v>2</v>
      </c>
      <c r="P3358" s="89">
        <v>945</v>
      </c>
      <c r="Q3358" s="89">
        <v>7793</v>
      </c>
      <c r="R3358" s="88">
        <f>VLOOKUP(P3358,NEW_TRAIN_TEST!$A$1:$M$980,13,0)</f>
        <v>7731</v>
      </c>
      <c r="S3358" s="88">
        <f>VLOOKUP(P3358,NEW_TRAIN_TEST!$A$1:$M$980,11,0)</f>
        <v>7844</v>
      </c>
      <c r="T3358" s="6">
        <f t="shared" si="104"/>
        <v>0</v>
      </c>
      <c r="U3358" s="6">
        <f t="shared" si="105"/>
        <v>0</v>
      </c>
    </row>
    <row r="3359" spans="1:21" x14ac:dyDescent="0.2">
      <c r="A3359" s="88">
        <v>3357</v>
      </c>
      <c r="B3359" s="88">
        <v>3</v>
      </c>
      <c r="C3359" s="88" t="s">
        <v>2121</v>
      </c>
      <c r="D3359" s="89" t="s">
        <v>1431</v>
      </c>
      <c r="E3359" s="89">
        <v>5</v>
      </c>
      <c r="F3359" s="89">
        <v>4</v>
      </c>
      <c r="G3359" s="89">
        <v>1</v>
      </c>
      <c r="H3359" s="89">
        <v>0</v>
      </c>
      <c r="I3359" s="89">
        <v>2</v>
      </c>
      <c r="J3359" s="89">
        <v>2</v>
      </c>
      <c r="K3359" s="89">
        <v>0</v>
      </c>
      <c r="L3359" s="89">
        <v>0</v>
      </c>
      <c r="M3359" s="89">
        <v>0</v>
      </c>
      <c r="N3359" s="89">
        <v>0</v>
      </c>
      <c r="O3359" s="89">
        <v>2</v>
      </c>
      <c r="P3359" s="89">
        <v>260</v>
      </c>
      <c r="Q3359" s="89">
        <v>13184.5</v>
      </c>
      <c r="R3359" s="88">
        <f>VLOOKUP(P3359,NEW_TRAIN_TEST!$A$1:$M$980,13,0)</f>
        <v>13179.5</v>
      </c>
      <c r="S3359" s="88">
        <f>VLOOKUP(P3359,NEW_TRAIN_TEST!$A$1:$M$980,11,0)</f>
        <v>13737</v>
      </c>
      <c r="T3359" s="6">
        <f t="shared" si="104"/>
        <v>0</v>
      </c>
      <c r="U3359" s="6">
        <f t="shared" si="105"/>
        <v>0</v>
      </c>
    </row>
    <row r="3360" spans="1:21" x14ac:dyDescent="0.2">
      <c r="A3360" s="88">
        <v>3358</v>
      </c>
      <c r="B3360" s="88">
        <v>3</v>
      </c>
      <c r="C3360" s="88" t="s">
        <v>2121</v>
      </c>
      <c r="D3360" s="89" t="s">
        <v>1431</v>
      </c>
      <c r="E3360" s="89">
        <v>10</v>
      </c>
      <c r="F3360" s="89">
        <v>1</v>
      </c>
      <c r="G3360" s="89">
        <v>1</v>
      </c>
      <c r="H3360" s="89">
        <v>0</v>
      </c>
      <c r="I3360" s="89">
        <v>2</v>
      </c>
      <c r="J3360" s="89">
        <v>0</v>
      </c>
      <c r="K3360" s="89">
        <v>0</v>
      </c>
      <c r="L3360" s="89">
        <v>1</v>
      </c>
      <c r="M3360" s="89">
        <v>0</v>
      </c>
      <c r="N3360" s="89">
        <v>0</v>
      </c>
      <c r="O3360" s="89">
        <v>2</v>
      </c>
      <c r="P3360" s="89">
        <v>752</v>
      </c>
      <c r="Q3360" s="89">
        <v>10921.5</v>
      </c>
      <c r="R3360" s="88">
        <f>VLOOKUP(P3360,NEW_TRAIN_TEST!$A$1:$M$980,13,0)</f>
        <v>10729</v>
      </c>
      <c r="S3360" s="88">
        <f>VLOOKUP(P3360,NEW_TRAIN_TEST!$A$1:$M$980,11,0)</f>
        <v>11275</v>
      </c>
      <c r="T3360" s="6">
        <f t="shared" si="104"/>
        <v>1</v>
      </c>
      <c r="U3360" s="6">
        <f t="shared" si="105"/>
        <v>0</v>
      </c>
    </row>
    <row r="3361" spans="1:21" x14ac:dyDescent="0.2">
      <c r="A3361" s="88">
        <v>3359</v>
      </c>
      <c r="B3361" s="88">
        <v>3</v>
      </c>
      <c r="C3361" s="88" t="s">
        <v>2121</v>
      </c>
      <c r="D3361" s="89" t="s">
        <v>1431</v>
      </c>
      <c r="E3361" s="89">
        <v>8</v>
      </c>
      <c r="F3361" s="89">
        <v>1</v>
      </c>
      <c r="G3361" s="89">
        <v>0</v>
      </c>
      <c r="H3361" s="89">
        <v>0</v>
      </c>
      <c r="I3361" s="89">
        <v>2</v>
      </c>
      <c r="J3361" s="89">
        <v>0</v>
      </c>
      <c r="K3361" s="89">
        <v>0</v>
      </c>
      <c r="L3361" s="89">
        <v>1</v>
      </c>
      <c r="M3361" s="89">
        <v>0</v>
      </c>
      <c r="N3361" s="89">
        <v>0</v>
      </c>
      <c r="O3361" s="89">
        <v>2</v>
      </c>
      <c r="P3361" s="89">
        <v>750</v>
      </c>
      <c r="Q3361" s="89">
        <v>10417</v>
      </c>
      <c r="R3361" s="88">
        <f>VLOOKUP(P3361,NEW_TRAIN_TEST!$A$1:$M$980,13,0)</f>
        <v>10068.5</v>
      </c>
      <c r="S3361" s="88">
        <f>VLOOKUP(P3361,NEW_TRAIN_TEST!$A$1:$M$980,11,0)</f>
        <v>10776</v>
      </c>
      <c r="T3361" s="6">
        <f t="shared" si="104"/>
        <v>1</v>
      </c>
      <c r="U3361" s="6">
        <f t="shared" si="105"/>
        <v>0</v>
      </c>
    </row>
    <row r="3362" spans="1:21" x14ac:dyDescent="0.2">
      <c r="A3362" s="88">
        <v>3360</v>
      </c>
      <c r="B3362" s="88">
        <v>3</v>
      </c>
      <c r="C3362" s="88" t="s">
        <v>2121</v>
      </c>
      <c r="D3362" s="89" t="s">
        <v>1431</v>
      </c>
      <c r="E3362" s="89">
        <v>0</v>
      </c>
      <c r="F3362" s="89">
        <v>3</v>
      </c>
      <c r="G3362" s="89">
        <v>0</v>
      </c>
      <c r="H3362" s="89">
        <v>2</v>
      </c>
      <c r="I3362" s="89">
        <v>2</v>
      </c>
      <c r="J3362" s="89">
        <v>0</v>
      </c>
      <c r="K3362" s="89">
        <v>0</v>
      </c>
      <c r="L3362" s="89">
        <v>0</v>
      </c>
      <c r="M3362" s="89">
        <v>0</v>
      </c>
      <c r="N3362" s="89">
        <v>0</v>
      </c>
      <c r="O3362" s="89">
        <v>2</v>
      </c>
      <c r="P3362" s="89">
        <v>969</v>
      </c>
      <c r="Q3362" s="89">
        <v>9940</v>
      </c>
      <c r="R3362" s="88">
        <f>VLOOKUP(P3362,NEW_TRAIN_TEST!$A$1:$M$980,13,0)</f>
        <v>9940</v>
      </c>
      <c r="S3362" s="88">
        <f>VLOOKUP(P3362,NEW_TRAIN_TEST!$A$1:$M$980,11,0)</f>
        <v>10032</v>
      </c>
      <c r="T3362" s="6">
        <f t="shared" si="104"/>
        <v>0</v>
      </c>
      <c r="U3362" s="6">
        <f t="shared" si="105"/>
        <v>0</v>
      </c>
    </row>
    <row r="3363" spans="1:21" x14ac:dyDescent="0.2">
      <c r="A3363" s="88">
        <v>3361</v>
      </c>
      <c r="B3363" s="88">
        <v>3</v>
      </c>
      <c r="C3363" s="88" t="s">
        <v>2121</v>
      </c>
      <c r="D3363" s="89" t="s">
        <v>1431</v>
      </c>
      <c r="E3363" s="89">
        <v>2</v>
      </c>
      <c r="F3363" s="89">
        <v>0</v>
      </c>
      <c r="G3363" s="89">
        <v>0</v>
      </c>
      <c r="H3363" s="89">
        <v>0</v>
      </c>
      <c r="I3363" s="89">
        <v>0</v>
      </c>
      <c r="J3363" s="89">
        <v>0</v>
      </c>
      <c r="K3363" s="89">
        <v>0</v>
      </c>
      <c r="L3363" s="89">
        <v>0</v>
      </c>
      <c r="M3363" s="89">
        <v>0</v>
      </c>
      <c r="N3363" s="89">
        <v>0</v>
      </c>
      <c r="O3363" s="89">
        <v>0</v>
      </c>
      <c r="P3363" s="89">
        <v>969</v>
      </c>
      <c r="Q3363" s="89">
        <v>9996</v>
      </c>
      <c r="R3363" s="88">
        <f>VLOOKUP(P3363,NEW_TRAIN_TEST!$A$1:$M$980,13,0)</f>
        <v>9940</v>
      </c>
      <c r="S3363" s="88">
        <f>VLOOKUP(P3363,NEW_TRAIN_TEST!$A$1:$M$980,11,0)</f>
        <v>10032</v>
      </c>
      <c r="T3363" s="6">
        <f t="shared" si="104"/>
        <v>0</v>
      </c>
      <c r="U3363" s="6">
        <f t="shared" si="105"/>
        <v>0</v>
      </c>
    </row>
    <row r="3364" spans="1:21" x14ac:dyDescent="0.2">
      <c r="A3364" s="88">
        <v>3362</v>
      </c>
      <c r="B3364" s="88">
        <v>3</v>
      </c>
      <c r="C3364" s="88" t="s">
        <v>2121</v>
      </c>
      <c r="D3364" s="89" t="s">
        <v>1431</v>
      </c>
      <c r="E3364" s="89">
        <v>9</v>
      </c>
      <c r="F3364" s="89">
        <v>4</v>
      </c>
      <c r="G3364" s="89">
        <v>0</v>
      </c>
      <c r="H3364" s="89">
        <v>0</v>
      </c>
      <c r="I3364" s="89">
        <v>2</v>
      </c>
      <c r="J3364" s="89">
        <v>0</v>
      </c>
      <c r="K3364" s="89">
        <v>0</v>
      </c>
      <c r="L3364" s="89">
        <v>1</v>
      </c>
      <c r="M3364" s="89">
        <v>0</v>
      </c>
      <c r="N3364" s="89">
        <v>0</v>
      </c>
      <c r="O3364" s="89">
        <v>2</v>
      </c>
      <c r="P3364" s="89">
        <v>967</v>
      </c>
      <c r="Q3364" s="89">
        <v>14652</v>
      </c>
      <c r="R3364" s="88">
        <f>VLOOKUP(P3364,NEW_TRAIN_TEST!$A$1:$M$980,13,0)</f>
        <v>14391.5</v>
      </c>
      <c r="S3364" s="88">
        <f>VLOOKUP(P3364,NEW_TRAIN_TEST!$A$1:$M$980,11,0)</f>
        <v>14842</v>
      </c>
      <c r="T3364" s="6">
        <f t="shared" si="104"/>
        <v>1</v>
      </c>
      <c r="U3364" s="6">
        <f t="shared" si="105"/>
        <v>0</v>
      </c>
    </row>
    <row r="3365" spans="1:21" x14ac:dyDescent="0.2">
      <c r="A3365" s="88">
        <v>3363</v>
      </c>
      <c r="B3365" s="88">
        <v>3</v>
      </c>
      <c r="C3365" s="88" t="s">
        <v>2121</v>
      </c>
      <c r="D3365" s="89" t="s">
        <v>1431</v>
      </c>
      <c r="E3365" s="89">
        <v>13</v>
      </c>
      <c r="F3365" s="89">
        <v>1</v>
      </c>
      <c r="G3365" s="89">
        <v>0</v>
      </c>
      <c r="H3365" s="89">
        <v>0</v>
      </c>
      <c r="I3365" s="89">
        <v>2</v>
      </c>
      <c r="J3365" s="89">
        <v>0</v>
      </c>
      <c r="K3365" s="89">
        <v>0</v>
      </c>
      <c r="L3365" s="89">
        <v>0</v>
      </c>
      <c r="M3365" s="89">
        <v>0</v>
      </c>
      <c r="N3365" s="89">
        <v>0</v>
      </c>
      <c r="O3365" s="89">
        <v>2</v>
      </c>
      <c r="P3365" s="89">
        <v>8</v>
      </c>
      <c r="Q3365" s="89">
        <v>7898</v>
      </c>
      <c r="R3365" s="88">
        <f>VLOOKUP(P3365,NEW_TRAIN_TEST!$A$1:$M$980,13,0)</f>
        <v>7545.5</v>
      </c>
      <c r="S3365" s="88">
        <f>VLOOKUP(P3365,NEW_TRAIN_TEST!$A$1:$M$980,11,0)</f>
        <v>8003</v>
      </c>
      <c r="T3365" s="6">
        <f t="shared" si="104"/>
        <v>0</v>
      </c>
      <c r="U3365" s="6">
        <f t="shared" si="105"/>
        <v>0</v>
      </c>
    </row>
    <row r="3366" spans="1:21" x14ac:dyDescent="0.2">
      <c r="A3366" s="88">
        <v>3364</v>
      </c>
      <c r="B3366" s="88">
        <v>3</v>
      </c>
      <c r="C3366" s="88" t="s">
        <v>2121</v>
      </c>
      <c r="D3366" s="89" t="s">
        <v>1431</v>
      </c>
      <c r="E3366" s="89">
        <v>2</v>
      </c>
      <c r="F3366" s="89">
        <v>0</v>
      </c>
      <c r="G3366" s="89">
        <v>0</v>
      </c>
      <c r="H3366" s="89">
        <v>0</v>
      </c>
      <c r="I3366" s="89">
        <v>0</v>
      </c>
      <c r="J3366" s="89">
        <v>0</v>
      </c>
      <c r="K3366" s="89">
        <v>0</v>
      </c>
      <c r="L3366" s="89">
        <v>0</v>
      </c>
      <c r="M3366" s="89">
        <v>0</v>
      </c>
      <c r="N3366" s="89">
        <v>0</v>
      </c>
      <c r="O3366" s="89">
        <v>0</v>
      </c>
      <c r="P3366" s="89">
        <v>254</v>
      </c>
      <c r="Q3366" s="89">
        <v>8930</v>
      </c>
      <c r="R3366" s="88">
        <f>VLOOKUP(P3366,NEW_TRAIN_TEST!$A$1:$M$980,13,0)</f>
        <v>8204</v>
      </c>
      <c r="S3366" s="88">
        <f>VLOOKUP(P3366,NEW_TRAIN_TEST!$A$1:$M$980,11,0)</f>
        <v>8934</v>
      </c>
      <c r="T3366" s="6">
        <f t="shared" si="104"/>
        <v>0</v>
      </c>
      <c r="U3366" s="6">
        <f t="shared" si="105"/>
        <v>0</v>
      </c>
    </row>
    <row r="3367" spans="1:21" x14ac:dyDescent="0.2">
      <c r="A3367" s="88">
        <v>3365</v>
      </c>
      <c r="B3367" s="88">
        <v>3</v>
      </c>
      <c r="C3367" s="88" t="s">
        <v>2121</v>
      </c>
      <c r="D3367" s="89" t="s">
        <v>1431</v>
      </c>
      <c r="E3367" s="89">
        <v>10</v>
      </c>
      <c r="F3367" s="89">
        <v>3</v>
      </c>
      <c r="G3367" s="89">
        <v>1</v>
      </c>
      <c r="H3367" s="89">
        <v>0</v>
      </c>
      <c r="I3367" s="89">
        <v>2</v>
      </c>
      <c r="J3367" s="89">
        <v>0</v>
      </c>
      <c r="K3367" s="89">
        <v>0</v>
      </c>
      <c r="L3367" s="89">
        <v>1</v>
      </c>
      <c r="M3367" s="89">
        <v>0</v>
      </c>
      <c r="N3367" s="89">
        <v>0</v>
      </c>
      <c r="O3367" s="89">
        <v>2</v>
      </c>
      <c r="P3367" s="89">
        <v>13</v>
      </c>
      <c r="Q3367" s="89">
        <v>6957.5</v>
      </c>
      <c r="R3367" s="88">
        <f>VLOOKUP(P3367,NEW_TRAIN_TEST!$A$1:$M$980,13,0)</f>
        <v>6597</v>
      </c>
      <c r="S3367" s="88">
        <f>VLOOKUP(P3367,NEW_TRAIN_TEST!$A$1:$M$980,11,0)</f>
        <v>7236</v>
      </c>
      <c r="T3367" s="6">
        <f t="shared" si="104"/>
        <v>1</v>
      </c>
      <c r="U3367" s="6">
        <f t="shared" si="105"/>
        <v>0</v>
      </c>
    </row>
    <row r="3368" spans="1:21" x14ac:dyDescent="0.2">
      <c r="A3368" s="88">
        <v>3366</v>
      </c>
      <c r="B3368" s="88">
        <v>3</v>
      </c>
      <c r="C3368" s="88" t="s">
        <v>2121</v>
      </c>
      <c r="D3368" s="89" t="s">
        <v>1431</v>
      </c>
      <c r="E3368" s="89">
        <v>6</v>
      </c>
      <c r="F3368" s="89">
        <v>1</v>
      </c>
      <c r="G3368" s="89">
        <v>0</v>
      </c>
      <c r="H3368" s="89">
        <v>0</v>
      </c>
      <c r="I3368" s="89">
        <v>2</v>
      </c>
      <c r="J3368" s="89">
        <v>0</v>
      </c>
      <c r="K3368" s="89">
        <v>0</v>
      </c>
      <c r="L3368" s="89">
        <v>1</v>
      </c>
      <c r="M3368" s="89">
        <v>21</v>
      </c>
      <c r="N3368" s="89">
        <v>0</v>
      </c>
      <c r="O3368" s="89">
        <v>2</v>
      </c>
      <c r="P3368" s="89">
        <v>325</v>
      </c>
      <c r="Q3368" s="89">
        <v>8366.5</v>
      </c>
      <c r="R3368" s="88">
        <f>VLOOKUP(P3368,NEW_TRAIN_TEST!$A$1:$M$980,13,0)</f>
        <v>8315</v>
      </c>
      <c r="S3368" s="88">
        <f>VLOOKUP(P3368,NEW_TRAIN_TEST!$A$1:$M$980,11,0)</f>
        <v>8568</v>
      </c>
      <c r="T3368" s="6">
        <f t="shared" si="104"/>
        <v>1</v>
      </c>
      <c r="U3368" s="6">
        <f t="shared" si="105"/>
        <v>1</v>
      </c>
    </row>
    <row r="3369" spans="1:21" x14ac:dyDescent="0.2">
      <c r="A3369" s="88">
        <v>3367</v>
      </c>
      <c r="B3369" s="88">
        <v>3</v>
      </c>
      <c r="C3369" s="88" t="s">
        <v>2121</v>
      </c>
      <c r="D3369" s="89" t="s">
        <v>1431</v>
      </c>
      <c r="E3369" s="89">
        <v>9</v>
      </c>
      <c r="F3369" s="89">
        <v>1</v>
      </c>
      <c r="G3369" s="89">
        <v>0</v>
      </c>
      <c r="H3369" s="89">
        <v>0</v>
      </c>
      <c r="I3369" s="89">
        <v>2</v>
      </c>
      <c r="J3369" s="89">
        <v>0</v>
      </c>
      <c r="K3369" s="89">
        <v>0</v>
      </c>
      <c r="L3369" s="89">
        <v>1</v>
      </c>
      <c r="M3369" s="89">
        <v>0</v>
      </c>
      <c r="N3369" s="89">
        <v>0</v>
      </c>
      <c r="O3369" s="89">
        <v>2</v>
      </c>
      <c r="P3369" s="89">
        <v>131</v>
      </c>
      <c r="Q3369" s="89">
        <v>5865.5</v>
      </c>
      <c r="R3369" s="88">
        <f>VLOOKUP(P3369,NEW_TRAIN_TEST!$A$1:$M$980,13,0)</f>
        <v>5408</v>
      </c>
      <c r="S3369" s="88">
        <f>VLOOKUP(P3369,NEW_TRAIN_TEST!$A$1:$M$980,11,0)</f>
        <v>6039</v>
      </c>
      <c r="T3369" s="6">
        <f t="shared" si="104"/>
        <v>1</v>
      </c>
      <c r="U3369" s="6">
        <f t="shared" si="105"/>
        <v>0</v>
      </c>
    </row>
    <row r="3370" spans="1:21" x14ac:dyDescent="0.2">
      <c r="A3370" s="88">
        <v>3368</v>
      </c>
      <c r="B3370" s="88">
        <v>3</v>
      </c>
      <c r="C3370" s="88" t="s">
        <v>2121</v>
      </c>
      <c r="D3370" s="89" t="s">
        <v>1431</v>
      </c>
      <c r="E3370" s="89">
        <v>0</v>
      </c>
      <c r="F3370" s="89">
        <v>0</v>
      </c>
      <c r="G3370" s="89">
        <v>0</v>
      </c>
      <c r="H3370" s="89">
        <v>0</v>
      </c>
      <c r="I3370" s="89">
        <v>0</v>
      </c>
      <c r="J3370" s="89">
        <v>0</v>
      </c>
      <c r="K3370" s="89">
        <v>0</v>
      </c>
      <c r="L3370" s="89">
        <v>0</v>
      </c>
      <c r="M3370" s="89">
        <v>0</v>
      </c>
      <c r="N3370" s="89">
        <v>1</v>
      </c>
      <c r="O3370" s="89">
        <v>0</v>
      </c>
      <c r="P3370" s="89">
        <v>960</v>
      </c>
      <c r="Q3370" s="89">
        <v>5043</v>
      </c>
      <c r="R3370" s="88">
        <f>VLOOKUP(P3370,NEW_TRAIN_TEST!$A$1:$M$980,13,0)</f>
        <v>5043</v>
      </c>
      <c r="S3370" s="88">
        <f>VLOOKUP(P3370,NEW_TRAIN_TEST!$A$1:$M$980,11,0)</f>
        <v>5043</v>
      </c>
      <c r="T3370" s="6">
        <f t="shared" si="104"/>
        <v>0</v>
      </c>
      <c r="U3370" s="6">
        <f t="shared" si="105"/>
        <v>0</v>
      </c>
    </row>
    <row r="3371" spans="1:21" x14ac:dyDescent="0.2">
      <c r="A3371" s="88">
        <v>3369</v>
      </c>
      <c r="B3371" s="88">
        <v>3</v>
      </c>
      <c r="C3371" s="88" t="s">
        <v>2121</v>
      </c>
      <c r="D3371" s="89" t="s">
        <v>1431</v>
      </c>
      <c r="E3371" s="89">
        <v>7</v>
      </c>
      <c r="F3371" s="89">
        <v>4</v>
      </c>
      <c r="G3371" s="89">
        <v>0</v>
      </c>
      <c r="H3371" s="89">
        <v>0</v>
      </c>
      <c r="I3371" s="89">
        <v>2</v>
      </c>
      <c r="J3371" s="89">
        <v>0</v>
      </c>
      <c r="K3371" s="89">
        <v>0</v>
      </c>
      <c r="L3371" s="89">
        <v>1</v>
      </c>
      <c r="M3371" s="89">
        <v>0</v>
      </c>
      <c r="N3371" s="89">
        <v>0</v>
      </c>
      <c r="O3371" s="89">
        <v>2</v>
      </c>
      <c r="P3371" s="89">
        <v>253</v>
      </c>
      <c r="Q3371" s="89">
        <v>16372.5</v>
      </c>
      <c r="R3371" s="88">
        <f>VLOOKUP(P3371,NEW_TRAIN_TEST!$A$1:$M$980,13,0)</f>
        <v>15846.5</v>
      </c>
      <c r="S3371" s="88">
        <f>VLOOKUP(P3371,NEW_TRAIN_TEST!$A$1:$M$980,11,0)</f>
        <v>16485</v>
      </c>
      <c r="T3371" s="6">
        <f t="shared" si="104"/>
        <v>1</v>
      </c>
      <c r="U3371" s="6">
        <f t="shared" si="105"/>
        <v>0</v>
      </c>
    </row>
    <row r="3372" spans="1:21" x14ac:dyDescent="0.2">
      <c r="A3372" s="88">
        <v>3370</v>
      </c>
      <c r="B3372" s="88">
        <v>3</v>
      </c>
      <c r="C3372" s="88" t="s">
        <v>2121</v>
      </c>
      <c r="D3372" s="89" t="s">
        <v>1431</v>
      </c>
      <c r="E3372" s="89">
        <v>15</v>
      </c>
      <c r="F3372" s="89">
        <v>1</v>
      </c>
      <c r="G3372" s="89">
        <v>0</v>
      </c>
      <c r="H3372" s="89">
        <v>0</v>
      </c>
      <c r="I3372" s="89">
        <v>2</v>
      </c>
      <c r="J3372" s="89">
        <v>0</v>
      </c>
      <c r="K3372" s="89">
        <v>0</v>
      </c>
      <c r="L3372" s="89">
        <v>0</v>
      </c>
      <c r="M3372" s="89">
        <v>0</v>
      </c>
      <c r="N3372" s="89">
        <v>0</v>
      </c>
      <c r="O3372" s="89">
        <v>2</v>
      </c>
      <c r="P3372" s="89">
        <v>27</v>
      </c>
      <c r="Q3372" s="89">
        <v>7111.5</v>
      </c>
      <c r="R3372" s="88">
        <f>VLOOKUP(P3372,NEW_TRAIN_TEST!$A$1:$M$980,13,0)</f>
        <v>6494</v>
      </c>
      <c r="S3372" s="88">
        <f>VLOOKUP(P3372,NEW_TRAIN_TEST!$A$1:$M$980,11,0)</f>
        <v>7217</v>
      </c>
      <c r="T3372" s="6">
        <f t="shared" si="104"/>
        <v>0</v>
      </c>
      <c r="U3372" s="6">
        <f t="shared" si="105"/>
        <v>0</v>
      </c>
    </row>
    <row r="3373" spans="1:21" x14ac:dyDescent="0.2">
      <c r="A3373" s="88">
        <v>3371</v>
      </c>
      <c r="B3373" s="88">
        <v>3</v>
      </c>
      <c r="C3373" s="88" t="s">
        <v>2121</v>
      </c>
      <c r="D3373" s="89" t="s">
        <v>1431</v>
      </c>
      <c r="E3373" s="89">
        <v>2</v>
      </c>
      <c r="F3373" s="89">
        <v>0</v>
      </c>
      <c r="G3373" s="89">
        <v>0</v>
      </c>
      <c r="H3373" s="89">
        <v>0</v>
      </c>
      <c r="I3373" s="89">
        <v>0</v>
      </c>
      <c r="J3373" s="89">
        <v>0</v>
      </c>
      <c r="K3373" s="89">
        <v>0</v>
      </c>
      <c r="L3373" s="89">
        <v>0</v>
      </c>
      <c r="M3373" s="89">
        <v>0</v>
      </c>
      <c r="N3373" s="89">
        <v>0</v>
      </c>
      <c r="O3373" s="89">
        <v>0</v>
      </c>
      <c r="P3373" s="89">
        <v>261</v>
      </c>
      <c r="Q3373" s="89">
        <v>8257</v>
      </c>
      <c r="R3373" s="88">
        <f>VLOOKUP(P3373,NEW_TRAIN_TEST!$A$1:$M$980,13,0)</f>
        <v>7743</v>
      </c>
      <c r="S3373" s="88">
        <f>VLOOKUP(P3373,NEW_TRAIN_TEST!$A$1:$M$980,11,0)</f>
        <v>8257</v>
      </c>
      <c r="T3373" s="6">
        <f t="shared" si="104"/>
        <v>0</v>
      </c>
      <c r="U3373" s="6">
        <f t="shared" si="105"/>
        <v>0</v>
      </c>
    </row>
    <row r="3374" spans="1:21" x14ac:dyDescent="0.2">
      <c r="A3374" s="88">
        <v>3372</v>
      </c>
      <c r="B3374" s="88">
        <v>3</v>
      </c>
      <c r="C3374" s="88" t="s">
        <v>2121</v>
      </c>
      <c r="D3374" s="89" t="s">
        <v>1431</v>
      </c>
      <c r="E3374" s="89">
        <v>0</v>
      </c>
      <c r="F3374" s="89">
        <v>0</v>
      </c>
      <c r="G3374" s="89">
        <v>0</v>
      </c>
      <c r="H3374" s="89">
        <v>0</v>
      </c>
      <c r="I3374" s="89">
        <v>0</v>
      </c>
      <c r="J3374" s="89">
        <v>0</v>
      </c>
      <c r="K3374" s="89">
        <v>0</v>
      </c>
      <c r="L3374" s="89">
        <v>0</v>
      </c>
      <c r="M3374" s="89">
        <v>0</v>
      </c>
      <c r="N3374" s="89">
        <v>1</v>
      </c>
      <c r="O3374" s="89">
        <v>0</v>
      </c>
      <c r="P3374" s="89">
        <v>873</v>
      </c>
      <c r="Q3374" s="89">
        <v>6698</v>
      </c>
      <c r="R3374" s="88">
        <f>VLOOKUP(P3374,NEW_TRAIN_TEST!$A$1:$M$980,13,0)</f>
        <v>6698</v>
      </c>
      <c r="S3374" s="88">
        <f>VLOOKUP(P3374,NEW_TRAIN_TEST!$A$1:$M$980,11,0)</f>
        <v>6698</v>
      </c>
      <c r="T3374" s="6">
        <f t="shared" si="104"/>
        <v>0</v>
      </c>
      <c r="U3374" s="6">
        <f t="shared" si="105"/>
        <v>0</v>
      </c>
    </row>
    <row r="3375" spans="1:21" x14ac:dyDescent="0.2">
      <c r="A3375" s="88">
        <v>3373</v>
      </c>
      <c r="B3375" s="88">
        <v>3</v>
      </c>
      <c r="C3375" s="88" t="s">
        <v>2121</v>
      </c>
      <c r="D3375" s="89" t="s">
        <v>1431</v>
      </c>
      <c r="E3375" s="89">
        <v>8</v>
      </c>
      <c r="F3375" s="89">
        <v>5</v>
      </c>
      <c r="G3375" s="89">
        <v>0</v>
      </c>
      <c r="H3375" s="89">
        <v>2</v>
      </c>
      <c r="I3375" s="89">
        <v>2</v>
      </c>
      <c r="J3375" s="89">
        <v>0</v>
      </c>
      <c r="K3375" s="89">
        <v>0</v>
      </c>
      <c r="L3375" s="89">
        <v>1</v>
      </c>
      <c r="M3375" s="89">
        <v>0</v>
      </c>
      <c r="N3375" s="89">
        <v>0</v>
      </c>
      <c r="O3375" s="89">
        <v>2</v>
      </c>
      <c r="P3375" s="89">
        <v>263</v>
      </c>
      <c r="Q3375" s="89">
        <v>14029.5</v>
      </c>
      <c r="R3375" s="88">
        <f>VLOOKUP(P3375,NEW_TRAIN_TEST!$A$1:$M$980,13,0)</f>
        <v>13982</v>
      </c>
      <c r="S3375" s="88">
        <f>VLOOKUP(P3375,NEW_TRAIN_TEST!$A$1:$M$980,11,0)</f>
        <v>14509</v>
      </c>
      <c r="T3375" s="6">
        <f t="shared" si="104"/>
        <v>1</v>
      </c>
      <c r="U3375" s="6">
        <f t="shared" si="105"/>
        <v>0</v>
      </c>
    </row>
    <row r="3376" spans="1:21" x14ac:dyDescent="0.2">
      <c r="A3376" s="88">
        <v>3374</v>
      </c>
      <c r="B3376" s="88">
        <v>3</v>
      </c>
      <c r="C3376" s="88" t="s">
        <v>2121</v>
      </c>
      <c r="D3376" s="89" t="s">
        <v>1431</v>
      </c>
      <c r="E3376" s="89">
        <v>4</v>
      </c>
      <c r="F3376" s="89">
        <v>3</v>
      </c>
      <c r="G3376" s="89">
        <v>0</v>
      </c>
      <c r="H3376" s="89">
        <v>0</v>
      </c>
      <c r="I3376" s="89">
        <v>2</v>
      </c>
      <c r="J3376" s="89">
        <v>0</v>
      </c>
      <c r="K3376" s="89">
        <v>0</v>
      </c>
      <c r="L3376" s="89">
        <v>1</v>
      </c>
      <c r="M3376" s="89">
        <v>21</v>
      </c>
      <c r="N3376" s="89">
        <v>0</v>
      </c>
      <c r="O3376" s="89">
        <v>2</v>
      </c>
      <c r="P3376" s="89">
        <v>263</v>
      </c>
      <c r="Q3376" s="89">
        <v>14030</v>
      </c>
      <c r="R3376" s="88">
        <f>VLOOKUP(P3376,NEW_TRAIN_TEST!$A$1:$M$980,13,0)</f>
        <v>13982</v>
      </c>
      <c r="S3376" s="88">
        <f>VLOOKUP(P3376,NEW_TRAIN_TEST!$A$1:$M$980,11,0)</f>
        <v>14509</v>
      </c>
      <c r="T3376" s="6">
        <f t="shared" si="104"/>
        <v>1</v>
      </c>
      <c r="U3376" s="6">
        <f t="shared" si="105"/>
        <v>1</v>
      </c>
    </row>
    <row r="3377" spans="1:21" x14ac:dyDescent="0.2">
      <c r="A3377" s="88">
        <v>3375</v>
      </c>
      <c r="B3377" s="88">
        <v>3</v>
      </c>
      <c r="C3377" s="88" t="s">
        <v>2121</v>
      </c>
      <c r="D3377" s="89" t="s">
        <v>1431</v>
      </c>
      <c r="E3377" s="89">
        <v>9</v>
      </c>
      <c r="F3377" s="89">
        <v>2</v>
      </c>
      <c r="G3377" s="89">
        <v>0</v>
      </c>
      <c r="H3377" s="89">
        <v>2</v>
      </c>
      <c r="I3377" s="89">
        <v>2</v>
      </c>
      <c r="J3377" s="89">
        <v>0</v>
      </c>
      <c r="K3377" s="89">
        <v>0</v>
      </c>
      <c r="L3377" s="89">
        <v>1</v>
      </c>
      <c r="M3377" s="89">
        <v>0</v>
      </c>
      <c r="N3377" s="89">
        <v>0</v>
      </c>
      <c r="O3377" s="89">
        <v>2</v>
      </c>
      <c r="P3377" s="89">
        <v>650</v>
      </c>
      <c r="Q3377" s="89">
        <v>9173.33</v>
      </c>
      <c r="R3377" s="88">
        <f>VLOOKUP(P3377,NEW_TRAIN_TEST!$A$1:$M$980,13,0)</f>
        <v>9123.5</v>
      </c>
      <c r="S3377" s="88">
        <f>VLOOKUP(P3377,NEW_TRAIN_TEST!$A$1:$M$980,11,0)</f>
        <v>9251</v>
      </c>
      <c r="T3377" s="6">
        <f t="shared" si="104"/>
        <v>1</v>
      </c>
      <c r="U3377" s="6">
        <f t="shared" si="105"/>
        <v>0</v>
      </c>
    </row>
    <row r="3378" spans="1:21" x14ac:dyDescent="0.2">
      <c r="A3378" s="88">
        <v>3376</v>
      </c>
      <c r="B3378" s="88">
        <v>3</v>
      </c>
      <c r="C3378" s="88" t="s">
        <v>2121</v>
      </c>
      <c r="D3378" s="89" t="s">
        <v>1431</v>
      </c>
      <c r="E3378" s="89">
        <v>4</v>
      </c>
      <c r="F3378" s="89">
        <v>2</v>
      </c>
      <c r="G3378" s="89">
        <v>0</v>
      </c>
      <c r="H3378" s="89">
        <v>0</v>
      </c>
      <c r="I3378" s="89">
        <v>2</v>
      </c>
      <c r="J3378" s="89">
        <v>2</v>
      </c>
      <c r="K3378" s="89">
        <v>0</v>
      </c>
      <c r="L3378" s="89">
        <v>0</v>
      </c>
      <c r="M3378" s="89">
        <v>20</v>
      </c>
      <c r="N3378" s="89">
        <v>0</v>
      </c>
      <c r="O3378" s="89">
        <v>2</v>
      </c>
      <c r="P3378" s="89">
        <v>265</v>
      </c>
      <c r="Q3378" s="89">
        <v>13820</v>
      </c>
      <c r="R3378" s="88">
        <f>VLOOKUP(P3378,NEW_TRAIN_TEST!$A$1:$M$980,13,0)</f>
        <v>13820</v>
      </c>
      <c r="S3378" s="88">
        <f>VLOOKUP(P3378,NEW_TRAIN_TEST!$A$1:$M$980,11,0)</f>
        <v>14344</v>
      </c>
      <c r="T3378" s="6">
        <f t="shared" si="104"/>
        <v>0</v>
      </c>
      <c r="U3378" s="6">
        <f t="shared" si="105"/>
        <v>1</v>
      </c>
    </row>
    <row r="3379" spans="1:21" x14ac:dyDescent="0.2">
      <c r="A3379" s="88">
        <v>3377</v>
      </c>
      <c r="B3379" s="88">
        <v>3</v>
      </c>
      <c r="C3379" s="88" t="s">
        <v>2121</v>
      </c>
      <c r="D3379" s="89" t="s">
        <v>1431</v>
      </c>
      <c r="E3379" s="89">
        <v>11</v>
      </c>
      <c r="F3379" s="89">
        <v>0</v>
      </c>
      <c r="G3379" s="89">
        <v>0</v>
      </c>
      <c r="H3379" s="89">
        <v>0</v>
      </c>
      <c r="I3379" s="89">
        <v>0</v>
      </c>
      <c r="J3379" s="89">
        <v>0</v>
      </c>
      <c r="K3379" s="89">
        <v>0</v>
      </c>
      <c r="L3379" s="89">
        <v>0</v>
      </c>
      <c r="M3379" s="89">
        <v>0</v>
      </c>
      <c r="N3379" s="89">
        <v>0</v>
      </c>
      <c r="O3379" s="89">
        <v>0</v>
      </c>
      <c r="P3379" s="89">
        <v>775</v>
      </c>
      <c r="Q3379" s="89">
        <v>8454</v>
      </c>
      <c r="R3379" s="88">
        <f>VLOOKUP(P3379,NEW_TRAIN_TEST!$A$1:$M$980,13,0)</f>
        <v>7952</v>
      </c>
      <c r="S3379" s="88">
        <f>VLOOKUP(P3379,NEW_TRAIN_TEST!$A$1:$M$980,11,0)</f>
        <v>9027</v>
      </c>
      <c r="T3379" s="6">
        <f t="shared" si="104"/>
        <v>0</v>
      </c>
      <c r="U3379" s="6">
        <f t="shared" si="105"/>
        <v>0</v>
      </c>
    </row>
    <row r="3380" spans="1:21" x14ac:dyDescent="0.2">
      <c r="A3380" s="88">
        <v>3378</v>
      </c>
      <c r="B3380" s="88">
        <v>3</v>
      </c>
      <c r="C3380" s="88" t="s">
        <v>2121</v>
      </c>
      <c r="D3380" s="89" t="s">
        <v>1431</v>
      </c>
      <c r="E3380" s="89">
        <v>4</v>
      </c>
      <c r="F3380" s="89">
        <v>2</v>
      </c>
      <c r="G3380" s="89">
        <v>0</v>
      </c>
      <c r="H3380" s="89">
        <v>2</v>
      </c>
      <c r="I3380" s="89">
        <v>2</v>
      </c>
      <c r="J3380" s="89">
        <v>0</v>
      </c>
      <c r="K3380" s="89">
        <v>0</v>
      </c>
      <c r="L3380" s="89">
        <v>1</v>
      </c>
      <c r="M3380" s="89">
        <v>0</v>
      </c>
      <c r="N3380" s="89">
        <v>0</v>
      </c>
      <c r="O3380" s="89">
        <v>2</v>
      </c>
      <c r="P3380" s="89">
        <v>964</v>
      </c>
      <c r="Q3380" s="89">
        <v>8389.83</v>
      </c>
      <c r="R3380" s="88">
        <f>VLOOKUP(P3380,NEW_TRAIN_TEST!$A$1:$M$980,13,0)</f>
        <v>8344</v>
      </c>
      <c r="S3380" s="88">
        <f>VLOOKUP(P3380,NEW_TRAIN_TEST!$A$1:$M$980,11,0)</f>
        <v>8464</v>
      </c>
      <c r="T3380" s="6">
        <f t="shared" si="104"/>
        <v>1</v>
      </c>
      <c r="U3380" s="6">
        <f t="shared" si="105"/>
        <v>0</v>
      </c>
    </row>
    <row r="3381" spans="1:21" x14ac:dyDescent="0.2">
      <c r="A3381" s="88">
        <v>3379</v>
      </c>
      <c r="B3381" s="88">
        <v>3</v>
      </c>
      <c r="C3381" s="88" t="s">
        <v>2121</v>
      </c>
      <c r="D3381" s="89" t="s">
        <v>1431</v>
      </c>
      <c r="E3381" s="89">
        <v>2</v>
      </c>
      <c r="F3381" s="89">
        <v>0</v>
      </c>
      <c r="G3381" s="89">
        <v>0</v>
      </c>
      <c r="H3381" s="89">
        <v>0</v>
      </c>
      <c r="I3381" s="89">
        <v>0</v>
      </c>
      <c r="J3381" s="89">
        <v>0</v>
      </c>
      <c r="K3381" s="89">
        <v>0</v>
      </c>
      <c r="L3381" s="89">
        <v>0</v>
      </c>
      <c r="M3381" s="89">
        <v>0</v>
      </c>
      <c r="N3381" s="89">
        <v>0</v>
      </c>
      <c r="O3381" s="89">
        <v>0</v>
      </c>
      <c r="P3381" s="89">
        <v>268</v>
      </c>
      <c r="Q3381" s="89">
        <v>8646</v>
      </c>
      <c r="R3381" s="88">
        <f>VLOOKUP(P3381,NEW_TRAIN_TEST!$A$1:$M$980,13,0)</f>
        <v>8031</v>
      </c>
      <c r="S3381" s="88">
        <f>VLOOKUP(P3381,NEW_TRAIN_TEST!$A$1:$M$980,11,0)</f>
        <v>8684</v>
      </c>
      <c r="T3381" s="6">
        <f t="shared" si="104"/>
        <v>0</v>
      </c>
      <c r="U3381" s="6">
        <f t="shared" si="105"/>
        <v>0</v>
      </c>
    </row>
    <row r="3382" spans="1:21" x14ac:dyDescent="0.2">
      <c r="A3382" s="88">
        <v>3380</v>
      </c>
      <c r="B3382" s="88">
        <v>3</v>
      </c>
      <c r="C3382" s="88" t="s">
        <v>2121</v>
      </c>
      <c r="D3382" s="89" t="s">
        <v>1431</v>
      </c>
      <c r="E3382" s="89">
        <v>5</v>
      </c>
      <c r="F3382" s="89">
        <v>0</v>
      </c>
      <c r="G3382" s="89">
        <v>0</v>
      </c>
      <c r="H3382" s="89">
        <v>0</v>
      </c>
      <c r="I3382" s="89">
        <v>0</v>
      </c>
      <c r="J3382" s="89">
        <v>0</v>
      </c>
      <c r="K3382" s="89">
        <v>0</v>
      </c>
      <c r="L3382" s="89">
        <v>0</v>
      </c>
      <c r="M3382" s="89">
        <v>0</v>
      </c>
      <c r="N3382" s="89">
        <v>0</v>
      </c>
      <c r="O3382" s="89">
        <v>0</v>
      </c>
      <c r="P3382" s="89">
        <v>429</v>
      </c>
      <c r="Q3382" s="89">
        <v>12948</v>
      </c>
      <c r="R3382" s="88">
        <f>VLOOKUP(P3382,NEW_TRAIN_TEST!$A$1:$M$980,13,0)</f>
        <v>12904</v>
      </c>
      <c r="S3382" s="88">
        <f>VLOOKUP(P3382,NEW_TRAIN_TEST!$A$1:$M$980,11,0)</f>
        <v>13037</v>
      </c>
      <c r="T3382" s="6">
        <f t="shared" si="104"/>
        <v>0</v>
      </c>
      <c r="U3382" s="6">
        <f t="shared" si="105"/>
        <v>0</v>
      </c>
    </row>
    <row r="3383" spans="1:21" x14ac:dyDescent="0.2">
      <c r="A3383" s="88">
        <v>3381</v>
      </c>
      <c r="B3383" s="88">
        <v>3</v>
      </c>
      <c r="C3383" s="88" t="s">
        <v>2121</v>
      </c>
      <c r="D3383" s="89" t="s">
        <v>1431</v>
      </c>
      <c r="E3383" s="89">
        <v>13</v>
      </c>
      <c r="F3383" s="89">
        <v>2</v>
      </c>
      <c r="G3383" s="89">
        <v>0</v>
      </c>
      <c r="H3383" s="89">
        <v>0</v>
      </c>
      <c r="I3383" s="89">
        <v>2</v>
      </c>
      <c r="J3383" s="89">
        <v>0</v>
      </c>
      <c r="K3383" s="89">
        <v>0</v>
      </c>
      <c r="L3383" s="89">
        <v>0</v>
      </c>
      <c r="M3383" s="89">
        <v>0</v>
      </c>
      <c r="N3383" s="89">
        <v>0</v>
      </c>
      <c r="O3383" s="89">
        <v>2</v>
      </c>
      <c r="P3383" s="89">
        <v>2</v>
      </c>
      <c r="Q3383" s="89">
        <v>8188.5</v>
      </c>
      <c r="R3383" s="88">
        <f>VLOOKUP(P3383,NEW_TRAIN_TEST!$A$1:$M$980,13,0)</f>
        <v>7978</v>
      </c>
      <c r="S3383" s="88">
        <f>VLOOKUP(P3383,NEW_TRAIN_TEST!$A$1:$M$980,11,0)</f>
        <v>8345</v>
      </c>
      <c r="T3383" s="6">
        <f t="shared" si="104"/>
        <v>0</v>
      </c>
      <c r="U3383" s="6">
        <f t="shared" si="105"/>
        <v>0</v>
      </c>
    </row>
    <row r="3384" spans="1:21" x14ac:dyDescent="0.2">
      <c r="A3384" s="88">
        <v>3382</v>
      </c>
      <c r="B3384" s="88">
        <v>3</v>
      </c>
      <c r="C3384" s="88" t="s">
        <v>2121</v>
      </c>
      <c r="D3384" s="89" t="s">
        <v>1431</v>
      </c>
      <c r="E3384" s="89">
        <v>10</v>
      </c>
      <c r="F3384" s="89">
        <v>2</v>
      </c>
      <c r="G3384" s="89">
        <v>0</v>
      </c>
      <c r="H3384" s="89">
        <v>2</v>
      </c>
      <c r="I3384" s="89">
        <v>2</v>
      </c>
      <c r="J3384" s="89">
        <v>0</v>
      </c>
      <c r="K3384" s="89">
        <v>0</v>
      </c>
      <c r="L3384" s="89">
        <v>0</v>
      </c>
      <c r="M3384" s="89">
        <v>0</v>
      </c>
      <c r="N3384" s="89">
        <v>0</v>
      </c>
      <c r="O3384" s="89">
        <v>2</v>
      </c>
      <c r="P3384" s="89">
        <v>271</v>
      </c>
      <c r="Q3384" s="89">
        <v>15868.5</v>
      </c>
      <c r="R3384" s="88">
        <f>VLOOKUP(P3384,NEW_TRAIN_TEST!$A$1:$M$980,13,0)</f>
        <v>15357.5</v>
      </c>
      <c r="S3384" s="88">
        <f>VLOOKUP(P3384,NEW_TRAIN_TEST!$A$1:$M$980,11,0)</f>
        <v>15952</v>
      </c>
      <c r="T3384" s="6">
        <f t="shared" si="104"/>
        <v>0</v>
      </c>
      <c r="U3384" s="6">
        <f t="shared" si="105"/>
        <v>0</v>
      </c>
    </row>
    <row r="3385" spans="1:21" x14ac:dyDescent="0.2">
      <c r="A3385" s="88">
        <v>3383</v>
      </c>
      <c r="B3385" s="88">
        <v>3</v>
      </c>
      <c r="C3385" s="88" t="s">
        <v>2121</v>
      </c>
      <c r="D3385" s="89" t="s">
        <v>1431</v>
      </c>
      <c r="E3385" s="89">
        <v>9</v>
      </c>
      <c r="F3385" s="89">
        <v>13</v>
      </c>
      <c r="G3385" s="89">
        <v>0</v>
      </c>
      <c r="H3385" s="89">
        <v>2</v>
      </c>
      <c r="I3385" s="89">
        <v>2</v>
      </c>
      <c r="J3385" s="89">
        <v>0</v>
      </c>
      <c r="K3385" s="89">
        <v>0</v>
      </c>
      <c r="L3385" s="89">
        <v>1</v>
      </c>
      <c r="M3385" s="89">
        <v>0</v>
      </c>
      <c r="N3385" s="89">
        <v>0</v>
      </c>
      <c r="O3385" s="89">
        <v>2</v>
      </c>
      <c r="P3385" s="89">
        <v>271</v>
      </c>
      <c r="Q3385" s="89">
        <v>15892</v>
      </c>
      <c r="R3385" s="88">
        <f>VLOOKUP(P3385,NEW_TRAIN_TEST!$A$1:$M$980,13,0)</f>
        <v>15357.5</v>
      </c>
      <c r="S3385" s="88">
        <f>VLOOKUP(P3385,NEW_TRAIN_TEST!$A$1:$M$980,11,0)</f>
        <v>15952</v>
      </c>
      <c r="T3385" s="6">
        <f t="shared" si="104"/>
        <v>1</v>
      </c>
      <c r="U3385" s="6">
        <f t="shared" si="105"/>
        <v>0</v>
      </c>
    </row>
    <row r="3386" spans="1:21" x14ac:dyDescent="0.2">
      <c r="A3386" s="88">
        <v>3384</v>
      </c>
      <c r="B3386" s="88">
        <v>3</v>
      </c>
      <c r="C3386" s="88" t="s">
        <v>2121</v>
      </c>
      <c r="D3386" s="89" t="s">
        <v>1431</v>
      </c>
      <c r="E3386" s="89">
        <v>8</v>
      </c>
      <c r="F3386" s="89">
        <v>10</v>
      </c>
      <c r="G3386" s="89">
        <v>0</v>
      </c>
      <c r="H3386" s="89">
        <v>2</v>
      </c>
      <c r="I3386" s="89">
        <v>1</v>
      </c>
      <c r="J3386" s="89">
        <v>0</v>
      </c>
      <c r="K3386" s="89">
        <v>0</v>
      </c>
      <c r="L3386" s="89">
        <v>1</v>
      </c>
      <c r="M3386" s="89">
        <v>0</v>
      </c>
      <c r="N3386" s="89">
        <v>0</v>
      </c>
      <c r="O3386" s="89">
        <v>0</v>
      </c>
      <c r="P3386" s="89">
        <v>271</v>
      </c>
      <c r="Q3386" s="89">
        <v>15905</v>
      </c>
      <c r="R3386" s="88">
        <f>VLOOKUP(P3386,NEW_TRAIN_TEST!$A$1:$M$980,13,0)</f>
        <v>15357.5</v>
      </c>
      <c r="S3386" s="88">
        <f>VLOOKUP(P3386,NEW_TRAIN_TEST!$A$1:$M$980,11,0)</f>
        <v>15952</v>
      </c>
      <c r="T3386" s="6">
        <f t="shared" si="104"/>
        <v>1</v>
      </c>
      <c r="U3386" s="6">
        <f t="shared" si="105"/>
        <v>0</v>
      </c>
    </row>
    <row r="3387" spans="1:21" x14ac:dyDescent="0.2">
      <c r="A3387" s="88">
        <v>3385</v>
      </c>
      <c r="B3387" s="88">
        <v>3</v>
      </c>
      <c r="C3387" s="88" t="s">
        <v>2121</v>
      </c>
      <c r="D3387" s="89" t="s">
        <v>1431</v>
      </c>
      <c r="E3387" s="89">
        <v>0</v>
      </c>
      <c r="F3387" s="89">
        <v>4</v>
      </c>
      <c r="G3387" s="89">
        <v>0</v>
      </c>
      <c r="H3387" s="89">
        <v>2</v>
      </c>
      <c r="I3387" s="89">
        <v>2</v>
      </c>
      <c r="J3387" s="89">
        <v>0</v>
      </c>
      <c r="K3387" s="89">
        <v>0</v>
      </c>
      <c r="L3387" s="89">
        <v>0</v>
      </c>
      <c r="M3387" s="89">
        <v>0</v>
      </c>
      <c r="N3387" s="89">
        <v>0</v>
      </c>
      <c r="O3387" s="89">
        <v>2</v>
      </c>
      <c r="P3387" s="89">
        <v>272</v>
      </c>
      <c r="Q3387" s="89">
        <v>13860.5</v>
      </c>
      <c r="R3387" s="88">
        <f>VLOOKUP(P3387,NEW_TRAIN_TEST!$A$1:$M$980,13,0)</f>
        <v>13860.5</v>
      </c>
      <c r="S3387" s="88">
        <f>VLOOKUP(P3387,NEW_TRAIN_TEST!$A$1:$M$980,11,0)</f>
        <v>14349</v>
      </c>
      <c r="T3387" s="6">
        <f t="shared" si="104"/>
        <v>0</v>
      </c>
      <c r="U3387" s="6">
        <f t="shared" si="105"/>
        <v>0</v>
      </c>
    </row>
    <row r="3388" spans="1:21" x14ac:dyDescent="0.2">
      <c r="A3388" s="88">
        <v>3386</v>
      </c>
      <c r="B3388" s="88">
        <v>3</v>
      </c>
      <c r="C3388" s="88" t="s">
        <v>2121</v>
      </c>
      <c r="D3388" s="89" t="s">
        <v>1431</v>
      </c>
      <c r="E3388" s="89">
        <v>2</v>
      </c>
      <c r="F3388" s="89">
        <v>0</v>
      </c>
      <c r="G3388" s="89">
        <v>0</v>
      </c>
      <c r="H3388" s="89">
        <v>0</v>
      </c>
      <c r="I3388" s="89">
        <v>0</v>
      </c>
      <c r="J3388" s="89">
        <v>0</v>
      </c>
      <c r="K3388" s="89">
        <v>0</v>
      </c>
      <c r="L3388" s="89">
        <v>0</v>
      </c>
      <c r="M3388" s="89">
        <v>0</v>
      </c>
      <c r="N3388" s="89">
        <v>0</v>
      </c>
      <c r="O3388" s="89">
        <v>0</v>
      </c>
      <c r="P3388" s="89">
        <v>272</v>
      </c>
      <c r="Q3388" s="89">
        <v>14342.5</v>
      </c>
      <c r="R3388" s="88">
        <f>VLOOKUP(P3388,NEW_TRAIN_TEST!$A$1:$M$980,13,0)</f>
        <v>13860.5</v>
      </c>
      <c r="S3388" s="88">
        <f>VLOOKUP(P3388,NEW_TRAIN_TEST!$A$1:$M$980,11,0)</f>
        <v>14349</v>
      </c>
      <c r="T3388" s="6">
        <f t="shared" si="104"/>
        <v>0</v>
      </c>
      <c r="U3388" s="6">
        <f t="shared" si="105"/>
        <v>0</v>
      </c>
    </row>
    <row r="3389" spans="1:21" x14ac:dyDescent="0.2">
      <c r="A3389" s="88">
        <v>3387</v>
      </c>
      <c r="B3389" s="88">
        <v>3</v>
      </c>
      <c r="C3389" s="88" t="s">
        <v>2121</v>
      </c>
      <c r="D3389" s="89" t="s">
        <v>1431</v>
      </c>
      <c r="E3389" s="89">
        <v>20</v>
      </c>
      <c r="F3389" s="89">
        <v>0</v>
      </c>
      <c r="G3389" s="89">
        <v>0</v>
      </c>
      <c r="H3389" s="89">
        <v>0</v>
      </c>
      <c r="I3389" s="89">
        <v>0</v>
      </c>
      <c r="J3389" s="89">
        <v>0</v>
      </c>
      <c r="K3389" s="89">
        <v>0</v>
      </c>
      <c r="L3389" s="89">
        <v>0</v>
      </c>
      <c r="M3389" s="89">
        <v>0</v>
      </c>
      <c r="N3389" s="89">
        <v>0</v>
      </c>
      <c r="O3389" s="89">
        <v>0</v>
      </c>
      <c r="P3389" s="89">
        <v>852</v>
      </c>
      <c r="Q3389" s="89">
        <v>14739.5</v>
      </c>
      <c r="R3389" s="88">
        <f>VLOOKUP(P3389,NEW_TRAIN_TEST!$A$1:$M$980,13,0)</f>
        <v>13182</v>
      </c>
      <c r="S3389" s="88">
        <f>VLOOKUP(P3389,NEW_TRAIN_TEST!$A$1:$M$980,11,0)</f>
        <v>14995</v>
      </c>
      <c r="T3389" s="6">
        <f t="shared" si="104"/>
        <v>0</v>
      </c>
      <c r="U3389" s="6">
        <f t="shared" si="105"/>
        <v>0</v>
      </c>
    </row>
    <row r="3390" spans="1:21" x14ac:dyDescent="0.2">
      <c r="A3390" s="88">
        <v>3388</v>
      </c>
      <c r="B3390" s="88">
        <v>3</v>
      </c>
      <c r="C3390" s="88" t="s">
        <v>2121</v>
      </c>
      <c r="D3390" s="89" t="s">
        <v>1431</v>
      </c>
      <c r="E3390" s="89">
        <v>8</v>
      </c>
      <c r="F3390" s="89">
        <v>6</v>
      </c>
      <c r="G3390" s="89">
        <v>0</v>
      </c>
      <c r="H3390" s="89">
        <v>2</v>
      </c>
      <c r="I3390" s="89">
        <v>2</v>
      </c>
      <c r="J3390" s="89">
        <v>0</v>
      </c>
      <c r="K3390" s="89">
        <v>0</v>
      </c>
      <c r="L3390" s="89">
        <v>1</v>
      </c>
      <c r="M3390" s="89">
        <v>0</v>
      </c>
      <c r="N3390" s="89">
        <v>0</v>
      </c>
      <c r="O3390" s="89">
        <v>2</v>
      </c>
      <c r="P3390" s="89">
        <v>274</v>
      </c>
      <c r="Q3390" s="89">
        <v>14885.5</v>
      </c>
      <c r="R3390" s="88">
        <f>VLOOKUP(P3390,NEW_TRAIN_TEST!$A$1:$M$980,13,0)</f>
        <v>14835</v>
      </c>
      <c r="S3390" s="88">
        <f>VLOOKUP(P3390,NEW_TRAIN_TEST!$A$1:$M$980,11,0)</f>
        <v>15368</v>
      </c>
      <c r="T3390" s="6">
        <f t="shared" si="104"/>
        <v>1</v>
      </c>
      <c r="U3390" s="6">
        <f t="shared" si="105"/>
        <v>0</v>
      </c>
    </row>
    <row r="3391" spans="1:21" x14ac:dyDescent="0.2">
      <c r="A3391" s="88">
        <v>3389</v>
      </c>
      <c r="B3391" s="88">
        <v>3</v>
      </c>
      <c r="C3391" s="88" t="s">
        <v>2121</v>
      </c>
      <c r="D3391" s="89" t="s">
        <v>1431</v>
      </c>
      <c r="E3391" s="89">
        <v>2</v>
      </c>
      <c r="F3391" s="89">
        <v>0</v>
      </c>
      <c r="G3391" s="89">
        <v>0</v>
      </c>
      <c r="H3391" s="89">
        <v>0</v>
      </c>
      <c r="I3391" s="89">
        <v>0</v>
      </c>
      <c r="J3391" s="89">
        <v>0</v>
      </c>
      <c r="K3391" s="89">
        <v>0</v>
      </c>
      <c r="L3391" s="89">
        <v>0</v>
      </c>
      <c r="M3391" s="89">
        <v>0</v>
      </c>
      <c r="N3391" s="89">
        <v>0</v>
      </c>
      <c r="O3391" s="89">
        <v>0</v>
      </c>
      <c r="P3391" s="89">
        <v>257</v>
      </c>
      <c r="Q3391" s="89">
        <v>7594</v>
      </c>
      <c r="R3391" s="88">
        <f>VLOOKUP(P3391,NEW_TRAIN_TEST!$A$1:$M$980,13,0)</f>
        <v>7239</v>
      </c>
      <c r="S3391" s="88">
        <f>VLOOKUP(P3391,NEW_TRAIN_TEST!$A$1:$M$980,11,0)</f>
        <v>7641</v>
      </c>
      <c r="T3391" s="6">
        <f t="shared" si="104"/>
        <v>0</v>
      </c>
      <c r="U3391" s="6">
        <f t="shared" si="105"/>
        <v>0</v>
      </c>
    </row>
    <row r="3392" spans="1:21" x14ac:dyDescent="0.2">
      <c r="A3392" s="88">
        <v>3390</v>
      </c>
      <c r="B3392" s="88">
        <v>3</v>
      </c>
      <c r="C3392" s="88" t="s">
        <v>2121</v>
      </c>
      <c r="D3392" s="89" t="s">
        <v>1431</v>
      </c>
      <c r="E3392" s="89">
        <v>2</v>
      </c>
      <c r="F3392" s="89">
        <v>2</v>
      </c>
      <c r="G3392" s="89">
        <v>1</v>
      </c>
      <c r="H3392" s="89">
        <v>0</v>
      </c>
      <c r="I3392" s="89">
        <v>2</v>
      </c>
      <c r="J3392" s="89">
        <v>0</v>
      </c>
      <c r="K3392" s="89">
        <v>0</v>
      </c>
      <c r="L3392" s="89">
        <v>0</v>
      </c>
      <c r="M3392" s="89">
        <v>0</v>
      </c>
      <c r="N3392" s="89">
        <v>0</v>
      </c>
      <c r="O3392" s="89">
        <v>2</v>
      </c>
      <c r="P3392" s="89">
        <v>276</v>
      </c>
      <c r="Q3392" s="89">
        <v>12226</v>
      </c>
      <c r="R3392" s="88">
        <f>VLOOKUP(P3392,NEW_TRAIN_TEST!$A$1:$M$980,13,0)</f>
        <v>11695</v>
      </c>
      <c r="S3392" s="88">
        <f>VLOOKUP(P3392,NEW_TRAIN_TEST!$A$1:$M$980,11,0)</f>
        <v>12284</v>
      </c>
      <c r="T3392" s="6">
        <f t="shared" si="104"/>
        <v>0</v>
      </c>
      <c r="U3392" s="6">
        <f t="shared" si="105"/>
        <v>0</v>
      </c>
    </row>
    <row r="3393" spans="1:21" x14ac:dyDescent="0.2">
      <c r="A3393" s="88">
        <v>3391</v>
      </c>
      <c r="B3393" s="88">
        <v>3</v>
      </c>
      <c r="C3393" s="88" t="s">
        <v>2121</v>
      </c>
      <c r="D3393" s="89" t="s">
        <v>1431</v>
      </c>
      <c r="E3393" s="89">
        <v>19</v>
      </c>
      <c r="F3393" s="89">
        <v>0</v>
      </c>
      <c r="G3393" s="89">
        <v>0</v>
      </c>
      <c r="H3393" s="89">
        <v>0</v>
      </c>
      <c r="I3393" s="89">
        <v>0</v>
      </c>
      <c r="J3393" s="89">
        <v>0</v>
      </c>
      <c r="K3393" s="89">
        <v>0</v>
      </c>
      <c r="L3393" s="89">
        <v>0</v>
      </c>
      <c r="M3393" s="89">
        <v>0</v>
      </c>
      <c r="N3393" s="89">
        <v>0</v>
      </c>
      <c r="O3393" s="89">
        <v>0</v>
      </c>
      <c r="P3393" s="89">
        <v>459</v>
      </c>
      <c r="Q3393" s="89">
        <v>8608</v>
      </c>
      <c r="R3393" s="88">
        <f>VLOOKUP(P3393,NEW_TRAIN_TEST!$A$1:$M$980,13,0)</f>
        <v>2738</v>
      </c>
      <c r="S3393" s="88">
        <f>VLOOKUP(P3393,NEW_TRAIN_TEST!$A$1:$M$980,11,0)</f>
        <v>9270</v>
      </c>
      <c r="T3393" s="6">
        <f t="shared" si="104"/>
        <v>0</v>
      </c>
      <c r="U3393" s="6">
        <f t="shared" si="105"/>
        <v>0</v>
      </c>
    </row>
    <row r="3394" spans="1:21" x14ac:dyDescent="0.2">
      <c r="A3394" s="88">
        <v>3392</v>
      </c>
      <c r="B3394" s="88">
        <v>3</v>
      </c>
      <c r="C3394" s="88" t="s">
        <v>2121</v>
      </c>
      <c r="D3394" s="89" t="s">
        <v>1431</v>
      </c>
      <c r="E3394" s="89">
        <v>12</v>
      </c>
      <c r="F3394" s="89">
        <v>0</v>
      </c>
      <c r="G3394" s="89">
        <v>0</v>
      </c>
      <c r="H3394" s="89">
        <v>0</v>
      </c>
      <c r="I3394" s="89">
        <v>0</v>
      </c>
      <c r="J3394" s="89">
        <v>0</v>
      </c>
      <c r="K3394" s="89">
        <v>0</v>
      </c>
      <c r="L3394" s="89">
        <v>0</v>
      </c>
      <c r="M3394" s="89">
        <v>0</v>
      </c>
      <c r="N3394" s="89">
        <v>0</v>
      </c>
      <c r="O3394" s="89">
        <v>0</v>
      </c>
      <c r="P3394" s="89">
        <v>459</v>
      </c>
      <c r="Q3394" s="89">
        <v>8890</v>
      </c>
      <c r="R3394" s="88">
        <f>VLOOKUP(P3394,NEW_TRAIN_TEST!$A$1:$M$980,13,0)</f>
        <v>2738</v>
      </c>
      <c r="S3394" s="88">
        <f>VLOOKUP(P3394,NEW_TRAIN_TEST!$A$1:$M$980,11,0)</f>
        <v>9270</v>
      </c>
      <c r="T3394" s="6">
        <f t="shared" si="104"/>
        <v>0</v>
      </c>
      <c r="U3394" s="6">
        <f t="shared" si="105"/>
        <v>0</v>
      </c>
    </row>
    <row r="3395" spans="1:21" x14ac:dyDescent="0.2">
      <c r="A3395" s="88">
        <v>3393</v>
      </c>
      <c r="B3395" s="88">
        <v>3</v>
      </c>
      <c r="C3395" s="88" t="s">
        <v>2121</v>
      </c>
      <c r="D3395" s="89" t="s">
        <v>1431</v>
      </c>
      <c r="E3395" s="89">
        <v>9</v>
      </c>
      <c r="F3395" s="89">
        <v>1</v>
      </c>
      <c r="G3395" s="89">
        <v>0</v>
      </c>
      <c r="H3395" s="89">
        <v>0</v>
      </c>
      <c r="I3395" s="89">
        <v>2</v>
      </c>
      <c r="J3395" s="89">
        <v>0</v>
      </c>
      <c r="K3395" s="89">
        <v>0</v>
      </c>
      <c r="L3395" s="89">
        <v>1</v>
      </c>
      <c r="M3395" s="89">
        <v>0</v>
      </c>
      <c r="N3395" s="89">
        <v>0</v>
      </c>
      <c r="O3395" s="89">
        <v>2</v>
      </c>
      <c r="P3395" s="89">
        <v>26</v>
      </c>
      <c r="Q3395" s="89">
        <v>5685</v>
      </c>
      <c r="R3395" s="88">
        <f>VLOOKUP(P3395,NEW_TRAIN_TEST!$A$1:$M$980,13,0)</f>
        <v>5500</v>
      </c>
      <c r="S3395" s="88">
        <f>VLOOKUP(P3395,NEW_TRAIN_TEST!$A$1:$M$980,11,0)</f>
        <v>5867</v>
      </c>
      <c r="T3395" s="6">
        <f t="shared" ref="T3395:T3458" si="106">IF(L3395&gt;0,1,0)</f>
        <v>1</v>
      </c>
      <c r="U3395" s="6">
        <f t="shared" ref="U3395:U3458" si="107">IF(M3395&gt;0,1,0)</f>
        <v>0</v>
      </c>
    </row>
    <row r="3396" spans="1:21" x14ac:dyDescent="0.2">
      <c r="A3396" s="88">
        <v>3394</v>
      </c>
      <c r="B3396" s="88">
        <v>3</v>
      </c>
      <c r="C3396" s="88" t="s">
        <v>2121</v>
      </c>
      <c r="D3396" s="89" t="s">
        <v>1431</v>
      </c>
      <c r="E3396" s="89">
        <v>11</v>
      </c>
      <c r="F3396" s="89">
        <v>0</v>
      </c>
      <c r="G3396" s="89">
        <v>0</v>
      </c>
      <c r="H3396" s="89">
        <v>0</v>
      </c>
      <c r="I3396" s="89">
        <v>0</v>
      </c>
      <c r="J3396" s="89">
        <v>0</v>
      </c>
      <c r="K3396" s="89">
        <v>0</v>
      </c>
      <c r="L3396" s="89">
        <v>0</v>
      </c>
      <c r="M3396" s="89">
        <v>0</v>
      </c>
      <c r="N3396" s="89">
        <v>0</v>
      </c>
      <c r="O3396" s="89">
        <v>0</v>
      </c>
      <c r="P3396" s="89">
        <v>72</v>
      </c>
      <c r="Q3396" s="89">
        <v>446</v>
      </c>
      <c r="R3396" s="88">
        <f>VLOOKUP(P3396,NEW_TRAIN_TEST!$A$1:$M$980,13,0)</f>
        <v>426</v>
      </c>
      <c r="S3396" s="88">
        <f>VLOOKUP(P3396,NEW_TRAIN_TEST!$A$1:$M$980,11,0)</f>
        <v>451</v>
      </c>
      <c r="T3396" s="6">
        <f t="shared" si="106"/>
        <v>0</v>
      </c>
      <c r="U3396" s="6">
        <f t="shared" si="107"/>
        <v>0</v>
      </c>
    </row>
    <row r="3397" spans="1:21" x14ac:dyDescent="0.2">
      <c r="A3397" s="88">
        <v>3395</v>
      </c>
      <c r="B3397" s="88">
        <v>3</v>
      </c>
      <c r="C3397" s="88" t="s">
        <v>2121</v>
      </c>
      <c r="D3397" s="89" t="s">
        <v>1431</v>
      </c>
      <c r="E3397" s="89">
        <v>6</v>
      </c>
      <c r="F3397" s="89">
        <v>2</v>
      </c>
      <c r="G3397" s="89">
        <v>1</v>
      </c>
      <c r="H3397" s="89">
        <v>2</v>
      </c>
      <c r="I3397" s="89">
        <v>2</v>
      </c>
      <c r="J3397" s="89">
        <v>0</v>
      </c>
      <c r="K3397" s="89">
        <v>0</v>
      </c>
      <c r="L3397" s="89">
        <v>0</v>
      </c>
      <c r="M3397" s="89">
        <v>0</v>
      </c>
      <c r="N3397" s="89">
        <v>0</v>
      </c>
      <c r="O3397" s="89">
        <v>2</v>
      </c>
      <c r="P3397" s="89">
        <v>677</v>
      </c>
      <c r="Q3397" s="89">
        <v>9465.5</v>
      </c>
      <c r="R3397" s="88">
        <f>VLOOKUP(P3397,NEW_TRAIN_TEST!$A$1:$M$980,13,0)</f>
        <v>9360</v>
      </c>
      <c r="S3397" s="88">
        <f>VLOOKUP(P3397,NEW_TRAIN_TEST!$A$1:$M$980,11,0)</f>
        <v>9694</v>
      </c>
      <c r="T3397" s="6">
        <f t="shared" si="106"/>
        <v>0</v>
      </c>
      <c r="U3397" s="6">
        <f t="shared" si="107"/>
        <v>0</v>
      </c>
    </row>
    <row r="3398" spans="1:21" x14ac:dyDescent="0.2">
      <c r="A3398" s="88">
        <v>3396</v>
      </c>
      <c r="B3398" s="88">
        <v>3</v>
      </c>
      <c r="C3398" s="88" t="s">
        <v>2121</v>
      </c>
      <c r="D3398" s="89" t="s">
        <v>1431</v>
      </c>
      <c r="E3398" s="89">
        <v>6</v>
      </c>
      <c r="F3398" s="89">
        <v>1</v>
      </c>
      <c r="G3398" s="89">
        <v>0</v>
      </c>
      <c r="H3398" s="89">
        <v>0</v>
      </c>
      <c r="I3398" s="89">
        <v>2</v>
      </c>
      <c r="J3398" s="89">
        <v>0</v>
      </c>
      <c r="K3398" s="89">
        <v>0</v>
      </c>
      <c r="L3398" s="89">
        <v>1</v>
      </c>
      <c r="M3398" s="89">
        <v>0</v>
      </c>
      <c r="N3398" s="89">
        <v>0</v>
      </c>
      <c r="O3398" s="89">
        <v>2</v>
      </c>
      <c r="P3398" s="89">
        <v>746</v>
      </c>
      <c r="Q3398" s="89">
        <v>4395.5</v>
      </c>
      <c r="R3398" s="88">
        <f>VLOOKUP(P3398,NEW_TRAIN_TEST!$A$1:$M$980,13,0)</f>
        <v>2788</v>
      </c>
      <c r="S3398" s="88">
        <f>VLOOKUP(P3398,NEW_TRAIN_TEST!$A$1:$M$980,11,0)</f>
        <v>4900</v>
      </c>
      <c r="T3398" s="6">
        <f t="shared" si="106"/>
        <v>1</v>
      </c>
      <c r="U3398" s="6">
        <f t="shared" si="107"/>
        <v>0</v>
      </c>
    </row>
    <row r="3399" spans="1:21" x14ac:dyDescent="0.2">
      <c r="A3399" s="88">
        <v>3397</v>
      </c>
      <c r="B3399" s="88">
        <v>3</v>
      </c>
      <c r="C3399" s="88" t="s">
        <v>2121</v>
      </c>
      <c r="D3399" s="89" t="s">
        <v>1431</v>
      </c>
      <c r="E3399" s="89">
        <v>14</v>
      </c>
      <c r="F3399" s="89">
        <v>2</v>
      </c>
      <c r="G3399" s="89">
        <v>0</v>
      </c>
      <c r="H3399" s="89">
        <v>2</v>
      </c>
      <c r="I3399" s="89">
        <v>2</v>
      </c>
      <c r="J3399" s="89">
        <v>0</v>
      </c>
      <c r="K3399" s="89">
        <v>0</v>
      </c>
      <c r="L3399" s="89">
        <v>0</v>
      </c>
      <c r="M3399" s="89">
        <v>0</v>
      </c>
      <c r="N3399" s="89">
        <v>0</v>
      </c>
      <c r="O3399" s="89">
        <v>2</v>
      </c>
      <c r="P3399" s="89">
        <v>106</v>
      </c>
      <c r="Q3399" s="89">
        <v>5158.25</v>
      </c>
      <c r="R3399" s="88">
        <f>VLOOKUP(P3399,NEW_TRAIN_TEST!$A$1:$M$980,13,0)</f>
        <v>5091.5</v>
      </c>
      <c r="S3399" s="88">
        <f>VLOOKUP(P3399,NEW_TRAIN_TEST!$A$1:$M$980,11,0)</f>
        <v>5248</v>
      </c>
      <c r="T3399" s="6">
        <f t="shared" si="106"/>
        <v>0</v>
      </c>
      <c r="U3399" s="6">
        <f t="shared" si="107"/>
        <v>0</v>
      </c>
    </row>
    <row r="3400" spans="1:21" x14ac:dyDescent="0.2">
      <c r="A3400" s="88">
        <v>3398</v>
      </c>
      <c r="B3400" s="88">
        <v>3</v>
      </c>
      <c r="C3400" s="88" t="s">
        <v>2121</v>
      </c>
      <c r="D3400" s="89" t="s">
        <v>1431</v>
      </c>
      <c r="E3400" s="89">
        <v>8</v>
      </c>
      <c r="F3400" s="89">
        <v>6</v>
      </c>
      <c r="G3400" s="89">
        <v>1</v>
      </c>
      <c r="H3400" s="89">
        <v>0</v>
      </c>
      <c r="I3400" s="89">
        <v>2</v>
      </c>
      <c r="J3400" s="89">
        <v>0</v>
      </c>
      <c r="K3400" s="89">
        <v>0</v>
      </c>
      <c r="L3400" s="89">
        <v>0</v>
      </c>
      <c r="M3400" s="89">
        <v>26</v>
      </c>
      <c r="N3400" s="89">
        <v>0</v>
      </c>
      <c r="O3400" s="89">
        <v>2</v>
      </c>
      <c r="P3400" s="89">
        <v>106</v>
      </c>
      <c r="Q3400" s="89">
        <v>5178.5</v>
      </c>
      <c r="R3400" s="88">
        <f>VLOOKUP(P3400,NEW_TRAIN_TEST!$A$1:$M$980,13,0)</f>
        <v>5091.5</v>
      </c>
      <c r="S3400" s="88">
        <f>VLOOKUP(P3400,NEW_TRAIN_TEST!$A$1:$M$980,11,0)</f>
        <v>5248</v>
      </c>
      <c r="T3400" s="6">
        <f t="shared" si="106"/>
        <v>0</v>
      </c>
      <c r="U3400" s="6">
        <f t="shared" si="107"/>
        <v>1</v>
      </c>
    </row>
    <row r="3401" spans="1:21" x14ac:dyDescent="0.2">
      <c r="A3401" s="88">
        <v>3399</v>
      </c>
      <c r="B3401" s="88">
        <v>3</v>
      </c>
      <c r="C3401" s="88" t="s">
        <v>2121</v>
      </c>
      <c r="D3401" s="89" t="s">
        <v>1431</v>
      </c>
      <c r="E3401" s="89">
        <v>2</v>
      </c>
      <c r="F3401" s="89">
        <v>0</v>
      </c>
      <c r="G3401" s="89">
        <v>0</v>
      </c>
      <c r="H3401" s="89">
        <v>0</v>
      </c>
      <c r="I3401" s="89">
        <v>0</v>
      </c>
      <c r="J3401" s="89">
        <v>0</v>
      </c>
      <c r="K3401" s="89">
        <v>0</v>
      </c>
      <c r="L3401" s="89">
        <v>0</v>
      </c>
      <c r="M3401" s="89">
        <v>0</v>
      </c>
      <c r="N3401" s="89">
        <v>0</v>
      </c>
      <c r="O3401" s="89">
        <v>0</v>
      </c>
      <c r="P3401" s="89">
        <v>705</v>
      </c>
      <c r="Q3401" s="89">
        <v>9815</v>
      </c>
      <c r="R3401" s="88">
        <f>VLOOKUP(P3401,NEW_TRAIN_TEST!$A$1:$M$980,13,0)</f>
        <v>9789</v>
      </c>
      <c r="S3401" s="88">
        <f>VLOOKUP(P3401,NEW_TRAIN_TEST!$A$1:$M$980,11,0)</f>
        <v>9891</v>
      </c>
      <c r="T3401" s="6">
        <f t="shared" si="106"/>
        <v>0</v>
      </c>
      <c r="U3401" s="6">
        <f t="shared" si="107"/>
        <v>0</v>
      </c>
    </row>
    <row r="3402" spans="1:21" x14ac:dyDescent="0.2">
      <c r="A3402" s="88">
        <v>3400</v>
      </c>
      <c r="B3402" s="88">
        <v>3</v>
      </c>
      <c r="C3402" s="88" t="s">
        <v>2121</v>
      </c>
      <c r="D3402" s="89" t="s">
        <v>1431</v>
      </c>
      <c r="E3402" s="89">
        <v>0</v>
      </c>
      <c r="F3402" s="89">
        <v>0</v>
      </c>
      <c r="G3402" s="89">
        <v>0</v>
      </c>
      <c r="H3402" s="89">
        <v>0</v>
      </c>
      <c r="I3402" s="89">
        <v>0</v>
      </c>
      <c r="J3402" s="89">
        <v>0</v>
      </c>
      <c r="K3402" s="89">
        <v>0</v>
      </c>
      <c r="L3402" s="89">
        <v>1</v>
      </c>
      <c r="M3402" s="89">
        <v>11</v>
      </c>
      <c r="N3402" s="89">
        <v>0</v>
      </c>
      <c r="O3402" s="89">
        <v>0</v>
      </c>
      <c r="P3402" s="89">
        <v>299</v>
      </c>
      <c r="Q3402" s="89">
        <v>7148</v>
      </c>
      <c r="R3402" s="88">
        <f>VLOOKUP(P3402,NEW_TRAIN_TEST!$A$1:$M$980,13,0)</f>
        <v>7148</v>
      </c>
      <c r="S3402" s="88">
        <f>VLOOKUP(P3402,NEW_TRAIN_TEST!$A$1:$M$980,11,0)</f>
        <v>7148</v>
      </c>
      <c r="T3402" s="6">
        <f t="shared" si="106"/>
        <v>1</v>
      </c>
      <c r="U3402" s="6">
        <f t="shared" si="107"/>
        <v>1</v>
      </c>
    </row>
    <row r="3403" spans="1:21" x14ac:dyDescent="0.2">
      <c r="A3403" s="88">
        <v>3401</v>
      </c>
      <c r="B3403" s="88">
        <v>3</v>
      </c>
      <c r="C3403" s="88" t="s">
        <v>2121</v>
      </c>
      <c r="D3403" s="89" t="s">
        <v>1431</v>
      </c>
      <c r="E3403" s="89">
        <v>3</v>
      </c>
      <c r="F3403" s="89">
        <v>0</v>
      </c>
      <c r="G3403" s="89">
        <v>0</v>
      </c>
      <c r="H3403" s="89">
        <v>0</v>
      </c>
      <c r="I3403" s="89">
        <v>0</v>
      </c>
      <c r="J3403" s="89">
        <v>0</v>
      </c>
      <c r="K3403" s="89">
        <v>0</v>
      </c>
      <c r="L3403" s="89">
        <v>1</v>
      </c>
      <c r="M3403" s="89">
        <v>0</v>
      </c>
      <c r="N3403" s="89">
        <v>0</v>
      </c>
      <c r="O3403" s="89">
        <v>0</v>
      </c>
      <c r="P3403" s="89">
        <v>300</v>
      </c>
      <c r="Q3403" s="89">
        <v>7053</v>
      </c>
      <c r="R3403" s="88">
        <f>VLOOKUP(P3403,NEW_TRAIN_TEST!$A$1:$M$980,13,0)</f>
        <v>6946</v>
      </c>
      <c r="S3403" s="88">
        <f>VLOOKUP(P3403,NEW_TRAIN_TEST!$A$1:$M$980,11,0)</f>
        <v>7053</v>
      </c>
      <c r="T3403" s="6">
        <f t="shared" si="106"/>
        <v>1</v>
      </c>
      <c r="U3403" s="6">
        <f t="shared" si="107"/>
        <v>0</v>
      </c>
    </row>
    <row r="3404" spans="1:21" x14ac:dyDescent="0.2">
      <c r="A3404" s="88">
        <v>3402</v>
      </c>
      <c r="B3404" s="88">
        <v>3</v>
      </c>
      <c r="C3404" s="88" t="s">
        <v>2121</v>
      </c>
      <c r="D3404" s="89" t="s">
        <v>1431</v>
      </c>
      <c r="E3404" s="89">
        <v>0</v>
      </c>
      <c r="F3404" s="89">
        <v>0</v>
      </c>
      <c r="G3404" s="89">
        <v>0</v>
      </c>
      <c r="H3404" s="89">
        <v>0</v>
      </c>
      <c r="I3404" s="89">
        <v>0</v>
      </c>
      <c r="J3404" s="89">
        <v>0</v>
      </c>
      <c r="K3404" s="89">
        <v>0</v>
      </c>
      <c r="L3404" s="89">
        <v>0</v>
      </c>
      <c r="M3404" s="89">
        <v>0</v>
      </c>
      <c r="N3404" s="89">
        <v>1</v>
      </c>
      <c r="O3404" s="89">
        <v>0</v>
      </c>
      <c r="P3404" s="89">
        <v>301</v>
      </c>
      <c r="Q3404" s="89">
        <v>6714</v>
      </c>
      <c r="R3404" s="88">
        <f>VLOOKUP(P3404,NEW_TRAIN_TEST!$A$1:$M$980,13,0)</f>
        <v>6714</v>
      </c>
      <c r="S3404" s="88">
        <f>VLOOKUP(P3404,NEW_TRAIN_TEST!$A$1:$M$980,11,0)</f>
        <v>6714</v>
      </c>
      <c r="T3404" s="6">
        <f t="shared" si="106"/>
        <v>0</v>
      </c>
      <c r="U3404" s="6">
        <f t="shared" si="107"/>
        <v>0</v>
      </c>
    </row>
    <row r="3405" spans="1:21" x14ac:dyDescent="0.2">
      <c r="A3405" s="88">
        <v>3403</v>
      </c>
      <c r="B3405" s="88">
        <v>3</v>
      </c>
      <c r="C3405" s="88" t="s">
        <v>2121</v>
      </c>
      <c r="D3405" s="89" t="s">
        <v>1431</v>
      </c>
      <c r="E3405" s="89">
        <v>0</v>
      </c>
      <c r="F3405" s="89">
        <v>0</v>
      </c>
      <c r="G3405" s="89">
        <v>0</v>
      </c>
      <c r="H3405" s="89">
        <v>0</v>
      </c>
      <c r="I3405" s="89">
        <v>0</v>
      </c>
      <c r="J3405" s="89">
        <v>0</v>
      </c>
      <c r="K3405" s="89">
        <v>0</v>
      </c>
      <c r="L3405" s="89">
        <v>0</v>
      </c>
      <c r="M3405" s="89">
        <v>0</v>
      </c>
      <c r="N3405" s="89">
        <v>1</v>
      </c>
      <c r="O3405" s="89">
        <v>0</v>
      </c>
      <c r="P3405" s="89">
        <v>302</v>
      </c>
      <c r="Q3405" s="89">
        <v>6658</v>
      </c>
      <c r="R3405" s="88">
        <f>VLOOKUP(P3405,NEW_TRAIN_TEST!$A$1:$M$980,13,0)</f>
        <v>6658</v>
      </c>
      <c r="S3405" s="88">
        <f>VLOOKUP(P3405,NEW_TRAIN_TEST!$A$1:$M$980,11,0)</f>
        <v>6658</v>
      </c>
      <c r="T3405" s="6">
        <f t="shared" si="106"/>
        <v>0</v>
      </c>
      <c r="U3405" s="6">
        <f t="shared" si="107"/>
        <v>0</v>
      </c>
    </row>
    <row r="3406" spans="1:21" x14ac:dyDescent="0.2">
      <c r="A3406" s="88">
        <v>3404</v>
      </c>
      <c r="B3406" s="88">
        <v>3</v>
      </c>
      <c r="C3406" s="88" t="s">
        <v>2121</v>
      </c>
      <c r="D3406" s="89" t="s">
        <v>1431</v>
      </c>
      <c r="E3406" s="89">
        <v>0</v>
      </c>
      <c r="F3406" s="89">
        <v>0</v>
      </c>
      <c r="G3406" s="89">
        <v>0</v>
      </c>
      <c r="H3406" s="89">
        <v>0</v>
      </c>
      <c r="I3406" s="89">
        <v>0</v>
      </c>
      <c r="J3406" s="89">
        <v>0</v>
      </c>
      <c r="K3406" s="89">
        <v>0</v>
      </c>
      <c r="L3406" s="89">
        <v>0</v>
      </c>
      <c r="M3406" s="89">
        <v>0</v>
      </c>
      <c r="N3406" s="89">
        <v>1</v>
      </c>
      <c r="O3406" s="89">
        <v>0</v>
      </c>
      <c r="P3406" s="89">
        <v>303</v>
      </c>
      <c r="Q3406" s="89">
        <v>8633</v>
      </c>
      <c r="R3406" s="88">
        <f>VLOOKUP(P3406,NEW_TRAIN_TEST!$A$1:$M$980,13,0)</f>
        <v>8633</v>
      </c>
      <c r="S3406" s="88">
        <f>VLOOKUP(P3406,NEW_TRAIN_TEST!$A$1:$M$980,11,0)</f>
        <v>8633</v>
      </c>
      <c r="T3406" s="6">
        <f t="shared" si="106"/>
        <v>0</v>
      </c>
      <c r="U3406" s="6">
        <f t="shared" si="107"/>
        <v>0</v>
      </c>
    </row>
    <row r="3407" spans="1:21" x14ac:dyDescent="0.2">
      <c r="A3407" s="88">
        <v>3405</v>
      </c>
      <c r="B3407" s="88">
        <v>3</v>
      </c>
      <c r="C3407" s="88" t="s">
        <v>2121</v>
      </c>
      <c r="D3407" s="89" t="s">
        <v>1431</v>
      </c>
      <c r="E3407" s="89">
        <v>2</v>
      </c>
      <c r="F3407" s="89">
        <v>0</v>
      </c>
      <c r="G3407" s="89">
        <v>0</v>
      </c>
      <c r="H3407" s="89">
        <v>0</v>
      </c>
      <c r="I3407" s="89">
        <v>0</v>
      </c>
      <c r="J3407" s="89">
        <v>0</v>
      </c>
      <c r="K3407" s="89">
        <v>0</v>
      </c>
      <c r="L3407" s="89">
        <v>0</v>
      </c>
      <c r="M3407" s="89">
        <v>0</v>
      </c>
      <c r="N3407" s="89">
        <v>0</v>
      </c>
      <c r="O3407" s="89">
        <v>0</v>
      </c>
      <c r="P3407" s="89">
        <v>304</v>
      </c>
      <c r="Q3407" s="89">
        <v>6126.5</v>
      </c>
      <c r="R3407" s="88">
        <f>VLOOKUP(P3407,NEW_TRAIN_TEST!$A$1:$M$980,13,0)</f>
        <v>5945</v>
      </c>
      <c r="S3407" s="88">
        <f>VLOOKUP(P3407,NEW_TRAIN_TEST!$A$1:$M$980,11,0)</f>
        <v>6135</v>
      </c>
      <c r="T3407" s="6">
        <f t="shared" si="106"/>
        <v>0</v>
      </c>
      <c r="U3407" s="6">
        <f t="shared" si="107"/>
        <v>0</v>
      </c>
    </row>
    <row r="3408" spans="1:21" x14ac:dyDescent="0.2">
      <c r="A3408" s="88">
        <v>3406</v>
      </c>
      <c r="B3408" s="88">
        <v>3</v>
      </c>
      <c r="C3408" s="88" t="s">
        <v>2121</v>
      </c>
      <c r="D3408" s="89" t="s">
        <v>1431</v>
      </c>
      <c r="E3408" s="89">
        <v>5</v>
      </c>
      <c r="F3408" s="89">
        <v>1</v>
      </c>
      <c r="G3408" s="89">
        <v>0</v>
      </c>
      <c r="H3408" s="89">
        <v>0</v>
      </c>
      <c r="I3408" s="89">
        <v>2</v>
      </c>
      <c r="J3408" s="89">
        <v>0</v>
      </c>
      <c r="K3408" s="89">
        <v>0</v>
      </c>
      <c r="L3408" s="89">
        <v>1</v>
      </c>
      <c r="M3408" s="89">
        <v>0</v>
      </c>
      <c r="N3408" s="89">
        <v>0</v>
      </c>
      <c r="O3408" s="89">
        <v>2</v>
      </c>
      <c r="P3408" s="89">
        <v>54</v>
      </c>
      <c r="Q3408" s="89">
        <v>520</v>
      </c>
      <c r="R3408" s="88">
        <f>VLOOKUP(P3408,NEW_TRAIN_TEST!$A$1:$M$980,13,0)</f>
        <v>508.5</v>
      </c>
      <c r="S3408" s="88">
        <f>VLOOKUP(P3408,NEW_TRAIN_TEST!$A$1:$M$980,11,0)</f>
        <v>526</v>
      </c>
      <c r="T3408" s="6">
        <f t="shared" si="106"/>
        <v>1</v>
      </c>
      <c r="U3408" s="6">
        <f t="shared" si="107"/>
        <v>0</v>
      </c>
    </row>
    <row r="3409" spans="1:21" x14ac:dyDescent="0.2">
      <c r="A3409" s="88">
        <v>3407</v>
      </c>
      <c r="B3409" s="88">
        <v>3</v>
      </c>
      <c r="C3409" s="88" t="s">
        <v>2121</v>
      </c>
      <c r="D3409" s="89" t="s">
        <v>1431</v>
      </c>
      <c r="E3409" s="89">
        <v>4</v>
      </c>
      <c r="F3409" s="89">
        <v>2</v>
      </c>
      <c r="G3409" s="89">
        <v>0</v>
      </c>
      <c r="H3409" s="89">
        <v>2</v>
      </c>
      <c r="I3409" s="89">
        <v>2</v>
      </c>
      <c r="J3409" s="89">
        <v>0</v>
      </c>
      <c r="K3409" s="89">
        <v>0</v>
      </c>
      <c r="L3409" s="89">
        <v>1</v>
      </c>
      <c r="M3409" s="89">
        <v>16</v>
      </c>
      <c r="N3409" s="89">
        <v>0</v>
      </c>
      <c r="O3409" s="89">
        <v>2</v>
      </c>
      <c r="P3409" s="89">
        <v>54</v>
      </c>
      <c r="Q3409" s="89">
        <v>522</v>
      </c>
      <c r="R3409" s="88">
        <f>VLOOKUP(P3409,NEW_TRAIN_TEST!$A$1:$M$980,13,0)</f>
        <v>508.5</v>
      </c>
      <c r="S3409" s="88">
        <f>VLOOKUP(P3409,NEW_TRAIN_TEST!$A$1:$M$980,11,0)</f>
        <v>526</v>
      </c>
      <c r="T3409" s="6">
        <f t="shared" si="106"/>
        <v>1</v>
      </c>
      <c r="U3409" s="6">
        <f t="shared" si="107"/>
        <v>1</v>
      </c>
    </row>
    <row r="3410" spans="1:21" x14ac:dyDescent="0.2">
      <c r="A3410" s="88">
        <v>3408</v>
      </c>
      <c r="B3410" s="88">
        <v>3</v>
      </c>
      <c r="C3410" s="88" t="s">
        <v>2121</v>
      </c>
      <c r="D3410" s="89" t="s">
        <v>1431</v>
      </c>
      <c r="E3410" s="89">
        <v>0</v>
      </c>
      <c r="F3410" s="89">
        <v>0</v>
      </c>
      <c r="G3410" s="89">
        <v>0</v>
      </c>
      <c r="H3410" s="89">
        <v>0</v>
      </c>
      <c r="I3410" s="89">
        <v>0</v>
      </c>
      <c r="J3410" s="89">
        <v>0</v>
      </c>
      <c r="K3410" s="89">
        <v>0</v>
      </c>
      <c r="L3410" s="89">
        <v>0</v>
      </c>
      <c r="M3410" s="89">
        <v>0</v>
      </c>
      <c r="N3410" s="89">
        <v>1</v>
      </c>
      <c r="O3410" s="89">
        <v>0</v>
      </c>
      <c r="P3410" s="89">
        <v>867</v>
      </c>
      <c r="Q3410" s="89">
        <v>7043</v>
      </c>
      <c r="R3410" s="88">
        <f>VLOOKUP(P3410,NEW_TRAIN_TEST!$A$1:$M$980,13,0)</f>
        <v>7043</v>
      </c>
      <c r="S3410" s="88">
        <f>VLOOKUP(P3410,NEW_TRAIN_TEST!$A$1:$M$980,11,0)</f>
        <v>7043</v>
      </c>
      <c r="T3410" s="6">
        <f t="shared" si="106"/>
        <v>0</v>
      </c>
      <c r="U3410" s="6">
        <f t="shared" si="107"/>
        <v>0</v>
      </c>
    </row>
    <row r="3411" spans="1:21" x14ac:dyDescent="0.2">
      <c r="A3411" s="88">
        <v>3409</v>
      </c>
      <c r="B3411" s="88">
        <v>3</v>
      </c>
      <c r="C3411" s="88" t="s">
        <v>2121</v>
      </c>
      <c r="D3411" s="89" t="s">
        <v>1431</v>
      </c>
      <c r="E3411" s="89">
        <v>4</v>
      </c>
      <c r="F3411" s="89">
        <v>1</v>
      </c>
      <c r="G3411" s="89">
        <v>0</v>
      </c>
      <c r="H3411" s="89">
        <v>0</v>
      </c>
      <c r="I3411" s="89">
        <v>2</v>
      </c>
      <c r="J3411" s="89">
        <v>0</v>
      </c>
      <c r="K3411" s="89">
        <v>0</v>
      </c>
      <c r="L3411" s="89">
        <v>1</v>
      </c>
      <c r="M3411" s="89">
        <v>0</v>
      </c>
      <c r="N3411" s="89">
        <v>0</v>
      </c>
      <c r="O3411" s="89">
        <v>2</v>
      </c>
      <c r="P3411" s="89">
        <v>307</v>
      </c>
      <c r="Q3411" s="89">
        <v>6127</v>
      </c>
      <c r="R3411" s="88">
        <f>VLOOKUP(P3411,NEW_TRAIN_TEST!$A$1:$M$980,13,0)</f>
        <v>6105.5</v>
      </c>
      <c r="S3411" s="88">
        <f>VLOOKUP(P3411,NEW_TRAIN_TEST!$A$1:$M$980,11,0)</f>
        <v>6135</v>
      </c>
      <c r="T3411" s="6">
        <f t="shared" si="106"/>
        <v>1</v>
      </c>
      <c r="U3411" s="6">
        <f t="shared" si="107"/>
        <v>0</v>
      </c>
    </row>
    <row r="3412" spans="1:21" x14ac:dyDescent="0.2">
      <c r="A3412" s="88">
        <v>3410</v>
      </c>
      <c r="B3412" s="88">
        <v>3</v>
      </c>
      <c r="C3412" s="88" t="s">
        <v>2121</v>
      </c>
      <c r="D3412" s="89" t="s">
        <v>1431</v>
      </c>
      <c r="E3412" s="89">
        <v>10</v>
      </c>
      <c r="F3412" s="89">
        <v>2</v>
      </c>
      <c r="G3412" s="89">
        <v>0</v>
      </c>
      <c r="H3412" s="89">
        <v>0</v>
      </c>
      <c r="I3412" s="89">
        <v>2</v>
      </c>
      <c r="J3412" s="89">
        <v>0</v>
      </c>
      <c r="K3412" s="89">
        <v>0</v>
      </c>
      <c r="L3412" s="89">
        <v>1</v>
      </c>
      <c r="M3412" s="89">
        <v>0</v>
      </c>
      <c r="N3412" s="89">
        <v>0</v>
      </c>
      <c r="O3412" s="89">
        <v>2</v>
      </c>
      <c r="P3412" s="89">
        <v>65</v>
      </c>
      <c r="Q3412" s="89">
        <v>564.5</v>
      </c>
      <c r="R3412" s="88">
        <f>VLOOKUP(P3412,NEW_TRAIN_TEST!$A$1:$M$980,13,0)</f>
        <v>539</v>
      </c>
      <c r="S3412" s="88">
        <f>VLOOKUP(P3412,NEW_TRAIN_TEST!$A$1:$M$980,11,0)</f>
        <v>568</v>
      </c>
      <c r="T3412" s="6">
        <f t="shared" si="106"/>
        <v>1</v>
      </c>
      <c r="U3412" s="6">
        <f t="shared" si="107"/>
        <v>0</v>
      </c>
    </row>
    <row r="3413" spans="1:21" x14ac:dyDescent="0.2">
      <c r="A3413" s="88">
        <v>3411</v>
      </c>
      <c r="B3413" s="88">
        <v>3</v>
      </c>
      <c r="C3413" s="88" t="s">
        <v>2121</v>
      </c>
      <c r="D3413" s="89" t="s">
        <v>1431</v>
      </c>
      <c r="E3413" s="89">
        <v>0</v>
      </c>
      <c r="F3413" s="89">
        <v>3</v>
      </c>
      <c r="G3413" s="89">
        <v>1</v>
      </c>
      <c r="H3413" s="89">
        <v>2</v>
      </c>
      <c r="I3413" s="89">
        <v>2</v>
      </c>
      <c r="J3413" s="89">
        <v>0</v>
      </c>
      <c r="K3413" s="89">
        <v>0</v>
      </c>
      <c r="L3413" s="89">
        <v>0</v>
      </c>
      <c r="M3413" s="89">
        <v>22</v>
      </c>
      <c r="N3413" s="89">
        <v>0</v>
      </c>
      <c r="O3413" s="89">
        <v>2</v>
      </c>
      <c r="P3413" s="89">
        <v>65</v>
      </c>
      <c r="Q3413" s="89">
        <v>564.5</v>
      </c>
      <c r="R3413" s="88">
        <f>VLOOKUP(P3413,NEW_TRAIN_TEST!$A$1:$M$980,13,0)</f>
        <v>539</v>
      </c>
      <c r="S3413" s="88">
        <f>VLOOKUP(P3413,NEW_TRAIN_TEST!$A$1:$M$980,11,0)</f>
        <v>568</v>
      </c>
      <c r="T3413" s="6">
        <f t="shared" si="106"/>
        <v>0</v>
      </c>
      <c r="U3413" s="6">
        <f t="shared" si="107"/>
        <v>1</v>
      </c>
    </row>
    <row r="3414" spans="1:21" x14ac:dyDescent="0.2">
      <c r="A3414" s="88">
        <v>3412</v>
      </c>
      <c r="B3414" s="88">
        <v>3</v>
      </c>
      <c r="C3414" s="88" t="s">
        <v>2121</v>
      </c>
      <c r="D3414" s="89" t="s">
        <v>1431</v>
      </c>
      <c r="E3414" s="89">
        <v>0</v>
      </c>
      <c r="F3414" s="89">
        <v>3</v>
      </c>
      <c r="G3414" s="89">
        <v>1</v>
      </c>
      <c r="H3414" s="89">
        <v>2</v>
      </c>
      <c r="I3414" s="89">
        <v>2</v>
      </c>
      <c r="J3414" s="89">
        <v>0</v>
      </c>
      <c r="K3414" s="89">
        <v>0</v>
      </c>
      <c r="L3414" s="89">
        <v>0</v>
      </c>
      <c r="M3414" s="89">
        <v>22</v>
      </c>
      <c r="N3414" s="89">
        <v>0</v>
      </c>
      <c r="O3414" s="89">
        <v>2</v>
      </c>
      <c r="P3414" s="89">
        <v>65</v>
      </c>
      <c r="Q3414" s="89">
        <v>565</v>
      </c>
      <c r="R3414" s="88">
        <f>VLOOKUP(P3414,NEW_TRAIN_TEST!$A$1:$M$980,13,0)</f>
        <v>539</v>
      </c>
      <c r="S3414" s="88">
        <f>VLOOKUP(P3414,NEW_TRAIN_TEST!$A$1:$M$980,11,0)</f>
        <v>568</v>
      </c>
      <c r="T3414" s="6">
        <f t="shared" si="106"/>
        <v>0</v>
      </c>
      <c r="U3414" s="6">
        <f t="shared" si="107"/>
        <v>1</v>
      </c>
    </row>
    <row r="3415" spans="1:21" x14ac:dyDescent="0.2">
      <c r="A3415" s="88">
        <v>3413</v>
      </c>
      <c r="B3415" s="88">
        <v>3</v>
      </c>
      <c r="C3415" s="88" t="s">
        <v>2121</v>
      </c>
      <c r="D3415" s="89" t="s">
        <v>1431</v>
      </c>
      <c r="E3415" s="89">
        <v>0</v>
      </c>
      <c r="F3415" s="89">
        <v>3</v>
      </c>
      <c r="G3415" s="89">
        <v>1</v>
      </c>
      <c r="H3415" s="89">
        <v>2</v>
      </c>
      <c r="I3415" s="89">
        <v>2</v>
      </c>
      <c r="J3415" s="89">
        <v>0</v>
      </c>
      <c r="K3415" s="89">
        <v>0</v>
      </c>
      <c r="L3415" s="89">
        <v>1</v>
      </c>
      <c r="M3415" s="89">
        <v>22</v>
      </c>
      <c r="N3415" s="89">
        <v>0</v>
      </c>
      <c r="O3415" s="89">
        <v>2</v>
      </c>
      <c r="P3415" s="89">
        <v>65</v>
      </c>
      <c r="Q3415" s="89">
        <v>565</v>
      </c>
      <c r="R3415" s="88">
        <f>VLOOKUP(P3415,NEW_TRAIN_TEST!$A$1:$M$980,13,0)</f>
        <v>539</v>
      </c>
      <c r="S3415" s="88">
        <f>VLOOKUP(P3415,NEW_TRAIN_TEST!$A$1:$M$980,11,0)</f>
        <v>568</v>
      </c>
      <c r="T3415" s="6">
        <f t="shared" si="106"/>
        <v>1</v>
      </c>
      <c r="U3415" s="6">
        <f t="shared" si="107"/>
        <v>1</v>
      </c>
    </row>
    <row r="3416" spans="1:21" x14ac:dyDescent="0.2">
      <c r="A3416" s="88">
        <v>3414</v>
      </c>
      <c r="B3416" s="88">
        <v>3</v>
      </c>
      <c r="C3416" s="88" t="s">
        <v>2121</v>
      </c>
      <c r="D3416" s="89" t="s">
        <v>1431</v>
      </c>
      <c r="E3416" s="89">
        <v>0</v>
      </c>
      <c r="F3416" s="89">
        <v>3</v>
      </c>
      <c r="G3416" s="89">
        <v>0</v>
      </c>
      <c r="H3416" s="89">
        <v>2</v>
      </c>
      <c r="I3416" s="89">
        <v>2</v>
      </c>
      <c r="J3416" s="89">
        <v>0</v>
      </c>
      <c r="K3416" s="89">
        <v>0</v>
      </c>
      <c r="L3416" s="89">
        <v>1</v>
      </c>
      <c r="M3416" s="89">
        <v>22</v>
      </c>
      <c r="N3416" s="89">
        <v>0</v>
      </c>
      <c r="O3416" s="89">
        <v>2</v>
      </c>
      <c r="P3416" s="89">
        <v>65</v>
      </c>
      <c r="Q3416" s="89">
        <v>565</v>
      </c>
      <c r="R3416" s="88">
        <f>VLOOKUP(P3416,NEW_TRAIN_TEST!$A$1:$M$980,13,0)</f>
        <v>539</v>
      </c>
      <c r="S3416" s="88">
        <f>VLOOKUP(P3416,NEW_TRAIN_TEST!$A$1:$M$980,11,0)</f>
        <v>568</v>
      </c>
      <c r="T3416" s="6">
        <f t="shared" si="106"/>
        <v>1</v>
      </c>
      <c r="U3416" s="6">
        <f t="shared" si="107"/>
        <v>1</v>
      </c>
    </row>
    <row r="3417" spans="1:21" x14ac:dyDescent="0.2">
      <c r="A3417" s="88">
        <v>3415</v>
      </c>
      <c r="B3417" s="88">
        <v>3</v>
      </c>
      <c r="C3417" s="88" t="s">
        <v>2121</v>
      </c>
      <c r="D3417" s="89" t="s">
        <v>1431</v>
      </c>
      <c r="E3417" s="89">
        <v>0</v>
      </c>
      <c r="F3417" s="89">
        <v>4</v>
      </c>
      <c r="G3417" s="89">
        <v>1</v>
      </c>
      <c r="H3417" s="89">
        <v>2</v>
      </c>
      <c r="I3417" s="89">
        <v>1</v>
      </c>
      <c r="J3417" s="89">
        <v>0</v>
      </c>
      <c r="K3417" s="89">
        <v>0</v>
      </c>
      <c r="L3417" s="89">
        <v>1</v>
      </c>
      <c r="M3417" s="89">
        <v>22</v>
      </c>
      <c r="N3417" s="89">
        <v>0</v>
      </c>
      <c r="O3417" s="89">
        <v>0</v>
      </c>
      <c r="P3417" s="89">
        <v>65</v>
      </c>
      <c r="Q3417" s="89">
        <v>565</v>
      </c>
      <c r="R3417" s="88">
        <f>VLOOKUP(P3417,NEW_TRAIN_TEST!$A$1:$M$980,13,0)</f>
        <v>539</v>
      </c>
      <c r="S3417" s="88">
        <f>VLOOKUP(P3417,NEW_TRAIN_TEST!$A$1:$M$980,11,0)</f>
        <v>568</v>
      </c>
      <c r="T3417" s="6">
        <f t="shared" si="106"/>
        <v>1</v>
      </c>
      <c r="U3417" s="6">
        <f t="shared" si="107"/>
        <v>1</v>
      </c>
    </row>
    <row r="3418" spans="1:21" x14ac:dyDescent="0.2">
      <c r="A3418" s="88">
        <v>3416</v>
      </c>
      <c r="B3418" s="88">
        <v>3</v>
      </c>
      <c r="C3418" s="88" t="s">
        <v>2121</v>
      </c>
      <c r="D3418" s="89" t="s">
        <v>1431</v>
      </c>
      <c r="E3418" s="89">
        <v>0</v>
      </c>
      <c r="F3418" s="89">
        <v>2</v>
      </c>
      <c r="G3418" s="89">
        <v>0</v>
      </c>
      <c r="H3418" s="89">
        <v>2</v>
      </c>
      <c r="I3418" s="89">
        <v>2</v>
      </c>
      <c r="J3418" s="89">
        <v>0</v>
      </c>
      <c r="K3418" s="89">
        <v>0</v>
      </c>
      <c r="L3418" s="89">
        <v>1</v>
      </c>
      <c r="M3418" s="89">
        <v>22</v>
      </c>
      <c r="N3418" s="89">
        <v>0</v>
      </c>
      <c r="O3418" s="89">
        <v>2</v>
      </c>
      <c r="P3418" s="89">
        <v>65</v>
      </c>
      <c r="Q3418" s="89">
        <v>565</v>
      </c>
      <c r="R3418" s="88">
        <f>VLOOKUP(P3418,NEW_TRAIN_TEST!$A$1:$M$980,13,0)</f>
        <v>539</v>
      </c>
      <c r="S3418" s="88">
        <f>VLOOKUP(P3418,NEW_TRAIN_TEST!$A$1:$M$980,11,0)</f>
        <v>568</v>
      </c>
      <c r="T3418" s="6">
        <f t="shared" si="106"/>
        <v>1</v>
      </c>
      <c r="U3418" s="6">
        <f t="shared" si="107"/>
        <v>1</v>
      </c>
    </row>
    <row r="3419" spans="1:21" x14ac:dyDescent="0.2">
      <c r="A3419" s="88">
        <v>3417</v>
      </c>
      <c r="B3419" s="88">
        <v>3</v>
      </c>
      <c r="C3419" s="88" t="s">
        <v>2121</v>
      </c>
      <c r="D3419" s="89" t="s">
        <v>1431</v>
      </c>
      <c r="E3419" s="89">
        <v>0</v>
      </c>
      <c r="F3419" s="89">
        <v>1</v>
      </c>
      <c r="G3419" s="89">
        <v>0</v>
      </c>
      <c r="H3419" s="89">
        <v>0</v>
      </c>
      <c r="I3419" s="89">
        <v>2</v>
      </c>
      <c r="J3419" s="89">
        <v>0</v>
      </c>
      <c r="K3419" s="89">
        <v>0</v>
      </c>
      <c r="L3419" s="89">
        <v>1</v>
      </c>
      <c r="M3419" s="89">
        <v>22</v>
      </c>
      <c r="N3419" s="89">
        <v>0</v>
      </c>
      <c r="O3419" s="89">
        <v>2</v>
      </c>
      <c r="P3419" s="89">
        <v>65</v>
      </c>
      <c r="Q3419" s="89">
        <v>565.33000000000004</v>
      </c>
      <c r="R3419" s="88">
        <f>VLOOKUP(P3419,NEW_TRAIN_TEST!$A$1:$M$980,13,0)</f>
        <v>539</v>
      </c>
      <c r="S3419" s="88">
        <f>VLOOKUP(P3419,NEW_TRAIN_TEST!$A$1:$M$980,11,0)</f>
        <v>568</v>
      </c>
      <c r="T3419" s="6">
        <f t="shared" si="106"/>
        <v>1</v>
      </c>
      <c r="U3419" s="6">
        <f t="shared" si="107"/>
        <v>1</v>
      </c>
    </row>
    <row r="3420" spans="1:21" x14ac:dyDescent="0.2">
      <c r="A3420" s="88">
        <v>3418</v>
      </c>
      <c r="B3420" s="88">
        <v>3</v>
      </c>
      <c r="C3420" s="88" t="s">
        <v>2121</v>
      </c>
      <c r="D3420" s="89" t="s">
        <v>1431</v>
      </c>
      <c r="E3420" s="89">
        <v>0</v>
      </c>
      <c r="F3420" s="89">
        <v>0</v>
      </c>
      <c r="G3420" s="89">
        <v>0</v>
      </c>
      <c r="H3420" s="89">
        <v>0</v>
      </c>
      <c r="I3420" s="89">
        <v>0</v>
      </c>
      <c r="J3420" s="89">
        <v>0</v>
      </c>
      <c r="K3420" s="89">
        <v>0</v>
      </c>
      <c r="L3420" s="89">
        <v>1</v>
      </c>
      <c r="M3420" s="89">
        <v>22</v>
      </c>
      <c r="N3420" s="89">
        <v>0</v>
      </c>
      <c r="O3420" s="89">
        <v>0</v>
      </c>
      <c r="P3420" s="89">
        <v>65</v>
      </c>
      <c r="Q3420" s="89">
        <v>565.33000000000004</v>
      </c>
      <c r="R3420" s="88">
        <f>VLOOKUP(P3420,NEW_TRAIN_TEST!$A$1:$M$980,13,0)</f>
        <v>539</v>
      </c>
      <c r="S3420" s="88">
        <f>VLOOKUP(P3420,NEW_TRAIN_TEST!$A$1:$M$980,11,0)</f>
        <v>568</v>
      </c>
      <c r="T3420" s="6">
        <f t="shared" si="106"/>
        <v>1</v>
      </c>
      <c r="U3420" s="6">
        <f t="shared" si="107"/>
        <v>1</v>
      </c>
    </row>
    <row r="3421" spans="1:21" x14ac:dyDescent="0.2">
      <c r="A3421" s="88">
        <v>3419</v>
      </c>
      <c r="B3421" s="88">
        <v>3</v>
      </c>
      <c r="C3421" s="88" t="s">
        <v>2121</v>
      </c>
      <c r="D3421" s="89" t="s">
        <v>1431</v>
      </c>
      <c r="E3421" s="89">
        <v>3</v>
      </c>
      <c r="F3421" s="89">
        <v>0</v>
      </c>
      <c r="G3421" s="89">
        <v>0</v>
      </c>
      <c r="H3421" s="89">
        <v>0</v>
      </c>
      <c r="I3421" s="89">
        <v>0</v>
      </c>
      <c r="J3421" s="89">
        <v>0</v>
      </c>
      <c r="K3421" s="89">
        <v>0</v>
      </c>
      <c r="L3421" s="89">
        <v>1</v>
      </c>
      <c r="M3421" s="89">
        <v>0</v>
      </c>
      <c r="N3421" s="89">
        <v>0</v>
      </c>
      <c r="O3421" s="89">
        <v>0</v>
      </c>
      <c r="P3421" s="89">
        <v>309</v>
      </c>
      <c r="Q3421" s="89">
        <v>6881.5</v>
      </c>
      <c r="R3421" s="88">
        <f>VLOOKUP(P3421,NEW_TRAIN_TEST!$A$1:$M$980,13,0)</f>
        <v>6692</v>
      </c>
      <c r="S3421" s="88">
        <f>VLOOKUP(P3421,NEW_TRAIN_TEST!$A$1:$M$980,11,0)</f>
        <v>6887</v>
      </c>
      <c r="T3421" s="6">
        <f t="shared" si="106"/>
        <v>1</v>
      </c>
      <c r="U3421" s="6">
        <f t="shared" si="107"/>
        <v>0</v>
      </c>
    </row>
    <row r="3422" spans="1:21" x14ac:dyDescent="0.2">
      <c r="A3422" s="88">
        <v>3420</v>
      </c>
      <c r="B3422" s="88">
        <v>3</v>
      </c>
      <c r="C3422" s="88" t="s">
        <v>2121</v>
      </c>
      <c r="D3422" s="89" t="s">
        <v>1431</v>
      </c>
      <c r="E3422" s="89">
        <v>11</v>
      </c>
      <c r="F3422" s="89">
        <v>0</v>
      </c>
      <c r="G3422" s="89">
        <v>0</v>
      </c>
      <c r="H3422" s="89">
        <v>0</v>
      </c>
      <c r="I3422" s="89">
        <v>0</v>
      </c>
      <c r="J3422" s="89">
        <v>0</v>
      </c>
      <c r="K3422" s="89">
        <v>0</v>
      </c>
      <c r="L3422" s="89">
        <v>0</v>
      </c>
      <c r="M3422" s="89">
        <v>0</v>
      </c>
      <c r="N3422" s="89">
        <v>0</v>
      </c>
      <c r="O3422" s="89">
        <v>0</v>
      </c>
      <c r="P3422" s="89">
        <v>11</v>
      </c>
      <c r="Q3422" s="89">
        <v>6591</v>
      </c>
      <c r="R3422" s="88">
        <f>VLOOKUP(P3422,NEW_TRAIN_TEST!$A$1:$M$980,13,0)</f>
        <v>6264</v>
      </c>
      <c r="S3422" s="88">
        <f>VLOOKUP(P3422,NEW_TRAIN_TEST!$A$1:$M$980,11,0)</f>
        <v>6685</v>
      </c>
      <c r="T3422" s="6">
        <f t="shared" si="106"/>
        <v>0</v>
      </c>
      <c r="U3422" s="6">
        <f t="shared" si="107"/>
        <v>0</v>
      </c>
    </row>
    <row r="3423" spans="1:21" x14ac:dyDescent="0.2">
      <c r="A3423" s="88">
        <v>3421</v>
      </c>
      <c r="B3423" s="88">
        <v>3</v>
      </c>
      <c r="C3423" s="88" t="s">
        <v>2121</v>
      </c>
      <c r="D3423" s="89" t="s">
        <v>1431</v>
      </c>
      <c r="E3423" s="89">
        <v>0</v>
      </c>
      <c r="F3423" s="89">
        <v>0</v>
      </c>
      <c r="G3423" s="89">
        <v>0</v>
      </c>
      <c r="H3423" s="89">
        <v>0</v>
      </c>
      <c r="I3423" s="89">
        <v>0</v>
      </c>
      <c r="J3423" s="89">
        <v>0</v>
      </c>
      <c r="K3423" s="89">
        <v>0</v>
      </c>
      <c r="L3423" s="89">
        <v>0</v>
      </c>
      <c r="M3423" s="89">
        <v>0</v>
      </c>
      <c r="N3423" s="89">
        <v>1</v>
      </c>
      <c r="O3423" s="89">
        <v>0</v>
      </c>
      <c r="P3423" s="89">
        <v>311</v>
      </c>
      <c r="Q3423" s="89">
        <v>7709</v>
      </c>
      <c r="R3423" s="88">
        <f>VLOOKUP(P3423,NEW_TRAIN_TEST!$A$1:$M$980,13,0)</f>
        <v>7709</v>
      </c>
      <c r="S3423" s="88">
        <f>VLOOKUP(P3423,NEW_TRAIN_TEST!$A$1:$M$980,11,0)</f>
        <v>7709</v>
      </c>
      <c r="T3423" s="6">
        <f t="shared" si="106"/>
        <v>0</v>
      </c>
      <c r="U3423" s="6">
        <f t="shared" si="107"/>
        <v>0</v>
      </c>
    </row>
    <row r="3424" spans="1:21" x14ac:dyDescent="0.2">
      <c r="A3424" s="88">
        <v>3422</v>
      </c>
      <c r="B3424" s="88">
        <v>3</v>
      </c>
      <c r="C3424" s="88" t="s">
        <v>2121</v>
      </c>
      <c r="D3424" s="89" t="s">
        <v>1431</v>
      </c>
      <c r="E3424" s="89">
        <v>5</v>
      </c>
      <c r="F3424" s="89">
        <v>0</v>
      </c>
      <c r="G3424" s="89">
        <v>0</v>
      </c>
      <c r="H3424" s="89">
        <v>0</v>
      </c>
      <c r="I3424" s="89">
        <v>0</v>
      </c>
      <c r="J3424" s="89">
        <v>0</v>
      </c>
      <c r="K3424" s="89">
        <v>0</v>
      </c>
      <c r="L3424" s="89">
        <v>1</v>
      </c>
      <c r="M3424" s="89">
        <v>0</v>
      </c>
      <c r="N3424" s="89">
        <v>0</v>
      </c>
      <c r="O3424" s="89">
        <v>0</v>
      </c>
      <c r="P3424" s="89">
        <v>312</v>
      </c>
      <c r="Q3424" s="89">
        <v>5383</v>
      </c>
      <c r="R3424" s="88">
        <f>VLOOKUP(P3424,NEW_TRAIN_TEST!$A$1:$M$980,13,0)</f>
        <v>5165</v>
      </c>
      <c r="S3424" s="88">
        <f>VLOOKUP(P3424,NEW_TRAIN_TEST!$A$1:$M$980,11,0)</f>
        <v>5485</v>
      </c>
      <c r="T3424" s="6">
        <f t="shared" si="106"/>
        <v>1</v>
      </c>
      <c r="U3424" s="6">
        <f t="shared" si="107"/>
        <v>0</v>
      </c>
    </row>
    <row r="3425" spans="1:21" x14ac:dyDescent="0.2">
      <c r="A3425" s="88">
        <v>3423</v>
      </c>
      <c r="B3425" s="88">
        <v>3</v>
      </c>
      <c r="C3425" s="88" t="s">
        <v>2121</v>
      </c>
      <c r="D3425" s="89" t="s">
        <v>1431</v>
      </c>
      <c r="E3425" s="89">
        <v>3</v>
      </c>
      <c r="F3425" s="89">
        <v>0</v>
      </c>
      <c r="G3425" s="89">
        <v>0</v>
      </c>
      <c r="H3425" s="89">
        <v>0</v>
      </c>
      <c r="I3425" s="89">
        <v>0</v>
      </c>
      <c r="J3425" s="89">
        <v>0</v>
      </c>
      <c r="K3425" s="89">
        <v>0</v>
      </c>
      <c r="L3425" s="89">
        <v>0</v>
      </c>
      <c r="M3425" s="89">
        <v>0</v>
      </c>
      <c r="N3425" s="89">
        <v>0</v>
      </c>
      <c r="O3425" s="89">
        <v>0</v>
      </c>
      <c r="P3425" s="89">
        <v>310</v>
      </c>
      <c r="Q3425" s="89">
        <v>7278.5</v>
      </c>
      <c r="R3425" s="88">
        <f>VLOOKUP(P3425,NEW_TRAIN_TEST!$A$1:$M$980,13,0)</f>
        <v>7197</v>
      </c>
      <c r="S3425" s="88">
        <f>VLOOKUP(P3425,NEW_TRAIN_TEST!$A$1:$M$980,11,0)</f>
        <v>7377</v>
      </c>
      <c r="T3425" s="6">
        <f t="shared" si="106"/>
        <v>0</v>
      </c>
      <c r="U3425" s="6">
        <f t="shared" si="107"/>
        <v>0</v>
      </c>
    </row>
    <row r="3426" spans="1:21" x14ac:dyDescent="0.2">
      <c r="A3426" s="88">
        <v>3424</v>
      </c>
      <c r="B3426" s="88">
        <v>3</v>
      </c>
      <c r="C3426" s="88" t="s">
        <v>2121</v>
      </c>
      <c r="D3426" s="89" t="s">
        <v>1431</v>
      </c>
      <c r="E3426" s="89">
        <v>3</v>
      </c>
      <c r="F3426" s="89">
        <v>0</v>
      </c>
      <c r="G3426" s="89">
        <v>0</v>
      </c>
      <c r="H3426" s="89">
        <v>0</v>
      </c>
      <c r="I3426" s="89">
        <v>0</v>
      </c>
      <c r="J3426" s="89">
        <v>0</v>
      </c>
      <c r="K3426" s="89">
        <v>0</v>
      </c>
      <c r="L3426" s="89">
        <v>1</v>
      </c>
      <c r="M3426" s="89">
        <v>0</v>
      </c>
      <c r="N3426" s="89">
        <v>0</v>
      </c>
      <c r="O3426" s="89">
        <v>0</v>
      </c>
      <c r="P3426" s="89">
        <v>314</v>
      </c>
      <c r="Q3426" s="89">
        <v>6661</v>
      </c>
      <c r="R3426" s="88">
        <f>VLOOKUP(P3426,NEW_TRAIN_TEST!$A$1:$M$980,13,0)</f>
        <v>6651</v>
      </c>
      <c r="S3426" s="88">
        <f>VLOOKUP(P3426,NEW_TRAIN_TEST!$A$1:$M$980,11,0)</f>
        <v>6749</v>
      </c>
      <c r="T3426" s="6">
        <f t="shared" si="106"/>
        <v>1</v>
      </c>
      <c r="U3426" s="6">
        <f t="shared" si="107"/>
        <v>0</v>
      </c>
    </row>
    <row r="3427" spans="1:21" x14ac:dyDescent="0.2">
      <c r="A3427" s="88">
        <v>3425</v>
      </c>
      <c r="B3427" s="88">
        <v>3</v>
      </c>
      <c r="C3427" s="88" t="s">
        <v>2121</v>
      </c>
      <c r="D3427" s="89" t="s">
        <v>1431</v>
      </c>
      <c r="E3427" s="89">
        <v>13</v>
      </c>
      <c r="F3427" s="89">
        <v>2</v>
      </c>
      <c r="G3427" s="89">
        <v>0</v>
      </c>
      <c r="H3427" s="89">
        <v>0</v>
      </c>
      <c r="I3427" s="89">
        <v>2</v>
      </c>
      <c r="J3427" s="89">
        <v>0</v>
      </c>
      <c r="K3427" s="89">
        <v>0</v>
      </c>
      <c r="L3427" s="89">
        <v>1</v>
      </c>
      <c r="M3427" s="89">
        <v>0</v>
      </c>
      <c r="N3427" s="89">
        <v>0</v>
      </c>
      <c r="O3427" s="89">
        <v>2</v>
      </c>
      <c r="P3427" s="89">
        <v>126</v>
      </c>
      <c r="Q3427" s="89">
        <v>5193.5</v>
      </c>
      <c r="R3427" s="88">
        <f>VLOOKUP(P3427,NEW_TRAIN_TEST!$A$1:$M$980,13,0)</f>
        <v>5105</v>
      </c>
      <c r="S3427" s="88">
        <f>VLOOKUP(P3427,NEW_TRAIN_TEST!$A$1:$M$980,11,0)</f>
        <v>5336</v>
      </c>
      <c r="T3427" s="6">
        <f t="shared" si="106"/>
        <v>1</v>
      </c>
      <c r="U3427" s="6">
        <f t="shared" si="107"/>
        <v>0</v>
      </c>
    </row>
    <row r="3428" spans="1:21" x14ac:dyDescent="0.2">
      <c r="A3428" s="88">
        <v>3426</v>
      </c>
      <c r="B3428" s="88">
        <v>3</v>
      </c>
      <c r="C3428" s="88" t="s">
        <v>2121</v>
      </c>
      <c r="D3428" s="89" t="s">
        <v>1431</v>
      </c>
      <c r="E3428" s="89">
        <v>2</v>
      </c>
      <c r="F3428" s="89">
        <v>0</v>
      </c>
      <c r="G3428" s="89">
        <v>0</v>
      </c>
      <c r="H3428" s="89">
        <v>0</v>
      </c>
      <c r="I3428" s="89">
        <v>0</v>
      </c>
      <c r="J3428" s="89">
        <v>0</v>
      </c>
      <c r="K3428" s="89">
        <v>0</v>
      </c>
      <c r="L3428" s="89">
        <v>0</v>
      </c>
      <c r="M3428" s="89">
        <v>0</v>
      </c>
      <c r="N3428" s="89">
        <v>0</v>
      </c>
      <c r="O3428" s="89">
        <v>0</v>
      </c>
      <c r="P3428" s="89">
        <v>316</v>
      </c>
      <c r="Q3428" s="89">
        <v>6632</v>
      </c>
      <c r="R3428" s="88">
        <f>VLOOKUP(P3428,NEW_TRAIN_TEST!$A$1:$M$980,13,0)</f>
        <v>6599</v>
      </c>
      <c r="S3428" s="88">
        <f>VLOOKUP(P3428,NEW_TRAIN_TEST!$A$1:$M$980,11,0)</f>
        <v>6698</v>
      </c>
      <c r="T3428" s="6">
        <f t="shared" si="106"/>
        <v>0</v>
      </c>
      <c r="U3428" s="6">
        <f t="shared" si="107"/>
        <v>0</v>
      </c>
    </row>
    <row r="3429" spans="1:21" x14ac:dyDescent="0.2">
      <c r="A3429" s="88">
        <v>3427</v>
      </c>
      <c r="B3429" s="88">
        <v>3</v>
      </c>
      <c r="C3429" s="88" t="s">
        <v>2121</v>
      </c>
      <c r="D3429" s="89" t="s">
        <v>1431</v>
      </c>
      <c r="E3429" s="89">
        <v>14</v>
      </c>
      <c r="F3429" s="89">
        <v>1</v>
      </c>
      <c r="G3429" s="89">
        <v>0</v>
      </c>
      <c r="H3429" s="89">
        <v>0</v>
      </c>
      <c r="I3429" s="89">
        <v>2</v>
      </c>
      <c r="J3429" s="89">
        <v>0</v>
      </c>
      <c r="K3429" s="89">
        <v>0</v>
      </c>
      <c r="L3429" s="89">
        <v>0</v>
      </c>
      <c r="M3429" s="89">
        <v>0</v>
      </c>
      <c r="N3429" s="89">
        <v>0</v>
      </c>
      <c r="O3429" s="89">
        <v>2</v>
      </c>
      <c r="P3429" s="89">
        <v>19</v>
      </c>
      <c r="Q3429" s="89">
        <v>7916.5</v>
      </c>
      <c r="R3429" s="88">
        <f>VLOOKUP(P3429,NEW_TRAIN_TEST!$A$1:$M$980,13,0)</f>
        <v>7648.5</v>
      </c>
      <c r="S3429" s="88">
        <f>VLOOKUP(P3429,NEW_TRAIN_TEST!$A$1:$M$980,11,0)</f>
        <v>8133</v>
      </c>
      <c r="T3429" s="6">
        <f t="shared" si="106"/>
        <v>0</v>
      </c>
      <c r="U3429" s="6">
        <f t="shared" si="107"/>
        <v>0</v>
      </c>
    </row>
    <row r="3430" spans="1:21" x14ac:dyDescent="0.2">
      <c r="A3430" s="88">
        <v>3428</v>
      </c>
      <c r="B3430" s="88">
        <v>3</v>
      </c>
      <c r="C3430" s="88" t="s">
        <v>2121</v>
      </c>
      <c r="D3430" s="89" t="s">
        <v>1431</v>
      </c>
      <c r="E3430" s="89">
        <v>2</v>
      </c>
      <c r="F3430" s="89">
        <v>0</v>
      </c>
      <c r="G3430" s="89">
        <v>0</v>
      </c>
      <c r="H3430" s="89">
        <v>0</v>
      </c>
      <c r="I3430" s="89">
        <v>0</v>
      </c>
      <c r="J3430" s="89">
        <v>0</v>
      </c>
      <c r="K3430" s="89">
        <v>0</v>
      </c>
      <c r="L3430" s="89">
        <v>0</v>
      </c>
      <c r="M3430" s="89">
        <v>0</v>
      </c>
      <c r="N3430" s="89">
        <v>0</v>
      </c>
      <c r="O3430" s="89">
        <v>0</v>
      </c>
      <c r="P3430" s="89">
        <v>318</v>
      </c>
      <c r="Q3430" s="89">
        <v>7217</v>
      </c>
      <c r="R3430" s="88">
        <f>VLOOKUP(P3430,NEW_TRAIN_TEST!$A$1:$M$980,13,0)</f>
        <v>7213</v>
      </c>
      <c r="S3430" s="88">
        <f>VLOOKUP(P3430,NEW_TRAIN_TEST!$A$1:$M$980,11,0)</f>
        <v>7224</v>
      </c>
      <c r="T3430" s="6">
        <f t="shared" si="106"/>
        <v>0</v>
      </c>
      <c r="U3430" s="6">
        <f t="shared" si="107"/>
        <v>0</v>
      </c>
    </row>
    <row r="3431" spans="1:21" x14ac:dyDescent="0.2">
      <c r="A3431" s="88">
        <v>3429</v>
      </c>
      <c r="B3431" s="88">
        <v>3</v>
      </c>
      <c r="C3431" s="88" t="s">
        <v>2121</v>
      </c>
      <c r="D3431" s="89" t="s">
        <v>1431</v>
      </c>
      <c r="E3431" s="89">
        <v>3</v>
      </c>
      <c r="F3431" s="89">
        <v>0</v>
      </c>
      <c r="G3431" s="89">
        <v>0</v>
      </c>
      <c r="H3431" s="89">
        <v>0</v>
      </c>
      <c r="I3431" s="89">
        <v>0</v>
      </c>
      <c r="J3431" s="89">
        <v>0</v>
      </c>
      <c r="K3431" s="89">
        <v>0</v>
      </c>
      <c r="L3431" s="89">
        <v>0</v>
      </c>
      <c r="M3431" s="89">
        <v>0</v>
      </c>
      <c r="N3431" s="89">
        <v>0</v>
      </c>
      <c r="O3431" s="89">
        <v>0</v>
      </c>
      <c r="P3431" s="89">
        <v>319</v>
      </c>
      <c r="Q3431" s="89">
        <v>6828</v>
      </c>
      <c r="R3431" s="88">
        <f>VLOOKUP(P3431,NEW_TRAIN_TEST!$A$1:$M$980,13,0)</f>
        <v>6650</v>
      </c>
      <c r="S3431" s="88">
        <f>VLOOKUP(P3431,NEW_TRAIN_TEST!$A$1:$M$980,11,0)</f>
        <v>6830</v>
      </c>
      <c r="T3431" s="6">
        <f t="shared" si="106"/>
        <v>0</v>
      </c>
      <c r="U3431" s="6">
        <f t="shared" si="107"/>
        <v>0</v>
      </c>
    </row>
    <row r="3432" spans="1:21" x14ac:dyDescent="0.2">
      <c r="A3432" s="88">
        <v>3430</v>
      </c>
      <c r="B3432" s="88">
        <v>3</v>
      </c>
      <c r="C3432" s="88" t="s">
        <v>2121</v>
      </c>
      <c r="D3432" s="89" t="s">
        <v>1431</v>
      </c>
      <c r="E3432" s="89">
        <v>11</v>
      </c>
      <c r="F3432" s="89">
        <v>3</v>
      </c>
      <c r="G3432" s="89">
        <v>1</v>
      </c>
      <c r="H3432" s="89">
        <v>0</v>
      </c>
      <c r="I3432" s="89">
        <v>2</v>
      </c>
      <c r="J3432" s="89">
        <v>0</v>
      </c>
      <c r="K3432" s="89">
        <v>0</v>
      </c>
      <c r="L3432" s="89">
        <v>0</v>
      </c>
      <c r="M3432" s="89">
        <v>0</v>
      </c>
      <c r="N3432" s="89">
        <v>0</v>
      </c>
      <c r="O3432" s="89">
        <v>2</v>
      </c>
      <c r="P3432" s="89">
        <v>6</v>
      </c>
      <c r="Q3432" s="89">
        <v>7710.5</v>
      </c>
      <c r="R3432" s="88">
        <f>VLOOKUP(P3432,NEW_TRAIN_TEST!$A$1:$M$980,13,0)</f>
        <v>7476.5</v>
      </c>
      <c r="S3432" s="88">
        <f>VLOOKUP(P3432,NEW_TRAIN_TEST!$A$1:$M$980,11,0)</f>
        <v>7890</v>
      </c>
      <c r="T3432" s="6">
        <f t="shared" si="106"/>
        <v>0</v>
      </c>
      <c r="U3432" s="6">
        <f t="shared" si="107"/>
        <v>0</v>
      </c>
    </row>
    <row r="3433" spans="1:21" x14ac:dyDescent="0.2">
      <c r="A3433" s="88">
        <v>3431</v>
      </c>
      <c r="B3433" s="88">
        <v>3</v>
      </c>
      <c r="C3433" s="88" t="s">
        <v>2121</v>
      </c>
      <c r="D3433" s="89" t="s">
        <v>1431</v>
      </c>
      <c r="E3433" s="89">
        <v>2</v>
      </c>
      <c r="F3433" s="89">
        <v>0</v>
      </c>
      <c r="G3433" s="89">
        <v>0</v>
      </c>
      <c r="H3433" s="89">
        <v>0</v>
      </c>
      <c r="I3433" s="89">
        <v>0</v>
      </c>
      <c r="J3433" s="89">
        <v>0</v>
      </c>
      <c r="K3433" s="89">
        <v>0</v>
      </c>
      <c r="L3433" s="89">
        <v>0</v>
      </c>
      <c r="M3433" s="89">
        <v>0</v>
      </c>
      <c r="N3433" s="89">
        <v>0</v>
      </c>
      <c r="O3433" s="89">
        <v>0</v>
      </c>
      <c r="P3433" s="89">
        <v>321</v>
      </c>
      <c r="Q3433" s="89">
        <v>6965</v>
      </c>
      <c r="R3433" s="88">
        <f>VLOOKUP(P3433,NEW_TRAIN_TEST!$A$1:$M$980,13,0)</f>
        <v>6919</v>
      </c>
      <c r="S3433" s="88">
        <f>VLOOKUP(P3433,NEW_TRAIN_TEST!$A$1:$M$980,11,0)</f>
        <v>6965</v>
      </c>
      <c r="T3433" s="6">
        <f t="shared" si="106"/>
        <v>0</v>
      </c>
      <c r="U3433" s="6">
        <f t="shared" si="107"/>
        <v>0</v>
      </c>
    </row>
    <row r="3434" spans="1:21" x14ac:dyDescent="0.2">
      <c r="A3434" s="88">
        <v>3432</v>
      </c>
      <c r="B3434" s="88">
        <v>3</v>
      </c>
      <c r="C3434" s="88" t="s">
        <v>2121</v>
      </c>
      <c r="D3434" s="89" t="s">
        <v>1431</v>
      </c>
      <c r="E3434" s="89">
        <v>0</v>
      </c>
      <c r="F3434" s="89">
        <v>0</v>
      </c>
      <c r="G3434" s="89">
        <v>0</v>
      </c>
      <c r="H3434" s="89">
        <v>0</v>
      </c>
      <c r="I3434" s="89">
        <v>0</v>
      </c>
      <c r="J3434" s="89">
        <v>0</v>
      </c>
      <c r="K3434" s="89">
        <v>0</v>
      </c>
      <c r="L3434" s="89">
        <v>0</v>
      </c>
      <c r="M3434" s="89">
        <v>0</v>
      </c>
      <c r="N3434" s="89">
        <v>1</v>
      </c>
      <c r="O3434" s="89">
        <v>0</v>
      </c>
      <c r="P3434" s="89">
        <v>322</v>
      </c>
      <c r="Q3434" s="89">
        <v>7366</v>
      </c>
      <c r="R3434" s="88">
        <f>VLOOKUP(P3434,NEW_TRAIN_TEST!$A$1:$M$980,13,0)</f>
        <v>7366</v>
      </c>
      <c r="S3434" s="88">
        <f>VLOOKUP(P3434,NEW_TRAIN_TEST!$A$1:$M$980,11,0)</f>
        <v>7366</v>
      </c>
      <c r="T3434" s="6">
        <f t="shared" si="106"/>
        <v>0</v>
      </c>
      <c r="U3434" s="6">
        <f t="shared" si="107"/>
        <v>0</v>
      </c>
    </row>
    <row r="3435" spans="1:21" x14ac:dyDescent="0.2">
      <c r="A3435" s="88">
        <v>3433</v>
      </c>
      <c r="B3435" s="88">
        <v>3</v>
      </c>
      <c r="C3435" s="88" t="s">
        <v>2121</v>
      </c>
      <c r="D3435" s="89" t="s">
        <v>1431</v>
      </c>
      <c r="E3435" s="89">
        <v>0</v>
      </c>
      <c r="F3435" s="89">
        <v>0</v>
      </c>
      <c r="G3435" s="89">
        <v>0</v>
      </c>
      <c r="H3435" s="89">
        <v>0</v>
      </c>
      <c r="I3435" s="89">
        <v>0</v>
      </c>
      <c r="J3435" s="89">
        <v>0</v>
      </c>
      <c r="K3435" s="89">
        <v>0</v>
      </c>
      <c r="L3435" s="89">
        <v>0</v>
      </c>
      <c r="M3435" s="89">
        <v>0</v>
      </c>
      <c r="N3435" s="89">
        <v>1</v>
      </c>
      <c r="O3435" s="89">
        <v>0</v>
      </c>
      <c r="P3435" s="89">
        <v>323</v>
      </c>
      <c r="Q3435" s="89">
        <v>7153</v>
      </c>
      <c r="R3435" s="88">
        <f>VLOOKUP(P3435,NEW_TRAIN_TEST!$A$1:$M$980,13,0)</f>
        <v>7153</v>
      </c>
      <c r="S3435" s="88">
        <f>VLOOKUP(P3435,NEW_TRAIN_TEST!$A$1:$M$980,11,0)</f>
        <v>7153</v>
      </c>
      <c r="T3435" s="6">
        <f t="shared" si="106"/>
        <v>0</v>
      </c>
      <c r="U3435" s="6">
        <f t="shared" si="107"/>
        <v>0</v>
      </c>
    </row>
    <row r="3436" spans="1:21" x14ac:dyDescent="0.2">
      <c r="A3436" s="88">
        <v>3434</v>
      </c>
      <c r="B3436" s="88">
        <v>3</v>
      </c>
      <c r="C3436" s="88" t="s">
        <v>2121</v>
      </c>
      <c r="D3436" s="89" t="s">
        <v>1431</v>
      </c>
      <c r="E3436" s="89">
        <v>2</v>
      </c>
      <c r="F3436" s="89">
        <v>0</v>
      </c>
      <c r="G3436" s="89">
        <v>0</v>
      </c>
      <c r="H3436" s="89">
        <v>0</v>
      </c>
      <c r="I3436" s="89">
        <v>0</v>
      </c>
      <c r="J3436" s="89">
        <v>0</v>
      </c>
      <c r="K3436" s="89">
        <v>0</v>
      </c>
      <c r="L3436" s="89">
        <v>0</v>
      </c>
      <c r="M3436" s="89">
        <v>0</v>
      </c>
      <c r="N3436" s="89">
        <v>0</v>
      </c>
      <c r="O3436" s="89">
        <v>0</v>
      </c>
      <c r="P3436" s="89">
        <v>324</v>
      </c>
      <c r="Q3436" s="89">
        <v>7774</v>
      </c>
      <c r="R3436" s="88">
        <f>VLOOKUP(P3436,NEW_TRAIN_TEST!$A$1:$M$980,13,0)</f>
        <v>7727</v>
      </c>
      <c r="S3436" s="88">
        <f>VLOOKUP(P3436,NEW_TRAIN_TEST!$A$1:$M$980,11,0)</f>
        <v>7774</v>
      </c>
      <c r="T3436" s="6">
        <f t="shared" si="106"/>
        <v>0</v>
      </c>
      <c r="U3436" s="6">
        <f t="shared" si="107"/>
        <v>0</v>
      </c>
    </row>
    <row r="3437" spans="1:21" x14ac:dyDescent="0.2">
      <c r="A3437" s="88">
        <v>3435</v>
      </c>
      <c r="B3437" s="88">
        <v>3</v>
      </c>
      <c r="C3437" s="88" t="s">
        <v>2121</v>
      </c>
      <c r="D3437" s="89" t="s">
        <v>1431</v>
      </c>
      <c r="E3437" s="89">
        <v>0</v>
      </c>
      <c r="F3437" s="89">
        <v>2</v>
      </c>
      <c r="G3437" s="89">
        <v>0</v>
      </c>
      <c r="H3437" s="89">
        <v>0</v>
      </c>
      <c r="I3437" s="89">
        <v>2</v>
      </c>
      <c r="J3437" s="89">
        <v>0</v>
      </c>
      <c r="K3437" s="89">
        <v>0</v>
      </c>
      <c r="L3437" s="89">
        <v>0</v>
      </c>
      <c r="M3437" s="89">
        <v>0</v>
      </c>
      <c r="N3437" s="89">
        <v>0</v>
      </c>
      <c r="O3437" s="89">
        <v>2</v>
      </c>
      <c r="P3437" s="89">
        <v>971</v>
      </c>
      <c r="Q3437" s="89">
        <v>6488</v>
      </c>
      <c r="R3437" s="88">
        <f>VLOOKUP(P3437,NEW_TRAIN_TEST!$A$1:$M$980,13,0)</f>
        <v>6488</v>
      </c>
      <c r="S3437" s="88">
        <f>VLOOKUP(P3437,NEW_TRAIN_TEST!$A$1:$M$980,11,0)</f>
        <v>6539</v>
      </c>
      <c r="T3437" s="6">
        <f t="shared" si="106"/>
        <v>0</v>
      </c>
      <c r="U3437" s="6">
        <f t="shared" si="107"/>
        <v>0</v>
      </c>
    </row>
    <row r="3438" spans="1:21" x14ac:dyDescent="0.2">
      <c r="A3438" s="88">
        <v>3436</v>
      </c>
      <c r="B3438" s="88">
        <v>3</v>
      </c>
      <c r="C3438" s="88" t="s">
        <v>2121</v>
      </c>
      <c r="D3438" s="89" t="s">
        <v>1431</v>
      </c>
      <c r="E3438" s="89">
        <v>0</v>
      </c>
      <c r="F3438" s="89">
        <v>2</v>
      </c>
      <c r="G3438" s="89">
        <v>0</v>
      </c>
      <c r="H3438" s="89">
        <v>0</v>
      </c>
      <c r="I3438" s="89">
        <v>2</v>
      </c>
      <c r="J3438" s="89">
        <v>0</v>
      </c>
      <c r="K3438" s="89">
        <v>0</v>
      </c>
      <c r="L3438" s="89">
        <v>0</v>
      </c>
      <c r="M3438" s="89">
        <v>0</v>
      </c>
      <c r="N3438" s="89">
        <v>0</v>
      </c>
      <c r="O3438" s="89">
        <v>2</v>
      </c>
      <c r="P3438" s="89">
        <v>971</v>
      </c>
      <c r="Q3438" s="89">
        <v>6518.5</v>
      </c>
      <c r="R3438" s="88">
        <f>VLOOKUP(P3438,NEW_TRAIN_TEST!$A$1:$M$980,13,0)</f>
        <v>6488</v>
      </c>
      <c r="S3438" s="88">
        <f>VLOOKUP(P3438,NEW_TRAIN_TEST!$A$1:$M$980,11,0)</f>
        <v>6539</v>
      </c>
      <c r="T3438" s="6">
        <f t="shared" si="106"/>
        <v>0</v>
      </c>
      <c r="U3438" s="6">
        <f t="shared" si="107"/>
        <v>0</v>
      </c>
    </row>
    <row r="3439" spans="1:21" x14ac:dyDescent="0.2">
      <c r="A3439" s="88">
        <v>3437</v>
      </c>
      <c r="B3439" s="88">
        <v>3</v>
      </c>
      <c r="C3439" s="88" t="s">
        <v>2121</v>
      </c>
      <c r="D3439" s="89" t="s">
        <v>1431</v>
      </c>
      <c r="E3439" s="89">
        <v>0</v>
      </c>
      <c r="F3439" s="89">
        <v>4</v>
      </c>
      <c r="G3439" s="89">
        <v>0</v>
      </c>
      <c r="H3439" s="89">
        <v>0</v>
      </c>
      <c r="I3439" s="89">
        <v>0</v>
      </c>
      <c r="J3439" s="89">
        <v>0</v>
      </c>
      <c r="K3439" s="89">
        <v>0</v>
      </c>
      <c r="L3439" s="89">
        <v>0</v>
      </c>
      <c r="M3439" s="89">
        <v>0</v>
      </c>
      <c r="N3439" s="89">
        <v>0</v>
      </c>
      <c r="O3439" s="89">
        <v>0</v>
      </c>
      <c r="P3439" s="89">
        <v>971</v>
      </c>
      <c r="Q3439" s="89">
        <v>6525.33</v>
      </c>
      <c r="R3439" s="88">
        <f>VLOOKUP(P3439,NEW_TRAIN_TEST!$A$1:$M$980,13,0)</f>
        <v>6488</v>
      </c>
      <c r="S3439" s="88">
        <f>VLOOKUP(P3439,NEW_TRAIN_TEST!$A$1:$M$980,11,0)</f>
        <v>6539</v>
      </c>
      <c r="T3439" s="6">
        <f t="shared" si="106"/>
        <v>0</v>
      </c>
      <c r="U3439" s="6">
        <f t="shared" si="107"/>
        <v>0</v>
      </c>
    </row>
    <row r="3440" spans="1:21" x14ac:dyDescent="0.2">
      <c r="A3440" s="88">
        <v>3438</v>
      </c>
      <c r="B3440" s="88">
        <v>3</v>
      </c>
      <c r="C3440" s="88" t="s">
        <v>2121</v>
      </c>
      <c r="D3440" s="89" t="s">
        <v>1431</v>
      </c>
      <c r="E3440" s="89">
        <v>14</v>
      </c>
      <c r="F3440" s="89">
        <v>0</v>
      </c>
      <c r="G3440" s="89">
        <v>0</v>
      </c>
      <c r="H3440" s="89">
        <v>0</v>
      </c>
      <c r="I3440" s="89">
        <v>0</v>
      </c>
      <c r="J3440" s="89">
        <v>0</v>
      </c>
      <c r="K3440" s="89">
        <v>0</v>
      </c>
      <c r="L3440" s="89">
        <v>0</v>
      </c>
      <c r="M3440" s="89">
        <v>0</v>
      </c>
      <c r="N3440" s="89">
        <v>0</v>
      </c>
      <c r="O3440" s="89">
        <v>0</v>
      </c>
      <c r="P3440" s="89">
        <v>856</v>
      </c>
      <c r="Q3440" s="89">
        <v>12101</v>
      </c>
      <c r="R3440" s="88">
        <f>VLOOKUP(P3440,NEW_TRAIN_TEST!$A$1:$M$980,13,0)</f>
        <v>11520</v>
      </c>
      <c r="S3440" s="88">
        <f>VLOOKUP(P3440,NEW_TRAIN_TEST!$A$1:$M$980,11,0)</f>
        <v>12324</v>
      </c>
      <c r="T3440" s="6">
        <f t="shared" si="106"/>
        <v>0</v>
      </c>
      <c r="U3440" s="6">
        <f t="shared" si="107"/>
        <v>0</v>
      </c>
    </row>
    <row r="3441" spans="1:21" x14ac:dyDescent="0.2">
      <c r="A3441" s="88">
        <v>3439</v>
      </c>
      <c r="B3441" s="88">
        <v>3</v>
      </c>
      <c r="C3441" s="88" t="s">
        <v>2121</v>
      </c>
      <c r="D3441" s="89" t="s">
        <v>1431</v>
      </c>
      <c r="E3441" s="89">
        <v>8</v>
      </c>
      <c r="F3441" s="89">
        <v>2</v>
      </c>
      <c r="G3441" s="89">
        <v>0</v>
      </c>
      <c r="H3441" s="89">
        <v>0</v>
      </c>
      <c r="I3441" s="89">
        <v>2</v>
      </c>
      <c r="J3441" s="89">
        <v>0</v>
      </c>
      <c r="K3441" s="89">
        <v>0</v>
      </c>
      <c r="L3441" s="89">
        <v>1</v>
      </c>
      <c r="M3441" s="89">
        <v>0</v>
      </c>
      <c r="N3441" s="89">
        <v>0</v>
      </c>
      <c r="O3441" s="89">
        <v>2</v>
      </c>
      <c r="P3441" s="89">
        <v>667</v>
      </c>
      <c r="Q3441" s="89">
        <v>11370</v>
      </c>
      <c r="R3441" s="88">
        <f>VLOOKUP(P3441,NEW_TRAIN_TEST!$A$1:$M$980,13,0)</f>
        <v>11188</v>
      </c>
      <c r="S3441" s="88">
        <f>VLOOKUP(P3441,NEW_TRAIN_TEST!$A$1:$M$980,11,0)</f>
        <v>11538</v>
      </c>
      <c r="T3441" s="6">
        <f t="shared" si="106"/>
        <v>1</v>
      </c>
      <c r="U3441" s="6">
        <f t="shared" si="107"/>
        <v>0</v>
      </c>
    </row>
    <row r="3442" spans="1:21" x14ac:dyDescent="0.2">
      <c r="A3442" s="88">
        <v>3440</v>
      </c>
      <c r="B3442" s="88">
        <v>3</v>
      </c>
      <c r="C3442" s="88" t="s">
        <v>2121</v>
      </c>
      <c r="D3442" s="89" t="s">
        <v>1431</v>
      </c>
      <c r="E3442" s="89">
        <v>0</v>
      </c>
      <c r="F3442" s="89">
        <v>0</v>
      </c>
      <c r="G3442" s="89">
        <v>0</v>
      </c>
      <c r="H3442" s="89">
        <v>0</v>
      </c>
      <c r="I3442" s="89">
        <v>0</v>
      </c>
      <c r="J3442" s="89">
        <v>0</v>
      </c>
      <c r="K3442" s="89">
        <v>0</v>
      </c>
      <c r="L3442" s="89">
        <v>0</v>
      </c>
      <c r="M3442" s="89">
        <v>0</v>
      </c>
      <c r="N3442" s="89">
        <v>1</v>
      </c>
      <c r="O3442" s="89">
        <v>0</v>
      </c>
      <c r="P3442" s="89">
        <v>328</v>
      </c>
      <c r="Q3442" s="89">
        <v>6483</v>
      </c>
      <c r="R3442" s="88">
        <f>VLOOKUP(P3442,NEW_TRAIN_TEST!$A$1:$M$980,13,0)</f>
        <v>6483</v>
      </c>
      <c r="S3442" s="88">
        <f>VLOOKUP(P3442,NEW_TRAIN_TEST!$A$1:$M$980,11,0)</f>
        <v>6483</v>
      </c>
      <c r="T3442" s="6">
        <f t="shared" si="106"/>
        <v>0</v>
      </c>
      <c r="U3442" s="6">
        <f t="shared" si="107"/>
        <v>0</v>
      </c>
    </row>
    <row r="3443" spans="1:21" x14ac:dyDescent="0.2">
      <c r="A3443" s="88">
        <v>3441</v>
      </c>
      <c r="B3443" s="88">
        <v>3</v>
      </c>
      <c r="C3443" s="88" t="s">
        <v>2121</v>
      </c>
      <c r="D3443" s="89" t="s">
        <v>1431</v>
      </c>
      <c r="E3443" s="89">
        <v>6</v>
      </c>
      <c r="F3443" s="89">
        <v>1</v>
      </c>
      <c r="G3443" s="89">
        <v>0</v>
      </c>
      <c r="H3443" s="89">
        <v>0</v>
      </c>
      <c r="I3443" s="89">
        <v>2</v>
      </c>
      <c r="J3443" s="89">
        <v>0</v>
      </c>
      <c r="K3443" s="89">
        <v>0</v>
      </c>
      <c r="L3443" s="89">
        <v>1</v>
      </c>
      <c r="M3443" s="89">
        <v>0</v>
      </c>
      <c r="N3443" s="89">
        <v>0</v>
      </c>
      <c r="O3443" s="89">
        <v>2</v>
      </c>
      <c r="P3443" s="89">
        <v>329</v>
      </c>
      <c r="Q3443" s="89">
        <v>8536.5</v>
      </c>
      <c r="R3443" s="88">
        <f>VLOOKUP(P3443,NEW_TRAIN_TEST!$A$1:$M$980,13,0)</f>
        <v>8436.5</v>
      </c>
      <c r="S3443" s="88">
        <f>VLOOKUP(P3443,NEW_TRAIN_TEST!$A$1:$M$980,11,0)</f>
        <v>8837</v>
      </c>
      <c r="T3443" s="6">
        <f t="shared" si="106"/>
        <v>1</v>
      </c>
      <c r="U3443" s="6">
        <f t="shared" si="107"/>
        <v>0</v>
      </c>
    </row>
    <row r="3444" spans="1:21" x14ac:dyDescent="0.2">
      <c r="A3444" s="88">
        <v>3442</v>
      </c>
      <c r="B3444" s="88">
        <v>3</v>
      </c>
      <c r="C3444" s="88" t="s">
        <v>2121</v>
      </c>
      <c r="D3444" s="89" t="s">
        <v>1431</v>
      </c>
      <c r="E3444" s="89">
        <v>0</v>
      </c>
      <c r="F3444" s="89">
        <v>0</v>
      </c>
      <c r="G3444" s="89">
        <v>0</v>
      </c>
      <c r="H3444" s="89">
        <v>0</v>
      </c>
      <c r="I3444" s="89">
        <v>0</v>
      </c>
      <c r="J3444" s="89">
        <v>0</v>
      </c>
      <c r="K3444" s="89">
        <v>0</v>
      </c>
      <c r="L3444" s="89">
        <v>0</v>
      </c>
      <c r="M3444" s="89">
        <v>11</v>
      </c>
      <c r="N3444" s="89">
        <v>0</v>
      </c>
      <c r="O3444" s="89">
        <v>0</v>
      </c>
      <c r="P3444" s="89">
        <v>330</v>
      </c>
      <c r="Q3444" s="89">
        <v>6725</v>
      </c>
      <c r="R3444" s="88">
        <f>VLOOKUP(P3444,NEW_TRAIN_TEST!$A$1:$M$980,13,0)</f>
        <v>6725</v>
      </c>
      <c r="S3444" s="88">
        <f>VLOOKUP(P3444,NEW_TRAIN_TEST!$A$1:$M$980,11,0)</f>
        <v>6725</v>
      </c>
      <c r="T3444" s="6">
        <f t="shared" si="106"/>
        <v>0</v>
      </c>
      <c r="U3444" s="6">
        <f t="shared" si="107"/>
        <v>1</v>
      </c>
    </row>
    <row r="3445" spans="1:21" x14ac:dyDescent="0.2">
      <c r="A3445" s="88">
        <v>3443</v>
      </c>
      <c r="B3445" s="88">
        <v>3</v>
      </c>
      <c r="C3445" s="88" t="s">
        <v>2121</v>
      </c>
      <c r="D3445" s="89" t="s">
        <v>1431</v>
      </c>
      <c r="E3445" s="89">
        <v>17</v>
      </c>
      <c r="F3445" s="89">
        <v>0</v>
      </c>
      <c r="G3445" s="89">
        <v>0</v>
      </c>
      <c r="H3445" s="89">
        <v>0</v>
      </c>
      <c r="I3445" s="89">
        <v>0</v>
      </c>
      <c r="J3445" s="89">
        <v>0</v>
      </c>
      <c r="K3445" s="89">
        <v>0</v>
      </c>
      <c r="L3445" s="89">
        <v>0</v>
      </c>
      <c r="M3445" s="89">
        <v>0</v>
      </c>
      <c r="N3445" s="89">
        <v>0</v>
      </c>
      <c r="O3445" s="89">
        <v>0</v>
      </c>
      <c r="P3445" s="89">
        <v>14</v>
      </c>
      <c r="Q3445" s="89">
        <v>8252.5</v>
      </c>
      <c r="R3445" s="88">
        <f>VLOOKUP(P3445,NEW_TRAIN_TEST!$A$1:$M$980,13,0)</f>
        <v>7820</v>
      </c>
      <c r="S3445" s="88">
        <f>VLOOKUP(P3445,NEW_TRAIN_TEST!$A$1:$M$980,11,0)</f>
        <v>8437</v>
      </c>
      <c r="T3445" s="6">
        <f t="shared" si="106"/>
        <v>0</v>
      </c>
      <c r="U3445" s="6">
        <f t="shared" si="107"/>
        <v>0</v>
      </c>
    </row>
    <row r="3446" spans="1:21" x14ac:dyDescent="0.2">
      <c r="A3446" s="88">
        <v>3444</v>
      </c>
      <c r="B3446" s="88">
        <v>3</v>
      </c>
      <c r="C3446" s="88" t="s">
        <v>2121</v>
      </c>
      <c r="D3446" s="89" t="s">
        <v>1431</v>
      </c>
      <c r="E3446" s="89">
        <v>3</v>
      </c>
      <c r="F3446" s="89">
        <v>2</v>
      </c>
      <c r="G3446" s="89">
        <v>0</v>
      </c>
      <c r="H3446" s="89">
        <v>2</v>
      </c>
      <c r="I3446" s="89">
        <v>2</v>
      </c>
      <c r="J3446" s="89">
        <v>0</v>
      </c>
      <c r="K3446" s="89">
        <v>0</v>
      </c>
      <c r="L3446" s="89">
        <v>0</v>
      </c>
      <c r="M3446" s="89">
        <v>0</v>
      </c>
      <c r="N3446" s="89">
        <v>0</v>
      </c>
      <c r="O3446" s="89">
        <v>2</v>
      </c>
      <c r="P3446" s="89">
        <v>649</v>
      </c>
      <c r="Q3446" s="89">
        <v>8945.5</v>
      </c>
      <c r="R3446" s="88">
        <f>VLOOKUP(P3446,NEW_TRAIN_TEST!$A$1:$M$980,13,0)</f>
        <v>8910.5</v>
      </c>
      <c r="S3446" s="88">
        <f>VLOOKUP(P3446,NEW_TRAIN_TEST!$A$1:$M$980,11,0)</f>
        <v>9019</v>
      </c>
      <c r="T3446" s="6">
        <f t="shared" si="106"/>
        <v>0</v>
      </c>
      <c r="U3446" s="6">
        <f t="shared" si="107"/>
        <v>0</v>
      </c>
    </row>
    <row r="3447" spans="1:21" x14ac:dyDescent="0.2">
      <c r="A3447" s="88">
        <v>3445</v>
      </c>
      <c r="B3447" s="88">
        <v>3</v>
      </c>
      <c r="C3447" s="88" t="s">
        <v>2121</v>
      </c>
      <c r="D3447" s="89" t="s">
        <v>1431</v>
      </c>
      <c r="E3447" s="89">
        <v>20</v>
      </c>
      <c r="F3447" s="89">
        <v>3</v>
      </c>
      <c r="G3447" s="89">
        <v>0</v>
      </c>
      <c r="H3447" s="89">
        <v>2</v>
      </c>
      <c r="I3447" s="89">
        <v>2</v>
      </c>
      <c r="J3447" s="89">
        <v>2</v>
      </c>
      <c r="K3447" s="89">
        <v>0</v>
      </c>
      <c r="L3447" s="89">
        <v>0</v>
      </c>
      <c r="M3447" s="89">
        <v>0</v>
      </c>
      <c r="N3447" s="89">
        <v>0</v>
      </c>
      <c r="O3447" s="89">
        <v>2</v>
      </c>
      <c r="P3447" s="89">
        <v>506</v>
      </c>
      <c r="Q3447" s="89">
        <v>14069.5</v>
      </c>
      <c r="R3447" s="88">
        <f>VLOOKUP(P3447,NEW_TRAIN_TEST!$A$1:$M$980,13,0)</f>
        <v>13700.5</v>
      </c>
      <c r="S3447" s="88">
        <f>VLOOKUP(P3447,NEW_TRAIN_TEST!$A$1:$M$980,11,0)</f>
        <v>14267</v>
      </c>
      <c r="T3447" s="6">
        <f t="shared" si="106"/>
        <v>0</v>
      </c>
      <c r="U3447" s="6">
        <f t="shared" si="107"/>
        <v>0</v>
      </c>
    </row>
    <row r="3448" spans="1:21" x14ac:dyDescent="0.2">
      <c r="A3448" s="88">
        <v>3446</v>
      </c>
      <c r="B3448" s="88">
        <v>3</v>
      </c>
      <c r="C3448" s="88" t="s">
        <v>2121</v>
      </c>
      <c r="D3448" s="89" t="s">
        <v>1431</v>
      </c>
      <c r="E3448" s="89">
        <v>18</v>
      </c>
      <c r="F3448" s="89">
        <v>1</v>
      </c>
      <c r="G3448" s="89">
        <v>0</v>
      </c>
      <c r="H3448" s="89">
        <v>0</v>
      </c>
      <c r="I3448" s="89">
        <v>2</v>
      </c>
      <c r="J3448" s="89">
        <v>0</v>
      </c>
      <c r="K3448" s="89">
        <v>0</v>
      </c>
      <c r="L3448" s="89">
        <v>0</v>
      </c>
      <c r="M3448" s="89">
        <v>22</v>
      </c>
      <c r="N3448" s="89">
        <v>0</v>
      </c>
      <c r="O3448" s="89">
        <v>2</v>
      </c>
      <c r="P3448" s="89">
        <v>820</v>
      </c>
      <c r="Q3448" s="89">
        <v>9092</v>
      </c>
      <c r="R3448" s="88">
        <f>VLOOKUP(P3448,NEW_TRAIN_TEST!$A$1:$M$980,13,0)</f>
        <v>8096</v>
      </c>
      <c r="S3448" s="88">
        <f>VLOOKUP(P3448,NEW_TRAIN_TEST!$A$1:$M$980,11,0)</f>
        <v>9429</v>
      </c>
      <c r="T3448" s="6">
        <f t="shared" si="106"/>
        <v>0</v>
      </c>
      <c r="U3448" s="6">
        <f t="shared" si="107"/>
        <v>1</v>
      </c>
    </row>
    <row r="3449" spans="1:21" x14ac:dyDescent="0.2">
      <c r="A3449" s="88">
        <v>3447</v>
      </c>
      <c r="B3449" s="88">
        <v>3</v>
      </c>
      <c r="C3449" s="88" t="s">
        <v>2121</v>
      </c>
      <c r="D3449" s="89" t="s">
        <v>1431</v>
      </c>
      <c r="E3449" s="89">
        <v>14</v>
      </c>
      <c r="F3449" s="89">
        <v>5</v>
      </c>
      <c r="G3449" s="89">
        <v>2</v>
      </c>
      <c r="H3449" s="89">
        <v>0</v>
      </c>
      <c r="I3449" s="89">
        <v>2</v>
      </c>
      <c r="J3449" s="89">
        <v>2</v>
      </c>
      <c r="K3449" s="89">
        <v>0</v>
      </c>
      <c r="L3449" s="89">
        <v>1</v>
      </c>
      <c r="M3449" s="89">
        <v>0</v>
      </c>
      <c r="N3449" s="89">
        <v>0</v>
      </c>
      <c r="O3449" s="89">
        <v>2</v>
      </c>
      <c r="P3449" s="89">
        <v>57</v>
      </c>
      <c r="Q3449" s="89">
        <v>625.5</v>
      </c>
      <c r="R3449" s="88">
        <f>VLOOKUP(P3449,NEW_TRAIN_TEST!$A$1:$M$980,13,0)</f>
        <v>610.5</v>
      </c>
      <c r="S3449" s="88">
        <f>VLOOKUP(P3449,NEW_TRAIN_TEST!$A$1:$M$980,11,0)</f>
        <v>643</v>
      </c>
      <c r="T3449" s="6">
        <f t="shared" si="106"/>
        <v>1</v>
      </c>
      <c r="U3449" s="6">
        <f t="shared" si="107"/>
        <v>0</v>
      </c>
    </row>
    <row r="3450" spans="1:21" x14ac:dyDescent="0.2">
      <c r="A3450" s="88">
        <v>3448</v>
      </c>
      <c r="B3450" s="88">
        <v>3</v>
      </c>
      <c r="C3450" s="88" t="s">
        <v>2121</v>
      </c>
      <c r="D3450" s="89" t="s">
        <v>1431</v>
      </c>
      <c r="E3450" s="89">
        <v>8</v>
      </c>
      <c r="F3450" s="89">
        <v>2</v>
      </c>
      <c r="G3450" s="89">
        <v>0</v>
      </c>
      <c r="H3450" s="89">
        <v>2</v>
      </c>
      <c r="I3450" s="89">
        <v>2</v>
      </c>
      <c r="J3450" s="89">
        <v>0</v>
      </c>
      <c r="K3450" s="89">
        <v>0</v>
      </c>
      <c r="L3450" s="89">
        <v>1</v>
      </c>
      <c r="M3450" s="89">
        <v>29</v>
      </c>
      <c r="N3450" s="89">
        <v>0</v>
      </c>
      <c r="O3450" s="89">
        <v>2</v>
      </c>
      <c r="P3450" s="89">
        <v>57</v>
      </c>
      <c r="Q3450" s="89">
        <v>636.5</v>
      </c>
      <c r="R3450" s="88">
        <f>VLOOKUP(P3450,NEW_TRAIN_TEST!$A$1:$M$980,13,0)</f>
        <v>610.5</v>
      </c>
      <c r="S3450" s="88">
        <f>VLOOKUP(P3450,NEW_TRAIN_TEST!$A$1:$M$980,11,0)</f>
        <v>643</v>
      </c>
      <c r="T3450" s="6">
        <f t="shared" si="106"/>
        <v>1</v>
      </c>
      <c r="U3450" s="6">
        <f t="shared" si="107"/>
        <v>1</v>
      </c>
    </row>
    <row r="3451" spans="1:21" x14ac:dyDescent="0.2">
      <c r="A3451" s="88">
        <v>3449</v>
      </c>
      <c r="B3451" s="88">
        <v>3</v>
      </c>
      <c r="C3451" s="88" t="s">
        <v>2121</v>
      </c>
      <c r="D3451" s="89" t="s">
        <v>1431</v>
      </c>
      <c r="E3451" s="89">
        <v>3</v>
      </c>
      <c r="F3451" s="89">
        <v>0</v>
      </c>
      <c r="G3451" s="89">
        <v>0</v>
      </c>
      <c r="H3451" s="89">
        <v>0</v>
      </c>
      <c r="I3451" s="89">
        <v>0</v>
      </c>
      <c r="J3451" s="89">
        <v>0</v>
      </c>
      <c r="K3451" s="89">
        <v>0</v>
      </c>
      <c r="L3451" s="89">
        <v>0</v>
      </c>
      <c r="M3451" s="89">
        <v>0</v>
      </c>
      <c r="N3451" s="89">
        <v>0</v>
      </c>
      <c r="O3451" s="89">
        <v>0</v>
      </c>
      <c r="P3451" s="89">
        <v>152</v>
      </c>
      <c r="Q3451" s="89">
        <v>5458</v>
      </c>
      <c r="R3451" s="88">
        <f>VLOOKUP(P3451,NEW_TRAIN_TEST!$A$1:$M$980,13,0)</f>
        <v>5354.5</v>
      </c>
      <c r="S3451" s="88">
        <f>VLOOKUP(P3451,NEW_TRAIN_TEST!$A$1:$M$980,11,0)</f>
        <v>6728</v>
      </c>
      <c r="T3451" s="6">
        <f t="shared" si="106"/>
        <v>0</v>
      </c>
      <c r="U3451" s="6">
        <f t="shared" si="107"/>
        <v>0</v>
      </c>
    </row>
    <row r="3452" spans="1:21" x14ac:dyDescent="0.2">
      <c r="A3452" s="88">
        <v>3450</v>
      </c>
      <c r="B3452" s="88">
        <v>3</v>
      </c>
      <c r="C3452" s="88" t="s">
        <v>2121</v>
      </c>
      <c r="D3452" s="89" t="s">
        <v>1431</v>
      </c>
      <c r="E3452" s="89">
        <v>23</v>
      </c>
      <c r="F3452" s="89">
        <v>18</v>
      </c>
      <c r="G3452" s="89">
        <v>0</v>
      </c>
      <c r="H3452" s="89">
        <v>2</v>
      </c>
      <c r="I3452" s="89">
        <v>2</v>
      </c>
      <c r="J3452" s="89">
        <v>2</v>
      </c>
      <c r="K3452" s="89">
        <v>0</v>
      </c>
      <c r="L3452" s="89">
        <v>0</v>
      </c>
      <c r="M3452" s="89">
        <v>0</v>
      </c>
      <c r="N3452" s="89">
        <v>0</v>
      </c>
      <c r="O3452" s="89">
        <v>2</v>
      </c>
      <c r="P3452" s="89">
        <v>181</v>
      </c>
      <c r="Q3452" s="89">
        <v>13153.5</v>
      </c>
      <c r="R3452" s="88">
        <f>VLOOKUP(P3452,NEW_TRAIN_TEST!$A$1:$M$980,13,0)</f>
        <v>12641.5</v>
      </c>
      <c r="S3452" s="88">
        <f>VLOOKUP(P3452,NEW_TRAIN_TEST!$A$1:$M$980,11,0)</f>
        <v>14446</v>
      </c>
      <c r="T3452" s="6">
        <f t="shared" si="106"/>
        <v>0</v>
      </c>
      <c r="U3452" s="6">
        <f t="shared" si="107"/>
        <v>0</v>
      </c>
    </row>
    <row r="3453" spans="1:21" x14ac:dyDescent="0.2">
      <c r="A3453" s="88">
        <v>3451</v>
      </c>
      <c r="B3453" s="88">
        <v>3</v>
      </c>
      <c r="C3453" s="88" t="s">
        <v>2121</v>
      </c>
      <c r="D3453" s="89" t="s">
        <v>1431</v>
      </c>
      <c r="E3453" s="89">
        <v>3</v>
      </c>
      <c r="F3453" s="89">
        <v>1</v>
      </c>
      <c r="G3453" s="89">
        <v>0</v>
      </c>
      <c r="H3453" s="89">
        <v>0</v>
      </c>
      <c r="I3453" s="89">
        <v>2</v>
      </c>
      <c r="J3453" s="89">
        <v>0</v>
      </c>
      <c r="K3453" s="89">
        <v>0</v>
      </c>
      <c r="L3453" s="89">
        <v>0</v>
      </c>
      <c r="M3453" s="89">
        <v>0</v>
      </c>
      <c r="N3453" s="89">
        <v>0</v>
      </c>
      <c r="O3453" s="89">
        <v>2</v>
      </c>
      <c r="P3453" s="89">
        <v>521</v>
      </c>
      <c r="Q3453" s="89">
        <v>5621</v>
      </c>
      <c r="R3453" s="88">
        <f>VLOOKUP(P3453,NEW_TRAIN_TEST!$A$1:$M$980,13,0)</f>
        <v>5223</v>
      </c>
      <c r="S3453" s="88">
        <f>VLOOKUP(P3453,NEW_TRAIN_TEST!$A$1:$M$980,11,0)</f>
        <v>5888</v>
      </c>
      <c r="T3453" s="6">
        <f t="shared" si="106"/>
        <v>0</v>
      </c>
      <c r="U3453" s="6">
        <f t="shared" si="107"/>
        <v>0</v>
      </c>
    </row>
    <row r="3454" spans="1:21" x14ac:dyDescent="0.2">
      <c r="A3454" s="88">
        <v>3452</v>
      </c>
      <c r="B3454" s="88">
        <v>3</v>
      </c>
      <c r="C3454" s="88" t="s">
        <v>2121</v>
      </c>
      <c r="D3454" s="89" t="s">
        <v>1431</v>
      </c>
      <c r="E3454" s="89">
        <v>16</v>
      </c>
      <c r="F3454" s="89">
        <v>0</v>
      </c>
      <c r="G3454" s="89">
        <v>0</v>
      </c>
      <c r="H3454" s="89">
        <v>0</v>
      </c>
      <c r="I3454" s="89">
        <v>0</v>
      </c>
      <c r="J3454" s="89">
        <v>0</v>
      </c>
      <c r="K3454" s="89">
        <v>0</v>
      </c>
      <c r="L3454" s="89">
        <v>0</v>
      </c>
      <c r="M3454" s="89">
        <v>0</v>
      </c>
      <c r="N3454" s="89">
        <v>0</v>
      </c>
      <c r="O3454" s="89">
        <v>0</v>
      </c>
      <c r="P3454" s="89">
        <v>479</v>
      </c>
      <c r="Q3454" s="89">
        <v>8410</v>
      </c>
      <c r="R3454" s="88">
        <f>VLOOKUP(P3454,NEW_TRAIN_TEST!$A$1:$M$980,13,0)</f>
        <v>2669</v>
      </c>
      <c r="S3454" s="88">
        <f>VLOOKUP(P3454,NEW_TRAIN_TEST!$A$1:$M$980,11,0)</f>
        <v>8675</v>
      </c>
      <c r="T3454" s="6">
        <f t="shared" si="106"/>
        <v>0</v>
      </c>
      <c r="U3454" s="6">
        <f t="shared" si="107"/>
        <v>0</v>
      </c>
    </row>
    <row r="3455" spans="1:21" x14ac:dyDescent="0.2">
      <c r="A3455" s="88">
        <v>3453</v>
      </c>
      <c r="B3455" s="88">
        <v>3</v>
      </c>
      <c r="C3455" s="88" t="s">
        <v>2121</v>
      </c>
      <c r="D3455" s="89" t="s">
        <v>1431</v>
      </c>
      <c r="E3455" s="89">
        <v>14</v>
      </c>
      <c r="F3455" s="89">
        <v>0</v>
      </c>
      <c r="G3455" s="89">
        <v>0</v>
      </c>
      <c r="H3455" s="89">
        <v>0</v>
      </c>
      <c r="I3455" s="89">
        <v>0</v>
      </c>
      <c r="J3455" s="89">
        <v>0</v>
      </c>
      <c r="K3455" s="89">
        <v>0</v>
      </c>
      <c r="L3455" s="89">
        <v>0</v>
      </c>
      <c r="M3455" s="89">
        <v>0</v>
      </c>
      <c r="N3455" s="89">
        <v>0</v>
      </c>
      <c r="O3455" s="89">
        <v>0</v>
      </c>
      <c r="P3455" s="89">
        <v>875</v>
      </c>
      <c r="Q3455" s="89">
        <v>11818.5</v>
      </c>
      <c r="R3455" s="88">
        <f>VLOOKUP(P3455,NEW_TRAIN_TEST!$A$1:$M$980,13,0)</f>
        <v>10721</v>
      </c>
      <c r="S3455" s="88">
        <f>VLOOKUP(P3455,NEW_TRAIN_TEST!$A$1:$M$980,11,0)</f>
        <v>11950</v>
      </c>
      <c r="T3455" s="6">
        <f t="shared" si="106"/>
        <v>0</v>
      </c>
      <c r="U3455" s="6">
        <f t="shared" si="107"/>
        <v>0</v>
      </c>
    </row>
    <row r="3456" spans="1:21" x14ac:dyDescent="0.2">
      <c r="A3456" s="88">
        <v>3454</v>
      </c>
      <c r="B3456" s="88">
        <v>3</v>
      </c>
      <c r="C3456" s="88" t="s">
        <v>2121</v>
      </c>
      <c r="D3456" s="89" t="s">
        <v>1431</v>
      </c>
      <c r="E3456" s="89">
        <v>17</v>
      </c>
      <c r="F3456" s="89">
        <v>1</v>
      </c>
      <c r="G3456" s="89">
        <v>0</v>
      </c>
      <c r="H3456" s="89">
        <v>0</v>
      </c>
      <c r="I3456" s="89">
        <v>2</v>
      </c>
      <c r="J3456" s="89">
        <v>0</v>
      </c>
      <c r="K3456" s="89">
        <v>0</v>
      </c>
      <c r="L3456" s="89">
        <v>0</v>
      </c>
      <c r="M3456" s="89">
        <v>0</v>
      </c>
      <c r="N3456" s="89">
        <v>0</v>
      </c>
      <c r="O3456" s="89">
        <v>2</v>
      </c>
      <c r="P3456" s="89">
        <v>815</v>
      </c>
      <c r="Q3456" s="89">
        <v>8276</v>
      </c>
      <c r="R3456" s="88">
        <f>VLOOKUP(P3456,NEW_TRAIN_TEST!$A$1:$M$980,13,0)</f>
        <v>7279</v>
      </c>
      <c r="S3456" s="88">
        <f>VLOOKUP(P3456,NEW_TRAIN_TEST!$A$1:$M$980,11,0)</f>
        <v>8669</v>
      </c>
      <c r="T3456" s="6">
        <f t="shared" si="106"/>
        <v>0</v>
      </c>
      <c r="U3456" s="6">
        <f t="shared" si="107"/>
        <v>0</v>
      </c>
    </row>
    <row r="3457" spans="1:21" x14ac:dyDescent="0.2">
      <c r="A3457" s="88">
        <v>3455</v>
      </c>
      <c r="B3457" s="88">
        <v>3</v>
      </c>
      <c r="C3457" s="88" t="s">
        <v>2121</v>
      </c>
      <c r="D3457" s="89" t="s">
        <v>1431</v>
      </c>
      <c r="E3457" s="89">
        <v>10</v>
      </c>
      <c r="F3457" s="89">
        <v>0</v>
      </c>
      <c r="G3457" s="89">
        <v>0</v>
      </c>
      <c r="H3457" s="89">
        <v>0</v>
      </c>
      <c r="I3457" s="89">
        <v>0</v>
      </c>
      <c r="J3457" s="89">
        <v>0</v>
      </c>
      <c r="K3457" s="89">
        <v>0</v>
      </c>
      <c r="L3457" s="89">
        <v>1</v>
      </c>
      <c r="M3457" s="89">
        <v>0</v>
      </c>
      <c r="N3457" s="89">
        <v>0</v>
      </c>
      <c r="O3457" s="89">
        <v>0</v>
      </c>
      <c r="P3457" s="89">
        <v>29</v>
      </c>
      <c r="Q3457" s="89">
        <v>7593</v>
      </c>
      <c r="R3457" s="88">
        <f>VLOOKUP(P3457,NEW_TRAIN_TEST!$A$1:$M$980,13,0)</f>
        <v>7420.5</v>
      </c>
      <c r="S3457" s="88">
        <f>VLOOKUP(P3457,NEW_TRAIN_TEST!$A$1:$M$980,11,0)</f>
        <v>7661</v>
      </c>
      <c r="T3457" s="6">
        <f t="shared" si="106"/>
        <v>1</v>
      </c>
      <c r="U3457" s="6">
        <f t="shared" si="107"/>
        <v>0</v>
      </c>
    </row>
    <row r="3458" spans="1:21" x14ac:dyDescent="0.2">
      <c r="A3458" s="88">
        <v>3456</v>
      </c>
      <c r="B3458" s="88">
        <v>3</v>
      </c>
      <c r="C3458" s="88" t="s">
        <v>2121</v>
      </c>
      <c r="D3458" s="89" t="s">
        <v>1431</v>
      </c>
      <c r="E3458" s="89">
        <v>5</v>
      </c>
      <c r="F3458" s="89">
        <v>2</v>
      </c>
      <c r="G3458" s="89">
        <v>1</v>
      </c>
      <c r="H3458" s="89">
        <v>2</v>
      </c>
      <c r="I3458" s="89">
        <v>2</v>
      </c>
      <c r="J3458" s="89">
        <v>0</v>
      </c>
      <c r="K3458" s="89">
        <v>0</v>
      </c>
      <c r="L3458" s="89">
        <v>1</v>
      </c>
      <c r="M3458" s="89">
        <v>0</v>
      </c>
      <c r="N3458" s="89">
        <v>0</v>
      </c>
      <c r="O3458" s="89">
        <v>2</v>
      </c>
      <c r="P3458" s="89">
        <v>359</v>
      </c>
      <c r="Q3458" s="89">
        <v>5021</v>
      </c>
      <c r="R3458" s="88">
        <f>VLOOKUP(P3458,NEW_TRAIN_TEST!$A$1:$M$980,13,0)</f>
        <v>4942</v>
      </c>
      <c r="S3458" s="88">
        <f>VLOOKUP(P3458,NEW_TRAIN_TEST!$A$1:$M$980,11,0)</f>
        <v>5840</v>
      </c>
      <c r="T3458" s="6">
        <f t="shared" si="106"/>
        <v>1</v>
      </c>
      <c r="U3458" s="6">
        <f t="shared" si="107"/>
        <v>0</v>
      </c>
    </row>
    <row r="3459" spans="1:21" x14ac:dyDescent="0.2">
      <c r="A3459" s="88">
        <v>3457</v>
      </c>
      <c r="B3459" s="88">
        <v>3</v>
      </c>
      <c r="C3459" s="88" t="s">
        <v>2121</v>
      </c>
      <c r="D3459" s="89" t="s">
        <v>1431</v>
      </c>
      <c r="E3459" s="89">
        <v>11</v>
      </c>
      <c r="F3459" s="89">
        <v>5</v>
      </c>
      <c r="G3459" s="89">
        <v>0</v>
      </c>
      <c r="H3459" s="89">
        <v>2</v>
      </c>
      <c r="I3459" s="89">
        <v>2</v>
      </c>
      <c r="J3459" s="89">
        <v>0</v>
      </c>
      <c r="K3459" s="89">
        <v>0</v>
      </c>
      <c r="L3459" s="89">
        <v>1</v>
      </c>
      <c r="M3459" s="89">
        <v>0</v>
      </c>
      <c r="N3459" s="89">
        <v>0</v>
      </c>
      <c r="O3459" s="89">
        <v>2</v>
      </c>
      <c r="P3459" s="89">
        <v>127</v>
      </c>
      <c r="Q3459" s="89">
        <v>5357</v>
      </c>
      <c r="R3459" s="88">
        <f>VLOOKUP(P3459,NEW_TRAIN_TEST!$A$1:$M$980,13,0)</f>
        <v>5263</v>
      </c>
      <c r="S3459" s="88">
        <f>VLOOKUP(P3459,NEW_TRAIN_TEST!$A$1:$M$980,11,0)</f>
        <v>5427</v>
      </c>
      <c r="T3459" s="6">
        <f t="shared" ref="T3459:T3522" si="108">IF(L3459&gt;0,1,0)</f>
        <v>1</v>
      </c>
      <c r="U3459" s="6">
        <f t="shared" ref="U3459:U3522" si="109">IF(M3459&gt;0,1,0)</f>
        <v>0</v>
      </c>
    </row>
    <row r="3460" spans="1:21" x14ac:dyDescent="0.2">
      <c r="A3460" s="88">
        <v>3458</v>
      </c>
      <c r="B3460" s="88">
        <v>3</v>
      </c>
      <c r="C3460" s="88" t="s">
        <v>2121</v>
      </c>
      <c r="D3460" s="89" t="s">
        <v>1431</v>
      </c>
      <c r="E3460" s="89">
        <v>9</v>
      </c>
      <c r="F3460" s="89">
        <v>5</v>
      </c>
      <c r="G3460" s="89">
        <v>0</v>
      </c>
      <c r="H3460" s="89">
        <v>2</v>
      </c>
      <c r="I3460" s="89">
        <v>0</v>
      </c>
      <c r="J3460" s="89">
        <v>0</v>
      </c>
      <c r="K3460" s="89">
        <v>0</v>
      </c>
      <c r="L3460" s="89">
        <v>1</v>
      </c>
      <c r="M3460" s="89">
        <v>27</v>
      </c>
      <c r="N3460" s="89">
        <v>0</v>
      </c>
      <c r="O3460" s="89">
        <v>0</v>
      </c>
      <c r="P3460" s="89">
        <v>127</v>
      </c>
      <c r="Q3460" s="89">
        <v>5381.5</v>
      </c>
      <c r="R3460" s="88">
        <f>VLOOKUP(P3460,NEW_TRAIN_TEST!$A$1:$M$980,13,0)</f>
        <v>5263</v>
      </c>
      <c r="S3460" s="88">
        <f>VLOOKUP(P3460,NEW_TRAIN_TEST!$A$1:$M$980,11,0)</f>
        <v>5427</v>
      </c>
      <c r="T3460" s="6">
        <f t="shared" si="108"/>
        <v>1</v>
      </c>
      <c r="U3460" s="6">
        <f t="shared" si="109"/>
        <v>1</v>
      </c>
    </row>
    <row r="3461" spans="1:21" x14ac:dyDescent="0.2">
      <c r="A3461" s="88">
        <v>3459</v>
      </c>
      <c r="B3461" s="88">
        <v>3</v>
      </c>
      <c r="C3461" s="88" t="s">
        <v>2121</v>
      </c>
      <c r="D3461" s="89" t="s">
        <v>1431</v>
      </c>
      <c r="E3461" s="89">
        <v>0</v>
      </c>
      <c r="F3461" s="89">
        <v>5</v>
      </c>
      <c r="G3461" s="89">
        <v>0</v>
      </c>
      <c r="H3461" s="89">
        <v>2</v>
      </c>
      <c r="I3461" s="89">
        <v>2</v>
      </c>
      <c r="J3461" s="89">
        <v>2</v>
      </c>
      <c r="K3461" s="89">
        <v>0</v>
      </c>
      <c r="L3461" s="89">
        <v>1</v>
      </c>
      <c r="M3461" s="89">
        <v>12</v>
      </c>
      <c r="N3461" s="89">
        <v>0</v>
      </c>
      <c r="O3461" s="89">
        <v>2</v>
      </c>
      <c r="P3461" s="89">
        <v>562</v>
      </c>
      <c r="Q3461" s="89">
        <v>2334</v>
      </c>
      <c r="R3461" s="88">
        <f>VLOOKUP(P3461,NEW_TRAIN_TEST!$A$1:$M$980,13,0)</f>
        <v>2334</v>
      </c>
      <c r="S3461" s="88">
        <f>VLOOKUP(P3461,NEW_TRAIN_TEST!$A$1:$M$980,11,0)</f>
        <v>3224</v>
      </c>
      <c r="T3461" s="6">
        <f t="shared" si="108"/>
        <v>1</v>
      </c>
      <c r="U3461" s="6">
        <f t="shared" si="109"/>
        <v>1</v>
      </c>
    </row>
    <row r="3462" spans="1:21" x14ac:dyDescent="0.2">
      <c r="A3462" s="88">
        <v>3460</v>
      </c>
      <c r="B3462" s="88">
        <v>3</v>
      </c>
      <c r="C3462" s="88" t="s">
        <v>2121</v>
      </c>
      <c r="D3462" s="89" t="s">
        <v>1431</v>
      </c>
      <c r="E3462" s="89">
        <v>4</v>
      </c>
      <c r="F3462" s="89">
        <v>1</v>
      </c>
      <c r="G3462" s="89">
        <v>0</v>
      </c>
      <c r="H3462" s="89">
        <v>0</v>
      </c>
      <c r="I3462" s="89">
        <v>2</v>
      </c>
      <c r="J3462" s="89">
        <v>0</v>
      </c>
      <c r="K3462" s="89">
        <v>0</v>
      </c>
      <c r="L3462" s="89">
        <v>1</v>
      </c>
      <c r="M3462" s="89">
        <v>0</v>
      </c>
      <c r="N3462" s="89">
        <v>0</v>
      </c>
      <c r="O3462" s="89">
        <v>2</v>
      </c>
      <c r="P3462" s="89">
        <v>562</v>
      </c>
      <c r="Q3462" s="89">
        <v>2522.5</v>
      </c>
      <c r="R3462" s="88">
        <f>VLOOKUP(P3462,NEW_TRAIN_TEST!$A$1:$M$980,13,0)</f>
        <v>2334</v>
      </c>
      <c r="S3462" s="88">
        <f>VLOOKUP(P3462,NEW_TRAIN_TEST!$A$1:$M$980,11,0)</f>
        <v>3224</v>
      </c>
      <c r="T3462" s="6">
        <f t="shared" si="108"/>
        <v>1</v>
      </c>
      <c r="U3462" s="6">
        <f t="shared" si="109"/>
        <v>0</v>
      </c>
    </row>
    <row r="3463" spans="1:21" x14ac:dyDescent="0.2">
      <c r="A3463" s="88">
        <v>3461</v>
      </c>
      <c r="B3463" s="88">
        <v>3</v>
      </c>
      <c r="C3463" s="88" t="s">
        <v>2121</v>
      </c>
      <c r="D3463" s="89" t="s">
        <v>1431</v>
      </c>
      <c r="E3463" s="89">
        <v>7</v>
      </c>
      <c r="F3463" s="89">
        <v>0</v>
      </c>
      <c r="G3463" s="89">
        <v>0</v>
      </c>
      <c r="H3463" s="89">
        <v>0</v>
      </c>
      <c r="I3463" s="89">
        <v>0</v>
      </c>
      <c r="J3463" s="89">
        <v>0</v>
      </c>
      <c r="K3463" s="89">
        <v>0</v>
      </c>
      <c r="L3463" s="89">
        <v>1</v>
      </c>
      <c r="M3463" s="89">
        <v>0</v>
      </c>
      <c r="N3463" s="89">
        <v>0</v>
      </c>
      <c r="O3463" s="89">
        <v>0</v>
      </c>
      <c r="P3463" s="89">
        <v>305</v>
      </c>
      <c r="Q3463" s="89">
        <v>8583</v>
      </c>
      <c r="R3463" s="88">
        <f>VLOOKUP(P3463,NEW_TRAIN_TEST!$A$1:$M$980,13,0)</f>
        <v>8459</v>
      </c>
      <c r="S3463" s="88">
        <f>VLOOKUP(P3463,NEW_TRAIN_TEST!$A$1:$M$980,11,0)</f>
        <v>8859</v>
      </c>
      <c r="T3463" s="6">
        <f t="shared" si="108"/>
        <v>1</v>
      </c>
      <c r="U3463" s="6">
        <f t="shared" si="109"/>
        <v>0</v>
      </c>
    </row>
    <row r="3464" spans="1:21" x14ac:dyDescent="0.2">
      <c r="A3464" s="88">
        <v>3462</v>
      </c>
      <c r="B3464" s="88">
        <v>3</v>
      </c>
      <c r="C3464" s="88" t="s">
        <v>2121</v>
      </c>
      <c r="D3464" s="89" t="s">
        <v>1431</v>
      </c>
      <c r="E3464" s="89">
        <v>18</v>
      </c>
      <c r="F3464" s="89">
        <v>4</v>
      </c>
      <c r="G3464" s="89">
        <v>0</v>
      </c>
      <c r="H3464" s="89">
        <v>2</v>
      </c>
      <c r="I3464" s="89">
        <v>2</v>
      </c>
      <c r="J3464" s="89">
        <v>0</v>
      </c>
      <c r="K3464" s="89">
        <v>0</v>
      </c>
      <c r="L3464" s="89">
        <v>0</v>
      </c>
      <c r="M3464" s="89">
        <v>0</v>
      </c>
      <c r="N3464" s="89">
        <v>0</v>
      </c>
      <c r="O3464" s="89">
        <v>2</v>
      </c>
      <c r="P3464" s="89">
        <v>524</v>
      </c>
      <c r="Q3464" s="89">
        <v>12805</v>
      </c>
      <c r="R3464" s="88">
        <f>VLOOKUP(P3464,NEW_TRAIN_TEST!$A$1:$M$980,13,0)</f>
        <v>12561.5</v>
      </c>
      <c r="S3464" s="88">
        <f>VLOOKUP(P3464,NEW_TRAIN_TEST!$A$1:$M$980,11,0)</f>
        <v>13001</v>
      </c>
      <c r="T3464" s="6">
        <f t="shared" si="108"/>
        <v>0</v>
      </c>
      <c r="U3464" s="6">
        <f t="shared" si="109"/>
        <v>0</v>
      </c>
    </row>
    <row r="3465" spans="1:21" x14ac:dyDescent="0.2">
      <c r="A3465" s="88">
        <v>3463</v>
      </c>
      <c r="B3465" s="88">
        <v>3</v>
      </c>
      <c r="C3465" s="88" t="s">
        <v>2121</v>
      </c>
      <c r="D3465" s="89" t="s">
        <v>1431</v>
      </c>
      <c r="E3465" s="89">
        <v>8</v>
      </c>
      <c r="F3465" s="89">
        <v>5</v>
      </c>
      <c r="G3465" s="89">
        <v>0</v>
      </c>
      <c r="H3465" s="89">
        <v>2</v>
      </c>
      <c r="I3465" s="89">
        <v>2</v>
      </c>
      <c r="J3465" s="89">
        <v>0</v>
      </c>
      <c r="K3465" s="89">
        <v>0</v>
      </c>
      <c r="L3465" s="89">
        <v>1</v>
      </c>
      <c r="M3465" s="89">
        <v>34</v>
      </c>
      <c r="N3465" s="89">
        <v>0</v>
      </c>
      <c r="O3465" s="89">
        <v>2</v>
      </c>
      <c r="P3465" s="89">
        <v>524</v>
      </c>
      <c r="Q3465" s="89">
        <v>12842.5</v>
      </c>
      <c r="R3465" s="88">
        <f>VLOOKUP(P3465,NEW_TRAIN_TEST!$A$1:$M$980,13,0)</f>
        <v>12561.5</v>
      </c>
      <c r="S3465" s="88">
        <f>VLOOKUP(P3465,NEW_TRAIN_TEST!$A$1:$M$980,11,0)</f>
        <v>13001</v>
      </c>
      <c r="T3465" s="6">
        <f t="shared" si="108"/>
        <v>1</v>
      </c>
      <c r="U3465" s="6">
        <f t="shared" si="109"/>
        <v>1</v>
      </c>
    </row>
    <row r="3466" spans="1:21" x14ac:dyDescent="0.2">
      <c r="A3466" s="88">
        <v>3464</v>
      </c>
      <c r="B3466" s="88">
        <v>3</v>
      </c>
      <c r="C3466" s="88" t="s">
        <v>2121</v>
      </c>
      <c r="D3466" s="89" t="s">
        <v>1431</v>
      </c>
      <c r="E3466" s="89">
        <v>8</v>
      </c>
      <c r="F3466" s="89">
        <v>0</v>
      </c>
      <c r="G3466" s="89">
        <v>0</v>
      </c>
      <c r="H3466" s="89">
        <v>0</v>
      </c>
      <c r="I3466" s="89">
        <v>0</v>
      </c>
      <c r="J3466" s="89">
        <v>0</v>
      </c>
      <c r="K3466" s="89">
        <v>0</v>
      </c>
      <c r="L3466" s="89">
        <v>1</v>
      </c>
      <c r="M3466" s="89">
        <v>0</v>
      </c>
      <c r="N3466" s="89">
        <v>0</v>
      </c>
      <c r="O3466" s="89">
        <v>0</v>
      </c>
      <c r="P3466" s="89">
        <v>774</v>
      </c>
      <c r="Q3466" s="89">
        <v>7370</v>
      </c>
      <c r="R3466" s="88">
        <f>VLOOKUP(P3466,NEW_TRAIN_TEST!$A$1:$M$980,13,0)</f>
        <v>6982</v>
      </c>
      <c r="S3466" s="88">
        <f>VLOOKUP(P3466,NEW_TRAIN_TEST!$A$1:$M$980,11,0)</f>
        <v>8044</v>
      </c>
      <c r="T3466" s="6">
        <f t="shared" si="108"/>
        <v>1</v>
      </c>
      <c r="U3466" s="6">
        <f t="shared" si="109"/>
        <v>0</v>
      </c>
    </row>
    <row r="3467" spans="1:21" x14ac:dyDescent="0.2">
      <c r="A3467" s="88">
        <v>3465</v>
      </c>
      <c r="B3467" s="88">
        <v>3</v>
      </c>
      <c r="C3467" s="88" t="s">
        <v>2121</v>
      </c>
      <c r="D3467" s="89" t="s">
        <v>1431</v>
      </c>
      <c r="E3467" s="89">
        <v>3</v>
      </c>
      <c r="F3467" s="89">
        <v>1</v>
      </c>
      <c r="G3467" s="89">
        <v>0</v>
      </c>
      <c r="H3467" s="89">
        <v>0</v>
      </c>
      <c r="I3467" s="89">
        <v>2</v>
      </c>
      <c r="J3467" s="89">
        <v>0</v>
      </c>
      <c r="K3467" s="89">
        <v>0</v>
      </c>
      <c r="L3467" s="89">
        <v>0</v>
      </c>
      <c r="M3467" s="89">
        <v>0</v>
      </c>
      <c r="N3467" s="89">
        <v>0</v>
      </c>
      <c r="O3467" s="89">
        <v>2</v>
      </c>
      <c r="P3467" s="89">
        <v>331</v>
      </c>
      <c r="Q3467" s="89">
        <v>7966.5</v>
      </c>
      <c r="R3467" s="88">
        <f>VLOOKUP(P3467,NEW_TRAIN_TEST!$A$1:$M$980,13,0)</f>
        <v>7941.5</v>
      </c>
      <c r="S3467" s="88">
        <f>VLOOKUP(P3467,NEW_TRAIN_TEST!$A$1:$M$980,11,0)</f>
        <v>8066</v>
      </c>
      <c r="T3467" s="6">
        <f t="shared" si="108"/>
        <v>0</v>
      </c>
      <c r="U3467" s="6">
        <f t="shared" si="109"/>
        <v>0</v>
      </c>
    </row>
    <row r="3468" spans="1:21" x14ac:dyDescent="0.2">
      <c r="A3468" s="88">
        <v>3466</v>
      </c>
      <c r="B3468" s="88">
        <v>3</v>
      </c>
      <c r="C3468" s="88" t="s">
        <v>2121</v>
      </c>
      <c r="D3468" s="89" t="s">
        <v>1431</v>
      </c>
      <c r="E3468" s="89">
        <v>13</v>
      </c>
      <c r="F3468" s="89">
        <v>8</v>
      </c>
      <c r="G3468" s="89">
        <v>0</v>
      </c>
      <c r="H3468" s="89">
        <v>2</v>
      </c>
      <c r="I3468" s="89">
        <v>2</v>
      </c>
      <c r="J3468" s="89">
        <v>0</v>
      </c>
      <c r="K3468" s="89">
        <v>0</v>
      </c>
      <c r="L3468" s="89">
        <v>0</v>
      </c>
      <c r="M3468" s="89">
        <v>0</v>
      </c>
      <c r="N3468" s="89">
        <v>0</v>
      </c>
      <c r="O3468" s="89">
        <v>2</v>
      </c>
      <c r="P3468" s="89">
        <v>282</v>
      </c>
      <c r="Q3468" s="89">
        <v>14489</v>
      </c>
      <c r="R3468" s="88">
        <f>VLOOKUP(P3468,NEW_TRAIN_TEST!$A$1:$M$980,13,0)</f>
        <v>14397.5</v>
      </c>
      <c r="S3468" s="88">
        <f>VLOOKUP(P3468,NEW_TRAIN_TEST!$A$1:$M$980,11,0)</f>
        <v>15131</v>
      </c>
      <c r="T3468" s="6">
        <f t="shared" si="108"/>
        <v>0</v>
      </c>
      <c r="U3468" s="6">
        <f t="shared" si="109"/>
        <v>0</v>
      </c>
    </row>
    <row r="3469" spans="1:21" x14ac:dyDescent="0.2">
      <c r="A3469" s="88">
        <v>3467</v>
      </c>
      <c r="B3469" s="88">
        <v>3</v>
      </c>
      <c r="C3469" s="88" t="s">
        <v>2121</v>
      </c>
      <c r="D3469" s="89" t="s">
        <v>1431</v>
      </c>
      <c r="E3469" s="89">
        <v>19</v>
      </c>
      <c r="F3469" s="89">
        <v>6</v>
      </c>
      <c r="G3469" s="89">
        <v>0</v>
      </c>
      <c r="H3469" s="89">
        <v>2</v>
      </c>
      <c r="I3469" s="89">
        <v>2</v>
      </c>
      <c r="J3469" s="89">
        <v>0</v>
      </c>
      <c r="K3469" s="89">
        <v>0</v>
      </c>
      <c r="L3469" s="89">
        <v>0</v>
      </c>
      <c r="M3469" s="89">
        <v>0</v>
      </c>
      <c r="N3469" s="89">
        <v>0</v>
      </c>
      <c r="O3469" s="89">
        <v>2</v>
      </c>
      <c r="P3469" s="89">
        <v>822</v>
      </c>
      <c r="Q3469" s="89">
        <v>10364</v>
      </c>
      <c r="R3469" s="88">
        <f>VLOOKUP(P3469,NEW_TRAIN_TEST!$A$1:$M$980,13,0)</f>
        <v>9174.5</v>
      </c>
      <c r="S3469" s="88">
        <f>VLOOKUP(P3469,NEW_TRAIN_TEST!$A$1:$M$980,11,0)</f>
        <v>10804</v>
      </c>
      <c r="T3469" s="6">
        <f t="shared" si="108"/>
        <v>0</v>
      </c>
      <c r="U3469" s="6">
        <f t="shared" si="109"/>
        <v>0</v>
      </c>
    </row>
    <row r="3470" spans="1:21" x14ac:dyDescent="0.2">
      <c r="A3470" s="88">
        <v>3468</v>
      </c>
      <c r="B3470" s="88">
        <v>3</v>
      </c>
      <c r="C3470" s="88" t="s">
        <v>2121</v>
      </c>
      <c r="D3470" s="89" t="s">
        <v>1431</v>
      </c>
      <c r="E3470" s="89">
        <v>0</v>
      </c>
      <c r="F3470" s="89">
        <v>2</v>
      </c>
      <c r="G3470" s="89">
        <v>0</v>
      </c>
      <c r="H3470" s="89">
        <v>2</v>
      </c>
      <c r="I3470" s="89">
        <v>2</v>
      </c>
      <c r="J3470" s="89">
        <v>0</v>
      </c>
      <c r="K3470" s="89">
        <v>0</v>
      </c>
      <c r="L3470" s="89">
        <v>0</v>
      </c>
      <c r="M3470" s="89">
        <v>0</v>
      </c>
      <c r="N3470" s="89">
        <v>0</v>
      </c>
      <c r="O3470" s="89">
        <v>2</v>
      </c>
      <c r="P3470" s="89">
        <v>862</v>
      </c>
      <c r="Q3470" s="89">
        <v>8742.5</v>
      </c>
      <c r="R3470" s="88">
        <f>VLOOKUP(P3470,NEW_TRAIN_TEST!$A$1:$M$980,13,0)</f>
        <v>8742.5</v>
      </c>
      <c r="S3470" s="88">
        <f>VLOOKUP(P3470,NEW_TRAIN_TEST!$A$1:$M$980,11,0)</f>
        <v>8972</v>
      </c>
      <c r="T3470" s="6">
        <f t="shared" si="108"/>
        <v>0</v>
      </c>
      <c r="U3470" s="6">
        <f t="shared" si="109"/>
        <v>0</v>
      </c>
    </row>
    <row r="3471" spans="1:21" x14ac:dyDescent="0.2">
      <c r="A3471" s="88">
        <v>3469</v>
      </c>
      <c r="B3471" s="88">
        <v>3</v>
      </c>
      <c r="C3471" s="88" t="s">
        <v>2121</v>
      </c>
      <c r="D3471" s="89" t="s">
        <v>1431</v>
      </c>
      <c r="E3471" s="89">
        <v>0</v>
      </c>
      <c r="F3471" s="89">
        <v>2</v>
      </c>
      <c r="G3471" s="89">
        <v>0</v>
      </c>
      <c r="H3471" s="89">
        <v>2</v>
      </c>
      <c r="I3471" s="89">
        <v>2</v>
      </c>
      <c r="J3471" s="89">
        <v>0</v>
      </c>
      <c r="K3471" s="89">
        <v>0</v>
      </c>
      <c r="L3471" s="89">
        <v>0</v>
      </c>
      <c r="M3471" s="89">
        <v>0</v>
      </c>
      <c r="N3471" s="89">
        <v>0</v>
      </c>
      <c r="O3471" s="89">
        <v>2</v>
      </c>
      <c r="P3471" s="89">
        <v>862</v>
      </c>
      <c r="Q3471" s="89">
        <v>8823.5</v>
      </c>
      <c r="R3471" s="88">
        <f>VLOOKUP(P3471,NEW_TRAIN_TEST!$A$1:$M$980,13,0)</f>
        <v>8742.5</v>
      </c>
      <c r="S3471" s="88">
        <f>VLOOKUP(P3471,NEW_TRAIN_TEST!$A$1:$M$980,11,0)</f>
        <v>8972</v>
      </c>
      <c r="T3471" s="6">
        <f t="shared" si="108"/>
        <v>0</v>
      </c>
      <c r="U3471" s="6">
        <f t="shared" si="109"/>
        <v>0</v>
      </c>
    </row>
    <row r="3472" spans="1:21" x14ac:dyDescent="0.2">
      <c r="A3472" s="88">
        <v>3470</v>
      </c>
      <c r="B3472" s="88">
        <v>3</v>
      </c>
      <c r="C3472" s="88" t="s">
        <v>2121</v>
      </c>
      <c r="D3472" s="89" t="s">
        <v>1431</v>
      </c>
      <c r="E3472" s="89">
        <v>0</v>
      </c>
      <c r="F3472" s="89">
        <v>5</v>
      </c>
      <c r="G3472" s="89">
        <v>0</v>
      </c>
      <c r="H3472" s="89">
        <v>0</v>
      </c>
      <c r="I3472" s="89">
        <v>2</v>
      </c>
      <c r="J3472" s="89">
        <v>0</v>
      </c>
      <c r="K3472" s="89">
        <v>0</v>
      </c>
      <c r="L3472" s="89">
        <v>0</v>
      </c>
      <c r="M3472" s="89">
        <v>0</v>
      </c>
      <c r="N3472" s="89">
        <v>0</v>
      </c>
      <c r="O3472" s="89">
        <v>2</v>
      </c>
      <c r="P3472" s="89">
        <v>862</v>
      </c>
      <c r="Q3472" s="89">
        <v>8844</v>
      </c>
      <c r="R3472" s="88">
        <f>VLOOKUP(P3472,NEW_TRAIN_TEST!$A$1:$M$980,13,0)</f>
        <v>8742.5</v>
      </c>
      <c r="S3472" s="88">
        <f>VLOOKUP(P3472,NEW_TRAIN_TEST!$A$1:$M$980,11,0)</f>
        <v>8972</v>
      </c>
      <c r="T3472" s="6">
        <f t="shared" si="108"/>
        <v>0</v>
      </c>
      <c r="U3472" s="6">
        <f t="shared" si="109"/>
        <v>0</v>
      </c>
    </row>
    <row r="3473" spans="1:21" x14ac:dyDescent="0.2">
      <c r="A3473" s="88">
        <v>3471</v>
      </c>
      <c r="B3473" s="88">
        <v>3</v>
      </c>
      <c r="C3473" s="88" t="s">
        <v>2121</v>
      </c>
      <c r="D3473" s="89" t="s">
        <v>1431</v>
      </c>
      <c r="E3473" s="89">
        <v>2</v>
      </c>
      <c r="F3473" s="89">
        <v>0</v>
      </c>
      <c r="G3473" s="89">
        <v>0</v>
      </c>
      <c r="H3473" s="89">
        <v>0</v>
      </c>
      <c r="I3473" s="89">
        <v>0</v>
      </c>
      <c r="J3473" s="89">
        <v>0</v>
      </c>
      <c r="K3473" s="89">
        <v>0</v>
      </c>
      <c r="L3473" s="89">
        <v>0</v>
      </c>
      <c r="M3473" s="89">
        <v>0</v>
      </c>
      <c r="N3473" s="89">
        <v>0</v>
      </c>
      <c r="O3473" s="89">
        <v>0</v>
      </c>
      <c r="P3473" s="89">
        <v>862</v>
      </c>
      <c r="Q3473" s="89">
        <v>8933</v>
      </c>
      <c r="R3473" s="88">
        <f>VLOOKUP(P3473,NEW_TRAIN_TEST!$A$1:$M$980,13,0)</f>
        <v>8742.5</v>
      </c>
      <c r="S3473" s="88">
        <f>VLOOKUP(P3473,NEW_TRAIN_TEST!$A$1:$M$980,11,0)</f>
        <v>8972</v>
      </c>
      <c r="T3473" s="6">
        <f t="shared" si="108"/>
        <v>0</v>
      </c>
      <c r="U3473" s="6">
        <f t="shared" si="109"/>
        <v>0</v>
      </c>
    </row>
    <row r="3474" spans="1:21" x14ac:dyDescent="0.2">
      <c r="A3474" s="88">
        <v>3472</v>
      </c>
      <c r="B3474" s="88">
        <v>3</v>
      </c>
      <c r="C3474" s="88" t="s">
        <v>2121</v>
      </c>
      <c r="D3474" s="89" t="s">
        <v>1431</v>
      </c>
      <c r="E3474" s="89">
        <v>15</v>
      </c>
      <c r="F3474" s="89">
        <v>0</v>
      </c>
      <c r="G3474" s="89">
        <v>0</v>
      </c>
      <c r="H3474" s="89">
        <v>0</v>
      </c>
      <c r="I3474" s="89">
        <v>0</v>
      </c>
      <c r="J3474" s="89">
        <v>0</v>
      </c>
      <c r="K3474" s="89">
        <v>0</v>
      </c>
      <c r="L3474" s="89">
        <v>0</v>
      </c>
      <c r="M3474" s="89">
        <v>0</v>
      </c>
      <c r="N3474" s="89">
        <v>0</v>
      </c>
      <c r="O3474" s="89">
        <v>0</v>
      </c>
      <c r="P3474" s="89">
        <v>128</v>
      </c>
      <c r="Q3474" s="89">
        <v>4698.5</v>
      </c>
      <c r="R3474" s="88">
        <f>VLOOKUP(P3474,NEW_TRAIN_TEST!$A$1:$M$980,13,0)</f>
        <v>4166</v>
      </c>
      <c r="S3474" s="88">
        <f>VLOOKUP(P3474,NEW_TRAIN_TEST!$A$1:$M$980,11,0)</f>
        <v>4750</v>
      </c>
      <c r="T3474" s="6">
        <f t="shared" si="108"/>
        <v>0</v>
      </c>
      <c r="U3474" s="6">
        <f t="shared" si="109"/>
        <v>0</v>
      </c>
    </row>
    <row r="3475" spans="1:21" x14ac:dyDescent="0.2">
      <c r="A3475" s="88">
        <v>3473</v>
      </c>
      <c r="B3475" s="88">
        <v>3</v>
      </c>
      <c r="C3475" s="88" t="s">
        <v>2121</v>
      </c>
      <c r="D3475" s="89" t="s">
        <v>1431</v>
      </c>
      <c r="E3475" s="89">
        <v>21</v>
      </c>
      <c r="F3475" s="89">
        <v>1</v>
      </c>
      <c r="G3475" s="89">
        <v>0</v>
      </c>
      <c r="H3475" s="89">
        <v>0</v>
      </c>
      <c r="I3475" s="89">
        <v>2</v>
      </c>
      <c r="J3475" s="89">
        <v>0</v>
      </c>
      <c r="K3475" s="89">
        <v>0</v>
      </c>
      <c r="L3475" s="89">
        <v>0</v>
      </c>
      <c r="M3475" s="89">
        <v>0</v>
      </c>
      <c r="N3475" s="89">
        <v>0</v>
      </c>
      <c r="O3475" s="89">
        <v>2</v>
      </c>
      <c r="P3475" s="89">
        <v>4</v>
      </c>
      <c r="Q3475" s="89">
        <v>7857.17</v>
      </c>
      <c r="R3475" s="88">
        <f>VLOOKUP(P3475,NEW_TRAIN_TEST!$A$1:$M$980,13,0)</f>
        <v>7262</v>
      </c>
      <c r="S3475" s="88">
        <f>VLOOKUP(P3475,NEW_TRAIN_TEST!$A$1:$M$980,11,0)</f>
        <v>8015</v>
      </c>
      <c r="T3475" s="6">
        <f t="shared" si="108"/>
        <v>0</v>
      </c>
      <c r="U3475" s="6">
        <f t="shared" si="109"/>
        <v>0</v>
      </c>
    </row>
    <row r="3476" spans="1:21" x14ac:dyDescent="0.2">
      <c r="A3476" s="88">
        <v>3474</v>
      </c>
      <c r="B3476" s="88">
        <v>3</v>
      </c>
      <c r="C3476" s="88" t="s">
        <v>2121</v>
      </c>
      <c r="D3476" s="89" t="s">
        <v>1431</v>
      </c>
      <c r="E3476" s="89">
        <v>8</v>
      </c>
      <c r="F3476" s="89">
        <v>3</v>
      </c>
      <c r="G3476" s="89">
        <v>0</v>
      </c>
      <c r="H3476" s="89">
        <v>2</v>
      </c>
      <c r="I3476" s="89">
        <v>2</v>
      </c>
      <c r="J3476" s="89">
        <v>0</v>
      </c>
      <c r="K3476" s="89">
        <v>0</v>
      </c>
      <c r="L3476" s="89">
        <v>1</v>
      </c>
      <c r="M3476" s="89">
        <v>0</v>
      </c>
      <c r="N3476" s="89">
        <v>0</v>
      </c>
      <c r="O3476" s="89">
        <v>2</v>
      </c>
      <c r="P3476" s="89">
        <v>326</v>
      </c>
      <c r="Q3476" s="89">
        <v>9345</v>
      </c>
      <c r="R3476" s="88">
        <f>VLOOKUP(P3476,NEW_TRAIN_TEST!$A$1:$M$980,13,0)</f>
        <v>9133</v>
      </c>
      <c r="S3476" s="88">
        <f>VLOOKUP(P3476,NEW_TRAIN_TEST!$A$1:$M$980,11,0)</f>
        <v>9768</v>
      </c>
      <c r="T3476" s="6">
        <f t="shared" si="108"/>
        <v>1</v>
      </c>
      <c r="U3476" s="6">
        <f t="shared" si="109"/>
        <v>0</v>
      </c>
    </row>
    <row r="3477" spans="1:21" x14ac:dyDescent="0.2">
      <c r="A3477" s="88">
        <v>3475</v>
      </c>
      <c r="B3477" s="88">
        <v>3</v>
      </c>
      <c r="C3477" s="88" t="s">
        <v>2121</v>
      </c>
      <c r="D3477" s="89" t="s">
        <v>1431</v>
      </c>
      <c r="E3477" s="89">
        <v>5</v>
      </c>
      <c r="F3477" s="89">
        <v>3</v>
      </c>
      <c r="G3477" s="89">
        <v>0</v>
      </c>
      <c r="H3477" s="89">
        <v>2</v>
      </c>
      <c r="I3477" s="89">
        <v>2</v>
      </c>
      <c r="J3477" s="89">
        <v>0</v>
      </c>
      <c r="K3477" s="89">
        <v>0</v>
      </c>
      <c r="L3477" s="89">
        <v>1</v>
      </c>
      <c r="M3477" s="89">
        <v>0</v>
      </c>
      <c r="N3477" s="89">
        <v>0</v>
      </c>
      <c r="O3477" s="89">
        <v>2</v>
      </c>
      <c r="P3477" s="89">
        <v>75</v>
      </c>
      <c r="Q3477" s="89">
        <v>594.5</v>
      </c>
      <c r="R3477" s="88">
        <f>VLOOKUP(P3477,NEW_TRAIN_TEST!$A$1:$M$980,13,0)</f>
        <v>588.5</v>
      </c>
      <c r="S3477" s="88">
        <f>VLOOKUP(P3477,NEW_TRAIN_TEST!$A$1:$M$980,11,0)</f>
        <v>601</v>
      </c>
      <c r="T3477" s="6">
        <f t="shared" si="108"/>
        <v>1</v>
      </c>
      <c r="U3477" s="6">
        <f t="shared" si="109"/>
        <v>0</v>
      </c>
    </row>
    <row r="3478" spans="1:21" x14ac:dyDescent="0.2">
      <c r="A3478" s="88">
        <v>3476</v>
      </c>
      <c r="B3478" s="88">
        <v>3</v>
      </c>
      <c r="C3478" s="88" t="s">
        <v>2121</v>
      </c>
      <c r="D3478" s="89" t="s">
        <v>1431</v>
      </c>
      <c r="E3478" s="89">
        <v>5</v>
      </c>
      <c r="F3478" s="89">
        <v>3</v>
      </c>
      <c r="G3478" s="89">
        <v>0</v>
      </c>
      <c r="H3478" s="89">
        <v>2</v>
      </c>
      <c r="I3478" s="89">
        <v>2</v>
      </c>
      <c r="J3478" s="89">
        <v>0</v>
      </c>
      <c r="K3478" s="89">
        <v>0</v>
      </c>
      <c r="L3478" s="89">
        <v>0</v>
      </c>
      <c r="M3478" s="89">
        <v>22</v>
      </c>
      <c r="N3478" s="89">
        <v>0</v>
      </c>
      <c r="O3478" s="89">
        <v>2</v>
      </c>
      <c r="P3478" s="89">
        <v>75</v>
      </c>
      <c r="Q3478" s="89">
        <v>594.5</v>
      </c>
      <c r="R3478" s="88">
        <f>VLOOKUP(P3478,NEW_TRAIN_TEST!$A$1:$M$980,13,0)</f>
        <v>588.5</v>
      </c>
      <c r="S3478" s="88">
        <f>VLOOKUP(P3478,NEW_TRAIN_TEST!$A$1:$M$980,11,0)</f>
        <v>601</v>
      </c>
      <c r="T3478" s="6">
        <f t="shared" si="108"/>
        <v>0</v>
      </c>
      <c r="U3478" s="6">
        <f t="shared" si="109"/>
        <v>1</v>
      </c>
    </row>
    <row r="3479" spans="1:21" x14ac:dyDescent="0.2">
      <c r="A3479" s="88">
        <v>3477</v>
      </c>
      <c r="B3479" s="88">
        <v>3</v>
      </c>
      <c r="C3479" s="88" t="s">
        <v>2121</v>
      </c>
      <c r="D3479" s="89" t="s">
        <v>1431</v>
      </c>
      <c r="E3479" s="89">
        <v>10</v>
      </c>
      <c r="F3479" s="89">
        <v>2</v>
      </c>
      <c r="G3479" s="89">
        <v>0</v>
      </c>
      <c r="H3479" s="89">
        <v>2</v>
      </c>
      <c r="I3479" s="89">
        <v>2</v>
      </c>
      <c r="J3479" s="89">
        <v>0</v>
      </c>
      <c r="K3479" s="89">
        <v>0</v>
      </c>
      <c r="L3479" s="89">
        <v>1</v>
      </c>
      <c r="M3479" s="89">
        <v>0</v>
      </c>
      <c r="N3479" s="89">
        <v>0</v>
      </c>
      <c r="O3479" s="89">
        <v>2</v>
      </c>
      <c r="P3479" s="89">
        <v>161</v>
      </c>
      <c r="Q3479" s="89">
        <v>11440</v>
      </c>
      <c r="R3479" s="88">
        <f>VLOOKUP(P3479,NEW_TRAIN_TEST!$A$1:$M$980,13,0)</f>
        <v>10165.5</v>
      </c>
      <c r="S3479" s="88">
        <f>VLOOKUP(P3479,NEW_TRAIN_TEST!$A$1:$M$980,11,0)</f>
        <v>11771</v>
      </c>
      <c r="T3479" s="6">
        <f t="shared" si="108"/>
        <v>1</v>
      </c>
      <c r="U3479" s="6">
        <f t="shared" si="109"/>
        <v>0</v>
      </c>
    </row>
    <row r="3480" spans="1:21" x14ac:dyDescent="0.2">
      <c r="A3480" s="88">
        <v>3478</v>
      </c>
      <c r="B3480" s="88">
        <v>3</v>
      </c>
      <c r="C3480" s="88" t="s">
        <v>2121</v>
      </c>
      <c r="D3480" s="89" t="s">
        <v>1431</v>
      </c>
      <c r="E3480" s="89">
        <v>10</v>
      </c>
      <c r="F3480" s="89">
        <v>2</v>
      </c>
      <c r="G3480" s="89">
        <v>1</v>
      </c>
      <c r="H3480" s="89">
        <v>2</v>
      </c>
      <c r="I3480" s="89">
        <v>2</v>
      </c>
      <c r="J3480" s="89">
        <v>0</v>
      </c>
      <c r="K3480" s="89">
        <v>0</v>
      </c>
      <c r="L3480" s="89">
        <v>1</v>
      </c>
      <c r="M3480" s="89">
        <v>22</v>
      </c>
      <c r="N3480" s="89">
        <v>0</v>
      </c>
      <c r="O3480" s="89">
        <v>2</v>
      </c>
      <c r="P3480" s="89">
        <v>161</v>
      </c>
      <c r="Q3480" s="89">
        <v>11632.5</v>
      </c>
      <c r="R3480" s="88">
        <f>VLOOKUP(P3480,NEW_TRAIN_TEST!$A$1:$M$980,13,0)</f>
        <v>10165.5</v>
      </c>
      <c r="S3480" s="88">
        <f>VLOOKUP(P3480,NEW_TRAIN_TEST!$A$1:$M$980,11,0)</f>
        <v>11771</v>
      </c>
      <c r="T3480" s="6">
        <f t="shared" si="108"/>
        <v>1</v>
      </c>
      <c r="U3480" s="6">
        <f t="shared" si="109"/>
        <v>1</v>
      </c>
    </row>
    <row r="3481" spans="1:21" x14ac:dyDescent="0.2">
      <c r="A3481" s="88">
        <v>3479</v>
      </c>
      <c r="B3481" s="88">
        <v>3</v>
      </c>
      <c r="C3481" s="88" t="s">
        <v>2121</v>
      </c>
      <c r="D3481" s="89" t="s">
        <v>1431</v>
      </c>
      <c r="E3481" s="89">
        <v>14</v>
      </c>
      <c r="F3481" s="89">
        <v>5</v>
      </c>
      <c r="G3481" s="89">
        <v>0</v>
      </c>
      <c r="H3481" s="89">
        <v>2</v>
      </c>
      <c r="I3481" s="89">
        <v>2</v>
      </c>
      <c r="J3481" s="89">
        <v>0</v>
      </c>
      <c r="K3481" s="89">
        <v>0</v>
      </c>
      <c r="L3481" s="89">
        <v>0</v>
      </c>
      <c r="M3481" s="89">
        <v>0</v>
      </c>
      <c r="N3481" s="89">
        <v>0</v>
      </c>
      <c r="O3481" s="89">
        <v>2</v>
      </c>
      <c r="P3481" s="89">
        <v>250</v>
      </c>
      <c r="Q3481" s="89">
        <v>16236</v>
      </c>
      <c r="R3481" s="88">
        <f>VLOOKUP(P3481,NEW_TRAIN_TEST!$A$1:$M$980,13,0)</f>
        <v>16144</v>
      </c>
      <c r="S3481" s="88">
        <f>VLOOKUP(P3481,NEW_TRAIN_TEST!$A$1:$M$980,11,0)</f>
        <v>16827</v>
      </c>
      <c r="T3481" s="6">
        <f t="shared" si="108"/>
        <v>0</v>
      </c>
      <c r="U3481" s="6">
        <f t="shared" si="109"/>
        <v>0</v>
      </c>
    </row>
    <row r="3482" spans="1:21" x14ac:dyDescent="0.2">
      <c r="A3482" s="88">
        <v>3480</v>
      </c>
      <c r="B3482" s="88">
        <v>3</v>
      </c>
      <c r="C3482" s="88" t="s">
        <v>2121</v>
      </c>
      <c r="D3482" s="89" t="s">
        <v>1431</v>
      </c>
      <c r="E3482" s="89">
        <v>3</v>
      </c>
      <c r="F3482" s="89">
        <v>0</v>
      </c>
      <c r="G3482" s="89">
        <v>0</v>
      </c>
      <c r="H3482" s="89">
        <v>0</v>
      </c>
      <c r="I3482" s="89">
        <v>0</v>
      </c>
      <c r="J3482" s="89">
        <v>0</v>
      </c>
      <c r="K3482" s="89">
        <v>0</v>
      </c>
      <c r="L3482" s="89">
        <v>0</v>
      </c>
      <c r="M3482" s="89">
        <v>0</v>
      </c>
      <c r="N3482" s="89">
        <v>0</v>
      </c>
      <c r="O3482" s="89">
        <v>0</v>
      </c>
      <c r="P3482" s="89">
        <v>375</v>
      </c>
      <c r="Q3482" s="89">
        <v>3919</v>
      </c>
      <c r="R3482" s="88">
        <f>VLOOKUP(P3482,NEW_TRAIN_TEST!$A$1:$M$980,13,0)</f>
        <v>3711</v>
      </c>
      <c r="S3482" s="88">
        <f>VLOOKUP(P3482,NEW_TRAIN_TEST!$A$1:$M$980,11,0)</f>
        <v>4500</v>
      </c>
      <c r="T3482" s="6">
        <f t="shared" si="108"/>
        <v>0</v>
      </c>
      <c r="U3482" s="6">
        <f t="shared" si="109"/>
        <v>0</v>
      </c>
    </row>
    <row r="3483" spans="1:21" x14ac:dyDescent="0.2">
      <c r="A3483" s="88">
        <v>3481</v>
      </c>
      <c r="B3483" s="88">
        <v>3</v>
      </c>
      <c r="C3483" s="88" t="s">
        <v>2121</v>
      </c>
      <c r="D3483" s="89" t="s">
        <v>1431</v>
      </c>
      <c r="E3483" s="89">
        <v>0</v>
      </c>
      <c r="F3483" s="89">
        <v>2</v>
      </c>
      <c r="G3483" s="89">
        <v>0</v>
      </c>
      <c r="H3483" s="89">
        <v>2</v>
      </c>
      <c r="I3483" s="89">
        <v>2</v>
      </c>
      <c r="J3483" s="89">
        <v>0</v>
      </c>
      <c r="K3483" s="89">
        <v>0</v>
      </c>
      <c r="L3483" s="89">
        <v>0</v>
      </c>
      <c r="M3483" s="89">
        <v>0</v>
      </c>
      <c r="N3483" s="89">
        <v>0</v>
      </c>
      <c r="O3483" s="89">
        <v>2</v>
      </c>
      <c r="P3483" s="89">
        <v>627</v>
      </c>
      <c r="Q3483" s="89">
        <v>7092.5</v>
      </c>
      <c r="R3483" s="88">
        <f>VLOOKUP(P3483,NEW_TRAIN_TEST!$A$1:$M$980,13,0)</f>
        <v>7092.5</v>
      </c>
      <c r="S3483" s="88">
        <f>VLOOKUP(P3483,NEW_TRAIN_TEST!$A$1:$M$980,11,0)</f>
        <v>7487</v>
      </c>
      <c r="T3483" s="6">
        <f t="shared" si="108"/>
        <v>0</v>
      </c>
      <c r="U3483" s="6">
        <f t="shared" si="109"/>
        <v>0</v>
      </c>
    </row>
    <row r="3484" spans="1:21" x14ac:dyDescent="0.2">
      <c r="A3484" s="88">
        <v>3482</v>
      </c>
      <c r="B3484" s="88">
        <v>3</v>
      </c>
      <c r="C3484" s="88" t="s">
        <v>2121</v>
      </c>
      <c r="D3484" s="89" t="s">
        <v>1431</v>
      </c>
      <c r="E3484" s="89">
        <v>0</v>
      </c>
      <c r="F3484" s="89">
        <v>2</v>
      </c>
      <c r="G3484" s="89">
        <v>0</v>
      </c>
      <c r="H3484" s="89">
        <v>2</v>
      </c>
      <c r="I3484" s="89">
        <v>2</v>
      </c>
      <c r="J3484" s="89">
        <v>0</v>
      </c>
      <c r="K3484" s="89">
        <v>0</v>
      </c>
      <c r="L3484" s="89">
        <v>0</v>
      </c>
      <c r="M3484" s="89">
        <v>0</v>
      </c>
      <c r="N3484" s="89">
        <v>0</v>
      </c>
      <c r="O3484" s="89">
        <v>2</v>
      </c>
      <c r="P3484" s="89">
        <v>627</v>
      </c>
      <c r="Q3484" s="89">
        <v>7134.5</v>
      </c>
      <c r="R3484" s="88">
        <f>VLOOKUP(P3484,NEW_TRAIN_TEST!$A$1:$M$980,13,0)</f>
        <v>7092.5</v>
      </c>
      <c r="S3484" s="88">
        <f>VLOOKUP(P3484,NEW_TRAIN_TEST!$A$1:$M$980,11,0)</f>
        <v>7487</v>
      </c>
      <c r="T3484" s="6">
        <f t="shared" si="108"/>
        <v>0</v>
      </c>
      <c r="U3484" s="6">
        <f t="shared" si="109"/>
        <v>0</v>
      </c>
    </row>
    <row r="3485" spans="1:21" x14ac:dyDescent="0.2">
      <c r="A3485" s="88">
        <v>3483</v>
      </c>
      <c r="B3485" s="88">
        <v>3</v>
      </c>
      <c r="C3485" s="88" t="s">
        <v>2121</v>
      </c>
      <c r="D3485" s="89" t="s">
        <v>1431</v>
      </c>
      <c r="E3485" s="89">
        <v>0</v>
      </c>
      <c r="F3485" s="89">
        <v>4</v>
      </c>
      <c r="G3485" s="89">
        <v>1</v>
      </c>
      <c r="H3485" s="89">
        <v>2</v>
      </c>
      <c r="I3485" s="89">
        <v>2</v>
      </c>
      <c r="J3485" s="89">
        <v>0</v>
      </c>
      <c r="K3485" s="89">
        <v>0</v>
      </c>
      <c r="L3485" s="89">
        <v>0</v>
      </c>
      <c r="M3485" s="89">
        <v>0</v>
      </c>
      <c r="N3485" s="89">
        <v>0</v>
      </c>
      <c r="O3485" s="89">
        <v>2</v>
      </c>
      <c r="P3485" s="89">
        <v>627</v>
      </c>
      <c r="Q3485" s="89">
        <v>7165</v>
      </c>
      <c r="R3485" s="88">
        <f>VLOOKUP(P3485,NEW_TRAIN_TEST!$A$1:$M$980,13,0)</f>
        <v>7092.5</v>
      </c>
      <c r="S3485" s="88">
        <f>VLOOKUP(P3485,NEW_TRAIN_TEST!$A$1:$M$980,11,0)</f>
        <v>7487</v>
      </c>
      <c r="T3485" s="6">
        <f t="shared" si="108"/>
        <v>0</v>
      </c>
      <c r="U3485" s="6">
        <f t="shared" si="109"/>
        <v>0</v>
      </c>
    </row>
    <row r="3486" spans="1:21" x14ac:dyDescent="0.2">
      <c r="A3486" s="88">
        <v>3484</v>
      </c>
      <c r="B3486" s="88">
        <v>3</v>
      </c>
      <c r="C3486" s="88" t="s">
        <v>2121</v>
      </c>
      <c r="D3486" s="89" t="s">
        <v>1431</v>
      </c>
      <c r="E3486" s="89">
        <v>0</v>
      </c>
      <c r="F3486" s="89">
        <v>8</v>
      </c>
      <c r="G3486" s="89">
        <v>3</v>
      </c>
      <c r="H3486" s="89">
        <v>0</v>
      </c>
      <c r="I3486" s="89">
        <v>1</v>
      </c>
      <c r="J3486" s="89">
        <v>0</v>
      </c>
      <c r="K3486" s="89">
        <v>0</v>
      </c>
      <c r="L3486" s="89">
        <v>0</v>
      </c>
      <c r="M3486" s="89">
        <v>0</v>
      </c>
      <c r="N3486" s="89">
        <v>0</v>
      </c>
      <c r="O3486" s="89">
        <v>0</v>
      </c>
      <c r="P3486" s="89">
        <v>627</v>
      </c>
      <c r="Q3486" s="89">
        <v>7172.75</v>
      </c>
      <c r="R3486" s="88">
        <f>VLOOKUP(P3486,NEW_TRAIN_TEST!$A$1:$M$980,13,0)</f>
        <v>7092.5</v>
      </c>
      <c r="S3486" s="88">
        <f>VLOOKUP(P3486,NEW_TRAIN_TEST!$A$1:$M$980,11,0)</f>
        <v>7487</v>
      </c>
      <c r="T3486" s="6">
        <f t="shared" si="108"/>
        <v>0</v>
      </c>
      <c r="U3486" s="6">
        <f t="shared" si="109"/>
        <v>0</v>
      </c>
    </row>
    <row r="3487" spans="1:21" x14ac:dyDescent="0.2">
      <c r="A3487" s="88">
        <v>3485</v>
      </c>
      <c r="B3487" s="88">
        <v>3</v>
      </c>
      <c r="C3487" s="88" t="s">
        <v>2121</v>
      </c>
      <c r="D3487" s="89" t="s">
        <v>1431</v>
      </c>
      <c r="E3487" s="89">
        <v>0</v>
      </c>
      <c r="F3487" s="89">
        <v>4</v>
      </c>
      <c r="G3487" s="89">
        <v>0</v>
      </c>
      <c r="H3487" s="89">
        <v>2</v>
      </c>
      <c r="I3487" s="89">
        <v>2</v>
      </c>
      <c r="J3487" s="89">
        <v>0</v>
      </c>
      <c r="K3487" s="89">
        <v>0</v>
      </c>
      <c r="L3487" s="89">
        <v>0</v>
      </c>
      <c r="M3487" s="89">
        <v>0</v>
      </c>
      <c r="N3487" s="89">
        <v>0</v>
      </c>
      <c r="O3487" s="89">
        <v>2</v>
      </c>
      <c r="P3487" s="89">
        <v>627</v>
      </c>
      <c r="Q3487" s="89">
        <v>7179.5</v>
      </c>
      <c r="R3487" s="88">
        <f>VLOOKUP(P3487,NEW_TRAIN_TEST!$A$1:$M$980,13,0)</f>
        <v>7092.5</v>
      </c>
      <c r="S3487" s="88">
        <f>VLOOKUP(P3487,NEW_TRAIN_TEST!$A$1:$M$980,11,0)</f>
        <v>7487</v>
      </c>
      <c r="T3487" s="6">
        <f t="shared" si="108"/>
        <v>0</v>
      </c>
      <c r="U3487" s="6">
        <f t="shared" si="109"/>
        <v>0</v>
      </c>
    </row>
    <row r="3488" spans="1:21" x14ac:dyDescent="0.2">
      <c r="A3488" s="88">
        <v>3486</v>
      </c>
      <c r="B3488" s="88">
        <v>3</v>
      </c>
      <c r="C3488" s="88" t="s">
        <v>2121</v>
      </c>
      <c r="D3488" s="89" t="s">
        <v>1431</v>
      </c>
      <c r="E3488" s="89">
        <v>0</v>
      </c>
      <c r="F3488" s="89">
        <v>2</v>
      </c>
      <c r="G3488" s="89">
        <v>2</v>
      </c>
      <c r="H3488" s="89">
        <v>2</v>
      </c>
      <c r="I3488" s="89">
        <v>2</v>
      </c>
      <c r="J3488" s="89">
        <v>0</v>
      </c>
      <c r="K3488" s="89">
        <v>0</v>
      </c>
      <c r="L3488" s="89">
        <v>1</v>
      </c>
      <c r="M3488" s="89">
        <v>7</v>
      </c>
      <c r="N3488" s="89">
        <v>0</v>
      </c>
      <c r="O3488" s="89">
        <v>2</v>
      </c>
      <c r="P3488" s="89">
        <v>627</v>
      </c>
      <c r="Q3488" s="89">
        <v>7221</v>
      </c>
      <c r="R3488" s="88">
        <f>VLOOKUP(P3488,NEW_TRAIN_TEST!$A$1:$M$980,13,0)</f>
        <v>7092.5</v>
      </c>
      <c r="S3488" s="88">
        <f>VLOOKUP(P3488,NEW_TRAIN_TEST!$A$1:$M$980,11,0)</f>
        <v>7487</v>
      </c>
      <c r="T3488" s="6">
        <f t="shared" si="108"/>
        <v>1</v>
      </c>
      <c r="U3488" s="6">
        <f t="shared" si="109"/>
        <v>1</v>
      </c>
    </row>
    <row r="3489" spans="1:21" x14ac:dyDescent="0.2">
      <c r="A3489" s="88">
        <v>3487</v>
      </c>
      <c r="B3489" s="88">
        <v>3</v>
      </c>
      <c r="C3489" s="88" t="s">
        <v>2121</v>
      </c>
      <c r="D3489" s="89" t="s">
        <v>1431</v>
      </c>
      <c r="E3489" s="89">
        <v>0</v>
      </c>
      <c r="F3489" s="89">
        <v>2</v>
      </c>
      <c r="G3489" s="89">
        <v>2</v>
      </c>
      <c r="H3489" s="89">
        <v>2</v>
      </c>
      <c r="I3489" s="89">
        <v>2</v>
      </c>
      <c r="J3489" s="89">
        <v>0</v>
      </c>
      <c r="K3489" s="89">
        <v>0</v>
      </c>
      <c r="L3489" s="89">
        <v>0</v>
      </c>
      <c r="M3489" s="89">
        <v>0</v>
      </c>
      <c r="N3489" s="89">
        <v>0</v>
      </c>
      <c r="O3489" s="89">
        <v>2</v>
      </c>
      <c r="P3489" s="89">
        <v>627</v>
      </c>
      <c r="Q3489" s="89">
        <v>7221</v>
      </c>
      <c r="R3489" s="88">
        <f>VLOOKUP(P3489,NEW_TRAIN_TEST!$A$1:$M$980,13,0)</f>
        <v>7092.5</v>
      </c>
      <c r="S3489" s="88">
        <f>VLOOKUP(P3489,NEW_TRAIN_TEST!$A$1:$M$980,11,0)</f>
        <v>7487</v>
      </c>
      <c r="T3489" s="6">
        <f t="shared" si="108"/>
        <v>0</v>
      </c>
      <c r="U3489" s="6">
        <f t="shared" si="109"/>
        <v>0</v>
      </c>
    </row>
    <row r="3490" spans="1:21" x14ac:dyDescent="0.2">
      <c r="A3490" s="88">
        <v>3488</v>
      </c>
      <c r="B3490" s="88">
        <v>3</v>
      </c>
      <c r="C3490" s="88" t="s">
        <v>2121</v>
      </c>
      <c r="D3490" s="89" t="s">
        <v>1431</v>
      </c>
      <c r="E3490" s="89">
        <v>0</v>
      </c>
      <c r="F3490" s="89">
        <v>5</v>
      </c>
      <c r="G3490" s="89">
        <v>0</v>
      </c>
      <c r="H3490" s="89">
        <v>2</v>
      </c>
      <c r="I3490" s="89">
        <v>0</v>
      </c>
      <c r="J3490" s="89">
        <v>0</v>
      </c>
      <c r="K3490" s="89">
        <v>0</v>
      </c>
      <c r="L3490" s="89">
        <v>0</v>
      </c>
      <c r="M3490" s="89">
        <v>0</v>
      </c>
      <c r="N3490" s="89">
        <v>0</v>
      </c>
      <c r="O3490" s="89">
        <v>0</v>
      </c>
      <c r="P3490" s="89">
        <v>627</v>
      </c>
      <c r="Q3490" s="89">
        <v>7227</v>
      </c>
      <c r="R3490" s="88">
        <f>VLOOKUP(P3490,NEW_TRAIN_TEST!$A$1:$M$980,13,0)</f>
        <v>7092.5</v>
      </c>
      <c r="S3490" s="88">
        <f>VLOOKUP(P3490,NEW_TRAIN_TEST!$A$1:$M$980,11,0)</f>
        <v>7487</v>
      </c>
      <c r="T3490" s="6">
        <f t="shared" si="108"/>
        <v>0</v>
      </c>
      <c r="U3490" s="6">
        <f t="shared" si="109"/>
        <v>0</v>
      </c>
    </row>
    <row r="3491" spans="1:21" x14ac:dyDescent="0.2">
      <c r="A3491" s="88">
        <v>3489</v>
      </c>
      <c r="B3491" s="88">
        <v>3</v>
      </c>
      <c r="C3491" s="88" t="s">
        <v>2121</v>
      </c>
      <c r="D3491" s="89" t="s">
        <v>1431</v>
      </c>
      <c r="E3491" s="89">
        <v>0</v>
      </c>
      <c r="F3491" s="89">
        <v>6</v>
      </c>
      <c r="G3491" s="89">
        <v>2</v>
      </c>
      <c r="H3491" s="89">
        <v>2</v>
      </c>
      <c r="I3491" s="89">
        <v>0</v>
      </c>
      <c r="J3491" s="89">
        <v>0</v>
      </c>
      <c r="K3491" s="89">
        <v>0</v>
      </c>
      <c r="L3491" s="89">
        <v>0</v>
      </c>
      <c r="M3491" s="89">
        <v>0</v>
      </c>
      <c r="N3491" s="89">
        <v>0</v>
      </c>
      <c r="O3491" s="89">
        <v>0</v>
      </c>
      <c r="P3491" s="89">
        <v>627</v>
      </c>
      <c r="Q3491" s="89">
        <v>7255.25</v>
      </c>
      <c r="R3491" s="88">
        <f>VLOOKUP(P3491,NEW_TRAIN_TEST!$A$1:$M$980,13,0)</f>
        <v>7092.5</v>
      </c>
      <c r="S3491" s="88">
        <f>VLOOKUP(P3491,NEW_TRAIN_TEST!$A$1:$M$980,11,0)</f>
        <v>7487</v>
      </c>
      <c r="T3491" s="6">
        <f t="shared" si="108"/>
        <v>0</v>
      </c>
      <c r="U3491" s="6">
        <f t="shared" si="109"/>
        <v>0</v>
      </c>
    </row>
    <row r="3492" spans="1:21" x14ac:dyDescent="0.2">
      <c r="A3492" s="88">
        <v>3490</v>
      </c>
      <c r="B3492" s="88">
        <v>3</v>
      </c>
      <c r="C3492" s="88" t="s">
        <v>2121</v>
      </c>
      <c r="D3492" s="89" t="s">
        <v>1431</v>
      </c>
      <c r="E3492" s="89">
        <v>0</v>
      </c>
      <c r="F3492" s="89">
        <v>6</v>
      </c>
      <c r="G3492" s="89">
        <v>3</v>
      </c>
      <c r="H3492" s="89">
        <v>2</v>
      </c>
      <c r="I3492" s="89">
        <v>2</v>
      </c>
      <c r="J3492" s="89">
        <v>0</v>
      </c>
      <c r="K3492" s="89">
        <v>0</v>
      </c>
      <c r="L3492" s="89">
        <v>0</v>
      </c>
      <c r="M3492" s="89">
        <v>0</v>
      </c>
      <c r="N3492" s="89">
        <v>0</v>
      </c>
      <c r="O3492" s="89">
        <v>2</v>
      </c>
      <c r="P3492" s="89">
        <v>627</v>
      </c>
      <c r="Q3492" s="89">
        <v>7259.38</v>
      </c>
      <c r="R3492" s="88">
        <f>VLOOKUP(P3492,NEW_TRAIN_TEST!$A$1:$M$980,13,0)</f>
        <v>7092.5</v>
      </c>
      <c r="S3492" s="88">
        <f>VLOOKUP(P3492,NEW_TRAIN_TEST!$A$1:$M$980,11,0)</f>
        <v>7487</v>
      </c>
      <c r="T3492" s="6">
        <f t="shared" si="108"/>
        <v>0</v>
      </c>
      <c r="U3492" s="6">
        <f t="shared" si="109"/>
        <v>0</v>
      </c>
    </row>
    <row r="3493" spans="1:21" x14ac:dyDescent="0.2">
      <c r="A3493" s="88">
        <v>3491</v>
      </c>
      <c r="B3493" s="88">
        <v>3</v>
      </c>
      <c r="C3493" s="88" t="s">
        <v>2121</v>
      </c>
      <c r="D3493" s="89" t="s">
        <v>1431</v>
      </c>
      <c r="E3493" s="89">
        <v>0</v>
      </c>
      <c r="F3493" s="89">
        <v>3</v>
      </c>
      <c r="G3493" s="89">
        <v>0</v>
      </c>
      <c r="H3493" s="89">
        <v>2</v>
      </c>
      <c r="I3493" s="89">
        <v>1</v>
      </c>
      <c r="J3493" s="89">
        <v>0</v>
      </c>
      <c r="K3493" s="89">
        <v>0</v>
      </c>
      <c r="L3493" s="89">
        <v>0</v>
      </c>
      <c r="M3493" s="89">
        <v>0</v>
      </c>
      <c r="N3493" s="89">
        <v>0</v>
      </c>
      <c r="O3493" s="89">
        <v>0</v>
      </c>
      <c r="P3493" s="89">
        <v>627</v>
      </c>
      <c r="Q3493" s="89">
        <v>7272</v>
      </c>
      <c r="R3493" s="88">
        <f>VLOOKUP(P3493,NEW_TRAIN_TEST!$A$1:$M$980,13,0)</f>
        <v>7092.5</v>
      </c>
      <c r="S3493" s="88">
        <f>VLOOKUP(P3493,NEW_TRAIN_TEST!$A$1:$M$980,11,0)</f>
        <v>7487</v>
      </c>
      <c r="T3493" s="6">
        <f t="shared" si="108"/>
        <v>0</v>
      </c>
      <c r="U3493" s="6">
        <f t="shared" si="109"/>
        <v>0</v>
      </c>
    </row>
    <row r="3494" spans="1:21" x14ac:dyDescent="0.2">
      <c r="A3494" s="88">
        <v>3492</v>
      </c>
      <c r="B3494" s="88">
        <v>3</v>
      </c>
      <c r="C3494" s="88" t="s">
        <v>2121</v>
      </c>
      <c r="D3494" s="89" t="s">
        <v>1431</v>
      </c>
      <c r="E3494" s="89">
        <v>0</v>
      </c>
      <c r="F3494" s="89">
        <v>9</v>
      </c>
      <c r="G3494" s="89">
        <v>6</v>
      </c>
      <c r="H3494" s="89">
        <v>0</v>
      </c>
      <c r="I3494" s="89">
        <v>2</v>
      </c>
      <c r="J3494" s="89">
        <v>0</v>
      </c>
      <c r="K3494" s="89">
        <v>0</v>
      </c>
      <c r="L3494" s="89">
        <v>0</v>
      </c>
      <c r="M3494" s="89">
        <v>0</v>
      </c>
      <c r="N3494" s="89">
        <v>0</v>
      </c>
      <c r="O3494" s="89">
        <v>2</v>
      </c>
      <c r="P3494" s="89">
        <v>627</v>
      </c>
      <c r="Q3494" s="89">
        <v>7282.5</v>
      </c>
      <c r="R3494" s="88">
        <f>VLOOKUP(P3494,NEW_TRAIN_TEST!$A$1:$M$980,13,0)</f>
        <v>7092.5</v>
      </c>
      <c r="S3494" s="88">
        <f>VLOOKUP(P3494,NEW_TRAIN_TEST!$A$1:$M$980,11,0)</f>
        <v>7487</v>
      </c>
      <c r="T3494" s="6">
        <f t="shared" si="108"/>
        <v>0</v>
      </c>
      <c r="U3494" s="6">
        <f t="shared" si="109"/>
        <v>0</v>
      </c>
    </row>
    <row r="3495" spans="1:21" x14ac:dyDescent="0.2">
      <c r="A3495" s="88">
        <v>3493</v>
      </c>
      <c r="B3495" s="88">
        <v>3</v>
      </c>
      <c r="C3495" s="88" t="s">
        <v>2121</v>
      </c>
      <c r="D3495" s="89" t="s">
        <v>1431</v>
      </c>
      <c r="E3495" s="89">
        <v>0</v>
      </c>
      <c r="F3495" s="89">
        <v>7</v>
      </c>
      <c r="G3495" s="89">
        <v>3</v>
      </c>
      <c r="H3495" s="89">
        <v>0</v>
      </c>
      <c r="I3495" s="89">
        <v>2</v>
      </c>
      <c r="J3495" s="89">
        <v>0</v>
      </c>
      <c r="K3495" s="89">
        <v>0</v>
      </c>
      <c r="L3495" s="89">
        <v>0</v>
      </c>
      <c r="M3495" s="89">
        <v>0</v>
      </c>
      <c r="N3495" s="89">
        <v>0</v>
      </c>
      <c r="O3495" s="89">
        <v>2</v>
      </c>
      <c r="P3495" s="89">
        <v>627</v>
      </c>
      <c r="Q3495" s="89">
        <v>7294.33</v>
      </c>
      <c r="R3495" s="88">
        <f>VLOOKUP(P3495,NEW_TRAIN_TEST!$A$1:$M$980,13,0)</f>
        <v>7092.5</v>
      </c>
      <c r="S3495" s="88">
        <f>VLOOKUP(P3495,NEW_TRAIN_TEST!$A$1:$M$980,11,0)</f>
        <v>7487</v>
      </c>
      <c r="T3495" s="6">
        <f t="shared" si="108"/>
        <v>0</v>
      </c>
      <c r="U3495" s="6">
        <f t="shared" si="109"/>
        <v>0</v>
      </c>
    </row>
    <row r="3496" spans="1:21" x14ac:dyDescent="0.2">
      <c r="A3496" s="88">
        <v>3494</v>
      </c>
      <c r="B3496" s="88">
        <v>3</v>
      </c>
      <c r="C3496" s="88" t="s">
        <v>2121</v>
      </c>
      <c r="D3496" s="89" t="s">
        <v>1431</v>
      </c>
      <c r="E3496" s="89">
        <v>0</v>
      </c>
      <c r="F3496" s="89">
        <v>8</v>
      </c>
      <c r="G3496" s="89">
        <v>5</v>
      </c>
      <c r="H3496" s="89">
        <v>0</v>
      </c>
      <c r="I3496" s="89">
        <v>2</v>
      </c>
      <c r="J3496" s="89">
        <v>0</v>
      </c>
      <c r="K3496" s="89">
        <v>0</v>
      </c>
      <c r="L3496" s="89">
        <v>0</v>
      </c>
      <c r="M3496" s="89">
        <v>0</v>
      </c>
      <c r="N3496" s="89">
        <v>0</v>
      </c>
      <c r="O3496" s="89">
        <v>2</v>
      </c>
      <c r="P3496" s="89">
        <v>627</v>
      </c>
      <c r="Q3496" s="89">
        <v>7303.17</v>
      </c>
      <c r="R3496" s="88">
        <f>VLOOKUP(P3496,NEW_TRAIN_TEST!$A$1:$M$980,13,0)</f>
        <v>7092.5</v>
      </c>
      <c r="S3496" s="88">
        <f>VLOOKUP(P3496,NEW_TRAIN_TEST!$A$1:$M$980,11,0)</f>
        <v>7487</v>
      </c>
      <c r="T3496" s="6">
        <f t="shared" si="108"/>
        <v>0</v>
      </c>
      <c r="U3496" s="6">
        <f t="shared" si="109"/>
        <v>0</v>
      </c>
    </row>
    <row r="3497" spans="1:21" x14ac:dyDescent="0.2">
      <c r="A3497" s="88">
        <v>3495</v>
      </c>
      <c r="B3497" s="88">
        <v>3</v>
      </c>
      <c r="C3497" s="88" t="s">
        <v>2121</v>
      </c>
      <c r="D3497" s="89" t="s">
        <v>1431</v>
      </c>
      <c r="E3497" s="89">
        <v>0</v>
      </c>
      <c r="F3497" s="89">
        <v>8</v>
      </c>
      <c r="G3497" s="89">
        <v>3</v>
      </c>
      <c r="H3497" s="89">
        <v>0</v>
      </c>
      <c r="I3497" s="89">
        <v>0</v>
      </c>
      <c r="J3497" s="89">
        <v>0</v>
      </c>
      <c r="K3497" s="89">
        <v>0</v>
      </c>
      <c r="L3497" s="89">
        <v>0</v>
      </c>
      <c r="M3497" s="89">
        <v>0</v>
      </c>
      <c r="N3497" s="89">
        <v>0</v>
      </c>
      <c r="O3497" s="89">
        <v>0</v>
      </c>
      <c r="P3497" s="89">
        <v>627</v>
      </c>
      <c r="Q3497" s="89">
        <v>7315.25</v>
      </c>
      <c r="R3497" s="88">
        <f>VLOOKUP(P3497,NEW_TRAIN_TEST!$A$1:$M$980,13,0)</f>
        <v>7092.5</v>
      </c>
      <c r="S3497" s="88">
        <f>VLOOKUP(P3497,NEW_TRAIN_TEST!$A$1:$M$980,11,0)</f>
        <v>7487</v>
      </c>
      <c r="T3497" s="6">
        <f t="shared" si="108"/>
        <v>0</v>
      </c>
      <c r="U3497" s="6">
        <f t="shared" si="109"/>
        <v>0</v>
      </c>
    </row>
    <row r="3498" spans="1:21" x14ac:dyDescent="0.2">
      <c r="A3498" s="88">
        <v>3496</v>
      </c>
      <c r="B3498" s="88">
        <v>3</v>
      </c>
      <c r="C3498" s="88" t="s">
        <v>2121</v>
      </c>
      <c r="D3498" s="89" t="s">
        <v>1431</v>
      </c>
      <c r="E3498" s="89">
        <v>0</v>
      </c>
      <c r="F3498" s="89">
        <v>8</v>
      </c>
      <c r="G3498" s="89">
        <v>0</v>
      </c>
      <c r="H3498" s="89">
        <v>0</v>
      </c>
      <c r="I3498" s="89">
        <v>2</v>
      </c>
      <c r="J3498" s="89">
        <v>0</v>
      </c>
      <c r="K3498" s="89">
        <v>0</v>
      </c>
      <c r="L3498" s="89">
        <v>0</v>
      </c>
      <c r="M3498" s="89">
        <v>0</v>
      </c>
      <c r="N3498" s="89">
        <v>0</v>
      </c>
      <c r="O3498" s="89">
        <v>2</v>
      </c>
      <c r="P3498" s="89">
        <v>627</v>
      </c>
      <c r="Q3498" s="89">
        <v>7319.75</v>
      </c>
      <c r="R3498" s="88">
        <f>VLOOKUP(P3498,NEW_TRAIN_TEST!$A$1:$M$980,13,0)</f>
        <v>7092.5</v>
      </c>
      <c r="S3498" s="88">
        <f>VLOOKUP(P3498,NEW_TRAIN_TEST!$A$1:$M$980,11,0)</f>
        <v>7487</v>
      </c>
      <c r="T3498" s="6">
        <f t="shared" si="108"/>
        <v>0</v>
      </c>
      <c r="U3498" s="6">
        <f t="shared" si="109"/>
        <v>0</v>
      </c>
    </row>
    <row r="3499" spans="1:21" x14ac:dyDescent="0.2">
      <c r="A3499" s="88">
        <v>3497</v>
      </c>
      <c r="B3499" s="88">
        <v>3</v>
      </c>
      <c r="C3499" s="88" t="s">
        <v>2121</v>
      </c>
      <c r="D3499" s="89" t="s">
        <v>1431</v>
      </c>
      <c r="E3499" s="89">
        <v>0</v>
      </c>
      <c r="F3499" s="89">
        <v>6</v>
      </c>
      <c r="G3499" s="89">
        <v>2</v>
      </c>
      <c r="H3499" s="89">
        <v>0</v>
      </c>
      <c r="I3499" s="89">
        <v>1</v>
      </c>
      <c r="J3499" s="89">
        <v>0</v>
      </c>
      <c r="K3499" s="89">
        <v>0</v>
      </c>
      <c r="L3499" s="89">
        <v>0</v>
      </c>
      <c r="M3499" s="89">
        <v>0</v>
      </c>
      <c r="N3499" s="89">
        <v>0</v>
      </c>
      <c r="O3499" s="89">
        <v>0</v>
      </c>
      <c r="P3499" s="89">
        <v>627</v>
      </c>
      <c r="Q3499" s="89">
        <v>7353.75</v>
      </c>
      <c r="R3499" s="88">
        <f>VLOOKUP(P3499,NEW_TRAIN_TEST!$A$1:$M$980,13,0)</f>
        <v>7092.5</v>
      </c>
      <c r="S3499" s="88">
        <f>VLOOKUP(P3499,NEW_TRAIN_TEST!$A$1:$M$980,11,0)</f>
        <v>7487</v>
      </c>
      <c r="T3499" s="6">
        <f t="shared" si="108"/>
        <v>0</v>
      </c>
      <c r="U3499" s="6">
        <f t="shared" si="109"/>
        <v>0</v>
      </c>
    </row>
    <row r="3500" spans="1:21" x14ac:dyDescent="0.2">
      <c r="A3500" s="88">
        <v>3498</v>
      </c>
      <c r="B3500" s="88">
        <v>3</v>
      </c>
      <c r="C3500" s="88" t="s">
        <v>2121</v>
      </c>
      <c r="D3500" s="89" t="s">
        <v>1431</v>
      </c>
      <c r="E3500" s="89">
        <v>0</v>
      </c>
      <c r="F3500" s="89">
        <v>11</v>
      </c>
      <c r="G3500" s="89">
        <v>0</v>
      </c>
      <c r="H3500" s="89">
        <v>0</v>
      </c>
      <c r="I3500" s="89">
        <v>0</v>
      </c>
      <c r="J3500" s="89">
        <v>0</v>
      </c>
      <c r="K3500" s="89">
        <v>0</v>
      </c>
      <c r="L3500" s="89">
        <v>0</v>
      </c>
      <c r="M3500" s="89">
        <v>0</v>
      </c>
      <c r="N3500" s="89">
        <v>0</v>
      </c>
      <c r="O3500" s="89">
        <v>0</v>
      </c>
      <c r="P3500" s="89">
        <v>627</v>
      </c>
      <c r="Q3500" s="89">
        <v>7354</v>
      </c>
      <c r="R3500" s="88">
        <f>VLOOKUP(P3500,NEW_TRAIN_TEST!$A$1:$M$980,13,0)</f>
        <v>7092.5</v>
      </c>
      <c r="S3500" s="88">
        <f>VLOOKUP(P3500,NEW_TRAIN_TEST!$A$1:$M$980,11,0)</f>
        <v>7487</v>
      </c>
      <c r="T3500" s="6">
        <f t="shared" si="108"/>
        <v>0</v>
      </c>
      <c r="U3500" s="6">
        <f t="shared" si="109"/>
        <v>0</v>
      </c>
    </row>
    <row r="3501" spans="1:21" x14ac:dyDescent="0.2">
      <c r="A3501" s="88">
        <v>3499</v>
      </c>
      <c r="B3501" s="88">
        <v>3</v>
      </c>
      <c r="C3501" s="88" t="s">
        <v>2121</v>
      </c>
      <c r="D3501" s="89" t="s">
        <v>1431</v>
      </c>
      <c r="E3501" s="89">
        <v>0</v>
      </c>
      <c r="F3501" s="89">
        <v>13</v>
      </c>
      <c r="G3501" s="89">
        <v>10</v>
      </c>
      <c r="H3501" s="89">
        <v>0</v>
      </c>
      <c r="I3501" s="89">
        <v>0</v>
      </c>
      <c r="J3501" s="89">
        <v>0</v>
      </c>
      <c r="K3501" s="89">
        <v>0</v>
      </c>
      <c r="L3501" s="89">
        <v>0</v>
      </c>
      <c r="M3501" s="89">
        <v>0</v>
      </c>
      <c r="N3501" s="89">
        <v>0</v>
      </c>
      <c r="O3501" s="89">
        <v>0</v>
      </c>
      <c r="P3501" s="89">
        <v>627</v>
      </c>
      <c r="Q3501" s="89">
        <v>7373.33</v>
      </c>
      <c r="R3501" s="88">
        <f>VLOOKUP(P3501,NEW_TRAIN_TEST!$A$1:$M$980,13,0)</f>
        <v>7092.5</v>
      </c>
      <c r="S3501" s="88">
        <f>VLOOKUP(P3501,NEW_TRAIN_TEST!$A$1:$M$980,11,0)</f>
        <v>7487</v>
      </c>
      <c r="T3501" s="6">
        <f t="shared" si="108"/>
        <v>0</v>
      </c>
      <c r="U3501" s="6">
        <f t="shared" si="109"/>
        <v>0</v>
      </c>
    </row>
    <row r="3502" spans="1:21" x14ac:dyDescent="0.2">
      <c r="A3502" s="88">
        <v>3500</v>
      </c>
      <c r="B3502" s="88">
        <v>3</v>
      </c>
      <c r="C3502" s="88" t="s">
        <v>2121</v>
      </c>
      <c r="D3502" s="89" t="s">
        <v>1431</v>
      </c>
      <c r="E3502" s="89">
        <v>0</v>
      </c>
      <c r="F3502" s="89">
        <v>15</v>
      </c>
      <c r="G3502" s="89">
        <v>11</v>
      </c>
      <c r="H3502" s="89">
        <v>0</v>
      </c>
      <c r="I3502" s="89">
        <v>0</v>
      </c>
      <c r="J3502" s="89">
        <v>0</v>
      </c>
      <c r="K3502" s="89">
        <v>0</v>
      </c>
      <c r="L3502" s="89">
        <v>0</v>
      </c>
      <c r="M3502" s="89">
        <v>0</v>
      </c>
      <c r="N3502" s="89">
        <v>0</v>
      </c>
      <c r="O3502" s="89">
        <v>0</v>
      </c>
      <c r="P3502" s="89">
        <v>627</v>
      </c>
      <c r="Q3502" s="89">
        <v>7374.89</v>
      </c>
      <c r="R3502" s="88">
        <f>VLOOKUP(P3502,NEW_TRAIN_TEST!$A$1:$M$980,13,0)</f>
        <v>7092.5</v>
      </c>
      <c r="S3502" s="88">
        <f>VLOOKUP(P3502,NEW_TRAIN_TEST!$A$1:$M$980,11,0)</f>
        <v>7487</v>
      </c>
      <c r="T3502" s="6">
        <f t="shared" si="108"/>
        <v>0</v>
      </c>
      <c r="U3502" s="6">
        <f t="shared" si="109"/>
        <v>0</v>
      </c>
    </row>
    <row r="3503" spans="1:21" x14ac:dyDescent="0.2">
      <c r="A3503" s="88">
        <v>3501</v>
      </c>
      <c r="B3503" s="88">
        <v>3</v>
      </c>
      <c r="C3503" s="88" t="s">
        <v>2121</v>
      </c>
      <c r="D3503" s="89" t="s">
        <v>1431</v>
      </c>
      <c r="E3503" s="89">
        <v>0</v>
      </c>
      <c r="F3503" s="89">
        <v>16</v>
      </c>
      <c r="G3503" s="89">
        <v>0</v>
      </c>
      <c r="H3503" s="89">
        <v>0</v>
      </c>
      <c r="I3503" s="89">
        <v>0</v>
      </c>
      <c r="J3503" s="89">
        <v>0</v>
      </c>
      <c r="K3503" s="89">
        <v>0</v>
      </c>
      <c r="L3503" s="89">
        <v>0</v>
      </c>
      <c r="M3503" s="89">
        <v>0</v>
      </c>
      <c r="N3503" s="89">
        <v>0</v>
      </c>
      <c r="O3503" s="89">
        <v>0</v>
      </c>
      <c r="P3503" s="89">
        <v>627</v>
      </c>
      <c r="Q3503" s="89">
        <v>7379.25</v>
      </c>
      <c r="R3503" s="88">
        <f>VLOOKUP(P3503,NEW_TRAIN_TEST!$A$1:$M$980,13,0)</f>
        <v>7092.5</v>
      </c>
      <c r="S3503" s="88">
        <f>VLOOKUP(P3503,NEW_TRAIN_TEST!$A$1:$M$980,11,0)</f>
        <v>7487</v>
      </c>
      <c r="T3503" s="6">
        <f t="shared" si="108"/>
        <v>0</v>
      </c>
      <c r="U3503" s="6">
        <f t="shared" si="109"/>
        <v>0</v>
      </c>
    </row>
    <row r="3504" spans="1:21" x14ac:dyDescent="0.2">
      <c r="A3504" s="88">
        <v>3502</v>
      </c>
      <c r="B3504" s="88">
        <v>3</v>
      </c>
      <c r="C3504" s="88" t="s">
        <v>2121</v>
      </c>
      <c r="D3504" s="89" t="s">
        <v>1431</v>
      </c>
      <c r="E3504" s="89">
        <v>0</v>
      </c>
      <c r="F3504" s="89">
        <v>16</v>
      </c>
      <c r="G3504" s="89">
        <v>11</v>
      </c>
      <c r="H3504" s="89">
        <v>0</v>
      </c>
      <c r="I3504" s="89">
        <v>0</v>
      </c>
      <c r="J3504" s="89">
        <v>0</v>
      </c>
      <c r="K3504" s="89">
        <v>0</v>
      </c>
      <c r="L3504" s="89">
        <v>0</v>
      </c>
      <c r="M3504" s="89">
        <v>0</v>
      </c>
      <c r="N3504" s="89">
        <v>0</v>
      </c>
      <c r="O3504" s="89">
        <v>0</v>
      </c>
      <c r="P3504" s="89">
        <v>627</v>
      </c>
      <c r="Q3504" s="89">
        <v>7385</v>
      </c>
      <c r="R3504" s="88">
        <f>VLOOKUP(P3504,NEW_TRAIN_TEST!$A$1:$M$980,13,0)</f>
        <v>7092.5</v>
      </c>
      <c r="S3504" s="88">
        <f>VLOOKUP(P3504,NEW_TRAIN_TEST!$A$1:$M$980,11,0)</f>
        <v>7487</v>
      </c>
      <c r="T3504" s="6">
        <f t="shared" si="108"/>
        <v>0</v>
      </c>
      <c r="U3504" s="6">
        <f t="shared" si="109"/>
        <v>0</v>
      </c>
    </row>
    <row r="3505" spans="1:21" x14ac:dyDescent="0.2">
      <c r="A3505" s="88">
        <v>3503</v>
      </c>
      <c r="B3505" s="88">
        <v>3</v>
      </c>
      <c r="C3505" s="88" t="s">
        <v>2121</v>
      </c>
      <c r="D3505" s="89" t="s">
        <v>1431</v>
      </c>
      <c r="E3505" s="89">
        <v>0</v>
      </c>
      <c r="F3505" s="89">
        <v>0</v>
      </c>
      <c r="G3505" s="89">
        <v>6</v>
      </c>
      <c r="H3505" s="89">
        <v>0</v>
      </c>
      <c r="I3505" s="89">
        <v>2</v>
      </c>
      <c r="J3505" s="89">
        <v>0</v>
      </c>
      <c r="K3505" s="89">
        <v>0</v>
      </c>
      <c r="L3505" s="89">
        <v>0</v>
      </c>
      <c r="M3505" s="89">
        <v>0</v>
      </c>
      <c r="N3505" s="89">
        <v>0</v>
      </c>
      <c r="O3505" s="89">
        <v>2</v>
      </c>
      <c r="P3505" s="89">
        <v>627</v>
      </c>
      <c r="Q3505" s="89">
        <v>7397.4</v>
      </c>
      <c r="R3505" s="88">
        <f>VLOOKUP(P3505,NEW_TRAIN_TEST!$A$1:$M$980,13,0)</f>
        <v>7092.5</v>
      </c>
      <c r="S3505" s="88">
        <f>VLOOKUP(P3505,NEW_TRAIN_TEST!$A$1:$M$980,11,0)</f>
        <v>7487</v>
      </c>
      <c r="T3505" s="6">
        <f t="shared" si="108"/>
        <v>0</v>
      </c>
      <c r="U3505" s="6">
        <f t="shared" si="109"/>
        <v>0</v>
      </c>
    </row>
    <row r="3506" spans="1:21" x14ac:dyDescent="0.2">
      <c r="A3506" s="88">
        <v>3504</v>
      </c>
      <c r="B3506" s="88">
        <v>3</v>
      </c>
      <c r="C3506" s="88" t="s">
        <v>2121</v>
      </c>
      <c r="D3506" s="89" t="s">
        <v>1431</v>
      </c>
      <c r="E3506" s="89">
        <v>0</v>
      </c>
      <c r="F3506" s="89">
        <v>0</v>
      </c>
      <c r="G3506" s="89">
        <v>0</v>
      </c>
      <c r="H3506" s="89">
        <v>0</v>
      </c>
      <c r="I3506" s="89">
        <v>0</v>
      </c>
      <c r="J3506" s="89">
        <v>0</v>
      </c>
      <c r="K3506" s="89">
        <v>0</v>
      </c>
      <c r="L3506" s="89">
        <v>0</v>
      </c>
      <c r="M3506" s="89">
        <v>0</v>
      </c>
      <c r="N3506" s="89">
        <v>1</v>
      </c>
      <c r="O3506" s="89">
        <v>0</v>
      </c>
      <c r="P3506" s="89">
        <v>627</v>
      </c>
      <c r="Q3506" s="89">
        <v>7398.42</v>
      </c>
      <c r="R3506" s="88">
        <f>VLOOKUP(P3506,NEW_TRAIN_TEST!$A$1:$M$980,13,0)</f>
        <v>7092.5</v>
      </c>
      <c r="S3506" s="88">
        <f>VLOOKUP(P3506,NEW_TRAIN_TEST!$A$1:$M$980,11,0)</f>
        <v>7487</v>
      </c>
      <c r="T3506" s="6">
        <f t="shared" si="108"/>
        <v>0</v>
      </c>
      <c r="U3506" s="6">
        <f t="shared" si="109"/>
        <v>0</v>
      </c>
    </row>
    <row r="3507" spans="1:21" x14ac:dyDescent="0.2">
      <c r="A3507" s="88">
        <v>3505</v>
      </c>
      <c r="B3507" s="88">
        <v>3</v>
      </c>
      <c r="C3507" s="88" t="s">
        <v>2121</v>
      </c>
      <c r="D3507" s="89" t="s">
        <v>1431</v>
      </c>
      <c r="E3507" s="89">
        <v>6</v>
      </c>
      <c r="F3507" s="89">
        <v>2</v>
      </c>
      <c r="G3507" s="89">
        <v>0</v>
      </c>
      <c r="H3507" s="89">
        <v>2</v>
      </c>
      <c r="I3507" s="89">
        <v>2</v>
      </c>
      <c r="J3507" s="89">
        <v>0</v>
      </c>
      <c r="K3507" s="89">
        <v>0</v>
      </c>
      <c r="L3507" s="89">
        <v>1</v>
      </c>
      <c r="M3507" s="89">
        <v>0</v>
      </c>
      <c r="N3507" s="89">
        <v>0</v>
      </c>
      <c r="O3507" s="89">
        <v>2</v>
      </c>
      <c r="P3507" s="89">
        <v>672</v>
      </c>
      <c r="Q3507" s="89">
        <v>11059.25</v>
      </c>
      <c r="R3507" s="88">
        <f>VLOOKUP(P3507,NEW_TRAIN_TEST!$A$1:$M$980,13,0)</f>
        <v>10852.5</v>
      </c>
      <c r="S3507" s="88">
        <f>VLOOKUP(P3507,NEW_TRAIN_TEST!$A$1:$M$980,11,0)</f>
        <v>11307</v>
      </c>
      <c r="T3507" s="6">
        <f t="shared" si="108"/>
        <v>1</v>
      </c>
      <c r="U3507" s="6">
        <f t="shared" si="109"/>
        <v>0</v>
      </c>
    </row>
    <row r="3508" spans="1:21" x14ac:dyDescent="0.2">
      <c r="A3508" s="88">
        <v>3506</v>
      </c>
      <c r="B3508" s="88">
        <v>3</v>
      </c>
      <c r="C3508" s="88" t="s">
        <v>2121</v>
      </c>
      <c r="D3508" s="89" t="s">
        <v>1431</v>
      </c>
      <c r="E3508" s="89">
        <v>23</v>
      </c>
      <c r="F3508" s="89">
        <v>2</v>
      </c>
      <c r="G3508" s="89">
        <v>1</v>
      </c>
      <c r="H3508" s="89">
        <v>0</v>
      </c>
      <c r="I3508" s="89">
        <v>2</v>
      </c>
      <c r="J3508" s="89">
        <v>0</v>
      </c>
      <c r="K3508" s="89">
        <v>0</v>
      </c>
      <c r="L3508" s="89">
        <v>0</v>
      </c>
      <c r="M3508" s="89">
        <v>0</v>
      </c>
      <c r="N3508" s="89">
        <v>0</v>
      </c>
      <c r="O3508" s="89">
        <v>2</v>
      </c>
      <c r="P3508" s="89">
        <v>624</v>
      </c>
      <c r="Q3508" s="89">
        <v>13646</v>
      </c>
      <c r="R3508" s="88">
        <f>VLOOKUP(P3508,NEW_TRAIN_TEST!$A$1:$M$980,13,0)</f>
        <v>13271.5</v>
      </c>
      <c r="S3508" s="88">
        <f>VLOOKUP(P3508,NEW_TRAIN_TEST!$A$1:$M$980,11,0)</f>
        <v>13912</v>
      </c>
      <c r="T3508" s="6">
        <f t="shared" si="108"/>
        <v>0</v>
      </c>
      <c r="U3508" s="6">
        <f t="shared" si="109"/>
        <v>0</v>
      </c>
    </row>
    <row r="3509" spans="1:21" x14ac:dyDescent="0.2">
      <c r="A3509" s="88">
        <v>3507</v>
      </c>
      <c r="B3509" s="88">
        <v>3</v>
      </c>
      <c r="C3509" s="88" t="s">
        <v>2121</v>
      </c>
      <c r="D3509" s="89" t="s">
        <v>1431</v>
      </c>
      <c r="E3509" s="89">
        <v>0</v>
      </c>
      <c r="F3509" s="89">
        <v>0</v>
      </c>
      <c r="G3509" s="89">
        <v>0</v>
      </c>
      <c r="H3509" s="89">
        <v>0</v>
      </c>
      <c r="I3509" s="89">
        <v>0</v>
      </c>
      <c r="J3509" s="89">
        <v>0</v>
      </c>
      <c r="K3509" s="89">
        <v>0</v>
      </c>
      <c r="L3509" s="89">
        <v>0</v>
      </c>
      <c r="M3509" s="89">
        <v>0</v>
      </c>
      <c r="N3509" s="89">
        <v>1</v>
      </c>
      <c r="O3509" s="89">
        <v>0</v>
      </c>
      <c r="P3509" s="89">
        <v>870</v>
      </c>
      <c r="Q3509" s="89">
        <v>7164</v>
      </c>
      <c r="R3509" s="88">
        <f>VLOOKUP(P3509,NEW_TRAIN_TEST!$A$1:$M$980,13,0)</f>
        <v>7164</v>
      </c>
      <c r="S3509" s="88">
        <f>VLOOKUP(P3509,NEW_TRAIN_TEST!$A$1:$M$980,11,0)</f>
        <v>7164</v>
      </c>
      <c r="T3509" s="6">
        <f t="shared" si="108"/>
        <v>0</v>
      </c>
      <c r="U3509" s="6">
        <f t="shared" si="109"/>
        <v>0</v>
      </c>
    </row>
    <row r="3510" spans="1:21" x14ac:dyDescent="0.2">
      <c r="A3510" s="88">
        <v>3508</v>
      </c>
      <c r="B3510" s="88">
        <v>3</v>
      </c>
      <c r="C3510" s="88" t="s">
        <v>2121</v>
      </c>
      <c r="D3510" s="89" t="s">
        <v>1431</v>
      </c>
      <c r="E3510" s="89">
        <v>25</v>
      </c>
      <c r="F3510" s="89">
        <v>5</v>
      </c>
      <c r="G3510" s="89">
        <v>0</v>
      </c>
      <c r="H3510" s="89">
        <v>2</v>
      </c>
      <c r="I3510" s="89">
        <v>2</v>
      </c>
      <c r="J3510" s="89">
        <v>0</v>
      </c>
      <c r="K3510" s="89">
        <v>0</v>
      </c>
      <c r="L3510" s="89">
        <v>0</v>
      </c>
      <c r="M3510" s="89">
        <v>0</v>
      </c>
      <c r="N3510" s="89">
        <v>0</v>
      </c>
      <c r="O3510" s="89">
        <v>2</v>
      </c>
      <c r="P3510" s="89">
        <v>174</v>
      </c>
      <c r="Q3510" s="89">
        <v>11781.75</v>
      </c>
      <c r="R3510" s="88">
        <f>VLOOKUP(P3510,NEW_TRAIN_TEST!$A$1:$M$980,13,0)</f>
        <v>11401</v>
      </c>
      <c r="S3510" s="88">
        <f>VLOOKUP(P3510,NEW_TRAIN_TEST!$A$1:$M$980,11,0)</f>
        <v>13053</v>
      </c>
      <c r="T3510" s="6">
        <f t="shared" si="108"/>
        <v>0</v>
      </c>
      <c r="U3510" s="6">
        <f t="shared" si="109"/>
        <v>0</v>
      </c>
    </row>
    <row r="3511" spans="1:21" x14ac:dyDescent="0.2">
      <c r="A3511" s="88">
        <v>3509</v>
      </c>
      <c r="B3511" s="88">
        <v>3</v>
      </c>
      <c r="C3511" s="88" t="s">
        <v>2121</v>
      </c>
      <c r="D3511" s="89" t="s">
        <v>1431</v>
      </c>
      <c r="E3511" s="89">
        <v>11</v>
      </c>
      <c r="F3511" s="89">
        <v>2</v>
      </c>
      <c r="G3511" s="89">
        <v>0</v>
      </c>
      <c r="H3511" s="89">
        <v>2</v>
      </c>
      <c r="I3511" s="89">
        <v>2</v>
      </c>
      <c r="J3511" s="89">
        <v>0</v>
      </c>
      <c r="K3511" s="89">
        <v>0</v>
      </c>
      <c r="L3511" s="89">
        <v>0</v>
      </c>
      <c r="M3511" s="89">
        <v>0</v>
      </c>
      <c r="N3511" s="89">
        <v>0</v>
      </c>
      <c r="O3511" s="89">
        <v>2</v>
      </c>
      <c r="P3511" s="89">
        <v>652</v>
      </c>
      <c r="Q3511" s="89">
        <v>11598</v>
      </c>
      <c r="R3511" s="88">
        <f>VLOOKUP(P3511,NEW_TRAIN_TEST!$A$1:$M$980,13,0)</f>
        <v>11366</v>
      </c>
      <c r="S3511" s="88">
        <f>VLOOKUP(P3511,NEW_TRAIN_TEST!$A$1:$M$980,11,0)</f>
        <v>11774</v>
      </c>
      <c r="T3511" s="6">
        <f t="shared" si="108"/>
        <v>0</v>
      </c>
      <c r="U3511" s="6">
        <f t="shared" si="109"/>
        <v>0</v>
      </c>
    </row>
    <row r="3512" spans="1:21" x14ac:dyDescent="0.2">
      <c r="A3512" s="88">
        <v>3510</v>
      </c>
      <c r="B3512" s="88">
        <v>3</v>
      </c>
      <c r="C3512" s="88" t="s">
        <v>2121</v>
      </c>
      <c r="D3512" s="89" t="s">
        <v>1431</v>
      </c>
      <c r="E3512" s="89">
        <v>11</v>
      </c>
      <c r="F3512" s="89">
        <v>7</v>
      </c>
      <c r="G3512" s="89">
        <v>0</v>
      </c>
      <c r="H3512" s="89">
        <v>2</v>
      </c>
      <c r="I3512" s="89">
        <v>2</v>
      </c>
      <c r="J3512" s="89">
        <v>0</v>
      </c>
      <c r="K3512" s="89">
        <v>0</v>
      </c>
      <c r="L3512" s="89">
        <v>1</v>
      </c>
      <c r="M3512" s="89">
        <v>0</v>
      </c>
      <c r="N3512" s="89">
        <v>0</v>
      </c>
      <c r="O3512" s="89">
        <v>2</v>
      </c>
      <c r="P3512" s="89">
        <v>776</v>
      </c>
      <c r="Q3512" s="89">
        <v>11741.5</v>
      </c>
      <c r="R3512" s="88">
        <f>VLOOKUP(P3512,NEW_TRAIN_TEST!$A$1:$M$980,13,0)</f>
        <v>11541</v>
      </c>
      <c r="S3512" s="88">
        <f>VLOOKUP(P3512,NEW_TRAIN_TEST!$A$1:$M$980,11,0)</f>
        <v>12181</v>
      </c>
      <c r="T3512" s="6">
        <f t="shared" si="108"/>
        <v>1</v>
      </c>
      <c r="U3512" s="6">
        <f t="shared" si="109"/>
        <v>0</v>
      </c>
    </row>
    <row r="3513" spans="1:21" x14ac:dyDescent="0.2">
      <c r="A3513" s="88">
        <v>3511</v>
      </c>
      <c r="B3513" s="88">
        <v>3</v>
      </c>
      <c r="C3513" s="88" t="s">
        <v>2121</v>
      </c>
      <c r="D3513" s="89" t="s">
        <v>1431</v>
      </c>
      <c r="E3513" s="89">
        <v>5</v>
      </c>
      <c r="F3513" s="89">
        <v>2</v>
      </c>
      <c r="G3513" s="89">
        <v>0</v>
      </c>
      <c r="H3513" s="89">
        <v>2</v>
      </c>
      <c r="I3513" s="89">
        <v>2</v>
      </c>
      <c r="J3513" s="89">
        <v>0</v>
      </c>
      <c r="K3513" s="89">
        <v>0</v>
      </c>
      <c r="L3513" s="89">
        <v>1</v>
      </c>
      <c r="M3513" s="89">
        <v>0</v>
      </c>
      <c r="N3513" s="89">
        <v>0</v>
      </c>
      <c r="O3513" s="89">
        <v>2</v>
      </c>
      <c r="P3513" s="89">
        <v>398</v>
      </c>
      <c r="Q3513" s="89">
        <v>13262.5</v>
      </c>
      <c r="R3513" s="88">
        <f>VLOOKUP(P3513,NEW_TRAIN_TEST!$A$1:$M$980,13,0)</f>
        <v>13258</v>
      </c>
      <c r="S3513" s="88">
        <f>VLOOKUP(P3513,NEW_TRAIN_TEST!$A$1:$M$980,11,0)</f>
        <v>13283</v>
      </c>
      <c r="T3513" s="6">
        <f t="shared" si="108"/>
        <v>1</v>
      </c>
      <c r="U3513" s="6">
        <f t="shared" si="109"/>
        <v>0</v>
      </c>
    </row>
    <row r="3514" spans="1:21" x14ac:dyDescent="0.2">
      <c r="A3514" s="88">
        <v>3512</v>
      </c>
      <c r="B3514" s="88">
        <v>3</v>
      </c>
      <c r="C3514" s="88" t="s">
        <v>2121</v>
      </c>
      <c r="D3514" s="89" t="s">
        <v>1431</v>
      </c>
      <c r="E3514" s="89">
        <v>0</v>
      </c>
      <c r="F3514" s="89">
        <v>2</v>
      </c>
      <c r="G3514" s="89">
        <v>0</v>
      </c>
      <c r="H3514" s="89">
        <v>2</v>
      </c>
      <c r="I3514" s="89">
        <v>2</v>
      </c>
      <c r="J3514" s="89">
        <v>0</v>
      </c>
      <c r="K3514" s="89">
        <v>0</v>
      </c>
      <c r="L3514" s="89">
        <v>0</v>
      </c>
      <c r="M3514" s="89">
        <v>0</v>
      </c>
      <c r="N3514" s="89">
        <v>0</v>
      </c>
      <c r="O3514" s="89">
        <v>2</v>
      </c>
      <c r="P3514" s="89">
        <v>399</v>
      </c>
      <c r="Q3514" s="89">
        <v>8572.5</v>
      </c>
      <c r="R3514" s="88">
        <f>VLOOKUP(P3514,NEW_TRAIN_TEST!$A$1:$M$980,13,0)</f>
        <v>8572.5</v>
      </c>
      <c r="S3514" s="88">
        <f>VLOOKUP(P3514,NEW_TRAIN_TEST!$A$1:$M$980,11,0)</f>
        <v>8772</v>
      </c>
      <c r="T3514" s="6">
        <f t="shared" si="108"/>
        <v>0</v>
      </c>
      <c r="U3514" s="6">
        <f t="shared" si="109"/>
        <v>0</v>
      </c>
    </row>
    <row r="3515" spans="1:21" x14ac:dyDescent="0.2">
      <c r="A3515" s="88">
        <v>3513</v>
      </c>
      <c r="B3515" s="88">
        <v>3</v>
      </c>
      <c r="C3515" s="88" t="s">
        <v>2121</v>
      </c>
      <c r="D3515" s="89" t="s">
        <v>1431</v>
      </c>
      <c r="E3515" s="89">
        <v>0</v>
      </c>
      <c r="F3515" s="89">
        <v>2</v>
      </c>
      <c r="G3515" s="89">
        <v>0</v>
      </c>
      <c r="H3515" s="89">
        <v>2</v>
      </c>
      <c r="I3515" s="89">
        <v>2</v>
      </c>
      <c r="J3515" s="89">
        <v>0</v>
      </c>
      <c r="K3515" s="89">
        <v>0</v>
      </c>
      <c r="L3515" s="89">
        <v>0</v>
      </c>
      <c r="M3515" s="89">
        <v>0</v>
      </c>
      <c r="N3515" s="89">
        <v>0</v>
      </c>
      <c r="O3515" s="89">
        <v>2</v>
      </c>
      <c r="P3515" s="89">
        <v>399</v>
      </c>
      <c r="Q3515" s="89">
        <v>8668</v>
      </c>
      <c r="R3515" s="88">
        <f>VLOOKUP(P3515,NEW_TRAIN_TEST!$A$1:$M$980,13,0)</f>
        <v>8572.5</v>
      </c>
      <c r="S3515" s="88">
        <f>VLOOKUP(P3515,NEW_TRAIN_TEST!$A$1:$M$980,11,0)</f>
        <v>8772</v>
      </c>
      <c r="T3515" s="6">
        <f t="shared" si="108"/>
        <v>0</v>
      </c>
      <c r="U3515" s="6">
        <f t="shared" si="109"/>
        <v>0</v>
      </c>
    </row>
    <row r="3516" spans="1:21" x14ac:dyDescent="0.2">
      <c r="A3516" s="88">
        <v>3514</v>
      </c>
      <c r="B3516" s="88">
        <v>3</v>
      </c>
      <c r="C3516" s="88" t="s">
        <v>2121</v>
      </c>
      <c r="D3516" s="89" t="s">
        <v>1431</v>
      </c>
      <c r="E3516" s="89">
        <v>0</v>
      </c>
      <c r="F3516" s="89">
        <v>5</v>
      </c>
      <c r="G3516" s="89">
        <v>0</v>
      </c>
      <c r="H3516" s="89">
        <v>0</v>
      </c>
      <c r="I3516" s="89">
        <v>0</v>
      </c>
      <c r="J3516" s="89">
        <v>0</v>
      </c>
      <c r="K3516" s="89">
        <v>0</v>
      </c>
      <c r="L3516" s="89">
        <v>0</v>
      </c>
      <c r="M3516" s="89">
        <v>0</v>
      </c>
      <c r="N3516" s="89">
        <v>0</v>
      </c>
      <c r="O3516" s="89">
        <v>0</v>
      </c>
      <c r="P3516" s="89">
        <v>399</v>
      </c>
      <c r="Q3516" s="89">
        <v>8707.83</v>
      </c>
      <c r="R3516" s="88">
        <f>VLOOKUP(P3516,NEW_TRAIN_TEST!$A$1:$M$980,13,0)</f>
        <v>8572.5</v>
      </c>
      <c r="S3516" s="88">
        <f>VLOOKUP(P3516,NEW_TRAIN_TEST!$A$1:$M$980,11,0)</f>
        <v>8772</v>
      </c>
      <c r="T3516" s="6">
        <f t="shared" si="108"/>
        <v>0</v>
      </c>
      <c r="U3516" s="6">
        <f t="shared" si="109"/>
        <v>0</v>
      </c>
    </row>
    <row r="3517" spans="1:21" x14ac:dyDescent="0.2">
      <c r="A3517" s="88">
        <v>3515</v>
      </c>
      <c r="B3517" s="88">
        <v>3</v>
      </c>
      <c r="C3517" s="88" t="s">
        <v>2121</v>
      </c>
      <c r="D3517" s="89" t="s">
        <v>1431</v>
      </c>
      <c r="E3517" s="89">
        <v>0</v>
      </c>
      <c r="F3517" s="89">
        <v>2</v>
      </c>
      <c r="G3517" s="89">
        <v>1</v>
      </c>
      <c r="H3517" s="89">
        <v>0</v>
      </c>
      <c r="I3517" s="89">
        <v>2</v>
      </c>
      <c r="J3517" s="89">
        <v>2</v>
      </c>
      <c r="K3517" s="89">
        <v>0</v>
      </c>
      <c r="L3517" s="89">
        <v>0</v>
      </c>
      <c r="M3517" s="89">
        <v>0</v>
      </c>
      <c r="N3517" s="89">
        <v>0</v>
      </c>
      <c r="O3517" s="89">
        <v>2</v>
      </c>
      <c r="P3517" s="89">
        <v>399</v>
      </c>
      <c r="Q3517" s="89">
        <v>8749</v>
      </c>
      <c r="R3517" s="88">
        <f>VLOOKUP(P3517,NEW_TRAIN_TEST!$A$1:$M$980,13,0)</f>
        <v>8572.5</v>
      </c>
      <c r="S3517" s="88">
        <f>VLOOKUP(P3517,NEW_TRAIN_TEST!$A$1:$M$980,11,0)</f>
        <v>8772</v>
      </c>
      <c r="T3517" s="6">
        <f t="shared" si="108"/>
        <v>0</v>
      </c>
      <c r="U3517" s="6">
        <f t="shared" si="109"/>
        <v>0</v>
      </c>
    </row>
    <row r="3518" spans="1:21" x14ac:dyDescent="0.2">
      <c r="A3518" s="88">
        <v>3516</v>
      </c>
      <c r="B3518" s="88">
        <v>3</v>
      </c>
      <c r="C3518" s="88" t="s">
        <v>2121</v>
      </c>
      <c r="D3518" s="89" t="s">
        <v>1431</v>
      </c>
      <c r="E3518" s="89">
        <v>0</v>
      </c>
      <c r="F3518" s="89">
        <v>5</v>
      </c>
      <c r="G3518" s="89">
        <v>0</v>
      </c>
      <c r="H3518" s="89">
        <v>0</v>
      </c>
      <c r="I3518" s="89">
        <v>2</v>
      </c>
      <c r="J3518" s="89">
        <v>2</v>
      </c>
      <c r="K3518" s="89">
        <v>0</v>
      </c>
      <c r="L3518" s="89">
        <v>0</v>
      </c>
      <c r="M3518" s="89">
        <v>0</v>
      </c>
      <c r="N3518" s="89">
        <v>0</v>
      </c>
      <c r="O3518" s="89">
        <v>2</v>
      </c>
      <c r="P3518" s="89">
        <v>399</v>
      </c>
      <c r="Q3518" s="89">
        <v>8752.17</v>
      </c>
      <c r="R3518" s="88">
        <f>VLOOKUP(P3518,NEW_TRAIN_TEST!$A$1:$M$980,13,0)</f>
        <v>8572.5</v>
      </c>
      <c r="S3518" s="88">
        <f>VLOOKUP(P3518,NEW_TRAIN_TEST!$A$1:$M$980,11,0)</f>
        <v>8772</v>
      </c>
      <c r="T3518" s="6">
        <f t="shared" si="108"/>
        <v>0</v>
      </c>
      <c r="U3518" s="6">
        <f t="shared" si="109"/>
        <v>0</v>
      </c>
    </row>
    <row r="3519" spans="1:21" x14ac:dyDescent="0.2">
      <c r="A3519" s="88">
        <v>3517</v>
      </c>
      <c r="B3519" s="88">
        <v>3</v>
      </c>
      <c r="C3519" s="88" t="s">
        <v>2121</v>
      </c>
      <c r="D3519" s="89" t="s">
        <v>1431</v>
      </c>
      <c r="E3519" s="89">
        <v>2</v>
      </c>
      <c r="F3519" s="89">
        <v>0</v>
      </c>
      <c r="G3519" s="89">
        <v>0</v>
      </c>
      <c r="H3519" s="89">
        <v>0</v>
      </c>
      <c r="I3519" s="89">
        <v>0</v>
      </c>
      <c r="J3519" s="89">
        <v>0</v>
      </c>
      <c r="K3519" s="89">
        <v>0</v>
      </c>
      <c r="L3519" s="89">
        <v>0</v>
      </c>
      <c r="M3519" s="89">
        <v>0</v>
      </c>
      <c r="N3519" s="89">
        <v>0</v>
      </c>
      <c r="O3519" s="89">
        <v>0</v>
      </c>
      <c r="P3519" s="89">
        <v>399</v>
      </c>
      <c r="Q3519" s="89">
        <v>8772</v>
      </c>
      <c r="R3519" s="88">
        <f>VLOOKUP(P3519,NEW_TRAIN_TEST!$A$1:$M$980,13,0)</f>
        <v>8572.5</v>
      </c>
      <c r="S3519" s="88">
        <f>VLOOKUP(P3519,NEW_TRAIN_TEST!$A$1:$M$980,11,0)</f>
        <v>8772</v>
      </c>
      <c r="T3519" s="6">
        <f t="shared" si="108"/>
        <v>0</v>
      </c>
      <c r="U3519" s="6">
        <f t="shared" si="109"/>
        <v>0</v>
      </c>
    </row>
    <row r="3520" spans="1:21" x14ac:dyDescent="0.2">
      <c r="A3520" s="88">
        <v>3518</v>
      </c>
      <c r="B3520" s="88">
        <v>3</v>
      </c>
      <c r="C3520" s="88" t="s">
        <v>2121</v>
      </c>
      <c r="D3520" s="89" t="s">
        <v>1431</v>
      </c>
      <c r="E3520" s="89">
        <v>3</v>
      </c>
      <c r="F3520" s="89">
        <v>2</v>
      </c>
      <c r="G3520" s="89">
        <v>0</v>
      </c>
      <c r="H3520" s="89">
        <v>2</v>
      </c>
      <c r="I3520" s="89">
        <v>2</v>
      </c>
      <c r="J3520" s="89">
        <v>0</v>
      </c>
      <c r="K3520" s="89">
        <v>0</v>
      </c>
      <c r="L3520" s="89">
        <v>0</v>
      </c>
      <c r="M3520" s="89">
        <v>0</v>
      </c>
      <c r="N3520" s="89">
        <v>0</v>
      </c>
      <c r="O3520" s="89">
        <v>2</v>
      </c>
      <c r="P3520" s="89">
        <v>400</v>
      </c>
      <c r="Q3520" s="89">
        <v>11255</v>
      </c>
      <c r="R3520" s="88">
        <f>VLOOKUP(P3520,NEW_TRAIN_TEST!$A$1:$M$980,13,0)</f>
        <v>11224</v>
      </c>
      <c r="S3520" s="88">
        <f>VLOOKUP(P3520,NEW_TRAIN_TEST!$A$1:$M$980,11,0)</f>
        <v>11284</v>
      </c>
      <c r="T3520" s="6">
        <f t="shared" si="108"/>
        <v>0</v>
      </c>
      <c r="U3520" s="6">
        <f t="shared" si="109"/>
        <v>0</v>
      </c>
    </row>
    <row r="3521" spans="1:21" x14ac:dyDescent="0.2">
      <c r="A3521" s="88">
        <v>3519</v>
      </c>
      <c r="B3521" s="88">
        <v>3</v>
      </c>
      <c r="C3521" s="88" t="s">
        <v>2121</v>
      </c>
      <c r="D3521" s="89" t="s">
        <v>1431</v>
      </c>
      <c r="E3521" s="89">
        <v>3</v>
      </c>
      <c r="F3521" s="89">
        <v>2</v>
      </c>
      <c r="G3521" s="89">
        <v>0</v>
      </c>
      <c r="H3521" s="89">
        <v>2</v>
      </c>
      <c r="I3521" s="89">
        <v>2</v>
      </c>
      <c r="J3521" s="89">
        <v>0</v>
      </c>
      <c r="K3521" s="89">
        <v>0</v>
      </c>
      <c r="L3521" s="89">
        <v>0</v>
      </c>
      <c r="M3521" s="89">
        <v>0</v>
      </c>
      <c r="N3521" s="89">
        <v>0</v>
      </c>
      <c r="O3521" s="89">
        <v>2</v>
      </c>
      <c r="P3521" s="89">
        <v>668</v>
      </c>
      <c r="Q3521" s="89">
        <v>8946</v>
      </c>
      <c r="R3521" s="88">
        <f>VLOOKUP(P3521,NEW_TRAIN_TEST!$A$1:$M$980,13,0)</f>
        <v>8901</v>
      </c>
      <c r="S3521" s="88">
        <f>VLOOKUP(P3521,NEW_TRAIN_TEST!$A$1:$M$980,11,0)</f>
        <v>9231</v>
      </c>
      <c r="T3521" s="6">
        <f t="shared" si="108"/>
        <v>0</v>
      </c>
      <c r="U3521" s="6">
        <f t="shared" si="109"/>
        <v>0</v>
      </c>
    </row>
    <row r="3522" spans="1:21" x14ac:dyDescent="0.2">
      <c r="A3522" s="88">
        <v>3520</v>
      </c>
      <c r="B3522" s="88">
        <v>3</v>
      </c>
      <c r="C3522" s="88" t="s">
        <v>2121</v>
      </c>
      <c r="D3522" s="89" t="s">
        <v>1431</v>
      </c>
      <c r="E3522" s="89">
        <v>0</v>
      </c>
      <c r="F3522" s="89">
        <v>2</v>
      </c>
      <c r="G3522" s="89">
        <v>0</v>
      </c>
      <c r="H3522" s="89">
        <v>2</v>
      </c>
      <c r="I3522" s="89">
        <v>2</v>
      </c>
      <c r="J3522" s="89">
        <v>0</v>
      </c>
      <c r="K3522" s="89">
        <v>0</v>
      </c>
      <c r="L3522" s="89">
        <v>0</v>
      </c>
      <c r="M3522" s="89">
        <v>0</v>
      </c>
      <c r="N3522" s="89">
        <v>0</v>
      </c>
      <c r="O3522" s="89">
        <v>2</v>
      </c>
      <c r="P3522" s="89">
        <v>402</v>
      </c>
      <c r="Q3522" s="89">
        <v>9971.5</v>
      </c>
      <c r="R3522" s="88">
        <f>VLOOKUP(P3522,NEW_TRAIN_TEST!$A$1:$M$980,13,0)</f>
        <v>9971.5</v>
      </c>
      <c r="S3522" s="88">
        <f>VLOOKUP(P3522,NEW_TRAIN_TEST!$A$1:$M$980,11,0)</f>
        <v>10037</v>
      </c>
      <c r="T3522" s="6">
        <f t="shared" si="108"/>
        <v>0</v>
      </c>
      <c r="U3522" s="6">
        <f t="shared" si="109"/>
        <v>0</v>
      </c>
    </row>
    <row r="3523" spans="1:21" x14ac:dyDescent="0.2">
      <c r="A3523" s="88">
        <v>3521</v>
      </c>
      <c r="B3523" s="88">
        <v>3</v>
      </c>
      <c r="C3523" s="88" t="s">
        <v>2121</v>
      </c>
      <c r="D3523" s="89" t="s">
        <v>1431</v>
      </c>
      <c r="E3523" s="89">
        <v>0</v>
      </c>
      <c r="F3523" s="89">
        <v>2</v>
      </c>
      <c r="G3523" s="89">
        <v>0</v>
      </c>
      <c r="H3523" s="89">
        <v>0</v>
      </c>
      <c r="I3523" s="89">
        <v>2</v>
      </c>
      <c r="J3523" s="89">
        <v>2</v>
      </c>
      <c r="K3523" s="89">
        <v>0</v>
      </c>
      <c r="L3523" s="89">
        <v>0</v>
      </c>
      <c r="M3523" s="89">
        <v>0</v>
      </c>
      <c r="N3523" s="89">
        <v>0</v>
      </c>
      <c r="O3523" s="89">
        <v>2</v>
      </c>
      <c r="P3523" s="89">
        <v>402</v>
      </c>
      <c r="Q3523" s="89">
        <v>9986</v>
      </c>
      <c r="R3523" s="88">
        <f>VLOOKUP(P3523,NEW_TRAIN_TEST!$A$1:$M$980,13,0)</f>
        <v>9971.5</v>
      </c>
      <c r="S3523" s="88">
        <f>VLOOKUP(P3523,NEW_TRAIN_TEST!$A$1:$M$980,11,0)</f>
        <v>10037</v>
      </c>
      <c r="T3523" s="6">
        <f t="shared" ref="T3523:T3586" si="110">IF(L3523&gt;0,1,0)</f>
        <v>0</v>
      </c>
      <c r="U3523" s="6">
        <f t="shared" ref="U3523:U3586" si="111">IF(M3523&gt;0,1,0)</f>
        <v>0</v>
      </c>
    </row>
    <row r="3524" spans="1:21" x14ac:dyDescent="0.2">
      <c r="A3524" s="88">
        <v>3522</v>
      </c>
      <c r="B3524" s="88">
        <v>3</v>
      </c>
      <c r="C3524" s="88" t="s">
        <v>2121</v>
      </c>
      <c r="D3524" s="89" t="s">
        <v>1431</v>
      </c>
      <c r="E3524" s="89">
        <v>0</v>
      </c>
      <c r="F3524" s="89">
        <v>2</v>
      </c>
      <c r="G3524" s="89">
        <v>0</v>
      </c>
      <c r="H3524" s="89">
        <v>2</v>
      </c>
      <c r="I3524" s="89">
        <v>1</v>
      </c>
      <c r="J3524" s="89">
        <v>0</v>
      </c>
      <c r="K3524" s="89">
        <v>0</v>
      </c>
      <c r="L3524" s="89">
        <v>0</v>
      </c>
      <c r="M3524" s="89">
        <v>0</v>
      </c>
      <c r="N3524" s="89">
        <v>0</v>
      </c>
      <c r="O3524" s="89">
        <v>0</v>
      </c>
      <c r="P3524" s="89">
        <v>402</v>
      </c>
      <c r="Q3524" s="89">
        <v>10011.67</v>
      </c>
      <c r="R3524" s="88">
        <f>VLOOKUP(P3524,NEW_TRAIN_TEST!$A$1:$M$980,13,0)</f>
        <v>9971.5</v>
      </c>
      <c r="S3524" s="88">
        <f>VLOOKUP(P3524,NEW_TRAIN_TEST!$A$1:$M$980,11,0)</f>
        <v>10037</v>
      </c>
      <c r="T3524" s="6">
        <f t="shared" si="110"/>
        <v>0</v>
      </c>
      <c r="U3524" s="6">
        <f t="shared" si="111"/>
        <v>0</v>
      </c>
    </row>
    <row r="3525" spans="1:21" x14ac:dyDescent="0.2">
      <c r="A3525" s="88">
        <v>3523</v>
      </c>
      <c r="B3525" s="88">
        <v>3</v>
      </c>
      <c r="C3525" s="88" t="s">
        <v>2121</v>
      </c>
      <c r="D3525" s="89" t="s">
        <v>1431</v>
      </c>
      <c r="E3525" s="89">
        <v>0</v>
      </c>
      <c r="F3525" s="89">
        <v>2</v>
      </c>
      <c r="G3525" s="89">
        <v>0</v>
      </c>
      <c r="H3525" s="89">
        <v>2</v>
      </c>
      <c r="I3525" s="89">
        <v>2</v>
      </c>
      <c r="J3525" s="89">
        <v>0</v>
      </c>
      <c r="K3525" s="89">
        <v>0</v>
      </c>
      <c r="L3525" s="89">
        <v>0</v>
      </c>
      <c r="M3525" s="89">
        <v>0</v>
      </c>
      <c r="N3525" s="89">
        <v>0</v>
      </c>
      <c r="O3525" s="89">
        <v>2</v>
      </c>
      <c r="P3525" s="89">
        <v>403</v>
      </c>
      <c r="Q3525" s="89">
        <v>11138</v>
      </c>
      <c r="R3525" s="88">
        <f>VLOOKUP(P3525,NEW_TRAIN_TEST!$A$1:$M$980,13,0)</f>
        <v>11138</v>
      </c>
      <c r="S3525" s="88">
        <f>VLOOKUP(P3525,NEW_TRAIN_TEST!$A$1:$M$980,11,0)</f>
        <v>11191</v>
      </c>
      <c r="T3525" s="6">
        <f t="shared" si="110"/>
        <v>0</v>
      </c>
      <c r="U3525" s="6">
        <f t="shared" si="111"/>
        <v>0</v>
      </c>
    </row>
    <row r="3526" spans="1:21" x14ac:dyDescent="0.2">
      <c r="A3526" s="88">
        <v>3524</v>
      </c>
      <c r="B3526" s="88">
        <v>3</v>
      </c>
      <c r="C3526" s="88" t="s">
        <v>2121</v>
      </c>
      <c r="D3526" s="89" t="s">
        <v>1431</v>
      </c>
      <c r="E3526" s="89">
        <v>0</v>
      </c>
      <c r="F3526" s="89">
        <v>2</v>
      </c>
      <c r="G3526" s="89">
        <v>0</v>
      </c>
      <c r="H3526" s="89">
        <v>2</v>
      </c>
      <c r="I3526" s="89">
        <v>2</v>
      </c>
      <c r="J3526" s="89">
        <v>0</v>
      </c>
      <c r="K3526" s="89">
        <v>0</v>
      </c>
      <c r="L3526" s="89">
        <v>0</v>
      </c>
      <c r="M3526" s="89">
        <v>0</v>
      </c>
      <c r="N3526" s="89">
        <v>0</v>
      </c>
      <c r="O3526" s="89">
        <v>2</v>
      </c>
      <c r="P3526" s="89">
        <v>403</v>
      </c>
      <c r="Q3526" s="89">
        <v>11146</v>
      </c>
      <c r="R3526" s="88">
        <f>VLOOKUP(P3526,NEW_TRAIN_TEST!$A$1:$M$980,13,0)</f>
        <v>11138</v>
      </c>
      <c r="S3526" s="88">
        <f>VLOOKUP(P3526,NEW_TRAIN_TEST!$A$1:$M$980,11,0)</f>
        <v>11191</v>
      </c>
      <c r="T3526" s="6">
        <f t="shared" si="110"/>
        <v>0</v>
      </c>
      <c r="U3526" s="6">
        <f t="shared" si="111"/>
        <v>0</v>
      </c>
    </row>
    <row r="3527" spans="1:21" x14ac:dyDescent="0.2">
      <c r="A3527" s="88">
        <v>3525</v>
      </c>
      <c r="B3527" s="88">
        <v>3</v>
      </c>
      <c r="C3527" s="88" t="s">
        <v>2121</v>
      </c>
      <c r="D3527" s="89" t="s">
        <v>1431</v>
      </c>
      <c r="E3527" s="89">
        <v>0</v>
      </c>
      <c r="F3527" s="89">
        <v>2</v>
      </c>
      <c r="G3527" s="89">
        <v>1</v>
      </c>
      <c r="H3527" s="89">
        <v>2</v>
      </c>
      <c r="I3527" s="89">
        <v>2</v>
      </c>
      <c r="J3527" s="89">
        <v>0</v>
      </c>
      <c r="K3527" s="89">
        <v>0</v>
      </c>
      <c r="L3527" s="89">
        <v>0</v>
      </c>
      <c r="M3527" s="89">
        <v>0</v>
      </c>
      <c r="N3527" s="89">
        <v>0</v>
      </c>
      <c r="O3527" s="89">
        <v>2</v>
      </c>
      <c r="P3527" s="89">
        <v>403</v>
      </c>
      <c r="Q3527" s="89">
        <v>11152.5</v>
      </c>
      <c r="R3527" s="88">
        <f>VLOOKUP(P3527,NEW_TRAIN_TEST!$A$1:$M$980,13,0)</f>
        <v>11138</v>
      </c>
      <c r="S3527" s="88">
        <f>VLOOKUP(P3527,NEW_TRAIN_TEST!$A$1:$M$980,11,0)</f>
        <v>11191</v>
      </c>
      <c r="T3527" s="6">
        <f t="shared" si="110"/>
        <v>0</v>
      </c>
      <c r="U3527" s="6">
        <f t="shared" si="111"/>
        <v>0</v>
      </c>
    </row>
    <row r="3528" spans="1:21" x14ac:dyDescent="0.2">
      <c r="A3528" s="88">
        <v>3526</v>
      </c>
      <c r="B3528" s="88">
        <v>3</v>
      </c>
      <c r="C3528" s="88" t="s">
        <v>2121</v>
      </c>
      <c r="D3528" s="89" t="s">
        <v>1431</v>
      </c>
      <c r="E3528" s="89">
        <v>0</v>
      </c>
      <c r="F3528" s="89">
        <v>5</v>
      </c>
      <c r="G3528" s="89">
        <v>2</v>
      </c>
      <c r="H3528" s="89">
        <v>2</v>
      </c>
      <c r="I3528" s="89">
        <v>2</v>
      </c>
      <c r="J3528" s="89">
        <v>0</v>
      </c>
      <c r="K3528" s="89">
        <v>0</v>
      </c>
      <c r="L3528" s="89">
        <v>0</v>
      </c>
      <c r="M3528" s="89">
        <v>0</v>
      </c>
      <c r="N3528" s="89">
        <v>0</v>
      </c>
      <c r="O3528" s="89">
        <v>2</v>
      </c>
      <c r="P3528" s="89">
        <v>403</v>
      </c>
      <c r="Q3528" s="89">
        <v>11159</v>
      </c>
      <c r="R3528" s="88">
        <f>VLOOKUP(P3528,NEW_TRAIN_TEST!$A$1:$M$980,13,0)</f>
        <v>11138</v>
      </c>
      <c r="S3528" s="88">
        <f>VLOOKUP(P3528,NEW_TRAIN_TEST!$A$1:$M$980,11,0)</f>
        <v>11191</v>
      </c>
      <c r="T3528" s="6">
        <f t="shared" si="110"/>
        <v>0</v>
      </c>
      <c r="U3528" s="6">
        <f t="shared" si="111"/>
        <v>0</v>
      </c>
    </row>
    <row r="3529" spans="1:21" x14ac:dyDescent="0.2">
      <c r="A3529" s="88">
        <v>3527</v>
      </c>
      <c r="B3529" s="88">
        <v>3</v>
      </c>
      <c r="C3529" s="88" t="s">
        <v>2121</v>
      </c>
      <c r="D3529" s="89" t="s">
        <v>1431</v>
      </c>
      <c r="E3529" s="89">
        <v>0</v>
      </c>
      <c r="F3529" s="89">
        <v>5</v>
      </c>
      <c r="G3529" s="89">
        <v>0</v>
      </c>
      <c r="H3529" s="89">
        <v>2</v>
      </c>
      <c r="I3529" s="89">
        <v>0</v>
      </c>
      <c r="J3529" s="89">
        <v>0</v>
      </c>
      <c r="K3529" s="89">
        <v>0</v>
      </c>
      <c r="L3529" s="89">
        <v>0</v>
      </c>
      <c r="M3529" s="89">
        <v>0</v>
      </c>
      <c r="N3529" s="89">
        <v>0</v>
      </c>
      <c r="O3529" s="89">
        <v>0</v>
      </c>
      <c r="P3529" s="89">
        <v>403</v>
      </c>
      <c r="Q3529" s="89">
        <v>11159.67</v>
      </c>
      <c r="R3529" s="88">
        <f>VLOOKUP(P3529,NEW_TRAIN_TEST!$A$1:$M$980,13,0)</f>
        <v>11138</v>
      </c>
      <c r="S3529" s="88">
        <f>VLOOKUP(P3529,NEW_TRAIN_TEST!$A$1:$M$980,11,0)</f>
        <v>11191</v>
      </c>
      <c r="T3529" s="6">
        <f t="shared" si="110"/>
        <v>0</v>
      </c>
      <c r="U3529" s="6">
        <f t="shared" si="111"/>
        <v>0</v>
      </c>
    </row>
    <row r="3530" spans="1:21" x14ac:dyDescent="0.2">
      <c r="A3530" s="88">
        <v>3528</v>
      </c>
      <c r="B3530" s="88">
        <v>3</v>
      </c>
      <c r="C3530" s="88" t="s">
        <v>2121</v>
      </c>
      <c r="D3530" s="89" t="s">
        <v>1431</v>
      </c>
      <c r="E3530" s="89">
        <v>2</v>
      </c>
      <c r="F3530" s="89">
        <v>0</v>
      </c>
      <c r="G3530" s="89">
        <v>0</v>
      </c>
      <c r="H3530" s="89">
        <v>0</v>
      </c>
      <c r="I3530" s="89">
        <v>0</v>
      </c>
      <c r="J3530" s="89">
        <v>0</v>
      </c>
      <c r="K3530" s="89">
        <v>0</v>
      </c>
      <c r="L3530" s="89">
        <v>0</v>
      </c>
      <c r="M3530" s="89">
        <v>0</v>
      </c>
      <c r="N3530" s="89">
        <v>0</v>
      </c>
      <c r="O3530" s="89">
        <v>0</v>
      </c>
      <c r="P3530" s="89">
        <v>403</v>
      </c>
      <c r="Q3530" s="89">
        <v>11184.5</v>
      </c>
      <c r="R3530" s="88">
        <f>VLOOKUP(P3530,NEW_TRAIN_TEST!$A$1:$M$980,13,0)</f>
        <v>11138</v>
      </c>
      <c r="S3530" s="88">
        <f>VLOOKUP(P3530,NEW_TRAIN_TEST!$A$1:$M$980,11,0)</f>
        <v>11191</v>
      </c>
      <c r="T3530" s="6">
        <f t="shared" si="110"/>
        <v>0</v>
      </c>
      <c r="U3530" s="6">
        <f t="shared" si="111"/>
        <v>0</v>
      </c>
    </row>
    <row r="3531" spans="1:21" x14ac:dyDescent="0.2">
      <c r="A3531" s="88">
        <v>3529</v>
      </c>
      <c r="B3531" s="88">
        <v>3</v>
      </c>
      <c r="C3531" s="88" t="s">
        <v>2121</v>
      </c>
      <c r="D3531" s="89" t="s">
        <v>1431</v>
      </c>
      <c r="E3531" s="89">
        <v>0</v>
      </c>
      <c r="F3531" s="89">
        <v>2</v>
      </c>
      <c r="G3531" s="89">
        <v>0</v>
      </c>
      <c r="H3531" s="89">
        <v>2</v>
      </c>
      <c r="I3531" s="89">
        <v>2</v>
      </c>
      <c r="J3531" s="89">
        <v>0</v>
      </c>
      <c r="K3531" s="89">
        <v>0</v>
      </c>
      <c r="L3531" s="89">
        <v>0</v>
      </c>
      <c r="M3531" s="89">
        <v>0</v>
      </c>
      <c r="N3531" s="89">
        <v>0</v>
      </c>
      <c r="O3531" s="89">
        <v>2</v>
      </c>
      <c r="P3531" s="89">
        <v>404</v>
      </c>
      <c r="Q3531" s="89">
        <v>8475</v>
      </c>
      <c r="R3531" s="88">
        <f>VLOOKUP(P3531,NEW_TRAIN_TEST!$A$1:$M$980,13,0)</f>
        <v>8475</v>
      </c>
      <c r="S3531" s="88">
        <f>VLOOKUP(P3531,NEW_TRAIN_TEST!$A$1:$M$980,11,0)</f>
        <v>8674</v>
      </c>
      <c r="T3531" s="6">
        <f t="shared" si="110"/>
        <v>0</v>
      </c>
      <c r="U3531" s="6">
        <f t="shared" si="111"/>
        <v>0</v>
      </c>
    </row>
    <row r="3532" spans="1:21" x14ac:dyDescent="0.2">
      <c r="A3532" s="88">
        <v>3530</v>
      </c>
      <c r="B3532" s="88">
        <v>3</v>
      </c>
      <c r="C3532" s="88" t="s">
        <v>2121</v>
      </c>
      <c r="D3532" s="89" t="s">
        <v>1431</v>
      </c>
      <c r="E3532" s="89">
        <v>0</v>
      </c>
      <c r="F3532" s="89">
        <v>2</v>
      </c>
      <c r="G3532" s="89">
        <v>0</v>
      </c>
      <c r="H3532" s="89">
        <v>2</v>
      </c>
      <c r="I3532" s="89">
        <v>2</v>
      </c>
      <c r="J3532" s="89">
        <v>0</v>
      </c>
      <c r="K3532" s="89">
        <v>0</v>
      </c>
      <c r="L3532" s="89">
        <v>0</v>
      </c>
      <c r="M3532" s="89">
        <v>0</v>
      </c>
      <c r="N3532" s="89">
        <v>0</v>
      </c>
      <c r="O3532" s="89">
        <v>2</v>
      </c>
      <c r="P3532" s="89">
        <v>404</v>
      </c>
      <c r="Q3532" s="89">
        <v>8533.5</v>
      </c>
      <c r="R3532" s="88">
        <f>VLOOKUP(P3532,NEW_TRAIN_TEST!$A$1:$M$980,13,0)</f>
        <v>8475</v>
      </c>
      <c r="S3532" s="88">
        <f>VLOOKUP(P3532,NEW_TRAIN_TEST!$A$1:$M$980,11,0)</f>
        <v>8674</v>
      </c>
      <c r="T3532" s="6">
        <f t="shared" si="110"/>
        <v>0</v>
      </c>
      <c r="U3532" s="6">
        <f t="shared" si="111"/>
        <v>0</v>
      </c>
    </row>
    <row r="3533" spans="1:21" x14ac:dyDescent="0.2">
      <c r="A3533" s="88">
        <v>3531</v>
      </c>
      <c r="B3533" s="88">
        <v>3</v>
      </c>
      <c r="C3533" s="88" t="s">
        <v>2121</v>
      </c>
      <c r="D3533" s="89" t="s">
        <v>1431</v>
      </c>
      <c r="E3533" s="89">
        <v>0</v>
      </c>
      <c r="F3533" s="89">
        <v>3</v>
      </c>
      <c r="G3533" s="89">
        <v>0</v>
      </c>
      <c r="H3533" s="89">
        <v>2</v>
      </c>
      <c r="I3533" s="89">
        <v>2</v>
      </c>
      <c r="J3533" s="89">
        <v>0</v>
      </c>
      <c r="K3533" s="89">
        <v>0</v>
      </c>
      <c r="L3533" s="89">
        <v>0</v>
      </c>
      <c r="M3533" s="89">
        <v>0</v>
      </c>
      <c r="N3533" s="89">
        <v>0</v>
      </c>
      <c r="O3533" s="89">
        <v>2</v>
      </c>
      <c r="P3533" s="89">
        <v>404</v>
      </c>
      <c r="Q3533" s="89">
        <v>8568.17</v>
      </c>
      <c r="R3533" s="88">
        <f>VLOOKUP(P3533,NEW_TRAIN_TEST!$A$1:$M$980,13,0)</f>
        <v>8475</v>
      </c>
      <c r="S3533" s="88">
        <f>VLOOKUP(P3533,NEW_TRAIN_TEST!$A$1:$M$980,11,0)</f>
        <v>8674</v>
      </c>
      <c r="T3533" s="6">
        <f t="shared" si="110"/>
        <v>0</v>
      </c>
      <c r="U3533" s="6">
        <f t="shared" si="111"/>
        <v>0</v>
      </c>
    </row>
    <row r="3534" spans="1:21" x14ac:dyDescent="0.2">
      <c r="A3534" s="88">
        <v>3532</v>
      </c>
      <c r="B3534" s="88">
        <v>3</v>
      </c>
      <c r="C3534" s="88" t="s">
        <v>2121</v>
      </c>
      <c r="D3534" s="89" t="s">
        <v>1431</v>
      </c>
      <c r="E3534" s="89">
        <v>0</v>
      </c>
      <c r="F3534" s="89">
        <v>4</v>
      </c>
      <c r="G3534" s="89">
        <v>0</v>
      </c>
      <c r="H3534" s="89">
        <v>2</v>
      </c>
      <c r="I3534" s="89">
        <v>2</v>
      </c>
      <c r="J3534" s="89">
        <v>0</v>
      </c>
      <c r="K3534" s="89">
        <v>0</v>
      </c>
      <c r="L3534" s="89">
        <v>0</v>
      </c>
      <c r="M3534" s="89">
        <v>0</v>
      </c>
      <c r="N3534" s="89">
        <v>0</v>
      </c>
      <c r="O3534" s="89">
        <v>2</v>
      </c>
      <c r="P3534" s="89">
        <v>405</v>
      </c>
      <c r="Q3534" s="89">
        <v>13657.5</v>
      </c>
      <c r="R3534" s="88">
        <f>VLOOKUP(P3534,NEW_TRAIN_TEST!$A$1:$M$980,13,0)</f>
        <v>13657.5</v>
      </c>
      <c r="S3534" s="88">
        <f>VLOOKUP(P3534,NEW_TRAIN_TEST!$A$1:$M$980,11,0)</f>
        <v>13730</v>
      </c>
      <c r="T3534" s="6">
        <f t="shared" si="110"/>
        <v>0</v>
      </c>
      <c r="U3534" s="6">
        <f t="shared" si="111"/>
        <v>0</v>
      </c>
    </row>
    <row r="3535" spans="1:21" x14ac:dyDescent="0.2">
      <c r="A3535" s="88">
        <v>3533</v>
      </c>
      <c r="B3535" s="88">
        <v>3</v>
      </c>
      <c r="C3535" s="88" t="s">
        <v>2121</v>
      </c>
      <c r="D3535" s="89" t="s">
        <v>1431</v>
      </c>
      <c r="E3535" s="89">
        <v>0</v>
      </c>
      <c r="F3535" s="89">
        <v>2</v>
      </c>
      <c r="G3535" s="89">
        <v>1</v>
      </c>
      <c r="H3535" s="89">
        <v>0</v>
      </c>
      <c r="I3535" s="89">
        <v>2</v>
      </c>
      <c r="J3535" s="89">
        <v>0</v>
      </c>
      <c r="K3535" s="89">
        <v>0</v>
      </c>
      <c r="L3535" s="89">
        <v>0</v>
      </c>
      <c r="M3535" s="89">
        <v>0</v>
      </c>
      <c r="N3535" s="89">
        <v>0</v>
      </c>
      <c r="O3535" s="89">
        <v>2</v>
      </c>
      <c r="P3535" s="89">
        <v>405</v>
      </c>
      <c r="Q3535" s="89">
        <v>13710.5</v>
      </c>
      <c r="R3535" s="88">
        <f>VLOOKUP(P3535,NEW_TRAIN_TEST!$A$1:$M$980,13,0)</f>
        <v>13657.5</v>
      </c>
      <c r="S3535" s="88">
        <f>VLOOKUP(P3535,NEW_TRAIN_TEST!$A$1:$M$980,11,0)</f>
        <v>13730</v>
      </c>
      <c r="T3535" s="6">
        <f t="shared" si="110"/>
        <v>0</v>
      </c>
      <c r="U3535" s="6">
        <f t="shared" si="111"/>
        <v>0</v>
      </c>
    </row>
    <row r="3536" spans="1:21" x14ac:dyDescent="0.2">
      <c r="A3536" s="88">
        <v>3534</v>
      </c>
      <c r="B3536" s="88">
        <v>3</v>
      </c>
      <c r="C3536" s="88" t="s">
        <v>2121</v>
      </c>
      <c r="D3536" s="89" t="s">
        <v>1431</v>
      </c>
      <c r="E3536" s="89">
        <v>0</v>
      </c>
      <c r="F3536" s="89">
        <v>2</v>
      </c>
      <c r="G3536" s="89">
        <v>0</v>
      </c>
      <c r="H3536" s="89">
        <v>2</v>
      </c>
      <c r="I3536" s="89">
        <v>2</v>
      </c>
      <c r="J3536" s="89">
        <v>0</v>
      </c>
      <c r="K3536" s="89">
        <v>0</v>
      </c>
      <c r="L3536" s="89">
        <v>0</v>
      </c>
      <c r="M3536" s="89">
        <v>0</v>
      </c>
      <c r="N3536" s="89">
        <v>0</v>
      </c>
      <c r="O3536" s="89">
        <v>2</v>
      </c>
      <c r="P3536" s="89">
        <v>405</v>
      </c>
      <c r="Q3536" s="89">
        <v>13711</v>
      </c>
      <c r="R3536" s="88">
        <f>VLOOKUP(P3536,NEW_TRAIN_TEST!$A$1:$M$980,13,0)</f>
        <v>13657.5</v>
      </c>
      <c r="S3536" s="88">
        <f>VLOOKUP(P3536,NEW_TRAIN_TEST!$A$1:$M$980,11,0)</f>
        <v>13730</v>
      </c>
      <c r="T3536" s="6">
        <f t="shared" si="110"/>
        <v>0</v>
      </c>
      <c r="U3536" s="6">
        <f t="shared" si="111"/>
        <v>0</v>
      </c>
    </row>
    <row r="3537" spans="1:21" x14ac:dyDescent="0.2">
      <c r="A3537" s="88">
        <v>3535</v>
      </c>
      <c r="B3537" s="88">
        <v>3</v>
      </c>
      <c r="C3537" s="88" t="s">
        <v>2121</v>
      </c>
      <c r="D3537" s="89" t="s">
        <v>1431</v>
      </c>
      <c r="E3537" s="89">
        <v>0</v>
      </c>
      <c r="F3537" s="89">
        <v>7</v>
      </c>
      <c r="G3537" s="89">
        <v>0</v>
      </c>
      <c r="H3537" s="89">
        <v>0</v>
      </c>
      <c r="I3537" s="89">
        <v>0</v>
      </c>
      <c r="J3537" s="89">
        <v>0</v>
      </c>
      <c r="K3537" s="89">
        <v>0</v>
      </c>
      <c r="L3537" s="89">
        <v>0</v>
      </c>
      <c r="M3537" s="89">
        <v>0</v>
      </c>
      <c r="N3537" s="89">
        <v>0</v>
      </c>
      <c r="O3537" s="89">
        <v>0</v>
      </c>
      <c r="P3537" s="89">
        <v>405</v>
      </c>
      <c r="Q3537" s="89">
        <v>13722.25</v>
      </c>
      <c r="R3537" s="88">
        <f>VLOOKUP(P3537,NEW_TRAIN_TEST!$A$1:$M$980,13,0)</f>
        <v>13657.5</v>
      </c>
      <c r="S3537" s="88">
        <f>VLOOKUP(P3537,NEW_TRAIN_TEST!$A$1:$M$980,11,0)</f>
        <v>13730</v>
      </c>
      <c r="T3537" s="6">
        <f t="shared" si="110"/>
        <v>0</v>
      </c>
      <c r="U3537" s="6">
        <f t="shared" si="111"/>
        <v>0</v>
      </c>
    </row>
    <row r="3538" spans="1:21" x14ac:dyDescent="0.2">
      <c r="A3538" s="88">
        <v>3536</v>
      </c>
      <c r="B3538" s="88">
        <v>3</v>
      </c>
      <c r="C3538" s="88" t="s">
        <v>2121</v>
      </c>
      <c r="D3538" s="89" t="s">
        <v>1431</v>
      </c>
      <c r="E3538" s="89">
        <v>2</v>
      </c>
      <c r="F3538" s="89">
        <v>0</v>
      </c>
      <c r="G3538" s="89">
        <v>0</v>
      </c>
      <c r="H3538" s="89">
        <v>0</v>
      </c>
      <c r="I3538" s="89">
        <v>0</v>
      </c>
      <c r="J3538" s="89">
        <v>0</v>
      </c>
      <c r="K3538" s="89">
        <v>0</v>
      </c>
      <c r="L3538" s="89">
        <v>0</v>
      </c>
      <c r="M3538" s="89">
        <v>0</v>
      </c>
      <c r="N3538" s="89">
        <v>0</v>
      </c>
      <c r="O3538" s="89">
        <v>0</v>
      </c>
      <c r="P3538" s="89">
        <v>405</v>
      </c>
      <c r="Q3538" s="89">
        <v>13726.11</v>
      </c>
      <c r="R3538" s="88">
        <f>VLOOKUP(P3538,NEW_TRAIN_TEST!$A$1:$M$980,13,0)</f>
        <v>13657.5</v>
      </c>
      <c r="S3538" s="88">
        <f>VLOOKUP(P3538,NEW_TRAIN_TEST!$A$1:$M$980,11,0)</f>
        <v>13730</v>
      </c>
      <c r="T3538" s="6">
        <f t="shared" si="110"/>
        <v>0</v>
      </c>
      <c r="U3538" s="6">
        <f t="shared" si="111"/>
        <v>0</v>
      </c>
    </row>
    <row r="3539" spans="1:21" x14ac:dyDescent="0.2">
      <c r="A3539" s="88">
        <v>3537</v>
      </c>
      <c r="B3539" s="88">
        <v>3</v>
      </c>
      <c r="C3539" s="88" t="s">
        <v>2121</v>
      </c>
      <c r="D3539" s="89" t="s">
        <v>1431</v>
      </c>
      <c r="E3539" s="89">
        <v>7</v>
      </c>
      <c r="F3539" s="89">
        <v>0</v>
      </c>
      <c r="G3539" s="89">
        <v>0</v>
      </c>
      <c r="H3539" s="89">
        <v>0</v>
      </c>
      <c r="I3539" s="89">
        <v>0</v>
      </c>
      <c r="J3539" s="89">
        <v>0</v>
      </c>
      <c r="K3539" s="89">
        <v>0</v>
      </c>
      <c r="L3539" s="89">
        <v>1</v>
      </c>
      <c r="M3539" s="89">
        <v>0</v>
      </c>
      <c r="N3539" s="89">
        <v>0</v>
      </c>
      <c r="O3539" s="89">
        <v>0</v>
      </c>
      <c r="P3539" s="89">
        <v>499</v>
      </c>
      <c r="Q3539" s="89">
        <v>6076</v>
      </c>
      <c r="R3539" s="88">
        <f>VLOOKUP(P3539,NEW_TRAIN_TEST!$A$1:$M$980,13,0)</f>
        <v>5912</v>
      </c>
      <c r="S3539" s="88">
        <f>VLOOKUP(P3539,NEW_TRAIN_TEST!$A$1:$M$980,11,0)</f>
        <v>6553</v>
      </c>
      <c r="T3539" s="6">
        <f t="shared" si="110"/>
        <v>1</v>
      </c>
      <c r="U3539" s="6">
        <f t="shared" si="111"/>
        <v>0</v>
      </c>
    </row>
    <row r="3540" spans="1:21" x14ac:dyDescent="0.2">
      <c r="A3540" s="88">
        <v>3538</v>
      </c>
      <c r="B3540" s="88">
        <v>3</v>
      </c>
      <c r="C3540" s="88" t="s">
        <v>2121</v>
      </c>
      <c r="D3540" s="89" t="s">
        <v>1431</v>
      </c>
      <c r="E3540" s="89">
        <v>0</v>
      </c>
      <c r="F3540" s="89">
        <v>2</v>
      </c>
      <c r="G3540" s="89">
        <v>0</v>
      </c>
      <c r="H3540" s="89">
        <v>2</v>
      </c>
      <c r="I3540" s="89">
        <v>2</v>
      </c>
      <c r="J3540" s="89">
        <v>0</v>
      </c>
      <c r="K3540" s="89">
        <v>0</v>
      </c>
      <c r="L3540" s="89">
        <v>0</v>
      </c>
      <c r="M3540" s="89">
        <v>0</v>
      </c>
      <c r="N3540" s="89">
        <v>0</v>
      </c>
      <c r="O3540" s="89">
        <v>2</v>
      </c>
      <c r="P3540" s="89">
        <v>407</v>
      </c>
      <c r="Q3540" s="89">
        <v>7793</v>
      </c>
      <c r="R3540" s="88">
        <f>VLOOKUP(P3540,NEW_TRAIN_TEST!$A$1:$M$980,13,0)</f>
        <v>7793</v>
      </c>
      <c r="S3540" s="88">
        <f>VLOOKUP(P3540,NEW_TRAIN_TEST!$A$1:$M$980,11,0)</f>
        <v>7846</v>
      </c>
      <c r="T3540" s="6">
        <f t="shared" si="110"/>
        <v>0</v>
      </c>
      <c r="U3540" s="6">
        <f t="shared" si="111"/>
        <v>0</v>
      </c>
    </row>
    <row r="3541" spans="1:21" x14ac:dyDescent="0.2">
      <c r="A3541" s="88">
        <v>3539</v>
      </c>
      <c r="B3541" s="88">
        <v>3</v>
      </c>
      <c r="C3541" s="88" t="s">
        <v>2121</v>
      </c>
      <c r="D3541" s="89" t="s">
        <v>1431</v>
      </c>
      <c r="E3541" s="89">
        <v>0</v>
      </c>
      <c r="F3541" s="89">
        <v>2</v>
      </c>
      <c r="G3541" s="89">
        <v>0</v>
      </c>
      <c r="H3541" s="89">
        <v>2</v>
      </c>
      <c r="I3541" s="89">
        <v>2</v>
      </c>
      <c r="J3541" s="89">
        <v>0</v>
      </c>
      <c r="K3541" s="89">
        <v>0</v>
      </c>
      <c r="L3541" s="89">
        <v>0</v>
      </c>
      <c r="M3541" s="89">
        <v>0</v>
      </c>
      <c r="N3541" s="89">
        <v>0</v>
      </c>
      <c r="O3541" s="89">
        <v>2</v>
      </c>
      <c r="P3541" s="89">
        <v>408</v>
      </c>
      <c r="Q3541" s="89">
        <v>14074</v>
      </c>
      <c r="R3541" s="88">
        <f>VLOOKUP(P3541,NEW_TRAIN_TEST!$A$1:$M$980,13,0)</f>
        <v>14074</v>
      </c>
      <c r="S3541" s="88">
        <f>VLOOKUP(P3541,NEW_TRAIN_TEST!$A$1:$M$980,11,0)</f>
        <v>14087</v>
      </c>
      <c r="T3541" s="6">
        <f t="shared" si="110"/>
        <v>0</v>
      </c>
      <c r="U3541" s="6">
        <f t="shared" si="111"/>
        <v>0</v>
      </c>
    </row>
    <row r="3542" spans="1:21" x14ac:dyDescent="0.2">
      <c r="A3542" s="88">
        <v>3540</v>
      </c>
      <c r="B3542" s="88">
        <v>3</v>
      </c>
      <c r="C3542" s="88" t="s">
        <v>2121</v>
      </c>
      <c r="D3542" s="89" t="s">
        <v>1431</v>
      </c>
      <c r="E3542" s="89">
        <v>2</v>
      </c>
      <c r="F3542" s="89">
        <v>0</v>
      </c>
      <c r="G3542" s="89">
        <v>0</v>
      </c>
      <c r="H3542" s="89">
        <v>0</v>
      </c>
      <c r="I3542" s="89">
        <v>0</v>
      </c>
      <c r="J3542" s="89">
        <v>0</v>
      </c>
      <c r="K3542" s="89">
        <v>0</v>
      </c>
      <c r="L3542" s="89">
        <v>0</v>
      </c>
      <c r="M3542" s="89">
        <v>15</v>
      </c>
      <c r="N3542" s="89">
        <v>0</v>
      </c>
      <c r="O3542" s="89">
        <v>0</v>
      </c>
      <c r="P3542" s="89">
        <v>408</v>
      </c>
      <c r="Q3542" s="89">
        <v>14082.5</v>
      </c>
      <c r="R3542" s="88">
        <f>VLOOKUP(P3542,NEW_TRAIN_TEST!$A$1:$M$980,13,0)</f>
        <v>14074</v>
      </c>
      <c r="S3542" s="88">
        <f>VLOOKUP(P3542,NEW_TRAIN_TEST!$A$1:$M$980,11,0)</f>
        <v>14087</v>
      </c>
      <c r="T3542" s="6">
        <f t="shared" si="110"/>
        <v>0</v>
      </c>
      <c r="U3542" s="6">
        <f t="shared" si="111"/>
        <v>1</v>
      </c>
    </row>
    <row r="3543" spans="1:21" x14ac:dyDescent="0.2">
      <c r="A3543" s="88">
        <v>3541</v>
      </c>
      <c r="B3543" s="88">
        <v>3</v>
      </c>
      <c r="C3543" s="88" t="s">
        <v>2121</v>
      </c>
      <c r="D3543" s="89" t="s">
        <v>1431</v>
      </c>
      <c r="E3543" s="89">
        <v>0</v>
      </c>
      <c r="F3543" s="89">
        <v>0</v>
      </c>
      <c r="G3543" s="89">
        <v>0</v>
      </c>
      <c r="H3543" s="89">
        <v>0</v>
      </c>
      <c r="I3543" s="89">
        <v>0</v>
      </c>
      <c r="J3543" s="89">
        <v>0</v>
      </c>
      <c r="K3543" s="89">
        <v>0</v>
      </c>
      <c r="L3543" s="89">
        <v>0</v>
      </c>
      <c r="M3543" s="89">
        <v>0</v>
      </c>
      <c r="N3543" s="89">
        <v>1</v>
      </c>
      <c r="O3543" s="89">
        <v>0</v>
      </c>
      <c r="P3543" s="89">
        <v>409</v>
      </c>
      <c r="Q3543" s="89">
        <v>7404</v>
      </c>
      <c r="R3543" s="88">
        <f>VLOOKUP(P3543,NEW_TRAIN_TEST!$A$1:$M$980,13,0)</f>
        <v>7404</v>
      </c>
      <c r="S3543" s="88">
        <f>VLOOKUP(P3543,NEW_TRAIN_TEST!$A$1:$M$980,11,0)</f>
        <v>7404</v>
      </c>
      <c r="T3543" s="6">
        <f t="shared" si="110"/>
        <v>0</v>
      </c>
      <c r="U3543" s="6">
        <f t="shared" si="111"/>
        <v>0</v>
      </c>
    </row>
    <row r="3544" spans="1:21" x14ac:dyDescent="0.2">
      <c r="A3544" s="88">
        <v>3542</v>
      </c>
      <c r="B3544" s="88">
        <v>3</v>
      </c>
      <c r="C3544" s="88" t="s">
        <v>2121</v>
      </c>
      <c r="D3544" s="89" t="s">
        <v>1431</v>
      </c>
      <c r="E3544" s="89">
        <v>3</v>
      </c>
      <c r="F3544" s="89">
        <v>2</v>
      </c>
      <c r="G3544" s="89">
        <v>0</v>
      </c>
      <c r="H3544" s="89">
        <v>2</v>
      </c>
      <c r="I3544" s="89">
        <v>2</v>
      </c>
      <c r="J3544" s="89">
        <v>0</v>
      </c>
      <c r="K3544" s="89">
        <v>0</v>
      </c>
      <c r="L3544" s="89">
        <v>0</v>
      </c>
      <c r="M3544" s="89">
        <v>0</v>
      </c>
      <c r="N3544" s="89">
        <v>0</v>
      </c>
      <c r="O3544" s="89">
        <v>2</v>
      </c>
      <c r="P3544" s="89">
        <v>410</v>
      </c>
      <c r="Q3544" s="89">
        <v>12918.5</v>
      </c>
      <c r="R3544" s="88">
        <f>VLOOKUP(P3544,NEW_TRAIN_TEST!$A$1:$M$980,13,0)</f>
        <v>12913.5</v>
      </c>
      <c r="S3544" s="88">
        <f>VLOOKUP(P3544,NEW_TRAIN_TEST!$A$1:$M$980,11,0)</f>
        <v>12930</v>
      </c>
      <c r="T3544" s="6">
        <f t="shared" si="110"/>
        <v>0</v>
      </c>
      <c r="U3544" s="6">
        <f t="shared" si="111"/>
        <v>0</v>
      </c>
    </row>
    <row r="3545" spans="1:21" x14ac:dyDescent="0.2">
      <c r="A3545" s="88">
        <v>3543</v>
      </c>
      <c r="B3545" s="88">
        <v>3</v>
      </c>
      <c r="C3545" s="88" t="s">
        <v>2121</v>
      </c>
      <c r="D3545" s="89" t="s">
        <v>1431</v>
      </c>
      <c r="E3545" s="89">
        <v>0</v>
      </c>
      <c r="F3545" s="89">
        <v>4</v>
      </c>
      <c r="G3545" s="89">
        <v>0</v>
      </c>
      <c r="H3545" s="89">
        <v>2</v>
      </c>
      <c r="I3545" s="89">
        <v>2</v>
      </c>
      <c r="J3545" s="89">
        <v>0</v>
      </c>
      <c r="K3545" s="89">
        <v>0</v>
      </c>
      <c r="L3545" s="89">
        <v>1</v>
      </c>
      <c r="M3545" s="89">
        <v>0</v>
      </c>
      <c r="N3545" s="89">
        <v>0</v>
      </c>
      <c r="O3545" s="89">
        <v>2</v>
      </c>
      <c r="P3545" s="89">
        <v>411</v>
      </c>
      <c r="Q3545" s="89">
        <v>15174</v>
      </c>
      <c r="R3545" s="88">
        <f>VLOOKUP(P3545,NEW_TRAIN_TEST!$A$1:$M$980,13,0)</f>
        <v>15174</v>
      </c>
      <c r="S3545" s="88">
        <f>VLOOKUP(P3545,NEW_TRAIN_TEST!$A$1:$M$980,11,0)</f>
        <v>15184</v>
      </c>
      <c r="T3545" s="6">
        <f t="shared" si="110"/>
        <v>1</v>
      </c>
      <c r="U3545" s="6">
        <f t="shared" si="111"/>
        <v>0</v>
      </c>
    </row>
    <row r="3546" spans="1:21" x14ac:dyDescent="0.2">
      <c r="A3546" s="88">
        <v>3544</v>
      </c>
      <c r="B3546" s="88">
        <v>3</v>
      </c>
      <c r="C3546" s="88" t="s">
        <v>2121</v>
      </c>
      <c r="D3546" s="89" t="s">
        <v>1431</v>
      </c>
      <c r="E3546" s="89">
        <v>3</v>
      </c>
      <c r="F3546" s="89">
        <v>0</v>
      </c>
      <c r="G3546" s="89">
        <v>0</v>
      </c>
      <c r="H3546" s="89">
        <v>0</v>
      </c>
      <c r="I3546" s="89">
        <v>0</v>
      </c>
      <c r="J3546" s="89">
        <v>0</v>
      </c>
      <c r="K3546" s="89">
        <v>0</v>
      </c>
      <c r="L3546" s="89">
        <v>0</v>
      </c>
      <c r="M3546" s="89">
        <v>0</v>
      </c>
      <c r="N3546" s="89">
        <v>0</v>
      </c>
      <c r="O3546" s="89">
        <v>0</v>
      </c>
      <c r="P3546" s="89">
        <v>411</v>
      </c>
      <c r="Q3546" s="89">
        <v>15182</v>
      </c>
      <c r="R3546" s="88">
        <f>VLOOKUP(P3546,NEW_TRAIN_TEST!$A$1:$M$980,13,0)</f>
        <v>15174</v>
      </c>
      <c r="S3546" s="88">
        <f>VLOOKUP(P3546,NEW_TRAIN_TEST!$A$1:$M$980,11,0)</f>
        <v>15184</v>
      </c>
      <c r="T3546" s="6">
        <f t="shared" si="110"/>
        <v>0</v>
      </c>
      <c r="U3546" s="6">
        <f t="shared" si="111"/>
        <v>0</v>
      </c>
    </row>
    <row r="3547" spans="1:21" x14ac:dyDescent="0.2">
      <c r="A3547" s="88">
        <v>3545</v>
      </c>
      <c r="B3547" s="88">
        <v>3</v>
      </c>
      <c r="C3547" s="88" t="s">
        <v>2121</v>
      </c>
      <c r="D3547" s="89" t="s">
        <v>1431</v>
      </c>
      <c r="E3547" s="89">
        <v>0</v>
      </c>
      <c r="F3547" s="89">
        <v>0</v>
      </c>
      <c r="G3547" s="89">
        <v>0</v>
      </c>
      <c r="H3547" s="89">
        <v>0</v>
      </c>
      <c r="I3547" s="89">
        <v>0</v>
      </c>
      <c r="J3547" s="89">
        <v>0</v>
      </c>
      <c r="K3547" s="89">
        <v>0</v>
      </c>
      <c r="L3547" s="89">
        <v>0</v>
      </c>
      <c r="M3547" s="89">
        <v>0</v>
      </c>
      <c r="N3547" s="89">
        <v>1</v>
      </c>
      <c r="O3547" s="89">
        <v>0</v>
      </c>
      <c r="P3547" s="89">
        <v>412</v>
      </c>
      <c r="Q3547" s="89">
        <v>7139</v>
      </c>
      <c r="R3547" s="88">
        <f>VLOOKUP(P3547,NEW_TRAIN_TEST!$A$1:$M$980,13,0)</f>
        <v>7139</v>
      </c>
      <c r="S3547" s="88">
        <f>VLOOKUP(P3547,NEW_TRAIN_TEST!$A$1:$M$980,11,0)</f>
        <v>7139</v>
      </c>
      <c r="T3547" s="6">
        <f t="shared" si="110"/>
        <v>0</v>
      </c>
      <c r="U3547" s="6">
        <f t="shared" si="111"/>
        <v>0</v>
      </c>
    </row>
    <row r="3548" spans="1:21" x14ac:dyDescent="0.2">
      <c r="A3548" s="88">
        <v>3546</v>
      </c>
      <c r="B3548" s="88">
        <v>3</v>
      </c>
      <c r="C3548" s="88" t="s">
        <v>2121</v>
      </c>
      <c r="D3548" s="89" t="s">
        <v>1431</v>
      </c>
      <c r="E3548" s="89">
        <v>0</v>
      </c>
      <c r="F3548" s="89">
        <v>0</v>
      </c>
      <c r="G3548" s="89">
        <v>0</v>
      </c>
      <c r="H3548" s="89">
        <v>0</v>
      </c>
      <c r="I3548" s="89">
        <v>0</v>
      </c>
      <c r="J3548" s="89">
        <v>0</v>
      </c>
      <c r="K3548" s="89">
        <v>0</v>
      </c>
      <c r="L3548" s="89">
        <v>0</v>
      </c>
      <c r="M3548" s="89">
        <v>0</v>
      </c>
      <c r="N3548" s="89">
        <v>1</v>
      </c>
      <c r="O3548" s="89">
        <v>0</v>
      </c>
      <c r="P3548" s="89">
        <v>413</v>
      </c>
      <c r="Q3548" s="89">
        <v>7474</v>
      </c>
      <c r="R3548" s="88">
        <f>VLOOKUP(P3548,NEW_TRAIN_TEST!$A$1:$M$980,13,0)</f>
        <v>7474</v>
      </c>
      <c r="S3548" s="88">
        <f>VLOOKUP(P3548,NEW_TRAIN_TEST!$A$1:$M$980,11,0)</f>
        <v>7474</v>
      </c>
      <c r="T3548" s="6">
        <f t="shared" si="110"/>
        <v>0</v>
      </c>
      <c r="U3548" s="6">
        <f t="shared" si="111"/>
        <v>0</v>
      </c>
    </row>
    <row r="3549" spans="1:21" x14ac:dyDescent="0.2">
      <c r="A3549" s="88">
        <v>3547</v>
      </c>
      <c r="B3549" s="88">
        <v>3</v>
      </c>
      <c r="C3549" s="88" t="s">
        <v>2121</v>
      </c>
      <c r="D3549" s="89" t="s">
        <v>1431</v>
      </c>
      <c r="E3549" s="89">
        <v>0</v>
      </c>
      <c r="F3549" s="89">
        <v>2</v>
      </c>
      <c r="G3549" s="89">
        <v>0</v>
      </c>
      <c r="H3549" s="89">
        <v>2</v>
      </c>
      <c r="I3549" s="89">
        <v>2</v>
      </c>
      <c r="J3549" s="89">
        <v>0</v>
      </c>
      <c r="K3549" s="89">
        <v>0</v>
      </c>
      <c r="L3549" s="89">
        <v>0</v>
      </c>
      <c r="M3549" s="89">
        <v>0</v>
      </c>
      <c r="N3549" s="89">
        <v>0</v>
      </c>
      <c r="O3549" s="89">
        <v>2</v>
      </c>
      <c r="P3549" s="89">
        <v>414</v>
      </c>
      <c r="Q3549" s="89">
        <v>9259</v>
      </c>
      <c r="R3549" s="88">
        <f>VLOOKUP(P3549,NEW_TRAIN_TEST!$A$1:$M$980,13,0)</f>
        <v>9259</v>
      </c>
      <c r="S3549" s="88">
        <f>VLOOKUP(P3549,NEW_TRAIN_TEST!$A$1:$M$980,11,0)</f>
        <v>9373</v>
      </c>
      <c r="T3549" s="6">
        <f t="shared" si="110"/>
        <v>0</v>
      </c>
      <c r="U3549" s="6">
        <f t="shared" si="111"/>
        <v>0</v>
      </c>
    </row>
    <row r="3550" spans="1:21" x14ac:dyDescent="0.2">
      <c r="A3550" s="88">
        <v>3548</v>
      </c>
      <c r="B3550" s="88">
        <v>3</v>
      </c>
      <c r="C3550" s="88" t="s">
        <v>2121</v>
      </c>
      <c r="D3550" s="89" t="s">
        <v>1431</v>
      </c>
      <c r="E3550" s="89">
        <v>0</v>
      </c>
      <c r="F3550" s="89">
        <v>2</v>
      </c>
      <c r="G3550" s="89">
        <v>0</v>
      </c>
      <c r="H3550" s="89">
        <v>2</v>
      </c>
      <c r="I3550" s="89">
        <v>2</v>
      </c>
      <c r="J3550" s="89">
        <v>0</v>
      </c>
      <c r="K3550" s="89">
        <v>0</v>
      </c>
      <c r="L3550" s="89">
        <v>0</v>
      </c>
      <c r="M3550" s="89">
        <v>0</v>
      </c>
      <c r="N3550" s="89">
        <v>0</v>
      </c>
      <c r="O3550" s="89">
        <v>2</v>
      </c>
      <c r="P3550" s="89">
        <v>414</v>
      </c>
      <c r="Q3550" s="89">
        <v>9278</v>
      </c>
      <c r="R3550" s="88">
        <f>VLOOKUP(P3550,NEW_TRAIN_TEST!$A$1:$M$980,13,0)</f>
        <v>9259</v>
      </c>
      <c r="S3550" s="88">
        <f>VLOOKUP(P3550,NEW_TRAIN_TEST!$A$1:$M$980,11,0)</f>
        <v>9373</v>
      </c>
      <c r="T3550" s="6">
        <f t="shared" si="110"/>
        <v>0</v>
      </c>
      <c r="U3550" s="6">
        <f t="shared" si="111"/>
        <v>0</v>
      </c>
    </row>
    <row r="3551" spans="1:21" x14ac:dyDescent="0.2">
      <c r="A3551" s="88">
        <v>3549</v>
      </c>
      <c r="B3551" s="88">
        <v>3</v>
      </c>
      <c r="C3551" s="88" t="s">
        <v>2121</v>
      </c>
      <c r="D3551" s="89" t="s">
        <v>1431</v>
      </c>
      <c r="E3551" s="89">
        <v>2</v>
      </c>
      <c r="F3551" s="89">
        <v>0</v>
      </c>
      <c r="G3551" s="89">
        <v>0</v>
      </c>
      <c r="H3551" s="89">
        <v>0</v>
      </c>
      <c r="I3551" s="89">
        <v>0</v>
      </c>
      <c r="J3551" s="89">
        <v>0</v>
      </c>
      <c r="K3551" s="89">
        <v>0</v>
      </c>
      <c r="L3551" s="89">
        <v>0</v>
      </c>
      <c r="M3551" s="89">
        <v>0</v>
      </c>
      <c r="N3551" s="89">
        <v>0</v>
      </c>
      <c r="O3551" s="89">
        <v>0</v>
      </c>
      <c r="P3551" s="89">
        <v>414</v>
      </c>
      <c r="Q3551" s="89">
        <v>9367</v>
      </c>
      <c r="R3551" s="88">
        <f>VLOOKUP(P3551,NEW_TRAIN_TEST!$A$1:$M$980,13,0)</f>
        <v>9259</v>
      </c>
      <c r="S3551" s="88">
        <f>VLOOKUP(P3551,NEW_TRAIN_TEST!$A$1:$M$980,11,0)</f>
        <v>9373</v>
      </c>
      <c r="T3551" s="6">
        <f t="shared" si="110"/>
        <v>0</v>
      </c>
      <c r="U3551" s="6">
        <f t="shared" si="111"/>
        <v>0</v>
      </c>
    </row>
    <row r="3552" spans="1:21" x14ac:dyDescent="0.2">
      <c r="A3552" s="88">
        <v>3550</v>
      </c>
      <c r="B3552" s="88">
        <v>3</v>
      </c>
      <c r="C3552" s="88" t="s">
        <v>2121</v>
      </c>
      <c r="D3552" s="89" t="s">
        <v>1431</v>
      </c>
      <c r="E3552" s="89">
        <v>4</v>
      </c>
      <c r="F3552" s="89">
        <v>1</v>
      </c>
      <c r="G3552" s="89">
        <v>0</v>
      </c>
      <c r="H3552" s="89">
        <v>0</v>
      </c>
      <c r="I3552" s="89">
        <v>2</v>
      </c>
      <c r="J3552" s="89">
        <v>0</v>
      </c>
      <c r="K3552" s="89">
        <v>0</v>
      </c>
      <c r="L3552" s="89">
        <v>0</v>
      </c>
      <c r="M3552" s="89">
        <v>0</v>
      </c>
      <c r="N3552" s="89">
        <v>0</v>
      </c>
      <c r="O3552" s="89">
        <v>2</v>
      </c>
      <c r="P3552" s="89">
        <v>606</v>
      </c>
      <c r="Q3552" s="89">
        <v>9873</v>
      </c>
      <c r="R3552" s="88">
        <f>VLOOKUP(P3552,NEW_TRAIN_TEST!$A$1:$M$980,13,0)</f>
        <v>9842</v>
      </c>
      <c r="S3552" s="88">
        <f>VLOOKUP(P3552,NEW_TRAIN_TEST!$A$1:$M$980,11,0)</f>
        <v>10047</v>
      </c>
      <c r="T3552" s="6">
        <f t="shared" si="110"/>
        <v>0</v>
      </c>
      <c r="U3552" s="6">
        <f t="shared" si="111"/>
        <v>0</v>
      </c>
    </row>
    <row r="3553" spans="1:21" x14ac:dyDescent="0.2">
      <c r="A3553" s="88">
        <v>3551</v>
      </c>
      <c r="B3553" s="88">
        <v>3</v>
      </c>
      <c r="C3553" s="88" t="s">
        <v>2121</v>
      </c>
      <c r="D3553" s="89" t="s">
        <v>1431</v>
      </c>
      <c r="E3553" s="89">
        <v>0</v>
      </c>
      <c r="F3553" s="89">
        <v>2</v>
      </c>
      <c r="G3553" s="89">
        <v>0</v>
      </c>
      <c r="H3553" s="89">
        <v>2</v>
      </c>
      <c r="I3553" s="89">
        <v>2</v>
      </c>
      <c r="J3553" s="89">
        <v>0</v>
      </c>
      <c r="K3553" s="89">
        <v>0</v>
      </c>
      <c r="L3553" s="89">
        <v>0</v>
      </c>
      <c r="M3553" s="89">
        <v>0</v>
      </c>
      <c r="N3553" s="89">
        <v>0</v>
      </c>
      <c r="O3553" s="89">
        <v>2</v>
      </c>
      <c r="P3553" s="89">
        <v>716</v>
      </c>
      <c r="Q3553" s="89">
        <v>8061.5</v>
      </c>
      <c r="R3553" s="88">
        <f>VLOOKUP(P3553,NEW_TRAIN_TEST!$A$1:$M$980,13,0)</f>
        <v>8061.5</v>
      </c>
      <c r="S3553" s="88">
        <f>VLOOKUP(P3553,NEW_TRAIN_TEST!$A$1:$M$980,11,0)</f>
        <v>8249</v>
      </c>
      <c r="T3553" s="6">
        <f t="shared" si="110"/>
        <v>0</v>
      </c>
      <c r="U3553" s="6">
        <f t="shared" si="111"/>
        <v>0</v>
      </c>
    </row>
    <row r="3554" spans="1:21" x14ac:dyDescent="0.2">
      <c r="A3554" s="88">
        <v>3552</v>
      </c>
      <c r="B3554" s="88">
        <v>3</v>
      </c>
      <c r="C3554" s="88" t="s">
        <v>2121</v>
      </c>
      <c r="D3554" s="89" t="s">
        <v>1431</v>
      </c>
      <c r="E3554" s="89">
        <v>0</v>
      </c>
      <c r="F3554" s="89">
        <v>3</v>
      </c>
      <c r="G3554" s="89">
        <v>1</v>
      </c>
      <c r="H3554" s="89">
        <v>2</v>
      </c>
      <c r="I3554" s="89">
        <v>2</v>
      </c>
      <c r="J3554" s="89">
        <v>0</v>
      </c>
      <c r="K3554" s="89">
        <v>0</v>
      </c>
      <c r="L3554" s="89">
        <v>0</v>
      </c>
      <c r="M3554" s="89">
        <v>0</v>
      </c>
      <c r="N3554" s="89">
        <v>0</v>
      </c>
      <c r="O3554" s="89">
        <v>2</v>
      </c>
      <c r="P3554" s="89">
        <v>716</v>
      </c>
      <c r="Q3554" s="89">
        <v>8122.5</v>
      </c>
      <c r="R3554" s="88">
        <f>VLOOKUP(P3554,NEW_TRAIN_TEST!$A$1:$M$980,13,0)</f>
        <v>8061.5</v>
      </c>
      <c r="S3554" s="88">
        <f>VLOOKUP(P3554,NEW_TRAIN_TEST!$A$1:$M$980,11,0)</f>
        <v>8249</v>
      </c>
      <c r="T3554" s="6">
        <f t="shared" si="110"/>
        <v>0</v>
      </c>
      <c r="U3554" s="6">
        <f t="shared" si="111"/>
        <v>0</v>
      </c>
    </row>
    <row r="3555" spans="1:21" x14ac:dyDescent="0.2">
      <c r="A3555" s="88">
        <v>3553</v>
      </c>
      <c r="B3555" s="88">
        <v>3</v>
      </c>
      <c r="C3555" s="88" t="s">
        <v>2121</v>
      </c>
      <c r="D3555" s="89" t="s">
        <v>1431</v>
      </c>
      <c r="E3555" s="89">
        <v>3</v>
      </c>
      <c r="F3555" s="89">
        <v>0</v>
      </c>
      <c r="G3555" s="89">
        <v>0</v>
      </c>
      <c r="H3555" s="89">
        <v>0</v>
      </c>
      <c r="I3555" s="89">
        <v>0</v>
      </c>
      <c r="J3555" s="89">
        <v>0</v>
      </c>
      <c r="K3555" s="89">
        <v>0</v>
      </c>
      <c r="L3555" s="89">
        <v>0</v>
      </c>
      <c r="M3555" s="89">
        <v>0</v>
      </c>
      <c r="N3555" s="89">
        <v>0</v>
      </c>
      <c r="O3555" s="89">
        <v>0</v>
      </c>
      <c r="P3555" s="89">
        <v>716</v>
      </c>
      <c r="Q3555" s="89">
        <v>8132</v>
      </c>
      <c r="R3555" s="88">
        <f>VLOOKUP(P3555,NEW_TRAIN_TEST!$A$1:$M$980,13,0)</f>
        <v>8061.5</v>
      </c>
      <c r="S3555" s="88">
        <f>VLOOKUP(P3555,NEW_TRAIN_TEST!$A$1:$M$980,11,0)</f>
        <v>8249</v>
      </c>
      <c r="T3555" s="6">
        <f t="shared" si="110"/>
        <v>0</v>
      </c>
      <c r="U3555" s="6">
        <f t="shared" si="111"/>
        <v>0</v>
      </c>
    </row>
    <row r="3556" spans="1:21" x14ac:dyDescent="0.2">
      <c r="A3556" s="88">
        <v>3554</v>
      </c>
      <c r="B3556" s="88">
        <v>3</v>
      </c>
      <c r="C3556" s="88" t="s">
        <v>2121</v>
      </c>
      <c r="D3556" s="89" t="s">
        <v>1431</v>
      </c>
      <c r="E3556" s="89">
        <v>10</v>
      </c>
      <c r="F3556" s="89">
        <v>0</v>
      </c>
      <c r="G3556" s="89">
        <v>0</v>
      </c>
      <c r="H3556" s="89">
        <v>0</v>
      </c>
      <c r="I3556" s="89">
        <v>0</v>
      </c>
      <c r="J3556" s="89">
        <v>0</v>
      </c>
      <c r="K3556" s="89">
        <v>0</v>
      </c>
      <c r="L3556" s="89">
        <v>1</v>
      </c>
      <c r="M3556" s="89">
        <v>0</v>
      </c>
      <c r="N3556" s="89">
        <v>0</v>
      </c>
      <c r="O3556" s="89">
        <v>0</v>
      </c>
      <c r="P3556" s="89">
        <v>109</v>
      </c>
      <c r="Q3556" s="89">
        <v>5307</v>
      </c>
      <c r="R3556" s="88">
        <f>VLOOKUP(P3556,NEW_TRAIN_TEST!$A$1:$M$980,13,0)</f>
        <v>5097</v>
      </c>
      <c r="S3556" s="88">
        <f>VLOOKUP(P3556,NEW_TRAIN_TEST!$A$1:$M$980,11,0)</f>
        <v>5530</v>
      </c>
      <c r="T3556" s="6">
        <f t="shared" si="110"/>
        <v>1</v>
      </c>
      <c r="U3556" s="6">
        <f t="shared" si="111"/>
        <v>0</v>
      </c>
    </row>
    <row r="3557" spans="1:21" x14ac:dyDescent="0.2">
      <c r="A3557" s="88">
        <v>3555</v>
      </c>
      <c r="B3557" s="88">
        <v>3</v>
      </c>
      <c r="C3557" s="88" t="s">
        <v>2121</v>
      </c>
      <c r="D3557" s="89" t="s">
        <v>1431</v>
      </c>
      <c r="E3557" s="89">
        <v>0</v>
      </c>
      <c r="F3557" s="89">
        <v>0</v>
      </c>
      <c r="G3557" s="89">
        <v>0</v>
      </c>
      <c r="H3557" s="89">
        <v>0</v>
      </c>
      <c r="I3557" s="89">
        <v>0</v>
      </c>
      <c r="J3557" s="89">
        <v>0</v>
      </c>
      <c r="K3557" s="89">
        <v>0</v>
      </c>
      <c r="L3557" s="89">
        <v>0</v>
      </c>
      <c r="M3557" s="89">
        <v>0</v>
      </c>
      <c r="N3557" s="89">
        <v>1</v>
      </c>
      <c r="O3557" s="89">
        <v>0</v>
      </c>
      <c r="P3557" s="89">
        <v>418</v>
      </c>
      <c r="Q3557" s="89">
        <v>7918</v>
      </c>
      <c r="R3557" s="88">
        <f>VLOOKUP(P3557,NEW_TRAIN_TEST!$A$1:$M$980,13,0)</f>
        <v>7918</v>
      </c>
      <c r="S3557" s="88">
        <f>VLOOKUP(P3557,NEW_TRAIN_TEST!$A$1:$M$980,11,0)</f>
        <v>7918</v>
      </c>
      <c r="T3557" s="6">
        <f t="shared" si="110"/>
        <v>0</v>
      </c>
      <c r="U3557" s="6">
        <f t="shared" si="111"/>
        <v>0</v>
      </c>
    </row>
    <row r="3558" spans="1:21" x14ac:dyDescent="0.2">
      <c r="A3558" s="88">
        <v>3556</v>
      </c>
      <c r="B3558" s="88">
        <v>3</v>
      </c>
      <c r="C3558" s="88" t="s">
        <v>2121</v>
      </c>
      <c r="D3558" s="89" t="s">
        <v>1431</v>
      </c>
      <c r="E3558" s="89">
        <v>23</v>
      </c>
      <c r="F3558" s="89">
        <v>0</v>
      </c>
      <c r="G3558" s="89">
        <v>0</v>
      </c>
      <c r="H3558" s="89">
        <v>0</v>
      </c>
      <c r="I3558" s="89">
        <v>0</v>
      </c>
      <c r="J3558" s="89">
        <v>0</v>
      </c>
      <c r="K3558" s="89">
        <v>0</v>
      </c>
      <c r="L3558" s="89">
        <v>0</v>
      </c>
      <c r="M3558" s="89">
        <v>0</v>
      </c>
      <c r="N3558" s="89">
        <v>0</v>
      </c>
      <c r="O3558" s="89">
        <v>0</v>
      </c>
      <c r="P3558" s="89">
        <v>469</v>
      </c>
      <c r="Q3558" s="89">
        <v>8547</v>
      </c>
      <c r="R3558" s="88">
        <f>VLOOKUP(P3558,NEW_TRAIN_TEST!$A$1:$M$980,13,0)</f>
        <v>3198</v>
      </c>
      <c r="S3558" s="88">
        <f>VLOOKUP(P3558,NEW_TRAIN_TEST!$A$1:$M$980,11,0)</f>
        <v>8655</v>
      </c>
      <c r="T3558" s="6">
        <f t="shared" si="110"/>
        <v>0</v>
      </c>
      <c r="U3558" s="6">
        <f t="shared" si="111"/>
        <v>0</v>
      </c>
    </row>
    <row r="3559" spans="1:21" x14ac:dyDescent="0.2">
      <c r="A3559" s="88">
        <v>3557</v>
      </c>
      <c r="B3559" s="88">
        <v>3</v>
      </c>
      <c r="C3559" s="88" t="s">
        <v>2121</v>
      </c>
      <c r="D3559" s="89" t="s">
        <v>1431</v>
      </c>
      <c r="E3559" s="89">
        <v>3</v>
      </c>
      <c r="F3559" s="89">
        <v>2</v>
      </c>
      <c r="G3559" s="89">
        <v>0</v>
      </c>
      <c r="H3559" s="89">
        <v>0</v>
      </c>
      <c r="I3559" s="89">
        <v>2</v>
      </c>
      <c r="J3559" s="89">
        <v>2</v>
      </c>
      <c r="K3559" s="89">
        <v>0</v>
      </c>
      <c r="L3559" s="89">
        <v>0</v>
      </c>
      <c r="M3559" s="89">
        <v>0</v>
      </c>
      <c r="N3559" s="89">
        <v>0</v>
      </c>
      <c r="O3559" s="89">
        <v>2</v>
      </c>
      <c r="P3559" s="89">
        <v>420</v>
      </c>
      <c r="Q3559" s="89">
        <v>13783.5</v>
      </c>
      <c r="R3559" s="88">
        <f>VLOOKUP(P3559,NEW_TRAIN_TEST!$A$1:$M$980,13,0)</f>
        <v>13780.5</v>
      </c>
      <c r="S3559" s="88">
        <f>VLOOKUP(P3559,NEW_TRAIN_TEST!$A$1:$M$980,11,0)</f>
        <v>13795</v>
      </c>
      <c r="T3559" s="6">
        <f t="shared" si="110"/>
        <v>0</v>
      </c>
      <c r="U3559" s="6">
        <f t="shared" si="111"/>
        <v>0</v>
      </c>
    </row>
    <row r="3560" spans="1:21" x14ac:dyDescent="0.2">
      <c r="A3560" s="88">
        <v>3558</v>
      </c>
      <c r="B3560" s="88">
        <v>3</v>
      </c>
      <c r="C3560" s="88" t="s">
        <v>2121</v>
      </c>
      <c r="D3560" s="89" t="s">
        <v>1431</v>
      </c>
      <c r="E3560" s="89">
        <v>0</v>
      </c>
      <c r="F3560" s="89">
        <v>0</v>
      </c>
      <c r="G3560" s="89">
        <v>0</v>
      </c>
      <c r="H3560" s="89">
        <v>0</v>
      </c>
      <c r="I3560" s="89">
        <v>0</v>
      </c>
      <c r="J3560" s="89">
        <v>0</v>
      </c>
      <c r="K3560" s="89">
        <v>0</v>
      </c>
      <c r="L3560" s="89">
        <v>0</v>
      </c>
      <c r="M3560" s="89">
        <v>0</v>
      </c>
      <c r="N3560" s="89">
        <v>1</v>
      </c>
      <c r="O3560" s="89">
        <v>0</v>
      </c>
      <c r="P3560" s="89">
        <v>421</v>
      </c>
      <c r="Q3560" s="89">
        <v>7680</v>
      </c>
      <c r="R3560" s="88">
        <f>VLOOKUP(P3560,NEW_TRAIN_TEST!$A$1:$M$980,13,0)</f>
        <v>7680</v>
      </c>
      <c r="S3560" s="88">
        <f>VLOOKUP(P3560,NEW_TRAIN_TEST!$A$1:$M$980,11,0)</f>
        <v>7680</v>
      </c>
      <c r="T3560" s="6">
        <f t="shared" si="110"/>
        <v>0</v>
      </c>
      <c r="U3560" s="6">
        <f t="shared" si="111"/>
        <v>0</v>
      </c>
    </row>
    <row r="3561" spans="1:21" x14ac:dyDescent="0.2">
      <c r="A3561" s="88">
        <v>3559</v>
      </c>
      <c r="B3561" s="88">
        <v>3</v>
      </c>
      <c r="C3561" s="88" t="s">
        <v>2121</v>
      </c>
      <c r="D3561" s="89" t="s">
        <v>1431</v>
      </c>
      <c r="E3561" s="89">
        <v>0</v>
      </c>
      <c r="F3561" s="89">
        <v>4</v>
      </c>
      <c r="G3561" s="89">
        <v>1</v>
      </c>
      <c r="H3561" s="89">
        <v>0</v>
      </c>
      <c r="I3561" s="89">
        <v>2</v>
      </c>
      <c r="J3561" s="89">
        <v>2</v>
      </c>
      <c r="K3561" s="89">
        <v>0</v>
      </c>
      <c r="L3561" s="89">
        <v>0</v>
      </c>
      <c r="M3561" s="89">
        <v>0</v>
      </c>
      <c r="N3561" s="89">
        <v>0</v>
      </c>
      <c r="O3561" s="89">
        <v>2</v>
      </c>
      <c r="P3561" s="89">
        <v>422</v>
      </c>
      <c r="Q3561" s="89">
        <v>11638</v>
      </c>
      <c r="R3561" s="88">
        <f>VLOOKUP(P3561,NEW_TRAIN_TEST!$A$1:$M$980,13,0)</f>
        <v>11638</v>
      </c>
      <c r="S3561" s="88">
        <f>VLOOKUP(P3561,NEW_TRAIN_TEST!$A$1:$M$980,11,0)</f>
        <v>11719</v>
      </c>
      <c r="T3561" s="6">
        <f t="shared" si="110"/>
        <v>0</v>
      </c>
      <c r="U3561" s="6">
        <f t="shared" si="111"/>
        <v>0</v>
      </c>
    </row>
    <row r="3562" spans="1:21" x14ac:dyDescent="0.2">
      <c r="A3562" s="88">
        <v>3560</v>
      </c>
      <c r="B3562" s="88">
        <v>3</v>
      </c>
      <c r="C3562" s="88" t="s">
        <v>2121</v>
      </c>
      <c r="D3562" s="89" t="s">
        <v>1431</v>
      </c>
      <c r="E3562" s="89">
        <v>0</v>
      </c>
      <c r="F3562" s="89">
        <v>4</v>
      </c>
      <c r="G3562" s="89">
        <v>0</v>
      </c>
      <c r="H3562" s="89">
        <v>2</v>
      </c>
      <c r="I3562" s="89">
        <v>2</v>
      </c>
      <c r="J3562" s="89">
        <v>2</v>
      </c>
      <c r="K3562" s="89">
        <v>0</v>
      </c>
      <c r="L3562" s="89">
        <v>0</v>
      </c>
      <c r="M3562" s="89">
        <v>0</v>
      </c>
      <c r="N3562" s="89">
        <v>0</v>
      </c>
      <c r="O3562" s="89">
        <v>2</v>
      </c>
      <c r="P3562" s="89">
        <v>422</v>
      </c>
      <c r="Q3562" s="89">
        <v>11640</v>
      </c>
      <c r="R3562" s="88">
        <f>VLOOKUP(P3562,NEW_TRAIN_TEST!$A$1:$M$980,13,0)</f>
        <v>11638</v>
      </c>
      <c r="S3562" s="88">
        <f>VLOOKUP(P3562,NEW_TRAIN_TEST!$A$1:$M$980,11,0)</f>
        <v>11719</v>
      </c>
      <c r="T3562" s="6">
        <f t="shared" si="110"/>
        <v>0</v>
      </c>
      <c r="U3562" s="6">
        <f t="shared" si="111"/>
        <v>0</v>
      </c>
    </row>
    <row r="3563" spans="1:21" x14ac:dyDescent="0.2">
      <c r="A3563" s="88">
        <v>3561</v>
      </c>
      <c r="B3563" s="88">
        <v>3</v>
      </c>
      <c r="C3563" s="88" t="s">
        <v>2121</v>
      </c>
      <c r="D3563" s="89" t="s">
        <v>1431</v>
      </c>
      <c r="E3563" s="89">
        <v>0</v>
      </c>
      <c r="F3563" s="89">
        <v>5</v>
      </c>
      <c r="G3563" s="89">
        <v>0</v>
      </c>
      <c r="H3563" s="89">
        <v>0</v>
      </c>
      <c r="I3563" s="89">
        <v>2</v>
      </c>
      <c r="J3563" s="89">
        <v>0</v>
      </c>
      <c r="K3563" s="89">
        <v>0</v>
      </c>
      <c r="L3563" s="89">
        <v>0</v>
      </c>
      <c r="M3563" s="89">
        <v>0</v>
      </c>
      <c r="N3563" s="89">
        <v>0</v>
      </c>
      <c r="O3563" s="89">
        <v>2</v>
      </c>
      <c r="P3563" s="89">
        <v>422</v>
      </c>
      <c r="Q3563" s="89">
        <v>11675.33</v>
      </c>
      <c r="R3563" s="88">
        <f>VLOOKUP(P3563,NEW_TRAIN_TEST!$A$1:$M$980,13,0)</f>
        <v>11638</v>
      </c>
      <c r="S3563" s="88">
        <f>VLOOKUP(P3563,NEW_TRAIN_TEST!$A$1:$M$980,11,0)</f>
        <v>11719</v>
      </c>
      <c r="T3563" s="6">
        <f t="shared" si="110"/>
        <v>0</v>
      </c>
      <c r="U3563" s="6">
        <f t="shared" si="111"/>
        <v>0</v>
      </c>
    </row>
    <row r="3564" spans="1:21" x14ac:dyDescent="0.2">
      <c r="A3564" s="88">
        <v>3562</v>
      </c>
      <c r="B3564" s="88">
        <v>3</v>
      </c>
      <c r="C3564" s="88" t="s">
        <v>2121</v>
      </c>
      <c r="D3564" s="89" t="s">
        <v>1431</v>
      </c>
      <c r="E3564" s="89">
        <v>0</v>
      </c>
      <c r="F3564" s="89">
        <v>5</v>
      </c>
      <c r="G3564" s="89">
        <v>0</v>
      </c>
      <c r="H3564" s="89">
        <v>0</v>
      </c>
      <c r="I3564" s="89">
        <v>0</v>
      </c>
      <c r="J3564" s="89">
        <v>2</v>
      </c>
      <c r="K3564" s="89">
        <v>0</v>
      </c>
      <c r="L3564" s="89">
        <v>0</v>
      </c>
      <c r="M3564" s="89">
        <v>0</v>
      </c>
      <c r="N3564" s="89">
        <v>0</v>
      </c>
      <c r="O3564" s="89">
        <v>0</v>
      </c>
      <c r="P3564" s="89">
        <v>422</v>
      </c>
      <c r="Q3564" s="89">
        <v>11677.83</v>
      </c>
      <c r="R3564" s="88">
        <f>VLOOKUP(P3564,NEW_TRAIN_TEST!$A$1:$M$980,13,0)</f>
        <v>11638</v>
      </c>
      <c r="S3564" s="88">
        <f>VLOOKUP(P3564,NEW_TRAIN_TEST!$A$1:$M$980,11,0)</f>
        <v>11719</v>
      </c>
      <c r="T3564" s="6">
        <f t="shared" si="110"/>
        <v>0</v>
      </c>
      <c r="U3564" s="6">
        <f t="shared" si="111"/>
        <v>0</v>
      </c>
    </row>
    <row r="3565" spans="1:21" x14ac:dyDescent="0.2">
      <c r="A3565" s="88">
        <v>3563</v>
      </c>
      <c r="B3565" s="88">
        <v>3</v>
      </c>
      <c r="C3565" s="88" t="s">
        <v>2121</v>
      </c>
      <c r="D3565" s="89" t="s">
        <v>1431</v>
      </c>
      <c r="E3565" s="89">
        <v>0</v>
      </c>
      <c r="F3565" s="89">
        <v>5</v>
      </c>
      <c r="G3565" s="89">
        <v>0</v>
      </c>
      <c r="H3565" s="89">
        <v>0</v>
      </c>
      <c r="I3565" s="89">
        <v>2</v>
      </c>
      <c r="J3565" s="89">
        <v>0</v>
      </c>
      <c r="K3565" s="89">
        <v>0</v>
      </c>
      <c r="L3565" s="89">
        <v>0</v>
      </c>
      <c r="M3565" s="89">
        <v>0</v>
      </c>
      <c r="N3565" s="89">
        <v>0</v>
      </c>
      <c r="O3565" s="89">
        <v>2</v>
      </c>
      <c r="P3565" s="89">
        <v>422</v>
      </c>
      <c r="Q3565" s="89">
        <v>11686.83</v>
      </c>
      <c r="R3565" s="88">
        <f>VLOOKUP(P3565,NEW_TRAIN_TEST!$A$1:$M$980,13,0)</f>
        <v>11638</v>
      </c>
      <c r="S3565" s="88">
        <f>VLOOKUP(P3565,NEW_TRAIN_TEST!$A$1:$M$980,11,0)</f>
        <v>11719</v>
      </c>
      <c r="T3565" s="6">
        <f t="shared" si="110"/>
        <v>0</v>
      </c>
      <c r="U3565" s="6">
        <f t="shared" si="111"/>
        <v>0</v>
      </c>
    </row>
    <row r="3566" spans="1:21" x14ac:dyDescent="0.2">
      <c r="A3566" s="88">
        <v>3564</v>
      </c>
      <c r="B3566" s="88">
        <v>3</v>
      </c>
      <c r="C3566" s="88" t="s">
        <v>2121</v>
      </c>
      <c r="D3566" s="89" t="s">
        <v>1431</v>
      </c>
      <c r="E3566" s="89">
        <v>0</v>
      </c>
      <c r="F3566" s="89">
        <v>8</v>
      </c>
      <c r="G3566" s="89">
        <v>0</v>
      </c>
      <c r="H3566" s="89">
        <v>0</v>
      </c>
      <c r="I3566" s="89">
        <v>0</v>
      </c>
      <c r="J3566" s="89">
        <v>2</v>
      </c>
      <c r="K3566" s="89">
        <v>0</v>
      </c>
      <c r="L3566" s="89">
        <v>0</v>
      </c>
      <c r="M3566" s="89">
        <v>0</v>
      </c>
      <c r="N3566" s="89">
        <v>0</v>
      </c>
      <c r="O3566" s="89">
        <v>0</v>
      </c>
      <c r="P3566" s="89">
        <v>422</v>
      </c>
      <c r="Q3566" s="89">
        <v>11693.83</v>
      </c>
      <c r="R3566" s="88">
        <f>VLOOKUP(P3566,NEW_TRAIN_TEST!$A$1:$M$980,13,0)</f>
        <v>11638</v>
      </c>
      <c r="S3566" s="88">
        <f>VLOOKUP(P3566,NEW_TRAIN_TEST!$A$1:$M$980,11,0)</f>
        <v>11719</v>
      </c>
      <c r="T3566" s="6">
        <f t="shared" si="110"/>
        <v>0</v>
      </c>
      <c r="U3566" s="6">
        <f t="shared" si="111"/>
        <v>0</v>
      </c>
    </row>
    <row r="3567" spans="1:21" x14ac:dyDescent="0.2">
      <c r="A3567" s="88">
        <v>3565</v>
      </c>
      <c r="B3567" s="88">
        <v>3</v>
      </c>
      <c r="C3567" s="88" t="s">
        <v>2121</v>
      </c>
      <c r="D3567" s="89" t="s">
        <v>1431</v>
      </c>
      <c r="E3567" s="89">
        <v>0</v>
      </c>
      <c r="F3567" s="89">
        <v>8</v>
      </c>
      <c r="G3567" s="89">
        <v>0</v>
      </c>
      <c r="H3567" s="89">
        <v>0</v>
      </c>
      <c r="I3567" s="89">
        <v>0</v>
      </c>
      <c r="J3567" s="89">
        <v>0</v>
      </c>
      <c r="K3567" s="89">
        <v>0</v>
      </c>
      <c r="L3567" s="89">
        <v>0</v>
      </c>
      <c r="M3567" s="89">
        <v>0</v>
      </c>
      <c r="N3567" s="89">
        <v>0</v>
      </c>
      <c r="O3567" s="89">
        <v>0</v>
      </c>
      <c r="P3567" s="89">
        <v>422</v>
      </c>
      <c r="Q3567" s="89">
        <v>11698.83</v>
      </c>
      <c r="R3567" s="88">
        <f>VLOOKUP(P3567,NEW_TRAIN_TEST!$A$1:$M$980,13,0)</f>
        <v>11638</v>
      </c>
      <c r="S3567" s="88">
        <f>VLOOKUP(P3567,NEW_TRAIN_TEST!$A$1:$M$980,11,0)</f>
        <v>11719</v>
      </c>
      <c r="T3567" s="6">
        <f t="shared" si="110"/>
        <v>0</v>
      </c>
      <c r="U3567" s="6">
        <f t="shared" si="111"/>
        <v>0</v>
      </c>
    </row>
    <row r="3568" spans="1:21" x14ac:dyDescent="0.2">
      <c r="A3568" s="88">
        <v>3566</v>
      </c>
      <c r="B3568" s="88">
        <v>3</v>
      </c>
      <c r="C3568" s="88" t="s">
        <v>2121</v>
      </c>
      <c r="D3568" s="89" t="s">
        <v>1431</v>
      </c>
      <c r="E3568" s="89">
        <v>0</v>
      </c>
      <c r="F3568" s="89">
        <v>8</v>
      </c>
      <c r="G3568" s="89">
        <v>0</v>
      </c>
      <c r="H3568" s="89">
        <v>0</v>
      </c>
      <c r="I3568" s="89">
        <v>0</v>
      </c>
      <c r="J3568" s="89">
        <v>0</v>
      </c>
      <c r="K3568" s="89">
        <v>0</v>
      </c>
      <c r="L3568" s="89">
        <v>0</v>
      </c>
      <c r="M3568" s="89">
        <v>0</v>
      </c>
      <c r="N3568" s="89">
        <v>0</v>
      </c>
      <c r="O3568" s="89">
        <v>0</v>
      </c>
      <c r="P3568" s="89">
        <v>422</v>
      </c>
      <c r="Q3568" s="89">
        <v>11701</v>
      </c>
      <c r="R3568" s="88">
        <f>VLOOKUP(P3568,NEW_TRAIN_TEST!$A$1:$M$980,13,0)</f>
        <v>11638</v>
      </c>
      <c r="S3568" s="88">
        <f>VLOOKUP(P3568,NEW_TRAIN_TEST!$A$1:$M$980,11,0)</f>
        <v>11719</v>
      </c>
      <c r="T3568" s="6">
        <f t="shared" si="110"/>
        <v>0</v>
      </c>
      <c r="U3568" s="6">
        <f t="shared" si="111"/>
        <v>0</v>
      </c>
    </row>
    <row r="3569" spans="1:21" x14ac:dyDescent="0.2">
      <c r="A3569" s="88">
        <v>3567</v>
      </c>
      <c r="B3569" s="88">
        <v>3</v>
      </c>
      <c r="C3569" s="88" t="s">
        <v>2121</v>
      </c>
      <c r="D3569" s="89" t="s">
        <v>1431</v>
      </c>
      <c r="E3569" s="89">
        <v>0</v>
      </c>
      <c r="F3569" s="89">
        <v>5</v>
      </c>
      <c r="G3569" s="89">
        <v>0</v>
      </c>
      <c r="H3569" s="89">
        <v>0</v>
      </c>
      <c r="I3569" s="89">
        <v>0</v>
      </c>
      <c r="J3569" s="89">
        <v>0</v>
      </c>
      <c r="K3569" s="89">
        <v>0</v>
      </c>
      <c r="L3569" s="89">
        <v>0</v>
      </c>
      <c r="M3569" s="89">
        <v>0</v>
      </c>
      <c r="N3569" s="89">
        <v>0</v>
      </c>
      <c r="O3569" s="89">
        <v>0</v>
      </c>
      <c r="P3569" s="89">
        <v>422</v>
      </c>
      <c r="Q3569" s="89">
        <v>11703.83</v>
      </c>
      <c r="R3569" s="88">
        <f>VLOOKUP(P3569,NEW_TRAIN_TEST!$A$1:$M$980,13,0)</f>
        <v>11638</v>
      </c>
      <c r="S3569" s="88">
        <f>VLOOKUP(P3569,NEW_TRAIN_TEST!$A$1:$M$980,11,0)</f>
        <v>11719</v>
      </c>
      <c r="T3569" s="6">
        <f t="shared" si="110"/>
        <v>0</v>
      </c>
      <c r="U3569" s="6">
        <f t="shared" si="111"/>
        <v>0</v>
      </c>
    </row>
    <row r="3570" spans="1:21" x14ac:dyDescent="0.2">
      <c r="A3570" s="88">
        <v>3568</v>
      </c>
      <c r="B3570" s="88">
        <v>3</v>
      </c>
      <c r="C3570" s="88" t="s">
        <v>2121</v>
      </c>
      <c r="D3570" s="89" t="s">
        <v>1431</v>
      </c>
      <c r="E3570" s="89">
        <v>0</v>
      </c>
      <c r="F3570" s="89">
        <v>10</v>
      </c>
      <c r="G3570" s="89">
        <v>0</v>
      </c>
      <c r="H3570" s="89">
        <v>0</v>
      </c>
      <c r="I3570" s="89">
        <v>0</v>
      </c>
      <c r="J3570" s="89">
        <v>0</v>
      </c>
      <c r="K3570" s="89">
        <v>0</v>
      </c>
      <c r="L3570" s="89">
        <v>0</v>
      </c>
      <c r="M3570" s="89">
        <v>0</v>
      </c>
      <c r="N3570" s="89">
        <v>0</v>
      </c>
      <c r="O3570" s="89">
        <v>0</v>
      </c>
      <c r="P3570" s="89">
        <v>422</v>
      </c>
      <c r="Q3570" s="89">
        <v>11708.53</v>
      </c>
      <c r="R3570" s="88">
        <f>VLOOKUP(P3570,NEW_TRAIN_TEST!$A$1:$M$980,13,0)</f>
        <v>11638</v>
      </c>
      <c r="S3570" s="88">
        <f>VLOOKUP(P3570,NEW_TRAIN_TEST!$A$1:$M$980,11,0)</f>
        <v>11719</v>
      </c>
      <c r="T3570" s="6">
        <f t="shared" si="110"/>
        <v>0</v>
      </c>
      <c r="U3570" s="6">
        <f t="shared" si="111"/>
        <v>0</v>
      </c>
    </row>
    <row r="3571" spans="1:21" x14ac:dyDescent="0.2">
      <c r="A3571" s="88">
        <v>3569</v>
      </c>
      <c r="B3571" s="88">
        <v>3</v>
      </c>
      <c r="C3571" s="88" t="s">
        <v>2121</v>
      </c>
      <c r="D3571" s="89" t="s">
        <v>1431</v>
      </c>
      <c r="E3571" s="89">
        <v>0</v>
      </c>
      <c r="F3571" s="89">
        <v>8</v>
      </c>
      <c r="G3571" s="89">
        <v>0</v>
      </c>
      <c r="H3571" s="89">
        <v>0</v>
      </c>
      <c r="I3571" s="89">
        <v>0</v>
      </c>
      <c r="J3571" s="89">
        <v>2</v>
      </c>
      <c r="K3571" s="89">
        <v>0</v>
      </c>
      <c r="L3571" s="89">
        <v>0</v>
      </c>
      <c r="M3571" s="89">
        <v>0</v>
      </c>
      <c r="N3571" s="89">
        <v>0</v>
      </c>
      <c r="O3571" s="89">
        <v>0</v>
      </c>
      <c r="P3571" s="89">
        <v>422</v>
      </c>
      <c r="Q3571" s="89">
        <v>11710.17</v>
      </c>
      <c r="R3571" s="88">
        <f>VLOOKUP(P3571,NEW_TRAIN_TEST!$A$1:$M$980,13,0)</f>
        <v>11638</v>
      </c>
      <c r="S3571" s="88">
        <f>VLOOKUP(P3571,NEW_TRAIN_TEST!$A$1:$M$980,11,0)</f>
        <v>11719</v>
      </c>
      <c r="T3571" s="6">
        <f t="shared" si="110"/>
        <v>0</v>
      </c>
      <c r="U3571" s="6">
        <f t="shared" si="111"/>
        <v>0</v>
      </c>
    </row>
    <row r="3572" spans="1:21" x14ac:dyDescent="0.2">
      <c r="A3572" s="88">
        <v>3570</v>
      </c>
      <c r="B3572" s="88">
        <v>3</v>
      </c>
      <c r="C3572" s="88" t="s">
        <v>2121</v>
      </c>
      <c r="D3572" s="89" t="s">
        <v>1431</v>
      </c>
      <c r="E3572" s="89">
        <v>0</v>
      </c>
      <c r="F3572" s="89">
        <v>7</v>
      </c>
      <c r="G3572" s="89">
        <v>0</v>
      </c>
      <c r="H3572" s="89">
        <v>0</v>
      </c>
      <c r="I3572" s="89">
        <v>0</v>
      </c>
      <c r="J3572" s="89">
        <v>0</v>
      </c>
      <c r="K3572" s="89">
        <v>0</v>
      </c>
      <c r="L3572" s="89">
        <v>0</v>
      </c>
      <c r="M3572" s="89">
        <v>0</v>
      </c>
      <c r="N3572" s="89">
        <v>0</v>
      </c>
      <c r="O3572" s="89">
        <v>0</v>
      </c>
      <c r="P3572" s="89">
        <v>422</v>
      </c>
      <c r="Q3572" s="89">
        <v>11712.67</v>
      </c>
      <c r="R3572" s="88">
        <f>VLOOKUP(P3572,NEW_TRAIN_TEST!$A$1:$M$980,13,0)</f>
        <v>11638</v>
      </c>
      <c r="S3572" s="88">
        <f>VLOOKUP(P3572,NEW_TRAIN_TEST!$A$1:$M$980,11,0)</f>
        <v>11719</v>
      </c>
      <c r="T3572" s="6">
        <f t="shared" si="110"/>
        <v>0</v>
      </c>
      <c r="U3572" s="6">
        <f t="shared" si="111"/>
        <v>0</v>
      </c>
    </row>
    <row r="3573" spans="1:21" x14ac:dyDescent="0.2">
      <c r="A3573" s="88">
        <v>3571</v>
      </c>
      <c r="B3573" s="88">
        <v>3</v>
      </c>
      <c r="C3573" s="88" t="s">
        <v>2121</v>
      </c>
      <c r="D3573" s="89" t="s">
        <v>1431</v>
      </c>
      <c r="E3573" s="89">
        <v>0</v>
      </c>
      <c r="F3573" s="89">
        <v>9</v>
      </c>
      <c r="G3573" s="89">
        <v>0</v>
      </c>
      <c r="H3573" s="89">
        <v>0</v>
      </c>
      <c r="I3573" s="89">
        <v>0</v>
      </c>
      <c r="J3573" s="89">
        <v>0</v>
      </c>
      <c r="K3573" s="89">
        <v>0</v>
      </c>
      <c r="L3573" s="89">
        <v>0</v>
      </c>
      <c r="M3573" s="89">
        <v>0</v>
      </c>
      <c r="N3573" s="89">
        <v>0</v>
      </c>
      <c r="O3573" s="89">
        <v>0</v>
      </c>
      <c r="P3573" s="89">
        <v>422</v>
      </c>
      <c r="Q3573" s="89">
        <v>11714</v>
      </c>
      <c r="R3573" s="88">
        <f>VLOOKUP(P3573,NEW_TRAIN_TEST!$A$1:$M$980,13,0)</f>
        <v>11638</v>
      </c>
      <c r="S3573" s="88">
        <f>VLOOKUP(P3573,NEW_TRAIN_TEST!$A$1:$M$980,11,0)</f>
        <v>11719</v>
      </c>
      <c r="T3573" s="6">
        <f t="shared" si="110"/>
        <v>0</v>
      </c>
      <c r="U3573" s="6">
        <f t="shared" si="111"/>
        <v>0</v>
      </c>
    </row>
    <row r="3574" spans="1:21" x14ac:dyDescent="0.2">
      <c r="A3574" s="88">
        <v>3572</v>
      </c>
      <c r="B3574" s="88">
        <v>3</v>
      </c>
      <c r="C3574" s="88" t="s">
        <v>2121</v>
      </c>
      <c r="D3574" s="89" t="s">
        <v>1431</v>
      </c>
      <c r="E3574" s="89">
        <v>0</v>
      </c>
      <c r="F3574" s="89">
        <v>4</v>
      </c>
      <c r="G3574" s="89">
        <v>0</v>
      </c>
      <c r="H3574" s="89">
        <v>0</v>
      </c>
      <c r="I3574" s="89">
        <v>0</v>
      </c>
      <c r="J3574" s="89">
        <v>0</v>
      </c>
      <c r="K3574" s="89">
        <v>0</v>
      </c>
      <c r="L3574" s="89">
        <v>0</v>
      </c>
      <c r="M3574" s="89">
        <v>0</v>
      </c>
      <c r="N3574" s="89">
        <v>0</v>
      </c>
      <c r="O3574" s="89">
        <v>0</v>
      </c>
      <c r="P3574" s="89">
        <v>422</v>
      </c>
      <c r="Q3574" s="89">
        <v>11716.67</v>
      </c>
      <c r="R3574" s="88">
        <f>VLOOKUP(P3574,NEW_TRAIN_TEST!$A$1:$M$980,13,0)</f>
        <v>11638</v>
      </c>
      <c r="S3574" s="88">
        <f>VLOOKUP(P3574,NEW_TRAIN_TEST!$A$1:$M$980,11,0)</f>
        <v>11719</v>
      </c>
      <c r="T3574" s="6">
        <f t="shared" si="110"/>
        <v>0</v>
      </c>
      <c r="U3574" s="6">
        <f t="shared" si="111"/>
        <v>0</v>
      </c>
    </row>
    <row r="3575" spans="1:21" x14ac:dyDescent="0.2">
      <c r="A3575" s="88">
        <v>3573</v>
      </c>
      <c r="B3575" s="88">
        <v>3</v>
      </c>
      <c r="C3575" s="88" t="s">
        <v>2121</v>
      </c>
      <c r="D3575" s="89" t="s">
        <v>1431</v>
      </c>
      <c r="E3575" s="89">
        <v>0</v>
      </c>
      <c r="F3575" s="89">
        <v>0</v>
      </c>
      <c r="G3575" s="89">
        <v>0</v>
      </c>
      <c r="H3575" s="89">
        <v>0</v>
      </c>
      <c r="I3575" s="89">
        <v>0</v>
      </c>
      <c r="J3575" s="89">
        <v>0</v>
      </c>
      <c r="K3575" s="89">
        <v>0</v>
      </c>
      <c r="L3575" s="89">
        <v>0</v>
      </c>
      <c r="M3575" s="89">
        <v>0</v>
      </c>
      <c r="N3575" s="89">
        <v>1</v>
      </c>
      <c r="O3575" s="89">
        <v>0</v>
      </c>
      <c r="P3575" s="89">
        <v>423</v>
      </c>
      <c r="Q3575" s="89">
        <v>6709</v>
      </c>
      <c r="R3575" s="88">
        <f>VLOOKUP(P3575,NEW_TRAIN_TEST!$A$1:$M$980,13,0)</f>
        <v>6709</v>
      </c>
      <c r="S3575" s="88">
        <f>VLOOKUP(P3575,NEW_TRAIN_TEST!$A$1:$M$980,11,0)</f>
        <v>6709</v>
      </c>
      <c r="T3575" s="6">
        <f t="shared" si="110"/>
        <v>0</v>
      </c>
      <c r="U3575" s="6">
        <f t="shared" si="111"/>
        <v>0</v>
      </c>
    </row>
    <row r="3576" spans="1:21" x14ac:dyDescent="0.2">
      <c r="A3576" s="88">
        <v>3574</v>
      </c>
      <c r="B3576" s="88">
        <v>3</v>
      </c>
      <c r="C3576" s="88" t="s">
        <v>2121</v>
      </c>
      <c r="D3576" s="89" t="s">
        <v>1431</v>
      </c>
      <c r="E3576" s="89">
        <v>20</v>
      </c>
      <c r="F3576" s="89">
        <v>0</v>
      </c>
      <c r="G3576" s="89">
        <v>0</v>
      </c>
      <c r="H3576" s="89">
        <v>0</v>
      </c>
      <c r="I3576" s="89">
        <v>0</v>
      </c>
      <c r="J3576" s="89">
        <v>0</v>
      </c>
      <c r="K3576" s="89">
        <v>0</v>
      </c>
      <c r="L3576" s="89">
        <v>0</v>
      </c>
      <c r="M3576" s="89">
        <v>0</v>
      </c>
      <c r="N3576" s="89">
        <v>0</v>
      </c>
      <c r="O3576" s="89">
        <v>0</v>
      </c>
      <c r="P3576" s="89">
        <v>866</v>
      </c>
      <c r="Q3576" s="89">
        <v>13241.5</v>
      </c>
      <c r="R3576" s="88">
        <f>VLOOKUP(P3576,NEW_TRAIN_TEST!$A$1:$M$980,13,0)</f>
        <v>12310</v>
      </c>
      <c r="S3576" s="88">
        <f>VLOOKUP(P3576,NEW_TRAIN_TEST!$A$1:$M$980,11,0)</f>
        <v>13384</v>
      </c>
      <c r="T3576" s="6">
        <f t="shared" si="110"/>
        <v>0</v>
      </c>
      <c r="U3576" s="6">
        <f t="shared" si="111"/>
        <v>0</v>
      </c>
    </row>
    <row r="3577" spans="1:21" x14ac:dyDescent="0.2">
      <c r="A3577" s="88">
        <v>3575</v>
      </c>
      <c r="B3577" s="88">
        <v>3</v>
      </c>
      <c r="C3577" s="88" t="s">
        <v>2121</v>
      </c>
      <c r="D3577" s="89" t="s">
        <v>1431</v>
      </c>
      <c r="E3577" s="89">
        <v>3</v>
      </c>
      <c r="F3577" s="89">
        <v>2</v>
      </c>
      <c r="G3577" s="89">
        <v>0</v>
      </c>
      <c r="H3577" s="89">
        <v>2</v>
      </c>
      <c r="I3577" s="89">
        <v>2</v>
      </c>
      <c r="J3577" s="89">
        <v>0</v>
      </c>
      <c r="K3577" s="89">
        <v>0</v>
      </c>
      <c r="L3577" s="89">
        <v>0</v>
      </c>
      <c r="M3577" s="89">
        <v>0</v>
      </c>
      <c r="N3577" s="89">
        <v>0</v>
      </c>
      <c r="O3577" s="89">
        <v>2</v>
      </c>
      <c r="P3577" s="89">
        <v>425</v>
      </c>
      <c r="Q3577" s="89">
        <v>14706</v>
      </c>
      <c r="R3577" s="88">
        <f>VLOOKUP(P3577,NEW_TRAIN_TEST!$A$1:$M$980,13,0)</f>
        <v>14696</v>
      </c>
      <c r="S3577" s="88">
        <f>VLOOKUP(P3577,NEW_TRAIN_TEST!$A$1:$M$980,11,0)</f>
        <v>14761</v>
      </c>
      <c r="T3577" s="6">
        <f t="shared" si="110"/>
        <v>0</v>
      </c>
      <c r="U3577" s="6">
        <f t="shared" si="111"/>
        <v>0</v>
      </c>
    </row>
    <row r="3578" spans="1:21" x14ac:dyDescent="0.2">
      <c r="A3578" s="88">
        <v>3576</v>
      </c>
      <c r="B3578" s="88">
        <v>3</v>
      </c>
      <c r="C3578" s="88" t="s">
        <v>2121</v>
      </c>
      <c r="D3578" s="89" t="s">
        <v>1431</v>
      </c>
      <c r="E3578" s="89">
        <v>3</v>
      </c>
      <c r="F3578" s="89">
        <v>2</v>
      </c>
      <c r="G3578" s="89">
        <v>0</v>
      </c>
      <c r="H3578" s="89">
        <v>2</v>
      </c>
      <c r="I3578" s="89">
        <v>2</v>
      </c>
      <c r="J3578" s="89">
        <v>0</v>
      </c>
      <c r="K3578" s="89">
        <v>0</v>
      </c>
      <c r="L3578" s="89">
        <v>0</v>
      </c>
      <c r="M3578" s="89">
        <v>0</v>
      </c>
      <c r="N3578" s="89">
        <v>0</v>
      </c>
      <c r="O3578" s="89">
        <v>2</v>
      </c>
      <c r="P3578" s="89">
        <v>426</v>
      </c>
      <c r="Q3578" s="89">
        <v>12064.5</v>
      </c>
      <c r="R3578" s="88">
        <f>VLOOKUP(P3578,NEW_TRAIN_TEST!$A$1:$M$980,13,0)</f>
        <v>12035.5</v>
      </c>
      <c r="S3578" s="88">
        <f>VLOOKUP(P3578,NEW_TRAIN_TEST!$A$1:$M$980,11,0)</f>
        <v>12144</v>
      </c>
      <c r="T3578" s="6">
        <f t="shared" si="110"/>
        <v>0</v>
      </c>
      <c r="U3578" s="6">
        <f t="shared" si="111"/>
        <v>0</v>
      </c>
    </row>
    <row r="3579" spans="1:21" x14ac:dyDescent="0.2">
      <c r="A3579" s="88">
        <v>3577</v>
      </c>
      <c r="B3579" s="88">
        <v>3</v>
      </c>
      <c r="C3579" s="88" t="s">
        <v>2121</v>
      </c>
      <c r="D3579" s="89" t="s">
        <v>1431</v>
      </c>
      <c r="E3579" s="89">
        <v>3</v>
      </c>
      <c r="F3579" s="89">
        <v>0</v>
      </c>
      <c r="G3579" s="89">
        <v>0</v>
      </c>
      <c r="H3579" s="89">
        <v>0</v>
      </c>
      <c r="I3579" s="89">
        <v>0</v>
      </c>
      <c r="J3579" s="89">
        <v>0</v>
      </c>
      <c r="K3579" s="89">
        <v>0</v>
      </c>
      <c r="L3579" s="89">
        <v>0</v>
      </c>
      <c r="M3579" s="89">
        <v>0</v>
      </c>
      <c r="N3579" s="89">
        <v>0</v>
      </c>
      <c r="O3579" s="89">
        <v>0</v>
      </c>
      <c r="P3579" s="89">
        <v>861</v>
      </c>
      <c r="Q3579" s="89">
        <v>5677</v>
      </c>
      <c r="R3579" s="88">
        <f>VLOOKUP(P3579,NEW_TRAIN_TEST!$A$1:$M$980,13,0)</f>
        <v>5243</v>
      </c>
      <c r="S3579" s="88">
        <f>VLOOKUP(P3579,NEW_TRAIN_TEST!$A$1:$M$980,11,0)</f>
        <v>6064</v>
      </c>
      <c r="T3579" s="6">
        <f t="shared" si="110"/>
        <v>0</v>
      </c>
      <c r="U3579" s="6">
        <f t="shared" si="111"/>
        <v>0</v>
      </c>
    </row>
    <row r="3580" spans="1:21" x14ac:dyDescent="0.2">
      <c r="A3580" s="88">
        <v>3578</v>
      </c>
      <c r="B3580" s="88">
        <v>3</v>
      </c>
      <c r="C3580" s="88" t="s">
        <v>2121</v>
      </c>
      <c r="D3580" s="89" t="s">
        <v>1431</v>
      </c>
      <c r="E3580" s="89">
        <v>0</v>
      </c>
      <c r="F3580" s="89">
        <v>2</v>
      </c>
      <c r="G3580" s="89">
        <v>0</v>
      </c>
      <c r="H3580" s="89">
        <v>2</v>
      </c>
      <c r="I3580" s="89">
        <v>2</v>
      </c>
      <c r="J3580" s="89">
        <v>0</v>
      </c>
      <c r="K3580" s="89">
        <v>0</v>
      </c>
      <c r="L3580" s="89">
        <v>1</v>
      </c>
      <c r="M3580" s="89">
        <v>0</v>
      </c>
      <c r="N3580" s="89">
        <v>0</v>
      </c>
      <c r="O3580" s="89">
        <v>2</v>
      </c>
      <c r="P3580" s="89">
        <v>313</v>
      </c>
      <c r="Q3580" s="89">
        <v>8950</v>
      </c>
      <c r="R3580" s="88">
        <f>VLOOKUP(P3580,NEW_TRAIN_TEST!$A$1:$M$980,13,0)</f>
        <v>8950</v>
      </c>
      <c r="S3580" s="88">
        <f>VLOOKUP(P3580,NEW_TRAIN_TEST!$A$1:$M$980,11,0)</f>
        <v>9092</v>
      </c>
      <c r="T3580" s="6">
        <f t="shared" si="110"/>
        <v>1</v>
      </c>
      <c r="U3580" s="6">
        <f t="shared" si="111"/>
        <v>0</v>
      </c>
    </row>
    <row r="3581" spans="1:21" x14ac:dyDescent="0.2">
      <c r="A3581" s="88">
        <v>3579</v>
      </c>
      <c r="B3581" s="88">
        <v>3</v>
      </c>
      <c r="C3581" s="88" t="s">
        <v>2121</v>
      </c>
      <c r="D3581" s="89" t="s">
        <v>1431</v>
      </c>
      <c r="E3581" s="89">
        <v>0</v>
      </c>
      <c r="F3581" s="89">
        <v>2</v>
      </c>
      <c r="G3581" s="89">
        <v>0</v>
      </c>
      <c r="H3581" s="89">
        <v>2</v>
      </c>
      <c r="I3581" s="89">
        <v>2</v>
      </c>
      <c r="J3581" s="89">
        <v>0</v>
      </c>
      <c r="K3581" s="89">
        <v>0</v>
      </c>
      <c r="L3581" s="89">
        <v>1</v>
      </c>
      <c r="M3581" s="89">
        <v>0</v>
      </c>
      <c r="N3581" s="89">
        <v>0</v>
      </c>
      <c r="O3581" s="89">
        <v>2</v>
      </c>
      <c r="P3581" s="89">
        <v>313</v>
      </c>
      <c r="Q3581" s="89">
        <v>8952.5</v>
      </c>
      <c r="R3581" s="88">
        <f>VLOOKUP(P3581,NEW_TRAIN_TEST!$A$1:$M$980,13,0)</f>
        <v>8950</v>
      </c>
      <c r="S3581" s="88">
        <f>VLOOKUP(P3581,NEW_TRAIN_TEST!$A$1:$M$980,11,0)</f>
        <v>9092</v>
      </c>
      <c r="T3581" s="6">
        <f t="shared" si="110"/>
        <v>1</v>
      </c>
      <c r="U3581" s="6">
        <f t="shared" si="111"/>
        <v>0</v>
      </c>
    </row>
    <row r="3582" spans="1:21" x14ac:dyDescent="0.2">
      <c r="A3582" s="88">
        <v>3580</v>
      </c>
      <c r="B3582" s="88">
        <v>3</v>
      </c>
      <c r="C3582" s="88" t="s">
        <v>2121</v>
      </c>
      <c r="D3582" s="89" t="s">
        <v>1431</v>
      </c>
      <c r="E3582" s="89">
        <v>0</v>
      </c>
      <c r="F3582" s="89">
        <v>3</v>
      </c>
      <c r="G3582" s="89">
        <v>3</v>
      </c>
      <c r="H3582" s="89">
        <v>0</v>
      </c>
      <c r="I3582" s="89">
        <v>2</v>
      </c>
      <c r="J3582" s="89">
        <v>0</v>
      </c>
      <c r="K3582" s="89">
        <v>0</v>
      </c>
      <c r="L3582" s="89">
        <v>0</v>
      </c>
      <c r="M3582" s="89">
        <v>23</v>
      </c>
      <c r="N3582" s="89">
        <v>0</v>
      </c>
      <c r="O3582" s="89">
        <v>2</v>
      </c>
      <c r="P3582" s="89">
        <v>313</v>
      </c>
      <c r="Q3582" s="89">
        <v>8956.75</v>
      </c>
      <c r="R3582" s="88">
        <f>VLOOKUP(P3582,NEW_TRAIN_TEST!$A$1:$M$980,13,0)</f>
        <v>8950</v>
      </c>
      <c r="S3582" s="88">
        <f>VLOOKUP(P3582,NEW_TRAIN_TEST!$A$1:$M$980,11,0)</f>
        <v>9092</v>
      </c>
      <c r="T3582" s="6">
        <f t="shared" si="110"/>
        <v>0</v>
      </c>
      <c r="U3582" s="6">
        <f t="shared" si="111"/>
        <v>1</v>
      </c>
    </row>
    <row r="3583" spans="1:21" x14ac:dyDescent="0.2">
      <c r="A3583" s="88">
        <v>3581</v>
      </c>
      <c r="B3583" s="88">
        <v>3</v>
      </c>
      <c r="C3583" s="88" t="s">
        <v>2121</v>
      </c>
      <c r="D3583" s="89" t="s">
        <v>1431</v>
      </c>
      <c r="E3583" s="89">
        <v>0</v>
      </c>
      <c r="F3583" s="89">
        <v>2</v>
      </c>
      <c r="G3583" s="89">
        <v>2</v>
      </c>
      <c r="H3583" s="89">
        <v>2</v>
      </c>
      <c r="I3583" s="89">
        <v>2</v>
      </c>
      <c r="J3583" s="89">
        <v>0</v>
      </c>
      <c r="K3583" s="89">
        <v>0</v>
      </c>
      <c r="L3583" s="89">
        <v>1</v>
      </c>
      <c r="M3583" s="89">
        <v>0</v>
      </c>
      <c r="N3583" s="89">
        <v>0</v>
      </c>
      <c r="O3583" s="89">
        <v>2</v>
      </c>
      <c r="P3583" s="89">
        <v>313</v>
      </c>
      <c r="Q3583" s="89">
        <v>8970.5</v>
      </c>
      <c r="R3583" s="88">
        <f>VLOOKUP(P3583,NEW_TRAIN_TEST!$A$1:$M$980,13,0)</f>
        <v>8950</v>
      </c>
      <c r="S3583" s="88">
        <f>VLOOKUP(P3583,NEW_TRAIN_TEST!$A$1:$M$980,11,0)</f>
        <v>9092</v>
      </c>
      <c r="T3583" s="6">
        <f t="shared" si="110"/>
        <v>1</v>
      </c>
      <c r="U3583" s="6">
        <f t="shared" si="111"/>
        <v>0</v>
      </c>
    </row>
    <row r="3584" spans="1:21" x14ac:dyDescent="0.2">
      <c r="A3584" s="88">
        <v>3582</v>
      </c>
      <c r="B3584" s="88">
        <v>3</v>
      </c>
      <c r="C3584" s="88" t="s">
        <v>2121</v>
      </c>
      <c r="D3584" s="89" t="s">
        <v>1431</v>
      </c>
      <c r="E3584" s="89">
        <v>0</v>
      </c>
      <c r="F3584" s="89">
        <v>2</v>
      </c>
      <c r="G3584" s="89">
        <v>2</v>
      </c>
      <c r="H3584" s="89">
        <v>2</v>
      </c>
      <c r="I3584" s="89">
        <v>2</v>
      </c>
      <c r="J3584" s="89">
        <v>0</v>
      </c>
      <c r="K3584" s="89">
        <v>0</v>
      </c>
      <c r="L3584" s="89">
        <v>0</v>
      </c>
      <c r="M3584" s="89">
        <v>23</v>
      </c>
      <c r="N3584" s="89">
        <v>0</v>
      </c>
      <c r="O3584" s="89">
        <v>2</v>
      </c>
      <c r="P3584" s="89">
        <v>313</v>
      </c>
      <c r="Q3584" s="89">
        <v>8971.5</v>
      </c>
      <c r="R3584" s="88">
        <f>VLOOKUP(P3584,NEW_TRAIN_TEST!$A$1:$M$980,13,0)</f>
        <v>8950</v>
      </c>
      <c r="S3584" s="88">
        <f>VLOOKUP(P3584,NEW_TRAIN_TEST!$A$1:$M$980,11,0)</f>
        <v>9092</v>
      </c>
      <c r="T3584" s="6">
        <f t="shared" si="110"/>
        <v>0</v>
      </c>
      <c r="U3584" s="6">
        <f t="shared" si="111"/>
        <v>1</v>
      </c>
    </row>
    <row r="3585" spans="1:21" x14ac:dyDescent="0.2">
      <c r="A3585" s="88">
        <v>3583</v>
      </c>
      <c r="B3585" s="88">
        <v>3</v>
      </c>
      <c r="C3585" s="88" t="s">
        <v>2121</v>
      </c>
      <c r="D3585" s="89" t="s">
        <v>1431</v>
      </c>
      <c r="E3585" s="89">
        <v>0</v>
      </c>
      <c r="F3585" s="89">
        <v>5</v>
      </c>
      <c r="G3585" s="89">
        <v>3</v>
      </c>
      <c r="H3585" s="89">
        <v>2</v>
      </c>
      <c r="I3585" s="89">
        <v>0</v>
      </c>
      <c r="J3585" s="89">
        <v>0</v>
      </c>
      <c r="K3585" s="89">
        <v>0</v>
      </c>
      <c r="L3585" s="89">
        <v>1</v>
      </c>
      <c r="M3585" s="89">
        <v>23</v>
      </c>
      <c r="N3585" s="89">
        <v>0</v>
      </c>
      <c r="O3585" s="89">
        <v>0</v>
      </c>
      <c r="P3585" s="89">
        <v>313</v>
      </c>
      <c r="Q3585" s="89">
        <v>8974.25</v>
      </c>
      <c r="R3585" s="88">
        <f>VLOOKUP(P3585,NEW_TRAIN_TEST!$A$1:$M$980,13,0)</f>
        <v>8950</v>
      </c>
      <c r="S3585" s="88">
        <f>VLOOKUP(P3585,NEW_TRAIN_TEST!$A$1:$M$980,11,0)</f>
        <v>9092</v>
      </c>
      <c r="T3585" s="6">
        <f t="shared" si="110"/>
        <v>1</v>
      </c>
      <c r="U3585" s="6">
        <f t="shared" si="111"/>
        <v>1</v>
      </c>
    </row>
    <row r="3586" spans="1:21" x14ac:dyDescent="0.2">
      <c r="A3586" s="88">
        <v>3584</v>
      </c>
      <c r="B3586" s="88">
        <v>3</v>
      </c>
      <c r="C3586" s="88" t="s">
        <v>2121</v>
      </c>
      <c r="D3586" s="89" t="s">
        <v>1431</v>
      </c>
      <c r="E3586" s="89">
        <v>0</v>
      </c>
      <c r="F3586" s="89">
        <v>2</v>
      </c>
      <c r="G3586" s="89">
        <v>0</v>
      </c>
      <c r="H3586" s="89">
        <v>2</v>
      </c>
      <c r="I3586" s="89">
        <v>2</v>
      </c>
      <c r="J3586" s="89">
        <v>0</v>
      </c>
      <c r="K3586" s="89">
        <v>0</v>
      </c>
      <c r="L3586" s="89">
        <v>1</v>
      </c>
      <c r="M3586" s="89">
        <v>23</v>
      </c>
      <c r="N3586" s="89">
        <v>0</v>
      </c>
      <c r="O3586" s="89">
        <v>2</v>
      </c>
      <c r="P3586" s="89">
        <v>313</v>
      </c>
      <c r="Q3586" s="89">
        <v>8977</v>
      </c>
      <c r="R3586" s="88">
        <f>VLOOKUP(P3586,NEW_TRAIN_TEST!$A$1:$M$980,13,0)</f>
        <v>8950</v>
      </c>
      <c r="S3586" s="88">
        <f>VLOOKUP(P3586,NEW_TRAIN_TEST!$A$1:$M$980,11,0)</f>
        <v>9092</v>
      </c>
      <c r="T3586" s="6">
        <f t="shared" si="110"/>
        <v>1</v>
      </c>
      <c r="U3586" s="6">
        <f t="shared" si="111"/>
        <v>1</v>
      </c>
    </row>
    <row r="3587" spans="1:21" x14ac:dyDescent="0.2">
      <c r="A3587" s="88">
        <v>3585</v>
      </c>
      <c r="B3587" s="88">
        <v>3</v>
      </c>
      <c r="C3587" s="88" t="s">
        <v>2121</v>
      </c>
      <c r="D3587" s="89" t="s">
        <v>1431</v>
      </c>
      <c r="E3587" s="89">
        <v>0</v>
      </c>
      <c r="F3587" s="89">
        <v>6</v>
      </c>
      <c r="G3587" s="89">
        <v>3</v>
      </c>
      <c r="H3587" s="89">
        <v>0</v>
      </c>
      <c r="I3587" s="89">
        <v>2</v>
      </c>
      <c r="J3587" s="89">
        <v>0</v>
      </c>
      <c r="K3587" s="89">
        <v>0</v>
      </c>
      <c r="L3587" s="89">
        <v>1</v>
      </c>
      <c r="M3587" s="89">
        <v>0</v>
      </c>
      <c r="N3587" s="89">
        <v>0</v>
      </c>
      <c r="O3587" s="89">
        <v>2</v>
      </c>
      <c r="P3587" s="89">
        <v>313</v>
      </c>
      <c r="Q3587" s="89">
        <v>8977.7999999999993</v>
      </c>
      <c r="R3587" s="88">
        <f>VLOOKUP(P3587,NEW_TRAIN_TEST!$A$1:$M$980,13,0)</f>
        <v>8950</v>
      </c>
      <c r="S3587" s="88">
        <f>VLOOKUP(P3587,NEW_TRAIN_TEST!$A$1:$M$980,11,0)</f>
        <v>9092</v>
      </c>
      <c r="T3587" s="6">
        <f t="shared" ref="T3587:T3650" si="112">IF(L3587&gt;0,1,0)</f>
        <v>1</v>
      </c>
      <c r="U3587" s="6">
        <f t="shared" ref="U3587:U3650" si="113">IF(M3587&gt;0,1,0)</f>
        <v>0</v>
      </c>
    </row>
    <row r="3588" spans="1:21" x14ac:dyDescent="0.2">
      <c r="A3588" s="88">
        <v>3586</v>
      </c>
      <c r="B3588" s="88">
        <v>3</v>
      </c>
      <c r="C3588" s="88" t="s">
        <v>2121</v>
      </c>
      <c r="D3588" s="89" t="s">
        <v>1431</v>
      </c>
      <c r="E3588" s="89">
        <v>0</v>
      </c>
      <c r="F3588" s="89">
        <v>6</v>
      </c>
      <c r="G3588" s="89">
        <v>4</v>
      </c>
      <c r="H3588" s="89">
        <v>2</v>
      </c>
      <c r="I3588" s="89">
        <v>1</v>
      </c>
      <c r="J3588" s="89">
        <v>0</v>
      </c>
      <c r="K3588" s="89">
        <v>0</v>
      </c>
      <c r="L3588" s="89">
        <v>1</v>
      </c>
      <c r="M3588" s="89">
        <v>0</v>
      </c>
      <c r="N3588" s="89">
        <v>0</v>
      </c>
      <c r="O3588" s="89">
        <v>0</v>
      </c>
      <c r="P3588" s="89">
        <v>313</v>
      </c>
      <c r="Q3588" s="89">
        <v>8977.8799999999992</v>
      </c>
      <c r="R3588" s="88">
        <f>VLOOKUP(P3588,NEW_TRAIN_TEST!$A$1:$M$980,13,0)</f>
        <v>8950</v>
      </c>
      <c r="S3588" s="88">
        <f>VLOOKUP(P3588,NEW_TRAIN_TEST!$A$1:$M$980,11,0)</f>
        <v>9092</v>
      </c>
      <c r="T3588" s="6">
        <f t="shared" si="112"/>
        <v>1</v>
      </c>
      <c r="U3588" s="6">
        <f t="shared" si="113"/>
        <v>0</v>
      </c>
    </row>
    <row r="3589" spans="1:21" x14ac:dyDescent="0.2">
      <c r="A3589" s="88">
        <v>3587</v>
      </c>
      <c r="B3589" s="88">
        <v>3</v>
      </c>
      <c r="C3589" s="88" t="s">
        <v>2121</v>
      </c>
      <c r="D3589" s="89" t="s">
        <v>1431</v>
      </c>
      <c r="E3589" s="89">
        <v>0</v>
      </c>
      <c r="F3589" s="89">
        <v>6</v>
      </c>
      <c r="G3589" s="89">
        <v>4</v>
      </c>
      <c r="H3589" s="89">
        <v>2</v>
      </c>
      <c r="I3589" s="89">
        <v>2</v>
      </c>
      <c r="J3589" s="89">
        <v>0</v>
      </c>
      <c r="K3589" s="89">
        <v>0</v>
      </c>
      <c r="L3589" s="89">
        <v>0</v>
      </c>
      <c r="M3589" s="89">
        <v>0</v>
      </c>
      <c r="N3589" s="89">
        <v>0</v>
      </c>
      <c r="O3589" s="89">
        <v>2</v>
      </c>
      <c r="P3589" s="89">
        <v>313</v>
      </c>
      <c r="Q3589" s="89">
        <v>8978</v>
      </c>
      <c r="R3589" s="88">
        <f>VLOOKUP(P3589,NEW_TRAIN_TEST!$A$1:$M$980,13,0)</f>
        <v>8950</v>
      </c>
      <c r="S3589" s="88">
        <f>VLOOKUP(P3589,NEW_TRAIN_TEST!$A$1:$M$980,11,0)</f>
        <v>9092</v>
      </c>
      <c r="T3589" s="6">
        <f t="shared" si="112"/>
        <v>0</v>
      </c>
      <c r="U3589" s="6">
        <f t="shared" si="113"/>
        <v>0</v>
      </c>
    </row>
    <row r="3590" spans="1:21" x14ac:dyDescent="0.2">
      <c r="A3590" s="88">
        <v>3588</v>
      </c>
      <c r="B3590" s="88">
        <v>3</v>
      </c>
      <c r="C3590" s="88" t="s">
        <v>2121</v>
      </c>
      <c r="D3590" s="89" t="s">
        <v>1431</v>
      </c>
      <c r="E3590" s="89">
        <v>0</v>
      </c>
      <c r="F3590" s="89">
        <v>2</v>
      </c>
      <c r="G3590" s="89">
        <v>1</v>
      </c>
      <c r="H3590" s="89">
        <v>2</v>
      </c>
      <c r="I3590" s="89">
        <v>2</v>
      </c>
      <c r="J3590" s="89">
        <v>0</v>
      </c>
      <c r="K3590" s="89">
        <v>0</v>
      </c>
      <c r="L3590" s="89">
        <v>1</v>
      </c>
      <c r="M3590" s="89">
        <v>23</v>
      </c>
      <c r="N3590" s="89">
        <v>0</v>
      </c>
      <c r="O3590" s="89">
        <v>2</v>
      </c>
      <c r="P3590" s="89">
        <v>313</v>
      </c>
      <c r="Q3590" s="89">
        <v>8981.5</v>
      </c>
      <c r="R3590" s="88">
        <f>VLOOKUP(P3590,NEW_TRAIN_TEST!$A$1:$M$980,13,0)</f>
        <v>8950</v>
      </c>
      <c r="S3590" s="88">
        <f>VLOOKUP(P3590,NEW_TRAIN_TEST!$A$1:$M$980,11,0)</f>
        <v>9092</v>
      </c>
      <c r="T3590" s="6">
        <f t="shared" si="112"/>
        <v>1</v>
      </c>
      <c r="U3590" s="6">
        <f t="shared" si="113"/>
        <v>1</v>
      </c>
    </row>
    <row r="3591" spans="1:21" x14ac:dyDescent="0.2">
      <c r="A3591" s="88">
        <v>3589</v>
      </c>
      <c r="B3591" s="88">
        <v>3</v>
      </c>
      <c r="C3591" s="88" t="s">
        <v>2121</v>
      </c>
      <c r="D3591" s="89" t="s">
        <v>1431</v>
      </c>
      <c r="E3591" s="89">
        <v>0</v>
      </c>
      <c r="F3591" s="89">
        <v>2</v>
      </c>
      <c r="G3591" s="89">
        <v>2</v>
      </c>
      <c r="H3591" s="89">
        <v>2</v>
      </c>
      <c r="I3591" s="89">
        <v>2</v>
      </c>
      <c r="J3591" s="89">
        <v>0</v>
      </c>
      <c r="K3591" s="89">
        <v>0</v>
      </c>
      <c r="L3591" s="89">
        <v>0</v>
      </c>
      <c r="M3591" s="89">
        <v>0</v>
      </c>
      <c r="N3591" s="89">
        <v>0</v>
      </c>
      <c r="O3591" s="89">
        <v>2</v>
      </c>
      <c r="P3591" s="89">
        <v>313</v>
      </c>
      <c r="Q3591" s="89">
        <v>8981.5</v>
      </c>
      <c r="R3591" s="88">
        <f>VLOOKUP(P3591,NEW_TRAIN_TEST!$A$1:$M$980,13,0)</f>
        <v>8950</v>
      </c>
      <c r="S3591" s="88">
        <f>VLOOKUP(P3591,NEW_TRAIN_TEST!$A$1:$M$980,11,0)</f>
        <v>9092</v>
      </c>
      <c r="T3591" s="6">
        <f t="shared" si="112"/>
        <v>0</v>
      </c>
      <c r="U3591" s="6">
        <f t="shared" si="113"/>
        <v>0</v>
      </c>
    </row>
    <row r="3592" spans="1:21" x14ac:dyDescent="0.2">
      <c r="A3592" s="88">
        <v>3590</v>
      </c>
      <c r="B3592" s="88">
        <v>3</v>
      </c>
      <c r="C3592" s="88" t="s">
        <v>2121</v>
      </c>
      <c r="D3592" s="89" t="s">
        <v>1431</v>
      </c>
      <c r="E3592" s="89">
        <v>0</v>
      </c>
      <c r="F3592" s="89">
        <v>2</v>
      </c>
      <c r="G3592" s="89">
        <v>0</v>
      </c>
      <c r="H3592" s="89">
        <v>2</v>
      </c>
      <c r="I3592" s="89">
        <v>2</v>
      </c>
      <c r="J3592" s="89">
        <v>0</v>
      </c>
      <c r="K3592" s="89">
        <v>0</v>
      </c>
      <c r="L3592" s="89">
        <v>0</v>
      </c>
      <c r="M3592" s="89">
        <v>0</v>
      </c>
      <c r="N3592" s="89">
        <v>0</v>
      </c>
      <c r="O3592" s="89">
        <v>2</v>
      </c>
      <c r="P3592" s="89">
        <v>313</v>
      </c>
      <c r="Q3592" s="89">
        <v>8981.5</v>
      </c>
      <c r="R3592" s="88">
        <f>VLOOKUP(P3592,NEW_TRAIN_TEST!$A$1:$M$980,13,0)</f>
        <v>8950</v>
      </c>
      <c r="S3592" s="88">
        <f>VLOOKUP(P3592,NEW_TRAIN_TEST!$A$1:$M$980,11,0)</f>
        <v>9092</v>
      </c>
      <c r="T3592" s="6">
        <f t="shared" si="112"/>
        <v>0</v>
      </c>
      <c r="U3592" s="6">
        <f t="shared" si="113"/>
        <v>0</v>
      </c>
    </row>
    <row r="3593" spans="1:21" x14ac:dyDescent="0.2">
      <c r="A3593" s="88">
        <v>3591</v>
      </c>
      <c r="B3593" s="88">
        <v>3</v>
      </c>
      <c r="C3593" s="88" t="s">
        <v>2121</v>
      </c>
      <c r="D3593" s="89" t="s">
        <v>1431</v>
      </c>
      <c r="E3593" s="89">
        <v>0</v>
      </c>
      <c r="F3593" s="89">
        <v>5</v>
      </c>
      <c r="G3593" s="89">
        <v>5</v>
      </c>
      <c r="H3593" s="89">
        <v>0</v>
      </c>
      <c r="I3593" s="89">
        <v>2</v>
      </c>
      <c r="J3593" s="89">
        <v>0</v>
      </c>
      <c r="K3593" s="89">
        <v>0</v>
      </c>
      <c r="L3593" s="89">
        <v>0</v>
      </c>
      <c r="M3593" s="89">
        <v>23</v>
      </c>
      <c r="N3593" s="89">
        <v>0</v>
      </c>
      <c r="O3593" s="89">
        <v>2</v>
      </c>
      <c r="P3593" s="89">
        <v>313</v>
      </c>
      <c r="Q3593" s="89">
        <v>8983.75</v>
      </c>
      <c r="R3593" s="88">
        <f>VLOOKUP(P3593,NEW_TRAIN_TEST!$A$1:$M$980,13,0)</f>
        <v>8950</v>
      </c>
      <c r="S3593" s="88">
        <f>VLOOKUP(P3593,NEW_TRAIN_TEST!$A$1:$M$980,11,0)</f>
        <v>9092</v>
      </c>
      <c r="T3593" s="6">
        <f t="shared" si="112"/>
        <v>0</v>
      </c>
      <c r="U3593" s="6">
        <f t="shared" si="113"/>
        <v>1</v>
      </c>
    </row>
    <row r="3594" spans="1:21" x14ac:dyDescent="0.2">
      <c r="A3594" s="88">
        <v>3592</v>
      </c>
      <c r="B3594" s="88">
        <v>3</v>
      </c>
      <c r="C3594" s="88" t="s">
        <v>2121</v>
      </c>
      <c r="D3594" s="89" t="s">
        <v>1431</v>
      </c>
      <c r="E3594" s="89">
        <v>0</v>
      </c>
      <c r="F3594" s="89">
        <v>5</v>
      </c>
      <c r="G3594" s="89">
        <v>5</v>
      </c>
      <c r="H3594" s="89">
        <v>0</v>
      </c>
      <c r="I3594" s="89">
        <v>2</v>
      </c>
      <c r="J3594" s="89">
        <v>0</v>
      </c>
      <c r="K3594" s="89">
        <v>0</v>
      </c>
      <c r="L3594" s="89">
        <v>0</v>
      </c>
      <c r="M3594" s="89">
        <v>0</v>
      </c>
      <c r="N3594" s="89">
        <v>0</v>
      </c>
      <c r="O3594" s="89">
        <v>2</v>
      </c>
      <c r="P3594" s="89">
        <v>313</v>
      </c>
      <c r="Q3594" s="89">
        <v>8983.75</v>
      </c>
      <c r="R3594" s="88">
        <f>VLOOKUP(P3594,NEW_TRAIN_TEST!$A$1:$M$980,13,0)</f>
        <v>8950</v>
      </c>
      <c r="S3594" s="88">
        <f>VLOOKUP(P3594,NEW_TRAIN_TEST!$A$1:$M$980,11,0)</f>
        <v>9092</v>
      </c>
      <c r="T3594" s="6">
        <f t="shared" si="112"/>
        <v>0</v>
      </c>
      <c r="U3594" s="6">
        <f t="shared" si="113"/>
        <v>0</v>
      </c>
    </row>
    <row r="3595" spans="1:21" x14ac:dyDescent="0.2">
      <c r="A3595" s="88">
        <v>3593</v>
      </c>
      <c r="B3595" s="88">
        <v>3</v>
      </c>
      <c r="C3595" s="88" t="s">
        <v>2121</v>
      </c>
      <c r="D3595" s="89" t="s">
        <v>1431</v>
      </c>
      <c r="E3595" s="89">
        <v>0</v>
      </c>
      <c r="F3595" s="89">
        <v>9</v>
      </c>
      <c r="G3595" s="89">
        <v>7</v>
      </c>
      <c r="H3595" s="89">
        <v>0</v>
      </c>
      <c r="I3595" s="89">
        <v>0</v>
      </c>
      <c r="J3595" s="89">
        <v>0</v>
      </c>
      <c r="K3595" s="89">
        <v>0</v>
      </c>
      <c r="L3595" s="89">
        <v>0</v>
      </c>
      <c r="M3595" s="89">
        <v>23</v>
      </c>
      <c r="N3595" s="89">
        <v>0</v>
      </c>
      <c r="O3595" s="89">
        <v>0</v>
      </c>
      <c r="P3595" s="89">
        <v>313</v>
      </c>
      <c r="Q3595" s="89">
        <v>8984.75</v>
      </c>
      <c r="R3595" s="88">
        <f>VLOOKUP(P3595,NEW_TRAIN_TEST!$A$1:$M$980,13,0)</f>
        <v>8950</v>
      </c>
      <c r="S3595" s="88">
        <f>VLOOKUP(P3595,NEW_TRAIN_TEST!$A$1:$M$980,11,0)</f>
        <v>9092</v>
      </c>
      <c r="T3595" s="6">
        <f t="shared" si="112"/>
        <v>0</v>
      </c>
      <c r="U3595" s="6">
        <f t="shared" si="113"/>
        <v>1</v>
      </c>
    </row>
    <row r="3596" spans="1:21" x14ac:dyDescent="0.2">
      <c r="A3596" s="88">
        <v>3594</v>
      </c>
      <c r="B3596" s="88">
        <v>3</v>
      </c>
      <c r="C3596" s="88" t="s">
        <v>2121</v>
      </c>
      <c r="D3596" s="89" t="s">
        <v>1431</v>
      </c>
      <c r="E3596" s="89">
        <v>0</v>
      </c>
      <c r="F3596" s="89">
        <v>6</v>
      </c>
      <c r="G3596" s="89">
        <v>0</v>
      </c>
      <c r="H3596" s="89">
        <v>0</v>
      </c>
      <c r="I3596" s="89">
        <v>2</v>
      </c>
      <c r="J3596" s="89">
        <v>0</v>
      </c>
      <c r="K3596" s="89">
        <v>0</v>
      </c>
      <c r="L3596" s="89">
        <v>0</v>
      </c>
      <c r="M3596" s="89">
        <v>0</v>
      </c>
      <c r="N3596" s="89">
        <v>0</v>
      </c>
      <c r="O3596" s="89">
        <v>2</v>
      </c>
      <c r="P3596" s="89">
        <v>313</v>
      </c>
      <c r="Q3596" s="89">
        <v>8990.5</v>
      </c>
      <c r="R3596" s="88">
        <f>VLOOKUP(P3596,NEW_TRAIN_TEST!$A$1:$M$980,13,0)</f>
        <v>8950</v>
      </c>
      <c r="S3596" s="88">
        <f>VLOOKUP(P3596,NEW_TRAIN_TEST!$A$1:$M$980,11,0)</f>
        <v>9092</v>
      </c>
      <c r="T3596" s="6">
        <f t="shared" si="112"/>
        <v>0</v>
      </c>
      <c r="U3596" s="6">
        <f t="shared" si="113"/>
        <v>0</v>
      </c>
    </row>
    <row r="3597" spans="1:21" x14ac:dyDescent="0.2">
      <c r="A3597" s="88">
        <v>3595</v>
      </c>
      <c r="B3597" s="88">
        <v>3</v>
      </c>
      <c r="C3597" s="88" t="s">
        <v>2121</v>
      </c>
      <c r="D3597" s="89" t="s">
        <v>1431</v>
      </c>
      <c r="E3597" s="89">
        <v>4</v>
      </c>
      <c r="F3597" s="89">
        <v>0</v>
      </c>
      <c r="G3597" s="89">
        <v>0</v>
      </c>
      <c r="H3597" s="89">
        <v>0</v>
      </c>
      <c r="I3597" s="89">
        <v>0</v>
      </c>
      <c r="J3597" s="89">
        <v>0</v>
      </c>
      <c r="K3597" s="89">
        <v>0</v>
      </c>
      <c r="L3597" s="89">
        <v>1</v>
      </c>
      <c r="M3597" s="89">
        <v>0</v>
      </c>
      <c r="N3597" s="89">
        <v>0</v>
      </c>
      <c r="O3597" s="89">
        <v>0</v>
      </c>
      <c r="P3597" s="89">
        <v>313</v>
      </c>
      <c r="Q3597" s="89">
        <v>9000.5</v>
      </c>
      <c r="R3597" s="88">
        <f>VLOOKUP(P3597,NEW_TRAIN_TEST!$A$1:$M$980,13,0)</f>
        <v>8950</v>
      </c>
      <c r="S3597" s="88">
        <f>VLOOKUP(P3597,NEW_TRAIN_TEST!$A$1:$M$980,11,0)</f>
        <v>9092</v>
      </c>
      <c r="T3597" s="6">
        <f t="shared" si="112"/>
        <v>1</v>
      </c>
      <c r="U3597" s="6">
        <f t="shared" si="113"/>
        <v>0</v>
      </c>
    </row>
    <row r="3598" spans="1:21" x14ac:dyDescent="0.2">
      <c r="A3598" s="88">
        <v>3596</v>
      </c>
      <c r="B3598" s="88">
        <v>3</v>
      </c>
      <c r="C3598" s="88" t="s">
        <v>2121</v>
      </c>
      <c r="D3598" s="89" t="s">
        <v>1431</v>
      </c>
      <c r="E3598" s="89">
        <v>5</v>
      </c>
      <c r="F3598" s="89">
        <v>1</v>
      </c>
      <c r="G3598" s="89">
        <v>0</v>
      </c>
      <c r="H3598" s="89">
        <v>0</v>
      </c>
      <c r="I3598" s="89">
        <v>2</v>
      </c>
      <c r="J3598" s="89">
        <v>0</v>
      </c>
      <c r="K3598" s="89">
        <v>0</v>
      </c>
      <c r="L3598" s="89">
        <v>0</v>
      </c>
      <c r="M3598" s="89">
        <v>0</v>
      </c>
      <c r="N3598" s="89">
        <v>0</v>
      </c>
      <c r="O3598" s="89">
        <v>2</v>
      </c>
      <c r="P3598" s="89">
        <v>603</v>
      </c>
      <c r="Q3598" s="89">
        <v>8707</v>
      </c>
      <c r="R3598" s="88">
        <f>VLOOKUP(P3598,NEW_TRAIN_TEST!$A$1:$M$980,13,0)</f>
        <v>8658</v>
      </c>
      <c r="S3598" s="88">
        <f>VLOOKUP(P3598,NEW_TRAIN_TEST!$A$1:$M$980,11,0)</f>
        <v>9078</v>
      </c>
      <c r="T3598" s="6">
        <f t="shared" si="112"/>
        <v>0</v>
      </c>
      <c r="U3598" s="6">
        <f t="shared" si="113"/>
        <v>0</v>
      </c>
    </row>
    <row r="3599" spans="1:21" x14ac:dyDescent="0.2">
      <c r="A3599" s="88">
        <v>3597</v>
      </c>
      <c r="B3599" s="88">
        <v>3</v>
      </c>
      <c r="C3599" s="88" t="s">
        <v>2121</v>
      </c>
      <c r="D3599" s="89" t="s">
        <v>1431</v>
      </c>
      <c r="E3599" s="89">
        <v>0</v>
      </c>
      <c r="F3599" s="89">
        <v>0</v>
      </c>
      <c r="G3599" s="89">
        <v>0</v>
      </c>
      <c r="H3599" s="89">
        <v>0</v>
      </c>
      <c r="I3599" s="89">
        <v>0</v>
      </c>
      <c r="J3599" s="89">
        <v>0</v>
      </c>
      <c r="K3599" s="89">
        <v>0</v>
      </c>
      <c r="L3599" s="89">
        <v>0</v>
      </c>
      <c r="M3599" s="89">
        <v>0</v>
      </c>
      <c r="N3599" s="89">
        <v>1</v>
      </c>
      <c r="O3599" s="89">
        <v>0</v>
      </c>
      <c r="P3599" s="89">
        <v>430</v>
      </c>
      <c r="Q3599" s="89">
        <v>7205</v>
      </c>
      <c r="R3599" s="88">
        <f>VLOOKUP(P3599,NEW_TRAIN_TEST!$A$1:$M$980,13,0)</f>
        <v>7205</v>
      </c>
      <c r="S3599" s="88">
        <f>VLOOKUP(P3599,NEW_TRAIN_TEST!$A$1:$M$980,11,0)</f>
        <v>7205</v>
      </c>
      <c r="T3599" s="6">
        <f t="shared" si="112"/>
        <v>0</v>
      </c>
      <c r="U3599" s="6">
        <f t="shared" si="113"/>
        <v>0</v>
      </c>
    </row>
    <row r="3600" spans="1:21" x14ac:dyDescent="0.2">
      <c r="A3600" s="88">
        <v>3598</v>
      </c>
      <c r="B3600" s="88">
        <v>3</v>
      </c>
      <c r="C3600" s="88" t="s">
        <v>2121</v>
      </c>
      <c r="D3600" s="89" t="s">
        <v>1431</v>
      </c>
      <c r="E3600" s="89">
        <v>0</v>
      </c>
      <c r="F3600" s="89">
        <v>0</v>
      </c>
      <c r="G3600" s="89">
        <v>0</v>
      </c>
      <c r="H3600" s="89">
        <v>0</v>
      </c>
      <c r="I3600" s="89">
        <v>0</v>
      </c>
      <c r="J3600" s="89">
        <v>0</v>
      </c>
      <c r="K3600" s="89">
        <v>0</v>
      </c>
      <c r="L3600" s="89">
        <v>0</v>
      </c>
      <c r="M3600" s="89">
        <v>0</v>
      </c>
      <c r="N3600" s="89">
        <v>1</v>
      </c>
      <c r="O3600" s="89">
        <v>0</v>
      </c>
      <c r="P3600" s="89">
        <v>431</v>
      </c>
      <c r="Q3600" s="89">
        <v>7198</v>
      </c>
      <c r="R3600" s="88">
        <f>VLOOKUP(P3600,NEW_TRAIN_TEST!$A$1:$M$980,13,0)</f>
        <v>7198</v>
      </c>
      <c r="S3600" s="88">
        <f>VLOOKUP(P3600,NEW_TRAIN_TEST!$A$1:$M$980,11,0)</f>
        <v>7198</v>
      </c>
      <c r="T3600" s="6">
        <f t="shared" si="112"/>
        <v>0</v>
      </c>
      <c r="U3600" s="6">
        <f t="shared" si="113"/>
        <v>0</v>
      </c>
    </row>
    <row r="3601" spans="1:21" x14ac:dyDescent="0.2">
      <c r="A3601" s="88">
        <v>3599</v>
      </c>
      <c r="B3601" s="88">
        <v>3</v>
      </c>
      <c r="C3601" s="88" t="s">
        <v>2121</v>
      </c>
      <c r="D3601" s="89" t="s">
        <v>1431</v>
      </c>
      <c r="E3601" s="89">
        <v>18</v>
      </c>
      <c r="F3601" s="89">
        <v>10</v>
      </c>
      <c r="G3601" s="89">
        <v>0</v>
      </c>
      <c r="H3601" s="89">
        <v>2</v>
      </c>
      <c r="I3601" s="89">
        <v>2</v>
      </c>
      <c r="J3601" s="89">
        <v>2</v>
      </c>
      <c r="K3601" s="89">
        <v>0</v>
      </c>
      <c r="L3601" s="89">
        <v>0</v>
      </c>
      <c r="M3601" s="89">
        <v>0</v>
      </c>
      <c r="N3601" s="89">
        <v>0</v>
      </c>
      <c r="O3601" s="89">
        <v>2</v>
      </c>
      <c r="P3601" s="89">
        <v>172</v>
      </c>
      <c r="Q3601" s="89">
        <v>14104.5</v>
      </c>
      <c r="R3601" s="88">
        <f>VLOOKUP(P3601,NEW_TRAIN_TEST!$A$1:$M$980,13,0)</f>
        <v>13410.5</v>
      </c>
      <c r="S3601" s="88">
        <f>VLOOKUP(P3601,NEW_TRAIN_TEST!$A$1:$M$980,11,0)</f>
        <v>14892</v>
      </c>
      <c r="T3601" s="6">
        <f t="shared" si="112"/>
        <v>0</v>
      </c>
      <c r="U3601" s="6">
        <f t="shared" si="113"/>
        <v>0</v>
      </c>
    </row>
    <row r="3602" spans="1:21" x14ac:dyDescent="0.2">
      <c r="A3602" s="88">
        <v>3600</v>
      </c>
      <c r="B3602" s="88">
        <v>3</v>
      </c>
      <c r="C3602" s="88" t="s">
        <v>2121</v>
      </c>
      <c r="D3602" s="89" t="s">
        <v>1431</v>
      </c>
      <c r="E3602" s="89">
        <v>0</v>
      </c>
      <c r="F3602" s="89">
        <v>2</v>
      </c>
      <c r="G3602" s="89">
        <v>0</v>
      </c>
      <c r="H3602" s="89">
        <v>2</v>
      </c>
      <c r="I3602" s="89">
        <v>2</v>
      </c>
      <c r="J3602" s="89">
        <v>0</v>
      </c>
      <c r="K3602" s="89">
        <v>0</v>
      </c>
      <c r="L3602" s="89">
        <v>0</v>
      </c>
      <c r="M3602" s="89">
        <v>0</v>
      </c>
      <c r="N3602" s="89">
        <v>0</v>
      </c>
      <c r="O3602" s="89">
        <v>2</v>
      </c>
      <c r="P3602" s="89">
        <v>680</v>
      </c>
      <c r="Q3602" s="89">
        <v>6261</v>
      </c>
      <c r="R3602" s="88">
        <f>VLOOKUP(P3602,NEW_TRAIN_TEST!$A$1:$M$980,13,0)</f>
        <v>6261</v>
      </c>
      <c r="S3602" s="88">
        <f>VLOOKUP(P3602,NEW_TRAIN_TEST!$A$1:$M$980,11,0)</f>
        <v>6417</v>
      </c>
      <c r="T3602" s="6">
        <f t="shared" si="112"/>
        <v>0</v>
      </c>
      <c r="U3602" s="6">
        <f t="shared" si="113"/>
        <v>0</v>
      </c>
    </row>
    <row r="3603" spans="1:21" x14ac:dyDescent="0.2">
      <c r="A3603" s="88">
        <v>3601</v>
      </c>
      <c r="B3603" s="88">
        <v>3</v>
      </c>
      <c r="C3603" s="88" t="s">
        <v>2121</v>
      </c>
      <c r="D3603" s="89" t="s">
        <v>1431</v>
      </c>
      <c r="E3603" s="89">
        <v>0</v>
      </c>
      <c r="F3603" s="89">
        <v>2</v>
      </c>
      <c r="G3603" s="89">
        <v>0</v>
      </c>
      <c r="H3603" s="89">
        <v>2</v>
      </c>
      <c r="I3603" s="89">
        <v>2</v>
      </c>
      <c r="J3603" s="89">
        <v>0</v>
      </c>
      <c r="K3603" s="89">
        <v>0</v>
      </c>
      <c r="L3603" s="89">
        <v>0</v>
      </c>
      <c r="M3603" s="89">
        <v>0</v>
      </c>
      <c r="N3603" s="89">
        <v>0</v>
      </c>
      <c r="O3603" s="89">
        <v>2</v>
      </c>
      <c r="P3603" s="89">
        <v>680</v>
      </c>
      <c r="Q3603" s="89">
        <v>6300.5</v>
      </c>
      <c r="R3603" s="88">
        <f>VLOOKUP(P3603,NEW_TRAIN_TEST!$A$1:$M$980,13,0)</f>
        <v>6261</v>
      </c>
      <c r="S3603" s="88">
        <f>VLOOKUP(P3603,NEW_TRAIN_TEST!$A$1:$M$980,11,0)</f>
        <v>6417</v>
      </c>
      <c r="T3603" s="6">
        <f t="shared" si="112"/>
        <v>0</v>
      </c>
      <c r="U3603" s="6">
        <f t="shared" si="113"/>
        <v>0</v>
      </c>
    </row>
    <row r="3604" spans="1:21" x14ac:dyDescent="0.2">
      <c r="A3604" s="88">
        <v>3602</v>
      </c>
      <c r="B3604" s="88">
        <v>3</v>
      </c>
      <c r="C3604" s="88" t="s">
        <v>2121</v>
      </c>
      <c r="D3604" s="89" t="s">
        <v>1431</v>
      </c>
      <c r="E3604" s="89">
        <v>0</v>
      </c>
      <c r="F3604" s="89">
        <v>2</v>
      </c>
      <c r="G3604" s="89">
        <v>0</v>
      </c>
      <c r="H3604" s="89">
        <v>2</v>
      </c>
      <c r="I3604" s="89">
        <v>2</v>
      </c>
      <c r="J3604" s="89">
        <v>0</v>
      </c>
      <c r="K3604" s="89">
        <v>0</v>
      </c>
      <c r="L3604" s="89">
        <v>0</v>
      </c>
      <c r="M3604" s="89">
        <v>0</v>
      </c>
      <c r="N3604" s="89">
        <v>0</v>
      </c>
      <c r="O3604" s="89">
        <v>2</v>
      </c>
      <c r="P3604" s="89">
        <v>680</v>
      </c>
      <c r="Q3604" s="89">
        <v>6329</v>
      </c>
      <c r="R3604" s="88">
        <f>VLOOKUP(P3604,NEW_TRAIN_TEST!$A$1:$M$980,13,0)</f>
        <v>6261</v>
      </c>
      <c r="S3604" s="88">
        <f>VLOOKUP(P3604,NEW_TRAIN_TEST!$A$1:$M$980,11,0)</f>
        <v>6417</v>
      </c>
      <c r="T3604" s="6">
        <f t="shared" si="112"/>
        <v>0</v>
      </c>
      <c r="U3604" s="6">
        <f t="shared" si="113"/>
        <v>0</v>
      </c>
    </row>
    <row r="3605" spans="1:21" x14ac:dyDescent="0.2">
      <c r="A3605" s="88">
        <v>3603</v>
      </c>
      <c r="B3605" s="88">
        <v>3</v>
      </c>
      <c r="C3605" s="88" t="s">
        <v>2121</v>
      </c>
      <c r="D3605" s="89" t="s">
        <v>1431</v>
      </c>
      <c r="E3605" s="89">
        <v>0</v>
      </c>
      <c r="F3605" s="89">
        <v>7</v>
      </c>
      <c r="G3605" s="89">
        <v>0</v>
      </c>
      <c r="H3605" s="89">
        <v>0</v>
      </c>
      <c r="I3605" s="89">
        <v>0</v>
      </c>
      <c r="J3605" s="89">
        <v>0</v>
      </c>
      <c r="K3605" s="89">
        <v>0</v>
      </c>
      <c r="L3605" s="89">
        <v>0</v>
      </c>
      <c r="M3605" s="89">
        <v>0</v>
      </c>
      <c r="N3605" s="89">
        <v>0</v>
      </c>
      <c r="O3605" s="89">
        <v>0</v>
      </c>
      <c r="P3605" s="89">
        <v>680</v>
      </c>
      <c r="Q3605" s="89">
        <v>6336.17</v>
      </c>
      <c r="R3605" s="88">
        <f>VLOOKUP(P3605,NEW_TRAIN_TEST!$A$1:$M$980,13,0)</f>
        <v>6261</v>
      </c>
      <c r="S3605" s="88">
        <f>VLOOKUP(P3605,NEW_TRAIN_TEST!$A$1:$M$980,11,0)</f>
        <v>6417</v>
      </c>
      <c r="T3605" s="6">
        <f t="shared" si="112"/>
        <v>0</v>
      </c>
      <c r="U3605" s="6">
        <f t="shared" si="113"/>
        <v>0</v>
      </c>
    </row>
    <row r="3606" spans="1:21" x14ac:dyDescent="0.2">
      <c r="A3606" s="88">
        <v>3604</v>
      </c>
      <c r="B3606" s="88">
        <v>3</v>
      </c>
      <c r="C3606" s="88" t="s">
        <v>2121</v>
      </c>
      <c r="D3606" s="89" t="s">
        <v>1431</v>
      </c>
      <c r="E3606" s="89">
        <v>0</v>
      </c>
      <c r="F3606" s="89">
        <v>8</v>
      </c>
      <c r="G3606" s="89">
        <v>0</v>
      </c>
      <c r="H3606" s="89">
        <v>0</v>
      </c>
      <c r="I3606" s="89">
        <v>0</v>
      </c>
      <c r="J3606" s="89">
        <v>0</v>
      </c>
      <c r="K3606" s="89">
        <v>0</v>
      </c>
      <c r="L3606" s="89">
        <v>0</v>
      </c>
      <c r="M3606" s="89">
        <v>0</v>
      </c>
      <c r="N3606" s="89">
        <v>0</v>
      </c>
      <c r="O3606" s="89">
        <v>0</v>
      </c>
      <c r="P3606" s="89">
        <v>680</v>
      </c>
      <c r="Q3606" s="89">
        <v>6346.6</v>
      </c>
      <c r="R3606" s="88">
        <f>VLOOKUP(P3606,NEW_TRAIN_TEST!$A$1:$M$980,13,0)</f>
        <v>6261</v>
      </c>
      <c r="S3606" s="88">
        <f>VLOOKUP(P3606,NEW_TRAIN_TEST!$A$1:$M$980,11,0)</f>
        <v>6417</v>
      </c>
      <c r="T3606" s="6">
        <f t="shared" si="112"/>
        <v>0</v>
      </c>
      <c r="U3606" s="6">
        <f t="shared" si="113"/>
        <v>0</v>
      </c>
    </row>
    <row r="3607" spans="1:21" x14ac:dyDescent="0.2">
      <c r="A3607" s="88">
        <v>3605</v>
      </c>
      <c r="B3607" s="88">
        <v>3</v>
      </c>
      <c r="C3607" s="88" t="s">
        <v>2121</v>
      </c>
      <c r="D3607" s="89" t="s">
        <v>1431</v>
      </c>
      <c r="E3607" s="89">
        <v>2</v>
      </c>
      <c r="F3607" s="89">
        <v>0</v>
      </c>
      <c r="G3607" s="89">
        <v>0</v>
      </c>
      <c r="H3607" s="89">
        <v>0</v>
      </c>
      <c r="I3607" s="89">
        <v>0</v>
      </c>
      <c r="J3607" s="89">
        <v>0</v>
      </c>
      <c r="K3607" s="89">
        <v>0</v>
      </c>
      <c r="L3607" s="89">
        <v>0</v>
      </c>
      <c r="M3607" s="89">
        <v>0</v>
      </c>
      <c r="N3607" s="89">
        <v>0</v>
      </c>
      <c r="O3607" s="89">
        <v>0</v>
      </c>
      <c r="P3607" s="89">
        <v>680</v>
      </c>
      <c r="Q3607" s="89">
        <v>6385</v>
      </c>
      <c r="R3607" s="88">
        <f>VLOOKUP(P3607,NEW_TRAIN_TEST!$A$1:$M$980,13,0)</f>
        <v>6261</v>
      </c>
      <c r="S3607" s="88">
        <f>VLOOKUP(P3607,NEW_TRAIN_TEST!$A$1:$M$980,11,0)</f>
        <v>6417</v>
      </c>
      <c r="T3607" s="6">
        <f t="shared" si="112"/>
        <v>0</v>
      </c>
      <c r="U3607" s="6">
        <f t="shared" si="113"/>
        <v>0</v>
      </c>
    </row>
    <row r="3608" spans="1:21" x14ac:dyDescent="0.2">
      <c r="A3608" s="88">
        <v>3606</v>
      </c>
      <c r="B3608" s="88">
        <v>3</v>
      </c>
      <c r="C3608" s="88" t="s">
        <v>2121</v>
      </c>
      <c r="D3608" s="89" t="s">
        <v>1431</v>
      </c>
      <c r="E3608" s="89">
        <v>3</v>
      </c>
      <c r="F3608" s="89">
        <v>0</v>
      </c>
      <c r="G3608" s="89">
        <v>0</v>
      </c>
      <c r="H3608" s="89">
        <v>0</v>
      </c>
      <c r="I3608" s="89">
        <v>0</v>
      </c>
      <c r="J3608" s="89">
        <v>0</v>
      </c>
      <c r="K3608" s="89">
        <v>0</v>
      </c>
      <c r="L3608" s="89">
        <v>0</v>
      </c>
      <c r="M3608" s="89">
        <v>0</v>
      </c>
      <c r="N3608" s="89">
        <v>0</v>
      </c>
      <c r="O3608" s="89">
        <v>0</v>
      </c>
      <c r="P3608" s="89">
        <v>511</v>
      </c>
      <c r="Q3608" s="89">
        <v>6128.5</v>
      </c>
      <c r="R3608" s="88">
        <f>VLOOKUP(P3608,NEW_TRAIN_TEST!$A$1:$M$980,13,0)</f>
        <v>6002.5</v>
      </c>
      <c r="S3608" s="88">
        <f>VLOOKUP(P3608,NEW_TRAIN_TEST!$A$1:$M$980,11,0)</f>
        <v>6346</v>
      </c>
      <c r="T3608" s="6">
        <f t="shared" si="112"/>
        <v>0</v>
      </c>
      <c r="U3608" s="6">
        <f t="shared" si="113"/>
        <v>0</v>
      </c>
    </row>
    <row r="3609" spans="1:21" x14ac:dyDescent="0.2">
      <c r="A3609" s="88">
        <v>3607</v>
      </c>
      <c r="B3609" s="88">
        <v>3</v>
      </c>
      <c r="C3609" s="88" t="s">
        <v>2121</v>
      </c>
      <c r="D3609" s="89" t="s">
        <v>1431</v>
      </c>
      <c r="E3609" s="89">
        <v>9</v>
      </c>
      <c r="F3609" s="89">
        <v>2</v>
      </c>
      <c r="G3609" s="89">
        <v>1</v>
      </c>
      <c r="H3609" s="89">
        <v>2</v>
      </c>
      <c r="I3609" s="89">
        <v>2</v>
      </c>
      <c r="J3609" s="89">
        <v>0</v>
      </c>
      <c r="K3609" s="89">
        <v>0</v>
      </c>
      <c r="L3609" s="89">
        <v>1</v>
      </c>
      <c r="M3609" s="89">
        <v>20</v>
      </c>
      <c r="N3609" s="89">
        <v>0</v>
      </c>
      <c r="O3609" s="89">
        <v>2</v>
      </c>
      <c r="P3609" s="89">
        <v>596</v>
      </c>
      <c r="Q3609" s="89">
        <v>10860.25</v>
      </c>
      <c r="R3609" s="88">
        <f>VLOOKUP(P3609,NEW_TRAIN_TEST!$A$1:$M$980,13,0)</f>
        <v>10778</v>
      </c>
      <c r="S3609" s="88">
        <f>VLOOKUP(P3609,NEW_TRAIN_TEST!$A$1:$M$980,11,0)</f>
        <v>10992</v>
      </c>
      <c r="T3609" s="6">
        <f t="shared" si="112"/>
        <v>1</v>
      </c>
      <c r="U3609" s="6">
        <f t="shared" si="113"/>
        <v>1</v>
      </c>
    </row>
    <row r="3610" spans="1:21" x14ac:dyDescent="0.2">
      <c r="A3610" s="88">
        <v>3608</v>
      </c>
      <c r="B3610" s="88">
        <v>3</v>
      </c>
      <c r="C3610" s="88" t="s">
        <v>2121</v>
      </c>
      <c r="D3610" s="89" t="s">
        <v>1431</v>
      </c>
      <c r="E3610" s="89">
        <v>6</v>
      </c>
      <c r="F3610" s="89">
        <v>3</v>
      </c>
      <c r="G3610" s="89">
        <v>1</v>
      </c>
      <c r="H3610" s="89">
        <v>2</v>
      </c>
      <c r="I3610" s="89">
        <v>2</v>
      </c>
      <c r="J3610" s="89">
        <v>0</v>
      </c>
      <c r="K3610" s="89">
        <v>0</v>
      </c>
      <c r="L3610" s="89">
        <v>0</v>
      </c>
      <c r="M3610" s="89">
        <v>0</v>
      </c>
      <c r="N3610" s="89">
        <v>0</v>
      </c>
      <c r="O3610" s="89">
        <v>2</v>
      </c>
      <c r="P3610" s="89">
        <v>596</v>
      </c>
      <c r="Q3610" s="89">
        <v>10876.75</v>
      </c>
      <c r="R3610" s="88">
        <f>VLOOKUP(P3610,NEW_TRAIN_TEST!$A$1:$M$980,13,0)</f>
        <v>10778</v>
      </c>
      <c r="S3610" s="88">
        <f>VLOOKUP(P3610,NEW_TRAIN_TEST!$A$1:$M$980,11,0)</f>
        <v>10992</v>
      </c>
      <c r="T3610" s="6">
        <f t="shared" si="112"/>
        <v>0</v>
      </c>
      <c r="U3610" s="6">
        <f t="shared" si="113"/>
        <v>0</v>
      </c>
    </row>
    <row r="3611" spans="1:21" x14ac:dyDescent="0.2">
      <c r="A3611" s="88">
        <v>3609</v>
      </c>
      <c r="B3611" s="88">
        <v>3</v>
      </c>
      <c r="C3611" s="88" t="s">
        <v>2121</v>
      </c>
      <c r="D3611" s="89" t="s">
        <v>1431</v>
      </c>
      <c r="E3611" s="89">
        <v>6</v>
      </c>
      <c r="F3611" s="89">
        <v>3</v>
      </c>
      <c r="G3611" s="89">
        <v>2</v>
      </c>
      <c r="H3611" s="89">
        <v>2</v>
      </c>
      <c r="I3611" s="89">
        <v>2</v>
      </c>
      <c r="J3611" s="89">
        <v>0</v>
      </c>
      <c r="K3611" s="89">
        <v>0</v>
      </c>
      <c r="L3611" s="89">
        <v>1</v>
      </c>
      <c r="M3611" s="89">
        <v>20</v>
      </c>
      <c r="N3611" s="89">
        <v>0</v>
      </c>
      <c r="O3611" s="89">
        <v>2</v>
      </c>
      <c r="P3611" s="89">
        <v>596</v>
      </c>
      <c r="Q3611" s="89">
        <v>10890.25</v>
      </c>
      <c r="R3611" s="88">
        <f>VLOOKUP(P3611,NEW_TRAIN_TEST!$A$1:$M$980,13,0)</f>
        <v>10778</v>
      </c>
      <c r="S3611" s="88">
        <f>VLOOKUP(P3611,NEW_TRAIN_TEST!$A$1:$M$980,11,0)</f>
        <v>10992</v>
      </c>
      <c r="T3611" s="6">
        <f t="shared" si="112"/>
        <v>1</v>
      </c>
      <c r="U3611" s="6">
        <f t="shared" si="113"/>
        <v>1</v>
      </c>
    </row>
    <row r="3612" spans="1:21" x14ac:dyDescent="0.2">
      <c r="A3612" s="88">
        <v>3610</v>
      </c>
      <c r="B3612" s="88">
        <v>3</v>
      </c>
      <c r="C3612" s="88" t="s">
        <v>2121</v>
      </c>
      <c r="D3612" s="89" t="s">
        <v>1431</v>
      </c>
      <c r="E3612" s="89">
        <v>7</v>
      </c>
      <c r="F3612" s="89">
        <v>3</v>
      </c>
      <c r="G3612" s="89">
        <v>1</v>
      </c>
      <c r="H3612" s="89">
        <v>0</v>
      </c>
      <c r="I3612" s="89">
        <v>1</v>
      </c>
      <c r="J3612" s="89">
        <v>0</v>
      </c>
      <c r="K3612" s="89">
        <v>0</v>
      </c>
      <c r="L3612" s="89">
        <v>0</v>
      </c>
      <c r="M3612" s="89">
        <v>20</v>
      </c>
      <c r="N3612" s="89">
        <v>0</v>
      </c>
      <c r="O3612" s="89">
        <v>0</v>
      </c>
      <c r="P3612" s="89">
        <v>596</v>
      </c>
      <c r="Q3612" s="89">
        <v>10892</v>
      </c>
      <c r="R3612" s="88">
        <f>VLOOKUP(P3612,NEW_TRAIN_TEST!$A$1:$M$980,13,0)</f>
        <v>10778</v>
      </c>
      <c r="S3612" s="88">
        <f>VLOOKUP(P3612,NEW_TRAIN_TEST!$A$1:$M$980,11,0)</f>
        <v>10992</v>
      </c>
      <c r="T3612" s="6">
        <f t="shared" si="112"/>
        <v>0</v>
      </c>
      <c r="U3612" s="6">
        <f t="shared" si="113"/>
        <v>1</v>
      </c>
    </row>
    <row r="3613" spans="1:21" x14ac:dyDescent="0.2">
      <c r="A3613" s="88">
        <v>3611</v>
      </c>
      <c r="B3613" s="88">
        <v>3</v>
      </c>
      <c r="C3613" s="88" t="s">
        <v>2121</v>
      </c>
      <c r="D3613" s="89" t="s">
        <v>1431</v>
      </c>
      <c r="E3613" s="89">
        <v>0</v>
      </c>
      <c r="F3613" s="89">
        <v>5</v>
      </c>
      <c r="G3613" s="89">
        <v>2</v>
      </c>
      <c r="H3613" s="89">
        <v>0</v>
      </c>
      <c r="I3613" s="89">
        <v>0</v>
      </c>
      <c r="J3613" s="89">
        <v>0</v>
      </c>
      <c r="K3613" s="89">
        <v>0</v>
      </c>
      <c r="L3613" s="89">
        <v>1</v>
      </c>
      <c r="M3613" s="89">
        <v>20</v>
      </c>
      <c r="N3613" s="89">
        <v>0</v>
      </c>
      <c r="O3613" s="89">
        <v>0</v>
      </c>
      <c r="P3613" s="89">
        <v>596</v>
      </c>
      <c r="Q3613" s="89">
        <v>10892</v>
      </c>
      <c r="R3613" s="88">
        <f>VLOOKUP(P3613,NEW_TRAIN_TEST!$A$1:$M$980,13,0)</f>
        <v>10778</v>
      </c>
      <c r="S3613" s="88">
        <f>VLOOKUP(P3613,NEW_TRAIN_TEST!$A$1:$M$980,11,0)</f>
        <v>10992</v>
      </c>
      <c r="T3613" s="6">
        <f t="shared" si="112"/>
        <v>1</v>
      </c>
      <c r="U3613" s="6">
        <f t="shared" si="113"/>
        <v>1</v>
      </c>
    </row>
    <row r="3614" spans="1:21" x14ac:dyDescent="0.2">
      <c r="A3614" s="88">
        <v>3612</v>
      </c>
      <c r="B3614" s="88">
        <v>3</v>
      </c>
      <c r="C3614" s="88" t="s">
        <v>2121</v>
      </c>
      <c r="D3614" s="89" t="s">
        <v>1431</v>
      </c>
      <c r="E3614" s="89">
        <v>0</v>
      </c>
      <c r="F3614" s="89">
        <v>6</v>
      </c>
      <c r="G3614" s="89">
        <v>1</v>
      </c>
      <c r="H3614" s="89">
        <v>0</v>
      </c>
      <c r="I3614" s="89">
        <v>1</v>
      </c>
      <c r="J3614" s="89">
        <v>2</v>
      </c>
      <c r="K3614" s="89">
        <v>0</v>
      </c>
      <c r="L3614" s="89">
        <v>0</v>
      </c>
      <c r="M3614" s="89">
        <v>0</v>
      </c>
      <c r="N3614" s="89">
        <v>0</v>
      </c>
      <c r="O3614" s="89">
        <v>0</v>
      </c>
      <c r="P3614" s="89">
        <v>596</v>
      </c>
      <c r="Q3614" s="89">
        <v>10896.75</v>
      </c>
      <c r="R3614" s="88">
        <f>VLOOKUP(P3614,NEW_TRAIN_TEST!$A$1:$M$980,13,0)</f>
        <v>10778</v>
      </c>
      <c r="S3614" s="88">
        <f>VLOOKUP(P3614,NEW_TRAIN_TEST!$A$1:$M$980,11,0)</f>
        <v>10992</v>
      </c>
      <c r="T3614" s="6">
        <f t="shared" si="112"/>
        <v>0</v>
      </c>
      <c r="U3614" s="6">
        <f t="shared" si="113"/>
        <v>0</v>
      </c>
    </row>
    <row r="3615" spans="1:21" x14ac:dyDescent="0.2">
      <c r="A3615" s="88">
        <v>3613</v>
      </c>
      <c r="B3615" s="88">
        <v>3</v>
      </c>
      <c r="C3615" s="88" t="s">
        <v>2121</v>
      </c>
      <c r="D3615" s="89" t="s">
        <v>1431</v>
      </c>
      <c r="E3615" s="89">
        <v>0</v>
      </c>
      <c r="F3615" s="89">
        <v>5</v>
      </c>
      <c r="G3615" s="89">
        <v>1</v>
      </c>
      <c r="H3615" s="89">
        <v>2</v>
      </c>
      <c r="I3615" s="89">
        <v>1</v>
      </c>
      <c r="J3615" s="89">
        <v>2</v>
      </c>
      <c r="K3615" s="89">
        <v>0</v>
      </c>
      <c r="L3615" s="89">
        <v>1</v>
      </c>
      <c r="M3615" s="89">
        <v>20</v>
      </c>
      <c r="N3615" s="89">
        <v>0</v>
      </c>
      <c r="O3615" s="89">
        <v>0</v>
      </c>
      <c r="P3615" s="89">
        <v>596</v>
      </c>
      <c r="Q3615" s="89">
        <v>10896.75</v>
      </c>
      <c r="R3615" s="88">
        <f>VLOOKUP(P3615,NEW_TRAIN_TEST!$A$1:$M$980,13,0)</f>
        <v>10778</v>
      </c>
      <c r="S3615" s="88">
        <f>VLOOKUP(P3615,NEW_TRAIN_TEST!$A$1:$M$980,11,0)</f>
        <v>10992</v>
      </c>
      <c r="T3615" s="6">
        <f t="shared" si="112"/>
        <v>1</v>
      </c>
      <c r="U3615" s="6">
        <f t="shared" si="113"/>
        <v>1</v>
      </c>
    </row>
    <row r="3616" spans="1:21" x14ac:dyDescent="0.2">
      <c r="A3616" s="88">
        <v>3614</v>
      </c>
      <c r="B3616" s="88">
        <v>3</v>
      </c>
      <c r="C3616" s="88" t="s">
        <v>2121</v>
      </c>
      <c r="D3616" s="89" t="s">
        <v>1431</v>
      </c>
      <c r="E3616" s="89">
        <v>0</v>
      </c>
      <c r="F3616" s="89">
        <v>6</v>
      </c>
      <c r="G3616" s="89">
        <v>0</v>
      </c>
      <c r="H3616" s="89">
        <v>0</v>
      </c>
      <c r="I3616" s="89">
        <v>2</v>
      </c>
      <c r="J3616" s="89">
        <v>0</v>
      </c>
      <c r="K3616" s="89">
        <v>0</v>
      </c>
      <c r="L3616" s="89">
        <v>0</v>
      </c>
      <c r="M3616" s="89">
        <v>0</v>
      </c>
      <c r="N3616" s="89">
        <v>0</v>
      </c>
      <c r="O3616" s="89">
        <v>2</v>
      </c>
      <c r="P3616" s="89">
        <v>596</v>
      </c>
      <c r="Q3616" s="89">
        <v>10896.75</v>
      </c>
      <c r="R3616" s="88">
        <f>VLOOKUP(P3616,NEW_TRAIN_TEST!$A$1:$M$980,13,0)</f>
        <v>10778</v>
      </c>
      <c r="S3616" s="88">
        <f>VLOOKUP(P3616,NEW_TRAIN_TEST!$A$1:$M$980,11,0)</f>
        <v>10992</v>
      </c>
      <c r="T3616" s="6">
        <f t="shared" si="112"/>
        <v>0</v>
      </c>
      <c r="U3616" s="6">
        <f t="shared" si="113"/>
        <v>0</v>
      </c>
    </row>
    <row r="3617" spans="1:21" x14ac:dyDescent="0.2">
      <c r="A3617" s="88">
        <v>3615</v>
      </c>
      <c r="B3617" s="88">
        <v>3</v>
      </c>
      <c r="C3617" s="88" t="s">
        <v>2121</v>
      </c>
      <c r="D3617" s="89" t="s">
        <v>1431</v>
      </c>
      <c r="E3617" s="89">
        <v>3</v>
      </c>
      <c r="F3617" s="89">
        <v>0</v>
      </c>
      <c r="G3617" s="89">
        <v>0</v>
      </c>
      <c r="H3617" s="89">
        <v>0</v>
      </c>
      <c r="I3617" s="89">
        <v>0</v>
      </c>
      <c r="J3617" s="89">
        <v>0</v>
      </c>
      <c r="K3617" s="89">
        <v>0</v>
      </c>
      <c r="L3617" s="89">
        <v>0</v>
      </c>
      <c r="M3617" s="89">
        <v>0</v>
      </c>
      <c r="N3617" s="89">
        <v>0</v>
      </c>
      <c r="O3617" s="89">
        <v>0</v>
      </c>
      <c r="P3617" s="89">
        <v>596</v>
      </c>
      <c r="Q3617" s="89">
        <v>10905.5</v>
      </c>
      <c r="R3617" s="88">
        <f>VLOOKUP(P3617,NEW_TRAIN_TEST!$A$1:$M$980,13,0)</f>
        <v>10778</v>
      </c>
      <c r="S3617" s="88">
        <f>VLOOKUP(P3617,NEW_TRAIN_TEST!$A$1:$M$980,11,0)</f>
        <v>10992</v>
      </c>
      <c r="T3617" s="6">
        <f t="shared" si="112"/>
        <v>0</v>
      </c>
      <c r="U3617" s="6">
        <f t="shared" si="113"/>
        <v>0</v>
      </c>
    </row>
    <row r="3618" spans="1:21" x14ac:dyDescent="0.2">
      <c r="A3618" s="88">
        <v>3616</v>
      </c>
      <c r="B3618" s="88">
        <v>3</v>
      </c>
      <c r="C3618" s="88" t="s">
        <v>2121</v>
      </c>
      <c r="D3618" s="89" t="s">
        <v>1431</v>
      </c>
      <c r="E3618" s="89">
        <v>12</v>
      </c>
      <c r="F3618" s="89">
        <v>2</v>
      </c>
      <c r="G3618" s="89">
        <v>0</v>
      </c>
      <c r="H3618" s="89">
        <v>2</v>
      </c>
      <c r="I3618" s="89">
        <v>2</v>
      </c>
      <c r="J3618" s="89">
        <v>0</v>
      </c>
      <c r="K3618" s="89">
        <v>0</v>
      </c>
      <c r="L3618" s="89">
        <v>0</v>
      </c>
      <c r="M3618" s="89">
        <v>0</v>
      </c>
      <c r="N3618" s="89">
        <v>0</v>
      </c>
      <c r="O3618" s="89">
        <v>2</v>
      </c>
      <c r="P3618" s="89">
        <v>259</v>
      </c>
      <c r="Q3618" s="89">
        <v>16148.5</v>
      </c>
      <c r="R3618" s="88">
        <f>VLOOKUP(P3618,NEW_TRAIN_TEST!$A$1:$M$980,13,0)</f>
        <v>15533.5</v>
      </c>
      <c r="S3618" s="88">
        <f>VLOOKUP(P3618,NEW_TRAIN_TEST!$A$1:$M$980,11,0)</f>
        <v>16372</v>
      </c>
      <c r="T3618" s="6">
        <f t="shared" si="112"/>
        <v>0</v>
      </c>
      <c r="U3618" s="6">
        <f t="shared" si="113"/>
        <v>0</v>
      </c>
    </row>
    <row r="3619" spans="1:21" x14ac:dyDescent="0.2">
      <c r="A3619" s="88">
        <v>3617</v>
      </c>
      <c r="B3619" s="88">
        <v>3</v>
      </c>
      <c r="C3619" s="88" t="s">
        <v>2121</v>
      </c>
      <c r="D3619" s="89" t="s">
        <v>1431</v>
      </c>
      <c r="E3619" s="89">
        <v>11</v>
      </c>
      <c r="F3619" s="89">
        <v>0</v>
      </c>
      <c r="G3619" s="89">
        <v>0</v>
      </c>
      <c r="H3619" s="89">
        <v>0</v>
      </c>
      <c r="I3619" s="89">
        <v>0</v>
      </c>
      <c r="J3619" s="89">
        <v>0</v>
      </c>
      <c r="K3619" s="89">
        <v>0</v>
      </c>
      <c r="L3619" s="89">
        <v>0</v>
      </c>
      <c r="M3619" s="89">
        <v>0</v>
      </c>
      <c r="N3619" s="89">
        <v>0</v>
      </c>
      <c r="O3619" s="89">
        <v>0</v>
      </c>
      <c r="P3619" s="89">
        <v>452</v>
      </c>
      <c r="Q3619" s="89">
        <v>7964</v>
      </c>
      <c r="R3619" s="88">
        <f>VLOOKUP(P3619,NEW_TRAIN_TEST!$A$1:$M$980,13,0)</f>
        <v>2210</v>
      </c>
      <c r="S3619" s="88">
        <f>VLOOKUP(P3619,NEW_TRAIN_TEST!$A$1:$M$980,11,0)</f>
        <v>8182</v>
      </c>
      <c r="T3619" s="6">
        <f t="shared" si="112"/>
        <v>0</v>
      </c>
      <c r="U3619" s="6">
        <f t="shared" si="113"/>
        <v>0</v>
      </c>
    </row>
    <row r="3620" spans="1:21" x14ac:dyDescent="0.2">
      <c r="A3620" s="88">
        <v>3618</v>
      </c>
      <c r="B3620" s="88">
        <v>3</v>
      </c>
      <c r="C3620" s="88" t="s">
        <v>2121</v>
      </c>
      <c r="D3620" s="89" t="s">
        <v>1431</v>
      </c>
      <c r="E3620" s="89">
        <v>4</v>
      </c>
      <c r="F3620" s="89">
        <v>1</v>
      </c>
      <c r="G3620" s="89">
        <v>0</v>
      </c>
      <c r="H3620" s="89">
        <v>0</v>
      </c>
      <c r="I3620" s="89">
        <v>2</v>
      </c>
      <c r="J3620" s="89">
        <v>0</v>
      </c>
      <c r="K3620" s="89">
        <v>0</v>
      </c>
      <c r="L3620" s="89">
        <v>1</v>
      </c>
      <c r="M3620" s="89">
        <v>0</v>
      </c>
      <c r="N3620" s="89">
        <v>0</v>
      </c>
      <c r="O3620" s="89">
        <v>2</v>
      </c>
      <c r="P3620" s="89">
        <v>102</v>
      </c>
      <c r="Q3620" s="89">
        <v>4812.33</v>
      </c>
      <c r="R3620" s="88">
        <f>VLOOKUP(P3620,NEW_TRAIN_TEST!$A$1:$M$980,13,0)</f>
        <v>4795</v>
      </c>
      <c r="S3620" s="88">
        <f>VLOOKUP(P3620,NEW_TRAIN_TEST!$A$1:$M$980,11,0)</f>
        <v>4870</v>
      </c>
      <c r="T3620" s="6">
        <f t="shared" si="112"/>
        <v>1</v>
      </c>
      <c r="U3620" s="6">
        <f t="shared" si="113"/>
        <v>0</v>
      </c>
    </row>
    <row r="3621" spans="1:21" x14ac:dyDescent="0.2">
      <c r="A3621" s="88">
        <v>3619</v>
      </c>
      <c r="B3621" s="88">
        <v>3</v>
      </c>
      <c r="C3621" s="88" t="s">
        <v>2121</v>
      </c>
      <c r="D3621" s="89" t="s">
        <v>1431</v>
      </c>
      <c r="E3621" s="89">
        <v>13</v>
      </c>
      <c r="F3621" s="89">
        <v>1</v>
      </c>
      <c r="G3621" s="89">
        <v>0</v>
      </c>
      <c r="H3621" s="89">
        <v>0</v>
      </c>
      <c r="I3621" s="89">
        <v>2</v>
      </c>
      <c r="J3621" s="89">
        <v>0</v>
      </c>
      <c r="K3621" s="89">
        <v>0</v>
      </c>
      <c r="L3621" s="89">
        <v>0</v>
      </c>
      <c r="M3621" s="89">
        <v>0</v>
      </c>
      <c r="N3621" s="89">
        <v>0</v>
      </c>
      <c r="O3621" s="89">
        <v>2</v>
      </c>
      <c r="P3621" s="89">
        <v>628</v>
      </c>
      <c r="Q3621" s="89">
        <v>12815.5</v>
      </c>
      <c r="R3621" s="88">
        <f>VLOOKUP(P3621,NEW_TRAIN_TEST!$A$1:$M$980,13,0)</f>
        <v>12608</v>
      </c>
      <c r="S3621" s="88">
        <f>VLOOKUP(P3621,NEW_TRAIN_TEST!$A$1:$M$980,11,0)</f>
        <v>13076</v>
      </c>
      <c r="T3621" s="6">
        <f t="shared" si="112"/>
        <v>0</v>
      </c>
      <c r="U3621" s="6">
        <f t="shared" si="113"/>
        <v>0</v>
      </c>
    </row>
    <row r="3622" spans="1:21" x14ac:dyDescent="0.2">
      <c r="A3622" s="88">
        <v>3620</v>
      </c>
      <c r="B3622" s="88">
        <v>3</v>
      </c>
      <c r="C3622" s="88" t="s">
        <v>2121</v>
      </c>
      <c r="D3622" s="89" t="s">
        <v>1431</v>
      </c>
      <c r="E3622" s="89">
        <v>13</v>
      </c>
      <c r="F3622" s="89">
        <v>0</v>
      </c>
      <c r="G3622" s="89">
        <v>0</v>
      </c>
      <c r="H3622" s="89">
        <v>0</v>
      </c>
      <c r="I3622" s="89">
        <v>0</v>
      </c>
      <c r="J3622" s="89">
        <v>0</v>
      </c>
      <c r="K3622" s="89">
        <v>0</v>
      </c>
      <c r="L3622" s="89">
        <v>0</v>
      </c>
      <c r="M3622" s="89">
        <v>0</v>
      </c>
      <c r="N3622" s="89">
        <v>0</v>
      </c>
      <c r="O3622" s="89">
        <v>0</v>
      </c>
      <c r="P3622" s="89">
        <v>455</v>
      </c>
      <c r="Q3622" s="89">
        <v>7832.5</v>
      </c>
      <c r="R3622" s="88">
        <f>VLOOKUP(P3622,NEW_TRAIN_TEST!$A$1:$M$980,13,0)</f>
        <v>2351</v>
      </c>
      <c r="S3622" s="88">
        <f>VLOOKUP(P3622,NEW_TRAIN_TEST!$A$1:$M$980,11,0)</f>
        <v>7885</v>
      </c>
      <c r="T3622" s="6">
        <f t="shared" si="112"/>
        <v>0</v>
      </c>
      <c r="U3622" s="6">
        <f t="shared" si="113"/>
        <v>0</v>
      </c>
    </row>
    <row r="3623" spans="1:21" x14ac:dyDescent="0.2">
      <c r="A3623" s="88">
        <v>3621</v>
      </c>
      <c r="B3623" s="88">
        <v>3</v>
      </c>
      <c r="C3623" s="88" t="s">
        <v>2121</v>
      </c>
      <c r="D3623" s="89" t="s">
        <v>1431</v>
      </c>
      <c r="E3623" s="89">
        <v>5</v>
      </c>
      <c r="F3623" s="89">
        <v>0</v>
      </c>
      <c r="G3623" s="89">
        <v>0</v>
      </c>
      <c r="H3623" s="89">
        <v>0</v>
      </c>
      <c r="I3623" s="89">
        <v>0</v>
      </c>
      <c r="J3623" s="89">
        <v>0</v>
      </c>
      <c r="K3623" s="89">
        <v>0</v>
      </c>
      <c r="L3623" s="89">
        <v>1</v>
      </c>
      <c r="M3623" s="89">
        <v>0</v>
      </c>
      <c r="N3623" s="89">
        <v>0</v>
      </c>
      <c r="O3623" s="89">
        <v>0</v>
      </c>
      <c r="P3623" s="89">
        <v>33</v>
      </c>
      <c r="Q3623" s="89">
        <v>5724</v>
      </c>
      <c r="R3623" s="88">
        <f>VLOOKUP(P3623,NEW_TRAIN_TEST!$A$1:$M$980,13,0)</f>
        <v>5556</v>
      </c>
      <c r="S3623" s="88">
        <f>VLOOKUP(P3623,NEW_TRAIN_TEST!$A$1:$M$980,11,0)</f>
        <v>5818</v>
      </c>
      <c r="T3623" s="6">
        <f t="shared" si="112"/>
        <v>1</v>
      </c>
      <c r="U3623" s="6">
        <f t="shared" si="113"/>
        <v>0</v>
      </c>
    </row>
    <row r="3624" spans="1:21" x14ac:dyDescent="0.2">
      <c r="A3624" s="88">
        <v>3622</v>
      </c>
      <c r="B3624" s="88">
        <v>3</v>
      </c>
      <c r="C3624" s="88" t="s">
        <v>2121</v>
      </c>
      <c r="D3624" s="89" t="s">
        <v>1431</v>
      </c>
      <c r="E3624" s="89">
        <v>9</v>
      </c>
      <c r="F3624" s="89">
        <v>0</v>
      </c>
      <c r="G3624" s="89">
        <v>0</v>
      </c>
      <c r="H3624" s="89">
        <v>0</v>
      </c>
      <c r="I3624" s="89">
        <v>0</v>
      </c>
      <c r="J3624" s="89">
        <v>0</v>
      </c>
      <c r="K3624" s="89">
        <v>0</v>
      </c>
      <c r="L3624" s="89">
        <v>0</v>
      </c>
      <c r="M3624" s="89">
        <v>0</v>
      </c>
      <c r="N3624" s="89">
        <v>0</v>
      </c>
      <c r="O3624" s="89">
        <v>0</v>
      </c>
      <c r="P3624" s="89">
        <v>877</v>
      </c>
      <c r="Q3624" s="89">
        <v>10220</v>
      </c>
      <c r="R3624" s="88">
        <f>VLOOKUP(P3624,NEW_TRAIN_TEST!$A$1:$M$980,13,0)</f>
        <v>8798</v>
      </c>
      <c r="S3624" s="88">
        <f>VLOOKUP(P3624,NEW_TRAIN_TEST!$A$1:$M$980,11,0)</f>
        <v>10351</v>
      </c>
      <c r="T3624" s="6">
        <f t="shared" si="112"/>
        <v>0</v>
      </c>
      <c r="U3624" s="6">
        <f t="shared" si="113"/>
        <v>0</v>
      </c>
    </row>
    <row r="3625" spans="1:21" x14ac:dyDescent="0.2">
      <c r="A3625" s="88">
        <v>3623</v>
      </c>
      <c r="B3625" s="88">
        <v>3</v>
      </c>
      <c r="C3625" s="88" t="s">
        <v>2121</v>
      </c>
      <c r="D3625" s="89" t="s">
        <v>1431</v>
      </c>
      <c r="E3625" s="89">
        <v>27</v>
      </c>
      <c r="F3625" s="89">
        <v>0</v>
      </c>
      <c r="G3625" s="89">
        <v>0</v>
      </c>
      <c r="H3625" s="89">
        <v>0</v>
      </c>
      <c r="I3625" s="89">
        <v>0</v>
      </c>
      <c r="J3625" s="89">
        <v>0</v>
      </c>
      <c r="K3625" s="89">
        <v>0</v>
      </c>
      <c r="L3625" s="89">
        <v>0</v>
      </c>
      <c r="M3625" s="89">
        <v>0</v>
      </c>
      <c r="N3625" s="89">
        <v>0</v>
      </c>
      <c r="O3625" s="89">
        <v>0</v>
      </c>
      <c r="P3625" s="89">
        <v>451</v>
      </c>
      <c r="Q3625" s="89">
        <v>9256</v>
      </c>
      <c r="R3625" s="88">
        <f>VLOOKUP(P3625,NEW_TRAIN_TEST!$A$1:$M$980,13,0)</f>
        <v>3444</v>
      </c>
      <c r="S3625" s="88">
        <f>VLOOKUP(P3625,NEW_TRAIN_TEST!$A$1:$M$980,11,0)</f>
        <v>9756</v>
      </c>
      <c r="T3625" s="6">
        <f t="shared" si="112"/>
        <v>0</v>
      </c>
      <c r="U3625" s="6">
        <f t="shared" si="113"/>
        <v>0</v>
      </c>
    </row>
    <row r="3626" spans="1:21" x14ac:dyDescent="0.2">
      <c r="A3626" s="88">
        <v>3624</v>
      </c>
      <c r="B3626" s="88">
        <v>3</v>
      </c>
      <c r="C3626" s="88" t="s">
        <v>2121</v>
      </c>
      <c r="D3626" s="89" t="s">
        <v>1431</v>
      </c>
      <c r="E3626" s="89">
        <v>15</v>
      </c>
      <c r="F3626" s="89">
        <v>0</v>
      </c>
      <c r="G3626" s="89">
        <v>0</v>
      </c>
      <c r="H3626" s="89">
        <v>0</v>
      </c>
      <c r="I3626" s="89">
        <v>0</v>
      </c>
      <c r="J3626" s="89">
        <v>0</v>
      </c>
      <c r="K3626" s="89">
        <v>0</v>
      </c>
      <c r="L3626" s="89">
        <v>0</v>
      </c>
      <c r="M3626" s="89">
        <v>0</v>
      </c>
      <c r="N3626" s="89">
        <v>0</v>
      </c>
      <c r="O3626" s="89">
        <v>0</v>
      </c>
      <c r="P3626" s="89">
        <v>449</v>
      </c>
      <c r="Q3626" s="89">
        <v>8137.5</v>
      </c>
      <c r="R3626" s="88">
        <f>VLOOKUP(P3626,NEW_TRAIN_TEST!$A$1:$M$980,13,0)</f>
        <v>2545</v>
      </c>
      <c r="S3626" s="88">
        <f>VLOOKUP(P3626,NEW_TRAIN_TEST!$A$1:$M$980,11,0)</f>
        <v>8365</v>
      </c>
      <c r="T3626" s="6">
        <f t="shared" si="112"/>
        <v>0</v>
      </c>
      <c r="U3626" s="6">
        <f t="shared" si="113"/>
        <v>0</v>
      </c>
    </row>
    <row r="3627" spans="1:21" x14ac:dyDescent="0.2">
      <c r="A3627" s="88">
        <v>3625</v>
      </c>
      <c r="B3627" s="88">
        <v>3</v>
      </c>
      <c r="C3627" s="88" t="s">
        <v>2121</v>
      </c>
      <c r="D3627" s="89" t="s">
        <v>1431</v>
      </c>
      <c r="E3627" s="89">
        <v>22</v>
      </c>
      <c r="F3627" s="89">
        <v>4</v>
      </c>
      <c r="G3627" s="89">
        <v>1</v>
      </c>
      <c r="H3627" s="89">
        <v>2</v>
      </c>
      <c r="I3627" s="89">
        <v>2</v>
      </c>
      <c r="J3627" s="89">
        <v>0</v>
      </c>
      <c r="K3627" s="89">
        <v>0</v>
      </c>
      <c r="L3627" s="89">
        <v>0</v>
      </c>
      <c r="M3627" s="89">
        <v>0</v>
      </c>
      <c r="N3627" s="89">
        <v>0</v>
      </c>
      <c r="O3627" s="89">
        <v>2</v>
      </c>
      <c r="P3627" s="89">
        <v>813</v>
      </c>
      <c r="Q3627" s="89">
        <v>9078</v>
      </c>
      <c r="R3627" s="88">
        <f>VLOOKUP(P3627,NEW_TRAIN_TEST!$A$1:$M$980,13,0)</f>
        <v>6900.5</v>
      </c>
      <c r="S3627" s="88">
        <f>VLOOKUP(P3627,NEW_TRAIN_TEST!$A$1:$M$980,11,0)</f>
        <v>9891</v>
      </c>
      <c r="T3627" s="6">
        <f t="shared" si="112"/>
        <v>0</v>
      </c>
      <c r="U3627" s="6">
        <f t="shared" si="113"/>
        <v>0</v>
      </c>
    </row>
    <row r="3628" spans="1:21" x14ac:dyDescent="0.2">
      <c r="A3628" s="88">
        <v>3626</v>
      </c>
      <c r="B3628" s="88">
        <v>3</v>
      </c>
      <c r="C3628" s="88" t="s">
        <v>2121</v>
      </c>
      <c r="D3628" s="89" t="s">
        <v>1431</v>
      </c>
      <c r="E3628" s="89">
        <v>22</v>
      </c>
      <c r="F3628" s="89">
        <v>0</v>
      </c>
      <c r="G3628" s="89">
        <v>0</v>
      </c>
      <c r="H3628" s="89">
        <v>0</v>
      </c>
      <c r="I3628" s="89">
        <v>0</v>
      </c>
      <c r="J3628" s="89">
        <v>0</v>
      </c>
      <c r="K3628" s="89">
        <v>0</v>
      </c>
      <c r="L3628" s="89">
        <v>0</v>
      </c>
      <c r="M3628" s="89">
        <v>0</v>
      </c>
      <c r="N3628" s="89">
        <v>0</v>
      </c>
      <c r="O3628" s="89">
        <v>0</v>
      </c>
      <c r="P3628" s="89">
        <v>619</v>
      </c>
      <c r="Q3628" s="89">
        <v>10644.5</v>
      </c>
      <c r="R3628" s="88">
        <f>VLOOKUP(P3628,NEW_TRAIN_TEST!$A$1:$M$980,13,0)</f>
        <v>10241</v>
      </c>
      <c r="S3628" s="88">
        <f>VLOOKUP(P3628,NEW_TRAIN_TEST!$A$1:$M$980,11,0)</f>
        <v>10887</v>
      </c>
      <c r="T3628" s="6">
        <f t="shared" si="112"/>
        <v>0</v>
      </c>
      <c r="U3628" s="6">
        <f t="shared" si="113"/>
        <v>0</v>
      </c>
    </row>
    <row r="3629" spans="1:21" x14ac:dyDescent="0.2">
      <c r="A3629" s="88">
        <v>3627</v>
      </c>
      <c r="B3629" s="88">
        <v>3</v>
      </c>
      <c r="C3629" s="88" t="s">
        <v>2121</v>
      </c>
      <c r="D3629" s="89" t="s">
        <v>1431</v>
      </c>
      <c r="E3629" s="89">
        <v>0</v>
      </c>
      <c r="F3629" s="89">
        <v>0</v>
      </c>
      <c r="G3629" s="89">
        <v>0</v>
      </c>
      <c r="H3629" s="89">
        <v>0</v>
      </c>
      <c r="I3629" s="89">
        <v>0</v>
      </c>
      <c r="J3629" s="89">
        <v>0</v>
      </c>
      <c r="K3629" s="89">
        <v>0</v>
      </c>
      <c r="L3629" s="89">
        <v>0</v>
      </c>
      <c r="M3629" s="89">
        <v>0</v>
      </c>
      <c r="N3629" s="89">
        <v>1</v>
      </c>
      <c r="O3629" s="89">
        <v>0</v>
      </c>
      <c r="P3629" s="89">
        <v>462</v>
      </c>
      <c r="Q3629" s="89">
        <v>6687</v>
      </c>
      <c r="R3629" s="88">
        <f>VLOOKUP(P3629,NEW_TRAIN_TEST!$A$1:$M$980,13,0)</f>
        <v>6687</v>
      </c>
      <c r="S3629" s="88">
        <f>VLOOKUP(P3629,NEW_TRAIN_TEST!$A$1:$M$980,11,0)</f>
        <v>6687</v>
      </c>
      <c r="T3629" s="6">
        <f t="shared" si="112"/>
        <v>0</v>
      </c>
      <c r="U3629" s="6">
        <f t="shared" si="113"/>
        <v>0</v>
      </c>
    </row>
    <row r="3630" spans="1:21" x14ac:dyDescent="0.2">
      <c r="A3630" s="88">
        <v>3628</v>
      </c>
      <c r="B3630" s="88">
        <v>3</v>
      </c>
      <c r="C3630" s="88" t="s">
        <v>2121</v>
      </c>
      <c r="D3630" s="89" t="s">
        <v>1431</v>
      </c>
      <c r="E3630" s="89">
        <v>14</v>
      </c>
      <c r="F3630" s="89">
        <v>3</v>
      </c>
      <c r="G3630" s="89">
        <v>0</v>
      </c>
      <c r="H3630" s="89">
        <v>2</v>
      </c>
      <c r="I3630" s="89">
        <v>2</v>
      </c>
      <c r="J3630" s="89">
        <v>0</v>
      </c>
      <c r="K3630" s="89">
        <v>0</v>
      </c>
      <c r="L3630" s="89">
        <v>0</v>
      </c>
      <c r="M3630" s="89">
        <v>0</v>
      </c>
      <c r="N3630" s="89">
        <v>0</v>
      </c>
      <c r="O3630" s="89">
        <v>2</v>
      </c>
      <c r="P3630" s="89">
        <v>0</v>
      </c>
      <c r="Q3630" s="89">
        <v>8146.5</v>
      </c>
      <c r="R3630" s="88">
        <f>VLOOKUP(P3630,NEW_TRAIN_TEST!$A$1:$M$980,13,0)</f>
        <v>7922.5</v>
      </c>
      <c r="S3630" s="88">
        <f>VLOOKUP(P3630,NEW_TRAIN_TEST!$A$1:$M$980,11,0)</f>
        <v>8335</v>
      </c>
      <c r="T3630" s="6">
        <f t="shared" si="112"/>
        <v>0</v>
      </c>
      <c r="U3630" s="6">
        <f t="shared" si="113"/>
        <v>0</v>
      </c>
    </row>
    <row r="3631" spans="1:21" x14ac:dyDescent="0.2">
      <c r="A3631" s="88">
        <v>3629</v>
      </c>
      <c r="B3631" s="88">
        <v>3</v>
      </c>
      <c r="C3631" s="88" t="s">
        <v>2121</v>
      </c>
      <c r="D3631" s="89" t="s">
        <v>1431</v>
      </c>
      <c r="E3631" s="89">
        <v>13</v>
      </c>
      <c r="F3631" s="89">
        <v>0</v>
      </c>
      <c r="G3631" s="89">
        <v>0</v>
      </c>
      <c r="H3631" s="89">
        <v>0</v>
      </c>
      <c r="I3631" s="89">
        <v>0</v>
      </c>
      <c r="J3631" s="89">
        <v>0</v>
      </c>
      <c r="K3631" s="89">
        <v>0</v>
      </c>
      <c r="L3631" s="89">
        <v>0</v>
      </c>
      <c r="M3631" s="89">
        <v>0</v>
      </c>
      <c r="N3631" s="89">
        <v>0</v>
      </c>
      <c r="O3631" s="89">
        <v>0</v>
      </c>
      <c r="P3631" s="89">
        <v>464</v>
      </c>
      <c r="Q3631" s="89">
        <v>6363</v>
      </c>
      <c r="R3631" s="88">
        <f>VLOOKUP(P3631,NEW_TRAIN_TEST!$A$1:$M$980,13,0)</f>
        <v>2206</v>
      </c>
      <c r="S3631" s="88">
        <f>VLOOKUP(P3631,NEW_TRAIN_TEST!$A$1:$M$980,11,0)</f>
        <v>6593</v>
      </c>
      <c r="T3631" s="6">
        <f t="shared" si="112"/>
        <v>0</v>
      </c>
      <c r="U3631" s="6">
        <f t="shared" si="113"/>
        <v>0</v>
      </c>
    </row>
    <row r="3632" spans="1:21" x14ac:dyDescent="0.2">
      <c r="A3632" s="88">
        <v>3630</v>
      </c>
      <c r="B3632" s="88">
        <v>3</v>
      </c>
      <c r="C3632" s="88" t="s">
        <v>2121</v>
      </c>
      <c r="D3632" s="89" t="s">
        <v>1431</v>
      </c>
      <c r="E3632" s="89">
        <v>6</v>
      </c>
      <c r="F3632" s="89">
        <v>5</v>
      </c>
      <c r="G3632" s="89">
        <v>0</v>
      </c>
      <c r="H3632" s="89">
        <v>0</v>
      </c>
      <c r="I3632" s="89">
        <v>2</v>
      </c>
      <c r="J3632" s="89">
        <v>0</v>
      </c>
      <c r="K3632" s="89">
        <v>0</v>
      </c>
      <c r="L3632" s="89">
        <v>0</v>
      </c>
      <c r="M3632" s="89">
        <v>0</v>
      </c>
      <c r="N3632" s="89">
        <v>0</v>
      </c>
      <c r="O3632" s="89">
        <v>2</v>
      </c>
      <c r="P3632" s="89">
        <v>664</v>
      </c>
      <c r="Q3632" s="89">
        <v>8358.5</v>
      </c>
      <c r="R3632" s="88">
        <f>VLOOKUP(P3632,NEW_TRAIN_TEST!$A$1:$M$980,13,0)</f>
        <v>8330</v>
      </c>
      <c r="S3632" s="88">
        <f>VLOOKUP(P3632,NEW_TRAIN_TEST!$A$1:$M$980,11,0)</f>
        <v>8620</v>
      </c>
      <c r="T3632" s="6">
        <f t="shared" si="112"/>
        <v>0</v>
      </c>
      <c r="U3632" s="6">
        <f t="shared" si="113"/>
        <v>0</v>
      </c>
    </row>
    <row r="3633" spans="1:21" x14ac:dyDescent="0.2">
      <c r="A3633" s="88">
        <v>3631</v>
      </c>
      <c r="B3633" s="88">
        <v>3</v>
      </c>
      <c r="C3633" s="88" t="s">
        <v>2121</v>
      </c>
      <c r="D3633" s="89" t="s">
        <v>1431</v>
      </c>
      <c r="E3633" s="89">
        <v>3</v>
      </c>
      <c r="F3633" s="89">
        <v>1</v>
      </c>
      <c r="G3633" s="89">
        <v>0</v>
      </c>
      <c r="H3633" s="89">
        <v>0</v>
      </c>
      <c r="I3633" s="89">
        <v>2</v>
      </c>
      <c r="J3633" s="89">
        <v>0</v>
      </c>
      <c r="K3633" s="89">
        <v>0</v>
      </c>
      <c r="L3633" s="89">
        <v>0</v>
      </c>
      <c r="M3633" s="89">
        <v>0</v>
      </c>
      <c r="N3633" s="89">
        <v>0</v>
      </c>
      <c r="O3633" s="89">
        <v>2</v>
      </c>
      <c r="P3633" s="89">
        <v>466</v>
      </c>
      <c r="Q3633" s="89">
        <v>7953</v>
      </c>
      <c r="R3633" s="88">
        <f>VLOOKUP(P3633,NEW_TRAIN_TEST!$A$1:$M$980,13,0)</f>
        <v>7824.5</v>
      </c>
      <c r="S3633" s="88">
        <f>VLOOKUP(P3633,NEW_TRAIN_TEST!$A$1:$M$980,11,0)</f>
        <v>7965</v>
      </c>
      <c r="T3633" s="6">
        <f t="shared" si="112"/>
        <v>0</v>
      </c>
      <c r="U3633" s="6">
        <f t="shared" si="113"/>
        <v>0</v>
      </c>
    </row>
    <row r="3634" spans="1:21" x14ac:dyDescent="0.2">
      <c r="A3634" s="88">
        <v>3632</v>
      </c>
      <c r="B3634" s="88">
        <v>3</v>
      </c>
      <c r="C3634" s="88" t="s">
        <v>2121</v>
      </c>
      <c r="D3634" s="89" t="s">
        <v>1431</v>
      </c>
      <c r="E3634" s="89">
        <v>8</v>
      </c>
      <c r="F3634" s="89">
        <v>2</v>
      </c>
      <c r="G3634" s="89">
        <v>0</v>
      </c>
      <c r="H3634" s="89">
        <v>0</v>
      </c>
      <c r="I3634" s="89">
        <v>2</v>
      </c>
      <c r="J3634" s="89">
        <v>0</v>
      </c>
      <c r="K3634" s="89">
        <v>0</v>
      </c>
      <c r="L3634" s="89">
        <v>1</v>
      </c>
      <c r="M3634" s="89">
        <v>0</v>
      </c>
      <c r="N3634" s="89">
        <v>0</v>
      </c>
      <c r="O3634" s="89">
        <v>2</v>
      </c>
      <c r="P3634" s="89">
        <v>467</v>
      </c>
      <c r="Q3634" s="89">
        <v>8729</v>
      </c>
      <c r="R3634" s="88">
        <f>VLOOKUP(P3634,NEW_TRAIN_TEST!$A$1:$M$980,13,0)</f>
        <v>8370</v>
      </c>
      <c r="S3634" s="88">
        <f>VLOOKUP(P3634,NEW_TRAIN_TEST!$A$1:$M$980,11,0)</f>
        <v>8802</v>
      </c>
      <c r="T3634" s="6">
        <f t="shared" si="112"/>
        <v>1</v>
      </c>
      <c r="U3634" s="6">
        <f t="shared" si="113"/>
        <v>0</v>
      </c>
    </row>
    <row r="3635" spans="1:21" x14ac:dyDescent="0.2">
      <c r="A3635" s="88">
        <v>3633</v>
      </c>
      <c r="B3635" s="88">
        <v>3</v>
      </c>
      <c r="C3635" s="88" t="s">
        <v>2121</v>
      </c>
      <c r="D3635" s="89" t="s">
        <v>1431</v>
      </c>
      <c r="E3635" s="89">
        <v>7</v>
      </c>
      <c r="F3635" s="89">
        <v>0</v>
      </c>
      <c r="G3635" s="89">
        <v>0</v>
      </c>
      <c r="H3635" s="89">
        <v>0</v>
      </c>
      <c r="I3635" s="89">
        <v>0</v>
      </c>
      <c r="J3635" s="89">
        <v>0</v>
      </c>
      <c r="K3635" s="89">
        <v>0</v>
      </c>
      <c r="L3635" s="89">
        <v>1</v>
      </c>
      <c r="M3635" s="89">
        <v>0</v>
      </c>
      <c r="N3635" s="89">
        <v>0</v>
      </c>
      <c r="O3635" s="89">
        <v>0</v>
      </c>
      <c r="P3635" s="89">
        <v>320</v>
      </c>
      <c r="Q3635" s="89">
        <v>9502.5</v>
      </c>
      <c r="R3635" s="88">
        <f>VLOOKUP(P3635,NEW_TRAIN_TEST!$A$1:$M$980,13,0)</f>
        <v>9293</v>
      </c>
      <c r="S3635" s="88">
        <f>VLOOKUP(P3635,NEW_TRAIN_TEST!$A$1:$M$980,11,0)</f>
        <v>9711</v>
      </c>
      <c r="T3635" s="6">
        <f t="shared" si="112"/>
        <v>1</v>
      </c>
      <c r="U3635" s="6">
        <f t="shared" si="113"/>
        <v>0</v>
      </c>
    </row>
    <row r="3636" spans="1:21" x14ac:dyDescent="0.2">
      <c r="A3636" s="88">
        <v>3634</v>
      </c>
      <c r="B3636" s="88">
        <v>3</v>
      </c>
      <c r="C3636" s="88" t="s">
        <v>2121</v>
      </c>
      <c r="D3636" s="89" t="s">
        <v>1431</v>
      </c>
      <c r="E3636" s="89">
        <v>15</v>
      </c>
      <c r="F3636" s="89">
        <v>0</v>
      </c>
      <c r="G3636" s="89">
        <v>0</v>
      </c>
      <c r="H3636" s="89">
        <v>0</v>
      </c>
      <c r="I3636" s="89">
        <v>0</v>
      </c>
      <c r="J3636" s="89">
        <v>0</v>
      </c>
      <c r="K3636" s="89">
        <v>0</v>
      </c>
      <c r="L3636" s="89">
        <v>0</v>
      </c>
      <c r="M3636" s="89">
        <v>0</v>
      </c>
      <c r="N3636" s="89">
        <v>0</v>
      </c>
      <c r="O3636" s="89">
        <v>0</v>
      </c>
      <c r="P3636" s="89">
        <v>10</v>
      </c>
      <c r="Q3636" s="89">
        <v>8007.5</v>
      </c>
      <c r="R3636" s="88">
        <f>VLOOKUP(P3636,NEW_TRAIN_TEST!$A$1:$M$980,13,0)</f>
        <v>7401</v>
      </c>
      <c r="S3636" s="88">
        <f>VLOOKUP(P3636,NEW_TRAIN_TEST!$A$1:$M$980,11,0)</f>
        <v>8227</v>
      </c>
      <c r="T3636" s="6">
        <f t="shared" si="112"/>
        <v>0</v>
      </c>
      <c r="U3636" s="6">
        <f t="shared" si="113"/>
        <v>0</v>
      </c>
    </row>
    <row r="3637" spans="1:21" x14ac:dyDescent="0.2">
      <c r="A3637" s="88">
        <v>3635</v>
      </c>
      <c r="B3637" s="88">
        <v>3</v>
      </c>
      <c r="C3637" s="88" t="s">
        <v>2121</v>
      </c>
      <c r="D3637" s="89" t="s">
        <v>1431</v>
      </c>
      <c r="E3637" s="89">
        <v>0</v>
      </c>
      <c r="F3637" s="89">
        <v>0</v>
      </c>
      <c r="G3637" s="89">
        <v>0</v>
      </c>
      <c r="H3637" s="89">
        <v>0</v>
      </c>
      <c r="I3637" s="89">
        <v>0</v>
      </c>
      <c r="J3637" s="89">
        <v>0</v>
      </c>
      <c r="K3637" s="89">
        <v>0</v>
      </c>
      <c r="L3637" s="89">
        <v>0</v>
      </c>
      <c r="M3637" s="89">
        <v>0</v>
      </c>
      <c r="N3637" s="89">
        <v>1</v>
      </c>
      <c r="O3637" s="89">
        <v>0</v>
      </c>
      <c r="P3637" s="89">
        <v>874</v>
      </c>
      <c r="Q3637" s="89">
        <v>7555</v>
      </c>
      <c r="R3637" s="88">
        <f>VLOOKUP(P3637,NEW_TRAIN_TEST!$A$1:$M$980,13,0)</f>
        <v>7555</v>
      </c>
      <c r="S3637" s="88">
        <f>VLOOKUP(P3637,NEW_TRAIN_TEST!$A$1:$M$980,11,0)</f>
        <v>7555</v>
      </c>
      <c r="T3637" s="6">
        <f t="shared" si="112"/>
        <v>0</v>
      </c>
      <c r="U3637" s="6">
        <f t="shared" si="113"/>
        <v>0</v>
      </c>
    </row>
    <row r="3638" spans="1:21" x14ac:dyDescent="0.2">
      <c r="A3638" s="88">
        <v>3636</v>
      </c>
      <c r="B3638" s="88">
        <v>3</v>
      </c>
      <c r="C3638" s="88" t="s">
        <v>2121</v>
      </c>
      <c r="D3638" s="89" t="s">
        <v>1431</v>
      </c>
      <c r="E3638" s="89">
        <v>3</v>
      </c>
      <c r="F3638" s="89">
        <v>1</v>
      </c>
      <c r="G3638" s="89">
        <v>0</v>
      </c>
      <c r="H3638" s="89">
        <v>0</v>
      </c>
      <c r="I3638" s="89">
        <v>2</v>
      </c>
      <c r="J3638" s="89">
        <v>0</v>
      </c>
      <c r="K3638" s="89">
        <v>0</v>
      </c>
      <c r="L3638" s="89">
        <v>0</v>
      </c>
      <c r="M3638" s="89">
        <v>0</v>
      </c>
      <c r="N3638" s="89">
        <v>0</v>
      </c>
      <c r="O3638" s="89">
        <v>2</v>
      </c>
      <c r="P3638" s="89">
        <v>351</v>
      </c>
      <c r="Q3638" s="89">
        <v>6878.5</v>
      </c>
      <c r="R3638" s="88">
        <f>VLOOKUP(P3638,NEW_TRAIN_TEST!$A$1:$M$980,13,0)</f>
        <v>6815</v>
      </c>
      <c r="S3638" s="88">
        <f>VLOOKUP(P3638,NEW_TRAIN_TEST!$A$1:$M$980,11,0)</f>
        <v>7295</v>
      </c>
      <c r="T3638" s="6">
        <f t="shared" si="112"/>
        <v>0</v>
      </c>
      <c r="U3638" s="6">
        <f t="shared" si="113"/>
        <v>0</v>
      </c>
    </row>
    <row r="3639" spans="1:21" x14ac:dyDescent="0.2">
      <c r="A3639" s="88">
        <v>3637</v>
      </c>
      <c r="B3639" s="88">
        <v>3</v>
      </c>
      <c r="C3639" s="88" t="s">
        <v>2121</v>
      </c>
      <c r="D3639" s="89" t="s">
        <v>1431</v>
      </c>
      <c r="E3639" s="89">
        <v>8</v>
      </c>
      <c r="F3639" s="89">
        <v>4</v>
      </c>
      <c r="G3639" s="89">
        <v>0</v>
      </c>
      <c r="H3639" s="89">
        <v>2</v>
      </c>
      <c r="I3639" s="89">
        <v>2</v>
      </c>
      <c r="J3639" s="89">
        <v>0</v>
      </c>
      <c r="K3639" s="89">
        <v>0</v>
      </c>
      <c r="L3639" s="89">
        <v>1</v>
      </c>
      <c r="M3639" s="89">
        <v>0</v>
      </c>
      <c r="N3639" s="89">
        <v>0</v>
      </c>
      <c r="O3639" s="89">
        <v>2</v>
      </c>
      <c r="P3639" s="89">
        <v>609</v>
      </c>
      <c r="Q3639" s="89">
        <v>8764.5</v>
      </c>
      <c r="R3639" s="88">
        <f>VLOOKUP(P3639,NEW_TRAIN_TEST!$A$1:$M$980,13,0)</f>
        <v>8660.5</v>
      </c>
      <c r="S3639" s="88">
        <f>VLOOKUP(P3639,NEW_TRAIN_TEST!$A$1:$M$980,11,0)</f>
        <v>9112</v>
      </c>
      <c r="T3639" s="6">
        <f t="shared" si="112"/>
        <v>1</v>
      </c>
      <c r="U3639" s="6">
        <f t="shared" si="113"/>
        <v>0</v>
      </c>
    </row>
    <row r="3640" spans="1:21" x14ac:dyDescent="0.2">
      <c r="A3640" s="88">
        <v>3638</v>
      </c>
      <c r="B3640" s="88">
        <v>3</v>
      </c>
      <c r="C3640" s="88" t="s">
        <v>2121</v>
      </c>
      <c r="D3640" s="89" t="s">
        <v>1431</v>
      </c>
      <c r="E3640" s="89">
        <v>19</v>
      </c>
      <c r="F3640" s="89">
        <v>0</v>
      </c>
      <c r="G3640" s="89">
        <v>0</v>
      </c>
      <c r="H3640" s="89">
        <v>0</v>
      </c>
      <c r="I3640" s="89">
        <v>0</v>
      </c>
      <c r="J3640" s="89">
        <v>0</v>
      </c>
      <c r="K3640" s="89">
        <v>0</v>
      </c>
      <c r="L3640" s="89">
        <v>0</v>
      </c>
      <c r="M3640" s="89">
        <v>0</v>
      </c>
      <c r="N3640" s="89">
        <v>0</v>
      </c>
      <c r="O3640" s="89">
        <v>0</v>
      </c>
      <c r="P3640" s="89">
        <v>473</v>
      </c>
      <c r="Q3640" s="89">
        <v>8165</v>
      </c>
      <c r="R3640" s="88">
        <f>VLOOKUP(P3640,NEW_TRAIN_TEST!$A$1:$M$980,13,0)</f>
        <v>2865</v>
      </c>
      <c r="S3640" s="88">
        <f>VLOOKUP(P3640,NEW_TRAIN_TEST!$A$1:$M$980,11,0)</f>
        <v>8284</v>
      </c>
      <c r="T3640" s="6">
        <f t="shared" si="112"/>
        <v>0</v>
      </c>
      <c r="U3640" s="6">
        <f t="shared" si="113"/>
        <v>0</v>
      </c>
    </row>
    <row r="3641" spans="1:21" x14ac:dyDescent="0.2">
      <c r="A3641" s="88">
        <v>3639</v>
      </c>
      <c r="B3641" s="88">
        <v>3</v>
      </c>
      <c r="C3641" s="88" t="s">
        <v>2121</v>
      </c>
      <c r="D3641" s="89" t="s">
        <v>1431</v>
      </c>
      <c r="E3641" s="89">
        <v>3</v>
      </c>
      <c r="F3641" s="89">
        <v>0</v>
      </c>
      <c r="G3641" s="89">
        <v>0</v>
      </c>
      <c r="H3641" s="89">
        <v>0</v>
      </c>
      <c r="I3641" s="89">
        <v>0</v>
      </c>
      <c r="J3641" s="89">
        <v>0</v>
      </c>
      <c r="K3641" s="89">
        <v>0</v>
      </c>
      <c r="L3641" s="89">
        <v>1</v>
      </c>
      <c r="M3641" s="89">
        <v>14</v>
      </c>
      <c r="N3641" s="89">
        <v>0</v>
      </c>
      <c r="O3641" s="89">
        <v>0</v>
      </c>
      <c r="P3641" s="89">
        <v>473</v>
      </c>
      <c r="Q3641" s="89">
        <v>8284</v>
      </c>
      <c r="R3641" s="88">
        <f>VLOOKUP(P3641,NEW_TRAIN_TEST!$A$1:$M$980,13,0)</f>
        <v>2865</v>
      </c>
      <c r="S3641" s="88">
        <f>VLOOKUP(P3641,NEW_TRAIN_TEST!$A$1:$M$980,11,0)</f>
        <v>8284</v>
      </c>
      <c r="T3641" s="6">
        <f t="shared" si="112"/>
        <v>1</v>
      </c>
      <c r="U3641" s="6">
        <f t="shared" si="113"/>
        <v>1</v>
      </c>
    </row>
    <row r="3642" spans="1:21" x14ac:dyDescent="0.2">
      <c r="A3642" s="88">
        <v>3640</v>
      </c>
      <c r="B3642" s="88">
        <v>3</v>
      </c>
      <c r="C3642" s="88" t="s">
        <v>2121</v>
      </c>
      <c r="D3642" s="89" t="s">
        <v>1431</v>
      </c>
      <c r="E3642" s="89">
        <v>11</v>
      </c>
      <c r="F3642" s="89">
        <v>0</v>
      </c>
      <c r="G3642" s="89">
        <v>0</v>
      </c>
      <c r="H3642" s="89">
        <v>0</v>
      </c>
      <c r="I3642" s="89">
        <v>0</v>
      </c>
      <c r="J3642" s="89">
        <v>0</v>
      </c>
      <c r="K3642" s="89">
        <v>0</v>
      </c>
      <c r="L3642" s="89">
        <v>0</v>
      </c>
      <c r="M3642" s="89">
        <v>0</v>
      </c>
      <c r="N3642" s="89">
        <v>0</v>
      </c>
      <c r="O3642" s="89">
        <v>0</v>
      </c>
      <c r="P3642" s="89">
        <v>474</v>
      </c>
      <c r="Q3642" s="89">
        <v>7560</v>
      </c>
      <c r="R3642" s="88">
        <f>VLOOKUP(P3642,NEW_TRAIN_TEST!$A$1:$M$980,13,0)</f>
        <v>2310</v>
      </c>
      <c r="S3642" s="88">
        <f>VLOOKUP(P3642,NEW_TRAIN_TEST!$A$1:$M$980,11,0)</f>
        <v>7580</v>
      </c>
      <c r="T3642" s="6">
        <f t="shared" si="112"/>
        <v>0</v>
      </c>
      <c r="U3642" s="6">
        <f t="shared" si="113"/>
        <v>0</v>
      </c>
    </row>
    <row r="3643" spans="1:21" x14ac:dyDescent="0.2">
      <c r="A3643" s="88">
        <v>3641</v>
      </c>
      <c r="B3643" s="88">
        <v>3</v>
      </c>
      <c r="C3643" s="88" t="s">
        <v>2121</v>
      </c>
      <c r="D3643" s="89" t="s">
        <v>1431</v>
      </c>
      <c r="E3643" s="89">
        <v>6</v>
      </c>
      <c r="F3643" s="89">
        <v>0</v>
      </c>
      <c r="G3643" s="89">
        <v>0</v>
      </c>
      <c r="H3643" s="89">
        <v>0</v>
      </c>
      <c r="I3643" s="89">
        <v>0</v>
      </c>
      <c r="J3643" s="89">
        <v>0</v>
      </c>
      <c r="K3643" s="89">
        <v>0</v>
      </c>
      <c r="L3643" s="89">
        <v>1</v>
      </c>
      <c r="M3643" s="89">
        <v>0</v>
      </c>
      <c r="N3643" s="89">
        <v>0</v>
      </c>
      <c r="O3643" s="89">
        <v>0</v>
      </c>
      <c r="P3643" s="89">
        <v>475</v>
      </c>
      <c r="Q3643" s="89">
        <v>7649</v>
      </c>
      <c r="R3643" s="88">
        <f>VLOOKUP(P3643,NEW_TRAIN_TEST!$A$1:$M$980,13,0)</f>
        <v>7018</v>
      </c>
      <c r="S3643" s="88">
        <f>VLOOKUP(P3643,NEW_TRAIN_TEST!$A$1:$M$980,11,0)</f>
        <v>7649</v>
      </c>
      <c r="T3643" s="6">
        <f t="shared" si="112"/>
        <v>1</v>
      </c>
      <c r="U3643" s="6">
        <f t="shared" si="113"/>
        <v>0</v>
      </c>
    </row>
    <row r="3644" spans="1:21" x14ac:dyDescent="0.2">
      <c r="A3644" s="88">
        <v>3642</v>
      </c>
      <c r="B3644" s="88">
        <v>3</v>
      </c>
      <c r="C3644" s="88" t="s">
        <v>2121</v>
      </c>
      <c r="D3644" s="89" t="s">
        <v>1431</v>
      </c>
      <c r="E3644" s="89">
        <v>13</v>
      </c>
      <c r="F3644" s="89">
        <v>3</v>
      </c>
      <c r="G3644" s="89">
        <v>1</v>
      </c>
      <c r="H3644" s="89">
        <v>2</v>
      </c>
      <c r="I3644" s="89">
        <v>2</v>
      </c>
      <c r="J3644" s="89">
        <v>0</v>
      </c>
      <c r="K3644" s="89">
        <v>0</v>
      </c>
      <c r="L3644" s="89">
        <v>0</v>
      </c>
      <c r="M3644" s="89">
        <v>0</v>
      </c>
      <c r="N3644" s="89">
        <v>0</v>
      </c>
      <c r="O3644" s="89">
        <v>2</v>
      </c>
      <c r="P3644" s="89">
        <v>373</v>
      </c>
      <c r="Q3644" s="89">
        <v>12643</v>
      </c>
      <c r="R3644" s="88">
        <f>VLOOKUP(P3644,NEW_TRAIN_TEST!$A$1:$M$980,13,0)</f>
        <v>12270</v>
      </c>
      <c r="S3644" s="88">
        <f>VLOOKUP(P3644,NEW_TRAIN_TEST!$A$1:$M$980,11,0)</f>
        <v>13409</v>
      </c>
      <c r="T3644" s="6">
        <f t="shared" si="112"/>
        <v>0</v>
      </c>
      <c r="U3644" s="6">
        <f t="shared" si="113"/>
        <v>0</v>
      </c>
    </row>
    <row r="3645" spans="1:21" x14ac:dyDescent="0.2">
      <c r="A3645" s="88">
        <v>3643</v>
      </c>
      <c r="B3645" s="88">
        <v>3</v>
      </c>
      <c r="C3645" s="88" t="s">
        <v>2121</v>
      </c>
      <c r="D3645" s="89" t="s">
        <v>1431</v>
      </c>
      <c r="E3645" s="89">
        <v>12</v>
      </c>
      <c r="F3645" s="89">
        <v>0</v>
      </c>
      <c r="G3645" s="89">
        <v>0</v>
      </c>
      <c r="H3645" s="89">
        <v>0</v>
      </c>
      <c r="I3645" s="89">
        <v>0</v>
      </c>
      <c r="J3645" s="89">
        <v>0</v>
      </c>
      <c r="K3645" s="89">
        <v>0</v>
      </c>
      <c r="L3645" s="89">
        <v>0</v>
      </c>
      <c r="M3645" s="89">
        <v>0</v>
      </c>
      <c r="N3645" s="89">
        <v>0</v>
      </c>
      <c r="O3645" s="89">
        <v>0</v>
      </c>
      <c r="P3645" s="89">
        <v>478</v>
      </c>
      <c r="Q3645" s="89">
        <v>6831</v>
      </c>
      <c r="R3645" s="88">
        <f>VLOOKUP(P3645,NEW_TRAIN_TEST!$A$1:$M$980,13,0)</f>
        <v>2644</v>
      </c>
      <c r="S3645" s="88">
        <f>VLOOKUP(P3645,NEW_TRAIN_TEST!$A$1:$M$980,11,0)</f>
        <v>6831</v>
      </c>
      <c r="T3645" s="6">
        <f t="shared" si="112"/>
        <v>0</v>
      </c>
      <c r="U3645" s="6">
        <f t="shared" si="113"/>
        <v>0</v>
      </c>
    </row>
    <row r="3646" spans="1:21" x14ac:dyDescent="0.2">
      <c r="A3646" s="88">
        <v>3644</v>
      </c>
      <c r="B3646" s="88">
        <v>3</v>
      </c>
      <c r="C3646" s="88" t="s">
        <v>2121</v>
      </c>
      <c r="D3646" s="89" t="s">
        <v>1431</v>
      </c>
      <c r="E3646" s="89">
        <v>18</v>
      </c>
      <c r="F3646" s="89">
        <v>0</v>
      </c>
      <c r="G3646" s="89">
        <v>0</v>
      </c>
      <c r="H3646" s="89">
        <v>0</v>
      </c>
      <c r="I3646" s="89">
        <v>0</v>
      </c>
      <c r="J3646" s="89">
        <v>0</v>
      </c>
      <c r="K3646" s="89">
        <v>0</v>
      </c>
      <c r="L3646" s="89">
        <v>0</v>
      </c>
      <c r="M3646" s="89">
        <v>0</v>
      </c>
      <c r="N3646" s="89">
        <v>0</v>
      </c>
      <c r="O3646" s="89">
        <v>0</v>
      </c>
      <c r="P3646" s="89">
        <v>818</v>
      </c>
      <c r="Q3646" s="89">
        <v>9139</v>
      </c>
      <c r="R3646" s="88">
        <f>VLOOKUP(P3646,NEW_TRAIN_TEST!$A$1:$M$980,13,0)</f>
        <v>7351</v>
      </c>
      <c r="S3646" s="88">
        <f>VLOOKUP(P3646,NEW_TRAIN_TEST!$A$1:$M$980,11,0)</f>
        <v>9565</v>
      </c>
      <c r="T3646" s="6">
        <f t="shared" si="112"/>
        <v>0</v>
      </c>
      <c r="U3646" s="6">
        <f t="shared" si="113"/>
        <v>0</v>
      </c>
    </row>
    <row r="3647" spans="1:21" x14ac:dyDescent="0.2">
      <c r="A3647" s="88">
        <v>3645</v>
      </c>
      <c r="B3647" s="88">
        <v>3</v>
      </c>
      <c r="C3647" s="88" t="s">
        <v>2121</v>
      </c>
      <c r="D3647" s="89" t="s">
        <v>1431</v>
      </c>
      <c r="E3647" s="89">
        <v>8</v>
      </c>
      <c r="F3647" s="89">
        <v>3</v>
      </c>
      <c r="G3647" s="89">
        <v>0</v>
      </c>
      <c r="H3647" s="89">
        <v>2</v>
      </c>
      <c r="I3647" s="89">
        <v>2</v>
      </c>
      <c r="J3647" s="89">
        <v>0</v>
      </c>
      <c r="K3647" s="89">
        <v>0</v>
      </c>
      <c r="L3647" s="89">
        <v>1</v>
      </c>
      <c r="M3647" s="89">
        <v>0</v>
      </c>
      <c r="N3647" s="89">
        <v>0</v>
      </c>
      <c r="O3647" s="89">
        <v>2</v>
      </c>
      <c r="P3647" s="89">
        <v>678</v>
      </c>
      <c r="Q3647" s="89">
        <v>9018.5</v>
      </c>
      <c r="R3647" s="88">
        <f>VLOOKUP(P3647,NEW_TRAIN_TEST!$A$1:$M$980,13,0)</f>
        <v>8822.5</v>
      </c>
      <c r="S3647" s="88">
        <f>VLOOKUP(P3647,NEW_TRAIN_TEST!$A$1:$M$980,11,0)</f>
        <v>9255</v>
      </c>
      <c r="T3647" s="6">
        <f t="shared" si="112"/>
        <v>1</v>
      </c>
      <c r="U3647" s="6">
        <f t="shared" si="113"/>
        <v>0</v>
      </c>
    </row>
    <row r="3648" spans="1:21" x14ac:dyDescent="0.2">
      <c r="A3648" s="88">
        <v>3646</v>
      </c>
      <c r="B3648" s="88">
        <v>3</v>
      </c>
      <c r="C3648" s="88" t="s">
        <v>2121</v>
      </c>
      <c r="D3648" s="89" t="s">
        <v>1431</v>
      </c>
      <c r="E3648" s="89">
        <v>7</v>
      </c>
      <c r="F3648" s="89">
        <v>2</v>
      </c>
      <c r="G3648" s="89">
        <v>0</v>
      </c>
      <c r="H3648" s="89">
        <v>2</v>
      </c>
      <c r="I3648" s="89">
        <v>2</v>
      </c>
      <c r="J3648" s="89">
        <v>0</v>
      </c>
      <c r="K3648" s="89">
        <v>0</v>
      </c>
      <c r="L3648" s="89">
        <v>1</v>
      </c>
      <c r="M3648" s="89">
        <v>24</v>
      </c>
      <c r="N3648" s="89">
        <v>0</v>
      </c>
      <c r="O3648" s="89">
        <v>2</v>
      </c>
      <c r="P3648" s="89">
        <v>306</v>
      </c>
      <c r="Q3648" s="89">
        <v>9352.5</v>
      </c>
      <c r="R3648" s="88">
        <f>VLOOKUP(P3648,NEW_TRAIN_TEST!$A$1:$M$980,13,0)</f>
        <v>9159.5</v>
      </c>
      <c r="S3648" s="88">
        <f>VLOOKUP(P3648,NEW_TRAIN_TEST!$A$1:$M$980,11,0)</f>
        <v>9593</v>
      </c>
      <c r="T3648" s="6">
        <f t="shared" si="112"/>
        <v>1</v>
      </c>
      <c r="U3648" s="6">
        <f t="shared" si="113"/>
        <v>1</v>
      </c>
    </row>
    <row r="3649" spans="1:21" x14ac:dyDescent="0.2">
      <c r="A3649" s="88">
        <v>3647</v>
      </c>
      <c r="B3649" s="88">
        <v>3</v>
      </c>
      <c r="C3649" s="88" t="s">
        <v>2121</v>
      </c>
      <c r="D3649" s="89" t="s">
        <v>1431</v>
      </c>
      <c r="E3649" s="89">
        <v>0</v>
      </c>
      <c r="F3649" s="89">
        <v>0</v>
      </c>
      <c r="G3649" s="89">
        <v>0</v>
      </c>
      <c r="H3649" s="89">
        <v>0</v>
      </c>
      <c r="I3649" s="89">
        <v>0</v>
      </c>
      <c r="J3649" s="89">
        <v>0</v>
      </c>
      <c r="K3649" s="89">
        <v>0</v>
      </c>
      <c r="L3649" s="89">
        <v>0</v>
      </c>
      <c r="M3649" s="89">
        <v>0</v>
      </c>
      <c r="N3649" s="89">
        <v>1</v>
      </c>
      <c r="O3649" s="89">
        <v>0</v>
      </c>
      <c r="P3649" s="89">
        <v>482</v>
      </c>
      <c r="Q3649" s="89">
        <v>7394</v>
      </c>
      <c r="R3649" s="88">
        <f>VLOOKUP(P3649,NEW_TRAIN_TEST!$A$1:$M$980,13,0)</f>
        <v>7394</v>
      </c>
      <c r="S3649" s="88">
        <f>VLOOKUP(P3649,NEW_TRAIN_TEST!$A$1:$M$980,11,0)</f>
        <v>7394</v>
      </c>
      <c r="T3649" s="6">
        <f t="shared" si="112"/>
        <v>0</v>
      </c>
      <c r="U3649" s="6">
        <f t="shared" si="113"/>
        <v>0</v>
      </c>
    </row>
    <row r="3650" spans="1:21" x14ac:dyDescent="0.2">
      <c r="A3650" s="88">
        <v>3648</v>
      </c>
      <c r="B3650" s="88">
        <v>3</v>
      </c>
      <c r="C3650" s="88" t="s">
        <v>2121</v>
      </c>
      <c r="D3650" s="89" t="s">
        <v>1431</v>
      </c>
      <c r="E3650" s="89">
        <v>15</v>
      </c>
      <c r="F3650" s="89">
        <v>2</v>
      </c>
      <c r="G3650" s="89">
        <v>0</v>
      </c>
      <c r="H3650" s="89">
        <v>2</v>
      </c>
      <c r="I3650" s="89">
        <v>2</v>
      </c>
      <c r="J3650" s="89">
        <v>0</v>
      </c>
      <c r="K3650" s="89">
        <v>0</v>
      </c>
      <c r="L3650" s="89">
        <v>0</v>
      </c>
      <c r="M3650" s="89">
        <v>0</v>
      </c>
      <c r="N3650" s="89">
        <v>0</v>
      </c>
      <c r="O3650" s="89">
        <v>2</v>
      </c>
      <c r="P3650" s="89">
        <v>826</v>
      </c>
      <c r="Q3650" s="89">
        <v>9871.5</v>
      </c>
      <c r="R3650" s="88">
        <f>VLOOKUP(P3650,NEW_TRAIN_TEST!$A$1:$M$980,13,0)</f>
        <v>8293</v>
      </c>
      <c r="S3650" s="88">
        <f>VLOOKUP(P3650,NEW_TRAIN_TEST!$A$1:$M$980,11,0)</f>
        <v>10279</v>
      </c>
      <c r="T3650" s="6">
        <f t="shared" si="112"/>
        <v>0</v>
      </c>
      <c r="U3650" s="6">
        <f t="shared" si="113"/>
        <v>0</v>
      </c>
    </row>
    <row r="3651" spans="1:21" x14ac:dyDescent="0.2">
      <c r="A3651" s="88">
        <v>3649</v>
      </c>
      <c r="B3651" s="88">
        <v>3</v>
      </c>
      <c r="C3651" s="88" t="s">
        <v>2121</v>
      </c>
      <c r="D3651" s="89" t="s">
        <v>1431</v>
      </c>
      <c r="E3651" s="89">
        <v>10</v>
      </c>
      <c r="F3651" s="89">
        <v>12</v>
      </c>
      <c r="G3651" s="89">
        <v>0</v>
      </c>
      <c r="H3651" s="89">
        <v>2</v>
      </c>
      <c r="I3651" s="89">
        <v>2</v>
      </c>
      <c r="J3651" s="89">
        <v>2</v>
      </c>
      <c r="K3651" s="89">
        <v>0</v>
      </c>
      <c r="L3651" s="89">
        <v>1</v>
      </c>
      <c r="M3651" s="89">
        <v>0</v>
      </c>
      <c r="N3651" s="89">
        <v>0</v>
      </c>
      <c r="O3651" s="89">
        <v>2</v>
      </c>
      <c r="P3651" s="89">
        <v>601</v>
      </c>
      <c r="Q3651" s="89">
        <v>12451</v>
      </c>
      <c r="R3651" s="88">
        <f>VLOOKUP(P3651,NEW_TRAIN_TEST!$A$1:$M$980,13,0)</f>
        <v>12305.5</v>
      </c>
      <c r="S3651" s="88">
        <f>VLOOKUP(P3651,NEW_TRAIN_TEST!$A$1:$M$980,11,0)</f>
        <v>12802</v>
      </c>
      <c r="T3651" s="6">
        <f t="shared" ref="T3651:T3714" si="114">IF(L3651&gt;0,1,0)</f>
        <v>1</v>
      </c>
      <c r="U3651" s="6">
        <f t="shared" ref="U3651:U3714" si="115">IF(M3651&gt;0,1,0)</f>
        <v>0</v>
      </c>
    </row>
    <row r="3652" spans="1:21" x14ac:dyDescent="0.2">
      <c r="A3652" s="88">
        <v>3650</v>
      </c>
      <c r="B3652" s="88">
        <v>3</v>
      </c>
      <c r="C3652" s="88" t="s">
        <v>2121</v>
      </c>
      <c r="D3652" s="89" t="s">
        <v>1431</v>
      </c>
      <c r="E3652" s="89">
        <v>13</v>
      </c>
      <c r="F3652" s="89">
        <v>11</v>
      </c>
      <c r="G3652" s="89">
        <v>2</v>
      </c>
      <c r="H3652" s="89">
        <v>2</v>
      </c>
      <c r="I3652" s="89">
        <v>2</v>
      </c>
      <c r="J3652" s="89">
        <v>0</v>
      </c>
      <c r="K3652" s="89">
        <v>0</v>
      </c>
      <c r="L3652" s="89">
        <v>0</v>
      </c>
      <c r="M3652" s="89">
        <v>0</v>
      </c>
      <c r="N3652" s="89">
        <v>0</v>
      </c>
      <c r="O3652" s="89">
        <v>2</v>
      </c>
      <c r="P3652" s="89">
        <v>601</v>
      </c>
      <c r="Q3652" s="89">
        <v>12471.5</v>
      </c>
      <c r="R3652" s="88">
        <f>VLOOKUP(P3652,NEW_TRAIN_TEST!$A$1:$M$980,13,0)</f>
        <v>12305.5</v>
      </c>
      <c r="S3652" s="88">
        <f>VLOOKUP(P3652,NEW_TRAIN_TEST!$A$1:$M$980,11,0)</f>
        <v>12802</v>
      </c>
      <c r="T3652" s="6">
        <f t="shared" si="114"/>
        <v>0</v>
      </c>
      <c r="U3652" s="6">
        <f t="shared" si="115"/>
        <v>0</v>
      </c>
    </row>
    <row r="3653" spans="1:21" x14ac:dyDescent="0.2">
      <c r="A3653" s="88">
        <v>3651</v>
      </c>
      <c r="B3653" s="88">
        <v>3</v>
      </c>
      <c r="C3653" s="88" t="s">
        <v>2121</v>
      </c>
      <c r="D3653" s="89" t="s">
        <v>1431</v>
      </c>
      <c r="E3653" s="89">
        <v>10</v>
      </c>
      <c r="F3653" s="89">
        <v>0</v>
      </c>
      <c r="G3653" s="89">
        <v>0</v>
      </c>
      <c r="H3653" s="89">
        <v>0</v>
      </c>
      <c r="I3653" s="89">
        <v>0</v>
      </c>
      <c r="J3653" s="89">
        <v>0</v>
      </c>
      <c r="K3653" s="89">
        <v>0</v>
      </c>
      <c r="L3653" s="89">
        <v>0</v>
      </c>
      <c r="M3653" s="89">
        <v>0</v>
      </c>
      <c r="N3653" s="89">
        <v>0</v>
      </c>
      <c r="O3653" s="89">
        <v>0</v>
      </c>
      <c r="P3653" s="89">
        <v>457</v>
      </c>
      <c r="Q3653" s="89">
        <v>8056.5</v>
      </c>
      <c r="R3653" s="88">
        <f>VLOOKUP(P3653,NEW_TRAIN_TEST!$A$1:$M$980,13,0)</f>
        <v>7553.5</v>
      </c>
      <c r="S3653" s="88">
        <f>VLOOKUP(P3653,NEW_TRAIN_TEST!$A$1:$M$980,11,0)</f>
        <v>8175</v>
      </c>
      <c r="T3653" s="6">
        <f t="shared" si="114"/>
        <v>0</v>
      </c>
      <c r="U3653" s="6">
        <f t="shared" si="115"/>
        <v>0</v>
      </c>
    </row>
    <row r="3654" spans="1:21" x14ac:dyDescent="0.2">
      <c r="A3654" s="88">
        <v>3652</v>
      </c>
      <c r="B3654" s="88">
        <v>3</v>
      </c>
      <c r="C3654" s="88" t="s">
        <v>2121</v>
      </c>
      <c r="D3654" s="89" t="s">
        <v>1431</v>
      </c>
      <c r="E3654" s="89">
        <v>0</v>
      </c>
      <c r="F3654" s="89">
        <v>1</v>
      </c>
      <c r="G3654" s="89">
        <v>0</v>
      </c>
      <c r="H3654" s="89">
        <v>0</v>
      </c>
      <c r="I3654" s="89">
        <v>2</v>
      </c>
      <c r="J3654" s="89">
        <v>0</v>
      </c>
      <c r="K3654" s="89">
        <v>0</v>
      </c>
      <c r="L3654" s="89">
        <v>1</v>
      </c>
      <c r="M3654" s="89">
        <v>7</v>
      </c>
      <c r="N3654" s="89">
        <v>0</v>
      </c>
      <c r="O3654" s="89">
        <v>2</v>
      </c>
      <c r="P3654" s="89">
        <v>581</v>
      </c>
      <c r="Q3654" s="89">
        <v>3387.5</v>
      </c>
      <c r="R3654" s="88">
        <f>VLOOKUP(P3654,NEW_TRAIN_TEST!$A$1:$M$980,13,0)</f>
        <v>3387.5</v>
      </c>
      <c r="S3654" s="88">
        <f>VLOOKUP(P3654,NEW_TRAIN_TEST!$A$1:$M$980,11,0)</f>
        <v>4171</v>
      </c>
      <c r="T3654" s="6">
        <f t="shared" si="114"/>
        <v>1</v>
      </c>
      <c r="U3654" s="6">
        <f t="shared" si="115"/>
        <v>1</v>
      </c>
    </row>
    <row r="3655" spans="1:21" x14ac:dyDescent="0.2">
      <c r="A3655" s="88">
        <v>3653</v>
      </c>
      <c r="B3655" s="88">
        <v>3</v>
      </c>
      <c r="C3655" s="88" t="s">
        <v>2121</v>
      </c>
      <c r="D3655" s="89" t="s">
        <v>1431</v>
      </c>
      <c r="E3655" s="89">
        <v>0</v>
      </c>
      <c r="F3655" s="89">
        <v>1</v>
      </c>
      <c r="G3655" s="89">
        <v>0</v>
      </c>
      <c r="H3655" s="89">
        <v>0</v>
      </c>
      <c r="I3655" s="89">
        <v>2</v>
      </c>
      <c r="J3655" s="89">
        <v>0</v>
      </c>
      <c r="K3655" s="89">
        <v>0</v>
      </c>
      <c r="L3655" s="89">
        <v>0</v>
      </c>
      <c r="M3655" s="89">
        <v>0</v>
      </c>
      <c r="N3655" s="89">
        <v>0</v>
      </c>
      <c r="O3655" s="89">
        <v>2</v>
      </c>
      <c r="P3655" s="89">
        <v>581</v>
      </c>
      <c r="Q3655" s="89">
        <v>3387.5</v>
      </c>
      <c r="R3655" s="88">
        <f>VLOOKUP(P3655,NEW_TRAIN_TEST!$A$1:$M$980,13,0)</f>
        <v>3387.5</v>
      </c>
      <c r="S3655" s="88">
        <f>VLOOKUP(P3655,NEW_TRAIN_TEST!$A$1:$M$980,11,0)</f>
        <v>4171</v>
      </c>
      <c r="T3655" s="6">
        <f t="shared" si="114"/>
        <v>0</v>
      </c>
      <c r="U3655" s="6">
        <f t="shared" si="115"/>
        <v>0</v>
      </c>
    </row>
    <row r="3656" spans="1:21" x14ac:dyDescent="0.2">
      <c r="A3656" s="88">
        <v>3654</v>
      </c>
      <c r="B3656" s="88">
        <v>3</v>
      </c>
      <c r="C3656" s="88" t="s">
        <v>2121</v>
      </c>
      <c r="D3656" s="89" t="s">
        <v>1431</v>
      </c>
      <c r="E3656" s="89">
        <v>0</v>
      </c>
      <c r="F3656" s="89">
        <v>1</v>
      </c>
      <c r="G3656" s="89">
        <v>0</v>
      </c>
      <c r="H3656" s="89">
        <v>0</v>
      </c>
      <c r="I3656" s="89">
        <v>2</v>
      </c>
      <c r="J3656" s="89">
        <v>0</v>
      </c>
      <c r="K3656" s="89">
        <v>0</v>
      </c>
      <c r="L3656" s="89">
        <v>0</v>
      </c>
      <c r="M3656" s="89">
        <v>0</v>
      </c>
      <c r="N3656" s="89">
        <v>0</v>
      </c>
      <c r="O3656" s="89">
        <v>2</v>
      </c>
      <c r="P3656" s="89">
        <v>581</v>
      </c>
      <c r="Q3656" s="89">
        <v>3389.5</v>
      </c>
      <c r="R3656" s="88">
        <f>VLOOKUP(P3656,NEW_TRAIN_TEST!$A$1:$M$980,13,0)</f>
        <v>3387.5</v>
      </c>
      <c r="S3656" s="88">
        <f>VLOOKUP(P3656,NEW_TRAIN_TEST!$A$1:$M$980,11,0)</f>
        <v>4171</v>
      </c>
      <c r="T3656" s="6">
        <f t="shared" si="114"/>
        <v>0</v>
      </c>
      <c r="U3656" s="6">
        <f t="shared" si="115"/>
        <v>0</v>
      </c>
    </row>
    <row r="3657" spans="1:21" x14ac:dyDescent="0.2">
      <c r="A3657" s="88">
        <v>3655</v>
      </c>
      <c r="B3657" s="88">
        <v>3</v>
      </c>
      <c r="C3657" s="88" t="s">
        <v>2121</v>
      </c>
      <c r="D3657" s="89" t="s">
        <v>1431</v>
      </c>
      <c r="E3657" s="89">
        <v>0</v>
      </c>
      <c r="F3657" s="89">
        <v>1</v>
      </c>
      <c r="G3657" s="89">
        <v>0</v>
      </c>
      <c r="H3657" s="89">
        <v>0</v>
      </c>
      <c r="I3657" s="89">
        <v>2</v>
      </c>
      <c r="J3657" s="89">
        <v>0</v>
      </c>
      <c r="K3657" s="89">
        <v>0</v>
      </c>
      <c r="L3657" s="89">
        <v>0</v>
      </c>
      <c r="M3657" s="89">
        <v>0</v>
      </c>
      <c r="N3657" s="89">
        <v>0</v>
      </c>
      <c r="O3657" s="89">
        <v>2</v>
      </c>
      <c r="P3657" s="89">
        <v>581</v>
      </c>
      <c r="Q3657" s="89">
        <v>3390.5</v>
      </c>
      <c r="R3657" s="88">
        <f>VLOOKUP(P3657,NEW_TRAIN_TEST!$A$1:$M$980,13,0)</f>
        <v>3387.5</v>
      </c>
      <c r="S3657" s="88">
        <f>VLOOKUP(P3657,NEW_TRAIN_TEST!$A$1:$M$980,11,0)</f>
        <v>4171</v>
      </c>
      <c r="T3657" s="6">
        <f t="shared" si="114"/>
        <v>0</v>
      </c>
      <c r="U3657" s="6">
        <f t="shared" si="115"/>
        <v>0</v>
      </c>
    </row>
    <row r="3658" spans="1:21" x14ac:dyDescent="0.2">
      <c r="A3658" s="88">
        <v>3656</v>
      </c>
      <c r="B3658" s="88">
        <v>3</v>
      </c>
      <c r="C3658" s="88" t="s">
        <v>2121</v>
      </c>
      <c r="D3658" s="89" t="s">
        <v>1431</v>
      </c>
      <c r="E3658" s="89">
        <v>0</v>
      </c>
      <c r="F3658" s="89">
        <v>2</v>
      </c>
      <c r="G3658" s="89">
        <v>0</v>
      </c>
      <c r="H3658" s="89">
        <v>0</v>
      </c>
      <c r="I3658" s="89">
        <v>2</v>
      </c>
      <c r="J3658" s="89">
        <v>0</v>
      </c>
      <c r="K3658" s="89">
        <v>0</v>
      </c>
      <c r="L3658" s="89">
        <v>0</v>
      </c>
      <c r="M3658" s="89">
        <v>0</v>
      </c>
      <c r="N3658" s="89">
        <v>0</v>
      </c>
      <c r="O3658" s="89">
        <v>2</v>
      </c>
      <c r="P3658" s="89">
        <v>581</v>
      </c>
      <c r="Q3658" s="89">
        <v>3391</v>
      </c>
      <c r="R3658" s="88">
        <f>VLOOKUP(P3658,NEW_TRAIN_TEST!$A$1:$M$980,13,0)</f>
        <v>3387.5</v>
      </c>
      <c r="S3658" s="88">
        <f>VLOOKUP(P3658,NEW_TRAIN_TEST!$A$1:$M$980,11,0)</f>
        <v>4171</v>
      </c>
      <c r="T3658" s="6">
        <f t="shared" si="114"/>
        <v>0</v>
      </c>
      <c r="U3658" s="6">
        <f t="shared" si="115"/>
        <v>0</v>
      </c>
    </row>
    <row r="3659" spans="1:21" x14ac:dyDescent="0.2">
      <c r="A3659" s="88">
        <v>3657</v>
      </c>
      <c r="B3659" s="88">
        <v>3</v>
      </c>
      <c r="C3659" s="88" t="s">
        <v>2121</v>
      </c>
      <c r="D3659" s="89" t="s">
        <v>1431</v>
      </c>
      <c r="E3659" s="89">
        <v>0</v>
      </c>
      <c r="F3659" s="89">
        <v>8</v>
      </c>
      <c r="G3659" s="89">
        <v>4</v>
      </c>
      <c r="H3659" s="89">
        <v>2</v>
      </c>
      <c r="I3659" s="89">
        <v>2</v>
      </c>
      <c r="J3659" s="89">
        <v>2</v>
      </c>
      <c r="K3659" s="89">
        <v>0</v>
      </c>
      <c r="L3659" s="89">
        <v>1</v>
      </c>
      <c r="M3659" s="89">
        <v>0</v>
      </c>
      <c r="N3659" s="89">
        <v>0</v>
      </c>
      <c r="O3659" s="89">
        <v>2</v>
      </c>
      <c r="P3659" s="89">
        <v>581</v>
      </c>
      <c r="Q3659" s="89">
        <v>3393.5</v>
      </c>
      <c r="R3659" s="88">
        <f>VLOOKUP(P3659,NEW_TRAIN_TEST!$A$1:$M$980,13,0)</f>
        <v>3387.5</v>
      </c>
      <c r="S3659" s="88">
        <f>VLOOKUP(P3659,NEW_TRAIN_TEST!$A$1:$M$980,11,0)</f>
        <v>4171</v>
      </c>
      <c r="T3659" s="6">
        <f t="shared" si="114"/>
        <v>1</v>
      </c>
      <c r="U3659" s="6">
        <f t="shared" si="115"/>
        <v>0</v>
      </c>
    </row>
    <row r="3660" spans="1:21" x14ac:dyDescent="0.2">
      <c r="A3660" s="88">
        <v>3658</v>
      </c>
      <c r="B3660" s="88">
        <v>3</v>
      </c>
      <c r="C3660" s="88" t="s">
        <v>2121</v>
      </c>
      <c r="D3660" s="89" t="s">
        <v>1431</v>
      </c>
      <c r="E3660" s="89">
        <v>0</v>
      </c>
      <c r="F3660" s="89">
        <v>7</v>
      </c>
      <c r="G3660" s="89">
        <v>4</v>
      </c>
      <c r="H3660" s="89">
        <v>0</v>
      </c>
      <c r="I3660" s="89">
        <v>2</v>
      </c>
      <c r="J3660" s="89">
        <v>0</v>
      </c>
      <c r="K3660" s="89">
        <v>0</v>
      </c>
      <c r="L3660" s="89">
        <v>1</v>
      </c>
      <c r="M3660" s="89">
        <v>7</v>
      </c>
      <c r="N3660" s="89">
        <v>0</v>
      </c>
      <c r="O3660" s="89">
        <v>2</v>
      </c>
      <c r="P3660" s="89">
        <v>581</v>
      </c>
      <c r="Q3660" s="89">
        <v>3393.5</v>
      </c>
      <c r="R3660" s="88">
        <f>VLOOKUP(P3660,NEW_TRAIN_TEST!$A$1:$M$980,13,0)</f>
        <v>3387.5</v>
      </c>
      <c r="S3660" s="88">
        <f>VLOOKUP(P3660,NEW_TRAIN_TEST!$A$1:$M$980,11,0)</f>
        <v>4171</v>
      </c>
      <c r="T3660" s="6">
        <f t="shared" si="114"/>
        <v>1</v>
      </c>
      <c r="U3660" s="6">
        <f t="shared" si="115"/>
        <v>1</v>
      </c>
    </row>
    <row r="3661" spans="1:21" x14ac:dyDescent="0.2">
      <c r="A3661" s="88">
        <v>3659</v>
      </c>
      <c r="B3661" s="88">
        <v>3</v>
      </c>
      <c r="C3661" s="88" t="s">
        <v>2121</v>
      </c>
      <c r="D3661" s="89" t="s">
        <v>1431</v>
      </c>
      <c r="E3661" s="89">
        <v>0</v>
      </c>
      <c r="F3661" s="89">
        <v>8</v>
      </c>
      <c r="G3661" s="89">
        <v>6</v>
      </c>
      <c r="H3661" s="89">
        <v>2</v>
      </c>
      <c r="I3661" s="89">
        <v>2</v>
      </c>
      <c r="J3661" s="89">
        <v>0</v>
      </c>
      <c r="K3661" s="89">
        <v>0</v>
      </c>
      <c r="L3661" s="89">
        <v>0</v>
      </c>
      <c r="M3661" s="89">
        <v>7</v>
      </c>
      <c r="N3661" s="89">
        <v>0</v>
      </c>
      <c r="O3661" s="89">
        <v>2</v>
      </c>
      <c r="P3661" s="89">
        <v>581</v>
      </c>
      <c r="Q3661" s="89">
        <v>3393.5</v>
      </c>
      <c r="R3661" s="88">
        <f>VLOOKUP(P3661,NEW_TRAIN_TEST!$A$1:$M$980,13,0)</f>
        <v>3387.5</v>
      </c>
      <c r="S3661" s="88">
        <f>VLOOKUP(P3661,NEW_TRAIN_TEST!$A$1:$M$980,11,0)</f>
        <v>4171</v>
      </c>
      <c r="T3661" s="6">
        <f t="shared" si="114"/>
        <v>0</v>
      </c>
      <c r="U3661" s="6">
        <f t="shared" si="115"/>
        <v>1</v>
      </c>
    </row>
    <row r="3662" spans="1:21" x14ac:dyDescent="0.2">
      <c r="A3662" s="88">
        <v>3660</v>
      </c>
      <c r="B3662" s="88">
        <v>3</v>
      </c>
      <c r="C3662" s="88" t="s">
        <v>2121</v>
      </c>
      <c r="D3662" s="89" t="s">
        <v>1431</v>
      </c>
      <c r="E3662" s="89">
        <v>0</v>
      </c>
      <c r="F3662" s="89">
        <v>7</v>
      </c>
      <c r="G3662" s="89">
        <v>4</v>
      </c>
      <c r="H3662" s="89">
        <v>0</v>
      </c>
      <c r="I3662" s="89">
        <v>2</v>
      </c>
      <c r="J3662" s="89">
        <v>0</v>
      </c>
      <c r="K3662" s="89">
        <v>0</v>
      </c>
      <c r="L3662" s="89">
        <v>1</v>
      </c>
      <c r="M3662" s="89">
        <v>7</v>
      </c>
      <c r="N3662" s="89">
        <v>0</v>
      </c>
      <c r="O3662" s="89">
        <v>2</v>
      </c>
      <c r="P3662" s="89">
        <v>581</v>
      </c>
      <c r="Q3662" s="89">
        <v>3393.5</v>
      </c>
      <c r="R3662" s="88">
        <f>VLOOKUP(P3662,NEW_TRAIN_TEST!$A$1:$M$980,13,0)</f>
        <v>3387.5</v>
      </c>
      <c r="S3662" s="88">
        <f>VLOOKUP(P3662,NEW_TRAIN_TEST!$A$1:$M$980,11,0)</f>
        <v>4171</v>
      </c>
      <c r="T3662" s="6">
        <f t="shared" si="114"/>
        <v>1</v>
      </c>
      <c r="U3662" s="6">
        <f t="shared" si="115"/>
        <v>1</v>
      </c>
    </row>
    <row r="3663" spans="1:21" x14ac:dyDescent="0.2">
      <c r="A3663" s="88">
        <v>3661</v>
      </c>
      <c r="B3663" s="88">
        <v>3</v>
      </c>
      <c r="C3663" s="88" t="s">
        <v>2121</v>
      </c>
      <c r="D3663" s="89" t="s">
        <v>1431</v>
      </c>
      <c r="E3663" s="89">
        <v>0</v>
      </c>
      <c r="F3663" s="89">
        <v>1</v>
      </c>
      <c r="G3663" s="89">
        <v>0</v>
      </c>
      <c r="H3663" s="89">
        <v>0</v>
      </c>
      <c r="I3663" s="89">
        <v>2</v>
      </c>
      <c r="J3663" s="89">
        <v>0</v>
      </c>
      <c r="K3663" s="89">
        <v>0</v>
      </c>
      <c r="L3663" s="89">
        <v>0</v>
      </c>
      <c r="M3663" s="89">
        <v>7</v>
      </c>
      <c r="N3663" s="89">
        <v>0</v>
      </c>
      <c r="O3663" s="89">
        <v>2</v>
      </c>
      <c r="P3663" s="89">
        <v>581</v>
      </c>
      <c r="Q3663" s="89">
        <v>3393.5</v>
      </c>
      <c r="R3663" s="88">
        <f>VLOOKUP(P3663,NEW_TRAIN_TEST!$A$1:$M$980,13,0)</f>
        <v>3387.5</v>
      </c>
      <c r="S3663" s="88">
        <f>VLOOKUP(P3663,NEW_TRAIN_TEST!$A$1:$M$980,11,0)</f>
        <v>4171</v>
      </c>
      <c r="T3663" s="6">
        <f t="shared" si="114"/>
        <v>0</v>
      </c>
      <c r="U3663" s="6">
        <f t="shared" si="115"/>
        <v>1</v>
      </c>
    </row>
    <row r="3664" spans="1:21" x14ac:dyDescent="0.2">
      <c r="A3664" s="88">
        <v>3662</v>
      </c>
      <c r="B3664" s="88">
        <v>3</v>
      </c>
      <c r="C3664" s="88" t="s">
        <v>2121</v>
      </c>
      <c r="D3664" s="89" t="s">
        <v>1431</v>
      </c>
      <c r="E3664" s="89">
        <v>0</v>
      </c>
      <c r="F3664" s="89">
        <v>8</v>
      </c>
      <c r="G3664" s="89">
        <v>0</v>
      </c>
      <c r="H3664" s="89">
        <v>0</v>
      </c>
      <c r="I3664" s="89">
        <v>2</v>
      </c>
      <c r="J3664" s="89">
        <v>0</v>
      </c>
      <c r="K3664" s="89">
        <v>0</v>
      </c>
      <c r="L3664" s="89">
        <v>0</v>
      </c>
      <c r="M3664" s="89">
        <v>7</v>
      </c>
      <c r="N3664" s="89">
        <v>0</v>
      </c>
      <c r="O3664" s="89">
        <v>2</v>
      </c>
      <c r="P3664" s="89">
        <v>581</v>
      </c>
      <c r="Q3664" s="89">
        <v>3393.5</v>
      </c>
      <c r="R3664" s="88">
        <f>VLOOKUP(P3664,NEW_TRAIN_TEST!$A$1:$M$980,13,0)</f>
        <v>3387.5</v>
      </c>
      <c r="S3664" s="88">
        <f>VLOOKUP(P3664,NEW_TRAIN_TEST!$A$1:$M$980,11,0)</f>
        <v>4171</v>
      </c>
      <c r="T3664" s="6">
        <f t="shared" si="114"/>
        <v>0</v>
      </c>
      <c r="U3664" s="6">
        <f t="shared" si="115"/>
        <v>1</v>
      </c>
    </row>
    <row r="3665" spans="1:21" x14ac:dyDescent="0.2">
      <c r="A3665" s="88">
        <v>3663</v>
      </c>
      <c r="B3665" s="88">
        <v>3</v>
      </c>
      <c r="C3665" s="88" t="s">
        <v>2121</v>
      </c>
      <c r="D3665" s="89" t="s">
        <v>1431</v>
      </c>
      <c r="E3665" s="89">
        <v>3</v>
      </c>
      <c r="F3665" s="89">
        <v>1</v>
      </c>
      <c r="G3665" s="89">
        <v>0</v>
      </c>
      <c r="H3665" s="89">
        <v>0</v>
      </c>
      <c r="I3665" s="89">
        <v>2</v>
      </c>
      <c r="J3665" s="89">
        <v>0</v>
      </c>
      <c r="K3665" s="89">
        <v>0</v>
      </c>
      <c r="L3665" s="89">
        <v>0</v>
      </c>
      <c r="M3665" s="89">
        <v>0</v>
      </c>
      <c r="N3665" s="89">
        <v>0</v>
      </c>
      <c r="O3665" s="89">
        <v>2</v>
      </c>
      <c r="P3665" s="89">
        <v>581</v>
      </c>
      <c r="Q3665" s="89">
        <v>3492</v>
      </c>
      <c r="R3665" s="88">
        <f>VLOOKUP(P3665,NEW_TRAIN_TEST!$A$1:$M$980,13,0)</f>
        <v>3387.5</v>
      </c>
      <c r="S3665" s="88">
        <f>VLOOKUP(P3665,NEW_TRAIN_TEST!$A$1:$M$980,11,0)</f>
        <v>4171</v>
      </c>
      <c r="T3665" s="6">
        <f t="shared" si="114"/>
        <v>0</v>
      </c>
      <c r="U3665" s="6">
        <f t="shared" si="115"/>
        <v>0</v>
      </c>
    </row>
    <row r="3666" spans="1:21" x14ac:dyDescent="0.2">
      <c r="A3666" s="88">
        <v>3664</v>
      </c>
      <c r="B3666" s="88">
        <v>3</v>
      </c>
      <c r="C3666" s="88" t="s">
        <v>2121</v>
      </c>
      <c r="D3666" s="89" t="s">
        <v>1431</v>
      </c>
      <c r="E3666" s="89">
        <v>9</v>
      </c>
      <c r="F3666" s="89">
        <v>1</v>
      </c>
      <c r="G3666" s="89">
        <v>0</v>
      </c>
      <c r="H3666" s="89">
        <v>0</v>
      </c>
      <c r="I3666" s="89">
        <v>2</v>
      </c>
      <c r="J3666" s="89">
        <v>0</v>
      </c>
      <c r="K3666" s="89">
        <v>0</v>
      </c>
      <c r="L3666" s="89">
        <v>1</v>
      </c>
      <c r="M3666" s="89">
        <v>0</v>
      </c>
      <c r="N3666" s="89">
        <v>0</v>
      </c>
      <c r="O3666" s="89">
        <v>2</v>
      </c>
      <c r="P3666" s="89">
        <v>528</v>
      </c>
      <c r="Q3666" s="89">
        <v>11044.5</v>
      </c>
      <c r="R3666" s="88">
        <f>VLOOKUP(P3666,NEW_TRAIN_TEST!$A$1:$M$980,13,0)</f>
        <v>10763.5</v>
      </c>
      <c r="S3666" s="88">
        <f>VLOOKUP(P3666,NEW_TRAIN_TEST!$A$1:$M$980,11,0)</f>
        <v>11487</v>
      </c>
      <c r="T3666" s="6">
        <f t="shared" si="114"/>
        <v>1</v>
      </c>
      <c r="U3666" s="6">
        <f t="shared" si="115"/>
        <v>0</v>
      </c>
    </row>
    <row r="3667" spans="1:21" x14ac:dyDescent="0.2">
      <c r="A3667" s="88">
        <v>3665</v>
      </c>
      <c r="B3667" s="88">
        <v>3</v>
      </c>
      <c r="C3667" s="88" t="s">
        <v>2121</v>
      </c>
      <c r="D3667" s="89" t="s">
        <v>1431</v>
      </c>
      <c r="E3667" s="89">
        <v>0</v>
      </c>
      <c r="F3667" s="89">
        <v>0</v>
      </c>
      <c r="G3667" s="89">
        <v>0</v>
      </c>
      <c r="H3667" s="89">
        <v>0</v>
      </c>
      <c r="I3667" s="89">
        <v>0</v>
      </c>
      <c r="J3667" s="89">
        <v>0</v>
      </c>
      <c r="K3667" s="89">
        <v>0</v>
      </c>
      <c r="L3667" s="89">
        <v>0</v>
      </c>
      <c r="M3667" s="89">
        <v>0</v>
      </c>
      <c r="N3667" s="89">
        <v>1</v>
      </c>
      <c r="O3667" s="89">
        <v>0</v>
      </c>
      <c r="P3667" s="89">
        <v>503</v>
      </c>
      <c r="Q3667" s="89">
        <v>5480</v>
      </c>
      <c r="R3667" s="88">
        <f>VLOOKUP(P3667,NEW_TRAIN_TEST!$A$1:$M$980,13,0)</f>
        <v>5480</v>
      </c>
      <c r="S3667" s="88">
        <f>VLOOKUP(P3667,NEW_TRAIN_TEST!$A$1:$M$980,11,0)</f>
        <v>5480</v>
      </c>
      <c r="T3667" s="6">
        <f t="shared" si="114"/>
        <v>0</v>
      </c>
      <c r="U3667" s="6">
        <f t="shared" si="115"/>
        <v>0</v>
      </c>
    </row>
    <row r="3668" spans="1:21" x14ac:dyDescent="0.2">
      <c r="A3668" s="88">
        <v>3666</v>
      </c>
      <c r="B3668" s="88">
        <v>3</v>
      </c>
      <c r="C3668" s="88" t="s">
        <v>2121</v>
      </c>
      <c r="D3668" s="89" t="s">
        <v>1431</v>
      </c>
      <c r="E3668" s="89">
        <v>11</v>
      </c>
      <c r="F3668" s="89">
        <v>0</v>
      </c>
      <c r="G3668" s="89">
        <v>0</v>
      </c>
      <c r="H3668" s="89">
        <v>0</v>
      </c>
      <c r="I3668" s="89">
        <v>0</v>
      </c>
      <c r="J3668" s="89">
        <v>0</v>
      </c>
      <c r="K3668" s="89">
        <v>0</v>
      </c>
      <c r="L3668" s="89">
        <v>0</v>
      </c>
      <c r="M3668" s="89">
        <v>0</v>
      </c>
      <c r="N3668" s="89">
        <v>0</v>
      </c>
      <c r="O3668" s="89">
        <v>0</v>
      </c>
      <c r="P3668" s="89">
        <v>848</v>
      </c>
      <c r="Q3668" s="89">
        <v>11292</v>
      </c>
      <c r="R3668" s="88">
        <f>VLOOKUP(P3668,NEW_TRAIN_TEST!$A$1:$M$980,13,0)</f>
        <v>9918</v>
      </c>
      <c r="S3668" s="88">
        <f>VLOOKUP(P3668,NEW_TRAIN_TEST!$A$1:$M$980,11,0)</f>
        <v>11479</v>
      </c>
      <c r="T3668" s="6">
        <f t="shared" si="114"/>
        <v>0</v>
      </c>
      <c r="U3668" s="6">
        <f t="shared" si="115"/>
        <v>0</v>
      </c>
    </row>
    <row r="3669" spans="1:21" x14ac:dyDescent="0.2">
      <c r="A3669" s="88">
        <v>3667</v>
      </c>
      <c r="B3669" s="88">
        <v>3</v>
      </c>
      <c r="C3669" s="88" t="s">
        <v>2121</v>
      </c>
      <c r="D3669" s="89" t="s">
        <v>1431</v>
      </c>
      <c r="E3669" s="89">
        <v>3</v>
      </c>
      <c r="F3669" s="89">
        <v>0</v>
      </c>
      <c r="G3669" s="89">
        <v>0</v>
      </c>
      <c r="H3669" s="89">
        <v>0</v>
      </c>
      <c r="I3669" s="89">
        <v>0</v>
      </c>
      <c r="J3669" s="89">
        <v>0</v>
      </c>
      <c r="K3669" s="89">
        <v>0</v>
      </c>
      <c r="L3669" s="89">
        <v>0</v>
      </c>
      <c r="M3669" s="89">
        <v>0</v>
      </c>
      <c r="N3669" s="89">
        <v>0</v>
      </c>
      <c r="O3669" s="89">
        <v>0</v>
      </c>
      <c r="P3669" s="89">
        <v>915</v>
      </c>
      <c r="Q3669" s="89">
        <v>5678.5</v>
      </c>
      <c r="R3669" s="88">
        <f>VLOOKUP(P3669,NEW_TRAIN_TEST!$A$1:$M$980,13,0)</f>
        <v>4688</v>
      </c>
      <c r="S3669" s="88">
        <f>VLOOKUP(P3669,NEW_TRAIN_TEST!$A$1:$M$980,11,0)</f>
        <v>5763</v>
      </c>
      <c r="T3669" s="6">
        <f t="shared" si="114"/>
        <v>0</v>
      </c>
      <c r="U3669" s="6">
        <f t="shared" si="115"/>
        <v>0</v>
      </c>
    </row>
    <row r="3670" spans="1:21" x14ac:dyDescent="0.2">
      <c r="A3670" s="88">
        <v>3668</v>
      </c>
      <c r="B3670" s="88">
        <v>3</v>
      </c>
      <c r="C3670" s="88" t="s">
        <v>2121</v>
      </c>
      <c r="D3670" s="89" t="s">
        <v>1431</v>
      </c>
      <c r="E3670" s="89">
        <v>17</v>
      </c>
      <c r="F3670" s="89">
        <v>1</v>
      </c>
      <c r="G3670" s="89">
        <v>0</v>
      </c>
      <c r="H3670" s="89">
        <v>0</v>
      </c>
      <c r="I3670" s="89">
        <v>2</v>
      </c>
      <c r="J3670" s="89">
        <v>0</v>
      </c>
      <c r="K3670" s="89">
        <v>0</v>
      </c>
      <c r="L3670" s="89">
        <v>0</v>
      </c>
      <c r="M3670" s="89">
        <v>0</v>
      </c>
      <c r="N3670" s="89">
        <v>0</v>
      </c>
      <c r="O3670" s="89">
        <v>2</v>
      </c>
      <c r="P3670" s="89">
        <v>768</v>
      </c>
      <c r="Q3670" s="89">
        <v>6479.5</v>
      </c>
      <c r="R3670" s="88">
        <f>VLOOKUP(P3670,NEW_TRAIN_TEST!$A$1:$M$980,13,0)</f>
        <v>5687.5</v>
      </c>
      <c r="S3670" s="88">
        <f>VLOOKUP(P3670,NEW_TRAIN_TEST!$A$1:$M$980,11,0)</f>
        <v>6983</v>
      </c>
      <c r="T3670" s="6">
        <f t="shared" si="114"/>
        <v>0</v>
      </c>
      <c r="U3670" s="6">
        <f t="shared" si="115"/>
        <v>0</v>
      </c>
    </row>
    <row r="3671" spans="1:21" x14ac:dyDescent="0.2">
      <c r="A3671" s="88">
        <v>3669</v>
      </c>
      <c r="B3671" s="88">
        <v>3</v>
      </c>
      <c r="C3671" s="88" t="s">
        <v>2121</v>
      </c>
      <c r="D3671" s="89" t="s">
        <v>1431</v>
      </c>
      <c r="E3671" s="89">
        <v>11</v>
      </c>
      <c r="F3671" s="89">
        <v>0</v>
      </c>
      <c r="G3671" s="89">
        <v>0</v>
      </c>
      <c r="H3671" s="89">
        <v>0</v>
      </c>
      <c r="I3671" s="89">
        <v>0</v>
      </c>
      <c r="J3671" s="89">
        <v>0</v>
      </c>
      <c r="K3671" s="89">
        <v>0</v>
      </c>
      <c r="L3671" s="89">
        <v>0</v>
      </c>
      <c r="M3671" s="89">
        <v>0</v>
      </c>
      <c r="N3671" s="89">
        <v>0</v>
      </c>
      <c r="O3671" s="89">
        <v>0</v>
      </c>
      <c r="P3671" s="89">
        <v>845</v>
      </c>
      <c r="Q3671" s="89">
        <v>10782.5</v>
      </c>
      <c r="R3671" s="88">
        <f>VLOOKUP(P3671,NEW_TRAIN_TEST!$A$1:$M$980,13,0)</f>
        <v>9564</v>
      </c>
      <c r="S3671" s="88">
        <f>VLOOKUP(P3671,NEW_TRAIN_TEST!$A$1:$M$980,11,0)</f>
        <v>11025</v>
      </c>
      <c r="T3671" s="6">
        <f t="shared" si="114"/>
        <v>0</v>
      </c>
      <c r="U3671" s="6">
        <f t="shared" si="115"/>
        <v>0</v>
      </c>
    </row>
    <row r="3672" spans="1:21" x14ac:dyDescent="0.2">
      <c r="A3672" s="88">
        <v>3670</v>
      </c>
      <c r="B3672" s="88">
        <v>3</v>
      </c>
      <c r="C3672" s="88" t="s">
        <v>2121</v>
      </c>
      <c r="D3672" s="89" t="s">
        <v>1431</v>
      </c>
      <c r="E3672" s="89">
        <v>2</v>
      </c>
      <c r="F3672" s="89">
        <v>0</v>
      </c>
      <c r="G3672" s="89">
        <v>0</v>
      </c>
      <c r="H3672" s="89">
        <v>0</v>
      </c>
      <c r="I3672" s="89">
        <v>0</v>
      </c>
      <c r="J3672" s="89">
        <v>0</v>
      </c>
      <c r="K3672" s="89">
        <v>0</v>
      </c>
      <c r="L3672" s="89">
        <v>0</v>
      </c>
      <c r="M3672" s="89">
        <v>0</v>
      </c>
      <c r="N3672" s="89">
        <v>0</v>
      </c>
      <c r="O3672" s="89">
        <v>0</v>
      </c>
      <c r="P3672" s="89">
        <v>508</v>
      </c>
      <c r="Q3672" s="89">
        <v>6049</v>
      </c>
      <c r="R3672" s="88">
        <f>VLOOKUP(P3672,NEW_TRAIN_TEST!$A$1:$M$980,13,0)</f>
        <v>5206</v>
      </c>
      <c r="S3672" s="88">
        <f>VLOOKUP(P3672,NEW_TRAIN_TEST!$A$1:$M$980,11,0)</f>
        <v>6049</v>
      </c>
      <c r="T3672" s="6">
        <f t="shared" si="114"/>
        <v>0</v>
      </c>
      <c r="U3672" s="6">
        <f t="shared" si="115"/>
        <v>0</v>
      </c>
    </row>
    <row r="3673" spans="1:21" x14ac:dyDescent="0.2">
      <c r="A3673" s="88">
        <v>3671</v>
      </c>
      <c r="B3673" s="88">
        <v>3</v>
      </c>
      <c r="C3673" s="88" t="s">
        <v>2121</v>
      </c>
      <c r="D3673" s="89" t="s">
        <v>1431</v>
      </c>
      <c r="E3673" s="89">
        <v>4</v>
      </c>
      <c r="F3673" s="89">
        <v>0</v>
      </c>
      <c r="G3673" s="89">
        <v>0</v>
      </c>
      <c r="H3673" s="89">
        <v>0</v>
      </c>
      <c r="I3673" s="89">
        <v>0</v>
      </c>
      <c r="J3673" s="89">
        <v>0</v>
      </c>
      <c r="K3673" s="89">
        <v>0</v>
      </c>
      <c r="L3673" s="89">
        <v>1</v>
      </c>
      <c r="M3673" s="89">
        <v>0</v>
      </c>
      <c r="N3673" s="89">
        <v>0</v>
      </c>
      <c r="O3673" s="89">
        <v>0</v>
      </c>
      <c r="P3673" s="89">
        <v>308</v>
      </c>
      <c r="Q3673" s="89">
        <v>6817</v>
      </c>
      <c r="R3673" s="88">
        <f>VLOOKUP(P3673,NEW_TRAIN_TEST!$A$1:$M$980,13,0)</f>
        <v>6759</v>
      </c>
      <c r="S3673" s="88">
        <f>VLOOKUP(P3673,NEW_TRAIN_TEST!$A$1:$M$980,11,0)</f>
        <v>6937</v>
      </c>
      <c r="T3673" s="6">
        <f t="shared" si="114"/>
        <v>1</v>
      </c>
      <c r="U3673" s="6">
        <f t="shared" si="115"/>
        <v>0</v>
      </c>
    </row>
    <row r="3674" spans="1:21" x14ac:dyDescent="0.2">
      <c r="A3674" s="88">
        <v>3672</v>
      </c>
      <c r="B3674" s="88">
        <v>3</v>
      </c>
      <c r="C3674" s="88" t="s">
        <v>2121</v>
      </c>
      <c r="D3674" s="89" t="s">
        <v>1431</v>
      </c>
      <c r="E3674" s="89">
        <v>9</v>
      </c>
      <c r="F3674" s="89">
        <v>2</v>
      </c>
      <c r="G3674" s="89">
        <v>0</v>
      </c>
      <c r="H3674" s="89">
        <v>0</v>
      </c>
      <c r="I3674" s="89">
        <v>2</v>
      </c>
      <c r="J3674" s="89">
        <v>0</v>
      </c>
      <c r="K3674" s="89">
        <v>0</v>
      </c>
      <c r="L3674" s="89">
        <v>1</v>
      </c>
      <c r="M3674" s="89">
        <v>27</v>
      </c>
      <c r="N3674" s="89">
        <v>0</v>
      </c>
      <c r="O3674" s="89">
        <v>2</v>
      </c>
      <c r="P3674" s="89">
        <v>618</v>
      </c>
      <c r="Q3674" s="89">
        <v>10850.5</v>
      </c>
      <c r="R3674" s="88">
        <f>VLOOKUP(P3674,NEW_TRAIN_TEST!$A$1:$M$980,13,0)</f>
        <v>10640</v>
      </c>
      <c r="S3674" s="88">
        <f>VLOOKUP(P3674,NEW_TRAIN_TEST!$A$1:$M$980,11,0)</f>
        <v>11154</v>
      </c>
      <c r="T3674" s="6">
        <f t="shared" si="114"/>
        <v>1</v>
      </c>
      <c r="U3674" s="6">
        <f t="shared" si="115"/>
        <v>1</v>
      </c>
    </row>
    <row r="3675" spans="1:21" x14ac:dyDescent="0.2">
      <c r="A3675" s="88">
        <v>3673</v>
      </c>
      <c r="B3675" s="88">
        <v>3</v>
      </c>
      <c r="C3675" s="88" t="s">
        <v>2121</v>
      </c>
      <c r="D3675" s="89" t="s">
        <v>1431</v>
      </c>
      <c r="E3675" s="89">
        <v>17</v>
      </c>
      <c r="F3675" s="89">
        <v>0</v>
      </c>
      <c r="G3675" s="89">
        <v>0</v>
      </c>
      <c r="H3675" s="89">
        <v>0</v>
      </c>
      <c r="I3675" s="89">
        <v>0</v>
      </c>
      <c r="J3675" s="89">
        <v>0</v>
      </c>
      <c r="K3675" s="89">
        <v>0</v>
      </c>
      <c r="L3675" s="89">
        <v>0</v>
      </c>
      <c r="M3675" s="89">
        <v>0</v>
      </c>
      <c r="N3675" s="89">
        <v>0</v>
      </c>
      <c r="O3675" s="89">
        <v>0</v>
      </c>
      <c r="P3675" s="89">
        <v>481</v>
      </c>
      <c r="Q3675" s="89">
        <v>8335</v>
      </c>
      <c r="R3675" s="88">
        <f>VLOOKUP(P3675,NEW_TRAIN_TEST!$A$1:$M$980,13,0)</f>
        <v>2917</v>
      </c>
      <c r="S3675" s="88">
        <f>VLOOKUP(P3675,NEW_TRAIN_TEST!$A$1:$M$980,11,0)</f>
        <v>9246</v>
      </c>
      <c r="T3675" s="6">
        <f t="shared" si="114"/>
        <v>0</v>
      </c>
      <c r="U3675" s="6">
        <f t="shared" si="115"/>
        <v>0</v>
      </c>
    </row>
    <row r="3676" spans="1:21" x14ac:dyDescent="0.2">
      <c r="A3676" s="88">
        <v>3674</v>
      </c>
      <c r="B3676" s="88">
        <v>3</v>
      </c>
      <c r="C3676" s="88" t="s">
        <v>2121</v>
      </c>
      <c r="D3676" s="89" t="s">
        <v>1431</v>
      </c>
      <c r="E3676" s="89">
        <v>17</v>
      </c>
      <c r="F3676" s="89">
        <v>0</v>
      </c>
      <c r="G3676" s="89">
        <v>0</v>
      </c>
      <c r="H3676" s="89">
        <v>0</v>
      </c>
      <c r="I3676" s="89">
        <v>0</v>
      </c>
      <c r="J3676" s="89">
        <v>0</v>
      </c>
      <c r="K3676" s="89">
        <v>0</v>
      </c>
      <c r="L3676" s="89">
        <v>0</v>
      </c>
      <c r="M3676" s="89">
        <v>0</v>
      </c>
      <c r="N3676" s="89">
        <v>0</v>
      </c>
      <c r="O3676" s="89">
        <v>0</v>
      </c>
      <c r="P3676" s="89">
        <v>472</v>
      </c>
      <c r="Q3676" s="89">
        <v>8373.5</v>
      </c>
      <c r="R3676" s="88">
        <f>VLOOKUP(P3676,NEW_TRAIN_TEST!$A$1:$M$980,13,0)</f>
        <v>2649</v>
      </c>
      <c r="S3676" s="88">
        <f>VLOOKUP(P3676,NEW_TRAIN_TEST!$A$1:$M$980,11,0)</f>
        <v>8680</v>
      </c>
      <c r="T3676" s="6">
        <f t="shared" si="114"/>
        <v>0</v>
      </c>
      <c r="U3676" s="6">
        <f t="shared" si="115"/>
        <v>0</v>
      </c>
    </row>
    <row r="3677" spans="1:21" x14ac:dyDescent="0.2">
      <c r="A3677" s="88">
        <v>3675</v>
      </c>
      <c r="B3677" s="88">
        <v>3</v>
      </c>
      <c r="C3677" s="88" t="s">
        <v>2121</v>
      </c>
      <c r="D3677" s="89" t="s">
        <v>1431</v>
      </c>
      <c r="E3677" s="89">
        <v>11</v>
      </c>
      <c r="F3677" s="89">
        <v>1</v>
      </c>
      <c r="G3677" s="89">
        <v>0</v>
      </c>
      <c r="H3677" s="89">
        <v>0</v>
      </c>
      <c r="I3677" s="89">
        <v>2</v>
      </c>
      <c r="J3677" s="89">
        <v>0</v>
      </c>
      <c r="K3677" s="89">
        <v>0</v>
      </c>
      <c r="L3677" s="89">
        <v>0</v>
      </c>
      <c r="M3677" s="89">
        <v>0</v>
      </c>
      <c r="N3677" s="89">
        <v>0</v>
      </c>
      <c r="O3677" s="89">
        <v>2</v>
      </c>
      <c r="P3677" s="89">
        <v>622</v>
      </c>
      <c r="Q3677" s="89">
        <v>14046.5</v>
      </c>
      <c r="R3677" s="88">
        <f>VLOOKUP(P3677,NEW_TRAIN_TEST!$A$1:$M$980,13,0)</f>
        <v>13889</v>
      </c>
      <c r="S3677" s="88">
        <f>VLOOKUP(P3677,NEW_TRAIN_TEST!$A$1:$M$980,11,0)</f>
        <v>14369</v>
      </c>
      <c r="T3677" s="6">
        <f t="shared" si="114"/>
        <v>0</v>
      </c>
      <c r="U3677" s="6">
        <f t="shared" si="115"/>
        <v>0</v>
      </c>
    </row>
    <row r="3678" spans="1:21" x14ac:dyDescent="0.2">
      <c r="A3678" s="88">
        <v>3676</v>
      </c>
      <c r="B3678" s="88">
        <v>3</v>
      </c>
      <c r="C3678" s="88" t="s">
        <v>2121</v>
      </c>
      <c r="D3678" s="89" t="s">
        <v>1431</v>
      </c>
      <c r="E3678" s="89">
        <v>12</v>
      </c>
      <c r="F3678" s="89">
        <v>3</v>
      </c>
      <c r="G3678" s="89">
        <v>0</v>
      </c>
      <c r="H3678" s="89">
        <v>2</v>
      </c>
      <c r="I3678" s="89">
        <v>2</v>
      </c>
      <c r="J3678" s="89">
        <v>0</v>
      </c>
      <c r="K3678" s="89">
        <v>0</v>
      </c>
      <c r="L3678" s="89">
        <v>0</v>
      </c>
      <c r="M3678" s="89">
        <v>0</v>
      </c>
      <c r="N3678" s="89">
        <v>0</v>
      </c>
      <c r="O3678" s="89">
        <v>2</v>
      </c>
      <c r="P3678" s="89">
        <v>755</v>
      </c>
      <c r="Q3678" s="89">
        <v>6222</v>
      </c>
      <c r="R3678" s="88">
        <f>VLOOKUP(P3678,NEW_TRAIN_TEST!$A$1:$M$980,13,0)</f>
        <v>4697.5</v>
      </c>
      <c r="S3678" s="88">
        <f>VLOOKUP(P3678,NEW_TRAIN_TEST!$A$1:$M$980,11,0)</f>
        <v>7108</v>
      </c>
      <c r="T3678" s="6">
        <f t="shared" si="114"/>
        <v>0</v>
      </c>
      <c r="U3678" s="6">
        <f t="shared" si="115"/>
        <v>0</v>
      </c>
    </row>
    <row r="3679" spans="1:21" x14ac:dyDescent="0.2">
      <c r="A3679" s="88">
        <v>3677</v>
      </c>
      <c r="B3679" s="88">
        <v>3</v>
      </c>
      <c r="C3679" s="88" t="s">
        <v>2121</v>
      </c>
      <c r="D3679" s="89" t="s">
        <v>1431</v>
      </c>
      <c r="E3679" s="89">
        <v>3</v>
      </c>
      <c r="F3679" s="89">
        <v>2</v>
      </c>
      <c r="G3679" s="89">
        <v>1</v>
      </c>
      <c r="H3679" s="89">
        <v>2</v>
      </c>
      <c r="I3679" s="89">
        <v>2</v>
      </c>
      <c r="J3679" s="89">
        <v>0</v>
      </c>
      <c r="K3679" s="89">
        <v>0</v>
      </c>
      <c r="L3679" s="89">
        <v>0</v>
      </c>
      <c r="M3679" s="89">
        <v>0</v>
      </c>
      <c r="N3679" s="89">
        <v>0</v>
      </c>
      <c r="O3679" s="89">
        <v>2</v>
      </c>
      <c r="P3679" s="89">
        <v>658</v>
      </c>
      <c r="Q3679" s="89">
        <v>7506</v>
      </c>
      <c r="R3679" s="88">
        <f>VLOOKUP(P3679,NEW_TRAIN_TEST!$A$1:$M$980,13,0)</f>
        <v>7487</v>
      </c>
      <c r="S3679" s="88">
        <f>VLOOKUP(P3679,NEW_TRAIN_TEST!$A$1:$M$980,11,0)</f>
        <v>7765</v>
      </c>
      <c r="T3679" s="6">
        <f t="shared" si="114"/>
        <v>0</v>
      </c>
      <c r="U3679" s="6">
        <f t="shared" si="115"/>
        <v>0</v>
      </c>
    </row>
    <row r="3680" spans="1:21" x14ac:dyDescent="0.2">
      <c r="A3680" s="88">
        <v>3678</v>
      </c>
      <c r="B3680" s="88">
        <v>3</v>
      </c>
      <c r="C3680" s="88" t="s">
        <v>2121</v>
      </c>
      <c r="D3680" s="89" t="s">
        <v>1431</v>
      </c>
      <c r="E3680" s="89">
        <v>6</v>
      </c>
      <c r="F3680" s="89">
        <v>0</v>
      </c>
      <c r="G3680" s="89">
        <v>0</v>
      </c>
      <c r="H3680" s="89">
        <v>0</v>
      </c>
      <c r="I3680" s="89">
        <v>0</v>
      </c>
      <c r="J3680" s="89">
        <v>0</v>
      </c>
      <c r="K3680" s="89">
        <v>0</v>
      </c>
      <c r="L3680" s="89">
        <v>1</v>
      </c>
      <c r="M3680" s="89">
        <v>0</v>
      </c>
      <c r="N3680" s="89">
        <v>0</v>
      </c>
      <c r="O3680" s="89">
        <v>0</v>
      </c>
      <c r="P3680" s="89">
        <v>751</v>
      </c>
      <c r="Q3680" s="89">
        <v>8286.5</v>
      </c>
      <c r="R3680" s="88">
        <f>VLOOKUP(P3680,NEW_TRAIN_TEST!$A$1:$M$980,13,0)</f>
        <v>7840</v>
      </c>
      <c r="S3680" s="88">
        <f>VLOOKUP(P3680,NEW_TRAIN_TEST!$A$1:$M$980,11,0)</f>
        <v>8458</v>
      </c>
      <c r="T3680" s="6">
        <f t="shared" si="114"/>
        <v>1</v>
      </c>
      <c r="U3680" s="6">
        <f t="shared" si="115"/>
        <v>0</v>
      </c>
    </row>
    <row r="3681" spans="1:21" x14ac:dyDescent="0.2">
      <c r="A3681" s="88">
        <v>3679</v>
      </c>
      <c r="B3681" s="88">
        <v>3</v>
      </c>
      <c r="C3681" s="88" t="s">
        <v>2121</v>
      </c>
      <c r="D3681" s="89" t="s">
        <v>1431</v>
      </c>
      <c r="E3681" s="89">
        <v>4</v>
      </c>
      <c r="F3681" s="89">
        <v>0</v>
      </c>
      <c r="G3681" s="89">
        <v>0</v>
      </c>
      <c r="H3681" s="89">
        <v>0</v>
      </c>
      <c r="I3681" s="89">
        <v>0</v>
      </c>
      <c r="J3681" s="89">
        <v>0</v>
      </c>
      <c r="K3681" s="89">
        <v>0</v>
      </c>
      <c r="L3681" s="89">
        <v>0</v>
      </c>
      <c r="M3681" s="89">
        <v>0</v>
      </c>
      <c r="N3681" s="89">
        <v>0</v>
      </c>
      <c r="O3681" s="89">
        <v>0</v>
      </c>
      <c r="P3681" s="89">
        <v>519</v>
      </c>
      <c r="Q3681" s="89">
        <v>5162</v>
      </c>
      <c r="R3681" s="88">
        <f>VLOOKUP(P3681,NEW_TRAIN_TEST!$A$1:$M$980,13,0)</f>
        <v>4766</v>
      </c>
      <c r="S3681" s="88">
        <f>VLOOKUP(P3681,NEW_TRAIN_TEST!$A$1:$M$980,11,0)</f>
        <v>5353</v>
      </c>
      <c r="T3681" s="6">
        <f t="shared" si="114"/>
        <v>0</v>
      </c>
      <c r="U3681" s="6">
        <f t="shared" si="115"/>
        <v>0</v>
      </c>
    </row>
    <row r="3682" spans="1:21" x14ac:dyDescent="0.2">
      <c r="A3682" s="88">
        <v>3680</v>
      </c>
      <c r="B3682" s="88">
        <v>3</v>
      </c>
      <c r="C3682" s="88" t="s">
        <v>2121</v>
      </c>
      <c r="D3682" s="89" t="s">
        <v>1431</v>
      </c>
      <c r="E3682" s="89">
        <v>8</v>
      </c>
      <c r="F3682" s="89">
        <v>0</v>
      </c>
      <c r="G3682" s="89">
        <v>0</v>
      </c>
      <c r="H3682" s="89">
        <v>0</v>
      </c>
      <c r="I3682" s="89">
        <v>0</v>
      </c>
      <c r="J3682" s="89">
        <v>0</v>
      </c>
      <c r="K3682" s="89">
        <v>0</v>
      </c>
      <c r="L3682" s="89">
        <v>1</v>
      </c>
      <c r="M3682" s="89">
        <v>16</v>
      </c>
      <c r="N3682" s="89">
        <v>0</v>
      </c>
      <c r="O3682" s="89">
        <v>0</v>
      </c>
      <c r="P3682" s="89">
        <v>500</v>
      </c>
      <c r="Q3682" s="89">
        <v>8171.5</v>
      </c>
      <c r="R3682" s="88">
        <f>VLOOKUP(P3682,NEW_TRAIN_TEST!$A$1:$M$980,13,0)</f>
        <v>7905.5</v>
      </c>
      <c r="S3682" s="88">
        <f>VLOOKUP(P3682,NEW_TRAIN_TEST!$A$1:$M$980,11,0)</f>
        <v>8560</v>
      </c>
      <c r="T3682" s="6">
        <f t="shared" si="114"/>
        <v>1</v>
      </c>
      <c r="U3682" s="6">
        <f t="shared" si="115"/>
        <v>1</v>
      </c>
    </row>
    <row r="3683" spans="1:21" x14ac:dyDescent="0.2">
      <c r="A3683" s="88">
        <v>3681</v>
      </c>
      <c r="B3683" s="88">
        <v>3</v>
      </c>
      <c r="C3683" s="88" t="s">
        <v>2121</v>
      </c>
      <c r="D3683" s="89" t="s">
        <v>1431</v>
      </c>
      <c r="E3683" s="89">
        <v>8</v>
      </c>
      <c r="F3683" s="89">
        <v>0</v>
      </c>
      <c r="G3683" s="89">
        <v>0</v>
      </c>
      <c r="H3683" s="89">
        <v>0</v>
      </c>
      <c r="I3683" s="89">
        <v>0</v>
      </c>
      <c r="J3683" s="89">
        <v>0</v>
      </c>
      <c r="K3683" s="89">
        <v>0</v>
      </c>
      <c r="L3683" s="89">
        <v>1</v>
      </c>
      <c r="M3683" s="89">
        <v>0</v>
      </c>
      <c r="N3683" s="89">
        <v>0</v>
      </c>
      <c r="O3683" s="89">
        <v>0</v>
      </c>
      <c r="P3683" s="89">
        <v>807</v>
      </c>
      <c r="Q3683" s="89">
        <v>5467.5</v>
      </c>
      <c r="R3683" s="88">
        <f>VLOOKUP(P3683,NEW_TRAIN_TEST!$A$1:$M$980,13,0)</f>
        <v>4966</v>
      </c>
      <c r="S3683" s="88">
        <f>VLOOKUP(P3683,NEW_TRAIN_TEST!$A$1:$M$980,11,0)</f>
        <v>5899</v>
      </c>
      <c r="T3683" s="6">
        <f t="shared" si="114"/>
        <v>1</v>
      </c>
      <c r="U3683" s="6">
        <f t="shared" si="115"/>
        <v>0</v>
      </c>
    </row>
    <row r="3684" spans="1:21" x14ac:dyDescent="0.2">
      <c r="A3684" s="88">
        <v>3682</v>
      </c>
      <c r="B3684" s="88">
        <v>3</v>
      </c>
      <c r="C3684" s="88" t="s">
        <v>2121</v>
      </c>
      <c r="D3684" s="89" t="s">
        <v>1431</v>
      </c>
      <c r="E3684" s="89">
        <v>12</v>
      </c>
      <c r="F3684" s="89">
        <v>0</v>
      </c>
      <c r="G3684" s="89">
        <v>0</v>
      </c>
      <c r="H3684" s="89">
        <v>0</v>
      </c>
      <c r="I3684" s="89">
        <v>0</v>
      </c>
      <c r="J3684" s="89">
        <v>0</v>
      </c>
      <c r="K3684" s="89">
        <v>0</v>
      </c>
      <c r="L3684" s="89">
        <v>0</v>
      </c>
      <c r="M3684" s="89">
        <v>0</v>
      </c>
      <c r="N3684" s="89">
        <v>0</v>
      </c>
      <c r="O3684" s="89">
        <v>0</v>
      </c>
      <c r="P3684" s="89">
        <v>816</v>
      </c>
      <c r="Q3684" s="89">
        <v>5970</v>
      </c>
      <c r="R3684" s="88">
        <f>VLOOKUP(P3684,NEW_TRAIN_TEST!$A$1:$M$980,13,0)</f>
        <v>4943</v>
      </c>
      <c r="S3684" s="88">
        <f>VLOOKUP(P3684,NEW_TRAIN_TEST!$A$1:$M$980,11,0)</f>
        <v>6268</v>
      </c>
      <c r="T3684" s="6">
        <f t="shared" si="114"/>
        <v>0</v>
      </c>
      <c r="U3684" s="6">
        <f t="shared" si="115"/>
        <v>0</v>
      </c>
    </row>
    <row r="3685" spans="1:21" x14ac:dyDescent="0.2">
      <c r="A3685" s="88">
        <v>3683</v>
      </c>
      <c r="B3685" s="88">
        <v>3</v>
      </c>
      <c r="C3685" s="88" t="s">
        <v>2121</v>
      </c>
      <c r="D3685" s="89" t="s">
        <v>1431</v>
      </c>
      <c r="E3685" s="89">
        <v>8</v>
      </c>
      <c r="F3685" s="89">
        <v>2</v>
      </c>
      <c r="G3685" s="89">
        <v>1</v>
      </c>
      <c r="H3685" s="89">
        <v>0</v>
      </c>
      <c r="I3685" s="89">
        <v>2</v>
      </c>
      <c r="J3685" s="89">
        <v>0</v>
      </c>
      <c r="K3685" s="89">
        <v>0</v>
      </c>
      <c r="L3685" s="89">
        <v>1</v>
      </c>
      <c r="M3685" s="89">
        <v>0</v>
      </c>
      <c r="N3685" s="89">
        <v>0</v>
      </c>
      <c r="O3685" s="89">
        <v>2</v>
      </c>
      <c r="P3685" s="89">
        <v>517</v>
      </c>
      <c r="Q3685" s="89">
        <v>10045</v>
      </c>
      <c r="R3685" s="88">
        <f>VLOOKUP(P3685,NEW_TRAIN_TEST!$A$1:$M$980,13,0)</f>
        <v>9815</v>
      </c>
      <c r="S3685" s="88">
        <f>VLOOKUP(P3685,NEW_TRAIN_TEST!$A$1:$M$980,11,0)</f>
        <v>10600</v>
      </c>
      <c r="T3685" s="6">
        <f t="shared" si="114"/>
        <v>1</v>
      </c>
      <c r="U3685" s="6">
        <f t="shared" si="115"/>
        <v>0</v>
      </c>
    </row>
    <row r="3686" spans="1:21" x14ac:dyDescent="0.2">
      <c r="A3686" s="88">
        <v>3684</v>
      </c>
      <c r="B3686" s="88">
        <v>3</v>
      </c>
      <c r="C3686" s="88" t="s">
        <v>2121</v>
      </c>
      <c r="D3686" s="89" t="s">
        <v>1431</v>
      </c>
      <c r="E3686" s="89">
        <v>3</v>
      </c>
      <c r="F3686" s="89">
        <v>1</v>
      </c>
      <c r="G3686" s="89">
        <v>0</v>
      </c>
      <c r="H3686" s="89">
        <v>0</v>
      </c>
      <c r="I3686" s="89">
        <v>2</v>
      </c>
      <c r="J3686" s="89">
        <v>0</v>
      </c>
      <c r="K3686" s="89">
        <v>0</v>
      </c>
      <c r="L3686" s="89">
        <v>1</v>
      </c>
      <c r="M3686" s="89">
        <v>0</v>
      </c>
      <c r="N3686" s="89">
        <v>0</v>
      </c>
      <c r="O3686" s="89">
        <v>2</v>
      </c>
      <c r="P3686" s="89">
        <v>315</v>
      </c>
      <c r="Q3686" s="89">
        <v>7590</v>
      </c>
      <c r="R3686" s="88">
        <f>VLOOKUP(P3686,NEW_TRAIN_TEST!$A$1:$M$980,13,0)</f>
        <v>7476.5</v>
      </c>
      <c r="S3686" s="88">
        <f>VLOOKUP(P3686,NEW_TRAIN_TEST!$A$1:$M$980,11,0)</f>
        <v>7735</v>
      </c>
      <c r="T3686" s="6">
        <f t="shared" si="114"/>
        <v>1</v>
      </c>
      <c r="U3686" s="6">
        <f t="shared" si="115"/>
        <v>0</v>
      </c>
    </row>
    <row r="3687" spans="1:21" x14ac:dyDescent="0.2">
      <c r="A3687" s="88">
        <v>3685</v>
      </c>
      <c r="B3687" s="88">
        <v>3</v>
      </c>
      <c r="C3687" s="88" t="s">
        <v>2121</v>
      </c>
      <c r="D3687" s="89" t="s">
        <v>1431</v>
      </c>
      <c r="E3687" s="89">
        <v>5</v>
      </c>
      <c r="F3687" s="89">
        <v>1</v>
      </c>
      <c r="G3687" s="89">
        <v>0</v>
      </c>
      <c r="H3687" s="89">
        <v>0</v>
      </c>
      <c r="I3687" s="89">
        <v>2</v>
      </c>
      <c r="J3687" s="89">
        <v>0</v>
      </c>
      <c r="K3687" s="89">
        <v>0</v>
      </c>
      <c r="L3687" s="89">
        <v>1</v>
      </c>
      <c r="M3687" s="89">
        <v>0</v>
      </c>
      <c r="N3687" s="89">
        <v>0</v>
      </c>
      <c r="O3687" s="89">
        <v>2</v>
      </c>
      <c r="P3687" s="89">
        <v>526</v>
      </c>
      <c r="Q3687" s="89">
        <v>8291</v>
      </c>
      <c r="R3687" s="88">
        <f>VLOOKUP(P3687,NEW_TRAIN_TEST!$A$1:$M$980,13,0)</f>
        <v>8147</v>
      </c>
      <c r="S3687" s="88">
        <f>VLOOKUP(P3687,NEW_TRAIN_TEST!$A$1:$M$980,11,0)</f>
        <v>8588</v>
      </c>
      <c r="T3687" s="6">
        <f t="shared" si="114"/>
        <v>1</v>
      </c>
      <c r="U3687" s="6">
        <f t="shared" si="115"/>
        <v>0</v>
      </c>
    </row>
    <row r="3688" spans="1:21" x14ac:dyDescent="0.2">
      <c r="A3688" s="88">
        <v>3686</v>
      </c>
      <c r="B3688" s="88">
        <v>3</v>
      </c>
      <c r="C3688" s="88" t="s">
        <v>2121</v>
      </c>
      <c r="D3688" s="89" t="s">
        <v>1431</v>
      </c>
      <c r="E3688" s="89">
        <v>8</v>
      </c>
      <c r="F3688" s="89">
        <v>1</v>
      </c>
      <c r="G3688" s="89">
        <v>0</v>
      </c>
      <c r="H3688" s="89">
        <v>0</v>
      </c>
      <c r="I3688" s="89">
        <v>2</v>
      </c>
      <c r="J3688" s="89">
        <v>0</v>
      </c>
      <c r="K3688" s="89">
        <v>0</v>
      </c>
      <c r="L3688" s="89">
        <v>1</v>
      </c>
      <c r="M3688" s="89">
        <v>0</v>
      </c>
      <c r="N3688" s="89">
        <v>0</v>
      </c>
      <c r="O3688" s="89">
        <v>2</v>
      </c>
      <c r="P3688" s="89">
        <v>122</v>
      </c>
      <c r="Q3688" s="89">
        <v>4697.5</v>
      </c>
      <c r="R3688" s="88">
        <f>VLOOKUP(P3688,NEW_TRAIN_TEST!$A$1:$M$980,13,0)</f>
        <v>4555</v>
      </c>
      <c r="S3688" s="88">
        <f>VLOOKUP(P3688,NEW_TRAIN_TEST!$A$1:$M$980,11,0)</f>
        <v>4940</v>
      </c>
      <c r="T3688" s="6">
        <f t="shared" si="114"/>
        <v>1</v>
      </c>
      <c r="U3688" s="6">
        <f t="shared" si="115"/>
        <v>0</v>
      </c>
    </row>
    <row r="3689" spans="1:21" x14ac:dyDescent="0.2">
      <c r="A3689" s="88">
        <v>3687</v>
      </c>
      <c r="B3689" s="88">
        <v>3</v>
      </c>
      <c r="C3689" s="88" t="s">
        <v>2121</v>
      </c>
      <c r="D3689" s="89" t="s">
        <v>1431</v>
      </c>
      <c r="E3689" s="89">
        <v>6</v>
      </c>
      <c r="F3689" s="89">
        <v>2</v>
      </c>
      <c r="G3689" s="89">
        <v>1</v>
      </c>
      <c r="H3689" s="89">
        <v>2</v>
      </c>
      <c r="I3689" s="89">
        <v>2</v>
      </c>
      <c r="J3689" s="89">
        <v>0</v>
      </c>
      <c r="K3689" s="89">
        <v>0</v>
      </c>
      <c r="L3689" s="89">
        <v>1</v>
      </c>
      <c r="M3689" s="89">
        <v>24</v>
      </c>
      <c r="N3689" s="89">
        <v>0</v>
      </c>
      <c r="O3689" s="89">
        <v>2</v>
      </c>
      <c r="P3689" s="89">
        <v>629</v>
      </c>
      <c r="Q3689" s="89">
        <v>11700</v>
      </c>
      <c r="R3689" s="88">
        <f>VLOOKUP(P3689,NEW_TRAIN_TEST!$A$1:$M$980,13,0)</f>
        <v>11669</v>
      </c>
      <c r="S3689" s="88">
        <f>VLOOKUP(P3689,NEW_TRAIN_TEST!$A$1:$M$980,11,0)</f>
        <v>12015</v>
      </c>
      <c r="T3689" s="6">
        <f t="shared" si="114"/>
        <v>1</v>
      </c>
      <c r="U3689" s="6">
        <f t="shared" si="115"/>
        <v>1</v>
      </c>
    </row>
    <row r="3690" spans="1:21" x14ac:dyDescent="0.2">
      <c r="A3690" s="88">
        <v>3688</v>
      </c>
      <c r="B3690" s="88">
        <v>3</v>
      </c>
      <c r="C3690" s="88" t="s">
        <v>2121</v>
      </c>
      <c r="D3690" s="89" t="s">
        <v>1431</v>
      </c>
      <c r="E3690" s="89">
        <v>16</v>
      </c>
      <c r="F3690" s="89">
        <v>0</v>
      </c>
      <c r="G3690" s="89">
        <v>0</v>
      </c>
      <c r="H3690" s="89">
        <v>0</v>
      </c>
      <c r="I3690" s="89">
        <v>0</v>
      </c>
      <c r="J3690" s="89">
        <v>0</v>
      </c>
      <c r="K3690" s="89">
        <v>0</v>
      </c>
      <c r="L3690" s="89">
        <v>0</v>
      </c>
      <c r="M3690" s="89">
        <v>0</v>
      </c>
      <c r="N3690" s="89">
        <v>0</v>
      </c>
      <c r="O3690" s="89">
        <v>0</v>
      </c>
      <c r="P3690" s="89">
        <v>460</v>
      </c>
      <c r="Q3690" s="89">
        <v>8136</v>
      </c>
      <c r="R3690" s="88">
        <f>VLOOKUP(P3690,NEW_TRAIN_TEST!$A$1:$M$980,13,0)</f>
        <v>2670</v>
      </c>
      <c r="S3690" s="88">
        <f>VLOOKUP(P3690,NEW_TRAIN_TEST!$A$1:$M$980,11,0)</f>
        <v>8558</v>
      </c>
      <c r="T3690" s="6">
        <f t="shared" si="114"/>
        <v>0</v>
      </c>
      <c r="U3690" s="6">
        <f t="shared" si="115"/>
        <v>0</v>
      </c>
    </row>
    <row r="3691" spans="1:21" x14ac:dyDescent="0.2">
      <c r="A3691" s="88">
        <v>3689</v>
      </c>
      <c r="B3691" s="88">
        <v>3</v>
      </c>
      <c r="C3691" s="88" t="s">
        <v>2121</v>
      </c>
      <c r="D3691" s="89" t="s">
        <v>1431</v>
      </c>
      <c r="E3691" s="89">
        <v>4</v>
      </c>
      <c r="F3691" s="89">
        <v>3</v>
      </c>
      <c r="G3691" s="89">
        <v>0</v>
      </c>
      <c r="H3691" s="89">
        <v>2</v>
      </c>
      <c r="I3691" s="89">
        <v>2</v>
      </c>
      <c r="J3691" s="89">
        <v>0</v>
      </c>
      <c r="K3691" s="89">
        <v>0</v>
      </c>
      <c r="L3691" s="89">
        <v>0</v>
      </c>
      <c r="M3691" s="89">
        <v>0</v>
      </c>
      <c r="N3691" s="89">
        <v>0</v>
      </c>
      <c r="O3691" s="89">
        <v>2</v>
      </c>
      <c r="P3691" s="89">
        <v>79</v>
      </c>
      <c r="Q3691" s="89">
        <v>386.5</v>
      </c>
      <c r="R3691" s="88">
        <f>VLOOKUP(P3691,NEW_TRAIN_TEST!$A$1:$M$980,13,0)</f>
        <v>378</v>
      </c>
      <c r="S3691" s="88">
        <f>VLOOKUP(P3691,NEW_TRAIN_TEST!$A$1:$M$980,11,0)</f>
        <v>402</v>
      </c>
      <c r="T3691" s="6">
        <f t="shared" si="114"/>
        <v>0</v>
      </c>
      <c r="U3691" s="6">
        <f t="shared" si="115"/>
        <v>0</v>
      </c>
    </row>
    <row r="3692" spans="1:21" x14ac:dyDescent="0.2">
      <c r="A3692" s="88">
        <v>3690</v>
      </c>
      <c r="B3692" s="88">
        <v>3</v>
      </c>
      <c r="C3692" s="88" t="s">
        <v>2121</v>
      </c>
      <c r="D3692" s="89" t="s">
        <v>1431</v>
      </c>
      <c r="E3692" s="89">
        <v>0</v>
      </c>
      <c r="F3692" s="89">
        <v>1</v>
      </c>
      <c r="G3692" s="89">
        <v>0</v>
      </c>
      <c r="H3692" s="89">
        <v>0</v>
      </c>
      <c r="I3692" s="89">
        <v>1</v>
      </c>
      <c r="J3692" s="89">
        <v>0</v>
      </c>
      <c r="K3692" s="89">
        <v>0</v>
      </c>
      <c r="L3692" s="89">
        <v>0</v>
      </c>
      <c r="M3692" s="89">
        <v>0</v>
      </c>
      <c r="N3692" s="89">
        <v>0</v>
      </c>
      <c r="O3692" s="89">
        <v>0</v>
      </c>
      <c r="P3692" s="89">
        <v>531</v>
      </c>
      <c r="Q3692" s="89">
        <v>3951</v>
      </c>
      <c r="R3692" s="88">
        <f>VLOOKUP(P3692,NEW_TRAIN_TEST!$A$1:$M$980,13,0)</f>
        <v>3951</v>
      </c>
      <c r="S3692" s="88">
        <f>VLOOKUP(P3692,NEW_TRAIN_TEST!$A$1:$M$980,11,0)</f>
        <v>4487</v>
      </c>
      <c r="T3692" s="6">
        <f t="shared" si="114"/>
        <v>0</v>
      </c>
      <c r="U3692" s="6">
        <f t="shared" si="115"/>
        <v>0</v>
      </c>
    </row>
    <row r="3693" spans="1:21" x14ac:dyDescent="0.2">
      <c r="A3693" s="88">
        <v>3691</v>
      </c>
      <c r="B3693" s="88">
        <v>3</v>
      </c>
      <c r="C3693" s="88" t="s">
        <v>2121</v>
      </c>
      <c r="D3693" s="89" t="s">
        <v>1431</v>
      </c>
      <c r="E3693" s="89">
        <v>2</v>
      </c>
      <c r="F3693" s="89">
        <v>0</v>
      </c>
      <c r="G3693" s="89">
        <v>0</v>
      </c>
      <c r="H3693" s="89">
        <v>0</v>
      </c>
      <c r="I3693" s="89">
        <v>0</v>
      </c>
      <c r="J3693" s="89">
        <v>0</v>
      </c>
      <c r="K3693" s="89">
        <v>0</v>
      </c>
      <c r="L3693" s="89">
        <v>0</v>
      </c>
      <c r="M3693" s="89">
        <v>0</v>
      </c>
      <c r="N3693" s="89">
        <v>0</v>
      </c>
      <c r="O3693" s="89">
        <v>0</v>
      </c>
      <c r="P3693" s="89">
        <v>531</v>
      </c>
      <c r="Q3693" s="89">
        <v>3995</v>
      </c>
      <c r="R3693" s="88">
        <f>VLOOKUP(P3693,NEW_TRAIN_TEST!$A$1:$M$980,13,0)</f>
        <v>3951</v>
      </c>
      <c r="S3693" s="88">
        <f>VLOOKUP(P3693,NEW_TRAIN_TEST!$A$1:$M$980,11,0)</f>
        <v>4487</v>
      </c>
      <c r="T3693" s="6">
        <f t="shared" si="114"/>
        <v>0</v>
      </c>
      <c r="U3693" s="6">
        <f t="shared" si="115"/>
        <v>0</v>
      </c>
    </row>
    <row r="3694" spans="1:21" x14ac:dyDescent="0.2">
      <c r="A3694" s="88">
        <v>3692</v>
      </c>
      <c r="B3694" s="88">
        <v>3</v>
      </c>
      <c r="C3694" s="88" t="s">
        <v>2121</v>
      </c>
      <c r="D3694" s="89" t="s">
        <v>1431</v>
      </c>
      <c r="E3694" s="89">
        <v>29</v>
      </c>
      <c r="F3694" s="89">
        <v>0</v>
      </c>
      <c r="G3694" s="89">
        <v>0</v>
      </c>
      <c r="H3694" s="89">
        <v>0</v>
      </c>
      <c r="I3694" s="89">
        <v>0</v>
      </c>
      <c r="J3694" s="89">
        <v>0</v>
      </c>
      <c r="K3694" s="89">
        <v>0</v>
      </c>
      <c r="L3694" s="89">
        <v>0</v>
      </c>
      <c r="M3694" s="89">
        <v>0</v>
      </c>
      <c r="N3694" s="89">
        <v>0</v>
      </c>
      <c r="O3694" s="89">
        <v>0</v>
      </c>
      <c r="P3694" s="89">
        <v>468</v>
      </c>
      <c r="Q3694" s="89">
        <v>9540</v>
      </c>
      <c r="R3694" s="88">
        <f>VLOOKUP(P3694,NEW_TRAIN_TEST!$A$1:$M$980,13,0)</f>
        <v>3555</v>
      </c>
      <c r="S3694" s="88">
        <f>VLOOKUP(P3694,NEW_TRAIN_TEST!$A$1:$M$980,11,0)</f>
        <v>10241</v>
      </c>
      <c r="T3694" s="6">
        <f t="shared" si="114"/>
        <v>0</v>
      </c>
      <c r="U3694" s="6">
        <f t="shared" si="115"/>
        <v>0</v>
      </c>
    </row>
    <row r="3695" spans="1:21" x14ac:dyDescent="0.2">
      <c r="A3695" s="88">
        <v>3693</v>
      </c>
      <c r="B3695" s="88">
        <v>3</v>
      </c>
      <c r="C3695" s="88" t="s">
        <v>2121</v>
      </c>
      <c r="D3695" s="89" t="s">
        <v>1431</v>
      </c>
      <c r="E3695" s="89">
        <v>9</v>
      </c>
      <c r="F3695" s="89">
        <v>3</v>
      </c>
      <c r="G3695" s="89">
        <v>0</v>
      </c>
      <c r="H3695" s="89">
        <v>0</v>
      </c>
      <c r="I3695" s="89">
        <v>2</v>
      </c>
      <c r="J3695" s="89">
        <v>0</v>
      </c>
      <c r="K3695" s="89">
        <v>0</v>
      </c>
      <c r="L3695" s="89">
        <v>1</v>
      </c>
      <c r="M3695" s="89">
        <v>0</v>
      </c>
      <c r="N3695" s="89">
        <v>0</v>
      </c>
      <c r="O3695" s="89">
        <v>2</v>
      </c>
      <c r="P3695" s="89">
        <v>364</v>
      </c>
      <c r="Q3695" s="89">
        <v>7354.5</v>
      </c>
      <c r="R3695" s="88">
        <f>VLOOKUP(P3695,NEW_TRAIN_TEST!$A$1:$M$980,13,0)</f>
        <v>7157.5</v>
      </c>
      <c r="S3695" s="88">
        <f>VLOOKUP(P3695,NEW_TRAIN_TEST!$A$1:$M$980,11,0)</f>
        <v>7997</v>
      </c>
      <c r="T3695" s="6">
        <f t="shared" si="114"/>
        <v>1</v>
      </c>
      <c r="U3695" s="6">
        <f t="shared" si="115"/>
        <v>0</v>
      </c>
    </row>
    <row r="3696" spans="1:21" x14ac:dyDescent="0.2">
      <c r="A3696" s="88">
        <v>3694</v>
      </c>
      <c r="B3696" s="88">
        <v>3</v>
      </c>
      <c r="C3696" s="88" t="s">
        <v>2121</v>
      </c>
      <c r="D3696" s="89" t="s">
        <v>1431</v>
      </c>
      <c r="E3696" s="89">
        <v>0</v>
      </c>
      <c r="F3696" s="89">
        <v>2</v>
      </c>
      <c r="G3696" s="89">
        <v>1</v>
      </c>
      <c r="H3696" s="89">
        <v>2</v>
      </c>
      <c r="I3696" s="89">
        <v>2</v>
      </c>
      <c r="J3696" s="89">
        <v>0</v>
      </c>
      <c r="K3696" s="89">
        <v>0</v>
      </c>
      <c r="L3696" s="89">
        <v>0</v>
      </c>
      <c r="M3696" s="89">
        <v>0</v>
      </c>
      <c r="N3696" s="89">
        <v>0</v>
      </c>
      <c r="O3696" s="89">
        <v>2</v>
      </c>
      <c r="P3696" s="89">
        <v>630</v>
      </c>
      <c r="Q3696" s="89">
        <v>11571.5</v>
      </c>
      <c r="R3696" s="88">
        <f>VLOOKUP(P3696,NEW_TRAIN_TEST!$A$1:$M$980,13,0)</f>
        <v>11571.5</v>
      </c>
      <c r="S3696" s="88">
        <f>VLOOKUP(P3696,NEW_TRAIN_TEST!$A$1:$M$980,11,0)</f>
        <v>11901</v>
      </c>
      <c r="T3696" s="6">
        <f t="shared" si="114"/>
        <v>0</v>
      </c>
      <c r="U3696" s="6">
        <f t="shared" si="115"/>
        <v>0</v>
      </c>
    </row>
    <row r="3697" spans="1:21" x14ac:dyDescent="0.2">
      <c r="A3697" s="88">
        <v>3695</v>
      </c>
      <c r="B3697" s="88">
        <v>3</v>
      </c>
      <c r="C3697" s="88" t="s">
        <v>2121</v>
      </c>
      <c r="D3697" s="89" t="s">
        <v>1431</v>
      </c>
      <c r="E3697" s="89">
        <v>5</v>
      </c>
      <c r="F3697" s="89">
        <v>2</v>
      </c>
      <c r="G3697" s="89">
        <v>1</v>
      </c>
      <c r="H3697" s="89">
        <v>2</v>
      </c>
      <c r="I3697" s="89">
        <v>2</v>
      </c>
      <c r="J3697" s="89">
        <v>0</v>
      </c>
      <c r="K3697" s="89">
        <v>0</v>
      </c>
      <c r="L3697" s="89">
        <v>0</v>
      </c>
      <c r="M3697" s="89">
        <v>0</v>
      </c>
      <c r="N3697" s="89">
        <v>0</v>
      </c>
      <c r="O3697" s="89">
        <v>2</v>
      </c>
      <c r="P3697" s="89">
        <v>630</v>
      </c>
      <c r="Q3697" s="89">
        <v>11663.67</v>
      </c>
      <c r="R3697" s="88">
        <f>VLOOKUP(P3697,NEW_TRAIN_TEST!$A$1:$M$980,13,0)</f>
        <v>11571.5</v>
      </c>
      <c r="S3697" s="88">
        <f>VLOOKUP(P3697,NEW_TRAIN_TEST!$A$1:$M$980,11,0)</f>
        <v>11901</v>
      </c>
      <c r="T3697" s="6">
        <f t="shared" si="114"/>
        <v>0</v>
      </c>
      <c r="U3697" s="6">
        <f t="shared" si="115"/>
        <v>0</v>
      </c>
    </row>
    <row r="3698" spans="1:21" x14ac:dyDescent="0.2">
      <c r="A3698" s="88">
        <v>3696</v>
      </c>
      <c r="B3698" s="88">
        <v>3</v>
      </c>
      <c r="C3698" s="88" t="s">
        <v>2121</v>
      </c>
      <c r="D3698" s="89" t="s">
        <v>1431</v>
      </c>
      <c r="E3698" s="89">
        <v>4</v>
      </c>
      <c r="F3698" s="89">
        <v>0</v>
      </c>
      <c r="G3698" s="89">
        <v>0</v>
      </c>
      <c r="H3698" s="89">
        <v>0</v>
      </c>
      <c r="I3698" s="89">
        <v>0</v>
      </c>
      <c r="J3698" s="89">
        <v>0</v>
      </c>
      <c r="K3698" s="89">
        <v>0</v>
      </c>
      <c r="L3698" s="89">
        <v>0</v>
      </c>
      <c r="M3698" s="89">
        <v>0</v>
      </c>
      <c r="N3698" s="89">
        <v>0</v>
      </c>
      <c r="O3698" s="89">
        <v>0</v>
      </c>
      <c r="P3698" s="89">
        <v>868</v>
      </c>
      <c r="Q3698" s="89">
        <v>6628</v>
      </c>
      <c r="R3698" s="88">
        <f>VLOOKUP(P3698,NEW_TRAIN_TEST!$A$1:$M$980,13,0)</f>
        <v>5792</v>
      </c>
      <c r="S3698" s="88">
        <f>VLOOKUP(P3698,NEW_TRAIN_TEST!$A$1:$M$980,11,0)</f>
        <v>6628</v>
      </c>
      <c r="T3698" s="6">
        <f t="shared" si="114"/>
        <v>0</v>
      </c>
      <c r="U3698" s="6">
        <f t="shared" si="115"/>
        <v>0</v>
      </c>
    </row>
    <row r="3699" spans="1:21" x14ac:dyDescent="0.2">
      <c r="A3699" s="88">
        <v>3697</v>
      </c>
      <c r="B3699" s="88">
        <v>3</v>
      </c>
      <c r="C3699" s="88" t="s">
        <v>2121</v>
      </c>
      <c r="D3699" s="89" t="s">
        <v>1431</v>
      </c>
      <c r="E3699" s="89">
        <v>7</v>
      </c>
      <c r="F3699" s="89">
        <v>4</v>
      </c>
      <c r="G3699" s="89">
        <v>0</v>
      </c>
      <c r="H3699" s="89">
        <v>2</v>
      </c>
      <c r="I3699" s="89">
        <v>2</v>
      </c>
      <c r="J3699" s="89">
        <v>0</v>
      </c>
      <c r="K3699" s="89">
        <v>0</v>
      </c>
      <c r="L3699" s="89">
        <v>1</v>
      </c>
      <c r="M3699" s="89">
        <v>0</v>
      </c>
      <c r="N3699" s="89">
        <v>0</v>
      </c>
      <c r="O3699" s="89">
        <v>2</v>
      </c>
      <c r="P3699" s="89">
        <v>671</v>
      </c>
      <c r="Q3699" s="89">
        <v>10407.25</v>
      </c>
      <c r="R3699" s="88">
        <f>VLOOKUP(P3699,NEW_TRAIN_TEST!$A$1:$M$980,13,0)</f>
        <v>10262</v>
      </c>
      <c r="S3699" s="88">
        <f>VLOOKUP(P3699,NEW_TRAIN_TEST!$A$1:$M$980,11,0)</f>
        <v>10727</v>
      </c>
      <c r="T3699" s="6">
        <f t="shared" si="114"/>
        <v>1</v>
      </c>
      <c r="U3699" s="6">
        <f t="shared" si="115"/>
        <v>0</v>
      </c>
    </row>
    <row r="3700" spans="1:21" x14ac:dyDescent="0.2">
      <c r="A3700" s="88">
        <v>3698</v>
      </c>
      <c r="B3700" s="88">
        <v>3</v>
      </c>
      <c r="C3700" s="88" t="s">
        <v>2121</v>
      </c>
      <c r="D3700" s="89" t="s">
        <v>1431</v>
      </c>
      <c r="E3700" s="89">
        <v>24</v>
      </c>
      <c r="F3700" s="89">
        <v>0</v>
      </c>
      <c r="G3700" s="89">
        <v>0</v>
      </c>
      <c r="H3700" s="89">
        <v>0</v>
      </c>
      <c r="I3700" s="89">
        <v>0</v>
      </c>
      <c r="J3700" s="89">
        <v>0</v>
      </c>
      <c r="K3700" s="89">
        <v>0</v>
      </c>
      <c r="L3700" s="89">
        <v>0</v>
      </c>
      <c r="M3700" s="89">
        <v>0</v>
      </c>
      <c r="N3700" s="89">
        <v>0</v>
      </c>
      <c r="O3700" s="89">
        <v>0</v>
      </c>
      <c r="P3700" s="89">
        <v>458</v>
      </c>
      <c r="Q3700" s="89">
        <v>9877.75</v>
      </c>
      <c r="R3700" s="88">
        <f>VLOOKUP(P3700,NEW_TRAIN_TEST!$A$1:$M$980,13,0)</f>
        <v>3135</v>
      </c>
      <c r="S3700" s="88">
        <f>VLOOKUP(P3700,NEW_TRAIN_TEST!$A$1:$M$980,11,0)</f>
        <v>10305</v>
      </c>
      <c r="T3700" s="6">
        <f t="shared" si="114"/>
        <v>0</v>
      </c>
      <c r="U3700" s="6">
        <f t="shared" si="115"/>
        <v>0</v>
      </c>
    </row>
    <row r="3701" spans="1:21" x14ac:dyDescent="0.2">
      <c r="A3701" s="88">
        <v>3699</v>
      </c>
      <c r="B3701" s="88">
        <v>3</v>
      </c>
      <c r="C3701" s="88" t="s">
        <v>2121</v>
      </c>
      <c r="D3701" s="89" t="s">
        <v>1431</v>
      </c>
      <c r="E3701" s="89">
        <v>15</v>
      </c>
      <c r="F3701" s="89">
        <v>0</v>
      </c>
      <c r="G3701" s="89">
        <v>0</v>
      </c>
      <c r="H3701" s="89">
        <v>0</v>
      </c>
      <c r="I3701" s="89">
        <v>0</v>
      </c>
      <c r="J3701" s="89">
        <v>0</v>
      </c>
      <c r="K3701" s="89">
        <v>0</v>
      </c>
      <c r="L3701" s="89">
        <v>0</v>
      </c>
      <c r="M3701" s="89">
        <v>0</v>
      </c>
      <c r="N3701" s="89">
        <v>0</v>
      </c>
      <c r="O3701" s="89">
        <v>0</v>
      </c>
      <c r="P3701" s="89">
        <v>825</v>
      </c>
      <c r="Q3701" s="89">
        <v>7691</v>
      </c>
      <c r="R3701" s="88">
        <f>VLOOKUP(P3701,NEW_TRAIN_TEST!$A$1:$M$980,13,0)</f>
        <v>6935.5</v>
      </c>
      <c r="S3701" s="88">
        <f>VLOOKUP(P3701,NEW_TRAIN_TEST!$A$1:$M$980,11,0)</f>
        <v>8149</v>
      </c>
      <c r="T3701" s="6">
        <f t="shared" si="114"/>
        <v>0</v>
      </c>
      <c r="U3701" s="6">
        <f t="shared" si="115"/>
        <v>0</v>
      </c>
    </row>
    <row r="3702" spans="1:21" x14ac:dyDescent="0.2">
      <c r="A3702" s="88">
        <v>3700</v>
      </c>
      <c r="B3702" s="88">
        <v>3</v>
      </c>
      <c r="C3702" s="88" t="s">
        <v>2121</v>
      </c>
      <c r="D3702" s="89" t="s">
        <v>1431</v>
      </c>
      <c r="E3702" s="89">
        <v>5</v>
      </c>
      <c r="F3702" s="89">
        <v>1</v>
      </c>
      <c r="G3702" s="89">
        <v>0</v>
      </c>
      <c r="H3702" s="89">
        <v>0</v>
      </c>
      <c r="I3702" s="89">
        <v>2</v>
      </c>
      <c r="J3702" s="89">
        <v>0</v>
      </c>
      <c r="K3702" s="89">
        <v>0</v>
      </c>
      <c r="L3702" s="89">
        <v>1</v>
      </c>
      <c r="M3702" s="89">
        <v>0</v>
      </c>
      <c r="N3702" s="89">
        <v>0</v>
      </c>
      <c r="O3702" s="89">
        <v>2</v>
      </c>
      <c r="P3702" s="89">
        <v>825</v>
      </c>
      <c r="Q3702" s="89">
        <v>7838</v>
      </c>
      <c r="R3702" s="88">
        <f>VLOOKUP(P3702,NEW_TRAIN_TEST!$A$1:$M$980,13,0)</f>
        <v>6935.5</v>
      </c>
      <c r="S3702" s="88">
        <f>VLOOKUP(P3702,NEW_TRAIN_TEST!$A$1:$M$980,11,0)</f>
        <v>8149</v>
      </c>
      <c r="T3702" s="6">
        <f t="shared" si="114"/>
        <v>1</v>
      </c>
      <c r="U3702" s="6">
        <f t="shared" si="115"/>
        <v>0</v>
      </c>
    </row>
    <row r="3703" spans="1:21" x14ac:dyDescent="0.2">
      <c r="A3703" s="88">
        <v>3701</v>
      </c>
      <c r="B3703" s="88">
        <v>3</v>
      </c>
      <c r="C3703" s="88" t="s">
        <v>2121</v>
      </c>
      <c r="D3703" s="89" t="s">
        <v>1431</v>
      </c>
      <c r="E3703" s="89">
        <v>3</v>
      </c>
      <c r="F3703" s="89">
        <v>2</v>
      </c>
      <c r="G3703" s="89">
        <v>0</v>
      </c>
      <c r="H3703" s="89">
        <v>2</v>
      </c>
      <c r="I3703" s="89">
        <v>2</v>
      </c>
      <c r="J3703" s="89">
        <v>0</v>
      </c>
      <c r="K3703" s="89">
        <v>0</v>
      </c>
      <c r="L3703" s="89">
        <v>1</v>
      </c>
      <c r="M3703" s="89">
        <v>18</v>
      </c>
      <c r="N3703" s="89">
        <v>0</v>
      </c>
      <c r="O3703" s="89">
        <v>2</v>
      </c>
      <c r="P3703" s="89">
        <v>825</v>
      </c>
      <c r="Q3703" s="89">
        <v>7844</v>
      </c>
      <c r="R3703" s="88">
        <f>VLOOKUP(P3703,NEW_TRAIN_TEST!$A$1:$M$980,13,0)</f>
        <v>6935.5</v>
      </c>
      <c r="S3703" s="88">
        <f>VLOOKUP(P3703,NEW_TRAIN_TEST!$A$1:$M$980,11,0)</f>
        <v>8149</v>
      </c>
      <c r="T3703" s="6">
        <f t="shared" si="114"/>
        <v>1</v>
      </c>
      <c r="U3703" s="6">
        <f t="shared" si="115"/>
        <v>1</v>
      </c>
    </row>
    <row r="3704" spans="1:21" x14ac:dyDescent="0.2">
      <c r="A3704" s="88">
        <v>3702</v>
      </c>
      <c r="B3704" s="88">
        <v>3</v>
      </c>
      <c r="C3704" s="88" t="s">
        <v>2121</v>
      </c>
      <c r="D3704" s="89" t="s">
        <v>1431</v>
      </c>
      <c r="E3704" s="89">
        <v>8</v>
      </c>
      <c r="F3704" s="89">
        <v>1</v>
      </c>
      <c r="G3704" s="89">
        <v>0</v>
      </c>
      <c r="H3704" s="89">
        <v>0</v>
      </c>
      <c r="I3704" s="89">
        <v>2</v>
      </c>
      <c r="J3704" s="89">
        <v>0</v>
      </c>
      <c r="K3704" s="89">
        <v>0</v>
      </c>
      <c r="L3704" s="89">
        <v>1</v>
      </c>
      <c r="M3704" s="89">
        <v>0</v>
      </c>
      <c r="N3704" s="89">
        <v>0</v>
      </c>
      <c r="O3704" s="89">
        <v>2</v>
      </c>
      <c r="P3704" s="89">
        <v>110</v>
      </c>
      <c r="Q3704" s="89">
        <v>4165</v>
      </c>
      <c r="R3704" s="88">
        <f>VLOOKUP(P3704,NEW_TRAIN_TEST!$A$1:$M$980,13,0)</f>
        <v>3856.5</v>
      </c>
      <c r="S3704" s="88">
        <f>VLOOKUP(P3704,NEW_TRAIN_TEST!$A$1:$M$980,11,0)</f>
        <v>4301</v>
      </c>
      <c r="T3704" s="6">
        <f t="shared" si="114"/>
        <v>1</v>
      </c>
      <c r="U3704" s="6">
        <f t="shared" si="115"/>
        <v>0</v>
      </c>
    </row>
    <row r="3705" spans="1:21" x14ac:dyDescent="0.2">
      <c r="A3705" s="88">
        <v>3703</v>
      </c>
      <c r="B3705" s="88">
        <v>3</v>
      </c>
      <c r="C3705" s="88" t="s">
        <v>2121</v>
      </c>
      <c r="D3705" s="89" t="s">
        <v>1431</v>
      </c>
      <c r="E3705" s="89">
        <v>2</v>
      </c>
      <c r="F3705" s="89">
        <v>0</v>
      </c>
      <c r="G3705" s="89">
        <v>0</v>
      </c>
      <c r="H3705" s="89">
        <v>0</v>
      </c>
      <c r="I3705" s="89">
        <v>0</v>
      </c>
      <c r="J3705" s="89">
        <v>0</v>
      </c>
      <c r="K3705" s="89">
        <v>0</v>
      </c>
      <c r="L3705" s="89">
        <v>0</v>
      </c>
      <c r="M3705" s="89">
        <v>3</v>
      </c>
      <c r="N3705" s="89">
        <v>0</v>
      </c>
      <c r="O3705" s="89">
        <v>0</v>
      </c>
      <c r="P3705" s="89">
        <v>556</v>
      </c>
      <c r="Q3705" s="89">
        <v>2362</v>
      </c>
      <c r="R3705" s="88">
        <f>VLOOKUP(P3705,NEW_TRAIN_TEST!$A$1:$M$980,13,0)</f>
        <v>2253</v>
      </c>
      <c r="S3705" s="88">
        <f>VLOOKUP(P3705,NEW_TRAIN_TEST!$A$1:$M$980,11,0)</f>
        <v>2956</v>
      </c>
      <c r="T3705" s="6">
        <f t="shared" si="114"/>
        <v>0</v>
      </c>
      <c r="U3705" s="6">
        <f t="shared" si="115"/>
        <v>1</v>
      </c>
    </row>
    <row r="3706" spans="1:21" x14ac:dyDescent="0.2">
      <c r="A3706" s="88">
        <v>3704</v>
      </c>
      <c r="B3706" s="88">
        <v>3</v>
      </c>
      <c r="C3706" s="88" t="s">
        <v>2121</v>
      </c>
      <c r="D3706" s="89" t="s">
        <v>1431</v>
      </c>
      <c r="E3706" s="89">
        <v>22</v>
      </c>
      <c r="F3706" s="89">
        <v>3</v>
      </c>
      <c r="G3706" s="89">
        <v>0</v>
      </c>
      <c r="H3706" s="89">
        <v>2</v>
      </c>
      <c r="I3706" s="89">
        <v>2</v>
      </c>
      <c r="J3706" s="89">
        <v>0</v>
      </c>
      <c r="K3706" s="89">
        <v>0</v>
      </c>
      <c r="L3706" s="89">
        <v>0</v>
      </c>
      <c r="M3706" s="89">
        <v>0</v>
      </c>
      <c r="N3706" s="89">
        <v>0</v>
      </c>
      <c r="O3706" s="89">
        <v>2</v>
      </c>
      <c r="P3706" s="89">
        <v>828</v>
      </c>
      <c r="Q3706" s="89">
        <v>8101.5</v>
      </c>
      <c r="R3706" s="88">
        <f>VLOOKUP(P3706,NEW_TRAIN_TEST!$A$1:$M$980,13,0)</f>
        <v>6672</v>
      </c>
      <c r="S3706" s="88">
        <f>VLOOKUP(P3706,NEW_TRAIN_TEST!$A$1:$M$980,11,0)</f>
        <v>8855</v>
      </c>
      <c r="T3706" s="6">
        <f t="shared" si="114"/>
        <v>0</v>
      </c>
      <c r="U3706" s="6">
        <f t="shared" si="115"/>
        <v>0</v>
      </c>
    </row>
    <row r="3707" spans="1:21" x14ac:dyDescent="0.2">
      <c r="A3707" s="88">
        <v>3705</v>
      </c>
      <c r="B3707" s="88">
        <v>3</v>
      </c>
      <c r="C3707" s="88" t="s">
        <v>2121</v>
      </c>
      <c r="D3707" s="89" t="s">
        <v>1431</v>
      </c>
      <c r="E3707" s="89">
        <v>13</v>
      </c>
      <c r="F3707" s="89">
        <v>0</v>
      </c>
      <c r="G3707" s="89">
        <v>0</v>
      </c>
      <c r="H3707" s="89">
        <v>0</v>
      </c>
      <c r="I3707" s="89">
        <v>0</v>
      </c>
      <c r="J3707" s="89">
        <v>0</v>
      </c>
      <c r="K3707" s="89">
        <v>0</v>
      </c>
      <c r="L3707" s="89">
        <v>0</v>
      </c>
      <c r="M3707" s="89">
        <v>0</v>
      </c>
      <c r="N3707" s="89">
        <v>0</v>
      </c>
      <c r="O3707" s="89">
        <v>0</v>
      </c>
      <c r="P3707" s="89">
        <v>753</v>
      </c>
      <c r="Q3707" s="89">
        <v>6510</v>
      </c>
      <c r="R3707" s="88">
        <f>VLOOKUP(P3707,NEW_TRAIN_TEST!$A$1:$M$980,13,0)</f>
        <v>5048.5</v>
      </c>
      <c r="S3707" s="88">
        <f>VLOOKUP(P3707,NEW_TRAIN_TEST!$A$1:$M$980,11,0)</f>
        <v>8374</v>
      </c>
      <c r="T3707" s="6">
        <f t="shared" si="114"/>
        <v>0</v>
      </c>
      <c r="U3707" s="6">
        <f t="shared" si="115"/>
        <v>0</v>
      </c>
    </row>
    <row r="3708" spans="1:21" x14ac:dyDescent="0.2">
      <c r="A3708" s="88">
        <v>3706</v>
      </c>
      <c r="B3708" s="88">
        <v>3</v>
      </c>
      <c r="C3708" s="88" t="s">
        <v>2121</v>
      </c>
      <c r="D3708" s="89" t="s">
        <v>1431</v>
      </c>
      <c r="E3708" s="89">
        <v>5</v>
      </c>
      <c r="F3708" s="89">
        <v>1</v>
      </c>
      <c r="G3708" s="89">
        <v>0</v>
      </c>
      <c r="H3708" s="89">
        <v>0</v>
      </c>
      <c r="I3708" s="89">
        <v>2</v>
      </c>
      <c r="J3708" s="89">
        <v>0</v>
      </c>
      <c r="K3708" s="89">
        <v>0</v>
      </c>
      <c r="L3708" s="89">
        <v>1</v>
      </c>
      <c r="M3708" s="89">
        <v>0</v>
      </c>
      <c r="N3708" s="89">
        <v>0</v>
      </c>
      <c r="O3708" s="89">
        <v>2</v>
      </c>
      <c r="P3708" s="89">
        <v>625</v>
      </c>
      <c r="Q3708" s="89">
        <v>7705.75</v>
      </c>
      <c r="R3708" s="88">
        <f>VLOOKUP(P3708,NEW_TRAIN_TEST!$A$1:$M$980,13,0)</f>
        <v>7546.5</v>
      </c>
      <c r="S3708" s="88">
        <f>VLOOKUP(P3708,NEW_TRAIN_TEST!$A$1:$M$980,11,0)</f>
        <v>7909</v>
      </c>
      <c r="T3708" s="6">
        <f t="shared" si="114"/>
        <v>1</v>
      </c>
      <c r="U3708" s="6">
        <f t="shared" si="115"/>
        <v>0</v>
      </c>
    </row>
    <row r="3709" spans="1:21" x14ac:dyDescent="0.2">
      <c r="A3709" s="88">
        <v>3707</v>
      </c>
      <c r="B3709" s="88">
        <v>3</v>
      </c>
      <c r="C3709" s="88" t="s">
        <v>2121</v>
      </c>
      <c r="D3709" s="89" t="s">
        <v>1431</v>
      </c>
      <c r="E3709" s="89">
        <v>3</v>
      </c>
      <c r="F3709" s="89">
        <v>0</v>
      </c>
      <c r="G3709" s="89">
        <v>0</v>
      </c>
      <c r="H3709" s="89">
        <v>0</v>
      </c>
      <c r="I3709" s="89">
        <v>0</v>
      </c>
      <c r="J3709" s="89">
        <v>0</v>
      </c>
      <c r="K3709" s="89">
        <v>0</v>
      </c>
      <c r="L3709" s="89">
        <v>0</v>
      </c>
      <c r="M3709" s="89">
        <v>0</v>
      </c>
      <c r="N3709" s="89">
        <v>0</v>
      </c>
      <c r="O3709" s="89">
        <v>0</v>
      </c>
      <c r="P3709" s="89">
        <v>567</v>
      </c>
      <c r="Q3709" s="89">
        <v>3437.5</v>
      </c>
      <c r="R3709" s="88">
        <f>VLOOKUP(P3709,NEW_TRAIN_TEST!$A$1:$M$980,13,0)</f>
        <v>2495</v>
      </c>
      <c r="S3709" s="88">
        <f>VLOOKUP(P3709,NEW_TRAIN_TEST!$A$1:$M$980,11,0)</f>
        <v>3523</v>
      </c>
      <c r="T3709" s="6">
        <f t="shared" si="114"/>
        <v>0</v>
      </c>
      <c r="U3709" s="6">
        <f t="shared" si="115"/>
        <v>0</v>
      </c>
    </row>
    <row r="3710" spans="1:21" x14ac:dyDescent="0.2">
      <c r="A3710" s="88">
        <v>3708</v>
      </c>
      <c r="B3710" s="88">
        <v>3</v>
      </c>
      <c r="C3710" s="88" t="s">
        <v>2121</v>
      </c>
      <c r="D3710" s="89" t="s">
        <v>1431</v>
      </c>
      <c r="E3710" s="89">
        <v>3</v>
      </c>
      <c r="F3710" s="89">
        <v>0</v>
      </c>
      <c r="G3710" s="89">
        <v>0</v>
      </c>
      <c r="H3710" s="89">
        <v>0</v>
      </c>
      <c r="I3710" s="89">
        <v>0</v>
      </c>
      <c r="J3710" s="89">
        <v>0</v>
      </c>
      <c r="K3710" s="89">
        <v>0</v>
      </c>
      <c r="L3710" s="89">
        <v>0</v>
      </c>
      <c r="M3710" s="89">
        <v>0</v>
      </c>
      <c r="N3710" s="89">
        <v>0</v>
      </c>
      <c r="O3710" s="89">
        <v>0</v>
      </c>
      <c r="P3710" s="89">
        <v>613</v>
      </c>
      <c r="Q3710" s="89">
        <v>7212</v>
      </c>
      <c r="R3710" s="88">
        <f>VLOOKUP(P3710,NEW_TRAIN_TEST!$A$1:$M$980,13,0)</f>
        <v>6923</v>
      </c>
      <c r="S3710" s="88">
        <f>VLOOKUP(P3710,NEW_TRAIN_TEST!$A$1:$M$980,11,0)</f>
        <v>7669</v>
      </c>
      <c r="T3710" s="6">
        <f t="shared" si="114"/>
        <v>0</v>
      </c>
      <c r="U3710" s="6">
        <f t="shared" si="115"/>
        <v>0</v>
      </c>
    </row>
    <row r="3711" spans="1:21" x14ac:dyDescent="0.2">
      <c r="A3711" s="88">
        <v>3709</v>
      </c>
      <c r="B3711" s="88">
        <v>3</v>
      </c>
      <c r="C3711" s="88" t="s">
        <v>2121</v>
      </c>
      <c r="D3711" s="89" t="s">
        <v>1431</v>
      </c>
      <c r="E3711" s="89">
        <v>7</v>
      </c>
      <c r="F3711" s="89">
        <v>1</v>
      </c>
      <c r="G3711" s="89">
        <v>0</v>
      </c>
      <c r="H3711" s="89">
        <v>0</v>
      </c>
      <c r="I3711" s="89">
        <v>2</v>
      </c>
      <c r="J3711" s="89">
        <v>0</v>
      </c>
      <c r="K3711" s="89">
        <v>0</v>
      </c>
      <c r="L3711" s="89">
        <v>1</v>
      </c>
      <c r="M3711" s="89">
        <v>0</v>
      </c>
      <c r="N3711" s="89">
        <v>0</v>
      </c>
      <c r="O3711" s="89">
        <v>2</v>
      </c>
      <c r="P3711" s="89">
        <v>504</v>
      </c>
      <c r="Q3711" s="89">
        <v>8237.5</v>
      </c>
      <c r="R3711" s="88">
        <f>VLOOKUP(P3711,NEW_TRAIN_TEST!$A$1:$M$980,13,0)</f>
        <v>8119.5</v>
      </c>
      <c r="S3711" s="88">
        <f>VLOOKUP(P3711,NEW_TRAIN_TEST!$A$1:$M$980,11,0)</f>
        <v>8584</v>
      </c>
      <c r="T3711" s="6">
        <f t="shared" si="114"/>
        <v>1</v>
      </c>
      <c r="U3711" s="6">
        <f t="shared" si="115"/>
        <v>0</v>
      </c>
    </row>
    <row r="3712" spans="1:21" x14ac:dyDescent="0.2">
      <c r="A3712" s="88">
        <v>3710</v>
      </c>
      <c r="B3712" s="88">
        <v>3</v>
      </c>
      <c r="C3712" s="88" t="s">
        <v>2121</v>
      </c>
      <c r="D3712" s="89" t="s">
        <v>1431</v>
      </c>
      <c r="E3712" s="89">
        <v>5</v>
      </c>
      <c r="F3712" s="89">
        <v>2</v>
      </c>
      <c r="G3712" s="89">
        <v>0</v>
      </c>
      <c r="H3712" s="89">
        <v>2</v>
      </c>
      <c r="I3712" s="89">
        <v>2</v>
      </c>
      <c r="J3712" s="89">
        <v>0</v>
      </c>
      <c r="K3712" s="89">
        <v>0</v>
      </c>
      <c r="L3712" s="89">
        <v>0</v>
      </c>
      <c r="M3712" s="89">
        <v>0</v>
      </c>
      <c r="N3712" s="89">
        <v>0</v>
      </c>
      <c r="O3712" s="89">
        <v>2</v>
      </c>
      <c r="P3712" s="89">
        <v>504</v>
      </c>
      <c r="Q3712" s="89">
        <v>8319.5</v>
      </c>
      <c r="R3712" s="88">
        <f>VLOOKUP(P3712,NEW_TRAIN_TEST!$A$1:$M$980,13,0)</f>
        <v>8119.5</v>
      </c>
      <c r="S3712" s="88">
        <f>VLOOKUP(P3712,NEW_TRAIN_TEST!$A$1:$M$980,11,0)</f>
        <v>8584</v>
      </c>
      <c r="T3712" s="6">
        <f t="shared" si="114"/>
        <v>0</v>
      </c>
      <c r="U3712" s="6">
        <f t="shared" si="115"/>
        <v>0</v>
      </c>
    </row>
    <row r="3713" spans="1:21" x14ac:dyDescent="0.2">
      <c r="A3713" s="88">
        <v>3711</v>
      </c>
      <c r="B3713" s="88">
        <v>3</v>
      </c>
      <c r="C3713" s="88" t="s">
        <v>2121</v>
      </c>
      <c r="D3713" s="89" t="s">
        <v>1431</v>
      </c>
      <c r="E3713" s="89">
        <v>3</v>
      </c>
      <c r="F3713" s="89">
        <v>2</v>
      </c>
      <c r="G3713" s="89">
        <v>0</v>
      </c>
      <c r="H3713" s="89">
        <v>2</v>
      </c>
      <c r="I3713" s="89">
        <v>2</v>
      </c>
      <c r="J3713" s="89">
        <v>0</v>
      </c>
      <c r="K3713" s="89">
        <v>0</v>
      </c>
      <c r="L3713" s="89">
        <v>0</v>
      </c>
      <c r="M3713" s="89">
        <v>15</v>
      </c>
      <c r="N3713" s="89">
        <v>0</v>
      </c>
      <c r="O3713" s="89">
        <v>2</v>
      </c>
      <c r="P3713" s="89">
        <v>504</v>
      </c>
      <c r="Q3713" s="89">
        <v>8426.5</v>
      </c>
      <c r="R3713" s="88">
        <f>VLOOKUP(P3713,NEW_TRAIN_TEST!$A$1:$M$980,13,0)</f>
        <v>8119.5</v>
      </c>
      <c r="S3713" s="88">
        <f>VLOOKUP(P3713,NEW_TRAIN_TEST!$A$1:$M$980,11,0)</f>
        <v>8584</v>
      </c>
      <c r="T3713" s="6">
        <f t="shared" si="114"/>
        <v>0</v>
      </c>
      <c r="U3713" s="6">
        <f t="shared" si="115"/>
        <v>1</v>
      </c>
    </row>
    <row r="3714" spans="1:21" x14ac:dyDescent="0.2">
      <c r="A3714" s="88">
        <v>3712</v>
      </c>
      <c r="B3714" s="88">
        <v>3</v>
      </c>
      <c r="C3714" s="88" t="s">
        <v>2121</v>
      </c>
      <c r="D3714" s="89" t="s">
        <v>1431</v>
      </c>
      <c r="E3714" s="89">
        <v>18</v>
      </c>
      <c r="F3714" s="89">
        <v>0</v>
      </c>
      <c r="G3714" s="89">
        <v>0</v>
      </c>
      <c r="H3714" s="89">
        <v>0</v>
      </c>
      <c r="I3714" s="89">
        <v>0</v>
      </c>
      <c r="J3714" s="89">
        <v>0</v>
      </c>
      <c r="K3714" s="89">
        <v>0</v>
      </c>
      <c r="L3714" s="89">
        <v>0</v>
      </c>
      <c r="M3714" s="89">
        <v>0</v>
      </c>
      <c r="N3714" s="89">
        <v>0</v>
      </c>
      <c r="O3714" s="89">
        <v>0</v>
      </c>
      <c r="P3714" s="89">
        <v>456</v>
      </c>
      <c r="Q3714" s="89">
        <v>8663</v>
      </c>
      <c r="R3714" s="88">
        <f>VLOOKUP(P3714,NEW_TRAIN_TEST!$A$1:$M$980,13,0)</f>
        <v>2924</v>
      </c>
      <c r="S3714" s="88">
        <f>VLOOKUP(P3714,NEW_TRAIN_TEST!$A$1:$M$980,11,0)</f>
        <v>9112</v>
      </c>
      <c r="T3714" s="6">
        <f t="shared" si="114"/>
        <v>0</v>
      </c>
      <c r="U3714" s="6">
        <f t="shared" si="115"/>
        <v>0</v>
      </c>
    </row>
    <row r="3715" spans="1:21" x14ac:dyDescent="0.2">
      <c r="A3715" s="88">
        <v>3713</v>
      </c>
      <c r="B3715" s="88">
        <v>3</v>
      </c>
      <c r="C3715" s="88" t="s">
        <v>2121</v>
      </c>
      <c r="D3715" s="89" t="s">
        <v>1431</v>
      </c>
      <c r="E3715" s="89">
        <v>21</v>
      </c>
      <c r="F3715" s="89">
        <v>0</v>
      </c>
      <c r="G3715" s="89">
        <v>0</v>
      </c>
      <c r="H3715" s="89">
        <v>0</v>
      </c>
      <c r="I3715" s="89">
        <v>0</v>
      </c>
      <c r="J3715" s="89">
        <v>0</v>
      </c>
      <c r="K3715" s="89">
        <v>0</v>
      </c>
      <c r="L3715" s="89">
        <v>0</v>
      </c>
      <c r="M3715" s="89">
        <v>0</v>
      </c>
      <c r="N3715" s="89">
        <v>0</v>
      </c>
      <c r="O3715" s="89">
        <v>0</v>
      </c>
      <c r="P3715" s="89">
        <v>448</v>
      </c>
      <c r="Q3715" s="89">
        <v>7682</v>
      </c>
      <c r="R3715" s="88">
        <f>VLOOKUP(P3715,NEW_TRAIN_TEST!$A$1:$M$980,13,0)</f>
        <v>2773</v>
      </c>
      <c r="S3715" s="88">
        <f>VLOOKUP(P3715,NEW_TRAIN_TEST!$A$1:$M$980,11,0)</f>
        <v>8397</v>
      </c>
      <c r="T3715" s="6">
        <f t="shared" ref="T3715:T3778" si="116">IF(L3715&gt;0,1,0)</f>
        <v>0</v>
      </c>
      <c r="U3715" s="6">
        <f t="shared" ref="U3715:U3778" si="117">IF(M3715&gt;0,1,0)</f>
        <v>0</v>
      </c>
    </row>
    <row r="3716" spans="1:21" x14ac:dyDescent="0.2">
      <c r="A3716" s="88">
        <v>3714</v>
      </c>
      <c r="B3716" s="88">
        <v>3</v>
      </c>
      <c r="C3716" s="88" t="s">
        <v>2121</v>
      </c>
      <c r="D3716" s="89" t="s">
        <v>1431</v>
      </c>
      <c r="E3716" s="89">
        <v>7</v>
      </c>
      <c r="F3716" s="89">
        <v>1</v>
      </c>
      <c r="G3716" s="89">
        <v>0</v>
      </c>
      <c r="H3716" s="89">
        <v>0</v>
      </c>
      <c r="I3716" s="89">
        <v>2</v>
      </c>
      <c r="J3716" s="89">
        <v>0</v>
      </c>
      <c r="K3716" s="89">
        <v>0</v>
      </c>
      <c r="L3716" s="89">
        <v>1</v>
      </c>
      <c r="M3716" s="89">
        <v>0</v>
      </c>
      <c r="N3716" s="89">
        <v>0</v>
      </c>
      <c r="O3716" s="89">
        <v>2</v>
      </c>
      <c r="P3716" s="89">
        <v>660</v>
      </c>
      <c r="Q3716" s="89">
        <v>9355</v>
      </c>
      <c r="R3716" s="88">
        <f>VLOOKUP(P3716,NEW_TRAIN_TEST!$A$1:$M$980,13,0)</f>
        <v>9205</v>
      </c>
      <c r="S3716" s="88">
        <f>VLOOKUP(P3716,NEW_TRAIN_TEST!$A$1:$M$980,11,0)</f>
        <v>9697</v>
      </c>
      <c r="T3716" s="6">
        <f t="shared" si="116"/>
        <v>1</v>
      </c>
      <c r="U3716" s="6">
        <f t="shared" si="117"/>
        <v>0</v>
      </c>
    </row>
    <row r="3717" spans="1:21" x14ac:dyDescent="0.2">
      <c r="A3717" s="88">
        <v>3715</v>
      </c>
      <c r="B3717" s="88">
        <v>3</v>
      </c>
      <c r="C3717" s="88" t="s">
        <v>2121</v>
      </c>
      <c r="D3717" s="89" t="s">
        <v>1431</v>
      </c>
      <c r="E3717" s="89">
        <v>16</v>
      </c>
      <c r="F3717" s="89">
        <v>0</v>
      </c>
      <c r="G3717" s="89">
        <v>0</v>
      </c>
      <c r="H3717" s="89">
        <v>0</v>
      </c>
      <c r="I3717" s="89">
        <v>0</v>
      </c>
      <c r="J3717" s="89">
        <v>0</v>
      </c>
      <c r="K3717" s="89">
        <v>0</v>
      </c>
      <c r="L3717" s="89">
        <v>0</v>
      </c>
      <c r="M3717" s="89">
        <v>0</v>
      </c>
      <c r="N3717" s="89">
        <v>0</v>
      </c>
      <c r="O3717" s="89">
        <v>0</v>
      </c>
      <c r="P3717" s="89">
        <v>847</v>
      </c>
      <c r="Q3717" s="89">
        <v>12621.5</v>
      </c>
      <c r="R3717" s="88">
        <f>VLOOKUP(P3717,NEW_TRAIN_TEST!$A$1:$M$980,13,0)</f>
        <v>11535</v>
      </c>
      <c r="S3717" s="88">
        <f>VLOOKUP(P3717,NEW_TRAIN_TEST!$A$1:$M$980,11,0)</f>
        <v>12943</v>
      </c>
      <c r="T3717" s="6">
        <f t="shared" si="116"/>
        <v>0</v>
      </c>
      <c r="U3717" s="6">
        <f t="shared" si="117"/>
        <v>0</v>
      </c>
    </row>
    <row r="3718" spans="1:21" x14ac:dyDescent="0.2">
      <c r="A3718" s="88">
        <v>3716</v>
      </c>
      <c r="B3718" s="88">
        <v>3</v>
      </c>
      <c r="C3718" s="88" t="s">
        <v>2121</v>
      </c>
      <c r="D3718" s="89" t="s">
        <v>1431</v>
      </c>
      <c r="E3718" s="89">
        <v>0</v>
      </c>
      <c r="F3718" s="89">
        <v>2</v>
      </c>
      <c r="G3718" s="89">
        <v>0</v>
      </c>
      <c r="H3718" s="89">
        <v>0</v>
      </c>
      <c r="I3718" s="89">
        <v>2</v>
      </c>
      <c r="J3718" s="89">
        <v>0</v>
      </c>
      <c r="K3718" s="89">
        <v>0</v>
      </c>
      <c r="L3718" s="89">
        <v>0</v>
      </c>
      <c r="M3718" s="89">
        <v>0</v>
      </c>
      <c r="N3718" s="89">
        <v>0</v>
      </c>
      <c r="O3718" s="89">
        <v>2</v>
      </c>
      <c r="P3718" s="89">
        <v>728</v>
      </c>
      <c r="Q3718" s="89">
        <v>8054.5</v>
      </c>
      <c r="R3718" s="88">
        <f>VLOOKUP(P3718,NEW_TRAIN_TEST!$A$1:$M$980,13,0)</f>
        <v>8054.5</v>
      </c>
      <c r="S3718" s="88">
        <f>VLOOKUP(P3718,NEW_TRAIN_TEST!$A$1:$M$980,11,0)</f>
        <v>8240</v>
      </c>
      <c r="T3718" s="6">
        <f t="shared" si="116"/>
        <v>0</v>
      </c>
      <c r="U3718" s="6">
        <f t="shared" si="117"/>
        <v>0</v>
      </c>
    </row>
    <row r="3719" spans="1:21" x14ac:dyDescent="0.2">
      <c r="A3719" s="88">
        <v>3717</v>
      </c>
      <c r="B3719" s="88">
        <v>3</v>
      </c>
      <c r="C3719" s="88" t="s">
        <v>2121</v>
      </c>
      <c r="D3719" s="89" t="s">
        <v>1431</v>
      </c>
      <c r="E3719" s="89">
        <v>0</v>
      </c>
      <c r="F3719" s="89">
        <v>2</v>
      </c>
      <c r="G3719" s="89">
        <v>0</v>
      </c>
      <c r="H3719" s="89">
        <v>0</v>
      </c>
      <c r="I3719" s="89">
        <v>2</v>
      </c>
      <c r="J3719" s="89">
        <v>2</v>
      </c>
      <c r="K3719" s="89">
        <v>0</v>
      </c>
      <c r="L3719" s="89">
        <v>0</v>
      </c>
      <c r="M3719" s="89">
        <v>0</v>
      </c>
      <c r="N3719" s="89">
        <v>0</v>
      </c>
      <c r="O3719" s="89">
        <v>2</v>
      </c>
      <c r="P3719" s="89">
        <v>728</v>
      </c>
      <c r="Q3719" s="89">
        <v>8155.5</v>
      </c>
      <c r="R3719" s="88">
        <f>VLOOKUP(P3719,NEW_TRAIN_TEST!$A$1:$M$980,13,0)</f>
        <v>8054.5</v>
      </c>
      <c r="S3719" s="88">
        <f>VLOOKUP(P3719,NEW_TRAIN_TEST!$A$1:$M$980,11,0)</f>
        <v>8240</v>
      </c>
      <c r="T3719" s="6">
        <f t="shared" si="116"/>
        <v>0</v>
      </c>
      <c r="U3719" s="6">
        <f t="shared" si="117"/>
        <v>0</v>
      </c>
    </row>
    <row r="3720" spans="1:21" x14ac:dyDescent="0.2">
      <c r="A3720" s="88">
        <v>3718</v>
      </c>
      <c r="B3720" s="88">
        <v>3</v>
      </c>
      <c r="C3720" s="88" t="s">
        <v>2121</v>
      </c>
      <c r="D3720" s="89" t="s">
        <v>1431</v>
      </c>
      <c r="E3720" s="89">
        <v>0</v>
      </c>
      <c r="F3720" s="89">
        <v>4</v>
      </c>
      <c r="G3720" s="89">
        <v>2</v>
      </c>
      <c r="H3720" s="89">
        <v>0</v>
      </c>
      <c r="I3720" s="89">
        <v>2</v>
      </c>
      <c r="J3720" s="89">
        <v>0</v>
      </c>
      <c r="K3720" s="89">
        <v>0</v>
      </c>
      <c r="L3720" s="89">
        <v>0</v>
      </c>
      <c r="M3720" s="89">
        <v>0</v>
      </c>
      <c r="N3720" s="89">
        <v>0</v>
      </c>
      <c r="O3720" s="89">
        <v>2</v>
      </c>
      <c r="P3720" s="89">
        <v>728</v>
      </c>
      <c r="Q3720" s="89">
        <v>8191.75</v>
      </c>
      <c r="R3720" s="88">
        <f>VLOOKUP(P3720,NEW_TRAIN_TEST!$A$1:$M$980,13,0)</f>
        <v>8054.5</v>
      </c>
      <c r="S3720" s="88">
        <f>VLOOKUP(P3720,NEW_TRAIN_TEST!$A$1:$M$980,11,0)</f>
        <v>8240</v>
      </c>
      <c r="T3720" s="6">
        <f t="shared" si="116"/>
        <v>0</v>
      </c>
      <c r="U3720" s="6">
        <f t="shared" si="117"/>
        <v>0</v>
      </c>
    </row>
    <row r="3721" spans="1:21" x14ac:dyDescent="0.2">
      <c r="A3721" s="88">
        <v>3719</v>
      </c>
      <c r="B3721" s="88">
        <v>3</v>
      </c>
      <c r="C3721" s="88" t="s">
        <v>2121</v>
      </c>
      <c r="D3721" s="89" t="s">
        <v>1431</v>
      </c>
      <c r="E3721" s="89">
        <v>0</v>
      </c>
      <c r="F3721" s="89">
        <v>2</v>
      </c>
      <c r="G3721" s="89">
        <v>0</v>
      </c>
      <c r="H3721" s="89">
        <v>0</v>
      </c>
      <c r="I3721" s="89">
        <v>2</v>
      </c>
      <c r="J3721" s="89">
        <v>2</v>
      </c>
      <c r="K3721" s="89">
        <v>0</v>
      </c>
      <c r="L3721" s="89">
        <v>0</v>
      </c>
      <c r="M3721" s="89">
        <v>0</v>
      </c>
      <c r="N3721" s="89">
        <v>0</v>
      </c>
      <c r="O3721" s="89">
        <v>2</v>
      </c>
      <c r="P3721" s="89">
        <v>728</v>
      </c>
      <c r="Q3721" s="89">
        <v>8222</v>
      </c>
      <c r="R3721" s="88">
        <f>VLOOKUP(P3721,NEW_TRAIN_TEST!$A$1:$M$980,13,0)</f>
        <v>8054.5</v>
      </c>
      <c r="S3721" s="88">
        <f>VLOOKUP(P3721,NEW_TRAIN_TEST!$A$1:$M$980,11,0)</f>
        <v>8240</v>
      </c>
      <c r="T3721" s="6">
        <f t="shared" si="116"/>
        <v>0</v>
      </c>
      <c r="U3721" s="6">
        <f t="shared" si="117"/>
        <v>0</v>
      </c>
    </row>
    <row r="3722" spans="1:21" x14ac:dyDescent="0.2">
      <c r="A3722" s="88">
        <v>3720</v>
      </c>
      <c r="B3722" s="88">
        <v>3</v>
      </c>
      <c r="C3722" s="88" t="s">
        <v>2121</v>
      </c>
      <c r="D3722" s="89" t="s">
        <v>1431</v>
      </c>
      <c r="E3722" s="89">
        <v>12</v>
      </c>
      <c r="F3722" s="89">
        <v>4</v>
      </c>
      <c r="G3722" s="89">
        <v>2</v>
      </c>
      <c r="H3722" s="89">
        <v>2</v>
      </c>
      <c r="I3722" s="89">
        <v>2</v>
      </c>
      <c r="J3722" s="89">
        <v>0</v>
      </c>
      <c r="K3722" s="89">
        <v>0</v>
      </c>
      <c r="L3722" s="89">
        <v>1</v>
      </c>
      <c r="M3722" s="89">
        <v>0</v>
      </c>
      <c r="N3722" s="89">
        <v>0</v>
      </c>
      <c r="O3722" s="89">
        <v>2</v>
      </c>
      <c r="P3722" s="89">
        <v>352</v>
      </c>
      <c r="Q3722" s="89">
        <v>12910.5</v>
      </c>
      <c r="R3722" s="88">
        <f>VLOOKUP(P3722,NEW_TRAIN_TEST!$A$1:$M$980,13,0)</f>
        <v>12670.5</v>
      </c>
      <c r="S3722" s="88">
        <f>VLOOKUP(P3722,NEW_TRAIN_TEST!$A$1:$M$980,11,0)</f>
        <v>13413</v>
      </c>
      <c r="T3722" s="6">
        <f t="shared" si="116"/>
        <v>1</v>
      </c>
      <c r="U3722" s="6">
        <f t="shared" si="117"/>
        <v>0</v>
      </c>
    </row>
    <row r="3723" spans="1:21" x14ac:dyDescent="0.2">
      <c r="A3723" s="88">
        <v>3721</v>
      </c>
      <c r="B3723" s="88">
        <v>3</v>
      </c>
      <c r="C3723" s="88" t="s">
        <v>2121</v>
      </c>
      <c r="D3723" s="89" t="s">
        <v>1431</v>
      </c>
      <c r="E3723" s="89">
        <v>10</v>
      </c>
      <c r="F3723" s="89">
        <v>0</v>
      </c>
      <c r="G3723" s="89">
        <v>0</v>
      </c>
      <c r="H3723" s="89">
        <v>0</v>
      </c>
      <c r="I3723" s="89">
        <v>0</v>
      </c>
      <c r="J3723" s="89">
        <v>0</v>
      </c>
      <c r="K3723" s="89">
        <v>0</v>
      </c>
      <c r="L3723" s="89">
        <v>0</v>
      </c>
      <c r="M3723" s="89">
        <v>10</v>
      </c>
      <c r="N3723" s="89">
        <v>0</v>
      </c>
      <c r="O3723" s="89">
        <v>0</v>
      </c>
      <c r="P3723" s="89">
        <v>476</v>
      </c>
      <c r="Q3723" s="89">
        <v>8039.5</v>
      </c>
      <c r="R3723" s="88">
        <f>VLOOKUP(P3723,NEW_TRAIN_TEST!$A$1:$M$980,13,0)</f>
        <v>7370</v>
      </c>
      <c r="S3723" s="88">
        <f>VLOOKUP(P3723,NEW_TRAIN_TEST!$A$1:$M$980,11,0)</f>
        <v>8228</v>
      </c>
      <c r="T3723" s="6">
        <f t="shared" si="116"/>
        <v>0</v>
      </c>
      <c r="U3723" s="6">
        <f t="shared" si="117"/>
        <v>1</v>
      </c>
    </row>
    <row r="3724" spans="1:21" x14ac:dyDescent="0.2">
      <c r="A3724" s="88">
        <v>3722</v>
      </c>
      <c r="B3724" s="88">
        <v>3</v>
      </c>
      <c r="C3724" s="88" t="s">
        <v>2121</v>
      </c>
      <c r="D3724" s="89" t="s">
        <v>1431</v>
      </c>
      <c r="E3724" s="89">
        <v>29</v>
      </c>
      <c r="F3724" s="89">
        <v>0</v>
      </c>
      <c r="G3724" s="89">
        <v>0</v>
      </c>
      <c r="H3724" s="89">
        <v>0</v>
      </c>
      <c r="I3724" s="89">
        <v>0</v>
      </c>
      <c r="J3724" s="89">
        <v>0</v>
      </c>
      <c r="K3724" s="89">
        <v>0</v>
      </c>
      <c r="L3724" s="89">
        <v>0</v>
      </c>
      <c r="M3724" s="89">
        <v>0</v>
      </c>
      <c r="N3724" s="89">
        <v>0</v>
      </c>
      <c r="O3724" s="89">
        <v>0</v>
      </c>
      <c r="P3724" s="89">
        <v>477</v>
      </c>
      <c r="Q3724" s="89">
        <v>8595</v>
      </c>
      <c r="R3724" s="88">
        <f>VLOOKUP(P3724,NEW_TRAIN_TEST!$A$1:$M$980,13,0)</f>
        <v>3657</v>
      </c>
      <c r="S3724" s="88">
        <f>VLOOKUP(P3724,NEW_TRAIN_TEST!$A$1:$M$980,11,0)</f>
        <v>9604</v>
      </c>
      <c r="T3724" s="6">
        <f t="shared" si="116"/>
        <v>0</v>
      </c>
      <c r="U3724" s="6">
        <f t="shared" si="117"/>
        <v>0</v>
      </c>
    </row>
    <row r="3725" spans="1:21" x14ac:dyDescent="0.2">
      <c r="A3725" s="88">
        <v>3723</v>
      </c>
      <c r="B3725" s="88">
        <v>3</v>
      </c>
      <c r="C3725" s="88" t="s">
        <v>2121</v>
      </c>
      <c r="D3725" s="89" t="s">
        <v>1431</v>
      </c>
      <c r="E3725" s="89">
        <v>5</v>
      </c>
      <c r="F3725" s="89">
        <v>2</v>
      </c>
      <c r="G3725" s="89">
        <v>1</v>
      </c>
      <c r="H3725" s="89">
        <v>2</v>
      </c>
      <c r="I3725" s="89">
        <v>2</v>
      </c>
      <c r="J3725" s="89">
        <v>0</v>
      </c>
      <c r="K3725" s="89">
        <v>0</v>
      </c>
      <c r="L3725" s="89">
        <v>1</v>
      </c>
      <c r="M3725" s="89">
        <v>10</v>
      </c>
      <c r="N3725" s="89">
        <v>0</v>
      </c>
      <c r="O3725" s="89">
        <v>2</v>
      </c>
      <c r="P3725" s="89">
        <v>571</v>
      </c>
      <c r="Q3725" s="89">
        <v>2629</v>
      </c>
      <c r="R3725" s="88">
        <f>VLOOKUP(P3725,NEW_TRAIN_TEST!$A$1:$M$980,13,0)</f>
        <v>2441</v>
      </c>
      <c r="S3725" s="88">
        <f>VLOOKUP(P3725,NEW_TRAIN_TEST!$A$1:$M$980,11,0)</f>
        <v>3473</v>
      </c>
      <c r="T3725" s="6">
        <f t="shared" si="116"/>
        <v>1</v>
      </c>
      <c r="U3725" s="6">
        <f t="shared" si="117"/>
        <v>1</v>
      </c>
    </row>
    <row r="3726" spans="1:21" x14ac:dyDescent="0.2">
      <c r="A3726" s="88">
        <v>3724</v>
      </c>
      <c r="B3726" s="88">
        <v>3</v>
      </c>
      <c r="C3726" s="88" t="s">
        <v>2121</v>
      </c>
      <c r="D3726" s="89" t="s">
        <v>1431</v>
      </c>
      <c r="E3726" s="89">
        <v>8</v>
      </c>
      <c r="F3726" s="89">
        <v>5</v>
      </c>
      <c r="G3726" s="89">
        <v>0</v>
      </c>
      <c r="H3726" s="89">
        <v>2</v>
      </c>
      <c r="I3726" s="89">
        <v>2</v>
      </c>
      <c r="J3726" s="89">
        <v>0</v>
      </c>
      <c r="K3726" s="89">
        <v>0</v>
      </c>
      <c r="L3726" s="89">
        <v>1</v>
      </c>
      <c r="M3726" s="89">
        <v>0</v>
      </c>
      <c r="N3726" s="89">
        <v>0</v>
      </c>
      <c r="O3726" s="89">
        <v>2</v>
      </c>
      <c r="P3726" s="89">
        <v>514</v>
      </c>
      <c r="Q3726" s="89">
        <v>9925</v>
      </c>
      <c r="R3726" s="88">
        <f>VLOOKUP(P3726,NEW_TRAIN_TEST!$A$1:$M$980,13,0)</f>
        <v>9724.5</v>
      </c>
      <c r="S3726" s="88">
        <f>VLOOKUP(P3726,NEW_TRAIN_TEST!$A$1:$M$980,11,0)</f>
        <v>10478</v>
      </c>
      <c r="T3726" s="6">
        <f t="shared" si="116"/>
        <v>1</v>
      </c>
      <c r="U3726" s="6">
        <f t="shared" si="117"/>
        <v>0</v>
      </c>
    </row>
    <row r="3727" spans="1:21" x14ac:dyDescent="0.2">
      <c r="A3727" s="88">
        <v>3725</v>
      </c>
      <c r="B3727" s="88">
        <v>3</v>
      </c>
      <c r="C3727" s="88" t="s">
        <v>2121</v>
      </c>
      <c r="D3727" s="89" t="s">
        <v>1431</v>
      </c>
      <c r="E3727" s="89">
        <v>4</v>
      </c>
      <c r="F3727" s="89">
        <v>0</v>
      </c>
      <c r="G3727" s="89">
        <v>0</v>
      </c>
      <c r="H3727" s="89">
        <v>0</v>
      </c>
      <c r="I3727" s="89">
        <v>0</v>
      </c>
      <c r="J3727" s="89">
        <v>0</v>
      </c>
      <c r="K3727" s="89">
        <v>0</v>
      </c>
      <c r="L3727" s="89">
        <v>0</v>
      </c>
      <c r="M3727" s="89">
        <v>0</v>
      </c>
      <c r="N3727" s="89">
        <v>0</v>
      </c>
      <c r="O3727" s="89">
        <v>0</v>
      </c>
      <c r="P3727" s="89">
        <v>5</v>
      </c>
      <c r="Q3727" s="89">
        <v>4968</v>
      </c>
      <c r="R3727" s="88">
        <f>VLOOKUP(P3727,NEW_TRAIN_TEST!$A$1:$M$980,13,0)</f>
        <v>4898.5</v>
      </c>
      <c r="S3727" s="88">
        <f>VLOOKUP(P3727,NEW_TRAIN_TEST!$A$1:$M$980,11,0)</f>
        <v>5024</v>
      </c>
      <c r="T3727" s="6">
        <f t="shared" si="116"/>
        <v>0</v>
      </c>
      <c r="U3727" s="6">
        <f t="shared" si="117"/>
        <v>0</v>
      </c>
    </row>
    <row r="3728" spans="1:21" x14ac:dyDescent="0.2">
      <c r="A3728" s="88">
        <v>3726</v>
      </c>
      <c r="B3728" s="88">
        <v>3</v>
      </c>
      <c r="C3728" s="88" t="s">
        <v>2121</v>
      </c>
      <c r="D3728" s="89" t="s">
        <v>1431</v>
      </c>
      <c r="E3728" s="89">
        <v>3</v>
      </c>
      <c r="F3728" s="89">
        <v>0</v>
      </c>
      <c r="G3728" s="89">
        <v>0</v>
      </c>
      <c r="H3728" s="89">
        <v>0</v>
      </c>
      <c r="I3728" s="89">
        <v>0</v>
      </c>
      <c r="J3728" s="89">
        <v>0</v>
      </c>
      <c r="K3728" s="89">
        <v>0</v>
      </c>
      <c r="L3728" s="89">
        <v>1</v>
      </c>
      <c r="M3728" s="89">
        <v>11</v>
      </c>
      <c r="N3728" s="89">
        <v>0</v>
      </c>
      <c r="O3728" s="89">
        <v>0</v>
      </c>
      <c r="P3728" s="89">
        <v>574</v>
      </c>
      <c r="Q3728" s="89">
        <v>2242</v>
      </c>
      <c r="R3728" s="88">
        <f>VLOOKUP(P3728,NEW_TRAIN_TEST!$A$1:$M$980,13,0)</f>
        <v>2080.5</v>
      </c>
      <c r="S3728" s="88">
        <f>VLOOKUP(P3728,NEW_TRAIN_TEST!$A$1:$M$980,11,0)</f>
        <v>2868</v>
      </c>
      <c r="T3728" s="6">
        <f t="shared" si="116"/>
        <v>1</v>
      </c>
      <c r="U3728" s="6">
        <f t="shared" si="117"/>
        <v>1</v>
      </c>
    </row>
    <row r="3729" spans="1:21" x14ac:dyDescent="0.2">
      <c r="A3729" s="88">
        <v>3727</v>
      </c>
      <c r="B3729" s="88">
        <v>3</v>
      </c>
      <c r="C3729" s="88" t="s">
        <v>2121</v>
      </c>
      <c r="D3729" s="89" t="s">
        <v>1431</v>
      </c>
      <c r="E3729" s="89">
        <v>5</v>
      </c>
      <c r="F3729" s="89">
        <v>1</v>
      </c>
      <c r="G3729" s="89">
        <v>0</v>
      </c>
      <c r="H3729" s="89">
        <v>0</v>
      </c>
      <c r="I3729" s="89">
        <v>2</v>
      </c>
      <c r="J3729" s="89">
        <v>0</v>
      </c>
      <c r="K3729" s="89">
        <v>0</v>
      </c>
      <c r="L3729" s="89">
        <v>1</v>
      </c>
      <c r="M3729" s="89">
        <v>0</v>
      </c>
      <c r="N3729" s="89">
        <v>0</v>
      </c>
      <c r="O3729" s="89">
        <v>2</v>
      </c>
      <c r="P3729" s="89">
        <v>204</v>
      </c>
      <c r="Q3729" s="89">
        <v>3729.5</v>
      </c>
      <c r="R3729" s="88">
        <f>VLOOKUP(P3729,NEW_TRAIN_TEST!$A$1:$M$980,13,0)</f>
        <v>3633</v>
      </c>
      <c r="S3729" s="88">
        <f>VLOOKUP(P3729,NEW_TRAIN_TEST!$A$1:$M$980,11,0)</f>
        <v>4382</v>
      </c>
      <c r="T3729" s="6">
        <f t="shared" si="116"/>
        <v>1</v>
      </c>
      <c r="U3729" s="6">
        <f t="shared" si="117"/>
        <v>0</v>
      </c>
    </row>
    <row r="3730" spans="1:21" x14ac:dyDescent="0.2">
      <c r="A3730" s="88">
        <v>3728</v>
      </c>
      <c r="B3730" s="88">
        <v>3</v>
      </c>
      <c r="C3730" s="88" t="s">
        <v>2121</v>
      </c>
      <c r="D3730" s="89" t="s">
        <v>1431</v>
      </c>
      <c r="E3730" s="89">
        <v>8</v>
      </c>
      <c r="F3730" s="89">
        <v>1</v>
      </c>
      <c r="G3730" s="89">
        <v>1</v>
      </c>
      <c r="H3730" s="89">
        <v>0</v>
      </c>
      <c r="I3730" s="89">
        <v>2</v>
      </c>
      <c r="J3730" s="89">
        <v>0</v>
      </c>
      <c r="K3730" s="89">
        <v>0</v>
      </c>
      <c r="L3730" s="89">
        <v>1</v>
      </c>
      <c r="M3730" s="89">
        <v>0</v>
      </c>
      <c r="N3730" s="89">
        <v>0</v>
      </c>
      <c r="O3730" s="89">
        <v>2</v>
      </c>
      <c r="P3730" s="89">
        <v>380</v>
      </c>
      <c r="Q3730" s="89">
        <v>6615.5</v>
      </c>
      <c r="R3730" s="88">
        <f>VLOOKUP(P3730,NEW_TRAIN_TEST!$A$1:$M$980,13,0)</f>
        <v>6477.5</v>
      </c>
      <c r="S3730" s="88">
        <f>VLOOKUP(P3730,NEW_TRAIN_TEST!$A$1:$M$980,11,0)</f>
        <v>7313</v>
      </c>
      <c r="T3730" s="6">
        <f t="shared" si="116"/>
        <v>1</v>
      </c>
      <c r="U3730" s="6">
        <f t="shared" si="117"/>
        <v>0</v>
      </c>
    </row>
    <row r="3731" spans="1:21" x14ac:dyDescent="0.2">
      <c r="A3731" s="88">
        <v>3729</v>
      </c>
      <c r="B3731" s="88">
        <v>3</v>
      </c>
      <c r="C3731" s="88" t="s">
        <v>2121</v>
      </c>
      <c r="D3731" s="89" t="s">
        <v>1431</v>
      </c>
      <c r="E3731" s="89">
        <v>23</v>
      </c>
      <c r="F3731" s="89">
        <v>0</v>
      </c>
      <c r="G3731" s="89">
        <v>0</v>
      </c>
      <c r="H3731" s="89">
        <v>0</v>
      </c>
      <c r="I3731" s="89">
        <v>0</v>
      </c>
      <c r="J3731" s="89">
        <v>0</v>
      </c>
      <c r="K3731" s="89">
        <v>0</v>
      </c>
      <c r="L3731" s="89">
        <v>0</v>
      </c>
      <c r="M3731" s="89">
        <v>0</v>
      </c>
      <c r="N3731" s="89">
        <v>0</v>
      </c>
      <c r="O3731" s="89">
        <v>0</v>
      </c>
      <c r="P3731" s="89">
        <v>463</v>
      </c>
      <c r="Q3731" s="89">
        <v>8956</v>
      </c>
      <c r="R3731" s="88">
        <f>VLOOKUP(P3731,NEW_TRAIN_TEST!$A$1:$M$980,13,0)</f>
        <v>3159</v>
      </c>
      <c r="S3731" s="88">
        <f>VLOOKUP(P3731,NEW_TRAIN_TEST!$A$1:$M$980,11,0)</f>
        <v>9666</v>
      </c>
      <c r="T3731" s="6">
        <f t="shared" si="116"/>
        <v>0</v>
      </c>
      <c r="U3731" s="6">
        <f t="shared" si="117"/>
        <v>0</v>
      </c>
    </row>
    <row r="3732" spans="1:21" x14ac:dyDescent="0.2">
      <c r="A3732" s="88">
        <v>3730</v>
      </c>
      <c r="B3732" s="88">
        <v>3</v>
      </c>
      <c r="C3732" s="88" t="s">
        <v>2121</v>
      </c>
      <c r="D3732" s="89" t="s">
        <v>1431</v>
      </c>
      <c r="E3732" s="89">
        <v>22</v>
      </c>
      <c r="F3732" s="89">
        <v>0</v>
      </c>
      <c r="G3732" s="89">
        <v>0</v>
      </c>
      <c r="H3732" s="89">
        <v>0</v>
      </c>
      <c r="I3732" s="89">
        <v>0</v>
      </c>
      <c r="J3732" s="89">
        <v>0</v>
      </c>
      <c r="K3732" s="89">
        <v>0</v>
      </c>
      <c r="L3732" s="89">
        <v>0</v>
      </c>
      <c r="M3732" s="89">
        <v>0</v>
      </c>
      <c r="N3732" s="89">
        <v>0</v>
      </c>
      <c r="O3732" s="89">
        <v>0</v>
      </c>
      <c r="P3732" s="89">
        <v>471</v>
      </c>
      <c r="Q3732" s="89">
        <v>8072</v>
      </c>
      <c r="R3732" s="88">
        <f>VLOOKUP(P3732,NEW_TRAIN_TEST!$A$1:$M$980,13,0)</f>
        <v>3164</v>
      </c>
      <c r="S3732" s="88">
        <f>VLOOKUP(P3732,NEW_TRAIN_TEST!$A$1:$M$980,11,0)</f>
        <v>9232</v>
      </c>
      <c r="T3732" s="6">
        <f t="shared" si="116"/>
        <v>0</v>
      </c>
      <c r="U3732" s="6">
        <f t="shared" si="117"/>
        <v>0</v>
      </c>
    </row>
    <row r="3733" spans="1:21" x14ac:dyDescent="0.2">
      <c r="A3733" s="88">
        <v>3731</v>
      </c>
      <c r="B3733" s="88">
        <v>3</v>
      </c>
      <c r="C3733" s="88" t="s">
        <v>2121</v>
      </c>
      <c r="D3733" s="89" t="s">
        <v>1431</v>
      </c>
      <c r="E3733" s="89">
        <v>17</v>
      </c>
      <c r="F3733" s="89">
        <v>0</v>
      </c>
      <c r="G3733" s="89">
        <v>0</v>
      </c>
      <c r="H3733" s="89">
        <v>0</v>
      </c>
      <c r="I3733" s="89">
        <v>0</v>
      </c>
      <c r="J3733" s="89">
        <v>0</v>
      </c>
      <c r="K3733" s="89">
        <v>0</v>
      </c>
      <c r="L3733" s="89">
        <v>0</v>
      </c>
      <c r="M3733" s="89">
        <v>0</v>
      </c>
      <c r="N3733" s="89">
        <v>0</v>
      </c>
      <c r="O3733" s="89">
        <v>0</v>
      </c>
      <c r="P3733" s="89">
        <v>599</v>
      </c>
      <c r="Q3733" s="89">
        <v>13206.5</v>
      </c>
      <c r="R3733" s="88">
        <f>VLOOKUP(P3733,NEW_TRAIN_TEST!$A$1:$M$980,13,0)</f>
        <v>13091.5</v>
      </c>
      <c r="S3733" s="88">
        <f>VLOOKUP(P3733,NEW_TRAIN_TEST!$A$1:$M$980,11,0)</f>
        <v>13779</v>
      </c>
      <c r="T3733" s="6">
        <f t="shared" si="116"/>
        <v>0</v>
      </c>
      <c r="U3733" s="6">
        <f t="shared" si="117"/>
        <v>0</v>
      </c>
    </row>
    <row r="3734" spans="1:21" x14ac:dyDescent="0.2">
      <c r="A3734" s="88">
        <v>3732</v>
      </c>
      <c r="B3734" s="88">
        <v>3</v>
      </c>
      <c r="C3734" s="88" t="s">
        <v>2121</v>
      </c>
      <c r="D3734" s="89" t="s">
        <v>1431</v>
      </c>
      <c r="E3734" s="89">
        <v>13</v>
      </c>
      <c r="F3734" s="89">
        <v>2</v>
      </c>
      <c r="G3734" s="89">
        <v>2</v>
      </c>
      <c r="H3734" s="89">
        <v>0</v>
      </c>
      <c r="I3734" s="89">
        <v>2</v>
      </c>
      <c r="J3734" s="89">
        <v>0</v>
      </c>
      <c r="K3734" s="89">
        <v>0</v>
      </c>
      <c r="L3734" s="89">
        <v>0</v>
      </c>
      <c r="M3734" s="89">
        <v>0</v>
      </c>
      <c r="N3734" s="89">
        <v>0</v>
      </c>
      <c r="O3734" s="89">
        <v>2</v>
      </c>
      <c r="P3734" s="89">
        <v>24</v>
      </c>
      <c r="Q3734" s="89">
        <v>7311</v>
      </c>
      <c r="R3734" s="88">
        <f>VLOOKUP(P3734,NEW_TRAIN_TEST!$A$1:$M$980,13,0)</f>
        <v>7176</v>
      </c>
      <c r="S3734" s="88">
        <f>VLOOKUP(P3734,NEW_TRAIN_TEST!$A$1:$M$980,11,0)</f>
        <v>7612</v>
      </c>
      <c r="T3734" s="6">
        <f t="shared" si="116"/>
        <v>0</v>
      </c>
      <c r="U3734" s="6">
        <f t="shared" si="117"/>
        <v>0</v>
      </c>
    </row>
    <row r="3735" spans="1:21" x14ac:dyDescent="0.2">
      <c r="A3735" s="88">
        <v>3733</v>
      </c>
      <c r="B3735" s="88">
        <v>3</v>
      </c>
      <c r="C3735" s="88" t="s">
        <v>2121</v>
      </c>
      <c r="D3735" s="89" t="s">
        <v>1431</v>
      </c>
      <c r="E3735" s="89">
        <v>16</v>
      </c>
      <c r="F3735" s="89">
        <v>3</v>
      </c>
      <c r="G3735" s="89">
        <v>0</v>
      </c>
      <c r="H3735" s="89">
        <v>0</v>
      </c>
      <c r="I3735" s="89">
        <v>2</v>
      </c>
      <c r="J3735" s="89">
        <v>2</v>
      </c>
      <c r="K3735" s="89">
        <v>0</v>
      </c>
      <c r="L3735" s="89">
        <v>0</v>
      </c>
      <c r="M3735" s="89">
        <v>0</v>
      </c>
      <c r="N3735" s="89">
        <v>0</v>
      </c>
      <c r="O3735" s="89">
        <v>2</v>
      </c>
      <c r="P3735" s="89">
        <v>248</v>
      </c>
      <c r="Q3735" s="89">
        <v>15663.5</v>
      </c>
      <c r="R3735" s="88">
        <f>VLOOKUP(P3735,NEW_TRAIN_TEST!$A$1:$M$980,13,0)</f>
        <v>15552</v>
      </c>
      <c r="S3735" s="88">
        <f>VLOOKUP(P3735,NEW_TRAIN_TEST!$A$1:$M$980,11,0)</f>
        <v>16228</v>
      </c>
      <c r="T3735" s="6">
        <f t="shared" si="116"/>
        <v>0</v>
      </c>
      <c r="U3735" s="6">
        <f t="shared" si="117"/>
        <v>0</v>
      </c>
    </row>
    <row r="3736" spans="1:21" x14ac:dyDescent="0.2">
      <c r="A3736" s="88">
        <v>3734</v>
      </c>
      <c r="B3736" s="88">
        <v>3</v>
      </c>
      <c r="C3736" s="88" t="s">
        <v>2121</v>
      </c>
      <c r="D3736" s="89" t="s">
        <v>1431</v>
      </c>
      <c r="E3736" s="89">
        <v>7</v>
      </c>
      <c r="F3736" s="89">
        <v>3</v>
      </c>
      <c r="G3736" s="89">
        <v>1</v>
      </c>
      <c r="H3736" s="89">
        <v>0</v>
      </c>
      <c r="I3736" s="89">
        <v>2</v>
      </c>
      <c r="J3736" s="89">
        <v>0</v>
      </c>
      <c r="K3736" s="89">
        <v>0</v>
      </c>
      <c r="L3736" s="89">
        <v>0</v>
      </c>
      <c r="M3736" s="89">
        <v>0</v>
      </c>
      <c r="N3736" s="89">
        <v>0</v>
      </c>
      <c r="O3736" s="89">
        <v>2</v>
      </c>
      <c r="P3736" s="89">
        <v>357</v>
      </c>
      <c r="Q3736" s="89">
        <v>7435</v>
      </c>
      <c r="R3736" s="88">
        <f>VLOOKUP(P3736,NEW_TRAIN_TEST!$A$1:$M$980,13,0)</f>
        <v>7314</v>
      </c>
      <c r="S3736" s="88">
        <f>VLOOKUP(P3736,NEW_TRAIN_TEST!$A$1:$M$980,11,0)</f>
        <v>7809</v>
      </c>
      <c r="T3736" s="6">
        <f t="shared" si="116"/>
        <v>0</v>
      </c>
      <c r="U3736" s="6">
        <f t="shared" si="117"/>
        <v>0</v>
      </c>
    </row>
    <row r="3737" spans="1:21" x14ac:dyDescent="0.2">
      <c r="A3737" s="88">
        <v>3735</v>
      </c>
      <c r="B3737" s="88">
        <v>3</v>
      </c>
      <c r="C3737" s="88" t="s">
        <v>2121</v>
      </c>
      <c r="D3737" s="89" t="s">
        <v>1431</v>
      </c>
      <c r="E3737" s="89">
        <v>5</v>
      </c>
      <c r="F3737" s="89">
        <v>1</v>
      </c>
      <c r="G3737" s="89">
        <v>0</v>
      </c>
      <c r="H3737" s="89">
        <v>0</v>
      </c>
      <c r="I3737" s="89">
        <v>2</v>
      </c>
      <c r="J3737" s="89">
        <v>0</v>
      </c>
      <c r="K3737" s="89">
        <v>0</v>
      </c>
      <c r="L3737" s="89">
        <v>1</v>
      </c>
      <c r="M3737" s="89">
        <v>0</v>
      </c>
      <c r="N3737" s="89">
        <v>0</v>
      </c>
      <c r="O3737" s="89">
        <v>2</v>
      </c>
      <c r="P3737" s="89">
        <v>522</v>
      </c>
      <c r="Q3737" s="89">
        <v>8442</v>
      </c>
      <c r="R3737" s="88">
        <f>VLOOKUP(P3737,NEW_TRAIN_TEST!$A$1:$M$980,13,0)</f>
        <v>8314.5</v>
      </c>
      <c r="S3737" s="88">
        <f>VLOOKUP(P3737,NEW_TRAIN_TEST!$A$1:$M$980,11,0)</f>
        <v>9028</v>
      </c>
      <c r="T3737" s="6">
        <f t="shared" si="116"/>
        <v>1</v>
      </c>
      <c r="U3737" s="6">
        <f t="shared" si="117"/>
        <v>0</v>
      </c>
    </row>
    <row r="3738" spans="1:21" x14ac:dyDescent="0.2">
      <c r="A3738" s="88">
        <v>3736</v>
      </c>
      <c r="B3738" s="88">
        <v>3</v>
      </c>
      <c r="C3738" s="88" t="s">
        <v>2121</v>
      </c>
      <c r="D3738" s="89" t="s">
        <v>1431</v>
      </c>
      <c r="E3738" s="89">
        <v>0</v>
      </c>
      <c r="F3738" s="89">
        <v>0</v>
      </c>
      <c r="G3738" s="89">
        <v>0</v>
      </c>
      <c r="H3738" s="89">
        <v>0</v>
      </c>
      <c r="I3738" s="89">
        <v>0</v>
      </c>
      <c r="J3738" s="89">
        <v>0</v>
      </c>
      <c r="K3738" s="89">
        <v>0</v>
      </c>
      <c r="L3738" s="89">
        <v>0</v>
      </c>
      <c r="M3738" s="89">
        <v>0</v>
      </c>
      <c r="N3738" s="89">
        <v>1</v>
      </c>
      <c r="O3738" s="89">
        <v>0</v>
      </c>
      <c r="P3738" s="89">
        <v>597</v>
      </c>
      <c r="Q3738" s="89">
        <v>5380</v>
      </c>
      <c r="R3738" s="88">
        <f>VLOOKUP(P3738,NEW_TRAIN_TEST!$A$1:$M$980,13,0)</f>
        <v>5380</v>
      </c>
      <c r="S3738" s="88">
        <f>VLOOKUP(P3738,NEW_TRAIN_TEST!$A$1:$M$980,11,0)</f>
        <v>5380</v>
      </c>
      <c r="T3738" s="6">
        <f t="shared" si="116"/>
        <v>0</v>
      </c>
      <c r="U3738" s="6">
        <f t="shared" si="117"/>
        <v>0</v>
      </c>
    </row>
    <row r="3739" spans="1:21" x14ac:dyDescent="0.2">
      <c r="A3739" s="88">
        <v>3737</v>
      </c>
      <c r="B3739" s="88">
        <v>3</v>
      </c>
      <c r="C3739" s="88" t="s">
        <v>2121</v>
      </c>
      <c r="D3739" s="89" t="s">
        <v>1431</v>
      </c>
      <c r="E3739" s="89">
        <v>2</v>
      </c>
      <c r="F3739" s="89">
        <v>0</v>
      </c>
      <c r="G3739" s="89">
        <v>0</v>
      </c>
      <c r="H3739" s="89">
        <v>0</v>
      </c>
      <c r="I3739" s="89">
        <v>0</v>
      </c>
      <c r="J3739" s="89">
        <v>0</v>
      </c>
      <c r="K3739" s="89">
        <v>0</v>
      </c>
      <c r="L3739" s="89">
        <v>0</v>
      </c>
      <c r="M3739" s="89">
        <v>0</v>
      </c>
      <c r="N3739" s="89">
        <v>0</v>
      </c>
      <c r="O3739" s="89">
        <v>0</v>
      </c>
      <c r="P3739" s="89">
        <v>598</v>
      </c>
      <c r="Q3739" s="89">
        <v>8174.67</v>
      </c>
      <c r="R3739" s="88">
        <f>VLOOKUP(P3739,NEW_TRAIN_TEST!$A$1:$M$980,13,0)</f>
        <v>7756</v>
      </c>
      <c r="S3739" s="88">
        <f>VLOOKUP(P3739,NEW_TRAIN_TEST!$A$1:$M$980,11,0)</f>
        <v>8196</v>
      </c>
      <c r="T3739" s="6">
        <f t="shared" si="116"/>
        <v>0</v>
      </c>
      <c r="U3739" s="6">
        <f t="shared" si="117"/>
        <v>0</v>
      </c>
    </row>
    <row r="3740" spans="1:21" x14ac:dyDescent="0.2">
      <c r="A3740" s="88">
        <v>3738</v>
      </c>
      <c r="B3740" s="88">
        <v>3</v>
      </c>
      <c r="C3740" s="88" t="s">
        <v>2121</v>
      </c>
      <c r="D3740" s="89" t="s">
        <v>1431</v>
      </c>
      <c r="E3740" s="89">
        <v>6</v>
      </c>
      <c r="F3740" s="89">
        <v>1</v>
      </c>
      <c r="G3740" s="89">
        <v>0</v>
      </c>
      <c r="H3740" s="89">
        <v>0</v>
      </c>
      <c r="I3740" s="89">
        <v>2</v>
      </c>
      <c r="J3740" s="89">
        <v>0</v>
      </c>
      <c r="K3740" s="89">
        <v>0</v>
      </c>
      <c r="L3740" s="89">
        <v>1</v>
      </c>
      <c r="M3740" s="89">
        <v>0</v>
      </c>
      <c r="N3740" s="89">
        <v>0</v>
      </c>
      <c r="O3740" s="89">
        <v>2</v>
      </c>
      <c r="P3740" s="89">
        <v>647</v>
      </c>
      <c r="Q3740" s="89">
        <v>10544.5</v>
      </c>
      <c r="R3740" s="88">
        <f>VLOOKUP(P3740,NEW_TRAIN_TEST!$A$1:$M$980,13,0)</f>
        <v>10321.5</v>
      </c>
      <c r="S3740" s="88">
        <f>VLOOKUP(P3740,NEW_TRAIN_TEST!$A$1:$M$980,11,0)</f>
        <v>11207</v>
      </c>
      <c r="T3740" s="6">
        <f t="shared" si="116"/>
        <v>1</v>
      </c>
      <c r="U3740" s="6">
        <f t="shared" si="117"/>
        <v>0</v>
      </c>
    </row>
    <row r="3741" spans="1:21" x14ac:dyDescent="0.2">
      <c r="A3741" s="88">
        <v>3739</v>
      </c>
      <c r="B3741" s="88">
        <v>3</v>
      </c>
      <c r="C3741" s="88" t="s">
        <v>2121</v>
      </c>
      <c r="D3741" s="89" t="s">
        <v>1431</v>
      </c>
      <c r="E3741" s="89">
        <v>6</v>
      </c>
      <c r="F3741" s="89">
        <v>1</v>
      </c>
      <c r="G3741" s="89">
        <v>0</v>
      </c>
      <c r="H3741" s="89">
        <v>0</v>
      </c>
      <c r="I3741" s="89">
        <v>2</v>
      </c>
      <c r="J3741" s="89">
        <v>0</v>
      </c>
      <c r="K3741" s="89">
        <v>0</v>
      </c>
      <c r="L3741" s="89">
        <v>1</v>
      </c>
      <c r="M3741" s="89">
        <v>0</v>
      </c>
      <c r="N3741" s="89">
        <v>0</v>
      </c>
      <c r="O3741" s="89">
        <v>2</v>
      </c>
      <c r="P3741" s="89">
        <v>600</v>
      </c>
      <c r="Q3741" s="89">
        <v>11150</v>
      </c>
      <c r="R3741" s="88">
        <f>VLOOKUP(P3741,NEW_TRAIN_TEST!$A$1:$M$980,13,0)</f>
        <v>11115.5</v>
      </c>
      <c r="S3741" s="88">
        <f>VLOOKUP(P3741,NEW_TRAIN_TEST!$A$1:$M$980,11,0)</f>
        <v>11235</v>
      </c>
      <c r="T3741" s="6">
        <f t="shared" si="116"/>
        <v>1</v>
      </c>
      <c r="U3741" s="6">
        <f t="shared" si="117"/>
        <v>0</v>
      </c>
    </row>
    <row r="3742" spans="1:21" x14ac:dyDescent="0.2">
      <c r="A3742" s="88">
        <v>3740</v>
      </c>
      <c r="B3742" s="88">
        <v>3</v>
      </c>
      <c r="C3742" s="88" t="s">
        <v>2121</v>
      </c>
      <c r="D3742" s="89" t="s">
        <v>1431</v>
      </c>
      <c r="E3742" s="89">
        <v>5</v>
      </c>
      <c r="F3742" s="89">
        <v>0</v>
      </c>
      <c r="G3742" s="89">
        <v>0</v>
      </c>
      <c r="H3742" s="89">
        <v>0</v>
      </c>
      <c r="I3742" s="89">
        <v>0</v>
      </c>
      <c r="J3742" s="89">
        <v>0</v>
      </c>
      <c r="K3742" s="89">
        <v>0</v>
      </c>
      <c r="L3742" s="89">
        <v>1</v>
      </c>
      <c r="M3742" s="89">
        <v>0</v>
      </c>
      <c r="N3742" s="89">
        <v>0</v>
      </c>
      <c r="O3742" s="89">
        <v>0</v>
      </c>
      <c r="P3742" s="89">
        <v>600</v>
      </c>
      <c r="Q3742" s="89">
        <v>11214</v>
      </c>
      <c r="R3742" s="88">
        <f>VLOOKUP(P3742,NEW_TRAIN_TEST!$A$1:$M$980,13,0)</f>
        <v>11115.5</v>
      </c>
      <c r="S3742" s="88">
        <f>VLOOKUP(P3742,NEW_TRAIN_TEST!$A$1:$M$980,11,0)</f>
        <v>11235</v>
      </c>
      <c r="T3742" s="6">
        <f t="shared" si="116"/>
        <v>1</v>
      </c>
      <c r="U3742" s="6">
        <f t="shared" si="117"/>
        <v>0</v>
      </c>
    </row>
    <row r="3743" spans="1:21" x14ac:dyDescent="0.2">
      <c r="A3743" s="88">
        <v>3741</v>
      </c>
      <c r="B3743" s="88">
        <v>3</v>
      </c>
      <c r="C3743" s="88" t="s">
        <v>2121</v>
      </c>
      <c r="D3743" s="89" t="s">
        <v>1431</v>
      </c>
      <c r="E3743" s="89">
        <v>4</v>
      </c>
      <c r="F3743" s="89">
        <v>0</v>
      </c>
      <c r="G3743" s="89">
        <v>0</v>
      </c>
      <c r="H3743" s="89">
        <v>0</v>
      </c>
      <c r="I3743" s="89">
        <v>0</v>
      </c>
      <c r="J3743" s="89">
        <v>0</v>
      </c>
      <c r="K3743" s="89">
        <v>0</v>
      </c>
      <c r="L3743" s="89">
        <v>0</v>
      </c>
      <c r="M3743" s="89">
        <v>13</v>
      </c>
      <c r="N3743" s="89">
        <v>0</v>
      </c>
      <c r="O3743" s="89">
        <v>0</v>
      </c>
      <c r="P3743" s="89">
        <v>600</v>
      </c>
      <c r="Q3743" s="89">
        <v>11222</v>
      </c>
      <c r="R3743" s="88">
        <f>VLOOKUP(P3743,NEW_TRAIN_TEST!$A$1:$M$980,13,0)</f>
        <v>11115.5</v>
      </c>
      <c r="S3743" s="88">
        <f>VLOOKUP(P3743,NEW_TRAIN_TEST!$A$1:$M$980,11,0)</f>
        <v>11235</v>
      </c>
      <c r="T3743" s="6">
        <f t="shared" si="116"/>
        <v>0</v>
      </c>
      <c r="U3743" s="6">
        <f t="shared" si="117"/>
        <v>1</v>
      </c>
    </row>
    <row r="3744" spans="1:21" x14ac:dyDescent="0.2">
      <c r="A3744" s="88">
        <v>3742</v>
      </c>
      <c r="B3744" s="88">
        <v>3</v>
      </c>
      <c r="C3744" s="88" t="s">
        <v>2121</v>
      </c>
      <c r="D3744" s="89" t="s">
        <v>1431</v>
      </c>
      <c r="E3744" s="89">
        <v>17</v>
      </c>
      <c r="F3744" s="89">
        <v>2</v>
      </c>
      <c r="G3744" s="89">
        <v>0</v>
      </c>
      <c r="H3744" s="89">
        <v>2</v>
      </c>
      <c r="I3744" s="89">
        <v>2</v>
      </c>
      <c r="J3744" s="89">
        <v>0</v>
      </c>
      <c r="K3744" s="89">
        <v>0</v>
      </c>
      <c r="L3744" s="89">
        <v>0</v>
      </c>
      <c r="M3744" s="89">
        <v>0</v>
      </c>
      <c r="N3744" s="89">
        <v>0</v>
      </c>
      <c r="O3744" s="89">
        <v>2</v>
      </c>
      <c r="P3744" s="89">
        <v>120</v>
      </c>
      <c r="Q3744" s="89">
        <v>4483</v>
      </c>
      <c r="R3744" s="88">
        <f>VLOOKUP(P3744,NEW_TRAIN_TEST!$A$1:$M$980,13,0)</f>
        <v>4306.5</v>
      </c>
      <c r="S3744" s="88">
        <f>VLOOKUP(P3744,NEW_TRAIN_TEST!$A$1:$M$980,11,0)</f>
        <v>4676</v>
      </c>
      <c r="T3744" s="6">
        <f t="shared" si="116"/>
        <v>0</v>
      </c>
      <c r="U3744" s="6">
        <f t="shared" si="117"/>
        <v>0</v>
      </c>
    </row>
    <row r="3745" spans="1:21" x14ac:dyDescent="0.2">
      <c r="A3745" s="88">
        <v>3743</v>
      </c>
      <c r="B3745" s="88">
        <v>3</v>
      </c>
      <c r="C3745" s="88" t="s">
        <v>2121</v>
      </c>
      <c r="D3745" s="89" t="s">
        <v>1431</v>
      </c>
      <c r="E3745" s="89">
        <v>2</v>
      </c>
      <c r="F3745" s="89">
        <v>0</v>
      </c>
      <c r="G3745" s="89">
        <v>0</v>
      </c>
      <c r="H3745" s="89">
        <v>0</v>
      </c>
      <c r="I3745" s="89">
        <v>0</v>
      </c>
      <c r="J3745" s="89">
        <v>0</v>
      </c>
      <c r="K3745" s="89">
        <v>0</v>
      </c>
      <c r="L3745" s="89">
        <v>0</v>
      </c>
      <c r="M3745" s="89">
        <v>0</v>
      </c>
      <c r="N3745" s="89">
        <v>0</v>
      </c>
      <c r="O3745" s="89">
        <v>0</v>
      </c>
      <c r="P3745" s="89">
        <v>602</v>
      </c>
      <c r="Q3745" s="89">
        <v>4719</v>
      </c>
      <c r="R3745" s="88">
        <f>VLOOKUP(P3745,NEW_TRAIN_TEST!$A$1:$M$980,13,0)</f>
        <v>4370</v>
      </c>
      <c r="S3745" s="88">
        <f>VLOOKUP(P3745,NEW_TRAIN_TEST!$A$1:$M$980,11,0)</f>
        <v>4719</v>
      </c>
      <c r="T3745" s="6">
        <f t="shared" si="116"/>
        <v>0</v>
      </c>
      <c r="U3745" s="6">
        <f t="shared" si="117"/>
        <v>0</v>
      </c>
    </row>
    <row r="3746" spans="1:21" x14ac:dyDescent="0.2">
      <c r="A3746" s="88">
        <v>3744</v>
      </c>
      <c r="B3746" s="88">
        <v>3</v>
      </c>
      <c r="C3746" s="88" t="s">
        <v>2121</v>
      </c>
      <c r="D3746" s="89" t="s">
        <v>1431</v>
      </c>
      <c r="E3746" s="89">
        <v>5</v>
      </c>
      <c r="F3746" s="89">
        <v>1</v>
      </c>
      <c r="G3746" s="89">
        <v>0</v>
      </c>
      <c r="H3746" s="89">
        <v>0</v>
      </c>
      <c r="I3746" s="89">
        <v>2</v>
      </c>
      <c r="J3746" s="89">
        <v>0</v>
      </c>
      <c r="K3746" s="89">
        <v>0</v>
      </c>
      <c r="L3746" s="89">
        <v>0</v>
      </c>
      <c r="M3746" s="89">
        <v>0</v>
      </c>
      <c r="N3746" s="89">
        <v>0</v>
      </c>
      <c r="O3746" s="89">
        <v>2</v>
      </c>
      <c r="P3746" s="89">
        <v>62</v>
      </c>
      <c r="Q3746" s="89">
        <v>328</v>
      </c>
      <c r="R3746" s="88">
        <f>VLOOKUP(P3746,NEW_TRAIN_TEST!$A$1:$M$980,13,0)</f>
        <v>318.5</v>
      </c>
      <c r="S3746" s="88">
        <f>VLOOKUP(P3746,NEW_TRAIN_TEST!$A$1:$M$980,11,0)</f>
        <v>338</v>
      </c>
      <c r="T3746" s="6">
        <f t="shared" si="116"/>
        <v>0</v>
      </c>
      <c r="U3746" s="6">
        <f t="shared" si="117"/>
        <v>0</v>
      </c>
    </row>
    <row r="3747" spans="1:21" x14ac:dyDescent="0.2">
      <c r="A3747" s="88">
        <v>3745</v>
      </c>
      <c r="B3747" s="88">
        <v>3</v>
      </c>
      <c r="C3747" s="88" t="s">
        <v>2121</v>
      </c>
      <c r="D3747" s="89" t="s">
        <v>1431</v>
      </c>
      <c r="E3747" s="89">
        <v>11</v>
      </c>
      <c r="F3747" s="89">
        <v>2</v>
      </c>
      <c r="G3747" s="89">
        <v>0</v>
      </c>
      <c r="H3747" s="89">
        <v>0</v>
      </c>
      <c r="I3747" s="89">
        <v>2</v>
      </c>
      <c r="J3747" s="89">
        <v>0</v>
      </c>
      <c r="K3747" s="89">
        <v>0</v>
      </c>
      <c r="L3747" s="89">
        <v>0</v>
      </c>
      <c r="M3747" s="89">
        <v>0</v>
      </c>
      <c r="N3747" s="89">
        <v>0</v>
      </c>
      <c r="O3747" s="89">
        <v>2</v>
      </c>
      <c r="P3747" s="89">
        <v>376</v>
      </c>
      <c r="Q3747" s="89">
        <v>8204</v>
      </c>
      <c r="R3747" s="88">
        <f>VLOOKUP(P3747,NEW_TRAIN_TEST!$A$1:$M$980,13,0)</f>
        <v>8021.5</v>
      </c>
      <c r="S3747" s="88">
        <f>VLOOKUP(P3747,NEW_TRAIN_TEST!$A$1:$M$980,11,0)</f>
        <v>8588</v>
      </c>
      <c r="T3747" s="6">
        <f t="shared" si="116"/>
        <v>0</v>
      </c>
      <c r="U3747" s="6">
        <f t="shared" si="117"/>
        <v>0</v>
      </c>
    </row>
    <row r="3748" spans="1:21" x14ac:dyDescent="0.2">
      <c r="A3748" s="88">
        <v>3746</v>
      </c>
      <c r="B3748" s="88">
        <v>3</v>
      </c>
      <c r="C3748" s="88" t="s">
        <v>2121</v>
      </c>
      <c r="D3748" s="89" t="s">
        <v>1431</v>
      </c>
      <c r="E3748" s="89">
        <v>11</v>
      </c>
      <c r="F3748" s="89">
        <v>4</v>
      </c>
      <c r="G3748" s="89">
        <v>0</v>
      </c>
      <c r="H3748" s="89">
        <v>2</v>
      </c>
      <c r="I3748" s="89">
        <v>2</v>
      </c>
      <c r="J3748" s="89">
        <v>0</v>
      </c>
      <c r="K3748" s="89">
        <v>0</v>
      </c>
      <c r="L3748" s="89">
        <v>1</v>
      </c>
      <c r="M3748" s="89">
        <v>0</v>
      </c>
      <c r="N3748" s="89">
        <v>0</v>
      </c>
      <c r="O3748" s="89">
        <v>2</v>
      </c>
      <c r="P3748" s="89">
        <v>376</v>
      </c>
      <c r="Q3748" s="89">
        <v>8260</v>
      </c>
      <c r="R3748" s="88">
        <f>VLOOKUP(P3748,NEW_TRAIN_TEST!$A$1:$M$980,13,0)</f>
        <v>8021.5</v>
      </c>
      <c r="S3748" s="88">
        <f>VLOOKUP(P3748,NEW_TRAIN_TEST!$A$1:$M$980,11,0)</f>
        <v>8588</v>
      </c>
      <c r="T3748" s="6">
        <f t="shared" si="116"/>
        <v>1</v>
      </c>
      <c r="U3748" s="6">
        <f t="shared" si="117"/>
        <v>0</v>
      </c>
    </row>
    <row r="3749" spans="1:21" x14ac:dyDescent="0.2">
      <c r="A3749" s="88">
        <v>3747</v>
      </c>
      <c r="B3749" s="88">
        <v>3</v>
      </c>
      <c r="C3749" s="88" t="s">
        <v>2121</v>
      </c>
      <c r="D3749" s="89" t="s">
        <v>1431</v>
      </c>
      <c r="E3749" s="89">
        <v>0</v>
      </c>
      <c r="F3749" s="89">
        <v>6</v>
      </c>
      <c r="G3749" s="89">
        <v>0</v>
      </c>
      <c r="H3749" s="89">
        <v>0</v>
      </c>
      <c r="I3749" s="89">
        <v>2</v>
      </c>
      <c r="J3749" s="89">
        <v>0</v>
      </c>
      <c r="K3749" s="89">
        <v>0</v>
      </c>
      <c r="L3749" s="89">
        <v>1</v>
      </c>
      <c r="M3749" s="89">
        <v>0</v>
      </c>
      <c r="N3749" s="89">
        <v>0</v>
      </c>
      <c r="O3749" s="89">
        <v>2</v>
      </c>
      <c r="P3749" s="89">
        <v>376</v>
      </c>
      <c r="Q3749" s="89">
        <v>8260</v>
      </c>
      <c r="R3749" s="88">
        <f>VLOOKUP(P3749,NEW_TRAIN_TEST!$A$1:$M$980,13,0)</f>
        <v>8021.5</v>
      </c>
      <c r="S3749" s="88">
        <f>VLOOKUP(P3749,NEW_TRAIN_TEST!$A$1:$M$980,11,0)</f>
        <v>8588</v>
      </c>
      <c r="T3749" s="6">
        <f t="shared" si="116"/>
        <v>1</v>
      </c>
      <c r="U3749" s="6">
        <f t="shared" si="117"/>
        <v>0</v>
      </c>
    </row>
    <row r="3750" spans="1:21" x14ac:dyDescent="0.2">
      <c r="A3750" s="88">
        <v>3748</v>
      </c>
      <c r="B3750" s="88">
        <v>3</v>
      </c>
      <c r="C3750" s="88" t="s">
        <v>2121</v>
      </c>
      <c r="D3750" s="89" t="s">
        <v>1431</v>
      </c>
      <c r="E3750" s="89">
        <v>0</v>
      </c>
      <c r="F3750" s="89">
        <v>4</v>
      </c>
      <c r="G3750" s="89">
        <v>1</v>
      </c>
      <c r="H3750" s="89">
        <v>2</v>
      </c>
      <c r="I3750" s="89">
        <v>1</v>
      </c>
      <c r="J3750" s="89">
        <v>0</v>
      </c>
      <c r="K3750" s="89">
        <v>0</v>
      </c>
      <c r="L3750" s="89">
        <v>0</v>
      </c>
      <c r="M3750" s="89">
        <v>26</v>
      </c>
      <c r="N3750" s="89">
        <v>0</v>
      </c>
      <c r="O3750" s="89">
        <v>0</v>
      </c>
      <c r="P3750" s="89">
        <v>376</v>
      </c>
      <c r="Q3750" s="89">
        <v>8281.33</v>
      </c>
      <c r="R3750" s="88">
        <f>VLOOKUP(P3750,NEW_TRAIN_TEST!$A$1:$M$980,13,0)</f>
        <v>8021.5</v>
      </c>
      <c r="S3750" s="88">
        <f>VLOOKUP(P3750,NEW_TRAIN_TEST!$A$1:$M$980,11,0)</f>
        <v>8588</v>
      </c>
      <c r="T3750" s="6">
        <f t="shared" si="116"/>
        <v>0</v>
      </c>
      <c r="U3750" s="6">
        <f t="shared" si="117"/>
        <v>1</v>
      </c>
    </row>
    <row r="3751" spans="1:21" x14ac:dyDescent="0.2">
      <c r="A3751" s="88">
        <v>3749</v>
      </c>
      <c r="B3751" s="88">
        <v>3</v>
      </c>
      <c r="C3751" s="88" t="s">
        <v>2121</v>
      </c>
      <c r="D3751" s="89" t="s">
        <v>1431</v>
      </c>
      <c r="E3751" s="89">
        <v>0</v>
      </c>
      <c r="F3751" s="89">
        <v>4</v>
      </c>
      <c r="G3751" s="89">
        <v>1</v>
      </c>
      <c r="H3751" s="89">
        <v>0</v>
      </c>
      <c r="I3751" s="89">
        <v>2</v>
      </c>
      <c r="J3751" s="89">
        <v>0</v>
      </c>
      <c r="K3751" s="89">
        <v>0</v>
      </c>
      <c r="L3751" s="89">
        <v>0</v>
      </c>
      <c r="M3751" s="89">
        <v>0</v>
      </c>
      <c r="N3751" s="89">
        <v>0</v>
      </c>
      <c r="O3751" s="89">
        <v>2</v>
      </c>
      <c r="P3751" s="89">
        <v>376</v>
      </c>
      <c r="Q3751" s="89">
        <v>8282.83</v>
      </c>
      <c r="R3751" s="88">
        <f>VLOOKUP(P3751,NEW_TRAIN_TEST!$A$1:$M$980,13,0)</f>
        <v>8021.5</v>
      </c>
      <c r="S3751" s="88">
        <f>VLOOKUP(P3751,NEW_TRAIN_TEST!$A$1:$M$980,11,0)</f>
        <v>8588</v>
      </c>
      <c r="T3751" s="6">
        <f t="shared" si="116"/>
        <v>0</v>
      </c>
      <c r="U3751" s="6">
        <f t="shared" si="117"/>
        <v>0</v>
      </c>
    </row>
    <row r="3752" spans="1:21" x14ac:dyDescent="0.2">
      <c r="A3752" s="88">
        <v>3750</v>
      </c>
      <c r="B3752" s="88">
        <v>3</v>
      </c>
      <c r="C3752" s="88" t="s">
        <v>2121</v>
      </c>
      <c r="D3752" s="89" t="s">
        <v>1431</v>
      </c>
      <c r="E3752" s="89">
        <v>0</v>
      </c>
      <c r="F3752" s="89">
        <v>4</v>
      </c>
      <c r="G3752" s="89">
        <v>0</v>
      </c>
      <c r="H3752" s="89">
        <v>2</v>
      </c>
      <c r="I3752" s="89">
        <v>1</v>
      </c>
      <c r="J3752" s="89">
        <v>0</v>
      </c>
      <c r="K3752" s="89">
        <v>0</v>
      </c>
      <c r="L3752" s="89">
        <v>0</v>
      </c>
      <c r="M3752" s="89">
        <v>0</v>
      </c>
      <c r="N3752" s="89">
        <v>0</v>
      </c>
      <c r="O3752" s="89">
        <v>0</v>
      </c>
      <c r="P3752" s="89">
        <v>376</v>
      </c>
      <c r="Q3752" s="89">
        <v>8285.33</v>
      </c>
      <c r="R3752" s="88">
        <f>VLOOKUP(P3752,NEW_TRAIN_TEST!$A$1:$M$980,13,0)</f>
        <v>8021.5</v>
      </c>
      <c r="S3752" s="88">
        <f>VLOOKUP(P3752,NEW_TRAIN_TEST!$A$1:$M$980,11,0)</f>
        <v>8588</v>
      </c>
      <c r="T3752" s="6">
        <f t="shared" si="116"/>
        <v>0</v>
      </c>
      <c r="U3752" s="6">
        <f t="shared" si="117"/>
        <v>0</v>
      </c>
    </row>
    <row r="3753" spans="1:21" x14ac:dyDescent="0.2">
      <c r="A3753" s="88">
        <v>3751</v>
      </c>
      <c r="B3753" s="88">
        <v>3</v>
      </c>
      <c r="C3753" s="88" t="s">
        <v>2121</v>
      </c>
      <c r="D3753" s="89" t="s">
        <v>1431</v>
      </c>
      <c r="E3753" s="89">
        <v>4</v>
      </c>
      <c r="F3753" s="89">
        <v>5</v>
      </c>
      <c r="G3753" s="89">
        <v>4</v>
      </c>
      <c r="H3753" s="89">
        <v>0</v>
      </c>
      <c r="I3753" s="89">
        <v>1</v>
      </c>
      <c r="J3753" s="89">
        <v>0</v>
      </c>
      <c r="K3753" s="89">
        <v>0</v>
      </c>
      <c r="L3753" s="89">
        <v>1</v>
      </c>
      <c r="M3753" s="89">
        <v>26</v>
      </c>
      <c r="N3753" s="89">
        <v>0</v>
      </c>
      <c r="O3753" s="89">
        <v>0</v>
      </c>
      <c r="P3753" s="89">
        <v>376</v>
      </c>
      <c r="Q3753" s="89">
        <v>8291.25</v>
      </c>
      <c r="R3753" s="88">
        <f>VLOOKUP(P3753,NEW_TRAIN_TEST!$A$1:$M$980,13,0)</f>
        <v>8021.5</v>
      </c>
      <c r="S3753" s="88">
        <f>VLOOKUP(P3753,NEW_TRAIN_TEST!$A$1:$M$980,11,0)</f>
        <v>8588</v>
      </c>
      <c r="T3753" s="6">
        <f t="shared" si="116"/>
        <v>1</v>
      </c>
      <c r="U3753" s="6">
        <f t="shared" si="117"/>
        <v>1</v>
      </c>
    </row>
    <row r="3754" spans="1:21" x14ac:dyDescent="0.2">
      <c r="A3754" s="88">
        <v>3752</v>
      </c>
      <c r="B3754" s="88">
        <v>3</v>
      </c>
      <c r="C3754" s="88" t="s">
        <v>2121</v>
      </c>
      <c r="D3754" s="89" t="s">
        <v>1431</v>
      </c>
      <c r="E3754" s="89">
        <v>3</v>
      </c>
      <c r="F3754" s="89">
        <v>5</v>
      </c>
      <c r="G3754" s="89">
        <v>5</v>
      </c>
      <c r="H3754" s="89">
        <v>0</v>
      </c>
      <c r="I3754" s="89">
        <v>2</v>
      </c>
      <c r="J3754" s="89">
        <v>0</v>
      </c>
      <c r="K3754" s="89">
        <v>0</v>
      </c>
      <c r="L3754" s="89">
        <v>1</v>
      </c>
      <c r="M3754" s="89">
        <v>0</v>
      </c>
      <c r="N3754" s="89">
        <v>0</v>
      </c>
      <c r="O3754" s="89">
        <v>2</v>
      </c>
      <c r="P3754" s="89">
        <v>376</v>
      </c>
      <c r="Q3754" s="89">
        <v>8311.92</v>
      </c>
      <c r="R3754" s="88">
        <f>VLOOKUP(P3754,NEW_TRAIN_TEST!$A$1:$M$980,13,0)</f>
        <v>8021.5</v>
      </c>
      <c r="S3754" s="88">
        <f>VLOOKUP(P3754,NEW_TRAIN_TEST!$A$1:$M$980,11,0)</f>
        <v>8588</v>
      </c>
      <c r="T3754" s="6">
        <f t="shared" si="116"/>
        <v>1</v>
      </c>
      <c r="U3754" s="6">
        <f t="shared" si="117"/>
        <v>0</v>
      </c>
    </row>
    <row r="3755" spans="1:21" x14ac:dyDescent="0.2">
      <c r="A3755" s="88">
        <v>3753</v>
      </c>
      <c r="B3755" s="88">
        <v>3</v>
      </c>
      <c r="C3755" s="88" t="s">
        <v>2121</v>
      </c>
      <c r="D3755" s="89" t="s">
        <v>1431</v>
      </c>
      <c r="E3755" s="89">
        <v>7</v>
      </c>
      <c r="F3755" s="89">
        <v>1</v>
      </c>
      <c r="G3755" s="89">
        <v>0</v>
      </c>
      <c r="H3755" s="89">
        <v>0</v>
      </c>
      <c r="I3755" s="89">
        <v>2</v>
      </c>
      <c r="J3755" s="89">
        <v>0</v>
      </c>
      <c r="K3755" s="89">
        <v>0</v>
      </c>
      <c r="L3755" s="89">
        <v>1</v>
      </c>
      <c r="M3755" s="89">
        <v>0</v>
      </c>
      <c r="N3755" s="89">
        <v>0</v>
      </c>
      <c r="O3755" s="89">
        <v>2</v>
      </c>
      <c r="P3755" s="89">
        <v>605</v>
      </c>
      <c r="Q3755" s="89">
        <v>7634.5</v>
      </c>
      <c r="R3755" s="88">
        <f>VLOOKUP(P3755,NEW_TRAIN_TEST!$A$1:$M$980,13,0)</f>
        <v>7307</v>
      </c>
      <c r="S3755" s="88">
        <f>VLOOKUP(P3755,NEW_TRAIN_TEST!$A$1:$M$980,11,0)</f>
        <v>7836</v>
      </c>
      <c r="T3755" s="6">
        <f t="shared" si="116"/>
        <v>1</v>
      </c>
      <c r="U3755" s="6">
        <f t="shared" si="117"/>
        <v>0</v>
      </c>
    </row>
    <row r="3756" spans="1:21" x14ac:dyDescent="0.2">
      <c r="A3756" s="88">
        <v>3754</v>
      </c>
      <c r="B3756" s="88">
        <v>3</v>
      </c>
      <c r="C3756" s="88" t="s">
        <v>2121</v>
      </c>
      <c r="D3756" s="89" t="s">
        <v>1431</v>
      </c>
      <c r="E3756" s="89">
        <v>12</v>
      </c>
      <c r="F3756" s="89">
        <v>0</v>
      </c>
      <c r="G3756" s="89">
        <v>0</v>
      </c>
      <c r="H3756" s="89">
        <v>0</v>
      </c>
      <c r="I3756" s="89">
        <v>0</v>
      </c>
      <c r="J3756" s="89">
        <v>0</v>
      </c>
      <c r="K3756" s="89">
        <v>0</v>
      </c>
      <c r="L3756" s="89">
        <v>0</v>
      </c>
      <c r="M3756" s="89">
        <v>0</v>
      </c>
      <c r="N3756" s="89">
        <v>0</v>
      </c>
      <c r="O3756" s="89">
        <v>0</v>
      </c>
      <c r="P3756" s="89">
        <v>465</v>
      </c>
      <c r="Q3756" s="89">
        <v>7701</v>
      </c>
      <c r="R3756" s="88">
        <f>VLOOKUP(P3756,NEW_TRAIN_TEST!$A$1:$M$980,13,0)</f>
        <v>2167</v>
      </c>
      <c r="S3756" s="88">
        <f>VLOOKUP(P3756,NEW_TRAIN_TEST!$A$1:$M$980,11,0)</f>
        <v>8254</v>
      </c>
      <c r="T3756" s="6">
        <f t="shared" si="116"/>
        <v>0</v>
      </c>
      <c r="U3756" s="6">
        <f t="shared" si="117"/>
        <v>0</v>
      </c>
    </row>
    <row r="3757" spans="1:21" x14ac:dyDescent="0.2">
      <c r="A3757" s="88">
        <v>3755</v>
      </c>
      <c r="B3757" s="88">
        <v>3</v>
      </c>
      <c r="C3757" s="88" t="s">
        <v>2121</v>
      </c>
      <c r="D3757" s="89" t="s">
        <v>1431</v>
      </c>
      <c r="E3757" s="89">
        <v>2</v>
      </c>
      <c r="F3757" s="89">
        <v>0</v>
      </c>
      <c r="G3757" s="89">
        <v>0</v>
      </c>
      <c r="H3757" s="89">
        <v>0</v>
      </c>
      <c r="I3757" s="89">
        <v>0</v>
      </c>
      <c r="J3757" s="89">
        <v>0</v>
      </c>
      <c r="K3757" s="89">
        <v>0</v>
      </c>
      <c r="L3757" s="89">
        <v>0</v>
      </c>
      <c r="M3757" s="89">
        <v>0</v>
      </c>
      <c r="N3757" s="89">
        <v>0</v>
      </c>
      <c r="O3757" s="89">
        <v>0</v>
      </c>
      <c r="P3757" s="89">
        <v>607</v>
      </c>
      <c r="Q3757" s="89">
        <v>9895</v>
      </c>
      <c r="R3757" s="88">
        <f>VLOOKUP(P3757,NEW_TRAIN_TEST!$A$1:$M$980,13,0)</f>
        <v>9604</v>
      </c>
      <c r="S3757" s="88">
        <f>VLOOKUP(P3757,NEW_TRAIN_TEST!$A$1:$M$980,11,0)</f>
        <v>9895</v>
      </c>
      <c r="T3757" s="6">
        <f t="shared" si="116"/>
        <v>0</v>
      </c>
      <c r="U3757" s="6">
        <f t="shared" si="117"/>
        <v>0</v>
      </c>
    </row>
    <row r="3758" spans="1:21" x14ac:dyDescent="0.2">
      <c r="A3758" s="88">
        <v>3756</v>
      </c>
      <c r="B3758" s="88">
        <v>3</v>
      </c>
      <c r="C3758" s="88" t="s">
        <v>2121</v>
      </c>
      <c r="D3758" s="89" t="s">
        <v>1431</v>
      </c>
      <c r="E3758" s="89">
        <v>21</v>
      </c>
      <c r="F3758" s="89">
        <v>0</v>
      </c>
      <c r="G3758" s="89">
        <v>0</v>
      </c>
      <c r="H3758" s="89">
        <v>0</v>
      </c>
      <c r="I3758" s="89">
        <v>0</v>
      </c>
      <c r="J3758" s="89">
        <v>0</v>
      </c>
      <c r="K3758" s="89">
        <v>0</v>
      </c>
      <c r="L3758" s="89">
        <v>0</v>
      </c>
      <c r="M3758" s="89">
        <v>0</v>
      </c>
      <c r="N3758" s="89">
        <v>0</v>
      </c>
      <c r="O3758" s="89">
        <v>0</v>
      </c>
      <c r="P3758" s="89">
        <v>480</v>
      </c>
      <c r="Q3758" s="89">
        <v>8998</v>
      </c>
      <c r="R3758" s="88">
        <f>VLOOKUP(P3758,NEW_TRAIN_TEST!$A$1:$M$980,13,0)</f>
        <v>2800</v>
      </c>
      <c r="S3758" s="88">
        <f>VLOOKUP(P3758,NEW_TRAIN_TEST!$A$1:$M$980,11,0)</f>
        <v>9404</v>
      </c>
      <c r="T3758" s="6">
        <f t="shared" si="116"/>
        <v>0</v>
      </c>
      <c r="U3758" s="6">
        <f t="shared" si="117"/>
        <v>0</v>
      </c>
    </row>
    <row r="3759" spans="1:21" x14ac:dyDescent="0.2">
      <c r="A3759" s="88">
        <v>3757</v>
      </c>
      <c r="B3759" s="88">
        <v>3</v>
      </c>
      <c r="C3759" s="88" t="s">
        <v>2121</v>
      </c>
      <c r="D3759" s="89" t="s">
        <v>1431</v>
      </c>
      <c r="E3759" s="89">
        <v>5</v>
      </c>
      <c r="F3759" s="89">
        <v>2</v>
      </c>
      <c r="G3759" s="89">
        <v>0</v>
      </c>
      <c r="H3759" s="89">
        <v>2</v>
      </c>
      <c r="I3759" s="89">
        <v>2</v>
      </c>
      <c r="J3759" s="89">
        <v>0</v>
      </c>
      <c r="K3759" s="89">
        <v>0</v>
      </c>
      <c r="L3759" s="89">
        <v>1</v>
      </c>
      <c r="M3759" s="89">
        <v>0</v>
      </c>
      <c r="N3759" s="89">
        <v>0</v>
      </c>
      <c r="O3759" s="89">
        <v>2</v>
      </c>
      <c r="P3759" s="89">
        <v>648</v>
      </c>
      <c r="Q3759" s="89">
        <v>8654.25</v>
      </c>
      <c r="R3759" s="88">
        <f>VLOOKUP(P3759,NEW_TRAIN_TEST!$A$1:$M$980,13,0)</f>
        <v>8577</v>
      </c>
      <c r="S3759" s="88">
        <f>VLOOKUP(P3759,NEW_TRAIN_TEST!$A$1:$M$980,11,0)</f>
        <v>8979</v>
      </c>
      <c r="T3759" s="6">
        <f t="shared" si="116"/>
        <v>1</v>
      </c>
      <c r="U3759" s="6">
        <f t="shared" si="117"/>
        <v>0</v>
      </c>
    </row>
    <row r="3760" spans="1:21" x14ac:dyDescent="0.2">
      <c r="A3760" s="88">
        <v>3758</v>
      </c>
      <c r="B3760" s="88">
        <v>3</v>
      </c>
      <c r="C3760" s="88" t="s">
        <v>2121</v>
      </c>
      <c r="D3760" s="89" t="s">
        <v>1431</v>
      </c>
      <c r="E3760" s="89">
        <v>2</v>
      </c>
      <c r="F3760" s="89">
        <v>0</v>
      </c>
      <c r="G3760" s="89">
        <v>0</v>
      </c>
      <c r="H3760" s="89">
        <v>0</v>
      </c>
      <c r="I3760" s="89">
        <v>0</v>
      </c>
      <c r="J3760" s="89">
        <v>0</v>
      </c>
      <c r="K3760" s="89">
        <v>0</v>
      </c>
      <c r="L3760" s="89">
        <v>0</v>
      </c>
      <c r="M3760" s="89">
        <v>0</v>
      </c>
      <c r="N3760" s="89">
        <v>0</v>
      </c>
      <c r="O3760" s="89">
        <v>0</v>
      </c>
      <c r="P3760" s="89">
        <v>610</v>
      </c>
      <c r="Q3760" s="89">
        <v>10174</v>
      </c>
      <c r="R3760" s="88">
        <f>VLOOKUP(P3760,NEW_TRAIN_TEST!$A$1:$M$980,13,0)</f>
        <v>10141</v>
      </c>
      <c r="S3760" s="88">
        <f>VLOOKUP(P3760,NEW_TRAIN_TEST!$A$1:$M$980,11,0)</f>
        <v>10204</v>
      </c>
      <c r="T3760" s="6">
        <f t="shared" si="116"/>
        <v>0</v>
      </c>
      <c r="U3760" s="6">
        <f t="shared" si="117"/>
        <v>0</v>
      </c>
    </row>
    <row r="3761" spans="1:21" x14ac:dyDescent="0.2">
      <c r="A3761" s="88">
        <v>3759</v>
      </c>
      <c r="B3761" s="88">
        <v>3</v>
      </c>
      <c r="C3761" s="88" t="s">
        <v>2121</v>
      </c>
      <c r="D3761" s="89" t="s">
        <v>1431</v>
      </c>
      <c r="E3761" s="89">
        <v>3</v>
      </c>
      <c r="F3761" s="89">
        <v>0</v>
      </c>
      <c r="G3761" s="89">
        <v>0</v>
      </c>
      <c r="H3761" s="89">
        <v>0</v>
      </c>
      <c r="I3761" s="89">
        <v>0</v>
      </c>
      <c r="J3761" s="89">
        <v>0</v>
      </c>
      <c r="K3761" s="89">
        <v>0</v>
      </c>
      <c r="L3761" s="89">
        <v>0</v>
      </c>
      <c r="M3761" s="89">
        <v>0</v>
      </c>
      <c r="N3761" s="89">
        <v>0</v>
      </c>
      <c r="O3761" s="89">
        <v>0</v>
      </c>
      <c r="P3761" s="89">
        <v>611</v>
      </c>
      <c r="Q3761" s="89">
        <v>4364</v>
      </c>
      <c r="R3761" s="88">
        <f>VLOOKUP(P3761,NEW_TRAIN_TEST!$A$1:$M$980,13,0)</f>
        <v>4096</v>
      </c>
      <c r="S3761" s="88">
        <f>VLOOKUP(P3761,NEW_TRAIN_TEST!$A$1:$M$980,11,0)</f>
        <v>4679</v>
      </c>
      <c r="T3761" s="6">
        <f t="shared" si="116"/>
        <v>0</v>
      </c>
      <c r="U3761" s="6">
        <f t="shared" si="117"/>
        <v>0</v>
      </c>
    </row>
    <row r="3762" spans="1:21" x14ac:dyDescent="0.2">
      <c r="A3762" s="88">
        <v>3760</v>
      </c>
      <c r="B3762" s="88">
        <v>3</v>
      </c>
      <c r="C3762" s="88" t="s">
        <v>2121</v>
      </c>
      <c r="D3762" s="89" t="s">
        <v>1431</v>
      </c>
      <c r="E3762" s="89">
        <v>11</v>
      </c>
      <c r="F3762" s="89">
        <v>2</v>
      </c>
      <c r="G3762" s="89">
        <v>1</v>
      </c>
      <c r="H3762" s="89">
        <v>2</v>
      </c>
      <c r="I3762" s="89">
        <v>2</v>
      </c>
      <c r="J3762" s="89">
        <v>0</v>
      </c>
      <c r="K3762" s="89">
        <v>0</v>
      </c>
      <c r="L3762" s="89">
        <v>1</v>
      </c>
      <c r="M3762" s="89">
        <v>0</v>
      </c>
      <c r="N3762" s="89">
        <v>0</v>
      </c>
      <c r="O3762" s="89">
        <v>2</v>
      </c>
      <c r="P3762" s="89">
        <v>377</v>
      </c>
      <c r="Q3762" s="89">
        <v>10565</v>
      </c>
      <c r="R3762" s="88">
        <f>VLOOKUP(P3762,NEW_TRAIN_TEST!$A$1:$M$980,13,0)</f>
        <v>10529</v>
      </c>
      <c r="S3762" s="88">
        <f>VLOOKUP(P3762,NEW_TRAIN_TEST!$A$1:$M$980,11,0)</f>
        <v>10996</v>
      </c>
      <c r="T3762" s="6">
        <f t="shared" si="116"/>
        <v>1</v>
      </c>
      <c r="U3762" s="6">
        <f t="shared" si="117"/>
        <v>0</v>
      </c>
    </row>
    <row r="3763" spans="1:21" x14ac:dyDescent="0.2">
      <c r="A3763" s="88">
        <v>3761</v>
      </c>
      <c r="B3763" s="88">
        <v>3</v>
      </c>
      <c r="C3763" s="88" t="s">
        <v>2121</v>
      </c>
      <c r="D3763" s="89" t="s">
        <v>1431</v>
      </c>
      <c r="E3763" s="89">
        <v>10</v>
      </c>
      <c r="F3763" s="89">
        <v>3</v>
      </c>
      <c r="G3763" s="89">
        <v>0</v>
      </c>
      <c r="H3763" s="89">
        <v>0</v>
      </c>
      <c r="I3763" s="89">
        <v>2</v>
      </c>
      <c r="J3763" s="89">
        <v>0</v>
      </c>
      <c r="K3763" s="89">
        <v>0</v>
      </c>
      <c r="L3763" s="89">
        <v>1</v>
      </c>
      <c r="M3763" s="89">
        <v>0</v>
      </c>
      <c r="N3763" s="89">
        <v>0</v>
      </c>
      <c r="O3763" s="89">
        <v>2</v>
      </c>
      <c r="P3763" s="89">
        <v>674</v>
      </c>
      <c r="Q3763" s="89">
        <v>9870</v>
      </c>
      <c r="R3763" s="88">
        <f>VLOOKUP(P3763,NEW_TRAIN_TEST!$A$1:$M$980,13,0)</f>
        <v>9803.5</v>
      </c>
      <c r="S3763" s="88">
        <f>VLOOKUP(P3763,NEW_TRAIN_TEST!$A$1:$M$980,11,0)</f>
        <v>10240</v>
      </c>
      <c r="T3763" s="6">
        <f t="shared" si="116"/>
        <v>1</v>
      </c>
      <c r="U3763" s="6">
        <f t="shared" si="117"/>
        <v>0</v>
      </c>
    </row>
    <row r="3764" spans="1:21" x14ac:dyDescent="0.2">
      <c r="A3764" s="88">
        <v>3762</v>
      </c>
      <c r="B3764" s="88">
        <v>3</v>
      </c>
      <c r="C3764" s="88" t="s">
        <v>2121</v>
      </c>
      <c r="D3764" s="89" t="s">
        <v>1431</v>
      </c>
      <c r="E3764" s="89">
        <v>0</v>
      </c>
      <c r="F3764" s="89">
        <v>0</v>
      </c>
      <c r="G3764" s="89">
        <v>0</v>
      </c>
      <c r="H3764" s="89">
        <v>0</v>
      </c>
      <c r="I3764" s="89">
        <v>0</v>
      </c>
      <c r="J3764" s="89">
        <v>0</v>
      </c>
      <c r="K3764" s="89">
        <v>0</v>
      </c>
      <c r="L3764" s="89">
        <v>0</v>
      </c>
      <c r="M3764" s="89">
        <v>0</v>
      </c>
      <c r="N3764" s="89">
        <v>1</v>
      </c>
      <c r="O3764" s="89">
        <v>0</v>
      </c>
      <c r="P3764" s="89">
        <v>615</v>
      </c>
      <c r="Q3764" s="89">
        <v>7095</v>
      </c>
      <c r="R3764" s="88">
        <f>VLOOKUP(P3764,NEW_TRAIN_TEST!$A$1:$M$980,13,0)</f>
        <v>7095</v>
      </c>
      <c r="S3764" s="88">
        <f>VLOOKUP(P3764,NEW_TRAIN_TEST!$A$1:$M$980,11,0)</f>
        <v>7095</v>
      </c>
      <c r="T3764" s="6">
        <f t="shared" si="116"/>
        <v>0</v>
      </c>
      <c r="U3764" s="6">
        <f t="shared" si="117"/>
        <v>0</v>
      </c>
    </row>
    <row r="3765" spans="1:21" x14ac:dyDescent="0.2">
      <c r="A3765" s="88">
        <v>3763</v>
      </c>
      <c r="B3765" s="88">
        <v>3</v>
      </c>
      <c r="C3765" s="88" t="s">
        <v>2121</v>
      </c>
      <c r="D3765" s="89" t="s">
        <v>1431</v>
      </c>
      <c r="E3765" s="89">
        <v>2</v>
      </c>
      <c r="F3765" s="89">
        <v>0</v>
      </c>
      <c r="G3765" s="89">
        <v>0</v>
      </c>
      <c r="H3765" s="89">
        <v>0</v>
      </c>
      <c r="I3765" s="89">
        <v>0</v>
      </c>
      <c r="J3765" s="89">
        <v>0</v>
      </c>
      <c r="K3765" s="89">
        <v>0</v>
      </c>
      <c r="L3765" s="89">
        <v>0</v>
      </c>
      <c r="M3765" s="89">
        <v>0</v>
      </c>
      <c r="N3765" s="89">
        <v>0</v>
      </c>
      <c r="O3765" s="89">
        <v>0</v>
      </c>
      <c r="P3765" s="89">
        <v>617</v>
      </c>
      <c r="Q3765" s="89">
        <v>6750</v>
      </c>
      <c r="R3765" s="88">
        <f>VLOOKUP(P3765,NEW_TRAIN_TEST!$A$1:$M$980,13,0)</f>
        <v>6746</v>
      </c>
      <c r="S3765" s="88">
        <f>VLOOKUP(P3765,NEW_TRAIN_TEST!$A$1:$M$980,11,0)</f>
        <v>6968</v>
      </c>
      <c r="T3765" s="6">
        <f t="shared" si="116"/>
        <v>0</v>
      </c>
      <c r="U3765" s="6">
        <f t="shared" si="117"/>
        <v>0</v>
      </c>
    </row>
    <row r="3766" spans="1:21" x14ac:dyDescent="0.2">
      <c r="A3766" s="88">
        <v>3764</v>
      </c>
      <c r="B3766" s="88">
        <v>3</v>
      </c>
      <c r="C3766" s="88" t="s">
        <v>2121</v>
      </c>
      <c r="D3766" s="89" t="s">
        <v>1431</v>
      </c>
      <c r="E3766" s="89">
        <v>12</v>
      </c>
      <c r="F3766" s="89">
        <v>3</v>
      </c>
      <c r="G3766" s="89">
        <v>0</v>
      </c>
      <c r="H3766" s="89">
        <v>2</v>
      </c>
      <c r="I3766" s="89">
        <v>2</v>
      </c>
      <c r="J3766" s="89">
        <v>0</v>
      </c>
      <c r="K3766" s="89">
        <v>0</v>
      </c>
      <c r="L3766" s="89">
        <v>0</v>
      </c>
      <c r="M3766" s="89">
        <v>0</v>
      </c>
      <c r="N3766" s="89">
        <v>0</v>
      </c>
      <c r="O3766" s="89">
        <v>2</v>
      </c>
      <c r="P3766" s="89">
        <v>656</v>
      </c>
      <c r="Q3766" s="89">
        <v>9353.5</v>
      </c>
      <c r="R3766" s="88">
        <f>VLOOKUP(P3766,NEW_TRAIN_TEST!$A$1:$M$980,13,0)</f>
        <v>9116.5</v>
      </c>
      <c r="S3766" s="88">
        <f>VLOOKUP(P3766,NEW_TRAIN_TEST!$A$1:$M$980,11,0)</f>
        <v>9780</v>
      </c>
      <c r="T3766" s="6">
        <f t="shared" si="116"/>
        <v>0</v>
      </c>
      <c r="U3766" s="6">
        <f t="shared" si="117"/>
        <v>0</v>
      </c>
    </row>
    <row r="3767" spans="1:21" x14ac:dyDescent="0.2">
      <c r="A3767" s="88">
        <v>3765</v>
      </c>
      <c r="B3767" s="88">
        <v>3</v>
      </c>
      <c r="C3767" s="88" t="s">
        <v>2121</v>
      </c>
      <c r="D3767" s="89" t="s">
        <v>1431</v>
      </c>
      <c r="E3767" s="89">
        <v>9</v>
      </c>
      <c r="F3767" s="89">
        <v>0</v>
      </c>
      <c r="G3767" s="89">
        <v>0</v>
      </c>
      <c r="H3767" s="89">
        <v>0</v>
      </c>
      <c r="I3767" s="89">
        <v>0</v>
      </c>
      <c r="J3767" s="89">
        <v>0</v>
      </c>
      <c r="K3767" s="89">
        <v>0</v>
      </c>
      <c r="L3767" s="89">
        <v>1</v>
      </c>
      <c r="M3767" s="89">
        <v>0</v>
      </c>
      <c r="N3767" s="89">
        <v>0</v>
      </c>
      <c r="O3767" s="89">
        <v>0</v>
      </c>
      <c r="P3767" s="89">
        <v>906</v>
      </c>
      <c r="Q3767" s="89">
        <v>7186</v>
      </c>
      <c r="R3767" s="88">
        <f>VLOOKUP(P3767,NEW_TRAIN_TEST!$A$1:$M$980,13,0)</f>
        <v>6707.5</v>
      </c>
      <c r="S3767" s="88">
        <f>VLOOKUP(P3767,NEW_TRAIN_TEST!$A$1:$M$980,11,0)</f>
        <v>8152</v>
      </c>
      <c r="T3767" s="6">
        <f t="shared" si="116"/>
        <v>1</v>
      </c>
      <c r="U3767" s="6">
        <f t="shared" si="117"/>
        <v>0</v>
      </c>
    </row>
    <row r="3768" spans="1:21" x14ac:dyDescent="0.2">
      <c r="A3768" s="88">
        <v>3766</v>
      </c>
      <c r="B3768" s="88">
        <v>3</v>
      </c>
      <c r="C3768" s="88" t="s">
        <v>2121</v>
      </c>
      <c r="D3768" s="89" t="s">
        <v>1431</v>
      </c>
      <c r="E3768" s="89">
        <v>25</v>
      </c>
      <c r="F3768" s="89">
        <v>0</v>
      </c>
      <c r="G3768" s="89">
        <v>0</v>
      </c>
      <c r="H3768" s="89">
        <v>0</v>
      </c>
      <c r="I3768" s="89">
        <v>0</v>
      </c>
      <c r="J3768" s="89">
        <v>0</v>
      </c>
      <c r="K3768" s="89">
        <v>0</v>
      </c>
      <c r="L3768" s="89">
        <v>0</v>
      </c>
      <c r="M3768" s="89">
        <v>0</v>
      </c>
      <c r="N3768" s="89">
        <v>0</v>
      </c>
      <c r="O3768" s="89">
        <v>0</v>
      </c>
      <c r="P3768" s="89">
        <v>454</v>
      </c>
      <c r="Q3768" s="89">
        <v>8671</v>
      </c>
      <c r="R3768" s="88">
        <f>VLOOKUP(P3768,NEW_TRAIN_TEST!$A$1:$M$980,13,0)</f>
        <v>3248</v>
      </c>
      <c r="S3768" s="88">
        <f>VLOOKUP(P3768,NEW_TRAIN_TEST!$A$1:$M$980,11,0)</f>
        <v>9554</v>
      </c>
      <c r="T3768" s="6">
        <f t="shared" si="116"/>
        <v>0</v>
      </c>
      <c r="U3768" s="6">
        <f t="shared" si="117"/>
        <v>0</v>
      </c>
    </row>
    <row r="3769" spans="1:21" x14ac:dyDescent="0.2">
      <c r="A3769" s="88">
        <v>3767</v>
      </c>
      <c r="B3769" s="88">
        <v>3</v>
      </c>
      <c r="C3769" s="88" t="s">
        <v>2121</v>
      </c>
      <c r="D3769" s="89" t="s">
        <v>1431</v>
      </c>
      <c r="E3769" s="89">
        <v>0</v>
      </c>
      <c r="F3769" s="89">
        <v>0</v>
      </c>
      <c r="G3769" s="89">
        <v>0</v>
      </c>
      <c r="H3769" s="89">
        <v>0</v>
      </c>
      <c r="I3769" s="89">
        <v>0</v>
      </c>
      <c r="J3769" s="89">
        <v>0</v>
      </c>
      <c r="K3769" s="89">
        <v>0</v>
      </c>
      <c r="L3769" s="89">
        <v>0</v>
      </c>
      <c r="M3769" s="89">
        <v>0</v>
      </c>
      <c r="N3769" s="89">
        <v>1</v>
      </c>
      <c r="O3769" s="89">
        <v>0</v>
      </c>
      <c r="P3769" s="89">
        <v>621</v>
      </c>
      <c r="Q3769" s="89">
        <v>5502</v>
      </c>
      <c r="R3769" s="88">
        <f>VLOOKUP(P3769,NEW_TRAIN_TEST!$A$1:$M$980,13,0)</f>
        <v>5502</v>
      </c>
      <c r="S3769" s="88">
        <f>VLOOKUP(P3769,NEW_TRAIN_TEST!$A$1:$M$980,11,0)</f>
        <v>5502</v>
      </c>
      <c r="T3769" s="6">
        <f t="shared" si="116"/>
        <v>0</v>
      </c>
      <c r="U3769" s="6">
        <f t="shared" si="117"/>
        <v>0</v>
      </c>
    </row>
    <row r="3770" spans="1:21" x14ac:dyDescent="0.2">
      <c r="A3770" s="88">
        <v>3768</v>
      </c>
      <c r="B3770" s="88">
        <v>3</v>
      </c>
      <c r="C3770" s="88" t="s">
        <v>2121</v>
      </c>
      <c r="D3770" s="89" t="s">
        <v>1431</v>
      </c>
      <c r="E3770" s="89">
        <v>13</v>
      </c>
      <c r="F3770" s="89">
        <v>2</v>
      </c>
      <c r="G3770" s="89">
        <v>0</v>
      </c>
      <c r="H3770" s="89">
        <v>2</v>
      </c>
      <c r="I3770" s="89">
        <v>2</v>
      </c>
      <c r="J3770" s="89">
        <v>0</v>
      </c>
      <c r="K3770" s="89">
        <v>0</v>
      </c>
      <c r="L3770" s="89">
        <v>0</v>
      </c>
      <c r="M3770" s="89">
        <v>0</v>
      </c>
      <c r="N3770" s="89">
        <v>0</v>
      </c>
      <c r="O3770" s="89">
        <v>2</v>
      </c>
      <c r="P3770" s="89">
        <v>277</v>
      </c>
      <c r="Q3770" s="89">
        <v>15520.25</v>
      </c>
      <c r="R3770" s="88">
        <f>VLOOKUP(P3770,NEW_TRAIN_TEST!$A$1:$M$980,13,0)</f>
        <v>15409.5</v>
      </c>
      <c r="S3770" s="88">
        <f>VLOOKUP(P3770,NEW_TRAIN_TEST!$A$1:$M$980,11,0)</f>
        <v>16127</v>
      </c>
      <c r="T3770" s="6">
        <f t="shared" si="116"/>
        <v>0</v>
      </c>
      <c r="U3770" s="6">
        <f t="shared" si="117"/>
        <v>0</v>
      </c>
    </row>
    <row r="3771" spans="1:21" x14ac:dyDescent="0.2">
      <c r="A3771" s="88">
        <v>3769</v>
      </c>
      <c r="B3771" s="88">
        <v>3</v>
      </c>
      <c r="C3771" s="88" t="s">
        <v>2121</v>
      </c>
      <c r="D3771" s="89" t="s">
        <v>1431</v>
      </c>
      <c r="E3771" s="89">
        <v>22</v>
      </c>
      <c r="F3771" s="89">
        <v>0</v>
      </c>
      <c r="G3771" s="89">
        <v>0</v>
      </c>
      <c r="H3771" s="89">
        <v>0</v>
      </c>
      <c r="I3771" s="89">
        <v>0</v>
      </c>
      <c r="J3771" s="89">
        <v>0</v>
      </c>
      <c r="K3771" s="89">
        <v>0</v>
      </c>
      <c r="L3771" s="89">
        <v>0</v>
      </c>
      <c r="M3771" s="89">
        <v>0</v>
      </c>
      <c r="N3771" s="89">
        <v>0</v>
      </c>
      <c r="O3771" s="89">
        <v>0</v>
      </c>
      <c r="P3771" s="89">
        <v>470</v>
      </c>
      <c r="Q3771" s="89">
        <v>8567.5</v>
      </c>
      <c r="R3771" s="88">
        <f>VLOOKUP(P3771,NEW_TRAIN_TEST!$A$1:$M$980,13,0)</f>
        <v>2989</v>
      </c>
      <c r="S3771" s="88">
        <f>VLOOKUP(P3771,NEW_TRAIN_TEST!$A$1:$M$980,11,0)</f>
        <v>9109</v>
      </c>
      <c r="T3771" s="6">
        <f t="shared" si="116"/>
        <v>0</v>
      </c>
      <c r="U3771" s="6">
        <f t="shared" si="117"/>
        <v>0</v>
      </c>
    </row>
    <row r="3772" spans="1:21" x14ac:dyDescent="0.2">
      <c r="A3772" s="88">
        <v>3770</v>
      </c>
      <c r="B3772" s="88">
        <v>3</v>
      </c>
      <c r="C3772" s="88" t="s">
        <v>2121</v>
      </c>
      <c r="D3772" s="89" t="s">
        <v>1431</v>
      </c>
      <c r="E3772" s="89">
        <v>15</v>
      </c>
      <c r="F3772" s="89">
        <v>6</v>
      </c>
      <c r="G3772" s="89">
        <v>0</v>
      </c>
      <c r="H3772" s="89">
        <v>2</v>
      </c>
      <c r="I3772" s="89">
        <v>0</v>
      </c>
      <c r="J3772" s="89">
        <v>2</v>
      </c>
      <c r="K3772" s="89">
        <v>0</v>
      </c>
      <c r="L3772" s="89">
        <v>0</v>
      </c>
      <c r="M3772" s="89">
        <v>0</v>
      </c>
      <c r="N3772" s="89">
        <v>0</v>
      </c>
      <c r="O3772" s="89">
        <v>0</v>
      </c>
      <c r="P3772" s="89">
        <v>470</v>
      </c>
      <c r="Q3772" s="89">
        <v>8798.5</v>
      </c>
      <c r="R3772" s="88">
        <f>VLOOKUP(P3772,NEW_TRAIN_TEST!$A$1:$M$980,13,0)</f>
        <v>2989</v>
      </c>
      <c r="S3772" s="88">
        <f>VLOOKUP(P3772,NEW_TRAIN_TEST!$A$1:$M$980,11,0)</f>
        <v>9109</v>
      </c>
      <c r="T3772" s="6">
        <f t="shared" si="116"/>
        <v>0</v>
      </c>
      <c r="U3772" s="6">
        <f t="shared" si="117"/>
        <v>0</v>
      </c>
    </row>
    <row r="3773" spans="1:21" x14ac:dyDescent="0.2">
      <c r="A3773" s="88">
        <v>3771</v>
      </c>
      <c r="B3773" s="88">
        <v>3</v>
      </c>
      <c r="C3773" s="88" t="s">
        <v>2121</v>
      </c>
      <c r="D3773" s="89" t="s">
        <v>1431</v>
      </c>
      <c r="E3773" s="89">
        <v>17</v>
      </c>
      <c r="F3773" s="89">
        <v>18</v>
      </c>
      <c r="G3773" s="89">
        <v>3</v>
      </c>
      <c r="H3773" s="89">
        <v>2</v>
      </c>
      <c r="I3773" s="89">
        <v>0</v>
      </c>
      <c r="J3773" s="89">
        <v>0</v>
      </c>
      <c r="K3773" s="89">
        <v>0</v>
      </c>
      <c r="L3773" s="89">
        <v>1</v>
      </c>
      <c r="M3773" s="89">
        <v>27</v>
      </c>
      <c r="N3773" s="89">
        <v>0</v>
      </c>
      <c r="O3773" s="89">
        <v>0</v>
      </c>
      <c r="P3773" s="89">
        <v>470</v>
      </c>
      <c r="Q3773" s="89">
        <v>8925</v>
      </c>
      <c r="R3773" s="88">
        <f>VLOOKUP(P3773,NEW_TRAIN_TEST!$A$1:$M$980,13,0)</f>
        <v>2989</v>
      </c>
      <c r="S3773" s="88">
        <f>VLOOKUP(P3773,NEW_TRAIN_TEST!$A$1:$M$980,11,0)</f>
        <v>9109</v>
      </c>
      <c r="T3773" s="6">
        <f t="shared" si="116"/>
        <v>1</v>
      </c>
      <c r="U3773" s="6">
        <f t="shared" si="117"/>
        <v>1</v>
      </c>
    </row>
    <row r="3774" spans="1:21" x14ac:dyDescent="0.2">
      <c r="A3774" s="88">
        <v>3772</v>
      </c>
      <c r="B3774" s="88">
        <v>3</v>
      </c>
      <c r="C3774" s="88" t="s">
        <v>2121</v>
      </c>
      <c r="D3774" s="89" t="s">
        <v>1431</v>
      </c>
      <c r="E3774" s="89">
        <v>5</v>
      </c>
      <c r="F3774" s="89">
        <v>6</v>
      </c>
      <c r="G3774" s="89">
        <v>0</v>
      </c>
      <c r="H3774" s="89">
        <v>2</v>
      </c>
      <c r="I3774" s="89">
        <v>1</v>
      </c>
      <c r="J3774" s="89">
        <v>2</v>
      </c>
      <c r="K3774" s="89">
        <v>0</v>
      </c>
      <c r="L3774" s="89">
        <v>1</v>
      </c>
      <c r="M3774" s="89">
        <v>27</v>
      </c>
      <c r="N3774" s="89">
        <v>0</v>
      </c>
      <c r="O3774" s="89">
        <v>0</v>
      </c>
      <c r="P3774" s="89">
        <v>470</v>
      </c>
      <c r="Q3774" s="89">
        <v>8936.5</v>
      </c>
      <c r="R3774" s="88">
        <f>VLOOKUP(P3774,NEW_TRAIN_TEST!$A$1:$M$980,13,0)</f>
        <v>2989</v>
      </c>
      <c r="S3774" s="88">
        <f>VLOOKUP(P3774,NEW_TRAIN_TEST!$A$1:$M$980,11,0)</f>
        <v>9109</v>
      </c>
      <c r="T3774" s="6">
        <f t="shared" si="116"/>
        <v>1</v>
      </c>
      <c r="U3774" s="6">
        <f t="shared" si="117"/>
        <v>1</v>
      </c>
    </row>
    <row r="3775" spans="1:21" x14ac:dyDescent="0.2">
      <c r="A3775" s="88">
        <v>3773</v>
      </c>
      <c r="B3775" s="88">
        <v>3</v>
      </c>
      <c r="C3775" s="88" t="s">
        <v>2121</v>
      </c>
      <c r="D3775" s="89" t="s">
        <v>1431</v>
      </c>
      <c r="E3775" s="89">
        <v>22</v>
      </c>
      <c r="F3775" s="89">
        <v>9</v>
      </c>
      <c r="G3775" s="89">
        <v>0</v>
      </c>
      <c r="H3775" s="89">
        <v>2</v>
      </c>
      <c r="I3775" s="89">
        <v>2</v>
      </c>
      <c r="J3775" s="89">
        <v>2</v>
      </c>
      <c r="K3775" s="89">
        <v>0</v>
      </c>
      <c r="L3775" s="89">
        <v>0</v>
      </c>
      <c r="M3775" s="89">
        <v>0</v>
      </c>
      <c r="N3775" s="89">
        <v>0</v>
      </c>
      <c r="O3775" s="89">
        <v>2</v>
      </c>
      <c r="P3775" s="89">
        <v>812</v>
      </c>
      <c r="Q3775" s="89">
        <v>8723</v>
      </c>
      <c r="R3775" s="88">
        <f>VLOOKUP(P3775,NEW_TRAIN_TEST!$A$1:$M$980,13,0)</f>
        <v>7383.5</v>
      </c>
      <c r="S3775" s="88">
        <f>VLOOKUP(P3775,NEW_TRAIN_TEST!$A$1:$M$980,11,0)</f>
        <v>9702</v>
      </c>
      <c r="T3775" s="6">
        <f t="shared" si="116"/>
        <v>0</v>
      </c>
      <c r="U3775" s="6">
        <f t="shared" si="117"/>
        <v>0</v>
      </c>
    </row>
    <row r="3776" spans="1:21" x14ac:dyDescent="0.2">
      <c r="A3776" s="88">
        <v>3774</v>
      </c>
      <c r="B3776" s="88">
        <v>3</v>
      </c>
      <c r="C3776" s="88" t="s">
        <v>2121</v>
      </c>
      <c r="D3776" s="89" t="s">
        <v>1431</v>
      </c>
      <c r="E3776" s="89">
        <v>6</v>
      </c>
      <c r="F3776" s="89">
        <v>4</v>
      </c>
      <c r="G3776" s="89">
        <v>0</v>
      </c>
      <c r="H3776" s="89">
        <v>2</v>
      </c>
      <c r="I3776" s="89">
        <v>2</v>
      </c>
      <c r="J3776" s="89">
        <v>0</v>
      </c>
      <c r="K3776" s="89">
        <v>0</v>
      </c>
      <c r="L3776" s="89">
        <v>0</v>
      </c>
      <c r="M3776" s="89">
        <v>0</v>
      </c>
      <c r="N3776" s="89">
        <v>0</v>
      </c>
      <c r="O3776" s="89">
        <v>2</v>
      </c>
      <c r="P3776" s="89">
        <v>626</v>
      </c>
      <c r="Q3776" s="89">
        <v>9482</v>
      </c>
      <c r="R3776" s="88">
        <f>VLOOKUP(P3776,NEW_TRAIN_TEST!$A$1:$M$980,13,0)</f>
        <v>9414</v>
      </c>
      <c r="S3776" s="88">
        <f>VLOOKUP(P3776,NEW_TRAIN_TEST!$A$1:$M$980,11,0)</f>
        <v>9565</v>
      </c>
      <c r="T3776" s="6">
        <f t="shared" si="116"/>
        <v>0</v>
      </c>
      <c r="U3776" s="6">
        <f t="shared" si="117"/>
        <v>0</v>
      </c>
    </row>
    <row r="3777" spans="1:21" x14ac:dyDescent="0.2">
      <c r="A3777" s="88">
        <v>3775</v>
      </c>
      <c r="B3777" s="88">
        <v>3</v>
      </c>
      <c r="C3777" s="88" t="s">
        <v>2121</v>
      </c>
      <c r="D3777" s="89" t="s">
        <v>1431</v>
      </c>
      <c r="E3777" s="89">
        <v>8</v>
      </c>
      <c r="F3777" s="89">
        <v>1</v>
      </c>
      <c r="G3777" s="89">
        <v>0</v>
      </c>
      <c r="H3777" s="89">
        <v>0</v>
      </c>
      <c r="I3777" s="89">
        <v>2</v>
      </c>
      <c r="J3777" s="89">
        <v>0</v>
      </c>
      <c r="K3777" s="89">
        <v>0</v>
      </c>
      <c r="L3777" s="89">
        <v>0</v>
      </c>
      <c r="M3777" s="89">
        <v>0</v>
      </c>
      <c r="N3777" s="89">
        <v>0</v>
      </c>
      <c r="O3777" s="89">
        <v>2</v>
      </c>
      <c r="P3777" s="89">
        <v>502</v>
      </c>
      <c r="Q3777" s="89">
        <v>8004.5</v>
      </c>
      <c r="R3777" s="88">
        <f>VLOOKUP(P3777,NEW_TRAIN_TEST!$A$1:$M$980,13,0)</f>
        <v>7933.5</v>
      </c>
      <c r="S3777" s="88">
        <f>VLOOKUP(P3777,NEW_TRAIN_TEST!$A$1:$M$980,11,0)</f>
        <v>8643</v>
      </c>
      <c r="T3777" s="6">
        <f t="shared" si="116"/>
        <v>0</v>
      </c>
      <c r="U3777" s="6">
        <f t="shared" si="117"/>
        <v>0</v>
      </c>
    </row>
    <row r="3778" spans="1:21" x14ac:dyDescent="0.2">
      <c r="A3778" s="88">
        <v>3776</v>
      </c>
      <c r="B3778" s="88">
        <v>3</v>
      </c>
      <c r="C3778" s="88" t="s">
        <v>2121</v>
      </c>
      <c r="D3778" s="89" t="s">
        <v>1431</v>
      </c>
      <c r="E3778" s="89">
        <v>14</v>
      </c>
      <c r="F3778" s="89">
        <v>4</v>
      </c>
      <c r="G3778" s="89">
        <v>1</v>
      </c>
      <c r="H3778" s="89">
        <v>2</v>
      </c>
      <c r="I3778" s="89">
        <v>2</v>
      </c>
      <c r="J3778" s="89">
        <v>2</v>
      </c>
      <c r="K3778" s="89">
        <v>0</v>
      </c>
      <c r="L3778" s="89">
        <v>0</v>
      </c>
      <c r="M3778" s="89">
        <v>0</v>
      </c>
      <c r="N3778" s="89">
        <v>0</v>
      </c>
      <c r="O3778" s="89">
        <v>2</v>
      </c>
      <c r="P3778" s="89">
        <v>275</v>
      </c>
      <c r="Q3778" s="89">
        <v>16089</v>
      </c>
      <c r="R3778" s="88">
        <f>VLOOKUP(P3778,NEW_TRAIN_TEST!$A$1:$M$980,13,0)</f>
        <v>15981</v>
      </c>
      <c r="S3778" s="88">
        <f>VLOOKUP(P3778,NEW_TRAIN_TEST!$A$1:$M$980,11,0)</f>
        <v>16778</v>
      </c>
      <c r="T3778" s="6">
        <f t="shared" si="116"/>
        <v>0</v>
      </c>
      <c r="U3778" s="6">
        <f t="shared" si="117"/>
        <v>0</v>
      </c>
    </row>
    <row r="3779" spans="1:21" x14ac:dyDescent="0.2">
      <c r="A3779" s="88">
        <v>3777</v>
      </c>
      <c r="B3779" s="88">
        <v>3</v>
      </c>
      <c r="C3779" s="88" t="s">
        <v>2121</v>
      </c>
      <c r="D3779" s="89" t="s">
        <v>1431</v>
      </c>
      <c r="E3779" s="89">
        <v>13</v>
      </c>
      <c r="F3779" s="89">
        <v>4</v>
      </c>
      <c r="G3779" s="89">
        <v>0</v>
      </c>
      <c r="H3779" s="89">
        <v>2</v>
      </c>
      <c r="I3779" s="89">
        <v>2</v>
      </c>
      <c r="J3779" s="89">
        <v>2</v>
      </c>
      <c r="K3779" s="89">
        <v>0</v>
      </c>
      <c r="L3779" s="89">
        <v>0</v>
      </c>
      <c r="M3779" s="89">
        <v>0</v>
      </c>
      <c r="N3779" s="89">
        <v>0</v>
      </c>
      <c r="O3779" s="89">
        <v>2</v>
      </c>
      <c r="P3779" s="89">
        <v>255</v>
      </c>
      <c r="Q3779" s="89">
        <v>16306.5</v>
      </c>
      <c r="R3779" s="88">
        <f>VLOOKUP(P3779,NEW_TRAIN_TEST!$A$1:$M$980,13,0)</f>
        <v>16066</v>
      </c>
      <c r="S3779" s="88">
        <f>VLOOKUP(P3779,NEW_TRAIN_TEST!$A$1:$M$980,11,0)</f>
        <v>16998</v>
      </c>
      <c r="T3779" s="6">
        <f t="shared" ref="T3779:T3842" si="118">IF(L3779&gt;0,1,0)</f>
        <v>0</v>
      </c>
      <c r="U3779" s="6">
        <f t="shared" ref="U3779:U3842" si="119">IF(M3779&gt;0,1,0)</f>
        <v>0</v>
      </c>
    </row>
    <row r="3780" spans="1:21" x14ac:dyDescent="0.2">
      <c r="A3780" s="88">
        <v>3778</v>
      </c>
      <c r="B3780" s="88">
        <v>3</v>
      </c>
      <c r="C3780" s="88" t="s">
        <v>2121</v>
      </c>
      <c r="D3780" s="89" t="s">
        <v>1431</v>
      </c>
      <c r="E3780" s="89">
        <v>3</v>
      </c>
      <c r="F3780" s="89">
        <v>2</v>
      </c>
      <c r="G3780" s="89">
        <v>0</v>
      </c>
      <c r="H3780" s="89">
        <v>2</v>
      </c>
      <c r="I3780" s="89">
        <v>2</v>
      </c>
      <c r="J3780" s="89">
        <v>0</v>
      </c>
      <c r="K3780" s="89">
        <v>0</v>
      </c>
      <c r="L3780" s="89">
        <v>0</v>
      </c>
      <c r="M3780" s="89">
        <v>0</v>
      </c>
      <c r="N3780" s="89">
        <v>0</v>
      </c>
      <c r="O3780" s="89">
        <v>2</v>
      </c>
      <c r="P3780" s="89">
        <v>530</v>
      </c>
      <c r="Q3780" s="89">
        <v>8251.5</v>
      </c>
      <c r="R3780" s="88">
        <f>VLOOKUP(P3780,NEW_TRAIN_TEST!$A$1:$M$980,13,0)</f>
        <v>8129.5</v>
      </c>
      <c r="S3780" s="88">
        <f>VLOOKUP(P3780,NEW_TRAIN_TEST!$A$1:$M$980,11,0)</f>
        <v>8681</v>
      </c>
      <c r="T3780" s="6">
        <f t="shared" si="118"/>
        <v>0</v>
      </c>
      <c r="U3780" s="6">
        <f t="shared" si="119"/>
        <v>0</v>
      </c>
    </row>
    <row r="3781" spans="1:21" x14ac:dyDescent="0.2">
      <c r="A3781" s="88">
        <v>3779</v>
      </c>
      <c r="B3781" s="88">
        <v>3</v>
      </c>
      <c r="C3781" s="88" t="s">
        <v>2121</v>
      </c>
      <c r="D3781" s="89" t="s">
        <v>1431</v>
      </c>
      <c r="E3781" s="89">
        <v>8</v>
      </c>
      <c r="F3781" s="89">
        <v>2</v>
      </c>
      <c r="G3781" s="89">
        <v>1</v>
      </c>
      <c r="H3781" s="89">
        <v>2</v>
      </c>
      <c r="I3781" s="89">
        <v>2</v>
      </c>
      <c r="J3781" s="89">
        <v>0</v>
      </c>
      <c r="K3781" s="89">
        <v>0</v>
      </c>
      <c r="L3781" s="89">
        <v>1</v>
      </c>
      <c r="M3781" s="89">
        <v>0</v>
      </c>
      <c r="N3781" s="89">
        <v>0</v>
      </c>
      <c r="O3781" s="89">
        <v>2</v>
      </c>
      <c r="P3781" s="89">
        <v>381</v>
      </c>
      <c r="Q3781" s="89">
        <v>10198</v>
      </c>
      <c r="R3781" s="88">
        <f>VLOOKUP(P3781,NEW_TRAIN_TEST!$A$1:$M$980,13,0)</f>
        <v>10096.5</v>
      </c>
      <c r="S3781" s="88">
        <f>VLOOKUP(P3781,NEW_TRAIN_TEST!$A$1:$M$980,11,0)</f>
        <v>10836</v>
      </c>
      <c r="T3781" s="6">
        <f t="shared" si="118"/>
        <v>1</v>
      </c>
      <c r="U3781" s="6">
        <f t="shared" si="119"/>
        <v>0</v>
      </c>
    </row>
    <row r="3782" spans="1:21" x14ac:dyDescent="0.2">
      <c r="A3782" s="88">
        <v>3780</v>
      </c>
      <c r="B3782" s="88">
        <v>3</v>
      </c>
      <c r="C3782" s="88" t="s">
        <v>2121</v>
      </c>
      <c r="D3782" s="89" t="s">
        <v>1431</v>
      </c>
      <c r="E3782" s="89">
        <v>8</v>
      </c>
      <c r="F3782" s="89">
        <v>1</v>
      </c>
      <c r="G3782" s="89">
        <v>0</v>
      </c>
      <c r="H3782" s="89">
        <v>0</v>
      </c>
      <c r="I3782" s="89">
        <v>2</v>
      </c>
      <c r="J3782" s="89">
        <v>0</v>
      </c>
      <c r="K3782" s="89">
        <v>0</v>
      </c>
      <c r="L3782" s="89">
        <v>1</v>
      </c>
      <c r="M3782" s="89">
        <v>0</v>
      </c>
      <c r="N3782" s="89">
        <v>0</v>
      </c>
      <c r="O3782" s="89">
        <v>2</v>
      </c>
      <c r="P3782" s="89">
        <v>661</v>
      </c>
      <c r="Q3782" s="89">
        <v>7869.5</v>
      </c>
      <c r="R3782" s="88">
        <f>VLOOKUP(P3782,NEW_TRAIN_TEST!$A$1:$M$980,13,0)</f>
        <v>7629.5</v>
      </c>
      <c r="S3782" s="88">
        <f>VLOOKUP(P3782,NEW_TRAIN_TEST!$A$1:$M$980,11,0)</f>
        <v>8335</v>
      </c>
      <c r="T3782" s="6">
        <f t="shared" si="118"/>
        <v>1</v>
      </c>
      <c r="U3782" s="6">
        <f t="shared" si="119"/>
        <v>0</v>
      </c>
    </row>
    <row r="3783" spans="1:21" x14ac:dyDescent="0.2">
      <c r="A3783" s="88">
        <v>3781</v>
      </c>
      <c r="B3783" s="88">
        <v>3</v>
      </c>
      <c r="C3783" s="88" t="s">
        <v>2121</v>
      </c>
      <c r="D3783" s="89" t="s">
        <v>1431</v>
      </c>
      <c r="E3783" s="89">
        <v>17</v>
      </c>
      <c r="F3783" s="89">
        <v>5</v>
      </c>
      <c r="G3783" s="89">
        <v>0</v>
      </c>
      <c r="H3783" s="89">
        <v>0</v>
      </c>
      <c r="I3783" s="89">
        <v>2</v>
      </c>
      <c r="J3783" s="89">
        <v>2</v>
      </c>
      <c r="K3783" s="89">
        <v>0</v>
      </c>
      <c r="L3783" s="89">
        <v>0</v>
      </c>
      <c r="M3783" s="89">
        <v>0</v>
      </c>
      <c r="N3783" s="89">
        <v>0</v>
      </c>
      <c r="O3783" s="89">
        <v>2</v>
      </c>
      <c r="P3783" s="89">
        <v>266</v>
      </c>
      <c r="Q3783" s="89">
        <v>16427.5</v>
      </c>
      <c r="R3783" s="88">
        <f>VLOOKUP(P3783,NEW_TRAIN_TEST!$A$1:$M$980,13,0)</f>
        <v>16206</v>
      </c>
      <c r="S3783" s="88">
        <f>VLOOKUP(P3783,NEW_TRAIN_TEST!$A$1:$M$980,11,0)</f>
        <v>17133</v>
      </c>
      <c r="T3783" s="6">
        <f t="shared" si="118"/>
        <v>0</v>
      </c>
      <c r="U3783" s="6">
        <f t="shared" si="119"/>
        <v>0</v>
      </c>
    </row>
    <row r="3784" spans="1:21" x14ac:dyDescent="0.2">
      <c r="A3784" s="88">
        <v>3782</v>
      </c>
      <c r="B3784" s="88">
        <v>3</v>
      </c>
      <c r="C3784" s="88" t="s">
        <v>2121</v>
      </c>
      <c r="D3784" s="89" t="s">
        <v>1431</v>
      </c>
      <c r="E3784" s="89">
        <v>27</v>
      </c>
      <c r="F3784" s="89">
        <v>0</v>
      </c>
      <c r="G3784" s="89">
        <v>0</v>
      </c>
      <c r="H3784" s="89">
        <v>0</v>
      </c>
      <c r="I3784" s="89">
        <v>0</v>
      </c>
      <c r="J3784" s="89">
        <v>0</v>
      </c>
      <c r="K3784" s="89">
        <v>0</v>
      </c>
      <c r="L3784" s="89">
        <v>0</v>
      </c>
      <c r="M3784" s="89">
        <v>0</v>
      </c>
      <c r="N3784" s="89">
        <v>0</v>
      </c>
      <c r="O3784" s="89">
        <v>0</v>
      </c>
      <c r="P3784" s="89">
        <v>461</v>
      </c>
      <c r="Q3784" s="89">
        <v>9963</v>
      </c>
      <c r="R3784" s="88">
        <f>VLOOKUP(P3784,NEW_TRAIN_TEST!$A$1:$M$980,13,0)</f>
        <v>3407</v>
      </c>
      <c r="S3784" s="88">
        <f>VLOOKUP(P3784,NEW_TRAIN_TEST!$A$1:$M$980,11,0)</f>
        <v>10647</v>
      </c>
      <c r="T3784" s="6">
        <f t="shared" si="118"/>
        <v>0</v>
      </c>
      <c r="U3784" s="6">
        <f t="shared" si="119"/>
        <v>0</v>
      </c>
    </row>
    <row r="3785" spans="1:21" x14ac:dyDescent="0.2">
      <c r="A3785" s="88">
        <v>3783</v>
      </c>
      <c r="B3785" s="88">
        <v>3</v>
      </c>
      <c r="C3785" s="88" t="s">
        <v>2121</v>
      </c>
      <c r="D3785" s="89" t="s">
        <v>1431</v>
      </c>
      <c r="E3785" s="89">
        <v>5</v>
      </c>
      <c r="F3785" s="89">
        <v>1</v>
      </c>
      <c r="G3785" s="89">
        <v>0</v>
      </c>
      <c r="H3785" s="89">
        <v>0</v>
      </c>
      <c r="I3785" s="89">
        <v>2</v>
      </c>
      <c r="J3785" s="89">
        <v>0</v>
      </c>
      <c r="K3785" s="89">
        <v>0</v>
      </c>
      <c r="L3785" s="89">
        <v>0</v>
      </c>
      <c r="M3785" s="89">
        <v>0</v>
      </c>
      <c r="N3785" s="89">
        <v>0</v>
      </c>
      <c r="O3785" s="89">
        <v>2</v>
      </c>
      <c r="P3785" s="89">
        <v>367</v>
      </c>
      <c r="Q3785" s="89">
        <v>9461</v>
      </c>
      <c r="R3785" s="88">
        <f>VLOOKUP(P3785,NEW_TRAIN_TEST!$A$1:$M$980,13,0)</f>
        <v>9406.5</v>
      </c>
      <c r="S3785" s="88">
        <f>VLOOKUP(P3785,NEW_TRAIN_TEST!$A$1:$M$980,11,0)</f>
        <v>9948</v>
      </c>
      <c r="T3785" s="6">
        <f t="shared" si="118"/>
        <v>0</v>
      </c>
      <c r="U3785" s="6">
        <f t="shared" si="119"/>
        <v>0</v>
      </c>
    </row>
    <row r="3786" spans="1:21" x14ac:dyDescent="0.2">
      <c r="A3786" s="88">
        <v>3784</v>
      </c>
      <c r="B3786" s="88">
        <v>3</v>
      </c>
      <c r="C3786" s="88" t="s">
        <v>2121</v>
      </c>
      <c r="D3786" s="89" t="s">
        <v>1431</v>
      </c>
      <c r="E3786" s="89">
        <v>0</v>
      </c>
      <c r="F3786" s="89">
        <v>2</v>
      </c>
      <c r="G3786" s="89">
        <v>0</v>
      </c>
      <c r="H3786" s="89">
        <v>2</v>
      </c>
      <c r="I3786" s="89">
        <v>2</v>
      </c>
      <c r="J3786" s="89">
        <v>0</v>
      </c>
      <c r="K3786" s="89">
        <v>0</v>
      </c>
      <c r="L3786" s="89">
        <v>0</v>
      </c>
      <c r="M3786" s="89">
        <v>0</v>
      </c>
      <c r="N3786" s="89">
        <v>0</v>
      </c>
      <c r="O3786" s="89">
        <v>2</v>
      </c>
      <c r="P3786" s="89">
        <v>651</v>
      </c>
      <c r="Q3786" s="89">
        <v>6671</v>
      </c>
      <c r="R3786" s="88">
        <f>VLOOKUP(P3786,NEW_TRAIN_TEST!$A$1:$M$980,13,0)</f>
        <v>6671</v>
      </c>
      <c r="S3786" s="88">
        <f>VLOOKUP(P3786,NEW_TRAIN_TEST!$A$1:$M$980,11,0)</f>
        <v>6845</v>
      </c>
      <c r="T3786" s="6">
        <f t="shared" si="118"/>
        <v>0</v>
      </c>
      <c r="U3786" s="6">
        <f t="shared" si="119"/>
        <v>0</v>
      </c>
    </row>
    <row r="3787" spans="1:21" x14ac:dyDescent="0.2">
      <c r="A3787" s="88">
        <v>3785</v>
      </c>
      <c r="B3787" s="88">
        <v>3</v>
      </c>
      <c r="C3787" s="88" t="s">
        <v>2121</v>
      </c>
      <c r="D3787" s="89" t="s">
        <v>1431</v>
      </c>
      <c r="E3787" s="89">
        <v>4</v>
      </c>
      <c r="F3787" s="89">
        <v>0</v>
      </c>
      <c r="G3787" s="89">
        <v>0</v>
      </c>
      <c r="H3787" s="89">
        <v>0</v>
      </c>
      <c r="I3787" s="89">
        <v>0</v>
      </c>
      <c r="J3787" s="89">
        <v>0</v>
      </c>
      <c r="K3787" s="89">
        <v>0</v>
      </c>
      <c r="L3787" s="89">
        <v>0</v>
      </c>
      <c r="M3787" s="89">
        <v>0</v>
      </c>
      <c r="N3787" s="89">
        <v>0</v>
      </c>
      <c r="O3787" s="89">
        <v>0</v>
      </c>
      <c r="P3787" s="89">
        <v>651</v>
      </c>
      <c r="Q3787" s="89">
        <v>6741</v>
      </c>
      <c r="R3787" s="88">
        <f>VLOOKUP(P3787,NEW_TRAIN_TEST!$A$1:$M$980,13,0)</f>
        <v>6671</v>
      </c>
      <c r="S3787" s="88">
        <f>VLOOKUP(P3787,NEW_TRAIN_TEST!$A$1:$M$980,11,0)</f>
        <v>6845</v>
      </c>
      <c r="T3787" s="6">
        <f t="shared" si="118"/>
        <v>0</v>
      </c>
      <c r="U3787" s="6">
        <f t="shared" si="119"/>
        <v>0</v>
      </c>
    </row>
    <row r="3788" spans="1:21" x14ac:dyDescent="0.2">
      <c r="A3788" s="88">
        <v>3786</v>
      </c>
      <c r="B3788" s="88">
        <v>3</v>
      </c>
      <c r="C3788" s="88" t="s">
        <v>2121</v>
      </c>
      <c r="D3788" s="89" t="s">
        <v>1431</v>
      </c>
      <c r="E3788" s="89">
        <v>0</v>
      </c>
      <c r="F3788" s="89">
        <v>1</v>
      </c>
      <c r="G3788" s="89">
        <v>0</v>
      </c>
      <c r="H3788" s="89">
        <v>0</v>
      </c>
      <c r="I3788" s="89">
        <v>2</v>
      </c>
      <c r="J3788" s="89">
        <v>0</v>
      </c>
      <c r="K3788" s="89">
        <v>0</v>
      </c>
      <c r="L3788" s="89">
        <v>0</v>
      </c>
      <c r="M3788" s="89">
        <v>0</v>
      </c>
      <c r="N3788" s="89">
        <v>0</v>
      </c>
      <c r="O3788" s="89">
        <v>2</v>
      </c>
      <c r="P3788" s="89">
        <v>498</v>
      </c>
      <c r="Q3788" s="89">
        <v>8021</v>
      </c>
      <c r="R3788" s="88">
        <f>VLOOKUP(P3788,NEW_TRAIN_TEST!$A$1:$M$980,13,0)</f>
        <v>8021</v>
      </c>
      <c r="S3788" s="88">
        <f>VLOOKUP(P3788,NEW_TRAIN_TEST!$A$1:$M$980,11,0)</f>
        <v>8380</v>
      </c>
      <c r="T3788" s="6">
        <f t="shared" si="118"/>
        <v>0</v>
      </c>
      <c r="U3788" s="6">
        <f t="shared" si="119"/>
        <v>0</v>
      </c>
    </row>
    <row r="3789" spans="1:21" x14ac:dyDescent="0.2">
      <c r="A3789" s="88">
        <v>3787</v>
      </c>
      <c r="B3789" s="88">
        <v>3</v>
      </c>
      <c r="C3789" s="88" t="s">
        <v>2121</v>
      </c>
      <c r="D3789" s="89" t="s">
        <v>1431</v>
      </c>
      <c r="E3789" s="89">
        <v>0</v>
      </c>
      <c r="F3789" s="89">
        <v>1</v>
      </c>
      <c r="G3789" s="89">
        <v>1</v>
      </c>
      <c r="H3789" s="89">
        <v>0</v>
      </c>
      <c r="I3789" s="89">
        <v>2</v>
      </c>
      <c r="J3789" s="89">
        <v>0</v>
      </c>
      <c r="K3789" s="89">
        <v>0</v>
      </c>
      <c r="L3789" s="89">
        <v>0</v>
      </c>
      <c r="M3789" s="89">
        <v>0</v>
      </c>
      <c r="N3789" s="89">
        <v>0</v>
      </c>
      <c r="O3789" s="89">
        <v>2</v>
      </c>
      <c r="P3789" s="89">
        <v>498</v>
      </c>
      <c r="Q3789" s="89">
        <v>8024</v>
      </c>
      <c r="R3789" s="88">
        <f>VLOOKUP(P3789,NEW_TRAIN_TEST!$A$1:$M$980,13,0)</f>
        <v>8021</v>
      </c>
      <c r="S3789" s="88">
        <f>VLOOKUP(P3789,NEW_TRAIN_TEST!$A$1:$M$980,11,0)</f>
        <v>8380</v>
      </c>
      <c r="T3789" s="6">
        <f t="shared" si="118"/>
        <v>0</v>
      </c>
      <c r="U3789" s="6">
        <f t="shared" si="119"/>
        <v>0</v>
      </c>
    </row>
    <row r="3790" spans="1:21" x14ac:dyDescent="0.2">
      <c r="A3790" s="88">
        <v>3788</v>
      </c>
      <c r="B3790" s="88">
        <v>3</v>
      </c>
      <c r="C3790" s="88" t="s">
        <v>2121</v>
      </c>
      <c r="D3790" s="89" t="s">
        <v>1431</v>
      </c>
      <c r="E3790" s="89">
        <v>0</v>
      </c>
      <c r="F3790" s="89">
        <v>1</v>
      </c>
      <c r="G3790" s="89">
        <v>0</v>
      </c>
      <c r="H3790" s="89">
        <v>0</v>
      </c>
      <c r="I3790" s="89">
        <v>2</v>
      </c>
      <c r="J3790" s="89">
        <v>0</v>
      </c>
      <c r="K3790" s="89">
        <v>0</v>
      </c>
      <c r="L3790" s="89">
        <v>0</v>
      </c>
      <c r="M3790" s="89">
        <v>0</v>
      </c>
      <c r="N3790" s="89">
        <v>0</v>
      </c>
      <c r="O3790" s="89">
        <v>2</v>
      </c>
      <c r="P3790" s="89">
        <v>498</v>
      </c>
      <c r="Q3790" s="89">
        <v>8028.5</v>
      </c>
      <c r="R3790" s="88">
        <f>VLOOKUP(P3790,NEW_TRAIN_TEST!$A$1:$M$980,13,0)</f>
        <v>8021</v>
      </c>
      <c r="S3790" s="88">
        <f>VLOOKUP(P3790,NEW_TRAIN_TEST!$A$1:$M$980,11,0)</f>
        <v>8380</v>
      </c>
      <c r="T3790" s="6">
        <f t="shared" si="118"/>
        <v>0</v>
      </c>
      <c r="U3790" s="6">
        <f t="shared" si="119"/>
        <v>0</v>
      </c>
    </row>
    <row r="3791" spans="1:21" x14ac:dyDescent="0.2">
      <c r="A3791" s="88">
        <v>3789</v>
      </c>
      <c r="B3791" s="88">
        <v>3</v>
      </c>
      <c r="C3791" s="88" t="s">
        <v>2121</v>
      </c>
      <c r="D3791" s="89" t="s">
        <v>1431</v>
      </c>
      <c r="E3791" s="89">
        <v>0</v>
      </c>
      <c r="F3791" s="89">
        <v>0</v>
      </c>
      <c r="G3791" s="89">
        <v>0</v>
      </c>
      <c r="H3791" s="89">
        <v>0</v>
      </c>
      <c r="I3791" s="89">
        <v>0</v>
      </c>
      <c r="J3791" s="89">
        <v>0</v>
      </c>
      <c r="K3791" s="89">
        <v>0</v>
      </c>
      <c r="L3791" s="89">
        <v>1</v>
      </c>
      <c r="M3791" s="89">
        <v>0</v>
      </c>
      <c r="N3791" s="89">
        <v>0</v>
      </c>
      <c r="O3791" s="89">
        <v>0</v>
      </c>
      <c r="P3791" s="89">
        <v>498</v>
      </c>
      <c r="Q3791" s="89">
        <v>8029</v>
      </c>
      <c r="R3791" s="88">
        <f>VLOOKUP(P3791,NEW_TRAIN_TEST!$A$1:$M$980,13,0)</f>
        <v>8021</v>
      </c>
      <c r="S3791" s="88">
        <f>VLOOKUP(P3791,NEW_TRAIN_TEST!$A$1:$M$980,11,0)</f>
        <v>8380</v>
      </c>
      <c r="T3791" s="6">
        <f t="shared" si="118"/>
        <v>1</v>
      </c>
      <c r="U3791" s="6">
        <f t="shared" si="119"/>
        <v>0</v>
      </c>
    </row>
    <row r="3792" spans="1:21" x14ac:dyDescent="0.2">
      <c r="A3792" s="88">
        <v>3790</v>
      </c>
      <c r="B3792" s="88">
        <v>3</v>
      </c>
      <c r="C3792" s="88" t="s">
        <v>2121</v>
      </c>
      <c r="D3792" s="89" t="s">
        <v>1431</v>
      </c>
      <c r="E3792" s="89">
        <v>2</v>
      </c>
      <c r="F3792" s="89">
        <v>0</v>
      </c>
      <c r="G3792" s="89">
        <v>0</v>
      </c>
      <c r="H3792" s="89">
        <v>0</v>
      </c>
      <c r="I3792" s="89">
        <v>0</v>
      </c>
      <c r="J3792" s="89">
        <v>0</v>
      </c>
      <c r="K3792" s="89">
        <v>0</v>
      </c>
      <c r="L3792" s="89">
        <v>0</v>
      </c>
      <c r="M3792" s="89">
        <v>0</v>
      </c>
      <c r="N3792" s="89">
        <v>0</v>
      </c>
      <c r="O3792" s="89">
        <v>0</v>
      </c>
      <c r="P3792" s="89">
        <v>653</v>
      </c>
      <c r="Q3792" s="89">
        <v>6820</v>
      </c>
      <c r="R3792" s="88">
        <f>VLOOKUP(P3792,NEW_TRAIN_TEST!$A$1:$M$980,13,0)</f>
        <v>6739</v>
      </c>
      <c r="S3792" s="88">
        <f>VLOOKUP(P3792,NEW_TRAIN_TEST!$A$1:$M$980,11,0)</f>
        <v>6820</v>
      </c>
      <c r="T3792" s="6">
        <f t="shared" si="118"/>
        <v>0</v>
      </c>
      <c r="U3792" s="6">
        <f t="shared" si="119"/>
        <v>0</v>
      </c>
    </row>
    <row r="3793" spans="1:21" x14ac:dyDescent="0.2">
      <c r="A3793" s="88">
        <v>3791</v>
      </c>
      <c r="B3793" s="88">
        <v>3</v>
      </c>
      <c r="C3793" s="88" t="s">
        <v>2121</v>
      </c>
      <c r="D3793" s="89" t="s">
        <v>1431</v>
      </c>
      <c r="E3793" s="89">
        <v>4</v>
      </c>
      <c r="F3793" s="89">
        <v>2</v>
      </c>
      <c r="G3793" s="89">
        <v>1</v>
      </c>
      <c r="H3793" s="89">
        <v>2</v>
      </c>
      <c r="I3793" s="89">
        <v>2</v>
      </c>
      <c r="J3793" s="89">
        <v>0</v>
      </c>
      <c r="K3793" s="89">
        <v>0</v>
      </c>
      <c r="L3793" s="89">
        <v>0</v>
      </c>
      <c r="M3793" s="89">
        <v>0</v>
      </c>
      <c r="N3793" s="89">
        <v>0</v>
      </c>
      <c r="O3793" s="89">
        <v>2</v>
      </c>
      <c r="P3793" s="89">
        <v>654</v>
      </c>
      <c r="Q3793" s="89">
        <v>6497</v>
      </c>
      <c r="R3793" s="88">
        <f>VLOOKUP(P3793,NEW_TRAIN_TEST!$A$1:$M$980,13,0)</f>
        <v>6408.5</v>
      </c>
      <c r="S3793" s="88">
        <f>VLOOKUP(P3793,NEW_TRAIN_TEST!$A$1:$M$980,11,0)</f>
        <v>6528</v>
      </c>
      <c r="T3793" s="6">
        <f t="shared" si="118"/>
        <v>0</v>
      </c>
      <c r="U3793" s="6">
        <f t="shared" si="119"/>
        <v>0</v>
      </c>
    </row>
    <row r="3794" spans="1:21" x14ac:dyDescent="0.2">
      <c r="A3794" s="88">
        <v>3792</v>
      </c>
      <c r="B3794" s="88">
        <v>3</v>
      </c>
      <c r="C3794" s="88" t="s">
        <v>2121</v>
      </c>
      <c r="D3794" s="89" t="s">
        <v>1431</v>
      </c>
      <c r="E3794" s="89">
        <v>7</v>
      </c>
      <c r="F3794" s="89">
        <v>2</v>
      </c>
      <c r="G3794" s="89">
        <v>2</v>
      </c>
      <c r="H3794" s="89">
        <v>2</v>
      </c>
      <c r="I3794" s="89">
        <v>2</v>
      </c>
      <c r="J3794" s="89">
        <v>0</v>
      </c>
      <c r="K3794" s="89">
        <v>0</v>
      </c>
      <c r="L3794" s="89">
        <v>1</v>
      </c>
      <c r="M3794" s="89">
        <v>0</v>
      </c>
      <c r="N3794" s="89">
        <v>0</v>
      </c>
      <c r="O3794" s="89">
        <v>2</v>
      </c>
      <c r="P3794" s="89">
        <v>655</v>
      </c>
      <c r="Q3794" s="89">
        <v>9431</v>
      </c>
      <c r="R3794" s="88">
        <f>VLOOKUP(P3794,NEW_TRAIN_TEST!$A$1:$M$980,13,0)</f>
        <v>9374</v>
      </c>
      <c r="S3794" s="88">
        <f>VLOOKUP(P3794,NEW_TRAIN_TEST!$A$1:$M$980,11,0)</f>
        <v>9599</v>
      </c>
      <c r="T3794" s="6">
        <f t="shared" si="118"/>
        <v>1</v>
      </c>
      <c r="U3794" s="6">
        <f t="shared" si="119"/>
        <v>0</v>
      </c>
    </row>
    <row r="3795" spans="1:21" x14ac:dyDescent="0.2">
      <c r="A3795" s="88">
        <v>3793</v>
      </c>
      <c r="B3795" s="88">
        <v>3</v>
      </c>
      <c r="C3795" s="88" t="s">
        <v>2121</v>
      </c>
      <c r="D3795" s="89" t="s">
        <v>1431</v>
      </c>
      <c r="E3795" s="89">
        <v>12</v>
      </c>
      <c r="F3795" s="89">
        <v>1</v>
      </c>
      <c r="G3795" s="89">
        <v>0</v>
      </c>
      <c r="H3795" s="89">
        <v>0</v>
      </c>
      <c r="I3795" s="89">
        <v>2</v>
      </c>
      <c r="J3795" s="89">
        <v>0</v>
      </c>
      <c r="K3795" s="89">
        <v>0</v>
      </c>
      <c r="L3795" s="89">
        <v>0</v>
      </c>
      <c r="M3795" s="89">
        <v>25</v>
      </c>
      <c r="N3795" s="89">
        <v>0</v>
      </c>
      <c r="O3795" s="89">
        <v>2</v>
      </c>
      <c r="P3795" s="89">
        <v>523</v>
      </c>
      <c r="Q3795" s="89">
        <v>11453.83</v>
      </c>
      <c r="R3795" s="88">
        <f>VLOOKUP(P3795,NEW_TRAIN_TEST!$A$1:$M$980,13,0)</f>
        <v>11192</v>
      </c>
      <c r="S3795" s="88">
        <f>VLOOKUP(P3795,NEW_TRAIN_TEST!$A$1:$M$980,11,0)</f>
        <v>12359</v>
      </c>
      <c r="T3795" s="6">
        <f t="shared" si="118"/>
        <v>0</v>
      </c>
      <c r="U3795" s="6">
        <f t="shared" si="119"/>
        <v>1</v>
      </c>
    </row>
    <row r="3796" spans="1:21" x14ac:dyDescent="0.2">
      <c r="A3796" s="88">
        <v>3794</v>
      </c>
      <c r="B3796" s="88">
        <v>3</v>
      </c>
      <c r="C3796" s="88" t="s">
        <v>2121</v>
      </c>
      <c r="D3796" s="89" t="s">
        <v>1431</v>
      </c>
      <c r="E3796" s="89">
        <v>5</v>
      </c>
      <c r="F3796" s="89">
        <v>0</v>
      </c>
      <c r="G3796" s="89">
        <v>0</v>
      </c>
      <c r="H3796" s="89">
        <v>0</v>
      </c>
      <c r="I3796" s="89">
        <v>0</v>
      </c>
      <c r="J3796" s="89">
        <v>0</v>
      </c>
      <c r="K3796" s="89">
        <v>0</v>
      </c>
      <c r="L3796" s="89">
        <v>1</v>
      </c>
      <c r="M3796" s="89">
        <v>0</v>
      </c>
      <c r="N3796" s="89">
        <v>0</v>
      </c>
      <c r="O3796" s="89">
        <v>0</v>
      </c>
      <c r="P3796" s="89">
        <v>928</v>
      </c>
      <c r="Q3796" s="89">
        <v>6124</v>
      </c>
      <c r="R3796" s="88">
        <f>VLOOKUP(P3796,NEW_TRAIN_TEST!$A$1:$M$980,13,0)</f>
        <v>5818.5</v>
      </c>
      <c r="S3796" s="88">
        <f>VLOOKUP(P3796,NEW_TRAIN_TEST!$A$1:$M$980,11,0)</f>
        <v>6419</v>
      </c>
      <c r="T3796" s="6">
        <f t="shared" si="118"/>
        <v>1</v>
      </c>
      <c r="U3796" s="6">
        <f t="shared" si="119"/>
        <v>0</v>
      </c>
    </row>
    <row r="3797" spans="1:21" x14ac:dyDescent="0.2">
      <c r="A3797" s="88">
        <v>3795</v>
      </c>
      <c r="B3797" s="88">
        <v>3</v>
      </c>
      <c r="C3797" s="88" t="s">
        <v>2121</v>
      </c>
      <c r="D3797" s="89" t="s">
        <v>1431</v>
      </c>
      <c r="E3797" s="89">
        <v>5</v>
      </c>
      <c r="F3797" s="89">
        <v>2</v>
      </c>
      <c r="G3797" s="89">
        <v>1</v>
      </c>
      <c r="H3797" s="89">
        <v>2</v>
      </c>
      <c r="I3797" s="89">
        <v>2</v>
      </c>
      <c r="J3797" s="89">
        <v>0</v>
      </c>
      <c r="K3797" s="89">
        <v>0</v>
      </c>
      <c r="L3797" s="89">
        <v>0</v>
      </c>
      <c r="M3797" s="89">
        <v>0</v>
      </c>
      <c r="N3797" s="89">
        <v>0</v>
      </c>
      <c r="O3797" s="89">
        <v>2</v>
      </c>
      <c r="P3797" s="89">
        <v>928</v>
      </c>
      <c r="Q3797" s="89">
        <v>6327</v>
      </c>
      <c r="R3797" s="88">
        <f>VLOOKUP(P3797,NEW_TRAIN_TEST!$A$1:$M$980,13,0)</f>
        <v>5818.5</v>
      </c>
      <c r="S3797" s="88">
        <f>VLOOKUP(P3797,NEW_TRAIN_TEST!$A$1:$M$980,11,0)</f>
        <v>6419</v>
      </c>
      <c r="T3797" s="6">
        <f t="shared" si="118"/>
        <v>0</v>
      </c>
      <c r="U3797" s="6">
        <f t="shared" si="119"/>
        <v>0</v>
      </c>
    </row>
    <row r="3798" spans="1:21" x14ac:dyDescent="0.2">
      <c r="A3798" s="88">
        <v>3796</v>
      </c>
      <c r="B3798" s="88">
        <v>3</v>
      </c>
      <c r="C3798" s="88" t="s">
        <v>2121</v>
      </c>
      <c r="D3798" s="89" t="s">
        <v>1431</v>
      </c>
      <c r="E3798" s="89">
        <v>10</v>
      </c>
      <c r="F3798" s="89">
        <v>0</v>
      </c>
      <c r="G3798" s="89">
        <v>0</v>
      </c>
      <c r="H3798" s="89">
        <v>0</v>
      </c>
      <c r="I3798" s="89">
        <v>0</v>
      </c>
      <c r="J3798" s="89">
        <v>0</v>
      </c>
      <c r="K3798" s="89">
        <v>0</v>
      </c>
      <c r="L3798" s="89">
        <v>0</v>
      </c>
      <c r="M3798" s="89">
        <v>0</v>
      </c>
      <c r="N3798" s="89">
        <v>0</v>
      </c>
      <c r="O3798" s="89">
        <v>0</v>
      </c>
      <c r="P3798" s="89">
        <v>922</v>
      </c>
      <c r="Q3798" s="89">
        <v>6458</v>
      </c>
      <c r="R3798" s="88">
        <f>VLOOKUP(P3798,NEW_TRAIN_TEST!$A$1:$M$980,13,0)</f>
        <v>6029</v>
      </c>
      <c r="S3798" s="88">
        <f>VLOOKUP(P3798,NEW_TRAIN_TEST!$A$1:$M$980,11,0)</f>
        <v>7078</v>
      </c>
      <c r="T3798" s="6">
        <f t="shared" si="118"/>
        <v>0</v>
      </c>
      <c r="U3798" s="6">
        <f t="shared" si="119"/>
        <v>0</v>
      </c>
    </row>
    <row r="3799" spans="1:21" x14ac:dyDescent="0.2">
      <c r="A3799" s="88">
        <v>3797</v>
      </c>
      <c r="B3799" s="88">
        <v>3</v>
      </c>
      <c r="C3799" s="88" t="s">
        <v>2121</v>
      </c>
      <c r="D3799" s="89" t="s">
        <v>1431</v>
      </c>
      <c r="E3799" s="89">
        <v>3</v>
      </c>
      <c r="F3799" s="89">
        <v>0</v>
      </c>
      <c r="G3799" s="89">
        <v>0</v>
      </c>
      <c r="H3799" s="89">
        <v>0</v>
      </c>
      <c r="I3799" s="89">
        <v>0</v>
      </c>
      <c r="J3799" s="89">
        <v>0</v>
      </c>
      <c r="K3799" s="89">
        <v>0</v>
      </c>
      <c r="L3799" s="89">
        <v>1</v>
      </c>
      <c r="M3799" s="89">
        <v>9</v>
      </c>
      <c r="N3799" s="89">
        <v>0</v>
      </c>
      <c r="O3799" s="89">
        <v>0</v>
      </c>
      <c r="P3799" s="89">
        <v>659</v>
      </c>
      <c r="Q3799" s="89">
        <v>8468</v>
      </c>
      <c r="R3799" s="88">
        <f>VLOOKUP(P3799,NEW_TRAIN_TEST!$A$1:$M$980,13,0)</f>
        <v>8151</v>
      </c>
      <c r="S3799" s="88">
        <f>VLOOKUP(P3799,NEW_TRAIN_TEST!$A$1:$M$980,11,0)</f>
        <v>8588</v>
      </c>
      <c r="T3799" s="6">
        <f t="shared" si="118"/>
        <v>1</v>
      </c>
      <c r="U3799" s="6">
        <f t="shared" si="119"/>
        <v>1</v>
      </c>
    </row>
    <row r="3800" spans="1:21" x14ac:dyDescent="0.2">
      <c r="A3800" s="88">
        <v>3798</v>
      </c>
      <c r="B3800" s="88">
        <v>3</v>
      </c>
      <c r="C3800" s="88" t="s">
        <v>2121</v>
      </c>
      <c r="D3800" s="89" t="s">
        <v>1431</v>
      </c>
      <c r="E3800" s="89">
        <v>5</v>
      </c>
      <c r="F3800" s="89">
        <v>0</v>
      </c>
      <c r="G3800" s="89">
        <v>0</v>
      </c>
      <c r="H3800" s="89">
        <v>0</v>
      </c>
      <c r="I3800" s="89">
        <v>0</v>
      </c>
      <c r="J3800" s="89">
        <v>0</v>
      </c>
      <c r="K3800" s="89">
        <v>0</v>
      </c>
      <c r="L3800" s="89">
        <v>1</v>
      </c>
      <c r="M3800" s="89">
        <v>0</v>
      </c>
      <c r="N3800" s="89">
        <v>0</v>
      </c>
      <c r="O3800" s="89">
        <v>0</v>
      </c>
      <c r="P3800" s="89">
        <v>527</v>
      </c>
      <c r="Q3800" s="89">
        <v>7967</v>
      </c>
      <c r="R3800" s="88">
        <f>VLOOKUP(P3800,NEW_TRAIN_TEST!$A$1:$M$980,13,0)</f>
        <v>7836.5</v>
      </c>
      <c r="S3800" s="88">
        <f>VLOOKUP(P3800,NEW_TRAIN_TEST!$A$1:$M$980,11,0)</f>
        <v>8641</v>
      </c>
      <c r="T3800" s="6">
        <f t="shared" si="118"/>
        <v>1</v>
      </c>
      <c r="U3800" s="6">
        <f t="shared" si="119"/>
        <v>0</v>
      </c>
    </row>
    <row r="3801" spans="1:21" x14ac:dyDescent="0.2">
      <c r="A3801" s="88">
        <v>3799</v>
      </c>
      <c r="B3801" s="88">
        <v>3</v>
      </c>
      <c r="C3801" s="88" t="s">
        <v>2121</v>
      </c>
      <c r="D3801" s="89" t="s">
        <v>1431</v>
      </c>
      <c r="E3801" s="89">
        <v>10</v>
      </c>
      <c r="F3801" s="89">
        <v>0</v>
      </c>
      <c r="G3801" s="89">
        <v>0</v>
      </c>
      <c r="H3801" s="89">
        <v>0</v>
      </c>
      <c r="I3801" s="89">
        <v>0</v>
      </c>
      <c r="J3801" s="89">
        <v>0</v>
      </c>
      <c r="K3801" s="89">
        <v>0</v>
      </c>
      <c r="L3801" s="89">
        <v>0</v>
      </c>
      <c r="M3801" s="89">
        <v>0</v>
      </c>
      <c r="N3801" s="89">
        <v>0</v>
      </c>
      <c r="O3801" s="89">
        <v>0</v>
      </c>
      <c r="P3801" s="89">
        <v>614</v>
      </c>
      <c r="Q3801" s="89">
        <v>7748</v>
      </c>
      <c r="R3801" s="88">
        <f>VLOOKUP(P3801,NEW_TRAIN_TEST!$A$1:$M$980,13,0)</f>
        <v>7461</v>
      </c>
      <c r="S3801" s="88">
        <f>VLOOKUP(P3801,NEW_TRAIN_TEST!$A$1:$M$980,11,0)</f>
        <v>8390</v>
      </c>
      <c r="T3801" s="6">
        <f t="shared" si="118"/>
        <v>0</v>
      </c>
      <c r="U3801" s="6">
        <f t="shared" si="119"/>
        <v>0</v>
      </c>
    </row>
    <row r="3802" spans="1:21" x14ac:dyDescent="0.2">
      <c r="A3802" s="88">
        <v>3800</v>
      </c>
      <c r="B3802" s="88">
        <v>3</v>
      </c>
      <c r="C3802" s="88" t="s">
        <v>2121</v>
      </c>
      <c r="D3802" s="89" t="s">
        <v>1431</v>
      </c>
      <c r="E3802" s="89">
        <v>0</v>
      </c>
      <c r="F3802" s="89">
        <v>3</v>
      </c>
      <c r="G3802" s="89">
        <v>0</v>
      </c>
      <c r="H3802" s="89">
        <v>2</v>
      </c>
      <c r="I3802" s="89">
        <v>2</v>
      </c>
      <c r="J3802" s="89">
        <v>0</v>
      </c>
      <c r="K3802" s="89">
        <v>0</v>
      </c>
      <c r="L3802" s="89">
        <v>0</v>
      </c>
      <c r="M3802" s="89">
        <v>0</v>
      </c>
      <c r="N3802" s="89">
        <v>0</v>
      </c>
      <c r="O3802" s="89">
        <v>2</v>
      </c>
      <c r="P3802" s="89">
        <v>662</v>
      </c>
      <c r="Q3802" s="89">
        <v>7756.5</v>
      </c>
      <c r="R3802" s="88">
        <f>VLOOKUP(P3802,NEW_TRAIN_TEST!$A$1:$M$980,13,0)</f>
        <v>7756.5</v>
      </c>
      <c r="S3802" s="88">
        <f>VLOOKUP(P3802,NEW_TRAIN_TEST!$A$1:$M$980,11,0)</f>
        <v>7952</v>
      </c>
      <c r="T3802" s="6">
        <f t="shared" si="118"/>
        <v>0</v>
      </c>
      <c r="U3802" s="6">
        <f t="shared" si="119"/>
        <v>0</v>
      </c>
    </row>
    <row r="3803" spans="1:21" x14ac:dyDescent="0.2">
      <c r="A3803" s="88">
        <v>3801</v>
      </c>
      <c r="B3803" s="88">
        <v>3</v>
      </c>
      <c r="C3803" s="88" t="s">
        <v>2121</v>
      </c>
      <c r="D3803" s="89" t="s">
        <v>1431</v>
      </c>
      <c r="E3803" s="89">
        <v>5</v>
      </c>
      <c r="F3803" s="89">
        <v>1</v>
      </c>
      <c r="G3803" s="89">
        <v>0</v>
      </c>
      <c r="H3803" s="89">
        <v>0</v>
      </c>
      <c r="I3803" s="89">
        <v>2</v>
      </c>
      <c r="J3803" s="89">
        <v>0</v>
      </c>
      <c r="K3803" s="89">
        <v>0</v>
      </c>
      <c r="L3803" s="89">
        <v>1</v>
      </c>
      <c r="M3803" s="89">
        <v>0</v>
      </c>
      <c r="N3803" s="89">
        <v>0</v>
      </c>
      <c r="O3803" s="89">
        <v>2</v>
      </c>
      <c r="P3803" s="89">
        <v>662</v>
      </c>
      <c r="Q3803" s="89">
        <v>7795</v>
      </c>
      <c r="R3803" s="88">
        <f>VLOOKUP(P3803,NEW_TRAIN_TEST!$A$1:$M$980,13,0)</f>
        <v>7756.5</v>
      </c>
      <c r="S3803" s="88">
        <f>VLOOKUP(P3803,NEW_TRAIN_TEST!$A$1:$M$980,11,0)</f>
        <v>7952</v>
      </c>
      <c r="T3803" s="6">
        <f t="shared" si="118"/>
        <v>1</v>
      </c>
      <c r="U3803" s="6">
        <f t="shared" si="119"/>
        <v>0</v>
      </c>
    </row>
    <row r="3804" spans="1:21" x14ac:dyDescent="0.2">
      <c r="A3804" s="88">
        <v>3802</v>
      </c>
      <c r="B3804" s="88">
        <v>3</v>
      </c>
      <c r="C3804" s="88" t="s">
        <v>2121</v>
      </c>
      <c r="D3804" s="89" t="s">
        <v>1431</v>
      </c>
      <c r="E3804" s="89">
        <v>7</v>
      </c>
      <c r="F3804" s="89">
        <v>2</v>
      </c>
      <c r="G3804" s="89">
        <v>1</v>
      </c>
      <c r="H3804" s="89">
        <v>2</v>
      </c>
      <c r="I3804" s="89">
        <v>2</v>
      </c>
      <c r="J3804" s="89">
        <v>0</v>
      </c>
      <c r="K3804" s="89">
        <v>0</v>
      </c>
      <c r="L3804" s="89">
        <v>1</v>
      </c>
      <c r="M3804" s="89">
        <v>0</v>
      </c>
      <c r="N3804" s="89">
        <v>0</v>
      </c>
      <c r="O3804" s="89">
        <v>2</v>
      </c>
      <c r="P3804" s="89">
        <v>663</v>
      </c>
      <c r="Q3804" s="89">
        <v>8595.5</v>
      </c>
      <c r="R3804" s="88">
        <f>VLOOKUP(P3804,NEW_TRAIN_TEST!$A$1:$M$980,13,0)</f>
        <v>8340</v>
      </c>
      <c r="S3804" s="88">
        <f>VLOOKUP(P3804,NEW_TRAIN_TEST!$A$1:$M$980,11,0)</f>
        <v>8644</v>
      </c>
      <c r="T3804" s="6">
        <f t="shared" si="118"/>
        <v>1</v>
      </c>
      <c r="U3804" s="6">
        <f t="shared" si="119"/>
        <v>0</v>
      </c>
    </row>
    <row r="3805" spans="1:21" x14ac:dyDescent="0.2">
      <c r="A3805" s="88">
        <v>3803</v>
      </c>
      <c r="B3805" s="88">
        <v>3</v>
      </c>
      <c r="C3805" s="88" t="s">
        <v>2121</v>
      </c>
      <c r="D3805" s="89" t="s">
        <v>1431</v>
      </c>
      <c r="E3805" s="89">
        <v>13</v>
      </c>
      <c r="F3805" s="89">
        <v>4</v>
      </c>
      <c r="G3805" s="89">
        <v>0</v>
      </c>
      <c r="H3805" s="89">
        <v>0</v>
      </c>
      <c r="I3805" s="89">
        <v>2</v>
      </c>
      <c r="J3805" s="89">
        <v>0</v>
      </c>
      <c r="K3805" s="89">
        <v>0</v>
      </c>
      <c r="L3805" s="89">
        <v>0</v>
      </c>
      <c r="M3805" s="89">
        <v>0</v>
      </c>
      <c r="N3805" s="89">
        <v>0</v>
      </c>
      <c r="O3805" s="89">
        <v>2</v>
      </c>
      <c r="P3805" s="89">
        <v>366</v>
      </c>
      <c r="Q3805" s="89">
        <v>11194.5</v>
      </c>
      <c r="R3805" s="88">
        <f>VLOOKUP(P3805,NEW_TRAIN_TEST!$A$1:$M$980,13,0)</f>
        <v>11090.5</v>
      </c>
      <c r="S3805" s="88">
        <f>VLOOKUP(P3805,NEW_TRAIN_TEST!$A$1:$M$980,11,0)</f>
        <v>12291</v>
      </c>
      <c r="T3805" s="6">
        <f t="shared" si="118"/>
        <v>0</v>
      </c>
      <c r="U3805" s="6">
        <f t="shared" si="119"/>
        <v>0</v>
      </c>
    </row>
    <row r="3806" spans="1:21" x14ac:dyDescent="0.2">
      <c r="A3806" s="88">
        <v>3804</v>
      </c>
      <c r="B3806" s="88">
        <v>3</v>
      </c>
      <c r="C3806" s="88" t="s">
        <v>2121</v>
      </c>
      <c r="D3806" s="89" t="s">
        <v>1431</v>
      </c>
      <c r="E3806" s="89">
        <v>21</v>
      </c>
      <c r="F3806" s="89">
        <v>0</v>
      </c>
      <c r="G3806" s="89">
        <v>0</v>
      </c>
      <c r="H3806" s="89">
        <v>0</v>
      </c>
      <c r="I3806" s="89">
        <v>0</v>
      </c>
      <c r="J3806" s="89">
        <v>0</v>
      </c>
      <c r="K3806" s="89">
        <v>0</v>
      </c>
      <c r="L3806" s="89">
        <v>0</v>
      </c>
      <c r="M3806" s="89">
        <v>0</v>
      </c>
      <c r="N3806" s="89">
        <v>0</v>
      </c>
      <c r="O3806" s="89">
        <v>0</v>
      </c>
      <c r="P3806" s="89">
        <v>450</v>
      </c>
      <c r="Q3806" s="89">
        <v>9343</v>
      </c>
      <c r="R3806" s="88">
        <f>VLOOKUP(P3806,NEW_TRAIN_TEST!$A$1:$M$980,13,0)</f>
        <v>3127</v>
      </c>
      <c r="S3806" s="88">
        <f>VLOOKUP(P3806,NEW_TRAIN_TEST!$A$1:$M$980,11,0)</f>
        <v>10097</v>
      </c>
      <c r="T3806" s="6">
        <f t="shared" si="118"/>
        <v>0</v>
      </c>
      <c r="U3806" s="6">
        <f t="shared" si="119"/>
        <v>0</v>
      </c>
    </row>
    <row r="3807" spans="1:21" x14ac:dyDescent="0.2">
      <c r="A3807" s="88">
        <v>3805</v>
      </c>
      <c r="B3807" s="88">
        <v>3</v>
      </c>
      <c r="C3807" s="88" t="s">
        <v>2121</v>
      </c>
      <c r="D3807" s="89" t="s">
        <v>1431</v>
      </c>
      <c r="E3807" s="89">
        <v>15</v>
      </c>
      <c r="F3807" s="89">
        <v>0</v>
      </c>
      <c r="G3807" s="89">
        <v>0</v>
      </c>
      <c r="H3807" s="89">
        <v>0</v>
      </c>
      <c r="I3807" s="89">
        <v>0</v>
      </c>
      <c r="J3807" s="89">
        <v>0</v>
      </c>
      <c r="K3807" s="89">
        <v>0</v>
      </c>
      <c r="L3807" s="89">
        <v>0</v>
      </c>
      <c r="M3807" s="89">
        <v>21</v>
      </c>
      <c r="N3807" s="89">
        <v>0</v>
      </c>
      <c r="O3807" s="89">
        <v>0</v>
      </c>
      <c r="P3807" s="89">
        <v>450</v>
      </c>
      <c r="Q3807" s="89">
        <v>9455</v>
      </c>
      <c r="R3807" s="88">
        <f>VLOOKUP(P3807,NEW_TRAIN_TEST!$A$1:$M$980,13,0)</f>
        <v>3127</v>
      </c>
      <c r="S3807" s="88">
        <f>VLOOKUP(P3807,NEW_TRAIN_TEST!$A$1:$M$980,11,0)</f>
        <v>10097</v>
      </c>
      <c r="T3807" s="6">
        <f t="shared" si="118"/>
        <v>0</v>
      </c>
      <c r="U3807" s="6">
        <f t="shared" si="119"/>
        <v>1</v>
      </c>
    </row>
    <row r="3808" spans="1:21" x14ac:dyDescent="0.2">
      <c r="A3808" s="88">
        <v>3806</v>
      </c>
      <c r="B3808" s="88">
        <v>3</v>
      </c>
      <c r="C3808" s="88" t="s">
        <v>2121</v>
      </c>
      <c r="D3808" s="89" t="s">
        <v>1431</v>
      </c>
      <c r="E3808" s="89">
        <v>5</v>
      </c>
      <c r="F3808" s="89">
        <v>6</v>
      </c>
      <c r="G3808" s="89">
        <v>0</v>
      </c>
      <c r="H3808" s="89">
        <v>2</v>
      </c>
      <c r="I3808" s="89">
        <v>2</v>
      </c>
      <c r="J3808" s="89">
        <v>0</v>
      </c>
      <c r="K3808" s="89">
        <v>1</v>
      </c>
      <c r="L3808" s="89">
        <v>0</v>
      </c>
      <c r="M3808" s="89">
        <v>0</v>
      </c>
      <c r="N3808" s="89">
        <v>0</v>
      </c>
      <c r="O3808" s="89">
        <v>2</v>
      </c>
      <c r="P3808" s="89">
        <v>450</v>
      </c>
      <c r="Q3808" s="89">
        <v>9465</v>
      </c>
      <c r="R3808" s="88">
        <f>VLOOKUP(P3808,NEW_TRAIN_TEST!$A$1:$M$980,13,0)</f>
        <v>3127</v>
      </c>
      <c r="S3808" s="88">
        <f>VLOOKUP(P3808,NEW_TRAIN_TEST!$A$1:$M$980,11,0)</f>
        <v>10097</v>
      </c>
      <c r="T3808" s="6">
        <f t="shared" si="118"/>
        <v>0</v>
      </c>
      <c r="U3808" s="6">
        <f t="shared" si="119"/>
        <v>0</v>
      </c>
    </row>
    <row r="3809" spans="1:21" x14ac:dyDescent="0.2">
      <c r="A3809" s="88">
        <v>3807</v>
      </c>
      <c r="B3809" s="88">
        <v>3</v>
      </c>
      <c r="C3809" s="88" t="s">
        <v>2121</v>
      </c>
      <c r="D3809" s="89" t="s">
        <v>1431</v>
      </c>
      <c r="E3809" s="89">
        <v>2</v>
      </c>
      <c r="F3809" s="89">
        <v>0</v>
      </c>
      <c r="G3809" s="89">
        <v>0</v>
      </c>
      <c r="H3809" s="89">
        <v>0</v>
      </c>
      <c r="I3809" s="89">
        <v>0</v>
      </c>
      <c r="J3809" s="89">
        <v>0</v>
      </c>
      <c r="K3809" s="89">
        <v>0</v>
      </c>
      <c r="L3809" s="89">
        <v>0</v>
      </c>
      <c r="M3809" s="89">
        <v>21</v>
      </c>
      <c r="N3809" s="89">
        <v>0</v>
      </c>
      <c r="O3809" s="89">
        <v>0</v>
      </c>
      <c r="P3809" s="89">
        <v>450</v>
      </c>
      <c r="Q3809" s="89">
        <v>9528.25</v>
      </c>
      <c r="R3809" s="88">
        <f>VLOOKUP(P3809,NEW_TRAIN_TEST!$A$1:$M$980,13,0)</f>
        <v>3127</v>
      </c>
      <c r="S3809" s="88">
        <f>VLOOKUP(P3809,NEW_TRAIN_TEST!$A$1:$M$980,11,0)</f>
        <v>10097</v>
      </c>
      <c r="T3809" s="6">
        <f t="shared" si="118"/>
        <v>0</v>
      </c>
      <c r="U3809" s="6">
        <f t="shared" si="119"/>
        <v>1</v>
      </c>
    </row>
    <row r="3810" spans="1:21" x14ac:dyDescent="0.2">
      <c r="A3810" s="88">
        <v>3808</v>
      </c>
      <c r="B3810" s="88">
        <v>3</v>
      </c>
      <c r="C3810" s="88" t="s">
        <v>2121</v>
      </c>
      <c r="D3810" s="89" t="s">
        <v>1431</v>
      </c>
      <c r="E3810" s="89">
        <v>9</v>
      </c>
      <c r="F3810" s="89">
        <v>2</v>
      </c>
      <c r="G3810" s="89">
        <v>0</v>
      </c>
      <c r="H3810" s="89">
        <v>0</v>
      </c>
      <c r="I3810" s="89">
        <v>2</v>
      </c>
      <c r="J3810" s="89">
        <v>0</v>
      </c>
      <c r="K3810" s="89">
        <v>0</v>
      </c>
      <c r="L3810" s="89">
        <v>1</v>
      </c>
      <c r="M3810" s="89">
        <v>0</v>
      </c>
      <c r="N3810" s="89">
        <v>0</v>
      </c>
      <c r="O3810" s="89">
        <v>2</v>
      </c>
      <c r="P3810" s="89">
        <v>901</v>
      </c>
      <c r="Q3810" s="89">
        <v>5932</v>
      </c>
      <c r="R3810" s="88">
        <f>VLOOKUP(P3810,NEW_TRAIN_TEST!$A$1:$M$980,13,0)</f>
        <v>5391</v>
      </c>
      <c r="S3810" s="88">
        <f>VLOOKUP(P3810,NEW_TRAIN_TEST!$A$1:$M$980,11,0)</f>
        <v>6564</v>
      </c>
      <c r="T3810" s="6">
        <f t="shared" si="118"/>
        <v>1</v>
      </c>
      <c r="U3810" s="6">
        <f t="shared" si="119"/>
        <v>0</v>
      </c>
    </row>
    <row r="3811" spans="1:21" x14ac:dyDescent="0.2">
      <c r="A3811" s="88">
        <v>3809</v>
      </c>
      <c r="B3811" s="88">
        <v>3</v>
      </c>
      <c r="C3811" s="88" t="s">
        <v>2121</v>
      </c>
      <c r="D3811" s="89" t="s">
        <v>1431</v>
      </c>
      <c r="E3811" s="89">
        <v>17</v>
      </c>
      <c r="F3811" s="89">
        <v>2</v>
      </c>
      <c r="G3811" s="89">
        <v>1</v>
      </c>
      <c r="H3811" s="89">
        <v>0</v>
      </c>
      <c r="I3811" s="89">
        <v>2</v>
      </c>
      <c r="J3811" s="89">
        <v>0</v>
      </c>
      <c r="K3811" s="89">
        <v>0</v>
      </c>
      <c r="L3811" s="89">
        <v>0</v>
      </c>
      <c r="M3811" s="89">
        <v>0</v>
      </c>
      <c r="N3811" s="89">
        <v>0</v>
      </c>
      <c r="O3811" s="89">
        <v>2</v>
      </c>
      <c r="P3811" s="89">
        <v>374</v>
      </c>
      <c r="Q3811" s="89">
        <v>9197.5</v>
      </c>
      <c r="R3811" s="88">
        <f>VLOOKUP(P3811,NEW_TRAIN_TEST!$A$1:$M$980,13,0)</f>
        <v>8949.5</v>
      </c>
      <c r="S3811" s="88">
        <f>VLOOKUP(P3811,NEW_TRAIN_TEST!$A$1:$M$980,11,0)</f>
        <v>10058</v>
      </c>
      <c r="T3811" s="6">
        <f t="shared" si="118"/>
        <v>0</v>
      </c>
      <c r="U3811" s="6">
        <f t="shared" si="119"/>
        <v>0</v>
      </c>
    </row>
    <row r="3812" spans="1:21" x14ac:dyDescent="0.2">
      <c r="A3812" s="88">
        <v>3810</v>
      </c>
      <c r="B3812" s="88">
        <v>3</v>
      </c>
      <c r="C3812" s="88" t="s">
        <v>2121</v>
      </c>
      <c r="D3812" s="89" t="s">
        <v>1431</v>
      </c>
      <c r="E3812" s="89">
        <v>9</v>
      </c>
      <c r="F3812" s="89">
        <v>0</v>
      </c>
      <c r="G3812" s="89">
        <v>0</v>
      </c>
      <c r="H3812" s="89">
        <v>0</v>
      </c>
      <c r="I3812" s="89">
        <v>0</v>
      </c>
      <c r="J3812" s="89">
        <v>0</v>
      </c>
      <c r="K3812" s="89">
        <v>0</v>
      </c>
      <c r="L3812" s="89">
        <v>1</v>
      </c>
      <c r="M3812" s="89">
        <v>0</v>
      </c>
      <c r="N3812" s="89">
        <v>0</v>
      </c>
      <c r="O3812" s="89">
        <v>0</v>
      </c>
      <c r="P3812" s="89">
        <v>914</v>
      </c>
      <c r="Q3812" s="89">
        <v>6875</v>
      </c>
      <c r="R3812" s="88">
        <f>VLOOKUP(P3812,NEW_TRAIN_TEST!$A$1:$M$980,13,0)</f>
        <v>6231</v>
      </c>
      <c r="S3812" s="88">
        <f>VLOOKUP(P3812,NEW_TRAIN_TEST!$A$1:$M$980,11,0)</f>
        <v>7324</v>
      </c>
      <c r="T3812" s="6">
        <f t="shared" si="118"/>
        <v>1</v>
      </c>
      <c r="U3812" s="6">
        <f t="shared" si="119"/>
        <v>0</v>
      </c>
    </row>
    <row r="3813" spans="1:21" x14ac:dyDescent="0.2">
      <c r="A3813" s="88">
        <v>3811</v>
      </c>
      <c r="B3813" s="88">
        <v>3</v>
      </c>
      <c r="C3813" s="88" t="s">
        <v>2121</v>
      </c>
      <c r="D3813" s="89" t="s">
        <v>1431</v>
      </c>
      <c r="E3813" s="89">
        <v>10</v>
      </c>
      <c r="F3813" s="89">
        <v>3</v>
      </c>
      <c r="G3813" s="89">
        <v>1</v>
      </c>
      <c r="H3813" s="89">
        <v>2</v>
      </c>
      <c r="I3813" s="89">
        <v>2</v>
      </c>
      <c r="J3813" s="89">
        <v>0</v>
      </c>
      <c r="K3813" s="89">
        <v>0</v>
      </c>
      <c r="L3813" s="89">
        <v>1</v>
      </c>
      <c r="M3813" s="89">
        <v>0</v>
      </c>
      <c r="N3813" s="89">
        <v>0</v>
      </c>
      <c r="O3813" s="89">
        <v>2</v>
      </c>
      <c r="P3813" s="89">
        <v>382</v>
      </c>
      <c r="Q3813" s="89">
        <v>9343.5</v>
      </c>
      <c r="R3813" s="88">
        <f>VLOOKUP(P3813,NEW_TRAIN_TEST!$A$1:$M$980,13,0)</f>
        <v>9121.5</v>
      </c>
      <c r="S3813" s="88">
        <f>VLOOKUP(P3813,NEW_TRAIN_TEST!$A$1:$M$980,11,0)</f>
        <v>10331</v>
      </c>
      <c r="T3813" s="6">
        <f t="shared" si="118"/>
        <v>1</v>
      </c>
      <c r="U3813" s="6">
        <f t="shared" si="119"/>
        <v>0</v>
      </c>
    </row>
    <row r="3814" spans="1:21" x14ac:dyDescent="0.2">
      <c r="A3814" s="88">
        <v>3812</v>
      </c>
      <c r="B3814" s="88">
        <v>3</v>
      </c>
      <c r="C3814" s="88" t="s">
        <v>2121</v>
      </c>
      <c r="D3814" s="89" t="s">
        <v>1431</v>
      </c>
      <c r="E3814" s="89">
        <v>6</v>
      </c>
      <c r="F3814" s="89">
        <v>1</v>
      </c>
      <c r="G3814" s="89">
        <v>0</v>
      </c>
      <c r="H3814" s="89">
        <v>0</v>
      </c>
      <c r="I3814" s="89">
        <v>2</v>
      </c>
      <c r="J3814" s="89">
        <v>0</v>
      </c>
      <c r="K3814" s="89">
        <v>0</v>
      </c>
      <c r="L3814" s="89">
        <v>1</v>
      </c>
      <c r="M3814" s="89">
        <v>0</v>
      </c>
      <c r="N3814" s="89">
        <v>0</v>
      </c>
      <c r="O3814" s="89">
        <v>2</v>
      </c>
      <c r="P3814" s="89">
        <v>904</v>
      </c>
      <c r="Q3814" s="89">
        <v>6841.5</v>
      </c>
      <c r="R3814" s="88">
        <f>VLOOKUP(P3814,NEW_TRAIN_TEST!$A$1:$M$980,13,0)</f>
        <v>6228</v>
      </c>
      <c r="S3814" s="88">
        <f>VLOOKUP(P3814,NEW_TRAIN_TEST!$A$1:$M$980,11,0)</f>
        <v>7398</v>
      </c>
      <c r="T3814" s="6">
        <f t="shared" si="118"/>
        <v>1</v>
      </c>
      <c r="U3814" s="6">
        <f t="shared" si="119"/>
        <v>0</v>
      </c>
    </row>
    <row r="3815" spans="1:21" x14ac:dyDescent="0.2">
      <c r="A3815" s="88">
        <v>3813</v>
      </c>
      <c r="B3815" s="88">
        <v>3</v>
      </c>
      <c r="C3815" s="88" t="s">
        <v>2121</v>
      </c>
      <c r="D3815" s="89" t="s">
        <v>1431</v>
      </c>
      <c r="E3815" s="89">
        <v>5</v>
      </c>
      <c r="F3815" s="89">
        <v>0</v>
      </c>
      <c r="G3815" s="89">
        <v>0</v>
      </c>
      <c r="H3815" s="89">
        <v>0</v>
      </c>
      <c r="I3815" s="89">
        <v>0</v>
      </c>
      <c r="J3815" s="89">
        <v>0</v>
      </c>
      <c r="K3815" s="89">
        <v>0</v>
      </c>
      <c r="L3815" s="89">
        <v>1</v>
      </c>
      <c r="M3815" s="89">
        <v>0</v>
      </c>
      <c r="N3815" s="89">
        <v>0</v>
      </c>
      <c r="O3815" s="89">
        <v>0</v>
      </c>
      <c r="P3815" s="89">
        <v>895</v>
      </c>
      <c r="Q3815" s="89">
        <v>5645</v>
      </c>
      <c r="R3815" s="88">
        <f>VLOOKUP(P3815,NEW_TRAIN_TEST!$A$1:$M$980,13,0)</f>
        <v>5382</v>
      </c>
      <c r="S3815" s="88">
        <f>VLOOKUP(P3815,NEW_TRAIN_TEST!$A$1:$M$980,11,0)</f>
        <v>6326</v>
      </c>
      <c r="T3815" s="6">
        <f t="shared" si="118"/>
        <v>1</v>
      </c>
      <c r="U3815" s="6">
        <f t="shared" si="119"/>
        <v>0</v>
      </c>
    </row>
    <row r="3816" spans="1:21" x14ac:dyDescent="0.2">
      <c r="A3816" s="88">
        <v>3814</v>
      </c>
      <c r="B3816" s="88">
        <v>3</v>
      </c>
      <c r="C3816" s="88" t="s">
        <v>2121</v>
      </c>
      <c r="D3816" s="89" t="s">
        <v>1431</v>
      </c>
      <c r="E3816" s="89">
        <v>3</v>
      </c>
      <c r="F3816" s="89">
        <v>0</v>
      </c>
      <c r="G3816" s="89">
        <v>0</v>
      </c>
      <c r="H3816" s="89">
        <v>0</v>
      </c>
      <c r="I3816" s="89">
        <v>0</v>
      </c>
      <c r="J3816" s="89">
        <v>0</v>
      </c>
      <c r="K3816" s="89">
        <v>0</v>
      </c>
      <c r="L3816" s="89">
        <v>0</v>
      </c>
      <c r="M3816" s="89">
        <v>0</v>
      </c>
      <c r="N3816" s="89">
        <v>0</v>
      </c>
      <c r="O3816" s="89">
        <v>0</v>
      </c>
      <c r="P3816" s="89">
        <v>371</v>
      </c>
      <c r="Q3816" s="89">
        <v>7102.5</v>
      </c>
      <c r="R3816" s="88">
        <f>VLOOKUP(P3816,NEW_TRAIN_TEST!$A$1:$M$980,13,0)</f>
        <v>7032.5</v>
      </c>
      <c r="S3816" s="88">
        <f>VLOOKUP(P3816,NEW_TRAIN_TEST!$A$1:$M$980,11,0)</f>
        <v>7977</v>
      </c>
      <c r="T3816" s="6">
        <f t="shared" si="118"/>
        <v>0</v>
      </c>
      <c r="U3816" s="6">
        <f t="shared" si="119"/>
        <v>0</v>
      </c>
    </row>
    <row r="3817" spans="1:21" x14ac:dyDescent="0.2">
      <c r="A3817" s="88">
        <v>3815</v>
      </c>
      <c r="B3817" s="88">
        <v>3</v>
      </c>
      <c r="C3817" s="88" t="s">
        <v>2121</v>
      </c>
      <c r="D3817" s="89" t="s">
        <v>1431</v>
      </c>
      <c r="E3817" s="89">
        <v>6</v>
      </c>
      <c r="F3817" s="89">
        <v>2</v>
      </c>
      <c r="G3817" s="89">
        <v>0</v>
      </c>
      <c r="H3817" s="89">
        <v>2</v>
      </c>
      <c r="I3817" s="89">
        <v>2</v>
      </c>
      <c r="J3817" s="89">
        <v>0</v>
      </c>
      <c r="K3817" s="89">
        <v>0</v>
      </c>
      <c r="L3817" s="89">
        <v>1</v>
      </c>
      <c r="M3817" s="89">
        <v>0</v>
      </c>
      <c r="N3817" s="89">
        <v>0</v>
      </c>
      <c r="O3817" s="89">
        <v>2</v>
      </c>
      <c r="P3817" s="89">
        <v>673</v>
      </c>
      <c r="Q3817" s="89">
        <v>6358</v>
      </c>
      <c r="R3817" s="88">
        <f>VLOOKUP(P3817,NEW_TRAIN_TEST!$A$1:$M$980,13,0)</f>
        <v>6253</v>
      </c>
      <c r="S3817" s="88">
        <f>VLOOKUP(P3817,NEW_TRAIN_TEST!$A$1:$M$980,11,0)</f>
        <v>7111</v>
      </c>
      <c r="T3817" s="6">
        <f t="shared" si="118"/>
        <v>1</v>
      </c>
      <c r="U3817" s="6">
        <f t="shared" si="119"/>
        <v>0</v>
      </c>
    </row>
    <row r="3818" spans="1:21" x14ac:dyDescent="0.2">
      <c r="A3818" s="88">
        <v>3816</v>
      </c>
      <c r="B3818" s="88">
        <v>3</v>
      </c>
      <c r="C3818" s="88" t="s">
        <v>2121</v>
      </c>
      <c r="D3818" s="89" t="s">
        <v>1431</v>
      </c>
      <c r="E3818" s="89">
        <v>4</v>
      </c>
      <c r="F3818" s="89">
        <v>0</v>
      </c>
      <c r="G3818" s="89">
        <v>0</v>
      </c>
      <c r="H3818" s="89">
        <v>0</v>
      </c>
      <c r="I3818" s="89">
        <v>0</v>
      </c>
      <c r="J3818" s="89">
        <v>0</v>
      </c>
      <c r="K3818" s="89">
        <v>0</v>
      </c>
      <c r="L3818" s="89">
        <v>1</v>
      </c>
      <c r="M3818" s="89">
        <v>0</v>
      </c>
      <c r="N3818" s="89">
        <v>0</v>
      </c>
      <c r="O3818" s="89">
        <v>0</v>
      </c>
      <c r="P3818" s="89">
        <v>525</v>
      </c>
      <c r="Q3818" s="89">
        <v>5596.5</v>
      </c>
      <c r="R3818" s="88">
        <f>VLOOKUP(P3818,NEW_TRAIN_TEST!$A$1:$M$980,13,0)</f>
        <v>5415.5</v>
      </c>
      <c r="S3818" s="88">
        <f>VLOOKUP(P3818,NEW_TRAIN_TEST!$A$1:$M$980,11,0)</f>
        <v>6054</v>
      </c>
      <c r="T3818" s="6">
        <f t="shared" si="118"/>
        <v>1</v>
      </c>
      <c r="U3818" s="6">
        <f t="shared" si="119"/>
        <v>0</v>
      </c>
    </row>
    <row r="3819" spans="1:21" x14ac:dyDescent="0.2">
      <c r="A3819" s="88">
        <v>3817</v>
      </c>
      <c r="B3819" s="88">
        <v>3</v>
      </c>
      <c r="C3819" s="88" t="s">
        <v>2121</v>
      </c>
      <c r="D3819" s="89" t="s">
        <v>1431</v>
      </c>
      <c r="E3819" s="89">
        <v>0</v>
      </c>
      <c r="F3819" s="89">
        <v>2</v>
      </c>
      <c r="G3819" s="89">
        <v>0</v>
      </c>
      <c r="H3819" s="89">
        <v>2</v>
      </c>
      <c r="I3819" s="89">
        <v>2</v>
      </c>
      <c r="J3819" s="89">
        <v>0</v>
      </c>
      <c r="K3819" s="89">
        <v>0</v>
      </c>
      <c r="L3819" s="89">
        <v>0</v>
      </c>
      <c r="M3819" s="89">
        <v>0</v>
      </c>
      <c r="N3819" s="89">
        <v>0</v>
      </c>
      <c r="O3819" s="89">
        <v>2</v>
      </c>
      <c r="P3819" s="89">
        <v>675</v>
      </c>
      <c r="Q3819" s="89">
        <v>6174.5</v>
      </c>
      <c r="R3819" s="88">
        <f>VLOOKUP(P3819,NEW_TRAIN_TEST!$A$1:$M$980,13,0)</f>
        <v>6174.5</v>
      </c>
      <c r="S3819" s="88">
        <f>VLOOKUP(P3819,NEW_TRAIN_TEST!$A$1:$M$980,11,0)</f>
        <v>6412</v>
      </c>
      <c r="T3819" s="6">
        <f t="shared" si="118"/>
        <v>0</v>
      </c>
      <c r="U3819" s="6">
        <f t="shared" si="119"/>
        <v>0</v>
      </c>
    </row>
    <row r="3820" spans="1:21" x14ac:dyDescent="0.2">
      <c r="A3820" s="88">
        <v>3818</v>
      </c>
      <c r="B3820" s="88">
        <v>3</v>
      </c>
      <c r="C3820" s="88" t="s">
        <v>2121</v>
      </c>
      <c r="D3820" s="89" t="s">
        <v>1431</v>
      </c>
      <c r="E3820" s="89">
        <v>0</v>
      </c>
      <c r="F3820" s="89">
        <v>2</v>
      </c>
      <c r="G3820" s="89">
        <v>0</v>
      </c>
      <c r="H3820" s="89">
        <v>2</v>
      </c>
      <c r="I3820" s="89">
        <v>2</v>
      </c>
      <c r="J3820" s="89">
        <v>0</v>
      </c>
      <c r="K3820" s="89">
        <v>0</v>
      </c>
      <c r="L3820" s="89">
        <v>0</v>
      </c>
      <c r="M3820" s="89">
        <v>0</v>
      </c>
      <c r="N3820" s="89">
        <v>0</v>
      </c>
      <c r="O3820" s="89">
        <v>2</v>
      </c>
      <c r="P3820" s="89">
        <v>675</v>
      </c>
      <c r="Q3820" s="89">
        <v>6220</v>
      </c>
      <c r="R3820" s="88">
        <f>VLOOKUP(P3820,NEW_TRAIN_TEST!$A$1:$M$980,13,0)</f>
        <v>6174.5</v>
      </c>
      <c r="S3820" s="88">
        <f>VLOOKUP(P3820,NEW_TRAIN_TEST!$A$1:$M$980,11,0)</f>
        <v>6412</v>
      </c>
      <c r="T3820" s="6">
        <f t="shared" si="118"/>
        <v>0</v>
      </c>
      <c r="U3820" s="6">
        <f t="shared" si="119"/>
        <v>0</v>
      </c>
    </row>
    <row r="3821" spans="1:21" x14ac:dyDescent="0.2">
      <c r="A3821" s="88">
        <v>3819</v>
      </c>
      <c r="B3821" s="88">
        <v>3</v>
      </c>
      <c r="C3821" s="88" t="s">
        <v>2121</v>
      </c>
      <c r="D3821" s="89" t="s">
        <v>1431</v>
      </c>
      <c r="E3821" s="89">
        <v>4</v>
      </c>
      <c r="F3821" s="89">
        <v>2</v>
      </c>
      <c r="G3821" s="89">
        <v>0</v>
      </c>
      <c r="H3821" s="89">
        <v>0</v>
      </c>
      <c r="I3821" s="89">
        <v>2</v>
      </c>
      <c r="J3821" s="89">
        <v>0</v>
      </c>
      <c r="K3821" s="89">
        <v>0</v>
      </c>
      <c r="L3821" s="89">
        <v>0</v>
      </c>
      <c r="M3821" s="89">
        <v>0</v>
      </c>
      <c r="N3821" s="89">
        <v>0</v>
      </c>
      <c r="O3821" s="89">
        <v>2</v>
      </c>
      <c r="P3821" s="89">
        <v>675</v>
      </c>
      <c r="Q3821" s="89">
        <v>6255.5</v>
      </c>
      <c r="R3821" s="88">
        <f>VLOOKUP(P3821,NEW_TRAIN_TEST!$A$1:$M$980,13,0)</f>
        <v>6174.5</v>
      </c>
      <c r="S3821" s="88">
        <f>VLOOKUP(P3821,NEW_TRAIN_TEST!$A$1:$M$980,11,0)</f>
        <v>6412</v>
      </c>
      <c r="T3821" s="6">
        <f t="shared" si="118"/>
        <v>0</v>
      </c>
      <c r="U3821" s="6">
        <f t="shared" si="119"/>
        <v>0</v>
      </c>
    </row>
    <row r="3822" spans="1:21" x14ac:dyDescent="0.2">
      <c r="A3822" s="88">
        <v>3820</v>
      </c>
      <c r="B3822" s="88">
        <v>3</v>
      </c>
      <c r="C3822" s="88" t="s">
        <v>2121</v>
      </c>
      <c r="D3822" s="89" t="s">
        <v>1431</v>
      </c>
      <c r="E3822" s="89">
        <v>10</v>
      </c>
      <c r="F3822" s="89">
        <v>4</v>
      </c>
      <c r="G3822" s="89">
        <v>0</v>
      </c>
      <c r="H3822" s="89">
        <v>2</v>
      </c>
      <c r="I3822" s="89">
        <v>2</v>
      </c>
      <c r="J3822" s="89">
        <v>0</v>
      </c>
      <c r="K3822" s="89">
        <v>0</v>
      </c>
      <c r="L3822" s="89">
        <v>1</v>
      </c>
      <c r="M3822" s="89">
        <v>0</v>
      </c>
      <c r="N3822" s="89">
        <v>0</v>
      </c>
      <c r="O3822" s="89">
        <v>2</v>
      </c>
      <c r="P3822" s="89">
        <v>676</v>
      </c>
      <c r="Q3822" s="89">
        <v>13267.5</v>
      </c>
      <c r="R3822" s="88">
        <f>VLOOKUP(P3822,NEW_TRAIN_TEST!$A$1:$M$980,13,0)</f>
        <v>13121.5</v>
      </c>
      <c r="S3822" s="88">
        <f>VLOOKUP(P3822,NEW_TRAIN_TEST!$A$1:$M$980,11,0)</f>
        <v>13287</v>
      </c>
      <c r="T3822" s="6">
        <f t="shared" si="118"/>
        <v>1</v>
      </c>
      <c r="U3822" s="6">
        <f t="shared" si="119"/>
        <v>0</v>
      </c>
    </row>
    <row r="3823" spans="1:21" x14ac:dyDescent="0.2">
      <c r="A3823" s="88">
        <v>3821</v>
      </c>
      <c r="B3823" s="88">
        <v>3</v>
      </c>
      <c r="C3823" s="88" t="s">
        <v>2121</v>
      </c>
      <c r="D3823" s="89" t="s">
        <v>1431</v>
      </c>
      <c r="E3823" s="89">
        <v>4</v>
      </c>
      <c r="F3823" s="89">
        <v>0</v>
      </c>
      <c r="G3823" s="89">
        <v>0</v>
      </c>
      <c r="H3823" s="89">
        <v>0</v>
      </c>
      <c r="I3823" s="89">
        <v>0</v>
      </c>
      <c r="J3823" s="89">
        <v>0</v>
      </c>
      <c r="K3823" s="89">
        <v>0</v>
      </c>
      <c r="L3823" s="89">
        <v>0</v>
      </c>
      <c r="M3823" s="89">
        <v>0</v>
      </c>
      <c r="N3823" s="89">
        <v>0</v>
      </c>
      <c r="O3823" s="89">
        <v>0</v>
      </c>
      <c r="P3823" s="89">
        <v>220</v>
      </c>
      <c r="Q3823" s="89">
        <v>4991</v>
      </c>
      <c r="R3823" s="88">
        <f>VLOOKUP(P3823,NEW_TRAIN_TEST!$A$1:$M$980,13,0)</f>
        <v>4445</v>
      </c>
      <c r="S3823" s="88">
        <f>VLOOKUP(P3823,NEW_TRAIN_TEST!$A$1:$M$980,11,0)</f>
        <v>5495</v>
      </c>
      <c r="T3823" s="6">
        <f t="shared" si="118"/>
        <v>0</v>
      </c>
      <c r="U3823" s="6">
        <f t="shared" si="119"/>
        <v>0</v>
      </c>
    </row>
    <row r="3824" spans="1:21" x14ac:dyDescent="0.2">
      <c r="A3824" s="88">
        <v>3822</v>
      </c>
      <c r="B3824" s="88">
        <v>3</v>
      </c>
      <c r="C3824" s="88" t="s">
        <v>2121</v>
      </c>
      <c r="D3824" s="89" t="s">
        <v>1431</v>
      </c>
      <c r="E3824" s="89">
        <v>3</v>
      </c>
      <c r="F3824" s="89">
        <v>0</v>
      </c>
      <c r="G3824" s="89">
        <v>0</v>
      </c>
      <c r="H3824" s="89">
        <v>0</v>
      </c>
      <c r="I3824" s="89">
        <v>0</v>
      </c>
      <c r="J3824" s="89">
        <v>0</v>
      </c>
      <c r="K3824" s="89">
        <v>0</v>
      </c>
      <c r="L3824" s="89">
        <v>0</v>
      </c>
      <c r="M3824" s="89">
        <v>0</v>
      </c>
      <c r="N3824" s="89">
        <v>0</v>
      </c>
      <c r="O3824" s="89">
        <v>0</v>
      </c>
      <c r="P3824" s="89">
        <v>515</v>
      </c>
      <c r="Q3824" s="89">
        <v>6866.5</v>
      </c>
      <c r="R3824" s="88">
        <f>VLOOKUP(P3824,NEW_TRAIN_TEST!$A$1:$M$980,13,0)</f>
        <v>6714.5</v>
      </c>
      <c r="S3824" s="88">
        <f>VLOOKUP(P3824,NEW_TRAIN_TEST!$A$1:$M$980,11,0)</f>
        <v>7600</v>
      </c>
      <c r="T3824" s="6">
        <f t="shared" si="118"/>
        <v>0</v>
      </c>
      <c r="U3824" s="6">
        <f t="shared" si="119"/>
        <v>0</v>
      </c>
    </row>
    <row r="3825" spans="1:21" x14ac:dyDescent="0.2">
      <c r="A3825" s="88">
        <v>3823</v>
      </c>
      <c r="B3825" s="88">
        <v>3</v>
      </c>
      <c r="C3825" s="88" t="s">
        <v>2121</v>
      </c>
      <c r="D3825" s="89" t="s">
        <v>1431</v>
      </c>
      <c r="E3825" s="89">
        <v>8</v>
      </c>
      <c r="F3825" s="89">
        <v>0</v>
      </c>
      <c r="G3825" s="89">
        <v>0</v>
      </c>
      <c r="H3825" s="89">
        <v>0</v>
      </c>
      <c r="I3825" s="89">
        <v>0</v>
      </c>
      <c r="J3825" s="89">
        <v>0</v>
      </c>
      <c r="K3825" s="89">
        <v>0</v>
      </c>
      <c r="L3825" s="89">
        <v>1</v>
      </c>
      <c r="M3825" s="89">
        <v>0</v>
      </c>
      <c r="N3825" s="89">
        <v>0</v>
      </c>
      <c r="O3825" s="89">
        <v>0</v>
      </c>
      <c r="P3825" s="89">
        <v>158</v>
      </c>
      <c r="Q3825" s="89">
        <v>6912.5</v>
      </c>
      <c r="R3825" s="88">
        <f>VLOOKUP(P3825,NEW_TRAIN_TEST!$A$1:$M$980,13,0)</f>
        <v>5972</v>
      </c>
      <c r="S3825" s="88">
        <f>VLOOKUP(P3825,NEW_TRAIN_TEST!$A$1:$M$980,11,0)</f>
        <v>7676</v>
      </c>
      <c r="T3825" s="6">
        <f t="shared" si="118"/>
        <v>1</v>
      </c>
      <c r="U3825" s="6">
        <f t="shared" si="119"/>
        <v>0</v>
      </c>
    </row>
    <row r="3826" spans="1:21" x14ac:dyDescent="0.2">
      <c r="A3826" s="88">
        <v>3824</v>
      </c>
      <c r="B3826" s="88">
        <v>3</v>
      </c>
      <c r="C3826" s="88" t="s">
        <v>2121</v>
      </c>
      <c r="D3826" s="89" t="s">
        <v>1431</v>
      </c>
      <c r="E3826" s="89">
        <v>4</v>
      </c>
      <c r="F3826" s="89">
        <v>4</v>
      </c>
      <c r="G3826" s="89">
        <v>0</v>
      </c>
      <c r="H3826" s="89">
        <v>2</v>
      </c>
      <c r="I3826" s="89">
        <v>2</v>
      </c>
      <c r="J3826" s="89">
        <v>0</v>
      </c>
      <c r="K3826" s="89">
        <v>0</v>
      </c>
      <c r="L3826" s="89">
        <v>1</v>
      </c>
      <c r="M3826" s="89">
        <v>0</v>
      </c>
      <c r="N3826" s="89">
        <v>0</v>
      </c>
      <c r="O3826" s="89">
        <v>2</v>
      </c>
      <c r="P3826" s="89">
        <v>554</v>
      </c>
      <c r="Q3826" s="89">
        <v>3873.5</v>
      </c>
      <c r="R3826" s="88">
        <f>VLOOKUP(P3826,NEW_TRAIN_TEST!$A$1:$M$980,13,0)</f>
        <v>3594.5</v>
      </c>
      <c r="S3826" s="88">
        <f>VLOOKUP(P3826,NEW_TRAIN_TEST!$A$1:$M$980,11,0)</f>
        <v>4199</v>
      </c>
      <c r="T3826" s="6">
        <f t="shared" si="118"/>
        <v>1</v>
      </c>
      <c r="U3826" s="6">
        <f t="shared" si="119"/>
        <v>0</v>
      </c>
    </row>
    <row r="3827" spans="1:21" x14ac:dyDescent="0.2">
      <c r="A3827" s="88">
        <v>3825</v>
      </c>
      <c r="B3827" s="88">
        <v>3</v>
      </c>
      <c r="C3827" s="88" t="s">
        <v>2121</v>
      </c>
      <c r="D3827" s="89" t="s">
        <v>1431</v>
      </c>
      <c r="E3827" s="89">
        <v>0</v>
      </c>
      <c r="F3827" s="89">
        <v>2</v>
      </c>
      <c r="G3827" s="89">
        <v>0</v>
      </c>
      <c r="H3827" s="89">
        <v>2</v>
      </c>
      <c r="I3827" s="89">
        <v>2</v>
      </c>
      <c r="J3827" s="89">
        <v>0</v>
      </c>
      <c r="K3827" s="89">
        <v>0</v>
      </c>
      <c r="L3827" s="89">
        <v>0</v>
      </c>
      <c r="M3827" s="89">
        <v>0</v>
      </c>
      <c r="N3827" s="89">
        <v>0</v>
      </c>
      <c r="O3827" s="89">
        <v>2</v>
      </c>
      <c r="P3827" s="89">
        <v>696</v>
      </c>
      <c r="Q3827" s="89">
        <v>9729.5</v>
      </c>
      <c r="R3827" s="88">
        <f>VLOOKUP(P3827,NEW_TRAIN_TEST!$A$1:$M$980,13,0)</f>
        <v>9729.5</v>
      </c>
      <c r="S3827" s="88">
        <f>VLOOKUP(P3827,NEW_TRAIN_TEST!$A$1:$M$980,11,0)</f>
        <v>9758</v>
      </c>
      <c r="T3827" s="6">
        <f t="shared" si="118"/>
        <v>0</v>
      </c>
      <c r="U3827" s="6">
        <f t="shared" si="119"/>
        <v>0</v>
      </c>
    </row>
    <row r="3828" spans="1:21" x14ac:dyDescent="0.2">
      <c r="A3828" s="88">
        <v>3826</v>
      </c>
      <c r="B3828" s="88">
        <v>3</v>
      </c>
      <c r="C3828" s="88" t="s">
        <v>2121</v>
      </c>
      <c r="D3828" s="89" t="s">
        <v>1431</v>
      </c>
      <c r="E3828" s="89">
        <v>0</v>
      </c>
      <c r="F3828" s="89">
        <v>0</v>
      </c>
      <c r="G3828" s="89">
        <v>0</v>
      </c>
      <c r="H3828" s="89">
        <v>0</v>
      </c>
      <c r="I3828" s="89">
        <v>0</v>
      </c>
      <c r="J3828" s="89">
        <v>0</v>
      </c>
      <c r="K3828" s="89">
        <v>0</v>
      </c>
      <c r="L3828" s="89">
        <v>0</v>
      </c>
      <c r="M3828" s="89">
        <v>0</v>
      </c>
      <c r="N3828" s="89">
        <v>1</v>
      </c>
      <c r="O3828" s="89">
        <v>0</v>
      </c>
      <c r="P3828" s="89">
        <v>697</v>
      </c>
      <c r="Q3828" s="89">
        <v>6235</v>
      </c>
      <c r="R3828" s="88">
        <f>VLOOKUP(P3828,NEW_TRAIN_TEST!$A$1:$M$980,13,0)</f>
        <v>6235</v>
      </c>
      <c r="S3828" s="88">
        <f>VLOOKUP(P3828,NEW_TRAIN_TEST!$A$1:$M$980,11,0)</f>
        <v>6235</v>
      </c>
      <c r="T3828" s="6">
        <f t="shared" si="118"/>
        <v>0</v>
      </c>
      <c r="U3828" s="6">
        <f t="shared" si="119"/>
        <v>0</v>
      </c>
    </row>
    <row r="3829" spans="1:21" x14ac:dyDescent="0.2">
      <c r="A3829" s="88">
        <v>3827</v>
      </c>
      <c r="B3829" s="88">
        <v>3</v>
      </c>
      <c r="C3829" s="88" t="s">
        <v>2121</v>
      </c>
      <c r="D3829" s="89" t="s">
        <v>1431</v>
      </c>
      <c r="E3829" s="89">
        <v>3</v>
      </c>
      <c r="F3829" s="89">
        <v>2</v>
      </c>
      <c r="G3829" s="89">
        <v>0</v>
      </c>
      <c r="H3829" s="89">
        <v>0</v>
      </c>
      <c r="I3829" s="89">
        <v>2</v>
      </c>
      <c r="J3829" s="89">
        <v>0</v>
      </c>
      <c r="K3829" s="89">
        <v>0</v>
      </c>
      <c r="L3829" s="89">
        <v>0</v>
      </c>
      <c r="M3829" s="89">
        <v>0</v>
      </c>
      <c r="N3829" s="89">
        <v>0</v>
      </c>
      <c r="O3829" s="89">
        <v>2</v>
      </c>
      <c r="P3829" s="89">
        <v>698</v>
      </c>
      <c r="Q3829" s="89">
        <v>9965.5</v>
      </c>
      <c r="R3829" s="88">
        <f>VLOOKUP(P3829,NEW_TRAIN_TEST!$A$1:$M$980,13,0)</f>
        <v>9962</v>
      </c>
      <c r="S3829" s="88">
        <f>VLOOKUP(P3829,NEW_TRAIN_TEST!$A$1:$M$980,11,0)</f>
        <v>10023</v>
      </c>
      <c r="T3829" s="6">
        <f t="shared" si="118"/>
        <v>0</v>
      </c>
      <c r="U3829" s="6">
        <f t="shared" si="119"/>
        <v>0</v>
      </c>
    </row>
    <row r="3830" spans="1:21" x14ac:dyDescent="0.2">
      <c r="A3830" s="88">
        <v>3828</v>
      </c>
      <c r="B3830" s="88">
        <v>3</v>
      </c>
      <c r="C3830" s="88" t="s">
        <v>2121</v>
      </c>
      <c r="D3830" s="89" t="s">
        <v>1431</v>
      </c>
      <c r="E3830" s="89">
        <v>0</v>
      </c>
      <c r="F3830" s="89">
        <v>2</v>
      </c>
      <c r="G3830" s="89">
        <v>0</v>
      </c>
      <c r="H3830" s="89">
        <v>2</v>
      </c>
      <c r="I3830" s="89">
        <v>2</v>
      </c>
      <c r="J3830" s="89">
        <v>0</v>
      </c>
      <c r="K3830" s="89">
        <v>0</v>
      </c>
      <c r="L3830" s="89">
        <v>0</v>
      </c>
      <c r="M3830" s="89">
        <v>0</v>
      </c>
      <c r="N3830" s="89">
        <v>0</v>
      </c>
      <c r="O3830" s="89">
        <v>2</v>
      </c>
      <c r="P3830" s="89">
        <v>699</v>
      </c>
      <c r="Q3830" s="89">
        <v>9730.5</v>
      </c>
      <c r="R3830" s="88">
        <f>VLOOKUP(P3830,NEW_TRAIN_TEST!$A$1:$M$980,13,0)</f>
        <v>9730.5</v>
      </c>
      <c r="S3830" s="88">
        <f>VLOOKUP(P3830,NEW_TRAIN_TEST!$A$1:$M$980,11,0)</f>
        <v>9838</v>
      </c>
      <c r="T3830" s="6">
        <f t="shared" si="118"/>
        <v>0</v>
      </c>
      <c r="U3830" s="6">
        <f t="shared" si="119"/>
        <v>0</v>
      </c>
    </row>
    <row r="3831" spans="1:21" x14ac:dyDescent="0.2">
      <c r="A3831" s="88">
        <v>3829</v>
      </c>
      <c r="B3831" s="88">
        <v>3</v>
      </c>
      <c r="C3831" s="88" t="s">
        <v>2121</v>
      </c>
      <c r="D3831" s="89" t="s">
        <v>1431</v>
      </c>
      <c r="E3831" s="89">
        <v>0</v>
      </c>
      <c r="F3831" s="89">
        <v>2</v>
      </c>
      <c r="G3831" s="89">
        <v>1</v>
      </c>
      <c r="H3831" s="89">
        <v>2</v>
      </c>
      <c r="I3831" s="89">
        <v>2</v>
      </c>
      <c r="J3831" s="89">
        <v>0</v>
      </c>
      <c r="K3831" s="89">
        <v>0</v>
      </c>
      <c r="L3831" s="89">
        <v>0</v>
      </c>
      <c r="M3831" s="89">
        <v>0</v>
      </c>
      <c r="N3831" s="89">
        <v>0</v>
      </c>
      <c r="O3831" s="89">
        <v>2</v>
      </c>
      <c r="P3831" s="89">
        <v>699</v>
      </c>
      <c r="Q3831" s="89">
        <v>9765</v>
      </c>
      <c r="R3831" s="88">
        <f>VLOOKUP(P3831,NEW_TRAIN_TEST!$A$1:$M$980,13,0)</f>
        <v>9730.5</v>
      </c>
      <c r="S3831" s="88">
        <f>VLOOKUP(P3831,NEW_TRAIN_TEST!$A$1:$M$980,11,0)</f>
        <v>9838</v>
      </c>
      <c r="T3831" s="6">
        <f t="shared" si="118"/>
        <v>0</v>
      </c>
      <c r="U3831" s="6">
        <f t="shared" si="119"/>
        <v>0</v>
      </c>
    </row>
    <row r="3832" spans="1:21" x14ac:dyDescent="0.2">
      <c r="A3832" s="88">
        <v>3830</v>
      </c>
      <c r="B3832" s="88">
        <v>3</v>
      </c>
      <c r="C3832" s="88" t="s">
        <v>2121</v>
      </c>
      <c r="D3832" s="89" t="s">
        <v>1431</v>
      </c>
      <c r="E3832" s="89">
        <v>3</v>
      </c>
      <c r="F3832" s="89">
        <v>2</v>
      </c>
      <c r="G3832" s="89">
        <v>0</v>
      </c>
      <c r="H3832" s="89">
        <v>2</v>
      </c>
      <c r="I3832" s="89">
        <v>2</v>
      </c>
      <c r="J3832" s="89">
        <v>0</v>
      </c>
      <c r="K3832" s="89">
        <v>0</v>
      </c>
      <c r="L3832" s="89">
        <v>0</v>
      </c>
      <c r="M3832" s="89">
        <v>0</v>
      </c>
      <c r="N3832" s="89">
        <v>0</v>
      </c>
      <c r="O3832" s="89">
        <v>2</v>
      </c>
      <c r="P3832" s="89">
        <v>699</v>
      </c>
      <c r="Q3832" s="89">
        <v>9774.25</v>
      </c>
      <c r="R3832" s="88">
        <f>VLOOKUP(P3832,NEW_TRAIN_TEST!$A$1:$M$980,13,0)</f>
        <v>9730.5</v>
      </c>
      <c r="S3832" s="88">
        <f>VLOOKUP(P3832,NEW_TRAIN_TEST!$A$1:$M$980,11,0)</f>
        <v>9838</v>
      </c>
      <c r="T3832" s="6">
        <f t="shared" si="118"/>
        <v>0</v>
      </c>
      <c r="U3832" s="6">
        <f t="shared" si="119"/>
        <v>0</v>
      </c>
    </row>
    <row r="3833" spans="1:21" x14ac:dyDescent="0.2">
      <c r="A3833" s="88">
        <v>3831</v>
      </c>
      <c r="B3833" s="88">
        <v>3</v>
      </c>
      <c r="C3833" s="88" t="s">
        <v>2121</v>
      </c>
      <c r="D3833" s="89" t="s">
        <v>1431</v>
      </c>
      <c r="E3833" s="89">
        <v>0</v>
      </c>
      <c r="F3833" s="89">
        <v>2</v>
      </c>
      <c r="G3833" s="89">
        <v>0</v>
      </c>
      <c r="H3833" s="89">
        <v>0</v>
      </c>
      <c r="I3833" s="89">
        <v>2</v>
      </c>
      <c r="J3833" s="89">
        <v>2</v>
      </c>
      <c r="K3833" s="89">
        <v>0</v>
      </c>
      <c r="L3833" s="89">
        <v>0</v>
      </c>
      <c r="M3833" s="89">
        <v>0</v>
      </c>
      <c r="N3833" s="89">
        <v>0</v>
      </c>
      <c r="O3833" s="89">
        <v>2</v>
      </c>
      <c r="P3833" s="89">
        <v>700</v>
      </c>
      <c r="Q3833" s="89">
        <v>6991</v>
      </c>
      <c r="R3833" s="88">
        <f>VLOOKUP(P3833,NEW_TRAIN_TEST!$A$1:$M$980,13,0)</f>
        <v>6991</v>
      </c>
      <c r="S3833" s="88">
        <f>VLOOKUP(P3833,NEW_TRAIN_TEST!$A$1:$M$980,11,0)</f>
        <v>7041</v>
      </c>
      <c r="T3833" s="6">
        <f t="shared" si="118"/>
        <v>0</v>
      </c>
      <c r="U3833" s="6">
        <f t="shared" si="119"/>
        <v>0</v>
      </c>
    </row>
    <row r="3834" spans="1:21" x14ac:dyDescent="0.2">
      <c r="A3834" s="88">
        <v>3832</v>
      </c>
      <c r="B3834" s="88">
        <v>3</v>
      </c>
      <c r="C3834" s="88" t="s">
        <v>2121</v>
      </c>
      <c r="D3834" s="89" t="s">
        <v>1431</v>
      </c>
      <c r="E3834" s="89">
        <v>0</v>
      </c>
      <c r="F3834" s="89">
        <v>0</v>
      </c>
      <c r="G3834" s="89">
        <v>0</v>
      </c>
      <c r="H3834" s="89">
        <v>0</v>
      </c>
      <c r="I3834" s="89">
        <v>0</v>
      </c>
      <c r="J3834" s="89">
        <v>0</v>
      </c>
      <c r="K3834" s="89">
        <v>0</v>
      </c>
      <c r="L3834" s="89">
        <v>0</v>
      </c>
      <c r="M3834" s="89">
        <v>0</v>
      </c>
      <c r="N3834" s="89">
        <v>1</v>
      </c>
      <c r="O3834" s="89">
        <v>0</v>
      </c>
      <c r="P3834" s="89">
        <v>701</v>
      </c>
      <c r="Q3834" s="89">
        <v>7690</v>
      </c>
      <c r="R3834" s="88">
        <f>VLOOKUP(P3834,NEW_TRAIN_TEST!$A$1:$M$980,13,0)</f>
        <v>7690</v>
      </c>
      <c r="S3834" s="88">
        <f>VLOOKUP(P3834,NEW_TRAIN_TEST!$A$1:$M$980,11,0)</f>
        <v>7690</v>
      </c>
      <c r="T3834" s="6">
        <f t="shared" si="118"/>
        <v>0</v>
      </c>
      <c r="U3834" s="6">
        <f t="shared" si="119"/>
        <v>0</v>
      </c>
    </row>
    <row r="3835" spans="1:21" x14ac:dyDescent="0.2">
      <c r="A3835" s="88">
        <v>3833</v>
      </c>
      <c r="B3835" s="88">
        <v>3</v>
      </c>
      <c r="C3835" s="88" t="s">
        <v>2121</v>
      </c>
      <c r="D3835" s="89" t="s">
        <v>1431</v>
      </c>
      <c r="E3835" s="89">
        <v>4</v>
      </c>
      <c r="F3835" s="89">
        <v>0</v>
      </c>
      <c r="G3835" s="89">
        <v>0</v>
      </c>
      <c r="H3835" s="89">
        <v>0</v>
      </c>
      <c r="I3835" s="89">
        <v>0</v>
      </c>
      <c r="J3835" s="89">
        <v>0</v>
      </c>
      <c r="K3835" s="89">
        <v>0</v>
      </c>
      <c r="L3835" s="89">
        <v>0</v>
      </c>
      <c r="M3835" s="89">
        <v>0</v>
      </c>
      <c r="N3835" s="89">
        <v>0</v>
      </c>
      <c r="O3835" s="89">
        <v>0</v>
      </c>
      <c r="P3835" s="89">
        <v>217</v>
      </c>
      <c r="Q3835" s="89">
        <v>6494.5</v>
      </c>
      <c r="R3835" s="88">
        <f>VLOOKUP(P3835,NEW_TRAIN_TEST!$A$1:$M$980,13,0)</f>
        <v>5410</v>
      </c>
      <c r="S3835" s="88">
        <f>VLOOKUP(P3835,NEW_TRAIN_TEST!$A$1:$M$980,11,0)</f>
        <v>7060</v>
      </c>
      <c r="T3835" s="6">
        <f t="shared" si="118"/>
        <v>0</v>
      </c>
      <c r="U3835" s="6">
        <f t="shared" si="119"/>
        <v>0</v>
      </c>
    </row>
    <row r="3836" spans="1:21" x14ac:dyDescent="0.2">
      <c r="A3836" s="88">
        <v>3834</v>
      </c>
      <c r="B3836" s="88">
        <v>3</v>
      </c>
      <c r="C3836" s="88" t="s">
        <v>2121</v>
      </c>
      <c r="D3836" s="89" t="s">
        <v>1431</v>
      </c>
      <c r="E3836" s="89">
        <v>0</v>
      </c>
      <c r="F3836" s="89">
        <v>2</v>
      </c>
      <c r="G3836" s="89">
        <v>0</v>
      </c>
      <c r="H3836" s="89">
        <v>2</v>
      </c>
      <c r="I3836" s="89">
        <v>2</v>
      </c>
      <c r="J3836" s="89">
        <v>0</v>
      </c>
      <c r="K3836" s="89">
        <v>0</v>
      </c>
      <c r="L3836" s="89">
        <v>0</v>
      </c>
      <c r="M3836" s="89">
        <v>0</v>
      </c>
      <c r="N3836" s="89">
        <v>0</v>
      </c>
      <c r="O3836" s="89">
        <v>2</v>
      </c>
      <c r="P3836" s="89">
        <v>703</v>
      </c>
      <c r="Q3836" s="89">
        <v>7574.5</v>
      </c>
      <c r="R3836" s="88">
        <f>VLOOKUP(P3836,NEW_TRAIN_TEST!$A$1:$M$980,13,0)</f>
        <v>7574.5</v>
      </c>
      <c r="S3836" s="88">
        <f>VLOOKUP(P3836,NEW_TRAIN_TEST!$A$1:$M$980,11,0)</f>
        <v>7638</v>
      </c>
      <c r="T3836" s="6">
        <f t="shared" si="118"/>
        <v>0</v>
      </c>
      <c r="U3836" s="6">
        <f t="shared" si="119"/>
        <v>0</v>
      </c>
    </row>
    <row r="3837" spans="1:21" x14ac:dyDescent="0.2">
      <c r="A3837" s="88">
        <v>3835</v>
      </c>
      <c r="B3837" s="88">
        <v>3</v>
      </c>
      <c r="C3837" s="88" t="s">
        <v>2121</v>
      </c>
      <c r="D3837" s="89" t="s">
        <v>1431</v>
      </c>
      <c r="E3837" s="89">
        <v>0</v>
      </c>
      <c r="F3837" s="89">
        <v>2</v>
      </c>
      <c r="G3837" s="89">
        <v>1</v>
      </c>
      <c r="H3837" s="89">
        <v>0</v>
      </c>
      <c r="I3837" s="89">
        <v>2</v>
      </c>
      <c r="J3837" s="89">
        <v>0</v>
      </c>
      <c r="K3837" s="89">
        <v>0</v>
      </c>
      <c r="L3837" s="89">
        <v>0</v>
      </c>
      <c r="M3837" s="89">
        <v>0</v>
      </c>
      <c r="N3837" s="89">
        <v>0</v>
      </c>
      <c r="O3837" s="89">
        <v>2</v>
      </c>
      <c r="P3837" s="89">
        <v>703</v>
      </c>
      <c r="Q3837" s="89">
        <v>7595</v>
      </c>
      <c r="R3837" s="88">
        <f>VLOOKUP(P3837,NEW_TRAIN_TEST!$A$1:$M$980,13,0)</f>
        <v>7574.5</v>
      </c>
      <c r="S3837" s="88">
        <f>VLOOKUP(P3837,NEW_TRAIN_TEST!$A$1:$M$980,11,0)</f>
        <v>7638</v>
      </c>
      <c r="T3837" s="6">
        <f t="shared" si="118"/>
        <v>0</v>
      </c>
      <c r="U3837" s="6">
        <f t="shared" si="119"/>
        <v>0</v>
      </c>
    </row>
    <row r="3838" spans="1:21" x14ac:dyDescent="0.2">
      <c r="A3838" s="88">
        <v>3836</v>
      </c>
      <c r="B3838" s="88">
        <v>3</v>
      </c>
      <c r="C3838" s="88" t="s">
        <v>2121</v>
      </c>
      <c r="D3838" s="89" t="s">
        <v>1431</v>
      </c>
      <c r="E3838" s="89">
        <v>0</v>
      </c>
      <c r="F3838" s="89">
        <v>2</v>
      </c>
      <c r="G3838" s="89">
        <v>0</v>
      </c>
      <c r="H3838" s="89">
        <v>0</v>
      </c>
      <c r="I3838" s="89">
        <v>2</v>
      </c>
      <c r="J3838" s="89">
        <v>2</v>
      </c>
      <c r="K3838" s="89">
        <v>0</v>
      </c>
      <c r="L3838" s="89">
        <v>0</v>
      </c>
      <c r="M3838" s="89">
        <v>0</v>
      </c>
      <c r="N3838" s="89">
        <v>0</v>
      </c>
      <c r="O3838" s="89">
        <v>2</v>
      </c>
      <c r="P3838" s="89">
        <v>703</v>
      </c>
      <c r="Q3838" s="89">
        <v>7615.5</v>
      </c>
      <c r="R3838" s="88">
        <f>VLOOKUP(P3838,NEW_TRAIN_TEST!$A$1:$M$980,13,0)</f>
        <v>7574.5</v>
      </c>
      <c r="S3838" s="88">
        <f>VLOOKUP(P3838,NEW_TRAIN_TEST!$A$1:$M$980,11,0)</f>
        <v>7638</v>
      </c>
      <c r="T3838" s="6">
        <f t="shared" si="118"/>
        <v>0</v>
      </c>
      <c r="U3838" s="6">
        <f t="shared" si="119"/>
        <v>0</v>
      </c>
    </row>
    <row r="3839" spans="1:21" x14ac:dyDescent="0.2">
      <c r="A3839" s="88">
        <v>3837</v>
      </c>
      <c r="B3839" s="88">
        <v>3</v>
      </c>
      <c r="C3839" s="88" t="s">
        <v>2121</v>
      </c>
      <c r="D3839" s="89" t="s">
        <v>1431</v>
      </c>
      <c r="E3839" s="89">
        <v>2</v>
      </c>
      <c r="F3839" s="89">
        <v>0</v>
      </c>
      <c r="G3839" s="89">
        <v>0</v>
      </c>
      <c r="H3839" s="89">
        <v>0</v>
      </c>
      <c r="I3839" s="89">
        <v>0</v>
      </c>
      <c r="J3839" s="89">
        <v>0</v>
      </c>
      <c r="K3839" s="89">
        <v>0</v>
      </c>
      <c r="L3839" s="89">
        <v>0</v>
      </c>
      <c r="M3839" s="89">
        <v>0</v>
      </c>
      <c r="N3839" s="89">
        <v>0</v>
      </c>
      <c r="O3839" s="89">
        <v>0</v>
      </c>
      <c r="P3839" s="89">
        <v>704</v>
      </c>
      <c r="Q3839" s="89">
        <v>9788</v>
      </c>
      <c r="R3839" s="88">
        <f>VLOOKUP(P3839,NEW_TRAIN_TEST!$A$1:$M$980,13,0)</f>
        <v>9735</v>
      </c>
      <c r="S3839" s="88">
        <f>VLOOKUP(P3839,NEW_TRAIN_TEST!$A$1:$M$980,11,0)</f>
        <v>9803</v>
      </c>
      <c r="T3839" s="6">
        <f t="shared" si="118"/>
        <v>0</v>
      </c>
      <c r="U3839" s="6">
        <f t="shared" si="119"/>
        <v>0</v>
      </c>
    </row>
    <row r="3840" spans="1:21" x14ac:dyDescent="0.2">
      <c r="A3840" s="88">
        <v>3838</v>
      </c>
      <c r="B3840" s="88">
        <v>3</v>
      </c>
      <c r="C3840" s="88" t="s">
        <v>2121</v>
      </c>
      <c r="D3840" s="89" t="s">
        <v>1431</v>
      </c>
      <c r="E3840" s="89">
        <v>5</v>
      </c>
      <c r="F3840" s="89">
        <v>2</v>
      </c>
      <c r="G3840" s="89">
        <v>0</v>
      </c>
      <c r="H3840" s="89">
        <v>0</v>
      </c>
      <c r="I3840" s="89">
        <v>2</v>
      </c>
      <c r="J3840" s="89">
        <v>0</v>
      </c>
      <c r="K3840" s="89">
        <v>0</v>
      </c>
      <c r="L3840" s="89">
        <v>0</v>
      </c>
      <c r="M3840" s="89">
        <v>0</v>
      </c>
      <c r="N3840" s="89">
        <v>0</v>
      </c>
      <c r="O3840" s="89">
        <v>2</v>
      </c>
      <c r="P3840" s="89">
        <v>529</v>
      </c>
      <c r="Q3840" s="89">
        <v>6603.5</v>
      </c>
      <c r="R3840" s="88">
        <f>VLOOKUP(P3840,NEW_TRAIN_TEST!$A$1:$M$980,13,0)</f>
        <v>6489</v>
      </c>
      <c r="S3840" s="88">
        <f>VLOOKUP(P3840,NEW_TRAIN_TEST!$A$1:$M$980,11,0)</f>
        <v>7218</v>
      </c>
      <c r="T3840" s="6">
        <f t="shared" si="118"/>
        <v>0</v>
      </c>
      <c r="U3840" s="6">
        <f t="shared" si="119"/>
        <v>0</v>
      </c>
    </row>
    <row r="3841" spans="1:21" x14ac:dyDescent="0.2">
      <c r="A3841" s="88">
        <v>3839</v>
      </c>
      <c r="B3841" s="88">
        <v>3</v>
      </c>
      <c r="C3841" s="88" t="s">
        <v>2121</v>
      </c>
      <c r="D3841" s="89" t="s">
        <v>1431</v>
      </c>
      <c r="E3841" s="89">
        <v>0</v>
      </c>
      <c r="F3841" s="89">
        <v>0</v>
      </c>
      <c r="G3841" s="89">
        <v>0</v>
      </c>
      <c r="H3841" s="89">
        <v>0</v>
      </c>
      <c r="I3841" s="89">
        <v>0</v>
      </c>
      <c r="J3841" s="89">
        <v>0</v>
      </c>
      <c r="K3841" s="89">
        <v>0</v>
      </c>
      <c r="L3841" s="89">
        <v>0</v>
      </c>
      <c r="M3841" s="89">
        <v>0</v>
      </c>
      <c r="N3841" s="89">
        <v>1</v>
      </c>
      <c r="O3841" s="89">
        <v>0</v>
      </c>
      <c r="P3841" s="89">
        <v>706</v>
      </c>
      <c r="Q3841" s="89">
        <v>6936</v>
      </c>
      <c r="R3841" s="88">
        <f>VLOOKUP(P3841,NEW_TRAIN_TEST!$A$1:$M$980,13,0)</f>
        <v>6936</v>
      </c>
      <c r="S3841" s="88">
        <f>VLOOKUP(P3841,NEW_TRAIN_TEST!$A$1:$M$980,11,0)</f>
        <v>6936</v>
      </c>
      <c r="T3841" s="6">
        <f t="shared" si="118"/>
        <v>0</v>
      </c>
      <c r="U3841" s="6">
        <f t="shared" si="119"/>
        <v>0</v>
      </c>
    </row>
    <row r="3842" spans="1:21" x14ac:dyDescent="0.2">
      <c r="A3842" s="88">
        <v>3840</v>
      </c>
      <c r="B3842" s="88">
        <v>3</v>
      </c>
      <c r="C3842" s="88" t="s">
        <v>2121</v>
      </c>
      <c r="D3842" s="89" t="s">
        <v>1431</v>
      </c>
      <c r="E3842" s="89">
        <v>0</v>
      </c>
      <c r="F3842" s="89">
        <v>0</v>
      </c>
      <c r="G3842" s="89">
        <v>0</v>
      </c>
      <c r="H3842" s="89">
        <v>0</v>
      </c>
      <c r="I3842" s="89">
        <v>0</v>
      </c>
      <c r="J3842" s="89">
        <v>0</v>
      </c>
      <c r="K3842" s="89">
        <v>0</v>
      </c>
      <c r="L3842" s="89">
        <v>0</v>
      </c>
      <c r="M3842" s="89">
        <v>0</v>
      </c>
      <c r="N3842" s="89">
        <v>1</v>
      </c>
      <c r="O3842" s="89">
        <v>0</v>
      </c>
      <c r="P3842" s="89">
        <v>707</v>
      </c>
      <c r="Q3842" s="89">
        <v>7628</v>
      </c>
      <c r="R3842" s="88">
        <f>VLOOKUP(P3842,NEW_TRAIN_TEST!$A$1:$M$980,13,0)</f>
        <v>7628</v>
      </c>
      <c r="S3842" s="88">
        <f>VLOOKUP(P3842,NEW_TRAIN_TEST!$A$1:$M$980,11,0)</f>
        <v>7628</v>
      </c>
      <c r="T3842" s="6">
        <f t="shared" si="118"/>
        <v>0</v>
      </c>
      <c r="U3842" s="6">
        <f t="shared" si="119"/>
        <v>0</v>
      </c>
    </row>
    <row r="3843" spans="1:21" x14ac:dyDescent="0.2">
      <c r="A3843" s="88">
        <v>3841</v>
      </c>
      <c r="B3843" s="88">
        <v>3</v>
      </c>
      <c r="C3843" s="88" t="s">
        <v>2121</v>
      </c>
      <c r="D3843" s="89" t="s">
        <v>1431</v>
      </c>
      <c r="E3843" s="89">
        <v>0</v>
      </c>
      <c r="F3843" s="89">
        <v>2</v>
      </c>
      <c r="G3843" s="89">
        <v>0</v>
      </c>
      <c r="H3843" s="89">
        <v>2</v>
      </c>
      <c r="I3843" s="89">
        <v>2</v>
      </c>
      <c r="J3843" s="89">
        <v>0</v>
      </c>
      <c r="K3843" s="89">
        <v>0</v>
      </c>
      <c r="L3843" s="89">
        <v>0</v>
      </c>
      <c r="M3843" s="89">
        <v>0</v>
      </c>
      <c r="N3843" s="89">
        <v>0</v>
      </c>
      <c r="O3843" s="89">
        <v>2</v>
      </c>
      <c r="P3843" s="89">
        <v>708</v>
      </c>
      <c r="Q3843" s="89">
        <v>8370.5</v>
      </c>
      <c r="R3843" s="88">
        <f>VLOOKUP(P3843,NEW_TRAIN_TEST!$A$1:$M$980,13,0)</f>
        <v>8370.5</v>
      </c>
      <c r="S3843" s="88">
        <f>VLOOKUP(P3843,NEW_TRAIN_TEST!$A$1:$M$980,11,0)</f>
        <v>8477</v>
      </c>
      <c r="T3843" s="6">
        <f t="shared" ref="T3843:T3906" si="120">IF(L3843&gt;0,1,0)</f>
        <v>0</v>
      </c>
      <c r="U3843" s="6">
        <f t="shared" ref="U3843:U3906" si="121">IF(M3843&gt;0,1,0)</f>
        <v>0</v>
      </c>
    </row>
    <row r="3844" spans="1:21" x14ac:dyDescent="0.2">
      <c r="A3844" s="88">
        <v>3842</v>
      </c>
      <c r="B3844" s="88">
        <v>3</v>
      </c>
      <c r="C3844" s="88" t="s">
        <v>2121</v>
      </c>
      <c r="D3844" s="89" t="s">
        <v>1431</v>
      </c>
      <c r="E3844" s="89">
        <v>0</v>
      </c>
      <c r="F3844" s="89">
        <v>2</v>
      </c>
      <c r="G3844" s="89">
        <v>0</v>
      </c>
      <c r="H3844" s="89">
        <v>2</v>
      </c>
      <c r="I3844" s="89">
        <v>2</v>
      </c>
      <c r="J3844" s="89">
        <v>0</v>
      </c>
      <c r="K3844" s="89">
        <v>0</v>
      </c>
      <c r="L3844" s="89">
        <v>0</v>
      </c>
      <c r="M3844" s="89">
        <v>0</v>
      </c>
      <c r="N3844" s="89">
        <v>0</v>
      </c>
      <c r="O3844" s="89">
        <v>2</v>
      </c>
      <c r="P3844" s="89">
        <v>708</v>
      </c>
      <c r="Q3844" s="89">
        <v>8408</v>
      </c>
      <c r="R3844" s="88">
        <f>VLOOKUP(P3844,NEW_TRAIN_TEST!$A$1:$M$980,13,0)</f>
        <v>8370.5</v>
      </c>
      <c r="S3844" s="88">
        <f>VLOOKUP(P3844,NEW_TRAIN_TEST!$A$1:$M$980,11,0)</f>
        <v>8477</v>
      </c>
      <c r="T3844" s="6">
        <f t="shared" si="120"/>
        <v>0</v>
      </c>
      <c r="U3844" s="6">
        <f t="shared" si="121"/>
        <v>0</v>
      </c>
    </row>
    <row r="3845" spans="1:21" x14ac:dyDescent="0.2">
      <c r="A3845" s="88">
        <v>3843</v>
      </c>
      <c r="B3845" s="88">
        <v>3</v>
      </c>
      <c r="C3845" s="88" t="s">
        <v>2121</v>
      </c>
      <c r="D3845" s="89" t="s">
        <v>1431</v>
      </c>
      <c r="E3845" s="89">
        <v>0</v>
      </c>
      <c r="F3845" s="89">
        <v>2</v>
      </c>
      <c r="G3845" s="89">
        <v>0</v>
      </c>
      <c r="H3845" s="89">
        <v>0</v>
      </c>
      <c r="I3845" s="89">
        <v>2</v>
      </c>
      <c r="J3845" s="89">
        <v>0</v>
      </c>
      <c r="K3845" s="89">
        <v>0</v>
      </c>
      <c r="L3845" s="89">
        <v>0</v>
      </c>
      <c r="M3845" s="89">
        <v>0</v>
      </c>
      <c r="N3845" s="89">
        <v>0</v>
      </c>
      <c r="O3845" s="89">
        <v>2</v>
      </c>
      <c r="P3845" s="89">
        <v>708</v>
      </c>
      <c r="Q3845" s="89">
        <v>8448</v>
      </c>
      <c r="R3845" s="88">
        <f>VLOOKUP(P3845,NEW_TRAIN_TEST!$A$1:$M$980,13,0)</f>
        <v>8370.5</v>
      </c>
      <c r="S3845" s="88">
        <f>VLOOKUP(P3845,NEW_TRAIN_TEST!$A$1:$M$980,11,0)</f>
        <v>8477</v>
      </c>
      <c r="T3845" s="6">
        <f t="shared" si="120"/>
        <v>0</v>
      </c>
      <c r="U3845" s="6">
        <f t="shared" si="121"/>
        <v>0</v>
      </c>
    </row>
    <row r="3846" spans="1:21" x14ac:dyDescent="0.2">
      <c r="A3846" s="88">
        <v>3844</v>
      </c>
      <c r="B3846" s="88">
        <v>3</v>
      </c>
      <c r="C3846" s="88" t="s">
        <v>2121</v>
      </c>
      <c r="D3846" s="89" t="s">
        <v>1431</v>
      </c>
      <c r="E3846" s="89">
        <v>3</v>
      </c>
      <c r="F3846" s="89">
        <v>1</v>
      </c>
      <c r="G3846" s="89">
        <v>0</v>
      </c>
      <c r="H3846" s="89">
        <v>0</v>
      </c>
      <c r="I3846" s="89">
        <v>2</v>
      </c>
      <c r="J3846" s="89">
        <v>0</v>
      </c>
      <c r="K3846" s="89">
        <v>0</v>
      </c>
      <c r="L3846" s="89">
        <v>0</v>
      </c>
      <c r="M3846" s="89">
        <v>0</v>
      </c>
      <c r="N3846" s="89">
        <v>0</v>
      </c>
      <c r="O3846" s="89">
        <v>2</v>
      </c>
      <c r="P3846" s="89">
        <v>709</v>
      </c>
      <c r="Q3846" s="89">
        <v>8334.5</v>
      </c>
      <c r="R3846" s="88">
        <f>VLOOKUP(P3846,NEW_TRAIN_TEST!$A$1:$M$980,13,0)</f>
        <v>8330</v>
      </c>
      <c r="S3846" s="88">
        <f>VLOOKUP(P3846,NEW_TRAIN_TEST!$A$1:$M$980,11,0)</f>
        <v>8390</v>
      </c>
      <c r="T3846" s="6">
        <f t="shared" si="120"/>
        <v>0</v>
      </c>
      <c r="U3846" s="6">
        <f t="shared" si="121"/>
        <v>0</v>
      </c>
    </row>
    <row r="3847" spans="1:21" x14ac:dyDescent="0.2">
      <c r="A3847" s="88">
        <v>3845</v>
      </c>
      <c r="B3847" s="88">
        <v>3</v>
      </c>
      <c r="C3847" s="88" t="s">
        <v>2121</v>
      </c>
      <c r="D3847" s="89" t="s">
        <v>1431</v>
      </c>
      <c r="E3847" s="89">
        <v>9</v>
      </c>
      <c r="F3847" s="89">
        <v>1</v>
      </c>
      <c r="G3847" s="89">
        <v>0</v>
      </c>
      <c r="H3847" s="89">
        <v>0</v>
      </c>
      <c r="I3847" s="89">
        <v>2</v>
      </c>
      <c r="J3847" s="89">
        <v>0</v>
      </c>
      <c r="K3847" s="89">
        <v>0</v>
      </c>
      <c r="L3847" s="89">
        <v>1</v>
      </c>
      <c r="M3847" s="89">
        <v>0</v>
      </c>
      <c r="N3847" s="89">
        <v>0</v>
      </c>
      <c r="O3847" s="89">
        <v>2</v>
      </c>
      <c r="P3847" s="89">
        <v>361</v>
      </c>
      <c r="Q3847" s="89">
        <v>6427</v>
      </c>
      <c r="R3847" s="88">
        <f>VLOOKUP(P3847,NEW_TRAIN_TEST!$A$1:$M$980,13,0)</f>
        <v>6229</v>
      </c>
      <c r="S3847" s="88">
        <f>VLOOKUP(P3847,NEW_TRAIN_TEST!$A$1:$M$980,11,0)</f>
        <v>7354</v>
      </c>
      <c r="T3847" s="6">
        <f t="shared" si="120"/>
        <v>1</v>
      </c>
      <c r="U3847" s="6">
        <f t="shared" si="121"/>
        <v>0</v>
      </c>
    </row>
    <row r="3848" spans="1:21" x14ac:dyDescent="0.2">
      <c r="A3848" s="88">
        <v>3846</v>
      </c>
      <c r="B3848" s="88">
        <v>3</v>
      </c>
      <c r="C3848" s="88" t="s">
        <v>2121</v>
      </c>
      <c r="D3848" s="89" t="s">
        <v>1431</v>
      </c>
      <c r="E3848" s="89">
        <v>0</v>
      </c>
      <c r="F3848" s="89">
        <v>0</v>
      </c>
      <c r="G3848" s="89">
        <v>0</v>
      </c>
      <c r="H3848" s="89">
        <v>0</v>
      </c>
      <c r="I3848" s="89">
        <v>0</v>
      </c>
      <c r="J3848" s="89">
        <v>0</v>
      </c>
      <c r="K3848" s="89">
        <v>0</v>
      </c>
      <c r="L3848" s="89">
        <v>0</v>
      </c>
      <c r="M3848" s="89">
        <v>0</v>
      </c>
      <c r="N3848" s="89">
        <v>1</v>
      </c>
      <c r="O3848" s="89">
        <v>0</v>
      </c>
      <c r="P3848" s="89">
        <v>711</v>
      </c>
      <c r="Q3848" s="89">
        <v>7681</v>
      </c>
      <c r="R3848" s="88">
        <f>VLOOKUP(P3848,NEW_TRAIN_TEST!$A$1:$M$980,13,0)</f>
        <v>7681</v>
      </c>
      <c r="S3848" s="88">
        <f>VLOOKUP(P3848,NEW_TRAIN_TEST!$A$1:$M$980,11,0)</f>
        <v>7681</v>
      </c>
      <c r="T3848" s="6">
        <f t="shared" si="120"/>
        <v>0</v>
      </c>
      <c r="U3848" s="6">
        <f t="shared" si="121"/>
        <v>0</v>
      </c>
    </row>
    <row r="3849" spans="1:21" x14ac:dyDescent="0.2">
      <c r="A3849" s="88">
        <v>3847</v>
      </c>
      <c r="B3849" s="88">
        <v>3</v>
      </c>
      <c r="C3849" s="88" t="s">
        <v>2121</v>
      </c>
      <c r="D3849" s="89" t="s">
        <v>1431</v>
      </c>
      <c r="E3849" s="89">
        <v>0</v>
      </c>
      <c r="F3849" s="89">
        <v>2</v>
      </c>
      <c r="G3849" s="89">
        <v>0</v>
      </c>
      <c r="H3849" s="89">
        <v>2</v>
      </c>
      <c r="I3849" s="89">
        <v>2</v>
      </c>
      <c r="J3849" s="89">
        <v>0</v>
      </c>
      <c r="K3849" s="89">
        <v>0</v>
      </c>
      <c r="L3849" s="89">
        <v>0</v>
      </c>
      <c r="M3849" s="89">
        <v>0</v>
      </c>
      <c r="N3849" s="89">
        <v>0</v>
      </c>
      <c r="O3849" s="89">
        <v>2</v>
      </c>
      <c r="P3849" s="89">
        <v>712</v>
      </c>
      <c r="Q3849" s="89">
        <v>8359</v>
      </c>
      <c r="R3849" s="88">
        <f>VLOOKUP(P3849,NEW_TRAIN_TEST!$A$1:$M$980,13,0)</f>
        <v>8359</v>
      </c>
      <c r="S3849" s="88">
        <f>VLOOKUP(P3849,NEW_TRAIN_TEST!$A$1:$M$980,11,0)</f>
        <v>8382</v>
      </c>
      <c r="T3849" s="6">
        <f t="shared" si="120"/>
        <v>0</v>
      </c>
      <c r="U3849" s="6">
        <f t="shared" si="121"/>
        <v>0</v>
      </c>
    </row>
    <row r="3850" spans="1:21" x14ac:dyDescent="0.2">
      <c r="A3850" s="88">
        <v>3848</v>
      </c>
      <c r="B3850" s="88">
        <v>3</v>
      </c>
      <c r="C3850" s="88" t="s">
        <v>2121</v>
      </c>
      <c r="D3850" s="89" t="s">
        <v>1431</v>
      </c>
      <c r="E3850" s="89">
        <v>0</v>
      </c>
      <c r="F3850" s="89">
        <v>0</v>
      </c>
      <c r="G3850" s="89">
        <v>0</v>
      </c>
      <c r="H3850" s="89">
        <v>0</v>
      </c>
      <c r="I3850" s="89">
        <v>0</v>
      </c>
      <c r="J3850" s="89">
        <v>0</v>
      </c>
      <c r="K3850" s="89">
        <v>0</v>
      </c>
      <c r="L3850" s="89">
        <v>0</v>
      </c>
      <c r="M3850" s="89">
        <v>0</v>
      </c>
      <c r="N3850" s="89">
        <v>1</v>
      </c>
      <c r="O3850" s="89">
        <v>0</v>
      </c>
      <c r="P3850" s="89">
        <v>713</v>
      </c>
      <c r="Q3850" s="89">
        <v>9485</v>
      </c>
      <c r="R3850" s="88">
        <f>VLOOKUP(P3850,NEW_TRAIN_TEST!$A$1:$M$980,13,0)</f>
        <v>9485</v>
      </c>
      <c r="S3850" s="88">
        <f>VLOOKUP(P3850,NEW_TRAIN_TEST!$A$1:$M$980,11,0)</f>
        <v>9485</v>
      </c>
      <c r="T3850" s="6">
        <f t="shared" si="120"/>
        <v>0</v>
      </c>
      <c r="U3850" s="6">
        <f t="shared" si="121"/>
        <v>0</v>
      </c>
    </row>
    <row r="3851" spans="1:21" x14ac:dyDescent="0.2">
      <c r="A3851" s="88">
        <v>3849</v>
      </c>
      <c r="B3851" s="88">
        <v>3</v>
      </c>
      <c r="C3851" s="88" t="s">
        <v>2121</v>
      </c>
      <c r="D3851" s="89" t="s">
        <v>1431</v>
      </c>
      <c r="E3851" s="89">
        <v>0</v>
      </c>
      <c r="F3851" s="89">
        <v>2</v>
      </c>
      <c r="G3851" s="89">
        <v>0</v>
      </c>
      <c r="H3851" s="89">
        <v>2</v>
      </c>
      <c r="I3851" s="89">
        <v>2</v>
      </c>
      <c r="J3851" s="89">
        <v>0</v>
      </c>
      <c r="K3851" s="89">
        <v>0</v>
      </c>
      <c r="L3851" s="89">
        <v>0</v>
      </c>
      <c r="M3851" s="89">
        <v>0</v>
      </c>
      <c r="N3851" s="89">
        <v>0</v>
      </c>
      <c r="O3851" s="89">
        <v>2</v>
      </c>
      <c r="P3851" s="89">
        <v>714</v>
      </c>
      <c r="Q3851" s="89">
        <v>8959</v>
      </c>
      <c r="R3851" s="88">
        <f>VLOOKUP(P3851,NEW_TRAIN_TEST!$A$1:$M$980,13,0)</f>
        <v>8959</v>
      </c>
      <c r="S3851" s="88">
        <f>VLOOKUP(P3851,NEW_TRAIN_TEST!$A$1:$M$980,11,0)</f>
        <v>8993</v>
      </c>
      <c r="T3851" s="6">
        <f t="shared" si="120"/>
        <v>0</v>
      </c>
      <c r="U3851" s="6">
        <f t="shared" si="121"/>
        <v>0</v>
      </c>
    </row>
    <row r="3852" spans="1:21" x14ac:dyDescent="0.2">
      <c r="A3852" s="88">
        <v>3850</v>
      </c>
      <c r="B3852" s="88">
        <v>3</v>
      </c>
      <c r="C3852" s="88" t="s">
        <v>2121</v>
      </c>
      <c r="D3852" s="89" t="s">
        <v>1431</v>
      </c>
      <c r="E3852" s="89">
        <v>2</v>
      </c>
      <c r="F3852" s="89">
        <v>0</v>
      </c>
      <c r="G3852" s="89">
        <v>0</v>
      </c>
      <c r="H3852" s="89">
        <v>0</v>
      </c>
      <c r="I3852" s="89">
        <v>0</v>
      </c>
      <c r="J3852" s="89">
        <v>0</v>
      </c>
      <c r="K3852" s="89">
        <v>0</v>
      </c>
      <c r="L3852" s="89">
        <v>0</v>
      </c>
      <c r="M3852" s="89">
        <v>0</v>
      </c>
      <c r="N3852" s="89">
        <v>0</v>
      </c>
      <c r="O3852" s="89">
        <v>0</v>
      </c>
      <c r="P3852" s="89">
        <v>714</v>
      </c>
      <c r="Q3852" s="89">
        <v>8993</v>
      </c>
      <c r="R3852" s="88">
        <f>VLOOKUP(P3852,NEW_TRAIN_TEST!$A$1:$M$980,13,0)</f>
        <v>8959</v>
      </c>
      <c r="S3852" s="88">
        <f>VLOOKUP(P3852,NEW_TRAIN_TEST!$A$1:$M$980,11,0)</f>
        <v>8993</v>
      </c>
      <c r="T3852" s="6">
        <f t="shared" si="120"/>
        <v>0</v>
      </c>
      <c r="U3852" s="6">
        <f t="shared" si="121"/>
        <v>0</v>
      </c>
    </row>
    <row r="3853" spans="1:21" x14ac:dyDescent="0.2">
      <c r="A3853" s="88">
        <v>3851</v>
      </c>
      <c r="B3853" s="88">
        <v>3</v>
      </c>
      <c r="C3853" s="88" t="s">
        <v>2121</v>
      </c>
      <c r="D3853" s="89" t="s">
        <v>1431</v>
      </c>
      <c r="E3853" s="89">
        <v>0</v>
      </c>
      <c r="F3853" s="89">
        <v>1</v>
      </c>
      <c r="G3853" s="89">
        <v>0</v>
      </c>
      <c r="H3853" s="89">
        <v>0</v>
      </c>
      <c r="I3853" s="89">
        <v>2</v>
      </c>
      <c r="J3853" s="89">
        <v>0</v>
      </c>
      <c r="K3853" s="89">
        <v>0</v>
      </c>
      <c r="L3853" s="89">
        <v>0</v>
      </c>
      <c r="M3853" s="89">
        <v>0</v>
      </c>
      <c r="N3853" s="89">
        <v>0</v>
      </c>
      <c r="O3853" s="89">
        <v>2</v>
      </c>
      <c r="P3853" s="89">
        <v>372</v>
      </c>
      <c r="Q3853" s="89">
        <v>6292</v>
      </c>
      <c r="R3853" s="88">
        <f>VLOOKUP(P3853,NEW_TRAIN_TEST!$A$1:$M$980,13,0)</f>
        <v>6292</v>
      </c>
      <c r="S3853" s="88">
        <f>VLOOKUP(P3853,NEW_TRAIN_TEST!$A$1:$M$980,11,0)</f>
        <v>6950</v>
      </c>
      <c r="T3853" s="6">
        <f t="shared" si="120"/>
        <v>0</v>
      </c>
      <c r="U3853" s="6">
        <f t="shared" si="121"/>
        <v>0</v>
      </c>
    </row>
    <row r="3854" spans="1:21" x14ac:dyDescent="0.2">
      <c r="A3854" s="88">
        <v>3852</v>
      </c>
      <c r="B3854" s="88">
        <v>3</v>
      </c>
      <c r="C3854" s="88" t="s">
        <v>2121</v>
      </c>
      <c r="D3854" s="89" t="s">
        <v>1431</v>
      </c>
      <c r="E3854" s="89">
        <v>0</v>
      </c>
      <c r="F3854" s="89">
        <v>0</v>
      </c>
      <c r="G3854" s="89">
        <v>0</v>
      </c>
      <c r="H3854" s="89">
        <v>0</v>
      </c>
      <c r="I3854" s="89">
        <v>0</v>
      </c>
      <c r="J3854" s="89">
        <v>0</v>
      </c>
      <c r="K3854" s="89">
        <v>0</v>
      </c>
      <c r="L3854" s="89">
        <v>0</v>
      </c>
      <c r="M3854" s="89">
        <v>0</v>
      </c>
      <c r="N3854" s="89">
        <v>1</v>
      </c>
      <c r="O3854" s="89">
        <v>0</v>
      </c>
      <c r="P3854" s="89">
        <v>372</v>
      </c>
      <c r="Q3854" s="89">
        <v>6298.5</v>
      </c>
      <c r="R3854" s="88">
        <f>VLOOKUP(P3854,NEW_TRAIN_TEST!$A$1:$M$980,13,0)</f>
        <v>6292</v>
      </c>
      <c r="S3854" s="88">
        <f>VLOOKUP(P3854,NEW_TRAIN_TEST!$A$1:$M$980,11,0)</f>
        <v>6950</v>
      </c>
      <c r="T3854" s="6">
        <f t="shared" si="120"/>
        <v>0</v>
      </c>
      <c r="U3854" s="6">
        <f t="shared" si="121"/>
        <v>0</v>
      </c>
    </row>
    <row r="3855" spans="1:21" x14ac:dyDescent="0.2">
      <c r="A3855" s="88">
        <v>3853</v>
      </c>
      <c r="B3855" s="88">
        <v>3</v>
      </c>
      <c r="C3855" s="88" t="s">
        <v>2121</v>
      </c>
      <c r="D3855" s="89" t="s">
        <v>1431</v>
      </c>
      <c r="E3855" s="89">
        <v>4</v>
      </c>
      <c r="F3855" s="89">
        <v>0</v>
      </c>
      <c r="G3855" s="89">
        <v>0</v>
      </c>
      <c r="H3855" s="89">
        <v>0</v>
      </c>
      <c r="I3855" s="89">
        <v>0</v>
      </c>
      <c r="J3855" s="89">
        <v>0</v>
      </c>
      <c r="K3855" s="89">
        <v>0</v>
      </c>
      <c r="L3855" s="89">
        <v>0</v>
      </c>
      <c r="M3855" s="89">
        <v>0</v>
      </c>
      <c r="N3855" s="89">
        <v>0</v>
      </c>
      <c r="O3855" s="89">
        <v>0</v>
      </c>
      <c r="P3855" s="89">
        <v>918</v>
      </c>
      <c r="Q3855" s="89">
        <v>4478</v>
      </c>
      <c r="R3855" s="88">
        <f>VLOOKUP(P3855,NEW_TRAIN_TEST!$A$1:$M$980,13,0)</f>
        <v>4221</v>
      </c>
      <c r="S3855" s="88">
        <f>VLOOKUP(P3855,NEW_TRAIN_TEST!$A$1:$M$980,11,0)</f>
        <v>5484</v>
      </c>
      <c r="T3855" s="6">
        <f t="shared" si="120"/>
        <v>0</v>
      </c>
      <c r="U3855" s="6">
        <f t="shared" si="121"/>
        <v>0</v>
      </c>
    </row>
    <row r="3856" spans="1:21" x14ac:dyDescent="0.2">
      <c r="A3856" s="88">
        <v>3854</v>
      </c>
      <c r="B3856" s="88">
        <v>3</v>
      </c>
      <c r="C3856" s="88" t="s">
        <v>2121</v>
      </c>
      <c r="D3856" s="89" t="s">
        <v>1431</v>
      </c>
      <c r="E3856" s="89">
        <v>5</v>
      </c>
      <c r="F3856" s="89">
        <v>0</v>
      </c>
      <c r="G3856" s="89">
        <v>0</v>
      </c>
      <c r="H3856" s="89">
        <v>0</v>
      </c>
      <c r="I3856" s="89">
        <v>0</v>
      </c>
      <c r="J3856" s="89">
        <v>0</v>
      </c>
      <c r="K3856" s="89">
        <v>0</v>
      </c>
      <c r="L3856" s="89">
        <v>1</v>
      </c>
      <c r="M3856" s="89">
        <v>0</v>
      </c>
      <c r="N3856" s="89">
        <v>0</v>
      </c>
      <c r="O3856" s="89">
        <v>0</v>
      </c>
      <c r="P3856" s="89">
        <v>353</v>
      </c>
      <c r="Q3856" s="89">
        <v>3664</v>
      </c>
      <c r="R3856" s="88">
        <f>VLOOKUP(P3856,NEW_TRAIN_TEST!$A$1:$M$980,13,0)</f>
        <v>3548</v>
      </c>
      <c r="S3856" s="88">
        <f>VLOOKUP(P3856,NEW_TRAIN_TEST!$A$1:$M$980,11,0)</f>
        <v>4431</v>
      </c>
      <c r="T3856" s="6">
        <f t="shared" si="120"/>
        <v>1</v>
      </c>
      <c r="U3856" s="6">
        <f t="shared" si="121"/>
        <v>0</v>
      </c>
    </row>
    <row r="3857" spans="1:21" x14ac:dyDescent="0.2">
      <c r="A3857" s="88">
        <v>3855</v>
      </c>
      <c r="B3857" s="88">
        <v>3</v>
      </c>
      <c r="C3857" s="88" t="s">
        <v>2121</v>
      </c>
      <c r="D3857" s="89" t="s">
        <v>1431</v>
      </c>
      <c r="E3857" s="89">
        <v>2</v>
      </c>
      <c r="F3857" s="89">
        <v>0</v>
      </c>
      <c r="G3857" s="89">
        <v>0</v>
      </c>
      <c r="H3857" s="89">
        <v>0</v>
      </c>
      <c r="I3857" s="89">
        <v>0</v>
      </c>
      <c r="J3857" s="89">
        <v>0</v>
      </c>
      <c r="K3857" s="89">
        <v>0</v>
      </c>
      <c r="L3857" s="89">
        <v>0</v>
      </c>
      <c r="M3857" s="89">
        <v>0</v>
      </c>
      <c r="N3857" s="89">
        <v>0</v>
      </c>
      <c r="O3857" s="89">
        <v>0</v>
      </c>
      <c r="P3857" s="89">
        <v>718</v>
      </c>
      <c r="Q3857" s="89">
        <v>9685</v>
      </c>
      <c r="R3857" s="88">
        <f>VLOOKUP(P3857,NEW_TRAIN_TEST!$A$1:$M$980,13,0)</f>
        <v>9676</v>
      </c>
      <c r="S3857" s="88">
        <f>VLOOKUP(P3857,NEW_TRAIN_TEST!$A$1:$M$980,11,0)</f>
        <v>9685</v>
      </c>
      <c r="T3857" s="6">
        <f t="shared" si="120"/>
        <v>0</v>
      </c>
      <c r="U3857" s="6">
        <f t="shared" si="121"/>
        <v>0</v>
      </c>
    </row>
    <row r="3858" spans="1:21" x14ac:dyDescent="0.2">
      <c r="A3858" s="88">
        <v>3856</v>
      </c>
      <c r="B3858" s="88">
        <v>3</v>
      </c>
      <c r="C3858" s="88" t="s">
        <v>2121</v>
      </c>
      <c r="D3858" s="89" t="s">
        <v>1431</v>
      </c>
      <c r="E3858" s="89">
        <v>0</v>
      </c>
      <c r="F3858" s="89">
        <v>2</v>
      </c>
      <c r="G3858" s="89">
        <v>0</v>
      </c>
      <c r="H3858" s="89">
        <v>2</v>
      </c>
      <c r="I3858" s="89">
        <v>2</v>
      </c>
      <c r="J3858" s="89">
        <v>0</v>
      </c>
      <c r="K3858" s="89">
        <v>0</v>
      </c>
      <c r="L3858" s="89">
        <v>0</v>
      </c>
      <c r="M3858" s="89">
        <v>0</v>
      </c>
      <c r="N3858" s="89">
        <v>0</v>
      </c>
      <c r="O3858" s="89">
        <v>2</v>
      </c>
      <c r="P3858" s="89">
        <v>719</v>
      </c>
      <c r="Q3858" s="89">
        <v>10343</v>
      </c>
      <c r="R3858" s="88">
        <f>VLOOKUP(P3858,NEW_TRAIN_TEST!$A$1:$M$980,13,0)</f>
        <v>10343</v>
      </c>
      <c r="S3858" s="88">
        <f>VLOOKUP(P3858,NEW_TRAIN_TEST!$A$1:$M$980,11,0)</f>
        <v>10361</v>
      </c>
      <c r="T3858" s="6">
        <f t="shared" si="120"/>
        <v>0</v>
      </c>
      <c r="U3858" s="6">
        <f t="shared" si="121"/>
        <v>0</v>
      </c>
    </row>
    <row r="3859" spans="1:21" x14ac:dyDescent="0.2">
      <c r="A3859" s="88">
        <v>3857</v>
      </c>
      <c r="B3859" s="88">
        <v>3</v>
      </c>
      <c r="C3859" s="88" t="s">
        <v>2121</v>
      </c>
      <c r="D3859" s="89" t="s">
        <v>1431</v>
      </c>
      <c r="E3859" s="89">
        <v>0</v>
      </c>
      <c r="F3859" s="89">
        <v>0</v>
      </c>
      <c r="G3859" s="89">
        <v>0</v>
      </c>
      <c r="H3859" s="89">
        <v>0</v>
      </c>
      <c r="I3859" s="89">
        <v>0</v>
      </c>
      <c r="J3859" s="89">
        <v>0</v>
      </c>
      <c r="K3859" s="89">
        <v>0</v>
      </c>
      <c r="L3859" s="89">
        <v>0</v>
      </c>
      <c r="M3859" s="89">
        <v>0</v>
      </c>
      <c r="N3859" s="89">
        <v>1</v>
      </c>
      <c r="O3859" s="89">
        <v>0</v>
      </c>
      <c r="P3859" s="89">
        <v>720</v>
      </c>
      <c r="Q3859" s="89">
        <v>6120</v>
      </c>
      <c r="R3859" s="88">
        <f>VLOOKUP(P3859,NEW_TRAIN_TEST!$A$1:$M$980,13,0)</f>
        <v>6120</v>
      </c>
      <c r="S3859" s="88">
        <f>VLOOKUP(P3859,NEW_TRAIN_TEST!$A$1:$M$980,11,0)</f>
        <v>6120</v>
      </c>
      <c r="T3859" s="6">
        <f t="shared" si="120"/>
        <v>0</v>
      </c>
      <c r="U3859" s="6">
        <f t="shared" si="121"/>
        <v>0</v>
      </c>
    </row>
    <row r="3860" spans="1:21" x14ac:dyDescent="0.2">
      <c r="A3860" s="88">
        <v>3858</v>
      </c>
      <c r="B3860" s="88">
        <v>3</v>
      </c>
      <c r="C3860" s="88" t="s">
        <v>2121</v>
      </c>
      <c r="D3860" s="89" t="s">
        <v>1431</v>
      </c>
      <c r="E3860" s="89">
        <v>0</v>
      </c>
      <c r="F3860" s="89">
        <v>0</v>
      </c>
      <c r="G3860" s="89">
        <v>0</v>
      </c>
      <c r="H3860" s="89">
        <v>0</v>
      </c>
      <c r="I3860" s="89">
        <v>0</v>
      </c>
      <c r="J3860" s="89">
        <v>0</v>
      </c>
      <c r="K3860" s="89">
        <v>0</v>
      </c>
      <c r="L3860" s="89">
        <v>0</v>
      </c>
      <c r="M3860" s="89">
        <v>0</v>
      </c>
      <c r="N3860" s="89">
        <v>1</v>
      </c>
      <c r="O3860" s="89">
        <v>0</v>
      </c>
      <c r="P3860" s="89">
        <v>721</v>
      </c>
      <c r="Q3860" s="89">
        <v>8313</v>
      </c>
      <c r="R3860" s="88">
        <f>VLOOKUP(P3860,NEW_TRAIN_TEST!$A$1:$M$980,13,0)</f>
        <v>8313</v>
      </c>
      <c r="S3860" s="88">
        <f>VLOOKUP(P3860,NEW_TRAIN_TEST!$A$1:$M$980,11,0)</f>
        <v>8313</v>
      </c>
      <c r="T3860" s="6">
        <f t="shared" si="120"/>
        <v>0</v>
      </c>
      <c r="U3860" s="6">
        <f t="shared" si="121"/>
        <v>0</v>
      </c>
    </row>
    <row r="3861" spans="1:21" x14ac:dyDescent="0.2">
      <c r="A3861" s="88">
        <v>3859</v>
      </c>
      <c r="B3861" s="88">
        <v>3</v>
      </c>
      <c r="C3861" s="88" t="s">
        <v>2121</v>
      </c>
      <c r="D3861" s="89" t="s">
        <v>1431</v>
      </c>
      <c r="E3861" s="89">
        <v>0</v>
      </c>
      <c r="F3861" s="89">
        <v>2</v>
      </c>
      <c r="G3861" s="89">
        <v>0</v>
      </c>
      <c r="H3861" s="89">
        <v>0</v>
      </c>
      <c r="I3861" s="89">
        <v>2</v>
      </c>
      <c r="J3861" s="89">
        <v>2</v>
      </c>
      <c r="K3861" s="89">
        <v>0</v>
      </c>
      <c r="L3861" s="89">
        <v>0</v>
      </c>
      <c r="M3861" s="89">
        <v>0</v>
      </c>
      <c r="N3861" s="89">
        <v>0</v>
      </c>
      <c r="O3861" s="89">
        <v>2</v>
      </c>
      <c r="P3861" s="89">
        <v>722</v>
      </c>
      <c r="Q3861" s="89">
        <v>7411</v>
      </c>
      <c r="R3861" s="88">
        <f>VLOOKUP(P3861,NEW_TRAIN_TEST!$A$1:$M$980,13,0)</f>
        <v>7411</v>
      </c>
      <c r="S3861" s="88">
        <f>VLOOKUP(P3861,NEW_TRAIN_TEST!$A$1:$M$980,11,0)</f>
        <v>7507</v>
      </c>
      <c r="T3861" s="6">
        <f t="shared" si="120"/>
        <v>0</v>
      </c>
      <c r="U3861" s="6">
        <f t="shared" si="121"/>
        <v>0</v>
      </c>
    </row>
    <row r="3862" spans="1:21" x14ac:dyDescent="0.2">
      <c r="A3862" s="88">
        <v>3860</v>
      </c>
      <c r="B3862" s="88">
        <v>3</v>
      </c>
      <c r="C3862" s="88" t="s">
        <v>2121</v>
      </c>
      <c r="D3862" s="89" t="s">
        <v>1431</v>
      </c>
      <c r="E3862" s="89">
        <v>0</v>
      </c>
      <c r="F3862" s="89">
        <v>2</v>
      </c>
      <c r="G3862" s="89">
        <v>0</v>
      </c>
      <c r="H3862" s="89">
        <v>0</v>
      </c>
      <c r="I3862" s="89">
        <v>2</v>
      </c>
      <c r="J3862" s="89">
        <v>2</v>
      </c>
      <c r="K3862" s="89">
        <v>0</v>
      </c>
      <c r="L3862" s="89">
        <v>0</v>
      </c>
      <c r="M3862" s="89">
        <v>0</v>
      </c>
      <c r="N3862" s="89">
        <v>0</v>
      </c>
      <c r="O3862" s="89">
        <v>2</v>
      </c>
      <c r="P3862" s="89">
        <v>722</v>
      </c>
      <c r="Q3862" s="89">
        <v>7453</v>
      </c>
      <c r="R3862" s="88">
        <f>VLOOKUP(P3862,NEW_TRAIN_TEST!$A$1:$M$980,13,0)</f>
        <v>7411</v>
      </c>
      <c r="S3862" s="88">
        <f>VLOOKUP(P3862,NEW_TRAIN_TEST!$A$1:$M$980,11,0)</f>
        <v>7507</v>
      </c>
      <c r="T3862" s="6">
        <f t="shared" si="120"/>
        <v>0</v>
      </c>
      <c r="U3862" s="6">
        <f t="shared" si="121"/>
        <v>0</v>
      </c>
    </row>
    <row r="3863" spans="1:21" x14ac:dyDescent="0.2">
      <c r="A3863" s="88">
        <v>3861</v>
      </c>
      <c r="B3863" s="88">
        <v>3</v>
      </c>
      <c r="C3863" s="88" t="s">
        <v>2121</v>
      </c>
      <c r="D3863" s="89" t="s">
        <v>1431</v>
      </c>
      <c r="E3863" s="89">
        <v>0</v>
      </c>
      <c r="F3863" s="89">
        <v>4</v>
      </c>
      <c r="G3863" s="89">
        <v>0</v>
      </c>
      <c r="H3863" s="89">
        <v>0</v>
      </c>
      <c r="I3863" s="89">
        <v>2</v>
      </c>
      <c r="J3863" s="89">
        <v>2</v>
      </c>
      <c r="K3863" s="89">
        <v>0</v>
      </c>
      <c r="L3863" s="89">
        <v>0</v>
      </c>
      <c r="M3863" s="89">
        <v>0</v>
      </c>
      <c r="N3863" s="89">
        <v>0</v>
      </c>
      <c r="O3863" s="89">
        <v>2</v>
      </c>
      <c r="P3863" s="89">
        <v>722</v>
      </c>
      <c r="Q3863" s="89">
        <v>7479</v>
      </c>
      <c r="R3863" s="88">
        <f>VLOOKUP(P3863,NEW_TRAIN_TEST!$A$1:$M$980,13,0)</f>
        <v>7411</v>
      </c>
      <c r="S3863" s="88">
        <f>VLOOKUP(P3863,NEW_TRAIN_TEST!$A$1:$M$980,11,0)</f>
        <v>7507</v>
      </c>
      <c r="T3863" s="6">
        <f t="shared" si="120"/>
        <v>0</v>
      </c>
      <c r="U3863" s="6">
        <f t="shared" si="121"/>
        <v>0</v>
      </c>
    </row>
    <row r="3864" spans="1:21" x14ac:dyDescent="0.2">
      <c r="A3864" s="88">
        <v>3862</v>
      </c>
      <c r="B3864" s="88">
        <v>3</v>
      </c>
      <c r="C3864" s="88" t="s">
        <v>2121</v>
      </c>
      <c r="D3864" s="89" t="s">
        <v>1431</v>
      </c>
      <c r="E3864" s="89">
        <v>0</v>
      </c>
      <c r="F3864" s="89">
        <v>2</v>
      </c>
      <c r="G3864" s="89">
        <v>1</v>
      </c>
      <c r="H3864" s="89">
        <v>0</v>
      </c>
      <c r="I3864" s="89">
        <v>2</v>
      </c>
      <c r="J3864" s="89">
        <v>0</v>
      </c>
      <c r="K3864" s="89">
        <v>0</v>
      </c>
      <c r="L3864" s="89">
        <v>0</v>
      </c>
      <c r="M3864" s="89">
        <v>0</v>
      </c>
      <c r="N3864" s="89">
        <v>0</v>
      </c>
      <c r="O3864" s="89">
        <v>2</v>
      </c>
      <c r="P3864" s="89">
        <v>722</v>
      </c>
      <c r="Q3864" s="89">
        <v>7506.5</v>
      </c>
      <c r="R3864" s="88">
        <f>VLOOKUP(P3864,NEW_TRAIN_TEST!$A$1:$M$980,13,0)</f>
        <v>7411</v>
      </c>
      <c r="S3864" s="88">
        <f>VLOOKUP(P3864,NEW_TRAIN_TEST!$A$1:$M$980,11,0)</f>
        <v>7507</v>
      </c>
      <c r="T3864" s="6">
        <f t="shared" si="120"/>
        <v>0</v>
      </c>
      <c r="U3864" s="6">
        <f t="shared" si="121"/>
        <v>0</v>
      </c>
    </row>
    <row r="3865" spans="1:21" x14ac:dyDescent="0.2">
      <c r="A3865" s="88">
        <v>3863</v>
      </c>
      <c r="B3865" s="88">
        <v>3</v>
      </c>
      <c r="C3865" s="88" t="s">
        <v>2121</v>
      </c>
      <c r="D3865" s="89" t="s">
        <v>1431</v>
      </c>
      <c r="E3865" s="89">
        <v>0</v>
      </c>
      <c r="F3865" s="89">
        <v>2</v>
      </c>
      <c r="G3865" s="89">
        <v>0</v>
      </c>
      <c r="H3865" s="89">
        <v>0</v>
      </c>
      <c r="I3865" s="89">
        <v>2</v>
      </c>
      <c r="J3865" s="89">
        <v>2</v>
      </c>
      <c r="K3865" s="89">
        <v>0</v>
      </c>
      <c r="L3865" s="89">
        <v>0</v>
      </c>
      <c r="M3865" s="89">
        <v>0</v>
      </c>
      <c r="N3865" s="89">
        <v>0</v>
      </c>
      <c r="O3865" s="89">
        <v>2</v>
      </c>
      <c r="P3865" s="89">
        <v>723</v>
      </c>
      <c r="Q3865" s="89">
        <v>7884</v>
      </c>
      <c r="R3865" s="88">
        <f>VLOOKUP(P3865,NEW_TRAIN_TEST!$A$1:$M$980,13,0)</f>
        <v>7884</v>
      </c>
      <c r="S3865" s="88">
        <f>VLOOKUP(P3865,NEW_TRAIN_TEST!$A$1:$M$980,11,0)</f>
        <v>7909</v>
      </c>
      <c r="T3865" s="6">
        <f t="shared" si="120"/>
        <v>0</v>
      </c>
      <c r="U3865" s="6">
        <f t="shared" si="121"/>
        <v>0</v>
      </c>
    </row>
    <row r="3866" spans="1:21" x14ac:dyDescent="0.2">
      <c r="A3866" s="88">
        <v>3864</v>
      </c>
      <c r="B3866" s="88">
        <v>3</v>
      </c>
      <c r="C3866" s="88" t="s">
        <v>2121</v>
      </c>
      <c r="D3866" s="89" t="s">
        <v>1431</v>
      </c>
      <c r="E3866" s="89">
        <v>0</v>
      </c>
      <c r="F3866" s="89">
        <v>0</v>
      </c>
      <c r="G3866" s="89">
        <v>0</v>
      </c>
      <c r="H3866" s="89">
        <v>0</v>
      </c>
      <c r="I3866" s="89">
        <v>0</v>
      </c>
      <c r="J3866" s="89">
        <v>0</v>
      </c>
      <c r="K3866" s="89">
        <v>0</v>
      </c>
      <c r="L3866" s="89">
        <v>0</v>
      </c>
      <c r="M3866" s="89">
        <v>0</v>
      </c>
      <c r="N3866" s="89">
        <v>1</v>
      </c>
      <c r="O3866" s="89">
        <v>0</v>
      </c>
      <c r="P3866" s="89">
        <v>724</v>
      </c>
      <c r="Q3866" s="89">
        <v>7312</v>
      </c>
      <c r="R3866" s="88">
        <f>VLOOKUP(P3866,NEW_TRAIN_TEST!$A$1:$M$980,13,0)</f>
        <v>7312</v>
      </c>
      <c r="S3866" s="88">
        <f>VLOOKUP(P3866,NEW_TRAIN_TEST!$A$1:$M$980,11,0)</f>
        <v>7312</v>
      </c>
      <c r="T3866" s="6">
        <f t="shared" si="120"/>
        <v>0</v>
      </c>
      <c r="U3866" s="6">
        <f t="shared" si="121"/>
        <v>0</v>
      </c>
    </row>
    <row r="3867" spans="1:21" x14ac:dyDescent="0.2">
      <c r="A3867" s="88">
        <v>3865</v>
      </c>
      <c r="B3867" s="88">
        <v>3</v>
      </c>
      <c r="C3867" s="88" t="s">
        <v>2121</v>
      </c>
      <c r="D3867" s="89" t="s">
        <v>1431</v>
      </c>
      <c r="E3867" s="89">
        <v>0</v>
      </c>
      <c r="F3867" s="89">
        <v>0</v>
      </c>
      <c r="G3867" s="89">
        <v>0</v>
      </c>
      <c r="H3867" s="89">
        <v>0</v>
      </c>
      <c r="I3867" s="89">
        <v>0</v>
      </c>
      <c r="J3867" s="89">
        <v>0</v>
      </c>
      <c r="K3867" s="89">
        <v>0</v>
      </c>
      <c r="L3867" s="89">
        <v>0</v>
      </c>
      <c r="M3867" s="89">
        <v>0</v>
      </c>
      <c r="N3867" s="89">
        <v>1</v>
      </c>
      <c r="O3867" s="89">
        <v>0</v>
      </c>
      <c r="P3867" s="89">
        <v>725</v>
      </c>
      <c r="Q3867" s="89">
        <v>10677</v>
      </c>
      <c r="R3867" s="88">
        <f>VLOOKUP(P3867,NEW_TRAIN_TEST!$A$1:$M$980,13,0)</f>
        <v>10677</v>
      </c>
      <c r="S3867" s="88">
        <f>VLOOKUP(P3867,NEW_TRAIN_TEST!$A$1:$M$980,11,0)</f>
        <v>10677</v>
      </c>
      <c r="T3867" s="6">
        <f t="shared" si="120"/>
        <v>0</v>
      </c>
      <c r="U3867" s="6">
        <f t="shared" si="121"/>
        <v>0</v>
      </c>
    </row>
    <row r="3868" spans="1:21" x14ac:dyDescent="0.2">
      <c r="A3868" s="88">
        <v>3866</v>
      </c>
      <c r="B3868" s="88">
        <v>3</v>
      </c>
      <c r="C3868" s="88" t="s">
        <v>2121</v>
      </c>
      <c r="D3868" s="89" t="s">
        <v>1431</v>
      </c>
      <c r="E3868" s="89">
        <v>0</v>
      </c>
      <c r="F3868" s="89">
        <v>0</v>
      </c>
      <c r="G3868" s="89">
        <v>0</v>
      </c>
      <c r="H3868" s="89">
        <v>0</v>
      </c>
      <c r="I3868" s="89">
        <v>0</v>
      </c>
      <c r="J3868" s="89">
        <v>0</v>
      </c>
      <c r="K3868" s="89">
        <v>0</v>
      </c>
      <c r="L3868" s="89">
        <v>0</v>
      </c>
      <c r="M3868" s="89">
        <v>0</v>
      </c>
      <c r="N3868" s="89">
        <v>1</v>
      </c>
      <c r="O3868" s="89">
        <v>0</v>
      </c>
      <c r="P3868" s="89">
        <v>726</v>
      </c>
      <c r="Q3868" s="89">
        <v>10348</v>
      </c>
      <c r="R3868" s="88">
        <f>VLOOKUP(P3868,NEW_TRAIN_TEST!$A$1:$M$980,13,0)</f>
        <v>10348</v>
      </c>
      <c r="S3868" s="88">
        <f>VLOOKUP(P3868,NEW_TRAIN_TEST!$A$1:$M$980,11,0)</f>
        <v>10348</v>
      </c>
      <c r="T3868" s="6">
        <f t="shared" si="120"/>
        <v>0</v>
      </c>
      <c r="U3868" s="6">
        <f t="shared" si="121"/>
        <v>0</v>
      </c>
    </row>
    <row r="3869" spans="1:21" x14ac:dyDescent="0.2">
      <c r="A3869" s="88">
        <v>3867</v>
      </c>
      <c r="B3869" s="88">
        <v>3</v>
      </c>
      <c r="C3869" s="88" t="s">
        <v>2121</v>
      </c>
      <c r="D3869" s="89" t="s">
        <v>1431</v>
      </c>
      <c r="E3869" s="89">
        <v>0</v>
      </c>
      <c r="F3869" s="89">
        <v>2</v>
      </c>
      <c r="G3869" s="89">
        <v>0</v>
      </c>
      <c r="H3869" s="89">
        <v>2</v>
      </c>
      <c r="I3869" s="89">
        <v>2</v>
      </c>
      <c r="J3869" s="89">
        <v>0</v>
      </c>
      <c r="K3869" s="89">
        <v>0</v>
      </c>
      <c r="L3869" s="89">
        <v>0</v>
      </c>
      <c r="M3869" s="89">
        <v>0</v>
      </c>
      <c r="N3869" s="89">
        <v>0</v>
      </c>
      <c r="O3869" s="89">
        <v>2</v>
      </c>
      <c r="P3869" s="89">
        <v>727</v>
      </c>
      <c r="Q3869" s="89">
        <v>9062.5</v>
      </c>
      <c r="R3869" s="88">
        <f>VLOOKUP(P3869,NEW_TRAIN_TEST!$A$1:$M$980,13,0)</f>
        <v>9062.5</v>
      </c>
      <c r="S3869" s="88">
        <f>VLOOKUP(P3869,NEW_TRAIN_TEST!$A$1:$M$980,11,0)</f>
        <v>9077</v>
      </c>
      <c r="T3869" s="6">
        <f t="shared" si="120"/>
        <v>0</v>
      </c>
      <c r="U3869" s="6">
        <f t="shared" si="121"/>
        <v>0</v>
      </c>
    </row>
    <row r="3870" spans="1:21" x14ac:dyDescent="0.2">
      <c r="A3870" s="88">
        <v>3868</v>
      </c>
      <c r="B3870" s="88">
        <v>3</v>
      </c>
      <c r="C3870" s="88" t="s">
        <v>2121</v>
      </c>
      <c r="D3870" s="89" t="s">
        <v>1431</v>
      </c>
      <c r="E3870" s="89">
        <v>0</v>
      </c>
      <c r="F3870" s="89">
        <v>2</v>
      </c>
      <c r="G3870" s="89">
        <v>0</v>
      </c>
      <c r="H3870" s="89">
        <v>2</v>
      </c>
      <c r="I3870" s="89">
        <v>2</v>
      </c>
      <c r="J3870" s="89">
        <v>0</v>
      </c>
      <c r="K3870" s="89">
        <v>0</v>
      </c>
      <c r="L3870" s="89">
        <v>0</v>
      </c>
      <c r="M3870" s="89">
        <v>0</v>
      </c>
      <c r="N3870" s="89">
        <v>0</v>
      </c>
      <c r="O3870" s="89">
        <v>2</v>
      </c>
      <c r="P3870" s="89">
        <v>727</v>
      </c>
      <c r="Q3870" s="89">
        <v>9076</v>
      </c>
      <c r="R3870" s="88">
        <f>VLOOKUP(P3870,NEW_TRAIN_TEST!$A$1:$M$980,13,0)</f>
        <v>9062.5</v>
      </c>
      <c r="S3870" s="88">
        <f>VLOOKUP(P3870,NEW_TRAIN_TEST!$A$1:$M$980,11,0)</f>
        <v>9077</v>
      </c>
      <c r="T3870" s="6">
        <f t="shared" si="120"/>
        <v>0</v>
      </c>
      <c r="U3870" s="6">
        <f t="shared" si="121"/>
        <v>0</v>
      </c>
    </row>
    <row r="3871" spans="1:21" x14ac:dyDescent="0.2">
      <c r="A3871" s="88">
        <v>3869</v>
      </c>
      <c r="B3871" s="88">
        <v>3</v>
      </c>
      <c r="C3871" s="88" t="s">
        <v>2121</v>
      </c>
      <c r="D3871" s="89" t="s">
        <v>1431</v>
      </c>
      <c r="E3871" s="89">
        <v>5</v>
      </c>
      <c r="F3871" s="89">
        <v>1</v>
      </c>
      <c r="G3871" s="89">
        <v>0</v>
      </c>
      <c r="H3871" s="89">
        <v>0</v>
      </c>
      <c r="I3871" s="89">
        <v>2</v>
      </c>
      <c r="J3871" s="89">
        <v>0</v>
      </c>
      <c r="K3871" s="89">
        <v>0</v>
      </c>
      <c r="L3871" s="89">
        <v>1</v>
      </c>
      <c r="M3871" s="89">
        <v>0</v>
      </c>
      <c r="N3871" s="89">
        <v>0</v>
      </c>
      <c r="O3871" s="89">
        <v>2</v>
      </c>
      <c r="P3871" s="89">
        <v>902</v>
      </c>
      <c r="Q3871" s="89">
        <v>5719</v>
      </c>
      <c r="R3871" s="88">
        <f>VLOOKUP(P3871,NEW_TRAIN_TEST!$A$1:$M$980,13,0)</f>
        <v>5398</v>
      </c>
      <c r="S3871" s="88">
        <f>VLOOKUP(P3871,NEW_TRAIN_TEST!$A$1:$M$980,11,0)</f>
        <v>6400</v>
      </c>
      <c r="T3871" s="6">
        <f t="shared" si="120"/>
        <v>1</v>
      </c>
      <c r="U3871" s="6">
        <f t="shared" si="121"/>
        <v>0</v>
      </c>
    </row>
    <row r="3872" spans="1:21" x14ac:dyDescent="0.2">
      <c r="A3872" s="88">
        <v>3870</v>
      </c>
      <c r="B3872" s="88">
        <v>3</v>
      </c>
      <c r="C3872" s="88" t="s">
        <v>2121</v>
      </c>
      <c r="D3872" s="89" t="s">
        <v>1431</v>
      </c>
      <c r="E3872" s="89">
        <v>0</v>
      </c>
      <c r="F3872" s="89">
        <v>0</v>
      </c>
      <c r="G3872" s="89">
        <v>0</v>
      </c>
      <c r="H3872" s="89">
        <v>0</v>
      </c>
      <c r="I3872" s="89">
        <v>0</v>
      </c>
      <c r="J3872" s="89">
        <v>0</v>
      </c>
      <c r="K3872" s="89">
        <v>0</v>
      </c>
      <c r="L3872" s="89">
        <v>0</v>
      </c>
      <c r="M3872" s="89">
        <v>0</v>
      </c>
      <c r="N3872" s="89">
        <v>1</v>
      </c>
      <c r="O3872" s="89">
        <v>0</v>
      </c>
      <c r="P3872" s="89">
        <v>729</v>
      </c>
      <c r="Q3872" s="89">
        <v>9234</v>
      </c>
      <c r="R3872" s="88">
        <f>VLOOKUP(P3872,NEW_TRAIN_TEST!$A$1:$M$980,13,0)</f>
        <v>9234</v>
      </c>
      <c r="S3872" s="88">
        <f>VLOOKUP(P3872,NEW_TRAIN_TEST!$A$1:$M$980,11,0)</f>
        <v>9234</v>
      </c>
      <c r="T3872" s="6">
        <f t="shared" si="120"/>
        <v>0</v>
      </c>
      <c r="U3872" s="6">
        <f t="shared" si="121"/>
        <v>0</v>
      </c>
    </row>
    <row r="3873" spans="1:21" x14ac:dyDescent="0.2">
      <c r="A3873" s="88">
        <v>3871</v>
      </c>
      <c r="B3873" s="88">
        <v>3</v>
      </c>
      <c r="C3873" s="88" t="s">
        <v>2121</v>
      </c>
      <c r="D3873" s="89" t="s">
        <v>1431</v>
      </c>
      <c r="E3873" s="89">
        <v>2</v>
      </c>
      <c r="F3873" s="89">
        <v>0</v>
      </c>
      <c r="G3873" s="89">
        <v>0</v>
      </c>
      <c r="H3873" s="89">
        <v>0</v>
      </c>
      <c r="I3873" s="89">
        <v>0</v>
      </c>
      <c r="J3873" s="89">
        <v>0</v>
      </c>
      <c r="K3873" s="89">
        <v>0</v>
      </c>
      <c r="L3873" s="89">
        <v>0</v>
      </c>
      <c r="M3873" s="89">
        <v>0</v>
      </c>
      <c r="N3873" s="89">
        <v>0</v>
      </c>
      <c r="O3873" s="89">
        <v>0</v>
      </c>
      <c r="P3873" s="89">
        <v>730</v>
      </c>
      <c r="Q3873" s="89">
        <v>8216</v>
      </c>
      <c r="R3873" s="88">
        <f>VLOOKUP(P3873,NEW_TRAIN_TEST!$A$1:$M$980,13,0)</f>
        <v>8214</v>
      </c>
      <c r="S3873" s="88">
        <f>VLOOKUP(P3873,NEW_TRAIN_TEST!$A$1:$M$980,11,0)</f>
        <v>8320</v>
      </c>
      <c r="T3873" s="6">
        <f t="shared" si="120"/>
        <v>0</v>
      </c>
      <c r="U3873" s="6">
        <f t="shared" si="121"/>
        <v>0</v>
      </c>
    </row>
    <row r="3874" spans="1:21" x14ac:dyDescent="0.2">
      <c r="A3874" s="88">
        <v>3872</v>
      </c>
      <c r="B3874" s="88">
        <v>3</v>
      </c>
      <c r="C3874" s="88" t="s">
        <v>2121</v>
      </c>
      <c r="D3874" s="89" t="s">
        <v>1431</v>
      </c>
      <c r="E3874" s="89">
        <v>4</v>
      </c>
      <c r="F3874" s="89">
        <v>1</v>
      </c>
      <c r="G3874" s="89">
        <v>0</v>
      </c>
      <c r="H3874" s="89">
        <v>0</v>
      </c>
      <c r="I3874" s="89">
        <v>2</v>
      </c>
      <c r="J3874" s="89">
        <v>0</v>
      </c>
      <c r="K3874" s="89">
        <v>0</v>
      </c>
      <c r="L3874" s="89">
        <v>1</v>
      </c>
      <c r="M3874" s="89">
        <v>0</v>
      </c>
      <c r="N3874" s="89">
        <v>0</v>
      </c>
      <c r="O3874" s="89">
        <v>2</v>
      </c>
      <c r="P3874" s="89">
        <v>350</v>
      </c>
      <c r="Q3874" s="89">
        <v>6471.5</v>
      </c>
      <c r="R3874" s="88">
        <f>VLOOKUP(P3874,NEW_TRAIN_TEST!$A$1:$M$980,13,0)</f>
        <v>6368.5</v>
      </c>
      <c r="S3874" s="88">
        <f>VLOOKUP(P3874,NEW_TRAIN_TEST!$A$1:$M$980,11,0)</f>
        <v>7523</v>
      </c>
      <c r="T3874" s="6">
        <f t="shared" si="120"/>
        <v>1</v>
      </c>
      <c r="U3874" s="6">
        <f t="shared" si="121"/>
        <v>0</v>
      </c>
    </row>
    <row r="3875" spans="1:21" x14ac:dyDescent="0.2">
      <c r="A3875" s="88">
        <v>3873</v>
      </c>
      <c r="B3875" s="88">
        <v>3</v>
      </c>
      <c r="C3875" s="88" t="s">
        <v>2121</v>
      </c>
      <c r="D3875" s="89" t="s">
        <v>1431</v>
      </c>
      <c r="E3875" s="89">
        <v>5</v>
      </c>
      <c r="F3875" s="89">
        <v>4</v>
      </c>
      <c r="G3875" s="89">
        <v>0</v>
      </c>
      <c r="H3875" s="89">
        <v>0</v>
      </c>
      <c r="I3875" s="89">
        <v>2</v>
      </c>
      <c r="J3875" s="89">
        <v>0</v>
      </c>
      <c r="K3875" s="89">
        <v>0</v>
      </c>
      <c r="L3875" s="89">
        <v>0</v>
      </c>
      <c r="M3875" s="89">
        <v>0</v>
      </c>
      <c r="N3875" s="89">
        <v>0</v>
      </c>
      <c r="O3875" s="89">
        <v>2</v>
      </c>
      <c r="P3875" s="89">
        <v>211</v>
      </c>
      <c r="Q3875" s="89">
        <v>3786</v>
      </c>
      <c r="R3875" s="88">
        <f>VLOOKUP(P3875,NEW_TRAIN_TEST!$A$1:$M$980,13,0)</f>
        <v>3741.5</v>
      </c>
      <c r="S3875" s="88">
        <f>VLOOKUP(P3875,NEW_TRAIN_TEST!$A$1:$M$980,11,0)</f>
        <v>5298</v>
      </c>
      <c r="T3875" s="6">
        <f t="shared" si="120"/>
        <v>0</v>
      </c>
      <c r="U3875" s="6">
        <f t="shared" si="121"/>
        <v>0</v>
      </c>
    </row>
    <row r="3876" spans="1:21" x14ac:dyDescent="0.2">
      <c r="A3876" s="88">
        <v>3874</v>
      </c>
      <c r="B3876" s="88">
        <v>3</v>
      </c>
      <c r="C3876" s="88" t="s">
        <v>2121</v>
      </c>
      <c r="D3876" s="89" t="s">
        <v>1431</v>
      </c>
      <c r="E3876" s="89">
        <v>9</v>
      </c>
      <c r="F3876" s="89">
        <v>6</v>
      </c>
      <c r="G3876" s="89">
        <v>0</v>
      </c>
      <c r="H3876" s="89">
        <v>2</v>
      </c>
      <c r="I3876" s="89">
        <v>2</v>
      </c>
      <c r="J3876" s="89">
        <v>0</v>
      </c>
      <c r="K3876" s="89">
        <v>0</v>
      </c>
      <c r="L3876" s="89">
        <v>1</v>
      </c>
      <c r="M3876" s="89">
        <v>0</v>
      </c>
      <c r="N3876" s="89">
        <v>0</v>
      </c>
      <c r="O3876" s="89">
        <v>2</v>
      </c>
      <c r="P3876" s="89">
        <v>208</v>
      </c>
      <c r="Q3876" s="89">
        <v>4145</v>
      </c>
      <c r="R3876" s="88">
        <f>VLOOKUP(P3876,NEW_TRAIN_TEST!$A$1:$M$980,13,0)</f>
        <v>3975.5</v>
      </c>
      <c r="S3876" s="88">
        <f>VLOOKUP(P3876,NEW_TRAIN_TEST!$A$1:$M$980,11,0)</f>
        <v>4647</v>
      </c>
      <c r="T3876" s="6">
        <f t="shared" si="120"/>
        <v>1</v>
      </c>
      <c r="U3876" s="6">
        <f t="shared" si="121"/>
        <v>0</v>
      </c>
    </row>
    <row r="3877" spans="1:21" x14ac:dyDescent="0.2">
      <c r="A3877" s="88">
        <v>3875</v>
      </c>
      <c r="B3877" s="88">
        <v>3</v>
      </c>
      <c r="C3877" s="88" t="s">
        <v>2121</v>
      </c>
      <c r="D3877" s="89" t="s">
        <v>1431</v>
      </c>
      <c r="E3877" s="89">
        <v>8</v>
      </c>
      <c r="F3877" s="89">
        <v>0</v>
      </c>
      <c r="G3877" s="89">
        <v>0</v>
      </c>
      <c r="H3877" s="89">
        <v>0</v>
      </c>
      <c r="I3877" s="89">
        <v>0</v>
      </c>
      <c r="J3877" s="89">
        <v>0</v>
      </c>
      <c r="K3877" s="89">
        <v>0</v>
      </c>
      <c r="L3877" s="89">
        <v>1</v>
      </c>
      <c r="M3877" s="89">
        <v>0</v>
      </c>
      <c r="N3877" s="89">
        <v>0</v>
      </c>
      <c r="O3877" s="89">
        <v>0</v>
      </c>
      <c r="P3877" s="89">
        <v>748</v>
      </c>
      <c r="Q3877" s="89">
        <v>4890</v>
      </c>
      <c r="R3877" s="88">
        <f>VLOOKUP(P3877,NEW_TRAIN_TEST!$A$1:$M$980,13,0)</f>
        <v>2394</v>
      </c>
      <c r="S3877" s="88">
        <f>VLOOKUP(P3877,NEW_TRAIN_TEST!$A$1:$M$980,11,0)</f>
        <v>5854</v>
      </c>
      <c r="T3877" s="6">
        <f t="shared" si="120"/>
        <v>1</v>
      </c>
      <c r="U3877" s="6">
        <f t="shared" si="121"/>
        <v>0</v>
      </c>
    </row>
    <row r="3878" spans="1:21" x14ac:dyDescent="0.2">
      <c r="A3878" s="88">
        <v>3876</v>
      </c>
      <c r="B3878" s="88">
        <v>3</v>
      </c>
      <c r="C3878" s="88" t="s">
        <v>2121</v>
      </c>
      <c r="D3878" s="89" t="s">
        <v>1431</v>
      </c>
      <c r="E3878" s="89">
        <v>7</v>
      </c>
      <c r="F3878" s="89">
        <v>0</v>
      </c>
      <c r="G3878" s="89">
        <v>0</v>
      </c>
      <c r="H3878" s="89">
        <v>0</v>
      </c>
      <c r="I3878" s="89">
        <v>0</v>
      </c>
      <c r="J3878" s="89">
        <v>0</v>
      </c>
      <c r="K3878" s="89">
        <v>0</v>
      </c>
      <c r="L3878" s="89">
        <v>0</v>
      </c>
      <c r="M3878" s="89">
        <v>0</v>
      </c>
      <c r="N3878" s="89">
        <v>0</v>
      </c>
      <c r="O3878" s="89">
        <v>0</v>
      </c>
      <c r="P3878" s="89">
        <v>749</v>
      </c>
      <c r="Q3878" s="89">
        <v>4516</v>
      </c>
      <c r="R3878" s="88">
        <f>VLOOKUP(P3878,NEW_TRAIN_TEST!$A$1:$M$980,13,0)</f>
        <v>3074</v>
      </c>
      <c r="S3878" s="88">
        <f>VLOOKUP(P3878,NEW_TRAIN_TEST!$A$1:$M$980,11,0)</f>
        <v>6426</v>
      </c>
      <c r="T3878" s="6">
        <f t="shared" si="120"/>
        <v>0</v>
      </c>
      <c r="U3878" s="6">
        <f t="shared" si="121"/>
        <v>0</v>
      </c>
    </row>
    <row r="3879" spans="1:21" x14ac:dyDescent="0.2">
      <c r="A3879" s="88">
        <v>3877</v>
      </c>
      <c r="B3879" s="88">
        <v>3</v>
      </c>
      <c r="C3879" s="88" t="s">
        <v>2121</v>
      </c>
      <c r="D3879" s="89" t="s">
        <v>1431</v>
      </c>
      <c r="E3879" s="89">
        <v>8</v>
      </c>
      <c r="F3879" s="89">
        <v>0</v>
      </c>
      <c r="G3879" s="89">
        <v>0</v>
      </c>
      <c r="H3879" s="89">
        <v>0</v>
      </c>
      <c r="I3879" s="89">
        <v>0</v>
      </c>
      <c r="J3879" s="89">
        <v>0</v>
      </c>
      <c r="K3879" s="89">
        <v>0</v>
      </c>
      <c r="L3879" s="89">
        <v>1</v>
      </c>
      <c r="M3879" s="89">
        <v>0</v>
      </c>
      <c r="N3879" s="89">
        <v>0</v>
      </c>
      <c r="O3879" s="89">
        <v>0</v>
      </c>
      <c r="P3879" s="89">
        <v>759</v>
      </c>
      <c r="Q3879" s="89">
        <v>5000</v>
      </c>
      <c r="R3879" s="88">
        <f>VLOOKUP(P3879,NEW_TRAIN_TEST!$A$1:$M$980,13,0)</f>
        <v>3812.5</v>
      </c>
      <c r="S3879" s="88">
        <f>VLOOKUP(P3879,NEW_TRAIN_TEST!$A$1:$M$980,11,0)</f>
        <v>5919</v>
      </c>
      <c r="T3879" s="6">
        <f t="shared" si="120"/>
        <v>1</v>
      </c>
      <c r="U3879" s="6">
        <f t="shared" si="121"/>
        <v>0</v>
      </c>
    </row>
    <row r="3880" spans="1:21" x14ac:dyDescent="0.2">
      <c r="A3880" s="88">
        <v>3878</v>
      </c>
      <c r="B3880" s="88">
        <v>3</v>
      </c>
      <c r="C3880" s="88" t="s">
        <v>2121</v>
      </c>
      <c r="D3880" s="89" t="s">
        <v>1431</v>
      </c>
      <c r="E3880" s="89">
        <v>6</v>
      </c>
      <c r="F3880" s="89">
        <v>1</v>
      </c>
      <c r="G3880" s="89">
        <v>0</v>
      </c>
      <c r="H3880" s="89">
        <v>0</v>
      </c>
      <c r="I3880" s="89">
        <v>2</v>
      </c>
      <c r="J3880" s="89">
        <v>0</v>
      </c>
      <c r="K3880" s="89">
        <v>0</v>
      </c>
      <c r="L3880" s="89">
        <v>1</v>
      </c>
      <c r="M3880" s="89">
        <v>0</v>
      </c>
      <c r="N3880" s="89">
        <v>0</v>
      </c>
      <c r="O3880" s="89">
        <v>2</v>
      </c>
      <c r="P3880" s="89">
        <v>501</v>
      </c>
      <c r="Q3880" s="89">
        <v>5755.5</v>
      </c>
      <c r="R3880" s="88">
        <f>VLOOKUP(P3880,NEW_TRAIN_TEST!$A$1:$M$980,13,0)</f>
        <v>5510.5</v>
      </c>
      <c r="S3880" s="88">
        <f>VLOOKUP(P3880,NEW_TRAIN_TEST!$A$1:$M$980,11,0)</f>
        <v>6687</v>
      </c>
      <c r="T3880" s="6">
        <f t="shared" si="120"/>
        <v>1</v>
      </c>
      <c r="U3880" s="6">
        <f t="shared" si="121"/>
        <v>0</v>
      </c>
    </row>
    <row r="3881" spans="1:21" x14ac:dyDescent="0.2">
      <c r="A3881" s="88">
        <v>3879</v>
      </c>
      <c r="B3881" s="88">
        <v>3</v>
      </c>
      <c r="C3881" s="88" t="s">
        <v>2121</v>
      </c>
      <c r="D3881" s="89" t="s">
        <v>1431</v>
      </c>
      <c r="E3881" s="89">
        <v>0</v>
      </c>
      <c r="F3881" s="89">
        <v>1</v>
      </c>
      <c r="G3881" s="89">
        <v>0</v>
      </c>
      <c r="H3881" s="89">
        <v>0</v>
      </c>
      <c r="I3881" s="89">
        <v>2</v>
      </c>
      <c r="J3881" s="89">
        <v>0</v>
      </c>
      <c r="K3881" s="89">
        <v>0</v>
      </c>
      <c r="L3881" s="89">
        <v>0</v>
      </c>
      <c r="M3881" s="89">
        <v>0</v>
      </c>
      <c r="N3881" s="89">
        <v>0</v>
      </c>
      <c r="O3881" s="89">
        <v>2</v>
      </c>
      <c r="P3881" s="89">
        <v>356</v>
      </c>
      <c r="Q3881" s="89">
        <v>4994.5</v>
      </c>
      <c r="R3881" s="88">
        <f>VLOOKUP(P3881,NEW_TRAIN_TEST!$A$1:$M$980,13,0)</f>
        <v>4994.5</v>
      </c>
      <c r="S3881" s="88">
        <f>VLOOKUP(P3881,NEW_TRAIN_TEST!$A$1:$M$980,11,0)</f>
        <v>6130</v>
      </c>
      <c r="T3881" s="6">
        <f t="shared" si="120"/>
        <v>0</v>
      </c>
      <c r="U3881" s="6">
        <f t="shared" si="121"/>
        <v>0</v>
      </c>
    </row>
    <row r="3882" spans="1:21" x14ac:dyDescent="0.2">
      <c r="A3882" s="88">
        <v>3880</v>
      </c>
      <c r="B3882" s="88">
        <v>3</v>
      </c>
      <c r="C3882" s="88" t="s">
        <v>2121</v>
      </c>
      <c r="D3882" s="89" t="s">
        <v>1431</v>
      </c>
      <c r="E3882" s="89">
        <v>6</v>
      </c>
      <c r="F3882" s="89">
        <v>0</v>
      </c>
      <c r="G3882" s="89">
        <v>0</v>
      </c>
      <c r="H3882" s="89">
        <v>0</v>
      </c>
      <c r="I3882" s="89">
        <v>0</v>
      </c>
      <c r="J3882" s="89">
        <v>0</v>
      </c>
      <c r="K3882" s="89">
        <v>0</v>
      </c>
      <c r="L3882" s="89">
        <v>1</v>
      </c>
      <c r="M3882" s="89">
        <v>0</v>
      </c>
      <c r="N3882" s="89">
        <v>0</v>
      </c>
      <c r="O3882" s="89">
        <v>0</v>
      </c>
      <c r="P3882" s="89">
        <v>356</v>
      </c>
      <c r="Q3882" s="89">
        <v>5143</v>
      </c>
      <c r="R3882" s="88">
        <f>VLOOKUP(P3882,NEW_TRAIN_TEST!$A$1:$M$980,13,0)</f>
        <v>4994.5</v>
      </c>
      <c r="S3882" s="88">
        <f>VLOOKUP(P3882,NEW_TRAIN_TEST!$A$1:$M$980,11,0)</f>
        <v>6130</v>
      </c>
      <c r="T3882" s="6">
        <f t="shared" si="120"/>
        <v>1</v>
      </c>
      <c r="U3882" s="6">
        <f t="shared" si="121"/>
        <v>0</v>
      </c>
    </row>
    <row r="3883" spans="1:21" x14ac:dyDescent="0.2">
      <c r="A3883" s="88">
        <v>3881</v>
      </c>
      <c r="B3883" s="88">
        <v>3</v>
      </c>
      <c r="C3883" s="88" t="s">
        <v>2121</v>
      </c>
      <c r="D3883" s="89" t="s">
        <v>1431</v>
      </c>
      <c r="E3883" s="89">
        <v>6</v>
      </c>
      <c r="F3883" s="89">
        <v>8</v>
      </c>
      <c r="G3883" s="89">
        <v>0</v>
      </c>
      <c r="H3883" s="89">
        <v>2</v>
      </c>
      <c r="I3883" s="89">
        <v>2</v>
      </c>
      <c r="J3883" s="89">
        <v>2</v>
      </c>
      <c r="K3883" s="89">
        <v>0</v>
      </c>
      <c r="L3883" s="89">
        <v>0</v>
      </c>
      <c r="M3883" s="89">
        <v>0</v>
      </c>
      <c r="N3883" s="89">
        <v>0</v>
      </c>
      <c r="O3883" s="89">
        <v>2</v>
      </c>
      <c r="P3883" s="89">
        <v>198</v>
      </c>
      <c r="Q3883" s="89">
        <v>4020.5</v>
      </c>
      <c r="R3883" s="88">
        <f>VLOOKUP(P3883,NEW_TRAIN_TEST!$A$1:$M$980,13,0)</f>
        <v>3927.5</v>
      </c>
      <c r="S3883" s="88">
        <f>VLOOKUP(P3883,NEW_TRAIN_TEST!$A$1:$M$980,11,0)</f>
        <v>4541</v>
      </c>
      <c r="T3883" s="6">
        <f t="shared" si="120"/>
        <v>0</v>
      </c>
      <c r="U3883" s="6">
        <f t="shared" si="121"/>
        <v>0</v>
      </c>
    </row>
    <row r="3884" spans="1:21" x14ac:dyDescent="0.2">
      <c r="A3884" s="88">
        <v>3882</v>
      </c>
      <c r="B3884" s="88">
        <v>3</v>
      </c>
      <c r="C3884" s="88" t="s">
        <v>2121</v>
      </c>
      <c r="D3884" s="89" t="s">
        <v>1431</v>
      </c>
      <c r="E3884" s="89">
        <v>9</v>
      </c>
      <c r="F3884" s="89">
        <v>0</v>
      </c>
      <c r="G3884" s="89">
        <v>0</v>
      </c>
      <c r="H3884" s="89">
        <v>0</v>
      </c>
      <c r="I3884" s="89">
        <v>0</v>
      </c>
      <c r="J3884" s="89">
        <v>0</v>
      </c>
      <c r="K3884" s="89">
        <v>0</v>
      </c>
      <c r="L3884" s="89">
        <v>1</v>
      </c>
      <c r="M3884" s="89">
        <v>0</v>
      </c>
      <c r="N3884" s="89">
        <v>0</v>
      </c>
      <c r="O3884" s="89">
        <v>0</v>
      </c>
      <c r="P3884" s="89">
        <v>754</v>
      </c>
      <c r="Q3884" s="89">
        <v>8789.5</v>
      </c>
      <c r="R3884" s="88">
        <f>VLOOKUP(P3884,NEW_TRAIN_TEST!$A$1:$M$980,13,0)</f>
        <v>8645.5</v>
      </c>
      <c r="S3884" s="88">
        <f>VLOOKUP(P3884,NEW_TRAIN_TEST!$A$1:$M$980,11,0)</f>
        <v>8847</v>
      </c>
      <c r="T3884" s="6">
        <f t="shared" si="120"/>
        <v>1</v>
      </c>
      <c r="U3884" s="6">
        <f t="shared" si="121"/>
        <v>0</v>
      </c>
    </row>
    <row r="3885" spans="1:21" x14ac:dyDescent="0.2">
      <c r="A3885" s="88">
        <v>3883</v>
      </c>
      <c r="B3885" s="88">
        <v>3</v>
      </c>
      <c r="C3885" s="88" t="s">
        <v>2121</v>
      </c>
      <c r="D3885" s="89" t="s">
        <v>1431</v>
      </c>
      <c r="E3885" s="89">
        <v>0</v>
      </c>
      <c r="F3885" s="89">
        <v>3</v>
      </c>
      <c r="G3885" s="89">
        <v>0</v>
      </c>
      <c r="H3885" s="89">
        <v>2</v>
      </c>
      <c r="I3885" s="89">
        <v>2</v>
      </c>
      <c r="J3885" s="89">
        <v>2</v>
      </c>
      <c r="K3885" s="89">
        <v>0</v>
      </c>
      <c r="L3885" s="89">
        <v>0</v>
      </c>
      <c r="M3885" s="89">
        <v>0</v>
      </c>
      <c r="N3885" s="89">
        <v>0</v>
      </c>
      <c r="O3885" s="89">
        <v>2</v>
      </c>
      <c r="P3885" s="89">
        <v>582</v>
      </c>
      <c r="Q3885" s="89">
        <v>4556</v>
      </c>
      <c r="R3885" s="88">
        <f>VLOOKUP(P3885,NEW_TRAIN_TEST!$A$1:$M$980,13,0)</f>
        <v>4556</v>
      </c>
      <c r="S3885" s="88">
        <f>VLOOKUP(P3885,NEW_TRAIN_TEST!$A$1:$M$980,11,0)</f>
        <v>5157</v>
      </c>
      <c r="T3885" s="6">
        <f t="shared" si="120"/>
        <v>0</v>
      </c>
      <c r="U3885" s="6">
        <f t="shared" si="121"/>
        <v>0</v>
      </c>
    </row>
    <row r="3886" spans="1:21" x14ac:dyDescent="0.2">
      <c r="A3886" s="88">
        <v>3884</v>
      </c>
      <c r="B3886" s="88">
        <v>3</v>
      </c>
      <c r="C3886" s="88" t="s">
        <v>2121</v>
      </c>
      <c r="D3886" s="89" t="s">
        <v>1431</v>
      </c>
      <c r="E3886" s="89">
        <v>0</v>
      </c>
      <c r="F3886" s="89">
        <v>1</v>
      </c>
      <c r="G3886" s="89">
        <v>0</v>
      </c>
      <c r="H3886" s="89">
        <v>0</v>
      </c>
      <c r="I3886" s="89">
        <v>2</v>
      </c>
      <c r="J3886" s="89">
        <v>0</v>
      </c>
      <c r="K3886" s="89">
        <v>0</v>
      </c>
      <c r="L3886" s="89">
        <v>0</v>
      </c>
      <c r="M3886" s="89">
        <v>0</v>
      </c>
      <c r="N3886" s="89">
        <v>0</v>
      </c>
      <c r="O3886" s="89">
        <v>2</v>
      </c>
      <c r="P3886" s="89">
        <v>582</v>
      </c>
      <c r="Q3886" s="89">
        <v>4556.5</v>
      </c>
      <c r="R3886" s="88">
        <f>VLOOKUP(P3886,NEW_TRAIN_TEST!$A$1:$M$980,13,0)</f>
        <v>4556</v>
      </c>
      <c r="S3886" s="88">
        <f>VLOOKUP(P3886,NEW_TRAIN_TEST!$A$1:$M$980,11,0)</f>
        <v>5157</v>
      </c>
      <c r="T3886" s="6">
        <f t="shared" si="120"/>
        <v>0</v>
      </c>
      <c r="U3886" s="6">
        <f t="shared" si="121"/>
        <v>0</v>
      </c>
    </row>
    <row r="3887" spans="1:21" x14ac:dyDescent="0.2">
      <c r="A3887" s="88">
        <v>3885</v>
      </c>
      <c r="B3887" s="88">
        <v>3</v>
      </c>
      <c r="C3887" s="88" t="s">
        <v>2121</v>
      </c>
      <c r="D3887" s="89" t="s">
        <v>1431</v>
      </c>
      <c r="E3887" s="89">
        <v>0</v>
      </c>
      <c r="F3887" s="89">
        <v>1</v>
      </c>
      <c r="G3887" s="89">
        <v>0</v>
      </c>
      <c r="H3887" s="89">
        <v>0</v>
      </c>
      <c r="I3887" s="89">
        <v>2</v>
      </c>
      <c r="J3887" s="89">
        <v>0</v>
      </c>
      <c r="K3887" s="89">
        <v>0</v>
      </c>
      <c r="L3887" s="89">
        <v>0</v>
      </c>
      <c r="M3887" s="89">
        <v>0</v>
      </c>
      <c r="N3887" s="89">
        <v>0</v>
      </c>
      <c r="O3887" s="89">
        <v>2</v>
      </c>
      <c r="P3887" s="89">
        <v>582</v>
      </c>
      <c r="Q3887" s="89">
        <v>4564</v>
      </c>
      <c r="R3887" s="88">
        <f>VLOOKUP(P3887,NEW_TRAIN_TEST!$A$1:$M$980,13,0)</f>
        <v>4556</v>
      </c>
      <c r="S3887" s="88">
        <f>VLOOKUP(P3887,NEW_TRAIN_TEST!$A$1:$M$980,11,0)</f>
        <v>5157</v>
      </c>
      <c r="T3887" s="6">
        <f t="shared" si="120"/>
        <v>0</v>
      </c>
      <c r="U3887" s="6">
        <f t="shared" si="121"/>
        <v>0</v>
      </c>
    </row>
    <row r="3888" spans="1:21" x14ac:dyDescent="0.2">
      <c r="A3888" s="88">
        <v>3886</v>
      </c>
      <c r="B3888" s="88">
        <v>3</v>
      </c>
      <c r="C3888" s="88" t="s">
        <v>2121</v>
      </c>
      <c r="D3888" s="89" t="s">
        <v>1431</v>
      </c>
      <c r="E3888" s="89">
        <v>0</v>
      </c>
      <c r="F3888" s="89">
        <v>2</v>
      </c>
      <c r="G3888" s="89">
        <v>0</v>
      </c>
      <c r="H3888" s="89">
        <v>0</v>
      </c>
      <c r="I3888" s="89">
        <v>1</v>
      </c>
      <c r="J3888" s="89">
        <v>0</v>
      </c>
      <c r="K3888" s="89">
        <v>0</v>
      </c>
      <c r="L3888" s="89">
        <v>1</v>
      </c>
      <c r="M3888" s="89">
        <v>6</v>
      </c>
      <c r="N3888" s="89">
        <v>0</v>
      </c>
      <c r="O3888" s="89">
        <v>0</v>
      </c>
      <c r="P3888" s="89">
        <v>582</v>
      </c>
      <c r="Q3888" s="89">
        <v>4564.5</v>
      </c>
      <c r="R3888" s="88">
        <f>VLOOKUP(P3888,NEW_TRAIN_TEST!$A$1:$M$980,13,0)</f>
        <v>4556</v>
      </c>
      <c r="S3888" s="88">
        <f>VLOOKUP(P3888,NEW_TRAIN_TEST!$A$1:$M$980,11,0)</f>
        <v>5157</v>
      </c>
      <c r="T3888" s="6">
        <f t="shared" si="120"/>
        <v>1</v>
      </c>
      <c r="U3888" s="6">
        <f t="shared" si="121"/>
        <v>1</v>
      </c>
    </row>
    <row r="3889" spans="1:21" x14ac:dyDescent="0.2">
      <c r="A3889" s="88">
        <v>3887</v>
      </c>
      <c r="B3889" s="88">
        <v>3</v>
      </c>
      <c r="C3889" s="88" t="s">
        <v>2121</v>
      </c>
      <c r="D3889" s="89" t="s">
        <v>1431</v>
      </c>
      <c r="E3889" s="89">
        <v>0</v>
      </c>
      <c r="F3889" s="89">
        <v>2</v>
      </c>
      <c r="G3889" s="89">
        <v>0</v>
      </c>
      <c r="H3889" s="89">
        <v>0</v>
      </c>
      <c r="I3889" s="89">
        <v>0</v>
      </c>
      <c r="J3889" s="89">
        <v>2</v>
      </c>
      <c r="K3889" s="89">
        <v>0</v>
      </c>
      <c r="L3889" s="89">
        <v>0</v>
      </c>
      <c r="M3889" s="89">
        <v>0</v>
      </c>
      <c r="N3889" s="89">
        <v>0</v>
      </c>
      <c r="O3889" s="89">
        <v>0</v>
      </c>
      <c r="P3889" s="89">
        <v>582</v>
      </c>
      <c r="Q3889" s="89">
        <v>4564.5</v>
      </c>
      <c r="R3889" s="88">
        <f>VLOOKUP(P3889,NEW_TRAIN_TEST!$A$1:$M$980,13,0)</f>
        <v>4556</v>
      </c>
      <c r="S3889" s="88">
        <f>VLOOKUP(P3889,NEW_TRAIN_TEST!$A$1:$M$980,11,0)</f>
        <v>5157</v>
      </c>
      <c r="T3889" s="6">
        <f t="shared" si="120"/>
        <v>0</v>
      </c>
      <c r="U3889" s="6">
        <f t="shared" si="121"/>
        <v>0</v>
      </c>
    </row>
    <row r="3890" spans="1:21" x14ac:dyDescent="0.2">
      <c r="A3890" s="88">
        <v>3888</v>
      </c>
      <c r="B3890" s="88">
        <v>3</v>
      </c>
      <c r="C3890" s="88" t="s">
        <v>2121</v>
      </c>
      <c r="D3890" s="89" t="s">
        <v>1431</v>
      </c>
      <c r="E3890" s="89">
        <v>0</v>
      </c>
      <c r="F3890" s="89">
        <v>1</v>
      </c>
      <c r="G3890" s="89">
        <v>0</v>
      </c>
      <c r="H3890" s="89">
        <v>0</v>
      </c>
      <c r="I3890" s="89">
        <v>2</v>
      </c>
      <c r="J3890" s="89">
        <v>0</v>
      </c>
      <c r="K3890" s="89">
        <v>0</v>
      </c>
      <c r="L3890" s="89">
        <v>1</v>
      </c>
      <c r="M3890" s="89">
        <v>0</v>
      </c>
      <c r="N3890" s="89">
        <v>0</v>
      </c>
      <c r="O3890" s="89">
        <v>2</v>
      </c>
      <c r="P3890" s="89">
        <v>582</v>
      </c>
      <c r="Q3890" s="89">
        <v>4568.5</v>
      </c>
      <c r="R3890" s="88">
        <f>VLOOKUP(P3890,NEW_TRAIN_TEST!$A$1:$M$980,13,0)</f>
        <v>4556</v>
      </c>
      <c r="S3890" s="88">
        <f>VLOOKUP(P3890,NEW_TRAIN_TEST!$A$1:$M$980,11,0)</f>
        <v>5157</v>
      </c>
      <c r="T3890" s="6">
        <f t="shared" si="120"/>
        <v>1</v>
      </c>
      <c r="U3890" s="6">
        <f t="shared" si="121"/>
        <v>0</v>
      </c>
    </row>
    <row r="3891" spans="1:21" x14ac:dyDescent="0.2">
      <c r="A3891" s="88">
        <v>3889</v>
      </c>
      <c r="B3891" s="88">
        <v>3</v>
      </c>
      <c r="C3891" s="88" t="s">
        <v>2121</v>
      </c>
      <c r="D3891" s="89" t="s">
        <v>1431</v>
      </c>
      <c r="E3891" s="89">
        <v>0</v>
      </c>
      <c r="F3891" s="89">
        <v>1</v>
      </c>
      <c r="G3891" s="89">
        <v>0</v>
      </c>
      <c r="H3891" s="89">
        <v>0</v>
      </c>
      <c r="I3891" s="89">
        <v>2</v>
      </c>
      <c r="J3891" s="89">
        <v>0</v>
      </c>
      <c r="K3891" s="89">
        <v>0</v>
      </c>
      <c r="L3891" s="89">
        <v>0</v>
      </c>
      <c r="M3891" s="89">
        <v>0</v>
      </c>
      <c r="N3891" s="89">
        <v>0</v>
      </c>
      <c r="O3891" s="89">
        <v>2</v>
      </c>
      <c r="P3891" s="89">
        <v>582</v>
      </c>
      <c r="Q3891" s="89">
        <v>4568.5</v>
      </c>
      <c r="R3891" s="88">
        <f>VLOOKUP(P3891,NEW_TRAIN_TEST!$A$1:$M$980,13,0)</f>
        <v>4556</v>
      </c>
      <c r="S3891" s="88">
        <f>VLOOKUP(P3891,NEW_TRAIN_TEST!$A$1:$M$980,11,0)</f>
        <v>5157</v>
      </c>
      <c r="T3891" s="6">
        <f t="shared" si="120"/>
        <v>0</v>
      </c>
      <c r="U3891" s="6">
        <f t="shared" si="121"/>
        <v>0</v>
      </c>
    </row>
    <row r="3892" spans="1:21" x14ac:dyDescent="0.2">
      <c r="A3892" s="88">
        <v>3890</v>
      </c>
      <c r="B3892" s="88">
        <v>3</v>
      </c>
      <c r="C3892" s="88" t="s">
        <v>2121</v>
      </c>
      <c r="D3892" s="89" t="s">
        <v>1431</v>
      </c>
      <c r="E3892" s="89">
        <v>0</v>
      </c>
      <c r="F3892" s="89">
        <v>1</v>
      </c>
      <c r="G3892" s="89">
        <v>0</v>
      </c>
      <c r="H3892" s="89">
        <v>0</v>
      </c>
      <c r="I3892" s="89">
        <v>2</v>
      </c>
      <c r="J3892" s="89">
        <v>0</v>
      </c>
      <c r="K3892" s="89">
        <v>0</v>
      </c>
      <c r="L3892" s="89">
        <v>0</v>
      </c>
      <c r="M3892" s="89">
        <v>0</v>
      </c>
      <c r="N3892" s="89">
        <v>0</v>
      </c>
      <c r="O3892" s="89">
        <v>2</v>
      </c>
      <c r="P3892" s="89">
        <v>582</v>
      </c>
      <c r="Q3892" s="89">
        <v>4569</v>
      </c>
      <c r="R3892" s="88">
        <f>VLOOKUP(P3892,NEW_TRAIN_TEST!$A$1:$M$980,13,0)</f>
        <v>4556</v>
      </c>
      <c r="S3892" s="88">
        <f>VLOOKUP(P3892,NEW_TRAIN_TEST!$A$1:$M$980,11,0)</f>
        <v>5157</v>
      </c>
      <c r="T3892" s="6">
        <f t="shared" si="120"/>
        <v>0</v>
      </c>
      <c r="U3892" s="6">
        <f t="shared" si="121"/>
        <v>0</v>
      </c>
    </row>
    <row r="3893" spans="1:21" x14ac:dyDescent="0.2">
      <c r="A3893" s="88">
        <v>3891</v>
      </c>
      <c r="B3893" s="88">
        <v>3</v>
      </c>
      <c r="C3893" s="88" t="s">
        <v>2121</v>
      </c>
      <c r="D3893" s="89" t="s">
        <v>1431</v>
      </c>
      <c r="E3893" s="89">
        <v>0</v>
      </c>
      <c r="F3893" s="89">
        <v>0</v>
      </c>
      <c r="G3893" s="89">
        <v>0</v>
      </c>
      <c r="H3893" s="89">
        <v>0</v>
      </c>
      <c r="I3893" s="89">
        <v>0</v>
      </c>
      <c r="J3893" s="89">
        <v>0</v>
      </c>
      <c r="K3893" s="89">
        <v>0</v>
      </c>
      <c r="L3893" s="89">
        <v>0</v>
      </c>
      <c r="M3893" s="89">
        <v>0</v>
      </c>
      <c r="N3893" s="89">
        <v>1</v>
      </c>
      <c r="O3893" s="89">
        <v>0</v>
      </c>
      <c r="P3893" s="89">
        <v>582</v>
      </c>
      <c r="Q3893" s="89">
        <v>4569.75</v>
      </c>
      <c r="R3893" s="88">
        <f>VLOOKUP(P3893,NEW_TRAIN_TEST!$A$1:$M$980,13,0)</f>
        <v>4556</v>
      </c>
      <c r="S3893" s="88">
        <f>VLOOKUP(P3893,NEW_TRAIN_TEST!$A$1:$M$980,11,0)</f>
        <v>5157</v>
      </c>
      <c r="T3893" s="6">
        <f t="shared" si="120"/>
        <v>0</v>
      </c>
      <c r="U3893" s="6">
        <f t="shared" si="121"/>
        <v>0</v>
      </c>
    </row>
    <row r="3894" spans="1:21" x14ac:dyDescent="0.2">
      <c r="A3894" s="88">
        <v>3892</v>
      </c>
      <c r="B3894" s="88">
        <v>3</v>
      </c>
      <c r="C3894" s="88" t="s">
        <v>2121</v>
      </c>
      <c r="D3894" s="89" t="s">
        <v>1431</v>
      </c>
      <c r="E3894" s="89">
        <v>2</v>
      </c>
      <c r="F3894" s="89">
        <v>0</v>
      </c>
      <c r="G3894" s="89">
        <v>0</v>
      </c>
      <c r="H3894" s="89">
        <v>0</v>
      </c>
      <c r="I3894" s="89">
        <v>0</v>
      </c>
      <c r="J3894" s="89">
        <v>0</v>
      </c>
      <c r="K3894" s="89">
        <v>0</v>
      </c>
      <c r="L3894" s="89">
        <v>0</v>
      </c>
      <c r="M3894" s="89">
        <v>0</v>
      </c>
      <c r="N3894" s="89">
        <v>0</v>
      </c>
      <c r="O3894" s="89">
        <v>0</v>
      </c>
      <c r="P3894" s="89">
        <v>756</v>
      </c>
      <c r="Q3894" s="89">
        <v>5258</v>
      </c>
      <c r="R3894" s="88">
        <f>VLOOKUP(P3894,NEW_TRAIN_TEST!$A$1:$M$980,13,0)</f>
        <v>1353</v>
      </c>
      <c r="S3894" s="88">
        <f>VLOOKUP(P3894,NEW_TRAIN_TEST!$A$1:$M$980,11,0)</f>
        <v>5258</v>
      </c>
      <c r="T3894" s="6">
        <f t="shared" si="120"/>
        <v>0</v>
      </c>
      <c r="U3894" s="6">
        <f t="shared" si="121"/>
        <v>0</v>
      </c>
    </row>
    <row r="3895" spans="1:21" x14ac:dyDescent="0.2">
      <c r="A3895" s="88">
        <v>3893</v>
      </c>
      <c r="B3895" s="88">
        <v>3</v>
      </c>
      <c r="C3895" s="88" t="s">
        <v>2121</v>
      </c>
      <c r="D3895" s="89" t="s">
        <v>1431</v>
      </c>
      <c r="E3895" s="89">
        <v>7</v>
      </c>
      <c r="F3895" s="89">
        <v>1</v>
      </c>
      <c r="G3895" s="89">
        <v>0</v>
      </c>
      <c r="H3895" s="89">
        <v>0</v>
      </c>
      <c r="I3895" s="89">
        <v>2</v>
      </c>
      <c r="J3895" s="89">
        <v>0</v>
      </c>
      <c r="K3895" s="89">
        <v>0</v>
      </c>
      <c r="L3895" s="89">
        <v>1</v>
      </c>
      <c r="M3895" s="89">
        <v>0</v>
      </c>
      <c r="N3895" s="89">
        <v>0</v>
      </c>
      <c r="O3895" s="89">
        <v>2</v>
      </c>
      <c r="P3895" s="89">
        <v>757</v>
      </c>
      <c r="Q3895" s="89">
        <v>6063</v>
      </c>
      <c r="R3895" s="88">
        <f>VLOOKUP(P3895,NEW_TRAIN_TEST!$A$1:$M$980,13,0)</f>
        <v>5724.5</v>
      </c>
      <c r="S3895" s="88">
        <f>VLOOKUP(P3895,NEW_TRAIN_TEST!$A$1:$M$980,11,0)</f>
        <v>6813</v>
      </c>
      <c r="T3895" s="6">
        <f t="shared" si="120"/>
        <v>1</v>
      </c>
      <c r="U3895" s="6">
        <f t="shared" si="121"/>
        <v>0</v>
      </c>
    </row>
    <row r="3896" spans="1:21" x14ac:dyDescent="0.2">
      <c r="A3896" s="88">
        <v>3894</v>
      </c>
      <c r="B3896" s="88">
        <v>3</v>
      </c>
      <c r="C3896" s="88" t="s">
        <v>2121</v>
      </c>
      <c r="D3896" s="89" t="s">
        <v>1431</v>
      </c>
      <c r="E3896" s="89">
        <v>3</v>
      </c>
      <c r="F3896" s="89">
        <v>0</v>
      </c>
      <c r="G3896" s="89">
        <v>0</v>
      </c>
      <c r="H3896" s="89">
        <v>0</v>
      </c>
      <c r="I3896" s="89">
        <v>0</v>
      </c>
      <c r="J3896" s="89">
        <v>0</v>
      </c>
      <c r="K3896" s="89">
        <v>0</v>
      </c>
      <c r="L3896" s="89">
        <v>0</v>
      </c>
      <c r="M3896" s="89">
        <v>0</v>
      </c>
      <c r="N3896" s="89">
        <v>0</v>
      </c>
      <c r="O3896" s="89">
        <v>0</v>
      </c>
      <c r="P3896" s="89">
        <v>758</v>
      </c>
      <c r="Q3896" s="89">
        <v>4379</v>
      </c>
      <c r="R3896" s="88">
        <f>VLOOKUP(P3896,NEW_TRAIN_TEST!$A$1:$M$980,13,0)</f>
        <v>3382</v>
      </c>
      <c r="S3896" s="88">
        <f>VLOOKUP(P3896,NEW_TRAIN_TEST!$A$1:$M$980,11,0)</f>
        <v>5136</v>
      </c>
      <c r="T3896" s="6">
        <f t="shared" si="120"/>
        <v>0</v>
      </c>
      <c r="U3896" s="6">
        <f t="shared" si="121"/>
        <v>0</v>
      </c>
    </row>
    <row r="3897" spans="1:21" x14ac:dyDescent="0.2">
      <c r="A3897" s="88">
        <v>3895</v>
      </c>
      <c r="B3897" s="88">
        <v>3</v>
      </c>
      <c r="C3897" s="88" t="s">
        <v>2121</v>
      </c>
      <c r="D3897" s="89" t="s">
        <v>1431</v>
      </c>
      <c r="E3897" s="89">
        <v>7</v>
      </c>
      <c r="F3897" s="89">
        <v>1</v>
      </c>
      <c r="G3897" s="89">
        <v>0</v>
      </c>
      <c r="H3897" s="89">
        <v>0</v>
      </c>
      <c r="I3897" s="89">
        <v>2</v>
      </c>
      <c r="J3897" s="89">
        <v>0</v>
      </c>
      <c r="K3897" s="89">
        <v>0</v>
      </c>
      <c r="L3897" s="89">
        <v>1</v>
      </c>
      <c r="M3897" s="89">
        <v>0</v>
      </c>
      <c r="N3897" s="89">
        <v>0</v>
      </c>
      <c r="O3897" s="89">
        <v>2</v>
      </c>
      <c r="P3897" s="89">
        <v>360</v>
      </c>
      <c r="Q3897" s="89">
        <v>6876</v>
      </c>
      <c r="R3897" s="88">
        <f>VLOOKUP(P3897,NEW_TRAIN_TEST!$A$1:$M$980,13,0)</f>
        <v>6815</v>
      </c>
      <c r="S3897" s="88">
        <f>VLOOKUP(P3897,NEW_TRAIN_TEST!$A$1:$M$980,11,0)</f>
        <v>7770</v>
      </c>
      <c r="T3897" s="6">
        <f t="shared" si="120"/>
        <v>1</v>
      </c>
      <c r="U3897" s="6">
        <f t="shared" si="121"/>
        <v>0</v>
      </c>
    </row>
    <row r="3898" spans="1:21" x14ac:dyDescent="0.2">
      <c r="A3898" s="88">
        <v>3896</v>
      </c>
      <c r="B3898" s="88">
        <v>3</v>
      </c>
      <c r="C3898" s="88" t="s">
        <v>2121</v>
      </c>
      <c r="D3898" s="89" t="s">
        <v>1431</v>
      </c>
      <c r="E3898" s="89">
        <v>0</v>
      </c>
      <c r="F3898" s="89">
        <v>2</v>
      </c>
      <c r="G3898" s="89">
        <v>0</v>
      </c>
      <c r="H3898" s="89">
        <v>2</v>
      </c>
      <c r="I3898" s="89">
        <v>2</v>
      </c>
      <c r="J3898" s="89">
        <v>0</v>
      </c>
      <c r="K3898" s="89">
        <v>0</v>
      </c>
      <c r="L3898" s="89">
        <v>1</v>
      </c>
      <c r="M3898" s="89">
        <v>0</v>
      </c>
      <c r="N3898" s="89">
        <v>0</v>
      </c>
      <c r="O3898" s="89">
        <v>2</v>
      </c>
      <c r="P3898" s="89">
        <v>360</v>
      </c>
      <c r="Q3898" s="89">
        <v>6876</v>
      </c>
      <c r="R3898" s="88">
        <f>VLOOKUP(P3898,NEW_TRAIN_TEST!$A$1:$M$980,13,0)</f>
        <v>6815</v>
      </c>
      <c r="S3898" s="88">
        <f>VLOOKUP(P3898,NEW_TRAIN_TEST!$A$1:$M$980,11,0)</f>
        <v>7770</v>
      </c>
      <c r="T3898" s="6">
        <f t="shared" si="120"/>
        <v>1</v>
      </c>
      <c r="U3898" s="6">
        <f t="shared" si="121"/>
        <v>0</v>
      </c>
    </row>
    <row r="3899" spans="1:21" x14ac:dyDescent="0.2">
      <c r="A3899" s="88">
        <v>3897</v>
      </c>
      <c r="B3899" s="88">
        <v>3</v>
      </c>
      <c r="C3899" s="88" t="s">
        <v>2121</v>
      </c>
      <c r="D3899" s="89" t="s">
        <v>1431</v>
      </c>
      <c r="E3899" s="89">
        <v>0</v>
      </c>
      <c r="F3899" s="89">
        <v>1</v>
      </c>
      <c r="G3899" s="89">
        <v>0</v>
      </c>
      <c r="H3899" s="89">
        <v>0</v>
      </c>
      <c r="I3899" s="89">
        <v>2</v>
      </c>
      <c r="J3899" s="89">
        <v>0</v>
      </c>
      <c r="K3899" s="89">
        <v>0</v>
      </c>
      <c r="L3899" s="89">
        <v>1</v>
      </c>
      <c r="M3899" s="89">
        <v>21</v>
      </c>
      <c r="N3899" s="89">
        <v>0</v>
      </c>
      <c r="O3899" s="89">
        <v>2</v>
      </c>
      <c r="P3899" s="89">
        <v>360</v>
      </c>
      <c r="Q3899" s="89">
        <v>6882</v>
      </c>
      <c r="R3899" s="88">
        <f>VLOOKUP(P3899,NEW_TRAIN_TEST!$A$1:$M$980,13,0)</f>
        <v>6815</v>
      </c>
      <c r="S3899" s="88">
        <f>VLOOKUP(P3899,NEW_TRAIN_TEST!$A$1:$M$980,11,0)</f>
        <v>7770</v>
      </c>
      <c r="T3899" s="6">
        <f t="shared" si="120"/>
        <v>1</v>
      </c>
      <c r="U3899" s="6">
        <f t="shared" si="121"/>
        <v>1</v>
      </c>
    </row>
    <row r="3900" spans="1:21" x14ac:dyDescent="0.2">
      <c r="A3900" s="88">
        <v>3898</v>
      </c>
      <c r="B3900" s="88">
        <v>3</v>
      </c>
      <c r="C3900" s="88" t="s">
        <v>2121</v>
      </c>
      <c r="D3900" s="89" t="s">
        <v>1431</v>
      </c>
      <c r="E3900" s="89">
        <v>0</v>
      </c>
      <c r="F3900" s="89">
        <v>0</v>
      </c>
      <c r="G3900" s="89">
        <v>0</v>
      </c>
      <c r="H3900" s="89">
        <v>0</v>
      </c>
      <c r="I3900" s="89">
        <v>0</v>
      </c>
      <c r="J3900" s="89">
        <v>0</v>
      </c>
      <c r="K3900" s="89">
        <v>0</v>
      </c>
      <c r="L3900" s="89">
        <v>1</v>
      </c>
      <c r="M3900" s="89">
        <v>21</v>
      </c>
      <c r="N3900" s="89">
        <v>0</v>
      </c>
      <c r="O3900" s="89">
        <v>0</v>
      </c>
      <c r="P3900" s="89">
        <v>360</v>
      </c>
      <c r="Q3900" s="89">
        <v>6883.33</v>
      </c>
      <c r="R3900" s="88">
        <f>VLOOKUP(P3900,NEW_TRAIN_TEST!$A$1:$M$980,13,0)</f>
        <v>6815</v>
      </c>
      <c r="S3900" s="88">
        <f>VLOOKUP(P3900,NEW_TRAIN_TEST!$A$1:$M$980,11,0)</f>
        <v>7770</v>
      </c>
      <c r="T3900" s="6">
        <f t="shared" si="120"/>
        <v>1</v>
      </c>
      <c r="U3900" s="6">
        <f t="shared" si="121"/>
        <v>1</v>
      </c>
    </row>
    <row r="3901" spans="1:21" x14ac:dyDescent="0.2">
      <c r="A3901" s="88">
        <v>3899</v>
      </c>
      <c r="B3901" s="88">
        <v>3</v>
      </c>
      <c r="C3901" s="88" t="s">
        <v>2121</v>
      </c>
      <c r="D3901" s="89" t="s">
        <v>1431</v>
      </c>
      <c r="E3901" s="89">
        <v>1</v>
      </c>
      <c r="F3901" s="89">
        <v>8</v>
      </c>
      <c r="G3901" s="89">
        <v>0</v>
      </c>
      <c r="H3901" s="89">
        <v>2</v>
      </c>
      <c r="I3901" s="89">
        <v>2</v>
      </c>
      <c r="J3901" s="89">
        <v>2</v>
      </c>
      <c r="K3901" s="89">
        <v>0</v>
      </c>
      <c r="L3901" s="89">
        <v>1</v>
      </c>
      <c r="M3901" s="89">
        <v>0</v>
      </c>
      <c r="N3901" s="89">
        <v>0</v>
      </c>
      <c r="O3901" s="89">
        <v>2</v>
      </c>
      <c r="P3901" s="89">
        <v>206</v>
      </c>
      <c r="Q3901" s="89">
        <v>4194.5</v>
      </c>
      <c r="R3901" s="88">
        <f>VLOOKUP(P3901,NEW_TRAIN_TEST!$A$1:$M$980,13,0)</f>
        <v>4090.5</v>
      </c>
      <c r="S3901" s="88">
        <f>VLOOKUP(P3901,NEW_TRAIN_TEST!$A$1:$M$980,11,0)</f>
        <v>4771</v>
      </c>
      <c r="T3901" s="6">
        <f t="shared" si="120"/>
        <v>1</v>
      </c>
      <c r="U3901" s="6">
        <f t="shared" si="121"/>
        <v>0</v>
      </c>
    </row>
    <row r="3902" spans="1:21" x14ac:dyDescent="0.2">
      <c r="A3902" s="88">
        <v>3900</v>
      </c>
      <c r="B3902" s="88">
        <v>3</v>
      </c>
      <c r="C3902" s="88" t="s">
        <v>2121</v>
      </c>
      <c r="D3902" s="89" t="s">
        <v>1431</v>
      </c>
      <c r="E3902" s="89">
        <v>4</v>
      </c>
      <c r="F3902" s="89">
        <v>0</v>
      </c>
      <c r="G3902" s="89">
        <v>0</v>
      </c>
      <c r="H3902" s="89">
        <v>0</v>
      </c>
      <c r="I3902" s="89">
        <v>0</v>
      </c>
      <c r="J3902" s="89">
        <v>0</v>
      </c>
      <c r="K3902" s="89">
        <v>0</v>
      </c>
      <c r="L3902" s="89">
        <v>1</v>
      </c>
      <c r="M3902" s="89">
        <v>0</v>
      </c>
      <c r="N3902" s="89">
        <v>0</v>
      </c>
      <c r="O3902" s="89">
        <v>0</v>
      </c>
      <c r="P3902" s="89">
        <v>761</v>
      </c>
      <c r="Q3902" s="89">
        <v>4954</v>
      </c>
      <c r="R3902" s="88">
        <f>VLOOKUP(P3902,NEW_TRAIN_TEST!$A$1:$M$980,13,0)</f>
        <v>4354</v>
      </c>
      <c r="S3902" s="88">
        <f>VLOOKUP(P3902,NEW_TRAIN_TEST!$A$1:$M$980,11,0)</f>
        <v>5022</v>
      </c>
      <c r="T3902" s="6">
        <f t="shared" si="120"/>
        <v>1</v>
      </c>
      <c r="U3902" s="6">
        <f t="shared" si="121"/>
        <v>0</v>
      </c>
    </row>
    <row r="3903" spans="1:21" x14ac:dyDescent="0.2">
      <c r="A3903" s="88">
        <v>3901</v>
      </c>
      <c r="B3903" s="88">
        <v>3</v>
      </c>
      <c r="C3903" s="88" t="s">
        <v>2121</v>
      </c>
      <c r="D3903" s="89" t="s">
        <v>1431</v>
      </c>
      <c r="E3903" s="89">
        <v>8</v>
      </c>
      <c r="F3903" s="89">
        <v>1</v>
      </c>
      <c r="G3903" s="89">
        <v>0</v>
      </c>
      <c r="H3903" s="89">
        <v>0</v>
      </c>
      <c r="I3903" s="89">
        <v>2</v>
      </c>
      <c r="J3903" s="89">
        <v>0</v>
      </c>
      <c r="K3903" s="89">
        <v>0</v>
      </c>
      <c r="L3903" s="89">
        <v>1</v>
      </c>
      <c r="M3903" s="89">
        <v>0</v>
      </c>
      <c r="N3903" s="89">
        <v>0</v>
      </c>
      <c r="O3903" s="89">
        <v>2</v>
      </c>
      <c r="P3903" s="89">
        <v>762</v>
      </c>
      <c r="Q3903" s="89">
        <v>5888</v>
      </c>
      <c r="R3903" s="88">
        <f>VLOOKUP(P3903,NEW_TRAIN_TEST!$A$1:$M$980,13,0)</f>
        <v>5461.5</v>
      </c>
      <c r="S3903" s="88">
        <f>VLOOKUP(P3903,NEW_TRAIN_TEST!$A$1:$M$980,11,0)</f>
        <v>6531</v>
      </c>
      <c r="T3903" s="6">
        <f t="shared" si="120"/>
        <v>1</v>
      </c>
      <c r="U3903" s="6">
        <f t="shared" si="121"/>
        <v>0</v>
      </c>
    </row>
    <row r="3904" spans="1:21" x14ac:dyDescent="0.2">
      <c r="A3904" s="88">
        <v>3902</v>
      </c>
      <c r="B3904" s="88">
        <v>3</v>
      </c>
      <c r="C3904" s="88" t="s">
        <v>2121</v>
      </c>
      <c r="D3904" s="89" t="s">
        <v>1431</v>
      </c>
      <c r="E3904" s="89">
        <v>4</v>
      </c>
      <c r="F3904" s="89">
        <v>0</v>
      </c>
      <c r="G3904" s="89">
        <v>0</v>
      </c>
      <c r="H3904" s="89">
        <v>0</v>
      </c>
      <c r="I3904" s="89">
        <v>0</v>
      </c>
      <c r="J3904" s="89">
        <v>0</v>
      </c>
      <c r="K3904" s="89">
        <v>0</v>
      </c>
      <c r="L3904" s="89">
        <v>1</v>
      </c>
      <c r="M3904" s="89">
        <v>0</v>
      </c>
      <c r="N3904" s="89">
        <v>0</v>
      </c>
      <c r="O3904" s="89">
        <v>0</v>
      </c>
      <c r="P3904" s="89">
        <v>763</v>
      </c>
      <c r="Q3904" s="89">
        <v>5359</v>
      </c>
      <c r="R3904" s="88">
        <f>VLOOKUP(P3904,NEW_TRAIN_TEST!$A$1:$M$980,13,0)</f>
        <v>5201</v>
      </c>
      <c r="S3904" s="88">
        <f>VLOOKUP(P3904,NEW_TRAIN_TEST!$A$1:$M$980,11,0)</f>
        <v>5521</v>
      </c>
      <c r="T3904" s="6">
        <f t="shared" si="120"/>
        <v>1</v>
      </c>
      <c r="U3904" s="6">
        <f t="shared" si="121"/>
        <v>0</v>
      </c>
    </row>
    <row r="3905" spans="1:21" x14ac:dyDescent="0.2">
      <c r="A3905" s="88">
        <v>3903</v>
      </c>
      <c r="B3905" s="88">
        <v>3</v>
      </c>
      <c r="C3905" s="88" t="s">
        <v>2121</v>
      </c>
      <c r="D3905" s="89" t="s">
        <v>1431</v>
      </c>
      <c r="E3905" s="89">
        <v>5</v>
      </c>
      <c r="F3905" s="89">
        <v>4</v>
      </c>
      <c r="G3905" s="89">
        <v>2</v>
      </c>
      <c r="H3905" s="89">
        <v>2</v>
      </c>
      <c r="I3905" s="89">
        <v>2</v>
      </c>
      <c r="J3905" s="89">
        <v>0</v>
      </c>
      <c r="K3905" s="89">
        <v>0</v>
      </c>
      <c r="L3905" s="89">
        <v>0</v>
      </c>
      <c r="M3905" s="89">
        <v>0</v>
      </c>
      <c r="N3905" s="89">
        <v>0</v>
      </c>
      <c r="O3905" s="89">
        <v>2</v>
      </c>
      <c r="P3905" s="89">
        <v>226</v>
      </c>
      <c r="Q3905" s="89">
        <v>3885.5</v>
      </c>
      <c r="R3905" s="88">
        <f>VLOOKUP(P3905,NEW_TRAIN_TEST!$A$1:$M$980,13,0)</f>
        <v>3793</v>
      </c>
      <c r="S3905" s="88">
        <f>VLOOKUP(P3905,NEW_TRAIN_TEST!$A$1:$M$980,11,0)</f>
        <v>4432</v>
      </c>
      <c r="T3905" s="6">
        <f t="shared" si="120"/>
        <v>0</v>
      </c>
      <c r="U3905" s="6">
        <f t="shared" si="121"/>
        <v>0</v>
      </c>
    </row>
    <row r="3906" spans="1:21" x14ac:dyDescent="0.2">
      <c r="A3906" s="88">
        <v>3904</v>
      </c>
      <c r="B3906" s="88">
        <v>3</v>
      </c>
      <c r="C3906" s="88" t="s">
        <v>2121</v>
      </c>
      <c r="D3906" s="89" t="s">
        <v>1431</v>
      </c>
      <c r="E3906" s="89">
        <v>10</v>
      </c>
      <c r="F3906" s="89">
        <v>2</v>
      </c>
      <c r="G3906" s="89">
        <v>0</v>
      </c>
      <c r="H3906" s="89">
        <v>2</v>
      </c>
      <c r="I3906" s="89">
        <v>2</v>
      </c>
      <c r="J3906" s="89">
        <v>0</v>
      </c>
      <c r="K3906" s="89">
        <v>0</v>
      </c>
      <c r="L3906" s="89">
        <v>0</v>
      </c>
      <c r="M3906" s="89">
        <v>0</v>
      </c>
      <c r="N3906" s="89">
        <v>0</v>
      </c>
      <c r="O3906" s="89">
        <v>2</v>
      </c>
      <c r="P3906" s="89">
        <v>765</v>
      </c>
      <c r="Q3906" s="89">
        <v>7830</v>
      </c>
      <c r="R3906" s="88">
        <f>VLOOKUP(P3906,NEW_TRAIN_TEST!$A$1:$M$980,13,0)</f>
        <v>7056.5</v>
      </c>
      <c r="S3906" s="88">
        <f>VLOOKUP(P3906,NEW_TRAIN_TEST!$A$1:$M$980,11,0)</f>
        <v>8302</v>
      </c>
      <c r="T3906" s="6">
        <f t="shared" si="120"/>
        <v>0</v>
      </c>
      <c r="U3906" s="6">
        <f t="shared" si="121"/>
        <v>0</v>
      </c>
    </row>
    <row r="3907" spans="1:21" x14ac:dyDescent="0.2">
      <c r="A3907" s="88">
        <v>3905</v>
      </c>
      <c r="B3907" s="88">
        <v>3</v>
      </c>
      <c r="C3907" s="88" t="s">
        <v>2121</v>
      </c>
      <c r="D3907" s="89" t="s">
        <v>1431</v>
      </c>
      <c r="E3907" s="89">
        <v>7</v>
      </c>
      <c r="F3907" s="89">
        <v>2</v>
      </c>
      <c r="G3907" s="89">
        <v>0</v>
      </c>
      <c r="H3907" s="89">
        <v>2</v>
      </c>
      <c r="I3907" s="89">
        <v>2</v>
      </c>
      <c r="J3907" s="89">
        <v>0</v>
      </c>
      <c r="K3907" s="89">
        <v>0</v>
      </c>
      <c r="L3907" s="89">
        <v>1</v>
      </c>
      <c r="M3907" s="89">
        <v>0</v>
      </c>
      <c r="N3907" s="89">
        <v>0</v>
      </c>
      <c r="O3907" s="89">
        <v>2</v>
      </c>
      <c r="P3907" s="89">
        <v>378</v>
      </c>
      <c r="Q3907" s="89">
        <v>6907</v>
      </c>
      <c r="R3907" s="88">
        <f>VLOOKUP(P3907,NEW_TRAIN_TEST!$A$1:$M$980,13,0)</f>
        <v>6773</v>
      </c>
      <c r="S3907" s="88">
        <f>VLOOKUP(P3907,NEW_TRAIN_TEST!$A$1:$M$980,11,0)</f>
        <v>8204</v>
      </c>
      <c r="T3907" s="6">
        <f t="shared" ref="T3907:T3970" si="122">IF(L3907&gt;0,1,0)</f>
        <v>1</v>
      </c>
      <c r="U3907" s="6">
        <f t="shared" ref="U3907:U3970" si="123">IF(M3907&gt;0,1,0)</f>
        <v>0</v>
      </c>
    </row>
    <row r="3908" spans="1:21" x14ac:dyDescent="0.2">
      <c r="A3908" s="88">
        <v>3906</v>
      </c>
      <c r="B3908" s="88">
        <v>3</v>
      </c>
      <c r="C3908" s="88" t="s">
        <v>2121</v>
      </c>
      <c r="D3908" s="89" t="s">
        <v>1431</v>
      </c>
      <c r="E3908" s="89">
        <v>5</v>
      </c>
      <c r="F3908" s="89">
        <v>0</v>
      </c>
      <c r="G3908" s="89">
        <v>0</v>
      </c>
      <c r="H3908" s="89">
        <v>0</v>
      </c>
      <c r="I3908" s="89">
        <v>0</v>
      </c>
      <c r="J3908" s="89">
        <v>0</v>
      </c>
      <c r="K3908" s="89">
        <v>0</v>
      </c>
      <c r="L3908" s="89">
        <v>1</v>
      </c>
      <c r="M3908" s="89">
        <v>0</v>
      </c>
      <c r="N3908" s="89">
        <v>0</v>
      </c>
      <c r="O3908" s="89">
        <v>0</v>
      </c>
      <c r="P3908" s="89">
        <v>767</v>
      </c>
      <c r="Q3908" s="89">
        <v>6538</v>
      </c>
      <c r="R3908" s="88">
        <f>VLOOKUP(P3908,NEW_TRAIN_TEST!$A$1:$M$980,13,0)</f>
        <v>6192</v>
      </c>
      <c r="S3908" s="88">
        <f>VLOOKUP(P3908,NEW_TRAIN_TEST!$A$1:$M$980,11,0)</f>
        <v>7039</v>
      </c>
      <c r="T3908" s="6">
        <f t="shared" si="122"/>
        <v>1</v>
      </c>
      <c r="U3908" s="6">
        <f t="shared" si="123"/>
        <v>0</v>
      </c>
    </row>
    <row r="3909" spans="1:21" x14ac:dyDescent="0.2">
      <c r="A3909" s="88">
        <v>3907</v>
      </c>
      <c r="B3909" s="88">
        <v>3</v>
      </c>
      <c r="C3909" s="88" t="s">
        <v>2121</v>
      </c>
      <c r="D3909" s="89" t="s">
        <v>1431</v>
      </c>
      <c r="E3909" s="89">
        <v>5</v>
      </c>
      <c r="F3909" s="89">
        <v>2</v>
      </c>
      <c r="G3909" s="89">
        <v>0</v>
      </c>
      <c r="H3909" s="89">
        <v>2</v>
      </c>
      <c r="I3909" s="89">
        <v>2</v>
      </c>
      <c r="J3909" s="89">
        <v>0</v>
      </c>
      <c r="K3909" s="89">
        <v>0</v>
      </c>
      <c r="L3909" s="89">
        <v>0</v>
      </c>
      <c r="M3909" s="89">
        <v>0</v>
      </c>
      <c r="N3909" s="89">
        <v>0</v>
      </c>
      <c r="O3909" s="89">
        <v>2</v>
      </c>
      <c r="P3909" s="89">
        <v>354</v>
      </c>
      <c r="Q3909" s="89">
        <v>7504.5</v>
      </c>
      <c r="R3909" s="88">
        <f>VLOOKUP(P3909,NEW_TRAIN_TEST!$A$1:$M$980,13,0)</f>
        <v>7350</v>
      </c>
      <c r="S3909" s="88">
        <f>VLOOKUP(P3909,NEW_TRAIN_TEST!$A$1:$M$980,11,0)</f>
        <v>8766</v>
      </c>
      <c r="T3909" s="6">
        <f t="shared" si="122"/>
        <v>0</v>
      </c>
      <c r="U3909" s="6">
        <f t="shared" si="123"/>
        <v>0</v>
      </c>
    </row>
    <row r="3910" spans="1:21" x14ac:dyDescent="0.2">
      <c r="A3910" s="88">
        <v>3908</v>
      </c>
      <c r="B3910" s="88">
        <v>3</v>
      </c>
      <c r="C3910" s="88" t="s">
        <v>2121</v>
      </c>
      <c r="D3910" s="89" t="s">
        <v>1431</v>
      </c>
      <c r="E3910" s="89">
        <v>6</v>
      </c>
      <c r="F3910" s="89">
        <v>1</v>
      </c>
      <c r="G3910" s="89">
        <v>0</v>
      </c>
      <c r="H3910" s="89">
        <v>0</v>
      </c>
      <c r="I3910" s="89">
        <v>2</v>
      </c>
      <c r="J3910" s="89">
        <v>0</v>
      </c>
      <c r="K3910" s="89">
        <v>0</v>
      </c>
      <c r="L3910" s="89">
        <v>1</v>
      </c>
      <c r="M3910" s="89">
        <v>0</v>
      </c>
      <c r="N3910" s="89">
        <v>0</v>
      </c>
      <c r="O3910" s="89">
        <v>2</v>
      </c>
      <c r="P3910" s="89">
        <v>769</v>
      </c>
      <c r="Q3910" s="89">
        <v>7122</v>
      </c>
      <c r="R3910" s="88">
        <f>VLOOKUP(P3910,NEW_TRAIN_TEST!$A$1:$M$980,13,0)</f>
        <v>6537</v>
      </c>
      <c r="S3910" s="88">
        <f>VLOOKUP(P3910,NEW_TRAIN_TEST!$A$1:$M$980,11,0)</f>
        <v>7552</v>
      </c>
      <c r="T3910" s="6">
        <f t="shared" si="122"/>
        <v>1</v>
      </c>
      <c r="U3910" s="6">
        <f t="shared" si="123"/>
        <v>0</v>
      </c>
    </row>
    <row r="3911" spans="1:21" x14ac:dyDescent="0.2">
      <c r="A3911" s="88">
        <v>3909</v>
      </c>
      <c r="B3911" s="88">
        <v>3</v>
      </c>
      <c r="C3911" s="88" t="s">
        <v>2121</v>
      </c>
      <c r="D3911" s="89" t="s">
        <v>1431</v>
      </c>
      <c r="E3911" s="89">
        <v>3</v>
      </c>
      <c r="F3911" s="89">
        <v>1</v>
      </c>
      <c r="G3911" s="89">
        <v>0</v>
      </c>
      <c r="H3911" s="89">
        <v>0</v>
      </c>
      <c r="I3911" s="89">
        <v>2</v>
      </c>
      <c r="J3911" s="89">
        <v>0</v>
      </c>
      <c r="K3911" s="89">
        <v>0</v>
      </c>
      <c r="L3911" s="89">
        <v>0</v>
      </c>
      <c r="M3911" s="89">
        <v>0</v>
      </c>
      <c r="N3911" s="89">
        <v>0</v>
      </c>
      <c r="O3911" s="89">
        <v>2</v>
      </c>
      <c r="P3911" s="89">
        <v>770</v>
      </c>
      <c r="Q3911" s="89">
        <v>6116</v>
      </c>
      <c r="R3911" s="88">
        <f>VLOOKUP(P3911,NEW_TRAIN_TEST!$A$1:$M$980,13,0)</f>
        <v>5784.5</v>
      </c>
      <c r="S3911" s="88">
        <f>VLOOKUP(P3911,NEW_TRAIN_TEST!$A$1:$M$980,11,0)</f>
        <v>6283</v>
      </c>
      <c r="T3911" s="6">
        <f t="shared" si="122"/>
        <v>0</v>
      </c>
      <c r="U3911" s="6">
        <f t="shared" si="123"/>
        <v>0</v>
      </c>
    </row>
    <row r="3912" spans="1:21" x14ac:dyDescent="0.2">
      <c r="A3912" s="88">
        <v>3910</v>
      </c>
      <c r="B3912" s="88">
        <v>3</v>
      </c>
      <c r="C3912" s="88" t="s">
        <v>2121</v>
      </c>
      <c r="D3912" s="89" t="s">
        <v>1431</v>
      </c>
      <c r="E3912" s="89">
        <v>3</v>
      </c>
      <c r="F3912" s="89">
        <v>0</v>
      </c>
      <c r="G3912" s="89">
        <v>0</v>
      </c>
      <c r="H3912" s="89">
        <v>0</v>
      </c>
      <c r="I3912" s="89">
        <v>0</v>
      </c>
      <c r="J3912" s="89">
        <v>0</v>
      </c>
      <c r="K3912" s="89">
        <v>0</v>
      </c>
      <c r="L3912" s="89">
        <v>0</v>
      </c>
      <c r="M3912" s="89">
        <v>0</v>
      </c>
      <c r="N3912" s="89">
        <v>0</v>
      </c>
      <c r="O3912" s="89">
        <v>0</v>
      </c>
      <c r="P3912" s="89">
        <v>771</v>
      </c>
      <c r="Q3912" s="89">
        <v>4107.5</v>
      </c>
      <c r="R3912" s="88">
        <f>VLOOKUP(P3912,NEW_TRAIN_TEST!$A$1:$M$980,13,0)</f>
        <v>3863</v>
      </c>
      <c r="S3912" s="88">
        <f>VLOOKUP(P3912,NEW_TRAIN_TEST!$A$1:$M$980,11,0)</f>
        <v>4428</v>
      </c>
      <c r="T3912" s="6">
        <f t="shared" si="122"/>
        <v>0</v>
      </c>
      <c r="U3912" s="6">
        <f t="shared" si="123"/>
        <v>0</v>
      </c>
    </row>
    <row r="3913" spans="1:21" x14ac:dyDescent="0.2">
      <c r="A3913" s="88">
        <v>3911</v>
      </c>
      <c r="B3913" s="88">
        <v>3</v>
      </c>
      <c r="C3913" s="88" t="s">
        <v>2121</v>
      </c>
      <c r="D3913" s="89" t="s">
        <v>1431</v>
      </c>
      <c r="E3913" s="89">
        <v>4</v>
      </c>
      <c r="F3913" s="89">
        <v>0</v>
      </c>
      <c r="G3913" s="89">
        <v>0</v>
      </c>
      <c r="H3913" s="89">
        <v>0</v>
      </c>
      <c r="I3913" s="89">
        <v>0</v>
      </c>
      <c r="J3913" s="89">
        <v>0</v>
      </c>
      <c r="K3913" s="89">
        <v>0</v>
      </c>
      <c r="L3913" s="89">
        <v>0</v>
      </c>
      <c r="M3913" s="89">
        <v>0</v>
      </c>
      <c r="N3913" s="89">
        <v>0</v>
      </c>
      <c r="O3913" s="89">
        <v>0</v>
      </c>
      <c r="P3913" s="89">
        <v>772</v>
      </c>
      <c r="Q3913" s="89">
        <v>5407</v>
      </c>
      <c r="R3913" s="88">
        <f>VLOOKUP(P3913,NEW_TRAIN_TEST!$A$1:$M$980,13,0)</f>
        <v>4598</v>
      </c>
      <c r="S3913" s="88">
        <f>VLOOKUP(P3913,NEW_TRAIN_TEST!$A$1:$M$980,11,0)</f>
        <v>5919</v>
      </c>
      <c r="T3913" s="6">
        <f t="shared" si="122"/>
        <v>0</v>
      </c>
      <c r="U3913" s="6">
        <f t="shared" si="123"/>
        <v>0</v>
      </c>
    </row>
    <row r="3914" spans="1:21" x14ac:dyDescent="0.2">
      <c r="A3914" s="88">
        <v>3912</v>
      </c>
      <c r="B3914" s="88">
        <v>3</v>
      </c>
      <c r="C3914" s="88" t="s">
        <v>2121</v>
      </c>
      <c r="D3914" s="89" t="s">
        <v>1431</v>
      </c>
      <c r="E3914" s="89">
        <v>11</v>
      </c>
      <c r="F3914" s="89">
        <v>1</v>
      </c>
      <c r="G3914" s="89">
        <v>0</v>
      </c>
      <c r="H3914" s="89">
        <v>0</v>
      </c>
      <c r="I3914" s="89">
        <v>2</v>
      </c>
      <c r="J3914" s="89">
        <v>0</v>
      </c>
      <c r="K3914" s="89">
        <v>0</v>
      </c>
      <c r="L3914" s="89">
        <v>0</v>
      </c>
      <c r="M3914" s="89">
        <v>0</v>
      </c>
      <c r="N3914" s="89">
        <v>0</v>
      </c>
      <c r="O3914" s="89">
        <v>2</v>
      </c>
      <c r="P3914" s="89">
        <v>773</v>
      </c>
      <c r="Q3914" s="89">
        <v>9954</v>
      </c>
      <c r="R3914" s="88">
        <f>VLOOKUP(P3914,NEW_TRAIN_TEST!$A$1:$M$980,13,0)</f>
        <v>9535</v>
      </c>
      <c r="S3914" s="88">
        <f>VLOOKUP(P3914,NEW_TRAIN_TEST!$A$1:$M$980,11,0)</f>
        <v>10311</v>
      </c>
      <c r="T3914" s="6">
        <f t="shared" si="122"/>
        <v>0</v>
      </c>
      <c r="U3914" s="6">
        <f t="shared" si="123"/>
        <v>0</v>
      </c>
    </row>
    <row r="3915" spans="1:21" x14ac:dyDescent="0.2">
      <c r="A3915" s="88">
        <v>3913</v>
      </c>
      <c r="B3915" s="88">
        <v>3</v>
      </c>
      <c r="C3915" s="88" t="s">
        <v>2121</v>
      </c>
      <c r="D3915" s="89" t="s">
        <v>1431</v>
      </c>
      <c r="E3915" s="89">
        <v>5</v>
      </c>
      <c r="F3915" s="89">
        <v>1</v>
      </c>
      <c r="G3915" s="89">
        <v>0</v>
      </c>
      <c r="H3915" s="89">
        <v>0</v>
      </c>
      <c r="I3915" s="89">
        <v>2</v>
      </c>
      <c r="J3915" s="89">
        <v>0</v>
      </c>
      <c r="K3915" s="89">
        <v>0</v>
      </c>
      <c r="L3915" s="89">
        <v>1</v>
      </c>
      <c r="M3915" s="89">
        <v>0</v>
      </c>
      <c r="N3915" s="89">
        <v>0</v>
      </c>
      <c r="O3915" s="89">
        <v>2</v>
      </c>
      <c r="P3915" s="89">
        <v>221</v>
      </c>
      <c r="Q3915" s="89">
        <v>4318</v>
      </c>
      <c r="R3915" s="88">
        <f>VLOOKUP(P3915,NEW_TRAIN_TEST!$A$1:$M$980,13,0)</f>
        <v>4278.5</v>
      </c>
      <c r="S3915" s="88">
        <f>VLOOKUP(P3915,NEW_TRAIN_TEST!$A$1:$M$980,11,0)</f>
        <v>4937</v>
      </c>
      <c r="T3915" s="6">
        <f t="shared" si="122"/>
        <v>1</v>
      </c>
      <c r="U3915" s="6">
        <f t="shared" si="123"/>
        <v>0</v>
      </c>
    </row>
    <row r="3916" spans="1:21" x14ac:dyDescent="0.2">
      <c r="A3916" s="88">
        <v>3914</v>
      </c>
      <c r="B3916" s="88">
        <v>3</v>
      </c>
      <c r="C3916" s="88" t="s">
        <v>2121</v>
      </c>
      <c r="D3916" s="89" t="s">
        <v>1431</v>
      </c>
      <c r="E3916" s="89">
        <v>0</v>
      </c>
      <c r="F3916" s="89">
        <v>5</v>
      </c>
      <c r="G3916" s="89">
        <v>1</v>
      </c>
      <c r="H3916" s="89">
        <v>2</v>
      </c>
      <c r="I3916" s="89">
        <v>1</v>
      </c>
      <c r="J3916" s="89">
        <v>0</v>
      </c>
      <c r="K3916" s="89">
        <v>0</v>
      </c>
      <c r="L3916" s="89">
        <v>0</v>
      </c>
      <c r="M3916" s="89">
        <v>21</v>
      </c>
      <c r="N3916" s="89">
        <v>0</v>
      </c>
      <c r="O3916" s="89">
        <v>0</v>
      </c>
      <c r="P3916" s="89">
        <v>221</v>
      </c>
      <c r="Q3916" s="89">
        <v>4318</v>
      </c>
      <c r="R3916" s="88">
        <f>VLOOKUP(P3916,NEW_TRAIN_TEST!$A$1:$M$980,13,0)</f>
        <v>4278.5</v>
      </c>
      <c r="S3916" s="88">
        <f>VLOOKUP(P3916,NEW_TRAIN_TEST!$A$1:$M$980,11,0)</f>
        <v>4937</v>
      </c>
      <c r="T3916" s="6">
        <f t="shared" si="122"/>
        <v>0</v>
      </c>
      <c r="U3916" s="6">
        <f t="shared" si="123"/>
        <v>1</v>
      </c>
    </row>
    <row r="3917" spans="1:21" x14ac:dyDescent="0.2">
      <c r="A3917" s="88">
        <v>3915</v>
      </c>
      <c r="B3917" s="88">
        <v>3</v>
      </c>
      <c r="C3917" s="88" t="s">
        <v>2121</v>
      </c>
      <c r="D3917" s="89" t="s">
        <v>1431</v>
      </c>
      <c r="E3917" s="89">
        <v>3</v>
      </c>
      <c r="F3917" s="89">
        <v>2</v>
      </c>
      <c r="G3917" s="89">
        <v>0</v>
      </c>
      <c r="H3917" s="89">
        <v>2</v>
      </c>
      <c r="I3917" s="89">
        <v>2</v>
      </c>
      <c r="J3917" s="89">
        <v>0</v>
      </c>
      <c r="K3917" s="89">
        <v>0</v>
      </c>
      <c r="L3917" s="89">
        <v>0</v>
      </c>
      <c r="M3917" s="89">
        <v>0</v>
      </c>
      <c r="N3917" s="89">
        <v>0</v>
      </c>
      <c r="O3917" s="89">
        <v>2</v>
      </c>
      <c r="P3917" s="89">
        <v>221</v>
      </c>
      <c r="Q3917" s="89">
        <v>4320.33</v>
      </c>
      <c r="R3917" s="88">
        <f>VLOOKUP(P3917,NEW_TRAIN_TEST!$A$1:$M$980,13,0)</f>
        <v>4278.5</v>
      </c>
      <c r="S3917" s="88">
        <f>VLOOKUP(P3917,NEW_TRAIN_TEST!$A$1:$M$980,11,0)</f>
        <v>4937</v>
      </c>
      <c r="T3917" s="6">
        <f t="shared" si="122"/>
        <v>0</v>
      </c>
      <c r="U3917" s="6">
        <f t="shared" si="123"/>
        <v>0</v>
      </c>
    </row>
    <row r="3918" spans="1:21" x14ac:dyDescent="0.2">
      <c r="A3918" s="88">
        <v>3916</v>
      </c>
      <c r="B3918" s="88">
        <v>3</v>
      </c>
      <c r="C3918" s="88" t="s">
        <v>2121</v>
      </c>
      <c r="D3918" s="89" t="s">
        <v>1431</v>
      </c>
      <c r="E3918" s="89">
        <v>0</v>
      </c>
      <c r="F3918" s="89">
        <v>1</v>
      </c>
      <c r="G3918" s="89">
        <v>0</v>
      </c>
      <c r="H3918" s="89">
        <v>0</v>
      </c>
      <c r="I3918" s="89">
        <v>2</v>
      </c>
      <c r="J3918" s="89">
        <v>0</v>
      </c>
      <c r="K3918" s="89">
        <v>0</v>
      </c>
      <c r="L3918" s="89">
        <v>0</v>
      </c>
      <c r="M3918" s="89">
        <v>0</v>
      </c>
      <c r="N3918" s="89">
        <v>0</v>
      </c>
      <c r="O3918" s="89">
        <v>2</v>
      </c>
      <c r="P3918" s="89">
        <v>509</v>
      </c>
      <c r="Q3918" s="89">
        <v>5121</v>
      </c>
      <c r="R3918" s="88">
        <f>VLOOKUP(P3918,NEW_TRAIN_TEST!$A$1:$M$980,13,0)</f>
        <v>5121</v>
      </c>
      <c r="S3918" s="88">
        <f>VLOOKUP(P3918,NEW_TRAIN_TEST!$A$1:$M$980,11,0)</f>
        <v>5909</v>
      </c>
      <c r="T3918" s="6">
        <f t="shared" si="122"/>
        <v>0</v>
      </c>
      <c r="U3918" s="6">
        <f t="shared" si="123"/>
        <v>0</v>
      </c>
    </row>
    <row r="3919" spans="1:21" x14ac:dyDescent="0.2">
      <c r="A3919" s="88">
        <v>3917</v>
      </c>
      <c r="B3919" s="88">
        <v>3</v>
      </c>
      <c r="C3919" s="88" t="s">
        <v>2121</v>
      </c>
      <c r="D3919" s="89" t="s">
        <v>1431</v>
      </c>
      <c r="E3919" s="89">
        <v>3</v>
      </c>
      <c r="F3919" s="89">
        <v>0</v>
      </c>
      <c r="G3919" s="89">
        <v>0</v>
      </c>
      <c r="H3919" s="89">
        <v>0</v>
      </c>
      <c r="I3919" s="89">
        <v>0</v>
      </c>
      <c r="J3919" s="89">
        <v>0</v>
      </c>
      <c r="K3919" s="89">
        <v>0</v>
      </c>
      <c r="L3919" s="89">
        <v>0</v>
      </c>
      <c r="M3919" s="89">
        <v>0</v>
      </c>
      <c r="N3919" s="89">
        <v>0</v>
      </c>
      <c r="O3919" s="89">
        <v>0</v>
      </c>
      <c r="P3919" s="89">
        <v>509</v>
      </c>
      <c r="Q3919" s="89">
        <v>5415.5</v>
      </c>
      <c r="R3919" s="88">
        <f>VLOOKUP(P3919,NEW_TRAIN_TEST!$A$1:$M$980,13,0)</f>
        <v>5121</v>
      </c>
      <c r="S3919" s="88">
        <f>VLOOKUP(P3919,NEW_TRAIN_TEST!$A$1:$M$980,11,0)</f>
        <v>5909</v>
      </c>
      <c r="T3919" s="6">
        <f t="shared" si="122"/>
        <v>0</v>
      </c>
      <c r="U3919" s="6">
        <f t="shared" si="123"/>
        <v>0</v>
      </c>
    </row>
    <row r="3920" spans="1:21" x14ac:dyDescent="0.2">
      <c r="A3920" s="88">
        <v>3918</v>
      </c>
      <c r="B3920" s="88">
        <v>3</v>
      </c>
      <c r="C3920" s="88" t="s">
        <v>2121</v>
      </c>
      <c r="D3920" s="89" t="s">
        <v>1431</v>
      </c>
      <c r="E3920" s="89">
        <v>3</v>
      </c>
      <c r="F3920" s="89">
        <v>4</v>
      </c>
      <c r="G3920" s="89">
        <v>0</v>
      </c>
      <c r="H3920" s="89">
        <v>2</v>
      </c>
      <c r="I3920" s="89">
        <v>2</v>
      </c>
      <c r="J3920" s="89">
        <v>0</v>
      </c>
      <c r="K3920" s="89">
        <v>0</v>
      </c>
      <c r="L3920" s="89">
        <v>0</v>
      </c>
      <c r="M3920" s="89">
        <v>16</v>
      </c>
      <c r="N3920" s="89">
        <v>0</v>
      </c>
      <c r="O3920" s="89">
        <v>2</v>
      </c>
      <c r="P3920" s="89">
        <v>199</v>
      </c>
      <c r="Q3920" s="89">
        <v>3892</v>
      </c>
      <c r="R3920" s="88">
        <f>VLOOKUP(P3920,NEW_TRAIN_TEST!$A$1:$M$980,13,0)</f>
        <v>3890.5</v>
      </c>
      <c r="S3920" s="88">
        <f>VLOOKUP(P3920,NEW_TRAIN_TEST!$A$1:$M$980,11,0)</f>
        <v>4524</v>
      </c>
      <c r="T3920" s="6">
        <f t="shared" si="122"/>
        <v>0</v>
      </c>
      <c r="U3920" s="6">
        <f t="shared" si="123"/>
        <v>1</v>
      </c>
    </row>
    <row r="3921" spans="1:21" x14ac:dyDescent="0.2">
      <c r="A3921" s="88">
        <v>3919</v>
      </c>
      <c r="B3921" s="88">
        <v>3</v>
      </c>
      <c r="C3921" s="88" t="s">
        <v>2121</v>
      </c>
      <c r="D3921" s="89" t="s">
        <v>1431</v>
      </c>
      <c r="E3921" s="89">
        <v>4</v>
      </c>
      <c r="F3921" s="89">
        <v>0</v>
      </c>
      <c r="G3921" s="89">
        <v>0</v>
      </c>
      <c r="H3921" s="89">
        <v>0</v>
      </c>
      <c r="I3921" s="89">
        <v>0</v>
      </c>
      <c r="J3921" s="89">
        <v>0</v>
      </c>
      <c r="K3921" s="89">
        <v>0</v>
      </c>
      <c r="L3921" s="89">
        <v>0</v>
      </c>
      <c r="M3921" s="89">
        <v>0</v>
      </c>
      <c r="N3921" s="89">
        <v>0</v>
      </c>
      <c r="O3921" s="89">
        <v>0</v>
      </c>
      <c r="P3921" s="89">
        <v>777</v>
      </c>
      <c r="Q3921" s="89">
        <v>6158</v>
      </c>
      <c r="R3921" s="88">
        <f>VLOOKUP(P3921,NEW_TRAIN_TEST!$A$1:$M$980,13,0)</f>
        <v>5891</v>
      </c>
      <c r="S3921" s="88">
        <f>VLOOKUP(P3921,NEW_TRAIN_TEST!$A$1:$M$980,11,0)</f>
        <v>6188</v>
      </c>
      <c r="T3921" s="6">
        <f t="shared" si="122"/>
        <v>0</v>
      </c>
      <c r="U3921" s="6">
        <f t="shared" si="123"/>
        <v>0</v>
      </c>
    </row>
    <row r="3922" spans="1:21" x14ac:dyDescent="0.2">
      <c r="A3922" s="88">
        <v>3920</v>
      </c>
      <c r="B3922" s="88">
        <v>3</v>
      </c>
      <c r="C3922" s="88" t="s">
        <v>2121</v>
      </c>
      <c r="D3922" s="89" t="s">
        <v>1431</v>
      </c>
      <c r="E3922" s="89">
        <v>6</v>
      </c>
      <c r="F3922" s="89">
        <v>6</v>
      </c>
      <c r="G3922" s="89">
        <v>0</v>
      </c>
      <c r="H3922" s="89">
        <v>2</v>
      </c>
      <c r="I3922" s="89">
        <v>2</v>
      </c>
      <c r="J3922" s="89">
        <v>2</v>
      </c>
      <c r="K3922" s="89">
        <v>0</v>
      </c>
      <c r="L3922" s="89">
        <v>0</v>
      </c>
      <c r="M3922" s="89">
        <v>0</v>
      </c>
      <c r="N3922" s="89">
        <v>0</v>
      </c>
      <c r="O3922" s="89">
        <v>2</v>
      </c>
      <c r="P3922" s="89">
        <v>200</v>
      </c>
      <c r="Q3922" s="89">
        <v>6329</v>
      </c>
      <c r="R3922" s="88">
        <f>VLOOKUP(P3922,NEW_TRAIN_TEST!$A$1:$M$980,13,0)</f>
        <v>5771.5</v>
      </c>
      <c r="S3922" s="88">
        <f>VLOOKUP(P3922,NEW_TRAIN_TEST!$A$1:$M$980,11,0)</f>
        <v>7345</v>
      </c>
      <c r="T3922" s="6">
        <f t="shared" si="122"/>
        <v>0</v>
      </c>
      <c r="U3922" s="6">
        <f t="shared" si="123"/>
        <v>0</v>
      </c>
    </row>
    <row r="3923" spans="1:21" x14ac:dyDescent="0.2">
      <c r="A3923" s="88">
        <v>3921</v>
      </c>
      <c r="B3923" s="88">
        <v>3</v>
      </c>
      <c r="C3923" s="88" t="s">
        <v>2121</v>
      </c>
      <c r="D3923" s="89" t="s">
        <v>1431</v>
      </c>
      <c r="E3923" s="89">
        <v>5</v>
      </c>
      <c r="F3923" s="89">
        <v>0</v>
      </c>
      <c r="G3923" s="89">
        <v>0</v>
      </c>
      <c r="H3923" s="89">
        <v>0</v>
      </c>
      <c r="I3923" s="89">
        <v>0</v>
      </c>
      <c r="J3923" s="89">
        <v>0</v>
      </c>
      <c r="K3923" s="89">
        <v>0</v>
      </c>
      <c r="L3923" s="89">
        <v>1</v>
      </c>
      <c r="M3923" s="89">
        <v>0</v>
      </c>
      <c r="N3923" s="89">
        <v>0</v>
      </c>
      <c r="O3923" s="89">
        <v>0</v>
      </c>
      <c r="P3923" s="89">
        <v>779</v>
      </c>
      <c r="Q3923" s="89">
        <v>5855</v>
      </c>
      <c r="R3923" s="88">
        <f>VLOOKUP(P3923,NEW_TRAIN_TEST!$A$1:$M$980,13,0)</f>
        <v>3645</v>
      </c>
      <c r="S3923" s="88">
        <f>VLOOKUP(P3923,NEW_TRAIN_TEST!$A$1:$M$980,11,0)</f>
        <v>5893</v>
      </c>
      <c r="T3923" s="6">
        <f t="shared" si="122"/>
        <v>1</v>
      </c>
      <c r="U3923" s="6">
        <f t="shared" si="123"/>
        <v>0</v>
      </c>
    </row>
    <row r="3924" spans="1:21" x14ac:dyDescent="0.2">
      <c r="A3924" s="88">
        <v>3922</v>
      </c>
      <c r="B3924" s="88">
        <v>3</v>
      </c>
      <c r="C3924" s="88" t="s">
        <v>2121</v>
      </c>
      <c r="D3924" s="89" t="s">
        <v>1431</v>
      </c>
      <c r="E3924" s="89">
        <v>5</v>
      </c>
      <c r="F3924" s="89">
        <v>0</v>
      </c>
      <c r="G3924" s="89">
        <v>0</v>
      </c>
      <c r="H3924" s="89">
        <v>0</v>
      </c>
      <c r="I3924" s="89">
        <v>0</v>
      </c>
      <c r="J3924" s="89">
        <v>0</v>
      </c>
      <c r="K3924" s="89">
        <v>0</v>
      </c>
      <c r="L3924" s="89">
        <v>1</v>
      </c>
      <c r="M3924" s="89">
        <v>0</v>
      </c>
      <c r="N3924" s="89">
        <v>0</v>
      </c>
      <c r="O3924" s="89">
        <v>0</v>
      </c>
      <c r="P3924" s="89">
        <v>795</v>
      </c>
      <c r="Q3924" s="89">
        <v>6223</v>
      </c>
      <c r="R3924" s="88">
        <f>VLOOKUP(P3924,NEW_TRAIN_TEST!$A$1:$M$980,13,0)</f>
        <v>4490</v>
      </c>
      <c r="S3924" s="88">
        <f>VLOOKUP(P3924,NEW_TRAIN_TEST!$A$1:$M$980,11,0)</f>
        <v>6248</v>
      </c>
      <c r="T3924" s="6">
        <f t="shared" si="122"/>
        <v>1</v>
      </c>
      <c r="U3924" s="6">
        <f t="shared" si="123"/>
        <v>0</v>
      </c>
    </row>
    <row r="3925" spans="1:21" x14ac:dyDescent="0.2">
      <c r="A3925" s="88">
        <v>3923</v>
      </c>
      <c r="B3925" s="88">
        <v>3</v>
      </c>
      <c r="C3925" s="88" t="s">
        <v>2121</v>
      </c>
      <c r="D3925" s="89" t="s">
        <v>1431</v>
      </c>
      <c r="E3925" s="89">
        <v>2</v>
      </c>
      <c r="F3925" s="89">
        <v>0</v>
      </c>
      <c r="G3925" s="89">
        <v>0</v>
      </c>
      <c r="H3925" s="89">
        <v>0</v>
      </c>
      <c r="I3925" s="89">
        <v>0</v>
      </c>
      <c r="J3925" s="89">
        <v>0</v>
      </c>
      <c r="K3925" s="89">
        <v>0</v>
      </c>
      <c r="L3925" s="89">
        <v>0</v>
      </c>
      <c r="M3925" s="89">
        <v>0</v>
      </c>
      <c r="N3925" s="89">
        <v>0</v>
      </c>
      <c r="O3925" s="89">
        <v>0</v>
      </c>
      <c r="P3925" s="89">
        <v>796</v>
      </c>
      <c r="Q3925" s="89">
        <v>5212</v>
      </c>
      <c r="R3925" s="88">
        <f>VLOOKUP(P3925,NEW_TRAIN_TEST!$A$1:$M$980,13,0)</f>
        <v>4131</v>
      </c>
      <c r="S3925" s="88">
        <f>VLOOKUP(P3925,NEW_TRAIN_TEST!$A$1:$M$980,11,0)</f>
        <v>5338</v>
      </c>
      <c r="T3925" s="6">
        <f t="shared" si="122"/>
        <v>0</v>
      </c>
      <c r="U3925" s="6">
        <f t="shared" si="123"/>
        <v>0</v>
      </c>
    </row>
    <row r="3926" spans="1:21" x14ac:dyDescent="0.2">
      <c r="A3926" s="88">
        <v>3924</v>
      </c>
      <c r="B3926" s="88">
        <v>3</v>
      </c>
      <c r="C3926" s="88" t="s">
        <v>2121</v>
      </c>
      <c r="D3926" s="89" t="s">
        <v>1431</v>
      </c>
      <c r="E3926" s="89">
        <v>15</v>
      </c>
      <c r="F3926" s="89">
        <v>0</v>
      </c>
      <c r="G3926" s="89">
        <v>0</v>
      </c>
      <c r="H3926" s="89">
        <v>0</v>
      </c>
      <c r="I3926" s="89">
        <v>0</v>
      </c>
      <c r="J3926" s="89">
        <v>0</v>
      </c>
      <c r="K3926" s="89">
        <v>0</v>
      </c>
      <c r="L3926" s="89">
        <v>0</v>
      </c>
      <c r="M3926" s="89">
        <v>0</v>
      </c>
      <c r="N3926" s="89">
        <v>0</v>
      </c>
      <c r="O3926" s="89">
        <v>0</v>
      </c>
      <c r="P3926" s="89">
        <v>797</v>
      </c>
      <c r="Q3926" s="89">
        <v>7606</v>
      </c>
      <c r="R3926" s="88">
        <f>VLOOKUP(P3926,NEW_TRAIN_TEST!$A$1:$M$980,13,0)</f>
        <v>6674</v>
      </c>
      <c r="S3926" s="88">
        <f>VLOOKUP(P3926,NEW_TRAIN_TEST!$A$1:$M$980,11,0)</f>
        <v>7789</v>
      </c>
      <c r="T3926" s="6">
        <f t="shared" si="122"/>
        <v>0</v>
      </c>
      <c r="U3926" s="6">
        <f t="shared" si="123"/>
        <v>0</v>
      </c>
    </row>
    <row r="3927" spans="1:21" x14ac:dyDescent="0.2">
      <c r="A3927" s="88">
        <v>3925</v>
      </c>
      <c r="B3927" s="88">
        <v>3</v>
      </c>
      <c r="C3927" s="88" t="s">
        <v>2121</v>
      </c>
      <c r="D3927" s="89" t="s">
        <v>1431</v>
      </c>
      <c r="E3927" s="89">
        <v>6</v>
      </c>
      <c r="F3927" s="89">
        <v>1</v>
      </c>
      <c r="G3927" s="89">
        <v>1</v>
      </c>
      <c r="H3927" s="89">
        <v>0</v>
      </c>
      <c r="I3927" s="89">
        <v>2</v>
      </c>
      <c r="J3927" s="89">
        <v>0</v>
      </c>
      <c r="K3927" s="89">
        <v>0</v>
      </c>
      <c r="L3927" s="89">
        <v>1</v>
      </c>
      <c r="M3927" s="89">
        <v>0</v>
      </c>
      <c r="N3927" s="89">
        <v>0</v>
      </c>
      <c r="O3927" s="89">
        <v>2</v>
      </c>
      <c r="P3927" s="89">
        <v>899</v>
      </c>
      <c r="Q3927" s="89">
        <v>5901.5</v>
      </c>
      <c r="R3927" s="88">
        <f>VLOOKUP(P3927,NEW_TRAIN_TEST!$A$1:$M$980,13,0)</f>
        <v>5606.5</v>
      </c>
      <c r="S3927" s="88">
        <f>VLOOKUP(P3927,NEW_TRAIN_TEST!$A$1:$M$980,11,0)</f>
        <v>6953</v>
      </c>
      <c r="T3927" s="6">
        <f t="shared" si="122"/>
        <v>1</v>
      </c>
      <c r="U3927" s="6">
        <f t="shared" si="123"/>
        <v>0</v>
      </c>
    </row>
    <row r="3928" spans="1:21" x14ac:dyDescent="0.2">
      <c r="A3928" s="88">
        <v>3926</v>
      </c>
      <c r="B3928" s="88">
        <v>3</v>
      </c>
      <c r="C3928" s="88" t="s">
        <v>2121</v>
      </c>
      <c r="D3928" s="89" t="s">
        <v>1431</v>
      </c>
      <c r="E3928" s="89">
        <v>2</v>
      </c>
      <c r="F3928" s="89">
        <v>0</v>
      </c>
      <c r="G3928" s="89">
        <v>0</v>
      </c>
      <c r="H3928" s="89">
        <v>0</v>
      </c>
      <c r="I3928" s="89">
        <v>0</v>
      </c>
      <c r="J3928" s="89">
        <v>0</v>
      </c>
      <c r="K3928" s="89">
        <v>0</v>
      </c>
      <c r="L3928" s="89">
        <v>0</v>
      </c>
      <c r="M3928" s="89">
        <v>0</v>
      </c>
      <c r="N3928" s="89">
        <v>0</v>
      </c>
      <c r="O3928" s="89">
        <v>0</v>
      </c>
      <c r="P3928" s="89">
        <v>799</v>
      </c>
      <c r="Q3928" s="89">
        <v>4767</v>
      </c>
      <c r="R3928" s="88">
        <f>VLOOKUP(P3928,NEW_TRAIN_TEST!$A$1:$M$980,13,0)</f>
        <v>3535</v>
      </c>
      <c r="S3928" s="88">
        <f>VLOOKUP(P3928,NEW_TRAIN_TEST!$A$1:$M$980,11,0)</f>
        <v>5189</v>
      </c>
      <c r="T3928" s="6">
        <f t="shared" si="122"/>
        <v>0</v>
      </c>
      <c r="U3928" s="6">
        <f t="shared" si="123"/>
        <v>0</v>
      </c>
    </row>
    <row r="3929" spans="1:21" x14ac:dyDescent="0.2">
      <c r="A3929" s="88">
        <v>3927</v>
      </c>
      <c r="B3929" s="88">
        <v>3</v>
      </c>
      <c r="C3929" s="88" t="s">
        <v>2121</v>
      </c>
      <c r="D3929" s="89" t="s">
        <v>1431</v>
      </c>
      <c r="E3929" s="89">
        <v>6</v>
      </c>
      <c r="F3929" s="89">
        <v>0</v>
      </c>
      <c r="G3929" s="89">
        <v>0</v>
      </c>
      <c r="H3929" s="89">
        <v>0</v>
      </c>
      <c r="I3929" s="89">
        <v>0</v>
      </c>
      <c r="J3929" s="89">
        <v>0</v>
      </c>
      <c r="K3929" s="89">
        <v>0</v>
      </c>
      <c r="L3929" s="89">
        <v>1</v>
      </c>
      <c r="M3929" s="89">
        <v>0</v>
      </c>
      <c r="N3929" s="89">
        <v>0</v>
      </c>
      <c r="O3929" s="89">
        <v>0</v>
      </c>
      <c r="P3929" s="89">
        <v>800</v>
      </c>
      <c r="Q3929" s="89">
        <v>6335</v>
      </c>
      <c r="R3929" s="88">
        <f>VLOOKUP(P3929,NEW_TRAIN_TEST!$A$1:$M$980,13,0)</f>
        <v>5506</v>
      </c>
      <c r="S3929" s="88">
        <f>VLOOKUP(P3929,NEW_TRAIN_TEST!$A$1:$M$980,11,0)</f>
        <v>6446</v>
      </c>
      <c r="T3929" s="6">
        <f t="shared" si="122"/>
        <v>1</v>
      </c>
      <c r="U3929" s="6">
        <f t="shared" si="123"/>
        <v>0</v>
      </c>
    </row>
    <row r="3930" spans="1:21" x14ac:dyDescent="0.2">
      <c r="A3930" s="88">
        <v>3928</v>
      </c>
      <c r="B3930" s="88">
        <v>3</v>
      </c>
      <c r="C3930" s="88" t="s">
        <v>2121</v>
      </c>
      <c r="D3930" s="89" t="s">
        <v>1431</v>
      </c>
      <c r="E3930" s="89">
        <v>2</v>
      </c>
      <c r="F3930" s="89">
        <v>0</v>
      </c>
      <c r="G3930" s="89">
        <v>0</v>
      </c>
      <c r="H3930" s="89">
        <v>0</v>
      </c>
      <c r="I3930" s="89">
        <v>0</v>
      </c>
      <c r="J3930" s="89">
        <v>0</v>
      </c>
      <c r="K3930" s="89">
        <v>0</v>
      </c>
      <c r="L3930" s="89">
        <v>0</v>
      </c>
      <c r="M3930" s="89">
        <v>0</v>
      </c>
      <c r="N3930" s="89">
        <v>0</v>
      </c>
      <c r="O3930" s="89">
        <v>0</v>
      </c>
      <c r="P3930" s="89">
        <v>801</v>
      </c>
      <c r="Q3930" s="89">
        <v>4611</v>
      </c>
      <c r="R3930" s="88">
        <f>VLOOKUP(P3930,NEW_TRAIN_TEST!$A$1:$M$980,13,0)</f>
        <v>3383</v>
      </c>
      <c r="S3930" s="88">
        <f>VLOOKUP(P3930,NEW_TRAIN_TEST!$A$1:$M$980,11,0)</f>
        <v>4974</v>
      </c>
      <c r="T3930" s="6">
        <f t="shared" si="122"/>
        <v>0</v>
      </c>
      <c r="U3930" s="6">
        <f t="shared" si="123"/>
        <v>0</v>
      </c>
    </row>
    <row r="3931" spans="1:21" x14ac:dyDescent="0.2">
      <c r="A3931" s="88">
        <v>3929</v>
      </c>
      <c r="B3931" s="88">
        <v>3</v>
      </c>
      <c r="C3931" s="88" t="s">
        <v>2121</v>
      </c>
      <c r="D3931" s="89" t="s">
        <v>1431</v>
      </c>
      <c r="E3931" s="89">
        <v>7</v>
      </c>
      <c r="F3931" s="89">
        <v>1</v>
      </c>
      <c r="G3931" s="89">
        <v>0</v>
      </c>
      <c r="H3931" s="89">
        <v>0</v>
      </c>
      <c r="I3931" s="89">
        <v>1</v>
      </c>
      <c r="J3931" s="89">
        <v>0</v>
      </c>
      <c r="K3931" s="89">
        <v>0</v>
      </c>
      <c r="L3931" s="89">
        <v>1</v>
      </c>
      <c r="M3931" s="89">
        <v>0</v>
      </c>
      <c r="N3931" s="89">
        <v>0</v>
      </c>
      <c r="O3931" s="89">
        <v>0</v>
      </c>
      <c r="P3931" s="89">
        <v>802</v>
      </c>
      <c r="Q3931" s="89">
        <v>5224</v>
      </c>
      <c r="R3931" s="88">
        <f>VLOOKUP(P3931,NEW_TRAIN_TEST!$A$1:$M$980,13,0)</f>
        <v>4477.5</v>
      </c>
      <c r="S3931" s="88">
        <f>VLOOKUP(P3931,NEW_TRAIN_TEST!$A$1:$M$980,11,0)</f>
        <v>5419</v>
      </c>
      <c r="T3931" s="6">
        <f t="shared" si="122"/>
        <v>1</v>
      </c>
      <c r="U3931" s="6">
        <f t="shared" si="123"/>
        <v>0</v>
      </c>
    </row>
    <row r="3932" spans="1:21" x14ac:dyDescent="0.2">
      <c r="A3932" s="88">
        <v>3930</v>
      </c>
      <c r="B3932" s="88">
        <v>3</v>
      </c>
      <c r="C3932" s="88" t="s">
        <v>2121</v>
      </c>
      <c r="D3932" s="89" t="s">
        <v>1431</v>
      </c>
      <c r="E3932" s="89">
        <v>7</v>
      </c>
      <c r="F3932" s="89">
        <v>2</v>
      </c>
      <c r="G3932" s="89">
        <v>0</v>
      </c>
      <c r="H3932" s="89">
        <v>2</v>
      </c>
      <c r="I3932" s="89">
        <v>2</v>
      </c>
      <c r="J3932" s="89">
        <v>0</v>
      </c>
      <c r="K3932" s="89">
        <v>0</v>
      </c>
      <c r="L3932" s="89">
        <v>1</v>
      </c>
      <c r="M3932" s="89">
        <v>0</v>
      </c>
      <c r="N3932" s="89">
        <v>0</v>
      </c>
      <c r="O3932" s="89">
        <v>2</v>
      </c>
      <c r="P3932" s="89">
        <v>803</v>
      </c>
      <c r="Q3932" s="89">
        <v>6645.5</v>
      </c>
      <c r="R3932" s="88">
        <f>VLOOKUP(P3932,NEW_TRAIN_TEST!$A$1:$M$980,13,0)</f>
        <v>5232.5</v>
      </c>
      <c r="S3932" s="88">
        <f>VLOOKUP(P3932,NEW_TRAIN_TEST!$A$1:$M$980,11,0)</f>
        <v>7011</v>
      </c>
      <c r="T3932" s="6">
        <f t="shared" si="122"/>
        <v>1</v>
      </c>
      <c r="U3932" s="6">
        <f t="shared" si="123"/>
        <v>0</v>
      </c>
    </row>
    <row r="3933" spans="1:21" x14ac:dyDescent="0.2">
      <c r="A3933" s="88">
        <v>3931</v>
      </c>
      <c r="B3933" s="88">
        <v>3</v>
      </c>
      <c r="C3933" s="88" t="s">
        <v>2121</v>
      </c>
      <c r="D3933" s="89" t="s">
        <v>1431</v>
      </c>
      <c r="E3933" s="89">
        <v>10</v>
      </c>
      <c r="F3933" s="89">
        <v>2</v>
      </c>
      <c r="G3933" s="89">
        <v>0</v>
      </c>
      <c r="H3933" s="89">
        <v>0</v>
      </c>
      <c r="I3933" s="89">
        <v>2</v>
      </c>
      <c r="J3933" s="89">
        <v>2</v>
      </c>
      <c r="K3933" s="89">
        <v>0</v>
      </c>
      <c r="L3933" s="89">
        <v>0</v>
      </c>
      <c r="M3933" s="89">
        <v>0</v>
      </c>
      <c r="N3933" s="89">
        <v>0</v>
      </c>
      <c r="O3933" s="89">
        <v>2</v>
      </c>
      <c r="P3933" s="89">
        <v>804</v>
      </c>
      <c r="Q3933" s="89">
        <v>7098</v>
      </c>
      <c r="R3933" s="88">
        <f>VLOOKUP(P3933,NEW_TRAIN_TEST!$A$1:$M$980,13,0)</f>
        <v>5791.5</v>
      </c>
      <c r="S3933" s="88">
        <f>VLOOKUP(P3933,NEW_TRAIN_TEST!$A$1:$M$980,11,0)</f>
        <v>7161</v>
      </c>
      <c r="T3933" s="6">
        <f t="shared" si="122"/>
        <v>0</v>
      </c>
      <c r="U3933" s="6">
        <f t="shared" si="123"/>
        <v>0</v>
      </c>
    </row>
    <row r="3934" spans="1:21" x14ac:dyDescent="0.2">
      <c r="A3934" s="88">
        <v>3932</v>
      </c>
      <c r="B3934" s="88">
        <v>3</v>
      </c>
      <c r="C3934" s="88" t="s">
        <v>2121</v>
      </c>
      <c r="D3934" s="89" t="s">
        <v>1431</v>
      </c>
      <c r="E3934" s="89">
        <v>4</v>
      </c>
      <c r="F3934" s="89">
        <v>0</v>
      </c>
      <c r="G3934" s="89">
        <v>0</v>
      </c>
      <c r="H3934" s="89">
        <v>0</v>
      </c>
      <c r="I3934" s="89">
        <v>0</v>
      </c>
      <c r="J3934" s="89">
        <v>0</v>
      </c>
      <c r="K3934" s="89">
        <v>0</v>
      </c>
      <c r="L3934" s="89">
        <v>0</v>
      </c>
      <c r="M3934" s="89">
        <v>0</v>
      </c>
      <c r="N3934" s="89">
        <v>0</v>
      </c>
      <c r="O3934" s="89">
        <v>0</v>
      </c>
      <c r="P3934" s="89">
        <v>805</v>
      </c>
      <c r="Q3934" s="89">
        <v>5504</v>
      </c>
      <c r="R3934" s="88">
        <f>VLOOKUP(P3934,NEW_TRAIN_TEST!$A$1:$M$980,13,0)</f>
        <v>4359</v>
      </c>
      <c r="S3934" s="88">
        <f>VLOOKUP(P3934,NEW_TRAIN_TEST!$A$1:$M$980,11,0)</f>
        <v>5513</v>
      </c>
      <c r="T3934" s="6">
        <f t="shared" si="122"/>
        <v>0</v>
      </c>
      <c r="U3934" s="6">
        <f t="shared" si="123"/>
        <v>0</v>
      </c>
    </row>
    <row r="3935" spans="1:21" x14ac:dyDescent="0.2">
      <c r="A3935" s="88">
        <v>3933</v>
      </c>
      <c r="B3935" s="88">
        <v>3</v>
      </c>
      <c r="C3935" s="88" t="s">
        <v>2121</v>
      </c>
      <c r="D3935" s="89" t="s">
        <v>1431</v>
      </c>
      <c r="E3935" s="89">
        <v>13</v>
      </c>
      <c r="F3935" s="89">
        <v>2</v>
      </c>
      <c r="G3935" s="89">
        <v>0</v>
      </c>
      <c r="H3935" s="89">
        <v>2</v>
      </c>
      <c r="I3935" s="89">
        <v>2</v>
      </c>
      <c r="J3935" s="89">
        <v>0</v>
      </c>
      <c r="K3935" s="89">
        <v>0</v>
      </c>
      <c r="L3935" s="89">
        <v>0</v>
      </c>
      <c r="M3935" s="89">
        <v>0</v>
      </c>
      <c r="N3935" s="89">
        <v>0</v>
      </c>
      <c r="O3935" s="89">
        <v>2</v>
      </c>
      <c r="P3935" s="89">
        <v>806</v>
      </c>
      <c r="Q3935" s="89">
        <v>7407</v>
      </c>
      <c r="R3935" s="88">
        <f>VLOOKUP(P3935,NEW_TRAIN_TEST!$A$1:$M$980,13,0)</f>
        <v>6016</v>
      </c>
      <c r="S3935" s="88">
        <f>VLOOKUP(P3935,NEW_TRAIN_TEST!$A$1:$M$980,11,0)</f>
        <v>7420</v>
      </c>
      <c r="T3935" s="6">
        <f t="shared" si="122"/>
        <v>0</v>
      </c>
      <c r="U3935" s="6">
        <f t="shared" si="123"/>
        <v>0</v>
      </c>
    </row>
    <row r="3936" spans="1:21" x14ac:dyDescent="0.2">
      <c r="A3936" s="88">
        <v>3934</v>
      </c>
      <c r="B3936" s="88">
        <v>3</v>
      </c>
      <c r="C3936" s="88" t="s">
        <v>2121</v>
      </c>
      <c r="D3936" s="89" t="s">
        <v>1431</v>
      </c>
      <c r="E3936" s="89">
        <v>6</v>
      </c>
      <c r="F3936" s="89">
        <v>4</v>
      </c>
      <c r="G3936" s="89">
        <v>0</v>
      </c>
      <c r="H3936" s="89">
        <v>0</v>
      </c>
      <c r="I3936" s="89">
        <v>2</v>
      </c>
      <c r="J3936" s="89">
        <v>2</v>
      </c>
      <c r="K3936" s="89">
        <v>0</v>
      </c>
      <c r="L3936" s="89">
        <v>1</v>
      </c>
      <c r="M3936" s="89">
        <v>0</v>
      </c>
      <c r="N3936" s="89">
        <v>0</v>
      </c>
      <c r="O3936" s="89">
        <v>2</v>
      </c>
      <c r="P3936" s="89">
        <v>203</v>
      </c>
      <c r="Q3936" s="89">
        <v>4675.5</v>
      </c>
      <c r="R3936" s="88">
        <f>VLOOKUP(P3936,NEW_TRAIN_TEST!$A$1:$M$980,13,0)</f>
        <v>4499.5</v>
      </c>
      <c r="S3936" s="88">
        <f>VLOOKUP(P3936,NEW_TRAIN_TEST!$A$1:$M$980,11,0)</f>
        <v>5456</v>
      </c>
      <c r="T3936" s="6">
        <f t="shared" si="122"/>
        <v>1</v>
      </c>
      <c r="U3936" s="6">
        <f t="shared" si="123"/>
        <v>0</v>
      </c>
    </row>
    <row r="3937" spans="1:21" x14ac:dyDescent="0.2">
      <c r="A3937" s="88">
        <v>3935</v>
      </c>
      <c r="B3937" s="88">
        <v>3</v>
      </c>
      <c r="C3937" s="88" t="s">
        <v>2121</v>
      </c>
      <c r="D3937" s="89" t="s">
        <v>1431</v>
      </c>
      <c r="E3937" s="89">
        <v>2</v>
      </c>
      <c r="F3937" s="89">
        <v>0</v>
      </c>
      <c r="G3937" s="89">
        <v>0</v>
      </c>
      <c r="H3937" s="89">
        <v>0</v>
      </c>
      <c r="I3937" s="89">
        <v>0</v>
      </c>
      <c r="J3937" s="89">
        <v>0</v>
      </c>
      <c r="K3937" s="89">
        <v>0</v>
      </c>
      <c r="L3937" s="89">
        <v>0</v>
      </c>
      <c r="M3937" s="89">
        <v>0</v>
      </c>
      <c r="N3937" s="89">
        <v>0</v>
      </c>
      <c r="O3937" s="89">
        <v>0</v>
      </c>
      <c r="P3937" s="89">
        <v>955</v>
      </c>
      <c r="Q3937" s="89">
        <v>4995</v>
      </c>
      <c r="R3937" s="88">
        <f>VLOOKUP(P3937,NEW_TRAIN_TEST!$A$1:$M$980,13,0)</f>
        <v>4330</v>
      </c>
      <c r="S3937" s="88">
        <f>VLOOKUP(P3937,NEW_TRAIN_TEST!$A$1:$M$980,11,0)</f>
        <v>4995</v>
      </c>
      <c r="T3937" s="6">
        <f t="shared" si="122"/>
        <v>0</v>
      </c>
      <c r="U3937" s="6">
        <f t="shared" si="123"/>
        <v>0</v>
      </c>
    </row>
    <row r="3938" spans="1:21" x14ac:dyDescent="0.2">
      <c r="A3938" s="88">
        <v>3936</v>
      </c>
      <c r="B3938" s="88">
        <v>3</v>
      </c>
      <c r="C3938" s="88" t="s">
        <v>2121</v>
      </c>
      <c r="D3938" s="89" t="s">
        <v>1431</v>
      </c>
      <c r="E3938" s="89">
        <v>13</v>
      </c>
      <c r="F3938" s="89">
        <v>0</v>
      </c>
      <c r="G3938" s="89">
        <v>0</v>
      </c>
      <c r="H3938" s="89">
        <v>0</v>
      </c>
      <c r="I3938" s="89">
        <v>0</v>
      </c>
      <c r="J3938" s="89">
        <v>0</v>
      </c>
      <c r="K3938" s="89">
        <v>0</v>
      </c>
      <c r="L3938" s="89">
        <v>0</v>
      </c>
      <c r="M3938" s="89">
        <v>0</v>
      </c>
      <c r="N3938" s="89">
        <v>0</v>
      </c>
      <c r="O3938" s="89">
        <v>0</v>
      </c>
      <c r="P3938" s="89">
        <v>809</v>
      </c>
      <c r="Q3938" s="89">
        <v>5602</v>
      </c>
      <c r="R3938" s="88">
        <f>VLOOKUP(P3938,NEW_TRAIN_TEST!$A$1:$M$980,13,0)</f>
        <v>5377</v>
      </c>
      <c r="S3938" s="88">
        <f>VLOOKUP(P3938,NEW_TRAIN_TEST!$A$1:$M$980,11,0)</f>
        <v>5602</v>
      </c>
      <c r="T3938" s="6">
        <f t="shared" si="122"/>
        <v>0</v>
      </c>
      <c r="U3938" s="6">
        <f t="shared" si="123"/>
        <v>0</v>
      </c>
    </row>
    <row r="3939" spans="1:21" x14ac:dyDescent="0.2">
      <c r="A3939" s="88">
        <v>3937</v>
      </c>
      <c r="B3939" s="88">
        <v>3</v>
      </c>
      <c r="C3939" s="88" t="s">
        <v>2121</v>
      </c>
      <c r="D3939" s="89" t="s">
        <v>1431</v>
      </c>
      <c r="E3939" s="89">
        <v>9</v>
      </c>
      <c r="F3939" s="89">
        <v>0</v>
      </c>
      <c r="G3939" s="89">
        <v>0</v>
      </c>
      <c r="H3939" s="89">
        <v>0</v>
      </c>
      <c r="I3939" s="89">
        <v>0</v>
      </c>
      <c r="J3939" s="89">
        <v>0</v>
      </c>
      <c r="K3939" s="89">
        <v>0</v>
      </c>
      <c r="L3939" s="89">
        <v>0</v>
      </c>
      <c r="M3939" s="89">
        <v>0</v>
      </c>
      <c r="N3939" s="89">
        <v>0</v>
      </c>
      <c r="O3939" s="89">
        <v>0</v>
      </c>
      <c r="P3939" s="89">
        <v>810</v>
      </c>
      <c r="Q3939" s="89">
        <v>5333</v>
      </c>
      <c r="R3939" s="88">
        <f>VLOOKUP(P3939,NEW_TRAIN_TEST!$A$1:$M$980,13,0)</f>
        <v>5056</v>
      </c>
      <c r="S3939" s="88">
        <f>VLOOKUP(P3939,NEW_TRAIN_TEST!$A$1:$M$980,11,0)</f>
        <v>5333</v>
      </c>
      <c r="T3939" s="6">
        <f t="shared" si="122"/>
        <v>0</v>
      </c>
      <c r="U3939" s="6">
        <f t="shared" si="123"/>
        <v>0</v>
      </c>
    </row>
    <row r="3940" spans="1:21" x14ac:dyDescent="0.2">
      <c r="A3940" s="88">
        <v>3938</v>
      </c>
      <c r="B3940" s="88">
        <v>3</v>
      </c>
      <c r="C3940" s="88" t="s">
        <v>2121</v>
      </c>
      <c r="D3940" s="89" t="s">
        <v>1431</v>
      </c>
      <c r="E3940" s="89">
        <v>14</v>
      </c>
      <c r="F3940" s="89">
        <v>4</v>
      </c>
      <c r="G3940" s="89">
        <v>0</v>
      </c>
      <c r="H3940" s="89">
        <v>2</v>
      </c>
      <c r="I3940" s="89">
        <v>2</v>
      </c>
      <c r="J3940" s="89">
        <v>2</v>
      </c>
      <c r="K3940" s="89">
        <v>0</v>
      </c>
      <c r="L3940" s="89">
        <v>0</v>
      </c>
      <c r="M3940" s="89">
        <v>0</v>
      </c>
      <c r="N3940" s="89">
        <v>0</v>
      </c>
      <c r="O3940" s="89">
        <v>2</v>
      </c>
      <c r="P3940" s="89">
        <v>811</v>
      </c>
      <c r="Q3940" s="89">
        <v>6178</v>
      </c>
      <c r="R3940" s="88">
        <f>VLOOKUP(P3940,NEW_TRAIN_TEST!$A$1:$M$980,13,0)</f>
        <v>5203.5</v>
      </c>
      <c r="S3940" s="88">
        <f>VLOOKUP(P3940,NEW_TRAIN_TEST!$A$1:$M$980,11,0)</f>
        <v>6319</v>
      </c>
      <c r="T3940" s="6">
        <f t="shared" si="122"/>
        <v>0</v>
      </c>
      <c r="U3940" s="6">
        <f t="shared" si="123"/>
        <v>0</v>
      </c>
    </row>
    <row r="3941" spans="1:21" x14ac:dyDescent="0.2">
      <c r="A3941" s="88">
        <v>3939</v>
      </c>
      <c r="B3941" s="88">
        <v>3</v>
      </c>
      <c r="C3941" s="88" t="s">
        <v>2121</v>
      </c>
      <c r="D3941" s="89" t="s">
        <v>1431</v>
      </c>
      <c r="E3941" s="89">
        <v>0</v>
      </c>
      <c r="F3941" s="89">
        <v>1</v>
      </c>
      <c r="G3941" s="89">
        <v>0</v>
      </c>
      <c r="H3941" s="89">
        <v>0</v>
      </c>
      <c r="I3941" s="89">
        <v>2</v>
      </c>
      <c r="J3941" s="89">
        <v>0</v>
      </c>
      <c r="K3941" s="89">
        <v>0</v>
      </c>
      <c r="L3941" s="89">
        <v>0</v>
      </c>
      <c r="M3941" s="89">
        <v>0</v>
      </c>
      <c r="N3941" s="89">
        <v>0</v>
      </c>
      <c r="O3941" s="89">
        <v>2</v>
      </c>
      <c r="P3941" s="89">
        <v>363</v>
      </c>
      <c r="Q3941" s="89">
        <v>6152</v>
      </c>
      <c r="R3941" s="88">
        <f>VLOOKUP(P3941,NEW_TRAIN_TEST!$A$1:$M$980,13,0)</f>
        <v>6152</v>
      </c>
      <c r="S3941" s="88">
        <f>VLOOKUP(P3941,NEW_TRAIN_TEST!$A$1:$M$980,11,0)</f>
        <v>7167</v>
      </c>
      <c r="T3941" s="6">
        <f t="shared" si="122"/>
        <v>0</v>
      </c>
      <c r="U3941" s="6">
        <f t="shared" si="123"/>
        <v>0</v>
      </c>
    </row>
    <row r="3942" spans="1:21" x14ac:dyDescent="0.2">
      <c r="A3942" s="88">
        <v>3940</v>
      </c>
      <c r="B3942" s="88">
        <v>3</v>
      </c>
      <c r="C3942" s="88" t="s">
        <v>2121</v>
      </c>
      <c r="D3942" s="89" t="s">
        <v>1431</v>
      </c>
      <c r="E3942" s="89">
        <v>0</v>
      </c>
      <c r="F3942" s="89">
        <v>0</v>
      </c>
      <c r="G3942" s="89">
        <v>0</v>
      </c>
      <c r="H3942" s="89">
        <v>0</v>
      </c>
      <c r="I3942" s="89">
        <v>0</v>
      </c>
      <c r="J3942" s="89">
        <v>0</v>
      </c>
      <c r="K3942" s="89">
        <v>0</v>
      </c>
      <c r="L3942" s="89">
        <v>0</v>
      </c>
      <c r="M3942" s="89">
        <v>0</v>
      </c>
      <c r="N3942" s="89">
        <v>1</v>
      </c>
      <c r="O3942" s="89">
        <v>0</v>
      </c>
      <c r="P3942" s="89">
        <v>363</v>
      </c>
      <c r="Q3942" s="89">
        <v>6161.5</v>
      </c>
      <c r="R3942" s="88">
        <f>VLOOKUP(P3942,NEW_TRAIN_TEST!$A$1:$M$980,13,0)</f>
        <v>6152</v>
      </c>
      <c r="S3942" s="88">
        <f>VLOOKUP(P3942,NEW_TRAIN_TEST!$A$1:$M$980,11,0)</f>
        <v>7167</v>
      </c>
      <c r="T3942" s="6">
        <f t="shared" si="122"/>
        <v>0</v>
      </c>
      <c r="U3942" s="6">
        <f t="shared" si="123"/>
        <v>0</v>
      </c>
    </row>
    <row r="3943" spans="1:21" x14ac:dyDescent="0.2">
      <c r="A3943" s="88">
        <v>3941</v>
      </c>
      <c r="B3943" s="88">
        <v>3</v>
      </c>
      <c r="C3943" s="88" t="s">
        <v>2121</v>
      </c>
      <c r="D3943" s="89" t="s">
        <v>1431</v>
      </c>
      <c r="E3943" s="89">
        <v>0</v>
      </c>
      <c r="F3943" s="89">
        <v>0</v>
      </c>
      <c r="G3943" s="89">
        <v>0</v>
      </c>
      <c r="H3943" s="89">
        <v>0</v>
      </c>
      <c r="I3943" s="89">
        <v>0</v>
      </c>
      <c r="J3943" s="89">
        <v>0</v>
      </c>
      <c r="K3943" s="89">
        <v>0</v>
      </c>
      <c r="L3943" s="89">
        <v>0</v>
      </c>
      <c r="M3943" s="89">
        <v>0</v>
      </c>
      <c r="N3943" s="89">
        <v>1</v>
      </c>
      <c r="O3943" s="89">
        <v>0</v>
      </c>
      <c r="P3943" s="89">
        <v>959</v>
      </c>
      <c r="Q3943" s="89">
        <v>7049</v>
      </c>
      <c r="R3943" s="88">
        <f>VLOOKUP(P3943,NEW_TRAIN_TEST!$A$1:$M$980,13,0)</f>
        <v>7049</v>
      </c>
      <c r="S3943" s="88">
        <f>VLOOKUP(P3943,NEW_TRAIN_TEST!$A$1:$M$980,11,0)</f>
        <v>7049</v>
      </c>
      <c r="T3943" s="6">
        <f t="shared" si="122"/>
        <v>0</v>
      </c>
      <c r="U3943" s="6">
        <f t="shared" si="123"/>
        <v>0</v>
      </c>
    </row>
    <row r="3944" spans="1:21" x14ac:dyDescent="0.2">
      <c r="A3944" s="88">
        <v>3942</v>
      </c>
      <c r="B3944" s="88">
        <v>3</v>
      </c>
      <c r="C3944" s="88" t="s">
        <v>2121</v>
      </c>
      <c r="D3944" s="89" t="s">
        <v>1431</v>
      </c>
      <c r="E3944" s="89">
        <v>16</v>
      </c>
      <c r="F3944" s="89">
        <v>4</v>
      </c>
      <c r="G3944" s="89">
        <v>0</v>
      </c>
      <c r="H3944" s="89">
        <v>2</v>
      </c>
      <c r="I3944" s="89">
        <v>2</v>
      </c>
      <c r="J3944" s="89">
        <v>2</v>
      </c>
      <c r="K3944" s="89">
        <v>0</v>
      </c>
      <c r="L3944" s="89">
        <v>0</v>
      </c>
      <c r="M3944" s="89">
        <v>27</v>
      </c>
      <c r="N3944" s="89">
        <v>0</v>
      </c>
      <c r="O3944" s="89">
        <v>2</v>
      </c>
      <c r="P3944" s="89">
        <v>814</v>
      </c>
      <c r="Q3944" s="89">
        <v>7325</v>
      </c>
      <c r="R3944" s="88">
        <f>VLOOKUP(P3944,NEW_TRAIN_TEST!$A$1:$M$980,13,0)</f>
        <v>6107.5</v>
      </c>
      <c r="S3944" s="88">
        <f>VLOOKUP(P3944,NEW_TRAIN_TEST!$A$1:$M$980,11,0)</f>
        <v>7664</v>
      </c>
      <c r="T3944" s="6">
        <f t="shared" si="122"/>
        <v>0</v>
      </c>
      <c r="U3944" s="6">
        <f t="shared" si="123"/>
        <v>1</v>
      </c>
    </row>
    <row r="3945" spans="1:21" x14ac:dyDescent="0.2">
      <c r="A3945" s="88">
        <v>3943</v>
      </c>
      <c r="B3945" s="88">
        <v>3</v>
      </c>
      <c r="C3945" s="88" t="s">
        <v>2121</v>
      </c>
      <c r="D3945" s="89" t="s">
        <v>1431</v>
      </c>
      <c r="E3945" s="89">
        <v>8</v>
      </c>
      <c r="F3945" s="89">
        <v>3</v>
      </c>
      <c r="G3945" s="89">
        <v>0</v>
      </c>
      <c r="H3945" s="89">
        <v>0</v>
      </c>
      <c r="I3945" s="89">
        <v>2</v>
      </c>
      <c r="J3945" s="89">
        <v>0</v>
      </c>
      <c r="K3945" s="89">
        <v>1</v>
      </c>
      <c r="L3945" s="89">
        <v>1</v>
      </c>
      <c r="M3945" s="89">
        <v>0</v>
      </c>
      <c r="N3945" s="89">
        <v>0</v>
      </c>
      <c r="O3945" s="89">
        <v>2</v>
      </c>
      <c r="P3945" s="89">
        <v>814</v>
      </c>
      <c r="Q3945" s="89">
        <v>7405.75</v>
      </c>
      <c r="R3945" s="88">
        <f>VLOOKUP(P3945,NEW_TRAIN_TEST!$A$1:$M$980,13,0)</f>
        <v>6107.5</v>
      </c>
      <c r="S3945" s="88">
        <f>VLOOKUP(P3945,NEW_TRAIN_TEST!$A$1:$M$980,11,0)</f>
        <v>7664</v>
      </c>
      <c r="T3945" s="6">
        <f t="shared" si="122"/>
        <v>1</v>
      </c>
      <c r="U3945" s="6">
        <f t="shared" si="123"/>
        <v>0</v>
      </c>
    </row>
    <row r="3946" spans="1:21" x14ac:dyDescent="0.2">
      <c r="A3946" s="88">
        <v>3944</v>
      </c>
      <c r="B3946" s="88">
        <v>3</v>
      </c>
      <c r="C3946" s="88" t="s">
        <v>2121</v>
      </c>
      <c r="D3946" s="89" t="s">
        <v>1431</v>
      </c>
      <c r="E3946" s="89">
        <v>4</v>
      </c>
      <c r="F3946" s="89">
        <v>5</v>
      </c>
      <c r="G3946" s="89">
        <v>0</v>
      </c>
      <c r="H3946" s="89">
        <v>2</v>
      </c>
      <c r="I3946" s="89">
        <v>1</v>
      </c>
      <c r="J3946" s="89">
        <v>0</v>
      </c>
      <c r="K3946" s="89">
        <v>0</v>
      </c>
      <c r="L3946" s="89">
        <v>1</v>
      </c>
      <c r="M3946" s="89">
        <v>27</v>
      </c>
      <c r="N3946" s="89">
        <v>0</v>
      </c>
      <c r="O3946" s="89">
        <v>0</v>
      </c>
      <c r="P3946" s="89">
        <v>814</v>
      </c>
      <c r="Q3946" s="89">
        <v>7494.25</v>
      </c>
      <c r="R3946" s="88">
        <f>VLOOKUP(P3946,NEW_TRAIN_TEST!$A$1:$M$980,13,0)</f>
        <v>6107.5</v>
      </c>
      <c r="S3946" s="88">
        <f>VLOOKUP(P3946,NEW_TRAIN_TEST!$A$1:$M$980,11,0)</f>
        <v>7664</v>
      </c>
      <c r="T3946" s="6">
        <f t="shared" si="122"/>
        <v>1</v>
      </c>
      <c r="U3946" s="6">
        <f t="shared" si="123"/>
        <v>1</v>
      </c>
    </row>
    <row r="3947" spans="1:21" x14ac:dyDescent="0.2">
      <c r="A3947" s="88">
        <v>3945</v>
      </c>
      <c r="B3947" s="88">
        <v>3</v>
      </c>
      <c r="C3947" s="88" t="s">
        <v>2121</v>
      </c>
      <c r="D3947" s="89" t="s">
        <v>1431</v>
      </c>
      <c r="E3947" s="89">
        <v>11</v>
      </c>
      <c r="F3947" s="89">
        <v>4</v>
      </c>
      <c r="G3947" s="89">
        <v>0</v>
      </c>
      <c r="H3947" s="89">
        <v>2</v>
      </c>
      <c r="I3947" s="89">
        <v>2</v>
      </c>
      <c r="J3947" s="89">
        <v>0</v>
      </c>
      <c r="K3947" s="89">
        <v>0</v>
      </c>
      <c r="L3947" s="89">
        <v>0</v>
      </c>
      <c r="M3947" s="89">
        <v>0</v>
      </c>
      <c r="N3947" s="89">
        <v>0</v>
      </c>
      <c r="O3947" s="89">
        <v>2</v>
      </c>
      <c r="P3947" s="89">
        <v>210</v>
      </c>
      <c r="Q3947" s="89">
        <v>5340.5</v>
      </c>
      <c r="R3947" s="88">
        <f>VLOOKUP(P3947,NEW_TRAIN_TEST!$A$1:$M$980,13,0)</f>
        <v>4889</v>
      </c>
      <c r="S3947" s="88">
        <f>VLOOKUP(P3947,NEW_TRAIN_TEST!$A$1:$M$980,11,0)</f>
        <v>6266</v>
      </c>
      <c r="T3947" s="6">
        <f t="shared" si="122"/>
        <v>0</v>
      </c>
      <c r="U3947" s="6">
        <f t="shared" si="123"/>
        <v>0</v>
      </c>
    </row>
    <row r="3948" spans="1:21" x14ac:dyDescent="0.2">
      <c r="A3948" s="88">
        <v>3946</v>
      </c>
      <c r="B3948" s="88">
        <v>3</v>
      </c>
      <c r="C3948" s="88" t="s">
        <v>2121</v>
      </c>
      <c r="D3948" s="89" t="s">
        <v>1431</v>
      </c>
      <c r="E3948" s="89">
        <v>0</v>
      </c>
      <c r="F3948" s="89">
        <v>4</v>
      </c>
      <c r="G3948" s="89">
        <v>0</v>
      </c>
      <c r="H3948" s="89">
        <v>2</v>
      </c>
      <c r="I3948" s="89">
        <v>2</v>
      </c>
      <c r="J3948" s="89">
        <v>0</v>
      </c>
      <c r="K3948" s="89">
        <v>0</v>
      </c>
      <c r="L3948" s="89">
        <v>0</v>
      </c>
      <c r="M3948" s="89">
        <v>0</v>
      </c>
      <c r="N3948" s="89">
        <v>0</v>
      </c>
      <c r="O3948" s="89">
        <v>2</v>
      </c>
      <c r="P3948" s="89">
        <v>355</v>
      </c>
      <c r="Q3948" s="89">
        <v>6697.5</v>
      </c>
      <c r="R3948" s="88">
        <f>VLOOKUP(P3948,NEW_TRAIN_TEST!$A$1:$M$980,13,0)</f>
        <v>6697.5</v>
      </c>
      <c r="S3948" s="88">
        <f>VLOOKUP(P3948,NEW_TRAIN_TEST!$A$1:$M$980,11,0)</f>
        <v>7918</v>
      </c>
      <c r="T3948" s="6">
        <f t="shared" si="122"/>
        <v>0</v>
      </c>
      <c r="U3948" s="6">
        <f t="shared" si="123"/>
        <v>0</v>
      </c>
    </row>
    <row r="3949" spans="1:21" x14ac:dyDescent="0.2">
      <c r="A3949" s="88">
        <v>3947</v>
      </c>
      <c r="B3949" s="88">
        <v>3</v>
      </c>
      <c r="C3949" s="88" t="s">
        <v>2121</v>
      </c>
      <c r="D3949" s="89" t="s">
        <v>1431</v>
      </c>
      <c r="E3949" s="89">
        <v>0</v>
      </c>
      <c r="F3949" s="89">
        <v>3</v>
      </c>
      <c r="G3949" s="89">
        <v>1</v>
      </c>
      <c r="H3949" s="89">
        <v>2</v>
      </c>
      <c r="I3949" s="89">
        <v>2</v>
      </c>
      <c r="J3949" s="89">
        <v>0</v>
      </c>
      <c r="K3949" s="89">
        <v>0</v>
      </c>
      <c r="L3949" s="89">
        <v>0</v>
      </c>
      <c r="M3949" s="89">
        <v>0</v>
      </c>
      <c r="N3949" s="89">
        <v>0</v>
      </c>
      <c r="O3949" s="89">
        <v>2</v>
      </c>
      <c r="P3949" s="89">
        <v>355</v>
      </c>
      <c r="Q3949" s="89">
        <v>6717</v>
      </c>
      <c r="R3949" s="88">
        <f>VLOOKUP(P3949,NEW_TRAIN_TEST!$A$1:$M$980,13,0)</f>
        <v>6697.5</v>
      </c>
      <c r="S3949" s="88">
        <f>VLOOKUP(P3949,NEW_TRAIN_TEST!$A$1:$M$980,11,0)</f>
        <v>7918</v>
      </c>
      <c r="T3949" s="6">
        <f t="shared" si="122"/>
        <v>0</v>
      </c>
      <c r="U3949" s="6">
        <f t="shared" si="123"/>
        <v>0</v>
      </c>
    </row>
    <row r="3950" spans="1:21" x14ac:dyDescent="0.2">
      <c r="A3950" s="88">
        <v>3948</v>
      </c>
      <c r="B3950" s="88">
        <v>3</v>
      </c>
      <c r="C3950" s="88" t="s">
        <v>2121</v>
      </c>
      <c r="D3950" s="89" t="s">
        <v>1431</v>
      </c>
      <c r="E3950" s="89">
        <v>0</v>
      </c>
      <c r="F3950" s="89">
        <v>3</v>
      </c>
      <c r="G3950" s="89">
        <v>1</v>
      </c>
      <c r="H3950" s="89">
        <v>2</v>
      </c>
      <c r="I3950" s="89">
        <v>2</v>
      </c>
      <c r="J3950" s="89">
        <v>0</v>
      </c>
      <c r="K3950" s="89">
        <v>0</v>
      </c>
      <c r="L3950" s="89">
        <v>0</v>
      </c>
      <c r="M3950" s="89">
        <v>0</v>
      </c>
      <c r="N3950" s="89">
        <v>0</v>
      </c>
      <c r="O3950" s="89">
        <v>2</v>
      </c>
      <c r="P3950" s="89">
        <v>355</v>
      </c>
      <c r="Q3950" s="89">
        <v>6725</v>
      </c>
      <c r="R3950" s="88">
        <f>VLOOKUP(P3950,NEW_TRAIN_TEST!$A$1:$M$980,13,0)</f>
        <v>6697.5</v>
      </c>
      <c r="S3950" s="88">
        <f>VLOOKUP(P3950,NEW_TRAIN_TEST!$A$1:$M$980,11,0)</f>
        <v>7918</v>
      </c>
      <c r="T3950" s="6">
        <f t="shared" si="122"/>
        <v>0</v>
      </c>
      <c r="U3950" s="6">
        <f t="shared" si="123"/>
        <v>0</v>
      </c>
    </row>
    <row r="3951" spans="1:21" x14ac:dyDescent="0.2">
      <c r="A3951" s="88">
        <v>3949</v>
      </c>
      <c r="B3951" s="88">
        <v>3</v>
      </c>
      <c r="C3951" s="88" t="s">
        <v>2121</v>
      </c>
      <c r="D3951" s="89" t="s">
        <v>1431</v>
      </c>
      <c r="E3951" s="89">
        <v>0</v>
      </c>
      <c r="F3951" s="89">
        <v>3</v>
      </c>
      <c r="G3951" s="89">
        <v>1</v>
      </c>
      <c r="H3951" s="89">
        <v>2</v>
      </c>
      <c r="I3951" s="89">
        <v>2</v>
      </c>
      <c r="J3951" s="89">
        <v>0</v>
      </c>
      <c r="K3951" s="89">
        <v>0</v>
      </c>
      <c r="L3951" s="89">
        <v>0</v>
      </c>
      <c r="M3951" s="89">
        <v>0</v>
      </c>
      <c r="N3951" s="89">
        <v>0</v>
      </c>
      <c r="O3951" s="89">
        <v>2</v>
      </c>
      <c r="P3951" s="89">
        <v>355</v>
      </c>
      <c r="Q3951" s="89">
        <v>6730.5</v>
      </c>
      <c r="R3951" s="88">
        <f>VLOOKUP(P3951,NEW_TRAIN_TEST!$A$1:$M$980,13,0)</f>
        <v>6697.5</v>
      </c>
      <c r="S3951" s="88">
        <f>VLOOKUP(P3951,NEW_TRAIN_TEST!$A$1:$M$980,11,0)</f>
        <v>7918</v>
      </c>
      <c r="T3951" s="6">
        <f t="shared" si="122"/>
        <v>0</v>
      </c>
      <c r="U3951" s="6">
        <f t="shared" si="123"/>
        <v>0</v>
      </c>
    </row>
    <row r="3952" spans="1:21" x14ac:dyDescent="0.2">
      <c r="A3952" s="88">
        <v>3950</v>
      </c>
      <c r="B3952" s="88">
        <v>3</v>
      </c>
      <c r="C3952" s="88" t="s">
        <v>2121</v>
      </c>
      <c r="D3952" s="89" t="s">
        <v>1431</v>
      </c>
      <c r="E3952" s="89">
        <v>0</v>
      </c>
      <c r="F3952" s="89">
        <v>3</v>
      </c>
      <c r="G3952" s="89">
        <v>1</v>
      </c>
      <c r="H3952" s="89">
        <v>2</v>
      </c>
      <c r="I3952" s="89">
        <v>2</v>
      </c>
      <c r="J3952" s="89">
        <v>0</v>
      </c>
      <c r="K3952" s="89">
        <v>0</v>
      </c>
      <c r="L3952" s="89">
        <v>1</v>
      </c>
      <c r="M3952" s="89">
        <v>24</v>
      </c>
      <c r="N3952" s="89">
        <v>0</v>
      </c>
      <c r="O3952" s="89">
        <v>2</v>
      </c>
      <c r="P3952" s="89">
        <v>355</v>
      </c>
      <c r="Q3952" s="89">
        <v>6732</v>
      </c>
      <c r="R3952" s="88">
        <f>VLOOKUP(P3952,NEW_TRAIN_TEST!$A$1:$M$980,13,0)</f>
        <v>6697.5</v>
      </c>
      <c r="S3952" s="88">
        <f>VLOOKUP(P3952,NEW_TRAIN_TEST!$A$1:$M$980,11,0)</f>
        <v>7918</v>
      </c>
      <c r="T3952" s="6">
        <f t="shared" si="122"/>
        <v>1</v>
      </c>
      <c r="U3952" s="6">
        <f t="shared" si="123"/>
        <v>1</v>
      </c>
    </row>
    <row r="3953" spans="1:21" x14ac:dyDescent="0.2">
      <c r="A3953" s="88">
        <v>3951</v>
      </c>
      <c r="B3953" s="88">
        <v>3</v>
      </c>
      <c r="C3953" s="88" t="s">
        <v>2121</v>
      </c>
      <c r="D3953" s="89" t="s">
        <v>1431</v>
      </c>
      <c r="E3953" s="89">
        <v>0</v>
      </c>
      <c r="F3953" s="89">
        <v>3</v>
      </c>
      <c r="G3953" s="89">
        <v>1</v>
      </c>
      <c r="H3953" s="89">
        <v>2</v>
      </c>
      <c r="I3953" s="89">
        <v>2</v>
      </c>
      <c r="J3953" s="89">
        <v>0</v>
      </c>
      <c r="K3953" s="89">
        <v>0</v>
      </c>
      <c r="L3953" s="89">
        <v>1</v>
      </c>
      <c r="M3953" s="89">
        <v>24</v>
      </c>
      <c r="N3953" s="89">
        <v>0</v>
      </c>
      <c r="O3953" s="89">
        <v>2</v>
      </c>
      <c r="P3953" s="89">
        <v>355</v>
      </c>
      <c r="Q3953" s="89">
        <v>6732</v>
      </c>
      <c r="R3953" s="88">
        <f>VLOOKUP(P3953,NEW_TRAIN_TEST!$A$1:$M$980,13,0)</f>
        <v>6697.5</v>
      </c>
      <c r="S3953" s="88">
        <f>VLOOKUP(P3953,NEW_TRAIN_TEST!$A$1:$M$980,11,0)</f>
        <v>7918</v>
      </c>
      <c r="T3953" s="6">
        <f t="shared" si="122"/>
        <v>1</v>
      </c>
      <c r="U3953" s="6">
        <f t="shared" si="123"/>
        <v>1</v>
      </c>
    </row>
    <row r="3954" spans="1:21" x14ac:dyDescent="0.2">
      <c r="A3954" s="88">
        <v>3952</v>
      </c>
      <c r="B3954" s="88">
        <v>3</v>
      </c>
      <c r="C3954" s="88" t="s">
        <v>2121</v>
      </c>
      <c r="D3954" s="89" t="s">
        <v>1431</v>
      </c>
      <c r="E3954" s="89">
        <v>0</v>
      </c>
      <c r="F3954" s="89">
        <v>3</v>
      </c>
      <c r="G3954" s="89">
        <v>0</v>
      </c>
      <c r="H3954" s="89">
        <v>2</v>
      </c>
      <c r="I3954" s="89">
        <v>2</v>
      </c>
      <c r="J3954" s="89">
        <v>0</v>
      </c>
      <c r="K3954" s="89">
        <v>0</v>
      </c>
      <c r="L3954" s="89">
        <v>1</v>
      </c>
      <c r="M3954" s="89">
        <v>0</v>
      </c>
      <c r="N3954" s="89">
        <v>0</v>
      </c>
      <c r="O3954" s="89">
        <v>2</v>
      </c>
      <c r="P3954" s="89">
        <v>355</v>
      </c>
      <c r="Q3954" s="89">
        <v>6732</v>
      </c>
      <c r="R3954" s="88">
        <f>VLOOKUP(P3954,NEW_TRAIN_TEST!$A$1:$M$980,13,0)</f>
        <v>6697.5</v>
      </c>
      <c r="S3954" s="88">
        <f>VLOOKUP(P3954,NEW_TRAIN_TEST!$A$1:$M$980,11,0)</f>
        <v>7918</v>
      </c>
      <c r="T3954" s="6">
        <f t="shared" si="122"/>
        <v>1</v>
      </c>
      <c r="U3954" s="6">
        <f t="shared" si="123"/>
        <v>0</v>
      </c>
    </row>
    <row r="3955" spans="1:21" x14ac:dyDescent="0.2">
      <c r="A3955" s="88">
        <v>3953</v>
      </c>
      <c r="B3955" s="88">
        <v>3</v>
      </c>
      <c r="C3955" s="88" t="s">
        <v>2121</v>
      </c>
      <c r="D3955" s="89" t="s">
        <v>1431</v>
      </c>
      <c r="E3955" s="89">
        <v>0</v>
      </c>
      <c r="F3955" s="89">
        <v>2</v>
      </c>
      <c r="G3955" s="89">
        <v>0</v>
      </c>
      <c r="H3955" s="89">
        <v>2</v>
      </c>
      <c r="I3955" s="89">
        <v>2</v>
      </c>
      <c r="J3955" s="89">
        <v>0</v>
      </c>
      <c r="K3955" s="89">
        <v>0</v>
      </c>
      <c r="L3955" s="89">
        <v>0</v>
      </c>
      <c r="M3955" s="89">
        <v>0</v>
      </c>
      <c r="N3955" s="89">
        <v>0</v>
      </c>
      <c r="O3955" s="89">
        <v>2</v>
      </c>
      <c r="P3955" s="89">
        <v>355</v>
      </c>
      <c r="Q3955" s="89">
        <v>6736</v>
      </c>
      <c r="R3955" s="88">
        <f>VLOOKUP(P3955,NEW_TRAIN_TEST!$A$1:$M$980,13,0)</f>
        <v>6697.5</v>
      </c>
      <c r="S3955" s="88">
        <f>VLOOKUP(P3955,NEW_TRAIN_TEST!$A$1:$M$980,11,0)</f>
        <v>7918</v>
      </c>
      <c r="T3955" s="6">
        <f t="shared" si="122"/>
        <v>0</v>
      </c>
      <c r="U3955" s="6">
        <f t="shared" si="123"/>
        <v>0</v>
      </c>
    </row>
    <row r="3956" spans="1:21" x14ac:dyDescent="0.2">
      <c r="A3956" s="88">
        <v>3954</v>
      </c>
      <c r="B3956" s="88">
        <v>3</v>
      </c>
      <c r="C3956" s="88" t="s">
        <v>2121</v>
      </c>
      <c r="D3956" s="89" t="s">
        <v>1431</v>
      </c>
      <c r="E3956" s="89">
        <v>9</v>
      </c>
      <c r="F3956" s="89">
        <v>0</v>
      </c>
      <c r="G3956" s="89">
        <v>0</v>
      </c>
      <c r="H3956" s="89">
        <v>0</v>
      </c>
      <c r="I3956" s="89">
        <v>0</v>
      </c>
      <c r="J3956" s="89">
        <v>0</v>
      </c>
      <c r="K3956" s="89">
        <v>0</v>
      </c>
      <c r="L3956" s="89">
        <v>0</v>
      </c>
      <c r="M3956" s="89">
        <v>0</v>
      </c>
      <c r="N3956" s="89">
        <v>0</v>
      </c>
      <c r="O3956" s="89">
        <v>0</v>
      </c>
      <c r="P3956" s="89">
        <v>355</v>
      </c>
      <c r="Q3956" s="89">
        <v>6759.58</v>
      </c>
      <c r="R3956" s="88">
        <f>VLOOKUP(P3956,NEW_TRAIN_TEST!$A$1:$M$980,13,0)</f>
        <v>6697.5</v>
      </c>
      <c r="S3956" s="88">
        <f>VLOOKUP(P3956,NEW_TRAIN_TEST!$A$1:$M$980,11,0)</f>
        <v>7918</v>
      </c>
      <c r="T3956" s="6">
        <f t="shared" si="122"/>
        <v>0</v>
      </c>
      <c r="U3956" s="6">
        <f t="shared" si="123"/>
        <v>0</v>
      </c>
    </row>
    <row r="3957" spans="1:21" x14ac:dyDescent="0.2">
      <c r="A3957" s="88">
        <v>3955</v>
      </c>
      <c r="B3957" s="88">
        <v>3</v>
      </c>
      <c r="C3957" s="88" t="s">
        <v>2121</v>
      </c>
      <c r="D3957" s="89" t="s">
        <v>1431</v>
      </c>
      <c r="E3957" s="89">
        <v>4</v>
      </c>
      <c r="F3957" s="89">
        <v>0</v>
      </c>
      <c r="G3957" s="89">
        <v>0</v>
      </c>
      <c r="H3957" s="89">
        <v>0</v>
      </c>
      <c r="I3957" s="89">
        <v>0</v>
      </c>
      <c r="J3957" s="89">
        <v>0</v>
      </c>
      <c r="K3957" s="89">
        <v>0</v>
      </c>
      <c r="L3957" s="89">
        <v>0</v>
      </c>
      <c r="M3957" s="89">
        <v>0</v>
      </c>
      <c r="N3957" s="89">
        <v>0</v>
      </c>
      <c r="O3957" s="89">
        <v>0</v>
      </c>
      <c r="P3957" s="89">
        <v>817</v>
      </c>
      <c r="Q3957" s="89">
        <v>7233</v>
      </c>
      <c r="R3957" s="88">
        <f>VLOOKUP(P3957,NEW_TRAIN_TEST!$A$1:$M$980,13,0)</f>
        <v>5299</v>
      </c>
      <c r="S3957" s="88">
        <f>VLOOKUP(P3957,NEW_TRAIN_TEST!$A$1:$M$980,11,0)</f>
        <v>7240</v>
      </c>
      <c r="T3957" s="6">
        <f t="shared" si="122"/>
        <v>0</v>
      </c>
      <c r="U3957" s="6">
        <f t="shared" si="123"/>
        <v>0</v>
      </c>
    </row>
    <row r="3958" spans="1:21" x14ac:dyDescent="0.2">
      <c r="A3958" s="88">
        <v>3956</v>
      </c>
      <c r="B3958" s="88">
        <v>3</v>
      </c>
      <c r="C3958" s="88" t="s">
        <v>2121</v>
      </c>
      <c r="D3958" s="89" t="s">
        <v>1431</v>
      </c>
      <c r="E3958" s="89">
        <v>0</v>
      </c>
      <c r="F3958" s="89">
        <v>1</v>
      </c>
      <c r="G3958" s="89">
        <v>0</v>
      </c>
      <c r="H3958" s="89">
        <v>0</v>
      </c>
      <c r="I3958" s="89">
        <v>2</v>
      </c>
      <c r="J3958" s="89">
        <v>0</v>
      </c>
      <c r="K3958" s="89">
        <v>0</v>
      </c>
      <c r="L3958" s="89">
        <v>0</v>
      </c>
      <c r="M3958" s="89">
        <v>0</v>
      </c>
      <c r="N3958" s="89">
        <v>0</v>
      </c>
      <c r="O3958" s="89">
        <v>2</v>
      </c>
      <c r="P3958" s="89">
        <v>576</v>
      </c>
      <c r="Q3958" s="89">
        <v>4143</v>
      </c>
      <c r="R3958" s="88">
        <f>VLOOKUP(P3958,NEW_TRAIN_TEST!$A$1:$M$980,13,0)</f>
        <v>4143</v>
      </c>
      <c r="S3958" s="88">
        <f>VLOOKUP(P3958,NEW_TRAIN_TEST!$A$1:$M$980,11,0)</f>
        <v>4863</v>
      </c>
      <c r="T3958" s="6">
        <f t="shared" si="122"/>
        <v>0</v>
      </c>
      <c r="U3958" s="6">
        <f t="shared" si="123"/>
        <v>0</v>
      </c>
    </row>
    <row r="3959" spans="1:21" x14ac:dyDescent="0.2">
      <c r="A3959" s="88">
        <v>3957</v>
      </c>
      <c r="B3959" s="88">
        <v>3</v>
      </c>
      <c r="C3959" s="88" t="s">
        <v>2121</v>
      </c>
      <c r="D3959" s="89" t="s">
        <v>1431</v>
      </c>
      <c r="E3959" s="89">
        <v>0</v>
      </c>
      <c r="F3959" s="89">
        <v>1</v>
      </c>
      <c r="G3959" s="89">
        <v>0</v>
      </c>
      <c r="H3959" s="89">
        <v>0</v>
      </c>
      <c r="I3959" s="89">
        <v>2</v>
      </c>
      <c r="J3959" s="89">
        <v>0</v>
      </c>
      <c r="K3959" s="89">
        <v>0</v>
      </c>
      <c r="L3959" s="89">
        <v>0</v>
      </c>
      <c r="M3959" s="89">
        <v>0</v>
      </c>
      <c r="N3959" s="89">
        <v>0</v>
      </c>
      <c r="O3959" s="89">
        <v>2</v>
      </c>
      <c r="P3959" s="89">
        <v>576</v>
      </c>
      <c r="Q3959" s="89">
        <v>4146</v>
      </c>
      <c r="R3959" s="88">
        <f>VLOOKUP(P3959,NEW_TRAIN_TEST!$A$1:$M$980,13,0)</f>
        <v>4143</v>
      </c>
      <c r="S3959" s="88">
        <f>VLOOKUP(P3959,NEW_TRAIN_TEST!$A$1:$M$980,11,0)</f>
        <v>4863</v>
      </c>
      <c r="T3959" s="6">
        <f t="shared" si="122"/>
        <v>0</v>
      </c>
      <c r="U3959" s="6">
        <f t="shared" si="123"/>
        <v>0</v>
      </c>
    </row>
    <row r="3960" spans="1:21" x14ac:dyDescent="0.2">
      <c r="A3960" s="88">
        <v>3958</v>
      </c>
      <c r="B3960" s="88">
        <v>3</v>
      </c>
      <c r="C3960" s="88" t="s">
        <v>2121</v>
      </c>
      <c r="D3960" s="89" t="s">
        <v>1431</v>
      </c>
      <c r="E3960" s="89">
        <v>0</v>
      </c>
      <c r="F3960" s="89">
        <v>2</v>
      </c>
      <c r="G3960" s="89">
        <v>0</v>
      </c>
      <c r="H3960" s="89">
        <v>0</v>
      </c>
      <c r="I3960" s="89">
        <v>2</v>
      </c>
      <c r="J3960" s="89">
        <v>0</v>
      </c>
      <c r="K3960" s="89">
        <v>0</v>
      </c>
      <c r="L3960" s="89">
        <v>0</v>
      </c>
      <c r="M3960" s="89">
        <v>0</v>
      </c>
      <c r="N3960" s="89">
        <v>0</v>
      </c>
      <c r="O3960" s="89">
        <v>2</v>
      </c>
      <c r="P3960" s="89">
        <v>576</v>
      </c>
      <c r="Q3960" s="89">
        <v>4146.5</v>
      </c>
      <c r="R3960" s="88">
        <f>VLOOKUP(P3960,NEW_TRAIN_TEST!$A$1:$M$980,13,0)</f>
        <v>4143</v>
      </c>
      <c r="S3960" s="88">
        <f>VLOOKUP(P3960,NEW_TRAIN_TEST!$A$1:$M$980,11,0)</f>
        <v>4863</v>
      </c>
      <c r="T3960" s="6">
        <f t="shared" si="122"/>
        <v>0</v>
      </c>
      <c r="U3960" s="6">
        <f t="shared" si="123"/>
        <v>0</v>
      </c>
    </row>
    <row r="3961" spans="1:21" x14ac:dyDescent="0.2">
      <c r="A3961" s="88">
        <v>3959</v>
      </c>
      <c r="B3961" s="88">
        <v>3</v>
      </c>
      <c r="C3961" s="88" t="s">
        <v>2121</v>
      </c>
      <c r="D3961" s="89" t="s">
        <v>1431</v>
      </c>
      <c r="E3961" s="89">
        <v>0</v>
      </c>
      <c r="F3961" s="89">
        <v>1</v>
      </c>
      <c r="G3961" s="89">
        <v>0</v>
      </c>
      <c r="H3961" s="89">
        <v>0</v>
      </c>
      <c r="I3961" s="89">
        <v>2</v>
      </c>
      <c r="J3961" s="89">
        <v>0</v>
      </c>
      <c r="K3961" s="89">
        <v>0</v>
      </c>
      <c r="L3961" s="89">
        <v>0</v>
      </c>
      <c r="M3961" s="89">
        <v>0</v>
      </c>
      <c r="N3961" s="89">
        <v>0</v>
      </c>
      <c r="O3961" s="89">
        <v>2</v>
      </c>
      <c r="P3961" s="89">
        <v>576</v>
      </c>
      <c r="Q3961" s="89">
        <v>4153.5</v>
      </c>
      <c r="R3961" s="88">
        <f>VLOOKUP(P3961,NEW_TRAIN_TEST!$A$1:$M$980,13,0)</f>
        <v>4143</v>
      </c>
      <c r="S3961" s="88">
        <f>VLOOKUP(P3961,NEW_TRAIN_TEST!$A$1:$M$980,11,0)</f>
        <v>4863</v>
      </c>
      <c r="T3961" s="6">
        <f t="shared" si="122"/>
        <v>0</v>
      </c>
      <c r="U3961" s="6">
        <f t="shared" si="123"/>
        <v>0</v>
      </c>
    </row>
    <row r="3962" spans="1:21" x14ac:dyDescent="0.2">
      <c r="A3962" s="88">
        <v>3960</v>
      </c>
      <c r="B3962" s="88">
        <v>3</v>
      </c>
      <c r="C3962" s="88" t="s">
        <v>2121</v>
      </c>
      <c r="D3962" s="89" t="s">
        <v>1431</v>
      </c>
      <c r="E3962" s="89">
        <v>0</v>
      </c>
      <c r="F3962" s="89">
        <v>4</v>
      </c>
      <c r="G3962" s="89">
        <v>0</v>
      </c>
      <c r="H3962" s="89">
        <v>0</v>
      </c>
      <c r="I3962" s="89">
        <v>0</v>
      </c>
      <c r="J3962" s="89">
        <v>0</v>
      </c>
      <c r="K3962" s="89">
        <v>0</v>
      </c>
      <c r="L3962" s="89">
        <v>0</v>
      </c>
      <c r="M3962" s="89">
        <v>0</v>
      </c>
      <c r="N3962" s="89">
        <v>0</v>
      </c>
      <c r="O3962" s="89">
        <v>0</v>
      </c>
      <c r="P3962" s="89">
        <v>576</v>
      </c>
      <c r="Q3962" s="89">
        <v>4154</v>
      </c>
      <c r="R3962" s="88">
        <f>VLOOKUP(P3962,NEW_TRAIN_TEST!$A$1:$M$980,13,0)</f>
        <v>4143</v>
      </c>
      <c r="S3962" s="88">
        <f>VLOOKUP(P3962,NEW_TRAIN_TEST!$A$1:$M$980,11,0)</f>
        <v>4863</v>
      </c>
      <c r="T3962" s="6">
        <f t="shared" si="122"/>
        <v>0</v>
      </c>
      <c r="U3962" s="6">
        <f t="shared" si="123"/>
        <v>0</v>
      </c>
    </row>
    <row r="3963" spans="1:21" x14ac:dyDescent="0.2">
      <c r="A3963" s="88">
        <v>3961</v>
      </c>
      <c r="B3963" s="88">
        <v>3</v>
      </c>
      <c r="C3963" s="88" t="s">
        <v>2121</v>
      </c>
      <c r="D3963" s="89" t="s">
        <v>1431</v>
      </c>
      <c r="E3963" s="89">
        <v>0</v>
      </c>
      <c r="F3963" s="89">
        <v>1</v>
      </c>
      <c r="G3963" s="89">
        <v>0</v>
      </c>
      <c r="H3963" s="89">
        <v>0</v>
      </c>
      <c r="I3963" s="89">
        <v>2</v>
      </c>
      <c r="J3963" s="89">
        <v>0</v>
      </c>
      <c r="K3963" s="89">
        <v>0</v>
      </c>
      <c r="L3963" s="89">
        <v>0</v>
      </c>
      <c r="M3963" s="89">
        <v>0</v>
      </c>
      <c r="N3963" s="89">
        <v>0</v>
      </c>
      <c r="O3963" s="89">
        <v>2</v>
      </c>
      <c r="P3963" s="89">
        <v>576</v>
      </c>
      <c r="Q3963" s="89">
        <v>4173.5</v>
      </c>
      <c r="R3963" s="88">
        <f>VLOOKUP(P3963,NEW_TRAIN_TEST!$A$1:$M$980,13,0)</f>
        <v>4143</v>
      </c>
      <c r="S3963" s="88">
        <f>VLOOKUP(P3963,NEW_TRAIN_TEST!$A$1:$M$980,11,0)</f>
        <v>4863</v>
      </c>
      <c r="T3963" s="6">
        <f t="shared" si="122"/>
        <v>0</v>
      </c>
      <c r="U3963" s="6">
        <f t="shared" si="123"/>
        <v>0</v>
      </c>
    </row>
    <row r="3964" spans="1:21" x14ac:dyDescent="0.2">
      <c r="A3964" s="88">
        <v>3962</v>
      </c>
      <c r="B3964" s="88">
        <v>3</v>
      </c>
      <c r="C3964" s="88" t="s">
        <v>2121</v>
      </c>
      <c r="D3964" s="89" t="s">
        <v>1431</v>
      </c>
      <c r="E3964" s="89">
        <v>0</v>
      </c>
      <c r="F3964" s="89">
        <v>0</v>
      </c>
      <c r="G3964" s="89">
        <v>0</v>
      </c>
      <c r="H3964" s="89">
        <v>0</v>
      </c>
      <c r="I3964" s="89">
        <v>2</v>
      </c>
      <c r="J3964" s="89">
        <v>0</v>
      </c>
      <c r="K3964" s="89">
        <v>0</v>
      </c>
      <c r="L3964" s="89">
        <v>0</v>
      </c>
      <c r="M3964" s="89">
        <v>4</v>
      </c>
      <c r="N3964" s="89">
        <v>0</v>
      </c>
      <c r="O3964" s="89">
        <v>2</v>
      </c>
      <c r="P3964" s="89">
        <v>576</v>
      </c>
      <c r="Q3964" s="89">
        <v>4173.75</v>
      </c>
      <c r="R3964" s="88">
        <f>VLOOKUP(P3964,NEW_TRAIN_TEST!$A$1:$M$980,13,0)</f>
        <v>4143</v>
      </c>
      <c r="S3964" s="88">
        <f>VLOOKUP(P3964,NEW_TRAIN_TEST!$A$1:$M$980,11,0)</f>
        <v>4863</v>
      </c>
      <c r="T3964" s="6">
        <f t="shared" si="122"/>
        <v>0</v>
      </c>
      <c r="U3964" s="6">
        <f t="shared" si="123"/>
        <v>1</v>
      </c>
    </row>
    <row r="3965" spans="1:21" x14ac:dyDescent="0.2">
      <c r="A3965" s="88">
        <v>3963</v>
      </c>
      <c r="B3965" s="88">
        <v>3</v>
      </c>
      <c r="C3965" s="88" t="s">
        <v>2121</v>
      </c>
      <c r="D3965" s="89" t="s">
        <v>1431</v>
      </c>
      <c r="E3965" s="89">
        <v>7</v>
      </c>
      <c r="F3965" s="89">
        <v>4</v>
      </c>
      <c r="G3965" s="89">
        <v>0</v>
      </c>
      <c r="H3965" s="89">
        <v>2</v>
      </c>
      <c r="I3965" s="89">
        <v>2</v>
      </c>
      <c r="J3965" s="89">
        <v>0</v>
      </c>
      <c r="K3965" s="89">
        <v>0</v>
      </c>
      <c r="L3965" s="89">
        <v>1</v>
      </c>
      <c r="M3965" s="89">
        <v>0</v>
      </c>
      <c r="N3965" s="89">
        <v>0</v>
      </c>
      <c r="O3965" s="89">
        <v>2</v>
      </c>
      <c r="P3965" s="89">
        <v>224</v>
      </c>
      <c r="Q3965" s="89">
        <v>5914.5</v>
      </c>
      <c r="R3965" s="88">
        <f>VLOOKUP(P3965,NEW_TRAIN_TEST!$A$1:$M$980,13,0)</f>
        <v>5440</v>
      </c>
      <c r="S3965" s="88">
        <f>VLOOKUP(P3965,NEW_TRAIN_TEST!$A$1:$M$980,11,0)</f>
        <v>6967</v>
      </c>
      <c r="T3965" s="6">
        <f t="shared" si="122"/>
        <v>1</v>
      </c>
      <c r="U3965" s="6">
        <f t="shared" si="123"/>
        <v>0</v>
      </c>
    </row>
    <row r="3966" spans="1:21" x14ac:dyDescent="0.2">
      <c r="A3966" s="88">
        <v>3964</v>
      </c>
      <c r="B3966" s="88">
        <v>3</v>
      </c>
      <c r="C3966" s="88" t="s">
        <v>2121</v>
      </c>
      <c r="D3966" s="89" t="s">
        <v>1431</v>
      </c>
      <c r="E3966" s="89">
        <v>6</v>
      </c>
      <c r="F3966" s="89">
        <v>4</v>
      </c>
      <c r="G3966" s="89">
        <v>0</v>
      </c>
      <c r="H3966" s="89">
        <v>2</v>
      </c>
      <c r="I3966" s="89">
        <v>2</v>
      </c>
      <c r="J3966" s="89">
        <v>0</v>
      </c>
      <c r="K3966" s="89">
        <v>0</v>
      </c>
      <c r="L3966" s="89">
        <v>0</v>
      </c>
      <c r="M3966" s="89">
        <v>0</v>
      </c>
      <c r="N3966" s="89">
        <v>0</v>
      </c>
      <c r="O3966" s="89">
        <v>2</v>
      </c>
      <c r="P3966" s="89">
        <v>212</v>
      </c>
      <c r="Q3966" s="89">
        <v>5283</v>
      </c>
      <c r="R3966" s="88">
        <f>VLOOKUP(P3966,NEW_TRAIN_TEST!$A$1:$M$980,13,0)</f>
        <v>4829</v>
      </c>
      <c r="S3966" s="88">
        <f>VLOOKUP(P3966,NEW_TRAIN_TEST!$A$1:$M$980,11,0)</f>
        <v>6243</v>
      </c>
      <c r="T3966" s="6">
        <f t="shared" si="122"/>
        <v>0</v>
      </c>
      <c r="U3966" s="6">
        <f t="shared" si="123"/>
        <v>0</v>
      </c>
    </row>
    <row r="3967" spans="1:21" x14ac:dyDescent="0.2">
      <c r="A3967" s="88">
        <v>3965</v>
      </c>
      <c r="B3967" s="88">
        <v>3</v>
      </c>
      <c r="C3967" s="88" t="s">
        <v>2121</v>
      </c>
      <c r="D3967" s="89" t="s">
        <v>1431</v>
      </c>
      <c r="E3967" s="89">
        <v>8</v>
      </c>
      <c r="F3967" s="89">
        <v>0</v>
      </c>
      <c r="G3967" s="89">
        <v>0</v>
      </c>
      <c r="H3967" s="89">
        <v>0</v>
      </c>
      <c r="I3967" s="89">
        <v>0</v>
      </c>
      <c r="J3967" s="89">
        <v>0</v>
      </c>
      <c r="K3967" s="89">
        <v>0</v>
      </c>
      <c r="L3967" s="89">
        <v>1</v>
      </c>
      <c r="M3967" s="89">
        <v>0</v>
      </c>
      <c r="N3967" s="89">
        <v>0</v>
      </c>
      <c r="O3967" s="89">
        <v>0</v>
      </c>
      <c r="P3967" s="89">
        <v>821</v>
      </c>
      <c r="Q3967" s="89">
        <v>6847.5</v>
      </c>
      <c r="R3967" s="88">
        <f>VLOOKUP(P3967,NEW_TRAIN_TEST!$A$1:$M$980,13,0)</f>
        <v>5201</v>
      </c>
      <c r="S3967" s="88">
        <f>VLOOKUP(P3967,NEW_TRAIN_TEST!$A$1:$M$980,11,0)</f>
        <v>7101</v>
      </c>
      <c r="T3967" s="6">
        <f t="shared" si="122"/>
        <v>1</v>
      </c>
      <c r="U3967" s="6">
        <f t="shared" si="123"/>
        <v>0</v>
      </c>
    </row>
    <row r="3968" spans="1:21" x14ac:dyDescent="0.2">
      <c r="A3968" s="88">
        <v>3966</v>
      </c>
      <c r="B3968" s="88">
        <v>3</v>
      </c>
      <c r="C3968" s="88" t="s">
        <v>2121</v>
      </c>
      <c r="D3968" s="89" t="s">
        <v>1431</v>
      </c>
      <c r="E3968" s="89">
        <v>5</v>
      </c>
      <c r="F3968" s="89">
        <v>2</v>
      </c>
      <c r="G3968" s="89">
        <v>0</v>
      </c>
      <c r="H3968" s="89">
        <v>2</v>
      </c>
      <c r="I3968" s="89">
        <v>2</v>
      </c>
      <c r="J3968" s="89">
        <v>0</v>
      </c>
      <c r="K3968" s="89">
        <v>0</v>
      </c>
      <c r="L3968" s="89">
        <v>1</v>
      </c>
      <c r="M3968" s="89">
        <v>0</v>
      </c>
      <c r="N3968" s="89">
        <v>0</v>
      </c>
      <c r="O3968" s="89">
        <v>2</v>
      </c>
      <c r="P3968" s="89">
        <v>368</v>
      </c>
      <c r="Q3968" s="89">
        <v>6223.5</v>
      </c>
      <c r="R3968" s="88">
        <f>VLOOKUP(P3968,NEW_TRAIN_TEST!$A$1:$M$980,13,0)</f>
        <v>6119</v>
      </c>
      <c r="S3968" s="88">
        <f>VLOOKUP(P3968,NEW_TRAIN_TEST!$A$1:$M$980,11,0)</f>
        <v>7356</v>
      </c>
      <c r="T3968" s="6">
        <f t="shared" si="122"/>
        <v>1</v>
      </c>
      <c r="U3968" s="6">
        <f t="shared" si="123"/>
        <v>0</v>
      </c>
    </row>
    <row r="3969" spans="1:21" x14ac:dyDescent="0.2">
      <c r="A3969" s="88">
        <v>3967</v>
      </c>
      <c r="B3969" s="88">
        <v>3</v>
      </c>
      <c r="C3969" s="88" t="s">
        <v>2121</v>
      </c>
      <c r="D3969" s="89" t="s">
        <v>1431</v>
      </c>
      <c r="E3969" s="89">
        <v>0</v>
      </c>
      <c r="F3969" s="89">
        <v>2</v>
      </c>
      <c r="G3969" s="89">
        <v>0</v>
      </c>
      <c r="H3969" s="89">
        <v>2</v>
      </c>
      <c r="I3969" s="89">
        <v>2</v>
      </c>
      <c r="J3969" s="89">
        <v>0</v>
      </c>
      <c r="K3969" s="89">
        <v>0</v>
      </c>
      <c r="L3969" s="89">
        <v>0</v>
      </c>
      <c r="M3969" s="89">
        <v>0</v>
      </c>
      <c r="N3969" s="89">
        <v>0</v>
      </c>
      <c r="O3969" s="89">
        <v>2</v>
      </c>
      <c r="P3969" s="89">
        <v>368</v>
      </c>
      <c r="Q3969" s="89">
        <v>6223.5</v>
      </c>
      <c r="R3969" s="88">
        <f>VLOOKUP(P3969,NEW_TRAIN_TEST!$A$1:$M$980,13,0)</f>
        <v>6119</v>
      </c>
      <c r="S3969" s="88">
        <f>VLOOKUP(P3969,NEW_TRAIN_TEST!$A$1:$M$980,11,0)</f>
        <v>7356</v>
      </c>
      <c r="T3969" s="6">
        <f t="shared" si="122"/>
        <v>0</v>
      </c>
      <c r="U3969" s="6">
        <f t="shared" si="123"/>
        <v>0</v>
      </c>
    </row>
    <row r="3970" spans="1:21" x14ac:dyDescent="0.2">
      <c r="A3970" s="88">
        <v>3968</v>
      </c>
      <c r="B3970" s="88">
        <v>3</v>
      </c>
      <c r="C3970" s="88" t="s">
        <v>2121</v>
      </c>
      <c r="D3970" s="89" t="s">
        <v>1431</v>
      </c>
      <c r="E3970" s="89">
        <v>0</v>
      </c>
      <c r="F3970" s="89">
        <v>1</v>
      </c>
      <c r="G3970" s="89">
        <v>0</v>
      </c>
      <c r="H3970" s="89">
        <v>0</v>
      </c>
      <c r="I3970" s="89">
        <v>2</v>
      </c>
      <c r="J3970" s="89">
        <v>0</v>
      </c>
      <c r="K3970" s="89">
        <v>0</v>
      </c>
      <c r="L3970" s="89">
        <v>0</v>
      </c>
      <c r="M3970" s="89">
        <v>0</v>
      </c>
      <c r="N3970" s="89">
        <v>0</v>
      </c>
      <c r="O3970" s="89">
        <v>2</v>
      </c>
      <c r="P3970" s="89">
        <v>368</v>
      </c>
      <c r="Q3970" s="89">
        <v>6226.5</v>
      </c>
      <c r="R3970" s="88">
        <f>VLOOKUP(P3970,NEW_TRAIN_TEST!$A$1:$M$980,13,0)</f>
        <v>6119</v>
      </c>
      <c r="S3970" s="88">
        <f>VLOOKUP(P3970,NEW_TRAIN_TEST!$A$1:$M$980,11,0)</f>
        <v>7356</v>
      </c>
      <c r="T3970" s="6">
        <f t="shared" si="122"/>
        <v>0</v>
      </c>
      <c r="U3970" s="6">
        <f t="shared" si="123"/>
        <v>0</v>
      </c>
    </row>
    <row r="3971" spans="1:21" x14ac:dyDescent="0.2">
      <c r="A3971" s="88">
        <v>3969</v>
      </c>
      <c r="B3971" s="88">
        <v>3</v>
      </c>
      <c r="C3971" s="88" t="s">
        <v>2121</v>
      </c>
      <c r="D3971" s="89" t="s">
        <v>1431</v>
      </c>
      <c r="E3971" s="89">
        <v>0</v>
      </c>
      <c r="F3971" s="89">
        <v>0</v>
      </c>
      <c r="G3971" s="89">
        <v>0</v>
      </c>
      <c r="H3971" s="89">
        <v>0</v>
      </c>
      <c r="I3971" s="89">
        <v>0</v>
      </c>
      <c r="J3971" s="89">
        <v>0</v>
      </c>
      <c r="K3971" s="89">
        <v>0</v>
      </c>
      <c r="L3971" s="89">
        <v>0</v>
      </c>
      <c r="M3971" s="89">
        <v>19</v>
      </c>
      <c r="N3971" s="89">
        <v>0</v>
      </c>
      <c r="O3971" s="89">
        <v>0</v>
      </c>
      <c r="P3971" s="89">
        <v>368</v>
      </c>
      <c r="Q3971" s="89">
        <v>6228.83</v>
      </c>
      <c r="R3971" s="88">
        <f>VLOOKUP(P3971,NEW_TRAIN_TEST!$A$1:$M$980,13,0)</f>
        <v>6119</v>
      </c>
      <c r="S3971" s="88">
        <f>VLOOKUP(P3971,NEW_TRAIN_TEST!$A$1:$M$980,11,0)</f>
        <v>7356</v>
      </c>
      <c r="T3971" s="6">
        <f t="shared" ref="T3971:T4034" si="124">IF(L3971&gt;0,1,0)</f>
        <v>0</v>
      </c>
      <c r="U3971" s="6">
        <f t="shared" ref="U3971:U4034" si="125">IF(M3971&gt;0,1,0)</f>
        <v>1</v>
      </c>
    </row>
    <row r="3972" spans="1:21" x14ac:dyDescent="0.2">
      <c r="A3972" s="88">
        <v>3970</v>
      </c>
      <c r="B3972" s="88">
        <v>3</v>
      </c>
      <c r="C3972" s="88" t="s">
        <v>2121</v>
      </c>
      <c r="D3972" s="89" t="s">
        <v>1431</v>
      </c>
      <c r="E3972" s="89">
        <v>6</v>
      </c>
      <c r="F3972" s="89">
        <v>0</v>
      </c>
      <c r="G3972" s="89">
        <v>0</v>
      </c>
      <c r="H3972" s="89">
        <v>0</v>
      </c>
      <c r="I3972" s="89">
        <v>0</v>
      </c>
      <c r="J3972" s="89">
        <v>0</v>
      </c>
      <c r="K3972" s="89">
        <v>0</v>
      </c>
      <c r="L3972" s="89">
        <v>1</v>
      </c>
      <c r="M3972" s="89">
        <v>0</v>
      </c>
      <c r="N3972" s="89">
        <v>0</v>
      </c>
      <c r="O3972" s="89">
        <v>0</v>
      </c>
      <c r="P3972" s="89">
        <v>823</v>
      </c>
      <c r="Q3972" s="89">
        <v>5876</v>
      </c>
      <c r="R3972" s="88">
        <f>VLOOKUP(P3972,NEW_TRAIN_TEST!$A$1:$M$980,13,0)</f>
        <v>4433</v>
      </c>
      <c r="S3972" s="88">
        <f>VLOOKUP(P3972,NEW_TRAIN_TEST!$A$1:$M$980,11,0)</f>
        <v>5998</v>
      </c>
      <c r="T3972" s="6">
        <f t="shared" si="124"/>
        <v>1</v>
      </c>
      <c r="U3972" s="6">
        <f t="shared" si="125"/>
        <v>0</v>
      </c>
    </row>
    <row r="3973" spans="1:21" x14ac:dyDescent="0.2">
      <c r="A3973" s="88">
        <v>3971</v>
      </c>
      <c r="B3973" s="88">
        <v>3</v>
      </c>
      <c r="C3973" s="88" t="s">
        <v>2121</v>
      </c>
      <c r="D3973" s="89" t="s">
        <v>1431</v>
      </c>
      <c r="E3973" s="89">
        <v>19</v>
      </c>
      <c r="F3973" s="89">
        <v>4</v>
      </c>
      <c r="G3973" s="89">
        <v>0</v>
      </c>
      <c r="H3973" s="89">
        <v>0</v>
      </c>
      <c r="I3973" s="89">
        <v>2</v>
      </c>
      <c r="J3973" s="89">
        <v>2</v>
      </c>
      <c r="K3973" s="89">
        <v>0</v>
      </c>
      <c r="L3973" s="89">
        <v>0</v>
      </c>
      <c r="M3973" s="89">
        <v>0</v>
      </c>
      <c r="N3973" s="89">
        <v>0</v>
      </c>
      <c r="O3973" s="89">
        <v>2</v>
      </c>
      <c r="P3973" s="89">
        <v>824</v>
      </c>
      <c r="Q3973" s="89">
        <v>8284</v>
      </c>
      <c r="R3973" s="88">
        <f>VLOOKUP(P3973,NEW_TRAIN_TEST!$A$1:$M$980,13,0)</f>
        <v>7163</v>
      </c>
      <c r="S3973" s="88">
        <f>VLOOKUP(P3973,NEW_TRAIN_TEST!$A$1:$M$980,11,0)</f>
        <v>8500</v>
      </c>
      <c r="T3973" s="6">
        <f t="shared" si="124"/>
        <v>0</v>
      </c>
      <c r="U3973" s="6">
        <f t="shared" si="125"/>
        <v>0</v>
      </c>
    </row>
    <row r="3974" spans="1:21" x14ac:dyDescent="0.2">
      <c r="A3974" s="88">
        <v>3972</v>
      </c>
      <c r="B3974" s="88">
        <v>3</v>
      </c>
      <c r="C3974" s="88" t="s">
        <v>2121</v>
      </c>
      <c r="D3974" s="89" t="s">
        <v>1431</v>
      </c>
      <c r="E3974" s="89">
        <v>4</v>
      </c>
      <c r="F3974" s="89">
        <v>4</v>
      </c>
      <c r="G3974" s="89">
        <v>0</v>
      </c>
      <c r="H3974" s="89">
        <v>2</v>
      </c>
      <c r="I3974" s="89">
        <v>2</v>
      </c>
      <c r="J3974" s="89">
        <v>0</v>
      </c>
      <c r="K3974" s="89">
        <v>0</v>
      </c>
      <c r="L3974" s="89">
        <v>0</v>
      </c>
      <c r="M3974" s="89">
        <v>0</v>
      </c>
      <c r="N3974" s="89">
        <v>0</v>
      </c>
      <c r="O3974" s="89">
        <v>2</v>
      </c>
      <c r="P3974" s="89">
        <v>228</v>
      </c>
      <c r="Q3974" s="89">
        <v>3903.5</v>
      </c>
      <c r="R3974" s="88">
        <f>VLOOKUP(P3974,NEW_TRAIN_TEST!$A$1:$M$980,13,0)</f>
        <v>3835</v>
      </c>
      <c r="S3974" s="88">
        <f>VLOOKUP(P3974,NEW_TRAIN_TEST!$A$1:$M$980,11,0)</f>
        <v>4635</v>
      </c>
      <c r="T3974" s="6">
        <f t="shared" si="124"/>
        <v>0</v>
      </c>
      <c r="U3974" s="6">
        <f t="shared" si="125"/>
        <v>0</v>
      </c>
    </row>
    <row r="3975" spans="1:21" x14ac:dyDescent="0.2">
      <c r="A3975" s="88">
        <v>3973</v>
      </c>
      <c r="B3975" s="88">
        <v>3</v>
      </c>
      <c r="C3975" s="88" t="s">
        <v>2121</v>
      </c>
      <c r="D3975" s="89" t="s">
        <v>1431</v>
      </c>
      <c r="E3975" s="89">
        <v>0</v>
      </c>
      <c r="F3975" s="89">
        <v>0</v>
      </c>
      <c r="G3975" s="89">
        <v>1</v>
      </c>
      <c r="H3975" s="89">
        <v>0</v>
      </c>
      <c r="I3975" s="89">
        <v>0</v>
      </c>
      <c r="J3975" s="89">
        <v>0</v>
      </c>
      <c r="K3975" s="89">
        <v>0</v>
      </c>
      <c r="L3975" s="89">
        <v>0</v>
      </c>
      <c r="M3975" s="89">
        <v>0</v>
      </c>
      <c r="N3975" s="89">
        <v>0</v>
      </c>
      <c r="O3975" s="89">
        <v>0</v>
      </c>
      <c r="P3975" s="89">
        <v>913</v>
      </c>
      <c r="Q3975" s="89">
        <v>5348</v>
      </c>
      <c r="R3975" s="88">
        <f>VLOOKUP(P3975,NEW_TRAIN_TEST!$A$1:$M$980,13,0)</f>
        <v>5348</v>
      </c>
      <c r="S3975" s="88">
        <f>VLOOKUP(P3975,NEW_TRAIN_TEST!$A$1:$M$980,11,0)</f>
        <v>6373</v>
      </c>
      <c r="T3975" s="6">
        <f t="shared" si="124"/>
        <v>0</v>
      </c>
      <c r="U3975" s="6">
        <f t="shared" si="125"/>
        <v>0</v>
      </c>
    </row>
    <row r="3976" spans="1:21" x14ac:dyDescent="0.2">
      <c r="A3976" s="88">
        <v>3974</v>
      </c>
      <c r="B3976" s="88">
        <v>3</v>
      </c>
      <c r="C3976" s="88" t="s">
        <v>2121</v>
      </c>
      <c r="D3976" s="89" t="s">
        <v>1431</v>
      </c>
      <c r="E3976" s="89">
        <v>0</v>
      </c>
      <c r="F3976" s="89">
        <v>0</v>
      </c>
      <c r="G3976" s="89">
        <v>0</v>
      </c>
      <c r="H3976" s="89">
        <v>0</v>
      </c>
      <c r="I3976" s="89">
        <v>0</v>
      </c>
      <c r="J3976" s="89">
        <v>0</v>
      </c>
      <c r="K3976" s="89">
        <v>0</v>
      </c>
      <c r="L3976" s="89">
        <v>0</v>
      </c>
      <c r="M3976" s="89">
        <v>0</v>
      </c>
      <c r="N3976" s="89">
        <v>1</v>
      </c>
      <c r="O3976" s="89">
        <v>0</v>
      </c>
      <c r="P3976" s="89">
        <v>913</v>
      </c>
      <c r="Q3976" s="89">
        <v>5373.5</v>
      </c>
      <c r="R3976" s="88">
        <f>VLOOKUP(P3976,NEW_TRAIN_TEST!$A$1:$M$980,13,0)</f>
        <v>5348</v>
      </c>
      <c r="S3976" s="88">
        <f>VLOOKUP(P3976,NEW_TRAIN_TEST!$A$1:$M$980,11,0)</f>
        <v>6373</v>
      </c>
      <c r="T3976" s="6">
        <f t="shared" si="124"/>
        <v>0</v>
      </c>
      <c r="U3976" s="6">
        <f t="shared" si="125"/>
        <v>0</v>
      </c>
    </row>
    <row r="3977" spans="1:21" x14ac:dyDescent="0.2">
      <c r="A3977" s="88">
        <v>3975</v>
      </c>
      <c r="B3977" s="88">
        <v>3</v>
      </c>
      <c r="C3977" s="88" t="s">
        <v>2121</v>
      </c>
      <c r="D3977" s="89" t="s">
        <v>1431</v>
      </c>
      <c r="E3977" s="89">
        <v>15</v>
      </c>
      <c r="F3977" s="89">
        <v>0</v>
      </c>
      <c r="G3977" s="89">
        <v>0</v>
      </c>
      <c r="H3977" s="89">
        <v>0</v>
      </c>
      <c r="I3977" s="89">
        <v>0</v>
      </c>
      <c r="J3977" s="89">
        <v>0</v>
      </c>
      <c r="K3977" s="89">
        <v>0</v>
      </c>
      <c r="L3977" s="89">
        <v>0</v>
      </c>
      <c r="M3977" s="89">
        <v>0</v>
      </c>
      <c r="N3977" s="89">
        <v>0</v>
      </c>
      <c r="O3977" s="89">
        <v>0</v>
      </c>
      <c r="P3977" s="89">
        <v>827</v>
      </c>
      <c r="Q3977" s="89">
        <v>6520</v>
      </c>
      <c r="R3977" s="88">
        <f>VLOOKUP(P3977,NEW_TRAIN_TEST!$A$1:$M$980,13,0)</f>
        <v>5586</v>
      </c>
      <c r="S3977" s="88">
        <f>VLOOKUP(P3977,NEW_TRAIN_TEST!$A$1:$M$980,11,0)</f>
        <v>6742</v>
      </c>
      <c r="T3977" s="6">
        <f t="shared" si="124"/>
        <v>0</v>
      </c>
      <c r="U3977" s="6">
        <f t="shared" si="125"/>
        <v>0</v>
      </c>
    </row>
    <row r="3978" spans="1:21" x14ac:dyDescent="0.2">
      <c r="A3978" s="88">
        <v>3976</v>
      </c>
      <c r="B3978" s="88">
        <v>3</v>
      </c>
      <c r="C3978" s="88" t="s">
        <v>2121</v>
      </c>
      <c r="D3978" s="89" t="s">
        <v>1431</v>
      </c>
      <c r="E3978" s="89">
        <v>5</v>
      </c>
      <c r="F3978" s="89">
        <v>4</v>
      </c>
      <c r="G3978" s="89">
        <v>0</v>
      </c>
      <c r="H3978" s="89">
        <v>2</v>
      </c>
      <c r="I3978" s="89">
        <v>2</v>
      </c>
      <c r="J3978" s="89">
        <v>0</v>
      </c>
      <c r="K3978" s="89">
        <v>0</v>
      </c>
      <c r="L3978" s="89">
        <v>1</v>
      </c>
      <c r="M3978" s="89">
        <v>0</v>
      </c>
      <c r="N3978" s="89">
        <v>0</v>
      </c>
      <c r="O3978" s="89">
        <v>2</v>
      </c>
      <c r="P3978" s="89">
        <v>201</v>
      </c>
      <c r="Q3978" s="89">
        <v>5051</v>
      </c>
      <c r="R3978" s="88">
        <f>VLOOKUP(P3978,NEW_TRAIN_TEST!$A$1:$M$980,13,0)</f>
        <v>5037</v>
      </c>
      <c r="S3978" s="88">
        <f>VLOOKUP(P3978,NEW_TRAIN_TEST!$A$1:$M$980,11,0)</f>
        <v>6036</v>
      </c>
      <c r="T3978" s="6">
        <f t="shared" si="124"/>
        <v>1</v>
      </c>
      <c r="U3978" s="6">
        <f t="shared" si="125"/>
        <v>0</v>
      </c>
    </row>
    <row r="3979" spans="1:21" x14ac:dyDescent="0.2">
      <c r="A3979" s="88">
        <v>3977</v>
      </c>
      <c r="B3979" s="88">
        <v>3</v>
      </c>
      <c r="C3979" s="88" t="s">
        <v>2121</v>
      </c>
      <c r="D3979" s="89" t="s">
        <v>1431</v>
      </c>
      <c r="E3979" s="89">
        <v>0</v>
      </c>
      <c r="F3979" s="89">
        <v>2</v>
      </c>
      <c r="G3979" s="89">
        <v>0</v>
      </c>
      <c r="H3979" s="89">
        <v>2</v>
      </c>
      <c r="I3979" s="89">
        <v>2</v>
      </c>
      <c r="J3979" s="89">
        <v>0</v>
      </c>
      <c r="K3979" s="89">
        <v>0</v>
      </c>
      <c r="L3979" s="89">
        <v>1</v>
      </c>
      <c r="M3979" s="89">
        <v>0</v>
      </c>
      <c r="N3979" s="89">
        <v>0</v>
      </c>
      <c r="O3979" s="89">
        <v>2</v>
      </c>
      <c r="P3979" s="89">
        <v>379</v>
      </c>
      <c r="Q3979" s="89">
        <v>4874</v>
      </c>
      <c r="R3979" s="88">
        <f>VLOOKUP(P3979,NEW_TRAIN_TEST!$A$1:$M$980,13,0)</f>
        <v>4874</v>
      </c>
      <c r="S3979" s="88">
        <f>VLOOKUP(P3979,NEW_TRAIN_TEST!$A$1:$M$980,11,0)</f>
        <v>5821</v>
      </c>
      <c r="T3979" s="6">
        <f t="shared" si="124"/>
        <v>1</v>
      </c>
      <c r="U3979" s="6">
        <f t="shared" si="125"/>
        <v>0</v>
      </c>
    </row>
    <row r="3980" spans="1:21" x14ac:dyDescent="0.2">
      <c r="A3980" s="88">
        <v>3978</v>
      </c>
      <c r="B3980" s="88">
        <v>3</v>
      </c>
      <c r="C3980" s="88" t="s">
        <v>2121</v>
      </c>
      <c r="D3980" s="89" t="s">
        <v>1431</v>
      </c>
      <c r="E3980" s="89">
        <v>0</v>
      </c>
      <c r="F3980" s="89">
        <v>2</v>
      </c>
      <c r="G3980" s="89">
        <v>1</v>
      </c>
      <c r="H3980" s="89">
        <v>2</v>
      </c>
      <c r="I3980" s="89">
        <v>2</v>
      </c>
      <c r="J3980" s="89">
        <v>0</v>
      </c>
      <c r="K3980" s="89">
        <v>0</v>
      </c>
      <c r="L3980" s="89">
        <v>0</v>
      </c>
      <c r="M3980" s="89">
        <v>0</v>
      </c>
      <c r="N3980" s="89">
        <v>0</v>
      </c>
      <c r="O3980" s="89">
        <v>2</v>
      </c>
      <c r="P3980" s="89">
        <v>379</v>
      </c>
      <c r="Q3980" s="89">
        <v>4875.5</v>
      </c>
      <c r="R3980" s="88">
        <f>VLOOKUP(P3980,NEW_TRAIN_TEST!$A$1:$M$980,13,0)</f>
        <v>4874</v>
      </c>
      <c r="S3980" s="88">
        <f>VLOOKUP(P3980,NEW_TRAIN_TEST!$A$1:$M$980,11,0)</f>
        <v>5821</v>
      </c>
      <c r="T3980" s="6">
        <f t="shared" si="124"/>
        <v>0</v>
      </c>
      <c r="U3980" s="6">
        <f t="shared" si="125"/>
        <v>0</v>
      </c>
    </row>
    <row r="3981" spans="1:21" x14ac:dyDescent="0.2">
      <c r="A3981" s="88">
        <v>3979</v>
      </c>
      <c r="B3981" s="88">
        <v>3</v>
      </c>
      <c r="C3981" s="88" t="s">
        <v>2121</v>
      </c>
      <c r="D3981" s="89" t="s">
        <v>1431</v>
      </c>
      <c r="E3981" s="89">
        <v>0</v>
      </c>
      <c r="F3981" s="89">
        <v>1</v>
      </c>
      <c r="G3981" s="89">
        <v>0</v>
      </c>
      <c r="H3981" s="89">
        <v>0</v>
      </c>
      <c r="I3981" s="89">
        <v>2</v>
      </c>
      <c r="J3981" s="89">
        <v>0</v>
      </c>
      <c r="K3981" s="89">
        <v>0</v>
      </c>
      <c r="L3981" s="89">
        <v>0</v>
      </c>
      <c r="M3981" s="89">
        <v>0</v>
      </c>
      <c r="N3981" s="89">
        <v>0</v>
      </c>
      <c r="O3981" s="89">
        <v>2</v>
      </c>
      <c r="P3981" s="89">
        <v>379</v>
      </c>
      <c r="Q3981" s="89">
        <v>4882</v>
      </c>
      <c r="R3981" s="88">
        <f>VLOOKUP(P3981,NEW_TRAIN_TEST!$A$1:$M$980,13,0)</f>
        <v>4874</v>
      </c>
      <c r="S3981" s="88">
        <f>VLOOKUP(P3981,NEW_TRAIN_TEST!$A$1:$M$980,11,0)</f>
        <v>5821</v>
      </c>
      <c r="T3981" s="6">
        <f t="shared" si="124"/>
        <v>0</v>
      </c>
      <c r="U3981" s="6">
        <f t="shared" si="125"/>
        <v>0</v>
      </c>
    </row>
    <row r="3982" spans="1:21" x14ac:dyDescent="0.2">
      <c r="A3982" s="88">
        <v>3980</v>
      </c>
      <c r="B3982" s="88">
        <v>3</v>
      </c>
      <c r="C3982" s="88" t="s">
        <v>2121</v>
      </c>
      <c r="D3982" s="89" t="s">
        <v>1431</v>
      </c>
      <c r="E3982" s="89">
        <v>0</v>
      </c>
      <c r="F3982" s="89">
        <v>0</v>
      </c>
      <c r="G3982" s="89">
        <v>0</v>
      </c>
      <c r="H3982" s="89">
        <v>0</v>
      </c>
      <c r="I3982" s="89">
        <v>0</v>
      </c>
      <c r="J3982" s="89">
        <v>0</v>
      </c>
      <c r="K3982" s="89">
        <v>0</v>
      </c>
      <c r="L3982" s="89">
        <v>0</v>
      </c>
      <c r="M3982" s="89">
        <v>0</v>
      </c>
      <c r="N3982" s="89">
        <v>1</v>
      </c>
      <c r="O3982" s="89">
        <v>0</v>
      </c>
      <c r="P3982" s="89">
        <v>379</v>
      </c>
      <c r="Q3982" s="89">
        <v>4890.5</v>
      </c>
      <c r="R3982" s="88">
        <f>VLOOKUP(P3982,NEW_TRAIN_TEST!$A$1:$M$980,13,0)</f>
        <v>4874</v>
      </c>
      <c r="S3982" s="88">
        <f>VLOOKUP(P3982,NEW_TRAIN_TEST!$A$1:$M$980,11,0)</f>
        <v>5821</v>
      </c>
      <c r="T3982" s="6">
        <f t="shared" si="124"/>
        <v>0</v>
      </c>
      <c r="U3982" s="6">
        <f t="shared" si="125"/>
        <v>0</v>
      </c>
    </row>
    <row r="3983" spans="1:21" x14ac:dyDescent="0.2">
      <c r="A3983" s="88">
        <v>3981</v>
      </c>
      <c r="B3983" s="88">
        <v>3</v>
      </c>
      <c r="C3983" s="88" t="s">
        <v>2121</v>
      </c>
      <c r="D3983" s="89" t="s">
        <v>1431</v>
      </c>
      <c r="E3983" s="89">
        <v>4</v>
      </c>
      <c r="F3983" s="89">
        <v>2</v>
      </c>
      <c r="G3983" s="89">
        <v>0</v>
      </c>
      <c r="H3983" s="89">
        <v>0</v>
      </c>
      <c r="I3983" s="89">
        <v>2</v>
      </c>
      <c r="J3983" s="89">
        <v>2</v>
      </c>
      <c r="K3983" s="89">
        <v>0</v>
      </c>
      <c r="L3983" s="89">
        <v>0</v>
      </c>
      <c r="M3983" s="89">
        <v>0</v>
      </c>
      <c r="N3983" s="89">
        <v>0</v>
      </c>
      <c r="O3983" s="89">
        <v>2</v>
      </c>
      <c r="P3983" s="89">
        <v>575</v>
      </c>
      <c r="Q3983" s="89">
        <v>2380.5</v>
      </c>
      <c r="R3983" s="88">
        <f>VLOOKUP(P3983,NEW_TRAIN_TEST!$A$1:$M$980,13,0)</f>
        <v>2182</v>
      </c>
      <c r="S3983" s="88">
        <f>VLOOKUP(P3983,NEW_TRAIN_TEST!$A$1:$M$980,11,0)</f>
        <v>3178</v>
      </c>
      <c r="T3983" s="6">
        <f t="shared" si="124"/>
        <v>0</v>
      </c>
      <c r="U3983" s="6">
        <f t="shared" si="125"/>
        <v>0</v>
      </c>
    </row>
    <row r="3984" spans="1:21" x14ac:dyDescent="0.2">
      <c r="A3984" s="88">
        <v>3982</v>
      </c>
      <c r="B3984" s="88">
        <v>3</v>
      </c>
      <c r="C3984" s="88" t="s">
        <v>2121</v>
      </c>
      <c r="D3984" s="89" t="s">
        <v>1431</v>
      </c>
      <c r="E3984" s="89">
        <v>0</v>
      </c>
      <c r="F3984" s="89">
        <v>2</v>
      </c>
      <c r="G3984" s="89">
        <v>0</v>
      </c>
      <c r="H3984" s="89">
        <v>2</v>
      </c>
      <c r="I3984" s="89">
        <v>2</v>
      </c>
      <c r="J3984" s="89">
        <v>0</v>
      </c>
      <c r="K3984" s="89">
        <v>0</v>
      </c>
      <c r="L3984" s="89">
        <v>0</v>
      </c>
      <c r="M3984" s="89">
        <v>0</v>
      </c>
      <c r="N3984" s="89">
        <v>0</v>
      </c>
      <c r="O3984" s="89">
        <v>2</v>
      </c>
      <c r="P3984" s="89">
        <v>214</v>
      </c>
      <c r="Q3984" s="89">
        <v>4225</v>
      </c>
      <c r="R3984" s="88">
        <f>VLOOKUP(P3984,NEW_TRAIN_TEST!$A$1:$M$980,13,0)</f>
        <v>4225</v>
      </c>
      <c r="S3984" s="88">
        <f>VLOOKUP(P3984,NEW_TRAIN_TEST!$A$1:$M$980,11,0)</f>
        <v>5066</v>
      </c>
      <c r="T3984" s="6">
        <f t="shared" si="124"/>
        <v>0</v>
      </c>
      <c r="U3984" s="6">
        <f t="shared" si="125"/>
        <v>0</v>
      </c>
    </row>
    <row r="3985" spans="1:21" x14ac:dyDescent="0.2">
      <c r="A3985" s="88">
        <v>3983</v>
      </c>
      <c r="B3985" s="88">
        <v>3</v>
      </c>
      <c r="C3985" s="88" t="s">
        <v>2121</v>
      </c>
      <c r="D3985" s="89" t="s">
        <v>1431</v>
      </c>
      <c r="E3985" s="89">
        <v>0</v>
      </c>
      <c r="F3985" s="89">
        <v>2</v>
      </c>
      <c r="G3985" s="89">
        <v>0</v>
      </c>
      <c r="H3985" s="89">
        <v>2</v>
      </c>
      <c r="I3985" s="89">
        <v>2</v>
      </c>
      <c r="J3985" s="89">
        <v>0</v>
      </c>
      <c r="K3985" s="89">
        <v>0</v>
      </c>
      <c r="L3985" s="89">
        <v>0</v>
      </c>
      <c r="M3985" s="89">
        <v>0</v>
      </c>
      <c r="N3985" s="89">
        <v>0</v>
      </c>
      <c r="O3985" s="89">
        <v>2</v>
      </c>
      <c r="P3985" s="89">
        <v>214</v>
      </c>
      <c r="Q3985" s="89">
        <v>4232</v>
      </c>
      <c r="R3985" s="88">
        <f>VLOOKUP(P3985,NEW_TRAIN_TEST!$A$1:$M$980,13,0)</f>
        <v>4225</v>
      </c>
      <c r="S3985" s="88">
        <f>VLOOKUP(P3985,NEW_TRAIN_TEST!$A$1:$M$980,11,0)</f>
        <v>5066</v>
      </c>
      <c r="T3985" s="6">
        <f t="shared" si="124"/>
        <v>0</v>
      </c>
      <c r="U3985" s="6">
        <f t="shared" si="125"/>
        <v>0</v>
      </c>
    </row>
    <row r="3986" spans="1:21" x14ac:dyDescent="0.2">
      <c r="A3986" s="88">
        <v>3984</v>
      </c>
      <c r="B3986" s="88">
        <v>3</v>
      </c>
      <c r="C3986" s="88" t="s">
        <v>2121</v>
      </c>
      <c r="D3986" s="89" t="s">
        <v>1431</v>
      </c>
      <c r="E3986" s="89">
        <v>0</v>
      </c>
      <c r="F3986" s="89">
        <v>5</v>
      </c>
      <c r="G3986" s="89">
        <v>2</v>
      </c>
      <c r="H3986" s="89">
        <v>2</v>
      </c>
      <c r="I3986" s="89">
        <v>2</v>
      </c>
      <c r="J3986" s="89">
        <v>0</v>
      </c>
      <c r="K3986" s="89">
        <v>0</v>
      </c>
      <c r="L3986" s="89">
        <v>0</v>
      </c>
      <c r="M3986" s="89">
        <v>0</v>
      </c>
      <c r="N3986" s="89">
        <v>0</v>
      </c>
      <c r="O3986" s="89">
        <v>2</v>
      </c>
      <c r="P3986" s="89">
        <v>214</v>
      </c>
      <c r="Q3986" s="89">
        <v>4233.5</v>
      </c>
      <c r="R3986" s="88">
        <f>VLOOKUP(P3986,NEW_TRAIN_TEST!$A$1:$M$980,13,0)</f>
        <v>4225</v>
      </c>
      <c r="S3986" s="88">
        <f>VLOOKUP(P3986,NEW_TRAIN_TEST!$A$1:$M$980,11,0)</f>
        <v>5066</v>
      </c>
      <c r="T3986" s="6">
        <f t="shared" si="124"/>
        <v>0</v>
      </c>
      <c r="U3986" s="6">
        <f t="shared" si="125"/>
        <v>0</v>
      </c>
    </row>
    <row r="3987" spans="1:21" x14ac:dyDescent="0.2">
      <c r="A3987" s="88">
        <v>3985</v>
      </c>
      <c r="B3987" s="88">
        <v>3</v>
      </c>
      <c r="C3987" s="88" t="s">
        <v>2121</v>
      </c>
      <c r="D3987" s="89" t="s">
        <v>1431</v>
      </c>
      <c r="E3987" s="89">
        <v>0</v>
      </c>
      <c r="F3987" s="89">
        <v>6</v>
      </c>
      <c r="G3987" s="89">
        <v>0</v>
      </c>
      <c r="H3987" s="89">
        <v>0</v>
      </c>
      <c r="I3987" s="89">
        <v>0</v>
      </c>
      <c r="J3987" s="89">
        <v>0</v>
      </c>
      <c r="K3987" s="89">
        <v>0</v>
      </c>
      <c r="L3987" s="89">
        <v>0</v>
      </c>
      <c r="M3987" s="89">
        <v>0</v>
      </c>
      <c r="N3987" s="89">
        <v>0</v>
      </c>
      <c r="O3987" s="89">
        <v>0</v>
      </c>
      <c r="P3987" s="89">
        <v>214</v>
      </c>
      <c r="Q3987" s="89">
        <v>4233.6000000000004</v>
      </c>
      <c r="R3987" s="88">
        <f>VLOOKUP(P3987,NEW_TRAIN_TEST!$A$1:$M$980,13,0)</f>
        <v>4225</v>
      </c>
      <c r="S3987" s="88">
        <f>VLOOKUP(P3987,NEW_TRAIN_TEST!$A$1:$M$980,11,0)</f>
        <v>5066</v>
      </c>
      <c r="T3987" s="6">
        <f t="shared" si="124"/>
        <v>0</v>
      </c>
      <c r="U3987" s="6">
        <f t="shared" si="125"/>
        <v>0</v>
      </c>
    </row>
    <row r="3988" spans="1:21" x14ac:dyDescent="0.2">
      <c r="A3988" s="88">
        <v>3986</v>
      </c>
      <c r="B3988" s="88">
        <v>3</v>
      </c>
      <c r="C3988" s="88" t="s">
        <v>2121</v>
      </c>
      <c r="D3988" s="89" t="s">
        <v>1431</v>
      </c>
      <c r="E3988" s="89">
        <v>0</v>
      </c>
      <c r="F3988" s="89">
        <v>5</v>
      </c>
      <c r="G3988" s="89">
        <v>0</v>
      </c>
      <c r="H3988" s="89">
        <v>0</v>
      </c>
      <c r="I3988" s="89">
        <v>0</v>
      </c>
      <c r="J3988" s="89">
        <v>0</v>
      </c>
      <c r="K3988" s="89">
        <v>0</v>
      </c>
      <c r="L3988" s="89">
        <v>0</v>
      </c>
      <c r="M3988" s="89">
        <v>0</v>
      </c>
      <c r="N3988" s="89">
        <v>0</v>
      </c>
      <c r="O3988" s="89">
        <v>0</v>
      </c>
      <c r="P3988" s="89">
        <v>214</v>
      </c>
      <c r="Q3988" s="89">
        <v>4234.2</v>
      </c>
      <c r="R3988" s="88">
        <f>VLOOKUP(P3988,NEW_TRAIN_TEST!$A$1:$M$980,13,0)</f>
        <v>4225</v>
      </c>
      <c r="S3988" s="88">
        <f>VLOOKUP(P3988,NEW_TRAIN_TEST!$A$1:$M$980,11,0)</f>
        <v>5066</v>
      </c>
      <c r="T3988" s="6">
        <f t="shared" si="124"/>
        <v>0</v>
      </c>
      <c r="U3988" s="6">
        <f t="shared" si="125"/>
        <v>0</v>
      </c>
    </row>
    <row r="3989" spans="1:21" x14ac:dyDescent="0.2">
      <c r="A3989" s="88">
        <v>3987</v>
      </c>
      <c r="B3989" s="88">
        <v>3</v>
      </c>
      <c r="C3989" s="88" t="s">
        <v>2121</v>
      </c>
      <c r="D3989" s="89" t="s">
        <v>1431</v>
      </c>
      <c r="E3989" s="89">
        <v>0</v>
      </c>
      <c r="F3989" s="89">
        <v>7</v>
      </c>
      <c r="G3989" s="89">
        <v>0</v>
      </c>
      <c r="H3989" s="89">
        <v>0</v>
      </c>
      <c r="I3989" s="89">
        <v>0</v>
      </c>
      <c r="J3989" s="89">
        <v>0</v>
      </c>
      <c r="K3989" s="89">
        <v>0</v>
      </c>
      <c r="L3989" s="89">
        <v>0</v>
      </c>
      <c r="M3989" s="89">
        <v>0</v>
      </c>
      <c r="N3989" s="89">
        <v>0</v>
      </c>
      <c r="O3989" s="89">
        <v>0</v>
      </c>
      <c r="P3989" s="89">
        <v>214</v>
      </c>
      <c r="Q3989" s="89">
        <v>4235.45</v>
      </c>
      <c r="R3989" s="88">
        <f>VLOOKUP(P3989,NEW_TRAIN_TEST!$A$1:$M$980,13,0)</f>
        <v>4225</v>
      </c>
      <c r="S3989" s="88">
        <f>VLOOKUP(P3989,NEW_TRAIN_TEST!$A$1:$M$980,11,0)</f>
        <v>5066</v>
      </c>
      <c r="T3989" s="6">
        <f t="shared" si="124"/>
        <v>0</v>
      </c>
      <c r="U3989" s="6">
        <f t="shared" si="125"/>
        <v>0</v>
      </c>
    </row>
    <row r="3990" spans="1:21" x14ac:dyDescent="0.2">
      <c r="A3990" s="88">
        <v>3988</v>
      </c>
      <c r="B3990" s="88">
        <v>3</v>
      </c>
      <c r="C3990" s="88" t="s">
        <v>2121</v>
      </c>
      <c r="D3990" s="89" t="s">
        <v>1431</v>
      </c>
      <c r="E3990" s="89">
        <v>0</v>
      </c>
      <c r="F3990" s="89">
        <v>6</v>
      </c>
      <c r="G3990" s="89">
        <v>4</v>
      </c>
      <c r="H3990" s="89">
        <v>0</v>
      </c>
      <c r="I3990" s="89">
        <v>0</v>
      </c>
      <c r="J3990" s="89">
        <v>0</v>
      </c>
      <c r="K3990" s="89">
        <v>0</v>
      </c>
      <c r="L3990" s="89">
        <v>1</v>
      </c>
      <c r="M3990" s="89">
        <v>0</v>
      </c>
      <c r="N3990" s="89">
        <v>0</v>
      </c>
      <c r="O3990" s="89">
        <v>0</v>
      </c>
      <c r="P3990" s="89">
        <v>214</v>
      </c>
      <c r="Q3990" s="89">
        <v>4235.7</v>
      </c>
      <c r="R3990" s="88">
        <f>VLOOKUP(P3990,NEW_TRAIN_TEST!$A$1:$M$980,13,0)</f>
        <v>4225</v>
      </c>
      <c r="S3990" s="88">
        <f>VLOOKUP(P3990,NEW_TRAIN_TEST!$A$1:$M$980,11,0)</f>
        <v>5066</v>
      </c>
      <c r="T3990" s="6">
        <f t="shared" si="124"/>
        <v>1</v>
      </c>
      <c r="U3990" s="6">
        <f t="shared" si="125"/>
        <v>0</v>
      </c>
    </row>
    <row r="3991" spans="1:21" x14ac:dyDescent="0.2">
      <c r="A3991" s="88">
        <v>3989</v>
      </c>
      <c r="B3991" s="88">
        <v>3</v>
      </c>
      <c r="C3991" s="88" t="s">
        <v>2121</v>
      </c>
      <c r="D3991" s="89" t="s">
        <v>1431</v>
      </c>
      <c r="E3991" s="89">
        <v>0</v>
      </c>
      <c r="F3991" s="89">
        <v>0</v>
      </c>
      <c r="G3991" s="89">
        <v>0</v>
      </c>
      <c r="H3991" s="89">
        <v>0</v>
      </c>
      <c r="I3991" s="89">
        <v>0</v>
      </c>
      <c r="J3991" s="89">
        <v>0</v>
      </c>
      <c r="K3991" s="89">
        <v>0</v>
      </c>
      <c r="L3991" s="89">
        <v>0</v>
      </c>
      <c r="M3991" s="89">
        <v>0</v>
      </c>
      <c r="N3991" s="89">
        <v>1</v>
      </c>
      <c r="O3991" s="89">
        <v>0</v>
      </c>
      <c r="P3991" s="89">
        <v>214</v>
      </c>
      <c r="Q3991" s="89">
        <v>4237.7</v>
      </c>
      <c r="R3991" s="88">
        <f>VLOOKUP(P3991,NEW_TRAIN_TEST!$A$1:$M$980,13,0)</f>
        <v>4225</v>
      </c>
      <c r="S3991" s="88">
        <f>VLOOKUP(P3991,NEW_TRAIN_TEST!$A$1:$M$980,11,0)</f>
        <v>5066</v>
      </c>
      <c r="T3991" s="6">
        <f t="shared" si="124"/>
        <v>0</v>
      </c>
      <c r="U3991" s="6">
        <f t="shared" si="125"/>
        <v>0</v>
      </c>
    </row>
    <row r="3992" spans="1:21" x14ac:dyDescent="0.2">
      <c r="A3992" s="88">
        <v>3990</v>
      </c>
      <c r="B3992" s="88">
        <v>3</v>
      </c>
      <c r="C3992" s="88" t="s">
        <v>2121</v>
      </c>
      <c r="D3992" s="89" t="s">
        <v>1431</v>
      </c>
      <c r="E3992" s="89">
        <v>6</v>
      </c>
      <c r="F3992" s="89">
        <v>2</v>
      </c>
      <c r="G3992" s="89">
        <v>0</v>
      </c>
      <c r="H3992" s="89">
        <v>2</v>
      </c>
      <c r="I3992" s="89">
        <v>2</v>
      </c>
      <c r="J3992" s="89">
        <v>0</v>
      </c>
      <c r="K3992" s="89">
        <v>0</v>
      </c>
      <c r="L3992" s="89">
        <v>1</v>
      </c>
      <c r="M3992" s="89">
        <v>0</v>
      </c>
      <c r="N3992" s="89">
        <v>0</v>
      </c>
      <c r="O3992" s="89">
        <v>2</v>
      </c>
      <c r="P3992" s="89">
        <v>218</v>
      </c>
      <c r="Q3992" s="89">
        <v>6026</v>
      </c>
      <c r="R3992" s="88">
        <f>VLOOKUP(P3992,NEW_TRAIN_TEST!$A$1:$M$980,13,0)</f>
        <v>5588</v>
      </c>
      <c r="S3992" s="88">
        <f>VLOOKUP(P3992,NEW_TRAIN_TEST!$A$1:$M$980,11,0)</f>
        <v>7238</v>
      </c>
      <c r="T3992" s="6">
        <f t="shared" si="124"/>
        <v>1</v>
      </c>
      <c r="U3992" s="6">
        <f t="shared" si="125"/>
        <v>0</v>
      </c>
    </row>
    <row r="3993" spans="1:21" x14ac:dyDescent="0.2">
      <c r="A3993" s="88">
        <v>3991</v>
      </c>
      <c r="B3993" s="88">
        <v>3</v>
      </c>
      <c r="C3993" s="88" t="s">
        <v>2121</v>
      </c>
      <c r="D3993" s="89" t="s">
        <v>1431</v>
      </c>
      <c r="E3993" s="89">
        <v>0</v>
      </c>
      <c r="F3993" s="89">
        <v>2</v>
      </c>
      <c r="G3993" s="89">
        <v>0</v>
      </c>
      <c r="H3993" s="89">
        <v>2</v>
      </c>
      <c r="I3993" s="89">
        <v>2</v>
      </c>
      <c r="J3993" s="89">
        <v>0</v>
      </c>
      <c r="K3993" s="89">
        <v>0</v>
      </c>
      <c r="L3993" s="89">
        <v>0</v>
      </c>
      <c r="M3993" s="89">
        <v>0</v>
      </c>
      <c r="N3993" s="89">
        <v>0</v>
      </c>
      <c r="O3993" s="89">
        <v>2</v>
      </c>
      <c r="P3993" s="89">
        <v>871</v>
      </c>
      <c r="Q3993" s="89">
        <v>7397</v>
      </c>
      <c r="R3993" s="88">
        <f>VLOOKUP(P3993,NEW_TRAIN_TEST!$A$1:$M$980,13,0)</f>
        <v>7397</v>
      </c>
      <c r="S3993" s="88">
        <f>VLOOKUP(P3993,NEW_TRAIN_TEST!$A$1:$M$980,11,0)</f>
        <v>7432</v>
      </c>
      <c r="T3993" s="6">
        <f t="shared" si="124"/>
        <v>0</v>
      </c>
      <c r="U3993" s="6">
        <f t="shared" si="125"/>
        <v>0</v>
      </c>
    </row>
    <row r="3994" spans="1:21" x14ac:dyDescent="0.2">
      <c r="A3994" s="88">
        <v>3992</v>
      </c>
      <c r="B3994" s="88">
        <v>3</v>
      </c>
      <c r="C3994" s="88" t="s">
        <v>2121</v>
      </c>
      <c r="D3994" s="89" t="s">
        <v>1431</v>
      </c>
      <c r="E3994" s="89">
        <v>4</v>
      </c>
      <c r="F3994" s="89">
        <v>0</v>
      </c>
      <c r="G3994" s="89">
        <v>0</v>
      </c>
      <c r="H3994" s="89">
        <v>0</v>
      </c>
      <c r="I3994" s="89">
        <v>0</v>
      </c>
      <c r="J3994" s="89">
        <v>0</v>
      </c>
      <c r="K3994" s="89">
        <v>0</v>
      </c>
      <c r="L3994" s="89">
        <v>1</v>
      </c>
      <c r="M3994" s="89">
        <v>0</v>
      </c>
      <c r="N3994" s="89">
        <v>0</v>
      </c>
      <c r="O3994" s="89">
        <v>0</v>
      </c>
      <c r="P3994" s="89">
        <v>929</v>
      </c>
      <c r="Q3994" s="89">
        <v>6065.5</v>
      </c>
      <c r="R3994" s="88">
        <f>VLOOKUP(P3994,NEW_TRAIN_TEST!$A$1:$M$980,13,0)</f>
        <v>5746.5</v>
      </c>
      <c r="S3994" s="88">
        <f>VLOOKUP(P3994,NEW_TRAIN_TEST!$A$1:$M$980,11,0)</f>
        <v>6925</v>
      </c>
      <c r="T3994" s="6">
        <f t="shared" si="124"/>
        <v>1</v>
      </c>
      <c r="U3994" s="6">
        <f t="shared" si="125"/>
        <v>0</v>
      </c>
    </row>
    <row r="3995" spans="1:21" x14ac:dyDescent="0.2">
      <c r="A3995" s="88">
        <v>3993</v>
      </c>
      <c r="B3995" s="88">
        <v>3</v>
      </c>
      <c r="C3995" s="88" t="s">
        <v>2121</v>
      </c>
      <c r="D3995" s="89" t="s">
        <v>1431</v>
      </c>
      <c r="E3995" s="89">
        <v>3</v>
      </c>
      <c r="F3995" s="89">
        <v>0</v>
      </c>
      <c r="G3995" s="89">
        <v>0</v>
      </c>
      <c r="H3995" s="89">
        <v>0</v>
      </c>
      <c r="I3995" s="89">
        <v>0</v>
      </c>
      <c r="J3995" s="89">
        <v>0</v>
      </c>
      <c r="K3995" s="89">
        <v>0</v>
      </c>
      <c r="L3995" s="89">
        <v>0</v>
      </c>
      <c r="M3995" s="89">
        <v>0</v>
      </c>
      <c r="N3995" s="89">
        <v>0</v>
      </c>
      <c r="O3995" s="89">
        <v>0</v>
      </c>
      <c r="P3995" s="89">
        <v>854</v>
      </c>
      <c r="Q3995" s="89">
        <v>6176</v>
      </c>
      <c r="R3995" s="88">
        <f>VLOOKUP(P3995,NEW_TRAIN_TEST!$A$1:$M$980,13,0)</f>
        <v>5535</v>
      </c>
      <c r="S3995" s="88">
        <f>VLOOKUP(P3995,NEW_TRAIN_TEST!$A$1:$M$980,11,0)</f>
        <v>6806</v>
      </c>
      <c r="T3995" s="6">
        <f t="shared" si="124"/>
        <v>0</v>
      </c>
      <c r="U3995" s="6">
        <f t="shared" si="125"/>
        <v>0</v>
      </c>
    </row>
    <row r="3996" spans="1:21" x14ac:dyDescent="0.2">
      <c r="A3996" s="88">
        <v>3994</v>
      </c>
      <c r="B3996" s="88">
        <v>3</v>
      </c>
      <c r="C3996" s="88" t="s">
        <v>2121</v>
      </c>
      <c r="D3996" s="89" t="s">
        <v>1431</v>
      </c>
      <c r="E3996" s="89">
        <v>6</v>
      </c>
      <c r="F3996" s="89">
        <v>1</v>
      </c>
      <c r="G3996" s="89">
        <v>0</v>
      </c>
      <c r="H3996" s="89">
        <v>0</v>
      </c>
      <c r="I3996" s="89">
        <v>2</v>
      </c>
      <c r="J3996" s="89">
        <v>0</v>
      </c>
      <c r="K3996" s="89">
        <v>0</v>
      </c>
      <c r="L3996" s="89">
        <v>1</v>
      </c>
      <c r="M3996" s="89">
        <v>0</v>
      </c>
      <c r="N3996" s="89">
        <v>0</v>
      </c>
      <c r="O3996" s="89">
        <v>2</v>
      </c>
      <c r="P3996" s="89">
        <v>919</v>
      </c>
      <c r="Q3996" s="89">
        <v>4839</v>
      </c>
      <c r="R3996" s="88">
        <f>VLOOKUP(P3996,NEW_TRAIN_TEST!$A$1:$M$980,13,0)</f>
        <v>4572</v>
      </c>
      <c r="S3996" s="88">
        <f>VLOOKUP(P3996,NEW_TRAIN_TEST!$A$1:$M$980,11,0)</f>
        <v>5880</v>
      </c>
      <c r="T3996" s="6">
        <f t="shared" si="124"/>
        <v>1</v>
      </c>
      <c r="U3996" s="6">
        <f t="shared" si="125"/>
        <v>0</v>
      </c>
    </row>
    <row r="3997" spans="1:21" x14ac:dyDescent="0.2">
      <c r="A3997" s="88">
        <v>3995</v>
      </c>
      <c r="B3997" s="88">
        <v>3</v>
      </c>
      <c r="C3997" s="88" t="s">
        <v>2121</v>
      </c>
      <c r="D3997" s="89" t="s">
        <v>1431</v>
      </c>
      <c r="E3997" s="89">
        <v>0</v>
      </c>
      <c r="F3997" s="89">
        <v>0</v>
      </c>
      <c r="G3997" s="89">
        <v>0</v>
      </c>
      <c r="H3997" s="89">
        <v>0</v>
      </c>
      <c r="I3997" s="89">
        <v>0</v>
      </c>
      <c r="J3997" s="89">
        <v>0</v>
      </c>
      <c r="K3997" s="89">
        <v>0</v>
      </c>
      <c r="L3997" s="89">
        <v>0</v>
      </c>
      <c r="M3997" s="89">
        <v>0</v>
      </c>
      <c r="N3997" s="89">
        <v>1</v>
      </c>
      <c r="O3997" s="89">
        <v>0</v>
      </c>
      <c r="P3997" s="89">
        <v>505</v>
      </c>
      <c r="Q3997" s="89">
        <v>4537</v>
      </c>
      <c r="R3997" s="88">
        <f>VLOOKUP(P3997,NEW_TRAIN_TEST!$A$1:$M$980,13,0)</f>
        <v>4537</v>
      </c>
      <c r="S3997" s="88">
        <f>VLOOKUP(P3997,NEW_TRAIN_TEST!$A$1:$M$980,11,0)</f>
        <v>5505</v>
      </c>
      <c r="T3997" s="6">
        <f t="shared" si="124"/>
        <v>0</v>
      </c>
      <c r="U3997" s="6">
        <f t="shared" si="125"/>
        <v>0</v>
      </c>
    </row>
    <row r="3998" spans="1:21" x14ac:dyDescent="0.2">
      <c r="A3998" s="88">
        <v>3996</v>
      </c>
      <c r="B3998" s="88">
        <v>3</v>
      </c>
      <c r="C3998" s="88" t="s">
        <v>2121</v>
      </c>
      <c r="D3998" s="89" t="s">
        <v>1431</v>
      </c>
      <c r="E3998" s="89">
        <v>0</v>
      </c>
      <c r="F3998" s="89">
        <v>0</v>
      </c>
      <c r="G3998" s="89">
        <v>0</v>
      </c>
      <c r="H3998" s="89">
        <v>0</v>
      </c>
      <c r="I3998" s="89">
        <v>0</v>
      </c>
      <c r="J3998" s="89">
        <v>0</v>
      </c>
      <c r="K3998" s="89">
        <v>0</v>
      </c>
      <c r="L3998" s="89">
        <v>0</v>
      </c>
      <c r="M3998" s="89">
        <v>0</v>
      </c>
      <c r="N3998" s="89">
        <v>1</v>
      </c>
      <c r="O3998" s="89">
        <v>0</v>
      </c>
      <c r="P3998" s="89">
        <v>865</v>
      </c>
      <c r="Q3998" s="89">
        <v>7656</v>
      </c>
      <c r="R3998" s="88">
        <f>VLOOKUP(P3998,NEW_TRAIN_TEST!$A$1:$M$980,13,0)</f>
        <v>7656</v>
      </c>
      <c r="S3998" s="88">
        <f>VLOOKUP(P3998,NEW_TRAIN_TEST!$A$1:$M$980,11,0)</f>
        <v>7656</v>
      </c>
      <c r="T3998" s="6">
        <f t="shared" si="124"/>
        <v>0</v>
      </c>
      <c r="U3998" s="6">
        <f t="shared" si="125"/>
        <v>0</v>
      </c>
    </row>
    <row r="3999" spans="1:21" x14ac:dyDescent="0.2">
      <c r="A3999" s="88">
        <v>3997</v>
      </c>
      <c r="B3999" s="88">
        <v>3</v>
      </c>
      <c r="C3999" s="88" t="s">
        <v>2121</v>
      </c>
      <c r="D3999" s="89" t="s">
        <v>1431</v>
      </c>
      <c r="E3999" s="89">
        <v>0</v>
      </c>
      <c r="F3999" s="89">
        <v>2</v>
      </c>
      <c r="G3999" s="89">
        <v>0</v>
      </c>
      <c r="H3999" s="89">
        <v>2</v>
      </c>
      <c r="I3999" s="89">
        <v>2</v>
      </c>
      <c r="J3999" s="89">
        <v>0</v>
      </c>
      <c r="K3999" s="89">
        <v>0</v>
      </c>
      <c r="L3999" s="89">
        <v>0</v>
      </c>
      <c r="M3999" s="89">
        <v>0</v>
      </c>
      <c r="N3999" s="89">
        <v>0</v>
      </c>
      <c r="O3999" s="89">
        <v>2</v>
      </c>
      <c r="P3999" s="89">
        <v>849</v>
      </c>
      <c r="Q3999" s="89">
        <v>8011.5</v>
      </c>
      <c r="R3999" s="88">
        <f>VLOOKUP(P3999,NEW_TRAIN_TEST!$A$1:$M$980,13,0)</f>
        <v>8011.5</v>
      </c>
      <c r="S3999" s="88">
        <f>VLOOKUP(P3999,NEW_TRAIN_TEST!$A$1:$M$980,11,0)</f>
        <v>8194</v>
      </c>
      <c r="T3999" s="6">
        <f t="shared" si="124"/>
        <v>0</v>
      </c>
      <c r="U3999" s="6">
        <f t="shared" si="125"/>
        <v>0</v>
      </c>
    </row>
    <row r="4000" spans="1:21" x14ac:dyDescent="0.2">
      <c r="A4000" s="88">
        <v>3998</v>
      </c>
      <c r="B4000" s="88">
        <v>3</v>
      </c>
      <c r="C4000" s="88" t="s">
        <v>2121</v>
      </c>
      <c r="D4000" s="89" t="s">
        <v>1431</v>
      </c>
      <c r="E4000" s="89">
        <v>0</v>
      </c>
      <c r="F4000" s="89">
        <v>2</v>
      </c>
      <c r="G4000" s="89">
        <v>0</v>
      </c>
      <c r="H4000" s="89">
        <v>0</v>
      </c>
      <c r="I4000" s="89">
        <v>2</v>
      </c>
      <c r="J4000" s="89">
        <v>0</v>
      </c>
      <c r="K4000" s="89">
        <v>0</v>
      </c>
      <c r="L4000" s="89">
        <v>0</v>
      </c>
      <c r="M4000" s="89">
        <v>0</v>
      </c>
      <c r="N4000" s="89">
        <v>0</v>
      </c>
      <c r="O4000" s="89">
        <v>2</v>
      </c>
      <c r="P4000" s="89">
        <v>849</v>
      </c>
      <c r="Q4000" s="89">
        <v>8136</v>
      </c>
      <c r="R4000" s="88">
        <f>VLOOKUP(P4000,NEW_TRAIN_TEST!$A$1:$M$980,13,0)</f>
        <v>8011.5</v>
      </c>
      <c r="S4000" s="88">
        <f>VLOOKUP(P4000,NEW_TRAIN_TEST!$A$1:$M$980,11,0)</f>
        <v>8194</v>
      </c>
      <c r="T4000" s="6">
        <f t="shared" si="124"/>
        <v>0</v>
      </c>
      <c r="U4000" s="6">
        <f t="shared" si="125"/>
        <v>0</v>
      </c>
    </row>
    <row r="4001" spans="1:21" x14ac:dyDescent="0.2">
      <c r="A4001" s="88">
        <v>3999</v>
      </c>
      <c r="B4001" s="88">
        <v>3</v>
      </c>
      <c r="C4001" s="88" t="s">
        <v>2121</v>
      </c>
      <c r="D4001" s="89" t="s">
        <v>1431</v>
      </c>
      <c r="E4001" s="89">
        <v>5</v>
      </c>
      <c r="F4001" s="89">
        <v>4</v>
      </c>
      <c r="G4001" s="89">
        <v>1</v>
      </c>
      <c r="H4001" s="89">
        <v>0</v>
      </c>
      <c r="I4001" s="89">
        <v>2</v>
      </c>
      <c r="J4001" s="89">
        <v>0</v>
      </c>
      <c r="K4001" s="89">
        <v>0</v>
      </c>
      <c r="L4001" s="89">
        <v>0</v>
      </c>
      <c r="M4001" s="89">
        <v>0</v>
      </c>
      <c r="N4001" s="89">
        <v>0</v>
      </c>
      <c r="O4001" s="89">
        <v>2</v>
      </c>
      <c r="P4001" s="89">
        <v>207</v>
      </c>
      <c r="Q4001" s="89">
        <v>3989</v>
      </c>
      <c r="R4001" s="88">
        <f>VLOOKUP(P4001,NEW_TRAIN_TEST!$A$1:$M$980,13,0)</f>
        <v>3950.5</v>
      </c>
      <c r="S4001" s="88">
        <f>VLOOKUP(P4001,NEW_TRAIN_TEST!$A$1:$M$980,11,0)</f>
        <v>5492</v>
      </c>
      <c r="T4001" s="6">
        <f t="shared" si="124"/>
        <v>0</v>
      </c>
      <c r="U4001" s="6">
        <f t="shared" si="125"/>
        <v>0</v>
      </c>
    </row>
    <row r="4002" spans="1:21" x14ac:dyDescent="0.2">
      <c r="A4002" s="88">
        <v>4000</v>
      </c>
      <c r="B4002" s="88">
        <v>3</v>
      </c>
      <c r="C4002" s="88" t="s">
        <v>2121</v>
      </c>
      <c r="D4002" s="89" t="s">
        <v>1431</v>
      </c>
      <c r="E4002" s="89">
        <v>5</v>
      </c>
      <c r="F4002" s="89">
        <v>3</v>
      </c>
      <c r="G4002" s="89">
        <v>0</v>
      </c>
      <c r="H4002" s="89">
        <v>2</v>
      </c>
      <c r="I4002" s="89">
        <v>2</v>
      </c>
      <c r="J4002" s="89">
        <v>0</v>
      </c>
      <c r="K4002" s="89">
        <v>0</v>
      </c>
      <c r="L4002" s="89">
        <v>1</v>
      </c>
      <c r="M4002" s="89">
        <v>0</v>
      </c>
      <c r="N4002" s="89">
        <v>0</v>
      </c>
      <c r="O4002" s="89">
        <v>2</v>
      </c>
      <c r="P4002" s="89">
        <v>555</v>
      </c>
      <c r="Q4002" s="89">
        <v>2407</v>
      </c>
      <c r="R4002" s="88">
        <f>VLOOKUP(P4002,NEW_TRAIN_TEST!$A$1:$M$980,13,0)</f>
        <v>2322</v>
      </c>
      <c r="S4002" s="88">
        <f>VLOOKUP(P4002,NEW_TRAIN_TEST!$A$1:$M$980,11,0)</f>
        <v>3163</v>
      </c>
      <c r="T4002" s="6">
        <f t="shared" si="124"/>
        <v>1</v>
      </c>
      <c r="U4002" s="6">
        <f t="shared" si="125"/>
        <v>0</v>
      </c>
    </row>
    <row r="4003" spans="1:21" x14ac:dyDescent="0.2">
      <c r="A4003" s="88">
        <v>4001</v>
      </c>
      <c r="B4003" s="88">
        <v>3</v>
      </c>
      <c r="C4003" s="88" t="s">
        <v>2121</v>
      </c>
      <c r="D4003" s="89" t="s">
        <v>1431</v>
      </c>
      <c r="E4003" s="89">
        <v>0</v>
      </c>
      <c r="F4003" s="89">
        <v>1</v>
      </c>
      <c r="G4003" s="89">
        <v>0</v>
      </c>
      <c r="H4003" s="89">
        <v>0</v>
      </c>
      <c r="I4003" s="89">
        <v>2</v>
      </c>
      <c r="J4003" s="89">
        <v>0</v>
      </c>
      <c r="K4003" s="89">
        <v>0</v>
      </c>
      <c r="L4003" s="89">
        <v>0</v>
      </c>
      <c r="M4003" s="89">
        <v>0</v>
      </c>
      <c r="N4003" s="89">
        <v>0</v>
      </c>
      <c r="O4003" s="89">
        <v>2</v>
      </c>
      <c r="P4003" s="89">
        <v>518</v>
      </c>
      <c r="Q4003" s="89">
        <v>4452.5</v>
      </c>
      <c r="R4003" s="88">
        <f>VLOOKUP(P4003,NEW_TRAIN_TEST!$A$1:$M$980,13,0)</f>
        <v>4452.5</v>
      </c>
      <c r="S4003" s="88">
        <f>VLOOKUP(P4003,NEW_TRAIN_TEST!$A$1:$M$980,11,0)</f>
        <v>5542</v>
      </c>
      <c r="T4003" s="6">
        <f t="shared" si="124"/>
        <v>0</v>
      </c>
      <c r="U4003" s="6">
        <f t="shared" si="125"/>
        <v>0</v>
      </c>
    </row>
    <row r="4004" spans="1:21" x14ac:dyDescent="0.2">
      <c r="A4004" s="88">
        <v>4002</v>
      </c>
      <c r="B4004" s="88">
        <v>3</v>
      </c>
      <c r="C4004" s="88" t="s">
        <v>2121</v>
      </c>
      <c r="D4004" s="89" t="s">
        <v>1431</v>
      </c>
      <c r="E4004" s="89">
        <v>0</v>
      </c>
      <c r="F4004" s="89">
        <v>2</v>
      </c>
      <c r="G4004" s="89">
        <v>1</v>
      </c>
      <c r="H4004" s="89">
        <v>0</v>
      </c>
      <c r="I4004" s="89">
        <v>1</v>
      </c>
      <c r="J4004" s="89">
        <v>0</v>
      </c>
      <c r="K4004" s="89">
        <v>0</v>
      </c>
      <c r="L4004" s="89">
        <v>0</v>
      </c>
      <c r="M4004" s="89">
        <v>0</v>
      </c>
      <c r="N4004" s="89">
        <v>0</v>
      </c>
      <c r="O4004" s="89">
        <v>0</v>
      </c>
      <c r="P4004" s="89">
        <v>518</v>
      </c>
      <c r="Q4004" s="89">
        <v>4460</v>
      </c>
      <c r="R4004" s="88">
        <f>VLOOKUP(P4004,NEW_TRAIN_TEST!$A$1:$M$980,13,0)</f>
        <v>4452.5</v>
      </c>
      <c r="S4004" s="88">
        <f>VLOOKUP(P4004,NEW_TRAIN_TEST!$A$1:$M$980,11,0)</f>
        <v>5542</v>
      </c>
      <c r="T4004" s="6">
        <f t="shared" si="124"/>
        <v>0</v>
      </c>
      <c r="U4004" s="6">
        <f t="shared" si="125"/>
        <v>0</v>
      </c>
    </row>
    <row r="4005" spans="1:21" x14ac:dyDescent="0.2">
      <c r="A4005" s="88">
        <v>4003</v>
      </c>
      <c r="B4005" s="88">
        <v>3</v>
      </c>
      <c r="C4005" s="88" t="s">
        <v>2121</v>
      </c>
      <c r="D4005" s="89" t="s">
        <v>1431</v>
      </c>
      <c r="E4005" s="89">
        <v>0</v>
      </c>
      <c r="F4005" s="89">
        <v>0</v>
      </c>
      <c r="G4005" s="89">
        <v>0</v>
      </c>
      <c r="H4005" s="89">
        <v>0</v>
      </c>
      <c r="I4005" s="89">
        <v>0</v>
      </c>
      <c r="J4005" s="89">
        <v>0</v>
      </c>
      <c r="K4005" s="89">
        <v>0</v>
      </c>
      <c r="L4005" s="89">
        <v>0</v>
      </c>
      <c r="M4005" s="89">
        <v>0</v>
      </c>
      <c r="N4005" s="89">
        <v>1</v>
      </c>
      <c r="O4005" s="89">
        <v>0</v>
      </c>
      <c r="P4005" s="89">
        <v>518</v>
      </c>
      <c r="Q4005" s="89">
        <v>4477.5</v>
      </c>
      <c r="R4005" s="88">
        <f>VLOOKUP(P4005,NEW_TRAIN_TEST!$A$1:$M$980,13,0)</f>
        <v>4452.5</v>
      </c>
      <c r="S4005" s="88">
        <f>VLOOKUP(P4005,NEW_TRAIN_TEST!$A$1:$M$980,11,0)</f>
        <v>5542</v>
      </c>
      <c r="T4005" s="6">
        <f t="shared" si="124"/>
        <v>0</v>
      </c>
      <c r="U4005" s="6">
        <f t="shared" si="125"/>
        <v>0</v>
      </c>
    </row>
    <row r="4006" spans="1:21" x14ac:dyDescent="0.2">
      <c r="A4006" s="88">
        <v>4004</v>
      </c>
      <c r="B4006" s="88">
        <v>3</v>
      </c>
      <c r="C4006" s="88" t="s">
        <v>2121</v>
      </c>
      <c r="D4006" s="89" t="s">
        <v>1431</v>
      </c>
      <c r="E4006" s="89">
        <v>0</v>
      </c>
      <c r="F4006" s="89">
        <v>1</v>
      </c>
      <c r="G4006" s="89">
        <v>0</v>
      </c>
      <c r="H4006" s="89">
        <v>0</v>
      </c>
      <c r="I4006" s="89">
        <v>2</v>
      </c>
      <c r="J4006" s="89">
        <v>0</v>
      </c>
      <c r="K4006" s="89">
        <v>0</v>
      </c>
      <c r="L4006" s="89">
        <v>0</v>
      </c>
      <c r="M4006" s="89">
        <v>0</v>
      </c>
      <c r="N4006" s="89">
        <v>0</v>
      </c>
      <c r="O4006" s="89">
        <v>2</v>
      </c>
      <c r="P4006" s="89">
        <v>551</v>
      </c>
      <c r="Q4006" s="89">
        <v>3684.5</v>
      </c>
      <c r="R4006" s="88">
        <f>VLOOKUP(P4006,NEW_TRAIN_TEST!$A$1:$M$980,13,0)</f>
        <v>3684.5</v>
      </c>
      <c r="S4006" s="88">
        <f>VLOOKUP(P4006,NEW_TRAIN_TEST!$A$1:$M$980,11,0)</f>
        <v>4606</v>
      </c>
      <c r="T4006" s="6">
        <f t="shared" si="124"/>
        <v>0</v>
      </c>
      <c r="U4006" s="6">
        <f t="shared" si="125"/>
        <v>0</v>
      </c>
    </row>
    <row r="4007" spans="1:21" x14ac:dyDescent="0.2">
      <c r="A4007" s="88">
        <v>4005</v>
      </c>
      <c r="B4007" s="88">
        <v>3</v>
      </c>
      <c r="C4007" s="88" t="s">
        <v>2121</v>
      </c>
      <c r="D4007" s="89" t="s">
        <v>1431</v>
      </c>
      <c r="E4007" s="89">
        <v>0</v>
      </c>
      <c r="F4007" s="89">
        <v>1</v>
      </c>
      <c r="G4007" s="89">
        <v>0</v>
      </c>
      <c r="H4007" s="89">
        <v>0</v>
      </c>
      <c r="I4007" s="89">
        <v>2</v>
      </c>
      <c r="J4007" s="89">
        <v>0</v>
      </c>
      <c r="K4007" s="89">
        <v>0</v>
      </c>
      <c r="L4007" s="89">
        <v>0</v>
      </c>
      <c r="M4007" s="89">
        <v>0</v>
      </c>
      <c r="N4007" s="89">
        <v>0</v>
      </c>
      <c r="O4007" s="89">
        <v>2</v>
      </c>
      <c r="P4007" s="89">
        <v>551</v>
      </c>
      <c r="Q4007" s="89">
        <v>3690.5</v>
      </c>
      <c r="R4007" s="88">
        <f>VLOOKUP(P4007,NEW_TRAIN_TEST!$A$1:$M$980,13,0)</f>
        <v>3684.5</v>
      </c>
      <c r="S4007" s="88">
        <f>VLOOKUP(P4007,NEW_TRAIN_TEST!$A$1:$M$980,11,0)</f>
        <v>4606</v>
      </c>
      <c r="T4007" s="6">
        <f t="shared" si="124"/>
        <v>0</v>
      </c>
      <c r="U4007" s="6">
        <f t="shared" si="125"/>
        <v>0</v>
      </c>
    </row>
    <row r="4008" spans="1:21" x14ac:dyDescent="0.2">
      <c r="A4008" s="88">
        <v>4006</v>
      </c>
      <c r="B4008" s="88">
        <v>3</v>
      </c>
      <c r="C4008" s="88" t="s">
        <v>2121</v>
      </c>
      <c r="D4008" s="89" t="s">
        <v>1431</v>
      </c>
      <c r="E4008" s="89">
        <v>0</v>
      </c>
      <c r="F4008" s="89">
        <v>1</v>
      </c>
      <c r="G4008" s="89">
        <v>0</v>
      </c>
      <c r="H4008" s="89">
        <v>0</v>
      </c>
      <c r="I4008" s="89">
        <v>2</v>
      </c>
      <c r="J4008" s="89">
        <v>0</v>
      </c>
      <c r="K4008" s="89">
        <v>0</v>
      </c>
      <c r="L4008" s="89">
        <v>0</v>
      </c>
      <c r="M4008" s="89">
        <v>0</v>
      </c>
      <c r="N4008" s="89">
        <v>0</v>
      </c>
      <c r="O4008" s="89">
        <v>2</v>
      </c>
      <c r="P4008" s="89">
        <v>551</v>
      </c>
      <c r="Q4008" s="89">
        <v>3696</v>
      </c>
      <c r="R4008" s="88">
        <f>VLOOKUP(P4008,NEW_TRAIN_TEST!$A$1:$M$980,13,0)</f>
        <v>3684.5</v>
      </c>
      <c r="S4008" s="88">
        <f>VLOOKUP(P4008,NEW_TRAIN_TEST!$A$1:$M$980,11,0)</f>
        <v>4606</v>
      </c>
      <c r="T4008" s="6">
        <f t="shared" si="124"/>
        <v>0</v>
      </c>
      <c r="U4008" s="6">
        <f t="shared" si="125"/>
        <v>0</v>
      </c>
    </row>
    <row r="4009" spans="1:21" x14ac:dyDescent="0.2">
      <c r="A4009" s="88">
        <v>4007</v>
      </c>
      <c r="B4009" s="88">
        <v>3</v>
      </c>
      <c r="C4009" s="88" t="s">
        <v>2121</v>
      </c>
      <c r="D4009" s="89" t="s">
        <v>1431</v>
      </c>
      <c r="E4009" s="89">
        <v>0</v>
      </c>
      <c r="F4009" s="89">
        <v>2</v>
      </c>
      <c r="G4009" s="89">
        <v>0</v>
      </c>
      <c r="H4009" s="89">
        <v>0</v>
      </c>
      <c r="I4009" s="89">
        <v>2</v>
      </c>
      <c r="J4009" s="89">
        <v>0</v>
      </c>
      <c r="K4009" s="89">
        <v>0</v>
      </c>
      <c r="L4009" s="89">
        <v>0</v>
      </c>
      <c r="M4009" s="89">
        <v>0</v>
      </c>
      <c r="N4009" s="89">
        <v>0</v>
      </c>
      <c r="O4009" s="89">
        <v>2</v>
      </c>
      <c r="P4009" s="89">
        <v>551</v>
      </c>
      <c r="Q4009" s="89">
        <v>3696.25</v>
      </c>
      <c r="R4009" s="88">
        <f>VLOOKUP(P4009,NEW_TRAIN_TEST!$A$1:$M$980,13,0)</f>
        <v>3684.5</v>
      </c>
      <c r="S4009" s="88">
        <f>VLOOKUP(P4009,NEW_TRAIN_TEST!$A$1:$M$980,11,0)</f>
        <v>4606</v>
      </c>
      <c r="T4009" s="6">
        <f t="shared" si="124"/>
        <v>0</v>
      </c>
      <c r="U4009" s="6">
        <f t="shared" si="125"/>
        <v>0</v>
      </c>
    </row>
    <row r="4010" spans="1:21" x14ac:dyDescent="0.2">
      <c r="A4010" s="88">
        <v>4008</v>
      </c>
      <c r="B4010" s="88">
        <v>3</v>
      </c>
      <c r="C4010" s="88" t="s">
        <v>2121</v>
      </c>
      <c r="D4010" s="89" t="s">
        <v>1431</v>
      </c>
      <c r="E4010" s="89">
        <v>0</v>
      </c>
      <c r="F4010" s="89">
        <v>4</v>
      </c>
      <c r="G4010" s="89">
        <v>0</v>
      </c>
      <c r="H4010" s="89">
        <v>0</v>
      </c>
      <c r="I4010" s="89">
        <v>0</v>
      </c>
      <c r="J4010" s="89">
        <v>0</v>
      </c>
      <c r="K4010" s="89">
        <v>0</v>
      </c>
      <c r="L4010" s="89">
        <v>0</v>
      </c>
      <c r="M4010" s="89">
        <v>0</v>
      </c>
      <c r="N4010" s="89">
        <v>0</v>
      </c>
      <c r="O4010" s="89">
        <v>0</v>
      </c>
      <c r="P4010" s="89">
        <v>551</v>
      </c>
      <c r="Q4010" s="89">
        <v>3697.25</v>
      </c>
      <c r="R4010" s="88">
        <f>VLOOKUP(P4010,NEW_TRAIN_TEST!$A$1:$M$980,13,0)</f>
        <v>3684.5</v>
      </c>
      <c r="S4010" s="88">
        <f>VLOOKUP(P4010,NEW_TRAIN_TEST!$A$1:$M$980,11,0)</f>
        <v>4606</v>
      </c>
      <c r="T4010" s="6">
        <f t="shared" si="124"/>
        <v>0</v>
      </c>
      <c r="U4010" s="6">
        <f t="shared" si="125"/>
        <v>0</v>
      </c>
    </row>
    <row r="4011" spans="1:21" x14ac:dyDescent="0.2">
      <c r="A4011" s="88">
        <v>4009</v>
      </c>
      <c r="B4011" s="88">
        <v>3</v>
      </c>
      <c r="C4011" s="88" t="s">
        <v>2121</v>
      </c>
      <c r="D4011" s="89" t="s">
        <v>1431</v>
      </c>
      <c r="E4011" s="89">
        <v>0</v>
      </c>
      <c r="F4011" s="89">
        <v>1</v>
      </c>
      <c r="G4011" s="89">
        <v>1</v>
      </c>
      <c r="H4011" s="89">
        <v>0</v>
      </c>
      <c r="I4011" s="89">
        <v>2</v>
      </c>
      <c r="J4011" s="89">
        <v>0</v>
      </c>
      <c r="K4011" s="89">
        <v>0</v>
      </c>
      <c r="L4011" s="89">
        <v>0</v>
      </c>
      <c r="M4011" s="89">
        <v>0</v>
      </c>
      <c r="N4011" s="89">
        <v>0</v>
      </c>
      <c r="O4011" s="89">
        <v>2</v>
      </c>
      <c r="P4011" s="89">
        <v>551</v>
      </c>
      <c r="Q4011" s="89">
        <v>3699</v>
      </c>
      <c r="R4011" s="88">
        <f>VLOOKUP(P4011,NEW_TRAIN_TEST!$A$1:$M$980,13,0)</f>
        <v>3684.5</v>
      </c>
      <c r="S4011" s="88">
        <f>VLOOKUP(P4011,NEW_TRAIN_TEST!$A$1:$M$980,11,0)</f>
        <v>4606</v>
      </c>
      <c r="T4011" s="6">
        <f t="shared" si="124"/>
        <v>0</v>
      </c>
      <c r="U4011" s="6">
        <f t="shared" si="125"/>
        <v>0</v>
      </c>
    </row>
    <row r="4012" spans="1:21" x14ac:dyDescent="0.2">
      <c r="A4012" s="88">
        <v>4010</v>
      </c>
      <c r="B4012" s="88">
        <v>3</v>
      </c>
      <c r="C4012" s="88" t="s">
        <v>2121</v>
      </c>
      <c r="D4012" s="89" t="s">
        <v>1431</v>
      </c>
      <c r="E4012" s="89">
        <v>0</v>
      </c>
      <c r="F4012" s="89">
        <v>6</v>
      </c>
      <c r="G4012" s="89">
        <v>3</v>
      </c>
      <c r="H4012" s="89">
        <v>0</v>
      </c>
      <c r="I4012" s="89">
        <v>0</v>
      </c>
      <c r="J4012" s="89">
        <v>0</v>
      </c>
      <c r="K4012" s="89">
        <v>0</v>
      </c>
      <c r="L4012" s="89">
        <v>0</v>
      </c>
      <c r="M4012" s="89">
        <v>0</v>
      </c>
      <c r="N4012" s="89">
        <v>0</v>
      </c>
      <c r="O4012" s="89">
        <v>0</v>
      </c>
      <c r="P4012" s="89">
        <v>551</v>
      </c>
      <c r="Q4012" s="89">
        <v>3699.25</v>
      </c>
      <c r="R4012" s="88">
        <f>VLOOKUP(P4012,NEW_TRAIN_TEST!$A$1:$M$980,13,0)</f>
        <v>3684.5</v>
      </c>
      <c r="S4012" s="88">
        <f>VLOOKUP(P4012,NEW_TRAIN_TEST!$A$1:$M$980,11,0)</f>
        <v>4606</v>
      </c>
      <c r="T4012" s="6">
        <f t="shared" si="124"/>
        <v>0</v>
      </c>
      <c r="U4012" s="6">
        <f t="shared" si="125"/>
        <v>0</v>
      </c>
    </row>
    <row r="4013" spans="1:21" x14ac:dyDescent="0.2">
      <c r="A4013" s="88">
        <v>4011</v>
      </c>
      <c r="B4013" s="88">
        <v>3</v>
      </c>
      <c r="C4013" s="88" t="s">
        <v>2121</v>
      </c>
      <c r="D4013" s="89" t="s">
        <v>1431</v>
      </c>
      <c r="E4013" s="89">
        <v>0</v>
      </c>
      <c r="F4013" s="89">
        <v>6</v>
      </c>
      <c r="G4013" s="89">
        <v>0</v>
      </c>
      <c r="H4013" s="89">
        <v>0</v>
      </c>
      <c r="I4013" s="89">
        <v>2</v>
      </c>
      <c r="J4013" s="89">
        <v>0</v>
      </c>
      <c r="K4013" s="89">
        <v>0</v>
      </c>
      <c r="L4013" s="89">
        <v>0</v>
      </c>
      <c r="M4013" s="89">
        <v>0</v>
      </c>
      <c r="N4013" s="89">
        <v>0</v>
      </c>
      <c r="O4013" s="89">
        <v>2</v>
      </c>
      <c r="P4013" s="89">
        <v>551</v>
      </c>
      <c r="Q4013" s="89">
        <v>3699.5</v>
      </c>
      <c r="R4013" s="88">
        <f>VLOOKUP(P4013,NEW_TRAIN_TEST!$A$1:$M$980,13,0)</f>
        <v>3684.5</v>
      </c>
      <c r="S4013" s="88">
        <f>VLOOKUP(P4013,NEW_TRAIN_TEST!$A$1:$M$980,11,0)</f>
        <v>4606</v>
      </c>
      <c r="T4013" s="6">
        <f t="shared" si="124"/>
        <v>0</v>
      </c>
      <c r="U4013" s="6">
        <f t="shared" si="125"/>
        <v>0</v>
      </c>
    </row>
    <row r="4014" spans="1:21" x14ac:dyDescent="0.2">
      <c r="A4014" s="88">
        <v>4012</v>
      </c>
      <c r="B4014" s="88">
        <v>3</v>
      </c>
      <c r="C4014" s="88" t="s">
        <v>2121</v>
      </c>
      <c r="D4014" s="89" t="s">
        <v>1431</v>
      </c>
      <c r="E4014" s="89">
        <v>0</v>
      </c>
      <c r="F4014" s="89">
        <v>1</v>
      </c>
      <c r="G4014" s="89">
        <v>1</v>
      </c>
      <c r="H4014" s="89">
        <v>0</v>
      </c>
      <c r="I4014" s="89">
        <v>2</v>
      </c>
      <c r="J4014" s="89">
        <v>0</v>
      </c>
      <c r="K4014" s="89">
        <v>0</v>
      </c>
      <c r="L4014" s="89">
        <v>0</v>
      </c>
      <c r="M4014" s="89">
        <v>0</v>
      </c>
      <c r="N4014" s="89">
        <v>0</v>
      </c>
      <c r="O4014" s="89">
        <v>2</v>
      </c>
      <c r="P4014" s="89">
        <v>551</v>
      </c>
      <c r="Q4014" s="89">
        <v>3700</v>
      </c>
      <c r="R4014" s="88">
        <f>VLOOKUP(P4014,NEW_TRAIN_TEST!$A$1:$M$980,13,0)</f>
        <v>3684.5</v>
      </c>
      <c r="S4014" s="88">
        <f>VLOOKUP(P4014,NEW_TRAIN_TEST!$A$1:$M$980,11,0)</f>
        <v>4606</v>
      </c>
      <c r="T4014" s="6">
        <f t="shared" si="124"/>
        <v>0</v>
      </c>
      <c r="U4014" s="6">
        <f t="shared" si="125"/>
        <v>0</v>
      </c>
    </row>
    <row r="4015" spans="1:21" x14ac:dyDescent="0.2">
      <c r="A4015" s="88">
        <v>4013</v>
      </c>
      <c r="B4015" s="88">
        <v>3</v>
      </c>
      <c r="C4015" s="88" t="s">
        <v>2121</v>
      </c>
      <c r="D4015" s="89" t="s">
        <v>1431</v>
      </c>
      <c r="E4015" s="89">
        <v>0</v>
      </c>
      <c r="F4015" s="89">
        <v>4</v>
      </c>
      <c r="G4015" s="89">
        <v>0</v>
      </c>
      <c r="H4015" s="89">
        <v>0</v>
      </c>
      <c r="I4015" s="89">
        <v>0</v>
      </c>
      <c r="J4015" s="89">
        <v>0</v>
      </c>
      <c r="K4015" s="89">
        <v>0</v>
      </c>
      <c r="L4015" s="89">
        <v>0</v>
      </c>
      <c r="M4015" s="89">
        <v>0</v>
      </c>
      <c r="N4015" s="89">
        <v>0</v>
      </c>
      <c r="O4015" s="89">
        <v>0</v>
      </c>
      <c r="P4015" s="89">
        <v>551</v>
      </c>
      <c r="Q4015" s="89">
        <v>3701</v>
      </c>
      <c r="R4015" s="88">
        <f>VLOOKUP(P4015,NEW_TRAIN_TEST!$A$1:$M$980,13,0)</f>
        <v>3684.5</v>
      </c>
      <c r="S4015" s="88">
        <f>VLOOKUP(P4015,NEW_TRAIN_TEST!$A$1:$M$980,11,0)</f>
        <v>4606</v>
      </c>
      <c r="T4015" s="6">
        <f t="shared" si="124"/>
        <v>0</v>
      </c>
      <c r="U4015" s="6">
        <f t="shared" si="125"/>
        <v>0</v>
      </c>
    </row>
    <row r="4016" spans="1:21" x14ac:dyDescent="0.2">
      <c r="A4016" s="88">
        <v>4014</v>
      </c>
      <c r="B4016" s="88">
        <v>3</v>
      </c>
      <c r="C4016" s="88" t="s">
        <v>2121</v>
      </c>
      <c r="D4016" s="89" t="s">
        <v>1431</v>
      </c>
      <c r="E4016" s="89">
        <v>0</v>
      </c>
      <c r="F4016" s="89">
        <v>4</v>
      </c>
      <c r="G4016" s="89">
        <v>0</v>
      </c>
      <c r="H4016" s="89">
        <v>0</v>
      </c>
      <c r="I4016" s="89">
        <v>0</v>
      </c>
      <c r="J4016" s="89">
        <v>0</v>
      </c>
      <c r="K4016" s="89">
        <v>0</v>
      </c>
      <c r="L4016" s="89">
        <v>0</v>
      </c>
      <c r="M4016" s="89">
        <v>0</v>
      </c>
      <c r="N4016" s="89">
        <v>0</v>
      </c>
      <c r="O4016" s="89">
        <v>0</v>
      </c>
      <c r="P4016" s="89">
        <v>551</v>
      </c>
      <c r="Q4016" s="89">
        <v>3702.25</v>
      </c>
      <c r="R4016" s="88">
        <f>VLOOKUP(P4016,NEW_TRAIN_TEST!$A$1:$M$980,13,0)</f>
        <v>3684.5</v>
      </c>
      <c r="S4016" s="88">
        <f>VLOOKUP(P4016,NEW_TRAIN_TEST!$A$1:$M$980,11,0)</f>
        <v>4606</v>
      </c>
      <c r="T4016" s="6">
        <f t="shared" si="124"/>
        <v>0</v>
      </c>
      <c r="U4016" s="6">
        <f t="shared" si="125"/>
        <v>0</v>
      </c>
    </row>
    <row r="4017" spans="1:21" x14ac:dyDescent="0.2">
      <c r="A4017" s="88">
        <v>4015</v>
      </c>
      <c r="B4017" s="88">
        <v>3</v>
      </c>
      <c r="C4017" s="88" t="s">
        <v>2121</v>
      </c>
      <c r="D4017" s="89" t="s">
        <v>1431</v>
      </c>
      <c r="E4017" s="89">
        <v>0</v>
      </c>
      <c r="F4017" s="89">
        <v>0</v>
      </c>
      <c r="G4017" s="89">
        <v>0</v>
      </c>
      <c r="H4017" s="89">
        <v>0</v>
      </c>
      <c r="I4017" s="89">
        <v>0</v>
      </c>
      <c r="J4017" s="89">
        <v>0</v>
      </c>
      <c r="K4017" s="89">
        <v>0</v>
      </c>
      <c r="L4017" s="89">
        <v>0</v>
      </c>
      <c r="M4017" s="89">
        <v>0</v>
      </c>
      <c r="N4017" s="89">
        <v>1</v>
      </c>
      <c r="O4017" s="89">
        <v>0</v>
      </c>
      <c r="P4017" s="89">
        <v>551</v>
      </c>
      <c r="Q4017" s="89">
        <v>3703.25</v>
      </c>
      <c r="R4017" s="88">
        <f>VLOOKUP(P4017,NEW_TRAIN_TEST!$A$1:$M$980,13,0)</f>
        <v>3684.5</v>
      </c>
      <c r="S4017" s="88">
        <f>VLOOKUP(P4017,NEW_TRAIN_TEST!$A$1:$M$980,11,0)</f>
        <v>4606</v>
      </c>
      <c r="T4017" s="6">
        <f t="shared" si="124"/>
        <v>0</v>
      </c>
      <c r="U4017" s="6">
        <f t="shared" si="125"/>
        <v>0</v>
      </c>
    </row>
    <row r="4018" spans="1:21" x14ac:dyDescent="0.2">
      <c r="A4018" s="88">
        <v>4016</v>
      </c>
      <c r="B4018" s="88">
        <v>3</v>
      </c>
      <c r="C4018" s="88" t="s">
        <v>2121</v>
      </c>
      <c r="D4018" s="89" t="s">
        <v>1431</v>
      </c>
      <c r="E4018" s="89">
        <v>0</v>
      </c>
      <c r="F4018" s="89">
        <v>1</v>
      </c>
      <c r="G4018" s="89">
        <v>0</v>
      </c>
      <c r="H4018" s="89">
        <v>0</v>
      </c>
      <c r="I4018" s="89">
        <v>2</v>
      </c>
      <c r="J4018" s="89">
        <v>0</v>
      </c>
      <c r="K4018" s="89">
        <v>0</v>
      </c>
      <c r="L4018" s="89">
        <v>0</v>
      </c>
      <c r="M4018" s="89">
        <v>0</v>
      </c>
      <c r="N4018" s="89">
        <v>0</v>
      </c>
      <c r="O4018" s="89">
        <v>2</v>
      </c>
      <c r="P4018" s="89">
        <v>916</v>
      </c>
      <c r="Q4018" s="89">
        <v>4589</v>
      </c>
      <c r="R4018" s="88">
        <f>VLOOKUP(P4018,NEW_TRAIN_TEST!$A$1:$M$980,13,0)</f>
        <v>4589</v>
      </c>
      <c r="S4018" s="88">
        <f>VLOOKUP(P4018,NEW_TRAIN_TEST!$A$1:$M$980,11,0)</f>
        <v>5757</v>
      </c>
      <c r="T4018" s="6">
        <f t="shared" si="124"/>
        <v>0</v>
      </c>
      <c r="U4018" s="6">
        <f t="shared" si="125"/>
        <v>0</v>
      </c>
    </row>
    <row r="4019" spans="1:21" x14ac:dyDescent="0.2">
      <c r="A4019" s="88">
        <v>4017</v>
      </c>
      <c r="B4019" s="88">
        <v>3</v>
      </c>
      <c r="C4019" s="88" t="s">
        <v>2121</v>
      </c>
      <c r="D4019" s="89" t="s">
        <v>1431</v>
      </c>
      <c r="E4019" s="89">
        <v>0</v>
      </c>
      <c r="F4019" s="89">
        <v>0</v>
      </c>
      <c r="G4019" s="89">
        <v>0</v>
      </c>
      <c r="H4019" s="89">
        <v>0</v>
      </c>
      <c r="I4019" s="89">
        <v>0</v>
      </c>
      <c r="J4019" s="89">
        <v>0</v>
      </c>
      <c r="K4019" s="89">
        <v>0</v>
      </c>
      <c r="L4019" s="89">
        <v>0</v>
      </c>
      <c r="M4019" s="89">
        <v>0</v>
      </c>
      <c r="N4019" s="89">
        <v>1</v>
      </c>
      <c r="O4019" s="89">
        <v>0</v>
      </c>
      <c r="P4019" s="89">
        <v>916</v>
      </c>
      <c r="Q4019" s="89">
        <v>4617.5</v>
      </c>
      <c r="R4019" s="88">
        <f>VLOOKUP(P4019,NEW_TRAIN_TEST!$A$1:$M$980,13,0)</f>
        <v>4589</v>
      </c>
      <c r="S4019" s="88">
        <f>VLOOKUP(P4019,NEW_TRAIN_TEST!$A$1:$M$980,11,0)</f>
        <v>5757</v>
      </c>
      <c r="T4019" s="6">
        <f t="shared" si="124"/>
        <v>0</v>
      </c>
      <c r="U4019" s="6">
        <f t="shared" si="125"/>
        <v>0</v>
      </c>
    </row>
    <row r="4020" spans="1:21" x14ac:dyDescent="0.2">
      <c r="A4020" s="88">
        <v>4018</v>
      </c>
      <c r="B4020" s="88">
        <v>3</v>
      </c>
      <c r="C4020" s="88" t="s">
        <v>2121</v>
      </c>
      <c r="D4020" s="89" t="s">
        <v>1431</v>
      </c>
      <c r="E4020" s="89">
        <v>7</v>
      </c>
      <c r="F4020" s="89">
        <v>0</v>
      </c>
      <c r="G4020" s="89">
        <v>0</v>
      </c>
      <c r="H4020" s="89">
        <v>0</v>
      </c>
      <c r="I4020" s="89">
        <v>0</v>
      </c>
      <c r="J4020" s="89">
        <v>0</v>
      </c>
      <c r="K4020" s="89">
        <v>0</v>
      </c>
      <c r="L4020" s="89">
        <v>1</v>
      </c>
      <c r="M4020" s="89">
        <v>0</v>
      </c>
      <c r="N4020" s="89">
        <v>0</v>
      </c>
      <c r="O4020" s="89">
        <v>0</v>
      </c>
      <c r="P4020" s="89">
        <v>851</v>
      </c>
      <c r="Q4020" s="89">
        <v>8685</v>
      </c>
      <c r="R4020" s="88">
        <f>VLOOKUP(P4020,NEW_TRAIN_TEST!$A$1:$M$980,13,0)</f>
        <v>7574</v>
      </c>
      <c r="S4020" s="88">
        <f>VLOOKUP(P4020,NEW_TRAIN_TEST!$A$1:$M$980,11,0)</f>
        <v>8733</v>
      </c>
      <c r="T4020" s="6">
        <f t="shared" si="124"/>
        <v>1</v>
      </c>
      <c r="U4020" s="6">
        <f t="shared" si="125"/>
        <v>0</v>
      </c>
    </row>
    <row r="4021" spans="1:21" x14ac:dyDescent="0.2">
      <c r="A4021" s="88">
        <v>4019</v>
      </c>
      <c r="B4021" s="88">
        <v>3</v>
      </c>
      <c r="C4021" s="88" t="s">
        <v>2121</v>
      </c>
      <c r="D4021" s="89" t="s">
        <v>1431</v>
      </c>
      <c r="E4021" s="89">
        <v>3</v>
      </c>
      <c r="F4021" s="89">
        <v>1</v>
      </c>
      <c r="G4021" s="89">
        <v>0</v>
      </c>
      <c r="H4021" s="89">
        <v>0</v>
      </c>
      <c r="I4021" s="89">
        <v>2</v>
      </c>
      <c r="J4021" s="89">
        <v>0</v>
      </c>
      <c r="K4021" s="89">
        <v>0</v>
      </c>
      <c r="L4021" s="89">
        <v>0</v>
      </c>
      <c r="M4021" s="89">
        <v>0</v>
      </c>
      <c r="N4021" s="89">
        <v>0</v>
      </c>
      <c r="O4021" s="89">
        <v>2</v>
      </c>
      <c r="P4021" s="89">
        <v>513</v>
      </c>
      <c r="Q4021" s="89">
        <v>4639</v>
      </c>
      <c r="R4021" s="88">
        <f>VLOOKUP(P4021,NEW_TRAIN_TEST!$A$1:$M$980,13,0)</f>
        <v>4262.5</v>
      </c>
      <c r="S4021" s="88">
        <f>VLOOKUP(P4021,NEW_TRAIN_TEST!$A$1:$M$980,11,0)</f>
        <v>5332</v>
      </c>
      <c r="T4021" s="6">
        <f t="shared" si="124"/>
        <v>0</v>
      </c>
      <c r="U4021" s="6">
        <f t="shared" si="125"/>
        <v>0</v>
      </c>
    </row>
    <row r="4022" spans="1:21" x14ac:dyDescent="0.2">
      <c r="A4022" s="88">
        <v>4020</v>
      </c>
      <c r="B4022" s="88">
        <v>3</v>
      </c>
      <c r="C4022" s="88" t="s">
        <v>2121</v>
      </c>
      <c r="D4022" s="89" t="s">
        <v>1431</v>
      </c>
      <c r="E4022" s="89">
        <v>0</v>
      </c>
      <c r="F4022" s="89">
        <v>2</v>
      </c>
      <c r="G4022" s="89">
        <v>0</v>
      </c>
      <c r="H4022" s="89">
        <v>2</v>
      </c>
      <c r="I4022" s="89">
        <v>2</v>
      </c>
      <c r="J4022" s="89">
        <v>0</v>
      </c>
      <c r="K4022" s="89">
        <v>0</v>
      </c>
      <c r="L4022" s="89">
        <v>0</v>
      </c>
      <c r="M4022" s="89">
        <v>0</v>
      </c>
      <c r="N4022" s="89">
        <v>0</v>
      </c>
      <c r="O4022" s="89">
        <v>2</v>
      </c>
      <c r="P4022" s="89">
        <v>859</v>
      </c>
      <c r="Q4022" s="89">
        <v>8937.5</v>
      </c>
      <c r="R4022" s="88">
        <f>VLOOKUP(P4022,NEW_TRAIN_TEST!$A$1:$M$980,13,0)</f>
        <v>8937.5</v>
      </c>
      <c r="S4022" s="88">
        <f>VLOOKUP(P4022,NEW_TRAIN_TEST!$A$1:$M$980,11,0)</f>
        <v>9027</v>
      </c>
      <c r="T4022" s="6">
        <f t="shared" si="124"/>
        <v>0</v>
      </c>
      <c r="U4022" s="6">
        <f t="shared" si="125"/>
        <v>0</v>
      </c>
    </row>
    <row r="4023" spans="1:21" x14ac:dyDescent="0.2">
      <c r="A4023" s="88">
        <v>4021</v>
      </c>
      <c r="B4023" s="88">
        <v>3</v>
      </c>
      <c r="C4023" s="88" t="s">
        <v>2121</v>
      </c>
      <c r="D4023" s="89" t="s">
        <v>1431</v>
      </c>
      <c r="E4023" s="89">
        <v>0</v>
      </c>
      <c r="F4023" s="89">
        <v>2</v>
      </c>
      <c r="G4023" s="89">
        <v>0</v>
      </c>
      <c r="H4023" s="89">
        <v>2</v>
      </c>
      <c r="I4023" s="89">
        <v>2</v>
      </c>
      <c r="J4023" s="89">
        <v>0</v>
      </c>
      <c r="K4023" s="89">
        <v>0</v>
      </c>
      <c r="L4023" s="89">
        <v>0</v>
      </c>
      <c r="M4023" s="89">
        <v>0</v>
      </c>
      <c r="N4023" s="89">
        <v>0</v>
      </c>
      <c r="O4023" s="89">
        <v>2</v>
      </c>
      <c r="P4023" s="89">
        <v>859</v>
      </c>
      <c r="Q4023" s="89">
        <v>8996.5</v>
      </c>
      <c r="R4023" s="88">
        <f>VLOOKUP(P4023,NEW_TRAIN_TEST!$A$1:$M$980,13,0)</f>
        <v>8937.5</v>
      </c>
      <c r="S4023" s="88">
        <f>VLOOKUP(P4023,NEW_TRAIN_TEST!$A$1:$M$980,11,0)</f>
        <v>9027</v>
      </c>
      <c r="T4023" s="6">
        <f t="shared" si="124"/>
        <v>0</v>
      </c>
      <c r="U4023" s="6">
        <f t="shared" si="125"/>
        <v>0</v>
      </c>
    </row>
    <row r="4024" spans="1:21" x14ac:dyDescent="0.2">
      <c r="A4024" s="88">
        <v>4022</v>
      </c>
      <c r="B4024" s="88">
        <v>3</v>
      </c>
      <c r="C4024" s="88" t="s">
        <v>2121</v>
      </c>
      <c r="D4024" s="89" t="s">
        <v>1431</v>
      </c>
      <c r="E4024" s="89">
        <v>0</v>
      </c>
      <c r="F4024" s="89">
        <v>4</v>
      </c>
      <c r="G4024" s="89">
        <v>2</v>
      </c>
      <c r="H4024" s="89">
        <v>0</v>
      </c>
      <c r="I4024" s="89">
        <v>0</v>
      </c>
      <c r="J4024" s="89">
        <v>2</v>
      </c>
      <c r="K4024" s="89">
        <v>0</v>
      </c>
      <c r="L4024" s="89">
        <v>0</v>
      </c>
      <c r="M4024" s="89">
        <v>0</v>
      </c>
      <c r="N4024" s="89">
        <v>0</v>
      </c>
      <c r="O4024" s="89">
        <v>0</v>
      </c>
      <c r="P4024" s="89">
        <v>859</v>
      </c>
      <c r="Q4024" s="89">
        <v>9007</v>
      </c>
      <c r="R4024" s="88">
        <f>VLOOKUP(P4024,NEW_TRAIN_TEST!$A$1:$M$980,13,0)</f>
        <v>8937.5</v>
      </c>
      <c r="S4024" s="88">
        <f>VLOOKUP(P4024,NEW_TRAIN_TEST!$A$1:$M$980,11,0)</f>
        <v>9027</v>
      </c>
      <c r="T4024" s="6">
        <f t="shared" si="124"/>
        <v>0</v>
      </c>
      <c r="U4024" s="6">
        <f t="shared" si="125"/>
        <v>0</v>
      </c>
    </row>
    <row r="4025" spans="1:21" x14ac:dyDescent="0.2">
      <c r="A4025" s="88">
        <v>4023</v>
      </c>
      <c r="B4025" s="88">
        <v>3</v>
      </c>
      <c r="C4025" s="88" t="s">
        <v>2121</v>
      </c>
      <c r="D4025" s="89" t="s">
        <v>1431</v>
      </c>
      <c r="E4025" s="89">
        <v>0</v>
      </c>
      <c r="F4025" s="89">
        <v>5</v>
      </c>
      <c r="G4025" s="89">
        <v>2</v>
      </c>
      <c r="H4025" s="89">
        <v>0</v>
      </c>
      <c r="I4025" s="89">
        <v>0</v>
      </c>
      <c r="J4025" s="89">
        <v>0</v>
      </c>
      <c r="K4025" s="89">
        <v>0</v>
      </c>
      <c r="L4025" s="89">
        <v>0</v>
      </c>
      <c r="M4025" s="89">
        <v>0</v>
      </c>
      <c r="N4025" s="89">
        <v>0</v>
      </c>
      <c r="O4025" s="89">
        <v>0</v>
      </c>
      <c r="P4025" s="89">
        <v>859</v>
      </c>
      <c r="Q4025" s="89">
        <v>9021.5</v>
      </c>
      <c r="R4025" s="88">
        <f>VLOOKUP(P4025,NEW_TRAIN_TEST!$A$1:$M$980,13,0)</f>
        <v>8937.5</v>
      </c>
      <c r="S4025" s="88">
        <f>VLOOKUP(P4025,NEW_TRAIN_TEST!$A$1:$M$980,11,0)</f>
        <v>9027</v>
      </c>
      <c r="T4025" s="6">
        <f t="shared" si="124"/>
        <v>0</v>
      </c>
      <c r="U4025" s="6">
        <f t="shared" si="125"/>
        <v>0</v>
      </c>
    </row>
    <row r="4026" spans="1:21" x14ac:dyDescent="0.2">
      <c r="A4026" s="88">
        <v>4024</v>
      </c>
      <c r="B4026" s="88">
        <v>3</v>
      </c>
      <c r="C4026" s="88" t="s">
        <v>2121</v>
      </c>
      <c r="D4026" s="89" t="s">
        <v>1431</v>
      </c>
      <c r="E4026" s="89">
        <v>5</v>
      </c>
      <c r="F4026" s="89">
        <v>0</v>
      </c>
      <c r="G4026" s="89">
        <v>0</v>
      </c>
      <c r="H4026" s="89">
        <v>0</v>
      </c>
      <c r="I4026" s="89">
        <v>0</v>
      </c>
      <c r="J4026" s="89">
        <v>0</v>
      </c>
      <c r="K4026" s="89">
        <v>0</v>
      </c>
      <c r="L4026" s="89">
        <v>1</v>
      </c>
      <c r="M4026" s="89">
        <v>0</v>
      </c>
      <c r="N4026" s="89">
        <v>0</v>
      </c>
      <c r="O4026" s="89">
        <v>0</v>
      </c>
      <c r="P4026" s="89">
        <v>878</v>
      </c>
      <c r="Q4026" s="89">
        <v>8240</v>
      </c>
      <c r="R4026" s="88">
        <f>VLOOKUP(P4026,NEW_TRAIN_TEST!$A$1:$M$980,13,0)</f>
        <v>7090</v>
      </c>
      <c r="S4026" s="88">
        <f>VLOOKUP(P4026,NEW_TRAIN_TEST!$A$1:$M$980,11,0)</f>
        <v>8584</v>
      </c>
      <c r="T4026" s="6">
        <f t="shared" si="124"/>
        <v>1</v>
      </c>
      <c r="U4026" s="6">
        <f t="shared" si="125"/>
        <v>0</v>
      </c>
    </row>
    <row r="4027" spans="1:21" x14ac:dyDescent="0.2">
      <c r="A4027" s="88">
        <v>4025</v>
      </c>
      <c r="B4027" s="88">
        <v>3</v>
      </c>
      <c r="C4027" s="88" t="s">
        <v>2121</v>
      </c>
      <c r="D4027" s="89" t="s">
        <v>1431</v>
      </c>
      <c r="E4027" s="89">
        <v>2</v>
      </c>
      <c r="F4027" s="89">
        <v>0</v>
      </c>
      <c r="G4027" s="89">
        <v>0</v>
      </c>
      <c r="H4027" s="89">
        <v>0</v>
      </c>
      <c r="I4027" s="89">
        <v>0</v>
      </c>
      <c r="J4027" s="89">
        <v>0</v>
      </c>
      <c r="K4027" s="89">
        <v>0</v>
      </c>
      <c r="L4027" s="89">
        <v>0</v>
      </c>
      <c r="M4027" s="89">
        <v>0</v>
      </c>
      <c r="N4027" s="89">
        <v>0</v>
      </c>
      <c r="O4027" s="89">
        <v>0</v>
      </c>
      <c r="P4027" s="89">
        <v>876</v>
      </c>
      <c r="Q4027" s="89">
        <v>9258</v>
      </c>
      <c r="R4027" s="88">
        <f>VLOOKUP(P4027,NEW_TRAIN_TEST!$A$1:$M$980,13,0)</f>
        <v>9158</v>
      </c>
      <c r="S4027" s="88">
        <f>VLOOKUP(P4027,NEW_TRAIN_TEST!$A$1:$M$980,11,0)</f>
        <v>9346</v>
      </c>
      <c r="T4027" s="6">
        <f t="shared" si="124"/>
        <v>0</v>
      </c>
      <c r="U4027" s="6">
        <f t="shared" si="125"/>
        <v>0</v>
      </c>
    </row>
    <row r="4028" spans="1:21" x14ac:dyDescent="0.2">
      <c r="A4028" s="88">
        <v>4026</v>
      </c>
      <c r="B4028" s="88">
        <v>3</v>
      </c>
      <c r="C4028" s="88" t="s">
        <v>2121</v>
      </c>
      <c r="D4028" s="89" t="s">
        <v>1431</v>
      </c>
      <c r="E4028" s="89">
        <v>0</v>
      </c>
      <c r="F4028" s="89">
        <v>2</v>
      </c>
      <c r="G4028" s="89">
        <v>0</v>
      </c>
      <c r="H4028" s="89">
        <v>2</v>
      </c>
      <c r="I4028" s="89">
        <v>2</v>
      </c>
      <c r="J4028" s="89">
        <v>0</v>
      </c>
      <c r="K4028" s="89">
        <v>0</v>
      </c>
      <c r="L4028" s="89">
        <v>0</v>
      </c>
      <c r="M4028" s="89">
        <v>0</v>
      </c>
      <c r="N4028" s="89">
        <v>0</v>
      </c>
      <c r="O4028" s="89">
        <v>2</v>
      </c>
      <c r="P4028" s="89">
        <v>223</v>
      </c>
      <c r="Q4028" s="89">
        <v>4183</v>
      </c>
      <c r="R4028" s="88">
        <f>VLOOKUP(P4028,NEW_TRAIN_TEST!$A$1:$M$980,13,0)</f>
        <v>4183</v>
      </c>
      <c r="S4028" s="88">
        <f>VLOOKUP(P4028,NEW_TRAIN_TEST!$A$1:$M$980,11,0)</f>
        <v>5308</v>
      </c>
      <c r="T4028" s="6">
        <f t="shared" si="124"/>
        <v>0</v>
      </c>
      <c r="U4028" s="6">
        <f t="shared" si="125"/>
        <v>0</v>
      </c>
    </row>
    <row r="4029" spans="1:21" x14ac:dyDescent="0.2">
      <c r="A4029" s="88">
        <v>4027</v>
      </c>
      <c r="B4029" s="88">
        <v>3</v>
      </c>
      <c r="C4029" s="88" t="s">
        <v>2121</v>
      </c>
      <c r="D4029" s="89" t="s">
        <v>1431</v>
      </c>
      <c r="E4029" s="89">
        <v>0</v>
      </c>
      <c r="F4029" s="89">
        <v>2</v>
      </c>
      <c r="G4029" s="89">
        <v>0</v>
      </c>
      <c r="H4029" s="89">
        <v>2</v>
      </c>
      <c r="I4029" s="89">
        <v>2</v>
      </c>
      <c r="J4029" s="89">
        <v>0</v>
      </c>
      <c r="K4029" s="89">
        <v>0</v>
      </c>
      <c r="L4029" s="89">
        <v>0</v>
      </c>
      <c r="M4029" s="89">
        <v>0</v>
      </c>
      <c r="N4029" s="89">
        <v>0</v>
      </c>
      <c r="O4029" s="89">
        <v>2</v>
      </c>
      <c r="P4029" s="89">
        <v>223</v>
      </c>
      <c r="Q4029" s="89">
        <v>4190.5</v>
      </c>
      <c r="R4029" s="88">
        <f>VLOOKUP(P4029,NEW_TRAIN_TEST!$A$1:$M$980,13,0)</f>
        <v>4183</v>
      </c>
      <c r="S4029" s="88">
        <f>VLOOKUP(P4029,NEW_TRAIN_TEST!$A$1:$M$980,11,0)</f>
        <v>5308</v>
      </c>
      <c r="T4029" s="6">
        <f t="shared" si="124"/>
        <v>0</v>
      </c>
      <c r="U4029" s="6">
        <f t="shared" si="125"/>
        <v>0</v>
      </c>
    </row>
    <row r="4030" spans="1:21" x14ac:dyDescent="0.2">
      <c r="A4030" s="88">
        <v>4028</v>
      </c>
      <c r="B4030" s="88">
        <v>3</v>
      </c>
      <c r="C4030" s="88" t="s">
        <v>2121</v>
      </c>
      <c r="D4030" s="89" t="s">
        <v>1431</v>
      </c>
      <c r="E4030" s="89">
        <v>0</v>
      </c>
      <c r="F4030" s="89">
        <v>5</v>
      </c>
      <c r="G4030" s="89">
        <v>0</v>
      </c>
      <c r="H4030" s="89">
        <v>0</v>
      </c>
      <c r="I4030" s="89">
        <v>0</v>
      </c>
      <c r="J4030" s="89">
        <v>0</v>
      </c>
      <c r="K4030" s="89">
        <v>0</v>
      </c>
      <c r="L4030" s="89">
        <v>0</v>
      </c>
      <c r="M4030" s="89">
        <v>0</v>
      </c>
      <c r="N4030" s="89">
        <v>0</v>
      </c>
      <c r="O4030" s="89">
        <v>0</v>
      </c>
      <c r="P4030" s="89">
        <v>223</v>
      </c>
      <c r="Q4030" s="89">
        <v>4196.17</v>
      </c>
      <c r="R4030" s="88">
        <f>VLOOKUP(P4030,NEW_TRAIN_TEST!$A$1:$M$980,13,0)</f>
        <v>4183</v>
      </c>
      <c r="S4030" s="88">
        <f>VLOOKUP(P4030,NEW_TRAIN_TEST!$A$1:$M$980,11,0)</f>
        <v>5308</v>
      </c>
      <c r="T4030" s="6">
        <f t="shared" si="124"/>
        <v>0</v>
      </c>
      <c r="U4030" s="6">
        <f t="shared" si="125"/>
        <v>0</v>
      </c>
    </row>
    <row r="4031" spans="1:21" x14ac:dyDescent="0.2">
      <c r="A4031" s="88">
        <v>4029</v>
      </c>
      <c r="B4031" s="88">
        <v>3</v>
      </c>
      <c r="C4031" s="88" t="s">
        <v>2121</v>
      </c>
      <c r="D4031" s="89" t="s">
        <v>1431</v>
      </c>
      <c r="E4031" s="89">
        <v>0</v>
      </c>
      <c r="F4031" s="89">
        <v>5</v>
      </c>
      <c r="G4031" s="89">
        <v>0</v>
      </c>
      <c r="H4031" s="89">
        <v>0</v>
      </c>
      <c r="I4031" s="89">
        <v>2</v>
      </c>
      <c r="J4031" s="89">
        <v>0</v>
      </c>
      <c r="K4031" s="89">
        <v>0</v>
      </c>
      <c r="L4031" s="89">
        <v>0</v>
      </c>
      <c r="M4031" s="89">
        <v>0</v>
      </c>
      <c r="N4031" s="89">
        <v>0</v>
      </c>
      <c r="O4031" s="89">
        <v>2</v>
      </c>
      <c r="P4031" s="89">
        <v>223</v>
      </c>
      <c r="Q4031" s="89">
        <v>4199.17</v>
      </c>
      <c r="R4031" s="88">
        <f>VLOOKUP(P4031,NEW_TRAIN_TEST!$A$1:$M$980,13,0)</f>
        <v>4183</v>
      </c>
      <c r="S4031" s="88">
        <f>VLOOKUP(P4031,NEW_TRAIN_TEST!$A$1:$M$980,11,0)</f>
        <v>5308</v>
      </c>
      <c r="T4031" s="6">
        <f t="shared" si="124"/>
        <v>0</v>
      </c>
      <c r="U4031" s="6">
        <f t="shared" si="125"/>
        <v>0</v>
      </c>
    </row>
    <row r="4032" spans="1:21" x14ac:dyDescent="0.2">
      <c r="A4032" s="88">
        <v>4030</v>
      </c>
      <c r="B4032" s="88">
        <v>3</v>
      </c>
      <c r="C4032" s="88" t="s">
        <v>2121</v>
      </c>
      <c r="D4032" s="89" t="s">
        <v>1431</v>
      </c>
      <c r="E4032" s="89">
        <v>0</v>
      </c>
      <c r="F4032" s="89">
        <v>5</v>
      </c>
      <c r="G4032" s="89">
        <v>0</v>
      </c>
      <c r="H4032" s="89">
        <v>2</v>
      </c>
      <c r="I4032" s="89">
        <v>1</v>
      </c>
      <c r="J4032" s="89">
        <v>0</v>
      </c>
      <c r="K4032" s="89">
        <v>0</v>
      </c>
      <c r="L4032" s="89">
        <v>0</v>
      </c>
      <c r="M4032" s="89">
        <v>0</v>
      </c>
      <c r="N4032" s="89">
        <v>0</v>
      </c>
      <c r="O4032" s="89">
        <v>0</v>
      </c>
      <c r="P4032" s="89">
        <v>223</v>
      </c>
      <c r="Q4032" s="89">
        <v>4201.67</v>
      </c>
      <c r="R4032" s="88">
        <f>VLOOKUP(P4032,NEW_TRAIN_TEST!$A$1:$M$980,13,0)</f>
        <v>4183</v>
      </c>
      <c r="S4032" s="88">
        <f>VLOOKUP(P4032,NEW_TRAIN_TEST!$A$1:$M$980,11,0)</f>
        <v>5308</v>
      </c>
      <c r="T4032" s="6">
        <f t="shared" si="124"/>
        <v>0</v>
      </c>
      <c r="U4032" s="6">
        <f t="shared" si="125"/>
        <v>0</v>
      </c>
    </row>
    <row r="4033" spans="1:21" x14ac:dyDescent="0.2">
      <c r="A4033" s="88">
        <v>4031</v>
      </c>
      <c r="B4033" s="88">
        <v>3</v>
      </c>
      <c r="C4033" s="88" t="s">
        <v>2121</v>
      </c>
      <c r="D4033" s="89" t="s">
        <v>1431</v>
      </c>
      <c r="E4033" s="89">
        <v>0</v>
      </c>
      <c r="F4033" s="89">
        <v>10</v>
      </c>
      <c r="G4033" s="89">
        <v>0</v>
      </c>
      <c r="H4033" s="89">
        <v>0</v>
      </c>
      <c r="I4033" s="89">
        <v>0</v>
      </c>
      <c r="J4033" s="89">
        <v>0</v>
      </c>
      <c r="K4033" s="89">
        <v>0</v>
      </c>
      <c r="L4033" s="89">
        <v>0</v>
      </c>
      <c r="M4033" s="89">
        <v>0</v>
      </c>
      <c r="N4033" s="89">
        <v>0</v>
      </c>
      <c r="O4033" s="89">
        <v>0</v>
      </c>
      <c r="P4033" s="89">
        <v>223</v>
      </c>
      <c r="Q4033" s="89">
        <v>4204</v>
      </c>
      <c r="R4033" s="88">
        <f>VLOOKUP(P4033,NEW_TRAIN_TEST!$A$1:$M$980,13,0)</f>
        <v>4183</v>
      </c>
      <c r="S4033" s="88">
        <f>VLOOKUP(P4033,NEW_TRAIN_TEST!$A$1:$M$980,11,0)</f>
        <v>5308</v>
      </c>
      <c r="T4033" s="6">
        <f t="shared" si="124"/>
        <v>0</v>
      </c>
      <c r="U4033" s="6">
        <f t="shared" si="125"/>
        <v>0</v>
      </c>
    </row>
    <row r="4034" spans="1:21" x14ac:dyDescent="0.2">
      <c r="A4034" s="88">
        <v>4032</v>
      </c>
      <c r="B4034" s="88">
        <v>3</v>
      </c>
      <c r="C4034" s="88" t="s">
        <v>2121</v>
      </c>
      <c r="D4034" s="89" t="s">
        <v>1431</v>
      </c>
      <c r="E4034" s="89">
        <v>0</v>
      </c>
      <c r="F4034" s="89">
        <v>2</v>
      </c>
      <c r="G4034" s="89">
        <v>1</v>
      </c>
      <c r="H4034" s="89">
        <v>2</v>
      </c>
      <c r="I4034" s="89">
        <v>2</v>
      </c>
      <c r="J4034" s="89">
        <v>0</v>
      </c>
      <c r="K4034" s="89">
        <v>0</v>
      </c>
      <c r="L4034" s="89">
        <v>0</v>
      </c>
      <c r="M4034" s="89">
        <v>0</v>
      </c>
      <c r="N4034" s="89">
        <v>0</v>
      </c>
      <c r="O4034" s="89">
        <v>2</v>
      </c>
      <c r="P4034" s="89">
        <v>223</v>
      </c>
      <c r="Q4034" s="89">
        <v>4207.5</v>
      </c>
      <c r="R4034" s="88">
        <f>VLOOKUP(P4034,NEW_TRAIN_TEST!$A$1:$M$980,13,0)</f>
        <v>4183</v>
      </c>
      <c r="S4034" s="88">
        <f>VLOOKUP(P4034,NEW_TRAIN_TEST!$A$1:$M$980,11,0)</f>
        <v>5308</v>
      </c>
      <c r="T4034" s="6">
        <f t="shared" si="124"/>
        <v>0</v>
      </c>
      <c r="U4034" s="6">
        <f t="shared" si="125"/>
        <v>0</v>
      </c>
    </row>
    <row r="4035" spans="1:21" x14ac:dyDescent="0.2">
      <c r="A4035" s="88">
        <v>4033</v>
      </c>
      <c r="B4035" s="88">
        <v>3</v>
      </c>
      <c r="C4035" s="88" t="s">
        <v>2121</v>
      </c>
      <c r="D4035" s="89" t="s">
        <v>1431</v>
      </c>
      <c r="E4035" s="89">
        <v>0</v>
      </c>
      <c r="F4035" s="89">
        <v>2</v>
      </c>
      <c r="G4035" s="89">
        <v>0</v>
      </c>
      <c r="H4035" s="89">
        <v>2</v>
      </c>
      <c r="I4035" s="89">
        <v>2</v>
      </c>
      <c r="J4035" s="89">
        <v>0</v>
      </c>
      <c r="K4035" s="89">
        <v>0</v>
      </c>
      <c r="L4035" s="89">
        <v>0</v>
      </c>
      <c r="M4035" s="89">
        <v>0</v>
      </c>
      <c r="N4035" s="89">
        <v>0</v>
      </c>
      <c r="O4035" s="89">
        <v>2</v>
      </c>
      <c r="P4035" s="89">
        <v>223</v>
      </c>
      <c r="Q4035" s="89">
        <v>4208</v>
      </c>
      <c r="R4035" s="88">
        <f>VLOOKUP(P4035,NEW_TRAIN_TEST!$A$1:$M$980,13,0)</f>
        <v>4183</v>
      </c>
      <c r="S4035" s="88">
        <f>VLOOKUP(P4035,NEW_TRAIN_TEST!$A$1:$M$980,11,0)</f>
        <v>5308</v>
      </c>
      <c r="T4035" s="6">
        <f t="shared" ref="T4035:T4098" si="126">IF(L4035&gt;0,1,0)</f>
        <v>0</v>
      </c>
      <c r="U4035" s="6">
        <f t="shared" ref="U4035:U4098" si="127">IF(M4035&gt;0,1,0)</f>
        <v>0</v>
      </c>
    </row>
    <row r="4036" spans="1:21" x14ac:dyDescent="0.2">
      <c r="A4036" s="88">
        <v>4034</v>
      </c>
      <c r="B4036" s="88">
        <v>3</v>
      </c>
      <c r="C4036" s="88" t="s">
        <v>2121</v>
      </c>
      <c r="D4036" s="89" t="s">
        <v>1431</v>
      </c>
      <c r="E4036" s="89">
        <v>0</v>
      </c>
      <c r="F4036" s="89">
        <v>7</v>
      </c>
      <c r="G4036" s="89">
        <v>0</v>
      </c>
      <c r="H4036" s="89">
        <v>0</v>
      </c>
      <c r="I4036" s="89">
        <v>0</v>
      </c>
      <c r="J4036" s="89">
        <v>0</v>
      </c>
      <c r="K4036" s="89">
        <v>0</v>
      </c>
      <c r="L4036" s="89">
        <v>0</v>
      </c>
      <c r="M4036" s="89">
        <v>0</v>
      </c>
      <c r="N4036" s="89">
        <v>0</v>
      </c>
      <c r="O4036" s="89">
        <v>0</v>
      </c>
      <c r="P4036" s="89">
        <v>223</v>
      </c>
      <c r="Q4036" s="89">
        <v>4209.25</v>
      </c>
      <c r="R4036" s="88">
        <f>VLOOKUP(P4036,NEW_TRAIN_TEST!$A$1:$M$980,13,0)</f>
        <v>4183</v>
      </c>
      <c r="S4036" s="88">
        <f>VLOOKUP(P4036,NEW_TRAIN_TEST!$A$1:$M$980,11,0)</f>
        <v>5308</v>
      </c>
      <c r="T4036" s="6">
        <f t="shared" si="126"/>
        <v>0</v>
      </c>
      <c r="U4036" s="6">
        <f t="shared" si="127"/>
        <v>0</v>
      </c>
    </row>
    <row r="4037" spans="1:21" x14ac:dyDescent="0.2">
      <c r="A4037" s="88">
        <v>4035</v>
      </c>
      <c r="B4037" s="88">
        <v>3</v>
      </c>
      <c r="C4037" s="88" t="s">
        <v>2121</v>
      </c>
      <c r="D4037" s="89" t="s">
        <v>1431</v>
      </c>
      <c r="E4037" s="89">
        <v>0</v>
      </c>
      <c r="F4037" s="89">
        <v>5</v>
      </c>
      <c r="G4037" s="89">
        <v>2</v>
      </c>
      <c r="H4037" s="89">
        <v>2</v>
      </c>
      <c r="I4037" s="89">
        <v>2</v>
      </c>
      <c r="J4037" s="89">
        <v>2</v>
      </c>
      <c r="K4037" s="89">
        <v>0</v>
      </c>
      <c r="L4037" s="89">
        <v>1</v>
      </c>
      <c r="M4037" s="89">
        <v>0</v>
      </c>
      <c r="N4037" s="89">
        <v>0</v>
      </c>
      <c r="O4037" s="89">
        <v>2</v>
      </c>
      <c r="P4037" s="89">
        <v>223</v>
      </c>
      <c r="Q4037" s="89">
        <v>4211</v>
      </c>
      <c r="R4037" s="88">
        <f>VLOOKUP(P4037,NEW_TRAIN_TEST!$A$1:$M$980,13,0)</f>
        <v>4183</v>
      </c>
      <c r="S4037" s="88">
        <f>VLOOKUP(P4037,NEW_TRAIN_TEST!$A$1:$M$980,11,0)</f>
        <v>5308</v>
      </c>
      <c r="T4037" s="6">
        <f t="shared" si="126"/>
        <v>1</v>
      </c>
      <c r="U4037" s="6">
        <f t="shared" si="127"/>
        <v>0</v>
      </c>
    </row>
    <row r="4038" spans="1:21" x14ac:dyDescent="0.2">
      <c r="A4038" s="88">
        <v>4036</v>
      </c>
      <c r="B4038" s="88">
        <v>3</v>
      </c>
      <c r="C4038" s="88" t="s">
        <v>2121</v>
      </c>
      <c r="D4038" s="89" t="s">
        <v>1431</v>
      </c>
      <c r="E4038" s="89">
        <v>0</v>
      </c>
      <c r="F4038" s="89">
        <v>5</v>
      </c>
      <c r="G4038" s="89">
        <v>0</v>
      </c>
      <c r="H4038" s="89">
        <v>2</v>
      </c>
      <c r="I4038" s="89">
        <v>0</v>
      </c>
      <c r="J4038" s="89">
        <v>0</v>
      </c>
      <c r="K4038" s="89">
        <v>0</v>
      </c>
      <c r="L4038" s="89">
        <v>1</v>
      </c>
      <c r="M4038" s="89">
        <v>0</v>
      </c>
      <c r="N4038" s="89">
        <v>0</v>
      </c>
      <c r="O4038" s="89">
        <v>0</v>
      </c>
      <c r="P4038" s="89">
        <v>223</v>
      </c>
      <c r="Q4038" s="89">
        <v>4211</v>
      </c>
      <c r="R4038" s="88">
        <f>VLOOKUP(P4038,NEW_TRAIN_TEST!$A$1:$M$980,13,0)</f>
        <v>4183</v>
      </c>
      <c r="S4038" s="88">
        <f>VLOOKUP(P4038,NEW_TRAIN_TEST!$A$1:$M$980,11,0)</f>
        <v>5308</v>
      </c>
      <c r="T4038" s="6">
        <f t="shared" si="126"/>
        <v>1</v>
      </c>
      <c r="U4038" s="6">
        <f t="shared" si="127"/>
        <v>0</v>
      </c>
    </row>
    <row r="4039" spans="1:21" x14ac:dyDescent="0.2">
      <c r="A4039" s="88">
        <v>4037</v>
      </c>
      <c r="B4039" s="88">
        <v>3</v>
      </c>
      <c r="C4039" s="88" t="s">
        <v>2121</v>
      </c>
      <c r="D4039" s="89" t="s">
        <v>1431</v>
      </c>
      <c r="E4039" s="89">
        <v>0</v>
      </c>
      <c r="F4039" s="89">
        <v>7</v>
      </c>
      <c r="G4039" s="89">
        <v>0</v>
      </c>
      <c r="H4039" s="89">
        <v>0</v>
      </c>
      <c r="I4039" s="89">
        <v>0</v>
      </c>
      <c r="J4039" s="89">
        <v>0</v>
      </c>
      <c r="K4039" s="89">
        <v>0</v>
      </c>
      <c r="L4039" s="89">
        <v>0</v>
      </c>
      <c r="M4039" s="89">
        <v>0</v>
      </c>
      <c r="N4039" s="89">
        <v>0</v>
      </c>
      <c r="O4039" s="89">
        <v>0</v>
      </c>
      <c r="P4039" s="89">
        <v>223</v>
      </c>
      <c r="Q4039" s="89">
        <v>4211.25</v>
      </c>
      <c r="R4039" s="88">
        <f>VLOOKUP(P4039,NEW_TRAIN_TEST!$A$1:$M$980,13,0)</f>
        <v>4183</v>
      </c>
      <c r="S4039" s="88">
        <f>VLOOKUP(P4039,NEW_TRAIN_TEST!$A$1:$M$980,11,0)</f>
        <v>5308</v>
      </c>
      <c r="T4039" s="6">
        <f t="shared" si="126"/>
        <v>0</v>
      </c>
      <c r="U4039" s="6">
        <f t="shared" si="127"/>
        <v>0</v>
      </c>
    </row>
    <row r="4040" spans="1:21" x14ac:dyDescent="0.2">
      <c r="A4040" s="88">
        <v>4038</v>
      </c>
      <c r="B4040" s="88">
        <v>3</v>
      </c>
      <c r="C4040" s="88" t="s">
        <v>2121</v>
      </c>
      <c r="D4040" s="89" t="s">
        <v>1431</v>
      </c>
      <c r="E4040" s="89">
        <v>0</v>
      </c>
      <c r="F4040" s="89">
        <v>6</v>
      </c>
      <c r="G4040" s="89">
        <v>0</v>
      </c>
      <c r="H4040" s="89">
        <v>0</v>
      </c>
      <c r="I4040" s="89">
        <v>0</v>
      </c>
      <c r="J4040" s="89">
        <v>0</v>
      </c>
      <c r="K4040" s="89">
        <v>0</v>
      </c>
      <c r="L4040" s="89">
        <v>0</v>
      </c>
      <c r="M4040" s="89">
        <v>0</v>
      </c>
      <c r="N4040" s="89">
        <v>0</v>
      </c>
      <c r="O4040" s="89">
        <v>0</v>
      </c>
      <c r="P4040" s="89">
        <v>223</v>
      </c>
      <c r="Q4040" s="89">
        <v>4213</v>
      </c>
      <c r="R4040" s="88">
        <f>VLOOKUP(P4040,NEW_TRAIN_TEST!$A$1:$M$980,13,0)</f>
        <v>4183</v>
      </c>
      <c r="S4040" s="88">
        <f>VLOOKUP(P4040,NEW_TRAIN_TEST!$A$1:$M$980,11,0)</f>
        <v>5308</v>
      </c>
      <c r="T4040" s="6">
        <f t="shared" si="126"/>
        <v>0</v>
      </c>
      <c r="U4040" s="6">
        <f t="shared" si="127"/>
        <v>0</v>
      </c>
    </row>
    <row r="4041" spans="1:21" x14ac:dyDescent="0.2">
      <c r="A4041" s="88">
        <v>4039</v>
      </c>
      <c r="B4041" s="88">
        <v>3</v>
      </c>
      <c r="C4041" s="88" t="s">
        <v>2121</v>
      </c>
      <c r="D4041" s="89" t="s">
        <v>1431</v>
      </c>
      <c r="E4041" s="89">
        <v>0</v>
      </c>
      <c r="F4041" s="89">
        <v>11</v>
      </c>
      <c r="G4041" s="89">
        <v>4</v>
      </c>
      <c r="H4041" s="89">
        <v>0</v>
      </c>
      <c r="I4041" s="89">
        <v>0</v>
      </c>
      <c r="J4041" s="89">
        <v>0</v>
      </c>
      <c r="K4041" s="89">
        <v>0</v>
      </c>
      <c r="L4041" s="89">
        <v>0</v>
      </c>
      <c r="M4041" s="89">
        <v>0</v>
      </c>
      <c r="N4041" s="89">
        <v>0</v>
      </c>
      <c r="O4041" s="89">
        <v>0</v>
      </c>
      <c r="P4041" s="89">
        <v>223</v>
      </c>
      <c r="Q4041" s="89">
        <v>4213.42</v>
      </c>
      <c r="R4041" s="88">
        <f>VLOOKUP(P4041,NEW_TRAIN_TEST!$A$1:$M$980,13,0)</f>
        <v>4183</v>
      </c>
      <c r="S4041" s="88">
        <f>VLOOKUP(P4041,NEW_TRAIN_TEST!$A$1:$M$980,11,0)</f>
        <v>5308</v>
      </c>
      <c r="T4041" s="6">
        <f t="shared" si="126"/>
        <v>0</v>
      </c>
      <c r="U4041" s="6">
        <f t="shared" si="127"/>
        <v>0</v>
      </c>
    </row>
    <row r="4042" spans="1:21" x14ac:dyDescent="0.2">
      <c r="A4042" s="88">
        <v>4040</v>
      </c>
      <c r="B4042" s="88">
        <v>3</v>
      </c>
      <c r="C4042" s="88" t="s">
        <v>2121</v>
      </c>
      <c r="D4042" s="89" t="s">
        <v>1431</v>
      </c>
      <c r="E4042" s="89">
        <v>0</v>
      </c>
      <c r="F4042" s="89">
        <v>12</v>
      </c>
      <c r="G4042" s="89">
        <v>0</v>
      </c>
      <c r="H4042" s="89">
        <v>0</v>
      </c>
      <c r="I4042" s="89">
        <v>0</v>
      </c>
      <c r="J4042" s="89">
        <v>0</v>
      </c>
      <c r="K4042" s="89">
        <v>0</v>
      </c>
      <c r="L4042" s="89">
        <v>0</v>
      </c>
      <c r="M4042" s="89">
        <v>0</v>
      </c>
      <c r="N4042" s="89">
        <v>0</v>
      </c>
      <c r="O4042" s="89">
        <v>0</v>
      </c>
      <c r="P4042" s="89">
        <v>223</v>
      </c>
      <c r="Q4042" s="89">
        <v>4213.82</v>
      </c>
      <c r="R4042" s="88">
        <f>VLOOKUP(P4042,NEW_TRAIN_TEST!$A$1:$M$980,13,0)</f>
        <v>4183</v>
      </c>
      <c r="S4042" s="88">
        <f>VLOOKUP(P4042,NEW_TRAIN_TEST!$A$1:$M$980,11,0)</f>
        <v>5308</v>
      </c>
      <c r="T4042" s="6">
        <f t="shared" si="126"/>
        <v>0</v>
      </c>
      <c r="U4042" s="6">
        <f t="shared" si="127"/>
        <v>0</v>
      </c>
    </row>
    <row r="4043" spans="1:21" x14ac:dyDescent="0.2">
      <c r="A4043" s="88">
        <v>4041</v>
      </c>
      <c r="B4043" s="88">
        <v>3</v>
      </c>
      <c r="C4043" s="88" t="s">
        <v>2121</v>
      </c>
      <c r="D4043" s="89" t="s">
        <v>1431</v>
      </c>
      <c r="E4043" s="89">
        <v>0</v>
      </c>
      <c r="F4043" s="89">
        <v>8</v>
      </c>
      <c r="G4043" s="89">
        <v>0</v>
      </c>
      <c r="H4043" s="89">
        <v>0</v>
      </c>
      <c r="I4043" s="89">
        <v>0</v>
      </c>
      <c r="J4043" s="89">
        <v>0</v>
      </c>
      <c r="K4043" s="89">
        <v>0</v>
      </c>
      <c r="L4043" s="89">
        <v>0</v>
      </c>
      <c r="M4043" s="89">
        <v>0</v>
      </c>
      <c r="N4043" s="89">
        <v>0</v>
      </c>
      <c r="O4043" s="89">
        <v>0</v>
      </c>
      <c r="P4043" s="89">
        <v>223</v>
      </c>
      <c r="Q4043" s="89">
        <v>4218.25</v>
      </c>
      <c r="R4043" s="88">
        <f>VLOOKUP(P4043,NEW_TRAIN_TEST!$A$1:$M$980,13,0)</f>
        <v>4183</v>
      </c>
      <c r="S4043" s="88">
        <f>VLOOKUP(P4043,NEW_TRAIN_TEST!$A$1:$M$980,11,0)</f>
        <v>5308</v>
      </c>
      <c r="T4043" s="6">
        <f t="shared" si="126"/>
        <v>0</v>
      </c>
      <c r="U4043" s="6">
        <f t="shared" si="127"/>
        <v>0</v>
      </c>
    </row>
    <row r="4044" spans="1:21" x14ac:dyDescent="0.2">
      <c r="A4044" s="88">
        <v>4042</v>
      </c>
      <c r="B4044" s="88">
        <v>3</v>
      </c>
      <c r="C4044" s="88" t="s">
        <v>2121</v>
      </c>
      <c r="D4044" s="89" t="s">
        <v>1431</v>
      </c>
      <c r="E4044" s="89">
        <v>0</v>
      </c>
      <c r="F4044" s="89">
        <v>9</v>
      </c>
      <c r="G4044" s="89">
        <v>0</v>
      </c>
      <c r="H4044" s="89">
        <v>0</v>
      </c>
      <c r="I4044" s="89">
        <v>0</v>
      </c>
      <c r="J4044" s="89">
        <v>0</v>
      </c>
      <c r="K4044" s="89">
        <v>0</v>
      </c>
      <c r="L4044" s="89">
        <v>0</v>
      </c>
      <c r="M4044" s="89">
        <v>0</v>
      </c>
      <c r="N4044" s="89">
        <v>0</v>
      </c>
      <c r="O4044" s="89">
        <v>0</v>
      </c>
      <c r="P4044" s="89">
        <v>223</v>
      </c>
      <c r="Q4044" s="89">
        <v>4219.25</v>
      </c>
      <c r="R4044" s="88">
        <f>VLOOKUP(P4044,NEW_TRAIN_TEST!$A$1:$M$980,13,0)</f>
        <v>4183</v>
      </c>
      <c r="S4044" s="88">
        <f>VLOOKUP(P4044,NEW_TRAIN_TEST!$A$1:$M$980,11,0)</f>
        <v>5308</v>
      </c>
      <c r="T4044" s="6">
        <f t="shared" si="126"/>
        <v>0</v>
      </c>
      <c r="U4044" s="6">
        <f t="shared" si="127"/>
        <v>0</v>
      </c>
    </row>
    <row r="4045" spans="1:21" x14ac:dyDescent="0.2">
      <c r="A4045" s="88">
        <v>4043</v>
      </c>
      <c r="B4045" s="88">
        <v>3</v>
      </c>
      <c r="C4045" s="88" t="s">
        <v>2121</v>
      </c>
      <c r="D4045" s="89" t="s">
        <v>1431</v>
      </c>
      <c r="E4045" s="89">
        <v>0</v>
      </c>
      <c r="F4045" s="89">
        <v>12</v>
      </c>
      <c r="G4045" s="89">
        <v>0</v>
      </c>
      <c r="H4045" s="89">
        <v>0</v>
      </c>
      <c r="I4045" s="89">
        <v>2</v>
      </c>
      <c r="J4045" s="89">
        <v>0</v>
      </c>
      <c r="K4045" s="89">
        <v>0</v>
      </c>
      <c r="L4045" s="89">
        <v>0</v>
      </c>
      <c r="M4045" s="89">
        <v>0</v>
      </c>
      <c r="N4045" s="89">
        <v>0</v>
      </c>
      <c r="O4045" s="89">
        <v>2</v>
      </c>
      <c r="P4045" s="89">
        <v>223</v>
      </c>
      <c r="Q4045" s="89">
        <v>4220</v>
      </c>
      <c r="R4045" s="88">
        <f>VLOOKUP(P4045,NEW_TRAIN_TEST!$A$1:$M$980,13,0)</f>
        <v>4183</v>
      </c>
      <c r="S4045" s="88">
        <f>VLOOKUP(P4045,NEW_TRAIN_TEST!$A$1:$M$980,11,0)</f>
        <v>5308</v>
      </c>
      <c r="T4045" s="6">
        <f t="shared" si="126"/>
        <v>0</v>
      </c>
      <c r="U4045" s="6">
        <f t="shared" si="127"/>
        <v>0</v>
      </c>
    </row>
    <row r="4046" spans="1:21" x14ac:dyDescent="0.2">
      <c r="A4046" s="88">
        <v>4044</v>
      </c>
      <c r="B4046" s="88">
        <v>3</v>
      </c>
      <c r="C4046" s="88" t="s">
        <v>2121</v>
      </c>
      <c r="D4046" s="89" t="s">
        <v>1431</v>
      </c>
      <c r="E4046" s="89">
        <v>0</v>
      </c>
      <c r="F4046" s="89">
        <v>7</v>
      </c>
      <c r="G4046" s="89">
        <v>0</v>
      </c>
      <c r="H4046" s="89">
        <v>0</v>
      </c>
      <c r="I4046" s="89">
        <v>0</v>
      </c>
      <c r="J4046" s="89">
        <v>0</v>
      </c>
      <c r="K4046" s="89">
        <v>0</v>
      </c>
      <c r="L4046" s="89">
        <v>0</v>
      </c>
      <c r="M4046" s="89">
        <v>0</v>
      </c>
      <c r="N4046" s="89">
        <v>0</v>
      </c>
      <c r="O4046" s="89">
        <v>0</v>
      </c>
      <c r="P4046" s="89">
        <v>223</v>
      </c>
      <c r="Q4046" s="89">
        <v>4220.25</v>
      </c>
      <c r="R4046" s="88">
        <f>VLOOKUP(P4046,NEW_TRAIN_TEST!$A$1:$M$980,13,0)</f>
        <v>4183</v>
      </c>
      <c r="S4046" s="88">
        <f>VLOOKUP(P4046,NEW_TRAIN_TEST!$A$1:$M$980,11,0)</f>
        <v>5308</v>
      </c>
      <c r="T4046" s="6">
        <f t="shared" si="126"/>
        <v>0</v>
      </c>
      <c r="U4046" s="6">
        <f t="shared" si="127"/>
        <v>0</v>
      </c>
    </row>
    <row r="4047" spans="1:21" x14ac:dyDescent="0.2">
      <c r="A4047" s="88">
        <v>4045</v>
      </c>
      <c r="B4047" s="88">
        <v>3</v>
      </c>
      <c r="C4047" s="88" t="s">
        <v>2121</v>
      </c>
      <c r="D4047" s="89" t="s">
        <v>1431</v>
      </c>
      <c r="E4047" s="89">
        <v>0</v>
      </c>
      <c r="F4047" s="89">
        <v>7</v>
      </c>
      <c r="G4047" s="89">
        <v>0</v>
      </c>
      <c r="H4047" s="89">
        <v>0</v>
      </c>
      <c r="I4047" s="89">
        <v>0</v>
      </c>
      <c r="J4047" s="89">
        <v>0</v>
      </c>
      <c r="K4047" s="89">
        <v>0</v>
      </c>
      <c r="L4047" s="89">
        <v>0</v>
      </c>
      <c r="M4047" s="89">
        <v>0</v>
      </c>
      <c r="N4047" s="89">
        <v>0</v>
      </c>
      <c r="O4047" s="89">
        <v>0</v>
      </c>
      <c r="P4047" s="89">
        <v>223</v>
      </c>
      <c r="Q4047" s="89">
        <v>4221.75</v>
      </c>
      <c r="R4047" s="88">
        <f>VLOOKUP(P4047,NEW_TRAIN_TEST!$A$1:$M$980,13,0)</f>
        <v>4183</v>
      </c>
      <c r="S4047" s="88">
        <f>VLOOKUP(P4047,NEW_TRAIN_TEST!$A$1:$M$980,11,0)</f>
        <v>5308</v>
      </c>
      <c r="T4047" s="6">
        <f t="shared" si="126"/>
        <v>0</v>
      </c>
      <c r="U4047" s="6">
        <f t="shared" si="127"/>
        <v>0</v>
      </c>
    </row>
    <row r="4048" spans="1:21" x14ac:dyDescent="0.2">
      <c r="A4048" s="88">
        <v>4046</v>
      </c>
      <c r="B4048" s="88">
        <v>3</v>
      </c>
      <c r="C4048" s="88" t="s">
        <v>2121</v>
      </c>
      <c r="D4048" s="89" t="s">
        <v>1431</v>
      </c>
      <c r="E4048" s="89">
        <v>0</v>
      </c>
      <c r="F4048" s="89">
        <v>0</v>
      </c>
      <c r="G4048" s="89">
        <v>8</v>
      </c>
      <c r="H4048" s="89">
        <v>0</v>
      </c>
      <c r="I4048" s="89">
        <v>0</v>
      </c>
      <c r="J4048" s="89">
        <v>0</v>
      </c>
      <c r="K4048" s="89">
        <v>0</v>
      </c>
      <c r="L4048" s="89">
        <v>0</v>
      </c>
      <c r="M4048" s="89">
        <v>0</v>
      </c>
      <c r="N4048" s="89">
        <v>0</v>
      </c>
      <c r="O4048" s="89">
        <v>0</v>
      </c>
      <c r="P4048" s="89">
        <v>223</v>
      </c>
      <c r="Q4048" s="89">
        <v>4221.95</v>
      </c>
      <c r="R4048" s="88">
        <f>VLOOKUP(P4048,NEW_TRAIN_TEST!$A$1:$M$980,13,0)</f>
        <v>4183</v>
      </c>
      <c r="S4048" s="88">
        <f>VLOOKUP(P4048,NEW_TRAIN_TEST!$A$1:$M$980,11,0)</f>
        <v>5308</v>
      </c>
      <c r="T4048" s="6">
        <f t="shared" si="126"/>
        <v>0</v>
      </c>
      <c r="U4048" s="6">
        <f t="shared" si="127"/>
        <v>0</v>
      </c>
    </row>
    <row r="4049" spans="1:21" x14ac:dyDescent="0.2">
      <c r="A4049" s="88">
        <v>4047</v>
      </c>
      <c r="B4049" s="88">
        <v>3</v>
      </c>
      <c r="C4049" s="88" t="s">
        <v>2121</v>
      </c>
      <c r="D4049" s="89" t="s">
        <v>1431</v>
      </c>
      <c r="E4049" s="89">
        <v>0</v>
      </c>
      <c r="F4049" s="89">
        <v>0</v>
      </c>
      <c r="G4049" s="89">
        <v>0</v>
      </c>
      <c r="H4049" s="89">
        <v>0</v>
      </c>
      <c r="I4049" s="89">
        <v>0</v>
      </c>
      <c r="J4049" s="89">
        <v>0</v>
      </c>
      <c r="K4049" s="89">
        <v>0</v>
      </c>
      <c r="L4049" s="89">
        <v>0</v>
      </c>
      <c r="M4049" s="89">
        <v>0</v>
      </c>
      <c r="N4049" s="89">
        <v>1</v>
      </c>
      <c r="O4049" s="89">
        <v>0</v>
      </c>
      <c r="P4049" s="89">
        <v>223</v>
      </c>
      <c r="Q4049" s="89">
        <v>4222</v>
      </c>
      <c r="R4049" s="88">
        <f>VLOOKUP(P4049,NEW_TRAIN_TEST!$A$1:$M$980,13,0)</f>
        <v>4183</v>
      </c>
      <c r="S4049" s="88">
        <f>VLOOKUP(P4049,NEW_TRAIN_TEST!$A$1:$M$980,11,0)</f>
        <v>5308</v>
      </c>
      <c r="T4049" s="6">
        <f t="shared" si="126"/>
        <v>0</v>
      </c>
      <c r="U4049" s="6">
        <f t="shared" si="127"/>
        <v>0</v>
      </c>
    </row>
    <row r="4050" spans="1:21" x14ac:dyDescent="0.2">
      <c r="A4050" s="88">
        <v>4048</v>
      </c>
      <c r="B4050" s="88">
        <v>3</v>
      </c>
      <c r="C4050" s="88" t="s">
        <v>2121</v>
      </c>
      <c r="D4050" s="89" t="s">
        <v>1431</v>
      </c>
      <c r="E4050" s="89">
        <v>9</v>
      </c>
      <c r="F4050" s="89">
        <v>0</v>
      </c>
      <c r="G4050" s="89">
        <v>0</v>
      </c>
      <c r="H4050" s="89">
        <v>0</v>
      </c>
      <c r="I4050" s="89">
        <v>0</v>
      </c>
      <c r="J4050" s="89">
        <v>0</v>
      </c>
      <c r="K4050" s="89">
        <v>0</v>
      </c>
      <c r="L4050" s="89">
        <v>0</v>
      </c>
      <c r="M4050" s="89">
        <v>0</v>
      </c>
      <c r="N4050" s="89">
        <v>0</v>
      </c>
      <c r="O4050" s="89">
        <v>0</v>
      </c>
      <c r="P4050" s="89">
        <v>858</v>
      </c>
      <c r="Q4050" s="89">
        <v>9372</v>
      </c>
      <c r="R4050" s="88">
        <f>VLOOKUP(P4050,NEW_TRAIN_TEST!$A$1:$M$980,13,0)</f>
        <v>8566</v>
      </c>
      <c r="S4050" s="88">
        <f>VLOOKUP(P4050,NEW_TRAIN_TEST!$A$1:$M$980,11,0)</f>
        <v>9384</v>
      </c>
      <c r="T4050" s="6">
        <f t="shared" si="126"/>
        <v>0</v>
      </c>
      <c r="U4050" s="6">
        <f t="shared" si="127"/>
        <v>0</v>
      </c>
    </row>
    <row r="4051" spans="1:21" x14ac:dyDescent="0.2">
      <c r="A4051" s="88">
        <v>4049</v>
      </c>
      <c r="B4051" s="88">
        <v>3</v>
      </c>
      <c r="C4051" s="88" t="s">
        <v>2121</v>
      </c>
      <c r="D4051" s="89" t="s">
        <v>1431</v>
      </c>
      <c r="E4051" s="89">
        <v>6</v>
      </c>
      <c r="F4051" s="89">
        <v>2</v>
      </c>
      <c r="G4051" s="89">
        <v>0</v>
      </c>
      <c r="H4051" s="89">
        <v>0</v>
      </c>
      <c r="I4051" s="89">
        <v>2</v>
      </c>
      <c r="J4051" s="89">
        <v>2</v>
      </c>
      <c r="K4051" s="89">
        <v>0</v>
      </c>
      <c r="L4051" s="89">
        <v>1</v>
      </c>
      <c r="M4051" s="89">
        <v>0</v>
      </c>
      <c r="N4051" s="89">
        <v>0</v>
      </c>
      <c r="O4051" s="89">
        <v>2</v>
      </c>
      <c r="P4051" s="89">
        <v>855</v>
      </c>
      <c r="Q4051" s="89">
        <v>9162</v>
      </c>
      <c r="R4051" s="88">
        <f>VLOOKUP(P4051,NEW_TRAIN_TEST!$A$1:$M$980,13,0)</f>
        <v>7926</v>
      </c>
      <c r="S4051" s="88">
        <f>VLOOKUP(P4051,NEW_TRAIN_TEST!$A$1:$M$980,11,0)</f>
        <v>9425</v>
      </c>
      <c r="T4051" s="6">
        <f t="shared" si="126"/>
        <v>1</v>
      </c>
      <c r="U4051" s="6">
        <f t="shared" si="127"/>
        <v>0</v>
      </c>
    </row>
    <row r="4052" spans="1:21" x14ac:dyDescent="0.2">
      <c r="A4052" s="88">
        <v>4050</v>
      </c>
      <c r="B4052" s="88">
        <v>3</v>
      </c>
      <c r="C4052" s="88" t="s">
        <v>2121</v>
      </c>
      <c r="D4052" s="89" t="s">
        <v>1431</v>
      </c>
      <c r="E4052" s="89">
        <v>8</v>
      </c>
      <c r="F4052" s="89">
        <v>0</v>
      </c>
      <c r="G4052" s="89">
        <v>0</v>
      </c>
      <c r="H4052" s="89">
        <v>0</v>
      </c>
      <c r="I4052" s="89">
        <v>0</v>
      </c>
      <c r="J4052" s="89">
        <v>0</v>
      </c>
      <c r="K4052" s="89">
        <v>0</v>
      </c>
      <c r="L4052" s="89">
        <v>1</v>
      </c>
      <c r="M4052" s="89">
        <v>0</v>
      </c>
      <c r="N4052" s="89">
        <v>0</v>
      </c>
      <c r="O4052" s="89">
        <v>0</v>
      </c>
      <c r="P4052" s="89">
        <v>869</v>
      </c>
      <c r="Q4052" s="89">
        <v>9612</v>
      </c>
      <c r="R4052" s="88">
        <f>VLOOKUP(P4052,NEW_TRAIN_TEST!$A$1:$M$980,13,0)</f>
        <v>8632</v>
      </c>
      <c r="S4052" s="88">
        <f>VLOOKUP(P4052,NEW_TRAIN_TEST!$A$1:$M$980,11,0)</f>
        <v>9686</v>
      </c>
      <c r="T4052" s="6">
        <f t="shared" si="126"/>
        <v>1</v>
      </c>
      <c r="U4052" s="6">
        <f t="shared" si="127"/>
        <v>0</v>
      </c>
    </row>
    <row r="4053" spans="1:21" x14ac:dyDescent="0.2">
      <c r="A4053" s="88">
        <v>4051</v>
      </c>
      <c r="B4053" s="88">
        <v>3</v>
      </c>
      <c r="C4053" s="88" t="s">
        <v>2121</v>
      </c>
      <c r="D4053" s="89" t="s">
        <v>1431</v>
      </c>
      <c r="E4053" s="89">
        <v>0</v>
      </c>
      <c r="F4053" s="89">
        <v>2</v>
      </c>
      <c r="G4053" s="89">
        <v>0</v>
      </c>
      <c r="H4053" s="89">
        <v>2</v>
      </c>
      <c r="I4053" s="89">
        <v>2</v>
      </c>
      <c r="J4053" s="89">
        <v>0</v>
      </c>
      <c r="K4053" s="89">
        <v>0</v>
      </c>
      <c r="L4053" s="89">
        <v>0</v>
      </c>
      <c r="M4053" s="89">
        <v>0</v>
      </c>
      <c r="N4053" s="89">
        <v>0</v>
      </c>
      <c r="O4053" s="89">
        <v>2</v>
      </c>
      <c r="P4053" s="89">
        <v>231</v>
      </c>
      <c r="Q4053" s="89">
        <v>4388.5</v>
      </c>
      <c r="R4053" s="88">
        <f>VLOOKUP(P4053,NEW_TRAIN_TEST!$A$1:$M$980,13,0)</f>
        <v>4388.5</v>
      </c>
      <c r="S4053" s="88">
        <f>VLOOKUP(P4053,NEW_TRAIN_TEST!$A$1:$M$980,11,0)</f>
        <v>5559</v>
      </c>
      <c r="T4053" s="6">
        <f t="shared" si="126"/>
        <v>0</v>
      </c>
      <c r="U4053" s="6">
        <f t="shared" si="127"/>
        <v>0</v>
      </c>
    </row>
    <row r="4054" spans="1:21" x14ac:dyDescent="0.2">
      <c r="A4054" s="88">
        <v>4052</v>
      </c>
      <c r="B4054" s="88">
        <v>3</v>
      </c>
      <c r="C4054" s="88" t="s">
        <v>2121</v>
      </c>
      <c r="D4054" s="89" t="s">
        <v>1431</v>
      </c>
      <c r="E4054" s="89">
        <v>0</v>
      </c>
      <c r="F4054" s="89">
        <v>2</v>
      </c>
      <c r="G4054" s="89">
        <v>0</v>
      </c>
      <c r="H4054" s="89">
        <v>2</v>
      </c>
      <c r="I4054" s="89">
        <v>2</v>
      </c>
      <c r="J4054" s="89">
        <v>0</v>
      </c>
      <c r="K4054" s="89">
        <v>0</v>
      </c>
      <c r="L4054" s="89">
        <v>0</v>
      </c>
      <c r="M4054" s="89">
        <v>0</v>
      </c>
      <c r="N4054" s="89">
        <v>0</v>
      </c>
      <c r="O4054" s="89">
        <v>2</v>
      </c>
      <c r="P4054" s="89">
        <v>231</v>
      </c>
      <c r="Q4054" s="89">
        <v>4391.5</v>
      </c>
      <c r="R4054" s="88">
        <f>VLOOKUP(P4054,NEW_TRAIN_TEST!$A$1:$M$980,13,0)</f>
        <v>4388.5</v>
      </c>
      <c r="S4054" s="88">
        <f>VLOOKUP(P4054,NEW_TRAIN_TEST!$A$1:$M$980,11,0)</f>
        <v>5559</v>
      </c>
      <c r="T4054" s="6">
        <f t="shared" si="126"/>
        <v>0</v>
      </c>
      <c r="U4054" s="6">
        <f t="shared" si="127"/>
        <v>0</v>
      </c>
    </row>
    <row r="4055" spans="1:21" x14ac:dyDescent="0.2">
      <c r="A4055" s="88">
        <v>4053</v>
      </c>
      <c r="B4055" s="88">
        <v>3</v>
      </c>
      <c r="C4055" s="88" t="s">
        <v>2121</v>
      </c>
      <c r="D4055" s="89" t="s">
        <v>1431</v>
      </c>
      <c r="E4055" s="89">
        <v>0</v>
      </c>
      <c r="F4055" s="89">
        <v>2</v>
      </c>
      <c r="G4055" s="89">
        <v>0</v>
      </c>
      <c r="H4055" s="89">
        <v>2</v>
      </c>
      <c r="I4055" s="89">
        <v>2</v>
      </c>
      <c r="J4055" s="89">
        <v>0</v>
      </c>
      <c r="K4055" s="89">
        <v>0</v>
      </c>
      <c r="L4055" s="89">
        <v>0</v>
      </c>
      <c r="M4055" s="89">
        <v>0</v>
      </c>
      <c r="N4055" s="89">
        <v>0</v>
      </c>
      <c r="O4055" s="89">
        <v>2</v>
      </c>
      <c r="P4055" s="89">
        <v>231</v>
      </c>
      <c r="Q4055" s="89">
        <v>4393</v>
      </c>
      <c r="R4055" s="88">
        <f>VLOOKUP(P4055,NEW_TRAIN_TEST!$A$1:$M$980,13,0)</f>
        <v>4388.5</v>
      </c>
      <c r="S4055" s="88">
        <f>VLOOKUP(P4055,NEW_TRAIN_TEST!$A$1:$M$980,11,0)</f>
        <v>5559</v>
      </c>
      <c r="T4055" s="6">
        <f t="shared" si="126"/>
        <v>0</v>
      </c>
      <c r="U4055" s="6">
        <f t="shared" si="127"/>
        <v>0</v>
      </c>
    </row>
    <row r="4056" spans="1:21" x14ac:dyDescent="0.2">
      <c r="A4056" s="88">
        <v>4054</v>
      </c>
      <c r="B4056" s="88">
        <v>3</v>
      </c>
      <c r="C4056" s="88" t="s">
        <v>2121</v>
      </c>
      <c r="D4056" s="89" t="s">
        <v>1431</v>
      </c>
      <c r="E4056" s="89">
        <v>0</v>
      </c>
      <c r="F4056" s="89">
        <v>2</v>
      </c>
      <c r="G4056" s="89">
        <v>0</v>
      </c>
      <c r="H4056" s="89">
        <v>2</v>
      </c>
      <c r="I4056" s="89">
        <v>2</v>
      </c>
      <c r="J4056" s="89">
        <v>0</v>
      </c>
      <c r="K4056" s="89">
        <v>0</v>
      </c>
      <c r="L4056" s="89">
        <v>0</v>
      </c>
      <c r="M4056" s="89">
        <v>0</v>
      </c>
      <c r="N4056" s="89">
        <v>0</v>
      </c>
      <c r="O4056" s="89">
        <v>2</v>
      </c>
      <c r="P4056" s="89">
        <v>231</v>
      </c>
      <c r="Q4056" s="89">
        <v>4394</v>
      </c>
      <c r="R4056" s="88">
        <f>VLOOKUP(P4056,NEW_TRAIN_TEST!$A$1:$M$980,13,0)</f>
        <v>4388.5</v>
      </c>
      <c r="S4056" s="88">
        <f>VLOOKUP(P4056,NEW_TRAIN_TEST!$A$1:$M$980,11,0)</f>
        <v>5559</v>
      </c>
      <c r="T4056" s="6">
        <f t="shared" si="126"/>
        <v>0</v>
      </c>
      <c r="U4056" s="6">
        <f t="shared" si="127"/>
        <v>0</v>
      </c>
    </row>
    <row r="4057" spans="1:21" x14ac:dyDescent="0.2">
      <c r="A4057" s="88">
        <v>4055</v>
      </c>
      <c r="B4057" s="88">
        <v>3</v>
      </c>
      <c r="C4057" s="88" t="s">
        <v>2121</v>
      </c>
      <c r="D4057" s="89" t="s">
        <v>1431</v>
      </c>
      <c r="E4057" s="89">
        <v>0</v>
      </c>
      <c r="F4057" s="89">
        <v>2</v>
      </c>
      <c r="G4057" s="89">
        <v>0</v>
      </c>
      <c r="H4057" s="89">
        <v>2</v>
      </c>
      <c r="I4057" s="89">
        <v>2</v>
      </c>
      <c r="J4057" s="89">
        <v>0</v>
      </c>
      <c r="K4057" s="89">
        <v>0</v>
      </c>
      <c r="L4057" s="89">
        <v>0</v>
      </c>
      <c r="M4057" s="89">
        <v>0</v>
      </c>
      <c r="N4057" s="89">
        <v>0</v>
      </c>
      <c r="O4057" s="89">
        <v>2</v>
      </c>
      <c r="P4057" s="89">
        <v>231</v>
      </c>
      <c r="Q4057" s="89">
        <v>4388.5</v>
      </c>
      <c r="R4057" s="88">
        <f>VLOOKUP(P4057,NEW_TRAIN_TEST!$A$1:$M$980,13,0)</f>
        <v>4388.5</v>
      </c>
      <c r="S4057" s="88">
        <f>VLOOKUP(P4057,NEW_TRAIN_TEST!$A$1:$M$980,11,0)</f>
        <v>5559</v>
      </c>
      <c r="T4057" s="6">
        <f t="shared" si="126"/>
        <v>0</v>
      </c>
      <c r="U4057" s="6">
        <f t="shared" si="127"/>
        <v>0</v>
      </c>
    </row>
    <row r="4058" spans="1:21" x14ac:dyDescent="0.2">
      <c r="A4058" s="88">
        <v>4056</v>
      </c>
      <c r="B4058" s="88">
        <v>3</v>
      </c>
      <c r="C4058" s="88" t="s">
        <v>2121</v>
      </c>
      <c r="D4058" s="89" t="s">
        <v>1431</v>
      </c>
      <c r="E4058" s="89">
        <v>0</v>
      </c>
      <c r="F4058" s="89">
        <v>2</v>
      </c>
      <c r="G4058" s="89">
        <v>0</v>
      </c>
      <c r="H4058" s="89">
        <v>2</v>
      </c>
      <c r="I4058" s="89">
        <v>2</v>
      </c>
      <c r="J4058" s="89">
        <v>0</v>
      </c>
      <c r="K4058" s="89">
        <v>0</v>
      </c>
      <c r="L4058" s="89">
        <v>0</v>
      </c>
      <c r="M4058" s="89">
        <v>0</v>
      </c>
      <c r="N4058" s="89">
        <v>0</v>
      </c>
      <c r="O4058" s="89">
        <v>2</v>
      </c>
      <c r="P4058" s="89">
        <v>231</v>
      </c>
      <c r="Q4058" s="89">
        <v>4391.5</v>
      </c>
      <c r="R4058" s="88">
        <f>VLOOKUP(P4058,NEW_TRAIN_TEST!$A$1:$M$980,13,0)</f>
        <v>4388.5</v>
      </c>
      <c r="S4058" s="88">
        <f>VLOOKUP(P4058,NEW_TRAIN_TEST!$A$1:$M$980,11,0)</f>
        <v>5559</v>
      </c>
      <c r="T4058" s="6">
        <f t="shared" si="126"/>
        <v>0</v>
      </c>
      <c r="U4058" s="6">
        <f t="shared" si="127"/>
        <v>0</v>
      </c>
    </row>
    <row r="4059" spans="1:21" x14ac:dyDescent="0.2">
      <c r="A4059" s="88">
        <v>4057</v>
      </c>
      <c r="B4059" s="88">
        <v>3</v>
      </c>
      <c r="C4059" s="88" t="s">
        <v>2121</v>
      </c>
      <c r="D4059" s="89" t="s">
        <v>1431</v>
      </c>
      <c r="E4059" s="89">
        <v>0</v>
      </c>
      <c r="F4059" s="89">
        <v>2</v>
      </c>
      <c r="G4059" s="89">
        <v>0</v>
      </c>
      <c r="H4059" s="89">
        <v>2</v>
      </c>
      <c r="I4059" s="89">
        <v>2</v>
      </c>
      <c r="J4059" s="89">
        <v>0</v>
      </c>
      <c r="K4059" s="89">
        <v>0</v>
      </c>
      <c r="L4059" s="89">
        <v>0</v>
      </c>
      <c r="M4059" s="89">
        <v>0</v>
      </c>
      <c r="N4059" s="89">
        <v>0</v>
      </c>
      <c r="O4059" s="89">
        <v>2</v>
      </c>
      <c r="P4059" s="89">
        <v>231</v>
      </c>
      <c r="Q4059" s="89">
        <v>4393</v>
      </c>
      <c r="R4059" s="88">
        <f>VLOOKUP(P4059,NEW_TRAIN_TEST!$A$1:$M$980,13,0)</f>
        <v>4388.5</v>
      </c>
      <c r="S4059" s="88">
        <f>VLOOKUP(P4059,NEW_TRAIN_TEST!$A$1:$M$980,11,0)</f>
        <v>5559</v>
      </c>
      <c r="T4059" s="6">
        <f t="shared" si="126"/>
        <v>0</v>
      </c>
      <c r="U4059" s="6">
        <f t="shared" si="127"/>
        <v>0</v>
      </c>
    </row>
    <row r="4060" spans="1:21" x14ac:dyDescent="0.2">
      <c r="A4060" s="88">
        <v>4058</v>
      </c>
      <c r="B4060" s="88">
        <v>3</v>
      </c>
      <c r="C4060" s="88" t="s">
        <v>2121</v>
      </c>
      <c r="D4060" s="89" t="s">
        <v>1431</v>
      </c>
      <c r="E4060" s="89">
        <v>0</v>
      </c>
      <c r="F4060" s="89">
        <v>2</v>
      </c>
      <c r="G4060" s="89">
        <v>0</v>
      </c>
      <c r="H4060" s="89">
        <v>2</v>
      </c>
      <c r="I4060" s="89">
        <v>2</v>
      </c>
      <c r="J4060" s="89">
        <v>0</v>
      </c>
      <c r="K4060" s="89">
        <v>0</v>
      </c>
      <c r="L4060" s="89">
        <v>0</v>
      </c>
      <c r="M4060" s="89">
        <v>0</v>
      </c>
      <c r="N4060" s="89">
        <v>0</v>
      </c>
      <c r="O4060" s="89">
        <v>2</v>
      </c>
      <c r="P4060" s="89">
        <v>231</v>
      </c>
      <c r="Q4060" s="89">
        <v>4394</v>
      </c>
      <c r="R4060" s="88">
        <f>VLOOKUP(P4060,NEW_TRAIN_TEST!$A$1:$M$980,13,0)</f>
        <v>4388.5</v>
      </c>
      <c r="S4060" s="88">
        <f>VLOOKUP(P4060,NEW_TRAIN_TEST!$A$1:$M$980,11,0)</f>
        <v>5559</v>
      </c>
      <c r="T4060" s="6">
        <f t="shared" si="126"/>
        <v>0</v>
      </c>
      <c r="U4060" s="6">
        <f t="shared" si="127"/>
        <v>0</v>
      </c>
    </row>
    <row r="4061" spans="1:21" x14ac:dyDescent="0.2">
      <c r="A4061" s="88">
        <v>4059</v>
      </c>
      <c r="B4061" s="88">
        <v>3</v>
      </c>
      <c r="C4061" s="88" t="s">
        <v>2121</v>
      </c>
      <c r="D4061" s="89" t="s">
        <v>1431</v>
      </c>
      <c r="E4061" s="89">
        <v>0</v>
      </c>
      <c r="F4061" s="89">
        <v>11</v>
      </c>
      <c r="G4061" s="89">
        <v>0</v>
      </c>
      <c r="H4061" s="89">
        <v>0</v>
      </c>
      <c r="I4061" s="89">
        <v>2</v>
      </c>
      <c r="J4061" s="89">
        <v>0</v>
      </c>
      <c r="K4061" s="89">
        <v>0</v>
      </c>
      <c r="L4061" s="89">
        <v>0</v>
      </c>
      <c r="M4061" s="89">
        <v>0</v>
      </c>
      <c r="N4061" s="89">
        <v>0</v>
      </c>
      <c r="O4061" s="89">
        <v>2</v>
      </c>
      <c r="P4061" s="89">
        <v>231</v>
      </c>
      <c r="Q4061" s="89">
        <v>4394.5</v>
      </c>
      <c r="R4061" s="88">
        <f>VLOOKUP(P4061,NEW_TRAIN_TEST!$A$1:$M$980,13,0)</f>
        <v>4388.5</v>
      </c>
      <c r="S4061" s="88">
        <f>VLOOKUP(P4061,NEW_TRAIN_TEST!$A$1:$M$980,11,0)</f>
        <v>5559</v>
      </c>
      <c r="T4061" s="6">
        <f t="shared" si="126"/>
        <v>0</v>
      </c>
      <c r="U4061" s="6">
        <f t="shared" si="127"/>
        <v>0</v>
      </c>
    </row>
    <row r="4062" spans="1:21" x14ac:dyDescent="0.2">
      <c r="A4062" s="88">
        <v>4060</v>
      </c>
      <c r="B4062" s="88">
        <v>3</v>
      </c>
      <c r="C4062" s="88" t="s">
        <v>2121</v>
      </c>
      <c r="D4062" s="89" t="s">
        <v>1431</v>
      </c>
      <c r="E4062" s="89">
        <v>0</v>
      </c>
      <c r="F4062" s="89">
        <v>10</v>
      </c>
      <c r="G4062" s="89">
        <v>3</v>
      </c>
      <c r="H4062" s="89">
        <v>0</v>
      </c>
      <c r="I4062" s="89">
        <v>0</v>
      </c>
      <c r="J4062" s="89">
        <v>0</v>
      </c>
      <c r="K4062" s="89">
        <v>0</v>
      </c>
      <c r="L4062" s="89">
        <v>0</v>
      </c>
      <c r="M4062" s="89">
        <v>0</v>
      </c>
      <c r="N4062" s="89">
        <v>0</v>
      </c>
      <c r="O4062" s="89">
        <v>0</v>
      </c>
      <c r="P4062" s="89">
        <v>231</v>
      </c>
      <c r="Q4062" s="89">
        <v>4396.25</v>
      </c>
      <c r="R4062" s="88">
        <f>VLOOKUP(P4062,NEW_TRAIN_TEST!$A$1:$M$980,13,0)</f>
        <v>4388.5</v>
      </c>
      <c r="S4062" s="88">
        <f>VLOOKUP(P4062,NEW_TRAIN_TEST!$A$1:$M$980,11,0)</f>
        <v>5559</v>
      </c>
      <c r="T4062" s="6">
        <f t="shared" si="126"/>
        <v>0</v>
      </c>
      <c r="U4062" s="6">
        <f t="shared" si="127"/>
        <v>0</v>
      </c>
    </row>
    <row r="4063" spans="1:21" x14ac:dyDescent="0.2">
      <c r="A4063" s="88">
        <v>4061</v>
      </c>
      <c r="B4063" s="88">
        <v>3</v>
      </c>
      <c r="C4063" s="88" t="s">
        <v>2121</v>
      </c>
      <c r="D4063" s="89" t="s">
        <v>1431</v>
      </c>
      <c r="E4063" s="89">
        <v>0</v>
      </c>
      <c r="F4063" s="89">
        <v>12</v>
      </c>
      <c r="G4063" s="89">
        <v>3</v>
      </c>
      <c r="H4063" s="89">
        <v>0</v>
      </c>
      <c r="I4063" s="89">
        <v>0</v>
      </c>
      <c r="J4063" s="89">
        <v>0</v>
      </c>
      <c r="K4063" s="89">
        <v>0</v>
      </c>
      <c r="L4063" s="89">
        <v>0</v>
      </c>
      <c r="M4063" s="89">
        <v>0</v>
      </c>
      <c r="N4063" s="89">
        <v>0</v>
      </c>
      <c r="O4063" s="89">
        <v>0</v>
      </c>
      <c r="P4063" s="89">
        <v>231</v>
      </c>
      <c r="Q4063" s="89">
        <v>4396.75</v>
      </c>
      <c r="R4063" s="88">
        <f>VLOOKUP(P4063,NEW_TRAIN_TEST!$A$1:$M$980,13,0)</f>
        <v>4388.5</v>
      </c>
      <c r="S4063" s="88">
        <f>VLOOKUP(P4063,NEW_TRAIN_TEST!$A$1:$M$980,11,0)</f>
        <v>5559</v>
      </c>
      <c r="T4063" s="6">
        <f t="shared" si="126"/>
        <v>0</v>
      </c>
      <c r="U4063" s="6">
        <f t="shared" si="127"/>
        <v>0</v>
      </c>
    </row>
    <row r="4064" spans="1:21" x14ac:dyDescent="0.2">
      <c r="A4064" s="88">
        <v>4062</v>
      </c>
      <c r="B4064" s="88">
        <v>3</v>
      </c>
      <c r="C4064" s="88" t="s">
        <v>2121</v>
      </c>
      <c r="D4064" s="89" t="s">
        <v>1431</v>
      </c>
      <c r="E4064" s="89">
        <v>0</v>
      </c>
      <c r="F4064" s="89">
        <v>12</v>
      </c>
      <c r="G4064" s="89">
        <v>0</v>
      </c>
      <c r="H4064" s="89">
        <v>0</v>
      </c>
      <c r="I4064" s="89">
        <v>2</v>
      </c>
      <c r="J4064" s="89">
        <v>0</v>
      </c>
      <c r="K4064" s="89">
        <v>0</v>
      </c>
      <c r="L4064" s="89">
        <v>0</v>
      </c>
      <c r="M4064" s="89">
        <v>0</v>
      </c>
      <c r="N4064" s="89">
        <v>0</v>
      </c>
      <c r="O4064" s="89">
        <v>2</v>
      </c>
      <c r="P4064" s="89">
        <v>231</v>
      </c>
      <c r="Q4064" s="89">
        <v>4398.5</v>
      </c>
      <c r="R4064" s="88">
        <f>VLOOKUP(P4064,NEW_TRAIN_TEST!$A$1:$M$980,13,0)</f>
        <v>4388.5</v>
      </c>
      <c r="S4064" s="88">
        <f>VLOOKUP(P4064,NEW_TRAIN_TEST!$A$1:$M$980,11,0)</f>
        <v>5559</v>
      </c>
      <c r="T4064" s="6">
        <f t="shared" si="126"/>
        <v>0</v>
      </c>
      <c r="U4064" s="6">
        <f t="shared" si="127"/>
        <v>0</v>
      </c>
    </row>
    <row r="4065" spans="1:21" x14ac:dyDescent="0.2">
      <c r="A4065" s="88">
        <v>4063</v>
      </c>
      <c r="B4065" s="88">
        <v>3</v>
      </c>
      <c r="C4065" s="88" t="s">
        <v>2121</v>
      </c>
      <c r="D4065" s="89" t="s">
        <v>1431</v>
      </c>
      <c r="E4065" s="89">
        <v>0</v>
      </c>
      <c r="F4065" s="89">
        <v>6</v>
      </c>
      <c r="G4065" s="89">
        <v>1</v>
      </c>
      <c r="H4065" s="89">
        <v>0</v>
      </c>
      <c r="I4065" s="89">
        <v>0</v>
      </c>
      <c r="J4065" s="89">
        <v>0</v>
      </c>
      <c r="K4065" s="89">
        <v>0</v>
      </c>
      <c r="L4065" s="89">
        <v>0</v>
      </c>
      <c r="M4065" s="89">
        <v>0</v>
      </c>
      <c r="N4065" s="89">
        <v>0</v>
      </c>
      <c r="O4065" s="89">
        <v>0</v>
      </c>
      <c r="P4065" s="89">
        <v>231</v>
      </c>
      <c r="Q4065" s="89">
        <v>4402</v>
      </c>
      <c r="R4065" s="88">
        <f>VLOOKUP(P4065,NEW_TRAIN_TEST!$A$1:$M$980,13,0)</f>
        <v>4388.5</v>
      </c>
      <c r="S4065" s="88">
        <f>VLOOKUP(P4065,NEW_TRAIN_TEST!$A$1:$M$980,11,0)</f>
        <v>5559</v>
      </c>
      <c r="T4065" s="6">
        <f t="shared" si="126"/>
        <v>0</v>
      </c>
      <c r="U4065" s="6">
        <f t="shared" si="127"/>
        <v>0</v>
      </c>
    </row>
    <row r="4066" spans="1:21" x14ac:dyDescent="0.2">
      <c r="A4066" s="88">
        <v>4064</v>
      </c>
      <c r="B4066" s="88">
        <v>3</v>
      </c>
      <c r="C4066" s="88" t="s">
        <v>2121</v>
      </c>
      <c r="D4066" s="89" t="s">
        <v>1431</v>
      </c>
      <c r="E4066" s="89">
        <v>0</v>
      </c>
      <c r="F4066" s="89">
        <v>8</v>
      </c>
      <c r="G4066" s="89">
        <v>0</v>
      </c>
      <c r="H4066" s="89">
        <v>0</v>
      </c>
      <c r="I4066" s="89">
        <v>2</v>
      </c>
      <c r="J4066" s="89">
        <v>0</v>
      </c>
      <c r="K4066" s="89">
        <v>0</v>
      </c>
      <c r="L4066" s="89">
        <v>0</v>
      </c>
      <c r="M4066" s="89">
        <v>0</v>
      </c>
      <c r="N4066" s="89">
        <v>0</v>
      </c>
      <c r="O4066" s="89">
        <v>2</v>
      </c>
      <c r="P4066" s="89">
        <v>231</v>
      </c>
      <c r="Q4066" s="89">
        <v>4402.25</v>
      </c>
      <c r="R4066" s="88">
        <f>VLOOKUP(P4066,NEW_TRAIN_TEST!$A$1:$M$980,13,0)</f>
        <v>4388.5</v>
      </c>
      <c r="S4066" s="88">
        <f>VLOOKUP(P4066,NEW_TRAIN_TEST!$A$1:$M$980,11,0)</f>
        <v>5559</v>
      </c>
      <c r="T4066" s="6">
        <f t="shared" si="126"/>
        <v>0</v>
      </c>
      <c r="U4066" s="6">
        <f t="shared" si="127"/>
        <v>0</v>
      </c>
    </row>
    <row r="4067" spans="1:21" x14ac:dyDescent="0.2">
      <c r="A4067" s="88">
        <v>4065</v>
      </c>
      <c r="B4067" s="88">
        <v>3</v>
      </c>
      <c r="C4067" s="88" t="s">
        <v>2121</v>
      </c>
      <c r="D4067" s="89" t="s">
        <v>1431</v>
      </c>
      <c r="E4067" s="89">
        <v>0</v>
      </c>
      <c r="F4067" s="89">
        <v>11</v>
      </c>
      <c r="G4067" s="89">
        <v>0</v>
      </c>
      <c r="H4067" s="89">
        <v>0</v>
      </c>
      <c r="I4067" s="89">
        <v>0</v>
      </c>
      <c r="J4067" s="89">
        <v>0</v>
      </c>
      <c r="K4067" s="89">
        <v>0</v>
      </c>
      <c r="L4067" s="89">
        <v>0</v>
      </c>
      <c r="M4067" s="89">
        <v>0</v>
      </c>
      <c r="N4067" s="89">
        <v>0</v>
      </c>
      <c r="O4067" s="89">
        <v>0</v>
      </c>
      <c r="P4067" s="89">
        <v>231</v>
      </c>
      <c r="Q4067" s="89">
        <v>4403.83</v>
      </c>
      <c r="R4067" s="88">
        <f>VLOOKUP(P4067,NEW_TRAIN_TEST!$A$1:$M$980,13,0)</f>
        <v>4388.5</v>
      </c>
      <c r="S4067" s="88">
        <f>VLOOKUP(P4067,NEW_TRAIN_TEST!$A$1:$M$980,11,0)</f>
        <v>5559</v>
      </c>
      <c r="T4067" s="6">
        <f t="shared" si="126"/>
        <v>0</v>
      </c>
      <c r="U4067" s="6">
        <f t="shared" si="127"/>
        <v>0</v>
      </c>
    </row>
    <row r="4068" spans="1:21" x14ac:dyDescent="0.2">
      <c r="A4068" s="88">
        <v>4066</v>
      </c>
      <c r="B4068" s="88">
        <v>3</v>
      </c>
      <c r="C4068" s="88" t="s">
        <v>2121</v>
      </c>
      <c r="D4068" s="89" t="s">
        <v>1431</v>
      </c>
      <c r="E4068" s="89">
        <v>0</v>
      </c>
      <c r="F4068" s="89">
        <v>10</v>
      </c>
      <c r="G4068" s="89">
        <v>0</v>
      </c>
      <c r="H4068" s="89">
        <v>0</v>
      </c>
      <c r="I4068" s="89">
        <v>0</v>
      </c>
      <c r="J4068" s="89">
        <v>0</v>
      </c>
      <c r="K4068" s="89">
        <v>0</v>
      </c>
      <c r="L4068" s="89">
        <v>0</v>
      </c>
      <c r="M4068" s="89">
        <v>0</v>
      </c>
      <c r="N4068" s="89">
        <v>0</v>
      </c>
      <c r="O4068" s="89">
        <v>0</v>
      </c>
      <c r="P4068" s="89">
        <v>231</v>
      </c>
      <c r="Q4068" s="89">
        <v>4405.67</v>
      </c>
      <c r="R4068" s="88">
        <f>VLOOKUP(P4068,NEW_TRAIN_TEST!$A$1:$M$980,13,0)</f>
        <v>4388.5</v>
      </c>
      <c r="S4068" s="88">
        <f>VLOOKUP(P4068,NEW_TRAIN_TEST!$A$1:$M$980,11,0)</f>
        <v>5559</v>
      </c>
      <c r="T4068" s="6">
        <f t="shared" si="126"/>
        <v>0</v>
      </c>
      <c r="U4068" s="6">
        <f t="shared" si="127"/>
        <v>0</v>
      </c>
    </row>
    <row r="4069" spans="1:21" x14ac:dyDescent="0.2">
      <c r="A4069" s="88">
        <v>4067</v>
      </c>
      <c r="B4069" s="88">
        <v>3</v>
      </c>
      <c r="C4069" s="88" t="s">
        <v>2121</v>
      </c>
      <c r="D4069" s="89" t="s">
        <v>1431</v>
      </c>
      <c r="E4069" s="89">
        <v>0</v>
      </c>
      <c r="F4069" s="89">
        <v>11</v>
      </c>
      <c r="G4069" s="89">
        <v>0</v>
      </c>
      <c r="H4069" s="89">
        <v>0</v>
      </c>
      <c r="I4069" s="89">
        <v>0</v>
      </c>
      <c r="J4069" s="89">
        <v>2</v>
      </c>
      <c r="K4069" s="89">
        <v>0</v>
      </c>
      <c r="L4069" s="89">
        <v>0</v>
      </c>
      <c r="M4069" s="89">
        <v>0</v>
      </c>
      <c r="N4069" s="89">
        <v>0</v>
      </c>
      <c r="O4069" s="89">
        <v>0</v>
      </c>
      <c r="P4069" s="89">
        <v>231</v>
      </c>
      <c r="Q4069" s="89">
        <v>4408.67</v>
      </c>
      <c r="R4069" s="88">
        <f>VLOOKUP(P4069,NEW_TRAIN_TEST!$A$1:$M$980,13,0)</f>
        <v>4388.5</v>
      </c>
      <c r="S4069" s="88">
        <f>VLOOKUP(P4069,NEW_TRAIN_TEST!$A$1:$M$980,11,0)</f>
        <v>5559</v>
      </c>
      <c r="T4069" s="6">
        <f t="shared" si="126"/>
        <v>0</v>
      </c>
      <c r="U4069" s="6">
        <f t="shared" si="127"/>
        <v>0</v>
      </c>
    </row>
    <row r="4070" spans="1:21" x14ac:dyDescent="0.2">
      <c r="A4070" s="88">
        <v>4068</v>
      </c>
      <c r="B4070" s="88">
        <v>3</v>
      </c>
      <c r="C4070" s="88" t="s">
        <v>2121</v>
      </c>
      <c r="D4070" s="89" t="s">
        <v>1431</v>
      </c>
      <c r="E4070" s="89">
        <v>0</v>
      </c>
      <c r="F4070" s="89">
        <v>12</v>
      </c>
      <c r="G4070" s="89">
        <v>0</v>
      </c>
      <c r="H4070" s="89">
        <v>0</v>
      </c>
      <c r="I4070" s="89">
        <v>2</v>
      </c>
      <c r="J4070" s="89">
        <v>0</v>
      </c>
      <c r="K4070" s="89">
        <v>0</v>
      </c>
      <c r="L4070" s="89">
        <v>0</v>
      </c>
      <c r="M4070" s="89">
        <v>0</v>
      </c>
      <c r="N4070" s="89">
        <v>0</v>
      </c>
      <c r="O4070" s="89">
        <v>2</v>
      </c>
      <c r="P4070" s="89">
        <v>231</v>
      </c>
      <c r="Q4070" s="89">
        <v>4409.7299999999996</v>
      </c>
      <c r="R4070" s="88">
        <f>VLOOKUP(P4070,NEW_TRAIN_TEST!$A$1:$M$980,13,0)</f>
        <v>4388.5</v>
      </c>
      <c r="S4070" s="88">
        <f>VLOOKUP(P4070,NEW_TRAIN_TEST!$A$1:$M$980,11,0)</f>
        <v>5559</v>
      </c>
      <c r="T4070" s="6">
        <f t="shared" si="126"/>
        <v>0</v>
      </c>
      <c r="U4070" s="6">
        <f t="shared" si="127"/>
        <v>0</v>
      </c>
    </row>
    <row r="4071" spans="1:21" x14ac:dyDescent="0.2">
      <c r="A4071" s="88">
        <v>4069</v>
      </c>
      <c r="B4071" s="88">
        <v>3</v>
      </c>
      <c r="C4071" s="88" t="s">
        <v>2121</v>
      </c>
      <c r="D4071" s="89" t="s">
        <v>1431</v>
      </c>
      <c r="E4071" s="89">
        <v>0</v>
      </c>
      <c r="F4071" s="89">
        <v>10</v>
      </c>
      <c r="G4071" s="89">
        <v>4</v>
      </c>
      <c r="H4071" s="89">
        <v>0</v>
      </c>
      <c r="I4071" s="89">
        <v>0</v>
      </c>
      <c r="J4071" s="89">
        <v>2</v>
      </c>
      <c r="K4071" s="89">
        <v>0</v>
      </c>
      <c r="L4071" s="89">
        <v>0</v>
      </c>
      <c r="M4071" s="89">
        <v>0</v>
      </c>
      <c r="N4071" s="89">
        <v>0</v>
      </c>
      <c r="O4071" s="89">
        <v>0</v>
      </c>
      <c r="P4071" s="89">
        <v>231</v>
      </c>
      <c r="Q4071" s="89">
        <v>4410.8999999999996</v>
      </c>
      <c r="R4071" s="88">
        <f>VLOOKUP(P4071,NEW_TRAIN_TEST!$A$1:$M$980,13,0)</f>
        <v>4388.5</v>
      </c>
      <c r="S4071" s="88">
        <f>VLOOKUP(P4071,NEW_TRAIN_TEST!$A$1:$M$980,11,0)</f>
        <v>5559</v>
      </c>
      <c r="T4071" s="6">
        <f t="shared" si="126"/>
        <v>0</v>
      </c>
      <c r="U4071" s="6">
        <f t="shared" si="127"/>
        <v>0</v>
      </c>
    </row>
    <row r="4072" spans="1:21" x14ac:dyDescent="0.2">
      <c r="A4072" s="88">
        <v>4070</v>
      </c>
      <c r="B4072" s="88">
        <v>3</v>
      </c>
      <c r="C4072" s="88" t="s">
        <v>2121</v>
      </c>
      <c r="D4072" s="89" t="s">
        <v>1431</v>
      </c>
      <c r="E4072" s="89">
        <v>0</v>
      </c>
      <c r="F4072" s="89">
        <v>12</v>
      </c>
      <c r="G4072" s="89">
        <v>3</v>
      </c>
      <c r="H4072" s="89">
        <v>0</v>
      </c>
      <c r="I4072" s="89">
        <v>0</v>
      </c>
      <c r="J4072" s="89">
        <v>0</v>
      </c>
      <c r="K4072" s="89">
        <v>0</v>
      </c>
      <c r="L4072" s="89">
        <v>0</v>
      </c>
      <c r="M4072" s="89">
        <v>0</v>
      </c>
      <c r="N4072" s="89">
        <v>0</v>
      </c>
      <c r="O4072" s="89">
        <v>0</v>
      </c>
      <c r="P4072" s="89">
        <v>231</v>
      </c>
      <c r="Q4072" s="89">
        <v>4410.8999999999996</v>
      </c>
      <c r="R4072" s="88">
        <f>VLOOKUP(P4072,NEW_TRAIN_TEST!$A$1:$M$980,13,0)</f>
        <v>4388.5</v>
      </c>
      <c r="S4072" s="88">
        <f>VLOOKUP(P4072,NEW_TRAIN_TEST!$A$1:$M$980,11,0)</f>
        <v>5559</v>
      </c>
      <c r="T4072" s="6">
        <f t="shared" si="126"/>
        <v>0</v>
      </c>
      <c r="U4072" s="6">
        <f t="shared" si="127"/>
        <v>0</v>
      </c>
    </row>
    <row r="4073" spans="1:21" x14ac:dyDescent="0.2">
      <c r="A4073" s="88">
        <v>4071</v>
      </c>
      <c r="B4073" s="88">
        <v>3</v>
      </c>
      <c r="C4073" s="88" t="s">
        <v>2121</v>
      </c>
      <c r="D4073" s="89" t="s">
        <v>1431</v>
      </c>
      <c r="E4073" s="89">
        <v>0</v>
      </c>
      <c r="F4073" s="89">
        <v>7</v>
      </c>
      <c r="G4073" s="89">
        <v>2</v>
      </c>
      <c r="H4073" s="89">
        <v>2</v>
      </c>
      <c r="I4073" s="89">
        <v>1</v>
      </c>
      <c r="J4073" s="89">
        <v>0</v>
      </c>
      <c r="K4073" s="89">
        <v>1</v>
      </c>
      <c r="L4073" s="89">
        <v>0</v>
      </c>
      <c r="M4073" s="89">
        <v>9</v>
      </c>
      <c r="N4073" s="89">
        <v>0</v>
      </c>
      <c r="O4073" s="89">
        <v>0</v>
      </c>
      <c r="P4073" s="89">
        <v>231</v>
      </c>
      <c r="Q4073" s="89">
        <v>4410.8999999999996</v>
      </c>
      <c r="R4073" s="88">
        <f>VLOOKUP(P4073,NEW_TRAIN_TEST!$A$1:$M$980,13,0)</f>
        <v>4388.5</v>
      </c>
      <c r="S4073" s="88">
        <f>VLOOKUP(P4073,NEW_TRAIN_TEST!$A$1:$M$980,11,0)</f>
        <v>5559</v>
      </c>
      <c r="T4073" s="6">
        <f t="shared" si="126"/>
        <v>0</v>
      </c>
      <c r="U4073" s="6">
        <f t="shared" si="127"/>
        <v>1</v>
      </c>
    </row>
    <row r="4074" spans="1:21" x14ac:dyDescent="0.2">
      <c r="A4074" s="88">
        <v>4072</v>
      </c>
      <c r="B4074" s="88">
        <v>3</v>
      </c>
      <c r="C4074" s="88" t="s">
        <v>2121</v>
      </c>
      <c r="D4074" s="89" t="s">
        <v>1431</v>
      </c>
      <c r="E4074" s="89">
        <v>0</v>
      </c>
      <c r="F4074" s="89">
        <v>12</v>
      </c>
      <c r="G4074" s="89">
        <v>0</v>
      </c>
      <c r="H4074" s="89">
        <v>0</v>
      </c>
      <c r="I4074" s="89">
        <v>0</v>
      </c>
      <c r="J4074" s="89">
        <v>0</v>
      </c>
      <c r="K4074" s="89">
        <v>0</v>
      </c>
      <c r="L4074" s="89">
        <v>0</v>
      </c>
      <c r="M4074" s="89">
        <v>0</v>
      </c>
      <c r="N4074" s="89">
        <v>0</v>
      </c>
      <c r="O4074" s="89">
        <v>0</v>
      </c>
      <c r="P4074" s="89">
        <v>231</v>
      </c>
      <c r="Q4074" s="89">
        <v>4410.8999999999996</v>
      </c>
      <c r="R4074" s="88">
        <f>VLOOKUP(P4074,NEW_TRAIN_TEST!$A$1:$M$980,13,0)</f>
        <v>4388.5</v>
      </c>
      <c r="S4074" s="88">
        <f>VLOOKUP(P4074,NEW_TRAIN_TEST!$A$1:$M$980,11,0)</f>
        <v>5559</v>
      </c>
      <c r="T4074" s="6">
        <f t="shared" si="126"/>
        <v>0</v>
      </c>
      <c r="U4074" s="6">
        <f t="shared" si="127"/>
        <v>0</v>
      </c>
    </row>
    <row r="4075" spans="1:21" x14ac:dyDescent="0.2">
      <c r="A4075" s="88">
        <v>4073</v>
      </c>
      <c r="B4075" s="88">
        <v>3</v>
      </c>
      <c r="C4075" s="88" t="s">
        <v>2121</v>
      </c>
      <c r="D4075" s="89" t="s">
        <v>1431</v>
      </c>
      <c r="E4075" s="89">
        <v>0</v>
      </c>
      <c r="F4075" s="89">
        <v>7</v>
      </c>
      <c r="G4075" s="89">
        <v>0</v>
      </c>
      <c r="H4075" s="89">
        <v>0</v>
      </c>
      <c r="I4075" s="89">
        <v>0</v>
      </c>
      <c r="J4075" s="89">
        <v>0</v>
      </c>
      <c r="K4075" s="89">
        <v>0</v>
      </c>
      <c r="L4075" s="89">
        <v>0</v>
      </c>
      <c r="M4075" s="89">
        <v>0</v>
      </c>
      <c r="N4075" s="89">
        <v>0</v>
      </c>
      <c r="O4075" s="89">
        <v>0</v>
      </c>
      <c r="P4075" s="89">
        <v>231</v>
      </c>
      <c r="Q4075" s="89">
        <v>4410.8999999999996</v>
      </c>
      <c r="R4075" s="88">
        <f>VLOOKUP(P4075,NEW_TRAIN_TEST!$A$1:$M$980,13,0)</f>
        <v>4388.5</v>
      </c>
      <c r="S4075" s="88">
        <f>VLOOKUP(P4075,NEW_TRAIN_TEST!$A$1:$M$980,11,0)</f>
        <v>5559</v>
      </c>
      <c r="T4075" s="6">
        <f t="shared" si="126"/>
        <v>0</v>
      </c>
      <c r="U4075" s="6">
        <f t="shared" si="127"/>
        <v>0</v>
      </c>
    </row>
    <row r="4076" spans="1:21" x14ac:dyDescent="0.2">
      <c r="A4076" s="88">
        <v>4074</v>
      </c>
      <c r="B4076" s="88">
        <v>3</v>
      </c>
      <c r="C4076" s="88" t="s">
        <v>2121</v>
      </c>
      <c r="D4076" s="89" t="s">
        <v>1431</v>
      </c>
      <c r="E4076" s="89">
        <v>0</v>
      </c>
      <c r="F4076" s="89">
        <v>0</v>
      </c>
      <c r="G4076" s="89">
        <v>0</v>
      </c>
      <c r="H4076" s="89">
        <v>0</v>
      </c>
      <c r="I4076" s="89">
        <v>0</v>
      </c>
      <c r="J4076" s="89">
        <v>0</v>
      </c>
      <c r="K4076" s="89">
        <v>0</v>
      </c>
      <c r="L4076" s="89">
        <v>0</v>
      </c>
      <c r="M4076" s="89">
        <v>0</v>
      </c>
      <c r="N4076" s="89">
        <v>1</v>
      </c>
      <c r="O4076" s="89">
        <v>0</v>
      </c>
      <c r="P4076" s="89">
        <v>231</v>
      </c>
      <c r="Q4076" s="89">
        <v>4411.3999999999996</v>
      </c>
      <c r="R4076" s="88">
        <f>VLOOKUP(P4076,NEW_TRAIN_TEST!$A$1:$M$980,13,0)</f>
        <v>4388.5</v>
      </c>
      <c r="S4076" s="88">
        <f>VLOOKUP(P4076,NEW_TRAIN_TEST!$A$1:$M$980,11,0)</f>
        <v>5559</v>
      </c>
      <c r="T4076" s="6">
        <f t="shared" si="126"/>
        <v>0</v>
      </c>
      <c r="U4076" s="6">
        <f t="shared" si="127"/>
        <v>0</v>
      </c>
    </row>
    <row r="4077" spans="1:21" x14ac:dyDescent="0.2">
      <c r="A4077" s="88">
        <v>4075</v>
      </c>
      <c r="B4077" s="88">
        <v>3</v>
      </c>
      <c r="C4077" s="88" t="s">
        <v>2121</v>
      </c>
      <c r="D4077" s="89" t="s">
        <v>1431</v>
      </c>
      <c r="E4077" s="89">
        <v>7</v>
      </c>
      <c r="F4077" s="89">
        <v>2</v>
      </c>
      <c r="G4077" s="89">
        <v>0</v>
      </c>
      <c r="H4077" s="89">
        <v>0</v>
      </c>
      <c r="I4077" s="89">
        <v>2</v>
      </c>
      <c r="J4077" s="89">
        <v>2</v>
      </c>
      <c r="K4077" s="89">
        <v>0</v>
      </c>
      <c r="L4077" s="89">
        <v>1</v>
      </c>
      <c r="M4077" s="89">
        <v>0</v>
      </c>
      <c r="N4077" s="89">
        <v>0</v>
      </c>
      <c r="O4077" s="89">
        <v>2</v>
      </c>
      <c r="P4077" s="89">
        <v>879</v>
      </c>
      <c r="Q4077" s="89">
        <v>9605</v>
      </c>
      <c r="R4077" s="88">
        <f>VLOOKUP(P4077,NEW_TRAIN_TEST!$A$1:$M$980,13,0)</f>
        <v>8334</v>
      </c>
      <c r="S4077" s="88">
        <f>VLOOKUP(P4077,NEW_TRAIN_TEST!$A$1:$M$980,11,0)</f>
        <v>9768</v>
      </c>
      <c r="T4077" s="6">
        <f t="shared" si="126"/>
        <v>1</v>
      </c>
      <c r="U4077" s="6">
        <f t="shared" si="127"/>
        <v>0</v>
      </c>
    </row>
    <row r="4078" spans="1:21" x14ac:dyDescent="0.2">
      <c r="A4078" s="88">
        <v>4076</v>
      </c>
      <c r="B4078" s="88">
        <v>3</v>
      </c>
      <c r="C4078" s="88" t="s">
        <v>2121</v>
      </c>
      <c r="D4078" s="89" t="s">
        <v>1431</v>
      </c>
      <c r="E4078" s="89">
        <v>0</v>
      </c>
      <c r="F4078" s="89">
        <v>1</v>
      </c>
      <c r="G4078" s="89">
        <v>1</v>
      </c>
      <c r="H4078" s="89">
        <v>0</v>
      </c>
      <c r="I4078" s="89">
        <v>2</v>
      </c>
      <c r="J4078" s="89">
        <v>0</v>
      </c>
      <c r="K4078" s="89">
        <v>0</v>
      </c>
      <c r="L4078" s="89">
        <v>0</v>
      </c>
      <c r="M4078" s="89">
        <v>0</v>
      </c>
      <c r="N4078" s="89">
        <v>0</v>
      </c>
      <c r="O4078" s="89">
        <v>2</v>
      </c>
      <c r="P4078" s="89">
        <v>370</v>
      </c>
      <c r="Q4078" s="89">
        <v>3494</v>
      </c>
      <c r="R4078" s="88">
        <f>VLOOKUP(P4078,NEW_TRAIN_TEST!$A$1:$M$980,13,0)</f>
        <v>3494</v>
      </c>
      <c r="S4078" s="88">
        <f>VLOOKUP(P4078,NEW_TRAIN_TEST!$A$1:$M$980,11,0)</f>
        <v>4432</v>
      </c>
      <c r="T4078" s="6">
        <f t="shared" si="126"/>
        <v>0</v>
      </c>
      <c r="U4078" s="6">
        <f t="shared" si="127"/>
        <v>0</v>
      </c>
    </row>
    <row r="4079" spans="1:21" x14ac:dyDescent="0.2">
      <c r="A4079" s="88">
        <v>4077</v>
      </c>
      <c r="B4079" s="88">
        <v>3</v>
      </c>
      <c r="C4079" s="88" t="s">
        <v>2121</v>
      </c>
      <c r="D4079" s="89" t="s">
        <v>1431</v>
      </c>
      <c r="E4079" s="89">
        <v>0</v>
      </c>
      <c r="F4079" s="89">
        <v>0</v>
      </c>
      <c r="G4079" s="89">
        <v>0</v>
      </c>
      <c r="H4079" s="89">
        <v>0</v>
      </c>
      <c r="I4079" s="89">
        <v>0</v>
      </c>
      <c r="J4079" s="89">
        <v>0</v>
      </c>
      <c r="K4079" s="89">
        <v>0</v>
      </c>
      <c r="L4079" s="89">
        <v>0</v>
      </c>
      <c r="M4079" s="89">
        <v>0</v>
      </c>
      <c r="N4079" s="89">
        <v>1</v>
      </c>
      <c r="O4079" s="89">
        <v>0</v>
      </c>
      <c r="P4079" s="89">
        <v>370</v>
      </c>
      <c r="Q4079" s="89">
        <v>3519.5</v>
      </c>
      <c r="R4079" s="88">
        <f>VLOOKUP(P4079,NEW_TRAIN_TEST!$A$1:$M$980,13,0)</f>
        <v>3494</v>
      </c>
      <c r="S4079" s="88">
        <f>VLOOKUP(P4079,NEW_TRAIN_TEST!$A$1:$M$980,11,0)</f>
        <v>4432</v>
      </c>
      <c r="T4079" s="6">
        <f t="shared" si="126"/>
        <v>0</v>
      </c>
      <c r="U4079" s="6">
        <f t="shared" si="127"/>
        <v>0</v>
      </c>
    </row>
    <row r="4080" spans="1:21" x14ac:dyDescent="0.2">
      <c r="A4080" s="88">
        <v>4078</v>
      </c>
      <c r="B4080" s="88">
        <v>3</v>
      </c>
      <c r="C4080" s="88" t="s">
        <v>2121</v>
      </c>
      <c r="D4080" s="89" t="s">
        <v>1431</v>
      </c>
      <c r="E4080" s="89">
        <v>0</v>
      </c>
      <c r="F4080" s="89">
        <v>1</v>
      </c>
      <c r="G4080" s="89">
        <v>0</v>
      </c>
      <c r="H4080" s="89">
        <v>0</v>
      </c>
      <c r="I4080" s="89">
        <v>2</v>
      </c>
      <c r="J4080" s="89">
        <v>0</v>
      </c>
      <c r="K4080" s="89">
        <v>0</v>
      </c>
      <c r="L4080" s="89">
        <v>0</v>
      </c>
      <c r="M4080" s="89">
        <v>0</v>
      </c>
      <c r="N4080" s="89">
        <v>0</v>
      </c>
      <c r="O4080" s="89">
        <v>2</v>
      </c>
      <c r="P4080" s="89">
        <v>365</v>
      </c>
      <c r="Q4080" s="89">
        <v>3447.5</v>
      </c>
      <c r="R4080" s="88">
        <f>VLOOKUP(P4080,NEW_TRAIN_TEST!$A$1:$M$980,13,0)</f>
        <v>3447.5</v>
      </c>
      <c r="S4080" s="88">
        <f>VLOOKUP(P4080,NEW_TRAIN_TEST!$A$1:$M$980,11,0)</f>
        <v>4368</v>
      </c>
      <c r="T4080" s="6">
        <f t="shared" si="126"/>
        <v>0</v>
      </c>
      <c r="U4080" s="6">
        <f t="shared" si="127"/>
        <v>0</v>
      </c>
    </row>
    <row r="4081" spans="1:21" x14ac:dyDescent="0.2">
      <c r="A4081" s="88">
        <v>4079</v>
      </c>
      <c r="B4081" s="88">
        <v>3</v>
      </c>
      <c r="C4081" s="88" t="s">
        <v>2121</v>
      </c>
      <c r="D4081" s="89" t="s">
        <v>1431</v>
      </c>
      <c r="E4081" s="89">
        <v>0</v>
      </c>
      <c r="F4081" s="89">
        <v>1</v>
      </c>
      <c r="G4081" s="89">
        <v>0</v>
      </c>
      <c r="H4081" s="89">
        <v>0</v>
      </c>
      <c r="I4081" s="89">
        <v>2</v>
      </c>
      <c r="J4081" s="89">
        <v>0</v>
      </c>
      <c r="K4081" s="89">
        <v>0</v>
      </c>
      <c r="L4081" s="89">
        <v>0</v>
      </c>
      <c r="M4081" s="89">
        <v>0</v>
      </c>
      <c r="N4081" s="89">
        <v>0</v>
      </c>
      <c r="O4081" s="89">
        <v>2</v>
      </c>
      <c r="P4081" s="89">
        <v>365</v>
      </c>
      <c r="Q4081" s="89">
        <v>3455.5</v>
      </c>
      <c r="R4081" s="88">
        <f>VLOOKUP(P4081,NEW_TRAIN_TEST!$A$1:$M$980,13,0)</f>
        <v>3447.5</v>
      </c>
      <c r="S4081" s="88">
        <f>VLOOKUP(P4081,NEW_TRAIN_TEST!$A$1:$M$980,11,0)</f>
        <v>4368</v>
      </c>
      <c r="T4081" s="6">
        <f t="shared" si="126"/>
        <v>0</v>
      </c>
      <c r="U4081" s="6">
        <f t="shared" si="127"/>
        <v>0</v>
      </c>
    </row>
    <row r="4082" spans="1:21" x14ac:dyDescent="0.2">
      <c r="A4082" s="88">
        <v>4080</v>
      </c>
      <c r="B4082" s="88">
        <v>3</v>
      </c>
      <c r="C4082" s="88" t="s">
        <v>2121</v>
      </c>
      <c r="D4082" s="89" t="s">
        <v>1431</v>
      </c>
      <c r="E4082" s="89">
        <v>0</v>
      </c>
      <c r="F4082" s="89">
        <v>0</v>
      </c>
      <c r="G4082" s="89">
        <v>0</v>
      </c>
      <c r="H4082" s="89">
        <v>0</v>
      </c>
      <c r="I4082" s="89">
        <v>0</v>
      </c>
      <c r="J4082" s="89">
        <v>0</v>
      </c>
      <c r="K4082" s="89">
        <v>0</v>
      </c>
      <c r="L4082" s="89">
        <v>0</v>
      </c>
      <c r="M4082" s="89">
        <v>0</v>
      </c>
      <c r="N4082" s="89">
        <v>1</v>
      </c>
      <c r="O4082" s="89">
        <v>0</v>
      </c>
      <c r="P4082" s="89">
        <v>365</v>
      </c>
      <c r="Q4082" s="89">
        <v>3461</v>
      </c>
      <c r="R4082" s="88">
        <f>VLOOKUP(P4082,NEW_TRAIN_TEST!$A$1:$M$980,13,0)</f>
        <v>3447.5</v>
      </c>
      <c r="S4082" s="88">
        <f>VLOOKUP(P4082,NEW_TRAIN_TEST!$A$1:$M$980,11,0)</f>
        <v>4368</v>
      </c>
      <c r="T4082" s="6">
        <f t="shared" si="126"/>
        <v>0</v>
      </c>
      <c r="U4082" s="6">
        <f t="shared" si="127"/>
        <v>0</v>
      </c>
    </row>
    <row r="4083" spans="1:21" x14ac:dyDescent="0.2">
      <c r="A4083" s="88">
        <v>4081</v>
      </c>
      <c r="B4083" s="88">
        <v>3</v>
      </c>
      <c r="C4083" s="88" t="s">
        <v>2121</v>
      </c>
      <c r="D4083" s="89" t="s">
        <v>1431</v>
      </c>
      <c r="E4083" s="89">
        <v>3</v>
      </c>
      <c r="F4083" s="89">
        <v>2</v>
      </c>
      <c r="G4083" s="89">
        <v>0</v>
      </c>
      <c r="H4083" s="89">
        <v>2</v>
      </c>
      <c r="I4083" s="89">
        <v>2</v>
      </c>
      <c r="J4083" s="89">
        <v>0</v>
      </c>
      <c r="K4083" s="89">
        <v>0</v>
      </c>
      <c r="L4083" s="89">
        <v>0</v>
      </c>
      <c r="M4083" s="89">
        <v>0</v>
      </c>
      <c r="N4083" s="89">
        <v>0</v>
      </c>
      <c r="O4083" s="89">
        <v>2</v>
      </c>
      <c r="P4083" s="89">
        <v>864</v>
      </c>
      <c r="Q4083" s="89">
        <v>10945</v>
      </c>
      <c r="R4083" s="88">
        <f>VLOOKUP(P4083,NEW_TRAIN_TEST!$A$1:$M$980,13,0)</f>
        <v>10938</v>
      </c>
      <c r="S4083" s="88">
        <f>VLOOKUP(P4083,NEW_TRAIN_TEST!$A$1:$M$980,11,0)</f>
        <v>11035</v>
      </c>
      <c r="T4083" s="6">
        <f t="shared" si="126"/>
        <v>0</v>
      </c>
      <c r="U4083" s="6">
        <f t="shared" si="127"/>
        <v>0</v>
      </c>
    </row>
    <row r="4084" spans="1:21" x14ac:dyDescent="0.2">
      <c r="A4084" s="88">
        <v>4082</v>
      </c>
      <c r="B4084" s="88">
        <v>3</v>
      </c>
      <c r="C4084" s="88" t="s">
        <v>2121</v>
      </c>
      <c r="D4084" s="89" t="s">
        <v>1431</v>
      </c>
      <c r="E4084" s="89">
        <v>14</v>
      </c>
      <c r="F4084" s="89">
        <v>0</v>
      </c>
      <c r="G4084" s="89">
        <v>0</v>
      </c>
      <c r="H4084" s="89">
        <v>0</v>
      </c>
      <c r="I4084" s="89">
        <v>0</v>
      </c>
      <c r="J4084" s="89">
        <v>0</v>
      </c>
      <c r="K4084" s="89">
        <v>0</v>
      </c>
      <c r="L4084" s="89">
        <v>0</v>
      </c>
      <c r="M4084" s="89">
        <v>0</v>
      </c>
      <c r="N4084" s="89">
        <v>0</v>
      </c>
      <c r="O4084" s="89">
        <v>0</v>
      </c>
      <c r="P4084" s="89">
        <v>846</v>
      </c>
      <c r="Q4084" s="89">
        <v>11172</v>
      </c>
      <c r="R4084" s="88">
        <f>VLOOKUP(P4084,NEW_TRAIN_TEST!$A$1:$M$980,13,0)</f>
        <v>10282</v>
      </c>
      <c r="S4084" s="88">
        <f>VLOOKUP(P4084,NEW_TRAIN_TEST!$A$1:$M$980,11,0)</f>
        <v>11293</v>
      </c>
      <c r="T4084" s="6">
        <f t="shared" si="126"/>
        <v>0</v>
      </c>
      <c r="U4084" s="6">
        <f t="shared" si="127"/>
        <v>0</v>
      </c>
    </row>
    <row r="4085" spans="1:21" x14ac:dyDescent="0.2">
      <c r="A4085" s="88">
        <v>4083</v>
      </c>
      <c r="B4085" s="88">
        <v>3</v>
      </c>
      <c r="C4085" s="88" t="s">
        <v>2121</v>
      </c>
      <c r="D4085" s="89" t="s">
        <v>1431</v>
      </c>
      <c r="E4085" s="89">
        <v>3</v>
      </c>
      <c r="F4085" s="89">
        <v>1</v>
      </c>
      <c r="G4085" s="89">
        <v>0</v>
      </c>
      <c r="H4085" s="89">
        <v>0</v>
      </c>
      <c r="I4085" s="89">
        <v>2</v>
      </c>
      <c r="J4085" s="89">
        <v>0</v>
      </c>
      <c r="K4085" s="89">
        <v>0</v>
      </c>
      <c r="L4085" s="89">
        <v>1</v>
      </c>
      <c r="M4085" s="89">
        <v>0</v>
      </c>
      <c r="N4085" s="89">
        <v>0</v>
      </c>
      <c r="O4085" s="89">
        <v>2</v>
      </c>
      <c r="P4085" s="89">
        <v>560</v>
      </c>
      <c r="Q4085" s="89">
        <v>2496.5</v>
      </c>
      <c r="R4085" s="88">
        <f>VLOOKUP(P4085,NEW_TRAIN_TEST!$A$1:$M$980,13,0)</f>
        <v>2387</v>
      </c>
      <c r="S4085" s="88">
        <f>VLOOKUP(P4085,NEW_TRAIN_TEST!$A$1:$M$980,11,0)</f>
        <v>3194</v>
      </c>
      <c r="T4085" s="6">
        <f t="shared" si="126"/>
        <v>1</v>
      </c>
      <c r="U4085" s="6">
        <f t="shared" si="127"/>
        <v>0</v>
      </c>
    </row>
    <row r="4086" spans="1:21" x14ac:dyDescent="0.2">
      <c r="A4086" s="88">
        <v>4084</v>
      </c>
      <c r="B4086" s="88">
        <v>3</v>
      </c>
      <c r="C4086" s="88" t="s">
        <v>2121</v>
      </c>
      <c r="D4086" s="89" t="s">
        <v>1431</v>
      </c>
      <c r="E4086" s="89">
        <v>3</v>
      </c>
      <c r="F4086" s="89">
        <v>1</v>
      </c>
      <c r="G4086" s="89">
        <v>0</v>
      </c>
      <c r="H4086" s="89">
        <v>0</v>
      </c>
      <c r="I4086" s="89">
        <v>2</v>
      </c>
      <c r="J4086" s="89">
        <v>0</v>
      </c>
      <c r="K4086" s="89">
        <v>0</v>
      </c>
      <c r="L4086" s="89">
        <v>1</v>
      </c>
      <c r="M4086" s="89">
        <v>0</v>
      </c>
      <c r="N4086" s="89">
        <v>0</v>
      </c>
      <c r="O4086" s="89">
        <v>2</v>
      </c>
      <c r="P4086" s="89">
        <v>561</v>
      </c>
      <c r="Q4086" s="89">
        <v>2644.5</v>
      </c>
      <c r="R4086" s="88">
        <f>VLOOKUP(P4086,NEW_TRAIN_TEST!$A$1:$M$980,13,0)</f>
        <v>2547.5</v>
      </c>
      <c r="S4086" s="88">
        <f>VLOOKUP(P4086,NEW_TRAIN_TEST!$A$1:$M$980,11,0)</f>
        <v>3503</v>
      </c>
      <c r="T4086" s="6">
        <f t="shared" si="126"/>
        <v>1</v>
      </c>
      <c r="U4086" s="6">
        <f t="shared" si="127"/>
        <v>0</v>
      </c>
    </row>
    <row r="4087" spans="1:21" x14ac:dyDescent="0.2">
      <c r="A4087" s="88">
        <v>4085</v>
      </c>
      <c r="B4087" s="88">
        <v>3</v>
      </c>
      <c r="C4087" s="88" t="s">
        <v>2121</v>
      </c>
      <c r="D4087" s="89" t="s">
        <v>1431</v>
      </c>
      <c r="E4087" s="89">
        <v>0</v>
      </c>
      <c r="F4087" s="89">
        <v>2</v>
      </c>
      <c r="G4087" s="89">
        <v>0</v>
      </c>
      <c r="H4087" s="89">
        <v>2</v>
      </c>
      <c r="I4087" s="89">
        <v>2</v>
      </c>
      <c r="J4087" s="89">
        <v>0</v>
      </c>
      <c r="K4087" s="89">
        <v>0</v>
      </c>
      <c r="L4087" s="89">
        <v>1</v>
      </c>
      <c r="M4087" s="89">
        <v>11</v>
      </c>
      <c r="N4087" s="89">
        <v>0</v>
      </c>
      <c r="O4087" s="89">
        <v>2</v>
      </c>
      <c r="P4087" s="89">
        <v>561</v>
      </c>
      <c r="Q4087" s="89">
        <v>2644.5</v>
      </c>
      <c r="R4087" s="88">
        <f>VLOOKUP(P4087,NEW_TRAIN_TEST!$A$1:$M$980,13,0)</f>
        <v>2547.5</v>
      </c>
      <c r="S4087" s="88">
        <f>VLOOKUP(P4087,NEW_TRAIN_TEST!$A$1:$M$980,11,0)</f>
        <v>3503</v>
      </c>
      <c r="T4087" s="6">
        <f t="shared" si="126"/>
        <v>1</v>
      </c>
      <c r="U4087" s="6">
        <f t="shared" si="127"/>
        <v>1</v>
      </c>
    </row>
    <row r="4088" spans="1:21" x14ac:dyDescent="0.2">
      <c r="A4088" s="88">
        <v>4086</v>
      </c>
      <c r="B4088" s="88">
        <v>3</v>
      </c>
      <c r="C4088" s="88" t="s">
        <v>2121</v>
      </c>
      <c r="D4088" s="89" t="s">
        <v>1431</v>
      </c>
      <c r="E4088" s="89">
        <v>3</v>
      </c>
      <c r="F4088" s="89">
        <v>1</v>
      </c>
      <c r="G4088" s="89">
        <v>0</v>
      </c>
      <c r="H4088" s="89">
        <v>0</v>
      </c>
      <c r="I4088" s="89">
        <v>2</v>
      </c>
      <c r="J4088" s="89">
        <v>0</v>
      </c>
      <c r="K4088" s="89">
        <v>0</v>
      </c>
      <c r="L4088" s="89">
        <v>0</v>
      </c>
      <c r="M4088" s="89">
        <v>0</v>
      </c>
      <c r="N4088" s="89">
        <v>0</v>
      </c>
      <c r="O4088" s="89">
        <v>2</v>
      </c>
      <c r="P4088" s="89">
        <v>561</v>
      </c>
      <c r="Q4088" s="89">
        <v>2653</v>
      </c>
      <c r="R4088" s="88">
        <f>VLOOKUP(P4088,NEW_TRAIN_TEST!$A$1:$M$980,13,0)</f>
        <v>2547.5</v>
      </c>
      <c r="S4088" s="88">
        <f>VLOOKUP(P4088,NEW_TRAIN_TEST!$A$1:$M$980,11,0)</f>
        <v>3503</v>
      </c>
      <c r="T4088" s="6">
        <f t="shared" si="126"/>
        <v>0</v>
      </c>
      <c r="U4088" s="6">
        <f t="shared" si="127"/>
        <v>0</v>
      </c>
    </row>
    <row r="4089" spans="1:21" x14ac:dyDescent="0.2">
      <c r="A4089" s="88">
        <v>4087</v>
      </c>
      <c r="B4089" s="88">
        <v>3</v>
      </c>
      <c r="C4089" s="88" t="s">
        <v>2121</v>
      </c>
      <c r="D4089" s="89" t="s">
        <v>1431</v>
      </c>
      <c r="E4089" s="89">
        <v>0</v>
      </c>
      <c r="F4089" s="89">
        <v>5</v>
      </c>
      <c r="G4089" s="89">
        <v>0</v>
      </c>
      <c r="H4089" s="89">
        <v>0</v>
      </c>
      <c r="I4089" s="89">
        <v>0</v>
      </c>
      <c r="J4089" s="89">
        <v>0</v>
      </c>
      <c r="K4089" s="89">
        <v>0</v>
      </c>
      <c r="L4089" s="89">
        <v>0</v>
      </c>
      <c r="M4089" s="89">
        <v>11</v>
      </c>
      <c r="N4089" s="89">
        <v>0</v>
      </c>
      <c r="O4089" s="89">
        <v>0</v>
      </c>
      <c r="P4089" s="89">
        <v>561</v>
      </c>
      <c r="Q4089" s="89">
        <v>2653</v>
      </c>
      <c r="R4089" s="88">
        <f>VLOOKUP(P4089,NEW_TRAIN_TEST!$A$1:$M$980,13,0)</f>
        <v>2547.5</v>
      </c>
      <c r="S4089" s="88">
        <f>VLOOKUP(P4089,NEW_TRAIN_TEST!$A$1:$M$980,11,0)</f>
        <v>3503</v>
      </c>
      <c r="T4089" s="6">
        <f t="shared" si="126"/>
        <v>0</v>
      </c>
      <c r="U4089" s="6">
        <f t="shared" si="127"/>
        <v>1</v>
      </c>
    </row>
    <row r="4090" spans="1:21" x14ac:dyDescent="0.2">
      <c r="A4090" s="88">
        <v>4088</v>
      </c>
      <c r="B4090" s="88">
        <v>3</v>
      </c>
      <c r="C4090" s="88" t="s">
        <v>2121</v>
      </c>
      <c r="D4090" s="89" t="s">
        <v>1431</v>
      </c>
      <c r="E4090" s="89">
        <v>0</v>
      </c>
      <c r="F4090" s="89">
        <v>7</v>
      </c>
      <c r="G4090" s="89">
        <v>5</v>
      </c>
      <c r="H4090" s="89">
        <v>0</v>
      </c>
      <c r="I4090" s="89">
        <v>2</v>
      </c>
      <c r="J4090" s="89">
        <v>0</v>
      </c>
      <c r="K4090" s="89">
        <v>0</v>
      </c>
      <c r="L4090" s="89">
        <v>0</v>
      </c>
      <c r="M4090" s="89">
        <v>11</v>
      </c>
      <c r="N4090" s="89">
        <v>0</v>
      </c>
      <c r="O4090" s="89">
        <v>2</v>
      </c>
      <c r="P4090" s="89">
        <v>561</v>
      </c>
      <c r="Q4090" s="89">
        <v>2655</v>
      </c>
      <c r="R4090" s="88">
        <f>VLOOKUP(P4090,NEW_TRAIN_TEST!$A$1:$M$980,13,0)</f>
        <v>2547.5</v>
      </c>
      <c r="S4090" s="88">
        <f>VLOOKUP(P4090,NEW_TRAIN_TEST!$A$1:$M$980,11,0)</f>
        <v>3503</v>
      </c>
      <c r="T4090" s="6">
        <f t="shared" si="126"/>
        <v>0</v>
      </c>
      <c r="U4090" s="6">
        <f t="shared" si="127"/>
        <v>1</v>
      </c>
    </row>
    <row r="4091" spans="1:21" x14ac:dyDescent="0.2">
      <c r="A4091" s="88">
        <v>4089</v>
      </c>
      <c r="B4091" s="88">
        <v>3</v>
      </c>
      <c r="C4091" s="88" t="s">
        <v>2121</v>
      </c>
      <c r="D4091" s="89" t="s">
        <v>1431</v>
      </c>
      <c r="E4091" s="89">
        <v>0</v>
      </c>
      <c r="F4091" s="89">
        <v>3</v>
      </c>
      <c r="G4091" s="89">
        <v>2</v>
      </c>
      <c r="H4091" s="89">
        <v>0</v>
      </c>
      <c r="I4091" s="89">
        <v>2</v>
      </c>
      <c r="J4091" s="89">
        <v>0</v>
      </c>
      <c r="K4091" s="89">
        <v>0</v>
      </c>
      <c r="L4091" s="89">
        <v>1</v>
      </c>
      <c r="M4091" s="89">
        <v>11</v>
      </c>
      <c r="N4091" s="89">
        <v>0</v>
      </c>
      <c r="O4091" s="89">
        <v>2</v>
      </c>
      <c r="P4091" s="89">
        <v>561</v>
      </c>
      <c r="Q4091" s="89">
        <v>2655.25</v>
      </c>
      <c r="R4091" s="88">
        <f>VLOOKUP(P4091,NEW_TRAIN_TEST!$A$1:$M$980,13,0)</f>
        <v>2547.5</v>
      </c>
      <c r="S4091" s="88">
        <f>VLOOKUP(P4091,NEW_TRAIN_TEST!$A$1:$M$980,11,0)</f>
        <v>3503</v>
      </c>
      <c r="T4091" s="6">
        <f t="shared" si="126"/>
        <v>1</v>
      </c>
      <c r="U4091" s="6">
        <f t="shared" si="127"/>
        <v>1</v>
      </c>
    </row>
    <row r="4092" spans="1:21" x14ac:dyDescent="0.2">
      <c r="A4092" s="88">
        <v>4090</v>
      </c>
      <c r="B4092" s="88">
        <v>3</v>
      </c>
      <c r="C4092" s="88" t="s">
        <v>2121</v>
      </c>
      <c r="D4092" s="89" t="s">
        <v>1431</v>
      </c>
      <c r="E4092" s="89">
        <v>0</v>
      </c>
      <c r="F4092" s="89">
        <v>8</v>
      </c>
      <c r="G4092" s="89">
        <v>4</v>
      </c>
      <c r="H4092" s="89">
        <v>0</v>
      </c>
      <c r="I4092" s="89">
        <v>0</v>
      </c>
      <c r="J4092" s="89">
        <v>0</v>
      </c>
      <c r="K4092" s="89">
        <v>0</v>
      </c>
      <c r="L4092" s="89">
        <v>0</v>
      </c>
      <c r="M4092" s="89">
        <v>0</v>
      </c>
      <c r="N4092" s="89">
        <v>0</v>
      </c>
      <c r="O4092" s="89">
        <v>0</v>
      </c>
      <c r="P4092" s="89">
        <v>561</v>
      </c>
      <c r="Q4092" s="89">
        <v>2655.25</v>
      </c>
      <c r="R4092" s="88">
        <f>VLOOKUP(P4092,NEW_TRAIN_TEST!$A$1:$M$980,13,0)</f>
        <v>2547.5</v>
      </c>
      <c r="S4092" s="88">
        <f>VLOOKUP(P4092,NEW_TRAIN_TEST!$A$1:$M$980,11,0)</f>
        <v>3503</v>
      </c>
      <c r="T4092" s="6">
        <f t="shared" si="126"/>
        <v>0</v>
      </c>
      <c r="U4092" s="6">
        <f t="shared" si="127"/>
        <v>0</v>
      </c>
    </row>
    <row r="4093" spans="1:21" x14ac:dyDescent="0.2">
      <c r="A4093" s="88">
        <v>4091</v>
      </c>
      <c r="B4093" s="88">
        <v>3</v>
      </c>
      <c r="C4093" s="88" t="s">
        <v>2121</v>
      </c>
      <c r="D4093" s="89" t="s">
        <v>1431</v>
      </c>
      <c r="E4093" s="89">
        <v>0</v>
      </c>
      <c r="F4093" s="89">
        <v>3</v>
      </c>
      <c r="G4093" s="89">
        <v>0</v>
      </c>
      <c r="H4093" s="89">
        <v>0</v>
      </c>
      <c r="I4093" s="89">
        <v>2</v>
      </c>
      <c r="J4093" s="89">
        <v>0</v>
      </c>
      <c r="K4093" s="89">
        <v>0</v>
      </c>
      <c r="L4093" s="89">
        <v>1</v>
      </c>
      <c r="M4093" s="89">
        <v>11</v>
      </c>
      <c r="N4093" s="89">
        <v>0</v>
      </c>
      <c r="O4093" s="89">
        <v>2</v>
      </c>
      <c r="P4093" s="89">
        <v>561</v>
      </c>
      <c r="Q4093" s="89">
        <v>2655.25</v>
      </c>
      <c r="R4093" s="88">
        <f>VLOOKUP(P4093,NEW_TRAIN_TEST!$A$1:$M$980,13,0)</f>
        <v>2547.5</v>
      </c>
      <c r="S4093" s="88">
        <f>VLOOKUP(P4093,NEW_TRAIN_TEST!$A$1:$M$980,11,0)</f>
        <v>3503</v>
      </c>
      <c r="T4093" s="6">
        <f t="shared" si="126"/>
        <v>1</v>
      </c>
      <c r="U4093" s="6">
        <f t="shared" si="127"/>
        <v>1</v>
      </c>
    </row>
    <row r="4094" spans="1:21" x14ac:dyDescent="0.2">
      <c r="A4094" s="88">
        <v>4092</v>
      </c>
      <c r="B4094" s="88">
        <v>3</v>
      </c>
      <c r="C4094" s="88" t="s">
        <v>2121</v>
      </c>
      <c r="D4094" s="89" t="s">
        <v>1431</v>
      </c>
      <c r="E4094" s="89">
        <v>0</v>
      </c>
      <c r="F4094" s="89">
        <v>1</v>
      </c>
      <c r="G4094" s="89">
        <v>0</v>
      </c>
      <c r="H4094" s="89">
        <v>0</v>
      </c>
      <c r="I4094" s="89">
        <v>2</v>
      </c>
      <c r="J4094" s="89">
        <v>0</v>
      </c>
      <c r="K4094" s="89">
        <v>0</v>
      </c>
      <c r="L4094" s="89">
        <v>1</v>
      </c>
      <c r="M4094" s="89">
        <v>0</v>
      </c>
      <c r="N4094" s="89">
        <v>0</v>
      </c>
      <c r="O4094" s="89">
        <v>2</v>
      </c>
      <c r="P4094" s="89">
        <v>561</v>
      </c>
      <c r="Q4094" s="89">
        <v>2655.5</v>
      </c>
      <c r="R4094" s="88">
        <f>VLOOKUP(P4094,NEW_TRAIN_TEST!$A$1:$M$980,13,0)</f>
        <v>2547.5</v>
      </c>
      <c r="S4094" s="88">
        <f>VLOOKUP(P4094,NEW_TRAIN_TEST!$A$1:$M$980,11,0)</f>
        <v>3503</v>
      </c>
      <c r="T4094" s="6">
        <f t="shared" si="126"/>
        <v>1</v>
      </c>
      <c r="U4094" s="6">
        <f t="shared" si="127"/>
        <v>0</v>
      </c>
    </row>
    <row r="4095" spans="1:21" x14ac:dyDescent="0.2">
      <c r="A4095" s="88">
        <v>4093</v>
      </c>
      <c r="B4095" s="88">
        <v>3</v>
      </c>
      <c r="C4095" s="88" t="s">
        <v>2121</v>
      </c>
      <c r="D4095" s="89" t="s">
        <v>1431</v>
      </c>
      <c r="E4095" s="89">
        <v>0</v>
      </c>
      <c r="F4095" s="89">
        <v>1</v>
      </c>
      <c r="G4095" s="89">
        <v>0</v>
      </c>
      <c r="H4095" s="89">
        <v>0</v>
      </c>
      <c r="I4095" s="89">
        <v>2</v>
      </c>
      <c r="J4095" s="89">
        <v>0</v>
      </c>
      <c r="K4095" s="89">
        <v>0</v>
      </c>
      <c r="L4095" s="89">
        <v>0</v>
      </c>
      <c r="M4095" s="89">
        <v>0</v>
      </c>
      <c r="N4095" s="89">
        <v>0</v>
      </c>
      <c r="O4095" s="89">
        <v>2</v>
      </c>
      <c r="P4095" s="89">
        <v>561</v>
      </c>
      <c r="Q4095" s="89">
        <v>2656</v>
      </c>
      <c r="R4095" s="88">
        <f>VLOOKUP(P4095,NEW_TRAIN_TEST!$A$1:$M$980,13,0)</f>
        <v>2547.5</v>
      </c>
      <c r="S4095" s="88">
        <f>VLOOKUP(P4095,NEW_TRAIN_TEST!$A$1:$M$980,11,0)</f>
        <v>3503</v>
      </c>
      <c r="T4095" s="6">
        <f t="shared" si="126"/>
        <v>0</v>
      </c>
      <c r="U4095" s="6">
        <f t="shared" si="127"/>
        <v>0</v>
      </c>
    </row>
    <row r="4096" spans="1:21" x14ac:dyDescent="0.2">
      <c r="A4096" s="88">
        <v>4094</v>
      </c>
      <c r="B4096" s="88">
        <v>3</v>
      </c>
      <c r="C4096" s="88" t="s">
        <v>2121</v>
      </c>
      <c r="D4096" s="89" t="s">
        <v>1431</v>
      </c>
      <c r="E4096" s="89">
        <v>0</v>
      </c>
      <c r="F4096" s="89">
        <v>7</v>
      </c>
      <c r="G4096" s="89">
        <v>2</v>
      </c>
      <c r="H4096" s="89">
        <v>2</v>
      </c>
      <c r="I4096" s="89">
        <v>0</v>
      </c>
      <c r="J4096" s="89">
        <v>0</v>
      </c>
      <c r="K4096" s="89">
        <v>0</v>
      </c>
      <c r="L4096" s="89">
        <v>1</v>
      </c>
      <c r="M4096" s="89">
        <v>11</v>
      </c>
      <c r="N4096" s="89">
        <v>0</v>
      </c>
      <c r="O4096" s="89">
        <v>0</v>
      </c>
      <c r="P4096" s="89">
        <v>561</v>
      </c>
      <c r="Q4096" s="89">
        <v>2656</v>
      </c>
      <c r="R4096" s="88">
        <f>VLOOKUP(P4096,NEW_TRAIN_TEST!$A$1:$M$980,13,0)</f>
        <v>2547.5</v>
      </c>
      <c r="S4096" s="88">
        <f>VLOOKUP(P4096,NEW_TRAIN_TEST!$A$1:$M$980,11,0)</f>
        <v>3503</v>
      </c>
      <c r="T4096" s="6">
        <f t="shared" si="126"/>
        <v>1</v>
      </c>
      <c r="U4096" s="6">
        <f t="shared" si="127"/>
        <v>1</v>
      </c>
    </row>
    <row r="4097" spans="1:21" x14ac:dyDescent="0.2">
      <c r="A4097" s="88">
        <v>4095</v>
      </c>
      <c r="B4097" s="88">
        <v>3</v>
      </c>
      <c r="C4097" s="88" t="s">
        <v>2121</v>
      </c>
      <c r="D4097" s="89" t="s">
        <v>1431</v>
      </c>
      <c r="E4097" s="89">
        <v>0</v>
      </c>
      <c r="F4097" s="89">
        <v>4</v>
      </c>
      <c r="G4097" s="89">
        <v>0</v>
      </c>
      <c r="H4097" s="89">
        <v>0</v>
      </c>
      <c r="I4097" s="89">
        <v>0</v>
      </c>
      <c r="J4097" s="89">
        <v>0</v>
      </c>
      <c r="K4097" s="89">
        <v>0</v>
      </c>
      <c r="L4097" s="89">
        <v>0</v>
      </c>
      <c r="M4097" s="89">
        <v>0</v>
      </c>
      <c r="N4097" s="89">
        <v>0</v>
      </c>
      <c r="O4097" s="89">
        <v>0</v>
      </c>
      <c r="P4097" s="89">
        <v>561</v>
      </c>
      <c r="Q4097" s="89">
        <v>2656</v>
      </c>
      <c r="R4097" s="88">
        <f>VLOOKUP(P4097,NEW_TRAIN_TEST!$A$1:$M$980,13,0)</f>
        <v>2547.5</v>
      </c>
      <c r="S4097" s="88">
        <f>VLOOKUP(P4097,NEW_TRAIN_TEST!$A$1:$M$980,11,0)</f>
        <v>3503</v>
      </c>
      <c r="T4097" s="6">
        <f t="shared" si="126"/>
        <v>0</v>
      </c>
      <c r="U4097" s="6">
        <f t="shared" si="127"/>
        <v>0</v>
      </c>
    </row>
    <row r="4098" spans="1:21" x14ac:dyDescent="0.2">
      <c r="A4098" s="88">
        <v>4096</v>
      </c>
      <c r="B4098" s="88">
        <v>3</v>
      </c>
      <c r="C4098" s="88" t="s">
        <v>2121</v>
      </c>
      <c r="D4098" s="89" t="s">
        <v>1431</v>
      </c>
      <c r="E4098" s="89">
        <v>0</v>
      </c>
      <c r="F4098" s="89">
        <v>7</v>
      </c>
      <c r="G4098" s="89">
        <v>0</v>
      </c>
      <c r="H4098" s="89">
        <v>0</v>
      </c>
      <c r="I4098" s="89">
        <v>0</v>
      </c>
      <c r="J4098" s="89">
        <v>0</v>
      </c>
      <c r="K4098" s="89">
        <v>0</v>
      </c>
      <c r="L4098" s="89">
        <v>0</v>
      </c>
      <c r="M4098" s="89">
        <v>0</v>
      </c>
      <c r="N4098" s="89">
        <v>0</v>
      </c>
      <c r="O4098" s="89">
        <v>0</v>
      </c>
      <c r="P4098" s="89">
        <v>561</v>
      </c>
      <c r="Q4098" s="89">
        <v>2656</v>
      </c>
      <c r="R4098" s="88">
        <f>VLOOKUP(P4098,NEW_TRAIN_TEST!$A$1:$M$980,13,0)</f>
        <v>2547.5</v>
      </c>
      <c r="S4098" s="88">
        <f>VLOOKUP(P4098,NEW_TRAIN_TEST!$A$1:$M$980,11,0)</f>
        <v>3503</v>
      </c>
      <c r="T4098" s="6">
        <f t="shared" si="126"/>
        <v>0</v>
      </c>
      <c r="U4098" s="6">
        <f t="shared" si="127"/>
        <v>0</v>
      </c>
    </row>
    <row r="4099" spans="1:21" x14ac:dyDescent="0.2">
      <c r="A4099" s="88">
        <v>4097</v>
      </c>
      <c r="B4099" s="88">
        <v>3</v>
      </c>
      <c r="C4099" s="88" t="s">
        <v>2121</v>
      </c>
      <c r="D4099" s="89" t="s">
        <v>1431</v>
      </c>
      <c r="E4099" s="89">
        <v>0</v>
      </c>
      <c r="F4099" s="89">
        <v>7</v>
      </c>
      <c r="G4099" s="89">
        <v>0</v>
      </c>
      <c r="H4099" s="89">
        <v>0</v>
      </c>
      <c r="I4099" s="89">
        <v>0</v>
      </c>
      <c r="J4099" s="89">
        <v>0</v>
      </c>
      <c r="K4099" s="89">
        <v>0</v>
      </c>
      <c r="L4099" s="89">
        <v>0</v>
      </c>
      <c r="M4099" s="89">
        <v>0</v>
      </c>
      <c r="N4099" s="89">
        <v>0</v>
      </c>
      <c r="O4099" s="89">
        <v>0</v>
      </c>
      <c r="P4099" s="89">
        <v>561</v>
      </c>
      <c r="Q4099" s="89">
        <v>2656.5</v>
      </c>
      <c r="R4099" s="88">
        <f>VLOOKUP(P4099,NEW_TRAIN_TEST!$A$1:$M$980,13,0)</f>
        <v>2547.5</v>
      </c>
      <c r="S4099" s="88">
        <f>VLOOKUP(P4099,NEW_TRAIN_TEST!$A$1:$M$980,11,0)</f>
        <v>3503</v>
      </c>
      <c r="T4099" s="6">
        <f t="shared" ref="T4099:T4162" si="128">IF(L4099&gt;0,1,0)</f>
        <v>0</v>
      </c>
      <c r="U4099" s="6">
        <f t="shared" ref="U4099:U4162" si="129">IF(M4099&gt;0,1,0)</f>
        <v>0</v>
      </c>
    </row>
    <row r="4100" spans="1:21" x14ac:dyDescent="0.2">
      <c r="A4100" s="88">
        <v>4098</v>
      </c>
      <c r="B4100" s="88">
        <v>3</v>
      </c>
      <c r="C4100" s="88" t="s">
        <v>2121</v>
      </c>
      <c r="D4100" s="89" t="s">
        <v>1431</v>
      </c>
      <c r="E4100" s="89">
        <v>0</v>
      </c>
      <c r="F4100" s="89">
        <v>4</v>
      </c>
      <c r="G4100" s="89">
        <v>0</v>
      </c>
      <c r="H4100" s="89">
        <v>0</v>
      </c>
      <c r="I4100" s="89">
        <v>0</v>
      </c>
      <c r="J4100" s="89">
        <v>2</v>
      </c>
      <c r="K4100" s="89">
        <v>0</v>
      </c>
      <c r="L4100" s="89">
        <v>1</v>
      </c>
      <c r="M4100" s="89">
        <v>11</v>
      </c>
      <c r="N4100" s="89">
        <v>0</v>
      </c>
      <c r="O4100" s="89">
        <v>0</v>
      </c>
      <c r="P4100" s="89">
        <v>561</v>
      </c>
      <c r="Q4100" s="89">
        <v>2657</v>
      </c>
      <c r="R4100" s="88">
        <f>VLOOKUP(P4100,NEW_TRAIN_TEST!$A$1:$M$980,13,0)</f>
        <v>2547.5</v>
      </c>
      <c r="S4100" s="88">
        <f>VLOOKUP(P4100,NEW_TRAIN_TEST!$A$1:$M$980,11,0)</f>
        <v>3503</v>
      </c>
      <c r="T4100" s="6">
        <f t="shared" si="128"/>
        <v>1</v>
      </c>
      <c r="U4100" s="6">
        <f t="shared" si="129"/>
        <v>1</v>
      </c>
    </row>
    <row r="4101" spans="1:21" x14ac:dyDescent="0.2">
      <c r="A4101" s="88">
        <v>4099</v>
      </c>
      <c r="B4101" s="88">
        <v>3</v>
      </c>
      <c r="C4101" s="88" t="s">
        <v>2121</v>
      </c>
      <c r="D4101" s="89" t="s">
        <v>1431</v>
      </c>
      <c r="E4101" s="89">
        <v>0</v>
      </c>
      <c r="F4101" s="89">
        <v>3</v>
      </c>
      <c r="G4101" s="89">
        <v>2</v>
      </c>
      <c r="H4101" s="89">
        <v>0</v>
      </c>
      <c r="I4101" s="89">
        <v>2</v>
      </c>
      <c r="J4101" s="89">
        <v>0</v>
      </c>
      <c r="K4101" s="89">
        <v>0</v>
      </c>
      <c r="L4101" s="89">
        <v>0</v>
      </c>
      <c r="M4101" s="89">
        <v>0</v>
      </c>
      <c r="N4101" s="89">
        <v>0</v>
      </c>
      <c r="O4101" s="89">
        <v>2</v>
      </c>
      <c r="P4101" s="89">
        <v>561</v>
      </c>
      <c r="Q4101" s="89">
        <v>2657</v>
      </c>
      <c r="R4101" s="88">
        <f>VLOOKUP(P4101,NEW_TRAIN_TEST!$A$1:$M$980,13,0)</f>
        <v>2547.5</v>
      </c>
      <c r="S4101" s="88">
        <f>VLOOKUP(P4101,NEW_TRAIN_TEST!$A$1:$M$980,11,0)</f>
        <v>3503</v>
      </c>
      <c r="T4101" s="6">
        <f t="shared" si="128"/>
        <v>0</v>
      </c>
      <c r="U4101" s="6">
        <f t="shared" si="129"/>
        <v>0</v>
      </c>
    </row>
    <row r="4102" spans="1:21" x14ac:dyDescent="0.2">
      <c r="A4102" s="88">
        <v>4100</v>
      </c>
      <c r="B4102" s="88">
        <v>3</v>
      </c>
      <c r="C4102" s="88" t="s">
        <v>2121</v>
      </c>
      <c r="D4102" s="89" t="s">
        <v>1431</v>
      </c>
      <c r="E4102" s="89">
        <v>0</v>
      </c>
      <c r="F4102" s="89">
        <v>8</v>
      </c>
      <c r="G4102" s="89">
        <v>6</v>
      </c>
      <c r="H4102" s="89">
        <v>0</v>
      </c>
      <c r="I4102" s="89">
        <v>2</v>
      </c>
      <c r="J4102" s="89">
        <v>0</v>
      </c>
      <c r="K4102" s="89">
        <v>0</v>
      </c>
      <c r="L4102" s="89">
        <v>0</v>
      </c>
      <c r="M4102" s="89">
        <v>0</v>
      </c>
      <c r="N4102" s="89">
        <v>0</v>
      </c>
      <c r="O4102" s="89">
        <v>2</v>
      </c>
      <c r="P4102" s="89">
        <v>561</v>
      </c>
      <c r="Q4102" s="89">
        <v>2657.1</v>
      </c>
      <c r="R4102" s="88">
        <f>VLOOKUP(P4102,NEW_TRAIN_TEST!$A$1:$M$980,13,0)</f>
        <v>2547.5</v>
      </c>
      <c r="S4102" s="88">
        <f>VLOOKUP(P4102,NEW_TRAIN_TEST!$A$1:$M$980,11,0)</f>
        <v>3503</v>
      </c>
      <c r="T4102" s="6">
        <f t="shared" si="128"/>
        <v>0</v>
      </c>
      <c r="U4102" s="6">
        <f t="shared" si="129"/>
        <v>0</v>
      </c>
    </row>
    <row r="4103" spans="1:21" x14ac:dyDescent="0.2">
      <c r="A4103" s="88">
        <v>4101</v>
      </c>
      <c r="B4103" s="88">
        <v>3</v>
      </c>
      <c r="C4103" s="88" t="s">
        <v>2121</v>
      </c>
      <c r="D4103" s="89" t="s">
        <v>1431</v>
      </c>
      <c r="E4103" s="89">
        <v>0</v>
      </c>
      <c r="F4103" s="89">
        <v>6</v>
      </c>
      <c r="G4103" s="89">
        <v>0</v>
      </c>
      <c r="H4103" s="89">
        <v>0</v>
      </c>
      <c r="I4103" s="89">
        <v>2</v>
      </c>
      <c r="J4103" s="89">
        <v>0</v>
      </c>
      <c r="K4103" s="89">
        <v>0</v>
      </c>
      <c r="L4103" s="89">
        <v>0</v>
      </c>
      <c r="M4103" s="89">
        <v>0</v>
      </c>
      <c r="N4103" s="89">
        <v>0</v>
      </c>
      <c r="O4103" s="89">
        <v>2</v>
      </c>
      <c r="P4103" s="89">
        <v>561</v>
      </c>
      <c r="Q4103" s="89">
        <v>2657.25</v>
      </c>
      <c r="R4103" s="88">
        <f>VLOOKUP(P4103,NEW_TRAIN_TEST!$A$1:$M$980,13,0)</f>
        <v>2547.5</v>
      </c>
      <c r="S4103" s="88">
        <f>VLOOKUP(P4103,NEW_TRAIN_TEST!$A$1:$M$980,11,0)</f>
        <v>3503</v>
      </c>
      <c r="T4103" s="6">
        <f t="shared" si="128"/>
        <v>0</v>
      </c>
      <c r="U4103" s="6">
        <f t="shared" si="129"/>
        <v>0</v>
      </c>
    </row>
    <row r="4104" spans="1:21" x14ac:dyDescent="0.2">
      <c r="A4104" s="88">
        <v>4102</v>
      </c>
      <c r="B4104" s="88">
        <v>3</v>
      </c>
      <c r="C4104" s="88" t="s">
        <v>2121</v>
      </c>
      <c r="D4104" s="89" t="s">
        <v>1431</v>
      </c>
      <c r="E4104" s="89">
        <v>0</v>
      </c>
      <c r="F4104" s="89">
        <v>10</v>
      </c>
      <c r="G4104" s="89">
        <v>5</v>
      </c>
      <c r="H4104" s="89">
        <v>2</v>
      </c>
      <c r="I4104" s="89">
        <v>2</v>
      </c>
      <c r="J4104" s="89">
        <v>0</v>
      </c>
      <c r="K4104" s="89">
        <v>0</v>
      </c>
      <c r="L4104" s="89">
        <v>1</v>
      </c>
      <c r="M4104" s="89">
        <v>11</v>
      </c>
      <c r="N4104" s="89">
        <v>0</v>
      </c>
      <c r="O4104" s="89">
        <v>2</v>
      </c>
      <c r="P4104" s="89">
        <v>561</v>
      </c>
      <c r="Q4104" s="89">
        <v>2658.17</v>
      </c>
      <c r="R4104" s="88">
        <f>VLOOKUP(P4104,NEW_TRAIN_TEST!$A$1:$M$980,13,0)</f>
        <v>2547.5</v>
      </c>
      <c r="S4104" s="88">
        <f>VLOOKUP(P4104,NEW_TRAIN_TEST!$A$1:$M$980,11,0)</f>
        <v>3503</v>
      </c>
      <c r="T4104" s="6">
        <f t="shared" si="128"/>
        <v>1</v>
      </c>
      <c r="U4104" s="6">
        <f t="shared" si="129"/>
        <v>1</v>
      </c>
    </row>
    <row r="4105" spans="1:21" x14ac:dyDescent="0.2">
      <c r="A4105" s="88">
        <v>4103</v>
      </c>
      <c r="B4105" s="88">
        <v>3</v>
      </c>
      <c r="C4105" s="88" t="s">
        <v>2121</v>
      </c>
      <c r="D4105" s="89" t="s">
        <v>1431</v>
      </c>
      <c r="E4105" s="89">
        <v>0</v>
      </c>
      <c r="F4105" s="89">
        <v>9</v>
      </c>
      <c r="G4105" s="89">
        <v>5</v>
      </c>
      <c r="H4105" s="89">
        <v>0</v>
      </c>
      <c r="I4105" s="89">
        <v>2</v>
      </c>
      <c r="J4105" s="89">
        <v>2</v>
      </c>
      <c r="K4105" s="89">
        <v>0</v>
      </c>
      <c r="L4105" s="89">
        <v>1</v>
      </c>
      <c r="M4105" s="89">
        <v>11</v>
      </c>
      <c r="N4105" s="89">
        <v>0</v>
      </c>
      <c r="O4105" s="89">
        <v>2</v>
      </c>
      <c r="P4105" s="89">
        <v>561</v>
      </c>
      <c r="Q4105" s="89">
        <v>2658.17</v>
      </c>
      <c r="R4105" s="88">
        <f>VLOOKUP(P4105,NEW_TRAIN_TEST!$A$1:$M$980,13,0)</f>
        <v>2547.5</v>
      </c>
      <c r="S4105" s="88">
        <f>VLOOKUP(P4105,NEW_TRAIN_TEST!$A$1:$M$980,11,0)</f>
        <v>3503</v>
      </c>
      <c r="T4105" s="6">
        <f t="shared" si="128"/>
        <v>1</v>
      </c>
      <c r="U4105" s="6">
        <f t="shared" si="129"/>
        <v>1</v>
      </c>
    </row>
    <row r="4106" spans="1:21" x14ac:dyDescent="0.2">
      <c r="A4106" s="88">
        <v>4104</v>
      </c>
      <c r="B4106" s="88">
        <v>3</v>
      </c>
      <c r="C4106" s="88" t="s">
        <v>2121</v>
      </c>
      <c r="D4106" s="89" t="s">
        <v>1431</v>
      </c>
      <c r="E4106" s="89">
        <v>0</v>
      </c>
      <c r="F4106" s="89">
        <v>10</v>
      </c>
      <c r="G4106" s="89">
        <v>5</v>
      </c>
      <c r="H4106" s="89">
        <v>2</v>
      </c>
      <c r="I4106" s="89">
        <v>2</v>
      </c>
      <c r="J4106" s="89">
        <v>0</v>
      </c>
      <c r="K4106" s="89">
        <v>0</v>
      </c>
      <c r="L4106" s="89">
        <v>1</v>
      </c>
      <c r="M4106" s="89">
        <v>11</v>
      </c>
      <c r="N4106" s="89">
        <v>0</v>
      </c>
      <c r="O4106" s="89">
        <v>2</v>
      </c>
      <c r="P4106" s="89">
        <v>561</v>
      </c>
      <c r="Q4106" s="89">
        <v>2658.17</v>
      </c>
      <c r="R4106" s="88">
        <f>VLOOKUP(P4106,NEW_TRAIN_TEST!$A$1:$M$980,13,0)</f>
        <v>2547.5</v>
      </c>
      <c r="S4106" s="88">
        <f>VLOOKUP(P4106,NEW_TRAIN_TEST!$A$1:$M$980,11,0)</f>
        <v>3503</v>
      </c>
      <c r="T4106" s="6">
        <f t="shared" si="128"/>
        <v>1</v>
      </c>
      <c r="U4106" s="6">
        <f t="shared" si="129"/>
        <v>1</v>
      </c>
    </row>
    <row r="4107" spans="1:21" x14ac:dyDescent="0.2">
      <c r="A4107" s="88">
        <v>4105</v>
      </c>
      <c r="B4107" s="88">
        <v>3</v>
      </c>
      <c r="C4107" s="88" t="s">
        <v>2121</v>
      </c>
      <c r="D4107" s="89" t="s">
        <v>1431</v>
      </c>
      <c r="E4107" s="89">
        <v>3</v>
      </c>
      <c r="F4107" s="89">
        <v>0</v>
      </c>
      <c r="G4107" s="89">
        <v>0</v>
      </c>
      <c r="H4107" s="89">
        <v>0</v>
      </c>
      <c r="I4107" s="89">
        <v>0</v>
      </c>
      <c r="J4107" s="89">
        <v>0</v>
      </c>
      <c r="K4107" s="89">
        <v>0</v>
      </c>
      <c r="L4107" s="89">
        <v>0</v>
      </c>
      <c r="M4107" s="89">
        <v>0</v>
      </c>
      <c r="N4107" s="89">
        <v>0</v>
      </c>
      <c r="O4107" s="89">
        <v>0</v>
      </c>
      <c r="P4107" s="89">
        <v>912</v>
      </c>
      <c r="Q4107" s="89">
        <v>4156</v>
      </c>
      <c r="R4107" s="88">
        <f>VLOOKUP(P4107,NEW_TRAIN_TEST!$A$1:$M$980,13,0)</f>
        <v>3832</v>
      </c>
      <c r="S4107" s="88">
        <f>VLOOKUP(P4107,NEW_TRAIN_TEST!$A$1:$M$980,11,0)</f>
        <v>4862</v>
      </c>
      <c r="T4107" s="6">
        <f t="shared" si="128"/>
        <v>0</v>
      </c>
      <c r="U4107" s="6">
        <f t="shared" si="129"/>
        <v>0</v>
      </c>
    </row>
    <row r="4108" spans="1:21" x14ac:dyDescent="0.2">
      <c r="A4108" s="88">
        <v>4106</v>
      </c>
      <c r="B4108" s="88">
        <v>3</v>
      </c>
      <c r="C4108" s="88" t="s">
        <v>2121</v>
      </c>
      <c r="D4108" s="89" t="s">
        <v>1431</v>
      </c>
      <c r="E4108" s="89">
        <v>0</v>
      </c>
      <c r="F4108" s="89">
        <v>2</v>
      </c>
      <c r="G4108" s="89">
        <v>2</v>
      </c>
      <c r="H4108" s="89">
        <v>2</v>
      </c>
      <c r="I4108" s="89">
        <v>2</v>
      </c>
      <c r="J4108" s="89">
        <v>0</v>
      </c>
      <c r="K4108" s="89">
        <v>0</v>
      </c>
      <c r="L4108" s="89">
        <v>0</v>
      </c>
      <c r="M4108" s="89">
        <v>0</v>
      </c>
      <c r="N4108" s="89">
        <v>0</v>
      </c>
      <c r="O4108" s="89">
        <v>2</v>
      </c>
      <c r="P4108" s="89">
        <v>358</v>
      </c>
      <c r="Q4108" s="89">
        <v>3874</v>
      </c>
      <c r="R4108" s="88">
        <f>VLOOKUP(P4108,NEW_TRAIN_TEST!$A$1:$M$980,13,0)</f>
        <v>3874</v>
      </c>
      <c r="S4108" s="88">
        <f>VLOOKUP(P4108,NEW_TRAIN_TEST!$A$1:$M$980,11,0)</f>
        <v>4937</v>
      </c>
      <c r="T4108" s="6">
        <f t="shared" si="128"/>
        <v>0</v>
      </c>
      <c r="U4108" s="6">
        <f t="shared" si="129"/>
        <v>0</v>
      </c>
    </row>
    <row r="4109" spans="1:21" x14ac:dyDescent="0.2">
      <c r="A4109" s="88">
        <v>4107</v>
      </c>
      <c r="B4109" s="88">
        <v>3</v>
      </c>
      <c r="C4109" s="88" t="s">
        <v>2121</v>
      </c>
      <c r="D4109" s="89" t="s">
        <v>1431</v>
      </c>
      <c r="E4109" s="89">
        <v>0</v>
      </c>
      <c r="F4109" s="89">
        <v>1</v>
      </c>
      <c r="G4109" s="89">
        <v>0</v>
      </c>
      <c r="H4109" s="89">
        <v>0</v>
      </c>
      <c r="I4109" s="89">
        <v>2</v>
      </c>
      <c r="J4109" s="89">
        <v>0</v>
      </c>
      <c r="K4109" s="89">
        <v>0</v>
      </c>
      <c r="L4109" s="89">
        <v>0</v>
      </c>
      <c r="M4109" s="89">
        <v>0</v>
      </c>
      <c r="N4109" s="89">
        <v>0</v>
      </c>
      <c r="O4109" s="89">
        <v>2</v>
      </c>
      <c r="P4109" s="89">
        <v>358</v>
      </c>
      <c r="Q4109" s="89">
        <v>3878</v>
      </c>
      <c r="R4109" s="88">
        <f>VLOOKUP(P4109,NEW_TRAIN_TEST!$A$1:$M$980,13,0)</f>
        <v>3874</v>
      </c>
      <c r="S4109" s="88">
        <f>VLOOKUP(P4109,NEW_TRAIN_TEST!$A$1:$M$980,11,0)</f>
        <v>4937</v>
      </c>
      <c r="T4109" s="6">
        <f t="shared" si="128"/>
        <v>0</v>
      </c>
      <c r="U4109" s="6">
        <f t="shared" si="129"/>
        <v>0</v>
      </c>
    </row>
    <row r="4110" spans="1:21" x14ac:dyDescent="0.2">
      <c r="A4110" s="88">
        <v>4108</v>
      </c>
      <c r="B4110" s="88">
        <v>3</v>
      </c>
      <c r="C4110" s="88" t="s">
        <v>2121</v>
      </c>
      <c r="D4110" s="89" t="s">
        <v>1431</v>
      </c>
      <c r="E4110" s="89">
        <v>0</v>
      </c>
      <c r="F4110" s="89">
        <v>1</v>
      </c>
      <c r="G4110" s="89">
        <v>0</v>
      </c>
      <c r="H4110" s="89">
        <v>0</v>
      </c>
      <c r="I4110" s="89">
        <v>2</v>
      </c>
      <c r="J4110" s="89">
        <v>0</v>
      </c>
      <c r="K4110" s="89">
        <v>0</v>
      </c>
      <c r="L4110" s="89">
        <v>0</v>
      </c>
      <c r="M4110" s="89">
        <v>0</v>
      </c>
      <c r="N4110" s="89">
        <v>0</v>
      </c>
      <c r="O4110" s="89">
        <v>2</v>
      </c>
      <c r="P4110" s="89">
        <v>358</v>
      </c>
      <c r="Q4110" s="89">
        <v>3882.5</v>
      </c>
      <c r="R4110" s="88">
        <f>VLOOKUP(P4110,NEW_TRAIN_TEST!$A$1:$M$980,13,0)</f>
        <v>3874</v>
      </c>
      <c r="S4110" s="88">
        <f>VLOOKUP(P4110,NEW_TRAIN_TEST!$A$1:$M$980,11,0)</f>
        <v>4937</v>
      </c>
      <c r="T4110" s="6">
        <f t="shared" si="128"/>
        <v>0</v>
      </c>
      <c r="U4110" s="6">
        <f t="shared" si="129"/>
        <v>0</v>
      </c>
    </row>
    <row r="4111" spans="1:21" x14ac:dyDescent="0.2">
      <c r="A4111" s="88">
        <v>4109</v>
      </c>
      <c r="B4111" s="88">
        <v>3</v>
      </c>
      <c r="C4111" s="88" t="s">
        <v>2121</v>
      </c>
      <c r="D4111" s="89" t="s">
        <v>1431</v>
      </c>
      <c r="E4111" s="89">
        <v>0</v>
      </c>
      <c r="F4111" s="89">
        <v>0</v>
      </c>
      <c r="G4111" s="89">
        <v>0</v>
      </c>
      <c r="H4111" s="89">
        <v>0</v>
      </c>
      <c r="I4111" s="89">
        <v>0</v>
      </c>
      <c r="J4111" s="89">
        <v>0</v>
      </c>
      <c r="K4111" s="89">
        <v>0</v>
      </c>
      <c r="L4111" s="89">
        <v>0</v>
      </c>
      <c r="M4111" s="89">
        <v>0</v>
      </c>
      <c r="N4111" s="89">
        <v>1</v>
      </c>
      <c r="O4111" s="89">
        <v>0</v>
      </c>
      <c r="P4111" s="89">
        <v>358</v>
      </c>
      <c r="Q4111" s="89">
        <v>3889</v>
      </c>
      <c r="R4111" s="88">
        <f>VLOOKUP(P4111,NEW_TRAIN_TEST!$A$1:$M$980,13,0)</f>
        <v>3874</v>
      </c>
      <c r="S4111" s="88">
        <f>VLOOKUP(P4111,NEW_TRAIN_TEST!$A$1:$M$980,11,0)</f>
        <v>4937</v>
      </c>
      <c r="T4111" s="6">
        <f t="shared" si="128"/>
        <v>0</v>
      </c>
      <c r="U4111" s="6">
        <f t="shared" si="129"/>
        <v>0</v>
      </c>
    </row>
    <row r="4112" spans="1:21" x14ac:dyDescent="0.2">
      <c r="A4112" s="88">
        <v>4110</v>
      </c>
      <c r="B4112" s="88">
        <v>3</v>
      </c>
      <c r="C4112" s="88" t="s">
        <v>2121</v>
      </c>
      <c r="D4112" s="89" t="s">
        <v>1431</v>
      </c>
      <c r="E4112" s="89">
        <v>13</v>
      </c>
      <c r="F4112" s="89">
        <v>0</v>
      </c>
      <c r="G4112" s="89">
        <v>0</v>
      </c>
      <c r="H4112" s="89">
        <v>0</v>
      </c>
      <c r="I4112" s="89">
        <v>0</v>
      </c>
      <c r="J4112" s="89">
        <v>0</v>
      </c>
      <c r="K4112" s="89">
        <v>0</v>
      </c>
      <c r="L4112" s="89">
        <v>0</v>
      </c>
      <c r="M4112" s="89">
        <v>0</v>
      </c>
      <c r="N4112" s="89">
        <v>0</v>
      </c>
      <c r="O4112" s="89">
        <v>0</v>
      </c>
      <c r="P4112" s="89">
        <v>857</v>
      </c>
      <c r="Q4112" s="89">
        <v>11808</v>
      </c>
      <c r="R4112" s="88">
        <f>VLOOKUP(P4112,NEW_TRAIN_TEST!$A$1:$M$980,13,0)</f>
        <v>10592</v>
      </c>
      <c r="S4112" s="88">
        <f>VLOOKUP(P4112,NEW_TRAIN_TEST!$A$1:$M$980,11,0)</f>
        <v>11823</v>
      </c>
      <c r="T4112" s="6">
        <f t="shared" si="128"/>
        <v>0</v>
      </c>
      <c r="U4112" s="6">
        <f t="shared" si="129"/>
        <v>0</v>
      </c>
    </row>
    <row r="4113" spans="1:21" x14ac:dyDescent="0.2">
      <c r="A4113" s="88">
        <v>4111</v>
      </c>
      <c r="B4113" s="88">
        <v>3</v>
      </c>
      <c r="C4113" s="88" t="s">
        <v>2121</v>
      </c>
      <c r="D4113" s="89" t="s">
        <v>1431</v>
      </c>
      <c r="E4113" s="89">
        <v>5</v>
      </c>
      <c r="F4113" s="89">
        <v>3</v>
      </c>
      <c r="G4113" s="89">
        <v>1</v>
      </c>
      <c r="H4113" s="89">
        <v>2</v>
      </c>
      <c r="I4113" s="89">
        <v>2</v>
      </c>
      <c r="J4113" s="89">
        <v>0</v>
      </c>
      <c r="K4113" s="89">
        <v>0</v>
      </c>
      <c r="L4113" s="89">
        <v>1</v>
      </c>
      <c r="M4113" s="89">
        <v>14</v>
      </c>
      <c r="N4113" s="89">
        <v>0</v>
      </c>
      <c r="O4113" s="89">
        <v>2</v>
      </c>
      <c r="P4113" s="89">
        <v>580</v>
      </c>
      <c r="Q4113" s="89">
        <v>2832</v>
      </c>
      <c r="R4113" s="88">
        <f>VLOOKUP(P4113,NEW_TRAIN_TEST!$A$1:$M$980,13,0)</f>
        <v>2704</v>
      </c>
      <c r="S4113" s="88">
        <f>VLOOKUP(P4113,NEW_TRAIN_TEST!$A$1:$M$980,11,0)</f>
        <v>3609</v>
      </c>
      <c r="T4113" s="6">
        <f t="shared" si="128"/>
        <v>1</v>
      </c>
      <c r="U4113" s="6">
        <f t="shared" si="129"/>
        <v>1</v>
      </c>
    </row>
    <row r="4114" spans="1:21" x14ac:dyDescent="0.2">
      <c r="A4114" s="88">
        <v>4112</v>
      </c>
      <c r="B4114" s="88">
        <v>3</v>
      </c>
      <c r="C4114" s="88" t="s">
        <v>2121</v>
      </c>
      <c r="D4114" s="89" t="s">
        <v>1431</v>
      </c>
      <c r="E4114" s="89">
        <v>0</v>
      </c>
      <c r="F4114" s="89">
        <v>1</v>
      </c>
      <c r="G4114" s="89">
        <v>0</v>
      </c>
      <c r="H4114" s="89">
        <v>0</v>
      </c>
      <c r="I4114" s="89">
        <v>2</v>
      </c>
      <c r="J4114" s="89">
        <v>0</v>
      </c>
      <c r="K4114" s="89">
        <v>0</v>
      </c>
      <c r="L4114" s="89">
        <v>0</v>
      </c>
      <c r="M4114" s="89">
        <v>0</v>
      </c>
      <c r="N4114" s="89">
        <v>0</v>
      </c>
      <c r="O4114" s="89">
        <v>2</v>
      </c>
      <c r="P4114" s="89">
        <v>349</v>
      </c>
      <c r="Q4114" s="89">
        <v>3922.5</v>
      </c>
      <c r="R4114" s="88">
        <f>VLOOKUP(P4114,NEW_TRAIN_TEST!$A$1:$M$980,13,0)</f>
        <v>3922.5</v>
      </c>
      <c r="S4114" s="88">
        <f>VLOOKUP(P4114,NEW_TRAIN_TEST!$A$1:$M$980,11,0)</f>
        <v>5019</v>
      </c>
      <c r="T4114" s="6">
        <f t="shared" si="128"/>
        <v>0</v>
      </c>
      <c r="U4114" s="6">
        <f t="shared" si="129"/>
        <v>0</v>
      </c>
    </row>
    <row r="4115" spans="1:21" x14ac:dyDescent="0.2">
      <c r="A4115" s="88">
        <v>4113</v>
      </c>
      <c r="B4115" s="88">
        <v>3</v>
      </c>
      <c r="C4115" s="88" t="s">
        <v>2121</v>
      </c>
      <c r="D4115" s="89" t="s">
        <v>1431</v>
      </c>
      <c r="E4115" s="89">
        <v>0</v>
      </c>
      <c r="F4115" s="89">
        <v>1</v>
      </c>
      <c r="G4115" s="89">
        <v>0</v>
      </c>
      <c r="H4115" s="89">
        <v>0</v>
      </c>
      <c r="I4115" s="89">
        <v>2</v>
      </c>
      <c r="J4115" s="89">
        <v>0</v>
      </c>
      <c r="K4115" s="89">
        <v>0</v>
      </c>
      <c r="L4115" s="89">
        <v>0</v>
      </c>
      <c r="M4115" s="89">
        <v>0</v>
      </c>
      <c r="N4115" s="89">
        <v>0</v>
      </c>
      <c r="O4115" s="89">
        <v>2</v>
      </c>
      <c r="P4115" s="89">
        <v>349</v>
      </c>
      <c r="Q4115" s="89">
        <v>3925.5</v>
      </c>
      <c r="R4115" s="88">
        <f>VLOOKUP(P4115,NEW_TRAIN_TEST!$A$1:$M$980,13,0)</f>
        <v>3922.5</v>
      </c>
      <c r="S4115" s="88">
        <f>VLOOKUP(P4115,NEW_TRAIN_TEST!$A$1:$M$980,11,0)</f>
        <v>5019</v>
      </c>
      <c r="T4115" s="6">
        <f t="shared" si="128"/>
        <v>0</v>
      </c>
      <c r="U4115" s="6">
        <f t="shared" si="129"/>
        <v>0</v>
      </c>
    </row>
    <row r="4116" spans="1:21" x14ac:dyDescent="0.2">
      <c r="A4116" s="88">
        <v>4114</v>
      </c>
      <c r="B4116" s="88">
        <v>3</v>
      </c>
      <c r="C4116" s="88" t="s">
        <v>2121</v>
      </c>
      <c r="D4116" s="89" t="s">
        <v>1431</v>
      </c>
      <c r="E4116" s="89">
        <v>0</v>
      </c>
      <c r="F4116" s="89">
        <v>0</v>
      </c>
      <c r="G4116" s="89">
        <v>0</v>
      </c>
      <c r="H4116" s="89">
        <v>0</v>
      </c>
      <c r="I4116" s="89">
        <v>0</v>
      </c>
      <c r="J4116" s="89">
        <v>0</v>
      </c>
      <c r="K4116" s="89">
        <v>0</v>
      </c>
      <c r="L4116" s="89">
        <v>0</v>
      </c>
      <c r="M4116" s="89">
        <v>0</v>
      </c>
      <c r="N4116" s="89">
        <v>1</v>
      </c>
      <c r="O4116" s="89">
        <v>0</v>
      </c>
      <c r="P4116" s="89">
        <v>349</v>
      </c>
      <c r="Q4116" s="89">
        <v>3934.5</v>
      </c>
      <c r="R4116" s="88">
        <f>VLOOKUP(P4116,NEW_TRAIN_TEST!$A$1:$M$980,13,0)</f>
        <v>3922.5</v>
      </c>
      <c r="S4116" s="88">
        <f>VLOOKUP(P4116,NEW_TRAIN_TEST!$A$1:$M$980,11,0)</f>
        <v>5019</v>
      </c>
      <c r="T4116" s="6">
        <f t="shared" si="128"/>
        <v>0</v>
      </c>
      <c r="U4116" s="6">
        <f t="shared" si="129"/>
        <v>0</v>
      </c>
    </row>
    <row r="4117" spans="1:21" x14ac:dyDescent="0.2">
      <c r="A4117" s="88">
        <v>4115</v>
      </c>
      <c r="B4117" s="88">
        <v>3</v>
      </c>
      <c r="C4117" s="88" t="s">
        <v>2121</v>
      </c>
      <c r="D4117" s="89" t="s">
        <v>1431</v>
      </c>
      <c r="E4117" s="89">
        <v>0</v>
      </c>
      <c r="F4117" s="89">
        <v>1</v>
      </c>
      <c r="G4117" s="89">
        <v>0</v>
      </c>
      <c r="H4117" s="89">
        <v>0</v>
      </c>
      <c r="I4117" s="89">
        <v>2</v>
      </c>
      <c r="J4117" s="89">
        <v>0</v>
      </c>
      <c r="K4117" s="89">
        <v>0</v>
      </c>
      <c r="L4117" s="89">
        <v>0</v>
      </c>
      <c r="M4117" s="89">
        <v>0</v>
      </c>
      <c r="N4117" s="89">
        <v>0</v>
      </c>
      <c r="O4117" s="89">
        <v>2</v>
      </c>
      <c r="P4117" s="89">
        <v>516</v>
      </c>
      <c r="Q4117" s="89">
        <v>4390</v>
      </c>
      <c r="R4117" s="88">
        <f>VLOOKUP(P4117,NEW_TRAIN_TEST!$A$1:$M$980,13,0)</f>
        <v>4390</v>
      </c>
      <c r="S4117" s="88">
        <f>VLOOKUP(P4117,NEW_TRAIN_TEST!$A$1:$M$980,11,0)</f>
        <v>5634</v>
      </c>
      <c r="T4117" s="6">
        <f t="shared" si="128"/>
        <v>0</v>
      </c>
      <c r="U4117" s="6">
        <f t="shared" si="129"/>
        <v>0</v>
      </c>
    </row>
    <row r="4118" spans="1:21" x14ac:dyDescent="0.2">
      <c r="A4118" s="88">
        <v>4116</v>
      </c>
      <c r="B4118" s="88">
        <v>3</v>
      </c>
      <c r="C4118" s="88" t="s">
        <v>2121</v>
      </c>
      <c r="D4118" s="89" t="s">
        <v>1431</v>
      </c>
      <c r="E4118" s="89">
        <v>0</v>
      </c>
      <c r="F4118" s="89">
        <v>0</v>
      </c>
      <c r="G4118" s="89">
        <v>0</v>
      </c>
      <c r="H4118" s="89">
        <v>0</v>
      </c>
      <c r="I4118" s="89">
        <v>0</v>
      </c>
      <c r="J4118" s="89">
        <v>0</v>
      </c>
      <c r="K4118" s="89">
        <v>0</v>
      </c>
      <c r="L4118" s="89">
        <v>0</v>
      </c>
      <c r="M4118" s="89">
        <v>0</v>
      </c>
      <c r="N4118" s="89">
        <v>1</v>
      </c>
      <c r="O4118" s="89">
        <v>0</v>
      </c>
      <c r="P4118" s="89">
        <v>516</v>
      </c>
      <c r="Q4118" s="89">
        <v>4401.5</v>
      </c>
      <c r="R4118" s="88">
        <f>VLOOKUP(P4118,NEW_TRAIN_TEST!$A$1:$M$980,13,0)</f>
        <v>4390</v>
      </c>
      <c r="S4118" s="88">
        <f>VLOOKUP(P4118,NEW_TRAIN_TEST!$A$1:$M$980,11,0)</f>
        <v>5634</v>
      </c>
      <c r="T4118" s="6">
        <f t="shared" si="128"/>
        <v>0</v>
      </c>
      <c r="U4118" s="6">
        <f t="shared" si="129"/>
        <v>0</v>
      </c>
    </row>
    <row r="4119" spans="1:21" x14ac:dyDescent="0.2">
      <c r="A4119" s="88">
        <v>4117</v>
      </c>
      <c r="B4119" s="88">
        <v>3</v>
      </c>
      <c r="C4119" s="88" t="s">
        <v>2121</v>
      </c>
      <c r="D4119" s="89" t="s">
        <v>1431</v>
      </c>
      <c r="E4119" s="89">
        <v>0</v>
      </c>
      <c r="F4119" s="89">
        <v>2</v>
      </c>
      <c r="G4119" s="89">
        <v>1</v>
      </c>
      <c r="H4119" s="89">
        <v>2</v>
      </c>
      <c r="I4119" s="89">
        <v>2</v>
      </c>
      <c r="J4119" s="89">
        <v>0</v>
      </c>
      <c r="K4119" s="89">
        <v>0</v>
      </c>
      <c r="L4119" s="89">
        <v>0</v>
      </c>
      <c r="M4119" s="89">
        <v>0</v>
      </c>
      <c r="N4119" s="89">
        <v>0</v>
      </c>
      <c r="O4119" s="89">
        <v>2</v>
      </c>
      <c r="P4119" s="89">
        <v>213</v>
      </c>
      <c r="Q4119" s="89">
        <v>3956.5</v>
      </c>
      <c r="R4119" s="88">
        <f>VLOOKUP(P4119,NEW_TRAIN_TEST!$A$1:$M$980,13,0)</f>
        <v>3956.5</v>
      </c>
      <c r="S4119" s="88">
        <f>VLOOKUP(P4119,NEW_TRAIN_TEST!$A$1:$M$980,11,0)</f>
        <v>5099</v>
      </c>
      <c r="T4119" s="6">
        <f t="shared" si="128"/>
        <v>0</v>
      </c>
      <c r="U4119" s="6">
        <f t="shared" si="129"/>
        <v>0</v>
      </c>
    </row>
    <row r="4120" spans="1:21" x14ac:dyDescent="0.2">
      <c r="A4120" s="88">
        <v>4118</v>
      </c>
      <c r="B4120" s="88">
        <v>3</v>
      </c>
      <c r="C4120" s="88" t="s">
        <v>2121</v>
      </c>
      <c r="D4120" s="89" t="s">
        <v>1431</v>
      </c>
      <c r="E4120" s="89">
        <v>0</v>
      </c>
      <c r="F4120" s="89">
        <v>1</v>
      </c>
      <c r="G4120" s="89">
        <v>0</v>
      </c>
      <c r="H4120" s="89">
        <v>0</v>
      </c>
      <c r="I4120" s="89">
        <v>2</v>
      </c>
      <c r="J4120" s="89">
        <v>0</v>
      </c>
      <c r="K4120" s="89">
        <v>0</v>
      </c>
      <c r="L4120" s="89">
        <v>0</v>
      </c>
      <c r="M4120" s="89">
        <v>7</v>
      </c>
      <c r="N4120" s="89">
        <v>0</v>
      </c>
      <c r="O4120" s="89">
        <v>2</v>
      </c>
      <c r="P4120" s="89">
        <v>213</v>
      </c>
      <c r="Q4120" s="89">
        <v>3962</v>
      </c>
      <c r="R4120" s="88">
        <f>VLOOKUP(P4120,NEW_TRAIN_TEST!$A$1:$M$980,13,0)</f>
        <v>3956.5</v>
      </c>
      <c r="S4120" s="88">
        <f>VLOOKUP(P4120,NEW_TRAIN_TEST!$A$1:$M$980,11,0)</f>
        <v>5099</v>
      </c>
      <c r="T4120" s="6">
        <f t="shared" si="128"/>
        <v>0</v>
      </c>
      <c r="U4120" s="6">
        <f t="shared" si="129"/>
        <v>1</v>
      </c>
    </row>
    <row r="4121" spans="1:21" x14ac:dyDescent="0.2">
      <c r="A4121" s="88">
        <v>4119</v>
      </c>
      <c r="B4121" s="88">
        <v>3</v>
      </c>
      <c r="C4121" s="88" t="s">
        <v>2121</v>
      </c>
      <c r="D4121" s="89" t="s">
        <v>1431</v>
      </c>
      <c r="E4121" s="89">
        <v>0</v>
      </c>
      <c r="F4121" s="89">
        <v>1</v>
      </c>
      <c r="G4121" s="89">
        <v>0</v>
      </c>
      <c r="H4121" s="89">
        <v>0</v>
      </c>
      <c r="I4121" s="89">
        <v>2</v>
      </c>
      <c r="J4121" s="89">
        <v>0</v>
      </c>
      <c r="K4121" s="89">
        <v>0</v>
      </c>
      <c r="L4121" s="89">
        <v>0</v>
      </c>
      <c r="M4121" s="89">
        <v>7</v>
      </c>
      <c r="N4121" s="89">
        <v>0</v>
      </c>
      <c r="O4121" s="89">
        <v>2</v>
      </c>
      <c r="P4121" s="89">
        <v>213</v>
      </c>
      <c r="Q4121" s="89">
        <v>3964</v>
      </c>
      <c r="R4121" s="88">
        <f>VLOOKUP(P4121,NEW_TRAIN_TEST!$A$1:$M$980,13,0)</f>
        <v>3956.5</v>
      </c>
      <c r="S4121" s="88">
        <f>VLOOKUP(P4121,NEW_TRAIN_TEST!$A$1:$M$980,11,0)</f>
        <v>5099</v>
      </c>
      <c r="T4121" s="6">
        <f t="shared" si="128"/>
        <v>0</v>
      </c>
      <c r="U4121" s="6">
        <f t="shared" si="129"/>
        <v>1</v>
      </c>
    </row>
    <row r="4122" spans="1:21" x14ac:dyDescent="0.2">
      <c r="A4122" s="88">
        <v>4120</v>
      </c>
      <c r="B4122" s="88">
        <v>3</v>
      </c>
      <c r="C4122" s="88" t="s">
        <v>2121</v>
      </c>
      <c r="D4122" s="89" t="s">
        <v>1431</v>
      </c>
      <c r="E4122" s="89">
        <v>0</v>
      </c>
      <c r="F4122" s="89">
        <v>2</v>
      </c>
      <c r="G4122" s="89">
        <v>0</v>
      </c>
      <c r="H4122" s="89">
        <v>2</v>
      </c>
      <c r="I4122" s="89">
        <v>2</v>
      </c>
      <c r="J4122" s="89">
        <v>0</v>
      </c>
      <c r="K4122" s="89">
        <v>0</v>
      </c>
      <c r="L4122" s="89">
        <v>0</v>
      </c>
      <c r="M4122" s="89">
        <v>7</v>
      </c>
      <c r="N4122" s="89">
        <v>0</v>
      </c>
      <c r="O4122" s="89">
        <v>2</v>
      </c>
      <c r="P4122" s="89">
        <v>213</v>
      </c>
      <c r="Q4122" s="89">
        <v>3965.5</v>
      </c>
      <c r="R4122" s="88">
        <f>VLOOKUP(P4122,NEW_TRAIN_TEST!$A$1:$M$980,13,0)</f>
        <v>3956.5</v>
      </c>
      <c r="S4122" s="88">
        <f>VLOOKUP(P4122,NEW_TRAIN_TEST!$A$1:$M$980,11,0)</f>
        <v>5099</v>
      </c>
      <c r="T4122" s="6">
        <f t="shared" si="128"/>
        <v>0</v>
      </c>
      <c r="U4122" s="6">
        <f t="shared" si="129"/>
        <v>1</v>
      </c>
    </row>
    <row r="4123" spans="1:21" x14ac:dyDescent="0.2">
      <c r="A4123" s="88">
        <v>4121</v>
      </c>
      <c r="B4123" s="88">
        <v>3</v>
      </c>
      <c r="C4123" s="88" t="s">
        <v>2121</v>
      </c>
      <c r="D4123" s="89" t="s">
        <v>1431</v>
      </c>
      <c r="E4123" s="89">
        <v>0</v>
      </c>
      <c r="F4123" s="89">
        <v>3</v>
      </c>
      <c r="G4123" s="89">
        <v>2</v>
      </c>
      <c r="H4123" s="89">
        <v>0</v>
      </c>
      <c r="I4123" s="89">
        <v>2</v>
      </c>
      <c r="J4123" s="89">
        <v>0</v>
      </c>
      <c r="K4123" s="89">
        <v>0</v>
      </c>
      <c r="L4123" s="89">
        <v>0</v>
      </c>
      <c r="M4123" s="89">
        <v>0</v>
      </c>
      <c r="N4123" s="89">
        <v>0</v>
      </c>
      <c r="O4123" s="89">
        <v>2</v>
      </c>
      <c r="P4123" s="89">
        <v>213</v>
      </c>
      <c r="Q4123" s="89">
        <v>3965.75</v>
      </c>
      <c r="R4123" s="88">
        <f>VLOOKUP(P4123,NEW_TRAIN_TEST!$A$1:$M$980,13,0)</f>
        <v>3956.5</v>
      </c>
      <c r="S4123" s="88">
        <f>VLOOKUP(P4123,NEW_TRAIN_TEST!$A$1:$M$980,11,0)</f>
        <v>5099</v>
      </c>
      <c r="T4123" s="6">
        <f t="shared" si="128"/>
        <v>0</v>
      </c>
      <c r="U4123" s="6">
        <f t="shared" si="129"/>
        <v>0</v>
      </c>
    </row>
    <row r="4124" spans="1:21" x14ac:dyDescent="0.2">
      <c r="A4124" s="88">
        <v>4122</v>
      </c>
      <c r="B4124" s="88">
        <v>3</v>
      </c>
      <c r="C4124" s="88" t="s">
        <v>2121</v>
      </c>
      <c r="D4124" s="89" t="s">
        <v>1431</v>
      </c>
      <c r="E4124" s="89">
        <v>0</v>
      </c>
      <c r="F4124" s="89">
        <v>2</v>
      </c>
      <c r="G4124" s="89">
        <v>0</v>
      </c>
      <c r="H4124" s="89">
        <v>0</v>
      </c>
      <c r="I4124" s="89">
        <v>2</v>
      </c>
      <c r="J4124" s="89">
        <v>0</v>
      </c>
      <c r="K4124" s="89">
        <v>0</v>
      </c>
      <c r="L4124" s="89">
        <v>0</v>
      </c>
      <c r="M4124" s="89">
        <v>0</v>
      </c>
      <c r="N4124" s="89">
        <v>0</v>
      </c>
      <c r="O4124" s="89">
        <v>2</v>
      </c>
      <c r="P4124" s="89">
        <v>213</v>
      </c>
      <c r="Q4124" s="89">
        <v>3967</v>
      </c>
      <c r="R4124" s="88">
        <f>VLOOKUP(P4124,NEW_TRAIN_TEST!$A$1:$M$980,13,0)</f>
        <v>3956.5</v>
      </c>
      <c r="S4124" s="88">
        <f>VLOOKUP(P4124,NEW_TRAIN_TEST!$A$1:$M$980,11,0)</f>
        <v>5099</v>
      </c>
      <c r="T4124" s="6">
        <f t="shared" si="128"/>
        <v>0</v>
      </c>
      <c r="U4124" s="6">
        <f t="shared" si="129"/>
        <v>0</v>
      </c>
    </row>
    <row r="4125" spans="1:21" x14ac:dyDescent="0.2">
      <c r="A4125" s="88">
        <v>4123</v>
      </c>
      <c r="B4125" s="88">
        <v>3</v>
      </c>
      <c r="C4125" s="88" t="s">
        <v>2121</v>
      </c>
      <c r="D4125" s="89" t="s">
        <v>1431</v>
      </c>
      <c r="E4125" s="89">
        <v>0</v>
      </c>
      <c r="F4125" s="89">
        <v>0</v>
      </c>
      <c r="G4125" s="89">
        <v>0</v>
      </c>
      <c r="H4125" s="89">
        <v>0</v>
      </c>
      <c r="I4125" s="89">
        <v>0</v>
      </c>
      <c r="J4125" s="89">
        <v>0</v>
      </c>
      <c r="K4125" s="89">
        <v>0</v>
      </c>
      <c r="L4125" s="89">
        <v>0</v>
      </c>
      <c r="M4125" s="89">
        <v>0</v>
      </c>
      <c r="N4125" s="89">
        <v>1</v>
      </c>
      <c r="O4125" s="89">
        <v>0</v>
      </c>
      <c r="P4125" s="89">
        <v>213</v>
      </c>
      <c r="Q4125" s="89">
        <v>3968</v>
      </c>
      <c r="R4125" s="88">
        <f>VLOOKUP(P4125,NEW_TRAIN_TEST!$A$1:$M$980,13,0)</f>
        <v>3956.5</v>
      </c>
      <c r="S4125" s="88">
        <f>VLOOKUP(P4125,NEW_TRAIN_TEST!$A$1:$M$980,11,0)</f>
        <v>5099</v>
      </c>
      <c r="T4125" s="6">
        <f t="shared" si="128"/>
        <v>0</v>
      </c>
      <c r="U4125" s="6">
        <f t="shared" si="129"/>
        <v>0</v>
      </c>
    </row>
    <row r="4126" spans="1:21" x14ac:dyDescent="0.2">
      <c r="A4126" s="88">
        <v>4124</v>
      </c>
      <c r="B4126" s="88">
        <v>3</v>
      </c>
      <c r="C4126" s="88" t="s">
        <v>2121</v>
      </c>
      <c r="D4126" s="89" t="s">
        <v>1431</v>
      </c>
      <c r="E4126" s="89">
        <v>0</v>
      </c>
      <c r="F4126" s="89">
        <v>2</v>
      </c>
      <c r="G4126" s="89">
        <v>1</v>
      </c>
      <c r="H4126" s="89">
        <v>2</v>
      </c>
      <c r="I4126" s="89">
        <v>2</v>
      </c>
      <c r="J4126" s="89">
        <v>0</v>
      </c>
      <c r="K4126" s="89">
        <v>0</v>
      </c>
      <c r="L4126" s="89">
        <v>0</v>
      </c>
      <c r="M4126" s="89">
        <v>0</v>
      </c>
      <c r="N4126" s="89">
        <v>0</v>
      </c>
      <c r="O4126" s="89">
        <v>2</v>
      </c>
      <c r="P4126" s="89">
        <v>348</v>
      </c>
      <c r="Q4126" s="89">
        <v>4415</v>
      </c>
      <c r="R4126" s="88">
        <f>VLOOKUP(P4126,NEW_TRAIN_TEST!$A$1:$M$980,13,0)</f>
        <v>4415</v>
      </c>
      <c r="S4126" s="88">
        <f>VLOOKUP(P4126,NEW_TRAIN_TEST!$A$1:$M$980,11,0)</f>
        <v>5708</v>
      </c>
      <c r="T4126" s="6">
        <f t="shared" si="128"/>
        <v>0</v>
      </c>
      <c r="U4126" s="6">
        <f t="shared" si="129"/>
        <v>0</v>
      </c>
    </row>
    <row r="4127" spans="1:21" x14ac:dyDescent="0.2">
      <c r="A4127" s="88">
        <v>4125</v>
      </c>
      <c r="B4127" s="88">
        <v>3</v>
      </c>
      <c r="C4127" s="88" t="s">
        <v>2121</v>
      </c>
      <c r="D4127" s="89" t="s">
        <v>1431</v>
      </c>
      <c r="E4127" s="89">
        <v>0</v>
      </c>
      <c r="F4127" s="89">
        <v>2</v>
      </c>
      <c r="G4127" s="89">
        <v>0</v>
      </c>
      <c r="H4127" s="89">
        <v>2</v>
      </c>
      <c r="I4127" s="89">
        <v>2</v>
      </c>
      <c r="J4127" s="89">
        <v>0</v>
      </c>
      <c r="K4127" s="89">
        <v>0</v>
      </c>
      <c r="L4127" s="89">
        <v>0</v>
      </c>
      <c r="M4127" s="89">
        <v>0</v>
      </c>
      <c r="N4127" s="89">
        <v>0</v>
      </c>
      <c r="O4127" s="89">
        <v>2</v>
      </c>
      <c r="P4127" s="89">
        <v>348</v>
      </c>
      <c r="Q4127" s="89">
        <v>4424</v>
      </c>
      <c r="R4127" s="88">
        <f>VLOOKUP(P4127,NEW_TRAIN_TEST!$A$1:$M$980,13,0)</f>
        <v>4415</v>
      </c>
      <c r="S4127" s="88">
        <f>VLOOKUP(P4127,NEW_TRAIN_TEST!$A$1:$M$980,11,0)</f>
        <v>5708</v>
      </c>
      <c r="T4127" s="6">
        <f t="shared" si="128"/>
        <v>0</v>
      </c>
      <c r="U4127" s="6">
        <f t="shared" si="129"/>
        <v>0</v>
      </c>
    </row>
    <row r="4128" spans="1:21" x14ac:dyDescent="0.2">
      <c r="A4128" s="88">
        <v>4126</v>
      </c>
      <c r="B4128" s="88">
        <v>3</v>
      </c>
      <c r="C4128" s="88" t="s">
        <v>2121</v>
      </c>
      <c r="D4128" s="89" t="s">
        <v>1431</v>
      </c>
      <c r="E4128" s="89">
        <v>0</v>
      </c>
      <c r="F4128" s="89">
        <v>0</v>
      </c>
      <c r="G4128" s="89">
        <v>0</v>
      </c>
      <c r="H4128" s="89">
        <v>0</v>
      </c>
      <c r="I4128" s="89">
        <v>0</v>
      </c>
      <c r="J4128" s="89">
        <v>0</v>
      </c>
      <c r="K4128" s="89">
        <v>0</v>
      </c>
      <c r="L4128" s="89">
        <v>0</v>
      </c>
      <c r="M4128" s="89">
        <v>0</v>
      </c>
      <c r="N4128" s="89">
        <v>1</v>
      </c>
      <c r="O4128" s="89">
        <v>0</v>
      </c>
      <c r="P4128" s="89">
        <v>348</v>
      </c>
      <c r="Q4128" s="89">
        <v>4428</v>
      </c>
      <c r="R4128" s="88">
        <f>VLOOKUP(P4128,NEW_TRAIN_TEST!$A$1:$M$980,13,0)</f>
        <v>4415</v>
      </c>
      <c r="S4128" s="88">
        <f>VLOOKUP(P4128,NEW_TRAIN_TEST!$A$1:$M$980,11,0)</f>
        <v>5708</v>
      </c>
      <c r="T4128" s="6">
        <f t="shared" si="128"/>
        <v>0</v>
      </c>
      <c r="U4128" s="6">
        <f t="shared" si="129"/>
        <v>0</v>
      </c>
    </row>
    <row r="4129" spans="1:21" x14ac:dyDescent="0.2">
      <c r="A4129" s="88">
        <v>4127</v>
      </c>
      <c r="B4129" s="88">
        <v>3</v>
      </c>
      <c r="C4129" s="88" t="s">
        <v>2121</v>
      </c>
      <c r="D4129" s="89" t="s">
        <v>1431</v>
      </c>
      <c r="E4129" s="89">
        <v>0</v>
      </c>
      <c r="F4129" s="89">
        <v>2</v>
      </c>
      <c r="G4129" s="89">
        <v>0</v>
      </c>
      <c r="H4129" s="89">
        <v>2</v>
      </c>
      <c r="I4129" s="89">
        <v>2</v>
      </c>
      <c r="J4129" s="89">
        <v>0</v>
      </c>
      <c r="K4129" s="89">
        <v>0</v>
      </c>
      <c r="L4129" s="89">
        <v>0</v>
      </c>
      <c r="M4129" s="89">
        <v>0</v>
      </c>
      <c r="N4129" s="89">
        <v>0</v>
      </c>
      <c r="O4129" s="89">
        <v>2</v>
      </c>
      <c r="P4129" s="89">
        <v>232</v>
      </c>
      <c r="Q4129" s="89">
        <v>4807</v>
      </c>
      <c r="R4129" s="88">
        <f>VLOOKUP(P4129,NEW_TRAIN_TEST!$A$1:$M$980,13,0)</f>
        <v>4807</v>
      </c>
      <c r="S4129" s="88">
        <f>VLOOKUP(P4129,NEW_TRAIN_TEST!$A$1:$M$980,11,0)</f>
        <v>6269</v>
      </c>
      <c r="T4129" s="6">
        <f t="shared" si="128"/>
        <v>0</v>
      </c>
      <c r="U4129" s="6">
        <f t="shared" si="129"/>
        <v>0</v>
      </c>
    </row>
    <row r="4130" spans="1:21" x14ac:dyDescent="0.2">
      <c r="A4130" s="88">
        <v>4128</v>
      </c>
      <c r="B4130" s="88">
        <v>3</v>
      </c>
      <c r="C4130" s="88" t="s">
        <v>2121</v>
      </c>
      <c r="D4130" s="89" t="s">
        <v>1431</v>
      </c>
      <c r="E4130" s="89">
        <v>0</v>
      </c>
      <c r="F4130" s="89">
        <v>2</v>
      </c>
      <c r="G4130" s="89">
        <v>0</v>
      </c>
      <c r="H4130" s="89">
        <v>2</v>
      </c>
      <c r="I4130" s="89">
        <v>2</v>
      </c>
      <c r="J4130" s="89">
        <v>0</v>
      </c>
      <c r="K4130" s="89">
        <v>0</v>
      </c>
      <c r="L4130" s="89">
        <v>0</v>
      </c>
      <c r="M4130" s="89">
        <v>0</v>
      </c>
      <c r="N4130" s="89">
        <v>0</v>
      </c>
      <c r="O4130" s="89">
        <v>2</v>
      </c>
      <c r="P4130" s="89">
        <v>232</v>
      </c>
      <c r="Q4130" s="89">
        <v>4811.5</v>
      </c>
      <c r="R4130" s="88">
        <f>VLOOKUP(P4130,NEW_TRAIN_TEST!$A$1:$M$980,13,0)</f>
        <v>4807</v>
      </c>
      <c r="S4130" s="88">
        <f>VLOOKUP(P4130,NEW_TRAIN_TEST!$A$1:$M$980,11,0)</f>
        <v>6269</v>
      </c>
      <c r="T4130" s="6">
        <f t="shared" si="128"/>
        <v>0</v>
      </c>
      <c r="U4130" s="6">
        <f t="shared" si="129"/>
        <v>0</v>
      </c>
    </row>
    <row r="4131" spans="1:21" x14ac:dyDescent="0.2">
      <c r="A4131" s="88">
        <v>4129</v>
      </c>
      <c r="B4131" s="88">
        <v>3</v>
      </c>
      <c r="C4131" s="88" t="s">
        <v>2121</v>
      </c>
      <c r="D4131" s="89" t="s">
        <v>1431</v>
      </c>
      <c r="E4131" s="89">
        <v>0</v>
      </c>
      <c r="F4131" s="89">
        <v>5</v>
      </c>
      <c r="G4131" s="89">
        <v>2</v>
      </c>
      <c r="H4131" s="89">
        <v>2</v>
      </c>
      <c r="I4131" s="89">
        <v>0</v>
      </c>
      <c r="J4131" s="89">
        <v>0</v>
      </c>
      <c r="K4131" s="89">
        <v>0</v>
      </c>
      <c r="L4131" s="89">
        <v>0</v>
      </c>
      <c r="M4131" s="89">
        <v>0</v>
      </c>
      <c r="N4131" s="89">
        <v>0</v>
      </c>
      <c r="O4131" s="89">
        <v>0</v>
      </c>
      <c r="P4131" s="89">
        <v>232</v>
      </c>
      <c r="Q4131" s="89">
        <v>4824.42</v>
      </c>
      <c r="R4131" s="88">
        <f>VLOOKUP(P4131,NEW_TRAIN_TEST!$A$1:$M$980,13,0)</f>
        <v>4807</v>
      </c>
      <c r="S4131" s="88">
        <f>VLOOKUP(P4131,NEW_TRAIN_TEST!$A$1:$M$980,11,0)</f>
        <v>6269</v>
      </c>
      <c r="T4131" s="6">
        <f t="shared" si="128"/>
        <v>0</v>
      </c>
      <c r="U4131" s="6">
        <f t="shared" si="129"/>
        <v>0</v>
      </c>
    </row>
    <row r="4132" spans="1:21" x14ac:dyDescent="0.2">
      <c r="A4132" s="88">
        <v>4130</v>
      </c>
      <c r="B4132" s="88">
        <v>3</v>
      </c>
      <c r="C4132" s="88" t="s">
        <v>2121</v>
      </c>
      <c r="D4132" s="89" t="s">
        <v>1431</v>
      </c>
      <c r="E4132" s="89">
        <v>0</v>
      </c>
      <c r="F4132" s="89">
        <v>2</v>
      </c>
      <c r="G4132" s="89">
        <v>0</v>
      </c>
      <c r="H4132" s="89">
        <v>2</v>
      </c>
      <c r="I4132" s="89">
        <v>2</v>
      </c>
      <c r="J4132" s="89">
        <v>0</v>
      </c>
      <c r="K4132" s="89">
        <v>0</v>
      </c>
      <c r="L4132" s="89">
        <v>0</v>
      </c>
      <c r="M4132" s="89">
        <v>0</v>
      </c>
      <c r="N4132" s="89">
        <v>0</v>
      </c>
      <c r="O4132" s="89">
        <v>2</v>
      </c>
      <c r="P4132" s="89">
        <v>232</v>
      </c>
      <c r="Q4132" s="89">
        <v>4833.67</v>
      </c>
      <c r="R4132" s="88">
        <f>VLOOKUP(P4132,NEW_TRAIN_TEST!$A$1:$M$980,13,0)</f>
        <v>4807</v>
      </c>
      <c r="S4132" s="88">
        <f>VLOOKUP(P4132,NEW_TRAIN_TEST!$A$1:$M$980,11,0)</f>
        <v>6269</v>
      </c>
      <c r="T4132" s="6">
        <f t="shared" si="128"/>
        <v>0</v>
      </c>
      <c r="U4132" s="6">
        <f t="shared" si="129"/>
        <v>0</v>
      </c>
    </row>
    <row r="4133" spans="1:21" x14ac:dyDescent="0.2">
      <c r="A4133" s="88">
        <v>4131</v>
      </c>
      <c r="B4133" s="88">
        <v>3</v>
      </c>
      <c r="C4133" s="88" t="s">
        <v>2121</v>
      </c>
      <c r="D4133" s="89" t="s">
        <v>1431</v>
      </c>
      <c r="E4133" s="89">
        <v>0</v>
      </c>
      <c r="F4133" s="89">
        <v>7</v>
      </c>
      <c r="G4133" s="89">
        <v>0</v>
      </c>
      <c r="H4133" s="89">
        <v>2</v>
      </c>
      <c r="I4133" s="89">
        <v>2</v>
      </c>
      <c r="J4133" s="89">
        <v>0</v>
      </c>
      <c r="K4133" s="89">
        <v>0</v>
      </c>
      <c r="L4133" s="89">
        <v>0</v>
      </c>
      <c r="M4133" s="89">
        <v>0</v>
      </c>
      <c r="N4133" s="89">
        <v>0</v>
      </c>
      <c r="O4133" s="89">
        <v>2</v>
      </c>
      <c r="P4133" s="89">
        <v>232</v>
      </c>
      <c r="Q4133" s="89">
        <v>4837.21</v>
      </c>
      <c r="R4133" s="88">
        <f>VLOOKUP(P4133,NEW_TRAIN_TEST!$A$1:$M$980,13,0)</f>
        <v>4807</v>
      </c>
      <c r="S4133" s="88">
        <f>VLOOKUP(P4133,NEW_TRAIN_TEST!$A$1:$M$980,11,0)</f>
        <v>6269</v>
      </c>
      <c r="T4133" s="6">
        <f t="shared" si="128"/>
        <v>0</v>
      </c>
      <c r="U4133" s="6">
        <f t="shared" si="129"/>
        <v>0</v>
      </c>
    </row>
    <row r="4134" spans="1:21" x14ac:dyDescent="0.2">
      <c r="A4134" s="88">
        <v>4132</v>
      </c>
      <c r="B4134" s="88">
        <v>3</v>
      </c>
      <c r="C4134" s="88" t="s">
        <v>2121</v>
      </c>
      <c r="D4134" s="89" t="s">
        <v>1431</v>
      </c>
      <c r="E4134" s="89">
        <v>0</v>
      </c>
      <c r="F4134" s="89">
        <v>7</v>
      </c>
      <c r="G4134" s="89">
        <v>0</v>
      </c>
      <c r="H4134" s="89">
        <v>0</v>
      </c>
      <c r="I4134" s="89">
        <v>2</v>
      </c>
      <c r="J4134" s="89">
        <v>0</v>
      </c>
      <c r="K4134" s="89">
        <v>0</v>
      </c>
      <c r="L4134" s="89">
        <v>1</v>
      </c>
      <c r="M4134" s="89">
        <v>0</v>
      </c>
      <c r="N4134" s="89">
        <v>0</v>
      </c>
      <c r="O4134" s="89">
        <v>2</v>
      </c>
      <c r="P4134" s="89">
        <v>232</v>
      </c>
      <c r="Q4134" s="89">
        <v>4843.5</v>
      </c>
      <c r="R4134" s="88">
        <f>VLOOKUP(P4134,NEW_TRAIN_TEST!$A$1:$M$980,13,0)</f>
        <v>4807</v>
      </c>
      <c r="S4134" s="88">
        <f>VLOOKUP(P4134,NEW_TRAIN_TEST!$A$1:$M$980,11,0)</f>
        <v>6269</v>
      </c>
      <c r="T4134" s="6">
        <f t="shared" si="128"/>
        <v>1</v>
      </c>
      <c r="U4134" s="6">
        <f t="shared" si="129"/>
        <v>0</v>
      </c>
    </row>
    <row r="4135" spans="1:21" x14ac:dyDescent="0.2">
      <c r="A4135" s="88">
        <v>4133</v>
      </c>
      <c r="B4135" s="88">
        <v>3</v>
      </c>
      <c r="C4135" s="88" t="s">
        <v>2121</v>
      </c>
      <c r="D4135" s="89" t="s">
        <v>1431</v>
      </c>
      <c r="E4135" s="89">
        <v>0</v>
      </c>
      <c r="F4135" s="89">
        <v>6</v>
      </c>
      <c r="G4135" s="89">
        <v>0</v>
      </c>
      <c r="H4135" s="89">
        <v>2</v>
      </c>
      <c r="I4135" s="89">
        <v>0</v>
      </c>
      <c r="J4135" s="89">
        <v>0</v>
      </c>
      <c r="K4135" s="89">
        <v>0</v>
      </c>
      <c r="L4135" s="89">
        <v>1</v>
      </c>
      <c r="M4135" s="89">
        <v>8</v>
      </c>
      <c r="N4135" s="89">
        <v>0</v>
      </c>
      <c r="O4135" s="89">
        <v>0</v>
      </c>
      <c r="P4135" s="89">
        <v>232</v>
      </c>
      <c r="Q4135" s="89">
        <v>4844.17</v>
      </c>
      <c r="R4135" s="88">
        <f>VLOOKUP(P4135,NEW_TRAIN_TEST!$A$1:$M$980,13,0)</f>
        <v>4807</v>
      </c>
      <c r="S4135" s="88">
        <f>VLOOKUP(P4135,NEW_TRAIN_TEST!$A$1:$M$980,11,0)</f>
        <v>6269</v>
      </c>
      <c r="T4135" s="6">
        <f t="shared" si="128"/>
        <v>1</v>
      </c>
      <c r="U4135" s="6">
        <f t="shared" si="129"/>
        <v>1</v>
      </c>
    </row>
    <row r="4136" spans="1:21" x14ac:dyDescent="0.2">
      <c r="A4136" s="88">
        <v>4134</v>
      </c>
      <c r="B4136" s="88">
        <v>3</v>
      </c>
      <c r="C4136" s="88" t="s">
        <v>2121</v>
      </c>
      <c r="D4136" s="89" t="s">
        <v>1431</v>
      </c>
      <c r="E4136" s="89">
        <v>0</v>
      </c>
      <c r="F4136" s="89">
        <v>5</v>
      </c>
      <c r="G4136" s="89">
        <v>0</v>
      </c>
      <c r="H4136" s="89">
        <v>0</v>
      </c>
      <c r="I4136" s="89">
        <v>0</v>
      </c>
      <c r="J4136" s="89">
        <v>0</v>
      </c>
      <c r="K4136" s="89">
        <v>0</v>
      </c>
      <c r="L4136" s="89">
        <v>0</v>
      </c>
      <c r="M4136" s="89">
        <v>0</v>
      </c>
      <c r="N4136" s="89">
        <v>0</v>
      </c>
      <c r="O4136" s="89">
        <v>0</v>
      </c>
      <c r="P4136" s="89">
        <v>232</v>
      </c>
      <c r="Q4136" s="89">
        <v>4846.33</v>
      </c>
      <c r="R4136" s="88">
        <f>VLOOKUP(P4136,NEW_TRAIN_TEST!$A$1:$M$980,13,0)</f>
        <v>4807</v>
      </c>
      <c r="S4136" s="88">
        <f>VLOOKUP(P4136,NEW_TRAIN_TEST!$A$1:$M$980,11,0)</f>
        <v>6269</v>
      </c>
      <c r="T4136" s="6">
        <f t="shared" si="128"/>
        <v>0</v>
      </c>
      <c r="U4136" s="6">
        <f t="shared" si="129"/>
        <v>0</v>
      </c>
    </row>
    <row r="4137" spans="1:21" x14ac:dyDescent="0.2">
      <c r="A4137" s="88">
        <v>4135</v>
      </c>
      <c r="B4137" s="88">
        <v>3</v>
      </c>
      <c r="C4137" s="88" t="s">
        <v>2121</v>
      </c>
      <c r="D4137" s="89" t="s">
        <v>1431</v>
      </c>
      <c r="E4137" s="89">
        <v>0</v>
      </c>
      <c r="F4137" s="89">
        <v>6</v>
      </c>
      <c r="G4137" s="89">
        <v>0</v>
      </c>
      <c r="H4137" s="89">
        <v>2</v>
      </c>
      <c r="I4137" s="89">
        <v>2</v>
      </c>
      <c r="J4137" s="89">
        <v>0</v>
      </c>
      <c r="K4137" s="89">
        <v>0</v>
      </c>
      <c r="L4137" s="89">
        <v>0</v>
      </c>
      <c r="M4137" s="89">
        <v>8</v>
      </c>
      <c r="N4137" s="89">
        <v>0</v>
      </c>
      <c r="O4137" s="89">
        <v>2</v>
      </c>
      <c r="P4137" s="89">
        <v>232</v>
      </c>
      <c r="Q4137" s="89">
        <v>4848.83</v>
      </c>
      <c r="R4137" s="88">
        <f>VLOOKUP(P4137,NEW_TRAIN_TEST!$A$1:$M$980,13,0)</f>
        <v>4807</v>
      </c>
      <c r="S4137" s="88">
        <f>VLOOKUP(P4137,NEW_TRAIN_TEST!$A$1:$M$980,11,0)</f>
        <v>6269</v>
      </c>
      <c r="T4137" s="6">
        <f t="shared" si="128"/>
        <v>0</v>
      </c>
      <c r="U4137" s="6">
        <f t="shared" si="129"/>
        <v>1</v>
      </c>
    </row>
    <row r="4138" spans="1:21" x14ac:dyDescent="0.2">
      <c r="A4138" s="88">
        <v>4136</v>
      </c>
      <c r="B4138" s="88">
        <v>3</v>
      </c>
      <c r="C4138" s="88" t="s">
        <v>2121</v>
      </c>
      <c r="D4138" s="89" t="s">
        <v>1431</v>
      </c>
      <c r="E4138" s="89">
        <v>0</v>
      </c>
      <c r="F4138" s="89">
        <v>5</v>
      </c>
      <c r="G4138" s="89">
        <v>0</v>
      </c>
      <c r="H4138" s="89">
        <v>0</v>
      </c>
      <c r="I4138" s="89">
        <v>0</v>
      </c>
      <c r="J4138" s="89">
        <v>0</v>
      </c>
      <c r="K4138" s="89">
        <v>0</v>
      </c>
      <c r="L4138" s="89">
        <v>0</v>
      </c>
      <c r="M4138" s="89">
        <v>0</v>
      </c>
      <c r="N4138" s="89">
        <v>0</v>
      </c>
      <c r="O4138" s="89">
        <v>0</v>
      </c>
      <c r="P4138" s="89">
        <v>232</v>
      </c>
      <c r="Q4138" s="89">
        <v>4851.33</v>
      </c>
      <c r="R4138" s="88">
        <f>VLOOKUP(P4138,NEW_TRAIN_TEST!$A$1:$M$980,13,0)</f>
        <v>4807</v>
      </c>
      <c r="S4138" s="88">
        <f>VLOOKUP(P4138,NEW_TRAIN_TEST!$A$1:$M$980,11,0)</f>
        <v>6269</v>
      </c>
      <c r="T4138" s="6">
        <f t="shared" si="128"/>
        <v>0</v>
      </c>
      <c r="U4138" s="6">
        <f t="shared" si="129"/>
        <v>0</v>
      </c>
    </row>
    <row r="4139" spans="1:21" x14ac:dyDescent="0.2">
      <c r="A4139" s="88">
        <v>4137</v>
      </c>
      <c r="B4139" s="88">
        <v>3</v>
      </c>
      <c r="C4139" s="88" t="s">
        <v>2121</v>
      </c>
      <c r="D4139" s="89" t="s">
        <v>1431</v>
      </c>
      <c r="E4139" s="89">
        <v>0</v>
      </c>
      <c r="F4139" s="89">
        <v>5</v>
      </c>
      <c r="G4139" s="89">
        <v>0</v>
      </c>
      <c r="H4139" s="89">
        <v>2</v>
      </c>
      <c r="I4139" s="89">
        <v>0</v>
      </c>
      <c r="J4139" s="89">
        <v>0</v>
      </c>
      <c r="K4139" s="89">
        <v>0</v>
      </c>
      <c r="L4139" s="89">
        <v>0</v>
      </c>
      <c r="M4139" s="89">
        <v>0</v>
      </c>
      <c r="N4139" s="89">
        <v>0</v>
      </c>
      <c r="O4139" s="89">
        <v>0</v>
      </c>
      <c r="P4139" s="89">
        <v>232</v>
      </c>
      <c r="Q4139" s="89">
        <v>4851.83</v>
      </c>
      <c r="R4139" s="88">
        <f>VLOOKUP(P4139,NEW_TRAIN_TEST!$A$1:$M$980,13,0)</f>
        <v>4807</v>
      </c>
      <c r="S4139" s="88">
        <f>VLOOKUP(P4139,NEW_TRAIN_TEST!$A$1:$M$980,11,0)</f>
        <v>6269</v>
      </c>
      <c r="T4139" s="6">
        <f t="shared" si="128"/>
        <v>0</v>
      </c>
      <c r="U4139" s="6">
        <f t="shared" si="129"/>
        <v>0</v>
      </c>
    </row>
    <row r="4140" spans="1:21" x14ac:dyDescent="0.2">
      <c r="A4140" s="88">
        <v>4138</v>
      </c>
      <c r="B4140" s="88">
        <v>3</v>
      </c>
      <c r="C4140" s="88" t="s">
        <v>2121</v>
      </c>
      <c r="D4140" s="89" t="s">
        <v>1431</v>
      </c>
      <c r="E4140" s="89">
        <v>0</v>
      </c>
      <c r="F4140" s="89">
        <v>5</v>
      </c>
      <c r="G4140" s="89">
        <v>0</v>
      </c>
      <c r="H4140" s="89">
        <v>0</v>
      </c>
      <c r="I4140" s="89">
        <v>0</v>
      </c>
      <c r="J4140" s="89">
        <v>0</v>
      </c>
      <c r="K4140" s="89">
        <v>0</v>
      </c>
      <c r="L4140" s="89">
        <v>0</v>
      </c>
      <c r="M4140" s="89">
        <v>0</v>
      </c>
      <c r="N4140" s="89">
        <v>0</v>
      </c>
      <c r="O4140" s="89">
        <v>0</v>
      </c>
      <c r="P4140" s="89">
        <v>232</v>
      </c>
      <c r="Q4140" s="89">
        <v>4851.83</v>
      </c>
      <c r="R4140" s="88">
        <f>VLOOKUP(P4140,NEW_TRAIN_TEST!$A$1:$M$980,13,0)</f>
        <v>4807</v>
      </c>
      <c r="S4140" s="88">
        <f>VLOOKUP(P4140,NEW_TRAIN_TEST!$A$1:$M$980,11,0)</f>
        <v>6269</v>
      </c>
      <c r="T4140" s="6">
        <f t="shared" si="128"/>
        <v>0</v>
      </c>
      <c r="U4140" s="6">
        <f t="shared" si="129"/>
        <v>0</v>
      </c>
    </row>
    <row r="4141" spans="1:21" x14ac:dyDescent="0.2">
      <c r="A4141" s="88">
        <v>4139</v>
      </c>
      <c r="B4141" s="88">
        <v>3</v>
      </c>
      <c r="C4141" s="88" t="s">
        <v>2121</v>
      </c>
      <c r="D4141" s="89" t="s">
        <v>1431</v>
      </c>
      <c r="E4141" s="89">
        <v>0</v>
      </c>
      <c r="F4141" s="89">
        <v>8</v>
      </c>
      <c r="G4141" s="89">
        <v>0</v>
      </c>
      <c r="H4141" s="89">
        <v>0</v>
      </c>
      <c r="I4141" s="89">
        <v>0</v>
      </c>
      <c r="J4141" s="89">
        <v>0</v>
      </c>
      <c r="K4141" s="89">
        <v>0</v>
      </c>
      <c r="L4141" s="89">
        <v>0</v>
      </c>
      <c r="M4141" s="89">
        <v>0</v>
      </c>
      <c r="N4141" s="89">
        <v>0</v>
      </c>
      <c r="O4141" s="89">
        <v>0</v>
      </c>
      <c r="P4141" s="89">
        <v>232</v>
      </c>
      <c r="Q4141" s="89">
        <v>4852.08</v>
      </c>
      <c r="R4141" s="88">
        <f>VLOOKUP(P4141,NEW_TRAIN_TEST!$A$1:$M$980,13,0)</f>
        <v>4807</v>
      </c>
      <c r="S4141" s="88">
        <f>VLOOKUP(P4141,NEW_TRAIN_TEST!$A$1:$M$980,11,0)</f>
        <v>6269</v>
      </c>
      <c r="T4141" s="6">
        <f t="shared" si="128"/>
        <v>0</v>
      </c>
      <c r="U4141" s="6">
        <f t="shared" si="129"/>
        <v>0</v>
      </c>
    </row>
    <row r="4142" spans="1:21" x14ac:dyDescent="0.2">
      <c r="A4142" s="88">
        <v>4140</v>
      </c>
      <c r="B4142" s="88">
        <v>3</v>
      </c>
      <c r="C4142" s="88" t="s">
        <v>2121</v>
      </c>
      <c r="D4142" s="89" t="s">
        <v>1431</v>
      </c>
      <c r="E4142" s="89">
        <v>0</v>
      </c>
      <c r="F4142" s="89">
        <v>8</v>
      </c>
      <c r="G4142" s="89">
        <v>3</v>
      </c>
      <c r="H4142" s="89">
        <v>0</v>
      </c>
      <c r="I4142" s="89">
        <v>0</v>
      </c>
      <c r="J4142" s="89">
        <v>0</v>
      </c>
      <c r="K4142" s="89">
        <v>0</v>
      </c>
      <c r="L4142" s="89">
        <v>0</v>
      </c>
      <c r="M4142" s="89">
        <v>8</v>
      </c>
      <c r="N4142" s="89">
        <v>0</v>
      </c>
      <c r="O4142" s="89">
        <v>0</v>
      </c>
      <c r="P4142" s="89">
        <v>232</v>
      </c>
      <c r="Q4142" s="89">
        <v>4852.83</v>
      </c>
      <c r="R4142" s="88">
        <f>VLOOKUP(P4142,NEW_TRAIN_TEST!$A$1:$M$980,13,0)</f>
        <v>4807</v>
      </c>
      <c r="S4142" s="88">
        <f>VLOOKUP(P4142,NEW_TRAIN_TEST!$A$1:$M$980,11,0)</f>
        <v>6269</v>
      </c>
      <c r="T4142" s="6">
        <f t="shared" si="128"/>
        <v>0</v>
      </c>
      <c r="U4142" s="6">
        <f t="shared" si="129"/>
        <v>1</v>
      </c>
    </row>
    <row r="4143" spans="1:21" x14ac:dyDescent="0.2">
      <c r="A4143" s="88">
        <v>4141</v>
      </c>
      <c r="B4143" s="88">
        <v>3</v>
      </c>
      <c r="C4143" s="88" t="s">
        <v>2121</v>
      </c>
      <c r="D4143" s="89" t="s">
        <v>1431</v>
      </c>
      <c r="E4143" s="89">
        <v>0</v>
      </c>
      <c r="F4143" s="89">
        <v>7</v>
      </c>
      <c r="G4143" s="89">
        <v>0</v>
      </c>
      <c r="H4143" s="89">
        <v>0</v>
      </c>
      <c r="I4143" s="89">
        <v>2</v>
      </c>
      <c r="J4143" s="89">
        <v>0</v>
      </c>
      <c r="K4143" s="89">
        <v>0</v>
      </c>
      <c r="L4143" s="89">
        <v>0</v>
      </c>
      <c r="M4143" s="89">
        <v>0</v>
      </c>
      <c r="N4143" s="89">
        <v>0</v>
      </c>
      <c r="O4143" s="89">
        <v>2</v>
      </c>
      <c r="P4143" s="89">
        <v>232</v>
      </c>
      <c r="Q4143" s="89">
        <v>4852.83</v>
      </c>
      <c r="R4143" s="88">
        <f>VLOOKUP(P4143,NEW_TRAIN_TEST!$A$1:$M$980,13,0)</f>
        <v>4807</v>
      </c>
      <c r="S4143" s="88">
        <f>VLOOKUP(P4143,NEW_TRAIN_TEST!$A$1:$M$980,11,0)</f>
        <v>6269</v>
      </c>
      <c r="T4143" s="6">
        <f t="shared" si="128"/>
        <v>0</v>
      </c>
      <c r="U4143" s="6">
        <f t="shared" si="129"/>
        <v>0</v>
      </c>
    </row>
    <row r="4144" spans="1:21" x14ac:dyDescent="0.2">
      <c r="A4144" s="88">
        <v>4142</v>
      </c>
      <c r="B4144" s="88">
        <v>3</v>
      </c>
      <c r="C4144" s="88" t="s">
        <v>2121</v>
      </c>
      <c r="D4144" s="89" t="s">
        <v>1431</v>
      </c>
      <c r="E4144" s="89">
        <v>0</v>
      </c>
      <c r="F4144" s="89">
        <v>8</v>
      </c>
      <c r="G4144" s="89">
        <v>0</v>
      </c>
      <c r="H4144" s="89">
        <v>0</v>
      </c>
      <c r="I4144" s="89">
        <v>0</v>
      </c>
      <c r="J4144" s="89">
        <v>0</v>
      </c>
      <c r="K4144" s="89">
        <v>0</v>
      </c>
      <c r="L4144" s="89">
        <v>0</v>
      </c>
      <c r="M4144" s="89">
        <v>0</v>
      </c>
      <c r="N4144" s="89">
        <v>0</v>
      </c>
      <c r="O4144" s="89">
        <v>0</v>
      </c>
      <c r="P4144" s="89">
        <v>232</v>
      </c>
      <c r="Q4144" s="89">
        <v>4852.83</v>
      </c>
      <c r="R4144" s="88">
        <f>VLOOKUP(P4144,NEW_TRAIN_TEST!$A$1:$M$980,13,0)</f>
        <v>4807</v>
      </c>
      <c r="S4144" s="88">
        <f>VLOOKUP(P4144,NEW_TRAIN_TEST!$A$1:$M$980,11,0)</f>
        <v>6269</v>
      </c>
      <c r="T4144" s="6">
        <f t="shared" si="128"/>
        <v>0</v>
      </c>
      <c r="U4144" s="6">
        <f t="shared" si="129"/>
        <v>0</v>
      </c>
    </row>
    <row r="4145" spans="1:21" x14ac:dyDescent="0.2">
      <c r="A4145" s="88">
        <v>4143</v>
      </c>
      <c r="B4145" s="88">
        <v>3</v>
      </c>
      <c r="C4145" s="88" t="s">
        <v>2121</v>
      </c>
      <c r="D4145" s="89" t="s">
        <v>1431</v>
      </c>
      <c r="E4145" s="89">
        <v>0</v>
      </c>
      <c r="F4145" s="89">
        <v>9</v>
      </c>
      <c r="G4145" s="89">
        <v>3</v>
      </c>
      <c r="H4145" s="89">
        <v>2</v>
      </c>
      <c r="I4145" s="89">
        <v>0</v>
      </c>
      <c r="J4145" s="89">
        <v>2</v>
      </c>
      <c r="K4145" s="89">
        <v>0</v>
      </c>
      <c r="L4145" s="89">
        <v>1</v>
      </c>
      <c r="M4145" s="89">
        <v>8</v>
      </c>
      <c r="N4145" s="89">
        <v>0</v>
      </c>
      <c r="O4145" s="89">
        <v>0</v>
      </c>
      <c r="P4145" s="89">
        <v>232</v>
      </c>
      <c r="Q4145" s="89">
        <v>4852.83</v>
      </c>
      <c r="R4145" s="88">
        <f>VLOOKUP(P4145,NEW_TRAIN_TEST!$A$1:$M$980,13,0)</f>
        <v>4807</v>
      </c>
      <c r="S4145" s="88">
        <f>VLOOKUP(P4145,NEW_TRAIN_TEST!$A$1:$M$980,11,0)</f>
        <v>6269</v>
      </c>
      <c r="T4145" s="6">
        <f t="shared" si="128"/>
        <v>1</v>
      </c>
      <c r="U4145" s="6">
        <f t="shared" si="129"/>
        <v>1</v>
      </c>
    </row>
    <row r="4146" spans="1:21" x14ac:dyDescent="0.2">
      <c r="A4146" s="88">
        <v>4144</v>
      </c>
      <c r="B4146" s="88">
        <v>3</v>
      </c>
      <c r="C4146" s="88" t="s">
        <v>2121</v>
      </c>
      <c r="D4146" s="89" t="s">
        <v>1431</v>
      </c>
      <c r="E4146" s="89">
        <v>0</v>
      </c>
      <c r="F4146" s="89">
        <v>9</v>
      </c>
      <c r="G4146" s="89">
        <v>0</v>
      </c>
      <c r="H4146" s="89">
        <v>0</v>
      </c>
      <c r="I4146" s="89">
        <v>0</v>
      </c>
      <c r="J4146" s="89">
        <v>2</v>
      </c>
      <c r="K4146" s="89">
        <v>0</v>
      </c>
      <c r="L4146" s="89">
        <v>0</v>
      </c>
      <c r="M4146" s="89">
        <v>8</v>
      </c>
      <c r="N4146" s="89">
        <v>0</v>
      </c>
      <c r="O4146" s="89">
        <v>0</v>
      </c>
      <c r="P4146" s="89">
        <v>232</v>
      </c>
      <c r="Q4146" s="89">
        <v>4852.83</v>
      </c>
      <c r="R4146" s="88">
        <f>VLOOKUP(P4146,NEW_TRAIN_TEST!$A$1:$M$980,13,0)</f>
        <v>4807</v>
      </c>
      <c r="S4146" s="88">
        <f>VLOOKUP(P4146,NEW_TRAIN_TEST!$A$1:$M$980,11,0)</f>
        <v>6269</v>
      </c>
      <c r="T4146" s="6">
        <f t="shared" si="128"/>
        <v>0</v>
      </c>
      <c r="U4146" s="6">
        <f t="shared" si="129"/>
        <v>1</v>
      </c>
    </row>
    <row r="4147" spans="1:21" x14ac:dyDescent="0.2">
      <c r="A4147" s="88">
        <v>4145</v>
      </c>
      <c r="B4147" s="88">
        <v>3</v>
      </c>
      <c r="C4147" s="88" t="s">
        <v>2121</v>
      </c>
      <c r="D4147" s="89" t="s">
        <v>1431</v>
      </c>
      <c r="E4147" s="89">
        <v>0</v>
      </c>
      <c r="F4147" s="89">
        <v>0</v>
      </c>
      <c r="G4147" s="89">
        <v>0</v>
      </c>
      <c r="H4147" s="89">
        <v>0</v>
      </c>
      <c r="I4147" s="89">
        <v>0</v>
      </c>
      <c r="J4147" s="89">
        <v>0</v>
      </c>
      <c r="K4147" s="89">
        <v>0</v>
      </c>
      <c r="L4147" s="89">
        <v>0</v>
      </c>
      <c r="M4147" s="89">
        <v>0</v>
      </c>
      <c r="N4147" s="89">
        <v>1</v>
      </c>
      <c r="O4147" s="89">
        <v>0</v>
      </c>
      <c r="P4147" s="89">
        <v>232</v>
      </c>
      <c r="Q4147" s="89">
        <v>4852.83</v>
      </c>
      <c r="R4147" s="88">
        <f>VLOOKUP(P4147,NEW_TRAIN_TEST!$A$1:$M$980,13,0)</f>
        <v>4807</v>
      </c>
      <c r="S4147" s="88">
        <f>VLOOKUP(P4147,NEW_TRAIN_TEST!$A$1:$M$980,11,0)</f>
        <v>6269</v>
      </c>
      <c r="T4147" s="6">
        <f t="shared" si="128"/>
        <v>0</v>
      </c>
      <c r="U4147" s="6">
        <f t="shared" si="129"/>
        <v>0</v>
      </c>
    </row>
    <row r="4148" spans="1:21" x14ac:dyDescent="0.2">
      <c r="A4148" s="88">
        <v>4146</v>
      </c>
      <c r="B4148" s="88">
        <v>3</v>
      </c>
      <c r="C4148" s="88" t="s">
        <v>2121</v>
      </c>
      <c r="D4148" s="89" t="s">
        <v>1431</v>
      </c>
      <c r="E4148" s="89">
        <v>3</v>
      </c>
      <c r="F4148" s="89">
        <v>0</v>
      </c>
      <c r="G4148" s="89">
        <v>0</v>
      </c>
      <c r="H4148" s="89">
        <v>0</v>
      </c>
      <c r="I4148" s="89">
        <v>0</v>
      </c>
      <c r="J4148" s="89">
        <v>0</v>
      </c>
      <c r="K4148" s="89">
        <v>0</v>
      </c>
      <c r="L4148" s="89">
        <v>0</v>
      </c>
      <c r="M4148" s="89">
        <v>0</v>
      </c>
      <c r="N4148" s="89">
        <v>0</v>
      </c>
      <c r="O4148" s="89">
        <v>0</v>
      </c>
      <c r="P4148" s="89">
        <v>896</v>
      </c>
      <c r="Q4148" s="89">
        <v>5365</v>
      </c>
      <c r="R4148" s="88">
        <f>VLOOKUP(P4148,NEW_TRAIN_TEST!$A$1:$M$980,13,0)</f>
        <v>4829</v>
      </c>
      <c r="S4148" s="88">
        <f>VLOOKUP(P4148,NEW_TRAIN_TEST!$A$1:$M$980,11,0)</f>
        <v>5885</v>
      </c>
      <c r="T4148" s="6">
        <f t="shared" si="128"/>
        <v>0</v>
      </c>
      <c r="U4148" s="6">
        <f t="shared" si="129"/>
        <v>0</v>
      </c>
    </row>
    <row r="4149" spans="1:21" x14ac:dyDescent="0.2">
      <c r="A4149" s="88">
        <v>4147</v>
      </c>
      <c r="B4149" s="88">
        <v>3</v>
      </c>
      <c r="C4149" s="88" t="s">
        <v>2121</v>
      </c>
      <c r="D4149" s="89" t="s">
        <v>1431</v>
      </c>
      <c r="E4149" s="89">
        <v>9</v>
      </c>
      <c r="F4149" s="89">
        <v>2</v>
      </c>
      <c r="G4149" s="89">
        <v>0</v>
      </c>
      <c r="H4149" s="89">
        <v>0</v>
      </c>
      <c r="I4149" s="89">
        <v>2</v>
      </c>
      <c r="J4149" s="89">
        <v>0</v>
      </c>
      <c r="K4149" s="89">
        <v>0</v>
      </c>
      <c r="L4149" s="89">
        <v>1</v>
      </c>
      <c r="M4149" s="89">
        <v>0</v>
      </c>
      <c r="N4149" s="89">
        <v>0</v>
      </c>
      <c r="O4149" s="89">
        <v>2</v>
      </c>
      <c r="P4149" s="89">
        <v>897</v>
      </c>
      <c r="Q4149" s="89">
        <v>6048</v>
      </c>
      <c r="R4149" s="88">
        <f>VLOOKUP(P4149,NEW_TRAIN_TEST!$A$1:$M$980,13,0)</f>
        <v>5651.5</v>
      </c>
      <c r="S4149" s="88">
        <f>VLOOKUP(P4149,NEW_TRAIN_TEST!$A$1:$M$980,11,0)</f>
        <v>6538</v>
      </c>
      <c r="T4149" s="6">
        <f t="shared" si="128"/>
        <v>1</v>
      </c>
      <c r="U4149" s="6">
        <f t="shared" si="129"/>
        <v>0</v>
      </c>
    </row>
    <row r="4150" spans="1:21" x14ac:dyDescent="0.2">
      <c r="A4150" s="88">
        <v>4148</v>
      </c>
      <c r="B4150" s="88">
        <v>3</v>
      </c>
      <c r="C4150" s="88" t="s">
        <v>2121</v>
      </c>
      <c r="D4150" s="89" t="s">
        <v>1431</v>
      </c>
      <c r="E4150" s="89">
        <v>3</v>
      </c>
      <c r="F4150" s="89">
        <v>2</v>
      </c>
      <c r="G4150" s="89">
        <v>0</v>
      </c>
      <c r="H4150" s="89">
        <v>2</v>
      </c>
      <c r="I4150" s="89">
        <v>2</v>
      </c>
      <c r="J4150" s="89">
        <v>0</v>
      </c>
      <c r="K4150" s="89">
        <v>0</v>
      </c>
      <c r="L4150" s="89">
        <v>0</v>
      </c>
      <c r="M4150" s="89">
        <v>0</v>
      </c>
      <c r="N4150" s="89">
        <v>0</v>
      </c>
      <c r="O4150" s="89">
        <v>2</v>
      </c>
      <c r="P4150" s="89">
        <v>897</v>
      </c>
      <c r="Q4150" s="89">
        <v>6258</v>
      </c>
      <c r="R4150" s="88">
        <f>VLOOKUP(P4150,NEW_TRAIN_TEST!$A$1:$M$980,13,0)</f>
        <v>5651.5</v>
      </c>
      <c r="S4150" s="88">
        <f>VLOOKUP(P4150,NEW_TRAIN_TEST!$A$1:$M$980,11,0)</f>
        <v>6538</v>
      </c>
      <c r="T4150" s="6">
        <f t="shared" si="128"/>
        <v>0</v>
      </c>
      <c r="U4150" s="6">
        <f t="shared" si="129"/>
        <v>0</v>
      </c>
    </row>
    <row r="4151" spans="1:21" x14ac:dyDescent="0.2">
      <c r="A4151" s="88">
        <v>4149</v>
      </c>
      <c r="B4151" s="88">
        <v>3</v>
      </c>
      <c r="C4151" s="88" t="s">
        <v>2121</v>
      </c>
      <c r="D4151" s="89" t="s">
        <v>1431</v>
      </c>
      <c r="E4151" s="89">
        <v>0</v>
      </c>
      <c r="F4151" s="89">
        <v>2</v>
      </c>
      <c r="G4151" s="89">
        <v>1</v>
      </c>
      <c r="H4151" s="89">
        <v>2</v>
      </c>
      <c r="I4151" s="89">
        <v>2</v>
      </c>
      <c r="J4151" s="89">
        <v>0</v>
      </c>
      <c r="K4151" s="89">
        <v>0</v>
      </c>
      <c r="L4151" s="89">
        <v>0</v>
      </c>
      <c r="M4151" s="89">
        <v>0</v>
      </c>
      <c r="N4151" s="89">
        <v>0</v>
      </c>
      <c r="O4151" s="89">
        <v>2</v>
      </c>
      <c r="P4151" s="89">
        <v>897</v>
      </c>
      <c r="Q4151" s="89">
        <v>6258</v>
      </c>
      <c r="R4151" s="88">
        <f>VLOOKUP(P4151,NEW_TRAIN_TEST!$A$1:$M$980,13,0)</f>
        <v>5651.5</v>
      </c>
      <c r="S4151" s="88">
        <f>VLOOKUP(P4151,NEW_TRAIN_TEST!$A$1:$M$980,11,0)</f>
        <v>6538</v>
      </c>
      <c r="T4151" s="6">
        <f t="shared" si="128"/>
        <v>0</v>
      </c>
      <c r="U4151" s="6">
        <f t="shared" si="129"/>
        <v>0</v>
      </c>
    </row>
    <row r="4152" spans="1:21" x14ac:dyDescent="0.2">
      <c r="A4152" s="88">
        <v>4150</v>
      </c>
      <c r="B4152" s="88">
        <v>3</v>
      </c>
      <c r="C4152" s="88" t="s">
        <v>2121</v>
      </c>
      <c r="D4152" s="89" t="s">
        <v>1431</v>
      </c>
      <c r="E4152" s="89">
        <v>3</v>
      </c>
      <c r="F4152" s="89">
        <v>0</v>
      </c>
      <c r="G4152" s="89">
        <v>0</v>
      </c>
      <c r="H4152" s="89">
        <v>0</v>
      </c>
      <c r="I4152" s="89">
        <v>0</v>
      </c>
      <c r="J4152" s="89">
        <v>0</v>
      </c>
      <c r="K4152" s="89">
        <v>0</v>
      </c>
      <c r="L4152" s="89">
        <v>0</v>
      </c>
      <c r="M4152" s="89">
        <v>11</v>
      </c>
      <c r="N4152" s="89">
        <v>0</v>
      </c>
      <c r="O4152" s="89">
        <v>0</v>
      </c>
      <c r="P4152" s="89">
        <v>897</v>
      </c>
      <c r="Q4152" s="89">
        <v>6320</v>
      </c>
      <c r="R4152" s="88">
        <f>VLOOKUP(P4152,NEW_TRAIN_TEST!$A$1:$M$980,13,0)</f>
        <v>5651.5</v>
      </c>
      <c r="S4152" s="88">
        <f>VLOOKUP(P4152,NEW_TRAIN_TEST!$A$1:$M$980,11,0)</f>
        <v>6538</v>
      </c>
      <c r="T4152" s="6">
        <f t="shared" si="128"/>
        <v>0</v>
      </c>
      <c r="U4152" s="6">
        <f t="shared" si="129"/>
        <v>1</v>
      </c>
    </row>
    <row r="4153" spans="1:21" x14ac:dyDescent="0.2">
      <c r="A4153" s="88">
        <v>4151</v>
      </c>
      <c r="B4153" s="88">
        <v>3</v>
      </c>
      <c r="C4153" s="88" t="s">
        <v>2121</v>
      </c>
      <c r="D4153" s="89" t="s">
        <v>1431</v>
      </c>
      <c r="E4153" s="89">
        <v>4</v>
      </c>
      <c r="F4153" s="89">
        <v>0</v>
      </c>
      <c r="G4153" s="89">
        <v>0</v>
      </c>
      <c r="H4153" s="89">
        <v>0</v>
      </c>
      <c r="I4153" s="89">
        <v>0</v>
      </c>
      <c r="J4153" s="89">
        <v>0</v>
      </c>
      <c r="K4153" s="89">
        <v>0</v>
      </c>
      <c r="L4153" s="89">
        <v>0</v>
      </c>
      <c r="M4153" s="89">
        <v>0</v>
      </c>
      <c r="N4153" s="89">
        <v>0</v>
      </c>
      <c r="O4153" s="89">
        <v>0</v>
      </c>
      <c r="P4153" s="89">
        <v>898</v>
      </c>
      <c r="Q4153" s="89">
        <v>6084.5</v>
      </c>
      <c r="R4153" s="88">
        <f>VLOOKUP(P4153,NEW_TRAIN_TEST!$A$1:$M$980,13,0)</f>
        <v>5766.5</v>
      </c>
      <c r="S4153" s="88">
        <f>VLOOKUP(P4153,NEW_TRAIN_TEST!$A$1:$M$980,11,0)</f>
        <v>6691</v>
      </c>
      <c r="T4153" s="6">
        <f t="shared" si="128"/>
        <v>0</v>
      </c>
      <c r="U4153" s="6">
        <f t="shared" si="129"/>
        <v>0</v>
      </c>
    </row>
    <row r="4154" spans="1:21" x14ac:dyDescent="0.2">
      <c r="A4154" s="88">
        <v>4152</v>
      </c>
      <c r="B4154" s="88">
        <v>3</v>
      </c>
      <c r="C4154" s="88" t="s">
        <v>2121</v>
      </c>
      <c r="D4154" s="89" t="s">
        <v>1431</v>
      </c>
      <c r="E4154" s="89">
        <v>4</v>
      </c>
      <c r="F4154" s="89">
        <v>2</v>
      </c>
      <c r="G4154" s="89">
        <v>0</v>
      </c>
      <c r="H4154" s="89">
        <v>2</v>
      </c>
      <c r="I4154" s="89">
        <v>2</v>
      </c>
      <c r="J4154" s="89">
        <v>0</v>
      </c>
      <c r="K4154" s="89">
        <v>0</v>
      </c>
      <c r="L4154" s="89">
        <v>1</v>
      </c>
      <c r="M4154" s="89">
        <v>0</v>
      </c>
      <c r="N4154" s="89">
        <v>0</v>
      </c>
      <c r="O4154" s="89">
        <v>2</v>
      </c>
      <c r="P4154" s="89">
        <v>898</v>
      </c>
      <c r="Q4154" s="89">
        <v>6240</v>
      </c>
      <c r="R4154" s="88">
        <f>VLOOKUP(P4154,NEW_TRAIN_TEST!$A$1:$M$980,13,0)</f>
        <v>5766.5</v>
      </c>
      <c r="S4154" s="88">
        <f>VLOOKUP(P4154,NEW_TRAIN_TEST!$A$1:$M$980,11,0)</f>
        <v>6691</v>
      </c>
      <c r="T4154" s="6">
        <f t="shared" si="128"/>
        <v>1</v>
      </c>
      <c r="U4154" s="6">
        <f t="shared" si="129"/>
        <v>0</v>
      </c>
    </row>
    <row r="4155" spans="1:21" x14ac:dyDescent="0.2">
      <c r="A4155" s="88">
        <v>4153</v>
      </c>
      <c r="B4155" s="88">
        <v>3</v>
      </c>
      <c r="C4155" s="88" t="s">
        <v>2121</v>
      </c>
      <c r="D4155" s="89" t="s">
        <v>1431</v>
      </c>
      <c r="E4155" s="89">
        <v>0</v>
      </c>
      <c r="F4155" s="89">
        <v>1</v>
      </c>
      <c r="G4155" s="89">
        <v>0</v>
      </c>
      <c r="H4155" s="89">
        <v>0</v>
      </c>
      <c r="I4155" s="89">
        <v>2</v>
      </c>
      <c r="J4155" s="89">
        <v>0</v>
      </c>
      <c r="K4155" s="89">
        <v>0</v>
      </c>
      <c r="L4155" s="89">
        <v>0</v>
      </c>
      <c r="M4155" s="89">
        <v>0</v>
      </c>
      <c r="N4155" s="89">
        <v>0</v>
      </c>
      <c r="O4155" s="89">
        <v>2</v>
      </c>
      <c r="P4155" s="89">
        <v>569</v>
      </c>
      <c r="Q4155" s="89">
        <v>2934.5</v>
      </c>
      <c r="R4155" s="88">
        <f>VLOOKUP(P4155,NEW_TRAIN_TEST!$A$1:$M$980,13,0)</f>
        <v>2934.5</v>
      </c>
      <c r="S4155" s="88">
        <f>VLOOKUP(P4155,NEW_TRAIN_TEST!$A$1:$M$980,11,0)</f>
        <v>3867</v>
      </c>
      <c r="T4155" s="6">
        <f t="shared" si="128"/>
        <v>0</v>
      </c>
      <c r="U4155" s="6">
        <f t="shared" si="129"/>
        <v>0</v>
      </c>
    </row>
    <row r="4156" spans="1:21" x14ac:dyDescent="0.2">
      <c r="A4156" s="88">
        <v>4154</v>
      </c>
      <c r="B4156" s="88">
        <v>3</v>
      </c>
      <c r="C4156" s="88" t="s">
        <v>2121</v>
      </c>
      <c r="D4156" s="89" t="s">
        <v>1431</v>
      </c>
      <c r="E4156" s="89">
        <v>0</v>
      </c>
      <c r="F4156" s="89">
        <v>1</v>
      </c>
      <c r="G4156" s="89">
        <v>0</v>
      </c>
      <c r="H4156" s="89">
        <v>0</v>
      </c>
      <c r="I4156" s="89">
        <v>2</v>
      </c>
      <c r="J4156" s="89">
        <v>0</v>
      </c>
      <c r="K4156" s="89">
        <v>0</v>
      </c>
      <c r="L4156" s="89">
        <v>0</v>
      </c>
      <c r="M4156" s="89">
        <v>0</v>
      </c>
      <c r="N4156" s="89">
        <v>0</v>
      </c>
      <c r="O4156" s="89">
        <v>2</v>
      </c>
      <c r="P4156" s="89">
        <v>569</v>
      </c>
      <c r="Q4156" s="89">
        <v>2977</v>
      </c>
      <c r="R4156" s="88">
        <f>VLOOKUP(P4156,NEW_TRAIN_TEST!$A$1:$M$980,13,0)</f>
        <v>2934.5</v>
      </c>
      <c r="S4156" s="88">
        <f>VLOOKUP(P4156,NEW_TRAIN_TEST!$A$1:$M$980,11,0)</f>
        <v>3867</v>
      </c>
      <c r="T4156" s="6">
        <f t="shared" si="128"/>
        <v>0</v>
      </c>
      <c r="U4156" s="6">
        <f t="shared" si="129"/>
        <v>0</v>
      </c>
    </row>
    <row r="4157" spans="1:21" x14ac:dyDescent="0.2">
      <c r="A4157" s="88">
        <v>4155</v>
      </c>
      <c r="B4157" s="88">
        <v>3</v>
      </c>
      <c r="C4157" s="88" t="s">
        <v>2121</v>
      </c>
      <c r="D4157" s="89" t="s">
        <v>1431</v>
      </c>
      <c r="E4157" s="89">
        <v>0</v>
      </c>
      <c r="F4157" s="89">
        <v>1</v>
      </c>
      <c r="G4157" s="89">
        <v>0</v>
      </c>
      <c r="H4157" s="89">
        <v>0</v>
      </c>
      <c r="I4157" s="89">
        <v>0</v>
      </c>
      <c r="J4157" s="89">
        <v>0</v>
      </c>
      <c r="K4157" s="89">
        <v>0</v>
      </c>
      <c r="L4157" s="89">
        <v>0</v>
      </c>
      <c r="M4157" s="89">
        <v>0</v>
      </c>
      <c r="N4157" s="89">
        <v>0</v>
      </c>
      <c r="O4157" s="89">
        <v>0</v>
      </c>
      <c r="P4157" s="89">
        <v>569</v>
      </c>
      <c r="Q4157" s="89">
        <v>2980.5</v>
      </c>
      <c r="R4157" s="88">
        <f>VLOOKUP(P4157,NEW_TRAIN_TEST!$A$1:$M$980,13,0)</f>
        <v>2934.5</v>
      </c>
      <c r="S4157" s="88">
        <f>VLOOKUP(P4157,NEW_TRAIN_TEST!$A$1:$M$980,11,0)</f>
        <v>3867</v>
      </c>
      <c r="T4157" s="6">
        <f t="shared" si="128"/>
        <v>0</v>
      </c>
      <c r="U4157" s="6">
        <f t="shared" si="129"/>
        <v>0</v>
      </c>
    </row>
    <row r="4158" spans="1:21" x14ac:dyDescent="0.2">
      <c r="A4158" s="88">
        <v>4156</v>
      </c>
      <c r="B4158" s="88">
        <v>3</v>
      </c>
      <c r="C4158" s="88" t="s">
        <v>2121</v>
      </c>
      <c r="D4158" s="89" t="s">
        <v>1431</v>
      </c>
      <c r="E4158" s="89">
        <v>0</v>
      </c>
      <c r="F4158" s="89">
        <v>1</v>
      </c>
      <c r="G4158" s="89">
        <v>0</v>
      </c>
      <c r="H4158" s="89">
        <v>0</v>
      </c>
      <c r="I4158" s="89">
        <v>2</v>
      </c>
      <c r="J4158" s="89">
        <v>0</v>
      </c>
      <c r="K4158" s="89">
        <v>0</v>
      </c>
      <c r="L4158" s="89">
        <v>0</v>
      </c>
      <c r="M4158" s="89">
        <v>2</v>
      </c>
      <c r="N4158" s="89">
        <v>0</v>
      </c>
      <c r="O4158" s="89">
        <v>2</v>
      </c>
      <c r="P4158" s="89">
        <v>569</v>
      </c>
      <c r="Q4158" s="89">
        <v>2980.5</v>
      </c>
      <c r="R4158" s="88">
        <f>VLOOKUP(P4158,NEW_TRAIN_TEST!$A$1:$M$980,13,0)</f>
        <v>2934.5</v>
      </c>
      <c r="S4158" s="88">
        <f>VLOOKUP(P4158,NEW_TRAIN_TEST!$A$1:$M$980,11,0)</f>
        <v>3867</v>
      </c>
      <c r="T4158" s="6">
        <f t="shared" si="128"/>
        <v>0</v>
      </c>
      <c r="U4158" s="6">
        <f t="shared" si="129"/>
        <v>1</v>
      </c>
    </row>
    <row r="4159" spans="1:21" x14ac:dyDescent="0.2">
      <c r="A4159" s="88">
        <v>4157</v>
      </c>
      <c r="B4159" s="88">
        <v>3</v>
      </c>
      <c r="C4159" s="88" t="s">
        <v>2121</v>
      </c>
      <c r="D4159" s="89" t="s">
        <v>1431</v>
      </c>
      <c r="E4159" s="89">
        <v>0</v>
      </c>
      <c r="F4159" s="89">
        <v>0</v>
      </c>
      <c r="G4159" s="89">
        <v>0</v>
      </c>
      <c r="H4159" s="89">
        <v>0</v>
      </c>
      <c r="I4159" s="89">
        <v>0</v>
      </c>
      <c r="J4159" s="89">
        <v>0</v>
      </c>
      <c r="K4159" s="89">
        <v>0</v>
      </c>
      <c r="L4159" s="89">
        <v>0</v>
      </c>
      <c r="M4159" s="89">
        <v>0</v>
      </c>
      <c r="N4159" s="89">
        <v>1</v>
      </c>
      <c r="O4159" s="89">
        <v>0</v>
      </c>
      <c r="P4159" s="89">
        <v>569</v>
      </c>
      <c r="Q4159" s="89">
        <v>2980.5</v>
      </c>
      <c r="R4159" s="88">
        <f>VLOOKUP(P4159,NEW_TRAIN_TEST!$A$1:$M$980,13,0)</f>
        <v>2934.5</v>
      </c>
      <c r="S4159" s="88">
        <f>VLOOKUP(P4159,NEW_TRAIN_TEST!$A$1:$M$980,11,0)</f>
        <v>3867</v>
      </c>
      <c r="T4159" s="6">
        <f t="shared" si="128"/>
        <v>0</v>
      </c>
      <c r="U4159" s="6">
        <f t="shared" si="129"/>
        <v>0</v>
      </c>
    </row>
    <row r="4160" spans="1:21" x14ac:dyDescent="0.2">
      <c r="A4160" s="88">
        <v>4158</v>
      </c>
      <c r="B4160" s="88">
        <v>3</v>
      </c>
      <c r="C4160" s="88" t="s">
        <v>2121</v>
      </c>
      <c r="D4160" s="89" t="s">
        <v>1431</v>
      </c>
      <c r="E4160" s="89">
        <v>0</v>
      </c>
      <c r="F4160" s="89">
        <v>1</v>
      </c>
      <c r="G4160" s="89">
        <v>0</v>
      </c>
      <c r="H4160" s="89">
        <v>0</v>
      </c>
      <c r="I4160" s="89">
        <v>2</v>
      </c>
      <c r="J4160" s="89">
        <v>0</v>
      </c>
      <c r="K4160" s="89">
        <v>0</v>
      </c>
      <c r="L4160" s="89">
        <v>0</v>
      </c>
      <c r="M4160" s="89">
        <v>0</v>
      </c>
      <c r="N4160" s="89">
        <v>0</v>
      </c>
      <c r="O4160" s="89">
        <v>2</v>
      </c>
      <c r="P4160" s="89">
        <v>578</v>
      </c>
      <c r="Q4160" s="89">
        <v>3373.5</v>
      </c>
      <c r="R4160" s="88">
        <f>VLOOKUP(P4160,NEW_TRAIN_TEST!$A$1:$M$980,13,0)</f>
        <v>3373.5</v>
      </c>
      <c r="S4160" s="88">
        <f>VLOOKUP(P4160,NEW_TRAIN_TEST!$A$1:$M$980,11,0)</f>
        <v>4410</v>
      </c>
      <c r="T4160" s="6">
        <f t="shared" si="128"/>
        <v>0</v>
      </c>
      <c r="U4160" s="6">
        <f t="shared" si="129"/>
        <v>0</v>
      </c>
    </row>
    <row r="4161" spans="1:21" x14ac:dyDescent="0.2">
      <c r="A4161" s="88">
        <v>4159</v>
      </c>
      <c r="B4161" s="88">
        <v>3</v>
      </c>
      <c r="C4161" s="88" t="s">
        <v>2121</v>
      </c>
      <c r="D4161" s="89" t="s">
        <v>1431</v>
      </c>
      <c r="E4161" s="89">
        <v>0</v>
      </c>
      <c r="F4161" s="89">
        <v>1</v>
      </c>
      <c r="G4161" s="89">
        <v>0</v>
      </c>
      <c r="H4161" s="89">
        <v>0</v>
      </c>
      <c r="I4161" s="89">
        <v>2</v>
      </c>
      <c r="J4161" s="89">
        <v>0</v>
      </c>
      <c r="K4161" s="89">
        <v>0</v>
      </c>
      <c r="L4161" s="89">
        <v>0</v>
      </c>
      <c r="M4161" s="89">
        <v>0</v>
      </c>
      <c r="N4161" s="89">
        <v>0</v>
      </c>
      <c r="O4161" s="89">
        <v>2</v>
      </c>
      <c r="P4161" s="89">
        <v>578</v>
      </c>
      <c r="Q4161" s="89">
        <v>3374.5</v>
      </c>
      <c r="R4161" s="88">
        <f>VLOOKUP(P4161,NEW_TRAIN_TEST!$A$1:$M$980,13,0)</f>
        <v>3373.5</v>
      </c>
      <c r="S4161" s="88">
        <f>VLOOKUP(P4161,NEW_TRAIN_TEST!$A$1:$M$980,11,0)</f>
        <v>4410</v>
      </c>
      <c r="T4161" s="6">
        <f t="shared" si="128"/>
        <v>0</v>
      </c>
      <c r="U4161" s="6">
        <f t="shared" si="129"/>
        <v>0</v>
      </c>
    </row>
    <row r="4162" spans="1:21" x14ac:dyDescent="0.2">
      <c r="A4162" s="88">
        <v>4160</v>
      </c>
      <c r="B4162" s="88">
        <v>3</v>
      </c>
      <c r="C4162" s="88" t="s">
        <v>2121</v>
      </c>
      <c r="D4162" s="89" t="s">
        <v>1431</v>
      </c>
      <c r="E4162" s="89">
        <v>0</v>
      </c>
      <c r="F4162" s="89">
        <v>2</v>
      </c>
      <c r="G4162" s="89">
        <v>0</v>
      </c>
      <c r="H4162" s="89">
        <v>0</v>
      </c>
      <c r="I4162" s="89">
        <v>2</v>
      </c>
      <c r="J4162" s="89">
        <v>0</v>
      </c>
      <c r="K4162" s="89">
        <v>0</v>
      </c>
      <c r="L4162" s="89">
        <v>0</v>
      </c>
      <c r="M4162" s="89">
        <v>0</v>
      </c>
      <c r="N4162" s="89">
        <v>0</v>
      </c>
      <c r="O4162" s="89">
        <v>2</v>
      </c>
      <c r="P4162" s="89">
        <v>578</v>
      </c>
      <c r="Q4162" s="89">
        <v>3375</v>
      </c>
      <c r="R4162" s="88">
        <f>VLOOKUP(P4162,NEW_TRAIN_TEST!$A$1:$M$980,13,0)</f>
        <v>3373.5</v>
      </c>
      <c r="S4162" s="88">
        <f>VLOOKUP(P4162,NEW_TRAIN_TEST!$A$1:$M$980,11,0)</f>
        <v>4410</v>
      </c>
      <c r="T4162" s="6">
        <f t="shared" si="128"/>
        <v>0</v>
      </c>
      <c r="U4162" s="6">
        <f t="shared" si="129"/>
        <v>0</v>
      </c>
    </row>
    <row r="4163" spans="1:21" x14ac:dyDescent="0.2">
      <c r="A4163" s="88">
        <v>4161</v>
      </c>
      <c r="B4163" s="88">
        <v>3</v>
      </c>
      <c r="C4163" s="88" t="s">
        <v>2121</v>
      </c>
      <c r="D4163" s="89" t="s">
        <v>1431</v>
      </c>
      <c r="E4163" s="89">
        <v>0</v>
      </c>
      <c r="F4163" s="89">
        <v>0</v>
      </c>
      <c r="G4163" s="89">
        <v>0</v>
      </c>
      <c r="H4163" s="89">
        <v>0</v>
      </c>
      <c r="I4163" s="89">
        <v>0</v>
      </c>
      <c r="J4163" s="89">
        <v>0</v>
      </c>
      <c r="K4163" s="89">
        <v>0</v>
      </c>
      <c r="L4163" s="89">
        <v>0</v>
      </c>
      <c r="M4163" s="89">
        <v>0</v>
      </c>
      <c r="N4163" s="89">
        <v>1</v>
      </c>
      <c r="O4163" s="89">
        <v>0</v>
      </c>
      <c r="P4163" s="89">
        <v>578</v>
      </c>
      <c r="Q4163" s="89">
        <v>3375.5</v>
      </c>
      <c r="R4163" s="88">
        <f>VLOOKUP(P4163,NEW_TRAIN_TEST!$A$1:$M$980,13,0)</f>
        <v>3373.5</v>
      </c>
      <c r="S4163" s="88">
        <f>VLOOKUP(P4163,NEW_TRAIN_TEST!$A$1:$M$980,11,0)</f>
        <v>4410</v>
      </c>
      <c r="T4163" s="6">
        <f t="shared" ref="T4163:T4226" si="130">IF(L4163&gt;0,1,0)</f>
        <v>0</v>
      </c>
      <c r="U4163" s="6">
        <f t="shared" ref="U4163:U4226" si="131">IF(M4163&gt;0,1,0)</f>
        <v>0</v>
      </c>
    </row>
    <row r="4164" spans="1:21" x14ac:dyDescent="0.2">
      <c r="A4164" s="88">
        <v>4162</v>
      </c>
      <c r="B4164" s="88">
        <v>3</v>
      </c>
      <c r="C4164" s="88" t="s">
        <v>2121</v>
      </c>
      <c r="D4164" s="89" t="s">
        <v>1431</v>
      </c>
      <c r="E4164" s="89">
        <v>3</v>
      </c>
      <c r="F4164" s="89">
        <v>1</v>
      </c>
      <c r="G4164" s="89">
        <v>0</v>
      </c>
      <c r="H4164" s="89">
        <v>0</v>
      </c>
      <c r="I4164" s="89">
        <v>2</v>
      </c>
      <c r="J4164" s="89">
        <v>0</v>
      </c>
      <c r="K4164" s="89">
        <v>0</v>
      </c>
      <c r="L4164" s="89">
        <v>1</v>
      </c>
      <c r="M4164" s="89">
        <v>0</v>
      </c>
      <c r="N4164" s="89">
        <v>0</v>
      </c>
      <c r="O4164" s="89">
        <v>2</v>
      </c>
      <c r="P4164" s="89">
        <v>745</v>
      </c>
      <c r="Q4164" s="89">
        <v>5183.5</v>
      </c>
      <c r="R4164" s="88">
        <f>VLOOKUP(P4164,NEW_TRAIN_TEST!$A$1:$M$980,13,0)</f>
        <v>4471</v>
      </c>
      <c r="S4164" s="88">
        <f>VLOOKUP(P4164,NEW_TRAIN_TEST!$A$1:$M$980,11,0)</f>
        <v>5884</v>
      </c>
      <c r="T4164" s="6">
        <f t="shared" si="130"/>
        <v>1</v>
      </c>
      <c r="U4164" s="6">
        <f t="shared" si="131"/>
        <v>0</v>
      </c>
    </row>
    <row r="4165" spans="1:21" x14ac:dyDescent="0.2">
      <c r="A4165" s="88">
        <v>4163</v>
      </c>
      <c r="B4165" s="88">
        <v>3</v>
      </c>
      <c r="C4165" s="88" t="s">
        <v>2121</v>
      </c>
      <c r="D4165" s="89" t="s">
        <v>1431</v>
      </c>
      <c r="E4165" s="89">
        <v>0</v>
      </c>
      <c r="F4165" s="89">
        <v>2</v>
      </c>
      <c r="G4165" s="89">
        <v>0</v>
      </c>
      <c r="H4165" s="89">
        <v>2</v>
      </c>
      <c r="I4165" s="89">
        <v>2</v>
      </c>
      <c r="J4165" s="89">
        <v>0</v>
      </c>
      <c r="K4165" s="89">
        <v>0</v>
      </c>
      <c r="L4165" s="89">
        <v>0</v>
      </c>
      <c r="M4165" s="89">
        <v>0</v>
      </c>
      <c r="N4165" s="89">
        <v>0</v>
      </c>
      <c r="O4165" s="89">
        <v>2</v>
      </c>
      <c r="P4165" s="89">
        <v>557</v>
      </c>
      <c r="Q4165" s="89">
        <v>2877</v>
      </c>
      <c r="R4165" s="88">
        <f>VLOOKUP(P4165,NEW_TRAIN_TEST!$A$1:$M$980,13,0)</f>
        <v>2877</v>
      </c>
      <c r="S4165" s="88">
        <f>VLOOKUP(P4165,NEW_TRAIN_TEST!$A$1:$M$980,11,0)</f>
        <v>3857</v>
      </c>
      <c r="T4165" s="6">
        <f t="shared" si="130"/>
        <v>0</v>
      </c>
      <c r="U4165" s="6">
        <f t="shared" si="131"/>
        <v>0</v>
      </c>
    </row>
    <row r="4166" spans="1:21" x14ac:dyDescent="0.2">
      <c r="A4166" s="88">
        <v>4164</v>
      </c>
      <c r="B4166" s="88">
        <v>3</v>
      </c>
      <c r="C4166" s="88" t="s">
        <v>2121</v>
      </c>
      <c r="D4166" s="89" t="s">
        <v>1431</v>
      </c>
      <c r="E4166" s="89">
        <v>0</v>
      </c>
      <c r="F4166" s="89">
        <v>1</v>
      </c>
      <c r="G4166" s="89">
        <v>0</v>
      </c>
      <c r="H4166" s="89">
        <v>0</v>
      </c>
      <c r="I4166" s="89">
        <v>2</v>
      </c>
      <c r="J4166" s="89">
        <v>0</v>
      </c>
      <c r="K4166" s="89">
        <v>0</v>
      </c>
      <c r="L4166" s="89">
        <v>0</v>
      </c>
      <c r="M4166" s="89">
        <v>0</v>
      </c>
      <c r="N4166" s="89">
        <v>0</v>
      </c>
      <c r="O4166" s="89">
        <v>2</v>
      </c>
      <c r="P4166" s="89">
        <v>557</v>
      </c>
      <c r="Q4166" s="89">
        <v>2879.5</v>
      </c>
      <c r="R4166" s="88">
        <f>VLOOKUP(P4166,NEW_TRAIN_TEST!$A$1:$M$980,13,0)</f>
        <v>2877</v>
      </c>
      <c r="S4166" s="88">
        <f>VLOOKUP(P4166,NEW_TRAIN_TEST!$A$1:$M$980,11,0)</f>
        <v>3857</v>
      </c>
      <c r="T4166" s="6">
        <f t="shared" si="130"/>
        <v>0</v>
      </c>
      <c r="U4166" s="6">
        <f t="shared" si="131"/>
        <v>0</v>
      </c>
    </row>
    <row r="4167" spans="1:21" x14ac:dyDescent="0.2">
      <c r="A4167" s="88">
        <v>4165</v>
      </c>
      <c r="B4167" s="88">
        <v>3</v>
      </c>
      <c r="C4167" s="88" t="s">
        <v>2121</v>
      </c>
      <c r="D4167" s="89" t="s">
        <v>1431</v>
      </c>
      <c r="E4167" s="89">
        <v>0</v>
      </c>
      <c r="F4167" s="89">
        <v>3</v>
      </c>
      <c r="G4167" s="89">
        <v>0</v>
      </c>
      <c r="H4167" s="89">
        <v>0</v>
      </c>
      <c r="I4167" s="89">
        <v>2</v>
      </c>
      <c r="J4167" s="89">
        <v>0</v>
      </c>
      <c r="K4167" s="89">
        <v>0</v>
      </c>
      <c r="L4167" s="89">
        <v>0</v>
      </c>
      <c r="M4167" s="89">
        <v>0</v>
      </c>
      <c r="N4167" s="89">
        <v>0</v>
      </c>
      <c r="O4167" s="89">
        <v>2</v>
      </c>
      <c r="P4167" s="89">
        <v>557</v>
      </c>
      <c r="Q4167" s="89">
        <v>2879.75</v>
      </c>
      <c r="R4167" s="88">
        <f>VLOOKUP(P4167,NEW_TRAIN_TEST!$A$1:$M$980,13,0)</f>
        <v>2877</v>
      </c>
      <c r="S4167" s="88">
        <f>VLOOKUP(P4167,NEW_TRAIN_TEST!$A$1:$M$980,11,0)</f>
        <v>3857</v>
      </c>
      <c r="T4167" s="6">
        <f t="shared" si="130"/>
        <v>0</v>
      </c>
      <c r="U4167" s="6">
        <f t="shared" si="131"/>
        <v>0</v>
      </c>
    </row>
    <row r="4168" spans="1:21" x14ac:dyDescent="0.2">
      <c r="A4168" s="88">
        <v>4166</v>
      </c>
      <c r="B4168" s="88">
        <v>3</v>
      </c>
      <c r="C4168" s="88" t="s">
        <v>2121</v>
      </c>
      <c r="D4168" s="89" t="s">
        <v>1431</v>
      </c>
      <c r="E4168" s="89">
        <v>3</v>
      </c>
      <c r="F4168" s="89">
        <v>1</v>
      </c>
      <c r="G4168" s="89">
        <v>0</v>
      </c>
      <c r="H4168" s="89">
        <v>0</v>
      </c>
      <c r="I4168" s="89">
        <v>2</v>
      </c>
      <c r="J4168" s="89">
        <v>0</v>
      </c>
      <c r="K4168" s="89">
        <v>0</v>
      </c>
      <c r="L4168" s="89">
        <v>0</v>
      </c>
      <c r="M4168" s="89">
        <v>0</v>
      </c>
      <c r="N4168" s="89">
        <v>0</v>
      </c>
      <c r="O4168" s="89">
        <v>2</v>
      </c>
      <c r="P4168" s="89">
        <v>557</v>
      </c>
      <c r="Q4168" s="89">
        <v>2893.5</v>
      </c>
      <c r="R4168" s="88">
        <f>VLOOKUP(P4168,NEW_TRAIN_TEST!$A$1:$M$980,13,0)</f>
        <v>2877</v>
      </c>
      <c r="S4168" s="88">
        <f>VLOOKUP(P4168,NEW_TRAIN_TEST!$A$1:$M$980,11,0)</f>
        <v>3857</v>
      </c>
      <c r="T4168" s="6">
        <f t="shared" si="130"/>
        <v>0</v>
      </c>
      <c r="U4168" s="6">
        <f t="shared" si="131"/>
        <v>0</v>
      </c>
    </row>
    <row r="4169" spans="1:21" x14ac:dyDescent="0.2">
      <c r="A4169" s="88">
        <v>4167</v>
      </c>
      <c r="B4169" s="88">
        <v>3</v>
      </c>
      <c r="C4169" s="88" t="s">
        <v>2121</v>
      </c>
      <c r="D4169" s="89" t="s">
        <v>1431</v>
      </c>
      <c r="E4169" s="89">
        <v>3</v>
      </c>
      <c r="F4169" s="89">
        <v>0</v>
      </c>
      <c r="G4169" s="89">
        <v>0</v>
      </c>
      <c r="H4169" s="89">
        <v>0</v>
      </c>
      <c r="I4169" s="89">
        <v>0</v>
      </c>
      <c r="J4169" s="89">
        <v>0</v>
      </c>
      <c r="K4169" s="89">
        <v>0</v>
      </c>
      <c r="L4169" s="89">
        <v>0</v>
      </c>
      <c r="M4169" s="89">
        <v>0</v>
      </c>
      <c r="N4169" s="89">
        <v>0</v>
      </c>
      <c r="O4169" s="89">
        <v>0</v>
      </c>
      <c r="P4169" s="89">
        <v>903</v>
      </c>
      <c r="Q4169" s="89">
        <v>4788</v>
      </c>
      <c r="R4169" s="88">
        <f>VLOOKUP(P4169,NEW_TRAIN_TEST!$A$1:$M$980,13,0)</f>
        <v>4094</v>
      </c>
      <c r="S4169" s="88">
        <f>VLOOKUP(P4169,NEW_TRAIN_TEST!$A$1:$M$980,11,0)</f>
        <v>5217</v>
      </c>
      <c r="T4169" s="6">
        <f t="shared" si="130"/>
        <v>0</v>
      </c>
      <c r="U4169" s="6">
        <f t="shared" si="131"/>
        <v>0</v>
      </c>
    </row>
    <row r="4170" spans="1:21" x14ac:dyDescent="0.2">
      <c r="A4170" s="88">
        <v>4168</v>
      </c>
      <c r="B4170" s="88">
        <v>3</v>
      </c>
      <c r="C4170" s="88" t="s">
        <v>2121</v>
      </c>
      <c r="D4170" s="89" t="s">
        <v>1431</v>
      </c>
      <c r="E4170" s="89">
        <v>0</v>
      </c>
      <c r="F4170" s="89">
        <v>2</v>
      </c>
      <c r="G4170" s="89">
        <v>2</v>
      </c>
      <c r="H4170" s="89">
        <v>2</v>
      </c>
      <c r="I4170" s="89">
        <v>2</v>
      </c>
      <c r="J4170" s="89">
        <v>0</v>
      </c>
      <c r="K4170" s="89">
        <v>0</v>
      </c>
      <c r="L4170" s="89">
        <v>0</v>
      </c>
      <c r="M4170" s="89">
        <v>0</v>
      </c>
      <c r="N4170" s="89">
        <v>0</v>
      </c>
      <c r="O4170" s="89">
        <v>2</v>
      </c>
      <c r="P4170" s="89">
        <v>362</v>
      </c>
      <c r="Q4170" s="89">
        <v>4000.5</v>
      </c>
      <c r="R4170" s="88">
        <f>VLOOKUP(P4170,NEW_TRAIN_TEST!$A$1:$M$980,13,0)</f>
        <v>4000.5</v>
      </c>
      <c r="S4170" s="88">
        <f>VLOOKUP(P4170,NEW_TRAIN_TEST!$A$1:$M$980,11,0)</f>
        <v>5310</v>
      </c>
      <c r="T4170" s="6">
        <f t="shared" si="130"/>
        <v>0</v>
      </c>
      <c r="U4170" s="6">
        <f t="shared" si="131"/>
        <v>0</v>
      </c>
    </row>
    <row r="4171" spans="1:21" x14ac:dyDescent="0.2">
      <c r="A4171" s="88">
        <v>4169</v>
      </c>
      <c r="B4171" s="88">
        <v>3</v>
      </c>
      <c r="C4171" s="88" t="s">
        <v>2121</v>
      </c>
      <c r="D4171" s="89" t="s">
        <v>1431</v>
      </c>
      <c r="E4171" s="89">
        <v>0</v>
      </c>
      <c r="F4171" s="89">
        <v>1</v>
      </c>
      <c r="G4171" s="89">
        <v>0</v>
      </c>
      <c r="H4171" s="89">
        <v>0</v>
      </c>
      <c r="I4171" s="89">
        <v>2</v>
      </c>
      <c r="J4171" s="89">
        <v>0</v>
      </c>
      <c r="K4171" s="89">
        <v>0</v>
      </c>
      <c r="L4171" s="89">
        <v>0</v>
      </c>
      <c r="M4171" s="89">
        <v>0</v>
      </c>
      <c r="N4171" s="89">
        <v>0</v>
      </c>
      <c r="O4171" s="89">
        <v>2</v>
      </c>
      <c r="P4171" s="89">
        <v>362</v>
      </c>
      <c r="Q4171" s="89">
        <v>4016</v>
      </c>
      <c r="R4171" s="88">
        <f>VLOOKUP(P4171,NEW_TRAIN_TEST!$A$1:$M$980,13,0)</f>
        <v>4000.5</v>
      </c>
      <c r="S4171" s="88">
        <f>VLOOKUP(P4171,NEW_TRAIN_TEST!$A$1:$M$980,11,0)</f>
        <v>5310</v>
      </c>
      <c r="T4171" s="6">
        <f t="shared" si="130"/>
        <v>0</v>
      </c>
      <c r="U4171" s="6">
        <f t="shared" si="131"/>
        <v>0</v>
      </c>
    </row>
    <row r="4172" spans="1:21" x14ac:dyDescent="0.2">
      <c r="A4172" s="88">
        <v>4170</v>
      </c>
      <c r="B4172" s="88">
        <v>3</v>
      </c>
      <c r="C4172" s="88" t="s">
        <v>2121</v>
      </c>
      <c r="D4172" s="89" t="s">
        <v>1431</v>
      </c>
      <c r="E4172" s="89">
        <v>0</v>
      </c>
      <c r="F4172" s="89">
        <v>1</v>
      </c>
      <c r="G4172" s="89">
        <v>0</v>
      </c>
      <c r="H4172" s="89">
        <v>0</v>
      </c>
      <c r="I4172" s="89">
        <v>2</v>
      </c>
      <c r="J4172" s="89">
        <v>0</v>
      </c>
      <c r="K4172" s="89">
        <v>0</v>
      </c>
      <c r="L4172" s="89">
        <v>0</v>
      </c>
      <c r="M4172" s="89">
        <v>0</v>
      </c>
      <c r="N4172" s="89">
        <v>0</v>
      </c>
      <c r="O4172" s="89">
        <v>2</v>
      </c>
      <c r="P4172" s="89">
        <v>362</v>
      </c>
      <c r="Q4172" s="89">
        <v>4024</v>
      </c>
      <c r="R4172" s="88">
        <f>VLOOKUP(P4172,NEW_TRAIN_TEST!$A$1:$M$980,13,0)</f>
        <v>4000.5</v>
      </c>
      <c r="S4172" s="88">
        <f>VLOOKUP(P4172,NEW_TRAIN_TEST!$A$1:$M$980,11,0)</f>
        <v>5310</v>
      </c>
      <c r="T4172" s="6">
        <f t="shared" si="130"/>
        <v>0</v>
      </c>
      <c r="U4172" s="6">
        <f t="shared" si="131"/>
        <v>0</v>
      </c>
    </row>
    <row r="4173" spans="1:21" x14ac:dyDescent="0.2">
      <c r="A4173" s="88">
        <v>4171</v>
      </c>
      <c r="B4173" s="88">
        <v>3</v>
      </c>
      <c r="C4173" s="88" t="s">
        <v>2121</v>
      </c>
      <c r="D4173" s="89" t="s">
        <v>1431</v>
      </c>
      <c r="E4173" s="89">
        <v>0</v>
      </c>
      <c r="F4173" s="89">
        <v>0</v>
      </c>
      <c r="G4173" s="89">
        <v>0</v>
      </c>
      <c r="H4173" s="89">
        <v>0</v>
      </c>
      <c r="I4173" s="89">
        <v>0</v>
      </c>
      <c r="J4173" s="89">
        <v>0</v>
      </c>
      <c r="K4173" s="89">
        <v>0</v>
      </c>
      <c r="L4173" s="89">
        <v>0</v>
      </c>
      <c r="M4173" s="89">
        <v>0</v>
      </c>
      <c r="N4173" s="89">
        <v>1</v>
      </c>
      <c r="O4173" s="89">
        <v>0</v>
      </c>
      <c r="P4173" s="89">
        <v>362</v>
      </c>
      <c r="Q4173" s="89">
        <v>4025.5</v>
      </c>
      <c r="R4173" s="88">
        <f>VLOOKUP(P4173,NEW_TRAIN_TEST!$A$1:$M$980,13,0)</f>
        <v>4000.5</v>
      </c>
      <c r="S4173" s="88">
        <f>VLOOKUP(P4173,NEW_TRAIN_TEST!$A$1:$M$980,11,0)</f>
        <v>5310</v>
      </c>
      <c r="T4173" s="6">
        <f t="shared" si="130"/>
        <v>0</v>
      </c>
      <c r="U4173" s="6">
        <f t="shared" si="131"/>
        <v>0</v>
      </c>
    </row>
    <row r="4174" spans="1:21" x14ac:dyDescent="0.2">
      <c r="A4174" s="88">
        <v>4172</v>
      </c>
      <c r="B4174" s="88">
        <v>3</v>
      </c>
      <c r="C4174" s="88" t="s">
        <v>2121</v>
      </c>
      <c r="D4174" s="89" t="s">
        <v>1431</v>
      </c>
      <c r="E4174" s="89">
        <v>6</v>
      </c>
      <c r="F4174" s="89">
        <v>1</v>
      </c>
      <c r="G4174" s="89">
        <v>0</v>
      </c>
      <c r="H4174" s="89">
        <v>0</v>
      </c>
      <c r="I4174" s="89">
        <v>2</v>
      </c>
      <c r="J4174" s="89">
        <v>0</v>
      </c>
      <c r="K4174" s="89">
        <v>0</v>
      </c>
      <c r="L4174" s="89">
        <v>1</v>
      </c>
      <c r="M4174" s="89">
        <v>0</v>
      </c>
      <c r="N4174" s="89">
        <v>0</v>
      </c>
      <c r="O4174" s="89">
        <v>2</v>
      </c>
      <c r="P4174" s="89">
        <v>905</v>
      </c>
      <c r="Q4174" s="89">
        <v>7792.5</v>
      </c>
      <c r="R4174" s="88">
        <f>VLOOKUP(P4174,NEW_TRAIN_TEST!$A$1:$M$980,13,0)</f>
        <v>7442.5</v>
      </c>
      <c r="S4174" s="88">
        <f>VLOOKUP(P4174,NEW_TRAIN_TEST!$A$1:$M$980,11,0)</f>
        <v>8282</v>
      </c>
      <c r="T4174" s="6">
        <f t="shared" si="130"/>
        <v>1</v>
      </c>
      <c r="U4174" s="6">
        <f t="shared" si="131"/>
        <v>0</v>
      </c>
    </row>
    <row r="4175" spans="1:21" x14ac:dyDescent="0.2">
      <c r="A4175" s="88">
        <v>4173</v>
      </c>
      <c r="B4175" s="88">
        <v>3</v>
      </c>
      <c r="C4175" s="88" t="s">
        <v>2121</v>
      </c>
      <c r="D4175" s="89" t="s">
        <v>1431</v>
      </c>
      <c r="E4175" s="89">
        <v>0</v>
      </c>
      <c r="F4175" s="89">
        <v>1</v>
      </c>
      <c r="G4175" s="89">
        <v>0</v>
      </c>
      <c r="H4175" s="89">
        <v>0</v>
      </c>
      <c r="I4175" s="89">
        <v>2</v>
      </c>
      <c r="J4175" s="89">
        <v>0</v>
      </c>
      <c r="K4175" s="89">
        <v>0</v>
      </c>
      <c r="L4175" s="89">
        <v>0</v>
      </c>
      <c r="M4175" s="89">
        <v>0</v>
      </c>
      <c r="N4175" s="89">
        <v>0</v>
      </c>
      <c r="O4175" s="89">
        <v>2</v>
      </c>
      <c r="P4175" s="89">
        <v>564</v>
      </c>
      <c r="Q4175" s="89">
        <v>2453</v>
      </c>
      <c r="R4175" s="88">
        <f>VLOOKUP(P4175,NEW_TRAIN_TEST!$A$1:$M$980,13,0)</f>
        <v>2453</v>
      </c>
      <c r="S4175" s="88">
        <f>VLOOKUP(P4175,NEW_TRAIN_TEST!$A$1:$M$980,11,0)</f>
        <v>3403</v>
      </c>
      <c r="T4175" s="6">
        <f t="shared" si="130"/>
        <v>0</v>
      </c>
      <c r="U4175" s="6">
        <f t="shared" si="131"/>
        <v>0</v>
      </c>
    </row>
    <row r="4176" spans="1:21" x14ac:dyDescent="0.2">
      <c r="A4176" s="88">
        <v>4174</v>
      </c>
      <c r="B4176" s="88">
        <v>3</v>
      </c>
      <c r="C4176" s="88" t="s">
        <v>2121</v>
      </c>
      <c r="D4176" s="89" t="s">
        <v>1431</v>
      </c>
      <c r="E4176" s="89">
        <v>0</v>
      </c>
      <c r="F4176" s="89">
        <v>1</v>
      </c>
      <c r="G4176" s="89">
        <v>0</v>
      </c>
      <c r="H4176" s="89">
        <v>0</v>
      </c>
      <c r="I4176" s="89">
        <v>2</v>
      </c>
      <c r="J4176" s="89">
        <v>0</v>
      </c>
      <c r="K4176" s="89">
        <v>0</v>
      </c>
      <c r="L4176" s="89">
        <v>0</v>
      </c>
      <c r="M4176" s="89">
        <v>0</v>
      </c>
      <c r="N4176" s="89">
        <v>0</v>
      </c>
      <c r="O4176" s="89">
        <v>2</v>
      </c>
      <c r="P4176" s="89">
        <v>564</v>
      </c>
      <c r="Q4176" s="89">
        <v>2455.5</v>
      </c>
      <c r="R4176" s="88">
        <f>VLOOKUP(P4176,NEW_TRAIN_TEST!$A$1:$M$980,13,0)</f>
        <v>2453</v>
      </c>
      <c r="S4176" s="88">
        <f>VLOOKUP(P4176,NEW_TRAIN_TEST!$A$1:$M$980,11,0)</f>
        <v>3403</v>
      </c>
      <c r="T4176" s="6">
        <f t="shared" si="130"/>
        <v>0</v>
      </c>
      <c r="U4176" s="6">
        <f t="shared" si="131"/>
        <v>0</v>
      </c>
    </row>
    <row r="4177" spans="1:21" x14ac:dyDescent="0.2">
      <c r="A4177" s="88">
        <v>4175</v>
      </c>
      <c r="B4177" s="88">
        <v>3</v>
      </c>
      <c r="C4177" s="88" t="s">
        <v>2121</v>
      </c>
      <c r="D4177" s="89" t="s">
        <v>1431</v>
      </c>
      <c r="E4177" s="89">
        <v>0</v>
      </c>
      <c r="F4177" s="89">
        <v>3</v>
      </c>
      <c r="G4177" s="89">
        <v>2</v>
      </c>
      <c r="H4177" s="89">
        <v>0</v>
      </c>
      <c r="I4177" s="89">
        <v>2</v>
      </c>
      <c r="J4177" s="89">
        <v>0</v>
      </c>
      <c r="K4177" s="89">
        <v>0</v>
      </c>
      <c r="L4177" s="89">
        <v>0</v>
      </c>
      <c r="M4177" s="89">
        <v>0</v>
      </c>
      <c r="N4177" s="89">
        <v>0</v>
      </c>
      <c r="O4177" s="89">
        <v>2</v>
      </c>
      <c r="P4177" s="89">
        <v>564</v>
      </c>
      <c r="Q4177" s="89">
        <v>2456.5</v>
      </c>
      <c r="R4177" s="88">
        <f>VLOOKUP(P4177,NEW_TRAIN_TEST!$A$1:$M$980,13,0)</f>
        <v>2453</v>
      </c>
      <c r="S4177" s="88">
        <f>VLOOKUP(P4177,NEW_TRAIN_TEST!$A$1:$M$980,11,0)</f>
        <v>3403</v>
      </c>
      <c r="T4177" s="6">
        <f t="shared" si="130"/>
        <v>0</v>
      </c>
      <c r="U4177" s="6">
        <f t="shared" si="131"/>
        <v>0</v>
      </c>
    </row>
    <row r="4178" spans="1:21" x14ac:dyDescent="0.2">
      <c r="A4178" s="88">
        <v>4176</v>
      </c>
      <c r="B4178" s="88">
        <v>3</v>
      </c>
      <c r="C4178" s="88" t="s">
        <v>2121</v>
      </c>
      <c r="D4178" s="89" t="s">
        <v>1431</v>
      </c>
      <c r="E4178" s="89">
        <v>0</v>
      </c>
      <c r="F4178" s="89">
        <v>5</v>
      </c>
      <c r="G4178" s="89">
        <v>3</v>
      </c>
      <c r="H4178" s="89">
        <v>0</v>
      </c>
      <c r="I4178" s="89">
        <v>2</v>
      </c>
      <c r="J4178" s="89">
        <v>0</v>
      </c>
      <c r="K4178" s="89">
        <v>0</v>
      </c>
      <c r="L4178" s="89">
        <v>0</v>
      </c>
      <c r="M4178" s="89">
        <v>0</v>
      </c>
      <c r="N4178" s="89">
        <v>0</v>
      </c>
      <c r="O4178" s="89">
        <v>2</v>
      </c>
      <c r="P4178" s="89">
        <v>564</v>
      </c>
      <c r="Q4178" s="89">
        <v>2456.67</v>
      </c>
      <c r="R4178" s="88">
        <f>VLOOKUP(P4178,NEW_TRAIN_TEST!$A$1:$M$980,13,0)</f>
        <v>2453</v>
      </c>
      <c r="S4178" s="88">
        <f>VLOOKUP(P4178,NEW_TRAIN_TEST!$A$1:$M$980,11,0)</f>
        <v>3403</v>
      </c>
      <c r="T4178" s="6">
        <f t="shared" si="130"/>
        <v>0</v>
      </c>
      <c r="U4178" s="6">
        <f t="shared" si="131"/>
        <v>0</v>
      </c>
    </row>
    <row r="4179" spans="1:21" x14ac:dyDescent="0.2">
      <c r="A4179" s="88">
        <v>4177</v>
      </c>
      <c r="B4179" s="88">
        <v>3</v>
      </c>
      <c r="C4179" s="88" t="s">
        <v>2121</v>
      </c>
      <c r="D4179" s="89" t="s">
        <v>1431</v>
      </c>
      <c r="E4179" s="89">
        <v>3</v>
      </c>
      <c r="F4179" s="89">
        <v>1</v>
      </c>
      <c r="G4179" s="89">
        <v>0</v>
      </c>
      <c r="H4179" s="89">
        <v>0</v>
      </c>
      <c r="I4179" s="89">
        <v>2</v>
      </c>
      <c r="J4179" s="89">
        <v>0</v>
      </c>
      <c r="K4179" s="89">
        <v>0</v>
      </c>
      <c r="L4179" s="89">
        <v>0</v>
      </c>
      <c r="M4179" s="89">
        <v>0</v>
      </c>
      <c r="N4179" s="89">
        <v>0</v>
      </c>
      <c r="O4179" s="89">
        <v>2</v>
      </c>
      <c r="P4179" s="89">
        <v>564</v>
      </c>
      <c r="Q4179" s="89">
        <v>2550.17</v>
      </c>
      <c r="R4179" s="88">
        <f>VLOOKUP(P4179,NEW_TRAIN_TEST!$A$1:$M$980,13,0)</f>
        <v>2453</v>
      </c>
      <c r="S4179" s="88">
        <f>VLOOKUP(P4179,NEW_TRAIN_TEST!$A$1:$M$980,11,0)</f>
        <v>3403</v>
      </c>
      <c r="T4179" s="6">
        <f t="shared" si="130"/>
        <v>0</v>
      </c>
      <c r="U4179" s="6">
        <f t="shared" si="131"/>
        <v>0</v>
      </c>
    </row>
    <row r="4180" spans="1:21" x14ac:dyDescent="0.2">
      <c r="A4180" s="88">
        <v>4178</v>
      </c>
      <c r="B4180" s="88">
        <v>3</v>
      </c>
      <c r="C4180" s="88" t="s">
        <v>2121</v>
      </c>
      <c r="D4180" s="89" t="s">
        <v>1431</v>
      </c>
      <c r="E4180" s="89">
        <v>8</v>
      </c>
      <c r="F4180" s="89">
        <v>0</v>
      </c>
      <c r="G4180" s="89">
        <v>0</v>
      </c>
      <c r="H4180" s="89">
        <v>0</v>
      </c>
      <c r="I4180" s="89">
        <v>0</v>
      </c>
      <c r="J4180" s="89">
        <v>0</v>
      </c>
      <c r="K4180" s="89">
        <v>0</v>
      </c>
      <c r="L4180" s="89">
        <v>1</v>
      </c>
      <c r="M4180" s="89">
        <v>0</v>
      </c>
      <c r="N4180" s="89">
        <v>0</v>
      </c>
      <c r="O4180" s="89">
        <v>0</v>
      </c>
      <c r="P4180" s="89">
        <v>907</v>
      </c>
      <c r="Q4180" s="89">
        <v>7216</v>
      </c>
      <c r="R4180" s="88">
        <f>VLOOKUP(P4180,NEW_TRAIN_TEST!$A$1:$M$980,13,0)</f>
        <v>6751.5</v>
      </c>
      <c r="S4180" s="88">
        <f>VLOOKUP(P4180,NEW_TRAIN_TEST!$A$1:$M$980,11,0)</f>
        <v>7341</v>
      </c>
      <c r="T4180" s="6">
        <f t="shared" si="130"/>
        <v>1</v>
      </c>
      <c r="U4180" s="6">
        <f t="shared" si="131"/>
        <v>0</v>
      </c>
    </row>
    <row r="4181" spans="1:21" x14ac:dyDescent="0.2">
      <c r="A4181" s="88">
        <v>4179</v>
      </c>
      <c r="B4181" s="88">
        <v>3</v>
      </c>
      <c r="C4181" s="88" t="s">
        <v>2121</v>
      </c>
      <c r="D4181" s="89" t="s">
        <v>1431</v>
      </c>
      <c r="E4181" s="89">
        <v>2</v>
      </c>
      <c r="F4181" s="89">
        <v>0</v>
      </c>
      <c r="G4181" s="89">
        <v>0</v>
      </c>
      <c r="H4181" s="89">
        <v>0</v>
      </c>
      <c r="I4181" s="89">
        <v>0</v>
      </c>
      <c r="J4181" s="89">
        <v>0</v>
      </c>
      <c r="K4181" s="89">
        <v>0</v>
      </c>
      <c r="L4181" s="89">
        <v>0</v>
      </c>
      <c r="M4181" s="89">
        <v>0</v>
      </c>
      <c r="N4181" s="89">
        <v>0</v>
      </c>
      <c r="O4181" s="89">
        <v>0</v>
      </c>
      <c r="P4181" s="89">
        <v>908</v>
      </c>
      <c r="Q4181" s="89">
        <v>5178</v>
      </c>
      <c r="R4181" s="88">
        <f>VLOOKUP(P4181,NEW_TRAIN_TEST!$A$1:$M$980,13,0)</f>
        <v>4591</v>
      </c>
      <c r="S4181" s="88">
        <f>VLOOKUP(P4181,NEW_TRAIN_TEST!$A$1:$M$980,11,0)</f>
        <v>5404</v>
      </c>
      <c r="T4181" s="6">
        <f t="shared" si="130"/>
        <v>0</v>
      </c>
      <c r="U4181" s="6">
        <f t="shared" si="131"/>
        <v>0</v>
      </c>
    </row>
    <row r="4182" spans="1:21" x14ac:dyDescent="0.2">
      <c r="A4182" s="88">
        <v>4180</v>
      </c>
      <c r="B4182" s="88">
        <v>3</v>
      </c>
      <c r="C4182" s="88" t="s">
        <v>2121</v>
      </c>
      <c r="D4182" s="89" t="s">
        <v>1431</v>
      </c>
      <c r="E4182" s="89">
        <v>7</v>
      </c>
      <c r="F4182" s="89">
        <v>1</v>
      </c>
      <c r="G4182" s="89">
        <v>0</v>
      </c>
      <c r="H4182" s="89">
        <v>0</v>
      </c>
      <c r="I4182" s="89">
        <v>2</v>
      </c>
      <c r="J4182" s="89">
        <v>0</v>
      </c>
      <c r="K4182" s="89">
        <v>0</v>
      </c>
      <c r="L4182" s="89">
        <v>1</v>
      </c>
      <c r="M4182" s="89">
        <v>0</v>
      </c>
      <c r="N4182" s="89">
        <v>0</v>
      </c>
      <c r="O4182" s="89">
        <v>2</v>
      </c>
      <c r="P4182" s="89">
        <v>909</v>
      </c>
      <c r="Q4182" s="89">
        <v>7036.5</v>
      </c>
      <c r="R4182" s="88">
        <f>VLOOKUP(P4182,NEW_TRAIN_TEST!$A$1:$M$980,13,0)</f>
        <v>6728</v>
      </c>
      <c r="S4182" s="88">
        <f>VLOOKUP(P4182,NEW_TRAIN_TEST!$A$1:$M$980,11,0)</f>
        <v>7586</v>
      </c>
      <c r="T4182" s="6">
        <f t="shared" si="130"/>
        <v>1</v>
      </c>
      <c r="U4182" s="6">
        <f t="shared" si="131"/>
        <v>0</v>
      </c>
    </row>
    <row r="4183" spans="1:21" x14ac:dyDescent="0.2">
      <c r="A4183" s="88">
        <v>4181</v>
      </c>
      <c r="B4183" s="88">
        <v>3</v>
      </c>
      <c r="C4183" s="88" t="s">
        <v>2121</v>
      </c>
      <c r="D4183" s="89" t="s">
        <v>1431</v>
      </c>
      <c r="E4183" s="89">
        <v>5</v>
      </c>
      <c r="F4183" s="89">
        <v>1</v>
      </c>
      <c r="G4183" s="89">
        <v>1</v>
      </c>
      <c r="H4183" s="89">
        <v>0</v>
      </c>
      <c r="I4183" s="89">
        <v>2</v>
      </c>
      <c r="J4183" s="89">
        <v>0</v>
      </c>
      <c r="K4183" s="89">
        <v>0</v>
      </c>
      <c r="L4183" s="89">
        <v>0</v>
      </c>
      <c r="M4183" s="89">
        <v>0</v>
      </c>
      <c r="N4183" s="89">
        <v>0</v>
      </c>
      <c r="O4183" s="89">
        <v>2</v>
      </c>
      <c r="P4183" s="89">
        <v>910</v>
      </c>
      <c r="Q4183" s="89">
        <v>5742</v>
      </c>
      <c r="R4183" s="88">
        <f>VLOOKUP(P4183,NEW_TRAIN_TEST!$A$1:$M$980,13,0)</f>
        <v>5317</v>
      </c>
      <c r="S4183" s="88">
        <f>VLOOKUP(P4183,NEW_TRAIN_TEST!$A$1:$M$980,11,0)</f>
        <v>5909</v>
      </c>
      <c r="T4183" s="6">
        <f t="shared" si="130"/>
        <v>0</v>
      </c>
      <c r="U4183" s="6">
        <f t="shared" si="131"/>
        <v>0</v>
      </c>
    </row>
    <row r="4184" spans="1:21" x14ac:dyDescent="0.2">
      <c r="A4184" s="88">
        <v>4182</v>
      </c>
      <c r="B4184" s="88">
        <v>3</v>
      </c>
      <c r="C4184" s="88" t="s">
        <v>2121</v>
      </c>
      <c r="D4184" s="89" t="s">
        <v>1431</v>
      </c>
      <c r="E4184" s="89">
        <v>6</v>
      </c>
      <c r="F4184" s="89">
        <v>0</v>
      </c>
      <c r="G4184" s="89">
        <v>0</v>
      </c>
      <c r="H4184" s="89">
        <v>0</v>
      </c>
      <c r="I4184" s="89">
        <v>0</v>
      </c>
      <c r="J4184" s="89">
        <v>0</v>
      </c>
      <c r="K4184" s="89">
        <v>0</v>
      </c>
      <c r="L4184" s="89">
        <v>0</v>
      </c>
      <c r="M4184" s="89">
        <v>0</v>
      </c>
      <c r="N4184" s="89">
        <v>0</v>
      </c>
      <c r="O4184" s="89">
        <v>0</v>
      </c>
      <c r="P4184" s="89">
        <v>911</v>
      </c>
      <c r="Q4184" s="89">
        <v>5322</v>
      </c>
      <c r="R4184" s="88">
        <f>VLOOKUP(P4184,NEW_TRAIN_TEST!$A$1:$M$980,13,0)</f>
        <v>4742.5</v>
      </c>
      <c r="S4184" s="88">
        <f>VLOOKUP(P4184,NEW_TRAIN_TEST!$A$1:$M$980,11,0)</f>
        <v>6121</v>
      </c>
      <c r="T4184" s="6">
        <f t="shared" si="130"/>
        <v>0</v>
      </c>
      <c r="U4184" s="6">
        <f t="shared" si="131"/>
        <v>0</v>
      </c>
    </row>
    <row r="4185" spans="1:21" x14ac:dyDescent="0.2">
      <c r="A4185" s="88">
        <v>4183</v>
      </c>
      <c r="B4185" s="88">
        <v>3</v>
      </c>
      <c r="C4185" s="88" t="s">
        <v>2121</v>
      </c>
      <c r="D4185" s="89" t="s">
        <v>1431</v>
      </c>
      <c r="E4185" s="89">
        <v>4</v>
      </c>
      <c r="F4185" s="89">
        <v>2</v>
      </c>
      <c r="G4185" s="89">
        <v>0</v>
      </c>
      <c r="H4185" s="89">
        <v>2</v>
      </c>
      <c r="I4185" s="89">
        <v>2</v>
      </c>
      <c r="J4185" s="89">
        <v>0</v>
      </c>
      <c r="K4185" s="89">
        <v>0</v>
      </c>
      <c r="L4185" s="89">
        <v>0</v>
      </c>
      <c r="M4185" s="89">
        <v>0</v>
      </c>
      <c r="N4185" s="89">
        <v>0</v>
      </c>
      <c r="O4185" s="89">
        <v>2</v>
      </c>
      <c r="P4185" s="89">
        <v>573</v>
      </c>
      <c r="Q4185" s="89">
        <v>2148.5</v>
      </c>
      <c r="R4185" s="88">
        <f>VLOOKUP(P4185,NEW_TRAIN_TEST!$A$1:$M$980,13,0)</f>
        <v>1998</v>
      </c>
      <c r="S4185" s="88">
        <f>VLOOKUP(P4185,NEW_TRAIN_TEST!$A$1:$M$980,11,0)</f>
        <v>2855</v>
      </c>
      <c r="T4185" s="6">
        <f t="shared" si="130"/>
        <v>0</v>
      </c>
      <c r="U4185" s="6">
        <f t="shared" si="131"/>
        <v>0</v>
      </c>
    </row>
    <row r="4186" spans="1:21" x14ac:dyDescent="0.2">
      <c r="A4186" s="88">
        <v>4184</v>
      </c>
      <c r="B4186" s="88">
        <v>3</v>
      </c>
      <c r="C4186" s="88" t="s">
        <v>2121</v>
      </c>
      <c r="D4186" s="89" t="s">
        <v>1431</v>
      </c>
      <c r="E4186" s="89">
        <v>3</v>
      </c>
      <c r="F4186" s="89">
        <v>2</v>
      </c>
      <c r="G4186" s="89">
        <v>0</v>
      </c>
      <c r="H4186" s="89">
        <v>2</v>
      </c>
      <c r="I4186" s="89">
        <v>2</v>
      </c>
      <c r="J4186" s="89">
        <v>0</v>
      </c>
      <c r="K4186" s="89">
        <v>0</v>
      </c>
      <c r="L4186" s="89">
        <v>0</v>
      </c>
      <c r="M4186" s="89">
        <v>0</v>
      </c>
      <c r="N4186" s="89">
        <v>0</v>
      </c>
      <c r="O4186" s="89">
        <v>2</v>
      </c>
      <c r="P4186" s="89">
        <v>924</v>
      </c>
      <c r="Q4186" s="89">
        <v>4909</v>
      </c>
      <c r="R4186" s="88">
        <f>VLOOKUP(P4186,NEW_TRAIN_TEST!$A$1:$M$980,13,0)</f>
        <v>4481.5</v>
      </c>
      <c r="S4186" s="88">
        <f>VLOOKUP(P4186,NEW_TRAIN_TEST!$A$1:$M$980,11,0)</f>
        <v>5979</v>
      </c>
      <c r="T4186" s="6">
        <f t="shared" si="130"/>
        <v>0</v>
      </c>
      <c r="U4186" s="6">
        <f t="shared" si="131"/>
        <v>0</v>
      </c>
    </row>
    <row r="4187" spans="1:21" x14ac:dyDescent="0.2">
      <c r="A4187" s="88">
        <v>4185</v>
      </c>
      <c r="B4187" s="88">
        <v>3</v>
      </c>
      <c r="C4187" s="88" t="s">
        <v>2121</v>
      </c>
      <c r="D4187" s="89" t="s">
        <v>1431</v>
      </c>
      <c r="E4187" s="89">
        <v>5</v>
      </c>
      <c r="F4187" s="89">
        <v>4</v>
      </c>
      <c r="G4187" s="89">
        <v>0</v>
      </c>
      <c r="H4187" s="89">
        <v>2</v>
      </c>
      <c r="I4187" s="89">
        <v>2</v>
      </c>
      <c r="J4187" s="89">
        <v>0</v>
      </c>
      <c r="K4187" s="89">
        <v>0</v>
      </c>
      <c r="L4187" s="89">
        <v>0</v>
      </c>
      <c r="M4187" s="89">
        <v>0</v>
      </c>
      <c r="N4187" s="89">
        <v>0</v>
      </c>
      <c r="O4187" s="89">
        <v>2</v>
      </c>
      <c r="P4187" s="89">
        <v>209</v>
      </c>
      <c r="Q4187" s="89">
        <v>4208.5</v>
      </c>
      <c r="R4187" s="88">
        <f>VLOOKUP(P4187,NEW_TRAIN_TEST!$A$1:$M$980,13,0)</f>
        <v>4097.5</v>
      </c>
      <c r="S4187" s="88">
        <f>VLOOKUP(P4187,NEW_TRAIN_TEST!$A$1:$M$980,11,0)</f>
        <v>5645</v>
      </c>
      <c r="T4187" s="6">
        <f t="shared" si="130"/>
        <v>0</v>
      </c>
      <c r="U4187" s="6">
        <f t="shared" si="131"/>
        <v>0</v>
      </c>
    </row>
    <row r="4188" spans="1:21" x14ac:dyDescent="0.2">
      <c r="A4188" s="88">
        <v>4186</v>
      </c>
      <c r="B4188" s="88">
        <v>3</v>
      </c>
      <c r="C4188" s="88" t="s">
        <v>2121</v>
      </c>
      <c r="D4188" s="89" t="s">
        <v>1431</v>
      </c>
      <c r="E4188" s="89">
        <v>3</v>
      </c>
      <c r="F4188" s="89">
        <v>1</v>
      </c>
      <c r="G4188" s="89">
        <v>0</v>
      </c>
      <c r="H4188" s="89">
        <v>0</v>
      </c>
      <c r="I4188" s="89">
        <v>2</v>
      </c>
      <c r="J4188" s="89">
        <v>0</v>
      </c>
      <c r="K4188" s="89">
        <v>0</v>
      </c>
      <c r="L4188" s="89">
        <v>0</v>
      </c>
      <c r="M4188" s="89">
        <v>9</v>
      </c>
      <c r="N4188" s="89">
        <v>0</v>
      </c>
      <c r="O4188" s="89">
        <v>2</v>
      </c>
      <c r="P4188" s="89">
        <v>549</v>
      </c>
      <c r="Q4188" s="89">
        <v>2265</v>
      </c>
      <c r="R4188" s="88">
        <f>VLOOKUP(P4188,NEW_TRAIN_TEST!$A$1:$M$980,13,0)</f>
        <v>2097</v>
      </c>
      <c r="S4188" s="88">
        <f>VLOOKUP(P4188,NEW_TRAIN_TEST!$A$1:$M$980,11,0)</f>
        <v>3030</v>
      </c>
      <c r="T4188" s="6">
        <f t="shared" si="130"/>
        <v>0</v>
      </c>
      <c r="U4188" s="6">
        <f t="shared" si="131"/>
        <v>1</v>
      </c>
    </row>
    <row r="4189" spans="1:21" x14ac:dyDescent="0.2">
      <c r="A4189" s="88">
        <v>4187</v>
      </c>
      <c r="B4189" s="88">
        <v>3</v>
      </c>
      <c r="C4189" s="88" t="s">
        <v>2121</v>
      </c>
      <c r="D4189" s="89" t="s">
        <v>1431</v>
      </c>
      <c r="E4189" s="89">
        <v>6</v>
      </c>
      <c r="F4189" s="89">
        <v>1</v>
      </c>
      <c r="G4189" s="89">
        <v>1</v>
      </c>
      <c r="H4189" s="89">
        <v>0</v>
      </c>
      <c r="I4189" s="89">
        <v>2</v>
      </c>
      <c r="J4189" s="89">
        <v>0</v>
      </c>
      <c r="K4189" s="89">
        <v>0</v>
      </c>
      <c r="L4189" s="89">
        <v>1</v>
      </c>
      <c r="M4189" s="89">
        <v>0</v>
      </c>
      <c r="N4189" s="89">
        <v>0</v>
      </c>
      <c r="O4189" s="89">
        <v>2</v>
      </c>
      <c r="P4189" s="89">
        <v>548</v>
      </c>
      <c r="Q4189" s="89">
        <v>2183.5</v>
      </c>
      <c r="R4189" s="88">
        <f>VLOOKUP(P4189,NEW_TRAIN_TEST!$A$1:$M$980,13,0)</f>
        <v>2063</v>
      </c>
      <c r="S4189" s="88">
        <f>VLOOKUP(P4189,NEW_TRAIN_TEST!$A$1:$M$980,11,0)</f>
        <v>2933</v>
      </c>
      <c r="T4189" s="6">
        <f t="shared" si="130"/>
        <v>1</v>
      </c>
      <c r="U4189" s="6">
        <f t="shared" si="131"/>
        <v>0</v>
      </c>
    </row>
    <row r="4190" spans="1:21" x14ac:dyDescent="0.2">
      <c r="A4190" s="88">
        <v>4188</v>
      </c>
      <c r="B4190" s="88">
        <v>3</v>
      </c>
      <c r="C4190" s="88" t="s">
        <v>2121</v>
      </c>
      <c r="D4190" s="89" t="s">
        <v>1431</v>
      </c>
      <c r="E4190" s="89">
        <v>7</v>
      </c>
      <c r="F4190" s="89">
        <v>1</v>
      </c>
      <c r="G4190" s="89">
        <v>0</v>
      </c>
      <c r="H4190" s="89">
        <v>0</v>
      </c>
      <c r="I4190" s="89">
        <v>2</v>
      </c>
      <c r="J4190" s="89">
        <v>0</v>
      </c>
      <c r="K4190" s="89">
        <v>0</v>
      </c>
      <c r="L4190" s="89">
        <v>1</v>
      </c>
      <c r="M4190" s="89">
        <v>0</v>
      </c>
      <c r="N4190" s="89">
        <v>0</v>
      </c>
      <c r="O4190" s="89">
        <v>2</v>
      </c>
      <c r="P4190" s="89">
        <v>917</v>
      </c>
      <c r="Q4190" s="89">
        <v>8109</v>
      </c>
      <c r="R4190" s="88">
        <f>VLOOKUP(P4190,NEW_TRAIN_TEST!$A$1:$M$980,13,0)</f>
        <v>7626</v>
      </c>
      <c r="S4190" s="88">
        <f>VLOOKUP(P4190,NEW_TRAIN_TEST!$A$1:$M$980,11,0)</f>
        <v>8781</v>
      </c>
      <c r="T4190" s="6">
        <f t="shared" si="130"/>
        <v>1</v>
      </c>
      <c r="U4190" s="6">
        <f t="shared" si="131"/>
        <v>0</v>
      </c>
    </row>
    <row r="4191" spans="1:21" x14ac:dyDescent="0.2">
      <c r="A4191" s="88">
        <v>4189</v>
      </c>
      <c r="B4191" s="88">
        <v>3</v>
      </c>
      <c r="C4191" s="88" t="s">
        <v>2121</v>
      </c>
      <c r="D4191" s="89" t="s">
        <v>1431</v>
      </c>
      <c r="E4191" s="89">
        <v>0</v>
      </c>
      <c r="F4191" s="89">
        <v>1</v>
      </c>
      <c r="G4191" s="89">
        <v>0</v>
      </c>
      <c r="H4191" s="89">
        <v>0</v>
      </c>
      <c r="I4191" s="89">
        <v>2</v>
      </c>
      <c r="J4191" s="89">
        <v>0</v>
      </c>
      <c r="K4191" s="89">
        <v>0</v>
      </c>
      <c r="L4191" s="89">
        <v>0</v>
      </c>
      <c r="M4191" s="89">
        <v>0</v>
      </c>
      <c r="N4191" s="89">
        <v>0</v>
      </c>
      <c r="O4191" s="89">
        <v>2</v>
      </c>
      <c r="P4191" s="89">
        <v>558</v>
      </c>
      <c r="Q4191" s="89">
        <v>2546.5</v>
      </c>
      <c r="R4191" s="88">
        <f>VLOOKUP(P4191,NEW_TRAIN_TEST!$A$1:$M$980,13,0)</f>
        <v>2546.5</v>
      </c>
      <c r="S4191" s="88">
        <f>VLOOKUP(P4191,NEW_TRAIN_TEST!$A$1:$M$980,11,0)</f>
        <v>3478</v>
      </c>
      <c r="T4191" s="6">
        <f t="shared" si="130"/>
        <v>0</v>
      </c>
      <c r="U4191" s="6">
        <f t="shared" si="131"/>
        <v>0</v>
      </c>
    </row>
    <row r="4192" spans="1:21" x14ac:dyDescent="0.2">
      <c r="A4192" s="88">
        <v>4190</v>
      </c>
      <c r="B4192" s="88">
        <v>3</v>
      </c>
      <c r="C4192" s="88" t="s">
        <v>2121</v>
      </c>
      <c r="D4192" s="89" t="s">
        <v>1431</v>
      </c>
      <c r="E4192" s="89">
        <v>0</v>
      </c>
      <c r="F4192" s="89">
        <v>1</v>
      </c>
      <c r="G4192" s="89">
        <v>0</v>
      </c>
      <c r="H4192" s="89">
        <v>0</v>
      </c>
      <c r="I4192" s="89">
        <v>2</v>
      </c>
      <c r="J4192" s="89">
        <v>0</v>
      </c>
      <c r="K4192" s="89">
        <v>0</v>
      </c>
      <c r="L4192" s="89">
        <v>0</v>
      </c>
      <c r="M4192" s="89">
        <v>0</v>
      </c>
      <c r="N4192" s="89">
        <v>0</v>
      </c>
      <c r="O4192" s="89">
        <v>2</v>
      </c>
      <c r="P4192" s="89">
        <v>558</v>
      </c>
      <c r="Q4192" s="89">
        <v>2547.5</v>
      </c>
      <c r="R4192" s="88">
        <f>VLOOKUP(P4192,NEW_TRAIN_TEST!$A$1:$M$980,13,0)</f>
        <v>2546.5</v>
      </c>
      <c r="S4192" s="88">
        <f>VLOOKUP(P4192,NEW_TRAIN_TEST!$A$1:$M$980,11,0)</f>
        <v>3478</v>
      </c>
      <c r="T4192" s="6">
        <f t="shared" si="130"/>
        <v>0</v>
      </c>
      <c r="U4192" s="6">
        <f t="shared" si="131"/>
        <v>0</v>
      </c>
    </row>
    <row r="4193" spans="1:21" x14ac:dyDescent="0.2">
      <c r="A4193" s="88">
        <v>4191</v>
      </c>
      <c r="B4193" s="88">
        <v>3</v>
      </c>
      <c r="C4193" s="88" t="s">
        <v>2121</v>
      </c>
      <c r="D4193" s="89" t="s">
        <v>1431</v>
      </c>
      <c r="E4193" s="89">
        <v>0</v>
      </c>
      <c r="F4193" s="89">
        <v>1</v>
      </c>
      <c r="G4193" s="89">
        <v>0</v>
      </c>
      <c r="H4193" s="89">
        <v>0</v>
      </c>
      <c r="I4193" s="89">
        <v>2</v>
      </c>
      <c r="J4193" s="89">
        <v>0</v>
      </c>
      <c r="K4193" s="89">
        <v>0</v>
      </c>
      <c r="L4193" s="89">
        <v>1</v>
      </c>
      <c r="M4193" s="89">
        <v>0</v>
      </c>
      <c r="N4193" s="89">
        <v>0</v>
      </c>
      <c r="O4193" s="89">
        <v>2</v>
      </c>
      <c r="P4193" s="89">
        <v>558</v>
      </c>
      <c r="Q4193" s="89">
        <v>2550</v>
      </c>
      <c r="R4193" s="88">
        <f>VLOOKUP(P4193,NEW_TRAIN_TEST!$A$1:$M$980,13,0)</f>
        <v>2546.5</v>
      </c>
      <c r="S4193" s="88">
        <f>VLOOKUP(P4193,NEW_TRAIN_TEST!$A$1:$M$980,11,0)</f>
        <v>3478</v>
      </c>
      <c r="T4193" s="6">
        <f t="shared" si="130"/>
        <v>1</v>
      </c>
      <c r="U4193" s="6">
        <f t="shared" si="131"/>
        <v>0</v>
      </c>
    </row>
    <row r="4194" spans="1:21" x14ac:dyDescent="0.2">
      <c r="A4194" s="88">
        <v>4192</v>
      </c>
      <c r="B4194" s="88">
        <v>3</v>
      </c>
      <c r="C4194" s="88" t="s">
        <v>2121</v>
      </c>
      <c r="D4194" s="89" t="s">
        <v>1431</v>
      </c>
      <c r="E4194" s="89">
        <v>0</v>
      </c>
      <c r="F4194" s="89">
        <v>1</v>
      </c>
      <c r="G4194" s="89">
        <v>0</v>
      </c>
      <c r="H4194" s="89">
        <v>0</v>
      </c>
      <c r="I4194" s="89">
        <v>2</v>
      </c>
      <c r="J4194" s="89">
        <v>0</v>
      </c>
      <c r="K4194" s="89">
        <v>0</v>
      </c>
      <c r="L4194" s="89">
        <v>0</v>
      </c>
      <c r="M4194" s="89">
        <v>0</v>
      </c>
      <c r="N4194" s="89">
        <v>0</v>
      </c>
      <c r="O4194" s="89">
        <v>2</v>
      </c>
      <c r="P4194" s="89">
        <v>558</v>
      </c>
      <c r="Q4194" s="89">
        <v>2550</v>
      </c>
      <c r="R4194" s="88">
        <f>VLOOKUP(P4194,NEW_TRAIN_TEST!$A$1:$M$980,13,0)</f>
        <v>2546.5</v>
      </c>
      <c r="S4194" s="88">
        <f>VLOOKUP(P4194,NEW_TRAIN_TEST!$A$1:$M$980,11,0)</f>
        <v>3478</v>
      </c>
      <c r="T4194" s="6">
        <f t="shared" si="130"/>
        <v>0</v>
      </c>
      <c r="U4194" s="6">
        <f t="shared" si="131"/>
        <v>0</v>
      </c>
    </row>
    <row r="4195" spans="1:21" x14ac:dyDescent="0.2">
      <c r="A4195" s="88">
        <v>4193</v>
      </c>
      <c r="B4195" s="88">
        <v>3</v>
      </c>
      <c r="C4195" s="88" t="s">
        <v>2121</v>
      </c>
      <c r="D4195" s="89" t="s">
        <v>1431</v>
      </c>
      <c r="E4195" s="89">
        <v>0</v>
      </c>
      <c r="F4195" s="89">
        <v>1</v>
      </c>
      <c r="G4195" s="89">
        <v>0</v>
      </c>
      <c r="H4195" s="89">
        <v>0</v>
      </c>
      <c r="I4195" s="89">
        <v>2</v>
      </c>
      <c r="J4195" s="89">
        <v>0</v>
      </c>
      <c r="K4195" s="89">
        <v>0</v>
      </c>
      <c r="L4195" s="89">
        <v>0</v>
      </c>
      <c r="M4195" s="89">
        <v>0</v>
      </c>
      <c r="N4195" s="89">
        <v>0</v>
      </c>
      <c r="O4195" s="89">
        <v>2</v>
      </c>
      <c r="P4195" s="89">
        <v>558</v>
      </c>
      <c r="Q4195" s="89">
        <v>2552</v>
      </c>
      <c r="R4195" s="88">
        <f>VLOOKUP(P4195,NEW_TRAIN_TEST!$A$1:$M$980,13,0)</f>
        <v>2546.5</v>
      </c>
      <c r="S4195" s="88">
        <f>VLOOKUP(P4195,NEW_TRAIN_TEST!$A$1:$M$980,11,0)</f>
        <v>3478</v>
      </c>
      <c r="T4195" s="6">
        <f t="shared" si="130"/>
        <v>0</v>
      </c>
      <c r="U4195" s="6">
        <f t="shared" si="131"/>
        <v>0</v>
      </c>
    </row>
    <row r="4196" spans="1:21" x14ac:dyDescent="0.2">
      <c r="A4196" s="88">
        <v>4194</v>
      </c>
      <c r="B4196" s="88">
        <v>3</v>
      </c>
      <c r="C4196" s="88" t="s">
        <v>2121</v>
      </c>
      <c r="D4196" s="89" t="s">
        <v>1431</v>
      </c>
      <c r="E4196" s="89">
        <v>0</v>
      </c>
      <c r="F4196" s="89">
        <v>2</v>
      </c>
      <c r="G4196" s="89">
        <v>0</v>
      </c>
      <c r="H4196" s="89">
        <v>0</v>
      </c>
      <c r="I4196" s="89">
        <v>2</v>
      </c>
      <c r="J4196" s="89">
        <v>0</v>
      </c>
      <c r="K4196" s="89">
        <v>0</v>
      </c>
      <c r="L4196" s="89">
        <v>0</v>
      </c>
      <c r="M4196" s="89">
        <v>0</v>
      </c>
      <c r="N4196" s="89">
        <v>0</v>
      </c>
      <c r="O4196" s="89">
        <v>2</v>
      </c>
      <c r="P4196" s="89">
        <v>558</v>
      </c>
      <c r="Q4196" s="89">
        <v>2553.17</v>
      </c>
      <c r="R4196" s="88">
        <f>VLOOKUP(P4196,NEW_TRAIN_TEST!$A$1:$M$980,13,0)</f>
        <v>2546.5</v>
      </c>
      <c r="S4196" s="88">
        <f>VLOOKUP(P4196,NEW_TRAIN_TEST!$A$1:$M$980,11,0)</f>
        <v>3478</v>
      </c>
      <c r="T4196" s="6">
        <f t="shared" si="130"/>
        <v>0</v>
      </c>
      <c r="U4196" s="6">
        <f t="shared" si="131"/>
        <v>0</v>
      </c>
    </row>
    <row r="4197" spans="1:21" x14ac:dyDescent="0.2">
      <c r="A4197" s="88">
        <v>4195</v>
      </c>
      <c r="B4197" s="88">
        <v>3</v>
      </c>
      <c r="C4197" s="88" t="s">
        <v>2121</v>
      </c>
      <c r="D4197" s="89" t="s">
        <v>1431</v>
      </c>
      <c r="E4197" s="89">
        <v>0</v>
      </c>
      <c r="F4197" s="89">
        <v>1</v>
      </c>
      <c r="G4197" s="89">
        <v>0</v>
      </c>
      <c r="H4197" s="89">
        <v>0</v>
      </c>
      <c r="I4197" s="89">
        <v>2</v>
      </c>
      <c r="J4197" s="89">
        <v>0</v>
      </c>
      <c r="K4197" s="89">
        <v>0</v>
      </c>
      <c r="L4197" s="89">
        <v>0</v>
      </c>
      <c r="M4197" s="89">
        <v>0</v>
      </c>
      <c r="N4197" s="89">
        <v>0</v>
      </c>
      <c r="O4197" s="89">
        <v>2</v>
      </c>
      <c r="P4197" s="89">
        <v>558</v>
      </c>
      <c r="Q4197" s="89">
        <v>2553.5</v>
      </c>
      <c r="R4197" s="88">
        <f>VLOOKUP(P4197,NEW_TRAIN_TEST!$A$1:$M$980,13,0)</f>
        <v>2546.5</v>
      </c>
      <c r="S4197" s="88">
        <f>VLOOKUP(P4197,NEW_TRAIN_TEST!$A$1:$M$980,11,0)</f>
        <v>3478</v>
      </c>
      <c r="T4197" s="6">
        <f t="shared" si="130"/>
        <v>0</v>
      </c>
      <c r="U4197" s="6">
        <f t="shared" si="131"/>
        <v>0</v>
      </c>
    </row>
    <row r="4198" spans="1:21" x14ac:dyDescent="0.2">
      <c r="A4198" s="88">
        <v>4196</v>
      </c>
      <c r="B4198" s="88">
        <v>3</v>
      </c>
      <c r="C4198" s="88" t="s">
        <v>2121</v>
      </c>
      <c r="D4198" s="89" t="s">
        <v>1431</v>
      </c>
      <c r="E4198" s="89">
        <v>0</v>
      </c>
      <c r="F4198" s="89">
        <v>5</v>
      </c>
      <c r="G4198" s="89">
        <v>0</v>
      </c>
      <c r="H4198" s="89">
        <v>0</v>
      </c>
      <c r="I4198" s="89">
        <v>0</v>
      </c>
      <c r="J4198" s="89">
        <v>0</v>
      </c>
      <c r="K4198" s="89">
        <v>0</v>
      </c>
      <c r="L4198" s="89">
        <v>0</v>
      </c>
      <c r="M4198" s="89">
        <v>0</v>
      </c>
      <c r="N4198" s="89">
        <v>0</v>
      </c>
      <c r="O4198" s="89">
        <v>0</v>
      </c>
      <c r="P4198" s="89">
        <v>558</v>
      </c>
      <c r="Q4198" s="89">
        <v>2554</v>
      </c>
      <c r="R4198" s="88">
        <f>VLOOKUP(P4198,NEW_TRAIN_TEST!$A$1:$M$980,13,0)</f>
        <v>2546.5</v>
      </c>
      <c r="S4198" s="88">
        <f>VLOOKUP(P4198,NEW_TRAIN_TEST!$A$1:$M$980,11,0)</f>
        <v>3478</v>
      </c>
      <c r="T4198" s="6">
        <f t="shared" si="130"/>
        <v>0</v>
      </c>
      <c r="U4198" s="6">
        <f t="shared" si="131"/>
        <v>0</v>
      </c>
    </row>
    <row r="4199" spans="1:21" x14ac:dyDescent="0.2">
      <c r="A4199" s="88">
        <v>4197</v>
      </c>
      <c r="B4199" s="88">
        <v>3</v>
      </c>
      <c r="C4199" s="88" t="s">
        <v>2121</v>
      </c>
      <c r="D4199" s="89" t="s">
        <v>1431</v>
      </c>
      <c r="E4199" s="89">
        <v>0</v>
      </c>
      <c r="F4199" s="89">
        <v>1</v>
      </c>
      <c r="G4199" s="89">
        <v>0</v>
      </c>
      <c r="H4199" s="89">
        <v>0</v>
      </c>
      <c r="I4199" s="89">
        <v>2</v>
      </c>
      <c r="J4199" s="89">
        <v>0</v>
      </c>
      <c r="K4199" s="89">
        <v>0</v>
      </c>
      <c r="L4199" s="89">
        <v>0</v>
      </c>
      <c r="M4199" s="89">
        <v>0</v>
      </c>
      <c r="N4199" s="89">
        <v>0</v>
      </c>
      <c r="O4199" s="89">
        <v>2</v>
      </c>
      <c r="P4199" s="89">
        <v>558</v>
      </c>
      <c r="Q4199" s="89">
        <v>2554.5</v>
      </c>
      <c r="R4199" s="88">
        <f>VLOOKUP(P4199,NEW_TRAIN_TEST!$A$1:$M$980,13,0)</f>
        <v>2546.5</v>
      </c>
      <c r="S4199" s="88">
        <f>VLOOKUP(P4199,NEW_TRAIN_TEST!$A$1:$M$980,11,0)</f>
        <v>3478</v>
      </c>
      <c r="T4199" s="6">
        <f t="shared" si="130"/>
        <v>0</v>
      </c>
      <c r="U4199" s="6">
        <f t="shared" si="131"/>
        <v>0</v>
      </c>
    </row>
    <row r="4200" spans="1:21" x14ac:dyDescent="0.2">
      <c r="A4200" s="88">
        <v>4198</v>
      </c>
      <c r="B4200" s="88">
        <v>3</v>
      </c>
      <c r="C4200" s="88" t="s">
        <v>2121</v>
      </c>
      <c r="D4200" s="89" t="s">
        <v>1431</v>
      </c>
      <c r="E4200" s="89">
        <v>0</v>
      </c>
      <c r="F4200" s="89">
        <v>1</v>
      </c>
      <c r="G4200" s="89">
        <v>1</v>
      </c>
      <c r="H4200" s="89">
        <v>0</v>
      </c>
      <c r="I4200" s="89">
        <v>2</v>
      </c>
      <c r="J4200" s="89">
        <v>0</v>
      </c>
      <c r="K4200" s="89">
        <v>0</v>
      </c>
      <c r="L4200" s="89">
        <v>0</v>
      </c>
      <c r="M4200" s="89">
        <v>0</v>
      </c>
      <c r="N4200" s="89">
        <v>0</v>
      </c>
      <c r="O4200" s="89">
        <v>2</v>
      </c>
      <c r="P4200" s="89">
        <v>558</v>
      </c>
      <c r="Q4200" s="89">
        <v>2554.5</v>
      </c>
      <c r="R4200" s="88">
        <f>VLOOKUP(P4200,NEW_TRAIN_TEST!$A$1:$M$980,13,0)</f>
        <v>2546.5</v>
      </c>
      <c r="S4200" s="88">
        <f>VLOOKUP(P4200,NEW_TRAIN_TEST!$A$1:$M$980,11,0)</f>
        <v>3478</v>
      </c>
      <c r="T4200" s="6">
        <f t="shared" si="130"/>
        <v>0</v>
      </c>
      <c r="U4200" s="6">
        <f t="shared" si="131"/>
        <v>0</v>
      </c>
    </row>
    <row r="4201" spans="1:21" x14ac:dyDescent="0.2">
      <c r="A4201" s="88">
        <v>4199</v>
      </c>
      <c r="B4201" s="88">
        <v>3</v>
      </c>
      <c r="C4201" s="88" t="s">
        <v>2121</v>
      </c>
      <c r="D4201" s="89" t="s">
        <v>1431</v>
      </c>
      <c r="E4201" s="89">
        <v>0</v>
      </c>
      <c r="F4201" s="89">
        <v>9</v>
      </c>
      <c r="G4201" s="89">
        <v>6</v>
      </c>
      <c r="H4201" s="89">
        <v>0</v>
      </c>
      <c r="I4201" s="89">
        <v>0</v>
      </c>
      <c r="J4201" s="89">
        <v>0</v>
      </c>
      <c r="K4201" s="89">
        <v>0</v>
      </c>
      <c r="L4201" s="89">
        <v>0</v>
      </c>
      <c r="M4201" s="89">
        <v>0</v>
      </c>
      <c r="N4201" s="89">
        <v>0</v>
      </c>
      <c r="O4201" s="89">
        <v>0</v>
      </c>
      <c r="P4201" s="89">
        <v>558</v>
      </c>
      <c r="Q4201" s="89">
        <v>2555.1999999999998</v>
      </c>
      <c r="R4201" s="88">
        <f>VLOOKUP(P4201,NEW_TRAIN_TEST!$A$1:$M$980,13,0)</f>
        <v>2546.5</v>
      </c>
      <c r="S4201" s="88">
        <f>VLOOKUP(P4201,NEW_TRAIN_TEST!$A$1:$M$980,11,0)</f>
        <v>3478</v>
      </c>
      <c r="T4201" s="6">
        <f t="shared" si="130"/>
        <v>0</v>
      </c>
      <c r="U4201" s="6">
        <f t="shared" si="131"/>
        <v>0</v>
      </c>
    </row>
    <row r="4202" spans="1:21" x14ac:dyDescent="0.2">
      <c r="A4202" s="88">
        <v>4200</v>
      </c>
      <c r="B4202" s="88">
        <v>3</v>
      </c>
      <c r="C4202" s="88" t="s">
        <v>2121</v>
      </c>
      <c r="D4202" s="89" t="s">
        <v>1431</v>
      </c>
      <c r="E4202" s="89">
        <v>0</v>
      </c>
      <c r="F4202" s="89">
        <v>5</v>
      </c>
      <c r="G4202" s="89">
        <v>0</v>
      </c>
      <c r="H4202" s="89">
        <v>0</v>
      </c>
      <c r="I4202" s="89">
        <v>0</v>
      </c>
      <c r="J4202" s="89">
        <v>0</v>
      </c>
      <c r="K4202" s="89">
        <v>0</v>
      </c>
      <c r="L4202" s="89">
        <v>0</v>
      </c>
      <c r="M4202" s="89">
        <v>0</v>
      </c>
      <c r="N4202" s="89">
        <v>0</v>
      </c>
      <c r="O4202" s="89">
        <v>0</v>
      </c>
      <c r="P4202" s="89">
        <v>558</v>
      </c>
      <c r="Q4202" s="89">
        <v>2558.62</v>
      </c>
      <c r="R4202" s="88">
        <f>VLOOKUP(P4202,NEW_TRAIN_TEST!$A$1:$M$980,13,0)</f>
        <v>2546.5</v>
      </c>
      <c r="S4202" s="88">
        <f>VLOOKUP(P4202,NEW_TRAIN_TEST!$A$1:$M$980,11,0)</f>
        <v>3478</v>
      </c>
      <c r="T4202" s="6">
        <f t="shared" si="130"/>
        <v>0</v>
      </c>
      <c r="U4202" s="6">
        <f t="shared" si="131"/>
        <v>0</v>
      </c>
    </row>
    <row r="4203" spans="1:21" x14ac:dyDescent="0.2">
      <c r="A4203" s="88">
        <v>4201</v>
      </c>
      <c r="B4203" s="88">
        <v>3</v>
      </c>
      <c r="C4203" s="88" t="s">
        <v>2121</v>
      </c>
      <c r="D4203" s="89" t="s">
        <v>1431</v>
      </c>
      <c r="E4203" s="89">
        <v>0</v>
      </c>
      <c r="F4203" s="89">
        <v>8</v>
      </c>
      <c r="G4203" s="89">
        <v>6</v>
      </c>
      <c r="H4203" s="89">
        <v>0</v>
      </c>
      <c r="I4203" s="89">
        <v>2</v>
      </c>
      <c r="J4203" s="89">
        <v>2</v>
      </c>
      <c r="K4203" s="89">
        <v>0</v>
      </c>
      <c r="L4203" s="89">
        <v>1</v>
      </c>
      <c r="M4203" s="89">
        <v>7</v>
      </c>
      <c r="N4203" s="89">
        <v>0</v>
      </c>
      <c r="O4203" s="89">
        <v>2</v>
      </c>
      <c r="P4203" s="89">
        <v>558</v>
      </c>
      <c r="Q4203" s="89">
        <v>2560.5</v>
      </c>
      <c r="R4203" s="88">
        <f>VLOOKUP(P4203,NEW_TRAIN_TEST!$A$1:$M$980,13,0)</f>
        <v>2546.5</v>
      </c>
      <c r="S4203" s="88">
        <f>VLOOKUP(P4203,NEW_TRAIN_TEST!$A$1:$M$980,11,0)</f>
        <v>3478</v>
      </c>
      <c r="T4203" s="6">
        <f t="shared" si="130"/>
        <v>1</v>
      </c>
      <c r="U4203" s="6">
        <f t="shared" si="131"/>
        <v>1</v>
      </c>
    </row>
    <row r="4204" spans="1:21" x14ac:dyDescent="0.2">
      <c r="A4204" s="88">
        <v>4202</v>
      </c>
      <c r="B4204" s="88">
        <v>3</v>
      </c>
      <c r="C4204" s="88" t="s">
        <v>2121</v>
      </c>
      <c r="D4204" s="89" t="s">
        <v>1431</v>
      </c>
      <c r="E4204" s="89">
        <v>0</v>
      </c>
      <c r="F4204" s="89">
        <v>11</v>
      </c>
      <c r="G4204" s="89">
        <v>0</v>
      </c>
      <c r="H4204" s="89">
        <v>0</v>
      </c>
      <c r="I4204" s="89">
        <v>0</v>
      </c>
      <c r="J4204" s="89">
        <v>0</v>
      </c>
      <c r="K4204" s="89">
        <v>0</v>
      </c>
      <c r="L4204" s="89">
        <v>0</v>
      </c>
      <c r="M4204" s="89">
        <v>0</v>
      </c>
      <c r="N4204" s="89">
        <v>0</v>
      </c>
      <c r="O4204" s="89">
        <v>0</v>
      </c>
      <c r="P4204" s="89">
        <v>558</v>
      </c>
      <c r="Q4204" s="89">
        <v>2560.5</v>
      </c>
      <c r="R4204" s="88">
        <f>VLOOKUP(P4204,NEW_TRAIN_TEST!$A$1:$M$980,13,0)</f>
        <v>2546.5</v>
      </c>
      <c r="S4204" s="88">
        <f>VLOOKUP(P4204,NEW_TRAIN_TEST!$A$1:$M$980,11,0)</f>
        <v>3478</v>
      </c>
      <c r="T4204" s="6">
        <f t="shared" si="130"/>
        <v>0</v>
      </c>
      <c r="U4204" s="6">
        <f t="shared" si="131"/>
        <v>0</v>
      </c>
    </row>
    <row r="4205" spans="1:21" x14ac:dyDescent="0.2">
      <c r="A4205" s="88">
        <v>4203</v>
      </c>
      <c r="B4205" s="88">
        <v>3</v>
      </c>
      <c r="C4205" s="88" t="s">
        <v>2121</v>
      </c>
      <c r="D4205" s="89" t="s">
        <v>1431</v>
      </c>
      <c r="E4205" s="89">
        <v>0</v>
      </c>
      <c r="F4205" s="89">
        <v>1</v>
      </c>
      <c r="G4205" s="89">
        <v>0</v>
      </c>
      <c r="H4205" s="89">
        <v>0</v>
      </c>
      <c r="I4205" s="89">
        <v>2</v>
      </c>
      <c r="J4205" s="89">
        <v>0</v>
      </c>
      <c r="K4205" s="89">
        <v>0</v>
      </c>
      <c r="L4205" s="89">
        <v>0</v>
      </c>
      <c r="M4205" s="89">
        <v>0</v>
      </c>
      <c r="N4205" s="89">
        <v>0</v>
      </c>
      <c r="O4205" s="89">
        <v>2</v>
      </c>
      <c r="P4205" s="89">
        <v>558</v>
      </c>
      <c r="Q4205" s="89">
        <v>2561.5</v>
      </c>
      <c r="R4205" s="88">
        <f>VLOOKUP(P4205,NEW_TRAIN_TEST!$A$1:$M$980,13,0)</f>
        <v>2546.5</v>
      </c>
      <c r="S4205" s="88">
        <f>VLOOKUP(P4205,NEW_TRAIN_TEST!$A$1:$M$980,11,0)</f>
        <v>3478</v>
      </c>
      <c r="T4205" s="6">
        <f t="shared" si="130"/>
        <v>0</v>
      </c>
      <c r="U4205" s="6">
        <f t="shared" si="131"/>
        <v>0</v>
      </c>
    </row>
    <row r="4206" spans="1:21" x14ac:dyDescent="0.2">
      <c r="A4206" s="88">
        <v>4204</v>
      </c>
      <c r="B4206" s="88">
        <v>3</v>
      </c>
      <c r="C4206" s="88" t="s">
        <v>2121</v>
      </c>
      <c r="D4206" s="89" t="s">
        <v>1431</v>
      </c>
      <c r="E4206" s="89">
        <v>0</v>
      </c>
      <c r="F4206" s="89">
        <v>3</v>
      </c>
      <c r="G4206" s="89">
        <v>3</v>
      </c>
      <c r="H4206" s="89">
        <v>0</v>
      </c>
      <c r="I4206" s="89">
        <v>2</v>
      </c>
      <c r="J4206" s="89">
        <v>0</v>
      </c>
      <c r="K4206" s="89">
        <v>0</v>
      </c>
      <c r="L4206" s="89">
        <v>0</v>
      </c>
      <c r="M4206" s="89">
        <v>0</v>
      </c>
      <c r="N4206" s="89">
        <v>0</v>
      </c>
      <c r="O4206" s="89">
        <v>2</v>
      </c>
      <c r="P4206" s="89">
        <v>558</v>
      </c>
      <c r="Q4206" s="89">
        <v>2561.5</v>
      </c>
      <c r="R4206" s="88">
        <f>VLOOKUP(P4206,NEW_TRAIN_TEST!$A$1:$M$980,13,0)</f>
        <v>2546.5</v>
      </c>
      <c r="S4206" s="88">
        <f>VLOOKUP(P4206,NEW_TRAIN_TEST!$A$1:$M$980,11,0)</f>
        <v>3478</v>
      </c>
      <c r="T4206" s="6">
        <f t="shared" si="130"/>
        <v>0</v>
      </c>
      <c r="U4206" s="6">
        <f t="shared" si="131"/>
        <v>0</v>
      </c>
    </row>
    <row r="4207" spans="1:21" x14ac:dyDescent="0.2">
      <c r="A4207" s="88">
        <v>4205</v>
      </c>
      <c r="B4207" s="88">
        <v>3</v>
      </c>
      <c r="C4207" s="88" t="s">
        <v>2121</v>
      </c>
      <c r="D4207" s="89" t="s">
        <v>1431</v>
      </c>
      <c r="E4207" s="89">
        <v>0</v>
      </c>
      <c r="F4207" s="89">
        <v>1</v>
      </c>
      <c r="G4207" s="89">
        <v>0</v>
      </c>
      <c r="H4207" s="89">
        <v>0</v>
      </c>
      <c r="I4207" s="89">
        <v>2</v>
      </c>
      <c r="J4207" s="89">
        <v>0</v>
      </c>
      <c r="K4207" s="89">
        <v>0</v>
      </c>
      <c r="L4207" s="89">
        <v>0</v>
      </c>
      <c r="M4207" s="89">
        <v>0</v>
      </c>
      <c r="N4207" s="89">
        <v>0</v>
      </c>
      <c r="O4207" s="89">
        <v>2</v>
      </c>
      <c r="P4207" s="89">
        <v>558</v>
      </c>
      <c r="Q4207" s="89">
        <v>2561.5</v>
      </c>
      <c r="R4207" s="88">
        <f>VLOOKUP(P4207,NEW_TRAIN_TEST!$A$1:$M$980,13,0)</f>
        <v>2546.5</v>
      </c>
      <c r="S4207" s="88">
        <f>VLOOKUP(P4207,NEW_TRAIN_TEST!$A$1:$M$980,11,0)</f>
        <v>3478</v>
      </c>
      <c r="T4207" s="6">
        <f t="shared" si="130"/>
        <v>0</v>
      </c>
      <c r="U4207" s="6">
        <f t="shared" si="131"/>
        <v>0</v>
      </c>
    </row>
    <row r="4208" spans="1:21" x14ac:dyDescent="0.2">
      <c r="A4208" s="88">
        <v>4206</v>
      </c>
      <c r="B4208" s="88">
        <v>3</v>
      </c>
      <c r="C4208" s="88" t="s">
        <v>2121</v>
      </c>
      <c r="D4208" s="89" t="s">
        <v>1431</v>
      </c>
      <c r="E4208" s="89">
        <v>0</v>
      </c>
      <c r="F4208" s="89">
        <v>6</v>
      </c>
      <c r="G4208" s="89">
        <v>5</v>
      </c>
      <c r="H4208" s="89">
        <v>0</v>
      </c>
      <c r="I4208" s="89">
        <v>2</v>
      </c>
      <c r="J4208" s="89">
        <v>0</v>
      </c>
      <c r="K4208" s="89">
        <v>0</v>
      </c>
      <c r="L4208" s="89">
        <v>0</v>
      </c>
      <c r="M4208" s="89">
        <v>0</v>
      </c>
      <c r="N4208" s="89">
        <v>0</v>
      </c>
      <c r="O4208" s="89">
        <v>2</v>
      </c>
      <c r="P4208" s="89">
        <v>558</v>
      </c>
      <c r="Q4208" s="89">
        <v>2562.06</v>
      </c>
      <c r="R4208" s="88">
        <f>VLOOKUP(P4208,NEW_TRAIN_TEST!$A$1:$M$980,13,0)</f>
        <v>2546.5</v>
      </c>
      <c r="S4208" s="88">
        <f>VLOOKUP(P4208,NEW_TRAIN_TEST!$A$1:$M$980,11,0)</f>
        <v>3478</v>
      </c>
      <c r="T4208" s="6">
        <f t="shared" si="130"/>
        <v>0</v>
      </c>
      <c r="U4208" s="6">
        <f t="shared" si="131"/>
        <v>0</v>
      </c>
    </row>
    <row r="4209" spans="1:21" x14ac:dyDescent="0.2">
      <c r="A4209" s="88">
        <v>4207</v>
      </c>
      <c r="B4209" s="88">
        <v>3</v>
      </c>
      <c r="C4209" s="88" t="s">
        <v>2121</v>
      </c>
      <c r="D4209" s="89" t="s">
        <v>1431</v>
      </c>
      <c r="E4209" s="89">
        <v>0</v>
      </c>
      <c r="F4209" s="89">
        <v>5</v>
      </c>
      <c r="G4209" s="89">
        <v>0</v>
      </c>
      <c r="H4209" s="89">
        <v>0</v>
      </c>
      <c r="I4209" s="89">
        <v>0</v>
      </c>
      <c r="J4209" s="89">
        <v>0</v>
      </c>
      <c r="K4209" s="89">
        <v>0</v>
      </c>
      <c r="L4209" s="89">
        <v>0</v>
      </c>
      <c r="M4209" s="89">
        <v>0</v>
      </c>
      <c r="N4209" s="89">
        <v>0</v>
      </c>
      <c r="O4209" s="89">
        <v>0</v>
      </c>
      <c r="P4209" s="89">
        <v>558</v>
      </c>
      <c r="Q4209" s="89">
        <v>2563.75</v>
      </c>
      <c r="R4209" s="88">
        <f>VLOOKUP(P4209,NEW_TRAIN_TEST!$A$1:$M$980,13,0)</f>
        <v>2546.5</v>
      </c>
      <c r="S4209" s="88">
        <f>VLOOKUP(P4209,NEW_TRAIN_TEST!$A$1:$M$980,11,0)</f>
        <v>3478</v>
      </c>
      <c r="T4209" s="6">
        <f t="shared" si="130"/>
        <v>0</v>
      </c>
      <c r="U4209" s="6">
        <f t="shared" si="131"/>
        <v>0</v>
      </c>
    </row>
    <row r="4210" spans="1:21" x14ac:dyDescent="0.2">
      <c r="A4210" s="88">
        <v>4208</v>
      </c>
      <c r="B4210" s="88">
        <v>3</v>
      </c>
      <c r="C4210" s="88" t="s">
        <v>2121</v>
      </c>
      <c r="D4210" s="89" t="s">
        <v>1431</v>
      </c>
      <c r="E4210" s="89">
        <v>0</v>
      </c>
      <c r="F4210" s="89">
        <v>3</v>
      </c>
      <c r="G4210" s="89">
        <v>0</v>
      </c>
      <c r="H4210" s="89">
        <v>0</v>
      </c>
      <c r="I4210" s="89">
        <v>2</v>
      </c>
      <c r="J4210" s="89">
        <v>0</v>
      </c>
      <c r="K4210" s="89">
        <v>0</v>
      </c>
      <c r="L4210" s="89">
        <v>0</v>
      </c>
      <c r="M4210" s="89">
        <v>0</v>
      </c>
      <c r="N4210" s="89">
        <v>0</v>
      </c>
      <c r="O4210" s="89">
        <v>2</v>
      </c>
      <c r="P4210" s="89">
        <v>558</v>
      </c>
      <c r="Q4210" s="89">
        <v>2564</v>
      </c>
      <c r="R4210" s="88">
        <f>VLOOKUP(P4210,NEW_TRAIN_TEST!$A$1:$M$980,13,0)</f>
        <v>2546.5</v>
      </c>
      <c r="S4210" s="88">
        <f>VLOOKUP(P4210,NEW_TRAIN_TEST!$A$1:$M$980,11,0)</f>
        <v>3478</v>
      </c>
      <c r="T4210" s="6">
        <f t="shared" si="130"/>
        <v>0</v>
      </c>
      <c r="U4210" s="6">
        <f t="shared" si="131"/>
        <v>0</v>
      </c>
    </row>
    <row r="4211" spans="1:21" x14ac:dyDescent="0.2">
      <c r="A4211" s="88">
        <v>4209</v>
      </c>
      <c r="B4211" s="88">
        <v>3</v>
      </c>
      <c r="C4211" s="88" t="s">
        <v>2121</v>
      </c>
      <c r="D4211" s="89" t="s">
        <v>1431</v>
      </c>
      <c r="E4211" s="89">
        <v>0</v>
      </c>
      <c r="F4211" s="89">
        <v>3</v>
      </c>
      <c r="G4211" s="89">
        <v>0</v>
      </c>
      <c r="H4211" s="89">
        <v>0</v>
      </c>
      <c r="I4211" s="89">
        <v>0</v>
      </c>
      <c r="J4211" s="89">
        <v>0</v>
      </c>
      <c r="K4211" s="89">
        <v>0</v>
      </c>
      <c r="L4211" s="89">
        <v>0</v>
      </c>
      <c r="M4211" s="89">
        <v>0</v>
      </c>
      <c r="N4211" s="89">
        <v>0</v>
      </c>
      <c r="O4211" s="89">
        <v>0</v>
      </c>
      <c r="P4211" s="89">
        <v>558</v>
      </c>
      <c r="Q4211" s="89">
        <v>2566</v>
      </c>
      <c r="R4211" s="88">
        <f>VLOOKUP(P4211,NEW_TRAIN_TEST!$A$1:$M$980,13,0)</f>
        <v>2546.5</v>
      </c>
      <c r="S4211" s="88">
        <f>VLOOKUP(P4211,NEW_TRAIN_TEST!$A$1:$M$980,11,0)</f>
        <v>3478</v>
      </c>
      <c r="T4211" s="6">
        <f t="shared" si="130"/>
        <v>0</v>
      </c>
      <c r="U4211" s="6">
        <f t="shared" si="131"/>
        <v>0</v>
      </c>
    </row>
    <row r="4212" spans="1:21" x14ac:dyDescent="0.2">
      <c r="A4212" s="88">
        <v>4210</v>
      </c>
      <c r="B4212" s="88">
        <v>3</v>
      </c>
      <c r="C4212" s="88" t="s">
        <v>2121</v>
      </c>
      <c r="D4212" s="89" t="s">
        <v>1431</v>
      </c>
      <c r="E4212" s="89">
        <v>0</v>
      </c>
      <c r="F4212" s="89">
        <v>7</v>
      </c>
      <c r="G4212" s="89">
        <v>5</v>
      </c>
      <c r="H4212" s="89">
        <v>0</v>
      </c>
      <c r="I4212" s="89">
        <v>0</v>
      </c>
      <c r="J4212" s="89">
        <v>0</v>
      </c>
      <c r="K4212" s="89">
        <v>0</v>
      </c>
      <c r="L4212" s="89">
        <v>0</v>
      </c>
      <c r="M4212" s="89">
        <v>7</v>
      </c>
      <c r="N4212" s="89">
        <v>0</v>
      </c>
      <c r="O4212" s="89">
        <v>0</v>
      </c>
      <c r="P4212" s="89">
        <v>558</v>
      </c>
      <c r="Q4212" s="89">
        <v>2566.17</v>
      </c>
      <c r="R4212" s="88">
        <f>VLOOKUP(P4212,NEW_TRAIN_TEST!$A$1:$M$980,13,0)</f>
        <v>2546.5</v>
      </c>
      <c r="S4212" s="88">
        <f>VLOOKUP(P4212,NEW_TRAIN_TEST!$A$1:$M$980,11,0)</f>
        <v>3478</v>
      </c>
      <c r="T4212" s="6">
        <f t="shared" si="130"/>
        <v>0</v>
      </c>
      <c r="U4212" s="6">
        <f t="shared" si="131"/>
        <v>1</v>
      </c>
    </row>
    <row r="4213" spans="1:21" x14ac:dyDescent="0.2">
      <c r="A4213" s="88">
        <v>4211</v>
      </c>
      <c r="B4213" s="88">
        <v>3</v>
      </c>
      <c r="C4213" s="88" t="s">
        <v>2121</v>
      </c>
      <c r="D4213" s="89" t="s">
        <v>1431</v>
      </c>
      <c r="E4213" s="89">
        <v>0</v>
      </c>
      <c r="F4213" s="89">
        <v>10</v>
      </c>
      <c r="G4213" s="89">
        <v>0</v>
      </c>
      <c r="H4213" s="89">
        <v>0</v>
      </c>
      <c r="I4213" s="89">
        <v>2</v>
      </c>
      <c r="J4213" s="89">
        <v>0</v>
      </c>
      <c r="K4213" s="89">
        <v>0</v>
      </c>
      <c r="L4213" s="89">
        <v>0</v>
      </c>
      <c r="M4213" s="89">
        <v>0</v>
      </c>
      <c r="N4213" s="89">
        <v>0</v>
      </c>
      <c r="O4213" s="89">
        <v>2</v>
      </c>
      <c r="P4213" s="89">
        <v>558</v>
      </c>
      <c r="Q4213" s="89">
        <v>2566.75</v>
      </c>
      <c r="R4213" s="88">
        <f>VLOOKUP(P4213,NEW_TRAIN_TEST!$A$1:$M$980,13,0)</f>
        <v>2546.5</v>
      </c>
      <c r="S4213" s="88">
        <f>VLOOKUP(P4213,NEW_TRAIN_TEST!$A$1:$M$980,11,0)</f>
        <v>3478</v>
      </c>
      <c r="T4213" s="6">
        <f t="shared" si="130"/>
        <v>0</v>
      </c>
      <c r="U4213" s="6">
        <f t="shared" si="131"/>
        <v>0</v>
      </c>
    </row>
    <row r="4214" spans="1:21" x14ac:dyDescent="0.2">
      <c r="A4214" s="88">
        <v>4212</v>
      </c>
      <c r="B4214" s="88">
        <v>3</v>
      </c>
      <c r="C4214" s="88" t="s">
        <v>2121</v>
      </c>
      <c r="D4214" s="89" t="s">
        <v>1431</v>
      </c>
      <c r="E4214" s="89">
        <v>0</v>
      </c>
      <c r="F4214" s="89">
        <v>0</v>
      </c>
      <c r="G4214" s="89">
        <v>0</v>
      </c>
      <c r="H4214" s="89">
        <v>0</v>
      </c>
      <c r="I4214" s="89">
        <v>0</v>
      </c>
      <c r="J4214" s="89">
        <v>0</v>
      </c>
      <c r="K4214" s="89">
        <v>0</v>
      </c>
      <c r="L4214" s="89">
        <v>0</v>
      </c>
      <c r="M4214" s="89">
        <v>0</v>
      </c>
      <c r="N4214" s="89">
        <v>1</v>
      </c>
      <c r="O4214" s="89">
        <v>0</v>
      </c>
      <c r="P4214" s="89">
        <v>558</v>
      </c>
      <c r="Q4214" s="89">
        <v>2568.5700000000002</v>
      </c>
      <c r="R4214" s="88">
        <f>VLOOKUP(P4214,NEW_TRAIN_TEST!$A$1:$M$980,13,0)</f>
        <v>2546.5</v>
      </c>
      <c r="S4214" s="88">
        <f>VLOOKUP(P4214,NEW_TRAIN_TEST!$A$1:$M$980,11,0)</f>
        <v>3478</v>
      </c>
      <c r="T4214" s="6">
        <f t="shared" si="130"/>
        <v>0</v>
      </c>
      <c r="U4214" s="6">
        <f t="shared" si="131"/>
        <v>0</v>
      </c>
    </row>
    <row r="4215" spans="1:21" x14ac:dyDescent="0.2">
      <c r="A4215" s="88">
        <v>4213</v>
      </c>
      <c r="B4215" s="88">
        <v>3</v>
      </c>
      <c r="C4215" s="88" t="s">
        <v>2121</v>
      </c>
      <c r="D4215" s="89" t="s">
        <v>1431</v>
      </c>
      <c r="E4215" s="89">
        <v>3</v>
      </c>
      <c r="F4215" s="89">
        <v>1</v>
      </c>
      <c r="G4215" s="89">
        <v>0</v>
      </c>
      <c r="H4215" s="89">
        <v>0</v>
      </c>
      <c r="I4215" s="89">
        <v>2</v>
      </c>
      <c r="J4215" s="89">
        <v>0</v>
      </c>
      <c r="K4215" s="89">
        <v>0</v>
      </c>
      <c r="L4215" s="89">
        <v>0</v>
      </c>
      <c r="M4215" s="89">
        <v>0</v>
      </c>
      <c r="N4215" s="89">
        <v>0</v>
      </c>
      <c r="O4215" s="89">
        <v>2</v>
      </c>
      <c r="P4215" s="89">
        <v>570</v>
      </c>
      <c r="Q4215" s="89">
        <v>2295.67</v>
      </c>
      <c r="R4215" s="88">
        <f>VLOOKUP(P4215,NEW_TRAIN_TEST!$A$1:$M$980,13,0)</f>
        <v>2198</v>
      </c>
      <c r="S4215" s="88">
        <f>VLOOKUP(P4215,NEW_TRAIN_TEST!$A$1:$M$980,11,0)</f>
        <v>3132</v>
      </c>
      <c r="T4215" s="6">
        <f t="shared" si="130"/>
        <v>0</v>
      </c>
      <c r="U4215" s="6">
        <f t="shared" si="131"/>
        <v>0</v>
      </c>
    </row>
    <row r="4216" spans="1:21" x14ac:dyDescent="0.2">
      <c r="A4216" s="88">
        <v>4214</v>
      </c>
      <c r="B4216" s="88">
        <v>3</v>
      </c>
      <c r="C4216" s="88" t="s">
        <v>2121</v>
      </c>
      <c r="D4216" s="89" t="s">
        <v>1431</v>
      </c>
      <c r="E4216" s="89">
        <v>3</v>
      </c>
      <c r="F4216" s="89">
        <v>0</v>
      </c>
      <c r="G4216" s="89">
        <v>0</v>
      </c>
      <c r="H4216" s="89">
        <v>0</v>
      </c>
      <c r="I4216" s="89">
        <v>0</v>
      </c>
      <c r="J4216" s="89">
        <v>0</v>
      </c>
      <c r="K4216" s="89">
        <v>0</v>
      </c>
      <c r="L4216" s="89">
        <v>0</v>
      </c>
      <c r="M4216" s="89">
        <v>0</v>
      </c>
      <c r="N4216" s="89">
        <v>0</v>
      </c>
      <c r="O4216" s="89">
        <v>0</v>
      </c>
      <c r="P4216" s="89">
        <v>920</v>
      </c>
      <c r="Q4216" s="89">
        <v>4455</v>
      </c>
      <c r="R4216" s="88">
        <f>VLOOKUP(P4216,NEW_TRAIN_TEST!$A$1:$M$980,13,0)</f>
        <v>4038</v>
      </c>
      <c r="S4216" s="88">
        <f>VLOOKUP(P4216,NEW_TRAIN_TEST!$A$1:$M$980,11,0)</f>
        <v>4914</v>
      </c>
      <c r="T4216" s="6">
        <f t="shared" si="130"/>
        <v>0</v>
      </c>
      <c r="U4216" s="6">
        <f t="shared" si="131"/>
        <v>0</v>
      </c>
    </row>
    <row r="4217" spans="1:21" x14ac:dyDescent="0.2">
      <c r="A4217" s="88">
        <v>4215</v>
      </c>
      <c r="B4217" s="88">
        <v>3</v>
      </c>
      <c r="C4217" s="88" t="s">
        <v>2121</v>
      </c>
      <c r="D4217" s="89" t="s">
        <v>1431</v>
      </c>
      <c r="E4217" s="89">
        <v>3</v>
      </c>
      <c r="F4217" s="89">
        <v>0</v>
      </c>
      <c r="G4217" s="89">
        <v>0</v>
      </c>
      <c r="H4217" s="89">
        <v>0</v>
      </c>
      <c r="I4217" s="89">
        <v>0</v>
      </c>
      <c r="J4217" s="89">
        <v>0</v>
      </c>
      <c r="K4217" s="89">
        <v>0</v>
      </c>
      <c r="L4217" s="89">
        <v>0</v>
      </c>
      <c r="M4217" s="89">
        <v>0</v>
      </c>
      <c r="N4217" s="89">
        <v>0</v>
      </c>
      <c r="O4217" s="89">
        <v>0</v>
      </c>
      <c r="P4217" s="89">
        <v>921</v>
      </c>
      <c r="Q4217" s="89">
        <v>5035</v>
      </c>
      <c r="R4217" s="88">
        <f>VLOOKUP(P4217,NEW_TRAIN_TEST!$A$1:$M$980,13,0)</f>
        <v>4175</v>
      </c>
      <c r="S4217" s="88">
        <f>VLOOKUP(P4217,NEW_TRAIN_TEST!$A$1:$M$980,11,0)</f>
        <v>5327</v>
      </c>
      <c r="T4217" s="6">
        <f t="shared" si="130"/>
        <v>0</v>
      </c>
      <c r="U4217" s="6">
        <f t="shared" si="131"/>
        <v>0</v>
      </c>
    </row>
    <row r="4218" spans="1:21" x14ac:dyDescent="0.2">
      <c r="A4218" s="88">
        <v>4216</v>
      </c>
      <c r="B4218" s="88">
        <v>3</v>
      </c>
      <c r="C4218" s="88" t="s">
        <v>2121</v>
      </c>
      <c r="D4218" s="89" t="s">
        <v>1431</v>
      </c>
      <c r="E4218" s="89">
        <v>0</v>
      </c>
      <c r="F4218" s="89">
        <v>1</v>
      </c>
      <c r="G4218" s="89">
        <v>0</v>
      </c>
      <c r="H4218" s="89">
        <v>0</v>
      </c>
      <c r="I4218" s="89">
        <v>2</v>
      </c>
      <c r="J4218" s="89">
        <v>0</v>
      </c>
      <c r="K4218" s="89">
        <v>0</v>
      </c>
      <c r="L4218" s="89">
        <v>0</v>
      </c>
      <c r="M4218" s="89">
        <v>0</v>
      </c>
      <c r="N4218" s="89">
        <v>0</v>
      </c>
      <c r="O4218" s="89">
        <v>2</v>
      </c>
      <c r="P4218" s="89">
        <v>577</v>
      </c>
      <c r="Q4218" s="89">
        <v>3045</v>
      </c>
      <c r="R4218" s="88">
        <f>VLOOKUP(P4218,NEW_TRAIN_TEST!$A$1:$M$980,13,0)</f>
        <v>3045</v>
      </c>
      <c r="S4218" s="88">
        <f>VLOOKUP(P4218,NEW_TRAIN_TEST!$A$1:$M$980,11,0)</f>
        <v>4161</v>
      </c>
      <c r="T4218" s="6">
        <f t="shared" si="130"/>
        <v>0</v>
      </c>
      <c r="U4218" s="6">
        <f t="shared" si="131"/>
        <v>0</v>
      </c>
    </row>
    <row r="4219" spans="1:21" x14ac:dyDescent="0.2">
      <c r="A4219" s="88">
        <v>4217</v>
      </c>
      <c r="B4219" s="88">
        <v>3</v>
      </c>
      <c r="C4219" s="88" t="s">
        <v>2121</v>
      </c>
      <c r="D4219" s="89" t="s">
        <v>1431</v>
      </c>
      <c r="E4219" s="89">
        <v>0</v>
      </c>
      <c r="F4219" s="89">
        <v>1</v>
      </c>
      <c r="G4219" s="89">
        <v>0</v>
      </c>
      <c r="H4219" s="89">
        <v>0</v>
      </c>
      <c r="I4219" s="89">
        <v>2</v>
      </c>
      <c r="J4219" s="89">
        <v>0</v>
      </c>
      <c r="K4219" s="89">
        <v>0</v>
      </c>
      <c r="L4219" s="89">
        <v>0</v>
      </c>
      <c r="M4219" s="89">
        <v>0</v>
      </c>
      <c r="N4219" s="89">
        <v>0</v>
      </c>
      <c r="O4219" s="89">
        <v>2</v>
      </c>
      <c r="P4219" s="89">
        <v>577</v>
      </c>
      <c r="Q4219" s="89">
        <v>3046</v>
      </c>
      <c r="R4219" s="88">
        <f>VLOOKUP(P4219,NEW_TRAIN_TEST!$A$1:$M$980,13,0)</f>
        <v>3045</v>
      </c>
      <c r="S4219" s="88">
        <f>VLOOKUP(P4219,NEW_TRAIN_TEST!$A$1:$M$980,11,0)</f>
        <v>4161</v>
      </c>
      <c r="T4219" s="6">
        <f t="shared" si="130"/>
        <v>0</v>
      </c>
      <c r="U4219" s="6">
        <f t="shared" si="131"/>
        <v>0</v>
      </c>
    </row>
    <row r="4220" spans="1:21" x14ac:dyDescent="0.2">
      <c r="A4220" s="88">
        <v>4218</v>
      </c>
      <c r="B4220" s="88">
        <v>3</v>
      </c>
      <c r="C4220" s="88" t="s">
        <v>2121</v>
      </c>
      <c r="D4220" s="89" t="s">
        <v>1431</v>
      </c>
      <c r="E4220" s="89">
        <v>0</v>
      </c>
      <c r="F4220" s="89">
        <v>1</v>
      </c>
      <c r="G4220" s="89">
        <v>1</v>
      </c>
      <c r="H4220" s="89">
        <v>0</v>
      </c>
      <c r="I4220" s="89">
        <v>2</v>
      </c>
      <c r="J4220" s="89">
        <v>0</v>
      </c>
      <c r="K4220" s="89">
        <v>0</v>
      </c>
      <c r="L4220" s="89">
        <v>0</v>
      </c>
      <c r="M4220" s="89">
        <v>0</v>
      </c>
      <c r="N4220" s="89">
        <v>0</v>
      </c>
      <c r="O4220" s="89">
        <v>2</v>
      </c>
      <c r="P4220" s="89">
        <v>577</v>
      </c>
      <c r="Q4220" s="89">
        <v>3046.5</v>
      </c>
      <c r="R4220" s="88">
        <f>VLOOKUP(P4220,NEW_TRAIN_TEST!$A$1:$M$980,13,0)</f>
        <v>3045</v>
      </c>
      <c r="S4220" s="88">
        <f>VLOOKUP(P4220,NEW_TRAIN_TEST!$A$1:$M$980,11,0)</f>
        <v>4161</v>
      </c>
      <c r="T4220" s="6">
        <f t="shared" si="130"/>
        <v>0</v>
      </c>
      <c r="U4220" s="6">
        <f t="shared" si="131"/>
        <v>0</v>
      </c>
    </row>
    <row r="4221" spans="1:21" x14ac:dyDescent="0.2">
      <c r="A4221" s="88">
        <v>4219</v>
      </c>
      <c r="B4221" s="88">
        <v>3</v>
      </c>
      <c r="C4221" s="88" t="s">
        <v>2121</v>
      </c>
      <c r="D4221" s="89" t="s">
        <v>1431</v>
      </c>
      <c r="E4221" s="89">
        <v>0</v>
      </c>
      <c r="F4221" s="89">
        <v>5</v>
      </c>
      <c r="G4221" s="89">
        <v>0</v>
      </c>
      <c r="H4221" s="89">
        <v>0</v>
      </c>
      <c r="I4221" s="89">
        <v>2</v>
      </c>
      <c r="J4221" s="89">
        <v>0</v>
      </c>
      <c r="K4221" s="89">
        <v>0</v>
      </c>
      <c r="L4221" s="89">
        <v>0</v>
      </c>
      <c r="M4221" s="89">
        <v>0</v>
      </c>
      <c r="N4221" s="89">
        <v>0</v>
      </c>
      <c r="O4221" s="89">
        <v>2</v>
      </c>
      <c r="P4221" s="89">
        <v>577</v>
      </c>
      <c r="Q4221" s="89">
        <v>3047.5</v>
      </c>
      <c r="R4221" s="88">
        <f>VLOOKUP(P4221,NEW_TRAIN_TEST!$A$1:$M$980,13,0)</f>
        <v>3045</v>
      </c>
      <c r="S4221" s="88">
        <f>VLOOKUP(P4221,NEW_TRAIN_TEST!$A$1:$M$980,11,0)</f>
        <v>4161</v>
      </c>
      <c r="T4221" s="6">
        <f t="shared" si="130"/>
        <v>0</v>
      </c>
      <c r="U4221" s="6">
        <f t="shared" si="131"/>
        <v>0</v>
      </c>
    </row>
    <row r="4222" spans="1:21" x14ac:dyDescent="0.2">
      <c r="A4222" s="88">
        <v>4220</v>
      </c>
      <c r="B4222" s="88">
        <v>3</v>
      </c>
      <c r="C4222" s="88" t="s">
        <v>2121</v>
      </c>
      <c r="D4222" s="89" t="s">
        <v>1431</v>
      </c>
      <c r="E4222" s="89">
        <v>0</v>
      </c>
      <c r="F4222" s="89">
        <v>1</v>
      </c>
      <c r="G4222" s="89">
        <v>0</v>
      </c>
      <c r="H4222" s="89">
        <v>0</v>
      </c>
      <c r="I4222" s="89">
        <v>2</v>
      </c>
      <c r="J4222" s="89">
        <v>0</v>
      </c>
      <c r="K4222" s="89">
        <v>0</v>
      </c>
      <c r="L4222" s="89">
        <v>0</v>
      </c>
      <c r="M4222" s="89">
        <v>0</v>
      </c>
      <c r="N4222" s="89">
        <v>0</v>
      </c>
      <c r="O4222" s="89">
        <v>2</v>
      </c>
      <c r="P4222" s="89">
        <v>577</v>
      </c>
      <c r="Q4222" s="89">
        <v>3048</v>
      </c>
      <c r="R4222" s="88">
        <f>VLOOKUP(P4222,NEW_TRAIN_TEST!$A$1:$M$980,13,0)</f>
        <v>3045</v>
      </c>
      <c r="S4222" s="88">
        <f>VLOOKUP(P4222,NEW_TRAIN_TEST!$A$1:$M$980,11,0)</f>
        <v>4161</v>
      </c>
      <c r="T4222" s="6">
        <f t="shared" si="130"/>
        <v>0</v>
      </c>
      <c r="U4222" s="6">
        <f t="shared" si="131"/>
        <v>0</v>
      </c>
    </row>
    <row r="4223" spans="1:21" x14ac:dyDescent="0.2">
      <c r="A4223" s="88">
        <v>4221</v>
      </c>
      <c r="B4223" s="88">
        <v>3</v>
      </c>
      <c r="C4223" s="88" t="s">
        <v>2121</v>
      </c>
      <c r="D4223" s="89" t="s">
        <v>1431</v>
      </c>
      <c r="E4223" s="89">
        <v>0</v>
      </c>
      <c r="F4223" s="89">
        <v>3</v>
      </c>
      <c r="G4223" s="89">
        <v>0</v>
      </c>
      <c r="H4223" s="89">
        <v>0</v>
      </c>
      <c r="I4223" s="89">
        <v>2</v>
      </c>
      <c r="J4223" s="89">
        <v>0</v>
      </c>
      <c r="K4223" s="89">
        <v>0</v>
      </c>
      <c r="L4223" s="89">
        <v>0</v>
      </c>
      <c r="M4223" s="89">
        <v>0</v>
      </c>
      <c r="N4223" s="89">
        <v>0</v>
      </c>
      <c r="O4223" s="89">
        <v>2</v>
      </c>
      <c r="P4223" s="89">
        <v>577</v>
      </c>
      <c r="Q4223" s="89">
        <v>3048.33</v>
      </c>
      <c r="R4223" s="88">
        <f>VLOOKUP(P4223,NEW_TRAIN_TEST!$A$1:$M$980,13,0)</f>
        <v>3045</v>
      </c>
      <c r="S4223" s="88">
        <f>VLOOKUP(P4223,NEW_TRAIN_TEST!$A$1:$M$980,11,0)</f>
        <v>4161</v>
      </c>
      <c r="T4223" s="6">
        <f t="shared" si="130"/>
        <v>0</v>
      </c>
      <c r="U4223" s="6">
        <f t="shared" si="131"/>
        <v>0</v>
      </c>
    </row>
    <row r="4224" spans="1:21" x14ac:dyDescent="0.2">
      <c r="A4224" s="88">
        <v>4222</v>
      </c>
      <c r="B4224" s="88">
        <v>3</v>
      </c>
      <c r="C4224" s="88" t="s">
        <v>2121</v>
      </c>
      <c r="D4224" s="89" t="s">
        <v>1431</v>
      </c>
      <c r="E4224" s="89">
        <v>0</v>
      </c>
      <c r="F4224" s="89">
        <v>3</v>
      </c>
      <c r="G4224" s="89">
        <v>2</v>
      </c>
      <c r="H4224" s="89">
        <v>0</v>
      </c>
      <c r="I4224" s="89">
        <v>2</v>
      </c>
      <c r="J4224" s="89">
        <v>0</v>
      </c>
      <c r="K4224" s="89">
        <v>0</v>
      </c>
      <c r="L4224" s="89">
        <v>0</v>
      </c>
      <c r="M4224" s="89">
        <v>0</v>
      </c>
      <c r="N4224" s="89">
        <v>0</v>
      </c>
      <c r="O4224" s="89">
        <v>2</v>
      </c>
      <c r="P4224" s="89">
        <v>577</v>
      </c>
      <c r="Q4224" s="89">
        <v>3049.5</v>
      </c>
      <c r="R4224" s="88">
        <f>VLOOKUP(P4224,NEW_TRAIN_TEST!$A$1:$M$980,13,0)</f>
        <v>3045</v>
      </c>
      <c r="S4224" s="88">
        <f>VLOOKUP(P4224,NEW_TRAIN_TEST!$A$1:$M$980,11,0)</f>
        <v>4161</v>
      </c>
      <c r="T4224" s="6">
        <f t="shared" si="130"/>
        <v>0</v>
      </c>
      <c r="U4224" s="6">
        <f t="shared" si="131"/>
        <v>0</v>
      </c>
    </row>
    <row r="4225" spans="1:21" x14ac:dyDescent="0.2">
      <c r="A4225" s="88">
        <v>4223</v>
      </c>
      <c r="B4225" s="88">
        <v>3</v>
      </c>
      <c r="C4225" s="88" t="s">
        <v>2121</v>
      </c>
      <c r="D4225" s="89" t="s">
        <v>1431</v>
      </c>
      <c r="E4225" s="89">
        <v>0</v>
      </c>
      <c r="F4225" s="89">
        <v>1</v>
      </c>
      <c r="G4225" s="89">
        <v>0</v>
      </c>
      <c r="H4225" s="89">
        <v>0</v>
      </c>
      <c r="I4225" s="89">
        <v>2</v>
      </c>
      <c r="J4225" s="89">
        <v>0</v>
      </c>
      <c r="K4225" s="89">
        <v>0</v>
      </c>
      <c r="L4225" s="89">
        <v>0</v>
      </c>
      <c r="M4225" s="89">
        <v>4</v>
      </c>
      <c r="N4225" s="89">
        <v>0</v>
      </c>
      <c r="O4225" s="89">
        <v>2</v>
      </c>
      <c r="P4225" s="89">
        <v>577</v>
      </c>
      <c r="Q4225" s="89">
        <v>3051</v>
      </c>
      <c r="R4225" s="88">
        <f>VLOOKUP(P4225,NEW_TRAIN_TEST!$A$1:$M$980,13,0)</f>
        <v>3045</v>
      </c>
      <c r="S4225" s="88">
        <f>VLOOKUP(P4225,NEW_TRAIN_TEST!$A$1:$M$980,11,0)</f>
        <v>4161</v>
      </c>
      <c r="T4225" s="6">
        <f t="shared" si="130"/>
        <v>0</v>
      </c>
      <c r="U4225" s="6">
        <f t="shared" si="131"/>
        <v>1</v>
      </c>
    </row>
    <row r="4226" spans="1:21" x14ac:dyDescent="0.2">
      <c r="A4226" s="88">
        <v>4224</v>
      </c>
      <c r="B4226" s="88">
        <v>3</v>
      </c>
      <c r="C4226" s="88" t="s">
        <v>2121</v>
      </c>
      <c r="D4226" s="89" t="s">
        <v>1431</v>
      </c>
      <c r="E4226" s="89">
        <v>0</v>
      </c>
      <c r="F4226" s="89">
        <v>1</v>
      </c>
      <c r="G4226" s="89">
        <v>0</v>
      </c>
      <c r="H4226" s="89">
        <v>0</v>
      </c>
      <c r="I4226" s="89">
        <v>2</v>
      </c>
      <c r="J4226" s="89">
        <v>0</v>
      </c>
      <c r="K4226" s="89">
        <v>0</v>
      </c>
      <c r="L4226" s="89">
        <v>0</v>
      </c>
      <c r="M4226" s="89">
        <v>0</v>
      </c>
      <c r="N4226" s="89">
        <v>0</v>
      </c>
      <c r="O4226" s="89">
        <v>2</v>
      </c>
      <c r="P4226" s="89">
        <v>577</v>
      </c>
      <c r="Q4226" s="89">
        <v>3051</v>
      </c>
      <c r="R4226" s="88">
        <f>VLOOKUP(P4226,NEW_TRAIN_TEST!$A$1:$M$980,13,0)</f>
        <v>3045</v>
      </c>
      <c r="S4226" s="88">
        <f>VLOOKUP(P4226,NEW_TRAIN_TEST!$A$1:$M$980,11,0)</f>
        <v>4161</v>
      </c>
      <c r="T4226" s="6">
        <f t="shared" si="130"/>
        <v>0</v>
      </c>
      <c r="U4226" s="6">
        <f t="shared" si="131"/>
        <v>0</v>
      </c>
    </row>
    <row r="4227" spans="1:21" x14ac:dyDescent="0.2">
      <c r="A4227" s="88">
        <v>4225</v>
      </c>
      <c r="B4227" s="88">
        <v>3</v>
      </c>
      <c r="C4227" s="88" t="s">
        <v>2121</v>
      </c>
      <c r="D4227" s="89" t="s">
        <v>1431</v>
      </c>
      <c r="E4227" s="89">
        <v>0</v>
      </c>
      <c r="F4227" s="89">
        <v>5</v>
      </c>
      <c r="G4227" s="89">
        <v>1</v>
      </c>
      <c r="H4227" s="89">
        <v>0</v>
      </c>
      <c r="I4227" s="89">
        <v>0</v>
      </c>
      <c r="J4227" s="89">
        <v>0</v>
      </c>
      <c r="K4227" s="89">
        <v>0</v>
      </c>
      <c r="L4227" s="89">
        <v>0</v>
      </c>
      <c r="M4227" s="89">
        <v>4</v>
      </c>
      <c r="N4227" s="89">
        <v>0</v>
      </c>
      <c r="O4227" s="89">
        <v>0</v>
      </c>
      <c r="P4227" s="89">
        <v>577</v>
      </c>
      <c r="Q4227" s="89">
        <v>3051.25</v>
      </c>
      <c r="R4227" s="88">
        <f>VLOOKUP(P4227,NEW_TRAIN_TEST!$A$1:$M$980,13,0)</f>
        <v>3045</v>
      </c>
      <c r="S4227" s="88">
        <f>VLOOKUP(P4227,NEW_TRAIN_TEST!$A$1:$M$980,11,0)</f>
        <v>4161</v>
      </c>
      <c r="T4227" s="6">
        <f t="shared" ref="T4227:T4290" si="132">IF(L4227&gt;0,1,0)</f>
        <v>0</v>
      </c>
      <c r="U4227" s="6">
        <f t="shared" ref="U4227:U4290" si="133">IF(M4227&gt;0,1,0)</f>
        <v>1</v>
      </c>
    </row>
    <row r="4228" spans="1:21" x14ac:dyDescent="0.2">
      <c r="A4228" s="88">
        <v>4226</v>
      </c>
      <c r="B4228" s="88">
        <v>3</v>
      </c>
      <c r="C4228" s="88" t="s">
        <v>2121</v>
      </c>
      <c r="D4228" s="89" t="s">
        <v>1431</v>
      </c>
      <c r="E4228" s="89">
        <v>0</v>
      </c>
      <c r="F4228" s="89">
        <v>3</v>
      </c>
      <c r="G4228" s="89">
        <v>0</v>
      </c>
      <c r="H4228" s="89">
        <v>0</v>
      </c>
      <c r="I4228" s="89">
        <v>0</v>
      </c>
      <c r="J4228" s="89">
        <v>0</v>
      </c>
      <c r="K4228" s="89">
        <v>0</v>
      </c>
      <c r="L4228" s="89">
        <v>0</v>
      </c>
      <c r="M4228" s="89">
        <v>4</v>
      </c>
      <c r="N4228" s="89">
        <v>0</v>
      </c>
      <c r="O4228" s="89">
        <v>0</v>
      </c>
      <c r="P4228" s="89">
        <v>577</v>
      </c>
      <c r="Q4228" s="89">
        <v>3051.25</v>
      </c>
      <c r="R4228" s="88">
        <f>VLOOKUP(P4228,NEW_TRAIN_TEST!$A$1:$M$980,13,0)</f>
        <v>3045</v>
      </c>
      <c r="S4228" s="88">
        <f>VLOOKUP(P4228,NEW_TRAIN_TEST!$A$1:$M$980,11,0)</f>
        <v>4161</v>
      </c>
      <c r="T4228" s="6">
        <f t="shared" si="132"/>
        <v>0</v>
      </c>
      <c r="U4228" s="6">
        <f t="shared" si="133"/>
        <v>1</v>
      </c>
    </row>
    <row r="4229" spans="1:21" x14ac:dyDescent="0.2">
      <c r="A4229" s="88">
        <v>4227</v>
      </c>
      <c r="B4229" s="88">
        <v>3</v>
      </c>
      <c r="C4229" s="88" t="s">
        <v>2121</v>
      </c>
      <c r="D4229" s="89" t="s">
        <v>1431</v>
      </c>
      <c r="E4229" s="89">
        <v>0</v>
      </c>
      <c r="F4229" s="89">
        <v>0</v>
      </c>
      <c r="G4229" s="89">
        <v>0</v>
      </c>
      <c r="H4229" s="89">
        <v>0</v>
      </c>
      <c r="I4229" s="89">
        <v>0</v>
      </c>
      <c r="J4229" s="89">
        <v>2</v>
      </c>
      <c r="K4229" s="89">
        <v>0</v>
      </c>
      <c r="L4229" s="89">
        <v>0</v>
      </c>
      <c r="M4229" s="89">
        <v>0</v>
      </c>
      <c r="N4229" s="89">
        <v>0</v>
      </c>
      <c r="O4229" s="89">
        <v>0</v>
      </c>
      <c r="P4229" s="89">
        <v>577</v>
      </c>
      <c r="Q4229" s="89">
        <v>3051.25</v>
      </c>
      <c r="R4229" s="88">
        <f>VLOOKUP(P4229,NEW_TRAIN_TEST!$A$1:$M$980,13,0)</f>
        <v>3045</v>
      </c>
      <c r="S4229" s="88">
        <f>VLOOKUP(P4229,NEW_TRAIN_TEST!$A$1:$M$980,11,0)</f>
        <v>4161</v>
      </c>
      <c r="T4229" s="6">
        <f t="shared" si="132"/>
        <v>0</v>
      </c>
      <c r="U4229" s="6">
        <f t="shared" si="133"/>
        <v>0</v>
      </c>
    </row>
    <row r="4230" spans="1:21" x14ac:dyDescent="0.2">
      <c r="A4230" s="88">
        <v>4228</v>
      </c>
      <c r="B4230" s="88">
        <v>3</v>
      </c>
      <c r="C4230" s="88" t="s">
        <v>2121</v>
      </c>
      <c r="D4230" s="89" t="s">
        <v>1431</v>
      </c>
      <c r="E4230" s="89">
        <v>8</v>
      </c>
      <c r="F4230" s="89">
        <v>0</v>
      </c>
      <c r="G4230" s="89">
        <v>0</v>
      </c>
      <c r="H4230" s="89">
        <v>0</v>
      </c>
      <c r="I4230" s="89">
        <v>0</v>
      </c>
      <c r="J4230" s="89">
        <v>0</v>
      </c>
      <c r="K4230" s="89">
        <v>0</v>
      </c>
      <c r="L4230" s="89">
        <v>1</v>
      </c>
      <c r="M4230" s="89">
        <v>0</v>
      </c>
      <c r="N4230" s="89">
        <v>0</v>
      </c>
      <c r="O4230" s="89">
        <v>0</v>
      </c>
      <c r="P4230" s="89">
        <v>923</v>
      </c>
      <c r="Q4230" s="89">
        <v>6476</v>
      </c>
      <c r="R4230" s="88">
        <f>VLOOKUP(P4230,NEW_TRAIN_TEST!$A$1:$M$980,13,0)</f>
        <v>5955.5</v>
      </c>
      <c r="S4230" s="88">
        <f>VLOOKUP(P4230,NEW_TRAIN_TEST!$A$1:$M$980,11,0)</f>
        <v>6939</v>
      </c>
      <c r="T4230" s="6">
        <f t="shared" si="132"/>
        <v>1</v>
      </c>
      <c r="U4230" s="6">
        <f t="shared" si="133"/>
        <v>0</v>
      </c>
    </row>
    <row r="4231" spans="1:21" x14ac:dyDescent="0.2">
      <c r="A4231" s="88">
        <v>4229</v>
      </c>
      <c r="B4231" s="88">
        <v>3</v>
      </c>
      <c r="C4231" s="88" t="s">
        <v>2121</v>
      </c>
      <c r="D4231" s="89" t="s">
        <v>1431</v>
      </c>
      <c r="E4231" s="89">
        <v>0</v>
      </c>
      <c r="F4231" s="89">
        <v>1</v>
      </c>
      <c r="G4231" s="89">
        <v>0</v>
      </c>
      <c r="H4231" s="89">
        <v>0</v>
      </c>
      <c r="I4231" s="89">
        <v>2</v>
      </c>
      <c r="J4231" s="89">
        <v>0</v>
      </c>
      <c r="K4231" s="89">
        <v>0</v>
      </c>
      <c r="L4231" s="89">
        <v>0</v>
      </c>
      <c r="M4231" s="89">
        <v>0</v>
      </c>
      <c r="N4231" s="89">
        <v>0</v>
      </c>
      <c r="O4231" s="89">
        <v>2</v>
      </c>
      <c r="P4231" s="89">
        <v>552</v>
      </c>
      <c r="Q4231" s="89">
        <v>2931</v>
      </c>
      <c r="R4231" s="88">
        <f>VLOOKUP(P4231,NEW_TRAIN_TEST!$A$1:$M$980,13,0)</f>
        <v>2931</v>
      </c>
      <c r="S4231" s="88">
        <f>VLOOKUP(P4231,NEW_TRAIN_TEST!$A$1:$M$980,11,0)</f>
        <v>4021</v>
      </c>
      <c r="T4231" s="6">
        <f t="shared" si="132"/>
        <v>0</v>
      </c>
      <c r="U4231" s="6">
        <f t="shared" si="133"/>
        <v>0</v>
      </c>
    </row>
    <row r="4232" spans="1:21" x14ac:dyDescent="0.2">
      <c r="A4232" s="88">
        <v>4230</v>
      </c>
      <c r="B4232" s="88">
        <v>3</v>
      </c>
      <c r="C4232" s="88" t="s">
        <v>2121</v>
      </c>
      <c r="D4232" s="89" t="s">
        <v>1431</v>
      </c>
      <c r="E4232" s="89">
        <v>0</v>
      </c>
      <c r="F4232" s="89">
        <v>0</v>
      </c>
      <c r="G4232" s="89">
        <v>0</v>
      </c>
      <c r="H4232" s="89">
        <v>0</v>
      </c>
      <c r="I4232" s="89">
        <v>0</v>
      </c>
      <c r="J4232" s="89">
        <v>0</v>
      </c>
      <c r="K4232" s="89">
        <v>0</v>
      </c>
      <c r="L4232" s="89">
        <v>0</v>
      </c>
      <c r="M4232" s="89">
        <v>0</v>
      </c>
      <c r="N4232" s="89">
        <v>1</v>
      </c>
      <c r="O4232" s="89">
        <v>0</v>
      </c>
      <c r="P4232" s="89">
        <v>552</v>
      </c>
      <c r="Q4232" s="89">
        <v>2946</v>
      </c>
      <c r="R4232" s="88">
        <f>VLOOKUP(P4232,NEW_TRAIN_TEST!$A$1:$M$980,13,0)</f>
        <v>2931</v>
      </c>
      <c r="S4232" s="88">
        <f>VLOOKUP(P4232,NEW_TRAIN_TEST!$A$1:$M$980,11,0)</f>
        <v>4021</v>
      </c>
      <c r="T4232" s="6">
        <f t="shared" si="132"/>
        <v>0</v>
      </c>
      <c r="U4232" s="6">
        <f t="shared" si="133"/>
        <v>0</v>
      </c>
    </row>
    <row r="4233" spans="1:21" x14ac:dyDescent="0.2">
      <c r="A4233" s="88">
        <v>4231</v>
      </c>
      <c r="B4233" s="88">
        <v>3</v>
      </c>
      <c r="C4233" s="88" t="s">
        <v>2121</v>
      </c>
      <c r="D4233" s="89" t="s">
        <v>1431</v>
      </c>
      <c r="E4233" s="89">
        <v>4</v>
      </c>
      <c r="F4233" s="89">
        <v>1</v>
      </c>
      <c r="G4233" s="89">
        <v>0</v>
      </c>
      <c r="H4233" s="89">
        <v>0</v>
      </c>
      <c r="I4233" s="89">
        <v>2</v>
      </c>
      <c r="J4233" s="89">
        <v>0</v>
      </c>
      <c r="K4233" s="89">
        <v>0</v>
      </c>
      <c r="L4233" s="89">
        <v>1</v>
      </c>
      <c r="M4233" s="89">
        <v>0</v>
      </c>
      <c r="N4233" s="89">
        <v>0</v>
      </c>
      <c r="O4233" s="89">
        <v>2</v>
      </c>
      <c r="P4233" s="89">
        <v>925</v>
      </c>
      <c r="Q4233" s="89">
        <v>4247</v>
      </c>
      <c r="R4233" s="88">
        <f>VLOOKUP(P4233,NEW_TRAIN_TEST!$A$1:$M$980,13,0)</f>
        <v>3852</v>
      </c>
      <c r="S4233" s="88">
        <f>VLOOKUP(P4233,NEW_TRAIN_TEST!$A$1:$M$980,11,0)</f>
        <v>4630</v>
      </c>
      <c r="T4233" s="6">
        <f t="shared" si="132"/>
        <v>1</v>
      </c>
      <c r="U4233" s="6">
        <f t="shared" si="133"/>
        <v>0</v>
      </c>
    </row>
    <row r="4234" spans="1:21" x14ac:dyDescent="0.2">
      <c r="A4234" s="88">
        <v>4232</v>
      </c>
      <c r="B4234" s="88">
        <v>3</v>
      </c>
      <c r="C4234" s="88" t="s">
        <v>2121</v>
      </c>
      <c r="D4234" s="89" t="s">
        <v>1431</v>
      </c>
      <c r="E4234" s="89">
        <v>4</v>
      </c>
      <c r="F4234" s="89">
        <v>2</v>
      </c>
      <c r="G4234" s="89">
        <v>0</v>
      </c>
      <c r="H4234" s="89">
        <v>0</v>
      </c>
      <c r="I4234" s="89">
        <v>2</v>
      </c>
      <c r="J4234" s="89">
        <v>2</v>
      </c>
      <c r="K4234" s="89">
        <v>0</v>
      </c>
      <c r="L4234" s="89">
        <v>1</v>
      </c>
      <c r="M4234" s="89">
        <v>0</v>
      </c>
      <c r="N4234" s="89">
        <v>0</v>
      </c>
      <c r="O4234" s="89">
        <v>2</v>
      </c>
      <c r="P4234" s="89">
        <v>926</v>
      </c>
      <c r="Q4234" s="89">
        <v>6751</v>
      </c>
      <c r="R4234" s="88">
        <f>VLOOKUP(P4234,NEW_TRAIN_TEST!$A$1:$M$980,13,0)</f>
        <v>6443</v>
      </c>
      <c r="S4234" s="88">
        <f>VLOOKUP(P4234,NEW_TRAIN_TEST!$A$1:$M$980,11,0)</f>
        <v>7087</v>
      </c>
      <c r="T4234" s="6">
        <f t="shared" si="132"/>
        <v>1</v>
      </c>
      <c r="U4234" s="6">
        <f t="shared" si="133"/>
        <v>0</v>
      </c>
    </row>
    <row r="4235" spans="1:21" x14ac:dyDescent="0.2">
      <c r="A4235" s="88">
        <v>4233</v>
      </c>
      <c r="B4235" s="88">
        <v>3</v>
      </c>
      <c r="C4235" s="88" t="s">
        <v>2121</v>
      </c>
      <c r="D4235" s="89" t="s">
        <v>1431</v>
      </c>
      <c r="E4235" s="89">
        <v>3</v>
      </c>
      <c r="F4235" s="89">
        <v>0</v>
      </c>
      <c r="G4235" s="89">
        <v>0</v>
      </c>
      <c r="H4235" s="89">
        <v>0</v>
      </c>
      <c r="I4235" s="89">
        <v>0</v>
      </c>
      <c r="J4235" s="89">
        <v>0</v>
      </c>
      <c r="K4235" s="89">
        <v>0</v>
      </c>
      <c r="L4235" s="89">
        <v>0</v>
      </c>
      <c r="M4235" s="89">
        <v>0</v>
      </c>
      <c r="N4235" s="89">
        <v>0</v>
      </c>
      <c r="O4235" s="89">
        <v>0</v>
      </c>
      <c r="P4235" s="89">
        <v>900</v>
      </c>
      <c r="Q4235" s="89">
        <v>4328</v>
      </c>
      <c r="R4235" s="88">
        <f>VLOOKUP(P4235,NEW_TRAIN_TEST!$A$1:$M$980,13,0)</f>
        <v>3622.5</v>
      </c>
      <c r="S4235" s="88">
        <f>VLOOKUP(P4235,NEW_TRAIN_TEST!$A$1:$M$980,11,0)</f>
        <v>4964</v>
      </c>
      <c r="T4235" s="6">
        <f t="shared" si="132"/>
        <v>0</v>
      </c>
      <c r="U4235" s="6">
        <f t="shared" si="133"/>
        <v>0</v>
      </c>
    </row>
    <row r="4236" spans="1:21" x14ac:dyDescent="0.2">
      <c r="A4236" s="88">
        <v>4234</v>
      </c>
      <c r="B4236" s="88">
        <v>3</v>
      </c>
      <c r="C4236" s="88" t="s">
        <v>2121</v>
      </c>
      <c r="D4236" s="89" t="s">
        <v>1431</v>
      </c>
      <c r="E4236" s="89">
        <v>3</v>
      </c>
      <c r="F4236" s="89">
        <v>1</v>
      </c>
      <c r="G4236" s="89">
        <v>0</v>
      </c>
      <c r="H4236" s="89">
        <v>0</v>
      </c>
      <c r="I4236" s="89">
        <v>2</v>
      </c>
      <c r="J4236" s="89">
        <v>0</v>
      </c>
      <c r="K4236" s="89">
        <v>0</v>
      </c>
      <c r="L4236" s="89">
        <v>0</v>
      </c>
      <c r="M4236" s="89">
        <v>0</v>
      </c>
      <c r="N4236" s="89">
        <v>0</v>
      </c>
      <c r="O4236" s="89">
        <v>2</v>
      </c>
      <c r="P4236" s="89">
        <v>550</v>
      </c>
      <c r="Q4236" s="89">
        <v>2553</v>
      </c>
      <c r="R4236" s="88">
        <f>VLOOKUP(P4236,NEW_TRAIN_TEST!$A$1:$M$980,13,0)</f>
        <v>2481.5</v>
      </c>
      <c r="S4236" s="88">
        <f>VLOOKUP(P4236,NEW_TRAIN_TEST!$A$1:$M$980,11,0)</f>
        <v>3508</v>
      </c>
      <c r="T4236" s="6">
        <f t="shared" si="132"/>
        <v>0</v>
      </c>
      <c r="U4236" s="6">
        <f t="shared" si="133"/>
        <v>0</v>
      </c>
    </row>
    <row r="4237" spans="1:21" x14ac:dyDescent="0.2">
      <c r="A4237" s="88">
        <v>4235</v>
      </c>
      <c r="B4237" s="88">
        <v>3</v>
      </c>
      <c r="C4237" s="88" t="s">
        <v>2121</v>
      </c>
      <c r="D4237" s="89" t="s">
        <v>1431</v>
      </c>
      <c r="E4237" s="89">
        <v>0</v>
      </c>
      <c r="F4237" s="89">
        <v>1</v>
      </c>
      <c r="G4237" s="89">
        <v>0</v>
      </c>
      <c r="H4237" s="89">
        <v>0</v>
      </c>
      <c r="I4237" s="89">
        <v>2</v>
      </c>
      <c r="J4237" s="89">
        <v>0</v>
      </c>
      <c r="K4237" s="89">
        <v>0</v>
      </c>
      <c r="L4237" s="89">
        <v>0</v>
      </c>
      <c r="M4237" s="89">
        <v>0</v>
      </c>
      <c r="N4237" s="89">
        <v>0</v>
      </c>
      <c r="O4237" s="89">
        <v>2</v>
      </c>
      <c r="P4237" s="89">
        <v>559</v>
      </c>
      <c r="Q4237" s="89">
        <v>2296</v>
      </c>
      <c r="R4237" s="88">
        <f>VLOOKUP(P4237,NEW_TRAIN_TEST!$A$1:$M$980,13,0)</f>
        <v>2296</v>
      </c>
      <c r="S4237" s="88">
        <f>VLOOKUP(P4237,NEW_TRAIN_TEST!$A$1:$M$980,11,0)</f>
        <v>3172</v>
      </c>
      <c r="T4237" s="6">
        <f t="shared" si="132"/>
        <v>0</v>
      </c>
      <c r="U4237" s="6">
        <f t="shared" si="133"/>
        <v>0</v>
      </c>
    </row>
    <row r="4238" spans="1:21" x14ac:dyDescent="0.2">
      <c r="A4238" s="88">
        <v>4236</v>
      </c>
      <c r="B4238" s="88">
        <v>3</v>
      </c>
      <c r="C4238" s="88" t="s">
        <v>2121</v>
      </c>
      <c r="D4238" s="89" t="s">
        <v>1431</v>
      </c>
      <c r="E4238" s="89">
        <v>0</v>
      </c>
      <c r="F4238" s="89">
        <v>1</v>
      </c>
      <c r="G4238" s="89">
        <v>0</v>
      </c>
      <c r="H4238" s="89">
        <v>0</v>
      </c>
      <c r="I4238" s="89">
        <v>2</v>
      </c>
      <c r="J4238" s="89">
        <v>0</v>
      </c>
      <c r="K4238" s="89">
        <v>0</v>
      </c>
      <c r="L4238" s="89">
        <v>0</v>
      </c>
      <c r="M4238" s="89">
        <v>0</v>
      </c>
      <c r="N4238" s="89">
        <v>0</v>
      </c>
      <c r="O4238" s="89">
        <v>2</v>
      </c>
      <c r="P4238" s="89">
        <v>559</v>
      </c>
      <c r="Q4238" s="89">
        <v>2305</v>
      </c>
      <c r="R4238" s="88">
        <f>VLOOKUP(P4238,NEW_TRAIN_TEST!$A$1:$M$980,13,0)</f>
        <v>2296</v>
      </c>
      <c r="S4238" s="88">
        <f>VLOOKUP(P4238,NEW_TRAIN_TEST!$A$1:$M$980,11,0)</f>
        <v>3172</v>
      </c>
      <c r="T4238" s="6">
        <f t="shared" si="132"/>
        <v>0</v>
      </c>
      <c r="U4238" s="6">
        <f t="shared" si="133"/>
        <v>0</v>
      </c>
    </row>
    <row r="4239" spans="1:21" x14ac:dyDescent="0.2">
      <c r="A4239" s="88">
        <v>4237</v>
      </c>
      <c r="B4239" s="88">
        <v>3</v>
      </c>
      <c r="C4239" s="88" t="s">
        <v>2121</v>
      </c>
      <c r="D4239" s="89" t="s">
        <v>1431</v>
      </c>
      <c r="E4239" s="89">
        <v>0</v>
      </c>
      <c r="F4239" s="89">
        <v>4</v>
      </c>
      <c r="G4239" s="89">
        <v>0</v>
      </c>
      <c r="H4239" s="89">
        <v>0</v>
      </c>
      <c r="I4239" s="89">
        <v>0</v>
      </c>
      <c r="J4239" s="89">
        <v>0</v>
      </c>
      <c r="K4239" s="89">
        <v>0</v>
      </c>
      <c r="L4239" s="89">
        <v>0</v>
      </c>
      <c r="M4239" s="89">
        <v>0</v>
      </c>
      <c r="N4239" s="89">
        <v>0</v>
      </c>
      <c r="O4239" s="89">
        <v>0</v>
      </c>
      <c r="P4239" s="89">
        <v>559</v>
      </c>
      <c r="Q4239" s="89">
        <v>2306.67</v>
      </c>
      <c r="R4239" s="88">
        <f>VLOOKUP(P4239,NEW_TRAIN_TEST!$A$1:$M$980,13,0)</f>
        <v>2296</v>
      </c>
      <c r="S4239" s="88">
        <f>VLOOKUP(P4239,NEW_TRAIN_TEST!$A$1:$M$980,11,0)</f>
        <v>3172</v>
      </c>
      <c r="T4239" s="6">
        <f t="shared" si="132"/>
        <v>0</v>
      </c>
      <c r="U4239" s="6">
        <f t="shared" si="133"/>
        <v>0</v>
      </c>
    </row>
    <row r="4240" spans="1:21" x14ac:dyDescent="0.2">
      <c r="A4240" s="88">
        <v>4238</v>
      </c>
      <c r="B4240" s="88">
        <v>3</v>
      </c>
      <c r="C4240" s="88" t="s">
        <v>2121</v>
      </c>
      <c r="D4240" s="89" t="s">
        <v>1431</v>
      </c>
      <c r="E4240" s="89">
        <v>0</v>
      </c>
      <c r="F4240" s="89">
        <v>3</v>
      </c>
      <c r="G4240" s="89">
        <v>0</v>
      </c>
      <c r="H4240" s="89">
        <v>0</v>
      </c>
      <c r="I4240" s="89">
        <v>2</v>
      </c>
      <c r="J4240" s="89">
        <v>0</v>
      </c>
      <c r="K4240" s="89">
        <v>0</v>
      </c>
      <c r="L4240" s="89">
        <v>0</v>
      </c>
      <c r="M4240" s="89">
        <v>0</v>
      </c>
      <c r="N4240" s="89">
        <v>0</v>
      </c>
      <c r="O4240" s="89">
        <v>2</v>
      </c>
      <c r="P4240" s="89">
        <v>559</v>
      </c>
      <c r="Q4240" s="89">
        <v>2307.25</v>
      </c>
      <c r="R4240" s="88">
        <f>VLOOKUP(P4240,NEW_TRAIN_TEST!$A$1:$M$980,13,0)</f>
        <v>2296</v>
      </c>
      <c r="S4240" s="88">
        <f>VLOOKUP(P4240,NEW_TRAIN_TEST!$A$1:$M$980,11,0)</f>
        <v>3172</v>
      </c>
      <c r="T4240" s="6">
        <f t="shared" si="132"/>
        <v>0</v>
      </c>
      <c r="U4240" s="6">
        <f t="shared" si="133"/>
        <v>0</v>
      </c>
    </row>
    <row r="4241" spans="1:21" x14ac:dyDescent="0.2">
      <c r="A4241" s="88">
        <v>4239</v>
      </c>
      <c r="B4241" s="88">
        <v>3</v>
      </c>
      <c r="C4241" s="88" t="s">
        <v>2121</v>
      </c>
      <c r="D4241" s="89" t="s">
        <v>1431</v>
      </c>
      <c r="E4241" s="89">
        <v>0</v>
      </c>
      <c r="F4241" s="89">
        <v>1</v>
      </c>
      <c r="G4241" s="89">
        <v>0</v>
      </c>
      <c r="H4241" s="89">
        <v>0</v>
      </c>
      <c r="I4241" s="89">
        <v>2</v>
      </c>
      <c r="J4241" s="89">
        <v>0</v>
      </c>
      <c r="K4241" s="89">
        <v>0</v>
      </c>
      <c r="L4241" s="89">
        <v>0</v>
      </c>
      <c r="M4241" s="89">
        <v>4</v>
      </c>
      <c r="N4241" s="89">
        <v>0</v>
      </c>
      <c r="O4241" s="89">
        <v>2</v>
      </c>
      <c r="P4241" s="89">
        <v>559</v>
      </c>
      <c r="Q4241" s="89">
        <v>2310</v>
      </c>
      <c r="R4241" s="88">
        <f>VLOOKUP(P4241,NEW_TRAIN_TEST!$A$1:$M$980,13,0)</f>
        <v>2296</v>
      </c>
      <c r="S4241" s="88">
        <f>VLOOKUP(P4241,NEW_TRAIN_TEST!$A$1:$M$980,11,0)</f>
        <v>3172</v>
      </c>
      <c r="T4241" s="6">
        <f t="shared" si="132"/>
        <v>0</v>
      </c>
      <c r="U4241" s="6">
        <f t="shared" si="133"/>
        <v>1</v>
      </c>
    </row>
    <row r="4242" spans="1:21" x14ac:dyDescent="0.2">
      <c r="A4242" s="88">
        <v>4240</v>
      </c>
      <c r="B4242" s="88">
        <v>3</v>
      </c>
      <c r="C4242" s="88" t="s">
        <v>2121</v>
      </c>
      <c r="D4242" s="89" t="s">
        <v>1431</v>
      </c>
      <c r="E4242" s="89">
        <v>0</v>
      </c>
      <c r="F4242" s="89">
        <v>3</v>
      </c>
      <c r="G4242" s="89">
        <v>2</v>
      </c>
      <c r="H4242" s="89">
        <v>0</v>
      </c>
      <c r="I4242" s="89">
        <v>0</v>
      </c>
      <c r="J4242" s="89">
        <v>2</v>
      </c>
      <c r="K4242" s="89">
        <v>0</v>
      </c>
      <c r="L4242" s="89">
        <v>0</v>
      </c>
      <c r="M4242" s="89">
        <v>0</v>
      </c>
      <c r="N4242" s="89">
        <v>0</v>
      </c>
      <c r="O4242" s="89">
        <v>0</v>
      </c>
      <c r="P4242" s="89">
        <v>559</v>
      </c>
      <c r="Q4242" s="89">
        <v>2310</v>
      </c>
      <c r="R4242" s="88">
        <f>VLOOKUP(P4242,NEW_TRAIN_TEST!$A$1:$M$980,13,0)</f>
        <v>2296</v>
      </c>
      <c r="S4242" s="88">
        <f>VLOOKUP(P4242,NEW_TRAIN_TEST!$A$1:$M$980,11,0)</f>
        <v>3172</v>
      </c>
      <c r="T4242" s="6">
        <f t="shared" si="132"/>
        <v>0</v>
      </c>
      <c r="U4242" s="6">
        <f t="shared" si="133"/>
        <v>0</v>
      </c>
    </row>
    <row r="4243" spans="1:21" x14ac:dyDescent="0.2">
      <c r="A4243" s="88">
        <v>4241</v>
      </c>
      <c r="B4243" s="88">
        <v>3</v>
      </c>
      <c r="C4243" s="88" t="s">
        <v>2121</v>
      </c>
      <c r="D4243" s="89" t="s">
        <v>1431</v>
      </c>
      <c r="E4243" s="89">
        <v>0</v>
      </c>
      <c r="F4243" s="89">
        <v>4</v>
      </c>
      <c r="G4243" s="89">
        <v>1</v>
      </c>
      <c r="H4243" s="89">
        <v>0</v>
      </c>
      <c r="I4243" s="89">
        <v>1</v>
      </c>
      <c r="J4243" s="89">
        <v>2</v>
      </c>
      <c r="K4243" s="89">
        <v>0</v>
      </c>
      <c r="L4243" s="89">
        <v>0</v>
      </c>
      <c r="M4243" s="89">
        <v>4</v>
      </c>
      <c r="N4243" s="89">
        <v>0</v>
      </c>
      <c r="O4243" s="89">
        <v>0</v>
      </c>
      <c r="P4243" s="89">
        <v>559</v>
      </c>
      <c r="Q4243" s="89">
        <v>2310</v>
      </c>
      <c r="R4243" s="88">
        <f>VLOOKUP(P4243,NEW_TRAIN_TEST!$A$1:$M$980,13,0)</f>
        <v>2296</v>
      </c>
      <c r="S4243" s="88">
        <f>VLOOKUP(P4243,NEW_TRAIN_TEST!$A$1:$M$980,11,0)</f>
        <v>3172</v>
      </c>
      <c r="T4243" s="6">
        <f t="shared" si="132"/>
        <v>0</v>
      </c>
      <c r="U4243" s="6">
        <f t="shared" si="133"/>
        <v>1</v>
      </c>
    </row>
    <row r="4244" spans="1:21" x14ac:dyDescent="0.2">
      <c r="A4244" s="88">
        <v>4242</v>
      </c>
      <c r="B4244" s="88">
        <v>3</v>
      </c>
      <c r="C4244" s="88" t="s">
        <v>2121</v>
      </c>
      <c r="D4244" s="89" t="s">
        <v>1431</v>
      </c>
      <c r="E4244" s="89">
        <v>0</v>
      </c>
      <c r="F4244" s="89">
        <v>1</v>
      </c>
      <c r="G4244" s="89">
        <v>0</v>
      </c>
      <c r="H4244" s="89">
        <v>0</v>
      </c>
      <c r="I4244" s="89">
        <v>0</v>
      </c>
      <c r="J4244" s="89">
        <v>0</v>
      </c>
      <c r="K4244" s="89">
        <v>0</v>
      </c>
      <c r="L4244" s="89">
        <v>0</v>
      </c>
      <c r="M4244" s="89">
        <v>4</v>
      </c>
      <c r="N4244" s="89">
        <v>0</v>
      </c>
      <c r="O4244" s="89">
        <v>0</v>
      </c>
      <c r="P4244" s="89">
        <v>559</v>
      </c>
      <c r="Q4244" s="89">
        <v>2310</v>
      </c>
      <c r="R4244" s="88">
        <f>VLOOKUP(P4244,NEW_TRAIN_TEST!$A$1:$M$980,13,0)</f>
        <v>2296</v>
      </c>
      <c r="S4244" s="88">
        <f>VLOOKUP(P4244,NEW_TRAIN_TEST!$A$1:$M$980,11,0)</f>
        <v>3172</v>
      </c>
      <c r="T4244" s="6">
        <f t="shared" si="132"/>
        <v>0</v>
      </c>
      <c r="U4244" s="6">
        <f t="shared" si="133"/>
        <v>1</v>
      </c>
    </row>
    <row r="4245" spans="1:21" x14ac:dyDescent="0.2">
      <c r="A4245" s="88">
        <v>4243</v>
      </c>
      <c r="B4245" s="88">
        <v>3</v>
      </c>
      <c r="C4245" s="88" t="s">
        <v>2121</v>
      </c>
      <c r="D4245" s="89" t="s">
        <v>1431</v>
      </c>
      <c r="E4245" s="89">
        <v>0</v>
      </c>
      <c r="F4245" s="89">
        <v>3</v>
      </c>
      <c r="G4245" s="89">
        <v>0</v>
      </c>
      <c r="H4245" s="89">
        <v>0</v>
      </c>
      <c r="I4245" s="89">
        <v>0</v>
      </c>
      <c r="J4245" s="89">
        <v>2</v>
      </c>
      <c r="K4245" s="89">
        <v>0</v>
      </c>
      <c r="L4245" s="89">
        <v>0</v>
      </c>
      <c r="M4245" s="89">
        <v>4</v>
      </c>
      <c r="N4245" s="89">
        <v>0</v>
      </c>
      <c r="O4245" s="89">
        <v>0</v>
      </c>
      <c r="P4245" s="89">
        <v>559</v>
      </c>
      <c r="Q4245" s="89">
        <v>2310</v>
      </c>
      <c r="R4245" s="88">
        <f>VLOOKUP(P4245,NEW_TRAIN_TEST!$A$1:$M$980,13,0)</f>
        <v>2296</v>
      </c>
      <c r="S4245" s="88">
        <f>VLOOKUP(P4245,NEW_TRAIN_TEST!$A$1:$M$980,11,0)</f>
        <v>3172</v>
      </c>
      <c r="T4245" s="6">
        <f t="shared" si="132"/>
        <v>0</v>
      </c>
      <c r="U4245" s="6">
        <f t="shared" si="133"/>
        <v>1</v>
      </c>
    </row>
    <row r="4246" spans="1:21" x14ac:dyDescent="0.2">
      <c r="A4246" s="88">
        <v>4244</v>
      </c>
      <c r="B4246" s="88">
        <v>3</v>
      </c>
      <c r="C4246" s="88" t="s">
        <v>2121</v>
      </c>
      <c r="D4246" s="89" t="s">
        <v>1431</v>
      </c>
      <c r="E4246" s="89">
        <v>0</v>
      </c>
      <c r="F4246" s="89">
        <v>0</v>
      </c>
      <c r="G4246" s="89">
        <v>1</v>
      </c>
      <c r="H4246" s="89">
        <v>0</v>
      </c>
      <c r="I4246" s="89">
        <v>0</v>
      </c>
      <c r="J4246" s="89">
        <v>0</v>
      </c>
      <c r="K4246" s="89">
        <v>0</v>
      </c>
      <c r="L4246" s="89">
        <v>0</v>
      </c>
      <c r="M4246" s="89">
        <v>4</v>
      </c>
      <c r="N4246" s="89">
        <v>0</v>
      </c>
      <c r="O4246" s="89">
        <v>0</v>
      </c>
      <c r="P4246" s="89">
        <v>559</v>
      </c>
      <c r="Q4246" s="89">
        <v>2311</v>
      </c>
      <c r="R4246" s="88">
        <f>VLOOKUP(P4246,NEW_TRAIN_TEST!$A$1:$M$980,13,0)</f>
        <v>2296</v>
      </c>
      <c r="S4246" s="88">
        <f>VLOOKUP(P4246,NEW_TRAIN_TEST!$A$1:$M$980,11,0)</f>
        <v>3172</v>
      </c>
      <c r="T4246" s="6">
        <f t="shared" si="132"/>
        <v>0</v>
      </c>
      <c r="U4246" s="6">
        <f t="shared" si="133"/>
        <v>1</v>
      </c>
    </row>
    <row r="4247" spans="1:21" x14ac:dyDescent="0.2">
      <c r="A4247" s="88">
        <v>4245</v>
      </c>
      <c r="B4247" s="88">
        <v>3</v>
      </c>
      <c r="C4247" s="88" t="s">
        <v>2121</v>
      </c>
      <c r="D4247" s="89" t="s">
        <v>1431</v>
      </c>
      <c r="E4247" s="89">
        <v>0</v>
      </c>
      <c r="F4247" s="89">
        <v>0</v>
      </c>
      <c r="G4247" s="89">
        <v>0</v>
      </c>
      <c r="H4247" s="89">
        <v>0</v>
      </c>
      <c r="I4247" s="89">
        <v>0</v>
      </c>
      <c r="J4247" s="89">
        <v>0</v>
      </c>
      <c r="K4247" s="89">
        <v>0</v>
      </c>
      <c r="L4247" s="89">
        <v>0</v>
      </c>
      <c r="M4247" s="89">
        <v>4</v>
      </c>
      <c r="N4247" s="89">
        <v>0</v>
      </c>
      <c r="O4247" s="89">
        <v>0</v>
      </c>
      <c r="P4247" s="89">
        <v>559</v>
      </c>
      <c r="Q4247" s="89">
        <v>2311</v>
      </c>
      <c r="R4247" s="88">
        <f>VLOOKUP(P4247,NEW_TRAIN_TEST!$A$1:$M$980,13,0)</f>
        <v>2296</v>
      </c>
      <c r="S4247" s="88">
        <f>VLOOKUP(P4247,NEW_TRAIN_TEST!$A$1:$M$980,11,0)</f>
        <v>3172</v>
      </c>
      <c r="T4247" s="6">
        <f t="shared" si="132"/>
        <v>0</v>
      </c>
      <c r="U4247" s="6">
        <f t="shared" si="133"/>
        <v>1</v>
      </c>
    </row>
    <row r="4248" spans="1:21" x14ac:dyDescent="0.2">
      <c r="A4248" s="88">
        <v>4246</v>
      </c>
      <c r="B4248" s="88">
        <v>3</v>
      </c>
      <c r="C4248" s="88" t="s">
        <v>2121</v>
      </c>
      <c r="D4248" s="89" t="s">
        <v>1431</v>
      </c>
      <c r="E4248" s="89">
        <v>0</v>
      </c>
      <c r="F4248" s="89">
        <v>0</v>
      </c>
      <c r="G4248" s="89">
        <v>0</v>
      </c>
      <c r="H4248" s="89">
        <v>0</v>
      </c>
      <c r="I4248" s="89">
        <v>0</v>
      </c>
      <c r="J4248" s="89">
        <v>0</v>
      </c>
      <c r="K4248" s="89">
        <v>0</v>
      </c>
      <c r="L4248" s="89">
        <v>0</v>
      </c>
      <c r="M4248" s="89">
        <v>0</v>
      </c>
      <c r="N4248" s="89">
        <v>1</v>
      </c>
      <c r="O4248" s="89">
        <v>0</v>
      </c>
      <c r="P4248" s="89">
        <v>949</v>
      </c>
      <c r="Q4248" s="89">
        <v>6579</v>
      </c>
      <c r="R4248" s="88">
        <f>VLOOKUP(P4248,NEW_TRAIN_TEST!$A$1:$M$980,13,0)</f>
        <v>6579</v>
      </c>
      <c r="S4248" s="88">
        <f>VLOOKUP(P4248,NEW_TRAIN_TEST!$A$1:$M$980,11,0)</f>
        <v>6579</v>
      </c>
      <c r="T4248" s="6">
        <f t="shared" si="132"/>
        <v>0</v>
      </c>
      <c r="U4248" s="6">
        <f t="shared" si="133"/>
        <v>0</v>
      </c>
    </row>
    <row r="4249" spans="1:21" x14ac:dyDescent="0.2">
      <c r="A4249" s="88">
        <v>4247</v>
      </c>
      <c r="B4249" s="88">
        <v>3</v>
      </c>
      <c r="C4249" s="88" t="s">
        <v>2121</v>
      </c>
      <c r="D4249" s="89" t="s">
        <v>1431</v>
      </c>
      <c r="E4249" s="89">
        <v>0</v>
      </c>
      <c r="F4249" s="89">
        <v>2</v>
      </c>
      <c r="G4249" s="89">
        <v>0</v>
      </c>
      <c r="H4249" s="89">
        <v>0</v>
      </c>
      <c r="I4249" s="89">
        <v>2</v>
      </c>
      <c r="J4249" s="89">
        <v>2</v>
      </c>
      <c r="K4249" s="89">
        <v>0</v>
      </c>
      <c r="L4249" s="89">
        <v>0</v>
      </c>
      <c r="M4249" s="89">
        <v>0</v>
      </c>
      <c r="N4249" s="89">
        <v>0</v>
      </c>
      <c r="O4249" s="89">
        <v>2</v>
      </c>
      <c r="P4249" s="89">
        <v>954</v>
      </c>
      <c r="Q4249" s="89">
        <v>7436</v>
      </c>
      <c r="R4249" s="88">
        <f>VLOOKUP(P4249,NEW_TRAIN_TEST!$A$1:$M$980,13,0)</f>
        <v>7436</v>
      </c>
      <c r="S4249" s="88">
        <f>VLOOKUP(P4249,NEW_TRAIN_TEST!$A$1:$M$980,11,0)</f>
        <v>7721</v>
      </c>
      <c r="T4249" s="6">
        <f t="shared" si="132"/>
        <v>0</v>
      </c>
      <c r="U4249" s="6">
        <f t="shared" si="133"/>
        <v>0</v>
      </c>
    </row>
    <row r="4250" spans="1:21" x14ac:dyDescent="0.2">
      <c r="A4250" s="88">
        <v>4248</v>
      </c>
      <c r="B4250" s="88">
        <v>3</v>
      </c>
      <c r="C4250" s="88" t="s">
        <v>2121</v>
      </c>
      <c r="D4250" s="89" t="s">
        <v>1431</v>
      </c>
      <c r="E4250" s="89">
        <v>0</v>
      </c>
      <c r="F4250" s="89">
        <v>2</v>
      </c>
      <c r="G4250" s="89">
        <v>0</v>
      </c>
      <c r="H4250" s="89">
        <v>0</v>
      </c>
      <c r="I4250" s="89">
        <v>2</v>
      </c>
      <c r="J4250" s="89">
        <v>2</v>
      </c>
      <c r="K4250" s="89">
        <v>0</v>
      </c>
      <c r="L4250" s="89">
        <v>0</v>
      </c>
      <c r="M4250" s="89">
        <v>0</v>
      </c>
      <c r="N4250" s="89">
        <v>0</v>
      </c>
      <c r="O4250" s="89">
        <v>2</v>
      </c>
      <c r="P4250" s="89">
        <v>954</v>
      </c>
      <c r="Q4250" s="89">
        <v>7446</v>
      </c>
      <c r="R4250" s="88">
        <f>VLOOKUP(P4250,NEW_TRAIN_TEST!$A$1:$M$980,13,0)</f>
        <v>7436</v>
      </c>
      <c r="S4250" s="88">
        <f>VLOOKUP(P4250,NEW_TRAIN_TEST!$A$1:$M$980,11,0)</f>
        <v>7721</v>
      </c>
      <c r="T4250" s="6">
        <f t="shared" si="132"/>
        <v>0</v>
      </c>
      <c r="U4250" s="6">
        <f t="shared" si="133"/>
        <v>0</v>
      </c>
    </row>
    <row r="4251" spans="1:21" x14ac:dyDescent="0.2">
      <c r="A4251" s="88">
        <v>4249</v>
      </c>
      <c r="B4251" s="88">
        <v>3</v>
      </c>
      <c r="C4251" s="88" t="s">
        <v>2121</v>
      </c>
      <c r="D4251" s="89" t="s">
        <v>1431</v>
      </c>
      <c r="E4251" s="89">
        <v>0</v>
      </c>
      <c r="F4251" s="89">
        <v>2</v>
      </c>
      <c r="G4251" s="89">
        <v>0</v>
      </c>
      <c r="H4251" s="89">
        <v>0</v>
      </c>
      <c r="I4251" s="89">
        <v>2</v>
      </c>
      <c r="J4251" s="89">
        <v>2</v>
      </c>
      <c r="K4251" s="89">
        <v>0</v>
      </c>
      <c r="L4251" s="89">
        <v>0</v>
      </c>
      <c r="M4251" s="89">
        <v>0</v>
      </c>
      <c r="N4251" s="89">
        <v>0</v>
      </c>
      <c r="O4251" s="89">
        <v>2</v>
      </c>
      <c r="P4251" s="89">
        <v>954</v>
      </c>
      <c r="Q4251" s="89">
        <v>7600.33</v>
      </c>
      <c r="R4251" s="88">
        <f>VLOOKUP(P4251,NEW_TRAIN_TEST!$A$1:$M$980,13,0)</f>
        <v>7436</v>
      </c>
      <c r="S4251" s="88">
        <f>VLOOKUP(P4251,NEW_TRAIN_TEST!$A$1:$M$980,11,0)</f>
        <v>7721</v>
      </c>
      <c r="T4251" s="6">
        <f t="shared" si="132"/>
        <v>0</v>
      </c>
      <c r="U4251" s="6">
        <f t="shared" si="133"/>
        <v>0</v>
      </c>
    </row>
    <row r="4252" spans="1:21" x14ac:dyDescent="0.2">
      <c r="A4252" s="88">
        <v>4250</v>
      </c>
      <c r="B4252" s="88">
        <v>3</v>
      </c>
      <c r="C4252" s="88" t="s">
        <v>2121</v>
      </c>
      <c r="D4252" s="89" t="s">
        <v>1431</v>
      </c>
      <c r="E4252" s="89">
        <v>0</v>
      </c>
      <c r="F4252" s="89">
        <v>2</v>
      </c>
      <c r="G4252" s="89">
        <v>0</v>
      </c>
      <c r="H4252" s="89">
        <v>0</v>
      </c>
      <c r="I4252" s="89">
        <v>2</v>
      </c>
      <c r="J4252" s="89">
        <v>2</v>
      </c>
      <c r="K4252" s="89">
        <v>0</v>
      </c>
      <c r="L4252" s="89">
        <v>0</v>
      </c>
      <c r="M4252" s="89">
        <v>0</v>
      </c>
      <c r="N4252" s="89">
        <v>0</v>
      </c>
      <c r="O4252" s="89">
        <v>2</v>
      </c>
      <c r="P4252" s="89">
        <v>954</v>
      </c>
      <c r="Q4252" s="89">
        <v>7663.5</v>
      </c>
      <c r="R4252" s="88">
        <f>VLOOKUP(P4252,NEW_TRAIN_TEST!$A$1:$M$980,13,0)</f>
        <v>7436</v>
      </c>
      <c r="S4252" s="88">
        <f>VLOOKUP(P4252,NEW_TRAIN_TEST!$A$1:$M$980,11,0)</f>
        <v>7721</v>
      </c>
      <c r="T4252" s="6">
        <f t="shared" si="132"/>
        <v>0</v>
      </c>
      <c r="U4252" s="6">
        <f t="shared" si="133"/>
        <v>0</v>
      </c>
    </row>
    <row r="4253" spans="1:21" x14ac:dyDescent="0.2">
      <c r="A4253" s="88">
        <v>4251</v>
      </c>
      <c r="B4253" s="88">
        <v>3</v>
      </c>
      <c r="C4253" s="88" t="s">
        <v>2121</v>
      </c>
      <c r="D4253" s="89" t="s">
        <v>1431</v>
      </c>
      <c r="E4253" s="89">
        <v>0</v>
      </c>
      <c r="F4253" s="89">
        <v>2</v>
      </c>
      <c r="G4253" s="89">
        <v>0</v>
      </c>
      <c r="H4253" s="89">
        <v>0</v>
      </c>
      <c r="I4253" s="89">
        <v>2</v>
      </c>
      <c r="J4253" s="89">
        <v>2</v>
      </c>
      <c r="K4253" s="89">
        <v>0</v>
      </c>
      <c r="L4253" s="89">
        <v>0</v>
      </c>
      <c r="M4253" s="89">
        <v>0</v>
      </c>
      <c r="N4253" s="89">
        <v>0</v>
      </c>
      <c r="O4253" s="89">
        <v>2</v>
      </c>
      <c r="P4253" s="89">
        <v>954</v>
      </c>
      <c r="Q4253" s="89">
        <v>7679.5</v>
      </c>
      <c r="R4253" s="88">
        <f>VLOOKUP(P4253,NEW_TRAIN_TEST!$A$1:$M$980,13,0)</f>
        <v>7436</v>
      </c>
      <c r="S4253" s="88">
        <f>VLOOKUP(P4253,NEW_TRAIN_TEST!$A$1:$M$980,11,0)</f>
        <v>7721</v>
      </c>
      <c r="T4253" s="6">
        <f t="shared" si="132"/>
        <v>0</v>
      </c>
      <c r="U4253" s="6">
        <f t="shared" si="133"/>
        <v>0</v>
      </c>
    </row>
    <row r="4254" spans="1:21" x14ac:dyDescent="0.2">
      <c r="A4254" s="88">
        <v>4252</v>
      </c>
      <c r="B4254" s="88">
        <v>3</v>
      </c>
      <c r="C4254" s="88" t="s">
        <v>2121</v>
      </c>
      <c r="D4254" s="89" t="s">
        <v>1431</v>
      </c>
      <c r="E4254" s="89">
        <v>0</v>
      </c>
      <c r="F4254" s="89">
        <v>4</v>
      </c>
      <c r="G4254" s="89">
        <v>1</v>
      </c>
      <c r="H4254" s="89">
        <v>0</v>
      </c>
      <c r="I4254" s="89">
        <v>2</v>
      </c>
      <c r="J4254" s="89">
        <v>0</v>
      </c>
      <c r="K4254" s="89">
        <v>0</v>
      </c>
      <c r="L4254" s="89">
        <v>0</v>
      </c>
      <c r="M4254" s="89">
        <v>0</v>
      </c>
      <c r="N4254" s="89">
        <v>0</v>
      </c>
      <c r="O4254" s="89">
        <v>2</v>
      </c>
      <c r="P4254" s="89">
        <v>954</v>
      </c>
      <c r="Q4254" s="89">
        <v>7719</v>
      </c>
      <c r="R4254" s="88">
        <f>VLOOKUP(P4254,NEW_TRAIN_TEST!$A$1:$M$980,13,0)</f>
        <v>7436</v>
      </c>
      <c r="S4254" s="88">
        <f>VLOOKUP(P4254,NEW_TRAIN_TEST!$A$1:$M$980,11,0)</f>
        <v>7721</v>
      </c>
      <c r="T4254" s="6">
        <f t="shared" si="132"/>
        <v>0</v>
      </c>
      <c r="U4254" s="6">
        <f t="shared" si="133"/>
        <v>0</v>
      </c>
    </row>
    <row r="4255" spans="1:21" x14ac:dyDescent="0.2">
      <c r="A4255" s="88">
        <v>4253</v>
      </c>
      <c r="B4255" s="88">
        <v>3</v>
      </c>
      <c r="C4255" s="88" t="s">
        <v>2121</v>
      </c>
      <c r="D4255" s="89" t="s">
        <v>1431</v>
      </c>
      <c r="E4255" s="89">
        <v>0</v>
      </c>
      <c r="F4255" s="89">
        <v>0</v>
      </c>
      <c r="G4255" s="89">
        <v>0</v>
      </c>
      <c r="H4255" s="89">
        <v>0</v>
      </c>
      <c r="I4255" s="89">
        <v>0</v>
      </c>
      <c r="J4255" s="89">
        <v>0</v>
      </c>
      <c r="K4255" s="89">
        <v>0</v>
      </c>
      <c r="L4255" s="89">
        <v>0</v>
      </c>
      <c r="M4255" s="89">
        <v>0</v>
      </c>
      <c r="N4255" s="89">
        <v>1</v>
      </c>
      <c r="O4255" s="89">
        <v>0</v>
      </c>
      <c r="P4255" s="89">
        <v>954</v>
      </c>
      <c r="Q4255" s="89">
        <v>7720.5</v>
      </c>
      <c r="R4255" s="88">
        <f>VLOOKUP(P4255,NEW_TRAIN_TEST!$A$1:$M$980,13,0)</f>
        <v>7436</v>
      </c>
      <c r="S4255" s="88">
        <f>VLOOKUP(P4255,NEW_TRAIN_TEST!$A$1:$M$980,11,0)</f>
        <v>7721</v>
      </c>
      <c r="T4255" s="6">
        <f t="shared" si="132"/>
        <v>0</v>
      </c>
      <c r="U4255" s="6">
        <f t="shared" si="133"/>
        <v>0</v>
      </c>
    </row>
    <row r="4256" spans="1:21" x14ac:dyDescent="0.2">
      <c r="A4256" s="88">
        <v>4254</v>
      </c>
      <c r="B4256" s="88">
        <v>3</v>
      </c>
      <c r="C4256" s="88" t="s">
        <v>2121</v>
      </c>
      <c r="D4256" s="89" t="s">
        <v>1431</v>
      </c>
      <c r="E4256" s="89">
        <v>0</v>
      </c>
      <c r="F4256" s="89">
        <v>3</v>
      </c>
      <c r="G4256" s="89">
        <v>0</v>
      </c>
      <c r="H4256" s="89">
        <v>2</v>
      </c>
      <c r="I4256" s="89">
        <v>2</v>
      </c>
      <c r="J4256" s="89">
        <v>0</v>
      </c>
      <c r="K4256" s="89">
        <v>0</v>
      </c>
      <c r="L4256" s="89">
        <v>0</v>
      </c>
      <c r="M4256" s="89">
        <v>0</v>
      </c>
      <c r="N4256" s="89">
        <v>0</v>
      </c>
      <c r="O4256" s="89">
        <v>2</v>
      </c>
      <c r="P4256" s="89">
        <v>553</v>
      </c>
      <c r="Q4256" s="89">
        <v>2872</v>
      </c>
      <c r="R4256" s="88">
        <f>VLOOKUP(P4256,NEW_TRAIN_TEST!$A$1:$M$980,13,0)</f>
        <v>2872</v>
      </c>
      <c r="S4256" s="88">
        <f>VLOOKUP(P4256,NEW_TRAIN_TEST!$A$1:$M$980,11,0)</f>
        <v>3968</v>
      </c>
      <c r="T4256" s="6">
        <f t="shared" si="132"/>
        <v>0</v>
      </c>
      <c r="U4256" s="6">
        <f t="shared" si="133"/>
        <v>0</v>
      </c>
    </row>
    <row r="4257" spans="1:21" x14ac:dyDescent="0.2">
      <c r="A4257" s="88">
        <v>4255</v>
      </c>
      <c r="B4257" s="88">
        <v>3</v>
      </c>
      <c r="C4257" s="88" t="s">
        <v>2121</v>
      </c>
      <c r="D4257" s="89" t="s">
        <v>1431</v>
      </c>
      <c r="E4257" s="89">
        <v>0</v>
      </c>
      <c r="F4257" s="89">
        <v>0</v>
      </c>
      <c r="G4257" s="89">
        <v>0</v>
      </c>
      <c r="H4257" s="89">
        <v>0</v>
      </c>
      <c r="I4257" s="89">
        <v>0</v>
      </c>
      <c r="J4257" s="89">
        <v>0</v>
      </c>
      <c r="K4257" s="89">
        <v>0</v>
      </c>
      <c r="L4257" s="89">
        <v>0</v>
      </c>
      <c r="M4257" s="89">
        <v>0</v>
      </c>
      <c r="N4257" s="89">
        <v>1</v>
      </c>
      <c r="O4257" s="89">
        <v>0</v>
      </c>
      <c r="P4257" s="89">
        <v>553</v>
      </c>
      <c r="Q4257" s="89">
        <v>2882.5</v>
      </c>
      <c r="R4257" s="88">
        <f>VLOOKUP(P4257,NEW_TRAIN_TEST!$A$1:$M$980,13,0)</f>
        <v>2872</v>
      </c>
      <c r="S4257" s="88">
        <f>VLOOKUP(P4257,NEW_TRAIN_TEST!$A$1:$M$980,11,0)</f>
        <v>3968</v>
      </c>
      <c r="T4257" s="6">
        <f t="shared" si="132"/>
        <v>0</v>
      </c>
      <c r="U4257" s="6">
        <f t="shared" si="133"/>
        <v>0</v>
      </c>
    </row>
    <row r="4258" spans="1:21" x14ac:dyDescent="0.2">
      <c r="A4258" s="88">
        <v>4256</v>
      </c>
      <c r="B4258" s="88">
        <v>3</v>
      </c>
      <c r="C4258" s="88" t="s">
        <v>2121</v>
      </c>
      <c r="D4258" s="89" t="s">
        <v>1431</v>
      </c>
      <c r="E4258" s="89">
        <v>4</v>
      </c>
      <c r="F4258" s="89">
        <v>0</v>
      </c>
      <c r="G4258" s="89">
        <v>0</v>
      </c>
      <c r="H4258" s="89">
        <v>0</v>
      </c>
      <c r="I4258" s="89">
        <v>0</v>
      </c>
      <c r="J4258" s="89">
        <v>0</v>
      </c>
      <c r="K4258" s="89">
        <v>0</v>
      </c>
      <c r="L4258" s="89">
        <v>0</v>
      </c>
      <c r="M4258" s="89">
        <v>0</v>
      </c>
      <c r="N4258" s="89">
        <v>0</v>
      </c>
      <c r="O4258" s="89">
        <v>0</v>
      </c>
      <c r="P4258" s="89">
        <v>963</v>
      </c>
      <c r="Q4258" s="89">
        <v>7899</v>
      </c>
      <c r="R4258" s="88">
        <f>VLOOKUP(P4258,NEW_TRAIN_TEST!$A$1:$M$980,13,0)</f>
        <v>7657</v>
      </c>
      <c r="S4258" s="88">
        <f>VLOOKUP(P4258,NEW_TRAIN_TEST!$A$1:$M$980,11,0)</f>
        <v>7899</v>
      </c>
      <c r="T4258" s="6">
        <f t="shared" si="132"/>
        <v>0</v>
      </c>
      <c r="U4258" s="6">
        <f t="shared" si="133"/>
        <v>0</v>
      </c>
    </row>
    <row r="4259" spans="1:21" x14ac:dyDescent="0.2">
      <c r="A4259" s="88">
        <v>4257</v>
      </c>
      <c r="B4259" s="88">
        <v>3</v>
      </c>
      <c r="C4259" s="88" t="s">
        <v>2121</v>
      </c>
      <c r="D4259" s="89" t="s">
        <v>1431</v>
      </c>
      <c r="E4259" s="89">
        <v>0</v>
      </c>
      <c r="F4259" s="89">
        <v>2</v>
      </c>
      <c r="G4259" s="89">
        <v>1</v>
      </c>
      <c r="H4259" s="89">
        <v>0</v>
      </c>
      <c r="I4259" s="89">
        <v>2</v>
      </c>
      <c r="J4259" s="89">
        <v>2</v>
      </c>
      <c r="K4259" s="89">
        <v>0</v>
      </c>
      <c r="L4259" s="89">
        <v>0</v>
      </c>
      <c r="M4259" s="89">
        <v>0</v>
      </c>
      <c r="N4259" s="89">
        <v>0</v>
      </c>
      <c r="O4259" s="89">
        <v>2</v>
      </c>
      <c r="P4259" s="89">
        <v>950</v>
      </c>
      <c r="Q4259" s="89">
        <v>7400.5</v>
      </c>
      <c r="R4259" s="88">
        <f>VLOOKUP(P4259,NEW_TRAIN_TEST!$A$1:$M$980,13,0)</f>
        <v>7400.5</v>
      </c>
      <c r="S4259" s="88">
        <f>VLOOKUP(P4259,NEW_TRAIN_TEST!$A$1:$M$980,11,0)</f>
        <v>7478</v>
      </c>
      <c r="T4259" s="6">
        <f t="shared" si="132"/>
        <v>0</v>
      </c>
      <c r="U4259" s="6">
        <f t="shared" si="133"/>
        <v>0</v>
      </c>
    </row>
    <row r="4260" spans="1:21" x14ac:dyDescent="0.2">
      <c r="A4260" s="88">
        <v>4258</v>
      </c>
      <c r="B4260" s="88">
        <v>3</v>
      </c>
      <c r="C4260" s="88" t="s">
        <v>2121</v>
      </c>
      <c r="D4260" s="89" t="s">
        <v>1431</v>
      </c>
      <c r="E4260" s="89">
        <v>0</v>
      </c>
      <c r="F4260" s="89">
        <v>2</v>
      </c>
      <c r="G4260" s="89">
        <v>0</v>
      </c>
      <c r="H4260" s="89">
        <v>0</v>
      </c>
      <c r="I4260" s="89">
        <v>2</v>
      </c>
      <c r="J4260" s="89">
        <v>0</v>
      </c>
      <c r="K4260" s="89">
        <v>0</v>
      </c>
      <c r="L4260" s="89">
        <v>0</v>
      </c>
      <c r="M4260" s="89">
        <v>0</v>
      </c>
      <c r="N4260" s="89">
        <v>0</v>
      </c>
      <c r="O4260" s="89">
        <v>2</v>
      </c>
      <c r="P4260" s="89">
        <v>950</v>
      </c>
      <c r="Q4260" s="89">
        <v>7465.5</v>
      </c>
      <c r="R4260" s="88">
        <f>VLOOKUP(P4260,NEW_TRAIN_TEST!$A$1:$M$980,13,0)</f>
        <v>7400.5</v>
      </c>
      <c r="S4260" s="88">
        <f>VLOOKUP(P4260,NEW_TRAIN_TEST!$A$1:$M$980,11,0)</f>
        <v>7478</v>
      </c>
      <c r="T4260" s="6">
        <f t="shared" si="132"/>
        <v>0</v>
      </c>
      <c r="U4260" s="6">
        <f t="shared" si="133"/>
        <v>0</v>
      </c>
    </row>
    <row r="4261" spans="1:21" x14ac:dyDescent="0.2">
      <c r="A4261" s="88">
        <v>4259</v>
      </c>
      <c r="B4261" s="88">
        <v>3</v>
      </c>
      <c r="C4261" s="88" t="s">
        <v>2121</v>
      </c>
      <c r="D4261" s="89" t="s">
        <v>1431</v>
      </c>
      <c r="E4261" s="89">
        <v>0</v>
      </c>
      <c r="F4261" s="89">
        <v>3</v>
      </c>
      <c r="G4261" s="89">
        <v>0</v>
      </c>
      <c r="H4261" s="89">
        <v>2</v>
      </c>
      <c r="I4261" s="89">
        <v>2</v>
      </c>
      <c r="J4261" s="89">
        <v>0</v>
      </c>
      <c r="K4261" s="89">
        <v>0</v>
      </c>
      <c r="L4261" s="89">
        <v>0</v>
      </c>
      <c r="M4261" s="89">
        <v>0</v>
      </c>
      <c r="N4261" s="89">
        <v>0</v>
      </c>
      <c r="O4261" s="89">
        <v>2</v>
      </c>
      <c r="P4261" s="89">
        <v>568</v>
      </c>
      <c r="Q4261" s="89">
        <v>2023</v>
      </c>
      <c r="R4261" s="88">
        <f>VLOOKUP(P4261,NEW_TRAIN_TEST!$A$1:$M$980,13,0)</f>
        <v>2023</v>
      </c>
      <c r="S4261" s="88">
        <f>VLOOKUP(P4261,NEW_TRAIN_TEST!$A$1:$M$980,11,0)</f>
        <v>2933</v>
      </c>
      <c r="T4261" s="6">
        <f t="shared" si="132"/>
        <v>0</v>
      </c>
      <c r="U4261" s="6">
        <f t="shared" si="133"/>
        <v>0</v>
      </c>
    </row>
    <row r="4262" spans="1:21" x14ac:dyDescent="0.2">
      <c r="A4262" s="88">
        <v>4260</v>
      </c>
      <c r="B4262" s="88">
        <v>3</v>
      </c>
      <c r="C4262" s="88" t="s">
        <v>2121</v>
      </c>
      <c r="D4262" s="89" t="s">
        <v>1431</v>
      </c>
      <c r="E4262" s="89">
        <v>3</v>
      </c>
      <c r="F4262" s="89">
        <v>1</v>
      </c>
      <c r="G4262" s="89">
        <v>0</v>
      </c>
      <c r="H4262" s="89">
        <v>0</v>
      </c>
      <c r="I4262" s="89">
        <v>2</v>
      </c>
      <c r="J4262" s="89">
        <v>0</v>
      </c>
      <c r="K4262" s="89">
        <v>0</v>
      </c>
      <c r="L4262" s="89">
        <v>1</v>
      </c>
      <c r="M4262" s="89">
        <v>0</v>
      </c>
      <c r="N4262" s="89">
        <v>0</v>
      </c>
      <c r="O4262" s="89">
        <v>2</v>
      </c>
      <c r="P4262" s="89">
        <v>568</v>
      </c>
      <c r="Q4262" s="89">
        <v>2122.5</v>
      </c>
      <c r="R4262" s="88">
        <f>VLOOKUP(P4262,NEW_TRAIN_TEST!$A$1:$M$980,13,0)</f>
        <v>2023</v>
      </c>
      <c r="S4262" s="88">
        <f>VLOOKUP(P4262,NEW_TRAIN_TEST!$A$1:$M$980,11,0)</f>
        <v>2933</v>
      </c>
      <c r="T4262" s="6">
        <f t="shared" si="132"/>
        <v>1</v>
      </c>
      <c r="U4262" s="6">
        <f t="shared" si="133"/>
        <v>0</v>
      </c>
    </row>
    <row r="4263" spans="1:21" x14ac:dyDescent="0.2">
      <c r="A4263" s="88">
        <v>4261</v>
      </c>
      <c r="B4263" s="88">
        <v>3</v>
      </c>
      <c r="C4263" s="88" t="s">
        <v>2121</v>
      </c>
      <c r="D4263" s="89" t="s">
        <v>1431</v>
      </c>
      <c r="E4263" s="89">
        <v>0</v>
      </c>
      <c r="F4263" s="89">
        <v>0</v>
      </c>
      <c r="G4263" s="89">
        <v>0</v>
      </c>
      <c r="H4263" s="89">
        <v>0</v>
      </c>
      <c r="I4263" s="89">
        <v>0</v>
      </c>
      <c r="J4263" s="89">
        <v>0</v>
      </c>
      <c r="K4263" s="89">
        <v>0</v>
      </c>
      <c r="L4263" s="89">
        <v>0</v>
      </c>
      <c r="M4263" s="89">
        <v>0</v>
      </c>
      <c r="N4263" s="89">
        <v>1</v>
      </c>
      <c r="O4263" s="89">
        <v>0</v>
      </c>
      <c r="P4263" s="89">
        <v>956</v>
      </c>
      <c r="Q4263" s="89">
        <v>7884</v>
      </c>
      <c r="R4263" s="88">
        <f>VLOOKUP(P4263,NEW_TRAIN_TEST!$A$1:$M$980,13,0)</f>
        <v>7884</v>
      </c>
      <c r="S4263" s="88">
        <f>VLOOKUP(P4263,NEW_TRAIN_TEST!$A$1:$M$980,11,0)</f>
        <v>7884</v>
      </c>
      <c r="T4263" s="6">
        <f t="shared" si="132"/>
        <v>0</v>
      </c>
      <c r="U4263" s="6">
        <f t="shared" si="133"/>
        <v>0</v>
      </c>
    </row>
    <row r="4264" spans="1:21" x14ac:dyDescent="0.2">
      <c r="A4264" s="88">
        <v>4262</v>
      </c>
      <c r="B4264" s="88">
        <v>3</v>
      </c>
      <c r="C4264" s="88" t="s">
        <v>2121</v>
      </c>
      <c r="D4264" s="89" t="s">
        <v>1431</v>
      </c>
      <c r="E4264" s="89">
        <v>0</v>
      </c>
      <c r="F4264" s="89">
        <v>1</v>
      </c>
      <c r="G4264" s="89">
        <v>0</v>
      </c>
      <c r="H4264" s="89">
        <v>0</v>
      </c>
      <c r="I4264" s="89">
        <v>2</v>
      </c>
      <c r="J4264" s="89">
        <v>0</v>
      </c>
      <c r="K4264" s="89">
        <v>0</v>
      </c>
      <c r="L4264" s="89">
        <v>0</v>
      </c>
      <c r="M4264" s="89">
        <v>0</v>
      </c>
      <c r="N4264" s="89">
        <v>0</v>
      </c>
      <c r="O4264" s="89">
        <v>2</v>
      </c>
      <c r="P4264" s="89">
        <v>572</v>
      </c>
      <c r="Q4264" s="89">
        <v>2686</v>
      </c>
      <c r="R4264" s="88">
        <f>VLOOKUP(P4264,NEW_TRAIN_TEST!$A$1:$M$980,13,0)</f>
        <v>2686</v>
      </c>
      <c r="S4264" s="88">
        <f>VLOOKUP(P4264,NEW_TRAIN_TEST!$A$1:$M$980,11,0)</f>
        <v>3727</v>
      </c>
      <c r="T4264" s="6">
        <f t="shared" si="132"/>
        <v>0</v>
      </c>
      <c r="U4264" s="6">
        <f t="shared" si="133"/>
        <v>0</v>
      </c>
    </row>
    <row r="4265" spans="1:21" x14ac:dyDescent="0.2">
      <c r="A4265" s="88">
        <v>4263</v>
      </c>
      <c r="B4265" s="88">
        <v>3</v>
      </c>
      <c r="C4265" s="88" t="s">
        <v>2121</v>
      </c>
      <c r="D4265" s="89" t="s">
        <v>1431</v>
      </c>
      <c r="E4265" s="89">
        <v>0</v>
      </c>
      <c r="F4265" s="89">
        <v>1</v>
      </c>
      <c r="G4265" s="89">
        <v>0</v>
      </c>
      <c r="H4265" s="89">
        <v>0</v>
      </c>
      <c r="I4265" s="89">
        <v>2</v>
      </c>
      <c r="J4265" s="89">
        <v>0</v>
      </c>
      <c r="K4265" s="89">
        <v>0</v>
      </c>
      <c r="L4265" s="89">
        <v>0</v>
      </c>
      <c r="M4265" s="89">
        <v>0</v>
      </c>
      <c r="N4265" s="89">
        <v>0</v>
      </c>
      <c r="O4265" s="89">
        <v>2</v>
      </c>
      <c r="P4265" s="89">
        <v>572</v>
      </c>
      <c r="Q4265" s="89">
        <v>2688</v>
      </c>
      <c r="R4265" s="88">
        <f>VLOOKUP(P4265,NEW_TRAIN_TEST!$A$1:$M$980,13,0)</f>
        <v>2686</v>
      </c>
      <c r="S4265" s="88">
        <f>VLOOKUP(P4265,NEW_TRAIN_TEST!$A$1:$M$980,11,0)</f>
        <v>3727</v>
      </c>
      <c r="T4265" s="6">
        <f t="shared" si="132"/>
        <v>0</v>
      </c>
      <c r="U4265" s="6">
        <f t="shared" si="133"/>
        <v>0</v>
      </c>
    </row>
    <row r="4266" spans="1:21" x14ac:dyDescent="0.2">
      <c r="A4266" s="88">
        <v>4264</v>
      </c>
      <c r="B4266" s="88">
        <v>3</v>
      </c>
      <c r="C4266" s="88" t="s">
        <v>2121</v>
      </c>
      <c r="D4266" s="89" t="s">
        <v>1431</v>
      </c>
      <c r="E4266" s="89">
        <v>0</v>
      </c>
      <c r="F4266" s="89">
        <v>1</v>
      </c>
      <c r="G4266" s="89">
        <v>0</v>
      </c>
      <c r="H4266" s="89">
        <v>0</v>
      </c>
      <c r="I4266" s="89">
        <v>2</v>
      </c>
      <c r="J4266" s="89">
        <v>0</v>
      </c>
      <c r="K4266" s="89">
        <v>0</v>
      </c>
      <c r="L4266" s="89">
        <v>0</v>
      </c>
      <c r="M4266" s="89">
        <v>0</v>
      </c>
      <c r="N4266" s="89">
        <v>0</v>
      </c>
      <c r="O4266" s="89">
        <v>2</v>
      </c>
      <c r="P4266" s="89">
        <v>572</v>
      </c>
      <c r="Q4266" s="89">
        <v>2688</v>
      </c>
      <c r="R4266" s="88">
        <f>VLOOKUP(P4266,NEW_TRAIN_TEST!$A$1:$M$980,13,0)</f>
        <v>2686</v>
      </c>
      <c r="S4266" s="88">
        <f>VLOOKUP(P4266,NEW_TRAIN_TEST!$A$1:$M$980,11,0)</f>
        <v>3727</v>
      </c>
      <c r="T4266" s="6">
        <f t="shared" si="132"/>
        <v>0</v>
      </c>
      <c r="U4266" s="6">
        <f t="shared" si="133"/>
        <v>0</v>
      </c>
    </row>
    <row r="4267" spans="1:21" x14ac:dyDescent="0.2">
      <c r="A4267" s="88">
        <v>4265</v>
      </c>
      <c r="B4267" s="88">
        <v>3</v>
      </c>
      <c r="C4267" s="88" t="s">
        <v>2121</v>
      </c>
      <c r="D4267" s="89" t="s">
        <v>1431</v>
      </c>
      <c r="E4267" s="89">
        <v>0</v>
      </c>
      <c r="F4267" s="89">
        <v>4</v>
      </c>
      <c r="G4267" s="89">
        <v>2</v>
      </c>
      <c r="H4267" s="89">
        <v>0</v>
      </c>
      <c r="I4267" s="89">
        <v>0</v>
      </c>
      <c r="J4267" s="89">
        <v>0</v>
      </c>
      <c r="K4267" s="89">
        <v>0</v>
      </c>
      <c r="L4267" s="89">
        <v>0</v>
      </c>
      <c r="M4267" s="89">
        <v>0</v>
      </c>
      <c r="N4267" s="89">
        <v>0</v>
      </c>
      <c r="O4267" s="89">
        <v>0</v>
      </c>
      <c r="P4267" s="89">
        <v>572</v>
      </c>
      <c r="Q4267" s="89">
        <v>2688.25</v>
      </c>
      <c r="R4267" s="88">
        <f>VLOOKUP(P4267,NEW_TRAIN_TEST!$A$1:$M$980,13,0)</f>
        <v>2686</v>
      </c>
      <c r="S4267" s="88">
        <f>VLOOKUP(P4267,NEW_TRAIN_TEST!$A$1:$M$980,11,0)</f>
        <v>3727</v>
      </c>
      <c r="T4267" s="6">
        <f t="shared" si="132"/>
        <v>0</v>
      </c>
      <c r="U4267" s="6">
        <f t="shared" si="133"/>
        <v>0</v>
      </c>
    </row>
    <row r="4268" spans="1:21" x14ac:dyDescent="0.2">
      <c r="A4268" s="88">
        <v>4266</v>
      </c>
      <c r="B4268" s="88">
        <v>3</v>
      </c>
      <c r="C4268" s="88" t="s">
        <v>2121</v>
      </c>
      <c r="D4268" s="89" t="s">
        <v>1431</v>
      </c>
      <c r="E4268" s="89">
        <v>0</v>
      </c>
      <c r="F4268" s="89">
        <v>1</v>
      </c>
      <c r="G4268" s="89">
        <v>0</v>
      </c>
      <c r="H4268" s="89">
        <v>0</v>
      </c>
      <c r="I4268" s="89">
        <v>2</v>
      </c>
      <c r="J4268" s="89">
        <v>0</v>
      </c>
      <c r="K4268" s="89">
        <v>0</v>
      </c>
      <c r="L4268" s="89">
        <v>0</v>
      </c>
      <c r="M4268" s="89">
        <v>0</v>
      </c>
      <c r="N4268" s="89">
        <v>0</v>
      </c>
      <c r="O4268" s="89">
        <v>2</v>
      </c>
      <c r="P4268" s="89">
        <v>572</v>
      </c>
      <c r="Q4268" s="89">
        <v>2688.5</v>
      </c>
      <c r="R4268" s="88">
        <f>VLOOKUP(P4268,NEW_TRAIN_TEST!$A$1:$M$980,13,0)</f>
        <v>2686</v>
      </c>
      <c r="S4268" s="88">
        <f>VLOOKUP(P4268,NEW_TRAIN_TEST!$A$1:$M$980,11,0)</f>
        <v>3727</v>
      </c>
      <c r="T4268" s="6">
        <f t="shared" si="132"/>
        <v>0</v>
      </c>
      <c r="U4268" s="6">
        <f t="shared" si="133"/>
        <v>0</v>
      </c>
    </row>
    <row r="4269" spans="1:21" x14ac:dyDescent="0.2">
      <c r="A4269" s="88">
        <v>4267</v>
      </c>
      <c r="B4269" s="88">
        <v>3</v>
      </c>
      <c r="C4269" s="88" t="s">
        <v>2121</v>
      </c>
      <c r="D4269" s="89" t="s">
        <v>1431</v>
      </c>
      <c r="E4269" s="89">
        <v>0</v>
      </c>
      <c r="F4269" s="89">
        <v>1</v>
      </c>
      <c r="G4269" s="89">
        <v>0</v>
      </c>
      <c r="H4269" s="89">
        <v>0</v>
      </c>
      <c r="I4269" s="89">
        <v>2</v>
      </c>
      <c r="J4269" s="89">
        <v>0</v>
      </c>
      <c r="K4269" s="89">
        <v>0</v>
      </c>
      <c r="L4269" s="89">
        <v>0</v>
      </c>
      <c r="M4269" s="89">
        <v>0</v>
      </c>
      <c r="N4269" s="89">
        <v>0</v>
      </c>
      <c r="O4269" s="89">
        <v>2</v>
      </c>
      <c r="P4269" s="89">
        <v>572</v>
      </c>
      <c r="Q4269" s="89">
        <v>2688.5</v>
      </c>
      <c r="R4269" s="88">
        <f>VLOOKUP(P4269,NEW_TRAIN_TEST!$A$1:$M$980,13,0)</f>
        <v>2686</v>
      </c>
      <c r="S4269" s="88">
        <f>VLOOKUP(P4269,NEW_TRAIN_TEST!$A$1:$M$980,11,0)</f>
        <v>3727</v>
      </c>
      <c r="T4269" s="6">
        <f t="shared" si="132"/>
        <v>0</v>
      </c>
      <c r="U4269" s="6">
        <f t="shared" si="133"/>
        <v>0</v>
      </c>
    </row>
    <row r="4270" spans="1:21" x14ac:dyDescent="0.2">
      <c r="A4270" s="88">
        <v>4268</v>
      </c>
      <c r="B4270" s="88">
        <v>3</v>
      </c>
      <c r="C4270" s="88" t="s">
        <v>2121</v>
      </c>
      <c r="D4270" s="89" t="s">
        <v>1431</v>
      </c>
      <c r="E4270" s="89">
        <v>0</v>
      </c>
      <c r="F4270" s="89">
        <v>7</v>
      </c>
      <c r="G4270" s="89">
        <v>0</v>
      </c>
      <c r="H4270" s="89">
        <v>0</v>
      </c>
      <c r="I4270" s="89">
        <v>0</v>
      </c>
      <c r="J4270" s="89">
        <v>0</v>
      </c>
      <c r="K4270" s="89">
        <v>0</v>
      </c>
      <c r="L4270" s="89">
        <v>0</v>
      </c>
      <c r="M4270" s="89">
        <v>0</v>
      </c>
      <c r="N4270" s="89">
        <v>0</v>
      </c>
      <c r="O4270" s="89">
        <v>0</v>
      </c>
      <c r="P4270" s="89">
        <v>572</v>
      </c>
      <c r="Q4270" s="89">
        <v>2688.57</v>
      </c>
      <c r="R4270" s="88">
        <f>VLOOKUP(P4270,NEW_TRAIN_TEST!$A$1:$M$980,13,0)</f>
        <v>2686</v>
      </c>
      <c r="S4270" s="88">
        <f>VLOOKUP(P4270,NEW_TRAIN_TEST!$A$1:$M$980,11,0)</f>
        <v>3727</v>
      </c>
      <c r="T4270" s="6">
        <f t="shared" si="132"/>
        <v>0</v>
      </c>
      <c r="U4270" s="6">
        <f t="shared" si="133"/>
        <v>0</v>
      </c>
    </row>
    <row r="4271" spans="1:21" x14ac:dyDescent="0.2">
      <c r="A4271" s="88">
        <v>4269</v>
      </c>
      <c r="B4271" s="88">
        <v>3</v>
      </c>
      <c r="C4271" s="88" t="s">
        <v>2121</v>
      </c>
      <c r="D4271" s="89" t="s">
        <v>1431</v>
      </c>
      <c r="E4271" s="89">
        <v>0</v>
      </c>
      <c r="F4271" s="89">
        <v>1</v>
      </c>
      <c r="G4271" s="89">
        <v>0</v>
      </c>
      <c r="H4271" s="89">
        <v>0</v>
      </c>
      <c r="I4271" s="89">
        <v>2</v>
      </c>
      <c r="J4271" s="89">
        <v>0</v>
      </c>
      <c r="K4271" s="89">
        <v>0</v>
      </c>
      <c r="L4271" s="89">
        <v>0</v>
      </c>
      <c r="M4271" s="89">
        <v>0</v>
      </c>
      <c r="N4271" s="89">
        <v>0</v>
      </c>
      <c r="O4271" s="89">
        <v>2</v>
      </c>
      <c r="P4271" s="89">
        <v>572</v>
      </c>
      <c r="Q4271" s="89">
        <v>2690</v>
      </c>
      <c r="R4271" s="88">
        <f>VLOOKUP(P4271,NEW_TRAIN_TEST!$A$1:$M$980,13,0)</f>
        <v>2686</v>
      </c>
      <c r="S4271" s="88">
        <f>VLOOKUP(P4271,NEW_TRAIN_TEST!$A$1:$M$980,11,0)</f>
        <v>3727</v>
      </c>
      <c r="T4271" s="6">
        <f t="shared" si="132"/>
        <v>0</v>
      </c>
      <c r="U4271" s="6">
        <f t="shared" si="133"/>
        <v>0</v>
      </c>
    </row>
    <row r="4272" spans="1:21" x14ac:dyDescent="0.2">
      <c r="A4272" s="88">
        <v>4270</v>
      </c>
      <c r="B4272" s="88">
        <v>3</v>
      </c>
      <c r="C4272" s="88" t="s">
        <v>2121</v>
      </c>
      <c r="D4272" s="89" t="s">
        <v>1431</v>
      </c>
      <c r="E4272" s="89">
        <v>0</v>
      </c>
      <c r="F4272" s="89">
        <v>2</v>
      </c>
      <c r="G4272" s="89">
        <v>0</v>
      </c>
      <c r="H4272" s="89">
        <v>0</v>
      </c>
      <c r="I4272" s="89">
        <v>0</v>
      </c>
      <c r="J4272" s="89">
        <v>0</v>
      </c>
      <c r="K4272" s="89">
        <v>0</v>
      </c>
      <c r="L4272" s="89">
        <v>0</v>
      </c>
      <c r="M4272" s="89">
        <v>0</v>
      </c>
      <c r="N4272" s="89">
        <v>0</v>
      </c>
      <c r="O4272" s="89">
        <v>0</v>
      </c>
      <c r="P4272" s="89">
        <v>572</v>
      </c>
      <c r="Q4272" s="89">
        <v>2690.5</v>
      </c>
      <c r="R4272" s="88">
        <f>VLOOKUP(P4272,NEW_TRAIN_TEST!$A$1:$M$980,13,0)</f>
        <v>2686</v>
      </c>
      <c r="S4272" s="88">
        <f>VLOOKUP(P4272,NEW_TRAIN_TEST!$A$1:$M$980,11,0)</f>
        <v>3727</v>
      </c>
      <c r="T4272" s="6">
        <f t="shared" si="132"/>
        <v>0</v>
      </c>
      <c r="U4272" s="6">
        <f t="shared" si="133"/>
        <v>0</v>
      </c>
    </row>
    <row r="4273" spans="1:21" x14ac:dyDescent="0.2">
      <c r="A4273" s="88">
        <v>4271</v>
      </c>
      <c r="B4273" s="88">
        <v>3</v>
      </c>
      <c r="C4273" s="88" t="s">
        <v>2121</v>
      </c>
      <c r="D4273" s="89" t="s">
        <v>1431</v>
      </c>
      <c r="E4273" s="89">
        <v>0</v>
      </c>
      <c r="F4273" s="89">
        <v>5</v>
      </c>
      <c r="G4273" s="89">
        <v>3</v>
      </c>
      <c r="H4273" s="89">
        <v>0</v>
      </c>
      <c r="I4273" s="89">
        <v>0</v>
      </c>
      <c r="J4273" s="89">
        <v>0</v>
      </c>
      <c r="K4273" s="89">
        <v>0</v>
      </c>
      <c r="L4273" s="89">
        <v>0</v>
      </c>
      <c r="M4273" s="89">
        <v>0</v>
      </c>
      <c r="N4273" s="89">
        <v>0</v>
      </c>
      <c r="O4273" s="89">
        <v>0</v>
      </c>
      <c r="P4273" s="89">
        <v>572</v>
      </c>
      <c r="Q4273" s="89">
        <v>2690.5</v>
      </c>
      <c r="R4273" s="88">
        <f>VLOOKUP(P4273,NEW_TRAIN_TEST!$A$1:$M$980,13,0)</f>
        <v>2686</v>
      </c>
      <c r="S4273" s="88">
        <f>VLOOKUP(P4273,NEW_TRAIN_TEST!$A$1:$M$980,11,0)</f>
        <v>3727</v>
      </c>
      <c r="T4273" s="6">
        <f t="shared" si="132"/>
        <v>0</v>
      </c>
      <c r="U4273" s="6">
        <f t="shared" si="133"/>
        <v>0</v>
      </c>
    </row>
    <row r="4274" spans="1:21" x14ac:dyDescent="0.2">
      <c r="A4274" s="88">
        <v>4272</v>
      </c>
      <c r="B4274" s="88">
        <v>3</v>
      </c>
      <c r="C4274" s="88" t="s">
        <v>2121</v>
      </c>
      <c r="D4274" s="89" t="s">
        <v>1431</v>
      </c>
      <c r="E4274" s="89">
        <v>0</v>
      </c>
      <c r="F4274" s="89">
        <v>1</v>
      </c>
      <c r="G4274" s="89">
        <v>0</v>
      </c>
      <c r="H4274" s="89">
        <v>0</v>
      </c>
      <c r="I4274" s="89">
        <v>2</v>
      </c>
      <c r="J4274" s="89">
        <v>0</v>
      </c>
      <c r="K4274" s="89">
        <v>0</v>
      </c>
      <c r="L4274" s="89">
        <v>0</v>
      </c>
      <c r="M4274" s="89">
        <v>0</v>
      </c>
      <c r="N4274" s="89">
        <v>0</v>
      </c>
      <c r="O4274" s="89">
        <v>2</v>
      </c>
      <c r="P4274" s="89">
        <v>572</v>
      </c>
      <c r="Q4274" s="89">
        <v>2691.5</v>
      </c>
      <c r="R4274" s="88">
        <f>VLOOKUP(P4274,NEW_TRAIN_TEST!$A$1:$M$980,13,0)</f>
        <v>2686</v>
      </c>
      <c r="S4274" s="88">
        <f>VLOOKUP(P4274,NEW_TRAIN_TEST!$A$1:$M$980,11,0)</f>
        <v>3727</v>
      </c>
      <c r="T4274" s="6">
        <f t="shared" si="132"/>
        <v>0</v>
      </c>
      <c r="U4274" s="6">
        <f t="shared" si="133"/>
        <v>0</v>
      </c>
    </row>
    <row r="4275" spans="1:21" x14ac:dyDescent="0.2">
      <c r="A4275" s="88">
        <v>4273</v>
      </c>
      <c r="B4275" s="88">
        <v>3</v>
      </c>
      <c r="C4275" s="88" t="s">
        <v>2121</v>
      </c>
      <c r="D4275" s="89" t="s">
        <v>1431</v>
      </c>
      <c r="E4275" s="89">
        <v>0</v>
      </c>
      <c r="F4275" s="89">
        <v>1</v>
      </c>
      <c r="G4275" s="89">
        <v>0</v>
      </c>
      <c r="H4275" s="89">
        <v>0</v>
      </c>
      <c r="I4275" s="89">
        <v>2</v>
      </c>
      <c r="J4275" s="89">
        <v>0</v>
      </c>
      <c r="K4275" s="89">
        <v>0</v>
      </c>
      <c r="L4275" s="89">
        <v>0</v>
      </c>
      <c r="M4275" s="89">
        <v>0</v>
      </c>
      <c r="N4275" s="89">
        <v>0</v>
      </c>
      <c r="O4275" s="89">
        <v>2</v>
      </c>
      <c r="P4275" s="89">
        <v>572</v>
      </c>
      <c r="Q4275" s="89">
        <v>2692</v>
      </c>
      <c r="R4275" s="88">
        <f>VLOOKUP(P4275,NEW_TRAIN_TEST!$A$1:$M$980,13,0)</f>
        <v>2686</v>
      </c>
      <c r="S4275" s="88">
        <f>VLOOKUP(P4275,NEW_TRAIN_TEST!$A$1:$M$980,11,0)</f>
        <v>3727</v>
      </c>
      <c r="T4275" s="6">
        <f t="shared" si="132"/>
        <v>0</v>
      </c>
      <c r="U4275" s="6">
        <f t="shared" si="133"/>
        <v>0</v>
      </c>
    </row>
    <row r="4276" spans="1:21" x14ac:dyDescent="0.2">
      <c r="A4276" s="88">
        <v>4274</v>
      </c>
      <c r="B4276" s="88">
        <v>3</v>
      </c>
      <c r="C4276" s="88" t="s">
        <v>2121</v>
      </c>
      <c r="D4276" s="89" t="s">
        <v>1431</v>
      </c>
      <c r="E4276" s="89">
        <v>0</v>
      </c>
      <c r="F4276" s="89">
        <v>1</v>
      </c>
      <c r="G4276" s="89">
        <v>0</v>
      </c>
      <c r="H4276" s="89">
        <v>0</v>
      </c>
      <c r="I4276" s="89">
        <v>2</v>
      </c>
      <c r="J4276" s="89">
        <v>0</v>
      </c>
      <c r="K4276" s="89">
        <v>0</v>
      </c>
      <c r="L4276" s="89">
        <v>0</v>
      </c>
      <c r="M4276" s="89">
        <v>0</v>
      </c>
      <c r="N4276" s="89">
        <v>0</v>
      </c>
      <c r="O4276" s="89">
        <v>2</v>
      </c>
      <c r="P4276" s="89">
        <v>572</v>
      </c>
      <c r="Q4276" s="89">
        <v>2692</v>
      </c>
      <c r="R4276" s="88">
        <f>VLOOKUP(P4276,NEW_TRAIN_TEST!$A$1:$M$980,13,0)</f>
        <v>2686</v>
      </c>
      <c r="S4276" s="88">
        <f>VLOOKUP(P4276,NEW_TRAIN_TEST!$A$1:$M$980,11,0)</f>
        <v>3727</v>
      </c>
      <c r="T4276" s="6">
        <f t="shared" si="132"/>
        <v>0</v>
      </c>
      <c r="U4276" s="6">
        <f t="shared" si="133"/>
        <v>0</v>
      </c>
    </row>
    <row r="4277" spans="1:21" x14ac:dyDescent="0.2">
      <c r="A4277" s="88">
        <v>4275</v>
      </c>
      <c r="B4277" s="88">
        <v>3</v>
      </c>
      <c r="C4277" s="88" t="s">
        <v>2121</v>
      </c>
      <c r="D4277" s="89" t="s">
        <v>1431</v>
      </c>
      <c r="E4277" s="89">
        <v>0</v>
      </c>
      <c r="F4277" s="89">
        <v>1</v>
      </c>
      <c r="G4277" s="89">
        <v>1</v>
      </c>
      <c r="H4277" s="89">
        <v>0</v>
      </c>
      <c r="I4277" s="89">
        <v>2</v>
      </c>
      <c r="J4277" s="89">
        <v>0</v>
      </c>
      <c r="K4277" s="89">
        <v>0</v>
      </c>
      <c r="L4277" s="89">
        <v>1</v>
      </c>
      <c r="M4277" s="89">
        <v>0</v>
      </c>
      <c r="N4277" s="89">
        <v>0</v>
      </c>
      <c r="O4277" s="89">
        <v>2</v>
      </c>
      <c r="P4277" s="89">
        <v>572</v>
      </c>
      <c r="Q4277" s="89">
        <v>2692.5</v>
      </c>
      <c r="R4277" s="88">
        <f>VLOOKUP(P4277,NEW_TRAIN_TEST!$A$1:$M$980,13,0)</f>
        <v>2686</v>
      </c>
      <c r="S4277" s="88">
        <f>VLOOKUP(P4277,NEW_TRAIN_TEST!$A$1:$M$980,11,0)</f>
        <v>3727</v>
      </c>
      <c r="T4277" s="6">
        <f t="shared" si="132"/>
        <v>1</v>
      </c>
      <c r="U4277" s="6">
        <f t="shared" si="133"/>
        <v>0</v>
      </c>
    </row>
    <row r="4278" spans="1:21" x14ac:dyDescent="0.2">
      <c r="A4278" s="88">
        <v>4276</v>
      </c>
      <c r="B4278" s="88">
        <v>3</v>
      </c>
      <c r="C4278" s="88" t="s">
        <v>2121</v>
      </c>
      <c r="D4278" s="89" t="s">
        <v>1431</v>
      </c>
      <c r="E4278" s="89">
        <v>0</v>
      </c>
      <c r="F4278" s="89">
        <v>5</v>
      </c>
      <c r="G4278" s="89">
        <v>3</v>
      </c>
      <c r="H4278" s="89">
        <v>2</v>
      </c>
      <c r="I4278" s="89">
        <v>2</v>
      </c>
      <c r="J4278" s="89">
        <v>2</v>
      </c>
      <c r="K4278" s="89">
        <v>0</v>
      </c>
      <c r="L4278" s="89">
        <v>1</v>
      </c>
      <c r="M4278" s="89">
        <v>7</v>
      </c>
      <c r="N4278" s="89">
        <v>0</v>
      </c>
      <c r="O4278" s="89">
        <v>2</v>
      </c>
      <c r="P4278" s="89">
        <v>572</v>
      </c>
      <c r="Q4278" s="89">
        <v>2692.5</v>
      </c>
      <c r="R4278" s="88">
        <f>VLOOKUP(P4278,NEW_TRAIN_TEST!$A$1:$M$980,13,0)</f>
        <v>2686</v>
      </c>
      <c r="S4278" s="88">
        <f>VLOOKUP(P4278,NEW_TRAIN_TEST!$A$1:$M$980,11,0)</f>
        <v>3727</v>
      </c>
      <c r="T4278" s="6">
        <f t="shared" si="132"/>
        <v>1</v>
      </c>
      <c r="U4278" s="6">
        <f t="shared" si="133"/>
        <v>1</v>
      </c>
    </row>
    <row r="4279" spans="1:21" x14ac:dyDescent="0.2">
      <c r="A4279" s="88">
        <v>4277</v>
      </c>
      <c r="B4279" s="88">
        <v>3</v>
      </c>
      <c r="C4279" s="88" t="s">
        <v>2121</v>
      </c>
      <c r="D4279" s="89" t="s">
        <v>1431</v>
      </c>
      <c r="E4279" s="89">
        <v>0</v>
      </c>
      <c r="F4279" s="89">
        <v>5</v>
      </c>
      <c r="G4279" s="89">
        <v>3</v>
      </c>
      <c r="H4279" s="89">
        <v>0</v>
      </c>
      <c r="I4279" s="89">
        <v>0</v>
      </c>
      <c r="J4279" s="89">
        <v>0</v>
      </c>
      <c r="K4279" s="89">
        <v>0</v>
      </c>
      <c r="L4279" s="89">
        <v>0</v>
      </c>
      <c r="M4279" s="89">
        <v>0</v>
      </c>
      <c r="N4279" s="89">
        <v>0</v>
      </c>
      <c r="O4279" s="89">
        <v>0</v>
      </c>
      <c r="P4279" s="89">
        <v>572</v>
      </c>
      <c r="Q4279" s="89">
        <v>2692.5</v>
      </c>
      <c r="R4279" s="88">
        <f>VLOOKUP(P4279,NEW_TRAIN_TEST!$A$1:$M$980,13,0)</f>
        <v>2686</v>
      </c>
      <c r="S4279" s="88">
        <f>VLOOKUP(P4279,NEW_TRAIN_TEST!$A$1:$M$980,11,0)</f>
        <v>3727</v>
      </c>
      <c r="T4279" s="6">
        <f t="shared" si="132"/>
        <v>0</v>
      </c>
      <c r="U4279" s="6">
        <f t="shared" si="133"/>
        <v>0</v>
      </c>
    </row>
    <row r="4280" spans="1:21" x14ac:dyDescent="0.2">
      <c r="A4280" s="88">
        <v>4278</v>
      </c>
      <c r="B4280" s="88">
        <v>3</v>
      </c>
      <c r="C4280" s="88" t="s">
        <v>2121</v>
      </c>
      <c r="D4280" s="89" t="s">
        <v>1431</v>
      </c>
      <c r="E4280" s="89">
        <v>0</v>
      </c>
      <c r="F4280" s="89">
        <v>6</v>
      </c>
      <c r="G4280" s="89">
        <v>4</v>
      </c>
      <c r="H4280" s="89">
        <v>0</v>
      </c>
      <c r="I4280" s="89">
        <v>2</v>
      </c>
      <c r="J4280" s="89">
        <v>0</v>
      </c>
      <c r="K4280" s="89">
        <v>0</v>
      </c>
      <c r="L4280" s="89">
        <v>0</v>
      </c>
      <c r="M4280" s="89">
        <v>0</v>
      </c>
      <c r="N4280" s="89">
        <v>0</v>
      </c>
      <c r="O4280" s="89">
        <v>2</v>
      </c>
      <c r="P4280" s="89">
        <v>572</v>
      </c>
      <c r="Q4280" s="89">
        <v>2692.88</v>
      </c>
      <c r="R4280" s="88">
        <f>VLOOKUP(P4280,NEW_TRAIN_TEST!$A$1:$M$980,13,0)</f>
        <v>2686</v>
      </c>
      <c r="S4280" s="88">
        <f>VLOOKUP(P4280,NEW_TRAIN_TEST!$A$1:$M$980,11,0)</f>
        <v>3727</v>
      </c>
      <c r="T4280" s="6">
        <f t="shared" si="132"/>
        <v>0</v>
      </c>
      <c r="U4280" s="6">
        <f t="shared" si="133"/>
        <v>0</v>
      </c>
    </row>
    <row r="4281" spans="1:21" x14ac:dyDescent="0.2">
      <c r="A4281" s="88">
        <v>4279</v>
      </c>
      <c r="B4281" s="88">
        <v>3</v>
      </c>
      <c r="C4281" s="88" t="s">
        <v>2121</v>
      </c>
      <c r="D4281" s="89" t="s">
        <v>1431</v>
      </c>
      <c r="E4281" s="89">
        <v>0</v>
      </c>
      <c r="F4281" s="89">
        <v>4</v>
      </c>
      <c r="G4281" s="89">
        <v>2</v>
      </c>
      <c r="H4281" s="89">
        <v>0</v>
      </c>
      <c r="I4281" s="89">
        <v>0</v>
      </c>
      <c r="J4281" s="89">
        <v>0</v>
      </c>
      <c r="K4281" s="89">
        <v>0</v>
      </c>
      <c r="L4281" s="89">
        <v>0</v>
      </c>
      <c r="M4281" s="89">
        <v>0</v>
      </c>
      <c r="N4281" s="89">
        <v>0</v>
      </c>
      <c r="O4281" s="89">
        <v>0</v>
      </c>
      <c r="P4281" s="89">
        <v>572</v>
      </c>
      <c r="Q4281" s="89">
        <v>2694.25</v>
      </c>
      <c r="R4281" s="88">
        <f>VLOOKUP(P4281,NEW_TRAIN_TEST!$A$1:$M$980,13,0)</f>
        <v>2686</v>
      </c>
      <c r="S4281" s="88">
        <f>VLOOKUP(P4281,NEW_TRAIN_TEST!$A$1:$M$980,11,0)</f>
        <v>3727</v>
      </c>
      <c r="T4281" s="6">
        <f t="shared" si="132"/>
        <v>0</v>
      </c>
      <c r="U4281" s="6">
        <f t="shared" si="133"/>
        <v>0</v>
      </c>
    </row>
    <row r="4282" spans="1:21" x14ac:dyDescent="0.2">
      <c r="A4282" s="88">
        <v>4280</v>
      </c>
      <c r="B4282" s="88">
        <v>3</v>
      </c>
      <c r="C4282" s="88" t="s">
        <v>2121</v>
      </c>
      <c r="D4282" s="89" t="s">
        <v>1431</v>
      </c>
      <c r="E4282" s="89">
        <v>0</v>
      </c>
      <c r="F4282" s="89">
        <v>2</v>
      </c>
      <c r="G4282" s="89">
        <v>0</v>
      </c>
      <c r="H4282" s="89">
        <v>2</v>
      </c>
      <c r="I4282" s="89">
        <v>2</v>
      </c>
      <c r="J4282" s="89">
        <v>0</v>
      </c>
      <c r="K4282" s="89">
        <v>0</v>
      </c>
      <c r="L4282" s="89">
        <v>0</v>
      </c>
      <c r="M4282" s="89">
        <v>0</v>
      </c>
      <c r="N4282" s="89">
        <v>0</v>
      </c>
      <c r="O4282" s="89">
        <v>2</v>
      </c>
      <c r="P4282" s="89">
        <v>205</v>
      </c>
      <c r="Q4282" s="89">
        <v>3722.5</v>
      </c>
      <c r="R4282" s="88">
        <f>VLOOKUP(P4282,NEW_TRAIN_TEST!$A$1:$M$980,13,0)</f>
        <v>3722.5</v>
      </c>
      <c r="S4282" s="88">
        <f>VLOOKUP(P4282,NEW_TRAIN_TEST!$A$1:$M$980,11,0)</f>
        <v>5398</v>
      </c>
      <c r="T4282" s="6">
        <f t="shared" si="132"/>
        <v>0</v>
      </c>
      <c r="U4282" s="6">
        <f t="shared" si="133"/>
        <v>0</v>
      </c>
    </row>
    <row r="4283" spans="1:21" x14ac:dyDescent="0.2">
      <c r="A4283" s="88">
        <v>4281</v>
      </c>
      <c r="B4283" s="88">
        <v>3</v>
      </c>
      <c r="C4283" s="88" t="s">
        <v>2121</v>
      </c>
      <c r="D4283" s="89" t="s">
        <v>1431</v>
      </c>
      <c r="E4283" s="89">
        <v>0</v>
      </c>
      <c r="F4283" s="89">
        <v>2</v>
      </c>
      <c r="G4283" s="89">
        <v>0</v>
      </c>
      <c r="H4283" s="89">
        <v>2</v>
      </c>
      <c r="I4283" s="89">
        <v>2</v>
      </c>
      <c r="J4283" s="89">
        <v>0</v>
      </c>
      <c r="K4283" s="89">
        <v>0</v>
      </c>
      <c r="L4283" s="89">
        <v>0</v>
      </c>
      <c r="M4283" s="89">
        <v>0</v>
      </c>
      <c r="N4283" s="89">
        <v>0</v>
      </c>
      <c r="O4283" s="89">
        <v>2</v>
      </c>
      <c r="P4283" s="89">
        <v>205</v>
      </c>
      <c r="Q4283" s="89">
        <v>3813.5</v>
      </c>
      <c r="R4283" s="88">
        <f>VLOOKUP(P4283,NEW_TRAIN_TEST!$A$1:$M$980,13,0)</f>
        <v>3722.5</v>
      </c>
      <c r="S4283" s="88">
        <f>VLOOKUP(P4283,NEW_TRAIN_TEST!$A$1:$M$980,11,0)</f>
        <v>5398</v>
      </c>
      <c r="T4283" s="6">
        <f t="shared" si="132"/>
        <v>0</v>
      </c>
      <c r="U4283" s="6">
        <f t="shared" si="133"/>
        <v>0</v>
      </c>
    </row>
    <row r="4284" spans="1:21" x14ac:dyDescent="0.2">
      <c r="A4284" s="88">
        <v>4282</v>
      </c>
      <c r="B4284" s="88">
        <v>3</v>
      </c>
      <c r="C4284" s="88" t="s">
        <v>2121</v>
      </c>
      <c r="D4284" s="89" t="s">
        <v>1431</v>
      </c>
      <c r="E4284" s="89">
        <v>0</v>
      </c>
      <c r="F4284" s="89">
        <v>0</v>
      </c>
      <c r="G4284" s="89">
        <v>0</v>
      </c>
      <c r="H4284" s="89">
        <v>0</v>
      </c>
      <c r="I4284" s="89">
        <v>0</v>
      </c>
      <c r="J4284" s="89">
        <v>0</v>
      </c>
      <c r="K4284" s="89">
        <v>0</v>
      </c>
      <c r="L4284" s="89">
        <v>0</v>
      </c>
      <c r="M4284" s="89">
        <v>0</v>
      </c>
      <c r="N4284" s="89">
        <v>1</v>
      </c>
      <c r="O4284" s="89">
        <v>0</v>
      </c>
      <c r="P4284" s="89">
        <v>205</v>
      </c>
      <c r="Q4284" s="89">
        <v>3823</v>
      </c>
      <c r="R4284" s="88">
        <f>VLOOKUP(P4284,NEW_TRAIN_TEST!$A$1:$M$980,13,0)</f>
        <v>3722.5</v>
      </c>
      <c r="S4284" s="88">
        <f>VLOOKUP(P4284,NEW_TRAIN_TEST!$A$1:$M$980,11,0)</f>
        <v>5398</v>
      </c>
      <c r="T4284" s="6">
        <f t="shared" si="132"/>
        <v>0</v>
      </c>
      <c r="U4284" s="6">
        <f t="shared" si="133"/>
        <v>0</v>
      </c>
    </row>
    <row r="4285" spans="1:21" x14ac:dyDescent="0.2">
      <c r="A4285" s="88">
        <v>4283</v>
      </c>
      <c r="B4285" s="88">
        <v>3</v>
      </c>
      <c r="C4285" s="88" t="s">
        <v>2121</v>
      </c>
      <c r="D4285" s="89" t="s">
        <v>1431</v>
      </c>
      <c r="E4285" s="89">
        <v>3</v>
      </c>
      <c r="F4285" s="89">
        <v>0</v>
      </c>
      <c r="G4285" s="89">
        <v>0</v>
      </c>
      <c r="H4285" s="89">
        <v>0</v>
      </c>
      <c r="I4285" s="89">
        <v>0</v>
      </c>
      <c r="J4285" s="89">
        <v>0</v>
      </c>
      <c r="K4285" s="89">
        <v>0</v>
      </c>
      <c r="L4285" s="89">
        <v>0</v>
      </c>
      <c r="M4285" s="89">
        <v>0</v>
      </c>
      <c r="N4285" s="89">
        <v>0</v>
      </c>
      <c r="O4285" s="89">
        <v>0</v>
      </c>
      <c r="P4285" s="89">
        <v>946</v>
      </c>
      <c r="Q4285" s="89">
        <v>8442</v>
      </c>
      <c r="R4285" s="88">
        <f>VLOOKUP(P4285,NEW_TRAIN_TEST!$A$1:$M$980,13,0)</f>
        <v>8388</v>
      </c>
      <c r="S4285" s="88">
        <f>VLOOKUP(P4285,NEW_TRAIN_TEST!$A$1:$M$980,11,0)</f>
        <v>8557</v>
      </c>
      <c r="T4285" s="6">
        <f t="shared" si="132"/>
        <v>0</v>
      </c>
      <c r="U4285" s="6">
        <f t="shared" si="133"/>
        <v>0</v>
      </c>
    </row>
    <row r="4286" spans="1:21" x14ac:dyDescent="0.2">
      <c r="A4286" s="88">
        <v>4284</v>
      </c>
      <c r="B4286" s="88">
        <v>3</v>
      </c>
      <c r="C4286" s="88" t="s">
        <v>2121</v>
      </c>
      <c r="D4286" s="89" t="s">
        <v>1431</v>
      </c>
      <c r="E4286" s="89">
        <v>0</v>
      </c>
      <c r="F4286" s="89">
        <v>2</v>
      </c>
      <c r="G4286" s="89">
        <v>0</v>
      </c>
      <c r="H4286" s="89">
        <v>2</v>
      </c>
      <c r="I4286" s="89">
        <v>2</v>
      </c>
      <c r="J4286" s="89">
        <v>0</v>
      </c>
      <c r="K4286" s="89">
        <v>0</v>
      </c>
      <c r="L4286" s="89">
        <v>0</v>
      </c>
      <c r="M4286" s="89">
        <v>0</v>
      </c>
      <c r="N4286" s="89">
        <v>0</v>
      </c>
      <c r="O4286" s="89">
        <v>2</v>
      </c>
      <c r="P4286" s="89">
        <v>225</v>
      </c>
      <c r="Q4286" s="89">
        <v>3540.5</v>
      </c>
      <c r="R4286" s="88">
        <f>VLOOKUP(P4286,NEW_TRAIN_TEST!$A$1:$M$980,13,0)</f>
        <v>3540.5</v>
      </c>
      <c r="S4286" s="88">
        <f>VLOOKUP(P4286,NEW_TRAIN_TEST!$A$1:$M$980,11,0)</f>
        <v>5031</v>
      </c>
      <c r="T4286" s="6">
        <f t="shared" si="132"/>
        <v>0</v>
      </c>
      <c r="U4286" s="6">
        <f t="shared" si="133"/>
        <v>0</v>
      </c>
    </row>
    <row r="4287" spans="1:21" x14ac:dyDescent="0.2">
      <c r="A4287" s="88">
        <v>4285</v>
      </c>
      <c r="B4287" s="88">
        <v>3</v>
      </c>
      <c r="C4287" s="88" t="s">
        <v>2121</v>
      </c>
      <c r="D4287" s="89" t="s">
        <v>1431</v>
      </c>
      <c r="E4287" s="89">
        <v>0</v>
      </c>
      <c r="F4287" s="89">
        <v>2</v>
      </c>
      <c r="G4287" s="89">
        <v>0</v>
      </c>
      <c r="H4287" s="89">
        <v>2</v>
      </c>
      <c r="I4287" s="89">
        <v>2</v>
      </c>
      <c r="J4287" s="89">
        <v>0</v>
      </c>
      <c r="K4287" s="89">
        <v>0</v>
      </c>
      <c r="L4287" s="89">
        <v>1</v>
      </c>
      <c r="M4287" s="89">
        <v>0</v>
      </c>
      <c r="N4287" s="89">
        <v>0</v>
      </c>
      <c r="O4287" s="89">
        <v>2</v>
      </c>
      <c r="P4287" s="89">
        <v>225</v>
      </c>
      <c r="Q4287" s="89">
        <v>3545.5</v>
      </c>
      <c r="R4287" s="88">
        <f>VLOOKUP(P4287,NEW_TRAIN_TEST!$A$1:$M$980,13,0)</f>
        <v>3540.5</v>
      </c>
      <c r="S4287" s="88">
        <f>VLOOKUP(P4287,NEW_TRAIN_TEST!$A$1:$M$980,11,0)</f>
        <v>5031</v>
      </c>
      <c r="T4287" s="6">
        <f t="shared" si="132"/>
        <v>1</v>
      </c>
      <c r="U4287" s="6">
        <f t="shared" si="133"/>
        <v>0</v>
      </c>
    </row>
    <row r="4288" spans="1:21" x14ac:dyDescent="0.2">
      <c r="A4288" s="88">
        <v>4286</v>
      </c>
      <c r="B4288" s="88">
        <v>3</v>
      </c>
      <c r="C4288" s="88" t="s">
        <v>2121</v>
      </c>
      <c r="D4288" s="89" t="s">
        <v>1431</v>
      </c>
      <c r="E4288" s="89">
        <v>0</v>
      </c>
      <c r="F4288" s="89">
        <v>0</v>
      </c>
      <c r="G4288" s="89">
        <v>0</v>
      </c>
      <c r="H4288" s="89">
        <v>0</v>
      </c>
      <c r="I4288" s="89">
        <v>0</v>
      </c>
      <c r="J4288" s="89">
        <v>0</v>
      </c>
      <c r="K4288" s="89">
        <v>0</v>
      </c>
      <c r="L4288" s="89">
        <v>0</v>
      </c>
      <c r="M4288" s="89">
        <v>0</v>
      </c>
      <c r="N4288" s="89">
        <v>1</v>
      </c>
      <c r="O4288" s="89">
        <v>0</v>
      </c>
      <c r="P4288" s="89">
        <v>225</v>
      </c>
      <c r="Q4288" s="89">
        <v>3548.25</v>
      </c>
      <c r="R4288" s="88">
        <f>VLOOKUP(P4288,NEW_TRAIN_TEST!$A$1:$M$980,13,0)</f>
        <v>3540.5</v>
      </c>
      <c r="S4288" s="88">
        <f>VLOOKUP(P4288,NEW_TRAIN_TEST!$A$1:$M$980,11,0)</f>
        <v>5031</v>
      </c>
      <c r="T4288" s="6">
        <f t="shared" si="132"/>
        <v>0</v>
      </c>
      <c r="U4288" s="6">
        <f t="shared" si="133"/>
        <v>0</v>
      </c>
    </row>
    <row r="4289" spans="1:21" x14ac:dyDescent="0.2">
      <c r="A4289" s="88">
        <v>4287</v>
      </c>
      <c r="B4289" s="88">
        <v>3</v>
      </c>
      <c r="C4289" s="88" t="s">
        <v>2121</v>
      </c>
      <c r="D4289" s="89" t="s">
        <v>1431</v>
      </c>
      <c r="E4289" s="89">
        <v>7</v>
      </c>
      <c r="F4289" s="89">
        <v>0</v>
      </c>
      <c r="G4289" s="89">
        <v>0</v>
      </c>
      <c r="H4289" s="89">
        <v>0</v>
      </c>
      <c r="I4289" s="89">
        <v>0</v>
      </c>
      <c r="J4289" s="89">
        <v>0</v>
      </c>
      <c r="K4289" s="89">
        <v>0</v>
      </c>
      <c r="L4289" s="89">
        <v>1</v>
      </c>
      <c r="M4289" s="89">
        <v>0</v>
      </c>
      <c r="N4289" s="89">
        <v>0</v>
      </c>
      <c r="O4289" s="89">
        <v>0</v>
      </c>
      <c r="P4289" s="89">
        <v>962</v>
      </c>
      <c r="Q4289" s="89">
        <v>10018</v>
      </c>
      <c r="R4289" s="88">
        <f>VLOOKUP(P4289,NEW_TRAIN_TEST!$A$1:$M$980,13,0)</f>
        <v>9856</v>
      </c>
      <c r="S4289" s="88">
        <f>VLOOKUP(P4289,NEW_TRAIN_TEST!$A$1:$M$980,11,0)</f>
        <v>10033</v>
      </c>
      <c r="T4289" s="6">
        <f t="shared" si="132"/>
        <v>1</v>
      </c>
      <c r="U4289" s="6">
        <f t="shared" si="133"/>
        <v>0</v>
      </c>
    </row>
    <row r="4290" spans="1:21" x14ac:dyDescent="0.2">
      <c r="A4290" s="88">
        <v>4288</v>
      </c>
      <c r="B4290" s="88">
        <v>3</v>
      </c>
      <c r="C4290" s="88" t="s">
        <v>2121</v>
      </c>
      <c r="D4290" s="89" t="s">
        <v>1431</v>
      </c>
      <c r="E4290" s="89">
        <v>0</v>
      </c>
      <c r="F4290" s="89">
        <v>1</v>
      </c>
      <c r="G4290" s="89">
        <v>0</v>
      </c>
      <c r="H4290" s="89">
        <v>0</v>
      </c>
      <c r="I4290" s="89">
        <v>2</v>
      </c>
      <c r="J4290" s="89">
        <v>0</v>
      </c>
      <c r="K4290" s="89">
        <v>0</v>
      </c>
      <c r="L4290" s="89">
        <v>0</v>
      </c>
      <c r="M4290" s="89">
        <v>0</v>
      </c>
      <c r="N4290" s="89">
        <v>0</v>
      </c>
      <c r="O4290" s="89">
        <v>2</v>
      </c>
      <c r="P4290" s="89">
        <v>566</v>
      </c>
      <c r="Q4290" s="89">
        <v>2478.5</v>
      </c>
      <c r="R4290" s="88">
        <f>VLOOKUP(P4290,NEW_TRAIN_TEST!$A$1:$M$980,13,0)</f>
        <v>2478.5</v>
      </c>
      <c r="S4290" s="88">
        <f>VLOOKUP(P4290,NEW_TRAIN_TEST!$A$1:$M$980,11,0)</f>
        <v>3570</v>
      </c>
      <c r="T4290" s="6">
        <f t="shared" si="132"/>
        <v>0</v>
      </c>
      <c r="U4290" s="6">
        <f t="shared" si="133"/>
        <v>0</v>
      </c>
    </row>
    <row r="4291" spans="1:21" x14ac:dyDescent="0.2">
      <c r="A4291" s="88">
        <v>4289</v>
      </c>
      <c r="B4291" s="88">
        <v>3</v>
      </c>
      <c r="C4291" s="88" t="s">
        <v>2121</v>
      </c>
      <c r="D4291" s="89" t="s">
        <v>1431</v>
      </c>
      <c r="E4291" s="89">
        <v>0</v>
      </c>
      <c r="F4291" s="89">
        <v>1</v>
      </c>
      <c r="G4291" s="89">
        <v>0</v>
      </c>
      <c r="H4291" s="89">
        <v>0</v>
      </c>
      <c r="I4291" s="89">
        <v>2</v>
      </c>
      <c r="J4291" s="89">
        <v>0</v>
      </c>
      <c r="K4291" s="89">
        <v>0</v>
      </c>
      <c r="L4291" s="89">
        <v>0</v>
      </c>
      <c r="M4291" s="89">
        <v>0</v>
      </c>
      <c r="N4291" s="89">
        <v>0</v>
      </c>
      <c r="O4291" s="89">
        <v>2</v>
      </c>
      <c r="P4291" s="89">
        <v>566</v>
      </c>
      <c r="Q4291" s="89">
        <v>2483</v>
      </c>
      <c r="R4291" s="88">
        <f>VLOOKUP(P4291,NEW_TRAIN_TEST!$A$1:$M$980,13,0)</f>
        <v>2478.5</v>
      </c>
      <c r="S4291" s="88">
        <f>VLOOKUP(P4291,NEW_TRAIN_TEST!$A$1:$M$980,11,0)</f>
        <v>3570</v>
      </c>
      <c r="T4291" s="6">
        <f t="shared" ref="T4291:T4354" si="134">IF(L4291&gt;0,1,0)</f>
        <v>0</v>
      </c>
      <c r="U4291" s="6">
        <f t="shared" ref="U4291:U4354" si="135">IF(M4291&gt;0,1,0)</f>
        <v>0</v>
      </c>
    </row>
    <row r="4292" spans="1:21" x14ac:dyDescent="0.2">
      <c r="A4292" s="88">
        <v>4290</v>
      </c>
      <c r="B4292" s="88">
        <v>3</v>
      </c>
      <c r="C4292" s="88" t="s">
        <v>2121</v>
      </c>
      <c r="D4292" s="89" t="s">
        <v>1431</v>
      </c>
      <c r="E4292" s="89">
        <v>0</v>
      </c>
      <c r="F4292" s="89">
        <v>2</v>
      </c>
      <c r="G4292" s="89">
        <v>0</v>
      </c>
      <c r="H4292" s="89">
        <v>0</v>
      </c>
      <c r="I4292" s="89">
        <v>2</v>
      </c>
      <c r="J4292" s="89">
        <v>0</v>
      </c>
      <c r="K4292" s="89">
        <v>0</v>
      </c>
      <c r="L4292" s="89">
        <v>0</v>
      </c>
      <c r="M4292" s="89">
        <v>0</v>
      </c>
      <c r="N4292" s="89">
        <v>0</v>
      </c>
      <c r="O4292" s="89">
        <v>2</v>
      </c>
      <c r="P4292" s="89">
        <v>566</v>
      </c>
      <c r="Q4292" s="89">
        <v>2487</v>
      </c>
      <c r="R4292" s="88">
        <f>VLOOKUP(P4292,NEW_TRAIN_TEST!$A$1:$M$980,13,0)</f>
        <v>2478.5</v>
      </c>
      <c r="S4292" s="88">
        <f>VLOOKUP(P4292,NEW_TRAIN_TEST!$A$1:$M$980,11,0)</f>
        <v>3570</v>
      </c>
      <c r="T4292" s="6">
        <f t="shared" si="134"/>
        <v>0</v>
      </c>
      <c r="U4292" s="6">
        <f t="shared" si="135"/>
        <v>0</v>
      </c>
    </row>
    <row r="4293" spans="1:21" x14ac:dyDescent="0.2">
      <c r="A4293" s="88">
        <v>4291</v>
      </c>
      <c r="B4293" s="88">
        <v>3</v>
      </c>
      <c r="C4293" s="88" t="s">
        <v>2121</v>
      </c>
      <c r="D4293" s="89" t="s">
        <v>1431</v>
      </c>
      <c r="E4293" s="89">
        <v>0</v>
      </c>
      <c r="F4293" s="89">
        <v>1</v>
      </c>
      <c r="G4293" s="89">
        <v>0</v>
      </c>
      <c r="H4293" s="89">
        <v>0</v>
      </c>
      <c r="I4293" s="89">
        <v>2</v>
      </c>
      <c r="J4293" s="89">
        <v>0</v>
      </c>
      <c r="K4293" s="89">
        <v>0</v>
      </c>
      <c r="L4293" s="89">
        <v>0</v>
      </c>
      <c r="M4293" s="89">
        <v>0</v>
      </c>
      <c r="N4293" s="89">
        <v>0</v>
      </c>
      <c r="O4293" s="89">
        <v>2</v>
      </c>
      <c r="P4293" s="89">
        <v>566</v>
      </c>
      <c r="Q4293" s="89">
        <v>2491</v>
      </c>
      <c r="R4293" s="88">
        <f>VLOOKUP(P4293,NEW_TRAIN_TEST!$A$1:$M$980,13,0)</f>
        <v>2478.5</v>
      </c>
      <c r="S4293" s="88">
        <f>VLOOKUP(P4293,NEW_TRAIN_TEST!$A$1:$M$980,11,0)</f>
        <v>3570</v>
      </c>
      <c r="T4293" s="6">
        <f t="shared" si="134"/>
        <v>0</v>
      </c>
      <c r="U4293" s="6">
        <f t="shared" si="135"/>
        <v>0</v>
      </c>
    </row>
    <row r="4294" spans="1:21" x14ac:dyDescent="0.2">
      <c r="A4294" s="88">
        <v>4292</v>
      </c>
      <c r="B4294" s="88">
        <v>3</v>
      </c>
      <c r="C4294" s="88" t="s">
        <v>2121</v>
      </c>
      <c r="D4294" s="89" t="s">
        <v>1431</v>
      </c>
      <c r="E4294" s="89">
        <v>0</v>
      </c>
      <c r="F4294" s="89">
        <v>1</v>
      </c>
      <c r="G4294" s="89">
        <v>1</v>
      </c>
      <c r="H4294" s="89">
        <v>0</v>
      </c>
      <c r="I4294" s="89">
        <v>2</v>
      </c>
      <c r="J4294" s="89">
        <v>0</v>
      </c>
      <c r="K4294" s="89">
        <v>0</v>
      </c>
      <c r="L4294" s="89">
        <v>0</v>
      </c>
      <c r="M4294" s="89">
        <v>0</v>
      </c>
      <c r="N4294" s="89">
        <v>0</v>
      </c>
      <c r="O4294" s="89">
        <v>2</v>
      </c>
      <c r="P4294" s="89">
        <v>566</v>
      </c>
      <c r="Q4294" s="89">
        <v>2495.5</v>
      </c>
      <c r="R4294" s="88">
        <f>VLOOKUP(P4294,NEW_TRAIN_TEST!$A$1:$M$980,13,0)</f>
        <v>2478.5</v>
      </c>
      <c r="S4294" s="88">
        <f>VLOOKUP(P4294,NEW_TRAIN_TEST!$A$1:$M$980,11,0)</f>
        <v>3570</v>
      </c>
      <c r="T4294" s="6">
        <f t="shared" si="134"/>
        <v>0</v>
      </c>
      <c r="U4294" s="6">
        <f t="shared" si="135"/>
        <v>0</v>
      </c>
    </row>
    <row r="4295" spans="1:21" x14ac:dyDescent="0.2">
      <c r="A4295" s="88">
        <v>4293</v>
      </c>
      <c r="B4295" s="88">
        <v>3</v>
      </c>
      <c r="C4295" s="88" t="s">
        <v>2121</v>
      </c>
      <c r="D4295" s="89" t="s">
        <v>1431</v>
      </c>
      <c r="E4295" s="89">
        <v>0</v>
      </c>
      <c r="F4295" s="89">
        <v>2</v>
      </c>
      <c r="G4295" s="89">
        <v>1</v>
      </c>
      <c r="H4295" s="89">
        <v>0</v>
      </c>
      <c r="I4295" s="89">
        <v>0</v>
      </c>
      <c r="J4295" s="89">
        <v>0</v>
      </c>
      <c r="K4295" s="89">
        <v>0</v>
      </c>
      <c r="L4295" s="89">
        <v>0</v>
      </c>
      <c r="M4295" s="89">
        <v>0</v>
      </c>
      <c r="N4295" s="89">
        <v>0</v>
      </c>
      <c r="O4295" s="89">
        <v>0</v>
      </c>
      <c r="P4295" s="89">
        <v>566</v>
      </c>
      <c r="Q4295" s="89">
        <v>2497.83</v>
      </c>
      <c r="R4295" s="88">
        <f>VLOOKUP(P4295,NEW_TRAIN_TEST!$A$1:$M$980,13,0)</f>
        <v>2478.5</v>
      </c>
      <c r="S4295" s="88">
        <f>VLOOKUP(P4295,NEW_TRAIN_TEST!$A$1:$M$980,11,0)</f>
        <v>3570</v>
      </c>
      <c r="T4295" s="6">
        <f t="shared" si="134"/>
        <v>0</v>
      </c>
      <c r="U4295" s="6">
        <f t="shared" si="135"/>
        <v>0</v>
      </c>
    </row>
    <row r="4296" spans="1:21" x14ac:dyDescent="0.2">
      <c r="A4296" s="88">
        <v>4294</v>
      </c>
      <c r="B4296" s="88">
        <v>3</v>
      </c>
      <c r="C4296" s="88" t="s">
        <v>2121</v>
      </c>
      <c r="D4296" s="89" t="s">
        <v>1431</v>
      </c>
      <c r="E4296" s="89">
        <v>0</v>
      </c>
      <c r="F4296" s="89">
        <v>2</v>
      </c>
      <c r="G4296" s="89">
        <v>0</v>
      </c>
      <c r="H4296" s="89">
        <v>0</v>
      </c>
      <c r="I4296" s="89">
        <v>0</v>
      </c>
      <c r="J4296" s="89">
        <v>0</v>
      </c>
      <c r="K4296" s="89">
        <v>0</v>
      </c>
      <c r="L4296" s="89">
        <v>0</v>
      </c>
      <c r="M4296" s="89">
        <v>0</v>
      </c>
      <c r="N4296" s="89">
        <v>0</v>
      </c>
      <c r="O4296" s="89">
        <v>0</v>
      </c>
      <c r="P4296" s="89">
        <v>566</v>
      </c>
      <c r="Q4296" s="89">
        <v>2499</v>
      </c>
      <c r="R4296" s="88">
        <f>VLOOKUP(P4296,NEW_TRAIN_TEST!$A$1:$M$980,13,0)</f>
        <v>2478.5</v>
      </c>
      <c r="S4296" s="88">
        <f>VLOOKUP(P4296,NEW_TRAIN_TEST!$A$1:$M$980,11,0)</f>
        <v>3570</v>
      </c>
      <c r="T4296" s="6">
        <f t="shared" si="134"/>
        <v>0</v>
      </c>
      <c r="U4296" s="6">
        <f t="shared" si="135"/>
        <v>0</v>
      </c>
    </row>
    <row r="4297" spans="1:21" x14ac:dyDescent="0.2">
      <c r="A4297" s="88">
        <v>4295</v>
      </c>
      <c r="B4297" s="88">
        <v>3</v>
      </c>
      <c r="C4297" s="88" t="s">
        <v>2121</v>
      </c>
      <c r="D4297" s="89" t="s">
        <v>1431</v>
      </c>
      <c r="E4297" s="89">
        <v>0</v>
      </c>
      <c r="F4297" s="89">
        <v>4</v>
      </c>
      <c r="G4297" s="89">
        <v>1</v>
      </c>
      <c r="H4297" s="89">
        <v>0</v>
      </c>
      <c r="I4297" s="89">
        <v>2</v>
      </c>
      <c r="J4297" s="89">
        <v>0</v>
      </c>
      <c r="K4297" s="89">
        <v>0</v>
      </c>
      <c r="L4297" s="89">
        <v>0</v>
      </c>
      <c r="M4297" s="89">
        <v>0</v>
      </c>
      <c r="N4297" s="89">
        <v>0</v>
      </c>
      <c r="O4297" s="89">
        <v>2</v>
      </c>
      <c r="P4297" s="89">
        <v>566</v>
      </c>
      <c r="Q4297" s="89">
        <v>2500</v>
      </c>
      <c r="R4297" s="88">
        <f>VLOOKUP(P4297,NEW_TRAIN_TEST!$A$1:$M$980,13,0)</f>
        <v>2478.5</v>
      </c>
      <c r="S4297" s="88">
        <f>VLOOKUP(P4297,NEW_TRAIN_TEST!$A$1:$M$980,11,0)</f>
        <v>3570</v>
      </c>
      <c r="T4297" s="6">
        <f t="shared" si="134"/>
        <v>0</v>
      </c>
      <c r="U4297" s="6">
        <f t="shared" si="135"/>
        <v>0</v>
      </c>
    </row>
    <row r="4298" spans="1:21" x14ac:dyDescent="0.2">
      <c r="A4298" s="88">
        <v>4296</v>
      </c>
      <c r="B4298" s="88">
        <v>3</v>
      </c>
      <c r="C4298" s="88" t="s">
        <v>2121</v>
      </c>
      <c r="D4298" s="89" t="s">
        <v>1431</v>
      </c>
      <c r="E4298" s="89">
        <v>0</v>
      </c>
      <c r="F4298" s="89">
        <v>1</v>
      </c>
      <c r="G4298" s="89">
        <v>0</v>
      </c>
      <c r="H4298" s="89">
        <v>0</v>
      </c>
      <c r="I4298" s="89">
        <v>2</v>
      </c>
      <c r="J4298" s="89">
        <v>0</v>
      </c>
      <c r="K4298" s="89">
        <v>0</v>
      </c>
      <c r="L4298" s="89">
        <v>0</v>
      </c>
      <c r="M4298" s="89">
        <v>0</v>
      </c>
      <c r="N4298" s="89">
        <v>0</v>
      </c>
      <c r="O4298" s="89">
        <v>2</v>
      </c>
      <c r="P4298" s="89">
        <v>566</v>
      </c>
      <c r="Q4298" s="89">
        <v>2506</v>
      </c>
      <c r="R4298" s="88">
        <f>VLOOKUP(P4298,NEW_TRAIN_TEST!$A$1:$M$980,13,0)</f>
        <v>2478.5</v>
      </c>
      <c r="S4298" s="88">
        <f>VLOOKUP(P4298,NEW_TRAIN_TEST!$A$1:$M$980,11,0)</f>
        <v>3570</v>
      </c>
      <c r="T4298" s="6">
        <f t="shared" si="134"/>
        <v>0</v>
      </c>
      <c r="U4298" s="6">
        <f t="shared" si="135"/>
        <v>0</v>
      </c>
    </row>
    <row r="4299" spans="1:21" x14ac:dyDescent="0.2">
      <c r="A4299" s="88">
        <v>4297</v>
      </c>
      <c r="B4299" s="88">
        <v>3</v>
      </c>
      <c r="C4299" s="88" t="s">
        <v>2121</v>
      </c>
      <c r="D4299" s="89" t="s">
        <v>1431</v>
      </c>
      <c r="E4299" s="89">
        <v>0</v>
      </c>
      <c r="F4299" s="89">
        <v>0</v>
      </c>
      <c r="G4299" s="89">
        <v>0</v>
      </c>
      <c r="H4299" s="89">
        <v>0</v>
      </c>
      <c r="I4299" s="89">
        <v>0</v>
      </c>
      <c r="J4299" s="89">
        <v>0</v>
      </c>
      <c r="K4299" s="89">
        <v>0</v>
      </c>
      <c r="L4299" s="89">
        <v>0</v>
      </c>
      <c r="M4299" s="89">
        <v>0</v>
      </c>
      <c r="N4299" s="89">
        <v>1</v>
      </c>
      <c r="O4299" s="89">
        <v>0</v>
      </c>
      <c r="P4299" s="89">
        <v>566</v>
      </c>
      <c r="Q4299" s="89">
        <v>2506.5</v>
      </c>
      <c r="R4299" s="88">
        <f>VLOOKUP(P4299,NEW_TRAIN_TEST!$A$1:$M$980,13,0)</f>
        <v>2478.5</v>
      </c>
      <c r="S4299" s="88">
        <f>VLOOKUP(P4299,NEW_TRAIN_TEST!$A$1:$M$980,11,0)</f>
        <v>3570</v>
      </c>
      <c r="T4299" s="6">
        <f t="shared" si="134"/>
        <v>0</v>
      </c>
      <c r="U4299" s="6">
        <f t="shared" si="135"/>
        <v>0</v>
      </c>
    </row>
    <row r="4300" spans="1:21" x14ac:dyDescent="0.2">
      <c r="A4300" s="88">
        <v>4298</v>
      </c>
      <c r="B4300" s="88">
        <v>3</v>
      </c>
      <c r="C4300" s="88" t="s">
        <v>2121</v>
      </c>
      <c r="D4300" s="89" t="s">
        <v>1431</v>
      </c>
      <c r="E4300" s="89">
        <v>8</v>
      </c>
      <c r="F4300" s="89">
        <v>0</v>
      </c>
      <c r="G4300" s="89">
        <v>0</v>
      </c>
      <c r="H4300" s="89">
        <v>0</v>
      </c>
      <c r="I4300" s="89">
        <v>0</v>
      </c>
      <c r="J4300" s="89">
        <v>0</v>
      </c>
      <c r="K4300" s="89">
        <v>0</v>
      </c>
      <c r="L4300" s="89">
        <v>1</v>
      </c>
      <c r="M4300" s="89">
        <v>0</v>
      </c>
      <c r="N4300" s="89">
        <v>0</v>
      </c>
      <c r="O4300" s="89">
        <v>0</v>
      </c>
      <c r="P4300" s="89">
        <v>978</v>
      </c>
      <c r="Q4300" s="89">
        <v>8548</v>
      </c>
      <c r="R4300" s="88">
        <f>VLOOKUP(P4300,NEW_TRAIN_TEST!$A$1:$M$980,13,0)</f>
        <v>7425</v>
      </c>
      <c r="S4300" s="88">
        <f>VLOOKUP(P4300,NEW_TRAIN_TEST!$A$1:$M$980,11,0)</f>
        <v>8548</v>
      </c>
      <c r="T4300" s="6">
        <f t="shared" si="134"/>
        <v>1</v>
      </c>
      <c r="U4300" s="6">
        <f t="shared" si="135"/>
        <v>0</v>
      </c>
    </row>
    <row r="4301" spans="1:21" x14ac:dyDescent="0.2">
      <c r="A4301" s="88">
        <v>4299</v>
      </c>
      <c r="B4301" s="88">
        <v>3</v>
      </c>
      <c r="C4301" s="88" t="s">
        <v>2121</v>
      </c>
      <c r="D4301" s="89" t="s">
        <v>1431</v>
      </c>
      <c r="E4301" s="89">
        <v>5</v>
      </c>
      <c r="F4301" s="89">
        <v>0</v>
      </c>
      <c r="G4301" s="89">
        <v>0</v>
      </c>
      <c r="H4301" s="89">
        <v>0</v>
      </c>
      <c r="I4301" s="89">
        <v>0</v>
      </c>
      <c r="J4301" s="89">
        <v>0</v>
      </c>
      <c r="K4301" s="89">
        <v>0</v>
      </c>
      <c r="L4301" s="89">
        <v>1</v>
      </c>
      <c r="M4301" s="89">
        <v>8</v>
      </c>
      <c r="N4301" s="89">
        <v>0</v>
      </c>
      <c r="O4301" s="89">
        <v>0</v>
      </c>
      <c r="P4301" s="89">
        <v>975</v>
      </c>
      <c r="Q4301" s="89">
        <v>9106</v>
      </c>
      <c r="R4301" s="88">
        <f>VLOOKUP(P4301,NEW_TRAIN_TEST!$A$1:$M$980,13,0)</f>
        <v>8551.5</v>
      </c>
      <c r="S4301" s="88">
        <f>VLOOKUP(P4301,NEW_TRAIN_TEST!$A$1:$M$980,11,0)</f>
        <v>9153</v>
      </c>
      <c r="T4301" s="6">
        <f t="shared" si="134"/>
        <v>1</v>
      </c>
      <c r="U4301" s="6">
        <f t="shared" si="135"/>
        <v>1</v>
      </c>
    </row>
    <row r="4302" spans="1:21" x14ac:dyDescent="0.2">
      <c r="A4302" s="88">
        <v>4300</v>
      </c>
      <c r="B4302" s="88">
        <v>3</v>
      </c>
      <c r="C4302" s="88" t="s">
        <v>2121</v>
      </c>
      <c r="D4302" s="89" t="s">
        <v>1431</v>
      </c>
      <c r="E4302" s="89">
        <v>0</v>
      </c>
      <c r="F4302" s="89">
        <v>2</v>
      </c>
      <c r="G4302" s="89">
        <v>0</v>
      </c>
      <c r="H4302" s="89">
        <v>2</v>
      </c>
      <c r="I4302" s="89">
        <v>2</v>
      </c>
      <c r="J4302" s="89">
        <v>0</v>
      </c>
      <c r="K4302" s="89">
        <v>0</v>
      </c>
      <c r="L4302" s="89">
        <v>0</v>
      </c>
      <c r="M4302" s="89">
        <v>0</v>
      </c>
      <c r="N4302" s="89">
        <v>0</v>
      </c>
      <c r="O4302" s="89">
        <v>2</v>
      </c>
      <c r="P4302" s="89">
        <v>227</v>
      </c>
      <c r="Q4302" s="89">
        <v>3007</v>
      </c>
      <c r="R4302" s="88">
        <f>VLOOKUP(P4302,NEW_TRAIN_TEST!$A$1:$M$980,13,0)</f>
        <v>3007</v>
      </c>
      <c r="S4302" s="88">
        <f>VLOOKUP(P4302,NEW_TRAIN_TEST!$A$1:$M$980,11,0)</f>
        <v>4537</v>
      </c>
      <c r="T4302" s="6">
        <f t="shared" si="134"/>
        <v>0</v>
      </c>
      <c r="U4302" s="6">
        <f t="shared" si="135"/>
        <v>0</v>
      </c>
    </row>
    <row r="4303" spans="1:21" x14ac:dyDescent="0.2">
      <c r="A4303" s="88">
        <v>4301</v>
      </c>
      <c r="B4303" s="88">
        <v>3</v>
      </c>
      <c r="C4303" s="88" t="s">
        <v>2121</v>
      </c>
      <c r="D4303" s="89" t="s">
        <v>1431</v>
      </c>
      <c r="E4303" s="89">
        <v>0</v>
      </c>
      <c r="F4303" s="89">
        <v>2</v>
      </c>
      <c r="G4303" s="89">
        <v>0</v>
      </c>
      <c r="H4303" s="89">
        <v>2</v>
      </c>
      <c r="I4303" s="89">
        <v>2</v>
      </c>
      <c r="J4303" s="89">
        <v>0</v>
      </c>
      <c r="K4303" s="89">
        <v>0</v>
      </c>
      <c r="L4303" s="89">
        <v>0</v>
      </c>
      <c r="M4303" s="89">
        <v>0</v>
      </c>
      <c r="N4303" s="89">
        <v>0</v>
      </c>
      <c r="O4303" s="89">
        <v>2</v>
      </c>
      <c r="P4303" s="89">
        <v>227</v>
      </c>
      <c r="Q4303" s="89">
        <v>3034</v>
      </c>
      <c r="R4303" s="88">
        <f>VLOOKUP(P4303,NEW_TRAIN_TEST!$A$1:$M$980,13,0)</f>
        <v>3007</v>
      </c>
      <c r="S4303" s="88">
        <f>VLOOKUP(P4303,NEW_TRAIN_TEST!$A$1:$M$980,11,0)</f>
        <v>4537</v>
      </c>
      <c r="T4303" s="6">
        <f t="shared" si="134"/>
        <v>0</v>
      </c>
      <c r="U4303" s="6">
        <f t="shared" si="135"/>
        <v>0</v>
      </c>
    </row>
    <row r="4304" spans="1:21" x14ac:dyDescent="0.2">
      <c r="A4304" s="88">
        <v>4302</v>
      </c>
      <c r="B4304" s="88">
        <v>3</v>
      </c>
      <c r="C4304" s="88" t="s">
        <v>2121</v>
      </c>
      <c r="D4304" s="89" t="s">
        <v>1431</v>
      </c>
      <c r="E4304" s="89">
        <v>0</v>
      </c>
      <c r="F4304" s="89">
        <v>6</v>
      </c>
      <c r="G4304" s="89">
        <v>4</v>
      </c>
      <c r="H4304" s="89">
        <v>0</v>
      </c>
      <c r="I4304" s="89">
        <v>2</v>
      </c>
      <c r="J4304" s="89">
        <v>0</v>
      </c>
      <c r="K4304" s="89">
        <v>0</v>
      </c>
      <c r="L4304" s="89">
        <v>0</v>
      </c>
      <c r="M4304" s="89">
        <v>0</v>
      </c>
      <c r="N4304" s="89">
        <v>0</v>
      </c>
      <c r="O4304" s="89">
        <v>2</v>
      </c>
      <c r="P4304" s="89">
        <v>227</v>
      </c>
      <c r="Q4304" s="89">
        <v>3061</v>
      </c>
      <c r="R4304" s="88">
        <f>VLOOKUP(P4304,NEW_TRAIN_TEST!$A$1:$M$980,13,0)</f>
        <v>3007</v>
      </c>
      <c r="S4304" s="88">
        <f>VLOOKUP(P4304,NEW_TRAIN_TEST!$A$1:$M$980,11,0)</f>
        <v>4537</v>
      </c>
      <c r="T4304" s="6">
        <f t="shared" si="134"/>
        <v>0</v>
      </c>
      <c r="U4304" s="6">
        <f t="shared" si="135"/>
        <v>0</v>
      </c>
    </row>
    <row r="4305" spans="1:21" x14ac:dyDescent="0.2">
      <c r="A4305" s="88">
        <v>4303</v>
      </c>
      <c r="B4305" s="88">
        <v>3</v>
      </c>
      <c r="C4305" s="88" t="s">
        <v>2121</v>
      </c>
      <c r="D4305" s="89" t="s">
        <v>1431</v>
      </c>
      <c r="E4305" s="89">
        <v>0</v>
      </c>
      <c r="F4305" s="89">
        <v>4</v>
      </c>
      <c r="G4305" s="89">
        <v>1</v>
      </c>
      <c r="H4305" s="89">
        <v>0</v>
      </c>
      <c r="I4305" s="89">
        <v>2</v>
      </c>
      <c r="J4305" s="89">
        <v>0</v>
      </c>
      <c r="K4305" s="89">
        <v>0</v>
      </c>
      <c r="L4305" s="89">
        <v>0</v>
      </c>
      <c r="M4305" s="89">
        <v>0</v>
      </c>
      <c r="N4305" s="89">
        <v>0</v>
      </c>
      <c r="O4305" s="89">
        <v>2</v>
      </c>
      <c r="P4305" s="89">
        <v>227</v>
      </c>
      <c r="Q4305" s="89">
        <v>3091.5</v>
      </c>
      <c r="R4305" s="88">
        <f>VLOOKUP(P4305,NEW_TRAIN_TEST!$A$1:$M$980,13,0)</f>
        <v>3007</v>
      </c>
      <c r="S4305" s="88">
        <f>VLOOKUP(P4305,NEW_TRAIN_TEST!$A$1:$M$980,11,0)</f>
        <v>4537</v>
      </c>
      <c r="T4305" s="6">
        <f t="shared" si="134"/>
        <v>0</v>
      </c>
      <c r="U4305" s="6">
        <f t="shared" si="135"/>
        <v>0</v>
      </c>
    </row>
    <row r="4306" spans="1:21" x14ac:dyDescent="0.2">
      <c r="A4306" s="88">
        <v>4304</v>
      </c>
      <c r="B4306" s="88">
        <v>3</v>
      </c>
      <c r="C4306" s="88" t="s">
        <v>2121</v>
      </c>
      <c r="D4306" s="89" t="s">
        <v>1431</v>
      </c>
      <c r="E4306" s="89">
        <v>0</v>
      </c>
      <c r="F4306" s="89">
        <v>4</v>
      </c>
      <c r="G4306" s="89">
        <v>0</v>
      </c>
      <c r="H4306" s="89">
        <v>0</v>
      </c>
      <c r="I4306" s="89">
        <v>0</v>
      </c>
      <c r="J4306" s="89">
        <v>0</v>
      </c>
      <c r="K4306" s="89">
        <v>0</v>
      </c>
      <c r="L4306" s="89">
        <v>0</v>
      </c>
      <c r="M4306" s="89">
        <v>0</v>
      </c>
      <c r="N4306" s="89">
        <v>0</v>
      </c>
      <c r="O4306" s="89">
        <v>0</v>
      </c>
      <c r="P4306" s="89">
        <v>227</v>
      </c>
      <c r="Q4306" s="89">
        <v>3102.5</v>
      </c>
      <c r="R4306" s="88">
        <f>VLOOKUP(P4306,NEW_TRAIN_TEST!$A$1:$M$980,13,0)</f>
        <v>3007</v>
      </c>
      <c r="S4306" s="88">
        <f>VLOOKUP(P4306,NEW_TRAIN_TEST!$A$1:$M$980,11,0)</f>
        <v>4537</v>
      </c>
      <c r="T4306" s="6">
        <f t="shared" si="134"/>
        <v>0</v>
      </c>
      <c r="U4306" s="6">
        <f t="shared" si="135"/>
        <v>0</v>
      </c>
    </row>
    <row r="4307" spans="1:21" x14ac:dyDescent="0.2">
      <c r="A4307" s="88">
        <v>4305</v>
      </c>
      <c r="B4307" s="88">
        <v>3</v>
      </c>
      <c r="C4307" s="88" t="s">
        <v>2121</v>
      </c>
      <c r="D4307" s="89" t="s">
        <v>1431</v>
      </c>
      <c r="E4307" s="89">
        <v>0</v>
      </c>
      <c r="F4307" s="89">
        <v>0</v>
      </c>
      <c r="G4307" s="89">
        <v>0</v>
      </c>
      <c r="H4307" s="89">
        <v>0</v>
      </c>
      <c r="I4307" s="89">
        <v>0</v>
      </c>
      <c r="J4307" s="89">
        <v>0</v>
      </c>
      <c r="K4307" s="89">
        <v>0</v>
      </c>
      <c r="L4307" s="89">
        <v>0</v>
      </c>
      <c r="M4307" s="89">
        <v>0</v>
      </c>
      <c r="N4307" s="89">
        <v>1</v>
      </c>
      <c r="O4307" s="89">
        <v>0</v>
      </c>
      <c r="P4307" s="89">
        <v>227</v>
      </c>
      <c r="Q4307" s="89">
        <v>3104.67</v>
      </c>
      <c r="R4307" s="88">
        <f>VLOOKUP(P4307,NEW_TRAIN_TEST!$A$1:$M$980,13,0)</f>
        <v>3007</v>
      </c>
      <c r="S4307" s="88">
        <f>VLOOKUP(P4307,NEW_TRAIN_TEST!$A$1:$M$980,11,0)</f>
        <v>4537</v>
      </c>
      <c r="T4307" s="6">
        <f t="shared" si="134"/>
        <v>0</v>
      </c>
      <c r="U4307" s="6">
        <f t="shared" si="135"/>
        <v>0</v>
      </c>
    </row>
    <row r="4308" spans="1:21" x14ac:dyDescent="0.2">
      <c r="A4308" s="88">
        <v>4306</v>
      </c>
      <c r="B4308" s="88">
        <v>3</v>
      </c>
      <c r="C4308" s="88" t="s">
        <v>2121</v>
      </c>
      <c r="D4308" s="89" t="s">
        <v>1431</v>
      </c>
      <c r="E4308" s="89">
        <v>0</v>
      </c>
      <c r="F4308" s="89">
        <v>0</v>
      </c>
      <c r="G4308" s="89">
        <v>0</v>
      </c>
      <c r="H4308" s="89">
        <v>0</v>
      </c>
      <c r="I4308" s="89">
        <v>0</v>
      </c>
      <c r="J4308" s="89">
        <v>0</v>
      </c>
      <c r="K4308" s="89">
        <v>0</v>
      </c>
      <c r="L4308" s="89">
        <v>0</v>
      </c>
      <c r="M4308" s="89">
        <v>0</v>
      </c>
      <c r="N4308" s="89">
        <v>1</v>
      </c>
      <c r="O4308" s="89">
        <v>0</v>
      </c>
      <c r="P4308" s="89">
        <v>965</v>
      </c>
      <c r="Q4308" s="89">
        <v>5289</v>
      </c>
      <c r="R4308" s="88">
        <f>VLOOKUP(P4308,NEW_TRAIN_TEST!$A$1:$M$980,13,0)</f>
        <v>5289</v>
      </c>
      <c r="S4308" s="88">
        <f>VLOOKUP(P4308,NEW_TRAIN_TEST!$A$1:$M$980,11,0)</f>
        <v>5289</v>
      </c>
      <c r="T4308" s="6">
        <f t="shared" si="134"/>
        <v>0</v>
      </c>
      <c r="U4308" s="6">
        <f t="shared" si="135"/>
        <v>0</v>
      </c>
    </row>
    <row r="4309" spans="1:21" x14ac:dyDescent="0.2">
      <c r="A4309" s="88">
        <v>4307</v>
      </c>
      <c r="B4309" s="88">
        <v>3</v>
      </c>
      <c r="C4309" s="88" t="s">
        <v>2121</v>
      </c>
      <c r="D4309" s="89" t="s">
        <v>1431</v>
      </c>
      <c r="E4309" s="89">
        <v>0</v>
      </c>
      <c r="F4309" s="89">
        <v>2</v>
      </c>
      <c r="G4309" s="89">
        <v>0</v>
      </c>
      <c r="H4309" s="89">
        <v>2</v>
      </c>
      <c r="I4309" s="89">
        <v>2</v>
      </c>
      <c r="J4309" s="89">
        <v>0</v>
      </c>
      <c r="K4309" s="89">
        <v>0</v>
      </c>
      <c r="L4309" s="89">
        <v>0</v>
      </c>
      <c r="M4309" s="89">
        <v>0</v>
      </c>
      <c r="N4309" s="89">
        <v>0</v>
      </c>
      <c r="O4309" s="89">
        <v>2</v>
      </c>
      <c r="P4309" s="89">
        <v>966</v>
      </c>
      <c r="Q4309" s="89">
        <v>10995.5</v>
      </c>
      <c r="R4309" s="88">
        <f>VLOOKUP(P4309,NEW_TRAIN_TEST!$A$1:$M$980,13,0)</f>
        <v>10995.5</v>
      </c>
      <c r="S4309" s="88">
        <f>VLOOKUP(P4309,NEW_TRAIN_TEST!$A$1:$M$980,11,0)</f>
        <v>11009</v>
      </c>
      <c r="T4309" s="6">
        <f t="shared" si="134"/>
        <v>0</v>
      </c>
      <c r="U4309" s="6">
        <f t="shared" si="135"/>
        <v>0</v>
      </c>
    </row>
    <row r="4310" spans="1:21" x14ac:dyDescent="0.2">
      <c r="A4310" s="88">
        <v>4308</v>
      </c>
      <c r="B4310" s="88">
        <v>3</v>
      </c>
      <c r="C4310" s="88" t="s">
        <v>2121</v>
      </c>
      <c r="D4310" s="89" t="s">
        <v>1431</v>
      </c>
      <c r="E4310" s="89">
        <v>2</v>
      </c>
      <c r="F4310" s="89">
        <v>0</v>
      </c>
      <c r="G4310" s="89">
        <v>0</v>
      </c>
      <c r="H4310" s="89">
        <v>0</v>
      </c>
      <c r="I4310" s="89">
        <v>0</v>
      </c>
      <c r="J4310" s="89">
        <v>0</v>
      </c>
      <c r="K4310" s="89">
        <v>0</v>
      </c>
      <c r="L4310" s="89">
        <v>0</v>
      </c>
      <c r="M4310" s="89">
        <v>0</v>
      </c>
      <c r="N4310" s="89">
        <v>0</v>
      </c>
      <c r="O4310" s="89">
        <v>0</v>
      </c>
      <c r="P4310" s="89">
        <v>966</v>
      </c>
      <c r="Q4310" s="89">
        <v>11009</v>
      </c>
      <c r="R4310" s="88">
        <f>VLOOKUP(P4310,NEW_TRAIN_TEST!$A$1:$M$980,13,0)</f>
        <v>10995.5</v>
      </c>
      <c r="S4310" s="88">
        <f>VLOOKUP(P4310,NEW_TRAIN_TEST!$A$1:$M$980,11,0)</f>
        <v>11009</v>
      </c>
      <c r="T4310" s="6">
        <f t="shared" si="134"/>
        <v>0</v>
      </c>
      <c r="U4310" s="6">
        <f t="shared" si="135"/>
        <v>0</v>
      </c>
    </row>
    <row r="4311" spans="1:21" x14ac:dyDescent="0.2">
      <c r="A4311" s="88">
        <v>4309</v>
      </c>
      <c r="B4311" s="88">
        <v>3</v>
      </c>
      <c r="C4311" s="88" t="s">
        <v>2121</v>
      </c>
      <c r="D4311" s="89" t="s">
        <v>1431</v>
      </c>
      <c r="E4311" s="89">
        <v>0</v>
      </c>
      <c r="F4311" s="89">
        <v>0</v>
      </c>
      <c r="G4311" s="89">
        <v>0</v>
      </c>
      <c r="H4311" s="89">
        <v>0</v>
      </c>
      <c r="I4311" s="89">
        <v>0</v>
      </c>
      <c r="J4311" s="89">
        <v>0</v>
      </c>
      <c r="K4311" s="89">
        <v>0</v>
      </c>
      <c r="L4311" s="89">
        <v>0</v>
      </c>
      <c r="M4311" s="89">
        <v>0</v>
      </c>
      <c r="N4311" s="89">
        <v>1</v>
      </c>
      <c r="O4311" s="89">
        <v>0</v>
      </c>
      <c r="P4311" s="89">
        <v>222</v>
      </c>
      <c r="Q4311" s="89">
        <v>3598</v>
      </c>
      <c r="R4311" s="88">
        <f>VLOOKUP(P4311,NEW_TRAIN_TEST!$A$1:$M$980,13,0)</f>
        <v>3598</v>
      </c>
      <c r="S4311" s="88">
        <f>VLOOKUP(P4311,NEW_TRAIN_TEST!$A$1:$M$980,11,0)</f>
        <v>5243</v>
      </c>
      <c r="T4311" s="6">
        <f t="shared" si="134"/>
        <v>0</v>
      </c>
      <c r="U4311" s="6">
        <f t="shared" si="135"/>
        <v>0</v>
      </c>
    </row>
    <row r="4312" spans="1:21" x14ac:dyDescent="0.2">
      <c r="A4312" s="88">
        <v>4310</v>
      </c>
      <c r="B4312" s="88">
        <v>3</v>
      </c>
      <c r="C4312" s="88" t="s">
        <v>2121</v>
      </c>
      <c r="D4312" s="89" t="s">
        <v>1431</v>
      </c>
      <c r="E4312" s="89">
        <v>3</v>
      </c>
      <c r="F4312" s="89">
        <v>1</v>
      </c>
      <c r="G4312" s="89">
        <v>0</v>
      </c>
      <c r="H4312" s="89">
        <v>0</v>
      </c>
      <c r="I4312" s="89">
        <v>2</v>
      </c>
      <c r="J4312" s="89">
        <v>0</v>
      </c>
      <c r="K4312" s="89">
        <v>0</v>
      </c>
      <c r="L4312" s="89">
        <v>0</v>
      </c>
      <c r="M4312" s="89">
        <v>0</v>
      </c>
      <c r="N4312" s="89">
        <v>0</v>
      </c>
      <c r="O4312" s="89">
        <v>2</v>
      </c>
      <c r="P4312" s="89">
        <v>977</v>
      </c>
      <c r="Q4312" s="89">
        <v>9600</v>
      </c>
      <c r="R4312" s="88">
        <f>VLOOKUP(P4312,NEW_TRAIN_TEST!$A$1:$M$980,13,0)</f>
        <v>9332</v>
      </c>
      <c r="S4312" s="88">
        <f>VLOOKUP(P4312,NEW_TRAIN_TEST!$A$1:$M$980,11,0)</f>
        <v>9743</v>
      </c>
      <c r="T4312" s="6">
        <f t="shared" si="134"/>
        <v>0</v>
      </c>
      <c r="U4312" s="6">
        <f t="shared" si="135"/>
        <v>0</v>
      </c>
    </row>
    <row r="4313" spans="1:21" x14ac:dyDescent="0.2">
      <c r="A4313" s="88">
        <v>4311</v>
      </c>
      <c r="B4313" s="88">
        <v>3</v>
      </c>
      <c r="C4313" s="88" t="s">
        <v>2121</v>
      </c>
      <c r="D4313" s="89" t="s">
        <v>1431</v>
      </c>
      <c r="E4313" s="89">
        <v>0</v>
      </c>
      <c r="F4313" s="89">
        <v>0</v>
      </c>
      <c r="G4313" s="89">
        <v>0</v>
      </c>
      <c r="H4313" s="89">
        <v>0</v>
      </c>
      <c r="I4313" s="89">
        <v>0</v>
      </c>
      <c r="J4313" s="89">
        <v>0</v>
      </c>
      <c r="K4313" s="89">
        <v>0</v>
      </c>
      <c r="L4313" s="89">
        <v>0</v>
      </c>
      <c r="M4313" s="89">
        <v>0</v>
      </c>
      <c r="N4313" s="89">
        <v>1</v>
      </c>
      <c r="O4313" s="89">
        <v>0</v>
      </c>
      <c r="P4313" s="89">
        <v>215</v>
      </c>
      <c r="Q4313" s="89">
        <v>3004.5</v>
      </c>
      <c r="R4313" s="88">
        <f>VLOOKUP(P4313,NEW_TRAIN_TEST!$A$1:$M$980,13,0)</f>
        <v>3004.5</v>
      </c>
      <c r="S4313" s="88">
        <f>VLOOKUP(P4313,NEW_TRAIN_TEST!$A$1:$M$980,11,0)</f>
        <v>4413</v>
      </c>
      <c r="T4313" s="6">
        <f t="shared" si="134"/>
        <v>0</v>
      </c>
      <c r="U4313" s="6">
        <f t="shared" si="135"/>
        <v>0</v>
      </c>
    </row>
    <row r="4314" spans="1:21" x14ac:dyDescent="0.2">
      <c r="A4314" s="88">
        <v>4312</v>
      </c>
      <c r="B4314" s="88">
        <v>3</v>
      </c>
      <c r="C4314" s="88" t="s">
        <v>2121</v>
      </c>
      <c r="D4314" s="89" t="s">
        <v>1431</v>
      </c>
      <c r="E4314" s="89">
        <v>0</v>
      </c>
      <c r="F4314" s="89">
        <v>2</v>
      </c>
      <c r="G4314" s="89">
        <v>0</v>
      </c>
      <c r="H4314" s="89">
        <v>2</v>
      </c>
      <c r="I4314" s="89">
        <v>2</v>
      </c>
      <c r="J4314" s="89">
        <v>0</v>
      </c>
      <c r="K4314" s="89">
        <v>0</v>
      </c>
      <c r="L4314" s="89">
        <v>0</v>
      </c>
      <c r="M4314" s="89">
        <v>0</v>
      </c>
      <c r="N4314" s="89">
        <v>0</v>
      </c>
      <c r="O4314" s="89">
        <v>2</v>
      </c>
      <c r="P4314" s="89">
        <v>202</v>
      </c>
      <c r="Q4314" s="89">
        <v>3057</v>
      </c>
      <c r="R4314" s="88">
        <f>VLOOKUP(P4314,NEW_TRAIN_TEST!$A$1:$M$980,13,0)</f>
        <v>3057</v>
      </c>
      <c r="S4314" s="88">
        <f>VLOOKUP(P4314,NEW_TRAIN_TEST!$A$1:$M$980,11,0)</f>
        <v>4532</v>
      </c>
      <c r="T4314" s="6">
        <f t="shared" si="134"/>
        <v>0</v>
      </c>
      <c r="U4314" s="6">
        <f t="shared" si="135"/>
        <v>0</v>
      </c>
    </row>
    <row r="4315" spans="1:21" x14ac:dyDescent="0.2">
      <c r="A4315" s="88">
        <v>4313</v>
      </c>
      <c r="B4315" s="88">
        <v>3</v>
      </c>
      <c r="C4315" s="88" t="s">
        <v>2121</v>
      </c>
      <c r="D4315" s="89" t="s">
        <v>1431</v>
      </c>
      <c r="E4315" s="89">
        <v>0</v>
      </c>
      <c r="F4315" s="89">
        <v>1</v>
      </c>
      <c r="G4315" s="89">
        <v>0</v>
      </c>
      <c r="H4315" s="89">
        <v>0</v>
      </c>
      <c r="I4315" s="89">
        <v>2</v>
      </c>
      <c r="J4315" s="89">
        <v>0</v>
      </c>
      <c r="K4315" s="89">
        <v>0</v>
      </c>
      <c r="L4315" s="89">
        <v>0</v>
      </c>
      <c r="M4315" s="89">
        <v>0</v>
      </c>
      <c r="N4315" s="89">
        <v>0</v>
      </c>
      <c r="O4315" s="89">
        <v>2</v>
      </c>
      <c r="P4315" s="89">
        <v>202</v>
      </c>
      <c r="Q4315" s="89">
        <v>3068</v>
      </c>
      <c r="R4315" s="88">
        <f>VLOOKUP(P4315,NEW_TRAIN_TEST!$A$1:$M$980,13,0)</f>
        <v>3057</v>
      </c>
      <c r="S4315" s="88">
        <f>VLOOKUP(P4315,NEW_TRAIN_TEST!$A$1:$M$980,11,0)</f>
        <v>4532</v>
      </c>
      <c r="T4315" s="6">
        <f t="shared" si="134"/>
        <v>0</v>
      </c>
      <c r="U4315" s="6">
        <f t="shared" si="135"/>
        <v>0</v>
      </c>
    </row>
    <row r="4316" spans="1:21" x14ac:dyDescent="0.2">
      <c r="A4316" s="88">
        <v>4314</v>
      </c>
      <c r="B4316" s="88">
        <v>3</v>
      </c>
      <c r="C4316" s="88" t="s">
        <v>2121</v>
      </c>
      <c r="D4316" s="89" t="s">
        <v>1431</v>
      </c>
      <c r="E4316" s="89">
        <v>0</v>
      </c>
      <c r="F4316" s="89">
        <v>0</v>
      </c>
      <c r="G4316" s="89">
        <v>0</v>
      </c>
      <c r="H4316" s="89">
        <v>0</v>
      </c>
      <c r="I4316" s="89">
        <v>0</v>
      </c>
      <c r="J4316" s="89">
        <v>0</v>
      </c>
      <c r="K4316" s="89">
        <v>0</v>
      </c>
      <c r="L4316" s="89">
        <v>0</v>
      </c>
      <c r="M4316" s="89">
        <v>0</v>
      </c>
      <c r="N4316" s="89">
        <v>1</v>
      </c>
      <c r="O4316" s="89">
        <v>0</v>
      </c>
      <c r="P4316" s="89">
        <v>202</v>
      </c>
      <c r="Q4316" s="89">
        <v>3071.5</v>
      </c>
      <c r="R4316" s="88">
        <f>VLOOKUP(P4316,NEW_TRAIN_TEST!$A$1:$M$980,13,0)</f>
        <v>3057</v>
      </c>
      <c r="S4316" s="88">
        <f>VLOOKUP(P4316,NEW_TRAIN_TEST!$A$1:$M$980,11,0)</f>
        <v>4532</v>
      </c>
      <c r="T4316" s="6">
        <f t="shared" si="134"/>
        <v>0</v>
      </c>
      <c r="U4316" s="6">
        <f t="shared" si="135"/>
        <v>0</v>
      </c>
    </row>
    <row r="4317" spans="1:21" x14ac:dyDescent="0.2">
      <c r="A4317" s="88">
        <v>4315</v>
      </c>
      <c r="B4317" s="88">
        <v>3</v>
      </c>
      <c r="C4317" s="88" t="s">
        <v>2121</v>
      </c>
      <c r="D4317" s="89" t="s">
        <v>1431</v>
      </c>
      <c r="E4317" s="89">
        <v>5</v>
      </c>
      <c r="F4317" s="89">
        <v>1</v>
      </c>
      <c r="G4317" s="89">
        <v>0</v>
      </c>
      <c r="H4317" s="89">
        <v>0</v>
      </c>
      <c r="I4317" s="89">
        <v>2</v>
      </c>
      <c r="J4317" s="89">
        <v>0</v>
      </c>
      <c r="K4317" s="89">
        <v>0</v>
      </c>
      <c r="L4317" s="89">
        <v>1</v>
      </c>
      <c r="M4317" s="89">
        <v>0</v>
      </c>
      <c r="N4317" s="89">
        <v>0</v>
      </c>
      <c r="O4317" s="89">
        <v>2</v>
      </c>
      <c r="P4317" s="89">
        <v>951</v>
      </c>
      <c r="Q4317" s="89">
        <v>12289.5</v>
      </c>
      <c r="R4317" s="88">
        <f>VLOOKUP(P4317,NEW_TRAIN_TEST!$A$1:$M$980,13,0)</f>
        <v>12167.5</v>
      </c>
      <c r="S4317" s="88">
        <f>VLOOKUP(P4317,NEW_TRAIN_TEST!$A$1:$M$980,11,0)</f>
        <v>12328</v>
      </c>
      <c r="T4317" s="6">
        <f t="shared" si="134"/>
        <v>1</v>
      </c>
      <c r="U4317" s="6">
        <f t="shared" si="135"/>
        <v>0</v>
      </c>
    </row>
    <row r="4318" spans="1:21" x14ac:dyDescent="0.2">
      <c r="A4318" s="88">
        <v>4316</v>
      </c>
      <c r="B4318" s="88">
        <v>3</v>
      </c>
      <c r="C4318" s="88" t="s">
        <v>2121</v>
      </c>
      <c r="D4318" s="89" t="s">
        <v>1431</v>
      </c>
      <c r="E4318" s="89">
        <v>9</v>
      </c>
      <c r="F4318" s="89">
        <v>0</v>
      </c>
      <c r="G4318" s="89">
        <v>0</v>
      </c>
      <c r="H4318" s="89">
        <v>0</v>
      </c>
      <c r="I4318" s="89">
        <v>0</v>
      </c>
      <c r="J4318" s="89">
        <v>0</v>
      </c>
      <c r="K4318" s="89">
        <v>0</v>
      </c>
      <c r="L4318" s="89">
        <v>1</v>
      </c>
      <c r="M4318" s="89">
        <v>0</v>
      </c>
      <c r="N4318" s="89">
        <v>0</v>
      </c>
      <c r="O4318" s="89">
        <v>0</v>
      </c>
      <c r="P4318" s="89">
        <v>974</v>
      </c>
      <c r="Q4318" s="89">
        <v>9113</v>
      </c>
      <c r="R4318" s="88">
        <f>VLOOKUP(P4318,NEW_TRAIN_TEST!$A$1:$M$980,13,0)</f>
        <v>8319.5</v>
      </c>
      <c r="S4318" s="88">
        <f>VLOOKUP(P4318,NEW_TRAIN_TEST!$A$1:$M$980,11,0)</f>
        <v>9188</v>
      </c>
      <c r="T4318" s="6">
        <f t="shared" si="134"/>
        <v>1</v>
      </c>
      <c r="U4318" s="6">
        <f t="shared" si="135"/>
        <v>0</v>
      </c>
    </row>
    <row r="4319" spans="1:21" x14ac:dyDescent="0.2">
      <c r="A4319" s="88">
        <v>4317</v>
      </c>
      <c r="B4319" s="88">
        <v>3</v>
      </c>
      <c r="C4319" s="88" t="s">
        <v>2121</v>
      </c>
      <c r="D4319" s="89" t="s">
        <v>1431</v>
      </c>
      <c r="E4319" s="89">
        <v>7</v>
      </c>
      <c r="F4319" s="89">
        <v>0</v>
      </c>
      <c r="G4319" s="89">
        <v>0</v>
      </c>
      <c r="H4319" s="89">
        <v>0</v>
      </c>
      <c r="I4319" s="89">
        <v>0</v>
      </c>
      <c r="J4319" s="89">
        <v>0</v>
      </c>
      <c r="K4319" s="89">
        <v>0</v>
      </c>
      <c r="L4319" s="89">
        <v>1</v>
      </c>
      <c r="M4319" s="89">
        <v>0</v>
      </c>
      <c r="N4319" s="89">
        <v>0</v>
      </c>
      <c r="O4319" s="89">
        <v>0</v>
      </c>
      <c r="P4319" s="89">
        <v>976</v>
      </c>
      <c r="Q4319" s="89">
        <v>9692.5</v>
      </c>
      <c r="R4319" s="88">
        <f>VLOOKUP(P4319,NEW_TRAIN_TEST!$A$1:$M$980,13,0)</f>
        <v>9315</v>
      </c>
      <c r="S4319" s="88">
        <f>VLOOKUP(P4319,NEW_TRAIN_TEST!$A$1:$M$980,11,0)</f>
        <v>10186</v>
      </c>
      <c r="T4319" s="6">
        <f t="shared" si="134"/>
        <v>1</v>
      </c>
      <c r="U4319" s="6">
        <f t="shared" si="135"/>
        <v>0</v>
      </c>
    </row>
    <row r="4320" spans="1:21" x14ac:dyDescent="0.2">
      <c r="A4320" s="88">
        <v>4318</v>
      </c>
      <c r="B4320" s="88">
        <v>3</v>
      </c>
      <c r="C4320" s="88" t="s">
        <v>2121</v>
      </c>
      <c r="D4320" s="89" t="s">
        <v>1431</v>
      </c>
      <c r="E4320" s="89">
        <v>0</v>
      </c>
      <c r="F4320" s="89">
        <v>2</v>
      </c>
      <c r="G4320" s="89">
        <v>0</v>
      </c>
      <c r="H4320" s="89">
        <v>2</v>
      </c>
      <c r="I4320" s="89">
        <v>2</v>
      </c>
      <c r="J4320" s="89">
        <v>0</v>
      </c>
      <c r="K4320" s="89">
        <v>0</v>
      </c>
      <c r="L4320" s="89">
        <v>0</v>
      </c>
      <c r="M4320" s="89">
        <v>0</v>
      </c>
      <c r="N4320" s="89">
        <v>0</v>
      </c>
      <c r="O4320" s="89">
        <v>2</v>
      </c>
      <c r="P4320" s="89">
        <v>219</v>
      </c>
      <c r="Q4320" s="89">
        <v>2776.5</v>
      </c>
      <c r="R4320" s="88">
        <f>VLOOKUP(P4320,NEW_TRAIN_TEST!$A$1:$M$980,13,0)</f>
        <v>2776.5</v>
      </c>
      <c r="S4320" s="88">
        <f>VLOOKUP(P4320,NEW_TRAIN_TEST!$A$1:$M$980,11,0)</f>
        <v>4322</v>
      </c>
      <c r="T4320" s="6">
        <f t="shared" si="134"/>
        <v>0</v>
      </c>
      <c r="U4320" s="6">
        <f t="shared" si="135"/>
        <v>0</v>
      </c>
    </row>
    <row r="4321" spans="1:21" x14ac:dyDescent="0.2">
      <c r="A4321" s="88">
        <v>4319</v>
      </c>
      <c r="B4321" s="88">
        <v>3</v>
      </c>
      <c r="C4321" s="88" t="s">
        <v>2121</v>
      </c>
      <c r="D4321" s="89" t="s">
        <v>1431</v>
      </c>
      <c r="E4321" s="89">
        <v>0</v>
      </c>
      <c r="F4321" s="89">
        <v>0</v>
      </c>
      <c r="G4321" s="89">
        <v>0</v>
      </c>
      <c r="H4321" s="89">
        <v>0</v>
      </c>
      <c r="I4321" s="89">
        <v>0</v>
      </c>
      <c r="J4321" s="89">
        <v>0</v>
      </c>
      <c r="K4321" s="89">
        <v>0</v>
      </c>
      <c r="L4321" s="89">
        <v>0</v>
      </c>
      <c r="M4321" s="89">
        <v>0</v>
      </c>
      <c r="N4321" s="89">
        <v>1</v>
      </c>
      <c r="O4321" s="89">
        <v>0</v>
      </c>
      <c r="P4321" s="89">
        <v>219</v>
      </c>
      <c r="Q4321" s="89">
        <v>2832</v>
      </c>
      <c r="R4321" s="88">
        <f>VLOOKUP(P4321,NEW_TRAIN_TEST!$A$1:$M$980,13,0)</f>
        <v>2776.5</v>
      </c>
      <c r="S4321" s="88">
        <f>VLOOKUP(P4321,NEW_TRAIN_TEST!$A$1:$M$980,11,0)</f>
        <v>4322</v>
      </c>
      <c r="T4321" s="6">
        <f t="shared" si="134"/>
        <v>0</v>
      </c>
      <c r="U4321" s="6">
        <f t="shared" si="135"/>
        <v>0</v>
      </c>
    </row>
    <row r="4322" spans="1:21" x14ac:dyDescent="0.2">
      <c r="A4322" s="88">
        <v>4320</v>
      </c>
      <c r="B4322" s="88">
        <v>5</v>
      </c>
      <c r="C4322" s="88" t="s">
        <v>2123</v>
      </c>
      <c r="D4322" s="89" t="s">
        <v>1699</v>
      </c>
      <c r="E4322" s="89">
        <v>15</v>
      </c>
      <c r="F4322" s="89">
        <v>1</v>
      </c>
      <c r="G4322" s="89">
        <v>0</v>
      </c>
      <c r="H4322" s="89">
        <v>0</v>
      </c>
      <c r="I4322" s="89">
        <v>2</v>
      </c>
      <c r="J4322" s="89">
        <v>0</v>
      </c>
      <c r="K4322" s="89">
        <v>0</v>
      </c>
      <c r="L4322" s="89">
        <v>0</v>
      </c>
      <c r="M4322" s="89">
        <v>0</v>
      </c>
      <c r="N4322" s="89">
        <v>0</v>
      </c>
      <c r="O4322" s="89">
        <v>2</v>
      </c>
      <c r="P4322" s="89">
        <v>35</v>
      </c>
      <c r="Q4322" s="89">
        <v>7864.5</v>
      </c>
      <c r="R4322" s="88">
        <f>VLOOKUP(P4322,NEW_TRAIN_TEST!$A$1:$M$980,13,0)</f>
        <v>7570.5</v>
      </c>
      <c r="S4322" s="88">
        <f>VLOOKUP(P4322,NEW_TRAIN_TEST!$A$1:$M$980,11,0)</f>
        <v>7923</v>
      </c>
      <c r="T4322" s="6">
        <f t="shared" si="134"/>
        <v>0</v>
      </c>
      <c r="U4322" s="6">
        <f t="shared" si="135"/>
        <v>0</v>
      </c>
    </row>
    <row r="4323" spans="1:21" x14ac:dyDescent="0.2">
      <c r="A4323" s="88">
        <v>4321</v>
      </c>
      <c r="B4323" s="88">
        <v>5</v>
      </c>
      <c r="C4323" s="88" t="s">
        <v>2123</v>
      </c>
      <c r="D4323" s="89" t="s">
        <v>1699</v>
      </c>
      <c r="E4323" s="89">
        <v>4</v>
      </c>
      <c r="F4323" s="89">
        <v>0</v>
      </c>
      <c r="G4323" s="89">
        <v>0</v>
      </c>
      <c r="H4323" s="89">
        <v>0</v>
      </c>
      <c r="I4323" s="89">
        <v>0</v>
      </c>
      <c r="J4323" s="89">
        <v>0</v>
      </c>
      <c r="K4323" s="89">
        <v>0</v>
      </c>
      <c r="L4323" s="89">
        <v>0</v>
      </c>
      <c r="M4323" s="89">
        <v>12</v>
      </c>
      <c r="N4323" s="89">
        <v>0</v>
      </c>
      <c r="O4323" s="89">
        <v>0</v>
      </c>
      <c r="P4323" s="89">
        <v>36</v>
      </c>
      <c r="Q4323" s="89">
        <v>5617.5</v>
      </c>
      <c r="R4323" s="88">
        <f>VLOOKUP(P4323,NEW_TRAIN_TEST!$A$1:$M$980,13,0)</f>
        <v>5530.5</v>
      </c>
      <c r="S4323" s="88">
        <f>VLOOKUP(P4323,NEW_TRAIN_TEST!$A$1:$M$980,11,0)</f>
        <v>5717</v>
      </c>
      <c r="T4323" s="6">
        <f t="shared" si="134"/>
        <v>0</v>
      </c>
      <c r="U4323" s="6">
        <f t="shared" si="135"/>
        <v>1</v>
      </c>
    </row>
    <row r="4324" spans="1:21" x14ac:dyDescent="0.2">
      <c r="A4324" s="88">
        <v>4322</v>
      </c>
      <c r="B4324" s="88">
        <v>5</v>
      </c>
      <c r="C4324" s="88" t="s">
        <v>2123</v>
      </c>
      <c r="D4324" s="89" t="s">
        <v>1699</v>
      </c>
      <c r="E4324" s="89">
        <v>20</v>
      </c>
      <c r="F4324" s="89">
        <v>0</v>
      </c>
      <c r="G4324" s="89">
        <v>0</v>
      </c>
      <c r="H4324" s="89">
        <v>0</v>
      </c>
      <c r="I4324" s="89">
        <v>0</v>
      </c>
      <c r="J4324" s="89">
        <v>0</v>
      </c>
      <c r="K4324" s="89">
        <v>0</v>
      </c>
      <c r="L4324" s="89">
        <v>0</v>
      </c>
      <c r="M4324" s="89">
        <v>0</v>
      </c>
      <c r="N4324" s="89">
        <v>0</v>
      </c>
      <c r="O4324" s="89">
        <v>0</v>
      </c>
      <c r="P4324" s="89">
        <v>37</v>
      </c>
      <c r="Q4324" s="89">
        <v>7480</v>
      </c>
      <c r="R4324" s="88">
        <f>VLOOKUP(P4324,NEW_TRAIN_TEST!$A$1:$M$980,13,0)</f>
        <v>7223.5</v>
      </c>
      <c r="S4324" s="88">
        <f>VLOOKUP(P4324,NEW_TRAIN_TEST!$A$1:$M$980,11,0)</f>
        <v>7667</v>
      </c>
      <c r="T4324" s="6">
        <f t="shared" si="134"/>
        <v>0</v>
      </c>
      <c r="U4324" s="6">
        <f t="shared" si="135"/>
        <v>0</v>
      </c>
    </row>
    <row r="4325" spans="1:21" x14ac:dyDescent="0.2">
      <c r="A4325" s="88">
        <v>4323</v>
      </c>
      <c r="B4325" s="88">
        <v>5</v>
      </c>
      <c r="C4325" s="88" t="s">
        <v>2123</v>
      </c>
      <c r="D4325" s="89" t="s">
        <v>1699</v>
      </c>
      <c r="E4325" s="89">
        <v>15</v>
      </c>
      <c r="F4325" s="89">
        <v>1</v>
      </c>
      <c r="G4325" s="89">
        <v>1</v>
      </c>
      <c r="H4325" s="89">
        <v>0</v>
      </c>
      <c r="I4325" s="89">
        <v>2</v>
      </c>
      <c r="J4325" s="89">
        <v>0</v>
      </c>
      <c r="K4325" s="89">
        <v>0</v>
      </c>
      <c r="L4325" s="89">
        <v>0</v>
      </c>
      <c r="M4325" s="89">
        <v>0</v>
      </c>
      <c r="N4325" s="89">
        <v>0</v>
      </c>
      <c r="O4325" s="89">
        <v>2</v>
      </c>
      <c r="P4325" s="89">
        <v>38</v>
      </c>
      <c r="Q4325" s="89">
        <v>7409.5</v>
      </c>
      <c r="R4325" s="88">
        <f>VLOOKUP(P4325,NEW_TRAIN_TEST!$A$1:$M$980,13,0)</f>
        <v>7086.5</v>
      </c>
      <c r="S4325" s="88">
        <f>VLOOKUP(P4325,NEW_TRAIN_TEST!$A$1:$M$980,11,0)</f>
        <v>7569</v>
      </c>
      <c r="T4325" s="6">
        <f t="shared" si="134"/>
        <v>0</v>
      </c>
      <c r="U4325" s="6">
        <f t="shared" si="135"/>
        <v>0</v>
      </c>
    </row>
    <row r="4326" spans="1:21" x14ac:dyDescent="0.2">
      <c r="A4326" s="88">
        <v>4324</v>
      </c>
      <c r="B4326" s="88">
        <v>5</v>
      </c>
      <c r="C4326" s="88" t="s">
        <v>2123</v>
      </c>
      <c r="D4326" s="89" t="s">
        <v>1699</v>
      </c>
      <c r="E4326" s="89">
        <v>0</v>
      </c>
      <c r="F4326" s="89">
        <v>2</v>
      </c>
      <c r="G4326" s="89">
        <v>1</v>
      </c>
      <c r="H4326" s="89">
        <v>2</v>
      </c>
      <c r="I4326" s="89">
        <v>2</v>
      </c>
      <c r="J4326" s="89">
        <v>0</v>
      </c>
      <c r="K4326" s="89">
        <v>0</v>
      </c>
      <c r="L4326" s="89">
        <v>0</v>
      </c>
      <c r="M4326" s="89">
        <v>0</v>
      </c>
      <c r="N4326" s="89">
        <v>0</v>
      </c>
      <c r="O4326" s="89">
        <v>2</v>
      </c>
      <c r="P4326" s="89">
        <v>734</v>
      </c>
      <c r="Q4326" s="89">
        <v>9379</v>
      </c>
      <c r="R4326" s="88">
        <f>VLOOKUP(P4326,NEW_TRAIN_TEST!$A$1:$M$980,13,0)</f>
        <v>9379</v>
      </c>
      <c r="S4326" s="88">
        <f>VLOOKUP(P4326,NEW_TRAIN_TEST!$A$1:$M$980,11,0)</f>
        <v>9451</v>
      </c>
      <c r="T4326" s="6">
        <f t="shared" si="134"/>
        <v>0</v>
      </c>
      <c r="U4326" s="6">
        <f t="shared" si="135"/>
        <v>0</v>
      </c>
    </row>
    <row r="4327" spans="1:21" x14ac:dyDescent="0.2">
      <c r="A4327" s="88">
        <v>4325</v>
      </c>
      <c r="B4327" s="88">
        <v>5</v>
      </c>
      <c r="C4327" s="88" t="s">
        <v>2123</v>
      </c>
      <c r="D4327" s="89" t="s">
        <v>1699</v>
      </c>
      <c r="E4327" s="89">
        <v>0</v>
      </c>
      <c r="F4327" s="89">
        <v>2</v>
      </c>
      <c r="G4327" s="89">
        <v>1</v>
      </c>
      <c r="H4327" s="89">
        <v>2</v>
      </c>
      <c r="I4327" s="89">
        <v>2</v>
      </c>
      <c r="J4327" s="89">
        <v>0</v>
      </c>
      <c r="K4327" s="89">
        <v>0</v>
      </c>
      <c r="L4327" s="89">
        <v>0</v>
      </c>
      <c r="M4327" s="89">
        <v>0</v>
      </c>
      <c r="N4327" s="89">
        <v>0</v>
      </c>
      <c r="O4327" s="89">
        <v>2</v>
      </c>
      <c r="P4327" s="89">
        <v>734</v>
      </c>
      <c r="Q4327" s="89">
        <v>9393.5</v>
      </c>
      <c r="R4327" s="88">
        <f>VLOOKUP(P4327,NEW_TRAIN_TEST!$A$1:$M$980,13,0)</f>
        <v>9379</v>
      </c>
      <c r="S4327" s="88">
        <f>VLOOKUP(P4327,NEW_TRAIN_TEST!$A$1:$M$980,11,0)</f>
        <v>9451</v>
      </c>
      <c r="T4327" s="6">
        <f t="shared" si="134"/>
        <v>0</v>
      </c>
      <c r="U4327" s="6">
        <f t="shared" si="135"/>
        <v>0</v>
      </c>
    </row>
    <row r="4328" spans="1:21" x14ac:dyDescent="0.2">
      <c r="A4328" s="88">
        <v>4326</v>
      </c>
      <c r="B4328" s="88">
        <v>5</v>
      </c>
      <c r="C4328" s="88" t="s">
        <v>2123</v>
      </c>
      <c r="D4328" s="89" t="s">
        <v>1699</v>
      </c>
      <c r="E4328" s="89">
        <v>0</v>
      </c>
      <c r="F4328" s="89">
        <v>2</v>
      </c>
      <c r="G4328" s="89">
        <v>2</v>
      </c>
      <c r="H4328" s="89">
        <v>0</v>
      </c>
      <c r="I4328" s="89">
        <v>0</v>
      </c>
      <c r="J4328" s="89">
        <v>0</v>
      </c>
      <c r="K4328" s="89">
        <v>0</v>
      </c>
      <c r="L4328" s="89">
        <v>0</v>
      </c>
      <c r="M4328" s="89">
        <v>0</v>
      </c>
      <c r="N4328" s="89">
        <v>0</v>
      </c>
      <c r="O4328" s="89">
        <v>0</v>
      </c>
      <c r="P4328" s="89">
        <v>734</v>
      </c>
      <c r="Q4328" s="89">
        <v>9408</v>
      </c>
      <c r="R4328" s="88">
        <f>VLOOKUP(P4328,NEW_TRAIN_TEST!$A$1:$M$980,13,0)</f>
        <v>9379</v>
      </c>
      <c r="S4328" s="88">
        <f>VLOOKUP(P4328,NEW_TRAIN_TEST!$A$1:$M$980,11,0)</f>
        <v>9451</v>
      </c>
      <c r="T4328" s="6">
        <f t="shared" si="134"/>
        <v>0</v>
      </c>
      <c r="U4328" s="6">
        <f t="shared" si="135"/>
        <v>0</v>
      </c>
    </row>
    <row r="4329" spans="1:21" x14ac:dyDescent="0.2">
      <c r="A4329" s="88">
        <v>4327</v>
      </c>
      <c r="B4329" s="88">
        <v>5</v>
      </c>
      <c r="C4329" s="88" t="s">
        <v>2123</v>
      </c>
      <c r="D4329" s="89" t="s">
        <v>1699</v>
      </c>
      <c r="E4329" s="89">
        <v>0</v>
      </c>
      <c r="F4329" s="89">
        <v>0</v>
      </c>
      <c r="G4329" s="89">
        <v>1</v>
      </c>
      <c r="H4329" s="89">
        <v>0</v>
      </c>
      <c r="I4329" s="89">
        <v>0</v>
      </c>
      <c r="J4329" s="89">
        <v>0</v>
      </c>
      <c r="K4329" s="89">
        <v>0</v>
      </c>
      <c r="L4329" s="89">
        <v>0</v>
      </c>
      <c r="M4329" s="89">
        <v>0</v>
      </c>
      <c r="N4329" s="89">
        <v>0</v>
      </c>
      <c r="O4329" s="89">
        <v>0</v>
      </c>
      <c r="P4329" s="89">
        <v>734</v>
      </c>
      <c r="Q4329" s="89">
        <v>9411.33</v>
      </c>
      <c r="R4329" s="88">
        <f>VLOOKUP(P4329,NEW_TRAIN_TEST!$A$1:$M$980,13,0)</f>
        <v>9379</v>
      </c>
      <c r="S4329" s="88">
        <f>VLOOKUP(P4329,NEW_TRAIN_TEST!$A$1:$M$980,11,0)</f>
        <v>9451</v>
      </c>
      <c r="T4329" s="6">
        <f t="shared" si="134"/>
        <v>0</v>
      </c>
      <c r="U4329" s="6">
        <f t="shared" si="135"/>
        <v>0</v>
      </c>
    </row>
    <row r="4330" spans="1:21" x14ac:dyDescent="0.2">
      <c r="A4330" s="88">
        <v>4328</v>
      </c>
      <c r="B4330" s="88">
        <v>5</v>
      </c>
      <c r="C4330" s="88" t="s">
        <v>2123</v>
      </c>
      <c r="D4330" s="89" t="s">
        <v>1699</v>
      </c>
      <c r="E4330" s="89">
        <v>14</v>
      </c>
      <c r="F4330" s="89">
        <v>0</v>
      </c>
      <c r="G4330" s="89">
        <v>0</v>
      </c>
      <c r="H4330" s="89">
        <v>0</v>
      </c>
      <c r="I4330" s="89">
        <v>0</v>
      </c>
      <c r="J4330" s="89">
        <v>0</v>
      </c>
      <c r="K4330" s="89">
        <v>0</v>
      </c>
      <c r="L4330" s="89">
        <v>0</v>
      </c>
      <c r="M4330" s="89">
        <v>0</v>
      </c>
      <c r="N4330" s="89">
        <v>0</v>
      </c>
      <c r="O4330" s="89">
        <v>0</v>
      </c>
      <c r="P4330" s="89">
        <v>839</v>
      </c>
      <c r="Q4330" s="89">
        <v>8227.5</v>
      </c>
      <c r="R4330" s="88">
        <f>VLOOKUP(P4330,NEW_TRAIN_TEST!$A$1:$M$980,13,0)</f>
        <v>6139</v>
      </c>
      <c r="S4330" s="88">
        <f>VLOOKUP(P4330,NEW_TRAIN_TEST!$A$1:$M$980,11,0)</f>
        <v>8331</v>
      </c>
      <c r="T4330" s="6">
        <f t="shared" si="134"/>
        <v>0</v>
      </c>
      <c r="U4330" s="6">
        <f t="shared" si="135"/>
        <v>0</v>
      </c>
    </row>
    <row r="4331" spans="1:21" x14ac:dyDescent="0.2">
      <c r="A4331" s="88">
        <v>4329</v>
      </c>
      <c r="B4331" s="88">
        <v>5</v>
      </c>
      <c r="C4331" s="88" t="s">
        <v>2123</v>
      </c>
      <c r="D4331" s="89" t="s">
        <v>1699</v>
      </c>
      <c r="E4331" s="89">
        <v>16</v>
      </c>
      <c r="F4331" s="89">
        <v>4</v>
      </c>
      <c r="G4331" s="89">
        <v>1</v>
      </c>
      <c r="H4331" s="89">
        <v>2</v>
      </c>
      <c r="I4331" s="89">
        <v>2</v>
      </c>
      <c r="J4331" s="89">
        <v>0</v>
      </c>
      <c r="K4331" s="89">
        <v>0</v>
      </c>
      <c r="L4331" s="89">
        <v>0</v>
      </c>
      <c r="M4331" s="89">
        <v>0</v>
      </c>
      <c r="N4331" s="89">
        <v>0</v>
      </c>
      <c r="O4331" s="89">
        <v>2</v>
      </c>
      <c r="P4331" s="89">
        <v>844</v>
      </c>
      <c r="Q4331" s="89">
        <v>7799.75</v>
      </c>
      <c r="R4331" s="88">
        <f>VLOOKUP(P4331,NEW_TRAIN_TEST!$A$1:$M$980,13,0)</f>
        <v>6809.5</v>
      </c>
      <c r="S4331" s="88">
        <f>VLOOKUP(P4331,NEW_TRAIN_TEST!$A$1:$M$980,11,0)</f>
        <v>8601</v>
      </c>
      <c r="T4331" s="6">
        <f t="shared" si="134"/>
        <v>0</v>
      </c>
      <c r="U4331" s="6">
        <f t="shared" si="135"/>
        <v>0</v>
      </c>
    </row>
    <row r="4332" spans="1:21" x14ac:dyDescent="0.2">
      <c r="A4332" s="88">
        <v>4330</v>
      </c>
      <c r="B4332" s="88">
        <v>5</v>
      </c>
      <c r="C4332" s="88" t="s">
        <v>2123</v>
      </c>
      <c r="D4332" s="89" t="s">
        <v>1699</v>
      </c>
      <c r="E4332" s="89">
        <v>11</v>
      </c>
      <c r="F4332" s="89">
        <v>2</v>
      </c>
      <c r="G4332" s="89">
        <v>0</v>
      </c>
      <c r="H4332" s="89">
        <v>0</v>
      </c>
      <c r="I4332" s="89">
        <v>2</v>
      </c>
      <c r="J4332" s="89">
        <v>0</v>
      </c>
      <c r="K4332" s="89">
        <v>0</v>
      </c>
      <c r="L4332" s="89">
        <v>0</v>
      </c>
      <c r="M4332" s="89">
        <v>0</v>
      </c>
      <c r="N4332" s="89">
        <v>0</v>
      </c>
      <c r="O4332" s="89">
        <v>2</v>
      </c>
      <c r="P4332" s="89">
        <v>183</v>
      </c>
      <c r="Q4332" s="89">
        <v>13019</v>
      </c>
      <c r="R4332" s="88">
        <f>VLOOKUP(P4332,NEW_TRAIN_TEST!$A$1:$M$980,13,0)</f>
        <v>11327.5</v>
      </c>
      <c r="S4332" s="88">
        <f>VLOOKUP(P4332,NEW_TRAIN_TEST!$A$1:$M$980,11,0)</f>
        <v>13272</v>
      </c>
      <c r="T4332" s="6">
        <f t="shared" si="134"/>
        <v>0</v>
      </c>
      <c r="U4332" s="6">
        <f t="shared" si="135"/>
        <v>0</v>
      </c>
    </row>
    <row r="4333" spans="1:21" x14ac:dyDescent="0.2">
      <c r="A4333" s="88">
        <v>4331</v>
      </c>
      <c r="B4333" s="88">
        <v>5</v>
      </c>
      <c r="C4333" s="88" t="s">
        <v>2123</v>
      </c>
      <c r="D4333" s="89" t="s">
        <v>1699</v>
      </c>
      <c r="E4333" s="89">
        <v>3</v>
      </c>
      <c r="F4333" s="89">
        <v>2</v>
      </c>
      <c r="G4333" s="89">
        <v>1</v>
      </c>
      <c r="H4333" s="89">
        <v>0</v>
      </c>
      <c r="I4333" s="89">
        <v>2</v>
      </c>
      <c r="J4333" s="89">
        <v>0</v>
      </c>
      <c r="K4333" s="89">
        <v>0</v>
      </c>
      <c r="L4333" s="89">
        <v>0</v>
      </c>
      <c r="M4333" s="89">
        <v>0</v>
      </c>
      <c r="N4333" s="89">
        <v>0</v>
      </c>
      <c r="O4333" s="89">
        <v>2</v>
      </c>
      <c r="P4333" s="89">
        <v>445</v>
      </c>
      <c r="Q4333" s="89">
        <v>15781.5</v>
      </c>
      <c r="R4333" s="88">
        <f>VLOOKUP(P4333,NEW_TRAIN_TEST!$A$1:$M$980,13,0)</f>
        <v>15777.5</v>
      </c>
      <c r="S4333" s="88">
        <f>VLOOKUP(P4333,NEW_TRAIN_TEST!$A$1:$M$980,11,0)</f>
        <v>15824</v>
      </c>
      <c r="T4333" s="6">
        <f t="shared" si="134"/>
        <v>0</v>
      </c>
      <c r="U4333" s="6">
        <f t="shared" si="135"/>
        <v>0</v>
      </c>
    </row>
    <row r="4334" spans="1:21" x14ac:dyDescent="0.2">
      <c r="A4334" s="88">
        <v>4332</v>
      </c>
      <c r="B4334" s="88">
        <v>5</v>
      </c>
      <c r="C4334" s="88" t="s">
        <v>2123</v>
      </c>
      <c r="D4334" s="89" t="s">
        <v>1699</v>
      </c>
      <c r="E4334" s="89">
        <v>17</v>
      </c>
      <c r="F4334" s="89">
        <v>3</v>
      </c>
      <c r="G4334" s="89">
        <v>1</v>
      </c>
      <c r="H4334" s="89">
        <v>0</v>
      </c>
      <c r="I4334" s="89">
        <v>2</v>
      </c>
      <c r="J4334" s="89">
        <v>0</v>
      </c>
      <c r="K4334" s="89">
        <v>0</v>
      </c>
      <c r="L4334" s="89">
        <v>0</v>
      </c>
      <c r="M4334" s="89">
        <v>0</v>
      </c>
      <c r="N4334" s="89">
        <v>0</v>
      </c>
      <c r="O4334" s="89">
        <v>2</v>
      </c>
      <c r="P4334" s="89">
        <v>791</v>
      </c>
      <c r="Q4334" s="89">
        <v>15637.5</v>
      </c>
      <c r="R4334" s="88">
        <f>VLOOKUP(P4334,NEW_TRAIN_TEST!$A$1:$M$980,13,0)</f>
        <v>15475.5</v>
      </c>
      <c r="S4334" s="88">
        <f>VLOOKUP(P4334,NEW_TRAIN_TEST!$A$1:$M$980,11,0)</f>
        <v>15883</v>
      </c>
      <c r="T4334" s="6">
        <f t="shared" si="134"/>
        <v>0</v>
      </c>
      <c r="U4334" s="6">
        <f t="shared" si="135"/>
        <v>0</v>
      </c>
    </row>
    <row r="4335" spans="1:21" x14ac:dyDescent="0.2">
      <c r="A4335" s="88">
        <v>4333</v>
      </c>
      <c r="B4335" s="88">
        <v>5</v>
      </c>
      <c r="C4335" s="88" t="s">
        <v>2123</v>
      </c>
      <c r="D4335" s="89" t="s">
        <v>1699</v>
      </c>
      <c r="E4335" s="89">
        <v>13</v>
      </c>
      <c r="F4335" s="89">
        <v>1</v>
      </c>
      <c r="G4335" s="89">
        <v>0</v>
      </c>
      <c r="H4335" s="89">
        <v>0</v>
      </c>
      <c r="I4335" s="89">
        <v>2</v>
      </c>
      <c r="J4335" s="89">
        <v>0</v>
      </c>
      <c r="K4335" s="89">
        <v>0</v>
      </c>
      <c r="L4335" s="89">
        <v>0</v>
      </c>
      <c r="M4335" s="89">
        <v>0</v>
      </c>
      <c r="N4335" s="89">
        <v>0</v>
      </c>
      <c r="O4335" s="89">
        <v>2</v>
      </c>
      <c r="P4335" s="89">
        <v>45</v>
      </c>
      <c r="Q4335" s="89">
        <v>6744</v>
      </c>
      <c r="R4335" s="88">
        <f>VLOOKUP(P4335,NEW_TRAIN_TEST!$A$1:$M$980,13,0)</f>
        <v>6298</v>
      </c>
      <c r="S4335" s="88">
        <f>VLOOKUP(P4335,NEW_TRAIN_TEST!$A$1:$M$980,11,0)</f>
        <v>6903</v>
      </c>
      <c r="T4335" s="6">
        <f t="shared" si="134"/>
        <v>0</v>
      </c>
      <c r="U4335" s="6">
        <f t="shared" si="135"/>
        <v>0</v>
      </c>
    </row>
    <row r="4336" spans="1:21" x14ac:dyDescent="0.2">
      <c r="A4336" s="88">
        <v>4334</v>
      </c>
      <c r="B4336" s="88">
        <v>5</v>
      </c>
      <c r="C4336" s="88" t="s">
        <v>2123</v>
      </c>
      <c r="D4336" s="89" t="s">
        <v>1699</v>
      </c>
      <c r="E4336" s="89">
        <v>4</v>
      </c>
      <c r="F4336" s="89">
        <v>2</v>
      </c>
      <c r="G4336" s="89">
        <v>0</v>
      </c>
      <c r="H4336" s="89">
        <v>2</v>
      </c>
      <c r="I4336" s="89">
        <v>2</v>
      </c>
      <c r="J4336" s="89">
        <v>0</v>
      </c>
      <c r="K4336" s="89">
        <v>0</v>
      </c>
      <c r="L4336" s="89">
        <v>1</v>
      </c>
      <c r="M4336" s="89">
        <v>20</v>
      </c>
      <c r="N4336" s="89">
        <v>0</v>
      </c>
      <c r="O4336" s="89">
        <v>2</v>
      </c>
      <c r="P4336" s="89">
        <v>45</v>
      </c>
      <c r="Q4336" s="89">
        <v>6840</v>
      </c>
      <c r="R4336" s="88">
        <f>VLOOKUP(P4336,NEW_TRAIN_TEST!$A$1:$M$980,13,0)</f>
        <v>6298</v>
      </c>
      <c r="S4336" s="88">
        <f>VLOOKUP(P4336,NEW_TRAIN_TEST!$A$1:$M$980,11,0)</f>
        <v>6903</v>
      </c>
      <c r="T4336" s="6">
        <f t="shared" si="134"/>
        <v>1</v>
      </c>
      <c r="U4336" s="6">
        <f t="shared" si="135"/>
        <v>1</v>
      </c>
    </row>
    <row r="4337" spans="1:21" x14ac:dyDescent="0.2">
      <c r="A4337" s="88">
        <v>4335</v>
      </c>
      <c r="B4337" s="88">
        <v>5</v>
      </c>
      <c r="C4337" s="88" t="s">
        <v>2123</v>
      </c>
      <c r="D4337" s="89" t="s">
        <v>1699</v>
      </c>
      <c r="E4337" s="89">
        <v>7</v>
      </c>
      <c r="F4337" s="89">
        <v>2</v>
      </c>
      <c r="G4337" s="89">
        <v>1</v>
      </c>
      <c r="H4337" s="89">
        <v>2</v>
      </c>
      <c r="I4337" s="89">
        <v>2</v>
      </c>
      <c r="J4337" s="89">
        <v>0</v>
      </c>
      <c r="K4337" s="89">
        <v>0</v>
      </c>
      <c r="L4337" s="89">
        <v>1</v>
      </c>
      <c r="M4337" s="89">
        <v>0</v>
      </c>
      <c r="N4337" s="89">
        <v>0</v>
      </c>
      <c r="O4337" s="89">
        <v>2</v>
      </c>
      <c r="P4337" s="89">
        <v>346</v>
      </c>
      <c r="Q4337" s="89">
        <v>8391</v>
      </c>
      <c r="R4337" s="88">
        <f>VLOOKUP(P4337,NEW_TRAIN_TEST!$A$1:$M$980,13,0)</f>
        <v>8299</v>
      </c>
      <c r="S4337" s="88">
        <f>VLOOKUP(P4337,NEW_TRAIN_TEST!$A$1:$M$980,11,0)</f>
        <v>8503</v>
      </c>
      <c r="T4337" s="6">
        <f t="shared" si="134"/>
        <v>1</v>
      </c>
      <c r="U4337" s="6">
        <f t="shared" si="135"/>
        <v>0</v>
      </c>
    </row>
    <row r="4338" spans="1:21" x14ac:dyDescent="0.2">
      <c r="A4338" s="88">
        <v>4336</v>
      </c>
      <c r="B4338" s="88">
        <v>5</v>
      </c>
      <c r="C4338" s="88" t="s">
        <v>2123</v>
      </c>
      <c r="D4338" s="89" t="s">
        <v>1699</v>
      </c>
      <c r="E4338" s="89">
        <v>24</v>
      </c>
      <c r="F4338" s="89">
        <v>0</v>
      </c>
      <c r="G4338" s="89">
        <v>0</v>
      </c>
      <c r="H4338" s="89">
        <v>0</v>
      </c>
      <c r="I4338" s="89">
        <v>0</v>
      </c>
      <c r="J4338" s="89">
        <v>0</v>
      </c>
      <c r="K4338" s="89">
        <v>0</v>
      </c>
      <c r="L4338" s="89">
        <v>0</v>
      </c>
      <c r="M4338" s="89">
        <v>24</v>
      </c>
      <c r="N4338" s="89">
        <v>0</v>
      </c>
      <c r="O4338" s="89">
        <v>0</v>
      </c>
      <c r="P4338" s="89">
        <v>495</v>
      </c>
      <c r="Q4338" s="89">
        <v>9249</v>
      </c>
      <c r="R4338" s="88">
        <f>VLOOKUP(P4338,NEW_TRAIN_TEST!$A$1:$M$980,13,0)</f>
        <v>3393</v>
      </c>
      <c r="S4338" s="88">
        <f>VLOOKUP(P4338,NEW_TRAIN_TEST!$A$1:$M$980,11,0)</f>
        <v>9887</v>
      </c>
      <c r="T4338" s="6">
        <f t="shared" si="134"/>
        <v>0</v>
      </c>
      <c r="U4338" s="6">
        <f t="shared" si="135"/>
        <v>1</v>
      </c>
    </row>
    <row r="4339" spans="1:21" x14ac:dyDescent="0.2">
      <c r="A4339" s="88">
        <v>4337</v>
      </c>
      <c r="B4339" s="88">
        <v>5</v>
      </c>
      <c r="C4339" s="88" t="s">
        <v>2123</v>
      </c>
      <c r="D4339" s="89" t="s">
        <v>1699</v>
      </c>
      <c r="E4339" s="89">
        <v>8</v>
      </c>
      <c r="F4339" s="89">
        <v>1</v>
      </c>
      <c r="G4339" s="89">
        <v>0</v>
      </c>
      <c r="H4339" s="89">
        <v>0</v>
      </c>
      <c r="I4339" s="89">
        <v>2</v>
      </c>
      <c r="J4339" s="89">
        <v>0</v>
      </c>
      <c r="K4339" s="89">
        <v>0</v>
      </c>
      <c r="L4339" s="89">
        <v>1</v>
      </c>
      <c r="M4339" s="89">
        <v>0</v>
      </c>
      <c r="N4339" s="89">
        <v>0</v>
      </c>
      <c r="O4339" s="89">
        <v>2</v>
      </c>
      <c r="P4339" s="89">
        <v>944</v>
      </c>
      <c r="Q4339" s="89">
        <v>6563</v>
      </c>
      <c r="R4339" s="88">
        <f>VLOOKUP(P4339,NEW_TRAIN_TEST!$A$1:$M$980,13,0)</f>
        <v>6148.5</v>
      </c>
      <c r="S4339" s="88">
        <f>VLOOKUP(P4339,NEW_TRAIN_TEST!$A$1:$M$980,11,0)</f>
        <v>7103</v>
      </c>
      <c r="T4339" s="6">
        <f t="shared" si="134"/>
        <v>1</v>
      </c>
      <c r="U4339" s="6">
        <f t="shared" si="135"/>
        <v>0</v>
      </c>
    </row>
    <row r="4340" spans="1:21" x14ac:dyDescent="0.2">
      <c r="A4340" s="88">
        <v>4338</v>
      </c>
      <c r="B4340" s="88">
        <v>5</v>
      </c>
      <c r="C4340" s="88" t="s">
        <v>2123</v>
      </c>
      <c r="D4340" s="89" t="s">
        <v>1699</v>
      </c>
      <c r="E4340" s="89">
        <v>7</v>
      </c>
      <c r="F4340" s="89">
        <v>1</v>
      </c>
      <c r="G4340" s="89">
        <v>0</v>
      </c>
      <c r="H4340" s="89">
        <v>0</v>
      </c>
      <c r="I4340" s="89">
        <v>2</v>
      </c>
      <c r="J4340" s="89">
        <v>0</v>
      </c>
      <c r="K4340" s="89">
        <v>0</v>
      </c>
      <c r="L4340" s="89">
        <v>1</v>
      </c>
      <c r="M4340" s="89">
        <v>10</v>
      </c>
      <c r="N4340" s="89">
        <v>0</v>
      </c>
      <c r="O4340" s="89">
        <v>2</v>
      </c>
      <c r="P4340" s="89">
        <v>944</v>
      </c>
      <c r="Q4340" s="89">
        <v>6907.5</v>
      </c>
      <c r="R4340" s="88">
        <f>VLOOKUP(P4340,NEW_TRAIN_TEST!$A$1:$M$980,13,0)</f>
        <v>6148.5</v>
      </c>
      <c r="S4340" s="88">
        <f>VLOOKUP(P4340,NEW_TRAIN_TEST!$A$1:$M$980,11,0)</f>
        <v>7103</v>
      </c>
      <c r="T4340" s="6">
        <f t="shared" si="134"/>
        <v>1</v>
      </c>
      <c r="U4340" s="6">
        <f t="shared" si="135"/>
        <v>1</v>
      </c>
    </row>
    <row r="4341" spans="1:21" x14ac:dyDescent="0.2">
      <c r="A4341" s="88">
        <v>4339</v>
      </c>
      <c r="B4341" s="88">
        <v>5</v>
      </c>
      <c r="C4341" s="88" t="s">
        <v>2123</v>
      </c>
      <c r="D4341" s="89" t="s">
        <v>1699</v>
      </c>
      <c r="E4341" s="89">
        <v>15</v>
      </c>
      <c r="F4341" s="89">
        <v>2</v>
      </c>
      <c r="G4341" s="89">
        <v>1</v>
      </c>
      <c r="H4341" s="89">
        <v>0</v>
      </c>
      <c r="I4341" s="89">
        <v>2</v>
      </c>
      <c r="J4341" s="89">
        <v>0</v>
      </c>
      <c r="K4341" s="89">
        <v>0</v>
      </c>
      <c r="L4341" s="89">
        <v>0</v>
      </c>
      <c r="M4341" s="89">
        <v>0</v>
      </c>
      <c r="N4341" s="89">
        <v>0</v>
      </c>
      <c r="O4341" s="89">
        <v>2</v>
      </c>
      <c r="P4341" s="89">
        <v>90</v>
      </c>
      <c r="Q4341" s="89">
        <v>653.5</v>
      </c>
      <c r="R4341" s="88">
        <f>VLOOKUP(P4341,NEW_TRAIN_TEST!$A$1:$M$980,13,0)</f>
        <v>640</v>
      </c>
      <c r="S4341" s="88">
        <f>VLOOKUP(P4341,NEW_TRAIN_TEST!$A$1:$M$980,11,0)</f>
        <v>664</v>
      </c>
      <c r="T4341" s="6">
        <f t="shared" si="134"/>
        <v>0</v>
      </c>
      <c r="U4341" s="6">
        <f t="shared" si="135"/>
        <v>0</v>
      </c>
    </row>
    <row r="4342" spans="1:21" x14ac:dyDescent="0.2">
      <c r="A4342" s="88">
        <v>4340</v>
      </c>
      <c r="B4342" s="88">
        <v>5</v>
      </c>
      <c r="C4342" s="88" t="s">
        <v>2123</v>
      </c>
      <c r="D4342" s="89" t="s">
        <v>1699</v>
      </c>
      <c r="E4342" s="89">
        <v>14</v>
      </c>
      <c r="F4342" s="89">
        <v>5</v>
      </c>
      <c r="G4342" s="89">
        <v>2</v>
      </c>
      <c r="H4342" s="89">
        <v>0</v>
      </c>
      <c r="I4342" s="89">
        <v>2</v>
      </c>
      <c r="J4342" s="89">
        <v>0</v>
      </c>
      <c r="K4342" s="89">
        <v>0</v>
      </c>
      <c r="L4342" s="89">
        <v>1</v>
      </c>
      <c r="M4342" s="89">
        <v>26</v>
      </c>
      <c r="N4342" s="89">
        <v>0</v>
      </c>
      <c r="O4342" s="89">
        <v>2</v>
      </c>
      <c r="P4342" s="89">
        <v>90</v>
      </c>
      <c r="Q4342" s="89">
        <v>658</v>
      </c>
      <c r="R4342" s="88">
        <f>VLOOKUP(P4342,NEW_TRAIN_TEST!$A$1:$M$980,13,0)</f>
        <v>640</v>
      </c>
      <c r="S4342" s="88">
        <f>VLOOKUP(P4342,NEW_TRAIN_TEST!$A$1:$M$980,11,0)</f>
        <v>664</v>
      </c>
      <c r="T4342" s="6">
        <f t="shared" si="134"/>
        <v>1</v>
      </c>
      <c r="U4342" s="6">
        <f t="shared" si="135"/>
        <v>1</v>
      </c>
    </row>
    <row r="4343" spans="1:21" x14ac:dyDescent="0.2">
      <c r="A4343" s="88">
        <v>4341</v>
      </c>
      <c r="B4343" s="88">
        <v>5</v>
      </c>
      <c r="C4343" s="88" t="s">
        <v>2123</v>
      </c>
      <c r="D4343" s="89" t="s">
        <v>1699</v>
      </c>
      <c r="E4343" s="89">
        <v>4</v>
      </c>
      <c r="F4343" s="89">
        <v>0</v>
      </c>
      <c r="G4343" s="89">
        <v>0</v>
      </c>
      <c r="H4343" s="89">
        <v>0</v>
      </c>
      <c r="I4343" s="89">
        <v>0</v>
      </c>
      <c r="J4343" s="89">
        <v>0</v>
      </c>
      <c r="K4343" s="89">
        <v>0</v>
      </c>
      <c r="L4343" s="89">
        <v>1</v>
      </c>
      <c r="M4343" s="89">
        <v>0</v>
      </c>
      <c r="N4343" s="89">
        <v>0</v>
      </c>
      <c r="O4343" s="89">
        <v>0</v>
      </c>
      <c r="P4343" s="89">
        <v>85</v>
      </c>
      <c r="Q4343" s="89">
        <v>469</v>
      </c>
      <c r="R4343" s="88">
        <f>VLOOKUP(P4343,NEW_TRAIN_TEST!$A$1:$M$980,13,0)</f>
        <v>452.5</v>
      </c>
      <c r="S4343" s="88">
        <f>VLOOKUP(P4343,NEW_TRAIN_TEST!$A$1:$M$980,11,0)</f>
        <v>473</v>
      </c>
      <c r="T4343" s="6">
        <f t="shared" si="134"/>
        <v>1</v>
      </c>
      <c r="U4343" s="6">
        <f t="shared" si="135"/>
        <v>0</v>
      </c>
    </row>
    <row r="4344" spans="1:21" x14ac:dyDescent="0.2">
      <c r="A4344" s="88">
        <v>4342</v>
      </c>
      <c r="B4344" s="88">
        <v>5</v>
      </c>
      <c r="C4344" s="88" t="s">
        <v>2123</v>
      </c>
      <c r="D4344" s="89" t="s">
        <v>1699</v>
      </c>
      <c r="E4344" s="89">
        <v>6</v>
      </c>
      <c r="F4344" s="89">
        <v>1</v>
      </c>
      <c r="G4344" s="89">
        <v>0</v>
      </c>
      <c r="H4344" s="89">
        <v>0</v>
      </c>
      <c r="I4344" s="89">
        <v>2</v>
      </c>
      <c r="J4344" s="89">
        <v>0</v>
      </c>
      <c r="K4344" s="89">
        <v>0</v>
      </c>
      <c r="L4344" s="89">
        <v>1</v>
      </c>
      <c r="M4344" s="89">
        <v>0</v>
      </c>
      <c r="N4344" s="89">
        <v>0</v>
      </c>
      <c r="O4344" s="89">
        <v>2</v>
      </c>
      <c r="P4344" s="89">
        <v>86</v>
      </c>
      <c r="Q4344" s="89">
        <v>572.5</v>
      </c>
      <c r="R4344" s="88">
        <f>VLOOKUP(P4344,NEW_TRAIN_TEST!$A$1:$M$980,13,0)</f>
        <v>567.5</v>
      </c>
      <c r="S4344" s="88">
        <f>VLOOKUP(P4344,NEW_TRAIN_TEST!$A$1:$M$980,11,0)</f>
        <v>576</v>
      </c>
      <c r="T4344" s="6">
        <f t="shared" si="134"/>
        <v>1</v>
      </c>
      <c r="U4344" s="6">
        <f t="shared" si="135"/>
        <v>0</v>
      </c>
    </row>
    <row r="4345" spans="1:21" x14ac:dyDescent="0.2">
      <c r="A4345" s="88">
        <v>4343</v>
      </c>
      <c r="B4345" s="88">
        <v>5</v>
      </c>
      <c r="C4345" s="88" t="s">
        <v>2123</v>
      </c>
      <c r="D4345" s="89" t="s">
        <v>1699</v>
      </c>
      <c r="E4345" s="89">
        <v>3</v>
      </c>
      <c r="F4345" s="89">
        <v>0</v>
      </c>
      <c r="G4345" s="89">
        <v>0</v>
      </c>
      <c r="H4345" s="89">
        <v>0</v>
      </c>
      <c r="I4345" s="89">
        <v>0</v>
      </c>
      <c r="J4345" s="89">
        <v>0</v>
      </c>
      <c r="K4345" s="89">
        <v>0</v>
      </c>
      <c r="L4345" s="89">
        <v>0</v>
      </c>
      <c r="M4345" s="89">
        <v>0</v>
      </c>
      <c r="N4345" s="89">
        <v>0</v>
      </c>
      <c r="O4345" s="89">
        <v>0</v>
      </c>
      <c r="P4345" s="89">
        <v>285</v>
      </c>
      <c r="Q4345" s="89">
        <v>11326.5</v>
      </c>
      <c r="R4345" s="88">
        <f>VLOOKUP(P4345,NEW_TRAIN_TEST!$A$1:$M$980,13,0)</f>
        <v>10748</v>
      </c>
      <c r="S4345" s="88">
        <f>VLOOKUP(P4345,NEW_TRAIN_TEST!$A$1:$M$980,11,0)</f>
        <v>11395</v>
      </c>
      <c r="T4345" s="6">
        <f t="shared" si="134"/>
        <v>0</v>
      </c>
      <c r="U4345" s="6">
        <f t="shared" si="135"/>
        <v>0</v>
      </c>
    </row>
    <row r="4346" spans="1:21" x14ac:dyDescent="0.2">
      <c r="A4346" s="88">
        <v>4344</v>
      </c>
      <c r="B4346" s="88">
        <v>5</v>
      </c>
      <c r="C4346" s="88" t="s">
        <v>2123</v>
      </c>
      <c r="D4346" s="89" t="s">
        <v>1699</v>
      </c>
      <c r="E4346" s="89">
        <v>15</v>
      </c>
      <c r="F4346" s="89">
        <v>3</v>
      </c>
      <c r="G4346" s="89">
        <v>1</v>
      </c>
      <c r="H4346" s="89">
        <v>0</v>
      </c>
      <c r="I4346" s="89">
        <v>2</v>
      </c>
      <c r="J4346" s="89">
        <v>0</v>
      </c>
      <c r="K4346" s="89">
        <v>0</v>
      </c>
      <c r="L4346" s="89">
        <v>0</v>
      </c>
      <c r="M4346" s="89">
        <v>0</v>
      </c>
      <c r="N4346" s="89">
        <v>0</v>
      </c>
      <c r="O4346" s="89">
        <v>2</v>
      </c>
      <c r="P4346" s="89">
        <v>148</v>
      </c>
      <c r="Q4346" s="89">
        <v>7185.5</v>
      </c>
      <c r="R4346" s="88">
        <f>VLOOKUP(P4346,NEW_TRAIN_TEST!$A$1:$M$980,13,0)</f>
        <v>6939.5</v>
      </c>
      <c r="S4346" s="88">
        <f>VLOOKUP(P4346,NEW_TRAIN_TEST!$A$1:$M$980,11,0)</f>
        <v>7268</v>
      </c>
      <c r="T4346" s="6">
        <f t="shared" si="134"/>
        <v>0</v>
      </c>
      <c r="U4346" s="6">
        <f t="shared" si="135"/>
        <v>0</v>
      </c>
    </row>
    <row r="4347" spans="1:21" x14ac:dyDescent="0.2">
      <c r="A4347" s="88">
        <v>4345</v>
      </c>
      <c r="B4347" s="88">
        <v>5</v>
      </c>
      <c r="C4347" s="88" t="s">
        <v>2123</v>
      </c>
      <c r="D4347" s="89" t="s">
        <v>1699</v>
      </c>
      <c r="E4347" s="89">
        <v>13</v>
      </c>
      <c r="F4347" s="89">
        <v>4</v>
      </c>
      <c r="G4347" s="89">
        <v>0</v>
      </c>
      <c r="H4347" s="89">
        <v>0</v>
      </c>
      <c r="I4347" s="89">
        <v>2</v>
      </c>
      <c r="J4347" s="89">
        <v>0</v>
      </c>
      <c r="K4347" s="89">
        <v>0</v>
      </c>
      <c r="L4347" s="89">
        <v>0</v>
      </c>
      <c r="M4347" s="89">
        <v>0</v>
      </c>
      <c r="N4347" s="89">
        <v>0</v>
      </c>
      <c r="O4347" s="89">
        <v>2</v>
      </c>
      <c r="P4347" s="89">
        <v>136</v>
      </c>
      <c r="Q4347" s="89">
        <v>5227.5</v>
      </c>
      <c r="R4347" s="88">
        <f>VLOOKUP(P4347,NEW_TRAIN_TEST!$A$1:$M$980,13,0)</f>
        <v>5136.5</v>
      </c>
      <c r="S4347" s="88">
        <f>VLOOKUP(P4347,NEW_TRAIN_TEST!$A$1:$M$980,11,0)</f>
        <v>5369</v>
      </c>
      <c r="T4347" s="6">
        <f t="shared" si="134"/>
        <v>0</v>
      </c>
      <c r="U4347" s="6">
        <f t="shared" si="135"/>
        <v>0</v>
      </c>
    </row>
    <row r="4348" spans="1:21" x14ac:dyDescent="0.2">
      <c r="A4348" s="88">
        <v>4346</v>
      </c>
      <c r="B4348" s="88">
        <v>5</v>
      </c>
      <c r="C4348" s="88" t="s">
        <v>2123</v>
      </c>
      <c r="D4348" s="89" t="s">
        <v>1699</v>
      </c>
      <c r="E4348" s="89">
        <v>11</v>
      </c>
      <c r="F4348" s="89">
        <v>2</v>
      </c>
      <c r="G4348" s="89">
        <v>1</v>
      </c>
      <c r="H4348" s="89">
        <v>2</v>
      </c>
      <c r="I4348" s="89">
        <v>2</v>
      </c>
      <c r="J4348" s="89">
        <v>0</v>
      </c>
      <c r="K4348" s="89">
        <v>0</v>
      </c>
      <c r="L4348" s="89">
        <v>0</v>
      </c>
      <c r="M4348" s="89">
        <v>27</v>
      </c>
      <c r="N4348" s="89">
        <v>0</v>
      </c>
      <c r="O4348" s="89">
        <v>2</v>
      </c>
      <c r="P4348" s="89">
        <v>546</v>
      </c>
      <c r="Q4348" s="89">
        <v>9809</v>
      </c>
      <c r="R4348" s="88">
        <f>VLOOKUP(P4348,NEW_TRAIN_TEST!$A$1:$M$980,13,0)</f>
        <v>9692.5</v>
      </c>
      <c r="S4348" s="88">
        <f>VLOOKUP(P4348,NEW_TRAIN_TEST!$A$1:$M$980,11,0)</f>
        <v>9998</v>
      </c>
      <c r="T4348" s="6">
        <f t="shared" si="134"/>
        <v>0</v>
      </c>
      <c r="U4348" s="6">
        <f t="shared" si="135"/>
        <v>1</v>
      </c>
    </row>
    <row r="4349" spans="1:21" x14ac:dyDescent="0.2">
      <c r="A4349" s="88">
        <v>4347</v>
      </c>
      <c r="B4349" s="88">
        <v>5</v>
      </c>
      <c r="C4349" s="88" t="s">
        <v>2123</v>
      </c>
      <c r="D4349" s="89" t="s">
        <v>1699</v>
      </c>
      <c r="E4349" s="89">
        <v>18</v>
      </c>
      <c r="F4349" s="89">
        <v>4</v>
      </c>
      <c r="G4349" s="89">
        <v>0</v>
      </c>
      <c r="H4349" s="89">
        <v>2</v>
      </c>
      <c r="I4349" s="89">
        <v>2</v>
      </c>
      <c r="J4349" s="89">
        <v>2</v>
      </c>
      <c r="K4349" s="89">
        <v>0</v>
      </c>
      <c r="L4349" s="89">
        <v>0</v>
      </c>
      <c r="M4349" s="89">
        <v>0</v>
      </c>
      <c r="N4349" s="89">
        <v>0</v>
      </c>
      <c r="O4349" s="89">
        <v>2</v>
      </c>
      <c r="P4349" s="89">
        <v>841</v>
      </c>
      <c r="Q4349" s="89">
        <v>7731</v>
      </c>
      <c r="R4349" s="88">
        <f>VLOOKUP(P4349,NEW_TRAIN_TEST!$A$1:$M$980,13,0)</f>
        <v>6130</v>
      </c>
      <c r="S4349" s="88">
        <f>VLOOKUP(P4349,NEW_TRAIN_TEST!$A$1:$M$980,11,0)</f>
        <v>8075</v>
      </c>
      <c r="T4349" s="6">
        <f t="shared" si="134"/>
        <v>0</v>
      </c>
      <c r="U4349" s="6">
        <f t="shared" si="135"/>
        <v>0</v>
      </c>
    </row>
    <row r="4350" spans="1:21" x14ac:dyDescent="0.2">
      <c r="A4350" s="88">
        <v>4348</v>
      </c>
      <c r="B4350" s="88">
        <v>5</v>
      </c>
      <c r="C4350" s="88" t="s">
        <v>2123</v>
      </c>
      <c r="D4350" s="89" t="s">
        <v>1699</v>
      </c>
      <c r="E4350" s="89">
        <v>11</v>
      </c>
      <c r="F4350" s="89">
        <v>0</v>
      </c>
      <c r="G4350" s="89">
        <v>0</v>
      </c>
      <c r="H4350" s="89">
        <v>0</v>
      </c>
      <c r="I4350" s="89">
        <v>0</v>
      </c>
      <c r="J4350" s="89">
        <v>0</v>
      </c>
      <c r="K4350" s="89">
        <v>0</v>
      </c>
      <c r="L4350" s="89">
        <v>0</v>
      </c>
      <c r="M4350" s="89">
        <v>0</v>
      </c>
      <c r="N4350" s="89">
        <v>0</v>
      </c>
      <c r="O4350" s="89">
        <v>0</v>
      </c>
      <c r="P4350" s="89">
        <v>92</v>
      </c>
      <c r="Q4350" s="89">
        <v>530</v>
      </c>
      <c r="R4350" s="88">
        <f>VLOOKUP(P4350,NEW_TRAIN_TEST!$A$1:$M$980,13,0)</f>
        <v>510</v>
      </c>
      <c r="S4350" s="88">
        <f>VLOOKUP(P4350,NEW_TRAIN_TEST!$A$1:$M$980,11,0)</f>
        <v>539</v>
      </c>
      <c r="T4350" s="6">
        <f t="shared" si="134"/>
        <v>0</v>
      </c>
      <c r="U4350" s="6">
        <f t="shared" si="135"/>
        <v>0</v>
      </c>
    </row>
    <row r="4351" spans="1:21" x14ac:dyDescent="0.2">
      <c r="A4351" s="88">
        <v>4349</v>
      </c>
      <c r="B4351" s="88">
        <v>5</v>
      </c>
      <c r="C4351" s="88" t="s">
        <v>2123</v>
      </c>
      <c r="D4351" s="89" t="s">
        <v>1699</v>
      </c>
      <c r="E4351" s="89">
        <v>18</v>
      </c>
      <c r="F4351" s="89">
        <v>2</v>
      </c>
      <c r="G4351" s="89">
        <v>0</v>
      </c>
      <c r="H4351" s="89">
        <v>0</v>
      </c>
      <c r="I4351" s="89">
        <v>2</v>
      </c>
      <c r="J4351" s="89">
        <v>0</v>
      </c>
      <c r="K4351" s="89">
        <v>0</v>
      </c>
      <c r="L4351" s="89">
        <v>0</v>
      </c>
      <c r="M4351" s="89">
        <v>0</v>
      </c>
      <c r="N4351" s="89">
        <v>0</v>
      </c>
      <c r="O4351" s="89">
        <v>2</v>
      </c>
      <c r="P4351" s="89">
        <v>41</v>
      </c>
      <c r="Q4351" s="89">
        <v>7799</v>
      </c>
      <c r="R4351" s="88">
        <f>VLOOKUP(P4351,NEW_TRAIN_TEST!$A$1:$M$980,13,0)</f>
        <v>7302</v>
      </c>
      <c r="S4351" s="88">
        <f>VLOOKUP(P4351,NEW_TRAIN_TEST!$A$1:$M$980,11,0)</f>
        <v>7877</v>
      </c>
      <c r="T4351" s="6">
        <f t="shared" si="134"/>
        <v>0</v>
      </c>
      <c r="U4351" s="6">
        <f t="shared" si="135"/>
        <v>0</v>
      </c>
    </row>
    <row r="4352" spans="1:21" x14ac:dyDescent="0.2">
      <c r="A4352" s="88">
        <v>4350</v>
      </c>
      <c r="B4352" s="88">
        <v>5</v>
      </c>
      <c r="C4352" s="88" t="s">
        <v>2123</v>
      </c>
      <c r="D4352" s="89" t="s">
        <v>1699</v>
      </c>
      <c r="E4352" s="89">
        <v>4</v>
      </c>
      <c r="F4352" s="89">
        <v>2</v>
      </c>
      <c r="G4352" s="89">
        <v>0</v>
      </c>
      <c r="H4352" s="89">
        <v>2</v>
      </c>
      <c r="I4352" s="89">
        <v>2</v>
      </c>
      <c r="J4352" s="89">
        <v>0</v>
      </c>
      <c r="K4352" s="89">
        <v>0</v>
      </c>
      <c r="L4352" s="89">
        <v>0</v>
      </c>
      <c r="M4352" s="89">
        <v>0</v>
      </c>
      <c r="N4352" s="89">
        <v>0</v>
      </c>
      <c r="O4352" s="89">
        <v>2</v>
      </c>
      <c r="P4352" s="89">
        <v>438</v>
      </c>
      <c r="Q4352" s="89">
        <v>16385.5</v>
      </c>
      <c r="R4352" s="88">
        <f>VLOOKUP(P4352,NEW_TRAIN_TEST!$A$1:$M$980,13,0)</f>
        <v>16362</v>
      </c>
      <c r="S4352" s="88">
        <f>VLOOKUP(P4352,NEW_TRAIN_TEST!$A$1:$M$980,11,0)</f>
        <v>16434</v>
      </c>
      <c r="T4352" s="6">
        <f t="shared" si="134"/>
        <v>0</v>
      </c>
      <c r="U4352" s="6">
        <f t="shared" si="135"/>
        <v>0</v>
      </c>
    </row>
    <row r="4353" spans="1:21" x14ac:dyDescent="0.2">
      <c r="A4353" s="88">
        <v>4351</v>
      </c>
      <c r="B4353" s="88">
        <v>5</v>
      </c>
      <c r="C4353" s="88" t="s">
        <v>2123</v>
      </c>
      <c r="D4353" s="89" t="s">
        <v>1699</v>
      </c>
      <c r="E4353" s="89">
        <v>18</v>
      </c>
      <c r="F4353" s="89">
        <v>0</v>
      </c>
      <c r="G4353" s="89">
        <v>0</v>
      </c>
      <c r="H4353" s="89">
        <v>0</v>
      </c>
      <c r="I4353" s="89">
        <v>0</v>
      </c>
      <c r="J4353" s="89">
        <v>0</v>
      </c>
      <c r="K4353" s="89">
        <v>0</v>
      </c>
      <c r="L4353" s="89">
        <v>0</v>
      </c>
      <c r="M4353" s="89">
        <v>0</v>
      </c>
      <c r="N4353" s="89">
        <v>0</v>
      </c>
      <c r="O4353" s="89">
        <v>0</v>
      </c>
      <c r="P4353" s="89">
        <v>95</v>
      </c>
      <c r="Q4353" s="89">
        <v>669</v>
      </c>
      <c r="R4353" s="88">
        <f>VLOOKUP(P4353,NEW_TRAIN_TEST!$A$1:$M$980,13,0)</f>
        <v>646.5</v>
      </c>
      <c r="S4353" s="88">
        <f>VLOOKUP(P4353,NEW_TRAIN_TEST!$A$1:$M$980,11,0)</f>
        <v>678</v>
      </c>
      <c r="T4353" s="6">
        <f t="shared" si="134"/>
        <v>0</v>
      </c>
      <c r="U4353" s="6">
        <f t="shared" si="135"/>
        <v>0</v>
      </c>
    </row>
    <row r="4354" spans="1:21" x14ac:dyDescent="0.2">
      <c r="A4354" s="88">
        <v>4352</v>
      </c>
      <c r="B4354" s="88">
        <v>5</v>
      </c>
      <c r="C4354" s="88" t="s">
        <v>2123</v>
      </c>
      <c r="D4354" s="89" t="s">
        <v>1699</v>
      </c>
      <c r="E4354" s="89">
        <v>11</v>
      </c>
      <c r="F4354" s="89">
        <v>2</v>
      </c>
      <c r="G4354" s="89">
        <v>2</v>
      </c>
      <c r="H4354" s="89">
        <v>0</v>
      </c>
      <c r="I4354" s="89">
        <v>2</v>
      </c>
      <c r="J4354" s="89">
        <v>0</v>
      </c>
      <c r="K4354" s="89">
        <v>0</v>
      </c>
      <c r="L4354" s="89">
        <v>1</v>
      </c>
      <c r="M4354" s="89">
        <v>24</v>
      </c>
      <c r="N4354" s="89">
        <v>0</v>
      </c>
      <c r="O4354" s="89">
        <v>2</v>
      </c>
      <c r="P4354" s="89">
        <v>95</v>
      </c>
      <c r="Q4354" s="89">
        <v>674.5</v>
      </c>
      <c r="R4354" s="88">
        <f>VLOOKUP(P4354,NEW_TRAIN_TEST!$A$1:$M$980,13,0)</f>
        <v>646.5</v>
      </c>
      <c r="S4354" s="88">
        <f>VLOOKUP(P4354,NEW_TRAIN_TEST!$A$1:$M$980,11,0)</f>
        <v>678</v>
      </c>
      <c r="T4354" s="6">
        <f t="shared" si="134"/>
        <v>1</v>
      </c>
      <c r="U4354" s="6">
        <f t="shared" si="135"/>
        <v>1</v>
      </c>
    </row>
    <row r="4355" spans="1:21" x14ac:dyDescent="0.2">
      <c r="A4355" s="88">
        <v>4353</v>
      </c>
      <c r="B4355" s="88">
        <v>5</v>
      </c>
      <c r="C4355" s="88" t="s">
        <v>2123</v>
      </c>
      <c r="D4355" s="89" t="s">
        <v>1699</v>
      </c>
      <c r="E4355" s="89">
        <v>4</v>
      </c>
      <c r="F4355" s="89">
        <v>2</v>
      </c>
      <c r="G4355" s="89">
        <v>0</v>
      </c>
      <c r="H4355" s="89">
        <v>2</v>
      </c>
      <c r="I4355" s="89">
        <v>2</v>
      </c>
      <c r="J4355" s="89">
        <v>0</v>
      </c>
      <c r="K4355" s="89">
        <v>0</v>
      </c>
      <c r="L4355" s="89">
        <v>0</v>
      </c>
      <c r="M4355" s="89">
        <v>0</v>
      </c>
      <c r="N4355" s="89">
        <v>0</v>
      </c>
      <c r="O4355" s="89">
        <v>2</v>
      </c>
      <c r="P4355" s="89">
        <v>433</v>
      </c>
      <c r="Q4355" s="89">
        <v>12771.5</v>
      </c>
      <c r="R4355" s="88">
        <f>VLOOKUP(P4355,NEW_TRAIN_TEST!$A$1:$M$980,13,0)</f>
        <v>12727</v>
      </c>
      <c r="S4355" s="88">
        <f>VLOOKUP(P4355,NEW_TRAIN_TEST!$A$1:$M$980,11,0)</f>
        <v>12824</v>
      </c>
      <c r="T4355" s="6">
        <f t="shared" ref="T4355:T4418" si="136">IF(L4355&gt;0,1,0)</f>
        <v>0</v>
      </c>
      <c r="U4355" s="6">
        <f t="shared" ref="U4355:U4418" si="137">IF(M4355&gt;0,1,0)</f>
        <v>0</v>
      </c>
    </row>
    <row r="4356" spans="1:21" x14ac:dyDescent="0.2">
      <c r="A4356" s="88">
        <v>4354</v>
      </c>
      <c r="B4356" s="88">
        <v>5</v>
      </c>
      <c r="C4356" s="88" t="s">
        <v>2123</v>
      </c>
      <c r="D4356" s="89" t="s">
        <v>1699</v>
      </c>
      <c r="E4356" s="89">
        <v>20</v>
      </c>
      <c r="F4356" s="89">
        <v>0</v>
      </c>
      <c r="G4356" s="89">
        <v>0</v>
      </c>
      <c r="H4356" s="89">
        <v>0</v>
      </c>
      <c r="I4356" s="89">
        <v>0</v>
      </c>
      <c r="J4356" s="89">
        <v>0</v>
      </c>
      <c r="K4356" s="89">
        <v>0</v>
      </c>
      <c r="L4356" s="89">
        <v>0</v>
      </c>
      <c r="M4356" s="89">
        <v>0</v>
      </c>
      <c r="N4356" s="89">
        <v>0</v>
      </c>
      <c r="O4356" s="89">
        <v>0</v>
      </c>
      <c r="P4356" s="89">
        <v>883</v>
      </c>
      <c r="Q4356" s="89">
        <v>14095</v>
      </c>
      <c r="R4356" s="88">
        <f>VLOOKUP(P4356,NEW_TRAIN_TEST!$A$1:$M$980,13,0)</f>
        <v>13009</v>
      </c>
      <c r="S4356" s="88">
        <f>VLOOKUP(P4356,NEW_TRAIN_TEST!$A$1:$M$980,11,0)</f>
        <v>14186</v>
      </c>
      <c r="T4356" s="6">
        <f t="shared" si="136"/>
        <v>0</v>
      </c>
      <c r="U4356" s="6">
        <f t="shared" si="137"/>
        <v>0</v>
      </c>
    </row>
    <row r="4357" spans="1:21" x14ac:dyDescent="0.2">
      <c r="A4357" s="88">
        <v>4355</v>
      </c>
      <c r="B4357" s="88">
        <v>5</v>
      </c>
      <c r="C4357" s="88" t="s">
        <v>2123</v>
      </c>
      <c r="D4357" s="89" t="s">
        <v>1699</v>
      </c>
      <c r="E4357" s="89">
        <v>11</v>
      </c>
      <c r="F4357" s="89">
        <v>1</v>
      </c>
      <c r="G4357" s="89">
        <v>0</v>
      </c>
      <c r="H4357" s="89">
        <v>0</v>
      </c>
      <c r="I4357" s="89">
        <v>2</v>
      </c>
      <c r="J4357" s="89">
        <v>0</v>
      </c>
      <c r="K4357" s="89">
        <v>0</v>
      </c>
      <c r="L4357" s="89">
        <v>0</v>
      </c>
      <c r="M4357" s="89">
        <v>0</v>
      </c>
      <c r="N4357" s="89">
        <v>0</v>
      </c>
      <c r="O4357" s="89">
        <v>2</v>
      </c>
      <c r="P4357" s="89">
        <v>42</v>
      </c>
      <c r="Q4357" s="89">
        <v>7177</v>
      </c>
      <c r="R4357" s="88">
        <f>VLOOKUP(P4357,NEW_TRAIN_TEST!$A$1:$M$980,13,0)</f>
        <v>6945</v>
      </c>
      <c r="S4357" s="88">
        <f>VLOOKUP(P4357,NEW_TRAIN_TEST!$A$1:$M$980,11,0)</f>
        <v>7337</v>
      </c>
      <c r="T4357" s="6">
        <f t="shared" si="136"/>
        <v>0</v>
      </c>
      <c r="U4357" s="6">
        <f t="shared" si="137"/>
        <v>0</v>
      </c>
    </row>
    <row r="4358" spans="1:21" x14ac:dyDescent="0.2">
      <c r="A4358" s="88">
        <v>4356</v>
      </c>
      <c r="B4358" s="88">
        <v>5</v>
      </c>
      <c r="C4358" s="88" t="s">
        <v>2123</v>
      </c>
      <c r="D4358" s="89" t="s">
        <v>1699</v>
      </c>
      <c r="E4358" s="89">
        <v>11</v>
      </c>
      <c r="F4358" s="89">
        <v>2</v>
      </c>
      <c r="G4358" s="89">
        <v>2</v>
      </c>
      <c r="H4358" s="89">
        <v>2</v>
      </c>
      <c r="I4358" s="89">
        <v>2</v>
      </c>
      <c r="J4358" s="89">
        <v>0</v>
      </c>
      <c r="K4358" s="89">
        <v>0</v>
      </c>
      <c r="L4358" s="89">
        <v>1</v>
      </c>
      <c r="M4358" s="89">
        <v>20</v>
      </c>
      <c r="N4358" s="89">
        <v>0</v>
      </c>
      <c r="O4358" s="89">
        <v>2</v>
      </c>
      <c r="P4358" s="89">
        <v>42</v>
      </c>
      <c r="Q4358" s="89">
        <v>7290</v>
      </c>
      <c r="R4358" s="88">
        <f>VLOOKUP(P4358,NEW_TRAIN_TEST!$A$1:$M$980,13,0)</f>
        <v>6945</v>
      </c>
      <c r="S4358" s="88">
        <f>VLOOKUP(P4358,NEW_TRAIN_TEST!$A$1:$M$980,11,0)</f>
        <v>7337</v>
      </c>
      <c r="T4358" s="6">
        <f t="shared" si="136"/>
        <v>1</v>
      </c>
      <c r="U4358" s="6">
        <f t="shared" si="137"/>
        <v>1</v>
      </c>
    </row>
    <row r="4359" spans="1:21" x14ac:dyDescent="0.2">
      <c r="A4359" s="88">
        <v>4357</v>
      </c>
      <c r="B4359" s="88">
        <v>5</v>
      </c>
      <c r="C4359" s="88" t="s">
        <v>2123</v>
      </c>
      <c r="D4359" s="89" t="s">
        <v>1699</v>
      </c>
      <c r="E4359" s="89">
        <v>3</v>
      </c>
      <c r="F4359" s="89">
        <v>2</v>
      </c>
      <c r="G4359" s="89">
        <v>1</v>
      </c>
      <c r="H4359" s="89">
        <v>0</v>
      </c>
      <c r="I4359" s="89">
        <v>2</v>
      </c>
      <c r="J4359" s="89">
        <v>0</v>
      </c>
      <c r="K4359" s="89">
        <v>0</v>
      </c>
      <c r="L4359" s="89">
        <v>0</v>
      </c>
      <c r="M4359" s="89">
        <v>20</v>
      </c>
      <c r="N4359" s="89">
        <v>0</v>
      </c>
      <c r="O4359" s="89">
        <v>2</v>
      </c>
      <c r="P4359" s="89">
        <v>42</v>
      </c>
      <c r="Q4359" s="89">
        <v>7293</v>
      </c>
      <c r="R4359" s="88">
        <f>VLOOKUP(P4359,NEW_TRAIN_TEST!$A$1:$M$980,13,0)</f>
        <v>6945</v>
      </c>
      <c r="S4359" s="88">
        <f>VLOOKUP(P4359,NEW_TRAIN_TEST!$A$1:$M$980,11,0)</f>
        <v>7337</v>
      </c>
      <c r="T4359" s="6">
        <f t="shared" si="136"/>
        <v>0</v>
      </c>
      <c r="U4359" s="6">
        <f t="shared" si="137"/>
        <v>1</v>
      </c>
    </row>
    <row r="4360" spans="1:21" x14ac:dyDescent="0.2">
      <c r="A4360" s="88">
        <v>4358</v>
      </c>
      <c r="B4360" s="88">
        <v>5</v>
      </c>
      <c r="C4360" s="88" t="s">
        <v>2123</v>
      </c>
      <c r="D4360" s="89" t="s">
        <v>1699</v>
      </c>
      <c r="E4360" s="89">
        <v>0</v>
      </c>
      <c r="F4360" s="89">
        <v>4</v>
      </c>
      <c r="G4360" s="89">
        <v>0</v>
      </c>
      <c r="H4360" s="89">
        <v>2</v>
      </c>
      <c r="I4360" s="89">
        <v>2</v>
      </c>
      <c r="J4360" s="89">
        <v>0</v>
      </c>
      <c r="K4360" s="89">
        <v>0</v>
      </c>
      <c r="L4360" s="89">
        <v>0</v>
      </c>
      <c r="M4360" s="89">
        <v>0</v>
      </c>
      <c r="N4360" s="89">
        <v>0</v>
      </c>
      <c r="O4360" s="89">
        <v>2</v>
      </c>
      <c r="P4360" s="89">
        <v>442</v>
      </c>
      <c r="Q4360" s="89">
        <v>10557.5</v>
      </c>
      <c r="R4360" s="88">
        <f>VLOOKUP(P4360,NEW_TRAIN_TEST!$A$1:$M$980,13,0)</f>
        <v>10557.5</v>
      </c>
      <c r="S4360" s="88">
        <f>VLOOKUP(P4360,NEW_TRAIN_TEST!$A$1:$M$980,11,0)</f>
        <v>10645</v>
      </c>
      <c r="T4360" s="6">
        <f t="shared" si="136"/>
        <v>0</v>
      </c>
      <c r="U4360" s="6">
        <f t="shared" si="137"/>
        <v>0</v>
      </c>
    </row>
    <row r="4361" spans="1:21" x14ac:dyDescent="0.2">
      <c r="A4361" s="88">
        <v>4359</v>
      </c>
      <c r="B4361" s="88">
        <v>5</v>
      </c>
      <c r="C4361" s="88" t="s">
        <v>2123</v>
      </c>
      <c r="D4361" s="89" t="s">
        <v>1699</v>
      </c>
      <c r="E4361" s="89">
        <v>0</v>
      </c>
      <c r="F4361" s="89">
        <v>4</v>
      </c>
      <c r="G4361" s="89">
        <v>0</v>
      </c>
      <c r="H4361" s="89">
        <v>2</v>
      </c>
      <c r="I4361" s="89">
        <v>2</v>
      </c>
      <c r="J4361" s="89">
        <v>0</v>
      </c>
      <c r="K4361" s="89">
        <v>0</v>
      </c>
      <c r="L4361" s="89">
        <v>0</v>
      </c>
      <c r="M4361" s="89">
        <v>0</v>
      </c>
      <c r="N4361" s="89">
        <v>0</v>
      </c>
      <c r="O4361" s="89">
        <v>2</v>
      </c>
      <c r="P4361" s="89">
        <v>442</v>
      </c>
      <c r="Q4361" s="89">
        <v>10566</v>
      </c>
      <c r="R4361" s="88">
        <f>VLOOKUP(P4361,NEW_TRAIN_TEST!$A$1:$M$980,13,0)</f>
        <v>10557.5</v>
      </c>
      <c r="S4361" s="88">
        <f>VLOOKUP(P4361,NEW_TRAIN_TEST!$A$1:$M$980,11,0)</f>
        <v>10645</v>
      </c>
      <c r="T4361" s="6">
        <f t="shared" si="136"/>
        <v>0</v>
      </c>
      <c r="U4361" s="6">
        <f t="shared" si="137"/>
        <v>0</v>
      </c>
    </row>
    <row r="4362" spans="1:21" x14ac:dyDescent="0.2">
      <c r="A4362" s="88">
        <v>4360</v>
      </c>
      <c r="B4362" s="88">
        <v>5</v>
      </c>
      <c r="C4362" s="88" t="s">
        <v>2123</v>
      </c>
      <c r="D4362" s="89" t="s">
        <v>1699</v>
      </c>
      <c r="E4362" s="89">
        <v>0</v>
      </c>
      <c r="F4362" s="89">
        <v>6</v>
      </c>
      <c r="G4362" s="89">
        <v>0</v>
      </c>
      <c r="H4362" s="89">
        <v>2</v>
      </c>
      <c r="I4362" s="89">
        <v>0</v>
      </c>
      <c r="J4362" s="89">
        <v>0</v>
      </c>
      <c r="K4362" s="89">
        <v>0</v>
      </c>
      <c r="L4362" s="89">
        <v>0</v>
      </c>
      <c r="M4362" s="89">
        <v>0</v>
      </c>
      <c r="N4362" s="89">
        <v>0</v>
      </c>
      <c r="O4362" s="89">
        <v>0</v>
      </c>
      <c r="P4362" s="89">
        <v>442</v>
      </c>
      <c r="Q4362" s="89">
        <v>10567.5</v>
      </c>
      <c r="R4362" s="88">
        <f>VLOOKUP(P4362,NEW_TRAIN_TEST!$A$1:$M$980,13,0)</f>
        <v>10557.5</v>
      </c>
      <c r="S4362" s="88">
        <f>VLOOKUP(P4362,NEW_TRAIN_TEST!$A$1:$M$980,11,0)</f>
        <v>10645</v>
      </c>
      <c r="T4362" s="6">
        <f t="shared" si="136"/>
        <v>0</v>
      </c>
      <c r="U4362" s="6">
        <f t="shared" si="137"/>
        <v>0</v>
      </c>
    </row>
    <row r="4363" spans="1:21" x14ac:dyDescent="0.2">
      <c r="A4363" s="88">
        <v>4361</v>
      </c>
      <c r="B4363" s="88">
        <v>5</v>
      </c>
      <c r="C4363" s="88" t="s">
        <v>2123</v>
      </c>
      <c r="D4363" s="89" t="s">
        <v>1699</v>
      </c>
      <c r="E4363" s="89">
        <v>0</v>
      </c>
      <c r="F4363" s="89">
        <v>4</v>
      </c>
      <c r="G4363" s="89">
        <v>0</v>
      </c>
      <c r="H4363" s="89">
        <v>0</v>
      </c>
      <c r="I4363" s="89">
        <v>2</v>
      </c>
      <c r="J4363" s="89">
        <v>0</v>
      </c>
      <c r="K4363" s="89">
        <v>0</v>
      </c>
      <c r="L4363" s="89">
        <v>0</v>
      </c>
      <c r="M4363" s="89">
        <v>0</v>
      </c>
      <c r="N4363" s="89">
        <v>0</v>
      </c>
      <c r="O4363" s="89">
        <v>2</v>
      </c>
      <c r="P4363" s="89">
        <v>442</v>
      </c>
      <c r="Q4363" s="89">
        <v>10568</v>
      </c>
      <c r="R4363" s="88">
        <f>VLOOKUP(P4363,NEW_TRAIN_TEST!$A$1:$M$980,13,0)</f>
        <v>10557.5</v>
      </c>
      <c r="S4363" s="88">
        <f>VLOOKUP(P4363,NEW_TRAIN_TEST!$A$1:$M$980,11,0)</f>
        <v>10645</v>
      </c>
      <c r="T4363" s="6">
        <f t="shared" si="136"/>
        <v>0</v>
      </c>
      <c r="U4363" s="6">
        <f t="shared" si="137"/>
        <v>0</v>
      </c>
    </row>
    <row r="4364" spans="1:21" x14ac:dyDescent="0.2">
      <c r="A4364" s="88">
        <v>4362</v>
      </c>
      <c r="B4364" s="88">
        <v>5</v>
      </c>
      <c r="C4364" s="88" t="s">
        <v>2123</v>
      </c>
      <c r="D4364" s="89" t="s">
        <v>1699</v>
      </c>
      <c r="E4364" s="89">
        <v>12</v>
      </c>
      <c r="F4364" s="89">
        <v>2</v>
      </c>
      <c r="G4364" s="89">
        <v>0</v>
      </c>
      <c r="H4364" s="89">
        <v>0</v>
      </c>
      <c r="I4364" s="89">
        <v>2</v>
      </c>
      <c r="J4364" s="89">
        <v>0</v>
      </c>
      <c r="K4364" s="89">
        <v>0</v>
      </c>
      <c r="L4364" s="89">
        <v>0</v>
      </c>
      <c r="M4364" s="89">
        <v>19</v>
      </c>
      <c r="N4364" s="89">
        <v>0</v>
      </c>
      <c r="O4364" s="89">
        <v>2</v>
      </c>
      <c r="P4364" s="89">
        <v>135</v>
      </c>
      <c r="Q4364" s="89">
        <v>5818.83</v>
      </c>
      <c r="R4364" s="88">
        <f>VLOOKUP(P4364,NEW_TRAIN_TEST!$A$1:$M$980,13,0)</f>
        <v>5671</v>
      </c>
      <c r="S4364" s="88">
        <f>VLOOKUP(P4364,NEW_TRAIN_TEST!$A$1:$M$980,11,0)</f>
        <v>5935</v>
      </c>
      <c r="T4364" s="6">
        <f t="shared" si="136"/>
        <v>0</v>
      </c>
      <c r="U4364" s="6">
        <f t="shared" si="137"/>
        <v>1</v>
      </c>
    </row>
    <row r="4365" spans="1:21" x14ac:dyDescent="0.2">
      <c r="A4365" s="88">
        <v>4363</v>
      </c>
      <c r="B4365" s="88">
        <v>5</v>
      </c>
      <c r="C4365" s="88" t="s">
        <v>2123</v>
      </c>
      <c r="D4365" s="89" t="s">
        <v>1699</v>
      </c>
      <c r="E4365" s="89">
        <v>12</v>
      </c>
      <c r="F4365" s="89">
        <v>0</v>
      </c>
      <c r="G4365" s="89">
        <v>0</v>
      </c>
      <c r="H4365" s="89">
        <v>0</v>
      </c>
      <c r="I4365" s="89">
        <v>0</v>
      </c>
      <c r="J4365" s="89">
        <v>0</v>
      </c>
      <c r="K4365" s="89">
        <v>0</v>
      </c>
      <c r="L4365" s="89">
        <v>0</v>
      </c>
      <c r="M4365" s="89">
        <v>0</v>
      </c>
      <c r="N4365" s="89">
        <v>0</v>
      </c>
      <c r="O4365" s="89">
        <v>0</v>
      </c>
      <c r="P4365" s="89">
        <v>94</v>
      </c>
      <c r="Q4365" s="89">
        <v>680.5</v>
      </c>
      <c r="R4365" s="88">
        <f>VLOOKUP(P4365,NEW_TRAIN_TEST!$A$1:$M$980,13,0)</f>
        <v>659</v>
      </c>
      <c r="S4365" s="88">
        <f>VLOOKUP(P4365,NEW_TRAIN_TEST!$A$1:$M$980,11,0)</f>
        <v>688</v>
      </c>
      <c r="T4365" s="6">
        <f t="shared" si="136"/>
        <v>0</v>
      </c>
      <c r="U4365" s="6">
        <f t="shared" si="137"/>
        <v>0</v>
      </c>
    </row>
    <row r="4366" spans="1:21" x14ac:dyDescent="0.2">
      <c r="A4366" s="88">
        <v>4364</v>
      </c>
      <c r="B4366" s="88">
        <v>5</v>
      </c>
      <c r="C4366" s="88" t="s">
        <v>2123</v>
      </c>
      <c r="D4366" s="89" t="s">
        <v>1699</v>
      </c>
      <c r="E4366" s="89">
        <v>8</v>
      </c>
      <c r="F4366" s="89">
        <v>2</v>
      </c>
      <c r="G4366" s="89">
        <v>2</v>
      </c>
      <c r="H4366" s="89">
        <v>2</v>
      </c>
      <c r="I4366" s="89">
        <v>2</v>
      </c>
      <c r="J4366" s="89">
        <v>0</v>
      </c>
      <c r="K4366" s="89">
        <v>0</v>
      </c>
      <c r="L4366" s="89">
        <v>1</v>
      </c>
      <c r="M4366" s="89">
        <v>28</v>
      </c>
      <c r="N4366" s="89">
        <v>0</v>
      </c>
      <c r="O4366" s="89">
        <v>2</v>
      </c>
      <c r="P4366" s="89">
        <v>94</v>
      </c>
      <c r="Q4366" s="89">
        <v>683.5</v>
      </c>
      <c r="R4366" s="88">
        <f>VLOOKUP(P4366,NEW_TRAIN_TEST!$A$1:$M$980,13,0)</f>
        <v>659</v>
      </c>
      <c r="S4366" s="88">
        <f>VLOOKUP(P4366,NEW_TRAIN_TEST!$A$1:$M$980,11,0)</f>
        <v>688</v>
      </c>
      <c r="T4366" s="6">
        <f t="shared" si="136"/>
        <v>1</v>
      </c>
      <c r="U4366" s="6">
        <f t="shared" si="137"/>
        <v>1</v>
      </c>
    </row>
    <row r="4367" spans="1:21" x14ac:dyDescent="0.2">
      <c r="A4367" s="88">
        <v>4365</v>
      </c>
      <c r="B4367" s="88">
        <v>5</v>
      </c>
      <c r="C4367" s="88" t="s">
        <v>2123</v>
      </c>
      <c r="D4367" s="89" t="s">
        <v>1699</v>
      </c>
      <c r="E4367" s="89">
        <v>10</v>
      </c>
      <c r="F4367" s="89">
        <v>3</v>
      </c>
      <c r="G4367" s="89">
        <v>0</v>
      </c>
      <c r="H4367" s="89">
        <v>0</v>
      </c>
      <c r="I4367" s="89">
        <v>2</v>
      </c>
      <c r="J4367" s="89">
        <v>0</v>
      </c>
      <c r="K4367" s="89">
        <v>0</v>
      </c>
      <c r="L4367" s="89">
        <v>1</v>
      </c>
      <c r="M4367" s="89">
        <v>0</v>
      </c>
      <c r="N4367" s="89">
        <v>0</v>
      </c>
      <c r="O4367" s="89">
        <v>2</v>
      </c>
      <c r="P4367" s="89">
        <v>137</v>
      </c>
      <c r="Q4367" s="89">
        <v>5471</v>
      </c>
      <c r="R4367" s="88">
        <f>VLOOKUP(P4367,NEW_TRAIN_TEST!$A$1:$M$980,13,0)</f>
        <v>5233.5</v>
      </c>
      <c r="S4367" s="88">
        <f>VLOOKUP(P4367,NEW_TRAIN_TEST!$A$1:$M$980,11,0)</f>
        <v>5598</v>
      </c>
      <c r="T4367" s="6">
        <f t="shared" si="136"/>
        <v>1</v>
      </c>
      <c r="U4367" s="6">
        <f t="shared" si="137"/>
        <v>0</v>
      </c>
    </row>
    <row r="4368" spans="1:21" x14ac:dyDescent="0.2">
      <c r="A4368" s="88">
        <v>4366</v>
      </c>
      <c r="B4368" s="88">
        <v>5</v>
      </c>
      <c r="C4368" s="88" t="s">
        <v>2123</v>
      </c>
      <c r="D4368" s="89" t="s">
        <v>1699</v>
      </c>
      <c r="E4368" s="89">
        <v>5</v>
      </c>
      <c r="F4368" s="89">
        <v>1</v>
      </c>
      <c r="G4368" s="89">
        <v>0</v>
      </c>
      <c r="H4368" s="89">
        <v>0</v>
      </c>
      <c r="I4368" s="89">
        <v>2</v>
      </c>
      <c r="J4368" s="89">
        <v>0</v>
      </c>
      <c r="K4368" s="89">
        <v>0</v>
      </c>
      <c r="L4368" s="89">
        <v>1</v>
      </c>
      <c r="M4368" s="89">
        <v>0</v>
      </c>
      <c r="N4368" s="89">
        <v>0</v>
      </c>
      <c r="O4368" s="89">
        <v>2</v>
      </c>
      <c r="P4368" s="89">
        <v>138</v>
      </c>
      <c r="Q4368" s="89">
        <v>4521.5</v>
      </c>
      <c r="R4368" s="88">
        <f>VLOOKUP(P4368,NEW_TRAIN_TEST!$A$1:$M$980,13,0)</f>
        <v>4401</v>
      </c>
      <c r="S4368" s="88">
        <f>VLOOKUP(P4368,NEW_TRAIN_TEST!$A$1:$M$980,11,0)</f>
        <v>4767</v>
      </c>
      <c r="T4368" s="6">
        <f t="shared" si="136"/>
        <v>1</v>
      </c>
      <c r="U4368" s="6">
        <f t="shared" si="137"/>
        <v>0</v>
      </c>
    </row>
    <row r="4369" spans="1:21" x14ac:dyDescent="0.2">
      <c r="A4369" s="88">
        <v>4367</v>
      </c>
      <c r="B4369" s="88">
        <v>5</v>
      </c>
      <c r="C4369" s="88" t="s">
        <v>2123</v>
      </c>
      <c r="D4369" s="89" t="s">
        <v>1699</v>
      </c>
      <c r="E4369" s="89">
        <v>15</v>
      </c>
      <c r="F4369" s="89">
        <v>1</v>
      </c>
      <c r="G4369" s="89">
        <v>0</v>
      </c>
      <c r="H4369" s="89">
        <v>0</v>
      </c>
      <c r="I4369" s="89">
        <v>2</v>
      </c>
      <c r="J4369" s="89">
        <v>0</v>
      </c>
      <c r="K4369" s="89">
        <v>0</v>
      </c>
      <c r="L4369" s="89">
        <v>0</v>
      </c>
      <c r="M4369" s="89">
        <v>0</v>
      </c>
      <c r="N4369" s="89">
        <v>0</v>
      </c>
      <c r="O4369" s="89">
        <v>2</v>
      </c>
      <c r="P4369" s="89">
        <v>139</v>
      </c>
      <c r="Q4369" s="89">
        <v>4500</v>
      </c>
      <c r="R4369" s="88">
        <f>VLOOKUP(P4369,NEW_TRAIN_TEST!$A$1:$M$980,13,0)</f>
        <v>4064</v>
      </c>
      <c r="S4369" s="88">
        <f>VLOOKUP(P4369,NEW_TRAIN_TEST!$A$1:$M$980,11,0)</f>
        <v>4643</v>
      </c>
      <c r="T4369" s="6">
        <f t="shared" si="136"/>
        <v>0</v>
      </c>
      <c r="U4369" s="6">
        <f t="shared" si="137"/>
        <v>0</v>
      </c>
    </row>
    <row r="4370" spans="1:21" x14ac:dyDescent="0.2">
      <c r="A4370" s="88">
        <v>4368</v>
      </c>
      <c r="B4370" s="88">
        <v>5</v>
      </c>
      <c r="C4370" s="88" t="s">
        <v>2123</v>
      </c>
      <c r="D4370" s="89" t="s">
        <v>1699</v>
      </c>
      <c r="E4370" s="89">
        <v>6</v>
      </c>
      <c r="F4370" s="89">
        <v>3</v>
      </c>
      <c r="G4370" s="89">
        <v>0</v>
      </c>
      <c r="H4370" s="89">
        <v>2</v>
      </c>
      <c r="I4370" s="89">
        <v>2</v>
      </c>
      <c r="J4370" s="89">
        <v>0</v>
      </c>
      <c r="K4370" s="89">
        <v>0</v>
      </c>
      <c r="L4370" s="89">
        <v>1</v>
      </c>
      <c r="M4370" s="89">
        <v>0</v>
      </c>
      <c r="N4370" s="89">
        <v>0</v>
      </c>
      <c r="O4370" s="89">
        <v>2</v>
      </c>
      <c r="P4370" s="89">
        <v>139</v>
      </c>
      <c r="Q4370" s="89">
        <v>4536</v>
      </c>
      <c r="R4370" s="88">
        <f>VLOOKUP(P4370,NEW_TRAIN_TEST!$A$1:$M$980,13,0)</f>
        <v>4064</v>
      </c>
      <c r="S4370" s="88">
        <f>VLOOKUP(P4370,NEW_TRAIN_TEST!$A$1:$M$980,11,0)</f>
        <v>4643</v>
      </c>
      <c r="T4370" s="6">
        <f t="shared" si="136"/>
        <v>1</v>
      </c>
      <c r="U4370" s="6">
        <f t="shared" si="137"/>
        <v>0</v>
      </c>
    </row>
    <row r="4371" spans="1:21" x14ac:dyDescent="0.2">
      <c r="A4371" s="88">
        <v>4369</v>
      </c>
      <c r="B4371" s="88">
        <v>5</v>
      </c>
      <c r="C4371" s="88" t="s">
        <v>2123</v>
      </c>
      <c r="D4371" s="89" t="s">
        <v>1699</v>
      </c>
      <c r="E4371" s="89">
        <v>5</v>
      </c>
      <c r="F4371" s="89">
        <v>5</v>
      </c>
      <c r="G4371" s="89">
        <v>0</v>
      </c>
      <c r="H4371" s="89">
        <v>2</v>
      </c>
      <c r="I4371" s="89">
        <v>2</v>
      </c>
      <c r="J4371" s="89">
        <v>0</v>
      </c>
      <c r="K4371" s="89">
        <v>0</v>
      </c>
      <c r="L4371" s="89">
        <v>1</v>
      </c>
      <c r="M4371" s="89">
        <v>14</v>
      </c>
      <c r="N4371" s="89">
        <v>0</v>
      </c>
      <c r="O4371" s="89">
        <v>2</v>
      </c>
      <c r="P4371" s="89">
        <v>139</v>
      </c>
      <c r="Q4371" s="89">
        <v>4613.5</v>
      </c>
      <c r="R4371" s="88">
        <f>VLOOKUP(P4371,NEW_TRAIN_TEST!$A$1:$M$980,13,0)</f>
        <v>4064</v>
      </c>
      <c r="S4371" s="88">
        <f>VLOOKUP(P4371,NEW_TRAIN_TEST!$A$1:$M$980,11,0)</f>
        <v>4643</v>
      </c>
      <c r="T4371" s="6">
        <f t="shared" si="136"/>
        <v>1</v>
      </c>
      <c r="U4371" s="6">
        <f t="shared" si="137"/>
        <v>1</v>
      </c>
    </row>
    <row r="4372" spans="1:21" x14ac:dyDescent="0.2">
      <c r="A4372" s="88">
        <v>4370</v>
      </c>
      <c r="B4372" s="88">
        <v>5</v>
      </c>
      <c r="C4372" s="88" t="s">
        <v>2123</v>
      </c>
      <c r="D4372" s="89" t="s">
        <v>1699</v>
      </c>
      <c r="E4372" s="89">
        <v>0</v>
      </c>
      <c r="F4372" s="89">
        <v>5</v>
      </c>
      <c r="G4372" s="89">
        <v>1</v>
      </c>
      <c r="H4372" s="89">
        <v>2</v>
      </c>
      <c r="I4372" s="89">
        <v>2</v>
      </c>
      <c r="J4372" s="89">
        <v>0</v>
      </c>
      <c r="K4372" s="89">
        <v>0</v>
      </c>
      <c r="L4372" s="89">
        <v>1</v>
      </c>
      <c r="M4372" s="89">
        <v>14</v>
      </c>
      <c r="N4372" s="89">
        <v>0</v>
      </c>
      <c r="O4372" s="89">
        <v>2</v>
      </c>
      <c r="P4372" s="89">
        <v>139</v>
      </c>
      <c r="Q4372" s="89">
        <v>4613.5</v>
      </c>
      <c r="R4372" s="88">
        <f>VLOOKUP(P4372,NEW_TRAIN_TEST!$A$1:$M$980,13,0)</f>
        <v>4064</v>
      </c>
      <c r="S4372" s="88">
        <f>VLOOKUP(P4372,NEW_TRAIN_TEST!$A$1:$M$980,11,0)</f>
        <v>4643</v>
      </c>
      <c r="T4372" s="6">
        <f t="shared" si="136"/>
        <v>1</v>
      </c>
      <c r="U4372" s="6">
        <f t="shared" si="137"/>
        <v>1</v>
      </c>
    </row>
    <row r="4373" spans="1:21" x14ac:dyDescent="0.2">
      <c r="A4373" s="88">
        <v>4371</v>
      </c>
      <c r="B4373" s="88">
        <v>5</v>
      </c>
      <c r="C4373" s="88" t="s">
        <v>2123</v>
      </c>
      <c r="D4373" s="89" t="s">
        <v>1699</v>
      </c>
      <c r="E4373" s="89">
        <v>0</v>
      </c>
      <c r="F4373" s="89">
        <v>4</v>
      </c>
      <c r="G4373" s="89">
        <v>2</v>
      </c>
      <c r="H4373" s="89">
        <v>2</v>
      </c>
      <c r="I4373" s="89">
        <v>2</v>
      </c>
      <c r="J4373" s="89">
        <v>0</v>
      </c>
      <c r="K4373" s="89">
        <v>0</v>
      </c>
      <c r="L4373" s="89">
        <v>1</v>
      </c>
      <c r="M4373" s="89">
        <v>14</v>
      </c>
      <c r="N4373" s="89">
        <v>0</v>
      </c>
      <c r="O4373" s="89">
        <v>2</v>
      </c>
      <c r="P4373" s="89">
        <v>139</v>
      </c>
      <c r="Q4373" s="89">
        <v>4614.5</v>
      </c>
      <c r="R4373" s="88">
        <f>VLOOKUP(P4373,NEW_TRAIN_TEST!$A$1:$M$980,13,0)</f>
        <v>4064</v>
      </c>
      <c r="S4373" s="88">
        <f>VLOOKUP(P4373,NEW_TRAIN_TEST!$A$1:$M$980,11,0)</f>
        <v>4643</v>
      </c>
      <c r="T4373" s="6">
        <f t="shared" si="136"/>
        <v>1</v>
      </c>
      <c r="U4373" s="6">
        <f t="shared" si="137"/>
        <v>1</v>
      </c>
    </row>
    <row r="4374" spans="1:21" x14ac:dyDescent="0.2">
      <c r="A4374" s="88">
        <v>4372</v>
      </c>
      <c r="B4374" s="88">
        <v>5</v>
      </c>
      <c r="C4374" s="88" t="s">
        <v>2123</v>
      </c>
      <c r="D4374" s="89" t="s">
        <v>1699</v>
      </c>
      <c r="E4374" s="89">
        <v>0</v>
      </c>
      <c r="F4374" s="89">
        <v>5</v>
      </c>
      <c r="G4374" s="89">
        <v>4</v>
      </c>
      <c r="H4374" s="89">
        <v>2</v>
      </c>
      <c r="I4374" s="89">
        <v>2</v>
      </c>
      <c r="J4374" s="89">
        <v>0</v>
      </c>
      <c r="K4374" s="89">
        <v>0</v>
      </c>
      <c r="L4374" s="89">
        <v>1</v>
      </c>
      <c r="M4374" s="89">
        <v>14</v>
      </c>
      <c r="N4374" s="89">
        <v>0</v>
      </c>
      <c r="O4374" s="89">
        <v>2</v>
      </c>
      <c r="P4374" s="89">
        <v>139</v>
      </c>
      <c r="Q4374" s="89">
        <v>4631</v>
      </c>
      <c r="R4374" s="88">
        <f>VLOOKUP(P4374,NEW_TRAIN_TEST!$A$1:$M$980,13,0)</f>
        <v>4064</v>
      </c>
      <c r="S4374" s="88">
        <f>VLOOKUP(P4374,NEW_TRAIN_TEST!$A$1:$M$980,11,0)</f>
        <v>4643</v>
      </c>
      <c r="T4374" s="6">
        <f t="shared" si="136"/>
        <v>1</v>
      </c>
      <c r="U4374" s="6">
        <f t="shared" si="137"/>
        <v>1</v>
      </c>
    </row>
    <row r="4375" spans="1:21" x14ac:dyDescent="0.2">
      <c r="A4375" s="88">
        <v>4373</v>
      </c>
      <c r="B4375" s="88">
        <v>5</v>
      </c>
      <c r="C4375" s="88" t="s">
        <v>2123</v>
      </c>
      <c r="D4375" s="89" t="s">
        <v>1699</v>
      </c>
      <c r="E4375" s="89">
        <v>0</v>
      </c>
      <c r="F4375" s="89">
        <v>7</v>
      </c>
      <c r="G4375" s="89">
        <v>4</v>
      </c>
      <c r="H4375" s="89">
        <v>2</v>
      </c>
      <c r="I4375" s="89">
        <v>2</v>
      </c>
      <c r="J4375" s="89">
        <v>0</v>
      </c>
      <c r="K4375" s="89">
        <v>0</v>
      </c>
      <c r="L4375" s="89">
        <v>1</v>
      </c>
      <c r="M4375" s="89">
        <v>14</v>
      </c>
      <c r="N4375" s="89">
        <v>0</v>
      </c>
      <c r="O4375" s="89">
        <v>2</v>
      </c>
      <c r="P4375" s="89">
        <v>139</v>
      </c>
      <c r="Q4375" s="89">
        <v>4634.3999999999996</v>
      </c>
      <c r="R4375" s="88">
        <f>VLOOKUP(P4375,NEW_TRAIN_TEST!$A$1:$M$980,13,0)</f>
        <v>4064</v>
      </c>
      <c r="S4375" s="88">
        <f>VLOOKUP(P4375,NEW_TRAIN_TEST!$A$1:$M$980,11,0)</f>
        <v>4643</v>
      </c>
      <c r="T4375" s="6">
        <f t="shared" si="136"/>
        <v>1</v>
      </c>
      <c r="U4375" s="6">
        <f t="shared" si="137"/>
        <v>1</v>
      </c>
    </row>
    <row r="4376" spans="1:21" x14ac:dyDescent="0.2">
      <c r="A4376" s="88">
        <v>4374</v>
      </c>
      <c r="B4376" s="88">
        <v>5</v>
      </c>
      <c r="C4376" s="88" t="s">
        <v>2123</v>
      </c>
      <c r="D4376" s="89" t="s">
        <v>1699</v>
      </c>
      <c r="E4376" s="89">
        <v>0</v>
      </c>
      <c r="F4376" s="89">
        <v>9</v>
      </c>
      <c r="G4376" s="89">
        <v>6</v>
      </c>
      <c r="H4376" s="89">
        <v>2</v>
      </c>
      <c r="I4376" s="89">
        <v>2</v>
      </c>
      <c r="J4376" s="89">
        <v>0</v>
      </c>
      <c r="K4376" s="89">
        <v>0</v>
      </c>
      <c r="L4376" s="89">
        <v>1</v>
      </c>
      <c r="M4376" s="89">
        <v>14</v>
      </c>
      <c r="N4376" s="89">
        <v>0</v>
      </c>
      <c r="O4376" s="89">
        <v>2</v>
      </c>
      <c r="P4376" s="89">
        <v>139</v>
      </c>
      <c r="Q4376" s="89">
        <v>4634.3999999999996</v>
      </c>
      <c r="R4376" s="88">
        <f>VLOOKUP(P4376,NEW_TRAIN_TEST!$A$1:$M$980,13,0)</f>
        <v>4064</v>
      </c>
      <c r="S4376" s="88">
        <f>VLOOKUP(P4376,NEW_TRAIN_TEST!$A$1:$M$980,11,0)</f>
        <v>4643</v>
      </c>
      <c r="T4376" s="6">
        <f t="shared" si="136"/>
        <v>1</v>
      </c>
      <c r="U4376" s="6">
        <f t="shared" si="137"/>
        <v>1</v>
      </c>
    </row>
    <row r="4377" spans="1:21" x14ac:dyDescent="0.2">
      <c r="A4377" s="88">
        <v>4375</v>
      </c>
      <c r="B4377" s="88">
        <v>5</v>
      </c>
      <c r="C4377" s="88" t="s">
        <v>2123</v>
      </c>
      <c r="D4377" s="89" t="s">
        <v>1699</v>
      </c>
      <c r="E4377" s="89">
        <v>0</v>
      </c>
      <c r="F4377" s="89">
        <v>7</v>
      </c>
      <c r="G4377" s="89">
        <v>4</v>
      </c>
      <c r="H4377" s="89">
        <v>2</v>
      </c>
      <c r="I4377" s="89">
        <v>1</v>
      </c>
      <c r="J4377" s="89">
        <v>0</v>
      </c>
      <c r="K4377" s="89">
        <v>0</v>
      </c>
      <c r="L4377" s="89">
        <v>1</v>
      </c>
      <c r="M4377" s="89">
        <v>14</v>
      </c>
      <c r="N4377" s="89">
        <v>0</v>
      </c>
      <c r="O4377" s="89">
        <v>0</v>
      </c>
      <c r="P4377" s="89">
        <v>139</v>
      </c>
      <c r="Q4377" s="89">
        <v>4634.3999999999996</v>
      </c>
      <c r="R4377" s="88">
        <f>VLOOKUP(P4377,NEW_TRAIN_TEST!$A$1:$M$980,13,0)</f>
        <v>4064</v>
      </c>
      <c r="S4377" s="88">
        <f>VLOOKUP(P4377,NEW_TRAIN_TEST!$A$1:$M$980,11,0)</f>
        <v>4643</v>
      </c>
      <c r="T4377" s="6">
        <f t="shared" si="136"/>
        <v>1</v>
      </c>
      <c r="U4377" s="6">
        <f t="shared" si="137"/>
        <v>1</v>
      </c>
    </row>
    <row r="4378" spans="1:21" x14ac:dyDescent="0.2">
      <c r="A4378" s="88">
        <v>4376</v>
      </c>
      <c r="B4378" s="88">
        <v>5</v>
      </c>
      <c r="C4378" s="88" t="s">
        <v>2123</v>
      </c>
      <c r="D4378" s="89" t="s">
        <v>1699</v>
      </c>
      <c r="E4378" s="89">
        <v>0</v>
      </c>
      <c r="F4378" s="89">
        <v>10</v>
      </c>
      <c r="G4378" s="89">
        <v>6</v>
      </c>
      <c r="H4378" s="89">
        <v>2</v>
      </c>
      <c r="I4378" s="89">
        <v>1</v>
      </c>
      <c r="J4378" s="89">
        <v>0</v>
      </c>
      <c r="K4378" s="89">
        <v>0</v>
      </c>
      <c r="L4378" s="89">
        <v>1</v>
      </c>
      <c r="M4378" s="89">
        <v>14</v>
      </c>
      <c r="N4378" s="89">
        <v>0</v>
      </c>
      <c r="O4378" s="89">
        <v>0</v>
      </c>
      <c r="P4378" s="89">
        <v>139</v>
      </c>
      <c r="Q4378" s="89">
        <v>4636.33</v>
      </c>
      <c r="R4378" s="88">
        <f>VLOOKUP(P4378,NEW_TRAIN_TEST!$A$1:$M$980,13,0)</f>
        <v>4064</v>
      </c>
      <c r="S4378" s="88">
        <f>VLOOKUP(P4378,NEW_TRAIN_TEST!$A$1:$M$980,11,0)</f>
        <v>4643</v>
      </c>
      <c r="T4378" s="6">
        <f t="shared" si="136"/>
        <v>1</v>
      </c>
      <c r="U4378" s="6">
        <f t="shared" si="137"/>
        <v>1</v>
      </c>
    </row>
    <row r="4379" spans="1:21" x14ac:dyDescent="0.2">
      <c r="A4379" s="88">
        <v>4377</v>
      </c>
      <c r="B4379" s="88">
        <v>5</v>
      </c>
      <c r="C4379" s="88" t="s">
        <v>2123</v>
      </c>
      <c r="D4379" s="89" t="s">
        <v>1699</v>
      </c>
      <c r="E4379" s="89">
        <v>0</v>
      </c>
      <c r="F4379" s="89">
        <v>8</v>
      </c>
      <c r="G4379" s="89">
        <v>3</v>
      </c>
      <c r="H4379" s="89">
        <v>2</v>
      </c>
      <c r="I4379" s="89">
        <v>1</v>
      </c>
      <c r="J4379" s="89">
        <v>0</v>
      </c>
      <c r="K4379" s="89">
        <v>0</v>
      </c>
      <c r="L4379" s="89">
        <v>1</v>
      </c>
      <c r="M4379" s="89">
        <v>14</v>
      </c>
      <c r="N4379" s="89">
        <v>0</v>
      </c>
      <c r="O4379" s="89">
        <v>0</v>
      </c>
      <c r="P4379" s="89">
        <v>139</v>
      </c>
      <c r="Q4379" s="89">
        <v>4636.33</v>
      </c>
      <c r="R4379" s="88">
        <f>VLOOKUP(P4379,NEW_TRAIN_TEST!$A$1:$M$980,13,0)</f>
        <v>4064</v>
      </c>
      <c r="S4379" s="88">
        <f>VLOOKUP(P4379,NEW_TRAIN_TEST!$A$1:$M$980,11,0)</f>
        <v>4643</v>
      </c>
      <c r="T4379" s="6">
        <f t="shared" si="136"/>
        <v>1</v>
      </c>
      <c r="U4379" s="6">
        <f t="shared" si="137"/>
        <v>1</v>
      </c>
    </row>
    <row r="4380" spans="1:21" x14ac:dyDescent="0.2">
      <c r="A4380" s="88">
        <v>4378</v>
      </c>
      <c r="B4380" s="88">
        <v>5</v>
      </c>
      <c r="C4380" s="88" t="s">
        <v>2123</v>
      </c>
      <c r="D4380" s="89" t="s">
        <v>1699</v>
      </c>
      <c r="E4380" s="89">
        <v>0</v>
      </c>
      <c r="F4380" s="89">
        <v>10</v>
      </c>
      <c r="G4380" s="89">
        <v>6</v>
      </c>
      <c r="H4380" s="89">
        <v>0</v>
      </c>
      <c r="I4380" s="89">
        <v>2</v>
      </c>
      <c r="J4380" s="89">
        <v>0</v>
      </c>
      <c r="K4380" s="89">
        <v>0</v>
      </c>
      <c r="L4380" s="89">
        <v>0</v>
      </c>
      <c r="M4380" s="89">
        <v>0</v>
      </c>
      <c r="N4380" s="89">
        <v>0</v>
      </c>
      <c r="O4380" s="89">
        <v>2</v>
      </c>
      <c r="P4380" s="89">
        <v>139</v>
      </c>
      <c r="Q4380" s="89">
        <v>4636.33</v>
      </c>
      <c r="R4380" s="88">
        <f>VLOOKUP(P4380,NEW_TRAIN_TEST!$A$1:$M$980,13,0)</f>
        <v>4064</v>
      </c>
      <c r="S4380" s="88">
        <f>VLOOKUP(P4380,NEW_TRAIN_TEST!$A$1:$M$980,11,0)</f>
        <v>4643</v>
      </c>
      <c r="T4380" s="6">
        <f t="shared" si="136"/>
        <v>0</v>
      </c>
      <c r="U4380" s="6">
        <f t="shared" si="137"/>
        <v>0</v>
      </c>
    </row>
    <row r="4381" spans="1:21" x14ac:dyDescent="0.2">
      <c r="A4381" s="88">
        <v>4379</v>
      </c>
      <c r="B4381" s="88">
        <v>5</v>
      </c>
      <c r="C4381" s="88" t="s">
        <v>2123</v>
      </c>
      <c r="D4381" s="89" t="s">
        <v>1699</v>
      </c>
      <c r="E4381" s="89">
        <v>13</v>
      </c>
      <c r="F4381" s="89">
        <v>0</v>
      </c>
      <c r="G4381" s="89">
        <v>0</v>
      </c>
      <c r="H4381" s="89">
        <v>0</v>
      </c>
      <c r="I4381" s="89">
        <v>0</v>
      </c>
      <c r="J4381" s="89">
        <v>0</v>
      </c>
      <c r="K4381" s="89">
        <v>0</v>
      </c>
      <c r="L4381" s="89">
        <v>0</v>
      </c>
      <c r="M4381" s="89">
        <v>0</v>
      </c>
      <c r="N4381" s="89">
        <v>0</v>
      </c>
      <c r="O4381" s="89">
        <v>0</v>
      </c>
      <c r="P4381" s="89">
        <v>140</v>
      </c>
      <c r="Q4381" s="89">
        <v>5013.5</v>
      </c>
      <c r="R4381" s="88">
        <f>VLOOKUP(P4381,NEW_TRAIN_TEST!$A$1:$M$980,13,0)</f>
        <v>4788.5</v>
      </c>
      <c r="S4381" s="88">
        <f>VLOOKUP(P4381,NEW_TRAIN_TEST!$A$1:$M$980,11,0)</f>
        <v>5084</v>
      </c>
      <c r="T4381" s="6">
        <f t="shared" si="136"/>
        <v>0</v>
      </c>
      <c r="U4381" s="6">
        <f t="shared" si="137"/>
        <v>0</v>
      </c>
    </row>
    <row r="4382" spans="1:21" x14ac:dyDescent="0.2">
      <c r="A4382" s="88">
        <v>4380</v>
      </c>
      <c r="B4382" s="88">
        <v>5</v>
      </c>
      <c r="C4382" s="88" t="s">
        <v>2123</v>
      </c>
      <c r="D4382" s="89" t="s">
        <v>1699</v>
      </c>
      <c r="E4382" s="89">
        <v>17</v>
      </c>
      <c r="F4382" s="89">
        <v>0</v>
      </c>
      <c r="G4382" s="89">
        <v>1</v>
      </c>
      <c r="H4382" s="89">
        <v>0</v>
      </c>
      <c r="I4382" s="89">
        <v>0</v>
      </c>
      <c r="J4382" s="89">
        <v>0</v>
      </c>
      <c r="K4382" s="89">
        <v>0</v>
      </c>
      <c r="L4382" s="89">
        <v>0</v>
      </c>
      <c r="M4382" s="89">
        <v>21</v>
      </c>
      <c r="N4382" s="89">
        <v>0</v>
      </c>
      <c r="O4382" s="89">
        <v>0</v>
      </c>
      <c r="P4382" s="89">
        <v>141</v>
      </c>
      <c r="Q4382" s="89">
        <v>5420</v>
      </c>
      <c r="R4382" s="88">
        <f>VLOOKUP(P4382,NEW_TRAIN_TEST!$A$1:$M$980,13,0)</f>
        <v>5260.5</v>
      </c>
      <c r="S4382" s="88">
        <f>VLOOKUP(P4382,NEW_TRAIN_TEST!$A$1:$M$980,11,0)</f>
        <v>5487</v>
      </c>
      <c r="T4382" s="6">
        <f t="shared" si="136"/>
        <v>0</v>
      </c>
      <c r="U4382" s="6">
        <f t="shared" si="137"/>
        <v>1</v>
      </c>
    </row>
    <row r="4383" spans="1:21" x14ac:dyDescent="0.2">
      <c r="A4383" s="88">
        <v>4381</v>
      </c>
      <c r="B4383" s="88">
        <v>5</v>
      </c>
      <c r="C4383" s="88" t="s">
        <v>2123</v>
      </c>
      <c r="D4383" s="89" t="s">
        <v>1699</v>
      </c>
      <c r="E4383" s="89">
        <v>20</v>
      </c>
      <c r="F4383" s="89">
        <v>2</v>
      </c>
      <c r="G4383" s="89">
        <v>1</v>
      </c>
      <c r="H4383" s="89">
        <v>0</v>
      </c>
      <c r="I4383" s="89">
        <v>2</v>
      </c>
      <c r="J4383" s="89">
        <v>0</v>
      </c>
      <c r="K4383" s="89">
        <v>0</v>
      </c>
      <c r="L4383" s="89">
        <v>0</v>
      </c>
      <c r="M4383" s="89">
        <v>0</v>
      </c>
      <c r="N4383" s="89">
        <v>0</v>
      </c>
      <c r="O4383" s="89">
        <v>2</v>
      </c>
      <c r="P4383" s="89">
        <v>44</v>
      </c>
      <c r="Q4383" s="89">
        <v>7973.5</v>
      </c>
      <c r="R4383" s="88">
        <f>VLOOKUP(P4383,NEW_TRAIN_TEST!$A$1:$M$980,13,0)</f>
        <v>7543.5</v>
      </c>
      <c r="S4383" s="88">
        <f>VLOOKUP(P4383,NEW_TRAIN_TEST!$A$1:$M$980,11,0)</f>
        <v>8246</v>
      </c>
      <c r="T4383" s="6">
        <f t="shared" si="136"/>
        <v>0</v>
      </c>
      <c r="U4383" s="6">
        <f t="shared" si="137"/>
        <v>0</v>
      </c>
    </row>
    <row r="4384" spans="1:21" x14ac:dyDescent="0.2">
      <c r="A4384" s="88">
        <v>4382</v>
      </c>
      <c r="B4384" s="88">
        <v>5</v>
      </c>
      <c r="C4384" s="88" t="s">
        <v>2123</v>
      </c>
      <c r="D4384" s="89" t="s">
        <v>1699</v>
      </c>
      <c r="E4384" s="89">
        <v>11</v>
      </c>
      <c r="F4384" s="89">
        <v>4</v>
      </c>
      <c r="G4384" s="89">
        <v>0</v>
      </c>
      <c r="H4384" s="89">
        <v>2</v>
      </c>
      <c r="I4384" s="89">
        <v>2</v>
      </c>
      <c r="J4384" s="89">
        <v>2</v>
      </c>
      <c r="K4384" s="89">
        <v>0</v>
      </c>
      <c r="L4384" s="89">
        <v>0</v>
      </c>
      <c r="M4384" s="89">
        <v>0</v>
      </c>
      <c r="N4384" s="89">
        <v>0</v>
      </c>
      <c r="O4384" s="89">
        <v>2</v>
      </c>
      <c r="P4384" s="89">
        <v>143</v>
      </c>
      <c r="Q4384" s="89">
        <v>4665</v>
      </c>
      <c r="R4384" s="88">
        <f>VLOOKUP(P4384,NEW_TRAIN_TEST!$A$1:$M$980,13,0)</f>
        <v>4247.5</v>
      </c>
      <c r="S4384" s="88">
        <f>VLOOKUP(P4384,NEW_TRAIN_TEST!$A$1:$M$980,11,0)</f>
        <v>4831</v>
      </c>
      <c r="T4384" s="6">
        <f t="shared" si="136"/>
        <v>0</v>
      </c>
      <c r="U4384" s="6">
        <f t="shared" si="137"/>
        <v>0</v>
      </c>
    </row>
    <row r="4385" spans="1:21" x14ac:dyDescent="0.2">
      <c r="A4385" s="88">
        <v>4383</v>
      </c>
      <c r="B4385" s="88">
        <v>5</v>
      </c>
      <c r="C4385" s="88" t="s">
        <v>2123</v>
      </c>
      <c r="D4385" s="89" t="s">
        <v>1699</v>
      </c>
      <c r="E4385" s="89">
        <v>8</v>
      </c>
      <c r="F4385" s="89">
        <v>6</v>
      </c>
      <c r="G4385" s="89">
        <v>0</v>
      </c>
      <c r="H4385" s="89">
        <v>2</v>
      </c>
      <c r="I4385" s="89">
        <v>2</v>
      </c>
      <c r="J4385" s="89">
        <v>2</v>
      </c>
      <c r="K4385" s="89">
        <v>0</v>
      </c>
      <c r="L4385" s="89">
        <v>1</v>
      </c>
      <c r="M4385" s="89">
        <v>0</v>
      </c>
      <c r="N4385" s="89">
        <v>0</v>
      </c>
      <c r="O4385" s="89">
        <v>2</v>
      </c>
      <c r="P4385" s="89">
        <v>397</v>
      </c>
      <c r="Q4385" s="89">
        <v>13164</v>
      </c>
      <c r="R4385" s="88">
        <f>VLOOKUP(P4385,NEW_TRAIN_TEST!$A$1:$M$980,13,0)</f>
        <v>12890.5</v>
      </c>
      <c r="S4385" s="88">
        <f>VLOOKUP(P4385,NEW_TRAIN_TEST!$A$1:$M$980,11,0)</f>
        <v>13441</v>
      </c>
      <c r="T4385" s="6">
        <f t="shared" si="136"/>
        <v>1</v>
      </c>
      <c r="U4385" s="6">
        <f t="shared" si="137"/>
        <v>0</v>
      </c>
    </row>
    <row r="4386" spans="1:21" x14ac:dyDescent="0.2">
      <c r="A4386" s="88">
        <v>4384</v>
      </c>
      <c r="B4386" s="88">
        <v>5</v>
      </c>
      <c r="C4386" s="88" t="s">
        <v>2123</v>
      </c>
      <c r="D4386" s="89" t="s">
        <v>1699</v>
      </c>
      <c r="E4386" s="89">
        <v>13</v>
      </c>
      <c r="F4386" s="89">
        <v>3</v>
      </c>
      <c r="G4386" s="89">
        <v>0</v>
      </c>
      <c r="H4386" s="89">
        <v>2</v>
      </c>
      <c r="I4386" s="89">
        <v>2</v>
      </c>
      <c r="J4386" s="89">
        <v>2</v>
      </c>
      <c r="K4386" s="89">
        <v>0</v>
      </c>
      <c r="L4386" s="89">
        <v>1</v>
      </c>
      <c r="M4386" s="89">
        <v>0</v>
      </c>
      <c r="N4386" s="89">
        <v>0</v>
      </c>
      <c r="O4386" s="89">
        <v>2</v>
      </c>
      <c r="P4386" s="89">
        <v>43</v>
      </c>
      <c r="Q4386" s="89">
        <v>7213.5</v>
      </c>
      <c r="R4386" s="88">
        <f>VLOOKUP(P4386,NEW_TRAIN_TEST!$A$1:$M$980,13,0)</f>
        <v>7175.5</v>
      </c>
      <c r="S4386" s="88">
        <f>VLOOKUP(P4386,NEW_TRAIN_TEST!$A$1:$M$980,11,0)</f>
        <v>7303</v>
      </c>
      <c r="T4386" s="6">
        <f t="shared" si="136"/>
        <v>1</v>
      </c>
      <c r="U4386" s="6">
        <f t="shared" si="137"/>
        <v>0</v>
      </c>
    </row>
    <row r="4387" spans="1:21" x14ac:dyDescent="0.2">
      <c r="A4387" s="88">
        <v>4385</v>
      </c>
      <c r="B4387" s="88">
        <v>5</v>
      </c>
      <c r="C4387" s="88" t="s">
        <v>2123</v>
      </c>
      <c r="D4387" s="89" t="s">
        <v>1699</v>
      </c>
      <c r="E4387" s="89">
        <v>5</v>
      </c>
      <c r="F4387" s="89">
        <v>1</v>
      </c>
      <c r="G4387" s="89">
        <v>0</v>
      </c>
      <c r="H4387" s="89">
        <v>0</v>
      </c>
      <c r="I4387" s="89">
        <v>2</v>
      </c>
      <c r="J4387" s="89">
        <v>0</v>
      </c>
      <c r="K4387" s="89">
        <v>0</v>
      </c>
      <c r="L4387" s="89">
        <v>0</v>
      </c>
      <c r="M4387" s="89">
        <v>0</v>
      </c>
      <c r="N4387" s="89">
        <v>0</v>
      </c>
      <c r="O4387" s="89">
        <v>2</v>
      </c>
      <c r="P4387" s="89">
        <v>43</v>
      </c>
      <c r="Q4387" s="89">
        <v>7224.5</v>
      </c>
      <c r="R4387" s="88">
        <f>VLOOKUP(P4387,NEW_TRAIN_TEST!$A$1:$M$980,13,0)</f>
        <v>7175.5</v>
      </c>
      <c r="S4387" s="88">
        <f>VLOOKUP(P4387,NEW_TRAIN_TEST!$A$1:$M$980,11,0)</f>
        <v>7303</v>
      </c>
      <c r="T4387" s="6">
        <f t="shared" si="136"/>
        <v>0</v>
      </c>
      <c r="U4387" s="6">
        <f t="shared" si="137"/>
        <v>0</v>
      </c>
    </row>
    <row r="4388" spans="1:21" x14ac:dyDescent="0.2">
      <c r="A4388" s="88">
        <v>4386</v>
      </c>
      <c r="B4388" s="88">
        <v>5</v>
      </c>
      <c r="C4388" s="88" t="s">
        <v>2123</v>
      </c>
      <c r="D4388" s="89" t="s">
        <v>1699</v>
      </c>
      <c r="E4388" s="89">
        <v>6</v>
      </c>
      <c r="F4388" s="89">
        <v>1</v>
      </c>
      <c r="G4388" s="89">
        <v>0</v>
      </c>
      <c r="H4388" s="89">
        <v>0</v>
      </c>
      <c r="I4388" s="89">
        <v>2</v>
      </c>
      <c r="J4388" s="89">
        <v>0</v>
      </c>
      <c r="K4388" s="89">
        <v>0</v>
      </c>
      <c r="L4388" s="89">
        <v>1</v>
      </c>
      <c r="M4388" s="89">
        <v>0</v>
      </c>
      <c r="N4388" s="89">
        <v>0</v>
      </c>
      <c r="O4388" s="89">
        <v>2</v>
      </c>
      <c r="P4388" s="89">
        <v>146</v>
      </c>
      <c r="Q4388" s="89">
        <v>4075</v>
      </c>
      <c r="R4388" s="88">
        <f>VLOOKUP(P4388,NEW_TRAIN_TEST!$A$1:$M$980,13,0)</f>
        <v>3615.5</v>
      </c>
      <c r="S4388" s="88">
        <f>VLOOKUP(P4388,NEW_TRAIN_TEST!$A$1:$M$980,11,0)</f>
        <v>4238</v>
      </c>
      <c r="T4388" s="6">
        <f t="shared" si="136"/>
        <v>1</v>
      </c>
      <c r="U4388" s="6">
        <f t="shared" si="137"/>
        <v>0</v>
      </c>
    </row>
    <row r="4389" spans="1:21" x14ac:dyDescent="0.2">
      <c r="A4389" s="88">
        <v>4387</v>
      </c>
      <c r="B4389" s="88">
        <v>5</v>
      </c>
      <c r="C4389" s="88" t="s">
        <v>2123</v>
      </c>
      <c r="D4389" s="89" t="s">
        <v>1699</v>
      </c>
      <c r="E4389" s="89">
        <v>8</v>
      </c>
      <c r="F4389" s="89">
        <v>2</v>
      </c>
      <c r="G4389" s="89">
        <v>0</v>
      </c>
      <c r="H4389" s="89">
        <v>0</v>
      </c>
      <c r="I4389" s="89">
        <v>2</v>
      </c>
      <c r="J4389" s="89">
        <v>2</v>
      </c>
      <c r="K4389" s="89">
        <v>0</v>
      </c>
      <c r="L4389" s="89">
        <v>1</v>
      </c>
      <c r="M4389" s="89">
        <v>0</v>
      </c>
      <c r="N4389" s="89">
        <v>0</v>
      </c>
      <c r="O4389" s="89">
        <v>2</v>
      </c>
      <c r="P4389" s="89">
        <v>142</v>
      </c>
      <c r="Q4389" s="89">
        <v>4227</v>
      </c>
      <c r="R4389" s="88">
        <f>VLOOKUP(P4389,NEW_TRAIN_TEST!$A$1:$M$980,13,0)</f>
        <v>3610</v>
      </c>
      <c r="S4389" s="88">
        <f>VLOOKUP(P4389,NEW_TRAIN_TEST!$A$1:$M$980,11,0)</f>
        <v>4330</v>
      </c>
      <c r="T4389" s="6">
        <f t="shared" si="136"/>
        <v>1</v>
      </c>
      <c r="U4389" s="6">
        <f t="shared" si="137"/>
        <v>0</v>
      </c>
    </row>
    <row r="4390" spans="1:21" x14ac:dyDescent="0.2">
      <c r="A4390" s="88">
        <v>4388</v>
      </c>
      <c r="B4390" s="88">
        <v>5</v>
      </c>
      <c r="C4390" s="88" t="s">
        <v>2123</v>
      </c>
      <c r="D4390" s="89" t="s">
        <v>1699</v>
      </c>
      <c r="E4390" s="89">
        <v>2</v>
      </c>
      <c r="F4390" s="89">
        <v>0</v>
      </c>
      <c r="G4390" s="89">
        <v>0</v>
      </c>
      <c r="H4390" s="89">
        <v>0</v>
      </c>
      <c r="I4390" s="89">
        <v>0</v>
      </c>
      <c r="J4390" s="89">
        <v>0</v>
      </c>
      <c r="K4390" s="89">
        <v>0</v>
      </c>
      <c r="L4390" s="89">
        <v>0</v>
      </c>
      <c r="M4390" s="89">
        <v>0</v>
      </c>
      <c r="N4390" s="89">
        <v>0</v>
      </c>
      <c r="O4390" s="89">
        <v>0</v>
      </c>
      <c r="P4390" s="89">
        <v>287</v>
      </c>
      <c r="Q4390" s="89">
        <v>8977</v>
      </c>
      <c r="R4390" s="88">
        <f>VLOOKUP(P4390,NEW_TRAIN_TEST!$A$1:$M$980,13,0)</f>
        <v>8318</v>
      </c>
      <c r="S4390" s="88">
        <f>VLOOKUP(P4390,NEW_TRAIN_TEST!$A$1:$M$980,11,0)</f>
        <v>8994</v>
      </c>
      <c r="T4390" s="6">
        <f t="shared" si="136"/>
        <v>0</v>
      </c>
      <c r="U4390" s="6">
        <f t="shared" si="137"/>
        <v>0</v>
      </c>
    </row>
    <row r="4391" spans="1:21" x14ac:dyDescent="0.2">
      <c r="A4391" s="88">
        <v>4389</v>
      </c>
      <c r="B4391" s="88">
        <v>5</v>
      </c>
      <c r="C4391" s="88" t="s">
        <v>2123</v>
      </c>
      <c r="D4391" s="89" t="s">
        <v>1699</v>
      </c>
      <c r="E4391" s="89">
        <v>16</v>
      </c>
      <c r="F4391" s="89">
        <v>2</v>
      </c>
      <c r="G4391" s="89">
        <v>1</v>
      </c>
      <c r="H4391" s="89">
        <v>0</v>
      </c>
      <c r="I4391" s="89">
        <v>2</v>
      </c>
      <c r="J4391" s="89">
        <v>0</v>
      </c>
      <c r="K4391" s="89">
        <v>0</v>
      </c>
      <c r="L4391" s="89">
        <v>0</v>
      </c>
      <c r="M4391" s="89">
        <v>0</v>
      </c>
      <c r="N4391" s="89">
        <v>0</v>
      </c>
      <c r="O4391" s="89">
        <v>2</v>
      </c>
      <c r="P4391" s="89">
        <v>788</v>
      </c>
      <c r="Q4391" s="89">
        <v>6369</v>
      </c>
      <c r="R4391" s="88">
        <f>VLOOKUP(P4391,NEW_TRAIN_TEST!$A$1:$M$980,13,0)</f>
        <v>5671.5</v>
      </c>
      <c r="S4391" s="88">
        <f>VLOOKUP(P4391,NEW_TRAIN_TEST!$A$1:$M$980,11,0)</f>
        <v>7719</v>
      </c>
      <c r="T4391" s="6">
        <f t="shared" si="136"/>
        <v>0</v>
      </c>
      <c r="U4391" s="6">
        <f t="shared" si="137"/>
        <v>0</v>
      </c>
    </row>
    <row r="4392" spans="1:21" x14ac:dyDescent="0.2">
      <c r="A4392" s="88">
        <v>4390</v>
      </c>
      <c r="B4392" s="88">
        <v>5</v>
      </c>
      <c r="C4392" s="88" t="s">
        <v>2123</v>
      </c>
      <c r="D4392" s="89" t="s">
        <v>1699</v>
      </c>
      <c r="E4392" s="89">
        <v>8</v>
      </c>
      <c r="F4392" s="89">
        <v>3</v>
      </c>
      <c r="G4392" s="89">
        <v>0</v>
      </c>
      <c r="H4392" s="89">
        <v>2</v>
      </c>
      <c r="I4392" s="89">
        <v>2</v>
      </c>
      <c r="J4392" s="89">
        <v>0</v>
      </c>
      <c r="K4392" s="89">
        <v>0</v>
      </c>
      <c r="L4392" s="89">
        <v>1</v>
      </c>
      <c r="M4392" s="89">
        <v>0</v>
      </c>
      <c r="N4392" s="89">
        <v>0</v>
      </c>
      <c r="O4392" s="89">
        <v>2</v>
      </c>
      <c r="P4392" s="89">
        <v>98</v>
      </c>
      <c r="Q4392" s="89">
        <v>559</v>
      </c>
      <c r="R4392" s="88">
        <f>VLOOKUP(P4392,NEW_TRAIN_TEST!$A$1:$M$980,13,0)</f>
        <v>533</v>
      </c>
      <c r="S4392" s="88">
        <f>VLOOKUP(P4392,NEW_TRAIN_TEST!$A$1:$M$980,11,0)</f>
        <v>563</v>
      </c>
      <c r="T4392" s="6">
        <f t="shared" si="136"/>
        <v>1</v>
      </c>
      <c r="U4392" s="6">
        <f t="shared" si="137"/>
        <v>0</v>
      </c>
    </row>
    <row r="4393" spans="1:21" x14ac:dyDescent="0.2">
      <c r="A4393" s="88">
        <v>4391</v>
      </c>
      <c r="B4393" s="88">
        <v>5</v>
      </c>
      <c r="C4393" s="88" t="s">
        <v>2123</v>
      </c>
      <c r="D4393" s="89" t="s">
        <v>1699</v>
      </c>
      <c r="E4393" s="89">
        <v>8</v>
      </c>
      <c r="F4393" s="89">
        <v>1</v>
      </c>
      <c r="G4393" s="89">
        <v>0</v>
      </c>
      <c r="H4393" s="89">
        <v>0</v>
      </c>
      <c r="I4393" s="89">
        <v>2</v>
      </c>
      <c r="J4393" s="89">
        <v>0</v>
      </c>
      <c r="K4393" s="89">
        <v>0</v>
      </c>
      <c r="L4393" s="89">
        <v>1</v>
      </c>
      <c r="M4393" s="89">
        <v>0</v>
      </c>
      <c r="N4393" s="89">
        <v>0</v>
      </c>
      <c r="O4393" s="89">
        <v>2</v>
      </c>
      <c r="P4393" s="89">
        <v>184</v>
      </c>
      <c r="Q4393" s="89">
        <v>11313</v>
      </c>
      <c r="R4393" s="88">
        <f>VLOOKUP(P4393,NEW_TRAIN_TEST!$A$1:$M$980,13,0)</f>
        <v>10085</v>
      </c>
      <c r="S4393" s="88">
        <f>VLOOKUP(P4393,NEW_TRAIN_TEST!$A$1:$M$980,11,0)</f>
        <v>11720</v>
      </c>
      <c r="T4393" s="6">
        <f t="shared" si="136"/>
        <v>1</v>
      </c>
      <c r="U4393" s="6">
        <f t="shared" si="137"/>
        <v>0</v>
      </c>
    </row>
    <row r="4394" spans="1:21" x14ac:dyDescent="0.2">
      <c r="A4394" s="88">
        <v>4392</v>
      </c>
      <c r="B4394" s="88">
        <v>5</v>
      </c>
      <c r="C4394" s="88" t="s">
        <v>2123</v>
      </c>
      <c r="D4394" s="89" t="s">
        <v>1699</v>
      </c>
      <c r="E4394" s="89">
        <v>15</v>
      </c>
      <c r="F4394" s="89">
        <v>1</v>
      </c>
      <c r="G4394" s="89">
        <v>0</v>
      </c>
      <c r="H4394" s="89">
        <v>0</v>
      </c>
      <c r="I4394" s="89">
        <v>2</v>
      </c>
      <c r="J4394" s="89">
        <v>0</v>
      </c>
      <c r="K4394" s="89">
        <v>0</v>
      </c>
      <c r="L4394" s="89">
        <v>0</v>
      </c>
      <c r="M4394" s="89">
        <v>0</v>
      </c>
      <c r="N4394" s="89">
        <v>0</v>
      </c>
      <c r="O4394" s="89">
        <v>2</v>
      </c>
      <c r="P4394" s="89">
        <v>46</v>
      </c>
      <c r="Q4394" s="89">
        <v>7400.5</v>
      </c>
      <c r="R4394" s="88">
        <f>VLOOKUP(P4394,NEW_TRAIN_TEST!$A$1:$M$980,13,0)</f>
        <v>6890</v>
      </c>
      <c r="S4394" s="88">
        <f>VLOOKUP(P4394,NEW_TRAIN_TEST!$A$1:$M$980,11,0)</f>
        <v>7532</v>
      </c>
      <c r="T4394" s="6">
        <f t="shared" si="136"/>
        <v>0</v>
      </c>
      <c r="U4394" s="6">
        <f t="shared" si="137"/>
        <v>0</v>
      </c>
    </row>
    <row r="4395" spans="1:21" x14ac:dyDescent="0.2">
      <c r="A4395" s="88">
        <v>4393</v>
      </c>
      <c r="B4395" s="88">
        <v>5</v>
      </c>
      <c r="C4395" s="88" t="s">
        <v>2123</v>
      </c>
      <c r="D4395" s="89" t="s">
        <v>1699</v>
      </c>
      <c r="E4395" s="89">
        <v>0</v>
      </c>
      <c r="F4395" s="89">
        <v>0</v>
      </c>
      <c r="G4395" s="89">
        <v>0</v>
      </c>
      <c r="H4395" s="89">
        <v>0</v>
      </c>
      <c r="I4395" s="89">
        <v>0</v>
      </c>
      <c r="J4395" s="89">
        <v>0</v>
      </c>
      <c r="K4395" s="89">
        <v>0</v>
      </c>
      <c r="L4395" s="89">
        <v>0</v>
      </c>
      <c r="M4395" s="89">
        <v>0</v>
      </c>
      <c r="N4395" s="89">
        <v>1</v>
      </c>
      <c r="O4395" s="89">
        <v>0</v>
      </c>
      <c r="P4395" s="89">
        <v>186</v>
      </c>
      <c r="Q4395" s="89">
        <v>7189</v>
      </c>
      <c r="R4395" s="88">
        <f>VLOOKUP(P4395,NEW_TRAIN_TEST!$A$1:$M$980,13,0)</f>
        <v>7189</v>
      </c>
      <c r="S4395" s="88">
        <f>VLOOKUP(P4395,NEW_TRAIN_TEST!$A$1:$M$980,11,0)</f>
        <v>7189</v>
      </c>
      <c r="T4395" s="6">
        <f t="shared" si="136"/>
        <v>0</v>
      </c>
      <c r="U4395" s="6">
        <f t="shared" si="137"/>
        <v>0</v>
      </c>
    </row>
    <row r="4396" spans="1:21" x14ac:dyDescent="0.2">
      <c r="A4396" s="88">
        <v>4394</v>
      </c>
      <c r="B4396" s="88">
        <v>5</v>
      </c>
      <c r="C4396" s="88" t="s">
        <v>2123</v>
      </c>
      <c r="D4396" s="89" t="s">
        <v>1699</v>
      </c>
      <c r="E4396" s="89">
        <v>0</v>
      </c>
      <c r="F4396" s="89">
        <v>0</v>
      </c>
      <c r="G4396" s="89">
        <v>0</v>
      </c>
      <c r="H4396" s="89">
        <v>0</v>
      </c>
      <c r="I4396" s="89">
        <v>0</v>
      </c>
      <c r="J4396" s="89">
        <v>0</v>
      </c>
      <c r="K4396" s="89">
        <v>0</v>
      </c>
      <c r="L4396" s="89">
        <v>0</v>
      </c>
      <c r="M4396" s="89">
        <v>0</v>
      </c>
      <c r="N4396" s="89">
        <v>1</v>
      </c>
      <c r="O4396" s="89">
        <v>0</v>
      </c>
      <c r="P4396" s="89">
        <v>191</v>
      </c>
      <c r="Q4396" s="89">
        <v>6757</v>
      </c>
      <c r="R4396" s="88">
        <f>VLOOKUP(P4396,NEW_TRAIN_TEST!$A$1:$M$980,13,0)</f>
        <v>6757</v>
      </c>
      <c r="S4396" s="88">
        <f>VLOOKUP(P4396,NEW_TRAIN_TEST!$A$1:$M$980,11,0)</f>
        <v>6757</v>
      </c>
      <c r="T4396" s="6">
        <f t="shared" si="136"/>
        <v>0</v>
      </c>
      <c r="U4396" s="6">
        <f t="shared" si="137"/>
        <v>0</v>
      </c>
    </row>
    <row r="4397" spans="1:21" x14ac:dyDescent="0.2">
      <c r="A4397" s="88">
        <v>4395</v>
      </c>
      <c r="B4397" s="88">
        <v>5</v>
      </c>
      <c r="C4397" s="88" t="s">
        <v>2123</v>
      </c>
      <c r="D4397" s="89" t="s">
        <v>1699</v>
      </c>
      <c r="E4397" s="89">
        <v>6</v>
      </c>
      <c r="F4397" s="89">
        <v>0</v>
      </c>
      <c r="G4397" s="89">
        <v>0</v>
      </c>
      <c r="H4397" s="89">
        <v>0</v>
      </c>
      <c r="I4397" s="89">
        <v>0</v>
      </c>
      <c r="J4397" s="89">
        <v>0</v>
      </c>
      <c r="K4397" s="89">
        <v>0</v>
      </c>
      <c r="L4397" s="89">
        <v>1</v>
      </c>
      <c r="M4397" s="89">
        <v>0</v>
      </c>
      <c r="N4397" s="89">
        <v>0</v>
      </c>
      <c r="O4397" s="89">
        <v>0</v>
      </c>
      <c r="P4397" s="89">
        <v>192</v>
      </c>
      <c r="Q4397" s="89">
        <v>8810</v>
      </c>
      <c r="R4397" s="88">
        <f>VLOOKUP(P4397,NEW_TRAIN_TEST!$A$1:$M$980,13,0)</f>
        <v>7875.5</v>
      </c>
      <c r="S4397" s="88">
        <f>VLOOKUP(P4397,NEW_TRAIN_TEST!$A$1:$M$980,11,0)</f>
        <v>9430</v>
      </c>
      <c r="T4397" s="6">
        <f t="shared" si="136"/>
        <v>1</v>
      </c>
      <c r="U4397" s="6">
        <f t="shared" si="137"/>
        <v>0</v>
      </c>
    </row>
    <row r="4398" spans="1:21" x14ac:dyDescent="0.2">
      <c r="A4398" s="88">
        <v>4396</v>
      </c>
      <c r="B4398" s="88">
        <v>5</v>
      </c>
      <c r="C4398" s="88" t="s">
        <v>2123</v>
      </c>
      <c r="D4398" s="89" t="s">
        <v>1699</v>
      </c>
      <c r="E4398" s="89">
        <v>11</v>
      </c>
      <c r="F4398" s="89">
        <v>2</v>
      </c>
      <c r="G4398" s="89">
        <v>1</v>
      </c>
      <c r="H4398" s="89">
        <v>0</v>
      </c>
      <c r="I4398" s="89">
        <v>2</v>
      </c>
      <c r="J4398" s="89">
        <v>0</v>
      </c>
      <c r="K4398" s="89">
        <v>0</v>
      </c>
      <c r="L4398" s="89">
        <v>1</v>
      </c>
      <c r="M4398" s="89">
        <v>17</v>
      </c>
      <c r="N4398" s="89">
        <v>0</v>
      </c>
      <c r="O4398" s="89">
        <v>2</v>
      </c>
      <c r="P4398" s="89">
        <v>780</v>
      </c>
      <c r="Q4398" s="89">
        <v>8642.5</v>
      </c>
      <c r="R4398" s="88">
        <f>VLOOKUP(P4398,NEW_TRAIN_TEST!$A$1:$M$980,13,0)</f>
        <v>8081</v>
      </c>
      <c r="S4398" s="88">
        <f>VLOOKUP(P4398,NEW_TRAIN_TEST!$A$1:$M$980,11,0)</f>
        <v>8692</v>
      </c>
      <c r="T4398" s="6">
        <f t="shared" si="136"/>
        <v>1</v>
      </c>
      <c r="U4398" s="6">
        <f t="shared" si="137"/>
        <v>1</v>
      </c>
    </row>
    <row r="4399" spans="1:21" x14ac:dyDescent="0.2">
      <c r="A4399" s="88">
        <v>4397</v>
      </c>
      <c r="B4399" s="88">
        <v>5</v>
      </c>
      <c r="C4399" s="88" t="s">
        <v>2123</v>
      </c>
      <c r="D4399" s="89" t="s">
        <v>1699</v>
      </c>
      <c r="E4399" s="89">
        <v>15</v>
      </c>
      <c r="F4399" s="89">
        <v>6</v>
      </c>
      <c r="G4399" s="89">
        <v>0</v>
      </c>
      <c r="H4399" s="89">
        <v>2</v>
      </c>
      <c r="I4399" s="89">
        <v>2</v>
      </c>
      <c r="J4399" s="89">
        <v>0</v>
      </c>
      <c r="K4399" s="89">
        <v>0</v>
      </c>
      <c r="L4399" s="89">
        <v>0</v>
      </c>
      <c r="M4399" s="89">
        <v>0</v>
      </c>
      <c r="N4399" s="89">
        <v>0</v>
      </c>
      <c r="O4399" s="89">
        <v>2</v>
      </c>
      <c r="P4399" s="89">
        <v>196</v>
      </c>
      <c r="Q4399" s="89">
        <v>9288</v>
      </c>
      <c r="R4399" s="88">
        <f>VLOOKUP(P4399,NEW_TRAIN_TEST!$A$1:$M$980,13,0)</f>
        <v>8955.5</v>
      </c>
      <c r="S4399" s="88">
        <f>VLOOKUP(P4399,NEW_TRAIN_TEST!$A$1:$M$980,11,0)</f>
        <v>10310</v>
      </c>
      <c r="T4399" s="6">
        <f t="shared" si="136"/>
        <v>0</v>
      </c>
      <c r="U4399" s="6">
        <f t="shared" si="137"/>
        <v>0</v>
      </c>
    </row>
    <row r="4400" spans="1:21" x14ac:dyDescent="0.2">
      <c r="A4400" s="88">
        <v>4398</v>
      </c>
      <c r="B4400" s="88">
        <v>5</v>
      </c>
      <c r="C4400" s="88" t="s">
        <v>2123</v>
      </c>
      <c r="D4400" s="89" t="s">
        <v>1699</v>
      </c>
      <c r="E4400" s="89">
        <v>4</v>
      </c>
      <c r="F4400" s="89">
        <v>2</v>
      </c>
      <c r="G4400" s="89">
        <v>0</v>
      </c>
      <c r="H4400" s="89">
        <v>2</v>
      </c>
      <c r="I4400" s="89">
        <v>2</v>
      </c>
      <c r="J4400" s="89">
        <v>0</v>
      </c>
      <c r="K4400" s="89">
        <v>0</v>
      </c>
      <c r="L4400" s="89">
        <v>0</v>
      </c>
      <c r="M4400" s="89">
        <v>0</v>
      </c>
      <c r="N4400" s="89">
        <v>0</v>
      </c>
      <c r="O4400" s="89">
        <v>2</v>
      </c>
      <c r="P4400" s="89">
        <v>197</v>
      </c>
      <c r="Q4400" s="89">
        <v>8351</v>
      </c>
      <c r="R4400" s="88">
        <f>VLOOKUP(P4400,NEW_TRAIN_TEST!$A$1:$M$980,13,0)</f>
        <v>7912</v>
      </c>
      <c r="S4400" s="88">
        <f>VLOOKUP(P4400,NEW_TRAIN_TEST!$A$1:$M$980,11,0)</f>
        <v>9516</v>
      </c>
      <c r="T4400" s="6">
        <f t="shared" si="136"/>
        <v>0</v>
      </c>
      <c r="U4400" s="6">
        <f t="shared" si="137"/>
        <v>0</v>
      </c>
    </row>
    <row r="4401" spans="1:21" x14ac:dyDescent="0.2">
      <c r="A4401" s="88">
        <v>4399</v>
      </c>
      <c r="B4401" s="88">
        <v>5</v>
      </c>
      <c r="C4401" s="88" t="s">
        <v>2123</v>
      </c>
      <c r="D4401" s="89" t="s">
        <v>1699</v>
      </c>
      <c r="E4401" s="89">
        <v>15</v>
      </c>
      <c r="F4401" s="89">
        <v>0</v>
      </c>
      <c r="G4401" s="89">
        <v>0</v>
      </c>
      <c r="H4401" s="89">
        <v>0</v>
      </c>
      <c r="I4401" s="89">
        <v>0</v>
      </c>
      <c r="J4401" s="89">
        <v>0</v>
      </c>
      <c r="K4401" s="89">
        <v>0</v>
      </c>
      <c r="L4401" s="89">
        <v>0</v>
      </c>
      <c r="M4401" s="89">
        <v>0</v>
      </c>
      <c r="N4401" s="89">
        <v>0</v>
      </c>
      <c r="O4401" s="89">
        <v>0</v>
      </c>
      <c r="P4401" s="89">
        <v>87</v>
      </c>
      <c r="Q4401" s="89">
        <v>536</v>
      </c>
      <c r="R4401" s="88">
        <f>VLOOKUP(P4401,NEW_TRAIN_TEST!$A$1:$M$980,13,0)</f>
        <v>520.5</v>
      </c>
      <c r="S4401" s="88">
        <f>VLOOKUP(P4401,NEW_TRAIN_TEST!$A$1:$M$980,11,0)</f>
        <v>548</v>
      </c>
      <c r="T4401" s="6">
        <f t="shared" si="136"/>
        <v>0</v>
      </c>
      <c r="U4401" s="6">
        <f t="shared" si="137"/>
        <v>0</v>
      </c>
    </row>
    <row r="4402" spans="1:21" x14ac:dyDescent="0.2">
      <c r="A4402" s="88">
        <v>4400</v>
      </c>
      <c r="B4402" s="88">
        <v>5</v>
      </c>
      <c r="C4402" s="88" t="s">
        <v>2123</v>
      </c>
      <c r="D4402" s="89" t="s">
        <v>1699</v>
      </c>
      <c r="E4402" s="89">
        <v>8</v>
      </c>
      <c r="F4402" s="89">
        <v>4</v>
      </c>
      <c r="G4402" s="89">
        <v>2</v>
      </c>
      <c r="H4402" s="89">
        <v>0</v>
      </c>
      <c r="I4402" s="89">
        <v>2</v>
      </c>
      <c r="J4402" s="89">
        <v>0</v>
      </c>
      <c r="K4402" s="89">
        <v>0</v>
      </c>
      <c r="L4402" s="89">
        <v>1</v>
      </c>
      <c r="M4402" s="89">
        <v>19</v>
      </c>
      <c r="N4402" s="89">
        <v>0</v>
      </c>
      <c r="O4402" s="89">
        <v>2</v>
      </c>
      <c r="P4402" s="89">
        <v>87</v>
      </c>
      <c r="Q4402" s="89">
        <v>541</v>
      </c>
      <c r="R4402" s="88">
        <f>VLOOKUP(P4402,NEW_TRAIN_TEST!$A$1:$M$980,13,0)</f>
        <v>520.5</v>
      </c>
      <c r="S4402" s="88">
        <f>VLOOKUP(P4402,NEW_TRAIN_TEST!$A$1:$M$980,11,0)</f>
        <v>548</v>
      </c>
      <c r="T4402" s="6">
        <f t="shared" si="136"/>
        <v>1</v>
      </c>
      <c r="U4402" s="6">
        <f t="shared" si="137"/>
        <v>1</v>
      </c>
    </row>
    <row r="4403" spans="1:21" x14ac:dyDescent="0.2">
      <c r="A4403" s="88">
        <v>4401</v>
      </c>
      <c r="B4403" s="88">
        <v>5</v>
      </c>
      <c r="C4403" s="88" t="s">
        <v>2123</v>
      </c>
      <c r="D4403" s="89" t="s">
        <v>1699</v>
      </c>
      <c r="E4403" s="89">
        <v>0</v>
      </c>
      <c r="F4403" s="89">
        <v>2</v>
      </c>
      <c r="G4403" s="89">
        <v>0</v>
      </c>
      <c r="H4403" s="89">
        <v>0</v>
      </c>
      <c r="I4403" s="89">
        <v>2</v>
      </c>
      <c r="J4403" s="89">
        <v>2</v>
      </c>
      <c r="K4403" s="89">
        <v>0</v>
      </c>
      <c r="L4403" s="89">
        <v>0</v>
      </c>
      <c r="M4403" s="89">
        <v>0</v>
      </c>
      <c r="N4403" s="89">
        <v>0</v>
      </c>
      <c r="O4403" s="89">
        <v>2</v>
      </c>
      <c r="P4403" s="89">
        <v>689</v>
      </c>
      <c r="Q4403" s="89">
        <v>6304.5</v>
      </c>
      <c r="R4403" s="88">
        <f>VLOOKUP(P4403,NEW_TRAIN_TEST!$A$1:$M$980,13,0)</f>
        <v>6304.5</v>
      </c>
      <c r="S4403" s="88">
        <f>VLOOKUP(P4403,NEW_TRAIN_TEST!$A$1:$M$980,11,0)</f>
        <v>6469</v>
      </c>
      <c r="T4403" s="6">
        <f t="shared" si="136"/>
        <v>0</v>
      </c>
      <c r="U4403" s="6">
        <f t="shared" si="137"/>
        <v>0</v>
      </c>
    </row>
    <row r="4404" spans="1:21" x14ac:dyDescent="0.2">
      <c r="A4404" s="88">
        <v>4402</v>
      </c>
      <c r="B4404" s="88">
        <v>5</v>
      </c>
      <c r="C4404" s="88" t="s">
        <v>2123</v>
      </c>
      <c r="D4404" s="89" t="s">
        <v>1699</v>
      </c>
      <c r="E4404" s="89">
        <v>0</v>
      </c>
      <c r="F4404" s="89">
        <v>2</v>
      </c>
      <c r="G4404" s="89">
        <v>0</v>
      </c>
      <c r="H4404" s="89">
        <v>0</v>
      </c>
      <c r="I4404" s="89">
        <v>2</v>
      </c>
      <c r="J4404" s="89">
        <v>0</v>
      </c>
      <c r="K4404" s="89">
        <v>0</v>
      </c>
      <c r="L4404" s="89">
        <v>0</v>
      </c>
      <c r="M4404" s="89">
        <v>0</v>
      </c>
      <c r="N4404" s="89">
        <v>0</v>
      </c>
      <c r="O4404" s="89">
        <v>2</v>
      </c>
      <c r="P4404" s="89">
        <v>689</v>
      </c>
      <c r="Q4404" s="89">
        <v>6328</v>
      </c>
      <c r="R4404" s="88">
        <f>VLOOKUP(P4404,NEW_TRAIN_TEST!$A$1:$M$980,13,0)</f>
        <v>6304.5</v>
      </c>
      <c r="S4404" s="88">
        <f>VLOOKUP(P4404,NEW_TRAIN_TEST!$A$1:$M$980,11,0)</f>
        <v>6469</v>
      </c>
      <c r="T4404" s="6">
        <f t="shared" si="136"/>
        <v>0</v>
      </c>
      <c r="U4404" s="6">
        <f t="shared" si="137"/>
        <v>0</v>
      </c>
    </row>
    <row r="4405" spans="1:21" x14ac:dyDescent="0.2">
      <c r="A4405" s="88">
        <v>4403</v>
      </c>
      <c r="B4405" s="88">
        <v>5</v>
      </c>
      <c r="C4405" s="88" t="s">
        <v>2123</v>
      </c>
      <c r="D4405" s="89" t="s">
        <v>1699</v>
      </c>
      <c r="E4405" s="89">
        <v>0</v>
      </c>
      <c r="F4405" s="89">
        <v>2</v>
      </c>
      <c r="G4405" s="89">
        <v>0</v>
      </c>
      <c r="H4405" s="89">
        <v>0</v>
      </c>
      <c r="I4405" s="89">
        <v>2</v>
      </c>
      <c r="J4405" s="89">
        <v>0</v>
      </c>
      <c r="K4405" s="89">
        <v>0</v>
      </c>
      <c r="L4405" s="89">
        <v>0</v>
      </c>
      <c r="M4405" s="89">
        <v>0</v>
      </c>
      <c r="N4405" s="89">
        <v>0</v>
      </c>
      <c r="O4405" s="89">
        <v>2</v>
      </c>
      <c r="P4405" s="89">
        <v>689</v>
      </c>
      <c r="Q4405" s="89">
        <v>6334</v>
      </c>
      <c r="R4405" s="88">
        <f>VLOOKUP(P4405,NEW_TRAIN_TEST!$A$1:$M$980,13,0)</f>
        <v>6304.5</v>
      </c>
      <c r="S4405" s="88">
        <f>VLOOKUP(P4405,NEW_TRAIN_TEST!$A$1:$M$980,11,0)</f>
        <v>6469</v>
      </c>
      <c r="T4405" s="6">
        <f t="shared" si="136"/>
        <v>0</v>
      </c>
      <c r="U4405" s="6">
        <f t="shared" si="137"/>
        <v>0</v>
      </c>
    </row>
    <row r="4406" spans="1:21" x14ac:dyDescent="0.2">
      <c r="A4406" s="88">
        <v>4404</v>
      </c>
      <c r="B4406" s="88">
        <v>5</v>
      </c>
      <c r="C4406" s="88" t="s">
        <v>2123</v>
      </c>
      <c r="D4406" s="89" t="s">
        <v>1699</v>
      </c>
      <c r="E4406" s="89">
        <v>0</v>
      </c>
      <c r="F4406" s="89">
        <v>4</v>
      </c>
      <c r="G4406" s="89">
        <v>3</v>
      </c>
      <c r="H4406" s="89">
        <v>0</v>
      </c>
      <c r="I4406" s="89">
        <v>2</v>
      </c>
      <c r="J4406" s="89">
        <v>0</v>
      </c>
      <c r="K4406" s="89">
        <v>0</v>
      </c>
      <c r="L4406" s="89">
        <v>0</v>
      </c>
      <c r="M4406" s="89">
        <v>0</v>
      </c>
      <c r="N4406" s="89">
        <v>0</v>
      </c>
      <c r="O4406" s="89">
        <v>2</v>
      </c>
      <c r="P4406" s="89">
        <v>689</v>
      </c>
      <c r="Q4406" s="89">
        <v>6354.6</v>
      </c>
      <c r="R4406" s="88">
        <f>VLOOKUP(P4406,NEW_TRAIN_TEST!$A$1:$M$980,13,0)</f>
        <v>6304.5</v>
      </c>
      <c r="S4406" s="88">
        <f>VLOOKUP(P4406,NEW_TRAIN_TEST!$A$1:$M$980,11,0)</f>
        <v>6469</v>
      </c>
      <c r="T4406" s="6">
        <f t="shared" si="136"/>
        <v>0</v>
      </c>
      <c r="U4406" s="6">
        <f t="shared" si="137"/>
        <v>0</v>
      </c>
    </row>
    <row r="4407" spans="1:21" x14ac:dyDescent="0.2">
      <c r="A4407" s="88">
        <v>4405</v>
      </c>
      <c r="B4407" s="88">
        <v>5</v>
      </c>
      <c r="C4407" s="88" t="s">
        <v>2123</v>
      </c>
      <c r="D4407" s="89" t="s">
        <v>1699</v>
      </c>
      <c r="E4407" s="89">
        <v>4</v>
      </c>
      <c r="F4407" s="89">
        <v>2</v>
      </c>
      <c r="G4407" s="89">
        <v>0</v>
      </c>
      <c r="H4407" s="89">
        <v>2</v>
      </c>
      <c r="I4407" s="89">
        <v>2</v>
      </c>
      <c r="J4407" s="89">
        <v>0</v>
      </c>
      <c r="K4407" s="89">
        <v>0</v>
      </c>
      <c r="L4407" s="89">
        <v>0</v>
      </c>
      <c r="M4407" s="89">
        <v>0</v>
      </c>
      <c r="N4407" s="89">
        <v>0</v>
      </c>
      <c r="O4407" s="89">
        <v>2</v>
      </c>
      <c r="P4407" s="89">
        <v>283</v>
      </c>
      <c r="Q4407" s="89">
        <v>13329.5</v>
      </c>
      <c r="R4407" s="88">
        <f>VLOOKUP(P4407,NEW_TRAIN_TEST!$A$1:$M$980,13,0)</f>
        <v>12922</v>
      </c>
      <c r="S4407" s="88">
        <f>VLOOKUP(P4407,NEW_TRAIN_TEST!$A$1:$M$980,11,0)</f>
        <v>13386</v>
      </c>
      <c r="T4407" s="6">
        <f t="shared" si="136"/>
        <v>0</v>
      </c>
      <c r="U4407" s="6">
        <f t="shared" si="137"/>
        <v>0</v>
      </c>
    </row>
    <row r="4408" spans="1:21" x14ac:dyDescent="0.2">
      <c r="A4408" s="88">
        <v>4406</v>
      </c>
      <c r="B4408" s="88">
        <v>5</v>
      </c>
      <c r="C4408" s="88" t="s">
        <v>2123</v>
      </c>
      <c r="D4408" s="89" t="s">
        <v>1699</v>
      </c>
      <c r="E4408" s="89">
        <v>4</v>
      </c>
      <c r="F4408" s="89">
        <v>0</v>
      </c>
      <c r="G4408" s="89">
        <v>0</v>
      </c>
      <c r="H4408" s="89">
        <v>0</v>
      </c>
      <c r="I4408" s="89">
        <v>0</v>
      </c>
      <c r="J4408" s="89">
        <v>0</v>
      </c>
      <c r="K4408" s="89">
        <v>0</v>
      </c>
      <c r="L4408" s="89">
        <v>0</v>
      </c>
      <c r="M4408" s="89">
        <v>0</v>
      </c>
      <c r="N4408" s="89">
        <v>0</v>
      </c>
      <c r="O4408" s="89">
        <v>0</v>
      </c>
      <c r="P4408" s="89">
        <v>632</v>
      </c>
      <c r="Q4408" s="89">
        <v>10288</v>
      </c>
      <c r="R4408" s="88">
        <f>VLOOKUP(P4408,NEW_TRAIN_TEST!$A$1:$M$980,13,0)</f>
        <v>10255</v>
      </c>
      <c r="S4408" s="88">
        <f>VLOOKUP(P4408,NEW_TRAIN_TEST!$A$1:$M$980,11,0)</f>
        <v>10393</v>
      </c>
      <c r="T4408" s="6">
        <f t="shared" si="136"/>
        <v>0</v>
      </c>
      <c r="U4408" s="6">
        <f t="shared" si="137"/>
        <v>0</v>
      </c>
    </row>
    <row r="4409" spans="1:21" x14ac:dyDescent="0.2">
      <c r="A4409" s="88">
        <v>4407</v>
      </c>
      <c r="B4409" s="88">
        <v>5</v>
      </c>
      <c r="C4409" s="88" t="s">
        <v>2123</v>
      </c>
      <c r="D4409" s="89" t="s">
        <v>1699</v>
      </c>
      <c r="E4409" s="89">
        <v>2</v>
      </c>
      <c r="F4409" s="89">
        <v>0</v>
      </c>
      <c r="G4409" s="89">
        <v>0</v>
      </c>
      <c r="H4409" s="89">
        <v>0</v>
      </c>
      <c r="I4409" s="89">
        <v>0</v>
      </c>
      <c r="J4409" s="89">
        <v>0</v>
      </c>
      <c r="K4409" s="89">
        <v>0</v>
      </c>
      <c r="L4409" s="89">
        <v>0</v>
      </c>
      <c r="M4409" s="89">
        <v>0</v>
      </c>
      <c r="N4409" s="89">
        <v>0</v>
      </c>
      <c r="O4409" s="89">
        <v>0</v>
      </c>
      <c r="P4409" s="89">
        <v>292</v>
      </c>
      <c r="Q4409" s="89">
        <v>12396</v>
      </c>
      <c r="R4409" s="88">
        <f>VLOOKUP(P4409,NEW_TRAIN_TEST!$A$1:$M$980,13,0)</f>
        <v>11918</v>
      </c>
      <c r="S4409" s="88">
        <f>VLOOKUP(P4409,NEW_TRAIN_TEST!$A$1:$M$980,11,0)</f>
        <v>12499</v>
      </c>
      <c r="T4409" s="6">
        <f t="shared" si="136"/>
        <v>0</v>
      </c>
      <c r="U4409" s="6">
        <f t="shared" si="137"/>
        <v>0</v>
      </c>
    </row>
    <row r="4410" spans="1:21" x14ac:dyDescent="0.2">
      <c r="A4410" s="88">
        <v>4408</v>
      </c>
      <c r="B4410" s="88">
        <v>5</v>
      </c>
      <c r="C4410" s="88" t="s">
        <v>2123</v>
      </c>
      <c r="D4410" s="89" t="s">
        <v>1699</v>
      </c>
      <c r="E4410" s="89">
        <v>0</v>
      </c>
      <c r="F4410" s="89">
        <v>2</v>
      </c>
      <c r="G4410" s="89">
        <v>0</v>
      </c>
      <c r="H4410" s="89">
        <v>2</v>
      </c>
      <c r="I4410" s="89">
        <v>2</v>
      </c>
      <c r="J4410" s="89">
        <v>0</v>
      </c>
      <c r="K4410" s="89">
        <v>0</v>
      </c>
      <c r="L4410" s="89">
        <v>0</v>
      </c>
      <c r="M4410" s="89">
        <v>0</v>
      </c>
      <c r="N4410" s="89">
        <v>0</v>
      </c>
      <c r="O4410" s="89">
        <v>2</v>
      </c>
      <c r="P4410" s="89">
        <v>742</v>
      </c>
      <c r="Q4410" s="89">
        <v>8640</v>
      </c>
      <c r="R4410" s="88">
        <f>VLOOKUP(P4410,NEW_TRAIN_TEST!$A$1:$M$980,13,0)</f>
        <v>8640</v>
      </c>
      <c r="S4410" s="88">
        <f>VLOOKUP(P4410,NEW_TRAIN_TEST!$A$1:$M$980,11,0)</f>
        <v>8857</v>
      </c>
      <c r="T4410" s="6">
        <f t="shared" si="136"/>
        <v>0</v>
      </c>
      <c r="U4410" s="6">
        <f t="shared" si="137"/>
        <v>0</v>
      </c>
    </row>
    <row r="4411" spans="1:21" x14ac:dyDescent="0.2">
      <c r="A4411" s="88">
        <v>4409</v>
      </c>
      <c r="B4411" s="88">
        <v>5</v>
      </c>
      <c r="C4411" s="88" t="s">
        <v>2123</v>
      </c>
      <c r="D4411" s="89" t="s">
        <v>1699</v>
      </c>
      <c r="E4411" s="89">
        <v>2</v>
      </c>
      <c r="F4411" s="89">
        <v>0</v>
      </c>
      <c r="G4411" s="89">
        <v>0</v>
      </c>
      <c r="H4411" s="89">
        <v>0</v>
      </c>
      <c r="I4411" s="89">
        <v>0</v>
      </c>
      <c r="J4411" s="89">
        <v>0</v>
      </c>
      <c r="K4411" s="89">
        <v>0</v>
      </c>
      <c r="L4411" s="89">
        <v>0</v>
      </c>
      <c r="M4411" s="89">
        <v>0</v>
      </c>
      <c r="N4411" s="89">
        <v>0</v>
      </c>
      <c r="O4411" s="89">
        <v>0</v>
      </c>
      <c r="P4411" s="89">
        <v>742</v>
      </c>
      <c r="Q4411" s="89">
        <v>8777.33</v>
      </c>
      <c r="R4411" s="88">
        <f>VLOOKUP(P4411,NEW_TRAIN_TEST!$A$1:$M$980,13,0)</f>
        <v>8640</v>
      </c>
      <c r="S4411" s="88">
        <f>VLOOKUP(P4411,NEW_TRAIN_TEST!$A$1:$M$980,11,0)</f>
        <v>8857</v>
      </c>
      <c r="T4411" s="6">
        <f t="shared" si="136"/>
        <v>0</v>
      </c>
      <c r="U4411" s="6">
        <f t="shared" si="137"/>
        <v>0</v>
      </c>
    </row>
    <row r="4412" spans="1:21" x14ac:dyDescent="0.2">
      <c r="A4412" s="88">
        <v>4410</v>
      </c>
      <c r="B4412" s="88">
        <v>5</v>
      </c>
      <c r="C4412" s="88" t="s">
        <v>2123</v>
      </c>
      <c r="D4412" s="89" t="s">
        <v>1699</v>
      </c>
      <c r="E4412" s="89">
        <v>13</v>
      </c>
      <c r="F4412" s="89">
        <v>6</v>
      </c>
      <c r="G4412" s="89">
        <v>0</v>
      </c>
      <c r="H4412" s="89">
        <v>2</v>
      </c>
      <c r="I4412" s="89">
        <v>2</v>
      </c>
      <c r="J4412" s="89">
        <v>2</v>
      </c>
      <c r="K4412" s="89">
        <v>0</v>
      </c>
      <c r="L4412" s="89">
        <v>0</v>
      </c>
      <c r="M4412" s="89">
        <v>25</v>
      </c>
      <c r="N4412" s="89">
        <v>0</v>
      </c>
      <c r="O4412" s="89">
        <v>2</v>
      </c>
      <c r="P4412" s="89">
        <v>288</v>
      </c>
      <c r="Q4412" s="89">
        <v>14853.5</v>
      </c>
      <c r="R4412" s="88">
        <f>VLOOKUP(P4412,NEW_TRAIN_TEST!$A$1:$M$980,13,0)</f>
        <v>14769.5</v>
      </c>
      <c r="S4412" s="88">
        <f>VLOOKUP(P4412,NEW_TRAIN_TEST!$A$1:$M$980,11,0)</f>
        <v>15462</v>
      </c>
      <c r="T4412" s="6">
        <f t="shared" si="136"/>
        <v>0</v>
      </c>
      <c r="U4412" s="6">
        <f t="shared" si="137"/>
        <v>1</v>
      </c>
    </row>
    <row r="4413" spans="1:21" x14ac:dyDescent="0.2">
      <c r="A4413" s="88">
        <v>4411</v>
      </c>
      <c r="B4413" s="88">
        <v>5</v>
      </c>
      <c r="C4413" s="88" t="s">
        <v>2123</v>
      </c>
      <c r="D4413" s="89" t="s">
        <v>1699</v>
      </c>
      <c r="E4413" s="89">
        <v>12</v>
      </c>
      <c r="F4413" s="89">
        <v>2</v>
      </c>
      <c r="G4413" s="89">
        <v>1</v>
      </c>
      <c r="H4413" s="89">
        <v>0</v>
      </c>
      <c r="I4413" s="89">
        <v>2</v>
      </c>
      <c r="J4413" s="89">
        <v>0</v>
      </c>
      <c r="K4413" s="89">
        <v>0</v>
      </c>
      <c r="L4413" s="89">
        <v>1</v>
      </c>
      <c r="M4413" s="89">
        <v>24</v>
      </c>
      <c r="N4413" s="89">
        <v>0</v>
      </c>
      <c r="O4413" s="89">
        <v>2</v>
      </c>
      <c r="P4413" s="89">
        <v>91</v>
      </c>
      <c r="Q4413" s="89">
        <v>668</v>
      </c>
      <c r="R4413" s="88">
        <f>VLOOKUP(P4413,NEW_TRAIN_TEST!$A$1:$M$980,13,0)</f>
        <v>665</v>
      </c>
      <c r="S4413" s="88">
        <f>VLOOKUP(P4413,NEW_TRAIN_TEST!$A$1:$M$980,11,0)</f>
        <v>674</v>
      </c>
      <c r="T4413" s="6">
        <f t="shared" si="136"/>
        <v>1</v>
      </c>
      <c r="U4413" s="6">
        <f t="shared" si="137"/>
        <v>1</v>
      </c>
    </row>
    <row r="4414" spans="1:21" x14ac:dyDescent="0.2">
      <c r="A4414" s="88">
        <v>4412</v>
      </c>
      <c r="B4414" s="88">
        <v>5</v>
      </c>
      <c r="C4414" s="88" t="s">
        <v>2123</v>
      </c>
      <c r="D4414" s="89" t="s">
        <v>1699</v>
      </c>
      <c r="E4414" s="89">
        <v>3</v>
      </c>
      <c r="F4414" s="89">
        <v>2</v>
      </c>
      <c r="G4414" s="89">
        <v>0</v>
      </c>
      <c r="H4414" s="89">
        <v>2</v>
      </c>
      <c r="I4414" s="89">
        <v>2</v>
      </c>
      <c r="J4414" s="89">
        <v>0</v>
      </c>
      <c r="K4414" s="89">
        <v>0</v>
      </c>
      <c r="L4414" s="89">
        <v>0</v>
      </c>
      <c r="M4414" s="89">
        <v>24</v>
      </c>
      <c r="N4414" s="89">
        <v>0</v>
      </c>
      <c r="O4414" s="89">
        <v>2</v>
      </c>
      <c r="P4414" s="89">
        <v>91</v>
      </c>
      <c r="Q4414" s="89">
        <v>669</v>
      </c>
      <c r="R4414" s="88">
        <f>VLOOKUP(P4414,NEW_TRAIN_TEST!$A$1:$M$980,13,0)</f>
        <v>665</v>
      </c>
      <c r="S4414" s="88">
        <f>VLOOKUP(P4414,NEW_TRAIN_TEST!$A$1:$M$980,11,0)</f>
        <v>674</v>
      </c>
      <c r="T4414" s="6">
        <f t="shared" si="136"/>
        <v>0</v>
      </c>
      <c r="U4414" s="6">
        <f t="shared" si="137"/>
        <v>1</v>
      </c>
    </row>
    <row r="4415" spans="1:21" x14ac:dyDescent="0.2">
      <c r="A4415" s="88">
        <v>4413</v>
      </c>
      <c r="B4415" s="88">
        <v>5</v>
      </c>
      <c r="C4415" s="88" t="s">
        <v>2123</v>
      </c>
      <c r="D4415" s="89" t="s">
        <v>1699</v>
      </c>
      <c r="E4415" s="89">
        <v>6</v>
      </c>
      <c r="F4415" s="89">
        <v>2</v>
      </c>
      <c r="G4415" s="89">
        <v>1</v>
      </c>
      <c r="H4415" s="89">
        <v>2</v>
      </c>
      <c r="I4415" s="89">
        <v>2</v>
      </c>
      <c r="J4415" s="89">
        <v>0</v>
      </c>
      <c r="K4415" s="89">
        <v>0</v>
      </c>
      <c r="L4415" s="89">
        <v>1</v>
      </c>
      <c r="M4415" s="89">
        <v>24</v>
      </c>
      <c r="N4415" s="89">
        <v>0</v>
      </c>
      <c r="O4415" s="89">
        <v>2</v>
      </c>
      <c r="P4415" s="89">
        <v>91</v>
      </c>
      <c r="Q4415" s="89">
        <v>669.5</v>
      </c>
      <c r="R4415" s="88">
        <f>VLOOKUP(P4415,NEW_TRAIN_TEST!$A$1:$M$980,13,0)</f>
        <v>665</v>
      </c>
      <c r="S4415" s="88">
        <f>VLOOKUP(P4415,NEW_TRAIN_TEST!$A$1:$M$980,11,0)</f>
        <v>674</v>
      </c>
      <c r="T4415" s="6">
        <f t="shared" si="136"/>
        <v>1</v>
      </c>
      <c r="U4415" s="6">
        <f t="shared" si="137"/>
        <v>1</v>
      </c>
    </row>
    <row r="4416" spans="1:21" x14ac:dyDescent="0.2">
      <c r="A4416" s="88">
        <v>4414</v>
      </c>
      <c r="B4416" s="88">
        <v>5</v>
      </c>
      <c r="C4416" s="88" t="s">
        <v>2123</v>
      </c>
      <c r="D4416" s="89" t="s">
        <v>1699</v>
      </c>
      <c r="E4416" s="89">
        <v>16</v>
      </c>
      <c r="F4416" s="89">
        <v>1</v>
      </c>
      <c r="G4416" s="89">
        <v>0</v>
      </c>
      <c r="H4416" s="89">
        <v>0</v>
      </c>
      <c r="I4416" s="89">
        <v>2</v>
      </c>
      <c r="J4416" s="89">
        <v>0</v>
      </c>
      <c r="K4416" s="89">
        <v>0</v>
      </c>
      <c r="L4416" s="89">
        <v>0</v>
      </c>
      <c r="M4416" s="89">
        <v>0</v>
      </c>
      <c r="N4416" s="89">
        <v>0</v>
      </c>
      <c r="O4416" s="89">
        <v>2</v>
      </c>
      <c r="P4416" s="89">
        <v>96</v>
      </c>
      <c r="Q4416" s="89">
        <v>614.5</v>
      </c>
      <c r="R4416" s="88">
        <f>VLOOKUP(P4416,NEW_TRAIN_TEST!$A$1:$M$980,13,0)</f>
        <v>604</v>
      </c>
      <c r="S4416" s="88">
        <f>VLOOKUP(P4416,NEW_TRAIN_TEST!$A$1:$M$980,11,0)</f>
        <v>623</v>
      </c>
      <c r="T4416" s="6">
        <f t="shared" si="136"/>
        <v>0</v>
      </c>
      <c r="U4416" s="6">
        <f t="shared" si="137"/>
        <v>0</v>
      </c>
    </row>
    <row r="4417" spans="1:21" x14ac:dyDescent="0.2">
      <c r="A4417" s="88">
        <v>4415</v>
      </c>
      <c r="B4417" s="88">
        <v>5</v>
      </c>
      <c r="C4417" s="88" t="s">
        <v>2123</v>
      </c>
      <c r="D4417" s="89" t="s">
        <v>1699</v>
      </c>
      <c r="E4417" s="89">
        <v>5</v>
      </c>
      <c r="F4417" s="89">
        <v>2</v>
      </c>
      <c r="G4417" s="89">
        <v>0</v>
      </c>
      <c r="H4417" s="89">
        <v>2</v>
      </c>
      <c r="I4417" s="89">
        <v>2</v>
      </c>
      <c r="J4417" s="89">
        <v>0</v>
      </c>
      <c r="K4417" s="89">
        <v>0</v>
      </c>
      <c r="L4417" s="89">
        <v>1</v>
      </c>
      <c r="M4417" s="89">
        <v>25</v>
      </c>
      <c r="N4417" s="89">
        <v>0</v>
      </c>
      <c r="O4417" s="89">
        <v>2</v>
      </c>
      <c r="P4417" s="89">
        <v>96</v>
      </c>
      <c r="Q4417" s="89">
        <v>618</v>
      </c>
      <c r="R4417" s="88">
        <f>VLOOKUP(P4417,NEW_TRAIN_TEST!$A$1:$M$980,13,0)</f>
        <v>604</v>
      </c>
      <c r="S4417" s="88">
        <f>VLOOKUP(P4417,NEW_TRAIN_TEST!$A$1:$M$980,11,0)</f>
        <v>623</v>
      </c>
      <c r="T4417" s="6">
        <f t="shared" si="136"/>
        <v>1</v>
      </c>
      <c r="U4417" s="6">
        <f t="shared" si="137"/>
        <v>1</v>
      </c>
    </row>
    <row r="4418" spans="1:21" x14ac:dyDescent="0.2">
      <c r="A4418" s="88">
        <v>4416</v>
      </c>
      <c r="B4418" s="88">
        <v>5</v>
      </c>
      <c r="C4418" s="88" t="s">
        <v>2123</v>
      </c>
      <c r="D4418" s="89" t="s">
        <v>1699</v>
      </c>
      <c r="E4418" s="89">
        <v>8</v>
      </c>
      <c r="F4418" s="89">
        <v>2</v>
      </c>
      <c r="G4418" s="89">
        <v>1</v>
      </c>
      <c r="H4418" s="89">
        <v>2</v>
      </c>
      <c r="I4418" s="89">
        <v>2</v>
      </c>
      <c r="J4418" s="89">
        <v>0</v>
      </c>
      <c r="K4418" s="89">
        <v>0</v>
      </c>
      <c r="L4418" s="89">
        <v>1</v>
      </c>
      <c r="M4418" s="89">
        <v>0</v>
      </c>
      <c r="N4418" s="89">
        <v>0</v>
      </c>
      <c r="O4418" s="89">
        <v>2</v>
      </c>
      <c r="P4418" s="89">
        <v>681</v>
      </c>
      <c r="Q4418" s="89">
        <v>9518</v>
      </c>
      <c r="R4418" s="88">
        <f>VLOOKUP(P4418,NEW_TRAIN_TEST!$A$1:$M$980,13,0)</f>
        <v>9389</v>
      </c>
      <c r="S4418" s="88">
        <f>VLOOKUP(P4418,NEW_TRAIN_TEST!$A$1:$M$980,11,0)</f>
        <v>9744</v>
      </c>
      <c r="T4418" s="6">
        <f t="shared" si="136"/>
        <v>1</v>
      </c>
      <c r="U4418" s="6">
        <f t="shared" si="137"/>
        <v>0</v>
      </c>
    </row>
    <row r="4419" spans="1:21" x14ac:dyDescent="0.2">
      <c r="A4419" s="88">
        <v>4417</v>
      </c>
      <c r="B4419" s="88">
        <v>5</v>
      </c>
      <c r="C4419" s="88" t="s">
        <v>2123</v>
      </c>
      <c r="D4419" s="89" t="s">
        <v>1699</v>
      </c>
      <c r="E4419" s="89">
        <v>2</v>
      </c>
      <c r="F4419" s="89">
        <v>0</v>
      </c>
      <c r="G4419" s="89">
        <v>0</v>
      </c>
      <c r="H4419" s="89">
        <v>0</v>
      </c>
      <c r="I4419" s="89">
        <v>0</v>
      </c>
      <c r="J4419" s="89">
        <v>0</v>
      </c>
      <c r="K4419" s="89">
        <v>0</v>
      </c>
      <c r="L4419" s="89">
        <v>0</v>
      </c>
      <c r="M4419" s="89">
        <v>0</v>
      </c>
      <c r="N4419" s="89">
        <v>0</v>
      </c>
      <c r="O4419" s="89">
        <v>0</v>
      </c>
      <c r="P4419" s="89">
        <v>297</v>
      </c>
      <c r="Q4419" s="89">
        <v>10175.5</v>
      </c>
      <c r="R4419" s="88">
        <f>VLOOKUP(P4419,NEW_TRAIN_TEST!$A$1:$M$980,13,0)</f>
        <v>9485</v>
      </c>
      <c r="S4419" s="88">
        <f>VLOOKUP(P4419,NEW_TRAIN_TEST!$A$1:$M$980,11,0)</f>
        <v>10242</v>
      </c>
      <c r="T4419" s="6">
        <f t="shared" ref="T4419:T4482" si="138">IF(L4419&gt;0,1,0)</f>
        <v>0</v>
      </c>
      <c r="U4419" s="6">
        <f t="shared" ref="U4419:U4482" si="139">IF(M4419&gt;0,1,0)</f>
        <v>0</v>
      </c>
    </row>
    <row r="4420" spans="1:21" x14ac:dyDescent="0.2">
      <c r="A4420" s="88">
        <v>4418</v>
      </c>
      <c r="B4420" s="88">
        <v>5</v>
      </c>
      <c r="C4420" s="88" t="s">
        <v>2123</v>
      </c>
      <c r="D4420" s="89" t="s">
        <v>1699</v>
      </c>
      <c r="E4420" s="89">
        <v>0</v>
      </c>
      <c r="F4420" s="89">
        <v>2</v>
      </c>
      <c r="G4420" s="89">
        <v>1</v>
      </c>
      <c r="H4420" s="89">
        <v>2</v>
      </c>
      <c r="I4420" s="89">
        <v>2</v>
      </c>
      <c r="J4420" s="89">
        <v>0</v>
      </c>
      <c r="K4420" s="89">
        <v>0</v>
      </c>
      <c r="L4420" s="89">
        <v>0</v>
      </c>
      <c r="M4420" s="89">
        <v>0</v>
      </c>
      <c r="N4420" s="89">
        <v>0</v>
      </c>
      <c r="O4420" s="89">
        <v>2</v>
      </c>
      <c r="P4420" s="89">
        <v>888</v>
      </c>
      <c r="Q4420" s="89">
        <v>9703.5</v>
      </c>
      <c r="R4420" s="88">
        <f>VLOOKUP(P4420,NEW_TRAIN_TEST!$A$1:$M$980,13,0)</f>
        <v>9703.5</v>
      </c>
      <c r="S4420" s="88">
        <f>VLOOKUP(P4420,NEW_TRAIN_TEST!$A$1:$M$980,11,0)</f>
        <v>9914</v>
      </c>
      <c r="T4420" s="6">
        <f t="shared" si="138"/>
        <v>0</v>
      </c>
      <c r="U4420" s="6">
        <f t="shared" si="139"/>
        <v>0</v>
      </c>
    </row>
    <row r="4421" spans="1:21" x14ac:dyDescent="0.2">
      <c r="A4421" s="88">
        <v>4419</v>
      </c>
      <c r="B4421" s="88">
        <v>5</v>
      </c>
      <c r="C4421" s="88" t="s">
        <v>2123</v>
      </c>
      <c r="D4421" s="89" t="s">
        <v>1699</v>
      </c>
      <c r="E4421" s="89">
        <v>0</v>
      </c>
      <c r="F4421" s="89">
        <v>1</v>
      </c>
      <c r="G4421" s="89">
        <v>1</v>
      </c>
      <c r="H4421" s="89">
        <v>0</v>
      </c>
      <c r="I4421" s="89">
        <v>2</v>
      </c>
      <c r="J4421" s="89">
        <v>0</v>
      </c>
      <c r="K4421" s="89">
        <v>0</v>
      </c>
      <c r="L4421" s="89">
        <v>0</v>
      </c>
      <c r="M4421" s="89">
        <v>0</v>
      </c>
      <c r="N4421" s="89">
        <v>0</v>
      </c>
      <c r="O4421" s="89">
        <v>2</v>
      </c>
      <c r="P4421" s="89">
        <v>888</v>
      </c>
      <c r="Q4421" s="89">
        <v>9770.5</v>
      </c>
      <c r="R4421" s="88">
        <f>VLOOKUP(P4421,NEW_TRAIN_TEST!$A$1:$M$980,13,0)</f>
        <v>9703.5</v>
      </c>
      <c r="S4421" s="88">
        <f>VLOOKUP(P4421,NEW_TRAIN_TEST!$A$1:$M$980,11,0)</f>
        <v>9914</v>
      </c>
      <c r="T4421" s="6">
        <f t="shared" si="138"/>
        <v>0</v>
      </c>
      <c r="U4421" s="6">
        <f t="shared" si="139"/>
        <v>0</v>
      </c>
    </row>
    <row r="4422" spans="1:21" x14ac:dyDescent="0.2">
      <c r="A4422" s="88">
        <v>4420</v>
      </c>
      <c r="B4422" s="88">
        <v>5</v>
      </c>
      <c r="C4422" s="88" t="s">
        <v>2123</v>
      </c>
      <c r="D4422" s="89" t="s">
        <v>1699</v>
      </c>
      <c r="E4422" s="89">
        <v>2</v>
      </c>
      <c r="F4422" s="89">
        <v>0</v>
      </c>
      <c r="G4422" s="89">
        <v>0</v>
      </c>
      <c r="H4422" s="89">
        <v>0</v>
      </c>
      <c r="I4422" s="89">
        <v>0</v>
      </c>
      <c r="J4422" s="89">
        <v>0</v>
      </c>
      <c r="K4422" s="89">
        <v>0</v>
      </c>
      <c r="L4422" s="89">
        <v>0</v>
      </c>
      <c r="M4422" s="89">
        <v>0</v>
      </c>
      <c r="N4422" s="89">
        <v>0</v>
      </c>
      <c r="O4422" s="89">
        <v>0</v>
      </c>
      <c r="P4422" s="89">
        <v>888</v>
      </c>
      <c r="Q4422" s="89">
        <v>9799.5</v>
      </c>
      <c r="R4422" s="88">
        <f>VLOOKUP(P4422,NEW_TRAIN_TEST!$A$1:$M$980,13,0)</f>
        <v>9703.5</v>
      </c>
      <c r="S4422" s="88">
        <f>VLOOKUP(P4422,NEW_TRAIN_TEST!$A$1:$M$980,11,0)</f>
        <v>9914</v>
      </c>
      <c r="T4422" s="6">
        <f t="shared" si="138"/>
        <v>0</v>
      </c>
      <c r="U4422" s="6">
        <f t="shared" si="139"/>
        <v>0</v>
      </c>
    </row>
    <row r="4423" spans="1:21" x14ac:dyDescent="0.2">
      <c r="A4423" s="88">
        <v>4421</v>
      </c>
      <c r="B4423" s="88">
        <v>5</v>
      </c>
      <c r="C4423" s="88" t="s">
        <v>2123</v>
      </c>
      <c r="D4423" s="89" t="s">
        <v>1699</v>
      </c>
      <c r="E4423" s="89">
        <v>10</v>
      </c>
      <c r="F4423" s="89">
        <v>0</v>
      </c>
      <c r="G4423" s="89">
        <v>0</v>
      </c>
      <c r="H4423" s="89">
        <v>0</v>
      </c>
      <c r="I4423" s="89">
        <v>0</v>
      </c>
      <c r="J4423" s="89">
        <v>0</v>
      </c>
      <c r="K4423" s="89">
        <v>0</v>
      </c>
      <c r="L4423" s="89">
        <v>0</v>
      </c>
      <c r="M4423" s="89">
        <v>0</v>
      </c>
      <c r="N4423" s="89">
        <v>0</v>
      </c>
      <c r="O4423" s="89">
        <v>0</v>
      </c>
      <c r="P4423" s="89">
        <v>793</v>
      </c>
      <c r="Q4423" s="89">
        <v>6739</v>
      </c>
      <c r="R4423" s="88">
        <f>VLOOKUP(P4423,NEW_TRAIN_TEST!$A$1:$M$980,13,0)</f>
        <v>6221.5</v>
      </c>
      <c r="S4423" s="88">
        <f>VLOOKUP(P4423,NEW_TRAIN_TEST!$A$1:$M$980,11,0)</f>
        <v>7388</v>
      </c>
      <c r="T4423" s="6">
        <f t="shared" si="138"/>
        <v>0</v>
      </c>
      <c r="U4423" s="6">
        <f t="shared" si="139"/>
        <v>0</v>
      </c>
    </row>
    <row r="4424" spans="1:21" x14ac:dyDescent="0.2">
      <c r="A4424" s="88">
        <v>4422</v>
      </c>
      <c r="B4424" s="88">
        <v>5</v>
      </c>
      <c r="C4424" s="88" t="s">
        <v>2123</v>
      </c>
      <c r="D4424" s="89" t="s">
        <v>1699</v>
      </c>
      <c r="E4424" s="89">
        <v>4</v>
      </c>
      <c r="F4424" s="89">
        <v>0</v>
      </c>
      <c r="G4424" s="89">
        <v>0</v>
      </c>
      <c r="H4424" s="89">
        <v>0</v>
      </c>
      <c r="I4424" s="89">
        <v>0</v>
      </c>
      <c r="J4424" s="89">
        <v>0</v>
      </c>
      <c r="K4424" s="89">
        <v>0</v>
      </c>
      <c r="L4424" s="89">
        <v>1</v>
      </c>
      <c r="M4424" s="89">
        <v>0</v>
      </c>
      <c r="N4424" s="89">
        <v>0</v>
      </c>
      <c r="O4424" s="89">
        <v>0</v>
      </c>
      <c r="P4424" s="89">
        <v>685</v>
      </c>
      <c r="Q4424" s="89">
        <v>9749.67</v>
      </c>
      <c r="R4424" s="88">
        <f>VLOOKUP(P4424,NEW_TRAIN_TEST!$A$1:$M$980,13,0)</f>
        <v>9664</v>
      </c>
      <c r="S4424" s="88">
        <f>VLOOKUP(P4424,NEW_TRAIN_TEST!$A$1:$M$980,11,0)</f>
        <v>9911</v>
      </c>
      <c r="T4424" s="6">
        <f t="shared" si="138"/>
        <v>1</v>
      </c>
      <c r="U4424" s="6">
        <f t="shared" si="139"/>
        <v>0</v>
      </c>
    </row>
    <row r="4425" spans="1:21" x14ac:dyDescent="0.2">
      <c r="A4425" s="88">
        <v>4423</v>
      </c>
      <c r="B4425" s="88">
        <v>5</v>
      </c>
      <c r="C4425" s="88" t="s">
        <v>2123</v>
      </c>
      <c r="D4425" s="89" t="s">
        <v>1699</v>
      </c>
      <c r="E4425" s="89">
        <v>7</v>
      </c>
      <c r="F4425" s="89">
        <v>1</v>
      </c>
      <c r="G4425" s="89">
        <v>0</v>
      </c>
      <c r="H4425" s="89">
        <v>0</v>
      </c>
      <c r="I4425" s="89">
        <v>2</v>
      </c>
      <c r="J4425" s="89">
        <v>0</v>
      </c>
      <c r="K4425" s="89">
        <v>0</v>
      </c>
      <c r="L4425" s="89">
        <v>1</v>
      </c>
      <c r="M4425" s="89">
        <v>0</v>
      </c>
      <c r="N4425" s="89">
        <v>0</v>
      </c>
      <c r="O4425" s="89">
        <v>2</v>
      </c>
      <c r="P4425" s="89">
        <v>89</v>
      </c>
      <c r="Q4425" s="89">
        <v>592</v>
      </c>
      <c r="R4425" s="88">
        <f>VLOOKUP(P4425,NEW_TRAIN_TEST!$A$1:$M$980,13,0)</f>
        <v>577.5</v>
      </c>
      <c r="S4425" s="88">
        <f>VLOOKUP(P4425,NEW_TRAIN_TEST!$A$1:$M$980,11,0)</f>
        <v>599</v>
      </c>
      <c r="T4425" s="6">
        <f t="shared" si="138"/>
        <v>1</v>
      </c>
      <c r="U4425" s="6">
        <f t="shared" si="139"/>
        <v>0</v>
      </c>
    </row>
    <row r="4426" spans="1:21" x14ac:dyDescent="0.2">
      <c r="A4426" s="88">
        <v>4424</v>
      </c>
      <c r="B4426" s="88">
        <v>5</v>
      </c>
      <c r="C4426" s="88" t="s">
        <v>2123</v>
      </c>
      <c r="D4426" s="89" t="s">
        <v>1699</v>
      </c>
      <c r="E4426" s="89">
        <v>7</v>
      </c>
      <c r="F4426" s="89">
        <v>0</v>
      </c>
      <c r="G4426" s="89">
        <v>0</v>
      </c>
      <c r="H4426" s="89">
        <v>0</v>
      </c>
      <c r="I4426" s="89">
        <v>0</v>
      </c>
      <c r="J4426" s="89">
        <v>0</v>
      </c>
      <c r="K4426" s="89">
        <v>0</v>
      </c>
      <c r="L4426" s="89">
        <v>1</v>
      </c>
      <c r="M4426" s="89">
        <v>0</v>
      </c>
      <c r="N4426" s="89">
        <v>0</v>
      </c>
      <c r="O4426" s="89">
        <v>0</v>
      </c>
      <c r="P4426" s="89">
        <v>185</v>
      </c>
      <c r="Q4426" s="89">
        <v>9998</v>
      </c>
      <c r="R4426" s="88">
        <f>VLOOKUP(P4426,NEW_TRAIN_TEST!$A$1:$M$980,13,0)</f>
        <v>8200</v>
      </c>
      <c r="S4426" s="88">
        <f>VLOOKUP(P4426,NEW_TRAIN_TEST!$A$1:$M$980,11,0)</f>
        <v>10074</v>
      </c>
      <c r="T4426" s="6">
        <f t="shared" si="138"/>
        <v>1</v>
      </c>
      <c r="U4426" s="6">
        <f t="shared" si="139"/>
        <v>0</v>
      </c>
    </row>
    <row r="4427" spans="1:21" x14ac:dyDescent="0.2">
      <c r="A4427" s="88">
        <v>4425</v>
      </c>
      <c r="B4427" s="88">
        <v>5</v>
      </c>
      <c r="C4427" s="88" t="s">
        <v>2123</v>
      </c>
      <c r="D4427" s="89" t="s">
        <v>1699</v>
      </c>
      <c r="E4427" s="89">
        <v>13</v>
      </c>
      <c r="F4427" s="89">
        <v>1</v>
      </c>
      <c r="G4427" s="89">
        <v>0</v>
      </c>
      <c r="H4427" s="89">
        <v>0</v>
      </c>
      <c r="I4427" s="89">
        <v>2</v>
      </c>
      <c r="J4427" s="89">
        <v>0</v>
      </c>
      <c r="K4427" s="89">
        <v>0</v>
      </c>
      <c r="L4427" s="89">
        <v>0</v>
      </c>
      <c r="M4427" s="89">
        <v>0</v>
      </c>
      <c r="N4427" s="89">
        <v>0</v>
      </c>
      <c r="O4427" s="89">
        <v>2</v>
      </c>
      <c r="P4427" s="89">
        <v>145</v>
      </c>
      <c r="Q4427" s="89">
        <v>6018.5</v>
      </c>
      <c r="R4427" s="88">
        <f>VLOOKUP(P4427,NEW_TRAIN_TEST!$A$1:$M$980,13,0)</f>
        <v>5930</v>
      </c>
      <c r="S4427" s="88">
        <f>VLOOKUP(P4427,NEW_TRAIN_TEST!$A$1:$M$980,11,0)</f>
        <v>6139</v>
      </c>
      <c r="T4427" s="6">
        <f t="shared" si="138"/>
        <v>0</v>
      </c>
      <c r="U4427" s="6">
        <f t="shared" si="139"/>
        <v>0</v>
      </c>
    </row>
    <row r="4428" spans="1:21" x14ac:dyDescent="0.2">
      <c r="A4428" s="88">
        <v>4426</v>
      </c>
      <c r="B4428" s="88">
        <v>5</v>
      </c>
      <c r="C4428" s="88" t="s">
        <v>2123</v>
      </c>
      <c r="D4428" s="89" t="s">
        <v>1699</v>
      </c>
      <c r="E4428" s="89">
        <v>0</v>
      </c>
      <c r="F4428" s="89">
        <v>2</v>
      </c>
      <c r="G4428" s="89">
        <v>0</v>
      </c>
      <c r="H4428" s="89">
        <v>2</v>
      </c>
      <c r="I4428" s="89">
        <v>2</v>
      </c>
      <c r="J4428" s="89">
        <v>0</v>
      </c>
      <c r="K4428" s="89">
        <v>0</v>
      </c>
      <c r="L4428" s="89">
        <v>0</v>
      </c>
      <c r="M4428" s="89">
        <v>0</v>
      </c>
      <c r="N4428" s="89">
        <v>0</v>
      </c>
      <c r="O4428" s="89">
        <v>2</v>
      </c>
      <c r="P4428" s="89">
        <v>439</v>
      </c>
      <c r="Q4428" s="89">
        <v>10512</v>
      </c>
      <c r="R4428" s="88">
        <f>VLOOKUP(P4428,NEW_TRAIN_TEST!$A$1:$M$980,13,0)</f>
        <v>10512</v>
      </c>
      <c r="S4428" s="88">
        <f>VLOOKUP(P4428,NEW_TRAIN_TEST!$A$1:$M$980,11,0)</f>
        <v>10582</v>
      </c>
      <c r="T4428" s="6">
        <f t="shared" si="138"/>
        <v>0</v>
      </c>
      <c r="U4428" s="6">
        <f t="shared" si="139"/>
        <v>0</v>
      </c>
    </row>
    <row r="4429" spans="1:21" x14ac:dyDescent="0.2">
      <c r="A4429" s="88">
        <v>4427</v>
      </c>
      <c r="B4429" s="88">
        <v>5</v>
      </c>
      <c r="C4429" s="88" t="s">
        <v>2123</v>
      </c>
      <c r="D4429" s="89" t="s">
        <v>1699</v>
      </c>
      <c r="E4429" s="89">
        <v>0</v>
      </c>
      <c r="F4429" s="89">
        <v>2</v>
      </c>
      <c r="G4429" s="89">
        <v>0</v>
      </c>
      <c r="H4429" s="89">
        <v>2</v>
      </c>
      <c r="I4429" s="89">
        <v>2</v>
      </c>
      <c r="J4429" s="89">
        <v>0</v>
      </c>
      <c r="K4429" s="89">
        <v>0</v>
      </c>
      <c r="L4429" s="89">
        <v>0</v>
      </c>
      <c r="M4429" s="89">
        <v>0</v>
      </c>
      <c r="N4429" s="89">
        <v>0</v>
      </c>
      <c r="O4429" s="89">
        <v>2</v>
      </c>
      <c r="P4429" s="89">
        <v>439</v>
      </c>
      <c r="Q4429" s="89">
        <v>10522.5</v>
      </c>
      <c r="R4429" s="88">
        <f>VLOOKUP(P4429,NEW_TRAIN_TEST!$A$1:$M$980,13,0)</f>
        <v>10512</v>
      </c>
      <c r="S4429" s="88">
        <f>VLOOKUP(P4429,NEW_TRAIN_TEST!$A$1:$M$980,11,0)</f>
        <v>10582</v>
      </c>
      <c r="T4429" s="6">
        <f t="shared" si="138"/>
        <v>0</v>
      </c>
      <c r="U4429" s="6">
        <f t="shared" si="139"/>
        <v>0</v>
      </c>
    </row>
    <row r="4430" spans="1:21" x14ac:dyDescent="0.2">
      <c r="A4430" s="88">
        <v>4428</v>
      </c>
      <c r="B4430" s="88">
        <v>5</v>
      </c>
      <c r="C4430" s="88" t="s">
        <v>2123</v>
      </c>
      <c r="D4430" s="89" t="s">
        <v>1699</v>
      </c>
      <c r="E4430" s="89">
        <v>0</v>
      </c>
      <c r="F4430" s="89">
        <v>2</v>
      </c>
      <c r="G4430" s="89">
        <v>1</v>
      </c>
      <c r="H4430" s="89">
        <v>2</v>
      </c>
      <c r="I4430" s="89">
        <v>2</v>
      </c>
      <c r="J4430" s="89">
        <v>0</v>
      </c>
      <c r="K4430" s="89">
        <v>0</v>
      </c>
      <c r="L4430" s="89">
        <v>0</v>
      </c>
      <c r="M4430" s="89">
        <v>0</v>
      </c>
      <c r="N4430" s="89">
        <v>0</v>
      </c>
      <c r="O4430" s="89">
        <v>2</v>
      </c>
      <c r="P4430" s="89">
        <v>439</v>
      </c>
      <c r="Q4430" s="89">
        <v>10529</v>
      </c>
      <c r="R4430" s="88">
        <f>VLOOKUP(P4430,NEW_TRAIN_TEST!$A$1:$M$980,13,0)</f>
        <v>10512</v>
      </c>
      <c r="S4430" s="88">
        <f>VLOOKUP(P4430,NEW_TRAIN_TEST!$A$1:$M$980,11,0)</f>
        <v>10582</v>
      </c>
      <c r="T4430" s="6">
        <f t="shared" si="138"/>
        <v>0</v>
      </c>
      <c r="U4430" s="6">
        <f t="shared" si="139"/>
        <v>0</v>
      </c>
    </row>
    <row r="4431" spans="1:21" x14ac:dyDescent="0.2">
      <c r="A4431" s="88">
        <v>4429</v>
      </c>
      <c r="B4431" s="88">
        <v>5</v>
      </c>
      <c r="C4431" s="88" t="s">
        <v>2123</v>
      </c>
      <c r="D4431" s="89" t="s">
        <v>1699</v>
      </c>
      <c r="E4431" s="89">
        <v>0</v>
      </c>
      <c r="F4431" s="89">
        <v>2</v>
      </c>
      <c r="G4431" s="89">
        <v>0</v>
      </c>
      <c r="H4431" s="89">
        <v>2</v>
      </c>
      <c r="I4431" s="89">
        <v>2</v>
      </c>
      <c r="J4431" s="89">
        <v>0</v>
      </c>
      <c r="K4431" s="89">
        <v>0</v>
      </c>
      <c r="L4431" s="89">
        <v>0</v>
      </c>
      <c r="M4431" s="89">
        <v>0</v>
      </c>
      <c r="N4431" s="89">
        <v>0</v>
      </c>
      <c r="O4431" s="89">
        <v>2</v>
      </c>
      <c r="P4431" s="89">
        <v>439</v>
      </c>
      <c r="Q4431" s="89">
        <v>10530</v>
      </c>
      <c r="R4431" s="88">
        <f>VLOOKUP(P4431,NEW_TRAIN_TEST!$A$1:$M$980,13,0)</f>
        <v>10512</v>
      </c>
      <c r="S4431" s="88">
        <f>VLOOKUP(P4431,NEW_TRAIN_TEST!$A$1:$M$980,11,0)</f>
        <v>10582</v>
      </c>
      <c r="T4431" s="6">
        <f t="shared" si="138"/>
        <v>0</v>
      </c>
      <c r="U4431" s="6">
        <f t="shared" si="139"/>
        <v>0</v>
      </c>
    </row>
    <row r="4432" spans="1:21" x14ac:dyDescent="0.2">
      <c r="A4432" s="88">
        <v>4430</v>
      </c>
      <c r="B4432" s="88">
        <v>5</v>
      </c>
      <c r="C4432" s="88" t="s">
        <v>2123</v>
      </c>
      <c r="D4432" s="89" t="s">
        <v>1699</v>
      </c>
      <c r="E4432" s="89">
        <v>0</v>
      </c>
      <c r="F4432" s="89">
        <v>8</v>
      </c>
      <c r="G4432" s="89">
        <v>0</v>
      </c>
      <c r="H4432" s="89">
        <v>0</v>
      </c>
      <c r="I4432" s="89">
        <v>2</v>
      </c>
      <c r="J4432" s="89">
        <v>0</v>
      </c>
      <c r="K4432" s="89">
        <v>0</v>
      </c>
      <c r="L4432" s="89">
        <v>0</v>
      </c>
      <c r="M4432" s="89">
        <v>0</v>
      </c>
      <c r="N4432" s="89">
        <v>0</v>
      </c>
      <c r="O4432" s="89">
        <v>2</v>
      </c>
      <c r="P4432" s="89">
        <v>439</v>
      </c>
      <c r="Q4432" s="89">
        <v>10534.67</v>
      </c>
      <c r="R4432" s="88">
        <f>VLOOKUP(P4432,NEW_TRAIN_TEST!$A$1:$M$980,13,0)</f>
        <v>10512</v>
      </c>
      <c r="S4432" s="88">
        <f>VLOOKUP(P4432,NEW_TRAIN_TEST!$A$1:$M$980,11,0)</f>
        <v>10582</v>
      </c>
      <c r="T4432" s="6">
        <f t="shared" si="138"/>
        <v>0</v>
      </c>
      <c r="U4432" s="6">
        <f t="shared" si="139"/>
        <v>0</v>
      </c>
    </row>
    <row r="4433" spans="1:21" x14ac:dyDescent="0.2">
      <c r="A4433" s="88">
        <v>4431</v>
      </c>
      <c r="B4433" s="88">
        <v>5</v>
      </c>
      <c r="C4433" s="88" t="s">
        <v>2123</v>
      </c>
      <c r="D4433" s="89" t="s">
        <v>1699</v>
      </c>
      <c r="E4433" s="89">
        <v>5</v>
      </c>
      <c r="F4433" s="89">
        <v>0</v>
      </c>
      <c r="G4433" s="89">
        <v>0</v>
      </c>
      <c r="H4433" s="89">
        <v>0</v>
      </c>
      <c r="I4433" s="89">
        <v>0</v>
      </c>
      <c r="J4433" s="89">
        <v>0</v>
      </c>
      <c r="K4433" s="89">
        <v>0</v>
      </c>
      <c r="L4433" s="89">
        <v>0</v>
      </c>
      <c r="M4433" s="89">
        <v>0</v>
      </c>
      <c r="N4433" s="89">
        <v>0</v>
      </c>
      <c r="O4433" s="89">
        <v>0</v>
      </c>
      <c r="P4433" s="89">
        <v>785</v>
      </c>
      <c r="Q4433" s="89">
        <v>10112</v>
      </c>
      <c r="R4433" s="88">
        <f>VLOOKUP(P4433,NEW_TRAIN_TEST!$A$1:$M$980,13,0)</f>
        <v>9596</v>
      </c>
      <c r="S4433" s="88">
        <f>VLOOKUP(P4433,NEW_TRAIN_TEST!$A$1:$M$980,11,0)</f>
        <v>10500</v>
      </c>
      <c r="T4433" s="6">
        <f t="shared" si="138"/>
        <v>0</v>
      </c>
      <c r="U4433" s="6">
        <f t="shared" si="139"/>
        <v>0</v>
      </c>
    </row>
    <row r="4434" spans="1:21" x14ac:dyDescent="0.2">
      <c r="A4434" s="88">
        <v>4432</v>
      </c>
      <c r="B4434" s="88">
        <v>5</v>
      </c>
      <c r="C4434" s="88" t="s">
        <v>2123</v>
      </c>
      <c r="D4434" s="89" t="s">
        <v>1699</v>
      </c>
      <c r="E4434" s="89">
        <v>0</v>
      </c>
      <c r="F4434" s="89">
        <v>2</v>
      </c>
      <c r="G4434" s="89">
        <v>0</v>
      </c>
      <c r="H4434" s="89">
        <v>0</v>
      </c>
      <c r="I4434" s="89">
        <v>2</v>
      </c>
      <c r="J4434" s="89">
        <v>2</v>
      </c>
      <c r="K4434" s="89">
        <v>0</v>
      </c>
      <c r="L4434" s="89">
        <v>0</v>
      </c>
      <c r="M4434" s="89">
        <v>0</v>
      </c>
      <c r="N4434" s="89">
        <v>0</v>
      </c>
      <c r="O4434" s="89">
        <v>2</v>
      </c>
      <c r="P4434" s="89">
        <v>694</v>
      </c>
      <c r="Q4434" s="89">
        <v>7573</v>
      </c>
      <c r="R4434" s="88">
        <f>VLOOKUP(P4434,NEW_TRAIN_TEST!$A$1:$M$980,13,0)</f>
        <v>7573</v>
      </c>
      <c r="S4434" s="88">
        <f>VLOOKUP(P4434,NEW_TRAIN_TEST!$A$1:$M$980,11,0)</f>
        <v>7784</v>
      </c>
      <c r="T4434" s="6">
        <f t="shared" si="138"/>
        <v>0</v>
      </c>
      <c r="U4434" s="6">
        <f t="shared" si="139"/>
        <v>0</v>
      </c>
    </row>
    <row r="4435" spans="1:21" x14ac:dyDescent="0.2">
      <c r="A4435" s="88">
        <v>4433</v>
      </c>
      <c r="B4435" s="88">
        <v>5</v>
      </c>
      <c r="C4435" s="88" t="s">
        <v>2123</v>
      </c>
      <c r="D4435" s="89" t="s">
        <v>1699</v>
      </c>
      <c r="E4435" s="89">
        <v>0</v>
      </c>
      <c r="F4435" s="89">
        <v>2</v>
      </c>
      <c r="G4435" s="89">
        <v>0</v>
      </c>
      <c r="H4435" s="89">
        <v>0</v>
      </c>
      <c r="I4435" s="89">
        <v>2</v>
      </c>
      <c r="J4435" s="89">
        <v>0</v>
      </c>
      <c r="K4435" s="89">
        <v>0</v>
      </c>
      <c r="L4435" s="89">
        <v>0</v>
      </c>
      <c r="M4435" s="89">
        <v>0</v>
      </c>
      <c r="N4435" s="89">
        <v>0</v>
      </c>
      <c r="O4435" s="89">
        <v>2</v>
      </c>
      <c r="P4435" s="89">
        <v>694</v>
      </c>
      <c r="Q4435" s="89">
        <v>7605.5</v>
      </c>
      <c r="R4435" s="88">
        <f>VLOOKUP(P4435,NEW_TRAIN_TEST!$A$1:$M$980,13,0)</f>
        <v>7573</v>
      </c>
      <c r="S4435" s="88">
        <f>VLOOKUP(P4435,NEW_TRAIN_TEST!$A$1:$M$980,11,0)</f>
        <v>7784</v>
      </c>
      <c r="T4435" s="6">
        <f t="shared" si="138"/>
        <v>0</v>
      </c>
      <c r="U4435" s="6">
        <f t="shared" si="139"/>
        <v>0</v>
      </c>
    </row>
    <row r="4436" spans="1:21" x14ac:dyDescent="0.2">
      <c r="A4436" s="88">
        <v>4434</v>
      </c>
      <c r="B4436" s="88">
        <v>5</v>
      </c>
      <c r="C4436" s="88" t="s">
        <v>2123</v>
      </c>
      <c r="D4436" s="89" t="s">
        <v>1699</v>
      </c>
      <c r="E4436" s="89">
        <v>0</v>
      </c>
      <c r="F4436" s="89">
        <v>2</v>
      </c>
      <c r="G4436" s="89">
        <v>0</v>
      </c>
      <c r="H4436" s="89">
        <v>0</v>
      </c>
      <c r="I4436" s="89">
        <v>2</v>
      </c>
      <c r="J4436" s="89">
        <v>2</v>
      </c>
      <c r="K4436" s="89">
        <v>0</v>
      </c>
      <c r="L4436" s="89">
        <v>0</v>
      </c>
      <c r="M4436" s="89">
        <v>0</v>
      </c>
      <c r="N4436" s="89">
        <v>0</v>
      </c>
      <c r="O4436" s="89">
        <v>2</v>
      </c>
      <c r="P4436" s="89">
        <v>694</v>
      </c>
      <c r="Q4436" s="89">
        <v>7640</v>
      </c>
      <c r="R4436" s="88">
        <f>VLOOKUP(P4436,NEW_TRAIN_TEST!$A$1:$M$980,13,0)</f>
        <v>7573</v>
      </c>
      <c r="S4436" s="88">
        <f>VLOOKUP(P4436,NEW_TRAIN_TEST!$A$1:$M$980,11,0)</f>
        <v>7784</v>
      </c>
      <c r="T4436" s="6">
        <f t="shared" si="138"/>
        <v>0</v>
      </c>
      <c r="U4436" s="6">
        <f t="shared" si="139"/>
        <v>0</v>
      </c>
    </row>
    <row r="4437" spans="1:21" x14ac:dyDescent="0.2">
      <c r="A4437" s="88">
        <v>4435</v>
      </c>
      <c r="B4437" s="88">
        <v>5</v>
      </c>
      <c r="C4437" s="88" t="s">
        <v>2123</v>
      </c>
      <c r="D4437" s="89" t="s">
        <v>1699</v>
      </c>
      <c r="E4437" s="89">
        <v>0</v>
      </c>
      <c r="F4437" s="89">
        <v>2</v>
      </c>
      <c r="G4437" s="89">
        <v>0</v>
      </c>
      <c r="H4437" s="89">
        <v>0</v>
      </c>
      <c r="I4437" s="89">
        <v>2</v>
      </c>
      <c r="J4437" s="89">
        <v>0</v>
      </c>
      <c r="K4437" s="89">
        <v>0</v>
      </c>
      <c r="L4437" s="89">
        <v>0</v>
      </c>
      <c r="M4437" s="89">
        <v>0</v>
      </c>
      <c r="N4437" s="89">
        <v>0</v>
      </c>
      <c r="O4437" s="89">
        <v>2</v>
      </c>
      <c r="P4437" s="89">
        <v>694</v>
      </c>
      <c r="Q4437" s="89">
        <v>7642</v>
      </c>
      <c r="R4437" s="88">
        <f>VLOOKUP(P4437,NEW_TRAIN_TEST!$A$1:$M$980,13,0)</f>
        <v>7573</v>
      </c>
      <c r="S4437" s="88">
        <f>VLOOKUP(P4437,NEW_TRAIN_TEST!$A$1:$M$980,11,0)</f>
        <v>7784</v>
      </c>
      <c r="T4437" s="6">
        <f t="shared" si="138"/>
        <v>0</v>
      </c>
      <c r="U4437" s="6">
        <f t="shared" si="139"/>
        <v>0</v>
      </c>
    </row>
    <row r="4438" spans="1:21" x14ac:dyDescent="0.2">
      <c r="A4438" s="88">
        <v>4436</v>
      </c>
      <c r="B4438" s="88">
        <v>5</v>
      </c>
      <c r="C4438" s="88" t="s">
        <v>2123</v>
      </c>
      <c r="D4438" s="89" t="s">
        <v>1699</v>
      </c>
      <c r="E4438" s="89">
        <v>0</v>
      </c>
      <c r="F4438" s="89">
        <v>6</v>
      </c>
      <c r="G4438" s="89">
        <v>0</v>
      </c>
      <c r="H4438" s="89">
        <v>0</v>
      </c>
      <c r="I4438" s="89">
        <v>2</v>
      </c>
      <c r="J4438" s="89">
        <v>0</v>
      </c>
      <c r="K4438" s="89">
        <v>0</v>
      </c>
      <c r="L4438" s="89">
        <v>0</v>
      </c>
      <c r="M4438" s="89">
        <v>0</v>
      </c>
      <c r="N4438" s="89">
        <v>0</v>
      </c>
      <c r="O4438" s="89">
        <v>2</v>
      </c>
      <c r="P4438" s="89">
        <v>694</v>
      </c>
      <c r="Q4438" s="89">
        <v>7662</v>
      </c>
      <c r="R4438" s="88">
        <f>VLOOKUP(P4438,NEW_TRAIN_TEST!$A$1:$M$980,13,0)</f>
        <v>7573</v>
      </c>
      <c r="S4438" s="88">
        <f>VLOOKUP(P4438,NEW_TRAIN_TEST!$A$1:$M$980,11,0)</f>
        <v>7784</v>
      </c>
      <c r="T4438" s="6">
        <f t="shared" si="138"/>
        <v>0</v>
      </c>
      <c r="U4438" s="6">
        <f t="shared" si="139"/>
        <v>0</v>
      </c>
    </row>
    <row r="4439" spans="1:21" x14ac:dyDescent="0.2">
      <c r="A4439" s="88">
        <v>4437</v>
      </c>
      <c r="B4439" s="88">
        <v>5</v>
      </c>
      <c r="C4439" s="88" t="s">
        <v>2123</v>
      </c>
      <c r="D4439" s="89" t="s">
        <v>1699</v>
      </c>
      <c r="E4439" s="89">
        <v>23</v>
      </c>
      <c r="F4439" s="89">
        <v>0</v>
      </c>
      <c r="G4439" s="89">
        <v>0</v>
      </c>
      <c r="H4439" s="89">
        <v>0</v>
      </c>
      <c r="I4439" s="89">
        <v>0</v>
      </c>
      <c r="J4439" s="89">
        <v>0</v>
      </c>
      <c r="K4439" s="89">
        <v>0</v>
      </c>
      <c r="L4439" s="89">
        <v>0</v>
      </c>
      <c r="M4439" s="89">
        <v>0</v>
      </c>
      <c r="N4439" s="89">
        <v>0</v>
      </c>
      <c r="O4439" s="89">
        <v>0</v>
      </c>
      <c r="P4439" s="89">
        <v>489</v>
      </c>
      <c r="Q4439" s="89">
        <v>8731</v>
      </c>
      <c r="R4439" s="88">
        <f>VLOOKUP(P4439,NEW_TRAIN_TEST!$A$1:$M$980,13,0)</f>
        <v>3005</v>
      </c>
      <c r="S4439" s="88">
        <f>VLOOKUP(P4439,NEW_TRAIN_TEST!$A$1:$M$980,11,0)</f>
        <v>9224</v>
      </c>
      <c r="T4439" s="6">
        <f t="shared" si="138"/>
        <v>0</v>
      </c>
      <c r="U4439" s="6">
        <f t="shared" si="139"/>
        <v>0</v>
      </c>
    </row>
    <row r="4440" spans="1:21" x14ac:dyDescent="0.2">
      <c r="A4440" s="88">
        <v>4438</v>
      </c>
      <c r="B4440" s="88">
        <v>5</v>
      </c>
      <c r="C4440" s="88" t="s">
        <v>2123</v>
      </c>
      <c r="D4440" s="89" t="s">
        <v>1699</v>
      </c>
      <c r="E4440" s="89">
        <v>11</v>
      </c>
      <c r="F4440" s="89">
        <v>8</v>
      </c>
      <c r="G4440" s="89">
        <v>1</v>
      </c>
      <c r="H4440" s="89">
        <v>2</v>
      </c>
      <c r="I4440" s="89">
        <v>2</v>
      </c>
      <c r="J4440" s="89">
        <v>0</v>
      </c>
      <c r="K4440" s="89">
        <v>0</v>
      </c>
      <c r="L4440" s="89">
        <v>1</v>
      </c>
      <c r="M4440" s="89">
        <v>28</v>
      </c>
      <c r="N4440" s="89">
        <v>0</v>
      </c>
      <c r="O4440" s="89">
        <v>2</v>
      </c>
      <c r="P4440" s="89">
        <v>294</v>
      </c>
      <c r="Q4440" s="89">
        <v>15377.5</v>
      </c>
      <c r="R4440" s="88">
        <f>VLOOKUP(P4440,NEW_TRAIN_TEST!$A$1:$M$980,13,0)</f>
        <v>15307</v>
      </c>
      <c r="S4440" s="88">
        <f>VLOOKUP(P4440,NEW_TRAIN_TEST!$A$1:$M$980,11,0)</f>
        <v>15924</v>
      </c>
      <c r="T4440" s="6">
        <f t="shared" si="138"/>
        <v>1</v>
      </c>
      <c r="U4440" s="6">
        <f t="shared" si="139"/>
        <v>1</v>
      </c>
    </row>
    <row r="4441" spans="1:21" x14ac:dyDescent="0.2">
      <c r="A4441" s="88">
        <v>4439</v>
      </c>
      <c r="B4441" s="88">
        <v>5</v>
      </c>
      <c r="C4441" s="88" t="s">
        <v>2123</v>
      </c>
      <c r="D4441" s="89" t="s">
        <v>1699</v>
      </c>
      <c r="E4441" s="89">
        <v>2</v>
      </c>
      <c r="F4441" s="89">
        <v>0</v>
      </c>
      <c r="G4441" s="89">
        <v>0</v>
      </c>
      <c r="H4441" s="89">
        <v>0</v>
      </c>
      <c r="I4441" s="89">
        <v>0</v>
      </c>
      <c r="J4441" s="89">
        <v>0</v>
      </c>
      <c r="K4441" s="89">
        <v>0</v>
      </c>
      <c r="L4441" s="89">
        <v>0</v>
      </c>
      <c r="M4441" s="89">
        <v>0</v>
      </c>
      <c r="N4441" s="89">
        <v>0</v>
      </c>
      <c r="O4441" s="89">
        <v>0</v>
      </c>
      <c r="P4441" s="89">
        <v>290</v>
      </c>
      <c r="Q4441" s="89">
        <v>12410.5</v>
      </c>
      <c r="R4441" s="88">
        <f>VLOOKUP(P4441,NEW_TRAIN_TEST!$A$1:$M$980,13,0)</f>
        <v>11855</v>
      </c>
      <c r="S4441" s="88">
        <f>VLOOKUP(P4441,NEW_TRAIN_TEST!$A$1:$M$980,11,0)</f>
        <v>12428</v>
      </c>
      <c r="T4441" s="6">
        <f t="shared" si="138"/>
        <v>0</v>
      </c>
      <c r="U4441" s="6">
        <f t="shared" si="139"/>
        <v>0</v>
      </c>
    </row>
    <row r="4442" spans="1:21" x14ac:dyDescent="0.2">
      <c r="A4442" s="88">
        <v>4440</v>
      </c>
      <c r="B4442" s="88">
        <v>5</v>
      </c>
      <c r="C4442" s="88" t="s">
        <v>2123</v>
      </c>
      <c r="D4442" s="89" t="s">
        <v>1699</v>
      </c>
      <c r="E4442" s="89">
        <v>3</v>
      </c>
      <c r="F4442" s="89">
        <v>2</v>
      </c>
      <c r="G4442" s="89">
        <v>0</v>
      </c>
      <c r="H4442" s="89">
        <v>2</v>
      </c>
      <c r="I4442" s="89">
        <v>2</v>
      </c>
      <c r="J4442" s="89">
        <v>0</v>
      </c>
      <c r="K4442" s="89">
        <v>0</v>
      </c>
      <c r="L4442" s="89">
        <v>0</v>
      </c>
      <c r="M4442" s="89">
        <v>0</v>
      </c>
      <c r="N4442" s="89">
        <v>0</v>
      </c>
      <c r="O4442" s="89">
        <v>2</v>
      </c>
      <c r="P4442" s="89">
        <v>291</v>
      </c>
      <c r="Q4442" s="89">
        <v>10918.5</v>
      </c>
      <c r="R4442" s="88">
        <f>VLOOKUP(P4442,NEW_TRAIN_TEST!$A$1:$M$980,13,0)</f>
        <v>10295.5</v>
      </c>
      <c r="S4442" s="88">
        <f>VLOOKUP(P4442,NEW_TRAIN_TEST!$A$1:$M$980,11,0)</f>
        <v>10967</v>
      </c>
      <c r="T4442" s="6">
        <f t="shared" si="138"/>
        <v>0</v>
      </c>
      <c r="U4442" s="6">
        <f t="shared" si="139"/>
        <v>0</v>
      </c>
    </row>
    <row r="4443" spans="1:21" x14ac:dyDescent="0.2">
      <c r="A4443" s="88">
        <v>4441</v>
      </c>
      <c r="B4443" s="88">
        <v>5</v>
      </c>
      <c r="C4443" s="88" t="s">
        <v>2123</v>
      </c>
      <c r="D4443" s="89" t="s">
        <v>1699</v>
      </c>
      <c r="E4443" s="89">
        <v>13</v>
      </c>
      <c r="F4443" s="89">
        <v>2</v>
      </c>
      <c r="G4443" s="89">
        <v>0</v>
      </c>
      <c r="H4443" s="89">
        <v>0</v>
      </c>
      <c r="I4443" s="89">
        <v>2</v>
      </c>
      <c r="J4443" s="89">
        <v>0</v>
      </c>
      <c r="K4443" s="89">
        <v>0</v>
      </c>
      <c r="L4443" s="89">
        <v>0</v>
      </c>
      <c r="M4443" s="89">
        <v>0</v>
      </c>
      <c r="N4443" s="89">
        <v>0</v>
      </c>
      <c r="O4443" s="89">
        <v>2</v>
      </c>
      <c r="P4443" s="89">
        <v>545</v>
      </c>
      <c r="Q4443" s="89">
        <v>9811</v>
      </c>
      <c r="R4443" s="88">
        <f>VLOOKUP(P4443,NEW_TRAIN_TEST!$A$1:$M$980,13,0)</f>
        <v>9552.5</v>
      </c>
      <c r="S4443" s="88">
        <f>VLOOKUP(P4443,NEW_TRAIN_TEST!$A$1:$M$980,11,0)</f>
        <v>10440</v>
      </c>
      <c r="T4443" s="6">
        <f t="shared" si="138"/>
        <v>0</v>
      </c>
      <c r="U4443" s="6">
        <f t="shared" si="139"/>
        <v>0</v>
      </c>
    </row>
    <row r="4444" spans="1:21" x14ac:dyDescent="0.2">
      <c r="A4444" s="88">
        <v>4442</v>
      </c>
      <c r="B4444" s="88">
        <v>5</v>
      </c>
      <c r="C4444" s="88" t="s">
        <v>2123</v>
      </c>
      <c r="D4444" s="89" t="s">
        <v>1699</v>
      </c>
      <c r="E4444" s="89">
        <v>9</v>
      </c>
      <c r="F4444" s="89">
        <v>5</v>
      </c>
      <c r="G4444" s="89">
        <v>0</v>
      </c>
      <c r="H4444" s="89">
        <v>2</v>
      </c>
      <c r="I4444" s="89">
        <v>2</v>
      </c>
      <c r="J4444" s="89">
        <v>0</v>
      </c>
      <c r="K4444" s="89">
        <v>0</v>
      </c>
      <c r="L4444" s="89">
        <v>1</v>
      </c>
      <c r="M4444" s="89">
        <v>0</v>
      </c>
      <c r="N4444" s="89">
        <v>0</v>
      </c>
      <c r="O4444" s="89">
        <v>2</v>
      </c>
      <c r="P4444" s="89">
        <v>293</v>
      </c>
      <c r="Q4444" s="89">
        <v>13997</v>
      </c>
      <c r="R4444" s="88">
        <f>VLOOKUP(P4444,NEW_TRAIN_TEST!$A$1:$M$980,13,0)</f>
        <v>13973.5</v>
      </c>
      <c r="S4444" s="88">
        <f>VLOOKUP(P4444,NEW_TRAIN_TEST!$A$1:$M$980,11,0)</f>
        <v>14419</v>
      </c>
      <c r="T4444" s="6">
        <f t="shared" si="138"/>
        <v>1</v>
      </c>
      <c r="U4444" s="6">
        <f t="shared" si="139"/>
        <v>0</v>
      </c>
    </row>
    <row r="4445" spans="1:21" x14ac:dyDescent="0.2">
      <c r="A4445" s="88">
        <v>4443</v>
      </c>
      <c r="B4445" s="88">
        <v>5</v>
      </c>
      <c r="C4445" s="88" t="s">
        <v>2123</v>
      </c>
      <c r="D4445" s="89" t="s">
        <v>1699</v>
      </c>
      <c r="E4445" s="89">
        <v>20</v>
      </c>
      <c r="F4445" s="89">
        <v>2</v>
      </c>
      <c r="G4445" s="89">
        <v>0</v>
      </c>
      <c r="H4445" s="89">
        <v>0</v>
      </c>
      <c r="I4445" s="89">
        <v>2</v>
      </c>
      <c r="J4445" s="89">
        <v>0</v>
      </c>
      <c r="K4445" s="89">
        <v>0</v>
      </c>
      <c r="L4445" s="89">
        <v>0</v>
      </c>
      <c r="M4445" s="89">
        <v>0</v>
      </c>
      <c r="N4445" s="89">
        <v>0</v>
      </c>
      <c r="O4445" s="89">
        <v>2</v>
      </c>
      <c r="P4445" s="89">
        <v>97</v>
      </c>
      <c r="Q4445" s="89">
        <v>576.5</v>
      </c>
      <c r="R4445" s="88">
        <f>VLOOKUP(P4445,NEW_TRAIN_TEST!$A$1:$M$980,13,0)</f>
        <v>521</v>
      </c>
      <c r="S4445" s="88">
        <f>VLOOKUP(P4445,NEW_TRAIN_TEST!$A$1:$M$980,11,0)</f>
        <v>589</v>
      </c>
      <c r="T4445" s="6">
        <f t="shared" si="138"/>
        <v>0</v>
      </c>
      <c r="U4445" s="6">
        <f t="shared" si="139"/>
        <v>0</v>
      </c>
    </row>
    <row r="4446" spans="1:21" x14ac:dyDescent="0.2">
      <c r="A4446" s="88">
        <v>4444</v>
      </c>
      <c r="B4446" s="88">
        <v>5</v>
      </c>
      <c r="C4446" s="88" t="s">
        <v>2123</v>
      </c>
      <c r="D4446" s="89" t="s">
        <v>1699</v>
      </c>
      <c r="E4446" s="89">
        <v>12</v>
      </c>
      <c r="F4446" s="89">
        <v>4</v>
      </c>
      <c r="G4446" s="89">
        <v>1</v>
      </c>
      <c r="H4446" s="89">
        <v>2</v>
      </c>
      <c r="I4446" s="89">
        <v>2</v>
      </c>
      <c r="J4446" s="89">
        <v>0</v>
      </c>
      <c r="K4446" s="89">
        <v>0</v>
      </c>
      <c r="L4446" s="89">
        <v>0</v>
      </c>
      <c r="M4446" s="89">
        <v>27</v>
      </c>
      <c r="N4446" s="89">
        <v>0</v>
      </c>
      <c r="O4446" s="89">
        <v>2</v>
      </c>
      <c r="P4446" s="89">
        <v>97</v>
      </c>
      <c r="Q4446" s="89">
        <v>580</v>
      </c>
      <c r="R4446" s="88">
        <f>VLOOKUP(P4446,NEW_TRAIN_TEST!$A$1:$M$980,13,0)</f>
        <v>521</v>
      </c>
      <c r="S4446" s="88">
        <f>VLOOKUP(P4446,NEW_TRAIN_TEST!$A$1:$M$980,11,0)</f>
        <v>589</v>
      </c>
      <c r="T4446" s="6">
        <f t="shared" si="138"/>
        <v>0</v>
      </c>
      <c r="U4446" s="6">
        <f t="shared" si="139"/>
        <v>1</v>
      </c>
    </row>
    <row r="4447" spans="1:21" x14ac:dyDescent="0.2">
      <c r="A4447" s="88">
        <v>4445</v>
      </c>
      <c r="B4447" s="88">
        <v>5</v>
      </c>
      <c r="C4447" s="88" t="s">
        <v>2123</v>
      </c>
      <c r="D4447" s="89" t="s">
        <v>1699</v>
      </c>
      <c r="E4447" s="89">
        <v>3</v>
      </c>
      <c r="F4447" s="89">
        <v>0</v>
      </c>
      <c r="G4447" s="89">
        <v>0</v>
      </c>
      <c r="H4447" s="89">
        <v>0</v>
      </c>
      <c r="I4447" s="89">
        <v>0</v>
      </c>
      <c r="J4447" s="89">
        <v>0</v>
      </c>
      <c r="K4447" s="89">
        <v>0</v>
      </c>
      <c r="L4447" s="89">
        <v>0</v>
      </c>
      <c r="M4447" s="89">
        <v>0</v>
      </c>
      <c r="N4447" s="89">
        <v>0</v>
      </c>
      <c r="O4447" s="89">
        <v>0</v>
      </c>
      <c r="P4447" s="89">
        <v>295</v>
      </c>
      <c r="Q4447" s="89">
        <v>11867</v>
      </c>
      <c r="R4447" s="88">
        <f>VLOOKUP(P4447,NEW_TRAIN_TEST!$A$1:$M$980,13,0)</f>
        <v>11344</v>
      </c>
      <c r="S4447" s="88">
        <f>VLOOKUP(P4447,NEW_TRAIN_TEST!$A$1:$M$980,11,0)</f>
        <v>11877</v>
      </c>
      <c r="T4447" s="6">
        <f t="shared" si="138"/>
        <v>0</v>
      </c>
      <c r="U4447" s="6">
        <f t="shared" si="139"/>
        <v>0</v>
      </c>
    </row>
    <row r="4448" spans="1:21" x14ac:dyDescent="0.2">
      <c r="A4448" s="88">
        <v>4446</v>
      </c>
      <c r="B4448" s="88">
        <v>5</v>
      </c>
      <c r="C4448" s="88" t="s">
        <v>2123</v>
      </c>
      <c r="D4448" s="89" t="s">
        <v>1699</v>
      </c>
      <c r="E4448" s="89">
        <v>5</v>
      </c>
      <c r="F4448" s="89">
        <v>2</v>
      </c>
      <c r="G4448" s="89">
        <v>0</v>
      </c>
      <c r="H4448" s="89">
        <v>2</v>
      </c>
      <c r="I4448" s="89">
        <v>2</v>
      </c>
      <c r="J4448" s="89">
        <v>0</v>
      </c>
      <c r="K4448" s="89">
        <v>0</v>
      </c>
      <c r="L4448" s="89">
        <v>1</v>
      </c>
      <c r="M4448" s="89">
        <v>0</v>
      </c>
      <c r="N4448" s="89">
        <v>0</v>
      </c>
      <c r="O4448" s="89">
        <v>2</v>
      </c>
      <c r="P4448" s="89">
        <v>296</v>
      </c>
      <c r="Q4448" s="89">
        <v>13296.5</v>
      </c>
      <c r="R4448" s="88">
        <f>VLOOKUP(P4448,NEW_TRAIN_TEST!$A$1:$M$980,13,0)</f>
        <v>12874</v>
      </c>
      <c r="S4448" s="88">
        <f>VLOOKUP(P4448,NEW_TRAIN_TEST!$A$1:$M$980,11,0)</f>
        <v>13364</v>
      </c>
      <c r="T4448" s="6">
        <f t="shared" si="138"/>
        <v>1</v>
      </c>
      <c r="U4448" s="6">
        <f t="shared" si="139"/>
        <v>0</v>
      </c>
    </row>
    <row r="4449" spans="1:21" x14ac:dyDescent="0.2">
      <c r="A4449" s="88">
        <v>4447</v>
      </c>
      <c r="B4449" s="88">
        <v>5</v>
      </c>
      <c r="C4449" s="88" t="s">
        <v>2123</v>
      </c>
      <c r="D4449" s="89" t="s">
        <v>1699</v>
      </c>
      <c r="E4449" s="89">
        <v>14</v>
      </c>
      <c r="F4449" s="89">
        <v>3</v>
      </c>
      <c r="G4449" s="89">
        <v>1</v>
      </c>
      <c r="H4449" s="89">
        <v>0</v>
      </c>
      <c r="I4449" s="89">
        <v>2</v>
      </c>
      <c r="J4449" s="89">
        <v>0</v>
      </c>
      <c r="K4449" s="89">
        <v>0</v>
      </c>
      <c r="L4449" s="89">
        <v>0</v>
      </c>
      <c r="M4449" s="89">
        <v>0</v>
      </c>
      <c r="N4449" s="89">
        <v>0</v>
      </c>
      <c r="O4449" s="89">
        <v>2</v>
      </c>
      <c r="P4449" s="89">
        <v>836</v>
      </c>
      <c r="Q4449" s="89">
        <v>11009.5</v>
      </c>
      <c r="R4449" s="88">
        <f>VLOOKUP(P4449,NEW_TRAIN_TEST!$A$1:$M$980,13,0)</f>
        <v>10131.5</v>
      </c>
      <c r="S4449" s="88">
        <f>VLOOKUP(P4449,NEW_TRAIN_TEST!$A$1:$M$980,11,0)</f>
        <v>11566</v>
      </c>
      <c r="T4449" s="6">
        <f t="shared" si="138"/>
        <v>0</v>
      </c>
      <c r="U4449" s="6">
        <f t="shared" si="139"/>
        <v>0</v>
      </c>
    </row>
    <row r="4450" spans="1:21" x14ac:dyDescent="0.2">
      <c r="A4450" s="88">
        <v>4448</v>
      </c>
      <c r="B4450" s="88">
        <v>5</v>
      </c>
      <c r="C4450" s="88" t="s">
        <v>2123</v>
      </c>
      <c r="D4450" s="89" t="s">
        <v>1699</v>
      </c>
      <c r="E4450" s="89">
        <v>0</v>
      </c>
      <c r="F4450" s="89">
        <v>0</v>
      </c>
      <c r="G4450" s="89">
        <v>0</v>
      </c>
      <c r="H4450" s="89">
        <v>0</v>
      </c>
      <c r="I4450" s="89">
        <v>0</v>
      </c>
      <c r="J4450" s="89">
        <v>0</v>
      </c>
      <c r="K4450" s="89">
        <v>0</v>
      </c>
      <c r="L4450" s="89">
        <v>0</v>
      </c>
      <c r="M4450" s="89">
        <v>0</v>
      </c>
      <c r="N4450" s="89">
        <v>1</v>
      </c>
      <c r="O4450" s="89">
        <v>0</v>
      </c>
      <c r="P4450" s="89">
        <v>884</v>
      </c>
      <c r="Q4450" s="89">
        <v>7212</v>
      </c>
      <c r="R4450" s="88">
        <f>VLOOKUP(P4450,NEW_TRAIN_TEST!$A$1:$M$980,13,0)</f>
        <v>7212</v>
      </c>
      <c r="S4450" s="88">
        <f>VLOOKUP(P4450,NEW_TRAIN_TEST!$A$1:$M$980,11,0)</f>
        <v>7212</v>
      </c>
      <c r="T4450" s="6">
        <f t="shared" si="138"/>
        <v>0</v>
      </c>
      <c r="U4450" s="6">
        <f t="shared" si="139"/>
        <v>0</v>
      </c>
    </row>
    <row r="4451" spans="1:21" x14ac:dyDescent="0.2">
      <c r="A4451" s="88">
        <v>4449</v>
      </c>
      <c r="B4451" s="88">
        <v>5</v>
      </c>
      <c r="C4451" s="88" t="s">
        <v>2123</v>
      </c>
      <c r="D4451" s="89" t="s">
        <v>1699</v>
      </c>
      <c r="E4451" s="89">
        <v>0</v>
      </c>
      <c r="F4451" s="89">
        <v>2</v>
      </c>
      <c r="G4451" s="89">
        <v>1</v>
      </c>
      <c r="H4451" s="89">
        <v>2</v>
      </c>
      <c r="I4451" s="89">
        <v>2</v>
      </c>
      <c r="J4451" s="89">
        <v>0</v>
      </c>
      <c r="K4451" s="89">
        <v>0</v>
      </c>
      <c r="L4451" s="89">
        <v>0</v>
      </c>
      <c r="M4451" s="89">
        <v>0</v>
      </c>
      <c r="N4451" s="89">
        <v>0</v>
      </c>
      <c r="O4451" s="89">
        <v>2</v>
      </c>
      <c r="P4451" s="89">
        <v>333</v>
      </c>
      <c r="Q4451" s="89">
        <v>8342.5</v>
      </c>
      <c r="R4451" s="88">
        <f>VLOOKUP(P4451,NEW_TRAIN_TEST!$A$1:$M$980,13,0)</f>
        <v>8342.5</v>
      </c>
      <c r="S4451" s="88">
        <f>VLOOKUP(P4451,NEW_TRAIN_TEST!$A$1:$M$980,11,0)</f>
        <v>8355</v>
      </c>
      <c r="T4451" s="6">
        <f t="shared" si="138"/>
        <v>0</v>
      </c>
      <c r="U4451" s="6">
        <f t="shared" si="139"/>
        <v>0</v>
      </c>
    </row>
    <row r="4452" spans="1:21" x14ac:dyDescent="0.2">
      <c r="A4452" s="88">
        <v>4450</v>
      </c>
      <c r="B4452" s="88">
        <v>5</v>
      </c>
      <c r="C4452" s="88" t="s">
        <v>2123</v>
      </c>
      <c r="D4452" s="89" t="s">
        <v>1699</v>
      </c>
      <c r="E4452" s="89">
        <v>2</v>
      </c>
      <c r="F4452" s="89">
        <v>0</v>
      </c>
      <c r="G4452" s="89">
        <v>0</v>
      </c>
      <c r="H4452" s="89">
        <v>0</v>
      </c>
      <c r="I4452" s="89">
        <v>0</v>
      </c>
      <c r="J4452" s="89">
        <v>0</v>
      </c>
      <c r="K4452" s="89">
        <v>0</v>
      </c>
      <c r="L4452" s="89">
        <v>0</v>
      </c>
      <c r="M4452" s="89">
        <v>0</v>
      </c>
      <c r="N4452" s="89">
        <v>0</v>
      </c>
      <c r="O4452" s="89">
        <v>0</v>
      </c>
      <c r="P4452" s="89">
        <v>333</v>
      </c>
      <c r="Q4452" s="89">
        <v>8355</v>
      </c>
      <c r="R4452" s="88">
        <f>VLOOKUP(P4452,NEW_TRAIN_TEST!$A$1:$M$980,13,0)</f>
        <v>8342.5</v>
      </c>
      <c r="S4452" s="88">
        <f>VLOOKUP(P4452,NEW_TRAIN_TEST!$A$1:$M$980,11,0)</f>
        <v>8355</v>
      </c>
      <c r="T4452" s="6">
        <f t="shared" si="138"/>
        <v>0</v>
      </c>
      <c r="U4452" s="6">
        <f t="shared" si="139"/>
        <v>0</v>
      </c>
    </row>
    <row r="4453" spans="1:21" x14ac:dyDescent="0.2">
      <c r="A4453" s="88">
        <v>4451</v>
      </c>
      <c r="B4453" s="88">
        <v>5</v>
      </c>
      <c r="C4453" s="88" t="s">
        <v>2123</v>
      </c>
      <c r="D4453" s="89" t="s">
        <v>1699</v>
      </c>
      <c r="E4453" s="89">
        <v>0</v>
      </c>
      <c r="F4453" s="89">
        <v>0</v>
      </c>
      <c r="G4453" s="89">
        <v>0</v>
      </c>
      <c r="H4453" s="89">
        <v>0</v>
      </c>
      <c r="I4453" s="89">
        <v>0</v>
      </c>
      <c r="J4453" s="89">
        <v>0</v>
      </c>
      <c r="K4453" s="89">
        <v>0</v>
      </c>
      <c r="L4453" s="89">
        <v>0</v>
      </c>
      <c r="M4453" s="89">
        <v>0</v>
      </c>
      <c r="N4453" s="89">
        <v>1</v>
      </c>
      <c r="O4453" s="89">
        <v>0</v>
      </c>
      <c r="P4453" s="89">
        <v>334</v>
      </c>
      <c r="Q4453" s="89">
        <v>7288</v>
      </c>
      <c r="R4453" s="88">
        <f>VLOOKUP(P4453,NEW_TRAIN_TEST!$A$1:$M$980,13,0)</f>
        <v>7288</v>
      </c>
      <c r="S4453" s="88">
        <f>VLOOKUP(P4453,NEW_TRAIN_TEST!$A$1:$M$980,11,0)</f>
        <v>7288</v>
      </c>
      <c r="T4453" s="6">
        <f t="shared" si="138"/>
        <v>0</v>
      </c>
      <c r="U4453" s="6">
        <f t="shared" si="139"/>
        <v>0</v>
      </c>
    </row>
    <row r="4454" spans="1:21" x14ac:dyDescent="0.2">
      <c r="A4454" s="88">
        <v>4452</v>
      </c>
      <c r="B4454" s="88">
        <v>5</v>
      </c>
      <c r="C4454" s="88" t="s">
        <v>2123</v>
      </c>
      <c r="D4454" s="89" t="s">
        <v>1699</v>
      </c>
      <c r="E4454" s="89">
        <v>14</v>
      </c>
      <c r="F4454" s="89">
        <v>0</v>
      </c>
      <c r="G4454" s="89">
        <v>0</v>
      </c>
      <c r="H4454" s="89">
        <v>0</v>
      </c>
      <c r="I4454" s="89">
        <v>0</v>
      </c>
      <c r="J4454" s="89">
        <v>0</v>
      </c>
      <c r="K4454" s="89">
        <v>0</v>
      </c>
      <c r="L4454" s="89">
        <v>0</v>
      </c>
      <c r="M4454" s="89">
        <v>0</v>
      </c>
      <c r="N4454" s="89">
        <v>0</v>
      </c>
      <c r="O4454" s="89">
        <v>0</v>
      </c>
      <c r="P4454" s="89">
        <v>497</v>
      </c>
      <c r="Q4454" s="89">
        <v>8572.5</v>
      </c>
      <c r="R4454" s="88">
        <f>VLOOKUP(P4454,NEW_TRAIN_TEST!$A$1:$M$980,13,0)</f>
        <v>2421</v>
      </c>
      <c r="S4454" s="88">
        <f>VLOOKUP(P4454,NEW_TRAIN_TEST!$A$1:$M$980,11,0)</f>
        <v>8745</v>
      </c>
      <c r="T4454" s="6">
        <f t="shared" si="138"/>
        <v>0</v>
      </c>
      <c r="U4454" s="6">
        <f t="shared" si="139"/>
        <v>0</v>
      </c>
    </row>
    <row r="4455" spans="1:21" x14ac:dyDescent="0.2">
      <c r="A4455" s="88">
        <v>4453</v>
      </c>
      <c r="B4455" s="88">
        <v>5</v>
      </c>
      <c r="C4455" s="88" t="s">
        <v>2123</v>
      </c>
      <c r="D4455" s="89" t="s">
        <v>1699</v>
      </c>
      <c r="E4455" s="89">
        <v>9</v>
      </c>
      <c r="F4455" s="89">
        <v>1</v>
      </c>
      <c r="G4455" s="89">
        <v>0</v>
      </c>
      <c r="H4455" s="89">
        <v>0</v>
      </c>
      <c r="I4455" s="89">
        <v>2</v>
      </c>
      <c r="J4455" s="89">
        <v>0</v>
      </c>
      <c r="K4455" s="89">
        <v>0</v>
      </c>
      <c r="L4455" s="89">
        <v>1</v>
      </c>
      <c r="M4455" s="89">
        <v>15</v>
      </c>
      <c r="N4455" s="89">
        <v>0</v>
      </c>
      <c r="O4455" s="89">
        <v>2</v>
      </c>
      <c r="P4455" s="89">
        <v>144</v>
      </c>
      <c r="Q4455" s="89">
        <v>4250</v>
      </c>
      <c r="R4455" s="88">
        <f>VLOOKUP(P4455,NEW_TRAIN_TEST!$A$1:$M$980,13,0)</f>
        <v>3736</v>
      </c>
      <c r="S4455" s="88">
        <f>VLOOKUP(P4455,NEW_TRAIN_TEST!$A$1:$M$980,11,0)</f>
        <v>4430</v>
      </c>
      <c r="T4455" s="6">
        <f t="shared" si="138"/>
        <v>1</v>
      </c>
      <c r="U4455" s="6">
        <f t="shared" si="139"/>
        <v>1</v>
      </c>
    </row>
    <row r="4456" spans="1:21" x14ac:dyDescent="0.2">
      <c r="A4456" s="88">
        <v>4454</v>
      </c>
      <c r="B4456" s="88">
        <v>5</v>
      </c>
      <c r="C4456" s="88" t="s">
        <v>2123</v>
      </c>
      <c r="D4456" s="89" t="s">
        <v>1699</v>
      </c>
      <c r="E4456" s="89">
        <v>3</v>
      </c>
      <c r="F4456" s="89">
        <v>0</v>
      </c>
      <c r="G4456" s="89">
        <v>0</v>
      </c>
      <c r="H4456" s="89">
        <v>0</v>
      </c>
      <c r="I4456" s="89">
        <v>0</v>
      </c>
      <c r="J4456" s="89">
        <v>0</v>
      </c>
      <c r="K4456" s="89">
        <v>0</v>
      </c>
      <c r="L4456" s="89">
        <v>0</v>
      </c>
      <c r="M4456" s="89">
        <v>0</v>
      </c>
      <c r="N4456" s="89">
        <v>0</v>
      </c>
      <c r="O4456" s="89">
        <v>0</v>
      </c>
      <c r="P4456" s="89">
        <v>337</v>
      </c>
      <c r="Q4456" s="89">
        <v>7170</v>
      </c>
      <c r="R4456" s="88">
        <f>VLOOKUP(P4456,NEW_TRAIN_TEST!$A$1:$M$980,13,0)</f>
        <v>7162</v>
      </c>
      <c r="S4456" s="88">
        <f>VLOOKUP(P4456,NEW_TRAIN_TEST!$A$1:$M$980,11,0)</f>
        <v>7192</v>
      </c>
      <c r="T4456" s="6">
        <f t="shared" si="138"/>
        <v>0</v>
      </c>
      <c r="U4456" s="6">
        <f t="shared" si="139"/>
        <v>0</v>
      </c>
    </row>
    <row r="4457" spans="1:21" x14ac:dyDescent="0.2">
      <c r="A4457" s="88">
        <v>4455</v>
      </c>
      <c r="B4457" s="88">
        <v>5</v>
      </c>
      <c r="C4457" s="88" t="s">
        <v>2123</v>
      </c>
      <c r="D4457" s="89" t="s">
        <v>1699</v>
      </c>
      <c r="E4457" s="89">
        <v>0</v>
      </c>
      <c r="F4457" s="89">
        <v>2</v>
      </c>
      <c r="G4457" s="89">
        <v>0</v>
      </c>
      <c r="H4457" s="89">
        <v>2</v>
      </c>
      <c r="I4457" s="89">
        <v>2</v>
      </c>
      <c r="J4457" s="89">
        <v>0</v>
      </c>
      <c r="K4457" s="89">
        <v>0</v>
      </c>
      <c r="L4457" s="89">
        <v>0</v>
      </c>
      <c r="M4457" s="89">
        <v>0</v>
      </c>
      <c r="N4457" s="89">
        <v>0</v>
      </c>
      <c r="O4457" s="89">
        <v>2</v>
      </c>
      <c r="P4457" s="89">
        <v>338</v>
      </c>
      <c r="Q4457" s="89">
        <v>8083.5</v>
      </c>
      <c r="R4457" s="88">
        <f>VLOOKUP(P4457,NEW_TRAIN_TEST!$A$1:$M$980,13,0)</f>
        <v>8083.5</v>
      </c>
      <c r="S4457" s="88">
        <f>VLOOKUP(P4457,NEW_TRAIN_TEST!$A$1:$M$980,11,0)</f>
        <v>8139</v>
      </c>
      <c r="T4457" s="6">
        <f t="shared" si="138"/>
        <v>0</v>
      </c>
      <c r="U4457" s="6">
        <f t="shared" si="139"/>
        <v>0</v>
      </c>
    </row>
    <row r="4458" spans="1:21" x14ac:dyDescent="0.2">
      <c r="A4458" s="88">
        <v>4456</v>
      </c>
      <c r="B4458" s="88">
        <v>5</v>
      </c>
      <c r="C4458" s="88" t="s">
        <v>2123</v>
      </c>
      <c r="D4458" s="89" t="s">
        <v>1699</v>
      </c>
      <c r="E4458" s="89">
        <v>4</v>
      </c>
      <c r="F4458" s="89">
        <v>1</v>
      </c>
      <c r="G4458" s="89">
        <v>0</v>
      </c>
      <c r="H4458" s="89">
        <v>0</v>
      </c>
      <c r="I4458" s="89">
        <v>2</v>
      </c>
      <c r="J4458" s="89">
        <v>0</v>
      </c>
      <c r="K4458" s="89">
        <v>0</v>
      </c>
      <c r="L4458" s="89">
        <v>1</v>
      </c>
      <c r="M4458" s="89">
        <v>0</v>
      </c>
      <c r="N4458" s="89">
        <v>0</v>
      </c>
      <c r="O4458" s="89">
        <v>2</v>
      </c>
      <c r="P4458" s="89">
        <v>338</v>
      </c>
      <c r="Q4458" s="89">
        <v>8110</v>
      </c>
      <c r="R4458" s="88">
        <f>VLOOKUP(P4458,NEW_TRAIN_TEST!$A$1:$M$980,13,0)</f>
        <v>8083.5</v>
      </c>
      <c r="S4458" s="88">
        <f>VLOOKUP(P4458,NEW_TRAIN_TEST!$A$1:$M$980,11,0)</f>
        <v>8139</v>
      </c>
      <c r="T4458" s="6">
        <f t="shared" si="138"/>
        <v>1</v>
      </c>
      <c r="U4458" s="6">
        <f t="shared" si="139"/>
        <v>0</v>
      </c>
    </row>
    <row r="4459" spans="1:21" x14ac:dyDescent="0.2">
      <c r="A4459" s="88">
        <v>4457</v>
      </c>
      <c r="B4459" s="88">
        <v>5</v>
      </c>
      <c r="C4459" s="88" t="s">
        <v>2123</v>
      </c>
      <c r="D4459" s="89" t="s">
        <v>1699</v>
      </c>
      <c r="E4459" s="89">
        <v>0</v>
      </c>
      <c r="F4459" s="89">
        <v>0</v>
      </c>
      <c r="G4459" s="89">
        <v>0</v>
      </c>
      <c r="H4459" s="89">
        <v>0</v>
      </c>
      <c r="I4459" s="89">
        <v>0</v>
      </c>
      <c r="J4459" s="89">
        <v>0</v>
      </c>
      <c r="K4459" s="89">
        <v>0</v>
      </c>
      <c r="L4459" s="89">
        <v>0</v>
      </c>
      <c r="M4459" s="89">
        <v>0</v>
      </c>
      <c r="N4459" s="89">
        <v>1</v>
      </c>
      <c r="O4459" s="89">
        <v>0</v>
      </c>
      <c r="P4459" s="89">
        <v>339</v>
      </c>
      <c r="Q4459" s="89">
        <v>6304</v>
      </c>
      <c r="R4459" s="88">
        <f>VLOOKUP(P4459,NEW_TRAIN_TEST!$A$1:$M$980,13,0)</f>
        <v>6304</v>
      </c>
      <c r="S4459" s="88">
        <f>VLOOKUP(P4459,NEW_TRAIN_TEST!$A$1:$M$980,11,0)</f>
        <v>6304</v>
      </c>
      <c r="T4459" s="6">
        <f t="shared" si="138"/>
        <v>0</v>
      </c>
      <c r="U4459" s="6">
        <f t="shared" si="139"/>
        <v>0</v>
      </c>
    </row>
    <row r="4460" spans="1:21" x14ac:dyDescent="0.2">
      <c r="A4460" s="88">
        <v>4458</v>
      </c>
      <c r="B4460" s="88">
        <v>5</v>
      </c>
      <c r="C4460" s="88" t="s">
        <v>2123</v>
      </c>
      <c r="D4460" s="89" t="s">
        <v>1699</v>
      </c>
      <c r="E4460" s="89">
        <v>2</v>
      </c>
      <c r="F4460" s="89">
        <v>0</v>
      </c>
      <c r="G4460" s="89">
        <v>0</v>
      </c>
      <c r="H4460" s="89">
        <v>0</v>
      </c>
      <c r="I4460" s="89">
        <v>0</v>
      </c>
      <c r="J4460" s="89">
        <v>0</v>
      </c>
      <c r="K4460" s="89">
        <v>0</v>
      </c>
      <c r="L4460" s="89">
        <v>0</v>
      </c>
      <c r="M4460" s="89">
        <v>0</v>
      </c>
      <c r="N4460" s="89">
        <v>0</v>
      </c>
      <c r="O4460" s="89">
        <v>0</v>
      </c>
      <c r="P4460" s="89">
        <v>340</v>
      </c>
      <c r="Q4460" s="89">
        <v>6581</v>
      </c>
      <c r="R4460" s="88">
        <f>VLOOKUP(P4460,NEW_TRAIN_TEST!$A$1:$M$980,13,0)</f>
        <v>6529</v>
      </c>
      <c r="S4460" s="88">
        <f>VLOOKUP(P4460,NEW_TRAIN_TEST!$A$1:$M$980,11,0)</f>
        <v>6581</v>
      </c>
      <c r="T4460" s="6">
        <f t="shared" si="138"/>
        <v>0</v>
      </c>
      <c r="U4460" s="6">
        <f t="shared" si="139"/>
        <v>0</v>
      </c>
    </row>
    <row r="4461" spans="1:21" x14ac:dyDescent="0.2">
      <c r="A4461" s="88">
        <v>4459</v>
      </c>
      <c r="B4461" s="88">
        <v>5</v>
      </c>
      <c r="C4461" s="88" t="s">
        <v>2123</v>
      </c>
      <c r="D4461" s="89" t="s">
        <v>1699</v>
      </c>
      <c r="E4461" s="89">
        <v>0</v>
      </c>
      <c r="F4461" s="89">
        <v>0</v>
      </c>
      <c r="G4461" s="89">
        <v>0</v>
      </c>
      <c r="H4461" s="89">
        <v>0</v>
      </c>
      <c r="I4461" s="89">
        <v>0</v>
      </c>
      <c r="J4461" s="89">
        <v>0</v>
      </c>
      <c r="K4461" s="89">
        <v>0</v>
      </c>
      <c r="L4461" s="89">
        <v>0</v>
      </c>
      <c r="M4461" s="89">
        <v>0</v>
      </c>
      <c r="N4461" s="89">
        <v>1</v>
      </c>
      <c r="O4461" s="89">
        <v>0</v>
      </c>
      <c r="P4461" s="89">
        <v>341</v>
      </c>
      <c r="Q4461" s="89">
        <v>7928</v>
      </c>
      <c r="R4461" s="88">
        <f>VLOOKUP(P4461,NEW_TRAIN_TEST!$A$1:$M$980,13,0)</f>
        <v>7928</v>
      </c>
      <c r="S4461" s="88">
        <f>VLOOKUP(P4461,NEW_TRAIN_TEST!$A$1:$M$980,11,0)</f>
        <v>7928</v>
      </c>
      <c r="T4461" s="6">
        <f t="shared" si="138"/>
        <v>0</v>
      </c>
      <c r="U4461" s="6">
        <f t="shared" si="139"/>
        <v>0</v>
      </c>
    </row>
    <row r="4462" spans="1:21" x14ac:dyDescent="0.2">
      <c r="A4462" s="88">
        <v>4460</v>
      </c>
      <c r="B4462" s="88">
        <v>5</v>
      </c>
      <c r="C4462" s="88" t="s">
        <v>2123</v>
      </c>
      <c r="D4462" s="89" t="s">
        <v>1699</v>
      </c>
      <c r="E4462" s="89">
        <v>3</v>
      </c>
      <c r="F4462" s="89">
        <v>0</v>
      </c>
      <c r="G4462" s="89">
        <v>0</v>
      </c>
      <c r="H4462" s="89">
        <v>0</v>
      </c>
      <c r="I4462" s="89">
        <v>0</v>
      </c>
      <c r="J4462" s="89">
        <v>0</v>
      </c>
      <c r="K4462" s="89">
        <v>0</v>
      </c>
      <c r="L4462" s="89">
        <v>0</v>
      </c>
      <c r="M4462" s="89">
        <v>0</v>
      </c>
      <c r="N4462" s="89">
        <v>0</v>
      </c>
      <c r="O4462" s="89">
        <v>0</v>
      </c>
      <c r="P4462" s="89">
        <v>342</v>
      </c>
      <c r="Q4462" s="89">
        <v>5930</v>
      </c>
      <c r="R4462" s="88">
        <f>VLOOKUP(P4462,NEW_TRAIN_TEST!$A$1:$M$980,13,0)</f>
        <v>5560</v>
      </c>
      <c r="S4462" s="88">
        <f>VLOOKUP(P4462,NEW_TRAIN_TEST!$A$1:$M$980,11,0)</f>
        <v>5930</v>
      </c>
      <c r="T4462" s="6">
        <f t="shared" si="138"/>
        <v>0</v>
      </c>
      <c r="U4462" s="6">
        <f t="shared" si="139"/>
        <v>0</v>
      </c>
    </row>
    <row r="4463" spans="1:21" x14ac:dyDescent="0.2">
      <c r="A4463" s="88">
        <v>4461</v>
      </c>
      <c r="B4463" s="88">
        <v>5</v>
      </c>
      <c r="C4463" s="88" t="s">
        <v>2123</v>
      </c>
      <c r="D4463" s="89" t="s">
        <v>1699</v>
      </c>
      <c r="E4463" s="89">
        <v>0</v>
      </c>
      <c r="F4463" s="89">
        <v>0</v>
      </c>
      <c r="G4463" s="89">
        <v>0</v>
      </c>
      <c r="H4463" s="89">
        <v>0</v>
      </c>
      <c r="I4463" s="89">
        <v>0</v>
      </c>
      <c r="J4463" s="89">
        <v>0</v>
      </c>
      <c r="K4463" s="89">
        <v>0</v>
      </c>
      <c r="L4463" s="89">
        <v>0</v>
      </c>
      <c r="M4463" s="89">
        <v>0</v>
      </c>
      <c r="N4463" s="89">
        <v>1</v>
      </c>
      <c r="O4463" s="89">
        <v>0</v>
      </c>
      <c r="P4463" s="89">
        <v>343</v>
      </c>
      <c r="Q4463" s="89">
        <v>7153</v>
      </c>
      <c r="R4463" s="88">
        <f>VLOOKUP(P4463,NEW_TRAIN_TEST!$A$1:$M$980,13,0)</f>
        <v>7153</v>
      </c>
      <c r="S4463" s="88">
        <f>VLOOKUP(P4463,NEW_TRAIN_TEST!$A$1:$M$980,11,0)</f>
        <v>7153</v>
      </c>
      <c r="T4463" s="6">
        <f t="shared" si="138"/>
        <v>0</v>
      </c>
      <c r="U4463" s="6">
        <f t="shared" si="139"/>
        <v>0</v>
      </c>
    </row>
    <row r="4464" spans="1:21" x14ac:dyDescent="0.2">
      <c r="A4464" s="88">
        <v>4462</v>
      </c>
      <c r="B4464" s="88">
        <v>5</v>
      </c>
      <c r="C4464" s="88" t="s">
        <v>2123</v>
      </c>
      <c r="D4464" s="89" t="s">
        <v>1699</v>
      </c>
      <c r="E4464" s="89">
        <v>0</v>
      </c>
      <c r="F4464" s="89">
        <v>0</v>
      </c>
      <c r="G4464" s="89">
        <v>0</v>
      </c>
      <c r="H4464" s="89">
        <v>0</v>
      </c>
      <c r="I4464" s="89">
        <v>0</v>
      </c>
      <c r="J4464" s="89">
        <v>0</v>
      </c>
      <c r="K4464" s="89">
        <v>0</v>
      </c>
      <c r="L4464" s="89">
        <v>0</v>
      </c>
      <c r="M4464" s="89">
        <v>0</v>
      </c>
      <c r="N4464" s="89">
        <v>1</v>
      </c>
      <c r="O4464" s="89">
        <v>0</v>
      </c>
      <c r="P4464" s="89">
        <v>344</v>
      </c>
      <c r="Q4464" s="89">
        <v>6849</v>
      </c>
      <c r="R4464" s="88">
        <f>VLOOKUP(P4464,NEW_TRAIN_TEST!$A$1:$M$980,13,0)</f>
        <v>6849</v>
      </c>
      <c r="S4464" s="88">
        <f>VLOOKUP(P4464,NEW_TRAIN_TEST!$A$1:$M$980,11,0)</f>
        <v>6849</v>
      </c>
      <c r="T4464" s="6">
        <f t="shared" si="138"/>
        <v>0</v>
      </c>
      <c r="U4464" s="6">
        <f t="shared" si="139"/>
        <v>0</v>
      </c>
    </row>
    <row r="4465" spans="1:21" x14ac:dyDescent="0.2">
      <c r="A4465" s="88">
        <v>4463</v>
      </c>
      <c r="B4465" s="88">
        <v>5</v>
      </c>
      <c r="C4465" s="88" t="s">
        <v>2123</v>
      </c>
      <c r="D4465" s="89" t="s">
        <v>1699</v>
      </c>
      <c r="E4465" s="89">
        <v>5</v>
      </c>
      <c r="F4465" s="89">
        <v>1</v>
      </c>
      <c r="G4465" s="89">
        <v>0</v>
      </c>
      <c r="H4465" s="89">
        <v>0</v>
      </c>
      <c r="I4465" s="89">
        <v>2</v>
      </c>
      <c r="J4465" s="89">
        <v>0</v>
      </c>
      <c r="K4465" s="89">
        <v>0</v>
      </c>
      <c r="L4465" s="89">
        <v>1</v>
      </c>
      <c r="M4465" s="89">
        <v>0</v>
      </c>
      <c r="N4465" s="89">
        <v>0</v>
      </c>
      <c r="O4465" s="89">
        <v>2</v>
      </c>
      <c r="P4465" s="89">
        <v>345</v>
      </c>
      <c r="Q4465" s="89">
        <v>8832.5</v>
      </c>
      <c r="R4465" s="88">
        <f>VLOOKUP(P4465,NEW_TRAIN_TEST!$A$1:$M$980,13,0)</f>
        <v>8714.5</v>
      </c>
      <c r="S4465" s="88">
        <f>VLOOKUP(P4465,NEW_TRAIN_TEST!$A$1:$M$980,11,0)</f>
        <v>9167</v>
      </c>
      <c r="T4465" s="6">
        <f t="shared" si="138"/>
        <v>1</v>
      </c>
      <c r="U4465" s="6">
        <f t="shared" si="139"/>
        <v>0</v>
      </c>
    </row>
    <row r="4466" spans="1:21" x14ac:dyDescent="0.2">
      <c r="A4466" s="88">
        <v>4464</v>
      </c>
      <c r="B4466" s="88">
        <v>5</v>
      </c>
      <c r="C4466" s="88" t="s">
        <v>2123</v>
      </c>
      <c r="D4466" s="89" t="s">
        <v>1699</v>
      </c>
      <c r="E4466" s="89">
        <v>16</v>
      </c>
      <c r="F4466" s="89">
        <v>1</v>
      </c>
      <c r="G4466" s="89">
        <v>0</v>
      </c>
      <c r="H4466" s="89">
        <v>0</v>
      </c>
      <c r="I4466" s="89">
        <v>2</v>
      </c>
      <c r="J4466" s="89">
        <v>0</v>
      </c>
      <c r="K4466" s="89">
        <v>0</v>
      </c>
      <c r="L4466" s="89">
        <v>0</v>
      </c>
      <c r="M4466" s="89">
        <v>0</v>
      </c>
      <c r="N4466" s="89">
        <v>0</v>
      </c>
      <c r="O4466" s="89">
        <v>2</v>
      </c>
      <c r="P4466" s="89">
        <v>49</v>
      </c>
      <c r="Q4466" s="89">
        <v>7501.5</v>
      </c>
      <c r="R4466" s="88">
        <f>VLOOKUP(P4466,NEW_TRAIN_TEST!$A$1:$M$980,13,0)</f>
        <v>7166.5</v>
      </c>
      <c r="S4466" s="88">
        <f>VLOOKUP(P4466,NEW_TRAIN_TEST!$A$1:$M$980,11,0)</f>
        <v>7724</v>
      </c>
      <c r="T4466" s="6">
        <f t="shared" si="138"/>
        <v>0</v>
      </c>
      <c r="U4466" s="6">
        <f t="shared" si="139"/>
        <v>0</v>
      </c>
    </row>
    <row r="4467" spans="1:21" x14ac:dyDescent="0.2">
      <c r="A4467" s="88">
        <v>4465</v>
      </c>
      <c r="B4467" s="88">
        <v>5</v>
      </c>
      <c r="C4467" s="88" t="s">
        <v>2123</v>
      </c>
      <c r="D4467" s="89" t="s">
        <v>1699</v>
      </c>
      <c r="E4467" s="89">
        <v>0</v>
      </c>
      <c r="F4467" s="89">
        <v>0</v>
      </c>
      <c r="G4467" s="89">
        <v>0</v>
      </c>
      <c r="H4467" s="89">
        <v>0</v>
      </c>
      <c r="I4467" s="89">
        <v>0</v>
      </c>
      <c r="J4467" s="89">
        <v>0</v>
      </c>
      <c r="K4467" s="89">
        <v>0</v>
      </c>
      <c r="L4467" s="89">
        <v>0</v>
      </c>
      <c r="M4467" s="89">
        <v>0</v>
      </c>
      <c r="N4467" s="89">
        <v>1</v>
      </c>
      <c r="O4467" s="89">
        <v>0</v>
      </c>
      <c r="P4467" s="89">
        <v>347</v>
      </c>
      <c r="Q4467" s="89">
        <v>7322</v>
      </c>
      <c r="R4467" s="88">
        <f>VLOOKUP(P4467,NEW_TRAIN_TEST!$A$1:$M$980,13,0)</f>
        <v>7322</v>
      </c>
      <c r="S4467" s="88">
        <f>VLOOKUP(P4467,NEW_TRAIN_TEST!$A$1:$M$980,11,0)</f>
        <v>7322</v>
      </c>
      <c r="T4467" s="6">
        <f t="shared" si="138"/>
        <v>0</v>
      </c>
      <c r="U4467" s="6">
        <f t="shared" si="139"/>
        <v>0</v>
      </c>
    </row>
    <row r="4468" spans="1:21" x14ac:dyDescent="0.2">
      <c r="A4468" s="88">
        <v>4466</v>
      </c>
      <c r="B4468" s="88">
        <v>5</v>
      </c>
      <c r="C4468" s="88" t="s">
        <v>2123</v>
      </c>
      <c r="D4468" s="89" t="s">
        <v>1699</v>
      </c>
      <c r="E4468" s="89">
        <v>22</v>
      </c>
      <c r="F4468" s="89">
        <v>1</v>
      </c>
      <c r="G4468" s="89">
        <v>0</v>
      </c>
      <c r="H4468" s="89">
        <v>0</v>
      </c>
      <c r="I4468" s="89">
        <v>2</v>
      </c>
      <c r="J4468" s="89">
        <v>0</v>
      </c>
      <c r="K4468" s="89">
        <v>0</v>
      </c>
      <c r="L4468" s="89">
        <v>0</v>
      </c>
      <c r="M4468" s="89">
        <v>0</v>
      </c>
      <c r="N4468" s="89">
        <v>0</v>
      </c>
      <c r="O4468" s="89">
        <v>2</v>
      </c>
      <c r="P4468" s="89">
        <v>641</v>
      </c>
      <c r="Q4468" s="89">
        <v>12649.5</v>
      </c>
      <c r="R4468" s="88">
        <f>VLOOKUP(P4468,NEW_TRAIN_TEST!$A$1:$M$980,13,0)</f>
        <v>12200.5</v>
      </c>
      <c r="S4468" s="88">
        <f>VLOOKUP(P4468,NEW_TRAIN_TEST!$A$1:$M$980,11,0)</f>
        <v>12873</v>
      </c>
      <c r="T4468" s="6">
        <f t="shared" si="138"/>
        <v>0</v>
      </c>
      <c r="U4468" s="6">
        <f t="shared" si="139"/>
        <v>0</v>
      </c>
    </row>
    <row r="4469" spans="1:21" x14ac:dyDescent="0.2">
      <c r="A4469" s="88">
        <v>4467</v>
      </c>
      <c r="B4469" s="88">
        <v>5</v>
      </c>
      <c r="C4469" s="88" t="s">
        <v>2123</v>
      </c>
      <c r="D4469" s="89" t="s">
        <v>1699</v>
      </c>
      <c r="E4469" s="89">
        <v>7</v>
      </c>
      <c r="F4469" s="89">
        <v>3</v>
      </c>
      <c r="G4469" s="89">
        <v>0</v>
      </c>
      <c r="H4469" s="89">
        <v>2</v>
      </c>
      <c r="I4469" s="89">
        <v>2</v>
      </c>
      <c r="J4469" s="89">
        <v>0</v>
      </c>
      <c r="K4469" s="89">
        <v>0</v>
      </c>
      <c r="L4469" s="89">
        <v>1</v>
      </c>
      <c r="M4469" s="89">
        <v>0</v>
      </c>
      <c r="N4469" s="89">
        <v>0</v>
      </c>
      <c r="O4469" s="89">
        <v>2</v>
      </c>
      <c r="P4469" s="89">
        <v>540</v>
      </c>
      <c r="Q4469" s="89">
        <v>9891.5</v>
      </c>
      <c r="R4469" s="88">
        <f>VLOOKUP(P4469,NEW_TRAIN_TEST!$A$1:$M$980,13,0)</f>
        <v>9794</v>
      </c>
      <c r="S4469" s="88">
        <f>VLOOKUP(P4469,NEW_TRAIN_TEST!$A$1:$M$980,11,0)</f>
        <v>10129</v>
      </c>
      <c r="T4469" s="6">
        <f t="shared" si="138"/>
        <v>1</v>
      </c>
      <c r="U4469" s="6">
        <f t="shared" si="139"/>
        <v>0</v>
      </c>
    </row>
    <row r="4470" spans="1:21" x14ac:dyDescent="0.2">
      <c r="A4470" s="88">
        <v>4468</v>
      </c>
      <c r="B4470" s="88">
        <v>5</v>
      </c>
      <c r="C4470" s="88" t="s">
        <v>2123</v>
      </c>
      <c r="D4470" s="89" t="s">
        <v>1699</v>
      </c>
      <c r="E4470" s="89">
        <v>14</v>
      </c>
      <c r="F4470" s="89">
        <v>1</v>
      </c>
      <c r="G4470" s="89">
        <v>0</v>
      </c>
      <c r="H4470" s="89">
        <v>0</v>
      </c>
      <c r="I4470" s="89">
        <v>2</v>
      </c>
      <c r="J4470" s="89">
        <v>0</v>
      </c>
      <c r="K4470" s="89">
        <v>0</v>
      </c>
      <c r="L4470" s="89">
        <v>0</v>
      </c>
      <c r="M4470" s="89">
        <v>0</v>
      </c>
      <c r="N4470" s="89">
        <v>0</v>
      </c>
      <c r="O4470" s="89">
        <v>2</v>
      </c>
      <c r="P4470" s="89">
        <v>149</v>
      </c>
      <c r="Q4470" s="89">
        <v>5597.5</v>
      </c>
      <c r="R4470" s="88">
        <f>VLOOKUP(P4470,NEW_TRAIN_TEST!$A$1:$M$980,13,0)</f>
        <v>5383.5</v>
      </c>
      <c r="S4470" s="88">
        <f>VLOOKUP(P4470,NEW_TRAIN_TEST!$A$1:$M$980,11,0)</f>
        <v>5694</v>
      </c>
      <c r="T4470" s="6">
        <f t="shared" si="138"/>
        <v>0</v>
      </c>
      <c r="U4470" s="6">
        <f t="shared" si="139"/>
        <v>0</v>
      </c>
    </row>
    <row r="4471" spans="1:21" x14ac:dyDescent="0.2">
      <c r="A4471" s="88">
        <v>4469</v>
      </c>
      <c r="B4471" s="88">
        <v>5</v>
      </c>
      <c r="C4471" s="88" t="s">
        <v>2123</v>
      </c>
      <c r="D4471" s="89" t="s">
        <v>1699</v>
      </c>
      <c r="E4471" s="89">
        <v>11</v>
      </c>
      <c r="F4471" s="89">
        <v>0</v>
      </c>
      <c r="G4471" s="89">
        <v>0</v>
      </c>
      <c r="H4471" s="89">
        <v>0</v>
      </c>
      <c r="I4471" s="89">
        <v>0</v>
      </c>
      <c r="J4471" s="89">
        <v>0</v>
      </c>
      <c r="K4471" s="89">
        <v>0</v>
      </c>
      <c r="L4471" s="89">
        <v>0</v>
      </c>
      <c r="M4471" s="89">
        <v>16</v>
      </c>
      <c r="N4471" s="89">
        <v>0</v>
      </c>
      <c r="O4471" s="89">
        <v>0</v>
      </c>
      <c r="P4471" s="89">
        <v>88</v>
      </c>
      <c r="Q4471" s="89">
        <v>498.5</v>
      </c>
      <c r="R4471" s="88">
        <f>VLOOKUP(P4471,NEW_TRAIN_TEST!$A$1:$M$980,13,0)</f>
        <v>485.5</v>
      </c>
      <c r="S4471" s="88">
        <f>VLOOKUP(P4471,NEW_TRAIN_TEST!$A$1:$M$980,11,0)</f>
        <v>505</v>
      </c>
      <c r="T4471" s="6">
        <f t="shared" si="138"/>
        <v>0</v>
      </c>
      <c r="U4471" s="6">
        <f t="shared" si="139"/>
        <v>1</v>
      </c>
    </row>
    <row r="4472" spans="1:21" x14ac:dyDescent="0.2">
      <c r="A4472" s="88">
        <v>4470</v>
      </c>
      <c r="B4472" s="88">
        <v>5</v>
      </c>
      <c r="C4472" s="88" t="s">
        <v>2123</v>
      </c>
      <c r="D4472" s="89" t="s">
        <v>1699</v>
      </c>
      <c r="E4472" s="89">
        <v>11</v>
      </c>
      <c r="F4472" s="89">
        <v>3</v>
      </c>
      <c r="G4472" s="89">
        <v>0</v>
      </c>
      <c r="H4472" s="89">
        <v>0</v>
      </c>
      <c r="I4472" s="89">
        <v>2</v>
      </c>
      <c r="J4472" s="89">
        <v>0</v>
      </c>
      <c r="K4472" s="89">
        <v>0</v>
      </c>
      <c r="L4472" s="89">
        <v>1</v>
      </c>
      <c r="M4472" s="89">
        <v>0</v>
      </c>
      <c r="N4472" s="89">
        <v>0</v>
      </c>
      <c r="O4472" s="89">
        <v>2</v>
      </c>
      <c r="P4472" s="89">
        <v>47</v>
      </c>
      <c r="Q4472" s="89">
        <v>8021</v>
      </c>
      <c r="R4472" s="88">
        <f>VLOOKUP(P4472,NEW_TRAIN_TEST!$A$1:$M$980,13,0)</f>
        <v>7848</v>
      </c>
      <c r="S4472" s="88">
        <f>VLOOKUP(P4472,NEW_TRAIN_TEST!$A$1:$M$980,11,0)</f>
        <v>8187</v>
      </c>
      <c r="T4472" s="6">
        <f t="shared" si="138"/>
        <v>1</v>
      </c>
      <c r="U4472" s="6">
        <f t="shared" si="139"/>
        <v>0</v>
      </c>
    </row>
    <row r="4473" spans="1:21" x14ac:dyDescent="0.2">
      <c r="A4473" s="88">
        <v>4471</v>
      </c>
      <c r="B4473" s="88">
        <v>5</v>
      </c>
      <c r="C4473" s="88" t="s">
        <v>2123</v>
      </c>
      <c r="D4473" s="89" t="s">
        <v>1699</v>
      </c>
      <c r="E4473" s="89">
        <v>29</v>
      </c>
      <c r="F4473" s="89">
        <v>0</v>
      </c>
      <c r="G4473" s="89">
        <v>0</v>
      </c>
      <c r="H4473" s="89">
        <v>0</v>
      </c>
      <c r="I4473" s="89">
        <v>0</v>
      </c>
      <c r="J4473" s="89">
        <v>0</v>
      </c>
      <c r="K4473" s="89">
        <v>0</v>
      </c>
      <c r="L4473" s="89">
        <v>0</v>
      </c>
      <c r="M4473" s="89">
        <v>0</v>
      </c>
      <c r="N4473" s="89">
        <v>0</v>
      </c>
      <c r="O4473" s="89">
        <v>0</v>
      </c>
      <c r="P4473" s="89">
        <v>486</v>
      </c>
      <c r="Q4473" s="89">
        <v>11312</v>
      </c>
      <c r="R4473" s="88">
        <f>VLOOKUP(P4473,NEW_TRAIN_TEST!$A$1:$M$980,13,0)</f>
        <v>3684</v>
      </c>
      <c r="S4473" s="88">
        <f>VLOOKUP(P4473,NEW_TRAIN_TEST!$A$1:$M$980,11,0)</f>
        <v>11852</v>
      </c>
      <c r="T4473" s="6">
        <f t="shared" si="138"/>
        <v>0</v>
      </c>
      <c r="U4473" s="6">
        <f t="shared" si="139"/>
        <v>0</v>
      </c>
    </row>
    <row r="4474" spans="1:21" x14ac:dyDescent="0.2">
      <c r="A4474" s="88">
        <v>4472</v>
      </c>
      <c r="B4474" s="88">
        <v>5</v>
      </c>
      <c r="C4474" s="88" t="s">
        <v>2123</v>
      </c>
      <c r="D4474" s="89" t="s">
        <v>1699</v>
      </c>
      <c r="E4474" s="89">
        <v>10</v>
      </c>
      <c r="F4474" s="89">
        <v>0</v>
      </c>
      <c r="G4474" s="89">
        <v>0</v>
      </c>
      <c r="H4474" s="89">
        <v>0</v>
      </c>
      <c r="I4474" s="89">
        <v>0</v>
      </c>
      <c r="J4474" s="89">
        <v>0</v>
      </c>
      <c r="K4474" s="89">
        <v>0</v>
      </c>
      <c r="L4474" s="89">
        <v>0</v>
      </c>
      <c r="M4474" s="89">
        <v>0</v>
      </c>
      <c r="N4474" s="89">
        <v>0</v>
      </c>
      <c r="O4474" s="89">
        <v>0</v>
      </c>
      <c r="P4474" s="89">
        <v>392</v>
      </c>
      <c r="Q4474" s="89">
        <v>10313.5</v>
      </c>
      <c r="R4474" s="88">
        <f>VLOOKUP(P4474,NEW_TRAIN_TEST!$A$1:$M$980,13,0)</f>
        <v>10138</v>
      </c>
      <c r="S4474" s="88">
        <f>VLOOKUP(P4474,NEW_TRAIN_TEST!$A$1:$M$980,11,0)</f>
        <v>10435</v>
      </c>
      <c r="T4474" s="6">
        <f t="shared" si="138"/>
        <v>0</v>
      </c>
      <c r="U4474" s="6">
        <f t="shared" si="139"/>
        <v>0</v>
      </c>
    </row>
    <row r="4475" spans="1:21" x14ac:dyDescent="0.2">
      <c r="A4475" s="88">
        <v>4473</v>
      </c>
      <c r="B4475" s="88">
        <v>5</v>
      </c>
      <c r="C4475" s="88" t="s">
        <v>2123</v>
      </c>
      <c r="D4475" s="89" t="s">
        <v>1699</v>
      </c>
      <c r="E4475" s="89">
        <v>14</v>
      </c>
      <c r="F4475" s="89">
        <v>0</v>
      </c>
      <c r="G4475" s="89">
        <v>0</v>
      </c>
      <c r="H4475" s="89">
        <v>0</v>
      </c>
      <c r="I4475" s="89">
        <v>0</v>
      </c>
      <c r="J4475" s="89">
        <v>0</v>
      </c>
      <c r="K4475" s="89">
        <v>0</v>
      </c>
      <c r="L4475" s="89">
        <v>0</v>
      </c>
      <c r="M4475" s="89">
        <v>0</v>
      </c>
      <c r="N4475" s="89">
        <v>0</v>
      </c>
      <c r="O4475" s="89">
        <v>0</v>
      </c>
      <c r="P4475" s="89">
        <v>880</v>
      </c>
      <c r="Q4475" s="89">
        <v>11509.5</v>
      </c>
      <c r="R4475" s="88">
        <f>VLOOKUP(P4475,NEW_TRAIN_TEST!$A$1:$M$980,13,0)</f>
        <v>10879</v>
      </c>
      <c r="S4475" s="88">
        <f>VLOOKUP(P4475,NEW_TRAIN_TEST!$A$1:$M$980,11,0)</f>
        <v>11689</v>
      </c>
      <c r="T4475" s="6">
        <f t="shared" si="138"/>
        <v>0</v>
      </c>
      <c r="U4475" s="6">
        <f t="shared" si="139"/>
        <v>0</v>
      </c>
    </row>
    <row r="4476" spans="1:21" x14ac:dyDescent="0.2">
      <c r="A4476" s="88">
        <v>4474</v>
      </c>
      <c r="B4476" s="88">
        <v>5</v>
      </c>
      <c r="C4476" s="88" t="s">
        <v>2123</v>
      </c>
      <c r="D4476" s="89" t="s">
        <v>1699</v>
      </c>
      <c r="E4476" s="89">
        <v>3</v>
      </c>
      <c r="F4476" s="89">
        <v>2</v>
      </c>
      <c r="G4476" s="89">
        <v>0</v>
      </c>
      <c r="H4476" s="89">
        <v>2</v>
      </c>
      <c r="I4476" s="89">
        <v>2</v>
      </c>
      <c r="J4476" s="89">
        <v>0</v>
      </c>
      <c r="K4476" s="89">
        <v>0</v>
      </c>
      <c r="L4476" s="89">
        <v>0</v>
      </c>
      <c r="M4476" s="89">
        <v>0</v>
      </c>
      <c r="N4476" s="89">
        <v>0</v>
      </c>
      <c r="O4476" s="89">
        <v>2</v>
      </c>
      <c r="P4476" s="89">
        <v>289</v>
      </c>
      <c r="Q4476" s="89">
        <v>9640.5</v>
      </c>
      <c r="R4476" s="88">
        <f>VLOOKUP(P4476,NEW_TRAIN_TEST!$A$1:$M$980,13,0)</f>
        <v>8974</v>
      </c>
      <c r="S4476" s="88">
        <f>VLOOKUP(P4476,NEW_TRAIN_TEST!$A$1:$M$980,11,0)</f>
        <v>9765</v>
      </c>
      <c r="T4476" s="6">
        <f t="shared" si="138"/>
        <v>0</v>
      </c>
      <c r="U4476" s="6">
        <f t="shared" si="139"/>
        <v>0</v>
      </c>
    </row>
    <row r="4477" spans="1:21" x14ac:dyDescent="0.2">
      <c r="A4477" s="88">
        <v>4475</v>
      </c>
      <c r="B4477" s="88">
        <v>5</v>
      </c>
      <c r="C4477" s="88" t="s">
        <v>2123</v>
      </c>
      <c r="D4477" s="89" t="s">
        <v>1699</v>
      </c>
      <c r="E4477" s="89">
        <v>13</v>
      </c>
      <c r="F4477" s="89">
        <v>0</v>
      </c>
      <c r="G4477" s="89">
        <v>0</v>
      </c>
      <c r="H4477" s="89">
        <v>0</v>
      </c>
      <c r="I4477" s="89">
        <v>0</v>
      </c>
      <c r="J4477" s="89">
        <v>0</v>
      </c>
      <c r="K4477" s="89">
        <v>0</v>
      </c>
      <c r="L4477" s="89">
        <v>0</v>
      </c>
      <c r="M4477" s="89">
        <v>0</v>
      </c>
      <c r="N4477" s="89">
        <v>0</v>
      </c>
      <c r="O4477" s="89">
        <v>0</v>
      </c>
      <c r="P4477" s="89">
        <v>99</v>
      </c>
      <c r="Q4477" s="89">
        <v>650</v>
      </c>
      <c r="R4477" s="88">
        <f>VLOOKUP(P4477,NEW_TRAIN_TEST!$A$1:$M$980,13,0)</f>
        <v>621.5</v>
      </c>
      <c r="S4477" s="88">
        <f>VLOOKUP(P4477,NEW_TRAIN_TEST!$A$1:$M$980,11,0)</f>
        <v>661</v>
      </c>
      <c r="T4477" s="6">
        <f t="shared" si="138"/>
        <v>0</v>
      </c>
      <c r="U4477" s="6">
        <f t="shared" si="139"/>
        <v>0</v>
      </c>
    </row>
    <row r="4478" spans="1:21" x14ac:dyDescent="0.2">
      <c r="A4478" s="88">
        <v>4476</v>
      </c>
      <c r="B4478" s="88">
        <v>5</v>
      </c>
      <c r="C4478" s="88" t="s">
        <v>2123</v>
      </c>
      <c r="D4478" s="89" t="s">
        <v>1699</v>
      </c>
      <c r="E4478" s="89">
        <v>4</v>
      </c>
      <c r="F4478" s="89">
        <v>4</v>
      </c>
      <c r="G4478" s="89">
        <v>0</v>
      </c>
      <c r="H4478" s="89">
        <v>2</v>
      </c>
      <c r="I4478" s="89">
        <v>2</v>
      </c>
      <c r="J4478" s="89">
        <v>0</v>
      </c>
      <c r="K4478" s="89">
        <v>0</v>
      </c>
      <c r="L4478" s="89">
        <v>1</v>
      </c>
      <c r="M4478" s="89">
        <v>26</v>
      </c>
      <c r="N4478" s="89">
        <v>0</v>
      </c>
      <c r="O4478" s="89">
        <v>2</v>
      </c>
      <c r="P4478" s="89">
        <v>99</v>
      </c>
      <c r="Q4478" s="89">
        <v>652.5</v>
      </c>
      <c r="R4478" s="88">
        <f>VLOOKUP(P4478,NEW_TRAIN_TEST!$A$1:$M$980,13,0)</f>
        <v>621.5</v>
      </c>
      <c r="S4478" s="88">
        <f>VLOOKUP(P4478,NEW_TRAIN_TEST!$A$1:$M$980,11,0)</f>
        <v>661</v>
      </c>
      <c r="T4478" s="6">
        <f t="shared" si="138"/>
        <v>1</v>
      </c>
      <c r="U4478" s="6">
        <f t="shared" si="139"/>
        <v>1</v>
      </c>
    </row>
    <row r="4479" spans="1:21" x14ac:dyDescent="0.2">
      <c r="A4479" s="88">
        <v>4477</v>
      </c>
      <c r="B4479" s="88">
        <v>5</v>
      </c>
      <c r="C4479" s="88" t="s">
        <v>2123</v>
      </c>
      <c r="D4479" s="89" t="s">
        <v>1699</v>
      </c>
      <c r="E4479" s="89">
        <v>13</v>
      </c>
      <c r="F4479" s="89">
        <v>1</v>
      </c>
      <c r="G4479" s="89">
        <v>0</v>
      </c>
      <c r="H4479" s="89">
        <v>0</v>
      </c>
      <c r="I4479" s="89">
        <v>2</v>
      </c>
      <c r="J4479" s="89">
        <v>0</v>
      </c>
      <c r="K4479" s="89">
        <v>0</v>
      </c>
      <c r="L4479" s="89">
        <v>0</v>
      </c>
      <c r="M4479" s="89">
        <v>0</v>
      </c>
      <c r="N4479" s="89">
        <v>0</v>
      </c>
      <c r="O4479" s="89">
        <v>2</v>
      </c>
      <c r="P4479" s="89">
        <v>387</v>
      </c>
      <c r="Q4479" s="89">
        <v>12136.5</v>
      </c>
      <c r="R4479" s="88">
        <f>VLOOKUP(P4479,NEW_TRAIN_TEST!$A$1:$M$980,13,0)</f>
        <v>11885.5</v>
      </c>
      <c r="S4479" s="88">
        <f>VLOOKUP(P4479,NEW_TRAIN_TEST!$A$1:$M$980,11,0)</f>
        <v>13041</v>
      </c>
      <c r="T4479" s="6">
        <f t="shared" si="138"/>
        <v>0</v>
      </c>
      <c r="U4479" s="6">
        <f t="shared" si="139"/>
        <v>0</v>
      </c>
    </row>
    <row r="4480" spans="1:21" x14ac:dyDescent="0.2">
      <c r="A4480" s="88">
        <v>4478</v>
      </c>
      <c r="B4480" s="88">
        <v>5</v>
      </c>
      <c r="C4480" s="88" t="s">
        <v>2123</v>
      </c>
      <c r="D4480" s="89" t="s">
        <v>1699</v>
      </c>
      <c r="E4480" s="89">
        <v>18</v>
      </c>
      <c r="F4480" s="89">
        <v>0</v>
      </c>
      <c r="G4480" s="89">
        <v>0</v>
      </c>
      <c r="H4480" s="89">
        <v>0</v>
      </c>
      <c r="I4480" s="89">
        <v>0</v>
      </c>
      <c r="J4480" s="89">
        <v>0</v>
      </c>
      <c r="K4480" s="89">
        <v>0</v>
      </c>
      <c r="L4480" s="89">
        <v>0</v>
      </c>
      <c r="M4480" s="89">
        <v>0</v>
      </c>
      <c r="N4480" s="89">
        <v>0</v>
      </c>
      <c r="O4480" s="89">
        <v>0</v>
      </c>
      <c r="P4480" s="89">
        <v>892</v>
      </c>
      <c r="Q4480" s="89">
        <v>13930</v>
      </c>
      <c r="R4480" s="88">
        <f>VLOOKUP(P4480,NEW_TRAIN_TEST!$A$1:$M$980,13,0)</f>
        <v>12456</v>
      </c>
      <c r="S4480" s="88">
        <f>VLOOKUP(P4480,NEW_TRAIN_TEST!$A$1:$M$980,11,0)</f>
        <v>14248</v>
      </c>
      <c r="T4480" s="6">
        <f t="shared" si="138"/>
        <v>0</v>
      </c>
      <c r="U4480" s="6">
        <f t="shared" si="139"/>
        <v>0</v>
      </c>
    </row>
    <row r="4481" spans="1:21" x14ac:dyDescent="0.2">
      <c r="A4481" s="88">
        <v>4479</v>
      </c>
      <c r="B4481" s="88">
        <v>5</v>
      </c>
      <c r="C4481" s="88" t="s">
        <v>2123</v>
      </c>
      <c r="D4481" s="89" t="s">
        <v>1699</v>
      </c>
      <c r="E4481" s="89">
        <v>11</v>
      </c>
      <c r="F4481" s="89">
        <v>2</v>
      </c>
      <c r="G4481" s="89">
        <v>0</v>
      </c>
      <c r="H4481" s="89">
        <v>2</v>
      </c>
      <c r="I4481" s="89">
        <v>2</v>
      </c>
      <c r="J4481" s="89">
        <v>0</v>
      </c>
      <c r="K4481" s="89">
        <v>0</v>
      </c>
      <c r="L4481" s="89">
        <v>0</v>
      </c>
      <c r="M4481" s="89">
        <v>0</v>
      </c>
      <c r="N4481" s="89">
        <v>0</v>
      </c>
      <c r="O4481" s="89">
        <v>2</v>
      </c>
      <c r="P4481" s="89">
        <v>835</v>
      </c>
      <c r="Q4481" s="89">
        <v>5988.5</v>
      </c>
      <c r="R4481" s="88">
        <f>VLOOKUP(P4481,NEW_TRAIN_TEST!$A$1:$M$980,13,0)</f>
        <v>4954</v>
      </c>
      <c r="S4481" s="88">
        <f>VLOOKUP(P4481,NEW_TRAIN_TEST!$A$1:$M$980,11,0)</f>
        <v>6161</v>
      </c>
      <c r="T4481" s="6">
        <f t="shared" si="138"/>
        <v>0</v>
      </c>
      <c r="U4481" s="6">
        <f t="shared" si="139"/>
        <v>0</v>
      </c>
    </row>
    <row r="4482" spans="1:21" x14ac:dyDescent="0.2">
      <c r="A4482" s="88">
        <v>4480</v>
      </c>
      <c r="B4482" s="88">
        <v>5</v>
      </c>
      <c r="C4482" s="88" t="s">
        <v>2123</v>
      </c>
      <c r="D4482" s="89" t="s">
        <v>1699</v>
      </c>
      <c r="E4482" s="89">
        <v>10</v>
      </c>
      <c r="F4482" s="89">
        <v>0</v>
      </c>
      <c r="G4482" s="89">
        <v>1</v>
      </c>
      <c r="H4482" s="89">
        <v>0</v>
      </c>
      <c r="I4482" s="89">
        <v>0</v>
      </c>
      <c r="J4482" s="89">
        <v>0</v>
      </c>
      <c r="K4482" s="89">
        <v>0</v>
      </c>
      <c r="L4482" s="89">
        <v>1</v>
      </c>
      <c r="M4482" s="89">
        <v>26</v>
      </c>
      <c r="N4482" s="89">
        <v>0</v>
      </c>
      <c r="O4482" s="89">
        <v>0</v>
      </c>
      <c r="P4482" s="89">
        <v>93</v>
      </c>
      <c r="Q4482" s="89">
        <v>628</v>
      </c>
      <c r="R4482" s="88">
        <f>VLOOKUP(P4482,NEW_TRAIN_TEST!$A$1:$M$980,13,0)</f>
        <v>611</v>
      </c>
      <c r="S4482" s="88">
        <f>VLOOKUP(P4482,NEW_TRAIN_TEST!$A$1:$M$980,11,0)</f>
        <v>638</v>
      </c>
      <c r="T4482" s="6">
        <f t="shared" si="138"/>
        <v>1</v>
      </c>
      <c r="U4482" s="6">
        <f t="shared" si="139"/>
        <v>1</v>
      </c>
    </row>
    <row r="4483" spans="1:21" x14ac:dyDescent="0.2">
      <c r="A4483" s="88">
        <v>4481</v>
      </c>
      <c r="B4483" s="88">
        <v>5</v>
      </c>
      <c r="C4483" s="88" t="s">
        <v>2123</v>
      </c>
      <c r="D4483" s="89" t="s">
        <v>1699</v>
      </c>
      <c r="E4483" s="89">
        <v>8</v>
      </c>
      <c r="F4483" s="89">
        <v>4</v>
      </c>
      <c r="G4483" s="89">
        <v>1</v>
      </c>
      <c r="H4483" s="89">
        <v>2</v>
      </c>
      <c r="I4483" s="89">
        <v>2</v>
      </c>
      <c r="J4483" s="89">
        <v>0</v>
      </c>
      <c r="K4483" s="89">
        <v>0</v>
      </c>
      <c r="L4483" s="89">
        <v>1</v>
      </c>
      <c r="M4483" s="89">
        <v>26</v>
      </c>
      <c r="N4483" s="89">
        <v>0</v>
      </c>
      <c r="O4483" s="89">
        <v>2</v>
      </c>
      <c r="P4483" s="89">
        <v>93</v>
      </c>
      <c r="Q4483" s="89">
        <v>631</v>
      </c>
      <c r="R4483" s="88">
        <f>VLOOKUP(P4483,NEW_TRAIN_TEST!$A$1:$M$980,13,0)</f>
        <v>611</v>
      </c>
      <c r="S4483" s="88">
        <f>VLOOKUP(P4483,NEW_TRAIN_TEST!$A$1:$M$980,11,0)</f>
        <v>638</v>
      </c>
      <c r="T4483" s="6">
        <f t="shared" ref="T4483:T4546" si="140">IF(L4483&gt;0,1,0)</f>
        <v>1</v>
      </c>
      <c r="U4483" s="6">
        <f t="shared" ref="U4483:U4546" si="141">IF(M4483&gt;0,1,0)</f>
        <v>1</v>
      </c>
    </row>
    <row r="4484" spans="1:21" x14ac:dyDescent="0.2">
      <c r="A4484" s="88">
        <v>4482</v>
      </c>
      <c r="B4484" s="88">
        <v>5</v>
      </c>
      <c r="C4484" s="88" t="s">
        <v>2123</v>
      </c>
      <c r="D4484" s="89" t="s">
        <v>1699</v>
      </c>
      <c r="E4484" s="89">
        <v>15</v>
      </c>
      <c r="F4484" s="89">
        <v>0</v>
      </c>
      <c r="G4484" s="89">
        <v>0</v>
      </c>
      <c r="H4484" s="89">
        <v>0</v>
      </c>
      <c r="I4484" s="89">
        <v>0</v>
      </c>
      <c r="J4484" s="89">
        <v>0</v>
      </c>
      <c r="K4484" s="89">
        <v>0</v>
      </c>
      <c r="L4484" s="89">
        <v>0</v>
      </c>
      <c r="M4484" s="89">
        <v>0</v>
      </c>
      <c r="N4484" s="89">
        <v>0</v>
      </c>
      <c r="O4484" s="89">
        <v>0</v>
      </c>
      <c r="P4484" s="89">
        <v>881</v>
      </c>
      <c r="Q4484" s="89">
        <v>13327</v>
      </c>
      <c r="R4484" s="88">
        <f>VLOOKUP(P4484,NEW_TRAIN_TEST!$A$1:$M$980,13,0)</f>
        <v>11936</v>
      </c>
      <c r="S4484" s="88">
        <f>VLOOKUP(P4484,NEW_TRAIN_TEST!$A$1:$M$980,11,0)</f>
        <v>13644</v>
      </c>
      <c r="T4484" s="6">
        <f t="shared" si="140"/>
        <v>0</v>
      </c>
      <c r="U4484" s="6">
        <f t="shared" si="141"/>
        <v>0</v>
      </c>
    </row>
    <row r="4485" spans="1:21" x14ac:dyDescent="0.2">
      <c r="A4485" s="88">
        <v>4483</v>
      </c>
      <c r="B4485" s="88">
        <v>5</v>
      </c>
      <c r="C4485" s="88" t="s">
        <v>2123</v>
      </c>
      <c r="D4485" s="89" t="s">
        <v>1699</v>
      </c>
      <c r="E4485" s="89">
        <v>0</v>
      </c>
      <c r="F4485" s="89">
        <v>2</v>
      </c>
      <c r="G4485" s="89">
        <v>0</v>
      </c>
      <c r="H4485" s="89">
        <v>0</v>
      </c>
      <c r="I4485" s="89">
        <v>2</v>
      </c>
      <c r="J4485" s="89">
        <v>0</v>
      </c>
      <c r="K4485" s="89">
        <v>0</v>
      </c>
      <c r="L4485" s="89">
        <v>0</v>
      </c>
      <c r="M4485" s="89">
        <v>0</v>
      </c>
      <c r="N4485" s="89">
        <v>0</v>
      </c>
      <c r="O4485" s="89">
        <v>2</v>
      </c>
      <c r="P4485" s="89">
        <v>447</v>
      </c>
      <c r="Q4485" s="89">
        <v>10153.5</v>
      </c>
      <c r="R4485" s="88">
        <f>VLOOKUP(P4485,NEW_TRAIN_TEST!$A$1:$M$980,13,0)</f>
        <v>10153.5</v>
      </c>
      <c r="S4485" s="88">
        <f>VLOOKUP(P4485,NEW_TRAIN_TEST!$A$1:$M$980,11,0)</f>
        <v>10232</v>
      </c>
      <c r="T4485" s="6">
        <f t="shared" si="140"/>
        <v>0</v>
      </c>
      <c r="U4485" s="6">
        <f t="shared" si="141"/>
        <v>0</v>
      </c>
    </row>
    <row r="4486" spans="1:21" x14ac:dyDescent="0.2">
      <c r="A4486" s="88">
        <v>4484</v>
      </c>
      <c r="B4486" s="88">
        <v>5</v>
      </c>
      <c r="C4486" s="88" t="s">
        <v>2123</v>
      </c>
      <c r="D4486" s="89" t="s">
        <v>1699</v>
      </c>
      <c r="E4486" s="89">
        <v>0</v>
      </c>
      <c r="F4486" s="89">
        <v>3</v>
      </c>
      <c r="G4486" s="89">
        <v>0</v>
      </c>
      <c r="H4486" s="89">
        <v>2</v>
      </c>
      <c r="I4486" s="89">
        <v>2</v>
      </c>
      <c r="J4486" s="89">
        <v>0</v>
      </c>
      <c r="K4486" s="89">
        <v>0</v>
      </c>
      <c r="L4486" s="89">
        <v>0</v>
      </c>
      <c r="M4486" s="89">
        <v>0</v>
      </c>
      <c r="N4486" s="89">
        <v>0</v>
      </c>
      <c r="O4486" s="89">
        <v>2</v>
      </c>
      <c r="P4486" s="89">
        <v>447</v>
      </c>
      <c r="Q4486" s="89">
        <v>10177.75</v>
      </c>
      <c r="R4486" s="88">
        <f>VLOOKUP(P4486,NEW_TRAIN_TEST!$A$1:$M$980,13,0)</f>
        <v>10153.5</v>
      </c>
      <c r="S4486" s="88">
        <f>VLOOKUP(P4486,NEW_TRAIN_TEST!$A$1:$M$980,11,0)</f>
        <v>10232</v>
      </c>
      <c r="T4486" s="6">
        <f t="shared" si="140"/>
        <v>0</v>
      </c>
      <c r="U4486" s="6">
        <f t="shared" si="141"/>
        <v>0</v>
      </c>
    </row>
    <row r="4487" spans="1:21" x14ac:dyDescent="0.2">
      <c r="A4487" s="88">
        <v>4485</v>
      </c>
      <c r="B4487" s="88">
        <v>5</v>
      </c>
      <c r="C4487" s="88" t="s">
        <v>2123</v>
      </c>
      <c r="D4487" s="89" t="s">
        <v>1699</v>
      </c>
      <c r="E4487" s="89">
        <v>0</v>
      </c>
      <c r="F4487" s="89">
        <v>2</v>
      </c>
      <c r="G4487" s="89">
        <v>0</v>
      </c>
      <c r="H4487" s="89">
        <v>2</v>
      </c>
      <c r="I4487" s="89">
        <v>2</v>
      </c>
      <c r="J4487" s="89">
        <v>0</v>
      </c>
      <c r="K4487" s="89">
        <v>0</v>
      </c>
      <c r="L4487" s="89">
        <v>0</v>
      </c>
      <c r="M4487" s="89">
        <v>0</v>
      </c>
      <c r="N4487" s="89">
        <v>0</v>
      </c>
      <c r="O4487" s="89">
        <v>2</v>
      </c>
      <c r="P4487" s="89">
        <v>447</v>
      </c>
      <c r="Q4487" s="89">
        <v>10179.5</v>
      </c>
      <c r="R4487" s="88">
        <f>VLOOKUP(P4487,NEW_TRAIN_TEST!$A$1:$M$980,13,0)</f>
        <v>10153.5</v>
      </c>
      <c r="S4487" s="88">
        <f>VLOOKUP(P4487,NEW_TRAIN_TEST!$A$1:$M$980,11,0)</f>
        <v>10232</v>
      </c>
      <c r="T4487" s="6">
        <f t="shared" si="140"/>
        <v>0</v>
      </c>
      <c r="U4487" s="6">
        <f t="shared" si="141"/>
        <v>0</v>
      </c>
    </row>
    <row r="4488" spans="1:21" x14ac:dyDescent="0.2">
      <c r="A4488" s="88">
        <v>4486</v>
      </c>
      <c r="B4488" s="88">
        <v>5</v>
      </c>
      <c r="C4488" s="88" t="s">
        <v>2123</v>
      </c>
      <c r="D4488" s="89" t="s">
        <v>1699</v>
      </c>
      <c r="E4488" s="89">
        <v>0</v>
      </c>
      <c r="F4488" s="89">
        <v>5</v>
      </c>
      <c r="G4488" s="89">
        <v>0</v>
      </c>
      <c r="H4488" s="89">
        <v>2</v>
      </c>
      <c r="I4488" s="89">
        <v>0</v>
      </c>
      <c r="J4488" s="89">
        <v>0</v>
      </c>
      <c r="K4488" s="89">
        <v>0</v>
      </c>
      <c r="L4488" s="89">
        <v>0</v>
      </c>
      <c r="M4488" s="89">
        <v>0</v>
      </c>
      <c r="N4488" s="89">
        <v>0</v>
      </c>
      <c r="O4488" s="89">
        <v>0</v>
      </c>
      <c r="P4488" s="89">
        <v>447</v>
      </c>
      <c r="Q4488" s="89">
        <v>10186.33</v>
      </c>
      <c r="R4488" s="88">
        <f>VLOOKUP(P4488,NEW_TRAIN_TEST!$A$1:$M$980,13,0)</f>
        <v>10153.5</v>
      </c>
      <c r="S4488" s="88">
        <f>VLOOKUP(P4488,NEW_TRAIN_TEST!$A$1:$M$980,11,0)</f>
        <v>10232</v>
      </c>
      <c r="T4488" s="6">
        <f t="shared" si="140"/>
        <v>0</v>
      </c>
      <c r="U4488" s="6">
        <f t="shared" si="141"/>
        <v>0</v>
      </c>
    </row>
    <row r="4489" spans="1:21" x14ac:dyDescent="0.2">
      <c r="A4489" s="88">
        <v>4487</v>
      </c>
      <c r="B4489" s="88">
        <v>5</v>
      </c>
      <c r="C4489" s="88" t="s">
        <v>2123</v>
      </c>
      <c r="D4489" s="89" t="s">
        <v>1699</v>
      </c>
      <c r="E4489" s="89">
        <v>0</v>
      </c>
      <c r="F4489" s="89">
        <v>5</v>
      </c>
      <c r="G4489" s="89">
        <v>0</v>
      </c>
      <c r="H4489" s="89">
        <v>0</v>
      </c>
      <c r="I4489" s="89">
        <v>0</v>
      </c>
      <c r="J4489" s="89">
        <v>0</v>
      </c>
      <c r="K4489" s="89">
        <v>0</v>
      </c>
      <c r="L4489" s="89">
        <v>0</v>
      </c>
      <c r="M4489" s="89">
        <v>0</v>
      </c>
      <c r="N4489" s="89">
        <v>0</v>
      </c>
      <c r="O4489" s="89">
        <v>0</v>
      </c>
      <c r="P4489" s="89">
        <v>447</v>
      </c>
      <c r="Q4489" s="89">
        <v>10190.67</v>
      </c>
      <c r="R4489" s="88">
        <f>VLOOKUP(P4489,NEW_TRAIN_TEST!$A$1:$M$980,13,0)</f>
        <v>10153.5</v>
      </c>
      <c r="S4489" s="88">
        <f>VLOOKUP(P4489,NEW_TRAIN_TEST!$A$1:$M$980,11,0)</f>
        <v>10232</v>
      </c>
      <c r="T4489" s="6">
        <f t="shared" si="140"/>
        <v>0</v>
      </c>
      <c r="U4489" s="6">
        <f t="shared" si="141"/>
        <v>0</v>
      </c>
    </row>
    <row r="4490" spans="1:21" x14ac:dyDescent="0.2">
      <c r="A4490" s="88">
        <v>4488</v>
      </c>
      <c r="B4490" s="88">
        <v>5</v>
      </c>
      <c r="C4490" s="88" t="s">
        <v>2123</v>
      </c>
      <c r="D4490" s="89" t="s">
        <v>1699</v>
      </c>
      <c r="E4490" s="89">
        <v>0</v>
      </c>
      <c r="F4490" s="89">
        <v>2</v>
      </c>
      <c r="G4490" s="89">
        <v>0</v>
      </c>
      <c r="H4490" s="89">
        <v>2</v>
      </c>
      <c r="I4490" s="89">
        <v>2</v>
      </c>
      <c r="J4490" s="89">
        <v>0</v>
      </c>
      <c r="K4490" s="89">
        <v>0</v>
      </c>
      <c r="L4490" s="89">
        <v>0</v>
      </c>
      <c r="M4490" s="89">
        <v>0</v>
      </c>
      <c r="N4490" s="89">
        <v>0</v>
      </c>
      <c r="O4490" s="89">
        <v>2</v>
      </c>
      <c r="P4490" s="89">
        <v>434</v>
      </c>
      <c r="Q4490" s="89">
        <v>10840</v>
      </c>
      <c r="R4490" s="88">
        <f>VLOOKUP(P4490,NEW_TRAIN_TEST!$A$1:$M$980,13,0)</f>
        <v>10840</v>
      </c>
      <c r="S4490" s="88">
        <f>VLOOKUP(P4490,NEW_TRAIN_TEST!$A$1:$M$980,11,0)</f>
        <v>10884</v>
      </c>
      <c r="T4490" s="6">
        <f t="shared" si="140"/>
        <v>0</v>
      </c>
      <c r="U4490" s="6">
        <f t="shared" si="141"/>
        <v>0</v>
      </c>
    </row>
    <row r="4491" spans="1:21" x14ac:dyDescent="0.2">
      <c r="A4491" s="88">
        <v>4489</v>
      </c>
      <c r="B4491" s="88">
        <v>5</v>
      </c>
      <c r="C4491" s="88" t="s">
        <v>2123</v>
      </c>
      <c r="D4491" s="89" t="s">
        <v>1699</v>
      </c>
      <c r="E4491" s="89">
        <v>0</v>
      </c>
      <c r="F4491" s="89">
        <v>4</v>
      </c>
      <c r="G4491" s="89">
        <v>0</v>
      </c>
      <c r="H4491" s="89">
        <v>0</v>
      </c>
      <c r="I4491" s="89">
        <v>2</v>
      </c>
      <c r="J4491" s="89">
        <v>0</v>
      </c>
      <c r="K4491" s="89">
        <v>0</v>
      </c>
      <c r="L4491" s="89">
        <v>0</v>
      </c>
      <c r="M4491" s="89">
        <v>0</v>
      </c>
      <c r="N4491" s="89">
        <v>0</v>
      </c>
      <c r="O4491" s="89">
        <v>2</v>
      </c>
      <c r="P4491" s="89">
        <v>434</v>
      </c>
      <c r="Q4491" s="89">
        <v>10861</v>
      </c>
      <c r="R4491" s="88">
        <f>VLOOKUP(P4491,NEW_TRAIN_TEST!$A$1:$M$980,13,0)</f>
        <v>10840</v>
      </c>
      <c r="S4491" s="88">
        <f>VLOOKUP(P4491,NEW_TRAIN_TEST!$A$1:$M$980,11,0)</f>
        <v>10884</v>
      </c>
      <c r="T4491" s="6">
        <f t="shared" si="140"/>
        <v>0</v>
      </c>
      <c r="U4491" s="6">
        <f t="shared" si="141"/>
        <v>0</v>
      </c>
    </row>
    <row r="4492" spans="1:21" x14ac:dyDescent="0.2">
      <c r="A4492" s="88">
        <v>4490</v>
      </c>
      <c r="B4492" s="88">
        <v>5</v>
      </c>
      <c r="C4492" s="88" t="s">
        <v>2123</v>
      </c>
      <c r="D4492" s="89" t="s">
        <v>1699</v>
      </c>
      <c r="E4492" s="89">
        <v>0</v>
      </c>
      <c r="F4492" s="89">
        <v>4</v>
      </c>
      <c r="G4492" s="89">
        <v>0</v>
      </c>
      <c r="H4492" s="89">
        <v>0</v>
      </c>
      <c r="I4492" s="89">
        <v>0</v>
      </c>
      <c r="J4492" s="89">
        <v>0</v>
      </c>
      <c r="K4492" s="89">
        <v>0</v>
      </c>
      <c r="L4492" s="89">
        <v>0</v>
      </c>
      <c r="M4492" s="89">
        <v>0</v>
      </c>
      <c r="N4492" s="89">
        <v>0</v>
      </c>
      <c r="O4492" s="89">
        <v>0</v>
      </c>
      <c r="P4492" s="89">
        <v>434</v>
      </c>
      <c r="Q4492" s="89">
        <v>10862.25</v>
      </c>
      <c r="R4492" s="88">
        <f>VLOOKUP(P4492,NEW_TRAIN_TEST!$A$1:$M$980,13,0)</f>
        <v>10840</v>
      </c>
      <c r="S4492" s="88">
        <f>VLOOKUP(P4492,NEW_TRAIN_TEST!$A$1:$M$980,11,0)</f>
        <v>10884</v>
      </c>
      <c r="T4492" s="6">
        <f t="shared" si="140"/>
        <v>0</v>
      </c>
      <c r="U4492" s="6">
        <f t="shared" si="141"/>
        <v>0</v>
      </c>
    </row>
    <row r="4493" spans="1:21" x14ac:dyDescent="0.2">
      <c r="A4493" s="88">
        <v>4491</v>
      </c>
      <c r="B4493" s="88">
        <v>5</v>
      </c>
      <c r="C4493" s="88" t="s">
        <v>2123</v>
      </c>
      <c r="D4493" s="89" t="s">
        <v>1699</v>
      </c>
      <c r="E4493" s="89">
        <v>0</v>
      </c>
      <c r="F4493" s="89">
        <v>2</v>
      </c>
      <c r="G4493" s="89">
        <v>0</v>
      </c>
      <c r="H4493" s="89">
        <v>0</v>
      </c>
      <c r="I4493" s="89">
        <v>2</v>
      </c>
      <c r="J4493" s="89">
        <v>2</v>
      </c>
      <c r="K4493" s="89">
        <v>0</v>
      </c>
      <c r="L4493" s="89">
        <v>0</v>
      </c>
      <c r="M4493" s="89">
        <v>0</v>
      </c>
      <c r="N4493" s="89">
        <v>0</v>
      </c>
      <c r="O4493" s="89">
        <v>2</v>
      </c>
      <c r="P4493" s="89">
        <v>434</v>
      </c>
      <c r="Q4493" s="89">
        <v>10869.5</v>
      </c>
      <c r="R4493" s="88">
        <f>VLOOKUP(P4493,NEW_TRAIN_TEST!$A$1:$M$980,13,0)</f>
        <v>10840</v>
      </c>
      <c r="S4493" s="88">
        <f>VLOOKUP(P4493,NEW_TRAIN_TEST!$A$1:$M$980,11,0)</f>
        <v>10884</v>
      </c>
      <c r="T4493" s="6">
        <f t="shared" si="140"/>
        <v>0</v>
      </c>
      <c r="U4493" s="6">
        <f t="shared" si="141"/>
        <v>0</v>
      </c>
    </row>
    <row r="4494" spans="1:21" x14ac:dyDescent="0.2">
      <c r="A4494" s="88">
        <v>4492</v>
      </c>
      <c r="B4494" s="88">
        <v>5</v>
      </c>
      <c r="C4494" s="88" t="s">
        <v>2123</v>
      </c>
      <c r="D4494" s="89" t="s">
        <v>1699</v>
      </c>
      <c r="E4494" s="89">
        <v>0</v>
      </c>
      <c r="F4494" s="89">
        <v>2</v>
      </c>
      <c r="G4494" s="89">
        <v>2</v>
      </c>
      <c r="H4494" s="89">
        <v>0</v>
      </c>
      <c r="I4494" s="89">
        <v>2</v>
      </c>
      <c r="J4494" s="89">
        <v>2</v>
      </c>
      <c r="K4494" s="89">
        <v>0</v>
      </c>
      <c r="L4494" s="89">
        <v>0</v>
      </c>
      <c r="M4494" s="89">
        <v>0</v>
      </c>
      <c r="N4494" s="89">
        <v>0</v>
      </c>
      <c r="O4494" s="89">
        <v>2</v>
      </c>
      <c r="P4494" s="89">
        <v>434</v>
      </c>
      <c r="Q4494" s="89">
        <v>10877</v>
      </c>
      <c r="R4494" s="88">
        <f>VLOOKUP(P4494,NEW_TRAIN_TEST!$A$1:$M$980,13,0)</f>
        <v>10840</v>
      </c>
      <c r="S4494" s="88">
        <f>VLOOKUP(P4494,NEW_TRAIN_TEST!$A$1:$M$980,11,0)</f>
        <v>10884</v>
      </c>
      <c r="T4494" s="6">
        <f t="shared" si="140"/>
        <v>0</v>
      </c>
      <c r="U4494" s="6">
        <f t="shared" si="141"/>
        <v>0</v>
      </c>
    </row>
    <row r="4495" spans="1:21" x14ac:dyDescent="0.2">
      <c r="A4495" s="88">
        <v>4493</v>
      </c>
      <c r="B4495" s="88">
        <v>5</v>
      </c>
      <c r="C4495" s="88" t="s">
        <v>2123</v>
      </c>
      <c r="D4495" s="89" t="s">
        <v>1699</v>
      </c>
      <c r="E4495" s="89">
        <v>0</v>
      </c>
      <c r="F4495" s="89">
        <v>4</v>
      </c>
      <c r="G4495" s="89">
        <v>2</v>
      </c>
      <c r="H4495" s="89">
        <v>0</v>
      </c>
      <c r="I4495" s="89">
        <v>0</v>
      </c>
      <c r="J4495" s="89">
        <v>2</v>
      </c>
      <c r="K4495" s="89">
        <v>0</v>
      </c>
      <c r="L4495" s="89">
        <v>0</v>
      </c>
      <c r="M4495" s="89">
        <v>0</v>
      </c>
      <c r="N4495" s="89">
        <v>0</v>
      </c>
      <c r="O4495" s="89">
        <v>0</v>
      </c>
      <c r="P4495" s="89">
        <v>434</v>
      </c>
      <c r="Q4495" s="89">
        <v>10878.75</v>
      </c>
      <c r="R4495" s="88">
        <f>VLOOKUP(P4495,NEW_TRAIN_TEST!$A$1:$M$980,13,0)</f>
        <v>10840</v>
      </c>
      <c r="S4495" s="88">
        <f>VLOOKUP(P4495,NEW_TRAIN_TEST!$A$1:$M$980,11,0)</f>
        <v>10884</v>
      </c>
      <c r="T4495" s="6">
        <f t="shared" si="140"/>
        <v>0</v>
      </c>
      <c r="U4495" s="6">
        <f t="shared" si="141"/>
        <v>0</v>
      </c>
    </row>
    <row r="4496" spans="1:21" x14ac:dyDescent="0.2">
      <c r="A4496" s="88">
        <v>4494</v>
      </c>
      <c r="B4496" s="88">
        <v>5</v>
      </c>
      <c r="C4496" s="88" t="s">
        <v>2123</v>
      </c>
      <c r="D4496" s="89" t="s">
        <v>1699</v>
      </c>
      <c r="E4496" s="89">
        <v>0</v>
      </c>
      <c r="F4496" s="89">
        <v>2</v>
      </c>
      <c r="G4496" s="89">
        <v>0</v>
      </c>
      <c r="H4496" s="89">
        <v>2</v>
      </c>
      <c r="I4496" s="89">
        <v>2</v>
      </c>
      <c r="J4496" s="89">
        <v>0</v>
      </c>
      <c r="K4496" s="89">
        <v>0</v>
      </c>
      <c r="L4496" s="89">
        <v>0</v>
      </c>
      <c r="M4496" s="89">
        <v>0</v>
      </c>
      <c r="N4496" s="89">
        <v>0</v>
      </c>
      <c r="O4496" s="89">
        <v>2</v>
      </c>
      <c r="P4496" s="89">
        <v>435</v>
      </c>
      <c r="Q4496" s="89">
        <v>8716</v>
      </c>
      <c r="R4496" s="88">
        <f>VLOOKUP(P4496,NEW_TRAIN_TEST!$A$1:$M$980,13,0)</f>
        <v>8716</v>
      </c>
      <c r="S4496" s="88">
        <f>VLOOKUP(P4496,NEW_TRAIN_TEST!$A$1:$M$980,11,0)</f>
        <v>8927</v>
      </c>
      <c r="T4496" s="6">
        <f t="shared" si="140"/>
        <v>0</v>
      </c>
      <c r="U4496" s="6">
        <f t="shared" si="141"/>
        <v>0</v>
      </c>
    </row>
    <row r="4497" spans="1:21" x14ac:dyDescent="0.2">
      <c r="A4497" s="88">
        <v>4495</v>
      </c>
      <c r="B4497" s="88">
        <v>5</v>
      </c>
      <c r="C4497" s="88" t="s">
        <v>2123</v>
      </c>
      <c r="D4497" s="89" t="s">
        <v>1699</v>
      </c>
      <c r="E4497" s="89">
        <v>0</v>
      </c>
      <c r="F4497" s="89">
        <v>3</v>
      </c>
      <c r="G4497" s="89">
        <v>0</v>
      </c>
      <c r="H4497" s="89">
        <v>2</v>
      </c>
      <c r="I4497" s="89">
        <v>2</v>
      </c>
      <c r="J4497" s="89">
        <v>0</v>
      </c>
      <c r="K4497" s="89">
        <v>0</v>
      </c>
      <c r="L4497" s="89">
        <v>0</v>
      </c>
      <c r="M4497" s="89">
        <v>0</v>
      </c>
      <c r="N4497" s="89">
        <v>0</v>
      </c>
      <c r="O4497" s="89">
        <v>2</v>
      </c>
      <c r="P4497" s="89">
        <v>435</v>
      </c>
      <c r="Q4497" s="89">
        <v>8750.67</v>
      </c>
      <c r="R4497" s="88">
        <f>VLOOKUP(P4497,NEW_TRAIN_TEST!$A$1:$M$980,13,0)</f>
        <v>8716</v>
      </c>
      <c r="S4497" s="88">
        <f>VLOOKUP(P4497,NEW_TRAIN_TEST!$A$1:$M$980,11,0)</f>
        <v>8927</v>
      </c>
      <c r="T4497" s="6">
        <f t="shared" si="140"/>
        <v>0</v>
      </c>
      <c r="U4497" s="6">
        <f t="shared" si="141"/>
        <v>0</v>
      </c>
    </row>
    <row r="4498" spans="1:21" x14ac:dyDescent="0.2">
      <c r="A4498" s="88">
        <v>4496</v>
      </c>
      <c r="B4498" s="88">
        <v>5</v>
      </c>
      <c r="C4498" s="88" t="s">
        <v>2123</v>
      </c>
      <c r="D4498" s="89" t="s">
        <v>1699</v>
      </c>
      <c r="E4498" s="89">
        <v>0</v>
      </c>
      <c r="F4498" s="89">
        <v>3</v>
      </c>
      <c r="G4498" s="89">
        <v>0</v>
      </c>
      <c r="H4498" s="89">
        <v>0</v>
      </c>
      <c r="I4498" s="89">
        <v>2</v>
      </c>
      <c r="J4498" s="89">
        <v>0</v>
      </c>
      <c r="K4498" s="89">
        <v>0</v>
      </c>
      <c r="L4498" s="89">
        <v>0</v>
      </c>
      <c r="M4498" s="89">
        <v>0</v>
      </c>
      <c r="N4498" s="89">
        <v>0</v>
      </c>
      <c r="O4498" s="89">
        <v>2</v>
      </c>
      <c r="P4498" s="89">
        <v>435</v>
      </c>
      <c r="Q4498" s="89">
        <v>8766</v>
      </c>
      <c r="R4498" s="88">
        <f>VLOOKUP(P4498,NEW_TRAIN_TEST!$A$1:$M$980,13,0)</f>
        <v>8716</v>
      </c>
      <c r="S4498" s="88">
        <f>VLOOKUP(P4498,NEW_TRAIN_TEST!$A$1:$M$980,11,0)</f>
        <v>8927</v>
      </c>
      <c r="T4498" s="6">
        <f t="shared" si="140"/>
        <v>0</v>
      </c>
      <c r="U4498" s="6">
        <f t="shared" si="141"/>
        <v>0</v>
      </c>
    </row>
    <row r="4499" spans="1:21" x14ac:dyDescent="0.2">
      <c r="A4499" s="88">
        <v>4497</v>
      </c>
      <c r="B4499" s="88">
        <v>5</v>
      </c>
      <c r="C4499" s="88" t="s">
        <v>2123</v>
      </c>
      <c r="D4499" s="89" t="s">
        <v>1699</v>
      </c>
      <c r="E4499" s="89">
        <v>0</v>
      </c>
      <c r="F4499" s="89">
        <v>5</v>
      </c>
      <c r="G4499" s="89">
        <v>0</v>
      </c>
      <c r="H4499" s="89">
        <v>2</v>
      </c>
      <c r="I4499" s="89">
        <v>0</v>
      </c>
      <c r="J4499" s="89">
        <v>0</v>
      </c>
      <c r="K4499" s="89">
        <v>0</v>
      </c>
      <c r="L4499" s="89">
        <v>0</v>
      </c>
      <c r="M4499" s="89">
        <v>0</v>
      </c>
      <c r="N4499" s="89">
        <v>0</v>
      </c>
      <c r="O4499" s="89">
        <v>0</v>
      </c>
      <c r="P4499" s="89">
        <v>435</v>
      </c>
      <c r="Q4499" s="89">
        <v>8783.5</v>
      </c>
      <c r="R4499" s="88">
        <f>VLOOKUP(P4499,NEW_TRAIN_TEST!$A$1:$M$980,13,0)</f>
        <v>8716</v>
      </c>
      <c r="S4499" s="88">
        <f>VLOOKUP(P4499,NEW_TRAIN_TEST!$A$1:$M$980,11,0)</f>
        <v>8927</v>
      </c>
      <c r="T4499" s="6">
        <f t="shared" si="140"/>
        <v>0</v>
      </c>
      <c r="U4499" s="6">
        <f t="shared" si="141"/>
        <v>0</v>
      </c>
    </row>
    <row r="4500" spans="1:21" x14ac:dyDescent="0.2">
      <c r="A4500" s="88">
        <v>4498</v>
      </c>
      <c r="B4500" s="88">
        <v>5</v>
      </c>
      <c r="C4500" s="88" t="s">
        <v>2123</v>
      </c>
      <c r="D4500" s="89" t="s">
        <v>1699</v>
      </c>
      <c r="E4500" s="89">
        <v>0</v>
      </c>
      <c r="F4500" s="89">
        <v>5</v>
      </c>
      <c r="G4500" s="89">
        <v>0</v>
      </c>
      <c r="H4500" s="89">
        <v>2</v>
      </c>
      <c r="I4500" s="89">
        <v>0</v>
      </c>
      <c r="J4500" s="89">
        <v>0</v>
      </c>
      <c r="K4500" s="89">
        <v>0</v>
      </c>
      <c r="L4500" s="89">
        <v>0</v>
      </c>
      <c r="M4500" s="89">
        <v>0</v>
      </c>
      <c r="N4500" s="89">
        <v>0</v>
      </c>
      <c r="O4500" s="89">
        <v>0</v>
      </c>
      <c r="P4500" s="89">
        <v>435</v>
      </c>
      <c r="Q4500" s="89">
        <v>8788.5</v>
      </c>
      <c r="R4500" s="88">
        <f>VLOOKUP(P4500,NEW_TRAIN_TEST!$A$1:$M$980,13,0)</f>
        <v>8716</v>
      </c>
      <c r="S4500" s="88">
        <f>VLOOKUP(P4500,NEW_TRAIN_TEST!$A$1:$M$980,11,0)</f>
        <v>8927</v>
      </c>
      <c r="T4500" s="6">
        <f t="shared" si="140"/>
        <v>0</v>
      </c>
      <c r="U4500" s="6">
        <f t="shared" si="141"/>
        <v>0</v>
      </c>
    </row>
    <row r="4501" spans="1:21" x14ac:dyDescent="0.2">
      <c r="A4501" s="88">
        <v>4499</v>
      </c>
      <c r="B4501" s="88">
        <v>5</v>
      </c>
      <c r="C4501" s="88" t="s">
        <v>2123</v>
      </c>
      <c r="D4501" s="89" t="s">
        <v>1699</v>
      </c>
      <c r="E4501" s="89">
        <v>0</v>
      </c>
      <c r="F4501" s="89">
        <v>2</v>
      </c>
      <c r="G4501" s="89">
        <v>1</v>
      </c>
      <c r="H4501" s="89">
        <v>0</v>
      </c>
      <c r="I4501" s="89">
        <v>2</v>
      </c>
      <c r="J4501" s="89">
        <v>0</v>
      </c>
      <c r="K4501" s="89">
        <v>0</v>
      </c>
      <c r="L4501" s="89">
        <v>0</v>
      </c>
      <c r="M4501" s="89">
        <v>0</v>
      </c>
      <c r="N4501" s="89">
        <v>0</v>
      </c>
      <c r="O4501" s="89">
        <v>2</v>
      </c>
      <c r="P4501" s="89">
        <v>435</v>
      </c>
      <c r="Q4501" s="89">
        <v>8846</v>
      </c>
      <c r="R4501" s="88">
        <f>VLOOKUP(P4501,NEW_TRAIN_TEST!$A$1:$M$980,13,0)</f>
        <v>8716</v>
      </c>
      <c r="S4501" s="88">
        <f>VLOOKUP(P4501,NEW_TRAIN_TEST!$A$1:$M$980,11,0)</f>
        <v>8927</v>
      </c>
      <c r="T4501" s="6">
        <f t="shared" si="140"/>
        <v>0</v>
      </c>
      <c r="U4501" s="6">
        <f t="shared" si="141"/>
        <v>0</v>
      </c>
    </row>
    <row r="4502" spans="1:21" x14ac:dyDescent="0.2">
      <c r="A4502" s="88">
        <v>4500</v>
      </c>
      <c r="B4502" s="88">
        <v>5</v>
      </c>
      <c r="C4502" s="88" t="s">
        <v>2123</v>
      </c>
      <c r="D4502" s="89" t="s">
        <v>1699</v>
      </c>
      <c r="E4502" s="89">
        <v>0</v>
      </c>
      <c r="F4502" s="89">
        <v>2</v>
      </c>
      <c r="G4502" s="89">
        <v>1</v>
      </c>
      <c r="H4502" s="89">
        <v>0</v>
      </c>
      <c r="I4502" s="89">
        <v>2</v>
      </c>
      <c r="J4502" s="89">
        <v>2</v>
      </c>
      <c r="K4502" s="89">
        <v>0</v>
      </c>
      <c r="L4502" s="89">
        <v>0</v>
      </c>
      <c r="M4502" s="89">
        <v>0</v>
      </c>
      <c r="N4502" s="89">
        <v>0</v>
      </c>
      <c r="O4502" s="89">
        <v>2</v>
      </c>
      <c r="P4502" s="89">
        <v>435</v>
      </c>
      <c r="Q4502" s="89">
        <v>8867</v>
      </c>
      <c r="R4502" s="88">
        <f>VLOOKUP(P4502,NEW_TRAIN_TEST!$A$1:$M$980,13,0)</f>
        <v>8716</v>
      </c>
      <c r="S4502" s="88">
        <f>VLOOKUP(P4502,NEW_TRAIN_TEST!$A$1:$M$980,11,0)</f>
        <v>8927</v>
      </c>
      <c r="T4502" s="6">
        <f t="shared" si="140"/>
        <v>0</v>
      </c>
      <c r="U4502" s="6">
        <f t="shared" si="141"/>
        <v>0</v>
      </c>
    </row>
    <row r="4503" spans="1:21" x14ac:dyDescent="0.2">
      <c r="A4503" s="88">
        <v>4501</v>
      </c>
      <c r="B4503" s="88">
        <v>5</v>
      </c>
      <c r="C4503" s="88" t="s">
        <v>2123</v>
      </c>
      <c r="D4503" s="89" t="s">
        <v>1699</v>
      </c>
      <c r="E4503" s="89">
        <v>0</v>
      </c>
      <c r="F4503" s="89">
        <v>7</v>
      </c>
      <c r="G4503" s="89">
        <v>0</v>
      </c>
      <c r="H4503" s="89">
        <v>0</v>
      </c>
      <c r="I4503" s="89">
        <v>0</v>
      </c>
      <c r="J4503" s="89">
        <v>0</v>
      </c>
      <c r="K4503" s="89">
        <v>0</v>
      </c>
      <c r="L4503" s="89">
        <v>0</v>
      </c>
      <c r="M4503" s="89">
        <v>0</v>
      </c>
      <c r="N4503" s="89">
        <v>0</v>
      </c>
      <c r="O4503" s="89">
        <v>0</v>
      </c>
      <c r="P4503" s="89">
        <v>435</v>
      </c>
      <c r="Q4503" s="89">
        <v>8872.4</v>
      </c>
      <c r="R4503" s="88">
        <f>VLOOKUP(P4503,NEW_TRAIN_TEST!$A$1:$M$980,13,0)</f>
        <v>8716</v>
      </c>
      <c r="S4503" s="88">
        <f>VLOOKUP(P4503,NEW_TRAIN_TEST!$A$1:$M$980,11,0)</f>
        <v>8927</v>
      </c>
      <c r="T4503" s="6">
        <f t="shared" si="140"/>
        <v>0</v>
      </c>
      <c r="U4503" s="6">
        <f t="shared" si="141"/>
        <v>0</v>
      </c>
    </row>
    <row r="4504" spans="1:21" x14ac:dyDescent="0.2">
      <c r="A4504" s="88">
        <v>4502</v>
      </c>
      <c r="B4504" s="88">
        <v>5</v>
      </c>
      <c r="C4504" s="88" t="s">
        <v>2123</v>
      </c>
      <c r="D4504" s="89" t="s">
        <v>1699</v>
      </c>
      <c r="E4504" s="89">
        <v>0</v>
      </c>
      <c r="F4504" s="89">
        <v>8</v>
      </c>
      <c r="G4504" s="89">
        <v>2</v>
      </c>
      <c r="H4504" s="89">
        <v>0</v>
      </c>
      <c r="I4504" s="89">
        <v>0</v>
      </c>
      <c r="J4504" s="89">
        <v>0</v>
      </c>
      <c r="K4504" s="89">
        <v>0</v>
      </c>
      <c r="L4504" s="89">
        <v>0</v>
      </c>
      <c r="M4504" s="89">
        <v>0</v>
      </c>
      <c r="N4504" s="89">
        <v>0</v>
      </c>
      <c r="O4504" s="89">
        <v>0</v>
      </c>
      <c r="P4504" s="89">
        <v>435</v>
      </c>
      <c r="Q4504" s="89">
        <v>8875.4</v>
      </c>
      <c r="R4504" s="88">
        <f>VLOOKUP(P4504,NEW_TRAIN_TEST!$A$1:$M$980,13,0)</f>
        <v>8716</v>
      </c>
      <c r="S4504" s="88">
        <f>VLOOKUP(P4504,NEW_TRAIN_TEST!$A$1:$M$980,11,0)</f>
        <v>8927</v>
      </c>
      <c r="T4504" s="6">
        <f t="shared" si="140"/>
        <v>0</v>
      </c>
      <c r="U4504" s="6">
        <f t="shared" si="141"/>
        <v>0</v>
      </c>
    </row>
    <row r="4505" spans="1:21" x14ac:dyDescent="0.2">
      <c r="A4505" s="88">
        <v>4503</v>
      </c>
      <c r="B4505" s="88">
        <v>5</v>
      </c>
      <c r="C4505" s="88" t="s">
        <v>2123</v>
      </c>
      <c r="D4505" s="89" t="s">
        <v>1699</v>
      </c>
      <c r="E4505" s="89">
        <v>0</v>
      </c>
      <c r="F4505" s="89">
        <v>4</v>
      </c>
      <c r="G4505" s="89">
        <v>0</v>
      </c>
      <c r="H4505" s="89">
        <v>2</v>
      </c>
      <c r="I4505" s="89">
        <v>2</v>
      </c>
      <c r="J4505" s="89">
        <v>2</v>
      </c>
      <c r="K4505" s="89">
        <v>0</v>
      </c>
      <c r="L4505" s="89">
        <v>0</v>
      </c>
      <c r="M4505" s="89">
        <v>15</v>
      </c>
      <c r="N4505" s="89">
        <v>0</v>
      </c>
      <c r="O4505" s="89">
        <v>2</v>
      </c>
      <c r="P4505" s="89">
        <v>436</v>
      </c>
      <c r="Q4505" s="89">
        <v>14245</v>
      </c>
      <c r="R4505" s="88">
        <f>VLOOKUP(P4505,NEW_TRAIN_TEST!$A$1:$M$980,13,0)</f>
        <v>14245</v>
      </c>
      <c r="S4505" s="88">
        <f>VLOOKUP(P4505,NEW_TRAIN_TEST!$A$1:$M$980,11,0)</f>
        <v>14302</v>
      </c>
      <c r="T4505" s="6">
        <f t="shared" si="140"/>
        <v>0</v>
      </c>
      <c r="U4505" s="6">
        <f t="shared" si="141"/>
        <v>1</v>
      </c>
    </row>
    <row r="4506" spans="1:21" x14ac:dyDescent="0.2">
      <c r="A4506" s="88">
        <v>4504</v>
      </c>
      <c r="B4506" s="88">
        <v>5</v>
      </c>
      <c r="C4506" s="88" t="s">
        <v>2123</v>
      </c>
      <c r="D4506" s="89" t="s">
        <v>1699</v>
      </c>
      <c r="E4506" s="89">
        <v>0</v>
      </c>
      <c r="F4506" s="89">
        <v>4</v>
      </c>
      <c r="G4506" s="89">
        <v>0</v>
      </c>
      <c r="H4506" s="89">
        <v>2</v>
      </c>
      <c r="I4506" s="89">
        <v>2</v>
      </c>
      <c r="J4506" s="89">
        <v>2</v>
      </c>
      <c r="K4506" s="89">
        <v>0</v>
      </c>
      <c r="L4506" s="89">
        <v>0</v>
      </c>
      <c r="M4506" s="89">
        <v>0</v>
      </c>
      <c r="N4506" s="89">
        <v>0</v>
      </c>
      <c r="O4506" s="89">
        <v>2</v>
      </c>
      <c r="P4506" s="89">
        <v>436</v>
      </c>
      <c r="Q4506" s="89">
        <v>14246</v>
      </c>
      <c r="R4506" s="88">
        <f>VLOOKUP(P4506,NEW_TRAIN_TEST!$A$1:$M$980,13,0)</f>
        <v>14245</v>
      </c>
      <c r="S4506" s="88">
        <f>VLOOKUP(P4506,NEW_TRAIN_TEST!$A$1:$M$980,11,0)</f>
        <v>14302</v>
      </c>
      <c r="T4506" s="6">
        <f t="shared" si="140"/>
        <v>0</v>
      </c>
      <c r="U4506" s="6">
        <f t="shared" si="141"/>
        <v>0</v>
      </c>
    </row>
    <row r="4507" spans="1:21" x14ac:dyDescent="0.2">
      <c r="A4507" s="88">
        <v>4505</v>
      </c>
      <c r="B4507" s="88">
        <v>5</v>
      </c>
      <c r="C4507" s="88" t="s">
        <v>2123</v>
      </c>
      <c r="D4507" s="89" t="s">
        <v>1699</v>
      </c>
      <c r="E4507" s="89">
        <v>0</v>
      </c>
      <c r="F4507" s="89">
        <v>2</v>
      </c>
      <c r="G4507" s="89">
        <v>0</v>
      </c>
      <c r="H4507" s="89">
        <v>2</v>
      </c>
      <c r="I4507" s="89">
        <v>2</v>
      </c>
      <c r="J4507" s="89">
        <v>0</v>
      </c>
      <c r="K4507" s="89">
        <v>0</v>
      </c>
      <c r="L4507" s="89">
        <v>0</v>
      </c>
      <c r="M4507" s="89">
        <v>0</v>
      </c>
      <c r="N4507" s="89">
        <v>0</v>
      </c>
      <c r="O4507" s="89">
        <v>2</v>
      </c>
      <c r="P4507" s="89">
        <v>436</v>
      </c>
      <c r="Q4507" s="89">
        <v>14247</v>
      </c>
      <c r="R4507" s="88">
        <f>VLOOKUP(P4507,NEW_TRAIN_TEST!$A$1:$M$980,13,0)</f>
        <v>14245</v>
      </c>
      <c r="S4507" s="88">
        <f>VLOOKUP(P4507,NEW_TRAIN_TEST!$A$1:$M$980,11,0)</f>
        <v>14302</v>
      </c>
      <c r="T4507" s="6">
        <f t="shared" si="140"/>
        <v>0</v>
      </c>
      <c r="U4507" s="6">
        <f t="shared" si="141"/>
        <v>0</v>
      </c>
    </row>
    <row r="4508" spans="1:21" x14ac:dyDescent="0.2">
      <c r="A4508" s="88">
        <v>4506</v>
      </c>
      <c r="B4508" s="88">
        <v>5</v>
      </c>
      <c r="C4508" s="88" t="s">
        <v>2123</v>
      </c>
      <c r="D4508" s="89" t="s">
        <v>1699</v>
      </c>
      <c r="E4508" s="89">
        <v>0</v>
      </c>
      <c r="F4508" s="89">
        <v>5</v>
      </c>
      <c r="G4508" s="89">
        <v>0</v>
      </c>
      <c r="H4508" s="89">
        <v>0</v>
      </c>
      <c r="I4508" s="89">
        <v>0</v>
      </c>
      <c r="J4508" s="89">
        <v>0</v>
      </c>
      <c r="K4508" s="89">
        <v>0</v>
      </c>
      <c r="L4508" s="89">
        <v>0</v>
      </c>
      <c r="M4508" s="89">
        <v>0</v>
      </c>
      <c r="N4508" s="89">
        <v>0</v>
      </c>
      <c r="O4508" s="89">
        <v>0</v>
      </c>
      <c r="P4508" s="89">
        <v>436</v>
      </c>
      <c r="Q4508" s="89">
        <v>14249.25</v>
      </c>
      <c r="R4508" s="88">
        <f>VLOOKUP(P4508,NEW_TRAIN_TEST!$A$1:$M$980,13,0)</f>
        <v>14245</v>
      </c>
      <c r="S4508" s="88">
        <f>VLOOKUP(P4508,NEW_TRAIN_TEST!$A$1:$M$980,11,0)</f>
        <v>14302</v>
      </c>
      <c r="T4508" s="6">
        <f t="shared" si="140"/>
        <v>0</v>
      </c>
      <c r="U4508" s="6">
        <f t="shared" si="141"/>
        <v>0</v>
      </c>
    </row>
    <row r="4509" spans="1:21" x14ac:dyDescent="0.2">
      <c r="A4509" s="88">
        <v>4507</v>
      </c>
      <c r="B4509" s="88">
        <v>5</v>
      </c>
      <c r="C4509" s="88" t="s">
        <v>2123</v>
      </c>
      <c r="D4509" s="89" t="s">
        <v>1699</v>
      </c>
      <c r="E4509" s="89">
        <v>0</v>
      </c>
      <c r="F4509" s="89">
        <v>2</v>
      </c>
      <c r="G4509" s="89">
        <v>0</v>
      </c>
      <c r="H4509" s="89">
        <v>2</v>
      </c>
      <c r="I4509" s="89">
        <v>2</v>
      </c>
      <c r="J4509" s="89">
        <v>0</v>
      </c>
      <c r="K4509" s="89">
        <v>0</v>
      </c>
      <c r="L4509" s="89">
        <v>0</v>
      </c>
      <c r="M4509" s="89">
        <v>0</v>
      </c>
      <c r="N4509" s="89">
        <v>0</v>
      </c>
      <c r="O4509" s="89">
        <v>2</v>
      </c>
      <c r="P4509" s="89">
        <v>437</v>
      </c>
      <c r="Q4509" s="89">
        <v>8025</v>
      </c>
      <c r="R4509" s="88">
        <f>VLOOKUP(P4509,NEW_TRAIN_TEST!$A$1:$M$980,13,0)</f>
        <v>8025</v>
      </c>
      <c r="S4509" s="88">
        <f>VLOOKUP(P4509,NEW_TRAIN_TEST!$A$1:$M$980,11,0)</f>
        <v>8217</v>
      </c>
      <c r="T4509" s="6">
        <f t="shared" si="140"/>
        <v>0</v>
      </c>
      <c r="U4509" s="6">
        <f t="shared" si="141"/>
        <v>0</v>
      </c>
    </row>
    <row r="4510" spans="1:21" x14ac:dyDescent="0.2">
      <c r="A4510" s="88">
        <v>4508</v>
      </c>
      <c r="B4510" s="88">
        <v>5</v>
      </c>
      <c r="C4510" s="88" t="s">
        <v>2123</v>
      </c>
      <c r="D4510" s="89" t="s">
        <v>1699</v>
      </c>
      <c r="E4510" s="89">
        <v>0</v>
      </c>
      <c r="F4510" s="89">
        <v>2</v>
      </c>
      <c r="G4510" s="89">
        <v>0</v>
      </c>
      <c r="H4510" s="89">
        <v>2</v>
      </c>
      <c r="I4510" s="89">
        <v>2</v>
      </c>
      <c r="J4510" s="89">
        <v>0</v>
      </c>
      <c r="K4510" s="89">
        <v>0</v>
      </c>
      <c r="L4510" s="89">
        <v>0</v>
      </c>
      <c r="M4510" s="89">
        <v>0</v>
      </c>
      <c r="N4510" s="89">
        <v>0</v>
      </c>
      <c r="O4510" s="89">
        <v>2</v>
      </c>
      <c r="P4510" s="89">
        <v>437</v>
      </c>
      <c r="Q4510" s="89">
        <v>8081.5</v>
      </c>
      <c r="R4510" s="88">
        <f>VLOOKUP(P4510,NEW_TRAIN_TEST!$A$1:$M$980,13,0)</f>
        <v>8025</v>
      </c>
      <c r="S4510" s="88">
        <f>VLOOKUP(P4510,NEW_TRAIN_TEST!$A$1:$M$980,11,0)</f>
        <v>8217</v>
      </c>
      <c r="T4510" s="6">
        <f t="shared" si="140"/>
        <v>0</v>
      </c>
      <c r="U4510" s="6">
        <f t="shared" si="141"/>
        <v>0</v>
      </c>
    </row>
    <row r="4511" spans="1:21" x14ac:dyDescent="0.2">
      <c r="A4511" s="88">
        <v>4509</v>
      </c>
      <c r="B4511" s="88">
        <v>5</v>
      </c>
      <c r="C4511" s="88" t="s">
        <v>2123</v>
      </c>
      <c r="D4511" s="89" t="s">
        <v>1699</v>
      </c>
      <c r="E4511" s="89">
        <v>0</v>
      </c>
      <c r="F4511" s="89">
        <v>2</v>
      </c>
      <c r="G4511" s="89">
        <v>0</v>
      </c>
      <c r="H4511" s="89">
        <v>0</v>
      </c>
      <c r="I4511" s="89">
        <v>2</v>
      </c>
      <c r="J4511" s="89">
        <v>2</v>
      </c>
      <c r="K4511" s="89">
        <v>0</v>
      </c>
      <c r="L4511" s="89">
        <v>0</v>
      </c>
      <c r="M4511" s="89">
        <v>0</v>
      </c>
      <c r="N4511" s="89">
        <v>0</v>
      </c>
      <c r="O4511" s="89">
        <v>2</v>
      </c>
      <c r="P4511" s="89">
        <v>437</v>
      </c>
      <c r="Q4511" s="89">
        <v>8107</v>
      </c>
      <c r="R4511" s="88">
        <f>VLOOKUP(P4511,NEW_TRAIN_TEST!$A$1:$M$980,13,0)</f>
        <v>8025</v>
      </c>
      <c r="S4511" s="88">
        <f>VLOOKUP(P4511,NEW_TRAIN_TEST!$A$1:$M$980,11,0)</f>
        <v>8217</v>
      </c>
      <c r="T4511" s="6">
        <f t="shared" si="140"/>
        <v>0</v>
      </c>
      <c r="U4511" s="6">
        <f t="shared" si="141"/>
        <v>0</v>
      </c>
    </row>
    <row r="4512" spans="1:21" x14ac:dyDescent="0.2">
      <c r="A4512" s="88">
        <v>4510</v>
      </c>
      <c r="B4512" s="88">
        <v>5</v>
      </c>
      <c r="C4512" s="88" t="s">
        <v>2123</v>
      </c>
      <c r="D4512" s="89" t="s">
        <v>1699</v>
      </c>
      <c r="E4512" s="89">
        <v>7</v>
      </c>
      <c r="F4512" s="89">
        <v>3</v>
      </c>
      <c r="G4512" s="89">
        <v>0</v>
      </c>
      <c r="H4512" s="89">
        <v>0</v>
      </c>
      <c r="I4512" s="89">
        <v>2</v>
      </c>
      <c r="J4512" s="89">
        <v>0</v>
      </c>
      <c r="K4512" s="89">
        <v>0</v>
      </c>
      <c r="L4512" s="89">
        <v>1</v>
      </c>
      <c r="M4512" s="89">
        <v>0</v>
      </c>
      <c r="N4512" s="89">
        <v>0</v>
      </c>
      <c r="O4512" s="89">
        <v>2</v>
      </c>
      <c r="P4512" s="89">
        <v>39</v>
      </c>
      <c r="Q4512" s="89">
        <v>6314</v>
      </c>
      <c r="R4512" s="88">
        <f>VLOOKUP(P4512,NEW_TRAIN_TEST!$A$1:$M$980,13,0)</f>
        <v>6099.5</v>
      </c>
      <c r="S4512" s="88">
        <f>VLOOKUP(P4512,NEW_TRAIN_TEST!$A$1:$M$980,11,0)</f>
        <v>6434</v>
      </c>
      <c r="T4512" s="6">
        <f t="shared" si="140"/>
        <v>1</v>
      </c>
      <c r="U4512" s="6">
        <f t="shared" si="141"/>
        <v>0</v>
      </c>
    </row>
    <row r="4513" spans="1:21" x14ac:dyDescent="0.2">
      <c r="A4513" s="88">
        <v>4511</v>
      </c>
      <c r="B4513" s="88">
        <v>5</v>
      </c>
      <c r="C4513" s="88" t="s">
        <v>2123</v>
      </c>
      <c r="D4513" s="89" t="s">
        <v>1699</v>
      </c>
      <c r="E4513" s="89">
        <v>11</v>
      </c>
      <c r="F4513" s="89">
        <v>6</v>
      </c>
      <c r="G4513" s="89">
        <v>0</v>
      </c>
      <c r="H4513" s="89">
        <v>2</v>
      </c>
      <c r="I4513" s="89">
        <v>2</v>
      </c>
      <c r="J4513" s="89">
        <v>2</v>
      </c>
      <c r="K4513" s="89">
        <v>0</v>
      </c>
      <c r="L4513" s="89">
        <v>0</v>
      </c>
      <c r="M4513" s="89">
        <v>0</v>
      </c>
      <c r="N4513" s="89">
        <v>0</v>
      </c>
      <c r="O4513" s="89">
        <v>2</v>
      </c>
      <c r="P4513" s="89">
        <v>284</v>
      </c>
      <c r="Q4513" s="89">
        <v>15840.25</v>
      </c>
      <c r="R4513" s="88">
        <f>VLOOKUP(P4513,NEW_TRAIN_TEST!$A$1:$M$980,13,0)</f>
        <v>15722.5</v>
      </c>
      <c r="S4513" s="88">
        <f>VLOOKUP(P4513,NEW_TRAIN_TEST!$A$1:$M$980,11,0)</f>
        <v>16462</v>
      </c>
      <c r="T4513" s="6">
        <f t="shared" si="140"/>
        <v>0</v>
      </c>
      <c r="U4513" s="6">
        <f t="shared" si="141"/>
        <v>0</v>
      </c>
    </row>
    <row r="4514" spans="1:21" x14ac:dyDescent="0.2">
      <c r="A4514" s="88">
        <v>4512</v>
      </c>
      <c r="B4514" s="88">
        <v>5</v>
      </c>
      <c r="C4514" s="88" t="s">
        <v>2123</v>
      </c>
      <c r="D4514" s="89" t="s">
        <v>1699</v>
      </c>
      <c r="E4514" s="89">
        <v>3</v>
      </c>
      <c r="F4514" s="89">
        <v>2</v>
      </c>
      <c r="G4514" s="89">
        <v>0</v>
      </c>
      <c r="H4514" s="89">
        <v>2</v>
      </c>
      <c r="I4514" s="89">
        <v>2</v>
      </c>
      <c r="J4514" s="89">
        <v>0</v>
      </c>
      <c r="K4514" s="89">
        <v>0</v>
      </c>
      <c r="L4514" s="89">
        <v>0</v>
      </c>
      <c r="M4514" s="89">
        <v>0</v>
      </c>
      <c r="N4514" s="89">
        <v>0</v>
      </c>
      <c r="O4514" s="89">
        <v>2</v>
      </c>
      <c r="P4514" s="89">
        <v>440</v>
      </c>
      <c r="Q4514" s="89">
        <v>15917.5</v>
      </c>
      <c r="R4514" s="88">
        <f>VLOOKUP(P4514,NEW_TRAIN_TEST!$A$1:$M$980,13,0)</f>
        <v>15911.5</v>
      </c>
      <c r="S4514" s="88">
        <f>VLOOKUP(P4514,NEW_TRAIN_TEST!$A$1:$M$980,11,0)</f>
        <v>15938</v>
      </c>
      <c r="T4514" s="6">
        <f t="shared" si="140"/>
        <v>0</v>
      </c>
      <c r="U4514" s="6">
        <f t="shared" si="141"/>
        <v>0</v>
      </c>
    </row>
    <row r="4515" spans="1:21" x14ac:dyDescent="0.2">
      <c r="A4515" s="88">
        <v>4513</v>
      </c>
      <c r="B4515" s="88">
        <v>5</v>
      </c>
      <c r="C4515" s="88" t="s">
        <v>2123</v>
      </c>
      <c r="D4515" s="89" t="s">
        <v>1699</v>
      </c>
      <c r="E4515" s="89">
        <v>4</v>
      </c>
      <c r="F4515" s="89">
        <v>1</v>
      </c>
      <c r="G4515" s="89">
        <v>0</v>
      </c>
      <c r="H4515" s="89">
        <v>0</v>
      </c>
      <c r="I4515" s="89">
        <v>2</v>
      </c>
      <c r="J4515" s="89">
        <v>0</v>
      </c>
      <c r="K4515" s="89">
        <v>0</v>
      </c>
      <c r="L4515" s="89">
        <v>1</v>
      </c>
      <c r="M4515" s="89">
        <v>0</v>
      </c>
      <c r="N4515" s="89">
        <v>0</v>
      </c>
      <c r="O4515" s="89">
        <v>2</v>
      </c>
      <c r="P4515" s="89">
        <v>441</v>
      </c>
      <c r="Q4515" s="89">
        <v>13197.5</v>
      </c>
      <c r="R4515" s="88">
        <f>VLOOKUP(P4515,NEW_TRAIN_TEST!$A$1:$M$980,13,0)</f>
        <v>13181</v>
      </c>
      <c r="S4515" s="88">
        <f>VLOOKUP(P4515,NEW_TRAIN_TEST!$A$1:$M$980,11,0)</f>
        <v>13212</v>
      </c>
      <c r="T4515" s="6">
        <f t="shared" si="140"/>
        <v>1</v>
      </c>
      <c r="U4515" s="6">
        <f t="shared" si="141"/>
        <v>0</v>
      </c>
    </row>
    <row r="4516" spans="1:21" x14ac:dyDescent="0.2">
      <c r="A4516" s="88">
        <v>4514</v>
      </c>
      <c r="B4516" s="88">
        <v>5</v>
      </c>
      <c r="C4516" s="88" t="s">
        <v>2123</v>
      </c>
      <c r="D4516" s="89" t="s">
        <v>1699</v>
      </c>
      <c r="E4516" s="89">
        <v>8</v>
      </c>
      <c r="F4516" s="89">
        <v>1</v>
      </c>
      <c r="G4516" s="89">
        <v>0</v>
      </c>
      <c r="H4516" s="89">
        <v>0</v>
      </c>
      <c r="I4516" s="89">
        <v>2</v>
      </c>
      <c r="J4516" s="89">
        <v>0</v>
      </c>
      <c r="K4516" s="89">
        <v>0</v>
      </c>
      <c r="L4516" s="89">
        <v>1</v>
      </c>
      <c r="M4516" s="89">
        <v>17</v>
      </c>
      <c r="N4516" s="89">
        <v>0</v>
      </c>
      <c r="O4516" s="89">
        <v>2</v>
      </c>
      <c r="P4516" s="89">
        <v>147</v>
      </c>
      <c r="Q4516" s="89">
        <v>5843.5</v>
      </c>
      <c r="R4516" s="88">
        <f>VLOOKUP(P4516,NEW_TRAIN_TEST!$A$1:$M$980,13,0)</f>
        <v>5596</v>
      </c>
      <c r="S4516" s="88">
        <f>VLOOKUP(P4516,NEW_TRAIN_TEST!$A$1:$M$980,11,0)</f>
        <v>5941</v>
      </c>
      <c r="T4516" s="6">
        <f t="shared" si="140"/>
        <v>1</v>
      </c>
      <c r="U4516" s="6">
        <f t="shared" si="141"/>
        <v>1</v>
      </c>
    </row>
    <row r="4517" spans="1:21" x14ac:dyDescent="0.2">
      <c r="A4517" s="88">
        <v>4515</v>
      </c>
      <c r="B4517" s="88">
        <v>5</v>
      </c>
      <c r="C4517" s="88" t="s">
        <v>2123</v>
      </c>
      <c r="D4517" s="89" t="s">
        <v>1699</v>
      </c>
      <c r="E4517" s="89">
        <v>4</v>
      </c>
      <c r="F4517" s="89">
        <v>2</v>
      </c>
      <c r="G4517" s="89">
        <v>0</v>
      </c>
      <c r="H4517" s="89">
        <v>2</v>
      </c>
      <c r="I4517" s="89">
        <v>2</v>
      </c>
      <c r="J4517" s="89">
        <v>0</v>
      </c>
      <c r="K4517" s="89">
        <v>0</v>
      </c>
      <c r="L4517" s="89">
        <v>1</v>
      </c>
      <c r="M4517" s="89">
        <v>17</v>
      </c>
      <c r="N4517" s="89">
        <v>0</v>
      </c>
      <c r="O4517" s="89">
        <v>2</v>
      </c>
      <c r="P4517" s="89">
        <v>147</v>
      </c>
      <c r="Q4517" s="89">
        <v>5852</v>
      </c>
      <c r="R4517" s="88">
        <f>VLOOKUP(P4517,NEW_TRAIN_TEST!$A$1:$M$980,13,0)</f>
        <v>5596</v>
      </c>
      <c r="S4517" s="88">
        <f>VLOOKUP(P4517,NEW_TRAIN_TEST!$A$1:$M$980,11,0)</f>
        <v>5941</v>
      </c>
      <c r="T4517" s="6">
        <f t="shared" si="140"/>
        <v>1</v>
      </c>
      <c r="U4517" s="6">
        <f t="shared" si="141"/>
        <v>1</v>
      </c>
    </row>
    <row r="4518" spans="1:21" x14ac:dyDescent="0.2">
      <c r="A4518" s="88">
        <v>4516</v>
      </c>
      <c r="B4518" s="88">
        <v>5</v>
      </c>
      <c r="C4518" s="88" t="s">
        <v>2123</v>
      </c>
      <c r="D4518" s="89" t="s">
        <v>1699</v>
      </c>
      <c r="E4518" s="89">
        <v>0</v>
      </c>
      <c r="F4518" s="89">
        <v>0</v>
      </c>
      <c r="G4518" s="89">
        <v>0</v>
      </c>
      <c r="H4518" s="89">
        <v>0</v>
      </c>
      <c r="I4518" s="89">
        <v>0</v>
      </c>
      <c r="J4518" s="89">
        <v>0</v>
      </c>
      <c r="K4518" s="89">
        <v>0</v>
      </c>
      <c r="L4518" s="89">
        <v>0</v>
      </c>
      <c r="M4518" s="89">
        <v>0</v>
      </c>
      <c r="N4518" s="89">
        <v>1</v>
      </c>
      <c r="O4518" s="89">
        <v>0</v>
      </c>
      <c r="P4518" s="89">
        <v>443</v>
      </c>
      <c r="Q4518" s="89">
        <v>7553</v>
      </c>
      <c r="R4518" s="88">
        <f>VLOOKUP(P4518,NEW_TRAIN_TEST!$A$1:$M$980,13,0)</f>
        <v>7553</v>
      </c>
      <c r="S4518" s="88">
        <f>VLOOKUP(P4518,NEW_TRAIN_TEST!$A$1:$M$980,11,0)</f>
        <v>7553</v>
      </c>
      <c r="T4518" s="6">
        <f t="shared" si="140"/>
        <v>0</v>
      </c>
      <c r="U4518" s="6">
        <f t="shared" si="141"/>
        <v>0</v>
      </c>
    </row>
    <row r="4519" spans="1:21" x14ac:dyDescent="0.2">
      <c r="A4519" s="88">
        <v>4517</v>
      </c>
      <c r="B4519" s="88">
        <v>5</v>
      </c>
      <c r="C4519" s="88" t="s">
        <v>2123</v>
      </c>
      <c r="D4519" s="89" t="s">
        <v>1699</v>
      </c>
      <c r="E4519" s="89">
        <v>17</v>
      </c>
      <c r="F4519" s="89">
        <v>0</v>
      </c>
      <c r="G4519" s="89">
        <v>0</v>
      </c>
      <c r="H4519" s="89">
        <v>0</v>
      </c>
      <c r="I4519" s="89">
        <v>0</v>
      </c>
      <c r="J4519" s="89">
        <v>0</v>
      </c>
      <c r="K4519" s="89">
        <v>0</v>
      </c>
      <c r="L4519" s="89">
        <v>0</v>
      </c>
      <c r="M4519" s="89">
        <v>0</v>
      </c>
      <c r="N4519" s="89">
        <v>0</v>
      </c>
      <c r="O4519" s="89">
        <v>0</v>
      </c>
      <c r="P4519" s="89">
        <v>890</v>
      </c>
      <c r="Q4519" s="89">
        <v>13370</v>
      </c>
      <c r="R4519" s="88">
        <f>VLOOKUP(P4519,NEW_TRAIN_TEST!$A$1:$M$980,13,0)</f>
        <v>12300</v>
      </c>
      <c r="S4519" s="88">
        <f>VLOOKUP(P4519,NEW_TRAIN_TEST!$A$1:$M$980,11,0)</f>
        <v>13594</v>
      </c>
      <c r="T4519" s="6">
        <f t="shared" si="140"/>
        <v>0</v>
      </c>
      <c r="U4519" s="6">
        <f t="shared" si="141"/>
        <v>0</v>
      </c>
    </row>
    <row r="4520" spans="1:21" x14ac:dyDescent="0.2">
      <c r="A4520" s="88">
        <v>4518</v>
      </c>
      <c r="B4520" s="88">
        <v>5</v>
      </c>
      <c r="C4520" s="88" t="s">
        <v>2123</v>
      </c>
      <c r="D4520" s="89" t="s">
        <v>1699</v>
      </c>
      <c r="E4520" s="89">
        <v>0</v>
      </c>
      <c r="F4520" s="89">
        <v>2</v>
      </c>
      <c r="G4520" s="89">
        <v>0</v>
      </c>
      <c r="H4520" s="89">
        <v>2</v>
      </c>
      <c r="I4520" s="89">
        <v>2</v>
      </c>
      <c r="J4520" s="89">
        <v>0</v>
      </c>
      <c r="K4520" s="89">
        <v>0</v>
      </c>
      <c r="L4520" s="89">
        <v>0</v>
      </c>
      <c r="M4520" s="89">
        <v>0</v>
      </c>
      <c r="N4520" s="89">
        <v>0</v>
      </c>
      <c r="O4520" s="89">
        <v>2</v>
      </c>
      <c r="P4520" s="89">
        <v>446</v>
      </c>
      <c r="Q4520" s="89">
        <v>11234.5</v>
      </c>
      <c r="R4520" s="88">
        <f>VLOOKUP(P4520,NEW_TRAIN_TEST!$A$1:$M$980,13,0)</f>
        <v>11234.5</v>
      </c>
      <c r="S4520" s="88">
        <f>VLOOKUP(P4520,NEW_TRAIN_TEST!$A$1:$M$980,11,0)</f>
        <v>11305</v>
      </c>
      <c r="T4520" s="6">
        <f t="shared" si="140"/>
        <v>0</v>
      </c>
      <c r="U4520" s="6">
        <f t="shared" si="141"/>
        <v>0</v>
      </c>
    </row>
    <row r="4521" spans="1:21" x14ac:dyDescent="0.2">
      <c r="A4521" s="88">
        <v>4519</v>
      </c>
      <c r="B4521" s="88">
        <v>5</v>
      </c>
      <c r="C4521" s="88" t="s">
        <v>2123</v>
      </c>
      <c r="D4521" s="89" t="s">
        <v>1699</v>
      </c>
      <c r="E4521" s="89">
        <v>0</v>
      </c>
      <c r="F4521" s="89">
        <v>2</v>
      </c>
      <c r="G4521" s="89">
        <v>0</v>
      </c>
      <c r="H4521" s="89">
        <v>2</v>
      </c>
      <c r="I4521" s="89">
        <v>2</v>
      </c>
      <c r="J4521" s="89">
        <v>0</v>
      </c>
      <c r="K4521" s="89">
        <v>0</v>
      </c>
      <c r="L4521" s="89">
        <v>0</v>
      </c>
      <c r="M4521" s="89">
        <v>0</v>
      </c>
      <c r="N4521" s="89">
        <v>0</v>
      </c>
      <c r="O4521" s="89">
        <v>2</v>
      </c>
      <c r="P4521" s="89">
        <v>446</v>
      </c>
      <c r="Q4521" s="89">
        <v>11293.5</v>
      </c>
      <c r="R4521" s="88">
        <f>VLOOKUP(P4521,NEW_TRAIN_TEST!$A$1:$M$980,13,0)</f>
        <v>11234.5</v>
      </c>
      <c r="S4521" s="88">
        <f>VLOOKUP(P4521,NEW_TRAIN_TEST!$A$1:$M$980,11,0)</f>
        <v>11305</v>
      </c>
      <c r="T4521" s="6">
        <f t="shared" si="140"/>
        <v>0</v>
      </c>
      <c r="U4521" s="6">
        <f t="shared" si="141"/>
        <v>0</v>
      </c>
    </row>
    <row r="4522" spans="1:21" x14ac:dyDescent="0.2">
      <c r="A4522" s="88">
        <v>4520</v>
      </c>
      <c r="B4522" s="88">
        <v>5</v>
      </c>
      <c r="C4522" s="88" t="s">
        <v>2123</v>
      </c>
      <c r="D4522" s="89" t="s">
        <v>1699</v>
      </c>
      <c r="E4522" s="89">
        <v>4</v>
      </c>
      <c r="F4522" s="89">
        <v>4</v>
      </c>
      <c r="G4522" s="89">
        <v>0</v>
      </c>
      <c r="H4522" s="89">
        <v>2</v>
      </c>
      <c r="I4522" s="89">
        <v>2</v>
      </c>
      <c r="J4522" s="89">
        <v>0</v>
      </c>
      <c r="K4522" s="89">
        <v>0</v>
      </c>
      <c r="L4522" s="89">
        <v>0</v>
      </c>
      <c r="M4522" s="89">
        <v>0</v>
      </c>
      <c r="N4522" s="89">
        <v>0</v>
      </c>
      <c r="O4522" s="89">
        <v>2</v>
      </c>
      <c r="P4522" s="89">
        <v>394</v>
      </c>
      <c r="Q4522" s="89">
        <v>9578</v>
      </c>
      <c r="R4522" s="88">
        <f>VLOOKUP(P4522,NEW_TRAIN_TEST!$A$1:$M$980,13,0)</f>
        <v>9535</v>
      </c>
      <c r="S4522" s="88">
        <f>VLOOKUP(P4522,NEW_TRAIN_TEST!$A$1:$M$980,11,0)</f>
        <v>10018</v>
      </c>
      <c r="T4522" s="6">
        <f t="shared" si="140"/>
        <v>0</v>
      </c>
      <c r="U4522" s="6">
        <f t="shared" si="141"/>
        <v>0</v>
      </c>
    </row>
    <row r="4523" spans="1:21" x14ac:dyDescent="0.2">
      <c r="A4523" s="88">
        <v>4521</v>
      </c>
      <c r="B4523" s="88">
        <v>5</v>
      </c>
      <c r="C4523" s="88" t="s">
        <v>2123</v>
      </c>
      <c r="D4523" s="89" t="s">
        <v>1699</v>
      </c>
      <c r="E4523" s="89">
        <v>0</v>
      </c>
      <c r="F4523" s="89">
        <v>0</v>
      </c>
      <c r="G4523" s="89">
        <v>0</v>
      </c>
      <c r="H4523" s="89">
        <v>0</v>
      </c>
      <c r="I4523" s="89">
        <v>0</v>
      </c>
      <c r="J4523" s="89">
        <v>0</v>
      </c>
      <c r="K4523" s="89">
        <v>0</v>
      </c>
      <c r="L4523" s="89">
        <v>0</v>
      </c>
      <c r="M4523" s="89">
        <v>0</v>
      </c>
      <c r="N4523" s="89">
        <v>1</v>
      </c>
      <c r="O4523" s="89">
        <v>0</v>
      </c>
      <c r="P4523" s="89">
        <v>889</v>
      </c>
      <c r="Q4523" s="89">
        <v>7617</v>
      </c>
      <c r="R4523" s="88">
        <f>VLOOKUP(P4523,NEW_TRAIN_TEST!$A$1:$M$980,13,0)</f>
        <v>7617</v>
      </c>
      <c r="S4523" s="88">
        <f>VLOOKUP(P4523,NEW_TRAIN_TEST!$A$1:$M$980,11,0)</f>
        <v>7617</v>
      </c>
      <c r="T4523" s="6">
        <f t="shared" si="140"/>
        <v>0</v>
      </c>
      <c r="U4523" s="6">
        <f t="shared" si="141"/>
        <v>0</v>
      </c>
    </row>
    <row r="4524" spans="1:21" x14ac:dyDescent="0.2">
      <c r="A4524" s="88">
        <v>4522</v>
      </c>
      <c r="B4524" s="88">
        <v>5</v>
      </c>
      <c r="C4524" s="88" t="s">
        <v>2123</v>
      </c>
      <c r="D4524" s="89" t="s">
        <v>1699</v>
      </c>
      <c r="E4524" s="89">
        <v>0</v>
      </c>
      <c r="F4524" s="89">
        <v>0</v>
      </c>
      <c r="G4524" s="89">
        <v>0</v>
      </c>
      <c r="H4524" s="89">
        <v>0</v>
      </c>
      <c r="I4524" s="89">
        <v>0</v>
      </c>
      <c r="J4524" s="89">
        <v>0</v>
      </c>
      <c r="K4524" s="89">
        <v>0</v>
      </c>
      <c r="L4524" s="89">
        <v>0</v>
      </c>
      <c r="M4524" s="89">
        <v>0</v>
      </c>
      <c r="N4524" s="89">
        <v>1</v>
      </c>
      <c r="O4524" s="89">
        <v>0</v>
      </c>
      <c r="P4524" s="89">
        <v>483</v>
      </c>
      <c r="Q4524" s="89">
        <v>5920</v>
      </c>
      <c r="R4524" s="88">
        <f>VLOOKUP(P4524,NEW_TRAIN_TEST!$A$1:$M$980,13,0)</f>
        <v>5920</v>
      </c>
      <c r="S4524" s="88">
        <f>VLOOKUP(P4524,NEW_TRAIN_TEST!$A$1:$M$980,11,0)</f>
        <v>5920</v>
      </c>
      <c r="T4524" s="6">
        <f t="shared" si="140"/>
        <v>0</v>
      </c>
      <c r="U4524" s="6">
        <f t="shared" si="141"/>
        <v>0</v>
      </c>
    </row>
    <row r="4525" spans="1:21" x14ac:dyDescent="0.2">
      <c r="A4525" s="88">
        <v>4523</v>
      </c>
      <c r="B4525" s="88">
        <v>5</v>
      </c>
      <c r="C4525" s="88" t="s">
        <v>2123</v>
      </c>
      <c r="D4525" s="89" t="s">
        <v>1699</v>
      </c>
      <c r="E4525" s="89">
        <v>7</v>
      </c>
      <c r="F4525" s="89">
        <v>0</v>
      </c>
      <c r="G4525" s="89">
        <v>0</v>
      </c>
      <c r="H4525" s="89">
        <v>0</v>
      </c>
      <c r="I4525" s="89">
        <v>0</v>
      </c>
      <c r="J4525" s="89">
        <v>0</v>
      </c>
      <c r="K4525" s="89">
        <v>0</v>
      </c>
      <c r="L4525" s="89">
        <v>1</v>
      </c>
      <c r="M4525" s="89">
        <v>0</v>
      </c>
      <c r="N4525" s="89">
        <v>0</v>
      </c>
      <c r="O4525" s="89">
        <v>0</v>
      </c>
      <c r="P4525" s="89">
        <v>484</v>
      </c>
      <c r="Q4525" s="89">
        <v>6622</v>
      </c>
      <c r="R4525" s="88">
        <f>VLOOKUP(P4525,NEW_TRAIN_TEST!$A$1:$M$980,13,0)</f>
        <v>6572</v>
      </c>
      <c r="S4525" s="88">
        <f>VLOOKUP(P4525,NEW_TRAIN_TEST!$A$1:$M$980,11,0)</f>
        <v>6622</v>
      </c>
      <c r="T4525" s="6">
        <f t="shared" si="140"/>
        <v>1</v>
      </c>
      <c r="U4525" s="6">
        <f t="shared" si="141"/>
        <v>0</v>
      </c>
    </row>
    <row r="4526" spans="1:21" x14ac:dyDescent="0.2">
      <c r="A4526" s="88">
        <v>4524</v>
      </c>
      <c r="B4526" s="88">
        <v>5</v>
      </c>
      <c r="C4526" s="88" t="s">
        <v>2123</v>
      </c>
      <c r="D4526" s="89" t="s">
        <v>1699</v>
      </c>
      <c r="E4526" s="89">
        <v>12</v>
      </c>
      <c r="F4526" s="89">
        <v>4</v>
      </c>
      <c r="G4526" s="89">
        <v>0</v>
      </c>
      <c r="H4526" s="89">
        <v>2</v>
      </c>
      <c r="I4526" s="89">
        <v>2</v>
      </c>
      <c r="J4526" s="89">
        <v>0</v>
      </c>
      <c r="K4526" s="89">
        <v>0</v>
      </c>
      <c r="L4526" s="89">
        <v>0</v>
      </c>
      <c r="M4526" s="89">
        <v>0</v>
      </c>
      <c r="N4526" s="89">
        <v>0</v>
      </c>
      <c r="O4526" s="89">
        <v>2</v>
      </c>
      <c r="P4526" s="89">
        <v>635</v>
      </c>
      <c r="Q4526" s="89">
        <v>13584.5</v>
      </c>
      <c r="R4526" s="88">
        <f>VLOOKUP(P4526,NEW_TRAIN_TEST!$A$1:$M$980,13,0)</f>
        <v>13298.5</v>
      </c>
      <c r="S4526" s="88">
        <f>VLOOKUP(P4526,NEW_TRAIN_TEST!$A$1:$M$980,11,0)</f>
        <v>13838</v>
      </c>
      <c r="T4526" s="6">
        <f t="shared" si="140"/>
        <v>0</v>
      </c>
      <c r="U4526" s="6">
        <f t="shared" si="141"/>
        <v>0</v>
      </c>
    </row>
    <row r="4527" spans="1:21" x14ac:dyDescent="0.2">
      <c r="A4527" s="88">
        <v>4525</v>
      </c>
      <c r="B4527" s="88">
        <v>5</v>
      </c>
      <c r="C4527" s="88" t="s">
        <v>2123</v>
      </c>
      <c r="D4527" s="89" t="s">
        <v>1699</v>
      </c>
      <c r="E4527" s="89">
        <v>2</v>
      </c>
      <c r="F4527" s="89">
        <v>0</v>
      </c>
      <c r="G4527" s="89">
        <v>0</v>
      </c>
      <c r="H4527" s="89">
        <v>0</v>
      </c>
      <c r="I4527" s="89">
        <v>0</v>
      </c>
      <c r="J4527" s="89">
        <v>0</v>
      </c>
      <c r="K4527" s="89">
        <v>0</v>
      </c>
      <c r="L4527" s="89">
        <v>0</v>
      </c>
      <c r="M4527" s="89">
        <v>0</v>
      </c>
      <c r="N4527" s="89">
        <v>0</v>
      </c>
      <c r="O4527" s="89">
        <v>0</v>
      </c>
      <c r="P4527" s="89">
        <v>488</v>
      </c>
      <c r="Q4527" s="89">
        <v>8548.5</v>
      </c>
      <c r="R4527" s="88">
        <f>VLOOKUP(P4527,NEW_TRAIN_TEST!$A$1:$M$980,13,0)</f>
        <v>8492</v>
      </c>
      <c r="S4527" s="88">
        <f>VLOOKUP(P4527,NEW_TRAIN_TEST!$A$1:$M$980,11,0)</f>
        <v>8707</v>
      </c>
      <c r="T4527" s="6">
        <f t="shared" si="140"/>
        <v>0</v>
      </c>
      <c r="U4527" s="6">
        <f t="shared" si="141"/>
        <v>0</v>
      </c>
    </row>
    <row r="4528" spans="1:21" x14ac:dyDescent="0.2">
      <c r="A4528" s="88">
        <v>4526</v>
      </c>
      <c r="B4528" s="88">
        <v>5</v>
      </c>
      <c r="C4528" s="88" t="s">
        <v>2123</v>
      </c>
      <c r="D4528" s="89" t="s">
        <v>1699</v>
      </c>
      <c r="E4528" s="89">
        <v>5</v>
      </c>
      <c r="F4528" s="89">
        <v>1</v>
      </c>
      <c r="G4528" s="89">
        <v>0</v>
      </c>
      <c r="H4528" s="89">
        <v>0</v>
      </c>
      <c r="I4528" s="89">
        <v>2</v>
      </c>
      <c r="J4528" s="89">
        <v>0</v>
      </c>
      <c r="K4528" s="89">
        <v>0</v>
      </c>
      <c r="L4528" s="89">
        <v>1</v>
      </c>
      <c r="M4528" s="89">
        <v>0</v>
      </c>
      <c r="N4528" s="89">
        <v>0</v>
      </c>
      <c r="O4528" s="89">
        <v>2</v>
      </c>
      <c r="P4528" s="89">
        <v>487</v>
      </c>
      <c r="Q4528" s="89">
        <v>9113</v>
      </c>
      <c r="R4528" s="88">
        <f>VLOOKUP(P4528,NEW_TRAIN_TEST!$A$1:$M$980,13,0)</f>
        <v>9034.5</v>
      </c>
      <c r="S4528" s="88">
        <f>VLOOKUP(P4528,NEW_TRAIN_TEST!$A$1:$M$980,11,0)</f>
        <v>9131</v>
      </c>
      <c r="T4528" s="6">
        <f t="shared" si="140"/>
        <v>1</v>
      </c>
      <c r="U4528" s="6">
        <f t="shared" si="141"/>
        <v>0</v>
      </c>
    </row>
    <row r="4529" spans="1:21" x14ac:dyDescent="0.2">
      <c r="A4529" s="88">
        <v>4527</v>
      </c>
      <c r="B4529" s="88">
        <v>5</v>
      </c>
      <c r="C4529" s="88" t="s">
        <v>2123</v>
      </c>
      <c r="D4529" s="89" t="s">
        <v>1699</v>
      </c>
      <c r="E4529" s="89">
        <v>8</v>
      </c>
      <c r="F4529" s="89">
        <v>0</v>
      </c>
      <c r="G4529" s="89">
        <v>0</v>
      </c>
      <c r="H4529" s="89">
        <v>0</v>
      </c>
      <c r="I4529" s="89">
        <v>0</v>
      </c>
      <c r="J4529" s="89">
        <v>0</v>
      </c>
      <c r="K4529" s="89">
        <v>0</v>
      </c>
      <c r="L4529" s="89">
        <v>1</v>
      </c>
      <c r="M4529" s="89">
        <v>0</v>
      </c>
      <c r="N4529" s="89">
        <v>0</v>
      </c>
      <c r="O4529" s="89">
        <v>0</v>
      </c>
      <c r="P4529" s="89">
        <v>487</v>
      </c>
      <c r="Q4529" s="89">
        <v>9121</v>
      </c>
      <c r="R4529" s="88">
        <f>VLOOKUP(P4529,NEW_TRAIN_TEST!$A$1:$M$980,13,0)</f>
        <v>9034.5</v>
      </c>
      <c r="S4529" s="88">
        <f>VLOOKUP(P4529,NEW_TRAIN_TEST!$A$1:$M$980,11,0)</f>
        <v>9131</v>
      </c>
      <c r="T4529" s="6">
        <f t="shared" si="140"/>
        <v>1</v>
      </c>
      <c r="U4529" s="6">
        <f t="shared" si="141"/>
        <v>0</v>
      </c>
    </row>
    <row r="4530" spans="1:21" x14ac:dyDescent="0.2">
      <c r="A4530" s="88">
        <v>4528</v>
      </c>
      <c r="B4530" s="88">
        <v>5</v>
      </c>
      <c r="C4530" s="88" t="s">
        <v>2123</v>
      </c>
      <c r="D4530" s="89" t="s">
        <v>1699</v>
      </c>
      <c r="E4530" s="89">
        <v>14</v>
      </c>
      <c r="F4530" s="89">
        <v>0</v>
      </c>
      <c r="G4530" s="89">
        <v>0</v>
      </c>
      <c r="H4530" s="89">
        <v>0</v>
      </c>
      <c r="I4530" s="89">
        <v>0</v>
      </c>
      <c r="J4530" s="89">
        <v>0</v>
      </c>
      <c r="K4530" s="89">
        <v>0</v>
      </c>
      <c r="L4530" s="89">
        <v>0</v>
      </c>
      <c r="M4530" s="89">
        <v>0</v>
      </c>
      <c r="N4530" s="89">
        <v>0</v>
      </c>
      <c r="O4530" s="89">
        <v>0</v>
      </c>
      <c r="P4530" s="89">
        <v>891</v>
      </c>
      <c r="Q4530" s="89">
        <v>12545.5</v>
      </c>
      <c r="R4530" s="88">
        <f>VLOOKUP(P4530,NEW_TRAIN_TEST!$A$1:$M$980,13,0)</f>
        <v>11067</v>
      </c>
      <c r="S4530" s="88">
        <f>VLOOKUP(P4530,NEW_TRAIN_TEST!$A$1:$M$980,11,0)</f>
        <v>12768</v>
      </c>
      <c r="T4530" s="6">
        <f t="shared" si="140"/>
        <v>0</v>
      </c>
      <c r="U4530" s="6">
        <f t="shared" si="141"/>
        <v>0</v>
      </c>
    </row>
    <row r="4531" spans="1:21" x14ac:dyDescent="0.2">
      <c r="A4531" s="88">
        <v>4529</v>
      </c>
      <c r="B4531" s="88">
        <v>5</v>
      </c>
      <c r="C4531" s="88" t="s">
        <v>2123</v>
      </c>
      <c r="D4531" s="89" t="s">
        <v>1699</v>
      </c>
      <c r="E4531" s="89">
        <v>13</v>
      </c>
      <c r="F4531" s="89">
        <v>1</v>
      </c>
      <c r="G4531" s="89">
        <v>0</v>
      </c>
      <c r="H4531" s="89">
        <v>0</v>
      </c>
      <c r="I4531" s="89">
        <v>2</v>
      </c>
      <c r="J4531" s="89">
        <v>0</v>
      </c>
      <c r="K4531" s="89">
        <v>0</v>
      </c>
      <c r="L4531" s="89">
        <v>0</v>
      </c>
      <c r="M4531" s="89">
        <v>0</v>
      </c>
      <c r="N4531" s="89">
        <v>0</v>
      </c>
      <c r="O4531" s="89">
        <v>2</v>
      </c>
      <c r="P4531" s="89">
        <v>781</v>
      </c>
      <c r="Q4531" s="89">
        <v>10841.5</v>
      </c>
      <c r="R4531" s="88">
        <f>VLOOKUP(P4531,NEW_TRAIN_TEST!$A$1:$M$980,13,0)</f>
        <v>10090</v>
      </c>
      <c r="S4531" s="88">
        <f>VLOOKUP(P4531,NEW_TRAIN_TEST!$A$1:$M$980,11,0)</f>
        <v>11182</v>
      </c>
      <c r="T4531" s="6">
        <f t="shared" si="140"/>
        <v>0</v>
      </c>
      <c r="U4531" s="6">
        <f t="shared" si="141"/>
        <v>0</v>
      </c>
    </row>
    <row r="4532" spans="1:21" x14ac:dyDescent="0.2">
      <c r="A4532" s="88">
        <v>4530</v>
      </c>
      <c r="B4532" s="88">
        <v>5</v>
      </c>
      <c r="C4532" s="88" t="s">
        <v>2123</v>
      </c>
      <c r="D4532" s="89" t="s">
        <v>1699</v>
      </c>
      <c r="E4532" s="89">
        <v>16</v>
      </c>
      <c r="F4532" s="89">
        <v>0</v>
      </c>
      <c r="G4532" s="89">
        <v>1</v>
      </c>
      <c r="H4532" s="89">
        <v>0</v>
      </c>
      <c r="I4532" s="89">
        <v>0</v>
      </c>
      <c r="J4532" s="89">
        <v>0</v>
      </c>
      <c r="K4532" s="89">
        <v>0</v>
      </c>
      <c r="L4532" s="89">
        <v>0</v>
      </c>
      <c r="M4532" s="89">
        <v>0</v>
      </c>
      <c r="N4532" s="89">
        <v>0</v>
      </c>
      <c r="O4532" s="89">
        <v>0</v>
      </c>
      <c r="P4532" s="89">
        <v>542</v>
      </c>
      <c r="Q4532" s="89">
        <v>10577</v>
      </c>
      <c r="R4532" s="88">
        <f>VLOOKUP(P4532,NEW_TRAIN_TEST!$A$1:$M$980,13,0)</f>
        <v>10298</v>
      </c>
      <c r="S4532" s="88">
        <f>VLOOKUP(P4532,NEW_TRAIN_TEST!$A$1:$M$980,11,0)</f>
        <v>10902</v>
      </c>
      <c r="T4532" s="6">
        <f t="shared" si="140"/>
        <v>0</v>
      </c>
      <c r="U4532" s="6">
        <f t="shared" si="141"/>
        <v>0</v>
      </c>
    </row>
    <row r="4533" spans="1:21" x14ac:dyDescent="0.2">
      <c r="A4533" s="88">
        <v>4531</v>
      </c>
      <c r="B4533" s="88">
        <v>5</v>
      </c>
      <c r="C4533" s="88" t="s">
        <v>2123</v>
      </c>
      <c r="D4533" s="89" t="s">
        <v>1699</v>
      </c>
      <c r="E4533" s="89">
        <v>6</v>
      </c>
      <c r="F4533" s="89">
        <v>1</v>
      </c>
      <c r="G4533" s="89">
        <v>0</v>
      </c>
      <c r="H4533" s="89">
        <v>0</v>
      </c>
      <c r="I4533" s="89">
        <v>2</v>
      </c>
      <c r="J4533" s="89">
        <v>0</v>
      </c>
      <c r="K4533" s="89">
        <v>0</v>
      </c>
      <c r="L4533" s="89">
        <v>0</v>
      </c>
      <c r="M4533" s="89">
        <v>0</v>
      </c>
      <c r="N4533" s="89">
        <v>0</v>
      </c>
      <c r="O4533" s="89">
        <v>2</v>
      </c>
      <c r="P4533" s="89">
        <v>491</v>
      </c>
      <c r="Q4533" s="89">
        <v>7221</v>
      </c>
      <c r="R4533" s="88">
        <f>VLOOKUP(P4533,NEW_TRAIN_TEST!$A$1:$M$980,13,0)</f>
        <v>7137.5</v>
      </c>
      <c r="S4533" s="88">
        <f>VLOOKUP(P4533,NEW_TRAIN_TEST!$A$1:$M$980,11,0)</f>
        <v>7299</v>
      </c>
      <c r="T4533" s="6">
        <f t="shared" si="140"/>
        <v>0</v>
      </c>
      <c r="U4533" s="6">
        <f t="shared" si="141"/>
        <v>0</v>
      </c>
    </row>
    <row r="4534" spans="1:21" x14ac:dyDescent="0.2">
      <c r="A4534" s="88">
        <v>4532</v>
      </c>
      <c r="B4534" s="88">
        <v>5</v>
      </c>
      <c r="C4534" s="88" t="s">
        <v>2123</v>
      </c>
      <c r="D4534" s="89" t="s">
        <v>1699</v>
      </c>
      <c r="E4534" s="89">
        <v>9</v>
      </c>
      <c r="F4534" s="89">
        <v>0</v>
      </c>
      <c r="G4534" s="89">
        <v>0</v>
      </c>
      <c r="H4534" s="89">
        <v>0</v>
      </c>
      <c r="I4534" s="89">
        <v>0</v>
      </c>
      <c r="J4534" s="89">
        <v>0</v>
      </c>
      <c r="K4534" s="89">
        <v>0</v>
      </c>
      <c r="L4534" s="89">
        <v>1</v>
      </c>
      <c r="M4534" s="89">
        <v>0</v>
      </c>
      <c r="N4534" s="89">
        <v>0</v>
      </c>
      <c r="O4534" s="89">
        <v>0</v>
      </c>
      <c r="P4534" s="89">
        <v>195</v>
      </c>
      <c r="Q4534" s="89">
        <v>6901.5</v>
      </c>
      <c r="R4534" s="88">
        <f>VLOOKUP(P4534,NEW_TRAIN_TEST!$A$1:$M$980,13,0)</f>
        <v>6526.5</v>
      </c>
      <c r="S4534" s="88">
        <f>VLOOKUP(P4534,NEW_TRAIN_TEST!$A$1:$M$980,11,0)</f>
        <v>7974</v>
      </c>
      <c r="T4534" s="6">
        <f t="shared" si="140"/>
        <v>1</v>
      </c>
      <c r="U4534" s="6">
        <f t="shared" si="141"/>
        <v>0</v>
      </c>
    </row>
    <row r="4535" spans="1:21" x14ac:dyDescent="0.2">
      <c r="A4535" s="88">
        <v>4533</v>
      </c>
      <c r="B4535" s="88">
        <v>5</v>
      </c>
      <c r="C4535" s="88" t="s">
        <v>2123</v>
      </c>
      <c r="D4535" s="89" t="s">
        <v>1699</v>
      </c>
      <c r="E4535" s="89">
        <v>14</v>
      </c>
      <c r="F4535" s="89">
        <v>0</v>
      </c>
      <c r="G4535" s="89">
        <v>0</v>
      </c>
      <c r="H4535" s="89">
        <v>0</v>
      </c>
      <c r="I4535" s="89">
        <v>0</v>
      </c>
      <c r="J4535" s="89">
        <v>0</v>
      </c>
      <c r="K4535" s="89">
        <v>0</v>
      </c>
      <c r="L4535" s="89">
        <v>0</v>
      </c>
      <c r="M4535" s="89">
        <v>0</v>
      </c>
      <c r="N4535" s="89">
        <v>0</v>
      </c>
      <c r="O4535" s="89">
        <v>0</v>
      </c>
      <c r="P4535" s="89">
        <v>493</v>
      </c>
      <c r="Q4535" s="89">
        <v>7887</v>
      </c>
      <c r="R4535" s="88">
        <f>VLOOKUP(P4535,NEW_TRAIN_TEST!$A$1:$M$980,13,0)</f>
        <v>2462</v>
      </c>
      <c r="S4535" s="88">
        <f>VLOOKUP(P4535,NEW_TRAIN_TEST!$A$1:$M$980,11,0)</f>
        <v>7969</v>
      </c>
      <c r="T4535" s="6">
        <f t="shared" si="140"/>
        <v>0</v>
      </c>
      <c r="U4535" s="6">
        <f t="shared" si="141"/>
        <v>0</v>
      </c>
    </row>
    <row r="4536" spans="1:21" x14ac:dyDescent="0.2">
      <c r="A4536" s="88">
        <v>4534</v>
      </c>
      <c r="B4536" s="88">
        <v>5</v>
      </c>
      <c r="C4536" s="88" t="s">
        <v>2123</v>
      </c>
      <c r="D4536" s="89" t="s">
        <v>1699</v>
      </c>
      <c r="E4536" s="89">
        <v>3</v>
      </c>
      <c r="F4536" s="89">
        <v>2</v>
      </c>
      <c r="G4536" s="89">
        <v>0</v>
      </c>
      <c r="H4536" s="89">
        <v>2</v>
      </c>
      <c r="I4536" s="89">
        <v>2</v>
      </c>
      <c r="J4536" s="89">
        <v>0</v>
      </c>
      <c r="K4536" s="89">
        <v>0</v>
      </c>
      <c r="L4536" s="89">
        <v>0</v>
      </c>
      <c r="M4536" s="89">
        <v>0</v>
      </c>
      <c r="N4536" s="89">
        <v>0</v>
      </c>
      <c r="O4536" s="89">
        <v>2</v>
      </c>
      <c r="P4536" s="89">
        <v>286</v>
      </c>
      <c r="Q4536" s="89">
        <v>11213</v>
      </c>
      <c r="R4536" s="88">
        <f>VLOOKUP(P4536,NEW_TRAIN_TEST!$A$1:$M$980,13,0)</f>
        <v>10670.5</v>
      </c>
      <c r="S4536" s="88">
        <f>VLOOKUP(P4536,NEW_TRAIN_TEST!$A$1:$M$980,11,0)</f>
        <v>11412</v>
      </c>
      <c r="T4536" s="6">
        <f t="shared" si="140"/>
        <v>0</v>
      </c>
      <c r="U4536" s="6">
        <f t="shared" si="141"/>
        <v>0</v>
      </c>
    </row>
    <row r="4537" spans="1:21" x14ac:dyDescent="0.2">
      <c r="A4537" s="88">
        <v>4535</v>
      </c>
      <c r="B4537" s="88">
        <v>5</v>
      </c>
      <c r="C4537" s="88" t="s">
        <v>2123</v>
      </c>
      <c r="D4537" s="89" t="s">
        <v>1699</v>
      </c>
      <c r="E4537" s="89">
        <v>9</v>
      </c>
      <c r="F4537" s="89">
        <v>1</v>
      </c>
      <c r="G4537" s="89">
        <v>0</v>
      </c>
      <c r="H4537" s="89">
        <v>0</v>
      </c>
      <c r="I4537" s="89">
        <v>2</v>
      </c>
      <c r="J4537" s="89">
        <v>0</v>
      </c>
      <c r="K4537" s="89">
        <v>0</v>
      </c>
      <c r="L4537" s="89">
        <v>1</v>
      </c>
      <c r="M4537" s="89">
        <v>0</v>
      </c>
      <c r="N4537" s="89">
        <v>0</v>
      </c>
      <c r="O4537" s="89">
        <v>2</v>
      </c>
      <c r="P4537" s="89">
        <v>547</v>
      </c>
      <c r="Q4537" s="89">
        <v>8455.5</v>
      </c>
      <c r="R4537" s="88">
        <f>VLOOKUP(P4537,NEW_TRAIN_TEST!$A$1:$M$980,13,0)</f>
        <v>8273.5</v>
      </c>
      <c r="S4537" s="88">
        <f>VLOOKUP(P4537,NEW_TRAIN_TEST!$A$1:$M$980,11,0)</f>
        <v>8884</v>
      </c>
      <c r="T4537" s="6">
        <f t="shared" si="140"/>
        <v>1</v>
      </c>
      <c r="U4537" s="6">
        <f t="shared" si="141"/>
        <v>0</v>
      </c>
    </row>
    <row r="4538" spans="1:21" x14ac:dyDescent="0.2">
      <c r="A4538" s="88">
        <v>4536</v>
      </c>
      <c r="B4538" s="88">
        <v>5</v>
      </c>
      <c r="C4538" s="88" t="s">
        <v>2123</v>
      </c>
      <c r="D4538" s="89" t="s">
        <v>1699</v>
      </c>
      <c r="E4538" s="89">
        <v>17</v>
      </c>
      <c r="F4538" s="89">
        <v>0</v>
      </c>
      <c r="G4538" s="89">
        <v>0</v>
      </c>
      <c r="H4538" s="89">
        <v>0</v>
      </c>
      <c r="I4538" s="89">
        <v>0</v>
      </c>
      <c r="J4538" s="89">
        <v>0</v>
      </c>
      <c r="K4538" s="89">
        <v>0</v>
      </c>
      <c r="L4538" s="89">
        <v>0</v>
      </c>
      <c r="M4538" s="89">
        <v>0</v>
      </c>
      <c r="N4538" s="89">
        <v>0</v>
      </c>
      <c r="O4538" s="89">
        <v>0</v>
      </c>
      <c r="P4538" s="89">
        <v>496</v>
      </c>
      <c r="Q4538" s="89">
        <v>7579</v>
      </c>
      <c r="R4538" s="88">
        <f>VLOOKUP(P4538,NEW_TRAIN_TEST!$A$1:$M$980,13,0)</f>
        <v>2609</v>
      </c>
      <c r="S4538" s="88">
        <f>VLOOKUP(P4538,NEW_TRAIN_TEST!$A$1:$M$980,11,0)</f>
        <v>8062</v>
      </c>
      <c r="T4538" s="6">
        <f t="shared" si="140"/>
        <v>0</v>
      </c>
      <c r="U4538" s="6">
        <f t="shared" si="141"/>
        <v>0</v>
      </c>
    </row>
    <row r="4539" spans="1:21" x14ac:dyDescent="0.2">
      <c r="A4539" s="88">
        <v>4537</v>
      </c>
      <c r="B4539" s="88">
        <v>5</v>
      </c>
      <c r="C4539" s="88" t="s">
        <v>2123</v>
      </c>
      <c r="D4539" s="89" t="s">
        <v>1699</v>
      </c>
      <c r="E4539" s="89">
        <v>5</v>
      </c>
      <c r="F4539" s="89">
        <v>0</v>
      </c>
      <c r="G4539" s="89">
        <v>0</v>
      </c>
      <c r="H4539" s="89">
        <v>0</v>
      </c>
      <c r="I4539" s="89">
        <v>0</v>
      </c>
      <c r="J4539" s="89">
        <v>0</v>
      </c>
      <c r="K4539" s="89">
        <v>0</v>
      </c>
      <c r="L4539" s="89">
        <v>1</v>
      </c>
      <c r="M4539" s="89">
        <v>12</v>
      </c>
      <c r="N4539" s="89">
        <v>0</v>
      </c>
      <c r="O4539" s="89">
        <v>0</v>
      </c>
      <c r="P4539" s="89">
        <v>496</v>
      </c>
      <c r="Q4539" s="89">
        <v>8062</v>
      </c>
      <c r="R4539" s="88">
        <f>VLOOKUP(P4539,NEW_TRAIN_TEST!$A$1:$M$980,13,0)</f>
        <v>2609</v>
      </c>
      <c r="S4539" s="88">
        <f>VLOOKUP(P4539,NEW_TRAIN_TEST!$A$1:$M$980,11,0)</f>
        <v>8062</v>
      </c>
      <c r="T4539" s="6">
        <f t="shared" si="140"/>
        <v>1</v>
      </c>
      <c r="U4539" s="6">
        <f t="shared" si="141"/>
        <v>1</v>
      </c>
    </row>
    <row r="4540" spans="1:21" x14ac:dyDescent="0.2">
      <c r="A4540" s="88">
        <v>4538</v>
      </c>
      <c r="B4540" s="88">
        <v>5</v>
      </c>
      <c r="C4540" s="88" t="s">
        <v>2123</v>
      </c>
      <c r="D4540" s="89" t="s">
        <v>1699</v>
      </c>
      <c r="E4540" s="89">
        <v>17</v>
      </c>
      <c r="F4540" s="89">
        <v>4</v>
      </c>
      <c r="G4540" s="89">
        <v>0</v>
      </c>
      <c r="H4540" s="89">
        <v>0</v>
      </c>
      <c r="I4540" s="89">
        <v>2</v>
      </c>
      <c r="J4540" s="89">
        <v>2</v>
      </c>
      <c r="K4540" s="89">
        <v>0</v>
      </c>
      <c r="L4540" s="89">
        <v>0</v>
      </c>
      <c r="M4540" s="89">
        <v>0</v>
      </c>
      <c r="N4540" s="89">
        <v>0</v>
      </c>
      <c r="O4540" s="89">
        <v>2</v>
      </c>
      <c r="P4540" s="89">
        <v>842</v>
      </c>
      <c r="Q4540" s="89">
        <v>8504.5</v>
      </c>
      <c r="R4540" s="88">
        <f>VLOOKUP(P4540,NEW_TRAIN_TEST!$A$1:$M$980,13,0)</f>
        <v>6678</v>
      </c>
      <c r="S4540" s="88">
        <f>VLOOKUP(P4540,NEW_TRAIN_TEST!$A$1:$M$980,11,0)</f>
        <v>8759</v>
      </c>
      <c r="T4540" s="6">
        <f t="shared" si="140"/>
        <v>0</v>
      </c>
      <c r="U4540" s="6">
        <f t="shared" si="141"/>
        <v>0</v>
      </c>
    </row>
    <row r="4541" spans="1:21" x14ac:dyDescent="0.2">
      <c r="A4541" s="88">
        <v>4539</v>
      </c>
      <c r="B4541" s="88">
        <v>5</v>
      </c>
      <c r="C4541" s="88" t="s">
        <v>2123</v>
      </c>
      <c r="D4541" s="89" t="s">
        <v>1699</v>
      </c>
      <c r="E4541" s="89">
        <v>25</v>
      </c>
      <c r="F4541" s="89">
        <v>2</v>
      </c>
      <c r="G4541" s="89">
        <v>0</v>
      </c>
      <c r="H4541" s="89">
        <v>2</v>
      </c>
      <c r="I4541" s="89">
        <v>2</v>
      </c>
      <c r="J4541" s="89">
        <v>0</v>
      </c>
      <c r="K4541" s="89">
        <v>0</v>
      </c>
      <c r="L4541" s="89">
        <v>0</v>
      </c>
      <c r="M4541" s="89">
        <v>0</v>
      </c>
      <c r="N4541" s="89">
        <v>0</v>
      </c>
      <c r="O4541" s="89">
        <v>2</v>
      </c>
      <c r="P4541" s="89">
        <v>636</v>
      </c>
      <c r="Q4541" s="89">
        <v>11459.5</v>
      </c>
      <c r="R4541" s="88">
        <f>VLOOKUP(P4541,NEW_TRAIN_TEST!$A$1:$M$980,13,0)</f>
        <v>10510</v>
      </c>
      <c r="S4541" s="88">
        <f>VLOOKUP(P4541,NEW_TRAIN_TEST!$A$1:$M$980,11,0)</f>
        <v>11886</v>
      </c>
      <c r="T4541" s="6">
        <f t="shared" si="140"/>
        <v>0</v>
      </c>
      <c r="U4541" s="6">
        <f t="shared" si="141"/>
        <v>0</v>
      </c>
    </row>
    <row r="4542" spans="1:21" x14ac:dyDescent="0.2">
      <c r="A4542" s="88">
        <v>4540</v>
      </c>
      <c r="B4542" s="88">
        <v>5</v>
      </c>
      <c r="C4542" s="88" t="s">
        <v>2123</v>
      </c>
      <c r="D4542" s="89" t="s">
        <v>1699</v>
      </c>
      <c r="E4542" s="89">
        <v>12</v>
      </c>
      <c r="F4542" s="89">
        <v>1</v>
      </c>
      <c r="G4542" s="89">
        <v>0</v>
      </c>
      <c r="H4542" s="89">
        <v>0</v>
      </c>
      <c r="I4542" s="89">
        <v>2</v>
      </c>
      <c r="J4542" s="89">
        <v>0</v>
      </c>
      <c r="K4542" s="89">
        <v>0</v>
      </c>
      <c r="L4542" s="89">
        <v>0</v>
      </c>
      <c r="M4542" s="89">
        <v>0</v>
      </c>
      <c r="N4542" s="89">
        <v>0</v>
      </c>
      <c r="O4542" s="89">
        <v>2</v>
      </c>
      <c r="P4542" s="89">
        <v>40</v>
      </c>
      <c r="Q4542" s="89">
        <v>7052.5</v>
      </c>
      <c r="R4542" s="88">
        <f>VLOOKUP(P4542,NEW_TRAIN_TEST!$A$1:$M$980,13,0)</f>
        <v>6631</v>
      </c>
      <c r="S4542" s="88">
        <f>VLOOKUP(P4542,NEW_TRAIN_TEST!$A$1:$M$980,11,0)</f>
        <v>7294</v>
      </c>
      <c r="T4542" s="6">
        <f t="shared" si="140"/>
        <v>0</v>
      </c>
      <c r="U4542" s="6">
        <f t="shared" si="141"/>
        <v>0</v>
      </c>
    </row>
    <row r="4543" spans="1:21" x14ac:dyDescent="0.2">
      <c r="A4543" s="88">
        <v>4541</v>
      </c>
      <c r="B4543" s="88">
        <v>5</v>
      </c>
      <c r="C4543" s="88" t="s">
        <v>2123</v>
      </c>
      <c r="D4543" s="89" t="s">
        <v>1699</v>
      </c>
      <c r="E4543" s="89">
        <v>6</v>
      </c>
      <c r="F4543" s="89">
        <v>5</v>
      </c>
      <c r="G4543" s="89">
        <v>1</v>
      </c>
      <c r="H4543" s="89">
        <v>2</v>
      </c>
      <c r="I4543" s="89">
        <v>2</v>
      </c>
      <c r="J4543" s="89">
        <v>0</v>
      </c>
      <c r="K4543" s="89">
        <v>0</v>
      </c>
      <c r="L4543" s="89">
        <v>0</v>
      </c>
      <c r="M4543" s="89">
        <v>21</v>
      </c>
      <c r="N4543" s="89">
        <v>0</v>
      </c>
      <c r="O4543" s="89">
        <v>2</v>
      </c>
      <c r="P4543" s="89">
        <v>40</v>
      </c>
      <c r="Q4543" s="89">
        <v>7157.5</v>
      </c>
      <c r="R4543" s="88">
        <f>VLOOKUP(P4543,NEW_TRAIN_TEST!$A$1:$M$980,13,0)</f>
        <v>6631</v>
      </c>
      <c r="S4543" s="88">
        <f>VLOOKUP(P4543,NEW_TRAIN_TEST!$A$1:$M$980,11,0)</f>
        <v>7294</v>
      </c>
      <c r="T4543" s="6">
        <f t="shared" si="140"/>
        <v>0</v>
      </c>
      <c r="U4543" s="6">
        <f t="shared" si="141"/>
        <v>1</v>
      </c>
    </row>
    <row r="4544" spans="1:21" x14ac:dyDescent="0.2">
      <c r="A4544" s="88">
        <v>4542</v>
      </c>
      <c r="B4544" s="88">
        <v>5</v>
      </c>
      <c r="C4544" s="88" t="s">
        <v>2123</v>
      </c>
      <c r="D4544" s="89" t="s">
        <v>1699</v>
      </c>
      <c r="E4544" s="89">
        <v>17</v>
      </c>
      <c r="F4544" s="89">
        <v>3</v>
      </c>
      <c r="G4544" s="89">
        <v>0</v>
      </c>
      <c r="H4544" s="89">
        <v>2</v>
      </c>
      <c r="I4544" s="89">
        <v>2</v>
      </c>
      <c r="J4544" s="89">
        <v>0</v>
      </c>
      <c r="K4544" s="89">
        <v>0</v>
      </c>
      <c r="L4544" s="89">
        <v>0</v>
      </c>
      <c r="M4544" s="89">
        <v>0</v>
      </c>
      <c r="N4544" s="89">
        <v>0</v>
      </c>
      <c r="O4544" s="89">
        <v>2</v>
      </c>
      <c r="P4544" s="89">
        <v>48</v>
      </c>
      <c r="Q4544" s="89">
        <v>7574.25</v>
      </c>
      <c r="R4544" s="88">
        <f>VLOOKUP(P4544,NEW_TRAIN_TEST!$A$1:$M$980,13,0)</f>
        <v>6906.5</v>
      </c>
      <c r="S4544" s="88">
        <f>VLOOKUP(P4544,NEW_TRAIN_TEST!$A$1:$M$980,11,0)</f>
        <v>7807</v>
      </c>
      <c r="T4544" s="6">
        <f t="shared" si="140"/>
        <v>0</v>
      </c>
      <c r="U4544" s="6">
        <f t="shared" si="141"/>
        <v>0</v>
      </c>
    </row>
    <row r="4545" spans="1:21" x14ac:dyDescent="0.2">
      <c r="A4545" s="88">
        <v>4543</v>
      </c>
      <c r="B4545" s="88">
        <v>5</v>
      </c>
      <c r="C4545" s="88" t="s">
        <v>2123</v>
      </c>
      <c r="D4545" s="89" t="s">
        <v>1699</v>
      </c>
      <c r="E4545" s="89">
        <v>8</v>
      </c>
      <c r="F4545" s="89">
        <v>1</v>
      </c>
      <c r="G4545" s="89">
        <v>0</v>
      </c>
      <c r="H4545" s="89">
        <v>0</v>
      </c>
      <c r="I4545" s="89">
        <v>2</v>
      </c>
      <c r="J4545" s="89">
        <v>0</v>
      </c>
      <c r="K4545" s="89">
        <v>0</v>
      </c>
      <c r="L4545" s="89">
        <v>1</v>
      </c>
      <c r="M4545" s="89">
        <v>0</v>
      </c>
      <c r="N4545" s="89">
        <v>0</v>
      </c>
      <c r="O4545" s="89">
        <v>2</v>
      </c>
      <c r="P4545" s="89">
        <v>541</v>
      </c>
      <c r="Q4545" s="89">
        <v>8780</v>
      </c>
      <c r="R4545" s="88">
        <f>VLOOKUP(P4545,NEW_TRAIN_TEST!$A$1:$M$980,13,0)</f>
        <v>8521.5</v>
      </c>
      <c r="S4545" s="88">
        <f>VLOOKUP(P4545,NEW_TRAIN_TEST!$A$1:$M$980,11,0)</f>
        <v>9104</v>
      </c>
      <c r="T4545" s="6">
        <f t="shared" si="140"/>
        <v>1</v>
      </c>
      <c r="U4545" s="6">
        <f t="shared" si="141"/>
        <v>0</v>
      </c>
    </row>
    <row r="4546" spans="1:21" x14ac:dyDescent="0.2">
      <c r="A4546" s="88">
        <v>4544</v>
      </c>
      <c r="B4546" s="88">
        <v>5</v>
      </c>
      <c r="C4546" s="88" t="s">
        <v>2123</v>
      </c>
      <c r="D4546" s="89" t="s">
        <v>1699</v>
      </c>
      <c r="E4546" s="89">
        <v>8</v>
      </c>
      <c r="F4546" s="89">
        <v>1</v>
      </c>
      <c r="G4546" s="89">
        <v>0</v>
      </c>
      <c r="H4546" s="89">
        <v>0</v>
      </c>
      <c r="I4546" s="89">
        <v>2</v>
      </c>
      <c r="J4546" s="89">
        <v>0</v>
      </c>
      <c r="K4546" s="89">
        <v>0</v>
      </c>
      <c r="L4546" s="89">
        <v>1</v>
      </c>
      <c r="M4546" s="89">
        <v>0</v>
      </c>
      <c r="N4546" s="89">
        <v>0</v>
      </c>
      <c r="O4546" s="89">
        <v>2</v>
      </c>
      <c r="P4546" s="89">
        <v>541</v>
      </c>
      <c r="Q4546" s="89">
        <v>8780</v>
      </c>
      <c r="R4546" s="88">
        <f>VLOOKUP(P4546,NEW_TRAIN_TEST!$A$1:$M$980,13,0)</f>
        <v>8521.5</v>
      </c>
      <c r="S4546" s="88">
        <f>VLOOKUP(P4546,NEW_TRAIN_TEST!$A$1:$M$980,11,0)</f>
        <v>9104</v>
      </c>
      <c r="T4546" s="6">
        <f t="shared" si="140"/>
        <v>1</v>
      </c>
      <c r="U4546" s="6">
        <f t="shared" si="141"/>
        <v>0</v>
      </c>
    </row>
    <row r="4547" spans="1:21" x14ac:dyDescent="0.2">
      <c r="A4547" s="88">
        <v>4545</v>
      </c>
      <c r="B4547" s="88">
        <v>5</v>
      </c>
      <c r="C4547" s="88" t="s">
        <v>2123</v>
      </c>
      <c r="D4547" s="89" t="s">
        <v>1699</v>
      </c>
      <c r="E4547" s="89">
        <v>3</v>
      </c>
      <c r="F4547" s="89">
        <v>1</v>
      </c>
      <c r="G4547" s="89">
        <v>0</v>
      </c>
      <c r="H4547" s="89">
        <v>0</v>
      </c>
      <c r="I4547" s="89">
        <v>2</v>
      </c>
      <c r="J4547" s="89">
        <v>0</v>
      </c>
      <c r="K4547" s="89">
        <v>0</v>
      </c>
      <c r="L4547" s="89">
        <v>1</v>
      </c>
      <c r="M4547" s="89">
        <v>15</v>
      </c>
      <c r="N4547" s="89">
        <v>0</v>
      </c>
      <c r="O4547" s="89">
        <v>2</v>
      </c>
      <c r="P4547" s="89">
        <v>541</v>
      </c>
      <c r="Q4547" s="89">
        <v>8837.17</v>
      </c>
      <c r="R4547" s="88">
        <f>VLOOKUP(P4547,NEW_TRAIN_TEST!$A$1:$M$980,13,0)</f>
        <v>8521.5</v>
      </c>
      <c r="S4547" s="88">
        <f>VLOOKUP(P4547,NEW_TRAIN_TEST!$A$1:$M$980,11,0)</f>
        <v>9104</v>
      </c>
      <c r="T4547" s="6">
        <f t="shared" ref="T4547:T4610" si="142">IF(L4547&gt;0,1,0)</f>
        <v>1</v>
      </c>
      <c r="U4547" s="6">
        <f t="shared" ref="U4547:U4610" si="143">IF(M4547&gt;0,1,0)</f>
        <v>1</v>
      </c>
    </row>
    <row r="4548" spans="1:21" x14ac:dyDescent="0.2">
      <c r="A4548" s="88">
        <v>4546</v>
      </c>
      <c r="B4548" s="88">
        <v>5</v>
      </c>
      <c r="C4548" s="88" t="s">
        <v>2123</v>
      </c>
      <c r="D4548" s="89" t="s">
        <v>1699</v>
      </c>
      <c r="E4548" s="89">
        <v>5</v>
      </c>
      <c r="F4548" s="89">
        <v>3</v>
      </c>
      <c r="G4548" s="89">
        <v>0</v>
      </c>
      <c r="H4548" s="89">
        <v>2</v>
      </c>
      <c r="I4548" s="89">
        <v>2</v>
      </c>
      <c r="J4548" s="89">
        <v>0</v>
      </c>
      <c r="K4548" s="89">
        <v>0</v>
      </c>
      <c r="L4548" s="89">
        <v>1</v>
      </c>
      <c r="M4548" s="89">
        <v>0</v>
      </c>
      <c r="N4548" s="89">
        <v>0</v>
      </c>
      <c r="O4548" s="89">
        <v>2</v>
      </c>
      <c r="P4548" s="89">
        <v>234</v>
      </c>
      <c r="Q4548" s="89">
        <v>4167.5</v>
      </c>
      <c r="R4548" s="88">
        <f>VLOOKUP(P4548,NEW_TRAIN_TEST!$A$1:$M$980,13,0)</f>
        <v>3815.5</v>
      </c>
      <c r="S4548" s="88">
        <f>VLOOKUP(P4548,NEW_TRAIN_TEST!$A$1:$M$980,11,0)</f>
        <v>4394</v>
      </c>
      <c r="T4548" s="6">
        <f t="shared" si="142"/>
        <v>1</v>
      </c>
      <c r="U4548" s="6">
        <f t="shared" si="143"/>
        <v>0</v>
      </c>
    </row>
    <row r="4549" spans="1:21" x14ac:dyDescent="0.2">
      <c r="A4549" s="88">
        <v>4547</v>
      </c>
      <c r="B4549" s="88">
        <v>5</v>
      </c>
      <c r="C4549" s="88" t="s">
        <v>2123</v>
      </c>
      <c r="D4549" s="89" t="s">
        <v>1699</v>
      </c>
      <c r="E4549" s="89">
        <v>3</v>
      </c>
      <c r="F4549" s="89">
        <v>0</v>
      </c>
      <c r="G4549" s="89">
        <v>0</v>
      </c>
      <c r="H4549" s="89">
        <v>0</v>
      </c>
      <c r="I4549" s="89">
        <v>0</v>
      </c>
      <c r="J4549" s="89">
        <v>0</v>
      </c>
      <c r="K4549" s="89">
        <v>0</v>
      </c>
      <c r="L4549" s="89">
        <v>0</v>
      </c>
      <c r="M4549" s="89">
        <v>0</v>
      </c>
      <c r="N4549" s="89">
        <v>0</v>
      </c>
      <c r="O4549" s="89">
        <v>0</v>
      </c>
      <c r="P4549" s="89">
        <v>538</v>
      </c>
      <c r="Q4549" s="89">
        <v>4918</v>
      </c>
      <c r="R4549" s="88">
        <f>VLOOKUP(P4549,NEW_TRAIN_TEST!$A$1:$M$980,13,0)</f>
        <v>4524</v>
      </c>
      <c r="S4549" s="88">
        <f>VLOOKUP(P4549,NEW_TRAIN_TEST!$A$1:$M$980,11,0)</f>
        <v>5415</v>
      </c>
      <c r="T4549" s="6">
        <f t="shared" si="142"/>
        <v>0</v>
      </c>
      <c r="U4549" s="6">
        <f t="shared" si="143"/>
        <v>0</v>
      </c>
    </row>
    <row r="4550" spans="1:21" x14ac:dyDescent="0.2">
      <c r="A4550" s="88">
        <v>4548</v>
      </c>
      <c r="B4550" s="88">
        <v>5</v>
      </c>
      <c r="C4550" s="88" t="s">
        <v>2123</v>
      </c>
      <c r="D4550" s="89" t="s">
        <v>1699</v>
      </c>
      <c r="E4550" s="89">
        <v>8</v>
      </c>
      <c r="F4550" s="89">
        <v>0</v>
      </c>
      <c r="G4550" s="89">
        <v>0</v>
      </c>
      <c r="H4550" s="89">
        <v>0</v>
      </c>
      <c r="I4550" s="89">
        <v>0</v>
      </c>
      <c r="J4550" s="89">
        <v>0</v>
      </c>
      <c r="K4550" s="89">
        <v>0</v>
      </c>
      <c r="L4550" s="89">
        <v>1</v>
      </c>
      <c r="M4550" s="89">
        <v>0</v>
      </c>
      <c r="N4550" s="89">
        <v>0</v>
      </c>
      <c r="O4550" s="89">
        <v>0</v>
      </c>
      <c r="P4550" s="89">
        <v>539</v>
      </c>
      <c r="Q4550" s="89">
        <v>7608.5</v>
      </c>
      <c r="R4550" s="88">
        <f>VLOOKUP(P4550,NEW_TRAIN_TEST!$A$1:$M$980,13,0)</f>
        <v>7451.5</v>
      </c>
      <c r="S4550" s="88">
        <f>VLOOKUP(P4550,NEW_TRAIN_TEST!$A$1:$M$980,11,0)</f>
        <v>7742</v>
      </c>
      <c r="T4550" s="6">
        <f t="shared" si="142"/>
        <v>1</v>
      </c>
      <c r="U4550" s="6">
        <f t="shared" si="143"/>
        <v>0</v>
      </c>
    </row>
    <row r="4551" spans="1:21" x14ac:dyDescent="0.2">
      <c r="A4551" s="88">
        <v>4549</v>
      </c>
      <c r="B4551" s="88">
        <v>5</v>
      </c>
      <c r="C4551" s="88" t="s">
        <v>2123</v>
      </c>
      <c r="D4551" s="89" t="s">
        <v>1699</v>
      </c>
      <c r="E4551" s="89">
        <v>0</v>
      </c>
      <c r="F4551" s="89">
        <v>4</v>
      </c>
      <c r="G4551" s="89">
        <v>0</v>
      </c>
      <c r="H4551" s="89">
        <v>2</v>
      </c>
      <c r="I4551" s="89">
        <v>2</v>
      </c>
      <c r="J4551" s="89">
        <v>2</v>
      </c>
      <c r="K4551" s="89">
        <v>0</v>
      </c>
      <c r="L4551" s="89">
        <v>0</v>
      </c>
      <c r="M4551" s="89">
        <v>0</v>
      </c>
      <c r="N4551" s="89">
        <v>0</v>
      </c>
      <c r="O4551" s="89">
        <v>2</v>
      </c>
      <c r="P4551" s="89">
        <v>631</v>
      </c>
      <c r="Q4551" s="89">
        <v>8886.5</v>
      </c>
      <c r="R4551" s="88">
        <f>VLOOKUP(P4551,NEW_TRAIN_TEST!$A$1:$M$980,13,0)</f>
        <v>8886.5</v>
      </c>
      <c r="S4551" s="88">
        <f>VLOOKUP(P4551,NEW_TRAIN_TEST!$A$1:$M$980,11,0)</f>
        <v>9364</v>
      </c>
      <c r="T4551" s="6">
        <f t="shared" si="142"/>
        <v>0</v>
      </c>
      <c r="U4551" s="6">
        <f t="shared" si="143"/>
        <v>0</v>
      </c>
    </row>
    <row r="4552" spans="1:21" x14ac:dyDescent="0.2">
      <c r="A4552" s="88">
        <v>4550</v>
      </c>
      <c r="B4552" s="88">
        <v>5</v>
      </c>
      <c r="C4552" s="88" t="s">
        <v>2123</v>
      </c>
      <c r="D4552" s="89" t="s">
        <v>1699</v>
      </c>
      <c r="E4552" s="89">
        <v>3</v>
      </c>
      <c r="F4552" s="89">
        <v>2</v>
      </c>
      <c r="G4552" s="89">
        <v>0</v>
      </c>
      <c r="H4552" s="89">
        <v>2</v>
      </c>
      <c r="I4552" s="89">
        <v>2</v>
      </c>
      <c r="J4552" s="89">
        <v>0</v>
      </c>
      <c r="K4552" s="89">
        <v>0</v>
      </c>
      <c r="L4552" s="89">
        <v>0</v>
      </c>
      <c r="M4552" s="89">
        <v>0</v>
      </c>
      <c r="N4552" s="89">
        <v>0</v>
      </c>
      <c r="O4552" s="89">
        <v>2</v>
      </c>
      <c r="P4552" s="89">
        <v>631</v>
      </c>
      <c r="Q4552" s="89">
        <v>8912.67</v>
      </c>
      <c r="R4552" s="88">
        <f>VLOOKUP(P4552,NEW_TRAIN_TEST!$A$1:$M$980,13,0)</f>
        <v>8886.5</v>
      </c>
      <c r="S4552" s="88">
        <f>VLOOKUP(P4552,NEW_TRAIN_TEST!$A$1:$M$980,11,0)</f>
        <v>9364</v>
      </c>
      <c r="T4552" s="6">
        <f t="shared" si="142"/>
        <v>0</v>
      </c>
      <c r="U4552" s="6">
        <f t="shared" si="143"/>
        <v>0</v>
      </c>
    </row>
    <row r="4553" spans="1:21" x14ac:dyDescent="0.2">
      <c r="A4553" s="88">
        <v>4551</v>
      </c>
      <c r="B4553" s="88">
        <v>5</v>
      </c>
      <c r="C4553" s="88" t="s">
        <v>2123</v>
      </c>
      <c r="D4553" s="89" t="s">
        <v>1699</v>
      </c>
      <c r="E4553" s="89">
        <v>3</v>
      </c>
      <c r="F4553" s="89">
        <v>0</v>
      </c>
      <c r="G4553" s="89">
        <v>0</v>
      </c>
      <c r="H4553" s="89">
        <v>0</v>
      </c>
      <c r="I4553" s="89">
        <v>0</v>
      </c>
      <c r="J4553" s="89">
        <v>0</v>
      </c>
      <c r="K4553" s="89">
        <v>0</v>
      </c>
      <c r="L4553" s="89">
        <v>0</v>
      </c>
      <c r="M4553" s="89">
        <v>0</v>
      </c>
      <c r="N4553" s="89">
        <v>0</v>
      </c>
      <c r="O4553" s="89">
        <v>0</v>
      </c>
      <c r="P4553" s="89">
        <v>534</v>
      </c>
      <c r="Q4553" s="89">
        <v>7881.5</v>
      </c>
      <c r="R4553" s="88">
        <f>VLOOKUP(P4553,NEW_TRAIN_TEST!$A$1:$M$980,13,0)</f>
        <v>7740</v>
      </c>
      <c r="S4553" s="88">
        <f>VLOOKUP(P4553,NEW_TRAIN_TEST!$A$1:$M$980,11,0)</f>
        <v>8353</v>
      </c>
      <c r="T4553" s="6">
        <f t="shared" si="142"/>
        <v>0</v>
      </c>
      <c r="U4553" s="6">
        <f t="shared" si="143"/>
        <v>0</v>
      </c>
    </row>
    <row r="4554" spans="1:21" x14ac:dyDescent="0.2">
      <c r="A4554" s="88">
        <v>4552</v>
      </c>
      <c r="B4554" s="88">
        <v>5</v>
      </c>
      <c r="C4554" s="88" t="s">
        <v>2123</v>
      </c>
      <c r="D4554" s="89" t="s">
        <v>1699</v>
      </c>
      <c r="E4554" s="89">
        <v>5</v>
      </c>
      <c r="F4554" s="89">
        <v>1</v>
      </c>
      <c r="G4554" s="89">
        <v>1</v>
      </c>
      <c r="H4554" s="89">
        <v>0</v>
      </c>
      <c r="I4554" s="89">
        <v>2</v>
      </c>
      <c r="J4554" s="89">
        <v>0</v>
      </c>
      <c r="K4554" s="89">
        <v>0</v>
      </c>
      <c r="L4554" s="89">
        <v>1</v>
      </c>
      <c r="M4554" s="89">
        <v>0</v>
      </c>
      <c r="N4554" s="89">
        <v>0</v>
      </c>
      <c r="O4554" s="89">
        <v>2</v>
      </c>
      <c r="P4554" s="89">
        <v>645</v>
      </c>
      <c r="Q4554" s="89">
        <v>12551</v>
      </c>
      <c r="R4554" s="88">
        <f>VLOOKUP(P4554,NEW_TRAIN_TEST!$A$1:$M$980,13,0)</f>
        <v>12515.5</v>
      </c>
      <c r="S4554" s="88">
        <f>VLOOKUP(P4554,NEW_TRAIN_TEST!$A$1:$M$980,11,0)</f>
        <v>12850</v>
      </c>
      <c r="T4554" s="6">
        <f t="shared" si="142"/>
        <v>1</v>
      </c>
      <c r="U4554" s="6">
        <f t="shared" si="143"/>
        <v>0</v>
      </c>
    </row>
    <row r="4555" spans="1:21" x14ac:dyDescent="0.2">
      <c r="A4555" s="88">
        <v>4553</v>
      </c>
      <c r="B4555" s="88">
        <v>5</v>
      </c>
      <c r="C4555" s="88" t="s">
        <v>2123</v>
      </c>
      <c r="D4555" s="89" t="s">
        <v>1699</v>
      </c>
      <c r="E4555" s="89">
        <v>10</v>
      </c>
      <c r="F4555" s="89">
        <v>2</v>
      </c>
      <c r="G4555" s="89">
        <v>0</v>
      </c>
      <c r="H4555" s="89">
        <v>0</v>
      </c>
      <c r="I4555" s="89">
        <v>2</v>
      </c>
      <c r="J4555" s="89">
        <v>2</v>
      </c>
      <c r="K4555" s="89">
        <v>0</v>
      </c>
      <c r="L4555" s="89">
        <v>1</v>
      </c>
      <c r="M4555" s="89">
        <v>0</v>
      </c>
      <c r="N4555" s="89">
        <v>0</v>
      </c>
      <c r="O4555" s="89">
        <v>2</v>
      </c>
      <c r="P4555" s="89">
        <v>543</v>
      </c>
      <c r="Q4555" s="89">
        <v>9863.5</v>
      </c>
      <c r="R4555" s="88">
        <f>VLOOKUP(P4555,NEW_TRAIN_TEST!$A$1:$M$980,13,0)</f>
        <v>9741.5</v>
      </c>
      <c r="S4555" s="88">
        <f>VLOOKUP(P4555,NEW_TRAIN_TEST!$A$1:$M$980,11,0)</f>
        <v>10049</v>
      </c>
      <c r="T4555" s="6">
        <f t="shared" si="142"/>
        <v>1</v>
      </c>
      <c r="U4555" s="6">
        <f t="shared" si="143"/>
        <v>0</v>
      </c>
    </row>
    <row r="4556" spans="1:21" x14ac:dyDescent="0.2">
      <c r="A4556" s="88">
        <v>4554</v>
      </c>
      <c r="B4556" s="88">
        <v>5</v>
      </c>
      <c r="C4556" s="88" t="s">
        <v>2123</v>
      </c>
      <c r="D4556" s="89" t="s">
        <v>1699</v>
      </c>
      <c r="E4556" s="89">
        <v>6</v>
      </c>
      <c r="F4556" s="89">
        <v>0</v>
      </c>
      <c r="G4556" s="89">
        <v>0</v>
      </c>
      <c r="H4556" s="89">
        <v>0</v>
      </c>
      <c r="I4556" s="89">
        <v>0</v>
      </c>
      <c r="J4556" s="89">
        <v>0</v>
      </c>
      <c r="K4556" s="89">
        <v>0</v>
      </c>
      <c r="L4556" s="89">
        <v>1</v>
      </c>
      <c r="M4556" s="89">
        <v>14</v>
      </c>
      <c r="N4556" s="89">
        <v>0</v>
      </c>
      <c r="O4556" s="89">
        <v>0</v>
      </c>
      <c r="P4556" s="89">
        <v>544</v>
      </c>
      <c r="Q4556" s="89">
        <v>7648</v>
      </c>
      <c r="R4556" s="88">
        <f>VLOOKUP(P4556,NEW_TRAIN_TEST!$A$1:$M$980,13,0)</f>
        <v>7346.5</v>
      </c>
      <c r="S4556" s="88">
        <f>VLOOKUP(P4556,NEW_TRAIN_TEST!$A$1:$M$980,11,0)</f>
        <v>8197</v>
      </c>
      <c r="T4556" s="6">
        <f t="shared" si="142"/>
        <v>1</v>
      </c>
      <c r="U4556" s="6">
        <f t="shared" si="143"/>
        <v>1</v>
      </c>
    </row>
    <row r="4557" spans="1:21" x14ac:dyDescent="0.2">
      <c r="A4557" s="88">
        <v>4555</v>
      </c>
      <c r="B4557" s="88">
        <v>5</v>
      </c>
      <c r="C4557" s="88" t="s">
        <v>2123</v>
      </c>
      <c r="D4557" s="89" t="s">
        <v>1699</v>
      </c>
      <c r="E4557" s="89">
        <v>17</v>
      </c>
      <c r="F4557" s="89">
        <v>6</v>
      </c>
      <c r="G4557" s="89">
        <v>1</v>
      </c>
      <c r="H4557" s="89">
        <v>2</v>
      </c>
      <c r="I4557" s="89">
        <v>2</v>
      </c>
      <c r="J4557" s="89">
        <v>0</v>
      </c>
      <c r="K4557" s="89">
        <v>0</v>
      </c>
      <c r="L4557" s="89">
        <v>0</v>
      </c>
      <c r="M4557" s="89">
        <v>0</v>
      </c>
      <c r="N4557" s="89">
        <v>0</v>
      </c>
      <c r="O4557" s="89">
        <v>2</v>
      </c>
      <c r="P4557" s="89">
        <v>838</v>
      </c>
      <c r="Q4557" s="89">
        <v>6522.5</v>
      </c>
      <c r="R4557" s="88">
        <f>VLOOKUP(P4557,NEW_TRAIN_TEST!$A$1:$M$980,13,0)</f>
        <v>5559.5</v>
      </c>
      <c r="S4557" s="88">
        <f>VLOOKUP(P4557,NEW_TRAIN_TEST!$A$1:$M$980,11,0)</f>
        <v>7083</v>
      </c>
      <c r="T4557" s="6">
        <f t="shared" si="142"/>
        <v>0</v>
      </c>
      <c r="U4557" s="6">
        <f t="shared" si="143"/>
        <v>0</v>
      </c>
    </row>
    <row r="4558" spans="1:21" x14ac:dyDescent="0.2">
      <c r="A4558" s="88">
        <v>4556</v>
      </c>
      <c r="B4558" s="88">
        <v>5</v>
      </c>
      <c r="C4558" s="88" t="s">
        <v>2123</v>
      </c>
      <c r="D4558" s="89" t="s">
        <v>1699</v>
      </c>
      <c r="E4558" s="89">
        <v>9</v>
      </c>
      <c r="F4558" s="89">
        <v>0</v>
      </c>
      <c r="G4558" s="89">
        <v>0</v>
      </c>
      <c r="H4558" s="89">
        <v>0</v>
      </c>
      <c r="I4558" s="89">
        <v>0</v>
      </c>
      <c r="J4558" s="89">
        <v>0</v>
      </c>
      <c r="K4558" s="89">
        <v>0</v>
      </c>
      <c r="L4558" s="89">
        <v>1</v>
      </c>
      <c r="M4558" s="89">
        <v>0</v>
      </c>
      <c r="N4558" s="89">
        <v>0</v>
      </c>
      <c r="O4558" s="89">
        <v>0</v>
      </c>
      <c r="P4558" s="89">
        <v>692</v>
      </c>
      <c r="Q4558" s="89">
        <v>10052.25</v>
      </c>
      <c r="R4558" s="88">
        <f>VLOOKUP(P4558,NEW_TRAIN_TEST!$A$1:$M$980,13,0)</f>
        <v>9906.5</v>
      </c>
      <c r="S4558" s="88">
        <f>VLOOKUP(P4558,NEW_TRAIN_TEST!$A$1:$M$980,11,0)</f>
        <v>10412</v>
      </c>
      <c r="T4558" s="6">
        <f t="shared" si="142"/>
        <v>1</v>
      </c>
      <c r="U4558" s="6">
        <f t="shared" si="143"/>
        <v>0</v>
      </c>
    </row>
    <row r="4559" spans="1:21" x14ac:dyDescent="0.2">
      <c r="A4559" s="88">
        <v>4557</v>
      </c>
      <c r="B4559" s="88">
        <v>5</v>
      </c>
      <c r="C4559" s="88" t="s">
        <v>2123</v>
      </c>
      <c r="D4559" s="89" t="s">
        <v>1699</v>
      </c>
      <c r="E4559" s="89">
        <v>15</v>
      </c>
      <c r="F4559" s="89">
        <v>3</v>
      </c>
      <c r="G4559" s="89">
        <v>0</v>
      </c>
      <c r="H4559" s="89">
        <v>2</v>
      </c>
      <c r="I4559" s="89">
        <v>2</v>
      </c>
      <c r="J4559" s="89">
        <v>0</v>
      </c>
      <c r="K4559" s="89">
        <v>0</v>
      </c>
      <c r="L4559" s="89">
        <v>0</v>
      </c>
      <c r="M4559" s="89">
        <v>0</v>
      </c>
      <c r="N4559" s="89">
        <v>0</v>
      </c>
      <c r="O4559" s="89">
        <v>2</v>
      </c>
      <c r="P4559" s="89">
        <v>792</v>
      </c>
      <c r="Q4559" s="89">
        <v>11296</v>
      </c>
      <c r="R4559" s="88">
        <f>VLOOKUP(P4559,NEW_TRAIN_TEST!$A$1:$M$980,13,0)</f>
        <v>10819</v>
      </c>
      <c r="S4559" s="88">
        <f>VLOOKUP(P4559,NEW_TRAIN_TEST!$A$1:$M$980,11,0)</f>
        <v>11975</v>
      </c>
      <c r="T4559" s="6">
        <f t="shared" si="142"/>
        <v>0</v>
      </c>
      <c r="U4559" s="6">
        <f t="shared" si="143"/>
        <v>0</v>
      </c>
    </row>
    <row r="4560" spans="1:21" x14ac:dyDescent="0.2">
      <c r="A4560" s="88">
        <v>4558</v>
      </c>
      <c r="B4560" s="88">
        <v>5</v>
      </c>
      <c r="C4560" s="88" t="s">
        <v>2123</v>
      </c>
      <c r="D4560" s="89" t="s">
        <v>1699</v>
      </c>
      <c r="E4560" s="89">
        <v>7</v>
      </c>
      <c r="F4560" s="89">
        <v>0</v>
      </c>
      <c r="G4560" s="89">
        <v>0</v>
      </c>
      <c r="H4560" s="89">
        <v>0</v>
      </c>
      <c r="I4560" s="89">
        <v>0</v>
      </c>
      <c r="J4560" s="89">
        <v>0</v>
      </c>
      <c r="K4560" s="89">
        <v>0</v>
      </c>
      <c r="L4560" s="89">
        <v>1</v>
      </c>
      <c r="M4560" s="89">
        <v>0</v>
      </c>
      <c r="N4560" s="89">
        <v>0</v>
      </c>
      <c r="O4560" s="89">
        <v>0</v>
      </c>
      <c r="P4560" s="89">
        <v>336</v>
      </c>
      <c r="Q4560" s="89">
        <v>8561.5</v>
      </c>
      <c r="R4560" s="88">
        <f>VLOOKUP(P4560,NEW_TRAIN_TEST!$A$1:$M$980,13,0)</f>
        <v>8321</v>
      </c>
      <c r="S4560" s="88">
        <f>VLOOKUP(P4560,NEW_TRAIN_TEST!$A$1:$M$980,11,0)</f>
        <v>8915</v>
      </c>
      <c r="T4560" s="6">
        <f t="shared" si="142"/>
        <v>1</v>
      </c>
      <c r="U4560" s="6">
        <f t="shared" si="143"/>
        <v>0</v>
      </c>
    </row>
    <row r="4561" spans="1:21" x14ac:dyDescent="0.2">
      <c r="A4561" s="88">
        <v>4559</v>
      </c>
      <c r="B4561" s="88">
        <v>5</v>
      </c>
      <c r="C4561" s="88" t="s">
        <v>2123</v>
      </c>
      <c r="D4561" s="89" t="s">
        <v>1699</v>
      </c>
      <c r="E4561" s="89">
        <v>6</v>
      </c>
      <c r="F4561" s="89">
        <v>2</v>
      </c>
      <c r="G4561" s="89">
        <v>0</v>
      </c>
      <c r="H4561" s="89">
        <v>0</v>
      </c>
      <c r="I4561" s="89">
        <v>2</v>
      </c>
      <c r="J4561" s="89">
        <v>2</v>
      </c>
      <c r="K4561" s="89">
        <v>0</v>
      </c>
      <c r="L4561" s="89">
        <v>0</v>
      </c>
      <c r="M4561" s="89">
        <v>0</v>
      </c>
      <c r="N4561" s="89">
        <v>0</v>
      </c>
      <c r="O4561" s="89">
        <v>2</v>
      </c>
      <c r="P4561" s="89">
        <v>634</v>
      </c>
      <c r="Q4561" s="89">
        <v>17409.5</v>
      </c>
      <c r="R4561" s="88">
        <f>VLOOKUP(P4561,NEW_TRAIN_TEST!$A$1:$M$980,13,0)</f>
        <v>17299.5</v>
      </c>
      <c r="S4561" s="88">
        <f>VLOOKUP(P4561,NEW_TRAIN_TEST!$A$1:$M$980,11,0)</f>
        <v>18038</v>
      </c>
      <c r="T4561" s="6">
        <f t="shared" si="142"/>
        <v>0</v>
      </c>
      <c r="U4561" s="6">
        <f t="shared" si="143"/>
        <v>0</v>
      </c>
    </row>
    <row r="4562" spans="1:21" x14ac:dyDescent="0.2">
      <c r="A4562" s="88">
        <v>4560</v>
      </c>
      <c r="B4562" s="88">
        <v>5</v>
      </c>
      <c r="C4562" s="88" t="s">
        <v>2123</v>
      </c>
      <c r="D4562" s="89" t="s">
        <v>1699</v>
      </c>
      <c r="E4562" s="89">
        <v>4</v>
      </c>
      <c r="F4562" s="89">
        <v>1</v>
      </c>
      <c r="G4562" s="89">
        <v>0</v>
      </c>
      <c r="H4562" s="89">
        <v>0</v>
      </c>
      <c r="I4562" s="89">
        <v>2</v>
      </c>
      <c r="J4562" s="89">
        <v>0</v>
      </c>
      <c r="K4562" s="89">
        <v>0</v>
      </c>
      <c r="L4562" s="89">
        <v>0</v>
      </c>
      <c r="M4562" s="89">
        <v>0</v>
      </c>
      <c r="N4562" s="89">
        <v>0</v>
      </c>
      <c r="O4562" s="89">
        <v>2</v>
      </c>
      <c r="P4562" s="89">
        <v>585</v>
      </c>
      <c r="Q4562" s="89">
        <v>2605</v>
      </c>
      <c r="R4562" s="88">
        <f>VLOOKUP(P4562,NEW_TRAIN_TEST!$A$1:$M$980,13,0)</f>
        <v>2450</v>
      </c>
      <c r="S4562" s="88">
        <f>VLOOKUP(P4562,NEW_TRAIN_TEST!$A$1:$M$980,11,0)</f>
        <v>3721</v>
      </c>
      <c r="T4562" s="6">
        <f t="shared" si="142"/>
        <v>0</v>
      </c>
      <c r="U4562" s="6">
        <f t="shared" si="143"/>
        <v>0</v>
      </c>
    </row>
    <row r="4563" spans="1:21" x14ac:dyDescent="0.2">
      <c r="A4563" s="88">
        <v>4561</v>
      </c>
      <c r="B4563" s="88">
        <v>5</v>
      </c>
      <c r="C4563" s="88" t="s">
        <v>2123</v>
      </c>
      <c r="D4563" s="89" t="s">
        <v>1699</v>
      </c>
      <c r="E4563" s="89">
        <v>0</v>
      </c>
      <c r="F4563" s="89">
        <v>1</v>
      </c>
      <c r="G4563" s="89">
        <v>0</v>
      </c>
      <c r="H4563" s="89">
        <v>0</v>
      </c>
      <c r="I4563" s="89">
        <v>2</v>
      </c>
      <c r="J4563" s="89">
        <v>0</v>
      </c>
      <c r="K4563" s="89">
        <v>0</v>
      </c>
      <c r="L4563" s="89">
        <v>0</v>
      </c>
      <c r="M4563" s="89">
        <v>0</v>
      </c>
      <c r="N4563" s="89">
        <v>0</v>
      </c>
      <c r="O4563" s="89">
        <v>2</v>
      </c>
      <c r="P4563" s="89">
        <v>684</v>
      </c>
      <c r="Q4563" s="89">
        <v>6587.5</v>
      </c>
      <c r="R4563" s="88">
        <f>VLOOKUP(P4563,NEW_TRAIN_TEST!$A$1:$M$980,13,0)</f>
        <v>6587.5</v>
      </c>
      <c r="S4563" s="88">
        <f>VLOOKUP(P4563,NEW_TRAIN_TEST!$A$1:$M$980,11,0)</f>
        <v>6864</v>
      </c>
      <c r="T4563" s="6">
        <f t="shared" si="142"/>
        <v>0</v>
      </c>
      <c r="U4563" s="6">
        <f t="shared" si="143"/>
        <v>0</v>
      </c>
    </row>
    <row r="4564" spans="1:21" x14ac:dyDescent="0.2">
      <c r="A4564" s="88">
        <v>4562</v>
      </c>
      <c r="B4564" s="88">
        <v>5</v>
      </c>
      <c r="C4564" s="88" t="s">
        <v>2123</v>
      </c>
      <c r="D4564" s="89" t="s">
        <v>1699</v>
      </c>
      <c r="E4564" s="89">
        <v>0</v>
      </c>
      <c r="F4564" s="89">
        <v>1</v>
      </c>
      <c r="G4564" s="89">
        <v>0</v>
      </c>
      <c r="H4564" s="89">
        <v>0</v>
      </c>
      <c r="I4564" s="89">
        <v>2</v>
      </c>
      <c r="J4564" s="89">
        <v>0</v>
      </c>
      <c r="K4564" s="89">
        <v>0</v>
      </c>
      <c r="L4564" s="89">
        <v>0</v>
      </c>
      <c r="M4564" s="89">
        <v>0</v>
      </c>
      <c r="N4564" s="89">
        <v>0</v>
      </c>
      <c r="O4564" s="89">
        <v>2</v>
      </c>
      <c r="P4564" s="89">
        <v>684</v>
      </c>
      <c r="Q4564" s="89">
        <v>6638.5</v>
      </c>
      <c r="R4564" s="88">
        <f>VLOOKUP(P4564,NEW_TRAIN_TEST!$A$1:$M$980,13,0)</f>
        <v>6587.5</v>
      </c>
      <c r="S4564" s="88">
        <f>VLOOKUP(P4564,NEW_TRAIN_TEST!$A$1:$M$980,11,0)</f>
        <v>6864</v>
      </c>
      <c r="T4564" s="6">
        <f t="shared" si="142"/>
        <v>0</v>
      </c>
      <c r="U4564" s="6">
        <f t="shared" si="143"/>
        <v>0</v>
      </c>
    </row>
    <row r="4565" spans="1:21" x14ac:dyDescent="0.2">
      <c r="A4565" s="88">
        <v>4563</v>
      </c>
      <c r="B4565" s="88">
        <v>5</v>
      </c>
      <c r="C4565" s="88" t="s">
        <v>2123</v>
      </c>
      <c r="D4565" s="89" t="s">
        <v>1699</v>
      </c>
      <c r="E4565" s="89">
        <v>0</v>
      </c>
      <c r="F4565" s="89">
        <v>4</v>
      </c>
      <c r="G4565" s="89">
        <v>0</v>
      </c>
      <c r="H4565" s="89">
        <v>0</v>
      </c>
      <c r="I4565" s="89">
        <v>2</v>
      </c>
      <c r="J4565" s="89">
        <v>0</v>
      </c>
      <c r="K4565" s="89">
        <v>0</v>
      </c>
      <c r="L4565" s="89">
        <v>0</v>
      </c>
      <c r="M4565" s="89">
        <v>0</v>
      </c>
      <c r="N4565" s="89">
        <v>0</v>
      </c>
      <c r="O4565" s="89">
        <v>2</v>
      </c>
      <c r="P4565" s="89">
        <v>684</v>
      </c>
      <c r="Q4565" s="89">
        <v>6653.25</v>
      </c>
      <c r="R4565" s="88">
        <f>VLOOKUP(P4565,NEW_TRAIN_TEST!$A$1:$M$980,13,0)</f>
        <v>6587.5</v>
      </c>
      <c r="S4565" s="88">
        <f>VLOOKUP(P4565,NEW_TRAIN_TEST!$A$1:$M$980,11,0)</f>
        <v>6864</v>
      </c>
      <c r="T4565" s="6">
        <f t="shared" si="142"/>
        <v>0</v>
      </c>
      <c r="U4565" s="6">
        <f t="shared" si="143"/>
        <v>0</v>
      </c>
    </row>
    <row r="4566" spans="1:21" x14ac:dyDescent="0.2">
      <c r="A4566" s="88">
        <v>4564</v>
      </c>
      <c r="B4566" s="88">
        <v>5</v>
      </c>
      <c r="C4566" s="88" t="s">
        <v>2123</v>
      </c>
      <c r="D4566" s="89" t="s">
        <v>1699</v>
      </c>
      <c r="E4566" s="89">
        <v>0</v>
      </c>
      <c r="F4566" s="89">
        <v>5</v>
      </c>
      <c r="G4566" s="89">
        <v>0</v>
      </c>
      <c r="H4566" s="89">
        <v>0</v>
      </c>
      <c r="I4566" s="89">
        <v>0</v>
      </c>
      <c r="J4566" s="89">
        <v>0</v>
      </c>
      <c r="K4566" s="89">
        <v>0</v>
      </c>
      <c r="L4566" s="89">
        <v>0</v>
      </c>
      <c r="M4566" s="89">
        <v>0</v>
      </c>
      <c r="N4566" s="89">
        <v>0</v>
      </c>
      <c r="O4566" s="89">
        <v>0</v>
      </c>
      <c r="P4566" s="89">
        <v>684</v>
      </c>
      <c r="Q4566" s="89">
        <v>6654.71</v>
      </c>
      <c r="R4566" s="88">
        <f>VLOOKUP(P4566,NEW_TRAIN_TEST!$A$1:$M$980,13,0)</f>
        <v>6587.5</v>
      </c>
      <c r="S4566" s="88">
        <f>VLOOKUP(P4566,NEW_TRAIN_TEST!$A$1:$M$980,11,0)</f>
        <v>6864</v>
      </c>
      <c r="T4566" s="6">
        <f t="shared" si="142"/>
        <v>0</v>
      </c>
      <c r="U4566" s="6">
        <f t="shared" si="143"/>
        <v>0</v>
      </c>
    </row>
    <row r="4567" spans="1:21" x14ac:dyDescent="0.2">
      <c r="A4567" s="88">
        <v>4565</v>
      </c>
      <c r="B4567" s="88">
        <v>5</v>
      </c>
      <c r="C4567" s="88" t="s">
        <v>2123</v>
      </c>
      <c r="D4567" s="89" t="s">
        <v>1699</v>
      </c>
      <c r="E4567" s="89">
        <v>3</v>
      </c>
      <c r="F4567" s="89">
        <v>0</v>
      </c>
      <c r="G4567" s="89">
        <v>0</v>
      </c>
      <c r="H4567" s="89">
        <v>0</v>
      </c>
      <c r="I4567" s="89">
        <v>0</v>
      </c>
      <c r="J4567" s="89">
        <v>0</v>
      </c>
      <c r="K4567" s="89">
        <v>0</v>
      </c>
      <c r="L4567" s="89">
        <v>0</v>
      </c>
      <c r="M4567" s="89">
        <v>13</v>
      </c>
      <c r="N4567" s="89">
        <v>0</v>
      </c>
      <c r="O4567" s="89">
        <v>0</v>
      </c>
      <c r="P4567" s="89">
        <v>494</v>
      </c>
      <c r="Q4567" s="89">
        <v>8625</v>
      </c>
      <c r="R4567" s="88">
        <f>VLOOKUP(P4567,NEW_TRAIN_TEST!$A$1:$M$980,13,0)</f>
        <v>8268</v>
      </c>
      <c r="S4567" s="88">
        <f>VLOOKUP(P4567,NEW_TRAIN_TEST!$A$1:$M$980,11,0)</f>
        <v>8944</v>
      </c>
      <c r="T4567" s="6">
        <f t="shared" si="142"/>
        <v>0</v>
      </c>
      <c r="U4567" s="6">
        <f t="shared" si="143"/>
        <v>1</v>
      </c>
    </row>
    <row r="4568" spans="1:21" x14ac:dyDescent="0.2">
      <c r="A4568" s="88">
        <v>4566</v>
      </c>
      <c r="B4568" s="88">
        <v>5</v>
      </c>
      <c r="C4568" s="88" t="s">
        <v>2123</v>
      </c>
      <c r="D4568" s="89" t="s">
        <v>1699</v>
      </c>
      <c r="E4568" s="89">
        <v>4</v>
      </c>
      <c r="F4568" s="89">
        <v>0</v>
      </c>
      <c r="G4568" s="89">
        <v>0</v>
      </c>
      <c r="H4568" s="89">
        <v>0</v>
      </c>
      <c r="I4568" s="89">
        <v>0</v>
      </c>
      <c r="J4568" s="89">
        <v>0</v>
      </c>
      <c r="K4568" s="89">
        <v>0</v>
      </c>
      <c r="L4568" s="89">
        <v>1</v>
      </c>
      <c r="M4568" s="89">
        <v>0</v>
      </c>
      <c r="N4568" s="89">
        <v>0</v>
      </c>
      <c r="O4568" s="89">
        <v>0</v>
      </c>
      <c r="P4568" s="89">
        <v>494</v>
      </c>
      <c r="Q4568" s="89">
        <v>8697.5</v>
      </c>
      <c r="R4568" s="88">
        <f>VLOOKUP(P4568,NEW_TRAIN_TEST!$A$1:$M$980,13,0)</f>
        <v>8268</v>
      </c>
      <c r="S4568" s="88">
        <f>VLOOKUP(P4568,NEW_TRAIN_TEST!$A$1:$M$980,11,0)</f>
        <v>8944</v>
      </c>
      <c r="T4568" s="6">
        <f t="shared" si="142"/>
        <v>1</v>
      </c>
      <c r="U4568" s="6">
        <f t="shared" si="143"/>
        <v>0</v>
      </c>
    </row>
    <row r="4569" spans="1:21" x14ac:dyDescent="0.2">
      <c r="A4569" s="88">
        <v>4567</v>
      </c>
      <c r="B4569" s="88">
        <v>5</v>
      </c>
      <c r="C4569" s="88" t="s">
        <v>2123</v>
      </c>
      <c r="D4569" s="89" t="s">
        <v>1699</v>
      </c>
      <c r="E4569" s="89">
        <v>0</v>
      </c>
      <c r="F4569" s="89">
        <v>1</v>
      </c>
      <c r="G4569" s="89">
        <v>0</v>
      </c>
      <c r="H4569" s="89">
        <v>0</v>
      </c>
      <c r="I4569" s="89">
        <v>2</v>
      </c>
      <c r="J4569" s="89">
        <v>0</v>
      </c>
      <c r="K4569" s="89">
        <v>0</v>
      </c>
      <c r="L4569" s="89">
        <v>1</v>
      </c>
      <c r="M4569" s="89">
        <v>0</v>
      </c>
      <c r="N4569" s="89">
        <v>0</v>
      </c>
      <c r="O4569" s="89">
        <v>2</v>
      </c>
      <c r="P4569" s="89">
        <v>396</v>
      </c>
      <c r="Q4569" s="89">
        <v>6203.5</v>
      </c>
      <c r="R4569" s="88">
        <f>VLOOKUP(P4569,NEW_TRAIN_TEST!$A$1:$M$980,13,0)</f>
        <v>6203.5</v>
      </c>
      <c r="S4569" s="88">
        <f>VLOOKUP(P4569,NEW_TRAIN_TEST!$A$1:$M$980,11,0)</f>
        <v>6397</v>
      </c>
      <c r="T4569" s="6">
        <f t="shared" si="142"/>
        <v>1</v>
      </c>
      <c r="U4569" s="6">
        <f t="shared" si="143"/>
        <v>0</v>
      </c>
    </row>
    <row r="4570" spans="1:21" x14ac:dyDescent="0.2">
      <c r="A4570" s="88">
        <v>4568</v>
      </c>
      <c r="B4570" s="88">
        <v>5</v>
      </c>
      <c r="C4570" s="88" t="s">
        <v>2123</v>
      </c>
      <c r="D4570" s="89" t="s">
        <v>1699</v>
      </c>
      <c r="E4570" s="89">
        <v>0</v>
      </c>
      <c r="F4570" s="89">
        <v>0</v>
      </c>
      <c r="G4570" s="89">
        <v>0</v>
      </c>
      <c r="H4570" s="89">
        <v>0</v>
      </c>
      <c r="I4570" s="89">
        <v>0</v>
      </c>
      <c r="J4570" s="89">
        <v>0</v>
      </c>
      <c r="K4570" s="89">
        <v>0</v>
      </c>
      <c r="L4570" s="89">
        <v>1</v>
      </c>
      <c r="M4570" s="89">
        <v>0</v>
      </c>
      <c r="N4570" s="89">
        <v>0</v>
      </c>
      <c r="O4570" s="89">
        <v>0</v>
      </c>
      <c r="P4570" s="89">
        <v>396</v>
      </c>
      <c r="Q4570" s="89">
        <v>6210</v>
      </c>
      <c r="R4570" s="88">
        <f>VLOOKUP(P4570,NEW_TRAIN_TEST!$A$1:$M$980,13,0)</f>
        <v>6203.5</v>
      </c>
      <c r="S4570" s="88">
        <f>VLOOKUP(P4570,NEW_TRAIN_TEST!$A$1:$M$980,11,0)</f>
        <v>6397</v>
      </c>
      <c r="T4570" s="6">
        <f t="shared" si="142"/>
        <v>1</v>
      </c>
      <c r="U4570" s="6">
        <f t="shared" si="143"/>
        <v>0</v>
      </c>
    </row>
    <row r="4571" spans="1:21" x14ac:dyDescent="0.2">
      <c r="A4571" s="88">
        <v>4569</v>
      </c>
      <c r="B4571" s="88">
        <v>5</v>
      </c>
      <c r="C4571" s="88" t="s">
        <v>2123</v>
      </c>
      <c r="D4571" s="89" t="s">
        <v>1699</v>
      </c>
      <c r="E4571" s="89">
        <v>2</v>
      </c>
      <c r="F4571" s="89">
        <v>0</v>
      </c>
      <c r="G4571" s="89">
        <v>0</v>
      </c>
      <c r="H4571" s="89">
        <v>0</v>
      </c>
      <c r="I4571" s="89">
        <v>0</v>
      </c>
      <c r="J4571" s="89">
        <v>0</v>
      </c>
      <c r="K4571" s="89">
        <v>0</v>
      </c>
      <c r="L4571" s="89">
        <v>0</v>
      </c>
      <c r="M4571" s="89">
        <v>0</v>
      </c>
      <c r="N4571" s="89">
        <v>0</v>
      </c>
      <c r="O4571" s="89">
        <v>0</v>
      </c>
      <c r="P4571" s="89">
        <v>589</v>
      </c>
      <c r="Q4571" s="89">
        <v>3313</v>
      </c>
      <c r="R4571" s="88">
        <f>VLOOKUP(P4571,NEW_TRAIN_TEST!$A$1:$M$980,13,0)</f>
        <v>2475</v>
      </c>
      <c r="S4571" s="88">
        <f>VLOOKUP(P4571,NEW_TRAIN_TEST!$A$1:$M$980,11,0)</f>
        <v>3410</v>
      </c>
      <c r="T4571" s="6">
        <f t="shared" si="142"/>
        <v>0</v>
      </c>
      <c r="U4571" s="6">
        <f t="shared" si="143"/>
        <v>0</v>
      </c>
    </row>
    <row r="4572" spans="1:21" x14ac:dyDescent="0.2">
      <c r="A4572" s="88">
        <v>4570</v>
      </c>
      <c r="B4572" s="88">
        <v>5</v>
      </c>
      <c r="C4572" s="88" t="s">
        <v>2123</v>
      </c>
      <c r="D4572" s="89" t="s">
        <v>1699</v>
      </c>
      <c r="E4572" s="89">
        <v>15</v>
      </c>
      <c r="F4572" s="89">
        <v>2</v>
      </c>
      <c r="G4572" s="89">
        <v>1</v>
      </c>
      <c r="H4572" s="89">
        <v>2</v>
      </c>
      <c r="I4572" s="89">
        <v>2</v>
      </c>
      <c r="J4572" s="89">
        <v>0</v>
      </c>
      <c r="K4572" s="89">
        <v>0</v>
      </c>
      <c r="L4572" s="89">
        <v>0</v>
      </c>
      <c r="M4572" s="89">
        <v>0</v>
      </c>
      <c r="N4572" s="89">
        <v>0</v>
      </c>
      <c r="O4572" s="89">
        <v>2</v>
      </c>
      <c r="P4572" s="89">
        <v>831</v>
      </c>
      <c r="Q4572" s="89">
        <v>8036</v>
      </c>
      <c r="R4572" s="88">
        <f>VLOOKUP(P4572,NEW_TRAIN_TEST!$A$1:$M$980,13,0)</f>
        <v>6842</v>
      </c>
      <c r="S4572" s="88">
        <f>VLOOKUP(P4572,NEW_TRAIN_TEST!$A$1:$M$980,11,0)</f>
        <v>8761</v>
      </c>
      <c r="T4572" s="6">
        <f t="shared" si="142"/>
        <v>0</v>
      </c>
      <c r="U4572" s="6">
        <f t="shared" si="143"/>
        <v>0</v>
      </c>
    </row>
    <row r="4573" spans="1:21" x14ac:dyDescent="0.2">
      <c r="A4573" s="88">
        <v>4571</v>
      </c>
      <c r="B4573" s="88">
        <v>5</v>
      </c>
      <c r="C4573" s="88" t="s">
        <v>2123</v>
      </c>
      <c r="D4573" s="89" t="s">
        <v>1699</v>
      </c>
      <c r="E4573" s="89">
        <v>10</v>
      </c>
      <c r="F4573" s="89">
        <v>2</v>
      </c>
      <c r="G4573" s="89">
        <v>0</v>
      </c>
      <c r="H4573" s="89">
        <v>0</v>
      </c>
      <c r="I4573" s="89">
        <v>2</v>
      </c>
      <c r="J4573" s="89">
        <v>0</v>
      </c>
      <c r="K4573" s="89">
        <v>0</v>
      </c>
      <c r="L4573" s="89">
        <v>1</v>
      </c>
      <c r="M4573" s="89">
        <v>0</v>
      </c>
      <c r="N4573" s="89">
        <v>0</v>
      </c>
      <c r="O4573" s="89">
        <v>2</v>
      </c>
      <c r="P4573" s="89">
        <v>693</v>
      </c>
      <c r="Q4573" s="89">
        <v>9040.5</v>
      </c>
      <c r="R4573" s="88">
        <f>VLOOKUP(P4573,NEW_TRAIN_TEST!$A$1:$M$980,13,0)</f>
        <v>8889</v>
      </c>
      <c r="S4573" s="88">
        <f>VLOOKUP(P4573,NEW_TRAIN_TEST!$A$1:$M$980,11,0)</f>
        <v>9458</v>
      </c>
      <c r="T4573" s="6">
        <f t="shared" si="142"/>
        <v>1</v>
      </c>
      <c r="U4573" s="6">
        <f t="shared" si="143"/>
        <v>0</v>
      </c>
    </row>
    <row r="4574" spans="1:21" x14ac:dyDescent="0.2">
      <c r="A4574" s="88">
        <v>4572</v>
      </c>
      <c r="B4574" s="88">
        <v>5</v>
      </c>
      <c r="C4574" s="88" t="s">
        <v>2123</v>
      </c>
      <c r="D4574" s="89" t="s">
        <v>1699</v>
      </c>
      <c r="E4574" s="89">
        <v>8</v>
      </c>
      <c r="F4574" s="89">
        <v>1</v>
      </c>
      <c r="G4574" s="89">
        <v>0</v>
      </c>
      <c r="H4574" s="89">
        <v>0</v>
      </c>
      <c r="I4574" s="89">
        <v>2</v>
      </c>
      <c r="J4574" s="89">
        <v>0</v>
      </c>
      <c r="K4574" s="89">
        <v>0</v>
      </c>
      <c r="L4574" s="89">
        <v>1</v>
      </c>
      <c r="M4574" s="89">
        <v>26</v>
      </c>
      <c r="N4574" s="89">
        <v>0</v>
      </c>
      <c r="O4574" s="89">
        <v>2</v>
      </c>
      <c r="P4574" s="89">
        <v>395</v>
      </c>
      <c r="Q4574" s="89">
        <v>7324.5</v>
      </c>
      <c r="R4574" s="88">
        <f>VLOOKUP(P4574,NEW_TRAIN_TEST!$A$1:$M$980,13,0)</f>
        <v>7217</v>
      </c>
      <c r="S4574" s="88">
        <f>VLOOKUP(P4574,NEW_TRAIN_TEST!$A$1:$M$980,11,0)</f>
        <v>7840</v>
      </c>
      <c r="T4574" s="6">
        <f t="shared" si="142"/>
        <v>1</v>
      </c>
      <c r="U4574" s="6">
        <f t="shared" si="143"/>
        <v>1</v>
      </c>
    </row>
    <row r="4575" spans="1:21" x14ac:dyDescent="0.2">
      <c r="A4575" s="88">
        <v>4573</v>
      </c>
      <c r="B4575" s="88">
        <v>5</v>
      </c>
      <c r="C4575" s="88" t="s">
        <v>2123</v>
      </c>
      <c r="D4575" s="89" t="s">
        <v>1699</v>
      </c>
      <c r="E4575" s="89">
        <v>4</v>
      </c>
      <c r="F4575" s="89">
        <v>4</v>
      </c>
      <c r="G4575" s="89">
        <v>0</v>
      </c>
      <c r="H4575" s="89">
        <v>2</v>
      </c>
      <c r="I4575" s="89">
        <v>2</v>
      </c>
      <c r="J4575" s="89">
        <v>0</v>
      </c>
      <c r="K4575" s="89">
        <v>0</v>
      </c>
      <c r="L4575" s="89">
        <v>0</v>
      </c>
      <c r="M4575" s="89">
        <v>26</v>
      </c>
      <c r="N4575" s="89">
        <v>0</v>
      </c>
      <c r="O4575" s="89">
        <v>2</v>
      </c>
      <c r="P4575" s="89">
        <v>395</v>
      </c>
      <c r="Q4575" s="89">
        <v>7422</v>
      </c>
      <c r="R4575" s="88">
        <f>VLOOKUP(P4575,NEW_TRAIN_TEST!$A$1:$M$980,13,0)</f>
        <v>7217</v>
      </c>
      <c r="S4575" s="88">
        <f>VLOOKUP(P4575,NEW_TRAIN_TEST!$A$1:$M$980,11,0)</f>
        <v>7840</v>
      </c>
      <c r="T4575" s="6">
        <f t="shared" si="142"/>
        <v>0</v>
      </c>
      <c r="U4575" s="6">
        <f t="shared" si="143"/>
        <v>1</v>
      </c>
    </row>
    <row r="4576" spans="1:21" x14ac:dyDescent="0.2">
      <c r="A4576" s="88">
        <v>4574</v>
      </c>
      <c r="B4576" s="88">
        <v>5</v>
      </c>
      <c r="C4576" s="88" t="s">
        <v>2123</v>
      </c>
      <c r="D4576" s="89" t="s">
        <v>1699</v>
      </c>
      <c r="E4576" s="89">
        <v>3</v>
      </c>
      <c r="F4576" s="89">
        <v>1</v>
      </c>
      <c r="G4576" s="89">
        <v>0</v>
      </c>
      <c r="H4576" s="89">
        <v>0</v>
      </c>
      <c r="I4576" s="89">
        <v>2</v>
      </c>
      <c r="J4576" s="89">
        <v>0</v>
      </c>
      <c r="K4576" s="89">
        <v>0</v>
      </c>
      <c r="L4576" s="89">
        <v>0</v>
      </c>
      <c r="M4576" s="89">
        <v>0</v>
      </c>
      <c r="N4576" s="89">
        <v>0</v>
      </c>
      <c r="O4576" s="89">
        <v>2</v>
      </c>
      <c r="P4576" s="89">
        <v>593</v>
      </c>
      <c r="Q4576" s="89">
        <v>4840</v>
      </c>
      <c r="R4576" s="88">
        <f>VLOOKUP(P4576,NEW_TRAIN_TEST!$A$1:$M$980,13,0)</f>
        <v>4519</v>
      </c>
      <c r="S4576" s="88">
        <f>VLOOKUP(P4576,NEW_TRAIN_TEST!$A$1:$M$980,11,0)</f>
        <v>4849</v>
      </c>
      <c r="T4576" s="6">
        <f t="shared" si="142"/>
        <v>0</v>
      </c>
      <c r="U4576" s="6">
        <f t="shared" si="143"/>
        <v>0</v>
      </c>
    </row>
    <row r="4577" spans="1:21" x14ac:dyDescent="0.2">
      <c r="A4577" s="88">
        <v>4575</v>
      </c>
      <c r="B4577" s="88">
        <v>5</v>
      </c>
      <c r="C4577" s="88" t="s">
        <v>2123</v>
      </c>
      <c r="D4577" s="89" t="s">
        <v>1699</v>
      </c>
      <c r="E4577" s="89">
        <v>2</v>
      </c>
      <c r="F4577" s="89">
        <v>0</v>
      </c>
      <c r="G4577" s="89">
        <v>0</v>
      </c>
      <c r="H4577" s="89">
        <v>0</v>
      </c>
      <c r="I4577" s="89">
        <v>0</v>
      </c>
      <c r="J4577" s="89">
        <v>0</v>
      </c>
      <c r="K4577" s="89">
        <v>0</v>
      </c>
      <c r="L4577" s="89">
        <v>0</v>
      </c>
      <c r="M4577" s="89">
        <v>0</v>
      </c>
      <c r="N4577" s="89">
        <v>0</v>
      </c>
      <c r="O4577" s="89">
        <v>0</v>
      </c>
      <c r="P4577" s="89">
        <v>594</v>
      </c>
      <c r="Q4577" s="89">
        <v>2942</v>
      </c>
      <c r="R4577" s="88">
        <f>VLOOKUP(P4577,NEW_TRAIN_TEST!$A$1:$M$980,13,0)</f>
        <v>2195</v>
      </c>
      <c r="S4577" s="88">
        <f>VLOOKUP(P4577,NEW_TRAIN_TEST!$A$1:$M$980,11,0)</f>
        <v>3046</v>
      </c>
      <c r="T4577" s="6">
        <f t="shared" si="142"/>
        <v>0</v>
      </c>
      <c r="U4577" s="6">
        <f t="shared" si="143"/>
        <v>0</v>
      </c>
    </row>
    <row r="4578" spans="1:21" x14ac:dyDescent="0.2">
      <c r="A4578" s="88">
        <v>4576</v>
      </c>
      <c r="B4578" s="88">
        <v>5</v>
      </c>
      <c r="C4578" s="88" t="s">
        <v>2123</v>
      </c>
      <c r="D4578" s="89" t="s">
        <v>1699</v>
      </c>
      <c r="E4578" s="89">
        <v>2</v>
      </c>
      <c r="F4578" s="89">
        <v>0</v>
      </c>
      <c r="G4578" s="89">
        <v>0</v>
      </c>
      <c r="H4578" s="89">
        <v>0</v>
      </c>
      <c r="I4578" s="89">
        <v>0</v>
      </c>
      <c r="J4578" s="89">
        <v>0</v>
      </c>
      <c r="K4578" s="89">
        <v>0</v>
      </c>
      <c r="L4578" s="89">
        <v>0</v>
      </c>
      <c r="M4578" s="89">
        <v>0</v>
      </c>
      <c r="N4578" s="89">
        <v>0</v>
      </c>
      <c r="O4578" s="89">
        <v>0</v>
      </c>
      <c r="P4578" s="89">
        <v>595</v>
      </c>
      <c r="Q4578" s="89">
        <v>3157.5</v>
      </c>
      <c r="R4578" s="88">
        <f>VLOOKUP(P4578,NEW_TRAIN_TEST!$A$1:$M$980,13,0)</f>
        <v>2316</v>
      </c>
      <c r="S4578" s="88">
        <f>VLOOKUP(P4578,NEW_TRAIN_TEST!$A$1:$M$980,11,0)</f>
        <v>3220</v>
      </c>
      <c r="T4578" s="6">
        <f t="shared" si="142"/>
        <v>0</v>
      </c>
      <c r="U4578" s="6">
        <f t="shared" si="143"/>
        <v>0</v>
      </c>
    </row>
    <row r="4579" spans="1:21" x14ac:dyDescent="0.2">
      <c r="A4579" s="88">
        <v>4577</v>
      </c>
      <c r="B4579" s="88">
        <v>5</v>
      </c>
      <c r="C4579" s="88" t="s">
        <v>2123</v>
      </c>
      <c r="D4579" s="89" t="s">
        <v>1699</v>
      </c>
      <c r="E4579" s="89">
        <v>28</v>
      </c>
      <c r="F4579" s="89">
        <v>0</v>
      </c>
      <c r="G4579" s="89">
        <v>0</v>
      </c>
      <c r="H4579" s="89">
        <v>0</v>
      </c>
      <c r="I4579" s="89">
        <v>0</v>
      </c>
      <c r="J4579" s="89">
        <v>0</v>
      </c>
      <c r="K4579" s="89">
        <v>0</v>
      </c>
      <c r="L4579" s="89">
        <v>0</v>
      </c>
      <c r="M4579" s="89">
        <v>0</v>
      </c>
      <c r="N4579" s="89">
        <v>0</v>
      </c>
      <c r="O4579" s="89">
        <v>0</v>
      </c>
      <c r="P4579" s="89">
        <v>485</v>
      </c>
      <c r="Q4579" s="89">
        <v>10191.5</v>
      </c>
      <c r="R4579" s="88">
        <f>VLOOKUP(P4579,NEW_TRAIN_TEST!$A$1:$M$980,13,0)</f>
        <v>3595</v>
      </c>
      <c r="S4579" s="88">
        <f>VLOOKUP(P4579,NEW_TRAIN_TEST!$A$1:$M$980,11,0)</f>
        <v>10799</v>
      </c>
      <c r="T4579" s="6">
        <f t="shared" si="142"/>
        <v>0</v>
      </c>
      <c r="U4579" s="6">
        <f t="shared" si="143"/>
        <v>0</v>
      </c>
    </row>
    <row r="4580" spans="1:21" x14ac:dyDescent="0.2">
      <c r="A4580" s="88">
        <v>4578</v>
      </c>
      <c r="B4580" s="88">
        <v>5</v>
      </c>
      <c r="C4580" s="88" t="s">
        <v>2123</v>
      </c>
      <c r="D4580" s="89" t="s">
        <v>1699</v>
      </c>
      <c r="E4580" s="89">
        <v>22</v>
      </c>
      <c r="F4580" s="89">
        <v>0</v>
      </c>
      <c r="G4580" s="89">
        <v>0</v>
      </c>
      <c r="H4580" s="89">
        <v>0</v>
      </c>
      <c r="I4580" s="89">
        <v>0</v>
      </c>
      <c r="J4580" s="89">
        <v>0</v>
      </c>
      <c r="K4580" s="89">
        <v>0</v>
      </c>
      <c r="L4580" s="89">
        <v>0</v>
      </c>
      <c r="M4580" s="89">
        <v>0</v>
      </c>
      <c r="N4580" s="89">
        <v>0</v>
      </c>
      <c r="O4580" s="89">
        <v>0</v>
      </c>
      <c r="P4580" s="89">
        <v>490</v>
      </c>
      <c r="Q4580" s="89">
        <v>8680</v>
      </c>
      <c r="R4580" s="88">
        <f>VLOOKUP(P4580,NEW_TRAIN_TEST!$A$1:$M$980,13,0)</f>
        <v>3153</v>
      </c>
      <c r="S4580" s="88">
        <f>VLOOKUP(P4580,NEW_TRAIN_TEST!$A$1:$M$980,11,0)</f>
        <v>9461</v>
      </c>
      <c r="T4580" s="6">
        <f t="shared" si="142"/>
        <v>0</v>
      </c>
      <c r="U4580" s="6">
        <f t="shared" si="143"/>
        <v>0</v>
      </c>
    </row>
    <row r="4581" spans="1:21" x14ac:dyDescent="0.2">
      <c r="A4581" s="88">
        <v>4579</v>
      </c>
      <c r="B4581" s="88">
        <v>5</v>
      </c>
      <c r="C4581" s="88" t="s">
        <v>2123</v>
      </c>
      <c r="D4581" s="89" t="s">
        <v>1699</v>
      </c>
      <c r="E4581" s="89">
        <v>7</v>
      </c>
      <c r="F4581" s="89">
        <v>2</v>
      </c>
      <c r="G4581" s="89">
        <v>0</v>
      </c>
      <c r="H4581" s="89">
        <v>0</v>
      </c>
      <c r="I4581" s="89">
        <v>2</v>
      </c>
      <c r="J4581" s="89">
        <v>0</v>
      </c>
      <c r="K4581" s="89">
        <v>0</v>
      </c>
      <c r="L4581" s="89">
        <v>1</v>
      </c>
      <c r="M4581" s="89">
        <v>22</v>
      </c>
      <c r="N4581" s="89">
        <v>0</v>
      </c>
      <c r="O4581" s="89">
        <v>2</v>
      </c>
      <c r="P4581" s="89">
        <v>490</v>
      </c>
      <c r="Q4581" s="89">
        <v>8719</v>
      </c>
      <c r="R4581" s="88">
        <f>VLOOKUP(P4581,NEW_TRAIN_TEST!$A$1:$M$980,13,0)</f>
        <v>3153</v>
      </c>
      <c r="S4581" s="88">
        <f>VLOOKUP(P4581,NEW_TRAIN_TEST!$A$1:$M$980,11,0)</f>
        <v>9461</v>
      </c>
      <c r="T4581" s="6">
        <f t="shared" si="142"/>
        <v>1</v>
      </c>
      <c r="U4581" s="6">
        <f t="shared" si="143"/>
        <v>1</v>
      </c>
    </row>
    <row r="4582" spans="1:21" x14ac:dyDescent="0.2">
      <c r="A4582" s="88">
        <v>4580</v>
      </c>
      <c r="B4582" s="88">
        <v>5</v>
      </c>
      <c r="C4582" s="88" t="s">
        <v>2123</v>
      </c>
      <c r="D4582" s="89" t="s">
        <v>1699</v>
      </c>
      <c r="E4582" s="89">
        <v>28</v>
      </c>
      <c r="F4582" s="89">
        <v>0</v>
      </c>
      <c r="G4582" s="89">
        <v>0</v>
      </c>
      <c r="H4582" s="89">
        <v>0</v>
      </c>
      <c r="I4582" s="89">
        <v>0</v>
      </c>
      <c r="J4582" s="89">
        <v>0</v>
      </c>
      <c r="K4582" s="89">
        <v>0</v>
      </c>
      <c r="L4582" s="89">
        <v>0</v>
      </c>
      <c r="M4582" s="89">
        <v>0</v>
      </c>
      <c r="N4582" s="89">
        <v>0</v>
      </c>
      <c r="O4582" s="89">
        <v>0</v>
      </c>
      <c r="P4582" s="89">
        <v>492</v>
      </c>
      <c r="Q4582" s="89">
        <v>9349</v>
      </c>
      <c r="R4582" s="88">
        <f>VLOOKUP(P4582,NEW_TRAIN_TEST!$A$1:$M$980,13,0)</f>
        <v>3611</v>
      </c>
      <c r="S4582" s="88">
        <f>VLOOKUP(P4582,NEW_TRAIN_TEST!$A$1:$M$980,11,0)</f>
        <v>9948</v>
      </c>
      <c r="T4582" s="6">
        <f t="shared" si="142"/>
        <v>0</v>
      </c>
      <c r="U4582" s="6">
        <f t="shared" si="143"/>
        <v>0</v>
      </c>
    </row>
    <row r="4583" spans="1:21" x14ac:dyDescent="0.2">
      <c r="A4583" s="88">
        <v>4581</v>
      </c>
      <c r="B4583" s="88">
        <v>5</v>
      </c>
      <c r="C4583" s="88" t="s">
        <v>2123</v>
      </c>
      <c r="D4583" s="89" t="s">
        <v>1699</v>
      </c>
      <c r="E4583" s="89">
        <v>5</v>
      </c>
      <c r="F4583" s="89">
        <v>1</v>
      </c>
      <c r="G4583" s="89">
        <v>0</v>
      </c>
      <c r="H4583" s="89">
        <v>0</v>
      </c>
      <c r="I4583" s="89">
        <v>2</v>
      </c>
      <c r="J4583" s="89">
        <v>0</v>
      </c>
      <c r="K4583" s="89">
        <v>0</v>
      </c>
      <c r="L4583" s="89">
        <v>1</v>
      </c>
      <c r="M4583" s="89">
        <v>0</v>
      </c>
      <c r="N4583" s="89">
        <v>0</v>
      </c>
      <c r="O4583" s="89">
        <v>2</v>
      </c>
      <c r="P4583" s="89">
        <v>943</v>
      </c>
      <c r="Q4583" s="89">
        <v>6520</v>
      </c>
      <c r="R4583" s="88">
        <f>VLOOKUP(P4583,NEW_TRAIN_TEST!$A$1:$M$980,13,0)</f>
        <v>6308</v>
      </c>
      <c r="S4583" s="88">
        <f>VLOOKUP(P4583,NEW_TRAIN_TEST!$A$1:$M$980,11,0)</f>
        <v>7339</v>
      </c>
      <c r="T4583" s="6">
        <f t="shared" si="142"/>
        <v>1</v>
      </c>
      <c r="U4583" s="6">
        <f t="shared" si="143"/>
        <v>0</v>
      </c>
    </row>
    <row r="4584" spans="1:21" x14ac:dyDescent="0.2">
      <c r="A4584" s="88">
        <v>4582</v>
      </c>
      <c r="B4584" s="88">
        <v>5</v>
      </c>
      <c r="C4584" s="88" t="s">
        <v>2123</v>
      </c>
      <c r="D4584" s="89" t="s">
        <v>1699</v>
      </c>
      <c r="E4584" s="89">
        <v>4</v>
      </c>
      <c r="F4584" s="89">
        <v>2</v>
      </c>
      <c r="G4584" s="89">
        <v>0</v>
      </c>
      <c r="H4584" s="89">
        <v>2</v>
      </c>
      <c r="I4584" s="89">
        <v>2</v>
      </c>
      <c r="J4584" s="89">
        <v>0</v>
      </c>
      <c r="K4584" s="89">
        <v>0</v>
      </c>
      <c r="L4584" s="89">
        <v>1</v>
      </c>
      <c r="M4584" s="89">
        <v>0</v>
      </c>
      <c r="N4584" s="89">
        <v>0</v>
      </c>
      <c r="O4584" s="89">
        <v>2</v>
      </c>
      <c r="P4584" s="89">
        <v>943</v>
      </c>
      <c r="Q4584" s="89">
        <v>6758</v>
      </c>
      <c r="R4584" s="88">
        <f>VLOOKUP(P4584,NEW_TRAIN_TEST!$A$1:$M$980,13,0)</f>
        <v>6308</v>
      </c>
      <c r="S4584" s="88">
        <f>VLOOKUP(P4584,NEW_TRAIN_TEST!$A$1:$M$980,11,0)</f>
        <v>7339</v>
      </c>
      <c r="T4584" s="6">
        <f t="shared" si="142"/>
        <v>1</v>
      </c>
      <c r="U4584" s="6">
        <f t="shared" si="143"/>
        <v>0</v>
      </c>
    </row>
    <row r="4585" spans="1:21" x14ac:dyDescent="0.2">
      <c r="A4585" s="88">
        <v>4583</v>
      </c>
      <c r="B4585" s="88">
        <v>5</v>
      </c>
      <c r="C4585" s="88" t="s">
        <v>2123</v>
      </c>
      <c r="D4585" s="89" t="s">
        <v>1699</v>
      </c>
      <c r="E4585" s="89">
        <v>11</v>
      </c>
      <c r="F4585" s="89">
        <v>6</v>
      </c>
      <c r="G4585" s="89">
        <v>1</v>
      </c>
      <c r="H4585" s="89">
        <v>2</v>
      </c>
      <c r="I4585" s="89">
        <v>2</v>
      </c>
      <c r="J4585" s="89">
        <v>0</v>
      </c>
      <c r="K4585" s="89">
        <v>0</v>
      </c>
      <c r="L4585" s="89">
        <v>1</v>
      </c>
      <c r="M4585" s="89">
        <v>0</v>
      </c>
      <c r="N4585" s="89">
        <v>0</v>
      </c>
      <c r="O4585" s="89">
        <v>2</v>
      </c>
      <c r="P4585" s="89">
        <v>388</v>
      </c>
      <c r="Q4585" s="89">
        <v>10863.5</v>
      </c>
      <c r="R4585" s="88">
        <f>VLOOKUP(P4585,NEW_TRAIN_TEST!$A$1:$M$980,13,0)</f>
        <v>10778</v>
      </c>
      <c r="S4585" s="88">
        <f>VLOOKUP(P4585,NEW_TRAIN_TEST!$A$1:$M$980,11,0)</f>
        <v>11620</v>
      </c>
      <c r="T4585" s="6">
        <f t="shared" si="142"/>
        <v>1</v>
      </c>
      <c r="U4585" s="6">
        <f t="shared" si="143"/>
        <v>0</v>
      </c>
    </row>
    <row r="4586" spans="1:21" x14ac:dyDescent="0.2">
      <c r="A4586" s="88">
        <v>4584</v>
      </c>
      <c r="B4586" s="88">
        <v>5</v>
      </c>
      <c r="C4586" s="88" t="s">
        <v>2123</v>
      </c>
      <c r="D4586" s="89" t="s">
        <v>1699</v>
      </c>
      <c r="E4586" s="89">
        <v>10</v>
      </c>
      <c r="F4586" s="89">
        <v>1</v>
      </c>
      <c r="G4586" s="89">
        <v>0</v>
      </c>
      <c r="H4586" s="89">
        <v>0</v>
      </c>
      <c r="I4586" s="89">
        <v>2</v>
      </c>
      <c r="J4586" s="89">
        <v>0</v>
      </c>
      <c r="K4586" s="89">
        <v>0</v>
      </c>
      <c r="L4586" s="89">
        <v>0</v>
      </c>
      <c r="M4586" s="89">
        <v>0</v>
      </c>
      <c r="N4586" s="89">
        <v>0</v>
      </c>
      <c r="O4586" s="89">
        <v>2</v>
      </c>
      <c r="P4586" s="89">
        <v>390</v>
      </c>
      <c r="Q4586" s="89">
        <v>12339</v>
      </c>
      <c r="R4586" s="88">
        <f>VLOOKUP(P4586,NEW_TRAIN_TEST!$A$1:$M$980,13,0)</f>
        <v>12167</v>
      </c>
      <c r="S4586" s="88">
        <f>VLOOKUP(P4586,NEW_TRAIN_TEST!$A$1:$M$980,11,0)</f>
        <v>13194</v>
      </c>
      <c r="T4586" s="6">
        <f t="shared" si="142"/>
        <v>0</v>
      </c>
      <c r="U4586" s="6">
        <f t="shared" si="143"/>
        <v>0</v>
      </c>
    </row>
    <row r="4587" spans="1:21" x14ac:dyDescent="0.2">
      <c r="A4587" s="88">
        <v>4585</v>
      </c>
      <c r="B4587" s="88">
        <v>5</v>
      </c>
      <c r="C4587" s="88" t="s">
        <v>2123</v>
      </c>
      <c r="D4587" s="89" t="s">
        <v>1699</v>
      </c>
      <c r="E4587" s="89">
        <v>0</v>
      </c>
      <c r="F4587" s="89">
        <v>0</v>
      </c>
      <c r="G4587" s="89">
        <v>0</v>
      </c>
      <c r="H4587" s="89">
        <v>0</v>
      </c>
      <c r="I4587" s="89">
        <v>0</v>
      </c>
      <c r="J4587" s="89">
        <v>0</v>
      </c>
      <c r="K4587" s="89">
        <v>0</v>
      </c>
      <c r="L4587" s="89">
        <v>0</v>
      </c>
      <c r="M4587" s="89">
        <v>0</v>
      </c>
      <c r="N4587" s="89">
        <v>1</v>
      </c>
      <c r="O4587" s="89">
        <v>0</v>
      </c>
      <c r="P4587" s="89">
        <v>638</v>
      </c>
      <c r="Q4587" s="89">
        <v>5313</v>
      </c>
      <c r="R4587" s="88">
        <f>VLOOKUP(P4587,NEW_TRAIN_TEST!$A$1:$M$980,13,0)</f>
        <v>5313</v>
      </c>
      <c r="S4587" s="88">
        <f>VLOOKUP(P4587,NEW_TRAIN_TEST!$A$1:$M$980,11,0)</f>
        <v>5313</v>
      </c>
      <c r="T4587" s="6">
        <f t="shared" si="142"/>
        <v>0</v>
      </c>
      <c r="U4587" s="6">
        <f t="shared" si="143"/>
        <v>0</v>
      </c>
    </row>
    <row r="4588" spans="1:21" x14ac:dyDescent="0.2">
      <c r="A4588" s="88">
        <v>4586</v>
      </c>
      <c r="B4588" s="88">
        <v>5</v>
      </c>
      <c r="C4588" s="88" t="s">
        <v>2123</v>
      </c>
      <c r="D4588" s="89" t="s">
        <v>1699</v>
      </c>
      <c r="E4588" s="89">
        <v>5</v>
      </c>
      <c r="F4588" s="89">
        <v>0</v>
      </c>
      <c r="G4588" s="89">
        <v>0</v>
      </c>
      <c r="H4588" s="89">
        <v>0</v>
      </c>
      <c r="I4588" s="89">
        <v>0</v>
      </c>
      <c r="J4588" s="89">
        <v>0</v>
      </c>
      <c r="K4588" s="89">
        <v>0</v>
      </c>
      <c r="L4588" s="89">
        <v>1</v>
      </c>
      <c r="M4588" s="89">
        <v>0</v>
      </c>
      <c r="N4588" s="89">
        <v>0</v>
      </c>
      <c r="O4588" s="89">
        <v>0</v>
      </c>
      <c r="P4588" s="89">
        <v>942</v>
      </c>
      <c r="Q4588" s="89">
        <v>5998.5</v>
      </c>
      <c r="R4588" s="88">
        <f>VLOOKUP(P4588,NEW_TRAIN_TEST!$A$1:$M$980,13,0)</f>
        <v>5458</v>
      </c>
      <c r="S4588" s="88">
        <f>VLOOKUP(P4588,NEW_TRAIN_TEST!$A$1:$M$980,11,0)</f>
        <v>6631</v>
      </c>
      <c r="T4588" s="6">
        <f t="shared" si="142"/>
        <v>1</v>
      </c>
      <c r="U4588" s="6">
        <f t="shared" si="143"/>
        <v>0</v>
      </c>
    </row>
    <row r="4589" spans="1:21" x14ac:dyDescent="0.2">
      <c r="A4589" s="88">
        <v>4587</v>
      </c>
      <c r="B4589" s="88">
        <v>5</v>
      </c>
      <c r="C4589" s="88" t="s">
        <v>2123</v>
      </c>
      <c r="D4589" s="89" t="s">
        <v>1699</v>
      </c>
      <c r="E4589" s="89">
        <v>8</v>
      </c>
      <c r="F4589" s="89">
        <v>0</v>
      </c>
      <c r="G4589" s="89">
        <v>0</v>
      </c>
      <c r="H4589" s="89">
        <v>0</v>
      </c>
      <c r="I4589" s="89">
        <v>0</v>
      </c>
      <c r="J4589" s="89">
        <v>0</v>
      </c>
      <c r="K4589" s="89">
        <v>0</v>
      </c>
      <c r="L4589" s="89">
        <v>1</v>
      </c>
      <c r="M4589" s="89">
        <v>0</v>
      </c>
      <c r="N4589" s="89">
        <v>0</v>
      </c>
      <c r="O4589" s="89">
        <v>0</v>
      </c>
      <c r="P4589" s="89">
        <v>640</v>
      </c>
      <c r="Q4589" s="89">
        <v>7850</v>
      </c>
      <c r="R4589" s="88">
        <f>VLOOKUP(P4589,NEW_TRAIN_TEST!$A$1:$M$980,13,0)</f>
        <v>7734</v>
      </c>
      <c r="S4589" s="88">
        <f>VLOOKUP(P4589,NEW_TRAIN_TEST!$A$1:$M$980,11,0)</f>
        <v>8039</v>
      </c>
      <c r="T4589" s="6">
        <f t="shared" si="142"/>
        <v>1</v>
      </c>
      <c r="U4589" s="6">
        <f t="shared" si="143"/>
        <v>0</v>
      </c>
    </row>
    <row r="4590" spans="1:21" x14ac:dyDescent="0.2">
      <c r="A4590" s="88">
        <v>4588</v>
      </c>
      <c r="B4590" s="88">
        <v>5</v>
      </c>
      <c r="C4590" s="88" t="s">
        <v>2123</v>
      </c>
      <c r="D4590" s="89" t="s">
        <v>1699</v>
      </c>
      <c r="E4590" s="89">
        <v>9</v>
      </c>
      <c r="F4590" s="89">
        <v>2</v>
      </c>
      <c r="G4590" s="89">
        <v>0</v>
      </c>
      <c r="H4590" s="89">
        <v>0</v>
      </c>
      <c r="I4590" s="89">
        <v>2</v>
      </c>
      <c r="J4590" s="89">
        <v>0</v>
      </c>
      <c r="K4590" s="89">
        <v>0</v>
      </c>
      <c r="L4590" s="89">
        <v>1</v>
      </c>
      <c r="M4590" s="89">
        <v>0</v>
      </c>
      <c r="N4590" s="89">
        <v>0</v>
      </c>
      <c r="O4590" s="89">
        <v>2</v>
      </c>
      <c r="P4590" s="89">
        <v>389</v>
      </c>
      <c r="Q4590" s="89">
        <v>10792.5</v>
      </c>
      <c r="R4590" s="88">
        <f>VLOOKUP(P4590,NEW_TRAIN_TEST!$A$1:$M$980,13,0)</f>
        <v>10647.5</v>
      </c>
      <c r="S4590" s="88">
        <f>VLOOKUP(P4590,NEW_TRAIN_TEST!$A$1:$M$980,11,0)</f>
        <v>11533</v>
      </c>
      <c r="T4590" s="6">
        <f t="shared" si="142"/>
        <v>1</v>
      </c>
      <c r="U4590" s="6">
        <f t="shared" si="143"/>
        <v>0</v>
      </c>
    </row>
    <row r="4591" spans="1:21" x14ac:dyDescent="0.2">
      <c r="A4591" s="88">
        <v>4589</v>
      </c>
      <c r="B4591" s="88">
        <v>5</v>
      </c>
      <c r="C4591" s="88" t="s">
        <v>2123</v>
      </c>
      <c r="D4591" s="89" t="s">
        <v>1699</v>
      </c>
      <c r="E4591" s="89">
        <v>3</v>
      </c>
      <c r="F4591" s="89">
        <v>0</v>
      </c>
      <c r="G4591" s="89">
        <v>0</v>
      </c>
      <c r="H4591" s="89">
        <v>0</v>
      </c>
      <c r="I4591" s="89">
        <v>0</v>
      </c>
      <c r="J4591" s="89">
        <v>0</v>
      </c>
      <c r="K4591" s="89">
        <v>0</v>
      </c>
      <c r="L4591" s="89">
        <v>1</v>
      </c>
      <c r="M4591" s="89">
        <v>0</v>
      </c>
      <c r="N4591" s="89">
        <v>0</v>
      </c>
      <c r="O4591" s="89">
        <v>0</v>
      </c>
      <c r="P4591" s="89">
        <v>642</v>
      </c>
      <c r="Q4591" s="89">
        <v>7535.5</v>
      </c>
      <c r="R4591" s="88">
        <f>VLOOKUP(P4591,NEW_TRAIN_TEST!$A$1:$M$980,13,0)</f>
        <v>7522</v>
      </c>
      <c r="S4591" s="88">
        <f>VLOOKUP(P4591,NEW_TRAIN_TEST!$A$1:$M$980,11,0)</f>
        <v>7768</v>
      </c>
      <c r="T4591" s="6">
        <f t="shared" si="142"/>
        <v>1</v>
      </c>
      <c r="U4591" s="6">
        <f t="shared" si="143"/>
        <v>0</v>
      </c>
    </row>
    <row r="4592" spans="1:21" x14ac:dyDescent="0.2">
      <c r="A4592" s="88">
        <v>4590</v>
      </c>
      <c r="B4592" s="88">
        <v>5</v>
      </c>
      <c r="C4592" s="88" t="s">
        <v>2123</v>
      </c>
      <c r="D4592" s="89" t="s">
        <v>1699</v>
      </c>
      <c r="E4592" s="89">
        <v>3</v>
      </c>
      <c r="F4592" s="89">
        <v>0</v>
      </c>
      <c r="G4592" s="89">
        <v>0</v>
      </c>
      <c r="H4592" s="89">
        <v>0</v>
      </c>
      <c r="I4592" s="89">
        <v>0</v>
      </c>
      <c r="J4592" s="89">
        <v>0</v>
      </c>
      <c r="K4592" s="89">
        <v>0</v>
      </c>
      <c r="L4592" s="89">
        <v>0</v>
      </c>
      <c r="M4592" s="89">
        <v>0</v>
      </c>
      <c r="N4592" s="89">
        <v>0</v>
      </c>
      <c r="O4592" s="89">
        <v>0</v>
      </c>
      <c r="P4592" s="89">
        <v>643</v>
      </c>
      <c r="Q4592" s="89">
        <v>6333</v>
      </c>
      <c r="R4592" s="88">
        <f>VLOOKUP(P4592,NEW_TRAIN_TEST!$A$1:$M$980,13,0)</f>
        <v>6091</v>
      </c>
      <c r="S4592" s="88">
        <f>VLOOKUP(P4592,NEW_TRAIN_TEST!$A$1:$M$980,11,0)</f>
        <v>6514</v>
      </c>
      <c r="T4592" s="6">
        <f t="shared" si="142"/>
        <v>0</v>
      </c>
      <c r="U4592" s="6">
        <f t="shared" si="143"/>
        <v>0</v>
      </c>
    </row>
    <row r="4593" spans="1:21" x14ac:dyDescent="0.2">
      <c r="A4593" s="88">
        <v>4591</v>
      </c>
      <c r="B4593" s="88">
        <v>5</v>
      </c>
      <c r="C4593" s="88" t="s">
        <v>2123</v>
      </c>
      <c r="D4593" s="89" t="s">
        <v>1699</v>
      </c>
      <c r="E4593" s="89">
        <v>6</v>
      </c>
      <c r="F4593" s="89">
        <v>1</v>
      </c>
      <c r="G4593" s="89">
        <v>0</v>
      </c>
      <c r="H4593" s="89">
        <v>0</v>
      </c>
      <c r="I4593" s="89">
        <v>2</v>
      </c>
      <c r="J4593" s="89">
        <v>0</v>
      </c>
      <c r="K4593" s="89">
        <v>0</v>
      </c>
      <c r="L4593" s="89">
        <v>0</v>
      </c>
      <c r="M4593" s="89">
        <v>27</v>
      </c>
      <c r="N4593" s="89">
        <v>0</v>
      </c>
      <c r="O4593" s="89">
        <v>2</v>
      </c>
      <c r="P4593" s="89">
        <v>391</v>
      </c>
      <c r="Q4593" s="89">
        <v>7741.5</v>
      </c>
      <c r="R4593" s="88">
        <f>VLOOKUP(P4593,NEW_TRAIN_TEST!$A$1:$M$980,13,0)</f>
        <v>7574</v>
      </c>
      <c r="S4593" s="88">
        <f>VLOOKUP(P4593,NEW_TRAIN_TEST!$A$1:$M$980,11,0)</f>
        <v>8158</v>
      </c>
      <c r="T4593" s="6">
        <f t="shared" si="142"/>
        <v>0</v>
      </c>
      <c r="U4593" s="6">
        <f t="shared" si="143"/>
        <v>1</v>
      </c>
    </row>
    <row r="4594" spans="1:21" x14ac:dyDescent="0.2">
      <c r="A4594" s="88">
        <v>4592</v>
      </c>
      <c r="B4594" s="88">
        <v>5</v>
      </c>
      <c r="C4594" s="88" t="s">
        <v>2123</v>
      </c>
      <c r="D4594" s="89" t="s">
        <v>1699</v>
      </c>
      <c r="E4594" s="89">
        <v>6</v>
      </c>
      <c r="F4594" s="89">
        <v>1</v>
      </c>
      <c r="G4594" s="89">
        <v>0</v>
      </c>
      <c r="H4594" s="89">
        <v>0</v>
      </c>
      <c r="I4594" s="89">
        <v>2</v>
      </c>
      <c r="J4594" s="89">
        <v>0</v>
      </c>
      <c r="K4594" s="89">
        <v>0</v>
      </c>
      <c r="L4594" s="89">
        <v>1</v>
      </c>
      <c r="M4594" s="89">
        <v>0</v>
      </c>
      <c r="N4594" s="89">
        <v>0</v>
      </c>
      <c r="O4594" s="89">
        <v>2</v>
      </c>
      <c r="P4594" s="89">
        <v>384</v>
      </c>
      <c r="Q4594" s="89">
        <v>8451.5</v>
      </c>
      <c r="R4594" s="88">
        <f>VLOOKUP(P4594,NEW_TRAIN_TEST!$A$1:$M$980,13,0)</f>
        <v>8341.5</v>
      </c>
      <c r="S4594" s="88">
        <f>VLOOKUP(P4594,NEW_TRAIN_TEST!$A$1:$M$980,11,0)</f>
        <v>9085</v>
      </c>
      <c r="T4594" s="6">
        <f t="shared" si="142"/>
        <v>1</v>
      </c>
      <c r="U4594" s="6">
        <f t="shared" si="143"/>
        <v>0</v>
      </c>
    </row>
    <row r="4595" spans="1:21" x14ac:dyDescent="0.2">
      <c r="A4595" s="88">
        <v>4593</v>
      </c>
      <c r="B4595" s="88">
        <v>5</v>
      </c>
      <c r="C4595" s="88" t="s">
        <v>2123</v>
      </c>
      <c r="D4595" s="89" t="s">
        <v>1699</v>
      </c>
      <c r="E4595" s="89">
        <v>3</v>
      </c>
      <c r="F4595" s="89">
        <v>1</v>
      </c>
      <c r="G4595" s="89">
        <v>0</v>
      </c>
      <c r="H4595" s="89">
        <v>0</v>
      </c>
      <c r="I4595" s="89">
        <v>2</v>
      </c>
      <c r="J4595" s="89">
        <v>0</v>
      </c>
      <c r="K4595" s="89">
        <v>0</v>
      </c>
      <c r="L4595" s="89">
        <v>0</v>
      </c>
      <c r="M4595" s="89">
        <v>0</v>
      </c>
      <c r="N4595" s="89">
        <v>0</v>
      </c>
      <c r="O4595" s="89">
        <v>2</v>
      </c>
      <c r="P4595" s="89">
        <v>682</v>
      </c>
      <c r="Q4595" s="89">
        <v>7991</v>
      </c>
      <c r="R4595" s="88">
        <f>VLOOKUP(P4595,NEW_TRAIN_TEST!$A$1:$M$980,13,0)</f>
        <v>7928</v>
      </c>
      <c r="S4595" s="88">
        <f>VLOOKUP(P4595,NEW_TRAIN_TEST!$A$1:$M$980,11,0)</f>
        <v>7991</v>
      </c>
      <c r="T4595" s="6">
        <f t="shared" si="142"/>
        <v>0</v>
      </c>
      <c r="U4595" s="6">
        <f t="shared" si="143"/>
        <v>0</v>
      </c>
    </row>
    <row r="4596" spans="1:21" x14ac:dyDescent="0.2">
      <c r="A4596" s="88">
        <v>4594</v>
      </c>
      <c r="B4596" s="88">
        <v>5</v>
      </c>
      <c r="C4596" s="88" t="s">
        <v>2123</v>
      </c>
      <c r="D4596" s="89" t="s">
        <v>1699</v>
      </c>
      <c r="E4596" s="89">
        <v>11</v>
      </c>
      <c r="F4596" s="89">
        <v>3</v>
      </c>
      <c r="G4596" s="89">
        <v>0</v>
      </c>
      <c r="H4596" s="89">
        <v>2</v>
      </c>
      <c r="I4596" s="89">
        <v>2</v>
      </c>
      <c r="J4596" s="89">
        <v>0</v>
      </c>
      <c r="K4596" s="89">
        <v>0</v>
      </c>
      <c r="L4596" s="89">
        <v>0</v>
      </c>
      <c r="M4596" s="89">
        <v>0</v>
      </c>
      <c r="N4596" s="89">
        <v>0</v>
      </c>
      <c r="O4596" s="89">
        <v>2</v>
      </c>
      <c r="P4596" s="89">
        <v>683</v>
      </c>
      <c r="Q4596" s="89">
        <v>9428</v>
      </c>
      <c r="R4596" s="88">
        <f>VLOOKUP(P4596,NEW_TRAIN_TEST!$A$1:$M$980,13,0)</f>
        <v>9185</v>
      </c>
      <c r="S4596" s="88">
        <f>VLOOKUP(P4596,NEW_TRAIN_TEST!$A$1:$M$980,11,0)</f>
        <v>9556</v>
      </c>
      <c r="T4596" s="6">
        <f t="shared" si="142"/>
        <v>0</v>
      </c>
      <c r="U4596" s="6">
        <f t="shared" si="143"/>
        <v>0</v>
      </c>
    </row>
    <row r="4597" spans="1:21" x14ac:dyDescent="0.2">
      <c r="A4597" s="88">
        <v>4595</v>
      </c>
      <c r="B4597" s="88">
        <v>5</v>
      </c>
      <c r="C4597" s="88" t="s">
        <v>2123</v>
      </c>
      <c r="D4597" s="89" t="s">
        <v>1699</v>
      </c>
      <c r="E4597" s="89">
        <v>6</v>
      </c>
      <c r="F4597" s="89">
        <v>1</v>
      </c>
      <c r="G4597" s="89">
        <v>0</v>
      </c>
      <c r="H4597" s="89">
        <v>0</v>
      </c>
      <c r="I4597" s="89">
        <v>2</v>
      </c>
      <c r="J4597" s="89">
        <v>0</v>
      </c>
      <c r="K4597" s="89">
        <v>0</v>
      </c>
      <c r="L4597" s="89">
        <v>1</v>
      </c>
      <c r="M4597" s="89">
        <v>0</v>
      </c>
      <c r="N4597" s="89">
        <v>0</v>
      </c>
      <c r="O4597" s="89">
        <v>2</v>
      </c>
      <c r="P4597" s="89">
        <v>687</v>
      </c>
      <c r="Q4597" s="89">
        <v>9201.5</v>
      </c>
      <c r="R4597" s="88">
        <f>VLOOKUP(P4597,NEW_TRAIN_TEST!$A$1:$M$980,13,0)</f>
        <v>9174.5</v>
      </c>
      <c r="S4597" s="88">
        <f>VLOOKUP(P4597,NEW_TRAIN_TEST!$A$1:$M$980,11,0)</f>
        <v>9840</v>
      </c>
      <c r="T4597" s="6">
        <f t="shared" si="142"/>
        <v>1</v>
      </c>
      <c r="U4597" s="6">
        <f t="shared" si="143"/>
        <v>0</v>
      </c>
    </row>
    <row r="4598" spans="1:21" x14ac:dyDescent="0.2">
      <c r="A4598" s="88">
        <v>4596</v>
      </c>
      <c r="B4598" s="88">
        <v>5</v>
      </c>
      <c r="C4598" s="88" t="s">
        <v>2123</v>
      </c>
      <c r="D4598" s="89" t="s">
        <v>1699</v>
      </c>
      <c r="E4598" s="89">
        <v>4</v>
      </c>
      <c r="F4598" s="89">
        <v>1</v>
      </c>
      <c r="G4598" s="89">
        <v>0</v>
      </c>
      <c r="H4598" s="89">
        <v>0</v>
      </c>
      <c r="I4598" s="89">
        <v>2</v>
      </c>
      <c r="J4598" s="89">
        <v>0</v>
      </c>
      <c r="K4598" s="89">
        <v>0</v>
      </c>
      <c r="L4598" s="89">
        <v>0</v>
      </c>
      <c r="M4598" s="89">
        <v>0</v>
      </c>
      <c r="N4598" s="89">
        <v>0</v>
      </c>
      <c r="O4598" s="89">
        <v>2</v>
      </c>
      <c r="P4598" s="89">
        <v>335</v>
      </c>
      <c r="Q4598" s="89">
        <v>7611</v>
      </c>
      <c r="R4598" s="88">
        <f>VLOOKUP(P4598,NEW_TRAIN_TEST!$A$1:$M$980,13,0)</f>
        <v>7482.5</v>
      </c>
      <c r="S4598" s="88">
        <f>VLOOKUP(P4598,NEW_TRAIN_TEST!$A$1:$M$980,11,0)</f>
        <v>8191</v>
      </c>
      <c r="T4598" s="6">
        <f t="shared" si="142"/>
        <v>0</v>
      </c>
      <c r="U4598" s="6">
        <f t="shared" si="143"/>
        <v>0</v>
      </c>
    </row>
    <row r="4599" spans="1:21" x14ac:dyDescent="0.2">
      <c r="A4599" s="88">
        <v>4597</v>
      </c>
      <c r="B4599" s="88">
        <v>5</v>
      </c>
      <c r="C4599" s="88" t="s">
        <v>2123</v>
      </c>
      <c r="D4599" s="89" t="s">
        <v>1699</v>
      </c>
      <c r="E4599" s="89">
        <v>3</v>
      </c>
      <c r="F4599" s="89">
        <v>0</v>
      </c>
      <c r="G4599" s="89">
        <v>0</v>
      </c>
      <c r="H4599" s="89">
        <v>0</v>
      </c>
      <c r="I4599" s="89">
        <v>0</v>
      </c>
      <c r="J4599" s="89">
        <v>0</v>
      </c>
      <c r="K4599" s="89">
        <v>0</v>
      </c>
      <c r="L4599" s="89">
        <v>0</v>
      </c>
      <c r="M4599" s="89">
        <v>0</v>
      </c>
      <c r="N4599" s="89">
        <v>0</v>
      </c>
      <c r="O4599" s="89">
        <v>0</v>
      </c>
      <c r="P4599" s="89">
        <v>686</v>
      </c>
      <c r="Q4599" s="89">
        <v>6883</v>
      </c>
      <c r="R4599" s="88">
        <f>VLOOKUP(P4599,NEW_TRAIN_TEST!$A$1:$M$980,13,0)</f>
        <v>6823</v>
      </c>
      <c r="S4599" s="88">
        <f>VLOOKUP(P4599,NEW_TRAIN_TEST!$A$1:$M$980,11,0)</f>
        <v>6883</v>
      </c>
      <c r="T4599" s="6">
        <f t="shared" si="142"/>
        <v>0</v>
      </c>
      <c r="U4599" s="6">
        <f t="shared" si="143"/>
        <v>0</v>
      </c>
    </row>
    <row r="4600" spans="1:21" x14ac:dyDescent="0.2">
      <c r="A4600" s="88">
        <v>4598</v>
      </c>
      <c r="B4600" s="88">
        <v>5</v>
      </c>
      <c r="C4600" s="88" t="s">
        <v>2123</v>
      </c>
      <c r="D4600" s="89" t="s">
        <v>1699</v>
      </c>
      <c r="E4600" s="89">
        <v>5</v>
      </c>
      <c r="F4600" s="89">
        <v>0</v>
      </c>
      <c r="G4600" s="89">
        <v>0</v>
      </c>
      <c r="H4600" s="89">
        <v>0</v>
      </c>
      <c r="I4600" s="89">
        <v>0</v>
      </c>
      <c r="J4600" s="89">
        <v>0</v>
      </c>
      <c r="K4600" s="89">
        <v>0</v>
      </c>
      <c r="L4600" s="89">
        <v>1</v>
      </c>
      <c r="M4600" s="89">
        <v>0</v>
      </c>
      <c r="N4600" s="89">
        <v>0</v>
      </c>
      <c r="O4600" s="89">
        <v>0</v>
      </c>
      <c r="P4600" s="89">
        <v>535</v>
      </c>
      <c r="Q4600" s="89">
        <v>8764.5</v>
      </c>
      <c r="R4600" s="88">
        <f>VLOOKUP(P4600,NEW_TRAIN_TEST!$A$1:$M$980,13,0)</f>
        <v>8554.5</v>
      </c>
      <c r="S4600" s="88">
        <f>VLOOKUP(P4600,NEW_TRAIN_TEST!$A$1:$M$980,11,0)</f>
        <v>9813</v>
      </c>
      <c r="T4600" s="6">
        <f t="shared" si="142"/>
        <v>1</v>
      </c>
      <c r="U4600" s="6">
        <f t="shared" si="143"/>
        <v>0</v>
      </c>
    </row>
    <row r="4601" spans="1:21" x14ac:dyDescent="0.2">
      <c r="A4601" s="88">
        <v>4599</v>
      </c>
      <c r="B4601" s="88">
        <v>5</v>
      </c>
      <c r="C4601" s="88" t="s">
        <v>2123</v>
      </c>
      <c r="D4601" s="89" t="s">
        <v>1699</v>
      </c>
      <c r="E4601" s="89">
        <v>3</v>
      </c>
      <c r="F4601" s="89">
        <v>1</v>
      </c>
      <c r="G4601" s="89">
        <v>0</v>
      </c>
      <c r="H4601" s="89">
        <v>0</v>
      </c>
      <c r="I4601" s="89">
        <v>2</v>
      </c>
      <c r="J4601" s="89">
        <v>0</v>
      </c>
      <c r="K4601" s="89">
        <v>0</v>
      </c>
      <c r="L4601" s="89">
        <v>0</v>
      </c>
      <c r="M4601" s="89">
        <v>0</v>
      </c>
      <c r="N4601" s="89">
        <v>0</v>
      </c>
      <c r="O4601" s="89">
        <v>2</v>
      </c>
      <c r="P4601" s="89">
        <v>688</v>
      </c>
      <c r="Q4601" s="89">
        <v>6126</v>
      </c>
      <c r="R4601" s="88">
        <f>VLOOKUP(P4601,NEW_TRAIN_TEST!$A$1:$M$980,13,0)</f>
        <v>5992.5</v>
      </c>
      <c r="S4601" s="88">
        <f>VLOOKUP(P4601,NEW_TRAIN_TEST!$A$1:$M$980,11,0)</f>
        <v>6252</v>
      </c>
      <c r="T4601" s="6">
        <f t="shared" si="142"/>
        <v>0</v>
      </c>
      <c r="U4601" s="6">
        <f t="shared" si="143"/>
        <v>0</v>
      </c>
    </row>
    <row r="4602" spans="1:21" x14ac:dyDescent="0.2">
      <c r="A4602" s="88">
        <v>4600</v>
      </c>
      <c r="B4602" s="88">
        <v>5</v>
      </c>
      <c r="C4602" s="88" t="s">
        <v>2123</v>
      </c>
      <c r="D4602" s="89" t="s">
        <v>1699</v>
      </c>
      <c r="E4602" s="89">
        <v>20</v>
      </c>
      <c r="F4602" s="89">
        <v>1</v>
      </c>
      <c r="G4602" s="89">
        <v>0</v>
      </c>
      <c r="H4602" s="89">
        <v>0</v>
      </c>
      <c r="I4602" s="89">
        <v>2</v>
      </c>
      <c r="J4602" s="89">
        <v>0</v>
      </c>
      <c r="K4602" s="89">
        <v>0</v>
      </c>
      <c r="L4602" s="89">
        <v>0</v>
      </c>
      <c r="M4602" s="89">
        <v>0</v>
      </c>
      <c r="N4602" s="89">
        <v>0</v>
      </c>
      <c r="O4602" s="89">
        <v>2</v>
      </c>
      <c r="P4602" s="89">
        <v>637</v>
      </c>
      <c r="Q4602" s="89">
        <v>9250.5</v>
      </c>
      <c r="R4602" s="88">
        <f>VLOOKUP(P4602,NEW_TRAIN_TEST!$A$1:$M$980,13,0)</f>
        <v>8770.5</v>
      </c>
      <c r="S4602" s="88">
        <f>VLOOKUP(P4602,NEW_TRAIN_TEST!$A$1:$M$980,11,0)</f>
        <v>9998</v>
      </c>
      <c r="T4602" s="6">
        <f t="shared" si="142"/>
        <v>0</v>
      </c>
      <c r="U4602" s="6">
        <f t="shared" si="143"/>
        <v>0</v>
      </c>
    </row>
    <row r="4603" spans="1:21" x14ac:dyDescent="0.2">
      <c r="A4603" s="88">
        <v>4601</v>
      </c>
      <c r="B4603" s="88">
        <v>5</v>
      </c>
      <c r="C4603" s="88" t="s">
        <v>2123</v>
      </c>
      <c r="D4603" s="89" t="s">
        <v>1699</v>
      </c>
      <c r="E4603" s="89">
        <v>5</v>
      </c>
      <c r="F4603" s="89">
        <v>3</v>
      </c>
      <c r="G4603" s="89">
        <v>0</v>
      </c>
      <c r="H4603" s="89">
        <v>2</v>
      </c>
      <c r="I4603" s="89">
        <v>2</v>
      </c>
      <c r="J4603" s="89">
        <v>0</v>
      </c>
      <c r="K4603" s="89">
        <v>0</v>
      </c>
      <c r="L4603" s="89">
        <v>1</v>
      </c>
      <c r="M4603" s="89">
        <v>13</v>
      </c>
      <c r="N4603" s="89">
        <v>0</v>
      </c>
      <c r="O4603" s="89">
        <v>2</v>
      </c>
      <c r="P4603" s="89">
        <v>690</v>
      </c>
      <c r="Q4603" s="89">
        <v>9205.5</v>
      </c>
      <c r="R4603" s="88">
        <f>VLOOKUP(P4603,NEW_TRAIN_TEST!$A$1:$M$980,13,0)</f>
        <v>9195</v>
      </c>
      <c r="S4603" s="88">
        <f>VLOOKUP(P4603,NEW_TRAIN_TEST!$A$1:$M$980,11,0)</f>
        <v>9259</v>
      </c>
      <c r="T4603" s="6">
        <f t="shared" si="142"/>
        <v>1</v>
      </c>
      <c r="U4603" s="6">
        <f t="shared" si="143"/>
        <v>1</v>
      </c>
    </row>
    <row r="4604" spans="1:21" x14ac:dyDescent="0.2">
      <c r="A4604" s="88">
        <v>4602</v>
      </c>
      <c r="B4604" s="88">
        <v>5</v>
      </c>
      <c r="C4604" s="88" t="s">
        <v>2123</v>
      </c>
      <c r="D4604" s="89" t="s">
        <v>1699</v>
      </c>
      <c r="E4604" s="89">
        <v>0</v>
      </c>
      <c r="F4604" s="89">
        <v>2</v>
      </c>
      <c r="G4604" s="89">
        <v>0</v>
      </c>
      <c r="H4604" s="89">
        <v>2</v>
      </c>
      <c r="I4604" s="89">
        <v>2</v>
      </c>
      <c r="J4604" s="89">
        <v>0</v>
      </c>
      <c r="K4604" s="89">
        <v>0</v>
      </c>
      <c r="L4604" s="89">
        <v>0</v>
      </c>
      <c r="M4604" s="89">
        <v>0</v>
      </c>
      <c r="N4604" s="89">
        <v>0</v>
      </c>
      <c r="O4604" s="89">
        <v>2</v>
      </c>
      <c r="P4604" s="89">
        <v>691</v>
      </c>
      <c r="Q4604" s="89">
        <v>6437</v>
      </c>
      <c r="R4604" s="88">
        <f>VLOOKUP(P4604,NEW_TRAIN_TEST!$A$1:$M$980,13,0)</f>
        <v>6437</v>
      </c>
      <c r="S4604" s="88">
        <f>VLOOKUP(P4604,NEW_TRAIN_TEST!$A$1:$M$980,11,0)</f>
        <v>6734</v>
      </c>
      <c r="T4604" s="6">
        <f t="shared" si="142"/>
        <v>0</v>
      </c>
      <c r="U4604" s="6">
        <f t="shared" si="143"/>
        <v>0</v>
      </c>
    </row>
    <row r="4605" spans="1:21" x14ac:dyDescent="0.2">
      <c r="A4605" s="88">
        <v>4603</v>
      </c>
      <c r="B4605" s="88">
        <v>5</v>
      </c>
      <c r="C4605" s="88" t="s">
        <v>2123</v>
      </c>
      <c r="D4605" s="89" t="s">
        <v>1699</v>
      </c>
      <c r="E4605" s="89">
        <v>0</v>
      </c>
      <c r="F4605" s="89">
        <v>2</v>
      </c>
      <c r="G4605" s="89">
        <v>1</v>
      </c>
      <c r="H4605" s="89">
        <v>2</v>
      </c>
      <c r="I4605" s="89">
        <v>2</v>
      </c>
      <c r="J4605" s="89">
        <v>0</v>
      </c>
      <c r="K4605" s="89">
        <v>0</v>
      </c>
      <c r="L4605" s="89">
        <v>0</v>
      </c>
      <c r="M4605" s="89">
        <v>0</v>
      </c>
      <c r="N4605" s="89">
        <v>0</v>
      </c>
      <c r="O4605" s="89">
        <v>2</v>
      </c>
      <c r="P4605" s="89">
        <v>691</v>
      </c>
      <c r="Q4605" s="89">
        <v>6441</v>
      </c>
      <c r="R4605" s="88">
        <f>VLOOKUP(P4605,NEW_TRAIN_TEST!$A$1:$M$980,13,0)</f>
        <v>6437</v>
      </c>
      <c r="S4605" s="88">
        <f>VLOOKUP(P4605,NEW_TRAIN_TEST!$A$1:$M$980,11,0)</f>
        <v>6734</v>
      </c>
      <c r="T4605" s="6">
        <f t="shared" si="142"/>
        <v>0</v>
      </c>
      <c r="U4605" s="6">
        <f t="shared" si="143"/>
        <v>0</v>
      </c>
    </row>
    <row r="4606" spans="1:21" x14ac:dyDescent="0.2">
      <c r="A4606" s="88">
        <v>4604</v>
      </c>
      <c r="B4606" s="88">
        <v>5</v>
      </c>
      <c r="C4606" s="88" t="s">
        <v>2123</v>
      </c>
      <c r="D4606" s="89" t="s">
        <v>1699</v>
      </c>
      <c r="E4606" s="89">
        <v>0</v>
      </c>
      <c r="F4606" s="89">
        <v>2</v>
      </c>
      <c r="G4606" s="89">
        <v>1</v>
      </c>
      <c r="H4606" s="89">
        <v>2</v>
      </c>
      <c r="I4606" s="89">
        <v>2</v>
      </c>
      <c r="J4606" s="89">
        <v>0</v>
      </c>
      <c r="K4606" s="89">
        <v>0</v>
      </c>
      <c r="L4606" s="89">
        <v>0</v>
      </c>
      <c r="M4606" s="89">
        <v>0</v>
      </c>
      <c r="N4606" s="89">
        <v>0</v>
      </c>
      <c r="O4606" s="89">
        <v>2</v>
      </c>
      <c r="P4606" s="89">
        <v>691</v>
      </c>
      <c r="Q4606" s="89">
        <v>6507</v>
      </c>
      <c r="R4606" s="88">
        <f>VLOOKUP(P4606,NEW_TRAIN_TEST!$A$1:$M$980,13,0)</f>
        <v>6437</v>
      </c>
      <c r="S4606" s="88">
        <f>VLOOKUP(P4606,NEW_TRAIN_TEST!$A$1:$M$980,11,0)</f>
        <v>6734</v>
      </c>
      <c r="T4606" s="6">
        <f t="shared" si="142"/>
        <v>0</v>
      </c>
      <c r="U4606" s="6">
        <f t="shared" si="143"/>
        <v>0</v>
      </c>
    </row>
    <row r="4607" spans="1:21" x14ac:dyDescent="0.2">
      <c r="A4607" s="88">
        <v>4605</v>
      </c>
      <c r="B4607" s="88">
        <v>5</v>
      </c>
      <c r="C4607" s="88" t="s">
        <v>2123</v>
      </c>
      <c r="D4607" s="89" t="s">
        <v>1699</v>
      </c>
      <c r="E4607" s="89">
        <v>0</v>
      </c>
      <c r="F4607" s="89">
        <v>4</v>
      </c>
      <c r="G4607" s="89">
        <v>0</v>
      </c>
      <c r="H4607" s="89">
        <v>0</v>
      </c>
      <c r="I4607" s="89">
        <v>1</v>
      </c>
      <c r="J4607" s="89">
        <v>0</v>
      </c>
      <c r="K4607" s="89">
        <v>0</v>
      </c>
      <c r="L4607" s="89">
        <v>0</v>
      </c>
      <c r="M4607" s="89">
        <v>0</v>
      </c>
      <c r="N4607" s="89">
        <v>0</v>
      </c>
      <c r="O4607" s="89">
        <v>0</v>
      </c>
      <c r="P4607" s="89">
        <v>691</v>
      </c>
      <c r="Q4607" s="89">
        <v>6522.5</v>
      </c>
      <c r="R4607" s="88">
        <f>VLOOKUP(P4607,NEW_TRAIN_TEST!$A$1:$M$980,13,0)</f>
        <v>6437</v>
      </c>
      <c r="S4607" s="88">
        <f>VLOOKUP(P4607,NEW_TRAIN_TEST!$A$1:$M$980,11,0)</f>
        <v>6734</v>
      </c>
      <c r="T4607" s="6">
        <f t="shared" si="142"/>
        <v>0</v>
      </c>
      <c r="U4607" s="6">
        <f t="shared" si="143"/>
        <v>0</v>
      </c>
    </row>
    <row r="4608" spans="1:21" x14ac:dyDescent="0.2">
      <c r="A4608" s="88">
        <v>4606</v>
      </c>
      <c r="B4608" s="88">
        <v>5</v>
      </c>
      <c r="C4608" s="88" t="s">
        <v>2123</v>
      </c>
      <c r="D4608" s="89" t="s">
        <v>1699</v>
      </c>
      <c r="E4608" s="89">
        <v>3</v>
      </c>
      <c r="F4608" s="89">
        <v>0</v>
      </c>
      <c r="G4608" s="89">
        <v>0</v>
      </c>
      <c r="H4608" s="89">
        <v>0</v>
      </c>
      <c r="I4608" s="89">
        <v>0</v>
      </c>
      <c r="J4608" s="89">
        <v>0</v>
      </c>
      <c r="K4608" s="89">
        <v>0</v>
      </c>
      <c r="L4608" s="89">
        <v>0</v>
      </c>
      <c r="M4608" s="89">
        <v>0</v>
      </c>
      <c r="N4608" s="89">
        <v>0</v>
      </c>
      <c r="O4608" s="89">
        <v>0</v>
      </c>
      <c r="P4608" s="89">
        <v>691</v>
      </c>
      <c r="Q4608" s="89">
        <v>6566</v>
      </c>
      <c r="R4608" s="88">
        <f>VLOOKUP(P4608,NEW_TRAIN_TEST!$A$1:$M$980,13,0)</f>
        <v>6437</v>
      </c>
      <c r="S4608" s="88">
        <f>VLOOKUP(P4608,NEW_TRAIN_TEST!$A$1:$M$980,11,0)</f>
        <v>6734</v>
      </c>
      <c r="T4608" s="6">
        <f t="shared" si="142"/>
        <v>0</v>
      </c>
      <c r="U4608" s="6">
        <f t="shared" si="143"/>
        <v>0</v>
      </c>
    </row>
    <row r="4609" spans="1:21" x14ac:dyDescent="0.2">
      <c r="A4609" s="88">
        <v>4607</v>
      </c>
      <c r="B4609" s="88">
        <v>5</v>
      </c>
      <c r="C4609" s="88" t="s">
        <v>2123</v>
      </c>
      <c r="D4609" s="89" t="s">
        <v>1699</v>
      </c>
      <c r="E4609" s="89">
        <v>16</v>
      </c>
      <c r="F4609" s="89">
        <v>3</v>
      </c>
      <c r="G4609" s="89">
        <v>0</v>
      </c>
      <c r="H4609" s="89">
        <v>2</v>
      </c>
      <c r="I4609" s="89">
        <v>2</v>
      </c>
      <c r="J4609" s="89">
        <v>0</v>
      </c>
      <c r="K4609" s="89">
        <v>0</v>
      </c>
      <c r="L4609" s="89">
        <v>0</v>
      </c>
      <c r="M4609" s="89">
        <v>0</v>
      </c>
      <c r="N4609" s="89">
        <v>0</v>
      </c>
      <c r="O4609" s="89">
        <v>2</v>
      </c>
      <c r="P4609" s="89">
        <v>837</v>
      </c>
      <c r="Q4609" s="89">
        <v>6927</v>
      </c>
      <c r="R4609" s="88">
        <f>VLOOKUP(P4609,NEW_TRAIN_TEST!$A$1:$M$980,13,0)</f>
        <v>6072.5</v>
      </c>
      <c r="S4609" s="88">
        <f>VLOOKUP(P4609,NEW_TRAIN_TEST!$A$1:$M$980,11,0)</f>
        <v>7798</v>
      </c>
      <c r="T4609" s="6">
        <f t="shared" si="142"/>
        <v>0</v>
      </c>
      <c r="U4609" s="6">
        <f t="shared" si="143"/>
        <v>0</v>
      </c>
    </row>
    <row r="4610" spans="1:21" x14ac:dyDescent="0.2">
      <c r="A4610" s="88">
        <v>4608</v>
      </c>
      <c r="B4610" s="88">
        <v>5</v>
      </c>
      <c r="C4610" s="88" t="s">
        <v>2123</v>
      </c>
      <c r="D4610" s="89" t="s">
        <v>1699</v>
      </c>
      <c r="E4610" s="89">
        <v>8</v>
      </c>
      <c r="F4610" s="89">
        <v>3</v>
      </c>
      <c r="G4610" s="89">
        <v>1</v>
      </c>
      <c r="H4610" s="89">
        <v>0</v>
      </c>
      <c r="I4610" s="89">
        <v>2</v>
      </c>
      <c r="J4610" s="89">
        <v>0</v>
      </c>
      <c r="K4610" s="89">
        <v>0</v>
      </c>
      <c r="L4610" s="89">
        <v>1</v>
      </c>
      <c r="M4610" s="89">
        <v>0</v>
      </c>
      <c r="N4610" s="89">
        <v>0</v>
      </c>
      <c r="O4610" s="89">
        <v>2</v>
      </c>
      <c r="P4610" s="89">
        <v>794</v>
      </c>
      <c r="Q4610" s="89">
        <v>8575</v>
      </c>
      <c r="R4610" s="88">
        <f>VLOOKUP(P4610,NEW_TRAIN_TEST!$A$1:$M$980,13,0)</f>
        <v>8445.5</v>
      </c>
      <c r="S4610" s="88">
        <f>VLOOKUP(P4610,NEW_TRAIN_TEST!$A$1:$M$980,11,0)</f>
        <v>9265</v>
      </c>
      <c r="T4610" s="6">
        <f t="shared" si="142"/>
        <v>1</v>
      </c>
      <c r="U4610" s="6">
        <f t="shared" si="143"/>
        <v>0</v>
      </c>
    </row>
    <row r="4611" spans="1:21" x14ac:dyDescent="0.2">
      <c r="A4611" s="88">
        <v>4609</v>
      </c>
      <c r="B4611" s="88">
        <v>5</v>
      </c>
      <c r="C4611" s="88" t="s">
        <v>2123</v>
      </c>
      <c r="D4611" s="89" t="s">
        <v>1699</v>
      </c>
      <c r="E4611" s="89">
        <v>6</v>
      </c>
      <c r="F4611" s="89">
        <v>7</v>
      </c>
      <c r="G4611" s="89">
        <v>2</v>
      </c>
      <c r="H4611" s="89">
        <v>2</v>
      </c>
      <c r="I4611" s="89">
        <v>2</v>
      </c>
      <c r="J4611" s="89">
        <v>0</v>
      </c>
      <c r="K4611" s="89">
        <v>0</v>
      </c>
      <c r="L4611" s="89">
        <v>1</v>
      </c>
      <c r="M4611" s="89">
        <v>18</v>
      </c>
      <c r="N4611" s="89">
        <v>0</v>
      </c>
      <c r="O4611" s="89">
        <v>2</v>
      </c>
      <c r="P4611" s="89">
        <v>794</v>
      </c>
      <c r="Q4611" s="89">
        <v>8645</v>
      </c>
      <c r="R4611" s="88">
        <f>VLOOKUP(P4611,NEW_TRAIN_TEST!$A$1:$M$980,13,0)</f>
        <v>8445.5</v>
      </c>
      <c r="S4611" s="88">
        <f>VLOOKUP(P4611,NEW_TRAIN_TEST!$A$1:$M$980,11,0)</f>
        <v>9265</v>
      </c>
      <c r="T4611" s="6">
        <f t="shared" ref="T4611:T4674" si="144">IF(L4611&gt;0,1,0)</f>
        <v>1</v>
      </c>
      <c r="U4611" s="6">
        <f t="shared" ref="U4611:U4674" si="145">IF(M4611&gt;0,1,0)</f>
        <v>1</v>
      </c>
    </row>
    <row r="4612" spans="1:21" x14ac:dyDescent="0.2">
      <c r="A4612" s="88">
        <v>4610</v>
      </c>
      <c r="B4612" s="88">
        <v>5</v>
      </c>
      <c r="C4612" s="88" t="s">
        <v>2123</v>
      </c>
      <c r="D4612" s="89" t="s">
        <v>1699</v>
      </c>
      <c r="E4612" s="89">
        <v>4</v>
      </c>
      <c r="F4612" s="89">
        <v>0</v>
      </c>
      <c r="G4612" s="89">
        <v>0</v>
      </c>
      <c r="H4612" s="89">
        <v>0</v>
      </c>
      <c r="I4612" s="89">
        <v>0</v>
      </c>
      <c r="J4612" s="89">
        <v>0</v>
      </c>
      <c r="K4612" s="89">
        <v>0</v>
      </c>
      <c r="L4612" s="89">
        <v>0</v>
      </c>
      <c r="M4612" s="89">
        <v>0</v>
      </c>
      <c r="N4612" s="89">
        <v>0</v>
      </c>
      <c r="O4612" s="89">
        <v>0</v>
      </c>
      <c r="P4612" s="89">
        <v>932</v>
      </c>
      <c r="Q4612" s="89">
        <v>3940</v>
      </c>
      <c r="R4612" s="88">
        <f>VLOOKUP(P4612,NEW_TRAIN_TEST!$A$1:$M$980,13,0)</f>
        <v>3636.5</v>
      </c>
      <c r="S4612" s="88">
        <f>VLOOKUP(P4612,NEW_TRAIN_TEST!$A$1:$M$980,11,0)</f>
        <v>4813</v>
      </c>
      <c r="T4612" s="6">
        <f t="shared" si="144"/>
        <v>0</v>
      </c>
      <c r="U4612" s="6">
        <f t="shared" si="145"/>
        <v>0</v>
      </c>
    </row>
    <row r="4613" spans="1:21" x14ac:dyDescent="0.2">
      <c r="A4613" s="88">
        <v>4611</v>
      </c>
      <c r="B4613" s="88">
        <v>5</v>
      </c>
      <c r="C4613" s="88" t="s">
        <v>2123</v>
      </c>
      <c r="D4613" s="89" t="s">
        <v>1699</v>
      </c>
      <c r="E4613" s="89">
        <v>0</v>
      </c>
      <c r="F4613" s="89">
        <v>1</v>
      </c>
      <c r="G4613" s="89">
        <v>0</v>
      </c>
      <c r="H4613" s="89">
        <v>0</v>
      </c>
      <c r="I4613" s="89">
        <v>2</v>
      </c>
      <c r="J4613" s="89">
        <v>0</v>
      </c>
      <c r="K4613" s="89">
        <v>0</v>
      </c>
      <c r="L4613" s="89">
        <v>0</v>
      </c>
      <c r="M4613" s="89">
        <v>0</v>
      </c>
      <c r="N4613" s="89">
        <v>0</v>
      </c>
      <c r="O4613" s="89">
        <v>2</v>
      </c>
      <c r="P4613" s="89">
        <v>932</v>
      </c>
      <c r="Q4613" s="89">
        <v>4097.5</v>
      </c>
      <c r="R4613" s="88">
        <f>VLOOKUP(P4613,NEW_TRAIN_TEST!$A$1:$M$980,13,0)</f>
        <v>3636.5</v>
      </c>
      <c r="S4613" s="88">
        <f>VLOOKUP(P4613,NEW_TRAIN_TEST!$A$1:$M$980,11,0)</f>
        <v>4813</v>
      </c>
      <c r="T4613" s="6">
        <f t="shared" si="144"/>
        <v>0</v>
      </c>
      <c r="U4613" s="6">
        <f t="shared" si="145"/>
        <v>0</v>
      </c>
    </row>
    <row r="4614" spans="1:21" x14ac:dyDescent="0.2">
      <c r="A4614" s="88">
        <v>4612</v>
      </c>
      <c r="B4614" s="88">
        <v>5</v>
      </c>
      <c r="C4614" s="88" t="s">
        <v>2123</v>
      </c>
      <c r="D4614" s="89" t="s">
        <v>1699</v>
      </c>
      <c r="E4614" s="89">
        <v>0</v>
      </c>
      <c r="F4614" s="89">
        <v>0</v>
      </c>
      <c r="G4614" s="89">
        <v>0</v>
      </c>
      <c r="H4614" s="89">
        <v>0</v>
      </c>
      <c r="I4614" s="89">
        <v>0</v>
      </c>
      <c r="J4614" s="89">
        <v>0</v>
      </c>
      <c r="K4614" s="89">
        <v>0</v>
      </c>
      <c r="L4614" s="89">
        <v>0</v>
      </c>
      <c r="M4614" s="89">
        <v>0</v>
      </c>
      <c r="N4614" s="89">
        <v>1</v>
      </c>
      <c r="O4614" s="89">
        <v>0</v>
      </c>
      <c r="P4614" s="89">
        <v>932</v>
      </c>
      <c r="Q4614" s="89">
        <v>4099.5</v>
      </c>
      <c r="R4614" s="88">
        <f>VLOOKUP(P4614,NEW_TRAIN_TEST!$A$1:$M$980,13,0)</f>
        <v>3636.5</v>
      </c>
      <c r="S4614" s="88">
        <f>VLOOKUP(P4614,NEW_TRAIN_TEST!$A$1:$M$980,11,0)</f>
        <v>4813</v>
      </c>
      <c r="T4614" s="6">
        <f t="shared" si="144"/>
        <v>0</v>
      </c>
      <c r="U4614" s="6">
        <f t="shared" si="145"/>
        <v>0</v>
      </c>
    </row>
    <row r="4615" spans="1:21" x14ac:dyDescent="0.2">
      <c r="A4615" s="88">
        <v>4613</v>
      </c>
      <c r="B4615" s="88">
        <v>5</v>
      </c>
      <c r="C4615" s="88" t="s">
        <v>2123</v>
      </c>
      <c r="D4615" s="89" t="s">
        <v>1699</v>
      </c>
      <c r="E4615" s="89">
        <v>0</v>
      </c>
      <c r="F4615" s="89">
        <v>2</v>
      </c>
      <c r="G4615" s="89">
        <v>0</v>
      </c>
      <c r="H4615" s="89">
        <v>0</v>
      </c>
      <c r="I4615" s="89">
        <v>2</v>
      </c>
      <c r="J4615" s="89">
        <v>2</v>
      </c>
      <c r="K4615" s="89">
        <v>0</v>
      </c>
      <c r="L4615" s="89">
        <v>0</v>
      </c>
      <c r="M4615" s="89">
        <v>0</v>
      </c>
      <c r="N4615" s="89">
        <v>0</v>
      </c>
      <c r="O4615" s="89">
        <v>2</v>
      </c>
      <c r="P4615" s="89">
        <v>695</v>
      </c>
      <c r="Q4615" s="89">
        <v>6268</v>
      </c>
      <c r="R4615" s="88">
        <f>VLOOKUP(P4615,NEW_TRAIN_TEST!$A$1:$M$980,13,0)</f>
        <v>6268</v>
      </c>
      <c r="S4615" s="88">
        <f>VLOOKUP(P4615,NEW_TRAIN_TEST!$A$1:$M$980,11,0)</f>
        <v>6348</v>
      </c>
      <c r="T4615" s="6">
        <f t="shared" si="144"/>
        <v>0</v>
      </c>
      <c r="U4615" s="6">
        <f t="shared" si="145"/>
        <v>0</v>
      </c>
    </row>
    <row r="4616" spans="1:21" x14ac:dyDescent="0.2">
      <c r="A4616" s="88">
        <v>4614</v>
      </c>
      <c r="B4616" s="88">
        <v>5</v>
      </c>
      <c r="C4616" s="88" t="s">
        <v>2123</v>
      </c>
      <c r="D4616" s="89" t="s">
        <v>1699</v>
      </c>
      <c r="E4616" s="89">
        <v>0</v>
      </c>
      <c r="F4616" s="89">
        <v>2</v>
      </c>
      <c r="G4616" s="89">
        <v>0</v>
      </c>
      <c r="H4616" s="89">
        <v>0</v>
      </c>
      <c r="I4616" s="89">
        <v>2</v>
      </c>
      <c r="J4616" s="89">
        <v>0</v>
      </c>
      <c r="K4616" s="89">
        <v>0</v>
      </c>
      <c r="L4616" s="89">
        <v>0</v>
      </c>
      <c r="M4616" s="89">
        <v>0</v>
      </c>
      <c r="N4616" s="89">
        <v>0</v>
      </c>
      <c r="O4616" s="89">
        <v>2</v>
      </c>
      <c r="P4616" s="89">
        <v>695</v>
      </c>
      <c r="Q4616" s="89">
        <v>6283.5</v>
      </c>
      <c r="R4616" s="88">
        <f>VLOOKUP(P4616,NEW_TRAIN_TEST!$A$1:$M$980,13,0)</f>
        <v>6268</v>
      </c>
      <c r="S4616" s="88">
        <f>VLOOKUP(P4616,NEW_TRAIN_TEST!$A$1:$M$980,11,0)</f>
        <v>6348</v>
      </c>
      <c r="T4616" s="6">
        <f t="shared" si="144"/>
        <v>0</v>
      </c>
      <c r="U4616" s="6">
        <f t="shared" si="145"/>
        <v>0</v>
      </c>
    </row>
    <row r="4617" spans="1:21" x14ac:dyDescent="0.2">
      <c r="A4617" s="88">
        <v>4615</v>
      </c>
      <c r="B4617" s="88">
        <v>5</v>
      </c>
      <c r="C4617" s="88" t="s">
        <v>2123</v>
      </c>
      <c r="D4617" s="89" t="s">
        <v>1699</v>
      </c>
      <c r="E4617" s="89">
        <v>0</v>
      </c>
      <c r="F4617" s="89">
        <v>2</v>
      </c>
      <c r="G4617" s="89">
        <v>0</v>
      </c>
      <c r="H4617" s="89">
        <v>0</v>
      </c>
      <c r="I4617" s="89">
        <v>2</v>
      </c>
      <c r="J4617" s="89">
        <v>2</v>
      </c>
      <c r="K4617" s="89">
        <v>0</v>
      </c>
      <c r="L4617" s="89">
        <v>0</v>
      </c>
      <c r="M4617" s="89">
        <v>0</v>
      </c>
      <c r="N4617" s="89">
        <v>0</v>
      </c>
      <c r="O4617" s="89">
        <v>2</v>
      </c>
      <c r="P4617" s="89">
        <v>695</v>
      </c>
      <c r="Q4617" s="89">
        <v>6301.5</v>
      </c>
      <c r="R4617" s="88">
        <f>VLOOKUP(P4617,NEW_TRAIN_TEST!$A$1:$M$980,13,0)</f>
        <v>6268</v>
      </c>
      <c r="S4617" s="88">
        <f>VLOOKUP(P4617,NEW_TRAIN_TEST!$A$1:$M$980,11,0)</f>
        <v>6348</v>
      </c>
      <c r="T4617" s="6">
        <f t="shared" si="144"/>
        <v>0</v>
      </c>
      <c r="U4617" s="6">
        <f t="shared" si="145"/>
        <v>0</v>
      </c>
    </row>
    <row r="4618" spans="1:21" x14ac:dyDescent="0.2">
      <c r="A4618" s="88">
        <v>4616</v>
      </c>
      <c r="B4618" s="88">
        <v>5</v>
      </c>
      <c r="C4618" s="88" t="s">
        <v>2123</v>
      </c>
      <c r="D4618" s="89" t="s">
        <v>1699</v>
      </c>
      <c r="E4618" s="89">
        <v>0</v>
      </c>
      <c r="F4618" s="89">
        <v>2</v>
      </c>
      <c r="G4618" s="89">
        <v>0</v>
      </c>
      <c r="H4618" s="89">
        <v>0</v>
      </c>
      <c r="I4618" s="89">
        <v>2</v>
      </c>
      <c r="J4618" s="89">
        <v>0</v>
      </c>
      <c r="K4618" s="89">
        <v>0</v>
      </c>
      <c r="L4618" s="89">
        <v>0</v>
      </c>
      <c r="M4618" s="89">
        <v>0</v>
      </c>
      <c r="N4618" s="89">
        <v>0</v>
      </c>
      <c r="O4618" s="89">
        <v>2</v>
      </c>
      <c r="P4618" s="89">
        <v>695</v>
      </c>
      <c r="Q4618" s="89">
        <v>6317.5</v>
      </c>
      <c r="R4618" s="88">
        <f>VLOOKUP(P4618,NEW_TRAIN_TEST!$A$1:$M$980,13,0)</f>
        <v>6268</v>
      </c>
      <c r="S4618" s="88">
        <f>VLOOKUP(P4618,NEW_TRAIN_TEST!$A$1:$M$980,11,0)</f>
        <v>6348</v>
      </c>
      <c r="T4618" s="6">
        <f t="shared" si="144"/>
        <v>0</v>
      </c>
      <c r="U4618" s="6">
        <f t="shared" si="145"/>
        <v>0</v>
      </c>
    </row>
    <row r="4619" spans="1:21" x14ac:dyDescent="0.2">
      <c r="A4619" s="88">
        <v>4617</v>
      </c>
      <c r="B4619" s="88">
        <v>5</v>
      </c>
      <c r="C4619" s="88" t="s">
        <v>2123</v>
      </c>
      <c r="D4619" s="89" t="s">
        <v>1699</v>
      </c>
      <c r="E4619" s="89">
        <v>0</v>
      </c>
      <c r="F4619" s="89">
        <v>6</v>
      </c>
      <c r="G4619" s="89">
        <v>0</v>
      </c>
      <c r="H4619" s="89">
        <v>0</v>
      </c>
      <c r="I4619" s="89">
        <v>0</v>
      </c>
      <c r="J4619" s="89">
        <v>2</v>
      </c>
      <c r="K4619" s="89">
        <v>0</v>
      </c>
      <c r="L4619" s="89">
        <v>0</v>
      </c>
      <c r="M4619" s="89">
        <v>0</v>
      </c>
      <c r="N4619" s="89">
        <v>0</v>
      </c>
      <c r="O4619" s="89">
        <v>0</v>
      </c>
      <c r="P4619" s="89">
        <v>695</v>
      </c>
      <c r="Q4619" s="89">
        <v>6329.8</v>
      </c>
      <c r="R4619" s="88">
        <f>VLOOKUP(P4619,NEW_TRAIN_TEST!$A$1:$M$980,13,0)</f>
        <v>6268</v>
      </c>
      <c r="S4619" s="88">
        <f>VLOOKUP(P4619,NEW_TRAIN_TEST!$A$1:$M$980,11,0)</f>
        <v>6348</v>
      </c>
      <c r="T4619" s="6">
        <f t="shared" si="144"/>
        <v>0</v>
      </c>
      <c r="U4619" s="6">
        <f t="shared" si="145"/>
        <v>0</v>
      </c>
    </row>
    <row r="4620" spans="1:21" x14ac:dyDescent="0.2">
      <c r="A4620" s="88">
        <v>4618</v>
      </c>
      <c r="B4620" s="88">
        <v>5</v>
      </c>
      <c r="C4620" s="88" t="s">
        <v>2123</v>
      </c>
      <c r="D4620" s="89" t="s">
        <v>1699</v>
      </c>
      <c r="E4620" s="89">
        <v>0</v>
      </c>
      <c r="F4620" s="89">
        <v>5</v>
      </c>
      <c r="G4620" s="89">
        <v>0</v>
      </c>
      <c r="H4620" s="89">
        <v>0</v>
      </c>
      <c r="I4620" s="89">
        <v>2</v>
      </c>
      <c r="J4620" s="89">
        <v>0</v>
      </c>
      <c r="K4620" s="89">
        <v>0</v>
      </c>
      <c r="L4620" s="89">
        <v>0</v>
      </c>
      <c r="M4620" s="89">
        <v>0</v>
      </c>
      <c r="N4620" s="89">
        <v>0</v>
      </c>
      <c r="O4620" s="89">
        <v>2</v>
      </c>
      <c r="P4620" s="89">
        <v>695</v>
      </c>
      <c r="Q4620" s="89">
        <v>6338</v>
      </c>
      <c r="R4620" s="88">
        <f>VLOOKUP(P4620,NEW_TRAIN_TEST!$A$1:$M$980,13,0)</f>
        <v>6268</v>
      </c>
      <c r="S4620" s="88">
        <f>VLOOKUP(P4620,NEW_TRAIN_TEST!$A$1:$M$980,11,0)</f>
        <v>6348</v>
      </c>
      <c r="T4620" s="6">
        <f t="shared" si="144"/>
        <v>0</v>
      </c>
      <c r="U4620" s="6">
        <f t="shared" si="145"/>
        <v>0</v>
      </c>
    </row>
    <row r="4621" spans="1:21" x14ac:dyDescent="0.2">
      <c r="A4621" s="88">
        <v>4619</v>
      </c>
      <c r="B4621" s="88">
        <v>5</v>
      </c>
      <c r="C4621" s="88" t="s">
        <v>2123</v>
      </c>
      <c r="D4621" s="89" t="s">
        <v>1699</v>
      </c>
      <c r="E4621" s="89">
        <v>2</v>
      </c>
      <c r="F4621" s="89">
        <v>0</v>
      </c>
      <c r="G4621" s="89">
        <v>0</v>
      </c>
      <c r="H4621" s="89">
        <v>0</v>
      </c>
      <c r="I4621" s="89">
        <v>0</v>
      </c>
      <c r="J4621" s="89">
        <v>0</v>
      </c>
      <c r="K4621" s="89">
        <v>0</v>
      </c>
      <c r="L4621" s="89">
        <v>0</v>
      </c>
      <c r="M4621" s="89">
        <v>0</v>
      </c>
      <c r="N4621" s="89">
        <v>0</v>
      </c>
      <c r="O4621" s="89">
        <v>0</v>
      </c>
      <c r="P4621" s="89">
        <v>731</v>
      </c>
      <c r="Q4621" s="89">
        <v>9483.5</v>
      </c>
      <c r="R4621" s="88">
        <f>VLOOKUP(P4621,NEW_TRAIN_TEST!$A$1:$M$980,13,0)</f>
        <v>9449</v>
      </c>
      <c r="S4621" s="88">
        <f>VLOOKUP(P4621,NEW_TRAIN_TEST!$A$1:$M$980,11,0)</f>
        <v>9574</v>
      </c>
      <c r="T4621" s="6">
        <f t="shared" si="144"/>
        <v>0</v>
      </c>
      <c r="U4621" s="6">
        <f t="shared" si="145"/>
        <v>0</v>
      </c>
    </row>
    <row r="4622" spans="1:21" x14ac:dyDescent="0.2">
      <c r="A4622" s="88">
        <v>4620</v>
      </c>
      <c r="B4622" s="88">
        <v>5</v>
      </c>
      <c r="C4622" s="88" t="s">
        <v>2123</v>
      </c>
      <c r="D4622" s="89" t="s">
        <v>1699</v>
      </c>
      <c r="E4622" s="89">
        <v>0</v>
      </c>
      <c r="F4622" s="89">
        <v>0</v>
      </c>
      <c r="G4622" s="89">
        <v>0</v>
      </c>
      <c r="H4622" s="89">
        <v>0</v>
      </c>
      <c r="I4622" s="89">
        <v>0</v>
      </c>
      <c r="J4622" s="89">
        <v>0</v>
      </c>
      <c r="K4622" s="89">
        <v>0</v>
      </c>
      <c r="L4622" s="89">
        <v>0</v>
      </c>
      <c r="M4622" s="89">
        <v>0</v>
      </c>
      <c r="N4622" s="89">
        <v>1</v>
      </c>
      <c r="O4622" s="89">
        <v>0</v>
      </c>
      <c r="P4622" s="89">
        <v>732</v>
      </c>
      <c r="Q4622" s="89">
        <v>6917</v>
      </c>
      <c r="R4622" s="88">
        <f>VLOOKUP(P4622,NEW_TRAIN_TEST!$A$1:$M$980,13,0)</f>
        <v>6917</v>
      </c>
      <c r="S4622" s="88">
        <f>VLOOKUP(P4622,NEW_TRAIN_TEST!$A$1:$M$980,11,0)</f>
        <v>6917</v>
      </c>
      <c r="T4622" s="6">
        <f t="shared" si="144"/>
        <v>0</v>
      </c>
      <c r="U4622" s="6">
        <f t="shared" si="145"/>
        <v>0</v>
      </c>
    </row>
    <row r="4623" spans="1:21" x14ac:dyDescent="0.2">
      <c r="A4623" s="88">
        <v>4621</v>
      </c>
      <c r="B4623" s="88">
        <v>5</v>
      </c>
      <c r="C4623" s="88" t="s">
        <v>2123</v>
      </c>
      <c r="D4623" s="89" t="s">
        <v>1699</v>
      </c>
      <c r="E4623" s="89">
        <v>0</v>
      </c>
      <c r="F4623" s="89">
        <v>0</v>
      </c>
      <c r="G4623" s="89">
        <v>0</v>
      </c>
      <c r="H4623" s="89">
        <v>0</v>
      </c>
      <c r="I4623" s="89">
        <v>0</v>
      </c>
      <c r="J4623" s="89">
        <v>0</v>
      </c>
      <c r="K4623" s="89">
        <v>0</v>
      </c>
      <c r="L4623" s="89">
        <v>0</v>
      </c>
      <c r="M4623" s="89">
        <v>0</v>
      </c>
      <c r="N4623" s="89">
        <v>1</v>
      </c>
      <c r="O4623" s="89">
        <v>0</v>
      </c>
      <c r="P4623" s="89">
        <v>733</v>
      </c>
      <c r="Q4623" s="89">
        <v>7636</v>
      </c>
      <c r="R4623" s="88">
        <f>VLOOKUP(P4623,NEW_TRAIN_TEST!$A$1:$M$980,13,0)</f>
        <v>7636</v>
      </c>
      <c r="S4623" s="88">
        <f>VLOOKUP(P4623,NEW_TRAIN_TEST!$A$1:$M$980,11,0)</f>
        <v>7636</v>
      </c>
      <c r="T4623" s="6">
        <f t="shared" si="144"/>
        <v>0</v>
      </c>
      <c r="U4623" s="6">
        <f t="shared" si="145"/>
        <v>0</v>
      </c>
    </row>
    <row r="4624" spans="1:21" x14ac:dyDescent="0.2">
      <c r="A4624" s="88">
        <v>4622</v>
      </c>
      <c r="B4624" s="88">
        <v>5</v>
      </c>
      <c r="C4624" s="88" t="s">
        <v>2123</v>
      </c>
      <c r="D4624" s="89" t="s">
        <v>1699</v>
      </c>
      <c r="E4624" s="89">
        <v>4</v>
      </c>
      <c r="F4624" s="89">
        <v>1</v>
      </c>
      <c r="G4624" s="89">
        <v>0</v>
      </c>
      <c r="H4624" s="89">
        <v>0</v>
      </c>
      <c r="I4624" s="89">
        <v>2</v>
      </c>
      <c r="J4624" s="89">
        <v>0</v>
      </c>
      <c r="K4624" s="89">
        <v>0</v>
      </c>
      <c r="L4624" s="89">
        <v>1</v>
      </c>
      <c r="M4624" s="89">
        <v>0</v>
      </c>
      <c r="N4624" s="89">
        <v>0</v>
      </c>
      <c r="O4624" s="89">
        <v>2</v>
      </c>
      <c r="P4624" s="89">
        <v>639</v>
      </c>
      <c r="Q4624" s="89">
        <v>5848</v>
      </c>
      <c r="R4624" s="88">
        <f>VLOOKUP(P4624,NEW_TRAIN_TEST!$A$1:$M$980,13,0)</f>
        <v>5664</v>
      </c>
      <c r="S4624" s="88">
        <f>VLOOKUP(P4624,NEW_TRAIN_TEST!$A$1:$M$980,11,0)</f>
        <v>6615</v>
      </c>
      <c r="T4624" s="6">
        <f t="shared" si="144"/>
        <v>1</v>
      </c>
      <c r="U4624" s="6">
        <f t="shared" si="145"/>
        <v>0</v>
      </c>
    </row>
    <row r="4625" spans="1:21" x14ac:dyDescent="0.2">
      <c r="A4625" s="88">
        <v>4623</v>
      </c>
      <c r="B4625" s="88">
        <v>5</v>
      </c>
      <c r="C4625" s="88" t="s">
        <v>2123</v>
      </c>
      <c r="D4625" s="89" t="s">
        <v>1699</v>
      </c>
      <c r="E4625" s="89">
        <v>0</v>
      </c>
      <c r="F4625" s="89">
        <v>2</v>
      </c>
      <c r="G4625" s="89">
        <v>0</v>
      </c>
      <c r="H4625" s="89">
        <v>2</v>
      </c>
      <c r="I4625" s="89">
        <v>2</v>
      </c>
      <c r="J4625" s="89">
        <v>0</v>
      </c>
      <c r="K4625" s="89">
        <v>0</v>
      </c>
      <c r="L4625" s="89">
        <v>0</v>
      </c>
      <c r="M4625" s="89">
        <v>0</v>
      </c>
      <c r="N4625" s="89">
        <v>0</v>
      </c>
      <c r="O4625" s="89">
        <v>2</v>
      </c>
      <c r="P4625" s="89">
        <v>735</v>
      </c>
      <c r="Q4625" s="89">
        <v>9283.5</v>
      </c>
      <c r="R4625" s="88">
        <f>VLOOKUP(P4625,NEW_TRAIN_TEST!$A$1:$M$980,13,0)</f>
        <v>9283.5</v>
      </c>
      <c r="S4625" s="88">
        <f>VLOOKUP(P4625,NEW_TRAIN_TEST!$A$1:$M$980,11,0)</f>
        <v>9345</v>
      </c>
      <c r="T4625" s="6">
        <f t="shared" si="144"/>
        <v>0</v>
      </c>
      <c r="U4625" s="6">
        <f t="shared" si="145"/>
        <v>0</v>
      </c>
    </row>
    <row r="4626" spans="1:21" x14ac:dyDescent="0.2">
      <c r="A4626" s="88">
        <v>4624</v>
      </c>
      <c r="B4626" s="88">
        <v>5</v>
      </c>
      <c r="C4626" s="88" t="s">
        <v>2123</v>
      </c>
      <c r="D4626" s="89" t="s">
        <v>1699</v>
      </c>
      <c r="E4626" s="89">
        <v>0</v>
      </c>
      <c r="F4626" s="89">
        <v>2</v>
      </c>
      <c r="G4626" s="89">
        <v>0</v>
      </c>
      <c r="H4626" s="89">
        <v>2</v>
      </c>
      <c r="I4626" s="89">
        <v>2</v>
      </c>
      <c r="J4626" s="89">
        <v>0</v>
      </c>
      <c r="K4626" s="89">
        <v>0</v>
      </c>
      <c r="L4626" s="89">
        <v>0</v>
      </c>
      <c r="M4626" s="89">
        <v>0</v>
      </c>
      <c r="N4626" s="89">
        <v>0</v>
      </c>
      <c r="O4626" s="89">
        <v>2</v>
      </c>
      <c r="P4626" s="89">
        <v>735</v>
      </c>
      <c r="Q4626" s="89">
        <v>9326</v>
      </c>
      <c r="R4626" s="88">
        <f>VLOOKUP(P4626,NEW_TRAIN_TEST!$A$1:$M$980,13,0)</f>
        <v>9283.5</v>
      </c>
      <c r="S4626" s="88">
        <f>VLOOKUP(P4626,NEW_TRAIN_TEST!$A$1:$M$980,11,0)</f>
        <v>9345</v>
      </c>
      <c r="T4626" s="6">
        <f t="shared" si="144"/>
        <v>0</v>
      </c>
      <c r="U4626" s="6">
        <f t="shared" si="145"/>
        <v>0</v>
      </c>
    </row>
    <row r="4627" spans="1:21" x14ac:dyDescent="0.2">
      <c r="A4627" s="88">
        <v>4625</v>
      </c>
      <c r="B4627" s="88">
        <v>5</v>
      </c>
      <c r="C4627" s="88" t="s">
        <v>2123</v>
      </c>
      <c r="D4627" s="89" t="s">
        <v>1699</v>
      </c>
      <c r="E4627" s="89">
        <v>0</v>
      </c>
      <c r="F4627" s="89">
        <v>0</v>
      </c>
      <c r="G4627" s="89">
        <v>0</v>
      </c>
      <c r="H4627" s="89">
        <v>0</v>
      </c>
      <c r="I4627" s="89">
        <v>0</v>
      </c>
      <c r="J4627" s="89">
        <v>0</v>
      </c>
      <c r="K4627" s="89">
        <v>0</v>
      </c>
      <c r="L4627" s="89">
        <v>0</v>
      </c>
      <c r="M4627" s="89">
        <v>0</v>
      </c>
      <c r="N4627" s="89">
        <v>1</v>
      </c>
      <c r="O4627" s="89">
        <v>0</v>
      </c>
      <c r="P4627" s="89">
        <v>736</v>
      </c>
      <c r="Q4627" s="89">
        <v>7194</v>
      </c>
      <c r="R4627" s="88">
        <f>VLOOKUP(P4627,NEW_TRAIN_TEST!$A$1:$M$980,13,0)</f>
        <v>7194</v>
      </c>
      <c r="S4627" s="88">
        <f>VLOOKUP(P4627,NEW_TRAIN_TEST!$A$1:$M$980,11,0)</f>
        <v>7194</v>
      </c>
      <c r="T4627" s="6">
        <f t="shared" si="144"/>
        <v>0</v>
      </c>
      <c r="U4627" s="6">
        <f t="shared" si="145"/>
        <v>0</v>
      </c>
    </row>
    <row r="4628" spans="1:21" x14ac:dyDescent="0.2">
      <c r="A4628" s="88">
        <v>4626</v>
      </c>
      <c r="B4628" s="88">
        <v>5</v>
      </c>
      <c r="C4628" s="88" t="s">
        <v>2123</v>
      </c>
      <c r="D4628" s="89" t="s">
        <v>1699</v>
      </c>
      <c r="E4628" s="89">
        <v>0</v>
      </c>
      <c r="F4628" s="89">
        <v>2</v>
      </c>
      <c r="G4628" s="89">
        <v>0</v>
      </c>
      <c r="H4628" s="89">
        <v>0</v>
      </c>
      <c r="I4628" s="89">
        <v>2</v>
      </c>
      <c r="J4628" s="89">
        <v>0</v>
      </c>
      <c r="K4628" s="89">
        <v>0</v>
      </c>
      <c r="L4628" s="89">
        <v>0</v>
      </c>
      <c r="M4628" s="89">
        <v>0</v>
      </c>
      <c r="N4628" s="89">
        <v>0</v>
      </c>
      <c r="O4628" s="89">
        <v>2</v>
      </c>
      <c r="P4628" s="89">
        <v>737</v>
      </c>
      <c r="Q4628" s="89">
        <v>7322.5</v>
      </c>
      <c r="R4628" s="88">
        <f>VLOOKUP(P4628,NEW_TRAIN_TEST!$A$1:$M$980,13,0)</f>
        <v>7322.5</v>
      </c>
      <c r="S4628" s="88">
        <f>VLOOKUP(P4628,NEW_TRAIN_TEST!$A$1:$M$980,11,0)</f>
        <v>7347</v>
      </c>
      <c r="T4628" s="6">
        <f t="shared" si="144"/>
        <v>0</v>
      </c>
      <c r="U4628" s="6">
        <f t="shared" si="145"/>
        <v>0</v>
      </c>
    </row>
    <row r="4629" spans="1:21" x14ac:dyDescent="0.2">
      <c r="A4629" s="88">
        <v>4627</v>
      </c>
      <c r="B4629" s="88">
        <v>5</v>
      </c>
      <c r="C4629" s="88" t="s">
        <v>2123</v>
      </c>
      <c r="D4629" s="89" t="s">
        <v>1699</v>
      </c>
      <c r="E4629" s="89">
        <v>0</v>
      </c>
      <c r="F4629" s="89">
        <v>2</v>
      </c>
      <c r="G4629" s="89">
        <v>0</v>
      </c>
      <c r="H4629" s="89">
        <v>0</v>
      </c>
      <c r="I4629" s="89">
        <v>2</v>
      </c>
      <c r="J4629" s="89">
        <v>0</v>
      </c>
      <c r="K4629" s="89">
        <v>0</v>
      </c>
      <c r="L4629" s="89">
        <v>0</v>
      </c>
      <c r="M4629" s="89">
        <v>0</v>
      </c>
      <c r="N4629" s="89">
        <v>0</v>
      </c>
      <c r="O4629" s="89">
        <v>2</v>
      </c>
      <c r="P4629" s="89">
        <v>738</v>
      </c>
      <c r="Q4629" s="89">
        <v>7097</v>
      </c>
      <c r="R4629" s="88">
        <f>VLOOKUP(P4629,NEW_TRAIN_TEST!$A$1:$M$980,13,0)</f>
        <v>7097</v>
      </c>
      <c r="S4629" s="88">
        <f>VLOOKUP(P4629,NEW_TRAIN_TEST!$A$1:$M$980,11,0)</f>
        <v>7168</v>
      </c>
      <c r="T4629" s="6">
        <f t="shared" si="144"/>
        <v>0</v>
      </c>
      <c r="U4629" s="6">
        <f t="shared" si="145"/>
        <v>0</v>
      </c>
    </row>
    <row r="4630" spans="1:21" x14ac:dyDescent="0.2">
      <c r="A4630" s="88">
        <v>4628</v>
      </c>
      <c r="B4630" s="88">
        <v>5</v>
      </c>
      <c r="C4630" s="88" t="s">
        <v>2123</v>
      </c>
      <c r="D4630" s="89" t="s">
        <v>1699</v>
      </c>
      <c r="E4630" s="89">
        <v>0</v>
      </c>
      <c r="F4630" s="89">
        <v>2</v>
      </c>
      <c r="G4630" s="89">
        <v>0</v>
      </c>
      <c r="H4630" s="89">
        <v>0</v>
      </c>
      <c r="I4630" s="89">
        <v>2</v>
      </c>
      <c r="J4630" s="89">
        <v>0</v>
      </c>
      <c r="K4630" s="89">
        <v>0</v>
      </c>
      <c r="L4630" s="89">
        <v>0</v>
      </c>
      <c r="M4630" s="89">
        <v>0</v>
      </c>
      <c r="N4630" s="89">
        <v>0</v>
      </c>
      <c r="O4630" s="89">
        <v>2</v>
      </c>
      <c r="P4630" s="89">
        <v>738</v>
      </c>
      <c r="Q4630" s="89">
        <v>7107.5</v>
      </c>
      <c r="R4630" s="88">
        <f>VLOOKUP(P4630,NEW_TRAIN_TEST!$A$1:$M$980,13,0)</f>
        <v>7097</v>
      </c>
      <c r="S4630" s="88">
        <f>VLOOKUP(P4630,NEW_TRAIN_TEST!$A$1:$M$980,11,0)</f>
        <v>7168</v>
      </c>
      <c r="T4630" s="6">
        <f t="shared" si="144"/>
        <v>0</v>
      </c>
      <c r="U4630" s="6">
        <f t="shared" si="145"/>
        <v>0</v>
      </c>
    </row>
    <row r="4631" spans="1:21" x14ac:dyDescent="0.2">
      <c r="A4631" s="88">
        <v>4629</v>
      </c>
      <c r="B4631" s="88">
        <v>5</v>
      </c>
      <c r="C4631" s="88" t="s">
        <v>2123</v>
      </c>
      <c r="D4631" s="89" t="s">
        <v>1699</v>
      </c>
      <c r="E4631" s="89">
        <v>0</v>
      </c>
      <c r="F4631" s="89">
        <v>2</v>
      </c>
      <c r="G4631" s="89">
        <v>0</v>
      </c>
      <c r="H4631" s="89">
        <v>0</v>
      </c>
      <c r="I4631" s="89">
        <v>2</v>
      </c>
      <c r="J4631" s="89">
        <v>0</v>
      </c>
      <c r="K4631" s="89">
        <v>0</v>
      </c>
      <c r="L4631" s="89">
        <v>0</v>
      </c>
      <c r="M4631" s="89">
        <v>0</v>
      </c>
      <c r="N4631" s="89">
        <v>0</v>
      </c>
      <c r="O4631" s="89">
        <v>2</v>
      </c>
      <c r="P4631" s="89">
        <v>738</v>
      </c>
      <c r="Q4631" s="89">
        <v>7129</v>
      </c>
      <c r="R4631" s="88">
        <f>VLOOKUP(P4631,NEW_TRAIN_TEST!$A$1:$M$980,13,0)</f>
        <v>7097</v>
      </c>
      <c r="S4631" s="88">
        <f>VLOOKUP(P4631,NEW_TRAIN_TEST!$A$1:$M$980,11,0)</f>
        <v>7168</v>
      </c>
      <c r="T4631" s="6">
        <f t="shared" si="144"/>
        <v>0</v>
      </c>
      <c r="U4631" s="6">
        <f t="shared" si="145"/>
        <v>0</v>
      </c>
    </row>
    <row r="4632" spans="1:21" x14ac:dyDescent="0.2">
      <c r="A4632" s="88">
        <v>4630</v>
      </c>
      <c r="B4632" s="88">
        <v>5</v>
      </c>
      <c r="C4632" s="88" t="s">
        <v>2123</v>
      </c>
      <c r="D4632" s="89" t="s">
        <v>1699</v>
      </c>
      <c r="E4632" s="89">
        <v>0</v>
      </c>
      <c r="F4632" s="89">
        <v>4</v>
      </c>
      <c r="G4632" s="89">
        <v>0</v>
      </c>
      <c r="H4632" s="89">
        <v>0</v>
      </c>
      <c r="I4632" s="89">
        <v>2</v>
      </c>
      <c r="J4632" s="89">
        <v>0</v>
      </c>
      <c r="K4632" s="89">
        <v>0</v>
      </c>
      <c r="L4632" s="89">
        <v>0</v>
      </c>
      <c r="M4632" s="89">
        <v>0</v>
      </c>
      <c r="N4632" s="89">
        <v>0</v>
      </c>
      <c r="O4632" s="89">
        <v>2</v>
      </c>
      <c r="P4632" s="89">
        <v>738</v>
      </c>
      <c r="Q4632" s="89">
        <v>7130.33</v>
      </c>
      <c r="R4632" s="88">
        <f>VLOOKUP(P4632,NEW_TRAIN_TEST!$A$1:$M$980,13,0)</f>
        <v>7097</v>
      </c>
      <c r="S4632" s="88">
        <f>VLOOKUP(P4632,NEW_TRAIN_TEST!$A$1:$M$980,11,0)</f>
        <v>7168</v>
      </c>
      <c r="T4632" s="6">
        <f t="shared" si="144"/>
        <v>0</v>
      </c>
      <c r="U4632" s="6">
        <f t="shared" si="145"/>
        <v>0</v>
      </c>
    </row>
    <row r="4633" spans="1:21" x14ac:dyDescent="0.2">
      <c r="A4633" s="88">
        <v>4631</v>
      </c>
      <c r="B4633" s="88">
        <v>5</v>
      </c>
      <c r="C4633" s="88" t="s">
        <v>2123</v>
      </c>
      <c r="D4633" s="89" t="s">
        <v>1699</v>
      </c>
      <c r="E4633" s="89">
        <v>2</v>
      </c>
      <c r="F4633" s="89">
        <v>0</v>
      </c>
      <c r="G4633" s="89">
        <v>0</v>
      </c>
      <c r="H4633" s="89">
        <v>0</v>
      </c>
      <c r="I4633" s="89">
        <v>0</v>
      </c>
      <c r="J4633" s="89">
        <v>0</v>
      </c>
      <c r="K4633" s="89">
        <v>0</v>
      </c>
      <c r="L4633" s="89">
        <v>0</v>
      </c>
      <c r="M4633" s="89">
        <v>0</v>
      </c>
      <c r="N4633" s="89">
        <v>0</v>
      </c>
      <c r="O4633" s="89">
        <v>0</v>
      </c>
      <c r="P4633" s="89">
        <v>739</v>
      </c>
      <c r="Q4633" s="89">
        <v>9722.5</v>
      </c>
      <c r="R4633" s="88">
        <f>VLOOKUP(P4633,NEW_TRAIN_TEST!$A$1:$M$980,13,0)</f>
        <v>9717</v>
      </c>
      <c r="S4633" s="88">
        <f>VLOOKUP(P4633,NEW_TRAIN_TEST!$A$1:$M$980,11,0)</f>
        <v>9723</v>
      </c>
      <c r="T4633" s="6">
        <f t="shared" si="144"/>
        <v>0</v>
      </c>
      <c r="U4633" s="6">
        <f t="shared" si="145"/>
        <v>0</v>
      </c>
    </row>
    <row r="4634" spans="1:21" x14ac:dyDescent="0.2">
      <c r="A4634" s="88">
        <v>4632</v>
      </c>
      <c r="B4634" s="88">
        <v>5</v>
      </c>
      <c r="C4634" s="88" t="s">
        <v>2123</v>
      </c>
      <c r="D4634" s="89" t="s">
        <v>1699</v>
      </c>
      <c r="E4634" s="89">
        <v>0</v>
      </c>
      <c r="F4634" s="89">
        <v>0</v>
      </c>
      <c r="G4634" s="89">
        <v>0</v>
      </c>
      <c r="H4634" s="89">
        <v>0</v>
      </c>
      <c r="I4634" s="89">
        <v>0</v>
      </c>
      <c r="J4634" s="89">
        <v>0</v>
      </c>
      <c r="K4634" s="89">
        <v>0</v>
      </c>
      <c r="L4634" s="89">
        <v>0</v>
      </c>
      <c r="M4634" s="89">
        <v>0</v>
      </c>
      <c r="N4634" s="89">
        <v>1</v>
      </c>
      <c r="O4634" s="89">
        <v>0</v>
      </c>
      <c r="P4634" s="89">
        <v>740</v>
      </c>
      <c r="Q4634" s="89">
        <v>7562</v>
      </c>
      <c r="R4634" s="88">
        <f>VLOOKUP(P4634,NEW_TRAIN_TEST!$A$1:$M$980,13,0)</f>
        <v>7562</v>
      </c>
      <c r="S4634" s="88">
        <f>VLOOKUP(P4634,NEW_TRAIN_TEST!$A$1:$M$980,11,0)</f>
        <v>7562</v>
      </c>
      <c r="T4634" s="6">
        <f t="shared" si="144"/>
        <v>0</v>
      </c>
      <c r="U4634" s="6">
        <f t="shared" si="145"/>
        <v>0</v>
      </c>
    </row>
    <row r="4635" spans="1:21" x14ac:dyDescent="0.2">
      <c r="A4635" s="88">
        <v>4633</v>
      </c>
      <c r="B4635" s="88">
        <v>5</v>
      </c>
      <c r="C4635" s="88" t="s">
        <v>2123</v>
      </c>
      <c r="D4635" s="89" t="s">
        <v>1699</v>
      </c>
      <c r="E4635" s="89">
        <v>0</v>
      </c>
      <c r="F4635" s="89">
        <v>0</v>
      </c>
      <c r="G4635" s="89">
        <v>0</v>
      </c>
      <c r="H4635" s="89">
        <v>0</v>
      </c>
      <c r="I4635" s="89">
        <v>0</v>
      </c>
      <c r="J4635" s="89">
        <v>0</v>
      </c>
      <c r="K4635" s="89">
        <v>0</v>
      </c>
      <c r="L4635" s="89">
        <v>0</v>
      </c>
      <c r="M4635" s="89">
        <v>0</v>
      </c>
      <c r="N4635" s="89">
        <v>1</v>
      </c>
      <c r="O4635" s="89">
        <v>0</v>
      </c>
      <c r="P4635" s="89">
        <v>741</v>
      </c>
      <c r="Q4635" s="89">
        <v>9631</v>
      </c>
      <c r="R4635" s="88">
        <f>VLOOKUP(P4635,NEW_TRAIN_TEST!$A$1:$M$980,13,0)</f>
        <v>9631</v>
      </c>
      <c r="S4635" s="88">
        <f>VLOOKUP(P4635,NEW_TRAIN_TEST!$A$1:$M$980,11,0)</f>
        <v>9631</v>
      </c>
      <c r="T4635" s="6">
        <f t="shared" si="144"/>
        <v>0</v>
      </c>
      <c r="U4635" s="6">
        <f t="shared" si="145"/>
        <v>0</v>
      </c>
    </row>
    <row r="4636" spans="1:21" x14ac:dyDescent="0.2">
      <c r="A4636" s="88">
        <v>4634</v>
      </c>
      <c r="B4636" s="88">
        <v>5</v>
      </c>
      <c r="C4636" s="88" t="s">
        <v>2123</v>
      </c>
      <c r="D4636" s="89" t="s">
        <v>1699</v>
      </c>
      <c r="E4636" s="89">
        <v>7</v>
      </c>
      <c r="F4636" s="89">
        <v>0</v>
      </c>
      <c r="G4636" s="89">
        <v>0</v>
      </c>
      <c r="H4636" s="89">
        <v>0</v>
      </c>
      <c r="I4636" s="89">
        <v>0</v>
      </c>
      <c r="J4636" s="89">
        <v>0</v>
      </c>
      <c r="K4636" s="89">
        <v>0</v>
      </c>
      <c r="L4636" s="89">
        <v>1</v>
      </c>
      <c r="M4636" s="89">
        <v>0</v>
      </c>
      <c r="N4636" s="89">
        <v>0</v>
      </c>
      <c r="O4636" s="89">
        <v>0</v>
      </c>
      <c r="P4636" s="89">
        <v>940</v>
      </c>
      <c r="Q4636" s="89">
        <v>6476.5</v>
      </c>
      <c r="R4636" s="88">
        <f>VLOOKUP(P4636,NEW_TRAIN_TEST!$A$1:$M$980,13,0)</f>
        <v>5913</v>
      </c>
      <c r="S4636" s="88">
        <f>VLOOKUP(P4636,NEW_TRAIN_TEST!$A$1:$M$980,11,0)</f>
        <v>7080</v>
      </c>
      <c r="T4636" s="6">
        <f t="shared" si="144"/>
        <v>1</v>
      </c>
      <c r="U4636" s="6">
        <f t="shared" si="145"/>
        <v>0</v>
      </c>
    </row>
    <row r="4637" spans="1:21" x14ac:dyDescent="0.2">
      <c r="A4637" s="88">
        <v>4635</v>
      </c>
      <c r="B4637" s="88">
        <v>5</v>
      </c>
      <c r="C4637" s="88" t="s">
        <v>2123</v>
      </c>
      <c r="D4637" s="89" t="s">
        <v>1699</v>
      </c>
      <c r="E4637" s="89">
        <v>2</v>
      </c>
      <c r="F4637" s="89">
        <v>0</v>
      </c>
      <c r="G4637" s="89">
        <v>0</v>
      </c>
      <c r="H4637" s="89">
        <v>0</v>
      </c>
      <c r="I4637" s="89">
        <v>0</v>
      </c>
      <c r="J4637" s="89">
        <v>0</v>
      </c>
      <c r="K4637" s="89">
        <v>0</v>
      </c>
      <c r="L4637" s="89">
        <v>0</v>
      </c>
      <c r="M4637" s="89">
        <v>0</v>
      </c>
      <c r="N4637" s="89">
        <v>0</v>
      </c>
      <c r="O4637" s="89">
        <v>0</v>
      </c>
      <c r="P4637" s="89">
        <v>743</v>
      </c>
      <c r="Q4637" s="89">
        <v>9379</v>
      </c>
      <c r="R4637" s="88">
        <f>VLOOKUP(P4637,NEW_TRAIN_TEST!$A$1:$M$980,13,0)</f>
        <v>9368</v>
      </c>
      <c r="S4637" s="88">
        <f>VLOOKUP(P4637,NEW_TRAIN_TEST!$A$1:$M$980,11,0)</f>
        <v>9379</v>
      </c>
      <c r="T4637" s="6">
        <f t="shared" si="144"/>
        <v>0</v>
      </c>
      <c r="U4637" s="6">
        <f t="shared" si="145"/>
        <v>0</v>
      </c>
    </row>
    <row r="4638" spans="1:21" x14ac:dyDescent="0.2">
      <c r="A4638" s="88">
        <v>4636</v>
      </c>
      <c r="B4638" s="88">
        <v>5</v>
      </c>
      <c r="C4638" s="88" t="s">
        <v>2123</v>
      </c>
      <c r="D4638" s="89" t="s">
        <v>1699</v>
      </c>
      <c r="E4638" s="89">
        <v>0</v>
      </c>
      <c r="F4638" s="89">
        <v>0</v>
      </c>
      <c r="G4638" s="89">
        <v>0</v>
      </c>
      <c r="H4638" s="89">
        <v>0</v>
      </c>
      <c r="I4638" s="89">
        <v>0</v>
      </c>
      <c r="J4638" s="89">
        <v>0</v>
      </c>
      <c r="K4638" s="89">
        <v>0</v>
      </c>
      <c r="L4638" s="89">
        <v>0</v>
      </c>
      <c r="M4638" s="89">
        <v>0</v>
      </c>
      <c r="N4638" s="89">
        <v>1</v>
      </c>
      <c r="O4638" s="89">
        <v>0</v>
      </c>
      <c r="P4638" s="89">
        <v>744</v>
      </c>
      <c r="Q4638" s="89">
        <v>7332</v>
      </c>
      <c r="R4638" s="88">
        <f>VLOOKUP(P4638,NEW_TRAIN_TEST!$A$1:$M$980,13,0)</f>
        <v>7332</v>
      </c>
      <c r="S4638" s="88">
        <f>VLOOKUP(P4638,NEW_TRAIN_TEST!$A$1:$M$980,11,0)</f>
        <v>7332</v>
      </c>
      <c r="T4638" s="6">
        <f t="shared" si="144"/>
        <v>0</v>
      </c>
      <c r="U4638" s="6">
        <f t="shared" si="145"/>
        <v>0</v>
      </c>
    </row>
    <row r="4639" spans="1:21" x14ac:dyDescent="0.2">
      <c r="A4639" s="88">
        <v>4637</v>
      </c>
      <c r="B4639" s="88">
        <v>5</v>
      </c>
      <c r="C4639" s="88" t="s">
        <v>2123</v>
      </c>
      <c r="D4639" s="89" t="s">
        <v>1699</v>
      </c>
      <c r="E4639" s="89">
        <v>5</v>
      </c>
      <c r="F4639" s="89">
        <v>0</v>
      </c>
      <c r="G4639" s="89">
        <v>0</v>
      </c>
      <c r="H4639" s="89">
        <v>0</v>
      </c>
      <c r="I4639" s="89">
        <v>0</v>
      </c>
      <c r="J4639" s="89">
        <v>0</v>
      </c>
      <c r="K4639" s="89">
        <v>0</v>
      </c>
      <c r="L4639" s="89">
        <v>1</v>
      </c>
      <c r="M4639" s="89">
        <v>0</v>
      </c>
      <c r="N4639" s="89">
        <v>0</v>
      </c>
      <c r="O4639" s="89">
        <v>0</v>
      </c>
      <c r="P4639" s="89">
        <v>939</v>
      </c>
      <c r="Q4639" s="89">
        <v>6418</v>
      </c>
      <c r="R4639" s="88">
        <f>VLOOKUP(P4639,NEW_TRAIN_TEST!$A$1:$M$980,13,0)</f>
        <v>5905.5</v>
      </c>
      <c r="S4639" s="88">
        <f>VLOOKUP(P4639,NEW_TRAIN_TEST!$A$1:$M$980,11,0)</f>
        <v>7071</v>
      </c>
      <c r="T4639" s="6">
        <f t="shared" si="144"/>
        <v>1</v>
      </c>
      <c r="U4639" s="6">
        <f t="shared" si="145"/>
        <v>0</v>
      </c>
    </row>
    <row r="4640" spans="1:21" x14ac:dyDescent="0.2">
      <c r="A4640" s="88">
        <v>4638</v>
      </c>
      <c r="B4640" s="88">
        <v>5</v>
      </c>
      <c r="C4640" s="88" t="s">
        <v>2123</v>
      </c>
      <c r="D4640" s="89" t="s">
        <v>1699</v>
      </c>
      <c r="E4640" s="89">
        <v>0</v>
      </c>
      <c r="F4640" s="89">
        <v>1</v>
      </c>
      <c r="G4640" s="89">
        <v>0</v>
      </c>
      <c r="H4640" s="89">
        <v>0</v>
      </c>
      <c r="I4640" s="89">
        <v>2</v>
      </c>
      <c r="J4640" s="89">
        <v>0</v>
      </c>
      <c r="K4640" s="89">
        <v>0</v>
      </c>
      <c r="L4640" s="89">
        <v>0</v>
      </c>
      <c r="M4640" s="89">
        <v>0</v>
      </c>
      <c r="N4640" s="89">
        <v>0</v>
      </c>
      <c r="O4640" s="89">
        <v>2</v>
      </c>
      <c r="P4640" s="89">
        <v>533</v>
      </c>
      <c r="Q4640" s="89">
        <v>8096.5</v>
      </c>
      <c r="R4640" s="88">
        <f>VLOOKUP(P4640,NEW_TRAIN_TEST!$A$1:$M$980,13,0)</f>
        <v>8096.5</v>
      </c>
      <c r="S4640" s="88">
        <f>VLOOKUP(P4640,NEW_TRAIN_TEST!$A$1:$M$980,11,0)</f>
        <v>8986</v>
      </c>
      <c r="T4640" s="6">
        <f t="shared" si="144"/>
        <v>0</v>
      </c>
      <c r="U4640" s="6">
        <f t="shared" si="145"/>
        <v>0</v>
      </c>
    </row>
    <row r="4641" spans="1:21" x14ac:dyDescent="0.2">
      <c r="A4641" s="88">
        <v>4639</v>
      </c>
      <c r="B4641" s="88">
        <v>5</v>
      </c>
      <c r="C4641" s="88" t="s">
        <v>2123</v>
      </c>
      <c r="D4641" s="89" t="s">
        <v>1699</v>
      </c>
      <c r="E4641" s="89">
        <v>0</v>
      </c>
      <c r="F4641" s="89">
        <v>0</v>
      </c>
      <c r="G4641" s="89">
        <v>0</v>
      </c>
      <c r="H4641" s="89">
        <v>0</v>
      </c>
      <c r="I4641" s="89">
        <v>0</v>
      </c>
      <c r="J4641" s="89">
        <v>0</v>
      </c>
      <c r="K4641" s="89">
        <v>0</v>
      </c>
      <c r="L4641" s="89">
        <v>0</v>
      </c>
      <c r="M4641" s="89">
        <v>0</v>
      </c>
      <c r="N4641" s="89">
        <v>1</v>
      </c>
      <c r="O4641" s="89">
        <v>0</v>
      </c>
      <c r="P4641" s="89">
        <v>533</v>
      </c>
      <c r="Q4641" s="89">
        <v>8110.5</v>
      </c>
      <c r="R4641" s="88">
        <f>VLOOKUP(P4641,NEW_TRAIN_TEST!$A$1:$M$980,13,0)</f>
        <v>8096.5</v>
      </c>
      <c r="S4641" s="88">
        <f>VLOOKUP(P4641,NEW_TRAIN_TEST!$A$1:$M$980,11,0)</f>
        <v>8986</v>
      </c>
      <c r="T4641" s="6">
        <f t="shared" si="144"/>
        <v>0</v>
      </c>
      <c r="U4641" s="6">
        <f t="shared" si="145"/>
        <v>0</v>
      </c>
    </row>
    <row r="4642" spans="1:21" x14ac:dyDescent="0.2">
      <c r="A4642" s="88">
        <v>4640</v>
      </c>
      <c r="B4642" s="88">
        <v>5</v>
      </c>
      <c r="C4642" s="88" t="s">
        <v>2123</v>
      </c>
      <c r="D4642" s="89" t="s">
        <v>1699</v>
      </c>
      <c r="E4642" s="89">
        <v>6</v>
      </c>
      <c r="F4642" s="89">
        <v>0</v>
      </c>
      <c r="G4642" s="89">
        <v>0</v>
      </c>
      <c r="H4642" s="89">
        <v>0</v>
      </c>
      <c r="I4642" s="89">
        <v>0</v>
      </c>
      <c r="J4642" s="89">
        <v>0</v>
      </c>
      <c r="K4642" s="89">
        <v>0</v>
      </c>
      <c r="L4642" s="89">
        <v>1</v>
      </c>
      <c r="M4642" s="89">
        <v>0</v>
      </c>
      <c r="N4642" s="89">
        <v>0</v>
      </c>
      <c r="O4642" s="89">
        <v>0</v>
      </c>
      <c r="P4642" s="89">
        <v>386</v>
      </c>
      <c r="Q4642" s="89">
        <v>8730.5</v>
      </c>
      <c r="R4642" s="88">
        <f>VLOOKUP(P4642,NEW_TRAIN_TEST!$A$1:$M$980,13,0)</f>
        <v>8685.5</v>
      </c>
      <c r="S4642" s="88">
        <f>VLOOKUP(P4642,NEW_TRAIN_TEST!$A$1:$M$980,11,0)</f>
        <v>10101</v>
      </c>
      <c r="T4642" s="6">
        <f t="shared" si="144"/>
        <v>1</v>
      </c>
      <c r="U4642" s="6">
        <f t="shared" si="145"/>
        <v>0</v>
      </c>
    </row>
    <row r="4643" spans="1:21" x14ac:dyDescent="0.2">
      <c r="A4643" s="88">
        <v>4641</v>
      </c>
      <c r="B4643" s="88">
        <v>5</v>
      </c>
      <c r="C4643" s="88" t="s">
        <v>2123</v>
      </c>
      <c r="D4643" s="89" t="s">
        <v>1699</v>
      </c>
      <c r="E4643" s="89">
        <v>5</v>
      </c>
      <c r="F4643" s="89">
        <v>0</v>
      </c>
      <c r="G4643" s="89">
        <v>0</v>
      </c>
      <c r="H4643" s="89">
        <v>0</v>
      </c>
      <c r="I4643" s="89">
        <v>0</v>
      </c>
      <c r="J4643" s="89">
        <v>0</v>
      </c>
      <c r="K4643" s="89">
        <v>0</v>
      </c>
      <c r="L4643" s="89">
        <v>1</v>
      </c>
      <c r="M4643" s="89">
        <v>0</v>
      </c>
      <c r="N4643" s="89">
        <v>0</v>
      </c>
      <c r="O4643" s="89">
        <v>0</v>
      </c>
      <c r="P4643" s="89">
        <v>935</v>
      </c>
      <c r="Q4643" s="89">
        <v>5618</v>
      </c>
      <c r="R4643" s="88">
        <f>VLOOKUP(P4643,NEW_TRAIN_TEST!$A$1:$M$980,13,0)</f>
        <v>4853</v>
      </c>
      <c r="S4643" s="88">
        <f>VLOOKUP(P4643,NEW_TRAIN_TEST!$A$1:$M$980,11,0)</f>
        <v>6265</v>
      </c>
      <c r="T4643" s="6">
        <f t="shared" si="144"/>
        <v>1</v>
      </c>
      <c r="U4643" s="6">
        <f t="shared" si="145"/>
        <v>0</v>
      </c>
    </row>
    <row r="4644" spans="1:21" x14ac:dyDescent="0.2">
      <c r="A4644" s="88">
        <v>4642</v>
      </c>
      <c r="B4644" s="88">
        <v>5</v>
      </c>
      <c r="C4644" s="88" t="s">
        <v>2123</v>
      </c>
      <c r="D4644" s="89" t="s">
        <v>1699</v>
      </c>
      <c r="E4644" s="89">
        <v>10</v>
      </c>
      <c r="F4644" s="89">
        <v>0</v>
      </c>
      <c r="G4644" s="89">
        <v>0</v>
      </c>
      <c r="H4644" s="89">
        <v>0</v>
      </c>
      <c r="I4644" s="89">
        <v>0</v>
      </c>
      <c r="J4644" s="89">
        <v>0</v>
      </c>
      <c r="K4644" s="89">
        <v>0</v>
      </c>
      <c r="L4644" s="89">
        <v>1</v>
      </c>
      <c r="M4644" s="89">
        <v>0</v>
      </c>
      <c r="N4644" s="89">
        <v>0</v>
      </c>
      <c r="O4644" s="89">
        <v>0</v>
      </c>
      <c r="P4644" s="89">
        <v>784</v>
      </c>
      <c r="Q4644" s="89">
        <v>5220</v>
      </c>
      <c r="R4644" s="88">
        <f>VLOOKUP(P4644,NEW_TRAIN_TEST!$A$1:$M$980,13,0)</f>
        <v>3806</v>
      </c>
      <c r="S4644" s="88">
        <f>VLOOKUP(P4644,NEW_TRAIN_TEST!$A$1:$M$980,11,0)</f>
        <v>7350</v>
      </c>
      <c r="T4644" s="6">
        <f t="shared" si="144"/>
        <v>1</v>
      </c>
      <c r="U4644" s="6">
        <f t="shared" si="145"/>
        <v>0</v>
      </c>
    </row>
    <row r="4645" spans="1:21" x14ac:dyDescent="0.2">
      <c r="A4645" s="88">
        <v>4643</v>
      </c>
      <c r="B4645" s="88">
        <v>5</v>
      </c>
      <c r="C4645" s="88" t="s">
        <v>2123</v>
      </c>
      <c r="D4645" s="89" t="s">
        <v>1699</v>
      </c>
      <c r="E4645" s="89">
        <v>6</v>
      </c>
      <c r="F4645" s="89">
        <v>2</v>
      </c>
      <c r="G4645" s="89">
        <v>0</v>
      </c>
      <c r="H4645" s="89">
        <v>0</v>
      </c>
      <c r="I4645" s="89">
        <v>2</v>
      </c>
      <c r="J4645" s="89">
        <v>0</v>
      </c>
      <c r="K4645" s="89">
        <v>0</v>
      </c>
      <c r="L4645" s="89">
        <v>1</v>
      </c>
      <c r="M4645" s="89">
        <v>0</v>
      </c>
      <c r="N4645" s="89">
        <v>0</v>
      </c>
      <c r="O4645" s="89">
        <v>2</v>
      </c>
      <c r="P4645" s="89">
        <v>782</v>
      </c>
      <c r="Q4645" s="89">
        <v>5365</v>
      </c>
      <c r="R4645" s="88">
        <f>VLOOKUP(P4645,NEW_TRAIN_TEST!$A$1:$M$980,13,0)</f>
        <v>4985.5</v>
      </c>
      <c r="S4645" s="88">
        <f>VLOOKUP(P4645,NEW_TRAIN_TEST!$A$1:$M$980,11,0)</f>
        <v>6503</v>
      </c>
      <c r="T4645" s="6">
        <f t="shared" si="144"/>
        <v>1</v>
      </c>
      <c r="U4645" s="6">
        <f t="shared" si="145"/>
        <v>0</v>
      </c>
    </row>
    <row r="4646" spans="1:21" x14ac:dyDescent="0.2">
      <c r="A4646" s="88">
        <v>4644</v>
      </c>
      <c r="B4646" s="88">
        <v>5</v>
      </c>
      <c r="C4646" s="88" t="s">
        <v>2123</v>
      </c>
      <c r="D4646" s="89" t="s">
        <v>1699</v>
      </c>
      <c r="E4646" s="89">
        <v>4</v>
      </c>
      <c r="F4646" s="89">
        <v>1</v>
      </c>
      <c r="G4646" s="89">
        <v>0</v>
      </c>
      <c r="H4646" s="89">
        <v>0</v>
      </c>
      <c r="I4646" s="89">
        <v>2</v>
      </c>
      <c r="J4646" s="89">
        <v>0</v>
      </c>
      <c r="K4646" s="89">
        <v>0</v>
      </c>
      <c r="L4646" s="89">
        <v>1</v>
      </c>
      <c r="M4646" s="89">
        <v>0</v>
      </c>
      <c r="N4646" s="89">
        <v>0</v>
      </c>
      <c r="O4646" s="89">
        <v>2</v>
      </c>
      <c r="P4646" s="89">
        <v>786</v>
      </c>
      <c r="Q4646" s="89">
        <v>5461.5</v>
      </c>
      <c r="R4646" s="88">
        <f>VLOOKUP(P4646,NEW_TRAIN_TEST!$A$1:$M$980,13,0)</f>
        <v>4840</v>
      </c>
      <c r="S4646" s="88">
        <f>VLOOKUP(P4646,NEW_TRAIN_TEST!$A$1:$M$980,11,0)</f>
        <v>5867</v>
      </c>
      <c r="T4646" s="6">
        <f t="shared" si="144"/>
        <v>1</v>
      </c>
      <c r="U4646" s="6">
        <f t="shared" si="145"/>
        <v>0</v>
      </c>
    </row>
    <row r="4647" spans="1:21" x14ac:dyDescent="0.2">
      <c r="A4647" s="88">
        <v>4645</v>
      </c>
      <c r="B4647" s="88">
        <v>5</v>
      </c>
      <c r="C4647" s="88" t="s">
        <v>2123</v>
      </c>
      <c r="D4647" s="89" t="s">
        <v>1699</v>
      </c>
      <c r="E4647" s="89">
        <v>3</v>
      </c>
      <c r="F4647" s="89">
        <v>0</v>
      </c>
      <c r="G4647" s="89">
        <v>0</v>
      </c>
      <c r="H4647" s="89">
        <v>0</v>
      </c>
      <c r="I4647" s="89">
        <v>0</v>
      </c>
      <c r="J4647" s="89">
        <v>0</v>
      </c>
      <c r="K4647" s="89">
        <v>0</v>
      </c>
      <c r="L4647" s="89">
        <v>1</v>
      </c>
      <c r="M4647" s="89">
        <v>7</v>
      </c>
      <c r="N4647" s="89">
        <v>0</v>
      </c>
      <c r="O4647" s="89">
        <v>0</v>
      </c>
      <c r="P4647" s="89">
        <v>786</v>
      </c>
      <c r="Q4647" s="89">
        <v>5766</v>
      </c>
      <c r="R4647" s="88">
        <f>VLOOKUP(P4647,NEW_TRAIN_TEST!$A$1:$M$980,13,0)</f>
        <v>4840</v>
      </c>
      <c r="S4647" s="88">
        <f>VLOOKUP(P4647,NEW_TRAIN_TEST!$A$1:$M$980,11,0)</f>
        <v>5867</v>
      </c>
      <c r="T4647" s="6">
        <f t="shared" si="144"/>
        <v>1</v>
      </c>
      <c r="U4647" s="6">
        <f t="shared" si="145"/>
        <v>1</v>
      </c>
    </row>
    <row r="4648" spans="1:21" x14ac:dyDescent="0.2">
      <c r="A4648" s="88">
        <v>4646</v>
      </c>
      <c r="B4648" s="88">
        <v>5</v>
      </c>
      <c r="C4648" s="88" t="s">
        <v>2123</v>
      </c>
      <c r="D4648" s="89" t="s">
        <v>1699</v>
      </c>
      <c r="E4648" s="89">
        <v>8</v>
      </c>
      <c r="F4648" s="89">
        <v>0</v>
      </c>
      <c r="G4648" s="89">
        <v>0</v>
      </c>
      <c r="H4648" s="89">
        <v>0</v>
      </c>
      <c r="I4648" s="89">
        <v>0</v>
      </c>
      <c r="J4648" s="89">
        <v>0</v>
      </c>
      <c r="K4648" s="89">
        <v>0</v>
      </c>
      <c r="L4648" s="89">
        <v>1</v>
      </c>
      <c r="M4648" s="89">
        <v>0</v>
      </c>
      <c r="N4648" s="89">
        <v>0</v>
      </c>
      <c r="O4648" s="89">
        <v>0</v>
      </c>
      <c r="P4648" s="89">
        <v>787</v>
      </c>
      <c r="Q4648" s="89">
        <v>6867</v>
      </c>
      <c r="R4648" s="88">
        <f>VLOOKUP(P4648,NEW_TRAIN_TEST!$A$1:$M$980,13,0)</f>
        <v>6320</v>
      </c>
      <c r="S4648" s="88">
        <f>VLOOKUP(P4648,NEW_TRAIN_TEST!$A$1:$M$980,11,0)</f>
        <v>7103</v>
      </c>
      <c r="T4648" s="6">
        <f t="shared" si="144"/>
        <v>1</v>
      </c>
      <c r="U4648" s="6">
        <f t="shared" si="145"/>
        <v>0</v>
      </c>
    </row>
    <row r="4649" spans="1:21" x14ac:dyDescent="0.2">
      <c r="A4649" s="88">
        <v>4647</v>
      </c>
      <c r="B4649" s="88">
        <v>5</v>
      </c>
      <c r="C4649" s="88" t="s">
        <v>2123</v>
      </c>
      <c r="D4649" s="89" t="s">
        <v>1699</v>
      </c>
      <c r="E4649" s="89">
        <v>6</v>
      </c>
      <c r="F4649" s="89">
        <v>4</v>
      </c>
      <c r="G4649" s="89">
        <v>0</v>
      </c>
      <c r="H4649" s="89">
        <v>2</v>
      </c>
      <c r="I4649" s="89">
        <v>2</v>
      </c>
      <c r="J4649" s="89">
        <v>0</v>
      </c>
      <c r="K4649" s="89">
        <v>0</v>
      </c>
      <c r="L4649" s="89">
        <v>1</v>
      </c>
      <c r="M4649" s="89">
        <v>0</v>
      </c>
      <c r="N4649" s="89">
        <v>0</v>
      </c>
      <c r="O4649" s="89">
        <v>2</v>
      </c>
      <c r="P4649" s="89">
        <v>245</v>
      </c>
      <c r="Q4649" s="89">
        <v>6031.25</v>
      </c>
      <c r="R4649" s="88">
        <f>VLOOKUP(P4649,NEW_TRAIN_TEST!$A$1:$M$980,13,0)</f>
        <v>5503</v>
      </c>
      <c r="S4649" s="88">
        <f>VLOOKUP(P4649,NEW_TRAIN_TEST!$A$1:$M$980,11,0)</f>
        <v>6979</v>
      </c>
      <c r="T4649" s="6">
        <f t="shared" si="144"/>
        <v>1</v>
      </c>
      <c r="U4649" s="6">
        <f t="shared" si="145"/>
        <v>0</v>
      </c>
    </row>
    <row r="4650" spans="1:21" x14ac:dyDescent="0.2">
      <c r="A4650" s="88">
        <v>4648</v>
      </c>
      <c r="B4650" s="88">
        <v>5</v>
      </c>
      <c r="C4650" s="88" t="s">
        <v>2123</v>
      </c>
      <c r="D4650" s="89" t="s">
        <v>1699</v>
      </c>
      <c r="E4650" s="89">
        <v>8</v>
      </c>
      <c r="F4650" s="89">
        <v>2</v>
      </c>
      <c r="G4650" s="89">
        <v>0</v>
      </c>
      <c r="H4650" s="89">
        <v>0</v>
      </c>
      <c r="I4650" s="89">
        <v>2</v>
      </c>
      <c r="J4650" s="89">
        <v>0</v>
      </c>
      <c r="K4650" s="89">
        <v>0</v>
      </c>
      <c r="L4650" s="89">
        <v>1</v>
      </c>
      <c r="M4650" s="89">
        <v>0</v>
      </c>
      <c r="N4650" s="89">
        <v>0</v>
      </c>
      <c r="O4650" s="89">
        <v>2</v>
      </c>
      <c r="P4650" s="89">
        <v>789</v>
      </c>
      <c r="Q4650" s="89">
        <v>8334</v>
      </c>
      <c r="R4650" s="88">
        <f>VLOOKUP(P4650,NEW_TRAIN_TEST!$A$1:$M$980,13,0)</f>
        <v>8132.5</v>
      </c>
      <c r="S4650" s="88">
        <f>VLOOKUP(P4650,NEW_TRAIN_TEST!$A$1:$M$980,11,0)</f>
        <v>8966</v>
      </c>
      <c r="T4650" s="6">
        <f t="shared" si="144"/>
        <v>1</v>
      </c>
      <c r="U4650" s="6">
        <f t="shared" si="145"/>
        <v>0</v>
      </c>
    </row>
    <row r="4651" spans="1:21" x14ac:dyDescent="0.2">
      <c r="A4651" s="88">
        <v>4649</v>
      </c>
      <c r="B4651" s="88">
        <v>5</v>
      </c>
      <c r="C4651" s="88" t="s">
        <v>2123</v>
      </c>
      <c r="D4651" s="89" t="s">
        <v>1699</v>
      </c>
      <c r="E4651" s="89">
        <v>13</v>
      </c>
      <c r="F4651" s="89">
        <v>0</v>
      </c>
      <c r="G4651" s="89">
        <v>0</v>
      </c>
      <c r="H4651" s="89">
        <v>0</v>
      </c>
      <c r="I4651" s="89">
        <v>0</v>
      </c>
      <c r="J4651" s="89">
        <v>0</v>
      </c>
      <c r="K4651" s="89">
        <v>0</v>
      </c>
      <c r="L4651" s="89">
        <v>0</v>
      </c>
      <c r="M4651" s="89">
        <v>0</v>
      </c>
      <c r="N4651" s="89">
        <v>0</v>
      </c>
      <c r="O4651" s="89">
        <v>0</v>
      </c>
      <c r="P4651" s="89">
        <v>790</v>
      </c>
      <c r="Q4651" s="89">
        <v>8113</v>
      </c>
      <c r="R4651" s="88">
        <f>VLOOKUP(P4651,NEW_TRAIN_TEST!$A$1:$M$980,13,0)</f>
        <v>4652.5</v>
      </c>
      <c r="S4651" s="88">
        <f>VLOOKUP(P4651,NEW_TRAIN_TEST!$A$1:$M$980,11,0)</f>
        <v>9049</v>
      </c>
      <c r="T4651" s="6">
        <f t="shared" si="144"/>
        <v>0</v>
      </c>
      <c r="U4651" s="6">
        <f t="shared" si="145"/>
        <v>0</v>
      </c>
    </row>
    <row r="4652" spans="1:21" x14ac:dyDescent="0.2">
      <c r="A4652" s="88">
        <v>4650</v>
      </c>
      <c r="B4652" s="88">
        <v>5</v>
      </c>
      <c r="C4652" s="88" t="s">
        <v>2123</v>
      </c>
      <c r="D4652" s="89" t="s">
        <v>1699</v>
      </c>
      <c r="E4652" s="89">
        <v>6</v>
      </c>
      <c r="F4652" s="89">
        <v>8</v>
      </c>
      <c r="G4652" s="89">
        <v>0</v>
      </c>
      <c r="H4652" s="89">
        <v>2</v>
      </c>
      <c r="I4652" s="89">
        <v>2</v>
      </c>
      <c r="J4652" s="89">
        <v>0</v>
      </c>
      <c r="K4652" s="89">
        <v>0</v>
      </c>
      <c r="L4652" s="89">
        <v>0</v>
      </c>
      <c r="M4652" s="89">
        <v>0</v>
      </c>
      <c r="N4652" s="89">
        <v>0</v>
      </c>
      <c r="O4652" s="89">
        <v>2</v>
      </c>
      <c r="P4652" s="89">
        <v>236</v>
      </c>
      <c r="Q4652" s="89">
        <v>4459.5</v>
      </c>
      <c r="R4652" s="88">
        <f>VLOOKUP(P4652,NEW_TRAIN_TEST!$A$1:$M$980,13,0)</f>
        <v>4359</v>
      </c>
      <c r="S4652" s="88">
        <f>VLOOKUP(P4652,NEW_TRAIN_TEST!$A$1:$M$980,11,0)</f>
        <v>5194</v>
      </c>
      <c r="T4652" s="6">
        <f t="shared" si="144"/>
        <v>0</v>
      </c>
      <c r="U4652" s="6">
        <f t="shared" si="145"/>
        <v>0</v>
      </c>
    </row>
    <row r="4653" spans="1:21" x14ac:dyDescent="0.2">
      <c r="A4653" s="88">
        <v>4651</v>
      </c>
      <c r="B4653" s="88">
        <v>5</v>
      </c>
      <c r="C4653" s="88" t="s">
        <v>2123</v>
      </c>
      <c r="D4653" s="89" t="s">
        <v>1699</v>
      </c>
      <c r="E4653" s="89">
        <v>3</v>
      </c>
      <c r="F4653" s="89">
        <v>0</v>
      </c>
      <c r="G4653" s="89">
        <v>0</v>
      </c>
      <c r="H4653" s="89">
        <v>0</v>
      </c>
      <c r="I4653" s="89">
        <v>0</v>
      </c>
      <c r="J4653" s="89">
        <v>0</v>
      </c>
      <c r="K4653" s="89">
        <v>0</v>
      </c>
      <c r="L4653" s="89">
        <v>0</v>
      </c>
      <c r="M4653" s="89">
        <v>0</v>
      </c>
      <c r="N4653" s="89">
        <v>0</v>
      </c>
      <c r="O4653" s="89">
        <v>0</v>
      </c>
      <c r="P4653" s="89">
        <v>536</v>
      </c>
      <c r="Q4653" s="89">
        <v>5012.5</v>
      </c>
      <c r="R4653" s="88">
        <f>VLOOKUP(P4653,NEW_TRAIN_TEST!$A$1:$M$980,13,0)</f>
        <v>4528</v>
      </c>
      <c r="S4653" s="88">
        <f>VLOOKUP(P4653,NEW_TRAIN_TEST!$A$1:$M$980,11,0)</f>
        <v>5260</v>
      </c>
      <c r="T4653" s="6">
        <f t="shared" si="144"/>
        <v>0</v>
      </c>
      <c r="U4653" s="6">
        <f t="shared" si="145"/>
        <v>0</v>
      </c>
    </row>
    <row r="4654" spans="1:21" x14ac:dyDescent="0.2">
      <c r="A4654" s="88">
        <v>4652</v>
      </c>
      <c r="B4654" s="88">
        <v>5</v>
      </c>
      <c r="C4654" s="88" t="s">
        <v>2123</v>
      </c>
      <c r="D4654" s="89" t="s">
        <v>1699</v>
      </c>
      <c r="E4654" s="89">
        <v>5</v>
      </c>
      <c r="F4654" s="89">
        <v>0</v>
      </c>
      <c r="G4654" s="89">
        <v>0</v>
      </c>
      <c r="H4654" s="89">
        <v>0</v>
      </c>
      <c r="I4654" s="89">
        <v>0</v>
      </c>
      <c r="J4654" s="89">
        <v>0</v>
      </c>
      <c r="K4654" s="89">
        <v>0</v>
      </c>
      <c r="L4654" s="89">
        <v>1</v>
      </c>
      <c r="M4654" s="89">
        <v>10</v>
      </c>
      <c r="N4654" s="89">
        <v>0</v>
      </c>
      <c r="O4654" s="89">
        <v>0</v>
      </c>
      <c r="P4654" s="89">
        <v>936</v>
      </c>
      <c r="Q4654" s="89">
        <v>5121.5</v>
      </c>
      <c r="R4654" s="88">
        <f>VLOOKUP(P4654,NEW_TRAIN_TEST!$A$1:$M$980,13,0)</f>
        <v>4909.5</v>
      </c>
      <c r="S4654" s="88">
        <f>VLOOKUP(P4654,NEW_TRAIN_TEST!$A$1:$M$980,11,0)</f>
        <v>6043</v>
      </c>
      <c r="T4654" s="6">
        <f t="shared" si="144"/>
        <v>1</v>
      </c>
      <c r="U4654" s="6">
        <f t="shared" si="145"/>
        <v>1</v>
      </c>
    </row>
    <row r="4655" spans="1:21" x14ac:dyDescent="0.2">
      <c r="A4655" s="88">
        <v>4653</v>
      </c>
      <c r="B4655" s="88">
        <v>5</v>
      </c>
      <c r="C4655" s="88" t="s">
        <v>2123</v>
      </c>
      <c r="D4655" s="89" t="s">
        <v>1699</v>
      </c>
      <c r="E4655" s="89">
        <v>6</v>
      </c>
      <c r="F4655" s="89">
        <v>2</v>
      </c>
      <c r="G4655" s="89">
        <v>0</v>
      </c>
      <c r="H4655" s="89">
        <v>2</v>
      </c>
      <c r="I4655" s="89">
        <v>2</v>
      </c>
      <c r="J4655" s="89">
        <v>0</v>
      </c>
      <c r="K4655" s="89">
        <v>0</v>
      </c>
      <c r="L4655" s="89">
        <v>1</v>
      </c>
      <c r="M4655" s="89">
        <v>0</v>
      </c>
      <c r="N4655" s="89">
        <v>0</v>
      </c>
      <c r="O4655" s="89">
        <v>2</v>
      </c>
      <c r="P4655" s="89">
        <v>247</v>
      </c>
      <c r="Q4655" s="89">
        <v>5763.5</v>
      </c>
      <c r="R4655" s="88">
        <f>VLOOKUP(P4655,NEW_TRAIN_TEST!$A$1:$M$980,13,0)</f>
        <v>5283</v>
      </c>
      <c r="S4655" s="88">
        <f>VLOOKUP(P4655,NEW_TRAIN_TEST!$A$1:$M$980,11,0)</f>
        <v>6785</v>
      </c>
      <c r="T4655" s="6">
        <f t="shared" si="144"/>
        <v>1</v>
      </c>
      <c r="U4655" s="6">
        <f t="shared" si="145"/>
        <v>0</v>
      </c>
    </row>
    <row r="4656" spans="1:21" x14ac:dyDescent="0.2">
      <c r="A4656" s="88">
        <v>4654</v>
      </c>
      <c r="B4656" s="88">
        <v>5</v>
      </c>
      <c r="C4656" s="88" t="s">
        <v>2123</v>
      </c>
      <c r="D4656" s="89" t="s">
        <v>1699</v>
      </c>
      <c r="E4656" s="89">
        <v>7</v>
      </c>
      <c r="F4656" s="89">
        <v>0</v>
      </c>
      <c r="G4656" s="89">
        <v>0</v>
      </c>
      <c r="H4656" s="89">
        <v>0</v>
      </c>
      <c r="I4656" s="89">
        <v>0</v>
      </c>
      <c r="J4656" s="89">
        <v>0</v>
      </c>
      <c r="K4656" s="89">
        <v>0</v>
      </c>
      <c r="L4656" s="89">
        <v>1</v>
      </c>
      <c r="M4656" s="89">
        <v>0</v>
      </c>
      <c r="N4656" s="89">
        <v>0</v>
      </c>
      <c r="O4656" s="89">
        <v>0</v>
      </c>
      <c r="P4656" s="89">
        <v>830</v>
      </c>
      <c r="Q4656" s="89">
        <v>6552</v>
      </c>
      <c r="R4656" s="88">
        <f>VLOOKUP(P4656,NEW_TRAIN_TEST!$A$1:$M$980,13,0)</f>
        <v>5475</v>
      </c>
      <c r="S4656" s="88">
        <f>VLOOKUP(P4656,NEW_TRAIN_TEST!$A$1:$M$980,11,0)</f>
        <v>6600</v>
      </c>
      <c r="T4656" s="6">
        <f t="shared" si="144"/>
        <v>1</v>
      </c>
      <c r="U4656" s="6">
        <f t="shared" si="145"/>
        <v>0</v>
      </c>
    </row>
    <row r="4657" spans="1:21" x14ac:dyDescent="0.2">
      <c r="A4657" s="88">
        <v>4655</v>
      </c>
      <c r="B4657" s="88">
        <v>5</v>
      </c>
      <c r="C4657" s="88" t="s">
        <v>2123</v>
      </c>
      <c r="D4657" s="89" t="s">
        <v>1699</v>
      </c>
      <c r="E4657" s="89">
        <v>0</v>
      </c>
      <c r="F4657" s="89">
        <v>1</v>
      </c>
      <c r="G4657" s="89">
        <v>0</v>
      </c>
      <c r="H4657" s="89">
        <v>0</v>
      </c>
      <c r="I4657" s="89">
        <v>2</v>
      </c>
      <c r="J4657" s="89">
        <v>0</v>
      </c>
      <c r="K4657" s="89">
        <v>0</v>
      </c>
      <c r="L4657" s="89">
        <v>0</v>
      </c>
      <c r="M4657" s="89">
        <v>0</v>
      </c>
      <c r="N4657" s="89">
        <v>0</v>
      </c>
      <c r="O4657" s="89">
        <v>2</v>
      </c>
      <c r="P4657" s="89">
        <v>537</v>
      </c>
      <c r="Q4657" s="89">
        <v>3590</v>
      </c>
      <c r="R4657" s="88">
        <f>VLOOKUP(P4657,NEW_TRAIN_TEST!$A$1:$M$980,13,0)</f>
        <v>3590</v>
      </c>
      <c r="S4657" s="88">
        <f>VLOOKUP(P4657,NEW_TRAIN_TEST!$A$1:$M$980,11,0)</f>
        <v>4305</v>
      </c>
      <c r="T4657" s="6">
        <f t="shared" si="144"/>
        <v>0</v>
      </c>
      <c r="U4657" s="6">
        <f t="shared" si="145"/>
        <v>0</v>
      </c>
    </row>
    <row r="4658" spans="1:21" x14ac:dyDescent="0.2">
      <c r="A4658" s="88">
        <v>4656</v>
      </c>
      <c r="B4658" s="88">
        <v>5</v>
      </c>
      <c r="C4658" s="88" t="s">
        <v>2123</v>
      </c>
      <c r="D4658" s="89" t="s">
        <v>1699</v>
      </c>
      <c r="E4658" s="89">
        <v>0</v>
      </c>
      <c r="F4658" s="89">
        <v>0</v>
      </c>
      <c r="G4658" s="89">
        <v>0</v>
      </c>
      <c r="H4658" s="89">
        <v>0</v>
      </c>
      <c r="I4658" s="89">
        <v>0</v>
      </c>
      <c r="J4658" s="89">
        <v>0</v>
      </c>
      <c r="K4658" s="89">
        <v>0</v>
      </c>
      <c r="L4658" s="89">
        <v>0</v>
      </c>
      <c r="M4658" s="89">
        <v>0</v>
      </c>
      <c r="N4658" s="89">
        <v>1</v>
      </c>
      <c r="O4658" s="89">
        <v>0</v>
      </c>
      <c r="P4658" s="89">
        <v>537</v>
      </c>
      <c r="Q4658" s="89">
        <v>3614.5</v>
      </c>
      <c r="R4658" s="88">
        <f>VLOOKUP(P4658,NEW_TRAIN_TEST!$A$1:$M$980,13,0)</f>
        <v>3590</v>
      </c>
      <c r="S4658" s="88">
        <f>VLOOKUP(P4658,NEW_TRAIN_TEST!$A$1:$M$980,11,0)</f>
        <v>4305</v>
      </c>
      <c r="T4658" s="6">
        <f t="shared" si="144"/>
        <v>0</v>
      </c>
      <c r="U4658" s="6">
        <f t="shared" si="145"/>
        <v>0</v>
      </c>
    </row>
    <row r="4659" spans="1:21" x14ac:dyDescent="0.2">
      <c r="A4659" s="88">
        <v>4657</v>
      </c>
      <c r="B4659" s="88">
        <v>5</v>
      </c>
      <c r="C4659" s="88" t="s">
        <v>2123</v>
      </c>
      <c r="D4659" s="89" t="s">
        <v>1699</v>
      </c>
      <c r="E4659" s="89">
        <v>2</v>
      </c>
      <c r="F4659" s="89">
        <v>0</v>
      </c>
      <c r="G4659" s="89">
        <v>0</v>
      </c>
      <c r="H4659" s="89">
        <v>0</v>
      </c>
      <c r="I4659" s="89">
        <v>0</v>
      </c>
      <c r="J4659" s="89">
        <v>0</v>
      </c>
      <c r="K4659" s="89">
        <v>0</v>
      </c>
      <c r="L4659" s="89">
        <v>0</v>
      </c>
      <c r="M4659" s="89">
        <v>0</v>
      </c>
      <c r="N4659" s="89">
        <v>0</v>
      </c>
      <c r="O4659" s="89">
        <v>0</v>
      </c>
      <c r="P4659" s="89">
        <v>832</v>
      </c>
      <c r="Q4659" s="89">
        <v>4431</v>
      </c>
      <c r="R4659" s="88">
        <f>VLOOKUP(P4659,NEW_TRAIN_TEST!$A$1:$M$980,13,0)</f>
        <v>4004</v>
      </c>
      <c r="S4659" s="88">
        <f>VLOOKUP(P4659,NEW_TRAIN_TEST!$A$1:$M$980,11,0)</f>
        <v>4431</v>
      </c>
      <c r="T4659" s="6">
        <f t="shared" si="144"/>
        <v>0</v>
      </c>
      <c r="U4659" s="6">
        <f t="shared" si="145"/>
        <v>0</v>
      </c>
    </row>
    <row r="4660" spans="1:21" x14ac:dyDescent="0.2">
      <c r="A4660" s="88">
        <v>4658</v>
      </c>
      <c r="B4660" s="88">
        <v>5</v>
      </c>
      <c r="C4660" s="88" t="s">
        <v>2123</v>
      </c>
      <c r="D4660" s="89" t="s">
        <v>1699</v>
      </c>
      <c r="E4660" s="89">
        <v>7</v>
      </c>
      <c r="F4660" s="89">
        <v>2</v>
      </c>
      <c r="G4660" s="89">
        <v>0</v>
      </c>
      <c r="H4660" s="89">
        <v>2</v>
      </c>
      <c r="I4660" s="89">
        <v>2</v>
      </c>
      <c r="J4660" s="89">
        <v>0</v>
      </c>
      <c r="K4660" s="89">
        <v>0</v>
      </c>
      <c r="L4660" s="89">
        <v>1</v>
      </c>
      <c r="M4660" s="89">
        <v>0</v>
      </c>
      <c r="N4660" s="89">
        <v>0</v>
      </c>
      <c r="O4660" s="89">
        <v>2</v>
      </c>
      <c r="P4660" s="89">
        <v>833</v>
      </c>
      <c r="Q4660" s="89">
        <v>8452.5</v>
      </c>
      <c r="R4660" s="88">
        <f>VLOOKUP(P4660,NEW_TRAIN_TEST!$A$1:$M$980,13,0)</f>
        <v>6591</v>
      </c>
      <c r="S4660" s="88">
        <f>VLOOKUP(P4660,NEW_TRAIN_TEST!$A$1:$M$980,11,0)</f>
        <v>8540</v>
      </c>
      <c r="T4660" s="6">
        <f t="shared" si="144"/>
        <v>1</v>
      </c>
      <c r="U4660" s="6">
        <f t="shared" si="145"/>
        <v>0</v>
      </c>
    </row>
    <row r="4661" spans="1:21" x14ac:dyDescent="0.2">
      <c r="A4661" s="88">
        <v>4659</v>
      </c>
      <c r="B4661" s="88">
        <v>5</v>
      </c>
      <c r="C4661" s="88" t="s">
        <v>2123</v>
      </c>
      <c r="D4661" s="89" t="s">
        <v>1699</v>
      </c>
      <c r="E4661" s="89">
        <v>2</v>
      </c>
      <c r="F4661" s="89">
        <v>0</v>
      </c>
      <c r="G4661" s="89">
        <v>0</v>
      </c>
      <c r="H4661" s="89">
        <v>0</v>
      </c>
      <c r="I4661" s="89">
        <v>0</v>
      </c>
      <c r="J4661" s="89">
        <v>0</v>
      </c>
      <c r="K4661" s="89">
        <v>0</v>
      </c>
      <c r="L4661" s="89">
        <v>0</v>
      </c>
      <c r="M4661" s="89">
        <v>0</v>
      </c>
      <c r="N4661" s="89">
        <v>0</v>
      </c>
      <c r="O4661" s="89">
        <v>0</v>
      </c>
      <c r="P4661" s="89">
        <v>834</v>
      </c>
      <c r="Q4661" s="89">
        <v>5637</v>
      </c>
      <c r="R4661" s="88">
        <f>VLOOKUP(P4661,NEW_TRAIN_TEST!$A$1:$M$980,13,0)</f>
        <v>4310</v>
      </c>
      <c r="S4661" s="88">
        <f>VLOOKUP(P4661,NEW_TRAIN_TEST!$A$1:$M$980,11,0)</f>
        <v>5948</v>
      </c>
      <c r="T4661" s="6">
        <f t="shared" si="144"/>
        <v>0</v>
      </c>
      <c r="U4661" s="6">
        <f t="shared" si="145"/>
        <v>0</v>
      </c>
    </row>
    <row r="4662" spans="1:21" x14ac:dyDescent="0.2">
      <c r="A4662" s="88">
        <v>4660</v>
      </c>
      <c r="B4662" s="88">
        <v>5</v>
      </c>
      <c r="C4662" s="88" t="s">
        <v>2123</v>
      </c>
      <c r="D4662" s="89" t="s">
        <v>1699</v>
      </c>
      <c r="E4662" s="89">
        <v>0</v>
      </c>
      <c r="F4662" s="89">
        <v>0</v>
      </c>
      <c r="G4662" s="89">
        <v>1</v>
      </c>
      <c r="H4662" s="89">
        <v>0</v>
      </c>
      <c r="I4662" s="89">
        <v>0</v>
      </c>
      <c r="J4662" s="89">
        <v>0</v>
      </c>
      <c r="K4662" s="89">
        <v>0</v>
      </c>
      <c r="L4662" s="89">
        <v>0</v>
      </c>
      <c r="M4662" s="89">
        <v>0</v>
      </c>
      <c r="N4662" s="89">
        <v>0</v>
      </c>
      <c r="O4662" s="89">
        <v>0</v>
      </c>
      <c r="P4662" s="89">
        <v>938</v>
      </c>
      <c r="Q4662" s="89">
        <v>4399</v>
      </c>
      <c r="R4662" s="88">
        <f>VLOOKUP(P4662,NEW_TRAIN_TEST!$A$1:$M$980,13,0)</f>
        <v>4399</v>
      </c>
      <c r="S4662" s="88">
        <f>VLOOKUP(P4662,NEW_TRAIN_TEST!$A$1:$M$980,11,0)</f>
        <v>5300</v>
      </c>
      <c r="T4662" s="6">
        <f t="shared" si="144"/>
        <v>0</v>
      </c>
      <c r="U4662" s="6">
        <f t="shared" si="145"/>
        <v>0</v>
      </c>
    </row>
    <row r="4663" spans="1:21" x14ac:dyDescent="0.2">
      <c r="A4663" s="88">
        <v>4661</v>
      </c>
      <c r="B4663" s="88">
        <v>5</v>
      </c>
      <c r="C4663" s="88" t="s">
        <v>2123</v>
      </c>
      <c r="D4663" s="89" t="s">
        <v>1699</v>
      </c>
      <c r="E4663" s="89">
        <v>0</v>
      </c>
      <c r="F4663" s="89">
        <v>2</v>
      </c>
      <c r="G4663" s="89">
        <v>0</v>
      </c>
      <c r="H4663" s="89">
        <v>2</v>
      </c>
      <c r="I4663" s="89">
        <v>2</v>
      </c>
      <c r="J4663" s="89">
        <v>0</v>
      </c>
      <c r="K4663" s="89">
        <v>0</v>
      </c>
      <c r="L4663" s="89">
        <v>0</v>
      </c>
      <c r="M4663" s="89">
        <v>0</v>
      </c>
      <c r="N4663" s="89">
        <v>0</v>
      </c>
      <c r="O4663" s="89">
        <v>2</v>
      </c>
      <c r="P4663" s="89">
        <v>241</v>
      </c>
      <c r="Q4663" s="89">
        <v>4383</v>
      </c>
      <c r="R4663" s="88">
        <f>VLOOKUP(P4663,NEW_TRAIN_TEST!$A$1:$M$980,13,0)</f>
        <v>4383</v>
      </c>
      <c r="S4663" s="88">
        <f>VLOOKUP(P4663,NEW_TRAIN_TEST!$A$1:$M$980,11,0)</f>
        <v>5322</v>
      </c>
      <c r="T4663" s="6">
        <f t="shared" si="144"/>
        <v>0</v>
      </c>
      <c r="U4663" s="6">
        <f t="shared" si="145"/>
        <v>0</v>
      </c>
    </row>
    <row r="4664" spans="1:21" x14ac:dyDescent="0.2">
      <c r="A4664" s="88">
        <v>4662</v>
      </c>
      <c r="B4664" s="88">
        <v>5</v>
      </c>
      <c r="C4664" s="88" t="s">
        <v>2123</v>
      </c>
      <c r="D4664" s="89" t="s">
        <v>1699</v>
      </c>
      <c r="E4664" s="89">
        <v>3</v>
      </c>
      <c r="F4664" s="89">
        <v>2</v>
      </c>
      <c r="G4664" s="89">
        <v>0</v>
      </c>
      <c r="H4664" s="89">
        <v>2</v>
      </c>
      <c r="I4664" s="89">
        <v>2</v>
      </c>
      <c r="J4664" s="89">
        <v>0</v>
      </c>
      <c r="K4664" s="89">
        <v>0</v>
      </c>
      <c r="L4664" s="89">
        <v>0</v>
      </c>
      <c r="M4664" s="89">
        <v>0</v>
      </c>
      <c r="N4664" s="89">
        <v>0</v>
      </c>
      <c r="O4664" s="89">
        <v>2</v>
      </c>
      <c r="P4664" s="89">
        <v>241</v>
      </c>
      <c r="Q4664" s="89">
        <v>4388</v>
      </c>
      <c r="R4664" s="88">
        <f>VLOOKUP(P4664,NEW_TRAIN_TEST!$A$1:$M$980,13,0)</f>
        <v>4383</v>
      </c>
      <c r="S4664" s="88">
        <f>VLOOKUP(P4664,NEW_TRAIN_TEST!$A$1:$M$980,11,0)</f>
        <v>5322</v>
      </c>
      <c r="T4664" s="6">
        <f t="shared" si="144"/>
        <v>0</v>
      </c>
      <c r="U4664" s="6">
        <f t="shared" si="145"/>
        <v>0</v>
      </c>
    </row>
    <row r="4665" spans="1:21" x14ac:dyDescent="0.2">
      <c r="A4665" s="88">
        <v>4663</v>
      </c>
      <c r="B4665" s="88">
        <v>5</v>
      </c>
      <c r="C4665" s="88" t="s">
        <v>2123</v>
      </c>
      <c r="D4665" s="89" t="s">
        <v>1699</v>
      </c>
      <c r="E4665" s="89">
        <v>0</v>
      </c>
      <c r="F4665" s="89">
        <v>1</v>
      </c>
      <c r="G4665" s="89">
        <v>0</v>
      </c>
      <c r="H4665" s="89">
        <v>0</v>
      </c>
      <c r="I4665" s="89">
        <v>2</v>
      </c>
      <c r="J4665" s="89">
        <v>0</v>
      </c>
      <c r="K4665" s="89">
        <v>0</v>
      </c>
      <c r="L4665" s="89">
        <v>0</v>
      </c>
      <c r="M4665" s="89">
        <v>0</v>
      </c>
      <c r="N4665" s="89">
        <v>0</v>
      </c>
      <c r="O4665" s="89">
        <v>2</v>
      </c>
      <c r="P4665" s="89">
        <v>383</v>
      </c>
      <c r="Q4665" s="89">
        <v>5595.5</v>
      </c>
      <c r="R4665" s="88">
        <f>VLOOKUP(P4665,NEW_TRAIN_TEST!$A$1:$M$980,13,0)</f>
        <v>5595.5</v>
      </c>
      <c r="S4665" s="88">
        <f>VLOOKUP(P4665,NEW_TRAIN_TEST!$A$1:$M$980,11,0)</f>
        <v>6779</v>
      </c>
      <c r="T4665" s="6">
        <f t="shared" si="144"/>
        <v>0</v>
      </c>
      <c r="U4665" s="6">
        <f t="shared" si="145"/>
        <v>0</v>
      </c>
    </row>
    <row r="4666" spans="1:21" x14ac:dyDescent="0.2">
      <c r="A4666" s="88">
        <v>4664</v>
      </c>
      <c r="B4666" s="88">
        <v>5</v>
      </c>
      <c r="C4666" s="88" t="s">
        <v>2123</v>
      </c>
      <c r="D4666" s="89" t="s">
        <v>1699</v>
      </c>
      <c r="E4666" s="89">
        <v>0</v>
      </c>
      <c r="F4666" s="89">
        <v>0</v>
      </c>
      <c r="G4666" s="89">
        <v>0</v>
      </c>
      <c r="H4666" s="89">
        <v>0</v>
      </c>
      <c r="I4666" s="89">
        <v>0</v>
      </c>
      <c r="J4666" s="89">
        <v>0</v>
      </c>
      <c r="K4666" s="89">
        <v>0</v>
      </c>
      <c r="L4666" s="89">
        <v>1</v>
      </c>
      <c r="M4666" s="89">
        <v>0</v>
      </c>
      <c r="N4666" s="89">
        <v>0</v>
      </c>
      <c r="O4666" s="89">
        <v>0</v>
      </c>
      <c r="P4666" s="89">
        <v>383</v>
      </c>
      <c r="Q4666" s="89">
        <v>5604.5</v>
      </c>
      <c r="R4666" s="88">
        <f>VLOOKUP(P4666,NEW_TRAIN_TEST!$A$1:$M$980,13,0)</f>
        <v>5595.5</v>
      </c>
      <c r="S4666" s="88">
        <f>VLOOKUP(P4666,NEW_TRAIN_TEST!$A$1:$M$980,11,0)</f>
        <v>6779</v>
      </c>
      <c r="T4666" s="6">
        <f t="shared" si="144"/>
        <v>1</v>
      </c>
      <c r="U4666" s="6">
        <f t="shared" si="145"/>
        <v>0</v>
      </c>
    </row>
    <row r="4667" spans="1:21" x14ac:dyDescent="0.2">
      <c r="A4667" s="88">
        <v>4665</v>
      </c>
      <c r="B4667" s="88">
        <v>5</v>
      </c>
      <c r="C4667" s="88" t="s">
        <v>2123</v>
      </c>
      <c r="D4667" s="89" t="s">
        <v>1699</v>
      </c>
      <c r="E4667" s="89">
        <v>0</v>
      </c>
      <c r="F4667" s="89">
        <v>2</v>
      </c>
      <c r="G4667" s="89">
        <v>0</v>
      </c>
      <c r="H4667" s="89">
        <v>2</v>
      </c>
      <c r="I4667" s="89">
        <v>2</v>
      </c>
      <c r="J4667" s="89">
        <v>0</v>
      </c>
      <c r="K4667" s="89">
        <v>0</v>
      </c>
      <c r="L4667" s="89">
        <v>0</v>
      </c>
      <c r="M4667" s="89">
        <v>0</v>
      </c>
      <c r="N4667" s="89">
        <v>0</v>
      </c>
      <c r="O4667" s="89">
        <v>2</v>
      </c>
      <c r="P4667" s="89">
        <v>238</v>
      </c>
      <c r="Q4667" s="89">
        <v>4223.5</v>
      </c>
      <c r="R4667" s="88">
        <f>VLOOKUP(P4667,NEW_TRAIN_TEST!$A$1:$M$980,13,0)</f>
        <v>4223.5</v>
      </c>
      <c r="S4667" s="88">
        <f>VLOOKUP(P4667,NEW_TRAIN_TEST!$A$1:$M$980,11,0)</f>
        <v>5175</v>
      </c>
      <c r="T4667" s="6">
        <f t="shared" si="144"/>
        <v>0</v>
      </c>
      <c r="U4667" s="6">
        <f t="shared" si="145"/>
        <v>0</v>
      </c>
    </row>
    <row r="4668" spans="1:21" x14ac:dyDescent="0.2">
      <c r="A4668" s="88">
        <v>4666</v>
      </c>
      <c r="B4668" s="88">
        <v>5</v>
      </c>
      <c r="C4668" s="88" t="s">
        <v>2123</v>
      </c>
      <c r="D4668" s="89" t="s">
        <v>1699</v>
      </c>
      <c r="E4668" s="89">
        <v>0</v>
      </c>
      <c r="F4668" s="89">
        <v>2</v>
      </c>
      <c r="G4668" s="89">
        <v>1</v>
      </c>
      <c r="H4668" s="89">
        <v>2</v>
      </c>
      <c r="I4668" s="89">
        <v>2</v>
      </c>
      <c r="J4668" s="89">
        <v>0</v>
      </c>
      <c r="K4668" s="89">
        <v>0</v>
      </c>
      <c r="L4668" s="89">
        <v>0</v>
      </c>
      <c r="M4668" s="89">
        <v>0</v>
      </c>
      <c r="N4668" s="89">
        <v>0</v>
      </c>
      <c r="O4668" s="89">
        <v>2</v>
      </c>
      <c r="P4668" s="89">
        <v>238</v>
      </c>
      <c r="Q4668" s="89">
        <v>4227.5</v>
      </c>
      <c r="R4668" s="88">
        <f>VLOOKUP(P4668,NEW_TRAIN_TEST!$A$1:$M$980,13,0)</f>
        <v>4223.5</v>
      </c>
      <c r="S4668" s="88">
        <f>VLOOKUP(P4668,NEW_TRAIN_TEST!$A$1:$M$980,11,0)</f>
        <v>5175</v>
      </c>
      <c r="T4668" s="6">
        <f t="shared" si="144"/>
        <v>0</v>
      </c>
      <c r="U4668" s="6">
        <f t="shared" si="145"/>
        <v>0</v>
      </c>
    </row>
    <row r="4669" spans="1:21" x14ac:dyDescent="0.2">
      <c r="A4669" s="88">
        <v>4667</v>
      </c>
      <c r="B4669" s="88">
        <v>5</v>
      </c>
      <c r="C4669" s="88" t="s">
        <v>2123</v>
      </c>
      <c r="D4669" s="89" t="s">
        <v>1699</v>
      </c>
      <c r="E4669" s="89">
        <v>0</v>
      </c>
      <c r="F4669" s="89">
        <v>2</v>
      </c>
      <c r="G4669" s="89">
        <v>1</v>
      </c>
      <c r="H4669" s="89">
        <v>2</v>
      </c>
      <c r="I4669" s="89">
        <v>2</v>
      </c>
      <c r="J4669" s="89">
        <v>0</v>
      </c>
      <c r="K4669" s="89">
        <v>0</v>
      </c>
      <c r="L4669" s="89">
        <v>0</v>
      </c>
      <c r="M4669" s="89">
        <v>0</v>
      </c>
      <c r="N4669" s="89">
        <v>0</v>
      </c>
      <c r="O4669" s="89">
        <v>2</v>
      </c>
      <c r="P4669" s="89">
        <v>238</v>
      </c>
      <c r="Q4669" s="89">
        <v>4236</v>
      </c>
      <c r="R4669" s="88">
        <f>VLOOKUP(P4669,NEW_TRAIN_TEST!$A$1:$M$980,13,0)</f>
        <v>4223.5</v>
      </c>
      <c r="S4669" s="88">
        <f>VLOOKUP(P4669,NEW_TRAIN_TEST!$A$1:$M$980,11,0)</f>
        <v>5175</v>
      </c>
      <c r="T4669" s="6">
        <f t="shared" si="144"/>
        <v>0</v>
      </c>
      <c r="U4669" s="6">
        <f t="shared" si="145"/>
        <v>0</v>
      </c>
    </row>
    <row r="4670" spans="1:21" x14ac:dyDescent="0.2">
      <c r="A4670" s="88">
        <v>4668</v>
      </c>
      <c r="B4670" s="88">
        <v>5</v>
      </c>
      <c r="C4670" s="88" t="s">
        <v>2123</v>
      </c>
      <c r="D4670" s="89" t="s">
        <v>1699</v>
      </c>
      <c r="E4670" s="89">
        <v>0</v>
      </c>
      <c r="F4670" s="89">
        <v>2</v>
      </c>
      <c r="G4670" s="89">
        <v>1</v>
      </c>
      <c r="H4670" s="89">
        <v>2</v>
      </c>
      <c r="I4670" s="89">
        <v>2</v>
      </c>
      <c r="J4670" s="89">
        <v>0</v>
      </c>
      <c r="K4670" s="89">
        <v>0</v>
      </c>
      <c r="L4670" s="89">
        <v>0</v>
      </c>
      <c r="M4670" s="89">
        <v>0</v>
      </c>
      <c r="N4670" s="89">
        <v>0</v>
      </c>
      <c r="O4670" s="89">
        <v>2</v>
      </c>
      <c r="P4670" s="89">
        <v>238</v>
      </c>
      <c r="Q4670" s="89">
        <v>4237</v>
      </c>
      <c r="R4670" s="88">
        <f>VLOOKUP(P4670,NEW_TRAIN_TEST!$A$1:$M$980,13,0)</f>
        <v>4223.5</v>
      </c>
      <c r="S4670" s="88">
        <f>VLOOKUP(P4670,NEW_TRAIN_TEST!$A$1:$M$980,11,0)</f>
        <v>5175</v>
      </c>
      <c r="T4670" s="6">
        <f t="shared" si="144"/>
        <v>0</v>
      </c>
      <c r="U4670" s="6">
        <f t="shared" si="145"/>
        <v>0</v>
      </c>
    </row>
    <row r="4671" spans="1:21" x14ac:dyDescent="0.2">
      <c r="A4671" s="88">
        <v>4669</v>
      </c>
      <c r="B4671" s="88">
        <v>5</v>
      </c>
      <c r="C4671" s="88" t="s">
        <v>2123</v>
      </c>
      <c r="D4671" s="89" t="s">
        <v>1699</v>
      </c>
      <c r="E4671" s="89">
        <v>0</v>
      </c>
      <c r="F4671" s="89">
        <v>2</v>
      </c>
      <c r="G4671" s="89">
        <v>0</v>
      </c>
      <c r="H4671" s="89">
        <v>2</v>
      </c>
      <c r="I4671" s="89">
        <v>2</v>
      </c>
      <c r="J4671" s="89">
        <v>0</v>
      </c>
      <c r="K4671" s="89">
        <v>0</v>
      </c>
      <c r="L4671" s="89">
        <v>0</v>
      </c>
      <c r="M4671" s="89">
        <v>0</v>
      </c>
      <c r="N4671" s="89">
        <v>0</v>
      </c>
      <c r="O4671" s="89">
        <v>2</v>
      </c>
      <c r="P4671" s="89">
        <v>238</v>
      </c>
      <c r="Q4671" s="89">
        <v>4237.5</v>
      </c>
      <c r="R4671" s="88">
        <f>VLOOKUP(P4671,NEW_TRAIN_TEST!$A$1:$M$980,13,0)</f>
        <v>4223.5</v>
      </c>
      <c r="S4671" s="88">
        <f>VLOOKUP(P4671,NEW_TRAIN_TEST!$A$1:$M$980,11,0)</f>
        <v>5175</v>
      </c>
      <c r="T4671" s="6">
        <f t="shared" si="144"/>
        <v>0</v>
      </c>
      <c r="U4671" s="6">
        <f t="shared" si="145"/>
        <v>0</v>
      </c>
    </row>
    <row r="4672" spans="1:21" x14ac:dyDescent="0.2">
      <c r="A4672" s="88">
        <v>4670</v>
      </c>
      <c r="B4672" s="88">
        <v>5</v>
      </c>
      <c r="C4672" s="88" t="s">
        <v>2123</v>
      </c>
      <c r="D4672" s="89" t="s">
        <v>1699</v>
      </c>
      <c r="E4672" s="89">
        <v>0</v>
      </c>
      <c r="F4672" s="89">
        <v>4</v>
      </c>
      <c r="G4672" s="89">
        <v>0</v>
      </c>
      <c r="H4672" s="89">
        <v>0</v>
      </c>
      <c r="I4672" s="89">
        <v>2</v>
      </c>
      <c r="J4672" s="89">
        <v>0</v>
      </c>
      <c r="K4672" s="89">
        <v>0</v>
      </c>
      <c r="L4672" s="89">
        <v>0</v>
      </c>
      <c r="M4672" s="89">
        <v>0</v>
      </c>
      <c r="N4672" s="89">
        <v>0</v>
      </c>
      <c r="O4672" s="89">
        <v>2</v>
      </c>
      <c r="P4672" s="89">
        <v>238</v>
      </c>
      <c r="Q4672" s="89">
        <v>4238.67</v>
      </c>
      <c r="R4672" s="88">
        <f>VLOOKUP(P4672,NEW_TRAIN_TEST!$A$1:$M$980,13,0)</f>
        <v>4223.5</v>
      </c>
      <c r="S4672" s="88">
        <f>VLOOKUP(P4672,NEW_TRAIN_TEST!$A$1:$M$980,11,0)</f>
        <v>5175</v>
      </c>
      <c r="T4672" s="6">
        <f t="shared" si="144"/>
        <v>0</v>
      </c>
      <c r="U4672" s="6">
        <f t="shared" si="145"/>
        <v>0</v>
      </c>
    </row>
    <row r="4673" spans="1:21" x14ac:dyDescent="0.2">
      <c r="A4673" s="88">
        <v>4671</v>
      </c>
      <c r="B4673" s="88">
        <v>5</v>
      </c>
      <c r="C4673" s="88" t="s">
        <v>2123</v>
      </c>
      <c r="D4673" s="89" t="s">
        <v>1699</v>
      </c>
      <c r="E4673" s="89">
        <v>0</v>
      </c>
      <c r="F4673" s="89">
        <v>2</v>
      </c>
      <c r="G4673" s="89">
        <v>0</v>
      </c>
      <c r="H4673" s="89">
        <v>2</v>
      </c>
      <c r="I4673" s="89">
        <v>2</v>
      </c>
      <c r="J4673" s="89">
        <v>0</v>
      </c>
      <c r="K4673" s="89">
        <v>0</v>
      </c>
      <c r="L4673" s="89">
        <v>0</v>
      </c>
      <c r="M4673" s="89">
        <v>0</v>
      </c>
      <c r="N4673" s="89">
        <v>0</v>
      </c>
      <c r="O4673" s="89">
        <v>2</v>
      </c>
      <c r="P4673" s="89">
        <v>238</v>
      </c>
      <c r="Q4673" s="89">
        <v>4241</v>
      </c>
      <c r="R4673" s="88">
        <f>VLOOKUP(P4673,NEW_TRAIN_TEST!$A$1:$M$980,13,0)</f>
        <v>4223.5</v>
      </c>
      <c r="S4673" s="88">
        <f>VLOOKUP(P4673,NEW_TRAIN_TEST!$A$1:$M$980,11,0)</f>
        <v>5175</v>
      </c>
      <c r="T4673" s="6">
        <f t="shared" si="144"/>
        <v>0</v>
      </c>
      <c r="U4673" s="6">
        <f t="shared" si="145"/>
        <v>0</v>
      </c>
    </row>
    <row r="4674" spans="1:21" x14ac:dyDescent="0.2">
      <c r="A4674" s="88">
        <v>4672</v>
      </c>
      <c r="B4674" s="88">
        <v>5</v>
      </c>
      <c r="C4674" s="88" t="s">
        <v>2123</v>
      </c>
      <c r="D4674" s="89" t="s">
        <v>1699</v>
      </c>
      <c r="E4674" s="89">
        <v>0</v>
      </c>
      <c r="F4674" s="89">
        <v>5</v>
      </c>
      <c r="G4674" s="89">
        <v>2</v>
      </c>
      <c r="H4674" s="89">
        <v>0</v>
      </c>
      <c r="I4674" s="89">
        <v>0</v>
      </c>
      <c r="J4674" s="89">
        <v>0</v>
      </c>
      <c r="K4674" s="89">
        <v>0</v>
      </c>
      <c r="L4674" s="89">
        <v>0</v>
      </c>
      <c r="M4674" s="89">
        <v>0</v>
      </c>
      <c r="N4674" s="89">
        <v>0</v>
      </c>
      <c r="O4674" s="89">
        <v>0</v>
      </c>
      <c r="P4674" s="89">
        <v>238</v>
      </c>
      <c r="Q4674" s="89">
        <v>4244.38</v>
      </c>
      <c r="R4674" s="88">
        <f>VLOOKUP(P4674,NEW_TRAIN_TEST!$A$1:$M$980,13,0)</f>
        <v>4223.5</v>
      </c>
      <c r="S4674" s="88">
        <f>VLOOKUP(P4674,NEW_TRAIN_TEST!$A$1:$M$980,11,0)</f>
        <v>5175</v>
      </c>
      <c r="T4674" s="6">
        <f t="shared" si="144"/>
        <v>0</v>
      </c>
      <c r="U4674" s="6">
        <f t="shared" si="145"/>
        <v>0</v>
      </c>
    </row>
    <row r="4675" spans="1:21" x14ac:dyDescent="0.2">
      <c r="A4675" s="88">
        <v>4673</v>
      </c>
      <c r="B4675" s="88">
        <v>5</v>
      </c>
      <c r="C4675" s="88" t="s">
        <v>2123</v>
      </c>
      <c r="D4675" s="89" t="s">
        <v>1699</v>
      </c>
      <c r="E4675" s="89">
        <v>0</v>
      </c>
      <c r="F4675" s="89">
        <v>6</v>
      </c>
      <c r="G4675" s="89">
        <v>0</v>
      </c>
      <c r="H4675" s="89">
        <v>2</v>
      </c>
      <c r="I4675" s="89">
        <v>2</v>
      </c>
      <c r="J4675" s="89">
        <v>0</v>
      </c>
      <c r="K4675" s="89">
        <v>0</v>
      </c>
      <c r="L4675" s="89">
        <v>0</v>
      </c>
      <c r="M4675" s="89">
        <v>0</v>
      </c>
      <c r="N4675" s="89">
        <v>0</v>
      </c>
      <c r="O4675" s="89">
        <v>2</v>
      </c>
      <c r="P4675" s="89">
        <v>233</v>
      </c>
      <c r="Q4675" s="89">
        <v>4309</v>
      </c>
      <c r="R4675" s="88">
        <f>VLOOKUP(P4675,NEW_TRAIN_TEST!$A$1:$M$980,13,0)</f>
        <v>4309</v>
      </c>
      <c r="S4675" s="88">
        <f>VLOOKUP(P4675,NEW_TRAIN_TEST!$A$1:$M$980,11,0)</f>
        <v>5278</v>
      </c>
      <c r="T4675" s="6">
        <f t="shared" ref="T4675:T4738" si="146">IF(L4675&gt;0,1,0)</f>
        <v>0</v>
      </c>
      <c r="U4675" s="6">
        <f t="shared" ref="U4675:U4738" si="147">IF(M4675&gt;0,1,0)</f>
        <v>0</v>
      </c>
    </row>
    <row r="4676" spans="1:21" x14ac:dyDescent="0.2">
      <c r="A4676" s="88">
        <v>4674</v>
      </c>
      <c r="B4676" s="88">
        <v>5</v>
      </c>
      <c r="C4676" s="88" t="s">
        <v>2123</v>
      </c>
      <c r="D4676" s="89" t="s">
        <v>1699</v>
      </c>
      <c r="E4676" s="89">
        <v>0</v>
      </c>
      <c r="F4676" s="89">
        <v>6</v>
      </c>
      <c r="G4676" s="89">
        <v>0</v>
      </c>
      <c r="H4676" s="89">
        <v>2</v>
      </c>
      <c r="I4676" s="89">
        <v>2</v>
      </c>
      <c r="J4676" s="89">
        <v>0</v>
      </c>
      <c r="K4676" s="89">
        <v>0</v>
      </c>
      <c r="L4676" s="89">
        <v>0</v>
      </c>
      <c r="M4676" s="89">
        <v>0</v>
      </c>
      <c r="N4676" s="89">
        <v>0</v>
      </c>
      <c r="O4676" s="89">
        <v>2</v>
      </c>
      <c r="P4676" s="89">
        <v>233</v>
      </c>
      <c r="Q4676" s="89">
        <v>4313</v>
      </c>
      <c r="R4676" s="88">
        <f>VLOOKUP(P4676,NEW_TRAIN_TEST!$A$1:$M$980,13,0)</f>
        <v>4309</v>
      </c>
      <c r="S4676" s="88">
        <f>VLOOKUP(P4676,NEW_TRAIN_TEST!$A$1:$M$980,11,0)</f>
        <v>5278</v>
      </c>
      <c r="T4676" s="6">
        <f t="shared" si="146"/>
        <v>0</v>
      </c>
      <c r="U4676" s="6">
        <f t="shared" si="147"/>
        <v>0</v>
      </c>
    </row>
    <row r="4677" spans="1:21" x14ac:dyDescent="0.2">
      <c r="A4677" s="88">
        <v>4675</v>
      </c>
      <c r="B4677" s="88">
        <v>5</v>
      </c>
      <c r="C4677" s="88" t="s">
        <v>2123</v>
      </c>
      <c r="D4677" s="89" t="s">
        <v>1699</v>
      </c>
      <c r="E4677" s="89">
        <v>5</v>
      </c>
      <c r="F4677" s="89">
        <v>4</v>
      </c>
      <c r="G4677" s="89">
        <v>0</v>
      </c>
      <c r="H4677" s="89">
        <v>2</v>
      </c>
      <c r="I4677" s="89">
        <v>2</v>
      </c>
      <c r="J4677" s="89">
        <v>2</v>
      </c>
      <c r="K4677" s="89">
        <v>0</v>
      </c>
      <c r="L4677" s="89">
        <v>0</v>
      </c>
      <c r="M4677" s="89">
        <v>0</v>
      </c>
      <c r="N4677" s="89">
        <v>0</v>
      </c>
      <c r="O4677" s="89">
        <v>2</v>
      </c>
      <c r="P4677" s="89">
        <v>233</v>
      </c>
      <c r="Q4677" s="89">
        <v>4317.5</v>
      </c>
      <c r="R4677" s="88">
        <f>VLOOKUP(P4677,NEW_TRAIN_TEST!$A$1:$M$980,13,0)</f>
        <v>4309</v>
      </c>
      <c r="S4677" s="88">
        <f>VLOOKUP(P4677,NEW_TRAIN_TEST!$A$1:$M$980,11,0)</f>
        <v>5278</v>
      </c>
      <c r="T4677" s="6">
        <f t="shared" si="146"/>
        <v>0</v>
      </c>
      <c r="U4677" s="6">
        <f t="shared" si="147"/>
        <v>0</v>
      </c>
    </row>
    <row r="4678" spans="1:21" x14ac:dyDescent="0.2">
      <c r="A4678" s="88">
        <v>4676</v>
      </c>
      <c r="B4678" s="88">
        <v>5</v>
      </c>
      <c r="C4678" s="88" t="s">
        <v>2123</v>
      </c>
      <c r="D4678" s="89" t="s">
        <v>1699</v>
      </c>
      <c r="E4678" s="89">
        <v>11</v>
      </c>
      <c r="F4678" s="89">
        <v>1</v>
      </c>
      <c r="G4678" s="89">
        <v>0</v>
      </c>
      <c r="H4678" s="89">
        <v>0</v>
      </c>
      <c r="I4678" s="89">
        <v>2</v>
      </c>
      <c r="J4678" s="89">
        <v>0</v>
      </c>
      <c r="K4678" s="89">
        <v>0</v>
      </c>
      <c r="L4678" s="89">
        <v>0</v>
      </c>
      <c r="M4678" s="89">
        <v>20</v>
      </c>
      <c r="N4678" s="89">
        <v>0</v>
      </c>
      <c r="O4678" s="89">
        <v>2</v>
      </c>
      <c r="P4678" s="89">
        <v>840</v>
      </c>
      <c r="Q4678" s="89">
        <v>7149.5</v>
      </c>
      <c r="R4678" s="88">
        <f>VLOOKUP(P4678,NEW_TRAIN_TEST!$A$1:$M$980,13,0)</f>
        <v>5853.5</v>
      </c>
      <c r="S4678" s="88">
        <f>VLOOKUP(P4678,NEW_TRAIN_TEST!$A$1:$M$980,11,0)</f>
        <v>7619</v>
      </c>
      <c r="T4678" s="6">
        <f t="shared" si="146"/>
        <v>0</v>
      </c>
      <c r="U4678" s="6">
        <f t="shared" si="147"/>
        <v>1</v>
      </c>
    </row>
    <row r="4679" spans="1:21" x14ac:dyDescent="0.2">
      <c r="A4679" s="88">
        <v>4677</v>
      </c>
      <c r="B4679" s="88">
        <v>5</v>
      </c>
      <c r="C4679" s="88" t="s">
        <v>2123</v>
      </c>
      <c r="D4679" s="89" t="s">
        <v>1699</v>
      </c>
      <c r="E4679" s="89">
        <v>4</v>
      </c>
      <c r="F4679" s="89">
        <v>0</v>
      </c>
      <c r="G4679" s="89">
        <v>0</v>
      </c>
      <c r="H4679" s="89">
        <v>0</v>
      </c>
      <c r="I4679" s="89">
        <v>0</v>
      </c>
      <c r="J4679" s="89">
        <v>0</v>
      </c>
      <c r="K4679" s="89">
        <v>0</v>
      </c>
      <c r="L4679" s="89">
        <v>0</v>
      </c>
      <c r="M4679" s="89">
        <v>0</v>
      </c>
      <c r="N4679" s="89">
        <v>0</v>
      </c>
      <c r="O4679" s="89">
        <v>0</v>
      </c>
      <c r="P4679" s="89">
        <v>931</v>
      </c>
      <c r="Q4679" s="89">
        <v>4246</v>
      </c>
      <c r="R4679" s="88">
        <f>VLOOKUP(P4679,NEW_TRAIN_TEST!$A$1:$M$980,13,0)</f>
        <v>4063</v>
      </c>
      <c r="S4679" s="88">
        <f>VLOOKUP(P4679,NEW_TRAIN_TEST!$A$1:$M$980,11,0)</f>
        <v>4971</v>
      </c>
      <c r="T4679" s="6">
        <f t="shared" si="146"/>
        <v>0</v>
      </c>
      <c r="U4679" s="6">
        <f t="shared" si="147"/>
        <v>0</v>
      </c>
    </row>
    <row r="4680" spans="1:21" x14ac:dyDescent="0.2">
      <c r="A4680" s="88">
        <v>4678</v>
      </c>
      <c r="B4680" s="88">
        <v>5</v>
      </c>
      <c r="C4680" s="88" t="s">
        <v>2123</v>
      </c>
      <c r="D4680" s="89" t="s">
        <v>1699</v>
      </c>
      <c r="E4680" s="89">
        <v>0</v>
      </c>
      <c r="F4680" s="89">
        <v>2</v>
      </c>
      <c r="G4680" s="89">
        <v>0</v>
      </c>
      <c r="H4680" s="89">
        <v>2</v>
      </c>
      <c r="I4680" s="89">
        <v>2</v>
      </c>
      <c r="J4680" s="89">
        <v>0</v>
      </c>
      <c r="K4680" s="89">
        <v>0</v>
      </c>
      <c r="L4680" s="89">
        <v>0</v>
      </c>
      <c r="M4680" s="89">
        <v>0</v>
      </c>
      <c r="N4680" s="89">
        <v>0</v>
      </c>
      <c r="O4680" s="89">
        <v>2</v>
      </c>
      <c r="P4680" s="89">
        <v>235</v>
      </c>
      <c r="Q4680" s="89">
        <v>4004.5</v>
      </c>
      <c r="R4680" s="88">
        <f>VLOOKUP(P4680,NEW_TRAIN_TEST!$A$1:$M$980,13,0)</f>
        <v>4004.5</v>
      </c>
      <c r="S4680" s="88">
        <f>VLOOKUP(P4680,NEW_TRAIN_TEST!$A$1:$M$980,11,0)</f>
        <v>4982</v>
      </c>
      <c r="T4680" s="6">
        <f t="shared" si="146"/>
        <v>0</v>
      </c>
      <c r="U4680" s="6">
        <f t="shared" si="147"/>
        <v>0</v>
      </c>
    </row>
    <row r="4681" spans="1:21" x14ac:dyDescent="0.2">
      <c r="A4681" s="88">
        <v>4679</v>
      </c>
      <c r="B4681" s="88">
        <v>5</v>
      </c>
      <c r="C4681" s="88" t="s">
        <v>2123</v>
      </c>
      <c r="D4681" s="89" t="s">
        <v>1699</v>
      </c>
      <c r="E4681" s="89">
        <v>0</v>
      </c>
      <c r="F4681" s="89">
        <v>2</v>
      </c>
      <c r="G4681" s="89">
        <v>0</v>
      </c>
      <c r="H4681" s="89">
        <v>2</v>
      </c>
      <c r="I4681" s="89">
        <v>2</v>
      </c>
      <c r="J4681" s="89">
        <v>0</v>
      </c>
      <c r="K4681" s="89">
        <v>0</v>
      </c>
      <c r="L4681" s="89">
        <v>0</v>
      </c>
      <c r="M4681" s="89">
        <v>0</v>
      </c>
      <c r="N4681" s="89">
        <v>0</v>
      </c>
      <c r="O4681" s="89">
        <v>2</v>
      </c>
      <c r="P4681" s="89">
        <v>235</v>
      </c>
      <c r="Q4681" s="89">
        <v>4007.5</v>
      </c>
      <c r="R4681" s="88">
        <f>VLOOKUP(P4681,NEW_TRAIN_TEST!$A$1:$M$980,13,0)</f>
        <v>4004.5</v>
      </c>
      <c r="S4681" s="88">
        <f>VLOOKUP(P4681,NEW_TRAIN_TEST!$A$1:$M$980,11,0)</f>
        <v>4982</v>
      </c>
      <c r="T4681" s="6">
        <f t="shared" si="146"/>
        <v>0</v>
      </c>
      <c r="U4681" s="6">
        <f t="shared" si="147"/>
        <v>0</v>
      </c>
    </row>
    <row r="4682" spans="1:21" x14ac:dyDescent="0.2">
      <c r="A4682" s="88">
        <v>4680</v>
      </c>
      <c r="B4682" s="88">
        <v>5</v>
      </c>
      <c r="C4682" s="88" t="s">
        <v>2123</v>
      </c>
      <c r="D4682" s="89" t="s">
        <v>1699</v>
      </c>
      <c r="E4682" s="89">
        <v>0</v>
      </c>
      <c r="F4682" s="89">
        <v>3</v>
      </c>
      <c r="G4682" s="89">
        <v>0</v>
      </c>
      <c r="H4682" s="89">
        <v>0</v>
      </c>
      <c r="I4682" s="89">
        <v>2</v>
      </c>
      <c r="J4682" s="89">
        <v>0</v>
      </c>
      <c r="K4682" s="89">
        <v>0</v>
      </c>
      <c r="L4682" s="89">
        <v>0</v>
      </c>
      <c r="M4682" s="89">
        <v>0</v>
      </c>
      <c r="N4682" s="89">
        <v>0</v>
      </c>
      <c r="O4682" s="89">
        <v>2</v>
      </c>
      <c r="P4682" s="89">
        <v>235</v>
      </c>
      <c r="Q4682" s="89">
        <v>4016</v>
      </c>
      <c r="R4682" s="88">
        <f>VLOOKUP(P4682,NEW_TRAIN_TEST!$A$1:$M$980,13,0)</f>
        <v>4004.5</v>
      </c>
      <c r="S4682" s="88">
        <f>VLOOKUP(P4682,NEW_TRAIN_TEST!$A$1:$M$980,11,0)</f>
        <v>4982</v>
      </c>
      <c r="T4682" s="6">
        <f t="shared" si="146"/>
        <v>0</v>
      </c>
      <c r="U4682" s="6">
        <f t="shared" si="147"/>
        <v>0</v>
      </c>
    </row>
    <row r="4683" spans="1:21" x14ac:dyDescent="0.2">
      <c r="A4683" s="88">
        <v>4681</v>
      </c>
      <c r="B4683" s="88">
        <v>5</v>
      </c>
      <c r="C4683" s="88" t="s">
        <v>2123</v>
      </c>
      <c r="D4683" s="89" t="s">
        <v>1699</v>
      </c>
      <c r="E4683" s="89">
        <v>0</v>
      </c>
      <c r="F4683" s="89">
        <v>2</v>
      </c>
      <c r="G4683" s="89">
        <v>1</v>
      </c>
      <c r="H4683" s="89">
        <v>2</v>
      </c>
      <c r="I4683" s="89">
        <v>2</v>
      </c>
      <c r="J4683" s="89">
        <v>0</v>
      </c>
      <c r="K4683" s="89">
        <v>0</v>
      </c>
      <c r="L4683" s="89">
        <v>0</v>
      </c>
      <c r="M4683" s="89">
        <v>0</v>
      </c>
      <c r="N4683" s="89">
        <v>0</v>
      </c>
      <c r="O4683" s="89">
        <v>2</v>
      </c>
      <c r="P4683" s="89">
        <v>235</v>
      </c>
      <c r="Q4683" s="89">
        <v>4018</v>
      </c>
      <c r="R4683" s="88">
        <f>VLOOKUP(P4683,NEW_TRAIN_TEST!$A$1:$M$980,13,0)</f>
        <v>4004.5</v>
      </c>
      <c r="S4683" s="88">
        <f>VLOOKUP(P4683,NEW_TRAIN_TEST!$A$1:$M$980,11,0)</f>
        <v>4982</v>
      </c>
      <c r="T4683" s="6">
        <f t="shared" si="146"/>
        <v>0</v>
      </c>
      <c r="U4683" s="6">
        <f t="shared" si="147"/>
        <v>0</v>
      </c>
    </row>
    <row r="4684" spans="1:21" x14ac:dyDescent="0.2">
      <c r="A4684" s="88">
        <v>4682</v>
      </c>
      <c r="B4684" s="88">
        <v>5</v>
      </c>
      <c r="C4684" s="88" t="s">
        <v>2123</v>
      </c>
      <c r="D4684" s="89" t="s">
        <v>1699</v>
      </c>
      <c r="E4684" s="89">
        <v>0</v>
      </c>
      <c r="F4684" s="89">
        <v>2</v>
      </c>
      <c r="G4684" s="89">
        <v>1</v>
      </c>
      <c r="H4684" s="89">
        <v>2</v>
      </c>
      <c r="I4684" s="89">
        <v>2</v>
      </c>
      <c r="J4684" s="89">
        <v>0</v>
      </c>
      <c r="K4684" s="89">
        <v>0</v>
      </c>
      <c r="L4684" s="89">
        <v>0</v>
      </c>
      <c r="M4684" s="89">
        <v>9</v>
      </c>
      <c r="N4684" s="89">
        <v>0</v>
      </c>
      <c r="O4684" s="89">
        <v>2</v>
      </c>
      <c r="P4684" s="89">
        <v>235</v>
      </c>
      <c r="Q4684" s="89">
        <v>4024.5</v>
      </c>
      <c r="R4684" s="88">
        <f>VLOOKUP(P4684,NEW_TRAIN_TEST!$A$1:$M$980,13,0)</f>
        <v>4004.5</v>
      </c>
      <c r="S4684" s="88">
        <f>VLOOKUP(P4684,NEW_TRAIN_TEST!$A$1:$M$980,11,0)</f>
        <v>4982</v>
      </c>
      <c r="T4684" s="6">
        <f t="shared" si="146"/>
        <v>0</v>
      </c>
      <c r="U4684" s="6">
        <f t="shared" si="147"/>
        <v>1</v>
      </c>
    </row>
    <row r="4685" spans="1:21" x14ac:dyDescent="0.2">
      <c r="A4685" s="88">
        <v>4683</v>
      </c>
      <c r="B4685" s="88">
        <v>5</v>
      </c>
      <c r="C4685" s="88" t="s">
        <v>2123</v>
      </c>
      <c r="D4685" s="89" t="s">
        <v>1699</v>
      </c>
      <c r="E4685" s="89">
        <v>0</v>
      </c>
      <c r="F4685" s="89">
        <v>2</v>
      </c>
      <c r="G4685" s="89">
        <v>1</v>
      </c>
      <c r="H4685" s="89">
        <v>2</v>
      </c>
      <c r="I4685" s="89">
        <v>2</v>
      </c>
      <c r="J4685" s="89">
        <v>0</v>
      </c>
      <c r="K4685" s="89">
        <v>0</v>
      </c>
      <c r="L4685" s="89">
        <v>1</v>
      </c>
      <c r="M4685" s="89">
        <v>9</v>
      </c>
      <c r="N4685" s="89">
        <v>0</v>
      </c>
      <c r="O4685" s="89">
        <v>2</v>
      </c>
      <c r="P4685" s="89">
        <v>235</v>
      </c>
      <c r="Q4685" s="89">
        <v>4024.5</v>
      </c>
      <c r="R4685" s="88">
        <f>VLOOKUP(P4685,NEW_TRAIN_TEST!$A$1:$M$980,13,0)</f>
        <v>4004.5</v>
      </c>
      <c r="S4685" s="88">
        <f>VLOOKUP(P4685,NEW_TRAIN_TEST!$A$1:$M$980,11,0)</f>
        <v>4982</v>
      </c>
      <c r="T4685" s="6">
        <f t="shared" si="146"/>
        <v>1</v>
      </c>
      <c r="U4685" s="6">
        <f t="shared" si="147"/>
        <v>1</v>
      </c>
    </row>
    <row r="4686" spans="1:21" x14ac:dyDescent="0.2">
      <c r="A4686" s="88">
        <v>4684</v>
      </c>
      <c r="B4686" s="88">
        <v>5</v>
      </c>
      <c r="C4686" s="88" t="s">
        <v>2123</v>
      </c>
      <c r="D4686" s="89" t="s">
        <v>1699</v>
      </c>
      <c r="E4686" s="89">
        <v>0</v>
      </c>
      <c r="F4686" s="89">
        <v>3</v>
      </c>
      <c r="G4686" s="89">
        <v>1</v>
      </c>
      <c r="H4686" s="89">
        <v>0</v>
      </c>
      <c r="I4686" s="89">
        <v>2</v>
      </c>
      <c r="J4686" s="89">
        <v>0</v>
      </c>
      <c r="K4686" s="89">
        <v>0</v>
      </c>
      <c r="L4686" s="89">
        <v>1</v>
      </c>
      <c r="M4686" s="89">
        <v>0</v>
      </c>
      <c r="N4686" s="89">
        <v>0</v>
      </c>
      <c r="O4686" s="89">
        <v>2</v>
      </c>
      <c r="P4686" s="89">
        <v>235</v>
      </c>
      <c r="Q4686" s="89">
        <v>4024.5</v>
      </c>
      <c r="R4686" s="88">
        <f>VLOOKUP(P4686,NEW_TRAIN_TEST!$A$1:$M$980,13,0)</f>
        <v>4004.5</v>
      </c>
      <c r="S4686" s="88">
        <f>VLOOKUP(P4686,NEW_TRAIN_TEST!$A$1:$M$980,11,0)</f>
        <v>4982</v>
      </c>
      <c r="T4686" s="6">
        <f t="shared" si="146"/>
        <v>1</v>
      </c>
      <c r="U4686" s="6">
        <f t="shared" si="147"/>
        <v>0</v>
      </c>
    </row>
    <row r="4687" spans="1:21" x14ac:dyDescent="0.2">
      <c r="A4687" s="88">
        <v>4685</v>
      </c>
      <c r="B4687" s="88">
        <v>5</v>
      </c>
      <c r="C4687" s="88" t="s">
        <v>2123</v>
      </c>
      <c r="D4687" s="89" t="s">
        <v>1699</v>
      </c>
      <c r="E4687" s="89">
        <v>0</v>
      </c>
      <c r="F4687" s="89">
        <v>9</v>
      </c>
      <c r="G4687" s="89">
        <v>4</v>
      </c>
      <c r="H4687" s="89">
        <v>0</v>
      </c>
      <c r="I4687" s="89">
        <v>1</v>
      </c>
      <c r="J4687" s="89">
        <v>0</v>
      </c>
      <c r="K4687" s="89">
        <v>0</v>
      </c>
      <c r="L4687" s="89">
        <v>0</v>
      </c>
      <c r="M4687" s="89">
        <v>0</v>
      </c>
      <c r="N4687" s="89">
        <v>0</v>
      </c>
      <c r="O4687" s="89">
        <v>0</v>
      </c>
      <c r="P4687" s="89">
        <v>235</v>
      </c>
      <c r="Q4687" s="89">
        <v>4025.2</v>
      </c>
      <c r="R4687" s="88">
        <f>VLOOKUP(P4687,NEW_TRAIN_TEST!$A$1:$M$980,13,0)</f>
        <v>4004.5</v>
      </c>
      <c r="S4687" s="88">
        <f>VLOOKUP(P4687,NEW_TRAIN_TEST!$A$1:$M$980,11,0)</f>
        <v>4982</v>
      </c>
      <c r="T4687" s="6">
        <f t="shared" si="146"/>
        <v>0</v>
      </c>
      <c r="U4687" s="6">
        <f t="shared" si="147"/>
        <v>0</v>
      </c>
    </row>
    <row r="4688" spans="1:21" x14ac:dyDescent="0.2">
      <c r="A4688" s="88">
        <v>4686</v>
      </c>
      <c r="B4688" s="88">
        <v>5</v>
      </c>
      <c r="C4688" s="88" t="s">
        <v>2123</v>
      </c>
      <c r="D4688" s="89" t="s">
        <v>1699</v>
      </c>
      <c r="E4688" s="89">
        <v>0</v>
      </c>
      <c r="F4688" s="89">
        <v>9</v>
      </c>
      <c r="G4688" s="89">
        <v>4</v>
      </c>
      <c r="H4688" s="89">
        <v>0</v>
      </c>
      <c r="I4688" s="89">
        <v>0</v>
      </c>
      <c r="J4688" s="89">
        <v>0</v>
      </c>
      <c r="K4688" s="89">
        <v>0</v>
      </c>
      <c r="L4688" s="89">
        <v>0</v>
      </c>
      <c r="M4688" s="89">
        <v>9</v>
      </c>
      <c r="N4688" s="89">
        <v>0</v>
      </c>
      <c r="O4688" s="89">
        <v>0</v>
      </c>
      <c r="P4688" s="89">
        <v>235</v>
      </c>
      <c r="Q4688" s="89">
        <v>4025.2</v>
      </c>
      <c r="R4688" s="88">
        <f>VLOOKUP(P4688,NEW_TRAIN_TEST!$A$1:$M$980,13,0)</f>
        <v>4004.5</v>
      </c>
      <c r="S4688" s="88">
        <f>VLOOKUP(P4688,NEW_TRAIN_TEST!$A$1:$M$980,11,0)</f>
        <v>4982</v>
      </c>
      <c r="T4688" s="6">
        <f t="shared" si="146"/>
        <v>0</v>
      </c>
      <c r="U4688" s="6">
        <f t="shared" si="147"/>
        <v>1</v>
      </c>
    </row>
    <row r="4689" spans="1:21" x14ac:dyDescent="0.2">
      <c r="A4689" s="88">
        <v>4687</v>
      </c>
      <c r="B4689" s="88">
        <v>5</v>
      </c>
      <c r="C4689" s="88" t="s">
        <v>2123</v>
      </c>
      <c r="D4689" s="89" t="s">
        <v>1699</v>
      </c>
      <c r="E4689" s="89">
        <v>0</v>
      </c>
      <c r="F4689" s="89">
        <v>9</v>
      </c>
      <c r="G4689" s="89">
        <v>4</v>
      </c>
      <c r="H4689" s="89">
        <v>0</v>
      </c>
      <c r="I4689" s="89">
        <v>2</v>
      </c>
      <c r="J4689" s="89">
        <v>0</v>
      </c>
      <c r="K4689" s="89">
        <v>0</v>
      </c>
      <c r="L4689" s="89">
        <v>1</v>
      </c>
      <c r="M4689" s="89">
        <v>0</v>
      </c>
      <c r="N4689" s="89">
        <v>0</v>
      </c>
      <c r="O4689" s="89">
        <v>2</v>
      </c>
      <c r="P4689" s="89">
        <v>235</v>
      </c>
      <c r="Q4689" s="89">
        <v>4025.2</v>
      </c>
      <c r="R4689" s="88">
        <f>VLOOKUP(P4689,NEW_TRAIN_TEST!$A$1:$M$980,13,0)</f>
        <v>4004.5</v>
      </c>
      <c r="S4689" s="88">
        <f>VLOOKUP(P4689,NEW_TRAIN_TEST!$A$1:$M$980,11,0)</f>
        <v>4982</v>
      </c>
      <c r="T4689" s="6">
        <f t="shared" si="146"/>
        <v>1</v>
      </c>
      <c r="U4689" s="6">
        <f t="shared" si="147"/>
        <v>0</v>
      </c>
    </row>
    <row r="4690" spans="1:21" x14ac:dyDescent="0.2">
      <c r="A4690" s="88">
        <v>4688</v>
      </c>
      <c r="B4690" s="88">
        <v>5</v>
      </c>
      <c r="C4690" s="88" t="s">
        <v>2123</v>
      </c>
      <c r="D4690" s="89" t="s">
        <v>1699</v>
      </c>
      <c r="E4690" s="89">
        <v>8</v>
      </c>
      <c r="F4690" s="89">
        <v>0</v>
      </c>
      <c r="G4690" s="89">
        <v>0</v>
      </c>
      <c r="H4690" s="89">
        <v>0</v>
      </c>
      <c r="I4690" s="89">
        <v>0</v>
      </c>
      <c r="J4690" s="89">
        <v>0</v>
      </c>
      <c r="K4690" s="89">
        <v>0</v>
      </c>
      <c r="L4690" s="89">
        <v>1</v>
      </c>
      <c r="M4690" s="89">
        <v>0</v>
      </c>
      <c r="N4690" s="89">
        <v>0</v>
      </c>
      <c r="O4690" s="89">
        <v>0</v>
      </c>
      <c r="P4690" s="89">
        <v>843</v>
      </c>
      <c r="Q4690" s="89">
        <v>5887</v>
      </c>
      <c r="R4690" s="88">
        <f>VLOOKUP(P4690,NEW_TRAIN_TEST!$A$1:$M$980,13,0)</f>
        <v>5450</v>
      </c>
      <c r="S4690" s="88">
        <f>VLOOKUP(P4690,NEW_TRAIN_TEST!$A$1:$M$980,11,0)</f>
        <v>6273</v>
      </c>
      <c r="T4690" s="6">
        <f t="shared" si="146"/>
        <v>1</v>
      </c>
      <c r="U4690" s="6">
        <f t="shared" si="147"/>
        <v>0</v>
      </c>
    </row>
    <row r="4691" spans="1:21" x14ac:dyDescent="0.2">
      <c r="A4691" s="88">
        <v>4689</v>
      </c>
      <c r="B4691" s="88">
        <v>5</v>
      </c>
      <c r="C4691" s="88" t="s">
        <v>2123</v>
      </c>
      <c r="D4691" s="89" t="s">
        <v>1699</v>
      </c>
      <c r="E4691" s="89">
        <v>0</v>
      </c>
      <c r="F4691" s="89">
        <v>4</v>
      </c>
      <c r="G4691" s="89">
        <v>0</v>
      </c>
      <c r="H4691" s="89">
        <v>2</v>
      </c>
      <c r="I4691" s="89">
        <v>2</v>
      </c>
      <c r="J4691" s="89">
        <v>0</v>
      </c>
      <c r="K4691" s="89">
        <v>0</v>
      </c>
      <c r="L4691" s="89">
        <v>0</v>
      </c>
      <c r="M4691" s="89">
        <v>0</v>
      </c>
      <c r="N4691" s="89">
        <v>0</v>
      </c>
      <c r="O4691" s="89">
        <v>2</v>
      </c>
      <c r="P4691" s="89">
        <v>588</v>
      </c>
      <c r="Q4691" s="89">
        <v>2606</v>
      </c>
      <c r="R4691" s="88">
        <f>VLOOKUP(P4691,NEW_TRAIN_TEST!$A$1:$M$980,13,0)</f>
        <v>2606</v>
      </c>
      <c r="S4691" s="88">
        <f>VLOOKUP(P4691,NEW_TRAIN_TEST!$A$1:$M$980,11,0)</f>
        <v>3377</v>
      </c>
      <c r="T4691" s="6">
        <f t="shared" si="146"/>
        <v>0</v>
      </c>
      <c r="U4691" s="6">
        <f t="shared" si="147"/>
        <v>0</v>
      </c>
    </row>
    <row r="4692" spans="1:21" x14ac:dyDescent="0.2">
      <c r="A4692" s="88">
        <v>4690</v>
      </c>
      <c r="B4692" s="88">
        <v>5</v>
      </c>
      <c r="C4692" s="88" t="s">
        <v>2123</v>
      </c>
      <c r="D4692" s="89" t="s">
        <v>1699</v>
      </c>
      <c r="E4692" s="89">
        <v>0</v>
      </c>
      <c r="F4692" s="89">
        <v>2</v>
      </c>
      <c r="G4692" s="89">
        <v>0</v>
      </c>
      <c r="H4692" s="89">
        <v>2</v>
      </c>
      <c r="I4692" s="89">
        <v>2</v>
      </c>
      <c r="J4692" s="89">
        <v>0</v>
      </c>
      <c r="K4692" s="89">
        <v>0</v>
      </c>
      <c r="L4692" s="89">
        <v>0</v>
      </c>
      <c r="M4692" s="89">
        <v>0</v>
      </c>
      <c r="N4692" s="89">
        <v>0</v>
      </c>
      <c r="O4692" s="89">
        <v>2</v>
      </c>
      <c r="P4692" s="89">
        <v>588</v>
      </c>
      <c r="Q4692" s="89">
        <v>2606.5</v>
      </c>
      <c r="R4692" s="88">
        <f>VLOOKUP(P4692,NEW_TRAIN_TEST!$A$1:$M$980,13,0)</f>
        <v>2606</v>
      </c>
      <c r="S4692" s="88">
        <f>VLOOKUP(P4692,NEW_TRAIN_TEST!$A$1:$M$980,11,0)</f>
        <v>3377</v>
      </c>
      <c r="T4692" s="6">
        <f t="shared" si="146"/>
        <v>0</v>
      </c>
      <c r="U4692" s="6">
        <f t="shared" si="147"/>
        <v>0</v>
      </c>
    </row>
    <row r="4693" spans="1:21" x14ac:dyDescent="0.2">
      <c r="A4693" s="88">
        <v>4691</v>
      </c>
      <c r="B4693" s="88">
        <v>5</v>
      </c>
      <c r="C4693" s="88" t="s">
        <v>2123</v>
      </c>
      <c r="D4693" s="89" t="s">
        <v>1699</v>
      </c>
      <c r="E4693" s="89">
        <v>3</v>
      </c>
      <c r="F4693" s="89">
        <v>1</v>
      </c>
      <c r="G4693" s="89">
        <v>0</v>
      </c>
      <c r="H4693" s="89">
        <v>0</v>
      </c>
      <c r="I4693" s="89">
        <v>1</v>
      </c>
      <c r="J4693" s="89">
        <v>0</v>
      </c>
      <c r="K4693" s="89">
        <v>0</v>
      </c>
      <c r="L4693" s="89">
        <v>0</v>
      </c>
      <c r="M4693" s="89">
        <v>14</v>
      </c>
      <c r="N4693" s="89">
        <v>0</v>
      </c>
      <c r="O4693" s="89">
        <v>0</v>
      </c>
      <c r="P4693" s="89">
        <v>588</v>
      </c>
      <c r="Q4693" s="89">
        <v>2731</v>
      </c>
      <c r="R4693" s="88">
        <f>VLOOKUP(P4693,NEW_TRAIN_TEST!$A$1:$M$980,13,0)</f>
        <v>2606</v>
      </c>
      <c r="S4693" s="88">
        <f>VLOOKUP(P4693,NEW_TRAIN_TEST!$A$1:$M$980,11,0)</f>
        <v>3377</v>
      </c>
      <c r="T4693" s="6">
        <f t="shared" si="146"/>
        <v>0</v>
      </c>
      <c r="U4693" s="6">
        <f t="shared" si="147"/>
        <v>1</v>
      </c>
    </row>
    <row r="4694" spans="1:21" x14ac:dyDescent="0.2">
      <c r="A4694" s="88">
        <v>4692</v>
      </c>
      <c r="B4694" s="88">
        <v>5</v>
      </c>
      <c r="C4694" s="88" t="s">
        <v>2123</v>
      </c>
      <c r="D4694" s="89" t="s">
        <v>1699</v>
      </c>
      <c r="E4694" s="89">
        <v>0</v>
      </c>
      <c r="F4694" s="89">
        <v>0</v>
      </c>
      <c r="G4694" s="89">
        <v>0</v>
      </c>
      <c r="H4694" s="89">
        <v>0</v>
      </c>
      <c r="I4694" s="89">
        <v>0</v>
      </c>
      <c r="J4694" s="89">
        <v>0</v>
      </c>
      <c r="K4694" s="89">
        <v>0</v>
      </c>
      <c r="L4694" s="89">
        <v>0</v>
      </c>
      <c r="M4694" s="89">
        <v>0</v>
      </c>
      <c r="N4694" s="89">
        <v>1</v>
      </c>
      <c r="O4694" s="89">
        <v>0</v>
      </c>
      <c r="P4694" s="89">
        <v>893</v>
      </c>
      <c r="Q4694" s="89">
        <v>7620</v>
      </c>
      <c r="R4694" s="88">
        <f>VLOOKUP(P4694,NEW_TRAIN_TEST!$A$1:$M$980,13,0)</f>
        <v>7620</v>
      </c>
      <c r="S4694" s="88">
        <f>VLOOKUP(P4694,NEW_TRAIN_TEST!$A$1:$M$980,11,0)</f>
        <v>7620</v>
      </c>
      <c r="T4694" s="6">
        <f t="shared" si="146"/>
        <v>0</v>
      </c>
      <c r="U4694" s="6">
        <f t="shared" si="147"/>
        <v>0</v>
      </c>
    </row>
    <row r="4695" spans="1:21" x14ac:dyDescent="0.2">
      <c r="A4695" s="88">
        <v>4693</v>
      </c>
      <c r="B4695" s="88">
        <v>5</v>
      </c>
      <c r="C4695" s="88" t="s">
        <v>2123</v>
      </c>
      <c r="D4695" s="89" t="s">
        <v>1699</v>
      </c>
      <c r="E4695" s="89">
        <v>0</v>
      </c>
      <c r="F4695" s="89">
        <v>2</v>
      </c>
      <c r="G4695" s="89">
        <v>0</v>
      </c>
      <c r="H4695" s="89">
        <v>2</v>
      </c>
      <c r="I4695" s="89">
        <v>2</v>
      </c>
      <c r="J4695" s="89">
        <v>0</v>
      </c>
      <c r="K4695" s="89">
        <v>0</v>
      </c>
      <c r="L4695" s="89">
        <v>0</v>
      </c>
      <c r="M4695" s="89">
        <v>0</v>
      </c>
      <c r="N4695" s="89">
        <v>0</v>
      </c>
      <c r="O4695" s="89">
        <v>2</v>
      </c>
      <c r="P4695" s="89">
        <v>240</v>
      </c>
      <c r="Q4695" s="89">
        <v>4620.5</v>
      </c>
      <c r="R4695" s="88">
        <f>VLOOKUP(P4695,NEW_TRAIN_TEST!$A$1:$M$980,13,0)</f>
        <v>4620.5</v>
      </c>
      <c r="S4695" s="88">
        <f>VLOOKUP(P4695,NEW_TRAIN_TEST!$A$1:$M$980,11,0)</f>
        <v>5779</v>
      </c>
      <c r="T4695" s="6">
        <f t="shared" si="146"/>
        <v>0</v>
      </c>
      <c r="U4695" s="6">
        <f t="shared" si="147"/>
        <v>0</v>
      </c>
    </row>
    <row r="4696" spans="1:21" x14ac:dyDescent="0.2">
      <c r="A4696" s="88">
        <v>4694</v>
      </c>
      <c r="B4696" s="88">
        <v>5</v>
      </c>
      <c r="C4696" s="88" t="s">
        <v>2123</v>
      </c>
      <c r="D4696" s="89" t="s">
        <v>1699</v>
      </c>
      <c r="E4696" s="89">
        <v>0</v>
      </c>
      <c r="F4696" s="89">
        <v>3</v>
      </c>
      <c r="G4696" s="89">
        <v>0</v>
      </c>
      <c r="H4696" s="89">
        <v>2</v>
      </c>
      <c r="I4696" s="89">
        <v>2</v>
      </c>
      <c r="J4696" s="89">
        <v>0</v>
      </c>
      <c r="K4696" s="89">
        <v>0</v>
      </c>
      <c r="L4696" s="89">
        <v>0</v>
      </c>
      <c r="M4696" s="89">
        <v>0</v>
      </c>
      <c r="N4696" s="89">
        <v>0</v>
      </c>
      <c r="O4696" s="89">
        <v>2</v>
      </c>
      <c r="P4696" s="89">
        <v>240</v>
      </c>
      <c r="Q4696" s="89">
        <v>4631.67</v>
      </c>
      <c r="R4696" s="88">
        <f>VLOOKUP(P4696,NEW_TRAIN_TEST!$A$1:$M$980,13,0)</f>
        <v>4620.5</v>
      </c>
      <c r="S4696" s="88">
        <f>VLOOKUP(P4696,NEW_TRAIN_TEST!$A$1:$M$980,11,0)</f>
        <v>5779</v>
      </c>
      <c r="T4696" s="6">
        <f t="shared" si="146"/>
        <v>0</v>
      </c>
      <c r="U4696" s="6">
        <f t="shared" si="147"/>
        <v>0</v>
      </c>
    </row>
    <row r="4697" spans="1:21" x14ac:dyDescent="0.2">
      <c r="A4697" s="88">
        <v>4695</v>
      </c>
      <c r="B4697" s="88">
        <v>5</v>
      </c>
      <c r="C4697" s="88" t="s">
        <v>2123</v>
      </c>
      <c r="D4697" s="89" t="s">
        <v>1699</v>
      </c>
      <c r="E4697" s="89">
        <v>0</v>
      </c>
      <c r="F4697" s="89">
        <v>3</v>
      </c>
      <c r="G4697" s="89">
        <v>0</v>
      </c>
      <c r="H4697" s="89">
        <v>2</v>
      </c>
      <c r="I4697" s="89">
        <v>2</v>
      </c>
      <c r="J4697" s="89">
        <v>0</v>
      </c>
      <c r="K4697" s="89">
        <v>0</v>
      </c>
      <c r="L4697" s="89">
        <v>0</v>
      </c>
      <c r="M4697" s="89">
        <v>0</v>
      </c>
      <c r="N4697" s="89">
        <v>0</v>
      </c>
      <c r="O4697" s="89">
        <v>2</v>
      </c>
      <c r="P4697" s="89">
        <v>240</v>
      </c>
      <c r="Q4697" s="89">
        <v>4632.67</v>
      </c>
      <c r="R4697" s="88">
        <f>VLOOKUP(P4697,NEW_TRAIN_TEST!$A$1:$M$980,13,0)</f>
        <v>4620.5</v>
      </c>
      <c r="S4697" s="88">
        <f>VLOOKUP(P4697,NEW_TRAIN_TEST!$A$1:$M$980,11,0)</f>
        <v>5779</v>
      </c>
      <c r="T4697" s="6">
        <f t="shared" si="146"/>
        <v>0</v>
      </c>
      <c r="U4697" s="6">
        <f t="shared" si="147"/>
        <v>0</v>
      </c>
    </row>
    <row r="4698" spans="1:21" x14ac:dyDescent="0.2">
      <c r="A4698" s="88">
        <v>4696</v>
      </c>
      <c r="B4698" s="88">
        <v>5</v>
      </c>
      <c r="C4698" s="88" t="s">
        <v>2123</v>
      </c>
      <c r="D4698" s="89" t="s">
        <v>1699</v>
      </c>
      <c r="E4698" s="89">
        <v>0</v>
      </c>
      <c r="F4698" s="89">
        <v>3</v>
      </c>
      <c r="G4698" s="89">
        <v>0</v>
      </c>
      <c r="H4698" s="89">
        <v>0</v>
      </c>
      <c r="I4698" s="89">
        <v>2</v>
      </c>
      <c r="J4698" s="89">
        <v>0</v>
      </c>
      <c r="K4698" s="89">
        <v>0</v>
      </c>
      <c r="L4698" s="89">
        <v>0</v>
      </c>
      <c r="M4698" s="89">
        <v>0</v>
      </c>
      <c r="N4698" s="89">
        <v>0</v>
      </c>
      <c r="O4698" s="89">
        <v>2</v>
      </c>
      <c r="P4698" s="89">
        <v>240</v>
      </c>
      <c r="Q4698" s="89">
        <v>4633.6000000000004</v>
      </c>
      <c r="R4698" s="88">
        <f>VLOOKUP(P4698,NEW_TRAIN_TEST!$A$1:$M$980,13,0)</f>
        <v>4620.5</v>
      </c>
      <c r="S4698" s="88">
        <f>VLOOKUP(P4698,NEW_TRAIN_TEST!$A$1:$M$980,11,0)</f>
        <v>5779</v>
      </c>
      <c r="T4698" s="6">
        <f t="shared" si="146"/>
        <v>0</v>
      </c>
      <c r="U4698" s="6">
        <f t="shared" si="147"/>
        <v>0</v>
      </c>
    </row>
    <row r="4699" spans="1:21" x14ac:dyDescent="0.2">
      <c r="A4699" s="88">
        <v>4697</v>
      </c>
      <c r="B4699" s="88">
        <v>5</v>
      </c>
      <c r="C4699" s="88" t="s">
        <v>2123</v>
      </c>
      <c r="D4699" s="89" t="s">
        <v>1699</v>
      </c>
      <c r="E4699" s="89">
        <v>0</v>
      </c>
      <c r="F4699" s="89">
        <v>2</v>
      </c>
      <c r="G4699" s="89">
        <v>0</v>
      </c>
      <c r="H4699" s="89">
        <v>2</v>
      </c>
      <c r="I4699" s="89">
        <v>2</v>
      </c>
      <c r="J4699" s="89">
        <v>0</v>
      </c>
      <c r="K4699" s="89">
        <v>0</v>
      </c>
      <c r="L4699" s="89">
        <v>0</v>
      </c>
      <c r="M4699" s="89">
        <v>0</v>
      </c>
      <c r="N4699" s="89">
        <v>0</v>
      </c>
      <c r="O4699" s="89">
        <v>2</v>
      </c>
      <c r="P4699" s="89">
        <v>240</v>
      </c>
      <c r="Q4699" s="89">
        <v>4635</v>
      </c>
      <c r="R4699" s="88">
        <f>VLOOKUP(P4699,NEW_TRAIN_TEST!$A$1:$M$980,13,0)</f>
        <v>4620.5</v>
      </c>
      <c r="S4699" s="88">
        <f>VLOOKUP(P4699,NEW_TRAIN_TEST!$A$1:$M$980,11,0)</f>
        <v>5779</v>
      </c>
      <c r="T4699" s="6">
        <f t="shared" si="146"/>
        <v>0</v>
      </c>
      <c r="U4699" s="6">
        <f t="shared" si="147"/>
        <v>0</v>
      </c>
    </row>
    <row r="4700" spans="1:21" x14ac:dyDescent="0.2">
      <c r="A4700" s="88">
        <v>4698</v>
      </c>
      <c r="B4700" s="88">
        <v>5</v>
      </c>
      <c r="C4700" s="88" t="s">
        <v>2123</v>
      </c>
      <c r="D4700" s="89" t="s">
        <v>1699</v>
      </c>
      <c r="E4700" s="89">
        <v>0</v>
      </c>
      <c r="F4700" s="89">
        <v>2</v>
      </c>
      <c r="G4700" s="89">
        <v>0</v>
      </c>
      <c r="H4700" s="89">
        <v>2</v>
      </c>
      <c r="I4700" s="89">
        <v>2</v>
      </c>
      <c r="J4700" s="89">
        <v>0</v>
      </c>
      <c r="K4700" s="89">
        <v>0</v>
      </c>
      <c r="L4700" s="89">
        <v>0</v>
      </c>
      <c r="M4700" s="89">
        <v>0</v>
      </c>
      <c r="N4700" s="89">
        <v>0</v>
      </c>
      <c r="O4700" s="89">
        <v>2</v>
      </c>
      <c r="P4700" s="89">
        <v>240</v>
      </c>
      <c r="Q4700" s="89">
        <v>4636</v>
      </c>
      <c r="R4700" s="88">
        <f>VLOOKUP(P4700,NEW_TRAIN_TEST!$A$1:$M$980,13,0)</f>
        <v>4620.5</v>
      </c>
      <c r="S4700" s="88">
        <f>VLOOKUP(P4700,NEW_TRAIN_TEST!$A$1:$M$980,11,0)</f>
        <v>5779</v>
      </c>
      <c r="T4700" s="6">
        <f t="shared" si="146"/>
        <v>0</v>
      </c>
      <c r="U4700" s="6">
        <f t="shared" si="147"/>
        <v>0</v>
      </c>
    </row>
    <row r="4701" spans="1:21" x14ac:dyDescent="0.2">
      <c r="A4701" s="88">
        <v>4699</v>
      </c>
      <c r="B4701" s="88">
        <v>5</v>
      </c>
      <c r="C4701" s="88" t="s">
        <v>2123</v>
      </c>
      <c r="D4701" s="89" t="s">
        <v>1699</v>
      </c>
      <c r="E4701" s="89">
        <v>0</v>
      </c>
      <c r="F4701" s="89">
        <v>2</v>
      </c>
      <c r="G4701" s="89">
        <v>0</v>
      </c>
      <c r="H4701" s="89">
        <v>2</v>
      </c>
      <c r="I4701" s="89">
        <v>2</v>
      </c>
      <c r="J4701" s="89">
        <v>0</v>
      </c>
      <c r="K4701" s="89">
        <v>0</v>
      </c>
      <c r="L4701" s="89">
        <v>0</v>
      </c>
      <c r="M4701" s="89">
        <v>0</v>
      </c>
      <c r="N4701" s="89">
        <v>0</v>
      </c>
      <c r="O4701" s="89">
        <v>2</v>
      </c>
      <c r="P4701" s="89">
        <v>240</v>
      </c>
      <c r="Q4701" s="89">
        <v>4638.5</v>
      </c>
      <c r="R4701" s="88">
        <f>VLOOKUP(P4701,NEW_TRAIN_TEST!$A$1:$M$980,13,0)</f>
        <v>4620.5</v>
      </c>
      <c r="S4701" s="88">
        <f>VLOOKUP(P4701,NEW_TRAIN_TEST!$A$1:$M$980,11,0)</f>
        <v>5779</v>
      </c>
      <c r="T4701" s="6">
        <f t="shared" si="146"/>
        <v>0</v>
      </c>
      <c r="U4701" s="6">
        <f t="shared" si="147"/>
        <v>0</v>
      </c>
    </row>
    <row r="4702" spans="1:21" x14ac:dyDescent="0.2">
      <c r="A4702" s="88">
        <v>4700</v>
      </c>
      <c r="B4702" s="88">
        <v>5</v>
      </c>
      <c r="C4702" s="88" t="s">
        <v>2123</v>
      </c>
      <c r="D4702" s="89" t="s">
        <v>1699</v>
      </c>
      <c r="E4702" s="89">
        <v>0</v>
      </c>
      <c r="F4702" s="89">
        <v>2</v>
      </c>
      <c r="G4702" s="89">
        <v>0</v>
      </c>
      <c r="H4702" s="89">
        <v>2</v>
      </c>
      <c r="I4702" s="89">
        <v>2</v>
      </c>
      <c r="J4702" s="89">
        <v>0</v>
      </c>
      <c r="K4702" s="89">
        <v>0</v>
      </c>
      <c r="L4702" s="89">
        <v>0</v>
      </c>
      <c r="M4702" s="89">
        <v>0</v>
      </c>
      <c r="N4702" s="89">
        <v>0</v>
      </c>
      <c r="O4702" s="89">
        <v>2</v>
      </c>
      <c r="P4702" s="89">
        <v>240</v>
      </c>
      <c r="Q4702" s="89">
        <v>4639.5</v>
      </c>
      <c r="R4702" s="88">
        <f>VLOOKUP(P4702,NEW_TRAIN_TEST!$A$1:$M$980,13,0)</f>
        <v>4620.5</v>
      </c>
      <c r="S4702" s="88">
        <f>VLOOKUP(P4702,NEW_TRAIN_TEST!$A$1:$M$980,11,0)</f>
        <v>5779</v>
      </c>
      <c r="T4702" s="6">
        <f t="shared" si="146"/>
        <v>0</v>
      </c>
      <c r="U4702" s="6">
        <f t="shared" si="147"/>
        <v>0</v>
      </c>
    </row>
    <row r="4703" spans="1:21" x14ac:dyDescent="0.2">
      <c r="A4703" s="88">
        <v>4701</v>
      </c>
      <c r="B4703" s="88">
        <v>5</v>
      </c>
      <c r="C4703" s="88" t="s">
        <v>2123</v>
      </c>
      <c r="D4703" s="89" t="s">
        <v>1699</v>
      </c>
      <c r="E4703" s="89">
        <v>0</v>
      </c>
      <c r="F4703" s="89">
        <v>5</v>
      </c>
      <c r="G4703" s="89">
        <v>0</v>
      </c>
      <c r="H4703" s="89">
        <v>0</v>
      </c>
      <c r="I4703" s="89">
        <v>2</v>
      </c>
      <c r="J4703" s="89">
        <v>0</v>
      </c>
      <c r="K4703" s="89">
        <v>0</v>
      </c>
      <c r="L4703" s="89">
        <v>0</v>
      </c>
      <c r="M4703" s="89">
        <v>0</v>
      </c>
      <c r="N4703" s="89">
        <v>0</v>
      </c>
      <c r="O4703" s="89">
        <v>2</v>
      </c>
      <c r="P4703" s="89">
        <v>240</v>
      </c>
      <c r="Q4703" s="89">
        <v>4642</v>
      </c>
      <c r="R4703" s="88">
        <f>VLOOKUP(P4703,NEW_TRAIN_TEST!$A$1:$M$980,13,0)</f>
        <v>4620.5</v>
      </c>
      <c r="S4703" s="88">
        <f>VLOOKUP(P4703,NEW_TRAIN_TEST!$A$1:$M$980,11,0)</f>
        <v>5779</v>
      </c>
      <c r="T4703" s="6">
        <f t="shared" si="146"/>
        <v>0</v>
      </c>
      <c r="U4703" s="6">
        <f t="shared" si="147"/>
        <v>0</v>
      </c>
    </row>
    <row r="4704" spans="1:21" x14ac:dyDescent="0.2">
      <c r="A4704" s="88">
        <v>4702</v>
      </c>
      <c r="B4704" s="88">
        <v>5</v>
      </c>
      <c r="C4704" s="88" t="s">
        <v>2123</v>
      </c>
      <c r="D4704" s="89" t="s">
        <v>1699</v>
      </c>
      <c r="E4704" s="89">
        <v>0</v>
      </c>
      <c r="F4704" s="89">
        <v>5</v>
      </c>
      <c r="G4704" s="89">
        <v>2</v>
      </c>
      <c r="H4704" s="89">
        <v>0</v>
      </c>
      <c r="I4704" s="89">
        <v>1</v>
      </c>
      <c r="J4704" s="89">
        <v>0</v>
      </c>
      <c r="K4704" s="89">
        <v>0</v>
      </c>
      <c r="L4704" s="89">
        <v>0</v>
      </c>
      <c r="M4704" s="89">
        <v>0</v>
      </c>
      <c r="N4704" s="89">
        <v>0</v>
      </c>
      <c r="O4704" s="89">
        <v>0</v>
      </c>
      <c r="P4704" s="89">
        <v>240</v>
      </c>
      <c r="Q4704" s="89">
        <v>4645.5</v>
      </c>
      <c r="R4704" s="88">
        <f>VLOOKUP(P4704,NEW_TRAIN_TEST!$A$1:$M$980,13,0)</f>
        <v>4620.5</v>
      </c>
      <c r="S4704" s="88">
        <f>VLOOKUP(P4704,NEW_TRAIN_TEST!$A$1:$M$980,11,0)</f>
        <v>5779</v>
      </c>
      <c r="T4704" s="6">
        <f t="shared" si="146"/>
        <v>0</v>
      </c>
      <c r="U4704" s="6">
        <f t="shared" si="147"/>
        <v>0</v>
      </c>
    </row>
    <row r="4705" spans="1:21" x14ac:dyDescent="0.2">
      <c r="A4705" s="88">
        <v>4703</v>
      </c>
      <c r="B4705" s="88">
        <v>5</v>
      </c>
      <c r="C4705" s="88" t="s">
        <v>2123</v>
      </c>
      <c r="D4705" s="89" t="s">
        <v>1699</v>
      </c>
      <c r="E4705" s="89">
        <v>0</v>
      </c>
      <c r="F4705" s="89">
        <v>5</v>
      </c>
      <c r="G4705" s="89">
        <v>2</v>
      </c>
      <c r="H4705" s="89">
        <v>0</v>
      </c>
      <c r="I4705" s="89">
        <v>2</v>
      </c>
      <c r="J4705" s="89">
        <v>0</v>
      </c>
      <c r="K4705" s="89">
        <v>0</v>
      </c>
      <c r="L4705" s="89">
        <v>0</v>
      </c>
      <c r="M4705" s="89">
        <v>0</v>
      </c>
      <c r="N4705" s="89">
        <v>0</v>
      </c>
      <c r="O4705" s="89">
        <v>2</v>
      </c>
      <c r="P4705" s="89">
        <v>240</v>
      </c>
      <c r="Q4705" s="89">
        <v>4645.6000000000004</v>
      </c>
      <c r="R4705" s="88">
        <f>VLOOKUP(P4705,NEW_TRAIN_TEST!$A$1:$M$980,13,0)</f>
        <v>4620.5</v>
      </c>
      <c r="S4705" s="88">
        <f>VLOOKUP(P4705,NEW_TRAIN_TEST!$A$1:$M$980,11,0)</f>
        <v>5779</v>
      </c>
      <c r="T4705" s="6">
        <f t="shared" si="146"/>
        <v>0</v>
      </c>
      <c r="U4705" s="6">
        <f t="shared" si="147"/>
        <v>0</v>
      </c>
    </row>
    <row r="4706" spans="1:21" x14ac:dyDescent="0.2">
      <c r="A4706" s="88">
        <v>4704</v>
      </c>
      <c r="B4706" s="88">
        <v>5</v>
      </c>
      <c r="C4706" s="88" t="s">
        <v>2123</v>
      </c>
      <c r="D4706" s="89" t="s">
        <v>1699</v>
      </c>
      <c r="E4706" s="89">
        <v>0</v>
      </c>
      <c r="F4706" s="89">
        <v>5</v>
      </c>
      <c r="G4706" s="89">
        <v>2</v>
      </c>
      <c r="H4706" s="89">
        <v>0</v>
      </c>
      <c r="I4706" s="89">
        <v>0</v>
      </c>
      <c r="J4706" s="89">
        <v>0</v>
      </c>
      <c r="K4706" s="89">
        <v>0</v>
      </c>
      <c r="L4706" s="89">
        <v>0</v>
      </c>
      <c r="M4706" s="89">
        <v>0</v>
      </c>
      <c r="N4706" s="89">
        <v>0</v>
      </c>
      <c r="O4706" s="89">
        <v>0</v>
      </c>
      <c r="P4706" s="89">
        <v>240</v>
      </c>
      <c r="Q4706" s="89">
        <v>4646</v>
      </c>
      <c r="R4706" s="88">
        <f>VLOOKUP(P4706,NEW_TRAIN_TEST!$A$1:$M$980,13,0)</f>
        <v>4620.5</v>
      </c>
      <c r="S4706" s="88">
        <f>VLOOKUP(P4706,NEW_TRAIN_TEST!$A$1:$M$980,11,0)</f>
        <v>5779</v>
      </c>
      <c r="T4706" s="6">
        <f t="shared" si="146"/>
        <v>0</v>
      </c>
      <c r="U4706" s="6">
        <f t="shared" si="147"/>
        <v>0</v>
      </c>
    </row>
    <row r="4707" spans="1:21" x14ac:dyDescent="0.2">
      <c r="A4707" s="88">
        <v>4705</v>
      </c>
      <c r="B4707" s="88">
        <v>5</v>
      </c>
      <c r="C4707" s="88" t="s">
        <v>2123</v>
      </c>
      <c r="D4707" s="89" t="s">
        <v>1699</v>
      </c>
      <c r="E4707" s="89">
        <v>11</v>
      </c>
      <c r="F4707" s="89">
        <v>0</v>
      </c>
      <c r="G4707" s="89">
        <v>0</v>
      </c>
      <c r="H4707" s="89">
        <v>0</v>
      </c>
      <c r="I4707" s="89">
        <v>0</v>
      </c>
      <c r="J4707" s="89">
        <v>0</v>
      </c>
      <c r="K4707" s="89">
        <v>0</v>
      </c>
      <c r="L4707" s="89">
        <v>0</v>
      </c>
      <c r="M4707" s="89">
        <v>0</v>
      </c>
      <c r="N4707" s="89">
        <v>0</v>
      </c>
      <c r="O4707" s="89">
        <v>0</v>
      </c>
      <c r="P4707" s="89">
        <v>882</v>
      </c>
      <c r="Q4707" s="89">
        <v>9902</v>
      </c>
      <c r="R4707" s="88">
        <f>VLOOKUP(P4707,NEW_TRAIN_TEST!$A$1:$M$980,13,0)</f>
        <v>9182</v>
      </c>
      <c r="S4707" s="88">
        <f>VLOOKUP(P4707,NEW_TRAIN_TEST!$A$1:$M$980,11,0)</f>
        <v>9967</v>
      </c>
      <c r="T4707" s="6">
        <f t="shared" si="146"/>
        <v>0</v>
      </c>
      <c r="U4707" s="6">
        <f t="shared" si="147"/>
        <v>0</v>
      </c>
    </row>
    <row r="4708" spans="1:21" x14ac:dyDescent="0.2">
      <c r="A4708" s="88">
        <v>4706</v>
      </c>
      <c r="B4708" s="88">
        <v>5</v>
      </c>
      <c r="C4708" s="88" t="s">
        <v>2123</v>
      </c>
      <c r="D4708" s="89" t="s">
        <v>1699</v>
      </c>
      <c r="E4708" s="89">
        <v>3</v>
      </c>
      <c r="F4708" s="89">
        <v>2</v>
      </c>
      <c r="G4708" s="89">
        <v>0</v>
      </c>
      <c r="H4708" s="89">
        <v>0</v>
      </c>
      <c r="I4708" s="89">
        <v>2</v>
      </c>
      <c r="J4708" s="89">
        <v>2</v>
      </c>
      <c r="K4708" s="89">
        <v>0</v>
      </c>
      <c r="L4708" s="89">
        <v>0</v>
      </c>
      <c r="M4708" s="89">
        <v>0</v>
      </c>
      <c r="N4708" s="89">
        <v>0</v>
      </c>
      <c r="O4708" s="89">
        <v>2</v>
      </c>
      <c r="P4708" s="89">
        <v>894</v>
      </c>
      <c r="Q4708" s="89">
        <v>10648.5</v>
      </c>
      <c r="R4708" s="88">
        <f>VLOOKUP(P4708,NEW_TRAIN_TEST!$A$1:$M$980,13,0)</f>
        <v>10632.5</v>
      </c>
      <c r="S4708" s="88">
        <f>VLOOKUP(P4708,NEW_TRAIN_TEST!$A$1:$M$980,11,0)</f>
        <v>10750</v>
      </c>
      <c r="T4708" s="6">
        <f t="shared" si="146"/>
        <v>0</v>
      </c>
      <c r="U4708" s="6">
        <f t="shared" si="147"/>
        <v>0</v>
      </c>
    </row>
    <row r="4709" spans="1:21" x14ac:dyDescent="0.2">
      <c r="A4709" s="88">
        <v>4707</v>
      </c>
      <c r="B4709" s="88">
        <v>5</v>
      </c>
      <c r="C4709" s="88" t="s">
        <v>2123</v>
      </c>
      <c r="D4709" s="89" t="s">
        <v>1699</v>
      </c>
      <c r="E4709" s="89">
        <v>12</v>
      </c>
      <c r="F4709" s="89">
        <v>0</v>
      </c>
      <c r="G4709" s="89">
        <v>0</v>
      </c>
      <c r="H4709" s="89">
        <v>0</v>
      </c>
      <c r="I4709" s="89">
        <v>0</v>
      </c>
      <c r="J4709" s="89">
        <v>0</v>
      </c>
      <c r="K4709" s="89">
        <v>0</v>
      </c>
      <c r="L4709" s="89">
        <v>0</v>
      </c>
      <c r="M4709" s="89">
        <v>0</v>
      </c>
      <c r="N4709" s="89">
        <v>0</v>
      </c>
      <c r="O4709" s="89">
        <v>0</v>
      </c>
      <c r="P4709" s="89">
        <v>885</v>
      </c>
      <c r="Q4709" s="89">
        <v>10154</v>
      </c>
      <c r="R4709" s="88">
        <f>VLOOKUP(P4709,NEW_TRAIN_TEST!$A$1:$M$980,13,0)</f>
        <v>9364</v>
      </c>
      <c r="S4709" s="88">
        <f>VLOOKUP(P4709,NEW_TRAIN_TEST!$A$1:$M$980,11,0)</f>
        <v>10154</v>
      </c>
      <c r="T4709" s="6">
        <f t="shared" si="146"/>
        <v>0</v>
      </c>
      <c r="U4709" s="6">
        <f t="shared" si="147"/>
        <v>0</v>
      </c>
    </row>
    <row r="4710" spans="1:21" x14ac:dyDescent="0.2">
      <c r="A4710" s="88">
        <v>4708</v>
      </c>
      <c r="B4710" s="88">
        <v>5</v>
      </c>
      <c r="C4710" s="88" t="s">
        <v>2123</v>
      </c>
      <c r="D4710" s="89" t="s">
        <v>1699</v>
      </c>
      <c r="E4710" s="89">
        <v>0</v>
      </c>
      <c r="F4710" s="89">
        <v>2</v>
      </c>
      <c r="G4710" s="89">
        <v>1</v>
      </c>
      <c r="H4710" s="89">
        <v>2</v>
      </c>
      <c r="I4710" s="89">
        <v>2</v>
      </c>
      <c r="J4710" s="89">
        <v>0</v>
      </c>
      <c r="K4710" s="89">
        <v>0</v>
      </c>
      <c r="L4710" s="89">
        <v>0</v>
      </c>
      <c r="M4710" s="89">
        <v>0</v>
      </c>
      <c r="N4710" s="89">
        <v>0</v>
      </c>
      <c r="O4710" s="89">
        <v>2</v>
      </c>
      <c r="P4710" s="89">
        <v>886</v>
      </c>
      <c r="Q4710" s="89">
        <v>10910.5</v>
      </c>
      <c r="R4710" s="88">
        <f>VLOOKUP(P4710,NEW_TRAIN_TEST!$A$1:$M$980,13,0)</f>
        <v>10910.5</v>
      </c>
      <c r="S4710" s="88">
        <f>VLOOKUP(P4710,NEW_TRAIN_TEST!$A$1:$M$980,11,0)</f>
        <v>11006</v>
      </c>
      <c r="T4710" s="6">
        <f t="shared" si="146"/>
        <v>0</v>
      </c>
      <c r="U4710" s="6">
        <f t="shared" si="147"/>
        <v>0</v>
      </c>
    </row>
    <row r="4711" spans="1:21" x14ac:dyDescent="0.2">
      <c r="A4711" s="88">
        <v>4709</v>
      </c>
      <c r="B4711" s="88">
        <v>5</v>
      </c>
      <c r="C4711" s="88" t="s">
        <v>2123</v>
      </c>
      <c r="D4711" s="89" t="s">
        <v>1699</v>
      </c>
      <c r="E4711" s="89">
        <v>0</v>
      </c>
      <c r="F4711" s="89">
        <v>2</v>
      </c>
      <c r="G4711" s="89">
        <v>0</v>
      </c>
      <c r="H4711" s="89">
        <v>2</v>
      </c>
      <c r="I4711" s="89">
        <v>2</v>
      </c>
      <c r="J4711" s="89">
        <v>0</v>
      </c>
      <c r="K4711" s="89">
        <v>0</v>
      </c>
      <c r="L4711" s="89">
        <v>0</v>
      </c>
      <c r="M4711" s="89">
        <v>0</v>
      </c>
      <c r="N4711" s="89">
        <v>0</v>
      </c>
      <c r="O4711" s="89">
        <v>2</v>
      </c>
      <c r="P4711" s="89">
        <v>886</v>
      </c>
      <c r="Q4711" s="89">
        <v>10916.5</v>
      </c>
      <c r="R4711" s="88">
        <f>VLOOKUP(P4711,NEW_TRAIN_TEST!$A$1:$M$980,13,0)</f>
        <v>10910.5</v>
      </c>
      <c r="S4711" s="88">
        <f>VLOOKUP(P4711,NEW_TRAIN_TEST!$A$1:$M$980,11,0)</f>
        <v>11006</v>
      </c>
      <c r="T4711" s="6">
        <f t="shared" si="146"/>
        <v>0</v>
      </c>
      <c r="U4711" s="6">
        <f t="shared" si="147"/>
        <v>0</v>
      </c>
    </row>
    <row r="4712" spans="1:21" x14ac:dyDescent="0.2">
      <c r="A4712" s="88">
        <v>4710</v>
      </c>
      <c r="B4712" s="88">
        <v>5</v>
      </c>
      <c r="C4712" s="88" t="s">
        <v>2123</v>
      </c>
      <c r="D4712" s="89" t="s">
        <v>1699</v>
      </c>
      <c r="E4712" s="89">
        <v>0</v>
      </c>
      <c r="F4712" s="89">
        <v>3</v>
      </c>
      <c r="G4712" s="89">
        <v>0</v>
      </c>
      <c r="H4712" s="89">
        <v>2</v>
      </c>
      <c r="I4712" s="89">
        <v>2</v>
      </c>
      <c r="J4712" s="89">
        <v>0</v>
      </c>
      <c r="K4712" s="89">
        <v>0</v>
      </c>
      <c r="L4712" s="89">
        <v>0</v>
      </c>
      <c r="M4712" s="89">
        <v>0</v>
      </c>
      <c r="N4712" s="89">
        <v>0</v>
      </c>
      <c r="O4712" s="89">
        <v>2</v>
      </c>
      <c r="P4712" s="89">
        <v>886</v>
      </c>
      <c r="Q4712" s="89">
        <v>10955</v>
      </c>
      <c r="R4712" s="88">
        <f>VLOOKUP(P4712,NEW_TRAIN_TEST!$A$1:$M$980,13,0)</f>
        <v>10910.5</v>
      </c>
      <c r="S4712" s="88">
        <f>VLOOKUP(P4712,NEW_TRAIN_TEST!$A$1:$M$980,11,0)</f>
        <v>11006</v>
      </c>
      <c r="T4712" s="6">
        <f t="shared" si="146"/>
        <v>0</v>
      </c>
      <c r="U4712" s="6">
        <f t="shared" si="147"/>
        <v>0</v>
      </c>
    </row>
    <row r="4713" spans="1:21" x14ac:dyDescent="0.2">
      <c r="A4713" s="88">
        <v>4711</v>
      </c>
      <c r="B4713" s="88">
        <v>5</v>
      </c>
      <c r="C4713" s="88" t="s">
        <v>2123</v>
      </c>
      <c r="D4713" s="89" t="s">
        <v>1699</v>
      </c>
      <c r="E4713" s="89">
        <v>0</v>
      </c>
      <c r="F4713" s="89">
        <v>5</v>
      </c>
      <c r="G4713" s="89">
        <v>2</v>
      </c>
      <c r="H4713" s="89">
        <v>0</v>
      </c>
      <c r="I4713" s="89">
        <v>0</v>
      </c>
      <c r="J4713" s="89">
        <v>0</v>
      </c>
      <c r="K4713" s="89">
        <v>0</v>
      </c>
      <c r="L4713" s="89">
        <v>0</v>
      </c>
      <c r="M4713" s="89">
        <v>0</v>
      </c>
      <c r="N4713" s="89">
        <v>0</v>
      </c>
      <c r="O4713" s="89">
        <v>0</v>
      </c>
      <c r="P4713" s="89">
        <v>886</v>
      </c>
      <c r="Q4713" s="89">
        <v>10961.25</v>
      </c>
      <c r="R4713" s="88">
        <f>VLOOKUP(P4713,NEW_TRAIN_TEST!$A$1:$M$980,13,0)</f>
        <v>10910.5</v>
      </c>
      <c r="S4713" s="88">
        <f>VLOOKUP(P4713,NEW_TRAIN_TEST!$A$1:$M$980,11,0)</f>
        <v>11006</v>
      </c>
      <c r="T4713" s="6">
        <f t="shared" si="146"/>
        <v>0</v>
      </c>
      <c r="U4713" s="6">
        <f t="shared" si="147"/>
        <v>0</v>
      </c>
    </row>
    <row r="4714" spans="1:21" x14ac:dyDescent="0.2">
      <c r="A4714" s="88">
        <v>4712</v>
      </c>
      <c r="B4714" s="88">
        <v>5</v>
      </c>
      <c r="C4714" s="88" t="s">
        <v>2123</v>
      </c>
      <c r="D4714" s="89" t="s">
        <v>1699</v>
      </c>
      <c r="E4714" s="89">
        <v>0</v>
      </c>
      <c r="F4714" s="89">
        <v>5</v>
      </c>
      <c r="G4714" s="89">
        <v>2</v>
      </c>
      <c r="H4714" s="89">
        <v>0</v>
      </c>
      <c r="I4714" s="89">
        <v>2</v>
      </c>
      <c r="J4714" s="89">
        <v>0</v>
      </c>
      <c r="K4714" s="89">
        <v>0</v>
      </c>
      <c r="L4714" s="89">
        <v>0</v>
      </c>
      <c r="M4714" s="89">
        <v>0</v>
      </c>
      <c r="N4714" s="89">
        <v>0</v>
      </c>
      <c r="O4714" s="89">
        <v>2</v>
      </c>
      <c r="P4714" s="89">
        <v>886</v>
      </c>
      <c r="Q4714" s="89">
        <v>10976.75</v>
      </c>
      <c r="R4714" s="88">
        <f>VLOOKUP(P4714,NEW_TRAIN_TEST!$A$1:$M$980,13,0)</f>
        <v>10910.5</v>
      </c>
      <c r="S4714" s="88">
        <f>VLOOKUP(P4714,NEW_TRAIN_TEST!$A$1:$M$980,11,0)</f>
        <v>11006</v>
      </c>
      <c r="T4714" s="6">
        <f t="shared" si="146"/>
        <v>0</v>
      </c>
      <c r="U4714" s="6">
        <f t="shared" si="147"/>
        <v>0</v>
      </c>
    </row>
    <row r="4715" spans="1:21" x14ac:dyDescent="0.2">
      <c r="A4715" s="88">
        <v>4713</v>
      </c>
      <c r="B4715" s="88">
        <v>5</v>
      </c>
      <c r="C4715" s="88" t="s">
        <v>2123</v>
      </c>
      <c r="D4715" s="89" t="s">
        <v>1699</v>
      </c>
      <c r="E4715" s="89">
        <v>3</v>
      </c>
      <c r="F4715" s="89">
        <v>4</v>
      </c>
      <c r="G4715" s="89">
        <v>0</v>
      </c>
      <c r="H4715" s="89">
        <v>2</v>
      </c>
      <c r="I4715" s="89">
        <v>2</v>
      </c>
      <c r="J4715" s="89">
        <v>0</v>
      </c>
      <c r="K4715" s="89">
        <v>0</v>
      </c>
      <c r="L4715" s="89">
        <v>0</v>
      </c>
      <c r="M4715" s="89">
        <v>0</v>
      </c>
      <c r="N4715" s="89">
        <v>0</v>
      </c>
      <c r="O4715" s="89">
        <v>2</v>
      </c>
      <c r="P4715" s="89">
        <v>242</v>
      </c>
      <c r="Q4715" s="89">
        <v>4894.5</v>
      </c>
      <c r="R4715" s="88">
        <f>VLOOKUP(P4715,NEW_TRAIN_TEST!$A$1:$M$980,13,0)</f>
        <v>4891</v>
      </c>
      <c r="S4715" s="88">
        <f>VLOOKUP(P4715,NEW_TRAIN_TEST!$A$1:$M$980,11,0)</f>
        <v>6159</v>
      </c>
      <c r="T4715" s="6">
        <f t="shared" si="146"/>
        <v>0</v>
      </c>
      <c r="U4715" s="6">
        <f t="shared" si="147"/>
        <v>0</v>
      </c>
    </row>
    <row r="4716" spans="1:21" x14ac:dyDescent="0.2">
      <c r="A4716" s="88">
        <v>4714</v>
      </c>
      <c r="B4716" s="88">
        <v>5</v>
      </c>
      <c r="C4716" s="88" t="s">
        <v>2123</v>
      </c>
      <c r="D4716" s="89" t="s">
        <v>1699</v>
      </c>
      <c r="E4716" s="89">
        <v>0</v>
      </c>
      <c r="F4716" s="89">
        <v>4</v>
      </c>
      <c r="G4716" s="89">
        <v>0</v>
      </c>
      <c r="H4716" s="89">
        <v>2</v>
      </c>
      <c r="I4716" s="89">
        <v>2</v>
      </c>
      <c r="J4716" s="89">
        <v>2</v>
      </c>
      <c r="K4716" s="89">
        <v>0</v>
      </c>
      <c r="L4716" s="89">
        <v>0</v>
      </c>
      <c r="M4716" s="89">
        <v>0</v>
      </c>
      <c r="N4716" s="89">
        <v>0</v>
      </c>
      <c r="O4716" s="89">
        <v>2</v>
      </c>
      <c r="P4716" s="89">
        <v>244</v>
      </c>
      <c r="Q4716" s="89">
        <v>5199.5</v>
      </c>
      <c r="R4716" s="88">
        <f>VLOOKUP(P4716,NEW_TRAIN_TEST!$A$1:$M$980,13,0)</f>
        <v>5199.5</v>
      </c>
      <c r="S4716" s="88">
        <f>VLOOKUP(P4716,NEW_TRAIN_TEST!$A$1:$M$980,11,0)</f>
        <v>6591</v>
      </c>
      <c r="T4716" s="6">
        <f t="shared" si="146"/>
        <v>0</v>
      </c>
      <c r="U4716" s="6">
        <f t="shared" si="147"/>
        <v>0</v>
      </c>
    </row>
    <row r="4717" spans="1:21" x14ac:dyDescent="0.2">
      <c r="A4717" s="88">
        <v>4715</v>
      </c>
      <c r="B4717" s="88">
        <v>5</v>
      </c>
      <c r="C4717" s="88" t="s">
        <v>2123</v>
      </c>
      <c r="D4717" s="89" t="s">
        <v>1699</v>
      </c>
      <c r="E4717" s="89">
        <v>0</v>
      </c>
      <c r="F4717" s="89">
        <v>2</v>
      </c>
      <c r="G4717" s="89">
        <v>0</v>
      </c>
      <c r="H4717" s="89">
        <v>2</v>
      </c>
      <c r="I4717" s="89">
        <v>2</v>
      </c>
      <c r="J4717" s="89">
        <v>0</v>
      </c>
      <c r="K4717" s="89">
        <v>0</v>
      </c>
      <c r="L4717" s="89">
        <v>0</v>
      </c>
      <c r="M4717" s="89">
        <v>0</v>
      </c>
      <c r="N4717" s="89">
        <v>0</v>
      </c>
      <c r="O4717" s="89">
        <v>2</v>
      </c>
      <c r="P4717" s="89">
        <v>244</v>
      </c>
      <c r="Q4717" s="89">
        <v>5200</v>
      </c>
      <c r="R4717" s="88">
        <f>VLOOKUP(P4717,NEW_TRAIN_TEST!$A$1:$M$980,13,0)</f>
        <v>5199.5</v>
      </c>
      <c r="S4717" s="88">
        <f>VLOOKUP(P4717,NEW_TRAIN_TEST!$A$1:$M$980,11,0)</f>
        <v>6591</v>
      </c>
      <c r="T4717" s="6">
        <f t="shared" si="146"/>
        <v>0</v>
      </c>
      <c r="U4717" s="6">
        <f t="shared" si="147"/>
        <v>0</v>
      </c>
    </row>
    <row r="4718" spans="1:21" x14ac:dyDescent="0.2">
      <c r="A4718" s="88">
        <v>4716</v>
      </c>
      <c r="B4718" s="88">
        <v>5</v>
      </c>
      <c r="C4718" s="88" t="s">
        <v>2123</v>
      </c>
      <c r="D4718" s="89" t="s">
        <v>1699</v>
      </c>
      <c r="E4718" s="89">
        <v>3</v>
      </c>
      <c r="F4718" s="89">
        <v>2</v>
      </c>
      <c r="G4718" s="89">
        <v>0</v>
      </c>
      <c r="H4718" s="89">
        <v>2</v>
      </c>
      <c r="I4718" s="89">
        <v>2</v>
      </c>
      <c r="J4718" s="89">
        <v>0</v>
      </c>
      <c r="K4718" s="89">
        <v>0</v>
      </c>
      <c r="L4718" s="89">
        <v>0</v>
      </c>
      <c r="M4718" s="89">
        <v>0</v>
      </c>
      <c r="N4718" s="89">
        <v>0</v>
      </c>
      <c r="O4718" s="89">
        <v>2</v>
      </c>
      <c r="P4718" s="89">
        <v>244</v>
      </c>
      <c r="Q4718" s="89">
        <v>5250</v>
      </c>
      <c r="R4718" s="88">
        <f>VLOOKUP(P4718,NEW_TRAIN_TEST!$A$1:$M$980,13,0)</f>
        <v>5199.5</v>
      </c>
      <c r="S4718" s="88">
        <f>VLOOKUP(P4718,NEW_TRAIN_TEST!$A$1:$M$980,11,0)</f>
        <v>6591</v>
      </c>
      <c r="T4718" s="6">
        <f t="shared" si="146"/>
        <v>0</v>
      </c>
      <c r="U4718" s="6">
        <f t="shared" si="147"/>
        <v>0</v>
      </c>
    </row>
    <row r="4719" spans="1:21" x14ac:dyDescent="0.2">
      <c r="A4719" s="88">
        <v>4717</v>
      </c>
      <c r="B4719" s="88">
        <v>5</v>
      </c>
      <c r="C4719" s="88" t="s">
        <v>2123</v>
      </c>
      <c r="D4719" s="89" t="s">
        <v>1699</v>
      </c>
      <c r="E4719" s="89">
        <v>0</v>
      </c>
      <c r="F4719" s="89">
        <v>1</v>
      </c>
      <c r="G4719" s="89">
        <v>0</v>
      </c>
      <c r="H4719" s="89">
        <v>0</v>
      </c>
      <c r="I4719" s="89">
        <v>2</v>
      </c>
      <c r="J4719" s="89">
        <v>0</v>
      </c>
      <c r="K4719" s="89">
        <v>0</v>
      </c>
      <c r="L4719" s="89">
        <v>0</v>
      </c>
      <c r="M4719" s="89">
        <v>0</v>
      </c>
      <c r="N4719" s="89">
        <v>0</v>
      </c>
      <c r="O4719" s="89">
        <v>2</v>
      </c>
      <c r="P4719" s="89">
        <v>591</v>
      </c>
      <c r="Q4719" s="89">
        <v>2580.5</v>
      </c>
      <c r="R4719" s="88">
        <f>VLOOKUP(P4719,NEW_TRAIN_TEST!$A$1:$M$980,13,0)</f>
        <v>2580.5</v>
      </c>
      <c r="S4719" s="88">
        <f>VLOOKUP(P4719,NEW_TRAIN_TEST!$A$1:$M$980,11,0)</f>
        <v>3344</v>
      </c>
      <c r="T4719" s="6">
        <f t="shared" si="146"/>
        <v>0</v>
      </c>
      <c r="U4719" s="6">
        <f t="shared" si="147"/>
        <v>0</v>
      </c>
    </row>
    <row r="4720" spans="1:21" x14ac:dyDescent="0.2">
      <c r="A4720" s="88">
        <v>4718</v>
      </c>
      <c r="B4720" s="88">
        <v>5</v>
      </c>
      <c r="C4720" s="88" t="s">
        <v>2123</v>
      </c>
      <c r="D4720" s="89" t="s">
        <v>1699</v>
      </c>
      <c r="E4720" s="89">
        <v>0</v>
      </c>
      <c r="F4720" s="89">
        <v>0</v>
      </c>
      <c r="G4720" s="89">
        <v>0</v>
      </c>
      <c r="H4720" s="89">
        <v>0</v>
      </c>
      <c r="I4720" s="89">
        <v>0</v>
      </c>
      <c r="J4720" s="89">
        <v>0</v>
      </c>
      <c r="K4720" s="89">
        <v>0</v>
      </c>
      <c r="L4720" s="89">
        <v>0</v>
      </c>
      <c r="M4720" s="89">
        <v>0</v>
      </c>
      <c r="N4720" s="89">
        <v>1</v>
      </c>
      <c r="O4720" s="89">
        <v>0</v>
      </c>
      <c r="P4720" s="89">
        <v>591</v>
      </c>
      <c r="Q4720" s="89">
        <v>2621</v>
      </c>
      <c r="R4720" s="88">
        <f>VLOOKUP(P4720,NEW_TRAIN_TEST!$A$1:$M$980,13,0)</f>
        <v>2580.5</v>
      </c>
      <c r="S4720" s="88">
        <f>VLOOKUP(P4720,NEW_TRAIN_TEST!$A$1:$M$980,11,0)</f>
        <v>3344</v>
      </c>
      <c r="T4720" s="6">
        <f t="shared" si="146"/>
        <v>0</v>
      </c>
      <c r="U4720" s="6">
        <f t="shared" si="147"/>
        <v>0</v>
      </c>
    </row>
    <row r="4721" spans="1:21" x14ac:dyDescent="0.2">
      <c r="A4721" s="88">
        <v>4719</v>
      </c>
      <c r="B4721" s="88">
        <v>5</v>
      </c>
      <c r="C4721" s="88" t="s">
        <v>2123</v>
      </c>
      <c r="D4721" s="89" t="s">
        <v>1699</v>
      </c>
      <c r="E4721" s="89">
        <v>3</v>
      </c>
      <c r="F4721" s="89">
        <v>1</v>
      </c>
      <c r="G4721" s="89">
        <v>0</v>
      </c>
      <c r="H4721" s="89">
        <v>0</v>
      </c>
      <c r="I4721" s="89">
        <v>2</v>
      </c>
      <c r="J4721" s="89">
        <v>0</v>
      </c>
      <c r="K4721" s="89">
        <v>0</v>
      </c>
      <c r="L4721" s="89">
        <v>1</v>
      </c>
      <c r="M4721" s="89">
        <v>0</v>
      </c>
      <c r="N4721" s="89">
        <v>0</v>
      </c>
      <c r="O4721" s="89">
        <v>2</v>
      </c>
      <c r="P4721" s="89">
        <v>237</v>
      </c>
      <c r="Q4721" s="89">
        <v>5090</v>
      </c>
      <c r="R4721" s="88">
        <f>VLOOKUP(P4721,NEW_TRAIN_TEST!$A$1:$M$980,13,0)</f>
        <v>5077.5</v>
      </c>
      <c r="S4721" s="88">
        <f>VLOOKUP(P4721,NEW_TRAIN_TEST!$A$1:$M$980,11,0)</f>
        <v>6526</v>
      </c>
      <c r="T4721" s="6">
        <f t="shared" si="146"/>
        <v>1</v>
      </c>
      <c r="U4721" s="6">
        <f t="shared" si="147"/>
        <v>0</v>
      </c>
    </row>
    <row r="4722" spans="1:21" x14ac:dyDescent="0.2">
      <c r="A4722" s="88">
        <v>4720</v>
      </c>
      <c r="B4722" s="88">
        <v>5</v>
      </c>
      <c r="C4722" s="88" t="s">
        <v>2123</v>
      </c>
      <c r="D4722" s="89" t="s">
        <v>1699</v>
      </c>
      <c r="E4722" s="89">
        <v>5</v>
      </c>
      <c r="F4722" s="89">
        <v>1</v>
      </c>
      <c r="G4722" s="89">
        <v>0</v>
      </c>
      <c r="H4722" s="89">
        <v>0</v>
      </c>
      <c r="I4722" s="89">
        <v>2</v>
      </c>
      <c r="J4722" s="89">
        <v>0</v>
      </c>
      <c r="K4722" s="89">
        <v>0</v>
      </c>
      <c r="L4722" s="89">
        <v>1</v>
      </c>
      <c r="M4722" s="89">
        <v>0</v>
      </c>
      <c r="N4722" s="89">
        <v>0</v>
      </c>
      <c r="O4722" s="89">
        <v>2</v>
      </c>
      <c r="P4722" s="89">
        <v>930</v>
      </c>
      <c r="Q4722" s="89">
        <v>5800.5</v>
      </c>
      <c r="R4722" s="88">
        <f>VLOOKUP(P4722,NEW_TRAIN_TEST!$A$1:$M$980,13,0)</f>
        <v>5543</v>
      </c>
      <c r="S4722" s="88">
        <f>VLOOKUP(P4722,NEW_TRAIN_TEST!$A$1:$M$980,11,0)</f>
        <v>6160</v>
      </c>
      <c r="T4722" s="6">
        <f t="shared" si="146"/>
        <v>1</v>
      </c>
      <c r="U4722" s="6">
        <f t="shared" si="147"/>
        <v>0</v>
      </c>
    </row>
    <row r="4723" spans="1:21" x14ac:dyDescent="0.2">
      <c r="A4723" s="88">
        <v>4721</v>
      </c>
      <c r="B4723" s="88">
        <v>5</v>
      </c>
      <c r="C4723" s="88" t="s">
        <v>2123</v>
      </c>
      <c r="D4723" s="89" t="s">
        <v>1699</v>
      </c>
      <c r="E4723" s="89">
        <v>0</v>
      </c>
      <c r="F4723" s="89">
        <v>0</v>
      </c>
      <c r="G4723" s="89">
        <v>0</v>
      </c>
      <c r="H4723" s="89">
        <v>0</v>
      </c>
      <c r="I4723" s="89">
        <v>0</v>
      </c>
      <c r="J4723" s="89">
        <v>0</v>
      </c>
      <c r="K4723" s="89">
        <v>0</v>
      </c>
      <c r="L4723" s="89">
        <v>0</v>
      </c>
      <c r="M4723" s="89">
        <v>0</v>
      </c>
      <c r="N4723" s="89">
        <v>1</v>
      </c>
      <c r="O4723" s="89">
        <v>0</v>
      </c>
      <c r="P4723" s="89">
        <v>385</v>
      </c>
      <c r="Q4723" s="89">
        <v>4484.5</v>
      </c>
      <c r="R4723" s="88">
        <f>VLOOKUP(P4723,NEW_TRAIN_TEST!$A$1:$M$980,13,0)</f>
        <v>4484.5</v>
      </c>
      <c r="S4723" s="88">
        <f>VLOOKUP(P4723,NEW_TRAIN_TEST!$A$1:$M$980,11,0)</f>
        <v>5825</v>
      </c>
      <c r="T4723" s="6">
        <f t="shared" si="146"/>
        <v>0</v>
      </c>
      <c r="U4723" s="6">
        <f t="shared" si="147"/>
        <v>0</v>
      </c>
    </row>
    <row r="4724" spans="1:21" x14ac:dyDescent="0.2">
      <c r="A4724" s="88">
        <v>4722</v>
      </c>
      <c r="B4724" s="88">
        <v>5</v>
      </c>
      <c r="C4724" s="88" t="s">
        <v>2123</v>
      </c>
      <c r="D4724" s="89" t="s">
        <v>1699</v>
      </c>
      <c r="E4724" s="89">
        <v>0</v>
      </c>
      <c r="F4724" s="89">
        <v>1</v>
      </c>
      <c r="G4724" s="89">
        <v>0</v>
      </c>
      <c r="H4724" s="89">
        <v>0</v>
      </c>
      <c r="I4724" s="89">
        <v>2</v>
      </c>
      <c r="J4724" s="89">
        <v>0</v>
      </c>
      <c r="K4724" s="89">
        <v>0</v>
      </c>
      <c r="L4724" s="89">
        <v>1</v>
      </c>
      <c r="M4724" s="89">
        <v>0</v>
      </c>
      <c r="N4724" s="89">
        <v>0</v>
      </c>
      <c r="O4724" s="89">
        <v>2</v>
      </c>
      <c r="P4724" s="89">
        <v>583</v>
      </c>
      <c r="Q4724" s="89">
        <v>2300.5</v>
      </c>
      <c r="R4724" s="88">
        <f>VLOOKUP(P4724,NEW_TRAIN_TEST!$A$1:$M$980,13,0)</f>
        <v>2300.5</v>
      </c>
      <c r="S4724" s="88">
        <f>VLOOKUP(P4724,NEW_TRAIN_TEST!$A$1:$M$980,11,0)</f>
        <v>3195</v>
      </c>
      <c r="T4724" s="6">
        <f t="shared" si="146"/>
        <v>1</v>
      </c>
      <c r="U4724" s="6">
        <f t="shared" si="147"/>
        <v>0</v>
      </c>
    </row>
    <row r="4725" spans="1:21" x14ac:dyDescent="0.2">
      <c r="A4725" s="88">
        <v>4723</v>
      </c>
      <c r="B4725" s="88">
        <v>5</v>
      </c>
      <c r="C4725" s="88" t="s">
        <v>2123</v>
      </c>
      <c r="D4725" s="89" t="s">
        <v>1699</v>
      </c>
      <c r="E4725" s="89">
        <v>0</v>
      </c>
      <c r="F4725" s="89">
        <v>1</v>
      </c>
      <c r="G4725" s="89">
        <v>0</v>
      </c>
      <c r="H4725" s="89">
        <v>0</v>
      </c>
      <c r="I4725" s="89">
        <v>2</v>
      </c>
      <c r="J4725" s="89">
        <v>0</v>
      </c>
      <c r="K4725" s="89">
        <v>0</v>
      </c>
      <c r="L4725" s="89">
        <v>0</v>
      </c>
      <c r="M4725" s="89">
        <v>0</v>
      </c>
      <c r="N4725" s="89">
        <v>0</v>
      </c>
      <c r="O4725" s="89">
        <v>2</v>
      </c>
      <c r="P4725" s="89">
        <v>583</v>
      </c>
      <c r="Q4725" s="89">
        <v>2300.5</v>
      </c>
      <c r="R4725" s="88">
        <f>VLOOKUP(P4725,NEW_TRAIN_TEST!$A$1:$M$980,13,0)</f>
        <v>2300.5</v>
      </c>
      <c r="S4725" s="88">
        <f>VLOOKUP(P4725,NEW_TRAIN_TEST!$A$1:$M$980,11,0)</f>
        <v>3195</v>
      </c>
      <c r="T4725" s="6">
        <f t="shared" si="146"/>
        <v>0</v>
      </c>
      <c r="U4725" s="6">
        <f t="shared" si="147"/>
        <v>0</v>
      </c>
    </row>
    <row r="4726" spans="1:21" x14ac:dyDescent="0.2">
      <c r="A4726" s="88">
        <v>4724</v>
      </c>
      <c r="B4726" s="88">
        <v>5</v>
      </c>
      <c r="C4726" s="88" t="s">
        <v>2123</v>
      </c>
      <c r="D4726" s="89" t="s">
        <v>1699</v>
      </c>
      <c r="E4726" s="89">
        <v>0</v>
      </c>
      <c r="F4726" s="89">
        <v>3</v>
      </c>
      <c r="G4726" s="89">
        <v>3</v>
      </c>
      <c r="H4726" s="89">
        <v>0</v>
      </c>
      <c r="I4726" s="89">
        <v>2</v>
      </c>
      <c r="J4726" s="89">
        <v>0</v>
      </c>
      <c r="K4726" s="89">
        <v>0</v>
      </c>
      <c r="L4726" s="89">
        <v>0</v>
      </c>
      <c r="M4726" s="89">
        <v>0</v>
      </c>
      <c r="N4726" s="89">
        <v>0</v>
      </c>
      <c r="O4726" s="89">
        <v>2</v>
      </c>
      <c r="P4726" s="89">
        <v>583</v>
      </c>
      <c r="Q4726" s="89">
        <v>2301</v>
      </c>
      <c r="R4726" s="88">
        <f>VLOOKUP(P4726,NEW_TRAIN_TEST!$A$1:$M$980,13,0)</f>
        <v>2300.5</v>
      </c>
      <c r="S4726" s="88">
        <f>VLOOKUP(P4726,NEW_TRAIN_TEST!$A$1:$M$980,11,0)</f>
        <v>3195</v>
      </c>
      <c r="T4726" s="6">
        <f t="shared" si="146"/>
        <v>0</v>
      </c>
      <c r="U4726" s="6">
        <f t="shared" si="147"/>
        <v>0</v>
      </c>
    </row>
    <row r="4727" spans="1:21" x14ac:dyDescent="0.2">
      <c r="A4727" s="88">
        <v>4725</v>
      </c>
      <c r="B4727" s="88">
        <v>5</v>
      </c>
      <c r="C4727" s="88" t="s">
        <v>2123</v>
      </c>
      <c r="D4727" s="89" t="s">
        <v>1699</v>
      </c>
      <c r="E4727" s="89">
        <v>0</v>
      </c>
      <c r="F4727" s="89">
        <v>1</v>
      </c>
      <c r="G4727" s="89">
        <v>0</v>
      </c>
      <c r="H4727" s="89">
        <v>0</v>
      </c>
      <c r="I4727" s="89">
        <v>2</v>
      </c>
      <c r="J4727" s="89">
        <v>0</v>
      </c>
      <c r="K4727" s="89">
        <v>0</v>
      </c>
      <c r="L4727" s="89">
        <v>0</v>
      </c>
      <c r="M4727" s="89">
        <v>0</v>
      </c>
      <c r="N4727" s="89">
        <v>0</v>
      </c>
      <c r="O4727" s="89">
        <v>2</v>
      </c>
      <c r="P4727" s="89">
        <v>583</v>
      </c>
      <c r="Q4727" s="89">
        <v>2301.5</v>
      </c>
      <c r="R4727" s="88">
        <f>VLOOKUP(P4727,NEW_TRAIN_TEST!$A$1:$M$980,13,0)</f>
        <v>2300.5</v>
      </c>
      <c r="S4727" s="88">
        <f>VLOOKUP(P4727,NEW_TRAIN_TEST!$A$1:$M$980,11,0)</f>
        <v>3195</v>
      </c>
      <c r="T4727" s="6">
        <f t="shared" si="146"/>
        <v>0</v>
      </c>
      <c r="U4727" s="6">
        <f t="shared" si="147"/>
        <v>0</v>
      </c>
    </row>
    <row r="4728" spans="1:21" x14ac:dyDescent="0.2">
      <c r="A4728" s="88">
        <v>4726</v>
      </c>
      <c r="B4728" s="88">
        <v>5</v>
      </c>
      <c r="C4728" s="88" t="s">
        <v>2123</v>
      </c>
      <c r="D4728" s="89" t="s">
        <v>1699</v>
      </c>
      <c r="E4728" s="89">
        <v>0</v>
      </c>
      <c r="F4728" s="89">
        <v>5</v>
      </c>
      <c r="G4728" s="89">
        <v>2</v>
      </c>
      <c r="H4728" s="89">
        <v>0</v>
      </c>
      <c r="I4728" s="89">
        <v>0</v>
      </c>
      <c r="J4728" s="89">
        <v>0</v>
      </c>
      <c r="K4728" s="89">
        <v>0</v>
      </c>
      <c r="L4728" s="89">
        <v>0</v>
      </c>
      <c r="M4728" s="89">
        <v>0</v>
      </c>
      <c r="N4728" s="89">
        <v>0</v>
      </c>
      <c r="O4728" s="89">
        <v>0</v>
      </c>
      <c r="P4728" s="89">
        <v>583</v>
      </c>
      <c r="Q4728" s="89">
        <v>2301.67</v>
      </c>
      <c r="R4728" s="88">
        <f>VLOOKUP(P4728,NEW_TRAIN_TEST!$A$1:$M$980,13,0)</f>
        <v>2300.5</v>
      </c>
      <c r="S4728" s="88">
        <f>VLOOKUP(P4728,NEW_TRAIN_TEST!$A$1:$M$980,11,0)</f>
        <v>3195</v>
      </c>
      <c r="T4728" s="6">
        <f t="shared" si="146"/>
        <v>0</v>
      </c>
      <c r="U4728" s="6">
        <f t="shared" si="147"/>
        <v>0</v>
      </c>
    </row>
    <row r="4729" spans="1:21" x14ac:dyDescent="0.2">
      <c r="A4729" s="88">
        <v>4727</v>
      </c>
      <c r="B4729" s="88">
        <v>5</v>
      </c>
      <c r="C4729" s="88" t="s">
        <v>2123</v>
      </c>
      <c r="D4729" s="89" t="s">
        <v>1699</v>
      </c>
      <c r="E4729" s="89">
        <v>5</v>
      </c>
      <c r="F4729" s="89">
        <v>1</v>
      </c>
      <c r="G4729" s="89">
        <v>0</v>
      </c>
      <c r="H4729" s="89">
        <v>0</v>
      </c>
      <c r="I4729" s="89">
        <v>2</v>
      </c>
      <c r="J4729" s="89">
        <v>0</v>
      </c>
      <c r="K4729" s="89">
        <v>0</v>
      </c>
      <c r="L4729" s="89">
        <v>1</v>
      </c>
      <c r="M4729" s="89">
        <v>0</v>
      </c>
      <c r="N4729" s="89">
        <v>0</v>
      </c>
      <c r="O4729" s="89">
        <v>2</v>
      </c>
      <c r="P4729" s="89">
        <v>933</v>
      </c>
      <c r="Q4729" s="89">
        <v>5466</v>
      </c>
      <c r="R4729" s="88">
        <f>VLOOKUP(P4729,NEW_TRAIN_TEST!$A$1:$M$980,13,0)</f>
        <v>5111.5</v>
      </c>
      <c r="S4729" s="88">
        <f>VLOOKUP(P4729,NEW_TRAIN_TEST!$A$1:$M$980,11,0)</f>
        <v>6208</v>
      </c>
      <c r="T4729" s="6">
        <f t="shared" si="146"/>
        <v>1</v>
      </c>
      <c r="U4729" s="6">
        <f t="shared" si="147"/>
        <v>0</v>
      </c>
    </row>
    <row r="4730" spans="1:21" x14ac:dyDescent="0.2">
      <c r="A4730" s="88">
        <v>4728</v>
      </c>
      <c r="B4730" s="88">
        <v>5</v>
      </c>
      <c r="C4730" s="88" t="s">
        <v>2123</v>
      </c>
      <c r="D4730" s="89" t="s">
        <v>1699</v>
      </c>
      <c r="E4730" s="89">
        <v>6</v>
      </c>
      <c r="F4730" s="89">
        <v>0</v>
      </c>
      <c r="G4730" s="89">
        <v>0</v>
      </c>
      <c r="H4730" s="89">
        <v>0</v>
      </c>
      <c r="I4730" s="89">
        <v>0</v>
      </c>
      <c r="J4730" s="89">
        <v>0</v>
      </c>
      <c r="K4730" s="89">
        <v>0</v>
      </c>
      <c r="L4730" s="89">
        <v>1</v>
      </c>
      <c r="M4730" s="89">
        <v>0</v>
      </c>
      <c r="N4730" s="89">
        <v>0</v>
      </c>
      <c r="O4730" s="89">
        <v>0</v>
      </c>
      <c r="P4730" s="89">
        <v>934</v>
      </c>
      <c r="Q4730" s="89">
        <v>5876.5</v>
      </c>
      <c r="R4730" s="88">
        <f>VLOOKUP(P4730,NEW_TRAIN_TEST!$A$1:$M$980,13,0)</f>
        <v>4995</v>
      </c>
      <c r="S4730" s="88">
        <f>VLOOKUP(P4730,NEW_TRAIN_TEST!$A$1:$M$980,11,0)</f>
        <v>6341</v>
      </c>
      <c r="T4730" s="6">
        <f t="shared" si="146"/>
        <v>1</v>
      </c>
      <c r="U4730" s="6">
        <f t="shared" si="147"/>
        <v>0</v>
      </c>
    </row>
    <row r="4731" spans="1:21" x14ac:dyDescent="0.2">
      <c r="A4731" s="88">
        <v>4729</v>
      </c>
      <c r="B4731" s="88">
        <v>5</v>
      </c>
      <c r="C4731" s="88" t="s">
        <v>2123</v>
      </c>
      <c r="D4731" s="89" t="s">
        <v>1699</v>
      </c>
      <c r="E4731" s="89">
        <v>0</v>
      </c>
      <c r="F4731" s="89">
        <v>1</v>
      </c>
      <c r="G4731" s="89">
        <v>0</v>
      </c>
      <c r="H4731" s="89">
        <v>0</v>
      </c>
      <c r="I4731" s="89">
        <v>2</v>
      </c>
      <c r="J4731" s="89">
        <v>0</v>
      </c>
      <c r="K4731" s="89">
        <v>0</v>
      </c>
      <c r="L4731" s="89">
        <v>0</v>
      </c>
      <c r="M4731" s="89">
        <v>0</v>
      </c>
      <c r="N4731" s="89">
        <v>0</v>
      </c>
      <c r="O4731" s="89">
        <v>2</v>
      </c>
      <c r="P4731" s="89">
        <v>393</v>
      </c>
      <c r="Q4731" s="89">
        <v>4095.5</v>
      </c>
      <c r="R4731" s="88">
        <f>VLOOKUP(P4731,NEW_TRAIN_TEST!$A$1:$M$980,13,0)</f>
        <v>4095.5</v>
      </c>
      <c r="S4731" s="88">
        <f>VLOOKUP(P4731,NEW_TRAIN_TEST!$A$1:$M$980,11,0)</f>
        <v>5418</v>
      </c>
      <c r="T4731" s="6">
        <f t="shared" si="146"/>
        <v>0</v>
      </c>
      <c r="U4731" s="6">
        <f t="shared" si="147"/>
        <v>0</v>
      </c>
    </row>
    <row r="4732" spans="1:21" x14ac:dyDescent="0.2">
      <c r="A4732" s="88">
        <v>4730</v>
      </c>
      <c r="B4732" s="88">
        <v>5</v>
      </c>
      <c r="C4732" s="88" t="s">
        <v>2123</v>
      </c>
      <c r="D4732" s="89" t="s">
        <v>1699</v>
      </c>
      <c r="E4732" s="89">
        <v>0</v>
      </c>
      <c r="F4732" s="89">
        <v>0</v>
      </c>
      <c r="G4732" s="89">
        <v>0</v>
      </c>
      <c r="H4732" s="89">
        <v>0</v>
      </c>
      <c r="I4732" s="89">
        <v>0</v>
      </c>
      <c r="J4732" s="89">
        <v>0</v>
      </c>
      <c r="K4732" s="89">
        <v>0</v>
      </c>
      <c r="L4732" s="89">
        <v>0</v>
      </c>
      <c r="M4732" s="89">
        <v>0</v>
      </c>
      <c r="N4732" s="89">
        <v>1</v>
      </c>
      <c r="O4732" s="89">
        <v>0</v>
      </c>
      <c r="P4732" s="89">
        <v>393</v>
      </c>
      <c r="Q4732" s="89">
        <v>4099</v>
      </c>
      <c r="R4732" s="88">
        <f>VLOOKUP(P4732,NEW_TRAIN_TEST!$A$1:$M$980,13,0)</f>
        <v>4095.5</v>
      </c>
      <c r="S4732" s="88">
        <f>VLOOKUP(P4732,NEW_TRAIN_TEST!$A$1:$M$980,11,0)</f>
        <v>5418</v>
      </c>
      <c r="T4732" s="6">
        <f t="shared" si="146"/>
        <v>0</v>
      </c>
      <c r="U4732" s="6">
        <f t="shared" si="147"/>
        <v>0</v>
      </c>
    </row>
    <row r="4733" spans="1:21" x14ac:dyDescent="0.2">
      <c r="A4733" s="88">
        <v>4731</v>
      </c>
      <c r="B4733" s="88">
        <v>5</v>
      </c>
      <c r="C4733" s="88" t="s">
        <v>2123</v>
      </c>
      <c r="D4733" s="89" t="s">
        <v>1699</v>
      </c>
      <c r="E4733" s="89">
        <v>5</v>
      </c>
      <c r="F4733" s="89">
        <v>4</v>
      </c>
      <c r="G4733" s="89">
        <v>0</v>
      </c>
      <c r="H4733" s="89">
        <v>2</v>
      </c>
      <c r="I4733" s="89">
        <v>2</v>
      </c>
      <c r="J4733" s="89">
        <v>0</v>
      </c>
      <c r="K4733" s="89">
        <v>0</v>
      </c>
      <c r="L4733" s="89">
        <v>0</v>
      </c>
      <c r="M4733" s="89">
        <v>0</v>
      </c>
      <c r="N4733" s="89">
        <v>0</v>
      </c>
      <c r="O4733" s="89">
        <v>2</v>
      </c>
      <c r="P4733" s="89">
        <v>246</v>
      </c>
      <c r="Q4733" s="89">
        <v>4842.75</v>
      </c>
      <c r="R4733" s="88">
        <f>VLOOKUP(P4733,NEW_TRAIN_TEST!$A$1:$M$980,13,0)</f>
        <v>4735.5</v>
      </c>
      <c r="S4733" s="88">
        <f>VLOOKUP(P4733,NEW_TRAIN_TEST!$A$1:$M$980,11,0)</f>
        <v>6541</v>
      </c>
      <c r="T4733" s="6">
        <f t="shared" si="146"/>
        <v>0</v>
      </c>
      <c r="U4733" s="6">
        <f t="shared" si="147"/>
        <v>0</v>
      </c>
    </row>
    <row r="4734" spans="1:21" x14ac:dyDescent="0.2">
      <c r="A4734" s="88">
        <v>4732</v>
      </c>
      <c r="B4734" s="88">
        <v>5</v>
      </c>
      <c r="C4734" s="88" t="s">
        <v>2123</v>
      </c>
      <c r="D4734" s="89" t="s">
        <v>1699</v>
      </c>
      <c r="E4734" s="89">
        <v>9</v>
      </c>
      <c r="F4734" s="89">
        <v>0</v>
      </c>
      <c r="G4734" s="89">
        <v>0</v>
      </c>
      <c r="H4734" s="89">
        <v>0</v>
      </c>
      <c r="I4734" s="89">
        <v>0</v>
      </c>
      <c r="J4734" s="89">
        <v>0</v>
      </c>
      <c r="K4734" s="89">
        <v>0</v>
      </c>
      <c r="L4734" s="89">
        <v>1</v>
      </c>
      <c r="M4734" s="89">
        <v>0</v>
      </c>
      <c r="N4734" s="89">
        <v>0</v>
      </c>
      <c r="O4734" s="89">
        <v>0</v>
      </c>
      <c r="P4734" s="89">
        <v>937</v>
      </c>
      <c r="Q4734" s="89">
        <v>6132.5</v>
      </c>
      <c r="R4734" s="88">
        <f>VLOOKUP(P4734,NEW_TRAIN_TEST!$A$1:$M$980,13,0)</f>
        <v>5666.5</v>
      </c>
      <c r="S4734" s="88">
        <f>VLOOKUP(P4734,NEW_TRAIN_TEST!$A$1:$M$980,11,0)</f>
        <v>6269</v>
      </c>
      <c r="T4734" s="6">
        <f t="shared" si="146"/>
        <v>1</v>
      </c>
      <c r="U4734" s="6">
        <f t="shared" si="147"/>
        <v>0</v>
      </c>
    </row>
    <row r="4735" spans="1:21" x14ac:dyDescent="0.2">
      <c r="A4735" s="88">
        <v>4733</v>
      </c>
      <c r="B4735" s="88">
        <v>5</v>
      </c>
      <c r="C4735" s="88" t="s">
        <v>2123</v>
      </c>
      <c r="D4735" s="89" t="s">
        <v>1699</v>
      </c>
      <c r="E4735" s="89">
        <v>0</v>
      </c>
      <c r="F4735" s="89">
        <v>3</v>
      </c>
      <c r="G4735" s="89">
        <v>0</v>
      </c>
      <c r="H4735" s="89">
        <v>0</v>
      </c>
      <c r="I4735" s="89">
        <v>2</v>
      </c>
      <c r="J4735" s="89">
        <v>2</v>
      </c>
      <c r="K4735" s="89">
        <v>0</v>
      </c>
      <c r="L4735" s="89">
        <v>0</v>
      </c>
      <c r="M4735" s="89">
        <v>0</v>
      </c>
      <c r="N4735" s="89">
        <v>0</v>
      </c>
      <c r="O4735" s="89">
        <v>2</v>
      </c>
      <c r="P4735" s="89">
        <v>587</v>
      </c>
      <c r="Q4735" s="89">
        <v>1978</v>
      </c>
      <c r="R4735" s="88">
        <f>VLOOKUP(P4735,NEW_TRAIN_TEST!$A$1:$M$980,13,0)</f>
        <v>1978</v>
      </c>
      <c r="S4735" s="88">
        <f>VLOOKUP(P4735,NEW_TRAIN_TEST!$A$1:$M$980,11,0)</f>
        <v>2865</v>
      </c>
      <c r="T4735" s="6">
        <f t="shared" si="146"/>
        <v>0</v>
      </c>
      <c r="U4735" s="6">
        <f t="shared" si="147"/>
        <v>0</v>
      </c>
    </row>
    <row r="4736" spans="1:21" x14ac:dyDescent="0.2">
      <c r="A4736" s="88">
        <v>4734</v>
      </c>
      <c r="B4736" s="88">
        <v>5</v>
      </c>
      <c r="C4736" s="88" t="s">
        <v>2123</v>
      </c>
      <c r="D4736" s="89" t="s">
        <v>1699</v>
      </c>
      <c r="E4736" s="89">
        <v>0</v>
      </c>
      <c r="F4736" s="89">
        <v>1</v>
      </c>
      <c r="G4736" s="89">
        <v>0</v>
      </c>
      <c r="H4736" s="89">
        <v>0</v>
      </c>
      <c r="I4736" s="89">
        <v>2</v>
      </c>
      <c r="J4736" s="89">
        <v>0</v>
      </c>
      <c r="K4736" s="89">
        <v>0</v>
      </c>
      <c r="L4736" s="89">
        <v>0</v>
      </c>
      <c r="M4736" s="89">
        <v>12</v>
      </c>
      <c r="N4736" s="89">
        <v>0</v>
      </c>
      <c r="O4736" s="89">
        <v>2</v>
      </c>
      <c r="P4736" s="89">
        <v>587</v>
      </c>
      <c r="Q4736" s="89">
        <v>1978</v>
      </c>
      <c r="R4736" s="88">
        <f>VLOOKUP(P4736,NEW_TRAIN_TEST!$A$1:$M$980,13,0)</f>
        <v>1978</v>
      </c>
      <c r="S4736" s="88">
        <f>VLOOKUP(P4736,NEW_TRAIN_TEST!$A$1:$M$980,11,0)</f>
        <v>2865</v>
      </c>
      <c r="T4736" s="6">
        <f t="shared" si="146"/>
        <v>0</v>
      </c>
      <c r="U4736" s="6">
        <f t="shared" si="147"/>
        <v>1</v>
      </c>
    </row>
    <row r="4737" spans="1:21" x14ac:dyDescent="0.2">
      <c r="A4737" s="88">
        <v>4735</v>
      </c>
      <c r="B4737" s="88">
        <v>5</v>
      </c>
      <c r="C4737" s="88" t="s">
        <v>2123</v>
      </c>
      <c r="D4737" s="89" t="s">
        <v>1699</v>
      </c>
      <c r="E4737" s="89">
        <v>0</v>
      </c>
      <c r="F4737" s="89">
        <v>1</v>
      </c>
      <c r="G4737" s="89">
        <v>0</v>
      </c>
      <c r="H4737" s="89">
        <v>0</v>
      </c>
      <c r="I4737" s="89">
        <v>2</v>
      </c>
      <c r="J4737" s="89">
        <v>0</v>
      </c>
      <c r="K4737" s="89">
        <v>0</v>
      </c>
      <c r="L4737" s="89">
        <v>0</v>
      </c>
      <c r="M4737" s="89">
        <v>0</v>
      </c>
      <c r="N4737" s="89">
        <v>0</v>
      </c>
      <c r="O4737" s="89">
        <v>2</v>
      </c>
      <c r="P4737" s="89">
        <v>587</v>
      </c>
      <c r="Q4737" s="89">
        <v>1978</v>
      </c>
      <c r="R4737" s="88">
        <f>VLOOKUP(P4737,NEW_TRAIN_TEST!$A$1:$M$980,13,0)</f>
        <v>1978</v>
      </c>
      <c r="S4737" s="88">
        <f>VLOOKUP(P4737,NEW_TRAIN_TEST!$A$1:$M$980,11,0)</f>
        <v>2865</v>
      </c>
      <c r="T4737" s="6">
        <f t="shared" si="146"/>
        <v>0</v>
      </c>
      <c r="U4737" s="6">
        <f t="shared" si="147"/>
        <v>0</v>
      </c>
    </row>
    <row r="4738" spans="1:21" x14ac:dyDescent="0.2">
      <c r="A4738" s="88">
        <v>4736</v>
      </c>
      <c r="B4738" s="88">
        <v>5</v>
      </c>
      <c r="C4738" s="88" t="s">
        <v>2123</v>
      </c>
      <c r="D4738" s="89" t="s">
        <v>1699</v>
      </c>
      <c r="E4738" s="89">
        <v>0</v>
      </c>
      <c r="F4738" s="89">
        <v>1</v>
      </c>
      <c r="G4738" s="89">
        <v>0</v>
      </c>
      <c r="H4738" s="89">
        <v>0</v>
      </c>
      <c r="I4738" s="89">
        <v>2</v>
      </c>
      <c r="J4738" s="89">
        <v>0</v>
      </c>
      <c r="K4738" s="89">
        <v>0</v>
      </c>
      <c r="L4738" s="89">
        <v>1</v>
      </c>
      <c r="M4738" s="89">
        <v>12</v>
      </c>
      <c r="N4738" s="89">
        <v>0</v>
      </c>
      <c r="O4738" s="89">
        <v>2</v>
      </c>
      <c r="P4738" s="89">
        <v>587</v>
      </c>
      <c r="Q4738" s="89">
        <v>1979</v>
      </c>
      <c r="R4738" s="88">
        <f>VLOOKUP(P4738,NEW_TRAIN_TEST!$A$1:$M$980,13,0)</f>
        <v>1978</v>
      </c>
      <c r="S4738" s="88">
        <f>VLOOKUP(P4738,NEW_TRAIN_TEST!$A$1:$M$980,11,0)</f>
        <v>2865</v>
      </c>
      <c r="T4738" s="6">
        <f t="shared" si="146"/>
        <v>1</v>
      </c>
      <c r="U4738" s="6">
        <f t="shared" si="147"/>
        <v>1</v>
      </c>
    </row>
    <row r="4739" spans="1:21" x14ac:dyDescent="0.2">
      <c r="A4739" s="88">
        <v>4737</v>
      </c>
      <c r="B4739" s="88">
        <v>5</v>
      </c>
      <c r="C4739" s="88" t="s">
        <v>2123</v>
      </c>
      <c r="D4739" s="89" t="s">
        <v>1699</v>
      </c>
      <c r="E4739" s="89">
        <v>0</v>
      </c>
      <c r="F4739" s="89">
        <v>1</v>
      </c>
      <c r="G4739" s="89">
        <v>0</v>
      </c>
      <c r="H4739" s="89">
        <v>0</v>
      </c>
      <c r="I4739" s="89">
        <v>2</v>
      </c>
      <c r="J4739" s="89">
        <v>0</v>
      </c>
      <c r="K4739" s="89">
        <v>0</v>
      </c>
      <c r="L4739" s="89">
        <v>0</v>
      </c>
      <c r="M4739" s="89">
        <v>0</v>
      </c>
      <c r="N4739" s="89">
        <v>0</v>
      </c>
      <c r="O4739" s="89">
        <v>2</v>
      </c>
      <c r="P4739" s="89">
        <v>587</v>
      </c>
      <c r="Q4739" s="89">
        <v>1979</v>
      </c>
      <c r="R4739" s="88">
        <f>VLOOKUP(P4739,NEW_TRAIN_TEST!$A$1:$M$980,13,0)</f>
        <v>1978</v>
      </c>
      <c r="S4739" s="88">
        <f>VLOOKUP(P4739,NEW_TRAIN_TEST!$A$1:$M$980,11,0)</f>
        <v>2865</v>
      </c>
      <c r="T4739" s="6">
        <f t="shared" ref="T4739:T4802" si="148">IF(L4739&gt;0,1,0)</f>
        <v>0</v>
      </c>
      <c r="U4739" s="6">
        <f t="shared" ref="U4739:U4802" si="149">IF(M4739&gt;0,1,0)</f>
        <v>0</v>
      </c>
    </row>
    <row r="4740" spans="1:21" x14ac:dyDescent="0.2">
      <c r="A4740" s="88">
        <v>4738</v>
      </c>
      <c r="B4740" s="88">
        <v>5</v>
      </c>
      <c r="C4740" s="88" t="s">
        <v>2123</v>
      </c>
      <c r="D4740" s="89" t="s">
        <v>1699</v>
      </c>
      <c r="E4740" s="89">
        <v>0</v>
      </c>
      <c r="F4740" s="89">
        <v>4</v>
      </c>
      <c r="G4740" s="89">
        <v>0</v>
      </c>
      <c r="H4740" s="89">
        <v>0</v>
      </c>
      <c r="I4740" s="89">
        <v>2</v>
      </c>
      <c r="J4740" s="89">
        <v>0</v>
      </c>
      <c r="K4740" s="89">
        <v>0</v>
      </c>
      <c r="L4740" s="89">
        <v>0</v>
      </c>
      <c r="M4740" s="89">
        <v>0</v>
      </c>
      <c r="N4740" s="89">
        <v>0</v>
      </c>
      <c r="O4740" s="89">
        <v>2</v>
      </c>
      <c r="P4740" s="89">
        <v>587</v>
      </c>
      <c r="Q4740" s="89">
        <v>1979.33</v>
      </c>
      <c r="R4740" s="88">
        <f>VLOOKUP(P4740,NEW_TRAIN_TEST!$A$1:$M$980,13,0)</f>
        <v>1978</v>
      </c>
      <c r="S4740" s="88">
        <f>VLOOKUP(P4740,NEW_TRAIN_TEST!$A$1:$M$980,11,0)</f>
        <v>2865</v>
      </c>
      <c r="T4740" s="6">
        <f t="shared" si="148"/>
        <v>0</v>
      </c>
      <c r="U4740" s="6">
        <f t="shared" si="149"/>
        <v>0</v>
      </c>
    </row>
    <row r="4741" spans="1:21" x14ac:dyDescent="0.2">
      <c r="A4741" s="88">
        <v>4739</v>
      </c>
      <c r="B4741" s="88">
        <v>5</v>
      </c>
      <c r="C4741" s="88" t="s">
        <v>2123</v>
      </c>
      <c r="D4741" s="89" t="s">
        <v>1699</v>
      </c>
      <c r="E4741" s="89">
        <v>0</v>
      </c>
      <c r="F4741" s="89">
        <v>3</v>
      </c>
      <c r="G4741" s="89">
        <v>0</v>
      </c>
      <c r="H4741" s="89">
        <v>0</v>
      </c>
      <c r="I4741" s="89">
        <v>0</v>
      </c>
      <c r="J4741" s="89">
        <v>0</v>
      </c>
      <c r="K4741" s="89">
        <v>0</v>
      </c>
      <c r="L4741" s="89">
        <v>0</v>
      </c>
      <c r="M4741" s="89">
        <v>12</v>
      </c>
      <c r="N4741" s="89">
        <v>0</v>
      </c>
      <c r="O4741" s="89">
        <v>0</v>
      </c>
      <c r="P4741" s="89">
        <v>587</v>
      </c>
      <c r="Q4741" s="89">
        <v>1979.5</v>
      </c>
      <c r="R4741" s="88">
        <f>VLOOKUP(P4741,NEW_TRAIN_TEST!$A$1:$M$980,13,0)</f>
        <v>1978</v>
      </c>
      <c r="S4741" s="88">
        <f>VLOOKUP(P4741,NEW_TRAIN_TEST!$A$1:$M$980,11,0)</f>
        <v>2865</v>
      </c>
      <c r="T4741" s="6">
        <f t="shared" si="148"/>
        <v>0</v>
      </c>
      <c r="U4741" s="6">
        <f t="shared" si="149"/>
        <v>1</v>
      </c>
    </row>
    <row r="4742" spans="1:21" x14ac:dyDescent="0.2">
      <c r="A4742" s="88">
        <v>4740</v>
      </c>
      <c r="B4742" s="88">
        <v>5</v>
      </c>
      <c r="C4742" s="88" t="s">
        <v>2123</v>
      </c>
      <c r="D4742" s="89" t="s">
        <v>1699</v>
      </c>
      <c r="E4742" s="89">
        <v>0</v>
      </c>
      <c r="F4742" s="89">
        <v>1</v>
      </c>
      <c r="G4742" s="89">
        <v>0</v>
      </c>
      <c r="H4742" s="89">
        <v>0</v>
      </c>
      <c r="I4742" s="89">
        <v>2</v>
      </c>
      <c r="J4742" s="89">
        <v>0</v>
      </c>
      <c r="K4742" s="89">
        <v>0</v>
      </c>
      <c r="L4742" s="89">
        <v>0</v>
      </c>
      <c r="M4742" s="89">
        <v>0</v>
      </c>
      <c r="N4742" s="89">
        <v>0</v>
      </c>
      <c r="O4742" s="89">
        <v>2</v>
      </c>
      <c r="P4742" s="89">
        <v>592</v>
      </c>
      <c r="Q4742" s="89">
        <v>2042.5</v>
      </c>
      <c r="R4742" s="88">
        <f>VLOOKUP(P4742,NEW_TRAIN_TEST!$A$1:$M$980,13,0)</f>
        <v>2042.5</v>
      </c>
      <c r="S4742" s="88">
        <f>VLOOKUP(P4742,NEW_TRAIN_TEST!$A$1:$M$980,11,0)</f>
        <v>2966</v>
      </c>
      <c r="T4742" s="6">
        <f t="shared" si="148"/>
        <v>0</v>
      </c>
      <c r="U4742" s="6">
        <f t="shared" si="149"/>
        <v>0</v>
      </c>
    </row>
    <row r="4743" spans="1:21" x14ac:dyDescent="0.2">
      <c r="A4743" s="88">
        <v>4741</v>
      </c>
      <c r="B4743" s="88">
        <v>5</v>
      </c>
      <c r="C4743" s="88" t="s">
        <v>2123</v>
      </c>
      <c r="D4743" s="89" t="s">
        <v>1699</v>
      </c>
      <c r="E4743" s="89">
        <v>0</v>
      </c>
      <c r="F4743" s="89">
        <v>2</v>
      </c>
      <c r="G4743" s="89">
        <v>1</v>
      </c>
      <c r="H4743" s="89">
        <v>0</v>
      </c>
      <c r="I4743" s="89">
        <v>2</v>
      </c>
      <c r="J4743" s="89">
        <v>2</v>
      </c>
      <c r="K4743" s="89">
        <v>0</v>
      </c>
      <c r="L4743" s="89">
        <v>1</v>
      </c>
      <c r="M4743" s="89">
        <v>6</v>
      </c>
      <c r="N4743" s="89">
        <v>0</v>
      </c>
      <c r="O4743" s="89">
        <v>2</v>
      </c>
      <c r="P4743" s="89">
        <v>592</v>
      </c>
      <c r="Q4743" s="89">
        <v>2046</v>
      </c>
      <c r="R4743" s="88">
        <f>VLOOKUP(P4743,NEW_TRAIN_TEST!$A$1:$M$980,13,0)</f>
        <v>2042.5</v>
      </c>
      <c r="S4743" s="88">
        <f>VLOOKUP(P4743,NEW_TRAIN_TEST!$A$1:$M$980,11,0)</f>
        <v>2966</v>
      </c>
      <c r="T4743" s="6">
        <f t="shared" si="148"/>
        <v>1</v>
      </c>
      <c r="U4743" s="6">
        <f t="shared" si="149"/>
        <v>1</v>
      </c>
    </row>
    <row r="4744" spans="1:21" x14ac:dyDescent="0.2">
      <c r="A4744" s="88">
        <v>4742</v>
      </c>
      <c r="B4744" s="88">
        <v>5</v>
      </c>
      <c r="C4744" s="88" t="s">
        <v>2123</v>
      </c>
      <c r="D4744" s="89" t="s">
        <v>1699</v>
      </c>
      <c r="E4744" s="89">
        <v>0</v>
      </c>
      <c r="F4744" s="89">
        <v>2</v>
      </c>
      <c r="G4744" s="89">
        <v>1</v>
      </c>
      <c r="H4744" s="89">
        <v>0</v>
      </c>
      <c r="I4744" s="89">
        <v>2</v>
      </c>
      <c r="J4744" s="89">
        <v>0</v>
      </c>
      <c r="K4744" s="89">
        <v>0</v>
      </c>
      <c r="L4744" s="89">
        <v>0</v>
      </c>
      <c r="M4744" s="89">
        <v>0</v>
      </c>
      <c r="N4744" s="89">
        <v>0</v>
      </c>
      <c r="O4744" s="89">
        <v>2</v>
      </c>
      <c r="P4744" s="89">
        <v>592</v>
      </c>
      <c r="Q4744" s="89">
        <v>2046</v>
      </c>
      <c r="R4744" s="88">
        <f>VLOOKUP(P4744,NEW_TRAIN_TEST!$A$1:$M$980,13,0)</f>
        <v>2042.5</v>
      </c>
      <c r="S4744" s="88">
        <f>VLOOKUP(P4744,NEW_TRAIN_TEST!$A$1:$M$980,11,0)</f>
        <v>2966</v>
      </c>
      <c r="T4744" s="6">
        <f t="shared" si="148"/>
        <v>0</v>
      </c>
      <c r="U4744" s="6">
        <f t="shared" si="149"/>
        <v>0</v>
      </c>
    </row>
    <row r="4745" spans="1:21" x14ac:dyDescent="0.2">
      <c r="A4745" s="88">
        <v>4743</v>
      </c>
      <c r="B4745" s="88">
        <v>5</v>
      </c>
      <c r="C4745" s="88" t="s">
        <v>2123</v>
      </c>
      <c r="D4745" s="89" t="s">
        <v>1699</v>
      </c>
      <c r="E4745" s="89">
        <v>0</v>
      </c>
      <c r="F4745" s="89">
        <v>3</v>
      </c>
      <c r="G4745" s="89">
        <v>2</v>
      </c>
      <c r="H4745" s="89">
        <v>0</v>
      </c>
      <c r="I4745" s="89">
        <v>2</v>
      </c>
      <c r="J4745" s="89">
        <v>0</v>
      </c>
      <c r="K4745" s="89">
        <v>0</v>
      </c>
      <c r="L4745" s="89">
        <v>1</v>
      </c>
      <c r="M4745" s="89">
        <v>6</v>
      </c>
      <c r="N4745" s="89">
        <v>0</v>
      </c>
      <c r="O4745" s="89">
        <v>2</v>
      </c>
      <c r="P4745" s="89">
        <v>592</v>
      </c>
      <c r="Q4745" s="89">
        <v>2047.5</v>
      </c>
      <c r="R4745" s="88">
        <f>VLOOKUP(P4745,NEW_TRAIN_TEST!$A$1:$M$980,13,0)</f>
        <v>2042.5</v>
      </c>
      <c r="S4745" s="88">
        <f>VLOOKUP(P4745,NEW_TRAIN_TEST!$A$1:$M$980,11,0)</f>
        <v>2966</v>
      </c>
      <c r="T4745" s="6">
        <f t="shared" si="148"/>
        <v>1</v>
      </c>
      <c r="U4745" s="6">
        <f t="shared" si="149"/>
        <v>1</v>
      </c>
    </row>
    <row r="4746" spans="1:21" x14ac:dyDescent="0.2">
      <c r="A4746" s="88">
        <v>4744</v>
      </c>
      <c r="B4746" s="88">
        <v>5</v>
      </c>
      <c r="C4746" s="88" t="s">
        <v>2123</v>
      </c>
      <c r="D4746" s="89" t="s">
        <v>1699</v>
      </c>
      <c r="E4746" s="89">
        <v>0</v>
      </c>
      <c r="F4746" s="89">
        <v>2</v>
      </c>
      <c r="G4746" s="89">
        <v>0</v>
      </c>
      <c r="H4746" s="89">
        <v>0</v>
      </c>
      <c r="I4746" s="89">
        <v>2</v>
      </c>
      <c r="J4746" s="89">
        <v>2</v>
      </c>
      <c r="K4746" s="89">
        <v>0</v>
      </c>
      <c r="L4746" s="89">
        <v>0</v>
      </c>
      <c r="M4746" s="89">
        <v>0</v>
      </c>
      <c r="N4746" s="89">
        <v>0</v>
      </c>
      <c r="O4746" s="89">
        <v>2</v>
      </c>
      <c r="P4746" s="89">
        <v>592</v>
      </c>
      <c r="Q4746" s="89">
        <v>2047.5</v>
      </c>
      <c r="R4746" s="88">
        <f>VLOOKUP(P4746,NEW_TRAIN_TEST!$A$1:$M$980,13,0)</f>
        <v>2042.5</v>
      </c>
      <c r="S4746" s="88">
        <f>VLOOKUP(P4746,NEW_TRAIN_TEST!$A$1:$M$980,11,0)</f>
        <v>2966</v>
      </c>
      <c r="T4746" s="6">
        <f t="shared" si="148"/>
        <v>0</v>
      </c>
      <c r="U4746" s="6">
        <f t="shared" si="149"/>
        <v>0</v>
      </c>
    </row>
    <row r="4747" spans="1:21" x14ac:dyDescent="0.2">
      <c r="A4747" s="88">
        <v>4745</v>
      </c>
      <c r="B4747" s="88">
        <v>5</v>
      </c>
      <c r="C4747" s="88" t="s">
        <v>2123</v>
      </c>
      <c r="D4747" s="89" t="s">
        <v>1699</v>
      </c>
      <c r="E4747" s="89">
        <v>0</v>
      </c>
      <c r="F4747" s="89">
        <v>3</v>
      </c>
      <c r="G4747" s="89">
        <v>0</v>
      </c>
      <c r="H4747" s="89">
        <v>0</v>
      </c>
      <c r="I4747" s="89">
        <v>0</v>
      </c>
      <c r="J4747" s="89">
        <v>0</v>
      </c>
      <c r="K4747" s="89">
        <v>0</v>
      </c>
      <c r="L4747" s="89">
        <v>1</v>
      </c>
      <c r="M4747" s="89">
        <v>6</v>
      </c>
      <c r="N4747" s="89">
        <v>0</v>
      </c>
      <c r="O4747" s="89">
        <v>0</v>
      </c>
      <c r="P4747" s="89">
        <v>592</v>
      </c>
      <c r="Q4747" s="89">
        <v>2047.5</v>
      </c>
      <c r="R4747" s="88">
        <f>VLOOKUP(P4747,NEW_TRAIN_TEST!$A$1:$M$980,13,0)</f>
        <v>2042.5</v>
      </c>
      <c r="S4747" s="88">
        <f>VLOOKUP(P4747,NEW_TRAIN_TEST!$A$1:$M$980,11,0)</f>
        <v>2966</v>
      </c>
      <c r="T4747" s="6">
        <f t="shared" si="148"/>
        <v>1</v>
      </c>
      <c r="U4747" s="6">
        <f t="shared" si="149"/>
        <v>1</v>
      </c>
    </row>
    <row r="4748" spans="1:21" x14ac:dyDescent="0.2">
      <c r="A4748" s="88">
        <v>4746</v>
      </c>
      <c r="B4748" s="88">
        <v>5</v>
      </c>
      <c r="C4748" s="88" t="s">
        <v>2123</v>
      </c>
      <c r="D4748" s="89" t="s">
        <v>1699</v>
      </c>
      <c r="E4748" s="89">
        <v>0</v>
      </c>
      <c r="F4748" s="89">
        <v>3</v>
      </c>
      <c r="G4748" s="89">
        <v>1</v>
      </c>
      <c r="H4748" s="89">
        <v>2</v>
      </c>
      <c r="I4748" s="89">
        <v>2</v>
      </c>
      <c r="J4748" s="89">
        <v>0</v>
      </c>
      <c r="K4748" s="89">
        <v>0</v>
      </c>
      <c r="L4748" s="89">
        <v>1</v>
      </c>
      <c r="M4748" s="89">
        <v>10</v>
      </c>
      <c r="N4748" s="89">
        <v>0</v>
      </c>
      <c r="O4748" s="89">
        <v>2</v>
      </c>
      <c r="P4748" s="89">
        <v>586</v>
      </c>
      <c r="Q4748" s="89">
        <v>2023.5</v>
      </c>
      <c r="R4748" s="88">
        <f>VLOOKUP(P4748,NEW_TRAIN_TEST!$A$1:$M$980,13,0)</f>
        <v>2023.5</v>
      </c>
      <c r="S4748" s="88">
        <f>VLOOKUP(P4748,NEW_TRAIN_TEST!$A$1:$M$980,11,0)</f>
        <v>2791</v>
      </c>
      <c r="T4748" s="6">
        <f t="shared" si="148"/>
        <v>1</v>
      </c>
      <c r="U4748" s="6">
        <f t="shared" si="149"/>
        <v>1</v>
      </c>
    </row>
    <row r="4749" spans="1:21" x14ac:dyDescent="0.2">
      <c r="A4749" s="88">
        <v>4747</v>
      </c>
      <c r="B4749" s="88">
        <v>5</v>
      </c>
      <c r="C4749" s="88" t="s">
        <v>2123</v>
      </c>
      <c r="D4749" s="89" t="s">
        <v>1699</v>
      </c>
      <c r="E4749" s="89">
        <v>0</v>
      </c>
      <c r="F4749" s="89">
        <v>3</v>
      </c>
      <c r="G4749" s="89">
        <v>1</v>
      </c>
      <c r="H4749" s="89">
        <v>0</v>
      </c>
      <c r="I4749" s="89">
        <v>2</v>
      </c>
      <c r="J4749" s="89">
        <v>0</v>
      </c>
      <c r="K4749" s="89">
        <v>0</v>
      </c>
      <c r="L4749" s="89">
        <v>1</v>
      </c>
      <c r="M4749" s="89">
        <v>10</v>
      </c>
      <c r="N4749" s="89">
        <v>0</v>
      </c>
      <c r="O4749" s="89">
        <v>2</v>
      </c>
      <c r="P4749" s="89">
        <v>586</v>
      </c>
      <c r="Q4749" s="89">
        <v>2025.5</v>
      </c>
      <c r="R4749" s="88">
        <f>VLOOKUP(P4749,NEW_TRAIN_TEST!$A$1:$M$980,13,0)</f>
        <v>2023.5</v>
      </c>
      <c r="S4749" s="88">
        <f>VLOOKUP(P4749,NEW_TRAIN_TEST!$A$1:$M$980,11,0)</f>
        <v>2791</v>
      </c>
      <c r="T4749" s="6">
        <f t="shared" si="148"/>
        <v>1</v>
      </c>
      <c r="U4749" s="6">
        <f t="shared" si="149"/>
        <v>1</v>
      </c>
    </row>
    <row r="4750" spans="1:21" x14ac:dyDescent="0.2">
      <c r="A4750" s="88">
        <v>4748</v>
      </c>
      <c r="B4750" s="88">
        <v>5</v>
      </c>
      <c r="C4750" s="88" t="s">
        <v>2123</v>
      </c>
      <c r="D4750" s="89" t="s">
        <v>1699</v>
      </c>
      <c r="E4750" s="89">
        <v>0</v>
      </c>
      <c r="F4750" s="89">
        <v>3</v>
      </c>
      <c r="G4750" s="89">
        <v>0</v>
      </c>
      <c r="H4750" s="89">
        <v>2</v>
      </c>
      <c r="I4750" s="89">
        <v>2</v>
      </c>
      <c r="J4750" s="89">
        <v>2</v>
      </c>
      <c r="K4750" s="89">
        <v>0</v>
      </c>
      <c r="L4750" s="89">
        <v>1</v>
      </c>
      <c r="M4750" s="89">
        <v>10</v>
      </c>
      <c r="N4750" s="89">
        <v>0</v>
      </c>
      <c r="O4750" s="89">
        <v>2</v>
      </c>
      <c r="P4750" s="89">
        <v>586</v>
      </c>
      <c r="Q4750" s="89">
        <v>2026.5</v>
      </c>
      <c r="R4750" s="88">
        <f>VLOOKUP(P4750,NEW_TRAIN_TEST!$A$1:$M$980,13,0)</f>
        <v>2023.5</v>
      </c>
      <c r="S4750" s="88">
        <f>VLOOKUP(P4750,NEW_TRAIN_TEST!$A$1:$M$980,11,0)</f>
        <v>2791</v>
      </c>
      <c r="T4750" s="6">
        <f t="shared" si="148"/>
        <v>1</v>
      </c>
      <c r="U4750" s="6">
        <f t="shared" si="149"/>
        <v>1</v>
      </c>
    </row>
    <row r="4751" spans="1:21" x14ac:dyDescent="0.2">
      <c r="A4751" s="88">
        <v>4749</v>
      </c>
      <c r="B4751" s="88">
        <v>5</v>
      </c>
      <c r="C4751" s="88" t="s">
        <v>2123</v>
      </c>
      <c r="D4751" s="89" t="s">
        <v>1699</v>
      </c>
      <c r="E4751" s="89">
        <v>0</v>
      </c>
      <c r="F4751" s="89">
        <v>1</v>
      </c>
      <c r="G4751" s="89">
        <v>0</v>
      </c>
      <c r="H4751" s="89">
        <v>0</v>
      </c>
      <c r="I4751" s="89">
        <v>2</v>
      </c>
      <c r="J4751" s="89">
        <v>0</v>
      </c>
      <c r="K4751" s="89">
        <v>0</v>
      </c>
      <c r="L4751" s="89">
        <v>1</v>
      </c>
      <c r="M4751" s="89">
        <v>10</v>
      </c>
      <c r="N4751" s="89">
        <v>0</v>
      </c>
      <c r="O4751" s="89">
        <v>2</v>
      </c>
      <c r="P4751" s="89">
        <v>586</v>
      </c>
      <c r="Q4751" s="89">
        <v>2026.5</v>
      </c>
      <c r="R4751" s="88">
        <f>VLOOKUP(P4751,NEW_TRAIN_TEST!$A$1:$M$980,13,0)</f>
        <v>2023.5</v>
      </c>
      <c r="S4751" s="88">
        <f>VLOOKUP(P4751,NEW_TRAIN_TEST!$A$1:$M$980,11,0)</f>
        <v>2791</v>
      </c>
      <c r="T4751" s="6">
        <f t="shared" si="148"/>
        <v>1</v>
      </c>
      <c r="U4751" s="6">
        <f t="shared" si="149"/>
        <v>1</v>
      </c>
    </row>
    <row r="4752" spans="1:21" x14ac:dyDescent="0.2">
      <c r="A4752" s="88">
        <v>4750</v>
      </c>
      <c r="B4752" s="88">
        <v>5</v>
      </c>
      <c r="C4752" s="88" t="s">
        <v>2123</v>
      </c>
      <c r="D4752" s="89" t="s">
        <v>1699</v>
      </c>
      <c r="E4752" s="89">
        <v>0</v>
      </c>
      <c r="F4752" s="89">
        <v>3</v>
      </c>
      <c r="G4752" s="89">
        <v>1</v>
      </c>
      <c r="H4752" s="89">
        <v>2</v>
      </c>
      <c r="I4752" s="89">
        <v>2</v>
      </c>
      <c r="J4752" s="89">
        <v>0</v>
      </c>
      <c r="K4752" s="89">
        <v>0</v>
      </c>
      <c r="L4752" s="89">
        <v>1</v>
      </c>
      <c r="M4752" s="89">
        <v>10</v>
      </c>
      <c r="N4752" s="89">
        <v>0</v>
      </c>
      <c r="O4752" s="89">
        <v>2</v>
      </c>
      <c r="P4752" s="89">
        <v>586</v>
      </c>
      <c r="Q4752" s="89">
        <v>2026.5</v>
      </c>
      <c r="R4752" s="88">
        <f>VLOOKUP(P4752,NEW_TRAIN_TEST!$A$1:$M$980,13,0)</f>
        <v>2023.5</v>
      </c>
      <c r="S4752" s="88">
        <f>VLOOKUP(P4752,NEW_TRAIN_TEST!$A$1:$M$980,11,0)</f>
        <v>2791</v>
      </c>
      <c r="T4752" s="6">
        <f t="shared" si="148"/>
        <v>1</v>
      </c>
      <c r="U4752" s="6">
        <f t="shared" si="149"/>
        <v>1</v>
      </c>
    </row>
    <row r="4753" spans="1:21" x14ac:dyDescent="0.2">
      <c r="A4753" s="88">
        <v>4751</v>
      </c>
      <c r="B4753" s="88">
        <v>5</v>
      </c>
      <c r="C4753" s="88" t="s">
        <v>2123</v>
      </c>
      <c r="D4753" s="89" t="s">
        <v>1699</v>
      </c>
      <c r="E4753" s="89">
        <v>0</v>
      </c>
      <c r="F4753" s="89">
        <v>1</v>
      </c>
      <c r="G4753" s="89">
        <v>0</v>
      </c>
      <c r="H4753" s="89">
        <v>0</v>
      </c>
      <c r="I4753" s="89">
        <v>2</v>
      </c>
      <c r="J4753" s="89">
        <v>0</v>
      </c>
      <c r="K4753" s="89">
        <v>0</v>
      </c>
      <c r="L4753" s="89">
        <v>1</v>
      </c>
      <c r="M4753" s="89">
        <v>10</v>
      </c>
      <c r="N4753" s="89">
        <v>0</v>
      </c>
      <c r="O4753" s="89">
        <v>2</v>
      </c>
      <c r="P4753" s="89">
        <v>586</v>
      </c>
      <c r="Q4753" s="89">
        <v>2026.5</v>
      </c>
      <c r="R4753" s="88">
        <f>VLOOKUP(P4753,NEW_TRAIN_TEST!$A$1:$M$980,13,0)</f>
        <v>2023.5</v>
      </c>
      <c r="S4753" s="88">
        <f>VLOOKUP(P4753,NEW_TRAIN_TEST!$A$1:$M$980,11,0)</f>
        <v>2791</v>
      </c>
      <c r="T4753" s="6">
        <f t="shared" si="148"/>
        <v>1</v>
      </c>
      <c r="U4753" s="6">
        <f t="shared" si="149"/>
        <v>1</v>
      </c>
    </row>
    <row r="4754" spans="1:21" x14ac:dyDescent="0.2">
      <c r="A4754" s="88">
        <v>4752</v>
      </c>
      <c r="B4754" s="88">
        <v>5</v>
      </c>
      <c r="C4754" s="88" t="s">
        <v>2123</v>
      </c>
      <c r="D4754" s="89" t="s">
        <v>1699</v>
      </c>
      <c r="E4754" s="89">
        <v>0</v>
      </c>
      <c r="F4754" s="89">
        <v>1</v>
      </c>
      <c r="G4754" s="89">
        <v>1</v>
      </c>
      <c r="H4754" s="89">
        <v>0</v>
      </c>
      <c r="I4754" s="89">
        <v>2</v>
      </c>
      <c r="J4754" s="89">
        <v>0</v>
      </c>
      <c r="K4754" s="89">
        <v>0</v>
      </c>
      <c r="L4754" s="89">
        <v>0</v>
      </c>
      <c r="M4754" s="89">
        <v>0</v>
      </c>
      <c r="N4754" s="89">
        <v>0</v>
      </c>
      <c r="O4754" s="89">
        <v>2</v>
      </c>
      <c r="P4754" s="89">
        <v>586</v>
      </c>
      <c r="Q4754" s="89">
        <v>2026.5</v>
      </c>
      <c r="R4754" s="88">
        <f>VLOOKUP(P4754,NEW_TRAIN_TEST!$A$1:$M$980,13,0)</f>
        <v>2023.5</v>
      </c>
      <c r="S4754" s="88">
        <f>VLOOKUP(P4754,NEW_TRAIN_TEST!$A$1:$M$980,11,0)</f>
        <v>2791</v>
      </c>
      <c r="T4754" s="6">
        <f t="shared" si="148"/>
        <v>0</v>
      </c>
      <c r="U4754" s="6">
        <f t="shared" si="149"/>
        <v>0</v>
      </c>
    </row>
    <row r="4755" spans="1:21" x14ac:dyDescent="0.2">
      <c r="A4755" s="88">
        <v>4753</v>
      </c>
      <c r="B4755" s="88">
        <v>5</v>
      </c>
      <c r="C4755" s="88" t="s">
        <v>2123</v>
      </c>
      <c r="D4755" s="89" t="s">
        <v>1699</v>
      </c>
      <c r="E4755" s="89">
        <v>0</v>
      </c>
      <c r="F4755" s="89">
        <v>1</v>
      </c>
      <c r="G4755" s="89">
        <v>0</v>
      </c>
      <c r="H4755" s="89">
        <v>0</v>
      </c>
      <c r="I4755" s="89">
        <v>2</v>
      </c>
      <c r="J4755" s="89">
        <v>0</v>
      </c>
      <c r="K4755" s="89">
        <v>0</v>
      </c>
      <c r="L4755" s="89">
        <v>1</v>
      </c>
      <c r="M4755" s="89">
        <v>10</v>
      </c>
      <c r="N4755" s="89">
        <v>0</v>
      </c>
      <c r="O4755" s="89">
        <v>2</v>
      </c>
      <c r="P4755" s="89">
        <v>586</v>
      </c>
      <c r="Q4755" s="89">
        <v>2027</v>
      </c>
      <c r="R4755" s="88">
        <f>VLOOKUP(P4755,NEW_TRAIN_TEST!$A$1:$M$980,13,0)</f>
        <v>2023.5</v>
      </c>
      <c r="S4755" s="88">
        <f>VLOOKUP(P4755,NEW_TRAIN_TEST!$A$1:$M$980,11,0)</f>
        <v>2791</v>
      </c>
      <c r="T4755" s="6">
        <f t="shared" si="148"/>
        <v>1</v>
      </c>
      <c r="U4755" s="6">
        <f t="shared" si="149"/>
        <v>1</v>
      </c>
    </row>
    <row r="4756" spans="1:21" x14ac:dyDescent="0.2">
      <c r="A4756" s="88">
        <v>4754</v>
      </c>
      <c r="B4756" s="88">
        <v>5</v>
      </c>
      <c r="C4756" s="88" t="s">
        <v>2123</v>
      </c>
      <c r="D4756" s="89" t="s">
        <v>1699</v>
      </c>
      <c r="E4756" s="89">
        <v>0</v>
      </c>
      <c r="F4756" s="89">
        <v>3</v>
      </c>
      <c r="G4756" s="89">
        <v>2</v>
      </c>
      <c r="H4756" s="89">
        <v>0</v>
      </c>
      <c r="I4756" s="89">
        <v>2</v>
      </c>
      <c r="J4756" s="89">
        <v>0</v>
      </c>
      <c r="K4756" s="89">
        <v>0</v>
      </c>
      <c r="L4756" s="89">
        <v>1</v>
      </c>
      <c r="M4756" s="89">
        <v>10</v>
      </c>
      <c r="N4756" s="89">
        <v>0</v>
      </c>
      <c r="O4756" s="89">
        <v>2</v>
      </c>
      <c r="P4756" s="89">
        <v>586</v>
      </c>
      <c r="Q4756" s="89">
        <v>2027.5</v>
      </c>
      <c r="R4756" s="88">
        <f>VLOOKUP(P4756,NEW_TRAIN_TEST!$A$1:$M$980,13,0)</f>
        <v>2023.5</v>
      </c>
      <c r="S4756" s="88">
        <f>VLOOKUP(P4756,NEW_TRAIN_TEST!$A$1:$M$980,11,0)</f>
        <v>2791</v>
      </c>
      <c r="T4756" s="6">
        <f t="shared" si="148"/>
        <v>1</v>
      </c>
      <c r="U4756" s="6">
        <f t="shared" si="149"/>
        <v>1</v>
      </c>
    </row>
    <row r="4757" spans="1:21" x14ac:dyDescent="0.2">
      <c r="A4757" s="88">
        <v>4755</v>
      </c>
      <c r="B4757" s="88">
        <v>5</v>
      </c>
      <c r="C4757" s="88" t="s">
        <v>2123</v>
      </c>
      <c r="D4757" s="89" t="s">
        <v>1699</v>
      </c>
      <c r="E4757" s="89">
        <v>0</v>
      </c>
      <c r="F4757" s="89">
        <v>3</v>
      </c>
      <c r="G4757" s="89">
        <v>0</v>
      </c>
      <c r="H4757" s="89">
        <v>0</v>
      </c>
      <c r="I4757" s="89">
        <v>2</v>
      </c>
      <c r="J4757" s="89">
        <v>0</v>
      </c>
      <c r="K4757" s="89">
        <v>0</v>
      </c>
      <c r="L4757" s="89">
        <v>1</v>
      </c>
      <c r="M4757" s="89">
        <v>10</v>
      </c>
      <c r="N4757" s="89">
        <v>0</v>
      </c>
      <c r="O4757" s="89">
        <v>2</v>
      </c>
      <c r="P4757" s="89">
        <v>586</v>
      </c>
      <c r="Q4757" s="89">
        <v>2027.5</v>
      </c>
      <c r="R4757" s="88">
        <f>VLOOKUP(P4757,NEW_TRAIN_TEST!$A$1:$M$980,13,0)</f>
        <v>2023.5</v>
      </c>
      <c r="S4757" s="88">
        <f>VLOOKUP(P4757,NEW_TRAIN_TEST!$A$1:$M$980,11,0)</f>
        <v>2791</v>
      </c>
      <c r="T4757" s="6">
        <f t="shared" si="148"/>
        <v>1</v>
      </c>
      <c r="U4757" s="6">
        <f t="shared" si="149"/>
        <v>1</v>
      </c>
    </row>
    <row r="4758" spans="1:21" x14ac:dyDescent="0.2">
      <c r="A4758" s="88">
        <v>4756</v>
      </c>
      <c r="B4758" s="88">
        <v>5</v>
      </c>
      <c r="C4758" s="88" t="s">
        <v>2123</v>
      </c>
      <c r="D4758" s="89" t="s">
        <v>1699</v>
      </c>
      <c r="E4758" s="89">
        <v>4</v>
      </c>
      <c r="F4758" s="89">
        <v>1</v>
      </c>
      <c r="G4758" s="89">
        <v>0</v>
      </c>
      <c r="H4758" s="89">
        <v>0</v>
      </c>
      <c r="I4758" s="89">
        <v>2</v>
      </c>
      <c r="J4758" s="89">
        <v>0</v>
      </c>
      <c r="K4758" s="89">
        <v>0</v>
      </c>
      <c r="L4758" s="89">
        <v>0</v>
      </c>
      <c r="M4758" s="89">
        <v>0</v>
      </c>
      <c r="N4758" s="89">
        <v>0</v>
      </c>
      <c r="O4758" s="89">
        <v>2</v>
      </c>
      <c r="P4758" s="89">
        <v>941</v>
      </c>
      <c r="Q4758" s="89">
        <v>5326</v>
      </c>
      <c r="R4758" s="88">
        <f>VLOOKUP(P4758,NEW_TRAIN_TEST!$A$1:$M$980,13,0)</f>
        <v>5076</v>
      </c>
      <c r="S4758" s="88">
        <f>VLOOKUP(P4758,NEW_TRAIN_TEST!$A$1:$M$980,11,0)</f>
        <v>5692</v>
      </c>
      <c r="T4758" s="6">
        <f t="shared" si="148"/>
        <v>0</v>
      </c>
      <c r="U4758" s="6">
        <f t="shared" si="149"/>
        <v>0</v>
      </c>
    </row>
    <row r="4759" spans="1:21" x14ac:dyDescent="0.2">
      <c r="A4759" s="88">
        <v>4757</v>
      </c>
      <c r="B4759" s="88">
        <v>5</v>
      </c>
      <c r="C4759" s="88" t="s">
        <v>2123</v>
      </c>
      <c r="D4759" s="89" t="s">
        <v>1699</v>
      </c>
      <c r="E4759" s="89">
        <v>0</v>
      </c>
      <c r="F4759" s="89">
        <v>3</v>
      </c>
      <c r="G4759" s="89">
        <v>0</v>
      </c>
      <c r="H4759" s="89">
        <v>2</v>
      </c>
      <c r="I4759" s="89">
        <v>2</v>
      </c>
      <c r="J4759" s="89">
        <v>2</v>
      </c>
      <c r="K4759" s="89">
        <v>0</v>
      </c>
      <c r="L4759" s="89">
        <v>0</v>
      </c>
      <c r="M4759" s="89">
        <v>0</v>
      </c>
      <c r="N4759" s="89">
        <v>0</v>
      </c>
      <c r="O4759" s="89">
        <v>2</v>
      </c>
      <c r="P4759" s="89">
        <v>584</v>
      </c>
      <c r="Q4759" s="89">
        <v>2713</v>
      </c>
      <c r="R4759" s="88">
        <f>VLOOKUP(P4759,NEW_TRAIN_TEST!$A$1:$M$980,13,0)</f>
        <v>2713</v>
      </c>
      <c r="S4759" s="88">
        <f>VLOOKUP(P4759,NEW_TRAIN_TEST!$A$1:$M$980,11,0)</f>
        <v>3762</v>
      </c>
      <c r="T4759" s="6">
        <f t="shared" si="148"/>
        <v>0</v>
      </c>
      <c r="U4759" s="6">
        <f t="shared" si="149"/>
        <v>0</v>
      </c>
    </row>
    <row r="4760" spans="1:21" x14ac:dyDescent="0.2">
      <c r="A4760" s="88">
        <v>4758</v>
      </c>
      <c r="B4760" s="88">
        <v>5</v>
      </c>
      <c r="C4760" s="88" t="s">
        <v>2123</v>
      </c>
      <c r="D4760" s="89" t="s">
        <v>1699</v>
      </c>
      <c r="E4760" s="89">
        <v>0</v>
      </c>
      <c r="F4760" s="89">
        <v>3</v>
      </c>
      <c r="G4760" s="89">
        <v>0</v>
      </c>
      <c r="H4760" s="89">
        <v>2</v>
      </c>
      <c r="I4760" s="89">
        <v>2</v>
      </c>
      <c r="J4760" s="89">
        <v>2</v>
      </c>
      <c r="K4760" s="89">
        <v>0</v>
      </c>
      <c r="L4760" s="89">
        <v>0</v>
      </c>
      <c r="M4760" s="89">
        <v>0</v>
      </c>
      <c r="N4760" s="89">
        <v>0</v>
      </c>
      <c r="O4760" s="89">
        <v>2</v>
      </c>
      <c r="P4760" s="89">
        <v>584</v>
      </c>
      <c r="Q4760" s="89">
        <v>2713.5</v>
      </c>
      <c r="R4760" s="88">
        <f>VLOOKUP(P4760,NEW_TRAIN_TEST!$A$1:$M$980,13,0)</f>
        <v>2713</v>
      </c>
      <c r="S4760" s="88">
        <f>VLOOKUP(P4760,NEW_TRAIN_TEST!$A$1:$M$980,11,0)</f>
        <v>3762</v>
      </c>
      <c r="T4760" s="6">
        <f t="shared" si="148"/>
        <v>0</v>
      </c>
      <c r="U4760" s="6">
        <f t="shared" si="149"/>
        <v>0</v>
      </c>
    </row>
    <row r="4761" spans="1:21" x14ac:dyDescent="0.2">
      <c r="A4761" s="88">
        <v>4759</v>
      </c>
      <c r="B4761" s="88">
        <v>5</v>
      </c>
      <c r="C4761" s="88" t="s">
        <v>2123</v>
      </c>
      <c r="D4761" s="89" t="s">
        <v>1699</v>
      </c>
      <c r="E4761" s="89">
        <v>0</v>
      </c>
      <c r="F4761" s="89">
        <v>2</v>
      </c>
      <c r="G4761" s="89">
        <v>0</v>
      </c>
      <c r="H4761" s="89">
        <v>0</v>
      </c>
      <c r="I4761" s="89">
        <v>2</v>
      </c>
      <c r="J4761" s="89">
        <v>2</v>
      </c>
      <c r="K4761" s="89">
        <v>0</v>
      </c>
      <c r="L4761" s="89">
        <v>0</v>
      </c>
      <c r="M4761" s="89">
        <v>0</v>
      </c>
      <c r="N4761" s="89">
        <v>0</v>
      </c>
      <c r="O4761" s="89">
        <v>2</v>
      </c>
      <c r="P4761" s="89">
        <v>584</v>
      </c>
      <c r="Q4761" s="89">
        <v>2714</v>
      </c>
      <c r="R4761" s="88">
        <f>VLOOKUP(P4761,NEW_TRAIN_TEST!$A$1:$M$980,13,0)</f>
        <v>2713</v>
      </c>
      <c r="S4761" s="88">
        <f>VLOOKUP(P4761,NEW_TRAIN_TEST!$A$1:$M$980,11,0)</f>
        <v>3762</v>
      </c>
      <c r="T4761" s="6">
        <f t="shared" si="148"/>
        <v>0</v>
      </c>
      <c r="U4761" s="6">
        <f t="shared" si="149"/>
        <v>0</v>
      </c>
    </row>
    <row r="4762" spans="1:21" x14ac:dyDescent="0.2">
      <c r="A4762" s="88">
        <v>4760</v>
      </c>
      <c r="B4762" s="88">
        <v>5</v>
      </c>
      <c r="C4762" s="88" t="s">
        <v>2123</v>
      </c>
      <c r="D4762" s="89" t="s">
        <v>1699</v>
      </c>
      <c r="E4762" s="89">
        <v>0</v>
      </c>
      <c r="F4762" s="89">
        <v>0</v>
      </c>
      <c r="G4762" s="89">
        <v>0</v>
      </c>
      <c r="H4762" s="89">
        <v>0</v>
      </c>
      <c r="I4762" s="89">
        <v>0</v>
      </c>
      <c r="J4762" s="89">
        <v>0</v>
      </c>
      <c r="K4762" s="89">
        <v>0</v>
      </c>
      <c r="L4762" s="89">
        <v>0</v>
      </c>
      <c r="M4762" s="89">
        <v>0</v>
      </c>
      <c r="N4762" s="89">
        <v>1</v>
      </c>
      <c r="O4762" s="89">
        <v>0</v>
      </c>
      <c r="P4762" s="89">
        <v>584</v>
      </c>
      <c r="Q4762" s="89">
        <v>2715.5</v>
      </c>
      <c r="R4762" s="88">
        <f>VLOOKUP(P4762,NEW_TRAIN_TEST!$A$1:$M$980,13,0)</f>
        <v>2713</v>
      </c>
      <c r="S4762" s="88">
        <f>VLOOKUP(P4762,NEW_TRAIN_TEST!$A$1:$M$980,11,0)</f>
        <v>3762</v>
      </c>
      <c r="T4762" s="6">
        <f t="shared" si="148"/>
        <v>0</v>
      </c>
      <c r="U4762" s="6">
        <f t="shared" si="149"/>
        <v>0</v>
      </c>
    </row>
    <row r="4763" spans="1:21" x14ac:dyDescent="0.2">
      <c r="A4763" s="88">
        <v>4761</v>
      </c>
      <c r="B4763" s="88">
        <v>5</v>
      </c>
      <c r="C4763" s="88" t="s">
        <v>2123</v>
      </c>
      <c r="D4763" s="89" t="s">
        <v>1699</v>
      </c>
      <c r="E4763" s="89">
        <v>0</v>
      </c>
      <c r="F4763" s="89">
        <v>2</v>
      </c>
      <c r="G4763" s="89">
        <v>0</v>
      </c>
      <c r="H4763" s="89">
        <v>2</v>
      </c>
      <c r="I4763" s="89">
        <v>2</v>
      </c>
      <c r="J4763" s="89">
        <v>0</v>
      </c>
      <c r="K4763" s="89">
        <v>0</v>
      </c>
      <c r="L4763" s="89">
        <v>0</v>
      </c>
      <c r="M4763" s="89">
        <v>0</v>
      </c>
      <c r="N4763" s="89">
        <v>0</v>
      </c>
      <c r="O4763" s="89">
        <v>2</v>
      </c>
      <c r="P4763" s="89">
        <v>239</v>
      </c>
      <c r="Q4763" s="89">
        <v>4651.5</v>
      </c>
      <c r="R4763" s="88">
        <f>VLOOKUP(P4763,NEW_TRAIN_TEST!$A$1:$M$980,13,0)</f>
        <v>4651.5</v>
      </c>
      <c r="S4763" s="88">
        <f>VLOOKUP(P4763,NEW_TRAIN_TEST!$A$1:$M$980,11,0)</f>
        <v>6597</v>
      </c>
      <c r="T4763" s="6">
        <f t="shared" si="148"/>
        <v>0</v>
      </c>
      <c r="U4763" s="6">
        <f t="shared" si="149"/>
        <v>0</v>
      </c>
    </row>
    <row r="4764" spans="1:21" x14ac:dyDescent="0.2">
      <c r="A4764" s="88">
        <v>4762</v>
      </c>
      <c r="B4764" s="88">
        <v>5</v>
      </c>
      <c r="C4764" s="88" t="s">
        <v>2123</v>
      </c>
      <c r="D4764" s="89" t="s">
        <v>1699</v>
      </c>
      <c r="E4764" s="89">
        <v>0</v>
      </c>
      <c r="F4764" s="89">
        <v>2</v>
      </c>
      <c r="G4764" s="89">
        <v>0</v>
      </c>
      <c r="H4764" s="89">
        <v>2</v>
      </c>
      <c r="I4764" s="89">
        <v>2</v>
      </c>
      <c r="J4764" s="89">
        <v>0</v>
      </c>
      <c r="K4764" s="89">
        <v>0</v>
      </c>
      <c r="L4764" s="89">
        <v>0</v>
      </c>
      <c r="M4764" s="89">
        <v>0</v>
      </c>
      <c r="N4764" s="89">
        <v>0</v>
      </c>
      <c r="O4764" s="89">
        <v>2</v>
      </c>
      <c r="P4764" s="89">
        <v>239</v>
      </c>
      <c r="Q4764" s="89">
        <v>4654</v>
      </c>
      <c r="R4764" s="88">
        <f>VLOOKUP(P4764,NEW_TRAIN_TEST!$A$1:$M$980,13,0)</f>
        <v>4651.5</v>
      </c>
      <c r="S4764" s="88">
        <f>VLOOKUP(P4764,NEW_TRAIN_TEST!$A$1:$M$980,11,0)</f>
        <v>6597</v>
      </c>
      <c r="T4764" s="6">
        <f t="shared" si="148"/>
        <v>0</v>
      </c>
      <c r="U4764" s="6">
        <f t="shared" si="149"/>
        <v>0</v>
      </c>
    </row>
    <row r="4765" spans="1:21" x14ac:dyDescent="0.2">
      <c r="A4765" s="88">
        <v>4763</v>
      </c>
      <c r="B4765" s="88">
        <v>5</v>
      </c>
      <c r="C4765" s="88" t="s">
        <v>2123</v>
      </c>
      <c r="D4765" s="89" t="s">
        <v>1699</v>
      </c>
      <c r="E4765" s="89">
        <v>0</v>
      </c>
      <c r="F4765" s="89">
        <v>2</v>
      </c>
      <c r="G4765" s="89">
        <v>0</v>
      </c>
      <c r="H4765" s="89">
        <v>2</v>
      </c>
      <c r="I4765" s="89">
        <v>2</v>
      </c>
      <c r="J4765" s="89">
        <v>0</v>
      </c>
      <c r="K4765" s="89">
        <v>0</v>
      </c>
      <c r="L4765" s="89">
        <v>0</v>
      </c>
      <c r="M4765" s="89">
        <v>0</v>
      </c>
      <c r="N4765" s="89">
        <v>0</v>
      </c>
      <c r="O4765" s="89">
        <v>2</v>
      </c>
      <c r="P4765" s="89">
        <v>239</v>
      </c>
      <c r="Q4765" s="89">
        <v>4666.5</v>
      </c>
      <c r="R4765" s="88">
        <f>VLOOKUP(P4765,NEW_TRAIN_TEST!$A$1:$M$980,13,0)</f>
        <v>4651.5</v>
      </c>
      <c r="S4765" s="88">
        <f>VLOOKUP(P4765,NEW_TRAIN_TEST!$A$1:$M$980,11,0)</f>
        <v>6597</v>
      </c>
      <c r="T4765" s="6">
        <f t="shared" si="148"/>
        <v>0</v>
      </c>
      <c r="U4765" s="6">
        <f t="shared" si="149"/>
        <v>0</v>
      </c>
    </row>
    <row r="4766" spans="1:21" x14ac:dyDescent="0.2">
      <c r="A4766" s="88">
        <v>4764</v>
      </c>
      <c r="B4766" s="88">
        <v>5</v>
      </c>
      <c r="C4766" s="88" t="s">
        <v>2123</v>
      </c>
      <c r="D4766" s="89" t="s">
        <v>1699</v>
      </c>
      <c r="E4766" s="89">
        <v>0</v>
      </c>
      <c r="F4766" s="89">
        <v>5</v>
      </c>
      <c r="G4766" s="89">
        <v>0</v>
      </c>
      <c r="H4766" s="89">
        <v>0</v>
      </c>
      <c r="I4766" s="89">
        <v>0</v>
      </c>
      <c r="J4766" s="89">
        <v>0</v>
      </c>
      <c r="K4766" s="89">
        <v>0</v>
      </c>
      <c r="L4766" s="89">
        <v>0</v>
      </c>
      <c r="M4766" s="89">
        <v>0</v>
      </c>
      <c r="N4766" s="89">
        <v>0</v>
      </c>
      <c r="O4766" s="89">
        <v>0</v>
      </c>
      <c r="P4766" s="89">
        <v>239</v>
      </c>
      <c r="Q4766" s="89">
        <v>4670.5</v>
      </c>
      <c r="R4766" s="88">
        <f>VLOOKUP(P4766,NEW_TRAIN_TEST!$A$1:$M$980,13,0)</f>
        <v>4651.5</v>
      </c>
      <c r="S4766" s="88">
        <f>VLOOKUP(P4766,NEW_TRAIN_TEST!$A$1:$M$980,11,0)</f>
        <v>6597</v>
      </c>
      <c r="T4766" s="6">
        <f t="shared" si="148"/>
        <v>0</v>
      </c>
      <c r="U4766" s="6">
        <f t="shared" si="149"/>
        <v>0</v>
      </c>
    </row>
    <row r="4767" spans="1:21" x14ac:dyDescent="0.2">
      <c r="A4767" s="88">
        <v>4765</v>
      </c>
      <c r="B4767" s="88">
        <v>5</v>
      </c>
      <c r="C4767" s="88" t="s">
        <v>2123</v>
      </c>
      <c r="D4767" s="89" t="s">
        <v>1699</v>
      </c>
      <c r="E4767" s="89">
        <v>0</v>
      </c>
      <c r="F4767" s="89">
        <v>1</v>
      </c>
      <c r="G4767" s="89">
        <v>0</v>
      </c>
      <c r="H4767" s="89">
        <v>0</v>
      </c>
      <c r="I4767" s="89">
        <v>2</v>
      </c>
      <c r="J4767" s="89">
        <v>0</v>
      </c>
      <c r="K4767" s="89">
        <v>0</v>
      </c>
      <c r="L4767" s="89">
        <v>0</v>
      </c>
      <c r="M4767" s="89">
        <v>0</v>
      </c>
      <c r="N4767" s="89">
        <v>0</v>
      </c>
      <c r="O4767" s="89">
        <v>2</v>
      </c>
      <c r="P4767" s="89">
        <v>590</v>
      </c>
      <c r="Q4767" s="89">
        <v>2398.5</v>
      </c>
      <c r="R4767" s="88">
        <f>VLOOKUP(P4767,NEW_TRAIN_TEST!$A$1:$M$980,13,0)</f>
        <v>2398.5</v>
      </c>
      <c r="S4767" s="88">
        <f>VLOOKUP(P4767,NEW_TRAIN_TEST!$A$1:$M$980,11,0)</f>
        <v>3440</v>
      </c>
      <c r="T4767" s="6">
        <f t="shared" si="148"/>
        <v>0</v>
      </c>
      <c r="U4767" s="6">
        <f t="shared" si="149"/>
        <v>0</v>
      </c>
    </row>
    <row r="4768" spans="1:21" x14ac:dyDescent="0.2">
      <c r="A4768" s="88">
        <v>4766</v>
      </c>
      <c r="B4768" s="88">
        <v>5</v>
      </c>
      <c r="C4768" s="88" t="s">
        <v>2123</v>
      </c>
      <c r="D4768" s="89" t="s">
        <v>1699</v>
      </c>
      <c r="E4768" s="89">
        <v>0</v>
      </c>
      <c r="F4768" s="89">
        <v>1</v>
      </c>
      <c r="G4768" s="89">
        <v>0</v>
      </c>
      <c r="H4768" s="89">
        <v>0</v>
      </c>
      <c r="I4768" s="89">
        <v>2</v>
      </c>
      <c r="J4768" s="89">
        <v>0</v>
      </c>
      <c r="K4768" s="89">
        <v>0</v>
      </c>
      <c r="L4768" s="89">
        <v>0</v>
      </c>
      <c r="M4768" s="89">
        <v>0</v>
      </c>
      <c r="N4768" s="89">
        <v>0</v>
      </c>
      <c r="O4768" s="89">
        <v>2</v>
      </c>
      <c r="P4768" s="89">
        <v>590</v>
      </c>
      <c r="Q4768" s="89">
        <v>2400</v>
      </c>
      <c r="R4768" s="88">
        <f>VLOOKUP(P4768,NEW_TRAIN_TEST!$A$1:$M$980,13,0)</f>
        <v>2398.5</v>
      </c>
      <c r="S4768" s="88">
        <f>VLOOKUP(P4768,NEW_TRAIN_TEST!$A$1:$M$980,11,0)</f>
        <v>3440</v>
      </c>
      <c r="T4768" s="6">
        <f t="shared" si="148"/>
        <v>0</v>
      </c>
      <c r="U4768" s="6">
        <f t="shared" si="149"/>
        <v>0</v>
      </c>
    </row>
    <row r="4769" spans="1:21" x14ac:dyDescent="0.2">
      <c r="A4769" s="88">
        <v>4767</v>
      </c>
      <c r="B4769" s="88">
        <v>5</v>
      </c>
      <c r="C4769" s="88" t="s">
        <v>2123</v>
      </c>
      <c r="D4769" s="89" t="s">
        <v>1699</v>
      </c>
      <c r="E4769" s="89">
        <v>0</v>
      </c>
      <c r="F4769" s="89">
        <v>1</v>
      </c>
      <c r="G4769" s="89">
        <v>0</v>
      </c>
      <c r="H4769" s="89">
        <v>0</v>
      </c>
      <c r="I4769" s="89">
        <v>2</v>
      </c>
      <c r="J4769" s="89">
        <v>0</v>
      </c>
      <c r="K4769" s="89">
        <v>0</v>
      </c>
      <c r="L4769" s="89">
        <v>0</v>
      </c>
      <c r="M4769" s="89">
        <v>0</v>
      </c>
      <c r="N4769" s="89">
        <v>0</v>
      </c>
      <c r="O4769" s="89">
        <v>2</v>
      </c>
      <c r="P4769" s="89">
        <v>590</v>
      </c>
      <c r="Q4769" s="89">
        <v>2403</v>
      </c>
      <c r="R4769" s="88">
        <f>VLOOKUP(P4769,NEW_TRAIN_TEST!$A$1:$M$980,13,0)</f>
        <v>2398.5</v>
      </c>
      <c r="S4769" s="88">
        <f>VLOOKUP(P4769,NEW_TRAIN_TEST!$A$1:$M$980,11,0)</f>
        <v>3440</v>
      </c>
      <c r="T4769" s="6">
        <f t="shared" si="148"/>
        <v>0</v>
      </c>
      <c r="U4769" s="6">
        <f t="shared" si="149"/>
        <v>0</v>
      </c>
    </row>
    <row r="4770" spans="1:21" x14ac:dyDescent="0.2">
      <c r="A4770" s="88">
        <v>4768</v>
      </c>
      <c r="B4770" s="88">
        <v>5</v>
      </c>
      <c r="C4770" s="88" t="s">
        <v>2123</v>
      </c>
      <c r="D4770" s="89" t="s">
        <v>1699</v>
      </c>
      <c r="E4770" s="89">
        <v>0</v>
      </c>
      <c r="F4770" s="89">
        <v>0</v>
      </c>
      <c r="G4770" s="89">
        <v>0</v>
      </c>
      <c r="H4770" s="89">
        <v>0</v>
      </c>
      <c r="I4770" s="89">
        <v>0</v>
      </c>
      <c r="J4770" s="89">
        <v>0</v>
      </c>
      <c r="K4770" s="89">
        <v>0</v>
      </c>
      <c r="L4770" s="89">
        <v>0</v>
      </c>
      <c r="M4770" s="89">
        <v>0</v>
      </c>
      <c r="N4770" s="89">
        <v>1</v>
      </c>
      <c r="O4770" s="89">
        <v>0</v>
      </c>
      <c r="P4770" s="89">
        <v>590</v>
      </c>
      <c r="Q4770" s="89">
        <v>2403.36</v>
      </c>
      <c r="R4770" s="88">
        <f>VLOOKUP(P4770,NEW_TRAIN_TEST!$A$1:$M$980,13,0)</f>
        <v>2398.5</v>
      </c>
      <c r="S4770" s="88">
        <f>VLOOKUP(P4770,NEW_TRAIN_TEST!$A$1:$M$980,11,0)</f>
        <v>3440</v>
      </c>
      <c r="T4770" s="6">
        <f t="shared" si="148"/>
        <v>0</v>
      </c>
      <c r="U4770" s="6">
        <f t="shared" si="149"/>
        <v>0</v>
      </c>
    </row>
    <row r="4771" spans="1:21" x14ac:dyDescent="0.2">
      <c r="A4771" s="88">
        <v>4769</v>
      </c>
      <c r="B4771" s="88">
        <v>5</v>
      </c>
      <c r="C4771" s="88" t="s">
        <v>2123</v>
      </c>
      <c r="D4771" s="89" t="s">
        <v>1699</v>
      </c>
      <c r="E4771" s="89">
        <v>0</v>
      </c>
      <c r="F4771" s="89">
        <v>2</v>
      </c>
      <c r="G4771" s="89">
        <v>0</v>
      </c>
      <c r="H4771" s="89">
        <v>2</v>
      </c>
      <c r="I4771" s="89">
        <v>2</v>
      </c>
      <c r="J4771" s="89">
        <v>0</v>
      </c>
      <c r="K4771" s="89">
        <v>0</v>
      </c>
      <c r="L4771" s="89">
        <v>0</v>
      </c>
      <c r="M4771" s="89">
        <v>0</v>
      </c>
      <c r="N4771" s="89">
        <v>0</v>
      </c>
      <c r="O4771" s="89">
        <v>2</v>
      </c>
      <c r="P4771" s="89">
        <v>243</v>
      </c>
      <c r="Q4771" s="89">
        <v>2963</v>
      </c>
      <c r="R4771" s="88">
        <f>VLOOKUP(P4771,NEW_TRAIN_TEST!$A$1:$M$980,13,0)</f>
        <v>2963</v>
      </c>
      <c r="S4771" s="88">
        <f>VLOOKUP(P4771,NEW_TRAIN_TEST!$A$1:$M$980,11,0)</f>
        <v>4652</v>
      </c>
      <c r="T4771" s="6">
        <f t="shared" si="148"/>
        <v>0</v>
      </c>
      <c r="U4771" s="6">
        <f t="shared" si="149"/>
        <v>0</v>
      </c>
    </row>
    <row r="4772" spans="1:21" x14ac:dyDescent="0.2">
      <c r="A4772" s="88">
        <v>4770</v>
      </c>
      <c r="B4772" s="88">
        <v>5</v>
      </c>
      <c r="C4772" s="88" t="s">
        <v>2123</v>
      </c>
      <c r="D4772" s="89" t="s">
        <v>1699</v>
      </c>
      <c r="E4772" s="89">
        <v>0</v>
      </c>
      <c r="F4772" s="89">
        <v>1</v>
      </c>
      <c r="G4772" s="89">
        <v>0</v>
      </c>
      <c r="H4772" s="89">
        <v>0</v>
      </c>
      <c r="I4772" s="89">
        <v>2</v>
      </c>
      <c r="J4772" s="89">
        <v>0</v>
      </c>
      <c r="K4772" s="89">
        <v>0</v>
      </c>
      <c r="L4772" s="89">
        <v>0</v>
      </c>
      <c r="M4772" s="89">
        <v>0</v>
      </c>
      <c r="N4772" s="89">
        <v>0</v>
      </c>
      <c r="O4772" s="89">
        <v>2</v>
      </c>
      <c r="P4772" s="89">
        <v>243</v>
      </c>
      <c r="Q4772" s="89">
        <v>2999</v>
      </c>
      <c r="R4772" s="88">
        <f>VLOOKUP(P4772,NEW_TRAIN_TEST!$A$1:$M$980,13,0)</f>
        <v>2963</v>
      </c>
      <c r="S4772" s="88">
        <f>VLOOKUP(P4772,NEW_TRAIN_TEST!$A$1:$M$980,11,0)</f>
        <v>4652</v>
      </c>
      <c r="T4772" s="6">
        <f t="shared" si="148"/>
        <v>0</v>
      </c>
      <c r="U4772" s="6">
        <f t="shared" si="149"/>
        <v>0</v>
      </c>
    </row>
    <row r="4773" spans="1:21" x14ac:dyDescent="0.2">
      <c r="A4773" s="88">
        <v>4771</v>
      </c>
      <c r="B4773" s="88">
        <v>5</v>
      </c>
      <c r="C4773" s="88" t="s">
        <v>2123</v>
      </c>
      <c r="D4773" s="89" t="s">
        <v>1699</v>
      </c>
      <c r="E4773" s="89">
        <v>0</v>
      </c>
      <c r="F4773" s="89">
        <v>0</v>
      </c>
      <c r="G4773" s="89">
        <v>0</v>
      </c>
      <c r="H4773" s="89">
        <v>0</v>
      </c>
      <c r="I4773" s="89">
        <v>0</v>
      </c>
      <c r="J4773" s="89">
        <v>0</v>
      </c>
      <c r="K4773" s="89">
        <v>0</v>
      </c>
      <c r="L4773" s="89">
        <v>0</v>
      </c>
      <c r="M4773" s="89">
        <v>0</v>
      </c>
      <c r="N4773" s="89">
        <v>1</v>
      </c>
      <c r="O4773" s="89">
        <v>0</v>
      </c>
      <c r="P4773" s="89">
        <v>243</v>
      </c>
      <c r="Q4773" s="89">
        <v>3037.5</v>
      </c>
      <c r="R4773" s="88">
        <f>VLOOKUP(P4773,NEW_TRAIN_TEST!$A$1:$M$980,13,0)</f>
        <v>2963</v>
      </c>
      <c r="S4773" s="88">
        <f>VLOOKUP(P4773,NEW_TRAIN_TEST!$A$1:$M$980,11,0)</f>
        <v>4652</v>
      </c>
      <c r="T4773" s="6">
        <f t="shared" si="148"/>
        <v>0</v>
      </c>
      <c r="U4773" s="6">
        <f t="shared" si="149"/>
        <v>0</v>
      </c>
    </row>
    <row r="4774" spans="1:21" x14ac:dyDescent="0.2">
      <c r="A4774" s="88">
        <v>4772</v>
      </c>
      <c r="B4774" s="88">
        <v>5</v>
      </c>
      <c r="C4774" s="88" t="s">
        <v>2123</v>
      </c>
      <c r="D4774" s="89" t="s">
        <v>1699</v>
      </c>
      <c r="E4774" s="89">
        <v>0</v>
      </c>
      <c r="F4774" s="89">
        <v>0</v>
      </c>
      <c r="G4774" s="89">
        <v>0</v>
      </c>
      <c r="H4774" s="89">
        <v>0</v>
      </c>
      <c r="I4774" s="89">
        <v>0</v>
      </c>
      <c r="J4774" s="89">
        <v>0</v>
      </c>
      <c r="K4774" s="89">
        <v>0</v>
      </c>
      <c r="L4774" s="89">
        <v>0</v>
      </c>
      <c r="M4774" s="89">
        <v>0</v>
      </c>
      <c r="N4774" s="89">
        <v>1</v>
      </c>
      <c r="O4774" s="89">
        <v>0</v>
      </c>
      <c r="P4774" s="89">
        <v>783</v>
      </c>
      <c r="Q4774" s="89">
        <v>2738</v>
      </c>
      <c r="R4774" s="88">
        <f>VLOOKUP(P4774,NEW_TRAIN_TEST!$A$1:$M$980,13,0)</f>
        <v>2738</v>
      </c>
      <c r="S4774" s="88">
        <f>VLOOKUP(P4774,NEW_TRAIN_TEST!$A$1:$M$980,11,0)</f>
        <v>4252</v>
      </c>
      <c r="T4774" s="6">
        <f t="shared" si="148"/>
        <v>0</v>
      </c>
      <c r="U4774" s="6">
        <f t="shared" si="149"/>
        <v>0</v>
      </c>
    </row>
    <row r="4775" spans="1:21" x14ac:dyDescent="0.2">
      <c r="A4775" s="88">
        <v>4773</v>
      </c>
      <c r="B4775" s="88">
        <v>5</v>
      </c>
      <c r="C4775" s="88" t="s">
        <v>2123</v>
      </c>
      <c r="D4775" s="89" t="s">
        <v>1431</v>
      </c>
      <c r="E4775" s="89">
        <v>0</v>
      </c>
      <c r="F4775" s="89">
        <v>0</v>
      </c>
      <c r="G4775" s="89">
        <v>0</v>
      </c>
      <c r="H4775" s="89">
        <v>0</v>
      </c>
      <c r="I4775" s="89">
        <v>0</v>
      </c>
      <c r="J4775" s="89">
        <v>0</v>
      </c>
      <c r="K4775" s="89">
        <v>0</v>
      </c>
      <c r="L4775" s="89">
        <v>1</v>
      </c>
      <c r="M4775" s="89">
        <v>15</v>
      </c>
      <c r="N4775" s="89">
        <v>0</v>
      </c>
      <c r="O4775" s="89">
        <v>0</v>
      </c>
      <c r="P4775" s="89">
        <v>298</v>
      </c>
      <c r="Q4775" s="89">
        <v>6429</v>
      </c>
      <c r="R4775" s="88">
        <f>VLOOKUP(P4775,NEW_TRAIN_TEST!$A$1:$M$980,13,0)</f>
        <v>6429</v>
      </c>
      <c r="S4775" s="88">
        <f>VLOOKUP(P4775,NEW_TRAIN_TEST!$A$1:$M$980,11,0)</f>
        <v>6429</v>
      </c>
      <c r="T4775" s="6">
        <f t="shared" si="148"/>
        <v>1</v>
      </c>
      <c r="U4775" s="6">
        <f t="shared" si="149"/>
        <v>1</v>
      </c>
    </row>
    <row r="4776" spans="1:21" x14ac:dyDescent="0.2">
      <c r="A4776" s="88">
        <v>4774</v>
      </c>
      <c r="B4776" s="88">
        <v>5</v>
      </c>
      <c r="C4776" s="88" t="s">
        <v>2123</v>
      </c>
      <c r="D4776" s="89" t="s">
        <v>1431</v>
      </c>
      <c r="E4776" s="89">
        <v>9</v>
      </c>
      <c r="F4776" s="89">
        <v>2</v>
      </c>
      <c r="G4776" s="89">
        <v>0</v>
      </c>
      <c r="H4776" s="89">
        <v>2</v>
      </c>
      <c r="I4776" s="89">
        <v>2</v>
      </c>
      <c r="J4776" s="89">
        <v>0</v>
      </c>
      <c r="K4776" s="89">
        <v>0</v>
      </c>
      <c r="L4776" s="89">
        <v>1</v>
      </c>
      <c r="M4776" s="89">
        <v>0</v>
      </c>
      <c r="N4776" s="89">
        <v>0</v>
      </c>
      <c r="O4776" s="89">
        <v>2</v>
      </c>
      <c r="P4776" s="89">
        <v>51</v>
      </c>
      <c r="Q4776" s="89">
        <v>600.5</v>
      </c>
      <c r="R4776" s="88">
        <f>VLOOKUP(P4776,NEW_TRAIN_TEST!$A$1:$M$980,13,0)</f>
        <v>594.5</v>
      </c>
      <c r="S4776" s="88">
        <f>VLOOKUP(P4776,NEW_TRAIN_TEST!$A$1:$M$980,11,0)</f>
        <v>604</v>
      </c>
      <c r="T4776" s="6">
        <f t="shared" si="148"/>
        <v>1</v>
      </c>
      <c r="U4776" s="6">
        <f t="shared" si="149"/>
        <v>0</v>
      </c>
    </row>
    <row r="4777" spans="1:21" x14ac:dyDescent="0.2">
      <c r="A4777" s="88">
        <v>4775</v>
      </c>
      <c r="B4777" s="88">
        <v>5</v>
      </c>
      <c r="C4777" s="88" t="s">
        <v>2123</v>
      </c>
      <c r="D4777" s="89" t="s">
        <v>1431</v>
      </c>
      <c r="E4777" s="89">
        <v>3</v>
      </c>
      <c r="F4777" s="89">
        <v>1</v>
      </c>
      <c r="G4777" s="89">
        <v>0</v>
      </c>
      <c r="H4777" s="89">
        <v>0</v>
      </c>
      <c r="I4777" s="89">
        <v>2</v>
      </c>
      <c r="J4777" s="89">
        <v>0</v>
      </c>
      <c r="K4777" s="89">
        <v>0</v>
      </c>
      <c r="L4777" s="89">
        <v>0</v>
      </c>
      <c r="M4777" s="89">
        <v>17</v>
      </c>
      <c r="N4777" s="89">
        <v>0</v>
      </c>
      <c r="O4777" s="89">
        <v>2</v>
      </c>
      <c r="P4777" s="89">
        <v>51</v>
      </c>
      <c r="Q4777" s="89">
        <v>601.5</v>
      </c>
      <c r="R4777" s="88">
        <f>VLOOKUP(P4777,NEW_TRAIN_TEST!$A$1:$M$980,13,0)</f>
        <v>594.5</v>
      </c>
      <c r="S4777" s="88">
        <f>VLOOKUP(P4777,NEW_TRAIN_TEST!$A$1:$M$980,11,0)</f>
        <v>604</v>
      </c>
      <c r="T4777" s="6">
        <f t="shared" si="148"/>
        <v>0</v>
      </c>
      <c r="U4777" s="6">
        <f t="shared" si="149"/>
        <v>1</v>
      </c>
    </row>
    <row r="4778" spans="1:21" x14ac:dyDescent="0.2">
      <c r="A4778" s="88">
        <v>4776</v>
      </c>
      <c r="B4778" s="88">
        <v>5</v>
      </c>
      <c r="C4778" s="88" t="s">
        <v>2123</v>
      </c>
      <c r="D4778" s="89" t="s">
        <v>1431</v>
      </c>
      <c r="E4778" s="89">
        <v>12</v>
      </c>
      <c r="F4778" s="89">
        <v>3</v>
      </c>
      <c r="G4778" s="89">
        <v>0</v>
      </c>
      <c r="H4778" s="89">
        <v>2</v>
      </c>
      <c r="I4778" s="89">
        <v>2</v>
      </c>
      <c r="J4778" s="89">
        <v>2</v>
      </c>
      <c r="K4778" s="89">
        <v>0</v>
      </c>
      <c r="L4778" s="89">
        <v>0</v>
      </c>
      <c r="M4778" s="89">
        <v>0</v>
      </c>
      <c r="N4778" s="89">
        <v>0</v>
      </c>
      <c r="O4778" s="89">
        <v>2</v>
      </c>
      <c r="P4778" s="89">
        <v>77</v>
      </c>
      <c r="Q4778" s="89">
        <v>609.5</v>
      </c>
      <c r="R4778" s="88">
        <f>VLOOKUP(P4778,NEW_TRAIN_TEST!$A$1:$M$980,13,0)</f>
        <v>600.5</v>
      </c>
      <c r="S4778" s="88">
        <f>VLOOKUP(P4778,NEW_TRAIN_TEST!$A$1:$M$980,11,0)</f>
        <v>613</v>
      </c>
      <c r="T4778" s="6">
        <f t="shared" si="148"/>
        <v>0</v>
      </c>
      <c r="U4778" s="6">
        <f t="shared" si="149"/>
        <v>0</v>
      </c>
    </row>
    <row r="4779" spans="1:21" x14ac:dyDescent="0.2">
      <c r="A4779" s="88">
        <v>4777</v>
      </c>
      <c r="B4779" s="88">
        <v>5</v>
      </c>
      <c r="C4779" s="88" t="s">
        <v>2123</v>
      </c>
      <c r="D4779" s="89" t="s">
        <v>1431</v>
      </c>
      <c r="E4779" s="89">
        <v>6</v>
      </c>
      <c r="F4779" s="89">
        <v>1</v>
      </c>
      <c r="G4779" s="89">
        <v>0</v>
      </c>
      <c r="H4779" s="89">
        <v>0</v>
      </c>
      <c r="I4779" s="89">
        <v>2</v>
      </c>
      <c r="J4779" s="89">
        <v>0</v>
      </c>
      <c r="K4779" s="89">
        <v>0</v>
      </c>
      <c r="L4779" s="89">
        <v>1</v>
      </c>
      <c r="M4779" s="89">
        <v>0</v>
      </c>
      <c r="N4779" s="89">
        <v>0</v>
      </c>
      <c r="O4779" s="89">
        <v>2</v>
      </c>
      <c r="P4779" s="89">
        <v>114</v>
      </c>
      <c r="Q4779" s="89">
        <v>5380</v>
      </c>
      <c r="R4779" s="88">
        <f>VLOOKUP(P4779,NEW_TRAIN_TEST!$A$1:$M$980,13,0)</f>
        <v>5199</v>
      </c>
      <c r="S4779" s="88">
        <f>VLOOKUP(P4779,NEW_TRAIN_TEST!$A$1:$M$980,11,0)</f>
        <v>5474</v>
      </c>
      <c r="T4779" s="6">
        <f t="shared" si="148"/>
        <v>1</v>
      </c>
      <c r="U4779" s="6">
        <f t="shared" si="149"/>
        <v>0</v>
      </c>
    </row>
    <row r="4780" spans="1:21" x14ac:dyDescent="0.2">
      <c r="A4780" s="88">
        <v>4778</v>
      </c>
      <c r="B4780" s="88">
        <v>5</v>
      </c>
      <c r="C4780" s="88" t="s">
        <v>2123</v>
      </c>
      <c r="D4780" s="89" t="s">
        <v>1431</v>
      </c>
      <c r="E4780" s="89">
        <v>3</v>
      </c>
      <c r="F4780" s="89">
        <v>2</v>
      </c>
      <c r="G4780" s="89">
        <v>0</v>
      </c>
      <c r="H4780" s="89">
        <v>2</v>
      </c>
      <c r="I4780" s="89">
        <v>2</v>
      </c>
      <c r="J4780" s="89">
        <v>0</v>
      </c>
      <c r="K4780" s="89">
        <v>0</v>
      </c>
      <c r="L4780" s="89">
        <v>0</v>
      </c>
      <c r="M4780" s="89">
        <v>0</v>
      </c>
      <c r="N4780" s="89">
        <v>0</v>
      </c>
      <c r="O4780" s="89">
        <v>2</v>
      </c>
      <c r="P4780" s="89">
        <v>280</v>
      </c>
      <c r="Q4780" s="89">
        <v>11344.5</v>
      </c>
      <c r="R4780" s="88">
        <f>VLOOKUP(P4780,NEW_TRAIN_TEST!$A$1:$M$980,13,0)</f>
        <v>10741.5</v>
      </c>
      <c r="S4780" s="88">
        <f>VLOOKUP(P4780,NEW_TRAIN_TEST!$A$1:$M$980,11,0)</f>
        <v>11381</v>
      </c>
      <c r="T4780" s="6">
        <f t="shared" si="148"/>
        <v>0</v>
      </c>
      <c r="U4780" s="6">
        <f t="shared" si="149"/>
        <v>0</v>
      </c>
    </row>
    <row r="4781" spans="1:21" x14ac:dyDescent="0.2">
      <c r="A4781" s="88">
        <v>4779</v>
      </c>
      <c r="B4781" s="88">
        <v>5</v>
      </c>
      <c r="C4781" s="88" t="s">
        <v>2123</v>
      </c>
      <c r="D4781" s="89" t="s">
        <v>1431</v>
      </c>
      <c r="E4781" s="89">
        <v>0</v>
      </c>
      <c r="F4781" s="89">
        <v>2</v>
      </c>
      <c r="G4781" s="89">
        <v>0</v>
      </c>
      <c r="H4781" s="89">
        <v>2</v>
      </c>
      <c r="I4781" s="89">
        <v>2</v>
      </c>
      <c r="J4781" s="89">
        <v>0</v>
      </c>
      <c r="K4781" s="89">
        <v>0</v>
      </c>
      <c r="L4781" s="89">
        <v>0</v>
      </c>
      <c r="M4781" s="89">
        <v>0</v>
      </c>
      <c r="N4781" s="89">
        <v>0</v>
      </c>
      <c r="O4781" s="89">
        <v>2</v>
      </c>
      <c r="P4781" s="89">
        <v>427</v>
      </c>
      <c r="Q4781" s="89">
        <v>10192.5</v>
      </c>
      <c r="R4781" s="88">
        <f>VLOOKUP(P4781,NEW_TRAIN_TEST!$A$1:$M$980,13,0)</f>
        <v>10192.5</v>
      </c>
      <c r="S4781" s="88">
        <f>VLOOKUP(P4781,NEW_TRAIN_TEST!$A$1:$M$980,11,0)</f>
        <v>10295</v>
      </c>
      <c r="T4781" s="6">
        <f t="shared" si="148"/>
        <v>0</v>
      </c>
      <c r="U4781" s="6">
        <f t="shared" si="149"/>
        <v>0</v>
      </c>
    </row>
    <row r="4782" spans="1:21" x14ac:dyDescent="0.2">
      <c r="A4782" s="88">
        <v>4780</v>
      </c>
      <c r="B4782" s="88">
        <v>5</v>
      </c>
      <c r="C4782" s="88" t="s">
        <v>2123</v>
      </c>
      <c r="D4782" s="89" t="s">
        <v>1431</v>
      </c>
      <c r="E4782" s="89">
        <v>0</v>
      </c>
      <c r="F4782" s="89">
        <v>2</v>
      </c>
      <c r="G4782" s="89">
        <v>0</v>
      </c>
      <c r="H4782" s="89">
        <v>2</v>
      </c>
      <c r="I4782" s="89">
        <v>2</v>
      </c>
      <c r="J4782" s="89">
        <v>0</v>
      </c>
      <c r="K4782" s="89">
        <v>0</v>
      </c>
      <c r="L4782" s="89">
        <v>0</v>
      </c>
      <c r="M4782" s="89">
        <v>0</v>
      </c>
      <c r="N4782" s="89">
        <v>0</v>
      </c>
      <c r="O4782" s="89">
        <v>2</v>
      </c>
      <c r="P4782" s="89">
        <v>427</v>
      </c>
      <c r="Q4782" s="89">
        <v>10210</v>
      </c>
      <c r="R4782" s="88">
        <f>VLOOKUP(P4782,NEW_TRAIN_TEST!$A$1:$M$980,13,0)</f>
        <v>10192.5</v>
      </c>
      <c r="S4782" s="88">
        <f>VLOOKUP(P4782,NEW_TRAIN_TEST!$A$1:$M$980,11,0)</f>
        <v>10295</v>
      </c>
      <c r="T4782" s="6">
        <f t="shared" si="148"/>
        <v>0</v>
      </c>
      <c r="U4782" s="6">
        <f t="shared" si="149"/>
        <v>0</v>
      </c>
    </row>
    <row r="4783" spans="1:21" x14ac:dyDescent="0.2">
      <c r="A4783" s="88">
        <v>4781</v>
      </c>
      <c r="B4783" s="88">
        <v>5</v>
      </c>
      <c r="C4783" s="88" t="s">
        <v>2123</v>
      </c>
      <c r="D4783" s="89" t="s">
        <v>1431</v>
      </c>
      <c r="E4783" s="89">
        <v>0</v>
      </c>
      <c r="F4783" s="89">
        <v>5</v>
      </c>
      <c r="G4783" s="89">
        <v>0</v>
      </c>
      <c r="H4783" s="89">
        <v>0</v>
      </c>
      <c r="I4783" s="89">
        <v>2</v>
      </c>
      <c r="J4783" s="89">
        <v>0</v>
      </c>
      <c r="K4783" s="89">
        <v>0</v>
      </c>
      <c r="L4783" s="89">
        <v>0</v>
      </c>
      <c r="M4783" s="89">
        <v>0</v>
      </c>
      <c r="N4783" s="89">
        <v>0</v>
      </c>
      <c r="O4783" s="89">
        <v>2</v>
      </c>
      <c r="P4783" s="89">
        <v>427</v>
      </c>
      <c r="Q4783" s="89">
        <v>10212.67</v>
      </c>
      <c r="R4783" s="88">
        <f>VLOOKUP(P4783,NEW_TRAIN_TEST!$A$1:$M$980,13,0)</f>
        <v>10192.5</v>
      </c>
      <c r="S4783" s="88">
        <f>VLOOKUP(P4783,NEW_TRAIN_TEST!$A$1:$M$980,11,0)</f>
        <v>10295</v>
      </c>
      <c r="T4783" s="6">
        <f t="shared" si="148"/>
        <v>0</v>
      </c>
      <c r="U4783" s="6">
        <f t="shared" si="149"/>
        <v>0</v>
      </c>
    </row>
    <row r="4784" spans="1:21" x14ac:dyDescent="0.2">
      <c r="A4784" s="88">
        <v>4782</v>
      </c>
      <c r="B4784" s="88">
        <v>5</v>
      </c>
      <c r="C4784" s="88" t="s">
        <v>2123</v>
      </c>
      <c r="D4784" s="89" t="s">
        <v>1431</v>
      </c>
      <c r="E4784" s="89">
        <v>0</v>
      </c>
      <c r="F4784" s="89">
        <v>5</v>
      </c>
      <c r="G4784" s="89">
        <v>0</v>
      </c>
      <c r="H4784" s="89">
        <v>0</v>
      </c>
      <c r="I4784" s="89">
        <v>2</v>
      </c>
      <c r="J4784" s="89">
        <v>0</v>
      </c>
      <c r="K4784" s="89">
        <v>0</v>
      </c>
      <c r="L4784" s="89">
        <v>0</v>
      </c>
      <c r="M4784" s="89">
        <v>0</v>
      </c>
      <c r="N4784" s="89">
        <v>0</v>
      </c>
      <c r="O4784" s="89">
        <v>2</v>
      </c>
      <c r="P4784" s="89">
        <v>427</v>
      </c>
      <c r="Q4784" s="89">
        <v>10221</v>
      </c>
      <c r="R4784" s="88">
        <f>VLOOKUP(P4784,NEW_TRAIN_TEST!$A$1:$M$980,13,0)</f>
        <v>10192.5</v>
      </c>
      <c r="S4784" s="88">
        <f>VLOOKUP(P4784,NEW_TRAIN_TEST!$A$1:$M$980,11,0)</f>
        <v>10295</v>
      </c>
      <c r="T4784" s="6">
        <f t="shared" si="148"/>
        <v>0</v>
      </c>
      <c r="U4784" s="6">
        <f t="shared" si="149"/>
        <v>0</v>
      </c>
    </row>
    <row r="4785" spans="1:21" x14ac:dyDescent="0.2">
      <c r="A4785" s="88">
        <v>4783</v>
      </c>
      <c r="B4785" s="88">
        <v>5</v>
      </c>
      <c r="C4785" s="88" t="s">
        <v>2123</v>
      </c>
      <c r="D4785" s="89" t="s">
        <v>1431</v>
      </c>
      <c r="E4785" s="89">
        <v>11</v>
      </c>
      <c r="F4785" s="89">
        <v>3</v>
      </c>
      <c r="G4785" s="89">
        <v>1</v>
      </c>
      <c r="H4785" s="89">
        <v>2</v>
      </c>
      <c r="I4785" s="89">
        <v>2</v>
      </c>
      <c r="J4785" s="89">
        <v>0</v>
      </c>
      <c r="K4785" s="89">
        <v>0</v>
      </c>
      <c r="L4785" s="89">
        <v>1</v>
      </c>
      <c r="M4785" s="89">
        <v>0</v>
      </c>
      <c r="N4785" s="89">
        <v>0</v>
      </c>
      <c r="O4785" s="89">
        <v>2</v>
      </c>
      <c r="P4785" s="89">
        <v>20</v>
      </c>
      <c r="Q4785" s="89">
        <v>6768</v>
      </c>
      <c r="R4785" s="88">
        <f>VLOOKUP(P4785,NEW_TRAIN_TEST!$A$1:$M$980,13,0)</f>
        <v>6607</v>
      </c>
      <c r="S4785" s="88">
        <f>VLOOKUP(P4785,NEW_TRAIN_TEST!$A$1:$M$980,11,0)</f>
        <v>6957</v>
      </c>
      <c r="T4785" s="6">
        <f t="shared" si="148"/>
        <v>1</v>
      </c>
      <c r="U4785" s="6">
        <f t="shared" si="149"/>
        <v>0</v>
      </c>
    </row>
    <row r="4786" spans="1:21" x14ac:dyDescent="0.2">
      <c r="A4786" s="88">
        <v>4784</v>
      </c>
      <c r="B4786" s="88">
        <v>5</v>
      </c>
      <c r="C4786" s="88" t="s">
        <v>2123</v>
      </c>
      <c r="D4786" s="89" t="s">
        <v>1431</v>
      </c>
      <c r="E4786" s="89">
        <v>0</v>
      </c>
      <c r="F4786" s="89">
        <v>2</v>
      </c>
      <c r="G4786" s="89">
        <v>0</v>
      </c>
      <c r="H4786" s="89">
        <v>2</v>
      </c>
      <c r="I4786" s="89">
        <v>2</v>
      </c>
      <c r="J4786" s="89">
        <v>0</v>
      </c>
      <c r="K4786" s="89">
        <v>0</v>
      </c>
      <c r="L4786" s="89">
        <v>0</v>
      </c>
      <c r="M4786" s="89">
        <v>0</v>
      </c>
      <c r="N4786" s="89">
        <v>0</v>
      </c>
      <c r="O4786" s="89">
        <v>2</v>
      </c>
      <c r="P4786" s="89">
        <v>417</v>
      </c>
      <c r="Q4786" s="89">
        <v>13924</v>
      </c>
      <c r="R4786" s="88">
        <f>VLOOKUP(P4786,NEW_TRAIN_TEST!$A$1:$M$980,13,0)</f>
        <v>13924</v>
      </c>
      <c r="S4786" s="88">
        <f>VLOOKUP(P4786,NEW_TRAIN_TEST!$A$1:$M$980,11,0)</f>
        <v>13960</v>
      </c>
      <c r="T4786" s="6">
        <f t="shared" si="148"/>
        <v>0</v>
      </c>
      <c r="U4786" s="6">
        <f t="shared" si="149"/>
        <v>0</v>
      </c>
    </row>
    <row r="4787" spans="1:21" x14ac:dyDescent="0.2">
      <c r="A4787" s="88">
        <v>4785</v>
      </c>
      <c r="B4787" s="88">
        <v>5</v>
      </c>
      <c r="C4787" s="88" t="s">
        <v>2123</v>
      </c>
      <c r="D4787" s="89" t="s">
        <v>1431</v>
      </c>
      <c r="E4787" s="89">
        <v>0</v>
      </c>
      <c r="F4787" s="89">
        <v>2</v>
      </c>
      <c r="G4787" s="89">
        <v>0</v>
      </c>
      <c r="H4787" s="89">
        <v>2</v>
      </c>
      <c r="I4787" s="89">
        <v>2</v>
      </c>
      <c r="J4787" s="89">
        <v>0</v>
      </c>
      <c r="K4787" s="89">
        <v>0</v>
      </c>
      <c r="L4787" s="89">
        <v>0</v>
      </c>
      <c r="M4787" s="89">
        <v>0</v>
      </c>
      <c r="N4787" s="89">
        <v>0</v>
      </c>
      <c r="O4787" s="89">
        <v>2</v>
      </c>
      <c r="P4787" s="89">
        <v>417</v>
      </c>
      <c r="Q4787" s="89">
        <v>13932</v>
      </c>
      <c r="R4787" s="88">
        <f>VLOOKUP(P4787,NEW_TRAIN_TEST!$A$1:$M$980,13,0)</f>
        <v>13924</v>
      </c>
      <c r="S4787" s="88">
        <f>VLOOKUP(P4787,NEW_TRAIN_TEST!$A$1:$M$980,11,0)</f>
        <v>13960</v>
      </c>
      <c r="T4787" s="6">
        <f t="shared" si="148"/>
        <v>0</v>
      </c>
      <c r="U4787" s="6">
        <f t="shared" si="149"/>
        <v>0</v>
      </c>
    </row>
    <row r="4788" spans="1:21" x14ac:dyDescent="0.2">
      <c r="A4788" s="88">
        <v>4786</v>
      </c>
      <c r="B4788" s="88">
        <v>5</v>
      </c>
      <c r="C4788" s="88" t="s">
        <v>2123</v>
      </c>
      <c r="D4788" s="89" t="s">
        <v>1431</v>
      </c>
      <c r="E4788" s="89">
        <v>0</v>
      </c>
      <c r="F4788" s="89">
        <v>3</v>
      </c>
      <c r="G4788" s="89">
        <v>0</v>
      </c>
      <c r="H4788" s="89">
        <v>0</v>
      </c>
      <c r="I4788" s="89">
        <v>0</v>
      </c>
      <c r="J4788" s="89">
        <v>0</v>
      </c>
      <c r="K4788" s="89">
        <v>0</v>
      </c>
      <c r="L4788" s="89">
        <v>0</v>
      </c>
      <c r="M4788" s="89">
        <v>0</v>
      </c>
      <c r="N4788" s="89">
        <v>0</v>
      </c>
      <c r="O4788" s="89">
        <v>0</v>
      </c>
      <c r="P4788" s="89">
        <v>417</v>
      </c>
      <c r="Q4788" s="89">
        <v>13938.5</v>
      </c>
      <c r="R4788" s="88">
        <f>VLOOKUP(P4788,NEW_TRAIN_TEST!$A$1:$M$980,13,0)</f>
        <v>13924</v>
      </c>
      <c r="S4788" s="88">
        <f>VLOOKUP(P4788,NEW_TRAIN_TEST!$A$1:$M$980,11,0)</f>
        <v>13960</v>
      </c>
      <c r="T4788" s="6">
        <f t="shared" si="148"/>
        <v>0</v>
      </c>
      <c r="U4788" s="6">
        <f t="shared" si="149"/>
        <v>0</v>
      </c>
    </row>
    <row r="4789" spans="1:21" x14ac:dyDescent="0.2">
      <c r="A4789" s="88">
        <v>4787</v>
      </c>
      <c r="B4789" s="88">
        <v>5</v>
      </c>
      <c r="C4789" s="88" t="s">
        <v>2123</v>
      </c>
      <c r="D4789" s="89" t="s">
        <v>1431</v>
      </c>
      <c r="E4789" s="89">
        <v>0</v>
      </c>
      <c r="F4789" s="89">
        <v>3</v>
      </c>
      <c r="G4789" s="89">
        <v>0</v>
      </c>
      <c r="H4789" s="89">
        <v>2</v>
      </c>
      <c r="I4789" s="89">
        <v>1</v>
      </c>
      <c r="J4789" s="89">
        <v>0</v>
      </c>
      <c r="K4789" s="89">
        <v>0</v>
      </c>
      <c r="L4789" s="89">
        <v>1</v>
      </c>
      <c r="M4789" s="89">
        <v>0</v>
      </c>
      <c r="N4789" s="89">
        <v>0</v>
      </c>
      <c r="O4789" s="89">
        <v>0</v>
      </c>
      <c r="P4789" s="89">
        <v>417</v>
      </c>
      <c r="Q4789" s="89">
        <v>13943</v>
      </c>
      <c r="R4789" s="88">
        <f>VLOOKUP(P4789,NEW_TRAIN_TEST!$A$1:$M$980,13,0)</f>
        <v>13924</v>
      </c>
      <c r="S4789" s="88">
        <f>VLOOKUP(P4789,NEW_TRAIN_TEST!$A$1:$M$980,11,0)</f>
        <v>13960</v>
      </c>
      <c r="T4789" s="6">
        <f t="shared" si="148"/>
        <v>1</v>
      </c>
      <c r="U4789" s="6">
        <f t="shared" si="149"/>
        <v>0</v>
      </c>
    </row>
    <row r="4790" spans="1:21" x14ac:dyDescent="0.2">
      <c r="A4790" s="88">
        <v>4788</v>
      </c>
      <c r="B4790" s="88">
        <v>5</v>
      </c>
      <c r="C4790" s="88" t="s">
        <v>2123</v>
      </c>
      <c r="D4790" s="89" t="s">
        <v>1431</v>
      </c>
      <c r="E4790" s="89">
        <v>0</v>
      </c>
      <c r="F4790" s="89">
        <v>3</v>
      </c>
      <c r="G4790" s="89">
        <v>0</v>
      </c>
      <c r="H4790" s="89">
        <v>2</v>
      </c>
      <c r="I4790" s="89">
        <v>2</v>
      </c>
      <c r="J4790" s="89">
        <v>0</v>
      </c>
      <c r="K4790" s="89">
        <v>0</v>
      </c>
      <c r="L4790" s="89">
        <v>0</v>
      </c>
      <c r="M4790" s="89">
        <v>14</v>
      </c>
      <c r="N4790" s="89">
        <v>0</v>
      </c>
      <c r="O4790" s="89">
        <v>2</v>
      </c>
      <c r="P4790" s="89">
        <v>417</v>
      </c>
      <c r="Q4790" s="89">
        <v>13943</v>
      </c>
      <c r="R4790" s="88">
        <f>VLOOKUP(P4790,NEW_TRAIN_TEST!$A$1:$M$980,13,0)</f>
        <v>13924</v>
      </c>
      <c r="S4790" s="88">
        <f>VLOOKUP(P4790,NEW_TRAIN_TEST!$A$1:$M$980,11,0)</f>
        <v>13960</v>
      </c>
      <c r="T4790" s="6">
        <f t="shared" si="148"/>
        <v>0</v>
      </c>
      <c r="U4790" s="6">
        <f t="shared" si="149"/>
        <v>1</v>
      </c>
    </row>
    <row r="4791" spans="1:21" x14ac:dyDescent="0.2">
      <c r="A4791" s="88">
        <v>4789</v>
      </c>
      <c r="B4791" s="88">
        <v>5</v>
      </c>
      <c r="C4791" s="88" t="s">
        <v>2123</v>
      </c>
      <c r="D4791" s="89" t="s">
        <v>1431</v>
      </c>
      <c r="E4791" s="89">
        <v>5</v>
      </c>
      <c r="F4791" s="89">
        <v>0</v>
      </c>
      <c r="G4791" s="89">
        <v>0</v>
      </c>
      <c r="H4791" s="89">
        <v>0</v>
      </c>
      <c r="I4791" s="89">
        <v>0</v>
      </c>
      <c r="J4791" s="89">
        <v>0</v>
      </c>
      <c r="K4791" s="89">
        <v>0</v>
      </c>
      <c r="L4791" s="89">
        <v>1</v>
      </c>
      <c r="M4791" s="89">
        <v>0</v>
      </c>
      <c r="N4791" s="89">
        <v>0</v>
      </c>
      <c r="O4791" s="89">
        <v>0</v>
      </c>
      <c r="P4791" s="89">
        <v>3</v>
      </c>
      <c r="Q4791" s="89">
        <v>5953</v>
      </c>
      <c r="R4791" s="88">
        <f>VLOOKUP(P4791,NEW_TRAIN_TEST!$A$1:$M$980,13,0)</f>
        <v>5652</v>
      </c>
      <c r="S4791" s="88">
        <f>VLOOKUP(P4791,NEW_TRAIN_TEST!$A$1:$M$980,11,0)</f>
        <v>5989</v>
      </c>
      <c r="T4791" s="6">
        <f t="shared" si="148"/>
        <v>1</v>
      </c>
      <c r="U4791" s="6">
        <f t="shared" si="149"/>
        <v>0</v>
      </c>
    </row>
    <row r="4792" spans="1:21" x14ac:dyDescent="0.2">
      <c r="A4792" s="88">
        <v>4790</v>
      </c>
      <c r="B4792" s="88">
        <v>5</v>
      </c>
      <c r="C4792" s="88" t="s">
        <v>2123</v>
      </c>
      <c r="D4792" s="89" t="s">
        <v>1431</v>
      </c>
      <c r="E4792" s="89">
        <v>8</v>
      </c>
      <c r="F4792" s="89">
        <v>0</v>
      </c>
      <c r="G4792" s="89">
        <v>0</v>
      </c>
      <c r="H4792" s="89">
        <v>0</v>
      </c>
      <c r="I4792" s="89">
        <v>0</v>
      </c>
      <c r="J4792" s="89">
        <v>0</v>
      </c>
      <c r="K4792" s="89">
        <v>0</v>
      </c>
      <c r="L4792" s="89">
        <v>1</v>
      </c>
      <c r="M4792" s="89">
        <v>0</v>
      </c>
      <c r="N4792" s="89">
        <v>0</v>
      </c>
      <c r="O4792" s="89">
        <v>0</v>
      </c>
      <c r="P4792" s="89">
        <v>9</v>
      </c>
      <c r="Q4792" s="89">
        <v>5161</v>
      </c>
      <c r="R4792" s="88">
        <f>VLOOKUP(P4792,NEW_TRAIN_TEST!$A$1:$M$980,13,0)</f>
        <v>4861</v>
      </c>
      <c r="S4792" s="88">
        <f>VLOOKUP(P4792,NEW_TRAIN_TEST!$A$1:$M$980,11,0)</f>
        <v>5298</v>
      </c>
      <c r="T4792" s="6">
        <f t="shared" si="148"/>
        <v>1</v>
      </c>
      <c r="U4792" s="6">
        <f t="shared" si="149"/>
        <v>0</v>
      </c>
    </row>
    <row r="4793" spans="1:21" x14ac:dyDescent="0.2">
      <c r="A4793" s="88">
        <v>4791</v>
      </c>
      <c r="B4793" s="88">
        <v>5</v>
      </c>
      <c r="C4793" s="88" t="s">
        <v>2123</v>
      </c>
      <c r="D4793" s="89" t="s">
        <v>1431</v>
      </c>
      <c r="E4793" s="89">
        <v>0</v>
      </c>
      <c r="F4793" s="89">
        <v>4</v>
      </c>
      <c r="G4793" s="89">
        <v>1</v>
      </c>
      <c r="H4793" s="89">
        <v>2</v>
      </c>
      <c r="I4793" s="89">
        <v>2</v>
      </c>
      <c r="J4793" s="89">
        <v>2</v>
      </c>
      <c r="K4793" s="89">
        <v>0</v>
      </c>
      <c r="L4793" s="89">
        <v>0</v>
      </c>
      <c r="M4793" s="89">
        <v>0</v>
      </c>
      <c r="N4793" s="89">
        <v>0</v>
      </c>
      <c r="O4793" s="89">
        <v>2</v>
      </c>
      <c r="P4793" s="89">
        <v>415</v>
      </c>
      <c r="Q4793" s="89">
        <v>11857</v>
      </c>
      <c r="R4793" s="88">
        <f>VLOOKUP(P4793,NEW_TRAIN_TEST!$A$1:$M$980,13,0)</f>
        <v>11857</v>
      </c>
      <c r="S4793" s="88">
        <f>VLOOKUP(P4793,NEW_TRAIN_TEST!$A$1:$M$980,11,0)</f>
        <v>11920</v>
      </c>
      <c r="T4793" s="6">
        <f t="shared" si="148"/>
        <v>0</v>
      </c>
      <c r="U4793" s="6">
        <f t="shared" si="149"/>
        <v>0</v>
      </c>
    </row>
    <row r="4794" spans="1:21" x14ac:dyDescent="0.2">
      <c r="A4794" s="88">
        <v>4792</v>
      </c>
      <c r="B4794" s="88">
        <v>5</v>
      </c>
      <c r="C4794" s="88" t="s">
        <v>2123</v>
      </c>
      <c r="D4794" s="89" t="s">
        <v>1431</v>
      </c>
      <c r="E4794" s="89">
        <v>4</v>
      </c>
      <c r="F4794" s="89">
        <v>2</v>
      </c>
      <c r="G4794" s="89">
        <v>1</v>
      </c>
      <c r="H4794" s="89">
        <v>2</v>
      </c>
      <c r="I4794" s="89">
        <v>2</v>
      </c>
      <c r="J4794" s="89">
        <v>0</v>
      </c>
      <c r="K4794" s="89">
        <v>0</v>
      </c>
      <c r="L4794" s="89">
        <v>0</v>
      </c>
      <c r="M4794" s="89">
        <v>0</v>
      </c>
      <c r="N4794" s="89">
        <v>0</v>
      </c>
      <c r="O4794" s="89">
        <v>2</v>
      </c>
      <c r="P4794" s="89">
        <v>415</v>
      </c>
      <c r="Q4794" s="89">
        <v>11873.5</v>
      </c>
      <c r="R4794" s="88">
        <f>VLOOKUP(P4794,NEW_TRAIN_TEST!$A$1:$M$980,13,0)</f>
        <v>11857</v>
      </c>
      <c r="S4794" s="88">
        <f>VLOOKUP(P4794,NEW_TRAIN_TEST!$A$1:$M$980,11,0)</f>
        <v>11920</v>
      </c>
      <c r="T4794" s="6">
        <f t="shared" si="148"/>
        <v>0</v>
      </c>
      <c r="U4794" s="6">
        <f t="shared" si="149"/>
        <v>0</v>
      </c>
    </row>
    <row r="4795" spans="1:21" x14ac:dyDescent="0.2">
      <c r="A4795" s="88">
        <v>4793</v>
      </c>
      <c r="B4795" s="88">
        <v>5</v>
      </c>
      <c r="C4795" s="88" t="s">
        <v>2123</v>
      </c>
      <c r="D4795" s="89" t="s">
        <v>1431</v>
      </c>
      <c r="E4795" s="89">
        <v>13</v>
      </c>
      <c r="F4795" s="89">
        <v>3</v>
      </c>
      <c r="G4795" s="89">
        <v>0</v>
      </c>
      <c r="H4795" s="89">
        <v>0</v>
      </c>
      <c r="I4795" s="89">
        <v>2</v>
      </c>
      <c r="J4795" s="89">
        <v>2</v>
      </c>
      <c r="K4795" s="89">
        <v>0</v>
      </c>
      <c r="L4795" s="89">
        <v>0</v>
      </c>
      <c r="M4795" s="89">
        <v>0</v>
      </c>
      <c r="N4795" s="89">
        <v>0</v>
      </c>
      <c r="O4795" s="89">
        <v>2</v>
      </c>
      <c r="P4795" s="89">
        <v>155</v>
      </c>
      <c r="Q4795" s="89">
        <v>13019.5</v>
      </c>
      <c r="R4795" s="88">
        <f>VLOOKUP(P4795,NEW_TRAIN_TEST!$A$1:$M$980,13,0)</f>
        <v>12033.5</v>
      </c>
      <c r="S4795" s="88">
        <f>VLOOKUP(P4795,NEW_TRAIN_TEST!$A$1:$M$980,11,0)</f>
        <v>13850</v>
      </c>
      <c r="T4795" s="6">
        <f t="shared" si="148"/>
        <v>0</v>
      </c>
      <c r="U4795" s="6">
        <f t="shared" si="149"/>
        <v>0</v>
      </c>
    </row>
    <row r="4796" spans="1:21" x14ac:dyDescent="0.2">
      <c r="A4796" s="88">
        <v>4794</v>
      </c>
      <c r="B4796" s="88">
        <v>5</v>
      </c>
      <c r="C4796" s="88" t="s">
        <v>2123</v>
      </c>
      <c r="D4796" s="89" t="s">
        <v>1431</v>
      </c>
      <c r="E4796" s="89">
        <v>18</v>
      </c>
      <c r="F4796" s="89">
        <v>3</v>
      </c>
      <c r="G4796" s="89">
        <v>0</v>
      </c>
      <c r="H4796" s="89">
        <v>2</v>
      </c>
      <c r="I4796" s="89">
        <v>2</v>
      </c>
      <c r="J4796" s="89">
        <v>0</v>
      </c>
      <c r="K4796" s="89">
        <v>0</v>
      </c>
      <c r="L4796" s="89">
        <v>0</v>
      </c>
      <c r="M4796" s="89">
        <v>0</v>
      </c>
      <c r="N4796" s="89">
        <v>0</v>
      </c>
      <c r="O4796" s="89">
        <v>2</v>
      </c>
      <c r="P4796" s="89">
        <v>819</v>
      </c>
      <c r="Q4796" s="89">
        <v>8016.75</v>
      </c>
      <c r="R4796" s="88">
        <f>VLOOKUP(P4796,NEW_TRAIN_TEST!$A$1:$M$980,13,0)</f>
        <v>6443.5</v>
      </c>
      <c r="S4796" s="88">
        <f>VLOOKUP(P4796,NEW_TRAIN_TEST!$A$1:$M$980,11,0)</f>
        <v>8538</v>
      </c>
      <c r="T4796" s="6">
        <f t="shared" si="148"/>
        <v>0</v>
      </c>
      <c r="U4796" s="6">
        <f t="shared" si="149"/>
        <v>0</v>
      </c>
    </row>
    <row r="4797" spans="1:21" x14ac:dyDescent="0.2">
      <c r="A4797" s="88">
        <v>4795</v>
      </c>
      <c r="B4797" s="88">
        <v>5</v>
      </c>
      <c r="C4797" s="88" t="s">
        <v>2123</v>
      </c>
      <c r="D4797" s="89" t="s">
        <v>1431</v>
      </c>
      <c r="E4797" s="89">
        <v>17</v>
      </c>
      <c r="F4797" s="89">
        <v>3</v>
      </c>
      <c r="G4797" s="89">
        <v>0</v>
      </c>
      <c r="H4797" s="89">
        <v>2</v>
      </c>
      <c r="I4797" s="89">
        <v>2</v>
      </c>
      <c r="J4797" s="89">
        <v>0</v>
      </c>
      <c r="K4797" s="89">
        <v>0</v>
      </c>
      <c r="L4797" s="89">
        <v>0</v>
      </c>
      <c r="M4797" s="89">
        <v>0</v>
      </c>
      <c r="N4797" s="89">
        <v>0</v>
      </c>
      <c r="O4797" s="89">
        <v>2</v>
      </c>
      <c r="P4797" s="89">
        <v>798</v>
      </c>
      <c r="Q4797" s="89">
        <v>7892</v>
      </c>
      <c r="R4797" s="88">
        <f>VLOOKUP(P4797,NEW_TRAIN_TEST!$A$1:$M$980,13,0)</f>
        <v>6289.5</v>
      </c>
      <c r="S4797" s="88">
        <f>VLOOKUP(P4797,NEW_TRAIN_TEST!$A$1:$M$980,11,0)</f>
        <v>8464</v>
      </c>
      <c r="T4797" s="6">
        <f t="shared" si="148"/>
        <v>0</v>
      </c>
      <c r="U4797" s="6">
        <f t="shared" si="149"/>
        <v>0</v>
      </c>
    </row>
    <row r="4798" spans="1:21" x14ac:dyDescent="0.2">
      <c r="A4798" s="88">
        <v>4796</v>
      </c>
      <c r="B4798" s="88">
        <v>5</v>
      </c>
      <c r="C4798" s="88" t="s">
        <v>2123</v>
      </c>
      <c r="D4798" s="89" t="s">
        <v>1431</v>
      </c>
      <c r="E4798" s="89">
        <v>10</v>
      </c>
      <c r="F4798" s="89">
        <v>1</v>
      </c>
      <c r="G4798" s="89">
        <v>0</v>
      </c>
      <c r="H4798" s="89">
        <v>0</v>
      </c>
      <c r="I4798" s="89">
        <v>2</v>
      </c>
      <c r="J4798" s="89">
        <v>0</v>
      </c>
      <c r="K4798" s="89">
        <v>0</v>
      </c>
      <c r="L4798" s="89">
        <v>1</v>
      </c>
      <c r="M4798" s="89">
        <v>0</v>
      </c>
      <c r="N4798" s="89">
        <v>0</v>
      </c>
      <c r="O4798" s="89">
        <v>2</v>
      </c>
      <c r="P4798" s="89">
        <v>747</v>
      </c>
      <c r="Q4798" s="89">
        <v>6529.5</v>
      </c>
      <c r="R4798" s="88">
        <f>VLOOKUP(P4798,NEW_TRAIN_TEST!$A$1:$M$980,13,0)</f>
        <v>6113</v>
      </c>
      <c r="S4798" s="88">
        <f>VLOOKUP(P4798,NEW_TRAIN_TEST!$A$1:$M$980,11,0)</f>
        <v>6934</v>
      </c>
      <c r="T4798" s="6">
        <f t="shared" si="148"/>
        <v>1</v>
      </c>
      <c r="U4798" s="6">
        <f t="shared" si="149"/>
        <v>0</v>
      </c>
    </row>
    <row r="4799" spans="1:21" x14ac:dyDescent="0.2">
      <c r="A4799" s="88">
        <v>4797</v>
      </c>
      <c r="B4799" s="88">
        <v>5</v>
      </c>
      <c r="C4799" s="88" t="s">
        <v>2123</v>
      </c>
      <c r="D4799" s="89" t="s">
        <v>1431</v>
      </c>
      <c r="E4799" s="89">
        <v>11</v>
      </c>
      <c r="F4799" s="89">
        <v>2</v>
      </c>
      <c r="G4799" s="89">
        <v>1</v>
      </c>
      <c r="H4799" s="89">
        <v>0</v>
      </c>
      <c r="I4799" s="89">
        <v>2</v>
      </c>
      <c r="J4799" s="89">
        <v>0</v>
      </c>
      <c r="K4799" s="89">
        <v>0</v>
      </c>
      <c r="L4799" s="89">
        <v>1</v>
      </c>
      <c r="M4799" s="89">
        <v>0</v>
      </c>
      <c r="N4799" s="89">
        <v>0</v>
      </c>
      <c r="O4799" s="89">
        <v>2</v>
      </c>
      <c r="P4799" s="89">
        <v>747</v>
      </c>
      <c r="Q4799" s="89">
        <v>6612</v>
      </c>
      <c r="R4799" s="88">
        <f>VLOOKUP(P4799,NEW_TRAIN_TEST!$A$1:$M$980,13,0)</f>
        <v>6113</v>
      </c>
      <c r="S4799" s="88">
        <f>VLOOKUP(P4799,NEW_TRAIN_TEST!$A$1:$M$980,11,0)</f>
        <v>6934</v>
      </c>
      <c r="T4799" s="6">
        <f t="shared" si="148"/>
        <v>1</v>
      </c>
      <c r="U4799" s="6">
        <f t="shared" si="149"/>
        <v>0</v>
      </c>
    </row>
    <row r="4800" spans="1:21" x14ac:dyDescent="0.2">
      <c r="A4800" s="88">
        <v>4798</v>
      </c>
      <c r="B4800" s="88">
        <v>5</v>
      </c>
      <c r="C4800" s="88" t="s">
        <v>2123</v>
      </c>
      <c r="D4800" s="89" t="s">
        <v>1431</v>
      </c>
      <c r="E4800" s="89">
        <v>13</v>
      </c>
      <c r="F4800" s="89">
        <v>2</v>
      </c>
      <c r="G4800" s="89">
        <v>0</v>
      </c>
      <c r="H4800" s="89">
        <v>0</v>
      </c>
      <c r="I4800" s="89">
        <v>2</v>
      </c>
      <c r="J4800" s="89">
        <v>0</v>
      </c>
      <c r="K4800" s="89">
        <v>0</v>
      </c>
      <c r="L4800" s="89">
        <v>0</v>
      </c>
      <c r="M4800" s="89">
        <v>0</v>
      </c>
      <c r="N4800" s="89">
        <v>0</v>
      </c>
      <c r="O4800" s="89">
        <v>2</v>
      </c>
      <c r="P4800" s="89">
        <v>15</v>
      </c>
      <c r="Q4800" s="89">
        <v>7820.5</v>
      </c>
      <c r="R4800" s="88">
        <f>VLOOKUP(P4800,NEW_TRAIN_TEST!$A$1:$M$980,13,0)</f>
        <v>7454</v>
      </c>
      <c r="S4800" s="88">
        <f>VLOOKUP(P4800,NEW_TRAIN_TEST!$A$1:$M$980,11,0)</f>
        <v>8057</v>
      </c>
      <c r="T4800" s="6">
        <f t="shared" si="148"/>
        <v>0</v>
      </c>
      <c r="U4800" s="6">
        <f t="shared" si="149"/>
        <v>0</v>
      </c>
    </row>
    <row r="4801" spans="1:21" x14ac:dyDescent="0.2">
      <c r="A4801" s="88">
        <v>4799</v>
      </c>
      <c r="B4801" s="88">
        <v>5</v>
      </c>
      <c r="C4801" s="88" t="s">
        <v>2123</v>
      </c>
      <c r="D4801" s="89" t="s">
        <v>1431</v>
      </c>
      <c r="E4801" s="89">
        <v>0</v>
      </c>
      <c r="F4801" s="89">
        <v>2</v>
      </c>
      <c r="G4801" s="89">
        <v>0</v>
      </c>
      <c r="H4801" s="89">
        <v>0</v>
      </c>
      <c r="I4801" s="89">
        <v>2</v>
      </c>
      <c r="J4801" s="89">
        <v>0</v>
      </c>
      <c r="K4801" s="89">
        <v>0</v>
      </c>
      <c r="L4801" s="89">
        <v>0</v>
      </c>
      <c r="M4801" s="89">
        <v>0</v>
      </c>
      <c r="N4801" s="89">
        <v>0</v>
      </c>
      <c r="O4801" s="89">
        <v>2</v>
      </c>
      <c r="P4801" s="89">
        <v>424</v>
      </c>
      <c r="Q4801" s="89">
        <v>13103.5</v>
      </c>
      <c r="R4801" s="88">
        <f>VLOOKUP(P4801,NEW_TRAIN_TEST!$A$1:$M$980,13,0)</f>
        <v>13103.5</v>
      </c>
      <c r="S4801" s="88">
        <f>VLOOKUP(P4801,NEW_TRAIN_TEST!$A$1:$M$980,11,0)</f>
        <v>13106</v>
      </c>
      <c r="T4801" s="6">
        <f t="shared" si="148"/>
        <v>0</v>
      </c>
      <c r="U4801" s="6">
        <f t="shared" si="149"/>
        <v>0</v>
      </c>
    </row>
    <row r="4802" spans="1:21" x14ac:dyDescent="0.2">
      <c r="A4802" s="88">
        <v>4800</v>
      </c>
      <c r="B4802" s="88">
        <v>5</v>
      </c>
      <c r="C4802" s="88" t="s">
        <v>2123</v>
      </c>
      <c r="D4802" s="89" t="s">
        <v>1431</v>
      </c>
      <c r="E4802" s="89">
        <v>9</v>
      </c>
      <c r="F4802" s="89">
        <v>1</v>
      </c>
      <c r="G4802" s="89">
        <v>1</v>
      </c>
      <c r="H4802" s="89">
        <v>0</v>
      </c>
      <c r="I4802" s="89">
        <v>2</v>
      </c>
      <c r="J4802" s="89">
        <v>0</v>
      </c>
      <c r="K4802" s="89">
        <v>0</v>
      </c>
      <c r="L4802" s="89">
        <v>1</v>
      </c>
      <c r="M4802" s="89">
        <v>0</v>
      </c>
      <c r="N4802" s="89">
        <v>0</v>
      </c>
      <c r="O4802" s="89">
        <v>2</v>
      </c>
      <c r="P4802" s="89">
        <v>369</v>
      </c>
      <c r="Q4802" s="89">
        <v>8788</v>
      </c>
      <c r="R4802" s="88">
        <f>VLOOKUP(P4802,NEW_TRAIN_TEST!$A$1:$M$980,13,0)</f>
        <v>8602.5</v>
      </c>
      <c r="S4802" s="88">
        <f>VLOOKUP(P4802,NEW_TRAIN_TEST!$A$1:$M$980,11,0)</f>
        <v>9264</v>
      </c>
      <c r="T4802" s="6">
        <f t="shared" si="148"/>
        <v>1</v>
      </c>
      <c r="U4802" s="6">
        <f t="shared" si="149"/>
        <v>0</v>
      </c>
    </row>
    <row r="4803" spans="1:21" x14ac:dyDescent="0.2">
      <c r="A4803" s="88">
        <v>4801</v>
      </c>
      <c r="B4803" s="88">
        <v>5</v>
      </c>
      <c r="C4803" s="88" t="s">
        <v>2123</v>
      </c>
      <c r="D4803" s="89" t="s">
        <v>1431</v>
      </c>
      <c r="E4803" s="89">
        <v>6</v>
      </c>
      <c r="F4803" s="89">
        <v>0</v>
      </c>
      <c r="G4803" s="89">
        <v>0</v>
      </c>
      <c r="H4803" s="89">
        <v>0</v>
      </c>
      <c r="I4803" s="89">
        <v>0</v>
      </c>
      <c r="J4803" s="89">
        <v>0</v>
      </c>
      <c r="K4803" s="89">
        <v>0</v>
      </c>
      <c r="L4803" s="89">
        <v>0</v>
      </c>
      <c r="M4803" s="89">
        <v>0</v>
      </c>
      <c r="N4803" s="89">
        <v>0</v>
      </c>
      <c r="O4803" s="89">
        <v>0</v>
      </c>
      <c r="P4803" s="89">
        <v>18</v>
      </c>
      <c r="Q4803" s="89">
        <v>5460</v>
      </c>
      <c r="R4803" s="88">
        <f>VLOOKUP(P4803,NEW_TRAIN_TEST!$A$1:$M$980,13,0)</f>
        <v>5423</v>
      </c>
      <c r="S4803" s="88">
        <f>VLOOKUP(P4803,NEW_TRAIN_TEST!$A$1:$M$980,11,0)</f>
        <v>5512</v>
      </c>
      <c r="T4803" s="6">
        <f t="shared" ref="T4803:T4866" si="150">IF(L4803&gt;0,1,0)</f>
        <v>0</v>
      </c>
      <c r="U4803" s="6">
        <f t="shared" ref="U4803:U4866" si="151">IF(M4803&gt;0,1,0)</f>
        <v>0</v>
      </c>
    </row>
    <row r="4804" spans="1:21" x14ac:dyDescent="0.2">
      <c r="A4804" s="88">
        <v>4802</v>
      </c>
      <c r="B4804" s="88">
        <v>5</v>
      </c>
      <c r="C4804" s="88" t="s">
        <v>2123</v>
      </c>
      <c r="D4804" s="89" t="s">
        <v>1431</v>
      </c>
      <c r="E4804" s="89">
        <v>0</v>
      </c>
      <c r="F4804" s="89">
        <v>2</v>
      </c>
      <c r="G4804" s="89">
        <v>0</v>
      </c>
      <c r="H4804" s="89">
        <v>2</v>
      </c>
      <c r="I4804" s="89">
        <v>2</v>
      </c>
      <c r="J4804" s="89">
        <v>0</v>
      </c>
      <c r="K4804" s="89">
        <v>0</v>
      </c>
      <c r="L4804" s="89">
        <v>0</v>
      </c>
      <c r="M4804" s="89">
        <v>0</v>
      </c>
      <c r="N4804" s="89">
        <v>0</v>
      </c>
      <c r="O4804" s="89">
        <v>2</v>
      </c>
      <c r="P4804" s="89">
        <v>715</v>
      </c>
      <c r="Q4804" s="89">
        <v>10057.5</v>
      </c>
      <c r="R4804" s="88">
        <f>VLOOKUP(P4804,NEW_TRAIN_TEST!$A$1:$M$980,13,0)</f>
        <v>10057.5</v>
      </c>
      <c r="S4804" s="88">
        <f>VLOOKUP(P4804,NEW_TRAIN_TEST!$A$1:$M$980,11,0)</f>
        <v>10156</v>
      </c>
      <c r="T4804" s="6">
        <f t="shared" si="150"/>
        <v>0</v>
      </c>
      <c r="U4804" s="6">
        <f t="shared" si="151"/>
        <v>0</v>
      </c>
    </row>
    <row r="4805" spans="1:21" x14ac:dyDescent="0.2">
      <c r="A4805" s="88">
        <v>4803</v>
      </c>
      <c r="B4805" s="88">
        <v>5</v>
      </c>
      <c r="C4805" s="88" t="s">
        <v>2123</v>
      </c>
      <c r="D4805" s="89" t="s">
        <v>1431</v>
      </c>
      <c r="E4805" s="89">
        <v>0</v>
      </c>
      <c r="F4805" s="89">
        <v>4</v>
      </c>
      <c r="G4805" s="89">
        <v>0</v>
      </c>
      <c r="H4805" s="89">
        <v>0</v>
      </c>
      <c r="I4805" s="89">
        <v>2</v>
      </c>
      <c r="J4805" s="89">
        <v>0</v>
      </c>
      <c r="K4805" s="89">
        <v>0</v>
      </c>
      <c r="L4805" s="89">
        <v>0</v>
      </c>
      <c r="M4805" s="89">
        <v>0</v>
      </c>
      <c r="N4805" s="89">
        <v>0</v>
      </c>
      <c r="O4805" s="89">
        <v>2</v>
      </c>
      <c r="P4805" s="89">
        <v>715</v>
      </c>
      <c r="Q4805" s="89">
        <v>10066.5</v>
      </c>
      <c r="R4805" s="88">
        <f>VLOOKUP(P4805,NEW_TRAIN_TEST!$A$1:$M$980,13,0)</f>
        <v>10057.5</v>
      </c>
      <c r="S4805" s="88">
        <f>VLOOKUP(P4805,NEW_TRAIN_TEST!$A$1:$M$980,11,0)</f>
        <v>10156</v>
      </c>
      <c r="T4805" s="6">
        <f t="shared" si="150"/>
        <v>0</v>
      </c>
      <c r="U4805" s="6">
        <f t="shared" si="151"/>
        <v>0</v>
      </c>
    </row>
    <row r="4806" spans="1:21" x14ac:dyDescent="0.2">
      <c r="A4806" s="88">
        <v>4804</v>
      </c>
      <c r="B4806" s="88">
        <v>5</v>
      </c>
      <c r="C4806" s="88" t="s">
        <v>2123</v>
      </c>
      <c r="D4806" s="89" t="s">
        <v>1431</v>
      </c>
      <c r="E4806" s="89">
        <v>0</v>
      </c>
      <c r="F4806" s="89">
        <v>6</v>
      </c>
      <c r="G4806" s="89">
        <v>0</v>
      </c>
      <c r="H4806" s="89">
        <v>0</v>
      </c>
      <c r="I4806" s="89">
        <v>0</v>
      </c>
      <c r="J4806" s="89">
        <v>0</v>
      </c>
      <c r="K4806" s="89">
        <v>0</v>
      </c>
      <c r="L4806" s="89">
        <v>0</v>
      </c>
      <c r="M4806" s="89">
        <v>0</v>
      </c>
      <c r="N4806" s="89">
        <v>0</v>
      </c>
      <c r="O4806" s="89">
        <v>0</v>
      </c>
      <c r="P4806" s="89">
        <v>715</v>
      </c>
      <c r="Q4806" s="89">
        <v>10074.17</v>
      </c>
      <c r="R4806" s="88">
        <f>VLOOKUP(P4806,NEW_TRAIN_TEST!$A$1:$M$980,13,0)</f>
        <v>10057.5</v>
      </c>
      <c r="S4806" s="88">
        <f>VLOOKUP(P4806,NEW_TRAIN_TEST!$A$1:$M$980,11,0)</f>
        <v>10156</v>
      </c>
      <c r="T4806" s="6">
        <f t="shared" si="150"/>
        <v>0</v>
      </c>
      <c r="U4806" s="6">
        <f t="shared" si="151"/>
        <v>0</v>
      </c>
    </row>
    <row r="4807" spans="1:21" x14ac:dyDescent="0.2">
      <c r="A4807" s="88">
        <v>4805</v>
      </c>
      <c r="B4807" s="88">
        <v>5</v>
      </c>
      <c r="C4807" s="88" t="s">
        <v>2123</v>
      </c>
      <c r="D4807" s="89" t="s">
        <v>1431</v>
      </c>
      <c r="E4807" s="89">
        <v>0</v>
      </c>
      <c r="F4807" s="89">
        <v>6</v>
      </c>
      <c r="G4807" s="89">
        <v>0</v>
      </c>
      <c r="H4807" s="89">
        <v>0</v>
      </c>
      <c r="I4807" s="89">
        <v>0</v>
      </c>
      <c r="J4807" s="89">
        <v>0</v>
      </c>
      <c r="K4807" s="89">
        <v>0</v>
      </c>
      <c r="L4807" s="89">
        <v>0</v>
      </c>
      <c r="M4807" s="89">
        <v>0</v>
      </c>
      <c r="N4807" s="89">
        <v>0</v>
      </c>
      <c r="O4807" s="89">
        <v>0</v>
      </c>
      <c r="P4807" s="89">
        <v>715</v>
      </c>
      <c r="Q4807" s="89">
        <v>10118.17</v>
      </c>
      <c r="R4807" s="88">
        <f>VLOOKUP(P4807,NEW_TRAIN_TEST!$A$1:$M$980,13,0)</f>
        <v>10057.5</v>
      </c>
      <c r="S4807" s="88">
        <f>VLOOKUP(P4807,NEW_TRAIN_TEST!$A$1:$M$980,11,0)</f>
        <v>10156</v>
      </c>
      <c r="T4807" s="6">
        <f t="shared" si="150"/>
        <v>0</v>
      </c>
      <c r="U4807" s="6">
        <f t="shared" si="151"/>
        <v>0</v>
      </c>
    </row>
    <row r="4808" spans="1:21" x14ac:dyDescent="0.2">
      <c r="A4808" s="88">
        <v>4806</v>
      </c>
      <c r="B4808" s="88">
        <v>5</v>
      </c>
      <c r="C4808" s="88" t="s">
        <v>2123</v>
      </c>
      <c r="D4808" s="89" t="s">
        <v>1431</v>
      </c>
      <c r="E4808" s="89">
        <v>0</v>
      </c>
      <c r="F4808" s="89">
        <v>2</v>
      </c>
      <c r="G4808" s="89">
        <v>0</v>
      </c>
      <c r="H4808" s="89">
        <v>2</v>
      </c>
      <c r="I4808" s="89">
        <v>2</v>
      </c>
      <c r="J4808" s="89">
        <v>0</v>
      </c>
      <c r="K4808" s="89">
        <v>0</v>
      </c>
      <c r="L4808" s="89">
        <v>0</v>
      </c>
      <c r="M4808" s="89">
        <v>0</v>
      </c>
      <c r="N4808" s="89">
        <v>0</v>
      </c>
      <c r="O4808" s="89">
        <v>2</v>
      </c>
      <c r="P4808" s="89">
        <v>973</v>
      </c>
      <c r="Q4808" s="89">
        <v>9173</v>
      </c>
      <c r="R4808" s="88">
        <f>VLOOKUP(P4808,NEW_TRAIN_TEST!$A$1:$M$980,13,0)</f>
        <v>9173</v>
      </c>
      <c r="S4808" s="88">
        <f>VLOOKUP(P4808,NEW_TRAIN_TEST!$A$1:$M$980,11,0)</f>
        <v>9199</v>
      </c>
      <c r="T4808" s="6">
        <f t="shared" si="150"/>
        <v>0</v>
      </c>
      <c r="U4808" s="6">
        <f t="shared" si="151"/>
        <v>0</v>
      </c>
    </row>
    <row r="4809" spans="1:21" x14ac:dyDescent="0.2">
      <c r="A4809" s="88">
        <v>4807</v>
      </c>
      <c r="B4809" s="88">
        <v>5</v>
      </c>
      <c r="C4809" s="88" t="s">
        <v>2123</v>
      </c>
      <c r="D4809" s="89" t="s">
        <v>1431</v>
      </c>
      <c r="E4809" s="89">
        <v>0</v>
      </c>
      <c r="F4809" s="89">
        <v>2</v>
      </c>
      <c r="G4809" s="89">
        <v>0</v>
      </c>
      <c r="H4809" s="89">
        <v>2</v>
      </c>
      <c r="I4809" s="89">
        <v>2</v>
      </c>
      <c r="J4809" s="89">
        <v>0</v>
      </c>
      <c r="K4809" s="89">
        <v>0</v>
      </c>
      <c r="L4809" s="89">
        <v>0</v>
      </c>
      <c r="M4809" s="89">
        <v>0</v>
      </c>
      <c r="N4809" s="89">
        <v>0</v>
      </c>
      <c r="O4809" s="89">
        <v>2</v>
      </c>
      <c r="P4809" s="89">
        <v>973</v>
      </c>
      <c r="Q4809" s="89">
        <v>9180</v>
      </c>
      <c r="R4809" s="88">
        <f>VLOOKUP(P4809,NEW_TRAIN_TEST!$A$1:$M$980,13,0)</f>
        <v>9173</v>
      </c>
      <c r="S4809" s="88">
        <f>VLOOKUP(P4809,NEW_TRAIN_TEST!$A$1:$M$980,11,0)</f>
        <v>9199</v>
      </c>
      <c r="T4809" s="6">
        <f t="shared" si="150"/>
        <v>0</v>
      </c>
      <c r="U4809" s="6">
        <f t="shared" si="151"/>
        <v>0</v>
      </c>
    </row>
    <row r="4810" spans="1:21" x14ac:dyDescent="0.2">
      <c r="A4810" s="88">
        <v>4808</v>
      </c>
      <c r="B4810" s="88">
        <v>5</v>
      </c>
      <c r="C4810" s="88" t="s">
        <v>2123</v>
      </c>
      <c r="D4810" s="89" t="s">
        <v>1431</v>
      </c>
      <c r="E4810" s="89">
        <v>2</v>
      </c>
      <c r="F4810" s="89">
        <v>0</v>
      </c>
      <c r="G4810" s="89">
        <v>0</v>
      </c>
      <c r="H4810" s="89">
        <v>0</v>
      </c>
      <c r="I4810" s="89">
        <v>0</v>
      </c>
      <c r="J4810" s="89">
        <v>0</v>
      </c>
      <c r="K4810" s="89">
        <v>0</v>
      </c>
      <c r="L4810" s="89">
        <v>0</v>
      </c>
      <c r="M4810" s="89">
        <v>0</v>
      </c>
      <c r="N4810" s="89">
        <v>0</v>
      </c>
      <c r="O4810" s="89">
        <v>0</v>
      </c>
      <c r="P4810" s="89">
        <v>973</v>
      </c>
      <c r="Q4810" s="89">
        <v>9187.5</v>
      </c>
      <c r="R4810" s="88">
        <f>VLOOKUP(P4810,NEW_TRAIN_TEST!$A$1:$M$980,13,0)</f>
        <v>9173</v>
      </c>
      <c r="S4810" s="88">
        <f>VLOOKUP(P4810,NEW_TRAIN_TEST!$A$1:$M$980,11,0)</f>
        <v>9199</v>
      </c>
      <c r="T4810" s="6">
        <f t="shared" si="150"/>
        <v>0</v>
      </c>
      <c r="U4810" s="6">
        <f t="shared" si="151"/>
        <v>0</v>
      </c>
    </row>
    <row r="4811" spans="1:21" x14ac:dyDescent="0.2">
      <c r="A4811" s="88">
        <v>4809</v>
      </c>
      <c r="B4811" s="88">
        <v>5</v>
      </c>
      <c r="C4811" s="88" t="s">
        <v>2123</v>
      </c>
      <c r="D4811" s="89" t="s">
        <v>1431</v>
      </c>
      <c r="E4811" s="89">
        <v>0</v>
      </c>
      <c r="F4811" s="89">
        <v>2</v>
      </c>
      <c r="G4811" s="89">
        <v>0</v>
      </c>
      <c r="H4811" s="89">
        <v>2</v>
      </c>
      <c r="I4811" s="89">
        <v>2</v>
      </c>
      <c r="J4811" s="89">
        <v>0</v>
      </c>
      <c r="K4811" s="89">
        <v>0</v>
      </c>
      <c r="L4811" s="89">
        <v>0</v>
      </c>
      <c r="M4811" s="89">
        <v>0</v>
      </c>
      <c r="N4811" s="89">
        <v>0</v>
      </c>
      <c r="O4811" s="89">
        <v>2</v>
      </c>
      <c r="P4811" s="89">
        <v>853</v>
      </c>
      <c r="Q4811" s="89">
        <v>8885.5</v>
      </c>
      <c r="R4811" s="88">
        <f>VLOOKUP(P4811,NEW_TRAIN_TEST!$A$1:$M$980,13,0)</f>
        <v>8885.5</v>
      </c>
      <c r="S4811" s="88">
        <f>VLOOKUP(P4811,NEW_TRAIN_TEST!$A$1:$M$980,11,0)</f>
        <v>9134</v>
      </c>
      <c r="T4811" s="6">
        <f t="shared" si="150"/>
        <v>0</v>
      </c>
      <c r="U4811" s="6">
        <f t="shared" si="151"/>
        <v>0</v>
      </c>
    </row>
    <row r="4812" spans="1:21" x14ac:dyDescent="0.2">
      <c r="A4812" s="88">
        <v>4810</v>
      </c>
      <c r="B4812" s="88">
        <v>5</v>
      </c>
      <c r="C4812" s="88" t="s">
        <v>2123</v>
      </c>
      <c r="D4812" s="89" t="s">
        <v>1431</v>
      </c>
      <c r="E4812" s="89">
        <v>0</v>
      </c>
      <c r="F4812" s="89">
        <v>3</v>
      </c>
      <c r="G4812" s="89">
        <v>0</v>
      </c>
      <c r="H4812" s="89">
        <v>0</v>
      </c>
      <c r="I4812" s="89">
        <v>2</v>
      </c>
      <c r="J4812" s="89">
        <v>0</v>
      </c>
      <c r="K4812" s="89">
        <v>0</v>
      </c>
      <c r="L4812" s="89">
        <v>0</v>
      </c>
      <c r="M4812" s="89">
        <v>0</v>
      </c>
      <c r="N4812" s="89">
        <v>0</v>
      </c>
      <c r="O4812" s="89">
        <v>2</v>
      </c>
      <c r="P4812" s="89">
        <v>853</v>
      </c>
      <c r="Q4812" s="89">
        <v>8906.25</v>
      </c>
      <c r="R4812" s="88">
        <f>VLOOKUP(P4812,NEW_TRAIN_TEST!$A$1:$M$980,13,0)</f>
        <v>8885.5</v>
      </c>
      <c r="S4812" s="88">
        <f>VLOOKUP(P4812,NEW_TRAIN_TEST!$A$1:$M$980,11,0)</f>
        <v>9134</v>
      </c>
      <c r="T4812" s="6">
        <f t="shared" si="150"/>
        <v>0</v>
      </c>
      <c r="U4812" s="6">
        <f t="shared" si="151"/>
        <v>0</v>
      </c>
    </row>
    <row r="4813" spans="1:21" x14ac:dyDescent="0.2">
      <c r="A4813" s="88">
        <v>4811</v>
      </c>
      <c r="B4813" s="88">
        <v>5</v>
      </c>
      <c r="C4813" s="88" t="s">
        <v>2123</v>
      </c>
      <c r="D4813" s="89" t="s">
        <v>1431</v>
      </c>
      <c r="E4813" s="89">
        <v>0</v>
      </c>
      <c r="F4813" s="89">
        <v>3</v>
      </c>
      <c r="G4813" s="89">
        <v>0</v>
      </c>
      <c r="H4813" s="89">
        <v>2</v>
      </c>
      <c r="I4813" s="89">
        <v>2</v>
      </c>
      <c r="J4813" s="89">
        <v>0</v>
      </c>
      <c r="K4813" s="89">
        <v>0</v>
      </c>
      <c r="L4813" s="89">
        <v>0</v>
      </c>
      <c r="M4813" s="89">
        <v>0</v>
      </c>
      <c r="N4813" s="89">
        <v>0</v>
      </c>
      <c r="O4813" s="89">
        <v>2</v>
      </c>
      <c r="P4813" s="89">
        <v>853</v>
      </c>
      <c r="Q4813" s="89">
        <v>8934.67</v>
      </c>
      <c r="R4813" s="88">
        <f>VLOOKUP(P4813,NEW_TRAIN_TEST!$A$1:$M$980,13,0)</f>
        <v>8885.5</v>
      </c>
      <c r="S4813" s="88">
        <f>VLOOKUP(P4813,NEW_TRAIN_TEST!$A$1:$M$980,11,0)</f>
        <v>9134</v>
      </c>
      <c r="T4813" s="6">
        <f t="shared" si="150"/>
        <v>0</v>
      </c>
      <c r="U4813" s="6">
        <f t="shared" si="151"/>
        <v>0</v>
      </c>
    </row>
    <row r="4814" spans="1:21" x14ac:dyDescent="0.2">
      <c r="A4814" s="88">
        <v>4812</v>
      </c>
      <c r="B4814" s="88">
        <v>5</v>
      </c>
      <c r="C4814" s="88" t="s">
        <v>2123</v>
      </c>
      <c r="D4814" s="89" t="s">
        <v>1431</v>
      </c>
      <c r="E4814" s="89">
        <v>0</v>
      </c>
      <c r="F4814" s="89">
        <v>2</v>
      </c>
      <c r="G4814" s="89">
        <v>0</v>
      </c>
      <c r="H4814" s="89">
        <v>2</v>
      </c>
      <c r="I4814" s="89">
        <v>2</v>
      </c>
      <c r="J4814" s="89">
        <v>0</v>
      </c>
      <c r="K4814" s="89">
        <v>0</v>
      </c>
      <c r="L4814" s="89">
        <v>0</v>
      </c>
      <c r="M4814" s="89">
        <v>0</v>
      </c>
      <c r="N4814" s="89">
        <v>0</v>
      </c>
      <c r="O4814" s="89">
        <v>2</v>
      </c>
      <c r="P4814" s="89">
        <v>853</v>
      </c>
      <c r="Q4814" s="89">
        <v>8991.5</v>
      </c>
      <c r="R4814" s="88">
        <f>VLOOKUP(P4814,NEW_TRAIN_TEST!$A$1:$M$980,13,0)</f>
        <v>8885.5</v>
      </c>
      <c r="S4814" s="88">
        <f>VLOOKUP(P4814,NEW_TRAIN_TEST!$A$1:$M$980,11,0)</f>
        <v>9134</v>
      </c>
      <c r="T4814" s="6">
        <f t="shared" si="150"/>
        <v>0</v>
      </c>
      <c r="U4814" s="6">
        <f t="shared" si="151"/>
        <v>0</v>
      </c>
    </row>
    <row r="4815" spans="1:21" x14ac:dyDescent="0.2">
      <c r="A4815" s="88">
        <v>4813</v>
      </c>
      <c r="B4815" s="88">
        <v>5</v>
      </c>
      <c r="C4815" s="88" t="s">
        <v>2123</v>
      </c>
      <c r="D4815" s="89" t="s">
        <v>1431</v>
      </c>
      <c r="E4815" s="89">
        <v>0</v>
      </c>
      <c r="F4815" s="89">
        <v>2</v>
      </c>
      <c r="G4815" s="89">
        <v>0</v>
      </c>
      <c r="H4815" s="89">
        <v>2</v>
      </c>
      <c r="I4815" s="89">
        <v>2</v>
      </c>
      <c r="J4815" s="89">
        <v>0</v>
      </c>
      <c r="K4815" s="89">
        <v>0</v>
      </c>
      <c r="L4815" s="89">
        <v>0</v>
      </c>
      <c r="M4815" s="89">
        <v>0</v>
      </c>
      <c r="N4815" s="89">
        <v>0</v>
      </c>
      <c r="O4815" s="89">
        <v>2</v>
      </c>
      <c r="P4815" s="89">
        <v>853</v>
      </c>
      <c r="Q4815" s="89">
        <v>9013.5</v>
      </c>
      <c r="R4815" s="88">
        <f>VLOOKUP(P4815,NEW_TRAIN_TEST!$A$1:$M$980,13,0)</f>
        <v>8885.5</v>
      </c>
      <c r="S4815" s="88">
        <f>VLOOKUP(P4815,NEW_TRAIN_TEST!$A$1:$M$980,11,0)</f>
        <v>9134</v>
      </c>
      <c r="T4815" s="6">
        <f t="shared" si="150"/>
        <v>0</v>
      </c>
      <c r="U4815" s="6">
        <f t="shared" si="151"/>
        <v>0</v>
      </c>
    </row>
    <row r="4816" spans="1:21" x14ac:dyDescent="0.2">
      <c r="A4816" s="88">
        <v>4814</v>
      </c>
      <c r="B4816" s="88">
        <v>5</v>
      </c>
      <c r="C4816" s="88" t="s">
        <v>2123</v>
      </c>
      <c r="D4816" s="89" t="s">
        <v>1431</v>
      </c>
      <c r="E4816" s="89">
        <v>0</v>
      </c>
      <c r="F4816" s="89">
        <v>3</v>
      </c>
      <c r="G4816" s="89">
        <v>1</v>
      </c>
      <c r="H4816" s="89">
        <v>0</v>
      </c>
      <c r="I4816" s="89">
        <v>2</v>
      </c>
      <c r="J4816" s="89">
        <v>2</v>
      </c>
      <c r="K4816" s="89">
        <v>0</v>
      </c>
      <c r="L4816" s="89">
        <v>0</v>
      </c>
      <c r="M4816" s="89">
        <v>0</v>
      </c>
      <c r="N4816" s="89">
        <v>0</v>
      </c>
      <c r="O4816" s="89">
        <v>2</v>
      </c>
      <c r="P4816" s="89">
        <v>853</v>
      </c>
      <c r="Q4816" s="89">
        <v>9040.25</v>
      </c>
      <c r="R4816" s="88">
        <f>VLOOKUP(P4816,NEW_TRAIN_TEST!$A$1:$M$980,13,0)</f>
        <v>8885.5</v>
      </c>
      <c r="S4816" s="88">
        <f>VLOOKUP(P4816,NEW_TRAIN_TEST!$A$1:$M$980,11,0)</f>
        <v>9134</v>
      </c>
      <c r="T4816" s="6">
        <f t="shared" si="150"/>
        <v>0</v>
      </c>
      <c r="U4816" s="6">
        <f t="shared" si="151"/>
        <v>0</v>
      </c>
    </row>
    <row r="4817" spans="1:21" x14ac:dyDescent="0.2">
      <c r="A4817" s="88">
        <v>4815</v>
      </c>
      <c r="B4817" s="88">
        <v>5</v>
      </c>
      <c r="C4817" s="88" t="s">
        <v>2123</v>
      </c>
      <c r="D4817" s="89" t="s">
        <v>1431</v>
      </c>
      <c r="E4817" s="89">
        <v>2</v>
      </c>
      <c r="F4817" s="89">
        <v>0</v>
      </c>
      <c r="G4817" s="89">
        <v>0</v>
      </c>
      <c r="H4817" s="89">
        <v>0</v>
      </c>
      <c r="I4817" s="89">
        <v>0</v>
      </c>
      <c r="J4817" s="89">
        <v>0</v>
      </c>
      <c r="K4817" s="89">
        <v>0</v>
      </c>
      <c r="L4817" s="89">
        <v>0</v>
      </c>
      <c r="M4817" s="89">
        <v>0</v>
      </c>
      <c r="N4817" s="89">
        <v>0</v>
      </c>
      <c r="O4817" s="89">
        <v>0</v>
      </c>
      <c r="P4817" s="89">
        <v>22</v>
      </c>
      <c r="Q4817" s="89">
        <v>5063</v>
      </c>
      <c r="R4817" s="88">
        <f>VLOOKUP(P4817,NEW_TRAIN_TEST!$A$1:$M$980,13,0)</f>
        <v>4942</v>
      </c>
      <c r="S4817" s="88">
        <f>VLOOKUP(P4817,NEW_TRAIN_TEST!$A$1:$M$980,11,0)</f>
        <v>5127</v>
      </c>
      <c r="T4817" s="6">
        <f t="shared" si="150"/>
        <v>0</v>
      </c>
      <c r="U4817" s="6">
        <f t="shared" si="151"/>
        <v>0</v>
      </c>
    </row>
    <row r="4818" spans="1:21" x14ac:dyDescent="0.2">
      <c r="A4818" s="88">
        <v>4816</v>
      </c>
      <c r="B4818" s="88">
        <v>5</v>
      </c>
      <c r="C4818" s="88" t="s">
        <v>2123</v>
      </c>
      <c r="D4818" s="89" t="s">
        <v>1431</v>
      </c>
      <c r="E4818" s="89">
        <v>5</v>
      </c>
      <c r="F4818" s="89">
        <v>0</v>
      </c>
      <c r="G4818" s="89">
        <v>0</v>
      </c>
      <c r="H4818" s="89">
        <v>0</v>
      </c>
      <c r="I4818" s="89">
        <v>0</v>
      </c>
      <c r="J4818" s="89">
        <v>0</v>
      </c>
      <c r="K4818" s="89">
        <v>0</v>
      </c>
      <c r="L4818" s="89">
        <v>1</v>
      </c>
      <c r="M4818" s="89">
        <v>0</v>
      </c>
      <c r="N4818" s="89">
        <v>0</v>
      </c>
      <c r="O4818" s="89">
        <v>0</v>
      </c>
      <c r="P4818" s="89">
        <v>23</v>
      </c>
      <c r="Q4818" s="89">
        <v>5497.5</v>
      </c>
      <c r="R4818" s="88">
        <f>VLOOKUP(P4818,NEW_TRAIN_TEST!$A$1:$M$980,13,0)</f>
        <v>5327</v>
      </c>
      <c r="S4818" s="88">
        <f>VLOOKUP(P4818,NEW_TRAIN_TEST!$A$1:$M$980,11,0)</f>
        <v>5522</v>
      </c>
      <c r="T4818" s="6">
        <f t="shared" si="150"/>
        <v>1</v>
      </c>
      <c r="U4818" s="6">
        <f t="shared" si="151"/>
        <v>0</v>
      </c>
    </row>
    <row r="4819" spans="1:21" x14ac:dyDescent="0.2">
      <c r="A4819" s="88">
        <v>4817</v>
      </c>
      <c r="B4819" s="88">
        <v>5</v>
      </c>
      <c r="C4819" s="88" t="s">
        <v>2123</v>
      </c>
      <c r="D4819" s="89" t="s">
        <v>1431</v>
      </c>
      <c r="E4819" s="89">
        <v>4</v>
      </c>
      <c r="F4819" s="89">
        <v>2</v>
      </c>
      <c r="G4819" s="89">
        <v>0</v>
      </c>
      <c r="H4819" s="89">
        <v>2</v>
      </c>
      <c r="I4819" s="89">
        <v>2</v>
      </c>
      <c r="J4819" s="89">
        <v>0</v>
      </c>
      <c r="K4819" s="89">
        <v>0</v>
      </c>
      <c r="L4819" s="89">
        <v>0</v>
      </c>
      <c r="M4819" s="89">
        <v>0</v>
      </c>
      <c r="N4819" s="89">
        <v>0</v>
      </c>
      <c r="O4819" s="89">
        <v>2</v>
      </c>
      <c r="P4819" s="89">
        <v>401</v>
      </c>
      <c r="Q4819" s="89">
        <v>16431</v>
      </c>
      <c r="R4819" s="88">
        <f>VLOOKUP(P4819,NEW_TRAIN_TEST!$A$1:$M$980,13,0)</f>
        <v>16403.5</v>
      </c>
      <c r="S4819" s="88">
        <f>VLOOKUP(P4819,NEW_TRAIN_TEST!$A$1:$M$980,11,0)</f>
        <v>16461</v>
      </c>
      <c r="T4819" s="6">
        <f t="shared" si="150"/>
        <v>0</v>
      </c>
      <c r="U4819" s="6">
        <f t="shared" si="151"/>
        <v>0</v>
      </c>
    </row>
    <row r="4820" spans="1:21" x14ac:dyDescent="0.2">
      <c r="A4820" s="88">
        <v>4818</v>
      </c>
      <c r="B4820" s="88">
        <v>5</v>
      </c>
      <c r="C4820" s="88" t="s">
        <v>2123</v>
      </c>
      <c r="D4820" s="89" t="s">
        <v>1431</v>
      </c>
      <c r="E4820" s="89">
        <v>5</v>
      </c>
      <c r="F4820" s="89">
        <v>4</v>
      </c>
      <c r="G4820" s="89">
        <v>0</v>
      </c>
      <c r="H4820" s="89">
        <v>2</v>
      </c>
      <c r="I4820" s="89">
        <v>2</v>
      </c>
      <c r="J4820" s="89">
        <v>0</v>
      </c>
      <c r="K4820" s="89">
        <v>0</v>
      </c>
      <c r="L4820" s="89">
        <v>0</v>
      </c>
      <c r="M4820" s="89">
        <v>0</v>
      </c>
      <c r="N4820" s="89">
        <v>0</v>
      </c>
      <c r="O4820" s="89">
        <v>2</v>
      </c>
      <c r="P4820" s="89">
        <v>416</v>
      </c>
      <c r="Q4820" s="89">
        <v>15287.2</v>
      </c>
      <c r="R4820" s="88">
        <f>VLOOKUP(P4820,NEW_TRAIN_TEST!$A$1:$M$980,13,0)</f>
        <v>15270.5</v>
      </c>
      <c r="S4820" s="88">
        <f>VLOOKUP(P4820,NEW_TRAIN_TEST!$A$1:$M$980,11,0)</f>
        <v>15349</v>
      </c>
      <c r="T4820" s="6">
        <f t="shared" si="150"/>
        <v>0</v>
      </c>
      <c r="U4820" s="6">
        <f t="shared" si="151"/>
        <v>0</v>
      </c>
    </row>
    <row r="4821" spans="1:21" x14ac:dyDescent="0.2">
      <c r="A4821" s="88">
        <v>4819</v>
      </c>
      <c r="B4821" s="88">
        <v>5</v>
      </c>
      <c r="C4821" s="88" t="s">
        <v>2123</v>
      </c>
      <c r="D4821" s="89" t="s">
        <v>1431</v>
      </c>
      <c r="E4821" s="89">
        <v>11</v>
      </c>
      <c r="F4821" s="89">
        <v>0</v>
      </c>
      <c r="G4821" s="89">
        <v>0</v>
      </c>
      <c r="H4821" s="89">
        <v>0</v>
      </c>
      <c r="I4821" s="89">
        <v>0</v>
      </c>
      <c r="J4821" s="89">
        <v>0</v>
      </c>
      <c r="K4821" s="89">
        <v>0</v>
      </c>
      <c r="L4821" s="89">
        <v>0</v>
      </c>
      <c r="M4821" s="89">
        <v>0</v>
      </c>
      <c r="N4821" s="89">
        <v>0</v>
      </c>
      <c r="O4821" s="89">
        <v>0</v>
      </c>
      <c r="P4821" s="89">
        <v>74</v>
      </c>
      <c r="Q4821" s="89">
        <v>474.5</v>
      </c>
      <c r="R4821" s="88">
        <f>VLOOKUP(P4821,NEW_TRAIN_TEST!$A$1:$M$980,13,0)</f>
        <v>461.5</v>
      </c>
      <c r="S4821" s="88">
        <f>VLOOKUP(P4821,NEW_TRAIN_TEST!$A$1:$M$980,11,0)</f>
        <v>482</v>
      </c>
      <c r="T4821" s="6">
        <f t="shared" si="150"/>
        <v>0</v>
      </c>
      <c r="U4821" s="6">
        <f t="shared" si="151"/>
        <v>0</v>
      </c>
    </row>
    <row r="4822" spans="1:21" x14ac:dyDescent="0.2">
      <c r="A4822" s="88">
        <v>4820</v>
      </c>
      <c r="B4822" s="88">
        <v>5</v>
      </c>
      <c r="C4822" s="88" t="s">
        <v>2123</v>
      </c>
      <c r="D4822" s="89" t="s">
        <v>1431</v>
      </c>
      <c r="E4822" s="89">
        <v>13</v>
      </c>
      <c r="F4822" s="89">
        <v>0</v>
      </c>
      <c r="G4822" s="89">
        <v>0</v>
      </c>
      <c r="H4822" s="89">
        <v>0</v>
      </c>
      <c r="I4822" s="89">
        <v>0</v>
      </c>
      <c r="J4822" s="89">
        <v>0</v>
      </c>
      <c r="K4822" s="89">
        <v>0</v>
      </c>
      <c r="L4822" s="89">
        <v>0</v>
      </c>
      <c r="M4822" s="89">
        <v>0</v>
      </c>
      <c r="N4822" s="89">
        <v>0</v>
      </c>
      <c r="O4822" s="89">
        <v>0</v>
      </c>
      <c r="P4822" s="89">
        <v>125</v>
      </c>
      <c r="Q4822" s="89">
        <v>5904</v>
      </c>
      <c r="R4822" s="88">
        <f>VLOOKUP(P4822,NEW_TRAIN_TEST!$A$1:$M$980,13,0)</f>
        <v>5660.5</v>
      </c>
      <c r="S4822" s="88">
        <f>VLOOKUP(P4822,NEW_TRAIN_TEST!$A$1:$M$980,11,0)</f>
        <v>5985</v>
      </c>
      <c r="T4822" s="6">
        <f t="shared" si="150"/>
        <v>0</v>
      </c>
      <c r="U4822" s="6">
        <f t="shared" si="151"/>
        <v>0</v>
      </c>
    </row>
    <row r="4823" spans="1:21" x14ac:dyDescent="0.2">
      <c r="A4823" s="88">
        <v>4821</v>
      </c>
      <c r="B4823" s="88">
        <v>5</v>
      </c>
      <c r="C4823" s="88" t="s">
        <v>2123</v>
      </c>
      <c r="D4823" s="89" t="s">
        <v>1431</v>
      </c>
      <c r="E4823" s="89">
        <v>9</v>
      </c>
      <c r="F4823" s="89">
        <v>3</v>
      </c>
      <c r="G4823" s="89">
        <v>2</v>
      </c>
      <c r="H4823" s="89">
        <v>0</v>
      </c>
      <c r="I4823" s="89">
        <v>0</v>
      </c>
      <c r="J4823" s="89">
        <v>0</v>
      </c>
      <c r="K4823" s="89">
        <v>0</v>
      </c>
      <c r="L4823" s="89">
        <v>1</v>
      </c>
      <c r="M4823" s="89">
        <v>18</v>
      </c>
      <c r="N4823" s="89">
        <v>0</v>
      </c>
      <c r="O4823" s="89">
        <v>0</v>
      </c>
      <c r="P4823" s="89">
        <v>125</v>
      </c>
      <c r="Q4823" s="89">
        <v>5979</v>
      </c>
      <c r="R4823" s="88">
        <f>VLOOKUP(P4823,NEW_TRAIN_TEST!$A$1:$M$980,13,0)</f>
        <v>5660.5</v>
      </c>
      <c r="S4823" s="88">
        <f>VLOOKUP(P4823,NEW_TRAIN_TEST!$A$1:$M$980,11,0)</f>
        <v>5985</v>
      </c>
      <c r="T4823" s="6">
        <f t="shared" si="150"/>
        <v>1</v>
      </c>
      <c r="U4823" s="6">
        <f t="shared" si="151"/>
        <v>1</v>
      </c>
    </row>
    <row r="4824" spans="1:21" x14ac:dyDescent="0.2">
      <c r="A4824" s="88">
        <v>4822</v>
      </c>
      <c r="B4824" s="88">
        <v>5</v>
      </c>
      <c r="C4824" s="88" t="s">
        <v>2123</v>
      </c>
      <c r="D4824" s="89" t="s">
        <v>1431</v>
      </c>
      <c r="E4824" s="89">
        <v>8</v>
      </c>
      <c r="F4824" s="89">
        <v>1</v>
      </c>
      <c r="G4824" s="89">
        <v>0</v>
      </c>
      <c r="H4824" s="89">
        <v>0</v>
      </c>
      <c r="I4824" s="89">
        <v>2</v>
      </c>
      <c r="J4824" s="89">
        <v>0</v>
      </c>
      <c r="K4824" s="89">
        <v>0</v>
      </c>
      <c r="L4824" s="89">
        <v>1</v>
      </c>
      <c r="M4824" s="89">
        <v>0</v>
      </c>
      <c r="N4824" s="89">
        <v>0</v>
      </c>
      <c r="O4824" s="89">
        <v>2</v>
      </c>
      <c r="P4824" s="89">
        <v>28</v>
      </c>
      <c r="Q4824" s="89">
        <v>7430.5</v>
      </c>
      <c r="R4824" s="88">
        <f>VLOOKUP(P4824,NEW_TRAIN_TEST!$A$1:$M$980,13,0)</f>
        <v>7371.5</v>
      </c>
      <c r="S4824" s="88">
        <f>VLOOKUP(P4824,NEW_TRAIN_TEST!$A$1:$M$980,11,0)</f>
        <v>7466</v>
      </c>
      <c r="T4824" s="6">
        <f t="shared" si="150"/>
        <v>1</v>
      </c>
      <c r="U4824" s="6">
        <f t="shared" si="151"/>
        <v>0</v>
      </c>
    </row>
    <row r="4825" spans="1:21" x14ac:dyDescent="0.2">
      <c r="A4825" s="88">
        <v>4823</v>
      </c>
      <c r="B4825" s="88">
        <v>5</v>
      </c>
      <c r="C4825" s="88" t="s">
        <v>2123</v>
      </c>
      <c r="D4825" s="89" t="s">
        <v>1431</v>
      </c>
      <c r="E4825" s="89">
        <v>3</v>
      </c>
      <c r="F4825" s="89">
        <v>2</v>
      </c>
      <c r="G4825" s="89">
        <v>0</v>
      </c>
      <c r="H4825" s="89">
        <v>2</v>
      </c>
      <c r="I4825" s="89">
        <v>2</v>
      </c>
      <c r="J4825" s="89">
        <v>0</v>
      </c>
      <c r="K4825" s="89">
        <v>0</v>
      </c>
      <c r="L4825" s="89">
        <v>0</v>
      </c>
      <c r="M4825" s="89">
        <v>0</v>
      </c>
      <c r="N4825" s="89">
        <v>0</v>
      </c>
      <c r="O4825" s="89">
        <v>2</v>
      </c>
      <c r="P4825" s="89">
        <v>432</v>
      </c>
      <c r="Q4825" s="89">
        <v>11795.5</v>
      </c>
      <c r="R4825" s="88">
        <f>VLOOKUP(P4825,NEW_TRAIN_TEST!$A$1:$M$980,13,0)</f>
        <v>11758.5</v>
      </c>
      <c r="S4825" s="88">
        <f>VLOOKUP(P4825,NEW_TRAIN_TEST!$A$1:$M$980,11,0)</f>
        <v>11821</v>
      </c>
      <c r="T4825" s="6">
        <f t="shared" si="150"/>
        <v>0</v>
      </c>
      <c r="U4825" s="6">
        <f t="shared" si="151"/>
        <v>0</v>
      </c>
    </row>
    <row r="4826" spans="1:21" x14ac:dyDescent="0.2">
      <c r="A4826" s="88">
        <v>4824</v>
      </c>
      <c r="B4826" s="88">
        <v>5</v>
      </c>
      <c r="C4826" s="88" t="s">
        <v>2123</v>
      </c>
      <c r="D4826" s="89" t="s">
        <v>1431</v>
      </c>
      <c r="E4826" s="89">
        <v>3</v>
      </c>
      <c r="F4826" s="89">
        <v>0</v>
      </c>
      <c r="G4826" s="89">
        <v>0</v>
      </c>
      <c r="H4826" s="89">
        <v>0</v>
      </c>
      <c r="I4826" s="89">
        <v>0</v>
      </c>
      <c r="J4826" s="89">
        <v>0</v>
      </c>
      <c r="K4826" s="89">
        <v>0</v>
      </c>
      <c r="L4826" s="89">
        <v>1</v>
      </c>
      <c r="M4826" s="89">
        <v>0</v>
      </c>
      <c r="N4826" s="89">
        <v>0</v>
      </c>
      <c r="O4826" s="89">
        <v>0</v>
      </c>
      <c r="P4826" s="89">
        <v>327</v>
      </c>
      <c r="Q4826" s="89">
        <v>7128.5</v>
      </c>
      <c r="R4826" s="88">
        <f>VLOOKUP(P4826,NEW_TRAIN_TEST!$A$1:$M$980,13,0)</f>
        <v>7048.5</v>
      </c>
      <c r="S4826" s="88">
        <f>VLOOKUP(P4826,NEW_TRAIN_TEST!$A$1:$M$980,11,0)</f>
        <v>7281</v>
      </c>
      <c r="T4826" s="6">
        <f t="shared" si="150"/>
        <v>1</v>
      </c>
      <c r="U4826" s="6">
        <f t="shared" si="151"/>
        <v>0</v>
      </c>
    </row>
    <row r="4827" spans="1:21" x14ac:dyDescent="0.2">
      <c r="A4827" s="88">
        <v>4825</v>
      </c>
      <c r="B4827" s="88">
        <v>5</v>
      </c>
      <c r="C4827" s="88" t="s">
        <v>2123</v>
      </c>
      <c r="D4827" s="89" t="s">
        <v>1431</v>
      </c>
      <c r="E4827" s="89">
        <v>21</v>
      </c>
      <c r="F4827" s="89">
        <v>1</v>
      </c>
      <c r="G4827" s="89">
        <v>0</v>
      </c>
      <c r="H4827" s="89">
        <v>0</v>
      </c>
      <c r="I4827" s="89">
        <v>2</v>
      </c>
      <c r="J4827" s="89">
        <v>0</v>
      </c>
      <c r="K4827" s="89">
        <v>0</v>
      </c>
      <c r="L4827" s="89">
        <v>0</v>
      </c>
      <c r="M4827" s="89">
        <v>0</v>
      </c>
      <c r="N4827" s="89">
        <v>0</v>
      </c>
      <c r="O4827" s="89">
        <v>2</v>
      </c>
      <c r="P4827" s="89">
        <v>31</v>
      </c>
      <c r="Q4827" s="89">
        <v>7992.5</v>
      </c>
      <c r="R4827" s="88">
        <f>VLOOKUP(P4827,NEW_TRAIN_TEST!$A$1:$M$980,13,0)</f>
        <v>7392</v>
      </c>
      <c r="S4827" s="88">
        <f>VLOOKUP(P4827,NEW_TRAIN_TEST!$A$1:$M$980,11,0)</f>
        <v>8155</v>
      </c>
      <c r="T4827" s="6">
        <f t="shared" si="150"/>
        <v>0</v>
      </c>
      <c r="U4827" s="6">
        <f t="shared" si="151"/>
        <v>0</v>
      </c>
    </row>
    <row r="4828" spans="1:21" x14ac:dyDescent="0.2">
      <c r="A4828" s="88">
        <v>4826</v>
      </c>
      <c r="B4828" s="88">
        <v>5</v>
      </c>
      <c r="C4828" s="88" t="s">
        <v>2123</v>
      </c>
      <c r="D4828" s="89" t="s">
        <v>1431</v>
      </c>
      <c r="E4828" s="89">
        <v>15</v>
      </c>
      <c r="F4828" s="89">
        <v>1</v>
      </c>
      <c r="G4828" s="89">
        <v>0</v>
      </c>
      <c r="H4828" s="89">
        <v>0</v>
      </c>
      <c r="I4828" s="89">
        <v>2</v>
      </c>
      <c r="J4828" s="89">
        <v>0</v>
      </c>
      <c r="K4828" s="89">
        <v>0</v>
      </c>
      <c r="L4828" s="89">
        <v>0</v>
      </c>
      <c r="M4828" s="89">
        <v>0</v>
      </c>
      <c r="N4828" s="89">
        <v>0</v>
      </c>
      <c r="O4828" s="89">
        <v>2</v>
      </c>
      <c r="P4828" s="89">
        <v>32</v>
      </c>
      <c r="Q4828" s="89">
        <v>7622</v>
      </c>
      <c r="R4828" s="88">
        <f>VLOOKUP(P4828,NEW_TRAIN_TEST!$A$1:$M$980,13,0)</f>
        <v>7235</v>
      </c>
      <c r="S4828" s="88">
        <f>VLOOKUP(P4828,NEW_TRAIN_TEST!$A$1:$M$980,11,0)</f>
        <v>7774</v>
      </c>
      <c r="T4828" s="6">
        <f t="shared" si="150"/>
        <v>0</v>
      </c>
      <c r="U4828" s="6">
        <f t="shared" si="151"/>
        <v>0</v>
      </c>
    </row>
    <row r="4829" spans="1:21" x14ac:dyDescent="0.2">
      <c r="A4829" s="88">
        <v>4827</v>
      </c>
      <c r="B4829" s="88">
        <v>5</v>
      </c>
      <c r="C4829" s="88" t="s">
        <v>2123</v>
      </c>
      <c r="D4829" s="89" t="s">
        <v>1431</v>
      </c>
      <c r="E4829" s="89">
        <v>5</v>
      </c>
      <c r="F4829" s="89">
        <v>2</v>
      </c>
      <c r="G4829" s="89">
        <v>0</v>
      </c>
      <c r="H4829" s="89">
        <v>0</v>
      </c>
      <c r="I4829" s="89">
        <v>2</v>
      </c>
      <c r="J4829" s="89">
        <v>0</v>
      </c>
      <c r="K4829" s="89">
        <v>0</v>
      </c>
      <c r="L4829" s="89">
        <v>0</v>
      </c>
      <c r="M4829" s="89">
        <v>0</v>
      </c>
      <c r="N4829" s="89">
        <v>0</v>
      </c>
      <c r="O4829" s="89">
        <v>2</v>
      </c>
      <c r="P4829" s="89">
        <v>230</v>
      </c>
      <c r="Q4829" s="89">
        <v>5300.5</v>
      </c>
      <c r="R4829" s="88">
        <f>VLOOKUP(P4829,NEW_TRAIN_TEST!$A$1:$M$980,13,0)</f>
        <v>4720</v>
      </c>
      <c r="S4829" s="88">
        <f>VLOOKUP(P4829,NEW_TRAIN_TEST!$A$1:$M$980,11,0)</f>
        <v>5572</v>
      </c>
      <c r="T4829" s="6">
        <f t="shared" si="150"/>
        <v>0</v>
      </c>
      <c r="U4829" s="6">
        <f t="shared" si="151"/>
        <v>0</v>
      </c>
    </row>
    <row r="4830" spans="1:21" x14ac:dyDescent="0.2">
      <c r="A4830" s="88">
        <v>4828</v>
      </c>
      <c r="B4830" s="88">
        <v>5</v>
      </c>
      <c r="C4830" s="88" t="s">
        <v>2123</v>
      </c>
      <c r="D4830" s="89" t="s">
        <v>1431</v>
      </c>
      <c r="E4830" s="89">
        <v>12</v>
      </c>
      <c r="F4830" s="89">
        <v>3</v>
      </c>
      <c r="G4830" s="89">
        <v>0</v>
      </c>
      <c r="H4830" s="89">
        <v>2</v>
      </c>
      <c r="I4830" s="89">
        <v>2</v>
      </c>
      <c r="J4830" s="89">
        <v>0</v>
      </c>
      <c r="K4830" s="89">
        <v>0</v>
      </c>
      <c r="L4830" s="89">
        <v>0</v>
      </c>
      <c r="M4830" s="89">
        <v>0</v>
      </c>
      <c r="N4830" s="89">
        <v>0</v>
      </c>
      <c r="O4830" s="89">
        <v>2</v>
      </c>
      <c r="P4830" s="89">
        <v>34</v>
      </c>
      <c r="Q4830" s="89">
        <v>6236</v>
      </c>
      <c r="R4830" s="88">
        <f>VLOOKUP(P4830,NEW_TRAIN_TEST!$A$1:$M$980,13,0)</f>
        <v>5970</v>
      </c>
      <c r="S4830" s="88">
        <f>VLOOKUP(P4830,NEW_TRAIN_TEST!$A$1:$M$980,11,0)</f>
        <v>6331</v>
      </c>
      <c r="T4830" s="6">
        <f t="shared" si="150"/>
        <v>0</v>
      </c>
      <c r="U4830" s="6">
        <f t="shared" si="151"/>
        <v>0</v>
      </c>
    </row>
    <row r="4831" spans="1:21" x14ac:dyDescent="0.2">
      <c r="A4831" s="88">
        <v>4829</v>
      </c>
      <c r="B4831" s="88">
        <v>5</v>
      </c>
      <c r="C4831" s="88" t="s">
        <v>2123</v>
      </c>
      <c r="D4831" s="89" t="s">
        <v>1431</v>
      </c>
      <c r="E4831" s="89">
        <v>10</v>
      </c>
      <c r="F4831" s="89">
        <v>0</v>
      </c>
      <c r="G4831" s="89">
        <v>1</v>
      </c>
      <c r="H4831" s="89">
        <v>0</v>
      </c>
      <c r="I4831" s="89">
        <v>0</v>
      </c>
      <c r="J4831" s="89">
        <v>0</v>
      </c>
      <c r="K4831" s="89">
        <v>0</v>
      </c>
      <c r="L4831" s="89">
        <v>1</v>
      </c>
      <c r="M4831" s="89">
        <v>0</v>
      </c>
      <c r="N4831" s="89">
        <v>0</v>
      </c>
      <c r="O4831" s="89">
        <v>0</v>
      </c>
      <c r="P4831" s="89">
        <v>927</v>
      </c>
      <c r="Q4831" s="89">
        <v>8349.5</v>
      </c>
      <c r="R4831" s="88">
        <f>VLOOKUP(P4831,NEW_TRAIN_TEST!$A$1:$M$980,13,0)</f>
        <v>7859</v>
      </c>
      <c r="S4831" s="88">
        <f>VLOOKUP(P4831,NEW_TRAIN_TEST!$A$1:$M$980,11,0)</f>
        <v>8804</v>
      </c>
      <c r="T4831" s="6">
        <f t="shared" si="150"/>
        <v>1</v>
      </c>
      <c r="U4831" s="6">
        <f t="shared" si="151"/>
        <v>0</v>
      </c>
    </row>
    <row r="4832" spans="1:21" x14ac:dyDescent="0.2">
      <c r="A4832" s="88">
        <v>4830</v>
      </c>
      <c r="B4832" s="88">
        <v>5</v>
      </c>
      <c r="C4832" s="88" t="s">
        <v>2123</v>
      </c>
      <c r="D4832" s="89" t="s">
        <v>1431</v>
      </c>
      <c r="E4832" s="89">
        <v>14</v>
      </c>
      <c r="F4832" s="89">
        <v>0</v>
      </c>
      <c r="G4832" s="89">
        <v>0</v>
      </c>
      <c r="H4832" s="89">
        <v>0</v>
      </c>
      <c r="I4832" s="89">
        <v>0</v>
      </c>
      <c r="J4832" s="89">
        <v>0</v>
      </c>
      <c r="K4832" s="89">
        <v>0</v>
      </c>
      <c r="L4832" s="89">
        <v>0</v>
      </c>
      <c r="M4832" s="89">
        <v>0</v>
      </c>
      <c r="N4832" s="89">
        <v>0</v>
      </c>
      <c r="O4832" s="89">
        <v>0</v>
      </c>
      <c r="P4832" s="89">
        <v>60</v>
      </c>
      <c r="Q4832" s="89">
        <v>675.5</v>
      </c>
      <c r="R4832" s="88">
        <f>VLOOKUP(P4832,NEW_TRAIN_TEST!$A$1:$M$980,13,0)</f>
        <v>656.5</v>
      </c>
      <c r="S4832" s="88">
        <f>VLOOKUP(P4832,NEW_TRAIN_TEST!$A$1:$M$980,11,0)</f>
        <v>679</v>
      </c>
      <c r="T4832" s="6">
        <f t="shared" si="150"/>
        <v>0</v>
      </c>
      <c r="U4832" s="6">
        <f t="shared" si="151"/>
        <v>0</v>
      </c>
    </row>
    <row r="4833" spans="1:21" x14ac:dyDescent="0.2">
      <c r="A4833" s="88">
        <v>4831</v>
      </c>
      <c r="B4833" s="88">
        <v>5</v>
      </c>
      <c r="C4833" s="88" t="s">
        <v>2123</v>
      </c>
      <c r="D4833" s="89" t="s">
        <v>1431</v>
      </c>
      <c r="E4833" s="89">
        <v>2</v>
      </c>
      <c r="F4833" s="89">
        <v>0</v>
      </c>
      <c r="G4833" s="89">
        <v>0</v>
      </c>
      <c r="H4833" s="89">
        <v>0</v>
      </c>
      <c r="I4833" s="89">
        <v>0</v>
      </c>
      <c r="J4833" s="89">
        <v>0</v>
      </c>
      <c r="K4833" s="89">
        <v>0</v>
      </c>
      <c r="L4833" s="89">
        <v>0</v>
      </c>
      <c r="M4833" s="89">
        <v>0</v>
      </c>
      <c r="N4833" s="89">
        <v>0</v>
      </c>
      <c r="O4833" s="89">
        <v>0</v>
      </c>
      <c r="P4833" s="89">
        <v>948</v>
      </c>
      <c r="Q4833" s="89">
        <v>8752</v>
      </c>
      <c r="R4833" s="88">
        <f>VLOOKUP(P4833,NEW_TRAIN_TEST!$A$1:$M$980,13,0)</f>
        <v>8750</v>
      </c>
      <c r="S4833" s="88">
        <f>VLOOKUP(P4833,NEW_TRAIN_TEST!$A$1:$M$980,11,0)</f>
        <v>8758</v>
      </c>
      <c r="T4833" s="6">
        <f t="shared" si="150"/>
        <v>0</v>
      </c>
      <c r="U4833" s="6">
        <f t="shared" si="151"/>
        <v>0</v>
      </c>
    </row>
    <row r="4834" spans="1:21" x14ac:dyDescent="0.2">
      <c r="A4834" s="88">
        <v>4832</v>
      </c>
      <c r="B4834" s="88">
        <v>5</v>
      </c>
      <c r="C4834" s="88" t="s">
        <v>2123</v>
      </c>
      <c r="D4834" s="89" t="s">
        <v>1431</v>
      </c>
      <c r="E4834" s="89">
        <v>6</v>
      </c>
      <c r="F4834" s="89">
        <v>1</v>
      </c>
      <c r="G4834" s="89">
        <v>0</v>
      </c>
      <c r="H4834" s="89">
        <v>0</v>
      </c>
      <c r="I4834" s="89">
        <v>2</v>
      </c>
      <c r="J4834" s="89">
        <v>0</v>
      </c>
      <c r="K4834" s="89">
        <v>0</v>
      </c>
      <c r="L4834" s="89">
        <v>1</v>
      </c>
      <c r="M4834" s="89">
        <v>0</v>
      </c>
      <c r="N4834" s="89">
        <v>0</v>
      </c>
      <c r="O4834" s="89">
        <v>2</v>
      </c>
      <c r="P4834" s="89">
        <v>123</v>
      </c>
      <c r="Q4834" s="89">
        <v>5025.5</v>
      </c>
      <c r="R4834" s="88">
        <f>VLOOKUP(P4834,NEW_TRAIN_TEST!$A$1:$M$980,13,0)</f>
        <v>4952</v>
      </c>
      <c r="S4834" s="88">
        <f>VLOOKUP(P4834,NEW_TRAIN_TEST!$A$1:$M$980,11,0)</f>
        <v>5043</v>
      </c>
      <c r="T4834" s="6">
        <f t="shared" si="150"/>
        <v>1</v>
      </c>
      <c r="U4834" s="6">
        <f t="shared" si="151"/>
        <v>0</v>
      </c>
    </row>
    <row r="4835" spans="1:21" x14ac:dyDescent="0.2">
      <c r="A4835" s="88">
        <v>4833</v>
      </c>
      <c r="B4835" s="88">
        <v>5</v>
      </c>
      <c r="C4835" s="88" t="s">
        <v>2123</v>
      </c>
      <c r="D4835" s="89" t="s">
        <v>1431</v>
      </c>
      <c r="E4835" s="89">
        <v>10</v>
      </c>
      <c r="F4835" s="89">
        <v>3</v>
      </c>
      <c r="G4835" s="89">
        <v>0</v>
      </c>
      <c r="H4835" s="89">
        <v>0</v>
      </c>
      <c r="I4835" s="89">
        <v>2</v>
      </c>
      <c r="J4835" s="89">
        <v>0</v>
      </c>
      <c r="K4835" s="89">
        <v>0</v>
      </c>
      <c r="L4835" s="89">
        <v>1</v>
      </c>
      <c r="M4835" s="89">
        <v>0</v>
      </c>
      <c r="N4835" s="89">
        <v>0</v>
      </c>
      <c r="O4835" s="89">
        <v>2</v>
      </c>
      <c r="P4835" s="89">
        <v>83</v>
      </c>
      <c r="Q4835" s="89">
        <v>526.5</v>
      </c>
      <c r="R4835" s="88">
        <f>VLOOKUP(P4835,NEW_TRAIN_TEST!$A$1:$M$980,13,0)</f>
        <v>511</v>
      </c>
      <c r="S4835" s="88">
        <f>VLOOKUP(P4835,NEW_TRAIN_TEST!$A$1:$M$980,11,0)</f>
        <v>531</v>
      </c>
      <c r="T4835" s="6">
        <f t="shared" si="150"/>
        <v>1</v>
      </c>
      <c r="U4835" s="6">
        <f t="shared" si="151"/>
        <v>0</v>
      </c>
    </row>
    <row r="4836" spans="1:21" x14ac:dyDescent="0.2">
      <c r="A4836" s="88">
        <v>4834</v>
      </c>
      <c r="B4836" s="88">
        <v>5</v>
      </c>
      <c r="C4836" s="88" t="s">
        <v>2123</v>
      </c>
      <c r="D4836" s="89" t="s">
        <v>1431</v>
      </c>
      <c r="E4836" s="89">
        <v>23</v>
      </c>
      <c r="F4836" s="89">
        <v>1</v>
      </c>
      <c r="G4836" s="89">
        <v>0</v>
      </c>
      <c r="H4836" s="89">
        <v>0</v>
      </c>
      <c r="I4836" s="89">
        <v>2</v>
      </c>
      <c r="J4836" s="89">
        <v>0</v>
      </c>
      <c r="K4836" s="89">
        <v>0</v>
      </c>
      <c r="L4836" s="89">
        <v>0</v>
      </c>
      <c r="M4836" s="89">
        <v>0</v>
      </c>
      <c r="N4836" s="89">
        <v>0</v>
      </c>
      <c r="O4836" s="89">
        <v>2</v>
      </c>
      <c r="P4836" s="89">
        <v>71</v>
      </c>
      <c r="Q4836" s="89">
        <v>637</v>
      </c>
      <c r="R4836" s="88">
        <f>VLOOKUP(P4836,NEW_TRAIN_TEST!$A$1:$M$980,13,0)</f>
        <v>610.5</v>
      </c>
      <c r="S4836" s="88">
        <f>VLOOKUP(P4836,NEW_TRAIN_TEST!$A$1:$M$980,11,0)</f>
        <v>644</v>
      </c>
      <c r="T4836" s="6">
        <f t="shared" si="150"/>
        <v>0</v>
      </c>
      <c r="U4836" s="6">
        <f t="shared" si="151"/>
        <v>0</v>
      </c>
    </row>
    <row r="4837" spans="1:21" x14ac:dyDescent="0.2">
      <c r="A4837" s="88">
        <v>4835</v>
      </c>
      <c r="B4837" s="88">
        <v>5</v>
      </c>
      <c r="C4837" s="88" t="s">
        <v>2123</v>
      </c>
      <c r="D4837" s="89" t="s">
        <v>1431</v>
      </c>
      <c r="E4837" s="89">
        <v>11</v>
      </c>
      <c r="F4837" s="89">
        <v>6</v>
      </c>
      <c r="G4837" s="89">
        <v>1</v>
      </c>
      <c r="H4837" s="89">
        <v>2</v>
      </c>
      <c r="I4837" s="89">
        <v>2</v>
      </c>
      <c r="J4837" s="89">
        <v>0</v>
      </c>
      <c r="K4837" s="89">
        <v>0</v>
      </c>
      <c r="L4837" s="89">
        <v>1</v>
      </c>
      <c r="M4837" s="89">
        <v>27</v>
      </c>
      <c r="N4837" s="89">
        <v>0</v>
      </c>
      <c r="O4837" s="89">
        <v>2</v>
      </c>
      <c r="P4837" s="89">
        <v>71</v>
      </c>
      <c r="Q4837" s="89">
        <v>641</v>
      </c>
      <c r="R4837" s="88">
        <f>VLOOKUP(P4837,NEW_TRAIN_TEST!$A$1:$M$980,13,0)</f>
        <v>610.5</v>
      </c>
      <c r="S4837" s="88">
        <f>VLOOKUP(P4837,NEW_TRAIN_TEST!$A$1:$M$980,11,0)</f>
        <v>644</v>
      </c>
      <c r="T4837" s="6">
        <f t="shared" si="150"/>
        <v>1</v>
      </c>
      <c r="U4837" s="6">
        <f t="shared" si="151"/>
        <v>1</v>
      </c>
    </row>
    <row r="4838" spans="1:21" x14ac:dyDescent="0.2">
      <c r="A4838" s="88">
        <v>4836</v>
      </c>
      <c r="B4838" s="88">
        <v>5</v>
      </c>
      <c r="C4838" s="88" t="s">
        <v>2123</v>
      </c>
      <c r="D4838" s="89" t="s">
        <v>1431</v>
      </c>
      <c r="E4838" s="89">
        <v>13</v>
      </c>
      <c r="F4838" s="89">
        <v>1</v>
      </c>
      <c r="G4838" s="89">
        <v>0</v>
      </c>
      <c r="H4838" s="89">
        <v>0</v>
      </c>
      <c r="I4838" s="89">
        <v>2</v>
      </c>
      <c r="J4838" s="89">
        <v>0</v>
      </c>
      <c r="K4838" s="89">
        <v>0</v>
      </c>
      <c r="L4838" s="89">
        <v>0</v>
      </c>
      <c r="M4838" s="89">
        <v>0</v>
      </c>
      <c r="N4838" s="89">
        <v>0</v>
      </c>
      <c r="O4838" s="89">
        <v>2</v>
      </c>
      <c r="P4838" s="89">
        <v>56</v>
      </c>
      <c r="Q4838" s="89">
        <v>520.5</v>
      </c>
      <c r="R4838" s="88">
        <f>VLOOKUP(P4838,NEW_TRAIN_TEST!$A$1:$M$980,13,0)</f>
        <v>488.5</v>
      </c>
      <c r="S4838" s="88">
        <f>VLOOKUP(P4838,NEW_TRAIN_TEST!$A$1:$M$980,11,0)</f>
        <v>525</v>
      </c>
      <c r="T4838" s="6">
        <f t="shared" si="150"/>
        <v>0</v>
      </c>
      <c r="U4838" s="6">
        <f t="shared" si="151"/>
        <v>0</v>
      </c>
    </row>
    <row r="4839" spans="1:21" x14ac:dyDescent="0.2">
      <c r="A4839" s="88">
        <v>4837</v>
      </c>
      <c r="B4839" s="88">
        <v>5</v>
      </c>
      <c r="C4839" s="88" t="s">
        <v>2123</v>
      </c>
      <c r="D4839" s="89" t="s">
        <v>1431</v>
      </c>
      <c r="E4839" s="89">
        <v>4</v>
      </c>
      <c r="F4839" s="89">
        <v>1</v>
      </c>
      <c r="G4839" s="89">
        <v>0</v>
      </c>
      <c r="H4839" s="89">
        <v>0</v>
      </c>
      <c r="I4839" s="89">
        <v>2</v>
      </c>
      <c r="J4839" s="89">
        <v>0</v>
      </c>
      <c r="K4839" s="89">
        <v>0</v>
      </c>
      <c r="L4839" s="89">
        <v>1</v>
      </c>
      <c r="M4839" s="89">
        <v>0</v>
      </c>
      <c r="N4839" s="89">
        <v>0</v>
      </c>
      <c r="O4839" s="89">
        <v>2</v>
      </c>
      <c r="P4839" s="89">
        <v>56</v>
      </c>
      <c r="Q4839" s="89">
        <v>521.5</v>
      </c>
      <c r="R4839" s="88">
        <f>VLOOKUP(P4839,NEW_TRAIN_TEST!$A$1:$M$980,13,0)</f>
        <v>488.5</v>
      </c>
      <c r="S4839" s="88">
        <f>VLOOKUP(P4839,NEW_TRAIN_TEST!$A$1:$M$980,11,0)</f>
        <v>525</v>
      </c>
      <c r="T4839" s="6">
        <f t="shared" si="150"/>
        <v>1</v>
      </c>
      <c r="U4839" s="6">
        <f t="shared" si="151"/>
        <v>0</v>
      </c>
    </row>
    <row r="4840" spans="1:21" x14ac:dyDescent="0.2">
      <c r="A4840" s="88">
        <v>4838</v>
      </c>
      <c r="B4840" s="88">
        <v>5</v>
      </c>
      <c r="C4840" s="88" t="s">
        <v>2123</v>
      </c>
      <c r="D4840" s="89" t="s">
        <v>1431</v>
      </c>
      <c r="E4840" s="89">
        <v>14</v>
      </c>
      <c r="F4840" s="89">
        <v>1</v>
      </c>
      <c r="G4840" s="89">
        <v>0</v>
      </c>
      <c r="H4840" s="89">
        <v>0</v>
      </c>
      <c r="I4840" s="89">
        <v>2</v>
      </c>
      <c r="J4840" s="89">
        <v>0</v>
      </c>
      <c r="K4840" s="89">
        <v>0</v>
      </c>
      <c r="L4840" s="89">
        <v>0</v>
      </c>
      <c r="M4840" s="89">
        <v>0</v>
      </c>
      <c r="N4840" s="89">
        <v>0</v>
      </c>
      <c r="O4840" s="89">
        <v>2</v>
      </c>
      <c r="P4840" s="89">
        <v>58</v>
      </c>
      <c r="Q4840" s="89">
        <v>636</v>
      </c>
      <c r="R4840" s="88">
        <f>VLOOKUP(P4840,NEW_TRAIN_TEST!$A$1:$M$980,13,0)</f>
        <v>621.5</v>
      </c>
      <c r="S4840" s="88">
        <f>VLOOKUP(P4840,NEW_TRAIN_TEST!$A$1:$M$980,11,0)</f>
        <v>643</v>
      </c>
      <c r="T4840" s="6">
        <f t="shared" si="150"/>
        <v>0</v>
      </c>
      <c r="U4840" s="6">
        <f t="shared" si="151"/>
        <v>0</v>
      </c>
    </row>
    <row r="4841" spans="1:21" x14ac:dyDescent="0.2">
      <c r="A4841" s="88">
        <v>4839</v>
      </c>
      <c r="B4841" s="88">
        <v>5</v>
      </c>
      <c r="C4841" s="88" t="s">
        <v>2123</v>
      </c>
      <c r="D4841" s="89" t="s">
        <v>1431</v>
      </c>
      <c r="E4841" s="89">
        <v>4</v>
      </c>
      <c r="F4841" s="89">
        <v>4</v>
      </c>
      <c r="G4841" s="89">
        <v>1</v>
      </c>
      <c r="H4841" s="89">
        <v>2</v>
      </c>
      <c r="I4841" s="89">
        <v>2</v>
      </c>
      <c r="J4841" s="89">
        <v>2</v>
      </c>
      <c r="K4841" s="89">
        <v>0</v>
      </c>
      <c r="L4841" s="89">
        <v>0</v>
      </c>
      <c r="M4841" s="89">
        <v>26</v>
      </c>
      <c r="N4841" s="89">
        <v>0</v>
      </c>
      <c r="O4841" s="89">
        <v>2</v>
      </c>
      <c r="P4841" s="89">
        <v>58</v>
      </c>
      <c r="Q4841" s="89">
        <v>638</v>
      </c>
      <c r="R4841" s="88">
        <f>VLOOKUP(P4841,NEW_TRAIN_TEST!$A$1:$M$980,13,0)</f>
        <v>621.5</v>
      </c>
      <c r="S4841" s="88">
        <f>VLOOKUP(P4841,NEW_TRAIN_TEST!$A$1:$M$980,11,0)</f>
        <v>643</v>
      </c>
      <c r="T4841" s="6">
        <f t="shared" si="150"/>
        <v>0</v>
      </c>
      <c r="U4841" s="6">
        <f t="shared" si="151"/>
        <v>1</v>
      </c>
    </row>
    <row r="4842" spans="1:21" x14ac:dyDescent="0.2">
      <c r="A4842" s="88">
        <v>4840</v>
      </c>
      <c r="B4842" s="88">
        <v>5</v>
      </c>
      <c r="C4842" s="88" t="s">
        <v>2123</v>
      </c>
      <c r="D4842" s="89" t="s">
        <v>1431</v>
      </c>
      <c r="E4842" s="89">
        <v>11</v>
      </c>
      <c r="F4842" s="89">
        <v>0</v>
      </c>
      <c r="G4842" s="89">
        <v>0</v>
      </c>
      <c r="H4842" s="89">
        <v>0</v>
      </c>
      <c r="I4842" s="89">
        <v>0</v>
      </c>
      <c r="J4842" s="89">
        <v>0</v>
      </c>
      <c r="K4842" s="89">
        <v>0</v>
      </c>
      <c r="L4842" s="89">
        <v>0</v>
      </c>
      <c r="M4842" s="89">
        <v>0</v>
      </c>
      <c r="N4842" s="89">
        <v>0</v>
      </c>
      <c r="O4842" s="89">
        <v>0</v>
      </c>
      <c r="P4842" s="89">
        <v>850</v>
      </c>
      <c r="Q4842" s="89">
        <v>10927</v>
      </c>
      <c r="R4842" s="88">
        <f>VLOOKUP(P4842,NEW_TRAIN_TEST!$A$1:$M$980,13,0)</f>
        <v>9646</v>
      </c>
      <c r="S4842" s="88">
        <f>VLOOKUP(P4842,NEW_TRAIN_TEST!$A$1:$M$980,11,0)</f>
        <v>10966</v>
      </c>
      <c r="T4842" s="6">
        <f t="shared" si="150"/>
        <v>0</v>
      </c>
      <c r="U4842" s="6">
        <f t="shared" si="151"/>
        <v>0</v>
      </c>
    </row>
    <row r="4843" spans="1:21" x14ac:dyDescent="0.2">
      <c r="A4843" s="88">
        <v>4841</v>
      </c>
      <c r="B4843" s="88">
        <v>5</v>
      </c>
      <c r="C4843" s="88" t="s">
        <v>2123</v>
      </c>
      <c r="D4843" s="89" t="s">
        <v>1431</v>
      </c>
      <c r="E4843" s="89">
        <v>10</v>
      </c>
      <c r="F4843" s="89">
        <v>2</v>
      </c>
      <c r="G4843" s="89">
        <v>0</v>
      </c>
      <c r="H4843" s="89">
        <v>0</v>
      </c>
      <c r="I4843" s="89">
        <v>2</v>
      </c>
      <c r="J4843" s="89">
        <v>0</v>
      </c>
      <c r="K4843" s="89">
        <v>0</v>
      </c>
      <c r="L4843" s="89">
        <v>0</v>
      </c>
      <c r="M4843" s="89">
        <v>0</v>
      </c>
      <c r="N4843" s="89">
        <v>0</v>
      </c>
      <c r="O4843" s="89">
        <v>2</v>
      </c>
      <c r="P4843" s="89">
        <v>153</v>
      </c>
      <c r="Q4843" s="89">
        <v>11652</v>
      </c>
      <c r="R4843" s="88">
        <f>VLOOKUP(P4843,NEW_TRAIN_TEST!$A$1:$M$980,13,0)</f>
        <v>10194</v>
      </c>
      <c r="S4843" s="88">
        <f>VLOOKUP(P4843,NEW_TRAIN_TEST!$A$1:$M$980,11,0)</f>
        <v>11901</v>
      </c>
      <c r="T4843" s="6">
        <f t="shared" si="150"/>
        <v>0</v>
      </c>
      <c r="U4843" s="6">
        <f t="shared" si="151"/>
        <v>0</v>
      </c>
    </row>
    <row r="4844" spans="1:21" x14ac:dyDescent="0.2">
      <c r="A4844" s="88">
        <v>4842</v>
      </c>
      <c r="B4844" s="88">
        <v>5</v>
      </c>
      <c r="C4844" s="88" t="s">
        <v>2123</v>
      </c>
      <c r="D4844" s="89" t="s">
        <v>1431</v>
      </c>
      <c r="E4844" s="89">
        <v>3</v>
      </c>
      <c r="F4844" s="89">
        <v>1</v>
      </c>
      <c r="G4844" s="89">
        <v>0</v>
      </c>
      <c r="H4844" s="89">
        <v>0</v>
      </c>
      <c r="I4844" s="89">
        <v>2</v>
      </c>
      <c r="J4844" s="89">
        <v>0</v>
      </c>
      <c r="K4844" s="89">
        <v>0</v>
      </c>
      <c r="L4844" s="89">
        <v>0</v>
      </c>
      <c r="M4844" s="89">
        <v>0</v>
      </c>
      <c r="N4844" s="89">
        <v>0</v>
      </c>
      <c r="O4844" s="89">
        <v>2</v>
      </c>
      <c r="P4844" s="89">
        <v>61</v>
      </c>
      <c r="Q4844" s="89">
        <v>389.5</v>
      </c>
      <c r="R4844" s="88">
        <f>VLOOKUP(P4844,NEW_TRAIN_TEST!$A$1:$M$980,13,0)</f>
        <v>378.5</v>
      </c>
      <c r="S4844" s="88">
        <f>VLOOKUP(P4844,NEW_TRAIN_TEST!$A$1:$M$980,11,0)</f>
        <v>400</v>
      </c>
      <c r="T4844" s="6">
        <f t="shared" si="150"/>
        <v>0</v>
      </c>
      <c r="U4844" s="6">
        <f t="shared" si="151"/>
        <v>0</v>
      </c>
    </row>
    <row r="4845" spans="1:21" x14ac:dyDescent="0.2">
      <c r="A4845" s="88">
        <v>4843</v>
      </c>
      <c r="B4845" s="88">
        <v>5</v>
      </c>
      <c r="C4845" s="88" t="s">
        <v>2123</v>
      </c>
      <c r="D4845" s="89" t="s">
        <v>1431</v>
      </c>
      <c r="E4845" s="89">
        <v>12</v>
      </c>
      <c r="F4845" s="89">
        <v>0</v>
      </c>
      <c r="G4845" s="89">
        <v>0</v>
      </c>
      <c r="H4845" s="89">
        <v>0</v>
      </c>
      <c r="I4845" s="89">
        <v>0</v>
      </c>
      <c r="J4845" s="89">
        <v>0</v>
      </c>
      <c r="K4845" s="89">
        <v>0</v>
      </c>
      <c r="L4845" s="89">
        <v>0</v>
      </c>
      <c r="M4845" s="89">
        <v>22</v>
      </c>
      <c r="N4845" s="89">
        <v>0</v>
      </c>
      <c r="O4845" s="89">
        <v>0</v>
      </c>
      <c r="P4845" s="89">
        <v>808</v>
      </c>
      <c r="Q4845" s="89">
        <v>7252.5</v>
      </c>
      <c r="R4845" s="88">
        <f>VLOOKUP(P4845,NEW_TRAIN_TEST!$A$1:$M$980,13,0)</f>
        <v>5739</v>
      </c>
      <c r="S4845" s="88">
        <f>VLOOKUP(P4845,NEW_TRAIN_TEST!$A$1:$M$980,11,0)</f>
        <v>7420</v>
      </c>
      <c r="T4845" s="6">
        <f t="shared" si="150"/>
        <v>0</v>
      </c>
      <c r="U4845" s="6">
        <f t="shared" si="151"/>
        <v>1</v>
      </c>
    </row>
    <row r="4846" spans="1:21" x14ac:dyDescent="0.2">
      <c r="A4846" s="88">
        <v>4844</v>
      </c>
      <c r="B4846" s="88">
        <v>5</v>
      </c>
      <c r="C4846" s="88" t="s">
        <v>2123</v>
      </c>
      <c r="D4846" s="89" t="s">
        <v>1431</v>
      </c>
      <c r="E4846" s="89">
        <v>8</v>
      </c>
      <c r="F4846" s="89">
        <v>3</v>
      </c>
      <c r="G4846" s="89">
        <v>0</v>
      </c>
      <c r="H4846" s="89">
        <v>2</v>
      </c>
      <c r="I4846" s="89">
        <v>2</v>
      </c>
      <c r="J4846" s="89">
        <v>2</v>
      </c>
      <c r="K4846" s="89">
        <v>0</v>
      </c>
      <c r="L4846" s="89">
        <v>1</v>
      </c>
      <c r="M4846" s="89">
        <v>0</v>
      </c>
      <c r="N4846" s="89">
        <v>0</v>
      </c>
      <c r="O4846" s="89">
        <v>2</v>
      </c>
      <c r="P4846" s="89">
        <v>63</v>
      </c>
      <c r="Q4846" s="89">
        <v>576.5</v>
      </c>
      <c r="R4846" s="88">
        <f>VLOOKUP(P4846,NEW_TRAIN_TEST!$A$1:$M$980,13,0)</f>
        <v>545.5</v>
      </c>
      <c r="S4846" s="88">
        <f>VLOOKUP(P4846,NEW_TRAIN_TEST!$A$1:$M$980,11,0)</f>
        <v>585</v>
      </c>
      <c r="T4846" s="6">
        <f t="shared" si="150"/>
        <v>1</v>
      </c>
      <c r="U4846" s="6">
        <f t="shared" si="151"/>
        <v>0</v>
      </c>
    </row>
    <row r="4847" spans="1:21" x14ac:dyDescent="0.2">
      <c r="A4847" s="88">
        <v>4845</v>
      </c>
      <c r="B4847" s="88">
        <v>5</v>
      </c>
      <c r="C4847" s="88" t="s">
        <v>2123</v>
      </c>
      <c r="D4847" s="89" t="s">
        <v>1431</v>
      </c>
      <c r="E4847" s="89">
        <v>14</v>
      </c>
      <c r="F4847" s="89">
        <v>4</v>
      </c>
      <c r="G4847" s="89">
        <v>1</v>
      </c>
      <c r="H4847" s="89">
        <v>2</v>
      </c>
      <c r="I4847" s="89">
        <v>2</v>
      </c>
      <c r="J4847" s="89">
        <v>0</v>
      </c>
      <c r="K4847" s="89">
        <v>0</v>
      </c>
      <c r="L4847" s="89">
        <v>0</v>
      </c>
      <c r="M4847" s="89">
        <v>0</v>
      </c>
      <c r="N4847" s="89">
        <v>0</v>
      </c>
      <c r="O4847" s="89">
        <v>2</v>
      </c>
      <c r="P4847" s="89">
        <v>64</v>
      </c>
      <c r="Q4847" s="89">
        <v>610</v>
      </c>
      <c r="R4847" s="88">
        <f>VLOOKUP(P4847,NEW_TRAIN_TEST!$A$1:$M$980,13,0)</f>
        <v>594.5</v>
      </c>
      <c r="S4847" s="88">
        <f>VLOOKUP(P4847,NEW_TRAIN_TEST!$A$1:$M$980,11,0)</f>
        <v>632</v>
      </c>
      <c r="T4847" s="6">
        <f t="shared" si="150"/>
        <v>0</v>
      </c>
      <c r="U4847" s="6">
        <f t="shared" si="151"/>
        <v>0</v>
      </c>
    </row>
    <row r="4848" spans="1:21" x14ac:dyDescent="0.2">
      <c r="A4848" s="88">
        <v>4846</v>
      </c>
      <c r="B4848" s="88">
        <v>5</v>
      </c>
      <c r="C4848" s="88" t="s">
        <v>2123</v>
      </c>
      <c r="D4848" s="89" t="s">
        <v>1431</v>
      </c>
      <c r="E4848" s="89">
        <v>16</v>
      </c>
      <c r="F4848" s="89">
        <v>8</v>
      </c>
      <c r="G4848" s="89">
        <v>0</v>
      </c>
      <c r="H4848" s="89">
        <v>0</v>
      </c>
      <c r="I4848" s="89">
        <v>2</v>
      </c>
      <c r="J4848" s="89">
        <v>2</v>
      </c>
      <c r="K4848" s="89">
        <v>0</v>
      </c>
      <c r="L4848" s="89">
        <v>0</v>
      </c>
      <c r="M4848" s="89">
        <v>0</v>
      </c>
      <c r="N4848" s="89">
        <v>0</v>
      </c>
      <c r="O4848" s="89">
        <v>2</v>
      </c>
      <c r="P4848" s="89">
        <v>178</v>
      </c>
      <c r="Q4848" s="89">
        <v>12513.5</v>
      </c>
      <c r="R4848" s="88">
        <f>VLOOKUP(P4848,NEW_TRAIN_TEST!$A$1:$M$980,13,0)</f>
        <v>11636.5</v>
      </c>
      <c r="S4848" s="88">
        <f>VLOOKUP(P4848,NEW_TRAIN_TEST!$A$1:$M$980,11,0)</f>
        <v>13413</v>
      </c>
      <c r="T4848" s="6">
        <f t="shared" si="150"/>
        <v>0</v>
      </c>
      <c r="U4848" s="6">
        <f t="shared" si="151"/>
        <v>0</v>
      </c>
    </row>
    <row r="4849" spans="1:21" x14ac:dyDescent="0.2">
      <c r="A4849" s="88">
        <v>4847</v>
      </c>
      <c r="B4849" s="88">
        <v>5</v>
      </c>
      <c r="C4849" s="88" t="s">
        <v>2123</v>
      </c>
      <c r="D4849" s="89" t="s">
        <v>1431</v>
      </c>
      <c r="E4849" s="89">
        <v>16</v>
      </c>
      <c r="F4849" s="89">
        <v>8</v>
      </c>
      <c r="G4849" s="89">
        <v>0</v>
      </c>
      <c r="H4849" s="89">
        <v>0</v>
      </c>
      <c r="I4849" s="89">
        <v>2</v>
      </c>
      <c r="J4849" s="89">
        <v>2</v>
      </c>
      <c r="K4849" s="89">
        <v>0</v>
      </c>
      <c r="L4849" s="89">
        <v>0</v>
      </c>
      <c r="M4849" s="89">
        <v>33</v>
      </c>
      <c r="N4849" s="89">
        <v>0</v>
      </c>
      <c r="O4849" s="89">
        <v>2</v>
      </c>
      <c r="P4849" s="89">
        <v>178</v>
      </c>
      <c r="Q4849" s="89">
        <v>12985</v>
      </c>
      <c r="R4849" s="88">
        <f>VLOOKUP(P4849,NEW_TRAIN_TEST!$A$1:$M$980,13,0)</f>
        <v>11636.5</v>
      </c>
      <c r="S4849" s="88">
        <f>VLOOKUP(P4849,NEW_TRAIN_TEST!$A$1:$M$980,11,0)</f>
        <v>13413</v>
      </c>
      <c r="T4849" s="6">
        <f t="shared" si="150"/>
        <v>0</v>
      </c>
      <c r="U4849" s="6">
        <f t="shared" si="151"/>
        <v>1</v>
      </c>
    </row>
    <row r="4850" spans="1:21" x14ac:dyDescent="0.2">
      <c r="A4850" s="88">
        <v>4848</v>
      </c>
      <c r="B4850" s="88">
        <v>5</v>
      </c>
      <c r="C4850" s="88" t="s">
        <v>2123</v>
      </c>
      <c r="D4850" s="89" t="s">
        <v>1431</v>
      </c>
      <c r="E4850" s="89">
        <v>28</v>
      </c>
      <c r="F4850" s="89">
        <v>1</v>
      </c>
      <c r="G4850" s="89">
        <v>1</v>
      </c>
      <c r="H4850" s="89">
        <v>0</v>
      </c>
      <c r="I4850" s="89">
        <v>2</v>
      </c>
      <c r="J4850" s="89">
        <v>0</v>
      </c>
      <c r="K4850" s="89">
        <v>0</v>
      </c>
      <c r="L4850" s="89">
        <v>0</v>
      </c>
      <c r="M4850" s="89">
        <v>0</v>
      </c>
      <c r="N4850" s="89">
        <v>0</v>
      </c>
      <c r="O4850" s="89">
        <v>2</v>
      </c>
      <c r="P4850" s="89">
        <v>164</v>
      </c>
      <c r="Q4850" s="89">
        <v>12545.5</v>
      </c>
      <c r="R4850" s="88">
        <f>VLOOKUP(P4850,NEW_TRAIN_TEST!$A$1:$M$980,13,0)</f>
        <v>11993</v>
      </c>
      <c r="S4850" s="88">
        <f>VLOOKUP(P4850,NEW_TRAIN_TEST!$A$1:$M$980,11,0)</f>
        <v>13637</v>
      </c>
      <c r="T4850" s="6">
        <f t="shared" si="150"/>
        <v>0</v>
      </c>
      <c r="U4850" s="6">
        <f t="shared" si="151"/>
        <v>0</v>
      </c>
    </row>
    <row r="4851" spans="1:21" x14ac:dyDescent="0.2">
      <c r="A4851" s="88">
        <v>4849</v>
      </c>
      <c r="B4851" s="88">
        <v>5</v>
      </c>
      <c r="C4851" s="88" t="s">
        <v>2123</v>
      </c>
      <c r="D4851" s="89" t="s">
        <v>1431</v>
      </c>
      <c r="E4851" s="89">
        <v>4</v>
      </c>
      <c r="F4851" s="89">
        <v>4</v>
      </c>
      <c r="G4851" s="89">
        <v>1</v>
      </c>
      <c r="H4851" s="89">
        <v>2</v>
      </c>
      <c r="I4851" s="89">
        <v>2</v>
      </c>
      <c r="J4851" s="89">
        <v>2</v>
      </c>
      <c r="K4851" s="89">
        <v>0</v>
      </c>
      <c r="L4851" s="89">
        <v>1</v>
      </c>
      <c r="M4851" s="89">
        <v>8</v>
      </c>
      <c r="N4851" s="89">
        <v>0</v>
      </c>
      <c r="O4851" s="89">
        <v>2</v>
      </c>
      <c r="P4851" s="89">
        <v>579</v>
      </c>
      <c r="Q4851" s="89">
        <v>4055.5</v>
      </c>
      <c r="R4851" s="88">
        <f>VLOOKUP(P4851,NEW_TRAIN_TEST!$A$1:$M$980,13,0)</f>
        <v>2950</v>
      </c>
      <c r="S4851" s="88">
        <f>VLOOKUP(P4851,NEW_TRAIN_TEST!$A$1:$M$980,11,0)</f>
        <v>4132</v>
      </c>
      <c r="T4851" s="6">
        <f t="shared" si="150"/>
        <v>1</v>
      </c>
      <c r="U4851" s="6">
        <f t="shared" si="151"/>
        <v>1</v>
      </c>
    </row>
    <row r="4852" spans="1:21" x14ac:dyDescent="0.2">
      <c r="A4852" s="88">
        <v>4850</v>
      </c>
      <c r="B4852" s="88">
        <v>5</v>
      </c>
      <c r="C4852" s="88" t="s">
        <v>2123</v>
      </c>
      <c r="D4852" s="89" t="s">
        <v>1431</v>
      </c>
      <c r="E4852" s="89">
        <v>13</v>
      </c>
      <c r="F4852" s="89">
        <v>2</v>
      </c>
      <c r="G4852" s="89">
        <v>1</v>
      </c>
      <c r="H4852" s="89">
        <v>2</v>
      </c>
      <c r="I4852" s="89">
        <v>2</v>
      </c>
      <c r="J4852" s="89">
        <v>0</v>
      </c>
      <c r="K4852" s="89">
        <v>0</v>
      </c>
      <c r="L4852" s="89">
        <v>1</v>
      </c>
      <c r="M4852" s="89">
        <v>0</v>
      </c>
      <c r="N4852" s="89">
        <v>0</v>
      </c>
      <c r="O4852" s="89">
        <v>2</v>
      </c>
      <c r="P4852" s="89">
        <v>68</v>
      </c>
      <c r="Q4852" s="89">
        <v>729.5</v>
      </c>
      <c r="R4852" s="88">
        <f>VLOOKUP(P4852,NEW_TRAIN_TEST!$A$1:$M$980,13,0)</f>
        <v>709</v>
      </c>
      <c r="S4852" s="88">
        <f>VLOOKUP(P4852,NEW_TRAIN_TEST!$A$1:$M$980,11,0)</f>
        <v>732</v>
      </c>
      <c r="T4852" s="6">
        <f t="shared" si="150"/>
        <v>1</v>
      </c>
      <c r="U4852" s="6">
        <f t="shared" si="151"/>
        <v>0</v>
      </c>
    </row>
    <row r="4853" spans="1:21" x14ac:dyDescent="0.2">
      <c r="A4853" s="88">
        <v>4851</v>
      </c>
      <c r="B4853" s="88">
        <v>5</v>
      </c>
      <c r="C4853" s="88" t="s">
        <v>2123</v>
      </c>
      <c r="D4853" s="89" t="s">
        <v>1431</v>
      </c>
      <c r="E4853" s="89">
        <v>10</v>
      </c>
      <c r="F4853" s="89">
        <v>0</v>
      </c>
      <c r="G4853" s="89">
        <v>0</v>
      </c>
      <c r="H4853" s="89">
        <v>0</v>
      </c>
      <c r="I4853" s="89">
        <v>0</v>
      </c>
      <c r="J4853" s="89">
        <v>0</v>
      </c>
      <c r="K4853" s="89">
        <v>0</v>
      </c>
      <c r="L4853" s="89">
        <v>0</v>
      </c>
      <c r="M4853" s="89">
        <v>0</v>
      </c>
      <c r="N4853" s="89">
        <v>0</v>
      </c>
      <c r="O4853" s="89">
        <v>0</v>
      </c>
      <c r="P4853" s="89">
        <v>69</v>
      </c>
      <c r="Q4853" s="89">
        <v>496</v>
      </c>
      <c r="R4853" s="88">
        <f>VLOOKUP(P4853,NEW_TRAIN_TEST!$A$1:$M$980,13,0)</f>
        <v>471</v>
      </c>
      <c r="S4853" s="88">
        <f>VLOOKUP(P4853,NEW_TRAIN_TEST!$A$1:$M$980,11,0)</f>
        <v>497</v>
      </c>
      <c r="T4853" s="6">
        <f t="shared" si="150"/>
        <v>0</v>
      </c>
      <c r="U4853" s="6">
        <f t="shared" si="151"/>
        <v>0</v>
      </c>
    </row>
    <row r="4854" spans="1:21" x14ac:dyDescent="0.2">
      <c r="A4854" s="88">
        <v>4852</v>
      </c>
      <c r="B4854" s="88">
        <v>5</v>
      </c>
      <c r="C4854" s="88" t="s">
        <v>2123</v>
      </c>
      <c r="D4854" s="89" t="s">
        <v>1431</v>
      </c>
      <c r="E4854" s="89">
        <v>12</v>
      </c>
      <c r="F4854" s="89">
        <v>2</v>
      </c>
      <c r="G4854" s="89">
        <v>0</v>
      </c>
      <c r="H4854" s="89">
        <v>0</v>
      </c>
      <c r="I4854" s="89">
        <v>2</v>
      </c>
      <c r="J4854" s="89">
        <v>0</v>
      </c>
      <c r="K4854" s="89">
        <v>0</v>
      </c>
      <c r="L4854" s="89">
        <v>1</v>
      </c>
      <c r="M4854" s="89">
        <v>0</v>
      </c>
      <c r="N4854" s="89">
        <v>0</v>
      </c>
      <c r="O4854" s="89">
        <v>2</v>
      </c>
      <c r="P4854" s="89">
        <v>70</v>
      </c>
      <c r="Q4854" s="89">
        <v>538.5</v>
      </c>
      <c r="R4854" s="88">
        <f>VLOOKUP(P4854,NEW_TRAIN_TEST!$A$1:$M$980,13,0)</f>
        <v>529</v>
      </c>
      <c r="S4854" s="88">
        <f>VLOOKUP(P4854,NEW_TRAIN_TEST!$A$1:$M$980,11,0)</f>
        <v>544</v>
      </c>
      <c r="T4854" s="6">
        <f t="shared" si="150"/>
        <v>1</v>
      </c>
      <c r="U4854" s="6">
        <f t="shared" si="151"/>
        <v>0</v>
      </c>
    </row>
    <row r="4855" spans="1:21" x14ac:dyDescent="0.2">
      <c r="A4855" s="88">
        <v>4853</v>
      </c>
      <c r="B4855" s="88">
        <v>5</v>
      </c>
      <c r="C4855" s="88" t="s">
        <v>2123</v>
      </c>
      <c r="D4855" s="89" t="s">
        <v>1431</v>
      </c>
      <c r="E4855" s="89">
        <v>17</v>
      </c>
      <c r="F4855" s="89">
        <v>0</v>
      </c>
      <c r="G4855" s="89">
        <v>1</v>
      </c>
      <c r="H4855" s="89">
        <v>0</v>
      </c>
      <c r="I4855" s="89">
        <v>0</v>
      </c>
      <c r="J4855" s="89">
        <v>0</v>
      </c>
      <c r="K4855" s="89">
        <v>0</v>
      </c>
      <c r="L4855" s="89">
        <v>0</v>
      </c>
      <c r="M4855" s="89">
        <v>0</v>
      </c>
      <c r="N4855" s="89">
        <v>0</v>
      </c>
      <c r="O4855" s="89">
        <v>0</v>
      </c>
      <c r="P4855" s="89">
        <v>7</v>
      </c>
      <c r="Q4855" s="89">
        <v>6495.5</v>
      </c>
      <c r="R4855" s="88">
        <f>VLOOKUP(P4855,NEW_TRAIN_TEST!$A$1:$M$980,13,0)</f>
        <v>6234.5</v>
      </c>
      <c r="S4855" s="88">
        <f>VLOOKUP(P4855,NEW_TRAIN_TEST!$A$1:$M$980,11,0)</f>
        <v>6612</v>
      </c>
      <c r="T4855" s="6">
        <f t="shared" si="150"/>
        <v>0</v>
      </c>
      <c r="U4855" s="6">
        <f t="shared" si="151"/>
        <v>0</v>
      </c>
    </row>
    <row r="4856" spans="1:21" x14ac:dyDescent="0.2">
      <c r="A4856" s="88">
        <v>4854</v>
      </c>
      <c r="B4856" s="88">
        <v>5</v>
      </c>
      <c r="C4856" s="88" t="s">
        <v>2123</v>
      </c>
      <c r="D4856" s="89" t="s">
        <v>1431</v>
      </c>
      <c r="E4856" s="89">
        <v>9</v>
      </c>
      <c r="F4856" s="89">
        <v>3</v>
      </c>
      <c r="G4856" s="89">
        <v>0</v>
      </c>
      <c r="H4856" s="89">
        <v>2</v>
      </c>
      <c r="I4856" s="89">
        <v>2</v>
      </c>
      <c r="J4856" s="89">
        <v>0</v>
      </c>
      <c r="K4856" s="89">
        <v>0</v>
      </c>
      <c r="L4856" s="89">
        <v>1</v>
      </c>
      <c r="M4856" s="89">
        <v>0</v>
      </c>
      <c r="N4856" s="89">
        <v>0</v>
      </c>
      <c r="O4856" s="89">
        <v>2</v>
      </c>
      <c r="P4856" s="89">
        <v>256</v>
      </c>
      <c r="Q4856" s="89">
        <v>16065.17</v>
      </c>
      <c r="R4856" s="88">
        <f>VLOOKUP(P4856,NEW_TRAIN_TEST!$A$1:$M$980,13,0)</f>
        <v>16029</v>
      </c>
      <c r="S4856" s="88">
        <f>VLOOKUP(P4856,NEW_TRAIN_TEST!$A$1:$M$980,11,0)</f>
        <v>16586</v>
      </c>
      <c r="T4856" s="6">
        <f t="shared" si="150"/>
        <v>1</v>
      </c>
      <c r="U4856" s="6">
        <f t="shared" si="151"/>
        <v>0</v>
      </c>
    </row>
    <row r="4857" spans="1:21" x14ac:dyDescent="0.2">
      <c r="A4857" s="88">
        <v>4855</v>
      </c>
      <c r="B4857" s="88">
        <v>5</v>
      </c>
      <c r="C4857" s="88" t="s">
        <v>2123</v>
      </c>
      <c r="D4857" s="89" t="s">
        <v>1431</v>
      </c>
      <c r="E4857" s="89">
        <v>5</v>
      </c>
      <c r="F4857" s="89">
        <v>2</v>
      </c>
      <c r="G4857" s="89">
        <v>0</v>
      </c>
      <c r="H4857" s="89">
        <v>2</v>
      </c>
      <c r="I4857" s="89">
        <v>2</v>
      </c>
      <c r="J4857" s="89">
        <v>0</v>
      </c>
      <c r="K4857" s="89">
        <v>0</v>
      </c>
      <c r="L4857" s="89">
        <v>1</v>
      </c>
      <c r="M4857" s="89">
        <v>0</v>
      </c>
      <c r="N4857" s="89">
        <v>0</v>
      </c>
      <c r="O4857" s="89">
        <v>2</v>
      </c>
      <c r="P4857" s="89">
        <v>565</v>
      </c>
      <c r="Q4857" s="89">
        <v>2980.5</v>
      </c>
      <c r="R4857" s="88">
        <f>VLOOKUP(P4857,NEW_TRAIN_TEST!$A$1:$M$980,13,0)</f>
        <v>2763</v>
      </c>
      <c r="S4857" s="88">
        <f>VLOOKUP(P4857,NEW_TRAIN_TEST!$A$1:$M$980,11,0)</f>
        <v>3845</v>
      </c>
      <c r="T4857" s="6">
        <f t="shared" si="150"/>
        <v>1</v>
      </c>
      <c r="U4857" s="6">
        <f t="shared" si="151"/>
        <v>0</v>
      </c>
    </row>
    <row r="4858" spans="1:21" x14ac:dyDescent="0.2">
      <c r="A4858" s="88">
        <v>4856</v>
      </c>
      <c r="B4858" s="88">
        <v>5</v>
      </c>
      <c r="C4858" s="88" t="s">
        <v>2123</v>
      </c>
      <c r="D4858" s="89" t="s">
        <v>1431</v>
      </c>
      <c r="E4858" s="89">
        <v>4</v>
      </c>
      <c r="F4858" s="89">
        <v>6</v>
      </c>
      <c r="G4858" s="89">
        <v>0</v>
      </c>
      <c r="H4858" s="89">
        <v>0</v>
      </c>
      <c r="I4858" s="89">
        <v>2</v>
      </c>
      <c r="J4858" s="89">
        <v>2</v>
      </c>
      <c r="K4858" s="89">
        <v>0</v>
      </c>
      <c r="L4858" s="89">
        <v>1</v>
      </c>
      <c r="M4858" s="89">
        <v>18</v>
      </c>
      <c r="N4858" s="89">
        <v>0</v>
      </c>
      <c r="O4858" s="89">
        <v>2</v>
      </c>
      <c r="P4858" s="89">
        <v>406</v>
      </c>
      <c r="Q4858" s="89">
        <v>15147</v>
      </c>
      <c r="R4858" s="88">
        <f>VLOOKUP(P4858,NEW_TRAIN_TEST!$A$1:$M$980,13,0)</f>
        <v>15146</v>
      </c>
      <c r="S4858" s="88">
        <f>VLOOKUP(P4858,NEW_TRAIN_TEST!$A$1:$M$980,11,0)</f>
        <v>15237</v>
      </c>
      <c r="T4858" s="6">
        <f t="shared" si="150"/>
        <v>1</v>
      </c>
      <c r="U4858" s="6">
        <f t="shared" si="151"/>
        <v>1</v>
      </c>
    </row>
    <row r="4859" spans="1:21" x14ac:dyDescent="0.2">
      <c r="A4859" s="88">
        <v>4857</v>
      </c>
      <c r="B4859" s="88">
        <v>5</v>
      </c>
      <c r="C4859" s="88" t="s">
        <v>2123</v>
      </c>
      <c r="D4859" s="89" t="s">
        <v>1431</v>
      </c>
      <c r="E4859" s="89">
        <v>12</v>
      </c>
      <c r="F4859" s="89">
        <v>3</v>
      </c>
      <c r="G4859" s="89">
        <v>1</v>
      </c>
      <c r="H4859" s="89">
        <v>2</v>
      </c>
      <c r="I4859" s="89">
        <v>2</v>
      </c>
      <c r="J4859" s="89">
        <v>2</v>
      </c>
      <c r="K4859" s="89">
        <v>0</v>
      </c>
      <c r="L4859" s="89">
        <v>0</v>
      </c>
      <c r="M4859" s="89">
        <v>0</v>
      </c>
      <c r="N4859" s="89">
        <v>0</v>
      </c>
      <c r="O4859" s="89">
        <v>2</v>
      </c>
      <c r="P4859" s="89">
        <v>766</v>
      </c>
      <c r="Q4859" s="89">
        <v>9923</v>
      </c>
      <c r="R4859" s="88">
        <f>VLOOKUP(P4859,NEW_TRAIN_TEST!$A$1:$M$980,13,0)</f>
        <v>9204</v>
      </c>
      <c r="S4859" s="88">
        <f>VLOOKUP(P4859,NEW_TRAIN_TEST!$A$1:$M$980,11,0)</f>
        <v>10090</v>
      </c>
      <c r="T4859" s="6">
        <f t="shared" si="150"/>
        <v>0</v>
      </c>
      <c r="U4859" s="6">
        <f t="shared" si="151"/>
        <v>0</v>
      </c>
    </row>
    <row r="4860" spans="1:21" x14ac:dyDescent="0.2">
      <c r="A4860" s="88">
        <v>4858</v>
      </c>
      <c r="B4860" s="88">
        <v>5</v>
      </c>
      <c r="C4860" s="88" t="s">
        <v>2123</v>
      </c>
      <c r="D4860" s="89" t="s">
        <v>1431</v>
      </c>
      <c r="E4860" s="89">
        <v>2</v>
      </c>
      <c r="F4860" s="89">
        <v>0</v>
      </c>
      <c r="G4860" s="89">
        <v>0</v>
      </c>
      <c r="H4860" s="89">
        <v>0</v>
      </c>
      <c r="I4860" s="89">
        <v>0</v>
      </c>
      <c r="J4860" s="89">
        <v>0</v>
      </c>
      <c r="K4860" s="89">
        <v>0</v>
      </c>
      <c r="L4860" s="89">
        <v>0</v>
      </c>
      <c r="M4860" s="89">
        <v>0</v>
      </c>
      <c r="N4860" s="89">
        <v>0</v>
      </c>
      <c r="O4860" s="89">
        <v>0</v>
      </c>
      <c r="P4860" s="89">
        <v>710</v>
      </c>
      <c r="Q4860" s="89">
        <v>9021.5</v>
      </c>
      <c r="R4860" s="88">
        <f>VLOOKUP(P4860,NEW_TRAIN_TEST!$A$1:$M$980,13,0)</f>
        <v>8933</v>
      </c>
      <c r="S4860" s="88">
        <f>VLOOKUP(P4860,NEW_TRAIN_TEST!$A$1:$M$980,11,0)</f>
        <v>9057</v>
      </c>
      <c r="T4860" s="6">
        <f t="shared" si="150"/>
        <v>0</v>
      </c>
      <c r="U4860" s="6">
        <f t="shared" si="151"/>
        <v>0</v>
      </c>
    </row>
    <row r="4861" spans="1:21" x14ac:dyDescent="0.2">
      <c r="A4861" s="88">
        <v>4859</v>
      </c>
      <c r="B4861" s="88">
        <v>5</v>
      </c>
      <c r="C4861" s="88" t="s">
        <v>2123</v>
      </c>
      <c r="D4861" s="89" t="s">
        <v>1431</v>
      </c>
      <c r="E4861" s="89">
        <v>14</v>
      </c>
      <c r="F4861" s="89">
        <v>0</v>
      </c>
      <c r="G4861" s="89">
        <v>1</v>
      </c>
      <c r="H4861" s="89">
        <v>0</v>
      </c>
      <c r="I4861" s="89">
        <v>0</v>
      </c>
      <c r="J4861" s="89">
        <v>0</v>
      </c>
      <c r="K4861" s="89">
        <v>0</v>
      </c>
      <c r="L4861" s="89">
        <v>0</v>
      </c>
      <c r="M4861" s="89">
        <v>0</v>
      </c>
      <c r="N4861" s="89">
        <v>0</v>
      </c>
      <c r="O4861" s="89">
        <v>0</v>
      </c>
      <c r="P4861" s="89">
        <v>67</v>
      </c>
      <c r="Q4861" s="89">
        <v>650.5</v>
      </c>
      <c r="R4861" s="88">
        <f>VLOOKUP(P4861,NEW_TRAIN_TEST!$A$1:$M$980,13,0)</f>
        <v>628</v>
      </c>
      <c r="S4861" s="88">
        <f>VLOOKUP(P4861,NEW_TRAIN_TEST!$A$1:$M$980,11,0)</f>
        <v>656</v>
      </c>
      <c r="T4861" s="6">
        <f t="shared" si="150"/>
        <v>0</v>
      </c>
      <c r="U4861" s="6">
        <f t="shared" si="151"/>
        <v>0</v>
      </c>
    </row>
    <row r="4862" spans="1:21" x14ac:dyDescent="0.2">
      <c r="A4862" s="88">
        <v>4860</v>
      </c>
      <c r="B4862" s="88">
        <v>5</v>
      </c>
      <c r="C4862" s="88" t="s">
        <v>2123</v>
      </c>
      <c r="D4862" s="89" t="s">
        <v>1431</v>
      </c>
      <c r="E4862" s="89">
        <v>9</v>
      </c>
      <c r="F4862" s="89">
        <v>1</v>
      </c>
      <c r="G4862" s="89">
        <v>1</v>
      </c>
      <c r="H4862" s="89">
        <v>0</v>
      </c>
      <c r="I4862" s="89">
        <v>2</v>
      </c>
      <c r="J4862" s="89">
        <v>0</v>
      </c>
      <c r="K4862" s="89">
        <v>0</v>
      </c>
      <c r="L4862" s="89">
        <v>1</v>
      </c>
      <c r="M4862" s="89">
        <v>24</v>
      </c>
      <c r="N4862" s="89">
        <v>0</v>
      </c>
      <c r="O4862" s="89">
        <v>2</v>
      </c>
      <c r="P4862" s="89">
        <v>67</v>
      </c>
      <c r="Q4862" s="89">
        <v>653</v>
      </c>
      <c r="R4862" s="88">
        <f>VLOOKUP(P4862,NEW_TRAIN_TEST!$A$1:$M$980,13,0)</f>
        <v>628</v>
      </c>
      <c r="S4862" s="88">
        <f>VLOOKUP(P4862,NEW_TRAIN_TEST!$A$1:$M$980,11,0)</f>
        <v>656</v>
      </c>
      <c r="T4862" s="6">
        <f t="shared" si="150"/>
        <v>1</v>
      </c>
      <c r="U4862" s="6">
        <f t="shared" si="151"/>
        <v>1</v>
      </c>
    </row>
    <row r="4863" spans="1:21" x14ac:dyDescent="0.2">
      <c r="A4863" s="88">
        <v>4861</v>
      </c>
      <c r="B4863" s="88">
        <v>5</v>
      </c>
      <c r="C4863" s="88" t="s">
        <v>2123</v>
      </c>
      <c r="D4863" s="89" t="s">
        <v>1431</v>
      </c>
      <c r="E4863" s="89">
        <v>7</v>
      </c>
      <c r="F4863" s="89">
        <v>0</v>
      </c>
      <c r="G4863" s="89">
        <v>0</v>
      </c>
      <c r="H4863" s="89">
        <v>0</v>
      </c>
      <c r="I4863" s="89">
        <v>0</v>
      </c>
      <c r="J4863" s="89">
        <v>0</v>
      </c>
      <c r="K4863" s="89">
        <v>0</v>
      </c>
      <c r="L4863" s="89">
        <v>1</v>
      </c>
      <c r="M4863" s="89">
        <v>0</v>
      </c>
      <c r="N4863" s="89">
        <v>0</v>
      </c>
      <c r="O4863" s="89">
        <v>0</v>
      </c>
      <c r="P4863" s="89">
        <v>78</v>
      </c>
      <c r="Q4863" s="89">
        <v>477</v>
      </c>
      <c r="R4863" s="88">
        <f>VLOOKUP(P4863,NEW_TRAIN_TEST!$A$1:$M$980,13,0)</f>
        <v>470.5</v>
      </c>
      <c r="S4863" s="88">
        <f>VLOOKUP(P4863,NEW_TRAIN_TEST!$A$1:$M$980,11,0)</f>
        <v>478</v>
      </c>
      <c r="T4863" s="6">
        <f t="shared" si="150"/>
        <v>1</v>
      </c>
      <c r="U4863" s="6">
        <f t="shared" si="151"/>
        <v>0</v>
      </c>
    </row>
    <row r="4864" spans="1:21" x14ac:dyDescent="0.2">
      <c r="A4864" s="88">
        <v>4862</v>
      </c>
      <c r="B4864" s="88">
        <v>5</v>
      </c>
      <c r="C4864" s="88" t="s">
        <v>2123</v>
      </c>
      <c r="D4864" s="89" t="s">
        <v>1431</v>
      </c>
      <c r="E4864" s="89">
        <v>5</v>
      </c>
      <c r="F4864" s="89">
        <v>1</v>
      </c>
      <c r="G4864" s="89">
        <v>1</v>
      </c>
      <c r="H4864" s="89">
        <v>0</v>
      </c>
      <c r="I4864" s="89">
        <v>2</v>
      </c>
      <c r="J4864" s="89">
        <v>0</v>
      </c>
      <c r="K4864" s="89">
        <v>0</v>
      </c>
      <c r="L4864" s="89">
        <v>1</v>
      </c>
      <c r="M4864" s="89">
        <v>12</v>
      </c>
      <c r="N4864" s="89">
        <v>0</v>
      </c>
      <c r="O4864" s="89">
        <v>2</v>
      </c>
      <c r="P4864" s="89">
        <v>78</v>
      </c>
      <c r="Q4864" s="89">
        <v>478</v>
      </c>
      <c r="R4864" s="88">
        <f>VLOOKUP(P4864,NEW_TRAIN_TEST!$A$1:$M$980,13,0)</f>
        <v>470.5</v>
      </c>
      <c r="S4864" s="88">
        <f>VLOOKUP(P4864,NEW_TRAIN_TEST!$A$1:$M$980,11,0)</f>
        <v>478</v>
      </c>
      <c r="T4864" s="6">
        <f t="shared" si="150"/>
        <v>1</v>
      </c>
      <c r="U4864" s="6">
        <f t="shared" si="151"/>
        <v>1</v>
      </c>
    </row>
    <row r="4865" spans="1:21" x14ac:dyDescent="0.2">
      <c r="A4865" s="88">
        <v>4863</v>
      </c>
      <c r="B4865" s="88">
        <v>5</v>
      </c>
      <c r="C4865" s="88" t="s">
        <v>2123</v>
      </c>
      <c r="D4865" s="89" t="s">
        <v>1431</v>
      </c>
      <c r="E4865" s="89">
        <v>2</v>
      </c>
      <c r="F4865" s="89">
        <v>0</v>
      </c>
      <c r="G4865" s="89">
        <v>0</v>
      </c>
      <c r="H4865" s="89">
        <v>0</v>
      </c>
      <c r="I4865" s="89">
        <v>0</v>
      </c>
      <c r="J4865" s="89">
        <v>0</v>
      </c>
      <c r="K4865" s="89">
        <v>0</v>
      </c>
      <c r="L4865" s="89">
        <v>0</v>
      </c>
      <c r="M4865" s="89">
        <v>0</v>
      </c>
      <c r="N4865" s="89">
        <v>0</v>
      </c>
      <c r="O4865" s="89">
        <v>0</v>
      </c>
      <c r="P4865" s="89">
        <v>267</v>
      </c>
      <c r="Q4865" s="89">
        <v>8968</v>
      </c>
      <c r="R4865" s="88">
        <f>VLOOKUP(P4865,NEW_TRAIN_TEST!$A$1:$M$980,13,0)</f>
        <v>8177</v>
      </c>
      <c r="S4865" s="88">
        <f>VLOOKUP(P4865,NEW_TRAIN_TEST!$A$1:$M$980,11,0)</f>
        <v>8999</v>
      </c>
      <c r="T4865" s="6">
        <f t="shared" si="150"/>
        <v>0</v>
      </c>
      <c r="U4865" s="6">
        <f t="shared" si="151"/>
        <v>0</v>
      </c>
    </row>
    <row r="4866" spans="1:21" x14ac:dyDescent="0.2">
      <c r="A4866" s="88">
        <v>4864</v>
      </c>
      <c r="B4866" s="88">
        <v>5</v>
      </c>
      <c r="C4866" s="88" t="s">
        <v>2123</v>
      </c>
      <c r="D4866" s="89" t="s">
        <v>1431</v>
      </c>
      <c r="E4866" s="89">
        <v>4</v>
      </c>
      <c r="F4866" s="89">
        <v>1</v>
      </c>
      <c r="G4866" s="89">
        <v>0</v>
      </c>
      <c r="H4866" s="89">
        <v>0</v>
      </c>
      <c r="I4866" s="89">
        <v>2</v>
      </c>
      <c r="J4866" s="89">
        <v>0</v>
      </c>
      <c r="K4866" s="89">
        <v>0</v>
      </c>
      <c r="L4866" s="89">
        <v>1</v>
      </c>
      <c r="M4866" s="89">
        <v>0</v>
      </c>
      <c r="N4866" s="89">
        <v>0</v>
      </c>
      <c r="O4866" s="89">
        <v>2</v>
      </c>
      <c r="P4866" s="89">
        <v>105</v>
      </c>
      <c r="Q4866" s="89">
        <v>4648</v>
      </c>
      <c r="R4866" s="88">
        <f>VLOOKUP(P4866,NEW_TRAIN_TEST!$A$1:$M$980,13,0)</f>
        <v>4454.5</v>
      </c>
      <c r="S4866" s="88">
        <f>VLOOKUP(P4866,NEW_TRAIN_TEST!$A$1:$M$980,11,0)</f>
        <v>4715</v>
      </c>
      <c r="T4866" s="6">
        <f t="shared" si="150"/>
        <v>1</v>
      </c>
      <c r="U4866" s="6">
        <f t="shared" si="151"/>
        <v>0</v>
      </c>
    </row>
    <row r="4867" spans="1:21" x14ac:dyDescent="0.2">
      <c r="A4867" s="88">
        <v>4865</v>
      </c>
      <c r="B4867" s="88">
        <v>5</v>
      </c>
      <c r="C4867" s="88" t="s">
        <v>2123</v>
      </c>
      <c r="D4867" s="89" t="s">
        <v>1431</v>
      </c>
      <c r="E4867" s="89">
        <v>7</v>
      </c>
      <c r="F4867" s="89">
        <v>0</v>
      </c>
      <c r="G4867" s="89">
        <v>0</v>
      </c>
      <c r="H4867" s="89">
        <v>0</v>
      </c>
      <c r="I4867" s="89">
        <v>0</v>
      </c>
      <c r="J4867" s="89">
        <v>0</v>
      </c>
      <c r="K4867" s="89">
        <v>0</v>
      </c>
      <c r="L4867" s="89">
        <v>1</v>
      </c>
      <c r="M4867" s="89">
        <v>0</v>
      </c>
      <c r="N4867" s="89">
        <v>0</v>
      </c>
      <c r="O4867" s="89">
        <v>0</v>
      </c>
      <c r="P4867" s="89">
        <v>81</v>
      </c>
      <c r="Q4867" s="89">
        <v>557.5</v>
      </c>
      <c r="R4867" s="88">
        <f>VLOOKUP(P4867,NEW_TRAIN_TEST!$A$1:$M$980,13,0)</f>
        <v>552.5</v>
      </c>
      <c r="S4867" s="88">
        <f>VLOOKUP(P4867,NEW_TRAIN_TEST!$A$1:$M$980,11,0)</f>
        <v>562</v>
      </c>
      <c r="T4867" s="6">
        <f t="shared" ref="T4867:T4930" si="152">IF(L4867&gt;0,1,0)</f>
        <v>1</v>
      </c>
      <c r="U4867" s="6">
        <f t="shared" ref="U4867:U4930" si="153">IF(M4867&gt;0,1,0)</f>
        <v>0</v>
      </c>
    </row>
    <row r="4868" spans="1:21" x14ac:dyDescent="0.2">
      <c r="A4868" s="88">
        <v>4866</v>
      </c>
      <c r="B4868" s="88">
        <v>5</v>
      </c>
      <c r="C4868" s="88" t="s">
        <v>2123</v>
      </c>
      <c r="D4868" s="89" t="s">
        <v>1431</v>
      </c>
      <c r="E4868" s="89">
        <v>11</v>
      </c>
      <c r="F4868" s="89">
        <v>2</v>
      </c>
      <c r="G4868" s="89">
        <v>0</v>
      </c>
      <c r="H4868" s="89">
        <v>0</v>
      </c>
      <c r="I4868" s="89">
        <v>2</v>
      </c>
      <c r="J4868" s="89">
        <v>2</v>
      </c>
      <c r="K4868" s="89">
        <v>0</v>
      </c>
      <c r="L4868" s="89">
        <v>0</v>
      </c>
      <c r="M4868" s="89">
        <v>0</v>
      </c>
      <c r="N4868" s="89">
        <v>0</v>
      </c>
      <c r="O4868" s="89">
        <v>2</v>
      </c>
      <c r="P4868" s="89">
        <v>507</v>
      </c>
      <c r="Q4868" s="89">
        <v>9124.5</v>
      </c>
      <c r="R4868" s="88">
        <f>VLOOKUP(P4868,NEW_TRAIN_TEST!$A$1:$M$980,13,0)</f>
        <v>8877.5</v>
      </c>
      <c r="S4868" s="88">
        <f>VLOOKUP(P4868,NEW_TRAIN_TEST!$A$1:$M$980,11,0)</f>
        <v>9308</v>
      </c>
      <c r="T4868" s="6">
        <f t="shared" si="152"/>
        <v>0</v>
      </c>
      <c r="U4868" s="6">
        <f t="shared" si="153"/>
        <v>0</v>
      </c>
    </row>
    <row r="4869" spans="1:21" x14ac:dyDescent="0.2">
      <c r="A4869" s="88">
        <v>4867</v>
      </c>
      <c r="B4869" s="88">
        <v>5</v>
      </c>
      <c r="C4869" s="88" t="s">
        <v>2123</v>
      </c>
      <c r="D4869" s="89" t="s">
        <v>1431</v>
      </c>
      <c r="E4869" s="89">
        <v>8</v>
      </c>
      <c r="F4869" s="89">
        <v>0</v>
      </c>
      <c r="G4869" s="89">
        <v>0</v>
      </c>
      <c r="H4869" s="89">
        <v>0</v>
      </c>
      <c r="I4869" s="89">
        <v>0</v>
      </c>
      <c r="J4869" s="89">
        <v>0</v>
      </c>
      <c r="K4869" s="89">
        <v>0</v>
      </c>
      <c r="L4869" s="89">
        <v>1</v>
      </c>
      <c r="M4869" s="89">
        <v>0</v>
      </c>
      <c r="N4869" s="89">
        <v>0</v>
      </c>
      <c r="O4869" s="89">
        <v>0</v>
      </c>
      <c r="P4869" s="89">
        <v>159</v>
      </c>
      <c r="Q4869" s="89">
        <v>11847.75</v>
      </c>
      <c r="R4869" s="88">
        <f>VLOOKUP(P4869,NEW_TRAIN_TEST!$A$1:$M$980,13,0)</f>
        <v>10213</v>
      </c>
      <c r="S4869" s="88">
        <f>VLOOKUP(P4869,NEW_TRAIN_TEST!$A$1:$M$980,11,0)</f>
        <v>11916</v>
      </c>
      <c r="T4869" s="6">
        <f t="shared" si="152"/>
        <v>1</v>
      </c>
      <c r="U4869" s="6">
        <f t="shared" si="153"/>
        <v>0</v>
      </c>
    </row>
    <row r="4870" spans="1:21" x14ac:dyDescent="0.2">
      <c r="A4870" s="88">
        <v>4868</v>
      </c>
      <c r="B4870" s="88">
        <v>5</v>
      </c>
      <c r="C4870" s="88" t="s">
        <v>2123</v>
      </c>
      <c r="D4870" s="89" t="s">
        <v>1431</v>
      </c>
      <c r="E4870" s="89">
        <v>3</v>
      </c>
      <c r="F4870" s="89">
        <v>0</v>
      </c>
      <c r="G4870" s="89">
        <v>0</v>
      </c>
      <c r="H4870" s="89">
        <v>0</v>
      </c>
      <c r="I4870" s="89">
        <v>0</v>
      </c>
      <c r="J4870" s="89">
        <v>0</v>
      </c>
      <c r="K4870" s="89">
        <v>0</v>
      </c>
      <c r="L4870" s="89">
        <v>1</v>
      </c>
      <c r="M4870" s="89">
        <v>0</v>
      </c>
      <c r="N4870" s="89">
        <v>0</v>
      </c>
      <c r="O4870" s="89">
        <v>0</v>
      </c>
      <c r="P4870" s="89">
        <v>279</v>
      </c>
      <c r="Q4870" s="89">
        <v>11802</v>
      </c>
      <c r="R4870" s="88">
        <f>VLOOKUP(P4870,NEW_TRAIN_TEST!$A$1:$M$980,13,0)</f>
        <v>11270</v>
      </c>
      <c r="S4870" s="88">
        <f>VLOOKUP(P4870,NEW_TRAIN_TEST!$A$1:$M$980,11,0)</f>
        <v>11881</v>
      </c>
      <c r="T4870" s="6">
        <f t="shared" si="152"/>
        <v>1</v>
      </c>
      <c r="U4870" s="6">
        <f t="shared" si="153"/>
        <v>0</v>
      </c>
    </row>
    <row r="4871" spans="1:21" x14ac:dyDescent="0.2">
      <c r="A4871" s="88">
        <v>4869</v>
      </c>
      <c r="B4871" s="88">
        <v>5</v>
      </c>
      <c r="C4871" s="88" t="s">
        <v>2123</v>
      </c>
      <c r="D4871" s="89" t="s">
        <v>1431</v>
      </c>
      <c r="E4871" s="89">
        <v>12</v>
      </c>
      <c r="F4871" s="89">
        <v>0</v>
      </c>
      <c r="G4871" s="89">
        <v>0</v>
      </c>
      <c r="H4871" s="89">
        <v>0</v>
      </c>
      <c r="I4871" s="89">
        <v>0</v>
      </c>
      <c r="J4871" s="89">
        <v>0</v>
      </c>
      <c r="K4871" s="89">
        <v>0</v>
      </c>
      <c r="L4871" s="89">
        <v>0</v>
      </c>
      <c r="M4871" s="89">
        <v>0</v>
      </c>
      <c r="N4871" s="89">
        <v>0</v>
      </c>
      <c r="O4871" s="89">
        <v>0</v>
      </c>
      <c r="P4871" s="89">
        <v>100</v>
      </c>
      <c r="Q4871" s="89">
        <v>6262.75</v>
      </c>
      <c r="R4871" s="88">
        <f>VLOOKUP(P4871,NEW_TRAIN_TEST!$A$1:$M$980,13,0)</f>
        <v>6085.5</v>
      </c>
      <c r="S4871" s="88">
        <f>VLOOKUP(P4871,NEW_TRAIN_TEST!$A$1:$M$980,11,0)</f>
        <v>6333</v>
      </c>
      <c r="T4871" s="6">
        <f t="shared" si="152"/>
        <v>0</v>
      </c>
      <c r="U4871" s="6">
        <f t="shared" si="153"/>
        <v>0</v>
      </c>
    </row>
    <row r="4872" spans="1:21" x14ac:dyDescent="0.2">
      <c r="A4872" s="88">
        <v>4870</v>
      </c>
      <c r="B4872" s="88">
        <v>5</v>
      </c>
      <c r="C4872" s="88" t="s">
        <v>2123</v>
      </c>
      <c r="D4872" s="89" t="s">
        <v>1431</v>
      </c>
      <c r="E4872" s="89">
        <v>14</v>
      </c>
      <c r="F4872" s="89">
        <v>0</v>
      </c>
      <c r="G4872" s="89">
        <v>0</v>
      </c>
      <c r="H4872" s="89">
        <v>0</v>
      </c>
      <c r="I4872" s="89">
        <v>0</v>
      </c>
      <c r="J4872" s="89">
        <v>0</v>
      </c>
      <c r="K4872" s="89">
        <v>0</v>
      </c>
      <c r="L4872" s="89">
        <v>0</v>
      </c>
      <c r="M4872" s="89">
        <v>0</v>
      </c>
      <c r="N4872" s="89">
        <v>0</v>
      </c>
      <c r="O4872" s="89">
        <v>0</v>
      </c>
      <c r="P4872" s="89">
        <v>59</v>
      </c>
      <c r="Q4872" s="89">
        <v>580</v>
      </c>
      <c r="R4872" s="88">
        <f>VLOOKUP(P4872,NEW_TRAIN_TEST!$A$1:$M$980,13,0)</f>
        <v>566.5</v>
      </c>
      <c r="S4872" s="88">
        <f>VLOOKUP(P4872,NEW_TRAIN_TEST!$A$1:$M$980,11,0)</f>
        <v>585</v>
      </c>
      <c r="T4872" s="6">
        <f t="shared" si="152"/>
        <v>0</v>
      </c>
      <c r="U4872" s="6">
        <f t="shared" si="153"/>
        <v>0</v>
      </c>
    </row>
    <row r="4873" spans="1:21" x14ac:dyDescent="0.2">
      <c r="A4873" s="88">
        <v>4871</v>
      </c>
      <c r="B4873" s="88">
        <v>5</v>
      </c>
      <c r="C4873" s="88" t="s">
        <v>2123</v>
      </c>
      <c r="D4873" s="89" t="s">
        <v>1431</v>
      </c>
      <c r="E4873" s="89">
        <v>9</v>
      </c>
      <c r="F4873" s="89">
        <v>5</v>
      </c>
      <c r="G4873" s="89">
        <v>4</v>
      </c>
      <c r="H4873" s="89">
        <v>0</v>
      </c>
      <c r="I4873" s="89">
        <v>2</v>
      </c>
      <c r="J4873" s="89">
        <v>0</v>
      </c>
      <c r="K4873" s="89">
        <v>0</v>
      </c>
      <c r="L4873" s="89">
        <v>1</v>
      </c>
      <c r="M4873" s="89">
        <v>23</v>
      </c>
      <c r="N4873" s="89">
        <v>0</v>
      </c>
      <c r="O4873" s="89">
        <v>2</v>
      </c>
      <c r="P4873" s="89">
        <v>59</v>
      </c>
      <c r="Q4873" s="89">
        <v>582</v>
      </c>
      <c r="R4873" s="88">
        <f>VLOOKUP(P4873,NEW_TRAIN_TEST!$A$1:$M$980,13,0)</f>
        <v>566.5</v>
      </c>
      <c r="S4873" s="88">
        <f>VLOOKUP(P4873,NEW_TRAIN_TEST!$A$1:$M$980,11,0)</f>
        <v>585</v>
      </c>
      <c r="T4873" s="6">
        <f t="shared" si="152"/>
        <v>1</v>
      </c>
      <c r="U4873" s="6">
        <f t="shared" si="153"/>
        <v>1</v>
      </c>
    </row>
    <row r="4874" spans="1:21" x14ac:dyDescent="0.2">
      <c r="A4874" s="88">
        <v>4872</v>
      </c>
      <c r="B4874" s="88">
        <v>5</v>
      </c>
      <c r="C4874" s="88" t="s">
        <v>2123</v>
      </c>
      <c r="D4874" s="89" t="s">
        <v>1431</v>
      </c>
      <c r="E4874" s="89">
        <v>11</v>
      </c>
      <c r="F4874" s="89">
        <v>1</v>
      </c>
      <c r="G4874" s="89">
        <v>0</v>
      </c>
      <c r="H4874" s="89">
        <v>0</v>
      </c>
      <c r="I4874" s="89">
        <v>2</v>
      </c>
      <c r="J4874" s="89">
        <v>0</v>
      </c>
      <c r="K4874" s="89">
        <v>0</v>
      </c>
      <c r="L4874" s="89">
        <v>1</v>
      </c>
      <c r="M4874" s="89">
        <v>0</v>
      </c>
      <c r="N4874" s="89">
        <v>0</v>
      </c>
      <c r="O4874" s="89">
        <v>2</v>
      </c>
      <c r="P4874" s="89">
        <v>103</v>
      </c>
      <c r="Q4874" s="89">
        <v>4910.5</v>
      </c>
      <c r="R4874" s="88">
        <f>VLOOKUP(P4874,NEW_TRAIN_TEST!$A$1:$M$980,13,0)</f>
        <v>4729</v>
      </c>
      <c r="S4874" s="88">
        <f>VLOOKUP(P4874,NEW_TRAIN_TEST!$A$1:$M$980,11,0)</f>
        <v>5039</v>
      </c>
      <c r="T4874" s="6">
        <f t="shared" si="152"/>
        <v>1</v>
      </c>
      <c r="U4874" s="6">
        <f t="shared" si="153"/>
        <v>0</v>
      </c>
    </row>
    <row r="4875" spans="1:21" x14ac:dyDescent="0.2">
      <c r="A4875" s="88">
        <v>4873</v>
      </c>
      <c r="B4875" s="88">
        <v>5</v>
      </c>
      <c r="C4875" s="88" t="s">
        <v>2123</v>
      </c>
      <c r="D4875" s="89" t="s">
        <v>1431</v>
      </c>
      <c r="E4875" s="89">
        <v>17</v>
      </c>
      <c r="F4875" s="89">
        <v>10</v>
      </c>
      <c r="G4875" s="89">
        <v>0</v>
      </c>
      <c r="H4875" s="89">
        <v>2</v>
      </c>
      <c r="I4875" s="89">
        <v>2</v>
      </c>
      <c r="J4875" s="89">
        <v>0</v>
      </c>
      <c r="K4875" s="89">
        <v>0</v>
      </c>
      <c r="L4875" s="89">
        <v>0</v>
      </c>
      <c r="M4875" s="89">
        <v>0</v>
      </c>
      <c r="N4875" s="89">
        <v>0</v>
      </c>
      <c r="O4875" s="89">
        <v>2</v>
      </c>
      <c r="P4875" s="89">
        <v>167</v>
      </c>
      <c r="Q4875" s="89">
        <v>12949.5</v>
      </c>
      <c r="R4875" s="88">
        <f>VLOOKUP(P4875,NEW_TRAIN_TEST!$A$1:$M$980,13,0)</f>
        <v>11852.5</v>
      </c>
      <c r="S4875" s="88">
        <f>VLOOKUP(P4875,NEW_TRAIN_TEST!$A$1:$M$980,11,0)</f>
        <v>13498</v>
      </c>
      <c r="T4875" s="6">
        <f t="shared" si="152"/>
        <v>0</v>
      </c>
      <c r="U4875" s="6">
        <f t="shared" si="153"/>
        <v>0</v>
      </c>
    </row>
    <row r="4876" spans="1:21" x14ac:dyDescent="0.2">
      <c r="A4876" s="88">
        <v>4874</v>
      </c>
      <c r="B4876" s="88">
        <v>5</v>
      </c>
      <c r="C4876" s="88" t="s">
        <v>2123</v>
      </c>
      <c r="D4876" s="89" t="s">
        <v>1431</v>
      </c>
      <c r="E4876" s="89">
        <v>11</v>
      </c>
      <c r="F4876" s="89">
        <v>4</v>
      </c>
      <c r="G4876" s="89">
        <v>1</v>
      </c>
      <c r="H4876" s="89">
        <v>0</v>
      </c>
      <c r="I4876" s="89">
        <v>2</v>
      </c>
      <c r="J4876" s="89">
        <v>0</v>
      </c>
      <c r="K4876" s="89">
        <v>0</v>
      </c>
      <c r="L4876" s="89">
        <v>1</v>
      </c>
      <c r="M4876" s="89">
        <v>0</v>
      </c>
      <c r="N4876" s="89">
        <v>0</v>
      </c>
      <c r="O4876" s="89">
        <v>2</v>
      </c>
      <c r="P4876" s="89">
        <v>270</v>
      </c>
      <c r="Q4876" s="89">
        <v>14096</v>
      </c>
      <c r="R4876" s="88">
        <f>VLOOKUP(P4876,NEW_TRAIN_TEST!$A$1:$M$980,13,0)</f>
        <v>14006.5</v>
      </c>
      <c r="S4876" s="88">
        <f>VLOOKUP(P4876,NEW_TRAIN_TEST!$A$1:$M$980,11,0)</f>
        <v>14568</v>
      </c>
      <c r="T4876" s="6">
        <f t="shared" si="152"/>
        <v>1</v>
      </c>
      <c r="U4876" s="6">
        <f t="shared" si="153"/>
        <v>0</v>
      </c>
    </row>
    <row r="4877" spans="1:21" x14ac:dyDescent="0.2">
      <c r="A4877" s="88">
        <v>4875</v>
      </c>
      <c r="B4877" s="88">
        <v>5</v>
      </c>
      <c r="C4877" s="88" t="s">
        <v>2123</v>
      </c>
      <c r="D4877" s="89" t="s">
        <v>1431</v>
      </c>
      <c r="E4877" s="89">
        <v>10</v>
      </c>
      <c r="F4877" s="89">
        <v>3</v>
      </c>
      <c r="G4877" s="89">
        <v>0</v>
      </c>
      <c r="H4877" s="89">
        <v>2</v>
      </c>
      <c r="I4877" s="89">
        <v>2</v>
      </c>
      <c r="J4877" s="89">
        <v>0</v>
      </c>
      <c r="K4877" s="89">
        <v>0</v>
      </c>
      <c r="L4877" s="89">
        <v>1</v>
      </c>
      <c r="M4877" s="89">
        <v>0</v>
      </c>
      <c r="N4877" s="89">
        <v>0</v>
      </c>
      <c r="O4877" s="89">
        <v>2</v>
      </c>
      <c r="P4877" s="89">
        <v>80</v>
      </c>
      <c r="Q4877" s="89">
        <v>538</v>
      </c>
      <c r="R4877" s="88">
        <f>VLOOKUP(P4877,NEW_TRAIN_TEST!$A$1:$M$980,13,0)</f>
        <v>525.5</v>
      </c>
      <c r="S4877" s="88">
        <f>VLOOKUP(P4877,NEW_TRAIN_TEST!$A$1:$M$980,11,0)</f>
        <v>545</v>
      </c>
      <c r="T4877" s="6">
        <f t="shared" si="152"/>
        <v>1</v>
      </c>
      <c r="U4877" s="6">
        <f t="shared" si="153"/>
        <v>0</v>
      </c>
    </row>
    <row r="4878" spans="1:21" x14ac:dyDescent="0.2">
      <c r="A4878" s="88">
        <v>4876</v>
      </c>
      <c r="B4878" s="88">
        <v>5</v>
      </c>
      <c r="C4878" s="88" t="s">
        <v>2123</v>
      </c>
      <c r="D4878" s="89" t="s">
        <v>1431</v>
      </c>
      <c r="E4878" s="89">
        <v>7</v>
      </c>
      <c r="F4878" s="89">
        <v>2</v>
      </c>
      <c r="G4878" s="89">
        <v>0</v>
      </c>
      <c r="H4878" s="89">
        <v>2</v>
      </c>
      <c r="I4878" s="89">
        <v>2</v>
      </c>
      <c r="J4878" s="89">
        <v>0</v>
      </c>
      <c r="K4878" s="89">
        <v>0</v>
      </c>
      <c r="L4878" s="89">
        <v>1</v>
      </c>
      <c r="M4878" s="89">
        <v>19</v>
      </c>
      <c r="N4878" s="89">
        <v>0</v>
      </c>
      <c r="O4878" s="89">
        <v>2</v>
      </c>
      <c r="P4878" s="89">
        <v>80</v>
      </c>
      <c r="Q4878" s="89">
        <v>541</v>
      </c>
      <c r="R4878" s="88">
        <f>VLOOKUP(P4878,NEW_TRAIN_TEST!$A$1:$M$980,13,0)</f>
        <v>525.5</v>
      </c>
      <c r="S4878" s="88">
        <f>VLOOKUP(P4878,NEW_TRAIN_TEST!$A$1:$M$980,11,0)</f>
        <v>545</v>
      </c>
      <c r="T4878" s="6">
        <f t="shared" si="152"/>
        <v>1</v>
      </c>
      <c r="U4878" s="6">
        <f t="shared" si="153"/>
        <v>1</v>
      </c>
    </row>
    <row r="4879" spans="1:21" x14ac:dyDescent="0.2">
      <c r="A4879" s="88">
        <v>4877</v>
      </c>
      <c r="B4879" s="88">
        <v>5</v>
      </c>
      <c r="C4879" s="88" t="s">
        <v>2123</v>
      </c>
      <c r="D4879" s="89" t="s">
        <v>1431</v>
      </c>
      <c r="E4879" s="89">
        <v>12</v>
      </c>
      <c r="F4879" s="89">
        <v>2</v>
      </c>
      <c r="G4879" s="89">
        <v>0</v>
      </c>
      <c r="H4879" s="89">
        <v>0</v>
      </c>
      <c r="I4879" s="89">
        <v>2</v>
      </c>
      <c r="J4879" s="89">
        <v>2</v>
      </c>
      <c r="K4879" s="89">
        <v>0</v>
      </c>
      <c r="L4879" s="89">
        <v>0</v>
      </c>
      <c r="M4879" s="89">
        <v>27</v>
      </c>
      <c r="N4879" s="89">
        <v>0</v>
      </c>
      <c r="O4879" s="89">
        <v>2</v>
      </c>
      <c r="P4879" s="89">
        <v>273</v>
      </c>
      <c r="Q4879" s="89">
        <v>15453</v>
      </c>
      <c r="R4879" s="88">
        <f>VLOOKUP(P4879,NEW_TRAIN_TEST!$A$1:$M$980,13,0)</f>
        <v>15379</v>
      </c>
      <c r="S4879" s="88">
        <f>VLOOKUP(P4879,NEW_TRAIN_TEST!$A$1:$M$980,11,0)</f>
        <v>15977</v>
      </c>
      <c r="T4879" s="6">
        <f t="shared" si="152"/>
        <v>0</v>
      </c>
      <c r="U4879" s="6">
        <f t="shared" si="153"/>
        <v>1</v>
      </c>
    </row>
    <row r="4880" spans="1:21" x14ac:dyDescent="0.2">
      <c r="A4880" s="88">
        <v>4878</v>
      </c>
      <c r="B4880" s="88">
        <v>5</v>
      </c>
      <c r="C4880" s="88" t="s">
        <v>2123</v>
      </c>
      <c r="D4880" s="89" t="s">
        <v>1431</v>
      </c>
      <c r="E4880" s="89">
        <v>10</v>
      </c>
      <c r="F4880" s="89">
        <v>2</v>
      </c>
      <c r="G4880" s="89">
        <v>1</v>
      </c>
      <c r="H4880" s="89">
        <v>2</v>
      </c>
      <c r="I4880" s="89">
        <v>2</v>
      </c>
      <c r="J4880" s="89">
        <v>0</v>
      </c>
      <c r="K4880" s="89">
        <v>0</v>
      </c>
      <c r="L4880" s="89">
        <v>1</v>
      </c>
      <c r="M4880" s="89">
        <v>0</v>
      </c>
      <c r="N4880" s="89">
        <v>0</v>
      </c>
      <c r="O4880" s="89">
        <v>2</v>
      </c>
      <c r="P4880" s="89">
        <v>107</v>
      </c>
      <c r="Q4880" s="89">
        <v>5516</v>
      </c>
      <c r="R4880" s="88">
        <f>VLOOKUP(P4880,NEW_TRAIN_TEST!$A$1:$M$980,13,0)</f>
        <v>5184</v>
      </c>
      <c r="S4880" s="88">
        <f>VLOOKUP(P4880,NEW_TRAIN_TEST!$A$1:$M$980,11,0)</f>
        <v>5618</v>
      </c>
      <c r="T4880" s="6">
        <f t="shared" si="152"/>
        <v>1</v>
      </c>
      <c r="U4880" s="6">
        <f t="shared" si="153"/>
        <v>0</v>
      </c>
    </row>
    <row r="4881" spans="1:21" x14ac:dyDescent="0.2">
      <c r="A4881" s="88">
        <v>4879</v>
      </c>
      <c r="B4881" s="88">
        <v>5</v>
      </c>
      <c r="C4881" s="88" t="s">
        <v>2123</v>
      </c>
      <c r="D4881" s="89" t="s">
        <v>1431</v>
      </c>
      <c r="E4881" s="89">
        <v>8</v>
      </c>
      <c r="F4881" s="89">
        <v>1</v>
      </c>
      <c r="G4881" s="89">
        <v>0</v>
      </c>
      <c r="H4881" s="89">
        <v>0</v>
      </c>
      <c r="I4881" s="89">
        <v>2</v>
      </c>
      <c r="J4881" s="89">
        <v>0</v>
      </c>
      <c r="K4881" s="89">
        <v>0</v>
      </c>
      <c r="L4881" s="89">
        <v>1</v>
      </c>
      <c r="M4881" s="89">
        <v>13</v>
      </c>
      <c r="N4881" s="89">
        <v>0</v>
      </c>
      <c r="O4881" s="89">
        <v>2</v>
      </c>
      <c r="P4881" s="89">
        <v>108</v>
      </c>
      <c r="Q4881" s="89">
        <v>4029.5</v>
      </c>
      <c r="R4881" s="88">
        <f>VLOOKUP(P4881,NEW_TRAIN_TEST!$A$1:$M$980,13,0)</f>
        <v>3990</v>
      </c>
      <c r="S4881" s="88">
        <f>VLOOKUP(P4881,NEW_TRAIN_TEST!$A$1:$M$980,11,0)</f>
        <v>4515</v>
      </c>
      <c r="T4881" s="6">
        <f t="shared" si="152"/>
        <v>1</v>
      </c>
      <c r="U4881" s="6">
        <f t="shared" si="153"/>
        <v>1</v>
      </c>
    </row>
    <row r="4882" spans="1:21" x14ac:dyDescent="0.2">
      <c r="A4882" s="88">
        <v>4880</v>
      </c>
      <c r="B4882" s="88">
        <v>5</v>
      </c>
      <c r="C4882" s="88" t="s">
        <v>2123</v>
      </c>
      <c r="D4882" s="89" t="s">
        <v>1431</v>
      </c>
      <c r="E4882" s="89">
        <v>12</v>
      </c>
      <c r="F4882" s="89">
        <v>5</v>
      </c>
      <c r="G4882" s="89">
        <v>2</v>
      </c>
      <c r="H4882" s="89">
        <v>0</v>
      </c>
      <c r="I4882" s="89">
        <v>2</v>
      </c>
      <c r="J4882" s="89">
        <v>0</v>
      </c>
      <c r="K4882" s="89">
        <v>0</v>
      </c>
      <c r="L4882" s="89">
        <v>1</v>
      </c>
      <c r="M4882" s="89">
        <v>0</v>
      </c>
      <c r="N4882" s="89">
        <v>0</v>
      </c>
      <c r="O4882" s="89">
        <v>2</v>
      </c>
      <c r="P4882" s="89">
        <v>262</v>
      </c>
      <c r="Q4882" s="89">
        <v>15859.5</v>
      </c>
      <c r="R4882" s="88">
        <f>VLOOKUP(P4882,NEW_TRAIN_TEST!$A$1:$M$980,13,0)</f>
        <v>15806.5</v>
      </c>
      <c r="S4882" s="88">
        <f>VLOOKUP(P4882,NEW_TRAIN_TEST!$A$1:$M$980,11,0)</f>
        <v>16465</v>
      </c>
      <c r="T4882" s="6">
        <f t="shared" si="152"/>
        <v>1</v>
      </c>
      <c r="U4882" s="6">
        <f t="shared" si="153"/>
        <v>0</v>
      </c>
    </row>
    <row r="4883" spans="1:21" x14ac:dyDescent="0.2">
      <c r="A4883" s="88">
        <v>4881</v>
      </c>
      <c r="B4883" s="88">
        <v>5</v>
      </c>
      <c r="C4883" s="88" t="s">
        <v>2123</v>
      </c>
      <c r="D4883" s="89" t="s">
        <v>1431</v>
      </c>
      <c r="E4883" s="89">
        <v>0</v>
      </c>
      <c r="F4883" s="89">
        <v>2</v>
      </c>
      <c r="G4883" s="89">
        <v>0</v>
      </c>
      <c r="H4883" s="89">
        <v>2</v>
      </c>
      <c r="I4883" s="89">
        <v>2</v>
      </c>
      <c r="J4883" s="89">
        <v>0</v>
      </c>
      <c r="K4883" s="89">
        <v>0</v>
      </c>
      <c r="L4883" s="89">
        <v>0</v>
      </c>
      <c r="M4883" s="89">
        <v>0</v>
      </c>
      <c r="N4883" s="89">
        <v>0</v>
      </c>
      <c r="O4883" s="89">
        <v>2</v>
      </c>
      <c r="P4883" s="89">
        <v>229</v>
      </c>
      <c r="Q4883" s="89">
        <v>4915</v>
      </c>
      <c r="R4883" s="88">
        <f>VLOOKUP(P4883,NEW_TRAIN_TEST!$A$1:$M$980,13,0)</f>
        <v>4915</v>
      </c>
      <c r="S4883" s="88">
        <f>VLOOKUP(P4883,NEW_TRAIN_TEST!$A$1:$M$980,11,0)</f>
        <v>6106</v>
      </c>
      <c r="T4883" s="6">
        <f t="shared" si="152"/>
        <v>0</v>
      </c>
      <c r="U4883" s="6">
        <f t="shared" si="153"/>
        <v>0</v>
      </c>
    </row>
    <row r="4884" spans="1:21" x14ac:dyDescent="0.2">
      <c r="A4884" s="88">
        <v>4882</v>
      </c>
      <c r="B4884" s="88">
        <v>5</v>
      </c>
      <c r="C4884" s="88" t="s">
        <v>2123</v>
      </c>
      <c r="D4884" s="89" t="s">
        <v>1431</v>
      </c>
      <c r="E4884" s="89">
        <v>0</v>
      </c>
      <c r="F4884" s="89">
        <v>2</v>
      </c>
      <c r="G4884" s="89">
        <v>0</v>
      </c>
      <c r="H4884" s="89">
        <v>2</v>
      </c>
      <c r="I4884" s="89">
        <v>2</v>
      </c>
      <c r="J4884" s="89">
        <v>0</v>
      </c>
      <c r="K4884" s="89">
        <v>0</v>
      </c>
      <c r="L4884" s="89">
        <v>0</v>
      </c>
      <c r="M4884" s="89">
        <v>0</v>
      </c>
      <c r="N4884" s="89">
        <v>0</v>
      </c>
      <c r="O4884" s="89">
        <v>2</v>
      </c>
      <c r="P4884" s="89">
        <v>229</v>
      </c>
      <c r="Q4884" s="89">
        <v>4917</v>
      </c>
      <c r="R4884" s="88">
        <f>VLOOKUP(P4884,NEW_TRAIN_TEST!$A$1:$M$980,13,0)</f>
        <v>4915</v>
      </c>
      <c r="S4884" s="88">
        <f>VLOOKUP(P4884,NEW_TRAIN_TEST!$A$1:$M$980,11,0)</f>
        <v>6106</v>
      </c>
      <c r="T4884" s="6">
        <f t="shared" si="152"/>
        <v>0</v>
      </c>
      <c r="U4884" s="6">
        <f t="shared" si="153"/>
        <v>0</v>
      </c>
    </row>
    <row r="4885" spans="1:21" x14ac:dyDescent="0.2">
      <c r="A4885" s="88">
        <v>4883</v>
      </c>
      <c r="B4885" s="88">
        <v>5</v>
      </c>
      <c r="C4885" s="88" t="s">
        <v>2123</v>
      </c>
      <c r="D4885" s="89" t="s">
        <v>1431</v>
      </c>
      <c r="E4885" s="89">
        <v>0</v>
      </c>
      <c r="F4885" s="89">
        <v>3</v>
      </c>
      <c r="G4885" s="89">
        <v>0</v>
      </c>
      <c r="H4885" s="89">
        <v>0</v>
      </c>
      <c r="I4885" s="89">
        <v>2</v>
      </c>
      <c r="J4885" s="89">
        <v>0</v>
      </c>
      <c r="K4885" s="89">
        <v>0</v>
      </c>
      <c r="L4885" s="89">
        <v>0</v>
      </c>
      <c r="M4885" s="89">
        <v>0</v>
      </c>
      <c r="N4885" s="89">
        <v>0</v>
      </c>
      <c r="O4885" s="89">
        <v>2</v>
      </c>
      <c r="P4885" s="89">
        <v>229</v>
      </c>
      <c r="Q4885" s="89">
        <v>4921.17</v>
      </c>
      <c r="R4885" s="88">
        <f>VLOOKUP(P4885,NEW_TRAIN_TEST!$A$1:$M$980,13,0)</f>
        <v>4915</v>
      </c>
      <c r="S4885" s="88">
        <f>VLOOKUP(P4885,NEW_TRAIN_TEST!$A$1:$M$980,11,0)</f>
        <v>6106</v>
      </c>
      <c r="T4885" s="6">
        <f t="shared" si="152"/>
        <v>0</v>
      </c>
      <c r="U4885" s="6">
        <f t="shared" si="153"/>
        <v>0</v>
      </c>
    </row>
    <row r="4886" spans="1:21" x14ac:dyDescent="0.2">
      <c r="A4886" s="88">
        <v>4884</v>
      </c>
      <c r="B4886" s="88">
        <v>5</v>
      </c>
      <c r="C4886" s="88" t="s">
        <v>2123</v>
      </c>
      <c r="D4886" s="89" t="s">
        <v>1431</v>
      </c>
      <c r="E4886" s="89">
        <v>0</v>
      </c>
      <c r="F4886" s="89">
        <v>2</v>
      </c>
      <c r="G4886" s="89">
        <v>1</v>
      </c>
      <c r="H4886" s="89">
        <v>2</v>
      </c>
      <c r="I4886" s="89">
        <v>2</v>
      </c>
      <c r="J4886" s="89">
        <v>0</v>
      </c>
      <c r="K4886" s="89">
        <v>0</v>
      </c>
      <c r="L4886" s="89">
        <v>1</v>
      </c>
      <c r="M4886" s="89">
        <v>0</v>
      </c>
      <c r="N4886" s="89">
        <v>0</v>
      </c>
      <c r="O4886" s="89">
        <v>2</v>
      </c>
      <c r="P4886" s="89">
        <v>229</v>
      </c>
      <c r="Q4886" s="89">
        <v>4921.5</v>
      </c>
      <c r="R4886" s="88">
        <f>VLOOKUP(P4886,NEW_TRAIN_TEST!$A$1:$M$980,13,0)</f>
        <v>4915</v>
      </c>
      <c r="S4886" s="88">
        <f>VLOOKUP(P4886,NEW_TRAIN_TEST!$A$1:$M$980,11,0)</f>
        <v>6106</v>
      </c>
      <c r="T4886" s="6">
        <f t="shared" si="152"/>
        <v>1</v>
      </c>
      <c r="U4886" s="6">
        <f t="shared" si="153"/>
        <v>0</v>
      </c>
    </row>
    <row r="4887" spans="1:21" x14ac:dyDescent="0.2">
      <c r="A4887" s="88">
        <v>4885</v>
      </c>
      <c r="B4887" s="88">
        <v>5</v>
      </c>
      <c r="C4887" s="88" t="s">
        <v>2123</v>
      </c>
      <c r="D4887" s="89" t="s">
        <v>1431</v>
      </c>
      <c r="E4887" s="89">
        <v>3</v>
      </c>
      <c r="F4887" s="89">
        <v>0</v>
      </c>
      <c r="G4887" s="89">
        <v>0</v>
      </c>
      <c r="H4887" s="89">
        <v>0</v>
      </c>
      <c r="I4887" s="89">
        <v>0</v>
      </c>
      <c r="J4887" s="89">
        <v>0</v>
      </c>
      <c r="K4887" s="89">
        <v>0</v>
      </c>
      <c r="L4887" s="89">
        <v>0</v>
      </c>
      <c r="M4887" s="89">
        <v>0</v>
      </c>
      <c r="N4887" s="89">
        <v>0</v>
      </c>
      <c r="O4887" s="89">
        <v>0</v>
      </c>
      <c r="P4887" s="89">
        <v>229</v>
      </c>
      <c r="Q4887" s="89">
        <v>6053</v>
      </c>
      <c r="R4887" s="88">
        <f>VLOOKUP(P4887,NEW_TRAIN_TEST!$A$1:$M$980,13,0)</f>
        <v>4915</v>
      </c>
      <c r="S4887" s="88">
        <f>VLOOKUP(P4887,NEW_TRAIN_TEST!$A$1:$M$980,11,0)</f>
        <v>6106</v>
      </c>
      <c r="T4887" s="6">
        <f t="shared" si="152"/>
        <v>0</v>
      </c>
      <c r="U4887" s="6">
        <f t="shared" si="153"/>
        <v>0</v>
      </c>
    </row>
    <row r="4888" spans="1:21" x14ac:dyDescent="0.2">
      <c r="A4888" s="88">
        <v>4886</v>
      </c>
      <c r="B4888" s="88">
        <v>5</v>
      </c>
      <c r="C4888" s="88" t="s">
        <v>2123</v>
      </c>
      <c r="D4888" s="89" t="s">
        <v>1431</v>
      </c>
      <c r="E4888" s="89">
        <v>3</v>
      </c>
      <c r="F4888" s="89">
        <v>2</v>
      </c>
      <c r="G4888" s="89">
        <v>0</v>
      </c>
      <c r="H4888" s="89">
        <v>2</v>
      </c>
      <c r="I4888" s="89">
        <v>2</v>
      </c>
      <c r="J4888" s="89">
        <v>0</v>
      </c>
      <c r="K4888" s="89">
        <v>0</v>
      </c>
      <c r="L4888" s="89">
        <v>0</v>
      </c>
      <c r="M4888" s="89">
        <v>0</v>
      </c>
      <c r="N4888" s="89">
        <v>0</v>
      </c>
      <c r="O4888" s="89">
        <v>2</v>
      </c>
      <c r="P4888" s="89">
        <v>249</v>
      </c>
      <c r="Q4888" s="89">
        <v>12801.5</v>
      </c>
      <c r="R4888" s="88">
        <f>VLOOKUP(P4888,NEW_TRAIN_TEST!$A$1:$M$980,13,0)</f>
        <v>12268</v>
      </c>
      <c r="S4888" s="88">
        <f>VLOOKUP(P4888,NEW_TRAIN_TEST!$A$1:$M$980,11,0)</f>
        <v>12853</v>
      </c>
      <c r="T4888" s="6">
        <f t="shared" si="152"/>
        <v>0</v>
      </c>
      <c r="U4888" s="6">
        <f t="shared" si="153"/>
        <v>0</v>
      </c>
    </row>
    <row r="4889" spans="1:21" x14ac:dyDescent="0.2">
      <c r="A4889" s="88">
        <v>4887</v>
      </c>
      <c r="B4889" s="88">
        <v>5</v>
      </c>
      <c r="C4889" s="88" t="s">
        <v>2123</v>
      </c>
      <c r="D4889" s="89" t="s">
        <v>1431</v>
      </c>
      <c r="E4889" s="89">
        <v>6</v>
      </c>
      <c r="F4889" s="89">
        <v>1</v>
      </c>
      <c r="G4889" s="89">
        <v>0</v>
      </c>
      <c r="H4889" s="89">
        <v>0</v>
      </c>
      <c r="I4889" s="89">
        <v>2</v>
      </c>
      <c r="J4889" s="89">
        <v>0</v>
      </c>
      <c r="K4889" s="89">
        <v>0</v>
      </c>
      <c r="L4889" s="89">
        <v>1</v>
      </c>
      <c r="M4889" s="89">
        <v>0</v>
      </c>
      <c r="N4889" s="89">
        <v>0</v>
      </c>
      <c r="O4889" s="89">
        <v>2</v>
      </c>
      <c r="P4889" s="89">
        <v>112</v>
      </c>
      <c r="Q4889" s="89">
        <v>4770</v>
      </c>
      <c r="R4889" s="88">
        <f>VLOOKUP(P4889,NEW_TRAIN_TEST!$A$1:$M$980,13,0)</f>
        <v>4486.5</v>
      </c>
      <c r="S4889" s="88">
        <f>VLOOKUP(P4889,NEW_TRAIN_TEST!$A$1:$M$980,11,0)</f>
        <v>4856</v>
      </c>
      <c r="T4889" s="6">
        <f t="shared" si="152"/>
        <v>1</v>
      </c>
      <c r="U4889" s="6">
        <f t="shared" si="153"/>
        <v>0</v>
      </c>
    </row>
    <row r="4890" spans="1:21" x14ac:dyDescent="0.2">
      <c r="A4890" s="88">
        <v>4888</v>
      </c>
      <c r="B4890" s="88">
        <v>5</v>
      </c>
      <c r="C4890" s="88" t="s">
        <v>2123</v>
      </c>
      <c r="D4890" s="89" t="s">
        <v>1431</v>
      </c>
      <c r="E4890" s="89">
        <v>8</v>
      </c>
      <c r="F4890" s="89">
        <v>1</v>
      </c>
      <c r="G4890" s="89">
        <v>0</v>
      </c>
      <c r="H4890" s="89">
        <v>0</v>
      </c>
      <c r="I4890" s="89">
        <v>2</v>
      </c>
      <c r="J4890" s="89">
        <v>0</v>
      </c>
      <c r="K4890" s="89">
        <v>0</v>
      </c>
      <c r="L4890" s="89">
        <v>1</v>
      </c>
      <c r="M4890" s="89">
        <v>0</v>
      </c>
      <c r="N4890" s="89">
        <v>0</v>
      </c>
      <c r="O4890" s="89">
        <v>2</v>
      </c>
      <c r="P4890" s="89">
        <v>113</v>
      </c>
      <c r="Q4890" s="89">
        <v>4756.5</v>
      </c>
      <c r="R4890" s="88">
        <f>VLOOKUP(P4890,NEW_TRAIN_TEST!$A$1:$M$980,13,0)</f>
        <v>4621</v>
      </c>
      <c r="S4890" s="88">
        <f>VLOOKUP(P4890,NEW_TRAIN_TEST!$A$1:$M$980,11,0)</f>
        <v>4857</v>
      </c>
      <c r="T4890" s="6">
        <f t="shared" si="152"/>
        <v>1</v>
      </c>
      <c r="U4890" s="6">
        <f t="shared" si="153"/>
        <v>0</v>
      </c>
    </row>
    <row r="4891" spans="1:21" x14ac:dyDescent="0.2">
      <c r="A4891" s="88">
        <v>4889</v>
      </c>
      <c r="B4891" s="88">
        <v>5</v>
      </c>
      <c r="C4891" s="88" t="s">
        <v>2123</v>
      </c>
      <c r="D4891" s="89" t="s">
        <v>1431</v>
      </c>
      <c r="E4891" s="89">
        <v>20</v>
      </c>
      <c r="F4891" s="89">
        <v>2</v>
      </c>
      <c r="G4891" s="89">
        <v>1</v>
      </c>
      <c r="H4891" s="89">
        <v>2</v>
      </c>
      <c r="I4891" s="89">
        <v>2</v>
      </c>
      <c r="J4891" s="89">
        <v>0</v>
      </c>
      <c r="K4891" s="89">
        <v>0</v>
      </c>
      <c r="L4891" s="89">
        <v>0</v>
      </c>
      <c r="M4891" s="89">
        <v>0</v>
      </c>
      <c r="N4891" s="89">
        <v>0</v>
      </c>
      <c r="O4891" s="89">
        <v>2</v>
      </c>
      <c r="P4891" s="89">
        <v>829</v>
      </c>
      <c r="Q4891" s="89">
        <v>9034</v>
      </c>
      <c r="R4891" s="88">
        <f>VLOOKUP(P4891,NEW_TRAIN_TEST!$A$1:$M$980,13,0)</f>
        <v>7090.5</v>
      </c>
      <c r="S4891" s="88">
        <f>VLOOKUP(P4891,NEW_TRAIN_TEST!$A$1:$M$980,11,0)</f>
        <v>9311</v>
      </c>
      <c r="T4891" s="6">
        <f t="shared" si="152"/>
        <v>0</v>
      </c>
      <c r="U4891" s="6">
        <f t="shared" si="153"/>
        <v>0</v>
      </c>
    </row>
    <row r="4892" spans="1:21" x14ac:dyDescent="0.2">
      <c r="A4892" s="88">
        <v>4890</v>
      </c>
      <c r="B4892" s="88">
        <v>5</v>
      </c>
      <c r="C4892" s="88" t="s">
        <v>2123</v>
      </c>
      <c r="D4892" s="89" t="s">
        <v>1431</v>
      </c>
      <c r="E4892" s="89">
        <v>8</v>
      </c>
      <c r="F4892" s="89">
        <v>0</v>
      </c>
      <c r="G4892" s="89">
        <v>0</v>
      </c>
      <c r="H4892" s="89">
        <v>0</v>
      </c>
      <c r="I4892" s="89">
        <v>0</v>
      </c>
      <c r="J4892" s="89">
        <v>0</v>
      </c>
      <c r="K4892" s="89">
        <v>0</v>
      </c>
      <c r="L4892" s="89">
        <v>1</v>
      </c>
      <c r="M4892" s="89">
        <v>0</v>
      </c>
      <c r="N4892" s="89">
        <v>0</v>
      </c>
      <c r="O4892" s="89">
        <v>0</v>
      </c>
      <c r="P4892" s="89">
        <v>115</v>
      </c>
      <c r="Q4892" s="89">
        <v>4981.5</v>
      </c>
      <c r="R4892" s="88">
        <f>VLOOKUP(P4892,NEW_TRAIN_TEST!$A$1:$M$980,13,0)</f>
        <v>4784</v>
      </c>
      <c r="S4892" s="88">
        <f>VLOOKUP(P4892,NEW_TRAIN_TEST!$A$1:$M$980,11,0)</f>
        <v>5059</v>
      </c>
      <c r="T4892" s="6">
        <f t="shared" si="152"/>
        <v>1</v>
      </c>
      <c r="U4892" s="6">
        <f t="shared" si="153"/>
        <v>0</v>
      </c>
    </row>
    <row r="4893" spans="1:21" x14ac:dyDescent="0.2">
      <c r="A4893" s="88">
        <v>4891</v>
      </c>
      <c r="B4893" s="88">
        <v>5</v>
      </c>
      <c r="C4893" s="88" t="s">
        <v>2123</v>
      </c>
      <c r="D4893" s="89" t="s">
        <v>1431</v>
      </c>
      <c r="E4893" s="89">
        <v>11</v>
      </c>
      <c r="F4893" s="89">
        <v>1</v>
      </c>
      <c r="G4893" s="89">
        <v>0</v>
      </c>
      <c r="H4893" s="89">
        <v>0</v>
      </c>
      <c r="I4893" s="89">
        <v>2</v>
      </c>
      <c r="J4893" s="89">
        <v>0</v>
      </c>
      <c r="K4893" s="89">
        <v>0</v>
      </c>
      <c r="L4893" s="89">
        <v>0</v>
      </c>
      <c r="M4893" s="89">
        <v>0</v>
      </c>
      <c r="N4893" s="89">
        <v>0</v>
      </c>
      <c r="O4893" s="89">
        <v>2</v>
      </c>
      <c r="P4893" s="89">
        <v>116</v>
      </c>
      <c r="Q4893" s="89">
        <v>5069</v>
      </c>
      <c r="R4893" s="88">
        <f>VLOOKUP(P4893,NEW_TRAIN_TEST!$A$1:$M$980,13,0)</f>
        <v>4841</v>
      </c>
      <c r="S4893" s="88">
        <f>VLOOKUP(P4893,NEW_TRAIN_TEST!$A$1:$M$980,11,0)</f>
        <v>5204</v>
      </c>
      <c r="T4893" s="6">
        <f t="shared" si="152"/>
        <v>0</v>
      </c>
      <c r="U4893" s="6">
        <f t="shared" si="153"/>
        <v>0</v>
      </c>
    </row>
    <row r="4894" spans="1:21" x14ac:dyDescent="0.2">
      <c r="A4894" s="88">
        <v>4892</v>
      </c>
      <c r="B4894" s="88">
        <v>5</v>
      </c>
      <c r="C4894" s="88" t="s">
        <v>2123</v>
      </c>
      <c r="D4894" s="89" t="s">
        <v>1431</v>
      </c>
      <c r="E4894" s="89">
        <v>12</v>
      </c>
      <c r="F4894" s="89">
        <v>1</v>
      </c>
      <c r="G4894" s="89">
        <v>0</v>
      </c>
      <c r="H4894" s="89">
        <v>0</v>
      </c>
      <c r="I4894" s="89">
        <v>2</v>
      </c>
      <c r="J4894" s="89">
        <v>0</v>
      </c>
      <c r="K4894" s="89">
        <v>0</v>
      </c>
      <c r="L4894" s="89">
        <v>0</v>
      </c>
      <c r="M4894" s="89">
        <v>0</v>
      </c>
      <c r="N4894" s="89">
        <v>0</v>
      </c>
      <c r="O4894" s="89">
        <v>2</v>
      </c>
      <c r="P4894" s="89">
        <v>117</v>
      </c>
      <c r="Q4894" s="89">
        <v>5525</v>
      </c>
      <c r="R4894" s="88">
        <f>VLOOKUP(P4894,NEW_TRAIN_TEST!$A$1:$M$980,13,0)</f>
        <v>5393.5</v>
      </c>
      <c r="S4894" s="88">
        <f>VLOOKUP(P4894,NEW_TRAIN_TEST!$A$1:$M$980,11,0)</f>
        <v>5535</v>
      </c>
      <c r="T4894" s="6">
        <f t="shared" si="152"/>
        <v>0</v>
      </c>
      <c r="U4894" s="6">
        <f t="shared" si="153"/>
        <v>0</v>
      </c>
    </row>
    <row r="4895" spans="1:21" x14ac:dyDescent="0.2">
      <c r="A4895" s="88">
        <v>4893</v>
      </c>
      <c r="B4895" s="88">
        <v>5</v>
      </c>
      <c r="C4895" s="88" t="s">
        <v>2123</v>
      </c>
      <c r="D4895" s="89" t="s">
        <v>1431</v>
      </c>
      <c r="E4895" s="89">
        <v>5</v>
      </c>
      <c r="F4895" s="89">
        <v>1</v>
      </c>
      <c r="G4895" s="89">
        <v>0</v>
      </c>
      <c r="H4895" s="89">
        <v>0</v>
      </c>
      <c r="I4895" s="89">
        <v>2</v>
      </c>
      <c r="J4895" s="89">
        <v>0</v>
      </c>
      <c r="K4895" s="89">
        <v>0</v>
      </c>
      <c r="L4895" s="89">
        <v>1</v>
      </c>
      <c r="M4895" s="89">
        <v>25</v>
      </c>
      <c r="N4895" s="89">
        <v>0</v>
      </c>
      <c r="O4895" s="89">
        <v>2</v>
      </c>
      <c r="P4895" s="89">
        <v>117</v>
      </c>
      <c r="Q4895" s="89">
        <v>5533.5</v>
      </c>
      <c r="R4895" s="88">
        <f>VLOOKUP(P4895,NEW_TRAIN_TEST!$A$1:$M$980,13,0)</f>
        <v>5393.5</v>
      </c>
      <c r="S4895" s="88">
        <f>VLOOKUP(P4895,NEW_TRAIN_TEST!$A$1:$M$980,11,0)</f>
        <v>5535</v>
      </c>
      <c r="T4895" s="6">
        <f t="shared" si="152"/>
        <v>1</v>
      </c>
      <c r="U4895" s="6">
        <f t="shared" si="153"/>
        <v>1</v>
      </c>
    </row>
    <row r="4896" spans="1:21" x14ac:dyDescent="0.2">
      <c r="A4896" s="88">
        <v>4894</v>
      </c>
      <c r="B4896" s="88">
        <v>5</v>
      </c>
      <c r="C4896" s="88" t="s">
        <v>2123</v>
      </c>
      <c r="D4896" s="89" t="s">
        <v>1431</v>
      </c>
      <c r="E4896" s="89">
        <v>2</v>
      </c>
      <c r="F4896" s="89">
        <v>0</v>
      </c>
      <c r="G4896" s="89">
        <v>0</v>
      </c>
      <c r="H4896" s="89">
        <v>0</v>
      </c>
      <c r="I4896" s="89">
        <v>0</v>
      </c>
      <c r="J4896" s="89">
        <v>0</v>
      </c>
      <c r="K4896" s="89">
        <v>0</v>
      </c>
      <c r="L4896" s="89">
        <v>0</v>
      </c>
      <c r="M4896" s="89">
        <v>0</v>
      </c>
      <c r="N4896" s="89">
        <v>0</v>
      </c>
      <c r="O4896" s="89">
        <v>0</v>
      </c>
      <c r="P4896" s="89">
        <v>264</v>
      </c>
      <c r="Q4896" s="89">
        <v>7452</v>
      </c>
      <c r="R4896" s="88">
        <f>VLOOKUP(P4896,NEW_TRAIN_TEST!$A$1:$M$980,13,0)</f>
        <v>7286</v>
      </c>
      <c r="S4896" s="88">
        <f>VLOOKUP(P4896,NEW_TRAIN_TEST!$A$1:$M$980,11,0)</f>
        <v>7463</v>
      </c>
      <c r="T4896" s="6">
        <f t="shared" si="152"/>
        <v>0</v>
      </c>
      <c r="U4896" s="6">
        <f t="shared" si="153"/>
        <v>0</v>
      </c>
    </row>
    <row r="4897" spans="1:21" x14ac:dyDescent="0.2">
      <c r="A4897" s="88">
        <v>4895</v>
      </c>
      <c r="B4897" s="88">
        <v>5</v>
      </c>
      <c r="C4897" s="88" t="s">
        <v>2123</v>
      </c>
      <c r="D4897" s="89" t="s">
        <v>1431</v>
      </c>
      <c r="E4897" s="89">
        <v>26</v>
      </c>
      <c r="F4897" s="89">
        <v>0</v>
      </c>
      <c r="G4897" s="89">
        <v>0</v>
      </c>
      <c r="H4897" s="89">
        <v>0</v>
      </c>
      <c r="I4897" s="89">
        <v>0</v>
      </c>
      <c r="J4897" s="89">
        <v>0</v>
      </c>
      <c r="K4897" s="89">
        <v>0</v>
      </c>
      <c r="L4897" s="89">
        <v>0</v>
      </c>
      <c r="M4897" s="89">
        <v>0</v>
      </c>
      <c r="N4897" s="89">
        <v>0</v>
      </c>
      <c r="O4897" s="89">
        <v>0</v>
      </c>
      <c r="P4897" s="89">
        <v>453</v>
      </c>
      <c r="Q4897" s="89">
        <v>9238</v>
      </c>
      <c r="R4897" s="88">
        <f>VLOOKUP(P4897,NEW_TRAIN_TEST!$A$1:$M$980,13,0)</f>
        <v>3324</v>
      </c>
      <c r="S4897" s="88">
        <f>VLOOKUP(P4897,NEW_TRAIN_TEST!$A$1:$M$980,11,0)</f>
        <v>9918</v>
      </c>
      <c r="T4897" s="6">
        <f t="shared" si="152"/>
        <v>0</v>
      </c>
      <c r="U4897" s="6">
        <f t="shared" si="153"/>
        <v>0</v>
      </c>
    </row>
    <row r="4898" spans="1:21" x14ac:dyDescent="0.2">
      <c r="A4898" s="88">
        <v>4896</v>
      </c>
      <c r="B4898" s="88">
        <v>5</v>
      </c>
      <c r="C4898" s="88" t="s">
        <v>2123</v>
      </c>
      <c r="D4898" s="89" t="s">
        <v>1431</v>
      </c>
      <c r="E4898" s="89">
        <v>8</v>
      </c>
      <c r="F4898" s="89">
        <v>3</v>
      </c>
      <c r="G4898" s="89">
        <v>0</v>
      </c>
      <c r="H4898" s="89">
        <v>2</v>
      </c>
      <c r="I4898" s="89">
        <v>2</v>
      </c>
      <c r="J4898" s="89">
        <v>0</v>
      </c>
      <c r="K4898" s="89">
        <v>0</v>
      </c>
      <c r="L4898" s="89">
        <v>1</v>
      </c>
      <c r="M4898" s="89">
        <v>0</v>
      </c>
      <c r="N4898" s="89">
        <v>0</v>
      </c>
      <c r="O4898" s="89">
        <v>2</v>
      </c>
      <c r="P4898" s="89">
        <v>666</v>
      </c>
      <c r="Q4898" s="89">
        <v>10683.5</v>
      </c>
      <c r="R4898" s="88">
        <f>VLOOKUP(P4898,NEW_TRAIN_TEST!$A$1:$M$980,13,0)</f>
        <v>10612.5</v>
      </c>
      <c r="S4898" s="88">
        <f>VLOOKUP(P4898,NEW_TRAIN_TEST!$A$1:$M$980,11,0)</f>
        <v>10820</v>
      </c>
      <c r="T4898" s="6">
        <f t="shared" si="152"/>
        <v>1</v>
      </c>
      <c r="U4898" s="6">
        <f t="shared" si="153"/>
        <v>0</v>
      </c>
    </row>
    <row r="4899" spans="1:21" x14ac:dyDescent="0.2">
      <c r="A4899" s="88">
        <v>4897</v>
      </c>
      <c r="B4899" s="88">
        <v>5</v>
      </c>
      <c r="C4899" s="88" t="s">
        <v>2123</v>
      </c>
      <c r="D4899" s="89" t="s">
        <v>1431</v>
      </c>
      <c r="E4899" s="89">
        <v>13</v>
      </c>
      <c r="F4899" s="89">
        <v>5</v>
      </c>
      <c r="G4899" s="89">
        <v>1</v>
      </c>
      <c r="H4899" s="89">
        <v>2</v>
      </c>
      <c r="I4899" s="89">
        <v>2</v>
      </c>
      <c r="J4899" s="89">
        <v>0</v>
      </c>
      <c r="K4899" s="89">
        <v>0</v>
      </c>
      <c r="L4899" s="89">
        <v>1</v>
      </c>
      <c r="M4899" s="89">
        <v>0</v>
      </c>
      <c r="N4899" s="89">
        <v>0</v>
      </c>
      <c r="O4899" s="89">
        <v>2</v>
      </c>
      <c r="P4899" s="89">
        <v>278</v>
      </c>
      <c r="Q4899" s="89">
        <v>16526</v>
      </c>
      <c r="R4899" s="88">
        <f>VLOOKUP(P4899,NEW_TRAIN_TEST!$A$1:$M$980,13,0)</f>
        <v>16464</v>
      </c>
      <c r="S4899" s="88">
        <f>VLOOKUP(P4899,NEW_TRAIN_TEST!$A$1:$M$980,11,0)</f>
        <v>17084</v>
      </c>
      <c r="T4899" s="6">
        <f t="shared" si="152"/>
        <v>1</v>
      </c>
      <c r="U4899" s="6">
        <f t="shared" si="153"/>
        <v>0</v>
      </c>
    </row>
    <row r="4900" spans="1:21" x14ac:dyDescent="0.2">
      <c r="A4900" s="88">
        <v>4898</v>
      </c>
      <c r="B4900" s="88">
        <v>5</v>
      </c>
      <c r="C4900" s="88" t="s">
        <v>2123</v>
      </c>
      <c r="D4900" s="89" t="s">
        <v>1431</v>
      </c>
      <c r="E4900" s="89">
        <v>15</v>
      </c>
      <c r="F4900" s="89">
        <v>3</v>
      </c>
      <c r="G4900" s="89">
        <v>0</v>
      </c>
      <c r="H4900" s="89">
        <v>0</v>
      </c>
      <c r="I4900" s="89">
        <v>2</v>
      </c>
      <c r="J4900" s="89">
        <v>2</v>
      </c>
      <c r="K4900" s="89">
        <v>0</v>
      </c>
      <c r="L4900" s="89">
        <v>0</v>
      </c>
      <c r="M4900" s="89">
        <v>0</v>
      </c>
      <c r="N4900" s="89">
        <v>0</v>
      </c>
      <c r="O4900" s="89">
        <v>2</v>
      </c>
      <c r="P4900" s="89">
        <v>50</v>
      </c>
      <c r="Q4900" s="89">
        <v>643</v>
      </c>
      <c r="R4900" s="88">
        <f>VLOOKUP(P4900,NEW_TRAIN_TEST!$A$1:$M$980,13,0)</f>
        <v>628</v>
      </c>
      <c r="S4900" s="88">
        <f>VLOOKUP(P4900,NEW_TRAIN_TEST!$A$1:$M$980,11,0)</f>
        <v>656</v>
      </c>
      <c r="T4900" s="6">
        <f t="shared" si="152"/>
        <v>0</v>
      </c>
      <c r="U4900" s="6">
        <f t="shared" si="153"/>
        <v>0</v>
      </c>
    </row>
    <row r="4901" spans="1:21" x14ac:dyDescent="0.2">
      <c r="A4901" s="88">
        <v>4899</v>
      </c>
      <c r="B4901" s="88">
        <v>5</v>
      </c>
      <c r="C4901" s="88" t="s">
        <v>2123</v>
      </c>
      <c r="D4901" s="89" t="s">
        <v>1431</v>
      </c>
      <c r="E4901" s="89">
        <v>0</v>
      </c>
      <c r="F4901" s="89">
        <v>2</v>
      </c>
      <c r="G4901" s="89">
        <v>0</v>
      </c>
      <c r="H4901" s="89">
        <v>2</v>
      </c>
      <c r="I4901" s="89">
        <v>2</v>
      </c>
      <c r="J4901" s="89">
        <v>0</v>
      </c>
      <c r="K4901" s="89">
        <v>0</v>
      </c>
      <c r="L4901" s="89">
        <v>0</v>
      </c>
      <c r="M4901" s="89">
        <v>0</v>
      </c>
      <c r="N4901" s="89">
        <v>0</v>
      </c>
      <c r="O4901" s="89">
        <v>2</v>
      </c>
      <c r="P4901" s="89">
        <v>702</v>
      </c>
      <c r="Q4901" s="89">
        <v>9279</v>
      </c>
      <c r="R4901" s="88">
        <f>VLOOKUP(P4901,NEW_TRAIN_TEST!$A$1:$M$980,13,0)</f>
        <v>9279</v>
      </c>
      <c r="S4901" s="88">
        <f>VLOOKUP(P4901,NEW_TRAIN_TEST!$A$1:$M$980,11,0)</f>
        <v>9416</v>
      </c>
      <c r="T4901" s="6">
        <f t="shared" si="152"/>
        <v>0</v>
      </c>
      <c r="U4901" s="6">
        <f t="shared" si="153"/>
        <v>0</v>
      </c>
    </row>
    <row r="4902" spans="1:21" x14ac:dyDescent="0.2">
      <c r="A4902" s="88">
        <v>4900</v>
      </c>
      <c r="B4902" s="88">
        <v>5</v>
      </c>
      <c r="C4902" s="88" t="s">
        <v>2123</v>
      </c>
      <c r="D4902" s="89" t="s">
        <v>1431</v>
      </c>
      <c r="E4902" s="89">
        <v>0</v>
      </c>
      <c r="F4902" s="89">
        <v>2</v>
      </c>
      <c r="G4902" s="89">
        <v>1</v>
      </c>
      <c r="H4902" s="89">
        <v>2</v>
      </c>
      <c r="I4902" s="89">
        <v>2</v>
      </c>
      <c r="J4902" s="89">
        <v>0</v>
      </c>
      <c r="K4902" s="89">
        <v>0</v>
      </c>
      <c r="L4902" s="89">
        <v>0</v>
      </c>
      <c r="M4902" s="89">
        <v>0</v>
      </c>
      <c r="N4902" s="89">
        <v>0</v>
      </c>
      <c r="O4902" s="89">
        <v>2</v>
      </c>
      <c r="P4902" s="89">
        <v>702</v>
      </c>
      <c r="Q4902" s="89">
        <v>9318</v>
      </c>
      <c r="R4902" s="88">
        <f>VLOOKUP(P4902,NEW_TRAIN_TEST!$A$1:$M$980,13,0)</f>
        <v>9279</v>
      </c>
      <c r="S4902" s="88">
        <f>VLOOKUP(P4902,NEW_TRAIN_TEST!$A$1:$M$980,11,0)</f>
        <v>9416</v>
      </c>
      <c r="T4902" s="6">
        <f t="shared" si="152"/>
        <v>0</v>
      </c>
      <c r="U4902" s="6">
        <f t="shared" si="153"/>
        <v>0</v>
      </c>
    </row>
    <row r="4903" spans="1:21" x14ac:dyDescent="0.2">
      <c r="A4903" s="88">
        <v>4901</v>
      </c>
      <c r="B4903" s="88">
        <v>5</v>
      </c>
      <c r="C4903" s="88" t="s">
        <v>2123</v>
      </c>
      <c r="D4903" s="89" t="s">
        <v>1431</v>
      </c>
      <c r="E4903" s="89">
        <v>0</v>
      </c>
      <c r="F4903" s="89">
        <v>3</v>
      </c>
      <c r="G4903" s="89">
        <v>0</v>
      </c>
      <c r="H4903" s="89">
        <v>0</v>
      </c>
      <c r="I4903" s="89">
        <v>0</v>
      </c>
      <c r="J4903" s="89">
        <v>0</v>
      </c>
      <c r="K4903" s="89">
        <v>0</v>
      </c>
      <c r="L4903" s="89">
        <v>0</v>
      </c>
      <c r="M4903" s="89">
        <v>0</v>
      </c>
      <c r="N4903" s="89">
        <v>0</v>
      </c>
      <c r="O4903" s="89">
        <v>0</v>
      </c>
      <c r="P4903" s="89">
        <v>702</v>
      </c>
      <c r="Q4903" s="89">
        <v>9342.67</v>
      </c>
      <c r="R4903" s="88">
        <f>VLOOKUP(P4903,NEW_TRAIN_TEST!$A$1:$M$980,13,0)</f>
        <v>9279</v>
      </c>
      <c r="S4903" s="88">
        <f>VLOOKUP(P4903,NEW_TRAIN_TEST!$A$1:$M$980,11,0)</f>
        <v>9416</v>
      </c>
      <c r="T4903" s="6">
        <f t="shared" si="152"/>
        <v>0</v>
      </c>
      <c r="U4903" s="6">
        <f t="shared" si="153"/>
        <v>0</v>
      </c>
    </row>
    <row r="4904" spans="1:21" x14ac:dyDescent="0.2">
      <c r="A4904" s="88">
        <v>4902</v>
      </c>
      <c r="B4904" s="88">
        <v>5</v>
      </c>
      <c r="C4904" s="88" t="s">
        <v>2123</v>
      </c>
      <c r="D4904" s="89" t="s">
        <v>1431</v>
      </c>
      <c r="E4904" s="89">
        <v>0</v>
      </c>
      <c r="F4904" s="89">
        <v>2</v>
      </c>
      <c r="G4904" s="89">
        <v>0</v>
      </c>
      <c r="H4904" s="89">
        <v>2</v>
      </c>
      <c r="I4904" s="89">
        <v>2</v>
      </c>
      <c r="J4904" s="89">
        <v>0</v>
      </c>
      <c r="K4904" s="89">
        <v>0</v>
      </c>
      <c r="L4904" s="89">
        <v>0</v>
      </c>
      <c r="M4904" s="89">
        <v>0</v>
      </c>
      <c r="N4904" s="89">
        <v>0</v>
      </c>
      <c r="O4904" s="89">
        <v>2</v>
      </c>
      <c r="P4904" s="89">
        <v>702</v>
      </c>
      <c r="Q4904" s="89">
        <v>9355</v>
      </c>
      <c r="R4904" s="88">
        <f>VLOOKUP(P4904,NEW_TRAIN_TEST!$A$1:$M$980,13,0)</f>
        <v>9279</v>
      </c>
      <c r="S4904" s="88">
        <f>VLOOKUP(P4904,NEW_TRAIN_TEST!$A$1:$M$980,11,0)</f>
        <v>9416</v>
      </c>
      <c r="T4904" s="6">
        <f t="shared" si="152"/>
        <v>0</v>
      </c>
      <c r="U4904" s="6">
        <f t="shared" si="153"/>
        <v>0</v>
      </c>
    </row>
    <row r="4905" spans="1:21" x14ac:dyDescent="0.2">
      <c r="A4905" s="88">
        <v>4903</v>
      </c>
      <c r="B4905" s="88">
        <v>5</v>
      </c>
      <c r="C4905" s="88" t="s">
        <v>2123</v>
      </c>
      <c r="D4905" s="89" t="s">
        <v>1431</v>
      </c>
      <c r="E4905" s="89">
        <v>0</v>
      </c>
      <c r="F4905" s="89">
        <v>7</v>
      </c>
      <c r="G4905" s="89">
        <v>3</v>
      </c>
      <c r="H4905" s="89">
        <v>0</v>
      </c>
      <c r="I4905" s="89">
        <v>0</v>
      </c>
      <c r="J4905" s="89">
        <v>0</v>
      </c>
      <c r="K4905" s="89">
        <v>0</v>
      </c>
      <c r="L4905" s="89">
        <v>0</v>
      </c>
      <c r="M4905" s="89">
        <v>0</v>
      </c>
      <c r="N4905" s="89">
        <v>0</v>
      </c>
      <c r="O4905" s="89">
        <v>0</v>
      </c>
      <c r="P4905" s="89">
        <v>702</v>
      </c>
      <c r="Q4905" s="89">
        <v>9357.5</v>
      </c>
      <c r="R4905" s="88">
        <f>VLOOKUP(P4905,NEW_TRAIN_TEST!$A$1:$M$980,13,0)</f>
        <v>9279</v>
      </c>
      <c r="S4905" s="88">
        <f>VLOOKUP(P4905,NEW_TRAIN_TEST!$A$1:$M$980,11,0)</f>
        <v>9416</v>
      </c>
      <c r="T4905" s="6">
        <f t="shared" si="152"/>
        <v>0</v>
      </c>
      <c r="U4905" s="6">
        <f t="shared" si="153"/>
        <v>0</v>
      </c>
    </row>
    <row r="4906" spans="1:21" x14ac:dyDescent="0.2">
      <c r="A4906" s="88">
        <v>4904</v>
      </c>
      <c r="B4906" s="88">
        <v>5</v>
      </c>
      <c r="C4906" s="88" t="s">
        <v>2123</v>
      </c>
      <c r="D4906" s="89" t="s">
        <v>1431</v>
      </c>
      <c r="E4906" s="89">
        <v>14</v>
      </c>
      <c r="F4906" s="89">
        <v>3</v>
      </c>
      <c r="G4906" s="89">
        <v>0</v>
      </c>
      <c r="H4906" s="89">
        <v>2</v>
      </c>
      <c r="I4906" s="89">
        <v>2</v>
      </c>
      <c r="J4906" s="89">
        <v>2</v>
      </c>
      <c r="K4906" s="89">
        <v>0</v>
      </c>
      <c r="L4906" s="89">
        <v>0</v>
      </c>
      <c r="M4906" s="89">
        <v>0</v>
      </c>
      <c r="N4906" s="89">
        <v>0</v>
      </c>
      <c r="O4906" s="89">
        <v>2</v>
      </c>
      <c r="P4906" s="89">
        <v>124</v>
      </c>
      <c r="Q4906" s="89">
        <v>6590.5</v>
      </c>
      <c r="R4906" s="88">
        <f>VLOOKUP(P4906,NEW_TRAIN_TEST!$A$1:$M$980,13,0)</f>
        <v>6483</v>
      </c>
      <c r="S4906" s="88">
        <f>VLOOKUP(P4906,NEW_TRAIN_TEST!$A$1:$M$980,11,0)</f>
        <v>6612</v>
      </c>
      <c r="T4906" s="6">
        <f t="shared" si="152"/>
        <v>0</v>
      </c>
      <c r="U4906" s="6">
        <f t="shared" si="153"/>
        <v>0</v>
      </c>
    </row>
    <row r="4907" spans="1:21" x14ac:dyDescent="0.2">
      <c r="A4907" s="88">
        <v>4905</v>
      </c>
      <c r="B4907" s="88">
        <v>5</v>
      </c>
      <c r="C4907" s="88" t="s">
        <v>2123</v>
      </c>
      <c r="D4907" s="89" t="s">
        <v>1431</v>
      </c>
      <c r="E4907" s="89">
        <v>10</v>
      </c>
      <c r="F4907" s="89">
        <v>2</v>
      </c>
      <c r="G4907" s="89">
        <v>1</v>
      </c>
      <c r="H4907" s="89">
        <v>2</v>
      </c>
      <c r="I4907" s="89">
        <v>2</v>
      </c>
      <c r="J4907" s="89">
        <v>0</v>
      </c>
      <c r="K4907" s="89">
        <v>0</v>
      </c>
      <c r="L4907" s="89">
        <v>1</v>
      </c>
      <c r="M4907" s="89">
        <v>0</v>
      </c>
      <c r="N4907" s="89">
        <v>0</v>
      </c>
      <c r="O4907" s="89">
        <v>2</v>
      </c>
      <c r="P4907" s="89">
        <v>778</v>
      </c>
      <c r="Q4907" s="89">
        <v>10846</v>
      </c>
      <c r="R4907" s="88">
        <f>VLOOKUP(P4907,NEW_TRAIN_TEST!$A$1:$M$980,13,0)</f>
        <v>10555.5</v>
      </c>
      <c r="S4907" s="88">
        <f>VLOOKUP(P4907,NEW_TRAIN_TEST!$A$1:$M$980,11,0)</f>
        <v>11052</v>
      </c>
      <c r="T4907" s="6">
        <f t="shared" si="152"/>
        <v>1</v>
      </c>
      <c r="U4907" s="6">
        <f t="shared" si="153"/>
        <v>0</v>
      </c>
    </row>
    <row r="4908" spans="1:21" x14ac:dyDescent="0.2">
      <c r="A4908" s="88">
        <v>4906</v>
      </c>
      <c r="B4908" s="88">
        <v>5</v>
      </c>
      <c r="C4908" s="88" t="s">
        <v>2123</v>
      </c>
      <c r="D4908" s="89" t="s">
        <v>1431</v>
      </c>
      <c r="E4908" s="89">
        <v>10</v>
      </c>
      <c r="F4908" s="89">
        <v>1</v>
      </c>
      <c r="G4908" s="89">
        <v>0</v>
      </c>
      <c r="H4908" s="89">
        <v>0</v>
      </c>
      <c r="I4908" s="89">
        <v>2</v>
      </c>
      <c r="J4908" s="89">
        <v>0</v>
      </c>
      <c r="K4908" s="89">
        <v>0</v>
      </c>
      <c r="L4908" s="89">
        <v>1</v>
      </c>
      <c r="M4908" s="89">
        <v>0</v>
      </c>
      <c r="N4908" s="89">
        <v>0</v>
      </c>
      <c r="O4908" s="89">
        <v>2</v>
      </c>
      <c r="P4908" s="89">
        <v>111</v>
      </c>
      <c r="Q4908" s="89">
        <v>4517</v>
      </c>
      <c r="R4908" s="88">
        <f>VLOOKUP(P4908,NEW_TRAIN_TEST!$A$1:$M$980,13,0)</f>
        <v>4269</v>
      </c>
      <c r="S4908" s="88">
        <f>VLOOKUP(P4908,NEW_TRAIN_TEST!$A$1:$M$980,11,0)</f>
        <v>4883</v>
      </c>
      <c r="T4908" s="6">
        <f t="shared" si="152"/>
        <v>1</v>
      </c>
      <c r="U4908" s="6">
        <f t="shared" si="153"/>
        <v>0</v>
      </c>
    </row>
    <row r="4909" spans="1:21" x14ac:dyDescent="0.2">
      <c r="A4909" s="88">
        <v>4907</v>
      </c>
      <c r="B4909" s="88">
        <v>5</v>
      </c>
      <c r="C4909" s="88" t="s">
        <v>2123</v>
      </c>
      <c r="D4909" s="89" t="s">
        <v>1431</v>
      </c>
      <c r="E4909" s="89">
        <v>11</v>
      </c>
      <c r="F4909" s="89">
        <v>2</v>
      </c>
      <c r="G4909" s="89">
        <v>0</v>
      </c>
      <c r="H4909" s="89">
        <v>0</v>
      </c>
      <c r="I4909" s="89">
        <v>2</v>
      </c>
      <c r="J4909" s="89">
        <v>0</v>
      </c>
      <c r="K4909" s="89">
        <v>0</v>
      </c>
      <c r="L4909" s="89">
        <v>1</v>
      </c>
      <c r="M4909" s="89">
        <v>22</v>
      </c>
      <c r="N4909" s="89">
        <v>0</v>
      </c>
      <c r="O4909" s="89">
        <v>2</v>
      </c>
      <c r="P4909" s="89">
        <v>111</v>
      </c>
      <c r="Q4909" s="89">
        <v>4640</v>
      </c>
      <c r="R4909" s="88">
        <f>VLOOKUP(P4909,NEW_TRAIN_TEST!$A$1:$M$980,13,0)</f>
        <v>4269</v>
      </c>
      <c r="S4909" s="88">
        <f>VLOOKUP(P4909,NEW_TRAIN_TEST!$A$1:$M$980,11,0)</f>
        <v>4883</v>
      </c>
      <c r="T4909" s="6">
        <f t="shared" si="152"/>
        <v>1</v>
      </c>
      <c r="U4909" s="6">
        <f t="shared" si="153"/>
        <v>1</v>
      </c>
    </row>
    <row r="4910" spans="1:21" x14ac:dyDescent="0.2">
      <c r="A4910" s="88">
        <v>4908</v>
      </c>
      <c r="B4910" s="88">
        <v>5</v>
      </c>
      <c r="C4910" s="88" t="s">
        <v>2123</v>
      </c>
      <c r="D4910" s="89" t="s">
        <v>1431</v>
      </c>
      <c r="E4910" s="89">
        <v>9</v>
      </c>
      <c r="F4910" s="89">
        <v>3</v>
      </c>
      <c r="G4910" s="89">
        <v>0</v>
      </c>
      <c r="H4910" s="89">
        <v>0</v>
      </c>
      <c r="I4910" s="89">
        <v>2</v>
      </c>
      <c r="J4910" s="89">
        <v>0</v>
      </c>
      <c r="K4910" s="89">
        <v>0</v>
      </c>
      <c r="L4910" s="89">
        <v>1</v>
      </c>
      <c r="M4910" s="89">
        <v>0</v>
      </c>
      <c r="N4910" s="89">
        <v>0</v>
      </c>
      <c r="O4910" s="89">
        <v>2</v>
      </c>
      <c r="P4910" s="89">
        <v>252</v>
      </c>
      <c r="Q4910" s="89">
        <v>14409</v>
      </c>
      <c r="R4910" s="88">
        <f>VLOOKUP(P4910,NEW_TRAIN_TEST!$A$1:$M$980,13,0)</f>
        <v>14365</v>
      </c>
      <c r="S4910" s="88">
        <f>VLOOKUP(P4910,NEW_TRAIN_TEST!$A$1:$M$980,11,0)</f>
        <v>14944</v>
      </c>
      <c r="T4910" s="6">
        <f t="shared" si="152"/>
        <v>1</v>
      </c>
      <c r="U4910" s="6">
        <f t="shared" si="153"/>
        <v>0</v>
      </c>
    </row>
    <row r="4911" spans="1:21" x14ac:dyDescent="0.2">
      <c r="A4911" s="88">
        <v>4909</v>
      </c>
      <c r="B4911" s="88">
        <v>5</v>
      </c>
      <c r="C4911" s="88" t="s">
        <v>2123</v>
      </c>
      <c r="D4911" s="89" t="s">
        <v>1431</v>
      </c>
      <c r="E4911" s="89">
        <v>13</v>
      </c>
      <c r="F4911" s="89">
        <v>2</v>
      </c>
      <c r="G4911" s="89">
        <v>0</v>
      </c>
      <c r="H4911" s="89">
        <v>0</v>
      </c>
      <c r="I4911" s="89">
        <v>2</v>
      </c>
      <c r="J4911" s="89">
        <v>0</v>
      </c>
      <c r="K4911" s="89">
        <v>0</v>
      </c>
      <c r="L4911" s="89">
        <v>0</v>
      </c>
      <c r="M4911" s="89">
        <v>0</v>
      </c>
      <c r="N4911" s="89">
        <v>0</v>
      </c>
      <c r="O4911" s="89">
        <v>2</v>
      </c>
      <c r="P4911" s="89">
        <v>53</v>
      </c>
      <c r="Q4911" s="89">
        <v>589</v>
      </c>
      <c r="R4911" s="88">
        <f>VLOOKUP(P4911,NEW_TRAIN_TEST!$A$1:$M$980,13,0)</f>
        <v>583</v>
      </c>
      <c r="S4911" s="88">
        <f>VLOOKUP(P4911,NEW_TRAIN_TEST!$A$1:$M$980,11,0)</f>
        <v>596</v>
      </c>
      <c r="T4911" s="6">
        <f t="shared" si="152"/>
        <v>0</v>
      </c>
      <c r="U4911" s="6">
        <f t="shared" si="153"/>
        <v>0</v>
      </c>
    </row>
    <row r="4912" spans="1:21" x14ac:dyDescent="0.2">
      <c r="A4912" s="88">
        <v>4910</v>
      </c>
      <c r="B4912" s="88">
        <v>5</v>
      </c>
      <c r="C4912" s="88" t="s">
        <v>2123</v>
      </c>
      <c r="D4912" s="89" t="s">
        <v>1431</v>
      </c>
      <c r="E4912" s="89">
        <v>5</v>
      </c>
      <c r="F4912" s="89">
        <v>2</v>
      </c>
      <c r="G4912" s="89">
        <v>1</v>
      </c>
      <c r="H4912" s="89">
        <v>2</v>
      </c>
      <c r="I4912" s="89">
        <v>2</v>
      </c>
      <c r="J4912" s="89">
        <v>0</v>
      </c>
      <c r="K4912" s="89">
        <v>0</v>
      </c>
      <c r="L4912" s="89">
        <v>1</v>
      </c>
      <c r="M4912" s="89">
        <v>19</v>
      </c>
      <c r="N4912" s="89">
        <v>0</v>
      </c>
      <c r="O4912" s="89">
        <v>2</v>
      </c>
      <c r="P4912" s="89">
        <v>53</v>
      </c>
      <c r="Q4912" s="89">
        <v>592.75</v>
      </c>
      <c r="R4912" s="88">
        <f>VLOOKUP(P4912,NEW_TRAIN_TEST!$A$1:$M$980,13,0)</f>
        <v>583</v>
      </c>
      <c r="S4912" s="88">
        <f>VLOOKUP(P4912,NEW_TRAIN_TEST!$A$1:$M$980,11,0)</f>
        <v>596</v>
      </c>
      <c r="T4912" s="6">
        <f t="shared" si="152"/>
        <v>1</v>
      </c>
      <c r="U4912" s="6">
        <f t="shared" si="153"/>
        <v>1</v>
      </c>
    </row>
    <row r="4913" spans="1:21" x14ac:dyDescent="0.2">
      <c r="A4913" s="88">
        <v>4911</v>
      </c>
      <c r="B4913" s="88">
        <v>5</v>
      </c>
      <c r="C4913" s="88" t="s">
        <v>2123</v>
      </c>
      <c r="D4913" s="89" t="s">
        <v>1431</v>
      </c>
      <c r="E4913" s="89">
        <v>10</v>
      </c>
      <c r="F4913" s="89">
        <v>3</v>
      </c>
      <c r="G4913" s="89">
        <v>0</v>
      </c>
      <c r="H4913" s="89">
        <v>2</v>
      </c>
      <c r="I4913" s="89">
        <v>2</v>
      </c>
      <c r="J4913" s="89">
        <v>0</v>
      </c>
      <c r="K4913" s="89">
        <v>0</v>
      </c>
      <c r="L4913" s="89">
        <v>1</v>
      </c>
      <c r="M4913" s="89">
        <v>0</v>
      </c>
      <c r="N4913" s="89">
        <v>0</v>
      </c>
      <c r="O4913" s="89">
        <v>2</v>
      </c>
      <c r="P4913" s="89">
        <v>129</v>
      </c>
      <c r="Q4913" s="89">
        <v>4647</v>
      </c>
      <c r="R4913" s="88">
        <f>VLOOKUP(P4913,NEW_TRAIN_TEST!$A$1:$M$980,13,0)</f>
        <v>4607.5</v>
      </c>
      <c r="S4913" s="88">
        <f>VLOOKUP(P4913,NEW_TRAIN_TEST!$A$1:$M$980,11,0)</f>
        <v>4687</v>
      </c>
      <c r="T4913" s="6">
        <f t="shared" si="152"/>
        <v>1</v>
      </c>
      <c r="U4913" s="6">
        <f t="shared" si="153"/>
        <v>0</v>
      </c>
    </row>
    <row r="4914" spans="1:21" x14ac:dyDescent="0.2">
      <c r="A4914" s="88">
        <v>4912</v>
      </c>
      <c r="B4914" s="88">
        <v>5</v>
      </c>
      <c r="C4914" s="88" t="s">
        <v>2123</v>
      </c>
      <c r="D4914" s="89" t="s">
        <v>1431</v>
      </c>
      <c r="E4914" s="89">
        <v>22</v>
      </c>
      <c r="F4914" s="89">
        <v>2</v>
      </c>
      <c r="G4914" s="89">
        <v>0</v>
      </c>
      <c r="H4914" s="89">
        <v>0</v>
      </c>
      <c r="I4914" s="89">
        <v>2</v>
      </c>
      <c r="J4914" s="89">
        <v>0</v>
      </c>
      <c r="K4914" s="89">
        <v>0</v>
      </c>
      <c r="L4914" s="89">
        <v>0</v>
      </c>
      <c r="M4914" s="89">
        <v>0</v>
      </c>
      <c r="N4914" s="89">
        <v>0</v>
      </c>
      <c r="O4914" s="89">
        <v>2</v>
      </c>
      <c r="P4914" s="89">
        <v>130</v>
      </c>
      <c r="Q4914" s="89">
        <v>5503</v>
      </c>
      <c r="R4914" s="88">
        <f>VLOOKUP(P4914,NEW_TRAIN_TEST!$A$1:$M$980,13,0)</f>
        <v>5202.5</v>
      </c>
      <c r="S4914" s="88">
        <f>VLOOKUP(P4914,NEW_TRAIN_TEST!$A$1:$M$980,11,0)</f>
        <v>5616</v>
      </c>
      <c r="T4914" s="6">
        <f t="shared" si="152"/>
        <v>0</v>
      </c>
      <c r="U4914" s="6">
        <f t="shared" si="153"/>
        <v>0</v>
      </c>
    </row>
    <row r="4915" spans="1:21" x14ac:dyDescent="0.2">
      <c r="A4915" s="88">
        <v>4913</v>
      </c>
      <c r="B4915" s="88">
        <v>5</v>
      </c>
      <c r="C4915" s="88" t="s">
        <v>2123</v>
      </c>
      <c r="D4915" s="89" t="s">
        <v>1431</v>
      </c>
      <c r="E4915" s="89">
        <v>0</v>
      </c>
      <c r="F4915" s="89">
        <v>2</v>
      </c>
      <c r="G4915" s="89">
        <v>0</v>
      </c>
      <c r="H4915" s="89">
        <v>0</v>
      </c>
      <c r="I4915" s="89">
        <v>2</v>
      </c>
      <c r="J4915" s="89">
        <v>0</v>
      </c>
      <c r="K4915" s="89">
        <v>0</v>
      </c>
      <c r="L4915" s="89">
        <v>0</v>
      </c>
      <c r="M4915" s="89">
        <v>0</v>
      </c>
      <c r="N4915" s="89">
        <v>0</v>
      </c>
      <c r="O4915" s="89">
        <v>2</v>
      </c>
      <c r="P4915" s="89">
        <v>860</v>
      </c>
      <c r="Q4915" s="89">
        <v>8073.5</v>
      </c>
      <c r="R4915" s="88">
        <f>VLOOKUP(P4915,NEW_TRAIN_TEST!$A$1:$M$980,13,0)</f>
        <v>8073.5</v>
      </c>
      <c r="S4915" s="88">
        <f>VLOOKUP(P4915,NEW_TRAIN_TEST!$A$1:$M$980,11,0)</f>
        <v>8206</v>
      </c>
      <c r="T4915" s="6">
        <f t="shared" si="152"/>
        <v>0</v>
      </c>
      <c r="U4915" s="6">
        <f t="shared" si="153"/>
        <v>0</v>
      </c>
    </row>
    <row r="4916" spans="1:21" x14ac:dyDescent="0.2">
      <c r="A4916" s="88">
        <v>4914</v>
      </c>
      <c r="B4916" s="88">
        <v>5</v>
      </c>
      <c r="C4916" s="88" t="s">
        <v>2123</v>
      </c>
      <c r="D4916" s="89" t="s">
        <v>1431</v>
      </c>
      <c r="E4916" s="89">
        <v>0</v>
      </c>
      <c r="F4916" s="89">
        <v>2</v>
      </c>
      <c r="G4916" s="89">
        <v>0</v>
      </c>
      <c r="H4916" s="89">
        <v>2</v>
      </c>
      <c r="I4916" s="89">
        <v>2</v>
      </c>
      <c r="J4916" s="89">
        <v>0</v>
      </c>
      <c r="K4916" s="89">
        <v>0</v>
      </c>
      <c r="L4916" s="89">
        <v>0</v>
      </c>
      <c r="M4916" s="89">
        <v>0</v>
      </c>
      <c r="N4916" s="89">
        <v>0</v>
      </c>
      <c r="O4916" s="89">
        <v>2</v>
      </c>
      <c r="P4916" s="89">
        <v>860</v>
      </c>
      <c r="Q4916" s="89">
        <v>8106</v>
      </c>
      <c r="R4916" s="88">
        <f>VLOOKUP(P4916,NEW_TRAIN_TEST!$A$1:$M$980,13,0)</f>
        <v>8073.5</v>
      </c>
      <c r="S4916" s="88">
        <f>VLOOKUP(P4916,NEW_TRAIN_TEST!$A$1:$M$980,11,0)</f>
        <v>8206</v>
      </c>
      <c r="T4916" s="6">
        <f t="shared" si="152"/>
        <v>0</v>
      </c>
      <c r="U4916" s="6">
        <f t="shared" si="153"/>
        <v>0</v>
      </c>
    </row>
    <row r="4917" spans="1:21" x14ac:dyDescent="0.2">
      <c r="A4917" s="88">
        <v>4915</v>
      </c>
      <c r="B4917" s="88">
        <v>5</v>
      </c>
      <c r="C4917" s="88" t="s">
        <v>2123</v>
      </c>
      <c r="D4917" s="89" t="s">
        <v>1431</v>
      </c>
      <c r="E4917" s="89">
        <v>0</v>
      </c>
      <c r="F4917" s="89">
        <v>3</v>
      </c>
      <c r="G4917" s="89">
        <v>0</v>
      </c>
      <c r="H4917" s="89">
        <v>2</v>
      </c>
      <c r="I4917" s="89">
        <v>0</v>
      </c>
      <c r="J4917" s="89">
        <v>2</v>
      </c>
      <c r="K4917" s="89">
        <v>0</v>
      </c>
      <c r="L4917" s="89">
        <v>0</v>
      </c>
      <c r="M4917" s="89">
        <v>0</v>
      </c>
      <c r="N4917" s="89">
        <v>0</v>
      </c>
      <c r="O4917" s="89">
        <v>0</v>
      </c>
      <c r="P4917" s="89">
        <v>860</v>
      </c>
      <c r="Q4917" s="89">
        <v>8128.33</v>
      </c>
      <c r="R4917" s="88">
        <f>VLOOKUP(P4917,NEW_TRAIN_TEST!$A$1:$M$980,13,0)</f>
        <v>8073.5</v>
      </c>
      <c r="S4917" s="88">
        <f>VLOOKUP(P4917,NEW_TRAIN_TEST!$A$1:$M$980,11,0)</f>
        <v>8206</v>
      </c>
      <c r="T4917" s="6">
        <f t="shared" si="152"/>
        <v>0</v>
      </c>
      <c r="U4917" s="6">
        <f t="shared" si="153"/>
        <v>0</v>
      </c>
    </row>
    <row r="4918" spans="1:21" x14ac:dyDescent="0.2">
      <c r="A4918" s="88">
        <v>4916</v>
      </c>
      <c r="B4918" s="88">
        <v>5</v>
      </c>
      <c r="C4918" s="88" t="s">
        <v>2123</v>
      </c>
      <c r="D4918" s="89" t="s">
        <v>1431</v>
      </c>
      <c r="E4918" s="89">
        <v>0</v>
      </c>
      <c r="F4918" s="89">
        <v>5</v>
      </c>
      <c r="G4918" s="89">
        <v>1</v>
      </c>
      <c r="H4918" s="89">
        <v>0</v>
      </c>
      <c r="I4918" s="89">
        <v>0</v>
      </c>
      <c r="J4918" s="89">
        <v>0</v>
      </c>
      <c r="K4918" s="89">
        <v>0</v>
      </c>
      <c r="L4918" s="89">
        <v>0</v>
      </c>
      <c r="M4918" s="89">
        <v>0</v>
      </c>
      <c r="N4918" s="89">
        <v>0</v>
      </c>
      <c r="O4918" s="89">
        <v>0</v>
      </c>
      <c r="P4918" s="89">
        <v>860</v>
      </c>
      <c r="Q4918" s="89">
        <v>8157.67</v>
      </c>
      <c r="R4918" s="88">
        <f>VLOOKUP(P4918,NEW_TRAIN_TEST!$A$1:$M$980,13,0)</f>
        <v>8073.5</v>
      </c>
      <c r="S4918" s="88">
        <f>VLOOKUP(P4918,NEW_TRAIN_TEST!$A$1:$M$980,11,0)</f>
        <v>8206</v>
      </c>
      <c r="T4918" s="6">
        <f t="shared" si="152"/>
        <v>0</v>
      </c>
      <c r="U4918" s="6">
        <f t="shared" si="153"/>
        <v>0</v>
      </c>
    </row>
    <row r="4919" spans="1:21" x14ac:dyDescent="0.2">
      <c r="A4919" s="88">
        <v>4917</v>
      </c>
      <c r="B4919" s="88">
        <v>5</v>
      </c>
      <c r="C4919" s="88" t="s">
        <v>2123</v>
      </c>
      <c r="D4919" s="89" t="s">
        <v>1431</v>
      </c>
      <c r="E4919" s="89">
        <v>0</v>
      </c>
      <c r="F4919" s="89">
        <v>5</v>
      </c>
      <c r="G4919" s="89">
        <v>0</v>
      </c>
      <c r="H4919" s="89">
        <v>0</v>
      </c>
      <c r="I4919" s="89">
        <v>2</v>
      </c>
      <c r="J4919" s="89">
        <v>0</v>
      </c>
      <c r="K4919" s="89">
        <v>0</v>
      </c>
      <c r="L4919" s="89">
        <v>0</v>
      </c>
      <c r="M4919" s="89">
        <v>0</v>
      </c>
      <c r="N4919" s="89">
        <v>0</v>
      </c>
      <c r="O4919" s="89">
        <v>2</v>
      </c>
      <c r="P4919" s="89">
        <v>860</v>
      </c>
      <c r="Q4919" s="89">
        <v>8161.5</v>
      </c>
      <c r="R4919" s="88">
        <f>VLOOKUP(P4919,NEW_TRAIN_TEST!$A$1:$M$980,13,0)</f>
        <v>8073.5</v>
      </c>
      <c r="S4919" s="88">
        <f>VLOOKUP(P4919,NEW_TRAIN_TEST!$A$1:$M$980,11,0)</f>
        <v>8206</v>
      </c>
      <c r="T4919" s="6">
        <f t="shared" si="152"/>
        <v>0</v>
      </c>
      <c r="U4919" s="6">
        <f t="shared" si="153"/>
        <v>0</v>
      </c>
    </row>
    <row r="4920" spans="1:21" x14ac:dyDescent="0.2">
      <c r="A4920" s="88">
        <v>4918</v>
      </c>
      <c r="B4920" s="88">
        <v>5</v>
      </c>
      <c r="C4920" s="88" t="s">
        <v>2123</v>
      </c>
      <c r="D4920" s="89" t="s">
        <v>1431</v>
      </c>
      <c r="E4920" s="89">
        <v>11</v>
      </c>
      <c r="F4920" s="89">
        <v>0</v>
      </c>
      <c r="G4920" s="89">
        <v>0</v>
      </c>
      <c r="H4920" s="89">
        <v>0</v>
      </c>
      <c r="I4920" s="89">
        <v>0</v>
      </c>
      <c r="J4920" s="89">
        <v>0</v>
      </c>
      <c r="K4920" s="89">
        <v>0</v>
      </c>
      <c r="L4920" s="89">
        <v>0</v>
      </c>
      <c r="M4920" s="89">
        <v>0</v>
      </c>
      <c r="N4920" s="89">
        <v>0</v>
      </c>
      <c r="O4920" s="89">
        <v>0</v>
      </c>
      <c r="P4920" s="89">
        <v>132</v>
      </c>
      <c r="Q4920" s="89">
        <v>4487.5</v>
      </c>
      <c r="R4920" s="88">
        <f>VLOOKUP(P4920,NEW_TRAIN_TEST!$A$1:$M$980,13,0)</f>
        <v>4182</v>
      </c>
      <c r="S4920" s="88">
        <f>VLOOKUP(P4920,NEW_TRAIN_TEST!$A$1:$M$980,11,0)</f>
        <v>4620</v>
      </c>
      <c r="T4920" s="6">
        <f t="shared" si="152"/>
        <v>0</v>
      </c>
      <c r="U4920" s="6">
        <f t="shared" si="153"/>
        <v>0</v>
      </c>
    </row>
    <row r="4921" spans="1:21" x14ac:dyDescent="0.2">
      <c r="A4921" s="88">
        <v>4919</v>
      </c>
      <c r="B4921" s="88">
        <v>5</v>
      </c>
      <c r="C4921" s="88" t="s">
        <v>2123</v>
      </c>
      <c r="D4921" s="89" t="s">
        <v>1431</v>
      </c>
      <c r="E4921" s="89">
        <v>14</v>
      </c>
      <c r="F4921" s="89">
        <v>1</v>
      </c>
      <c r="G4921" s="89">
        <v>0</v>
      </c>
      <c r="H4921" s="89">
        <v>0</v>
      </c>
      <c r="I4921" s="89">
        <v>2</v>
      </c>
      <c r="J4921" s="89">
        <v>0</v>
      </c>
      <c r="K4921" s="89">
        <v>0</v>
      </c>
      <c r="L4921" s="89">
        <v>0</v>
      </c>
      <c r="M4921" s="89">
        <v>0</v>
      </c>
      <c r="N4921" s="89">
        <v>0</v>
      </c>
      <c r="O4921" s="89">
        <v>2</v>
      </c>
      <c r="P4921" s="89">
        <v>133</v>
      </c>
      <c r="Q4921" s="89">
        <v>4938</v>
      </c>
      <c r="R4921" s="88">
        <f>VLOOKUP(P4921,NEW_TRAIN_TEST!$A$1:$M$980,13,0)</f>
        <v>4790.5</v>
      </c>
      <c r="S4921" s="88">
        <f>VLOOKUP(P4921,NEW_TRAIN_TEST!$A$1:$M$980,11,0)</f>
        <v>5121</v>
      </c>
      <c r="T4921" s="6">
        <f t="shared" si="152"/>
        <v>0</v>
      </c>
      <c r="U4921" s="6">
        <f t="shared" si="153"/>
        <v>0</v>
      </c>
    </row>
    <row r="4922" spans="1:21" x14ac:dyDescent="0.2">
      <c r="A4922" s="88">
        <v>4920</v>
      </c>
      <c r="B4922" s="88">
        <v>5</v>
      </c>
      <c r="C4922" s="88" t="s">
        <v>2123</v>
      </c>
      <c r="D4922" s="89" t="s">
        <v>1431</v>
      </c>
      <c r="E4922" s="89">
        <v>15</v>
      </c>
      <c r="F4922" s="89">
        <v>1</v>
      </c>
      <c r="G4922" s="89">
        <v>0</v>
      </c>
      <c r="H4922" s="89">
        <v>0</v>
      </c>
      <c r="I4922" s="89">
        <v>2</v>
      </c>
      <c r="J4922" s="89">
        <v>0</v>
      </c>
      <c r="K4922" s="89">
        <v>0</v>
      </c>
      <c r="L4922" s="89">
        <v>0</v>
      </c>
      <c r="M4922" s="89">
        <v>0</v>
      </c>
      <c r="N4922" s="89">
        <v>0</v>
      </c>
      <c r="O4922" s="89">
        <v>2</v>
      </c>
      <c r="P4922" s="89">
        <v>669</v>
      </c>
      <c r="Q4922" s="89">
        <v>13670.75</v>
      </c>
      <c r="R4922" s="88">
        <f>VLOOKUP(P4922,NEW_TRAIN_TEST!$A$1:$M$980,13,0)</f>
        <v>13559.5</v>
      </c>
      <c r="S4922" s="88">
        <f>VLOOKUP(P4922,NEW_TRAIN_TEST!$A$1:$M$980,11,0)</f>
        <v>13785</v>
      </c>
      <c r="T4922" s="6">
        <f t="shared" si="152"/>
        <v>0</v>
      </c>
      <c r="U4922" s="6">
        <f t="shared" si="153"/>
        <v>0</v>
      </c>
    </row>
    <row r="4923" spans="1:21" x14ac:dyDescent="0.2">
      <c r="A4923" s="88">
        <v>4921</v>
      </c>
      <c r="B4923" s="88">
        <v>5</v>
      </c>
      <c r="C4923" s="88" t="s">
        <v>2123</v>
      </c>
      <c r="D4923" s="89" t="s">
        <v>1431</v>
      </c>
      <c r="E4923" s="89">
        <v>8</v>
      </c>
      <c r="F4923" s="89">
        <v>9</v>
      </c>
      <c r="G4923" s="89">
        <v>2</v>
      </c>
      <c r="H4923" s="89">
        <v>0</v>
      </c>
      <c r="I4923" s="89">
        <v>2</v>
      </c>
      <c r="J4923" s="89">
        <v>2</v>
      </c>
      <c r="K4923" s="89">
        <v>0</v>
      </c>
      <c r="L4923" s="89">
        <v>0</v>
      </c>
      <c r="M4923" s="89">
        <v>0</v>
      </c>
      <c r="N4923" s="89">
        <v>0</v>
      </c>
      <c r="O4923" s="89">
        <v>2</v>
      </c>
      <c r="P4923" s="89">
        <v>669</v>
      </c>
      <c r="Q4923" s="89">
        <v>13691.75</v>
      </c>
      <c r="R4923" s="88">
        <f>VLOOKUP(P4923,NEW_TRAIN_TEST!$A$1:$M$980,13,0)</f>
        <v>13559.5</v>
      </c>
      <c r="S4923" s="88">
        <f>VLOOKUP(P4923,NEW_TRAIN_TEST!$A$1:$M$980,11,0)</f>
        <v>13785</v>
      </c>
      <c r="T4923" s="6">
        <f t="shared" si="152"/>
        <v>0</v>
      </c>
      <c r="U4923" s="6">
        <f t="shared" si="153"/>
        <v>0</v>
      </c>
    </row>
    <row r="4924" spans="1:21" x14ac:dyDescent="0.2">
      <c r="A4924" s="88">
        <v>4922</v>
      </c>
      <c r="B4924" s="88">
        <v>5</v>
      </c>
      <c r="C4924" s="88" t="s">
        <v>2123</v>
      </c>
      <c r="D4924" s="89" t="s">
        <v>1431</v>
      </c>
      <c r="E4924" s="89">
        <v>12</v>
      </c>
      <c r="F4924" s="89">
        <v>6</v>
      </c>
      <c r="G4924" s="89">
        <v>0</v>
      </c>
      <c r="H4924" s="89">
        <v>0</v>
      </c>
      <c r="I4924" s="89">
        <v>2</v>
      </c>
      <c r="J4924" s="89">
        <v>0</v>
      </c>
      <c r="K4924" s="89">
        <v>0</v>
      </c>
      <c r="L4924" s="89">
        <v>1</v>
      </c>
      <c r="M4924" s="89">
        <v>0</v>
      </c>
      <c r="N4924" s="89">
        <v>0</v>
      </c>
      <c r="O4924" s="89">
        <v>2</v>
      </c>
      <c r="P4924" s="89">
        <v>258</v>
      </c>
      <c r="Q4924" s="89">
        <v>13864.5</v>
      </c>
      <c r="R4924" s="88">
        <f>VLOOKUP(P4924,NEW_TRAIN_TEST!$A$1:$M$980,13,0)</f>
        <v>13840</v>
      </c>
      <c r="S4924" s="88">
        <f>VLOOKUP(P4924,NEW_TRAIN_TEST!$A$1:$M$980,11,0)</f>
        <v>14371</v>
      </c>
      <c r="T4924" s="6">
        <f t="shared" si="152"/>
        <v>1</v>
      </c>
      <c r="U4924" s="6">
        <f t="shared" si="153"/>
        <v>0</v>
      </c>
    </row>
    <row r="4925" spans="1:21" x14ac:dyDescent="0.2">
      <c r="A4925" s="88">
        <v>4923</v>
      </c>
      <c r="B4925" s="88">
        <v>5</v>
      </c>
      <c r="C4925" s="88" t="s">
        <v>2123</v>
      </c>
      <c r="D4925" s="89" t="s">
        <v>1431</v>
      </c>
      <c r="E4925" s="89">
        <v>11</v>
      </c>
      <c r="F4925" s="89">
        <v>3</v>
      </c>
      <c r="G4925" s="89">
        <v>0</v>
      </c>
      <c r="H4925" s="89">
        <v>2</v>
      </c>
      <c r="I4925" s="89">
        <v>2</v>
      </c>
      <c r="J4925" s="89">
        <v>0</v>
      </c>
      <c r="K4925" s="89">
        <v>0</v>
      </c>
      <c r="L4925" s="89">
        <v>0</v>
      </c>
      <c r="M4925" s="89">
        <v>0</v>
      </c>
      <c r="N4925" s="89">
        <v>0</v>
      </c>
      <c r="O4925" s="89">
        <v>2</v>
      </c>
      <c r="P4925" s="89">
        <v>646</v>
      </c>
      <c r="Q4925" s="89">
        <v>12337.75</v>
      </c>
      <c r="R4925" s="88">
        <f>VLOOKUP(P4925,NEW_TRAIN_TEST!$A$1:$M$980,13,0)</f>
        <v>12083</v>
      </c>
      <c r="S4925" s="88">
        <f>VLOOKUP(P4925,NEW_TRAIN_TEST!$A$1:$M$980,11,0)</f>
        <v>12561</v>
      </c>
      <c r="T4925" s="6">
        <f t="shared" si="152"/>
        <v>0</v>
      </c>
      <c r="U4925" s="6">
        <f t="shared" si="153"/>
        <v>0</v>
      </c>
    </row>
    <row r="4926" spans="1:21" x14ac:dyDescent="0.2">
      <c r="A4926" s="88">
        <v>4924</v>
      </c>
      <c r="B4926" s="88">
        <v>5</v>
      </c>
      <c r="C4926" s="88" t="s">
        <v>2123</v>
      </c>
      <c r="D4926" s="89" t="s">
        <v>1431</v>
      </c>
      <c r="E4926" s="89">
        <v>0</v>
      </c>
      <c r="F4926" s="89">
        <v>0</v>
      </c>
      <c r="G4926" s="89">
        <v>0</v>
      </c>
      <c r="H4926" s="89">
        <v>0</v>
      </c>
      <c r="I4926" s="89">
        <v>0</v>
      </c>
      <c r="J4926" s="89">
        <v>0</v>
      </c>
      <c r="K4926" s="89">
        <v>0</v>
      </c>
      <c r="L4926" s="89">
        <v>0</v>
      </c>
      <c r="M4926" s="89">
        <v>0</v>
      </c>
      <c r="N4926" s="89">
        <v>1</v>
      </c>
      <c r="O4926" s="89">
        <v>0</v>
      </c>
      <c r="P4926" s="89">
        <v>154</v>
      </c>
      <c r="Q4926" s="89">
        <v>7204</v>
      </c>
      <c r="R4926" s="88">
        <f>VLOOKUP(P4926,NEW_TRAIN_TEST!$A$1:$M$980,13,0)</f>
        <v>7204</v>
      </c>
      <c r="S4926" s="88">
        <f>VLOOKUP(P4926,NEW_TRAIN_TEST!$A$1:$M$980,11,0)</f>
        <v>7204</v>
      </c>
      <c r="T4926" s="6">
        <f t="shared" si="152"/>
        <v>0</v>
      </c>
      <c r="U4926" s="6">
        <f t="shared" si="153"/>
        <v>0</v>
      </c>
    </row>
    <row r="4927" spans="1:21" x14ac:dyDescent="0.2">
      <c r="A4927" s="88">
        <v>4925</v>
      </c>
      <c r="B4927" s="88">
        <v>5</v>
      </c>
      <c r="C4927" s="88" t="s">
        <v>2123</v>
      </c>
      <c r="D4927" s="89" t="s">
        <v>1431</v>
      </c>
      <c r="E4927" s="89">
        <v>3</v>
      </c>
      <c r="F4927" s="89">
        <v>2</v>
      </c>
      <c r="G4927" s="89">
        <v>0</v>
      </c>
      <c r="H4927" s="89">
        <v>2</v>
      </c>
      <c r="I4927" s="89">
        <v>2</v>
      </c>
      <c r="J4927" s="89">
        <v>0</v>
      </c>
      <c r="K4927" s="89">
        <v>0</v>
      </c>
      <c r="L4927" s="89">
        <v>0</v>
      </c>
      <c r="M4927" s="89">
        <v>0</v>
      </c>
      <c r="N4927" s="89">
        <v>0</v>
      </c>
      <c r="O4927" s="89">
        <v>2</v>
      </c>
      <c r="P4927" s="89">
        <v>281</v>
      </c>
      <c r="Q4927" s="89">
        <v>14279</v>
      </c>
      <c r="R4927" s="88">
        <f>VLOOKUP(P4927,NEW_TRAIN_TEST!$A$1:$M$980,13,0)</f>
        <v>13782</v>
      </c>
      <c r="S4927" s="88">
        <f>VLOOKUP(P4927,NEW_TRAIN_TEST!$A$1:$M$980,11,0)</f>
        <v>14334</v>
      </c>
      <c r="T4927" s="6">
        <f t="shared" si="152"/>
        <v>0</v>
      </c>
      <c r="U4927" s="6">
        <f t="shared" si="153"/>
        <v>0</v>
      </c>
    </row>
    <row r="4928" spans="1:21" x14ac:dyDescent="0.2">
      <c r="A4928" s="88">
        <v>4926</v>
      </c>
      <c r="B4928" s="88">
        <v>5</v>
      </c>
      <c r="C4928" s="88" t="s">
        <v>2123</v>
      </c>
      <c r="D4928" s="89" t="s">
        <v>1431</v>
      </c>
      <c r="E4928" s="89">
        <v>5</v>
      </c>
      <c r="F4928" s="89">
        <v>2</v>
      </c>
      <c r="G4928" s="89">
        <v>1</v>
      </c>
      <c r="H4928" s="89">
        <v>0</v>
      </c>
      <c r="I4928" s="89">
        <v>2</v>
      </c>
      <c r="J4928" s="89">
        <v>2</v>
      </c>
      <c r="K4928" s="89">
        <v>0</v>
      </c>
      <c r="L4928" s="89">
        <v>0</v>
      </c>
      <c r="M4928" s="89">
        <v>0</v>
      </c>
      <c r="N4928" s="89">
        <v>0</v>
      </c>
      <c r="O4928" s="89">
        <v>2</v>
      </c>
      <c r="P4928" s="89">
        <v>764</v>
      </c>
      <c r="Q4928" s="89">
        <v>4786.5</v>
      </c>
      <c r="R4928" s="88">
        <f>VLOOKUP(P4928,NEW_TRAIN_TEST!$A$1:$M$980,13,0)</f>
        <v>4704</v>
      </c>
      <c r="S4928" s="88">
        <f>VLOOKUP(P4928,NEW_TRAIN_TEST!$A$1:$M$980,11,0)</f>
        <v>4954</v>
      </c>
      <c r="T4928" s="6">
        <f t="shared" si="152"/>
        <v>0</v>
      </c>
      <c r="U4928" s="6">
        <f t="shared" si="153"/>
        <v>0</v>
      </c>
    </row>
    <row r="4929" spans="1:21" x14ac:dyDescent="0.2">
      <c r="A4929" s="88">
        <v>4927</v>
      </c>
      <c r="B4929" s="88">
        <v>5</v>
      </c>
      <c r="C4929" s="88" t="s">
        <v>2123</v>
      </c>
      <c r="D4929" s="89" t="s">
        <v>1431</v>
      </c>
      <c r="E4929" s="89">
        <v>11</v>
      </c>
      <c r="F4929" s="89">
        <v>2</v>
      </c>
      <c r="G4929" s="89">
        <v>0</v>
      </c>
      <c r="H4929" s="89">
        <v>2</v>
      </c>
      <c r="I4929" s="89">
        <v>2</v>
      </c>
      <c r="J4929" s="89">
        <v>0</v>
      </c>
      <c r="K4929" s="89">
        <v>0</v>
      </c>
      <c r="L4929" s="89">
        <v>1</v>
      </c>
      <c r="M4929" s="89">
        <v>0</v>
      </c>
      <c r="N4929" s="89">
        <v>0</v>
      </c>
      <c r="O4929" s="89">
        <v>2</v>
      </c>
      <c r="P4929" s="89">
        <v>82</v>
      </c>
      <c r="Q4929" s="89">
        <v>526</v>
      </c>
      <c r="R4929" s="88">
        <f>VLOOKUP(P4929,NEW_TRAIN_TEST!$A$1:$M$980,13,0)</f>
        <v>506.5</v>
      </c>
      <c r="S4929" s="88">
        <f>VLOOKUP(P4929,NEW_TRAIN_TEST!$A$1:$M$980,11,0)</f>
        <v>537</v>
      </c>
      <c r="T4929" s="6">
        <f t="shared" si="152"/>
        <v>1</v>
      </c>
      <c r="U4929" s="6">
        <f t="shared" si="153"/>
        <v>0</v>
      </c>
    </row>
    <row r="4930" spans="1:21" x14ac:dyDescent="0.2">
      <c r="A4930" s="88">
        <v>4928</v>
      </c>
      <c r="B4930" s="88">
        <v>5</v>
      </c>
      <c r="C4930" s="88" t="s">
        <v>2123</v>
      </c>
      <c r="D4930" s="89" t="s">
        <v>1431</v>
      </c>
      <c r="E4930" s="89">
        <v>6</v>
      </c>
      <c r="F4930" s="89">
        <v>1</v>
      </c>
      <c r="G4930" s="89">
        <v>0</v>
      </c>
      <c r="H4930" s="89">
        <v>0</v>
      </c>
      <c r="I4930" s="89">
        <v>2</v>
      </c>
      <c r="J4930" s="89">
        <v>0</v>
      </c>
      <c r="K4930" s="89">
        <v>0</v>
      </c>
      <c r="L4930" s="89">
        <v>1</v>
      </c>
      <c r="M4930" s="89">
        <v>18</v>
      </c>
      <c r="N4930" s="89">
        <v>0</v>
      </c>
      <c r="O4930" s="89">
        <v>2</v>
      </c>
      <c r="P4930" s="89">
        <v>82</v>
      </c>
      <c r="Q4930" s="89">
        <v>533</v>
      </c>
      <c r="R4930" s="88">
        <f>VLOOKUP(P4930,NEW_TRAIN_TEST!$A$1:$M$980,13,0)</f>
        <v>506.5</v>
      </c>
      <c r="S4930" s="88">
        <f>VLOOKUP(P4930,NEW_TRAIN_TEST!$A$1:$M$980,11,0)</f>
        <v>537</v>
      </c>
      <c r="T4930" s="6">
        <f t="shared" si="152"/>
        <v>1</v>
      </c>
      <c r="U4930" s="6">
        <f t="shared" si="153"/>
        <v>1</v>
      </c>
    </row>
    <row r="4931" spans="1:21" x14ac:dyDescent="0.2">
      <c r="A4931" s="88">
        <v>4929</v>
      </c>
      <c r="B4931" s="88">
        <v>5</v>
      </c>
      <c r="C4931" s="88" t="s">
        <v>2123</v>
      </c>
      <c r="D4931" s="89" t="s">
        <v>1431</v>
      </c>
      <c r="E4931" s="89">
        <v>29</v>
      </c>
      <c r="F4931" s="89">
        <v>0</v>
      </c>
      <c r="G4931" s="89">
        <v>0</v>
      </c>
      <c r="H4931" s="89">
        <v>0</v>
      </c>
      <c r="I4931" s="89">
        <v>0</v>
      </c>
      <c r="J4931" s="89">
        <v>0</v>
      </c>
      <c r="K4931" s="89">
        <v>0</v>
      </c>
      <c r="L4931" s="89">
        <v>0</v>
      </c>
      <c r="M4931" s="89">
        <v>0</v>
      </c>
      <c r="N4931" s="89">
        <v>0</v>
      </c>
      <c r="O4931" s="89">
        <v>0</v>
      </c>
      <c r="P4931" s="89">
        <v>170</v>
      </c>
      <c r="Q4931" s="89">
        <v>11019</v>
      </c>
      <c r="R4931" s="88">
        <f>VLOOKUP(P4931,NEW_TRAIN_TEST!$A$1:$M$980,13,0)</f>
        <v>10394</v>
      </c>
      <c r="S4931" s="88">
        <f>VLOOKUP(P4931,NEW_TRAIN_TEST!$A$1:$M$980,11,0)</f>
        <v>12311</v>
      </c>
      <c r="T4931" s="6">
        <f t="shared" ref="T4931:T4994" si="154">IF(L4931&gt;0,1,0)</f>
        <v>0</v>
      </c>
      <c r="U4931" s="6">
        <f t="shared" ref="U4931:U4994" si="155">IF(M4931&gt;0,1,0)</f>
        <v>0</v>
      </c>
    </row>
    <row r="4932" spans="1:21" x14ac:dyDescent="0.2">
      <c r="A4932" s="88">
        <v>4930</v>
      </c>
      <c r="B4932" s="88">
        <v>5</v>
      </c>
      <c r="C4932" s="88" t="s">
        <v>2123</v>
      </c>
      <c r="D4932" s="89" t="s">
        <v>1431</v>
      </c>
      <c r="E4932" s="89">
        <v>11</v>
      </c>
      <c r="F4932" s="89">
        <v>0</v>
      </c>
      <c r="G4932" s="89">
        <v>0</v>
      </c>
      <c r="H4932" s="89">
        <v>0</v>
      </c>
      <c r="I4932" s="89">
        <v>0</v>
      </c>
      <c r="J4932" s="89">
        <v>0</v>
      </c>
      <c r="K4932" s="89">
        <v>0</v>
      </c>
      <c r="L4932" s="89">
        <v>0</v>
      </c>
      <c r="M4932" s="89">
        <v>0</v>
      </c>
      <c r="N4932" s="89">
        <v>0</v>
      </c>
      <c r="O4932" s="89">
        <v>0</v>
      </c>
      <c r="P4932" s="89">
        <v>76</v>
      </c>
      <c r="Q4932" s="89">
        <v>518</v>
      </c>
      <c r="R4932" s="88">
        <f>VLOOKUP(P4932,NEW_TRAIN_TEST!$A$1:$M$980,13,0)</f>
        <v>511.5</v>
      </c>
      <c r="S4932" s="88">
        <f>VLOOKUP(P4932,NEW_TRAIN_TEST!$A$1:$M$980,11,0)</f>
        <v>527</v>
      </c>
      <c r="T4932" s="6">
        <f t="shared" si="154"/>
        <v>0</v>
      </c>
      <c r="U4932" s="6">
        <f t="shared" si="155"/>
        <v>0</v>
      </c>
    </row>
    <row r="4933" spans="1:21" x14ac:dyDescent="0.2">
      <c r="A4933" s="88">
        <v>4931</v>
      </c>
      <c r="B4933" s="88">
        <v>5</v>
      </c>
      <c r="C4933" s="88" t="s">
        <v>2123</v>
      </c>
      <c r="D4933" s="89" t="s">
        <v>1431</v>
      </c>
      <c r="E4933" s="89">
        <v>4</v>
      </c>
      <c r="F4933" s="89">
        <v>2</v>
      </c>
      <c r="G4933" s="89">
        <v>0</v>
      </c>
      <c r="H4933" s="89">
        <v>2</v>
      </c>
      <c r="I4933" s="89">
        <v>2</v>
      </c>
      <c r="J4933" s="89">
        <v>0</v>
      </c>
      <c r="K4933" s="89">
        <v>0</v>
      </c>
      <c r="L4933" s="89">
        <v>0</v>
      </c>
      <c r="M4933" s="89">
        <v>0</v>
      </c>
      <c r="N4933" s="89">
        <v>0</v>
      </c>
      <c r="O4933" s="89">
        <v>2</v>
      </c>
      <c r="P4933" s="89">
        <v>76</v>
      </c>
      <c r="Q4933" s="89">
        <v>522</v>
      </c>
      <c r="R4933" s="88">
        <f>VLOOKUP(P4933,NEW_TRAIN_TEST!$A$1:$M$980,13,0)</f>
        <v>511.5</v>
      </c>
      <c r="S4933" s="88">
        <f>VLOOKUP(P4933,NEW_TRAIN_TEST!$A$1:$M$980,11,0)</f>
        <v>527</v>
      </c>
      <c r="T4933" s="6">
        <f t="shared" si="154"/>
        <v>0</v>
      </c>
      <c r="U4933" s="6">
        <f t="shared" si="155"/>
        <v>0</v>
      </c>
    </row>
    <row r="4934" spans="1:21" x14ac:dyDescent="0.2">
      <c r="A4934" s="88">
        <v>4932</v>
      </c>
      <c r="B4934" s="88">
        <v>5</v>
      </c>
      <c r="C4934" s="88" t="s">
        <v>2123</v>
      </c>
      <c r="D4934" s="89" t="s">
        <v>1431</v>
      </c>
      <c r="E4934" s="89">
        <v>4</v>
      </c>
      <c r="F4934" s="89">
        <v>2</v>
      </c>
      <c r="G4934" s="89">
        <v>0</v>
      </c>
      <c r="H4934" s="89">
        <v>2</v>
      </c>
      <c r="I4934" s="89">
        <v>2</v>
      </c>
      <c r="J4934" s="89">
        <v>0</v>
      </c>
      <c r="K4934" s="89">
        <v>0</v>
      </c>
      <c r="L4934" s="89">
        <v>1</v>
      </c>
      <c r="M4934" s="89">
        <v>0</v>
      </c>
      <c r="N4934" s="89">
        <v>0</v>
      </c>
      <c r="O4934" s="89">
        <v>2</v>
      </c>
      <c r="P4934" s="89">
        <v>317</v>
      </c>
      <c r="Q4934" s="89">
        <v>9065.25</v>
      </c>
      <c r="R4934" s="88">
        <f>VLOOKUP(P4934,NEW_TRAIN_TEST!$A$1:$M$980,13,0)</f>
        <v>8971.5</v>
      </c>
      <c r="S4934" s="88">
        <f>VLOOKUP(P4934,NEW_TRAIN_TEST!$A$1:$M$980,11,0)</f>
        <v>9141</v>
      </c>
      <c r="T4934" s="6">
        <f t="shared" si="154"/>
        <v>1</v>
      </c>
      <c r="U4934" s="6">
        <f t="shared" si="155"/>
        <v>0</v>
      </c>
    </row>
    <row r="4935" spans="1:21" x14ac:dyDescent="0.2">
      <c r="A4935" s="88">
        <v>4933</v>
      </c>
      <c r="B4935" s="88">
        <v>5</v>
      </c>
      <c r="C4935" s="88" t="s">
        <v>2123</v>
      </c>
      <c r="D4935" s="89" t="s">
        <v>1431</v>
      </c>
      <c r="E4935" s="89">
        <v>20</v>
      </c>
      <c r="F4935" s="89">
        <v>0</v>
      </c>
      <c r="G4935" s="89">
        <v>0</v>
      </c>
      <c r="H4935" s="89">
        <v>0</v>
      </c>
      <c r="I4935" s="89">
        <v>0</v>
      </c>
      <c r="J4935" s="89">
        <v>0</v>
      </c>
      <c r="K4935" s="89">
        <v>0</v>
      </c>
      <c r="L4935" s="89">
        <v>0</v>
      </c>
      <c r="M4935" s="89">
        <v>0</v>
      </c>
      <c r="N4935" s="89">
        <v>0</v>
      </c>
      <c r="O4935" s="89">
        <v>0</v>
      </c>
      <c r="P4935" s="89">
        <v>118</v>
      </c>
      <c r="Q4935" s="89">
        <v>4688</v>
      </c>
      <c r="R4935" s="88">
        <f>VLOOKUP(P4935,NEW_TRAIN_TEST!$A$1:$M$980,13,0)</f>
        <v>4482.5</v>
      </c>
      <c r="S4935" s="88">
        <f>VLOOKUP(P4935,NEW_TRAIN_TEST!$A$1:$M$980,11,0)</f>
        <v>4907</v>
      </c>
      <c r="T4935" s="6">
        <f t="shared" si="154"/>
        <v>0</v>
      </c>
      <c r="U4935" s="6">
        <f t="shared" si="155"/>
        <v>0</v>
      </c>
    </row>
    <row r="4936" spans="1:21" x14ac:dyDescent="0.2">
      <c r="A4936" s="88">
        <v>4934</v>
      </c>
      <c r="B4936" s="88">
        <v>5</v>
      </c>
      <c r="C4936" s="88" t="s">
        <v>2123</v>
      </c>
      <c r="D4936" s="89" t="s">
        <v>1431</v>
      </c>
      <c r="E4936" s="89">
        <v>10</v>
      </c>
      <c r="F4936" s="89">
        <v>3</v>
      </c>
      <c r="G4936" s="89">
        <v>0</v>
      </c>
      <c r="H4936" s="89">
        <v>0</v>
      </c>
      <c r="I4936" s="89">
        <v>2</v>
      </c>
      <c r="J4936" s="89">
        <v>0</v>
      </c>
      <c r="K4936" s="89">
        <v>0</v>
      </c>
      <c r="L4936" s="89">
        <v>1</v>
      </c>
      <c r="M4936" s="89">
        <v>0</v>
      </c>
      <c r="N4936" s="89">
        <v>0</v>
      </c>
      <c r="O4936" s="89">
        <v>2</v>
      </c>
      <c r="P4936" s="89">
        <v>670</v>
      </c>
      <c r="Q4936" s="89">
        <v>11231</v>
      </c>
      <c r="R4936" s="88">
        <f>VLOOKUP(P4936,NEW_TRAIN_TEST!$A$1:$M$980,13,0)</f>
        <v>11130</v>
      </c>
      <c r="S4936" s="88">
        <f>VLOOKUP(P4936,NEW_TRAIN_TEST!$A$1:$M$980,11,0)</f>
        <v>11580</v>
      </c>
      <c r="T4936" s="6">
        <f t="shared" si="154"/>
        <v>1</v>
      </c>
      <c r="U4936" s="6">
        <f t="shared" si="155"/>
        <v>0</v>
      </c>
    </row>
    <row r="4937" spans="1:21" x14ac:dyDescent="0.2">
      <c r="A4937" s="88">
        <v>4935</v>
      </c>
      <c r="B4937" s="88">
        <v>5</v>
      </c>
      <c r="C4937" s="88" t="s">
        <v>2123</v>
      </c>
      <c r="D4937" s="89" t="s">
        <v>1431</v>
      </c>
      <c r="E4937" s="89">
        <v>13</v>
      </c>
      <c r="F4937" s="89">
        <v>1</v>
      </c>
      <c r="G4937" s="89">
        <v>2</v>
      </c>
      <c r="H4937" s="89">
        <v>0</v>
      </c>
      <c r="I4937" s="89">
        <v>2</v>
      </c>
      <c r="J4937" s="89">
        <v>0</v>
      </c>
      <c r="K4937" s="89">
        <v>0</v>
      </c>
      <c r="L4937" s="89">
        <v>0</v>
      </c>
      <c r="M4937" s="89">
        <v>0</v>
      </c>
      <c r="N4937" s="89">
        <v>0</v>
      </c>
      <c r="O4937" s="89">
        <v>2</v>
      </c>
      <c r="P4937" s="89">
        <v>101</v>
      </c>
      <c r="Q4937" s="89">
        <v>5694.5</v>
      </c>
      <c r="R4937" s="88">
        <f>VLOOKUP(P4937,NEW_TRAIN_TEST!$A$1:$M$980,13,0)</f>
        <v>5521</v>
      </c>
      <c r="S4937" s="88">
        <f>VLOOKUP(P4937,NEW_TRAIN_TEST!$A$1:$M$980,11,0)</f>
        <v>5877</v>
      </c>
      <c r="T4937" s="6">
        <f t="shared" si="154"/>
        <v>0</v>
      </c>
      <c r="U4937" s="6">
        <f t="shared" si="155"/>
        <v>0</v>
      </c>
    </row>
    <row r="4938" spans="1:21" x14ac:dyDescent="0.2">
      <c r="A4938" s="88">
        <v>4936</v>
      </c>
      <c r="B4938" s="88">
        <v>5</v>
      </c>
      <c r="C4938" s="88" t="s">
        <v>2123</v>
      </c>
      <c r="D4938" s="89" t="s">
        <v>1431</v>
      </c>
      <c r="E4938" s="89">
        <v>0</v>
      </c>
      <c r="F4938" s="89">
        <v>0</v>
      </c>
      <c r="G4938" s="89">
        <v>0</v>
      </c>
      <c r="H4938" s="89">
        <v>0</v>
      </c>
      <c r="I4938" s="89">
        <v>0</v>
      </c>
      <c r="J4938" s="89">
        <v>0</v>
      </c>
      <c r="K4938" s="89">
        <v>0</v>
      </c>
      <c r="L4938" s="89">
        <v>0</v>
      </c>
      <c r="M4938" s="89">
        <v>0</v>
      </c>
      <c r="N4938" s="89">
        <v>1</v>
      </c>
      <c r="O4938" s="89">
        <v>0</v>
      </c>
      <c r="P4938" s="89">
        <v>173</v>
      </c>
      <c r="Q4938" s="89">
        <v>7551</v>
      </c>
      <c r="R4938" s="88">
        <f>VLOOKUP(P4938,NEW_TRAIN_TEST!$A$1:$M$980,13,0)</f>
        <v>7551</v>
      </c>
      <c r="S4938" s="88">
        <f>VLOOKUP(P4938,NEW_TRAIN_TEST!$A$1:$M$980,11,0)</f>
        <v>7551</v>
      </c>
      <c r="T4938" s="6">
        <f t="shared" si="154"/>
        <v>0</v>
      </c>
      <c r="U4938" s="6">
        <f t="shared" si="155"/>
        <v>0</v>
      </c>
    </row>
    <row r="4939" spans="1:21" x14ac:dyDescent="0.2">
      <c r="A4939" s="88">
        <v>4937</v>
      </c>
      <c r="B4939" s="88">
        <v>5</v>
      </c>
      <c r="C4939" s="88" t="s">
        <v>2123</v>
      </c>
      <c r="D4939" s="89" t="s">
        <v>1431</v>
      </c>
      <c r="E4939" s="89">
        <v>18</v>
      </c>
      <c r="F4939" s="89">
        <v>1</v>
      </c>
      <c r="G4939" s="89">
        <v>0</v>
      </c>
      <c r="H4939" s="89">
        <v>0</v>
      </c>
      <c r="I4939" s="89">
        <v>2</v>
      </c>
      <c r="J4939" s="89">
        <v>0</v>
      </c>
      <c r="K4939" s="89">
        <v>0</v>
      </c>
      <c r="L4939" s="89">
        <v>0</v>
      </c>
      <c r="M4939" s="89">
        <v>0</v>
      </c>
      <c r="N4939" s="89">
        <v>0</v>
      </c>
      <c r="O4939" s="89">
        <v>2</v>
      </c>
      <c r="P4939" s="89">
        <v>12</v>
      </c>
      <c r="Q4939" s="89">
        <v>7261</v>
      </c>
      <c r="R4939" s="88">
        <f>VLOOKUP(P4939,NEW_TRAIN_TEST!$A$1:$M$980,13,0)</f>
        <v>6890</v>
      </c>
      <c r="S4939" s="88">
        <f>VLOOKUP(P4939,NEW_TRAIN_TEST!$A$1:$M$980,11,0)</f>
        <v>7436</v>
      </c>
      <c r="T4939" s="6">
        <f t="shared" si="154"/>
        <v>0</v>
      </c>
      <c r="U4939" s="6">
        <f t="shared" si="155"/>
        <v>0</v>
      </c>
    </row>
    <row r="4940" spans="1:21" x14ac:dyDescent="0.2">
      <c r="A4940" s="88">
        <v>4938</v>
      </c>
      <c r="B4940" s="88">
        <v>5</v>
      </c>
      <c r="C4940" s="88" t="s">
        <v>2123</v>
      </c>
      <c r="D4940" s="89" t="s">
        <v>1431</v>
      </c>
      <c r="E4940" s="89">
        <v>16</v>
      </c>
      <c r="F4940" s="89">
        <v>4</v>
      </c>
      <c r="G4940" s="89">
        <v>0</v>
      </c>
      <c r="H4940" s="89">
        <v>2</v>
      </c>
      <c r="I4940" s="89">
        <v>2</v>
      </c>
      <c r="J4940" s="89">
        <v>0</v>
      </c>
      <c r="K4940" s="89">
        <v>0</v>
      </c>
      <c r="L4940" s="89">
        <v>0</v>
      </c>
      <c r="M4940" s="89">
        <v>0</v>
      </c>
      <c r="N4940" s="89">
        <v>0</v>
      </c>
      <c r="O4940" s="89">
        <v>2</v>
      </c>
      <c r="P4940" s="89">
        <v>269</v>
      </c>
      <c r="Q4940" s="89">
        <v>15149.75</v>
      </c>
      <c r="R4940" s="88">
        <f>VLOOKUP(P4940,NEW_TRAIN_TEST!$A$1:$M$980,13,0)</f>
        <v>15016.5</v>
      </c>
      <c r="S4940" s="88">
        <f>VLOOKUP(P4940,NEW_TRAIN_TEST!$A$1:$M$980,11,0)</f>
        <v>15670</v>
      </c>
      <c r="T4940" s="6">
        <f t="shared" si="154"/>
        <v>0</v>
      </c>
      <c r="U4940" s="6">
        <f t="shared" si="155"/>
        <v>0</v>
      </c>
    </row>
    <row r="4941" spans="1:21" x14ac:dyDescent="0.2">
      <c r="A4941" s="88">
        <v>4939</v>
      </c>
      <c r="B4941" s="88">
        <v>5</v>
      </c>
      <c r="C4941" s="88" t="s">
        <v>2123</v>
      </c>
      <c r="D4941" s="89" t="s">
        <v>1431</v>
      </c>
      <c r="E4941" s="89">
        <v>3</v>
      </c>
      <c r="F4941" s="89">
        <v>2</v>
      </c>
      <c r="G4941" s="89">
        <v>1</v>
      </c>
      <c r="H4941" s="89">
        <v>0</v>
      </c>
      <c r="I4941" s="89">
        <v>2</v>
      </c>
      <c r="J4941" s="89">
        <v>2</v>
      </c>
      <c r="K4941" s="89">
        <v>0</v>
      </c>
      <c r="L4941" s="89">
        <v>0</v>
      </c>
      <c r="M4941" s="89">
        <v>0</v>
      </c>
      <c r="N4941" s="89">
        <v>0</v>
      </c>
      <c r="O4941" s="89">
        <v>2</v>
      </c>
      <c r="P4941" s="89">
        <v>563</v>
      </c>
      <c r="Q4941" s="89">
        <v>2988</v>
      </c>
      <c r="R4941" s="88">
        <f>VLOOKUP(P4941,NEW_TRAIN_TEST!$A$1:$M$980,13,0)</f>
        <v>2193.5</v>
      </c>
      <c r="S4941" s="88">
        <f>VLOOKUP(P4941,NEW_TRAIN_TEST!$A$1:$M$980,11,0)</f>
        <v>3067</v>
      </c>
      <c r="T4941" s="6">
        <f t="shared" si="154"/>
        <v>0</v>
      </c>
      <c r="U4941" s="6">
        <f t="shared" si="155"/>
        <v>0</v>
      </c>
    </row>
    <row r="4942" spans="1:21" x14ac:dyDescent="0.2">
      <c r="A4942" s="88">
        <v>4940</v>
      </c>
      <c r="B4942" s="88">
        <v>5</v>
      </c>
      <c r="C4942" s="88" t="s">
        <v>2123</v>
      </c>
      <c r="D4942" s="89" t="s">
        <v>1431</v>
      </c>
      <c r="E4942" s="89">
        <v>4</v>
      </c>
      <c r="F4942" s="89">
        <v>0</v>
      </c>
      <c r="G4942" s="89">
        <v>0</v>
      </c>
      <c r="H4942" s="89">
        <v>0</v>
      </c>
      <c r="I4942" s="89">
        <v>0</v>
      </c>
      <c r="J4942" s="89">
        <v>0</v>
      </c>
      <c r="K4942" s="89">
        <v>0</v>
      </c>
      <c r="L4942" s="89">
        <v>0</v>
      </c>
      <c r="M4942" s="89">
        <v>0</v>
      </c>
      <c r="N4942" s="89">
        <v>0</v>
      </c>
      <c r="O4942" s="89">
        <v>0</v>
      </c>
      <c r="P4942" s="89">
        <v>332</v>
      </c>
      <c r="Q4942" s="89">
        <v>6780</v>
      </c>
      <c r="R4942" s="88">
        <f>VLOOKUP(P4942,NEW_TRAIN_TEST!$A$1:$M$980,13,0)</f>
        <v>6733</v>
      </c>
      <c r="S4942" s="88">
        <f>VLOOKUP(P4942,NEW_TRAIN_TEST!$A$1:$M$980,11,0)</f>
        <v>6850</v>
      </c>
      <c r="T4942" s="6">
        <f t="shared" si="154"/>
        <v>0</v>
      </c>
      <c r="U4942" s="6">
        <f t="shared" si="155"/>
        <v>0</v>
      </c>
    </row>
    <row r="4943" spans="1:21" x14ac:dyDescent="0.2">
      <c r="A4943" s="88">
        <v>4941</v>
      </c>
      <c r="B4943" s="88">
        <v>5</v>
      </c>
      <c r="C4943" s="88" t="s">
        <v>2123</v>
      </c>
      <c r="D4943" s="89" t="s">
        <v>1431</v>
      </c>
      <c r="E4943" s="89">
        <v>8</v>
      </c>
      <c r="F4943" s="89">
        <v>8</v>
      </c>
      <c r="G4943" s="89">
        <v>0</v>
      </c>
      <c r="H4943" s="89">
        <v>2</v>
      </c>
      <c r="I4943" s="89">
        <v>2</v>
      </c>
      <c r="J4943" s="89">
        <v>2</v>
      </c>
      <c r="K4943" s="89">
        <v>0</v>
      </c>
      <c r="L4943" s="89">
        <v>1</v>
      </c>
      <c r="M4943" s="89">
        <v>0</v>
      </c>
      <c r="N4943" s="89">
        <v>0</v>
      </c>
      <c r="O4943" s="89">
        <v>2</v>
      </c>
      <c r="P4943" s="89">
        <v>608</v>
      </c>
      <c r="Q4943" s="89">
        <v>13143.5</v>
      </c>
      <c r="R4943" s="88">
        <f>VLOOKUP(P4943,NEW_TRAIN_TEST!$A$1:$M$980,13,0)</f>
        <v>13071</v>
      </c>
      <c r="S4943" s="88">
        <f>VLOOKUP(P4943,NEW_TRAIN_TEST!$A$1:$M$980,11,0)</f>
        <v>13255</v>
      </c>
      <c r="T4943" s="6">
        <f t="shared" si="154"/>
        <v>1</v>
      </c>
      <c r="U4943" s="6">
        <f t="shared" si="155"/>
        <v>0</v>
      </c>
    </row>
    <row r="4944" spans="1:21" x14ac:dyDescent="0.2">
      <c r="A4944" s="88">
        <v>4942</v>
      </c>
      <c r="B4944" s="88">
        <v>5</v>
      </c>
      <c r="C4944" s="88" t="s">
        <v>2123</v>
      </c>
      <c r="D4944" s="89" t="s">
        <v>1431</v>
      </c>
      <c r="E4944" s="89">
        <v>10</v>
      </c>
      <c r="F4944" s="89">
        <v>1</v>
      </c>
      <c r="G4944" s="89">
        <v>0</v>
      </c>
      <c r="H4944" s="89">
        <v>0</v>
      </c>
      <c r="I4944" s="89">
        <v>2</v>
      </c>
      <c r="J4944" s="89">
        <v>0</v>
      </c>
      <c r="K4944" s="89">
        <v>0</v>
      </c>
      <c r="L4944" s="89">
        <v>0</v>
      </c>
      <c r="M4944" s="89">
        <v>0</v>
      </c>
      <c r="N4944" s="89">
        <v>0</v>
      </c>
      <c r="O4944" s="89">
        <v>2</v>
      </c>
      <c r="P4944" s="89">
        <v>134</v>
      </c>
      <c r="Q4944" s="89">
        <v>4587.5</v>
      </c>
      <c r="R4944" s="88">
        <f>VLOOKUP(P4944,NEW_TRAIN_TEST!$A$1:$M$980,13,0)</f>
        <v>4343</v>
      </c>
      <c r="S4944" s="88">
        <f>VLOOKUP(P4944,NEW_TRAIN_TEST!$A$1:$M$980,11,0)</f>
        <v>4648</v>
      </c>
      <c r="T4944" s="6">
        <f t="shared" si="154"/>
        <v>0</v>
      </c>
      <c r="U4944" s="6">
        <f t="shared" si="155"/>
        <v>0</v>
      </c>
    </row>
    <row r="4945" spans="1:21" x14ac:dyDescent="0.2">
      <c r="A4945" s="88">
        <v>4943</v>
      </c>
      <c r="B4945" s="88">
        <v>5</v>
      </c>
      <c r="C4945" s="88" t="s">
        <v>2123</v>
      </c>
      <c r="D4945" s="89" t="s">
        <v>1431</v>
      </c>
      <c r="E4945" s="89">
        <v>2</v>
      </c>
      <c r="F4945" s="89">
        <v>0</v>
      </c>
      <c r="G4945" s="89">
        <v>0</v>
      </c>
      <c r="H4945" s="89">
        <v>0</v>
      </c>
      <c r="I4945" s="89">
        <v>0</v>
      </c>
      <c r="J4945" s="89">
        <v>0</v>
      </c>
      <c r="K4945" s="89">
        <v>0</v>
      </c>
      <c r="L4945" s="89">
        <v>0</v>
      </c>
      <c r="M4945" s="89">
        <v>0</v>
      </c>
      <c r="N4945" s="89">
        <v>0</v>
      </c>
      <c r="O4945" s="89">
        <v>0</v>
      </c>
      <c r="P4945" s="89">
        <v>958</v>
      </c>
      <c r="Q4945" s="89">
        <v>7018.5</v>
      </c>
      <c r="R4945" s="88">
        <f>VLOOKUP(P4945,NEW_TRAIN_TEST!$A$1:$M$980,13,0)</f>
        <v>6971</v>
      </c>
      <c r="S4945" s="88">
        <f>VLOOKUP(P4945,NEW_TRAIN_TEST!$A$1:$M$980,11,0)</f>
        <v>7122</v>
      </c>
      <c r="T4945" s="6">
        <f t="shared" si="154"/>
        <v>0</v>
      </c>
      <c r="U4945" s="6">
        <f t="shared" si="155"/>
        <v>0</v>
      </c>
    </row>
    <row r="4946" spans="1:21" x14ac:dyDescent="0.2">
      <c r="A4946" s="88">
        <v>4944</v>
      </c>
      <c r="B4946" s="88">
        <v>5</v>
      </c>
      <c r="C4946" s="88" t="s">
        <v>2123</v>
      </c>
      <c r="D4946" s="89" t="s">
        <v>1431</v>
      </c>
      <c r="E4946" s="89">
        <v>6</v>
      </c>
      <c r="F4946" s="89">
        <v>0</v>
      </c>
      <c r="G4946" s="89">
        <v>0</v>
      </c>
      <c r="H4946" s="89">
        <v>0</v>
      </c>
      <c r="I4946" s="89">
        <v>0</v>
      </c>
      <c r="J4946" s="89">
        <v>0</v>
      </c>
      <c r="K4946" s="89">
        <v>0</v>
      </c>
      <c r="L4946" s="89">
        <v>1</v>
      </c>
      <c r="M4946" s="89">
        <v>0</v>
      </c>
      <c r="N4946" s="89">
        <v>0</v>
      </c>
      <c r="O4946" s="89">
        <v>0</v>
      </c>
      <c r="P4946" s="89">
        <v>66</v>
      </c>
      <c r="Q4946" s="89">
        <v>430</v>
      </c>
      <c r="R4946" s="88">
        <f>VLOOKUP(P4946,NEW_TRAIN_TEST!$A$1:$M$980,13,0)</f>
        <v>424</v>
      </c>
      <c r="S4946" s="88">
        <f>VLOOKUP(P4946,NEW_TRAIN_TEST!$A$1:$M$980,11,0)</f>
        <v>434</v>
      </c>
      <c r="T4946" s="6">
        <f t="shared" si="154"/>
        <v>1</v>
      </c>
      <c r="U4946" s="6">
        <f t="shared" si="155"/>
        <v>0</v>
      </c>
    </row>
    <row r="4947" spans="1:21" x14ac:dyDescent="0.2">
      <c r="A4947" s="88">
        <v>4945</v>
      </c>
      <c r="B4947" s="88">
        <v>5</v>
      </c>
      <c r="C4947" s="88" t="s">
        <v>2123</v>
      </c>
      <c r="D4947" s="89" t="s">
        <v>1431</v>
      </c>
      <c r="E4947" s="89">
        <v>9</v>
      </c>
      <c r="F4947" s="89">
        <v>0</v>
      </c>
      <c r="G4947" s="89">
        <v>0</v>
      </c>
      <c r="H4947" s="89">
        <v>0</v>
      </c>
      <c r="I4947" s="89">
        <v>0</v>
      </c>
      <c r="J4947" s="89">
        <v>0</v>
      </c>
      <c r="K4947" s="89">
        <v>0</v>
      </c>
      <c r="L4947" s="89">
        <v>0</v>
      </c>
      <c r="M4947" s="89">
        <v>0</v>
      </c>
      <c r="N4947" s="89">
        <v>0</v>
      </c>
      <c r="O4947" s="89">
        <v>0</v>
      </c>
      <c r="P4947" s="89">
        <v>604</v>
      </c>
      <c r="Q4947" s="89">
        <v>17001</v>
      </c>
      <c r="R4947" s="88">
        <f>VLOOKUP(P4947,NEW_TRAIN_TEST!$A$1:$M$980,13,0)</f>
        <v>16849</v>
      </c>
      <c r="S4947" s="88">
        <f>VLOOKUP(P4947,NEW_TRAIN_TEST!$A$1:$M$980,11,0)</f>
        <v>17155</v>
      </c>
      <c r="T4947" s="6">
        <f t="shared" si="154"/>
        <v>0</v>
      </c>
      <c r="U4947" s="6">
        <f t="shared" si="155"/>
        <v>0</v>
      </c>
    </row>
    <row r="4948" spans="1:21" x14ac:dyDescent="0.2">
      <c r="A4948" s="88">
        <v>4946</v>
      </c>
      <c r="B4948" s="88">
        <v>5</v>
      </c>
      <c r="C4948" s="88" t="s">
        <v>2123</v>
      </c>
      <c r="D4948" s="89" t="s">
        <v>1431</v>
      </c>
      <c r="E4948" s="89">
        <v>0</v>
      </c>
      <c r="F4948" s="89">
        <v>1</v>
      </c>
      <c r="G4948" s="89">
        <v>0</v>
      </c>
      <c r="H4948" s="89">
        <v>0</v>
      </c>
      <c r="I4948" s="89">
        <v>2</v>
      </c>
      <c r="J4948" s="89">
        <v>0</v>
      </c>
      <c r="K4948" s="89">
        <v>0</v>
      </c>
      <c r="L4948" s="89">
        <v>0</v>
      </c>
      <c r="M4948" s="89">
        <v>0</v>
      </c>
      <c r="N4948" s="89">
        <v>0</v>
      </c>
      <c r="O4948" s="89">
        <v>2</v>
      </c>
      <c r="P4948" s="89">
        <v>428</v>
      </c>
      <c r="Q4948" s="89">
        <v>14777.5</v>
      </c>
      <c r="R4948" s="88">
        <f>VLOOKUP(P4948,NEW_TRAIN_TEST!$A$1:$M$980,13,0)</f>
        <v>14777.5</v>
      </c>
      <c r="S4948" s="88">
        <f>VLOOKUP(P4948,NEW_TRAIN_TEST!$A$1:$M$980,11,0)</f>
        <v>14857</v>
      </c>
      <c r="T4948" s="6">
        <f t="shared" si="154"/>
        <v>0</v>
      </c>
      <c r="U4948" s="6">
        <f t="shared" si="155"/>
        <v>0</v>
      </c>
    </row>
    <row r="4949" spans="1:21" x14ac:dyDescent="0.2">
      <c r="A4949" s="88">
        <v>4947</v>
      </c>
      <c r="B4949" s="88">
        <v>5</v>
      </c>
      <c r="C4949" s="88" t="s">
        <v>2123</v>
      </c>
      <c r="D4949" s="89" t="s">
        <v>1431</v>
      </c>
      <c r="E4949" s="89">
        <v>0</v>
      </c>
      <c r="F4949" s="89">
        <v>1</v>
      </c>
      <c r="G4949" s="89">
        <v>1</v>
      </c>
      <c r="H4949" s="89">
        <v>0</v>
      </c>
      <c r="I4949" s="89">
        <v>2</v>
      </c>
      <c r="J4949" s="89">
        <v>0</v>
      </c>
      <c r="K4949" s="89">
        <v>0</v>
      </c>
      <c r="L4949" s="89">
        <v>0</v>
      </c>
      <c r="M4949" s="89">
        <v>0</v>
      </c>
      <c r="N4949" s="89">
        <v>0</v>
      </c>
      <c r="O4949" s="89">
        <v>2</v>
      </c>
      <c r="P4949" s="89">
        <v>428</v>
      </c>
      <c r="Q4949" s="89">
        <v>14787.5</v>
      </c>
      <c r="R4949" s="88">
        <f>VLOOKUP(P4949,NEW_TRAIN_TEST!$A$1:$M$980,13,0)</f>
        <v>14777.5</v>
      </c>
      <c r="S4949" s="88">
        <f>VLOOKUP(P4949,NEW_TRAIN_TEST!$A$1:$M$980,11,0)</f>
        <v>14857</v>
      </c>
      <c r="T4949" s="6">
        <f t="shared" si="154"/>
        <v>0</v>
      </c>
      <c r="U4949" s="6">
        <f t="shared" si="155"/>
        <v>0</v>
      </c>
    </row>
    <row r="4950" spans="1:21" x14ac:dyDescent="0.2">
      <c r="A4950" s="88">
        <v>4948</v>
      </c>
      <c r="B4950" s="88">
        <v>5</v>
      </c>
      <c r="C4950" s="88" t="s">
        <v>2123</v>
      </c>
      <c r="D4950" s="89" t="s">
        <v>1431</v>
      </c>
      <c r="E4950" s="89">
        <v>0</v>
      </c>
      <c r="F4950" s="89">
        <v>5</v>
      </c>
      <c r="G4950" s="89">
        <v>3</v>
      </c>
      <c r="H4950" s="89">
        <v>0</v>
      </c>
      <c r="I4950" s="89">
        <v>2</v>
      </c>
      <c r="J4950" s="89">
        <v>0</v>
      </c>
      <c r="K4950" s="89">
        <v>0</v>
      </c>
      <c r="L4950" s="89">
        <v>0</v>
      </c>
      <c r="M4950" s="89">
        <v>0</v>
      </c>
      <c r="N4950" s="89">
        <v>0</v>
      </c>
      <c r="O4950" s="89">
        <v>2</v>
      </c>
      <c r="P4950" s="89">
        <v>428</v>
      </c>
      <c r="Q4950" s="89">
        <v>14791.1</v>
      </c>
      <c r="R4950" s="88">
        <f>VLOOKUP(P4950,NEW_TRAIN_TEST!$A$1:$M$980,13,0)</f>
        <v>14777.5</v>
      </c>
      <c r="S4950" s="88">
        <f>VLOOKUP(P4950,NEW_TRAIN_TEST!$A$1:$M$980,11,0)</f>
        <v>14857</v>
      </c>
      <c r="T4950" s="6">
        <f t="shared" si="154"/>
        <v>0</v>
      </c>
      <c r="U4950" s="6">
        <f t="shared" si="155"/>
        <v>0</v>
      </c>
    </row>
    <row r="4951" spans="1:21" x14ac:dyDescent="0.2">
      <c r="A4951" s="88">
        <v>4949</v>
      </c>
      <c r="B4951" s="88">
        <v>5</v>
      </c>
      <c r="C4951" s="88" t="s">
        <v>2123</v>
      </c>
      <c r="D4951" s="89" t="s">
        <v>1431</v>
      </c>
      <c r="E4951" s="89">
        <v>0</v>
      </c>
      <c r="F4951" s="89">
        <v>1</v>
      </c>
      <c r="G4951" s="89">
        <v>0</v>
      </c>
      <c r="H4951" s="89">
        <v>0</v>
      </c>
      <c r="I4951" s="89">
        <v>2</v>
      </c>
      <c r="J4951" s="89">
        <v>0</v>
      </c>
      <c r="K4951" s="89">
        <v>0</v>
      </c>
      <c r="L4951" s="89">
        <v>0</v>
      </c>
      <c r="M4951" s="89">
        <v>0</v>
      </c>
      <c r="N4951" s="89">
        <v>0</v>
      </c>
      <c r="O4951" s="89">
        <v>2</v>
      </c>
      <c r="P4951" s="89">
        <v>428</v>
      </c>
      <c r="Q4951" s="89">
        <v>14792</v>
      </c>
      <c r="R4951" s="88">
        <f>VLOOKUP(P4951,NEW_TRAIN_TEST!$A$1:$M$980,13,0)</f>
        <v>14777.5</v>
      </c>
      <c r="S4951" s="88">
        <f>VLOOKUP(P4951,NEW_TRAIN_TEST!$A$1:$M$980,11,0)</f>
        <v>14857</v>
      </c>
      <c r="T4951" s="6">
        <f t="shared" si="154"/>
        <v>0</v>
      </c>
      <c r="U4951" s="6">
        <f t="shared" si="155"/>
        <v>0</v>
      </c>
    </row>
    <row r="4952" spans="1:21" x14ac:dyDescent="0.2">
      <c r="A4952" s="88">
        <v>4950</v>
      </c>
      <c r="B4952" s="88">
        <v>5</v>
      </c>
      <c r="C4952" s="88" t="s">
        <v>2123</v>
      </c>
      <c r="D4952" s="89" t="s">
        <v>1431</v>
      </c>
      <c r="E4952" s="89">
        <v>0</v>
      </c>
      <c r="F4952" s="89">
        <v>1</v>
      </c>
      <c r="G4952" s="89">
        <v>0</v>
      </c>
      <c r="H4952" s="89">
        <v>0</v>
      </c>
      <c r="I4952" s="89">
        <v>2</v>
      </c>
      <c r="J4952" s="89">
        <v>0</v>
      </c>
      <c r="K4952" s="89">
        <v>0</v>
      </c>
      <c r="L4952" s="89">
        <v>0</v>
      </c>
      <c r="M4952" s="89">
        <v>0</v>
      </c>
      <c r="N4952" s="89">
        <v>0</v>
      </c>
      <c r="O4952" s="89">
        <v>2</v>
      </c>
      <c r="P4952" s="89">
        <v>428</v>
      </c>
      <c r="Q4952" s="89">
        <v>14803</v>
      </c>
      <c r="R4952" s="88">
        <f>VLOOKUP(P4952,NEW_TRAIN_TEST!$A$1:$M$980,13,0)</f>
        <v>14777.5</v>
      </c>
      <c r="S4952" s="88">
        <f>VLOOKUP(P4952,NEW_TRAIN_TEST!$A$1:$M$980,11,0)</f>
        <v>14857</v>
      </c>
      <c r="T4952" s="6">
        <f t="shared" si="154"/>
        <v>0</v>
      </c>
      <c r="U4952" s="6">
        <f t="shared" si="155"/>
        <v>0</v>
      </c>
    </row>
    <row r="4953" spans="1:21" x14ac:dyDescent="0.2">
      <c r="A4953" s="88">
        <v>4951</v>
      </c>
      <c r="B4953" s="88">
        <v>5</v>
      </c>
      <c r="C4953" s="88" t="s">
        <v>2123</v>
      </c>
      <c r="D4953" s="89" t="s">
        <v>1431</v>
      </c>
      <c r="E4953" s="89">
        <v>0</v>
      </c>
      <c r="F4953" s="89">
        <v>8</v>
      </c>
      <c r="G4953" s="89">
        <v>0</v>
      </c>
      <c r="H4953" s="89">
        <v>0</v>
      </c>
      <c r="I4953" s="89">
        <v>2</v>
      </c>
      <c r="J4953" s="89">
        <v>0</v>
      </c>
      <c r="K4953" s="89">
        <v>0</v>
      </c>
      <c r="L4953" s="89">
        <v>0</v>
      </c>
      <c r="M4953" s="89">
        <v>0</v>
      </c>
      <c r="N4953" s="89">
        <v>0</v>
      </c>
      <c r="O4953" s="89">
        <v>2</v>
      </c>
      <c r="P4953" s="89">
        <v>428</v>
      </c>
      <c r="Q4953" s="89">
        <v>14806.75</v>
      </c>
      <c r="R4953" s="88">
        <f>VLOOKUP(P4953,NEW_TRAIN_TEST!$A$1:$M$980,13,0)</f>
        <v>14777.5</v>
      </c>
      <c r="S4953" s="88">
        <f>VLOOKUP(P4953,NEW_TRAIN_TEST!$A$1:$M$980,11,0)</f>
        <v>14857</v>
      </c>
      <c r="T4953" s="6">
        <f t="shared" si="154"/>
        <v>0</v>
      </c>
      <c r="U4953" s="6">
        <f t="shared" si="155"/>
        <v>0</v>
      </c>
    </row>
    <row r="4954" spans="1:21" x14ac:dyDescent="0.2">
      <c r="A4954" s="88">
        <v>4952</v>
      </c>
      <c r="B4954" s="88">
        <v>5</v>
      </c>
      <c r="C4954" s="88" t="s">
        <v>2123</v>
      </c>
      <c r="D4954" s="89" t="s">
        <v>1431</v>
      </c>
      <c r="E4954" s="89">
        <v>14</v>
      </c>
      <c r="F4954" s="89">
        <v>0</v>
      </c>
      <c r="G4954" s="89">
        <v>0</v>
      </c>
      <c r="H4954" s="89">
        <v>0</v>
      </c>
      <c r="I4954" s="89">
        <v>0</v>
      </c>
      <c r="J4954" s="89">
        <v>0</v>
      </c>
      <c r="K4954" s="89">
        <v>0</v>
      </c>
      <c r="L4954" s="89">
        <v>0</v>
      </c>
      <c r="M4954" s="89">
        <v>0</v>
      </c>
      <c r="N4954" s="89">
        <v>0</v>
      </c>
      <c r="O4954" s="89">
        <v>0</v>
      </c>
      <c r="P4954" s="89">
        <v>73</v>
      </c>
      <c r="Q4954" s="89">
        <v>587.5</v>
      </c>
      <c r="R4954" s="88">
        <f>VLOOKUP(P4954,NEW_TRAIN_TEST!$A$1:$M$980,13,0)</f>
        <v>547</v>
      </c>
      <c r="S4954" s="88">
        <f>VLOOKUP(P4954,NEW_TRAIN_TEST!$A$1:$M$980,11,0)</f>
        <v>610</v>
      </c>
      <c r="T4954" s="6">
        <f t="shared" si="154"/>
        <v>0</v>
      </c>
      <c r="U4954" s="6">
        <f t="shared" si="155"/>
        <v>0</v>
      </c>
    </row>
    <row r="4955" spans="1:21" x14ac:dyDescent="0.2">
      <c r="A4955" s="88">
        <v>4953</v>
      </c>
      <c r="B4955" s="88">
        <v>5</v>
      </c>
      <c r="C4955" s="88" t="s">
        <v>2123</v>
      </c>
      <c r="D4955" s="89" t="s">
        <v>1431</v>
      </c>
      <c r="E4955" s="89">
        <v>9</v>
      </c>
      <c r="F4955" s="89">
        <v>3</v>
      </c>
      <c r="G4955" s="89">
        <v>1</v>
      </c>
      <c r="H4955" s="89">
        <v>2</v>
      </c>
      <c r="I4955" s="89">
        <v>2</v>
      </c>
      <c r="J4955" s="89">
        <v>0</v>
      </c>
      <c r="K4955" s="89">
        <v>0</v>
      </c>
      <c r="L4955" s="89">
        <v>1</v>
      </c>
      <c r="M4955" s="89">
        <v>24</v>
      </c>
      <c r="N4955" s="89">
        <v>0</v>
      </c>
      <c r="O4955" s="89">
        <v>2</v>
      </c>
      <c r="P4955" s="89">
        <v>73</v>
      </c>
      <c r="Q4955" s="89">
        <v>600</v>
      </c>
      <c r="R4955" s="88">
        <f>VLOOKUP(P4955,NEW_TRAIN_TEST!$A$1:$M$980,13,0)</f>
        <v>547</v>
      </c>
      <c r="S4955" s="88">
        <f>VLOOKUP(P4955,NEW_TRAIN_TEST!$A$1:$M$980,11,0)</f>
        <v>610</v>
      </c>
      <c r="T4955" s="6">
        <f t="shared" si="154"/>
        <v>1</v>
      </c>
      <c r="U4955" s="6">
        <f t="shared" si="155"/>
        <v>1</v>
      </c>
    </row>
    <row r="4956" spans="1:21" x14ac:dyDescent="0.2">
      <c r="A4956" s="88">
        <v>4954</v>
      </c>
      <c r="B4956" s="88">
        <v>5</v>
      </c>
      <c r="C4956" s="88" t="s">
        <v>2123</v>
      </c>
      <c r="D4956" s="89" t="s">
        <v>1431</v>
      </c>
      <c r="E4956" s="89">
        <v>17</v>
      </c>
      <c r="F4956" s="89">
        <v>0</v>
      </c>
      <c r="G4956" s="89">
        <v>0</v>
      </c>
      <c r="H4956" s="89">
        <v>0</v>
      </c>
      <c r="I4956" s="89">
        <v>0</v>
      </c>
      <c r="J4956" s="89">
        <v>0</v>
      </c>
      <c r="K4956" s="89">
        <v>0</v>
      </c>
      <c r="L4956" s="89">
        <v>0</v>
      </c>
      <c r="M4956" s="89">
        <v>0</v>
      </c>
      <c r="N4956" s="89">
        <v>0</v>
      </c>
      <c r="O4956" s="89">
        <v>0</v>
      </c>
      <c r="P4956" s="89">
        <v>872</v>
      </c>
      <c r="Q4956" s="89">
        <v>12779</v>
      </c>
      <c r="R4956" s="88">
        <f>VLOOKUP(P4956,NEW_TRAIN_TEST!$A$1:$M$980,13,0)</f>
        <v>12014</v>
      </c>
      <c r="S4956" s="88">
        <f>VLOOKUP(P4956,NEW_TRAIN_TEST!$A$1:$M$980,11,0)</f>
        <v>12951</v>
      </c>
      <c r="T4956" s="6">
        <f t="shared" si="154"/>
        <v>0</v>
      </c>
      <c r="U4956" s="6">
        <f t="shared" si="155"/>
        <v>0</v>
      </c>
    </row>
    <row r="4957" spans="1:21" x14ac:dyDescent="0.2">
      <c r="A4957" s="88">
        <v>4955</v>
      </c>
      <c r="B4957" s="88">
        <v>5</v>
      </c>
      <c r="C4957" s="88" t="s">
        <v>2123</v>
      </c>
      <c r="D4957" s="89" t="s">
        <v>1431</v>
      </c>
      <c r="E4957" s="89">
        <v>5</v>
      </c>
      <c r="F4957" s="89">
        <v>2</v>
      </c>
      <c r="G4957" s="89">
        <v>0</v>
      </c>
      <c r="H4957" s="89">
        <v>2</v>
      </c>
      <c r="I4957" s="89">
        <v>2</v>
      </c>
      <c r="J4957" s="89">
        <v>0</v>
      </c>
      <c r="K4957" s="89">
        <v>0</v>
      </c>
      <c r="L4957" s="89">
        <v>1</v>
      </c>
      <c r="M4957" s="89">
        <v>0</v>
      </c>
      <c r="N4957" s="89">
        <v>0</v>
      </c>
      <c r="O4957" s="89">
        <v>2</v>
      </c>
      <c r="P4957" s="89">
        <v>760</v>
      </c>
      <c r="Q4957" s="89">
        <v>6630.5</v>
      </c>
      <c r="R4957" s="88">
        <f>VLOOKUP(P4957,NEW_TRAIN_TEST!$A$1:$M$980,13,0)</f>
        <v>6005.5</v>
      </c>
      <c r="S4957" s="88">
        <f>VLOOKUP(P4957,NEW_TRAIN_TEST!$A$1:$M$980,11,0)</f>
        <v>6893</v>
      </c>
      <c r="T4957" s="6">
        <f t="shared" si="154"/>
        <v>1</v>
      </c>
      <c r="U4957" s="6">
        <f t="shared" si="155"/>
        <v>0</v>
      </c>
    </row>
    <row r="4958" spans="1:21" x14ac:dyDescent="0.2">
      <c r="A4958" s="88">
        <v>4956</v>
      </c>
      <c r="B4958" s="88">
        <v>5</v>
      </c>
      <c r="C4958" s="88" t="s">
        <v>2123</v>
      </c>
      <c r="D4958" s="89" t="s">
        <v>1431</v>
      </c>
      <c r="E4958" s="89">
        <v>14</v>
      </c>
      <c r="F4958" s="89">
        <v>1</v>
      </c>
      <c r="G4958" s="89">
        <v>0</v>
      </c>
      <c r="H4958" s="89">
        <v>0</v>
      </c>
      <c r="I4958" s="89">
        <v>2</v>
      </c>
      <c r="J4958" s="89">
        <v>0</v>
      </c>
      <c r="K4958" s="89">
        <v>0</v>
      </c>
      <c r="L4958" s="89">
        <v>0</v>
      </c>
      <c r="M4958" s="89">
        <v>0</v>
      </c>
      <c r="N4958" s="89">
        <v>0</v>
      </c>
      <c r="O4958" s="89">
        <v>2</v>
      </c>
      <c r="P4958" s="89">
        <v>104</v>
      </c>
      <c r="Q4958" s="89">
        <v>5401</v>
      </c>
      <c r="R4958" s="88">
        <f>VLOOKUP(P4958,NEW_TRAIN_TEST!$A$1:$M$980,13,0)</f>
        <v>5066.5</v>
      </c>
      <c r="S4958" s="88">
        <f>VLOOKUP(P4958,NEW_TRAIN_TEST!$A$1:$M$980,11,0)</f>
        <v>5534</v>
      </c>
      <c r="T4958" s="6">
        <f t="shared" si="154"/>
        <v>0</v>
      </c>
      <c r="U4958" s="6">
        <f t="shared" si="155"/>
        <v>0</v>
      </c>
    </row>
    <row r="4959" spans="1:21" x14ac:dyDescent="0.2">
      <c r="A4959" s="88">
        <v>4957</v>
      </c>
      <c r="B4959" s="88">
        <v>5</v>
      </c>
      <c r="C4959" s="88" t="s">
        <v>2123</v>
      </c>
      <c r="D4959" s="89" t="s">
        <v>1431</v>
      </c>
      <c r="E4959" s="89">
        <v>18</v>
      </c>
      <c r="F4959" s="89">
        <v>3</v>
      </c>
      <c r="G4959" s="89">
        <v>0</v>
      </c>
      <c r="H4959" s="89">
        <v>0</v>
      </c>
      <c r="I4959" s="89">
        <v>2</v>
      </c>
      <c r="J4959" s="89">
        <v>2</v>
      </c>
      <c r="K4959" s="89">
        <v>0</v>
      </c>
      <c r="L4959" s="89">
        <v>0</v>
      </c>
      <c r="M4959" s="89">
        <v>20</v>
      </c>
      <c r="N4959" s="89">
        <v>0</v>
      </c>
      <c r="O4959" s="89">
        <v>2</v>
      </c>
      <c r="P4959" s="89">
        <v>21</v>
      </c>
      <c r="Q4959" s="89">
        <v>7295</v>
      </c>
      <c r="R4959" s="88">
        <f>VLOOKUP(P4959,NEW_TRAIN_TEST!$A$1:$M$980,13,0)</f>
        <v>6924</v>
      </c>
      <c r="S4959" s="88">
        <f>VLOOKUP(P4959,NEW_TRAIN_TEST!$A$1:$M$980,11,0)</f>
        <v>7466</v>
      </c>
      <c r="T4959" s="6">
        <f t="shared" si="154"/>
        <v>0</v>
      </c>
      <c r="U4959" s="6">
        <f t="shared" si="155"/>
        <v>1</v>
      </c>
    </row>
    <row r="4960" spans="1:21" x14ac:dyDescent="0.2">
      <c r="A4960" s="88">
        <v>4958</v>
      </c>
      <c r="B4960" s="88">
        <v>5</v>
      </c>
      <c r="C4960" s="88" t="s">
        <v>2123</v>
      </c>
      <c r="D4960" s="89" t="s">
        <v>1431</v>
      </c>
      <c r="E4960" s="89">
        <v>18</v>
      </c>
      <c r="F4960" s="89">
        <v>3</v>
      </c>
      <c r="G4960" s="89">
        <v>0</v>
      </c>
      <c r="H4960" s="89">
        <v>2</v>
      </c>
      <c r="I4960" s="89">
        <v>2</v>
      </c>
      <c r="J4960" s="89">
        <v>0</v>
      </c>
      <c r="K4960" s="89">
        <v>0</v>
      </c>
      <c r="L4960" s="89">
        <v>0</v>
      </c>
      <c r="M4960" s="89">
        <v>0</v>
      </c>
      <c r="N4960" s="89">
        <v>0</v>
      </c>
      <c r="O4960" s="89">
        <v>2</v>
      </c>
      <c r="P4960" s="89">
        <v>119</v>
      </c>
      <c r="Q4960" s="89">
        <v>5432.5</v>
      </c>
      <c r="R4960" s="88">
        <f>VLOOKUP(P4960,NEW_TRAIN_TEST!$A$1:$M$980,13,0)</f>
        <v>5263</v>
      </c>
      <c r="S4960" s="88">
        <f>VLOOKUP(P4960,NEW_TRAIN_TEST!$A$1:$M$980,11,0)</f>
        <v>5526</v>
      </c>
      <c r="T4960" s="6">
        <f t="shared" si="154"/>
        <v>0</v>
      </c>
      <c r="U4960" s="6">
        <f t="shared" si="155"/>
        <v>0</v>
      </c>
    </row>
    <row r="4961" spans="1:21" x14ac:dyDescent="0.2">
      <c r="A4961" s="88">
        <v>4959</v>
      </c>
      <c r="B4961" s="88">
        <v>5</v>
      </c>
      <c r="C4961" s="88" t="s">
        <v>2123</v>
      </c>
      <c r="D4961" s="89" t="s">
        <v>1431</v>
      </c>
      <c r="E4961" s="89">
        <v>2</v>
      </c>
      <c r="F4961" s="89">
        <v>0</v>
      </c>
      <c r="G4961" s="89">
        <v>0</v>
      </c>
      <c r="H4961" s="89">
        <v>0</v>
      </c>
      <c r="I4961" s="89">
        <v>0</v>
      </c>
      <c r="J4961" s="89">
        <v>0</v>
      </c>
      <c r="K4961" s="89">
        <v>0</v>
      </c>
      <c r="L4961" s="89">
        <v>0</v>
      </c>
      <c r="M4961" s="89">
        <v>0</v>
      </c>
      <c r="N4961" s="89">
        <v>0</v>
      </c>
      <c r="O4961" s="89">
        <v>0</v>
      </c>
      <c r="P4961" s="89">
        <v>717</v>
      </c>
      <c r="Q4961" s="89">
        <v>8548.5</v>
      </c>
      <c r="R4961" s="88">
        <f>VLOOKUP(P4961,NEW_TRAIN_TEST!$A$1:$M$980,13,0)</f>
        <v>8498</v>
      </c>
      <c r="S4961" s="88">
        <f>VLOOKUP(P4961,NEW_TRAIN_TEST!$A$1:$M$980,11,0)</f>
        <v>8657</v>
      </c>
      <c r="T4961" s="6">
        <f t="shared" si="154"/>
        <v>0</v>
      </c>
      <c r="U4961" s="6">
        <f t="shared" si="155"/>
        <v>0</v>
      </c>
    </row>
    <row r="4962" spans="1:21" x14ac:dyDescent="0.2">
      <c r="A4962" s="88">
        <v>4960</v>
      </c>
      <c r="B4962" s="88">
        <v>5</v>
      </c>
      <c r="C4962" s="88" t="s">
        <v>2123</v>
      </c>
      <c r="D4962" s="89" t="s">
        <v>1431</v>
      </c>
      <c r="E4962" s="89">
        <v>17</v>
      </c>
      <c r="F4962" s="89">
        <v>0</v>
      </c>
      <c r="G4962" s="89">
        <v>0</v>
      </c>
      <c r="H4962" s="89">
        <v>0</v>
      </c>
      <c r="I4962" s="89">
        <v>0</v>
      </c>
      <c r="J4962" s="89">
        <v>0</v>
      </c>
      <c r="K4962" s="89">
        <v>0</v>
      </c>
      <c r="L4962" s="89">
        <v>0</v>
      </c>
      <c r="M4962" s="89">
        <v>0</v>
      </c>
      <c r="N4962" s="89">
        <v>0</v>
      </c>
      <c r="O4962" s="89">
        <v>0</v>
      </c>
      <c r="P4962" s="89">
        <v>30</v>
      </c>
      <c r="Q4962" s="89">
        <v>7385.5</v>
      </c>
      <c r="R4962" s="88">
        <f>VLOOKUP(P4962,NEW_TRAIN_TEST!$A$1:$M$980,13,0)</f>
        <v>7132.5</v>
      </c>
      <c r="S4962" s="88">
        <f>VLOOKUP(P4962,NEW_TRAIN_TEST!$A$1:$M$980,11,0)</f>
        <v>7545</v>
      </c>
      <c r="T4962" s="6">
        <f t="shared" si="154"/>
        <v>0</v>
      </c>
      <c r="U4962" s="6">
        <f t="shared" si="155"/>
        <v>0</v>
      </c>
    </row>
    <row r="4963" spans="1:21" x14ac:dyDescent="0.2">
      <c r="A4963" s="88">
        <v>4961</v>
      </c>
      <c r="B4963" s="88">
        <v>5</v>
      </c>
      <c r="C4963" s="88" t="s">
        <v>2123</v>
      </c>
      <c r="D4963" s="89" t="s">
        <v>1431</v>
      </c>
      <c r="E4963" s="89">
        <v>15</v>
      </c>
      <c r="F4963" s="89">
        <v>1</v>
      </c>
      <c r="G4963" s="89">
        <v>0</v>
      </c>
      <c r="H4963" s="89">
        <v>0</v>
      </c>
      <c r="I4963" s="89">
        <v>2</v>
      </c>
      <c r="J4963" s="89">
        <v>0</v>
      </c>
      <c r="K4963" s="89">
        <v>0</v>
      </c>
      <c r="L4963" s="89">
        <v>0</v>
      </c>
      <c r="M4963" s="89">
        <v>0</v>
      </c>
      <c r="N4963" s="89">
        <v>0</v>
      </c>
      <c r="O4963" s="89">
        <v>2</v>
      </c>
      <c r="P4963" s="89">
        <v>17</v>
      </c>
      <c r="Q4963" s="89">
        <v>7273</v>
      </c>
      <c r="R4963" s="88">
        <f>VLOOKUP(P4963,NEW_TRAIN_TEST!$A$1:$M$980,13,0)</f>
        <v>6767.5</v>
      </c>
      <c r="S4963" s="88">
        <f>VLOOKUP(P4963,NEW_TRAIN_TEST!$A$1:$M$980,11,0)</f>
        <v>7436</v>
      </c>
      <c r="T4963" s="6">
        <f t="shared" si="154"/>
        <v>0</v>
      </c>
      <c r="U4963" s="6">
        <f t="shared" si="155"/>
        <v>0</v>
      </c>
    </row>
    <row r="4964" spans="1:21" x14ac:dyDescent="0.2">
      <c r="A4964" s="88">
        <v>4962</v>
      </c>
      <c r="B4964" s="88">
        <v>5</v>
      </c>
      <c r="C4964" s="88" t="s">
        <v>2123</v>
      </c>
      <c r="D4964" s="89" t="s">
        <v>1431</v>
      </c>
      <c r="E4964" s="89">
        <v>8</v>
      </c>
      <c r="F4964" s="89">
        <v>1</v>
      </c>
      <c r="G4964" s="89">
        <v>0</v>
      </c>
      <c r="H4964" s="89">
        <v>0</v>
      </c>
      <c r="I4964" s="89">
        <v>2</v>
      </c>
      <c r="J4964" s="89">
        <v>0</v>
      </c>
      <c r="K4964" s="89">
        <v>0</v>
      </c>
      <c r="L4964" s="89">
        <v>1</v>
      </c>
      <c r="M4964" s="89">
        <v>15</v>
      </c>
      <c r="N4964" s="89">
        <v>0</v>
      </c>
      <c r="O4964" s="89">
        <v>2</v>
      </c>
      <c r="P4964" s="89">
        <v>84</v>
      </c>
      <c r="Q4964" s="89">
        <v>480</v>
      </c>
      <c r="R4964" s="88">
        <f>VLOOKUP(P4964,NEW_TRAIN_TEST!$A$1:$M$980,13,0)</f>
        <v>477</v>
      </c>
      <c r="S4964" s="88">
        <f>VLOOKUP(P4964,NEW_TRAIN_TEST!$A$1:$M$980,11,0)</f>
        <v>487</v>
      </c>
      <c r="T4964" s="6">
        <f t="shared" si="154"/>
        <v>1</v>
      </c>
      <c r="U4964" s="6">
        <f t="shared" si="155"/>
        <v>1</v>
      </c>
    </row>
    <row r="4965" spans="1:21" x14ac:dyDescent="0.2">
      <c r="A4965" s="88">
        <v>4963</v>
      </c>
      <c r="B4965" s="88">
        <v>5</v>
      </c>
      <c r="C4965" s="88" t="s">
        <v>2123</v>
      </c>
      <c r="D4965" s="89" t="s">
        <v>1431</v>
      </c>
      <c r="E4965" s="89">
        <v>4</v>
      </c>
      <c r="F4965" s="89">
        <v>2</v>
      </c>
      <c r="G4965" s="89">
        <v>0</v>
      </c>
      <c r="H4965" s="89">
        <v>2</v>
      </c>
      <c r="I4965" s="89">
        <v>2</v>
      </c>
      <c r="J4965" s="89">
        <v>0</v>
      </c>
      <c r="K4965" s="89">
        <v>0</v>
      </c>
      <c r="L4965" s="89">
        <v>1</v>
      </c>
      <c r="M4965" s="89">
        <v>15</v>
      </c>
      <c r="N4965" s="89">
        <v>0</v>
      </c>
      <c r="O4965" s="89">
        <v>2</v>
      </c>
      <c r="P4965" s="89">
        <v>84</v>
      </c>
      <c r="Q4965" s="89">
        <v>481.5</v>
      </c>
      <c r="R4965" s="88">
        <f>VLOOKUP(P4965,NEW_TRAIN_TEST!$A$1:$M$980,13,0)</f>
        <v>477</v>
      </c>
      <c r="S4965" s="88">
        <f>VLOOKUP(P4965,NEW_TRAIN_TEST!$A$1:$M$980,11,0)</f>
        <v>487</v>
      </c>
      <c r="T4965" s="6">
        <f t="shared" si="154"/>
        <v>1</v>
      </c>
      <c r="U4965" s="6">
        <f t="shared" si="155"/>
        <v>1</v>
      </c>
    </row>
    <row r="4966" spans="1:21" x14ac:dyDescent="0.2">
      <c r="A4966" s="88">
        <v>4964</v>
      </c>
      <c r="B4966" s="88">
        <v>5</v>
      </c>
      <c r="C4966" s="88" t="s">
        <v>2123</v>
      </c>
      <c r="D4966" s="89" t="s">
        <v>1431</v>
      </c>
      <c r="E4966" s="89">
        <v>4</v>
      </c>
      <c r="F4966" s="89">
        <v>1</v>
      </c>
      <c r="G4966" s="89">
        <v>0</v>
      </c>
      <c r="H4966" s="89">
        <v>0</v>
      </c>
      <c r="I4966" s="89">
        <v>2</v>
      </c>
      <c r="J4966" s="89">
        <v>0</v>
      </c>
      <c r="K4966" s="89">
        <v>0</v>
      </c>
      <c r="L4966" s="89">
        <v>1</v>
      </c>
      <c r="M4966" s="89">
        <v>0</v>
      </c>
      <c r="N4966" s="89">
        <v>0</v>
      </c>
      <c r="O4966" s="89">
        <v>2</v>
      </c>
      <c r="P4966" s="89">
        <v>216</v>
      </c>
      <c r="Q4966" s="89">
        <v>4517</v>
      </c>
      <c r="R4966" s="88">
        <f>VLOOKUP(P4966,NEW_TRAIN_TEST!$A$1:$M$980,13,0)</f>
        <v>4029.5</v>
      </c>
      <c r="S4966" s="88">
        <f>VLOOKUP(P4966,NEW_TRAIN_TEST!$A$1:$M$980,11,0)</f>
        <v>4713</v>
      </c>
      <c r="T4966" s="6">
        <f t="shared" si="154"/>
        <v>1</v>
      </c>
      <c r="U4966" s="6">
        <f t="shared" si="155"/>
        <v>0</v>
      </c>
    </row>
    <row r="4967" spans="1:21" x14ac:dyDescent="0.2">
      <c r="A4967" s="88">
        <v>4965</v>
      </c>
      <c r="B4967" s="88">
        <v>5</v>
      </c>
      <c r="C4967" s="88" t="s">
        <v>2123</v>
      </c>
      <c r="D4967" s="89" t="s">
        <v>1431</v>
      </c>
      <c r="E4967" s="89">
        <v>4</v>
      </c>
      <c r="F4967" s="89">
        <v>0</v>
      </c>
      <c r="G4967" s="89">
        <v>0</v>
      </c>
      <c r="H4967" s="89">
        <v>0</v>
      </c>
      <c r="I4967" s="89">
        <v>0</v>
      </c>
      <c r="J4967" s="89">
        <v>0</v>
      </c>
      <c r="K4967" s="89">
        <v>0</v>
      </c>
      <c r="L4967" s="89">
        <v>1</v>
      </c>
      <c r="M4967" s="89">
        <v>17</v>
      </c>
      <c r="N4967" s="89">
        <v>0</v>
      </c>
      <c r="O4967" s="89">
        <v>0</v>
      </c>
      <c r="P4967" s="89">
        <v>216</v>
      </c>
      <c r="Q4967" s="89">
        <v>4588.5</v>
      </c>
      <c r="R4967" s="88">
        <f>VLOOKUP(P4967,NEW_TRAIN_TEST!$A$1:$M$980,13,0)</f>
        <v>4029.5</v>
      </c>
      <c r="S4967" s="88">
        <f>VLOOKUP(P4967,NEW_TRAIN_TEST!$A$1:$M$980,11,0)</f>
        <v>4713</v>
      </c>
      <c r="T4967" s="6">
        <f t="shared" si="154"/>
        <v>1</v>
      </c>
      <c r="U4967" s="6">
        <f t="shared" si="155"/>
        <v>1</v>
      </c>
    </row>
    <row r="4968" spans="1:21" x14ac:dyDescent="0.2">
      <c r="A4968" s="88">
        <v>4966</v>
      </c>
      <c r="B4968" s="88">
        <v>5</v>
      </c>
      <c r="C4968" s="88" t="s">
        <v>2123</v>
      </c>
      <c r="D4968" s="89" t="s">
        <v>1431</v>
      </c>
      <c r="E4968" s="89">
        <v>4</v>
      </c>
      <c r="F4968" s="89">
        <v>1</v>
      </c>
      <c r="G4968" s="89">
        <v>1</v>
      </c>
      <c r="H4968" s="89">
        <v>0</v>
      </c>
      <c r="I4968" s="89">
        <v>2</v>
      </c>
      <c r="J4968" s="89">
        <v>0</v>
      </c>
      <c r="K4968" s="89">
        <v>0</v>
      </c>
      <c r="L4968" s="89">
        <v>0</v>
      </c>
      <c r="M4968" s="89">
        <v>0</v>
      </c>
      <c r="N4968" s="89">
        <v>0</v>
      </c>
      <c r="O4968" s="89">
        <v>2</v>
      </c>
      <c r="P4968" s="89">
        <v>620</v>
      </c>
      <c r="Q4968" s="89">
        <v>6943.5</v>
      </c>
      <c r="R4968" s="88">
        <f>VLOOKUP(P4968,NEW_TRAIN_TEST!$A$1:$M$980,13,0)</f>
        <v>6871.5</v>
      </c>
      <c r="S4968" s="88">
        <f>VLOOKUP(P4968,NEW_TRAIN_TEST!$A$1:$M$980,11,0)</f>
        <v>7055</v>
      </c>
      <c r="T4968" s="6">
        <f t="shared" si="154"/>
        <v>0</v>
      </c>
      <c r="U4968" s="6">
        <f t="shared" si="155"/>
        <v>0</v>
      </c>
    </row>
    <row r="4969" spans="1:21" x14ac:dyDescent="0.2">
      <c r="A4969" s="88">
        <v>4967</v>
      </c>
      <c r="B4969" s="88">
        <v>5</v>
      </c>
      <c r="C4969" s="88" t="s">
        <v>2123</v>
      </c>
      <c r="D4969" s="89" t="s">
        <v>1431</v>
      </c>
      <c r="E4969" s="89">
        <v>9</v>
      </c>
      <c r="F4969" s="89">
        <v>0</v>
      </c>
      <c r="G4969" s="89">
        <v>0</v>
      </c>
      <c r="H4969" s="89">
        <v>0</v>
      </c>
      <c r="I4969" s="89">
        <v>0</v>
      </c>
      <c r="J4969" s="89">
        <v>0</v>
      </c>
      <c r="K4969" s="89">
        <v>0</v>
      </c>
      <c r="L4969" s="89">
        <v>1</v>
      </c>
      <c r="M4969" s="89">
        <v>0</v>
      </c>
      <c r="N4969" s="89">
        <v>0</v>
      </c>
      <c r="O4969" s="89">
        <v>0</v>
      </c>
      <c r="P4969" s="89">
        <v>52</v>
      </c>
      <c r="Q4969" s="89">
        <v>433</v>
      </c>
      <c r="R4969" s="88">
        <f>VLOOKUP(P4969,NEW_TRAIN_TEST!$A$1:$M$980,13,0)</f>
        <v>410.5</v>
      </c>
      <c r="S4969" s="88">
        <f>VLOOKUP(P4969,NEW_TRAIN_TEST!$A$1:$M$980,11,0)</f>
        <v>450</v>
      </c>
      <c r="T4969" s="6">
        <f t="shared" si="154"/>
        <v>1</v>
      </c>
      <c r="U4969" s="6">
        <f t="shared" si="155"/>
        <v>0</v>
      </c>
    </row>
    <row r="4970" spans="1:21" x14ac:dyDescent="0.2">
      <c r="A4970" s="88">
        <v>4968</v>
      </c>
      <c r="B4970" s="88">
        <v>5</v>
      </c>
      <c r="C4970" s="88" t="s">
        <v>2123</v>
      </c>
      <c r="D4970" s="89" t="s">
        <v>1431</v>
      </c>
      <c r="E4970" s="89">
        <v>15</v>
      </c>
      <c r="F4970" s="89">
        <v>5</v>
      </c>
      <c r="G4970" s="89">
        <v>1</v>
      </c>
      <c r="H4970" s="89">
        <v>0</v>
      </c>
      <c r="I4970" s="89">
        <v>2</v>
      </c>
      <c r="J4970" s="89">
        <v>0</v>
      </c>
      <c r="K4970" s="89">
        <v>0</v>
      </c>
      <c r="L4970" s="89">
        <v>0</v>
      </c>
      <c r="M4970" s="89">
        <v>0</v>
      </c>
      <c r="N4970" s="89">
        <v>0</v>
      </c>
      <c r="O4970" s="89">
        <v>2</v>
      </c>
      <c r="P4970" s="89">
        <v>251</v>
      </c>
      <c r="Q4970" s="89">
        <v>14269</v>
      </c>
      <c r="R4970" s="88">
        <f>VLOOKUP(P4970,NEW_TRAIN_TEST!$A$1:$M$980,13,0)</f>
        <v>14150</v>
      </c>
      <c r="S4970" s="88">
        <f>VLOOKUP(P4970,NEW_TRAIN_TEST!$A$1:$M$980,11,0)</f>
        <v>14825</v>
      </c>
      <c r="T4970" s="6">
        <f t="shared" si="154"/>
        <v>0</v>
      </c>
      <c r="U4970" s="6">
        <f t="shared" si="155"/>
        <v>0</v>
      </c>
    </row>
    <row r="4971" spans="1:21" x14ac:dyDescent="0.2">
      <c r="A4971" s="88">
        <v>4969</v>
      </c>
      <c r="B4971" s="88">
        <v>5</v>
      </c>
      <c r="C4971" s="88" t="s">
        <v>2123</v>
      </c>
      <c r="D4971" s="89" t="s">
        <v>1431</v>
      </c>
      <c r="E4971" s="89">
        <v>8</v>
      </c>
      <c r="F4971" s="89">
        <v>8</v>
      </c>
      <c r="G4971" s="89">
        <v>2</v>
      </c>
      <c r="H4971" s="89">
        <v>2</v>
      </c>
      <c r="I4971" s="89">
        <v>2</v>
      </c>
      <c r="J4971" s="89">
        <v>0</v>
      </c>
      <c r="K4971" s="89">
        <v>1</v>
      </c>
      <c r="L4971" s="89">
        <v>1</v>
      </c>
      <c r="M4971" s="89">
        <v>0</v>
      </c>
      <c r="N4971" s="89">
        <v>0</v>
      </c>
      <c r="O4971" s="89">
        <v>2</v>
      </c>
      <c r="P4971" s="89">
        <v>251</v>
      </c>
      <c r="Q4971" s="89">
        <v>14282.25</v>
      </c>
      <c r="R4971" s="88">
        <f>VLOOKUP(P4971,NEW_TRAIN_TEST!$A$1:$M$980,13,0)</f>
        <v>14150</v>
      </c>
      <c r="S4971" s="88">
        <f>VLOOKUP(P4971,NEW_TRAIN_TEST!$A$1:$M$980,11,0)</f>
        <v>14825</v>
      </c>
      <c r="T4971" s="6">
        <f t="shared" si="154"/>
        <v>1</v>
      </c>
      <c r="U4971" s="6">
        <f t="shared" si="155"/>
        <v>0</v>
      </c>
    </row>
    <row r="4972" spans="1:21" x14ac:dyDescent="0.2">
      <c r="A4972" s="88">
        <v>4970</v>
      </c>
      <c r="B4972" s="88">
        <v>5</v>
      </c>
      <c r="C4972" s="88" t="s">
        <v>2123</v>
      </c>
      <c r="D4972" s="89" t="s">
        <v>1431</v>
      </c>
      <c r="E4972" s="89">
        <v>7</v>
      </c>
      <c r="F4972" s="89">
        <v>1</v>
      </c>
      <c r="G4972" s="89">
        <v>0</v>
      </c>
      <c r="H4972" s="89">
        <v>0</v>
      </c>
      <c r="I4972" s="89">
        <v>2</v>
      </c>
      <c r="J4972" s="89">
        <v>0</v>
      </c>
      <c r="K4972" s="89">
        <v>0</v>
      </c>
      <c r="L4972" s="89">
        <v>1</v>
      </c>
      <c r="M4972" s="89">
        <v>0</v>
      </c>
      <c r="N4972" s="89">
        <v>0</v>
      </c>
      <c r="O4972" s="89">
        <v>2</v>
      </c>
      <c r="P4972" s="89">
        <v>55</v>
      </c>
      <c r="Q4972" s="89">
        <v>462.5</v>
      </c>
      <c r="R4972" s="88">
        <f>VLOOKUP(P4972,NEW_TRAIN_TEST!$A$1:$M$980,13,0)</f>
        <v>447.5</v>
      </c>
      <c r="S4972" s="88">
        <f>VLOOKUP(P4972,NEW_TRAIN_TEST!$A$1:$M$980,11,0)</f>
        <v>469</v>
      </c>
      <c r="T4972" s="6">
        <f t="shared" si="154"/>
        <v>1</v>
      </c>
      <c r="U4972" s="6">
        <f t="shared" si="155"/>
        <v>0</v>
      </c>
    </row>
    <row r="4973" spans="1:21" x14ac:dyDescent="0.2">
      <c r="A4973" s="88">
        <v>4971</v>
      </c>
      <c r="B4973" s="88">
        <v>5</v>
      </c>
      <c r="C4973" s="88" t="s">
        <v>2123</v>
      </c>
      <c r="D4973" s="89" t="s">
        <v>1431</v>
      </c>
      <c r="E4973" s="89">
        <v>6</v>
      </c>
      <c r="F4973" s="89">
        <v>2</v>
      </c>
      <c r="G4973" s="89">
        <v>0</v>
      </c>
      <c r="H4973" s="89">
        <v>2</v>
      </c>
      <c r="I4973" s="89">
        <v>2</v>
      </c>
      <c r="J4973" s="89">
        <v>0</v>
      </c>
      <c r="K4973" s="89">
        <v>0</v>
      </c>
      <c r="L4973" s="89">
        <v>1</v>
      </c>
      <c r="M4973" s="89">
        <v>14</v>
      </c>
      <c r="N4973" s="89">
        <v>0</v>
      </c>
      <c r="O4973" s="89">
        <v>2</v>
      </c>
      <c r="P4973" s="89">
        <v>55</v>
      </c>
      <c r="Q4973" s="89">
        <v>466</v>
      </c>
      <c r="R4973" s="88">
        <f>VLOOKUP(P4973,NEW_TRAIN_TEST!$A$1:$M$980,13,0)</f>
        <v>447.5</v>
      </c>
      <c r="S4973" s="88">
        <f>VLOOKUP(P4973,NEW_TRAIN_TEST!$A$1:$M$980,11,0)</f>
        <v>469</v>
      </c>
      <c r="T4973" s="6">
        <f t="shared" si="154"/>
        <v>1</v>
      </c>
      <c r="U4973" s="6">
        <f t="shared" si="155"/>
        <v>1</v>
      </c>
    </row>
    <row r="4974" spans="1:21" x14ac:dyDescent="0.2">
      <c r="A4974" s="88">
        <v>4972</v>
      </c>
      <c r="B4974" s="88">
        <v>5</v>
      </c>
      <c r="C4974" s="88" t="s">
        <v>2123</v>
      </c>
      <c r="D4974" s="89" t="s">
        <v>1431</v>
      </c>
      <c r="E4974" s="89">
        <v>18</v>
      </c>
      <c r="F4974" s="89">
        <v>3</v>
      </c>
      <c r="G4974" s="89">
        <v>0</v>
      </c>
      <c r="H4974" s="89">
        <v>2</v>
      </c>
      <c r="I4974" s="89">
        <v>2</v>
      </c>
      <c r="J4974" s="89">
        <v>0</v>
      </c>
      <c r="K4974" s="89">
        <v>0</v>
      </c>
      <c r="L4974" s="89">
        <v>0</v>
      </c>
      <c r="M4974" s="89">
        <v>0</v>
      </c>
      <c r="N4974" s="89">
        <v>0</v>
      </c>
      <c r="O4974" s="89">
        <v>2</v>
      </c>
      <c r="P4974" s="89">
        <v>25</v>
      </c>
      <c r="Q4974" s="89">
        <v>8261</v>
      </c>
      <c r="R4974" s="88">
        <f>VLOOKUP(P4974,NEW_TRAIN_TEST!$A$1:$M$980,13,0)</f>
        <v>8012</v>
      </c>
      <c r="S4974" s="88">
        <f>VLOOKUP(P4974,NEW_TRAIN_TEST!$A$1:$M$980,11,0)</f>
        <v>8441</v>
      </c>
      <c r="T4974" s="6">
        <f t="shared" si="154"/>
        <v>0</v>
      </c>
      <c r="U4974" s="6">
        <f t="shared" si="155"/>
        <v>0</v>
      </c>
    </row>
    <row r="4975" spans="1:21" x14ac:dyDescent="0.2">
      <c r="A4975" s="88">
        <v>4973</v>
      </c>
      <c r="B4975" s="88">
        <v>5</v>
      </c>
      <c r="C4975" s="88" t="s">
        <v>2123</v>
      </c>
      <c r="D4975" s="89" t="s">
        <v>1431</v>
      </c>
      <c r="E4975" s="89">
        <v>7</v>
      </c>
      <c r="F4975" s="89">
        <v>5</v>
      </c>
      <c r="G4975" s="89">
        <v>1</v>
      </c>
      <c r="H4975" s="89">
        <v>0</v>
      </c>
      <c r="I4975" s="89">
        <v>2</v>
      </c>
      <c r="J4975" s="89">
        <v>0</v>
      </c>
      <c r="K4975" s="89">
        <v>0</v>
      </c>
      <c r="L4975" s="89">
        <v>0</v>
      </c>
      <c r="M4975" s="89">
        <v>0</v>
      </c>
      <c r="N4975" s="89">
        <v>0</v>
      </c>
      <c r="O4975" s="89">
        <v>2</v>
      </c>
      <c r="P4975" s="89">
        <v>25</v>
      </c>
      <c r="Q4975" s="89">
        <v>8338</v>
      </c>
      <c r="R4975" s="88">
        <f>VLOOKUP(P4975,NEW_TRAIN_TEST!$A$1:$M$980,13,0)</f>
        <v>8012</v>
      </c>
      <c r="S4975" s="88">
        <f>VLOOKUP(P4975,NEW_TRAIN_TEST!$A$1:$M$980,11,0)</f>
        <v>8441</v>
      </c>
      <c r="T4975" s="6">
        <f t="shared" si="154"/>
        <v>0</v>
      </c>
      <c r="U4975" s="6">
        <f t="shared" si="155"/>
        <v>0</v>
      </c>
    </row>
    <row r="4976" spans="1:21" x14ac:dyDescent="0.2">
      <c r="A4976" s="88">
        <v>4974</v>
      </c>
      <c r="B4976" s="88">
        <v>5</v>
      </c>
      <c r="C4976" s="88" t="s">
        <v>2123</v>
      </c>
      <c r="D4976" s="89" t="s">
        <v>1431</v>
      </c>
      <c r="E4976" s="89">
        <v>16</v>
      </c>
      <c r="F4976" s="89">
        <v>0</v>
      </c>
      <c r="G4976" s="89">
        <v>0</v>
      </c>
      <c r="H4976" s="89">
        <v>0</v>
      </c>
      <c r="I4976" s="89">
        <v>0</v>
      </c>
      <c r="J4976" s="89">
        <v>0</v>
      </c>
      <c r="K4976" s="89">
        <v>0</v>
      </c>
      <c r="L4976" s="89">
        <v>0</v>
      </c>
      <c r="M4976" s="89">
        <v>0</v>
      </c>
      <c r="N4976" s="89">
        <v>0</v>
      </c>
      <c r="O4976" s="89">
        <v>0</v>
      </c>
      <c r="P4976" s="89">
        <v>1</v>
      </c>
      <c r="Q4976" s="89">
        <v>8350.5</v>
      </c>
      <c r="R4976" s="88">
        <f>VLOOKUP(P4976,NEW_TRAIN_TEST!$A$1:$M$980,13,0)</f>
        <v>7959.5</v>
      </c>
      <c r="S4976" s="88">
        <f>VLOOKUP(P4976,NEW_TRAIN_TEST!$A$1:$M$980,11,0)</f>
        <v>8521</v>
      </c>
      <c r="T4976" s="6">
        <f t="shared" si="154"/>
        <v>0</v>
      </c>
      <c r="U4976" s="6">
        <f t="shared" si="155"/>
        <v>0</v>
      </c>
    </row>
    <row r="4977" spans="1:21" x14ac:dyDescent="0.2">
      <c r="A4977" s="88">
        <v>4975</v>
      </c>
      <c r="B4977" s="88">
        <v>5</v>
      </c>
      <c r="C4977" s="88" t="s">
        <v>2123</v>
      </c>
      <c r="D4977" s="89" t="s">
        <v>1431</v>
      </c>
      <c r="E4977" s="89">
        <v>0</v>
      </c>
      <c r="F4977" s="89">
        <v>2</v>
      </c>
      <c r="G4977" s="89">
        <v>0</v>
      </c>
      <c r="H4977" s="89">
        <v>2</v>
      </c>
      <c r="I4977" s="89">
        <v>2</v>
      </c>
      <c r="J4977" s="89">
        <v>0</v>
      </c>
      <c r="K4977" s="89">
        <v>0</v>
      </c>
      <c r="L4977" s="89">
        <v>0</v>
      </c>
      <c r="M4977" s="89">
        <v>0</v>
      </c>
      <c r="N4977" s="89">
        <v>0</v>
      </c>
      <c r="O4977" s="89">
        <v>2</v>
      </c>
      <c r="P4977" s="89">
        <v>419</v>
      </c>
      <c r="Q4977" s="89">
        <v>14425</v>
      </c>
      <c r="R4977" s="88">
        <f>VLOOKUP(P4977,NEW_TRAIN_TEST!$A$1:$M$980,13,0)</f>
        <v>14425</v>
      </c>
      <c r="S4977" s="88">
        <f>VLOOKUP(P4977,NEW_TRAIN_TEST!$A$1:$M$980,11,0)</f>
        <v>14513</v>
      </c>
      <c r="T4977" s="6">
        <f t="shared" si="154"/>
        <v>0</v>
      </c>
      <c r="U4977" s="6">
        <f t="shared" si="155"/>
        <v>0</v>
      </c>
    </row>
    <row r="4978" spans="1:21" x14ac:dyDescent="0.2">
      <c r="A4978" s="88">
        <v>4976</v>
      </c>
      <c r="B4978" s="88">
        <v>5</v>
      </c>
      <c r="C4978" s="88" t="s">
        <v>2123</v>
      </c>
      <c r="D4978" s="89" t="s">
        <v>1431</v>
      </c>
      <c r="E4978" s="89">
        <v>0</v>
      </c>
      <c r="F4978" s="89">
        <v>4</v>
      </c>
      <c r="G4978" s="89">
        <v>0</v>
      </c>
      <c r="H4978" s="89">
        <v>0</v>
      </c>
      <c r="I4978" s="89">
        <v>2</v>
      </c>
      <c r="J4978" s="89">
        <v>2</v>
      </c>
      <c r="K4978" s="89">
        <v>0</v>
      </c>
      <c r="L4978" s="89">
        <v>0</v>
      </c>
      <c r="M4978" s="89">
        <v>0</v>
      </c>
      <c r="N4978" s="89">
        <v>0</v>
      </c>
      <c r="O4978" s="89">
        <v>2</v>
      </c>
      <c r="P4978" s="89">
        <v>419</v>
      </c>
      <c r="Q4978" s="89">
        <v>14430</v>
      </c>
      <c r="R4978" s="88">
        <f>VLOOKUP(P4978,NEW_TRAIN_TEST!$A$1:$M$980,13,0)</f>
        <v>14425</v>
      </c>
      <c r="S4978" s="88">
        <f>VLOOKUP(P4978,NEW_TRAIN_TEST!$A$1:$M$980,11,0)</f>
        <v>14513</v>
      </c>
      <c r="T4978" s="6">
        <f t="shared" si="154"/>
        <v>0</v>
      </c>
      <c r="U4978" s="6">
        <f t="shared" si="155"/>
        <v>0</v>
      </c>
    </row>
    <row r="4979" spans="1:21" x14ac:dyDescent="0.2">
      <c r="A4979" s="88">
        <v>4977</v>
      </c>
      <c r="B4979" s="88">
        <v>5</v>
      </c>
      <c r="C4979" s="88" t="s">
        <v>2123</v>
      </c>
      <c r="D4979" s="89" t="s">
        <v>1431</v>
      </c>
      <c r="E4979" s="89">
        <v>0</v>
      </c>
      <c r="F4979" s="89">
        <v>4</v>
      </c>
      <c r="G4979" s="89">
        <v>0</v>
      </c>
      <c r="H4979" s="89">
        <v>0</v>
      </c>
      <c r="I4979" s="89">
        <v>2</v>
      </c>
      <c r="J4979" s="89">
        <v>2</v>
      </c>
      <c r="K4979" s="89">
        <v>0</v>
      </c>
      <c r="L4979" s="89">
        <v>0</v>
      </c>
      <c r="M4979" s="89">
        <v>0</v>
      </c>
      <c r="N4979" s="89">
        <v>0</v>
      </c>
      <c r="O4979" s="89">
        <v>2</v>
      </c>
      <c r="P4979" s="89">
        <v>419</v>
      </c>
      <c r="Q4979" s="89">
        <v>14442</v>
      </c>
      <c r="R4979" s="88">
        <f>VLOOKUP(P4979,NEW_TRAIN_TEST!$A$1:$M$980,13,0)</f>
        <v>14425</v>
      </c>
      <c r="S4979" s="88">
        <f>VLOOKUP(P4979,NEW_TRAIN_TEST!$A$1:$M$980,11,0)</f>
        <v>14513</v>
      </c>
      <c r="T4979" s="6">
        <f t="shared" si="154"/>
        <v>0</v>
      </c>
      <c r="U4979" s="6">
        <f t="shared" si="155"/>
        <v>0</v>
      </c>
    </row>
    <row r="4980" spans="1:21" x14ac:dyDescent="0.2">
      <c r="A4980" s="88">
        <v>4978</v>
      </c>
      <c r="B4980" s="88">
        <v>5</v>
      </c>
      <c r="C4980" s="88" t="s">
        <v>2123</v>
      </c>
      <c r="D4980" s="89" t="s">
        <v>1431</v>
      </c>
      <c r="E4980" s="89">
        <v>3</v>
      </c>
      <c r="F4980" s="89">
        <v>0</v>
      </c>
      <c r="G4980" s="89">
        <v>0</v>
      </c>
      <c r="H4980" s="89">
        <v>0</v>
      </c>
      <c r="I4980" s="89">
        <v>0</v>
      </c>
      <c r="J4980" s="89">
        <v>0</v>
      </c>
      <c r="K4980" s="89">
        <v>0</v>
      </c>
      <c r="L4980" s="89">
        <v>0</v>
      </c>
      <c r="M4980" s="89">
        <v>0</v>
      </c>
      <c r="N4980" s="89">
        <v>0</v>
      </c>
      <c r="O4980" s="89">
        <v>0</v>
      </c>
      <c r="P4980" s="89">
        <v>419</v>
      </c>
      <c r="Q4980" s="89">
        <v>14457.5</v>
      </c>
      <c r="R4980" s="88">
        <f>VLOOKUP(P4980,NEW_TRAIN_TEST!$A$1:$M$980,13,0)</f>
        <v>14425</v>
      </c>
      <c r="S4980" s="88">
        <f>VLOOKUP(P4980,NEW_TRAIN_TEST!$A$1:$M$980,11,0)</f>
        <v>14513</v>
      </c>
      <c r="T4980" s="6">
        <f t="shared" si="154"/>
        <v>0</v>
      </c>
      <c r="U4980" s="6">
        <f t="shared" si="155"/>
        <v>0</v>
      </c>
    </row>
    <row r="4981" spans="1:21" x14ac:dyDescent="0.2">
      <c r="A4981" s="88">
        <v>4979</v>
      </c>
      <c r="B4981" s="88">
        <v>5</v>
      </c>
      <c r="C4981" s="88" t="s">
        <v>2123</v>
      </c>
      <c r="D4981" s="89" t="s">
        <v>1431</v>
      </c>
      <c r="E4981" s="89">
        <v>0</v>
      </c>
      <c r="F4981" s="89">
        <v>0</v>
      </c>
      <c r="G4981" s="89">
        <v>0</v>
      </c>
      <c r="H4981" s="89">
        <v>0</v>
      </c>
      <c r="I4981" s="89">
        <v>0</v>
      </c>
      <c r="J4981" s="89">
        <v>0</v>
      </c>
      <c r="K4981" s="89">
        <v>0</v>
      </c>
      <c r="L4981" s="89">
        <v>0</v>
      </c>
      <c r="M4981" s="89">
        <v>0</v>
      </c>
      <c r="N4981" s="89">
        <v>1</v>
      </c>
      <c r="O4981" s="89">
        <v>0</v>
      </c>
      <c r="P4981" s="89">
        <v>957</v>
      </c>
      <c r="Q4981" s="89">
        <v>5705</v>
      </c>
      <c r="R4981" s="88">
        <f>VLOOKUP(P4981,NEW_TRAIN_TEST!$A$1:$M$980,13,0)</f>
        <v>5705</v>
      </c>
      <c r="S4981" s="88">
        <f>VLOOKUP(P4981,NEW_TRAIN_TEST!$A$1:$M$980,11,0)</f>
        <v>5705</v>
      </c>
      <c r="T4981" s="6">
        <f t="shared" si="154"/>
        <v>0</v>
      </c>
      <c r="U4981" s="6">
        <f t="shared" si="155"/>
        <v>0</v>
      </c>
    </row>
    <row r="4982" spans="1:21" x14ac:dyDescent="0.2">
      <c r="A4982" s="88">
        <v>4980</v>
      </c>
      <c r="B4982" s="88">
        <v>5</v>
      </c>
      <c r="C4982" s="88" t="s">
        <v>2123</v>
      </c>
      <c r="D4982" s="89" t="s">
        <v>1431</v>
      </c>
      <c r="E4982" s="89">
        <v>18</v>
      </c>
      <c r="F4982" s="89">
        <v>10</v>
      </c>
      <c r="G4982" s="89">
        <v>0</v>
      </c>
      <c r="H4982" s="89">
        <v>2</v>
      </c>
      <c r="I4982" s="89">
        <v>2</v>
      </c>
      <c r="J4982" s="89">
        <v>0</v>
      </c>
      <c r="K4982" s="89">
        <v>1</v>
      </c>
      <c r="L4982" s="89">
        <v>0</v>
      </c>
      <c r="M4982" s="89">
        <v>0</v>
      </c>
      <c r="N4982" s="89">
        <v>0</v>
      </c>
      <c r="O4982" s="89">
        <v>2</v>
      </c>
      <c r="P4982" s="89">
        <v>168</v>
      </c>
      <c r="Q4982" s="89">
        <v>13813.5</v>
      </c>
      <c r="R4982" s="88">
        <f>VLOOKUP(P4982,NEW_TRAIN_TEST!$A$1:$M$980,13,0)</f>
        <v>12895.5</v>
      </c>
      <c r="S4982" s="88">
        <f>VLOOKUP(P4982,NEW_TRAIN_TEST!$A$1:$M$980,11,0)</f>
        <v>14758</v>
      </c>
      <c r="T4982" s="6">
        <f t="shared" si="154"/>
        <v>0</v>
      </c>
      <c r="U4982" s="6">
        <f t="shared" si="155"/>
        <v>0</v>
      </c>
    </row>
    <row r="4983" spans="1:21" x14ac:dyDescent="0.2">
      <c r="A4983" s="88">
        <v>4981</v>
      </c>
      <c r="B4983" s="88">
        <v>5</v>
      </c>
      <c r="C4983" s="88" t="s">
        <v>2123</v>
      </c>
      <c r="D4983" s="89" t="s">
        <v>1431</v>
      </c>
      <c r="E4983" s="89">
        <v>11</v>
      </c>
      <c r="F4983" s="89">
        <v>2</v>
      </c>
      <c r="G4983" s="89">
        <v>0</v>
      </c>
      <c r="H4983" s="89">
        <v>2</v>
      </c>
      <c r="I4983" s="89">
        <v>2</v>
      </c>
      <c r="J4983" s="89">
        <v>0</v>
      </c>
      <c r="K4983" s="89">
        <v>0</v>
      </c>
      <c r="L4983" s="89">
        <v>0</v>
      </c>
      <c r="M4983" s="89">
        <v>22</v>
      </c>
      <c r="N4983" s="89">
        <v>0</v>
      </c>
      <c r="O4983" s="89">
        <v>2</v>
      </c>
      <c r="P4983" s="89">
        <v>16</v>
      </c>
      <c r="Q4983" s="89">
        <v>7100.5</v>
      </c>
      <c r="R4983" s="88">
        <f>VLOOKUP(P4983,NEW_TRAIN_TEST!$A$1:$M$980,13,0)</f>
        <v>6891</v>
      </c>
      <c r="S4983" s="88">
        <f>VLOOKUP(P4983,NEW_TRAIN_TEST!$A$1:$M$980,11,0)</f>
        <v>7283</v>
      </c>
      <c r="T4983" s="6">
        <f t="shared" si="154"/>
        <v>0</v>
      </c>
      <c r="U4983" s="6">
        <f t="shared" si="155"/>
        <v>1</v>
      </c>
    </row>
    <row r="4984" spans="1:21" x14ac:dyDescent="0.2">
      <c r="A4984" s="88">
        <v>4982</v>
      </c>
      <c r="B4984" s="88">
        <v>5</v>
      </c>
      <c r="C4984" s="88" t="s">
        <v>2123</v>
      </c>
      <c r="D4984" s="89" t="s">
        <v>1431</v>
      </c>
      <c r="E4984" s="89">
        <v>8</v>
      </c>
      <c r="F4984" s="89">
        <v>4</v>
      </c>
      <c r="G4984" s="89">
        <v>0</v>
      </c>
      <c r="H4984" s="89">
        <v>2</v>
      </c>
      <c r="I4984" s="89">
        <v>2</v>
      </c>
      <c r="J4984" s="89">
        <v>0</v>
      </c>
      <c r="K4984" s="89">
        <v>0</v>
      </c>
      <c r="L4984" s="89">
        <v>1</v>
      </c>
      <c r="M4984" s="89">
        <v>0</v>
      </c>
      <c r="N4984" s="89">
        <v>0</v>
      </c>
      <c r="O4984" s="89">
        <v>2</v>
      </c>
      <c r="P4984" s="89">
        <v>972</v>
      </c>
      <c r="Q4984" s="89">
        <v>16800</v>
      </c>
      <c r="R4984" s="88">
        <f>VLOOKUP(P4984,NEW_TRAIN_TEST!$A$1:$M$980,13,0)</f>
        <v>16611</v>
      </c>
      <c r="S4984" s="88">
        <f>VLOOKUP(P4984,NEW_TRAIN_TEST!$A$1:$M$980,11,0)</f>
        <v>17017</v>
      </c>
      <c r="T4984" s="6">
        <f t="shared" si="154"/>
        <v>1</v>
      </c>
      <c r="U4984" s="6">
        <f t="shared" si="155"/>
        <v>0</v>
      </c>
    </row>
    <row r="4985" spans="1:21" x14ac:dyDescent="0.2">
      <c r="A4985" s="88">
        <v>4983</v>
      </c>
      <c r="B4985" s="88">
        <v>5</v>
      </c>
      <c r="C4985" s="88" t="s">
        <v>2123</v>
      </c>
      <c r="D4985" s="89" t="s">
        <v>1431</v>
      </c>
      <c r="E4985" s="89">
        <v>6</v>
      </c>
      <c r="F4985" s="89">
        <v>3</v>
      </c>
      <c r="G4985" s="89">
        <v>0</v>
      </c>
      <c r="H4985" s="89">
        <v>2</v>
      </c>
      <c r="I4985" s="89">
        <v>2</v>
      </c>
      <c r="J4985" s="89">
        <v>0</v>
      </c>
      <c r="K4985" s="89">
        <v>0</v>
      </c>
      <c r="L4985" s="89">
        <v>1</v>
      </c>
      <c r="M4985" s="89">
        <v>0</v>
      </c>
      <c r="N4985" s="89">
        <v>0</v>
      </c>
      <c r="O4985" s="89">
        <v>2</v>
      </c>
      <c r="P4985" s="89">
        <v>665</v>
      </c>
      <c r="Q4985" s="89">
        <v>9042</v>
      </c>
      <c r="R4985" s="88">
        <f>VLOOKUP(P4985,NEW_TRAIN_TEST!$A$1:$M$980,13,0)</f>
        <v>9021.5</v>
      </c>
      <c r="S4985" s="88">
        <f>VLOOKUP(P4985,NEW_TRAIN_TEST!$A$1:$M$980,11,0)</f>
        <v>9091</v>
      </c>
      <c r="T4985" s="6">
        <f t="shared" si="154"/>
        <v>1</v>
      </c>
      <c r="U4985" s="6">
        <f t="shared" si="155"/>
        <v>0</v>
      </c>
    </row>
    <row r="4986" spans="1:21" x14ac:dyDescent="0.2">
      <c r="A4986" s="88">
        <v>4984</v>
      </c>
      <c r="B4986" s="88">
        <v>5</v>
      </c>
      <c r="C4986" s="88" t="s">
        <v>2123</v>
      </c>
      <c r="D4986" s="89" t="s">
        <v>1431</v>
      </c>
      <c r="E4986" s="89">
        <v>11</v>
      </c>
      <c r="F4986" s="89">
        <v>4</v>
      </c>
      <c r="G4986" s="89">
        <v>0</v>
      </c>
      <c r="H4986" s="89">
        <v>2</v>
      </c>
      <c r="I4986" s="89">
        <v>2</v>
      </c>
      <c r="J4986" s="89">
        <v>0</v>
      </c>
      <c r="K4986" s="89">
        <v>0</v>
      </c>
      <c r="L4986" s="89">
        <v>1</v>
      </c>
      <c r="M4986" s="89">
        <v>0</v>
      </c>
      <c r="N4986" s="89">
        <v>0</v>
      </c>
      <c r="O4986" s="89">
        <v>2</v>
      </c>
      <c r="P4986" s="89">
        <v>679</v>
      </c>
      <c r="Q4986" s="89">
        <v>12326.5</v>
      </c>
      <c r="R4986" s="88">
        <f>VLOOKUP(P4986,NEW_TRAIN_TEST!$A$1:$M$980,13,0)</f>
        <v>12162</v>
      </c>
      <c r="S4986" s="88">
        <f>VLOOKUP(P4986,NEW_TRAIN_TEST!$A$1:$M$980,11,0)</f>
        <v>12480</v>
      </c>
      <c r="T4986" s="6">
        <f t="shared" si="154"/>
        <v>1</v>
      </c>
      <c r="U4986" s="6">
        <f t="shared" si="155"/>
        <v>0</v>
      </c>
    </row>
    <row r="4987" spans="1:21" x14ac:dyDescent="0.2">
      <c r="A4987" s="88">
        <v>4985</v>
      </c>
      <c r="B4987" s="88">
        <v>5</v>
      </c>
      <c r="C4987" s="88" t="s">
        <v>2123</v>
      </c>
      <c r="D4987" s="89" t="s">
        <v>1431</v>
      </c>
      <c r="E4987" s="89">
        <v>5</v>
      </c>
      <c r="F4987" s="89">
        <v>0</v>
      </c>
      <c r="G4987" s="89">
        <v>0</v>
      </c>
      <c r="H4987" s="89">
        <v>0</v>
      </c>
      <c r="I4987" s="89">
        <v>0</v>
      </c>
      <c r="J4987" s="89">
        <v>0</v>
      </c>
      <c r="K4987" s="89">
        <v>0</v>
      </c>
      <c r="L4987" s="89">
        <v>1</v>
      </c>
      <c r="M4987" s="89">
        <v>0</v>
      </c>
      <c r="N4987" s="89">
        <v>0</v>
      </c>
      <c r="O4987" s="89">
        <v>0</v>
      </c>
      <c r="P4987" s="89">
        <v>121</v>
      </c>
      <c r="Q4987" s="89">
        <v>4368</v>
      </c>
      <c r="R4987" s="88">
        <f>VLOOKUP(P4987,NEW_TRAIN_TEST!$A$1:$M$980,13,0)</f>
        <v>4336</v>
      </c>
      <c r="S4987" s="88">
        <f>VLOOKUP(P4987,NEW_TRAIN_TEST!$A$1:$M$980,11,0)</f>
        <v>4498</v>
      </c>
      <c r="T4987" s="6">
        <f t="shared" si="154"/>
        <v>1</v>
      </c>
      <c r="U4987" s="6">
        <f t="shared" si="155"/>
        <v>0</v>
      </c>
    </row>
    <row r="4988" spans="1:21" x14ac:dyDescent="0.2">
      <c r="A4988" s="88">
        <v>4986</v>
      </c>
      <c r="B4988" s="88">
        <v>5</v>
      </c>
      <c r="C4988" s="88" t="s">
        <v>2123</v>
      </c>
      <c r="D4988" s="89" t="s">
        <v>1431</v>
      </c>
      <c r="E4988" s="89">
        <v>7</v>
      </c>
      <c r="F4988" s="89">
        <v>2</v>
      </c>
      <c r="G4988" s="89">
        <v>1</v>
      </c>
      <c r="H4988" s="89">
        <v>0</v>
      </c>
      <c r="I4988" s="89">
        <v>2</v>
      </c>
      <c r="J4988" s="89">
        <v>2</v>
      </c>
      <c r="K4988" s="89">
        <v>0</v>
      </c>
      <c r="L4988" s="89">
        <v>1</v>
      </c>
      <c r="M4988" s="89">
        <v>20</v>
      </c>
      <c r="N4988" s="89">
        <v>0</v>
      </c>
      <c r="O4988" s="89">
        <v>2</v>
      </c>
      <c r="P4988" s="89">
        <v>657</v>
      </c>
      <c r="Q4988" s="89">
        <v>9858.5</v>
      </c>
      <c r="R4988" s="88">
        <f>VLOOKUP(P4988,NEW_TRAIN_TEST!$A$1:$M$980,13,0)</f>
        <v>9716</v>
      </c>
      <c r="S4988" s="88">
        <f>VLOOKUP(P4988,NEW_TRAIN_TEST!$A$1:$M$980,11,0)</f>
        <v>10165</v>
      </c>
      <c r="T4988" s="6">
        <f t="shared" si="154"/>
        <v>1</v>
      </c>
      <c r="U4988" s="6">
        <f t="shared" si="155"/>
        <v>1</v>
      </c>
    </row>
    <row r="4989" spans="1:21" x14ac:dyDescent="0.2">
      <c r="A4989" s="88">
        <v>4987</v>
      </c>
      <c r="B4989" s="88">
        <v>5</v>
      </c>
      <c r="C4989" s="88" t="s">
        <v>2123</v>
      </c>
      <c r="D4989" s="89" t="s">
        <v>1431</v>
      </c>
      <c r="E4989" s="89">
        <v>5</v>
      </c>
      <c r="F4989" s="89">
        <v>4</v>
      </c>
      <c r="G4989" s="89">
        <v>1</v>
      </c>
      <c r="H4989" s="89">
        <v>2</v>
      </c>
      <c r="I4989" s="89">
        <v>2</v>
      </c>
      <c r="J4989" s="89">
        <v>2</v>
      </c>
      <c r="K4989" s="89">
        <v>0</v>
      </c>
      <c r="L4989" s="89">
        <v>0</v>
      </c>
      <c r="M4989" s="89">
        <v>0</v>
      </c>
      <c r="N4989" s="89">
        <v>0</v>
      </c>
      <c r="O4989" s="89">
        <v>2</v>
      </c>
      <c r="P4989" s="89">
        <v>657</v>
      </c>
      <c r="Q4989" s="89">
        <v>9963.5</v>
      </c>
      <c r="R4989" s="88">
        <f>VLOOKUP(P4989,NEW_TRAIN_TEST!$A$1:$M$980,13,0)</f>
        <v>9716</v>
      </c>
      <c r="S4989" s="88">
        <f>VLOOKUP(P4989,NEW_TRAIN_TEST!$A$1:$M$980,11,0)</f>
        <v>10165</v>
      </c>
      <c r="T4989" s="6">
        <f t="shared" si="154"/>
        <v>0</v>
      </c>
      <c r="U4989" s="6">
        <f t="shared" si="155"/>
        <v>0</v>
      </c>
    </row>
    <row r="4990" spans="1:21" x14ac:dyDescent="0.2">
      <c r="A4990" s="88">
        <v>4988</v>
      </c>
      <c r="B4990" s="88">
        <v>5</v>
      </c>
      <c r="C4990" s="88" t="s">
        <v>2123</v>
      </c>
      <c r="D4990" s="89" t="s">
        <v>1431</v>
      </c>
      <c r="E4990" s="89">
        <v>0</v>
      </c>
      <c r="F4990" s="89">
        <v>2</v>
      </c>
      <c r="G4990" s="89">
        <v>0</v>
      </c>
      <c r="H4990" s="89">
        <v>0</v>
      </c>
      <c r="I4990" s="89">
        <v>2</v>
      </c>
      <c r="J4990" s="89">
        <v>0</v>
      </c>
      <c r="K4990" s="89">
        <v>0</v>
      </c>
      <c r="L4990" s="89">
        <v>0</v>
      </c>
      <c r="M4990" s="89">
        <v>0</v>
      </c>
      <c r="N4990" s="89">
        <v>0</v>
      </c>
      <c r="O4990" s="89">
        <v>2</v>
      </c>
      <c r="P4990" s="89">
        <v>945</v>
      </c>
      <c r="Q4990" s="89">
        <v>7731</v>
      </c>
      <c r="R4990" s="88">
        <f>VLOOKUP(P4990,NEW_TRAIN_TEST!$A$1:$M$980,13,0)</f>
        <v>7731</v>
      </c>
      <c r="S4990" s="88">
        <f>VLOOKUP(P4990,NEW_TRAIN_TEST!$A$1:$M$980,11,0)</f>
        <v>7844</v>
      </c>
      <c r="T4990" s="6">
        <f t="shared" si="154"/>
        <v>0</v>
      </c>
      <c r="U4990" s="6">
        <f t="shared" si="155"/>
        <v>0</v>
      </c>
    </row>
    <row r="4991" spans="1:21" x14ac:dyDescent="0.2">
      <c r="A4991" s="88">
        <v>4989</v>
      </c>
      <c r="B4991" s="88">
        <v>5</v>
      </c>
      <c r="C4991" s="88" t="s">
        <v>2123</v>
      </c>
      <c r="D4991" s="89" t="s">
        <v>1431</v>
      </c>
      <c r="E4991" s="89">
        <v>0</v>
      </c>
      <c r="F4991" s="89">
        <v>2</v>
      </c>
      <c r="G4991" s="89">
        <v>0</v>
      </c>
      <c r="H4991" s="89">
        <v>0</v>
      </c>
      <c r="I4991" s="89">
        <v>2</v>
      </c>
      <c r="J4991" s="89">
        <v>0</v>
      </c>
      <c r="K4991" s="89">
        <v>0</v>
      </c>
      <c r="L4991" s="89">
        <v>0</v>
      </c>
      <c r="M4991" s="89">
        <v>0</v>
      </c>
      <c r="N4991" s="89">
        <v>0</v>
      </c>
      <c r="O4991" s="89">
        <v>2</v>
      </c>
      <c r="P4991" s="89">
        <v>945</v>
      </c>
      <c r="Q4991" s="89">
        <v>7755</v>
      </c>
      <c r="R4991" s="88">
        <f>VLOOKUP(P4991,NEW_TRAIN_TEST!$A$1:$M$980,13,0)</f>
        <v>7731</v>
      </c>
      <c r="S4991" s="88">
        <f>VLOOKUP(P4991,NEW_TRAIN_TEST!$A$1:$M$980,11,0)</f>
        <v>7844</v>
      </c>
      <c r="T4991" s="6">
        <f t="shared" si="154"/>
        <v>0</v>
      </c>
      <c r="U4991" s="6">
        <f t="shared" si="155"/>
        <v>0</v>
      </c>
    </row>
    <row r="4992" spans="1:21" x14ac:dyDescent="0.2">
      <c r="A4992" s="88">
        <v>4990</v>
      </c>
      <c r="B4992" s="88">
        <v>5</v>
      </c>
      <c r="C4992" s="88" t="s">
        <v>2123</v>
      </c>
      <c r="D4992" s="89" t="s">
        <v>1431</v>
      </c>
      <c r="E4992" s="89">
        <v>0</v>
      </c>
      <c r="F4992" s="89">
        <v>2</v>
      </c>
      <c r="G4992" s="89">
        <v>0</v>
      </c>
      <c r="H4992" s="89">
        <v>0</v>
      </c>
      <c r="I4992" s="89">
        <v>2</v>
      </c>
      <c r="J4992" s="89">
        <v>0</v>
      </c>
      <c r="K4992" s="89">
        <v>0</v>
      </c>
      <c r="L4992" s="89">
        <v>0</v>
      </c>
      <c r="M4992" s="89">
        <v>0</v>
      </c>
      <c r="N4992" s="89">
        <v>0</v>
      </c>
      <c r="O4992" s="89">
        <v>2</v>
      </c>
      <c r="P4992" s="89">
        <v>945</v>
      </c>
      <c r="Q4992" s="89">
        <v>7767.5</v>
      </c>
      <c r="R4992" s="88">
        <f>VLOOKUP(P4992,NEW_TRAIN_TEST!$A$1:$M$980,13,0)</f>
        <v>7731</v>
      </c>
      <c r="S4992" s="88">
        <f>VLOOKUP(P4992,NEW_TRAIN_TEST!$A$1:$M$980,11,0)</f>
        <v>7844</v>
      </c>
      <c r="T4992" s="6">
        <f t="shared" si="154"/>
        <v>0</v>
      </c>
      <c r="U4992" s="6">
        <f t="shared" si="155"/>
        <v>0</v>
      </c>
    </row>
    <row r="4993" spans="1:21" x14ac:dyDescent="0.2">
      <c r="A4993" s="88">
        <v>4991</v>
      </c>
      <c r="B4993" s="88">
        <v>5</v>
      </c>
      <c r="C4993" s="88" t="s">
        <v>2123</v>
      </c>
      <c r="D4993" s="89" t="s">
        <v>1431</v>
      </c>
      <c r="E4993" s="89">
        <v>0</v>
      </c>
      <c r="F4993" s="89">
        <v>4</v>
      </c>
      <c r="G4993" s="89">
        <v>0</v>
      </c>
      <c r="H4993" s="89">
        <v>0</v>
      </c>
      <c r="I4993" s="89">
        <v>2</v>
      </c>
      <c r="J4993" s="89">
        <v>0</v>
      </c>
      <c r="K4993" s="89">
        <v>0</v>
      </c>
      <c r="L4993" s="89">
        <v>0</v>
      </c>
      <c r="M4993" s="89">
        <v>0</v>
      </c>
      <c r="N4993" s="89">
        <v>0</v>
      </c>
      <c r="O4993" s="89">
        <v>2</v>
      </c>
      <c r="P4993" s="89">
        <v>945</v>
      </c>
      <c r="Q4993" s="89">
        <v>7793</v>
      </c>
      <c r="R4993" s="88">
        <f>VLOOKUP(P4993,NEW_TRAIN_TEST!$A$1:$M$980,13,0)</f>
        <v>7731</v>
      </c>
      <c r="S4993" s="88">
        <f>VLOOKUP(P4993,NEW_TRAIN_TEST!$A$1:$M$980,11,0)</f>
        <v>7844</v>
      </c>
      <c r="T4993" s="6">
        <f t="shared" si="154"/>
        <v>0</v>
      </c>
      <c r="U4993" s="6">
        <f t="shared" si="155"/>
        <v>0</v>
      </c>
    </row>
    <row r="4994" spans="1:21" x14ac:dyDescent="0.2">
      <c r="A4994" s="88">
        <v>4992</v>
      </c>
      <c r="B4994" s="88">
        <v>5</v>
      </c>
      <c r="C4994" s="88" t="s">
        <v>2123</v>
      </c>
      <c r="D4994" s="89" t="s">
        <v>1431</v>
      </c>
      <c r="E4994" s="89">
        <v>5</v>
      </c>
      <c r="F4994" s="89">
        <v>4</v>
      </c>
      <c r="G4994" s="89">
        <v>1</v>
      </c>
      <c r="H4994" s="89">
        <v>0</v>
      </c>
      <c r="I4994" s="89">
        <v>2</v>
      </c>
      <c r="J4994" s="89">
        <v>2</v>
      </c>
      <c r="K4994" s="89">
        <v>0</v>
      </c>
      <c r="L4994" s="89">
        <v>0</v>
      </c>
      <c r="M4994" s="89">
        <v>0</v>
      </c>
      <c r="N4994" s="89">
        <v>0</v>
      </c>
      <c r="O4994" s="89">
        <v>2</v>
      </c>
      <c r="P4994" s="89">
        <v>260</v>
      </c>
      <c r="Q4994" s="89">
        <v>13184.5</v>
      </c>
      <c r="R4994" s="88">
        <f>VLOOKUP(P4994,NEW_TRAIN_TEST!$A$1:$M$980,13,0)</f>
        <v>13179.5</v>
      </c>
      <c r="S4994" s="88">
        <f>VLOOKUP(P4994,NEW_TRAIN_TEST!$A$1:$M$980,11,0)</f>
        <v>13737</v>
      </c>
      <c r="T4994" s="6">
        <f t="shared" si="154"/>
        <v>0</v>
      </c>
      <c r="U4994" s="6">
        <f t="shared" si="155"/>
        <v>0</v>
      </c>
    </row>
    <row r="4995" spans="1:21" x14ac:dyDescent="0.2">
      <c r="A4995" s="88">
        <v>4993</v>
      </c>
      <c r="B4995" s="88">
        <v>5</v>
      </c>
      <c r="C4995" s="88" t="s">
        <v>2123</v>
      </c>
      <c r="D4995" s="89" t="s">
        <v>1431</v>
      </c>
      <c r="E4995" s="89">
        <v>10</v>
      </c>
      <c r="F4995" s="89">
        <v>1</v>
      </c>
      <c r="G4995" s="89">
        <v>1</v>
      </c>
      <c r="H4995" s="89">
        <v>0</v>
      </c>
      <c r="I4995" s="89">
        <v>2</v>
      </c>
      <c r="J4995" s="89">
        <v>0</v>
      </c>
      <c r="K4995" s="89">
        <v>0</v>
      </c>
      <c r="L4995" s="89">
        <v>1</v>
      </c>
      <c r="M4995" s="89">
        <v>0</v>
      </c>
      <c r="N4995" s="89">
        <v>0</v>
      </c>
      <c r="O4995" s="89">
        <v>2</v>
      </c>
      <c r="P4995" s="89">
        <v>752</v>
      </c>
      <c r="Q4995" s="89">
        <v>10921.5</v>
      </c>
      <c r="R4995" s="88">
        <f>VLOOKUP(P4995,NEW_TRAIN_TEST!$A$1:$M$980,13,0)</f>
        <v>10729</v>
      </c>
      <c r="S4995" s="88">
        <f>VLOOKUP(P4995,NEW_TRAIN_TEST!$A$1:$M$980,11,0)</f>
        <v>11275</v>
      </c>
      <c r="T4995" s="6">
        <f t="shared" ref="T4995:T5058" si="156">IF(L4995&gt;0,1,0)</f>
        <v>1</v>
      </c>
      <c r="U4995" s="6">
        <f t="shared" ref="U4995:U5058" si="157">IF(M4995&gt;0,1,0)</f>
        <v>0</v>
      </c>
    </row>
    <row r="4996" spans="1:21" x14ac:dyDescent="0.2">
      <c r="A4996" s="88">
        <v>4994</v>
      </c>
      <c r="B4996" s="88">
        <v>5</v>
      </c>
      <c r="C4996" s="88" t="s">
        <v>2123</v>
      </c>
      <c r="D4996" s="89" t="s">
        <v>1431</v>
      </c>
      <c r="E4996" s="89">
        <v>8</v>
      </c>
      <c r="F4996" s="89">
        <v>1</v>
      </c>
      <c r="G4996" s="89">
        <v>0</v>
      </c>
      <c r="H4996" s="89">
        <v>0</v>
      </c>
      <c r="I4996" s="89">
        <v>2</v>
      </c>
      <c r="J4996" s="89">
        <v>0</v>
      </c>
      <c r="K4996" s="89">
        <v>0</v>
      </c>
      <c r="L4996" s="89">
        <v>1</v>
      </c>
      <c r="M4996" s="89">
        <v>0</v>
      </c>
      <c r="N4996" s="89">
        <v>0</v>
      </c>
      <c r="O4996" s="89">
        <v>2</v>
      </c>
      <c r="P4996" s="89">
        <v>750</v>
      </c>
      <c r="Q4996" s="89">
        <v>10417</v>
      </c>
      <c r="R4996" s="88">
        <f>VLOOKUP(P4996,NEW_TRAIN_TEST!$A$1:$M$980,13,0)</f>
        <v>10068.5</v>
      </c>
      <c r="S4996" s="88">
        <f>VLOOKUP(P4996,NEW_TRAIN_TEST!$A$1:$M$980,11,0)</f>
        <v>10776</v>
      </c>
      <c r="T4996" s="6">
        <f t="shared" si="156"/>
        <v>1</v>
      </c>
      <c r="U4996" s="6">
        <f t="shared" si="157"/>
        <v>0</v>
      </c>
    </row>
    <row r="4997" spans="1:21" x14ac:dyDescent="0.2">
      <c r="A4997" s="88">
        <v>4995</v>
      </c>
      <c r="B4997" s="88">
        <v>5</v>
      </c>
      <c r="C4997" s="88" t="s">
        <v>2123</v>
      </c>
      <c r="D4997" s="89" t="s">
        <v>1431</v>
      </c>
      <c r="E4997" s="89">
        <v>0</v>
      </c>
      <c r="F4997" s="89">
        <v>3</v>
      </c>
      <c r="G4997" s="89">
        <v>0</v>
      </c>
      <c r="H4997" s="89">
        <v>2</v>
      </c>
      <c r="I4997" s="89">
        <v>2</v>
      </c>
      <c r="J4997" s="89">
        <v>0</v>
      </c>
      <c r="K4997" s="89">
        <v>0</v>
      </c>
      <c r="L4997" s="89">
        <v>0</v>
      </c>
      <c r="M4997" s="89">
        <v>0</v>
      </c>
      <c r="N4997" s="89">
        <v>0</v>
      </c>
      <c r="O4997" s="89">
        <v>2</v>
      </c>
      <c r="P4997" s="89">
        <v>969</v>
      </c>
      <c r="Q4997" s="89">
        <v>9940</v>
      </c>
      <c r="R4997" s="88">
        <f>VLOOKUP(P4997,NEW_TRAIN_TEST!$A$1:$M$980,13,0)</f>
        <v>9940</v>
      </c>
      <c r="S4997" s="88">
        <f>VLOOKUP(P4997,NEW_TRAIN_TEST!$A$1:$M$980,11,0)</f>
        <v>10032</v>
      </c>
      <c r="T4997" s="6">
        <f t="shared" si="156"/>
        <v>0</v>
      </c>
      <c r="U4997" s="6">
        <f t="shared" si="157"/>
        <v>0</v>
      </c>
    </row>
    <row r="4998" spans="1:21" x14ac:dyDescent="0.2">
      <c r="A4998" s="88">
        <v>4996</v>
      </c>
      <c r="B4998" s="88">
        <v>5</v>
      </c>
      <c r="C4998" s="88" t="s">
        <v>2123</v>
      </c>
      <c r="D4998" s="89" t="s">
        <v>1431</v>
      </c>
      <c r="E4998" s="89">
        <v>0</v>
      </c>
      <c r="F4998" s="89">
        <v>1</v>
      </c>
      <c r="G4998" s="89">
        <v>0</v>
      </c>
      <c r="H4998" s="89">
        <v>0</v>
      </c>
      <c r="I4998" s="89">
        <v>2</v>
      </c>
      <c r="J4998" s="89">
        <v>0</v>
      </c>
      <c r="K4998" s="89">
        <v>0</v>
      </c>
      <c r="L4998" s="89">
        <v>0</v>
      </c>
      <c r="M4998" s="89">
        <v>0</v>
      </c>
      <c r="N4998" s="89">
        <v>0</v>
      </c>
      <c r="O4998" s="89">
        <v>2</v>
      </c>
      <c r="P4998" s="89">
        <v>969</v>
      </c>
      <c r="Q4998" s="89">
        <v>9982.5</v>
      </c>
      <c r="R4998" s="88">
        <f>VLOOKUP(P4998,NEW_TRAIN_TEST!$A$1:$M$980,13,0)</f>
        <v>9940</v>
      </c>
      <c r="S4998" s="88">
        <f>VLOOKUP(P4998,NEW_TRAIN_TEST!$A$1:$M$980,11,0)</f>
        <v>10032</v>
      </c>
      <c r="T4998" s="6">
        <f t="shared" si="156"/>
        <v>0</v>
      </c>
      <c r="U4998" s="6">
        <f t="shared" si="157"/>
        <v>0</v>
      </c>
    </row>
    <row r="4999" spans="1:21" x14ac:dyDescent="0.2">
      <c r="A4999" s="88">
        <v>4997</v>
      </c>
      <c r="B4999" s="88">
        <v>5</v>
      </c>
      <c r="C4999" s="88" t="s">
        <v>2123</v>
      </c>
      <c r="D4999" s="89" t="s">
        <v>1431</v>
      </c>
      <c r="E4999" s="89">
        <v>2</v>
      </c>
      <c r="F4999" s="89">
        <v>0</v>
      </c>
      <c r="G4999" s="89">
        <v>0</v>
      </c>
      <c r="H4999" s="89">
        <v>0</v>
      </c>
      <c r="I4999" s="89">
        <v>0</v>
      </c>
      <c r="J4999" s="89">
        <v>0</v>
      </c>
      <c r="K4999" s="89">
        <v>0</v>
      </c>
      <c r="L4999" s="89">
        <v>0</v>
      </c>
      <c r="M4999" s="89">
        <v>0</v>
      </c>
      <c r="N4999" s="89">
        <v>0</v>
      </c>
      <c r="O4999" s="89">
        <v>0</v>
      </c>
      <c r="P4999" s="89">
        <v>969</v>
      </c>
      <c r="Q4999" s="89">
        <v>9985</v>
      </c>
      <c r="R4999" s="88">
        <f>VLOOKUP(P4999,NEW_TRAIN_TEST!$A$1:$M$980,13,0)</f>
        <v>9940</v>
      </c>
      <c r="S4999" s="88">
        <f>VLOOKUP(P4999,NEW_TRAIN_TEST!$A$1:$M$980,11,0)</f>
        <v>10032</v>
      </c>
      <c r="T4999" s="6">
        <f t="shared" si="156"/>
        <v>0</v>
      </c>
      <c r="U4999" s="6">
        <f t="shared" si="157"/>
        <v>0</v>
      </c>
    </row>
    <row r="5000" spans="1:21" x14ac:dyDescent="0.2">
      <c r="A5000" s="88">
        <v>4998</v>
      </c>
      <c r="B5000" s="88">
        <v>5</v>
      </c>
      <c r="C5000" s="88" t="s">
        <v>2123</v>
      </c>
      <c r="D5000" s="89" t="s">
        <v>1431</v>
      </c>
      <c r="E5000" s="89">
        <v>9</v>
      </c>
      <c r="F5000" s="89">
        <v>4</v>
      </c>
      <c r="G5000" s="89">
        <v>0</v>
      </c>
      <c r="H5000" s="89">
        <v>0</v>
      </c>
      <c r="I5000" s="89">
        <v>2</v>
      </c>
      <c r="J5000" s="89">
        <v>0</v>
      </c>
      <c r="K5000" s="89">
        <v>0</v>
      </c>
      <c r="L5000" s="89">
        <v>1</v>
      </c>
      <c r="M5000" s="89">
        <v>0</v>
      </c>
      <c r="N5000" s="89">
        <v>0</v>
      </c>
      <c r="O5000" s="89">
        <v>2</v>
      </c>
      <c r="P5000" s="89">
        <v>967</v>
      </c>
      <c r="Q5000" s="89">
        <v>14652</v>
      </c>
      <c r="R5000" s="88">
        <f>VLOOKUP(P5000,NEW_TRAIN_TEST!$A$1:$M$980,13,0)</f>
        <v>14391.5</v>
      </c>
      <c r="S5000" s="88">
        <f>VLOOKUP(P5000,NEW_TRAIN_TEST!$A$1:$M$980,11,0)</f>
        <v>14842</v>
      </c>
      <c r="T5000" s="6">
        <f t="shared" si="156"/>
        <v>1</v>
      </c>
      <c r="U5000" s="6">
        <f t="shared" si="157"/>
        <v>0</v>
      </c>
    </row>
    <row r="5001" spans="1:21" x14ac:dyDescent="0.2">
      <c r="A5001" s="88">
        <v>4999</v>
      </c>
      <c r="B5001" s="88">
        <v>5</v>
      </c>
      <c r="C5001" s="88" t="s">
        <v>2123</v>
      </c>
      <c r="D5001" s="89" t="s">
        <v>1431</v>
      </c>
      <c r="E5001" s="89">
        <v>13</v>
      </c>
      <c r="F5001" s="89">
        <v>1</v>
      </c>
      <c r="G5001" s="89">
        <v>0</v>
      </c>
      <c r="H5001" s="89">
        <v>0</v>
      </c>
      <c r="I5001" s="89">
        <v>2</v>
      </c>
      <c r="J5001" s="89">
        <v>0</v>
      </c>
      <c r="K5001" s="89">
        <v>0</v>
      </c>
      <c r="L5001" s="89">
        <v>0</v>
      </c>
      <c r="M5001" s="89">
        <v>0</v>
      </c>
      <c r="N5001" s="89">
        <v>0</v>
      </c>
      <c r="O5001" s="89">
        <v>2</v>
      </c>
      <c r="P5001" s="89">
        <v>8</v>
      </c>
      <c r="Q5001" s="89">
        <v>7898</v>
      </c>
      <c r="R5001" s="88">
        <f>VLOOKUP(P5001,NEW_TRAIN_TEST!$A$1:$M$980,13,0)</f>
        <v>7545.5</v>
      </c>
      <c r="S5001" s="88">
        <f>VLOOKUP(P5001,NEW_TRAIN_TEST!$A$1:$M$980,11,0)</f>
        <v>8003</v>
      </c>
      <c r="T5001" s="6">
        <f t="shared" si="156"/>
        <v>0</v>
      </c>
      <c r="U5001" s="6">
        <f t="shared" si="157"/>
        <v>0</v>
      </c>
    </row>
    <row r="5002" spans="1:21" x14ac:dyDescent="0.2">
      <c r="A5002" s="88">
        <v>5000</v>
      </c>
      <c r="B5002" s="88">
        <v>5</v>
      </c>
      <c r="C5002" s="88" t="s">
        <v>2123</v>
      </c>
      <c r="D5002" s="89" t="s">
        <v>1431</v>
      </c>
      <c r="E5002" s="89">
        <v>2</v>
      </c>
      <c r="F5002" s="89">
        <v>0</v>
      </c>
      <c r="G5002" s="89">
        <v>0</v>
      </c>
      <c r="H5002" s="89">
        <v>0</v>
      </c>
      <c r="I5002" s="89">
        <v>0</v>
      </c>
      <c r="J5002" s="89">
        <v>0</v>
      </c>
      <c r="K5002" s="89">
        <v>0</v>
      </c>
      <c r="L5002" s="89">
        <v>0</v>
      </c>
      <c r="M5002" s="89">
        <v>0</v>
      </c>
      <c r="N5002" s="89">
        <v>0</v>
      </c>
      <c r="O5002" s="89">
        <v>0</v>
      </c>
      <c r="P5002" s="89">
        <v>254</v>
      </c>
      <c r="Q5002" s="89">
        <v>8930</v>
      </c>
      <c r="R5002" s="88">
        <f>VLOOKUP(P5002,NEW_TRAIN_TEST!$A$1:$M$980,13,0)</f>
        <v>8204</v>
      </c>
      <c r="S5002" s="88">
        <f>VLOOKUP(P5002,NEW_TRAIN_TEST!$A$1:$M$980,11,0)</f>
        <v>8934</v>
      </c>
      <c r="T5002" s="6">
        <f t="shared" si="156"/>
        <v>0</v>
      </c>
      <c r="U5002" s="6">
        <f t="shared" si="157"/>
        <v>0</v>
      </c>
    </row>
    <row r="5003" spans="1:21" x14ac:dyDescent="0.2">
      <c r="A5003" s="88">
        <v>5001</v>
      </c>
      <c r="B5003" s="88">
        <v>5</v>
      </c>
      <c r="C5003" s="88" t="s">
        <v>2123</v>
      </c>
      <c r="D5003" s="89" t="s">
        <v>1431</v>
      </c>
      <c r="E5003" s="89">
        <v>10</v>
      </c>
      <c r="F5003" s="89">
        <v>3</v>
      </c>
      <c r="G5003" s="89">
        <v>1</v>
      </c>
      <c r="H5003" s="89">
        <v>0</v>
      </c>
      <c r="I5003" s="89">
        <v>2</v>
      </c>
      <c r="J5003" s="89">
        <v>0</v>
      </c>
      <c r="K5003" s="89">
        <v>0</v>
      </c>
      <c r="L5003" s="89">
        <v>1</v>
      </c>
      <c r="M5003" s="89">
        <v>0</v>
      </c>
      <c r="N5003" s="89">
        <v>0</v>
      </c>
      <c r="O5003" s="89">
        <v>2</v>
      </c>
      <c r="P5003" s="89">
        <v>13</v>
      </c>
      <c r="Q5003" s="89">
        <v>6957.5</v>
      </c>
      <c r="R5003" s="88">
        <f>VLOOKUP(P5003,NEW_TRAIN_TEST!$A$1:$M$980,13,0)</f>
        <v>6597</v>
      </c>
      <c r="S5003" s="88">
        <f>VLOOKUP(P5003,NEW_TRAIN_TEST!$A$1:$M$980,11,0)</f>
        <v>7236</v>
      </c>
      <c r="T5003" s="6">
        <f t="shared" si="156"/>
        <v>1</v>
      </c>
      <c r="U5003" s="6">
        <f t="shared" si="157"/>
        <v>0</v>
      </c>
    </row>
    <row r="5004" spans="1:21" x14ac:dyDescent="0.2">
      <c r="A5004" s="88">
        <v>5002</v>
      </c>
      <c r="B5004" s="88">
        <v>5</v>
      </c>
      <c r="C5004" s="88" t="s">
        <v>2123</v>
      </c>
      <c r="D5004" s="89" t="s">
        <v>1431</v>
      </c>
      <c r="E5004" s="89">
        <v>6</v>
      </c>
      <c r="F5004" s="89">
        <v>1</v>
      </c>
      <c r="G5004" s="89">
        <v>0</v>
      </c>
      <c r="H5004" s="89">
        <v>0</v>
      </c>
      <c r="I5004" s="89">
        <v>2</v>
      </c>
      <c r="J5004" s="89">
        <v>0</v>
      </c>
      <c r="K5004" s="89">
        <v>0</v>
      </c>
      <c r="L5004" s="89">
        <v>1</v>
      </c>
      <c r="M5004" s="89">
        <v>21</v>
      </c>
      <c r="N5004" s="89">
        <v>0</v>
      </c>
      <c r="O5004" s="89">
        <v>2</v>
      </c>
      <c r="P5004" s="89">
        <v>325</v>
      </c>
      <c r="Q5004" s="89">
        <v>8366.5</v>
      </c>
      <c r="R5004" s="88">
        <f>VLOOKUP(P5004,NEW_TRAIN_TEST!$A$1:$M$980,13,0)</f>
        <v>8315</v>
      </c>
      <c r="S5004" s="88">
        <f>VLOOKUP(P5004,NEW_TRAIN_TEST!$A$1:$M$980,11,0)</f>
        <v>8568</v>
      </c>
      <c r="T5004" s="6">
        <f t="shared" si="156"/>
        <v>1</v>
      </c>
      <c r="U5004" s="6">
        <f t="shared" si="157"/>
        <v>1</v>
      </c>
    </row>
    <row r="5005" spans="1:21" x14ac:dyDescent="0.2">
      <c r="A5005" s="88">
        <v>5003</v>
      </c>
      <c r="B5005" s="88">
        <v>5</v>
      </c>
      <c r="C5005" s="88" t="s">
        <v>2123</v>
      </c>
      <c r="D5005" s="89" t="s">
        <v>1431</v>
      </c>
      <c r="E5005" s="89">
        <v>9</v>
      </c>
      <c r="F5005" s="89">
        <v>1</v>
      </c>
      <c r="G5005" s="89">
        <v>0</v>
      </c>
      <c r="H5005" s="89">
        <v>0</v>
      </c>
      <c r="I5005" s="89">
        <v>2</v>
      </c>
      <c r="J5005" s="89">
        <v>0</v>
      </c>
      <c r="K5005" s="89">
        <v>0</v>
      </c>
      <c r="L5005" s="89">
        <v>1</v>
      </c>
      <c r="M5005" s="89">
        <v>0</v>
      </c>
      <c r="N5005" s="89">
        <v>0</v>
      </c>
      <c r="O5005" s="89">
        <v>2</v>
      </c>
      <c r="P5005" s="89">
        <v>131</v>
      </c>
      <c r="Q5005" s="89">
        <v>5865.5</v>
      </c>
      <c r="R5005" s="88">
        <f>VLOOKUP(P5005,NEW_TRAIN_TEST!$A$1:$M$980,13,0)</f>
        <v>5408</v>
      </c>
      <c r="S5005" s="88">
        <f>VLOOKUP(P5005,NEW_TRAIN_TEST!$A$1:$M$980,11,0)</f>
        <v>6039</v>
      </c>
      <c r="T5005" s="6">
        <f t="shared" si="156"/>
        <v>1</v>
      </c>
      <c r="U5005" s="6">
        <f t="shared" si="157"/>
        <v>0</v>
      </c>
    </row>
    <row r="5006" spans="1:21" x14ac:dyDescent="0.2">
      <c r="A5006" s="88">
        <v>5004</v>
      </c>
      <c r="B5006" s="88">
        <v>5</v>
      </c>
      <c r="C5006" s="88" t="s">
        <v>2123</v>
      </c>
      <c r="D5006" s="89" t="s">
        <v>1431</v>
      </c>
      <c r="E5006" s="89">
        <v>0</v>
      </c>
      <c r="F5006" s="89">
        <v>0</v>
      </c>
      <c r="G5006" s="89">
        <v>0</v>
      </c>
      <c r="H5006" s="89">
        <v>0</v>
      </c>
      <c r="I5006" s="89">
        <v>0</v>
      </c>
      <c r="J5006" s="89">
        <v>0</v>
      </c>
      <c r="K5006" s="89">
        <v>0</v>
      </c>
      <c r="L5006" s="89">
        <v>0</v>
      </c>
      <c r="M5006" s="89">
        <v>0</v>
      </c>
      <c r="N5006" s="89">
        <v>1</v>
      </c>
      <c r="O5006" s="89">
        <v>0</v>
      </c>
      <c r="P5006" s="89">
        <v>960</v>
      </c>
      <c r="Q5006" s="89">
        <v>5043</v>
      </c>
      <c r="R5006" s="88">
        <f>VLOOKUP(P5006,NEW_TRAIN_TEST!$A$1:$M$980,13,0)</f>
        <v>5043</v>
      </c>
      <c r="S5006" s="88">
        <f>VLOOKUP(P5006,NEW_TRAIN_TEST!$A$1:$M$980,11,0)</f>
        <v>5043</v>
      </c>
      <c r="T5006" s="6">
        <f t="shared" si="156"/>
        <v>0</v>
      </c>
      <c r="U5006" s="6">
        <f t="shared" si="157"/>
        <v>0</v>
      </c>
    </row>
    <row r="5007" spans="1:21" x14ac:dyDescent="0.2">
      <c r="A5007" s="88">
        <v>5005</v>
      </c>
      <c r="B5007" s="88">
        <v>5</v>
      </c>
      <c r="C5007" s="88" t="s">
        <v>2123</v>
      </c>
      <c r="D5007" s="89" t="s">
        <v>1431</v>
      </c>
      <c r="E5007" s="89">
        <v>7</v>
      </c>
      <c r="F5007" s="89">
        <v>4</v>
      </c>
      <c r="G5007" s="89">
        <v>0</v>
      </c>
      <c r="H5007" s="89">
        <v>0</v>
      </c>
      <c r="I5007" s="89">
        <v>2</v>
      </c>
      <c r="J5007" s="89">
        <v>0</v>
      </c>
      <c r="K5007" s="89">
        <v>0</v>
      </c>
      <c r="L5007" s="89">
        <v>1</v>
      </c>
      <c r="M5007" s="89">
        <v>0</v>
      </c>
      <c r="N5007" s="89">
        <v>0</v>
      </c>
      <c r="O5007" s="89">
        <v>2</v>
      </c>
      <c r="P5007" s="89">
        <v>253</v>
      </c>
      <c r="Q5007" s="89">
        <v>16372.5</v>
      </c>
      <c r="R5007" s="88">
        <f>VLOOKUP(P5007,NEW_TRAIN_TEST!$A$1:$M$980,13,0)</f>
        <v>15846.5</v>
      </c>
      <c r="S5007" s="88">
        <f>VLOOKUP(P5007,NEW_TRAIN_TEST!$A$1:$M$980,11,0)</f>
        <v>16485</v>
      </c>
      <c r="T5007" s="6">
        <f t="shared" si="156"/>
        <v>1</v>
      </c>
      <c r="U5007" s="6">
        <f t="shared" si="157"/>
        <v>0</v>
      </c>
    </row>
    <row r="5008" spans="1:21" x14ac:dyDescent="0.2">
      <c r="A5008" s="88">
        <v>5006</v>
      </c>
      <c r="B5008" s="88">
        <v>5</v>
      </c>
      <c r="C5008" s="88" t="s">
        <v>2123</v>
      </c>
      <c r="D5008" s="89" t="s">
        <v>1431</v>
      </c>
      <c r="E5008" s="89">
        <v>15</v>
      </c>
      <c r="F5008" s="89">
        <v>1</v>
      </c>
      <c r="G5008" s="89">
        <v>0</v>
      </c>
      <c r="H5008" s="89">
        <v>0</v>
      </c>
      <c r="I5008" s="89">
        <v>2</v>
      </c>
      <c r="J5008" s="89">
        <v>0</v>
      </c>
      <c r="K5008" s="89">
        <v>0</v>
      </c>
      <c r="L5008" s="89">
        <v>0</v>
      </c>
      <c r="M5008" s="89">
        <v>0</v>
      </c>
      <c r="N5008" s="89">
        <v>0</v>
      </c>
      <c r="O5008" s="89">
        <v>2</v>
      </c>
      <c r="P5008" s="89">
        <v>27</v>
      </c>
      <c r="Q5008" s="89">
        <v>7111.5</v>
      </c>
      <c r="R5008" s="88">
        <f>VLOOKUP(P5008,NEW_TRAIN_TEST!$A$1:$M$980,13,0)</f>
        <v>6494</v>
      </c>
      <c r="S5008" s="88">
        <f>VLOOKUP(P5008,NEW_TRAIN_TEST!$A$1:$M$980,11,0)</f>
        <v>7217</v>
      </c>
      <c r="T5008" s="6">
        <f t="shared" si="156"/>
        <v>0</v>
      </c>
      <c r="U5008" s="6">
        <f t="shared" si="157"/>
        <v>0</v>
      </c>
    </row>
    <row r="5009" spans="1:21" x14ac:dyDescent="0.2">
      <c r="A5009" s="88">
        <v>5007</v>
      </c>
      <c r="B5009" s="88">
        <v>5</v>
      </c>
      <c r="C5009" s="88" t="s">
        <v>2123</v>
      </c>
      <c r="D5009" s="89" t="s">
        <v>1431</v>
      </c>
      <c r="E5009" s="89">
        <v>2</v>
      </c>
      <c r="F5009" s="89">
        <v>0</v>
      </c>
      <c r="G5009" s="89">
        <v>0</v>
      </c>
      <c r="H5009" s="89">
        <v>0</v>
      </c>
      <c r="I5009" s="89">
        <v>0</v>
      </c>
      <c r="J5009" s="89">
        <v>0</v>
      </c>
      <c r="K5009" s="89">
        <v>0</v>
      </c>
      <c r="L5009" s="89">
        <v>0</v>
      </c>
      <c r="M5009" s="89">
        <v>0</v>
      </c>
      <c r="N5009" s="89">
        <v>0</v>
      </c>
      <c r="O5009" s="89">
        <v>0</v>
      </c>
      <c r="P5009" s="89">
        <v>261</v>
      </c>
      <c r="Q5009" s="89">
        <v>8257</v>
      </c>
      <c r="R5009" s="88">
        <f>VLOOKUP(P5009,NEW_TRAIN_TEST!$A$1:$M$980,13,0)</f>
        <v>7743</v>
      </c>
      <c r="S5009" s="88">
        <f>VLOOKUP(P5009,NEW_TRAIN_TEST!$A$1:$M$980,11,0)</f>
        <v>8257</v>
      </c>
      <c r="T5009" s="6">
        <f t="shared" si="156"/>
        <v>0</v>
      </c>
      <c r="U5009" s="6">
        <f t="shared" si="157"/>
        <v>0</v>
      </c>
    </row>
    <row r="5010" spans="1:21" x14ac:dyDescent="0.2">
      <c r="A5010" s="88">
        <v>5008</v>
      </c>
      <c r="B5010" s="88">
        <v>5</v>
      </c>
      <c r="C5010" s="88" t="s">
        <v>2123</v>
      </c>
      <c r="D5010" s="89" t="s">
        <v>1431</v>
      </c>
      <c r="E5010" s="89">
        <v>0</v>
      </c>
      <c r="F5010" s="89">
        <v>0</v>
      </c>
      <c r="G5010" s="89">
        <v>0</v>
      </c>
      <c r="H5010" s="89">
        <v>0</v>
      </c>
      <c r="I5010" s="89">
        <v>0</v>
      </c>
      <c r="J5010" s="89">
        <v>0</v>
      </c>
      <c r="K5010" s="89">
        <v>0</v>
      </c>
      <c r="L5010" s="89">
        <v>0</v>
      </c>
      <c r="M5010" s="89">
        <v>0</v>
      </c>
      <c r="N5010" s="89">
        <v>1</v>
      </c>
      <c r="O5010" s="89">
        <v>0</v>
      </c>
      <c r="P5010" s="89">
        <v>873</v>
      </c>
      <c r="Q5010" s="89">
        <v>6698</v>
      </c>
      <c r="R5010" s="88">
        <f>VLOOKUP(P5010,NEW_TRAIN_TEST!$A$1:$M$980,13,0)</f>
        <v>6698</v>
      </c>
      <c r="S5010" s="88">
        <f>VLOOKUP(P5010,NEW_TRAIN_TEST!$A$1:$M$980,11,0)</f>
        <v>6698</v>
      </c>
      <c r="T5010" s="6">
        <f t="shared" si="156"/>
        <v>0</v>
      </c>
      <c r="U5010" s="6">
        <f t="shared" si="157"/>
        <v>0</v>
      </c>
    </row>
    <row r="5011" spans="1:21" x14ac:dyDescent="0.2">
      <c r="A5011" s="88">
        <v>5009</v>
      </c>
      <c r="B5011" s="88">
        <v>5</v>
      </c>
      <c r="C5011" s="88" t="s">
        <v>2123</v>
      </c>
      <c r="D5011" s="89" t="s">
        <v>1431</v>
      </c>
      <c r="E5011" s="89">
        <v>8</v>
      </c>
      <c r="F5011" s="89">
        <v>5</v>
      </c>
      <c r="G5011" s="89">
        <v>0</v>
      </c>
      <c r="H5011" s="89">
        <v>2</v>
      </c>
      <c r="I5011" s="89">
        <v>2</v>
      </c>
      <c r="J5011" s="89">
        <v>0</v>
      </c>
      <c r="K5011" s="89">
        <v>0</v>
      </c>
      <c r="L5011" s="89">
        <v>1</v>
      </c>
      <c r="M5011" s="89">
        <v>0</v>
      </c>
      <c r="N5011" s="89">
        <v>0</v>
      </c>
      <c r="O5011" s="89">
        <v>2</v>
      </c>
      <c r="P5011" s="89">
        <v>263</v>
      </c>
      <c r="Q5011" s="89">
        <v>14029.5</v>
      </c>
      <c r="R5011" s="88">
        <f>VLOOKUP(P5011,NEW_TRAIN_TEST!$A$1:$M$980,13,0)</f>
        <v>13982</v>
      </c>
      <c r="S5011" s="88">
        <f>VLOOKUP(P5011,NEW_TRAIN_TEST!$A$1:$M$980,11,0)</f>
        <v>14509</v>
      </c>
      <c r="T5011" s="6">
        <f t="shared" si="156"/>
        <v>1</v>
      </c>
      <c r="U5011" s="6">
        <f t="shared" si="157"/>
        <v>0</v>
      </c>
    </row>
    <row r="5012" spans="1:21" x14ac:dyDescent="0.2">
      <c r="A5012" s="88">
        <v>5010</v>
      </c>
      <c r="B5012" s="88">
        <v>5</v>
      </c>
      <c r="C5012" s="88" t="s">
        <v>2123</v>
      </c>
      <c r="D5012" s="89" t="s">
        <v>1431</v>
      </c>
      <c r="E5012" s="89">
        <v>4</v>
      </c>
      <c r="F5012" s="89">
        <v>3</v>
      </c>
      <c r="G5012" s="89">
        <v>0</v>
      </c>
      <c r="H5012" s="89">
        <v>0</v>
      </c>
      <c r="I5012" s="89">
        <v>2</v>
      </c>
      <c r="J5012" s="89">
        <v>0</v>
      </c>
      <c r="K5012" s="89">
        <v>0</v>
      </c>
      <c r="L5012" s="89">
        <v>1</v>
      </c>
      <c r="M5012" s="89">
        <v>21</v>
      </c>
      <c r="N5012" s="89">
        <v>0</v>
      </c>
      <c r="O5012" s="89">
        <v>2</v>
      </c>
      <c r="P5012" s="89">
        <v>263</v>
      </c>
      <c r="Q5012" s="89">
        <v>14030</v>
      </c>
      <c r="R5012" s="88">
        <f>VLOOKUP(P5012,NEW_TRAIN_TEST!$A$1:$M$980,13,0)</f>
        <v>13982</v>
      </c>
      <c r="S5012" s="88">
        <f>VLOOKUP(P5012,NEW_TRAIN_TEST!$A$1:$M$980,11,0)</f>
        <v>14509</v>
      </c>
      <c r="T5012" s="6">
        <f t="shared" si="156"/>
        <v>1</v>
      </c>
      <c r="U5012" s="6">
        <f t="shared" si="157"/>
        <v>1</v>
      </c>
    </row>
    <row r="5013" spans="1:21" x14ac:dyDescent="0.2">
      <c r="A5013" s="88">
        <v>5011</v>
      </c>
      <c r="B5013" s="88">
        <v>5</v>
      </c>
      <c r="C5013" s="88" t="s">
        <v>2123</v>
      </c>
      <c r="D5013" s="89" t="s">
        <v>1431</v>
      </c>
      <c r="E5013" s="89">
        <v>9</v>
      </c>
      <c r="F5013" s="89">
        <v>2</v>
      </c>
      <c r="G5013" s="89">
        <v>0</v>
      </c>
      <c r="H5013" s="89">
        <v>2</v>
      </c>
      <c r="I5013" s="89">
        <v>2</v>
      </c>
      <c r="J5013" s="89">
        <v>0</v>
      </c>
      <c r="K5013" s="89">
        <v>0</v>
      </c>
      <c r="L5013" s="89">
        <v>1</v>
      </c>
      <c r="M5013" s="89">
        <v>0</v>
      </c>
      <c r="N5013" s="89">
        <v>0</v>
      </c>
      <c r="O5013" s="89">
        <v>2</v>
      </c>
      <c r="P5013" s="89">
        <v>650</v>
      </c>
      <c r="Q5013" s="89">
        <v>9173.33</v>
      </c>
      <c r="R5013" s="88">
        <f>VLOOKUP(P5013,NEW_TRAIN_TEST!$A$1:$M$980,13,0)</f>
        <v>9123.5</v>
      </c>
      <c r="S5013" s="88">
        <f>VLOOKUP(P5013,NEW_TRAIN_TEST!$A$1:$M$980,11,0)</f>
        <v>9251</v>
      </c>
      <c r="T5013" s="6">
        <f t="shared" si="156"/>
        <v>1</v>
      </c>
      <c r="U5013" s="6">
        <f t="shared" si="157"/>
        <v>0</v>
      </c>
    </row>
    <row r="5014" spans="1:21" x14ac:dyDescent="0.2">
      <c r="A5014" s="88">
        <v>5012</v>
      </c>
      <c r="B5014" s="88">
        <v>5</v>
      </c>
      <c r="C5014" s="88" t="s">
        <v>2123</v>
      </c>
      <c r="D5014" s="89" t="s">
        <v>1431</v>
      </c>
      <c r="E5014" s="89">
        <v>4</v>
      </c>
      <c r="F5014" s="89">
        <v>2</v>
      </c>
      <c r="G5014" s="89">
        <v>0</v>
      </c>
      <c r="H5014" s="89">
        <v>0</v>
      </c>
      <c r="I5014" s="89">
        <v>2</v>
      </c>
      <c r="J5014" s="89">
        <v>2</v>
      </c>
      <c r="K5014" s="89">
        <v>0</v>
      </c>
      <c r="L5014" s="89">
        <v>0</v>
      </c>
      <c r="M5014" s="89">
        <v>20</v>
      </c>
      <c r="N5014" s="89">
        <v>0</v>
      </c>
      <c r="O5014" s="89">
        <v>2</v>
      </c>
      <c r="P5014" s="89">
        <v>265</v>
      </c>
      <c r="Q5014" s="89">
        <v>13820</v>
      </c>
      <c r="R5014" s="88">
        <f>VLOOKUP(P5014,NEW_TRAIN_TEST!$A$1:$M$980,13,0)</f>
        <v>13820</v>
      </c>
      <c r="S5014" s="88">
        <f>VLOOKUP(P5014,NEW_TRAIN_TEST!$A$1:$M$980,11,0)</f>
        <v>14344</v>
      </c>
      <c r="T5014" s="6">
        <f t="shared" si="156"/>
        <v>0</v>
      </c>
      <c r="U5014" s="6">
        <f t="shared" si="157"/>
        <v>1</v>
      </c>
    </row>
    <row r="5015" spans="1:21" x14ac:dyDescent="0.2">
      <c r="A5015" s="88">
        <v>5013</v>
      </c>
      <c r="B5015" s="88">
        <v>5</v>
      </c>
      <c r="C5015" s="88" t="s">
        <v>2123</v>
      </c>
      <c r="D5015" s="89" t="s">
        <v>1431</v>
      </c>
      <c r="E5015" s="89">
        <v>11</v>
      </c>
      <c r="F5015" s="89">
        <v>0</v>
      </c>
      <c r="G5015" s="89">
        <v>0</v>
      </c>
      <c r="H5015" s="89">
        <v>0</v>
      </c>
      <c r="I5015" s="89">
        <v>0</v>
      </c>
      <c r="J5015" s="89">
        <v>0</v>
      </c>
      <c r="K5015" s="89">
        <v>0</v>
      </c>
      <c r="L5015" s="89">
        <v>0</v>
      </c>
      <c r="M5015" s="89">
        <v>0</v>
      </c>
      <c r="N5015" s="89">
        <v>0</v>
      </c>
      <c r="O5015" s="89">
        <v>0</v>
      </c>
      <c r="P5015" s="89">
        <v>775</v>
      </c>
      <c r="Q5015" s="89">
        <v>8454</v>
      </c>
      <c r="R5015" s="88">
        <f>VLOOKUP(P5015,NEW_TRAIN_TEST!$A$1:$M$980,13,0)</f>
        <v>7952</v>
      </c>
      <c r="S5015" s="88">
        <f>VLOOKUP(P5015,NEW_TRAIN_TEST!$A$1:$M$980,11,0)</f>
        <v>9027</v>
      </c>
      <c r="T5015" s="6">
        <f t="shared" si="156"/>
        <v>0</v>
      </c>
      <c r="U5015" s="6">
        <f t="shared" si="157"/>
        <v>0</v>
      </c>
    </row>
    <row r="5016" spans="1:21" x14ac:dyDescent="0.2">
      <c r="A5016" s="88">
        <v>5014</v>
      </c>
      <c r="B5016" s="88">
        <v>5</v>
      </c>
      <c r="C5016" s="88" t="s">
        <v>2123</v>
      </c>
      <c r="D5016" s="89" t="s">
        <v>1431</v>
      </c>
      <c r="E5016" s="89">
        <v>4</v>
      </c>
      <c r="F5016" s="89">
        <v>2</v>
      </c>
      <c r="G5016" s="89">
        <v>0</v>
      </c>
      <c r="H5016" s="89">
        <v>2</v>
      </c>
      <c r="I5016" s="89">
        <v>2</v>
      </c>
      <c r="J5016" s="89">
        <v>0</v>
      </c>
      <c r="K5016" s="89">
        <v>0</v>
      </c>
      <c r="L5016" s="89">
        <v>1</v>
      </c>
      <c r="M5016" s="89">
        <v>0</v>
      </c>
      <c r="N5016" s="89">
        <v>0</v>
      </c>
      <c r="O5016" s="89">
        <v>2</v>
      </c>
      <c r="P5016" s="89">
        <v>964</v>
      </c>
      <c r="Q5016" s="89">
        <v>8389.83</v>
      </c>
      <c r="R5016" s="88">
        <f>VLOOKUP(P5016,NEW_TRAIN_TEST!$A$1:$M$980,13,0)</f>
        <v>8344</v>
      </c>
      <c r="S5016" s="88">
        <f>VLOOKUP(P5016,NEW_TRAIN_TEST!$A$1:$M$980,11,0)</f>
        <v>8464</v>
      </c>
      <c r="T5016" s="6">
        <f t="shared" si="156"/>
        <v>1</v>
      </c>
      <c r="U5016" s="6">
        <f t="shared" si="157"/>
        <v>0</v>
      </c>
    </row>
    <row r="5017" spans="1:21" x14ac:dyDescent="0.2">
      <c r="A5017" s="88">
        <v>5015</v>
      </c>
      <c r="B5017" s="88">
        <v>5</v>
      </c>
      <c r="C5017" s="88" t="s">
        <v>2123</v>
      </c>
      <c r="D5017" s="89" t="s">
        <v>1431</v>
      </c>
      <c r="E5017" s="89">
        <v>2</v>
      </c>
      <c r="F5017" s="89">
        <v>0</v>
      </c>
      <c r="G5017" s="89">
        <v>0</v>
      </c>
      <c r="H5017" s="89">
        <v>0</v>
      </c>
      <c r="I5017" s="89">
        <v>0</v>
      </c>
      <c r="J5017" s="89">
        <v>0</v>
      </c>
      <c r="K5017" s="89">
        <v>0</v>
      </c>
      <c r="L5017" s="89">
        <v>0</v>
      </c>
      <c r="M5017" s="89">
        <v>0</v>
      </c>
      <c r="N5017" s="89">
        <v>0</v>
      </c>
      <c r="O5017" s="89">
        <v>0</v>
      </c>
      <c r="P5017" s="89">
        <v>268</v>
      </c>
      <c r="Q5017" s="89">
        <v>8646</v>
      </c>
      <c r="R5017" s="88">
        <f>VLOOKUP(P5017,NEW_TRAIN_TEST!$A$1:$M$980,13,0)</f>
        <v>8031</v>
      </c>
      <c r="S5017" s="88">
        <f>VLOOKUP(P5017,NEW_TRAIN_TEST!$A$1:$M$980,11,0)</f>
        <v>8684</v>
      </c>
      <c r="T5017" s="6">
        <f t="shared" si="156"/>
        <v>0</v>
      </c>
      <c r="U5017" s="6">
        <f t="shared" si="157"/>
        <v>0</v>
      </c>
    </row>
    <row r="5018" spans="1:21" x14ac:dyDescent="0.2">
      <c r="A5018" s="88">
        <v>5016</v>
      </c>
      <c r="B5018" s="88">
        <v>5</v>
      </c>
      <c r="C5018" s="88" t="s">
        <v>2123</v>
      </c>
      <c r="D5018" s="89" t="s">
        <v>1431</v>
      </c>
      <c r="E5018" s="89">
        <v>5</v>
      </c>
      <c r="F5018" s="89">
        <v>0</v>
      </c>
      <c r="G5018" s="89">
        <v>0</v>
      </c>
      <c r="H5018" s="89">
        <v>0</v>
      </c>
      <c r="I5018" s="89">
        <v>0</v>
      </c>
      <c r="J5018" s="89">
        <v>0</v>
      </c>
      <c r="K5018" s="89">
        <v>0</v>
      </c>
      <c r="L5018" s="89">
        <v>1</v>
      </c>
      <c r="M5018" s="89">
        <v>0</v>
      </c>
      <c r="N5018" s="89">
        <v>0</v>
      </c>
      <c r="O5018" s="89">
        <v>0</v>
      </c>
      <c r="P5018" s="89">
        <v>429</v>
      </c>
      <c r="Q5018" s="89">
        <v>12948</v>
      </c>
      <c r="R5018" s="88">
        <f>VLOOKUP(P5018,NEW_TRAIN_TEST!$A$1:$M$980,13,0)</f>
        <v>12904</v>
      </c>
      <c r="S5018" s="88">
        <f>VLOOKUP(P5018,NEW_TRAIN_TEST!$A$1:$M$980,11,0)</f>
        <v>13037</v>
      </c>
      <c r="T5018" s="6">
        <f t="shared" si="156"/>
        <v>1</v>
      </c>
      <c r="U5018" s="6">
        <f t="shared" si="157"/>
        <v>0</v>
      </c>
    </row>
    <row r="5019" spans="1:21" x14ac:dyDescent="0.2">
      <c r="A5019" s="88">
        <v>5017</v>
      </c>
      <c r="B5019" s="88">
        <v>5</v>
      </c>
      <c r="C5019" s="88" t="s">
        <v>2123</v>
      </c>
      <c r="D5019" s="89" t="s">
        <v>1431</v>
      </c>
      <c r="E5019" s="89">
        <v>13</v>
      </c>
      <c r="F5019" s="89">
        <v>2</v>
      </c>
      <c r="G5019" s="89">
        <v>0</v>
      </c>
      <c r="H5019" s="89">
        <v>0</v>
      </c>
      <c r="I5019" s="89">
        <v>2</v>
      </c>
      <c r="J5019" s="89">
        <v>0</v>
      </c>
      <c r="K5019" s="89">
        <v>0</v>
      </c>
      <c r="L5019" s="89">
        <v>0</v>
      </c>
      <c r="M5019" s="89">
        <v>0</v>
      </c>
      <c r="N5019" s="89">
        <v>0</v>
      </c>
      <c r="O5019" s="89">
        <v>2</v>
      </c>
      <c r="P5019" s="89">
        <v>2</v>
      </c>
      <c r="Q5019" s="89">
        <v>8188.5</v>
      </c>
      <c r="R5019" s="88">
        <f>VLOOKUP(P5019,NEW_TRAIN_TEST!$A$1:$M$980,13,0)</f>
        <v>7978</v>
      </c>
      <c r="S5019" s="88">
        <f>VLOOKUP(P5019,NEW_TRAIN_TEST!$A$1:$M$980,11,0)</f>
        <v>8345</v>
      </c>
      <c r="T5019" s="6">
        <f t="shared" si="156"/>
        <v>0</v>
      </c>
      <c r="U5019" s="6">
        <f t="shared" si="157"/>
        <v>0</v>
      </c>
    </row>
    <row r="5020" spans="1:21" x14ac:dyDescent="0.2">
      <c r="A5020" s="88">
        <v>5018</v>
      </c>
      <c r="B5020" s="88">
        <v>5</v>
      </c>
      <c r="C5020" s="88" t="s">
        <v>2123</v>
      </c>
      <c r="D5020" s="89" t="s">
        <v>1431</v>
      </c>
      <c r="E5020" s="89">
        <v>10</v>
      </c>
      <c r="F5020" s="89">
        <v>2</v>
      </c>
      <c r="G5020" s="89">
        <v>0</v>
      </c>
      <c r="H5020" s="89">
        <v>2</v>
      </c>
      <c r="I5020" s="89">
        <v>2</v>
      </c>
      <c r="J5020" s="89">
        <v>0</v>
      </c>
      <c r="K5020" s="89">
        <v>0</v>
      </c>
      <c r="L5020" s="89">
        <v>0</v>
      </c>
      <c r="M5020" s="89">
        <v>0</v>
      </c>
      <c r="N5020" s="89">
        <v>0</v>
      </c>
      <c r="O5020" s="89">
        <v>2</v>
      </c>
      <c r="P5020" s="89">
        <v>271</v>
      </c>
      <c r="Q5020" s="89">
        <v>15868.5</v>
      </c>
      <c r="R5020" s="88">
        <f>VLOOKUP(P5020,NEW_TRAIN_TEST!$A$1:$M$980,13,0)</f>
        <v>15357.5</v>
      </c>
      <c r="S5020" s="88">
        <f>VLOOKUP(P5020,NEW_TRAIN_TEST!$A$1:$M$980,11,0)</f>
        <v>15952</v>
      </c>
      <c r="T5020" s="6">
        <f t="shared" si="156"/>
        <v>0</v>
      </c>
      <c r="U5020" s="6">
        <f t="shared" si="157"/>
        <v>0</v>
      </c>
    </row>
    <row r="5021" spans="1:21" x14ac:dyDescent="0.2">
      <c r="A5021" s="88">
        <v>5019</v>
      </c>
      <c r="B5021" s="88">
        <v>5</v>
      </c>
      <c r="C5021" s="88" t="s">
        <v>2123</v>
      </c>
      <c r="D5021" s="89" t="s">
        <v>1431</v>
      </c>
      <c r="E5021" s="89">
        <v>9</v>
      </c>
      <c r="F5021" s="89">
        <v>13</v>
      </c>
      <c r="G5021" s="89">
        <v>0</v>
      </c>
      <c r="H5021" s="89">
        <v>2</v>
      </c>
      <c r="I5021" s="89">
        <v>2</v>
      </c>
      <c r="J5021" s="89">
        <v>0</v>
      </c>
      <c r="K5021" s="89">
        <v>0</v>
      </c>
      <c r="L5021" s="89">
        <v>1</v>
      </c>
      <c r="M5021" s="89">
        <v>0</v>
      </c>
      <c r="N5021" s="89">
        <v>0</v>
      </c>
      <c r="O5021" s="89">
        <v>2</v>
      </c>
      <c r="P5021" s="89">
        <v>271</v>
      </c>
      <c r="Q5021" s="89">
        <v>15892</v>
      </c>
      <c r="R5021" s="88">
        <f>VLOOKUP(P5021,NEW_TRAIN_TEST!$A$1:$M$980,13,0)</f>
        <v>15357.5</v>
      </c>
      <c r="S5021" s="88">
        <f>VLOOKUP(P5021,NEW_TRAIN_TEST!$A$1:$M$980,11,0)</f>
        <v>15952</v>
      </c>
      <c r="T5021" s="6">
        <f t="shared" si="156"/>
        <v>1</v>
      </c>
      <c r="U5021" s="6">
        <f t="shared" si="157"/>
        <v>0</v>
      </c>
    </row>
    <row r="5022" spans="1:21" x14ac:dyDescent="0.2">
      <c r="A5022" s="88">
        <v>5020</v>
      </c>
      <c r="B5022" s="88">
        <v>5</v>
      </c>
      <c r="C5022" s="88" t="s">
        <v>2123</v>
      </c>
      <c r="D5022" s="89" t="s">
        <v>1431</v>
      </c>
      <c r="E5022" s="89">
        <v>8</v>
      </c>
      <c r="F5022" s="89">
        <v>10</v>
      </c>
      <c r="G5022" s="89">
        <v>0</v>
      </c>
      <c r="H5022" s="89">
        <v>2</v>
      </c>
      <c r="I5022" s="89">
        <v>2</v>
      </c>
      <c r="J5022" s="89">
        <v>0</v>
      </c>
      <c r="K5022" s="89">
        <v>0</v>
      </c>
      <c r="L5022" s="89">
        <v>1</v>
      </c>
      <c r="M5022" s="89">
        <v>0</v>
      </c>
      <c r="N5022" s="89">
        <v>0</v>
      </c>
      <c r="O5022" s="89">
        <v>2</v>
      </c>
      <c r="P5022" s="89">
        <v>271</v>
      </c>
      <c r="Q5022" s="89">
        <v>15905</v>
      </c>
      <c r="R5022" s="88">
        <f>VLOOKUP(P5022,NEW_TRAIN_TEST!$A$1:$M$980,13,0)</f>
        <v>15357.5</v>
      </c>
      <c r="S5022" s="88">
        <f>VLOOKUP(P5022,NEW_TRAIN_TEST!$A$1:$M$980,11,0)</f>
        <v>15952</v>
      </c>
      <c r="T5022" s="6">
        <f t="shared" si="156"/>
        <v>1</v>
      </c>
      <c r="U5022" s="6">
        <f t="shared" si="157"/>
        <v>0</v>
      </c>
    </row>
    <row r="5023" spans="1:21" x14ac:dyDescent="0.2">
      <c r="A5023" s="88">
        <v>5021</v>
      </c>
      <c r="B5023" s="88">
        <v>5</v>
      </c>
      <c r="C5023" s="88" t="s">
        <v>2123</v>
      </c>
      <c r="D5023" s="89" t="s">
        <v>1431</v>
      </c>
      <c r="E5023" s="89">
        <v>0</v>
      </c>
      <c r="F5023" s="89">
        <v>4</v>
      </c>
      <c r="G5023" s="89">
        <v>0</v>
      </c>
      <c r="H5023" s="89">
        <v>2</v>
      </c>
      <c r="I5023" s="89">
        <v>2</v>
      </c>
      <c r="J5023" s="89">
        <v>0</v>
      </c>
      <c r="K5023" s="89">
        <v>0</v>
      </c>
      <c r="L5023" s="89">
        <v>0</v>
      </c>
      <c r="M5023" s="89">
        <v>0</v>
      </c>
      <c r="N5023" s="89">
        <v>0</v>
      </c>
      <c r="O5023" s="89">
        <v>2</v>
      </c>
      <c r="P5023" s="89">
        <v>272</v>
      </c>
      <c r="Q5023" s="89">
        <v>13860.5</v>
      </c>
      <c r="R5023" s="88">
        <f>VLOOKUP(P5023,NEW_TRAIN_TEST!$A$1:$M$980,13,0)</f>
        <v>13860.5</v>
      </c>
      <c r="S5023" s="88">
        <f>VLOOKUP(P5023,NEW_TRAIN_TEST!$A$1:$M$980,11,0)</f>
        <v>14349</v>
      </c>
      <c r="T5023" s="6">
        <f t="shared" si="156"/>
        <v>0</v>
      </c>
      <c r="U5023" s="6">
        <f t="shared" si="157"/>
        <v>0</v>
      </c>
    </row>
    <row r="5024" spans="1:21" x14ac:dyDescent="0.2">
      <c r="A5024" s="88">
        <v>5022</v>
      </c>
      <c r="B5024" s="88">
        <v>5</v>
      </c>
      <c r="C5024" s="88" t="s">
        <v>2123</v>
      </c>
      <c r="D5024" s="89" t="s">
        <v>1431</v>
      </c>
      <c r="E5024" s="89">
        <v>3</v>
      </c>
      <c r="F5024" s="89">
        <v>2</v>
      </c>
      <c r="G5024" s="89">
        <v>0</v>
      </c>
      <c r="H5024" s="89">
        <v>2</v>
      </c>
      <c r="I5024" s="89">
        <v>2</v>
      </c>
      <c r="J5024" s="89">
        <v>0</v>
      </c>
      <c r="K5024" s="89">
        <v>0</v>
      </c>
      <c r="L5024" s="89">
        <v>0</v>
      </c>
      <c r="M5024" s="89">
        <v>0</v>
      </c>
      <c r="N5024" s="89">
        <v>0</v>
      </c>
      <c r="O5024" s="89">
        <v>2</v>
      </c>
      <c r="P5024" s="89">
        <v>272</v>
      </c>
      <c r="Q5024" s="89">
        <v>14331</v>
      </c>
      <c r="R5024" s="88">
        <f>VLOOKUP(P5024,NEW_TRAIN_TEST!$A$1:$M$980,13,0)</f>
        <v>13860.5</v>
      </c>
      <c r="S5024" s="88">
        <f>VLOOKUP(P5024,NEW_TRAIN_TEST!$A$1:$M$980,11,0)</f>
        <v>14349</v>
      </c>
      <c r="T5024" s="6">
        <f t="shared" si="156"/>
        <v>0</v>
      </c>
      <c r="U5024" s="6">
        <f t="shared" si="157"/>
        <v>0</v>
      </c>
    </row>
    <row r="5025" spans="1:21" x14ac:dyDescent="0.2">
      <c r="A5025" s="88">
        <v>5023</v>
      </c>
      <c r="B5025" s="88">
        <v>5</v>
      </c>
      <c r="C5025" s="88" t="s">
        <v>2123</v>
      </c>
      <c r="D5025" s="89" t="s">
        <v>1431</v>
      </c>
      <c r="E5025" s="89">
        <v>20</v>
      </c>
      <c r="F5025" s="89">
        <v>0</v>
      </c>
      <c r="G5025" s="89">
        <v>0</v>
      </c>
      <c r="H5025" s="89">
        <v>0</v>
      </c>
      <c r="I5025" s="89">
        <v>0</v>
      </c>
      <c r="J5025" s="89">
        <v>0</v>
      </c>
      <c r="K5025" s="89">
        <v>0</v>
      </c>
      <c r="L5025" s="89">
        <v>0</v>
      </c>
      <c r="M5025" s="89">
        <v>0</v>
      </c>
      <c r="N5025" s="89">
        <v>0</v>
      </c>
      <c r="O5025" s="89">
        <v>0</v>
      </c>
      <c r="P5025" s="89">
        <v>852</v>
      </c>
      <c r="Q5025" s="89">
        <v>14739.5</v>
      </c>
      <c r="R5025" s="88">
        <f>VLOOKUP(P5025,NEW_TRAIN_TEST!$A$1:$M$980,13,0)</f>
        <v>13182</v>
      </c>
      <c r="S5025" s="88">
        <f>VLOOKUP(P5025,NEW_TRAIN_TEST!$A$1:$M$980,11,0)</f>
        <v>14995</v>
      </c>
      <c r="T5025" s="6">
        <f t="shared" si="156"/>
        <v>0</v>
      </c>
      <c r="U5025" s="6">
        <f t="shared" si="157"/>
        <v>0</v>
      </c>
    </row>
    <row r="5026" spans="1:21" x14ac:dyDescent="0.2">
      <c r="A5026" s="88">
        <v>5024</v>
      </c>
      <c r="B5026" s="88">
        <v>5</v>
      </c>
      <c r="C5026" s="88" t="s">
        <v>2123</v>
      </c>
      <c r="D5026" s="89" t="s">
        <v>1431</v>
      </c>
      <c r="E5026" s="89">
        <v>8</v>
      </c>
      <c r="F5026" s="89">
        <v>6</v>
      </c>
      <c r="G5026" s="89">
        <v>0</v>
      </c>
      <c r="H5026" s="89">
        <v>2</v>
      </c>
      <c r="I5026" s="89">
        <v>2</v>
      </c>
      <c r="J5026" s="89">
        <v>0</v>
      </c>
      <c r="K5026" s="89">
        <v>0</v>
      </c>
      <c r="L5026" s="89">
        <v>1</v>
      </c>
      <c r="M5026" s="89">
        <v>0</v>
      </c>
      <c r="N5026" s="89">
        <v>0</v>
      </c>
      <c r="O5026" s="89">
        <v>2</v>
      </c>
      <c r="P5026" s="89">
        <v>274</v>
      </c>
      <c r="Q5026" s="89">
        <v>14885.5</v>
      </c>
      <c r="R5026" s="88">
        <f>VLOOKUP(P5026,NEW_TRAIN_TEST!$A$1:$M$980,13,0)</f>
        <v>14835</v>
      </c>
      <c r="S5026" s="88">
        <f>VLOOKUP(P5026,NEW_TRAIN_TEST!$A$1:$M$980,11,0)</f>
        <v>15368</v>
      </c>
      <c r="T5026" s="6">
        <f t="shared" si="156"/>
        <v>1</v>
      </c>
      <c r="U5026" s="6">
        <f t="shared" si="157"/>
        <v>0</v>
      </c>
    </row>
    <row r="5027" spans="1:21" x14ac:dyDescent="0.2">
      <c r="A5027" s="88">
        <v>5025</v>
      </c>
      <c r="B5027" s="88">
        <v>5</v>
      </c>
      <c r="C5027" s="88" t="s">
        <v>2123</v>
      </c>
      <c r="D5027" s="89" t="s">
        <v>1431</v>
      </c>
      <c r="E5027" s="89">
        <v>2</v>
      </c>
      <c r="F5027" s="89">
        <v>0</v>
      </c>
      <c r="G5027" s="89">
        <v>0</v>
      </c>
      <c r="H5027" s="89">
        <v>0</v>
      </c>
      <c r="I5027" s="89">
        <v>0</v>
      </c>
      <c r="J5027" s="89">
        <v>0</v>
      </c>
      <c r="K5027" s="89">
        <v>0</v>
      </c>
      <c r="L5027" s="89">
        <v>0</v>
      </c>
      <c r="M5027" s="89">
        <v>0</v>
      </c>
      <c r="N5027" s="89">
        <v>0</v>
      </c>
      <c r="O5027" s="89">
        <v>0</v>
      </c>
      <c r="P5027" s="89">
        <v>257</v>
      </c>
      <c r="Q5027" s="89">
        <v>7594</v>
      </c>
      <c r="R5027" s="88">
        <f>VLOOKUP(P5027,NEW_TRAIN_TEST!$A$1:$M$980,13,0)</f>
        <v>7239</v>
      </c>
      <c r="S5027" s="88">
        <f>VLOOKUP(P5027,NEW_TRAIN_TEST!$A$1:$M$980,11,0)</f>
        <v>7641</v>
      </c>
      <c r="T5027" s="6">
        <f t="shared" si="156"/>
        <v>0</v>
      </c>
      <c r="U5027" s="6">
        <f t="shared" si="157"/>
        <v>0</v>
      </c>
    </row>
    <row r="5028" spans="1:21" x14ac:dyDescent="0.2">
      <c r="A5028" s="88">
        <v>5026</v>
      </c>
      <c r="B5028" s="88">
        <v>5</v>
      </c>
      <c r="C5028" s="88" t="s">
        <v>2123</v>
      </c>
      <c r="D5028" s="89" t="s">
        <v>1431</v>
      </c>
      <c r="E5028" s="89">
        <v>2</v>
      </c>
      <c r="F5028" s="89">
        <v>2</v>
      </c>
      <c r="G5028" s="89">
        <v>1</v>
      </c>
      <c r="H5028" s="89">
        <v>0</v>
      </c>
      <c r="I5028" s="89">
        <v>2</v>
      </c>
      <c r="J5028" s="89">
        <v>0</v>
      </c>
      <c r="K5028" s="89">
        <v>0</v>
      </c>
      <c r="L5028" s="89">
        <v>0</v>
      </c>
      <c r="M5028" s="89">
        <v>0</v>
      </c>
      <c r="N5028" s="89">
        <v>0</v>
      </c>
      <c r="O5028" s="89">
        <v>2</v>
      </c>
      <c r="P5028" s="89">
        <v>276</v>
      </c>
      <c r="Q5028" s="89">
        <v>12226</v>
      </c>
      <c r="R5028" s="88">
        <f>VLOOKUP(P5028,NEW_TRAIN_TEST!$A$1:$M$980,13,0)</f>
        <v>11695</v>
      </c>
      <c r="S5028" s="88">
        <f>VLOOKUP(P5028,NEW_TRAIN_TEST!$A$1:$M$980,11,0)</f>
        <v>12284</v>
      </c>
      <c r="T5028" s="6">
        <f t="shared" si="156"/>
        <v>0</v>
      </c>
      <c r="U5028" s="6">
        <f t="shared" si="157"/>
        <v>0</v>
      </c>
    </row>
    <row r="5029" spans="1:21" x14ac:dyDescent="0.2">
      <c r="A5029" s="88">
        <v>5027</v>
      </c>
      <c r="B5029" s="88">
        <v>5</v>
      </c>
      <c r="C5029" s="88" t="s">
        <v>2123</v>
      </c>
      <c r="D5029" s="89" t="s">
        <v>1431</v>
      </c>
      <c r="E5029" s="89">
        <v>19</v>
      </c>
      <c r="F5029" s="89">
        <v>0</v>
      </c>
      <c r="G5029" s="89">
        <v>0</v>
      </c>
      <c r="H5029" s="89">
        <v>0</v>
      </c>
      <c r="I5029" s="89">
        <v>0</v>
      </c>
      <c r="J5029" s="89">
        <v>0</v>
      </c>
      <c r="K5029" s="89">
        <v>0</v>
      </c>
      <c r="L5029" s="89">
        <v>0</v>
      </c>
      <c r="M5029" s="89">
        <v>0</v>
      </c>
      <c r="N5029" s="89">
        <v>0</v>
      </c>
      <c r="O5029" s="89">
        <v>0</v>
      </c>
      <c r="P5029" s="89">
        <v>459</v>
      </c>
      <c r="Q5029" s="89">
        <v>8608</v>
      </c>
      <c r="R5029" s="88">
        <f>VLOOKUP(P5029,NEW_TRAIN_TEST!$A$1:$M$980,13,0)</f>
        <v>2738</v>
      </c>
      <c r="S5029" s="88">
        <f>VLOOKUP(P5029,NEW_TRAIN_TEST!$A$1:$M$980,11,0)</f>
        <v>9270</v>
      </c>
      <c r="T5029" s="6">
        <f t="shared" si="156"/>
        <v>0</v>
      </c>
      <c r="U5029" s="6">
        <f t="shared" si="157"/>
        <v>0</v>
      </c>
    </row>
    <row r="5030" spans="1:21" x14ac:dyDescent="0.2">
      <c r="A5030" s="88">
        <v>5028</v>
      </c>
      <c r="B5030" s="88">
        <v>5</v>
      </c>
      <c r="C5030" s="88" t="s">
        <v>2123</v>
      </c>
      <c r="D5030" s="89" t="s">
        <v>1431</v>
      </c>
      <c r="E5030" s="89">
        <v>12</v>
      </c>
      <c r="F5030" s="89">
        <v>0</v>
      </c>
      <c r="G5030" s="89">
        <v>0</v>
      </c>
      <c r="H5030" s="89">
        <v>0</v>
      </c>
      <c r="I5030" s="89">
        <v>0</v>
      </c>
      <c r="J5030" s="89">
        <v>0</v>
      </c>
      <c r="K5030" s="89">
        <v>0</v>
      </c>
      <c r="L5030" s="89">
        <v>0</v>
      </c>
      <c r="M5030" s="89">
        <v>0</v>
      </c>
      <c r="N5030" s="89">
        <v>0</v>
      </c>
      <c r="O5030" s="89">
        <v>0</v>
      </c>
      <c r="P5030" s="89">
        <v>459</v>
      </c>
      <c r="Q5030" s="89">
        <v>8890</v>
      </c>
      <c r="R5030" s="88">
        <f>VLOOKUP(P5030,NEW_TRAIN_TEST!$A$1:$M$980,13,0)</f>
        <v>2738</v>
      </c>
      <c r="S5030" s="88">
        <f>VLOOKUP(P5030,NEW_TRAIN_TEST!$A$1:$M$980,11,0)</f>
        <v>9270</v>
      </c>
      <c r="T5030" s="6">
        <f t="shared" si="156"/>
        <v>0</v>
      </c>
      <c r="U5030" s="6">
        <f t="shared" si="157"/>
        <v>0</v>
      </c>
    </row>
    <row r="5031" spans="1:21" x14ac:dyDescent="0.2">
      <c r="A5031" s="88">
        <v>5029</v>
      </c>
      <c r="B5031" s="88">
        <v>5</v>
      </c>
      <c r="C5031" s="88" t="s">
        <v>2123</v>
      </c>
      <c r="D5031" s="89" t="s">
        <v>1431</v>
      </c>
      <c r="E5031" s="89">
        <v>9</v>
      </c>
      <c r="F5031" s="89">
        <v>1</v>
      </c>
      <c r="G5031" s="89">
        <v>0</v>
      </c>
      <c r="H5031" s="89">
        <v>0</v>
      </c>
      <c r="I5031" s="89">
        <v>2</v>
      </c>
      <c r="J5031" s="89">
        <v>0</v>
      </c>
      <c r="K5031" s="89">
        <v>0</v>
      </c>
      <c r="L5031" s="89">
        <v>1</v>
      </c>
      <c r="M5031" s="89">
        <v>0</v>
      </c>
      <c r="N5031" s="89">
        <v>0</v>
      </c>
      <c r="O5031" s="89">
        <v>2</v>
      </c>
      <c r="P5031" s="89">
        <v>26</v>
      </c>
      <c r="Q5031" s="89">
        <v>5685</v>
      </c>
      <c r="R5031" s="88">
        <f>VLOOKUP(P5031,NEW_TRAIN_TEST!$A$1:$M$980,13,0)</f>
        <v>5500</v>
      </c>
      <c r="S5031" s="88">
        <f>VLOOKUP(P5031,NEW_TRAIN_TEST!$A$1:$M$980,11,0)</f>
        <v>5867</v>
      </c>
      <c r="T5031" s="6">
        <f t="shared" si="156"/>
        <v>1</v>
      </c>
      <c r="U5031" s="6">
        <f t="shared" si="157"/>
        <v>0</v>
      </c>
    </row>
    <row r="5032" spans="1:21" x14ac:dyDescent="0.2">
      <c r="A5032" s="88">
        <v>5030</v>
      </c>
      <c r="B5032" s="88">
        <v>5</v>
      </c>
      <c r="C5032" s="88" t="s">
        <v>2123</v>
      </c>
      <c r="D5032" s="89" t="s">
        <v>1431</v>
      </c>
      <c r="E5032" s="89">
        <v>11</v>
      </c>
      <c r="F5032" s="89">
        <v>0</v>
      </c>
      <c r="G5032" s="89">
        <v>0</v>
      </c>
      <c r="H5032" s="89">
        <v>0</v>
      </c>
      <c r="I5032" s="89">
        <v>0</v>
      </c>
      <c r="J5032" s="89">
        <v>0</v>
      </c>
      <c r="K5032" s="89">
        <v>0</v>
      </c>
      <c r="L5032" s="89">
        <v>0</v>
      </c>
      <c r="M5032" s="89">
        <v>0</v>
      </c>
      <c r="N5032" s="89">
        <v>0</v>
      </c>
      <c r="O5032" s="89">
        <v>0</v>
      </c>
      <c r="P5032" s="89">
        <v>72</v>
      </c>
      <c r="Q5032" s="89">
        <v>446</v>
      </c>
      <c r="R5032" s="88">
        <f>VLOOKUP(P5032,NEW_TRAIN_TEST!$A$1:$M$980,13,0)</f>
        <v>426</v>
      </c>
      <c r="S5032" s="88">
        <f>VLOOKUP(P5032,NEW_TRAIN_TEST!$A$1:$M$980,11,0)</f>
        <v>451</v>
      </c>
      <c r="T5032" s="6">
        <f t="shared" si="156"/>
        <v>0</v>
      </c>
      <c r="U5032" s="6">
        <f t="shared" si="157"/>
        <v>0</v>
      </c>
    </row>
    <row r="5033" spans="1:21" x14ac:dyDescent="0.2">
      <c r="A5033" s="88">
        <v>5031</v>
      </c>
      <c r="B5033" s="88">
        <v>5</v>
      </c>
      <c r="C5033" s="88" t="s">
        <v>2123</v>
      </c>
      <c r="D5033" s="89" t="s">
        <v>1431</v>
      </c>
      <c r="E5033" s="89">
        <v>6</v>
      </c>
      <c r="F5033" s="89">
        <v>2</v>
      </c>
      <c r="G5033" s="89">
        <v>1</v>
      </c>
      <c r="H5033" s="89">
        <v>2</v>
      </c>
      <c r="I5033" s="89">
        <v>2</v>
      </c>
      <c r="J5033" s="89">
        <v>0</v>
      </c>
      <c r="K5033" s="89">
        <v>0</v>
      </c>
      <c r="L5033" s="89">
        <v>0</v>
      </c>
      <c r="M5033" s="89">
        <v>0</v>
      </c>
      <c r="N5033" s="89">
        <v>0</v>
      </c>
      <c r="O5033" s="89">
        <v>2</v>
      </c>
      <c r="P5033" s="89">
        <v>677</v>
      </c>
      <c r="Q5033" s="89">
        <v>9465.5</v>
      </c>
      <c r="R5033" s="88">
        <f>VLOOKUP(P5033,NEW_TRAIN_TEST!$A$1:$M$980,13,0)</f>
        <v>9360</v>
      </c>
      <c r="S5033" s="88">
        <f>VLOOKUP(P5033,NEW_TRAIN_TEST!$A$1:$M$980,11,0)</f>
        <v>9694</v>
      </c>
      <c r="T5033" s="6">
        <f t="shared" si="156"/>
        <v>0</v>
      </c>
      <c r="U5033" s="6">
        <f t="shared" si="157"/>
        <v>0</v>
      </c>
    </row>
    <row r="5034" spans="1:21" x14ac:dyDescent="0.2">
      <c r="A5034" s="88">
        <v>5032</v>
      </c>
      <c r="B5034" s="88">
        <v>5</v>
      </c>
      <c r="C5034" s="88" t="s">
        <v>2123</v>
      </c>
      <c r="D5034" s="89" t="s">
        <v>1431</v>
      </c>
      <c r="E5034" s="89">
        <v>6</v>
      </c>
      <c r="F5034" s="89">
        <v>1</v>
      </c>
      <c r="G5034" s="89">
        <v>0</v>
      </c>
      <c r="H5034" s="89">
        <v>0</v>
      </c>
      <c r="I5034" s="89">
        <v>2</v>
      </c>
      <c r="J5034" s="89">
        <v>0</v>
      </c>
      <c r="K5034" s="89">
        <v>0</v>
      </c>
      <c r="L5034" s="89">
        <v>1</v>
      </c>
      <c r="M5034" s="89">
        <v>0</v>
      </c>
      <c r="N5034" s="89">
        <v>0</v>
      </c>
      <c r="O5034" s="89">
        <v>2</v>
      </c>
      <c r="P5034" s="89">
        <v>746</v>
      </c>
      <c r="Q5034" s="89">
        <v>4395.5</v>
      </c>
      <c r="R5034" s="88">
        <f>VLOOKUP(P5034,NEW_TRAIN_TEST!$A$1:$M$980,13,0)</f>
        <v>2788</v>
      </c>
      <c r="S5034" s="88">
        <f>VLOOKUP(P5034,NEW_TRAIN_TEST!$A$1:$M$980,11,0)</f>
        <v>4900</v>
      </c>
      <c r="T5034" s="6">
        <f t="shared" si="156"/>
        <v>1</v>
      </c>
      <c r="U5034" s="6">
        <f t="shared" si="157"/>
        <v>0</v>
      </c>
    </row>
    <row r="5035" spans="1:21" x14ac:dyDescent="0.2">
      <c r="A5035" s="88">
        <v>5033</v>
      </c>
      <c r="B5035" s="88">
        <v>5</v>
      </c>
      <c r="C5035" s="88" t="s">
        <v>2123</v>
      </c>
      <c r="D5035" s="89" t="s">
        <v>1431</v>
      </c>
      <c r="E5035" s="89">
        <v>14</v>
      </c>
      <c r="F5035" s="89">
        <v>2</v>
      </c>
      <c r="G5035" s="89">
        <v>0</v>
      </c>
      <c r="H5035" s="89">
        <v>2</v>
      </c>
      <c r="I5035" s="89">
        <v>2</v>
      </c>
      <c r="J5035" s="89">
        <v>0</v>
      </c>
      <c r="K5035" s="89">
        <v>0</v>
      </c>
      <c r="L5035" s="89">
        <v>0</v>
      </c>
      <c r="M5035" s="89">
        <v>0</v>
      </c>
      <c r="N5035" s="89">
        <v>0</v>
      </c>
      <c r="O5035" s="89">
        <v>2</v>
      </c>
      <c r="P5035" s="89">
        <v>106</v>
      </c>
      <c r="Q5035" s="89">
        <v>5158.25</v>
      </c>
      <c r="R5035" s="88">
        <f>VLOOKUP(P5035,NEW_TRAIN_TEST!$A$1:$M$980,13,0)</f>
        <v>5091.5</v>
      </c>
      <c r="S5035" s="88">
        <f>VLOOKUP(P5035,NEW_TRAIN_TEST!$A$1:$M$980,11,0)</f>
        <v>5248</v>
      </c>
      <c r="T5035" s="6">
        <f t="shared" si="156"/>
        <v>0</v>
      </c>
      <c r="U5035" s="6">
        <f t="shared" si="157"/>
        <v>0</v>
      </c>
    </row>
    <row r="5036" spans="1:21" x14ac:dyDescent="0.2">
      <c r="A5036" s="88">
        <v>5034</v>
      </c>
      <c r="B5036" s="88">
        <v>5</v>
      </c>
      <c r="C5036" s="88" t="s">
        <v>2123</v>
      </c>
      <c r="D5036" s="89" t="s">
        <v>1431</v>
      </c>
      <c r="E5036" s="89">
        <v>8</v>
      </c>
      <c r="F5036" s="89">
        <v>6</v>
      </c>
      <c r="G5036" s="89">
        <v>1</v>
      </c>
      <c r="H5036" s="89">
        <v>0</v>
      </c>
      <c r="I5036" s="89">
        <v>2</v>
      </c>
      <c r="J5036" s="89">
        <v>0</v>
      </c>
      <c r="K5036" s="89">
        <v>0</v>
      </c>
      <c r="L5036" s="89">
        <v>0</v>
      </c>
      <c r="M5036" s="89">
        <v>26</v>
      </c>
      <c r="N5036" s="89">
        <v>0</v>
      </c>
      <c r="O5036" s="89">
        <v>2</v>
      </c>
      <c r="P5036" s="89">
        <v>106</v>
      </c>
      <c r="Q5036" s="89">
        <v>5178.5</v>
      </c>
      <c r="R5036" s="88">
        <f>VLOOKUP(P5036,NEW_TRAIN_TEST!$A$1:$M$980,13,0)</f>
        <v>5091.5</v>
      </c>
      <c r="S5036" s="88">
        <f>VLOOKUP(P5036,NEW_TRAIN_TEST!$A$1:$M$980,11,0)</f>
        <v>5248</v>
      </c>
      <c r="T5036" s="6">
        <f t="shared" si="156"/>
        <v>0</v>
      </c>
      <c r="U5036" s="6">
        <f t="shared" si="157"/>
        <v>1</v>
      </c>
    </row>
    <row r="5037" spans="1:21" x14ac:dyDescent="0.2">
      <c r="A5037" s="88">
        <v>5035</v>
      </c>
      <c r="B5037" s="88">
        <v>5</v>
      </c>
      <c r="C5037" s="88" t="s">
        <v>2123</v>
      </c>
      <c r="D5037" s="89" t="s">
        <v>1431</v>
      </c>
      <c r="E5037" s="89">
        <v>2</v>
      </c>
      <c r="F5037" s="89">
        <v>0</v>
      </c>
      <c r="G5037" s="89">
        <v>0</v>
      </c>
      <c r="H5037" s="89">
        <v>0</v>
      </c>
      <c r="I5037" s="89">
        <v>0</v>
      </c>
      <c r="J5037" s="89">
        <v>0</v>
      </c>
      <c r="K5037" s="89">
        <v>0</v>
      </c>
      <c r="L5037" s="89">
        <v>0</v>
      </c>
      <c r="M5037" s="89">
        <v>0</v>
      </c>
      <c r="N5037" s="89">
        <v>0</v>
      </c>
      <c r="O5037" s="89">
        <v>0</v>
      </c>
      <c r="P5037" s="89">
        <v>705</v>
      </c>
      <c r="Q5037" s="89">
        <v>9815</v>
      </c>
      <c r="R5037" s="88">
        <f>VLOOKUP(P5037,NEW_TRAIN_TEST!$A$1:$M$980,13,0)</f>
        <v>9789</v>
      </c>
      <c r="S5037" s="88">
        <f>VLOOKUP(P5037,NEW_TRAIN_TEST!$A$1:$M$980,11,0)</f>
        <v>9891</v>
      </c>
      <c r="T5037" s="6">
        <f t="shared" si="156"/>
        <v>0</v>
      </c>
      <c r="U5037" s="6">
        <f t="shared" si="157"/>
        <v>0</v>
      </c>
    </row>
    <row r="5038" spans="1:21" x14ac:dyDescent="0.2">
      <c r="A5038" s="88">
        <v>5036</v>
      </c>
      <c r="B5038" s="88">
        <v>5</v>
      </c>
      <c r="C5038" s="88" t="s">
        <v>2123</v>
      </c>
      <c r="D5038" s="89" t="s">
        <v>1431</v>
      </c>
      <c r="E5038" s="89">
        <v>0</v>
      </c>
      <c r="F5038" s="89">
        <v>0</v>
      </c>
      <c r="G5038" s="89">
        <v>0</v>
      </c>
      <c r="H5038" s="89">
        <v>0</v>
      </c>
      <c r="I5038" s="89">
        <v>0</v>
      </c>
      <c r="J5038" s="89">
        <v>0</v>
      </c>
      <c r="K5038" s="89">
        <v>0</v>
      </c>
      <c r="L5038" s="89">
        <v>1</v>
      </c>
      <c r="M5038" s="89">
        <v>11</v>
      </c>
      <c r="N5038" s="89">
        <v>0</v>
      </c>
      <c r="O5038" s="89">
        <v>0</v>
      </c>
      <c r="P5038" s="89">
        <v>299</v>
      </c>
      <c r="Q5038" s="89">
        <v>7148</v>
      </c>
      <c r="R5038" s="88">
        <f>VLOOKUP(P5038,NEW_TRAIN_TEST!$A$1:$M$980,13,0)</f>
        <v>7148</v>
      </c>
      <c r="S5038" s="88">
        <f>VLOOKUP(P5038,NEW_TRAIN_TEST!$A$1:$M$980,11,0)</f>
        <v>7148</v>
      </c>
      <c r="T5038" s="6">
        <f t="shared" si="156"/>
        <v>1</v>
      </c>
      <c r="U5038" s="6">
        <f t="shared" si="157"/>
        <v>1</v>
      </c>
    </row>
    <row r="5039" spans="1:21" x14ac:dyDescent="0.2">
      <c r="A5039" s="88">
        <v>5037</v>
      </c>
      <c r="B5039" s="88">
        <v>5</v>
      </c>
      <c r="C5039" s="88" t="s">
        <v>2123</v>
      </c>
      <c r="D5039" s="89" t="s">
        <v>1431</v>
      </c>
      <c r="E5039" s="89">
        <v>3</v>
      </c>
      <c r="F5039" s="89">
        <v>0</v>
      </c>
      <c r="G5039" s="89">
        <v>0</v>
      </c>
      <c r="H5039" s="89">
        <v>0</v>
      </c>
      <c r="I5039" s="89">
        <v>0</v>
      </c>
      <c r="J5039" s="89">
        <v>0</v>
      </c>
      <c r="K5039" s="89">
        <v>0</v>
      </c>
      <c r="L5039" s="89">
        <v>0</v>
      </c>
      <c r="M5039" s="89">
        <v>0</v>
      </c>
      <c r="N5039" s="89">
        <v>0</v>
      </c>
      <c r="O5039" s="89">
        <v>0</v>
      </c>
      <c r="P5039" s="89">
        <v>300</v>
      </c>
      <c r="Q5039" s="89">
        <v>7053</v>
      </c>
      <c r="R5039" s="88">
        <f>VLOOKUP(P5039,NEW_TRAIN_TEST!$A$1:$M$980,13,0)</f>
        <v>6946</v>
      </c>
      <c r="S5039" s="88">
        <f>VLOOKUP(P5039,NEW_TRAIN_TEST!$A$1:$M$980,11,0)</f>
        <v>7053</v>
      </c>
      <c r="T5039" s="6">
        <f t="shared" si="156"/>
        <v>0</v>
      </c>
      <c r="U5039" s="6">
        <f t="shared" si="157"/>
        <v>0</v>
      </c>
    </row>
    <row r="5040" spans="1:21" x14ac:dyDescent="0.2">
      <c r="A5040" s="88">
        <v>5038</v>
      </c>
      <c r="B5040" s="88">
        <v>5</v>
      </c>
      <c r="C5040" s="88" t="s">
        <v>2123</v>
      </c>
      <c r="D5040" s="89" t="s">
        <v>1431</v>
      </c>
      <c r="E5040" s="89">
        <v>0</v>
      </c>
      <c r="F5040" s="89">
        <v>0</v>
      </c>
      <c r="G5040" s="89">
        <v>0</v>
      </c>
      <c r="H5040" s="89">
        <v>0</v>
      </c>
      <c r="I5040" s="89">
        <v>0</v>
      </c>
      <c r="J5040" s="89">
        <v>0</v>
      </c>
      <c r="K5040" s="89">
        <v>0</v>
      </c>
      <c r="L5040" s="89">
        <v>0</v>
      </c>
      <c r="M5040" s="89">
        <v>0</v>
      </c>
      <c r="N5040" s="89">
        <v>1</v>
      </c>
      <c r="O5040" s="89">
        <v>0</v>
      </c>
      <c r="P5040" s="89">
        <v>301</v>
      </c>
      <c r="Q5040" s="89">
        <v>6714</v>
      </c>
      <c r="R5040" s="88">
        <f>VLOOKUP(P5040,NEW_TRAIN_TEST!$A$1:$M$980,13,0)</f>
        <v>6714</v>
      </c>
      <c r="S5040" s="88">
        <f>VLOOKUP(P5040,NEW_TRAIN_TEST!$A$1:$M$980,11,0)</f>
        <v>6714</v>
      </c>
      <c r="T5040" s="6">
        <f t="shared" si="156"/>
        <v>0</v>
      </c>
      <c r="U5040" s="6">
        <f t="shared" si="157"/>
        <v>0</v>
      </c>
    </row>
    <row r="5041" spans="1:21" x14ac:dyDescent="0.2">
      <c r="A5041" s="88">
        <v>5039</v>
      </c>
      <c r="B5041" s="88">
        <v>5</v>
      </c>
      <c r="C5041" s="88" t="s">
        <v>2123</v>
      </c>
      <c r="D5041" s="89" t="s">
        <v>1431</v>
      </c>
      <c r="E5041" s="89">
        <v>0</v>
      </c>
      <c r="F5041" s="89">
        <v>0</v>
      </c>
      <c r="G5041" s="89">
        <v>0</v>
      </c>
      <c r="H5041" s="89">
        <v>0</v>
      </c>
      <c r="I5041" s="89">
        <v>0</v>
      </c>
      <c r="J5041" s="89">
        <v>0</v>
      </c>
      <c r="K5041" s="89">
        <v>0</v>
      </c>
      <c r="L5041" s="89">
        <v>0</v>
      </c>
      <c r="M5041" s="89">
        <v>0</v>
      </c>
      <c r="N5041" s="89">
        <v>1</v>
      </c>
      <c r="O5041" s="89">
        <v>0</v>
      </c>
      <c r="P5041" s="89">
        <v>302</v>
      </c>
      <c r="Q5041" s="89">
        <v>6658</v>
      </c>
      <c r="R5041" s="88">
        <f>VLOOKUP(P5041,NEW_TRAIN_TEST!$A$1:$M$980,13,0)</f>
        <v>6658</v>
      </c>
      <c r="S5041" s="88">
        <f>VLOOKUP(P5041,NEW_TRAIN_TEST!$A$1:$M$980,11,0)</f>
        <v>6658</v>
      </c>
      <c r="T5041" s="6">
        <f t="shared" si="156"/>
        <v>0</v>
      </c>
      <c r="U5041" s="6">
        <f t="shared" si="157"/>
        <v>0</v>
      </c>
    </row>
    <row r="5042" spans="1:21" x14ac:dyDescent="0.2">
      <c r="A5042" s="88">
        <v>5040</v>
      </c>
      <c r="B5042" s="88">
        <v>5</v>
      </c>
      <c r="C5042" s="88" t="s">
        <v>2123</v>
      </c>
      <c r="D5042" s="89" t="s">
        <v>1431</v>
      </c>
      <c r="E5042" s="89">
        <v>0</v>
      </c>
      <c r="F5042" s="89">
        <v>0</v>
      </c>
      <c r="G5042" s="89">
        <v>0</v>
      </c>
      <c r="H5042" s="89">
        <v>0</v>
      </c>
      <c r="I5042" s="89">
        <v>0</v>
      </c>
      <c r="J5042" s="89">
        <v>0</v>
      </c>
      <c r="K5042" s="89">
        <v>0</v>
      </c>
      <c r="L5042" s="89">
        <v>0</v>
      </c>
      <c r="M5042" s="89">
        <v>0</v>
      </c>
      <c r="N5042" s="89">
        <v>1</v>
      </c>
      <c r="O5042" s="89">
        <v>0</v>
      </c>
      <c r="P5042" s="89">
        <v>303</v>
      </c>
      <c r="Q5042" s="89">
        <v>8633</v>
      </c>
      <c r="R5042" s="88">
        <f>VLOOKUP(P5042,NEW_TRAIN_TEST!$A$1:$M$980,13,0)</f>
        <v>8633</v>
      </c>
      <c r="S5042" s="88">
        <f>VLOOKUP(P5042,NEW_TRAIN_TEST!$A$1:$M$980,11,0)</f>
        <v>8633</v>
      </c>
      <c r="T5042" s="6">
        <f t="shared" si="156"/>
        <v>0</v>
      </c>
      <c r="U5042" s="6">
        <f t="shared" si="157"/>
        <v>0</v>
      </c>
    </row>
    <row r="5043" spans="1:21" x14ac:dyDescent="0.2">
      <c r="A5043" s="88">
        <v>5041</v>
      </c>
      <c r="B5043" s="88">
        <v>5</v>
      </c>
      <c r="C5043" s="88" t="s">
        <v>2123</v>
      </c>
      <c r="D5043" s="89" t="s">
        <v>1431</v>
      </c>
      <c r="E5043" s="89">
        <v>2</v>
      </c>
      <c r="F5043" s="89">
        <v>0</v>
      </c>
      <c r="G5043" s="89">
        <v>0</v>
      </c>
      <c r="H5043" s="89">
        <v>0</v>
      </c>
      <c r="I5043" s="89">
        <v>0</v>
      </c>
      <c r="J5043" s="89">
        <v>0</v>
      </c>
      <c r="K5043" s="89">
        <v>0</v>
      </c>
      <c r="L5043" s="89">
        <v>0</v>
      </c>
      <c r="M5043" s="89">
        <v>0</v>
      </c>
      <c r="N5043" s="89">
        <v>0</v>
      </c>
      <c r="O5043" s="89">
        <v>0</v>
      </c>
      <c r="P5043" s="89">
        <v>304</v>
      </c>
      <c r="Q5043" s="89">
        <v>6126.5</v>
      </c>
      <c r="R5043" s="88">
        <f>VLOOKUP(P5043,NEW_TRAIN_TEST!$A$1:$M$980,13,0)</f>
        <v>5945</v>
      </c>
      <c r="S5043" s="88">
        <f>VLOOKUP(P5043,NEW_TRAIN_TEST!$A$1:$M$980,11,0)</f>
        <v>6135</v>
      </c>
      <c r="T5043" s="6">
        <f t="shared" si="156"/>
        <v>0</v>
      </c>
      <c r="U5043" s="6">
        <f t="shared" si="157"/>
        <v>0</v>
      </c>
    </row>
    <row r="5044" spans="1:21" x14ac:dyDescent="0.2">
      <c r="A5044" s="88">
        <v>5042</v>
      </c>
      <c r="B5044" s="88">
        <v>5</v>
      </c>
      <c r="C5044" s="88" t="s">
        <v>2123</v>
      </c>
      <c r="D5044" s="89" t="s">
        <v>1431</v>
      </c>
      <c r="E5044" s="89">
        <v>5</v>
      </c>
      <c r="F5044" s="89">
        <v>1</v>
      </c>
      <c r="G5044" s="89">
        <v>0</v>
      </c>
      <c r="H5044" s="89">
        <v>0</v>
      </c>
      <c r="I5044" s="89">
        <v>2</v>
      </c>
      <c r="J5044" s="89">
        <v>0</v>
      </c>
      <c r="K5044" s="89">
        <v>0</v>
      </c>
      <c r="L5044" s="89">
        <v>1</v>
      </c>
      <c r="M5044" s="89">
        <v>0</v>
      </c>
      <c r="N5044" s="89">
        <v>0</v>
      </c>
      <c r="O5044" s="89">
        <v>2</v>
      </c>
      <c r="P5044" s="89">
        <v>54</v>
      </c>
      <c r="Q5044" s="89">
        <v>520</v>
      </c>
      <c r="R5044" s="88">
        <f>VLOOKUP(P5044,NEW_TRAIN_TEST!$A$1:$M$980,13,0)</f>
        <v>508.5</v>
      </c>
      <c r="S5044" s="88">
        <f>VLOOKUP(P5044,NEW_TRAIN_TEST!$A$1:$M$980,11,0)</f>
        <v>526</v>
      </c>
      <c r="T5044" s="6">
        <f t="shared" si="156"/>
        <v>1</v>
      </c>
      <c r="U5044" s="6">
        <f t="shared" si="157"/>
        <v>0</v>
      </c>
    </row>
    <row r="5045" spans="1:21" x14ac:dyDescent="0.2">
      <c r="A5045" s="88">
        <v>5043</v>
      </c>
      <c r="B5045" s="88">
        <v>5</v>
      </c>
      <c r="C5045" s="88" t="s">
        <v>2123</v>
      </c>
      <c r="D5045" s="89" t="s">
        <v>1431</v>
      </c>
      <c r="E5045" s="89">
        <v>4</v>
      </c>
      <c r="F5045" s="89">
        <v>2</v>
      </c>
      <c r="G5045" s="89">
        <v>0</v>
      </c>
      <c r="H5045" s="89">
        <v>2</v>
      </c>
      <c r="I5045" s="89">
        <v>2</v>
      </c>
      <c r="J5045" s="89">
        <v>0</v>
      </c>
      <c r="K5045" s="89">
        <v>0</v>
      </c>
      <c r="L5045" s="89">
        <v>1</v>
      </c>
      <c r="M5045" s="89">
        <v>16</v>
      </c>
      <c r="N5045" s="89">
        <v>0</v>
      </c>
      <c r="O5045" s="89">
        <v>2</v>
      </c>
      <c r="P5045" s="89">
        <v>54</v>
      </c>
      <c r="Q5045" s="89">
        <v>522</v>
      </c>
      <c r="R5045" s="88">
        <f>VLOOKUP(P5045,NEW_TRAIN_TEST!$A$1:$M$980,13,0)</f>
        <v>508.5</v>
      </c>
      <c r="S5045" s="88">
        <f>VLOOKUP(P5045,NEW_TRAIN_TEST!$A$1:$M$980,11,0)</f>
        <v>526</v>
      </c>
      <c r="T5045" s="6">
        <f t="shared" si="156"/>
        <v>1</v>
      </c>
      <c r="U5045" s="6">
        <f t="shared" si="157"/>
        <v>1</v>
      </c>
    </row>
    <row r="5046" spans="1:21" x14ac:dyDescent="0.2">
      <c r="A5046" s="88">
        <v>5044</v>
      </c>
      <c r="B5046" s="88">
        <v>5</v>
      </c>
      <c r="C5046" s="88" t="s">
        <v>2123</v>
      </c>
      <c r="D5046" s="89" t="s">
        <v>1431</v>
      </c>
      <c r="E5046" s="89">
        <v>0</v>
      </c>
      <c r="F5046" s="89">
        <v>0</v>
      </c>
      <c r="G5046" s="89">
        <v>0</v>
      </c>
      <c r="H5046" s="89">
        <v>0</v>
      </c>
      <c r="I5046" s="89">
        <v>0</v>
      </c>
      <c r="J5046" s="89">
        <v>0</v>
      </c>
      <c r="K5046" s="89">
        <v>0</v>
      </c>
      <c r="L5046" s="89">
        <v>0</v>
      </c>
      <c r="M5046" s="89">
        <v>0</v>
      </c>
      <c r="N5046" s="89">
        <v>1</v>
      </c>
      <c r="O5046" s="89">
        <v>0</v>
      </c>
      <c r="P5046" s="89">
        <v>867</v>
      </c>
      <c r="Q5046" s="89">
        <v>7043</v>
      </c>
      <c r="R5046" s="88">
        <f>VLOOKUP(P5046,NEW_TRAIN_TEST!$A$1:$M$980,13,0)</f>
        <v>7043</v>
      </c>
      <c r="S5046" s="88">
        <f>VLOOKUP(P5046,NEW_TRAIN_TEST!$A$1:$M$980,11,0)</f>
        <v>7043</v>
      </c>
      <c r="T5046" s="6">
        <f t="shared" si="156"/>
        <v>0</v>
      </c>
      <c r="U5046" s="6">
        <f t="shared" si="157"/>
        <v>0</v>
      </c>
    </row>
    <row r="5047" spans="1:21" x14ac:dyDescent="0.2">
      <c r="A5047" s="88">
        <v>5045</v>
      </c>
      <c r="B5047" s="88">
        <v>5</v>
      </c>
      <c r="C5047" s="88" t="s">
        <v>2123</v>
      </c>
      <c r="D5047" s="89" t="s">
        <v>1431</v>
      </c>
      <c r="E5047" s="89">
        <v>4</v>
      </c>
      <c r="F5047" s="89">
        <v>1</v>
      </c>
      <c r="G5047" s="89">
        <v>0</v>
      </c>
      <c r="H5047" s="89">
        <v>0</v>
      </c>
      <c r="I5047" s="89">
        <v>2</v>
      </c>
      <c r="J5047" s="89">
        <v>0</v>
      </c>
      <c r="K5047" s="89">
        <v>0</v>
      </c>
      <c r="L5047" s="89">
        <v>1</v>
      </c>
      <c r="M5047" s="89">
        <v>0</v>
      </c>
      <c r="N5047" s="89">
        <v>0</v>
      </c>
      <c r="O5047" s="89">
        <v>2</v>
      </c>
      <c r="P5047" s="89">
        <v>307</v>
      </c>
      <c r="Q5047" s="89">
        <v>6127</v>
      </c>
      <c r="R5047" s="88">
        <f>VLOOKUP(P5047,NEW_TRAIN_TEST!$A$1:$M$980,13,0)</f>
        <v>6105.5</v>
      </c>
      <c r="S5047" s="88">
        <f>VLOOKUP(P5047,NEW_TRAIN_TEST!$A$1:$M$980,11,0)</f>
        <v>6135</v>
      </c>
      <c r="T5047" s="6">
        <f t="shared" si="156"/>
        <v>1</v>
      </c>
      <c r="U5047" s="6">
        <f t="shared" si="157"/>
        <v>0</v>
      </c>
    </row>
    <row r="5048" spans="1:21" x14ac:dyDescent="0.2">
      <c r="A5048" s="88">
        <v>5046</v>
      </c>
      <c r="B5048" s="88">
        <v>5</v>
      </c>
      <c r="C5048" s="88" t="s">
        <v>2123</v>
      </c>
      <c r="D5048" s="89" t="s">
        <v>1431</v>
      </c>
      <c r="E5048" s="89">
        <v>10</v>
      </c>
      <c r="F5048" s="89">
        <v>2</v>
      </c>
      <c r="G5048" s="89">
        <v>0</v>
      </c>
      <c r="H5048" s="89">
        <v>0</v>
      </c>
      <c r="I5048" s="89">
        <v>2</v>
      </c>
      <c r="J5048" s="89">
        <v>0</v>
      </c>
      <c r="K5048" s="89">
        <v>0</v>
      </c>
      <c r="L5048" s="89">
        <v>1</v>
      </c>
      <c r="M5048" s="89">
        <v>0</v>
      </c>
      <c r="N5048" s="89">
        <v>0</v>
      </c>
      <c r="O5048" s="89">
        <v>2</v>
      </c>
      <c r="P5048" s="89">
        <v>65</v>
      </c>
      <c r="Q5048" s="89">
        <v>564.5</v>
      </c>
      <c r="R5048" s="88">
        <f>VLOOKUP(P5048,NEW_TRAIN_TEST!$A$1:$M$980,13,0)</f>
        <v>539</v>
      </c>
      <c r="S5048" s="88">
        <f>VLOOKUP(P5048,NEW_TRAIN_TEST!$A$1:$M$980,11,0)</f>
        <v>568</v>
      </c>
      <c r="T5048" s="6">
        <f t="shared" si="156"/>
        <v>1</v>
      </c>
      <c r="U5048" s="6">
        <f t="shared" si="157"/>
        <v>0</v>
      </c>
    </row>
    <row r="5049" spans="1:21" x14ac:dyDescent="0.2">
      <c r="A5049" s="88">
        <v>5047</v>
      </c>
      <c r="B5049" s="88">
        <v>5</v>
      </c>
      <c r="C5049" s="88" t="s">
        <v>2123</v>
      </c>
      <c r="D5049" s="89" t="s">
        <v>1431</v>
      </c>
      <c r="E5049" s="89">
        <v>0</v>
      </c>
      <c r="F5049" s="89">
        <v>3</v>
      </c>
      <c r="G5049" s="89">
        <v>1</v>
      </c>
      <c r="H5049" s="89">
        <v>2</v>
      </c>
      <c r="I5049" s="89">
        <v>2</v>
      </c>
      <c r="J5049" s="89">
        <v>0</v>
      </c>
      <c r="K5049" s="89">
        <v>0</v>
      </c>
      <c r="L5049" s="89">
        <v>0</v>
      </c>
      <c r="M5049" s="89">
        <v>22</v>
      </c>
      <c r="N5049" s="89">
        <v>0</v>
      </c>
      <c r="O5049" s="89">
        <v>2</v>
      </c>
      <c r="P5049" s="89">
        <v>65</v>
      </c>
      <c r="Q5049" s="89">
        <v>564.5</v>
      </c>
      <c r="R5049" s="88">
        <f>VLOOKUP(P5049,NEW_TRAIN_TEST!$A$1:$M$980,13,0)</f>
        <v>539</v>
      </c>
      <c r="S5049" s="88">
        <f>VLOOKUP(P5049,NEW_TRAIN_TEST!$A$1:$M$980,11,0)</f>
        <v>568</v>
      </c>
      <c r="T5049" s="6">
        <f t="shared" si="156"/>
        <v>0</v>
      </c>
      <c r="U5049" s="6">
        <f t="shared" si="157"/>
        <v>1</v>
      </c>
    </row>
    <row r="5050" spans="1:21" x14ac:dyDescent="0.2">
      <c r="A5050" s="88">
        <v>5048</v>
      </c>
      <c r="B5050" s="88">
        <v>5</v>
      </c>
      <c r="C5050" s="88" t="s">
        <v>2123</v>
      </c>
      <c r="D5050" s="89" t="s">
        <v>1431</v>
      </c>
      <c r="E5050" s="89">
        <v>0</v>
      </c>
      <c r="F5050" s="89">
        <v>3</v>
      </c>
      <c r="G5050" s="89">
        <v>1</v>
      </c>
      <c r="H5050" s="89">
        <v>2</v>
      </c>
      <c r="I5050" s="89">
        <v>2</v>
      </c>
      <c r="J5050" s="89">
        <v>0</v>
      </c>
      <c r="K5050" s="89">
        <v>0</v>
      </c>
      <c r="L5050" s="89">
        <v>1</v>
      </c>
      <c r="M5050" s="89">
        <v>22</v>
      </c>
      <c r="N5050" s="89">
        <v>0</v>
      </c>
      <c r="O5050" s="89">
        <v>2</v>
      </c>
      <c r="P5050" s="89">
        <v>65</v>
      </c>
      <c r="Q5050" s="89">
        <v>564.5</v>
      </c>
      <c r="R5050" s="88">
        <f>VLOOKUP(P5050,NEW_TRAIN_TEST!$A$1:$M$980,13,0)</f>
        <v>539</v>
      </c>
      <c r="S5050" s="88">
        <f>VLOOKUP(P5050,NEW_TRAIN_TEST!$A$1:$M$980,11,0)</f>
        <v>568</v>
      </c>
      <c r="T5050" s="6">
        <f t="shared" si="156"/>
        <v>1</v>
      </c>
      <c r="U5050" s="6">
        <f t="shared" si="157"/>
        <v>1</v>
      </c>
    </row>
    <row r="5051" spans="1:21" x14ac:dyDescent="0.2">
      <c r="A5051" s="88">
        <v>5049</v>
      </c>
      <c r="B5051" s="88">
        <v>5</v>
      </c>
      <c r="C5051" s="88" t="s">
        <v>2123</v>
      </c>
      <c r="D5051" s="89" t="s">
        <v>1431</v>
      </c>
      <c r="E5051" s="89">
        <v>0</v>
      </c>
      <c r="F5051" s="89">
        <v>6</v>
      </c>
      <c r="G5051" s="89">
        <v>1</v>
      </c>
      <c r="H5051" s="89">
        <v>2</v>
      </c>
      <c r="I5051" s="89">
        <v>2</v>
      </c>
      <c r="J5051" s="89">
        <v>0</v>
      </c>
      <c r="K5051" s="89">
        <v>0</v>
      </c>
      <c r="L5051" s="89">
        <v>0</v>
      </c>
      <c r="M5051" s="89">
        <v>22</v>
      </c>
      <c r="N5051" s="89">
        <v>0</v>
      </c>
      <c r="O5051" s="89">
        <v>2</v>
      </c>
      <c r="P5051" s="89">
        <v>65</v>
      </c>
      <c r="Q5051" s="89">
        <v>564.83000000000004</v>
      </c>
      <c r="R5051" s="88">
        <f>VLOOKUP(P5051,NEW_TRAIN_TEST!$A$1:$M$980,13,0)</f>
        <v>539</v>
      </c>
      <c r="S5051" s="88">
        <f>VLOOKUP(P5051,NEW_TRAIN_TEST!$A$1:$M$980,11,0)</f>
        <v>568</v>
      </c>
      <c r="T5051" s="6">
        <f t="shared" si="156"/>
        <v>0</v>
      </c>
      <c r="U5051" s="6">
        <f t="shared" si="157"/>
        <v>1</v>
      </c>
    </row>
    <row r="5052" spans="1:21" x14ac:dyDescent="0.2">
      <c r="A5052" s="88">
        <v>5050</v>
      </c>
      <c r="B5052" s="88">
        <v>5</v>
      </c>
      <c r="C5052" s="88" t="s">
        <v>2123</v>
      </c>
      <c r="D5052" s="89" t="s">
        <v>1431</v>
      </c>
      <c r="E5052" s="89">
        <v>0</v>
      </c>
      <c r="F5052" s="89">
        <v>2</v>
      </c>
      <c r="G5052" s="89">
        <v>1</v>
      </c>
      <c r="H5052" s="89">
        <v>0</v>
      </c>
      <c r="I5052" s="89">
        <v>2</v>
      </c>
      <c r="J5052" s="89">
        <v>0</v>
      </c>
      <c r="K5052" s="89">
        <v>0</v>
      </c>
      <c r="L5052" s="89">
        <v>1</v>
      </c>
      <c r="M5052" s="89">
        <v>22</v>
      </c>
      <c r="N5052" s="89">
        <v>0</v>
      </c>
      <c r="O5052" s="89">
        <v>2</v>
      </c>
      <c r="P5052" s="89">
        <v>65</v>
      </c>
      <c r="Q5052" s="89">
        <v>565</v>
      </c>
      <c r="R5052" s="88">
        <f>VLOOKUP(P5052,NEW_TRAIN_TEST!$A$1:$M$980,13,0)</f>
        <v>539</v>
      </c>
      <c r="S5052" s="88">
        <f>VLOOKUP(P5052,NEW_TRAIN_TEST!$A$1:$M$980,11,0)</f>
        <v>568</v>
      </c>
      <c r="T5052" s="6">
        <f t="shared" si="156"/>
        <v>1</v>
      </c>
      <c r="U5052" s="6">
        <f t="shared" si="157"/>
        <v>1</v>
      </c>
    </row>
    <row r="5053" spans="1:21" x14ac:dyDescent="0.2">
      <c r="A5053" s="88">
        <v>5051</v>
      </c>
      <c r="B5053" s="88">
        <v>5</v>
      </c>
      <c r="C5053" s="88" t="s">
        <v>2123</v>
      </c>
      <c r="D5053" s="89" t="s">
        <v>1431</v>
      </c>
      <c r="E5053" s="89">
        <v>0</v>
      </c>
      <c r="F5053" s="89">
        <v>2</v>
      </c>
      <c r="G5053" s="89">
        <v>1</v>
      </c>
      <c r="H5053" s="89">
        <v>0</v>
      </c>
      <c r="I5053" s="89">
        <v>2</v>
      </c>
      <c r="J5053" s="89">
        <v>0</v>
      </c>
      <c r="K5053" s="89">
        <v>0</v>
      </c>
      <c r="L5053" s="89">
        <v>0</v>
      </c>
      <c r="M5053" s="89">
        <v>22</v>
      </c>
      <c r="N5053" s="89">
        <v>0</v>
      </c>
      <c r="O5053" s="89">
        <v>2</v>
      </c>
      <c r="P5053" s="89">
        <v>65</v>
      </c>
      <c r="Q5053" s="89">
        <v>565</v>
      </c>
      <c r="R5053" s="88">
        <f>VLOOKUP(P5053,NEW_TRAIN_TEST!$A$1:$M$980,13,0)</f>
        <v>539</v>
      </c>
      <c r="S5053" s="88">
        <f>VLOOKUP(P5053,NEW_TRAIN_TEST!$A$1:$M$980,11,0)</f>
        <v>568</v>
      </c>
      <c r="T5053" s="6">
        <f t="shared" si="156"/>
        <v>0</v>
      </c>
      <c r="U5053" s="6">
        <f t="shared" si="157"/>
        <v>1</v>
      </c>
    </row>
    <row r="5054" spans="1:21" x14ac:dyDescent="0.2">
      <c r="A5054" s="88">
        <v>5052</v>
      </c>
      <c r="B5054" s="88">
        <v>5</v>
      </c>
      <c r="C5054" s="88" t="s">
        <v>2123</v>
      </c>
      <c r="D5054" s="89" t="s">
        <v>1431</v>
      </c>
      <c r="E5054" s="89">
        <v>0</v>
      </c>
      <c r="F5054" s="89">
        <v>1</v>
      </c>
      <c r="G5054" s="89">
        <v>1</v>
      </c>
      <c r="H5054" s="89">
        <v>0</v>
      </c>
      <c r="I5054" s="89">
        <v>2</v>
      </c>
      <c r="J5054" s="89">
        <v>0</v>
      </c>
      <c r="K5054" s="89">
        <v>0</v>
      </c>
      <c r="L5054" s="89">
        <v>0</v>
      </c>
      <c r="M5054" s="89">
        <v>22</v>
      </c>
      <c r="N5054" s="89">
        <v>0</v>
      </c>
      <c r="O5054" s="89">
        <v>2</v>
      </c>
      <c r="P5054" s="89">
        <v>65</v>
      </c>
      <c r="Q5054" s="89">
        <v>565</v>
      </c>
      <c r="R5054" s="88">
        <f>VLOOKUP(P5054,NEW_TRAIN_TEST!$A$1:$M$980,13,0)</f>
        <v>539</v>
      </c>
      <c r="S5054" s="88">
        <f>VLOOKUP(P5054,NEW_TRAIN_TEST!$A$1:$M$980,11,0)</f>
        <v>568</v>
      </c>
      <c r="T5054" s="6">
        <f t="shared" si="156"/>
        <v>0</v>
      </c>
      <c r="U5054" s="6">
        <f t="shared" si="157"/>
        <v>1</v>
      </c>
    </row>
    <row r="5055" spans="1:21" x14ac:dyDescent="0.2">
      <c r="A5055" s="88">
        <v>5053</v>
      </c>
      <c r="B5055" s="88">
        <v>5</v>
      </c>
      <c r="C5055" s="88" t="s">
        <v>2123</v>
      </c>
      <c r="D5055" s="89" t="s">
        <v>1431</v>
      </c>
      <c r="E5055" s="89">
        <v>0</v>
      </c>
      <c r="F5055" s="89">
        <v>8</v>
      </c>
      <c r="G5055" s="89">
        <v>0</v>
      </c>
      <c r="H5055" s="89">
        <v>0</v>
      </c>
      <c r="I5055" s="89">
        <v>0</v>
      </c>
      <c r="J5055" s="89">
        <v>0</v>
      </c>
      <c r="K5055" s="89">
        <v>0</v>
      </c>
      <c r="L5055" s="89">
        <v>1</v>
      </c>
      <c r="M5055" s="89">
        <v>22</v>
      </c>
      <c r="N5055" s="89">
        <v>0</v>
      </c>
      <c r="O5055" s="89">
        <v>0</v>
      </c>
      <c r="P5055" s="89">
        <v>65</v>
      </c>
      <c r="Q5055" s="89">
        <v>565.15</v>
      </c>
      <c r="R5055" s="88">
        <f>VLOOKUP(P5055,NEW_TRAIN_TEST!$A$1:$M$980,13,0)</f>
        <v>539</v>
      </c>
      <c r="S5055" s="88">
        <f>VLOOKUP(P5055,NEW_TRAIN_TEST!$A$1:$M$980,11,0)</f>
        <v>568</v>
      </c>
      <c r="T5055" s="6">
        <f t="shared" si="156"/>
        <v>1</v>
      </c>
      <c r="U5055" s="6">
        <f t="shared" si="157"/>
        <v>1</v>
      </c>
    </row>
    <row r="5056" spans="1:21" x14ac:dyDescent="0.2">
      <c r="A5056" s="88">
        <v>5054</v>
      </c>
      <c r="B5056" s="88">
        <v>5</v>
      </c>
      <c r="C5056" s="88" t="s">
        <v>2123</v>
      </c>
      <c r="D5056" s="89" t="s">
        <v>1431</v>
      </c>
      <c r="E5056" s="89">
        <v>0</v>
      </c>
      <c r="F5056" s="89">
        <v>7</v>
      </c>
      <c r="G5056" s="89">
        <v>5</v>
      </c>
      <c r="H5056" s="89">
        <v>0</v>
      </c>
      <c r="I5056" s="89">
        <v>2</v>
      </c>
      <c r="J5056" s="89">
        <v>0</v>
      </c>
      <c r="K5056" s="89">
        <v>0</v>
      </c>
      <c r="L5056" s="89">
        <v>1</v>
      </c>
      <c r="M5056" s="89">
        <v>22</v>
      </c>
      <c r="N5056" s="89">
        <v>0</v>
      </c>
      <c r="O5056" s="89">
        <v>2</v>
      </c>
      <c r="P5056" s="89">
        <v>65</v>
      </c>
      <c r="Q5056" s="89">
        <v>565.25</v>
      </c>
      <c r="R5056" s="88">
        <f>VLOOKUP(P5056,NEW_TRAIN_TEST!$A$1:$M$980,13,0)</f>
        <v>539</v>
      </c>
      <c r="S5056" s="88">
        <f>VLOOKUP(P5056,NEW_TRAIN_TEST!$A$1:$M$980,11,0)</f>
        <v>568</v>
      </c>
      <c r="T5056" s="6">
        <f t="shared" si="156"/>
        <v>1</v>
      </c>
      <c r="U5056" s="6">
        <f t="shared" si="157"/>
        <v>1</v>
      </c>
    </row>
    <row r="5057" spans="1:21" x14ac:dyDescent="0.2">
      <c r="A5057" s="88">
        <v>5055</v>
      </c>
      <c r="B5057" s="88">
        <v>5</v>
      </c>
      <c r="C5057" s="88" t="s">
        <v>2123</v>
      </c>
      <c r="D5057" s="89" t="s">
        <v>1431</v>
      </c>
      <c r="E5057" s="89">
        <v>0</v>
      </c>
      <c r="F5057" s="89">
        <v>5</v>
      </c>
      <c r="G5057" s="89">
        <v>3</v>
      </c>
      <c r="H5057" s="89">
        <v>2</v>
      </c>
      <c r="I5057" s="89">
        <v>2</v>
      </c>
      <c r="J5057" s="89">
        <v>0</v>
      </c>
      <c r="K5057" s="89">
        <v>0</v>
      </c>
      <c r="L5057" s="89">
        <v>1</v>
      </c>
      <c r="M5057" s="89">
        <v>22</v>
      </c>
      <c r="N5057" s="89">
        <v>0</v>
      </c>
      <c r="O5057" s="89">
        <v>2</v>
      </c>
      <c r="P5057" s="89">
        <v>65</v>
      </c>
      <c r="Q5057" s="89">
        <v>565.25</v>
      </c>
      <c r="R5057" s="88">
        <f>VLOOKUP(P5057,NEW_TRAIN_TEST!$A$1:$M$980,13,0)</f>
        <v>539</v>
      </c>
      <c r="S5057" s="88">
        <f>VLOOKUP(P5057,NEW_TRAIN_TEST!$A$1:$M$980,11,0)</f>
        <v>568</v>
      </c>
      <c r="T5057" s="6">
        <f t="shared" si="156"/>
        <v>1</v>
      </c>
      <c r="U5057" s="6">
        <f t="shared" si="157"/>
        <v>1</v>
      </c>
    </row>
    <row r="5058" spans="1:21" x14ac:dyDescent="0.2">
      <c r="A5058" s="88">
        <v>5056</v>
      </c>
      <c r="B5058" s="88">
        <v>5</v>
      </c>
      <c r="C5058" s="88" t="s">
        <v>2123</v>
      </c>
      <c r="D5058" s="89" t="s">
        <v>1431</v>
      </c>
      <c r="E5058" s="89">
        <v>0</v>
      </c>
      <c r="F5058" s="89">
        <v>5</v>
      </c>
      <c r="G5058" s="89">
        <v>3</v>
      </c>
      <c r="H5058" s="89">
        <v>2</v>
      </c>
      <c r="I5058" s="89">
        <v>2</v>
      </c>
      <c r="J5058" s="89">
        <v>0</v>
      </c>
      <c r="K5058" s="89">
        <v>0</v>
      </c>
      <c r="L5058" s="89">
        <v>1</v>
      </c>
      <c r="M5058" s="89">
        <v>22</v>
      </c>
      <c r="N5058" s="89">
        <v>0</v>
      </c>
      <c r="O5058" s="89">
        <v>2</v>
      </c>
      <c r="P5058" s="89">
        <v>65</v>
      </c>
      <c r="Q5058" s="89">
        <v>565.25</v>
      </c>
      <c r="R5058" s="88">
        <f>VLOOKUP(P5058,NEW_TRAIN_TEST!$A$1:$M$980,13,0)</f>
        <v>539</v>
      </c>
      <c r="S5058" s="88">
        <f>VLOOKUP(P5058,NEW_TRAIN_TEST!$A$1:$M$980,11,0)</f>
        <v>568</v>
      </c>
      <c r="T5058" s="6">
        <f t="shared" si="156"/>
        <v>1</v>
      </c>
      <c r="U5058" s="6">
        <f t="shared" si="157"/>
        <v>1</v>
      </c>
    </row>
    <row r="5059" spans="1:21" x14ac:dyDescent="0.2">
      <c r="A5059" s="88">
        <v>5057</v>
      </c>
      <c r="B5059" s="88">
        <v>5</v>
      </c>
      <c r="C5059" s="88" t="s">
        <v>2123</v>
      </c>
      <c r="D5059" s="89" t="s">
        <v>1431</v>
      </c>
      <c r="E5059" s="89">
        <v>0</v>
      </c>
      <c r="F5059" s="89">
        <v>5</v>
      </c>
      <c r="G5059" s="89">
        <v>4</v>
      </c>
      <c r="H5059" s="89">
        <v>0</v>
      </c>
      <c r="I5059" s="89">
        <v>0</v>
      </c>
      <c r="J5059" s="89">
        <v>2</v>
      </c>
      <c r="K5059" s="89">
        <v>0</v>
      </c>
      <c r="L5059" s="89">
        <v>1</v>
      </c>
      <c r="M5059" s="89">
        <v>22</v>
      </c>
      <c r="N5059" s="89">
        <v>0</v>
      </c>
      <c r="O5059" s="89">
        <v>0</v>
      </c>
      <c r="P5059" s="89">
        <v>65</v>
      </c>
      <c r="Q5059" s="89">
        <v>565.25</v>
      </c>
      <c r="R5059" s="88">
        <f>VLOOKUP(P5059,NEW_TRAIN_TEST!$A$1:$M$980,13,0)</f>
        <v>539</v>
      </c>
      <c r="S5059" s="88">
        <f>VLOOKUP(P5059,NEW_TRAIN_TEST!$A$1:$M$980,11,0)</f>
        <v>568</v>
      </c>
      <c r="T5059" s="6">
        <f t="shared" ref="T5059:T5122" si="158">IF(L5059&gt;0,1,0)</f>
        <v>1</v>
      </c>
      <c r="U5059" s="6">
        <f t="shared" ref="U5059:U5122" si="159">IF(M5059&gt;0,1,0)</f>
        <v>1</v>
      </c>
    </row>
    <row r="5060" spans="1:21" x14ac:dyDescent="0.2">
      <c r="A5060" s="88">
        <v>5058</v>
      </c>
      <c r="B5060" s="88">
        <v>5</v>
      </c>
      <c r="C5060" s="88" t="s">
        <v>2123</v>
      </c>
      <c r="D5060" s="89" t="s">
        <v>1431</v>
      </c>
      <c r="E5060" s="89">
        <v>0</v>
      </c>
      <c r="F5060" s="89">
        <v>6</v>
      </c>
      <c r="G5060" s="89">
        <v>4</v>
      </c>
      <c r="H5060" s="89">
        <v>2</v>
      </c>
      <c r="I5060" s="89">
        <v>2</v>
      </c>
      <c r="J5060" s="89">
        <v>0</v>
      </c>
      <c r="K5060" s="89">
        <v>0</v>
      </c>
      <c r="L5060" s="89">
        <v>1</v>
      </c>
      <c r="M5060" s="89">
        <v>22</v>
      </c>
      <c r="N5060" s="89">
        <v>0</v>
      </c>
      <c r="O5060" s="89">
        <v>2</v>
      </c>
      <c r="P5060" s="89">
        <v>65</v>
      </c>
      <c r="Q5060" s="89">
        <v>565.25</v>
      </c>
      <c r="R5060" s="88">
        <f>VLOOKUP(P5060,NEW_TRAIN_TEST!$A$1:$M$980,13,0)</f>
        <v>539</v>
      </c>
      <c r="S5060" s="88">
        <f>VLOOKUP(P5060,NEW_TRAIN_TEST!$A$1:$M$980,11,0)</f>
        <v>568</v>
      </c>
      <c r="T5060" s="6">
        <f t="shared" si="158"/>
        <v>1</v>
      </c>
      <c r="U5060" s="6">
        <f t="shared" si="159"/>
        <v>1</v>
      </c>
    </row>
    <row r="5061" spans="1:21" x14ac:dyDescent="0.2">
      <c r="A5061" s="88">
        <v>5059</v>
      </c>
      <c r="B5061" s="88">
        <v>5</v>
      </c>
      <c r="C5061" s="88" t="s">
        <v>2123</v>
      </c>
      <c r="D5061" s="89" t="s">
        <v>1431</v>
      </c>
      <c r="E5061" s="89">
        <v>0</v>
      </c>
      <c r="F5061" s="89">
        <v>5</v>
      </c>
      <c r="G5061" s="89">
        <v>4</v>
      </c>
      <c r="H5061" s="89">
        <v>0</v>
      </c>
      <c r="I5061" s="89">
        <v>2</v>
      </c>
      <c r="J5061" s="89">
        <v>2</v>
      </c>
      <c r="K5061" s="89">
        <v>0</v>
      </c>
      <c r="L5061" s="89">
        <v>1</v>
      </c>
      <c r="M5061" s="89">
        <v>22</v>
      </c>
      <c r="N5061" s="89">
        <v>0</v>
      </c>
      <c r="O5061" s="89">
        <v>2</v>
      </c>
      <c r="P5061" s="89">
        <v>65</v>
      </c>
      <c r="Q5061" s="89">
        <v>565.25</v>
      </c>
      <c r="R5061" s="88">
        <f>VLOOKUP(P5061,NEW_TRAIN_TEST!$A$1:$M$980,13,0)</f>
        <v>539</v>
      </c>
      <c r="S5061" s="88">
        <f>VLOOKUP(P5061,NEW_TRAIN_TEST!$A$1:$M$980,11,0)</f>
        <v>568</v>
      </c>
      <c r="T5061" s="6">
        <f t="shared" si="158"/>
        <v>1</v>
      </c>
      <c r="U5061" s="6">
        <f t="shared" si="159"/>
        <v>1</v>
      </c>
    </row>
    <row r="5062" spans="1:21" x14ac:dyDescent="0.2">
      <c r="A5062" s="88">
        <v>5060</v>
      </c>
      <c r="B5062" s="88">
        <v>5</v>
      </c>
      <c r="C5062" s="88" t="s">
        <v>2123</v>
      </c>
      <c r="D5062" s="89" t="s">
        <v>1431</v>
      </c>
      <c r="E5062" s="89">
        <v>3</v>
      </c>
      <c r="F5062" s="89">
        <v>0</v>
      </c>
      <c r="G5062" s="89">
        <v>0</v>
      </c>
      <c r="H5062" s="89">
        <v>0</v>
      </c>
      <c r="I5062" s="89">
        <v>0</v>
      </c>
      <c r="J5062" s="89">
        <v>0</v>
      </c>
      <c r="K5062" s="89">
        <v>0</v>
      </c>
      <c r="L5062" s="89">
        <v>1</v>
      </c>
      <c r="M5062" s="89">
        <v>0</v>
      </c>
      <c r="N5062" s="89">
        <v>0</v>
      </c>
      <c r="O5062" s="89">
        <v>0</v>
      </c>
      <c r="P5062" s="89">
        <v>309</v>
      </c>
      <c r="Q5062" s="89">
        <v>6881.5</v>
      </c>
      <c r="R5062" s="88">
        <f>VLOOKUP(P5062,NEW_TRAIN_TEST!$A$1:$M$980,13,0)</f>
        <v>6692</v>
      </c>
      <c r="S5062" s="88">
        <f>VLOOKUP(P5062,NEW_TRAIN_TEST!$A$1:$M$980,11,0)</f>
        <v>6887</v>
      </c>
      <c r="T5062" s="6">
        <f t="shared" si="158"/>
        <v>1</v>
      </c>
      <c r="U5062" s="6">
        <f t="shared" si="159"/>
        <v>0</v>
      </c>
    </row>
    <row r="5063" spans="1:21" x14ac:dyDescent="0.2">
      <c r="A5063" s="88">
        <v>5061</v>
      </c>
      <c r="B5063" s="88">
        <v>5</v>
      </c>
      <c r="C5063" s="88" t="s">
        <v>2123</v>
      </c>
      <c r="D5063" s="89" t="s">
        <v>1431</v>
      </c>
      <c r="E5063" s="89">
        <v>11</v>
      </c>
      <c r="F5063" s="89">
        <v>0</v>
      </c>
      <c r="G5063" s="89">
        <v>0</v>
      </c>
      <c r="H5063" s="89">
        <v>0</v>
      </c>
      <c r="I5063" s="89">
        <v>0</v>
      </c>
      <c r="J5063" s="89">
        <v>0</v>
      </c>
      <c r="K5063" s="89">
        <v>0</v>
      </c>
      <c r="L5063" s="89">
        <v>0</v>
      </c>
      <c r="M5063" s="89">
        <v>0</v>
      </c>
      <c r="N5063" s="89">
        <v>0</v>
      </c>
      <c r="O5063" s="89">
        <v>0</v>
      </c>
      <c r="P5063" s="89">
        <v>11</v>
      </c>
      <c r="Q5063" s="89">
        <v>6591</v>
      </c>
      <c r="R5063" s="88">
        <f>VLOOKUP(P5063,NEW_TRAIN_TEST!$A$1:$M$980,13,0)</f>
        <v>6264</v>
      </c>
      <c r="S5063" s="88">
        <f>VLOOKUP(P5063,NEW_TRAIN_TEST!$A$1:$M$980,11,0)</f>
        <v>6685</v>
      </c>
      <c r="T5063" s="6">
        <f t="shared" si="158"/>
        <v>0</v>
      </c>
      <c r="U5063" s="6">
        <f t="shared" si="159"/>
        <v>0</v>
      </c>
    </row>
    <row r="5064" spans="1:21" x14ac:dyDescent="0.2">
      <c r="A5064" s="88">
        <v>5062</v>
      </c>
      <c r="B5064" s="88">
        <v>5</v>
      </c>
      <c r="C5064" s="88" t="s">
        <v>2123</v>
      </c>
      <c r="D5064" s="89" t="s">
        <v>1431</v>
      </c>
      <c r="E5064" s="89">
        <v>0</v>
      </c>
      <c r="F5064" s="89">
        <v>0</v>
      </c>
      <c r="G5064" s="89">
        <v>0</v>
      </c>
      <c r="H5064" s="89">
        <v>0</v>
      </c>
      <c r="I5064" s="89">
        <v>0</v>
      </c>
      <c r="J5064" s="89">
        <v>0</v>
      </c>
      <c r="K5064" s="89">
        <v>0</v>
      </c>
      <c r="L5064" s="89">
        <v>0</v>
      </c>
      <c r="M5064" s="89">
        <v>0</v>
      </c>
      <c r="N5064" s="89">
        <v>1</v>
      </c>
      <c r="O5064" s="89">
        <v>0</v>
      </c>
      <c r="P5064" s="89">
        <v>311</v>
      </c>
      <c r="Q5064" s="89">
        <v>7709</v>
      </c>
      <c r="R5064" s="88">
        <f>VLOOKUP(P5064,NEW_TRAIN_TEST!$A$1:$M$980,13,0)</f>
        <v>7709</v>
      </c>
      <c r="S5064" s="88">
        <f>VLOOKUP(P5064,NEW_TRAIN_TEST!$A$1:$M$980,11,0)</f>
        <v>7709</v>
      </c>
      <c r="T5064" s="6">
        <f t="shared" si="158"/>
        <v>0</v>
      </c>
      <c r="U5064" s="6">
        <f t="shared" si="159"/>
        <v>0</v>
      </c>
    </row>
    <row r="5065" spans="1:21" x14ac:dyDescent="0.2">
      <c r="A5065" s="88">
        <v>5063</v>
      </c>
      <c r="B5065" s="88">
        <v>5</v>
      </c>
      <c r="C5065" s="88" t="s">
        <v>2123</v>
      </c>
      <c r="D5065" s="89" t="s">
        <v>1431</v>
      </c>
      <c r="E5065" s="89">
        <v>5</v>
      </c>
      <c r="F5065" s="89">
        <v>0</v>
      </c>
      <c r="G5065" s="89">
        <v>0</v>
      </c>
      <c r="H5065" s="89">
        <v>0</v>
      </c>
      <c r="I5065" s="89">
        <v>0</v>
      </c>
      <c r="J5065" s="89">
        <v>0</v>
      </c>
      <c r="K5065" s="89">
        <v>0</v>
      </c>
      <c r="L5065" s="89">
        <v>1</v>
      </c>
      <c r="M5065" s="89">
        <v>0</v>
      </c>
      <c r="N5065" s="89">
        <v>0</v>
      </c>
      <c r="O5065" s="89">
        <v>0</v>
      </c>
      <c r="P5065" s="89">
        <v>312</v>
      </c>
      <c r="Q5065" s="89">
        <v>5383</v>
      </c>
      <c r="R5065" s="88">
        <f>VLOOKUP(P5065,NEW_TRAIN_TEST!$A$1:$M$980,13,0)</f>
        <v>5165</v>
      </c>
      <c r="S5065" s="88">
        <f>VLOOKUP(P5065,NEW_TRAIN_TEST!$A$1:$M$980,11,0)</f>
        <v>5485</v>
      </c>
      <c r="T5065" s="6">
        <f t="shared" si="158"/>
        <v>1</v>
      </c>
      <c r="U5065" s="6">
        <f t="shared" si="159"/>
        <v>0</v>
      </c>
    </row>
    <row r="5066" spans="1:21" x14ac:dyDescent="0.2">
      <c r="A5066" s="88">
        <v>5064</v>
      </c>
      <c r="B5066" s="88">
        <v>5</v>
      </c>
      <c r="C5066" s="88" t="s">
        <v>2123</v>
      </c>
      <c r="D5066" s="89" t="s">
        <v>1431</v>
      </c>
      <c r="E5066" s="89">
        <v>3</v>
      </c>
      <c r="F5066" s="89">
        <v>0</v>
      </c>
      <c r="G5066" s="89">
        <v>0</v>
      </c>
      <c r="H5066" s="89">
        <v>0</v>
      </c>
      <c r="I5066" s="89">
        <v>0</v>
      </c>
      <c r="J5066" s="89">
        <v>0</v>
      </c>
      <c r="K5066" s="89">
        <v>0</v>
      </c>
      <c r="L5066" s="89">
        <v>0</v>
      </c>
      <c r="M5066" s="89">
        <v>0</v>
      </c>
      <c r="N5066" s="89">
        <v>0</v>
      </c>
      <c r="O5066" s="89">
        <v>0</v>
      </c>
      <c r="P5066" s="89">
        <v>310</v>
      </c>
      <c r="Q5066" s="89">
        <v>7278.5</v>
      </c>
      <c r="R5066" s="88">
        <f>VLOOKUP(P5066,NEW_TRAIN_TEST!$A$1:$M$980,13,0)</f>
        <v>7197</v>
      </c>
      <c r="S5066" s="88">
        <f>VLOOKUP(P5066,NEW_TRAIN_TEST!$A$1:$M$980,11,0)</f>
        <v>7377</v>
      </c>
      <c r="T5066" s="6">
        <f t="shared" si="158"/>
        <v>0</v>
      </c>
      <c r="U5066" s="6">
        <f t="shared" si="159"/>
        <v>0</v>
      </c>
    </row>
    <row r="5067" spans="1:21" x14ac:dyDescent="0.2">
      <c r="A5067" s="88">
        <v>5065</v>
      </c>
      <c r="B5067" s="88">
        <v>5</v>
      </c>
      <c r="C5067" s="88" t="s">
        <v>2123</v>
      </c>
      <c r="D5067" s="89" t="s">
        <v>1431</v>
      </c>
      <c r="E5067" s="89">
        <v>3</v>
      </c>
      <c r="F5067" s="89">
        <v>0</v>
      </c>
      <c r="G5067" s="89">
        <v>0</v>
      </c>
      <c r="H5067" s="89">
        <v>0</v>
      </c>
      <c r="I5067" s="89">
        <v>0</v>
      </c>
      <c r="J5067" s="89">
        <v>0</v>
      </c>
      <c r="K5067" s="89">
        <v>0</v>
      </c>
      <c r="L5067" s="89">
        <v>0</v>
      </c>
      <c r="M5067" s="89">
        <v>0</v>
      </c>
      <c r="N5067" s="89">
        <v>0</v>
      </c>
      <c r="O5067" s="89">
        <v>0</v>
      </c>
      <c r="P5067" s="89">
        <v>314</v>
      </c>
      <c r="Q5067" s="89">
        <v>6661</v>
      </c>
      <c r="R5067" s="88">
        <f>VLOOKUP(P5067,NEW_TRAIN_TEST!$A$1:$M$980,13,0)</f>
        <v>6651</v>
      </c>
      <c r="S5067" s="88">
        <f>VLOOKUP(P5067,NEW_TRAIN_TEST!$A$1:$M$980,11,0)</f>
        <v>6749</v>
      </c>
      <c r="T5067" s="6">
        <f t="shared" si="158"/>
        <v>0</v>
      </c>
      <c r="U5067" s="6">
        <f t="shared" si="159"/>
        <v>0</v>
      </c>
    </row>
    <row r="5068" spans="1:21" x14ac:dyDescent="0.2">
      <c r="A5068" s="88">
        <v>5066</v>
      </c>
      <c r="B5068" s="88">
        <v>5</v>
      </c>
      <c r="C5068" s="88" t="s">
        <v>2123</v>
      </c>
      <c r="D5068" s="89" t="s">
        <v>1431</v>
      </c>
      <c r="E5068" s="89">
        <v>13</v>
      </c>
      <c r="F5068" s="89">
        <v>2</v>
      </c>
      <c r="G5068" s="89">
        <v>0</v>
      </c>
      <c r="H5068" s="89">
        <v>0</v>
      </c>
      <c r="I5068" s="89">
        <v>2</v>
      </c>
      <c r="J5068" s="89">
        <v>0</v>
      </c>
      <c r="K5068" s="89">
        <v>0</v>
      </c>
      <c r="L5068" s="89">
        <v>1</v>
      </c>
      <c r="M5068" s="89">
        <v>0</v>
      </c>
      <c r="N5068" s="89">
        <v>0</v>
      </c>
      <c r="O5068" s="89">
        <v>2</v>
      </c>
      <c r="P5068" s="89">
        <v>126</v>
      </c>
      <c r="Q5068" s="89">
        <v>5193.5</v>
      </c>
      <c r="R5068" s="88">
        <f>VLOOKUP(P5068,NEW_TRAIN_TEST!$A$1:$M$980,13,0)</f>
        <v>5105</v>
      </c>
      <c r="S5068" s="88">
        <f>VLOOKUP(P5068,NEW_TRAIN_TEST!$A$1:$M$980,11,0)</f>
        <v>5336</v>
      </c>
      <c r="T5068" s="6">
        <f t="shared" si="158"/>
        <v>1</v>
      </c>
      <c r="U5068" s="6">
        <f t="shared" si="159"/>
        <v>0</v>
      </c>
    </row>
    <row r="5069" spans="1:21" x14ac:dyDescent="0.2">
      <c r="A5069" s="88">
        <v>5067</v>
      </c>
      <c r="B5069" s="88">
        <v>5</v>
      </c>
      <c r="C5069" s="88" t="s">
        <v>2123</v>
      </c>
      <c r="D5069" s="89" t="s">
        <v>1431</v>
      </c>
      <c r="E5069" s="89">
        <v>2</v>
      </c>
      <c r="F5069" s="89">
        <v>0</v>
      </c>
      <c r="G5069" s="89">
        <v>0</v>
      </c>
      <c r="H5069" s="89">
        <v>0</v>
      </c>
      <c r="I5069" s="89">
        <v>0</v>
      </c>
      <c r="J5069" s="89">
        <v>0</v>
      </c>
      <c r="K5069" s="89">
        <v>0</v>
      </c>
      <c r="L5069" s="89">
        <v>0</v>
      </c>
      <c r="M5069" s="89">
        <v>0</v>
      </c>
      <c r="N5069" s="89">
        <v>0</v>
      </c>
      <c r="O5069" s="89">
        <v>0</v>
      </c>
      <c r="P5069" s="89">
        <v>316</v>
      </c>
      <c r="Q5069" s="89">
        <v>6632</v>
      </c>
      <c r="R5069" s="88">
        <f>VLOOKUP(P5069,NEW_TRAIN_TEST!$A$1:$M$980,13,0)</f>
        <v>6599</v>
      </c>
      <c r="S5069" s="88">
        <f>VLOOKUP(P5069,NEW_TRAIN_TEST!$A$1:$M$980,11,0)</f>
        <v>6698</v>
      </c>
      <c r="T5069" s="6">
        <f t="shared" si="158"/>
        <v>0</v>
      </c>
      <c r="U5069" s="6">
        <f t="shared" si="159"/>
        <v>0</v>
      </c>
    </row>
    <row r="5070" spans="1:21" x14ac:dyDescent="0.2">
      <c r="A5070" s="88">
        <v>5068</v>
      </c>
      <c r="B5070" s="88">
        <v>5</v>
      </c>
      <c r="C5070" s="88" t="s">
        <v>2123</v>
      </c>
      <c r="D5070" s="89" t="s">
        <v>1431</v>
      </c>
      <c r="E5070" s="89">
        <v>14</v>
      </c>
      <c r="F5070" s="89">
        <v>1</v>
      </c>
      <c r="G5070" s="89">
        <v>0</v>
      </c>
      <c r="H5070" s="89">
        <v>0</v>
      </c>
      <c r="I5070" s="89">
        <v>2</v>
      </c>
      <c r="J5070" s="89">
        <v>0</v>
      </c>
      <c r="K5070" s="89">
        <v>0</v>
      </c>
      <c r="L5070" s="89">
        <v>0</v>
      </c>
      <c r="M5070" s="89">
        <v>0</v>
      </c>
      <c r="N5070" s="89">
        <v>0</v>
      </c>
      <c r="O5070" s="89">
        <v>2</v>
      </c>
      <c r="P5070" s="89">
        <v>19</v>
      </c>
      <c r="Q5070" s="89">
        <v>7916.5</v>
      </c>
      <c r="R5070" s="88">
        <f>VLOOKUP(P5070,NEW_TRAIN_TEST!$A$1:$M$980,13,0)</f>
        <v>7648.5</v>
      </c>
      <c r="S5070" s="88">
        <f>VLOOKUP(P5070,NEW_TRAIN_TEST!$A$1:$M$980,11,0)</f>
        <v>8133</v>
      </c>
      <c r="T5070" s="6">
        <f t="shared" si="158"/>
        <v>0</v>
      </c>
      <c r="U5070" s="6">
        <f t="shared" si="159"/>
        <v>0</v>
      </c>
    </row>
    <row r="5071" spans="1:21" x14ac:dyDescent="0.2">
      <c r="A5071" s="88">
        <v>5069</v>
      </c>
      <c r="B5071" s="88">
        <v>5</v>
      </c>
      <c r="C5071" s="88" t="s">
        <v>2123</v>
      </c>
      <c r="D5071" s="89" t="s">
        <v>1431</v>
      </c>
      <c r="E5071" s="89">
        <v>2</v>
      </c>
      <c r="F5071" s="89">
        <v>0</v>
      </c>
      <c r="G5071" s="89">
        <v>0</v>
      </c>
      <c r="H5071" s="89">
        <v>0</v>
      </c>
      <c r="I5071" s="89">
        <v>0</v>
      </c>
      <c r="J5071" s="89">
        <v>0</v>
      </c>
      <c r="K5071" s="89">
        <v>0</v>
      </c>
      <c r="L5071" s="89">
        <v>1</v>
      </c>
      <c r="M5071" s="89">
        <v>0</v>
      </c>
      <c r="N5071" s="89">
        <v>0</v>
      </c>
      <c r="O5071" s="89">
        <v>0</v>
      </c>
      <c r="P5071" s="89">
        <v>318</v>
      </c>
      <c r="Q5071" s="89">
        <v>7217</v>
      </c>
      <c r="R5071" s="88">
        <f>VLOOKUP(P5071,NEW_TRAIN_TEST!$A$1:$M$980,13,0)</f>
        <v>7213</v>
      </c>
      <c r="S5071" s="88">
        <f>VLOOKUP(P5071,NEW_TRAIN_TEST!$A$1:$M$980,11,0)</f>
        <v>7224</v>
      </c>
      <c r="T5071" s="6">
        <f t="shared" si="158"/>
        <v>1</v>
      </c>
      <c r="U5071" s="6">
        <f t="shared" si="159"/>
        <v>0</v>
      </c>
    </row>
    <row r="5072" spans="1:21" x14ac:dyDescent="0.2">
      <c r="A5072" s="88">
        <v>5070</v>
      </c>
      <c r="B5072" s="88">
        <v>5</v>
      </c>
      <c r="C5072" s="88" t="s">
        <v>2123</v>
      </c>
      <c r="D5072" s="89" t="s">
        <v>1431</v>
      </c>
      <c r="E5072" s="89">
        <v>3</v>
      </c>
      <c r="F5072" s="89">
        <v>0</v>
      </c>
      <c r="G5072" s="89">
        <v>0</v>
      </c>
      <c r="H5072" s="89">
        <v>0</v>
      </c>
      <c r="I5072" s="89">
        <v>0</v>
      </c>
      <c r="J5072" s="89">
        <v>0</v>
      </c>
      <c r="K5072" s="89">
        <v>0</v>
      </c>
      <c r="L5072" s="89">
        <v>0</v>
      </c>
      <c r="M5072" s="89">
        <v>0</v>
      </c>
      <c r="N5072" s="89">
        <v>0</v>
      </c>
      <c r="O5072" s="89">
        <v>0</v>
      </c>
      <c r="P5072" s="89">
        <v>319</v>
      </c>
      <c r="Q5072" s="89">
        <v>6828</v>
      </c>
      <c r="R5072" s="88">
        <f>VLOOKUP(P5072,NEW_TRAIN_TEST!$A$1:$M$980,13,0)</f>
        <v>6650</v>
      </c>
      <c r="S5072" s="88">
        <f>VLOOKUP(P5072,NEW_TRAIN_TEST!$A$1:$M$980,11,0)</f>
        <v>6830</v>
      </c>
      <c r="T5072" s="6">
        <f t="shared" si="158"/>
        <v>0</v>
      </c>
      <c r="U5072" s="6">
        <f t="shared" si="159"/>
        <v>0</v>
      </c>
    </row>
    <row r="5073" spans="1:21" x14ac:dyDescent="0.2">
      <c r="A5073" s="88">
        <v>5071</v>
      </c>
      <c r="B5073" s="88">
        <v>5</v>
      </c>
      <c r="C5073" s="88" t="s">
        <v>2123</v>
      </c>
      <c r="D5073" s="89" t="s">
        <v>1431</v>
      </c>
      <c r="E5073" s="89">
        <v>11</v>
      </c>
      <c r="F5073" s="89">
        <v>3</v>
      </c>
      <c r="G5073" s="89">
        <v>1</v>
      </c>
      <c r="H5073" s="89">
        <v>0</v>
      </c>
      <c r="I5073" s="89">
        <v>2</v>
      </c>
      <c r="J5073" s="89">
        <v>0</v>
      </c>
      <c r="K5073" s="89">
        <v>0</v>
      </c>
      <c r="L5073" s="89">
        <v>0</v>
      </c>
      <c r="M5073" s="89">
        <v>0</v>
      </c>
      <c r="N5073" s="89">
        <v>0</v>
      </c>
      <c r="O5073" s="89">
        <v>2</v>
      </c>
      <c r="P5073" s="89">
        <v>6</v>
      </c>
      <c r="Q5073" s="89">
        <v>7710.5</v>
      </c>
      <c r="R5073" s="88">
        <f>VLOOKUP(P5073,NEW_TRAIN_TEST!$A$1:$M$980,13,0)</f>
        <v>7476.5</v>
      </c>
      <c r="S5073" s="88">
        <f>VLOOKUP(P5073,NEW_TRAIN_TEST!$A$1:$M$980,11,0)</f>
        <v>7890</v>
      </c>
      <c r="T5073" s="6">
        <f t="shared" si="158"/>
        <v>0</v>
      </c>
      <c r="U5073" s="6">
        <f t="shared" si="159"/>
        <v>0</v>
      </c>
    </row>
    <row r="5074" spans="1:21" x14ac:dyDescent="0.2">
      <c r="A5074" s="88">
        <v>5072</v>
      </c>
      <c r="B5074" s="88">
        <v>5</v>
      </c>
      <c r="C5074" s="88" t="s">
        <v>2123</v>
      </c>
      <c r="D5074" s="89" t="s">
        <v>1431</v>
      </c>
      <c r="E5074" s="89">
        <v>2</v>
      </c>
      <c r="F5074" s="89">
        <v>0</v>
      </c>
      <c r="G5074" s="89">
        <v>0</v>
      </c>
      <c r="H5074" s="89">
        <v>0</v>
      </c>
      <c r="I5074" s="89">
        <v>0</v>
      </c>
      <c r="J5074" s="89">
        <v>0</v>
      </c>
      <c r="K5074" s="89">
        <v>0</v>
      </c>
      <c r="L5074" s="89">
        <v>0</v>
      </c>
      <c r="M5074" s="89">
        <v>0</v>
      </c>
      <c r="N5074" s="89">
        <v>0</v>
      </c>
      <c r="O5074" s="89">
        <v>0</v>
      </c>
      <c r="P5074" s="89">
        <v>321</v>
      </c>
      <c r="Q5074" s="89">
        <v>6965</v>
      </c>
      <c r="R5074" s="88">
        <f>VLOOKUP(P5074,NEW_TRAIN_TEST!$A$1:$M$980,13,0)</f>
        <v>6919</v>
      </c>
      <c r="S5074" s="88">
        <f>VLOOKUP(P5074,NEW_TRAIN_TEST!$A$1:$M$980,11,0)</f>
        <v>6965</v>
      </c>
      <c r="T5074" s="6">
        <f t="shared" si="158"/>
        <v>0</v>
      </c>
      <c r="U5074" s="6">
        <f t="shared" si="159"/>
        <v>0</v>
      </c>
    </row>
    <row r="5075" spans="1:21" x14ac:dyDescent="0.2">
      <c r="A5075" s="88">
        <v>5073</v>
      </c>
      <c r="B5075" s="88">
        <v>5</v>
      </c>
      <c r="C5075" s="88" t="s">
        <v>2123</v>
      </c>
      <c r="D5075" s="89" t="s">
        <v>1431</v>
      </c>
      <c r="E5075" s="89">
        <v>0</v>
      </c>
      <c r="F5075" s="89">
        <v>0</v>
      </c>
      <c r="G5075" s="89">
        <v>0</v>
      </c>
      <c r="H5075" s="89">
        <v>0</v>
      </c>
      <c r="I5075" s="89">
        <v>0</v>
      </c>
      <c r="J5075" s="89">
        <v>0</v>
      </c>
      <c r="K5075" s="89">
        <v>0</v>
      </c>
      <c r="L5075" s="89">
        <v>0</v>
      </c>
      <c r="M5075" s="89">
        <v>0</v>
      </c>
      <c r="N5075" s="89">
        <v>1</v>
      </c>
      <c r="O5075" s="89">
        <v>0</v>
      </c>
      <c r="P5075" s="89">
        <v>322</v>
      </c>
      <c r="Q5075" s="89">
        <v>7366</v>
      </c>
      <c r="R5075" s="88">
        <f>VLOOKUP(P5075,NEW_TRAIN_TEST!$A$1:$M$980,13,0)</f>
        <v>7366</v>
      </c>
      <c r="S5075" s="88">
        <f>VLOOKUP(P5075,NEW_TRAIN_TEST!$A$1:$M$980,11,0)</f>
        <v>7366</v>
      </c>
      <c r="T5075" s="6">
        <f t="shared" si="158"/>
        <v>0</v>
      </c>
      <c r="U5075" s="6">
        <f t="shared" si="159"/>
        <v>0</v>
      </c>
    </row>
    <row r="5076" spans="1:21" x14ac:dyDescent="0.2">
      <c r="A5076" s="88">
        <v>5074</v>
      </c>
      <c r="B5076" s="88">
        <v>5</v>
      </c>
      <c r="C5076" s="88" t="s">
        <v>2123</v>
      </c>
      <c r="D5076" s="89" t="s">
        <v>1431</v>
      </c>
      <c r="E5076" s="89">
        <v>0</v>
      </c>
      <c r="F5076" s="89">
        <v>0</v>
      </c>
      <c r="G5076" s="89">
        <v>0</v>
      </c>
      <c r="H5076" s="89">
        <v>0</v>
      </c>
      <c r="I5076" s="89">
        <v>0</v>
      </c>
      <c r="J5076" s="89">
        <v>0</v>
      </c>
      <c r="K5076" s="89">
        <v>0</v>
      </c>
      <c r="L5076" s="89">
        <v>0</v>
      </c>
      <c r="M5076" s="89">
        <v>0</v>
      </c>
      <c r="N5076" s="89">
        <v>1</v>
      </c>
      <c r="O5076" s="89">
        <v>0</v>
      </c>
      <c r="P5076" s="89">
        <v>323</v>
      </c>
      <c r="Q5076" s="89">
        <v>7153</v>
      </c>
      <c r="R5076" s="88">
        <f>VLOOKUP(P5076,NEW_TRAIN_TEST!$A$1:$M$980,13,0)</f>
        <v>7153</v>
      </c>
      <c r="S5076" s="88">
        <f>VLOOKUP(P5076,NEW_TRAIN_TEST!$A$1:$M$980,11,0)</f>
        <v>7153</v>
      </c>
      <c r="T5076" s="6">
        <f t="shared" si="158"/>
        <v>0</v>
      </c>
      <c r="U5076" s="6">
        <f t="shared" si="159"/>
        <v>0</v>
      </c>
    </row>
    <row r="5077" spans="1:21" x14ac:dyDescent="0.2">
      <c r="A5077" s="88">
        <v>5075</v>
      </c>
      <c r="B5077" s="88">
        <v>5</v>
      </c>
      <c r="C5077" s="88" t="s">
        <v>2123</v>
      </c>
      <c r="D5077" s="89" t="s">
        <v>1431</v>
      </c>
      <c r="E5077" s="89">
        <v>2</v>
      </c>
      <c r="F5077" s="89">
        <v>0</v>
      </c>
      <c r="G5077" s="89">
        <v>0</v>
      </c>
      <c r="H5077" s="89">
        <v>0</v>
      </c>
      <c r="I5077" s="89">
        <v>0</v>
      </c>
      <c r="J5077" s="89">
        <v>0</v>
      </c>
      <c r="K5077" s="89">
        <v>0</v>
      </c>
      <c r="L5077" s="89">
        <v>0</v>
      </c>
      <c r="M5077" s="89">
        <v>0</v>
      </c>
      <c r="N5077" s="89">
        <v>0</v>
      </c>
      <c r="O5077" s="89">
        <v>0</v>
      </c>
      <c r="P5077" s="89">
        <v>324</v>
      </c>
      <c r="Q5077" s="89">
        <v>7774</v>
      </c>
      <c r="R5077" s="88">
        <f>VLOOKUP(P5077,NEW_TRAIN_TEST!$A$1:$M$980,13,0)</f>
        <v>7727</v>
      </c>
      <c r="S5077" s="88">
        <f>VLOOKUP(P5077,NEW_TRAIN_TEST!$A$1:$M$980,11,0)</f>
        <v>7774</v>
      </c>
      <c r="T5077" s="6">
        <f t="shared" si="158"/>
        <v>0</v>
      </c>
      <c r="U5077" s="6">
        <f t="shared" si="159"/>
        <v>0</v>
      </c>
    </row>
    <row r="5078" spans="1:21" x14ac:dyDescent="0.2">
      <c r="A5078" s="88">
        <v>5076</v>
      </c>
      <c r="B5078" s="88">
        <v>5</v>
      </c>
      <c r="C5078" s="88" t="s">
        <v>2123</v>
      </c>
      <c r="D5078" s="89" t="s">
        <v>1431</v>
      </c>
      <c r="E5078" s="89">
        <v>0</v>
      </c>
      <c r="F5078" s="89">
        <v>2</v>
      </c>
      <c r="G5078" s="89">
        <v>0</v>
      </c>
      <c r="H5078" s="89">
        <v>0</v>
      </c>
      <c r="I5078" s="89">
        <v>2</v>
      </c>
      <c r="J5078" s="89">
        <v>0</v>
      </c>
      <c r="K5078" s="89">
        <v>0</v>
      </c>
      <c r="L5078" s="89">
        <v>0</v>
      </c>
      <c r="M5078" s="89">
        <v>0</v>
      </c>
      <c r="N5078" s="89">
        <v>0</v>
      </c>
      <c r="O5078" s="89">
        <v>2</v>
      </c>
      <c r="P5078" s="89">
        <v>971</v>
      </c>
      <c r="Q5078" s="89">
        <v>6488</v>
      </c>
      <c r="R5078" s="88">
        <f>VLOOKUP(P5078,NEW_TRAIN_TEST!$A$1:$M$980,13,0)</f>
        <v>6488</v>
      </c>
      <c r="S5078" s="88">
        <f>VLOOKUP(P5078,NEW_TRAIN_TEST!$A$1:$M$980,11,0)</f>
        <v>6539</v>
      </c>
      <c r="T5078" s="6">
        <f t="shared" si="158"/>
        <v>0</v>
      </c>
      <c r="U5078" s="6">
        <f t="shared" si="159"/>
        <v>0</v>
      </c>
    </row>
    <row r="5079" spans="1:21" x14ac:dyDescent="0.2">
      <c r="A5079" s="88">
        <v>5077</v>
      </c>
      <c r="B5079" s="88">
        <v>5</v>
      </c>
      <c r="C5079" s="88" t="s">
        <v>2123</v>
      </c>
      <c r="D5079" s="89" t="s">
        <v>1431</v>
      </c>
      <c r="E5079" s="89">
        <v>0</v>
      </c>
      <c r="F5079" s="89">
        <v>2</v>
      </c>
      <c r="G5079" s="89">
        <v>0</v>
      </c>
      <c r="H5079" s="89">
        <v>0</v>
      </c>
      <c r="I5079" s="89">
        <v>2</v>
      </c>
      <c r="J5079" s="89">
        <v>0</v>
      </c>
      <c r="K5079" s="89">
        <v>0</v>
      </c>
      <c r="L5079" s="89">
        <v>0</v>
      </c>
      <c r="M5079" s="89">
        <v>0</v>
      </c>
      <c r="N5079" s="89">
        <v>0</v>
      </c>
      <c r="O5079" s="89">
        <v>2</v>
      </c>
      <c r="P5079" s="89">
        <v>971</v>
      </c>
      <c r="Q5079" s="89">
        <v>6502</v>
      </c>
      <c r="R5079" s="88">
        <f>VLOOKUP(P5079,NEW_TRAIN_TEST!$A$1:$M$980,13,0)</f>
        <v>6488</v>
      </c>
      <c r="S5079" s="88">
        <f>VLOOKUP(P5079,NEW_TRAIN_TEST!$A$1:$M$980,11,0)</f>
        <v>6539</v>
      </c>
      <c r="T5079" s="6">
        <f t="shared" si="158"/>
        <v>0</v>
      </c>
      <c r="U5079" s="6">
        <f t="shared" si="159"/>
        <v>0</v>
      </c>
    </row>
    <row r="5080" spans="1:21" x14ac:dyDescent="0.2">
      <c r="A5080" s="88">
        <v>5078</v>
      </c>
      <c r="B5080" s="88">
        <v>5</v>
      </c>
      <c r="C5080" s="88" t="s">
        <v>2123</v>
      </c>
      <c r="D5080" s="89" t="s">
        <v>1431</v>
      </c>
      <c r="E5080" s="89">
        <v>0</v>
      </c>
      <c r="F5080" s="89">
        <v>4</v>
      </c>
      <c r="G5080" s="89">
        <v>0</v>
      </c>
      <c r="H5080" s="89">
        <v>0</v>
      </c>
      <c r="I5080" s="89">
        <v>2</v>
      </c>
      <c r="J5080" s="89">
        <v>0</v>
      </c>
      <c r="K5080" s="89">
        <v>0</v>
      </c>
      <c r="L5080" s="89">
        <v>0</v>
      </c>
      <c r="M5080" s="89">
        <v>0</v>
      </c>
      <c r="N5080" s="89">
        <v>0</v>
      </c>
      <c r="O5080" s="89">
        <v>2</v>
      </c>
      <c r="P5080" s="89">
        <v>971</v>
      </c>
      <c r="Q5080" s="89">
        <v>6514.33</v>
      </c>
      <c r="R5080" s="88">
        <f>VLOOKUP(P5080,NEW_TRAIN_TEST!$A$1:$M$980,13,0)</f>
        <v>6488</v>
      </c>
      <c r="S5080" s="88">
        <f>VLOOKUP(P5080,NEW_TRAIN_TEST!$A$1:$M$980,11,0)</f>
        <v>6539</v>
      </c>
      <c r="T5080" s="6">
        <f t="shared" si="158"/>
        <v>0</v>
      </c>
      <c r="U5080" s="6">
        <f t="shared" si="159"/>
        <v>0</v>
      </c>
    </row>
    <row r="5081" spans="1:21" x14ac:dyDescent="0.2">
      <c r="A5081" s="88">
        <v>5079</v>
      </c>
      <c r="B5081" s="88">
        <v>5</v>
      </c>
      <c r="C5081" s="88" t="s">
        <v>2123</v>
      </c>
      <c r="D5081" s="89" t="s">
        <v>1431</v>
      </c>
      <c r="E5081" s="89">
        <v>14</v>
      </c>
      <c r="F5081" s="89">
        <v>0</v>
      </c>
      <c r="G5081" s="89">
        <v>0</v>
      </c>
      <c r="H5081" s="89">
        <v>0</v>
      </c>
      <c r="I5081" s="89">
        <v>0</v>
      </c>
      <c r="J5081" s="89">
        <v>0</v>
      </c>
      <c r="K5081" s="89">
        <v>0</v>
      </c>
      <c r="L5081" s="89">
        <v>0</v>
      </c>
      <c r="M5081" s="89">
        <v>0</v>
      </c>
      <c r="N5081" s="89">
        <v>0</v>
      </c>
      <c r="O5081" s="89">
        <v>0</v>
      </c>
      <c r="P5081" s="89">
        <v>856</v>
      </c>
      <c r="Q5081" s="89">
        <v>12101</v>
      </c>
      <c r="R5081" s="88">
        <f>VLOOKUP(P5081,NEW_TRAIN_TEST!$A$1:$M$980,13,0)</f>
        <v>11520</v>
      </c>
      <c r="S5081" s="88">
        <f>VLOOKUP(P5081,NEW_TRAIN_TEST!$A$1:$M$980,11,0)</f>
        <v>12324</v>
      </c>
      <c r="T5081" s="6">
        <f t="shared" si="158"/>
        <v>0</v>
      </c>
      <c r="U5081" s="6">
        <f t="shared" si="159"/>
        <v>0</v>
      </c>
    </row>
    <row r="5082" spans="1:21" x14ac:dyDescent="0.2">
      <c r="A5082" s="88">
        <v>5080</v>
      </c>
      <c r="B5082" s="88">
        <v>5</v>
      </c>
      <c r="C5082" s="88" t="s">
        <v>2123</v>
      </c>
      <c r="D5082" s="89" t="s">
        <v>1431</v>
      </c>
      <c r="E5082" s="89">
        <v>8</v>
      </c>
      <c r="F5082" s="89">
        <v>2</v>
      </c>
      <c r="G5082" s="89">
        <v>0</v>
      </c>
      <c r="H5082" s="89">
        <v>0</v>
      </c>
      <c r="I5082" s="89">
        <v>2</v>
      </c>
      <c r="J5082" s="89">
        <v>0</v>
      </c>
      <c r="K5082" s="89">
        <v>0</v>
      </c>
      <c r="L5082" s="89">
        <v>1</v>
      </c>
      <c r="M5082" s="89">
        <v>0</v>
      </c>
      <c r="N5082" s="89">
        <v>0</v>
      </c>
      <c r="O5082" s="89">
        <v>2</v>
      </c>
      <c r="P5082" s="89">
        <v>667</v>
      </c>
      <c r="Q5082" s="89">
        <v>11370</v>
      </c>
      <c r="R5082" s="88">
        <f>VLOOKUP(P5082,NEW_TRAIN_TEST!$A$1:$M$980,13,0)</f>
        <v>11188</v>
      </c>
      <c r="S5082" s="88">
        <f>VLOOKUP(P5082,NEW_TRAIN_TEST!$A$1:$M$980,11,0)</f>
        <v>11538</v>
      </c>
      <c r="T5082" s="6">
        <f t="shared" si="158"/>
        <v>1</v>
      </c>
      <c r="U5082" s="6">
        <f t="shared" si="159"/>
        <v>0</v>
      </c>
    </row>
    <row r="5083" spans="1:21" x14ac:dyDescent="0.2">
      <c r="A5083" s="88">
        <v>5081</v>
      </c>
      <c r="B5083" s="88">
        <v>5</v>
      </c>
      <c r="C5083" s="88" t="s">
        <v>2123</v>
      </c>
      <c r="D5083" s="89" t="s">
        <v>1431</v>
      </c>
      <c r="E5083" s="89">
        <v>0</v>
      </c>
      <c r="F5083" s="89">
        <v>0</v>
      </c>
      <c r="G5083" s="89">
        <v>0</v>
      </c>
      <c r="H5083" s="89">
        <v>0</v>
      </c>
      <c r="I5083" s="89">
        <v>0</v>
      </c>
      <c r="J5083" s="89">
        <v>0</v>
      </c>
      <c r="K5083" s="89">
        <v>0</v>
      </c>
      <c r="L5083" s="89">
        <v>0</v>
      </c>
      <c r="M5083" s="89">
        <v>0</v>
      </c>
      <c r="N5083" s="89">
        <v>1</v>
      </c>
      <c r="O5083" s="89">
        <v>0</v>
      </c>
      <c r="P5083" s="89">
        <v>328</v>
      </c>
      <c r="Q5083" s="89">
        <v>6483</v>
      </c>
      <c r="R5083" s="88">
        <f>VLOOKUP(P5083,NEW_TRAIN_TEST!$A$1:$M$980,13,0)</f>
        <v>6483</v>
      </c>
      <c r="S5083" s="88">
        <f>VLOOKUP(P5083,NEW_TRAIN_TEST!$A$1:$M$980,11,0)</f>
        <v>6483</v>
      </c>
      <c r="T5083" s="6">
        <f t="shared" si="158"/>
        <v>0</v>
      </c>
      <c r="U5083" s="6">
        <f t="shared" si="159"/>
        <v>0</v>
      </c>
    </row>
    <row r="5084" spans="1:21" x14ac:dyDescent="0.2">
      <c r="A5084" s="88">
        <v>5082</v>
      </c>
      <c r="B5084" s="88">
        <v>5</v>
      </c>
      <c r="C5084" s="88" t="s">
        <v>2123</v>
      </c>
      <c r="D5084" s="89" t="s">
        <v>1431</v>
      </c>
      <c r="E5084" s="89">
        <v>6</v>
      </c>
      <c r="F5084" s="89">
        <v>1</v>
      </c>
      <c r="G5084" s="89">
        <v>0</v>
      </c>
      <c r="H5084" s="89">
        <v>0</v>
      </c>
      <c r="I5084" s="89">
        <v>2</v>
      </c>
      <c r="J5084" s="89">
        <v>0</v>
      </c>
      <c r="K5084" s="89">
        <v>0</v>
      </c>
      <c r="L5084" s="89">
        <v>1</v>
      </c>
      <c r="M5084" s="89">
        <v>0</v>
      </c>
      <c r="N5084" s="89">
        <v>0</v>
      </c>
      <c r="O5084" s="89">
        <v>2</v>
      </c>
      <c r="P5084" s="89">
        <v>329</v>
      </c>
      <c r="Q5084" s="89">
        <v>8536.5</v>
      </c>
      <c r="R5084" s="88">
        <f>VLOOKUP(P5084,NEW_TRAIN_TEST!$A$1:$M$980,13,0)</f>
        <v>8436.5</v>
      </c>
      <c r="S5084" s="88">
        <f>VLOOKUP(P5084,NEW_TRAIN_TEST!$A$1:$M$980,11,0)</f>
        <v>8837</v>
      </c>
      <c r="T5084" s="6">
        <f t="shared" si="158"/>
        <v>1</v>
      </c>
      <c r="U5084" s="6">
        <f t="shared" si="159"/>
        <v>0</v>
      </c>
    </row>
    <row r="5085" spans="1:21" x14ac:dyDescent="0.2">
      <c r="A5085" s="88">
        <v>5083</v>
      </c>
      <c r="B5085" s="88">
        <v>5</v>
      </c>
      <c r="C5085" s="88" t="s">
        <v>2123</v>
      </c>
      <c r="D5085" s="89" t="s">
        <v>1431</v>
      </c>
      <c r="E5085" s="89">
        <v>0</v>
      </c>
      <c r="F5085" s="89">
        <v>0</v>
      </c>
      <c r="G5085" s="89">
        <v>0</v>
      </c>
      <c r="H5085" s="89">
        <v>0</v>
      </c>
      <c r="I5085" s="89">
        <v>0</v>
      </c>
      <c r="J5085" s="89">
        <v>0</v>
      </c>
      <c r="K5085" s="89">
        <v>0</v>
      </c>
      <c r="L5085" s="89">
        <v>1</v>
      </c>
      <c r="M5085" s="89">
        <v>11</v>
      </c>
      <c r="N5085" s="89">
        <v>0</v>
      </c>
      <c r="O5085" s="89">
        <v>0</v>
      </c>
      <c r="P5085" s="89">
        <v>330</v>
      </c>
      <c r="Q5085" s="89">
        <v>6725</v>
      </c>
      <c r="R5085" s="88">
        <f>VLOOKUP(P5085,NEW_TRAIN_TEST!$A$1:$M$980,13,0)</f>
        <v>6725</v>
      </c>
      <c r="S5085" s="88">
        <f>VLOOKUP(P5085,NEW_TRAIN_TEST!$A$1:$M$980,11,0)</f>
        <v>6725</v>
      </c>
      <c r="T5085" s="6">
        <f t="shared" si="158"/>
        <v>1</v>
      </c>
      <c r="U5085" s="6">
        <f t="shared" si="159"/>
        <v>1</v>
      </c>
    </row>
    <row r="5086" spans="1:21" x14ac:dyDescent="0.2">
      <c r="A5086" s="88">
        <v>5084</v>
      </c>
      <c r="B5086" s="88">
        <v>5</v>
      </c>
      <c r="C5086" s="88" t="s">
        <v>2123</v>
      </c>
      <c r="D5086" s="89" t="s">
        <v>1431</v>
      </c>
      <c r="E5086" s="89">
        <v>17</v>
      </c>
      <c r="F5086" s="89">
        <v>0</v>
      </c>
      <c r="G5086" s="89">
        <v>0</v>
      </c>
      <c r="H5086" s="89">
        <v>0</v>
      </c>
      <c r="I5086" s="89">
        <v>0</v>
      </c>
      <c r="J5086" s="89">
        <v>0</v>
      </c>
      <c r="K5086" s="89">
        <v>0</v>
      </c>
      <c r="L5086" s="89">
        <v>0</v>
      </c>
      <c r="M5086" s="89">
        <v>0</v>
      </c>
      <c r="N5086" s="89">
        <v>0</v>
      </c>
      <c r="O5086" s="89">
        <v>0</v>
      </c>
      <c r="P5086" s="89">
        <v>14</v>
      </c>
      <c r="Q5086" s="89">
        <v>8252.5</v>
      </c>
      <c r="R5086" s="88">
        <f>VLOOKUP(P5086,NEW_TRAIN_TEST!$A$1:$M$980,13,0)</f>
        <v>7820</v>
      </c>
      <c r="S5086" s="88">
        <f>VLOOKUP(P5086,NEW_TRAIN_TEST!$A$1:$M$980,11,0)</f>
        <v>8437</v>
      </c>
      <c r="T5086" s="6">
        <f t="shared" si="158"/>
        <v>0</v>
      </c>
      <c r="U5086" s="6">
        <f t="shared" si="159"/>
        <v>0</v>
      </c>
    </row>
    <row r="5087" spans="1:21" x14ac:dyDescent="0.2">
      <c r="A5087" s="88">
        <v>5085</v>
      </c>
      <c r="B5087" s="88">
        <v>5</v>
      </c>
      <c r="C5087" s="88" t="s">
        <v>2123</v>
      </c>
      <c r="D5087" s="89" t="s">
        <v>1431</v>
      </c>
      <c r="E5087" s="89">
        <v>3</v>
      </c>
      <c r="F5087" s="89">
        <v>2</v>
      </c>
      <c r="G5087" s="89">
        <v>0</v>
      </c>
      <c r="H5087" s="89">
        <v>2</v>
      </c>
      <c r="I5087" s="89">
        <v>2</v>
      </c>
      <c r="J5087" s="89">
        <v>0</v>
      </c>
      <c r="K5087" s="89">
        <v>0</v>
      </c>
      <c r="L5087" s="89">
        <v>0</v>
      </c>
      <c r="M5087" s="89">
        <v>0</v>
      </c>
      <c r="N5087" s="89">
        <v>0</v>
      </c>
      <c r="O5087" s="89">
        <v>2</v>
      </c>
      <c r="P5087" s="89">
        <v>649</v>
      </c>
      <c r="Q5087" s="89">
        <v>8945.5</v>
      </c>
      <c r="R5087" s="88">
        <f>VLOOKUP(P5087,NEW_TRAIN_TEST!$A$1:$M$980,13,0)</f>
        <v>8910.5</v>
      </c>
      <c r="S5087" s="88">
        <f>VLOOKUP(P5087,NEW_TRAIN_TEST!$A$1:$M$980,11,0)</f>
        <v>9019</v>
      </c>
      <c r="T5087" s="6">
        <f t="shared" si="158"/>
        <v>0</v>
      </c>
      <c r="U5087" s="6">
        <f t="shared" si="159"/>
        <v>0</v>
      </c>
    </row>
    <row r="5088" spans="1:21" x14ac:dyDescent="0.2">
      <c r="A5088" s="88">
        <v>5086</v>
      </c>
      <c r="B5088" s="88">
        <v>5</v>
      </c>
      <c r="C5088" s="88" t="s">
        <v>2123</v>
      </c>
      <c r="D5088" s="89" t="s">
        <v>1431</v>
      </c>
      <c r="E5088" s="89">
        <v>20</v>
      </c>
      <c r="F5088" s="89">
        <v>3</v>
      </c>
      <c r="G5088" s="89">
        <v>0</v>
      </c>
      <c r="H5088" s="89">
        <v>2</v>
      </c>
      <c r="I5088" s="89">
        <v>2</v>
      </c>
      <c r="J5088" s="89">
        <v>2</v>
      </c>
      <c r="K5088" s="89">
        <v>0</v>
      </c>
      <c r="L5088" s="89">
        <v>0</v>
      </c>
      <c r="M5088" s="89">
        <v>0</v>
      </c>
      <c r="N5088" s="89">
        <v>0</v>
      </c>
      <c r="O5088" s="89">
        <v>2</v>
      </c>
      <c r="P5088" s="89">
        <v>506</v>
      </c>
      <c r="Q5088" s="89">
        <v>14069.5</v>
      </c>
      <c r="R5088" s="88">
        <f>VLOOKUP(P5088,NEW_TRAIN_TEST!$A$1:$M$980,13,0)</f>
        <v>13700.5</v>
      </c>
      <c r="S5088" s="88">
        <f>VLOOKUP(P5088,NEW_TRAIN_TEST!$A$1:$M$980,11,0)</f>
        <v>14267</v>
      </c>
      <c r="T5088" s="6">
        <f t="shared" si="158"/>
        <v>0</v>
      </c>
      <c r="U5088" s="6">
        <f t="shared" si="159"/>
        <v>0</v>
      </c>
    </row>
    <row r="5089" spans="1:21" x14ac:dyDescent="0.2">
      <c r="A5089" s="88">
        <v>5087</v>
      </c>
      <c r="B5089" s="88">
        <v>5</v>
      </c>
      <c r="C5089" s="88" t="s">
        <v>2123</v>
      </c>
      <c r="D5089" s="89" t="s">
        <v>1431</v>
      </c>
      <c r="E5089" s="89">
        <v>18</v>
      </c>
      <c r="F5089" s="89">
        <v>1</v>
      </c>
      <c r="G5089" s="89">
        <v>0</v>
      </c>
      <c r="H5089" s="89">
        <v>0</v>
      </c>
      <c r="I5089" s="89">
        <v>2</v>
      </c>
      <c r="J5089" s="89">
        <v>0</v>
      </c>
      <c r="K5089" s="89">
        <v>0</v>
      </c>
      <c r="L5089" s="89">
        <v>0</v>
      </c>
      <c r="M5089" s="89">
        <v>22</v>
      </c>
      <c r="N5089" s="89">
        <v>0</v>
      </c>
      <c r="O5089" s="89">
        <v>2</v>
      </c>
      <c r="P5089" s="89">
        <v>820</v>
      </c>
      <c r="Q5089" s="89">
        <v>9092</v>
      </c>
      <c r="R5089" s="88">
        <f>VLOOKUP(P5089,NEW_TRAIN_TEST!$A$1:$M$980,13,0)</f>
        <v>8096</v>
      </c>
      <c r="S5089" s="88">
        <f>VLOOKUP(P5089,NEW_TRAIN_TEST!$A$1:$M$980,11,0)</f>
        <v>9429</v>
      </c>
      <c r="T5089" s="6">
        <f t="shared" si="158"/>
        <v>0</v>
      </c>
      <c r="U5089" s="6">
        <f t="shared" si="159"/>
        <v>1</v>
      </c>
    </row>
    <row r="5090" spans="1:21" x14ac:dyDescent="0.2">
      <c r="A5090" s="88">
        <v>5088</v>
      </c>
      <c r="B5090" s="88">
        <v>5</v>
      </c>
      <c r="C5090" s="88" t="s">
        <v>2123</v>
      </c>
      <c r="D5090" s="89" t="s">
        <v>1431</v>
      </c>
      <c r="E5090" s="89">
        <v>14</v>
      </c>
      <c r="F5090" s="89">
        <v>5</v>
      </c>
      <c r="G5090" s="89">
        <v>2</v>
      </c>
      <c r="H5090" s="89">
        <v>0</v>
      </c>
      <c r="I5090" s="89">
        <v>2</v>
      </c>
      <c r="J5090" s="89">
        <v>2</v>
      </c>
      <c r="K5090" s="89">
        <v>0</v>
      </c>
      <c r="L5090" s="89">
        <v>1</v>
      </c>
      <c r="M5090" s="89">
        <v>0</v>
      </c>
      <c r="N5090" s="89">
        <v>0</v>
      </c>
      <c r="O5090" s="89">
        <v>2</v>
      </c>
      <c r="P5090" s="89">
        <v>57</v>
      </c>
      <c r="Q5090" s="89">
        <v>625.5</v>
      </c>
      <c r="R5090" s="88">
        <f>VLOOKUP(P5090,NEW_TRAIN_TEST!$A$1:$M$980,13,0)</f>
        <v>610.5</v>
      </c>
      <c r="S5090" s="88">
        <f>VLOOKUP(P5090,NEW_TRAIN_TEST!$A$1:$M$980,11,0)</f>
        <v>643</v>
      </c>
      <c r="T5090" s="6">
        <f t="shared" si="158"/>
        <v>1</v>
      </c>
      <c r="U5090" s="6">
        <f t="shared" si="159"/>
        <v>0</v>
      </c>
    </row>
    <row r="5091" spans="1:21" x14ac:dyDescent="0.2">
      <c r="A5091" s="88">
        <v>5089</v>
      </c>
      <c r="B5091" s="88">
        <v>5</v>
      </c>
      <c r="C5091" s="88" t="s">
        <v>2123</v>
      </c>
      <c r="D5091" s="89" t="s">
        <v>1431</v>
      </c>
      <c r="E5091" s="89">
        <v>8</v>
      </c>
      <c r="F5091" s="89">
        <v>2</v>
      </c>
      <c r="G5091" s="89">
        <v>0</v>
      </c>
      <c r="H5091" s="89">
        <v>2</v>
      </c>
      <c r="I5091" s="89">
        <v>2</v>
      </c>
      <c r="J5091" s="89">
        <v>0</v>
      </c>
      <c r="K5091" s="89">
        <v>0</v>
      </c>
      <c r="L5091" s="89">
        <v>1</v>
      </c>
      <c r="M5091" s="89">
        <v>29</v>
      </c>
      <c r="N5091" s="89">
        <v>0</v>
      </c>
      <c r="O5091" s="89">
        <v>2</v>
      </c>
      <c r="P5091" s="89">
        <v>57</v>
      </c>
      <c r="Q5091" s="89">
        <v>636.5</v>
      </c>
      <c r="R5091" s="88">
        <f>VLOOKUP(P5091,NEW_TRAIN_TEST!$A$1:$M$980,13,0)</f>
        <v>610.5</v>
      </c>
      <c r="S5091" s="88">
        <f>VLOOKUP(P5091,NEW_TRAIN_TEST!$A$1:$M$980,11,0)</f>
        <v>643</v>
      </c>
      <c r="T5091" s="6">
        <f t="shared" si="158"/>
        <v>1</v>
      </c>
      <c r="U5091" s="6">
        <f t="shared" si="159"/>
        <v>1</v>
      </c>
    </row>
    <row r="5092" spans="1:21" x14ac:dyDescent="0.2">
      <c r="A5092" s="88">
        <v>5090</v>
      </c>
      <c r="B5092" s="88">
        <v>5</v>
      </c>
      <c r="C5092" s="88" t="s">
        <v>2123</v>
      </c>
      <c r="D5092" s="89" t="s">
        <v>1431</v>
      </c>
      <c r="E5092" s="89">
        <v>3</v>
      </c>
      <c r="F5092" s="89">
        <v>0</v>
      </c>
      <c r="G5092" s="89">
        <v>0</v>
      </c>
      <c r="H5092" s="89">
        <v>0</v>
      </c>
      <c r="I5092" s="89">
        <v>0</v>
      </c>
      <c r="J5092" s="89">
        <v>0</v>
      </c>
      <c r="K5092" s="89">
        <v>0</v>
      </c>
      <c r="L5092" s="89">
        <v>0</v>
      </c>
      <c r="M5092" s="89">
        <v>0</v>
      </c>
      <c r="N5092" s="89">
        <v>0</v>
      </c>
      <c r="O5092" s="89">
        <v>0</v>
      </c>
      <c r="P5092" s="89">
        <v>152</v>
      </c>
      <c r="Q5092" s="89">
        <v>5458</v>
      </c>
      <c r="R5092" s="88">
        <f>VLOOKUP(P5092,NEW_TRAIN_TEST!$A$1:$M$980,13,0)</f>
        <v>5354.5</v>
      </c>
      <c r="S5092" s="88">
        <f>VLOOKUP(P5092,NEW_TRAIN_TEST!$A$1:$M$980,11,0)</f>
        <v>6728</v>
      </c>
      <c r="T5092" s="6">
        <f t="shared" si="158"/>
        <v>0</v>
      </c>
      <c r="U5092" s="6">
        <f t="shared" si="159"/>
        <v>0</v>
      </c>
    </row>
    <row r="5093" spans="1:21" x14ac:dyDescent="0.2">
      <c r="A5093" s="88">
        <v>5091</v>
      </c>
      <c r="B5093" s="88">
        <v>5</v>
      </c>
      <c r="C5093" s="88" t="s">
        <v>2123</v>
      </c>
      <c r="D5093" s="89" t="s">
        <v>1431</v>
      </c>
      <c r="E5093" s="89">
        <v>23</v>
      </c>
      <c r="F5093" s="89">
        <v>18</v>
      </c>
      <c r="G5093" s="89">
        <v>0</v>
      </c>
      <c r="H5093" s="89">
        <v>2</v>
      </c>
      <c r="I5093" s="89">
        <v>2</v>
      </c>
      <c r="J5093" s="89">
        <v>2</v>
      </c>
      <c r="K5093" s="89">
        <v>0</v>
      </c>
      <c r="L5093" s="89">
        <v>0</v>
      </c>
      <c r="M5093" s="89">
        <v>0</v>
      </c>
      <c r="N5093" s="89">
        <v>0</v>
      </c>
      <c r="O5093" s="89">
        <v>2</v>
      </c>
      <c r="P5093" s="89">
        <v>181</v>
      </c>
      <c r="Q5093" s="89">
        <v>13153.5</v>
      </c>
      <c r="R5093" s="88">
        <f>VLOOKUP(P5093,NEW_TRAIN_TEST!$A$1:$M$980,13,0)</f>
        <v>12641.5</v>
      </c>
      <c r="S5093" s="88">
        <f>VLOOKUP(P5093,NEW_TRAIN_TEST!$A$1:$M$980,11,0)</f>
        <v>14446</v>
      </c>
      <c r="T5093" s="6">
        <f t="shared" si="158"/>
        <v>0</v>
      </c>
      <c r="U5093" s="6">
        <f t="shared" si="159"/>
        <v>0</v>
      </c>
    </row>
    <row r="5094" spans="1:21" x14ac:dyDescent="0.2">
      <c r="A5094" s="88">
        <v>5092</v>
      </c>
      <c r="B5094" s="88">
        <v>5</v>
      </c>
      <c r="C5094" s="88" t="s">
        <v>2123</v>
      </c>
      <c r="D5094" s="89" t="s">
        <v>1431</v>
      </c>
      <c r="E5094" s="89">
        <v>3</v>
      </c>
      <c r="F5094" s="89">
        <v>1</v>
      </c>
      <c r="G5094" s="89">
        <v>0</v>
      </c>
      <c r="H5094" s="89">
        <v>0</v>
      </c>
      <c r="I5094" s="89">
        <v>2</v>
      </c>
      <c r="J5094" s="89">
        <v>0</v>
      </c>
      <c r="K5094" s="89">
        <v>0</v>
      </c>
      <c r="L5094" s="89">
        <v>0</v>
      </c>
      <c r="M5094" s="89">
        <v>0</v>
      </c>
      <c r="N5094" s="89">
        <v>0</v>
      </c>
      <c r="O5094" s="89">
        <v>2</v>
      </c>
      <c r="P5094" s="89">
        <v>521</v>
      </c>
      <c r="Q5094" s="89">
        <v>5621</v>
      </c>
      <c r="R5094" s="88">
        <f>VLOOKUP(P5094,NEW_TRAIN_TEST!$A$1:$M$980,13,0)</f>
        <v>5223</v>
      </c>
      <c r="S5094" s="88">
        <f>VLOOKUP(P5094,NEW_TRAIN_TEST!$A$1:$M$980,11,0)</f>
        <v>5888</v>
      </c>
      <c r="T5094" s="6">
        <f t="shared" si="158"/>
        <v>0</v>
      </c>
      <c r="U5094" s="6">
        <f t="shared" si="159"/>
        <v>0</v>
      </c>
    </row>
    <row r="5095" spans="1:21" x14ac:dyDescent="0.2">
      <c r="A5095" s="88">
        <v>5093</v>
      </c>
      <c r="B5095" s="88">
        <v>5</v>
      </c>
      <c r="C5095" s="88" t="s">
        <v>2123</v>
      </c>
      <c r="D5095" s="89" t="s">
        <v>1431</v>
      </c>
      <c r="E5095" s="89">
        <v>16</v>
      </c>
      <c r="F5095" s="89">
        <v>0</v>
      </c>
      <c r="G5095" s="89">
        <v>0</v>
      </c>
      <c r="H5095" s="89">
        <v>0</v>
      </c>
      <c r="I5095" s="89">
        <v>0</v>
      </c>
      <c r="J5095" s="89">
        <v>0</v>
      </c>
      <c r="K5095" s="89">
        <v>0</v>
      </c>
      <c r="L5095" s="89">
        <v>0</v>
      </c>
      <c r="M5095" s="89">
        <v>0</v>
      </c>
      <c r="N5095" s="89">
        <v>0</v>
      </c>
      <c r="O5095" s="89">
        <v>0</v>
      </c>
      <c r="P5095" s="89">
        <v>479</v>
      </c>
      <c r="Q5095" s="89">
        <v>8410</v>
      </c>
      <c r="R5095" s="88">
        <f>VLOOKUP(P5095,NEW_TRAIN_TEST!$A$1:$M$980,13,0)</f>
        <v>2669</v>
      </c>
      <c r="S5095" s="88">
        <f>VLOOKUP(P5095,NEW_TRAIN_TEST!$A$1:$M$980,11,0)</f>
        <v>8675</v>
      </c>
      <c r="T5095" s="6">
        <f t="shared" si="158"/>
        <v>0</v>
      </c>
      <c r="U5095" s="6">
        <f t="shared" si="159"/>
        <v>0</v>
      </c>
    </row>
    <row r="5096" spans="1:21" x14ac:dyDescent="0.2">
      <c r="A5096" s="88">
        <v>5094</v>
      </c>
      <c r="B5096" s="88">
        <v>5</v>
      </c>
      <c r="C5096" s="88" t="s">
        <v>2123</v>
      </c>
      <c r="D5096" s="89" t="s">
        <v>1431</v>
      </c>
      <c r="E5096" s="89">
        <v>14</v>
      </c>
      <c r="F5096" s="89">
        <v>0</v>
      </c>
      <c r="G5096" s="89">
        <v>0</v>
      </c>
      <c r="H5096" s="89">
        <v>0</v>
      </c>
      <c r="I5096" s="89">
        <v>0</v>
      </c>
      <c r="J5096" s="89">
        <v>0</v>
      </c>
      <c r="K5096" s="89">
        <v>0</v>
      </c>
      <c r="L5096" s="89">
        <v>0</v>
      </c>
      <c r="M5096" s="89">
        <v>0</v>
      </c>
      <c r="N5096" s="89">
        <v>0</v>
      </c>
      <c r="O5096" s="89">
        <v>0</v>
      </c>
      <c r="P5096" s="89">
        <v>875</v>
      </c>
      <c r="Q5096" s="89">
        <v>11818.5</v>
      </c>
      <c r="R5096" s="88">
        <f>VLOOKUP(P5096,NEW_TRAIN_TEST!$A$1:$M$980,13,0)</f>
        <v>10721</v>
      </c>
      <c r="S5096" s="88">
        <f>VLOOKUP(P5096,NEW_TRAIN_TEST!$A$1:$M$980,11,0)</f>
        <v>11950</v>
      </c>
      <c r="T5096" s="6">
        <f t="shared" si="158"/>
        <v>0</v>
      </c>
      <c r="U5096" s="6">
        <f t="shared" si="159"/>
        <v>0</v>
      </c>
    </row>
    <row r="5097" spans="1:21" x14ac:dyDescent="0.2">
      <c r="A5097" s="88">
        <v>5095</v>
      </c>
      <c r="B5097" s="88">
        <v>5</v>
      </c>
      <c r="C5097" s="88" t="s">
        <v>2123</v>
      </c>
      <c r="D5097" s="89" t="s">
        <v>1431</v>
      </c>
      <c r="E5097" s="89">
        <v>17</v>
      </c>
      <c r="F5097" s="89">
        <v>1</v>
      </c>
      <c r="G5097" s="89">
        <v>0</v>
      </c>
      <c r="H5097" s="89">
        <v>0</v>
      </c>
      <c r="I5097" s="89">
        <v>2</v>
      </c>
      <c r="J5097" s="89">
        <v>0</v>
      </c>
      <c r="K5097" s="89">
        <v>0</v>
      </c>
      <c r="L5097" s="89">
        <v>0</v>
      </c>
      <c r="M5097" s="89">
        <v>0</v>
      </c>
      <c r="N5097" s="89">
        <v>0</v>
      </c>
      <c r="O5097" s="89">
        <v>2</v>
      </c>
      <c r="P5097" s="89">
        <v>815</v>
      </c>
      <c r="Q5097" s="89">
        <v>8276</v>
      </c>
      <c r="R5097" s="88">
        <f>VLOOKUP(P5097,NEW_TRAIN_TEST!$A$1:$M$980,13,0)</f>
        <v>7279</v>
      </c>
      <c r="S5097" s="88">
        <f>VLOOKUP(P5097,NEW_TRAIN_TEST!$A$1:$M$980,11,0)</f>
        <v>8669</v>
      </c>
      <c r="T5097" s="6">
        <f t="shared" si="158"/>
        <v>0</v>
      </c>
      <c r="U5097" s="6">
        <f t="shared" si="159"/>
        <v>0</v>
      </c>
    </row>
    <row r="5098" spans="1:21" x14ac:dyDescent="0.2">
      <c r="A5098" s="88">
        <v>5096</v>
      </c>
      <c r="B5098" s="88">
        <v>5</v>
      </c>
      <c r="C5098" s="88" t="s">
        <v>2123</v>
      </c>
      <c r="D5098" s="89" t="s">
        <v>1431</v>
      </c>
      <c r="E5098" s="89">
        <v>10</v>
      </c>
      <c r="F5098" s="89">
        <v>0</v>
      </c>
      <c r="G5098" s="89">
        <v>0</v>
      </c>
      <c r="H5098" s="89">
        <v>0</v>
      </c>
      <c r="I5098" s="89">
        <v>0</v>
      </c>
      <c r="J5098" s="89">
        <v>0</v>
      </c>
      <c r="K5098" s="89">
        <v>0</v>
      </c>
      <c r="L5098" s="89">
        <v>1</v>
      </c>
      <c r="M5098" s="89">
        <v>0</v>
      </c>
      <c r="N5098" s="89">
        <v>0</v>
      </c>
      <c r="O5098" s="89">
        <v>0</v>
      </c>
      <c r="P5098" s="89">
        <v>29</v>
      </c>
      <c r="Q5098" s="89">
        <v>7593</v>
      </c>
      <c r="R5098" s="88">
        <f>VLOOKUP(P5098,NEW_TRAIN_TEST!$A$1:$M$980,13,0)</f>
        <v>7420.5</v>
      </c>
      <c r="S5098" s="88">
        <f>VLOOKUP(P5098,NEW_TRAIN_TEST!$A$1:$M$980,11,0)</f>
        <v>7661</v>
      </c>
      <c r="T5098" s="6">
        <f t="shared" si="158"/>
        <v>1</v>
      </c>
      <c r="U5098" s="6">
        <f t="shared" si="159"/>
        <v>0</v>
      </c>
    </row>
    <row r="5099" spans="1:21" x14ac:dyDescent="0.2">
      <c r="A5099" s="88">
        <v>5097</v>
      </c>
      <c r="B5099" s="88">
        <v>5</v>
      </c>
      <c r="C5099" s="88" t="s">
        <v>2123</v>
      </c>
      <c r="D5099" s="89" t="s">
        <v>1431</v>
      </c>
      <c r="E5099" s="89">
        <v>5</v>
      </c>
      <c r="F5099" s="89">
        <v>2</v>
      </c>
      <c r="G5099" s="89">
        <v>1</v>
      </c>
      <c r="H5099" s="89">
        <v>2</v>
      </c>
      <c r="I5099" s="89">
        <v>2</v>
      </c>
      <c r="J5099" s="89">
        <v>0</v>
      </c>
      <c r="K5099" s="89">
        <v>0</v>
      </c>
      <c r="L5099" s="89">
        <v>1</v>
      </c>
      <c r="M5099" s="89">
        <v>0</v>
      </c>
      <c r="N5099" s="89">
        <v>0</v>
      </c>
      <c r="O5099" s="89">
        <v>2</v>
      </c>
      <c r="P5099" s="89">
        <v>359</v>
      </c>
      <c r="Q5099" s="89">
        <v>5021</v>
      </c>
      <c r="R5099" s="88">
        <f>VLOOKUP(P5099,NEW_TRAIN_TEST!$A$1:$M$980,13,0)</f>
        <v>4942</v>
      </c>
      <c r="S5099" s="88">
        <f>VLOOKUP(P5099,NEW_TRAIN_TEST!$A$1:$M$980,11,0)</f>
        <v>5840</v>
      </c>
      <c r="T5099" s="6">
        <f t="shared" si="158"/>
        <v>1</v>
      </c>
      <c r="U5099" s="6">
        <f t="shared" si="159"/>
        <v>0</v>
      </c>
    </row>
    <row r="5100" spans="1:21" x14ac:dyDescent="0.2">
      <c r="A5100" s="88">
        <v>5098</v>
      </c>
      <c r="B5100" s="88">
        <v>5</v>
      </c>
      <c r="C5100" s="88" t="s">
        <v>2123</v>
      </c>
      <c r="D5100" s="89" t="s">
        <v>1431</v>
      </c>
      <c r="E5100" s="89">
        <v>11</v>
      </c>
      <c r="F5100" s="89">
        <v>5</v>
      </c>
      <c r="G5100" s="89">
        <v>0</v>
      </c>
      <c r="H5100" s="89">
        <v>2</v>
      </c>
      <c r="I5100" s="89">
        <v>2</v>
      </c>
      <c r="J5100" s="89">
        <v>0</v>
      </c>
      <c r="K5100" s="89">
        <v>0</v>
      </c>
      <c r="L5100" s="89">
        <v>1</v>
      </c>
      <c r="M5100" s="89">
        <v>0</v>
      </c>
      <c r="N5100" s="89">
        <v>0</v>
      </c>
      <c r="O5100" s="89">
        <v>2</v>
      </c>
      <c r="P5100" s="89">
        <v>127</v>
      </c>
      <c r="Q5100" s="89">
        <v>5357</v>
      </c>
      <c r="R5100" s="88">
        <f>VLOOKUP(P5100,NEW_TRAIN_TEST!$A$1:$M$980,13,0)</f>
        <v>5263</v>
      </c>
      <c r="S5100" s="88">
        <f>VLOOKUP(P5100,NEW_TRAIN_TEST!$A$1:$M$980,11,0)</f>
        <v>5427</v>
      </c>
      <c r="T5100" s="6">
        <f t="shared" si="158"/>
        <v>1</v>
      </c>
      <c r="U5100" s="6">
        <f t="shared" si="159"/>
        <v>0</v>
      </c>
    </row>
    <row r="5101" spans="1:21" x14ac:dyDescent="0.2">
      <c r="A5101" s="88">
        <v>5099</v>
      </c>
      <c r="B5101" s="88">
        <v>5</v>
      </c>
      <c r="C5101" s="88" t="s">
        <v>2123</v>
      </c>
      <c r="D5101" s="89" t="s">
        <v>1431</v>
      </c>
      <c r="E5101" s="89">
        <v>9</v>
      </c>
      <c r="F5101" s="89">
        <v>5</v>
      </c>
      <c r="G5101" s="89">
        <v>0</v>
      </c>
      <c r="H5101" s="89">
        <v>2</v>
      </c>
      <c r="I5101" s="89">
        <v>0</v>
      </c>
      <c r="J5101" s="89">
        <v>0</v>
      </c>
      <c r="K5101" s="89">
        <v>0</v>
      </c>
      <c r="L5101" s="89">
        <v>1</v>
      </c>
      <c r="M5101" s="89">
        <v>27</v>
      </c>
      <c r="N5101" s="89">
        <v>0</v>
      </c>
      <c r="O5101" s="89">
        <v>0</v>
      </c>
      <c r="P5101" s="89">
        <v>127</v>
      </c>
      <c r="Q5101" s="89">
        <v>5381.5</v>
      </c>
      <c r="R5101" s="88">
        <f>VLOOKUP(P5101,NEW_TRAIN_TEST!$A$1:$M$980,13,0)</f>
        <v>5263</v>
      </c>
      <c r="S5101" s="88">
        <f>VLOOKUP(P5101,NEW_TRAIN_TEST!$A$1:$M$980,11,0)</f>
        <v>5427</v>
      </c>
      <c r="T5101" s="6">
        <f t="shared" si="158"/>
        <v>1</v>
      </c>
      <c r="U5101" s="6">
        <f t="shared" si="159"/>
        <v>1</v>
      </c>
    </row>
    <row r="5102" spans="1:21" x14ac:dyDescent="0.2">
      <c r="A5102" s="88">
        <v>5100</v>
      </c>
      <c r="B5102" s="88">
        <v>5</v>
      </c>
      <c r="C5102" s="88" t="s">
        <v>2123</v>
      </c>
      <c r="D5102" s="89" t="s">
        <v>1431</v>
      </c>
      <c r="E5102" s="89">
        <v>0</v>
      </c>
      <c r="F5102" s="89">
        <v>5</v>
      </c>
      <c r="G5102" s="89">
        <v>0</v>
      </c>
      <c r="H5102" s="89">
        <v>2</v>
      </c>
      <c r="I5102" s="89">
        <v>2</v>
      </c>
      <c r="J5102" s="89">
        <v>0</v>
      </c>
      <c r="K5102" s="89">
        <v>0</v>
      </c>
      <c r="L5102" s="89">
        <v>1</v>
      </c>
      <c r="M5102" s="89">
        <v>12</v>
      </c>
      <c r="N5102" s="89">
        <v>0</v>
      </c>
      <c r="O5102" s="89">
        <v>2</v>
      </c>
      <c r="P5102" s="89">
        <v>562</v>
      </c>
      <c r="Q5102" s="89">
        <v>2334</v>
      </c>
      <c r="R5102" s="88">
        <f>VLOOKUP(P5102,NEW_TRAIN_TEST!$A$1:$M$980,13,0)</f>
        <v>2334</v>
      </c>
      <c r="S5102" s="88">
        <f>VLOOKUP(P5102,NEW_TRAIN_TEST!$A$1:$M$980,11,0)</f>
        <v>3224</v>
      </c>
      <c r="T5102" s="6">
        <f t="shared" si="158"/>
        <v>1</v>
      </c>
      <c r="U5102" s="6">
        <f t="shared" si="159"/>
        <v>1</v>
      </c>
    </row>
    <row r="5103" spans="1:21" x14ac:dyDescent="0.2">
      <c r="A5103" s="88">
        <v>5101</v>
      </c>
      <c r="B5103" s="88">
        <v>5</v>
      </c>
      <c r="C5103" s="88" t="s">
        <v>2123</v>
      </c>
      <c r="D5103" s="89" t="s">
        <v>1431</v>
      </c>
      <c r="E5103" s="89">
        <v>0</v>
      </c>
      <c r="F5103" s="89">
        <v>5</v>
      </c>
      <c r="G5103" s="89">
        <v>0</v>
      </c>
      <c r="H5103" s="89">
        <v>2</v>
      </c>
      <c r="I5103" s="89">
        <v>2</v>
      </c>
      <c r="J5103" s="89">
        <v>2</v>
      </c>
      <c r="K5103" s="89">
        <v>0</v>
      </c>
      <c r="L5103" s="89">
        <v>1</v>
      </c>
      <c r="M5103" s="89">
        <v>12</v>
      </c>
      <c r="N5103" s="89">
        <v>0</v>
      </c>
      <c r="O5103" s="89">
        <v>2</v>
      </c>
      <c r="P5103" s="89">
        <v>562</v>
      </c>
      <c r="Q5103" s="89">
        <v>2335</v>
      </c>
      <c r="R5103" s="88">
        <f>VLOOKUP(P5103,NEW_TRAIN_TEST!$A$1:$M$980,13,0)</f>
        <v>2334</v>
      </c>
      <c r="S5103" s="88">
        <f>VLOOKUP(P5103,NEW_TRAIN_TEST!$A$1:$M$980,11,0)</f>
        <v>3224</v>
      </c>
      <c r="T5103" s="6">
        <f t="shared" si="158"/>
        <v>1</v>
      </c>
      <c r="U5103" s="6">
        <f t="shared" si="159"/>
        <v>1</v>
      </c>
    </row>
    <row r="5104" spans="1:21" x14ac:dyDescent="0.2">
      <c r="A5104" s="88">
        <v>5102</v>
      </c>
      <c r="B5104" s="88">
        <v>5</v>
      </c>
      <c r="C5104" s="88" t="s">
        <v>2123</v>
      </c>
      <c r="D5104" s="89" t="s">
        <v>1431</v>
      </c>
      <c r="E5104" s="89">
        <v>0</v>
      </c>
      <c r="F5104" s="89">
        <v>5</v>
      </c>
      <c r="G5104" s="89">
        <v>0</v>
      </c>
      <c r="H5104" s="89">
        <v>2</v>
      </c>
      <c r="I5104" s="89">
        <v>2</v>
      </c>
      <c r="J5104" s="89">
        <v>2</v>
      </c>
      <c r="K5104" s="89">
        <v>0</v>
      </c>
      <c r="L5104" s="89">
        <v>1</v>
      </c>
      <c r="M5104" s="89">
        <v>12</v>
      </c>
      <c r="N5104" s="89">
        <v>0</v>
      </c>
      <c r="O5104" s="89">
        <v>2</v>
      </c>
      <c r="P5104" s="89">
        <v>562</v>
      </c>
      <c r="Q5104" s="89">
        <v>2335</v>
      </c>
      <c r="R5104" s="88">
        <f>VLOOKUP(P5104,NEW_TRAIN_TEST!$A$1:$M$980,13,0)</f>
        <v>2334</v>
      </c>
      <c r="S5104" s="88">
        <f>VLOOKUP(P5104,NEW_TRAIN_TEST!$A$1:$M$980,11,0)</f>
        <v>3224</v>
      </c>
      <c r="T5104" s="6">
        <f t="shared" si="158"/>
        <v>1</v>
      </c>
      <c r="U5104" s="6">
        <f t="shared" si="159"/>
        <v>1</v>
      </c>
    </row>
    <row r="5105" spans="1:21" x14ac:dyDescent="0.2">
      <c r="A5105" s="88">
        <v>5103</v>
      </c>
      <c r="B5105" s="88">
        <v>5</v>
      </c>
      <c r="C5105" s="88" t="s">
        <v>2123</v>
      </c>
      <c r="D5105" s="89" t="s">
        <v>1431</v>
      </c>
      <c r="E5105" s="89">
        <v>0</v>
      </c>
      <c r="F5105" s="89">
        <v>5</v>
      </c>
      <c r="G5105" s="89">
        <v>0</v>
      </c>
      <c r="H5105" s="89">
        <v>2</v>
      </c>
      <c r="I5105" s="89">
        <v>2</v>
      </c>
      <c r="J5105" s="89">
        <v>0</v>
      </c>
      <c r="K5105" s="89">
        <v>0</v>
      </c>
      <c r="L5105" s="89">
        <v>1</v>
      </c>
      <c r="M5105" s="89">
        <v>12</v>
      </c>
      <c r="N5105" s="89">
        <v>0</v>
      </c>
      <c r="O5105" s="89">
        <v>2</v>
      </c>
      <c r="P5105" s="89">
        <v>562</v>
      </c>
      <c r="Q5105" s="89">
        <v>2335</v>
      </c>
      <c r="R5105" s="88">
        <f>VLOOKUP(P5105,NEW_TRAIN_TEST!$A$1:$M$980,13,0)</f>
        <v>2334</v>
      </c>
      <c r="S5105" s="88">
        <f>VLOOKUP(P5105,NEW_TRAIN_TEST!$A$1:$M$980,11,0)</f>
        <v>3224</v>
      </c>
      <c r="T5105" s="6">
        <f t="shared" si="158"/>
        <v>1</v>
      </c>
      <c r="U5105" s="6">
        <f t="shared" si="159"/>
        <v>1</v>
      </c>
    </row>
    <row r="5106" spans="1:21" x14ac:dyDescent="0.2">
      <c r="A5106" s="88">
        <v>5104</v>
      </c>
      <c r="B5106" s="88">
        <v>5</v>
      </c>
      <c r="C5106" s="88" t="s">
        <v>2123</v>
      </c>
      <c r="D5106" s="89" t="s">
        <v>1431</v>
      </c>
      <c r="E5106" s="89">
        <v>0</v>
      </c>
      <c r="F5106" s="89">
        <v>7</v>
      </c>
      <c r="G5106" s="89">
        <v>0</v>
      </c>
      <c r="H5106" s="89">
        <v>2</v>
      </c>
      <c r="I5106" s="89">
        <v>2</v>
      </c>
      <c r="J5106" s="89">
        <v>0</v>
      </c>
      <c r="K5106" s="89">
        <v>0</v>
      </c>
      <c r="L5106" s="89">
        <v>0</v>
      </c>
      <c r="M5106" s="89">
        <v>12</v>
      </c>
      <c r="N5106" s="89">
        <v>0</v>
      </c>
      <c r="O5106" s="89">
        <v>2</v>
      </c>
      <c r="P5106" s="89">
        <v>562</v>
      </c>
      <c r="Q5106" s="89">
        <v>2335.33</v>
      </c>
      <c r="R5106" s="88">
        <f>VLOOKUP(P5106,NEW_TRAIN_TEST!$A$1:$M$980,13,0)</f>
        <v>2334</v>
      </c>
      <c r="S5106" s="88">
        <f>VLOOKUP(P5106,NEW_TRAIN_TEST!$A$1:$M$980,11,0)</f>
        <v>3224</v>
      </c>
      <c r="T5106" s="6">
        <f t="shared" si="158"/>
        <v>0</v>
      </c>
      <c r="U5106" s="6">
        <f t="shared" si="159"/>
        <v>1</v>
      </c>
    </row>
    <row r="5107" spans="1:21" x14ac:dyDescent="0.2">
      <c r="A5107" s="88">
        <v>5105</v>
      </c>
      <c r="B5107" s="88">
        <v>5</v>
      </c>
      <c r="C5107" s="88" t="s">
        <v>2123</v>
      </c>
      <c r="D5107" s="89" t="s">
        <v>1431</v>
      </c>
      <c r="E5107" s="89">
        <v>3</v>
      </c>
      <c r="F5107" s="89">
        <v>5</v>
      </c>
      <c r="G5107" s="89">
        <v>2</v>
      </c>
      <c r="H5107" s="89">
        <v>2</v>
      </c>
      <c r="I5107" s="89">
        <v>2</v>
      </c>
      <c r="J5107" s="89">
        <v>0</v>
      </c>
      <c r="K5107" s="89">
        <v>0</v>
      </c>
      <c r="L5107" s="89">
        <v>0</v>
      </c>
      <c r="M5107" s="89">
        <v>12</v>
      </c>
      <c r="N5107" s="89">
        <v>0</v>
      </c>
      <c r="O5107" s="89">
        <v>2</v>
      </c>
      <c r="P5107" s="89">
        <v>562</v>
      </c>
      <c r="Q5107" s="89">
        <v>2523.33</v>
      </c>
      <c r="R5107" s="88">
        <f>VLOOKUP(P5107,NEW_TRAIN_TEST!$A$1:$M$980,13,0)</f>
        <v>2334</v>
      </c>
      <c r="S5107" s="88">
        <f>VLOOKUP(P5107,NEW_TRAIN_TEST!$A$1:$M$980,11,0)</f>
        <v>3224</v>
      </c>
      <c r="T5107" s="6">
        <f t="shared" si="158"/>
        <v>0</v>
      </c>
      <c r="U5107" s="6">
        <f t="shared" si="159"/>
        <v>1</v>
      </c>
    </row>
    <row r="5108" spans="1:21" x14ac:dyDescent="0.2">
      <c r="A5108" s="88">
        <v>5106</v>
      </c>
      <c r="B5108" s="88">
        <v>5</v>
      </c>
      <c r="C5108" s="88" t="s">
        <v>2123</v>
      </c>
      <c r="D5108" s="89" t="s">
        <v>1431</v>
      </c>
      <c r="E5108" s="89">
        <v>7</v>
      </c>
      <c r="F5108" s="89">
        <v>0</v>
      </c>
      <c r="G5108" s="89">
        <v>0</v>
      </c>
      <c r="H5108" s="89">
        <v>0</v>
      </c>
      <c r="I5108" s="89">
        <v>0</v>
      </c>
      <c r="J5108" s="89">
        <v>0</v>
      </c>
      <c r="K5108" s="89">
        <v>0</v>
      </c>
      <c r="L5108" s="89">
        <v>1</v>
      </c>
      <c r="M5108" s="89">
        <v>0</v>
      </c>
      <c r="N5108" s="89">
        <v>0</v>
      </c>
      <c r="O5108" s="89">
        <v>0</v>
      </c>
      <c r="P5108" s="89">
        <v>305</v>
      </c>
      <c r="Q5108" s="89">
        <v>8583</v>
      </c>
      <c r="R5108" s="88">
        <f>VLOOKUP(P5108,NEW_TRAIN_TEST!$A$1:$M$980,13,0)</f>
        <v>8459</v>
      </c>
      <c r="S5108" s="88">
        <f>VLOOKUP(P5108,NEW_TRAIN_TEST!$A$1:$M$980,11,0)</f>
        <v>8859</v>
      </c>
      <c r="T5108" s="6">
        <f t="shared" si="158"/>
        <v>1</v>
      </c>
      <c r="U5108" s="6">
        <f t="shared" si="159"/>
        <v>0</v>
      </c>
    </row>
    <row r="5109" spans="1:21" x14ac:dyDescent="0.2">
      <c r="A5109" s="88">
        <v>5107</v>
      </c>
      <c r="B5109" s="88">
        <v>5</v>
      </c>
      <c r="C5109" s="88" t="s">
        <v>2123</v>
      </c>
      <c r="D5109" s="89" t="s">
        <v>1431</v>
      </c>
      <c r="E5109" s="89">
        <v>18</v>
      </c>
      <c r="F5109" s="89">
        <v>4</v>
      </c>
      <c r="G5109" s="89">
        <v>0</v>
      </c>
      <c r="H5109" s="89">
        <v>2</v>
      </c>
      <c r="I5109" s="89">
        <v>2</v>
      </c>
      <c r="J5109" s="89">
        <v>0</v>
      </c>
      <c r="K5109" s="89">
        <v>0</v>
      </c>
      <c r="L5109" s="89">
        <v>0</v>
      </c>
      <c r="M5109" s="89">
        <v>0</v>
      </c>
      <c r="N5109" s="89">
        <v>0</v>
      </c>
      <c r="O5109" s="89">
        <v>2</v>
      </c>
      <c r="P5109" s="89">
        <v>524</v>
      </c>
      <c r="Q5109" s="89">
        <v>12805</v>
      </c>
      <c r="R5109" s="88">
        <f>VLOOKUP(P5109,NEW_TRAIN_TEST!$A$1:$M$980,13,0)</f>
        <v>12561.5</v>
      </c>
      <c r="S5109" s="88">
        <f>VLOOKUP(P5109,NEW_TRAIN_TEST!$A$1:$M$980,11,0)</f>
        <v>13001</v>
      </c>
      <c r="T5109" s="6">
        <f t="shared" si="158"/>
        <v>0</v>
      </c>
      <c r="U5109" s="6">
        <f t="shared" si="159"/>
        <v>0</v>
      </c>
    </row>
    <row r="5110" spans="1:21" x14ac:dyDescent="0.2">
      <c r="A5110" s="88">
        <v>5108</v>
      </c>
      <c r="B5110" s="88">
        <v>5</v>
      </c>
      <c r="C5110" s="88" t="s">
        <v>2123</v>
      </c>
      <c r="D5110" s="89" t="s">
        <v>1431</v>
      </c>
      <c r="E5110" s="89">
        <v>8</v>
      </c>
      <c r="F5110" s="89">
        <v>5</v>
      </c>
      <c r="G5110" s="89">
        <v>0</v>
      </c>
      <c r="H5110" s="89">
        <v>2</v>
      </c>
      <c r="I5110" s="89">
        <v>2</v>
      </c>
      <c r="J5110" s="89">
        <v>0</v>
      </c>
      <c r="K5110" s="89">
        <v>0</v>
      </c>
      <c r="L5110" s="89">
        <v>1</v>
      </c>
      <c r="M5110" s="89">
        <v>34</v>
      </c>
      <c r="N5110" s="89">
        <v>0</v>
      </c>
      <c r="O5110" s="89">
        <v>2</v>
      </c>
      <c r="P5110" s="89">
        <v>524</v>
      </c>
      <c r="Q5110" s="89">
        <v>12842.5</v>
      </c>
      <c r="R5110" s="88">
        <f>VLOOKUP(P5110,NEW_TRAIN_TEST!$A$1:$M$980,13,0)</f>
        <v>12561.5</v>
      </c>
      <c r="S5110" s="88">
        <f>VLOOKUP(P5110,NEW_TRAIN_TEST!$A$1:$M$980,11,0)</f>
        <v>13001</v>
      </c>
      <c r="T5110" s="6">
        <f t="shared" si="158"/>
        <v>1</v>
      </c>
      <c r="U5110" s="6">
        <f t="shared" si="159"/>
        <v>1</v>
      </c>
    </row>
    <row r="5111" spans="1:21" x14ac:dyDescent="0.2">
      <c r="A5111" s="88">
        <v>5109</v>
      </c>
      <c r="B5111" s="88">
        <v>5</v>
      </c>
      <c r="C5111" s="88" t="s">
        <v>2123</v>
      </c>
      <c r="D5111" s="89" t="s">
        <v>1431</v>
      </c>
      <c r="E5111" s="89">
        <v>8</v>
      </c>
      <c r="F5111" s="89">
        <v>0</v>
      </c>
      <c r="G5111" s="89">
        <v>0</v>
      </c>
      <c r="H5111" s="89">
        <v>0</v>
      </c>
      <c r="I5111" s="89">
        <v>0</v>
      </c>
      <c r="J5111" s="89">
        <v>0</v>
      </c>
      <c r="K5111" s="89">
        <v>0</v>
      </c>
      <c r="L5111" s="89">
        <v>1</v>
      </c>
      <c r="M5111" s="89">
        <v>0</v>
      </c>
      <c r="N5111" s="89">
        <v>0</v>
      </c>
      <c r="O5111" s="89">
        <v>0</v>
      </c>
      <c r="P5111" s="89">
        <v>774</v>
      </c>
      <c r="Q5111" s="89">
        <v>7370</v>
      </c>
      <c r="R5111" s="88">
        <f>VLOOKUP(P5111,NEW_TRAIN_TEST!$A$1:$M$980,13,0)</f>
        <v>6982</v>
      </c>
      <c r="S5111" s="88">
        <f>VLOOKUP(P5111,NEW_TRAIN_TEST!$A$1:$M$980,11,0)</f>
        <v>8044</v>
      </c>
      <c r="T5111" s="6">
        <f t="shared" si="158"/>
        <v>1</v>
      </c>
      <c r="U5111" s="6">
        <f t="shared" si="159"/>
        <v>0</v>
      </c>
    </row>
    <row r="5112" spans="1:21" x14ac:dyDescent="0.2">
      <c r="A5112" s="88">
        <v>5110</v>
      </c>
      <c r="B5112" s="88">
        <v>5</v>
      </c>
      <c r="C5112" s="88" t="s">
        <v>2123</v>
      </c>
      <c r="D5112" s="89" t="s">
        <v>1431</v>
      </c>
      <c r="E5112" s="89">
        <v>3</v>
      </c>
      <c r="F5112" s="89">
        <v>1</v>
      </c>
      <c r="G5112" s="89">
        <v>0</v>
      </c>
      <c r="H5112" s="89">
        <v>0</v>
      </c>
      <c r="I5112" s="89">
        <v>2</v>
      </c>
      <c r="J5112" s="89">
        <v>0</v>
      </c>
      <c r="K5112" s="89">
        <v>0</v>
      </c>
      <c r="L5112" s="89">
        <v>0</v>
      </c>
      <c r="M5112" s="89">
        <v>0</v>
      </c>
      <c r="N5112" s="89">
        <v>0</v>
      </c>
      <c r="O5112" s="89">
        <v>2</v>
      </c>
      <c r="P5112" s="89">
        <v>331</v>
      </c>
      <c r="Q5112" s="89">
        <v>7966.5</v>
      </c>
      <c r="R5112" s="88">
        <f>VLOOKUP(P5112,NEW_TRAIN_TEST!$A$1:$M$980,13,0)</f>
        <v>7941.5</v>
      </c>
      <c r="S5112" s="88">
        <f>VLOOKUP(P5112,NEW_TRAIN_TEST!$A$1:$M$980,11,0)</f>
        <v>8066</v>
      </c>
      <c r="T5112" s="6">
        <f t="shared" si="158"/>
        <v>0</v>
      </c>
      <c r="U5112" s="6">
        <f t="shared" si="159"/>
        <v>0</v>
      </c>
    </row>
    <row r="5113" spans="1:21" x14ac:dyDescent="0.2">
      <c r="A5113" s="88">
        <v>5111</v>
      </c>
      <c r="B5113" s="88">
        <v>5</v>
      </c>
      <c r="C5113" s="88" t="s">
        <v>2123</v>
      </c>
      <c r="D5113" s="89" t="s">
        <v>1431</v>
      </c>
      <c r="E5113" s="89">
        <v>13</v>
      </c>
      <c r="F5113" s="89">
        <v>8</v>
      </c>
      <c r="G5113" s="89">
        <v>0</v>
      </c>
      <c r="H5113" s="89">
        <v>2</v>
      </c>
      <c r="I5113" s="89">
        <v>2</v>
      </c>
      <c r="J5113" s="89">
        <v>0</v>
      </c>
      <c r="K5113" s="89">
        <v>0</v>
      </c>
      <c r="L5113" s="89">
        <v>0</v>
      </c>
      <c r="M5113" s="89">
        <v>0</v>
      </c>
      <c r="N5113" s="89">
        <v>0</v>
      </c>
      <c r="O5113" s="89">
        <v>2</v>
      </c>
      <c r="P5113" s="89">
        <v>282</v>
      </c>
      <c r="Q5113" s="89">
        <v>14489</v>
      </c>
      <c r="R5113" s="88">
        <f>VLOOKUP(P5113,NEW_TRAIN_TEST!$A$1:$M$980,13,0)</f>
        <v>14397.5</v>
      </c>
      <c r="S5113" s="88">
        <f>VLOOKUP(P5113,NEW_TRAIN_TEST!$A$1:$M$980,11,0)</f>
        <v>15131</v>
      </c>
      <c r="T5113" s="6">
        <f t="shared" si="158"/>
        <v>0</v>
      </c>
      <c r="U5113" s="6">
        <f t="shared" si="159"/>
        <v>0</v>
      </c>
    </row>
    <row r="5114" spans="1:21" x14ac:dyDescent="0.2">
      <c r="A5114" s="88">
        <v>5112</v>
      </c>
      <c r="B5114" s="88">
        <v>5</v>
      </c>
      <c r="C5114" s="88" t="s">
        <v>2123</v>
      </c>
      <c r="D5114" s="89" t="s">
        <v>1431</v>
      </c>
      <c r="E5114" s="89">
        <v>19</v>
      </c>
      <c r="F5114" s="89">
        <v>6</v>
      </c>
      <c r="G5114" s="89">
        <v>0</v>
      </c>
      <c r="H5114" s="89">
        <v>2</v>
      </c>
      <c r="I5114" s="89">
        <v>2</v>
      </c>
      <c r="J5114" s="89">
        <v>0</v>
      </c>
      <c r="K5114" s="89">
        <v>0</v>
      </c>
      <c r="L5114" s="89">
        <v>0</v>
      </c>
      <c r="M5114" s="89">
        <v>0</v>
      </c>
      <c r="N5114" s="89">
        <v>0</v>
      </c>
      <c r="O5114" s="89">
        <v>2</v>
      </c>
      <c r="P5114" s="89">
        <v>822</v>
      </c>
      <c r="Q5114" s="89">
        <v>10364</v>
      </c>
      <c r="R5114" s="88">
        <f>VLOOKUP(P5114,NEW_TRAIN_TEST!$A$1:$M$980,13,0)</f>
        <v>9174.5</v>
      </c>
      <c r="S5114" s="88">
        <f>VLOOKUP(P5114,NEW_TRAIN_TEST!$A$1:$M$980,11,0)</f>
        <v>10804</v>
      </c>
      <c r="T5114" s="6">
        <f t="shared" si="158"/>
        <v>0</v>
      </c>
      <c r="U5114" s="6">
        <f t="shared" si="159"/>
        <v>0</v>
      </c>
    </row>
    <row r="5115" spans="1:21" x14ac:dyDescent="0.2">
      <c r="A5115" s="88">
        <v>5113</v>
      </c>
      <c r="B5115" s="88">
        <v>5</v>
      </c>
      <c r="C5115" s="88" t="s">
        <v>2123</v>
      </c>
      <c r="D5115" s="89" t="s">
        <v>1431</v>
      </c>
      <c r="E5115" s="89">
        <v>0</v>
      </c>
      <c r="F5115" s="89">
        <v>2</v>
      </c>
      <c r="G5115" s="89">
        <v>0</v>
      </c>
      <c r="H5115" s="89">
        <v>2</v>
      </c>
      <c r="I5115" s="89">
        <v>2</v>
      </c>
      <c r="J5115" s="89">
        <v>0</v>
      </c>
      <c r="K5115" s="89">
        <v>0</v>
      </c>
      <c r="L5115" s="89">
        <v>0</v>
      </c>
      <c r="M5115" s="89">
        <v>0</v>
      </c>
      <c r="N5115" s="89">
        <v>0</v>
      </c>
      <c r="O5115" s="89">
        <v>2</v>
      </c>
      <c r="P5115" s="89">
        <v>862</v>
      </c>
      <c r="Q5115" s="89">
        <v>8742.5</v>
      </c>
      <c r="R5115" s="88">
        <f>VLOOKUP(P5115,NEW_TRAIN_TEST!$A$1:$M$980,13,0)</f>
        <v>8742.5</v>
      </c>
      <c r="S5115" s="88">
        <f>VLOOKUP(P5115,NEW_TRAIN_TEST!$A$1:$M$980,11,0)</f>
        <v>8972</v>
      </c>
      <c r="T5115" s="6">
        <f t="shared" si="158"/>
        <v>0</v>
      </c>
      <c r="U5115" s="6">
        <f t="shared" si="159"/>
        <v>0</v>
      </c>
    </row>
    <row r="5116" spans="1:21" x14ac:dyDescent="0.2">
      <c r="A5116" s="88">
        <v>5114</v>
      </c>
      <c r="B5116" s="88">
        <v>5</v>
      </c>
      <c r="C5116" s="88" t="s">
        <v>2123</v>
      </c>
      <c r="D5116" s="89" t="s">
        <v>1431</v>
      </c>
      <c r="E5116" s="89">
        <v>0</v>
      </c>
      <c r="F5116" s="89">
        <v>3</v>
      </c>
      <c r="G5116" s="89">
        <v>0</v>
      </c>
      <c r="H5116" s="89">
        <v>0</v>
      </c>
      <c r="I5116" s="89">
        <v>2</v>
      </c>
      <c r="J5116" s="89">
        <v>0</v>
      </c>
      <c r="K5116" s="89">
        <v>0</v>
      </c>
      <c r="L5116" s="89">
        <v>0</v>
      </c>
      <c r="M5116" s="89">
        <v>0</v>
      </c>
      <c r="N5116" s="89">
        <v>0</v>
      </c>
      <c r="O5116" s="89">
        <v>2</v>
      </c>
      <c r="P5116" s="89">
        <v>862</v>
      </c>
      <c r="Q5116" s="89">
        <v>8816.5</v>
      </c>
      <c r="R5116" s="88">
        <f>VLOOKUP(P5116,NEW_TRAIN_TEST!$A$1:$M$980,13,0)</f>
        <v>8742.5</v>
      </c>
      <c r="S5116" s="88">
        <f>VLOOKUP(P5116,NEW_TRAIN_TEST!$A$1:$M$980,11,0)</f>
        <v>8972</v>
      </c>
      <c r="T5116" s="6">
        <f t="shared" si="158"/>
        <v>0</v>
      </c>
      <c r="U5116" s="6">
        <f t="shared" si="159"/>
        <v>0</v>
      </c>
    </row>
    <row r="5117" spans="1:21" x14ac:dyDescent="0.2">
      <c r="A5117" s="88">
        <v>5115</v>
      </c>
      <c r="B5117" s="88">
        <v>5</v>
      </c>
      <c r="C5117" s="88" t="s">
        <v>2123</v>
      </c>
      <c r="D5117" s="89" t="s">
        <v>1431</v>
      </c>
      <c r="E5117" s="89">
        <v>0</v>
      </c>
      <c r="F5117" s="89">
        <v>2</v>
      </c>
      <c r="G5117" s="89">
        <v>0</v>
      </c>
      <c r="H5117" s="89">
        <v>2</v>
      </c>
      <c r="I5117" s="89">
        <v>2</v>
      </c>
      <c r="J5117" s="89">
        <v>0</v>
      </c>
      <c r="K5117" s="89">
        <v>0</v>
      </c>
      <c r="L5117" s="89">
        <v>0</v>
      </c>
      <c r="M5117" s="89">
        <v>0</v>
      </c>
      <c r="N5117" s="89">
        <v>0</v>
      </c>
      <c r="O5117" s="89">
        <v>2</v>
      </c>
      <c r="P5117" s="89">
        <v>862</v>
      </c>
      <c r="Q5117" s="89">
        <v>8823.5</v>
      </c>
      <c r="R5117" s="88">
        <f>VLOOKUP(P5117,NEW_TRAIN_TEST!$A$1:$M$980,13,0)</f>
        <v>8742.5</v>
      </c>
      <c r="S5117" s="88">
        <f>VLOOKUP(P5117,NEW_TRAIN_TEST!$A$1:$M$980,11,0)</f>
        <v>8972</v>
      </c>
      <c r="T5117" s="6">
        <f t="shared" si="158"/>
        <v>0</v>
      </c>
      <c r="U5117" s="6">
        <f t="shared" si="159"/>
        <v>0</v>
      </c>
    </row>
    <row r="5118" spans="1:21" x14ac:dyDescent="0.2">
      <c r="A5118" s="88">
        <v>5116</v>
      </c>
      <c r="B5118" s="88">
        <v>5</v>
      </c>
      <c r="C5118" s="88" t="s">
        <v>2123</v>
      </c>
      <c r="D5118" s="89" t="s">
        <v>1431</v>
      </c>
      <c r="E5118" s="89">
        <v>0</v>
      </c>
      <c r="F5118" s="89">
        <v>5</v>
      </c>
      <c r="G5118" s="89">
        <v>0</v>
      </c>
      <c r="H5118" s="89">
        <v>0</v>
      </c>
      <c r="I5118" s="89">
        <v>2</v>
      </c>
      <c r="J5118" s="89">
        <v>0</v>
      </c>
      <c r="K5118" s="89">
        <v>0</v>
      </c>
      <c r="L5118" s="89">
        <v>0</v>
      </c>
      <c r="M5118" s="89">
        <v>0</v>
      </c>
      <c r="N5118" s="89">
        <v>0</v>
      </c>
      <c r="O5118" s="89">
        <v>2</v>
      </c>
      <c r="P5118" s="89">
        <v>862</v>
      </c>
      <c r="Q5118" s="89">
        <v>8834</v>
      </c>
      <c r="R5118" s="88">
        <f>VLOOKUP(P5118,NEW_TRAIN_TEST!$A$1:$M$980,13,0)</f>
        <v>8742.5</v>
      </c>
      <c r="S5118" s="88">
        <f>VLOOKUP(P5118,NEW_TRAIN_TEST!$A$1:$M$980,11,0)</f>
        <v>8972</v>
      </c>
      <c r="T5118" s="6">
        <f t="shared" si="158"/>
        <v>0</v>
      </c>
      <c r="U5118" s="6">
        <f t="shared" si="159"/>
        <v>0</v>
      </c>
    </row>
    <row r="5119" spans="1:21" x14ac:dyDescent="0.2">
      <c r="A5119" s="88">
        <v>5117</v>
      </c>
      <c r="B5119" s="88">
        <v>5</v>
      </c>
      <c r="C5119" s="88" t="s">
        <v>2123</v>
      </c>
      <c r="D5119" s="89" t="s">
        <v>1431</v>
      </c>
      <c r="E5119" s="89">
        <v>0</v>
      </c>
      <c r="F5119" s="89">
        <v>5</v>
      </c>
      <c r="G5119" s="89">
        <v>0</v>
      </c>
      <c r="H5119" s="89">
        <v>0</v>
      </c>
      <c r="I5119" s="89">
        <v>2</v>
      </c>
      <c r="J5119" s="89">
        <v>0</v>
      </c>
      <c r="K5119" s="89">
        <v>0</v>
      </c>
      <c r="L5119" s="89">
        <v>0</v>
      </c>
      <c r="M5119" s="89">
        <v>0</v>
      </c>
      <c r="N5119" s="89">
        <v>0</v>
      </c>
      <c r="O5119" s="89">
        <v>2</v>
      </c>
      <c r="P5119" s="89">
        <v>862</v>
      </c>
      <c r="Q5119" s="89">
        <v>8846</v>
      </c>
      <c r="R5119" s="88">
        <f>VLOOKUP(P5119,NEW_TRAIN_TEST!$A$1:$M$980,13,0)</f>
        <v>8742.5</v>
      </c>
      <c r="S5119" s="88">
        <f>VLOOKUP(P5119,NEW_TRAIN_TEST!$A$1:$M$980,11,0)</f>
        <v>8972</v>
      </c>
      <c r="T5119" s="6">
        <f t="shared" si="158"/>
        <v>0</v>
      </c>
      <c r="U5119" s="6">
        <f t="shared" si="159"/>
        <v>0</v>
      </c>
    </row>
    <row r="5120" spans="1:21" x14ac:dyDescent="0.2">
      <c r="A5120" s="88">
        <v>5118</v>
      </c>
      <c r="B5120" s="88">
        <v>5</v>
      </c>
      <c r="C5120" s="88" t="s">
        <v>2123</v>
      </c>
      <c r="D5120" s="89" t="s">
        <v>1431</v>
      </c>
      <c r="E5120" s="89">
        <v>0</v>
      </c>
      <c r="F5120" s="89">
        <v>3</v>
      </c>
      <c r="G5120" s="89">
        <v>0</v>
      </c>
      <c r="H5120" s="89">
        <v>0</v>
      </c>
      <c r="I5120" s="89">
        <v>2</v>
      </c>
      <c r="J5120" s="89">
        <v>0</v>
      </c>
      <c r="K5120" s="89">
        <v>0</v>
      </c>
      <c r="L5120" s="89">
        <v>0</v>
      </c>
      <c r="M5120" s="89">
        <v>0</v>
      </c>
      <c r="N5120" s="89">
        <v>0</v>
      </c>
      <c r="O5120" s="89">
        <v>2</v>
      </c>
      <c r="P5120" s="89">
        <v>862</v>
      </c>
      <c r="Q5120" s="89">
        <v>8886.25</v>
      </c>
      <c r="R5120" s="88">
        <f>VLOOKUP(P5120,NEW_TRAIN_TEST!$A$1:$M$980,13,0)</f>
        <v>8742.5</v>
      </c>
      <c r="S5120" s="88">
        <f>VLOOKUP(P5120,NEW_TRAIN_TEST!$A$1:$M$980,11,0)</f>
        <v>8972</v>
      </c>
      <c r="T5120" s="6">
        <f t="shared" si="158"/>
        <v>0</v>
      </c>
      <c r="U5120" s="6">
        <f t="shared" si="159"/>
        <v>0</v>
      </c>
    </row>
    <row r="5121" spans="1:21" x14ac:dyDescent="0.2">
      <c r="A5121" s="88">
        <v>5119</v>
      </c>
      <c r="B5121" s="88">
        <v>5</v>
      </c>
      <c r="C5121" s="88" t="s">
        <v>2123</v>
      </c>
      <c r="D5121" s="89" t="s">
        <v>1431</v>
      </c>
      <c r="E5121" s="89">
        <v>0</v>
      </c>
      <c r="F5121" s="89">
        <v>5</v>
      </c>
      <c r="G5121" s="89">
        <v>0</v>
      </c>
      <c r="H5121" s="89">
        <v>0</v>
      </c>
      <c r="I5121" s="89">
        <v>0</v>
      </c>
      <c r="J5121" s="89">
        <v>0</v>
      </c>
      <c r="K5121" s="89">
        <v>0</v>
      </c>
      <c r="L5121" s="89">
        <v>0</v>
      </c>
      <c r="M5121" s="89">
        <v>0</v>
      </c>
      <c r="N5121" s="89">
        <v>0</v>
      </c>
      <c r="O5121" s="89">
        <v>0</v>
      </c>
      <c r="P5121" s="89">
        <v>862</v>
      </c>
      <c r="Q5121" s="89">
        <v>8894.67</v>
      </c>
      <c r="R5121" s="88">
        <f>VLOOKUP(P5121,NEW_TRAIN_TEST!$A$1:$M$980,13,0)</f>
        <v>8742.5</v>
      </c>
      <c r="S5121" s="88">
        <f>VLOOKUP(P5121,NEW_TRAIN_TEST!$A$1:$M$980,11,0)</f>
        <v>8972</v>
      </c>
      <c r="T5121" s="6">
        <f t="shared" si="158"/>
        <v>0</v>
      </c>
      <c r="U5121" s="6">
        <f t="shared" si="159"/>
        <v>0</v>
      </c>
    </row>
    <row r="5122" spans="1:21" x14ac:dyDescent="0.2">
      <c r="A5122" s="88">
        <v>5120</v>
      </c>
      <c r="B5122" s="88">
        <v>5</v>
      </c>
      <c r="C5122" s="88" t="s">
        <v>2123</v>
      </c>
      <c r="D5122" s="89" t="s">
        <v>1431</v>
      </c>
      <c r="E5122" s="89">
        <v>15</v>
      </c>
      <c r="F5122" s="89">
        <v>0</v>
      </c>
      <c r="G5122" s="89">
        <v>0</v>
      </c>
      <c r="H5122" s="89">
        <v>0</v>
      </c>
      <c r="I5122" s="89">
        <v>0</v>
      </c>
      <c r="J5122" s="89">
        <v>0</v>
      </c>
      <c r="K5122" s="89">
        <v>0</v>
      </c>
      <c r="L5122" s="89">
        <v>0</v>
      </c>
      <c r="M5122" s="89">
        <v>0</v>
      </c>
      <c r="N5122" s="89">
        <v>0</v>
      </c>
      <c r="O5122" s="89">
        <v>0</v>
      </c>
      <c r="P5122" s="89">
        <v>128</v>
      </c>
      <c r="Q5122" s="89">
        <v>4698.5</v>
      </c>
      <c r="R5122" s="88">
        <f>VLOOKUP(P5122,NEW_TRAIN_TEST!$A$1:$M$980,13,0)</f>
        <v>4166</v>
      </c>
      <c r="S5122" s="88">
        <f>VLOOKUP(P5122,NEW_TRAIN_TEST!$A$1:$M$980,11,0)</f>
        <v>4750</v>
      </c>
      <c r="T5122" s="6">
        <f t="shared" si="158"/>
        <v>0</v>
      </c>
      <c r="U5122" s="6">
        <f t="shared" si="159"/>
        <v>0</v>
      </c>
    </row>
    <row r="5123" spans="1:21" x14ac:dyDescent="0.2">
      <c r="A5123" s="88">
        <v>5121</v>
      </c>
      <c r="B5123" s="88">
        <v>5</v>
      </c>
      <c r="C5123" s="88" t="s">
        <v>2123</v>
      </c>
      <c r="D5123" s="89" t="s">
        <v>1431</v>
      </c>
      <c r="E5123" s="89">
        <v>21</v>
      </c>
      <c r="F5123" s="89">
        <v>1</v>
      </c>
      <c r="G5123" s="89">
        <v>0</v>
      </c>
      <c r="H5123" s="89">
        <v>0</v>
      </c>
      <c r="I5123" s="89">
        <v>2</v>
      </c>
      <c r="J5123" s="89">
        <v>0</v>
      </c>
      <c r="K5123" s="89">
        <v>0</v>
      </c>
      <c r="L5123" s="89">
        <v>0</v>
      </c>
      <c r="M5123" s="89">
        <v>0</v>
      </c>
      <c r="N5123" s="89">
        <v>0</v>
      </c>
      <c r="O5123" s="89">
        <v>2</v>
      </c>
      <c r="P5123" s="89">
        <v>4</v>
      </c>
      <c r="Q5123" s="89">
        <v>7857.17</v>
      </c>
      <c r="R5123" s="88">
        <f>VLOOKUP(P5123,NEW_TRAIN_TEST!$A$1:$M$980,13,0)</f>
        <v>7262</v>
      </c>
      <c r="S5123" s="88">
        <f>VLOOKUP(P5123,NEW_TRAIN_TEST!$A$1:$M$980,11,0)</f>
        <v>8015</v>
      </c>
      <c r="T5123" s="6">
        <f t="shared" ref="T5123:T5186" si="160">IF(L5123&gt;0,1,0)</f>
        <v>0</v>
      </c>
      <c r="U5123" s="6">
        <f t="shared" ref="U5123:U5186" si="161">IF(M5123&gt;0,1,0)</f>
        <v>0</v>
      </c>
    </row>
    <row r="5124" spans="1:21" x14ac:dyDescent="0.2">
      <c r="A5124" s="88">
        <v>5122</v>
      </c>
      <c r="B5124" s="88">
        <v>5</v>
      </c>
      <c r="C5124" s="88" t="s">
        <v>2123</v>
      </c>
      <c r="D5124" s="89" t="s">
        <v>1431</v>
      </c>
      <c r="E5124" s="89">
        <v>8</v>
      </c>
      <c r="F5124" s="89">
        <v>3</v>
      </c>
      <c r="G5124" s="89">
        <v>0</v>
      </c>
      <c r="H5124" s="89">
        <v>2</v>
      </c>
      <c r="I5124" s="89">
        <v>2</v>
      </c>
      <c r="J5124" s="89">
        <v>0</v>
      </c>
      <c r="K5124" s="89">
        <v>0</v>
      </c>
      <c r="L5124" s="89">
        <v>1</v>
      </c>
      <c r="M5124" s="89">
        <v>0</v>
      </c>
      <c r="N5124" s="89">
        <v>0</v>
      </c>
      <c r="O5124" s="89">
        <v>2</v>
      </c>
      <c r="P5124" s="89">
        <v>326</v>
      </c>
      <c r="Q5124" s="89">
        <v>9345</v>
      </c>
      <c r="R5124" s="88">
        <f>VLOOKUP(P5124,NEW_TRAIN_TEST!$A$1:$M$980,13,0)</f>
        <v>9133</v>
      </c>
      <c r="S5124" s="88">
        <f>VLOOKUP(P5124,NEW_TRAIN_TEST!$A$1:$M$980,11,0)</f>
        <v>9768</v>
      </c>
      <c r="T5124" s="6">
        <f t="shared" si="160"/>
        <v>1</v>
      </c>
      <c r="U5124" s="6">
        <f t="shared" si="161"/>
        <v>0</v>
      </c>
    </row>
    <row r="5125" spans="1:21" x14ac:dyDescent="0.2">
      <c r="A5125" s="88">
        <v>5123</v>
      </c>
      <c r="B5125" s="88">
        <v>5</v>
      </c>
      <c r="C5125" s="88" t="s">
        <v>2123</v>
      </c>
      <c r="D5125" s="89" t="s">
        <v>1431</v>
      </c>
      <c r="E5125" s="89">
        <v>5</v>
      </c>
      <c r="F5125" s="89">
        <v>3</v>
      </c>
      <c r="G5125" s="89">
        <v>0</v>
      </c>
      <c r="H5125" s="89">
        <v>2</v>
      </c>
      <c r="I5125" s="89">
        <v>2</v>
      </c>
      <c r="J5125" s="89">
        <v>0</v>
      </c>
      <c r="K5125" s="89">
        <v>0</v>
      </c>
      <c r="L5125" s="89">
        <v>1</v>
      </c>
      <c r="M5125" s="89">
        <v>0</v>
      </c>
      <c r="N5125" s="89">
        <v>0</v>
      </c>
      <c r="O5125" s="89">
        <v>2</v>
      </c>
      <c r="P5125" s="89">
        <v>75</v>
      </c>
      <c r="Q5125" s="89">
        <v>594.5</v>
      </c>
      <c r="R5125" s="88">
        <f>VLOOKUP(P5125,NEW_TRAIN_TEST!$A$1:$M$980,13,0)</f>
        <v>588.5</v>
      </c>
      <c r="S5125" s="88">
        <f>VLOOKUP(P5125,NEW_TRAIN_TEST!$A$1:$M$980,11,0)</f>
        <v>601</v>
      </c>
      <c r="T5125" s="6">
        <f t="shared" si="160"/>
        <v>1</v>
      </c>
      <c r="U5125" s="6">
        <f t="shared" si="161"/>
        <v>0</v>
      </c>
    </row>
    <row r="5126" spans="1:21" x14ac:dyDescent="0.2">
      <c r="A5126" s="88">
        <v>5124</v>
      </c>
      <c r="B5126" s="88">
        <v>5</v>
      </c>
      <c r="C5126" s="88" t="s">
        <v>2123</v>
      </c>
      <c r="D5126" s="89" t="s">
        <v>1431</v>
      </c>
      <c r="E5126" s="89">
        <v>5</v>
      </c>
      <c r="F5126" s="89">
        <v>3</v>
      </c>
      <c r="G5126" s="89">
        <v>0</v>
      </c>
      <c r="H5126" s="89">
        <v>2</v>
      </c>
      <c r="I5126" s="89">
        <v>2</v>
      </c>
      <c r="J5126" s="89">
        <v>0</v>
      </c>
      <c r="K5126" s="89">
        <v>0</v>
      </c>
      <c r="L5126" s="89">
        <v>0</v>
      </c>
      <c r="M5126" s="89">
        <v>22</v>
      </c>
      <c r="N5126" s="89">
        <v>0</v>
      </c>
      <c r="O5126" s="89">
        <v>2</v>
      </c>
      <c r="P5126" s="89">
        <v>75</v>
      </c>
      <c r="Q5126" s="89">
        <v>594.5</v>
      </c>
      <c r="R5126" s="88">
        <f>VLOOKUP(P5126,NEW_TRAIN_TEST!$A$1:$M$980,13,0)</f>
        <v>588.5</v>
      </c>
      <c r="S5126" s="88">
        <f>VLOOKUP(P5126,NEW_TRAIN_TEST!$A$1:$M$980,11,0)</f>
        <v>601</v>
      </c>
      <c r="T5126" s="6">
        <f t="shared" si="160"/>
        <v>0</v>
      </c>
      <c r="U5126" s="6">
        <f t="shared" si="161"/>
        <v>1</v>
      </c>
    </row>
    <row r="5127" spans="1:21" x14ac:dyDescent="0.2">
      <c r="A5127" s="88">
        <v>5125</v>
      </c>
      <c r="B5127" s="88">
        <v>5</v>
      </c>
      <c r="C5127" s="88" t="s">
        <v>2123</v>
      </c>
      <c r="D5127" s="89" t="s">
        <v>1431</v>
      </c>
      <c r="E5127" s="89">
        <v>10</v>
      </c>
      <c r="F5127" s="89">
        <v>2</v>
      </c>
      <c r="G5127" s="89">
        <v>0</v>
      </c>
      <c r="H5127" s="89">
        <v>2</v>
      </c>
      <c r="I5127" s="89">
        <v>2</v>
      </c>
      <c r="J5127" s="89">
        <v>0</v>
      </c>
      <c r="K5127" s="89">
        <v>0</v>
      </c>
      <c r="L5127" s="89">
        <v>1</v>
      </c>
      <c r="M5127" s="89">
        <v>0</v>
      </c>
      <c r="N5127" s="89">
        <v>0</v>
      </c>
      <c r="O5127" s="89">
        <v>2</v>
      </c>
      <c r="P5127" s="89">
        <v>161</v>
      </c>
      <c r="Q5127" s="89">
        <v>11440</v>
      </c>
      <c r="R5127" s="88">
        <f>VLOOKUP(P5127,NEW_TRAIN_TEST!$A$1:$M$980,13,0)</f>
        <v>10165.5</v>
      </c>
      <c r="S5127" s="88">
        <f>VLOOKUP(P5127,NEW_TRAIN_TEST!$A$1:$M$980,11,0)</f>
        <v>11771</v>
      </c>
      <c r="T5127" s="6">
        <f t="shared" si="160"/>
        <v>1</v>
      </c>
      <c r="U5127" s="6">
        <f t="shared" si="161"/>
        <v>0</v>
      </c>
    </row>
    <row r="5128" spans="1:21" x14ac:dyDescent="0.2">
      <c r="A5128" s="88">
        <v>5126</v>
      </c>
      <c r="B5128" s="88">
        <v>5</v>
      </c>
      <c r="C5128" s="88" t="s">
        <v>2123</v>
      </c>
      <c r="D5128" s="89" t="s">
        <v>1431</v>
      </c>
      <c r="E5128" s="89">
        <v>10</v>
      </c>
      <c r="F5128" s="89">
        <v>2</v>
      </c>
      <c r="G5128" s="89">
        <v>1</v>
      </c>
      <c r="H5128" s="89">
        <v>2</v>
      </c>
      <c r="I5128" s="89">
        <v>2</v>
      </c>
      <c r="J5128" s="89">
        <v>0</v>
      </c>
      <c r="K5128" s="89">
        <v>0</v>
      </c>
      <c r="L5128" s="89">
        <v>1</v>
      </c>
      <c r="M5128" s="89">
        <v>22</v>
      </c>
      <c r="N5128" s="89">
        <v>0</v>
      </c>
      <c r="O5128" s="89">
        <v>2</v>
      </c>
      <c r="P5128" s="89">
        <v>161</v>
      </c>
      <c r="Q5128" s="89">
        <v>11632.5</v>
      </c>
      <c r="R5128" s="88">
        <f>VLOOKUP(P5128,NEW_TRAIN_TEST!$A$1:$M$980,13,0)</f>
        <v>10165.5</v>
      </c>
      <c r="S5128" s="88">
        <f>VLOOKUP(P5128,NEW_TRAIN_TEST!$A$1:$M$980,11,0)</f>
        <v>11771</v>
      </c>
      <c r="T5128" s="6">
        <f t="shared" si="160"/>
        <v>1</v>
      </c>
      <c r="U5128" s="6">
        <f t="shared" si="161"/>
        <v>1</v>
      </c>
    </row>
    <row r="5129" spans="1:21" x14ac:dyDescent="0.2">
      <c r="A5129" s="88">
        <v>5127</v>
      </c>
      <c r="B5129" s="88">
        <v>5</v>
      </c>
      <c r="C5129" s="88" t="s">
        <v>2123</v>
      </c>
      <c r="D5129" s="89" t="s">
        <v>1431</v>
      </c>
      <c r="E5129" s="89">
        <v>14</v>
      </c>
      <c r="F5129" s="89">
        <v>5</v>
      </c>
      <c r="G5129" s="89">
        <v>0</v>
      </c>
      <c r="H5129" s="89">
        <v>2</v>
      </c>
      <c r="I5129" s="89">
        <v>2</v>
      </c>
      <c r="J5129" s="89">
        <v>0</v>
      </c>
      <c r="K5129" s="89">
        <v>0</v>
      </c>
      <c r="L5129" s="89">
        <v>0</v>
      </c>
      <c r="M5129" s="89">
        <v>0</v>
      </c>
      <c r="N5129" s="89">
        <v>0</v>
      </c>
      <c r="O5129" s="89">
        <v>2</v>
      </c>
      <c r="P5129" s="89">
        <v>250</v>
      </c>
      <c r="Q5129" s="89">
        <v>16236</v>
      </c>
      <c r="R5129" s="88">
        <f>VLOOKUP(P5129,NEW_TRAIN_TEST!$A$1:$M$980,13,0)</f>
        <v>16144</v>
      </c>
      <c r="S5129" s="88">
        <f>VLOOKUP(P5129,NEW_TRAIN_TEST!$A$1:$M$980,11,0)</f>
        <v>16827</v>
      </c>
      <c r="T5129" s="6">
        <f t="shared" si="160"/>
        <v>0</v>
      </c>
      <c r="U5129" s="6">
        <f t="shared" si="161"/>
        <v>0</v>
      </c>
    </row>
    <row r="5130" spans="1:21" x14ac:dyDescent="0.2">
      <c r="A5130" s="88">
        <v>5128</v>
      </c>
      <c r="B5130" s="88">
        <v>5</v>
      </c>
      <c r="C5130" s="88" t="s">
        <v>2123</v>
      </c>
      <c r="D5130" s="89" t="s">
        <v>1431</v>
      </c>
      <c r="E5130" s="89">
        <v>3</v>
      </c>
      <c r="F5130" s="89">
        <v>0</v>
      </c>
      <c r="G5130" s="89">
        <v>0</v>
      </c>
      <c r="H5130" s="89">
        <v>0</v>
      </c>
      <c r="I5130" s="89">
        <v>0</v>
      </c>
      <c r="J5130" s="89">
        <v>0</v>
      </c>
      <c r="K5130" s="89">
        <v>0</v>
      </c>
      <c r="L5130" s="89">
        <v>0</v>
      </c>
      <c r="M5130" s="89">
        <v>0</v>
      </c>
      <c r="N5130" s="89">
        <v>0</v>
      </c>
      <c r="O5130" s="89">
        <v>0</v>
      </c>
      <c r="P5130" s="89">
        <v>375</v>
      </c>
      <c r="Q5130" s="89">
        <v>3919</v>
      </c>
      <c r="R5130" s="88">
        <f>VLOOKUP(P5130,NEW_TRAIN_TEST!$A$1:$M$980,13,0)</f>
        <v>3711</v>
      </c>
      <c r="S5130" s="88">
        <f>VLOOKUP(P5130,NEW_TRAIN_TEST!$A$1:$M$980,11,0)</f>
        <v>4500</v>
      </c>
      <c r="T5130" s="6">
        <f t="shared" si="160"/>
        <v>0</v>
      </c>
      <c r="U5130" s="6">
        <f t="shared" si="161"/>
        <v>0</v>
      </c>
    </row>
    <row r="5131" spans="1:21" x14ac:dyDescent="0.2">
      <c r="A5131" s="88">
        <v>5129</v>
      </c>
      <c r="B5131" s="88">
        <v>5</v>
      </c>
      <c r="C5131" s="88" t="s">
        <v>2123</v>
      </c>
      <c r="D5131" s="89" t="s">
        <v>1431</v>
      </c>
      <c r="E5131" s="89">
        <v>0</v>
      </c>
      <c r="F5131" s="89">
        <v>2</v>
      </c>
      <c r="G5131" s="89">
        <v>0</v>
      </c>
      <c r="H5131" s="89">
        <v>2</v>
      </c>
      <c r="I5131" s="89">
        <v>2</v>
      </c>
      <c r="J5131" s="89">
        <v>0</v>
      </c>
      <c r="K5131" s="89">
        <v>0</v>
      </c>
      <c r="L5131" s="89">
        <v>0</v>
      </c>
      <c r="M5131" s="89">
        <v>0</v>
      </c>
      <c r="N5131" s="89">
        <v>0</v>
      </c>
      <c r="O5131" s="89">
        <v>2</v>
      </c>
      <c r="P5131" s="89">
        <v>627</v>
      </c>
      <c r="Q5131" s="89">
        <v>7092.5</v>
      </c>
      <c r="R5131" s="88">
        <f>VLOOKUP(P5131,NEW_TRAIN_TEST!$A$1:$M$980,13,0)</f>
        <v>7092.5</v>
      </c>
      <c r="S5131" s="88">
        <f>VLOOKUP(P5131,NEW_TRAIN_TEST!$A$1:$M$980,11,0)</f>
        <v>7487</v>
      </c>
      <c r="T5131" s="6">
        <f t="shared" si="160"/>
        <v>0</v>
      </c>
      <c r="U5131" s="6">
        <f t="shared" si="161"/>
        <v>0</v>
      </c>
    </row>
    <row r="5132" spans="1:21" x14ac:dyDescent="0.2">
      <c r="A5132" s="88">
        <v>5130</v>
      </c>
      <c r="B5132" s="88">
        <v>5</v>
      </c>
      <c r="C5132" s="88" t="s">
        <v>2123</v>
      </c>
      <c r="D5132" s="89" t="s">
        <v>1431</v>
      </c>
      <c r="E5132" s="89">
        <v>0</v>
      </c>
      <c r="F5132" s="89">
        <v>4</v>
      </c>
      <c r="G5132" s="89">
        <v>2</v>
      </c>
      <c r="H5132" s="89">
        <v>2</v>
      </c>
      <c r="I5132" s="89">
        <v>1</v>
      </c>
      <c r="J5132" s="89">
        <v>0</v>
      </c>
      <c r="K5132" s="89">
        <v>0</v>
      </c>
      <c r="L5132" s="89">
        <v>0</v>
      </c>
      <c r="M5132" s="89">
        <v>0</v>
      </c>
      <c r="N5132" s="89">
        <v>0</v>
      </c>
      <c r="O5132" s="89">
        <v>0</v>
      </c>
      <c r="P5132" s="89">
        <v>627</v>
      </c>
      <c r="Q5132" s="89">
        <v>7166</v>
      </c>
      <c r="R5132" s="88">
        <f>VLOOKUP(P5132,NEW_TRAIN_TEST!$A$1:$M$980,13,0)</f>
        <v>7092.5</v>
      </c>
      <c r="S5132" s="88">
        <f>VLOOKUP(P5132,NEW_TRAIN_TEST!$A$1:$M$980,11,0)</f>
        <v>7487</v>
      </c>
      <c r="T5132" s="6">
        <f t="shared" si="160"/>
        <v>0</v>
      </c>
      <c r="U5132" s="6">
        <f t="shared" si="161"/>
        <v>0</v>
      </c>
    </row>
    <row r="5133" spans="1:21" x14ac:dyDescent="0.2">
      <c r="A5133" s="88">
        <v>5131</v>
      </c>
      <c r="B5133" s="88">
        <v>5</v>
      </c>
      <c r="C5133" s="88" t="s">
        <v>2123</v>
      </c>
      <c r="D5133" s="89" t="s">
        <v>1431</v>
      </c>
      <c r="E5133" s="89">
        <v>0</v>
      </c>
      <c r="F5133" s="89">
        <v>5</v>
      </c>
      <c r="G5133" s="89">
        <v>2</v>
      </c>
      <c r="H5133" s="89">
        <v>2</v>
      </c>
      <c r="I5133" s="89">
        <v>2</v>
      </c>
      <c r="J5133" s="89">
        <v>0</v>
      </c>
      <c r="K5133" s="89">
        <v>0</v>
      </c>
      <c r="L5133" s="89">
        <v>0</v>
      </c>
      <c r="M5133" s="89">
        <v>0</v>
      </c>
      <c r="N5133" s="89">
        <v>0</v>
      </c>
      <c r="O5133" s="89">
        <v>2</v>
      </c>
      <c r="P5133" s="89">
        <v>627</v>
      </c>
      <c r="Q5133" s="89">
        <v>7175.17</v>
      </c>
      <c r="R5133" s="88">
        <f>VLOOKUP(P5133,NEW_TRAIN_TEST!$A$1:$M$980,13,0)</f>
        <v>7092.5</v>
      </c>
      <c r="S5133" s="88">
        <f>VLOOKUP(P5133,NEW_TRAIN_TEST!$A$1:$M$980,11,0)</f>
        <v>7487</v>
      </c>
      <c r="T5133" s="6">
        <f t="shared" si="160"/>
        <v>0</v>
      </c>
      <c r="U5133" s="6">
        <f t="shared" si="161"/>
        <v>0</v>
      </c>
    </row>
    <row r="5134" spans="1:21" x14ac:dyDescent="0.2">
      <c r="A5134" s="88">
        <v>5132</v>
      </c>
      <c r="B5134" s="88">
        <v>5</v>
      </c>
      <c r="C5134" s="88" t="s">
        <v>2123</v>
      </c>
      <c r="D5134" s="89" t="s">
        <v>1431</v>
      </c>
      <c r="E5134" s="89">
        <v>0</v>
      </c>
      <c r="F5134" s="89">
        <v>5</v>
      </c>
      <c r="G5134" s="89">
        <v>2</v>
      </c>
      <c r="H5134" s="89">
        <v>0</v>
      </c>
      <c r="I5134" s="89">
        <v>2</v>
      </c>
      <c r="J5134" s="89">
        <v>0</v>
      </c>
      <c r="K5134" s="89">
        <v>0</v>
      </c>
      <c r="L5134" s="89">
        <v>0</v>
      </c>
      <c r="M5134" s="89">
        <v>0</v>
      </c>
      <c r="N5134" s="89">
        <v>0</v>
      </c>
      <c r="O5134" s="89">
        <v>2</v>
      </c>
      <c r="P5134" s="89">
        <v>627</v>
      </c>
      <c r="Q5134" s="89">
        <v>7209.75</v>
      </c>
      <c r="R5134" s="88">
        <f>VLOOKUP(P5134,NEW_TRAIN_TEST!$A$1:$M$980,13,0)</f>
        <v>7092.5</v>
      </c>
      <c r="S5134" s="88">
        <f>VLOOKUP(P5134,NEW_TRAIN_TEST!$A$1:$M$980,11,0)</f>
        <v>7487</v>
      </c>
      <c r="T5134" s="6">
        <f t="shared" si="160"/>
        <v>0</v>
      </c>
      <c r="U5134" s="6">
        <f t="shared" si="161"/>
        <v>0</v>
      </c>
    </row>
    <row r="5135" spans="1:21" x14ac:dyDescent="0.2">
      <c r="A5135" s="88">
        <v>5133</v>
      </c>
      <c r="B5135" s="88">
        <v>5</v>
      </c>
      <c r="C5135" s="88" t="s">
        <v>2123</v>
      </c>
      <c r="D5135" s="89" t="s">
        <v>1431</v>
      </c>
      <c r="E5135" s="89">
        <v>0</v>
      </c>
      <c r="F5135" s="89">
        <v>2</v>
      </c>
      <c r="G5135" s="89">
        <v>0</v>
      </c>
      <c r="H5135" s="89">
        <v>2</v>
      </c>
      <c r="I5135" s="89">
        <v>2</v>
      </c>
      <c r="J5135" s="89">
        <v>0</v>
      </c>
      <c r="K5135" s="89">
        <v>0</v>
      </c>
      <c r="L5135" s="89">
        <v>0</v>
      </c>
      <c r="M5135" s="89">
        <v>0</v>
      </c>
      <c r="N5135" s="89">
        <v>0</v>
      </c>
      <c r="O5135" s="89">
        <v>2</v>
      </c>
      <c r="P5135" s="89">
        <v>627</v>
      </c>
      <c r="Q5135" s="89">
        <v>7245</v>
      </c>
      <c r="R5135" s="88">
        <f>VLOOKUP(P5135,NEW_TRAIN_TEST!$A$1:$M$980,13,0)</f>
        <v>7092.5</v>
      </c>
      <c r="S5135" s="88">
        <f>VLOOKUP(P5135,NEW_TRAIN_TEST!$A$1:$M$980,11,0)</f>
        <v>7487</v>
      </c>
      <c r="T5135" s="6">
        <f t="shared" si="160"/>
        <v>0</v>
      </c>
      <c r="U5135" s="6">
        <f t="shared" si="161"/>
        <v>0</v>
      </c>
    </row>
    <row r="5136" spans="1:21" x14ac:dyDescent="0.2">
      <c r="A5136" s="88">
        <v>5134</v>
      </c>
      <c r="B5136" s="88">
        <v>5</v>
      </c>
      <c r="C5136" s="88" t="s">
        <v>2123</v>
      </c>
      <c r="D5136" s="89" t="s">
        <v>1431</v>
      </c>
      <c r="E5136" s="89">
        <v>0</v>
      </c>
      <c r="F5136" s="89">
        <v>2</v>
      </c>
      <c r="G5136" s="89">
        <v>0</v>
      </c>
      <c r="H5136" s="89">
        <v>2</v>
      </c>
      <c r="I5136" s="89">
        <v>2</v>
      </c>
      <c r="J5136" s="89">
        <v>0</v>
      </c>
      <c r="K5136" s="89">
        <v>0</v>
      </c>
      <c r="L5136" s="89">
        <v>0</v>
      </c>
      <c r="M5136" s="89">
        <v>0</v>
      </c>
      <c r="N5136" s="89">
        <v>0</v>
      </c>
      <c r="O5136" s="89">
        <v>2</v>
      </c>
      <c r="P5136" s="89">
        <v>627</v>
      </c>
      <c r="Q5136" s="89">
        <v>7264</v>
      </c>
      <c r="R5136" s="88">
        <f>VLOOKUP(P5136,NEW_TRAIN_TEST!$A$1:$M$980,13,0)</f>
        <v>7092.5</v>
      </c>
      <c r="S5136" s="88">
        <f>VLOOKUP(P5136,NEW_TRAIN_TEST!$A$1:$M$980,11,0)</f>
        <v>7487</v>
      </c>
      <c r="T5136" s="6">
        <f t="shared" si="160"/>
        <v>0</v>
      </c>
      <c r="U5136" s="6">
        <f t="shared" si="161"/>
        <v>0</v>
      </c>
    </row>
    <row r="5137" spans="1:21" x14ac:dyDescent="0.2">
      <c r="A5137" s="88">
        <v>5135</v>
      </c>
      <c r="B5137" s="88">
        <v>5</v>
      </c>
      <c r="C5137" s="88" t="s">
        <v>2123</v>
      </c>
      <c r="D5137" s="89" t="s">
        <v>1431</v>
      </c>
      <c r="E5137" s="89">
        <v>0</v>
      </c>
      <c r="F5137" s="89">
        <v>8</v>
      </c>
      <c r="G5137" s="89">
        <v>3</v>
      </c>
      <c r="H5137" s="89">
        <v>0</v>
      </c>
      <c r="I5137" s="89">
        <v>0</v>
      </c>
      <c r="J5137" s="89">
        <v>0</v>
      </c>
      <c r="K5137" s="89">
        <v>0</v>
      </c>
      <c r="L5137" s="89">
        <v>0</v>
      </c>
      <c r="M5137" s="89">
        <v>0</v>
      </c>
      <c r="N5137" s="89">
        <v>0</v>
      </c>
      <c r="O5137" s="89">
        <v>0</v>
      </c>
      <c r="P5137" s="89">
        <v>627</v>
      </c>
      <c r="Q5137" s="89">
        <v>7275.17</v>
      </c>
      <c r="R5137" s="88">
        <f>VLOOKUP(P5137,NEW_TRAIN_TEST!$A$1:$M$980,13,0)</f>
        <v>7092.5</v>
      </c>
      <c r="S5137" s="88">
        <f>VLOOKUP(P5137,NEW_TRAIN_TEST!$A$1:$M$980,11,0)</f>
        <v>7487</v>
      </c>
      <c r="T5137" s="6">
        <f t="shared" si="160"/>
        <v>0</v>
      </c>
      <c r="U5137" s="6">
        <f t="shared" si="161"/>
        <v>0</v>
      </c>
    </row>
    <row r="5138" spans="1:21" x14ac:dyDescent="0.2">
      <c r="A5138" s="88">
        <v>5136</v>
      </c>
      <c r="B5138" s="88">
        <v>5</v>
      </c>
      <c r="C5138" s="88" t="s">
        <v>2123</v>
      </c>
      <c r="D5138" s="89" t="s">
        <v>1431</v>
      </c>
      <c r="E5138" s="89">
        <v>6</v>
      </c>
      <c r="F5138" s="89">
        <v>2</v>
      </c>
      <c r="G5138" s="89">
        <v>0</v>
      </c>
      <c r="H5138" s="89">
        <v>2</v>
      </c>
      <c r="I5138" s="89">
        <v>2</v>
      </c>
      <c r="J5138" s="89">
        <v>0</v>
      </c>
      <c r="K5138" s="89">
        <v>0</v>
      </c>
      <c r="L5138" s="89">
        <v>1</v>
      </c>
      <c r="M5138" s="89">
        <v>0</v>
      </c>
      <c r="N5138" s="89">
        <v>0</v>
      </c>
      <c r="O5138" s="89">
        <v>2</v>
      </c>
      <c r="P5138" s="89">
        <v>672</v>
      </c>
      <c r="Q5138" s="89">
        <v>11059.25</v>
      </c>
      <c r="R5138" s="88">
        <f>VLOOKUP(P5138,NEW_TRAIN_TEST!$A$1:$M$980,13,0)</f>
        <v>10852.5</v>
      </c>
      <c r="S5138" s="88">
        <f>VLOOKUP(P5138,NEW_TRAIN_TEST!$A$1:$M$980,11,0)</f>
        <v>11307</v>
      </c>
      <c r="T5138" s="6">
        <f t="shared" si="160"/>
        <v>1</v>
      </c>
      <c r="U5138" s="6">
        <f t="shared" si="161"/>
        <v>0</v>
      </c>
    </row>
    <row r="5139" spans="1:21" x14ac:dyDescent="0.2">
      <c r="A5139" s="88">
        <v>5137</v>
      </c>
      <c r="B5139" s="88">
        <v>5</v>
      </c>
      <c r="C5139" s="88" t="s">
        <v>2123</v>
      </c>
      <c r="D5139" s="89" t="s">
        <v>1431</v>
      </c>
      <c r="E5139" s="89">
        <v>23</v>
      </c>
      <c r="F5139" s="89">
        <v>2</v>
      </c>
      <c r="G5139" s="89">
        <v>1</v>
      </c>
      <c r="H5139" s="89">
        <v>0</v>
      </c>
      <c r="I5139" s="89">
        <v>2</v>
      </c>
      <c r="J5139" s="89">
        <v>0</v>
      </c>
      <c r="K5139" s="89">
        <v>0</v>
      </c>
      <c r="L5139" s="89">
        <v>0</v>
      </c>
      <c r="M5139" s="89">
        <v>0</v>
      </c>
      <c r="N5139" s="89">
        <v>0</v>
      </c>
      <c r="O5139" s="89">
        <v>2</v>
      </c>
      <c r="P5139" s="89">
        <v>624</v>
      </c>
      <c r="Q5139" s="89">
        <v>13646</v>
      </c>
      <c r="R5139" s="88">
        <f>VLOOKUP(P5139,NEW_TRAIN_TEST!$A$1:$M$980,13,0)</f>
        <v>13271.5</v>
      </c>
      <c r="S5139" s="88">
        <f>VLOOKUP(P5139,NEW_TRAIN_TEST!$A$1:$M$980,11,0)</f>
        <v>13912</v>
      </c>
      <c r="T5139" s="6">
        <f t="shared" si="160"/>
        <v>0</v>
      </c>
      <c r="U5139" s="6">
        <f t="shared" si="161"/>
        <v>0</v>
      </c>
    </row>
    <row r="5140" spans="1:21" x14ac:dyDescent="0.2">
      <c r="A5140" s="88">
        <v>5138</v>
      </c>
      <c r="B5140" s="88">
        <v>5</v>
      </c>
      <c r="C5140" s="88" t="s">
        <v>2123</v>
      </c>
      <c r="D5140" s="89" t="s">
        <v>1431</v>
      </c>
      <c r="E5140" s="89">
        <v>0</v>
      </c>
      <c r="F5140" s="89">
        <v>0</v>
      </c>
      <c r="G5140" s="89">
        <v>0</v>
      </c>
      <c r="H5140" s="89">
        <v>0</v>
      </c>
      <c r="I5140" s="89">
        <v>0</v>
      </c>
      <c r="J5140" s="89">
        <v>0</v>
      </c>
      <c r="K5140" s="89">
        <v>0</v>
      </c>
      <c r="L5140" s="89">
        <v>0</v>
      </c>
      <c r="M5140" s="89">
        <v>0</v>
      </c>
      <c r="N5140" s="89">
        <v>1</v>
      </c>
      <c r="O5140" s="89">
        <v>0</v>
      </c>
      <c r="P5140" s="89">
        <v>870</v>
      </c>
      <c r="Q5140" s="89">
        <v>7164</v>
      </c>
      <c r="R5140" s="88">
        <f>VLOOKUP(P5140,NEW_TRAIN_TEST!$A$1:$M$980,13,0)</f>
        <v>7164</v>
      </c>
      <c r="S5140" s="88">
        <f>VLOOKUP(P5140,NEW_TRAIN_TEST!$A$1:$M$980,11,0)</f>
        <v>7164</v>
      </c>
      <c r="T5140" s="6">
        <f t="shared" si="160"/>
        <v>0</v>
      </c>
      <c r="U5140" s="6">
        <f t="shared" si="161"/>
        <v>0</v>
      </c>
    </row>
    <row r="5141" spans="1:21" x14ac:dyDescent="0.2">
      <c r="A5141" s="88">
        <v>5139</v>
      </c>
      <c r="B5141" s="88">
        <v>5</v>
      </c>
      <c r="C5141" s="88" t="s">
        <v>2123</v>
      </c>
      <c r="D5141" s="89" t="s">
        <v>1431</v>
      </c>
      <c r="E5141" s="89">
        <v>25</v>
      </c>
      <c r="F5141" s="89">
        <v>5</v>
      </c>
      <c r="G5141" s="89">
        <v>0</v>
      </c>
      <c r="H5141" s="89">
        <v>2</v>
      </c>
      <c r="I5141" s="89">
        <v>2</v>
      </c>
      <c r="J5141" s="89">
        <v>0</v>
      </c>
      <c r="K5141" s="89">
        <v>0</v>
      </c>
      <c r="L5141" s="89">
        <v>0</v>
      </c>
      <c r="M5141" s="89">
        <v>0</v>
      </c>
      <c r="N5141" s="89">
        <v>0</v>
      </c>
      <c r="O5141" s="89">
        <v>2</v>
      </c>
      <c r="P5141" s="89">
        <v>174</v>
      </c>
      <c r="Q5141" s="89">
        <v>11781.75</v>
      </c>
      <c r="R5141" s="88">
        <f>VLOOKUP(P5141,NEW_TRAIN_TEST!$A$1:$M$980,13,0)</f>
        <v>11401</v>
      </c>
      <c r="S5141" s="88">
        <f>VLOOKUP(P5141,NEW_TRAIN_TEST!$A$1:$M$980,11,0)</f>
        <v>13053</v>
      </c>
      <c r="T5141" s="6">
        <f t="shared" si="160"/>
        <v>0</v>
      </c>
      <c r="U5141" s="6">
        <f t="shared" si="161"/>
        <v>0</v>
      </c>
    </row>
    <row r="5142" spans="1:21" x14ac:dyDescent="0.2">
      <c r="A5142" s="88">
        <v>5140</v>
      </c>
      <c r="B5142" s="88">
        <v>5</v>
      </c>
      <c r="C5142" s="88" t="s">
        <v>2123</v>
      </c>
      <c r="D5142" s="89" t="s">
        <v>1431</v>
      </c>
      <c r="E5142" s="89">
        <v>11</v>
      </c>
      <c r="F5142" s="89">
        <v>2</v>
      </c>
      <c r="G5142" s="89">
        <v>0</v>
      </c>
      <c r="H5142" s="89">
        <v>2</v>
      </c>
      <c r="I5142" s="89">
        <v>2</v>
      </c>
      <c r="J5142" s="89">
        <v>0</v>
      </c>
      <c r="K5142" s="89">
        <v>0</v>
      </c>
      <c r="L5142" s="89">
        <v>0</v>
      </c>
      <c r="M5142" s="89">
        <v>0</v>
      </c>
      <c r="N5142" s="89">
        <v>0</v>
      </c>
      <c r="O5142" s="89">
        <v>2</v>
      </c>
      <c r="P5142" s="89">
        <v>652</v>
      </c>
      <c r="Q5142" s="89">
        <v>11598</v>
      </c>
      <c r="R5142" s="88">
        <f>VLOOKUP(P5142,NEW_TRAIN_TEST!$A$1:$M$980,13,0)</f>
        <v>11366</v>
      </c>
      <c r="S5142" s="88">
        <f>VLOOKUP(P5142,NEW_TRAIN_TEST!$A$1:$M$980,11,0)</f>
        <v>11774</v>
      </c>
      <c r="T5142" s="6">
        <f t="shared" si="160"/>
        <v>0</v>
      </c>
      <c r="U5142" s="6">
        <f t="shared" si="161"/>
        <v>0</v>
      </c>
    </row>
    <row r="5143" spans="1:21" x14ac:dyDescent="0.2">
      <c r="A5143" s="88">
        <v>5141</v>
      </c>
      <c r="B5143" s="88">
        <v>5</v>
      </c>
      <c r="C5143" s="88" t="s">
        <v>2123</v>
      </c>
      <c r="D5143" s="89" t="s">
        <v>1431</v>
      </c>
      <c r="E5143" s="89">
        <v>11</v>
      </c>
      <c r="F5143" s="89">
        <v>7</v>
      </c>
      <c r="G5143" s="89">
        <v>0</v>
      </c>
      <c r="H5143" s="89">
        <v>2</v>
      </c>
      <c r="I5143" s="89">
        <v>2</v>
      </c>
      <c r="J5143" s="89">
        <v>0</v>
      </c>
      <c r="K5143" s="89">
        <v>0</v>
      </c>
      <c r="L5143" s="89">
        <v>1</v>
      </c>
      <c r="M5143" s="89">
        <v>0</v>
      </c>
      <c r="N5143" s="89">
        <v>0</v>
      </c>
      <c r="O5143" s="89">
        <v>2</v>
      </c>
      <c r="P5143" s="89">
        <v>776</v>
      </c>
      <c r="Q5143" s="89">
        <v>11741.5</v>
      </c>
      <c r="R5143" s="88">
        <f>VLOOKUP(P5143,NEW_TRAIN_TEST!$A$1:$M$980,13,0)</f>
        <v>11541</v>
      </c>
      <c r="S5143" s="88">
        <f>VLOOKUP(P5143,NEW_TRAIN_TEST!$A$1:$M$980,11,0)</f>
        <v>12181</v>
      </c>
      <c r="T5143" s="6">
        <f t="shared" si="160"/>
        <v>1</v>
      </c>
      <c r="U5143" s="6">
        <f t="shared" si="161"/>
        <v>0</v>
      </c>
    </row>
    <row r="5144" spans="1:21" x14ac:dyDescent="0.2">
      <c r="A5144" s="88">
        <v>5142</v>
      </c>
      <c r="B5144" s="88">
        <v>5</v>
      </c>
      <c r="C5144" s="88" t="s">
        <v>2123</v>
      </c>
      <c r="D5144" s="89" t="s">
        <v>1431</v>
      </c>
      <c r="E5144" s="89">
        <v>5</v>
      </c>
      <c r="F5144" s="89">
        <v>2</v>
      </c>
      <c r="G5144" s="89">
        <v>0</v>
      </c>
      <c r="H5144" s="89">
        <v>2</v>
      </c>
      <c r="I5144" s="89">
        <v>2</v>
      </c>
      <c r="J5144" s="89">
        <v>0</v>
      </c>
      <c r="K5144" s="89">
        <v>0</v>
      </c>
      <c r="L5144" s="89">
        <v>1</v>
      </c>
      <c r="M5144" s="89">
        <v>0</v>
      </c>
      <c r="N5144" s="89">
        <v>0</v>
      </c>
      <c r="O5144" s="89">
        <v>2</v>
      </c>
      <c r="P5144" s="89">
        <v>398</v>
      </c>
      <c r="Q5144" s="89">
        <v>13262.5</v>
      </c>
      <c r="R5144" s="88">
        <f>VLOOKUP(P5144,NEW_TRAIN_TEST!$A$1:$M$980,13,0)</f>
        <v>13258</v>
      </c>
      <c r="S5144" s="88">
        <f>VLOOKUP(P5144,NEW_TRAIN_TEST!$A$1:$M$980,11,0)</f>
        <v>13283</v>
      </c>
      <c r="T5144" s="6">
        <f t="shared" si="160"/>
        <v>1</v>
      </c>
      <c r="U5144" s="6">
        <f t="shared" si="161"/>
        <v>0</v>
      </c>
    </row>
    <row r="5145" spans="1:21" x14ac:dyDescent="0.2">
      <c r="A5145" s="88">
        <v>5143</v>
      </c>
      <c r="B5145" s="88">
        <v>5</v>
      </c>
      <c r="C5145" s="88" t="s">
        <v>2123</v>
      </c>
      <c r="D5145" s="89" t="s">
        <v>1431</v>
      </c>
      <c r="E5145" s="89">
        <v>0</v>
      </c>
      <c r="F5145" s="89">
        <v>2</v>
      </c>
      <c r="G5145" s="89">
        <v>0</v>
      </c>
      <c r="H5145" s="89">
        <v>2</v>
      </c>
      <c r="I5145" s="89">
        <v>2</v>
      </c>
      <c r="J5145" s="89">
        <v>0</v>
      </c>
      <c r="K5145" s="89">
        <v>0</v>
      </c>
      <c r="L5145" s="89">
        <v>0</v>
      </c>
      <c r="M5145" s="89">
        <v>0</v>
      </c>
      <c r="N5145" s="89">
        <v>0</v>
      </c>
      <c r="O5145" s="89">
        <v>2</v>
      </c>
      <c r="P5145" s="89">
        <v>399</v>
      </c>
      <c r="Q5145" s="89">
        <v>8572.5</v>
      </c>
      <c r="R5145" s="88">
        <f>VLOOKUP(P5145,NEW_TRAIN_TEST!$A$1:$M$980,13,0)</f>
        <v>8572.5</v>
      </c>
      <c r="S5145" s="88">
        <f>VLOOKUP(P5145,NEW_TRAIN_TEST!$A$1:$M$980,11,0)</f>
        <v>8772</v>
      </c>
      <c r="T5145" s="6">
        <f t="shared" si="160"/>
        <v>0</v>
      </c>
      <c r="U5145" s="6">
        <f t="shared" si="161"/>
        <v>0</v>
      </c>
    </row>
    <row r="5146" spans="1:21" x14ac:dyDescent="0.2">
      <c r="A5146" s="88">
        <v>5144</v>
      </c>
      <c r="B5146" s="88">
        <v>5</v>
      </c>
      <c r="C5146" s="88" t="s">
        <v>2123</v>
      </c>
      <c r="D5146" s="89" t="s">
        <v>1431</v>
      </c>
      <c r="E5146" s="89">
        <v>0</v>
      </c>
      <c r="F5146" s="89">
        <v>2</v>
      </c>
      <c r="G5146" s="89">
        <v>0</v>
      </c>
      <c r="H5146" s="89">
        <v>2</v>
      </c>
      <c r="I5146" s="89">
        <v>2</v>
      </c>
      <c r="J5146" s="89">
        <v>0</v>
      </c>
      <c r="K5146" s="89">
        <v>0</v>
      </c>
      <c r="L5146" s="89">
        <v>0</v>
      </c>
      <c r="M5146" s="89">
        <v>0</v>
      </c>
      <c r="N5146" s="89">
        <v>0</v>
      </c>
      <c r="O5146" s="89">
        <v>2</v>
      </c>
      <c r="P5146" s="89">
        <v>399</v>
      </c>
      <c r="Q5146" s="89">
        <v>8603.5</v>
      </c>
      <c r="R5146" s="88">
        <f>VLOOKUP(P5146,NEW_TRAIN_TEST!$A$1:$M$980,13,0)</f>
        <v>8572.5</v>
      </c>
      <c r="S5146" s="88">
        <f>VLOOKUP(P5146,NEW_TRAIN_TEST!$A$1:$M$980,11,0)</f>
        <v>8772</v>
      </c>
      <c r="T5146" s="6">
        <f t="shared" si="160"/>
        <v>0</v>
      </c>
      <c r="U5146" s="6">
        <f t="shared" si="161"/>
        <v>0</v>
      </c>
    </row>
    <row r="5147" spans="1:21" x14ac:dyDescent="0.2">
      <c r="A5147" s="88">
        <v>5145</v>
      </c>
      <c r="B5147" s="88">
        <v>5</v>
      </c>
      <c r="C5147" s="88" t="s">
        <v>2123</v>
      </c>
      <c r="D5147" s="89" t="s">
        <v>1431</v>
      </c>
      <c r="E5147" s="89">
        <v>0</v>
      </c>
      <c r="F5147" s="89">
        <v>2</v>
      </c>
      <c r="G5147" s="89">
        <v>0</v>
      </c>
      <c r="H5147" s="89">
        <v>2</v>
      </c>
      <c r="I5147" s="89">
        <v>2</v>
      </c>
      <c r="J5147" s="89">
        <v>0</v>
      </c>
      <c r="K5147" s="89">
        <v>0</v>
      </c>
      <c r="L5147" s="89">
        <v>0</v>
      </c>
      <c r="M5147" s="89">
        <v>0</v>
      </c>
      <c r="N5147" s="89">
        <v>0</v>
      </c>
      <c r="O5147" s="89">
        <v>2</v>
      </c>
      <c r="P5147" s="89">
        <v>399</v>
      </c>
      <c r="Q5147" s="89">
        <v>8668</v>
      </c>
      <c r="R5147" s="88">
        <f>VLOOKUP(P5147,NEW_TRAIN_TEST!$A$1:$M$980,13,0)</f>
        <v>8572.5</v>
      </c>
      <c r="S5147" s="88">
        <f>VLOOKUP(P5147,NEW_TRAIN_TEST!$A$1:$M$980,11,0)</f>
        <v>8772</v>
      </c>
      <c r="T5147" s="6">
        <f t="shared" si="160"/>
        <v>0</v>
      </c>
      <c r="U5147" s="6">
        <f t="shared" si="161"/>
        <v>0</v>
      </c>
    </row>
    <row r="5148" spans="1:21" x14ac:dyDescent="0.2">
      <c r="A5148" s="88">
        <v>5146</v>
      </c>
      <c r="B5148" s="88">
        <v>5</v>
      </c>
      <c r="C5148" s="88" t="s">
        <v>2123</v>
      </c>
      <c r="D5148" s="89" t="s">
        <v>1431</v>
      </c>
      <c r="E5148" s="89">
        <v>0</v>
      </c>
      <c r="F5148" s="89">
        <v>5</v>
      </c>
      <c r="G5148" s="89">
        <v>0</v>
      </c>
      <c r="H5148" s="89">
        <v>0</v>
      </c>
      <c r="I5148" s="89">
        <v>2</v>
      </c>
      <c r="J5148" s="89">
        <v>0</v>
      </c>
      <c r="K5148" s="89">
        <v>0</v>
      </c>
      <c r="L5148" s="89">
        <v>0</v>
      </c>
      <c r="M5148" s="89">
        <v>0</v>
      </c>
      <c r="N5148" s="89">
        <v>0</v>
      </c>
      <c r="O5148" s="89">
        <v>2</v>
      </c>
      <c r="P5148" s="89">
        <v>399</v>
      </c>
      <c r="Q5148" s="89">
        <v>8718.33</v>
      </c>
      <c r="R5148" s="88">
        <f>VLOOKUP(P5148,NEW_TRAIN_TEST!$A$1:$M$980,13,0)</f>
        <v>8572.5</v>
      </c>
      <c r="S5148" s="88">
        <f>VLOOKUP(P5148,NEW_TRAIN_TEST!$A$1:$M$980,11,0)</f>
        <v>8772</v>
      </c>
      <c r="T5148" s="6">
        <f t="shared" si="160"/>
        <v>0</v>
      </c>
      <c r="U5148" s="6">
        <f t="shared" si="161"/>
        <v>0</v>
      </c>
    </row>
    <row r="5149" spans="1:21" x14ac:dyDescent="0.2">
      <c r="A5149" s="88">
        <v>5147</v>
      </c>
      <c r="B5149" s="88">
        <v>5</v>
      </c>
      <c r="C5149" s="88" t="s">
        <v>2123</v>
      </c>
      <c r="D5149" s="89" t="s">
        <v>1431</v>
      </c>
      <c r="E5149" s="89">
        <v>0</v>
      </c>
      <c r="F5149" s="89">
        <v>5</v>
      </c>
      <c r="G5149" s="89">
        <v>0</v>
      </c>
      <c r="H5149" s="89">
        <v>0</v>
      </c>
      <c r="I5149" s="89">
        <v>2</v>
      </c>
      <c r="J5149" s="89">
        <v>2</v>
      </c>
      <c r="K5149" s="89">
        <v>0</v>
      </c>
      <c r="L5149" s="89">
        <v>0</v>
      </c>
      <c r="M5149" s="89">
        <v>0</v>
      </c>
      <c r="N5149" s="89">
        <v>0</v>
      </c>
      <c r="O5149" s="89">
        <v>2</v>
      </c>
      <c r="P5149" s="89">
        <v>399</v>
      </c>
      <c r="Q5149" s="89">
        <v>8720.33</v>
      </c>
      <c r="R5149" s="88">
        <f>VLOOKUP(P5149,NEW_TRAIN_TEST!$A$1:$M$980,13,0)</f>
        <v>8572.5</v>
      </c>
      <c r="S5149" s="88">
        <f>VLOOKUP(P5149,NEW_TRAIN_TEST!$A$1:$M$980,11,0)</f>
        <v>8772</v>
      </c>
      <c r="T5149" s="6">
        <f t="shared" si="160"/>
        <v>0</v>
      </c>
      <c r="U5149" s="6">
        <f t="shared" si="161"/>
        <v>0</v>
      </c>
    </row>
    <row r="5150" spans="1:21" x14ac:dyDescent="0.2">
      <c r="A5150" s="88">
        <v>5148</v>
      </c>
      <c r="B5150" s="88">
        <v>5</v>
      </c>
      <c r="C5150" s="88" t="s">
        <v>2123</v>
      </c>
      <c r="D5150" s="89" t="s">
        <v>1431</v>
      </c>
      <c r="E5150" s="89">
        <v>3</v>
      </c>
      <c r="F5150" s="89">
        <v>2</v>
      </c>
      <c r="G5150" s="89">
        <v>0</v>
      </c>
      <c r="H5150" s="89">
        <v>2</v>
      </c>
      <c r="I5150" s="89">
        <v>2</v>
      </c>
      <c r="J5150" s="89">
        <v>0</v>
      </c>
      <c r="K5150" s="89">
        <v>0</v>
      </c>
      <c r="L5150" s="89">
        <v>0</v>
      </c>
      <c r="M5150" s="89">
        <v>0</v>
      </c>
      <c r="N5150" s="89">
        <v>0</v>
      </c>
      <c r="O5150" s="89">
        <v>2</v>
      </c>
      <c r="P5150" s="89">
        <v>400</v>
      </c>
      <c r="Q5150" s="89">
        <v>11255</v>
      </c>
      <c r="R5150" s="88">
        <f>VLOOKUP(P5150,NEW_TRAIN_TEST!$A$1:$M$980,13,0)</f>
        <v>11224</v>
      </c>
      <c r="S5150" s="88">
        <f>VLOOKUP(P5150,NEW_TRAIN_TEST!$A$1:$M$980,11,0)</f>
        <v>11284</v>
      </c>
      <c r="T5150" s="6">
        <f t="shared" si="160"/>
        <v>0</v>
      </c>
      <c r="U5150" s="6">
        <f t="shared" si="161"/>
        <v>0</v>
      </c>
    </row>
    <row r="5151" spans="1:21" x14ac:dyDescent="0.2">
      <c r="A5151" s="88">
        <v>5149</v>
      </c>
      <c r="B5151" s="88">
        <v>5</v>
      </c>
      <c r="C5151" s="88" t="s">
        <v>2123</v>
      </c>
      <c r="D5151" s="89" t="s">
        <v>1431</v>
      </c>
      <c r="E5151" s="89">
        <v>3</v>
      </c>
      <c r="F5151" s="89">
        <v>2</v>
      </c>
      <c r="G5151" s="89">
        <v>0</v>
      </c>
      <c r="H5151" s="89">
        <v>2</v>
      </c>
      <c r="I5151" s="89">
        <v>2</v>
      </c>
      <c r="J5151" s="89">
        <v>0</v>
      </c>
      <c r="K5151" s="89">
        <v>0</v>
      </c>
      <c r="L5151" s="89">
        <v>0</v>
      </c>
      <c r="M5151" s="89">
        <v>0</v>
      </c>
      <c r="N5151" s="89">
        <v>0</v>
      </c>
      <c r="O5151" s="89">
        <v>2</v>
      </c>
      <c r="P5151" s="89">
        <v>668</v>
      </c>
      <c r="Q5151" s="89">
        <v>8946</v>
      </c>
      <c r="R5151" s="88">
        <f>VLOOKUP(P5151,NEW_TRAIN_TEST!$A$1:$M$980,13,0)</f>
        <v>8901</v>
      </c>
      <c r="S5151" s="88">
        <f>VLOOKUP(P5151,NEW_TRAIN_TEST!$A$1:$M$980,11,0)</f>
        <v>9231</v>
      </c>
      <c r="T5151" s="6">
        <f t="shared" si="160"/>
        <v>0</v>
      </c>
      <c r="U5151" s="6">
        <f t="shared" si="161"/>
        <v>0</v>
      </c>
    </row>
    <row r="5152" spans="1:21" x14ac:dyDescent="0.2">
      <c r="A5152" s="88">
        <v>5150</v>
      </c>
      <c r="B5152" s="88">
        <v>5</v>
      </c>
      <c r="C5152" s="88" t="s">
        <v>2123</v>
      </c>
      <c r="D5152" s="89" t="s">
        <v>1431</v>
      </c>
      <c r="E5152" s="89">
        <v>0</v>
      </c>
      <c r="F5152" s="89">
        <v>2</v>
      </c>
      <c r="G5152" s="89">
        <v>0</v>
      </c>
      <c r="H5152" s="89">
        <v>2</v>
      </c>
      <c r="I5152" s="89">
        <v>2</v>
      </c>
      <c r="J5152" s="89">
        <v>0</v>
      </c>
      <c r="K5152" s="89">
        <v>0</v>
      </c>
      <c r="L5152" s="89">
        <v>0</v>
      </c>
      <c r="M5152" s="89">
        <v>0</v>
      </c>
      <c r="N5152" s="89">
        <v>0</v>
      </c>
      <c r="O5152" s="89">
        <v>2</v>
      </c>
      <c r="P5152" s="89">
        <v>402</v>
      </c>
      <c r="Q5152" s="89">
        <v>9971.5</v>
      </c>
      <c r="R5152" s="88">
        <f>VLOOKUP(P5152,NEW_TRAIN_TEST!$A$1:$M$980,13,0)</f>
        <v>9971.5</v>
      </c>
      <c r="S5152" s="88">
        <f>VLOOKUP(P5152,NEW_TRAIN_TEST!$A$1:$M$980,11,0)</f>
        <v>10037</v>
      </c>
      <c r="T5152" s="6">
        <f t="shared" si="160"/>
        <v>0</v>
      </c>
      <c r="U5152" s="6">
        <f t="shared" si="161"/>
        <v>0</v>
      </c>
    </row>
    <row r="5153" spans="1:21" x14ac:dyDescent="0.2">
      <c r="A5153" s="88">
        <v>5151</v>
      </c>
      <c r="B5153" s="88">
        <v>5</v>
      </c>
      <c r="C5153" s="88" t="s">
        <v>2123</v>
      </c>
      <c r="D5153" s="89" t="s">
        <v>1431</v>
      </c>
      <c r="E5153" s="89">
        <v>0</v>
      </c>
      <c r="F5153" s="89">
        <v>3</v>
      </c>
      <c r="G5153" s="89">
        <v>0</v>
      </c>
      <c r="H5153" s="89">
        <v>2</v>
      </c>
      <c r="I5153" s="89">
        <v>2</v>
      </c>
      <c r="J5153" s="89">
        <v>0</v>
      </c>
      <c r="K5153" s="89">
        <v>0</v>
      </c>
      <c r="L5153" s="89">
        <v>0</v>
      </c>
      <c r="M5153" s="89">
        <v>0</v>
      </c>
      <c r="N5153" s="89">
        <v>0</v>
      </c>
      <c r="O5153" s="89">
        <v>2</v>
      </c>
      <c r="P5153" s="89">
        <v>402</v>
      </c>
      <c r="Q5153" s="89">
        <v>9983.75</v>
      </c>
      <c r="R5153" s="88">
        <f>VLOOKUP(P5153,NEW_TRAIN_TEST!$A$1:$M$980,13,0)</f>
        <v>9971.5</v>
      </c>
      <c r="S5153" s="88">
        <f>VLOOKUP(P5153,NEW_TRAIN_TEST!$A$1:$M$980,11,0)</f>
        <v>10037</v>
      </c>
      <c r="T5153" s="6">
        <f t="shared" si="160"/>
        <v>0</v>
      </c>
      <c r="U5153" s="6">
        <f t="shared" si="161"/>
        <v>0</v>
      </c>
    </row>
    <row r="5154" spans="1:21" x14ac:dyDescent="0.2">
      <c r="A5154" s="88">
        <v>5152</v>
      </c>
      <c r="B5154" s="88">
        <v>5</v>
      </c>
      <c r="C5154" s="88" t="s">
        <v>2123</v>
      </c>
      <c r="D5154" s="89" t="s">
        <v>1431</v>
      </c>
      <c r="E5154" s="89">
        <v>0</v>
      </c>
      <c r="F5154" s="89">
        <v>3</v>
      </c>
      <c r="G5154" s="89">
        <v>0</v>
      </c>
      <c r="H5154" s="89">
        <v>2</v>
      </c>
      <c r="I5154" s="89">
        <v>2</v>
      </c>
      <c r="J5154" s="89">
        <v>0</v>
      </c>
      <c r="K5154" s="89">
        <v>0</v>
      </c>
      <c r="L5154" s="89">
        <v>0</v>
      </c>
      <c r="M5154" s="89">
        <v>0</v>
      </c>
      <c r="N5154" s="89">
        <v>0</v>
      </c>
      <c r="O5154" s="89">
        <v>2</v>
      </c>
      <c r="P5154" s="89">
        <v>402</v>
      </c>
      <c r="Q5154" s="89">
        <v>9992</v>
      </c>
      <c r="R5154" s="88">
        <f>VLOOKUP(P5154,NEW_TRAIN_TEST!$A$1:$M$980,13,0)</f>
        <v>9971.5</v>
      </c>
      <c r="S5154" s="88">
        <f>VLOOKUP(P5154,NEW_TRAIN_TEST!$A$1:$M$980,11,0)</f>
        <v>10037</v>
      </c>
      <c r="T5154" s="6">
        <f t="shared" si="160"/>
        <v>0</v>
      </c>
      <c r="U5154" s="6">
        <f t="shared" si="161"/>
        <v>0</v>
      </c>
    </row>
    <row r="5155" spans="1:21" x14ac:dyDescent="0.2">
      <c r="A5155" s="88">
        <v>5153</v>
      </c>
      <c r="B5155" s="88">
        <v>5</v>
      </c>
      <c r="C5155" s="88" t="s">
        <v>2123</v>
      </c>
      <c r="D5155" s="89" t="s">
        <v>1431</v>
      </c>
      <c r="E5155" s="89">
        <v>0</v>
      </c>
      <c r="F5155" s="89">
        <v>4</v>
      </c>
      <c r="G5155" s="89">
        <v>0</v>
      </c>
      <c r="H5155" s="89">
        <v>0</v>
      </c>
      <c r="I5155" s="89">
        <v>2</v>
      </c>
      <c r="J5155" s="89">
        <v>0</v>
      </c>
      <c r="K5155" s="89">
        <v>0</v>
      </c>
      <c r="L5155" s="89">
        <v>0</v>
      </c>
      <c r="M5155" s="89">
        <v>0</v>
      </c>
      <c r="N5155" s="89">
        <v>0</v>
      </c>
      <c r="O5155" s="89">
        <v>2</v>
      </c>
      <c r="P5155" s="89">
        <v>402</v>
      </c>
      <c r="Q5155" s="89">
        <v>10013.67</v>
      </c>
      <c r="R5155" s="88">
        <f>VLOOKUP(P5155,NEW_TRAIN_TEST!$A$1:$M$980,13,0)</f>
        <v>9971.5</v>
      </c>
      <c r="S5155" s="88">
        <f>VLOOKUP(P5155,NEW_TRAIN_TEST!$A$1:$M$980,11,0)</f>
        <v>10037</v>
      </c>
      <c r="T5155" s="6">
        <f t="shared" si="160"/>
        <v>0</v>
      </c>
      <c r="U5155" s="6">
        <f t="shared" si="161"/>
        <v>0</v>
      </c>
    </row>
    <row r="5156" spans="1:21" x14ac:dyDescent="0.2">
      <c r="A5156" s="88">
        <v>5154</v>
      </c>
      <c r="B5156" s="88">
        <v>5</v>
      </c>
      <c r="C5156" s="88" t="s">
        <v>2123</v>
      </c>
      <c r="D5156" s="89" t="s">
        <v>1431</v>
      </c>
      <c r="E5156" s="89">
        <v>0</v>
      </c>
      <c r="F5156" s="89">
        <v>4</v>
      </c>
      <c r="G5156" s="89">
        <v>2</v>
      </c>
      <c r="H5156" s="89">
        <v>0</v>
      </c>
      <c r="I5156" s="89">
        <v>2</v>
      </c>
      <c r="J5156" s="89">
        <v>0</v>
      </c>
      <c r="K5156" s="89">
        <v>0</v>
      </c>
      <c r="L5156" s="89">
        <v>0</v>
      </c>
      <c r="M5156" s="89">
        <v>0</v>
      </c>
      <c r="N5156" s="89">
        <v>0</v>
      </c>
      <c r="O5156" s="89">
        <v>2</v>
      </c>
      <c r="P5156" s="89">
        <v>402</v>
      </c>
      <c r="Q5156" s="89">
        <v>10016.33</v>
      </c>
      <c r="R5156" s="88">
        <f>VLOOKUP(P5156,NEW_TRAIN_TEST!$A$1:$M$980,13,0)</f>
        <v>9971.5</v>
      </c>
      <c r="S5156" s="88">
        <f>VLOOKUP(P5156,NEW_TRAIN_TEST!$A$1:$M$980,11,0)</f>
        <v>10037</v>
      </c>
      <c r="T5156" s="6">
        <f t="shared" si="160"/>
        <v>0</v>
      </c>
      <c r="U5156" s="6">
        <f t="shared" si="161"/>
        <v>0</v>
      </c>
    </row>
    <row r="5157" spans="1:21" x14ac:dyDescent="0.2">
      <c r="A5157" s="88">
        <v>5155</v>
      </c>
      <c r="B5157" s="88">
        <v>5</v>
      </c>
      <c r="C5157" s="88" t="s">
        <v>2123</v>
      </c>
      <c r="D5157" s="89" t="s">
        <v>1431</v>
      </c>
      <c r="E5157" s="89">
        <v>0</v>
      </c>
      <c r="F5157" s="89">
        <v>2</v>
      </c>
      <c r="G5157" s="89">
        <v>0</v>
      </c>
      <c r="H5157" s="89">
        <v>2</v>
      </c>
      <c r="I5157" s="89">
        <v>2</v>
      </c>
      <c r="J5157" s="89">
        <v>0</v>
      </c>
      <c r="K5157" s="89">
        <v>0</v>
      </c>
      <c r="L5157" s="89">
        <v>0</v>
      </c>
      <c r="M5157" s="89">
        <v>0</v>
      </c>
      <c r="N5157" s="89">
        <v>0</v>
      </c>
      <c r="O5157" s="89">
        <v>2</v>
      </c>
      <c r="P5157" s="89">
        <v>403</v>
      </c>
      <c r="Q5157" s="89">
        <v>11138</v>
      </c>
      <c r="R5157" s="88">
        <f>VLOOKUP(P5157,NEW_TRAIN_TEST!$A$1:$M$980,13,0)</f>
        <v>11138</v>
      </c>
      <c r="S5157" s="88">
        <f>VLOOKUP(P5157,NEW_TRAIN_TEST!$A$1:$M$980,11,0)</f>
        <v>11191</v>
      </c>
      <c r="T5157" s="6">
        <f t="shared" si="160"/>
        <v>0</v>
      </c>
      <c r="U5157" s="6">
        <f t="shared" si="161"/>
        <v>0</v>
      </c>
    </row>
    <row r="5158" spans="1:21" x14ac:dyDescent="0.2">
      <c r="A5158" s="88">
        <v>5156</v>
      </c>
      <c r="B5158" s="88">
        <v>5</v>
      </c>
      <c r="C5158" s="88" t="s">
        <v>2123</v>
      </c>
      <c r="D5158" s="89" t="s">
        <v>1431</v>
      </c>
      <c r="E5158" s="89">
        <v>0</v>
      </c>
      <c r="F5158" s="89">
        <v>2</v>
      </c>
      <c r="G5158" s="89">
        <v>0</v>
      </c>
      <c r="H5158" s="89">
        <v>2</v>
      </c>
      <c r="I5158" s="89">
        <v>2</v>
      </c>
      <c r="J5158" s="89">
        <v>0</v>
      </c>
      <c r="K5158" s="89">
        <v>0</v>
      </c>
      <c r="L5158" s="89">
        <v>0</v>
      </c>
      <c r="M5158" s="89">
        <v>0</v>
      </c>
      <c r="N5158" s="89">
        <v>0</v>
      </c>
      <c r="O5158" s="89">
        <v>2</v>
      </c>
      <c r="P5158" s="89">
        <v>403</v>
      </c>
      <c r="Q5158" s="89">
        <v>11143</v>
      </c>
      <c r="R5158" s="88">
        <f>VLOOKUP(P5158,NEW_TRAIN_TEST!$A$1:$M$980,13,0)</f>
        <v>11138</v>
      </c>
      <c r="S5158" s="88">
        <f>VLOOKUP(P5158,NEW_TRAIN_TEST!$A$1:$M$980,11,0)</f>
        <v>11191</v>
      </c>
      <c r="T5158" s="6">
        <f t="shared" si="160"/>
        <v>0</v>
      </c>
      <c r="U5158" s="6">
        <f t="shared" si="161"/>
        <v>0</v>
      </c>
    </row>
    <row r="5159" spans="1:21" x14ac:dyDescent="0.2">
      <c r="A5159" s="88">
        <v>5157</v>
      </c>
      <c r="B5159" s="88">
        <v>5</v>
      </c>
      <c r="C5159" s="88" t="s">
        <v>2123</v>
      </c>
      <c r="D5159" s="89" t="s">
        <v>1431</v>
      </c>
      <c r="E5159" s="89">
        <v>0</v>
      </c>
      <c r="F5159" s="89">
        <v>2</v>
      </c>
      <c r="G5159" s="89">
        <v>1</v>
      </c>
      <c r="H5159" s="89">
        <v>2</v>
      </c>
      <c r="I5159" s="89">
        <v>2</v>
      </c>
      <c r="J5159" s="89">
        <v>0</v>
      </c>
      <c r="K5159" s="89">
        <v>0</v>
      </c>
      <c r="L5159" s="89">
        <v>0</v>
      </c>
      <c r="M5159" s="89">
        <v>0</v>
      </c>
      <c r="N5159" s="89">
        <v>0</v>
      </c>
      <c r="O5159" s="89">
        <v>2</v>
      </c>
      <c r="P5159" s="89">
        <v>403</v>
      </c>
      <c r="Q5159" s="89">
        <v>11162</v>
      </c>
      <c r="R5159" s="88">
        <f>VLOOKUP(P5159,NEW_TRAIN_TEST!$A$1:$M$980,13,0)</f>
        <v>11138</v>
      </c>
      <c r="S5159" s="88">
        <f>VLOOKUP(P5159,NEW_TRAIN_TEST!$A$1:$M$980,11,0)</f>
        <v>11191</v>
      </c>
      <c r="T5159" s="6">
        <f t="shared" si="160"/>
        <v>0</v>
      </c>
      <c r="U5159" s="6">
        <f t="shared" si="161"/>
        <v>0</v>
      </c>
    </row>
    <row r="5160" spans="1:21" x14ac:dyDescent="0.2">
      <c r="A5160" s="88">
        <v>5158</v>
      </c>
      <c r="B5160" s="88">
        <v>5</v>
      </c>
      <c r="C5160" s="88" t="s">
        <v>2123</v>
      </c>
      <c r="D5160" s="89" t="s">
        <v>1431</v>
      </c>
      <c r="E5160" s="89">
        <v>0</v>
      </c>
      <c r="F5160" s="89">
        <v>2</v>
      </c>
      <c r="G5160" s="89">
        <v>0</v>
      </c>
      <c r="H5160" s="89">
        <v>0</v>
      </c>
      <c r="I5160" s="89">
        <v>2</v>
      </c>
      <c r="J5160" s="89">
        <v>0</v>
      </c>
      <c r="K5160" s="89">
        <v>0</v>
      </c>
      <c r="L5160" s="89">
        <v>0</v>
      </c>
      <c r="M5160" s="89">
        <v>0</v>
      </c>
      <c r="N5160" s="89">
        <v>0</v>
      </c>
      <c r="O5160" s="89">
        <v>2</v>
      </c>
      <c r="P5160" s="89">
        <v>403</v>
      </c>
      <c r="Q5160" s="89">
        <v>11175</v>
      </c>
      <c r="R5160" s="88">
        <f>VLOOKUP(P5160,NEW_TRAIN_TEST!$A$1:$M$980,13,0)</f>
        <v>11138</v>
      </c>
      <c r="S5160" s="88">
        <f>VLOOKUP(P5160,NEW_TRAIN_TEST!$A$1:$M$980,11,0)</f>
        <v>11191</v>
      </c>
      <c r="T5160" s="6">
        <f t="shared" si="160"/>
        <v>0</v>
      </c>
      <c r="U5160" s="6">
        <f t="shared" si="161"/>
        <v>0</v>
      </c>
    </row>
    <row r="5161" spans="1:21" x14ac:dyDescent="0.2">
      <c r="A5161" s="88">
        <v>5159</v>
      </c>
      <c r="B5161" s="88">
        <v>5</v>
      </c>
      <c r="C5161" s="88" t="s">
        <v>2123</v>
      </c>
      <c r="D5161" s="89" t="s">
        <v>1431</v>
      </c>
      <c r="E5161" s="89">
        <v>2</v>
      </c>
      <c r="F5161" s="89">
        <v>0</v>
      </c>
      <c r="G5161" s="89">
        <v>0</v>
      </c>
      <c r="H5161" s="89">
        <v>0</v>
      </c>
      <c r="I5161" s="89">
        <v>0</v>
      </c>
      <c r="J5161" s="89">
        <v>0</v>
      </c>
      <c r="K5161" s="89">
        <v>0</v>
      </c>
      <c r="L5161" s="89">
        <v>0</v>
      </c>
      <c r="M5161" s="89">
        <v>0</v>
      </c>
      <c r="N5161" s="89">
        <v>0</v>
      </c>
      <c r="O5161" s="89">
        <v>0</v>
      </c>
      <c r="P5161" s="89">
        <v>403</v>
      </c>
      <c r="Q5161" s="89">
        <v>11185.5</v>
      </c>
      <c r="R5161" s="88">
        <f>VLOOKUP(P5161,NEW_TRAIN_TEST!$A$1:$M$980,13,0)</f>
        <v>11138</v>
      </c>
      <c r="S5161" s="88">
        <f>VLOOKUP(P5161,NEW_TRAIN_TEST!$A$1:$M$980,11,0)</f>
        <v>11191</v>
      </c>
      <c r="T5161" s="6">
        <f t="shared" si="160"/>
        <v>0</v>
      </c>
      <c r="U5161" s="6">
        <f t="shared" si="161"/>
        <v>0</v>
      </c>
    </row>
    <row r="5162" spans="1:21" x14ac:dyDescent="0.2">
      <c r="A5162" s="88">
        <v>5160</v>
      </c>
      <c r="B5162" s="88">
        <v>5</v>
      </c>
      <c r="C5162" s="88" t="s">
        <v>2123</v>
      </c>
      <c r="D5162" s="89" t="s">
        <v>1431</v>
      </c>
      <c r="E5162" s="89">
        <v>0</v>
      </c>
      <c r="F5162" s="89">
        <v>2</v>
      </c>
      <c r="G5162" s="89">
        <v>0</v>
      </c>
      <c r="H5162" s="89">
        <v>2</v>
      </c>
      <c r="I5162" s="89">
        <v>2</v>
      </c>
      <c r="J5162" s="89">
        <v>0</v>
      </c>
      <c r="K5162" s="89">
        <v>0</v>
      </c>
      <c r="L5162" s="89">
        <v>0</v>
      </c>
      <c r="M5162" s="89">
        <v>0</v>
      </c>
      <c r="N5162" s="89">
        <v>0</v>
      </c>
      <c r="O5162" s="89">
        <v>2</v>
      </c>
      <c r="P5162" s="89">
        <v>404</v>
      </c>
      <c r="Q5162" s="89">
        <v>8475</v>
      </c>
      <c r="R5162" s="88">
        <f>VLOOKUP(P5162,NEW_TRAIN_TEST!$A$1:$M$980,13,0)</f>
        <v>8475</v>
      </c>
      <c r="S5162" s="88">
        <f>VLOOKUP(P5162,NEW_TRAIN_TEST!$A$1:$M$980,11,0)</f>
        <v>8674</v>
      </c>
      <c r="T5162" s="6">
        <f t="shared" si="160"/>
        <v>0</v>
      </c>
      <c r="U5162" s="6">
        <f t="shared" si="161"/>
        <v>0</v>
      </c>
    </row>
    <row r="5163" spans="1:21" x14ac:dyDescent="0.2">
      <c r="A5163" s="88">
        <v>5161</v>
      </c>
      <c r="B5163" s="88">
        <v>5</v>
      </c>
      <c r="C5163" s="88" t="s">
        <v>2123</v>
      </c>
      <c r="D5163" s="89" t="s">
        <v>1431</v>
      </c>
      <c r="E5163" s="89">
        <v>0</v>
      </c>
      <c r="F5163" s="89">
        <v>2</v>
      </c>
      <c r="G5163" s="89">
        <v>0</v>
      </c>
      <c r="H5163" s="89">
        <v>0</v>
      </c>
      <c r="I5163" s="89">
        <v>2</v>
      </c>
      <c r="J5163" s="89">
        <v>0</v>
      </c>
      <c r="K5163" s="89">
        <v>0</v>
      </c>
      <c r="L5163" s="89">
        <v>0</v>
      </c>
      <c r="M5163" s="89">
        <v>0</v>
      </c>
      <c r="N5163" s="89">
        <v>0</v>
      </c>
      <c r="O5163" s="89">
        <v>2</v>
      </c>
      <c r="P5163" s="89">
        <v>404</v>
      </c>
      <c r="Q5163" s="89">
        <v>8498</v>
      </c>
      <c r="R5163" s="88">
        <f>VLOOKUP(P5163,NEW_TRAIN_TEST!$A$1:$M$980,13,0)</f>
        <v>8475</v>
      </c>
      <c r="S5163" s="88">
        <f>VLOOKUP(P5163,NEW_TRAIN_TEST!$A$1:$M$980,11,0)</f>
        <v>8674</v>
      </c>
      <c r="T5163" s="6">
        <f t="shared" si="160"/>
        <v>0</v>
      </c>
      <c r="U5163" s="6">
        <f t="shared" si="161"/>
        <v>0</v>
      </c>
    </row>
    <row r="5164" spans="1:21" x14ac:dyDescent="0.2">
      <c r="A5164" s="88">
        <v>5162</v>
      </c>
      <c r="B5164" s="88">
        <v>5</v>
      </c>
      <c r="C5164" s="88" t="s">
        <v>2123</v>
      </c>
      <c r="D5164" s="89" t="s">
        <v>1431</v>
      </c>
      <c r="E5164" s="89">
        <v>0</v>
      </c>
      <c r="F5164" s="89">
        <v>3</v>
      </c>
      <c r="G5164" s="89">
        <v>0</v>
      </c>
      <c r="H5164" s="89">
        <v>2</v>
      </c>
      <c r="I5164" s="89">
        <v>2</v>
      </c>
      <c r="J5164" s="89">
        <v>0</v>
      </c>
      <c r="K5164" s="89">
        <v>0</v>
      </c>
      <c r="L5164" s="89">
        <v>0</v>
      </c>
      <c r="M5164" s="89">
        <v>0</v>
      </c>
      <c r="N5164" s="89">
        <v>0</v>
      </c>
      <c r="O5164" s="89">
        <v>2</v>
      </c>
      <c r="P5164" s="89">
        <v>404</v>
      </c>
      <c r="Q5164" s="89">
        <v>8535.25</v>
      </c>
      <c r="R5164" s="88">
        <f>VLOOKUP(P5164,NEW_TRAIN_TEST!$A$1:$M$980,13,0)</f>
        <v>8475</v>
      </c>
      <c r="S5164" s="88">
        <f>VLOOKUP(P5164,NEW_TRAIN_TEST!$A$1:$M$980,11,0)</f>
        <v>8674</v>
      </c>
      <c r="T5164" s="6">
        <f t="shared" si="160"/>
        <v>0</v>
      </c>
      <c r="U5164" s="6">
        <f t="shared" si="161"/>
        <v>0</v>
      </c>
    </row>
    <row r="5165" spans="1:21" x14ac:dyDescent="0.2">
      <c r="A5165" s="88">
        <v>5163</v>
      </c>
      <c r="B5165" s="88">
        <v>5</v>
      </c>
      <c r="C5165" s="88" t="s">
        <v>2123</v>
      </c>
      <c r="D5165" s="89" t="s">
        <v>1431</v>
      </c>
      <c r="E5165" s="89">
        <v>0</v>
      </c>
      <c r="F5165" s="89">
        <v>3</v>
      </c>
      <c r="G5165" s="89">
        <v>0</v>
      </c>
      <c r="H5165" s="89">
        <v>2</v>
      </c>
      <c r="I5165" s="89">
        <v>2</v>
      </c>
      <c r="J5165" s="89">
        <v>0</v>
      </c>
      <c r="K5165" s="89">
        <v>0</v>
      </c>
      <c r="L5165" s="89">
        <v>0</v>
      </c>
      <c r="M5165" s="89">
        <v>0</v>
      </c>
      <c r="N5165" s="89">
        <v>0</v>
      </c>
      <c r="O5165" s="89">
        <v>2</v>
      </c>
      <c r="P5165" s="89">
        <v>404</v>
      </c>
      <c r="Q5165" s="89">
        <v>8560.33</v>
      </c>
      <c r="R5165" s="88">
        <f>VLOOKUP(P5165,NEW_TRAIN_TEST!$A$1:$M$980,13,0)</f>
        <v>8475</v>
      </c>
      <c r="S5165" s="88">
        <f>VLOOKUP(P5165,NEW_TRAIN_TEST!$A$1:$M$980,11,0)</f>
        <v>8674</v>
      </c>
      <c r="T5165" s="6">
        <f t="shared" si="160"/>
        <v>0</v>
      </c>
      <c r="U5165" s="6">
        <f t="shared" si="161"/>
        <v>0</v>
      </c>
    </row>
    <row r="5166" spans="1:21" x14ac:dyDescent="0.2">
      <c r="A5166" s="88">
        <v>5164</v>
      </c>
      <c r="B5166" s="88">
        <v>5</v>
      </c>
      <c r="C5166" s="88" t="s">
        <v>2123</v>
      </c>
      <c r="D5166" s="89" t="s">
        <v>1431</v>
      </c>
      <c r="E5166" s="89">
        <v>0</v>
      </c>
      <c r="F5166" s="89">
        <v>3</v>
      </c>
      <c r="G5166" s="89">
        <v>0</v>
      </c>
      <c r="H5166" s="89">
        <v>0</v>
      </c>
      <c r="I5166" s="89">
        <v>2</v>
      </c>
      <c r="J5166" s="89">
        <v>0</v>
      </c>
      <c r="K5166" s="89">
        <v>0</v>
      </c>
      <c r="L5166" s="89">
        <v>0</v>
      </c>
      <c r="M5166" s="89">
        <v>0</v>
      </c>
      <c r="N5166" s="89">
        <v>0</v>
      </c>
      <c r="O5166" s="89">
        <v>2</v>
      </c>
      <c r="P5166" s="89">
        <v>404</v>
      </c>
      <c r="Q5166" s="89">
        <v>8571.33</v>
      </c>
      <c r="R5166" s="88">
        <f>VLOOKUP(P5166,NEW_TRAIN_TEST!$A$1:$M$980,13,0)</f>
        <v>8475</v>
      </c>
      <c r="S5166" s="88">
        <f>VLOOKUP(P5166,NEW_TRAIN_TEST!$A$1:$M$980,11,0)</f>
        <v>8674</v>
      </c>
      <c r="T5166" s="6">
        <f t="shared" si="160"/>
        <v>0</v>
      </c>
      <c r="U5166" s="6">
        <f t="shared" si="161"/>
        <v>0</v>
      </c>
    </row>
    <row r="5167" spans="1:21" x14ac:dyDescent="0.2">
      <c r="A5167" s="88">
        <v>5165</v>
      </c>
      <c r="B5167" s="88">
        <v>5</v>
      </c>
      <c r="C5167" s="88" t="s">
        <v>2123</v>
      </c>
      <c r="D5167" s="89" t="s">
        <v>1431</v>
      </c>
      <c r="E5167" s="89">
        <v>0</v>
      </c>
      <c r="F5167" s="89">
        <v>3</v>
      </c>
      <c r="G5167" s="89">
        <v>0</v>
      </c>
      <c r="H5167" s="89">
        <v>0</v>
      </c>
      <c r="I5167" s="89">
        <v>0</v>
      </c>
      <c r="J5167" s="89">
        <v>0</v>
      </c>
      <c r="K5167" s="89">
        <v>0</v>
      </c>
      <c r="L5167" s="89">
        <v>0</v>
      </c>
      <c r="M5167" s="89">
        <v>0</v>
      </c>
      <c r="N5167" s="89">
        <v>0</v>
      </c>
      <c r="O5167" s="89">
        <v>0</v>
      </c>
      <c r="P5167" s="89">
        <v>404</v>
      </c>
      <c r="Q5167" s="89">
        <v>8587.33</v>
      </c>
      <c r="R5167" s="88">
        <f>VLOOKUP(P5167,NEW_TRAIN_TEST!$A$1:$M$980,13,0)</f>
        <v>8475</v>
      </c>
      <c r="S5167" s="88">
        <f>VLOOKUP(P5167,NEW_TRAIN_TEST!$A$1:$M$980,11,0)</f>
        <v>8674</v>
      </c>
      <c r="T5167" s="6">
        <f t="shared" si="160"/>
        <v>0</v>
      </c>
      <c r="U5167" s="6">
        <f t="shared" si="161"/>
        <v>0</v>
      </c>
    </row>
    <row r="5168" spans="1:21" x14ac:dyDescent="0.2">
      <c r="A5168" s="88">
        <v>5166</v>
      </c>
      <c r="B5168" s="88">
        <v>5</v>
      </c>
      <c r="C5168" s="88" t="s">
        <v>2123</v>
      </c>
      <c r="D5168" s="89" t="s">
        <v>1431</v>
      </c>
      <c r="E5168" s="89">
        <v>0</v>
      </c>
      <c r="F5168" s="89">
        <v>4</v>
      </c>
      <c r="G5168" s="89">
        <v>0</v>
      </c>
      <c r="H5168" s="89">
        <v>2</v>
      </c>
      <c r="I5168" s="89">
        <v>2</v>
      </c>
      <c r="J5168" s="89">
        <v>0</v>
      </c>
      <c r="K5168" s="89">
        <v>0</v>
      </c>
      <c r="L5168" s="89">
        <v>0</v>
      </c>
      <c r="M5168" s="89">
        <v>0</v>
      </c>
      <c r="N5168" s="89">
        <v>0</v>
      </c>
      <c r="O5168" s="89">
        <v>2</v>
      </c>
      <c r="P5168" s="89">
        <v>405</v>
      </c>
      <c r="Q5168" s="89">
        <v>13657.5</v>
      </c>
      <c r="R5168" s="88">
        <f>VLOOKUP(P5168,NEW_TRAIN_TEST!$A$1:$M$980,13,0)</f>
        <v>13657.5</v>
      </c>
      <c r="S5168" s="88">
        <f>VLOOKUP(P5168,NEW_TRAIN_TEST!$A$1:$M$980,11,0)</f>
        <v>13730</v>
      </c>
      <c r="T5168" s="6">
        <f t="shared" si="160"/>
        <v>0</v>
      </c>
      <c r="U5168" s="6">
        <f t="shared" si="161"/>
        <v>0</v>
      </c>
    </row>
    <row r="5169" spans="1:21" x14ac:dyDescent="0.2">
      <c r="A5169" s="88">
        <v>5167</v>
      </c>
      <c r="B5169" s="88">
        <v>5</v>
      </c>
      <c r="C5169" s="88" t="s">
        <v>2123</v>
      </c>
      <c r="D5169" s="89" t="s">
        <v>1431</v>
      </c>
      <c r="E5169" s="89">
        <v>0</v>
      </c>
      <c r="F5169" s="89">
        <v>4</v>
      </c>
      <c r="G5169" s="89">
        <v>1</v>
      </c>
      <c r="H5169" s="89">
        <v>0</v>
      </c>
      <c r="I5169" s="89">
        <v>2</v>
      </c>
      <c r="J5169" s="89">
        <v>0</v>
      </c>
      <c r="K5169" s="89">
        <v>0</v>
      </c>
      <c r="L5169" s="89">
        <v>0</v>
      </c>
      <c r="M5169" s="89">
        <v>0</v>
      </c>
      <c r="N5169" s="89">
        <v>0</v>
      </c>
      <c r="O5169" s="89">
        <v>2</v>
      </c>
      <c r="P5169" s="89">
        <v>405</v>
      </c>
      <c r="Q5169" s="89">
        <v>13666.5</v>
      </c>
      <c r="R5169" s="88">
        <f>VLOOKUP(P5169,NEW_TRAIN_TEST!$A$1:$M$980,13,0)</f>
        <v>13657.5</v>
      </c>
      <c r="S5169" s="88">
        <f>VLOOKUP(P5169,NEW_TRAIN_TEST!$A$1:$M$980,11,0)</f>
        <v>13730</v>
      </c>
      <c r="T5169" s="6">
        <f t="shared" si="160"/>
        <v>0</v>
      </c>
      <c r="U5169" s="6">
        <f t="shared" si="161"/>
        <v>0</v>
      </c>
    </row>
    <row r="5170" spans="1:21" x14ac:dyDescent="0.2">
      <c r="A5170" s="88">
        <v>5168</v>
      </c>
      <c r="B5170" s="88">
        <v>5</v>
      </c>
      <c r="C5170" s="88" t="s">
        <v>2123</v>
      </c>
      <c r="D5170" s="89" t="s">
        <v>1431</v>
      </c>
      <c r="E5170" s="89">
        <v>0</v>
      </c>
      <c r="F5170" s="89">
        <v>2</v>
      </c>
      <c r="G5170" s="89">
        <v>0</v>
      </c>
      <c r="H5170" s="89">
        <v>2</v>
      </c>
      <c r="I5170" s="89">
        <v>2</v>
      </c>
      <c r="J5170" s="89">
        <v>0</v>
      </c>
      <c r="K5170" s="89">
        <v>0</v>
      </c>
      <c r="L5170" s="89">
        <v>0</v>
      </c>
      <c r="M5170" s="89">
        <v>0</v>
      </c>
      <c r="N5170" s="89">
        <v>0</v>
      </c>
      <c r="O5170" s="89">
        <v>2</v>
      </c>
      <c r="P5170" s="89">
        <v>405</v>
      </c>
      <c r="Q5170" s="89">
        <v>13679</v>
      </c>
      <c r="R5170" s="88">
        <f>VLOOKUP(P5170,NEW_TRAIN_TEST!$A$1:$M$980,13,0)</f>
        <v>13657.5</v>
      </c>
      <c r="S5170" s="88">
        <f>VLOOKUP(P5170,NEW_TRAIN_TEST!$A$1:$M$980,11,0)</f>
        <v>13730</v>
      </c>
      <c r="T5170" s="6">
        <f t="shared" si="160"/>
        <v>0</v>
      </c>
      <c r="U5170" s="6">
        <f t="shared" si="161"/>
        <v>0</v>
      </c>
    </row>
    <row r="5171" spans="1:21" x14ac:dyDescent="0.2">
      <c r="A5171" s="88">
        <v>5169</v>
      </c>
      <c r="B5171" s="88">
        <v>5</v>
      </c>
      <c r="C5171" s="88" t="s">
        <v>2123</v>
      </c>
      <c r="D5171" s="89" t="s">
        <v>1431</v>
      </c>
      <c r="E5171" s="89">
        <v>0</v>
      </c>
      <c r="F5171" s="89">
        <v>6</v>
      </c>
      <c r="G5171" s="89">
        <v>0</v>
      </c>
      <c r="H5171" s="89">
        <v>0</v>
      </c>
      <c r="I5171" s="89">
        <v>0</v>
      </c>
      <c r="J5171" s="89">
        <v>2</v>
      </c>
      <c r="K5171" s="89">
        <v>0</v>
      </c>
      <c r="L5171" s="89">
        <v>0</v>
      </c>
      <c r="M5171" s="89">
        <v>0</v>
      </c>
      <c r="N5171" s="89">
        <v>0</v>
      </c>
      <c r="O5171" s="89">
        <v>0</v>
      </c>
      <c r="P5171" s="89">
        <v>405</v>
      </c>
      <c r="Q5171" s="89">
        <v>13700.5</v>
      </c>
      <c r="R5171" s="88">
        <f>VLOOKUP(P5171,NEW_TRAIN_TEST!$A$1:$M$980,13,0)</f>
        <v>13657.5</v>
      </c>
      <c r="S5171" s="88">
        <f>VLOOKUP(P5171,NEW_TRAIN_TEST!$A$1:$M$980,11,0)</f>
        <v>13730</v>
      </c>
      <c r="T5171" s="6">
        <f t="shared" si="160"/>
        <v>0</v>
      </c>
      <c r="U5171" s="6">
        <f t="shared" si="161"/>
        <v>0</v>
      </c>
    </row>
    <row r="5172" spans="1:21" x14ac:dyDescent="0.2">
      <c r="A5172" s="88">
        <v>5170</v>
      </c>
      <c r="B5172" s="88">
        <v>5</v>
      </c>
      <c r="C5172" s="88" t="s">
        <v>2123</v>
      </c>
      <c r="D5172" s="89" t="s">
        <v>1431</v>
      </c>
      <c r="E5172" s="89">
        <v>7</v>
      </c>
      <c r="F5172" s="89">
        <v>0</v>
      </c>
      <c r="G5172" s="89">
        <v>0</v>
      </c>
      <c r="H5172" s="89">
        <v>0</v>
      </c>
      <c r="I5172" s="89">
        <v>0</v>
      </c>
      <c r="J5172" s="89">
        <v>0</v>
      </c>
      <c r="K5172" s="89">
        <v>0</v>
      </c>
      <c r="L5172" s="89">
        <v>1</v>
      </c>
      <c r="M5172" s="89">
        <v>0</v>
      </c>
      <c r="N5172" s="89">
        <v>0</v>
      </c>
      <c r="O5172" s="89">
        <v>0</v>
      </c>
      <c r="P5172" s="89">
        <v>499</v>
      </c>
      <c r="Q5172" s="89">
        <v>6076</v>
      </c>
      <c r="R5172" s="88">
        <f>VLOOKUP(P5172,NEW_TRAIN_TEST!$A$1:$M$980,13,0)</f>
        <v>5912</v>
      </c>
      <c r="S5172" s="88">
        <f>VLOOKUP(P5172,NEW_TRAIN_TEST!$A$1:$M$980,11,0)</f>
        <v>6553</v>
      </c>
      <c r="T5172" s="6">
        <f t="shared" si="160"/>
        <v>1</v>
      </c>
      <c r="U5172" s="6">
        <f t="shared" si="161"/>
        <v>0</v>
      </c>
    </row>
    <row r="5173" spans="1:21" x14ac:dyDescent="0.2">
      <c r="A5173" s="88">
        <v>5171</v>
      </c>
      <c r="B5173" s="88">
        <v>5</v>
      </c>
      <c r="C5173" s="88" t="s">
        <v>2123</v>
      </c>
      <c r="D5173" s="89" t="s">
        <v>1431</v>
      </c>
      <c r="E5173" s="89">
        <v>0</v>
      </c>
      <c r="F5173" s="89">
        <v>2</v>
      </c>
      <c r="G5173" s="89">
        <v>0</v>
      </c>
      <c r="H5173" s="89">
        <v>2</v>
      </c>
      <c r="I5173" s="89">
        <v>2</v>
      </c>
      <c r="J5173" s="89">
        <v>0</v>
      </c>
      <c r="K5173" s="89">
        <v>0</v>
      </c>
      <c r="L5173" s="89">
        <v>0</v>
      </c>
      <c r="M5173" s="89">
        <v>0</v>
      </c>
      <c r="N5173" s="89">
        <v>0</v>
      </c>
      <c r="O5173" s="89">
        <v>2</v>
      </c>
      <c r="P5173" s="89">
        <v>407</v>
      </c>
      <c r="Q5173" s="89">
        <v>7793</v>
      </c>
      <c r="R5173" s="88">
        <f>VLOOKUP(P5173,NEW_TRAIN_TEST!$A$1:$M$980,13,0)</f>
        <v>7793</v>
      </c>
      <c r="S5173" s="88">
        <f>VLOOKUP(P5173,NEW_TRAIN_TEST!$A$1:$M$980,11,0)</f>
        <v>7846</v>
      </c>
      <c r="T5173" s="6">
        <f t="shared" si="160"/>
        <v>0</v>
      </c>
      <c r="U5173" s="6">
        <f t="shared" si="161"/>
        <v>0</v>
      </c>
    </row>
    <row r="5174" spans="1:21" x14ac:dyDescent="0.2">
      <c r="A5174" s="88">
        <v>5172</v>
      </c>
      <c r="B5174" s="88">
        <v>5</v>
      </c>
      <c r="C5174" s="88" t="s">
        <v>2123</v>
      </c>
      <c r="D5174" s="89" t="s">
        <v>1431</v>
      </c>
      <c r="E5174" s="89">
        <v>0</v>
      </c>
      <c r="F5174" s="89">
        <v>2</v>
      </c>
      <c r="G5174" s="89">
        <v>0</v>
      </c>
      <c r="H5174" s="89">
        <v>2</v>
      </c>
      <c r="I5174" s="89">
        <v>2</v>
      </c>
      <c r="J5174" s="89">
        <v>0</v>
      </c>
      <c r="K5174" s="89">
        <v>0</v>
      </c>
      <c r="L5174" s="89">
        <v>0</v>
      </c>
      <c r="M5174" s="89">
        <v>0</v>
      </c>
      <c r="N5174" s="89">
        <v>0</v>
      </c>
      <c r="O5174" s="89">
        <v>2</v>
      </c>
      <c r="P5174" s="89">
        <v>408</v>
      </c>
      <c r="Q5174" s="89">
        <v>14074</v>
      </c>
      <c r="R5174" s="88">
        <f>VLOOKUP(P5174,NEW_TRAIN_TEST!$A$1:$M$980,13,0)</f>
        <v>14074</v>
      </c>
      <c r="S5174" s="88">
        <f>VLOOKUP(P5174,NEW_TRAIN_TEST!$A$1:$M$980,11,0)</f>
        <v>14087</v>
      </c>
      <c r="T5174" s="6">
        <f t="shared" si="160"/>
        <v>0</v>
      </c>
      <c r="U5174" s="6">
        <f t="shared" si="161"/>
        <v>0</v>
      </c>
    </row>
    <row r="5175" spans="1:21" x14ac:dyDescent="0.2">
      <c r="A5175" s="88">
        <v>5173</v>
      </c>
      <c r="B5175" s="88">
        <v>5</v>
      </c>
      <c r="C5175" s="88" t="s">
        <v>2123</v>
      </c>
      <c r="D5175" s="89" t="s">
        <v>1431</v>
      </c>
      <c r="E5175" s="89">
        <v>0</v>
      </c>
      <c r="F5175" s="89">
        <v>2</v>
      </c>
      <c r="G5175" s="89">
        <v>0</v>
      </c>
      <c r="H5175" s="89">
        <v>2</v>
      </c>
      <c r="I5175" s="89">
        <v>2</v>
      </c>
      <c r="J5175" s="89">
        <v>0</v>
      </c>
      <c r="K5175" s="89">
        <v>0</v>
      </c>
      <c r="L5175" s="89">
        <v>0</v>
      </c>
      <c r="M5175" s="89">
        <v>0</v>
      </c>
      <c r="N5175" s="89">
        <v>0</v>
      </c>
      <c r="O5175" s="89">
        <v>2</v>
      </c>
      <c r="P5175" s="89">
        <v>408</v>
      </c>
      <c r="Q5175" s="89">
        <v>14077</v>
      </c>
      <c r="R5175" s="88">
        <f>VLOOKUP(P5175,NEW_TRAIN_TEST!$A$1:$M$980,13,0)</f>
        <v>14074</v>
      </c>
      <c r="S5175" s="88">
        <f>VLOOKUP(P5175,NEW_TRAIN_TEST!$A$1:$M$980,11,0)</f>
        <v>14087</v>
      </c>
      <c r="T5175" s="6">
        <f t="shared" si="160"/>
        <v>0</v>
      </c>
      <c r="U5175" s="6">
        <f t="shared" si="161"/>
        <v>0</v>
      </c>
    </row>
    <row r="5176" spans="1:21" x14ac:dyDescent="0.2">
      <c r="A5176" s="88">
        <v>5174</v>
      </c>
      <c r="B5176" s="88">
        <v>5</v>
      </c>
      <c r="C5176" s="88" t="s">
        <v>2123</v>
      </c>
      <c r="D5176" s="89" t="s">
        <v>1431</v>
      </c>
      <c r="E5176" s="89">
        <v>0</v>
      </c>
      <c r="F5176" s="89">
        <v>1</v>
      </c>
      <c r="G5176" s="89">
        <v>0</v>
      </c>
      <c r="H5176" s="89">
        <v>0</v>
      </c>
      <c r="I5176" s="89">
        <v>2</v>
      </c>
      <c r="J5176" s="89">
        <v>0</v>
      </c>
      <c r="K5176" s="89">
        <v>0</v>
      </c>
      <c r="L5176" s="89">
        <v>1</v>
      </c>
      <c r="M5176" s="89">
        <v>0</v>
      </c>
      <c r="N5176" s="89">
        <v>0</v>
      </c>
      <c r="O5176" s="89">
        <v>2</v>
      </c>
      <c r="P5176" s="89">
        <v>408</v>
      </c>
      <c r="Q5176" s="89">
        <v>14078</v>
      </c>
      <c r="R5176" s="88">
        <f>VLOOKUP(P5176,NEW_TRAIN_TEST!$A$1:$M$980,13,0)</f>
        <v>14074</v>
      </c>
      <c r="S5176" s="88">
        <f>VLOOKUP(P5176,NEW_TRAIN_TEST!$A$1:$M$980,11,0)</f>
        <v>14087</v>
      </c>
      <c r="T5176" s="6">
        <f t="shared" si="160"/>
        <v>1</v>
      </c>
      <c r="U5176" s="6">
        <f t="shared" si="161"/>
        <v>0</v>
      </c>
    </row>
    <row r="5177" spans="1:21" x14ac:dyDescent="0.2">
      <c r="A5177" s="88">
        <v>5175</v>
      </c>
      <c r="B5177" s="88">
        <v>5</v>
      </c>
      <c r="C5177" s="88" t="s">
        <v>2123</v>
      </c>
      <c r="D5177" s="89" t="s">
        <v>1431</v>
      </c>
      <c r="E5177" s="89">
        <v>2</v>
      </c>
      <c r="F5177" s="89">
        <v>0</v>
      </c>
      <c r="G5177" s="89">
        <v>0</v>
      </c>
      <c r="H5177" s="89">
        <v>0</v>
      </c>
      <c r="I5177" s="89">
        <v>0</v>
      </c>
      <c r="J5177" s="89">
        <v>0</v>
      </c>
      <c r="K5177" s="89">
        <v>0</v>
      </c>
      <c r="L5177" s="89">
        <v>0</v>
      </c>
      <c r="M5177" s="89">
        <v>0</v>
      </c>
      <c r="N5177" s="89">
        <v>0</v>
      </c>
      <c r="O5177" s="89">
        <v>0</v>
      </c>
      <c r="P5177" s="89">
        <v>408</v>
      </c>
      <c r="Q5177" s="89">
        <v>14083</v>
      </c>
      <c r="R5177" s="88">
        <f>VLOOKUP(P5177,NEW_TRAIN_TEST!$A$1:$M$980,13,0)</f>
        <v>14074</v>
      </c>
      <c r="S5177" s="88">
        <f>VLOOKUP(P5177,NEW_TRAIN_TEST!$A$1:$M$980,11,0)</f>
        <v>14087</v>
      </c>
      <c r="T5177" s="6">
        <f t="shared" si="160"/>
        <v>0</v>
      </c>
      <c r="U5177" s="6">
        <f t="shared" si="161"/>
        <v>0</v>
      </c>
    </row>
    <row r="5178" spans="1:21" x14ac:dyDescent="0.2">
      <c r="A5178" s="88">
        <v>5176</v>
      </c>
      <c r="B5178" s="88">
        <v>5</v>
      </c>
      <c r="C5178" s="88" t="s">
        <v>2123</v>
      </c>
      <c r="D5178" s="89" t="s">
        <v>1431</v>
      </c>
      <c r="E5178" s="89">
        <v>0</v>
      </c>
      <c r="F5178" s="89">
        <v>0</v>
      </c>
      <c r="G5178" s="89">
        <v>0</v>
      </c>
      <c r="H5178" s="89">
        <v>0</v>
      </c>
      <c r="I5178" s="89">
        <v>0</v>
      </c>
      <c r="J5178" s="89">
        <v>0</v>
      </c>
      <c r="K5178" s="89">
        <v>0</v>
      </c>
      <c r="L5178" s="89">
        <v>0</v>
      </c>
      <c r="M5178" s="89">
        <v>0</v>
      </c>
      <c r="N5178" s="89">
        <v>1</v>
      </c>
      <c r="O5178" s="89">
        <v>0</v>
      </c>
      <c r="P5178" s="89">
        <v>409</v>
      </c>
      <c r="Q5178" s="89">
        <v>7404</v>
      </c>
      <c r="R5178" s="88">
        <f>VLOOKUP(P5178,NEW_TRAIN_TEST!$A$1:$M$980,13,0)</f>
        <v>7404</v>
      </c>
      <c r="S5178" s="88">
        <f>VLOOKUP(P5178,NEW_TRAIN_TEST!$A$1:$M$980,11,0)</f>
        <v>7404</v>
      </c>
      <c r="T5178" s="6">
        <f t="shared" si="160"/>
        <v>0</v>
      </c>
      <c r="U5178" s="6">
        <f t="shared" si="161"/>
        <v>0</v>
      </c>
    </row>
    <row r="5179" spans="1:21" x14ac:dyDescent="0.2">
      <c r="A5179" s="88">
        <v>5177</v>
      </c>
      <c r="B5179" s="88">
        <v>5</v>
      </c>
      <c r="C5179" s="88" t="s">
        <v>2123</v>
      </c>
      <c r="D5179" s="89" t="s">
        <v>1431</v>
      </c>
      <c r="E5179" s="89">
        <v>3</v>
      </c>
      <c r="F5179" s="89">
        <v>2</v>
      </c>
      <c r="G5179" s="89">
        <v>0</v>
      </c>
      <c r="H5179" s="89">
        <v>2</v>
      </c>
      <c r="I5179" s="89">
        <v>2</v>
      </c>
      <c r="J5179" s="89">
        <v>0</v>
      </c>
      <c r="K5179" s="89">
        <v>0</v>
      </c>
      <c r="L5179" s="89">
        <v>0</v>
      </c>
      <c r="M5179" s="89">
        <v>0</v>
      </c>
      <c r="N5179" s="89">
        <v>0</v>
      </c>
      <c r="O5179" s="89">
        <v>2</v>
      </c>
      <c r="P5179" s="89">
        <v>410</v>
      </c>
      <c r="Q5179" s="89">
        <v>12918.5</v>
      </c>
      <c r="R5179" s="88">
        <f>VLOOKUP(P5179,NEW_TRAIN_TEST!$A$1:$M$980,13,0)</f>
        <v>12913.5</v>
      </c>
      <c r="S5179" s="88">
        <f>VLOOKUP(P5179,NEW_TRAIN_TEST!$A$1:$M$980,11,0)</f>
        <v>12930</v>
      </c>
      <c r="T5179" s="6">
        <f t="shared" si="160"/>
        <v>0</v>
      </c>
      <c r="U5179" s="6">
        <f t="shared" si="161"/>
        <v>0</v>
      </c>
    </row>
    <row r="5180" spans="1:21" x14ac:dyDescent="0.2">
      <c r="A5180" s="88">
        <v>5178</v>
      </c>
      <c r="B5180" s="88">
        <v>5</v>
      </c>
      <c r="C5180" s="88" t="s">
        <v>2123</v>
      </c>
      <c r="D5180" s="89" t="s">
        <v>1431</v>
      </c>
      <c r="E5180" s="89">
        <v>0</v>
      </c>
      <c r="F5180" s="89">
        <v>4</v>
      </c>
      <c r="G5180" s="89">
        <v>0</v>
      </c>
      <c r="H5180" s="89">
        <v>2</v>
      </c>
      <c r="I5180" s="89">
        <v>2</v>
      </c>
      <c r="J5180" s="89">
        <v>0</v>
      </c>
      <c r="K5180" s="89">
        <v>0</v>
      </c>
      <c r="L5180" s="89">
        <v>1</v>
      </c>
      <c r="M5180" s="89">
        <v>0</v>
      </c>
      <c r="N5180" s="89">
        <v>0</v>
      </c>
      <c r="O5180" s="89">
        <v>2</v>
      </c>
      <c r="P5180" s="89">
        <v>411</v>
      </c>
      <c r="Q5180" s="89">
        <v>15174</v>
      </c>
      <c r="R5180" s="88">
        <f>VLOOKUP(P5180,NEW_TRAIN_TEST!$A$1:$M$980,13,0)</f>
        <v>15174</v>
      </c>
      <c r="S5180" s="88">
        <f>VLOOKUP(P5180,NEW_TRAIN_TEST!$A$1:$M$980,11,0)</f>
        <v>15184</v>
      </c>
      <c r="T5180" s="6">
        <f t="shared" si="160"/>
        <v>1</v>
      </c>
      <c r="U5180" s="6">
        <f t="shared" si="161"/>
        <v>0</v>
      </c>
    </row>
    <row r="5181" spans="1:21" x14ac:dyDescent="0.2">
      <c r="A5181" s="88">
        <v>5179</v>
      </c>
      <c r="B5181" s="88">
        <v>5</v>
      </c>
      <c r="C5181" s="88" t="s">
        <v>2123</v>
      </c>
      <c r="D5181" s="89" t="s">
        <v>1431</v>
      </c>
      <c r="E5181" s="89">
        <v>3</v>
      </c>
      <c r="F5181" s="89">
        <v>2</v>
      </c>
      <c r="G5181" s="89">
        <v>0</v>
      </c>
      <c r="H5181" s="89">
        <v>2</v>
      </c>
      <c r="I5181" s="89">
        <v>2</v>
      </c>
      <c r="J5181" s="89">
        <v>0</v>
      </c>
      <c r="K5181" s="89">
        <v>0</v>
      </c>
      <c r="L5181" s="89">
        <v>0</v>
      </c>
      <c r="M5181" s="89">
        <v>0</v>
      </c>
      <c r="N5181" s="89">
        <v>0</v>
      </c>
      <c r="O5181" s="89">
        <v>2</v>
      </c>
      <c r="P5181" s="89">
        <v>411</v>
      </c>
      <c r="Q5181" s="89">
        <v>15180</v>
      </c>
      <c r="R5181" s="88">
        <f>VLOOKUP(P5181,NEW_TRAIN_TEST!$A$1:$M$980,13,0)</f>
        <v>15174</v>
      </c>
      <c r="S5181" s="88">
        <f>VLOOKUP(P5181,NEW_TRAIN_TEST!$A$1:$M$980,11,0)</f>
        <v>15184</v>
      </c>
      <c r="T5181" s="6">
        <f t="shared" si="160"/>
        <v>0</v>
      </c>
      <c r="U5181" s="6">
        <f t="shared" si="161"/>
        <v>0</v>
      </c>
    </row>
    <row r="5182" spans="1:21" x14ac:dyDescent="0.2">
      <c r="A5182" s="88">
        <v>5180</v>
      </c>
      <c r="B5182" s="88">
        <v>5</v>
      </c>
      <c r="C5182" s="88" t="s">
        <v>2123</v>
      </c>
      <c r="D5182" s="89" t="s">
        <v>1431</v>
      </c>
      <c r="E5182" s="89">
        <v>0</v>
      </c>
      <c r="F5182" s="89">
        <v>0</v>
      </c>
      <c r="G5182" s="89">
        <v>0</v>
      </c>
      <c r="H5182" s="89">
        <v>0</v>
      </c>
      <c r="I5182" s="89">
        <v>0</v>
      </c>
      <c r="J5182" s="89">
        <v>0</v>
      </c>
      <c r="K5182" s="89">
        <v>0</v>
      </c>
      <c r="L5182" s="89">
        <v>0</v>
      </c>
      <c r="M5182" s="89">
        <v>0</v>
      </c>
      <c r="N5182" s="89">
        <v>1</v>
      </c>
      <c r="O5182" s="89">
        <v>0</v>
      </c>
      <c r="P5182" s="89">
        <v>412</v>
      </c>
      <c r="Q5182" s="89">
        <v>7139</v>
      </c>
      <c r="R5182" s="88">
        <f>VLOOKUP(P5182,NEW_TRAIN_TEST!$A$1:$M$980,13,0)</f>
        <v>7139</v>
      </c>
      <c r="S5182" s="88">
        <f>VLOOKUP(P5182,NEW_TRAIN_TEST!$A$1:$M$980,11,0)</f>
        <v>7139</v>
      </c>
      <c r="T5182" s="6">
        <f t="shared" si="160"/>
        <v>0</v>
      </c>
      <c r="U5182" s="6">
        <f t="shared" si="161"/>
        <v>0</v>
      </c>
    </row>
    <row r="5183" spans="1:21" x14ac:dyDescent="0.2">
      <c r="A5183" s="88">
        <v>5181</v>
      </c>
      <c r="B5183" s="88">
        <v>5</v>
      </c>
      <c r="C5183" s="88" t="s">
        <v>2123</v>
      </c>
      <c r="D5183" s="89" t="s">
        <v>1431</v>
      </c>
      <c r="E5183" s="89">
        <v>0</v>
      </c>
      <c r="F5183" s="89">
        <v>0</v>
      </c>
      <c r="G5183" s="89">
        <v>0</v>
      </c>
      <c r="H5183" s="89">
        <v>0</v>
      </c>
      <c r="I5183" s="89">
        <v>0</v>
      </c>
      <c r="J5183" s="89">
        <v>0</v>
      </c>
      <c r="K5183" s="89">
        <v>0</v>
      </c>
      <c r="L5183" s="89">
        <v>0</v>
      </c>
      <c r="M5183" s="89">
        <v>0</v>
      </c>
      <c r="N5183" s="89">
        <v>1</v>
      </c>
      <c r="O5183" s="89">
        <v>0</v>
      </c>
      <c r="P5183" s="89">
        <v>413</v>
      </c>
      <c r="Q5183" s="89">
        <v>7474</v>
      </c>
      <c r="R5183" s="88">
        <f>VLOOKUP(P5183,NEW_TRAIN_TEST!$A$1:$M$980,13,0)</f>
        <v>7474</v>
      </c>
      <c r="S5183" s="88">
        <f>VLOOKUP(P5183,NEW_TRAIN_TEST!$A$1:$M$980,11,0)</f>
        <v>7474</v>
      </c>
      <c r="T5183" s="6">
        <f t="shared" si="160"/>
        <v>0</v>
      </c>
      <c r="U5183" s="6">
        <f t="shared" si="161"/>
        <v>0</v>
      </c>
    </row>
    <row r="5184" spans="1:21" x14ac:dyDescent="0.2">
      <c r="A5184" s="88">
        <v>5182</v>
      </c>
      <c r="B5184" s="88">
        <v>5</v>
      </c>
      <c r="C5184" s="88" t="s">
        <v>2123</v>
      </c>
      <c r="D5184" s="89" t="s">
        <v>1431</v>
      </c>
      <c r="E5184" s="89">
        <v>0</v>
      </c>
      <c r="F5184" s="89">
        <v>2</v>
      </c>
      <c r="G5184" s="89">
        <v>0</v>
      </c>
      <c r="H5184" s="89">
        <v>2</v>
      </c>
      <c r="I5184" s="89">
        <v>2</v>
      </c>
      <c r="J5184" s="89">
        <v>0</v>
      </c>
      <c r="K5184" s="89">
        <v>0</v>
      </c>
      <c r="L5184" s="89">
        <v>0</v>
      </c>
      <c r="M5184" s="89">
        <v>0</v>
      </c>
      <c r="N5184" s="89">
        <v>0</v>
      </c>
      <c r="O5184" s="89">
        <v>2</v>
      </c>
      <c r="P5184" s="89">
        <v>414</v>
      </c>
      <c r="Q5184" s="89">
        <v>9259</v>
      </c>
      <c r="R5184" s="88">
        <f>VLOOKUP(P5184,NEW_TRAIN_TEST!$A$1:$M$980,13,0)</f>
        <v>9259</v>
      </c>
      <c r="S5184" s="88">
        <f>VLOOKUP(P5184,NEW_TRAIN_TEST!$A$1:$M$980,11,0)</f>
        <v>9373</v>
      </c>
      <c r="T5184" s="6">
        <f t="shared" si="160"/>
        <v>0</v>
      </c>
      <c r="U5184" s="6">
        <f t="shared" si="161"/>
        <v>0</v>
      </c>
    </row>
    <row r="5185" spans="1:21" x14ac:dyDescent="0.2">
      <c r="A5185" s="88">
        <v>5183</v>
      </c>
      <c r="B5185" s="88">
        <v>5</v>
      </c>
      <c r="C5185" s="88" t="s">
        <v>2123</v>
      </c>
      <c r="D5185" s="89" t="s">
        <v>1431</v>
      </c>
      <c r="E5185" s="89">
        <v>0</v>
      </c>
      <c r="F5185" s="89">
        <v>2</v>
      </c>
      <c r="G5185" s="89">
        <v>0</v>
      </c>
      <c r="H5185" s="89">
        <v>0</v>
      </c>
      <c r="I5185" s="89">
        <v>2</v>
      </c>
      <c r="J5185" s="89">
        <v>0</v>
      </c>
      <c r="K5185" s="89">
        <v>0</v>
      </c>
      <c r="L5185" s="89">
        <v>0</v>
      </c>
      <c r="M5185" s="89">
        <v>0</v>
      </c>
      <c r="N5185" s="89">
        <v>0</v>
      </c>
      <c r="O5185" s="89">
        <v>2</v>
      </c>
      <c r="P5185" s="89">
        <v>414</v>
      </c>
      <c r="Q5185" s="89">
        <v>9263.5</v>
      </c>
      <c r="R5185" s="88">
        <f>VLOOKUP(P5185,NEW_TRAIN_TEST!$A$1:$M$980,13,0)</f>
        <v>9259</v>
      </c>
      <c r="S5185" s="88">
        <f>VLOOKUP(P5185,NEW_TRAIN_TEST!$A$1:$M$980,11,0)</f>
        <v>9373</v>
      </c>
      <c r="T5185" s="6">
        <f t="shared" si="160"/>
        <v>0</v>
      </c>
      <c r="U5185" s="6">
        <f t="shared" si="161"/>
        <v>0</v>
      </c>
    </row>
    <row r="5186" spans="1:21" x14ac:dyDescent="0.2">
      <c r="A5186" s="88">
        <v>5184</v>
      </c>
      <c r="B5186" s="88">
        <v>5</v>
      </c>
      <c r="C5186" s="88" t="s">
        <v>2123</v>
      </c>
      <c r="D5186" s="89" t="s">
        <v>1431</v>
      </c>
      <c r="E5186" s="89">
        <v>0</v>
      </c>
      <c r="F5186" s="89">
        <v>2</v>
      </c>
      <c r="G5186" s="89">
        <v>0</v>
      </c>
      <c r="H5186" s="89">
        <v>2</v>
      </c>
      <c r="I5186" s="89">
        <v>2</v>
      </c>
      <c r="J5186" s="89">
        <v>0</v>
      </c>
      <c r="K5186" s="89">
        <v>0</v>
      </c>
      <c r="L5186" s="89">
        <v>0</v>
      </c>
      <c r="M5186" s="89">
        <v>0</v>
      </c>
      <c r="N5186" s="89">
        <v>0</v>
      </c>
      <c r="O5186" s="89">
        <v>2</v>
      </c>
      <c r="P5186" s="89">
        <v>414</v>
      </c>
      <c r="Q5186" s="89">
        <v>9275.5</v>
      </c>
      <c r="R5186" s="88">
        <f>VLOOKUP(P5186,NEW_TRAIN_TEST!$A$1:$M$980,13,0)</f>
        <v>9259</v>
      </c>
      <c r="S5186" s="88">
        <f>VLOOKUP(P5186,NEW_TRAIN_TEST!$A$1:$M$980,11,0)</f>
        <v>9373</v>
      </c>
      <c r="T5186" s="6">
        <f t="shared" si="160"/>
        <v>0</v>
      </c>
      <c r="U5186" s="6">
        <f t="shared" si="161"/>
        <v>0</v>
      </c>
    </row>
    <row r="5187" spans="1:21" x14ac:dyDescent="0.2">
      <c r="A5187" s="88">
        <v>5185</v>
      </c>
      <c r="B5187" s="88">
        <v>5</v>
      </c>
      <c r="C5187" s="88" t="s">
        <v>2123</v>
      </c>
      <c r="D5187" s="89" t="s">
        <v>1431</v>
      </c>
      <c r="E5187" s="89">
        <v>0</v>
      </c>
      <c r="F5187" s="89">
        <v>2</v>
      </c>
      <c r="G5187" s="89">
        <v>0</v>
      </c>
      <c r="H5187" s="89">
        <v>0</v>
      </c>
      <c r="I5187" s="89">
        <v>2</v>
      </c>
      <c r="J5187" s="89">
        <v>0</v>
      </c>
      <c r="K5187" s="89">
        <v>0</v>
      </c>
      <c r="L5187" s="89">
        <v>0</v>
      </c>
      <c r="M5187" s="89">
        <v>0</v>
      </c>
      <c r="N5187" s="89">
        <v>0</v>
      </c>
      <c r="O5187" s="89">
        <v>2</v>
      </c>
      <c r="P5187" s="89">
        <v>414</v>
      </c>
      <c r="Q5187" s="89">
        <v>9293.5</v>
      </c>
      <c r="R5187" s="88">
        <f>VLOOKUP(P5187,NEW_TRAIN_TEST!$A$1:$M$980,13,0)</f>
        <v>9259</v>
      </c>
      <c r="S5187" s="88">
        <f>VLOOKUP(P5187,NEW_TRAIN_TEST!$A$1:$M$980,11,0)</f>
        <v>9373</v>
      </c>
      <c r="T5187" s="6">
        <f t="shared" ref="T5187:T5250" si="162">IF(L5187&gt;0,1,0)</f>
        <v>0</v>
      </c>
      <c r="U5187" s="6">
        <f t="shared" ref="U5187:U5250" si="163">IF(M5187&gt;0,1,0)</f>
        <v>0</v>
      </c>
    </row>
    <row r="5188" spans="1:21" x14ac:dyDescent="0.2">
      <c r="A5188" s="88">
        <v>5186</v>
      </c>
      <c r="B5188" s="88">
        <v>5</v>
      </c>
      <c r="C5188" s="88" t="s">
        <v>2123</v>
      </c>
      <c r="D5188" s="89" t="s">
        <v>1431</v>
      </c>
      <c r="E5188" s="89">
        <v>0</v>
      </c>
      <c r="F5188" s="89">
        <v>2</v>
      </c>
      <c r="G5188" s="89">
        <v>0</v>
      </c>
      <c r="H5188" s="89">
        <v>0</v>
      </c>
      <c r="I5188" s="89">
        <v>2</v>
      </c>
      <c r="J5188" s="89">
        <v>0</v>
      </c>
      <c r="K5188" s="89">
        <v>0</v>
      </c>
      <c r="L5188" s="89">
        <v>0</v>
      </c>
      <c r="M5188" s="89">
        <v>0</v>
      </c>
      <c r="N5188" s="89">
        <v>0</v>
      </c>
      <c r="O5188" s="89">
        <v>2</v>
      </c>
      <c r="P5188" s="89">
        <v>414</v>
      </c>
      <c r="Q5188" s="89">
        <v>9295.5</v>
      </c>
      <c r="R5188" s="88">
        <f>VLOOKUP(P5188,NEW_TRAIN_TEST!$A$1:$M$980,13,0)</f>
        <v>9259</v>
      </c>
      <c r="S5188" s="88">
        <f>VLOOKUP(P5188,NEW_TRAIN_TEST!$A$1:$M$980,11,0)</f>
        <v>9373</v>
      </c>
      <c r="T5188" s="6">
        <f t="shared" si="162"/>
        <v>0</v>
      </c>
      <c r="U5188" s="6">
        <f t="shared" si="163"/>
        <v>0</v>
      </c>
    </row>
    <row r="5189" spans="1:21" x14ac:dyDescent="0.2">
      <c r="A5189" s="88">
        <v>5187</v>
      </c>
      <c r="B5189" s="88">
        <v>5</v>
      </c>
      <c r="C5189" s="88" t="s">
        <v>2123</v>
      </c>
      <c r="D5189" s="89" t="s">
        <v>1431</v>
      </c>
      <c r="E5189" s="89">
        <v>0</v>
      </c>
      <c r="F5189" s="89">
        <v>2</v>
      </c>
      <c r="G5189" s="89">
        <v>0</v>
      </c>
      <c r="H5189" s="89">
        <v>0</v>
      </c>
      <c r="I5189" s="89">
        <v>2</v>
      </c>
      <c r="J5189" s="89">
        <v>0</v>
      </c>
      <c r="K5189" s="89">
        <v>0</v>
      </c>
      <c r="L5189" s="89">
        <v>0</v>
      </c>
      <c r="M5189" s="89">
        <v>0</v>
      </c>
      <c r="N5189" s="89">
        <v>0</v>
      </c>
      <c r="O5189" s="89">
        <v>2</v>
      </c>
      <c r="P5189" s="89">
        <v>414</v>
      </c>
      <c r="Q5189" s="89">
        <v>9313</v>
      </c>
      <c r="R5189" s="88">
        <f>VLOOKUP(P5189,NEW_TRAIN_TEST!$A$1:$M$980,13,0)</f>
        <v>9259</v>
      </c>
      <c r="S5189" s="88">
        <f>VLOOKUP(P5189,NEW_TRAIN_TEST!$A$1:$M$980,11,0)</f>
        <v>9373</v>
      </c>
      <c r="T5189" s="6">
        <f t="shared" si="162"/>
        <v>0</v>
      </c>
      <c r="U5189" s="6">
        <f t="shared" si="163"/>
        <v>0</v>
      </c>
    </row>
    <row r="5190" spans="1:21" x14ac:dyDescent="0.2">
      <c r="A5190" s="88">
        <v>5188</v>
      </c>
      <c r="B5190" s="88">
        <v>5</v>
      </c>
      <c r="C5190" s="88" t="s">
        <v>2123</v>
      </c>
      <c r="D5190" s="89" t="s">
        <v>1431</v>
      </c>
      <c r="E5190" s="89">
        <v>0</v>
      </c>
      <c r="F5190" s="89">
        <v>3</v>
      </c>
      <c r="G5190" s="89">
        <v>0</v>
      </c>
      <c r="H5190" s="89">
        <v>0</v>
      </c>
      <c r="I5190" s="89">
        <v>2</v>
      </c>
      <c r="J5190" s="89">
        <v>0</v>
      </c>
      <c r="K5190" s="89">
        <v>0</v>
      </c>
      <c r="L5190" s="89">
        <v>0</v>
      </c>
      <c r="M5190" s="89">
        <v>0</v>
      </c>
      <c r="N5190" s="89">
        <v>0</v>
      </c>
      <c r="O5190" s="89">
        <v>2</v>
      </c>
      <c r="P5190" s="89">
        <v>414</v>
      </c>
      <c r="Q5190" s="89">
        <v>9333</v>
      </c>
      <c r="R5190" s="88">
        <f>VLOOKUP(P5190,NEW_TRAIN_TEST!$A$1:$M$980,13,0)</f>
        <v>9259</v>
      </c>
      <c r="S5190" s="88">
        <f>VLOOKUP(P5190,NEW_TRAIN_TEST!$A$1:$M$980,11,0)</f>
        <v>9373</v>
      </c>
      <c r="T5190" s="6">
        <f t="shared" si="162"/>
        <v>0</v>
      </c>
      <c r="U5190" s="6">
        <f t="shared" si="163"/>
        <v>0</v>
      </c>
    </row>
    <row r="5191" spans="1:21" x14ac:dyDescent="0.2">
      <c r="A5191" s="88">
        <v>5189</v>
      </c>
      <c r="B5191" s="88">
        <v>5</v>
      </c>
      <c r="C5191" s="88" t="s">
        <v>2123</v>
      </c>
      <c r="D5191" s="89" t="s">
        <v>1431</v>
      </c>
      <c r="E5191" s="89">
        <v>2</v>
      </c>
      <c r="F5191" s="89">
        <v>0</v>
      </c>
      <c r="G5191" s="89">
        <v>0</v>
      </c>
      <c r="H5191" s="89">
        <v>0</v>
      </c>
      <c r="I5191" s="89">
        <v>0</v>
      </c>
      <c r="J5191" s="89">
        <v>0</v>
      </c>
      <c r="K5191" s="89">
        <v>0</v>
      </c>
      <c r="L5191" s="89">
        <v>0</v>
      </c>
      <c r="M5191" s="89">
        <v>0</v>
      </c>
      <c r="N5191" s="89">
        <v>0</v>
      </c>
      <c r="O5191" s="89">
        <v>0</v>
      </c>
      <c r="P5191" s="89">
        <v>414</v>
      </c>
      <c r="Q5191" s="89">
        <v>9373</v>
      </c>
      <c r="R5191" s="88">
        <f>VLOOKUP(P5191,NEW_TRAIN_TEST!$A$1:$M$980,13,0)</f>
        <v>9259</v>
      </c>
      <c r="S5191" s="88">
        <f>VLOOKUP(P5191,NEW_TRAIN_TEST!$A$1:$M$980,11,0)</f>
        <v>9373</v>
      </c>
      <c r="T5191" s="6">
        <f t="shared" si="162"/>
        <v>0</v>
      </c>
      <c r="U5191" s="6">
        <f t="shared" si="163"/>
        <v>0</v>
      </c>
    </row>
    <row r="5192" spans="1:21" x14ac:dyDescent="0.2">
      <c r="A5192" s="88">
        <v>5190</v>
      </c>
      <c r="B5192" s="88">
        <v>5</v>
      </c>
      <c r="C5192" s="88" t="s">
        <v>2123</v>
      </c>
      <c r="D5192" s="89" t="s">
        <v>1431</v>
      </c>
      <c r="E5192" s="89">
        <v>4</v>
      </c>
      <c r="F5192" s="89">
        <v>1</v>
      </c>
      <c r="G5192" s="89">
        <v>0</v>
      </c>
      <c r="H5192" s="89">
        <v>0</v>
      </c>
      <c r="I5192" s="89">
        <v>2</v>
      </c>
      <c r="J5192" s="89">
        <v>0</v>
      </c>
      <c r="K5192" s="89">
        <v>0</v>
      </c>
      <c r="L5192" s="89">
        <v>0</v>
      </c>
      <c r="M5192" s="89">
        <v>0</v>
      </c>
      <c r="N5192" s="89">
        <v>0</v>
      </c>
      <c r="O5192" s="89">
        <v>2</v>
      </c>
      <c r="P5192" s="89">
        <v>606</v>
      </c>
      <c r="Q5192" s="89">
        <v>9873</v>
      </c>
      <c r="R5192" s="88">
        <f>VLOOKUP(P5192,NEW_TRAIN_TEST!$A$1:$M$980,13,0)</f>
        <v>9842</v>
      </c>
      <c r="S5192" s="88">
        <f>VLOOKUP(P5192,NEW_TRAIN_TEST!$A$1:$M$980,11,0)</f>
        <v>10047</v>
      </c>
      <c r="T5192" s="6">
        <f t="shared" si="162"/>
        <v>0</v>
      </c>
      <c r="U5192" s="6">
        <f t="shared" si="163"/>
        <v>0</v>
      </c>
    </row>
    <row r="5193" spans="1:21" x14ac:dyDescent="0.2">
      <c r="A5193" s="88">
        <v>5191</v>
      </c>
      <c r="B5193" s="88">
        <v>5</v>
      </c>
      <c r="C5193" s="88" t="s">
        <v>2123</v>
      </c>
      <c r="D5193" s="89" t="s">
        <v>1431</v>
      </c>
      <c r="E5193" s="89">
        <v>0</v>
      </c>
      <c r="F5193" s="89">
        <v>2</v>
      </c>
      <c r="G5193" s="89">
        <v>0</v>
      </c>
      <c r="H5193" s="89">
        <v>2</v>
      </c>
      <c r="I5193" s="89">
        <v>2</v>
      </c>
      <c r="J5193" s="89">
        <v>0</v>
      </c>
      <c r="K5193" s="89">
        <v>0</v>
      </c>
      <c r="L5193" s="89">
        <v>0</v>
      </c>
      <c r="M5193" s="89">
        <v>0</v>
      </c>
      <c r="N5193" s="89">
        <v>0</v>
      </c>
      <c r="O5193" s="89">
        <v>2</v>
      </c>
      <c r="P5193" s="89">
        <v>716</v>
      </c>
      <c r="Q5193" s="89">
        <v>8061.5</v>
      </c>
      <c r="R5193" s="88">
        <f>VLOOKUP(P5193,NEW_TRAIN_TEST!$A$1:$M$980,13,0)</f>
        <v>8061.5</v>
      </c>
      <c r="S5193" s="88">
        <f>VLOOKUP(P5193,NEW_TRAIN_TEST!$A$1:$M$980,11,0)</f>
        <v>8249</v>
      </c>
      <c r="T5193" s="6">
        <f t="shared" si="162"/>
        <v>0</v>
      </c>
      <c r="U5193" s="6">
        <f t="shared" si="163"/>
        <v>0</v>
      </c>
    </row>
    <row r="5194" spans="1:21" x14ac:dyDescent="0.2">
      <c r="A5194" s="88">
        <v>5192</v>
      </c>
      <c r="B5194" s="88">
        <v>5</v>
      </c>
      <c r="C5194" s="88" t="s">
        <v>2123</v>
      </c>
      <c r="D5194" s="89" t="s">
        <v>1431</v>
      </c>
      <c r="E5194" s="89">
        <v>0</v>
      </c>
      <c r="F5194" s="89">
        <v>2</v>
      </c>
      <c r="G5194" s="89">
        <v>0</v>
      </c>
      <c r="H5194" s="89">
        <v>2</v>
      </c>
      <c r="I5194" s="89">
        <v>2</v>
      </c>
      <c r="J5194" s="89">
        <v>0</v>
      </c>
      <c r="K5194" s="89">
        <v>0</v>
      </c>
      <c r="L5194" s="89">
        <v>0</v>
      </c>
      <c r="M5194" s="89">
        <v>0</v>
      </c>
      <c r="N5194" s="89">
        <v>0</v>
      </c>
      <c r="O5194" s="89">
        <v>2</v>
      </c>
      <c r="P5194" s="89">
        <v>716</v>
      </c>
      <c r="Q5194" s="89">
        <v>8068.5</v>
      </c>
      <c r="R5194" s="88">
        <f>VLOOKUP(P5194,NEW_TRAIN_TEST!$A$1:$M$980,13,0)</f>
        <v>8061.5</v>
      </c>
      <c r="S5194" s="88">
        <f>VLOOKUP(P5194,NEW_TRAIN_TEST!$A$1:$M$980,11,0)</f>
        <v>8249</v>
      </c>
      <c r="T5194" s="6">
        <f t="shared" si="162"/>
        <v>0</v>
      </c>
      <c r="U5194" s="6">
        <f t="shared" si="163"/>
        <v>0</v>
      </c>
    </row>
    <row r="5195" spans="1:21" x14ac:dyDescent="0.2">
      <c r="A5195" s="88">
        <v>5193</v>
      </c>
      <c r="B5195" s="88">
        <v>5</v>
      </c>
      <c r="C5195" s="88" t="s">
        <v>2123</v>
      </c>
      <c r="D5195" s="89" t="s">
        <v>1431</v>
      </c>
      <c r="E5195" s="89">
        <v>0</v>
      </c>
      <c r="F5195" s="89">
        <v>2</v>
      </c>
      <c r="G5195" s="89">
        <v>0</v>
      </c>
      <c r="H5195" s="89">
        <v>0</v>
      </c>
      <c r="I5195" s="89">
        <v>2</v>
      </c>
      <c r="J5195" s="89">
        <v>0</v>
      </c>
      <c r="K5195" s="89">
        <v>0</v>
      </c>
      <c r="L5195" s="89">
        <v>0</v>
      </c>
      <c r="M5195" s="89">
        <v>0</v>
      </c>
      <c r="N5195" s="89">
        <v>0</v>
      </c>
      <c r="O5195" s="89">
        <v>2</v>
      </c>
      <c r="P5195" s="89">
        <v>716</v>
      </c>
      <c r="Q5195" s="89">
        <v>8091</v>
      </c>
      <c r="R5195" s="88">
        <f>VLOOKUP(P5195,NEW_TRAIN_TEST!$A$1:$M$980,13,0)</f>
        <v>8061.5</v>
      </c>
      <c r="S5195" s="88">
        <f>VLOOKUP(P5195,NEW_TRAIN_TEST!$A$1:$M$980,11,0)</f>
        <v>8249</v>
      </c>
      <c r="T5195" s="6">
        <f t="shared" si="162"/>
        <v>0</v>
      </c>
      <c r="U5195" s="6">
        <f t="shared" si="163"/>
        <v>0</v>
      </c>
    </row>
    <row r="5196" spans="1:21" x14ac:dyDescent="0.2">
      <c r="A5196" s="88">
        <v>5194</v>
      </c>
      <c r="B5196" s="88">
        <v>5</v>
      </c>
      <c r="C5196" s="88" t="s">
        <v>2123</v>
      </c>
      <c r="D5196" s="89" t="s">
        <v>1431</v>
      </c>
      <c r="E5196" s="89">
        <v>0</v>
      </c>
      <c r="F5196" s="89">
        <v>6</v>
      </c>
      <c r="G5196" s="89">
        <v>3</v>
      </c>
      <c r="H5196" s="89">
        <v>2</v>
      </c>
      <c r="I5196" s="89">
        <v>2</v>
      </c>
      <c r="J5196" s="89">
        <v>0</v>
      </c>
      <c r="K5196" s="89">
        <v>0</v>
      </c>
      <c r="L5196" s="89">
        <v>0</v>
      </c>
      <c r="M5196" s="89">
        <v>0</v>
      </c>
      <c r="N5196" s="89">
        <v>0</v>
      </c>
      <c r="O5196" s="89">
        <v>2</v>
      </c>
      <c r="P5196" s="89">
        <v>716</v>
      </c>
      <c r="Q5196" s="89">
        <v>8098.38</v>
      </c>
      <c r="R5196" s="88">
        <f>VLOOKUP(P5196,NEW_TRAIN_TEST!$A$1:$M$980,13,0)</f>
        <v>8061.5</v>
      </c>
      <c r="S5196" s="88">
        <f>VLOOKUP(P5196,NEW_TRAIN_TEST!$A$1:$M$980,11,0)</f>
        <v>8249</v>
      </c>
      <c r="T5196" s="6">
        <f t="shared" si="162"/>
        <v>0</v>
      </c>
      <c r="U5196" s="6">
        <f t="shared" si="163"/>
        <v>0</v>
      </c>
    </row>
    <row r="5197" spans="1:21" x14ac:dyDescent="0.2">
      <c r="A5197" s="88">
        <v>5195</v>
      </c>
      <c r="B5197" s="88">
        <v>5</v>
      </c>
      <c r="C5197" s="88" t="s">
        <v>2123</v>
      </c>
      <c r="D5197" s="89" t="s">
        <v>1431</v>
      </c>
      <c r="E5197" s="89">
        <v>0</v>
      </c>
      <c r="F5197" s="89">
        <v>4</v>
      </c>
      <c r="G5197" s="89">
        <v>0</v>
      </c>
      <c r="H5197" s="89">
        <v>2</v>
      </c>
      <c r="I5197" s="89">
        <v>2</v>
      </c>
      <c r="J5197" s="89">
        <v>0</v>
      </c>
      <c r="K5197" s="89">
        <v>0</v>
      </c>
      <c r="L5197" s="89">
        <v>0</v>
      </c>
      <c r="M5197" s="89">
        <v>0</v>
      </c>
      <c r="N5197" s="89">
        <v>0</v>
      </c>
      <c r="O5197" s="89">
        <v>2</v>
      </c>
      <c r="P5197" s="89">
        <v>716</v>
      </c>
      <c r="Q5197" s="89">
        <v>8108.33</v>
      </c>
      <c r="R5197" s="88">
        <f>VLOOKUP(P5197,NEW_TRAIN_TEST!$A$1:$M$980,13,0)</f>
        <v>8061.5</v>
      </c>
      <c r="S5197" s="88">
        <f>VLOOKUP(P5197,NEW_TRAIN_TEST!$A$1:$M$980,11,0)</f>
        <v>8249</v>
      </c>
      <c r="T5197" s="6">
        <f t="shared" si="162"/>
        <v>0</v>
      </c>
      <c r="U5197" s="6">
        <f t="shared" si="163"/>
        <v>0</v>
      </c>
    </row>
    <row r="5198" spans="1:21" x14ac:dyDescent="0.2">
      <c r="A5198" s="88">
        <v>5196</v>
      </c>
      <c r="B5198" s="88">
        <v>5</v>
      </c>
      <c r="C5198" s="88" t="s">
        <v>2123</v>
      </c>
      <c r="D5198" s="89" t="s">
        <v>1431</v>
      </c>
      <c r="E5198" s="89">
        <v>2</v>
      </c>
      <c r="F5198" s="89">
        <v>0</v>
      </c>
      <c r="G5198" s="89">
        <v>0</v>
      </c>
      <c r="H5198" s="89">
        <v>0</v>
      </c>
      <c r="I5198" s="89">
        <v>0</v>
      </c>
      <c r="J5198" s="89">
        <v>0</v>
      </c>
      <c r="K5198" s="89">
        <v>0</v>
      </c>
      <c r="L5198" s="89">
        <v>0</v>
      </c>
      <c r="M5198" s="89">
        <v>0</v>
      </c>
      <c r="N5198" s="89">
        <v>0</v>
      </c>
      <c r="O5198" s="89">
        <v>0</v>
      </c>
      <c r="P5198" s="89">
        <v>716</v>
      </c>
      <c r="Q5198" s="89">
        <v>8174.5</v>
      </c>
      <c r="R5198" s="88">
        <f>VLOOKUP(P5198,NEW_TRAIN_TEST!$A$1:$M$980,13,0)</f>
        <v>8061.5</v>
      </c>
      <c r="S5198" s="88">
        <f>VLOOKUP(P5198,NEW_TRAIN_TEST!$A$1:$M$980,11,0)</f>
        <v>8249</v>
      </c>
      <c r="T5198" s="6">
        <f t="shared" si="162"/>
        <v>0</v>
      </c>
      <c r="U5198" s="6">
        <f t="shared" si="163"/>
        <v>0</v>
      </c>
    </row>
    <row r="5199" spans="1:21" x14ac:dyDescent="0.2">
      <c r="A5199" s="88">
        <v>5197</v>
      </c>
      <c r="B5199" s="88">
        <v>5</v>
      </c>
      <c r="C5199" s="88" t="s">
        <v>2123</v>
      </c>
      <c r="D5199" s="89" t="s">
        <v>1431</v>
      </c>
      <c r="E5199" s="89">
        <v>10</v>
      </c>
      <c r="F5199" s="89">
        <v>0</v>
      </c>
      <c r="G5199" s="89">
        <v>0</v>
      </c>
      <c r="H5199" s="89">
        <v>0</v>
      </c>
      <c r="I5199" s="89">
        <v>0</v>
      </c>
      <c r="J5199" s="89">
        <v>0</v>
      </c>
      <c r="K5199" s="89">
        <v>0</v>
      </c>
      <c r="L5199" s="89">
        <v>1</v>
      </c>
      <c r="M5199" s="89">
        <v>0</v>
      </c>
      <c r="N5199" s="89">
        <v>0</v>
      </c>
      <c r="O5199" s="89">
        <v>0</v>
      </c>
      <c r="P5199" s="89">
        <v>109</v>
      </c>
      <c r="Q5199" s="89">
        <v>5307</v>
      </c>
      <c r="R5199" s="88">
        <f>VLOOKUP(P5199,NEW_TRAIN_TEST!$A$1:$M$980,13,0)</f>
        <v>5097</v>
      </c>
      <c r="S5199" s="88">
        <f>VLOOKUP(P5199,NEW_TRAIN_TEST!$A$1:$M$980,11,0)</f>
        <v>5530</v>
      </c>
      <c r="T5199" s="6">
        <f t="shared" si="162"/>
        <v>1</v>
      </c>
      <c r="U5199" s="6">
        <f t="shared" si="163"/>
        <v>0</v>
      </c>
    </row>
    <row r="5200" spans="1:21" x14ac:dyDescent="0.2">
      <c r="A5200" s="88">
        <v>5198</v>
      </c>
      <c r="B5200" s="88">
        <v>5</v>
      </c>
      <c r="C5200" s="88" t="s">
        <v>2123</v>
      </c>
      <c r="D5200" s="89" t="s">
        <v>1431</v>
      </c>
      <c r="E5200" s="89">
        <v>0</v>
      </c>
      <c r="F5200" s="89">
        <v>0</v>
      </c>
      <c r="G5200" s="89">
        <v>0</v>
      </c>
      <c r="H5200" s="89">
        <v>0</v>
      </c>
      <c r="I5200" s="89">
        <v>0</v>
      </c>
      <c r="J5200" s="89">
        <v>0</v>
      </c>
      <c r="K5200" s="89">
        <v>0</v>
      </c>
      <c r="L5200" s="89">
        <v>0</v>
      </c>
      <c r="M5200" s="89">
        <v>0</v>
      </c>
      <c r="N5200" s="89">
        <v>1</v>
      </c>
      <c r="O5200" s="89">
        <v>0</v>
      </c>
      <c r="P5200" s="89">
        <v>418</v>
      </c>
      <c r="Q5200" s="89">
        <v>7918</v>
      </c>
      <c r="R5200" s="88">
        <f>VLOOKUP(P5200,NEW_TRAIN_TEST!$A$1:$M$980,13,0)</f>
        <v>7918</v>
      </c>
      <c r="S5200" s="88">
        <f>VLOOKUP(P5200,NEW_TRAIN_TEST!$A$1:$M$980,11,0)</f>
        <v>7918</v>
      </c>
      <c r="T5200" s="6">
        <f t="shared" si="162"/>
        <v>0</v>
      </c>
      <c r="U5200" s="6">
        <f t="shared" si="163"/>
        <v>0</v>
      </c>
    </row>
    <row r="5201" spans="1:21" x14ac:dyDescent="0.2">
      <c r="A5201" s="88">
        <v>5199</v>
      </c>
      <c r="B5201" s="88">
        <v>5</v>
      </c>
      <c r="C5201" s="88" t="s">
        <v>2123</v>
      </c>
      <c r="D5201" s="89" t="s">
        <v>1431</v>
      </c>
      <c r="E5201" s="89">
        <v>23</v>
      </c>
      <c r="F5201" s="89">
        <v>0</v>
      </c>
      <c r="G5201" s="89">
        <v>0</v>
      </c>
      <c r="H5201" s="89">
        <v>0</v>
      </c>
      <c r="I5201" s="89">
        <v>0</v>
      </c>
      <c r="J5201" s="89">
        <v>0</v>
      </c>
      <c r="K5201" s="89">
        <v>0</v>
      </c>
      <c r="L5201" s="89">
        <v>0</v>
      </c>
      <c r="M5201" s="89">
        <v>0</v>
      </c>
      <c r="N5201" s="89">
        <v>0</v>
      </c>
      <c r="O5201" s="89">
        <v>0</v>
      </c>
      <c r="P5201" s="89">
        <v>469</v>
      </c>
      <c r="Q5201" s="89">
        <v>8547</v>
      </c>
      <c r="R5201" s="88">
        <f>VLOOKUP(P5201,NEW_TRAIN_TEST!$A$1:$M$980,13,0)</f>
        <v>3198</v>
      </c>
      <c r="S5201" s="88">
        <f>VLOOKUP(P5201,NEW_TRAIN_TEST!$A$1:$M$980,11,0)</f>
        <v>8655</v>
      </c>
      <c r="T5201" s="6">
        <f t="shared" si="162"/>
        <v>0</v>
      </c>
      <c r="U5201" s="6">
        <f t="shared" si="163"/>
        <v>0</v>
      </c>
    </row>
    <row r="5202" spans="1:21" x14ac:dyDescent="0.2">
      <c r="A5202" s="88">
        <v>5200</v>
      </c>
      <c r="B5202" s="88">
        <v>5</v>
      </c>
      <c r="C5202" s="88" t="s">
        <v>2123</v>
      </c>
      <c r="D5202" s="89" t="s">
        <v>1431</v>
      </c>
      <c r="E5202" s="89">
        <v>3</v>
      </c>
      <c r="F5202" s="89">
        <v>2</v>
      </c>
      <c r="G5202" s="89">
        <v>0</v>
      </c>
      <c r="H5202" s="89">
        <v>0</v>
      </c>
      <c r="I5202" s="89">
        <v>2</v>
      </c>
      <c r="J5202" s="89">
        <v>2</v>
      </c>
      <c r="K5202" s="89">
        <v>0</v>
      </c>
      <c r="L5202" s="89">
        <v>0</v>
      </c>
      <c r="M5202" s="89">
        <v>0</v>
      </c>
      <c r="N5202" s="89">
        <v>0</v>
      </c>
      <c r="O5202" s="89">
        <v>2</v>
      </c>
      <c r="P5202" s="89">
        <v>420</v>
      </c>
      <c r="Q5202" s="89">
        <v>13783.5</v>
      </c>
      <c r="R5202" s="88">
        <f>VLOOKUP(P5202,NEW_TRAIN_TEST!$A$1:$M$980,13,0)</f>
        <v>13780.5</v>
      </c>
      <c r="S5202" s="88">
        <f>VLOOKUP(P5202,NEW_TRAIN_TEST!$A$1:$M$980,11,0)</f>
        <v>13795</v>
      </c>
      <c r="T5202" s="6">
        <f t="shared" si="162"/>
        <v>0</v>
      </c>
      <c r="U5202" s="6">
        <f t="shared" si="163"/>
        <v>0</v>
      </c>
    </row>
    <row r="5203" spans="1:21" x14ac:dyDescent="0.2">
      <c r="A5203" s="88">
        <v>5201</v>
      </c>
      <c r="B5203" s="88">
        <v>5</v>
      </c>
      <c r="C5203" s="88" t="s">
        <v>2123</v>
      </c>
      <c r="D5203" s="89" t="s">
        <v>1431</v>
      </c>
      <c r="E5203" s="89">
        <v>0</v>
      </c>
      <c r="F5203" s="89">
        <v>0</v>
      </c>
      <c r="G5203" s="89">
        <v>0</v>
      </c>
      <c r="H5203" s="89">
        <v>0</v>
      </c>
      <c r="I5203" s="89">
        <v>0</v>
      </c>
      <c r="J5203" s="89">
        <v>0</v>
      </c>
      <c r="K5203" s="89">
        <v>0</v>
      </c>
      <c r="L5203" s="89">
        <v>0</v>
      </c>
      <c r="M5203" s="89">
        <v>0</v>
      </c>
      <c r="N5203" s="89">
        <v>1</v>
      </c>
      <c r="O5203" s="89">
        <v>0</v>
      </c>
      <c r="P5203" s="89">
        <v>421</v>
      </c>
      <c r="Q5203" s="89">
        <v>7680</v>
      </c>
      <c r="R5203" s="88">
        <f>VLOOKUP(P5203,NEW_TRAIN_TEST!$A$1:$M$980,13,0)</f>
        <v>7680</v>
      </c>
      <c r="S5203" s="88">
        <f>VLOOKUP(P5203,NEW_TRAIN_TEST!$A$1:$M$980,11,0)</f>
        <v>7680</v>
      </c>
      <c r="T5203" s="6">
        <f t="shared" si="162"/>
        <v>0</v>
      </c>
      <c r="U5203" s="6">
        <f t="shared" si="163"/>
        <v>0</v>
      </c>
    </row>
    <row r="5204" spans="1:21" x14ac:dyDescent="0.2">
      <c r="A5204" s="88">
        <v>5202</v>
      </c>
      <c r="B5204" s="88">
        <v>5</v>
      </c>
      <c r="C5204" s="88" t="s">
        <v>2123</v>
      </c>
      <c r="D5204" s="89" t="s">
        <v>1431</v>
      </c>
      <c r="E5204" s="89">
        <v>0</v>
      </c>
      <c r="F5204" s="89">
        <v>4</v>
      </c>
      <c r="G5204" s="89">
        <v>1</v>
      </c>
      <c r="H5204" s="89">
        <v>0</v>
      </c>
      <c r="I5204" s="89">
        <v>2</v>
      </c>
      <c r="J5204" s="89">
        <v>2</v>
      </c>
      <c r="K5204" s="89">
        <v>0</v>
      </c>
      <c r="L5204" s="89">
        <v>0</v>
      </c>
      <c r="M5204" s="89">
        <v>0</v>
      </c>
      <c r="N5204" s="89">
        <v>0</v>
      </c>
      <c r="O5204" s="89">
        <v>2</v>
      </c>
      <c r="P5204" s="89">
        <v>422</v>
      </c>
      <c r="Q5204" s="89">
        <v>11638</v>
      </c>
      <c r="R5204" s="88">
        <f>VLOOKUP(P5204,NEW_TRAIN_TEST!$A$1:$M$980,13,0)</f>
        <v>11638</v>
      </c>
      <c r="S5204" s="88">
        <f>VLOOKUP(P5204,NEW_TRAIN_TEST!$A$1:$M$980,11,0)</f>
        <v>11719</v>
      </c>
      <c r="T5204" s="6">
        <f t="shared" si="162"/>
        <v>0</v>
      </c>
      <c r="U5204" s="6">
        <f t="shared" si="163"/>
        <v>0</v>
      </c>
    </row>
    <row r="5205" spans="1:21" x14ac:dyDescent="0.2">
      <c r="A5205" s="88">
        <v>5203</v>
      </c>
      <c r="B5205" s="88">
        <v>5</v>
      </c>
      <c r="C5205" s="88" t="s">
        <v>2123</v>
      </c>
      <c r="D5205" s="89" t="s">
        <v>1431</v>
      </c>
      <c r="E5205" s="89">
        <v>0</v>
      </c>
      <c r="F5205" s="89">
        <v>2</v>
      </c>
      <c r="G5205" s="89">
        <v>1</v>
      </c>
      <c r="H5205" s="89">
        <v>2</v>
      </c>
      <c r="I5205" s="89">
        <v>2</v>
      </c>
      <c r="J5205" s="89">
        <v>0</v>
      </c>
      <c r="K5205" s="89">
        <v>0</v>
      </c>
      <c r="L5205" s="89">
        <v>0</v>
      </c>
      <c r="M5205" s="89">
        <v>0</v>
      </c>
      <c r="N5205" s="89">
        <v>0</v>
      </c>
      <c r="O5205" s="89">
        <v>2</v>
      </c>
      <c r="P5205" s="89">
        <v>422</v>
      </c>
      <c r="Q5205" s="89">
        <v>11641.5</v>
      </c>
      <c r="R5205" s="88">
        <f>VLOOKUP(P5205,NEW_TRAIN_TEST!$A$1:$M$980,13,0)</f>
        <v>11638</v>
      </c>
      <c r="S5205" s="88">
        <f>VLOOKUP(P5205,NEW_TRAIN_TEST!$A$1:$M$980,11,0)</f>
        <v>11719</v>
      </c>
      <c r="T5205" s="6">
        <f t="shared" si="162"/>
        <v>0</v>
      </c>
      <c r="U5205" s="6">
        <f t="shared" si="163"/>
        <v>0</v>
      </c>
    </row>
    <row r="5206" spans="1:21" x14ac:dyDescent="0.2">
      <c r="A5206" s="88">
        <v>5204</v>
      </c>
      <c r="B5206" s="88">
        <v>5</v>
      </c>
      <c r="C5206" s="88" t="s">
        <v>2123</v>
      </c>
      <c r="D5206" s="89" t="s">
        <v>1431</v>
      </c>
      <c r="E5206" s="89">
        <v>3</v>
      </c>
      <c r="F5206" s="89">
        <v>2</v>
      </c>
      <c r="G5206" s="89">
        <v>0</v>
      </c>
      <c r="H5206" s="89">
        <v>0</v>
      </c>
      <c r="I5206" s="89">
        <v>2</v>
      </c>
      <c r="J5206" s="89">
        <v>0</v>
      </c>
      <c r="K5206" s="89">
        <v>0</v>
      </c>
      <c r="L5206" s="89">
        <v>0</v>
      </c>
      <c r="M5206" s="89">
        <v>0</v>
      </c>
      <c r="N5206" s="89">
        <v>0</v>
      </c>
      <c r="O5206" s="89">
        <v>2</v>
      </c>
      <c r="P5206" s="89">
        <v>422</v>
      </c>
      <c r="Q5206" s="89">
        <v>11652.5</v>
      </c>
      <c r="R5206" s="88">
        <f>VLOOKUP(P5206,NEW_TRAIN_TEST!$A$1:$M$980,13,0)</f>
        <v>11638</v>
      </c>
      <c r="S5206" s="88">
        <f>VLOOKUP(P5206,NEW_TRAIN_TEST!$A$1:$M$980,11,0)</f>
        <v>11719</v>
      </c>
      <c r="T5206" s="6">
        <f t="shared" si="162"/>
        <v>0</v>
      </c>
      <c r="U5206" s="6">
        <f t="shared" si="163"/>
        <v>0</v>
      </c>
    </row>
    <row r="5207" spans="1:21" x14ac:dyDescent="0.2">
      <c r="A5207" s="88">
        <v>5205</v>
      </c>
      <c r="B5207" s="88">
        <v>5</v>
      </c>
      <c r="C5207" s="88" t="s">
        <v>2123</v>
      </c>
      <c r="D5207" s="89" t="s">
        <v>1431</v>
      </c>
      <c r="E5207" s="89">
        <v>0</v>
      </c>
      <c r="F5207" s="89">
        <v>0</v>
      </c>
      <c r="G5207" s="89">
        <v>0</v>
      </c>
      <c r="H5207" s="89">
        <v>0</v>
      </c>
      <c r="I5207" s="89">
        <v>0</v>
      </c>
      <c r="J5207" s="89">
        <v>0</v>
      </c>
      <c r="K5207" s="89">
        <v>0</v>
      </c>
      <c r="L5207" s="89">
        <v>0</v>
      </c>
      <c r="M5207" s="89">
        <v>0</v>
      </c>
      <c r="N5207" s="89">
        <v>1</v>
      </c>
      <c r="O5207" s="89">
        <v>0</v>
      </c>
      <c r="P5207" s="89">
        <v>423</v>
      </c>
      <c r="Q5207" s="89">
        <v>6709</v>
      </c>
      <c r="R5207" s="88">
        <f>VLOOKUP(P5207,NEW_TRAIN_TEST!$A$1:$M$980,13,0)</f>
        <v>6709</v>
      </c>
      <c r="S5207" s="88">
        <f>VLOOKUP(P5207,NEW_TRAIN_TEST!$A$1:$M$980,11,0)</f>
        <v>6709</v>
      </c>
      <c r="T5207" s="6">
        <f t="shared" si="162"/>
        <v>0</v>
      </c>
      <c r="U5207" s="6">
        <f t="shared" si="163"/>
        <v>0</v>
      </c>
    </row>
    <row r="5208" spans="1:21" x14ac:dyDescent="0.2">
      <c r="A5208" s="88">
        <v>5206</v>
      </c>
      <c r="B5208" s="88">
        <v>5</v>
      </c>
      <c r="C5208" s="88" t="s">
        <v>2123</v>
      </c>
      <c r="D5208" s="89" t="s">
        <v>1431</v>
      </c>
      <c r="E5208" s="89">
        <v>20</v>
      </c>
      <c r="F5208" s="89">
        <v>0</v>
      </c>
      <c r="G5208" s="89">
        <v>0</v>
      </c>
      <c r="H5208" s="89">
        <v>0</v>
      </c>
      <c r="I5208" s="89">
        <v>0</v>
      </c>
      <c r="J5208" s="89">
        <v>0</v>
      </c>
      <c r="K5208" s="89">
        <v>0</v>
      </c>
      <c r="L5208" s="89">
        <v>0</v>
      </c>
      <c r="M5208" s="89">
        <v>0</v>
      </c>
      <c r="N5208" s="89">
        <v>0</v>
      </c>
      <c r="O5208" s="89">
        <v>0</v>
      </c>
      <c r="P5208" s="89">
        <v>866</v>
      </c>
      <c r="Q5208" s="89">
        <v>13241.5</v>
      </c>
      <c r="R5208" s="88">
        <f>VLOOKUP(P5208,NEW_TRAIN_TEST!$A$1:$M$980,13,0)</f>
        <v>12310</v>
      </c>
      <c r="S5208" s="88">
        <f>VLOOKUP(P5208,NEW_TRAIN_TEST!$A$1:$M$980,11,0)</f>
        <v>13384</v>
      </c>
      <c r="T5208" s="6">
        <f t="shared" si="162"/>
        <v>0</v>
      </c>
      <c r="U5208" s="6">
        <f t="shared" si="163"/>
        <v>0</v>
      </c>
    </row>
    <row r="5209" spans="1:21" x14ac:dyDescent="0.2">
      <c r="A5209" s="88">
        <v>5207</v>
      </c>
      <c r="B5209" s="88">
        <v>5</v>
      </c>
      <c r="C5209" s="88" t="s">
        <v>2123</v>
      </c>
      <c r="D5209" s="89" t="s">
        <v>1431</v>
      </c>
      <c r="E5209" s="89">
        <v>3</v>
      </c>
      <c r="F5209" s="89">
        <v>2</v>
      </c>
      <c r="G5209" s="89">
        <v>0</v>
      </c>
      <c r="H5209" s="89">
        <v>2</v>
      </c>
      <c r="I5209" s="89">
        <v>2</v>
      </c>
      <c r="J5209" s="89">
        <v>0</v>
      </c>
      <c r="K5209" s="89">
        <v>0</v>
      </c>
      <c r="L5209" s="89">
        <v>0</v>
      </c>
      <c r="M5209" s="89">
        <v>0</v>
      </c>
      <c r="N5209" s="89">
        <v>0</v>
      </c>
      <c r="O5209" s="89">
        <v>2</v>
      </c>
      <c r="P5209" s="89">
        <v>425</v>
      </c>
      <c r="Q5209" s="89">
        <v>14706</v>
      </c>
      <c r="R5209" s="88">
        <f>VLOOKUP(P5209,NEW_TRAIN_TEST!$A$1:$M$980,13,0)</f>
        <v>14696</v>
      </c>
      <c r="S5209" s="88">
        <f>VLOOKUP(P5209,NEW_TRAIN_TEST!$A$1:$M$980,11,0)</f>
        <v>14761</v>
      </c>
      <c r="T5209" s="6">
        <f t="shared" si="162"/>
        <v>0</v>
      </c>
      <c r="U5209" s="6">
        <f t="shared" si="163"/>
        <v>0</v>
      </c>
    </row>
    <row r="5210" spans="1:21" x14ac:dyDescent="0.2">
      <c r="A5210" s="88">
        <v>5208</v>
      </c>
      <c r="B5210" s="88">
        <v>5</v>
      </c>
      <c r="C5210" s="88" t="s">
        <v>2123</v>
      </c>
      <c r="D5210" s="89" t="s">
        <v>1431</v>
      </c>
      <c r="E5210" s="89">
        <v>3</v>
      </c>
      <c r="F5210" s="89">
        <v>2</v>
      </c>
      <c r="G5210" s="89">
        <v>0</v>
      </c>
      <c r="H5210" s="89">
        <v>2</v>
      </c>
      <c r="I5210" s="89">
        <v>2</v>
      </c>
      <c r="J5210" s="89">
        <v>0</v>
      </c>
      <c r="K5210" s="89">
        <v>0</v>
      </c>
      <c r="L5210" s="89">
        <v>0</v>
      </c>
      <c r="M5210" s="89">
        <v>0</v>
      </c>
      <c r="N5210" s="89">
        <v>0</v>
      </c>
      <c r="O5210" s="89">
        <v>2</v>
      </c>
      <c r="P5210" s="89">
        <v>426</v>
      </c>
      <c r="Q5210" s="89">
        <v>12064.5</v>
      </c>
      <c r="R5210" s="88">
        <f>VLOOKUP(P5210,NEW_TRAIN_TEST!$A$1:$M$980,13,0)</f>
        <v>12035.5</v>
      </c>
      <c r="S5210" s="88">
        <f>VLOOKUP(P5210,NEW_TRAIN_TEST!$A$1:$M$980,11,0)</f>
        <v>12144</v>
      </c>
      <c r="T5210" s="6">
        <f t="shared" si="162"/>
        <v>0</v>
      </c>
      <c r="U5210" s="6">
        <f t="shared" si="163"/>
        <v>0</v>
      </c>
    </row>
    <row r="5211" spans="1:21" x14ac:dyDescent="0.2">
      <c r="A5211" s="88">
        <v>5209</v>
      </c>
      <c r="B5211" s="88">
        <v>5</v>
      </c>
      <c r="C5211" s="88" t="s">
        <v>2123</v>
      </c>
      <c r="D5211" s="89" t="s">
        <v>1431</v>
      </c>
      <c r="E5211" s="89">
        <v>3</v>
      </c>
      <c r="F5211" s="89">
        <v>0</v>
      </c>
      <c r="G5211" s="89">
        <v>0</v>
      </c>
      <c r="H5211" s="89">
        <v>0</v>
      </c>
      <c r="I5211" s="89">
        <v>0</v>
      </c>
      <c r="J5211" s="89">
        <v>0</v>
      </c>
      <c r="K5211" s="89">
        <v>0</v>
      </c>
      <c r="L5211" s="89">
        <v>0</v>
      </c>
      <c r="M5211" s="89">
        <v>0</v>
      </c>
      <c r="N5211" s="89">
        <v>0</v>
      </c>
      <c r="O5211" s="89">
        <v>0</v>
      </c>
      <c r="P5211" s="89">
        <v>861</v>
      </c>
      <c r="Q5211" s="89">
        <v>5677</v>
      </c>
      <c r="R5211" s="88">
        <f>VLOOKUP(P5211,NEW_TRAIN_TEST!$A$1:$M$980,13,0)</f>
        <v>5243</v>
      </c>
      <c r="S5211" s="88">
        <f>VLOOKUP(P5211,NEW_TRAIN_TEST!$A$1:$M$980,11,0)</f>
        <v>6064</v>
      </c>
      <c r="T5211" s="6">
        <f t="shared" si="162"/>
        <v>0</v>
      </c>
      <c r="U5211" s="6">
        <f t="shared" si="163"/>
        <v>0</v>
      </c>
    </row>
    <row r="5212" spans="1:21" x14ac:dyDescent="0.2">
      <c r="A5212" s="88">
        <v>5210</v>
      </c>
      <c r="B5212" s="88">
        <v>5</v>
      </c>
      <c r="C5212" s="88" t="s">
        <v>2123</v>
      </c>
      <c r="D5212" s="89" t="s">
        <v>1431</v>
      </c>
      <c r="E5212" s="89">
        <v>0</v>
      </c>
      <c r="F5212" s="89">
        <v>2</v>
      </c>
      <c r="G5212" s="89">
        <v>0</v>
      </c>
      <c r="H5212" s="89">
        <v>2</v>
      </c>
      <c r="I5212" s="89">
        <v>2</v>
      </c>
      <c r="J5212" s="89">
        <v>0</v>
      </c>
      <c r="K5212" s="89">
        <v>0</v>
      </c>
      <c r="L5212" s="89">
        <v>0</v>
      </c>
      <c r="M5212" s="89">
        <v>0</v>
      </c>
      <c r="N5212" s="89">
        <v>0</v>
      </c>
      <c r="O5212" s="89">
        <v>2</v>
      </c>
      <c r="P5212" s="89">
        <v>313</v>
      </c>
      <c r="Q5212" s="89">
        <v>8950</v>
      </c>
      <c r="R5212" s="88">
        <f>VLOOKUP(P5212,NEW_TRAIN_TEST!$A$1:$M$980,13,0)</f>
        <v>8950</v>
      </c>
      <c r="S5212" s="88">
        <f>VLOOKUP(P5212,NEW_TRAIN_TEST!$A$1:$M$980,11,0)</f>
        <v>9092</v>
      </c>
      <c r="T5212" s="6">
        <f t="shared" si="162"/>
        <v>0</v>
      </c>
      <c r="U5212" s="6">
        <f t="shared" si="163"/>
        <v>0</v>
      </c>
    </row>
    <row r="5213" spans="1:21" x14ac:dyDescent="0.2">
      <c r="A5213" s="88">
        <v>5211</v>
      </c>
      <c r="B5213" s="88">
        <v>5</v>
      </c>
      <c r="C5213" s="88" t="s">
        <v>2123</v>
      </c>
      <c r="D5213" s="89" t="s">
        <v>1431</v>
      </c>
      <c r="E5213" s="89">
        <v>0</v>
      </c>
      <c r="F5213" s="89">
        <v>2</v>
      </c>
      <c r="G5213" s="89">
        <v>0</v>
      </c>
      <c r="H5213" s="89">
        <v>2</v>
      </c>
      <c r="I5213" s="89">
        <v>2</v>
      </c>
      <c r="J5213" s="89">
        <v>0</v>
      </c>
      <c r="K5213" s="89">
        <v>0</v>
      </c>
      <c r="L5213" s="89">
        <v>0</v>
      </c>
      <c r="M5213" s="89">
        <v>23</v>
      </c>
      <c r="N5213" s="89">
        <v>0</v>
      </c>
      <c r="O5213" s="89">
        <v>2</v>
      </c>
      <c r="P5213" s="89">
        <v>313</v>
      </c>
      <c r="Q5213" s="89">
        <v>8958.5</v>
      </c>
      <c r="R5213" s="88">
        <f>VLOOKUP(P5213,NEW_TRAIN_TEST!$A$1:$M$980,13,0)</f>
        <v>8950</v>
      </c>
      <c r="S5213" s="88">
        <f>VLOOKUP(P5213,NEW_TRAIN_TEST!$A$1:$M$980,11,0)</f>
        <v>9092</v>
      </c>
      <c r="T5213" s="6">
        <f t="shared" si="162"/>
        <v>0</v>
      </c>
      <c r="U5213" s="6">
        <f t="shared" si="163"/>
        <v>1</v>
      </c>
    </row>
    <row r="5214" spans="1:21" x14ac:dyDescent="0.2">
      <c r="A5214" s="88">
        <v>5212</v>
      </c>
      <c r="B5214" s="88">
        <v>5</v>
      </c>
      <c r="C5214" s="88" t="s">
        <v>2123</v>
      </c>
      <c r="D5214" s="89" t="s">
        <v>1431</v>
      </c>
      <c r="E5214" s="89">
        <v>0</v>
      </c>
      <c r="F5214" s="89">
        <v>2</v>
      </c>
      <c r="G5214" s="89">
        <v>1</v>
      </c>
      <c r="H5214" s="89">
        <v>2</v>
      </c>
      <c r="I5214" s="89">
        <v>2</v>
      </c>
      <c r="J5214" s="89">
        <v>0</v>
      </c>
      <c r="K5214" s="89">
        <v>0</v>
      </c>
      <c r="L5214" s="89">
        <v>0</v>
      </c>
      <c r="M5214" s="89">
        <v>0</v>
      </c>
      <c r="N5214" s="89">
        <v>0</v>
      </c>
      <c r="O5214" s="89">
        <v>2</v>
      </c>
      <c r="P5214" s="89">
        <v>313</v>
      </c>
      <c r="Q5214" s="89">
        <v>8959</v>
      </c>
      <c r="R5214" s="88">
        <f>VLOOKUP(P5214,NEW_TRAIN_TEST!$A$1:$M$980,13,0)</f>
        <v>8950</v>
      </c>
      <c r="S5214" s="88">
        <f>VLOOKUP(P5214,NEW_TRAIN_TEST!$A$1:$M$980,11,0)</f>
        <v>9092</v>
      </c>
      <c r="T5214" s="6">
        <f t="shared" si="162"/>
        <v>0</v>
      </c>
      <c r="U5214" s="6">
        <f t="shared" si="163"/>
        <v>0</v>
      </c>
    </row>
    <row r="5215" spans="1:21" x14ac:dyDescent="0.2">
      <c r="A5215" s="88">
        <v>5213</v>
      </c>
      <c r="B5215" s="88">
        <v>5</v>
      </c>
      <c r="C5215" s="88" t="s">
        <v>2123</v>
      </c>
      <c r="D5215" s="89" t="s">
        <v>1431</v>
      </c>
      <c r="E5215" s="89">
        <v>0</v>
      </c>
      <c r="F5215" s="89">
        <v>4</v>
      </c>
      <c r="G5215" s="89">
        <v>0</v>
      </c>
      <c r="H5215" s="89">
        <v>2</v>
      </c>
      <c r="I5215" s="89">
        <v>2</v>
      </c>
      <c r="J5215" s="89">
        <v>0</v>
      </c>
      <c r="K5215" s="89">
        <v>0</v>
      </c>
      <c r="L5215" s="89">
        <v>0</v>
      </c>
      <c r="M5215" s="89">
        <v>23</v>
      </c>
      <c r="N5215" s="89">
        <v>0</v>
      </c>
      <c r="O5215" s="89">
        <v>2</v>
      </c>
      <c r="P5215" s="89">
        <v>313</v>
      </c>
      <c r="Q5215" s="89">
        <v>8960.17</v>
      </c>
      <c r="R5215" s="88">
        <f>VLOOKUP(P5215,NEW_TRAIN_TEST!$A$1:$M$980,13,0)</f>
        <v>8950</v>
      </c>
      <c r="S5215" s="88">
        <f>VLOOKUP(P5215,NEW_TRAIN_TEST!$A$1:$M$980,11,0)</f>
        <v>9092</v>
      </c>
      <c r="T5215" s="6">
        <f t="shared" si="162"/>
        <v>0</v>
      </c>
      <c r="U5215" s="6">
        <f t="shared" si="163"/>
        <v>1</v>
      </c>
    </row>
    <row r="5216" spans="1:21" x14ac:dyDescent="0.2">
      <c r="A5216" s="88">
        <v>5214</v>
      </c>
      <c r="B5216" s="88">
        <v>5</v>
      </c>
      <c r="C5216" s="88" t="s">
        <v>2123</v>
      </c>
      <c r="D5216" s="89" t="s">
        <v>1431</v>
      </c>
      <c r="E5216" s="89">
        <v>0</v>
      </c>
      <c r="F5216" s="89">
        <v>4</v>
      </c>
      <c r="G5216" s="89">
        <v>1</v>
      </c>
      <c r="H5216" s="89">
        <v>2</v>
      </c>
      <c r="I5216" s="89">
        <v>0</v>
      </c>
      <c r="J5216" s="89">
        <v>0</v>
      </c>
      <c r="K5216" s="89">
        <v>0</v>
      </c>
      <c r="L5216" s="89">
        <v>0</v>
      </c>
      <c r="M5216" s="89">
        <v>0</v>
      </c>
      <c r="N5216" s="89">
        <v>0</v>
      </c>
      <c r="O5216" s="89">
        <v>0</v>
      </c>
      <c r="P5216" s="89">
        <v>313</v>
      </c>
      <c r="Q5216" s="89">
        <v>8960.17</v>
      </c>
      <c r="R5216" s="88">
        <f>VLOOKUP(P5216,NEW_TRAIN_TEST!$A$1:$M$980,13,0)</f>
        <v>8950</v>
      </c>
      <c r="S5216" s="88">
        <f>VLOOKUP(P5216,NEW_TRAIN_TEST!$A$1:$M$980,11,0)</f>
        <v>9092</v>
      </c>
      <c r="T5216" s="6">
        <f t="shared" si="162"/>
        <v>0</v>
      </c>
      <c r="U5216" s="6">
        <f t="shared" si="163"/>
        <v>0</v>
      </c>
    </row>
    <row r="5217" spans="1:21" x14ac:dyDescent="0.2">
      <c r="A5217" s="88">
        <v>5215</v>
      </c>
      <c r="B5217" s="88">
        <v>5</v>
      </c>
      <c r="C5217" s="88" t="s">
        <v>2123</v>
      </c>
      <c r="D5217" s="89" t="s">
        <v>1431</v>
      </c>
      <c r="E5217" s="89">
        <v>0</v>
      </c>
      <c r="F5217" s="89">
        <v>7</v>
      </c>
      <c r="G5217" s="89">
        <v>4</v>
      </c>
      <c r="H5217" s="89">
        <v>0</v>
      </c>
      <c r="I5217" s="89">
        <v>2</v>
      </c>
      <c r="J5217" s="89">
        <v>0</v>
      </c>
      <c r="K5217" s="89">
        <v>0</v>
      </c>
      <c r="L5217" s="89">
        <v>1</v>
      </c>
      <c r="M5217" s="89">
        <v>0</v>
      </c>
      <c r="N5217" s="89">
        <v>0</v>
      </c>
      <c r="O5217" s="89">
        <v>2</v>
      </c>
      <c r="P5217" s="89">
        <v>313</v>
      </c>
      <c r="Q5217" s="89">
        <v>8962.7999999999993</v>
      </c>
      <c r="R5217" s="88">
        <f>VLOOKUP(P5217,NEW_TRAIN_TEST!$A$1:$M$980,13,0)</f>
        <v>8950</v>
      </c>
      <c r="S5217" s="88">
        <f>VLOOKUP(P5217,NEW_TRAIN_TEST!$A$1:$M$980,11,0)</f>
        <v>9092</v>
      </c>
      <c r="T5217" s="6">
        <f t="shared" si="162"/>
        <v>1</v>
      </c>
      <c r="U5217" s="6">
        <f t="shared" si="163"/>
        <v>0</v>
      </c>
    </row>
    <row r="5218" spans="1:21" x14ac:dyDescent="0.2">
      <c r="A5218" s="88">
        <v>5216</v>
      </c>
      <c r="B5218" s="88">
        <v>5</v>
      </c>
      <c r="C5218" s="88" t="s">
        <v>2123</v>
      </c>
      <c r="D5218" s="89" t="s">
        <v>1431</v>
      </c>
      <c r="E5218" s="89">
        <v>5</v>
      </c>
      <c r="F5218" s="89">
        <v>1</v>
      </c>
      <c r="G5218" s="89">
        <v>0</v>
      </c>
      <c r="H5218" s="89">
        <v>0</v>
      </c>
      <c r="I5218" s="89">
        <v>2</v>
      </c>
      <c r="J5218" s="89">
        <v>0</v>
      </c>
      <c r="K5218" s="89">
        <v>0</v>
      </c>
      <c r="L5218" s="89">
        <v>0</v>
      </c>
      <c r="M5218" s="89">
        <v>0</v>
      </c>
      <c r="N5218" s="89">
        <v>0</v>
      </c>
      <c r="O5218" s="89">
        <v>2</v>
      </c>
      <c r="P5218" s="89">
        <v>603</v>
      </c>
      <c r="Q5218" s="89">
        <v>8707</v>
      </c>
      <c r="R5218" s="88">
        <f>VLOOKUP(P5218,NEW_TRAIN_TEST!$A$1:$M$980,13,0)</f>
        <v>8658</v>
      </c>
      <c r="S5218" s="88">
        <f>VLOOKUP(P5218,NEW_TRAIN_TEST!$A$1:$M$980,11,0)</f>
        <v>9078</v>
      </c>
      <c r="T5218" s="6">
        <f t="shared" si="162"/>
        <v>0</v>
      </c>
      <c r="U5218" s="6">
        <f t="shared" si="163"/>
        <v>0</v>
      </c>
    </row>
    <row r="5219" spans="1:21" x14ac:dyDescent="0.2">
      <c r="A5219" s="88">
        <v>5217</v>
      </c>
      <c r="B5219" s="88">
        <v>5</v>
      </c>
      <c r="C5219" s="88" t="s">
        <v>2123</v>
      </c>
      <c r="D5219" s="89" t="s">
        <v>1431</v>
      </c>
      <c r="E5219" s="89">
        <v>0</v>
      </c>
      <c r="F5219" s="89">
        <v>0</v>
      </c>
      <c r="G5219" s="89">
        <v>0</v>
      </c>
      <c r="H5219" s="89">
        <v>0</v>
      </c>
      <c r="I5219" s="89">
        <v>0</v>
      </c>
      <c r="J5219" s="89">
        <v>0</v>
      </c>
      <c r="K5219" s="89">
        <v>0</v>
      </c>
      <c r="L5219" s="89">
        <v>0</v>
      </c>
      <c r="M5219" s="89">
        <v>0</v>
      </c>
      <c r="N5219" s="89">
        <v>1</v>
      </c>
      <c r="O5219" s="89">
        <v>0</v>
      </c>
      <c r="P5219" s="89">
        <v>430</v>
      </c>
      <c r="Q5219" s="89">
        <v>7205</v>
      </c>
      <c r="R5219" s="88">
        <f>VLOOKUP(P5219,NEW_TRAIN_TEST!$A$1:$M$980,13,0)</f>
        <v>7205</v>
      </c>
      <c r="S5219" s="88">
        <f>VLOOKUP(P5219,NEW_TRAIN_TEST!$A$1:$M$980,11,0)</f>
        <v>7205</v>
      </c>
      <c r="T5219" s="6">
        <f t="shared" si="162"/>
        <v>0</v>
      </c>
      <c r="U5219" s="6">
        <f t="shared" si="163"/>
        <v>0</v>
      </c>
    </row>
    <row r="5220" spans="1:21" x14ac:dyDescent="0.2">
      <c r="A5220" s="88">
        <v>5218</v>
      </c>
      <c r="B5220" s="88">
        <v>5</v>
      </c>
      <c r="C5220" s="88" t="s">
        <v>2123</v>
      </c>
      <c r="D5220" s="89" t="s">
        <v>1431</v>
      </c>
      <c r="E5220" s="89">
        <v>0</v>
      </c>
      <c r="F5220" s="89">
        <v>0</v>
      </c>
      <c r="G5220" s="89">
        <v>0</v>
      </c>
      <c r="H5220" s="89">
        <v>0</v>
      </c>
      <c r="I5220" s="89">
        <v>0</v>
      </c>
      <c r="J5220" s="89">
        <v>0</v>
      </c>
      <c r="K5220" s="89">
        <v>0</v>
      </c>
      <c r="L5220" s="89">
        <v>0</v>
      </c>
      <c r="M5220" s="89">
        <v>0</v>
      </c>
      <c r="N5220" s="89">
        <v>1</v>
      </c>
      <c r="O5220" s="89">
        <v>0</v>
      </c>
      <c r="P5220" s="89">
        <v>431</v>
      </c>
      <c r="Q5220" s="89">
        <v>7198</v>
      </c>
      <c r="R5220" s="88">
        <f>VLOOKUP(P5220,NEW_TRAIN_TEST!$A$1:$M$980,13,0)</f>
        <v>7198</v>
      </c>
      <c r="S5220" s="88">
        <f>VLOOKUP(P5220,NEW_TRAIN_TEST!$A$1:$M$980,11,0)</f>
        <v>7198</v>
      </c>
      <c r="T5220" s="6">
        <f t="shared" si="162"/>
        <v>0</v>
      </c>
      <c r="U5220" s="6">
        <f t="shared" si="163"/>
        <v>0</v>
      </c>
    </row>
    <row r="5221" spans="1:21" x14ac:dyDescent="0.2">
      <c r="A5221" s="88">
        <v>5219</v>
      </c>
      <c r="B5221" s="88">
        <v>5</v>
      </c>
      <c r="C5221" s="88" t="s">
        <v>2123</v>
      </c>
      <c r="D5221" s="89" t="s">
        <v>1431</v>
      </c>
      <c r="E5221" s="89">
        <v>18</v>
      </c>
      <c r="F5221" s="89">
        <v>10</v>
      </c>
      <c r="G5221" s="89">
        <v>0</v>
      </c>
      <c r="H5221" s="89">
        <v>2</v>
      </c>
      <c r="I5221" s="89">
        <v>2</v>
      </c>
      <c r="J5221" s="89">
        <v>0</v>
      </c>
      <c r="K5221" s="89">
        <v>0</v>
      </c>
      <c r="L5221" s="89">
        <v>0</v>
      </c>
      <c r="M5221" s="89">
        <v>0</v>
      </c>
      <c r="N5221" s="89">
        <v>0</v>
      </c>
      <c r="O5221" s="89">
        <v>2</v>
      </c>
      <c r="P5221" s="89">
        <v>172</v>
      </c>
      <c r="Q5221" s="89">
        <v>14104.5</v>
      </c>
      <c r="R5221" s="88">
        <f>VLOOKUP(P5221,NEW_TRAIN_TEST!$A$1:$M$980,13,0)</f>
        <v>13410.5</v>
      </c>
      <c r="S5221" s="88">
        <f>VLOOKUP(P5221,NEW_TRAIN_TEST!$A$1:$M$980,11,0)</f>
        <v>14892</v>
      </c>
      <c r="T5221" s="6">
        <f t="shared" si="162"/>
        <v>0</v>
      </c>
      <c r="U5221" s="6">
        <f t="shared" si="163"/>
        <v>0</v>
      </c>
    </row>
    <row r="5222" spans="1:21" x14ac:dyDescent="0.2">
      <c r="A5222" s="88">
        <v>5220</v>
      </c>
      <c r="B5222" s="88">
        <v>5</v>
      </c>
      <c r="C5222" s="88" t="s">
        <v>2123</v>
      </c>
      <c r="D5222" s="89" t="s">
        <v>1431</v>
      </c>
      <c r="E5222" s="89">
        <v>0</v>
      </c>
      <c r="F5222" s="89">
        <v>2</v>
      </c>
      <c r="G5222" s="89">
        <v>0</v>
      </c>
      <c r="H5222" s="89">
        <v>2</v>
      </c>
      <c r="I5222" s="89">
        <v>2</v>
      </c>
      <c r="J5222" s="89">
        <v>0</v>
      </c>
      <c r="K5222" s="89">
        <v>0</v>
      </c>
      <c r="L5222" s="89">
        <v>0</v>
      </c>
      <c r="M5222" s="89">
        <v>0</v>
      </c>
      <c r="N5222" s="89">
        <v>0</v>
      </c>
      <c r="O5222" s="89">
        <v>2</v>
      </c>
      <c r="P5222" s="89">
        <v>680</v>
      </c>
      <c r="Q5222" s="89">
        <v>6261</v>
      </c>
      <c r="R5222" s="88">
        <f>VLOOKUP(P5222,NEW_TRAIN_TEST!$A$1:$M$980,13,0)</f>
        <v>6261</v>
      </c>
      <c r="S5222" s="88">
        <f>VLOOKUP(P5222,NEW_TRAIN_TEST!$A$1:$M$980,11,0)</f>
        <v>6417</v>
      </c>
      <c r="T5222" s="6">
        <f t="shared" si="162"/>
        <v>0</v>
      </c>
      <c r="U5222" s="6">
        <f t="shared" si="163"/>
        <v>0</v>
      </c>
    </row>
    <row r="5223" spans="1:21" x14ac:dyDescent="0.2">
      <c r="A5223" s="88">
        <v>5221</v>
      </c>
      <c r="B5223" s="88">
        <v>5</v>
      </c>
      <c r="C5223" s="88" t="s">
        <v>2123</v>
      </c>
      <c r="D5223" s="89" t="s">
        <v>1431</v>
      </c>
      <c r="E5223" s="89">
        <v>0</v>
      </c>
      <c r="F5223" s="89">
        <v>3</v>
      </c>
      <c r="G5223" s="89">
        <v>0</v>
      </c>
      <c r="H5223" s="89">
        <v>0</v>
      </c>
      <c r="I5223" s="89">
        <v>2</v>
      </c>
      <c r="J5223" s="89">
        <v>2</v>
      </c>
      <c r="K5223" s="89">
        <v>0</v>
      </c>
      <c r="L5223" s="89">
        <v>0</v>
      </c>
      <c r="M5223" s="89">
        <v>0</v>
      </c>
      <c r="N5223" s="89">
        <v>0</v>
      </c>
      <c r="O5223" s="89">
        <v>2</v>
      </c>
      <c r="P5223" s="89">
        <v>680</v>
      </c>
      <c r="Q5223" s="89">
        <v>6316.17</v>
      </c>
      <c r="R5223" s="88">
        <f>VLOOKUP(P5223,NEW_TRAIN_TEST!$A$1:$M$980,13,0)</f>
        <v>6261</v>
      </c>
      <c r="S5223" s="88">
        <f>VLOOKUP(P5223,NEW_TRAIN_TEST!$A$1:$M$980,11,0)</f>
        <v>6417</v>
      </c>
      <c r="T5223" s="6">
        <f t="shared" si="162"/>
        <v>0</v>
      </c>
      <c r="U5223" s="6">
        <f t="shared" si="163"/>
        <v>0</v>
      </c>
    </row>
    <row r="5224" spans="1:21" x14ac:dyDescent="0.2">
      <c r="A5224" s="88">
        <v>5222</v>
      </c>
      <c r="B5224" s="88">
        <v>5</v>
      </c>
      <c r="C5224" s="88" t="s">
        <v>2123</v>
      </c>
      <c r="D5224" s="89" t="s">
        <v>1431</v>
      </c>
      <c r="E5224" s="89">
        <v>3</v>
      </c>
      <c r="F5224" s="89">
        <v>0</v>
      </c>
      <c r="G5224" s="89">
        <v>0</v>
      </c>
      <c r="H5224" s="89">
        <v>0</v>
      </c>
      <c r="I5224" s="89">
        <v>0</v>
      </c>
      <c r="J5224" s="89">
        <v>0</v>
      </c>
      <c r="K5224" s="89">
        <v>0</v>
      </c>
      <c r="L5224" s="89">
        <v>0</v>
      </c>
      <c r="M5224" s="89">
        <v>0</v>
      </c>
      <c r="N5224" s="89">
        <v>0</v>
      </c>
      <c r="O5224" s="89">
        <v>0</v>
      </c>
      <c r="P5224" s="89">
        <v>511</v>
      </c>
      <c r="Q5224" s="89">
        <v>6128.5</v>
      </c>
      <c r="R5224" s="88">
        <f>VLOOKUP(P5224,NEW_TRAIN_TEST!$A$1:$M$980,13,0)</f>
        <v>6002.5</v>
      </c>
      <c r="S5224" s="88">
        <f>VLOOKUP(P5224,NEW_TRAIN_TEST!$A$1:$M$980,11,0)</f>
        <v>6346</v>
      </c>
      <c r="T5224" s="6">
        <f t="shared" si="162"/>
        <v>0</v>
      </c>
      <c r="U5224" s="6">
        <f t="shared" si="163"/>
        <v>0</v>
      </c>
    </row>
    <row r="5225" spans="1:21" x14ac:dyDescent="0.2">
      <c r="A5225" s="88">
        <v>5223</v>
      </c>
      <c r="B5225" s="88">
        <v>5</v>
      </c>
      <c r="C5225" s="88" t="s">
        <v>2123</v>
      </c>
      <c r="D5225" s="89" t="s">
        <v>1431</v>
      </c>
      <c r="E5225" s="89">
        <v>9</v>
      </c>
      <c r="F5225" s="89">
        <v>2</v>
      </c>
      <c r="G5225" s="89">
        <v>1</v>
      </c>
      <c r="H5225" s="89">
        <v>2</v>
      </c>
      <c r="I5225" s="89">
        <v>2</v>
      </c>
      <c r="J5225" s="89">
        <v>0</v>
      </c>
      <c r="K5225" s="89">
        <v>0</v>
      </c>
      <c r="L5225" s="89">
        <v>1</v>
      </c>
      <c r="M5225" s="89">
        <v>20</v>
      </c>
      <c r="N5225" s="89">
        <v>0</v>
      </c>
      <c r="O5225" s="89">
        <v>2</v>
      </c>
      <c r="P5225" s="89">
        <v>596</v>
      </c>
      <c r="Q5225" s="89">
        <v>10860.25</v>
      </c>
      <c r="R5225" s="88">
        <f>VLOOKUP(P5225,NEW_TRAIN_TEST!$A$1:$M$980,13,0)</f>
        <v>10778</v>
      </c>
      <c r="S5225" s="88">
        <f>VLOOKUP(P5225,NEW_TRAIN_TEST!$A$1:$M$980,11,0)</f>
        <v>10992</v>
      </c>
      <c r="T5225" s="6">
        <f t="shared" si="162"/>
        <v>1</v>
      </c>
      <c r="U5225" s="6">
        <f t="shared" si="163"/>
        <v>1</v>
      </c>
    </row>
    <row r="5226" spans="1:21" x14ac:dyDescent="0.2">
      <c r="A5226" s="88">
        <v>5224</v>
      </c>
      <c r="B5226" s="88">
        <v>5</v>
      </c>
      <c r="C5226" s="88" t="s">
        <v>2123</v>
      </c>
      <c r="D5226" s="89" t="s">
        <v>1431</v>
      </c>
      <c r="E5226" s="89">
        <v>6</v>
      </c>
      <c r="F5226" s="89">
        <v>3</v>
      </c>
      <c r="G5226" s="89">
        <v>1</v>
      </c>
      <c r="H5226" s="89">
        <v>2</v>
      </c>
      <c r="I5226" s="89">
        <v>2</v>
      </c>
      <c r="J5226" s="89">
        <v>0</v>
      </c>
      <c r="K5226" s="89">
        <v>0</v>
      </c>
      <c r="L5226" s="89">
        <v>0</v>
      </c>
      <c r="M5226" s="89">
        <v>0</v>
      </c>
      <c r="N5226" s="89">
        <v>0</v>
      </c>
      <c r="O5226" s="89">
        <v>2</v>
      </c>
      <c r="P5226" s="89">
        <v>596</v>
      </c>
      <c r="Q5226" s="89">
        <v>10876.75</v>
      </c>
      <c r="R5226" s="88">
        <f>VLOOKUP(P5226,NEW_TRAIN_TEST!$A$1:$M$980,13,0)</f>
        <v>10778</v>
      </c>
      <c r="S5226" s="88">
        <f>VLOOKUP(P5226,NEW_TRAIN_TEST!$A$1:$M$980,11,0)</f>
        <v>10992</v>
      </c>
      <c r="T5226" s="6">
        <f t="shared" si="162"/>
        <v>0</v>
      </c>
      <c r="U5226" s="6">
        <f t="shared" si="163"/>
        <v>0</v>
      </c>
    </row>
    <row r="5227" spans="1:21" x14ac:dyDescent="0.2">
      <c r="A5227" s="88">
        <v>5225</v>
      </c>
      <c r="B5227" s="88">
        <v>5</v>
      </c>
      <c r="C5227" s="88" t="s">
        <v>2123</v>
      </c>
      <c r="D5227" s="89" t="s">
        <v>1431</v>
      </c>
      <c r="E5227" s="89">
        <v>6</v>
      </c>
      <c r="F5227" s="89">
        <v>3</v>
      </c>
      <c r="G5227" s="89">
        <v>2</v>
      </c>
      <c r="H5227" s="89">
        <v>2</v>
      </c>
      <c r="I5227" s="89">
        <v>1</v>
      </c>
      <c r="J5227" s="89">
        <v>0</v>
      </c>
      <c r="K5227" s="89">
        <v>0</v>
      </c>
      <c r="L5227" s="89">
        <v>1</v>
      </c>
      <c r="M5227" s="89">
        <v>20</v>
      </c>
      <c r="N5227" s="89">
        <v>0</v>
      </c>
      <c r="O5227" s="89">
        <v>0</v>
      </c>
      <c r="P5227" s="89">
        <v>596</v>
      </c>
      <c r="Q5227" s="89">
        <v>10890.25</v>
      </c>
      <c r="R5227" s="88">
        <f>VLOOKUP(P5227,NEW_TRAIN_TEST!$A$1:$M$980,13,0)</f>
        <v>10778</v>
      </c>
      <c r="S5227" s="88">
        <f>VLOOKUP(P5227,NEW_TRAIN_TEST!$A$1:$M$980,11,0)</f>
        <v>10992</v>
      </c>
      <c r="T5227" s="6">
        <f t="shared" si="162"/>
        <v>1</v>
      </c>
      <c r="U5227" s="6">
        <f t="shared" si="163"/>
        <v>1</v>
      </c>
    </row>
    <row r="5228" spans="1:21" x14ac:dyDescent="0.2">
      <c r="A5228" s="88">
        <v>5226</v>
      </c>
      <c r="B5228" s="88">
        <v>5</v>
      </c>
      <c r="C5228" s="88" t="s">
        <v>2123</v>
      </c>
      <c r="D5228" s="89" t="s">
        <v>1431</v>
      </c>
      <c r="E5228" s="89">
        <v>7</v>
      </c>
      <c r="F5228" s="89">
        <v>3</v>
      </c>
      <c r="G5228" s="89">
        <v>1</v>
      </c>
      <c r="H5228" s="89">
        <v>0</v>
      </c>
      <c r="I5228" s="89">
        <v>1</v>
      </c>
      <c r="J5228" s="89">
        <v>0</v>
      </c>
      <c r="K5228" s="89">
        <v>0</v>
      </c>
      <c r="L5228" s="89">
        <v>0</v>
      </c>
      <c r="M5228" s="89">
        <v>20</v>
      </c>
      <c r="N5228" s="89">
        <v>0</v>
      </c>
      <c r="O5228" s="89">
        <v>0</v>
      </c>
      <c r="P5228" s="89">
        <v>596</v>
      </c>
      <c r="Q5228" s="89">
        <v>10892</v>
      </c>
      <c r="R5228" s="88">
        <f>VLOOKUP(P5228,NEW_TRAIN_TEST!$A$1:$M$980,13,0)</f>
        <v>10778</v>
      </c>
      <c r="S5228" s="88">
        <f>VLOOKUP(P5228,NEW_TRAIN_TEST!$A$1:$M$980,11,0)</f>
        <v>10992</v>
      </c>
      <c r="T5228" s="6">
        <f t="shared" si="162"/>
        <v>0</v>
      </c>
      <c r="U5228" s="6">
        <f t="shared" si="163"/>
        <v>1</v>
      </c>
    </row>
    <row r="5229" spans="1:21" x14ac:dyDescent="0.2">
      <c r="A5229" s="88">
        <v>5227</v>
      </c>
      <c r="B5229" s="88">
        <v>5</v>
      </c>
      <c r="C5229" s="88" t="s">
        <v>2123</v>
      </c>
      <c r="D5229" s="89" t="s">
        <v>1431</v>
      </c>
      <c r="E5229" s="89">
        <v>0</v>
      </c>
      <c r="F5229" s="89">
        <v>5</v>
      </c>
      <c r="G5229" s="89">
        <v>2</v>
      </c>
      <c r="H5229" s="89">
        <v>0</v>
      </c>
      <c r="I5229" s="89">
        <v>1</v>
      </c>
      <c r="J5229" s="89">
        <v>2</v>
      </c>
      <c r="K5229" s="89">
        <v>0</v>
      </c>
      <c r="L5229" s="89">
        <v>1</v>
      </c>
      <c r="M5229" s="89">
        <v>20</v>
      </c>
      <c r="N5229" s="89">
        <v>0</v>
      </c>
      <c r="O5229" s="89">
        <v>0</v>
      </c>
      <c r="P5229" s="89">
        <v>596</v>
      </c>
      <c r="Q5229" s="89">
        <v>10892</v>
      </c>
      <c r="R5229" s="88">
        <f>VLOOKUP(P5229,NEW_TRAIN_TEST!$A$1:$M$980,13,0)</f>
        <v>10778</v>
      </c>
      <c r="S5229" s="88">
        <f>VLOOKUP(P5229,NEW_TRAIN_TEST!$A$1:$M$980,11,0)</f>
        <v>10992</v>
      </c>
      <c r="T5229" s="6">
        <f t="shared" si="162"/>
        <v>1</v>
      </c>
      <c r="U5229" s="6">
        <f t="shared" si="163"/>
        <v>1</v>
      </c>
    </row>
    <row r="5230" spans="1:21" x14ac:dyDescent="0.2">
      <c r="A5230" s="88">
        <v>5228</v>
      </c>
      <c r="B5230" s="88">
        <v>5</v>
      </c>
      <c r="C5230" s="88" t="s">
        <v>2123</v>
      </c>
      <c r="D5230" s="89" t="s">
        <v>1431</v>
      </c>
      <c r="E5230" s="89">
        <v>8</v>
      </c>
      <c r="F5230" s="89">
        <v>5</v>
      </c>
      <c r="G5230" s="89">
        <v>2</v>
      </c>
      <c r="H5230" s="89">
        <v>2</v>
      </c>
      <c r="I5230" s="89">
        <v>2</v>
      </c>
      <c r="J5230" s="89">
        <v>2</v>
      </c>
      <c r="K5230" s="89">
        <v>0</v>
      </c>
      <c r="L5230" s="89">
        <v>0</v>
      </c>
      <c r="M5230" s="89">
        <v>20</v>
      </c>
      <c r="N5230" s="89">
        <v>0</v>
      </c>
      <c r="O5230" s="89">
        <v>2</v>
      </c>
      <c r="P5230" s="89">
        <v>596</v>
      </c>
      <c r="Q5230" s="89">
        <v>10892</v>
      </c>
      <c r="R5230" s="88">
        <f>VLOOKUP(P5230,NEW_TRAIN_TEST!$A$1:$M$980,13,0)</f>
        <v>10778</v>
      </c>
      <c r="S5230" s="88">
        <f>VLOOKUP(P5230,NEW_TRAIN_TEST!$A$1:$M$980,11,0)</f>
        <v>10992</v>
      </c>
      <c r="T5230" s="6">
        <f t="shared" si="162"/>
        <v>0</v>
      </c>
      <c r="U5230" s="6">
        <f t="shared" si="163"/>
        <v>1</v>
      </c>
    </row>
    <row r="5231" spans="1:21" x14ac:dyDescent="0.2">
      <c r="A5231" s="88">
        <v>5229</v>
      </c>
      <c r="B5231" s="88">
        <v>5</v>
      </c>
      <c r="C5231" s="88" t="s">
        <v>2123</v>
      </c>
      <c r="D5231" s="89" t="s">
        <v>1431</v>
      </c>
      <c r="E5231" s="89">
        <v>12</v>
      </c>
      <c r="F5231" s="89">
        <v>2</v>
      </c>
      <c r="G5231" s="89">
        <v>0</v>
      </c>
      <c r="H5231" s="89">
        <v>2</v>
      </c>
      <c r="I5231" s="89">
        <v>2</v>
      </c>
      <c r="J5231" s="89">
        <v>0</v>
      </c>
      <c r="K5231" s="89">
        <v>0</v>
      </c>
      <c r="L5231" s="89">
        <v>0</v>
      </c>
      <c r="M5231" s="89">
        <v>0</v>
      </c>
      <c r="N5231" s="89">
        <v>0</v>
      </c>
      <c r="O5231" s="89">
        <v>2</v>
      </c>
      <c r="P5231" s="89">
        <v>259</v>
      </c>
      <c r="Q5231" s="89">
        <v>16148.5</v>
      </c>
      <c r="R5231" s="88">
        <f>VLOOKUP(P5231,NEW_TRAIN_TEST!$A$1:$M$980,13,0)</f>
        <v>15533.5</v>
      </c>
      <c r="S5231" s="88">
        <f>VLOOKUP(P5231,NEW_TRAIN_TEST!$A$1:$M$980,11,0)</f>
        <v>16372</v>
      </c>
      <c r="T5231" s="6">
        <f t="shared" si="162"/>
        <v>0</v>
      </c>
      <c r="U5231" s="6">
        <f t="shared" si="163"/>
        <v>0</v>
      </c>
    </row>
    <row r="5232" spans="1:21" x14ac:dyDescent="0.2">
      <c r="A5232" s="88">
        <v>5230</v>
      </c>
      <c r="B5232" s="88">
        <v>5</v>
      </c>
      <c r="C5232" s="88" t="s">
        <v>2123</v>
      </c>
      <c r="D5232" s="89" t="s">
        <v>1431</v>
      </c>
      <c r="E5232" s="89">
        <v>11</v>
      </c>
      <c r="F5232" s="89">
        <v>0</v>
      </c>
      <c r="G5232" s="89">
        <v>0</v>
      </c>
      <c r="H5232" s="89">
        <v>0</v>
      </c>
      <c r="I5232" s="89">
        <v>0</v>
      </c>
      <c r="J5232" s="89">
        <v>0</v>
      </c>
      <c r="K5232" s="89">
        <v>0</v>
      </c>
      <c r="L5232" s="89">
        <v>0</v>
      </c>
      <c r="M5232" s="89">
        <v>0</v>
      </c>
      <c r="N5232" s="89">
        <v>0</v>
      </c>
      <c r="O5232" s="89">
        <v>0</v>
      </c>
      <c r="P5232" s="89">
        <v>452</v>
      </c>
      <c r="Q5232" s="89">
        <v>7964</v>
      </c>
      <c r="R5232" s="88">
        <f>VLOOKUP(P5232,NEW_TRAIN_TEST!$A$1:$M$980,13,0)</f>
        <v>2210</v>
      </c>
      <c r="S5232" s="88">
        <f>VLOOKUP(P5232,NEW_TRAIN_TEST!$A$1:$M$980,11,0)</f>
        <v>8182</v>
      </c>
      <c r="T5232" s="6">
        <f t="shared" si="162"/>
        <v>0</v>
      </c>
      <c r="U5232" s="6">
        <f t="shared" si="163"/>
        <v>0</v>
      </c>
    </row>
    <row r="5233" spans="1:21" x14ac:dyDescent="0.2">
      <c r="A5233" s="88">
        <v>5231</v>
      </c>
      <c r="B5233" s="88">
        <v>5</v>
      </c>
      <c r="C5233" s="88" t="s">
        <v>2123</v>
      </c>
      <c r="D5233" s="89" t="s">
        <v>1431</v>
      </c>
      <c r="E5233" s="89">
        <v>4</v>
      </c>
      <c r="F5233" s="89">
        <v>1</v>
      </c>
      <c r="G5233" s="89">
        <v>0</v>
      </c>
      <c r="H5233" s="89">
        <v>0</v>
      </c>
      <c r="I5233" s="89">
        <v>2</v>
      </c>
      <c r="J5233" s="89">
        <v>0</v>
      </c>
      <c r="K5233" s="89">
        <v>0</v>
      </c>
      <c r="L5233" s="89">
        <v>1</v>
      </c>
      <c r="M5233" s="89">
        <v>0</v>
      </c>
      <c r="N5233" s="89">
        <v>0</v>
      </c>
      <c r="O5233" s="89">
        <v>2</v>
      </c>
      <c r="P5233" s="89">
        <v>102</v>
      </c>
      <c r="Q5233" s="89">
        <v>4812.33</v>
      </c>
      <c r="R5233" s="88">
        <f>VLOOKUP(P5233,NEW_TRAIN_TEST!$A$1:$M$980,13,0)</f>
        <v>4795</v>
      </c>
      <c r="S5233" s="88">
        <f>VLOOKUP(P5233,NEW_TRAIN_TEST!$A$1:$M$980,11,0)</f>
        <v>4870</v>
      </c>
      <c r="T5233" s="6">
        <f t="shared" si="162"/>
        <v>1</v>
      </c>
      <c r="U5233" s="6">
        <f t="shared" si="163"/>
        <v>0</v>
      </c>
    </row>
    <row r="5234" spans="1:21" x14ac:dyDescent="0.2">
      <c r="A5234" s="88">
        <v>5232</v>
      </c>
      <c r="B5234" s="88">
        <v>5</v>
      </c>
      <c r="C5234" s="88" t="s">
        <v>2123</v>
      </c>
      <c r="D5234" s="89" t="s">
        <v>1431</v>
      </c>
      <c r="E5234" s="89">
        <v>13</v>
      </c>
      <c r="F5234" s="89">
        <v>1</v>
      </c>
      <c r="G5234" s="89">
        <v>0</v>
      </c>
      <c r="H5234" s="89">
        <v>0</v>
      </c>
      <c r="I5234" s="89">
        <v>2</v>
      </c>
      <c r="J5234" s="89">
        <v>0</v>
      </c>
      <c r="K5234" s="89">
        <v>0</v>
      </c>
      <c r="L5234" s="89">
        <v>0</v>
      </c>
      <c r="M5234" s="89">
        <v>0</v>
      </c>
      <c r="N5234" s="89">
        <v>0</v>
      </c>
      <c r="O5234" s="89">
        <v>2</v>
      </c>
      <c r="P5234" s="89">
        <v>628</v>
      </c>
      <c r="Q5234" s="89">
        <v>12815.5</v>
      </c>
      <c r="R5234" s="88">
        <f>VLOOKUP(P5234,NEW_TRAIN_TEST!$A$1:$M$980,13,0)</f>
        <v>12608</v>
      </c>
      <c r="S5234" s="88">
        <f>VLOOKUP(P5234,NEW_TRAIN_TEST!$A$1:$M$980,11,0)</f>
        <v>13076</v>
      </c>
      <c r="T5234" s="6">
        <f t="shared" si="162"/>
        <v>0</v>
      </c>
      <c r="U5234" s="6">
        <f t="shared" si="163"/>
        <v>0</v>
      </c>
    </row>
    <row r="5235" spans="1:21" x14ac:dyDescent="0.2">
      <c r="A5235" s="88">
        <v>5233</v>
      </c>
      <c r="B5235" s="88">
        <v>5</v>
      </c>
      <c r="C5235" s="88" t="s">
        <v>2123</v>
      </c>
      <c r="D5235" s="89" t="s">
        <v>1431</v>
      </c>
      <c r="E5235" s="89">
        <v>13</v>
      </c>
      <c r="F5235" s="89">
        <v>0</v>
      </c>
      <c r="G5235" s="89">
        <v>0</v>
      </c>
      <c r="H5235" s="89">
        <v>0</v>
      </c>
      <c r="I5235" s="89">
        <v>0</v>
      </c>
      <c r="J5235" s="89">
        <v>0</v>
      </c>
      <c r="K5235" s="89">
        <v>0</v>
      </c>
      <c r="L5235" s="89">
        <v>0</v>
      </c>
      <c r="M5235" s="89">
        <v>0</v>
      </c>
      <c r="N5235" s="89">
        <v>0</v>
      </c>
      <c r="O5235" s="89">
        <v>0</v>
      </c>
      <c r="P5235" s="89">
        <v>455</v>
      </c>
      <c r="Q5235" s="89">
        <v>7832.5</v>
      </c>
      <c r="R5235" s="88">
        <f>VLOOKUP(P5235,NEW_TRAIN_TEST!$A$1:$M$980,13,0)</f>
        <v>2351</v>
      </c>
      <c r="S5235" s="88">
        <f>VLOOKUP(P5235,NEW_TRAIN_TEST!$A$1:$M$980,11,0)</f>
        <v>7885</v>
      </c>
      <c r="T5235" s="6">
        <f t="shared" si="162"/>
        <v>0</v>
      </c>
      <c r="U5235" s="6">
        <f t="shared" si="163"/>
        <v>0</v>
      </c>
    </row>
    <row r="5236" spans="1:21" x14ac:dyDescent="0.2">
      <c r="A5236" s="88">
        <v>5234</v>
      </c>
      <c r="B5236" s="88">
        <v>5</v>
      </c>
      <c r="C5236" s="88" t="s">
        <v>2123</v>
      </c>
      <c r="D5236" s="89" t="s">
        <v>1431</v>
      </c>
      <c r="E5236" s="89">
        <v>5</v>
      </c>
      <c r="F5236" s="89">
        <v>0</v>
      </c>
      <c r="G5236" s="89">
        <v>0</v>
      </c>
      <c r="H5236" s="89">
        <v>0</v>
      </c>
      <c r="I5236" s="89">
        <v>0</v>
      </c>
      <c r="J5236" s="89">
        <v>0</v>
      </c>
      <c r="K5236" s="89">
        <v>0</v>
      </c>
      <c r="L5236" s="89">
        <v>1</v>
      </c>
      <c r="M5236" s="89">
        <v>0</v>
      </c>
      <c r="N5236" s="89">
        <v>0</v>
      </c>
      <c r="O5236" s="89">
        <v>0</v>
      </c>
      <c r="P5236" s="89">
        <v>33</v>
      </c>
      <c r="Q5236" s="89">
        <v>5724</v>
      </c>
      <c r="R5236" s="88">
        <f>VLOOKUP(P5236,NEW_TRAIN_TEST!$A$1:$M$980,13,0)</f>
        <v>5556</v>
      </c>
      <c r="S5236" s="88">
        <f>VLOOKUP(P5236,NEW_TRAIN_TEST!$A$1:$M$980,11,0)</f>
        <v>5818</v>
      </c>
      <c r="T5236" s="6">
        <f t="shared" si="162"/>
        <v>1</v>
      </c>
      <c r="U5236" s="6">
        <f t="shared" si="163"/>
        <v>0</v>
      </c>
    </row>
    <row r="5237" spans="1:21" x14ac:dyDescent="0.2">
      <c r="A5237" s="88">
        <v>5235</v>
      </c>
      <c r="B5237" s="88">
        <v>5</v>
      </c>
      <c r="C5237" s="88" t="s">
        <v>2123</v>
      </c>
      <c r="D5237" s="89" t="s">
        <v>1431</v>
      </c>
      <c r="E5237" s="89">
        <v>9</v>
      </c>
      <c r="F5237" s="89">
        <v>0</v>
      </c>
      <c r="G5237" s="89">
        <v>0</v>
      </c>
      <c r="H5237" s="89">
        <v>0</v>
      </c>
      <c r="I5237" s="89">
        <v>0</v>
      </c>
      <c r="J5237" s="89">
        <v>0</v>
      </c>
      <c r="K5237" s="89">
        <v>0</v>
      </c>
      <c r="L5237" s="89">
        <v>0</v>
      </c>
      <c r="M5237" s="89">
        <v>0</v>
      </c>
      <c r="N5237" s="89">
        <v>0</v>
      </c>
      <c r="O5237" s="89">
        <v>0</v>
      </c>
      <c r="P5237" s="89">
        <v>877</v>
      </c>
      <c r="Q5237" s="89">
        <v>10220</v>
      </c>
      <c r="R5237" s="88">
        <f>VLOOKUP(P5237,NEW_TRAIN_TEST!$A$1:$M$980,13,0)</f>
        <v>8798</v>
      </c>
      <c r="S5237" s="88">
        <f>VLOOKUP(P5237,NEW_TRAIN_TEST!$A$1:$M$980,11,0)</f>
        <v>10351</v>
      </c>
      <c r="T5237" s="6">
        <f t="shared" si="162"/>
        <v>0</v>
      </c>
      <c r="U5237" s="6">
        <f t="shared" si="163"/>
        <v>0</v>
      </c>
    </row>
    <row r="5238" spans="1:21" x14ac:dyDescent="0.2">
      <c r="A5238" s="88">
        <v>5236</v>
      </c>
      <c r="B5238" s="88">
        <v>5</v>
      </c>
      <c r="C5238" s="88" t="s">
        <v>2123</v>
      </c>
      <c r="D5238" s="89" t="s">
        <v>1431</v>
      </c>
      <c r="E5238" s="89">
        <v>27</v>
      </c>
      <c r="F5238" s="89">
        <v>0</v>
      </c>
      <c r="G5238" s="89">
        <v>0</v>
      </c>
      <c r="H5238" s="89">
        <v>0</v>
      </c>
      <c r="I5238" s="89">
        <v>0</v>
      </c>
      <c r="J5238" s="89">
        <v>0</v>
      </c>
      <c r="K5238" s="89">
        <v>0</v>
      </c>
      <c r="L5238" s="89">
        <v>0</v>
      </c>
      <c r="M5238" s="89">
        <v>0</v>
      </c>
      <c r="N5238" s="89">
        <v>0</v>
      </c>
      <c r="O5238" s="89">
        <v>0</v>
      </c>
      <c r="P5238" s="89">
        <v>451</v>
      </c>
      <c r="Q5238" s="89">
        <v>9256</v>
      </c>
      <c r="R5238" s="88">
        <f>VLOOKUP(P5238,NEW_TRAIN_TEST!$A$1:$M$980,13,0)</f>
        <v>3444</v>
      </c>
      <c r="S5238" s="88">
        <f>VLOOKUP(P5238,NEW_TRAIN_TEST!$A$1:$M$980,11,0)</f>
        <v>9756</v>
      </c>
      <c r="T5238" s="6">
        <f t="shared" si="162"/>
        <v>0</v>
      </c>
      <c r="U5238" s="6">
        <f t="shared" si="163"/>
        <v>0</v>
      </c>
    </row>
    <row r="5239" spans="1:21" x14ac:dyDescent="0.2">
      <c r="A5239" s="88">
        <v>5237</v>
      </c>
      <c r="B5239" s="88">
        <v>5</v>
      </c>
      <c r="C5239" s="88" t="s">
        <v>2123</v>
      </c>
      <c r="D5239" s="89" t="s">
        <v>1431</v>
      </c>
      <c r="E5239" s="89">
        <v>15</v>
      </c>
      <c r="F5239" s="89">
        <v>0</v>
      </c>
      <c r="G5239" s="89">
        <v>0</v>
      </c>
      <c r="H5239" s="89">
        <v>0</v>
      </c>
      <c r="I5239" s="89">
        <v>0</v>
      </c>
      <c r="J5239" s="89">
        <v>0</v>
      </c>
      <c r="K5239" s="89">
        <v>0</v>
      </c>
      <c r="L5239" s="89">
        <v>0</v>
      </c>
      <c r="M5239" s="89">
        <v>0</v>
      </c>
      <c r="N5239" s="89">
        <v>0</v>
      </c>
      <c r="O5239" s="89">
        <v>0</v>
      </c>
      <c r="P5239" s="89">
        <v>449</v>
      </c>
      <c r="Q5239" s="89">
        <v>8137.5</v>
      </c>
      <c r="R5239" s="88">
        <f>VLOOKUP(P5239,NEW_TRAIN_TEST!$A$1:$M$980,13,0)</f>
        <v>2545</v>
      </c>
      <c r="S5239" s="88">
        <f>VLOOKUP(P5239,NEW_TRAIN_TEST!$A$1:$M$980,11,0)</f>
        <v>8365</v>
      </c>
      <c r="T5239" s="6">
        <f t="shared" si="162"/>
        <v>0</v>
      </c>
      <c r="U5239" s="6">
        <f t="shared" si="163"/>
        <v>0</v>
      </c>
    </row>
    <row r="5240" spans="1:21" x14ac:dyDescent="0.2">
      <c r="A5240" s="88">
        <v>5238</v>
      </c>
      <c r="B5240" s="88">
        <v>5</v>
      </c>
      <c r="C5240" s="88" t="s">
        <v>2123</v>
      </c>
      <c r="D5240" s="89" t="s">
        <v>1431</v>
      </c>
      <c r="E5240" s="89">
        <v>22</v>
      </c>
      <c r="F5240" s="89">
        <v>4</v>
      </c>
      <c r="G5240" s="89">
        <v>1</v>
      </c>
      <c r="H5240" s="89">
        <v>2</v>
      </c>
      <c r="I5240" s="89">
        <v>2</v>
      </c>
      <c r="J5240" s="89">
        <v>0</v>
      </c>
      <c r="K5240" s="89">
        <v>0</v>
      </c>
      <c r="L5240" s="89">
        <v>0</v>
      </c>
      <c r="M5240" s="89">
        <v>0</v>
      </c>
      <c r="N5240" s="89">
        <v>0</v>
      </c>
      <c r="O5240" s="89">
        <v>2</v>
      </c>
      <c r="P5240" s="89">
        <v>813</v>
      </c>
      <c r="Q5240" s="89">
        <v>9078</v>
      </c>
      <c r="R5240" s="88">
        <f>VLOOKUP(P5240,NEW_TRAIN_TEST!$A$1:$M$980,13,0)</f>
        <v>6900.5</v>
      </c>
      <c r="S5240" s="88">
        <f>VLOOKUP(P5240,NEW_TRAIN_TEST!$A$1:$M$980,11,0)</f>
        <v>9891</v>
      </c>
      <c r="T5240" s="6">
        <f t="shared" si="162"/>
        <v>0</v>
      </c>
      <c r="U5240" s="6">
        <f t="shared" si="163"/>
        <v>0</v>
      </c>
    </row>
    <row r="5241" spans="1:21" x14ac:dyDescent="0.2">
      <c r="A5241" s="88">
        <v>5239</v>
      </c>
      <c r="B5241" s="88">
        <v>5</v>
      </c>
      <c r="C5241" s="88" t="s">
        <v>2123</v>
      </c>
      <c r="D5241" s="89" t="s">
        <v>1431</v>
      </c>
      <c r="E5241" s="89">
        <v>22</v>
      </c>
      <c r="F5241" s="89">
        <v>0</v>
      </c>
      <c r="G5241" s="89">
        <v>0</v>
      </c>
      <c r="H5241" s="89">
        <v>0</v>
      </c>
      <c r="I5241" s="89">
        <v>0</v>
      </c>
      <c r="J5241" s="89">
        <v>0</v>
      </c>
      <c r="K5241" s="89">
        <v>0</v>
      </c>
      <c r="L5241" s="89">
        <v>0</v>
      </c>
      <c r="M5241" s="89">
        <v>0</v>
      </c>
      <c r="N5241" s="89">
        <v>0</v>
      </c>
      <c r="O5241" s="89">
        <v>0</v>
      </c>
      <c r="P5241" s="89">
        <v>619</v>
      </c>
      <c r="Q5241" s="89">
        <v>10644.5</v>
      </c>
      <c r="R5241" s="88">
        <f>VLOOKUP(P5241,NEW_TRAIN_TEST!$A$1:$M$980,13,0)</f>
        <v>10241</v>
      </c>
      <c r="S5241" s="88">
        <f>VLOOKUP(P5241,NEW_TRAIN_TEST!$A$1:$M$980,11,0)</f>
        <v>10887</v>
      </c>
      <c r="T5241" s="6">
        <f t="shared" si="162"/>
        <v>0</v>
      </c>
      <c r="U5241" s="6">
        <f t="shared" si="163"/>
        <v>0</v>
      </c>
    </row>
    <row r="5242" spans="1:21" x14ac:dyDescent="0.2">
      <c r="A5242" s="88">
        <v>5240</v>
      </c>
      <c r="B5242" s="88">
        <v>5</v>
      </c>
      <c r="C5242" s="88" t="s">
        <v>2123</v>
      </c>
      <c r="D5242" s="89" t="s">
        <v>1431</v>
      </c>
      <c r="E5242" s="89">
        <v>0</v>
      </c>
      <c r="F5242" s="89">
        <v>0</v>
      </c>
      <c r="G5242" s="89">
        <v>0</v>
      </c>
      <c r="H5242" s="89">
        <v>0</v>
      </c>
      <c r="I5242" s="89">
        <v>0</v>
      </c>
      <c r="J5242" s="89">
        <v>0</v>
      </c>
      <c r="K5242" s="89">
        <v>0</v>
      </c>
      <c r="L5242" s="89">
        <v>0</v>
      </c>
      <c r="M5242" s="89">
        <v>0</v>
      </c>
      <c r="N5242" s="89">
        <v>1</v>
      </c>
      <c r="O5242" s="89">
        <v>0</v>
      </c>
      <c r="P5242" s="89">
        <v>462</v>
      </c>
      <c r="Q5242" s="89">
        <v>6687</v>
      </c>
      <c r="R5242" s="88">
        <f>VLOOKUP(P5242,NEW_TRAIN_TEST!$A$1:$M$980,13,0)</f>
        <v>6687</v>
      </c>
      <c r="S5242" s="88">
        <f>VLOOKUP(P5242,NEW_TRAIN_TEST!$A$1:$M$980,11,0)</f>
        <v>6687</v>
      </c>
      <c r="T5242" s="6">
        <f t="shared" si="162"/>
        <v>0</v>
      </c>
      <c r="U5242" s="6">
        <f t="shared" si="163"/>
        <v>0</v>
      </c>
    </row>
    <row r="5243" spans="1:21" x14ac:dyDescent="0.2">
      <c r="A5243" s="88">
        <v>5241</v>
      </c>
      <c r="B5243" s="88">
        <v>5</v>
      </c>
      <c r="C5243" s="88" t="s">
        <v>2123</v>
      </c>
      <c r="D5243" s="89" t="s">
        <v>1431</v>
      </c>
      <c r="E5243" s="89">
        <v>14</v>
      </c>
      <c r="F5243" s="89">
        <v>3</v>
      </c>
      <c r="G5243" s="89">
        <v>0</v>
      </c>
      <c r="H5243" s="89">
        <v>2</v>
      </c>
      <c r="I5243" s="89">
        <v>2</v>
      </c>
      <c r="J5243" s="89">
        <v>0</v>
      </c>
      <c r="K5243" s="89">
        <v>0</v>
      </c>
      <c r="L5243" s="89">
        <v>0</v>
      </c>
      <c r="M5243" s="89">
        <v>0</v>
      </c>
      <c r="N5243" s="89">
        <v>0</v>
      </c>
      <c r="O5243" s="89">
        <v>2</v>
      </c>
      <c r="P5243" s="89">
        <v>0</v>
      </c>
      <c r="Q5243" s="89">
        <v>8146.5</v>
      </c>
      <c r="R5243" s="88">
        <f>VLOOKUP(P5243,NEW_TRAIN_TEST!$A$1:$M$980,13,0)</f>
        <v>7922.5</v>
      </c>
      <c r="S5243" s="88">
        <f>VLOOKUP(P5243,NEW_TRAIN_TEST!$A$1:$M$980,11,0)</f>
        <v>8335</v>
      </c>
      <c r="T5243" s="6">
        <f t="shared" si="162"/>
        <v>0</v>
      </c>
      <c r="U5243" s="6">
        <f t="shared" si="163"/>
        <v>0</v>
      </c>
    </row>
    <row r="5244" spans="1:21" x14ac:dyDescent="0.2">
      <c r="A5244" s="88">
        <v>5242</v>
      </c>
      <c r="B5244" s="88">
        <v>5</v>
      </c>
      <c r="C5244" s="88" t="s">
        <v>2123</v>
      </c>
      <c r="D5244" s="89" t="s">
        <v>1431</v>
      </c>
      <c r="E5244" s="89">
        <v>13</v>
      </c>
      <c r="F5244" s="89">
        <v>0</v>
      </c>
      <c r="G5244" s="89">
        <v>0</v>
      </c>
      <c r="H5244" s="89">
        <v>0</v>
      </c>
      <c r="I5244" s="89">
        <v>0</v>
      </c>
      <c r="J5244" s="89">
        <v>0</v>
      </c>
      <c r="K5244" s="89">
        <v>0</v>
      </c>
      <c r="L5244" s="89">
        <v>0</v>
      </c>
      <c r="M5244" s="89">
        <v>0</v>
      </c>
      <c r="N5244" s="89">
        <v>0</v>
      </c>
      <c r="O5244" s="89">
        <v>0</v>
      </c>
      <c r="P5244" s="89">
        <v>464</v>
      </c>
      <c r="Q5244" s="89">
        <v>6363</v>
      </c>
      <c r="R5244" s="88">
        <f>VLOOKUP(P5244,NEW_TRAIN_TEST!$A$1:$M$980,13,0)</f>
        <v>2206</v>
      </c>
      <c r="S5244" s="88">
        <f>VLOOKUP(P5244,NEW_TRAIN_TEST!$A$1:$M$980,11,0)</f>
        <v>6593</v>
      </c>
      <c r="T5244" s="6">
        <f t="shared" si="162"/>
        <v>0</v>
      </c>
      <c r="U5244" s="6">
        <f t="shared" si="163"/>
        <v>0</v>
      </c>
    </row>
    <row r="5245" spans="1:21" x14ac:dyDescent="0.2">
      <c r="A5245" s="88">
        <v>5243</v>
      </c>
      <c r="B5245" s="88">
        <v>5</v>
      </c>
      <c r="C5245" s="88" t="s">
        <v>2123</v>
      </c>
      <c r="D5245" s="89" t="s">
        <v>1431</v>
      </c>
      <c r="E5245" s="89">
        <v>6</v>
      </c>
      <c r="F5245" s="89">
        <v>5</v>
      </c>
      <c r="G5245" s="89">
        <v>0</v>
      </c>
      <c r="H5245" s="89">
        <v>0</v>
      </c>
      <c r="I5245" s="89">
        <v>2</v>
      </c>
      <c r="J5245" s="89">
        <v>0</v>
      </c>
      <c r="K5245" s="89">
        <v>0</v>
      </c>
      <c r="L5245" s="89">
        <v>0</v>
      </c>
      <c r="M5245" s="89">
        <v>0</v>
      </c>
      <c r="N5245" s="89">
        <v>0</v>
      </c>
      <c r="O5245" s="89">
        <v>2</v>
      </c>
      <c r="P5245" s="89">
        <v>664</v>
      </c>
      <c r="Q5245" s="89">
        <v>8358.5</v>
      </c>
      <c r="R5245" s="88">
        <f>VLOOKUP(P5245,NEW_TRAIN_TEST!$A$1:$M$980,13,0)</f>
        <v>8330</v>
      </c>
      <c r="S5245" s="88">
        <f>VLOOKUP(P5245,NEW_TRAIN_TEST!$A$1:$M$980,11,0)</f>
        <v>8620</v>
      </c>
      <c r="T5245" s="6">
        <f t="shared" si="162"/>
        <v>0</v>
      </c>
      <c r="U5245" s="6">
        <f t="shared" si="163"/>
        <v>0</v>
      </c>
    </row>
    <row r="5246" spans="1:21" x14ac:dyDescent="0.2">
      <c r="A5246" s="88">
        <v>5244</v>
      </c>
      <c r="B5246" s="88">
        <v>5</v>
      </c>
      <c r="C5246" s="88" t="s">
        <v>2123</v>
      </c>
      <c r="D5246" s="89" t="s">
        <v>1431</v>
      </c>
      <c r="E5246" s="89">
        <v>3</v>
      </c>
      <c r="F5246" s="89">
        <v>1</v>
      </c>
      <c r="G5246" s="89">
        <v>0</v>
      </c>
      <c r="H5246" s="89">
        <v>0</v>
      </c>
      <c r="I5246" s="89">
        <v>2</v>
      </c>
      <c r="J5246" s="89">
        <v>0</v>
      </c>
      <c r="K5246" s="89">
        <v>0</v>
      </c>
      <c r="L5246" s="89">
        <v>0</v>
      </c>
      <c r="M5246" s="89">
        <v>0</v>
      </c>
      <c r="N5246" s="89">
        <v>0</v>
      </c>
      <c r="O5246" s="89">
        <v>2</v>
      </c>
      <c r="P5246" s="89">
        <v>466</v>
      </c>
      <c r="Q5246" s="89">
        <v>7953</v>
      </c>
      <c r="R5246" s="88">
        <f>VLOOKUP(P5246,NEW_TRAIN_TEST!$A$1:$M$980,13,0)</f>
        <v>7824.5</v>
      </c>
      <c r="S5246" s="88">
        <f>VLOOKUP(P5246,NEW_TRAIN_TEST!$A$1:$M$980,11,0)</f>
        <v>7965</v>
      </c>
      <c r="T5246" s="6">
        <f t="shared" si="162"/>
        <v>0</v>
      </c>
      <c r="U5246" s="6">
        <f t="shared" si="163"/>
        <v>0</v>
      </c>
    </row>
    <row r="5247" spans="1:21" x14ac:dyDescent="0.2">
      <c r="A5247" s="88">
        <v>5245</v>
      </c>
      <c r="B5247" s="88">
        <v>5</v>
      </c>
      <c r="C5247" s="88" t="s">
        <v>2123</v>
      </c>
      <c r="D5247" s="89" t="s">
        <v>1431</v>
      </c>
      <c r="E5247" s="89">
        <v>8</v>
      </c>
      <c r="F5247" s="89">
        <v>2</v>
      </c>
      <c r="G5247" s="89">
        <v>0</v>
      </c>
      <c r="H5247" s="89">
        <v>0</v>
      </c>
      <c r="I5247" s="89">
        <v>2</v>
      </c>
      <c r="J5247" s="89">
        <v>0</v>
      </c>
      <c r="K5247" s="89">
        <v>0</v>
      </c>
      <c r="L5247" s="89">
        <v>1</v>
      </c>
      <c r="M5247" s="89">
        <v>0</v>
      </c>
      <c r="N5247" s="89">
        <v>0</v>
      </c>
      <c r="O5247" s="89">
        <v>2</v>
      </c>
      <c r="P5247" s="89">
        <v>467</v>
      </c>
      <c r="Q5247" s="89">
        <v>8729</v>
      </c>
      <c r="R5247" s="88">
        <f>VLOOKUP(P5247,NEW_TRAIN_TEST!$A$1:$M$980,13,0)</f>
        <v>8370</v>
      </c>
      <c r="S5247" s="88">
        <f>VLOOKUP(P5247,NEW_TRAIN_TEST!$A$1:$M$980,11,0)</f>
        <v>8802</v>
      </c>
      <c r="T5247" s="6">
        <f t="shared" si="162"/>
        <v>1</v>
      </c>
      <c r="U5247" s="6">
        <f t="shared" si="163"/>
        <v>0</v>
      </c>
    </row>
    <row r="5248" spans="1:21" x14ac:dyDescent="0.2">
      <c r="A5248" s="88">
        <v>5246</v>
      </c>
      <c r="B5248" s="88">
        <v>5</v>
      </c>
      <c r="C5248" s="88" t="s">
        <v>2123</v>
      </c>
      <c r="D5248" s="89" t="s">
        <v>1431</v>
      </c>
      <c r="E5248" s="89">
        <v>7</v>
      </c>
      <c r="F5248" s="89">
        <v>0</v>
      </c>
      <c r="G5248" s="89">
        <v>0</v>
      </c>
      <c r="H5248" s="89">
        <v>0</v>
      </c>
      <c r="I5248" s="89">
        <v>0</v>
      </c>
      <c r="J5248" s="89">
        <v>0</v>
      </c>
      <c r="K5248" s="89">
        <v>0</v>
      </c>
      <c r="L5248" s="89">
        <v>1</v>
      </c>
      <c r="M5248" s="89">
        <v>0</v>
      </c>
      <c r="N5248" s="89">
        <v>0</v>
      </c>
      <c r="O5248" s="89">
        <v>0</v>
      </c>
      <c r="P5248" s="89">
        <v>320</v>
      </c>
      <c r="Q5248" s="89">
        <v>9502.5</v>
      </c>
      <c r="R5248" s="88">
        <f>VLOOKUP(P5248,NEW_TRAIN_TEST!$A$1:$M$980,13,0)</f>
        <v>9293</v>
      </c>
      <c r="S5248" s="88">
        <f>VLOOKUP(P5248,NEW_TRAIN_TEST!$A$1:$M$980,11,0)</f>
        <v>9711</v>
      </c>
      <c r="T5248" s="6">
        <f t="shared" si="162"/>
        <v>1</v>
      </c>
      <c r="U5248" s="6">
        <f t="shared" si="163"/>
        <v>0</v>
      </c>
    </row>
    <row r="5249" spans="1:21" x14ac:dyDescent="0.2">
      <c r="A5249" s="88">
        <v>5247</v>
      </c>
      <c r="B5249" s="88">
        <v>5</v>
      </c>
      <c r="C5249" s="88" t="s">
        <v>2123</v>
      </c>
      <c r="D5249" s="89" t="s">
        <v>1431</v>
      </c>
      <c r="E5249" s="89">
        <v>15</v>
      </c>
      <c r="F5249" s="89">
        <v>0</v>
      </c>
      <c r="G5249" s="89">
        <v>0</v>
      </c>
      <c r="H5249" s="89">
        <v>0</v>
      </c>
      <c r="I5249" s="89">
        <v>0</v>
      </c>
      <c r="J5249" s="89">
        <v>0</v>
      </c>
      <c r="K5249" s="89">
        <v>0</v>
      </c>
      <c r="L5249" s="89">
        <v>0</v>
      </c>
      <c r="M5249" s="89">
        <v>0</v>
      </c>
      <c r="N5249" s="89">
        <v>0</v>
      </c>
      <c r="O5249" s="89">
        <v>0</v>
      </c>
      <c r="P5249" s="89">
        <v>10</v>
      </c>
      <c r="Q5249" s="89">
        <v>8007.5</v>
      </c>
      <c r="R5249" s="88">
        <f>VLOOKUP(P5249,NEW_TRAIN_TEST!$A$1:$M$980,13,0)</f>
        <v>7401</v>
      </c>
      <c r="S5249" s="88">
        <f>VLOOKUP(P5249,NEW_TRAIN_TEST!$A$1:$M$980,11,0)</f>
        <v>8227</v>
      </c>
      <c r="T5249" s="6">
        <f t="shared" si="162"/>
        <v>0</v>
      </c>
      <c r="U5249" s="6">
        <f t="shared" si="163"/>
        <v>0</v>
      </c>
    </row>
    <row r="5250" spans="1:21" x14ac:dyDescent="0.2">
      <c r="A5250" s="88">
        <v>5248</v>
      </c>
      <c r="B5250" s="88">
        <v>5</v>
      </c>
      <c r="C5250" s="88" t="s">
        <v>2123</v>
      </c>
      <c r="D5250" s="89" t="s">
        <v>1431</v>
      </c>
      <c r="E5250" s="89">
        <v>0</v>
      </c>
      <c r="F5250" s="89">
        <v>0</v>
      </c>
      <c r="G5250" s="89">
        <v>0</v>
      </c>
      <c r="H5250" s="89">
        <v>0</v>
      </c>
      <c r="I5250" s="89">
        <v>0</v>
      </c>
      <c r="J5250" s="89">
        <v>0</v>
      </c>
      <c r="K5250" s="89">
        <v>0</v>
      </c>
      <c r="L5250" s="89">
        <v>0</v>
      </c>
      <c r="M5250" s="89">
        <v>0</v>
      </c>
      <c r="N5250" s="89">
        <v>1</v>
      </c>
      <c r="O5250" s="89">
        <v>0</v>
      </c>
      <c r="P5250" s="89">
        <v>874</v>
      </c>
      <c r="Q5250" s="89">
        <v>7555</v>
      </c>
      <c r="R5250" s="88">
        <f>VLOOKUP(P5250,NEW_TRAIN_TEST!$A$1:$M$980,13,0)</f>
        <v>7555</v>
      </c>
      <c r="S5250" s="88">
        <f>VLOOKUP(P5250,NEW_TRAIN_TEST!$A$1:$M$980,11,0)</f>
        <v>7555</v>
      </c>
      <c r="T5250" s="6">
        <f t="shared" si="162"/>
        <v>0</v>
      </c>
      <c r="U5250" s="6">
        <f t="shared" si="163"/>
        <v>0</v>
      </c>
    </row>
    <row r="5251" spans="1:21" x14ac:dyDescent="0.2">
      <c r="A5251" s="88">
        <v>5249</v>
      </c>
      <c r="B5251" s="88">
        <v>5</v>
      </c>
      <c r="C5251" s="88" t="s">
        <v>2123</v>
      </c>
      <c r="D5251" s="89" t="s">
        <v>1431</v>
      </c>
      <c r="E5251" s="89">
        <v>3</v>
      </c>
      <c r="F5251" s="89">
        <v>1</v>
      </c>
      <c r="G5251" s="89">
        <v>0</v>
      </c>
      <c r="H5251" s="89">
        <v>0</v>
      </c>
      <c r="I5251" s="89">
        <v>2</v>
      </c>
      <c r="J5251" s="89">
        <v>0</v>
      </c>
      <c r="K5251" s="89">
        <v>0</v>
      </c>
      <c r="L5251" s="89">
        <v>0</v>
      </c>
      <c r="M5251" s="89">
        <v>0</v>
      </c>
      <c r="N5251" s="89">
        <v>0</v>
      </c>
      <c r="O5251" s="89">
        <v>2</v>
      </c>
      <c r="P5251" s="89">
        <v>351</v>
      </c>
      <c r="Q5251" s="89">
        <v>6878.5</v>
      </c>
      <c r="R5251" s="88">
        <f>VLOOKUP(P5251,NEW_TRAIN_TEST!$A$1:$M$980,13,0)</f>
        <v>6815</v>
      </c>
      <c r="S5251" s="88">
        <f>VLOOKUP(P5251,NEW_TRAIN_TEST!$A$1:$M$980,11,0)</f>
        <v>7295</v>
      </c>
      <c r="T5251" s="6">
        <f t="shared" ref="T5251:T5314" si="164">IF(L5251&gt;0,1,0)</f>
        <v>0</v>
      </c>
      <c r="U5251" s="6">
        <f t="shared" ref="U5251:U5314" si="165">IF(M5251&gt;0,1,0)</f>
        <v>0</v>
      </c>
    </row>
    <row r="5252" spans="1:21" x14ac:dyDescent="0.2">
      <c r="A5252" s="88">
        <v>5250</v>
      </c>
      <c r="B5252" s="88">
        <v>5</v>
      </c>
      <c r="C5252" s="88" t="s">
        <v>2123</v>
      </c>
      <c r="D5252" s="89" t="s">
        <v>1431</v>
      </c>
      <c r="E5252" s="89">
        <v>8</v>
      </c>
      <c r="F5252" s="89">
        <v>4</v>
      </c>
      <c r="G5252" s="89">
        <v>0</v>
      </c>
      <c r="H5252" s="89">
        <v>2</v>
      </c>
      <c r="I5252" s="89">
        <v>2</v>
      </c>
      <c r="J5252" s="89">
        <v>0</v>
      </c>
      <c r="K5252" s="89">
        <v>0</v>
      </c>
      <c r="L5252" s="89">
        <v>1</v>
      </c>
      <c r="M5252" s="89">
        <v>0</v>
      </c>
      <c r="N5252" s="89">
        <v>0</v>
      </c>
      <c r="O5252" s="89">
        <v>2</v>
      </c>
      <c r="P5252" s="89">
        <v>609</v>
      </c>
      <c r="Q5252" s="89">
        <v>8764.5</v>
      </c>
      <c r="R5252" s="88">
        <f>VLOOKUP(P5252,NEW_TRAIN_TEST!$A$1:$M$980,13,0)</f>
        <v>8660.5</v>
      </c>
      <c r="S5252" s="88">
        <f>VLOOKUP(P5252,NEW_TRAIN_TEST!$A$1:$M$980,11,0)</f>
        <v>9112</v>
      </c>
      <c r="T5252" s="6">
        <f t="shared" si="164"/>
        <v>1</v>
      </c>
      <c r="U5252" s="6">
        <f t="shared" si="165"/>
        <v>0</v>
      </c>
    </row>
    <row r="5253" spans="1:21" x14ac:dyDescent="0.2">
      <c r="A5253" s="88">
        <v>5251</v>
      </c>
      <c r="B5253" s="88">
        <v>5</v>
      </c>
      <c r="C5253" s="88" t="s">
        <v>2123</v>
      </c>
      <c r="D5253" s="89" t="s">
        <v>1431</v>
      </c>
      <c r="E5253" s="89">
        <v>19</v>
      </c>
      <c r="F5253" s="89">
        <v>0</v>
      </c>
      <c r="G5253" s="89">
        <v>0</v>
      </c>
      <c r="H5253" s="89">
        <v>0</v>
      </c>
      <c r="I5253" s="89">
        <v>0</v>
      </c>
      <c r="J5253" s="89">
        <v>0</v>
      </c>
      <c r="K5253" s="89">
        <v>0</v>
      </c>
      <c r="L5253" s="89">
        <v>0</v>
      </c>
      <c r="M5253" s="89">
        <v>0</v>
      </c>
      <c r="N5253" s="89">
        <v>0</v>
      </c>
      <c r="O5253" s="89">
        <v>0</v>
      </c>
      <c r="P5253" s="89">
        <v>473</v>
      </c>
      <c r="Q5253" s="89">
        <v>8165</v>
      </c>
      <c r="R5253" s="88">
        <f>VLOOKUP(P5253,NEW_TRAIN_TEST!$A$1:$M$980,13,0)</f>
        <v>2865</v>
      </c>
      <c r="S5253" s="88">
        <f>VLOOKUP(P5253,NEW_TRAIN_TEST!$A$1:$M$980,11,0)</f>
        <v>8284</v>
      </c>
      <c r="T5253" s="6">
        <f t="shared" si="164"/>
        <v>0</v>
      </c>
      <c r="U5253" s="6">
        <f t="shared" si="165"/>
        <v>0</v>
      </c>
    </row>
    <row r="5254" spans="1:21" x14ac:dyDescent="0.2">
      <c r="A5254" s="88">
        <v>5252</v>
      </c>
      <c r="B5254" s="88">
        <v>5</v>
      </c>
      <c r="C5254" s="88" t="s">
        <v>2123</v>
      </c>
      <c r="D5254" s="89" t="s">
        <v>1431</v>
      </c>
      <c r="E5254" s="89">
        <v>3</v>
      </c>
      <c r="F5254" s="89">
        <v>0</v>
      </c>
      <c r="G5254" s="89">
        <v>0</v>
      </c>
      <c r="H5254" s="89">
        <v>0</v>
      </c>
      <c r="I5254" s="89">
        <v>0</v>
      </c>
      <c r="J5254" s="89">
        <v>0</v>
      </c>
      <c r="K5254" s="89">
        <v>0</v>
      </c>
      <c r="L5254" s="89">
        <v>1</v>
      </c>
      <c r="M5254" s="89">
        <v>14</v>
      </c>
      <c r="N5254" s="89">
        <v>0</v>
      </c>
      <c r="O5254" s="89">
        <v>0</v>
      </c>
      <c r="P5254" s="89">
        <v>473</v>
      </c>
      <c r="Q5254" s="89">
        <v>8284</v>
      </c>
      <c r="R5254" s="88">
        <f>VLOOKUP(P5254,NEW_TRAIN_TEST!$A$1:$M$980,13,0)</f>
        <v>2865</v>
      </c>
      <c r="S5254" s="88">
        <f>VLOOKUP(P5254,NEW_TRAIN_TEST!$A$1:$M$980,11,0)</f>
        <v>8284</v>
      </c>
      <c r="T5254" s="6">
        <f t="shared" si="164"/>
        <v>1</v>
      </c>
      <c r="U5254" s="6">
        <f t="shared" si="165"/>
        <v>1</v>
      </c>
    </row>
    <row r="5255" spans="1:21" x14ac:dyDescent="0.2">
      <c r="A5255" s="88">
        <v>5253</v>
      </c>
      <c r="B5255" s="88">
        <v>5</v>
      </c>
      <c r="C5255" s="88" t="s">
        <v>2123</v>
      </c>
      <c r="D5255" s="89" t="s">
        <v>1431</v>
      </c>
      <c r="E5255" s="89">
        <v>11</v>
      </c>
      <c r="F5255" s="89">
        <v>0</v>
      </c>
      <c r="G5255" s="89">
        <v>0</v>
      </c>
      <c r="H5255" s="89">
        <v>0</v>
      </c>
      <c r="I5255" s="89">
        <v>0</v>
      </c>
      <c r="J5255" s="89">
        <v>0</v>
      </c>
      <c r="K5255" s="89">
        <v>0</v>
      </c>
      <c r="L5255" s="89">
        <v>0</v>
      </c>
      <c r="M5255" s="89">
        <v>0</v>
      </c>
      <c r="N5255" s="89">
        <v>0</v>
      </c>
      <c r="O5255" s="89">
        <v>0</v>
      </c>
      <c r="P5255" s="89">
        <v>474</v>
      </c>
      <c r="Q5255" s="89">
        <v>7560</v>
      </c>
      <c r="R5255" s="88">
        <f>VLOOKUP(P5255,NEW_TRAIN_TEST!$A$1:$M$980,13,0)</f>
        <v>2310</v>
      </c>
      <c r="S5255" s="88">
        <f>VLOOKUP(P5255,NEW_TRAIN_TEST!$A$1:$M$980,11,0)</f>
        <v>7580</v>
      </c>
      <c r="T5255" s="6">
        <f t="shared" si="164"/>
        <v>0</v>
      </c>
      <c r="U5255" s="6">
        <f t="shared" si="165"/>
        <v>0</v>
      </c>
    </row>
    <row r="5256" spans="1:21" x14ac:dyDescent="0.2">
      <c r="A5256" s="88">
        <v>5254</v>
      </c>
      <c r="B5256" s="88">
        <v>5</v>
      </c>
      <c r="C5256" s="88" t="s">
        <v>2123</v>
      </c>
      <c r="D5256" s="89" t="s">
        <v>1431</v>
      </c>
      <c r="E5256" s="89">
        <v>6</v>
      </c>
      <c r="F5256" s="89">
        <v>0</v>
      </c>
      <c r="G5256" s="89">
        <v>0</v>
      </c>
      <c r="H5256" s="89">
        <v>0</v>
      </c>
      <c r="I5256" s="89">
        <v>0</v>
      </c>
      <c r="J5256" s="89">
        <v>0</v>
      </c>
      <c r="K5256" s="89">
        <v>0</v>
      </c>
      <c r="L5256" s="89">
        <v>1</v>
      </c>
      <c r="M5256" s="89">
        <v>0</v>
      </c>
      <c r="N5256" s="89">
        <v>0</v>
      </c>
      <c r="O5256" s="89">
        <v>0</v>
      </c>
      <c r="P5256" s="89">
        <v>475</v>
      </c>
      <c r="Q5256" s="89">
        <v>7649</v>
      </c>
      <c r="R5256" s="88">
        <f>VLOOKUP(P5256,NEW_TRAIN_TEST!$A$1:$M$980,13,0)</f>
        <v>7018</v>
      </c>
      <c r="S5256" s="88">
        <f>VLOOKUP(P5256,NEW_TRAIN_TEST!$A$1:$M$980,11,0)</f>
        <v>7649</v>
      </c>
      <c r="T5256" s="6">
        <f t="shared" si="164"/>
        <v>1</v>
      </c>
      <c r="U5256" s="6">
        <f t="shared" si="165"/>
        <v>0</v>
      </c>
    </row>
    <row r="5257" spans="1:21" x14ac:dyDescent="0.2">
      <c r="A5257" s="88">
        <v>5255</v>
      </c>
      <c r="B5257" s="88">
        <v>5</v>
      </c>
      <c r="C5257" s="88" t="s">
        <v>2123</v>
      </c>
      <c r="D5257" s="89" t="s">
        <v>1431</v>
      </c>
      <c r="E5257" s="89">
        <v>13</v>
      </c>
      <c r="F5257" s="89">
        <v>3</v>
      </c>
      <c r="G5257" s="89">
        <v>1</v>
      </c>
      <c r="H5257" s="89">
        <v>2</v>
      </c>
      <c r="I5257" s="89">
        <v>2</v>
      </c>
      <c r="J5257" s="89">
        <v>0</v>
      </c>
      <c r="K5257" s="89">
        <v>0</v>
      </c>
      <c r="L5257" s="89">
        <v>0</v>
      </c>
      <c r="M5257" s="89">
        <v>0</v>
      </c>
      <c r="N5257" s="89">
        <v>0</v>
      </c>
      <c r="O5257" s="89">
        <v>2</v>
      </c>
      <c r="P5257" s="89">
        <v>373</v>
      </c>
      <c r="Q5257" s="89">
        <v>12643</v>
      </c>
      <c r="R5257" s="88">
        <f>VLOOKUP(P5257,NEW_TRAIN_TEST!$A$1:$M$980,13,0)</f>
        <v>12270</v>
      </c>
      <c r="S5257" s="88">
        <f>VLOOKUP(P5257,NEW_TRAIN_TEST!$A$1:$M$980,11,0)</f>
        <v>13409</v>
      </c>
      <c r="T5257" s="6">
        <f t="shared" si="164"/>
        <v>0</v>
      </c>
      <c r="U5257" s="6">
        <f t="shared" si="165"/>
        <v>0</v>
      </c>
    </row>
    <row r="5258" spans="1:21" x14ac:dyDescent="0.2">
      <c r="A5258" s="88">
        <v>5256</v>
      </c>
      <c r="B5258" s="88">
        <v>5</v>
      </c>
      <c r="C5258" s="88" t="s">
        <v>2123</v>
      </c>
      <c r="D5258" s="89" t="s">
        <v>1431</v>
      </c>
      <c r="E5258" s="89">
        <v>12</v>
      </c>
      <c r="F5258" s="89">
        <v>0</v>
      </c>
      <c r="G5258" s="89">
        <v>0</v>
      </c>
      <c r="H5258" s="89">
        <v>0</v>
      </c>
      <c r="I5258" s="89">
        <v>0</v>
      </c>
      <c r="J5258" s="89">
        <v>0</v>
      </c>
      <c r="K5258" s="89">
        <v>0</v>
      </c>
      <c r="L5258" s="89">
        <v>0</v>
      </c>
      <c r="M5258" s="89">
        <v>0</v>
      </c>
      <c r="N5258" s="89">
        <v>0</v>
      </c>
      <c r="O5258" s="89">
        <v>0</v>
      </c>
      <c r="P5258" s="89">
        <v>478</v>
      </c>
      <c r="Q5258" s="89">
        <v>6831</v>
      </c>
      <c r="R5258" s="88">
        <f>VLOOKUP(P5258,NEW_TRAIN_TEST!$A$1:$M$980,13,0)</f>
        <v>2644</v>
      </c>
      <c r="S5258" s="88">
        <f>VLOOKUP(P5258,NEW_TRAIN_TEST!$A$1:$M$980,11,0)</f>
        <v>6831</v>
      </c>
      <c r="T5258" s="6">
        <f t="shared" si="164"/>
        <v>0</v>
      </c>
      <c r="U5258" s="6">
        <f t="shared" si="165"/>
        <v>0</v>
      </c>
    </row>
    <row r="5259" spans="1:21" x14ac:dyDescent="0.2">
      <c r="A5259" s="88">
        <v>5257</v>
      </c>
      <c r="B5259" s="88">
        <v>5</v>
      </c>
      <c r="C5259" s="88" t="s">
        <v>2123</v>
      </c>
      <c r="D5259" s="89" t="s">
        <v>1431</v>
      </c>
      <c r="E5259" s="89">
        <v>18</v>
      </c>
      <c r="F5259" s="89">
        <v>0</v>
      </c>
      <c r="G5259" s="89">
        <v>0</v>
      </c>
      <c r="H5259" s="89">
        <v>0</v>
      </c>
      <c r="I5259" s="89">
        <v>0</v>
      </c>
      <c r="J5259" s="89">
        <v>0</v>
      </c>
      <c r="K5259" s="89">
        <v>0</v>
      </c>
      <c r="L5259" s="89">
        <v>0</v>
      </c>
      <c r="M5259" s="89">
        <v>0</v>
      </c>
      <c r="N5259" s="89">
        <v>0</v>
      </c>
      <c r="O5259" s="89">
        <v>0</v>
      </c>
      <c r="P5259" s="89">
        <v>818</v>
      </c>
      <c r="Q5259" s="89">
        <v>9139</v>
      </c>
      <c r="R5259" s="88">
        <f>VLOOKUP(P5259,NEW_TRAIN_TEST!$A$1:$M$980,13,0)</f>
        <v>7351</v>
      </c>
      <c r="S5259" s="88">
        <f>VLOOKUP(P5259,NEW_TRAIN_TEST!$A$1:$M$980,11,0)</f>
        <v>9565</v>
      </c>
      <c r="T5259" s="6">
        <f t="shared" si="164"/>
        <v>0</v>
      </c>
      <c r="U5259" s="6">
        <f t="shared" si="165"/>
        <v>0</v>
      </c>
    </row>
    <row r="5260" spans="1:21" x14ac:dyDescent="0.2">
      <c r="A5260" s="88">
        <v>5258</v>
      </c>
      <c r="B5260" s="88">
        <v>5</v>
      </c>
      <c r="C5260" s="88" t="s">
        <v>2123</v>
      </c>
      <c r="D5260" s="89" t="s">
        <v>1431</v>
      </c>
      <c r="E5260" s="89">
        <v>8</v>
      </c>
      <c r="F5260" s="89">
        <v>3</v>
      </c>
      <c r="G5260" s="89">
        <v>0</v>
      </c>
      <c r="H5260" s="89">
        <v>2</v>
      </c>
      <c r="I5260" s="89">
        <v>2</v>
      </c>
      <c r="J5260" s="89">
        <v>0</v>
      </c>
      <c r="K5260" s="89">
        <v>0</v>
      </c>
      <c r="L5260" s="89">
        <v>1</v>
      </c>
      <c r="M5260" s="89">
        <v>0</v>
      </c>
      <c r="N5260" s="89">
        <v>0</v>
      </c>
      <c r="O5260" s="89">
        <v>2</v>
      </c>
      <c r="P5260" s="89">
        <v>678</v>
      </c>
      <c r="Q5260" s="89">
        <v>9018.5</v>
      </c>
      <c r="R5260" s="88">
        <f>VLOOKUP(P5260,NEW_TRAIN_TEST!$A$1:$M$980,13,0)</f>
        <v>8822.5</v>
      </c>
      <c r="S5260" s="88">
        <f>VLOOKUP(P5260,NEW_TRAIN_TEST!$A$1:$M$980,11,0)</f>
        <v>9255</v>
      </c>
      <c r="T5260" s="6">
        <f t="shared" si="164"/>
        <v>1</v>
      </c>
      <c r="U5260" s="6">
        <f t="shared" si="165"/>
        <v>0</v>
      </c>
    </row>
    <row r="5261" spans="1:21" x14ac:dyDescent="0.2">
      <c r="A5261" s="88">
        <v>5259</v>
      </c>
      <c r="B5261" s="88">
        <v>5</v>
      </c>
      <c r="C5261" s="88" t="s">
        <v>2123</v>
      </c>
      <c r="D5261" s="89" t="s">
        <v>1431</v>
      </c>
      <c r="E5261" s="89">
        <v>7</v>
      </c>
      <c r="F5261" s="89">
        <v>2</v>
      </c>
      <c r="G5261" s="89">
        <v>0</v>
      </c>
      <c r="H5261" s="89">
        <v>2</v>
      </c>
      <c r="I5261" s="89">
        <v>2</v>
      </c>
      <c r="J5261" s="89">
        <v>0</v>
      </c>
      <c r="K5261" s="89">
        <v>0</v>
      </c>
      <c r="L5261" s="89">
        <v>1</v>
      </c>
      <c r="M5261" s="89">
        <v>24</v>
      </c>
      <c r="N5261" s="89">
        <v>0</v>
      </c>
      <c r="O5261" s="89">
        <v>2</v>
      </c>
      <c r="P5261" s="89">
        <v>306</v>
      </c>
      <c r="Q5261" s="89">
        <v>9352.5</v>
      </c>
      <c r="R5261" s="88">
        <f>VLOOKUP(P5261,NEW_TRAIN_TEST!$A$1:$M$980,13,0)</f>
        <v>9159.5</v>
      </c>
      <c r="S5261" s="88">
        <f>VLOOKUP(P5261,NEW_TRAIN_TEST!$A$1:$M$980,11,0)</f>
        <v>9593</v>
      </c>
      <c r="T5261" s="6">
        <f t="shared" si="164"/>
        <v>1</v>
      </c>
      <c r="U5261" s="6">
        <f t="shared" si="165"/>
        <v>1</v>
      </c>
    </row>
    <row r="5262" spans="1:21" x14ac:dyDescent="0.2">
      <c r="A5262" s="88">
        <v>5260</v>
      </c>
      <c r="B5262" s="88">
        <v>5</v>
      </c>
      <c r="C5262" s="88" t="s">
        <v>2123</v>
      </c>
      <c r="D5262" s="89" t="s">
        <v>1431</v>
      </c>
      <c r="E5262" s="89">
        <v>0</v>
      </c>
      <c r="F5262" s="89">
        <v>0</v>
      </c>
      <c r="G5262" s="89">
        <v>0</v>
      </c>
      <c r="H5262" s="89">
        <v>0</v>
      </c>
      <c r="I5262" s="89">
        <v>0</v>
      </c>
      <c r="J5262" s="89">
        <v>0</v>
      </c>
      <c r="K5262" s="89">
        <v>0</v>
      </c>
      <c r="L5262" s="89">
        <v>0</v>
      </c>
      <c r="M5262" s="89">
        <v>0</v>
      </c>
      <c r="N5262" s="89">
        <v>1</v>
      </c>
      <c r="O5262" s="89">
        <v>0</v>
      </c>
      <c r="P5262" s="89">
        <v>482</v>
      </c>
      <c r="Q5262" s="89">
        <v>7394</v>
      </c>
      <c r="R5262" s="88">
        <f>VLOOKUP(P5262,NEW_TRAIN_TEST!$A$1:$M$980,13,0)</f>
        <v>7394</v>
      </c>
      <c r="S5262" s="88">
        <f>VLOOKUP(P5262,NEW_TRAIN_TEST!$A$1:$M$980,11,0)</f>
        <v>7394</v>
      </c>
      <c r="T5262" s="6">
        <f t="shared" si="164"/>
        <v>0</v>
      </c>
      <c r="U5262" s="6">
        <f t="shared" si="165"/>
        <v>0</v>
      </c>
    </row>
    <row r="5263" spans="1:21" x14ac:dyDescent="0.2">
      <c r="A5263" s="88">
        <v>5261</v>
      </c>
      <c r="B5263" s="88">
        <v>5</v>
      </c>
      <c r="C5263" s="88" t="s">
        <v>2123</v>
      </c>
      <c r="D5263" s="89" t="s">
        <v>1431</v>
      </c>
      <c r="E5263" s="89">
        <v>15</v>
      </c>
      <c r="F5263" s="89">
        <v>2</v>
      </c>
      <c r="G5263" s="89">
        <v>0</v>
      </c>
      <c r="H5263" s="89">
        <v>2</v>
      </c>
      <c r="I5263" s="89">
        <v>2</v>
      </c>
      <c r="J5263" s="89">
        <v>0</v>
      </c>
      <c r="K5263" s="89">
        <v>0</v>
      </c>
      <c r="L5263" s="89">
        <v>0</v>
      </c>
      <c r="M5263" s="89">
        <v>0</v>
      </c>
      <c r="N5263" s="89">
        <v>0</v>
      </c>
      <c r="O5263" s="89">
        <v>2</v>
      </c>
      <c r="P5263" s="89">
        <v>826</v>
      </c>
      <c r="Q5263" s="89">
        <v>9871.5</v>
      </c>
      <c r="R5263" s="88">
        <f>VLOOKUP(P5263,NEW_TRAIN_TEST!$A$1:$M$980,13,0)</f>
        <v>8293</v>
      </c>
      <c r="S5263" s="88">
        <f>VLOOKUP(P5263,NEW_TRAIN_TEST!$A$1:$M$980,11,0)</f>
        <v>10279</v>
      </c>
      <c r="T5263" s="6">
        <f t="shared" si="164"/>
        <v>0</v>
      </c>
      <c r="U5263" s="6">
        <f t="shared" si="165"/>
        <v>0</v>
      </c>
    </row>
    <row r="5264" spans="1:21" x14ac:dyDescent="0.2">
      <c r="A5264" s="88">
        <v>5262</v>
      </c>
      <c r="B5264" s="88">
        <v>5</v>
      </c>
      <c r="C5264" s="88" t="s">
        <v>2123</v>
      </c>
      <c r="D5264" s="89" t="s">
        <v>1431</v>
      </c>
      <c r="E5264" s="89">
        <v>10</v>
      </c>
      <c r="F5264" s="89">
        <v>12</v>
      </c>
      <c r="G5264" s="89">
        <v>0</v>
      </c>
      <c r="H5264" s="89">
        <v>2</v>
      </c>
      <c r="I5264" s="89">
        <v>2</v>
      </c>
      <c r="J5264" s="89">
        <v>2</v>
      </c>
      <c r="K5264" s="89">
        <v>0</v>
      </c>
      <c r="L5264" s="89">
        <v>1</v>
      </c>
      <c r="M5264" s="89">
        <v>0</v>
      </c>
      <c r="N5264" s="89">
        <v>0</v>
      </c>
      <c r="O5264" s="89">
        <v>2</v>
      </c>
      <c r="P5264" s="89">
        <v>601</v>
      </c>
      <c r="Q5264" s="89">
        <v>12451</v>
      </c>
      <c r="R5264" s="88">
        <f>VLOOKUP(P5264,NEW_TRAIN_TEST!$A$1:$M$980,13,0)</f>
        <v>12305.5</v>
      </c>
      <c r="S5264" s="88">
        <f>VLOOKUP(P5264,NEW_TRAIN_TEST!$A$1:$M$980,11,0)</f>
        <v>12802</v>
      </c>
      <c r="T5264" s="6">
        <f t="shared" si="164"/>
        <v>1</v>
      </c>
      <c r="U5264" s="6">
        <f t="shared" si="165"/>
        <v>0</v>
      </c>
    </row>
    <row r="5265" spans="1:21" x14ac:dyDescent="0.2">
      <c r="A5265" s="88">
        <v>5263</v>
      </c>
      <c r="B5265" s="88">
        <v>5</v>
      </c>
      <c r="C5265" s="88" t="s">
        <v>2123</v>
      </c>
      <c r="D5265" s="89" t="s">
        <v>1431</v>
      </c>
      <c r="E5265" s="89">
        <v>13</v>
      </c>
      <c r="F5265" s="89">
        <v>11</v>
      </c>
      <c r="G5265" s="89">
        <v>2</v>
      </c>
      <c r="H5265" s="89">
        <v>2</v>
      </c>
      <c r="I5265" s="89">
        <v>2</v>
      </c>
      <c r="J5265" s="89">
        <v>0</v>
      </c>
      <c r="K5265" s="89">
        <v>0</v>
      </c>
      <c r="L5265" s="89">
        <v>0</v>
      </c>
      <c r="M5265" s="89">
        <v>0</v>
      </c>
      <c r="N5265" s="89">
        <v>0</v>
      </c>
      <c r="O5265" s="89">
        <v>2</v>
      </c>
      <c r="P5265" s="89">
        <v>601</v>
      </c>
      <c r="Q5265" s="89">
        <v>12471.5</v>
      </c>
      <c r="R5265" s="88">
        <f>VLOOKUP(P5265,NEW_TRAIN_TEST!$A$1:$M$980,13,0)</f>
        <v>12305.5</v>
      </c>
      <c r="S5265" s="88">
        <f>VLOOKUP(P5265,NEW_TRAIN_TEST!$A$1:$M$980,11,0)</f>
        <v>12802</v>
      </c>
      <c r="T5265" s="6">
        <f t="shared" si="164"/>
        <v>0</v>
      </c>
      <c r="U5265" s="6">
        <f t="shared" si="165"/>
        <v>0</v>
      </c>
    </row>
    <row r="5266" spans="1:21" x14ac:dyDescent="0.2">
      <c r="A5266" s="88">
        <v>5264</v>
      </c>
      <c r="B5266" s="88">
        <v>5</v>
      </c>
      <c r="C5266" s="88" t="s">
        <v>2123</v>
      </c>
      <c r="D5266" s="89" t="s">
        <v>1431</v>
      </c>
      <c r="E5266" s="89">
        <v>10</v>
      </c>
      <c r="F5266" s="89">
        <v>0</v>
      </c>
      <c r="G5266" s="89">
        <v>0</v>
      </c>
      <c r="H5266" s="89">
        <v>0</v>
      </c>
      <c r="I5266" s="89">
        <v>0</v>
      </c>
      <c r="J5266" s="89">
        <v>0</v>
      </c>
      <c r="K5266" s="89">
        <v>0</v>
      </c>
      <c r="L5266" s="89">
        <v>0</v>
      </c>
      <c r="M5266" s="89">
        <v>0</v>
      </c>
      <c r="N5266" s="89">
        <v>0</v>
      </c>
      <c r="O5266" s="89">
        <v>0</v>
      </c>
      <c r="P5266" s="89">
        <v>457</v>
      </c>
      <c r="Q5266" s="89">
        <v>8056.5</v>
      </c>
      <c r="R5266" s="88">
        <f>VLOOKUP(P5266,NEW_TRAIN_TEST!$A$1:$M$980,13,0)</f>
        <v>7553.5</v>
      </c>
      <c r="S5266" s="88">
        <f>VLOOKUP(P5266,NEW_TRAIN_TEST!$A$1:$M$980,11,0)</f>
        <v>8175</v>
      </c>
      <c r="T5266" s="6">
        <f t="shared" si="164"/>
        <v>0</v>
      </c>
      <c r="U5266" s="6">
        <f t="shared" si="165"/>
        <v>0</v>
      </c>
    </row>
    <row r="5267" spans="1:21" x14ac:dyDescent="0.2">
      <c r="A5267" s="88">
        <v>5265</v>
      </c>
      <c r="B5267" s="88">
        <v>5</v>
      </c>
      <c r="C5267" s="88" t="s">
        <v>2123</v>
      </c>
      <c r="D5267" s="89" t="s">
        <v>1431</v>
      </c>
      <c r="E5267" s="89">
        <v>0</v>
      </c>
      <c r="F5267" s="89">
        <v>1</v>
      </c>
      <c r="G5267" s="89">
        <v>0</v>
      </c>
      <c r="H5267" s="89">
        <v>0</v>
      </c>
      <c r="I5267" s="89">
        <v>2</v>
      </c>
      <c r="J5267" s="89">
        <v>0</v>
      </c>
      <c r="K5267" s="89">
        <v>0</v>
      </c>
      <c r="L5267" s="89">
        <v>0</v>
      </c>
      <c r="M5267" s="89">
        <v>7</v>
      </c>
      <c r="N5267" s="89">
        <v>0</v>
      </c>
      <c r="O5267" s="89">
        <v>2</v>
      </c>
      <c r="P5267" s="89">
        <v>581</v>
      </c>
      <c r="Q5267" s="89">
        <v>3387.5</v>
      </c>
      <c r="R5267" s="88">
        <f>VLOOKUP(P5267,NEW_TRAIN_TEST!$A$1:$M$980,13,0)</f>
        <v>3387.5</v>
      </c>
      <c r="S5267" s="88">
        <f>VLOOKUP(P5267,NEW_TRAIN_TEST!$A$1:$M$980,11,0)</f>
        <v>4171</v>
      </c>
      <c r="T5267" s="6">
        <f t="shared" si="164"/>
        <v>0</v>
      </c>
      <c r="U5267" s="6">
        <f t="shared" si="165"/>
        <v>1</v>
      </c>
    </row>
    <row r="5268" spans="1:21" x14ac:dyDescent="0.2">
      <c r="A5268" s="88">
        <v>5266</v>
      </c>
      <c r="B5268" s="88">
        <v>5</v>
      </c>
      <c r="C5268" s="88" t="s">
        <v>2123</v>
      </c>
      <c r="D5268" s="89" t="s">
        <v>1431</v>
      </c>
      <c r="E5268" s="89">
        <v>0</v>
      </c>
      <c r="F5268" s="89">
        <v>1</v>
      </c>
      <c r="G5268" s="89">
        <v>0</v>
      </c>
      <c r="H5268" s="89">
        <v>0</v>
      </c>
      <c r="I5268" s="89">
        <v>2</v>
      </c>
      <c r="J5268" s="89">
        <v>0</v>
      </c>
      <c r="K5268" s="89">
        <v>0</v>
      </c>
      <c r="L5268" s="89">
        <v>1</v>
      </c>
      <c r="M5268" s="89">
        <v>0</v>
      </c>
      <c r="N5268" s="89">
        <v>0</v>
      </c>
      <c r="O5268" s="89">
        <v>2</v>
      </c>
      <c r="P5268" s="89">
        <v>581</v>
      </c>
      <c r="Q5268" s="89">
        <v>3387.5</v>
      </c>
      <c r="R5268" s="88">
        <f>VLOOKUP(P5268,NEW_TRAIN_TEST!$A$1:$M$980,13,0)</f>
        <v>3387.5</v>
      </c>
      <c r="S5268" s="88">
        <f>VLOOKUP(P5268,NEW_TRAIN_TEST!$A$1:$M$980,11,0)</f>
        <v>4171</v>
      </c>
      <c r="T5268" s="6">
        <f t="shared" si="164"/>
        <v>1</v>
      </c>
      <c r="U5268" s="6">
        <f t="shared" si="165"/>
        <v>0</v>
      </c>
    </row>
    <row r="5269" spans="1:21" x14ac:dyDescent="0.2">
      <c r="A5269" s="88">
        <v>5267</v>
      </c>
      <c r="B5269" s="88">
        <v>5</v>
      </c>
      <c r="C5269" s="88" t="s">
        <v>2123</v>
      </c>
      <c r="D5269" s="89" t="s">
        <v>1431</v>
      </c>
      <c r="E5269" s="89">
        <v>0</v>
      </c>
      <c r="F5269" s="89">
        <v>1</v>
      </c>
      <c r="G5269" s="89">
        <v>0</v>
      </c>
      <c r="H5269" s="89">
        <v>0</v>
      </c>
      <c r="I5269" s="89">
        <v>2</v>
      </c>
      <c r="J5269" s="89">
        <v>0</v>
      </c>
      <c r="K5269" s="89">
        <v>0</v>
      </c>
      <c r="L5269" s="89">
        <v>0</v>
      </c>
      <c r="M5269" s="89">
        <v>0</v>
      </c>
      <c r="N5269" s="89">
        <v>0</v>
      </c>
      <c r="O5269" s="89">
        <v>2</v>
      </c>
      <c r="P5269" s="89">
        <v>581</v>
      </c>
      <c r="Q5269" s="89">
        <v>3389.5</v>
      </c>
      <c r="R5269" s="88">
        <f>VLOOKUP(P5269,NEW_TRAIN_TEST!$A$1:$M$980,13,0)</f>
        <v>3387.5</v>
      </c>
      <c r="S5269" s="88">
        <f>VLOOKUP(P5269,NEW_TRAIN_TEST!$A$1:$M$980,11,0)</f>
        <v>4171</v>
      </c>
      <c r="T5269" s="6">
        <f t="shared" si="164"/>
        <v>0</v>
      </c>
      <c r="U5269" s="6">
        <f t="shared" si="165"/>
        <v>0</v>
      </c>
    </row>
    <row r="5270" spans="1:21" x14ac:dyDescent="0.2">
      <c r="A5270" s="88">
        <v>5268</v>
      </c>
      <c r="B5270" s="88">
        <v>5</v>
      </c>
      <c r="C5270" s="88" t="s">
        <v>2123</v>
      </c>
      <c r="D5270" s="89" t="s">
        <v>1431</v>
      </c>
      <c r="E5270" s="89">
        <v>0</v>
      </c>
      <c r="F5270" s="89">
        <v>1</v>
      </c>
      <c r="G5270" s="89">
        <v>0</v>
      </c>
      <c r="H5270" s="89">
        <v>0</v>
      </c>
      <c r="I5270" s="89">
        <v>2</v>
      </c>
      <c r="J5270" s="89">
        <v>0</v>
      </c>
      <c r="K5270" s="89">
        <v>0</v>
      </c>
      <c r="L5270" s="89">
        <v>0</v>
      </c>
      <c r="M5270" s="89">
        <v>0</v>
      </c>
      <c r="N5270" s="89">
        <v>0</v>
      </c>
      <c r="O5270" s="89">
        <v>2</v>
      </c>
      <c r="P5270" s="89">
        <v>581</v>
      </c>
      <c r="Q5270" s="89">
        <v>3390.5</v>
      </c>
      <c r="R5270" s="88">
        <f>VLOOKUP(P5270,NEW_TRAIN_TEST!$A$1:$M$980,13,0)</f>
        <v>3387.5</v>
      </c>
      <c r="S5270" s="88">
        <f>VLOOKUP(P5270,NEW_TRAIN_TEST!$A$1:$M$980,11,0)</f>
        <v>4171</v>
      </c>
      <c r="T5270" s="6">
        <f t="shared" si="164"/>
        <v>0</v>
      </c>
      <c r="U5270" s="6">
        <f t="shared" si="165"/>
        <v>0</v>
      </c>
    </row>
    <row r="5271" spans="1:21" x14ac:dyDescent="0.2">
      <c r="A5271" s="88">
        <v>5269</v>
      </c>
      <c r="B5271" s="88">
        <v>5</v>
      </c>
      <c r="C5271" s="88" t="s">
        <v>2123</v>
      </c>
      <c r="D5271" s="89" t="s">
        <v>1431</v>
      </c>
      <c r="E5271" s="89">
        <v>0</v>
      </c>
      <c r="F5271" s="89">
        <v>2</v>
      </c>
      <c r="G5271" s="89">
        <v>2</v>
      </c>
      <c r="H5271" s="89">
        <v>0</v>
      </c>
      <c r="I5271" s="89">
        <v>2</v>
      </c>
      <c r="J5271" s="89">
        <v>0</v>
      </c>
      <c r="K5271" s="89">
        <v>0</v>
      </c>
      <c r="L5271" s="89">
        <v>1</v>
      </c>
      <c r="M5271" s="89">
        <v>0</v>
      </c>
      <c r="N5271" s="89">
        <v>0</v>
      </c>
      <c r="O5271" s="89">
        <v>2</v>
      </c>
      <c r="P5271" s="89">
        <v>581</v>
      </c>
      <c r="Q5271" s="89">
        <v>3391.5</v>
      </c>
      <c r="R5271" s="88">
        <f>VLOOKUP(P5271,NEW_TRAIN_TEST!$A$1:$M$980,13,0)</f>
        <v>3387.5</v>
      </c>
      <c r="S5271" s="88">
        <f>VLOOKUP(P5271,NEW_TRAIN_TEST!$A$1:$M$980,11,0)</f>
        <v>4171</v>
      </c>
      <c r="T5271" s="6">
        <f t="shared" si="164"/>
        <v>1</v>
      </c>
      <c r="U5271" s="6">
        <f t="shared" si="165"/>
        <v>0</v>
      </c>
    </row>
    <row r="5272" spans="1:21" x14ac:dyDescent="0.2">
      <c r="A5272" s="88">
        <v>5270</v>
      </c>
      <c r="B5272" s="88">
        <v>5</v>
      </c>
      <c r="C5272" s="88" t="s">
        <v>2123</v>
      </c>
      <c r="D5272" s="89" t="s">
        <v>1431</v>
      </c>
      <c r="E5272" s="89">
        <v>9</v>
      </c>
      <c r="F5272" s="89">
        <v>1</v>
      </c>
      <c r="G5272" s="89">
        <v>0</v>
      </c>
      <c r="H5272" s="89">
        <v>0</v>
      </c>
      <c r="I5272" s="89">
        <v>2</v>
      </c>
      <c r="J5272" s="89">
        <v>0</v>
      </c>
      <c r="K5272" s="89">
        <v>0</v>
      </c>
      <c r="L5272" s="89">
        <v>1</v>
      </c>
      <c r="M5272" s="89">
        <v>0</v>
      </c>
      <c r="N5272" s="89">
        <v>0</v>
      </c>
      <c r="O5272" s="89">
        <v>2</v>
      </c>
      <c r="P5272" s="89">
        <v>528</v>
      </c>
      <c r="Q5272" s="89">
        <v>11044.5</v>
      </c>
      <c r="R5272" s="88">
        <f>VLOOKUP(P5272,NEW_TRAIN_TEST!$A$1:$M$980,13,0)</f>
        <v>10763.5</v>
      </c>
      <c r="S5272" s="88">
        <f>VLOOKUP(P5272,NEW_TRAIN_TEST!$A$1:$M$980,11,0)</f>
        <v>11487</v>
      </c>
      <c r="T5272" s="6">
        <f t="shared" si="164"/>
        <v>1</v>
      </c>
      <c r="U5272" s="6">
        <f t="shared" si="165"/>
        <v>0</v>
      </c>
    </row>
    <row r="5273" spans="1:21" x14ac:dyDescent="0.2">
      <c r="A5273" s="88">
        <v>5271</v>
      </c>
      <c r="B5273" s="88">
        <v>5</v>
      </c>
      <c r="C5273" s="88" t="s">
        <v>2123</v>
      </c>
      <c r="D5273" s="89" t="s">
        <v>1431</v>
      </c>
      <c r="E5273" s="89">
        <v>0</v>
      </c>
      <c r="F5273" s="89">
        <v>0</v>
      </c>
      <c r="G5273" s="89">
        <v>0</v>
      </c>
      <c r="H5273" s="89">
        <v>0</v>
      </c>
      <c r="I5273" s="89">
        <v>0</v>
      </c>
      <c r="J5273" s="89">
        <v>0</v>
      </c>
      <c r="K5273" s="89">
        <v>0</v>
      </c>
      <c r="L5273" s="89">
        <v>0</v>
      </c>
      <c r="M5273" s="89">
        <v>0</v>
      </c>
      <c r="N5273" s="89">
        <v>1</v>
      </c>
      <c r="O5273" s="89">
        <v>0</v>
      </c>
      <c r="P5273" s="89">
        <v>503</v>
      </c>
      <c r="Q5273" s="89">
        <v>5480</v>
      </c>
      <c r="R5273" s="88">
        <f>VLOOKUP(P5273,NEW_TRAIN_TEST!$A$1:$M$980,13,0)</f>
        <v>5480</v>
      </c>
      <c r="S5273" s="88">
        <f>VLOOKUP(P5273,NEW_TRAIN_TEST!$A$1:$M$980,11,0)</f>
        <v>5480</v>
      </c>
      <c r="T5273" s="6">
        <f t="shared" si="164"/>
        <v>0</v>
      </c>
      <c r="U5273" s="6">
        <f t="shared" si="165"/>
        <v>0</v>
      </c>
    </row>
    <row r="5274" spans="1:21" x14ac:dyDescent="0.2">
      <c r="A5274" s="88">
        <v>5272</v>
      </c>
      <c r="B5274" s="88">
        <v>5</v>
      </c>
      <c r="C5274" s="88" t="s">
        <v>2123</v>
      </c>
      <c r="D5274" s="89" t="s">
        <v>1431</v>
      </c>
      <c r="E5274" s="89">
        <v>11</v>
      </c>
      <c r="F5274" s="89">
        <v>0</v>
      </c>
      <c r="G5274" s="89">
        <v>0</v>
      </c>
      <c r="H5274" s="89">
        <v>0</v>
      </c>
      <c r="I5274" s="89">
        <v>0</v>
      </c>
      <c r="J5274" s="89">
        <v>0</v>
      </c>
      <c r="K5274" s="89">
        <v>0</v>
      </c>
      <c r="L5274" s="89">
        <v>0</v>
      </c>
      <c r="M5274" s="89">
        <v>0</v>
      </c>
      <c r="N5274" s="89">
        <v>0</v>
      </c>
      <c r="O5274" s="89">
        <v>0</v>
      </c>
      <c r="P5274" s="89">
        <v>848</v>
      </c>
      <c r="Q5274" s="89">
        <v>11292</v>
      </c>
      <c r="R5274" s="88">
        <f>VLOOKUP(P5274,NEW_TRAIN_TEST!$A$1:$M$980,13,0)</f>
        <v>9918</v>
      </c>
      <c r="S5274" s="88">
        <f>VLOOKUP(P5274,NEW_TRAIN_TEST!$A$1:$M$980,11,0)</f>
        <v>11479</v>
      </c>
      <c r="T5274" s="6">
        <f t="shared" si="164"/>
        <v>0</v>
      </c>
      <c r="U5274" s="6">
        <f t="shared" si="165"/>
        <v>0</v>
      </c>
    </row>
    <row r="5275" spans="1:21" x14ac:dyDescent="0.2">
      <c r="A5275" s="88">
        <v>5273</v>
      </c>
      <c r="B5275" s="88">
        <v>5</v>
      </c>
      <c r="C5275" s="88" t="s">
        <v>2123</v>
      </c>
      <c r="D5275" s="89" t="s">
        <v>1431</v>
      </c>
      <c r="E5275" s="89">
        <v>3</v>
      </c>
      <c r="F5275" s="89">
        <v>0</v>
      </c>
      <c r="G5275" s="89">
        <v>0</v>
      </c>
      <c r="H5275" s="89">
        <v>0</v>
      </c>
      <c r="I5275" s="89">
        <v>0</v>
      </c>
      <c r="J5275" s="89">
        <v>0</v>
      </c>
      <c r="K5275" s="89">
        <v>0</v>
      </c>
      <c r="L5275" s="89">
        <v>0</v>
      </c>
      <c r="M5275" s="89">
        <v>0</v>
      </c>
      <c r="N5275" s="89">
        <v>0</v>
      </c>
      <c r="O5275" s="89">
        <v>0</v>
      </c>
      <c r="P5275" s="89">
        <v>915</v>
      </c>
      <c r="Q5275" s="89">
        <v>5678.5</v>
      </c>
      <c r="R5275" s="88">
        <f>VLOOKUP(P5275,NEW_TRAIN_TEST!$A$1:$M$980,13,0)</f>
        <v>4688</v>
      </c>
      <c r="S5275" s="88">
        <f>VLOOKUP(P5275,NEW_TRAIN_TEST!$A$1:$M$980,11,0)</f>
        <v>5763</v>
      </c>
      <c r="T5275" s="6">
        <f t="shared" si="164"/>
        <v>0</v>
      </c>
      <c r="U5275" s="6">
        <f t="shared" si="165"/>
        <v>0</v>
      </c>
    </row>
    <row r="5276" spans="1:21" x14ac:dyDescent="0.2">
      <c r="A5276" s="88">
        <v>5274</v>
      </c>
      <c r="B5276" s="88">
        <v>5</v>
      </c>
      <c r="C5276" s="88" t="s">
        <v>2123</v>
      </c>
      <c r="D5276" s="89" t="s">
        <v>1431</v>
      </c>
      <c r="E5276" s="89">
        <v>17</v>
      </c>
      <c r="F5276" s="89">
        <v>1</v>
      </c>
      <c r="G5276" s="89">
        <v>0</v>
      </c>
      <c r="H5276" s="89">
        <v>0</v>
      </c>
      <c r="I5276" s="89">
        <v>2</v>
      </c>
      <c r="J5276" s="89">
        <v>0</v>
      </c>
      <c r="K5276" s="89">
        <v>0</v>
      </c>
      <c r="L5276" s="89">
        <v>0</v>
      </c>
      <c r="M5276" s="89">
        <v>0</v>
      </c>
      <c r="N5276" s="89">
        <v>0</v>
      </c>
      <c r="O5276" s="89">
        <v>2</v>
      </c>
      <c r="P5276" s="89">
        <v>768</v>
      </c>
      <c r="Q5276" s="89">
        <v>6479.5</v>
      </c>
      <c r="R5276" s="88">
        <f>VLOOKUP(P5276,NEW_TRAIN_TEST!$A$1:$M$980,13,0)</f>
        <v>5687.5</v>
      </c>
      <c r="S5276" s="88">
        <f>VLOOKUP(P5276,NEW_TRAIN_TEST!$A$1:$M$980,11,0)</f>
        <v>6983</v>
      </c>
      <c r="T5276" s="6">
        <f t="shared" si="164"/>
        <v>0</v>
      </c>
      <c r="U5276" s="6">
        <f t="shared" si="165"/>
        <v>0</v>
      </c>
    </row>
    <row r="5277" spans="1:21" x14ac:dyDescent="0.2">
      <c r="A5277" s="88">
        <v>5275</v>
      </c>
      <c r="B5277" s="88">
        <v>5</v>
      </c>
      <c r="C5277" s="88" t="s">
        <v>2123</v>
      </c>
      <c r="D5277" s="89" t="s">
        <v>1431</v>
      </c>
      <c r="E5277" s="89">
        <v>11</v>
      </c>
      <c r="F5277" s="89">
        <v>0</v>
      </c>
      <c r="G5277" s="89">
        <v>0</v>
      </c>
      <c r="H5277" s="89">
        <v>0</v>
      </c>
      <c r="I5277" s="89">
        <v>0</v>
      </c>
      <c r="J5277" s="89">
        <v>0</v>
      </c>
      <c r="K5277" s="89">
        <v>0</v>
      </c>
      <c r="L5277" s="89">
        <v>0</v>
      </c>
      <c r="M5277" s="89">
        <v>0</v>
      </c>
      <c r="N5277" s="89">
        <v>0</v>
      </c>
      <c r="O5277" s="89">
        <v>0</v>
      </c>
      <c r="P5277" s="89">
        <v>845</v>
      </c>
      <c r="Q5277" s="89">
        <v>10782.5</v>
      </c>
      <c r="R5277" s="88">
        <f>VLOOKUP(P5277,NEW_TRAIN_TEST!$A$1:$M$980,13,0)</f>
        <v>9564</v>
      </c>
      <c r="S5277" s="88">
        <f>VLOOKUP(P5277,NEW_TRAIN_TEST!$A$1:$M$980,11,0)</f>
        <v>11025</v>
      </c>
      <c r="T5277" s="6">
        <f t="shared" si="164"/>
        <v>0</v>
      </c>
      <c r="U5277" s="6">
        <f t="shared" si="165"/>
        <v>0</v>
      </c>
    </row>
    <row r="5278" spans="1:21" x14ac:dyDescent="0.2">
      <c r="A5278" s="88">
        <v>5276</v>
      </c>
      <c r="B5278" s="88">
        <v>5</v>
      </c>
      <c r="C5278" s="88" t="s">
        <v>2123</v>
      </c>
      <c r="D5278" s="89" t="s">
        <v>1431</v>
      </c>
      <c r="E5278" s="89">
        <v>2</v>
      </c>
      <c r="F5278" s="89">
        <v>0</v>
      </c>
      <c r="G5278" s="89">
        <v>0</v>
      </c>
      <c r="H5278" s="89">
        <v>0</v>
      </c>
      <c r="I5278" s="89">
        <v>0</v>
      </c>
      <c r="J5278" s="89">
        <v>0</v>
      </c>
      <c r="K5278" s="89">
        <v>0</v>
      </c>
      <c r="L5278" s="89">
        <v>0</v>
      </c>
      <c r="M5278" s="89">
        <v>0</v>
      </c>
      <c r="N5278" s="89">
        <v>0</v>
      </c>
      <c r="O5278" s="89">
        <v>0</v>
      </c>
      <c r="P5278" s="89">
        <v>508</v>
      </c>
      <c r="Q5278" s="89">
        <v>6049</v>
      </c>
      <c r="R5278" s="88">
        <f>VLOOKUP(P5278,NEW_TRAIN_TEST!$A$1:$M$980,13,0)</f>
        <v>5206</v>
      </c>
      <c r="S5278" s="88">
        <f>VLOOKUP(P5278,NEW_TRAIN_TEST!$A$1:$M$980,11,0)</f>
        <v>6049</v>
      </c>
      <c r="T5278" s="6">
        <f t="shared" si="164"/>
        <v>0</v>
      </c>
      <c r="U5278" s="6">
        <f t="shared" si="165"/>
        <v>0</v>
      </c>
    </row>
    <row r="5279" spans="1:21" x14ac:dyDescent="0.2">
      <c r="A5279" s="88">
        <v>5277</v>
      </c>
      <c r="B5279" s="88">
        <v>5</v>
      </c>
      <c r="C5279" s="88" t="s">
        <v>2123</v>
      </c>
      <c r="D5279" s="89" t="s">
        <v>1431</v>
      </c>
      <c r="E5279" s="89">
        <v>4</v>
      </c>
      <c r="F5279" s="89">
        <v>0</v>
      </c>
      <c r="G5279" s="89">
        <v>0</v>
      </c>
      <c r="H5279" s="89">
        <v>0</v>
      </c>
      <c r="I5279" s="89">
        <v>0</v>
      </c>
      <c r="J5279" s="89">
        <v>0</v>
      </c>
      <c r="K5279" s="89">
        <v>0</v>
      </c>
      <c r="L5279" s="89">
        <v>1</v>
      </c>
      <c r="M5279" s="89">
        <v>0</v>
      </c>
      <c r="N5279" s="89">
        <v>0</v>
      </c>
      <c r="O5279" s="89">
        <v>0</v>
      </c>
      <c r="P5279" s="89">
        <v>308</v>
      </c>
      <c r="Q5279" s="89">
        <v>6817</v>
      </c>
      <c r="R5279" s="88">
        <f>VLOOKUP(P5279,NEW_TRAIN_TEST!$A$1:$M$980,13,0)</f>
        <v>6759</v>
      </c>
      <c r="S5279" s="88">
        <f>VLOOKUP(P5279,NEW_TRAIN_TEST!$A$1:$M$980,11,0)</f>
        <v>6937</v>
      </c>
      <c r="T5279" s="6">
        <f t="shared" si="164"/>
        <v>1</v>
      </c>
      <c r="U5279" s="6">
        <f t="shared" si="165"/>
        <v>0</v>
      </c>
    </row>
    <row r="5280" spans="1:21" x14ac:dyDescent="0.2">
      <c r="A5280" s="88">
        <v>5278</v>
      </c>
      <c r="B5280" s="88">
        <v>5</v>
      </c>
      <c r="C5280" s="88" t="s">
        <v>2123</v>
      </c>
      <c r="D5280" s="89" t="s">
        <v>1431</v>
      </c>
      <c r="E5280" s="89">
        <v>9</v>
      </c>
      <c r="F5280" s="89">
        <v>2</v>
      </c>
      <c r="G5280" s="89">
        <v>0</v>
      </c>
      <c r="H5280" s="89">
        <v>0</v>
      </c>
      <c r="I5280" s="89">
        <v>2</v>
      </c>
      <c r="J5280" s="89">
        <v>0</v>
      </c>
      <c r="K5280" s="89">
        <v>0</v>
      </c>
      <c r="L5280" s="89">
        <v>1</v>
      </c>
      <c r="M5280" s="89">
        <v>27</v>
      </c>
      <c r="N5280" s="89">
        <v>0</v>
      </c>
      <c r="O5280" s="89">
        <v>2</v>
      </c>
      <c r="P5280" s="89">
        <v>618</v>
      </c>
      <c r="Q5280" s="89">
        <v>10850.5</v>
      </c>
      <c r="R5280" s="88">
        <f>VLOOKUP(P5280,NEW_TRAIN_TEST!$A$1:$M$980,13,0)</f>
        <v>10640</v>
      </c>
      <c r="S5280" s="88">
        <f>VLOOKUP(P5280,NEW_TRAIN_TEST!$A$1:$M$980,11,0)</f>
        <v>11154</v>
      </c>
      <c r="T5280" s="6">
        <f t="shared" si="164"/>
        <v>1</v>
      </c>
      <c r="U5280" s="6">
        <f t="shared" si="165"/>
        <v>1</v>
      </c>
    </row>
    <row r="5281" spans="1:21" x14ac:dyDescent="0.2">
      <c r="A5281" s="88">
        <v>5279</v>
      </c>
      <c r="B5281" s="88">
        <v>5</v>
      </c>
      <c r="C5281" s="88" t="s">
        <v>2123</v>
      </c>
      <c r="D5281" s="89" t="s">
        <v>1431</v>
      </c>
      <c r="E5281" s="89">
        <v>17</v>
      </c>
      <c r="F5281" s="89">
        <v>0</v>
      </c>
      <c r="G5281" s="89">
        <v>0</v>
      </c>
      <c r="H5281" s="89">
        <v>0</v>
      </c>
      <c r="I5281" s="89">
        <v>0</v>
      </c>
      <c r="J5281" s="89">
        <v>0</v>
      </c>
      <c r="K5281" s="89">
        <v>0</v>
      </c>
      <c r="L5281" s="89">
        <v>0</v>
      </c>
      <c r="M5281" s="89">
        <v>0</v>
      </c>
      <c r="N5281" s="89">
        <v>0</v>
      </c>
      <c r="O5281" s="89">
        <v>0</v>
      </c>
      <c r="P5281" s="89">
        <v>481</v>
      </c>
      <c r="Q5281" s="89">
        <v>8335</v>
      </c>
      <c r="R5281" s="88">
        <f>VLOOKUP(P5281,NEW_TRAIN_TEST!$A$1:$M$980,13,0)</f>
        <v>2917</v>
      </c>
      <c r="S5281" s="88">
        <f>VLOOKUP(P5281,NEW_TRAIN_TEST!$A$1:$M$980,11,0)</f>
        <v>9246</v>
      </c>
      <c r="T5281" s="6">
        <f t="shared" si="164"/>
        <v>0</v>
      </c>
      <c r="U5281" s="6">
        <f t="shared" si="165"/>
        <v>0</v>
      </c>
    </row>
    <row r="5282" spans="1:21" x14ac:dyDescent="0.2">
      <c r="A5282" s="88">
        <v>5280</v>
      </c>
      <c r="B5282" s="88">
        <v>5</v>
      </c>
      <c r="C5282" s="88" t="s">
        <v>2123</v>
      </c>
      <c r="D5282" s="89" t="s">
        <v>1431</v>
      </c>
      <c r="E5282" s="89">
        <v>17</v>
      </c>
      <c r="F5282" s="89">
        <v>0</v>
      </c>
      <c r="G5282" s="89">
        <v>0</v>
      </c>
      <c r="H5282" s="89">
        <v>0</v>
      </c>
      <c r="I5282" s="89">
        <v>0</v>
      </c>
      <c r="J5282" s="89">
        <v>0</v>
      </c>
      <c r="K5282" s="89">
        <v>0</v>
      </c>
      <c r="L5282" s="89">
        <v>0</v>
      </c>
      <c r="M5282" s="89">
        <v>0</v>
      </c>
      <c r="N5282" s="89">
        <v>0</v>
      </c>
      <c r="O5282" s="89">
        <v>0</v>
      </c>
      <c r="P5282" s="89">
        <v>472</v>
      </c>
      <c r="Q5282" s="89">
        <v>8373.5</v>
      </c>
      <c r="R5282" s="88">
        <f>VLOOKUP(P5282,NEW_TRAIN_TEST!$A$1:$M$980,13,0)</f>
        <v>2649</v>
      </c>
      <c r="S5282" s="88">
        <f>VLOOKUP(P5282,NEW_TRAIN_TEST!$A$1:$M$980,11,0)</f>
        <v>8680</v>
      </c>
      <c r="T5282" s="6">
        <f t="shared" si="164"/>
        <v>0</v>
      </c>
      <c r="U5282" s="6">
        <f t="shared" si="165"/>
        <v>0</v>
      </c>
    </row>
    <row r="5283" spans="1:21" x14ac:dyDescent="0.2">
      <c r="A5283" s="88">
        <v>5281</v>
      </c>
      <c r="B5283" s="88">
        <v>5</v>
      </c>
      <c r="C5283" s="88" t="s">
        <v>2123</v>
      </c>
      <c r="D5283" s="89" t="s">
        <v>1431</v>
      </c>
      <c r="E5283" s="89">
        <v>11</v>
      </c>
      <c r="F5283" s="89">
        <v>1</v>
      </c>
      <c r="G5283" s="89">
        <v>0</v>
      </c>
      <c r="H5283" s="89">
        <v>0</v>
      </c>
      <c r="I5283" s="89">
        <v>2</v>
      </c>
      <c r="J5283" s="89">
        <v>0</v>
      </c>
      <c r="K5283" s="89">
        <v>0</v>
      </c>
      <c r="L5283" s="89">
        <v>0</v>
      </c>
      <c r="M5283" s="89">
        <v>0</v>
      </c>
      <c r="N5283" s="89">
        <v>0</v>
      </c>
      <c r="O5283" s="89">
        <v>2</v>
      </c>
      <c r="P5283" s="89">
        <v>622</v>
      </c>
      <c r="Q5283" s="89">
        <v>14046.5</v>
      </c>
      <c r="R5283" s="88">
        <f>VLOOKUP(P5283,NEW_TRAIN_TEST!$A$1:$M$980,13,0)</f>
        <v>13889</v>
      </c>
      <c r="S5283" s="88">
        <f>VLOOKUP(P5283,NEW_TRAIN_TEST!$A$1:$M$980,11,0)</f>
        <v>14369</v>
      </c>
      <c r="T5283" s="6">
        <f t="shared" si="164"/>
        <v>0</v>
      </c>
      <c r="U5283" s="6">
        <f t="shared" si="165"/>
        <v>0</v>
      </c>
    </row>
    <row r="5284" spans="1:21" x14ac:dyDescent="0.2">
      <c r="A5284" s="88">
        <v>5282</v>
      </c>
      <c r="B5284" s="88">
        <v>5</v>
      </c>
      <c r="C5284" s="88" t="s">
        <v>2123</v>
      </c>
      <c r="D5284" s="89" t="s">
        <v>1431</v>
      </c>
      <c r="E5284" s="89">
        <v>12</v>
      </c>
      <c r="F5284" s="89">
        <v>3</v>
      </c>
      <c r="G5284" s="89">
        <v>0</v>
      </c>
      <c r="H5284" s="89">
        <v>2</v>
      </c>
      <c r="I5284" s="89">
        <v>2</v>
      </c>
      <c r="J5284" s="89">
        <v>0</v>
      </c>
      <c r="K5284" s="89">
        <v>0</v>
      </c>
      <c r="L5284" s="89">
        <v>0</v>
      </c>
      <c r="M5284" s="89">
        <v>0</v>
      </c>
      <c r="N5284" s="89">
        <v>0</v>
      </c>
      <c r="O5284" s="89">
        <v>2</v>
      </c>
      <c r="P5284" s="89">
        <v>755</v>
      </c>
      <c r="Q5284" s="89">
        <v>6222</v>
      </c>
      <c r="R5284" s="88">
        <f>VLOOKUP(P5284,NEW_TRAIN_TEST!$A$1:$M$980,13,0)</f>
        <v>4697.5</v>
      </c>
      <c r="S5284" s="88">
        <f>VLOOKUP(P5284,NEW_TRAIN_TEST!$A$1:$M$980,11,0)</f>
        <v>7108</v>
      </c>
      <c r="T5284" s="6">
        <f t="shared" si="164"/>
        <v>0</v>
      </c>
      <c r="U5284" s="6">
        <f t="shared" si="165"/>
        <v>0</v>
      </c>
    </row>
    <row r="5285" spans="1:21" x14ac:dyDescent="0.2">
      <c r="A5285" s="88">
        <v>5283</v>
      </c>
      <c r="B5285" s="88">
        <v>5</v>
      </c>
      <c r="C5285" s="88" t="s">
        <v>2123</v>
      </c>
      <c r="D5285" s="89" t="s">
        <v>1431</v>
      </c>
      <c r="E5285" s="89">
        <v>3</v>
      </c>
      <c r="F5285" s="89">
        <v>2</v>
      </c>
      <c r="G5285" s="89">
        <v>1</v>
      </c>
      <c r="H5285" s="89">
        <v>2</v>
      </c>
      <c r="I5285" s="89">
        <v>2</v>
      </c>
      <c r="J5285" s="89">
        <v>0</v>
      </c>
      <c r="K5285" s="89">
        <v>0</v>
      </c>
      <c r="L5285" s="89">
        <v>0</v>
      </c>
      <c r="M5285" s="89">
        <v>0</v>
      </c>
      <c r="N5285" s="89">
        <v>0</v>
      </c>
      <c r="O5285" s="89">
        <v>2</v>
      </c>
      <c r="P5285" s="89">
        <v>658</v>
      </c>
      <c r="Q5285" s="89">
        <v>7506</v>
      </c>
      <c r="R5285" s="88">
        <f>VLOOKUP(P5285,NEW_TRAIN_TEST!$A$1:$M$980,13,0)</f>
        <v>7487</v>
      </c>
      <c r="S5285" s="88">
        <f>VLOOKUP(P5285,NEW_TRAIN_TEST!$A$1:$M$980,11,0)</f>
        <v>7765</v>
      </c>
      <c r="T5285" s="6">
        <f t="shared" si="164"/>
        <v>0</v>
      </c>
      <c r="U5285" s="6">
        <f t="shared" si="165"/>
        <v>0</v>
      </c>
    </row>
    <row r="5286" spans="1:21" x14ac:dyDescent="0.2">
      <c r="A5286" s="88">
        <v>5284</v>
      </c>
      <c r="B5286" s="88">
        <v>5</v>
      </c>
      <c r="C5286" s="88" t="s">
        <v>2123</v>
      </c>
      <c r="D5286" s="89" t="s">
        <v>1431</v>
      </c>
      <c r="E5286" s="89">
        <v>6</v>
      </c>
      <c r="F5286" s="89">
        <v>0</v>
      </c>
      <c r="G5286" s="89">
        <v>0</v>
      </c>
      <c r="H5286" s="89">
        <v>0</v>
      </c>
      <c r="I5286" s="89">
        <v>0</v>
      </c>
      <c r="J5286" s="89">
        <v>0</v>
      </c>
      <c r="K5286" s="89">
        <v>0</v>
      </c>
      <c r="L5286" s="89">
        <v>1</v>
      </c>
      <c r="M5286" s="89">
        <v>0</v>
      </c>
      <c r="N5286" s="89">
        <v>0</v>
      </c>
      <c r="O5286" s="89">
        <v>0</v>
      </c>
      <c r="P5286" s="89">
        <v>751</v>
      </c>
      <c r="Q5286" s="89">
        <v>8286.5</v>
      </c>
      <c r="R5286" s="88">
        <f>VLOOKUP(P5286,NEW_TRAIN_TEST!$A$1:$M$980,13,0)</f>
        <v>7840</v>
      </c>
      <c r="S5286" s="88">
        <f>VLOOKUP(P5286,NEW_TRAIN_TEST!$A$1:$M$980,11,0)</f>
        <v>8458</v>
      </c>
      <c r="T5286" s="6">
        <f t="shared" si="164"/>
        <v>1</v>
      </c>
      <c r="U5286" s="6">
        <f t="shared" si="165"/>
        <v>0</v>
      </c>
    </row>
    <row r="5287" spans="1:21" x14ac:dyDescent="0.2">
      <c r="A5287" s="88">
        <v>5285</v>
      </c>
      <c r="B5287" s="88">
        <v>5</v>
      </c>
      <c r="C5287" s="88" t="s">
        <v>2123</v>
      </c>
      <c r="D5287" s="89" t="s">
        <v>1431</v>
      </c>
      <c r="E5287" s="89">
        <v>4</v>
      </c>
      <c r="F5287" s="89">
        <v>0</v>
      </c>
      <c r="G5287" s="89">
        <v>0</v>
      </c>
      <c r="H5287" s="89">
        <v>0</v>
      </c>
      <c r="I5287" s="89">
        <v>0</v>
      </c>
      <c r="J5287" s="89">
        <v>0</v>
      </c>
      <c r="K5287" s="89">
        <v>0</v>
      </c>
      <c r="L5287" s="89">
        <v>0</v>
      </c>
      <c r="M5287" s="89">
        <v>0</v>
      </c>
      <c r="N5287" s="89">
        <v>0</v>
      </c>
      <c r="O5287" s="89">
        <v>0</v>
      </c>
      <c r="P5287" s="89">
        <v>519</v>
      </c>
      <c r="Q5287" s="89">
        <v>5162</v>
      </c>
      <c r="R5287" s="88">
        <f>VLOOKUP(P5287,NEW_TRAIN_TEST!$A$1:$M$980,13,0)</f>
        <v>4766</v>
      </c>
      <c r="S5287" s="88">
        <f>VLOOKUP(P5287,NEW_TRAIN_TEST!$A$1:$M$980,11,0)</f>
        <v>5353</v>
      </c>
      <c r="T5287" s="6">
        <f t="shared" si="164"/>
        <v>0</v>
      </c>
      <c r="U5287" s="6">
        <f t="shared" si="165"/>
        <v>0</v>
      </c>
    </row>
    <row r="5288" spans="1:21" x14ac:dyDescent="0.2">
      <c r="A5288" s="88">
        <v>5286</v>
      </c>
      <c r="B5288" s="88">
        <v>5</v>
      </c>
      <c r="C5288" s="88" t="s">
        <v>2123</v>
      </c>
      <c r="D5288" s="89" t="s">
        <v>1431</v>
      </c>
      <c r="E5288" s="89">
        <v>8</v>
      </c>
      <c r="F5288" s="89">
        <v>0</v>
      </c>
      <c r="G5288" s="89">
        <v>0</v>
      </c>
      <c r="H5288" s="89">
        <v>0</v>
      </c>
      <c r="I5288" s="89">
        <v>0</v>
      </c>
      <c r="J5288" s="89">
        <v>0</v>
      </c>
      <c r="K5288" s="89">
        <v>0</v>
      </c>
      <c r="L5288" s="89">
        <v>1</v>
      </c>
      <c r="M5288" s="89">
        <v>16</v>
      </c>
      <c r="N5288" s="89">
        <v>0</v>
      </c>
      <c r="O5288" s="89">
        <v>0</v>
      </c>
      <c r="P5288" s="89">
        <v>500</v>
      </c>
      <c r="Q5288" s="89">
        <v>8171.5</v>
      </c>
      <c r="R5288" s="88">
        <f>VLOOKUP(P5288,NEW_TRAIN_TEST!$A$1:$M$980,13,0)</f>
        <v>7905.5</v>
      </c>
      <c r="S5288" s="88">
        <f>VLOOKUP(P5288,NEW_TRAIN_TEST!$A$1:$M$980,11,0)</f>
        <v>8560</v>
      </c>
      <c r="T5288" s="6">
        <f t="shared" si="164"/>
        <v>1</v>
      </c>
      <c r="U5288" s="6">
        <f t="shared" si="165"/>
        <v>1</v>
      </c>
    </row>
    <row r="5289" spans="1:21" x14ac:dyDescent="0.2">
      <c r="A5289" s="88">
        <v>5287</v>
      </c>
      <c r="B5289" s="88">
        <v>5</v>
      </c>
      <c r="C5289" s="88" t="s">
        <v>2123</v>
      </c>
      <c r="D5289" s="89" t="s">
        <v>1431</v>
      </c>
      <c r="E5289" s="89">
        <v>8</v>
      </c>
      <c r="F5289" s="89">
        <v>0</v>
      </c>
      <c r="G5289" s="89">
        <v>0</v>
      </c>
      <c r="H5289" s="89">
        <v>0</v>
      </c>
      <c r="I5289" s="89">
        <v>0</v>
      </c>
      <c r="J5289" s="89">
        <v>0</v>
      </c>
      <c r="K5289" s="89">
        <v>0</v>
      </c>
      <c r="L5289" s="89">
        <v>1</v>
      </c>
      <c r="M5289" s="89">
        <v>0</v>
      </c>
      <c r="N5289" s="89">
        <v>0</v>
      </c>
      <c r="O5289" s="89">
        <v>0</v>
      </c>
      <c r="P5289" s="89">
        <v>807</v>
      </c>
      <c r="Q5289" s="89">
        <v>5467.5</v>
      </c>
      <c r="R5289" s="88">
        <f>VLOOKUP(P5289,NEW_TRAIN_TEST!$A$1:$M$980,13,0)</f>
        <v>4966</v>
      </c>
      <c r="S5289" s="88">
        <f>VLOOKUP(P5289,NEW_TRAIN_TEST!$A$1:$M$980,11,0)</f>
        <v>5899</v>
      </c>
      <c r="T5289" s="6">
        <f t="shared" si="164"/>
        <v>1</v>
      </c>
      <c r="U5289" s="6">
        <f t="shared" si="165"/>
        <v>0</v>
      </c>
    </row>
    <row r="5290" spans="1:21" x14ac:dyDescent="0.2">
      <c r="A5290" s="88">
        <v>5288</v>
      </c>
      <c r="B5290" s="88">
        <v>5</v>
      </c>
      <c r="C5290" s="88" t="s">
        <v>2123</v>
      </c>
      <c r="D5290" s="89" t="s">
        <v>1431</v>
      </c>
      <c r="E5290" s="89">
        <v>12</v>
      </c>
      <c r="F5290" s="89">
        <v>0</v>
      </c>
      <c r="G5290" s="89">
        <v>0</v>
      </c>
      <c r="H5290" s="89">
        <v>0</v>
      </c>
      <c r="I5290" s="89">
        <v>0</v>
      </c>
      <c r="J5290" s="89">
        <v>0</v>
      </c>
      <c r="K5290" s="89">
        <v>0</v>
      </c>
      <c r="L5290" s="89">
        <v>0</v>
      </c>
      <c r="M5290" s="89">
        <v>0</v>
      </c>
      <c r="N5290" s="89">
        <v>0</v>
      </c>
      <c r="O5290" s="89">
        <v>0</v>
      </c>
      <c r="P5290" s="89">
        <v>816</v>
      </c>
      <c r="Q5290" s="89">
        <v>5970</v>
      </c>
      <c r="R5290" s="88">
        <f>VLOOKUP(P5290,NEW_TRAIN_TEST!$A$1:$M$980,13,0)</f>
        <v>4943</v>
      </c>
      <c r="S5290" s="88">
        <f>VLOOKUP(P5290,NEW_TRAIN_TEST!$A$1:$M$980,11,0)</f>
        <v>6268</v>
      </c>
      <c r="T5290" s="6">
        <f t="shared" si="164"/>
        <v>0</v>
      </c>
      <c r="U5290" s="6">
        <f t="shared" si="165"/>
        <v>0</v>
      </c>
    </row>
    <row r="5291" spans="1:21" x14ac:dyDescent="0.2">
      <c r="A5291" s="88">
        <v>5289</v>
      </c>
      <c r="B5291" s="88">
        <v>5</v>
      </c>
      <c r="C5291" s="88" t="s">
        <v>2123</v>
      </c>
      <c r="D5291" s="89" t="s">
        <v>1431</v>
      </c>
      <c r="E5291" s="89">
        <v>8</v>
      </c>
      <c r="F5291" s="89">
        <v>2</v>
      </c>
      <c r="G5291" s="89">
        <v>1</v>
      </c>
      <c r="H5291" s="89">
        <v>0</v>
      </c>
      <c r="I5291" s="89">
        <v>2</v>
      </c>
      <c r="J5291" s="89">
        <v>0</v>
      </c>
      <c r="K5291" s="89">
        <v>0</v>
      </c>
      <c r="L5291" s="89">
        <v>1</v>
      </c>
      <c r="M5291" s="89">
        <v>0</v>
      </c>
      <c r="N5291" s="89">
        <v>0</v>
      </c>
      <c r="O5291" s="89">
        <v>2</v>
      </c>
      <c r="P5291" s="89">
        <v>517</v>
      </c>
      <c r="Q5291" s="89">
        <v>10045</v>
      </c>
      <c r="R5291" s="88">
        <f>VLOOKUP(P5291,NEW_TRAIN_TEST!$A$1:$M$980,13,0)</f>
        <v>9815</v>
      </c>
      <c r="S5291" s="88">
        <f>VLOOKUP(P5291,NEW_TRAIN_TEST!$A$1:$M$980,11,0)</f>
        <v>10600</v>
      </c>
      <c r="T5291" s="6">
        <f t="shared" si="164"/>
        <v>1</v>
      </c>
      <c r="U5291" s="6">
        <f t="shared" si="165"/>
        <v>0</v>
      </c>
    </row>
    <row r="5292" spans="1:21" x14ac:dyDescent="0.2">
      <c r="A5292" s="88">
        <v>5290</v>
      </c>
      <c r="B5292" s="88">
        <v>5</v>
      </c>
      <c r="C5292" s="88" t="s">
        <v>2123</v>
      </c>
      <c r="D5292" s="89" t="s">
        <v>1431</v>
      </c>
      <c r="E5292" s="89">
        <v>3</v>
      </c>
      <c r="F5292" s="89">
        <v>1</v>
      </c>
      <c r="G5292" s="89">
        <v>0</v>
      </c>
      <c r="H5292" s="89">
        <v>0</v>
      </c>
      <c r="I5292" s="89">
        <v>2</v>
      </c>
      <c r="J5292" s="89">
        <v>0</v>
      </c>
      <c r="K5292" s="89">
        <v>0</v>
      </c>
      <c r="L5292" s="89">
        <v>0</v>
      </c>
      <c r="M5292" s="89">
        <v>0</v>
      </c>
      <c r="N5292" s="89">
        <v>0</v>
      </c>
      <c r="O5292" s="89">
        <v>2</v>
      </c>
      <c r="P5292" s="89">
        <v>315</v>
      </c>
      <c r="Q5292" s="89">
        <v>7590</v>
      </c>
      <c r="R5292" s="88">
        <f>VLOOKUP(P5292,NEW_TRAIN_TEST!$A$1:$M$980,13,0)</f>
        <v>7476.5</v>
      </c>
      <c r="S5292" s="88">
        <f>VLOOKUP(P5292,NEW_TRAIN_TEST!$A$1:$M$980,11,0)</f>
        <v>7735</v>
      </c>
      <c r="T5292" s="6">
        <f t="shared" si="164"/>
        <v>0</v>
      </c>
      <c r="U5292" s="6">
        <f t="shared" si="165"/>
        <v>0</v>
      </c>
    </row>
    <row r="5293" spans="1:21" x14ac:dyDescent="0.2">
      <c r="A5293" s="88">
        <v>5291</v>
      </c>
      <c r="B5293" s="88">
        <v>5</v>
      </c>
      <c r="C5293" s="88" t="s">
        <v>2123</v>
      </c>
      <c r="D5293" s="89" t="s">
        <v>1431</v>
      </c>
      <c r="E5293" s="89">
        <v>5</v>
      </c>
      <c r="F5293" s="89">
        <v>1</v>
      </c>
      <c r="G5293" s="89">
        <v>0</v>
      </c>
      <c r="H5293" s="89">
        <v>0</v>
      </c>
      <c r="I5293" s="89">
        <v>2</v>
      </c>
      <c r="J5293" s="89">
        <v>0</v>
      </c>
      <c r="K5293" s="89">
        <v>0</v>
      </c>
      <c r="L5293" s="89">
        <v>1</v>
      </c>
      <c r="M5293" s="89">
        <v>0</v>
      </c>
      <c r="N5293" s="89">
        <v>0</v>
      </c>
      <c r="O5293" s="89">
        <v>2</v>
      </c>
      <c r="P5293" s="89">
        <v>526</v>
      </c>
      <c r="Q5293" s="89">
        <v>8291</v>
      </c>
      <c r="R5293" s="88">
        <f>VLOOKUP(P5293,NEW_TRAIN_TEST!$A$1:$M$980,13,0)</f>
        <v>8147</v>
      </c>
      <c r="S5293" s="88">
        <f>VLOOKUP(P5293,NEW_TRAIN_TEST!$A$1:$M$980,11,0)</f>
        <v>8588</v>
      </c>
      <c r="T5293" s="6">
        <f t="shared" si="164"/>
        <v>1</v>
      </c>
      <c r="U5293" s="6">
        <f t="shared" si="165"/>
        <v>0</v>
      </c>
    </row>
    <row r="5294" spans="1:21" x14ac:dyDescent="0.2">
      <c r="A5294" s="88">
        <v>5292</v>
      </c>
      <c r="B5294" s="88">
        <v>5</v>
      </c>
      <c r="C5294" s="88" t="s">
        <v>2123</v>
      </c>
      <c r="D5294" s="89" t="s">
        <v>1431</v>
      </c>
      <c r="E5294" s="89">
        <v>8</v>
      </c>
      <c r="F5294" s="89">
        <v>1</v>
      </c>
      <c r="G5294" s="89">
        <v>0</v>
      </c>
      <c r="H5294" s="89">
        <v>0</v>
      </c>
      <c r="I5294" s="89">
        <v>2</v>
      </c>
      <c r="J5294" s="89">
        <v>0</v>
      </c>
      <c r="K5294" s="89">
        <v>0</v>
      </c>
      <c r="L5294" s="89">
        <v>1</v>
      </c>
      <c r="M5294" s="89">
        <v>0</v>
      </c>
      <c r="N5294" s="89">
        <v>0</v>
      </c>
      <c r="O5294" s="89">
        <v>2</v>
      </c>
      <c r="P5294" s="89">
        <v>122</v>
      </c>
      <c r="Q5294" s="89">
        <v>4697.5</v>
      </c>
      <c r="R5294" s="88">
        <f>VLOOKUP(P5294,NEW_TRAIN_TEST!$A$1:$M$980,13,0)</f>
        <v>4555</v>
      </c>
      <c r="S5294" s="88">
        <f>VLOOKUP(P5294,NEW_TRAIN_TEST!$A$1:$M$980,11,0)</f>
        <v>4940</v>
      </c>
      <c r="T5294" s="6">
        <f t="shared" si="164"/>
        <v>1</v>
      </c>
      <c r="U5294" s="6">
        <f t="shared" si="165"/>
        <v>0</v>
      </c>
    </row>
    <row r="5295" spans="1:21" x14ac:dyDescent="0.2">
      <c r="A5295" s="88">
        <v>5293</v>
      </c>
      <c r="B5295" s="88">
        <v>5</v>
      </c>
      <c r="C5295" s="88" t="s">
        <v>2123</v>
      </c>
      <c r="D5295" s="89" t="s">
        <v>1431</v>
      </c>
      <c r="E5295" s="89">
        <v>6</v>
      </c>
      <c r="F5295" s="89">
        <v>2</v>
      </c>
      <c r="G5295" s="89">
        <v>1</v>
      </c>
      <c r="H5295" s="89">
        <v>2</v>
      </c>
      <c r="I5295" s="89">
        <v>2</v>
      </c>
      <c r="J5295" s="89">
        <v>0</v>
      </c>
      <c r="K5295" s="89">
        <v>0</v>
      </c>
      <c r="L5295" s="89">
        <v>1</v>
      </c>
      <c r="M5295" s="89">
        <v>24</v>
      </c>
      <c r="N5295" s="89">
        <v>0</v>
      </c>
      <c r="O5295" s="89">
        <v>2</v>
      </c>
      <c r="P5295" s="89">
        <v>629</v>
      </c>
      <c r="Q5295" s="89">
        <v>11700</v>
      </c>
      <c r="R5295" s="88">
        <f>VLOOKUP(P5295,NEW_TRAIN_TEST!$A$1:$M$980,13,0)</f>
        <v>11669</v>
      </c>
      <c r="S5295" s="88">
        <f>VLOOKUP(P5295,NEW_TRAIN_TEST!$A$1:$M$980,11,0)</f>
        <v>12015</v>
      </c>
      <c r="T5295" s="6">
        <f t="shared" si="164"/>
        <v>1</v>
      </c>
      <c r="U5295" s="6">
        <f t="shared" si="165"/>
        <v>1</v>
      </c>
    </row>
    <row r="5296" spans="1:21" x14ac:dyDescent="0.2">
      <c r="A5296" s="88">
        <v>5294</v>
      </c>
      <c r="B5296" s="88">
        <v>5</v>
      </c>
      <c r="C5296" s="88" t="s">
        <v>2123</v>
      </c>
      <c r="D5296" s="89" t="s">
        <v>1431</v>
      </c>
      <c r="E5296" s="89">
        <v>16</v>
      </c>
      <c r="F5296" s="89">
        <v>0</v>
      </c>
      <c r="G5296" s="89">
        <v>0</v>
      </c>
      <c r="H5296" s="89">
        <v>0</v>
      </c>
      <c r="I5296" s="89">
        <v>0</v>
      </c>
      <c r="J5296" s="89">
        <v>0</v>
      </c>
      <c r="K5296" s="89">
        <v>0</v>
      </c>
      <c r="L5296" s="89">
        <v>0</v>
      </c>
      <c r="M5296" s="89">
        <v>0</v>
      </c>
      <c r="N5296" s="89">
        <v>0</v>
      </c>
      <c r="O5296" s="89">
        <v>0</v>
      </c>
      <c r="P5296" s="89">
        <v>460</v>
      </c>
      <c r="Q5296" s="89">
        <v>8136</v>
      </c>
      <c r="R5296" s="88">
        <f>VLOOKUP(P5296,NEW_TRAIN_TEST!$A$1:$M$980,13,0)</f>
        <v>2670</v>
      </c>
      <c r="S5296" s="88">
        <f>VLOOKUP(P5296,NEW_TRAIN_TEST!$A$1:$M$980,11,0)</f>
        <v>8558</v>
      </c>
      <c r="T5296" s="6">
        <f t="shared" si="164"/>
        <v>0</v>
      </c>
      <c r="U5296" s="6">
        <f t="shared" si="165"/>
        <v>0</v>
      </c>
    </row>
    <row r="5297" spans="1:21" x14ac:dyDescent="0.2">
      <c r="A5297" s="88">
        <v>5295</v>
      </c>
      <c r="B5297" s="88">
        <v>5</v>
      </c>
      <c r="C5297" s="88" t="s">
        <v>2123</v>
      </c>
      <c r="D5297" s="89" t="s">
        <v>1431</v>
      </c>
      <c r="E5297" s="89">
        <v>4</v>
      </c>
      <c r="F5297" s="89">
        <v>3</v>
      </c>
      <c r="G5297" s="89">
        <v>0</v>
      </c>
      <c r="H5297" s="89">
        <v>2</v>
      </c>
      <c r="I5297" s="89">
        <v>2</v>
      </c>
      <c r="J5297" s="89">
        <v>0</v>
      </c>
      <c r="K5297" s="89">
        <v>0</v>
      </c>
      <c r="L5297" s="89">
        <v>0</v>
      </c>
      <c r="M5297" s="89">
        <v>0</v>
      </c>
      <c r="N5297" s="89">
        <v>0</v>
      </c>
      <c r="O5297" s="89">
        <v>2</v>
      </c>
      <c r="P5297" s="89">
        <v>79</v>
      </c>
      <c r="Q5297" s="89">
        <v>386.5</v>
      </c>
      <c r="R5297" s="88">
        <f>VLOOKUP(P5297,NEW_TRAIN_TEST!$A$1:$M$980,13,0)</f>
        <v>378</v>
      </c>
      <c r="S5297" s="88">
        <f>VLOOKUP(P5297,NEW_TRAIN_TEST!$A$1:$M$980,11,0)</f>
        <v>402</v>
      </c>
      <c r="T5297" s="6">
        <f t="shared" si="164"/>
        <v>0</v>
      </c>
      <c r="U5297" s="6">
        <f t="shared" si="165"/>
        <v>0</v>
      </c>
    </row>
    <row r="5298" spans="1:21" x14ac:dyDescent="0.2">
      <c r="A5298" s="88">
        <v>5296</v>
      </c>
      <c r="B5298" s="88">
        <v>5</v>
      </c>
      <c r="C5298" s="88" t="s">
        <v>2123</v>
      </c>
      <c r="D5298" s="89" t="s">
        <v>1431</v>
      </c>
      <c r="E5298" s="89">
        <v>0</v>
      </c>
      <c r="F5298" s="89">
        <v>1</v>
      </c>
      <c r="G5298" s="89">
        <v>0</v>
      </c>
      <c r="H5298" s="89">
        <v>0</v>
      </c>
      <c r="I5298" s="89">
        <v>1</v>
      </c>
      <c r="J5298" s="89">
        <v>0</v>
      </c>
      <c r="K5298" s="89">
        <v>0</v>
      </c>
      <c r="L5298" s="89">
        <v>0</v>
      </c>
      <c r="M5298" s="89">
        <v>0</v>
      </c>
      <c r="N5298" s="89">
        <v>0</v>
      </c>
      <c r="O5298" s="89">
        <v>0</v>
      </c>
      <c r="P5298" s="89">
        <v>531</v>
      </c>
      <c r="Q5298" s="89">
        <v>3951</v>
      </c>
      <c r="R5298" s="88">
        <f>VLOOKUP(P5298,NEW_TRAIN_TEST!$A$1:$M$980,13,0)</f>
        <v>3951</v>
      </c>
      <c r="S5298" s="88">
        <f>VLOOKUP(P5298,NEW_TRAIN_TEST!$A$1:$M$980,11,0)</f>
        <v>4487</v>
      </c>
      <c r="T5298" s="6">
        <f t="shared" si="164"/>
        <v>0</v>
      </c>
      <c r="U5298" s="6">
        <f t="shared" si="165"/>
        <v>0</v>
      </c>
    </row>
    <row r="5299" spans="1:21" x14ac:dyDescent="0.2">
      <c r="A5299" s="88">
        <v>5297</v>
      </c>
      <c r="B5299" s="88">
        <v>5</v>
      </c>
      <c r="C5299" s="88" t="s">
        <v>2123</v>
      </c>
      <c r="D5299" s="89" t="s">
        <v>1431</v>
      </c>
      <c r="E5299" s="89">
        <v>2</v>
      </c>
      <c r="F5299" s="89">
        <v>0</v>
      </c>
      <c r="G5299" s="89">
        <v>0</v>
      </c>
      <c r="H5299" s="89">
        <v>0</v>
      </c>
      <c r="I5299" s="89">
        <v>0</v>
      </c>
      <c r="J5299" s="89">
        <v>0</v>
      </c>
      <c r="K5299" s="89">
        <v>0</v>
      </c>
      <c r="L5299" s="89">
        <v>0</v>
      </c>
      <c r="M5299" s="89">
        <v>0</v>
      </c>
      <c r="N5299" s="89">
        <v>0</v>
      </c>
      <c r="O5299" s="89">
        <v>0</v>
      </c>
      <c r="P5299" s="89">
        <v>531</v>
      </c>
      <c r="Q5299" s="89">
        <v>3995</v>
      </c>
      <c r="R5299" s="88">
        <f>VLOOKUP(P5299,NEW_TRAIN_TEST!$A$1:$M$980,13,0)</f>
        <v>3951</v>
      </c>
      <c r="S5299" s="88">
        <f>VLOOKUP(P5299,NEW_TRAIN_TEST!$A$1:$M$980,11,0)</f>
        <v>4487</v>
      </c>
      <c r="T5299" s="6">
        <f t="shared" si="164"/>
        <v>0</v>
      </c>
      <c r="U5299" s="6">
        <f t="shared" si="165"/>
        <v>0</v>
      </c>
    </row>
    <row r="5300" spans="1:21" x14ac:dyDescent="0.2">
      <c r="A5300" s="88">
        <v>5298</v>
      </c>
      <c r="B5300" s="88">
        <v>5</v>
      </c>
      <c r="C5300" s="88" t="s">
        <v>2123</v>
      </c>
      <c r="D5300" s="89" t="s">
        <v>1431</v>
      </c>
      <c r="E5300" s="89">
        <v>29</v>
      </c>
      <c r="F5300" s="89">
        <v>0</v>
      </c>
      <c r="G5300" s="89">
        <v>0</v>
      </c>
      <c r="H5300" s="89">
        <v>0</v>
      </c>
      <c r="I5300" s="89">
        <v>0</v>
      </c>
      <c r="J5300" s="89">
        <v>0</v>
      </c>
      <c r="K5300" s="89">
        <v>0</v>
      </c>
      <c r="L5300" s="89">
        <v>0</v>
      </c>
      <c r="M5300" s="89">
        <v>0</v>
      </c>
      <c r="N5300" s="89">
        <v>0</v>
      </c>
      <c r="O5300" s="89">
        <v>0</v>
      </c>
      <c r="P5300" s="89">
        <v>468</v>
      </c>
      <c r="Q5300" s="89">
        <v>9540</v>
      </c>
      <c r="R5300" s="88">
        <f>VLOOKUP(P5300,NEW_TRAIN_TEST!$A$1:$M$980,13,0)</f>
        <v>3555</v>
      </c>
      <c r="S5300" s="88">
        <f>VLOOKUP(P5300,NEW_TRAIN_TEST!$A$1:$M$980,11,0)</f>
        <v>10241</v>
      </c>
      <c r="T5300" s="6">
        <f t="shared" si="164"/>
        <v>0</v>
      </c>
      <c r="U5300" s="6">
        <f t="shared" si="165"/>
        <v>0</v>
      </c>
    </row>
    <row r="5301" spans="1:21" x14ac:dyDescent="0.2">
      <c r="A5301" s="88">
        <v>5299</v>
      </c>
      <c r="B5301" s="88">
        <v>5</v>
      </c>
      <c r="C5301" s="88" t="s">
        <v>2123</v>
      </c>
      <c r="D5301" s="89" t="s">
        <v>1431</v>
      </c>
      <c r="E5301" s="89">
        <v>9</v>
      </c>
      <c r="F5301" s="89">
        <v>3</v>
      </c>
      <c r="G5301" s="89">
        <v>0</v>
      </c>
      <c r="H5301" s="89">
        <v>0</v>
      </c>
      <c r="I5301" s="89">
        <v>2</v>
      </c>
      <c r="J5301" s="89">
        <v>0</v>
      </c>
      <c r="K5301" s="89">
        <v>0</v>
      </c>
      <c r="L5301" s="89">
        <v>1</v>
      </c>
      <c r="M5301" s="89">
        <v>0</v>
      </c>
      <c r="N5301" s="89">
        <v>0</v>
      </c>
      <c r="O5301" s="89">
        <v>2</v>
      </c>
      <c r="P5301" s="89">
        <v>364</v>
      </c>
      <c r="Q5301" s="89">
        <v>7354.5</v>
      </c>
      <c r="R5301" s="88">
        <f>VLOOKUP(P5301,NEW_TRAIN_TEST!$A$1:$M$980,13,0)</f>
        <v>7157.5</v>
      </c>
      <c r="S5301" s="88">
        <f>VLOOKUP(P5301,NEW_TRAIN_TEST!$A$1:$M$980,11,0)</f>
        <v>7997</v>
      </c>
      <c r="T5301" s="6">
        <f t="shared" si="164"/>
        <v>1</v>
      </c>
      <c r="U5301" s="6">
        <f t="shared" si="165"/>
        <v>0</v>
      </c>
    </row>
    <row r="5302" spans="1:21" x14ac:dyDescent="0.2">
      <c r="A5302" s="88">
        <v>5300</v>
      </c>
      <c r="B5302" s="88">
        <v>5</v>
      </c>
      <c r="C5302" s="88" t="s">
        <v>2123</v>
      </c>
      <c r="D5302" s="89" t="s">
        <v>1431</v>
      </c>
      <c r="E5302" s="89">
        <v>0</v>
      </c>
      <c r="F5302" s="89">
        <v>2</v>
      </c>
      <c r="G5302" s="89">
        <v>1</v>
      </c>
      <c r="H5302" s="89">
        <v>2</v>
      </c>
      <c r="I5302" s="89">
        <v>2</v>
      </c>
      <c r="J5302" s="89">
        <v>0</v>
      </c>
      <c r="K5302" s="89">
        <v>0</v>
      </c>
      <c r="L5302" s="89">
        <v>0</v>
      </c>
      <c r="M5302" s="89">
        <v>0</v>
      </c>
      <c r="N5302" s="89">
        <v>0</v>
      </c>
      <c r="O5302" s="89">
        <v>2</v>
      </c>
      <c r="P5302" s="89">
        <v>630</v>
      </c>
      <c r="Q5302" s="89">
        <v>11571.5</v>
      </c>
      <c r="R5302" s="88">
        <f>VLOOKUP(P5302,NEW_TRAIN_TEST!$A$1:$M$980,13,0)</f>
        <v>11571.5</v>
      </c>
      <c r="S5302" s="88">
        <f>VLOOKUP(P5302,NEW_TRAIN_TEST!$A$1:$M$980,11,0)</f>
        <v>11901</v>
      </c>
      <c r="T5302" s="6">
        <f t="shared" si="164"/>
        <v>0</v>
      </c>
      <c r="U5302" s="6">
        <f t="shared" si="165"/>
        <v>0</v>
      </c>
    </row>
    <row r="5303" spans="1:21" x14ac:dyDescent="0.2">
      <c r="A5303" s="88">
        <v>5301</v>
      </c>
      <c r="B5303" s="88">
        <v>5</v>
      </c>
      <c r="C5303" s="88" t="s">
        <v>2123</v>
      </c>
      <c r="D5303" s="89" t="s">
        <v>1431</v>
      </c>
      <c r="E5303" s="89">
        <v>0</v>
      </c>
      <c r="F5303" s="89">
        <v>2</v>
      </c>
      <c r="G5303" s="89">
        <v>2</v>
      </c>
      <c r="H5303" s="89">
        <v>2</v>
      </c>
      <c r="I5303" s="89">
        <v>2</v>
      </c>
      <c r="J5303" s="89">
        <v>0</v>
      </c>
      <c r="K5303" s="89">
        <v>0</v>
      </c>
      <c r="L5303" s="89">
        <v>0</v>
      </c>
      <c r="M5303" s="89">
        <v>0</v>
      </c>
      <c r="N5303" s="89">
        <v>0</v>
      </c>
      <c r="O5303" s="89">
        <v>2</v>
      </c>
      <c r="P5303" s="89">
        <v>630</v>
      </c>
      <c r="Q5303" s="89">
        <v>11580.5</v>
      </c>
      <c r="R5303" s="88">
        <f>VLOOKUP(P5303,NEW_TRAIN_TEST!$A$1:$M$980,13,0)</f>
        <v>11571.5</v>
      </c>
      <c r="S5303" s="88">
        <f>VLOOKUP(P5303,NEW_TRAIN_TEST!$A$1:$M$980,11,0)</f>
        <v>11901</v>
      </c>
      <c r="T5303" s="6">
        <f t="shared" si="164"/>
        <v>0</v>
      </c>
      <c r="U5303" s="6">
        <f t="shared" si="165"/>
        <v>0</v>
      </c>
    </row>
    <row r="5304" spans="1:21" x14ac:dyDescent="0.2">
      <c r="A5304" s="88">
        <v>5302</v>
      </c>
      <c r="B5304" s="88">
        <v>5</v>
      </c>
      <c r="C5304" s="88" t="s">
        <v>2123</v>
      </c>
      <c r="D5304" s="89" t="s">
        <v>1431</v>
      </c>
      <c r="E5304" s="89">
        <v>7</v>
      </c>
      <c r="F5304" s="89">
        <v>2</v>
      </c>
      <c r="G5304" s="89">
        <v>2</v>
      </c>
      <c r="H5304" s="89">
        <v>2</v>
      </c>
      <c r="I5304" s="89">
        <v>2</v>
      </c>
      <c r="J5304" s="89">
        <v>0</v>
      </c>
      <c r="K5304" s="89">
        <v>0</v>
      </c>
      <c r="L5304" s="89">
        <v>0</v>
      </c>
      <c r="M5304" s="89">
        <v>0</v>
      </c>
      <c r="N5304" s="89">
        <v>0</v>
      </c>
      <c r="O5304" s="89">
        <v>2</v>
      </c>
      <c r="P5304" s="89">
        <v>630</v>
      </c>
      <c r="Q5304" s="89">
        <v>11627</v>
      </c>
      <c r="R5304" s="88">
        <f>VLOOKUP(P5304,NEW_TRAIN_TEST!$A$1:$M$980,13,0)</f>
        <v>11571.5</v>
      </c>
      <c r="S5304" s="88">
        <f>VLOOKUP(P5304,NEW_TRAIN_TEST!$A$1:$M$980,11,0)</f>
        <v>11901</v>
      </c>
      <c r="T5304" s="6">
        <f t="shared" si="164"/>
        <v>0</v>
      </c>
      <c r="U5304" s="6">
        <f t="shared" si="165"/>
        <v>0</v>
      </c>
    </row>
    <row r="5305" spans="1:21" x14ac:dyDescent="0.2">
      <c r="A5305" s="88">
        <v>5303</v>
      </c>
      <c r="B5305" s="88">
        <v>5</v>
      </c>
      <c r="C5305" s="88" t="s">
        <v>2123</v>
      </c>
      <c r="D5305" s="89" t="s">
        <v>1431</v>
      </c>
      <c r="E5305" s="89">
        <v>4</v>
      </c>
      <c r="F5305" s="89">
        <v>0</v>
      </c>
      <c r="G5305" s="89">
        <v>0</v>
      </c>
      <c r="H5305" s="89">
        <v>0</v>
      </c>
      <c r="I5305" s="89">
        <v>0</v>
      </c>
      <c r="J5305" s="89">
        <v>0</v>
      </c>
      <c r="K5305" s="89">
        <v>0</v>
      </c>
      <c r="L5305" s="89">
        <v>0</v>
      </c>
      <c r="M5305" s="89">
        <v>0</v>
      </c>
      <c r="N5305" s="89">
        <v>0</v>
      </c>
      <c r="O5305" s="89">
        <v>0</v>
      </c>
      <c r="P5305" s="89">
        <v>868</v>
      </c>
      <c r="Q5305" s="89">
        <v>6628</v>
      </c>
      <c r="R5305" s="88">
        <f>VLOOKUP(P5305,NEW_TRAIN_TEST!$A$1:$M$980,13,0)</f>
        <v>5792</v>
      </c>
      <c r="S5305" s="88">
        <f>VLOOKUP(P5305,NEW_TRAIN_TEST!$A$1:$M$980,11,0)</f>
        <v>6628</v>
      </c>
      <c r="T5305" s="6">
        <f t="shared" si="164"/>
        <v>0</v>
      </c>
      <c r="U5305" s="6">
        <f t="shared" si="165"/>
        <v>0</v>
      </c>
    </row>
    <row r="5306" spans="1:21" x14ac:dyDescent="0.2">
      <c r="A5306" s="88">
        <v>5304</v>
      </c>
      <c r="B5306" s="88">
        <v>5</v>
      </c>
      <c r="C5306" s="88" t="s">
        <v>2123</v>
      </c>
      <c r="D5306" s="89" t="s">
        <v>1431</v>
      </c>
      <c r="E5306" s="89">
        <v>7</v>
      </c>
      <c r="F5306" s="89">
        <v>4</v>
      </c>
      <c r="G5306" s="89">
        <v>0</v>
      </c>
      <c r="H5306" s="89">
        <v>2</v>
      </c>
      <c r="I5306" s="89">
        <v>2</v>
      </c>
      <c r="J5306" s="89">
        <v>0</v>
      </c>
      <c r="K5306" s="89">
        <v>0</v>
      </c>
      <c r="L5306" s="89">
        <v>1</v>
      </c>
      <c r="M5306" s="89">
        <v>0</v>
      </c>
      <c r="N5306" s="89">
        <v>0</v>
      </c>
      <c r="O5306" s="89">
        <v>2</v>
      </c>
      <c r="P5306" s="89">
        <v>671</v>
      </c>
      <c r="Q5306" s="89">
        <v>10407.25</v>
      </c>
      <c r="R5306" s="88">
        <f>VLOOKUP(P5306,NEW_TRAIN_TEST!$A$1:$M$980,13,0)</f>
        <v>10262</v>
      </c>
      <c r="S5306" s="88">
        <f>VLOOKUP(P5306,NEW_TRAIN_TEST!$A$1:$M$980,11,0)</f>
        <v>10727</v>
      </c>
      <c r="T5306" s="6">
        <f t="shared" si="164"/>
        <v>1</v>
      </c>
      <c r="U5306" s="6">
        <f t="shared" si="165"/>
        <v>0</v>
      </c>
    </row>
    <row r="5307" spans="1:21" x14ac:dyDescent="0.2">
      <c r="A5307" s="88">
        <v>5305</v>
      </c>
      <c r="B5307" s="88">
        <v>5</v>
      </c>
      <c r="C5307" s="88" t="s">
        <v>2123</v>
      </c>
      <c r="D5307" s="89" t="s">
        <v>1431</v>
      </c>
      <c r="E5307" s="89">
        <v>24</v>
      </c>
      <c r="F5307" s="89">
        <v>0</v>
      </c>
      <c r="G5307" s="89">
        <v>0</v>
      </c>
      <c r="H5307" s="89">
        <v>0</v>
      </c>
      <c r="I5307" s="89">
        <v>0</v>
      </c>
      <c r="J5307" s="89">
        <v>0</v>
      </c>
      <c r="K5307" s="89">
        <v>0</v>
      </c>
      <c r="L5307" s="89">
        <v>0</v>
      </c>
      <c r="M5307" s="89">
        <v>0</v>
      </c>
      <c r="N5307" s="89">
        <v>0</v>
      </c>
      <c r="O5307" s="89">
        <v>0</v>
      </c>
      <c r="P5307" s="89">
        <v>458</v>
      </c>
      <c r="Q5307" s="89">
        <v>9877.75</v>
      </c>
      <c r="R5307" s="88">
        <f>VLOOKUP(P5307,NEW_TRAIN_TEST!$A$1:$M$980,13,0)</f>
        <v>3135</v>
      </c>
      <c r="S5307" s="88">
        <f>VLOOKUP(P5307,NEW_TRAIN_TEST!$A$1:$M$980,11,0)</f>
        <v>10305</v>
      </c>
      <c r="T5307" s="6">
        <f t="shared" si="164"/>
        <v>0</v>
      </c>
      <c r="U5307" s="6">
        <f t="shared" si="165"/>
        <v>0</v>
      </c>
    </row>
    <row r="5308" spans="1:21" x14ac:dyDescent="0.2">
      <c r="A5308" s="88">
        <v>5306</v>
      </c>
      <c r="B5308" s="88">
        <v>5</v>
      </c>
      <c r="C5308" s="88" t="s">
        <v>2123</v>
      </c>
      <c r="D5308" s="89" t="s">
        <v>1431</v>
      </c>
      <c r="E5308" s="89">
        <v>15</v>
      </c>
      <c r="F5308" s="89">
        <v>0</v>
      </c>
      <c r="G5308" s="89">
        <v>0</v>
      </c>
      <c r="H5308" s="89">
        <v>0</v>
      </c>
      <c r="I5308" s="89">
        <v>0</v>
      </c>
      <c r="J5308" s="89">
        <v>0</v>
      </c>
      <c r="K5308" s="89">
        <v>0</v>
      </c>
      <c r="L5308" s="89">
        <v>0</v>
      </c>
      <c r="M5308" s="89">
        <v>0</v>
      </c>
      <c r="N5308" s="89">
        <v>0</v>
      </c>
      <c r="O5308" s="89">
        <v>0</v>
      </c>
      <c r="P5308" s="89">
        <v>825</v>
      </c>
      <c r="Q5308" s="89">
        <v>7691</v>
      </c>
      <c r="R5308" s="88">
        <f>VLOOKUP(P5308,NEW_TRAIN_TEST!$A$1:$M$980,13,0)</f>
        <v>6935.5</v>
      </c>
      <c r="S5308" s="88">
        <f>VLOOKUP(P5308,NEW_TRAIN_TEST!$A$1:$M$980,11,0)</f>
        <v>8149</v>
      </c>
      <c r="T5308" s="6">
        <f t="shared" si="164"/>
        <v>0</v>
      </c>
      <c r="U5308" s="6">
        <f t="shared" si="165"/>
        <v>0</v>
      </c>
    </row>
    <row r="5309" spans="1:21" x14ac:dyDescent="0.2">
      <c r="A5309" s="88">
        <v>5307</v>
      </c>
      <c r="B5309" s="88">
        <v>5</v>
      </c>
      <c r="C5309" s="88" t="s">
        <v>2123</v>
      </c>
      <c r="D5309" s="89" t="s">
        <v>1431</v>
      </c>
      <c r="E5309" s="89">
        <v>5</v>
      </c>
      <c r="F5309" s="89">
        <v>1</v>
      </c>
      <c r="G5309" s="89">
        <v>0</v>
      </c>
      <c r="H5309" s="89">
        <v>0</v>
      </c>
      <c r="I5309" s="89">
        <v>2</v>
      </c>
      <c r="J5309" s="89">
        <v>0</v>
      </c>
      <c r="K5309" s="89">
        <v>0</v>
      </c>
      <c r="L5309" s="89">
        <v>1</v>
      </c>
      <c r="M5309" s="89">
        <v>0</v>
      </c>
      <c r="N5309" s="89">
        <v>0</v>
      </c>
      <c r="O5309" s="89">
        <v>2</v>
      </c>
      <c r="P5309" s="89">
        <v>825</v>
      </c>
      <c r="Q5309" s="89">
        <v>7838</v>
      </c>
      <c r="R5309" s="88">
        <f>VLOOKUP(P5309,NEW_TRAIN_TEST!$A$1:$M$980,13,0)</f>
        <v>6935.5</v>
      </c>
      <c r="S5309" s="88">
        <f>VLOOKUP(P5309,NEW_TRAIN_TEST!$A$1:$M$980,11,0)</f>
        <v>8149</v>
      </c>
      <c r="T5309" s="6">
        <f t="shared" si="164"/>
        <v>1</v>
      </c>
      <c r="U5309" s="6">
        <f t="shared" si="165"/>
        <v>0</v>
      </c>
    </row>
    <row r="5310" spans="1:21" x14ac:dyDescent="0.2">
      <c r="A5310" s="88">
        <v>5308</v>
      </c>
      <c r="B5310" s="88">
        <v>5</v>
      </c>
      <c r="C5310" s="88" t="s">
        <v>2123</v>
      </c>
      <c r="D5310" s="89" t="s">
        <v>1431</v>
      </c>
      <c r="E5310" s="89">
        <v>3</v>
      </c>
      <c r="F5310" s="89">
        <v>2</v>
      </c>
      <c r="G5310" s="89">
        <v>0</v>
      </c>
      <c r="H5310" s="89">
        <v>2</v>
      </c>
      <c r="I5310" s="89">
        <v>2</v>
      </c>
      <c r="J5310" s="89">
        <v>0</v>
      </c>
      <c r="K5310" s="89">
        <v>0</v>
      </c>
      <c r="L5310" s="89">
        <v>1</v>
      </c>
      <c r="M5310" s="89">
        <v>18</v>
      </c>
      <c r="N5310" s="89">
        <v>0</v>
      </c>
      <c r="O5310" s="89">
        <v>2</v>
      </c>
      <c r="P5310" s="89">
        <v>825</v>
      </c>
      <c r="Q5310" s="89">
        <v>7844</v>
      </c>
      <c r="R5310" s="88">
        <f>VLOOKUP(P5310,NEW_TRAIN_TEST!$A$1:$M$980,13,0)</f>
        <v>6935.5</v>
      </c>
      <c r="S5310" s="88">
        <f>VLOOKUP(P5310,NEW_TRAIN_TEST!$A$1:$M$980,11,0)</f>
        <v>8149</v>
      </c>
      <c r="T5310" s="6">
        <f t="shared" si="164"/>
        <v>1</v>
      </c>
      <c r="U5310" s="6">
        <f t="shared" si="165"/>
        <v>1</v>
      </c>
    </row>
    <row r="5311" spans="1:21" x14ac:dyDescent="0.2">
      <c r="A5311" s="88">
        <v>5309</v>
      </c>
      <c r="B5311" s="88">
        <v>5</v>
      </c>
      <c r="C5311" s="88" t="s">
        <v>2123</v>
      </c>
      <c r="D5311" s="89" t="s">
        <v>1431</v>
      </c>
      <c r="E5311" s="89">
        <v>8</v>
      </c>
      <c r="F5311" s="89">
        <v>1</v>
      </c>
      <c r="G5311" s="89">
        <v>0</v>
      </c>
      <c r="H5311" s="89">
        <v>0</v>
      </c>
      <c r="I5311" s="89">
        <v>2</v>
      </c>
      <c r="J5311" s="89">
        <v>0</v>
      </c>
      <c r="K5311" s="89">
        <v>0</v>
      </c>
      <c r="L5311" s="89">
        <v>1</v>
      </c>
      <c r="M5311" s="89">
        <v>0</v>
      </c>
      <c r="N5311" s="89">
        <v>0</v>
      </c>
      <c r="O5311" s="89">
        <v>2</v>
      </c>
      <c r="P5311" s="89">
        <v>110</v>
      </c>
      <c r="Q5311" s="89">
        <v>4165</v>
      </c>
      <c r="R5311" s="88">
        <f>VLOOKUP(P5311,NEW_TRAIN_TEST!$A$1:$M$980,13,0)</f>
        <v>3856.5</v>
      </c>
      <c r="S5311" s="88">
        <f>VLOOKUP(P5311,NEW_TRAIN_TEST!$A$1:$M$980,11,0)</f>
        <v>4301</v>
      </c>
      <c r="T5311" s="6">
        <f t="shared" si="164"/>
        <v>1</v>
      </c>
      <c r="U5311" s="6">
        <f t="shared" si="165"/>
        <v>0</v>
      </c>
    </row>
    <row r="5312" spans="1:21" x14ac:dyDescent="0.2">
      <c r="A5312" s="88">
        <v>5310</v>
      </c>
      <c r="B5312" s="88">
        <v>5</v>
      </c>
      <c r="C5312" s="88" t="s">
        <v>2123</v>
      </c>
      <c r="D5312" s="89" t="s">
        <v>1431</v>
      </c>
      <c r="E5312" s="89">
        <v>2</v>
      </c>
      <c r="F5312" s="89">
        <v>0</v>
      </c>
      <c r="G5312" s="89">
        <v>0</v>
      </c>
      <c r="H5312" s="89">
        <v>0</v>
      </c>
      <c r="I5312" s="89">
        <v>0</v>
      </c>
      <c r="J5312" s="89">
        <v>0</v>
      </c>
      <c r="K5312" s="89">
        <v>0</v>
      </c>
      <c r="L5312" s="89">
        <v>0</v>
      </c>
      <c r="M5312" s="89">
        <v>3</v>
      </c>
      <c r="N5312" s="89">
        <v>0</v>
      </c>
      <c r="O5312" s="89">
        <v>0</v>
      </c>
      <c r="P5312" s="89">
        <v>556</v>
      </c>
      <c r="Q5312" s="89">
        <v>2362</v>
      </c>
      <c r="R5312" s="88">
        <f>VLOOKUP(P5312,NEW_TRAIN_TEST!$A$1:$M$980,13,0)</f>
        <v>2253</v>
      </c>
      <c r="S5312" s="88">
        <f>VLOOKUP(P5312,NEW_TRAIN_TEST!$A$1:$M$980,11,0)</f>
        <v>2956</v>
      </c>
      <c r="T5312" s="6">
        <f t="shared" si="164"/>
        <v>0</v>
      </c>
      <c r="U5312" s="6">
        <f t="shared" si="165"/>
        <v>1</v>
      </c>
    </row>
    <row r="5313" spans="1:21" x14ac:dyDescent="0.2">
      <c r="A5313" s="88">
        <v>5311</v>
      </c>
      <c r="B5313" s="88">
        <v>5</v>
      </c>
      <c r="C5313" s="88" t="s">
        <v>2123</v>
      </c>
      <c r="D5313" s="89" t="s">
        <v>1431</v>
      </c>
      <c r="E5313" s="89">
        <v>22</v>
      </c>
      <c r="F5313" s="89">
        <v>3</v>
      </c>
      <c r="G5313" s="89">
        <v>0</v>
      </c>
      <c r="H5313" s="89">
        <v>2</v>
      </c>
      <c r="I5313" s="89">
        <v>2</v>
      </c>
      <c r="J5313" s="89">
        <v>0</v>
      </c>
      <c r="K5313" s="89">
        <v>0</v>
      </c>
      <c r="L5313" s="89">
        <v>0</v>
      </c>
      <c r="M5313" s="89">
        <v>0</v>
      </c>
      <c r="N5313" s="89">
        <v>0</v>
      </c>
      <c r="O5313" s="89">
        <v>2</v>
      </c>
      <c r="P5313" s="89">
        <v>828</v>
      </c>
      <c r="Q5313" s="89">
        <v>8101.5</v>
      </c>
      <c r="R5313" s="88">
        <f>VLOOKUP(P5313,NEW_TRAIN_TEST!$A$1:$M$980,13,0)</f>
        <v>6672</v>
      </c>
      <c r="S5313" s="88">
        <f>VLOOKUP(P5313,NEW_TRAIN_TEST!$A$1:$M$980,11,0)</f>
        <v>8855</v>
      </c>
      <c r="T5313" s="6">
        <f t="shared" si="164"/>
        <v>0</v>
      </c>
      <c r="U5313" s="6">
        <f t="shared" si="165"/>
        <v>0</v>
      </c>
    </row>
    <row r="5314" spans="1:21" x14ac:dyDescent="0.2">
      <c r="A5314" s="88">
        <v>5312</v>
      </c>
      <c r="B5314" s="88">
        <v>5</v>
      </c>
      <c r="C5314" s="88" t="s">
        <v>2123</v>
      </c>
      <c r="D5314" s="89" t="s">
        <v>1431</v>
      </c>
      <c r="E5314" s="89">
        <v>13</v>
      </c>
      <c r="F5314" s="89">
        <v>0</v>
      </c>
      <c r="G5314" s="89">
        <v>0</v>
      </c>
      <c r="H5314" s="89">
        <v>0</v>
      </c>
      <c r="I5314" s="89">
        <v>0</v>
      </c>
      <c r="J5314" s="89">
        <v>0</v>
      </c>
      <c r="K5314" s="89">
        <v>0</v>
      </c>
      <c r="L5314" s="89">
        <v>0</v>
      </c>
      <c r="M5314" s="89">
        <v>0</v>
      </c>
      <c r="N5314" s="89">
        <v>0</v>
      </c>
      <c r="O5314" s="89">
        <v>0</v>
      </c>
      <c r="P5314" s="89">
        <v>753</v>
      </c>
      <c r="Q5314" s="89">
        <v>6510</v>
      </c>
      <c r="R5314" s="88">
        <f>VLOOKUP(P5314,NEW_TRAIN_TEST!$A$1:$M$980,13,0)</f>
        <v>5048.5</v>
      </c>
      <c r="S5314" s="88">
        <f>VLOOKUP(P5314,NEW_TRAIN_TEST!$A$1:$M$980,11,0)</f>
        <v>8374</v>
      </c>
      <c r="T5314" s="6">
        <f t="shared" si="164"/>
        <v>0</v>
      </c>
      <c r="U5314" s="6">
        <f t="shared" si="165"/>
        <v>0</v>
      </c>
    </row>
    <row r="5315" spans="1:21" x14ac:dyDescent="0.2">
      <c r="A5315" s="88">
        <v>5313</v>
      </c>
      <c r="B5315" s="88">
        <v>5</v>
      </c>
      <c r="C5315" s="88" t="s">
        <v>2123</v>
      </c>
      <c r="D5315" s="89" t="s">
        <v>1431</v>
      </c>
      <c r="E5315" s="89">
        <v>5</v>
      </c>
      <c r="F5315" s="89">
        <v>1</v>
      </c>
      <c r="G5315" s="89">
        <v>0</v>
      </c>
      <c r="H5315" s="89">
        <v>0</v>
      </c>
      <c r="I5315" s="89">
        <v>2</v>
      </c>
      <c r="J5315" s="89">
        <v>0</v>
      </c>
      <c r="K5315" s="89">
        <v>0</v>
      </c>
      <c r="L5315" s="89">
        <v>1</v>
      </c>
      <c r="M5315" s="89">
        <v>0</v>
      </c>
      <c r="N5315" s="89">
        <v>0</v>
      </c>
      <c r="O5315" s="89">
        <v>2</v>
      </c>
      <c r="P5315" s="89">
        <v>625</v>
      </c>
      <c r="Q5315" s="89">
        <v>7705.75</v>
      </c>
      <c r="R5315" s="88">
        <f>VLOOKUP(P5315,NEW_TRAIN_TEST!$A$1:$M$980,13,0)</f>
        <v>7546.5</v>
      </c>
      <c r="S5315" s="88">
        <f>VLOOKUP(P5315,NEW_TRAIN_TEST!$A$1:$M$980,11,0)</f>
        <v>7909</v>
      </c>
      <c r="T5315" s="6">
        <f t="shared" ref="T5315:T5378" si="166">IF(L5315&gt;0,1,0)</f>
        <v>1</v>
      </c>
      <c r="U5315" s="6">
        <f t="shared" ref="U5315:U5378" si="167">IF(M5315&gt;0,1,0)</f>
        <v>0</v>
      </c>
    </row>
    <row r="5316" spans="1:21" x14ac:dyDescent="0.2">
      <c r="A5316" s="88">
        <v>5314</v>
      </c>
      <c r="B5316" s="88">
        <v>5</v>
      </c>
      <c r="C5316" s="88" t="s">
        <v>2123</v>
      </c>
      <c r="D5316" s="89" t="s">
        <v>1431</v>
      </c>
      <c r="E5316" s="89">
        <v>3</v>
      </c>
      <c r="F5316" s="89">
        <v>0</v>
      </c>
      <c r="G5316" s="89">
        <v>0</v>
      </c>
      <c r="H5316" s="89">
        <v>0</v>
      </c>
      <c r="I5316" s="89">
        <v>0</v>
      </c>
      <c r="J5316" s="89">
        <v>0</v>
      </c>
      <c r="K5316" s="89">
        <v>0</v>
      </c>
      <c r="L5316" s="89">
        <v>0</v>
      </c>
      <c r="M5316" s="89">
        <v>0</v>
      </c>
      <c r="N5316" s="89">
        <v>0</v>
      </c>
      <c r="O5316" s="89">
        <v>0</v>
      </c>
      <c r="P5316" s="89">
        <v>567</v>
      </c>
      <c r="Q5316" s="89">
        <v>3437.5</v>
      </c>
      <c r="R5316" s="88">
        <f>VLOOKUP(P5316,NEW_TRAIN_TEST!$A$1:$M$980,13,0)</f>
        <v>2495</v>
      </c>
      <c r="S5316" s="88">
        <f>VLOOKUP(P5316,NEW_TRAIN_TEST!$A$1:$M$980,11,0)</f>
        <v>3523</v>
      </c>
      <c r="T5316" s="6">
        <f t="shared" si="166"/>
        <v>0</v>
      </c>
      <c r="U5316" s="6">
        <f t="shared" si="167"/>
        <v>0</v>
      </c>
    </row>
    <row r="5317" spans="1:21" x14ac:dyDescent="0.2">
      <c r="A5317" s="88">
        <v>5315</v>
      </c>
      <c r="B5317" s="88">
        <v>5</v>
      </c>
      <c r="C5317" s="88" t="s">
        <v>2123</v>
      </c>
      <c r="D5317" s="89" t="s">
        <v>1431</v>
      </c>
      <c r="E5317" s="89">
        <v>3</v>
      </c>
      <c r="F5317" s="89">
        <v>0</v>
      </c>
      <c r="G5317" s="89">
        <v>0</v>
      </c>
      <c r="H5317" s="89">
        <v>0</v>
      </c>
      <c r="I5317" s="89">
        <v>0</v>
      </c>
      <c r="J5317" s="89">
        <v>0</v>
      </c>
      <c r="K5317" s="89">
        <v>0</v>
      </c>
      <c r="L5317" s="89">
        <v>0</v>
      </c>
      <c r="M5317" s="89">
        <v>0</v>
      </c>
      <c r="N5317" s="89">
        <v>0</v>
      </c>
      <c r="O5317" s="89">
        <v>0</v>
      </c>
      <c r="P5317" s="89">
        <v>613</v>
      </c>
      <c r="Q5317" s="89">
        <v>7212</v>
      </c>
      <c r="R5317" s="88">
        <f>VLOOKUP(P5317,NEW_TRAIN_TEST!$A$1:$M$980,13,0)</f>
        <v>6923</v>
      </c>
      <c r="S5317" s="88">
        <f>VLOOKUP(P5317,NEW_TRAIN_TEST!$A$1:$M$980,11,0)</f>
        <v>7669</v>
      </c>
      <c r="T5317" s="6">
        <f t="shared" si="166"/>
        <v>0</v>
      </c>
      <c r="U5317" s="6">
        <f t="shared" si="167"/>
        <v>0</v>
      </c>
    </row>
    <row r="5318" spans="1:21" x14ac:dyDescent="0.2">
      <c r="A5318" s="88">
        <v>5316</v>
      </c>
      <c r="B5318" s="88">
        <v>5</v>
      </c>
      <c r="C5318" s="88" t="s">
        <v>2123</v>
      </c>
      <c r="D5318" s="89" t="s">
        <v>1431</v>
      </c>
      <c r="E5318" s="89">
        <v>7</v>
      </c>
      <c r="F5318" s="89">
        <v>1</v>
      </c>
      <c r="G5318" s="89">
        <v>0</v>
      </c>
      <c r="H5318" s="89">
        <v>0</v>
      </c>
      <c r="I5318" s="89">
        <v>2</v>
      </c>
      <c r="J5318" s="89">
        <v>0</v>
      </c>
      <c r="K5318" s="89">
        <v>0</v>
      </c>
      <c r="L5318" s="89">
        <v>1</v>
      </c>
      <c r="M5318" s="89">
        <v>0</v>
      </c>
      <c r="N5318" s="89">
        <v>0</v>
      </c>
      <c r="O5318" s="89">
        <v>2</v>
      </c>
      <c r="P5318" s="89">
        <v>504</v>
      </c>
      <c r="Q5318" s="89">
        <v>8237.5</v>
      </c>
      <c r="R5318" s="88">
        <f>VLOOKUP(P5318,NEW_TRAIN_TEST!$A$1:$M$980,13,0)</f>
        <v>8119.5</v>
      </c>
      <c r="S5318" s="88">
        <f>VLOOKUP(P5318,NEW_TRAIN_TEST!$A$1:$M$980,11,0)</f>
        <v>8584</v>
      </c>
      <c r="T5318" s="6">
        <f t="shared" si="166"/>
        <v>1</v>
      </c>
      <c r="U5318" s="6">
        <f t="shared" si="167"/>
        <v>0</v>
      </c>
    </row>
    <row r="5319" spans="1:21" x14ac:dyDescent="0.2">
      <c r="A5319" s="88">
        <v>5317</v>
      </c>
      <c r="B5319" s="88">
        <v>5</v>
      </c>
      <c r="C5319" s="88" t="s">
        <v>2123</v>
      </c>
      <c r="D5319" s="89" t="s">
        <v>1431</v>
      </c>
      <c r="E5319" s="89">
        <v>5</v>
      </c>
      <c r="F5319" s="89">
        <v>2</v>
      </c>
      <c r="G5319" s="89">
        <v>0</v>
      </c>
      <c r="H5319" s="89">
        <v>2</v>
      </c>
      <c r="I5319" s="89">
        <v>2</v>
      </c>
      <c r="J5319" s="89">
        <v>0</v>
      </c>
      <c r="K5319" s="89">
        <v>0</v>
      </c>
      <c r="L5319" s="89">
        <v>1</v>
      </c>
      <c r="M5319" s="89">
        <v>0</v>
      </c>
      <c r="N5319" s="89">
        <v>0</v>
      </c>
      <c r="O5319" s="89">
        <v>2</v>
      </c>
      <c r="P5319" s="89">
        <v>504</v>
      </c>
      <c r="Q5319" s="89">
        <v>8319.5</v>
      </c>
      <c r="R5319" s="88">
        <f>VLOOKUP(P5319,NEW_TRAIN_TEST!$A$1:$M$980,13,0)</f>
        <v>8119.5</v>
      </c>
      <c r="S5319" s="88">
        <f>VLOOKUP(P5319,NEW_TRAIN_TEST!$A$1:$M$980,11,0)</f>
        <v>8584</v>
      </c>
      <c r="T5319" s="6">
        <f t="shared" si="166"/>
        <v>1</v>
      </c>
      <c r="U5319" s="6">
        <f t="shared" si="167"/>
        <v>0</v>
      </c>
    </row>
    <row r="5320" spans="1:21" x14ac:dyDescent="0.2">
      <c r="A5320" s="88">
        <v>5318</v>
      </c>
      <c r="B5320" s="88">
        <v>5</v>
      </c>
      <c r="C5320" s="88" t="s">
        <v>2123</v>
      </c>
      <c r="D5320" s="89" t="s">
        <v>1431</v>
      </c>
      <c r="E5320" s="89">
        <v>3</v>
      </c>
      <c r="F5320" s="89">
        <v>2</v>
      </c>
      <c r="G5320" s="89">
        <v>0</v>
      </c>
      <c r="H5320" s="89">
        <v>2</v>
      </c>
      <c r="I5320" s="89">
        <v>2</v>
      </c>
      <c r="J5320" s="89">
        <v>0</v>
      </c>
      <c r="K5320" s="89">
        <v>0</v>
      </c>
      <c r="L5320" s="89">
        <v>1</v>
      </c>
      <c r="M5320" s="89">
        <v>15</v>
      </c>
      <c r="N5320" s="89">
        <v>0</v>
      </c>
      <c r="O5320" s="89">
        <v>2</v>
      </c>
      <c r="P5320" s="89">
        <v>504</v>
      </c>
      <c r="Q5320" s="89">
        <v>8426.5</v>
      </c>
      <c r="R5320" s="88">
        <f>VLOOKUP(P5320,NEW_TRAIN_TEST!$A$1:$M$980,13,0)</f>
        <v>8119.5</v>
      </c>
      <c r="S5320" s="88">
        <f>VLOOKUP(P5320,NEW_TRAIN_TEST!$A$1:$M$980,11,0)</f>
        <v>8584</v>
      </c>
      <c r="T5320" s="6">
        <f t="shared" si="166"/>
        <v>1</v>
      </c>
      <c r="U5320" s="6">
        <f t="shared" si="167"/>
        <v>1</v>
      </c>
    </row>
    <row r="5321" spans="1:21" x14ac:dyDescent="0.2">
      <c r="A5321" s="88">
        <v>5319</v>
      </c>
      <c r="B5321" s="88">
        <v>5</v>
      </c>
      <c r="C5321" s="88" t="s">
        <v>2123</v>
      </c>
      <c r="D5321" s="89" t="s">
        <v>1431</v>
      </c>
      <c r="E5321" s="89">
        <v>18</v>
      </c>
      <c r="F5321" s="89">
        <v>0</v>
      </c>
      <c r="G5321" s="89">
        <v>0</v>
      </c>
      <c r="H5321" s="89">
        <v>0</v>
      </c>
      <c r="I5321" s="89">
        <v>0</v>
      </c>
      <c r="J5321" s="89">
        <v>0</v>
      </c>
      <c r="K5321" s="89">
        <v>0</v>
      </c>
      <c r="L5321" s="89">
        <v>0</v>
      </c>
      <c r="M5321" s="89">
        <v>0</v>
      </c>
      <c r="N5321" s="89">
        <v>0</v>
      </c>
      <c r="O5321" s="89">
        <v>0</v>
      </c>
      <c r="P5321" s="89">
        <v>456</v>
      </c>
      <c r="Q5321" s="89">
        <v>8663</v>
      </c>
      <c r="R5321" s="88">
        <f>VLOOKUP(P5321,NEW_TRAIN_TEST!$A$1:$M$980,13,0)</f>
        <v>2924</v>
      </c>
      <c r="S5321" s="88">
        <f>VLOOKUP(P5321,NEW_TRAIN_TEST!$A$1:$M$980,11,0)</f>
        <v>9112</v>
      </c>
      <c r="T5321" s="6">
        <f t="shared" si="166"/>
        <v>0</v>
      </c>
      <c r="U5321" s="6">
        <f t="shared" si="167"/>
        <v>0</v>
      </c>
    </row>
    <row r="5322" spans="1:21" x14ac:dyDescent="0.2">
      <c r="A5322" s="88">
        <v>5320</v>
      </c>
      <c r="B5322" s="88">
        <v>5</v>
      </c>
      <c r="C5322" s="88" t="s">
        <v>2123</v>
      </c>
      <c r="D5322" s="89" t="s">
        <v>1431</v>
      </c>
      <c r="E5322" s="89">
        <v>21</v>
      </c>
      <c r="F5322" s="89">
        <v>0</v>
      </c>
      <c r="G5322" s="89">
        <v>0</v>
      </c>
      <c r="H5322" s="89">
        <v>0</v>
      </c>
      <c r="I5322" s="89">
        <v>0</v>
      </c>
      <c r="J5322" s="89">
        <v>0</v>
      </c>
      <c r="K5322" s="89">
        <v>0</v>
      </c>
      <c r="L5322" s="89">
        <v>0</v>
      </c>
      <c r="M5322" s="89">
        <v>0</v>
      </c>
      <c r="N5322" s="89">
        <v>0</v>
      </c>
      <c r="O5322" s="89">
        <v>0</v>
      </c>
      <c r="P5322" s="89">
        <v>448</v>
      </c>
      <c r="Q5322" s="89">
        <v>7682</v>
      </c>
      <c r="R5322" s="88">
        <f>VLOOKUP(P5322,NEW_TRAIN_TEST!$A$1:$M$980,13,0)</f>
        <v>2773</v>
      </c>
      <c r="S5322" s="88">
        <f>VLOOKUP(P5322,NEW_TRAIN_TEST!$A$1:$M$980,11,0)</f>
        <v>8397</v>
      </c>
      <c r="T5322" s="6">
        <f t="shared" si="166"/>
        <v>0</v>
      </c>
      <c r="U5322" s="6">
        <f t="shared" si="167"/>
        <v>0</v>
      </c>
    </row>
    <row r="5323" spans="1:21" x14ac:dyDescent="0.2">
      <c r="A5323" s="88">
        <v>5321</v>
      </c>
      <c r="B5323" s="88">
        <v>5</v>
      </c>
      <c r="C5323" s="88" t="s">
        <v>2123</v>
      </c>
      <c r="D5323" s="89" t="s">
        <v>1431</v>
      </c>
      <c r="E5323" s="89">
        <v>7</v>
      </c>
      <c r="F5323" s="89">
        <v>1</v>
      </c>
      <c r="G5323" s="89">
        <v>0</v>
      </c>
      <c r="H5323" s="89">
        <v>0</v>
      </c>
      <c r="I5323" s="89">
        <v>2</v>
      </c>
      <c r="J5323" s="89">
        <v>0</v>
      </c>
      <c r="K5323" s="89">
        <v>0</v>
      </c>
      <c r="L5323" s="89">
        <v>1</v>
      </c>
      <c r="M5323" s="89">
        <v>0</v>
      </c>
      <c r="N5323" s="89">
        <v>0</v>
      </c>
      <c r="O5323" s="89">
        <v>2</v>
      </c>
      <c r="P5323" s="89">
        <v>660</v>
      </c>
      <c r="Q5323" s="89">
        <v>9355</v>
      </c>
      <c r="R5323" s="88">
        <f>VLOOKUP(P5323,NEW_TRAIN_TEST!$A$1:$M$980,13,0)</f>
        <v>9205</v>
      </c>
      <c r="S5323" s="88">
        <f>VLOOKUP(P5323,NEW_TRAIN_TEST!$A$1:$M$980,11,0)</f>
        <v>9697</v>
      </c>
      <c r="T5323" s="6">
        <f t="shared" si="166"/>
        <v>1</v>
      </c>
      <c r="U5323" s="6">
        <f t="shared" si="167"/>
        <v>0</v>
      </c>
    </row>
    <row r="5324" spans="1:21" x14ac:dyDescent="0.2">
      <c r="A5324" s="88">
        <v>5322</v>
      </c>
      <c r="B5324" s="88">
        <v>5</v>
      </c>
      <c r="C5324" s="88" t="s">
        <v>2123</v>
      </c>
      <c r="D5324" s="89" t="s">
        <v>1431</v>
      </c>
      <c r="E5324" s="89">
        <v>16</v>
      </c>
      <c r="F5324" s="89">
        <v>0</v>
      </c>
      <c r="G5324" s="89">
        <v>0</v>
      </c>
      <c r="H5324" s="89">
        <v>0</v>
      </c>
      <c r="I5324" s="89">
        <v>0</v>
      </c>
      <c r="J5324" s="89">
        <v>0</v>
      </c>
      <c r="K5324" s="89">
        <v>0</v>
      </c>
      <c r="L5324" s="89">
        <v>0</v>
      </c>
      <c r="M5324" s="89">
        <v>0</v>
      </c>
      <c r="N5324" s="89">
        <v>0</v>
      </c>
      <c r="O5324" s="89">
        <v>0</v>
      </c>
      <c r="P5324" s="89">
        <v>847</v>
      </c>
      <c r="Q5324" s="89">
        <v>12621.5</v>
      </c>
      <c r="R5324" s="88">
        <f>VLOOKUP(P5324,NEW_TRAIN_TEST!$A$1:$M$980,13,0)</f>
        <v>11535</v>
      </c>
      <c r="S5324" s="88">
        <f>VLOOKUP(P5324,NEW_TRAIN_TEST!$A$1:$M$980,11,0)</f>
        <v>12943</v>
      </c>
      <c r="T5324" s="6">
        <f t="shared" si="166"/>
        <v>0</v>
      </c>
      <c r="U5324" s="6">
        <f t="shared" si="167"/>
        <v>0</v>
      </c>
    </row>
    <row r="5325" spans="1:21" x14ac:dyDescent="0.2">
      <c r="A5325" s="88">
        <v>5323</v>
      </c>
      <c r="B5325" s="88">
        <v>5</v>
      </c>
      <c r="C5325" s="88" t="s">
        <v>2123</v>
      </c>
      <c r="D5325" s="89" t="s">
        <v>1431</v>
      </c>
      <c r="E5325" s="89">
        <v>0</v>
      </c>
      <c r="F5325" s="89">
        <v>2</v>
      </c>
      <c r="G5325" s="89">
        <v>0</v>
      </c>
      <c r="H5325" s="89">
        <v>0</v>
      </c>
      <c r="I5325" s="89">
        <v>2</v>
      </c>
      <c r="J5325" s="89">
        <v>0</v>
      </c>
      <c r="K5325" s="89">
        <v>0</v>
      </c>
      <c r="L5325" s="89">
        <v>0</v>
      </c>
      <c r="M5325" s="89">
        <v>0</v>
      </c>
      <c r="N5325" s="89">
        <v>0</v>
      </c>
      <c r="O5325" s="89">
        <v>2</v>
      </c>
      <c r="P5325" s="89">
        <v>728</v>
      </c>
      <c r="Q5325" s="89">
        <v>8054.5</v>
      </c>
      <c r="R5325" s="88">
        <f>VLOOKUP(P5325,NEW_TRAIN_TEST!$A$1:$M$980,13,0)</f>
        <v>8054.5</v>
      </c>
      <c r="S5325" s="88">
        <f>VLOOKUP(P5325,NEW_TRAIN_TEST!$A$1:$M$980,11,0)</f>
        <v>8240</v>
      </c>
      <c r="T5325" s="6">
        <f t="shared" si="166"/>
        <v>0</v>
      </c>
      <c r="U5325" s="6">
        <f t="shared" si="167"/>
        <v>0</v>
      </c>
    </row>
    <row r="5326" spans="1:21" x14ac:dyDescent="0.2">
      <c r="A5326" s="88">
        <v>5324</v>
      </c>
      <c r="B5326" s="88">
        <v>5</v>
      </c>
      <c r="C5326" s="88" t="s">
        <v>2123</v>
      </c>
      <c r="D5326" s="89" t="s">
        <v>1431</v>
      </c>
      <c r="E5326" s="89">
        <v>0</v>
      </c>
      <c r="F5326" s="89">
        <v>2</v>
      </c>
      <c r="G5326" s="89">
        <v>0</v>
      </c>
      <c r="H5326" s="89">
        <v>0</v>
      </c>
      <c r="I5326" s="89">
        <v>2</v>
      </c>
      <c r="J5326" s="89">
        <v>2</v>
      </c>
      <c r="K5326" s="89">
        <v>0</v>
      </c>
      <c r="L5326" s="89">
        <v>0</v>
      </c>
      <c r="M5326" s="89">
        <v>0</v>
      </c>
      <c r="N5326" s="89">
        <v>0</v>
      </c>
      <c r="O5326" s="89">
        <v>2</v>
      </c>
      <c r="P5326" s="89">
        <v>728</v>
      </c>
      <c r="Q5326" s="89">
        <v>8083</v>
      </c>
      <c r="R5326" s="88">
        <f>VLOOKUP(P5326,NEW_TRAIN_TEST!$A$1:$M$980,13,0)</f>
        <v>8054.5</v>
      </c>
      <c r="S5326" s="88">
        <f>VLOOKUP(P5326,NEW_TRAIN_TEST!$A$1:$M$980,11,0)</f>
        <v>8240</v>
      </c>
      <c r="T5326" s="6">
        <f t="shared" si="166"/>
        <v>0</v>
      </c>
      <c r="U5326" s="6">
        <f t="shared" si="167"/>
        <v>0</v>
      </c>
    </row>
    <row r="5327" spans="1:21" x14ac:dyDescent="0.2">
      <c r="A5327" s="88">
        <v>5325</v>
      </c>
      <c r="B5327" s="88">
        <v>5</v>
      </c>
      <c r="C5327" s="88" t="s">
        <v>2123</v>
      </c>
      <c r="D5327" s="89" t="s">
        <v>1431</v>
      </c>
      <c r="E5327" s="89">
        <v>0</v>
      </c>
      <c r="F5327" s="89">
        <v>2</v>
      </c>
      <c r="G5327" s="89">
        <v>0</v>
      </c>
      <c r="H5327" s="89">
        <v>0</v>
      </c>
      <c r="I5327" s="89">
        <v>2</v>
      </c>
      <c r="J5327" s="89">
        <v>2</v>
      </c>
      <c r="K5327" s="89">
        <v>0</v>
      </c>
      <c r="L5327" s="89">
        <v>0</v>
      </c>
      <c r="M5327" s="89">
        <v>0</v>
      </c>
      <c r="N5327" s="89">
        <v>0</v>
      </c>
      <c r="O5327" s="89">
        <v>2</v>
      </c>
      <c r="P5327" s="89">
        <v>728</v>
      </c>
      <c r="Q5327" s="89">
        <v>8117</v>
      </c>
      <c r="R5327" s="88">
        <f>VLOOKUP(P5327,NEW_TRAIN_TEST!$A$1:$M$980,13,0)</f>
        <v>8054.5</v>
      </c>
      <c r="S5327" s="88">
        <f>VLOOKUP(P5327,NEW_TRAIN_TEST!$A$1:$M$980,11,0)</f>
        <v>8240</v>
      </c>
      <c r="T5327" s="6">
        <f t="shared" si="166"/>
        <v>0</v>
      </c>
      <c r="U5327" s="6">
        <f t="shared" si="167"/>
        <v>0</v>
      </c>
    </row>
    <row r="5328" spans="1:21" x14ac:dyDescent="0.2">
      <c r="A5328" s="88">
        <v>5326</v>
      </c>
      <c r="B5328" s="88">
        <v>5</v>
      </c>
      <c r="C5328" s="88" t="s">
        <v>2123</v>
      </c>
      <c r="D5328" s="89" t="s">
        <v>1431</v>
      </c>
      <c r="E5328" s="89">
        <v>0</v>
      </c>
      <c r="F5328" s="89">
        <v>2</v>
      </c>
      <c r="G5328" s="89">
        <v>0</v>
      </c>
      <c r="H5328" s="89">
        <v>0</v>
      </c>
      <c r="I5328" s="89">
        <v>2</v>
      </c>
      <c r="J5328" s="89">
        <v>2</v>
      </c>
      <c r="K5328" s="89">
        <v>0</v>
      </c>
      <c r="L5328" s="89">
        <v>0</v>
      </c>
      <c r="M5328" s="89">
        <v>0</v>
      </c>
      <c r="N5328" s="89">
        <v>0</v>
      </c>
      <c r="O5328" s="89">
        <v>2</v>
      </c>
      <c r="P5328" s="89">
        <v>728</v>
      </c>
      <c r="Q5328" s="89">
        <v>8189.5</v>
      </c>
      <c r="R5328" s="88">
        <f>VLOOKUP(P5328,NEW_TRAIN_TEST!$A$1:$M$980,13,0)</f>
        <v>8054.5</v>
      </c>
      <c r="S5328" s="88">
        <f>VLOOKUP(P5328,NEW_TRAIN_TEST!$A$1:$M$980,11,0)</f>
        <v>8240</v>
      </c>
      <c r="T5328" s="6">
        <f t="shared" si="166"/>
        <v>0</v>
      </c>
      <c r="U5328" s="6">
        <f t="shared" si="167"/>
        <v>0</v>
      </c>
    </row>
    <row r="5329" spans="1:21" x14ac:dyDescent="0.2">
      <c r="A5329" s="88">
        <v>5327</v>
      </c>
      <c r="B5329" s="88">
        <v>5</v>
      </c>
      <c r="C5329" s="88" t="s">
        <v>2123</v>
      </c>
      <c r="D5329" s="89" t="s">
        <v>1431</v>
      </c>
      <c r="E5329" s="89">
        <v>0</v>
      </c>
      <c r="F5329" s="89">
        <v>2</v>
      </c>
      <c r="G5329" s="89">
        <v>0</v>
      </c>
      <c r="H5329" s="89">
        <v>0</v>
      </c>
      <c r="I5329" s="89">
        <v>2</v>
      </c>
      <c r="J5329" s="89">
        <v>0</v>
      </c>
      <c r="K5329" s="89">
        <v>0</v>
      </c>
      <c r="L5329" s="89">
        <v>0</v>
      </c>
      <c r="M5329" s="89">
        <v>0</v>
      </c>
      <c r="N5329" s="89">
        <v>0</v>
      </c>
      <c r="O5329" s="89">
        <v>2</v>
      </c>
      <c r="P5329" s="89">
        <v>728</v>
      </c>
      <c r="Q5329" s="89">
        <v>8195.5</v>
      </c>
      <c r="R5329" s="88">
        <f>VLOOKUP(P5329,NEW_TRAIN_TEST!$A$1:$M$980,13,0)</f>
        <v>8054.5</v>
      </c>
      <c r="S5329" s="88">
        <f>VLOOKUP(P5329,NEW_TRAIN_TEST!$A$1:$M$980,11,0)</f>
        <v>8240</v>
      </c>
      <c r="T5329" s="6">
        <f t="shared" si="166"/>
        <v>0</v>
      </c>
      <c r="U5329" s="6">
        <f t="shared" si="167"/>
        <v>0</v>
      </c>
    </row>
    <row r="5330" spans="1:21" x14ac:dyDescent="0.2">
      <c r="A5330" s="88">
        <v>5328</v>
      </c>
      <c r="B5330" s="88">
        <v>5</v>
      </c>
      <c r="C5330" s="88" t="s">
        <v>2123</v>
      </c>
      <c r="D5330" s="89" t="s">
        <v>1431</v>
      </c>
      <c r="E5330" s="89">
        <v>0</v>
      </c>
      <c r="F5330" s="89">
        <v>5</v>
      </c>
      <c r="G5330" s="89">
        <v>5</v>
      </c>
      <c r="H5330" s="89">
        <v>0</v>
      </c>
      <c r="I5330" s="89">
        <v>0</v>
      </c>
      <c r="J5330" s="89">
        <v>2</v>
      </c>
      <c r="K5330" s="89">
        <v>0</v>
      </c>
      <c r="L5330" s="89">
        <v>0</v>
      </c>
      <c r="M5330" s="89">
        <v>0</v>
      </c>
      <c r="N5330" s="89">
        <v>0</v>
      </c>
      <c r="O5330" s="89">
        <v>0</v>
      </c>
      <c r="P5330" s="89">
        <v>728</v>
      </c>
      <c r="Q5330" s="89">
        <v>8207</v>
      </c>
      <c r="R5330" s="88">
        <f>VLOOKUP(P5330,NEW_TRAIN_TEST!$A$1:$M$980,13,0)</f>
        <v>8054.5</v>
      </c>
      <c r="S5330" s="88">
        <f>VLOOKUP(P5330,NEW_TRAIN_TEST!$A$1:$M$980,11,0)</f>
        <v>8240</v>
      </c>
      <c r="T5330" s="6">
        <f t="shared" si="166"/>
        <v>0</v>
      </c>
      <c r="U5330" s="6">
        <f t="shared" si="167"/>
        <v>0</v>
      </c>
    </row>
    <row r="5331" spans="1:21" x14ac:dyDescent="0.2">
      <c r="A5331" s="88">
        <v>5329</v>
      </c>
      <c r="B5331" s="88">
        <v>5</v>
      </c>
      <c r="C5331" s="88" t="s">
        <v>2123</v>
      </c>
      <c r="D5331" s="89" t="s">
        <v>1431</v>
      </c>
      <c r="E5331" s="89">
        <v>0</v>
      </c>
      <c r="F5331" s="89">
        <v>6</v>
      </c>
      <c r="G5331" s="89">
        <v>4</v>
      </c>
      <c r="H5331" s="89">
        <v>0</v>
      </c>
      <c r="I5331" s="89">
        <v>2</v>
      </c>
      <c r="J5331" s="89">
        <v>0</v>
      </c>
      <c r="K5331" s="89">
        <v>0</v>
      </c>
      <c r="L5331" s="89">
        <v>0</v>
      </c>
      <c r="M5331" s="89">
        <v>0</v>
      </c>
      <c r="N5331" s="89">
        <v>0</v>
      </c>
      <c r="O5331" s="89">
        <v>2</v>
      </c>
      <c r="P5331" s="89">
        <v>728</v>
      </c>
      <c r="Q5331" s="89">
        <v>8223.25</v>
      </c>
      <c r="R5331" s="88">
        <f>VLOOKUP(P5331,NEW_TRAIN_TEST!$A$1:$M$980,13,0)</f>
        <v>8054.5</v>
      </c>
      <c r="S5331" s="88">
        <f>VLOOKUP(P5331,NEW_TRAIN_TEST!$A$1:$M$980,11,0)</f>
        <v>8240</v>
      </c>
      <c r="T5331" s="6">
        <f t="shared" si="166"/>
        <v>0</v>
      </c>
      <c r="U5331" s="6">
        <f t="shared" si="167"/>
        <v>0</v>
      </c>
    </row>
    <row r="5332" spans="1:21" x14ac:dyDescent="0.2">
      <c r="A5332" s="88">
        <v>5330</v>
      </c>
      <c r="B5332" s="88">
        <v>5</v>
      </c>
      <c r="C5332" s="88" t="s">
        <v>2123</v>
      </c>
      <c r="D5332" s="89" t="s">
        <v>1431</v>
      </c>
      <c r="E5332" s="89">
        <v>0</v>
      </c>
      <c r="F5332" s="89">
        <v>7</v>
      </c>
      <c r="G5332" s="89">
        <v>0</v>
      </c>
      <c r="H5332" s="89">
        <v>0</v>
      </c>
      <c r="I5332" s="89">
        <v>0</v>
      </c>
      <c r="J5332" s="89">
        <v>0</v>
      </c>
      <c r="K5332" s="89">
        <v>0</v>
      </c>
      <c r="L5332" s="89">
        <v>0</v>
      </c>
      <c r="M5332" s="89">
        <v>0</v>
      </c>
      <c r="N5332" s="89">
        <v>0</v>
      </c>
      <c r="O5332" s="89">
        <v>0</v>
      </c>
      <c r="P5332" s="89">
        <v>728</v>
      </c>
      <c r="Q5332" s="89">
        <v>8246.7800000000007</v>
      </c>
      <c r="R5332" s="88">
        <f>VLOOKUP(P5332,NEW_TRAIN_TEST!$A$1:$M$980,13,0)</f>
        <v>8054.5</v>
      </c>
      <c r="S5332" s="88">
        <f>VLOOKUP(P5332,NEW_TRAIN_TEST!$A$1:$M$980,11,0)</f>
        <v>8240</v>
      </c>
      <c r="T5332" s="6">
        <f t="shared" si="166"/>
        <v>0</v>
      </c>
      <c r="U5332" s="6">
        <f t="shared" si="167"/>
        <v>0</v>
      </c>
    </row>
    <row r="5333" spans="1:21" x14ac:dyDescent="0.2">
      <c r="A5333" s="88">
        <v>5331</v>
      </c>
      <c r="B5333" s="88">
        <v>5</v>
      </c>
      <c r="C5333" s="88" t="s">
        <v>2123</v>
      </c>
      <c r="D5333" s="89" t="s">
        <v>1431</v>
      </c>
      <c r="E5333" s="89">
        <v>12</v>
      </c>
      <c r="F5333" s="89">
        <v>4</v>
      </c>
      <c r="G5333" s="89">
        <v>2</v>
      </c>
      <c r="H5333" s="89">
        <v>2</v>
      </c>
      <c r="I5333" s="89">
        <v>2</v>
      </c>
      <c r="J5333" s="89">
        <v>0</v>
      </c>
      <c r="K5333" s="89">
        <v>0</v>
      </c>
      <c r="L5333" s="89">
        <v>1</v>
      </c>
      <c r="M5333" s="89">
        <v>0</v>
      </c>
      <c r="N5333" s="89">
        <v>0</v>
      </c>
      <c r="O5333" s="89">
        <v>2</v>
      </c>
      <c r="P5333" s="89">
        <v>352</v>
      </c>
      <c r="Q5333" s="89">
        <v>12910.5</v>
      </c>
      <c r="R5333" s="88">
        <f>VLOOKUP(P5333,NEW_TRAIN_TEST!$A$1:$M$980,13,0)</f>
        <v>12670.5</v>
      </c>
      <c r="S5333" s="88">
        <f>VLOOKUP(P5333,NEW_TRAIN_TEST!$A$1:$M$980,11,0)</f>
        <v>13413</v>
      </c>
      <c r="T5333" s="6">
        <f t="shared" si="166"/>
        <v>1</v>
      </c>
      <c r="U5333" s="6">
        <f t="shared" si="167"/>
        <v>0</v>
      </c>
    </row>
    <row r="5334" spans="1:21" x14ac:dyDescent="0.2">
      <c r="A5334" s="88">
        <v>5332</v>
      </c>
      <c r="B5334" s="88">
        <v>5</v>
      </c>
      <c r="C5334" s="88" t="s">
        <v>2123</v>
      </c>
      <c r="D5334" s="89" t="s">
        <v>1431</v>
      </c>
      <c r="E5334" s="89">
        <v>10</v>
      </c>
      <c r="F5334" s="89">
        <v>0</v>
      </c>
      <c r="G5334" s="89">
        <v>0</v>
      </c>
      <c r="H5334" s="89">
        <v>0</v>
      </c>
      <c r="I5334" s="89">
        <v>0</v>
      </c>
      <c r="J5334" s="89">
        <v>0</v>
      </c>
      <c r="K5334" s="89">
        <v>0</v>
      </c>
      <c r="L5334" s="89">
        <v>0</v>
      </c>
      <c r="M5334" s="89">
        <v>10</v>
      </c>
      <c r="N5334" s="89">
        <v>0</v>
      </c>
      <c r="O5334" s="89">
        <v>0</v>
      </c>
      <c r="P5334" s="89">
        <v>476</v>
      </c>
      <c r="Q5334" s="89">
        <v>8039.5</v>
      </c>
      <c r="R5334" s="88">
        <f>VLOOKUP(P5334,NEW_TRAIN_TEST!$A$1:$M$980,13,0)</f>
        <v>7370</v>
      </c>
      <c r="S5334" s="88">
        <f>VLOOKUP(P5334,NEW_TRAIN_TEST!$A$1:$M$980,11,0)</f>
        <v>8228</v>
      </c>
      <c r="T5334" s="6">
        <f t="shared" si="166"/>
        <v>0</v>
      </c>
      <c r="U5334" s="6">
        <f t="shared" si="167"/>
        <v>1</v>
      </c>
    </row>
    <row r="5335" spans="1:21" x14ac:dyDescent="0.2">
      <c r="A5335" s="88">
        <v>5333</v>
      </c>
      <c r="B5335" s="88">
        <v>5</v>
      </c>
      <c r="C5335" s="88" t="s">
        <v>2123</v>
      </c>
      <c r="D5335" s="89" t="s">
        <v>1431</v>
      </c>
      <c r="E5335" s="89">
        <v>29</v>
      </c>
      <c r="F5335" s="89">
        <v>0</v>
      </c>
      <c r="G5335" s="89">
        <v>0</v>
      </c>
      <c r="H5335" s="89">
        <v>0</v>
      </c>
      <c r="I5335" s="89">
        <v>0</v>
      </c>
      <c r="J5335" s="89">
        <v>0</v>
      </c>
      <c r="K5335" s="89">
        <v>0</v>
      </c>
      <c r="L5335" s="89">
        <v>0</v>
      </c>
      <c r="M5335" s="89">
        <v>0</v>
      </c>
      <c r="N5335" s="89">
        <v>0</v>
      </c>
      <c r="O5335" s="89">
        <v>0</v>
      </c>
      <c r="P5335" s="89">
        <v>477</v>
      </c>
      <c r="Q5335" s="89">
        <v>8595</v>
      </c>
      <c r="R5335" s="88">
        <f>VLOOKUP(P5335,NEW_TRAIN_TEST!$A$1:$M$980,13,0)</f>
        <v>3657</v>
      </c>
      <c r="S5335" s="88">
        <f>VLOOKUP(P5335,NEW_TRAIN_TEST!$A$1:$M$980,11,0)</f>
        <v>9604</v>
      </c>
      <c r="T5335" s="6">
        <f t="shared" si="166"/>
        <v>0</v>
      </c>
      <c r="U5335" s="6">
        <f t="shared" si="167"/>
        <v>0</v>
      </c>
    </row>
    <row r="5336" spans="1:21" x14ac:dyDescent="0.2">
      <c r="A5336" s="88">
        <v>5334</v>
      </c>
      <c r="B5336" s="88">
        <v>5</v>
      </c>
      <c r="C5336" s="88" t="s">
        <v>2123</v>
      </c>
      <c r="D5336" s="89" t="s">
        <v>1431</v>
      </c>
      <c r="E5336" s="89">
        <v>5</v>
      </c>
      <c r="F5336" s="89">
        <v>2</v>
      </c>
      <c r="G5336" s="89">
        <v>1</v>
      </c>
      <c r="H5336" s="89">
        <v>2</v>
      </c>
      <c r="I5336" s="89">
        <v>2</v>
      </c>
      <c r="J5336" s="89">
        <v>0</v>
      </c>
      <c r="K5336" s="89">
        <v>0</v>
      </c>
      <c r="L5336" s="89">
        <v>1</v>
      </c>
      <c r="M5336" s="89">
        <v>10</v>
      </c>
      <c r="N5336" s="89">
        <v>0</v>
      </c>
      <c r="O5336" s="89">
        <v>2</v>
      </c>
      <c r="P5336" s="89">
        <v>571</v>
      </c>
      <c r="Q5336" s="89">
        <v>2629</v>
      </c>
      <c r="R5336" s="88">
        <f>VLOOKUP(P5336,NEW_TRAIN_TEST!$A$1:$M$980,13,0)</f>
        <v>2441</v>
      </c>
      <c r="S5336" s="88">
        <f>VLOOKUP(P5336,NEW_TRAIN_TEST!$A$1:$M$980,11,0)</f>
        <v>3473</v>
      </c>
      <c r="T5336" s="6">
        <f t="shared" si="166"/>
        <v>1</v>
      </c>
      <c r="U5336" s="6">
        <f t="shared" si="167"/>
        <v>1</v>
      </c>
    </row>
    <row r="5337" spans="1:21" x14ac:dyDescent="0.2">
      <c r="A5337" s="88">
        <v>5335</v>
      </c>
      <c r="B5337" s="88">
        <v>5</v>
      </c>
      <c r="C5337" s="88" t="s">
        <v>2123</v>
      </c>
      <c r="D5337" s="89" t="s">
        <v>1431</v>
      </c>
      <c r="E5337" s="89">
        <v>8</v>
      </c>
      <c r="F5337" s="89">
        <v>5</v>
      </c>
      <c r="G5337" s="89">
        <v>0</v>
      </c>
      <c r="H5337" s="89">
        <v>2</v>
      </c>
      <c r="I5337" s="89">
        <v>2</v>
      </c>
      <c r="J5337" s="89">
        <v>0</v>
      </c>
      <c r="K5337" s="89">
        <v>0</v>
      </c>
      <c r="L5337" s="89">
        <v>1</v>
      </c>
      <c r="M5337" s="89">
        <v>0</v>
      </c>
      <c r="N5337" s="89">
        <v>0</v>
      </c>
      <c r="O5337" s="89">
        <v>2</v>
      </c>
      <c r="P5337" s="89">
        <v>514</v>
      </c>
      <c r="Q5337" s="89">
        <v>9925</v>
      </c>
      <c r="R5337" s="88">
        <f>VLOOKUP(P5337,NEW_TRAIN_TEST!$A$1:$M$980,13,0)</f>
        <v>9724.5</v>
      </c>
      <c r="S5337" s="88">
        <f>VLOOKUP(P5337,NEW_TRAIN_TEST!$A$1:$M$980,11,0)</f>
        <v>10478</v>
      </c>
      <c r="T5337" s="6">
        <f t="shared" si="166"/>
        <v>1</v>
      </c>
      <c r="U5337" s="6">
        <f t="shared" si="167"/>
        <v>0</v>
      </c>
    </row>
    <row r="5338" spans="1:21" x14ac:dyDescent="0.2">
      <c r="A5338" s="88">
        <v>5336</v>
      </c>
      <c r="B5338" s="88">
        <v>5</v>
      </c>
      <c r="C5338" s="88" t="s">
        <v>2123</v>
      </c>
      <c r="D5338" s="89" t="s">
        <v>1431</v>
      </c>
      <c r="E5338" s="89">
        <v>4</v>
      </c>
      <c r="F5338" s="89">
        <v>0</v>
      </c>
      <c r="G5338" s="89">
        <v>0</v>
      </c>
      <c r="H5338" s="89">
        <v>0</v>
      </c>
      <c r="I5338" s="89">
        <v>0</v>
      </c>
      <c r="J5338" s="89">
        <v>0</v>
      </c>
      <c r="K5338" s="89">
        <v>0</v>
      </c>
      <c r="L5338" s="89">
        <v>1</v>
      </c>
      <c r="M5338" s="89">
        <v>0</v>
      </c>
      <c r="N5338" s="89">
        <v>0</v>
      </c>
      <c r="O5338" s="89">
        <v>0</v>
      </c>
      <c r="P5338" s="89">
        <v>5</v>
      </c>
      <c r="Q5338" s="89">
        <v>4968</v>
      </c>
      <c r="R5338" s="88">
        <f>VLOOKUP(P5338,NEW_TRAIN_TEST!$A$1:$M$980,13,0)</f>
        <v>4898.5</v>
      </c>
      <c r="S5338" s="88">
        <f>VLOOKUP(P5338,NEW_TRAIN_TEST!$A$1:$M$980,11,0)</f>
        <v>5024</v>
      </c>
      <c r="T5338" s="6">
        <f t="shared" si="166"/>
        <v>1</v>
      </c>
      <c r="U5338" s="6">
        <f t="shared" si="167"/>
        <v>0</v>
      </c>
    </row>
    <row r="5339" spans="1:21" x14ac:dyDescent="0.2">
      <c r="A5339" s="88">
        <v>5337</v>
      </c>
      <c r="B5339" s="88">
        <v>5</v>
      </c>
      <c r="C5339" s="88" t="s">
        <v>2123</v>
      </c>
      <c r="D5339" s="89" t="s">
        <v>1431</v>
      </c>
      <c r="E5339" s="89">
        <v>3</v>
      </c>
      <c r="F5339" s="89">
        <v>0</v>
      </c>
      <c r="G5339" s="89">
        <v>0</v>
      </c>
      <c r="H5339" s="89">
        <v>0</v>
      </c>
      <c r="I5339" s="89">
        <v>0</v>
      </c>
      <c r="J5339" s="89">
        <v>0</v>
      </c>
      <c r="K5339" s="89">
        <v>0</v>
      </c>
      <c r="L5339" s="89">
        <v>1</v>
      </c>
      <c r="M5339" s="89">
        <v>11</v>
      </c>
      <c r="N5339" s="89">
        <v>0</v>
      </c>
      <c r="O5339" s="89">
        <v>0</v>
      </c>
      <c r="P5339" s="89">
        <v>574</v>
      </c>
      <c r="Q5339" s="89">
        <v>2242</v>
      </c>
      <c r="R5339" s="88">
        <f>VLOOKUP(P5339,NEW_TRAIN_TEST!$A$1:$M$980,13,0)</f>
        <v>2080.5</v>
      </c>
      <c r="S5339" s="88">
        <f>VLOOKUP(P5339,NEW_TRAIN_TEST!$A$1:$M$980,11,0)</f>
        <v>2868</v>
      </c>
      <c r="T5339" s="6">
        <f t="shared" si="166"/>
        <v>1</v>
      </c>
      <c r="U5339" s="6">
        <f t="shared" si="167"/>
        <v>1</v>
      </c>
    </row>
    <row r="5340" spans="1:21" x14ac:dyDescent="0.2">
      <c r="A5340" s="88">
        <v>5338</v>
      </c>
      <c r="B5340" s="88">
        <v>5</v>
      </c>
      <c r="C5340" s="88" t="s">
        <v>2123</v>
      </c>
      <c r="D5340" s="89" t="s">
        <v>1431</v>
      </c>
      <c r="E5340" s="89">
        <v>5</v>
      </c>
      <c r="F5340" s="89">
        <v>1</v>
      </c>
      <c r="G5340" s="89">
        <v>0</v>
      </c>
      <c r="H5340" s="89">
        <v>0</v>
      </c>
      <c r="I5340" s="89">
        <v>2</v>
      </c>
      <c r="J5340" s="89">
        <v>0</v>
      </c>
      <c r="K5340" s="89">
        <v>0</v>
      </c>
      <c r="L5340" s="89">
        <v>0</v>
      </c>
      <c r="M5340" s="89">
        <v>0</v>
      </c>
      <c r="N5340" s="89">
        <v>0</v>
      </c>
      <c r="O5340" s="89">
        <v>2</v>
      </c>
      <c r="P5340" s="89">
        <v>204</v>
      </c>
      <c r="Q5340" s="89">
        <v>3729.5</v>
      </c>
      <c r="R5340" s="88">
        <f>VLOOKUP(P5340,NEW_TRAIN_TEST!$A$1:$M$980,13,0)</f>
        <v>3633</v>
      </c>
      <c r="S5340" s="88">
        <f>VLOOKUP(P5340,NEW_TRAIN_TEST!$A$1:$M$980,11,0)</f>
        <v>4382</v>
      </c>
      <c r="T5340" s="6">
        <f t="shared" si="166"/>
        <v>0</v>
      </c>
      <c r="U5340" s="6">
        <f t="shared" si="167"/>
        <v>0</v>
      </c>
    </row>
    <row r="5341" spans="1:21" x14ac:dyDescent="0.2">
      <c r="A5341" s="88">
        <v>5339</v>
      </c>
      <c r="B5341" s="88">
        <v>5</v>
      </c>
      <c r="C5341" s="88" t="s">
        <v>2123</v>
      </c>
      <c r="D5341" s="89" t="s">
        <v>1431</v>
      </c>
      <c r="E5341" s="89">
        <v>8</v>
      </c>
      <c r="F5341" s="89">
        <v>1</v>
      </c>
      <c r="G5341" s="89">
        <v>1</v>
      </c>
      <c r="H5341" s="89">
        <v>0</v>
      </c>
      <c r="I5341" s="89">
        <v>2</v>
      </c>
      <c r="J5341" s="89">
        <v>0</v>
      </c>
      <c r="K5341" s="89">
        <v>0</v>
      </c>
      <c r="L5341" s="89">
        <v>1</v>
      </c>
      <c r="M5341" s="89">
        <v>0</v>
      </c>
      <c r="N5341" s="89">
        <v>0</v>
      </c>
      <c r="O5341" s="89">
        <v>2</v>
      </c>
      <c r="P5341" s="89">
        <v>380</v>
      </c>
      <c r="Q5341" s="89">
        <v>6615.5</v>
      </c>
      <c r="R5341" s="88">
        <f>VLOOKUP(P5341,NEW_TRAIN_TEST!$A$1:$M$980,13,0)</f>
        <v>6477.5</v>
      </c>
      <c r="S5341" s="88">
        <f>VLOOKUP(P5341,NEW_TRAIN_TEST!$A$1:$M$980,11,0)</f>
        <v>7313</v>
      </c>
      <c r="T5341" s="6">
        <f t="shared" si="166"/>
        <v>1</v>
      </c>
      <c r="U5341" s="6">
        <f t="shared" si="167"/>
        <v>0</v>
      </c>
    </row>
    <row r="5342" spans="1:21" x14ac:dyDescent="0.2">
      <c r="A5342" s="88">
        <v>5340</v>
      </c>
      <c r="B5342" s="88">
        <v>5</v>
      </c>
      <c r="C5342" s="88" t="s">
        <v>2123</v>
      </c>
      <c r="D5342" s="89" t="s">
        <v>1431</v>
      </c>
      <c r="E5342" s="89">
        <v>23</v>
      </c>
      <c r="F5342" s="89">
        <v>0</v>
      </c>
      <c r="G5342" s="89">
        <v>0</v>
      </c>
      <c r="H5342" s="89">
        <v>0</v>
      </c>
      <c r="I5342" s="89">
        <v>0</v>
      </c>
      <c r="J5342" s="89">
        <v>0</v>
      </c>
      <c r="K5342" s="89">
        <v>0</v>
      </c>
      <c r="L5342" s="89">
        <v>0</v>
      </c>
      <c r="M5342" s="89">
        <v>0</v>
      </c>
      <c r="N5342" s="89">
        <v>0</v>
      </c>
      <c r="O5342" s="89">
        <v>0</v>
      </c>
      <c r="P5342" s="89">
        <v>463</v>
      </c>
      <c r="Q5342" s="89">
        <v>8956</v>
      </c>
      <c r="R5342" s="88">
        <f>VLOOKUP(P5342,NEW_TRAIN_TEST!$A$1:$M$980,13,0)</f>
        <v>3159</v>
      </c>
      <c r="S5342" s="88">
        <f>VLOOKUP(P5342,NEW_TRAIN_TEST!$A$1:$M$980,11,0)</f>
        <v>9666</v>
      </c>
      <c r="T5342" s="6">
        <f t="shared" si="166"/>
        <v>0</v>
      </c>
      <c r="U5342" s="6">
        <f t="shared" si="167"/>
        <v>0</v>
      </c>
    </row>
    <row r="5343" spans="1:21" x14ac:dyDescent="0.2">
      <c r="A5343" s="88">
        <v>5341</v>
      </c>
      <c r="B5343" s="88">
        <v>5</v>
      </c>
      <c r="C5343" s="88" t="s">
        <v>2123</v>
      </c>
      <c r="D5343" s="89" t="s">
        <v>1431</v>
      </c>
      <c r="E5343" s="89">
        <v>22</v>
      </c>
      <c r="F5343" s="89">
        <v>0</v>
      </c>
      <c r="G5343" s="89">
        <v>0</v>
      </c>
      <c r="H5343" s="89">
        <v>0</v>
      </c>
      <c r="I5343" s="89">
        <v>0</v>
      </c>
      <c r="J5343" s="89">
        <v>0</v>
      </c>
      <c r="K5343" s="89">
        <v>0</v>
      </c>
      <c r="L5343" s="89">
        <v>0</v>
      </c>
      <c r="M5343" s="89">
        <v>0</v>
      </c>
      <c r="N5343" s="89">
        <v>0</v>
      </c>
      <c r="O5343" s="89">
        <v>0</v>
      </c>
      <c r="P5343" s="89">
        <v>471</v>
      </c>
      <c r="Q5343" s="89">
        <v>8072</v>
      </c>
      <c r="R5343" s="88">
        <f>VLOOKUP(P5343,NEW_TRAIN_TEST!$A$1:$M$980,13,0)</f>
        <v>3164</v>
      </c>
      <c r="S5343" s="88">
        <f>VLOOKUP(P5343,NEW_TRAIN_TEST!$A$1:$M$980,11,0)</f>
        <v>9232</v>
      </c>
      <c r="T5343" s="6">
        <f t="shared" si="166"/>
        <v>0</v>
      </c>
      <c r="U5343" s="6">
        <f t="shared" si="167"/>
        <v>0</v>
      </c>
    </row>
    <row r="5344" spans="1:21" x14ac:dyDescent="0.2">
      <c r="A5344" s="88">
        <v>5342</v>
      </c>
      <c r="B5344" s="88">
        <v>5</v>
      </c>
      <c r="C5344" s="88" t="s">
        <v>2123</v>
      </c>
      <c r="D5344" s="89" t="s">
        <v>1431</v>
      </c>
      <c r="E5344" s="89">
        <v>17</v>
      </c>
      <c r="F5344" s="89">
        <v>0</v>
      </c>
      <c r="G5344" s="89">
        <v>0</v>
      </c>
      <c r="H5344" s="89">
        <v>0</v>
      </c>
      <c r="I5344" s="89">
        <v>0</v>
      </c>
      <c r="J5344" s="89">
        <v>0</v>
      </c>
      <c r="K5344" s="89">
        <v>0</v>
      </c>
      <c r="L5344" s="89">
        <v>0</v>
      </c>
      <c r="M5344" s="89">
        <v>0</v>
      </c>
      <c r="N5344" s="89">
        <v>0</v>
      </c>
      <c r="O5344" s="89">
        <v>0</v>
      </c>
      <c r="P5344" s="89">
        <v>599</v>
      </c>
      <c r="Q5344" s="89">
        <v>13206.5</v>
      </c>
      <c r="R5344" s="88">
        <f>VLOOKUP(P5344,NEW_TRAIN_TEST!$A$1:$M$980,13,0)</f>
        <v>13091.5</v>
      </c>
      <c r="S5344" s="88">
        <f>VLOOKUP(P5344,NEW_TRAIN_TEST!$A$1:$M$980,11,0)</f>
        <v>13779</v>
      </c>
      <c r="T5344" s="6">
        <f t="shared" si="166"/>
        <v>0</v>
      </c>
      <c r="U5344" s="6">
        <f t="shared" si="167"/>
        <v>0</v>
      </c>
    </row>
    <row r="5345" spans="1:21" x14ac:dyDescent="0.2">
      <c r="A5345" s="88">
        <v>5343</v>
      </c>
      <c r="B5345" s="88">
        <v>5</v>
      </c>
      <c r="C5345" s="88" t="s">
        <v>2123</v>
      </c>
      <c r="D5345" s="89" t="s">
        <v>1431</v>
      </c>
      <c r="E5345" s="89">
        <v>13</v>
      </c>
      <c r="F5345" s="89">
        <v>2</v>
      </c>
      <c r="G5345" s="89">
        <v>2</v>
      </c>
      <c r="H5345" s="89">
        <v>0</v>
      </c>
      <c r="I5345" s="89">
        <v>2</v>
      </c>
      <c r="J5345" s="89">
        <v>0</v>
      </c>
      <c r="K5345" s="89">
        <v>0</v>
      </c>
      <c r="L5345" s="89">
        <v>0</v>
      </c>
      <c r="M5345" s="89">
        <v>0</v>
      </c>
      <c r="N5345" s="89">
        <v>0</v>
      </c>
      <c r="O5345" s="89">
        <v>2</v>
      </c>
      <c r="P5345" s="89">
        <v>24</v>
      </c>
      <c r="Q5345" s="89">
        <v>7311</v>
      </c>
      <c r="R5345" s="88">
        <f>VLOOKUP(P5345,NEW_TRAIN_TEST!$A$1:$M$980,13,0)</f>
        <v>7176</v>
      </c>
      <c r="S5345" s="88">
        <f>VLOOKUP(P5345,NEW_TRAIN_TEST!$A$1:$M$980,11,0)</f>
        <v>7612</v>
      </c>
      <c r="T5345" s="6">
        <f t="shared" si="166"/>
        <v>0</v>
      </c>
      <c r="U5345" s="6">
        <f t="shared" si="167"/>
        <v>0</v>
      </c>
    </row>
    <row r="5346" spans="1:21" x14ac:dyDescent="0.2">
      <c r="A5346" s="88">
        <v>5344</v>
      </c>
      <c r="B5346" s="88">
        <v>5</v>
      </c>
      <c r="C5346" s="88" t="s">
        <v>2123</v>
      </c>
      <c r="D5346" s="89" t="s">
        <v>1431</v>
      </c>
      <c r="E5346" s="89">
        <v>16</v>
      </c>
      <c r="F5346" s="89">
        <v>3</v>
      </c>
      <c r="G5346" s="89">
        <v>0</v>
      </c>
      <c r="H5346" s="89">
        <v>0</v>
      </c>
      <c r="I5346" s="89">
        <v>2</v>
      </c>
      <c r="J5346" s="89">
        <v>2</v>
      </c>
      <c r="K5346" s="89">
        <v>0</v>
      </c>
      <c r="L5346" s="89">
        <v>0</v>
      </c>
      <c r="M5346" s="89">
        <v>0</v>
      </c>
      <c r="N5346" s="89">
        <v>0</v>
      </c>
      <c r="O5346" s="89">
        <v>2</v>
      </c>
      <c r="P5346" s="89">
        <v>248</v>
      </c>
      <c r="Q5346" s="89">
        <v>15663.5</v>
      </c>
      <c r="R5346" s="88">
        <f>VLOOKUP(P5346,NEW_TRAIN_TEST!$A$1:$M$980,13,0)</f>
        <v>15552</v>
      </c>
      <c r="S5346" s="88">
        <f>VLOOKUP(P5346,NEW_TRAIN_TEST!$A$1:$M$980,11,0)</f>
        <v>16228</v>
      </c>
      <c r="T5346" s="6">
        <f t="shared" si="166"/>
        <v>0</v>
      </c>
      <c r="U5346" s="6">
        <f t="shared" si="167"/>
        <v>0</v>
      </c>
    </row>
    <row r="5347" spans="1:21" x14ac:dyDescent="0.2">
      <c r="A5347" s="88">
        <v>5345</v>
      </c>
      <c r="B5347" s="88">
        <v>5</v>
      </c>
      <c r="C5347" s="88" t="s">
        <v>2123</v>
      </c>
      <c r="D5347" s="89" t="s">
        <v>1431</v>
      </c>
      <c r="E5347" s="89">
        <v>7</v>
      </c>
      <c r="F5347" s="89">
        <v>3</v>
      </c>
      <c r="G5347" s="89">
        <v>1</v>
      </c>
      <c r="H5347" s="89">
        <v>0</v>
      </c>
      <c r="I5347" s="89">
        <v>2</v>
      </c>
      <c r="J5347" s="89">
        <v>0</v>
      </c>
      <c r="K5347" s="89">
        <v>0</v>
      </c>
      <c r="L5347" s="89">
        <v>0</v>
      </c>
      <c r="M5347" s="89">
        <v>0</v>
      </c>
      <c r="N5347" s="89">
        <v>0</v>
      </c>
      <c r="O5347" s="89">
        <v>2</v>
      </c>
      <c r="P5347" s="89">
        <v>357</v>
      </c>
      <c r="Q5347" s="89">
        <v>7435</v>
      </c>
      <c r="R5347" s="88">
        <f>VLOOKUP(P5347,NEW_TRAIN_TEST!$A$1:$M$980,13,0)</f>
        <v>7314</v>
      </c>
      <c r="S5347" s="88">
        <f>VLOOKUP(P5347,NEW_TRAIN_TEST!$A$1:$M$980,11,0)</f>
        <v>7809</v>
      </c>
      <c r="T5347" s="6">
        <f t="shared" si="166"/>
        <v>0</v>
      </c>
      <c r="U5347" s="6">
        <f t="shared" si="167"/>
        <v>0</v>
      </c>
    </row>
    <row r="5348" spans="1:21" x14ac:dyDescent="0.2">
      <c r="A5348" s="88">
        <v>5346</v>
      </c>
      <c r="B5348" s="88">
        <v>5</v>
      </c>
      <c r="C5348" s="88" t="s">
        <v>2123</v>
      </c>
      <c r="D5348" s="89" t="s">
        <v>1431</v>
      </c>
      <c r="E5348" s="89">
        <v>5</v>
      </c>
      <c r="F5348" s="89">
        <v>1</v>
      </c>
      <c r="G5348" s="89">
        <v>0</v>
      </c>
      <c r="H5348" s="89">
        <v>0</v>
      </c>
      <c r="I5348" s="89">
        <v>2</v>
      </c>
      <c r="J5348" s="89">
        <v>0</v>
      </c>
      <c r="K5348" s="89">
        <v>0</v>
      </c>
      <c r="L5348" s="89">
        <v>1</v>
      </c>
      <c r="M5348" s="89">
        <v>0</v>
      </c>
      <c r="N5348" s="89">
        <v>0</v>
      </c>
      <c r="O5348" s="89">
        <v>2</v>
      </c>
      <c r="P5348" s="89">
        <v>522</v>
      </c>
      <c r="Q5348" s="89">
        <v>8442</v>
      </c>
      <c r="R5348" s="88">
        <f>VLOOKUP(P5348,NEW_TRAIN_TEST!$A$1:$M$980,13,0)</f>
        <v>8314.5</v>
      </c>
      <c r="S5348" s="88">
        <f>VLOOKUP(P5348,NEW_TRAIN_TEST!$A$1:$M$980,11,0)</f>
        <v>9028</v>
      </c>
      <c r="T5348" s="6">
        <f t="shared" si="166"/>
        <v>1</v>
      </c>
      <c r="U5348" s="6">
        <f t="shared" si="167"/>
        <v>0</v>
      </c>
    </row>
    <row r="5349" spans="1:21" x14ac:dyDescent="0.2">
      <c r="A5349" s="88">
        <v>5347</v>
      </c>
      <c r="B5349" s="88">
        <v>5</v>
      </c>
      <c r="C5349" s="88" t="s">
        <v>2123</v>
      </c>
      <c r="D5349" s="89" t="s">
        <v>1431</v>
      </c>
      <c r="E5349" s="89">
        <v>0</v>
      </c>
      <c r="F5349" s="89">
        <v>0</v>
      </c>
      <c r="G5349" s="89">
        <v>0</v>
      </c>
      <c r="H5349" s="89">
        <v>0</v>
      </c>
      <c r="I5349" s="89">
        <v>0</v>
      </c>
      <c r="J5349" s="89">
        <v>0</v>
      </c>
      <c r="K5349" s="89">
        <v>0</v>
      </c>
      <c r="L5349" s="89">
        <v>0</v>
      </c>
      <c r="M5349" s="89">
        <v>0</v>
      </c>
      <c r="N5349" s="89">
        <v>1</v>
      </c>
      <c r="O5349" s="89">
        <v>0</v>
      </c>
      <c r="P5349" s="89">
        <v>597</v>
      </c>
      <c r="Q5349" s="89">
        <v>5380</v>
      </c>
      <c r="R5349" s="88">
        <f>VLOOKUP(P5349,NEW_TRAIN_TEST!$A$1:$M$980,13,0)</f>
        <v>5380</v>
      </c>
      <c r="S5349" s="88">
        <f>VLOOKUP(P5349,NEW_TRAIN_TEST!$A$1:$M$980,11,0)</f>
        <v>5380</v>
      </c>
      <c r="T5349" s="6">
        <f t="shared" si="166"/>
        <v>0</v>
      </c>
      <c r="U5349" s="6">
        <f t="shared" si="167"/>
        <v>0</v>
      </c>
    </row>
    <row r="5350" spans="1:21" x14ac:dyDescent="0.2">
      <c r="A5350" s="88">
        <v>5348</v>
      </c>
      <c r="B5350" s="88">
        <v>5</v>
      </c>
      <c r="C5350" s="88" t="s">
        <v>2123</v>
      </c>
      <c r="D5350" s="89" t="s">
        <v>1431</v>
      </c>
      <c r="E5350" s="89">
        <v>2</v>
      </c>
      <c r="F5350" s="89">
        <v>0</v>
      </c>
      <c r="G5350" s="89">
        <v>0</v>
      </c>
      <c r="H5350" s="89">
        <v>0</v>
      </c>
      <c r="I5350" s="89">
        <v>0</v>
      </c>
      <c r="J5350" s="89">
        <v>0</v>
      </c>
      <c r="K5350" s="89">
        <v>0</v>
      </c>
      <c r="L5350" s="89">
        <v>0</v>
      </c>
      <c r="M5350" s="89">
        <v>0</v>
      </c>
      <c r="N5350" s="89">
        <v>0</v>
      </c>
      <c r="O5350" s="89">
        <v>0</v>
      </c>
      <c r="P5350" s="89">
        <v>598</v>
      </c>
      <c r="Q5350" s="89">
        <v>8174.67</v>
      </c>
      <c r="R5350" s="88">
        <f>VLOOKUP(P5350,NEW_TRAIN_TEST!$A$1:$M$980,13,0)</f>
        <v>7756</v>
      </c>
      <c r="S5350" s="88">
        <f>VLOOKUP(P5350,NEW_TRAIN_TEST!$A$1:$M$980,11,0)</f>
        <v>8196</v>
      </c>
      <c r="T5350" s="6">
        <f t="shared" si="166"/>
        <v>0</v>
      </c>
      <c r="U5350" s="6">
        <f t="shared" si="167"/>
        <v>0</v>
      </c>
    </row>
    <row r="5351" spans="1:21" x14ac:dyDescent="0.2">
      <c r="A5351" s="88">
        <v>5349</v>
      </c>
      <c r="B5351" s="88">
        <v>5</v>
      </c>
      <c r="C5351" s="88" t="s">
        <v>2123</v>
      </c>
      <c r="D5351" s="89" t="s">
        <v>1431</v>
      </c>
      <c r="E5351" s="89">
        <v>6</v>
      </c>
      <c r="F5351" s="89">
        <v>1</v>
      </c>
      <c r="G5351" s="89">
        <v>0</v>
      </c>
      <c r="H5351" s="89">
        <v>0</v>
      </c>
      <c r="I5351" s="89">
        <v>2</v>
      </c>
      <c r="J5351" s="89">
        <v>0</v>
      </c>
      <c r="K5351" s="89">
        <v>0</v>
      </c>
      <c r="L5351" s="89">
        <v>1</v>
      </c>
      <c r="M5351" s="89">
        <v>0</v>
      </c>
      <c r="N5351" s="89">
        <v>0</v>
      </c>
      <c r="O5351" s="89">
        <v>2</v>
      </c>
      <c r="P5351" s="89">
        <v>647</v>
      </c>
      <c r="Q5351" s="89">
        <v>10544.5</v>
      </c>
      <c r="R5351" s="88">
        <f>VLOOKUP(P5351,NEW_TRAIN_TEST!$A$1:$M$980,13,0)</f>
        <v>10321.5</v>
      </c>
      <c r="S5351" s="88">
        <f>VLOOKUP(P5351,NEW_TRAIN_TEST!$A$1:$M$980,11,0)</f>
        <v>11207</v>
      </c>
      <c r="T5351" s="6">
        <f t="shared" si="166"/>
        <v>1</v>
      </c>
      <c r="U5351" s="6">
        <f t="shared" si="167"/>
        <v>0</v>
      </c>
    </row>
    <row r="5352" spans="1:21" x14ac:dyDescent="0.2">
      <c r="A5352" s="88">
        <v>5350</v>
      </c>
      <c r="B5352" s="88">
        <v>5</v>
      </c>
      <c r="C5352" s="88" t="s">
        <v>2123</v>
      </c>
      <c r="D5352" s="89" t="s">
        <v>1431</v>
      </c>
      <c r="E5352" s="89">
        <v>6</v>
      </c>
      <c r="F5352" s="89">
        <v>1</v>
      </c>
      <c r="G5352" s="89">
        <v>0</v>
      </c>
      <c r="H5352" s="89">
        <v>0</v>
      </c>
      <c r="I5352" s="89">
        <v>2</v>
      </c>
      <c r="J5352" s="89">
        <v>0</v>
      </c>
      <c r="K5352" s="89">
        <v>0</v>
      </c>
      <c r="L5352" s="89">
        <v>1</v>
      </c>
      <c r="M5352" s="89">
        <v>0</v>
      </c>
      <c r="N5352" s="89">
        <v>0</v>
      </c>
      <c r="O5352" s="89">
        <v>2</v>
      </c>
      <c r="P5352" s="89">
        <v>600</v>
      </c>
      <c r="Q5352" s="89">
        <v>11150</v>
      </c>
      <c r="R5352" s="88">
        <f>VLOOKUP(P5352,NEW_TRAIN_TEST!$A$1:$M$980,13,0)</f>
        <v>11115.5</v>
      </c>
      <c r="S5352" s="88">
        <f>VLOOKUP(P5352,NEW_TRAIN_TEST!$A$1:$M$980,11,0)</f>
        <v>11235</v>
      </c>
      <c r="T5352" s="6">
        <f t="shared" si="166"/>
        <v>1</v>
      </c>
      <c r="U5352" s="6">
        <f t="shared" si="167"/>
        <v>0</v>
      </c>
    </row>
    <row r="5353" spans="1:21" x14ac:dyDescent="0.2">
      <c r="A5353" s="88">
        <v>5351</v>
      </c>
      <c r="B5353" s="88">
        <v>5</v>
      </c>
      <c r="C5353" s="88" t="s">
        <v>2123</v>
      </c>
      <c r="D5353" s="89" t="s">
        <v>1431</v>
      </c>
      <c r="E5353" s="89">
        <v>5</v>
      </c>
      <c r="F5353" s="89">
        <v>0</v>
      </c>
      <c r="G5353" s="89">
        <v>0</v>
      </c>
      <c r="H5353" s="89">
        <v>0</v>
      </c>
      <c r="I5353" s="89">
        <v>0</v>
      </c>
      <c r="J5353" s="89">
        <v>0</v>
      </c>
      <c r="K5353" s="89">
        <v>0</v>
      </c>
      <c r="L5353" s="89">
        <v>1</v>
      </c>
      <c r="M5353" s="89">
        <v>0</v>
      </c>
      <c r="N5353" s="89">
        <v>0</v>
      </c>
      <c r="O5353" s="89">
        <v>0</v>
      </c>
      <c r="P5353" s="89">
        <v>600</v>
      </c>
      <c r="Q5353" s="89">
        <v>11214</v>
      </c>
      <c r="R5353" s="88">
        <f>VLOOKUP(P5353,NEW_TRAIN_TEST!$A$1:$M$980,13,0)</f>
        <v>11115.5</v>
      </c>
      <c r="S5353" s="88">
        <f>VLOOKUP(P5353,NEW_TRAIN_TEST!$A$1:$M$980,11,0)</f>
        <v>11235</v>
      </c>
      <c r="T5353" s="6">
        <f t="shared" si="166"/>
        <v>1</v>
      </c>
      <c r="U5353" s="6">
        <f t="shared" si="167"/>
        <v>0</v>
      </c>
    </row>
    <row r="5354" spans="1:21" x14ac:dyDescent="0.2">
      <c r="A5354" s="88">
        <v>5352</v>
      </c>
      <c r="B5354" s="88">
        <v>5</v>
      </c>
      <c r="C5354" s="88" t="s">
        <v>2123</v>
      </c>
      <c r="D5354" s="89" t="s">
        <v>1431</v>
      </c>
      <c r="E5354" s="89">
        <v>4</v>
      </c>
      <c r="F5354" s="89">
        <v>0</v>
      </c>
      <c r="G5354" s="89">
        <v>0</v>
      </c>
      <c r="H5354" s="89">
        <v>0</v>
      </c>
      <c r="I5354" s="89">
        <v>0</v>
      </c>
      <c r="J5354" s="89">
        <v>0</v>
      </c>
      <c r="K5354" s="89">
        <v>0</v>
      </c>
      <c r="L5354" s="89">
        <v>0</v>
      </c>
      <c r="M5354" s="89">
        <v>13</v>
      </c>
      <c r="N5354" s="89">
        <v>0</v>
      </c>
      <c r="O5354" s="89">
        <v>0</v>
      </c>
      <c r="P5354" s="89">
        <v>600</v>
      </c>
      <c r="Q5354" s="89">
        <v>11222</v>
      </c>
      <c r="R5354" s="88">
        <f>VLOOKUP(P5354,NEW_TRAIN_TEST!$A$1:$M$980,13,0)</f>
        <v>11115.5</v>
      </c>
      <c r="S5354" s="88">
        <f>VLOOKUP(P5354,NEW_TRAIN_TEST!$A$1:$M$980,11,0)</f>
        <v>11235</v>
      </c>
      <c r="T5354" s="6">
        <f t="shared" si="166"/>
        <v>0</v>
      </c>
      <c r="U5354" s="6">
        <f t="shared" si="167"/>
        <v>1</v>
      </c>
    </row>
    <row r="5355" spans="1:21" x14ac:dyDescent="0.2">
      <c r="A5355" s="88">
        <v>5353</v>
      </c>
      <c r="B5355" s="88">
        <v>5</v>
      </c>
      <c r="C5355" s="88" t="s">
        <v>2123</v>
      </c>
      <c r="D5355" s="89" t="s">
        <v>1431</v>
      </c>
      <c r="E5355" s="89">
        <v>17</v>
      </c>
      <c r="F5355" s="89">
        <v>2</v>
      </c>
      <c r="G5355" s="89">
        <v>0</v>
      </c>
      <c r="H5355" s="89">
        <v>2</v>
      </c>
      <c r="I5355" s="89">
        <v>2</v>
      </c>
      <c r="J5355" s="89">
        <v>0</v>
      </c>
      <c r="K5355" s="89">
        <v>0</v>
      </c>
      <c r="L5355" s="89">
        <v>0</v>
      </c>
      <c r="M5355" s="89">
        <v>0</v>
      </c>
      <c r="N5355" s="89">
        <v>0</v>
      </c>
      <c r="O5355" s="89">
        <v>2</v>
      </c>
      <c r="P5355" s="89">
        <v>120</v>
      </c>
      <c r="Q5355" s="89">
        <v>4483</v>
      </c>
      <c r="R5355" s="88">
        <f>VLOOKUP(P5355,NEW_TRAIN_TEST!$A$1:$M$980,13,0)</f>
        <v>4306.5</v>
      </c>
      <c r="S5355" s="88">
        <f>VLOOKUP(P5355,NEW_TRAIN_TEST!$A$1:$M$980,11,0)</f>
        <v>4676</v>
      </c>
      <c r="T5355" s="6">
        <f t="shared" si="166"/>
        <v>0</v>
      </c>
      <c r="U5355" s="6">
        <f t="shared" si="167"/>
        <v>0</v>
      </c>
    </row>
    <row r="5356" spans="1:21" x14ac:dyDescent="0.2">
      <c r="A5356" s="88">
        <v>5354</v>
      </c>
      <c r="B5356" s="88">
        <v>5</v>
      </c>
      <c r="C5356" s="88" t="s">
        <v>2123</v>
      </c>
      <c r="D5356" s="89" t="s">
        <v>1431</v>
      </c>
      <c r="E5356" s="89">
        <v>2</v>
      </c>
      <c r="F5356" s="89">
        <v>0</v>
      </c>
      <c r="G5356" s="89">
        <v>0</v>
      </c>
      <c r="H5356" s="89">
        <v>0</v>
      </c>
      <c r="I5356" s="89">
        <v>0</v>
      </c>
      <c r="J5356" s="89">
        <v>0</v>
      </c>
      <c r="K5356" s="89">
        <v>0</v>
      </c>
      <c r="L5356" s="89">
        <v>0</v>
      </c>
      <c r="M5356" s="89">
        <v>0</v>
      </c>
      <c r="N5356" s="89">
        <v>0</v>
      </c>
      <c r="O5356" s="89">
        <v>0</v>
      </c>
      <c r="P5356" s="89">
        <v>602</v>
      </c>
      <c r="Q5356" s="89">
        <v>4719</v>
      </c>
      <c r="R5356" s="88">
        <f>VLOOKUP(P5356,NEW_TRAIN_TEST!$A$1:$M$980,13,0)</f>
        <v>4370</v>
      </c>
      <c r="S5356" s="88">
        <f>VLOOKUP(P5356,NEW_TRAIN_TEST!$A$1:$M$980,11,0)</f>
        <v>4719</v>
      </c>
      <c r="T5356" s="6">
        <f t="shared" si="166"/>
        <v>0</v>
      </c>
      <c r="U5356" s="6">
        <f t="shared" si="167"/>
        <v>0</v>
      </c>
    </row>
    <row r="5357" spans="1:21" x14ac:dyDescent="0.2">
      <c r="A5357" s="88">
        <v>5355</v>
      </c>
      <c r="B5357" s="88">
        <v>5</v>
      </c>
      <c r="C5357" s="88" t="s">
        <v>2123</v>
      </c>
      <c r="D5357" s="89" t="s">
        <v>1431</v>
      </c>
      <c r="E5357" s="89">
        <v>5</v>
      </c>
      <c r="F5357" s="89">
        <v>1</v>
      </c>
      <c r="G5357" s="89">
        <v>0</v>
      </c>
      <c r="H5357" s="89">
        <v>0</v>
      </c>
      <c r="I5357" s="89">
        <v>2</v>
      </c>
      <c r="J5357" s="89">
        <v>0</v>
      </c>
      <c r="K5357" s="89">
        <v>0</v>
      </c>
      <c r="L5357" s="89">
        <v>0</v>
      </c>
      <c r="M5357" s="89">
        <v>0</v>
      </c>
      <c r="N5357" s="89">
        <v>0</v>
      </c>
      <c r="O5357" s="89">
        <v>2</v>
      </c>
      <c r="P5357" s="89">
        <v>62</v>
      </c>
      <c r="Q5357" s="89">
        <v>328</v>
      </c>
      <c r="R5357" s="88">
        <f>VLOOKUP(P5357,NEW_TRAIN_TEST!$A$1:$M$980,13,0)</f>
        <v>318.5</v>
      </c>
      <c r="S5357" s="88">
        <f>VLOOKUP(P5357,NEW_TRAIN_TEST!$A$1:$M$980,11,0)</f>
        <v>338</v>
      </c>
      <c r="T5357" s="6">
        <f t="shared" si="166"/>
        <v>0</v>
      </c>
      <c r="U5357" s="6">
        <f t="shared" si="167"/>
        <v>0</v>
      </c>
    </row>
    <row r="5358" spans="1:21" x14ac:dyDescent="0.2">
      <c r="A5358" s="88">
        <v>5356</v>
      </c>
      <c r="B5358" s="88">
        <v>5</v>
      </c>
      <c r="C5358" s="88" t="s">
        <v>2123</v>
      </c>
      <c r="D5358" s="89" t="s">
        <v>1431</v>
      </c>
      <c r="E5358" s="89">
        <v>11</v>
      </c>
      <c r="F5358" s="89">
        <v>2</v>
      </c>
      <c r="G5358" s="89">
        <v>0</v>
      </c>
      <c r="H5358" s="89">
        <v>0</v>
      </c>
      <c r="I5358" s="89">
        <v>2</v>
      </c>
      <c r="J5358" s="89">
        <v>0</v>
      </c>
      <c r="K5358" s="89">
        <v>0</v>
      </c>
      <c r="L5358" s="89">
        <v>0</v>
      </c>
      <c r="M5358" s="89">
        <v>0</v>
      </c>
      <c r="N5358" s="89">
        <v>0</v>
      </c>
      <c r="O5358" s="89">
        <v>2</v>
      </c>
      <c r="P5358" s="89">
        <v>376</v>
      </c>
      <c r="Q5358" s="89">
        <v>8204</v>
      </c>
      <c r="R5358" s="88">
        <f>VLOOKUP(P5358,NEW_TRAIN_TEST!$A$1:$M$980,13,0)</f>
        <v>8021.5</v>
      </c>
      <c r="S5358" s="88">
        <f>VLOOKUP(P5358,NEW_TRAIN_TEST!$A$1:$M$980,11,0)</f>
        <v>8588</v>
      </c>
      <c r="T5358" s="6">
        <f t="shared" si="166"/>
        <v>0</v>
      </c>
      <c r="U5358" s="6">
        <f t="shared" si="167"/>
        <v>0</v>
      </c>
    </row>
    <row r="5359" spans="1:21" x14ac:dyDescent="0.2">
      <c r="A5359" s="88">
        <v>5357</v>
      </c>
      <c r="B5359" s="88">
        <v>5</v>
      </c>
      <c r="C5359" s="88" t="s">
        <v>2123</v>
      </c>
      <c r="D5359" s="89" t="s">
        <v>1431</v>
      </c>
      <c r="E5359" s="89">
        <v>11</v>
      </c>
      <c r="F5359" s="89">
        <v>4</v>
      </c>
      <c r="G5359" s="89">
        <v>0</v>
      </c>
      <c r="H5359" s="89">
        <v>2</v>
      </c>
      <c r="I5359" s="89">
        <v>2</v>
      </c>
      <c r="J5359" s="89">
        <v>0</v>
      </c>
      <c r="K5359" s="89">
        <v>0</v>
      </c>
      <c r="L5359" s="89">
        <v>1</v>
      </c>
      <c r="M5359" s="89">
        <v>0</v>
      </c>
      <c r="N5359" s="89">
        <v>0</v>
      </c>
      <c r="O5359" s="89">
        <v>2</v>
      </c>
      <c r="P5359" s="89">
        <v>376</v>
      </c>
      <c r="Q5359" s="89">
        <v>8260</v>
      </c>
      <c r="R5359" s="88">
        <f>VLOOKUP(P5359,NEW_TRAIN_TEST!$A$1:$M$980,13,0)</f>
        <v>8021.5</v>
      </c>
      <c r="S5359" s="88">
        <f>VLOOKUP(P5359,NEW_TRAIN_TEST!$A$1:$M$980,11,0)</f>
        <v>8588</v>
      </c>
      <c r="T5359" s="6">
        <f t="shared" si="166"/>
        <v>1</v>
      </c>
      <c r="U5359" s="6">
        <f t="shared" si="167"/>
        <v>0</v>
      </c>
    </row>
    <row r="5360" spans="1:21" x14ac:dyDescent="0.2">
      <c r="A5360" s="88">
        <v>5358</v>
      </c>
      <c r="B5360" s="88">
        <v>5</v>
      </c>
      <c r="C5360" s="88" t="s">
        <v>2123</v>
      </c>
      <c r="D5360" s="89" t="s">
        <v>1431</v>
      </c>
      <c r="E5360" s="89">
        <v>0</v>
      </c>
      <c r="F5360" s="89">
        <v>6</v>
      </c>
      <c r="G5360" s="89">
        <v>0</v>
      </c>
      <c r="H5360" s="89">
        <v>0</v>
      </c>
      <c r="I5360" s="89">
        <v>2</v>
      </c>
      <c r="J5360" s="89">
        <v>0</v>
      </c>
      <c r="K5360" s="89">
        <v>0</v>
      </c>
      <c r="L5360" s="89">
        <v>1</v>
      </c>
      <c r="M5360" s="89">
        <v>0</v>
      </c>
      <c r="N5360" s="89">
        <v>0</v>
      </c>
      <c r="O5360" s="89">
        <v>2</v>
      </c>
      <c r="P5360" s="89">
        <v>376</v>
      </c>
      <c r="Q5360" s="89">
        <v>8260</v>
      </c>
      <c r="R5360" s="88">
        <f>VLOOKUP(P5360,NEW_TRAIN_TEST!$A$1:$M$980,13,0)</f>
        <v>8021.5</v>
      </c>
      <c r="S5360" s="88">
        <f>VLOOKUP(P5360,NEW_TRAIN_TEST!$A$1:$M$980,11,0)</f>
        <v>8588</v>
      </c>
      <c r="T5360" s="6">
        <f t="shared" si="166"/>
        <v>1</v>
      </c>
      <c r="U5360" s="6">
        <f t="shared" si="167"/>
        <v>0</v>
      </c>
    </row>
    <row r="5361" spans="1:21" x14ac:dyDescent="0.2">
      <c r="A5361" s="88">
        <v>5359</v>
      </c>
      <c r="B5361" s="88">
        <v>5</v>
      </c>
      <c r="C5361" s="88" t="s">
        <v>2123</v>
      </c>
      <c r="D5361" s="89" t="s">
        <v>1431</v>
      </c>
      <c r="E5361" s="89">
        <v>0</v>
      </c>
      <c r="F5361" s="89">
        <v>6</v>
      </c>
      <c r="G5361" s="89">
        <v>0</v>
      </c>
      <c r="H5361" s="89">
        <v>2</v>
      </c>
      <c r="I5361" s="89">
        <v>2</v>
      </c>
      <c r="J5361" s="89">
        <v>0</v>
      </c>
      <c r="K5361" s="89">
        <v>0</v>
      </c>
      <c r="L5361" s="89">
        <v>0</v>
      </c>
      <c r="M5361" s="89">
        <v>0</v>
      </c>
      <c r="N5361" s="89">
        <v>0</v>
      </c>
      <c r="O5361" s="89">
        <v>2</v>
      </c>
      <c r="P5361" s="89">
        <v>376</v>
      </c>
      <c r="Q5361" s="89">
        <v>8267.5</v>
      </c>
      <c r="R5361" s="88">
        <f>VLOOKUP(P5361,NEW_TRAIN_TEST!$A$1:$M$980,13,0)</f>
        <v>8021.5</v>
      </c>
      <c r="S5361" s="88">
        <f>VLOOKUP(P5361,NEW_TRAIN_TEST!$A$1:$M$980,11,0)</f>
        <v>8588</v>
      </c>
      <c r="T5361" s="6">
        <f t="shared" si="166"/>
        <v>0</v>
      </c>
      <c r="U5361" s="6">
        <f t="shared" si="167"/>
        <v>0</v>
      </c>
    </row>
    <row r="5362" spans="1:21" x14ac:dyDescent="0.2">
      <c r="A5362" s="88">
        <v>5360</v>
      </c>
      <c r="B5362" s="88">
        <v>5</v>
      </c>
      <c r="C5362" s="88" t="s">
        <v>2123</v>
      </c>
      <c r="D5362" s="89" t="s">
        <v>1431</v>
      </c>
      <c r="E5362" s="89">
        <v>0</v>
      </c>
      <c r="F5362" s="89">
        <v>6</v>
      </c>
      <c r="G5362" s="89">
        <v>0</v>
      </c>
      <c r="H5362" s="89">
        <v>0</v>
      </c>
      <c r="I5362" s="89">
        <v>2</v>
      </c>
      <c r="J5362" s="89">
        <v>0</v>
      </c>
      <c r="K5362" s="89">
        <v>0</v>
      </c>
      <c r="L5362" s="89">
        <v>1</v>
      </c>
      <c r="M5362" s="89">
        <v>26</v>
      </c>
      <c r="N5362" s="89">
        <v>0</v>
      </c>
      <c r="O5362" s="89">
        <v>2</v>
      </c>
      <c r="P5362" s="89">
        <v>376</v>
      </c>
      <c r="Q5362" s="89">
        <v>8267.5</v>
      </c>
      <c r="R5362" s="88">
        <f>VLOOKUP(P5362,NEW_TRAIN_TEST!$A$1:$M$980,13,0)</f>
        <v>8021.5</v>
      </c>
      <c r="S5362" s="88">
        <f>VLOOKUP(P5362,NEW_TRAIN_TEST!$A$1:$M$980,11,0)</f>
        <v>8588</v>
      </c>
      <c r="T5362" s="6">
        <f t="shared" si="166"/>
        <v>1</v>
      </c>
      <c r="U5362" s="6">
        <f t="shared" si="167"/>
        <v>1</v>
      </c>
    </row>
    <row r="5363" spans="1:21" x14ac:dyDescent="0.2">
      <c r="A5363" s="88">
        <v>5361</v>
      </c>
      <c r="B5363" s="88">
        <v>5</v>
      </c>
      <c r="C5363" s="88" t="s">
        <v>2123</v>
      </c>
      <c r="D5363" s="89" t="s">
        <v>1431</v>
      </c>
      <c r="E5363" s="89">
        <v>7</v>
      </c>
      <c r="F5363" s="89">
        <v>1</v>
      </c>
      <c r="G5363" s="89">
        <v>0</v>
      </c>
      <c r="H5363" s="89">
        <v>0</v>
      </c>
      <c r="I5363" s="89">
        <v>2</v>
      </c>
      <c r="J5363" s="89">
        <v>0</v>
      </c>
      <c r="K5363" s="89">
        <v>0</v>
      </c>
      <c r="L5363" s="89">
        <v>1</v>
      </c>
      <c r="M5363" s="89">
        <v>0</v>
      </c>
      <c r="N5363" s="89">
        <v>0</v>
      </c>
      <c r="O5363" s="89">
        <v>2</v>
      </c>
      <c r="P5363" s="89">
        <v>605</v>
      </c>
      <c r="Q5363" s="89">
        <v>7634.5</v>
      </c>
      <c r="R5363" s="88">
        <f>VLOOKUP(P5363,NEW_TRAIN_TEST!$A$1:$M$980,13,0)</f>
        <v>7307</v>
      </c>
      <c r="S5363" s="88">
        <f>VLOOKUP(P5363,NEW_TRAIN_TEST!$A$1:$M$980,11,0)</f>
        <v>7836</v>
      </c>
      <c r="T5363" s="6">
        <f t="shared" si="166"/>
        <v>1</v>
      </c>
      <c r="U5363" s="6">
        <f t="shared" si="167"/>
        <v>0</v>
      </c>
    </row>
    <row r="5364" spans="1:21" x14ac:dyDescent="0.2">
      <c r="A5364" s="88">
        <v>5362</v>
      </c>
      <c r="B5364" s="88">
        <v>5</v>
      </c>
      <c r="C5364" s="88" t="s">
        <v>2123</v>
      </c>
      <c r="D5364" s="89" t="s">
        <v>1431</v>
      </c>
      <c r="E5364" s="89">
        <v>12</v>
      </c>
      <c r="F5364" s="89">
        <v>0</v>
      </c>
      <c r="G5364" s="89">
        <v>0</v>
      </c>
      <c r="H5364" s="89">
        <v>0</v>
      </c>
      <c r="I5364" s="89">
        <v>0</v>
      </c>
      <c r="J5364" s="89">
        <v>0</v>
      </c>
      <c r="K5364" s="89">
        <v>0</v>
      </c>
      <c r="L5364" s="89">
        <v>0</v>
      </c>
      <c r="M5364" s="89">
        <v>0</v>
      </c>
      <c r="N5364" s="89">
        <v>0</v>
      </c>
      <c r="O5364" s="89">
        <v>0</v>
      </c>
      <c r="P5364" s="89">
        <v>465</v>
      </c>
      <c r="Q5364" s="89">
        <v>7701</v>
      </c>
      <c r="R5364" s="88">
        <f>VLOOKUP(P5364,NEW_TRAIN_TEST!$A$1:$M$980,13,0)</f>
        <v>2167</v>
      </c>
      <c r="S5364" s="88">
        <f>VLOOKUP(P5364,NEW_TRAIN_TEST!$A$1:$M$980,11,0)</f>
        <v>8254</v>
      </c>
      <c r="T5364" s="6">
        <f t="shared" si="166"/>
        <v>0</v>
      </c>
      <c r="U5364" s="6">
        <f t="shared" si="167"/>
        <v>0</v>
      </c>
    </row>
    <row r="5365" spans="1:21" x14ac:dyDescent="0.2">
      <c r="A5365" s="88">
        <v>5363</v>
      </c>
      <c r="B5365" s="88">
        <v>5</v>
      </c>
      <c r="C5365" s="88" t="s">
        <v>2123</v>
      </c>
      <c r="D5365" s="89" t="s">
        <v>1431</v>
      </c>
      <c r="E5365" s="89">
        <v>2</v>
      </c>
      <c r="F5365" s="89">
        <v>0</v>
      </c>
      <c r="G5365" s="89">
        <v>0</v>
      </c>
      <c r="H5365" s="89">
        <v>0</v>
      </c>
      <c r="I5365" s="89">
        <v>0</v>
      </c>
      <c r="J5365" s="89">
        <v>0</v>
      </c>
      <c r="K5365" s="89">
        <v>0</v>
      </c>
      <c r="L5365" s="89">
        <v>0</v>
      </c>
      <c r="M5365" s="89">
        <v>0</v>
      </c>
      <c r="N5365" s="89">
        <v>0</v>
      </c>
      <c r="O5365" s="89">
        <v>0</v>
      </c>
      <c r="P5365" s="89">
        <v>607</v>
      </c>
      <c r="Q5365" s="89">
        <v>9895</v>
      </c>
      <c r="R5365" s="88">
        <f>VLOOKUP(P5365,NEW_TRAIN_TEST!$A$1:$M$980,13,0)</f>
        <v>9604</v>
      </c>
      <c r="S5365" s="88">
        <f>VLOOKUP(P5365,NEW_TRAIN_TEST!$A$1:$M$980,11,0)</f>
        <v>9895</v>
      </c>
      <c r="T5365" s="6">
        <f t="shared" si="166"/>
        <v>0</v>
      </c>
      <c r="U5365" s="6">
        <f t="shared" si="167"/>
        <v>0</v>
      </c>
    </row>
    <row r="5366" spans="1:21" x14ac:dyDescent="0.2">
      <c r="A5366" s="88">
        <v>5364</v>
      </c>
      <c r="B5366" s="88">
        <v>5</v>
      </c>
      <c r="C5366" s="88" t="s">
        <v>2123</v>
      </c>
      <c r="D5366" s="89" t="s">
        <v>1431</v>
      </c>
      <c r="E5366" s="89">
        <v>21</v>
      </c>
      <c r="F5366" s="89">
        <v>0</v>
      </c>
      <c r="G5366" s="89">
        <v>0</v>
      </c>
      <c r="H5366" s="89">
        <v>0</v>
      </c>
      <c r="I5366" s="89">
        <v>0</v>
      </c>
      <c r="J5366" s="89">
        <v>0</v>
      </c>
      <c r="K5366" s="89">
        <v>0</v>
      </c>
      <c r="L5366" s="89">
        <v>0</v>
      </c>
      <c r="M5366" s="89">
        <v>0</v>
      </c>
      <c r="N5366" s="89">
        <v>0</v>
      </c>
      <c r="O5366" s="89">
        <v>0</v>
      </c>
      <c r="P5366" s="89">
        <v>480</v>
      </c>
      <c r="Q5366" s="89">
        <v>8998</v>
      </c>
      <c r="R5366" s="88">
        <f>VLOOKUP(P5366,NEW_TRAIN_TEST!$A$1:$M$980,13,0)</f>
        <v>2800</v>
      </c>
      <c r="S5366" s="88">
        <f>VLOOKUP(P5366,NEW_TRAIN_TEST!$A$1:$M$980,11,0)</f>
        <v>9404</v>
      </c>
      <c r="T5366" s="6">
        <f t="shared" si="166"/>
        <v>0</v>
      </c>
      <c r="U5366" s="6">
        <f t="shared" si="167"/>
        <v>0</v>
      </c>
    </row>
    <row r="5367" spans="1:21" x14ac:dyDescent="0.2">
      <c r="A5367" s="88">
        <v>5365</v>
      </c>
      <c r="B5367" s="88">
        <v>5</v>
      </c>
      <c r="C5367" s="88" t="s">
        <v>2123</v>
      </c>
      <c r="D5367" s="89" t="s">
        <v>1431</v>
      </c>
      <c r="E5367" s="89">
        <v>5</v>
      </c>
      <c r="F5367" s="89">
        <v>2</v>
      </c>
      <c r="G5367" s="89">
        <v>0</v>
      </c>
      <c r="H5367" s="89">
        <v>2</v>
      </c>
      <c r="I5367" s="89">
        <v>2</v>
      </c>
      <c r="J5367" s="89">
        <v>0</v>
      </c>
      <c r="K5367" s="89">
        <v>0</v>
      </c>
      <c r="L5367" s="89">
        <v>1</v>
      </c>
      <c r="M5367" s="89">
        <v>0</v>
      </c>
      <c r="N5367" s="89">
        <v>0</v>
      </c>
      <c r="O5367" s="89">
        <v>2</v>
      </c>
      <c r="P5367" s="89">
        <v>648</v>
      </c>
      <c r="Q5367" s="89">
        <v>8654.25</v>
      </c>
      <c r="R5367" s="88">
        <f>VLOOKUP(P5367,NEW_TRAIN_TEST!$A$1:$M$980,13,0)</f>
        <v>8577</v>
      </c>
      <c r="S5367" s="88">
        <f>VLOOKUP(P5367,NEW_TRAIN_TEST!$A$1:$M$980,11,0)</f>
        <v>8979</v>
      </c>
      <c r="T5367" s="6">
        <f t="shared" si="166"/>
        <v>1</v>
      </c>
      <c r="U5367" s="6">
        <f t="shared" si="167"/>
        <v>0</v>
      </c>
    </row>
    <row r="5368" spans="1:21" x14ac:dyDescent="0.2">
      <c r="A5368" s="88">
        <v>5366</v>
      </c>
      <c r="B5368" s="88">
        <v>5</v>
      </c>
      <c r="C5368" s="88" t="s">
        <v>2123</v>
      </c>
      <c r="D5368" s="89" t="s">
        <v>1431</v>
      </c>
      <c r="E5368" s="89">
        <v>2</v>
      </c>
      <c r="F5368" s="89">
        <v>0</v>
      </c>
      <c r="G5368" s="89">
        <v>0</v>
      </c>
      <c r="H5368" s="89">
        <v>0</v>
      </c>
      <c r="I5368" s="89">
        <v>0</v>
      </c>
      <c r="J5368" s="89">
        <v>0</v>
      </c>
      <c r="K5368" s="89">
        <v>0</v>
      </c>
      <c r="L5368" s="89">
        <v>0</v>
      </c>
      <c r="M5368" s="89">
        <v>0</v>
      </c>
      <c r="N5368" s="89">
        <v>0</v>
      </c>
      <c r="O5368" s="89">
        <v>0</v>
      </c>
      <c r="P5368" s="89">
        <v>610</v>
      </c>
      <c r="Q5368" s="89">
        <v>10174</v>
      </c>
      <c r="R5368" s="88">
        <f>VLOOKUP(P5368,NEW_TRAIN_TEST!$A$1:$M$980,13,0)</f>
        <v>10141</v>
      </c>
      <c r="S5368" s="88">
        <f>VLOOKUP(P5368,NEW_TRAIN_TEST!$A$1:$M$980,11,0)</f>
        <v>10204</v>
      </c>
      <c r="T5368" s="6">
        <f t="shared" si="166"/>
        <v>0</v>
      </c>
      <c r="U5368" s="6">
        <f t="shared" si="167"/>
        <v>0</v>
      </c>
    </row>
    <row r="5369" spans="1:21" x14ac:dyDescent="0.2">
      <c r="A5369" s="88">
        <v>5367</v>
      </c>
      <c r="B5369" s="88">
        <v>5</v>
      </c>
      <c r="C5369" s="88" t="s">
        <v>2123</v>
      </c>
      <c r="D5369" s="89" t="s">
        <v>1431</v>
      </c>
      <c r="E5369" s="89">
        <v>3</v>
      </c>
      <c r="F5369" s="89">
        <v>0</v>
      </c>
      <c r="G5369" s="89">
        <v>0</v>
      </c>
      <c r="H5369" s="89">
        <v>0</v>
      </c>
      <c r="I5369" s="89">
        <v>0</v>
      </c>
      <c r="J5369" s="89">
        <v>0</v>
      </c>
      <c r="K5369" s="89">
        <v>0</v>
      </c>
      <c r="L5369" s="89">
        <v>0</v>
      </c>
      <c r="M5369" s="89">
        <v>0</v>
      </c>
      <c r="N5369" s="89">
        <v>0</v>
      </c>
      <c r="O5369" s="89">
        <v>0</v>
      </c>
      <c r="P5369" s="89">
        <v>611</v>
      </c>
      <c r="Q5369" s="89">
        <v>4364</v>
      </c>
      <c r="R5369" s="88">
        <f>VLOOKUP(P5369,NEW_TRAIN_TEST!$A$1:$M$980,13,0)</f>
        <v>4096</v>
      </c>
      <c r="S5369" s="88">
        <f>VLOOKUP(P5369,NEW_TRAIN_TEST!$A$1:$M$980,11,0)</f>
        <v>4679</v>
      </c>
      <c r="T5369" s="6">
        <f t="shared" si="166"/>
        <v>0</v>
      </c>
      <c r="U5369" s="6">
        <f t="shared" si="167"/>
        <v>0</v>
      </c>
    </row>
    <row r="5370" spans="1:21" x14ac:dyDescent="0.2">
      <c r="A5370" s="88">
        <v>5368</v>
      </c>
      <c r="B5370" s="88">
        <v>5</v>
      </c>
      <c r="C5370" s="88" t="s">
        <v>2123</v>
      </c>
      <c r="D5370" s="89" t="s">
        <v>1431</v>
      </c>
      <c r="E5370" s="89">
        <v>11</v>
      </c>
      <c r="F5370" s="89">
        <v>2</v>
      </c>
      <c r="G5370" s="89">
        <v>1</v>
      </c>
      <c r="H5370" s="89">
        <v>2</v>
      </c>
      <c r="I5370" s="89">
        <v>2</v>
      </c>
      <c r="J5370" s="89">
        <v>0</v>
      </c>
      <c r="K5370" s="89">
        <v>0</v>
      </c>
      <c r="L5370" s="89">
        <v>1</v>
      </c>
      <c r="M5370" s="89">
        <v>0</v>
      </c>
      <c r="N5370" s="89">
        <v>0</v>
      </c>
      <c r="O5370" s="89">
        <v>2</v>
      </c>
      <c r="P5370" s="89">
        <v>377</v>
      </c>
      <c r="Q5370" s="89">
        <v>10565</v>
      </c>
      <c r="R5370" s="88">
        <f>VLOOKUP(P5370,NEW_TRAIN_TEST!$A$1:$M$980,13,0)</f>
        <v>10529</v>
      </c>
      <c r="S5370" s="88">
        <f>VLOOKUP(P5370,NEW_TRAIN_TEST!$A$1:$M$980,11,0)</f>
        <v>10996</v>
      </c>
      <c r="T5370" s="6">
        <f t="shared" si="166"/>
        <v>1</v>
      </c>
      <c r="U5370" s="6">
        <f t="shared" si="167"/>
        <v>0</v>
      </c>
    </row>
    <row r="5371" spans="1:21" x14ac:dyDescent="0.2">
      <c r="A5371" s="88">
        <v>5369</v>
      </c>
      <c r="B5371" s="88">
        <v>5</v>
      </c>
      <c r="C5371" s="88" t="s">
        <v>2123</v>
      </c>
      <c r="D5371" s="89" t="s">
        <v>1431</v>
      </c>
      <c r="E5371" s="89">
        <v>10</v>
      </c>
      <c r="F5371" s="89">
        <v>3</v>
      </c>
      <c r="G5371" s="89">
        <v>0</v>
      </c>
      <c r="H5371" s="89">
        <v>0</v>
      </c>
      <c r="I5371" s="89">
        <v>2</v>
      </c>
      <c r="J5371" s="89">
        <v>0</v>
      </c>
      <c r="K5371" s="89">
        <v>0</v>
      </c>
      <c r="L5371" s="89">
        <v>1</v>
      </c>
      <c r="M5371" s="89">
        <v>0</v>
      </c>
      <c r="N5371" s="89">
        <v>0</v>
      </c>
      <c r="O5371" s="89">
        <v>2</v>
      </c>
      <c r="P5371" s="89">
        <v>674</v>
      </c>
      <c r="Q5371" s="89">
        <v>9870</v>
      </c>
      <c r="R5371" s="88">
        <f>VLOOKUP(P5371,NEW_TRAIN_TEST!$A$1:$M$980,13,0)</f>
        <v>9803.5</v>
      </c>
      <c r="S5371" s="88">
        <f>VLOOKUP(P5371,NEW_TRAIN_TEST!$A$1:$M$980,11,0)</f>
        <v>10240</v>
      </c>
      <c r="T5371" s="6">
        <f t="shared" si="166"/>
        <v>1</v>
      </c>
      <c r="U5371" s="6">
        <f t="shared" si="167"/>
        <v>0</v>
      </c>
    </row>
    <row r="5372" spans="1:21" x14ac:dyDescent="0.2">
      <c r="A5372" s="88">
        <v>5370</v>
      </c>
      <c r="B5372" s="88">
        <v>5</v>
      </c>
      <c r="C5372" s="88" t="s">
        <v>2123</v>
      </c>
      <c r="D5372" s="89" t="s">
        <v>1431</v>
      </c>
      <c r="E5372" s="89">
        <v>0</v>
      </c>
      <c r="F5372" s="89">
        <v>0</v>
      </c>
      <c r="G5372" s="89">
        <v>0</v>
      </c>
      <c r="H5372" s="89">
        <v>0</v>
      </c>
      <c r="I5372" s="89">
        <v>0</v>
      </c>
      <c r="J5372" s="89">
        <v>0</v>
      </c>
      <c r="K5372" s="89">
        <v>0</v>
      </c>
      <c r="L5372" s="89">
        <v>0</v>
      </c>
      <c r="M5372" s="89">
        <v>0</v>
      </c>
      <c r="N5372" s="89">
        <v>1</v>
      </c>
      <c r="O5372" s="89">
        <v>0</v>
      </c>
      <c r="P5372" s="89">
        <v>615</v>
      </c>
      <c r="Q5372" s="89">
        <v>7095</v>
      </c>
      <c r="R5372" s="88">
        <f>VLOOKUP(P5372,NEW_TRAIN_TEST!$A$1:$M$980,13,0)</f>
        <v>7095</v>
      </c>
      <c r="S5372" s="88">
        <f>VLOOKUP(P5372,NEW_TRAIN_TEST!$A$1:$M$980,11,0)</f>
        <v>7095</v>
      </c>
      <c r="T5372" s="6">
        <f t="shared" si="166"/>
        <v>0</v>
      </c>
      <c r="U5372" s="6">
        <f t="shared" si="167"/>
        <v>0</v>
      </c>
    </row>
    <row r="5373" spans="1:21" x14ac:dyDescent="0.2">
      <c r="A5373" s="88">
        <v>5371</v>
      </c>
      <c r="B5373" s="88">
        <v>5</v>
      </c>
      <c r="C5373" s="88" t="s">
        <v>2123</v>
      </c>
      <c r="D5373" s="89" t="s">
        <v>1431</v>
      </c>
      <c r="E5373" s="89">
        <v>2</v>
      </c>
      <c r="F5373" s="89">
        <v>0</v>
      </c>
      <c r="G5373" s="89">
        <v>0</v>
      </c>
      <c r="H5373" s="89">
        <v>0</v>
      </c>
      <c r="I5373" s="89">
        <v>0</v>
      </c>
      <c r="J5373" s="89">
        <v>0</v>
      </c>
      <c r="K5373" s="89">
        <v>0</v>
      </c>
      <c r="L5373" s="89">
        <v>0</v>
      </c>
      <c r="M5373" s="89">
        <v>0</v>
      </c>
      <c r="N5373" s="89">
        <v>0</v>
      </c>
      <c r="O5373" s="89">
        <v>0</v>
      </c>
      <c r="P5373" s="89">
        <v>617</v>
      </c>
      <c r="Q5373" s="89">
        <v>6750</v>
      </c>
      <c r="R5373" s="88">
        <f>VLOOKUP(P5373,NEW_TRAIN_TEST!$A$1:$M$980,13,0)</f>
        <v>6746</v>
      </c>
      <c r="S5373" s="88">
        <f>VLOOKUP(P5373,NEW_TRAIN_TEST!$A$1:$M$980,11,0)</f>
        <v>6968</v>
      </c>
      <c r="T5373" s="6">
        <f t="shared" si="166"/>
        <v>0</v>
      </c>
      <c r="U5373" s="6">
        <f t="shared" si="167"/>
        <v>0</v>
      </c>
    </row>
    <row r="5374" spans="1:21" x14ac:dyDescent="0.2">
      <c r="A5374" s="88">
        <v>5372</v>
      </c>
      <c r="B5374" s="88">
        <v>5</v>
      </c>
      <c r="C5374" s="88" t="s">
        <v>2123</v>
      </c>
      <c r="D5374" s="89" t="s">
        <v>1431</v>
      </c>
      <c r="E5374" s="89">
        <v>12</v>
      </c>
      <c r="F5374" s="89">
        <v>3</v>
      </c>
      <c r="G5374" s="89">
        <v>0</v>
      </c>
      <c r="H5374" s="89">
        <v>2</v>
      </c>
      <c r="I5374" s="89">
        <v>2</v>
      </c>
      <c r="J5374" s="89">
        <v>0</v>
      </c>
      <c r="K5374" s="89">
        <v>0</v>
      </c>
      <c r="L5374" s="89">
        <v>0</v>
      </c>
      <c r="M5374" s="89">
        <v>0</v>
      </c>
      <c r="N5374" s="89">
        <v>0</v>
      </c>
      <c r="O5374" s="89">
        <v>2</v>
      </c>
      <c r="P5374" s="89">
        <v>656</v>
      </c>
      <c r="Q5374" s="89">
        <v>9353.5</v>
      </c>
      <c r="R5374" s="88">
        <f>VLOOKUP(P5374,NEW_TRAIN_TEST!$A$1:$M$980,13,0)</f>
        <v>9116.5</v>
      </c>
      <c r="S5374" s="88">
        <f>VLOOKUP(P5374,NEW_TRAIN_TEST!$A$1:$M$980,11,0)</f>
        <v>9780</v>
      </c>
      <c r="T5374" s="6">
        <f t="shared" si="166"/>
        <v>0</v>
      </c>
      <c r="U5374" s="6">
        <f t="shared" si="167"/>
        <v>0</v>
      </c>
    </row>
    <row r="5375" spans="1:21" x14ac:dyDescent="0.2">
      <c r="A5375" s="88">
        <v>5373</v>
      </c>
      <c r="B5375" s="88">
        <v>5</v>
      </c>
      <c r="C5375" s="88" t="s">
        <v>2123</v>
      </c>
      <c r="D5375" s="89" t="s">
        <v>1431</v>
      </c>
      <c r="E5375" s="89">
        <v>9</v>
      </c>
      <c r="F5375" s="89">
        <v>0</v>
      </c>
      <c r="G5375" s="89">
        <v>0</v>
      </c>
      <c r="H5375" s="89">
        <v>0</v>
      </c>
      <c r="I5375" s="89">
        <v>0</v>
      </c>
      <c r="J5375" s="89">
        <v>0</v>
      </c>
      <c r="K5375" s="89">
        <v>0</v>
      </c>
      <c r="L5375" s="89">
        <v>1</v>
      </c>
      <c r="M5375" s="89">
        <v>0</v>
      </c>
      <c r="N5375" s="89">
        <v>0</v>
      </c>
      <c r="O5375" s="89">
        <v>0</v>
      </c>
      <c r="P5375" s="89">
        <v>906</v>
      </c>
      <c r="Q5375" s="89">
        <v>7186</v>
      </c>
      <c r="R5375" s="88">
        <f>VLOOKUP(P5375,NEW_TRAIN_TEST!$A$1:$M$980,13,0)</f>
        <v>6707.5</v>
      </c>
      <c r="S5375" s="88">
        <f>VLOOKUP(P5375,NEW_TRAIN_TEST!$A$1:$M$980,11,0)</f>
        <v>8152</v>
      </c>
      <c r="T5375" s="6">
        <f t="shared" si="166"/>
        <v>1</v>
      </c>
      <c r="U5375" s="6">
        <f t="shared" si="167"/>
        <v>0</v>
      </c>
    </row>
    <row r="5376" spans="1:21" x14ac:dyDescent="0.2">
      <c r="A5376" s="88">
        <v>5374</v>
      </c>
      <c r="B5376" s="88">
        <v>5</v>
      </c>
      <c r="C5376" s="88" t="s">
        <v>2123</v>
      </c>
      <c r="D5376" s="89" t="s">
        <v>1431</v>
      </c>
      <c r="E5376" s="89">
        <v>25</v>
      </c>
      <c r="F5376" s="89">
        <v>0</v>
      </c>
      <c r="G5376" s="89">
        <v>0</v>
      </c>
      <c r="H5376" s="89">
        <v>0</v>
      </c>
      <c r="I5376" s="89">
        <v>0</v>
      </c>
      <c r="J5376" s="89">
        <v>0</v>
      </c>
      <c r="K5376" s="89">
        <v>0</v>
      </c>
      <c r="L5376" s="89">
        <v>0</v>
      </c>
      <c r="M5376" s="89">
        <v>0</v>
      </c>
      <c r="N5376" s="89">
        <v>0</v>
      </c>
      <c r="O5376" s="89">
        <v>0</v>
      </c>
      <c r="P5376" s="89">
        <v>454</v>
      </c>
      <c r="Q5376" s="89">
        <v>8671</v>
      </c>
      <c r="R5376" s="88">
        <f>VLOOKUP(P5376,NEW_TRAIN_TEST!$A$1:$M$980,13,0)</f>
        <v>3248</v>
      </c>
      <c r="S5376" s="88">
        <f>VLOOKUP(P5376,NEW_TRAIN_TEST!$A$1:$M$980,11,0)</f>
        <v>9554</v>
      </c>
      <c r="T5376" s="6">
        <f t="shared" si="166"/>
        <v>0</v>
      </c>
      <c r="U5376" s="6">
        <f t="shared" si="167"/>
        <v>0</v>
      </c>
    </row>
    <row r="5377" spans="1:21" x14ac:dyDescent="0.2">
      <c r="A5377" s="88">
        <v>5375</v>
      </c>
      <c r="B5377" s="88">
        <v>5</v>
      </c>
      <c r="C5377" s="88" t="s">
        <v>2123</v>
      </c>
      <c r="D5377" s="89" t="s">
        <v>1431</v>
      </c>
      <c r="E5377" s="89">
        <v>0</v>
      </c>
      <c r="F5377" s="89">
        <v>0</v>
      </c>
      <c r="G5377" s="89">
        <v>0</v>
      </c>
      <c r="H5377" s="89">
        <v>0</v>
      </c>
      <c r="I5377" s="89">
        <v>0</v>
      </c>
      <c r="J5377" s="89">
        <v>0</v>
      </c>
      <c r="K5377" s="89">
        <v>0</v>
      </c>
      <c r="L5377" s="89">
        <v>0</v>
      </c>
      <c r="M5377" s="89">
        <v>0</v>
      </c>
      <c r="N5377" s="89">
        <v>1</v>
      </c>
      <c r="O5377" s="89">
        <v>0</v>
      </c>
      <c r="P5377" s="89">
        <v>621</v>
      </c>
      <c r="Q5377" s="89">
        <v>5502</v>
      </c>
      <c r="R5377" s="88">
        <f>VLOOKUP(P5377,NEW_TRAIN_TEST!$A$1:$M$980,13,0)</f>
        <v>5502</v>
      </c>
      <c r="S5377" s="88">
        <f>VLOOKUP(P5377,NEW_TRAIN_TEST!$A$1:$M$980,11,0)</f>
        <v>5502</v>
      </c>
      <c r="T5377" s="6">
        <f t="shared" si="166"/>
        <v>0</v>
      </c>
      <c r="U5377" s="6">
        <f t="shared" si="167"/>
        <v>0</v>
      </c>
    </row>
    <row r="5378" spans="1:21" x14ac:dyDescent="0.2">
      <c r="A5378" s="88">
        <v>5376</v>
      </c>
      <c r="B5378" s="88">
        <v>5</v>
      </c>
      <c r="C5378" s="88" t="s">
        <v>2123</v>
      </c>
      <c r="D5378" s="89" t="s">
        <v>1431</v>
      </c>
      <c r="E5378" s="89">
        <v>13</v>
      </c>
      <c r="F5378" s="89">
        <v>2</v>
      </c>
      <c r="G5378" s="89">
        <v>0</v>
      </c>
      <c r="H5378" s="89">
        <v>2</v>
      </c>
      <c r="I5378" s="89">
        <v>2</v>
      </c>
      <c r="J5378" s="89">
        <v>0</v>
      </c>
      <c r="K5378" s="89">
        <v>0</v>
      </c>
      <c r="L5378" s="89">
        <v>0</v>
      </c>
      <c r="M5378" s="89">
        <v>0</v>
      </c>
      <c r="N5378" s="89">
        <v>0</v>
      </c>
      <c r="O5378" s="89">
        <v>2</v>
      </c>
      <c r="P5378" s="89">
        <v>277</v>
      </c>
      <c r="Q5378" s="89">
        <v>15520.25</v>
      </c>
      <c r="R5378" s="88">
        <f>VLOOKUP(P5378,NEW_TRAIN_TEST!$A$1:$M$980,13,0)</f>
        <v>15409.5</v>
      </c>
      <c r="S5378" s="88">
        <f>VLOOKUP(P5378,NEW_TRAIN_TEST!$A$1:$M$980,11,0)</f>
        <v>16127</v>
      </c>
      <c r="T5378" s="6">
        <f t="shared" si="166"/>
        <v>0</v>
      </c>
      <c r="U5378" s="6">
        <f t="shared" si="167"/>
        <v>0</v>
      </c>
    </row>
    <row r="5379" spans="1:21" x14ac:dyDescent="0.2">
      <c r="A5379" s="88">
        <v>5377</v>
      </c>
      <c r="B5379" s="88">
        <v>5</v>
      </c>
      <c r="C5379" s="88" t="s">
        <v>2123</v>
      </c>
      <c r="D5379" s="89" t="s">
        <v>1431</v>
      </c>
      <c r="E5379" s="89">
        <v>22</v>
      </c>
      <c r="F5379" s="89">
        <v>0</v>
      </c>
      <c r="G5379" s="89">
        <v>0</v>
      </c>
      <c r="H5379" s="89">
        <v>0</v>
      </c>
      <c r="I5379" s="89">
        <v>0</v>
      </c>
      <c r="J5379" s="89">
        <v>0</v>
      </c>
      <c r="K5379" s="89">
        <v>0</v>
      </c>
      <c r="L5379" s="89">
        <v>0</v>
      </c>
      <c r="M5379" s="89">
        <v>0</v>
      </c>
      <c r="N5379" s="89">
        <v>0</v>
      </c>
      <c r="O5379" s="89">
        <v>0</v>
      </c>
      <c r="P5379" s="89">
        <v>470</v>
      </c>
      <c r="Q5379" s="89">
        <v>8567.5</v>
      </c>
      <c r="R5379" s="88">
        <f>VLOOKUP(P5379,NEW_TRAIN_TEST!$A$1:$M$980,13,0)</f>
        <v>2989</v>
      </c>
      <c r="S5379" s="88">
        <f>VLOOKUP(P5379,NEW_TRAIN_TEST!$A$1:$M$980,11,0)</f>
        <v>9109</v>
      </c>
      <c r="T5379" s="6">
        <f t="shared" ref="T5379:T5442" si="168">IF(L5379&gt;0,1,0)</f>
        <v>0</v>
      </c>
      <c r="U5379" s="6">
        <f t="shared" ref="U5379:U5442" si="169">IF(M5379&gt;0,1,0)</f>
        <v>0</v>
      </c>
    </row>
    <row r="5380" spans="1:21" x14ac:dyDescent="0.2">
      <c r="A5380" s="88">
        <v>5378</v>
      </c>
      <c r="B5380" s="88">
        <v>5</v>
      </c>
      <c r="C5380" s="88" t="s">
        <v>2123</v>
      </c>
      <c r="D5380" s="89" t="s">
        <v>1431</v>
      </c>
      <c r="E5380" s="89">
        <v>15</v>
      </c>
      <c r="F5380" s="89">
        <v>6</v>
      </c>
      <c r="G5380" s="89">
        <v>0</v>
      </c>
      <c r="H5380" s="89">
        <v>2</v>
      </c>
      <c r="I5380" s="89">
        <v>0</v>
      </c>
      <c r="J5380" s="89">
        <v>0</v>
      </c>
      <c r="K5380" s="89">
        <v>0</v>
      </c>
      <c r="L5380" s="89">
        <v>0</v>
      </c>
      <c r="M5380" s="89">
        <v>0</v>
      </c>
      <c r="N5380" s="89">
        <v>0</v>
      </c>
      <c r="O5380" s="89">
        <v>0</v>
      </c>
      <c r="P5380" s="89">
        <v>470</v>
      </c>
      <c r="Q5380" s="89">
        <v>8798.5</v>
      </c>
      <c r="R5380" s="88">
        <f>VLOOKUP(P5380,NEW_TRAIN_TEST!$A$1:$M$980,13,0)</f>
        <v>2989</v>
      </c>
      <c r="S5380" s="88">
        <f>VLOOKUP(P5380,NEW_TRAIN_TEST!$A$1:$M$980,11,0)</f>
        <v>9109</v>
      </c>
      <c r="T5380" s="6">
        <f t="shared" si="168"/>
        <v>0</v>
      </c>
      <c r="U5380" s="6">
        <f t="shared" si="169"/>
        <v>0</v>
      </c>
    </row>
    <row r="5381" spans="1:21" x14ac:dyDescent="0.2">
      <c r="A5381" s="88">
        <v>5379</v>
      </c>
      <c r="B5381" s="88">
        <v>5</v>
      </c>
      <c r="C5381" s="88" t="s">
        <v>2123</v>
      </c>
      <c r="D5381" s="89" t="s">
        <v>1431</v>
      </c>
      <c r="E5381" s="89">
        <v>17</v>
      </c>
      <c r="F5381" s="89">
        <v>18</v>
      </c>
      <c r="G5381" s="89">
        <v>3</v>
      </c>
      <c r="H5381" s="89">
        <v>2</v>
      </c>
      <c r="I5381" s="89">
        <v>1</v>
      </c>
      <c r="J5381" s="89">
        <v>0</v>
      </c>
      <c r="K5381" s="89">
        <v>0</v>
      </c>
      <c r="L5381" s="89">
        <v>1</v>
      </c>
      <c r="M5381" s="89">
        <v>27</v>
      </c>
      <c r="N5381" s="89">
        <v>0</v>
      </c>
      <c r="O5381" s="89">
        <v>0</v>
      </c>
      <c r="P5381" s="89">
        <v>470</v>
      </c>
      <c r="Q5381" s="89">
        <v>8925</v>
      </c>
      <c r="R5381" s="88">
        <f>VLOOKUP(P5381,NEW_TRAIN_TEST!$A$1:$M$980,13,0)</f>
        <v>2989</v>
      </c>
      <c r="S5381" s="88">
        <f>VLOOKUP(P5381,NEW_TRAIN_TEST!$A$1:$M$980,11,0)</f>
        <v>9109</v>
      </c>
      <c r="T5381" s="6">
        <f t="shared" si="168"/>
        <v>1</v>
      </c>
      <c r="U5381" s="6">
        <f t="shared" si="169"/>
        <v>1</v>
      </c>
    </row>
    <row r="5382" spans="1:21" x14ac:dyDescent="0.2">
      <c r="A5382" s="88">
        <v>5380</v>
      </c>
      <c r="B5382" s="88">
        <v>5</v>
      </c>
      <c r="C5382" s="88" t="s">
        <v>2123</v>
      </c>
      <c r="D5382" s="89" t="s">
        <v>1431</v>
      </c>
      <c r="E5382" s="89">
        <v>5</v>
      </c>
      <c r="F5382" s="89">
        <v>6</v>
      </c>
      <c r="G5382" s="89">
        <v>0</v>
      </c>
      <c r="H5382" s="89">
        <v>2</v>
      </c>
      <c r="I5382" s="89">
        <v>2</v>
      </c>
      <c r="J5382" s="89">
        <v>0</v>
      </c>
      <c r="K5382" s="89">
        <v>0</v>
      </c>
      <c r="L5382" s="89">
        <v>1</v>
      </c>
      <c r="M5382" s="89">
        <v>27</v>
      </c>
      <c r="N5382" s="89">
        <v>0</v>
      </c>
      <c r="O5382" s="89">
        <v>2</v>
      </c>
      <c r="P5382" s="89">
        <v>470</v>
      </c>
      <c r="Q5382" s="89">
        <v>8936.5</v>
      </c>
      <c r="R5382" s="88">
        <f>VLOOKUP(P5382,NEW_TRAIN_TEST!$A$1:$M$980,13,0)</f>
        <v>2989</v>
      </c>
      <c r="S5382" s="88">
        <f>VLOOKUP(P5382,NEW_TRAIN_TEST!$A$1:$M$980,11,0)</f>
        <v>9109</v>
      </c>
      <c r="T5382" s="6">
        <f t="shared" si="168"/>
        <v>1</v>
      </c>
      <c r="U5382" s="6">
        <f t="shared" si="169"/>
        <v>1</v>
      </c>
    </row>
    <row r="5383" spans="1:21" x14ac:dyDescent="0.2">
      <c r="A5383" s="88">
        <v>5381</v>
      </c>
      <c r="B5383" s="88">
        <v>5</v>
      </c>
      <c r="C5383" s="88" t="s">
        <v>2123</v>
      </c>
      <c r="D5383" s="89" t="s">
        <v>1431</v>
      </c>
      <c r="E5383" s="89">
        <v>22</v>
      </c>
      <c r="F5383" s="89">
        <v>9</v>
      </c>
      <c r="G5383" s="89">
        <v>0</v>
      </c>
      <c r="H5383" s="89">
        <v>2</v>
      </c>
      <c r="I5383" s="89">
        <v>2</v>
      </c>
      <c r="J5383" s="89">
        <v>2</v>
      </c>
      <c r="K5383" s="89">
        <v>0</v>
      </c>
      <c r="L5383" s="89">
        <v>0</v>
      </c>
      <c r="M5383" s="89">
        <v>0</v>
      </c>
      <c r="N5383" s="89">
        <v>0</v>
      </c>
      <c r="O5383" s="89">
        <v>2</v>
      </c>
      <c r="P5383" s="89">
        <v>812</v>
      </c>
      <c r="Q5383" s="89">
        <v>8723</v>
      </c>
      <c r="R5383" s="88">
        <f>VLOOKUP(P5383,NEW_TRAIN_TEST!$A$1:$M$980,13,0)</f>
        <v>7383.5</v>
      </c>
      <c r="S5383" s="88">
        <f>VLOOKUP(P5383,NEW_TRAIN_TEST!$A$1:$M$980,11,0)</f>
        <v>9702</v>
      </c>
      <c r="T5383" s="6">
        <f t="shared" si="168"/>
        <v>0</v>
      </c>
      <c r="U5383" s="6">
        <f t="shared" si="169"/>
        <v>0</v>
      </c>
    </row>
    <row r="5384" spans="1:21" x14ac:dyDescent="0.2">
      <c r="A5384" s="88">
        <v>5382</v>
      </c>
      <c r="B5384" s="88">
        <v>5</v>
      </c>
      <c r="C5384" s="88" t="s">
        <v>2123</v>
      </c>
      <c r="D5384" s="89" t="s">
        <v>1431</v>
      </c>
      <c r="E5384" s="89">
        <v>6</v>
      </c>
      <c r="F5384" s="89">
        <v>4</v>
      </c>
      <c r="G5384" s="89">
        <v>0</v>
      </c>
      <c r="H5384" s="89">
        <v>2</v>
      </c>
      <c r="I5384" s="89">
        <v>2</v>
      </c>
      <c r="J5384" s="89">
        <v>0</v>
      </c>
      <c r="K5384" s="89">
        <v>0</v>
      </c>
      <c r="L5384" s="89">
        <v>0</v>
      </c>
      <c r="M5384" s="89">
        <v>0</v>
      </c>
      <c r="N5384" s="89">
        <v>0</v>
      </c>
      <c r="O5384" s="89">
        <v>2</v>
      </c>
      <c r="P5384" s="89">
        <v>626</v>
      </c>
      <c r="Q5384" s="89">
        <v>9482</v>
      </c>
      <c r="R5384" s="88">
        <f>VLOOKUP(P5384,NEW_TRAIN_TEST!$A$1:$M$980,13,0)</f>
        <v>9414</v>
      </c>
      <c r="S5384" s="88">
        <f>VLOOKUP(P5384,NEW_TRAIN_TEST!$A$1:$M$980,11,0)</f>
        <v>9565</v>
      </c>
      <c r="T5384" s="6">
        <f t="shared" si="168"/>
        <v>0</v>
      </c>
      <c r="U5384" s="6">
        <f t="shared" si="169"/>
        <v>0</v>
      </c>
    </row>
    <row r="5385" spans="1:21" x14ac:dyDescent="0.2">
      <c r="A5385" s="88">
        <v>5383</v>
      </c>
      <c r="B5385" s="88">
        <v>5</v>
      </c>
      <c r="C5385" s="88" t="s">
        <v>2123</v>
      </c>
      <c r="D5385" s="89" t="s">
        <v>1431</v>
      </c>
      <c r="E5385" s="89">
        <v>8</v>
      </c>
      <c r="F5385" s="89">
        <v>1</v>
      </c>
      <c r="G5385" s="89">
        <v>0</v>
      </c>
      <c r="H5385" s="89">
        <v>0</v>
      </c>
      <c r="I5385" s="89">
        <v>2</v>
      </c>
      <c r="J5385" s="89">
        <v>0</v>
      </c>
      <c r="K5385" s="89">
        <v>0</v>
      </c>
      <c r="L5385" s="89">
        <v>0</v>
      </c>
      <c r="M5385" s="89">
        <v>0</v>
      </c>
      <c r="N5385" s="89">
        <v>0</v>
      </c>
      <c r="O5385" s="89">
        <v>2</v>
      </c>
      <c r="P5385" s="89">
        <v>502</v>
      </c>
      <c r="Q5385" s="89">
        <v>8004.5</v>
      </c>
      <c r="R5385" s="88">
        <f>VLOOKUP(P5385,NEW_TRAIN_TEST!$A$1:$M$980,13,0)</f>
        <v>7933.5</v>
      </c>
      <c r="S5385" s="88">
        <f>VLOOKUP(P5385,NEW_TRAIN_TEST!$A$1:$M$980,11,0)</f>
        <v>8643</v>
      </c>
      <c r="T5385" s="6">
        <f t="shared" si="168"/>
        <v>0</v>
      </c>
      <c r="U5385" s="6">
        <f t="shared" si="169"/>
        <v>0</v>
      </c>
    </row>
    <row r="5386" spans="1:21" x14ac:dyDescent="0.2">
      <c r="A5386" s="88">
        <v>5384</v>
      </c>
      <c r="B5386" s="88">
        <v>5</v>
      </c>
      <c r="C5386" s="88" t="s">
        <v>2123</v>
      </c>
      <c r="D5386" s="89" t="s">
        <v>1431</v>
      </c>
      <c r="E5386" s="89">
        <v>14</v>
      </c>
      <c r="F5386" s="89">
        <v>4</v>
      </c>
      <c r="G5386" s="89">
        <v>1</v>
      </c>
      <c r="H5386" s="89">
        <v>2</v>
      </c>
      <c r="I5386" s="89">
        <v>2</v>
      </c>
      <c r="J5386" s="89">
        <v>2</v>
      </c>
      <c r="K5386" s="89">
        <v>0</v>
      </c>
      <c r="L5386" s="89">
        <v>0</v>
      </c>
      <c r="M5386" s="89">
        <v>0</v>
      </c>
      <c r="N5386" s="89">
        <v>0</v>
      </c>
      <c r="O5386" s="89">
        <v>2</v>
      </c>
      <c r="P5386" s="89">
        <v>275</v>
      </c>
      <c r="Q5386" s="89">
        <v>16089</v>
      </c>
      <c r="R5386" s="88">
        <f>VLOOKUP(P5386,NEW_TRAIN_TEST!$A$1:$M$980,13,0)</f>
        <v>15981</v>
      </c>
      <c r="S5386" s="88">
        <f>VLOOKUP(P5386,NEW_TRAIN_TEST!$A$1:$M$980,11,0)</f>
        <v>16778</v>
      </c>
      <c r="T5386" s="6">
        <f t="shared" si="168"/>
        <v>0</v>
      </c>
      <c r="U5386" s="6">
        <f t="shared" si="169"/>
        <v>0</v>
      </c>
    </row>
    <row r="5387" spans="1:21" x14ac:dyDescent="0.2">
      <c r="A5387" s="88">
        <v>5385</v>
      </c>
      <c r="B5387" s="88">
        <v>5</v>
      </c>
      <c r="C5387" s="88" t="s">
        <v>2123</v>
      </c>
      <c r="D5387" s="89" t="s">
        <v>1431</v>
      </c>
      <c r="E5387" s="89">
        <v>13</v>
      </c>
      <c r="F5387" s="89">
        <v>4</v>
      </c>
      <c r="G5387" s="89">
        <v>0</v>
      </c>
      <c r="H5387" s="89">
        <v>2</v>
      </c>
      <c r="I5387" s="89">
        <v>2</v>
      </c>
      <c r="J5387" s="89">
        <v>2</v>
      </c>
      <c r="K5387" s="89">
        <v>0</v>
      </c>
      <c r="L5387" s="89">
        <v>0</v>
      </c>
      <c r="M5387" s="89">
        <v>0</v>
      </c>
      <c r="N5387" s="89">
        <v>0</v>
      </c>
      <c r="O5387" s="89">
        <v>2</v>
      </c>
      <c r="P5387" s="89">
        <v>255</v>
      </c>
      <c r="Q5387" s="89">
        <v>16306.5</v>
      </c>
      <c r="R5387" s="88">
        <f>VLOOKUP(P5387,NEW_TRAIN_TEST!$A$1:$M$980,13,0)</f>
        <v>16066</v>
      </c>
      <c r="S5387" s="88">
        <f>VLOOKUP(P5387,NEW_TRAIN_TEST!$A$1:$M$980,11,0)</f>
        <v>16998</v>
      </c>
      <c r="T5387" s="6">
        <f t="shared" si="168"/>
        <v>0</v>
      </c>
      <c r="U5387" s="6">
        <f t="shared" si="169"/>
        <v>0</v>
      </c>
    </row>
    <row r="5388" spans="1:21" x14ac:dyDescent="0.2">
      <c r="A5388" s="88">
        <v>5386</v>
      </c>
      <c r="B5388" s="88">
        <v>5</v>
      </c>
      <c r="C5388" s="88" t="s">
        <v>2123</v>
      </c>
      <c r="D5388" s="89" t="s">
        <v>1431</v>
      </c>
      <c r="E5388" s="89">
        <v>3</v>
      </c>
      <c r="F5388" s="89">
        <v>2</v>
      </c>
      <c r="G5388" s="89">
        <v>0</v>
      </c>
      <c r="H5388" s="89">
        <v>2</v>
      </c>
      <c r="I5388" s="89">
        <v>2</v>
      </c>
      <c r="J5388" s="89">
        <v>0</v>
      </c>
      <c r="K5388" s="89">
        <v>0</v>
      </c>
      <c r="L5388" s="89">
        <v>0</v>
      </c>
      <c r="M5388" s="89">
        <v>0</v>
      </c>
      <c r="N5388" s="89">
        <v>0</v>
      </c>
      <c r="O5388" s="89">
        <v>2</v>
      </c>
      <c r="P5388" s="89">
        <v>530</v>
      </c>
      <c r="Q5388" s="89">
        <v>8251.5</v>
      </c>
      <c r="R5388" s="88">
        <f>VLOOKUP(P5388,NEW_TRAIN_TEST!$A$1:$M$980,13,0)</f>
        <v>8129.5</v>
      </c>
      <c r="S5388" s="88">
        <f>VLOOKUP(P5388,NEW_TRAIN_TEST!$A$1:$M$980,11,0)</f>
        <v>8681</v>
      </c>
      <c r="T5388" s="6">
        <f t="shared" si="168"/>
        <v>0</v>
      </c>
      <c r="U5388" s="6">
        <f t="shared" si="169"/>
        <v>0</v>
      </c>
    </row>
    <row r="5389" spans="1:21" x14ac:dyDescent="0.2">
      <c r="A5389" s="88">
        <v>5387</v>
      </c>
      <c r="B5389" s="88">
        <v>5</v>
      </c>
      <c r="C5389" s="88" t="s">
        <v>2123</v>
      </c>
      <c r="D5389" s="89" t="s">
        <v>1431</v>
      </c>
      <c r="E5389" s="89">
        <v>8</v>
      </c>
      <c r="F5389" s="89">
        <v>2</v>
      </c>
      <c r="G5389" s="89">
        <v>1</v>
      </c>
      <c r="H5389" s="89">
        <v>2</v>
      </c>
      <c r="I5389" s="89">
        <v>2</v>
      </c>
      <c r="J5389" s="89">
        <v>0</v>
      </c>
      <c r="K5389" s="89">
        <v>0</v>
      </c>
      <c r="L5389" s="89">
        <v>1</v>
      </c>
      <c r="M5389" s="89">
        <v>0</v>
      </c>
      <c r="N5389" s="89">
        <v>0</v>
      </c>
      <c r="O5389" s="89">
        <v>2</v>
      </c>
      <c r="P5389" s="89">
        <v>381</v>
      </c>
      <c r="Q5389" s="89">
        <v>10198</v>
      </c>
      <c r="R5389" s="88">
        <f>VLOOKUP(P5389,NEW_TRAIN_TEST!$A$1:$M$980,13,0)</f>
        <v>10096.5</v>
      </c>
      <c r="S5389" s="88">
        <f>VLOOKUP(P5389,NEW_TRAIN_TEST!$A$1:$M$980,11,0)</f>
        <v>10836</v>
      </c>
      <c r="T5389" s="6">
        <f t="shared" si="168"/>
        <v>1</v>
      </c>
      <c r="U5389" s="6">
        <f t="shared" si="169"/>
        <v>0</v>
      </c>
    </row>
    <row r="5390" spans="1:21" x14ac:dyDescent="0.2">
      <c r="A5390" s="88">
        <v>5388</v>
      </c>
      <c r="B5390" s="88">
        <v>5</v>
      </c>
      <c r="C5390" s="88" t="s">
        <v>2123</v>
      </c>
      <c r="D5390" s="89" t="s">
        <v>1431</v>
      </c>
      <c r="E5390" s="89">
        <v>8</v>
      </c>
      <c r="F5390" s="89">
        <v>1</v>
      </c>
      <c r="G5390" s="89">
        <v>0</v>
      </c>
      <c r="H5390" s="89">
        <v>0</v>
      </c>
      <c r="I5390" s="89">
        <v>2</v>
      </c>
      <c r="J5390" s="89">
        <v>0</v>
      </c>
      <c r="K5390" s="89">
        <v>0</v>
      </c>
      <c r="L5390" s="89">
        <v>1</v>
      </c>
      <c r="M5390" s="89">
        <v>0</v>
      </c>
      <c r="N5390" s="89">
        <v>0</v>
      </c>
      <c r="O5390" s="89">
        <v>2</v>
      </c>
      <c r="P5390" s="89">
        <v>661</v>
      </c>
      <c r="Q5390" s="89">
        <v>7869.5</v>
      </c>
      <c r="R5390" s="88">
        <f>VLOOKUP(P5390,NEW_TRAIN_TEST!$A$1:$M$980,13,0)</f>
        <v>7629.5</v>
      </c>
      <c r="S5390" s="88">
        <f>VLOOKUP(P5390,NEW_TRAIN_TEST!$A$1:$M$980,11,0)</f>
        <v>8335</v>
      </c>
      <c r="T5390" s="6">
        <f t="shared" si="168"/>
        <v>1</v>
      </c>
      <c r="U5390" s="6">
        <f t="shared" si="169"/>
        <v>0</v>
      </c>
    </row>
    <row r="5391" spans="1:21" x14ac:dyDescent="0.2">
      <c r="A5391" s="88">
        <v>5389</v>
      </c>
      <c r="B5391" s="88">
        <v>5</v>
      </c>
      <c r="C5391" s="88" t="s">
        <v>2123</v>
      </c>
      <c r="D5391" s="89" t="s">
        <v>1431</v>
      </c>
      <c r="E5391" s="89">
        <v>17</v>
      </c>
      <c r="F5391" s="89">
        <v>5</v>
      </c>
      <c r="G5391" s="89">
        <v>0</v>
      </c>
      <c r="H5391" s="89">
        <v>0</v>
      </c>
      <c r="I5391" s="89">
        <v>2</v>
      </c>
      <c r="J5391" s="89">
        <v>2</v>
      </c>
      <c r="K5391" s="89">
        <v>0</v>
      </c>
      <c r="L5391" s="89">
        <v>0</v>
      </c>
      <c r="M5391" s="89">
        <v>0</v>
      </c>
      <c r="N5391" s="89">
        <v>0</v>
      </c>
      <c r="O5391" s="89">
        <v>2</v>
      </c>
      <c r="P5391" s="89">
        <v>266</v>
      </c>
      <c r="Q5391" s="89">
        <v>16427.5</v>
      </c>
      <c r="R5391" s="88">
        <f>VLOOKUP(P5391,NEW_TRAIN_TEST!$A$1:$M$980,13,0)</f>
        <v>16206</v>
      </c>
      <c r="S5391" s="88">
        <f>VLOOKUP(P5391,NEW_TRAIN_TEST!$A$1:$M$980,11,0)</f>
        <v>17133</v>
      </c>
      <c r="T5391" s="6">
        <f t="shared" si="168"/>
        <v>0</v>
      </c>
      <c r="U5391" s="6">
        <f t="shared" si="169"/>
        <v>0</v>
      </c>
    </row>
    <row r="5392" spans="1:21" x14ac:dyDescent="0.2">
      <c r="A5392" s="88">
        <v>5390</v>
      </c>
      <c r="B5392" s="88">
        <v>5</v>
      </c>
      <c r="C5392" s="88" t="s">
        <v>2123</v>
      </c>
      <c r="D5392" s="89" t="s">
        <v>1431</v>
      </c>
      <c r="E5392" s="89">
        <v>27</v>
      </c>
      <c r="F5392" s="89">
        <v>0</v>
      </c>
      <c r="G5392" s="89">
        <v>0</v>
      </c>
      <c r="H5392" s="89">
        <v>0</v>
      </c>
      <c r="I5392" s="89">
        <v>0</v>
      </c>
      <c r="J5392" s="89">
        <v>0</v>
      </c>
      <c r="K5392" s="89">
        <v>0</v>
      </c>
      <c r="L5392" s="89">
        <v>0</v>
      </c>
      <c r="M5392" s="89">
        <v>0</v>
      </c>
      <c r="N5392" s="89">
        <v>0</v>
      </c>
      <c r="O5392" s="89">
        <v>0</v>
      </c>
      <c r="P5392" s="89">
        <v>461</v>
      </c>
      <c r="Q5392" s="89">
        <v>9963</v>
      </c>
      <c r="R5392" s="88">
        <f>VLOOKUP(P5392,NEW_TRAIN_TEST!$A$1:$M$980,13,0)</f>
        <v>3407</v>
      </c>
      <c r="S5392" s="88">
        <f>VLOOKUP(P5392,NEW_TRAIN_TEST!$A$1:$M$980,11,0)</f>
        <v>10647</v>
      </c>
      <c r="T5392" s="6">
        <f t="shared" si="168"/>
        <v>0</v>
      </c>
      <c r="U5392" s="6">
        <f t="shared" si="169"/>
        <v>0</v>
      </c>
    </row>
    <row r="5393" spans="1:21" x14ac:dyDescent="0.2">
      <c r="A5393" s="88">
        <v>5391</v>
      </c>
      <c r="B5393" s="88">
        <v>5</v>
      </c>
      <c r="C5393" s="88" t="s">
        <v>2123</v>
      </c>
      <c r="D5393" s="89" t="s">
        <v>1431</v>
      </c>
      <c r="E5393" s="89">
        <v>5</v>
      </c>
      <c r="F5393" s="89">
        <v>1</v>
      </c>
      <c r="G5393" s="89">
        <v>0</v>
      </c>
      <c r="H5393" s="89">
        <v>0</v>
      </c>
      <c r="I5393" s="89">
        <v>2</v>
      </c>
      <c r="J5393" s="89">
        <v>0</v>
      </c>
      <c r="K5393" s="89">
        <v>0</v>
      </c>
      <c r="L5393" s="89">
        <v>0</v>
      </c>
      <c r="M5393" s="89">
        <v>0</v>
      </c>
      <c r="N5393" s="89">
        <v>0</v>
      </c>
      <c r="O5393" s="89">
        <v>2</v>
      </c>
      <c r="P5393" s="89">
        <v>367</v>
      </c>
      <c r="Q5393" s="89">
        <v>9461</v>
      </c>
      <c r="R5393" s="88">
        <f>VLOOKUP(P5393,NEW_TRAIN_TEST!$A$1:$M$980,13,0)</f>
        <v>9406.5</v>
      </c>
      <c r="S5393" s="88">
        <f>VLOOKUP(P5393,NEW_TRAIN_TEST!$A$1:$M$980,11,0)</f>
        <v>9948</v>
      </c>
      <c r="T5393" s="6">
        <f t="shared" si="168"/>
        <v>0</v>
      </c>
      <c r="U5393" s="6">
        <f t="shared" si="169"/>
        <v>0</v>
      </c>
    </row>
    <row r="5394" spans="1:21" x14ac:dyDescent="0.2">
      <c r="A5394" s="88">
        <v>5392</v>
      </c>
      <c r="B5394" s="88">
        <v>5</v>
      </c>
      <c r="C5394" s="88" t="s">
        <v>2123</v>
      </c>
      <c r="D5394" s="89" t="s">
        <v>1431</v>
      </c>
      <c r="E5394" s="89">
        <v>0</v>
      </c>
      <c r="F5394" s="89">
        <v>2</v>
      </c>
      <c r="G5394" s="89">
        <v>0</v>
      </c>
      <c r="H5394" s="89">
        <v>2</v>
      </c>
      <c r="I5394" s="89">
        <v>2</v>
      </c>
      <c r="J5394" s="89">
        <v>0</v>
      </c>
      <c r="K5394" s="89">
        <v>0</v>
      </c>
      <c r="L5394" s="89">
        <v>0</v>
      </c>
      <c r="M5394" s="89">
        <v>0</v>
      </c>
      <c r="N5394" s="89">
        <v>0</v>
      </c>
      <c r="O5394" s="89">
        <v>2</v>
      </c>
      <c r="P5394" s="89">
        <v>651</v>
      </c>
      <c r="Q5394" s="89">
        <v>6671</v>
      </c>
      <c r="R5394" s="88">
        <f>VLOOKUP(P5394,NEW_TRAIN_TEST!$A$1:$M$980,13,0)</f>
        <v>6671</v>
      </c>
      <c r="S5394" s="88">
        <f>VLOOKUP(P5394,NEW_TRAIN_TEST!$A$1:$M$980,11,0)</f>
        <v>6845</v>
      </c>
      <c r="T5394" s="6">
        <f t="shared" si="168"/>
        <v>0</v>
      </c>
      <c r="U5394" s="6">
        <f t="shared" si="169"/>
        <v>0</v>
      </c>
    </row>
    <row r="5395" spans="1:21" x14ac:dyDescent="0.2">
      <c r="A5395" s="88">
        <v>5393</v>
      </c>
      <c r="B5395" s="88">
        <v>5</v>
      </c>
      <c r="C5395" s="88" t="s">
        <v>2123</v>
      </c>
      <c r="D5395" s="89" t="s">
        <v>1431</v>
      </c>
      <c r="E5395" s="89">
        <v>5</v>
      </c>
      <c r="F5395" s="89">
        <v>2</v>
      </c>
      <c r="G5395" s="89">
        <v>0</v>
      </c>
      <c r="H5395" s="89">
        <v>2</v>
      </c>
      <c r="I5395" s="89">
        <v>2</v>
      </c>
      <c r="J5395" s="89">
        <v>0</v>
      </c>
      <c r="K5395" s="89">
        <v>0</v>
      </c>
      <c r="L5395" s="89">
        <v>1</v>
      </c>
      <c r="M5395" s="89">
        <v>0</v>
      </c>
      <c r="N5395" s="89">
        <v>0</v>
      </c>
      <c r="O5395" s="89">
        <v>2</v>
      </c>
      <c r="P5395" s="89">
        <v>651</v>
      </c>
      <c r="Q5395" s="89">
        <v>6741</v>
      </c>
      <c r="R5395" s="88">
        <f>VLOOKUP(P5395,NEW_TRAIN_TEST!$A$1:$M$980,13,0)</f>
        <v>6671</v>
      </c>
      <c r="S5395" s="88">
        <f>VLOOKUP(P5395,NEW_TRAIN_TEST!$A$1:$M$980,11,0)</f>
        <v>6845</v>
      </c>
      <c r="T5395" s="6">
        <f t="shared" si="168"/>
        <v>1</v>
      </c>
      <c r="U5395" s="6">
        <f t="shared" si="169"/>
        <v>0</v>
      </c>
    </row>
    <row r="5396" spans="1:21" x14ac:dyDescent="0.2">
      <c r="A5396" s="88">
        <v>5394</v>
      </c>
      <c r="B5396" s="88">
        <v>5</v>
      </c>
      <c r="C5396" s="88" t="s">
        <v>2123</v>
      </c>
      <c r="D5396" s="89" t="s">
        <v>1431</v>
      </c>
      <c r="E5396" s="89">
        <v>0</v>
      </c>
      <c r="F5396" s="89">
        <v>1</v>
      </c>
      <c r="G5396" s="89">
        <v>0</v>
      </c>
      <c r="H5396" s="89">
        <v>0</v>
      </c>
      <c r="I5396" s="89">
        <v>2</v>
      </c>
      <c r="J5396" s="89">
        <v>0</v>
      </c>
      <c r="K5396" s="89">
        <v>0</v>
      </c>
      <c r="L5396" s="89">
        <v>0</v>
      </c>
      <c r="M5396" s="89">
        <v>0</v>
      </c>
      <c r="N5396" s="89">
        <v>0</v>
      </c>
      <c r="O5396" s="89">
        <v>2</v>
      </c>
      <c r="P5396" s="89">
        <v>498</v>
      </c>
      <c r="Q5396" s="89">
        <v>8021</v>
      </c>
      <c r="R5396" s="88">
        <f>VLOOKUP(P5396,NEW_TRAIN_TEST!$A$1:$M$980,13,0)</f>
        <v>8021</v>
      </c>
      <c r="S5396" s="88">
        <f>VLOOKUP(P5396,NEW_TRAIN_TEST!$A$1:$M$980,11,0)</f>
        <v>8380</v>
      </c>
      <c r="T5396" s="6">
        <f t="shared" si="168"/>
        <v>0</v>
      </c>
      <c r="U5396" s="6">
        <f t="shared" si="169"/>
        <v>0</v>
      </c>
    </row>
    <row r="5397" spans="1:21" x14ac:dyDescent="0.2">
      <c r="A5397" s="88">
        <v>5395</v>
      </c>
      <c r="B5397" s="88">
        <v>5</v>
      </c>
      <c r="C5397" s="88" t="s">
        <v>2123</v>
      </c>
      <c r="D5397" s="89" t="s">
        <v>1431</v>
      </c>
      <c r="E5397" s="89">
        <v>0</v>
      </c>
      <c r="F5397" s="89">
        <v>2</v>
      </c>
      <c r="G5397" s="89">
        <v>1</v>
      </c>
      <c r="H5397" s="89">
        <v>0</v>
      </c>
      <c r="I5397" s="89">
        <v>0</v>
      </c>
      <c r="J5397" s="89">
        <v>0</v>
      </c>
      <c r="K5397" s="89">
        <v>0</v>
      </c>
      <c r="L5397" s="89">
        <v>0</v>
      </c>
      <c r="M5397" s="89">
        <v>0</v>
      </c>
      <c r="N5397" s="89">
        <v>0</v>
      </c>
      <c r="O5397" s="89">
        <v>0</v>
      </c>
      <c r="P5397" s="89">
        <v>498</v>
      </c>
      <c r="Q5397" s="89">
        <v>8027.5</v>
      </c>
      <c r="R5397" s="88">
        <f>VLOOKUP(P5397,NEW_TRAIN_TEST!$A$1:$M$980,13,0)</f>
        <v>8021</v>
      </c>
      <c r="S5397" s="88">
        <f>VLOOKUP(P5397,NEW_TRAIN_TEST!$A$1:$M$980,11,0)</f>
        <v>8380</v>
      </c>
      <c r="T5397" s="6">
        <f t="shared" si="168"/>
        <v>0</v>
      </c>
      <c r="U5397" s="6">
        <f t="shared" si="169"/>
        <v>0</v>
      </c>
    </row>
    <row r="5398" spans="1:21" x14ac:dyDescent="0.2">
      <c r="A5398" s="88">
        <v>5396</v>
      </c>
      <c r="B5398" s="88">
        <v>5</v>
      </c>
      <c r="C5398" s="88" t="s">
        <v>2123</v>
      </c>
      <c r="D5398" s="89" t="s">
        <v>1431</v>
      </c>
      <c r="E5398" s="89">
        <v>0</v>
      </c>
      <c r="F5398" s="89">
        <v>2</v>
      </c>
      <c r="G5398" s="89">
        <v>2</v>
      </c>
      <c r="H5398" s="89">
        <v>0</v>
      </c>
      <c r="I5398" s="89">
        <v>2</v>
      </c>
      <c r="J5398" s="89">
        <v>0</v>
      </c>
      <c r="K5398" s="89">
        <v>0</v>
      </c>
      <c r="L5398" s="89">
        <v>0</v>
      </c>
      <c r="M5398" s="89">
        <v>0</v>
      </c>
      <c r="N5398" s="89">
        <v>0</v>
      </c>
      <c r="O5398" s="89">
        <v>2</v>
      </c>
      <c r="P5398" s="89">
        <v>498</v>
      </c>
      <c r="Q5398" s="89">
        <v>8029.5</v>
      </c>
      <c r="R5398" s="88">
        <f>VLOOKUP(P5398,NEW_TRAIN_TEST!$A$1:$M$980,13,0)</f>
        <v>8021</v>
      </c>
      <c r="S5398" s="88">
        <f>VLOOKUP(P5398,NEW_TRAIN_TEST!$A$1:$M$980,11,0)</f>
        <v>8380</v>
      </c>
      <c r="T5398" s="6">
        <f t="shared" si="168"/>
        <v>0</v>
      </c>
      <c r="U5398" s="6">
        <f t="shared" si="169"/>
        <v>0</v>
      </c>
    </row>
    <row r="5399" spans="1:21" x14ac:dyDescent="0.2">
      <c r="A5399" s="88">
        <v>5397</v>
      </c>
      <c r="B5399" s="88">
        <v>5</v>
      </c>
      <c r="C5399" s="88" t="s">
        <v>2123</v>
      </c>
      <c r="D5399" s="89" t="s">
        <v>1431</v>
      </c>
      <c r="E5399" s="89">
        <v>0</v>
      </c>
      <c r="F5399" s="89">
        <v>0</v>
      </c>
      <c r="G5399" s="89">
        <v>2</v>
      </c>
      <c r="H5399" s="89">
        <v>0</v>
      </c>
      <c r="I5399" s="89">
        <v>0</v>
      </c>
      <c r="J5399" s="89">
        <v>0</v>
      </c>
      <c r="K5399" s="89">
        <v>0</v>
      </c>
      <c r="L5399" s="89">
        <v>0</v>
      </c>
      <c r="M5399" s="89">
        <v>0</v>
      </c>
      <c r="N5399" s="89">
        <v>0</v>
      </c>
      <c r="O5399" s="89">
        <v>0</v>
      </c>
      <c r="P5399" s="89">
        <v>498</v>
      </c>
      <c r="Q5399" s="89">
        <v>8031.83</v>
      </c>
      <c r="R5399" s="88">
        <f>VLOOKUP(P5399,NEW_TRAIN_TEST!$A$1:$M$980,13,0)</f>
        <v>8021</v>
      </c>
      <c r="S5399" s="88">
        <f>VLOOKUP(P5399,NEW_TRAIN_TEST!$A$1:$M$980,11,0)</f>
        <v>8380</v>
      </c>
      <c r="T5399" s="6">
        <f t="shared" si="168"/>
        <v>0</v>
      </c>
      <c r="U5399" s="6">
        <f t="shared" si="169"/>
        <v>0</v>
      </c>
    </row>
    <row r="5400" spans="1:21" x14ac:dyDescent="0.2">
      <c r="A5400" s="88">
        <v>5398</v>
      </c>
      <c r="B5400" s="88">
        <v>5</v>
      </c>
      <c r="C5400" s="88" t="s">
        <v>2123</v>
      </c>
      <c r="D5400" s="89" t="s">
        <v>1431</v>
      </c>
      <c r="E5400" s="89">
        <v>2</v>
      </c>
      <c r="F5400" s="89">
        <v>0</v>
      </c>
      <c r="G5400" s="89">
        <v>0</v>
      </c>
      <c r="H5400" s="89">
        <v>0</v>
      </c>
      <c r="I5400" s="89">
        <v>0</v>
      </c>
      <c r="J5400" s="89">
        <v>0</v>
      </c>
      <c r="K5400" s="89">
        <v>0</v>
      </c>
      <c r="L5400" s="89">
        <v>0</v>
      </c>
      <c r="M5400" s="89">
        <v>0</v>
      </c>
      <c r="N5400" s="89">
        <v>0</v>
      </c>
      <c r="O5400" s="89">
        <v>0</v>
      </c>
      <c r="P5400" s="89">
        <v>653</v>
      </c>
      <c r="Q5400" s="89">
        <v>6820</v>
      </c>
      <c r="R5400" s="88">
        <f>VLOOKUP(P5400,NEW_TRAIN_TEST!$A$1:$M$980,13,0)</f>
        <v>6739</v>
      </c>
      <c r="S5400" s="88">
        <f>VLOOKUP(P5400,NEW_TRAIN_TEST!$A$1:$M$980,11,0)</f>
        <v>6820</v>
      </c>
      <c r="T5400" s="6">
        <f t="shared" si="168"/>
        <v>0</v>
      </c>
      <c r="U5400" s="6">
        <f t="shared" si="169"/>
        <v>0</v>
      </c>
    </row>
    <row r="5401" spans="1:21" x14ac:dyDescent="0.2">
      <c r="A5401" s="88">
        <v>5399</v>
      </c>
      <c r="B5401" s="88">
        <v>5</v>
      </c>
      <c r="C5401" s="88" t="s">
        <v>2123</v>
      </c>
      <c r="D5401" s="89" t="s">
        <v>1431</v>
      </c>
      <c r="E5401" s="89">
        <v>4</v>
      </c>
      <c r="F5401" s="89">
        <v>2</v>
      </c>
      <c r="G5401" s="89">
        <v>1</v>
      </c>
      <c r="H5401" s="89">
        <v>2</v>
      </c>
      <c r="I5401" s="89">
        <v>2</v>
      </c>
      <c r="J5401" s="89">
        <v>0</v>
      </c>
      <c r="K5401" s="89">
        <v>0</v>
      </c>
      <c r="L5401" s="89">
        <v>0</v>
      </c>
      <c r="M5401" s="89">
        <v>0</v>
      </c>
      <c r="N5401" s="89">
        <v>0</v>
      </c>
      <c r="O5401" s="89">
        <v>2</v>
      </c>
      <c r="P5401" s="89">
        <v>654</v>
      </c>
      <c r="Q5401" s="89">
        <v>6497</v>
      </c>
      <c r="R5401" s="88">
        <f>VLOOKUP(P5401,NEW_TRAIN_TEST!$A$1:$M$980,13,0)</f>
        <v>6408.5</v>
      </c>
      <c r="S5401" s="88">
        <f>VLOOKUP(P5401,NEW_TRAIN_TEST!$A$1:$M$980,11,0)</f>
        <v>6528</v>
      </c>
      <c r="T5401" s="6">
        <f t="shared" si="168"/>
        <v>0</v>
      </c>
      <c r="U5401" s="6">
        <f t="shared" si="169"/>
        <v>0</v>
      </c>
    </row>
    <row r="5402" spans="1:21" x14ac:dyDescent="0.2">
      <c r="A5402" s="88">
        <v>5400</v>
      </c>
      <c r="B5402" s="88">
        <v>5</v>
      </c>
      <c r="C5402" s="88" t="s">
        <v>2123</v>
      </c>
      <c r="D5402" s="89" t="s">
        <v>1431</v>
      </c>
      <c r="E5402" s="89">
        <v>7</v>
      </c>
      <c r="F5402" s="89">
        <v>2</v>
      </c>
      <c r="G5402" s="89">
        <v>2</v>
      </c>
      <c r="H5402" s="89">
        <v>2</v>
      </c>
      <c r="I5402" s="89">
        <v>2</v>
      </c>
      <c r="J5402" s="89">
        <v>0</v>
      </c>
      <c r="K5402" s="89">
        <v>0</v>
      </c>
      <c r="L5402" s="89">
        <v>1</v>
      </c>
      <c r="M5402" s="89">
        <v>0</v>
      </c>
      <c r="N5402" s="89">
        <v>0</v>
      </c>
      <c r="O5402" s="89">
        <v>2</v>
      </c>
      <c r="P5402" s="89">
        <v>655</v>
      </c>
      <c r="Q5402" s="89">
        <v>9431</v>
      </c>
      <c r="R5402" s="88">
        <f>VLOOKUP(P5402,NEW_TRAIN_TEST!$A$1:$M$980,13,0)</f>
        <v>9374</v>
      </c>
      <c r="S5402" s="88">
        <f>VLOOKUP(P5402,NEW_TRAIN_TEST!$A$1:$M$980,11,0)</f>
        <v>9599</v>
      </c>
      <c r="T5402" s="6">
        <f t="shared" si="168"/>
        <v>1</v>
      </c>
      <c r="U5402" s="6">
        <f t="shared" si="169"/>
        <v>0</v>
      </c>
    </row>
    <row r="5403" spans="1:21" x14ac:dyDescent="0.2">
      <c r="A5403" s="88">
        <v>5401</v>
      </c>
      <c r="B5403" s="88">
        <v>5</v>
      </c>
      <c r="C5403" s="88" t="s">
        <v>2123</v>
      </c>
      <c r="D5403" s="89" t="s">
        <v>1431</v>
      </c>
      <c r="E5403" s="89">
        <v>12</v>
      </c>
      <c r="F5403" s="89">
        <v>1</v>
      </c>
      <c r="G5403" s="89">
        <v>0</v>
      </c>
      <c r="H5403" s="89">
        <v>0</v>
      </c>
      <c r="I5403" s="89">
        <v>2</v>
      </c>
      <c r="J5403" s="89">
        <v>0</v>
      </c>
      <c r="K5403" s="89">
        <v>0</v>
      </c>
      <c r="L5403" s="89">
        <v>0</v>
      </c>
      <c r="M5403" s="89">
        <v>25</v>
      </c>
      <c r="N5403" s="89">
        <v>0</v>
      </c>
      <c r="O5403" s="89">
        <v>2</v>
      </c>
      <c r="P5403" s="89">
        <v>523</v>
      </c>
      <c r="Q5403" s="89">
        <v>11453.83</v>
      </c>
      <c r="R5403" s="88">
        <f>VLOOKUP(P5403,NEW_TRAIN_TEST!$A$1:$M$980,13,0)</f>
        <v>11192</v>
      </c>
      <c r="S5403" s="88">
        <f>VLOOKUP(P5403,NEW_TRAIN_TEST!$A$1:$M$980,11,0)</f>
        <v>12359</v>
      </c>
      <c r="T5403" s="6">
        <f t="shared" si="168"/>
        <v>0</v>
      </c>
      <c r="U5403" s="6">
        <f t="shared" si="169"/>
        <v>1</v>
      </c>
    </row>
    <row r="5404" spans="1:21" x14ac:dyDescent="0.2">
      <c r="A5404" s="88">
        <v>5402</v>
      </c>
      <c r="B5404" s="88">
        <v>5</v>
      </c>
      <c r="C5404" s="88" t="s">
        <v>2123</v>
      </c>
      <c r="D5404" s="89" t="s">
        <v>1431</v>
      </c>
      <c r="E5404" s="89">
        <v>5</v>
      </c>
      <c r="F5404" s="89">
        <v>0</v>
      </c>
      <c r="G5404" s="89">
        <v>0</v>
      </c>
      <c r="H5404" s="89">
        <v>0</v>
      </c>
      <c r="I5404" s="89">
        <v>0</v>
      </c>
      <c r="J5404" s="89">
        <v>0</v>
      </c>
      <c r="K5404" s="89">
        <v>0</v>
      </c>
      <c r="L5404" s="89">
        <v>1</v>
      </c>
      <c r="M5404" s="89">
        <v>0</v>
      </c>
      <c r="N5404" s="89">
        <v>0</v>
      </c>
      <c r="O5404" s="89">
        <v>0</v>
      </c>
      <c r="P5404" s="89">
        <v>928</v>
      </c>
      <c r="Q5404" s="89">
        <v>6124</v>
      </c>
      <c r="R5404" s="88">
        <f>VLOOKUP(P5404,NEW_TRAIN_TEST!$A$1:$M$980,13,0)</f>
        <v>5818.5</v>
      </c>
      <c r="S5404" s="88">
        <f>VLOOKUP(P5404,NEW_TRAIN_TEST!$A$1:$M$980,11,0)</f>
        <v>6419</v>
      </c>
      <c r="T5404" s="6">
        <f t="shared" si="168"/>
        <v>1</v>
      </c>
      <c r="U5404" s="6">
        <f t="shared" si="169"/>
        <v>0</v>
      </c>
    </row>
    <row r="5405" spans="1:21" x14ac:dyDescent="0.2">
      <c r="A5405" s="88">
        <v>5403</v>
      </c>
      <c r="B5405" s="88">
        <v>5</v>
      </c>
      <c r="C5405" s="88" t="s">
        <v>2123</v>
      </c>
      <c r="D5405" s="89" t="s">
        <v>1431</v>
      </c>
      <c r="E5405" s="89">
        <v>5</v>
      </c>
      <c r="F5405" s="89">
        <v>2</v>
      </c>
      <c r="G5405" s="89">
        <v>1</v>
      </c>
      <c r="H5405" s="89">
        <v>2</v>
      </c>
      <c r="I5405" s="89">
        <v>0</v>
      </c>
      <c r="J5405" s="89">
        <v>0</v>
      </c>
      <c r="K5405" s="89">
        <v>0</v>
      </c>
      <c r="L5405" s="89">
        <v>0</v>
      </c>
      <c r="M5405" s="89">
        <v>0</v>
      </c>
      <c r="N5405" s="89">
        <v>0</v>
      </c>
      <c r="O5405" s="89">
        <v>0</v>
      </c>
      <c r="P5405" s="89">
        <v>928</v>
      </c>
      <c r="Q5405" s="89">
        <v>6327</v>
      </c>
      <c r="R5405" s="88">
        <f>VLOOKUP(P5405,NEW_TRAIN_TEST!$A$1:$M$980,13,0)</f>
        <v>5818.5</v>
      </c>
      <c r="S5405" s="88">
        <f>VLOOKUP(P5405,NEW_TRAIN_TEST!$A$1:$M$980,11,0)</f>
        <v>6419</v>
      </c>
      <c r="T5405" s="6">
        <f t="shared" si="168"/>
        <v>0</v>
      </c>
      <c r="U5405" s="6">
        <f t="shared" si="169"/>
        <v>0</v>
      </c>
    </row>
    <row r="5406" spans="1:21" x14ac:dyDescent="0.2">
      <c r="A5406" s="88">
        <v>5404</v>
      </c>
      <c r="B5406" s="88">
        <v>5</v>
      </c>
      <c r="C5406" s="88" t="s">
        <v>2123</v>
      </c>
      <c r="D5406" s="89" t="s">
        <v>1431</v>
      </c>
      <c r="E5406" s="89">
        <v>10</v>
      </c>
      <c r="F5406" s="89">
        <v>0</v>
      </c>
      <c r="G5406" s="89">
        <v>0</v>
      </c>
      <c r="H5406" s="89">
        <v>0</v>
      </c>
      <c r="I5406" s="89">
        <v>0</v>
      </c>
      <c r="J5406" s="89">
        <v>0</v>
      </c>
      <c r="K5406" s="89">
        <v>0</v>
      </c>
      <c r="L5406" s="89">
        <v>0</v>
      </c>
      <c r="M5406" s="89">
        <v>0</v>
      </c>
      <c r="N5406" s="89">
        <v>0</v>
      </c>
      <c r="O5406" s="89">
        <v>0</v>
      </c>
      <c r="P5406" s="89">
        <v>922</v>
      </c>
      <c r="Q5406" s="89">
        <v>6458</v>
      </c>
      <c r="R5406" s="88">
        <f>VLOOKUP(P5406,NEW_TRAIN_TEST!$A$1:$M$980,13,0)</f>
        <v>6029</v>
      </c>
      <c r="S5406" s="88">
        <f>VLOOKUP(P5406,NEW_TRAIN_TEST!$A$1:$M$980,11,0)</f>
        <v>7078</v>
      </c>
      <c r="T5406" s="6">
        <f t="shared" si="168"/>
        <v>0</v>
      </c>
      <c r="U5406" s="6">
        <f t="shared" si="169"/>
        <v>0</v>
      </c>
    </row>
    <row r="5407" spans="1:21" x14ac:dyDescent="0.2">
      <c r="A5407" s="88">
        <v>5405</v>
      </c>
      <c r="B5407" s="88">
        <v>5</v>
      </c>
      <c r="C5407" s="88" t="s">
        <v>2123</v>
      </c>
      <c r="D5407" s="89" t="s">
        <v>1431</v>
      </c>
      <c r="E5407" s="89">
        <v>3</v>
      </c>
      <c r="F5407" s="89">
        <v>0</v>
      </c>
      <c r="G5407" s="89">
        <v>0</v>
      </c>
      <c r="H5407" s="89">
        <v>0</v>
      </c>
      <c r="I5407" s="89">
        <v>0</v>
      </c>
      <c r="J5407" s="89">
        <v>0</v>
      </c>
      <c r="K5407" s="89">
        <v>0</v>
      </c>
      <c r="L5407" s="89">
        <v>0</v>
      </c>
      <c r="M5407" s="89">
        <v>9</v>
      </c>
      <c r="N5407" s="89">
        <v>0</v>
      </c>
      <c r="O5407" s="89">
        <v>0</v>
      </c>
      <c r="P5407" s="89">
        <v>659</v>
      </c>
      <c r="Q5407" s="89">
        <v>8468</v>
      </c>
      <c r="R5407" s="88">
        <f>VLOOKUP(P5407,NEW_TRAIN_TEST!$A$1:$M$980,13,0)</f>
        <v>8151</v>
      </c>
      <c r="S5407" s="88">
        <f>VLOOKUP(P5407,NEW_TRAIN_TEST!$A$1:$M$980,11,0)</f>
        <v>8588</v>
      </c>
      <c r="T5407" s="6">
        <f t="shared" si="168"/>
        <v>0</v>
      </c>
      <c r="U5407" s="6">
        <f t="shared" si="169"/>
        <v>1</v>
      </c>
    </row>
    <row r="5408" spans="1:21" x14ac:dyDescent="0.2">
      <c r="A5408" s="88">
        <v>5406</v>
      </c>
      <c r="B5408" s="88">
        <v>5</v>
      </c>
      <c r="C5408" s="88" t="s">
        <v>2123</v>
      </c>
      <c r="D5408" s="89" t="s">
        <v>1431</v>
      </c>
      <c r="E5408" s="89">
        <v>5</v>
      </c>
      <c r="F5408" s="89">
        <v>0</v>
      </c>
      <c r="G5408" s="89">
        <v>0</v>
      </c>
      <c r="H5408" s="89">
        <v>0</v>
      </c>
      <c r="I5408" s="89">
        <v>0</v>
      </c>
      <c r="J5408" s="89">
        <v>0</v>
      </c>
      <c r="K5408" s="89">
        <v>0</v>
      </c>
      <c r="L5408" s="89">
        <v>1</v>
      </c>
      <c r="M5408" s="89">
        <v>0</v>
      </c>
      <c r="N5408" s="89">
        <v>0</v>
      </c>
      <c r="O5408" s="89">
        <v>0</v>
      </c>
      <c r="P5408" s="89">
        <v>527</v>
      </c>
      <c r="Q5408" s="89">
        <v>7967</v>
      </c>
      <c r="R5408" s="88">
        <f>VLOOKUP(P5408,NEW_TRAIN_TEST!$A$1:$M$980,13,0)</f>
        <v>7836.5</v>
      </c>
      <c r="S5408" s="88">
        <f>VLOOKUP(P5408,NEW_TRAIN_TEST!$A$1:$M$980,11,0)</f>
        <v>8641</v>
      </c>
      <c r="T5408" s="6">
        <f t="shared" si="168"/>
        <v>1</v>
      </c>
      <c r="U5408" s="6">
        <f t="shared" si="169"/>
        <v>0</v>
      </c>
    </row>
    <row r="5409" spans="1:21" x14ac:dyDescent="0.2">
      <c r="A5409" s="88">
        <v>5407</v>
      </c>
      <c r="B5409" s="88">
        <v>5</v>
      </c>
      <c r="C5409" s="88" t="s">
        <v>2123</v>
      </c>
      <c r="D5409" s="89" t="s">
        <v>1431</v>
      </c>
      <c r="E5409" s="89">
        <v>10</v>
      </c>
      <c r="F5409" s="89">
        <v>0</v>
      </c>
      <c r="G5409" s="89">
        <v>0</v>
      </c>
      <c r="H5409" s="89">
        <v>0</v>
      </c>
      <c r="I5409" s="89">
        <v>0</v>
      </c>
      <c r="J5409" s="89">
        <v>0</v>
      </c>
      <c r="K5409" s="89">
        <v>0</v>
      </c>
      <c r="L5409" s="89">
        <v>0</v>
      </c>
      <c r="M5409" s="89">
        <v>0</v>
      </c>
      <c r="N5409" s="89">
        <v>0</v>
      </c>
      <c r="O5409" s="89">
        <v>0</v>
      </c>
      <c r="P5409" s="89">
        <v>614</v>
      </c>
      <c r="Q5409" s="89">
        <v>7748</v>
      </c>
      <c r="R5409" s="88">
        <f>VLOOKUP(P5409,NEW_TRAIN_TEST!$A$1:$M$980,13,0)</f>
        <v>7461</v>
      </c>
      <c r="S5409" s="88">
        <f>VLOOKUP(P5409,NEW_TRAIN_TEST!$A$1:$M$980,11,0)</f>
        <v>8390</v>
      </c>
      <c r="T5409" s="6">
        <f t="shared" si="168"/>
        <v>0</v>
      </c>
      <c r="U5409" s="6">
        <f t="shared" si="169"/>
        <v>0</v>
      </c>
    </row>
    <row r="5410" spans="1:21" x14ac:dyDescent="0.2">
      <c r="A5410" s="88">
        <v>5408</v>
      </c>
      <c r="B5410" s="88">
        <v>5</v>
      </c>
      <c r="C5410" s="88" t="s">
        <v>2123</v>
      </c>
      <c r="D5410" s="89" t="s">
        <v>1431</v>
      </c>
      <c r="E5410" s="89">
        <v>0</v>
      </c>
      <c r="F5410" s="89">
        <v>3</v>
      </c>
      <c r="G5410" s="89">
        <v>0</v>
      </c>
      <c r="H5410" s="89">
        <v>2</v>
      </c>
      <c r="I5410" s="89">
        <v>2</v>
      </c>
      <c r="J5410" s="89">
        <v>0</v>
      </c>
      <c r="K5410" s="89">
        <v>0</v>
      </c>
      <c r="L5410" s="89">
        <v>0</v>
      </c>
      <c r="M5410" s="89">
        <v>0</v>
      </c>
      <c r="N5410" s="89">
        <v>0</v>
      </c>
      <c r="O5410" s="89">
        <v>2</v>
      </c>
      <c r="P5410" s="89">
        <v>662</v>
      </c>
      <c r="Q5410" s="89">
        <v>7756.5</v>
      </c>
      <c r="R5410" s="88">
        <f>VLOOKUP(P5410,NEW_TRAIN_TEST!$A$1:$M$980,13,0)</f>
        <v>7756.5</v>
      </c>
      <c r="S5410" s="88">
        <f>VLOOKUP(P5410,NEW_TRAIN_TEST!$A$1:$M$980,11,0)</f>
        <v>7952</v>
      </c>
      <c r="T5410" s="6">
        <f t="shared" si="168"/>
        <v>0</v>
      </c>
      <c r="U5410" s="6">
        <f t="shared" si="169"/>
        <v>0</v>
      </c>
    </row>
    <row r="5411" spans="1:21" x14ac:dyDescent="0.2">
      <c r="A5411" s="88">
        <v>5409</v>
      </c>
      <c r="B5411" s="88">
        <v>5</v>
      </c>
      <c r="C5411" s="88" t="s">
        <v>2123</v>
      </c>
      <c r="D5411" s="89" t="s">
        <v>1431</v>
      </c>
      <c r="E5411" s="89">
        <v>5</v>
      </c>
      <c r="F5411" s="89">
        <v>1</v>
      </c>
      <c r="G5411" s="89">
        <v>0</v>
      </c>
      <c r="H5411" s="89">
        <v>0</v>
      </c>
      <c r="I5411" s="89">
        <v>2</v>
      </c>
      <c r="J5411" s="89">
        <v>0</v>
      </c>
      <c r="K5411" s="89">
        <v>0</v>
      </c>
      <c r="L5411" s="89">
        <v>1</v>
      </c>
      <c r="M5411" s="89">
        <v>0</v>
      </c>
      <c r="N5411" s="89">
        <v>0</v>
      </c>
      <c r="O5411" s="89">
        <v>2</v>
      </c>
      <c r="P5411" s="89">
        <v>662</v>
      </c>
      <c r="Q5411" s="89">
        <v>7785.5</v>
      </c>
      <c r="R5411" s="88">
        <f>VLOOKUP(P5411,NEW_TRAIN_TEST!$A$1:$M$980,13,0)</f>
        <v>7756.5</v>
      </c>
      <c r="S5411" s="88">
        <f>VLOOKUP(P5411,NEW_TRAIN_TEST!$A$1:$M$980,11,0)</f>
        <v>7952</v>
      </c>
      <c r="T5411" s="6">
        <f t="shared" si="168"/>
        <v>1</v>
      </c>
      <c r="U5411" s="6">
        <f t="shared" si="169"/>
        <v>0</v>
      </c>
    </row>
    <row r="5412" spans="1:21" x14ac:dyDescent="0.2">
      <c r="A5412" s="88">
        <v>5410</v>
      </c>
      <c r="B5412" s="88">
        <v>5</v>
      </c>
      <c r="C5412" s="88" t="s">
        <v>2123</v>
      </c>
      <c r="D5412" s="89" t="s">
        <v>1431</v>
      </c>
      <c r="E5412" s="89">
        <v>7</v>
      </c>
      <c r="F5412" s="89">
        <v>2</v>
      </c>
      <c r="G5412" s="89">
        <v>1</v>
      </c>
      <c r="H5412" s="89">
        <v>2</v>
      </c>
      <c r="I5412" s="89">
        <v>2</v>
      </c>
      <c r="J5412" s="89">
        <v>0</v>
      </c>
      <c r="K5412" s="89">
        <v>0</v>
      </c>
      <c r="L5412" s="89">
        <v>1</v>
      </c>
      <c r="M5412" s="89">
        <v>0</v>
      </c>
      <c r="N5412" s="89">
        <v>0</v>
      </c>
      <c r="O5412" s="89">
        <v>2</v>
      </c>
      <c r="P5412" s="89">
        <v>663</v>
      </c>
      <c r="Q5412" s="89">
        <v>8595.5</v>
      </c>
      <c r="R5412" s="88">
        <f>VLOOKUP(P5412,NEW_TRAIN_TEST!$A$1:$M$980,13,0)</f>
        <v>8340</v>
      </c>
      <c r="S5412" s="88">
        <f>VLOOKUP(P5412,NEW_TRAIN_TEST!$A$1:$M$980,11,0)</f>
        <v>8644</v>
      </c>
      <c r="T5412" s="6">
        <f t="shared" si="168"/>
        <v>1</v>
      </c>
      <c r="U5412" s="6">
        <f t="shared" si="169"/>
        <v>0</v>
      </c>
    </row>
    <row r="5413" spans="1:21" x14ac:dyDescent="0.2">
      <c r="A5413" s="88">
        <v>5411</v>
      </c>
      <c r="B5413" s="88">
        <v>5</v>
      </c>
      <c r="C5413" s="88" t="s">
        <v>2123</v>
      </c>
      <c r="D5413" s="89" t="s">
        <v>1431</v>
      </c>
      <c r="E5413" s="89">
        <v>13</v>
      </c>
      <c r="F5413" s="89">
        <v>4</v>
      </c>
      <c r="G5413" s="89">
        <v>0</v>
      </c>
      <c r="H5413" s="89">
        <v>0</v>
      </c>
      <c r="I5413" s="89">
        <v>2</v>
      </c>
      <c r="J5413" s="89">
        <v>0</v>
      </c>
      <c r="K5413" s="89">
        <v>0</v>
      </c>
      <c r="L5413" s="89">
        <v>0</v>
      </c>
      <c r="M5413" s="89">
        <v>0</v>
      </c>
      <c r="N5413" s="89">
        <v>0</v>
      </c>
      <c r="O5413" s="89">
        <v>2</v>
      </c>
      <c r="P5413" s="89">
        <v>366</v>
      </c>
      <c r="Q5413" s="89">
        <v>11194.5</v>
      </c>
      <c r="R5413" s="88">
        <f>VLOOKUP(P5413,NEW_TRAIN_TEST!$A$1:$M$980,13,0)</f>
        <v>11090.5</v>
      </c>
      <c r="S5413" s="88">
        <f>VLOOKUP(P5413,NEW_TRAIN_TEST!$A$1:$M$980,11,0)</f>
        <v>12291</v>
      </c>
      <c r="T5413" s="6">
        <f t="shared" si="168"/>
        <v>0</v>
      </c>
      <c r="U5413" s="6">
        <f t="shared" si="169"/>
        <v>0</v>
      </c>
    </row>
    <row r="5414" spans="1:21" x14ac:dyDescent="0.2">
      <c r="A5414" s="88">
        <v>5412</v>
      </c>
      <c r="B5414" s="88">
        <v>5</v>
      </c>
      <c r="C5414" s="88" t="s">
        <v>2123</v>
      </c>
      <c r="D5414" s="89" t="s">
        <v>1431</v>
      </c>
      <c r="E5414" s="89">
        <v>21</v>
      </c>
      <c r="F5414" s="89">
        <v>0</v>
      </c>
      <c r="G5414" s="89">
        <v>0</v>
      </c>
      <c r="H5414" s="89">
        <v>0</v>
      </c>
      <c r="I5414" s="89">
        <v>0</v>
      </c>
      <c r="J5414" s="89">
        <v>0</v>
      </c>
      <c r="K5414" s="89">
        <v>0</v>
      </c>
      <c r="L5414" s="89">
        <v>0</v>
      </c>
      <c r="M5414" s="89">
        <v>0</v>
      </c>
      <c r="N5414" s="89">
        <v>0</v>
      </c>
      <c r="O5414" s="89">
        <v>0</v>
      </c>
      <c r="P5414" s="89">
        <v>450</v>
      </c>
      <c r="Q5414" s="89">
        <v>9343</v>
      </c>
      <c r="R5414" s="88">
        <f>VLOOKUP(P5414,NEW_TRAIN_TEST!$A$1:$M$980,13,0)</f>
        <v>3127</v>
      </c>
      <c r="S5414" s="88">
        <f>VLOOKUP(P5414,NEW_TRAIN_TEST!$A$1:$M$980,11,0)</f>
        <v>10097</v>
      </c>
      <c r="T5414" s="6">
        <f t="shared" si="168"/>
        <v>0</v>
      </c>
      <c r="U5414" s="6">
        <f t="shared" si="169"/>
        <v>0</v>
      </c>
    </row>
    <row r="5415" spans="1:21" x14ac:dyDescent="0.2">
      <c r="A5415" s="88">
        <v>5413</v>
      </c>
      <c r="B5415" s="88">
        <v>5</v>
      </c>
      <c r="C5415" s="88" t="s">
        <v>2123</v>
      </c>
      <c r="D5415" s="89" t="s">
        <v>1431</v>
      </c>
      <c r="E5415" s="89">
        <v>15</v>
      </c>
      <c r="F5415" s="89">
        <v>0</v>
      </c>
      <c r="G5415" s="89">
        <v>0</v>
      </c>
      <c r="H5415" s="89">
        <v>0</v>
      </c>
      <c r="I5415" s="89">
        <v>0</v>
      </c>
      <c r="J5415" s="89">
        <v>0</v>
      </c>
      <c r="K5415" s="89">
        <v>0</v>
      </c>
      <c r="L5415" s="89">
        <v>0</v>
      </c>
      <c r="M5415" s="89">
        <v>21</v>
      </c>
      <c r="N5415" s="89">
        <v>0</v>
      </c>
      <c r="O5415" s="89">
        <v>0</v>
      </c>
      <c r="P5415" s="89">
        <v>450</v>
      </c>
      <c r="Q5415" s="89">
        <v>9455</v>
      </c>
      <c r="R5415" s="88">
        <f>VLOOKUP(P5415,NEW_TRAIN_TEST!$A$1:$M$980,13,0)</f>
        <v>3127</v>
      </c>
      <c r="S5415" s="88">
        <f>VLOOKUP(P5415,NEW_TRAIN_TEST!$A$1:$M$980,11,0)</f>
        <v>10097</v>
      </c>
      <c r="T5415" s="6">
        <f t="shared" si="168"/>
        <v>0</v>
      </c>
      <c r="U5415" s="6">
        <f t="shared" si="169"/>
        <v>1</v>
      </c>
    </row>
    <row r="5416" spans="1:21" x14ac:dyDescent="0.2">
      <c r="A5416" s="88">
        <v>5414</v>
      </c>
      <c r="B5416" s="88">
        <v>5</v>
      </c>
      <c r="C5416" s="88" t="s">
        <v>2123</v>
      </c>
      <c r="D5416" s="89" t="s">
        <v>1431</v>
      </c>
      <c r="E5416" s="89">
        <v>5</v>
      </c>
      <c r="F5416" s="89">
        <v>6</v>
      </c>
      <c r="G5416" s="89">
        <v>0</v>
      </c>
      <c r="H5416" s="89">
        <v>2</v>
      </c>
      <c r="I5416" s="89">
        <v>2</v>
      </c>
      <c r="J5416" s="89">
        <v>0</v>
      </c>
      <c r="K5416" s="89">
        <v>1</v>
      </c>
      <c r="L5416" s="89">
        <v>1</v>
      </c>
      <c r="M5416" s="89">
        <v>0</v>
      </c>
      <c r="N5416" s="89">
        <v>0</v>
      </c>
      <c r="O5416" s="89">
        <v>2</v>
      </c>
      <c r="P5416" s="89">
        <v>450</v>
      </c>
      <c r="Q5416" s="89">
        <v>9465</v>
      </c>
      <c r="R5416" s="88">
        <f>VLOOKUP(P5416,NEW_TRAIN_TEST!$A$1:$M$980,13,0)</f>
        <v>3127</v>
      </c>
      <c r="S5416" s="88">
        <f>VLOOKUP(P5416,NEW_TRAIN_TEST!$A$1:$M$980,11,0)</f>
        <v>10097</v>
      </c>
      <c r="T5416" s="6">
        <f t="shared" si="168"/>
        <v>1</v>
      </c>
      <c r="U5416" s="6">
        <f t="shared" si="169"/>
        <v>0</v>
      </c>
    </row>
    <row r="5417" spans="1:21" x14ac:dyDescent="0.2">
      <c r="A5417" s="88">
        <v>5415</v>
      </c>
      <c r="B5417" s="88">
        <v>5</v>
      </c>
      <c r="C5417" s="88" t="s">
        <v>2123</v>
      </c>
      <c r="D5417" s="89" t="s">
        <v>1431</v>
      </c>
      <c r="E5417" s="89">
        <v>2</v>
      </c>
      <c r="F5417" s="89">
        <v>0</v>
      </c>
      <c r="G5417" s="89">
        <v>0</v>
      </c>
      <c r="H5417" s="89">
        <v>0</v>
      </c>
      <c r="I5417" s="89">
        <v>0</v>
      </c>
      <c r="J5417" s="89">
        <v>0</v>
      </c>
      <c r="K5417" s="89">
        <v>0</v>
      </c>
      <c r="L5417" s="89">
        <v>0</v>
      </c>
      <c r="M5417" s="89">
        <v>21</v>
      </c>
      <c r="N5417" s="89">
        <v>0</v>
      </c>
      <c r="O5417" s="89">
        <v>0</v>
      </c>
      <c r="P5417" s="89">
        <v>450</v>
      </c>
      <c r="Q5417" s="89">
        <v>9528.25</v>
      </c>
      <c r="R5417" s="88">
        <f>VLOOKUP(P5417,NEW_TRAIN_TEST!$A$1:$M$980,13,0)</f>
        <v>3127</v>
      </c>
      <c r="S5417" s="88">
        <f>VLOOKUP(P5417,NEW_TRAIN_TEST!$A$1:$M$980,11,0)</f>
        <v>10097</v>
      </c>
      <c r="T5417" s="6">
        <f t="shared" si="168"/>
        <v>0</v>
      </c>
      <c r="U5417" s="6">
        <f t="shared" si="169"/>
        <v>1</v>
      </c>
    </row>
    <row r="5418" spans="1:21" x14ac:dyDescent="0.2">
      <c r="A5418" s="88">
        <v>5416</v>
      </c>
      <c r="B5418" s="88">
        <v>5</v>
      </c>
      <c r="C5418" s="88" t="s">
        <v>2123</v>
      </c>
      <c r="D5418" s="89" t="s">
        <v>1431</v>
      </c>
      <c r="E5418" s="89">
        <v>9</v>
      </c>
      <c r="F5418" s="89">
        <v>2</v>
      </c>
      <c r="G5418" s="89">
        <v>0</v>
      </c>
      <c r="H5418" s="89">
        <v>0</v>
      </c>
      <c r="I5418" s="89">
        <v>2</v>
      </c>
      <c r="J5418" s="89">
        <v>0</v>
      </c>
      <c r="K5418" s="89">
        <v>0</v>
      </c>
      <c r="L5418" s="89">
        <v>1</v>
      </c>
      <c r="M5418" s="89">
        <v>0</v>
      </c>
      <c r="N5418" s="89">
        <v>0</v>
      </c>
      <c r="O5418" s="89">
        <v>2</v>
      </c>
      <c r="P5418" s="89">
        <v>901</v>
      </c>
      <c r="Q5418" s="89">
        <v>5932</v>
      </c>
      <c r="R5418" s="88">
        <f>VLOOKUP(P5418,NEW_TRAIN_TEST!$A$1:$M$980,13,0)</f>
        <v>5391</v>
      </c>
      <c r="S5418" s="88">
        <f>VLOOKUP(P5418,NEW_TRAIN_TEST!$A$1:$M$980,11,0)</f>
        <v>6564</v>
      </c>
      <c r="T5418" s="6">
        <f t="shared" si="168"/>
        <v>1</v>
      </c>
      <c r="U5418" s="6">
        <f t="shared" si="169"/>
        <v>0</v>
      </c>
    </row>
    <row r="5419" spans="1:21" x14ac:dyDescent="0.2">
      <c r="A5419" s="88">
        <v>5417</v>
      </c>
      <c r="B5419" s="88">
        <v>5</v>
      </c>
      <c r="C5419" s="88" t="s">
        <v>2123</v>
      </c>
      <c r="D5419" s="89" t="s">
        <v>1431</v>
      </c>
      <c r="E5419" s="89">
        <v>17</v>
      </c>
      <c r="F5419" s="89">
        <v>2</v>
      </c>
      <c r="G5419" s="89">
        <v>1</v>
      </c>
      <c r="H5419" s="89">
        <v>0</v>
      </c>
      <c r="I5419" s="89">
        <v>2</v>
      </c>
      <c r="J5419" s="89">
        <v>0</v>
      </c>
      <c r="K5419" s="89">
        <v>0</v>
      </c>
      <c r="L5419" s="89">
        <v>0</v>
      </c>
      <c r="M5419" s="89">
        <v>0</v>
      </c>
      <c r="N5419" s="89">
        <v>0</v>
      </c>
      <c r="O5419" s="89">
        <v>2</v>
      </c>
      <c r="P5419" s="89">
        <v>374</v>
      </c>
      <c r="Q5419" s="89">
        <v>9197.5</v>
      </c>
      <c r="R5419" s="88">
        <f>VLOOKUP(P5419,NEW_TRAIN_TEST!$A$1:$M$980,13,0)</f>
        <v>8949.5</v>
      </c>
      <c r="S5419" s="88">
        <f>VLOOKUP(P5419,NEW_TRAIN_TEST!$A$1:$M$980,11,0)</f>
        <v>10058</v>
      </c>
      <c r="T5419" s="6">
        <f t="shared" si="168"/>
        <v>0</v>
      </c>
      <c r="U5419" s="6">
        <f t="shared" si="169"/>
        <v>0</v>
      </c>
    </row>
    <row r="5420" spans="1:21" x14ac:dyDescent="0.2">
      <c r="A5420" s="88">
        <v>5418</v>
      </c>
      <c r="B5420" s="88">
        <v>5</v>
      </c>
      <c r="C5420" s="88" t="s">
        <v>2123</v>
      </c>
      <c r="D5420" s="89" t="s">
        <v>1431</v>
      </c>
      <c r="E5420" s="89">
        <v>9</v>
      </c>
      <c r="F5420" s="89">
        <v>0</v>
      </c>
      <c r="G5420" s="89">
        <v>0</v>
      </c>
      <c r="H5420" s="89">
        <v>0</v>
      </c>
      <c r="I5420" s="89">
        <v>0</v>
      </c>
      <c r="J5420" s="89">
        <v>0</v>
      </c>
      <c r="K5420" s="89">
        <v>0</v>
      </c>
      <c r="L5420" s="89">
        <v>1</v>
      </c>
      <c r="M5420" s="89">
        <v>0</v>
      </c>
      <c r="N5420" s="89">
        <v>0</v>
      </c>
      <c r="O5420" s="89">
        <v>0</v>
      </c>
      <c r="P5420" s="89">
        <v>914</v>
      </c>
      <c r="Q5420" s="89">
        <v>6875</v>
      </c>
      <c r="R5420" s="88">
        <f>VLOOKUP(P5420,NEW_TRAIN_TEST!$A$1:$M$980,13,0)</f>
        <v>6231</v>
      </c>
      <c r="S5420" s="88">
        <f>VLOOKUP(P5420,NEW_TRAIN_TEST!$A$1:$M$980,11,0)</f>
        <v>7324</v>
      </c>
      <c r="T5420" s="6">
        <f t="shared" si="168"/>
        <v>1</v>
      </c>
      <c r="U5420" s="6">
        <f t="shared" si="169"/>
        <v>0</v>
      </c>
    </row>
    <row r="5421" spans="1:21" x14ac:dyDescent="0.2">
      <c r="A5421" s="88">
        <v>5419</v>
      </c>
      <c r="B5421" s="88">
        <v>5</v>
      </c>
      <c r="C5421" s="88" t="s">
        <v>2123</v>
      </c>
      <c r="D5421" s="89" t="s">
        <v>1431</v>
      </c>
      <c r="E5421" s="89">
        <v>10</v>
      </c>
      <c r="F5421" s="89">
        <v>3</v>
      </c>
      <c r="G5421" s="89">
        <v>1</v>
      </c>
      <c r="H5421" s="89">
        <v>2</v>
      </c>
      <c r="I5421" s="89">
        <v>2</v>
      </c>
      <c r="J5421" s="89">
        <v>0</v>
      </c>
      <c r="K5421" s="89">
        <v>0</v>
      </c>
      <c r="L5421" s="89">
        <v>1</v>
      </c>
      <c r="M5421" s="89">
        <v>0</v>
      </c>
      <c r="N5421" s="89">
        <v>0</v>
      </c>
      <c r="O5421" s="89">
        <v>2</v>
      </c>
      <c r="P5421" s="89">
        <v>382</v>
      </c>
      <c r="Q5421" s="89">
        <v>9343.5</v>
      </c>
      <c r="R5421" s="88">
        <f>VLOOKUP(P5421,NEW_TRAIN_TEST!$A$1:$M$980,13,0)</f>
        <v>9121.5</v>
      </c>
      <c r="S5421" s="88">
        <f>VLOOKUP(P5421,NEW_TRAIN_TEST!$A$1:$M$980,11,0)</f>
        <v>10331</v>
      </c>
      <c r="T5421" s="6">
        <f t="shared" si="168"/>
        <v>1</v>
      </c>
      <c r="U5421" s="6">
        <f t="shared" si="169"/>
        <v>0</v>
      </c>
    </row>
    <row r="5422" spans="1:21" x14ac:dyDescent="0.2">
      <c r="A5422" s="88">
        <v>5420</v>
      </c>
      <c r="B5422" s="88">
        <v>5</v>
      </c>
      <c r="C5422" s="88" t="s">
        <v>2123</v>
      </c>
      <c r="D5422" s="89" t="s">
        <v>1431</v>
      </c>
      <c r="E5422" s="89">
        <v>6</v>
      </c>
      <c r="F5422" s="89">
        <v>1</v>
      </c>
      <c r="G5422" s="89">
        <v>0</v>
      </c>
      <c r="H5422" s="89">
        <v>0</v>
      </c>
      <c r="I5422" s="89">
        <v>2</v>
      </c>
      <c r="J5422" s="89">
        <v>0</v>
      </c>
      <c r="K5422" s="89">
        <v>0</v>
      </c>
      <c r="L5422" s="89">
        <v>1</v>
      </c>
      <c r="M5422" s="89">
        <v>0</v>
      </c>
      <c r="N5422" s="89">
        <v>0</v>
      </c>
      <c r="O5422" s="89">
        <v>2</v>
      </c>
      <c r="P5422" s="89">
        <v>904</v>
      </c>
      <c r="Q5422" s="89">
        <v>6841.5</v>
      </c>
      <c r="R5422" s="88">
        <f>VLOOKUP(P5422,NEW_TRAIN_TEST!$A$1:$M$980,13,0)</f>
        <v>6228</v>
      </c>
      <c r="S5422" s="88">
        <f>VLOOKUP(P5422,NEW_TRAIN_TEST!$A$1:$M$980,11,0)</f>
        <v>7398</v>
      </c>
      <c r="T5422" s="6">
        <f t="shared" si="168"/>
        <v>1</v>
      </c>
      <c r="U5422" s="6">
        <f t="shared" si="169"/>
        <v>0</v>
      </c>
    </row>
    <row r="5423" spans="1:21" x14ac:dyDescent="0.2">
      <c r="A5423" s="88">
        <v>5421</v>
      </c>
      <c r="B5423" s="88">
        <v>5</v>
      </c>
      <c r="C5423" s="88" t="s">
        <v>2123</v>
      </c>
      <c r="D5423" s="89" t="s">
        <v>1431</v>
      </c>
      <c r="E5423" s="89">
        <v>5</v>
      </c>
      <c r="F5423" s="89">
        <v>0</v>
      </c>
      <c r="G5423" s="89">
        <v>0</v>
      </c>
      <c r="H5423" s="89">
        <v>0</v>
      </c>
      <c r="I5423" s="89">
        <v>0</v>
      </c>
      <c r="J5423" s="89">
        <v>0</v>
      </c>
      <c r="K5423" s="89">
        <v>0</v>
      </c>
      <c r="L5423" s="89">
        <v>1</v>
      </c>
      <c r="M5423" s="89">
        <v>0</v>
      </c>
      <c r="N5423" s="89">
        <v>0</v>
      </c>
      <c r="O5423" s="89">
        <v>0</v>
      </c>
      <c r="P5423" s="89">
        <v>895</v>
      </c>
      <c r="Q5423" s="89">
        <v>5645</v>
      </c>
      <c r="R5423" s="88">
        <f>VLOOKUP(P5423,NEW_TRAIN_TEST!$A$1:$M$980,13,0)</f>
        <v>5382</v>
      </c>
      <c r="S5423" s="88">
        <f>VLOOKUP(P5423,NEW_TRAIN_TEST!$A$1:$M$980,11,0)</f>
        <v>6326</v>
      </c>
      <c r="T5423" s="6">
        <f t="shared" si="168"/>
        <v>1</v>
      </c>
      <c r="U5423" s="6">
        <f t="shared" si="169"/>
        <v>0</v>
      </c>
    </row>
    <row r="5424" spans="1:21" x14ac:dyDescent="0.2">
      <c r="A5424" s="88">
        <v>5422</v>
      </c>
      <c r="B5424" s="88">
        <v>5</v>
      </c>
      <c r="C5424" s="88" t="s">
        <v>2123</v>
      </c>
      <c r="D5424" s="89" t="s">
        <v>1431</v>
      </c>
      <c r="E5424" s="89">
        <v>3</v>
      </c>
      <c r="F5424" s="89">
        <v>0</v>
      </c>
      <c r="G5424" s="89">
        <v>0</v>
      </c>
      <c r="H5424" s="89">
        <v>0</v>
      </c>
      <c r="I5424" s="89">
        <v>0</v>
      </c>
      <c r="J5424" s="89">
        <v>0</v>
      </c>
      <c r="K5424" s="89">
        <v>0</v>
      </c>
      <c r="L5424" s="89">
        <v>0</v>
      </c>
      <c r="M5424" s="89">
        <v>0</v>
      </c>
      <c r="N5424" s="89">
        <v>0</v>
      </c>
      <c r="O5424" s="89">
        <v>0</v>
      </c>
      <c r="P5424" s="89">
        <v>371</v>
      </c>
      <c r="Q5424" s="89">
        <v>7102.5</v>
      </c>
      <c r="R5424" s="88">
        <f>VLOOKUP(P5424,NEW_TRAIN_TEST!$A$1:$M$980,13,0)</f>
        <v>7032.5</v>
      </c>
      <c r="S5424" s="88">
        <f>VLOOKUP(P5424,NEW_TRAIN_TEST!$A$1:$M$980,11,0)</f>
        <v>7977</v>
      </c>
      <c r="T5424" s="6">
        <f t="shared" si="168"/>
        <v>0</v>
      </c>
      <c r="U5424" s="6">
        <f t="shared" si="169"/>
        <v>0</v>
      </c>
    </row>
    <row r="5425" spans="1:21" x14ac:dyDescent="0.2">
      <c r="A5425" s="88">
        <v>5423</v>
      </c>
      <c r="B5425" s="88">
        <v>5</v>
      </c>
      <c r="C5425" s="88" t="s">
        <v>2123</v>
      </c>
      <c r="D5425" s="89" t="s">
        <v>1431</v>
      </c>
      <c r="E5425" s="89">
        <v>6</v>
      </c>
      <c r="F5425" s="89">
        <v>2</v>
      </c>
      <c r="G5425" s="89">
        <v>0</v>
      </c>
      <c r="H5425" s="89">
        <v>2</v>
      </c>
      <c r="I5425" s="89">
        <v>2</v>
      </c>
      <c r="J5425" s="89">
        <v>0</v>
      </c>
      <c r="K5425" s="89">
        <v>0</v>
      </c>
      <c r="L5425" s="89">
        <v>1</v>
      </c>
      <c r="M5425" s="89">
        <v>0</v>
      </c>
      <c r="N5425" s="89">
        <v>0</v>
      </c>
      <c r="O5425" s="89">
        <v>2</v>
      </c>
      <c r="P5425" s="89">
        <v>673</v>
      </c>
      <c r="Q5425" s="89">
        <v>6358</v>
      </c>
      <c r="R5425" s="88">
        <f>VLOOKUP(P5425,NEW_TRAIN_TEST!$A$1:$M$980,13,0)</f>
        <v>6253</v>
      </c>
      <c r="S5425" s="88">
        <f>VLOOKUP(P5425,NEW_TRAIN_TEST!$A$1:$M$980,11,0)</f>
        <v>7111</v>
      </c>
      <c r="T5425" s="6">
        <f t="shared" si="168"/>
        <v>1</v>
      </c>
      <c r="U5425" s="6">
        <f t="shared" si="169"/>
        <v>0</v>
      </c>
    </row>
    <row r="5426" spans="1:21" x14ac:dyDescent="0.2">
      <c r="A5426" s="88">
        <v>5424</v>
      </c>
      <c r="B5426" s="88">
        <v>5</v>
      </c>
      <c r="C5426" s="88" t="s">
        <v>2123</v>
      </c>
      <c r="D5426" s="89" t="s">
        <v>1431</v>
      </c>
      <c r="E5426" s="89">
        <v>4</v>
      </c>
      <c r="F5426" s="89">
        <v>0</v>
      </c>
      <c r="G5426" s="89">
        <v>0</v>
      </c>
      <c r="H5426" s="89">
        <v>0</v>
      </c>
      <c r="I5426" s="89">
        <v>0</v>
      </c>
      <c r="J5426" s="89">
        <v>0</v>
      </c>
      <c r="K5426" s="89">
        <v>0</v>
      </c>
      <c r="L5426" s="89">
        <v>0</v>
      </c>
      <c r="M5426" s="89">
        <v>0</v>
      </c>
      <c r="N5426" s="89">
        <v>0</v>
      </c>
      <c r="O5426" s="89">
        <v>0</v>
      </c>
      <c r="P5426" s="89">
        <v>525</v>
      </c>
      <c r="Q5426" s="89">
        <v>5596.5</v>
      </c>
      <c r="R5426" s="88">
        <f>VLOOKUP(P5426,NEW_TRAIN_TEST!$A$1:$M$980,13,0)</f>
        <v>5415.5</v>
      </c>
      <c r="S5426" s="88">
        <f>VLOOKUP(P5426,NEW_TRAIN_TEST!$A$1:$M$980,11,0)</f>
        <v>6054</v>
      </c>
      <c r="T5426" s="6">
        <f t="shared" si="168"/>
        <v>0</v>
      </c>
      <c r="U5426" s="6">
        <f t="shared" si="169"/>
        <v>0</v>
      </c>
    </row>
    <row r="5427" spans="1:21" x14ac:dyDescent="0.2">
      <c r="A5427" s="88">
        <v>5425</v>
      </c>
      <c r="B5427" s="88">
        <v>5</v>
      </c>
      <c r="C5427" s="88" t="s">
        <v>2123</v>
      </c>
      <c r="D5427" s="89" t="s">
        <v>1431</v>
      </c>
      <c r="E5427" s="89">
        <v>0</v>
      </c>
      <c r="F5427" s="89">
        <v>2</v>
      </c>
      <c r="G5427" s="89">
        <v>0</v>
      </c>
      <c r="H5427" s="89">
        <v>2</v>
      </c>
      <c r="I5427" s="89">
        <v>2</v>
      </c>
      <c r="J5427" s="89">
        <v>0</v>
      </c>
      <c r="K5427" s="89">
        <v>0</v>
      </c>
      <c r="L5427" s="89">
        <v>0</v>
      </c>
      <c r="M5427" s="89">
        <v>0</v>
      </c>
      <c r="N5427" s="89">
        <v>0</v>
      </c>
      <c r="O5427" s="89">
        <v>2</v>
      </c>
      <c r="P5427" s="89">
        <v>675</v>
      </c>
      <c r="Q5427" s="89">
        <v>6174.5</v>
      </c>
      <c r="R5427" s="88">
        <f>VLOOKUP(P5427,NEW_TRAIN_TEST!$A$1:$M$980,13,0)</f>
        <v>6174.5</v>
      </c>
      <c r="S5427" s="88">
        <f>VLOOKUP(P5427,NEW_TRAIN_TEST!$A$1:$M$980,11,0)</f>
        <v>6412</v>
      </c>
      <c r="T5427" s="6">
        <f t="shared" si="168"/>
        <v>0</v>
      </c>
      <c r="U5427" s="6">
        <f t="shared" si="169"/>
        <v>0</v>
      </c>
    </row>
    <row r="5428" spans="1:21" x14ac:dyDescent="0.2">
      <c r="A5428" s="88">
        <v>5426</v>
      </c>
      <c r="B5428" s="88">
        <v>5</v>
      </c>
      <c r="C5428" s="88" t="s">
        <v>2123</v>
      </c>
      <c r="D5428" s="89" t="s">
        <v>1431</v>
      </c>
      <c r="E5428" s="89">
        <v>0</v>
      </c>
      <c r="F5428" s="89">
        <v>2</v>
      </c>
      <c r="G5428" s="89">
        <v>0</v>
      </c>
      <c r="H5428" s="89">
        <v>2</v>
      </c>
      <c r="I5428" s="89">
        <v>2</v>
      </c>
      <c r="J5428" s="89">
        <v>0</v>
      </c>
      <c r="K5428" s="89">
        <v>0</v>
      </c>
      <c r="L5428" s="89">
        <v>0</v>
      </c>
      <c r="M5428" s="89">
        <v>0</v>
      </c>
      <c r="N5428" s="89">
        <v>0</v>
      </c>
      <c r="O5428" s="89">
        <v>2</v>
      </c>
      <c r="P5428" s="89">
        <v>675</v>
      </c>
      <c r="Q5428" s="89">
        <v>6208.5</v>
      </c>
      <c r="R5428" s="88">
        <f>VLOOKUP(P5428,NEW_TRAIN_TEST!$A$1:$M$980,13,0)</f>
        <v>6174.5</v>
      </c>
      <c r="S5428" s="88">
        <f>VLOOKUP(P5428,NEW_TRAIN_TEST!$A$1:$M$980,11,0)</f>
        <v>6412</v>
      </c>
      <c r="T5428" s="6">
        <f t="shared" si="168"/>
        <v>0</v>
      </c>
      <c r="U5428" s="6">
        <f t="shared" si="169"/>
        <v>0</v>
      </c>
    </row>
    <row r="5429" spans="1:21" x14ac:dyDescent="0.2">
      <c r="A5429" s="88">
        <v>5427</v>
      </c>
      <c r="B5429" s="88">
        <v>5</v>
      </c>
      <c r="C5429" s="88" t="s">
        <v>2123</v>
      </c>
      <c r="D5429" s="89" t="s">
        <v>1431</v>
      </c>
      <c r="E5429" s="89">
        <v>0</v>
      </c>
      <c r="F5429" s="89">
        <v>6</v>
      </c>
      <c r="G5429" s="89">
        <v>0</v>
      </c>
      <c r="H5429" s="89">
        <v>0</v>
      </c>
      <c r="I5429" s="89">
        <v>0</v>
      </c>
      <c r="J5429" s="89">
        <v>0</v>
      </c>
      <c r="K5429" s="89">
        <v>0</v>
      </c>
      <c r="L5429" s="89">
        <v>0</v>
      </c>
      <c r="M5429" s="89">
        <v>0</v>
      </c>
      <c r="N5429" s="89">
        <v>0</v>
      </c>
      <c r="O5429" s="89">
        <v>0</v>
      </c>
      <c r="P5429" s="89">
        <v>675</v>
      </c>
      <c r="Q5429" s="89">
        <v>6209.83</v>
      </c>
      <c r="R5429" s="88">
        <f>VLOOKUP(P5429,NEW_TRAIN_TEST!$A$1:$M$980,13,0)</f>
        <v>6174.5</v>
      </c>
      <c r="S5429" s="88">
        <f>VLOOKUP(P5429,NEW_TRAIN_TEST!$A$1:$M$980,11,0)</f>
        <v>6412</v>
      </c>
      <c r="T5429" s="6">
        <f t="shared" si="168"/>
        <v>0</v>
      </c>
      <c r="U5429" s="6">
        <f t="shared" si="169"/>
        <v>0</v>
      </c>
    </row>
    <row r="5430" spans="1:21" x14ac:dyDescent="0.2">
      <c r="A5430" s="88">
        <v>5428</v>
      </c>
      <c r="B5430" s="88">
        <v>5</v>
      </c>
      <c r="C5430" s="88" t="s">
        <v>2123</v>
      </c>
      <c r="D5430" s="89" t="s">
        <v>1431</v>
      </c>
      <c r="E5430" s="89">
        <v>0</v>
      </c>
      <c r="F5430" s="89">
        <v>2</v>
      </c>
      <c r="G5430" s="89">
        <v>0</v>
      </c>
      <c r="H5430" s="89">
        <v>2</v>
      </c>
      <c r="I5430" s="89">
        <v>2</v>
      </c>
      <c r="J5430" s="89">
        <v>0</v>
      </c>
      <c r="K5430" s="89">
        <v>0</v>
      </c>
      <c r="L5430" s="89">
        <v>0</v>
      </c>
      <c r="M5430" s="89">
        <v>0</v>
      </c>
      <c r="N5430" s="89">
        <v>0</v>
      </c>
      <c r="O5430" s="89">
        <v>2</v>
      </c>
      <c r="P5430" s="89">
        <v>675</v>
      </c>
      <c r="Q5430" s="89">
        <v>6210.5</v>
      </c>
      <c r="R5430" s="88">
        <f>VLOOKUP(P5430,NEW_TRAIN_TEST!$A$1:$M$980,13,0)</f>
        <v>6174.5</v>
      </c>
      <c r="S5430" s="88">
        <f>VLOOKUP(P5430,NEW_TRAIN_TEST!$A$1:$M$980,11,0)</f>
        <v>6412</v>
      </c>
      <c r="T5430" s="6">
        <f t="shared" si="168"/>
        <v>0</v>
      </c>
      <c r="U5430" s="6">
        <f t="shared" si="169"/>
        <v>0</v>
      </c>
    </row>
    <row r="5431" spans="1:21" x14ac:dyDescent="0.2">
      <c r="A5431" s="88">
        <v>5429</v>
      </c>
      <c r="B5431" s="88">
        <v>5</v>
      </c>
      <c r="C5431" s="88" t="s">
        <v>2123</v>
      </c>
      <c r="D5431" s="89" t="s">
        <v>1431</v>
      </c>
      <c r="E5431" s="89">
        <v>0</v>
      </c>
      <c r="F5431" s="89">
        <v>2</v>
      </c>
      <c r="G5431" s="89">
        <v>0</v>
      </c>
      <c r="H5431" s="89">
        <v>2</v>
      </c>
      <c r="I5431" s="89">
        <v>2</v>
      </c>
      <c r="J5431" s="89">
        <v>0</v>
      </c>
      <c r="K5431" s="89">
        <v>0</v>
      </c>
      <c r="L5431" s="89">
        <v>0</v>
      </c>
      <c r="M5431" s="89">
        <v>0</v>
      </c>
      <c r="N5431" s="89">
        <v>0</v>
      </c>
      <c r="O5431" s="89">
        <v>2</v>
      </c>
      <c r="P5431" s="89">
        <v>675</v>
      </c>
      <c r="Q5431" s="89">
        <v>6228.5</v>
      </c>
      <c r="R5431" s="88">
        <f>VLOOKUP(P5431,NEW_TRAIN_TEST!$A$1:$M$980,13,0)</f>
        <v>6174.5</v>
      </c>
      <c r="S5431" s="88">
        <f>VLOOKUP(P5431,NEW_TRAIN_TEST!$A$1:$M$980,11,0)</f>
        <v>6412</v>
      </c>
      <c r="T5431" s="6">
        <f t="shared" si="168"/>
        <v>0</v>
      </c>
      <c r="U5431" s="6">
        <f t="shared" si="169"/>
        <v>0</v>
      </c>
    </row>
    <row r="5432" spans="1:21" x14ac:dyDescent="0.2">
      <c r="A5432" s="88">
        <v>5430</v>
      </c>
      <c r="B5432" s="88">
        <v>5</v>
      </c>
      <c r="C5432" s="88" t="s">
        <v>2123</v>
      </c>
      <c r="D5432" s="89" t="s">
        <v>1431</v>
      </c>
      <c r="E5432" s="89">
        <v>4</v>
      </c>
      <c r="F5432" s="89">
        <v>1</v>
      </c>
      <c r="G5432" s="89">
        <v>0</v>
      </c>
      <c r="H5432" s="89">
        <v>0</v>
      </c>
      <c r="I5432" s="89">
        <v>2</v>
      </c>
      <c r="J5432" s="89">
        <v>0</v>
      </c>
      <c r="K5432" s="89">
        <v>0</v>
      </c>
      <c r="L5432" s="89">
        <v>0</v>
      </c>
      <c r="M5432" s="89">
        <v>0</v>
      </c>
      <c r="N5432" s="89">
        <v>0</v>
      </c>
      <c r="O5432" s="89">
        <v>2</v>
      </c>
      <c r="P5432" s="89">
        <v>675</v>
      </c>
      <c r="Q5432" s="89">
        <v>6283.33</v>
      </c>
      <c r="R5432" s="88">
        <f>VLOOKUP(P5432,NEW_TRAIN_TEST!$A$1:$M$980,13,0)</f>
        <v>6174.5</v>
      </c>
      <c r="S5432" s="88">
        <f>VLOOKUP(P5432,NEW_TRAIN_TEST!$A$1:$M$980,11,0)</f>
        <v>6412</v>
      </c>
      <c r="T5432" s="6">
        <f t="shared" si="168"/>
        <v>0</v>
      </c>
      <c r="U5432" s="6">
        <f t="shared" si="169"/>
        <v>0</v>
      </c>
    </row>
    <row r="5433" spans="1:21" x14ac:dyDescent="0.2">
      <c r="A5433" s="88">
        <v>5431</v>
      </c>
      <c r="B5433" s="88">
        <v>5</v>
      </c>
      <c r="C5433" s="88" t="s">
        <v>2123</v>
      </c>
      <c r="D5433" s="89" t="s">
        <v>1431</v>
      </c>
      <c r="E5433" s="89">
        <v>10</v>
      </c>
      <c r="F5433" s="89">
        <v>4</v>
      </c>
      <c r="G5433" s="89">
        <v>0</v>
      </c>
      <c r="H5433" s="89">
        <v>2</v>
      </c>
      <c r="I5433" s="89">
        <v>2</v>
      </c>
      <c r="J5433" s="89">
        <v>0</v>
      </c>
      <c r="K5433" s="89">
        <v>0</v>
      </c>
      <c r="L5433" s="89">
        <v>1</v>
      </c>
      <c r="M5433" s="89">
        <v>0</v>
      </c>
      <c r="N5433" s="89">
        <v>0</v>
      </c>
      <c r="O5433" s="89">
        <v>2</v>
      </c>
      <c r="P5433" s="89">
        <v>676</v>
      </c>
      <c r="Q5433" s="89">
        <v>13267.5</v>
      </c>
      <c r="R5433" s="88">
        <f>VLOOKUP(P5433,NEW_TRAIN_TEST!$A$1:$M$980,13,0)</f>
        <v>13121.5</v>
      </c>
      <c r="S5433" s="88">
        <f>VLOOKUP(P5433,NEW_TRAIN_TEST!$A$1:$M$980,11,0)</f>
        <v>13287</v>
      </c>
      <c r="T5433" s="6">
        <f t="shared" si="168"/>
        <v>1</v>
      </c>
      <c r="U5433" s="6">
        <f t="shared" si="169"/>
        <v>0</v>
      </c>
    </row>
    <row r="5434" spans="1:21" x14ac:dyDescent="0.2">
      <c r="A5434" s="88">
        <v>5432</v>
      </c>
      <c r="B5434" s="88">
        <v>5</v>
      </c>
      <c r="C5434" s="88" t="s">
        <v>2123</v>
      </c>
      <c r="D5434" s="89" t="s">
        <v>1431</v>
      </c>
      <c r="E5434" s="89">
        <v>4</v>
      </c>
      <c r="F5434" s="89">
        <v>0</v>
      </c>
      <c r="G5434" s="89">
        <v>0</v>
      </c>
      <c r="H5434" s="89">
        <v>0</v>
      </c>
      <c r="I5434" s="89">
        <v>0</v>
      </c>
      <c r="J5434" s="89">
        <v>0</v>
      </c>
      <c r="K5434" s="89">
        <v>0</v>
      </c>
      <c r="L5434" s="89">
        <v>0</v>
      </c>
      <c r="M5434" s="89">
        <v>0</v>
      </c>
      <c r="N5434" s="89">
        <v>0</v>
      </c>
      <c r="O5434" s="89">
        <v>0</v>
      </c>
      <c r="P5434" s="89">
        <v>220</v>
      </c>
      <c r="Q5434" s="89">
        <v>4991</v>
      </c>
      <c r="R5434" s="88">
        <f>VLOOKUP(P5434,NEW_TRAIN_TEST!$A$1:$M$980,13,0)</f>
        <v>4445</v>
      </c>
      <c r="S5434" s="88">
        <f>VLOOKUP(P5434,NEW_TRAIN_TEST!$A$1:$M$980,11,0)</f>
        <v>5495</v>
      </c>
      <c r="T5434" s="6">
        <f t="shared" si="168"/>
        <v>0</v>
      </c>
      <c r="U5434" s="6">
        <f t="shared" si="169"/>
        <v>0</v>
      </c>
    </row>
    <row r="5435" spans="1:21" x14ac:dyDescent="0.2">
      <c r="A5435" s="88">
        <v>5433</v>
      </c>
      <c r="B5435" s="88">
        <v>5</v>
      </c>
      <c r="C5435" s="88" t="s">
        <v>2123</v>
      </c>
      <c r="D5435" s="89" t="s">
        <v>1431</v>
      </c>
      <c r="E5435" s="89">
        <v>3</v>
      </c>
      <c r="F5435" s="89">
        <v>0</v>
      </c>
      <c r="G5435" s="89">
        <v>0</v>
      </c>
      <c r="H5435" s="89">
        <v>0</v>
      </c>
      <c r="I5435" s="89">
        <v>0</v>
      </c>
      <c r="J5435" s="89">
        <v>0</v>
      </c>
      <c r="K5435" s="89">
        <v>0</v>
      </c>
      <c r="L5435" s="89">
        <v>0</v>
      </c>
      <c r="M5435" s="89">
        <v>0</v>
      </c>
      <c r="N5435" s="89">
        <v>0</v>
      </c>
      <c r="O5435" s="89">
        <v>0</v>
      </c>
      <c r="P5435" s="89">
        <v>515</v>
      </c>
      <c r="Q5435" s="89">
        <v>6866.5</v>
      </c>
      <c r="R5435" s="88">
        <f>VLOOKUP(P5435,NEW_TRAIN_TEST!$A$1:$M$980,13,0)</f>
        <v>6714.5</v>
      </c>
      <c r="S5435" s="88">
        <f>VLOOKUP(P5435,NEW_TRAIN_TEST!$A$1:$M$980,11,0)</f>
        <v>7600</v>
      </c>
      <c r="T5435" s="6">
        <f t="shared" si="168"/>
        <v>0</v>
      </c>
      <c r="U5435" s="6">
        <f t="shared" si="169"/>
        <v>0</v>
      </c>
    </row>
    <row r="5436" spans="1:21" x14ac:dyDescent="0.2">
      <c r="A5436" s="88">
        <v>5434</v>
      </c>
      <c r="B5436" s="88">
        <v>5</v>
      </c>
      <c r="C5436" s="88" t="s">
        <v>2123</v>
      </c>
      <c r="D5436" s="89" t="s">
        <v>1431</v>
      </c>
      <c r="E5436" s="89">
        <v>8</v>
      </c>
      <c r="F5436" s="89">
        <v>0</v>
      </c>
      <c r="G5436" s="89">
        <v>0</v>
      </c>
      <c r="H5436" s="89">
        <v>0</v>
      </c>
      <c r="I5436" s="89">
        <v>0</v>
      </c>
      <c r="J5436" s="89">
        <v>0</v>
      </c>
      <c r="K5436" s="89">
        <v>0</v>
      </c>
      <c r="L5436" s="89">
        <v>1</v>
      </c>
      <c r="M5436" s="89">
        <v>0</v>
      </c>
      <c r="N5436" s="89">
        <v>0</v>
      </c>
      <c r="O5436" s="89">
        <v>0</v>
      </c>
      <c r="P5436" s="89">
        <v>158</v>
      </c>
      <c r="Q5436" s="89">
        <v>6912.5</v>
      </c>
      <c r="R5436" s="88">
        <f>VLOOKUP(P5436,NEW_TRAIN_TEST!$A$1:$M$980,13,0)</f>
        <v>5972</v>
      </c>
      <c r="S5436" s="88">
        <f>VLOOKUP(P5436,NEW_TRAIN_TEST!$A$1:$M$980,11,0)</f>
        <v>7676</v>
      </c>
      <c r="T5436" s="6">
        <f t="shared" si="168"/>
        <v>1</v>
      </c>
      <c r="U5436" s="6">
        <f t="shared" si="169"/>
        <v>0</v>
      </c>
    </row>
    <row r="5437" spans="1:21" x14ac:dyDescent="0.2">
      <c r="A5437" s="88">
        <v>5435</v>
      </c>
      <c r="B5437" s="88">
        <v>5</v>
      </c>
      <c r="C5437" s="88" t="s">
        <v>2123</v>
      </c>
      <c r="D5437" s="89" t="s">
        <v>1431</v>
      </c>
      <c r="E5437" s="89">
        <v>4</v>
      </c>
      <c r="F5437" s="89">
        <v>4</v>
      </c>
      <c r="G5437" s="89">
        <v>0</v>
      </c>
      <c r="H5437" s="89">
        <v>2</v>
      </c>
      <c r="I5437" s="89">
        <v>2</v>
      </c>
      <c r="J5437" s="89">
        <v>0</v>
      </c>
      <c r="K5437" s="89">
        <v>0</v>
      </c>
      <c r="L5437" s="89">
        <v>1</v>
      </c>
      <c r="M5437" s="89">
        <v>0</v>
      </c>
      <c r="N5437" s="89">
        <v>0</v>
      </c>
      <c r="O5437" s="89">
        <v>2</v>
      </c>
      <c r="P5437" s="89">
        <v>554</v>
      </c>
      <c r="Q5437" s="89">
        <v>3873.5</v>
      </c>
      <c r="R5437" s="88">
        <f>VLOOKUP(P5437,NEW_TRAIN_TEST!$A$1:$M$980,13,0)</f>
        <v>3594.5</v>
      </c>
      <c r="S5437" s="88">
        <f>VLOOKUP(P5437,NEW_TRAIN_TEST!$A$1:$M$980,11,0)</f>
        <v>4199</v>
      </c>
      <c r="T5437" s="6">
        <f t="shared" si="168"/>
        <v>1</v>
      </c>
      <c r="U5437" s="6">
        <f t="shared" si="169"/>
        <v>0</v>
      </c>
    </row>
    <row r="5438" spans="1:21" x14ac:dyDescent="0.2">
      <c r="A5438" s="88">
        <v>5436</v>
      </c>
      <c r="B5438" s="88">
        <v>5</v>
      </c>
      <c r="C5438" s="88" t="s">
        <v>2123</v>
      </c>
      <c r="D5438" s="89" t="s">
        <v>1431</v>
      </c>
      <c r="E5438" s="89">
        <v>0</v>
      </c>
      <c r="F5438" s="89">
        <v>2</v>
      </c>
      <c r="G5438" s="89">
        <v>0</v>
      </c>
      <c r="H5438" s="89">
        <v>2</v>
      </c>
      <c r="I5438" s="89">
        <v>2</v>
      </c>
      <c r="J5438" s="89">
        <v>0</v>
      </c>
      <c r="K5438" s="89">
        <v>0</v>
      </c>
      <c r="L5438" s="89">
        <v>0</v>
      </c>
      <c r="M5438" s="89">
        <v>0</v>
      </c>
      <c r="N5438" s="89">
        <v>0</v>
      </c>
      <c r="O5438" s="89">
        <v>2</v>
      </c>
      <c r="P5438" s="89">
        <v>696</v>
      </c>
      <c r="Q5438" s="89">
        <v>9729.5</v>
      </c>
      <c r="R5438" s="88">
        <f>VLOOKUP(P5438,NEW_TRAIN_TEST!$A$1:$M$980,13,0)</f>
        <v>9729.5</v>
      </c>
      <c r="S5438" s="88">
        <f>VLOOKUP(P5438,NEW_TRAIN_TEST!$A$1:$M$980,11,0)</f>
        <v>9758</v>
      </c>
      <c r="T5438" s="6">
        <f t="shared" si="168"/>
        <v>0</v>
      </c>
      <c r="U5438" s="6">
        <f t="shared" si="169"/>
        <v>0</v>
      </c>
    </row>
    <row r="5439" spans="1:21" x14ac:dyDescent="0.2">
      <c r="A5439" s="88">
        <v>5437</v>
      </c>
      <c r="B5439" s="88">
        <v>5</v>
      </c>
      <c r="C5439" s="88" t="s">
        <v>2123</v>
      </c>
      <c r="D5439" s="89" t="s">
        <v>1431</v>
      </c>
      <c r="E5439" s="89">
        <v>0</v>
      </c>
      <c r="F5439" s="89">
        <v>2</v>
      </c>
      <c r="G5439" s="89">
        <v>0</v>
      </c>
      <c r="H5439" s="89">
        <v>2</v>
      </c>
      <c r="I5439" s="89">
        <v>2</v>
      </c>
      <c r="J5439" s="89">
        <v>0</v>
      </c>
      <c r="K5439" s="89">
        <v>0</v>
      </c>
      <c r="L5439" s="89">
        <v>0</v>
      </c>
      <c r="M5439" s="89">
        <v>0</v>
      </c>
      <c r="N5439" s="89">
        <v>0</v>
      </c>
      <c r="O5439" s="89">
        <v>2</v>
      </c>
      <c r="P5439" s="89">
        <v>696</v>
      </c>
      <c r="Q5439" s="89">
        <v>9750</v>
      </c>
      <c r="R5439" s="88">
        <f>VLOOKUP(P5439,NEW_TRAIN_TEST!$A$1:$M$980,13,0)</f>
        <v>9729.5</v>
      </c>
      <c r="S5439" s="88">
        <f>VLOOKUP(P5439,NEW_TRAIN_TEST!$A$1:$M$980,11,0)</f>
        <v>9758</v>
      </c>
      <c r="T5439" s="6">
        <f t="shared" si="168"/>
        <v>0</v>
      </c>
      <c r="U5439" s="6">
        <f t="shared" si="169"/>
        <v>0</v>
      </c>
    </row>
    <row r="5440" spans="1:21" x14ac:dyDescent="0.2">
      <c r="A5440" s="88">
        <v>5438</v>
      </c>
      <c r="B5440" s="88">
        <v>5</v>
      </c>
      <c r="C5440" s="88" t="s">
        <v>2123</v>
      </c>
      <c r="D5440" s="89" t="s">
        <v>1431</v>
      </c>
      <c r="E5440" s="89">
        <v>0</v>
      </c>
      <c r="F5440" s="89">
        <v>0</v>
      </c>
      <c r="G5440" s="89">
        <v>0</v>
      </c>
      <c r="H5440" s="89">
        <v>0</v>
      </c>
      <c r="I5440" s="89">
        <v>0</v>
      </c>
      <c r="J5440" s="89">
        <v>0</v>
      </c>
      <c r="K5440" s="89">
        <v>0</v>
      </c>
      <c r="L5440" s="89">
        <v>0</v>
      </c>
      <c r="M5440" s="89">
        <v>0</v>
      </c>
      <c r="N5440" s="89">
        <v>1</v>
      </c>
      <c r="O5440" s="89">
        <v>0</v>
      </c>
      <c r="P5440" s="89">
        <v>697</v>
      </c>
      <c r="Q5440" s="89">
        <v>6235</v>
      </c>
      <c r="R5440" s="88">
        <f>VLOOKUP(P5440,NEW_TRAIN_TEST!$A$1:$M$980,13,0)</f>
        <v>6235</v>
      </c>
      <c r="S5440" s="88">
        <f>VLOOKUP(P5440,NEW_TRAIN_TEST!$A$1:$M$980,11,0)</f>
        <v>6235</v>
      </c>
      <c r="T5440" s="6">
        <f t="shared" si="168"/>
        <v>0</v>
      </c>
      <c r="U5440" s="6">
        <f t="shared" si="169"/>
        <v>0</v>
      </c>
    </row>
    <row r="5441" spans="1:21" x14ac:dyDescent="0.2">
      <c r="A5441" s="88">
        <v>5439</v>
      </c>
      <c r="B5441" s="88">
        <v>5</v>
      </c>
      <c r="C5441" s="88" t="s">
        <v>2123</v>
      </c>
      <c r="D5441" s="89" t="s">
        <v>1431</v>
      </c>
      <c r="E5441" s="89">
        <v>3</v>
      </c>
      <c r="F5441" s="89">
        <v>2</v>
      </c>
      <c r="G5441" s="89">
        <v>0</v>
      </c>
      <c r="H5441" s="89">
        <v>0</v>
      </c>
      <c r="I5441" s="89">
        <v>2</v>
      </c>
      <c r="J5441" s="89">
        <v>0</v>
      </c>
      <c r="K5441" s="89">
        <v>0</v>
      </c>
      <c r="L5441" s="89">
        <v>0</v>
      </c>
      <c r="M5441" s="89">
        <v>0</v>
      </c>
      <c r="N5441" s="89">
        <v>0</v>
      </c>
      <c r="O5441" s="89">
        <v>2</v>
      </c>
      <c r="P5441" s="89">
        <v>698</v>
      </c>
      <c r="Q5441" s="89">
        <v>9965.5</v>
      </c>
      <c r="R5441" s="88">
        <f>VLOOKUP(P5441,NEW_TRAIN_TEST!$A$1:$M$980,13,0)</f>
        <v>9962</v>
      </c>
      <c r="S5441" s="88">
        <f>VLOOKUP(P5441,NEW_TRAIN_TEST!$A$1:$M$980,11,0)</f>
        <v>10023</v>
      </c>
      <c r="T5441" s="6">
        <f t="shared" si="168"/>
        <v>0</v>
      </c>
      <c r="U5441" s="6">
        <f t="shared" si="169"/>
        <v>0</v>
      </c>
    </row>
    <row r="5442" spans="1:21" x14ac:dyDescent="0.2">
      <c r="A5442" s="88">
        <v>5440</v>
      </c>
      <c r="B5442" s="88">
        <v>5</v>
      </c>
      <c r="C5442" s="88" t="s">
        <v>2123</v>
      </c>
      <c r="D5442" s="89" t="s">
        <v>1431</v>
      </c>
      <c r="E5442" s="89">
        <v>0</v>
      </c>
      <c r="F5442" s="89">
        <v>2</v>
      </c>
      <c r="G5442" s="89">
        <v>0</v>
      </c>
      <c r="H5442" s="89">
        <v>2</v>
      </c>
      <c r="I5442" s="89">
        <v>2</v>
      </c>
      <c r="J5442" s="89">
        <v>0</v>
      </c>
      <c r="K5442" s="89">
        <v>0</v>
      </c>
      <c r="L5442" s="89">
        <v>0</v>
      </c>
      <c r="M5442" s="89">
        <v>0</v>
      </c>
      <c r="N5442" s="89">
        <v>0</v>
      </c>
      <c r="O5442" s="89">
        <v>2</v>
      </c>
      <c r="P5442" s="89">
        <v>699</v>
      </c>
      <c r="Q5442" s="89">
        <v>9730.5</v>
      </c>
      <c r="R5442" s="88">
        <f>VLOOKUP(P5442,NEW_TRAIN_TEST!$A$1:$M$980,13,0)</f>
        <v>9730.5</v>
      </c>
      <c r="S5442" s="88">
        <f>VLOOKUP(P5442,NEW_TRAIN_TEST!$A$1:$M$980,11,0)</f>
        <v>9838</v>
      </c>
      <c r="T5442" s="6">
        <f t="shared" si="168"/>
        <v>0</v>
      </c>
      <c r="U5442" s="6">
        <f t="shared" si="169"/>
        <v>0</v>
      </c>
    </row>
    <row r="5443" spans="1:21" x14ac:dyDescent="0.2">
      <c r="A5443" s="88">
        <v>5441</v>
      </c>
      <c r="B5443" s="88">
        <v>5</v>
      </c>
      <c r="C5443" s="88" t="s">
        <v>2123</v>
      </c>
      <c r="D5443" s="89" t="s">
        <v>1431</v>
      </c>
      <c r="E5443" s="89">
        <v>0</v>
      </c>
      <c r="F5443" s="89">
        <v>2</v>
      </c>
      <c r="G5443" s="89">
        <v>1</v>
      </c>
      <c r="H5443" s="89">
        <v>2</v>
      </c>
      <c r="I5443" s="89">
        <v>2</v>
      </c>
      <c r="J5443" s="89">
        <v>0</v>
      </c>
      <c r="K5443" s="89">
        <v>0</v>
      </c>
      <c r="L5443" s="89">
        <v>0</v>
      </c>
      <c r="M5443" s="89">
        <v>0</v>
      </c>
      <c r="N5443" s="89">
        <v>0</v>
      </c>
      <c r="O5443" s="89">
        <v>2</v>
      </c>
      <c r="P5443" s="89">
        <v>699</v>
      </c>
      <c r="Q5443" s="89">
        <v>9754.5</v>
      </c>
      <c r="R5443" s="88">
        <f>VLOOKUP(P5443,NEW_TRAIN_TEST!$A$1:$M$980,13,0)</f>
        <v>9730.5</v>
      </c>
      <c r="S5443" s="88">
        <f>VLOOKUP(P5443,NEW_TRAIN_TEST!$A$1:$M$980,11,0)</f>
        <v>9838</v>
      </c>
      <c r="T5443" s="6">
        <f t="shared" ref="T5443:T5506" si="170">IF(L5443&gt;0,1,0)</f>
        <v>0</v>
      </c>
      <c r="U5443" s="6">
        <f t="shared" ref="U5443:U5506" si="171">IF(M5443&gt;0,1,0)</f>
        <v>0</v>
      </c>
    </row>
    <row r="5444" spans="1:21" x14ac:dyDescent="0.2">
      <c r="A5444" s="88">
        <v>5442</v>
      </c>
      <c r="B5444" s="88">
        <v>5</v>
      </c>
      <c r="C5444" s="88" t="s">
        <v>2123</v>
      </c>
      <c r="D5444" s="89" t="s">
        <v>1431</v>
      </c>
      <c r="E5444" s="89">
        <v>3</v>
      </c>
      <c r="F5444" s="89">
        <v>2</v>
      </c>
      <c r="G5444" s="89">
        <v>0</v>
      </c>
      <c r="H5444" s="89">
        <v>0</v>
      </c>
      <c r="I5444" s="89">
        <v>2</v>
      </c>
      <c r="J5444" s="89">
        <v>0</v>
      </c>
      <c r="K5444" s="89">
        <v>0</v>
      </c>
      <c r="L5444" s="89">
        <v>0</v>
      </c>
      <c r="M5444" s="89">
        <v>0</v>
      </c>
      <c r="N5444" s="89">
        <v>0</v>
      </c>
      <c r="O5444" s="89">
        <v>2</v>
      </c>
      <c r="P5444" s="89">
        <v>699</v>
      </c>
      <c r="Q5444" s="89">
        <v>9773</v>
      </c>
      <c r="R5444" s="88">
        <f>VLOOKUP(P5444,NEW_TRAIN_TEST!$A$1:$M$980,13,0)</f>
        <v>9730.5</v>
      </c>
      <c r="S5444" s="88">
        <f>VLOOKUP(P5444,NEW_TRAIN_TEST!$A$1:$M$980,11,0)</f>
        <v>9838</v>
      </c>
      <c r="T5444" s="6">
        <f t="shared" si="170"/>
        <v>0</v>
      </c>
      <c r="U5444" s="6">
        <f t="shared" si="171"/>
        <v>0</v>
      </c>
    </row>
    <row r="5445" spans="1:21" x14ac:dyDescent="0.2">
      <c r="A5445" s="88">
        <v>5443</v>
      </c>
      <c r="B5445" s="88">
        <v>5</v>
      </c>
      <c r="C5445" s="88" t="s">
        <v>2123</v>
      </c>
      <c r="D5445" s="89" t="s">
        <v>1431</v>
      </c>
      <c r="E5445" s="89">
        <v>0</v>
      </c>
      <c r="F5445" s="89">
        <v>2</v>
      </c>
      <c r="G5445" s="89">
        <v>0</v>
      </c>
      <c r="H5445" s="89">
        <v>0</v>
      </c>
      <c r="I5445" s="89">
        <v>2</v>
      </c>
      <c r="J5445" s="89">
        <v>2</v>
      </c>
      <c r="K5445" s="89">
        <v>0</v>
      </c>
      <c r="L5445" s="89">
        <v>0</v>
      </c>
      <c r="M5445" s="89">
        <v>0</v>
      </c>
      <c r="N5445" s="89">
        <v>0</v>
      </c>
      <c r="O5445" s="89">
        <v>2</v>
      </c>
      <c r="P5445" s="89">
        <v>700</v>
      </c>
      <c r="Q5445" s="89">
        <v>6991</v>
      </c>
      <c r="R5445" s="88">
        <f>VLOOKUP(P5445,NEW_TRAIN_TEST!$A$1:$M$980,13,0)</f>
        <v>6991</v>
      </c>
      <c r="S5445" s="88">
        <f>VLOOKUP(P5445,NEW_TRAIN_TEST!$A$1:$M$980,11,0)</f>
        <v>7041</v>
      </c>
      <c r="T5445" s="6">
        <f t="shared" si="170"/>
        <v>0</v>
      </c>
      <c r="U5445" s="6">
        <f t="shared" si="171"/>
        <v>0</v>
      </c>
    </row>
    <row r="5446" spans="1:21" x14ac:dyDescent="0.2">
      <c r="A5446" s="88">
        <v>5444</v>
      </c>
      <c r="B5446" s="88">
        <v>5</v>
      </c>
      <c r="C5446" s="88" t="s">
        <v>2123</v>
      </c>
      <c r="D5446" s="89" t="s">
        <v>1431</v>
      </c>
      <c r="E5446" s="89">
        <v>0</v>
      </c>
      <c r="F5446" s="89">
        <v>2</v>
      </c>
      <c r="G5446" s="89">
        <v>0</v>
      </c>
      <c r="H5446" s="89">
        <v>0</v>
      </c>
      <c r="I5446" s="89">
        <v>2</v>
      </c>
      <c r="J5446" s="89">
        <v>0</v>
      </c>
      <c r="K5446" s="89">
        <v>0</v>
      </c>
      <c r="L5446" s="89">
        <v>0</v>
      </c>
      <c r="M5446" s="89">
        <v>0</v>
      </c>
      <c r="N5446" s="89">
        <v>0</v>
      </c>
      <c r="O5446" s="89">
        <v>2</v>
      </c>
      <c r="P5446" s="89">
        <v>700</v>
      </c>
      <c r="Q5446" s="89">
        <v>7005.5</v>
      </c>
      <c r="R5446" s="88">
        <f>VLOOKUP(P5446,NEW_TRAIN_TEST!$A$1:$M$980,13,0)</f>
        <v>6991</v>
      </c>
      <c r="S5446" s="88">
        <f>VLOOKUP(P5446,NEW_TRAIN_TEST!$A$1:$M$980,11,0)</f>
        <v>7041</v>
      </c>
      <c r="T5446" s="6">
        <f t="shared" si="170"/>
        <v>0</v>
      </c>
      <c r="U5446" s="6">
        <f t="shared" si="171"/>
        <v>0</v>
      </c>
    </row>
    <row r="5447" spans="1:21" x14ac:dyDescent="0.2">
      <c r="A5447" s="88">
        <v>5445</v>
      </c>
      <c r="B5447" s="88">
        <v>5</v>
      </c>
      <c r="C5447" s="88" t="s">
        <v>2123</v>
      </c>
      <c r="D5447" s="89" t="s">
        <v>1431</v>
      </c>
      <c r="E5447" s="89">
        <v>0</v>
      </c>
      <c r="F5447" s="89">
        <v>0</v>
      </c>
      <c r="G5447" s="89">
        <v>0</v>
      </c>
      <c r="H5447" s="89">
        <v>0</v>
      </c>
      <c r="I5447" s="89">
        <v>0</v>
      </c>
      <c r="J5447" s="89">
        <v>0</v>
      </c>
      <c r="K5447" s="89">
        <v>0</v>
      </c>
      <c r="L5447" s="89">
        <v>0</v>
      </c>
      <c r="M5447" s="89">
        <v>0</v>
      </c>
      <c r="N5447" s="89">
        <v>1</v>
      </c>
      <c r="O5447" s="89">
        <v>0</v>
      </c>
      <c r="P5447" s="89">
        <v>701</v>
      </c>
      <c r="Q5447" s="89">
        <v>7690</v>
      </c>
      <c r="R5447" s="88">
        <f>VLOOKUP(P5447,NEW_TRAIN_TEST!$A$1:$M$980,13,0)</f>
        <v>7690</v>
      </c>
      <c r="S5447" s="88">
        <f>VLOOKUP(P5447,NEW_TRAIN_TEST!$A$1:$M$980,11,0)</f>
        <v>7690</v>
      </c>
      <c r="T5447" s="6">
        <f t="shared" si="170"/>
        <v>0</v>
      </c>
      <c r="U5447" s="6">
        <f t="shared" si="171"/>
        <v>0</v>
      </c>
    </row>
    <row r="5448" spans="1:21" x14ac:dyDescent="0.2">
      <c r="A5448" s="88">
        <v>5446</v>
      </c>
      <c r="B5448" s="88">
        <v>5</v>
      </c>
      <c r="C5448" s="88" t="s">
        <v>2123</v>
      </c>
      <c r="D5448" s="89" t="s">
        <v>1431</v>
      </c>
      <c r="E5448" s="89">
        <v>4</v>
      </c>
      <c r="F5448" s="89">
        <v>0</v>
      </c>
      <c r="G5448" s="89">
        <v>0</v>
      </c>
      <c r="H5448" s="89">
        <v>0</v>
      </c>
      <c r="I5448" s="89">
        <v>0</v>
      </c>
      <c r="J5448" s="89">
        <v>0</v>
      </c>
      <c r="K5448" s="89">
        <v>0</v>
      </c>
      <c r="L5448" s="89">
        <v>0</v>
      </c>
      <c r="M5448" s="89">
        <v>0</v>
      </c>
      <c r="N5448" s="89">
        <v>0</v>
      </c>
      <c r="O5448" s="89">
        <v>0</v>
      </c>
      <c r="P5448" s="89">
        <v>217</v>
      </c>
      <c r="Q5448" s="89">
        <v>6494.5</v>
      </c>
      <c r="R5448" s="88">
        <f>VLOOKUP(P5448,NEW_TRAIN_TEST!$A$1:$M$980,13,0)</f>
        <v>5410</v>
      </c>
      <c r="S5448" s="88">
        <f>VLOOKUP(P5448,NEW_TRAIN_TEST!$A$1:$M$980,11,0)</f>
        <v>7060</v>
      </c>
      <c r="T5448" s="6">
        <f t="shared" si="170"/>
        <v>0</v>
      </c>
      <c r="U5448" s="6">
        <f t="shared" si="171"/>
        <v>0</v>
      </c>
    </row>
    <row r="5449" spans="1:21" x14ac:dyDescent="0.2">
      <c r="A5449" s="88">
        <v>5447</v>
      </c>
      <c r="B5449" s="88">
        <v>5</v>
      </c>
      <c r="C5449" s="88" t="s">
        <v>2123</v>
      </c>
      <c r="D5449" s="89" t="s">
        <v>1431</v>
      </c>
      <c r="E5449" s="89">
        <v>0</v>
      </c>
      <c r="F5449" s="89">
        <v>2</v>
      </c>
      <c r="G5449" s="89">
        <v>0</v>
      </c>
      <c r="H5449" s="89">
        <v>2</v>
      </c>
      <c r="I5449" s="89">
        <v>2</v>
      </c>
      <c r="J5449" s="89">
        <v>0</v>
      </c>
      <c r="K5449" s="89">
        <v>0</v>
      </c>
      <c r="L5449" s="89">
        <v>0</v>
      </c>
      <c r="M5449" s="89">
        <v>0</v>
      </c>
      <c r="N5449" s="89">
        <v>0</v>
      </c>
      <c r="O5449" s="89">
        <v>2</v>
      </c>
      <c r="P5449" s="89">
        <v>703</v>
      </c>
      <c r="Q5449" s="89">
        <v>7574.5</v>
      </c>
      <c r="R5449" s="88">
        <f>VLOOKUP(P5449,NEW_TRAIN_TEST!$A$1:$M$980,13,0)</f>
        <v>7574.5</v>
      </c>
      <c r="S5449" s="88">
        <f>VLOOKUP(P5449,NEW_TRAIN_TEST!$A$1:$M$980,11,0)</f>
        <v>7638</v>
      </c>
      <c r="T5449" s="6">
        <f t="shared" si="170"/>
        <v>0</v>
      </c>
      <c r="U5449" s="6">
        <f t="shared" si="171"/>
        <v>0</v>
      </c>
    </row>
    <row r="5450" spans="1:21" x14ac:dyDescent="0.2">
      <c r="A5450" s="88">
        <v>5448</v>
      </c>
      <c r="B5450" s="88">
        <v>5</v>
      </c>
      <c r="C5450" s="88" t="s">
        <v>2123</v>
      </c>
      <c r="D5450" s="89" t="s">
        <v>1431</v>
      </c>
      <c r="E5450" s="89">
        <v>0</v>
      </c>
      <c r="F5450" s="89">
        <v>2</v>
      </c>
      <c r="G5450" s="89">
        <v>1</v>
      </c>
      <c r="H5450" s="89">
        <v>0</v>
      </c>
      <c r="I5450" s="89">
        <v>2</v>
      </c>
      <c r="J5450" s="89">
        <v>0</v>
      </c>
      <c r="K5450" s="89">
        <v>0</v>
      </c>
      <c r="L5450" s="89">
        <v>0</v>
      </c>
      <c r="M5450" s="89">
        <v>0</v>
      </c>
      <c r="N5450" s="89">
        <v>0</v>
      </c>
      <c r="O5450" s="89">
        <v>2</v>
      </c>
      <c r="P5450" s="89">
        <v>703</v>
      </c>
      <c r="Q5450" s="89">
        <v>7595</v>
      </c>
      <c r="R5450" s="88">
        <f>VLOOKUP(P5450,NEW_TRAIN_TEST!$A$1:$M$980,13,0)</f>
        <v>7574.5</v>
      </c>
      <c r="S5450" s="88">
        <f>VLOOKUP(P5450,NEW_TRAIN_TEST!$A$1:$M$980,11,0)</f>
        <v>7638</v>
      </c>
      <c r="T5450" s="6">
        <f t="shared" si="170"/>
        <v>0</v>
      </c>
      <c r="U5450" s="6">
        <f t="shared" si="171"/>
        <v>0</v>
      </c>
    </row>
    <row r="5451" spans="1:21" x14ac:dyDescent="0.2">
      <c r="A5451" s="88">
        <v>5449</v>
      </c>
      <c r="B5451" s="88">
        <v>5</v>
      </c>
      <c r="C5451" s="88" t="s">
        <v>2123</v>
      </c>
      <c r="D5451" s="89" t="s">
        <v>1431</v>
      </c>
      <c r="E5451" s="89">
        <v>2</v>
      </c>
      <c r="F5451" s="89">
        <v>0</v>
      </c>
      <c r="G5451" s="89">
        <v>0</v>
      </c>
      <c r="H5451" s="89">
        <v>0</v>
      </c>
      <c r="I5451" s="89">
        <v>0</v>
      </c>
      <c r="J5451" s="89">
        <v>0</v>
      </c>
      <c r="K5451" s="89">
        <v>0</v>
      </c>
      <c r="L5451" s="89">
        <v>0</v>
      </c>
      <c r="M5451" s="89">
        <v>0</v>
      </c>
      <c r="N5451" s="89">
        <v>0</v>
      </c>
      <c r="O5451" s="89">
        <v>0</v>
      </c>
      <c r="P5451" s="89">
        <v>704</v>
      </c>
      <c r="Q5451" s="89">
        <v>9788</v>
      </c>
      <c r="R5451" s="88">
        <f>VLOOKUP(P5451,NEW_TRAIN_TEST!$A$1:$M$980,13,0)</f>
        <v>9735</v>
      </c>
      <c r="S5451" s="88">
        <f>VLOOKUP(P5451,NEW_TRAIN_TEST!$A$1:$M$980,11,0)</f>
        <v>9803</v>
      </c>
      <c r="T5451" s="6">
        <f t="shared" si="170"/>
        <v>0</v>
      </c>
      <c r="U5451" s="6">
        <f t="shared" si="171"/>
        <v>0</v>
      </c>
    </row>
    <row r="5452" spans="1:21" x14ac:dyDescent="0.2">
      <c r="A5452" s="88">
        <v>5450</v>
      </c>
      <c r="B5452" s="88">
        <v>5</v>
      </c>
      <c r="C5452" s="88" t="s">
        <v>2123</v>
      </c>
      <c r="D5452" s="89" t="s">
        <v>1431</v>
      </c>
      <c r="E5452" s="89">
        <v>5</v>
      </c>
      <c r="F5452" s="89">
        <v>2</v>
      </c>
      <c r="G5452" s="89">
        <v>0</v>
      </c>
      <c r="H5452" s="89">
        <v>0</v>
      </c>
      <c r="I5452" s="89">
        <v>2</v>
      </c>
      <c r="J5452" s="89">
        <v>0</v>
      </c>
      <c r="K5452" s="89">
        <v>0</v>
      </c>
      <c r="L5452" s="89">
        <v>0</v>
      </c>
      <c r="M5452" s="89">
        <v>0</v>
      </c>
      <c r="N5452" s="89">
        <v>0</v>
      </c>
      <c r="O5452" s="89">
        <v>2</v>
      </c>
      <c r="P5452" s="89">
        <v>529</v>
      </c>
      <c r="Q5452" s="89">
        <v>6603.5</v>
      </c>
      <c r="R5452" s="88">
        <f>VLOOKUP(P5452,NEW_TRAIN_TEST!$A$1:$M$980,13,0)</f>
        <v>6489</v>
      </c>
      <c r="S5452" s="88">
        <f>VLOOKUP(P5452,NEW_TRAIN_TEST!$A$1:$M$980,11,0)</f>
        <v>7218</v>
      </c>
      <c r="T5452" s="6">
        <f t="shared" si="170"/>
        <v>0</v>
      </c>
      <c r="U5452" s="6">
        <f t="shared" si="171"/>
        <v>0</v>
      </c>
    </row>
    <row r="5453" spans="1:21" x14ac:dyDescent="0.2">
      <c r="A5453" s="88">
        <v>5451</v>
      </c>
      <c r="B5453" s="88">
        <v>5</v>
      </c>
      <c r="C5453" s="88" t="s">
        <v>2123</v>
      </c>
      <c r="D5453" s="89" t="s">
        <v>1431</v>
      </c>
      <c r="E5453" s="89">
        <v>0</v>
      </c>
      <c r="F5453" s="89">
        <v>0</v>
      </c>
      <c r="G5453" s="89">
        <v>0</v>
      </c>
      <c r="H5453" s="89">
        <v>0</v>
      </c>
      <c r="I5453" s="89">
        <v>0</v>
      </c>
      <c r="J5453" s="89">
        <v>0</v>
      </c>
      <c r="K5453" s="89">
        <v>0</v>
      </c>
      <c r="L5453" s="89">
        <v>0</v>
      </c>
      <c r="M5453" s="89">
        <v>0</v>
      </c>
      <c r="N5453" s="89">
        <v>1</v>
      </c>
      <c r="O5453" s="89">
        <v>0</v>
      </c>
      <c r="P5453" s="89">
        <v>706</v>
      </c>
      <c r="Q5453" s="89">
        <v>6936</v>
      </c>
      <c r="R5453" s="88">
        <f>VLOOKUP(P5453,NEW_TRAIN_TEST!$A$1:$M$980,13,0)</f>
        <v>6936</v>
      </c>
      <c r="S5453" s="88">
        <f>VLOOKUP(P5453,NEW_TRAIN_TEST!$A$1:$M$980,11,0)</f>
        <v>6936</v>
      </c>
      <c r="T5453" s="6">
        <f t="shared" si="170"/>
        <v>0</v>
      </c>
      <c r="U5453" s="6">
        <f t="shared" si="171"/>
        <v>0</v>
      </c>
    </row>
    <row r="5454" spans="1:21" x14ac:dyDescent="0.2">
      <c r="A5454" s="88">
        <v>5452</v>
      </c>
      <c r="B5454" s="88">
        <v>5</v>
      </c>
      <c r="C5454" s="88" t="s">
        <v>2123</v>
      </c>
      <c r="D5454" s="89" t="s">
        <v>1431</v>
      </c>
      <c r="E5454" s="89">
        <v>0</v>
      </c>
      <c r="F5454" s="89">
        <v>0</v>
      </c>
      <c r="G5454" s="89">
        <v>0</v>
      </c>
      <c r="H5454" s="89">
        <v>0</v>
      </c>
      <c r="I5454" s="89">
        <v>0</v>
      </c>
      <c r="J5454" s="89">
        <v>0</v>
      </c>
      <c r="K5454" s="89">
        <v>0</v>
      </c>
      <c r="L5454" s="89">
        <v>0</v>
      </c>
      <c r="M5454" s="89">
        <v>0</v>
      </c>
      <c r="N5454" s="89">
        <v>1</v>
      </c>
      <c r="O5454" s="89">
        <v>0</v>
      </c>
      <c r="P5454" s="89">
        <v>707</v>
      </c>
      <c r="Q5454" s="89">
        <v>7628</v>
      </c>
      <c r="R5454" s="88">
        <f>VLOOKUP(P5454,NEW_TRAIN_TEST!$A$1:$M$980,13,0)</f>
        <v>7628</v>
      </c>
      <c r="S5454" s="88">
        <f>VLOOKUP(P5454,NEW_TRAIN_TEST!$A$1:$M$980,11,0)</f>
        <v>7628</v>
      </c>
      <c r="T5454" s="6">
        <f t="shared" si="170"/>
        <v>0</v>
      </c>
      <c r="U5454" s="6">
        <f t="shared" si="171"/>
        <v>0</v>
      </c>
    </row>
    <row r="5455" spans="1:21" x14ac:dyDescent="0.2">
      <c r="A5455" s="88">
        <v>5453</v>
      </c>
      <c r="B5455" s="88">
        <v>5</v>
      </c>
      <c r="C5455" s="88" t="s">
        <v>2123</v>
      </c>
      <c r="D5455" s="89" t="s">
        <v>1431</v>
      </c>
      <c r="E5455" s="89">
        <v>0</v>
      </c>
      <c r="F5455" s="89">
        <v>2</v>
      </c>
      <c r="G5455" s="89">
        <v>0</v>
      </c>
      <c r="H5455" s="89">
        <v>2</v>
      </c>
      <c r="I5455" s="89">
        <v>2</v>
      </c>
      <c r="J5455" s="89">
        <v>0</v>
      </c>
      <c r="K5455" s="89">
        <v>0</v>
      </c>
      <c r="L5455" s="89">
        <v>0</v>
      </c>
      <c r="M5455" s="89">
        <v>0</v>
      </c>
      <c r="N5455" s="89">
        <v>0</v>
      </c>
      <c r="O5455" s="89">
        <v>2</v>
      </c>
      <c r="P5455" s="89">
        <v>708</v>
      </c>
      <c r="Q5455" s="89">
        <v>8370.5</v>
      </c>
      <c r="R5455" s="88">
        <f>VLOOKUP(P5455,NEW_TRAIN_TEST!$A$1:$M$980,13,0)</f>
        <v>8370.5</v>
      </c>
      <c r="S5455" s="88">
        <f>VLOOKUP(P5455,NEW_TRAIN_TEST!$A$1:$M$980,11,0)</f>
        <v>8477</v>
      </c>
      <c r="T5455" s="6">
        <f t="shared" si="170"/>
        <v>0</v>
      </c>
      <c r="U5455" s="6">
        <f t="shared" si="171"/>
        <v>0</v>
      </c>
    </row>
    <row r="5456" spans="1:21" x14ac:dyDescent="0.2">
      <c r="A5456" s="88">
        <v>5454</v>
      </c>
      <c r="B5456" s="88">
        <v>5</v>
      </c>
      <c r="C5456" s="88" t="s">
        <v>2123</v>
      </c>
      <c r="D5456" s="89" t="s">
        <v>1431</v>
      </c>
      <c r="E5456" s="89">
        <v>0</v>
      </c>
      <c r="F5456" s="89">
        <v>2</v>
      </c>
      <c r="G5456" s="89">
        <v>0</v>
      </c>
      <c r="H5456" s="89">
        <v>2</v>
      </c>
      <c r="I5456" s="89">
        <v>2</v>
      </c>
      <c r="J5456" s="89">
        <v>0</v>
      </c>
      <c r="K5456" s="89">
        <v>0</v>
      </c>
      <c r="L5456" s="89">
        <v>0</v>
      </c>
      <c r="M5456" s="89">
        <v>0</v>
      </c>
      <c r="N5456" s="89">
        <v>0</v>
      </c>
      <c r="O5456" s="89">
        <v>2</v>
      </c>
      <c r="P5456" s="89">
        <v>708</v>
      </c>
      <c r="Q5456" s="89">
        <v>8406.5</v>
      </c>
      <c r="R5456" s="88">
        <f>VLOOKUP(P5456,NEW_TRAIN_TEST!$A$1:$M$980,13,0)</f>
        <v>8370.5</v>
      </c>
      <c r="S5456" s="88">
        <f>VLOOKUP(P5456,NEW_TRAIN_TEST!$A$1:$M$980,11,0)</f>
        <v>8477</v>
      </c>
      <c r="T5456" s="6">
        <f t="shared" si="170"/>
        <v>0</v>
      </c>
      <c r="U5456" s="6">
        <f t="shared" si="171"/>
        <v>0</v>
      </c>
    </row>
    <row r="5457" spans="1:21" x14ac:dyDescent="0.2">
      <c r="A5457" s="88">
        <v>5455</v>
      </c>
      <c r="B5457" s="88">
        <v>5</v>
      </c>
      <c r="C5457" s="88" t="s">
        <v>2123</v>
      </c>
      <c r="D5457" s="89" t="s">
        <v>1431</v>
      </c>
      <c r="E5457" s="89">
        <v>0</v>
      </c>
      <c r="F5457" s="89">
        <v>5</v>
      </c>
      <c r="G5457" s="89">
        <v>3</v>
      </c>
      <c r="H5457" s="89">
        <v>2</v>
      </c>
      <c r="I5457" s="89">
        <v>2</v>
      </c>
      <c r="J5457" s="89">
        <v>0</v>
      </c>
      <c r="K5457" s="89">
        <v>0</v>
      </c>
      <c r="L5457" s="89">
        <v>0</v>
      </c>
      <c r="M5457" s="89">
        <v>0</v>
      </c>
      <c r="N5457" s="89">
        <v>0</v>
      </c>
      <c r="O5457" s="89">
        <v>2</v>
      </c>
      <c r="P5457" s="89">
        <v>708</v>
      </c>
      <c r="Q5457" s="89">
        <v>8417.75</v>
      </c>
      <c r="R5457" s="88">
        <f>VLOOKUP(P5457,NEW_TRAIN_TEST!$A$1:$M$980,13,0)</f>
        <v>8370.5</v>
      </c>
      <c r="S5457" s="88">
        <f>VLOOKUP(P5457,NEW_TRAIN_TEST!$A$1:$M$980,11,0)</f>
        <v>8477</v>
      </c>
      <c r="T5457" s="6">
        <f t="shared" si="170"/>
        <v>0</v>
      </c>
      <c r="U5457" s="6">
        <f t="shared" si="171"/>
        <v>0</v>
      </c>
    </row>
    <row r="5458" spans="1:21" x14ac:dyDescent="0.2">
      <c r="A5458" s="88">
        <v>5456</v>
      </c>
      <c r="B5458" s="88">
        <v>5</v>
      </c>
      <c r="C5458" s="88" t="s">
        <v>2123</v>
      </c>
      <c r="D5458" s="89" t="s">
        <v>1431</v>
      </c>
      <c r="E5458" s="89">
        <v>0</v>
      </c>
      <c r="F5458" s="89">
        <v>4</v>
      </c>
      <c r="G5458" s="89">
        <v>2</v>
      </c>
      <c r="H5458" s="89">
        <v>2</v>
      </c>
      <c r="I5458" s="89">
        <v>2</v>
      </c>
      <c r="J5458" s="89">
        <v>0</v>
      </c>
      <c r="K5458" s="89">
        <v>0</v>
      </c>
      <c r="L5458" s="89">
        <v>0</v>
      </c>
      <c r="M5458" s="89">
        <v>0</v>
      </c>
      <c r="N5458" s="89">
        <v>0</v>
      </c>
      <c r="O5458" s="89">
        <v>2</v>
      </c>
      <c r="P5458" s="89">
        <v>708</v>
      </c>
      <c r="Q5458" s="89">
        <v>8419</v>
      </c>
      <c r="R5458" s="88">
        <f>VLOOKUP(P5458,NEW_TRAIN_TEST!$A$1:$M$980,13,0)</f>
        <v>8370.5</v>
      </c>
      <c r="S5458" s="88">
        <f>VLOOKUP(P5458,NEW_TRAIN_TEST!$A$1:$M$980,11,0)</f>
        <v>8477</v>
      </c>
      <c r="T5458" s="6">
        <f t="shared" si="170"/>
        <v>0</v>
      </c>
      <c r="U5458" s="6">
        <f t="shared" si="171"/>
        <v>0</v>
      </c>
    </row>
    <row r="5459" spans="1:21" x14ac:dyDescent="0.2">
      <c r="A5459" s="88">
        <v>5457</v>
      </c>
      <c r="B5459" s="88">
        <v>5</v>
      </c>
      <c r="C5459" s="88" t="s">
        <v>2123</v>
      </c>
      <c r="D5459" s="89" t="s">
        <v>1431</v>
      </c>
      <c r="E5459" s="89">
        <v>0</v>
      </c>
      <c r="F5459" s="89">
        <v>5</v>
      </c>
      <c r="G5459" s="89">
        <v>2</v>
      </c>
      <c r="H5459" s="89">
        <v>0</v>
      </c>
      <c r="I5459" s="89">
        <v>2</v>
      </c>
      <c r="J5459" s="89">
        <v>0</v>
      </c>
      <c r="K5459" s="89">
        <v>0</v>
      </c>
      <c r="L5459" s="89">
        <v>0</v>
      </c>
      <c r="M5459" s="89">
        <v>0</v>
      </c>
      <c r="N5459" s="89">
        <v>0</v>
      </c>
      <c r="O5459" s="89">
        <v>2</v>
      </c>
      <c r="P5459" s="89">
        <v>708</v>
      </c>
      <c r="Q5459" s="89">
        <v>8422.5</v>
      </c>
      <c r="R5459" s="88">
        <f>VLOOKUP(P5459,NEW_TRAIN_TEST!$A$1:$M$980,13,0)</f>
        <v>8370.5</v>
      </c>
      <c r="S5459" s="88">
        <f>VLOOKUP(P5459,NEW_TRAIN_TEST!$A$1:$M$980,11,0)</f>
        <v>8477</v>
      </c>
      <c r="T5459" s="6">
        <f t="shared" si="170"/>
        <v>0</v>
      </c>
      <c r="U5459" s="6">
        <f t="shared" si="171"/>
        <v>0</v>
      </c>
    </row>
    <row r="5460" spans="1:21" x14ac:dyDescent="0.2">
      <c r="A5460" s="88">
        <v>5458</v>
      </c>
      <c r="B5460" s="88">
        <v>5</v>
      </c>
      <c r="C5460" s="88" t="s">
        <v>2123</v>
      </c>
      <c r="D5460" s="89" t="s">
        <v>1431</v>
      </c>
      <c r="E5460" s="89">
        <v>0</v>
      </c>
      <c r="F5460" s="89">
        <v>8</v>
      </c>
      <c r="G5460" s="89">
        <v>1</v>
      </c>
      <c r="H5460" s="89">
        <v>0</v>
      </c>
      <c r="I5460" s="89">
        <v>0</v>
      </c>
      <c r="J5460" s="89">
        <v>0</v>
      </c>
      <c r="K5460" s="89">
        <v>0</v>
      </c>
      <c r="L5460" s="89">
        <v>0</v>
      </c>
      <c r="M5460" s="89">
        <v>0</v>
      </c>
      <c r="N5460" s="89">
        <v>0</v>
      </c>
      <c r="O5460" s="89">
        <v>0</v>
      </c>
      <c r="P5460" s="89">
        <v>708</v>
      </c>
      <c r="Q5460" s="89">
        <v>8441.83</v>
      </c>
      <c r="R5460" s="88">
        <f>VLOOKUP(P5460,NEW_TRAIN_TEST!$A$1:$M$980,13,0)</f>
        <v>8370.5</v>
      </c>
      <c r="S5460" s="88">
        <f>VLOOKUP(P5460,NEW_TRAIN_TEST!$A$1:$M$980,11,0)</f>
        <v>8477</v>
      </c>
      <c r="T5460" s="6">
        <f t="shared" si="170"/>
        <v>0</v>
      </c>
      <c r="U5460" s="6">
        <f t="shared" si="171"/>
        <v>0</v>
      </c>
    </row>
    <row r="5461" spans="1:21" x14ac:dyDescent="0.2">
      <c r="A5461" s="88">
        <v>5459</v>
      </c>
      <c r="B5461" s="88">
        <v>5</v>
      </c>
      <c r="C5461" s="88" t="s">
        <v>2123</v>
      </c>
      <c r="D5461" s="89" t="s">
        <v>1431</v>
      </c>
      <c r="E5461" s="89">
        <v>0</v>
      </c>
      <c r="F5461" s="89">
        <v>8</v>
      </c>
      <c r="G5461" s="89">
        <v>0</v>
      </c>
      <c r="H5461" s="89">
        <v>0</v>
      </c>
      <c r="I5461" s="89">
        <v>0</v>
      </c>
      <c r="J5461" s="89">
        <v>0</v>
      </c>
      <c r="K5461" s="89">
        <v>0</v>
      </c>
      <c r="L5461" s="89">
        <v>0</v>
      </c>
      <c r="M5461" s="89">
        <v>0</v>
      </c>
      <c r="N5461" s="89">
        <v>0</v>
      </c>
      <c r="O5461" s="89">
        <v>0</v>
      </c>
      <c r="P5461" s="89">
        <v>708</v>
      </c>
      <c r="Q5461" s="89">
        <v>8464</v>
      </c>
      <c r="R5461" s="88">
        <f>VLOOKUP(P5461,NEW_TRAIN_TEST!$A$1:$M$980,13,0)</f>
        <v>8370.5</v>
      </c>
      <c r="S5461" s="88">
        <f>VLOOKUP(P5461,NEW_TRAIN_TEST!$A$1:$M$980,11,0)</f>
        <v>8477</v>
      </c>
      <c r="T5461" s="6">
        <f t="shared" si="170"/>
        <v>0</v>
      </c>
      <c r="U5461" s="6">
        <f t="shared" si="171"/>
        <v>0</v>
      </c>
    </row>
    <row r="5462" spans="1:21" x14ac:dyDescent="0.2">
      <c r="A5462" s="88">
        <v>5460</v>
      </c>
      <c r="B5462" s="88">
        <v>5</v>
      </c>
      <c r="C5462" s="88" t="s">
        <v>2123</v>
      </c>
      <c r="D5462" s="89" t="s">
        <v>1431</v>
      </c>
      <c r="E5462" s="89">
        <v>3</v>
      </c>
      <c r="F5462" s="89">
        <v>1</v>
      </c>
      <c r="G5462" s="89">
        <v>0</v>
      </c>
      <c r="H5462" s="89">
        <v>0</v>
      </c>
      <c r="I5462" s="89">
        <v>2</v>
      </c>
      <c r="J5462" s="89">
        <v>0</v>
      </c>
      <c r="K5462" s="89">
        <v>0</v>
      </c>
      <c r="L5462" s="89">
        <v>0</v>
      </c>
      <c r="M5462" s="89">
        <v>0</v>
      </c>
      <c r="N5462" s="89">
        <v>0</v>
      </c>
      <c r="O5462" s="89">
        <v>2</v>
      </c>
      <c r="P5462" s="89">
        <v>709</v>
      </c>
      <c r="Q5462" s="89">
        <v>8334.5</v>
      </c>
      <c r="R5462" s="88">
        <f>VLOOKUP(P5462,NEW_TRAIN_TEST!$A$1:$M$980,13,0)</f>
        <v>8330</v>
      </c>
      <c r="S5462" s="88">
        <f>VLOOKUP(P5462,NEW_TRAIN_TEST!$A$1:$M$980,11,0)</f>
        <v>8390</v>
      </c>
      <c r="T5462" s="6">
        <f t="shared" si="170"/>
        <v>0</v>
      </c>
      <c r="U5462" s="6">
        <f t="shared" si="171"/>
        <v>0</v>
      </c>
    </row>
    <row r="5463" spans="1:21" x14ac:dyDescent="0.2">
      <c r="A5463" s="88">
        <v>5461</v>
      </c>
      <c r="B5463" s="88">
        <v>5</v>
      </c>
      <c r="C5463" s="88" t="s">
        <v>2123</v>
      </c>
      <c r="D5463" s="89" t="s">
        <v>1431</v>
      </c>
      <c r="E5463" s="89">
        <v>9</v>
      </c>
      <c r="F5463" s="89">
        <v>1</v>
      </c>
      <c r="G5463" s="89">
        <v>0</v>
      </c>
      <c r="H5463" s="89">
        <v>0</v>
      </c>
      <c r="I5463" s="89">
        <v>2</v>
      </c>
      <c r="J5463" s="89">
        <v>0</v>
      </c>
      <c r="K5463" s="89">
        <v>0</v>
      </c>
      <c r="L5463" s="89">
        <v>1</v>
      </c>
      <c r="M5463" s="89">
        <v>0</v>
      </c>
      <c r="N5463" s="89">
        <v>0</v>
      </c>
      <c r="O5463" s="89">
        <v>2</v>
      </c>
      <c r="P5463" s="89">
        <v>361</v>
      </c>
      <c r="Q5463" s="89">
        <v>6427</v>
      </c>
      <c r="R5463" s="88">
        <f>VLOOKUP(P5463,NEW_TRAIN_TEST!$A$1:$M$980,13,0)</f>
        <v>6229</v>
      </c>
      <c r="S5463" s="88">
        <f>VLOOKUP(P5463,NEW_TRAIN_TEST!$A$1:$M$980,11,0)</f>
        <v>7354</v>
      </c>
      <c r="T5463" s="6">
        <f t="shared" si="170"/>
        <v>1</v>
      </c>
      <c r="U5463" s="6">
        <f t="shared" si="171"/>
        <v>0</v>
      </c>
    </row>
    <row r="5464" spans="1:21" x14ac:dyDescent="0.2">
      <c r="A5464" s="88">
        <v>5462</v>
      </c>
      <c r="B5464" s="88">
        <v>5</v>
      </c>
      <c r="C5464" s="88" t="s">
        <v>2123</v>
      </c>
      <c r="D5464" s="89" t="s">
        <v>1431</v>
      </c>
      <c r="E5464" s="89">
        <v>0</v>
      </c>
      <c r="F5464" s="89">
        <v>0</v>
      </c>
      <c r="G5464" s="89">
        <v>0</v>
      </c>
      <c r="H5464" s="89">
        <v>0</v>
      </c>
      <c r="I5464" s="89">
        <v>0</v>
      </c>
      <c r="J5464" s="89">
        <v>0</v>
      </c>
      <c r="K5464" s="89">
        <v>0</v>
      </c>
      <c r="L5464" s="89">
        <v>0</v>
      </c>
      <c r="M5464" s="89">
        <v>0</v>
      </c>
      <c r="N5464" s="89">
        <v>1</v>
      </c>
      <c r="O5464" s="89">
        <v>0</v>
      </c>
      <c r="P5464" s="89">
        <v>711</v>
      </c>
      <c r="Q5464" s="89">
        <v>7681</v>
      </c>
      <c r="R5464" s="88">
        <f>VLOOKUP(P5464,NEW_TRAIN_TEST!$A$1:$M$980,13,0)</f>
        <v>7681</v>
      </c>
      <c r="S5464" s="88">
        <f>VLOOKUP(P5464,NEW_TRAIN_TEST!$A$1:$M$980,11,0)</f>
        <v>7681</v>
      </c>
      <c r="T5464" s="6">
        <f t="shared" si="170"/>
        <v>0</v>
      </c>
      <c r="U5464" s="6">
        <f t="shared" si="171"/>
        <v>0</v>
      </c>
    </row>
    <row r="5465" spans="1:21" x14ac:dyDescent="0.2">
      <c r="A5465" s="88">
        <v>5463</v>
      </c>
      <c r="B5465" s="88">
        <v>5</v>
      </c>
      <c r="C5465" s="88" t="s">
        <v>2123</v>
      </c>
      <c r="D5465" s="89" t="s">
        <v>1431</v>
      </c>
      <c r="E5465" s="89">
        <v>0</v>
      </c>
      <c r="F5465" s="89">
        <v>2</v>
      </c>
      <c r="G5465" s="89">
        <v>0</v>
      </c>
      <c r="H5465" s="89">
        <v>2</v>
      </c>
      <c r="I5465" s="89">
        <v>2</v>
      </c>
      <c r="J5465" s="89">
        <v>0</v>
      </c>
      <c r="K5465" s="89">
        <v>0</v>
      </c>
      <c r="L5465" s="89">
        <v>0</v>
      </c>
      <c r="M5465" s="89">
        <v>0</v>
      </c>
      <c r="N5465" s="89">
        <v>0</v>
      </c>
      <c r="O5465" s="89">
        <v>2</v>
      </c>
      <c r="P5465" s="89">
        <v>712</v>
      </c>
      <c r="Q5465" s="89">
        <v>8359</v>
      </c>
      <c r="R5465" s="88">
        <f>VLOOKUP(P5465,NEW_TRAIN_TEST!$A$1:$M$980,13,0)</f>
        <v>8359</v>
      </c>
      <c r="S5465" s="88">
        <f>VLOOKUP(P5465,NEW_TRAIN_TEST!$A$1:$M$980,11,0)</f>
        <v>8382</v>
      </c>
      <c r="T5465" s="6">
        <f t="shared" si="170"/>
        <v>0</v>
      </c>
      <c r="U5465" s="6">
        <f t="shared" si="171"/>
        <v>0</v>
      </c>
    </row>
    <row r="5466" spans="1:21" x14ac:dyDescent="0.2">
      <c r="A5466" s="88">
        <v>5464</v>
      </c>
      <c r="B5466" s="88">
        <v>5</v>
      </c>
      <c r="C5466" s="88" t="s">
        <v>2123</v>
      </c>
      <c r="D5466" s="89" t="s">
        <v>1431</v>
      </c>
      <c r="E5466" s="89">
        <v>0</v>
      </c>
      <c r="F5466" s="89">
        <v>0</v>
      </c>
      <c r="G5466" s="89">
        <v>0</v>
      </c>
      <c r="H5466" s="89">
        <v>0</v>
      </c>
      <c r="I5466" s="89">
        <v>0</v>
      </c>
      <c r="J5466" s="89">
        <v>0</v>
      </c>
      <c r="K5466" s="89">
        <v>0</v>
      </c>
      <c r="L5466" s="89">
        <v>0</v>
      </c>
      <c r="M5466" s="89">
        <v>0</v>
      </c>
      <c r="N5466" s="89">
        <v>1</v>
      </c>
      <c r="O5466" s="89">
        <v>0</v>
      </c>
      <c r="P5466" s="89">
        <v>713</v>
      </c>
      <c r="Q5466" s="89">
        <v>9485</v>
      </c>
      <c r="R5466" s="88">
        <f>VLOOKUP(P5466,NEW_TRAIN_TEST!$A$1:$M$980,13,0)</f>
        <v>9485</v>
      </c>
      <c r="S5466" s="88">
        <f>VLOOKUP(P5466,NEW_TRAIN_TEST!$A$1:$M$980,11,0)</f>
        <v>9485</v>
      </c>
      <c r="T5466" s="6">
        <f t="shared" si="170"/>
        <v>0</v>
      </c>
      <c r="U5466" s="6">
        <f t="shared" si="171"/>
        <v>0</v>
      </c>
    </row>
    <row r="5467" spans="1:21" x14ac:dyDescent="0.2">
      <c r="A5467" s="88">
        <v>5465</v>
      </c>
      <c r="B5467" s="88">
        <v>5</v>
      </c>
      <c r="C5467" s="88" t="s">
        <v>2123</v>
      </c>
      <c r="D5467" s="89" t="s">
        <v>1431</v>
      </c>
      <c r="E5467" s="89">
        <v>0</v>
      </c>
      <c r="F5467" s="89">
        <v>2</v>
      </c>
      <c r="G5467" s="89">
        <v>0</v>
      </c>
      <c r="H5467" s="89">
        <v>2</v>
      </c>
      <c r="I5467" s="89">
        <v>2</v>
      </c>
      <c r="J5467" s="89">
        <v>0</v>
      </c>
      <c r="K5467" s="89">
        <v>0</v>
      </c>
      <c r="L5467" s="89">
        <v>0</v>
      </c>
      <c r="M5467" s="89">
        <v>0</v>
      </c>
      <c r="N5467" s="89">
        <v>0</v>
      </c>
      <c r="O5467" s="89">
        <v>2</v>
      </c>
      <c r="P5467" s="89">
        <v>714</v>
      </c>
      <c r="Q5467" s="89">
        <v>8959</v>
      </c>
      <c r="R5467" s="88">
        <f>VLOOKUP(P5467,NEW_TRAIN_TEST!$A$1:$M$980,13,0)</f>
        <v>8959</v>
      </c>
      <c r="S5467" s="88">
        <f>VLOOKUP(P5467,NEW_TRAIN_TEST!$A$1:$M$980,11,0)</f>
        <v>8993</v>
      </c>
      <c r="T5467" s="6">
        <f t="shared" si="170"/>
        <v>0</v>
      </c>
      <c r="U5467" s="6">
        <f t="shared" si="171"/>
        <v>0</v>
      </c>
    </row>
    <row r="5468" spans="1:21" x14ac:dyDescent="0.2">
      <c r="A5468" s="88">
        <v>5466</v>
      </c>
      <c r="B5468" s="88">
        <v>5</v>
      </c>
      <c r="C5468" s="88" t="s">
        <v>2123</v>
      </c>
      <c r="D5468" s="89" t="s">
        <v>1431</v>
      </c>
      <c r="E5468" s="89">
        <v>0</v>
      </c>
      <c r="F5468" s="89">
        <v>2</v>
      </c>
      <c r="G5468" s="89">
        <v>1</v>
      </c>
      <c r="H5468" s="89">
        <v>0</v>
      </c>
      <c r="I5468" s="89">
        <v>2</v>
      </c>
      <c r="J5468" s="89">
        <v>2</v>
      </c>
      <c r="K5468" s="89">
        <v>0</v>
      </c>
      <c r="L5468" s="89">
        <v>0</v>
      </c>
      <c r="M5468" s="89">
        <v>0</v>
      </c>
      <c r="N5468" s="89">
        <v>0</v>
      </c>
      <c r="O5468" s="89">
        <v>2</v>
      </c>
      <c r="P5468" s="89">
        <v>714</v>
      </c>
      <c r="Q5468" s="89">
        <v>8974</v>
      </c>
      <c r="R5468" s="88">
        <f>VLOOKUP(P5468,NEW_TRAIN_TEST!$A$1:$M$980,13,0)</f>
        <v>8959</v>
      </c>
      <c r="S5468" s="88">
        <f>VLOOKUP(P5468,NEW_TRAIN_TEST!$A$1:$M$980,11,0)</f>
        <v>8993</v>
      </c>
      <c r="T5468" s="6">
        <f t="shared" si="170"/>
        <v>0</v>
      </c>
      <c r="U5468" s="6">
        <f t="shared" si="171"/>
        <v>0</v>
      </c>
    </row>
    <row r="5469" spans="1:21" x14ac:dyDescent="0.2">
      <c r="A5469" s="88">
        <v>5467</v>
      </c>
      <c r="B5469" s="88">
        <v>5</v>
      </c>
      <c r="C5469" s="88" t="s">
        <v>2123</v>
      </c>
      <c r="D5469" s="89" t="s">
        <v>1431</v>
      </c>
      <c r="E5469" s="89">
        <v>2</v>
      </c>
      <c r="F5469" s="89">
        <v>0</v>
      </c>
      <c r="G5469" s="89">
        <v>0</v>
      </c>
      <c r="H5469" s="89">
        <v>0</v>
      </c>
      <c r="I5469" s="89">
        <v>0</v>
      </c>
      <c r="J5469" s="89">
        <v>0</v>
      </c>
      <c r="K5469" s="89">
        <v>0</v>
      </c>
      <c r="L5469" s="89">
        <v>0</v>
      </c>
      <c r="M5469" s="89">
        <v>0</v>
      </c>
      <c r="N5469" s="89">
        <v>0</v>
      </c>
      <c r="O5469" s="89">
        <v>0</v>
      </c>
      <c r="P5469" s="89">
        <v>714</v>
      </c>
      <c r="Q5469" s="89">
        <v>8993</v>
      </c>
      <c r="R5469" s="88">
        <f>VLOOKUP(P5469,NEW_TRAIN_TEST!$A$1:$M$980,13,0)</f>
        <v>8959</v>
      </c>
      <c r="S5469" s="88">
        <f>VLOOKUP(P5469,NEW_TRAIN_TEST!$A$1:$M$980,11,0)</f>
        <v>8993</v>
      </c>
      <c r="T5469" s="6">
        <f t="shared" si="170"/>
        <v>0</v>
      </c>
      <c r="U5469" s="6">
        <f t="shared" si="171"/>
        <v>0</v>
      </c>
    </row>
    <row r="5470" spans="1:21" x14ac:dyDescent="0.2">
      <c r="A5470" s="88">
        <v>5468</v>
      </c>
      <c r="B5470" s="88">
        <v>5</v>
      </c>
      <c r="C5470" s="88" t="s">
        <v>2123</v>
      </c>
      <c r="D5470" s="89" t="s">
        <v>1431</v>
      </c>
      <c r="E5470" s="89">
        <v>0</v>
      </c>
      <c r="F5470" s="89">
        <v>1</v>
      </c>
      <c r="G5470" s="89">
        <v>0</v>
      </c>
      <c r="H5470" s="89">
        <v>0</v>
      </c>
      <c r="I5470" s="89">
        <v>2</v>
      </c>
      <c r="J5470" s="89">
        <v>0</v>
      </c>
      <c r="K5470" s="89">
        <v>0</v>
      </c>
      <c r="L5470" s="89">
        <v>0</v>
      </c>
      <c r="M5470" s="89">
        <v>0</v>
      </c>
      <c r="N5470" s="89">
        <v>0</v>
      </c>
      <c r="O5470" s="89">
        <v>2</v>
      </c>
      <c r="P5470" s="89">
        <v>372</v>
      </c>
      <c r="Q5470" s="89">
        <v>6292</v>
      </c>
      <c r="R5470" s="88">
        <f>VLOOKUP(P5470,NEW_TRAIN_TEST!$A$1:$M$980,13,0)</f>
        <v>6292</v>
      </c>
      <c r="S5470" s="88">
        <f>VLOOKUP(P5470,NEW_TRAIN_TEST!$A$1:$M$980,11,0)</f>
        <v>6950</v>
      </c>
      <c r="T5470" s="6">
        <f t="shared" si="170"/>
        <v>0</v>
      </c>
      <c r="U5470" s="6">
        <f t="shared" si="171"/>
        <v>0</v>
      </c>
    </row>
    <row r="5471" spans="1:21" x14ac:dyDescent="0.2">
      <c r="A5471" s="88">
        <v>5469</v>
      </c>
      <c r="B5471" s="88">
        <v>5</v>
      </c>
      <c r="C5471" s="88" t="s">
        <v>2123</v>
      </c>
      <c r="D5471" s="89" t="s">
        <v>1431</v>
      </c>
      <c r="E5471" s="89">
        <v>0</v>
      </c>
      <c r="F5471" s="89">
        <v>0</v>
      </c>
      <c r="G5471" s="89">
        <v>0</v>
      </c>
      <c r="H5471" s="89">
        <v>0</v>
      </c>
      <c r="I5471" s="89">
        <v>0</v>
      </c>
      <c r="J5471" s="89">
        <v>0</v>
      </c>
      <c r="K5471" s="89">
        <v>0</v>
      </c>
      <c r="L5471" s="89">
        <v>0</v>
      </c>
      <c r="M5471" s="89">
        <v>0</v>
      </c>
      <c r="N5471" s="89">
        <v>1</v>
      </c>
      <c r="O5471" s="89">
        <v>0</v>
      </c>
      <c r="P5471" s="89">
        <v>372</v>
      </c>
      <c r="Q5471" s="89">
        <v>6298.5</v>
      </c>
      <c r="R5471" s="88">
        <f>VLOOKUP(P5471,NEW_TRAIN_TEST!$A$1:$M$980,13,0)</f>
        <v>6292</v>
      </c>
      <c r="S5471" s="88">
        <f>VLOOKUP(P5471,NEW_TRAIN_TEST!$A$1:$M$980,11,0)</f>
        <v>6950</v>
      </c>
      <c r="T5471" s="6">
        <f t="shared" si="170"/>
        <v>0</v>
      </c>
      <c r="U5471" s="6">
        <f t="shared" si="171"/>
        <v>0</v>
      </c>
    </row>
    <row r="5472" spans="1:21" x14ac:dyDescent="0.2">
      <c r="A5472" s="88">
        <v>5470</v>
      </c>
      <c r="B5472" s="88">
        <v>5</v>
      </c>
      <c r="C5472" s="88" t="s">
        <v>2123</v>
      </c>
      <c r="D5472" s="89" t="s">
        <v>1431</v>
      </c>
      <c r="E5472" s="89">
        <v>4</v>
      </c>
      <c r="F5472" s="89">
        <v>0</v>
      </c>
      <c r="G5472" s="89">
        <v>0</v>
      </c>
      <c r="H5472" s="89">
        <v>0</v>
      </c>
      <c r="I5472" s="89">
        <v>0</v>
      </c>
      <c r="J5472" s="89">
        <v>0</v>
      </c>
      <c r="K5472" s="89">
        <v>0</v>
      </c>
      <c r="L5472" s="89">
        <v>1</v>
      </c>
      <c r="M5472" s="89">
        <v>0</v>
      </c>
      <c r="N5472" s="89">
        <v>0</v>
      </c>
      <c r="O5472" s="89">
        <v>0</v>
      </c>
      <c r="P5472" s="89">
        <v>918</v>
      </c>
      <c r="Q5472" s="89">
        <v>4478</v>
      </c>
      <c r="R5472" s="88">
        <f>VLOOKUP(P5472,NEW_TRAIN_TEST!$A$1:$M$980,13,0)</f>
        <v>4221</v>
      </c>
      <c r="S5472" s="88">
        <f>VLOOKUP(P5472,NEW_TRAIN_TEST!$A$1:$M$980,11,0)</f>
        <v>5484</v>
      </c>
      <c r="T5472" s="6">
        <f t="shared" si="170"/>
        <v>1</v>
      </c>
      <c r="U5472" s="6">
        <f t="shared" si="171"/>
        <v>0</v>
      </c>
    </row>
    <row r="5473" spans="1:21" x14ac:dyDescent="0.2">
      <c r="A5473" s="88">
        <v>5471</v>
      </c>
      <c r="B5473" s="88">
        <v>5</v>
      </c>
      <c r="C5473" s="88" t="s">
        <v>2123</v>
      </c>
      <c r="D5473" s="89" t="s">
        <v>1431</v>
      </c>
      <c r="E5473" s="89">
        <v>5</v>
      </c>
      <c r="F5473" s="89">
        <v>0</v>
      </c>
      <c r="G5473" s="89">
        <v>0</v>
      </c>
      <c r="H5473" s="89">
        <v>0</v>
      </c>
      <c r="I5473" s="89">
        <v>0</v>
      </c>
      <c r="J5473" s="89">
        <v>0</v>
      </c>
      <c r="K5473" s="89">
        <v>0</v>
      </c>
      <c r="L5473" s="89">
        <v>1</v>
      </c>
      <c r="M5473" s="89">
        <v>0</v>
      </c>
      <c r="N5473" s="89">
        <v>0</v>
      </c>
      <c r="O5473" s="89">
        <v>0</v>
      </c>
      <c r="P5473" s="89">
        <v>353</v>
      </c>
      <c r="Q5473" s="89">
        <v>3664</v>
      </c>
      <c r="R5473" s="88">
        <f>VLOOKUP(P5473,NEW_TRAIN_TEST!$A$1:$M$980,13,0)</f>
        <v>3548</v>
      </c>
      <c r="S5473" s="88">
        <f>VLOOKUP(P5473,NEW_TRAIN_TEST!$A$1:$M$980,11,0)</f>
        <v>4431</v>
      </c>
      <c r="T5473" s="6">
        <f t="shared" si="170"/>
        <v>1</v>
      </c>
      <c r="U5473" s="6">
        <f t="shared" si="171"/>
        <v>0</v>
      </c>
    </row>
    <row r="5474" spans="1:21" x14ac:dyDescent="0.2">
      <c r="A5474" s="88">
        <v>5472</v>
      </c>
      <c r="B5474" s="88">
        <v>5</v>
      </c>
      <c r="C5474" s="88" t="s">
        <v>2123</v>
      </c>
      <c r="D5474" s="89" t="s">
        <v>1431</v>
      </c>
      <c r="E5474" s="89">
        <v>2</v>
      </c>
      <c r="F5474" s="89">
        <v>0</v>
      </c>
      <c r="G5474" s="89">
        <v>0</v>
      </c>
      <c r="H5474" s="89">
        <v>0</v>
      </c>
      <c r="I5474" s="89">
        <v>0</v>
      </c>
      <c r="J5474" s="89">
        <v>0</v>
      </c>
      <c r="K5474" s="89">
        <v>0</v>
      </c>
      <c r="L5474" s="89">
        <v>0</v>
      </c>
      <c r="M5474" s="89">
        <v>0</v>
      </c>
      <c r="N5474" s="89">
        <v>0</v>
      </c>
      <c r="O5474" s="89">
        <v>0</v>
      </c>
      <c r="P5474" s="89">
        <v>718</v>
      </c>
      <c r="Q5474" s="89">
        <v>9685</v>
      </c>
      <c r="R5474" s="88">
        <f>VLOOKUP(P5474,NEW_TRAIN_TEST!$A$1:$M$980,13,0)</f>
        <v>9676</v>
      </c>
      <c r="S5474" s="88">
        <f>VLOOKUP(P5474,NEW_TRAIN_TEST!$A$1:$M$980,11,0)</f>
        <v>9685</v>
      </c>
      <c r="T5474" s="6">
        <f t="shared" si="170"/>
        <v>0</v>
      </c>
      <c r="U5474" s="6">
        <f t="shared" si="171"/>
        <v>0</v>
      </c>
    </row>
    <row r="5475" spans="1:21" x14ac:dyDescent="0.2">
      <c r="A5475" s="88">
        <v>5473</v>
      </c>
      <c r="B5475" s="88">
        <v>5</v>
      </c>
      <c r="C5475" s="88" t="s">
        <v>2123</v>
      </c>
      <c r="D5475" s="89" t="s">
        <v>1431</v>
      </c>
      <c r="E5475" s="89">
        <v>0</v>
      </c>
      <c r="F5475" s="89">
        <v>2</v>
      </c>
      <c r="G5475" s="89">
        <v>0</v>
      </c>
      <c r="H5475" s="89">
        <v>2</v>
      </c>
      <c r="I5475" s="89">
        <v>2</v>
      </c>
      <c r="J5475" s="89">
        <v>0</v>
      </c>
      <c r="K5475" s="89">
        <v>0</v>
      </c>
      <c r="L5475" s="89">
        <v>0</v>
      </c>
      <c r="M5475" s="89">
        <v>0</v>
      </c>
      <c r="N5475" s="89">
        <v>0</v>
      </c>
      <c r="O5475" s="89">
        <v>2</v>
      </c>
      <c r="P5475" s="89">
        <v>719</v>
      </c>
      <c r="Q5475" s="89">
        <v>10343</v>
      </c>
      <c r="R5475" s="88">
        <f>VLOOKUP(P5475,NEW_TRAIN_TEST!$A$1:$M$980,13,0)</f>
        <v>10343</v>
      </c>
      <c r="S5475" s="88">
        <f>VLOOKUP(P5475,NEW_TRAIN_TEST!$A$1:$M$980,11,0)</f>
        <v>10361</v>
      </c>
      <c r="T5475" s="6">
        <f t="shared" si="170"/>
        <v>0</v>
      </c>
      <c r="U5475" s="6">
        <f t="shared" si="171"/>
        <v>0</v>
      </c>
    </row>
    <row r="5476" spans="1:21" x14ac:dyDescent="0.2">
      <c r="A5476" s="88">
        <v>5474</v>
      </c>
      <c r="B5476" s="88">
        <v>5</v>
      </c>
      <c r="C5476" s="88" t="s">
        <v>2123</v>
      </c>
      <c r="D5476" s="89" t="s">
        <v>1431</v>
      </c>
      <c r="E5476" s="89">
        <v>0</v>
      </c>
      <c r="F5476" s="89">
        <v>0</v>
      </c>
      <c r="G5476" s="89">
        <v>0</v>
      </c>
      <c r="H5476" s="89">
        <v>0</v>
      </c>
      <c r="I5476" s="89">
        <v>0</v>
      </c>
      <c r="J5476" s="89">
        <v>0</v>
      </c>
      <c r="K5476" s="89">
        <v>0</v>
      </c>
      <c r="L5476" s="89">
        <v>0</v>
      </c>
      <c r="M5476" s="89">
        <v>0</v>
      </c>
      <c r="N5476" s="89">
        <v>1</v>
      </c>
      <c r="O5476" s="89">
        <v>0</v>
      </c>
      <c r="P5476" s="89">
        <v>720</v>
      </c>
      <c r="Q5476" s="89">
        <v>6120</v>
      </c>
      <c r="R5476" s="88">
        <f>VLOOKUP(P5476,NEW_TRAIN_TEST!$A$1:$M$980,13,0)</f>
        <v>6120</v>
      </c>
      <c r="S5476" s="88">
        <f>VLOOKUP(P5476,NEW_TRAIN_TEST!$A$1:$M$980,11,0)</f>
        <v>6120</v>
      </c>
      <c r="T5476" s="6">
        <f t="shared" si="170"/>
        <v>0</v>
      </c>
      <c r="U5476" s="6">
        <f t="shared" si="171"/>
        <v>0</v>
      </c>
    </row>
    <row r="5477" spans="1:21" x14ac:dyDescent="0.2">
      <c r="A5477" s="88">
        <v>5475</v>
      </c>
      <c r="B5477" s="88">
        <v>5</v>
      </c>
      <c r="C5477" s="88" t="s">
        <v>2123</v>
      </c>
      <c r="D5477" s="89" t="s">
        <v>1431</v>
      </c>
      <c r="E5477" s="89">
        <v>0</v>
      </c>
      <c r="F5477" s="89">
        <v>0</v>
      </c>
      <c r="G5477" s="89">
        <v>0</v>
      </c>
      <c r="H5477" s="89">
        <v>0</v>
      </c>
      <c r="I5477" s="89">
        <v>0</v>
      </c>
      <c r="J5477" s="89">
        <v>0</v>
      </c>
      <c r="K5477" s="89">
        <v>0</v>
      </c>
      <c r="L5477" s="89">
        <v>0</v>
      </c>
      <c r="M5477" s="89">
        <v>0</v>
      </c>
      <c r="N5477" s="89">
        <v>1</v>
      </c>
      <c r="O5477" s="89">
        <v>0</v>
      </c>
      <c r="P5477" s="89">
        <v>721</v>
      </c>
      <c r="Q5477" s="89">
        <v>8313</v>
      </c>
      <c r="R5477" s="88">
        <f>VLOOKUP(P5477,NEW_TRAIN_TEST!$A$1:$M$980,13,0)</f>
        <v>8313</v>
      </c>
      <c r="S5477" s="88">
        <f>VLOOKUP(P5477,NEW_TRAIN_TEST!$A$1:$M$980,11,0)</f>
        <v>8313</v>
      </c>
      <c r="T5477" s="6">
        <f t="shared" si="170"/>
        <v>0</v>
      </c>
      <c r="U5477" s="6">
        <f t="shared" si="171"/>
        <v>0</v>
      </c>
    </row>
    <row r="5478" spans="1:21" x14ac:dyDescent="0.2">
      <c r="A5478" s="88">
        <v>5476</v>
      </c>
      <c r="B5478" s="88">
        <v>5</v>
      </c>
      <c r="C5478" s="88" t="s">
        <v>2123</v>
      </c>
      <c r="D5478" s="89" t="s">
        <v>1431</v>
      </c>
      <c r="E5478" s="89">
        <v>0</v>
      </c>
      <c r="F5478" s="89">
        <v>2</v>
      </c>
      <c r="G5478" s="89">
        <v>0</v>
      </c>
      <c r="H5478" s="89">
        <v>0</v>
      </c>
      <c r="I5478" s="89">
        <v>2</v>
      </c>
      <c r="J5478" s="89">
        <v>2</v>
      </c>
      <c r="K5478" s="89">
        <v>0</v>
      </c>
      <c r="L5478" s="89">
        <v>0</v>
      </c>
      <c r="M5478" s="89">
        <v>0</v>
      </c>
      <c r="N5478" s="89">
        <v>0</v>
      </c>
      <c r="O5478" s="89">
        <v>2</v>
      </c>
      <c r="P5478" s="89">
        <v>722</v>
      </c>
      <c r="Q5478" s="89">
        <v>7411</v>
      </c>
      <c r="R5478" s="88">
        <f>VLOOKUP(P5478,NEW_TRAIN_TEST!$A$1:$M$980,13,0)</f>
        <v>7411</v>
      </c>
      <c r="S5478" s="88">
        <f>VLOOKUP(P5478,NEW_TRAIN_TEST!$A$1:$M$980,11,0)</f>
        <v>7507</v>
      </c>
      <c r="T5478" s="6">
        <f t="shared" si="170"/>
        <v>0</v>
      </c>
      <c r="U5478" s="6">
        <f t="shared" si="171"/>
        <v>0</v>
      </c>
    </row>
    <row r="5479" spans="1:21" x14ac:dyDescent="0.2">
      <c r="A5479" s="88">
        <v>5477</v>
      </c>
      <c r="B5479" s="88">
        <v>5</v>
      </c>
      <c r="C5479" s="88" t="s">
        <v>2123</v>
      </c>
      <c r="D5479" s="89" t="s">
        <v>1431</v>
      </c>
      <c r="E5479" s="89">
        <v>0</v>
      </c>
      <c r="F5479" s="89">
        <v>2</v>
      </c>
      <c r="G5479" s="89">
        <v>0</v>
      </c>
      <c r="H5479" s="89">
        <v>0</v>
      </c>
      <c r="I5479" s="89">
        <v>2</v>
      </c>
      <c r="J5479" s="89">
        <v>2</v>
      </c>
      <c r="K5479" s="89">
        <v>0</v>
      </c>
      <c r="L5479" s="89">
        <v>0</v>
      </c>
      <c r="M5479" s="89">
        <v>0</v>
      </c>
      <c r="N5479" s="89">
        <v>0</v>
      </c>
      <c r="O5479" s="89">
        <v>2</v>
      </c>
      <c r="P5479" s="89">
        <v>722</v>
      </c>
      <c r="Q5479" s="89">
        <v>7449.5</v>
      </c>
      <c r="R5479" s="88">
        <f>VLOOKUP(P5479,NEW_TRAIN_TEST!$A$1:$M$980,13,0)</f>
        <v>7411</v>
      </c>
      <c r="S5479" s="88">
        <f>VLOOKUP(P5479,NEW_TRAIN_TEST!$A$1:$M$980,11,0)</f>
        <v>7507</v>
      </c>
      <c r="T5479" s="6">
        <f t="shared" si="170"/>
        <v>0</v>
      </c>
      <c r="U5479" s="6">
        <f t="shared" si="171"/>
        <v>0</v>
      </c>
    </row>
    <row r="5480" spans="1:21" x14ac:dyDescent="0.2">
      <c r="A5480" s="88">
        <v>5478</v>
      </c>
      <c r="B5480" s="88">
        <v>5</v>
      </c>
      <c r="C5480" s="88" t="s">
        <v>2123</v>
      </c>
      <c r="D5480" s="89" t="s">
        <v>1431</v>
      </c>
      <c r="E5480" s="89">
        <v>0</v>
      </c>
      <c r="F5480" s="89">
        <v>2</v>
      </c>
      <c r="G5480" s="89">
        <v>0</v>
      </c>
      <c r="H5480" s="89">
        <v>0</v>
      </c>
      <c r="I5480" s="89">
        <v>2</v>
      </c>
      <c r="J5480" s="89">
        <v>2</v>
      </c>
      <c r="K5480" s="89">
        <v>0</v>
      </c>
      <c r="L5480" s="89">
        <v>0</v>
      </c>
      <c r="M5480" s="89">
        <v>0</v>
      </c>
      <c r="N5480" s="89">
        <v>0</v>
      </c>
      <c r="O5480" s="89">
        <v>2</v>
      </c>
      <c r="P5480" s="89">
        <v>722</v>
      </c>
      <c r="Q5480" s="89">
        <v>7453</v>
      </c>
      <c r="R5480" s="88">
        <f>VLOOKUP(P5480,NEW_TRAIN_TEST!$A$1:$M$980,13,0)</f>
        <v>7411</v>
      </c>
      <c r="S5480" s="88">
        <f>VLOOKUP(P5480,NEW_TRAIN_TEST!$A$1:$M$980,11,0)</f>
        <v>7507</v>
      </c>
      <c r="T5480" s="6">
        <f t="shared" si="170"/>
        <v>0</v>
      </c>
      <c r="U5480" s="6">
        <f t="shared" si="171"/>
        <v>0</v>
      </c>
    </row>
    <row r="5481" spans="1:21" x14ac:dyDescent="0.2">
      <c r="A5481" s="88">
        <v>5479</v>
      </c>
      <c r="B5481" s="88">
        <v>5</v>
      </c>
      <c r="C5481" s="88" t="s">
        <v>2123</v>
      </c>
      <c r="D5481" s="89" t="s">
        <v>1431</v>
      </c>
      <c r="E5481" s="89">
        <v>0</v>
      </c>
      <c r="F5481" s="89">
        <v>4</v>
      </c>
      <c r="G5481" s="89">
        <v>0</v>
      </c>
      <c r="H5481" s="89">
        <v>0</v>
      </c>
      <c r="I5481" s="89">
        <v>2</v>
      </c>
      <c r="J5481" s="89">
        <v>2</v>
      </c>
      <c r="K5481" s="89">
        <v>0</v>
      </c>
      <c r="L5481" s="89">
        <v>0</v>
      </c>
      <c r="M5481" s="89">
        <v>0</v>
      </c>
      <c r="N5481" s="89">
        <v>0</v>
      </c>
      <c r="O5481" s="89">
        <v>2</v>
      </c>
      <c r="P5481" s="89">
        <v>722</v>
      </c>
      <c r="Q5481" s="89">
        <v>7479</v>
      </c>
      <c r="R5481" s="88">
        <f>VLOOKUP(P5481,NEW_TRAIN_TEST!$A$1:$M$980,13,0)</f>
        <v>7411</v>
      </c>
      <c r="S5481" s="88">
        <f>VLOOKUP(P5481,NEW_TRAIN_TEST!$A$1:$M$980,11,0)</f>
        <v>7507</v>
      </c>
      <c r="T5481" s="6">
        <f t="shared" si="170"/>
        <v>0</v>
      </c>
      <c r="U5481" s="6">
        <f t="shared" si="171"/>
        <v>0</v>
      </c>
    </row>
    <row r="5482" spans="1:21" x14ac:dyDescent="0.2">
      <c r="A5482" s="88">
        <v>5480</v>
      </c>
      <c r="B5482" s="88">
        <v>5</v>
      </c>
      <c r="C5482" s="88" t="s">
        <v>2123</v>
      </c>
      <c r="D5482" s="89" t="s">
        <v>1431</v>
      </c>
      <c r="E5482" s="89">
        <v>0</v>
      </c>
      <c r="F5482" s="89">
        <v>3</v>
      </c>
      <c r="G5482" s="89">
        <v>0</v>
      </c>
      <c r="H5482" s="89">
        <v>0</v>
      </c>
      <c r="I5482" s="89">
        <v>2</v>
      </c>
      <c r="J5482" s="89">
        <v>2</v>
      </c>
      <c r="K5482" s="89">
        <v>0</v>
      </c>
      <c r="L5482" s="89">
        <v>0</v>
      </c>
      <c r="M5482" s="89">
        <v>0</v>
      </c>
      <c r="N5482" s="89">
        <v>0</v>
      </c>
      <c r="O5482" s="89">
        <v>2</v>
      </c>
      <c r="P5482" s="89">
        <v>722</v>
      </c>
      <c r="Q5482" s="89">
        <v>7494.33</v>
      </c>
      <c r="R5482" s="88">
        <f>VLOOKUP(P5482,NEW_TRAIN_TEST!$A$1:$M$980,13,0)</f>
        <v>7411</v>
      </c>
      <c r="S5482" s="88">
        <f>VLOOKUP(P5482,NEW_TRAIN_TEST!$A$1:$M$980,11,0)</f>
        <v>7507</v>
      </c>
      <c r="T5482" s="6">
        <f t="shared" si="170"/>
        <v>0</v>
      </c>
      <c r="U5482" s="6">
        <f t="shared" si="171"/>
        <v>0</v>
      </c>
    </row>
    <row r="5483" spans="1:21" x14ac:dyDescent="0.2">
      <c r="A5483" s="88">
        <v>5481</v>
      </c>
      <c r="B5483" s="88">
        <v>5</v>
      </c>
      <c r="C5483" s="88" t="s">
        <v>2123</v>
      </c>
      <c r="D5483" s="89" t="s">
        <v>1431</v>
      </c>
      <c r="E5483" s="89">
        <v>0</v>
      </c>
      <c r="F5483" s="89">
        <v>2</v>
      </c>
      <c r="G5483" s="89">
        <v>0</v>
      </c>
      <c r="H5483" s="89">
        <v>0</v>
      </c>
      <c r="I5483" s="89">
        <v>2</v>
      </c>
      <c r="J5483" s="89">
        <v>2</v>
      </c>
      <c r="K5483" s="89">
        <v>0</v>
      </c>
      <c r="L5483" s="89">
        <v>0</v>
      </c>
      <c r="M5483" s="89">
        <v>0</v>
      </c>
      <c r="N5483" s="89">
        <v>0</v>
      </c>
      <c r="O5483" s="89">
        <v>2</v>
      </c>
      <c r="P5483" s="89">
        <v>723</v>
      </c>
      <c r="Q5483" s="89">
        <v>7884</v>
      </c>
      <c r="R5483" s="88">
        <f>VLOOKUP(P5483,NEW_TRAIN_TEST!$A$1:$M$980,13,0)</f>
        <v>7884</v>
      </c>
      <c r="S5483" s="88">
        <f>VLOOKUP(P5483,NEW_TRAIN_TEST!$A$1:$M$980,11,0)</f>
        <v>7909</v>
      </c>
      <c r="T5483" s="6">
        <f t="shared" si="170"/>
        <v>0</v>
      </c>
      <c r="U5483" s="6">
        <f t="shared" si="171"/>
        <v>0</v>
      </c>
    </row>
    <row r="5484" spans="1:21" x14ac:dyDescent="0.2">
      <c r="A5484" s="88">
        <v>5482</v>
      </c>
      <c r="B5484" s="88">
        <v>5</v>
      </c>
      <c r="C5484" s="88" t="s">
        <v>2123</v>
      </c>
      <c r="D5484" s="89" t="s">
        <v>1431</v>
      </c>
      <c r="E5484" s="89">
        <v>0</v>
      </c>
      <c r="F5484" s="89">
        <v>2</v>
      </c>
      <c r="G5484" s="89">
        <v>0</v>
      </c>
      <c r="H5484" s="89">
        <v>0</v>
      </c>
      <c r="I5484" s="89">
        <v>2</v>
      </c>
      <c r="J5484" s="89">
        <v>0</v>
      </c>
      <c r="K5484" s="89">
        <v>0</v>
      </c>
      <c r="L5484" s="89">
        <v>0</v>
      </c>
      <c r="M5484" s="89">
        <v>0</v>
      </c>
      <c r="N5484" s="89">
        <v>0</v>
      </c>
      <c r="O5484" s="89">
        <v>2</v>
      </c>
      <c r="P5484" s="89">
        <v>723</v>
      </c>
      <c r="Q5484" s="89">
        <v>7888.5</v>
      </c>
      <c r="R5484" s="88">
        <f>VLOOKUP(P5484,NEW_TRAIN_TEST!$A$1:$M$980,13,0)</f>
        <v>7884</v>
      </c>
      <c r="S5484" s="88">
        <f>VLOOKUP(P5484,NEW_TRAIN_TEST!$A$1:$M$980,11,0)</f>
        <v>7909</v>
      </c>
      <c r="T5484" s="6">
        <f t="shared" si="170"/>
        <v>0</v>
      </c>
      <c r="U5484" s="6">
        <f t="shared" si="171"/>
        <v>0</v>
      </c>
    </row>
    <row r="5485" spans="1:21" x14ac:dyDescent="0.2">
      <c r="A5485" s="88">
        <v>5483</v>
      </c>
      <c r="B5485" s="88">
        <v>5</v>
      </c>
      <c r="C5485" s="88" t="s">
        <v>2123</v>
      </c>
      <c r="D5485" s="89" t="s">
        <v>1431</v>
      </c>
      <c r="E5485" s="89">
        <v>0</v>
      </c>
      <c r="F5485" s="89">
        <v>2</v>
      </c>
      <c r="G5485" s="89">
        <v>0</v>
      </c>
      <c r="H5485" s="89">
        <v>0</v>
      </c>
      <c r="I5485" s="89">
        <v>2</v>
      </c>
      <c r="J5485" s="89">
        <v>2</v>
      </c>
      <c r="K5485" s="89">
        <v>0</v>
      </c>
      <c r="L5485" s="89">
        <v>0</v>
      </c>
      <c r="M5485" s="89">
        <v>0</v>
      </c>
      <c r="N5485" s="89">
        <v>0</v>
      </c>
      <c r="O5485" s="89">
        <v>2</v>
      </c>
      <c r="P5485" s="89">
        <v>723</v>
      </c>
      <c r="Q5485" s="89">
        <v>7895.33</v>
      </c>
      <c r="R5485" s="88">
        <f>VLOOKUP(P5485,NEW_TRAIN_TEST!$A$1:$M$980,13,0)</f>
        <v>7884</v>
      </c>
      <c r="S5485" s="88">
        <f>VLOOKUP(P5485,NEW_TRAIN_TEST!$A$1:$M$980,11,0)</f>
        <v>7909</v>
      </c>
      <c r="T5485" s="6">
        <f t="shared" si="170"/>
        <v>0</v>
      </c>
      <c r="U5485" s="6">
        <f t="shared" si="171"/>
        <v>0</v>
      </c>
    </row>
    <row r="5486" spans="1:21" x14ac:dyDescent="0.2">
      <c r="A5486" s="88">
        <v>5484</v>
      </c>
      <c r="B5486" s="88">
        <v>5</v>
      </c>
      <c r="C5486" s="88" t="s">
        <v>2123</v>
      </c>
      <c r="D5486" s="89" t="s">
        <v>1431</v>
      </c>
      <c r="E5486" s="89">
        <v>0</v>
      </c>
      <c r="F5486" s="89">
        <v>0</v>
      </c>
      <c r="G5486" s="89">
        <v>0</v>
      </c>
      <c r="H5486" s="89">
        <v>0</v>
      </c>
      <c r="I5486" s="89">
        <v>0</v>
      </c>
      <c r="J5486" s="89">
        <v>0</v>
      </c>
      <c r="K5486" s="89">
        <v>0</v>
      </c>
      <c r="L5486" s="89">
        <v>0</v>
      </c>
      <c r="M5486" s="89">
        <v>0</v>
      </c>
      <c r="N5486" s="89">
        <v>1</v>
      </c>
      <c r="O5486" s="89">
        <v>0</v>
      </c>
      <c r="P5486" s="89">
        <v>724</v>
      </c>
      <c r="Q5486" s="89">
        <v>7312</v>
      </c>
      <c r="R5486" s="88">
        <f>VLOOKUP(P5486,NEW_TRAIN_TEST!$A$1:$M$980,13,0)</f>
        <v>7312</v>
      </c>
      <c r="S5486" s="88">
        <f>VLOOKUP(P5486,NEW_TRAIN_TEST!$A$1:$M$980,11,0)</f>
        <v>7312</v>
      </c>
      <c r="T5486" s="6">
        <f t="shared" si="170"/>
        <v>0</v>
      </c>
      <c r="U5486" s="6">
        <f t="shared" si="171"/>
        <v>0</v>
      </c>
    </row>
    <row r="5487" spans="1:21" x14ac:dyDescent="0.2">
      <c r="A5487" s="88">
        <v>5485</v>
      </c>
      <c r="B5487" s="88">
        <v>5</v>
      </c>
      <c r="C5487" s="88" t="s">
        <v>2123</v>
      </c>
      <c r="D5487" s="89" t="s">
        <v>1431</v>
      </c>
      <c r="E5487" s="89">
        <v>0</v>
      </c>
      <c r="F5487" s="89">
        <v>0</v>
      </c>
      <c r="G5487" s="89">
        <v>0</v>
      </c>
      <c r="H5487" s="89">
        <v>0</v>
      </c>
      <c r="I5487" s="89">
        <v>0</v>
      </c>
      <c r="J5487" s="89">
        <v>0</v>
      </c>
      <c r="K5487" s="89">
        <v>0</v>
      </c>
      <c r="L5487" s="89">
        <v>0</v>
      </c>
      <c r="M5487" s="89">
        <v>0</v>
      </c>
      <c r="N5487" s="89">
        <v>1</v>
      </c>
      <c r="O5487" s="89">
        <v>0</v>
      </c>
      <c r="P5487" s="89">
        <v>725</v>
      </c>
      <c r="Q5487" s="89">
        <v>10677</v>
      </c>
      <c r="R5487" s="88">
        <f>VLOOKUP(P5487,NEW_TRAIN_TEST!$A$1:$M$980,13,0)</f>
        <v>10677</v>
      </c>
      <c r="S5487" s="88">
        <f>VLOOKUP(P5487,NEW_TRAIN_TEST!$A$1:$M$980,11,0)</f>
        <v>10677</v>
      </c>
      <c r="T5487" s="6">
        <f t="shared" si="170"/>
        <v>0</v>
      </c>
      <c r="U5487" s="6">
        <f t="shared" si="171"/>
        <v>0</v>
      </c>
    </row>
    <row r="5488" spans="1:21" x14ac:dyDescent="0.2">
      <c r="A5488" s="88">
        <v>5486</v>
      </c>
      <c r="B5488" s="88">
        <v>5</v>
      </c>
      <c r="C5488" s="88" t="s">
        <v>2123</v>
      </c>
      <c r="D5488" s="89" t="s">
        <v>1431</v>
      </c>
      <c r="E5488" s="89">
        <v>0</v>
      </c>
      <c r="F5488" s="89">
        <v>0</v>
      </c>
      <c r="G5488" s="89">
        <v>0</v>
      </c>
      <c r="H5488" s="89">
        <v>0</v>
      </c>
      <c r="I5488" s="89">
        <v>0</v>
      </c>
      <c r="J5488" s="89">
        <v>0</v>
      </c>
      <c r="K5488" s="89">
        <v>0</v>
      </c>
      <c r="L5488" s="89">
        <v>0</v>
      </c>
      <c r="M5488" s="89">
        <v>0</v>
      </c>
      <c r="N5488" s="89">
        <v>1</v>
      </c>
      <c r="O5488" s="89">
        <v>0</v>
      </c>
      <c r="P5488" s="89">
        <v>726</v>
      </c>
      <c r="Q5488" s="89">
        <v>10348</v>
      </c>
      <c r="R5488" s="88">
        <f>VLOOKUP(P5488,NEW_TRAIN_TEST!$A$1:$M$980,13,0)</f>
        <v>10348</v>
      </c>
      <c r="S5488" s="88">
        <f>VLOOKUP(P5488,NEW_TRAIN_TEST!$A$1:$M$980,11,0)</f>
        <v>10348</v>
      </c>
      <c r="T5488" s="6">
        <f t="shared" si="170"/>
        <v>0</v>
      </c>
      <c r="U5488" s="6">
        <f t="shared" si="171"/>
        <v>0</v>
      </c>
    </row>
    <row r="5489" spans="1:21" x14ac:dyDescent="0.2">
      <c r="A5489" s="88">
        <v>5487</v>
      </c>
      <c r="B5489" s="88">
        <v>5</v>
      </c>
      <c r="C5489" s="88" t="s">
        <v>2123</v>
      </c>
      <c r="D5489" s="89" t="s">
        <v>1431</v>
      </c>
      <c r="E5489" s="89">
        <v>0</v>
      </c>
      <c r="F5489" s="89">
        <v>2</v>
      </c>
      <c r="G5489" s="89">
        <v>0</v>
      </c>
      <c r="H5489" s="89">
        <v>2</v>
      </c>
      <c r="I5489" s="89">
        <v>2</v>
      </c>
      <c r="J5489" s="89">
        <v>0</v>
      </c>
      <c r="K5489" s="89">
        <v>0</v>
      </c>
      <c r="L5489" s="89">
        <v>0</v>
      </c>
      <c r="M5489" s="89">
        <v>0</v>
      </c>
      <c r="N5489" s="89">
        <v>0</v>
      </c>
      <c r="O5489" s="89">
        <v>2</v>
      </c>
      <c r="P5489" s="89">
        <v>727</v>
      </c>
      <c r="Q5489" s="89">
        <v>9062.5</v>
      </c>
      <c r="R5489" s="88">
        <f>VLOOKUP(P5489,NEW_TRAIN_TEST!$A$1:$M$980,13,0)</f>
        <v>9062.5</v>
      </c>
      <c r="S5489" s="88">
        <f>VLOOKUP(P5489,NEW_TRAIN_TEST!$A$1:$M$980,11,0)</f>
        <v>9077</v>
      </c>
      <c r="T5489" s="6">
        <f t="shared" si="170"/>
        <v>0</v>
      </c>
      <c r="U5489" s="6">
        <f t="shared" si="171"/>
        <v>0</v>
      </c>
    </row>
    <row r="5490" spans="1:21" x14ac:dyDescent="0.2">
      <c r="A5490" s="88">
        <v>5488</v>
      </c>
      <c r="B5490" s="88">
        <v>5</v>
      </c>
      <c r="C5490" s="88" t="s">
        <v>2123</v>
      </c>
      <c r="D5490" s="89" t="s">
        <v>1431</v>
      </c>
      <c r="E5490" s="89">
        <v>0</v>
      </c>
      <c r="F5490" s="89">
        <v>2</v>
      </c>
      <c r="G5490" s="89">
        <v>0</v>
      </c>
      <c r="H5490" s="89">
        <v>2</v>
      </c>
      <c r="I5490" s="89">
        <v>2</v>
      </c>
      <c r="J5490" s="89">
        <v>0</v>
      </c>
      <c r="K5490" s="89">
        <v>0</v>
      </c>
      <c r="L5490" s="89">
        <v>0</v>
      </c>
      <c r="M5490" s="89">
        <v>0</v>
      </c>
      <c r="N5490" s="89">
        <v>0</v>
      </c>
      <c r="O5490" s="89">
        <v>2</v>
      </c>
      <c r="P5490" s="89">
        <v>727</v>
      </c>
      <c r="Q5490" s="89">
        <v>9072</v>
      </c>
      <c r="R5490" s="88">
        <f>VLOOKUP(P5490,NEW_TRAIN_TEST!$A$1:$M$980,13,0)</f>
        <v>9062.5</v>
      </c>
      <c r="S5490" s="88">
        <f>VLOOKUP(P5490,NEW_TRAIN_TEST!$A$1:$M$980,11,0)</f>
        <v>9077</v>
      </c>
      <c r="T5490" s="6">
        <f t="shared" si="170"/>
        <v>0</v>
      </c>
      <c r="U5490" s="6">
        <f t="shared" si="171"/>
        <v>0</v>
      </c>
    </row>
    <row r="5491" spans="1:21" x14ac:dyDescent="0.2">
      <c r="A5491" s="88">
        <v>5489</v>
      </c>
      <c r="B5491" s="88">
        <v>5</v>
      </c>
      <c r="C5491" s="88" t="s">
        <v>2123</v>
      </c>
      <c r="D5491" s="89" t="s">
        <v>1431</v>
      </c>
      <c r="E5491" s="89">
        <v>0</v>
      </c>
      <c r="F5491" s="89">
        <v>2</v>
      </c>
      <c r="G5491" s="89">
        <v>0</v>
      </c>
      <c r="H5491" s="89">
        <v>2</v>
      </c>
      <c r="I5491" s="89">
        <v>2</v>
      </c>
      <c r="J5491" s="89">
        <v>0</v>
      </c>
      <c r="K5491" s="89">
        <v>0</v>
      </c>
      <c r="L5491" s="89">
        <v>0</v>
      </c>
      <c r="M5491" s="89">
        <v>0</v>
      </c>
      <c r="N5491" s="89">
        <v>0</v>
      </c>
      <c r="O5491" s="89">
        <v>2</v>
      </c>
      <c r="P5491" s="89">
        <v>727</v>
      </c>
      <c r="Q5491" s="89">
        <v>9076</v>
      </c>
      <c r="R5491" s="88">
        <f>VLOOKUP(P5491,NEW_TRAIN_TEST!$A$1:$M$980,13,0)</f>
        <v>9062.5</v>
      </c>
      <c r="S5491" s="88">
        <f>VLOOKUP(P5491,NEW_TRAIN_TEST!$A$1:$M$980,11,0)</f>
        <v>9077</v>
      </c>
      <c r="T5491" s="6">
        <f t="shared" si="170"/>
        <v>0</v>
      </c>
      <c r="U5491" s="6">
        <f t="shared" si="171"/>
        <v>0</v>
      </c>
    </row>
    <row r="5492" spans="1:21" x14ac:dyDescent="0.2">
      <c r="A5492" s="88">
        <v>5490</v>
      </c>
      <c r="B5492" s="88">
        <v>5</v>
      </c>
      <c r="C5492" s="88" t="s">
        <v>2123</v>
      </c>
      <c r="D5492" s="89" t="s">
        <v>1431</v>
      </c>
      <c r="E5492" s="89">
        <v>5</v>
      </c>
      <c r="F5492" s="89">
        <v>1</v>
      </c>
      <c r="G5492" s="89">
        <v>0</v>
      </c>
      <c r="H5492" s="89">
        <v>0</v>
      </c>
      <c r="I5492" s="89">
        <v>2</v>
      </c>
      <c r="J5492" s="89">
        <v>0</v>
      </c>
      <c r="K5492" s="89">
        <v>0</v>
      </c>
      <c r="L5492" s="89">
        <v>1</v>
      </c>
      <c r="M5492" s="89">
        <v>0</v>
      </c>
      <c r="N5492" s="89">
        <v>0</v>
      </c>
      <c r="O5492" s="89">
        <v>2</v>
      </c>
      <c r="P5492" s="89">
        <v>902</v>
      </c>
      <c r="Q5492" s="89">
        <v>5719</v>
      </c>
      <c r="R5492" s="88">
        <f>VLOOKUP(P5492,NEW_TRAIN_TEST!$A$1:$M$980,13,0)</f>
        <v>5398</v>
      </c>
      <c r="S5492" s="88">
        <f>VLOOKUP(P5492,NEW_TRAIN_TEST!$A$1:$M$980,11,0)</f>
        <v>6400</v>
      </c>
      <c r="T5492" s="6">
        <f t="shared" si="170"/>
        <v>1</v>
      </c>
      <c r="U5492" s="6">
        <f t="shared" si="171"/>
        <v>0</v>
      </c>
    </row>
    <row r="5493" spans="1:21" x14ac:dyDescent="0.2">
      <c r="A5493" s="88">
        <v>5491</v>
      </c>
      <c r="B5493" s="88">
        <v>5</v>
      </c>
      <c r="C5493" s="88" t="s">
        <v>2123</v>
      </c>
      <c r="D5493" s="89" t="s">
        <v>1431</v>
      </c>
      <c r="E5493" s="89">
        <v>0</v>
      </c>
      <c r="F5493" s="89">
        <v>0</v>
      </c>
      <c r="G5493" s="89">
        <v>0</v>
      </c>
      <c r="H5493" s="89">
        <v>0</v>
      </c>
      <c r="I5493" s="89">
        <v>0</v>
      </c>
      <c r="J5493" s="89">
        <v>0</v>
      </c>
      <c r="K5493" s="89">
        <v>0</v>
      </c>
      <c r="L5493" s="89">
        <v>0</v>
      </c>
      <c r="M5493" s="89">
        <v>0</v>
      </c>
      <c r="N5493" s="89">
        <v>1</v>
      </c>
      <c r="O5493" s="89">
        <v>0</v>
      </c>
      <c r="P5493" s="89">
        <v>729</v>
      </c>
      <c r="Q5493" s="89">
        <v>9234</v>
      </c>
      <c r="R5493" s="88">
        <f>VLOOKUP(P5493,NEW_TRAIN_TEST!$A$1:$M$980,13,0)</f>
        <v>9234</v>
      </c>
      <c r="S5493" s="88">
        <f>VLOOKUP(P5493,NEW_TRAIN_TEST!$A$1:$M$980,11,0)</f>
        <v>9234</v>
      </c>
      <c r="T5493" s="6">
        <f t="shared" si="170"/>
        <v>0</v>
      </c>
      <c r="U5493" s="6">
        <f t="shared" si="171"/>
        <v>0</v>
      </c>
    </row>
    <row r="5494" spans="1:21" x14ac:dyDescent="0.2">
      <c r="A5494" s="88">
        <v>5492</v>
      </c>
      <c r="B5494" s="88">
        <v>5</v>
      </c>
      <c r="C5494" s="88" t="s">
        <v>2123</v>
      </c>
      <c r="D5494" s="89" t="s">
        <v>1431</v>
      </c>
      <c r="E5494" s="89">
        <v>2</v>
      </c>
      <c r="F5494" s="89">
        <v>0</v>
      </c>
      <c r="G5494" s="89">
        <v>0</v>
      </c>
      <c r="H5494" s="89">
        <v>0</v>
      </c>
      <c r="I5494" s="89">
        <v>0</v>
      </c>
      <c r="J5494" s="89">
        <v>0</v>
      </c>
      <c r="K5494" s="89">
        <v>0</v>
      </c>
      <c r="L5494" s="89">
        <v>0</v>
      </c>
      <c r="M5494" s="89">
        <v>0</v>
      </c>
      <c r="N5494" s="89">
        <v>0</v>
      </c>
      <c r="O5494" s="89">
        <v>0</v>
      </c>
      <c r="P5494" s="89">
        <v>730</v>
      </c>
      <c r="Q5494" s="89">
        <v>8216</v>
      </c>
      <c r="R5494" s="88">
        <f>VLOOKUP(P5494,NEW_TRAIN_TEST!$A$1:$M$980,13,0)</f>
        <v>8214</v>
      </c>
      <c r="S5494" s="88">
        <f>VLOOKUP(P5494,NEW_TRAIN_TEST!$A$1:$M$980,11,0)</f>
        <v>8320</v>
      </c>
      <c r="T5494" s="6">
        <f t="shared" si="170"/>
        <v>0</v>
      </c>
      <c r="U5494" s="6">
        <f t="shared" si="171"/>
        <v>0</v>
      </c>
    </row>
    <row r="5495" spans="1:21" x14ac:dyDescent="0.2">
      <c r="A5495" s="88">
        <v>5493</v>
      </c>
      <c r="B5495" s="88">
        <v>5</v>
      </c>
      <c r="C5495" s="88" t="s">
        <v>2123</v>
      </c>
      <c r="D5495" s="89" t="s">
        <v>1431</v>
      </c>
      <c r="E5495" s="89">
        <v>4</v>
      </c>
      <c r="F5495" s="89">
        <v>1</v>
      </c>
      <c r="G5495" s="89">
        <v>0</v>
      </c>
      <c r="H5495" s="89">
        <v>0</v>
      </c>
      <c r="I5495" s="89">
        <v>2</v>
      </c>
      <c r="J5495" s="89">
        <v>0</v>
      </c>
      <c r="K5495" s="89">
        <v>0</v>
      </c>
      <c r="L5495" s="89">
        <v>0</v>
      </c>
      <c r="M5495" s="89">
        <v>0</v>
      </c>
      <c r="N5495" s="89">
        <v>0</v>
      </c>
      <c r="O5495" s="89">
        <v>2</v>
      </c>
      <c r="P5495" s="89">
        <v>350</v>
      </c>
      <c r="Q5495" s="89">
        <v>6471.5</v>
      </c>
      <c r="R5495" s="88">
        <f>VLOOKUP(P5495,NEW_TRAIN_TEST!$A$1:$M$980,13,0)</f>
        <v>6368.5</v>
      </c>
      <c r="S5495" s="88">
        <f>VLOOKUP(P5495,NEW_TRAIN_TEST!$A$1:$M$980,11,0)</f>
        <v>7523</v>
      </c>
      <c r="T5495" s="6">
        <f t="shared" si="170"/>
        <v>0</v>
      </c>
      <c r="U5495" s="6">
        <f t="shared" si="171"/>
        <v>0</v>
      </c>
    </row>
    <row r="5496" spans="1:21" x14ac:dyDescent="0.2">
      <c r="A5496" s="88">
        <v>5494</v>
      </c>
      <c r="B5496" s="88">
        <v>5</v>
      </c>
      <c r="C5496" s="88" t="s">
        <v>2123</v>
      </c>
      <c r="D5496" s="89" t="s">
        <v>1431</v>
      </c>
      <c r="E5496" s="89">
        <v>5</v>
      </c>
      <c r="F5496" s="89">
        <v>4</v>
      </c>
      <c r="G5496" s="89">
        <v>0</v>
      </c>
      <c r="H5496" s="89">
        <v>0</v>
      </c>
      <c r="I5496" s="89">
        <v>2</v>
      </c>
      <c r="J5496" s="89">
        <v>2</v>
      </c>
      <c r="K5496" s="89">
        <v>0</v>
      </c>
      <c r="L5496" s="89">
        <v>0</v>
      </c>
      <c r="M5496" s="89">
        <v>0</v>
      </c>
      <c r="N5496" s="89">
        <v>0</v>
      </c>
      <c r="O5496" s="89">
        <v>2</v>
      </c>
      <c r="P5496" s="89">
        <v>211</v>
      </c>
      <c r="Q5496" s="89">
        <v>3786</v>
      </c>
      <c r="R5496" s="88">
        <f>VLOOKUP(P5496,NEW_TRAIN_TEST!$A$1:$M$980,13,0)</f>
        <v>3741.5</v>
      </c>
      <c r="S5496" s="88">
        <f>VLOOKUP(P5496,NEW_TRAIN_TEST!$A$1:$M$980,11,0)</f>
        <v>5298</v>
      </c>
      <c r="T5496" s="6">
        <f t="shared" si="170"/>
        <v>0</v>
      </c>
      <c r="U5496" s="6">
        <f t="shared" si="171"/>
        <v>0</v>
      </c>
    </row>
    <row r="5497" spans="1:21" x14ac:dyDescent="0.2">
      <c r="A5497" s="88">
        <v>5495</v>
      </c>
      <c r="B5497" s="88">
        <v>5</v>
      </c>
      <c r="C5497" s="88" t="s">
        <v>2123</v>
      </c>
      <c r="D5497" s="89" t="s">
        <v>1431</v>
      </c>
      <c r="E5497" s="89">
        <v>9</v>
      </c>
      <c r="F5497" s="89">
        <v>6</v>
      </c>
      <c r="G5497" s="89">
        <v>0</v>
      </c>
      <c r="H5497" s="89">
        <v>2</v>
      </c>
      <c r="I5497" s="89">
        <v>2</v>
      </c>
      <c r="J5497" s="89">
        <v>0</v>
      </c>
      <c r="K5497" s="89">
        <v>0</v>
      </c>
      <c r="L5497" s="89">
        <v>1</v>
      </c>
      <c r="M5497" s="89">
        <v>0</v>
      </c>
      <c r="N5497" s="89">
        <v>0</v>
      </c>
      <c r="O5497" s="89">
        <v>2</v>
      </c>
      <c r="P5497" s="89">
        <v>208</v>
      </c>
      <c r="Q5497" s="89">
        <v>4145</v>
      </c>
      <c r="R5497" s="88">
        <f>VLOOKUP(P5497,NEW_TRAIN_TEST!$A$1:$M$980,13,0)</f>
        <v>3975.5</v>
      </c>
      <c r="S5497" s="88">
        <f>VLOOKUP(P5497,NEW_TRAIN_TEST!$A$1:$M$980,11,0)</f>
        <v>4647</v>
      </c>
      <c r="T5497" s="6">
        <f t="shared" si="170"/>
        <v>1</v>
      </c>
      <c r="U5497" s="6">
        <f t="shared" si="171"/>
        <v>0</v>
      </c>
    </row>
    <row r="5498" spans="1:21" x14ac:dyDescent="0.2">
      <c r="A5498" s="88">
        <v>5496</v>
      </c>
      <c r="B5498" s="88">
        <v>5</v>
      </c>
      <c r="C5498" s="88" t="s">
        <v>2123</v>
      </c>
      <c r="D5498" s="89" t="s">
        <v>1431</v>
      </c>
      <c r="E5498" s="89">
        <v>8</v>
      </c>
      <c r="F5498" s="89">
        <v>0</v>
      </c>
      <c r="G5498" s="89">
        <v>0</v>
      </c>
      <c r="H5498" s="89">
        <v>0</v>
      </c>
      <c r="I5498" s="89">
        <v>0</v>
      </c>
      <c r="J5498" s="89">
        <v>0</v>
      </c>
      <c r="K5498" s="89">
        <v>0</v>
      </c>
      <c r="L5498" s="89">
        <v>1</v>
      </c>
      <c r="M5498" s="89">
        <v>0</v>
      </c>
      <c r="N5498" s="89">
        <v>0</v>
      </c>
      <c r="O5498" s="89">
        <v>0</v>
      </c>
      <c r="P5498" s="89">
        <v>748</v>
      </c>
      <c r="Q5498" s="89">
        <v>4890</v>
      </c>
      <c r="R5498" s="88">
        <f>VLOOKUP(P5498,NEW_TRAIN_TEST!$A$1:$M$980,13,0)</f>
        <v>2394</v>
      </c>
      <c r="S5498" s="88">
        <f>VLOOKUP(P5498,NEW_TRAIN_TEST!$A$1:$M$980,11,0)</f>
        <v>5854</v>
      </c>
      <c r="T5498" s="6">
        <f t="shared" si="170"/>
        <v>1</v>
      </c>
      <c r="U5498" s="6">
        <f t="shared" si="171"/>
        <v>0</v>
      </c>
    </row>
    <row r="5499" spans="1:21" x14ac:dyDescent="0.2">
      <c r="A5499" s="88">
        <v>5497</v>
      </c>
      <c r="B5499" s="88">
        <v>5</v>
      </c>
      <c r="C5499" s="88" t="s">
        <v>2123</v>
      </c>
      <c r="D5499" s="89" t="s">
        <v>1431</v>
      </c>
      <c r="E5499" s="89">
        <v>7</v>
      </c>
      <c r="F5499" s="89">
        <v>0</v>
      </c>
      <c r="G5499" s="89">
        <v>0</v>
      </c>
      <c r="H5499" s="89">
        <v>0</v>
      </c>
      <c r="I5499" s="89">
        <v>0</v>
      </c>
      <c r="J5499" s="89">
        <v>0</v>
      </c>
      <c r="K5499" s="89">
        <v>0</v>
      </c>
      <c r="L5499" s="89">
        <v>0</v>
      </c>
      <c r="M5499" s="89">
        <v>0</v>
      </c>
      <c r="N5499" s="89">
        <v>0</v>
      </c>
      <c r="O5499" s="89">
        <v>0</v>
      </c>
      <c r="P5499" s="89">
        <v>749</v>
      </c>
      <c r="Q5499" s="89">
        <v>4516</v>
      </c>
      <c r="R5499" s="88">
        <f>VLOOKUP(P5499,NEW_TRAIN_TEST!$A$1:$M$980,13,0)</f>
        <v>3074</v>
      </c>
      <c r="S5499" s="88">
        <f>VLOOKUP(P5499,NEW_TRAIN_TEST!$A$1:$M$980,11,0)</f>
        <v>6426</v>
      </c>
      <c r="T5499" s="6">
        <f t="shared" si="170"/>
        <v>0</v>
      </c>
      <c r="U5499" s="6">
        <f t="shared" si="171"/>
        <v>0</v>
      </c>
    </row>
    <row r="5500" spans="1:21" x14ac:dyDescent="0.2">
      <c r="A5500" s="88">
        <v>5498</v>
      </c>
      <c r="B5500" s="88">
        <v>5</v>
      </c>
      <c r="C5500" s="88" t="s">
        <v>2123</v>
      </c>
      <c r="D5500" s="89" t="s">
        <v>1431</v>
      </c>
      <c r="E5500" s="89">
        <v>8</v>
      </c>
      <c r="F5500" s="89">
        <v>0</v>
      </c>
      <c r="G5500" s="89">
        <v>0</v>
      </c>
      <c r="H5500" s="89">
        <v>0</v>
      </c>
      <c r="I5500" s="89">
        <v>0</v>
      </c>
      <c r="J5500" s="89">
        <v>0</v>
      </c>
      <c r="K5500" s="89">
        <v>0</v>
      </c>
      <c r="L5500" s="89">
        <v>1</v>
      </c>
      <c r="M5500" s="89">
        <v>0</v>
      </c>
      <c r="N5500" s="89">
        <v>0</v>
      </c>
      <c r="O5500" s="89">
        <v>0</v>
      </c>
      <c r="P5500" s="89">
        <v>759</v>
      </c>
      <c r="Q5500" s="89">
        <v>5000</v>
      </c>
      <c r="R5500" s="88">
        <f>VLOOKUP(P5500,NEW_TRAIN_TEST!$A$1:$M$980,13,0)</f>
        <v>3812.5</v>
      </c>
      <c r="S5500" s="88">
        <f>VLOOKUP(P5500,NEW_TRAIN_TEST!$A$1:$M$980,11,0)</f>
        <v>5919</v>
      </c>
      <c r="T5500" s="6">
        <f t="shared" si="170"/>
        <v>1</v>
      </c>
      <c r="U5500" s="6">
        <f t="shared" si="171"/>
        <v>0</v>
      </c>
    </row>
    <row r="5501" spans="1:21" x14ac:dyDescent="0.2">
      <c r="A5501" s="88">
        <v>5499</v>
      </c>
      <c r="B5501" s="88">
        <v>5</v>
      </c>
      <c r="C5501" s="88" t="s">
        <v>2123</v>
      </c>
      <c r="D5501" s="89" t="s">
        <v>1431</v>
      </c>
      <c r="E5501" s="89">
        <v>6</v>
      </c>
      <c r="F5501" s="89">
        <v>1</v>
      </c>
      <c r="G5501" s="89">
        <v>0</v>
      </c>
      <c r="H5501" s="89">
        <v>0</v>
      </c>
      <c r="I5501" s="89">
        <v>2</v>
      </c>
      <c r="J5501" s="89">
        <v>0</v>
      </c>
      <c r="K5501" s="89">
        <v>0</v>
      </c>
      <c r="L5501" s="89">
        <v>1</v>
      </c>
      <c r="M5501" s="89">
        <v>0</v>
      </c>
      <c r="N5501" s="89">
        <v>0</v>
      </c>
      <c r="O5501" s="89">
        <v>2</v>
      </c>
      <c r="P5501" s="89">
        <v>501</v>
      </c>
      <c r="Q5501" s="89">
        <v>5755.5</v>
      </c>
      <c r="R5501" s="88">
        <f>VLOOKUP(P5501,NEW_TRAIN_TEST!$A$1:$M$980,13,0)</f>
        <v>5510.5</v>
      </c>
      <c r="S5501" s="88">
        <f>VLOOKUP(P5501,NEW_TRAIN_TEST!$A$1:$M$980,11,0)</f>
        <v>6687</v>
      </c>
      <c r="T5501" s="6">
        <f t="shared" si="170"/>
        <v>1</v>
      </c>
      <c r="U5501" s="6">
        <f t="shared" si="171"/>
        <v>0</v>
      </c>
    </row>
    <row r="5502" spans="1:21" x14ac:dyDescent="0.2">
      <c r="A5502" s="88">
        <v>5500</v>
      </c>
      <c r="B5502" s="88">
        <v>5</v>
      </c>
      <c r="C5502" s="88" t="s">
        <v>2123</v>
      </c>
      <c r="D5502" s="89" t="s">
        <v>1431</v>
      </c>
      <c r="E5502" s="89">
        <v>0</v>
      </c>
      <c r="F5502" s="89">
        <v>1</v>
      </c>
      <c r="G5502" s="89">
        <v>0</v>
      </c>
      <c r="H5502" s="89">
        <v>0</v>
      </c>
      <c r="I5502" s="89">
        <v>2</v>
      </c>
      <c r="J5502" s="89">
        <v>0</v>
      </c>
      <c r="K5502" s="89">
        <v>0</v>
      </c>
      <c r="L5502" s="89">
        <v>0</v>
      </c>
      <c r="M5502" s="89">
        <v>0</v>
      </c>
      <c r="N5502" s="89">
        <v>0</v>
      </c>
      <c r="O5502" s="89">
        <v>2</v>
      </c>
      <c r="P5502" s="89">
        <v>356</v>
      </c>
      <c r="Q5502" s="89">
        <v>4994.5</v>
      </c>
      <c r="R5502" s="88">
        <f>VLOOKUP(P5502,NEW_TRAIN_TEST!$A$1:$M$980,13,0)</f>
        <v>4994.5</v>
      </c>
      <c r="S5502" s="88">
        <f>VLOOKUP(P5502,NEW_TRAIN_TEST!$A$1:$M$980,11,0)</f>
        <v>6130</v>
      </c>
      <c r="T5502" s="6">
        <f t="shared" si="170"/>
        <v>0</v>
      </c>
      <c r="U5502" s="6">
        <f t="shared" si="171"/>
        <v>0</v>
      </c>
    </row>
    <row r="5503" spans="1:21" x14ac:dyDescent="0.2">
      <c r="A5503" s="88">
        <v>5501</v>
      </c>
      <c r="B5503" s="88">
        <v>5</v>
      </c>
      <c r="C5503" s="88" t="s">
        <v>2123</v>
      </c>
      <c r="D5503" s="89" t="s">
        <v>1431</v>
      </c>
      <c r="E5503" s="89">
        <v>6</v>
      </c>
      <c r="F5503" s="89">
        <v>0</v>
      </c>
      <c r="G5503" s="89">
        <v>0</v>
      </c>
      <c r="H5503" s="89">
        <v>0</v>
      </c>
      <c r="I5503" s="89">
        <v>0</v>
      </c>
      <c r="J5503" s="89">
        <v>0</v>
      </c>
      <c r="K5503" s="89">
        <v>0</v>
      </c>
      <c r="L5503" s="89">
        <v>1</v>
      </c>
      <c r="M5503" s="89">
        <v>0</v>
      </c>
      <c r="N5503" s="89">
        <v>0</v>
      </c>
      <c r="O5503" s="89">
        <v>0</v>
      </c>
      <c r="P5503" s="89">
        <v>356</v>
      </c>
      <c r="Q5503" s="89">
        <v>5143</v>
      </c>
      <c r="R5503" s="88">
        <f>VLOOKUP(P5503,NEW_TRAIN_TEST!$A$1:$M$980,13,0)</f>
        <v>4994.5</v>
      </c>
      <c r="S5503" s="88">
        <f>VLOOKUP(P5503,NEW_TRAIN_TEST!$A$1:$M$980,11,0)</f>
        <v>6130</v>
      </c>
      <c r="T5503" s="6">
        <f t="shared" si="170"/>
        <v>1</v>
      </c>
      <c r="U5503" s="6">
        <f t="shared" si="171"/>
        <v>0</v>
      </c>
    </row>
    <row r="5504" spans="1:21" x14ac:dyDescent="0.2">
      <c r="A5504" s="88">
        <v>5502</v>
      </c>
      <c r="B5504" s="88">
        <v>5</v>
      </c>
      <c r="C5504" s="88" t="s">
        <v>2123</v>
      </c>
      <c r="D5504" s="89" t="s">
        <v>1431</v>
      </c>
      <c r="E5504" s="89">
        <v>6</v>
      </c>
      <c r="F5504" s="89">
        <v>8</v>
      </c>
      <c r="G5504" s="89">
        <v>0</v>
      </c>
      <c r="H5504" s="89">
        <v>2</v>
      </c>
      <c r="I5504" s="89">
        <v>2</v>
      </c>
      <c r="J5504" s="89">
        <v>2</v>
      </c>
      <c r="K5504" s="89">
        <v>0</v>
      </c>
      <c r="L5504" s="89">
        <v>0</v>
      </c>
      <c r="M5504" s="89">
        <v>0</v>
      </c>
      <c r="N5504" s="89">
        <v>0</v>
      </c>
      <c r="O5504" s="89">
        <v>2</v>
      </c>
      <c r="P5504" s="89">
        <v>198</v>
      </c>
      <c r="Q5504" s="89">
        <v>4020.5</v>
      </c>
      <c r="R5504" s="88">
        <f>VLOOKUP(P5504,NEW_TRAIN_TEST!$A$1:$M$980,13,0)</f>
        <v>3927.5</v>
      </c>
      <c r="S5504" s="88">
        <f>VLOOKUP(P5504,NEW_TRAIN_TEST!$A$1:$M$980,11,0)</f>
        <v>4541</v>
      </c>
      <c r="T5504" s="6">
        <f t="shared" si="170"/>
        <v>0</v>
      </c>
      <c r="U5504" s="6">
        <f t="shared" si="171"/>
        <v>0</v>
      </c>
    </row>
    <row r="5505" spans="1:21" x14ac:dyDescent="0.2">
      <c r="A5505" s="88">
        <v>5503</v>
      </c>
      <c r="B5505" s="88">
        <v>5</v>
      </c>
      <c r="C5505" s="88" t="s">
        <v>2123</v>
      </c>
      <c r="D5505" s="89" t="s">
        <v>1431</v>
      </c>
      <c r="E5505" s="89">
        <v>9</v>
      </c>
      <c r="F5505" s="89">
        <v>0</v>
      </c>
      <c r="G5505" s="89">
        <v>0</v>
      </c>
      <c r="H5505" s="89">
        <v>0</v>
      </c>
      <c r="I5505" s="89">
        <v>0</v>
      </c>
      <c r="J5505" s="89">
        <v>0</v>
      </c>
      <c r="K5505" s="89">
        <v>0</v>
      </c>
      <c r="L5505" s="89">
        <v>1</v>
      </c>
      <c r="M5505" s="89">
        <v>0</v>
      </c>
      <c r="N5505" s="89">
        <v>0</v>
      </c>
      <c r="O5505" s="89">
        <v>0</v>
      </c>
      <c r="P5505" s="89">
        <v>754</v>
      </c>
      <c r="Q5505" s="89">
        <v>8789.5</v>
      </c>
      <c r="R5505" s="88">
        <f>VLOOKUP(P5505,NEW_TRAIN_TEST!$A$1:$M$980,13,0)</f>
        <v>8645.5</v>
      </c>
      <c r="S5505" s="88">
        <f>VLOOKUP(P5505,NEW_TRAIN_TEST!$A$1:$M$980,11,0)</f>
        <v>8847</v>
      </c>
      <c r="T5505" s="6">
        <f t="shared" si="170"/>
        <v>1</v>
      </c>
      <c r="U5505" s="6">
        <f t="shared" si="171"/>
        <v>0</v>
      </c>
    </row>
    <row r="5506" spans="1:21" x14ac:dyDescent="0.2">
      <c r="A5506" s="88">
        <v>5504</v>
      </c>
      <c r="B5506" s="88">
        <v>5</v>
      </c>
      <c r="C5506" s="88" t="s">
        <v>2123</v>
      </c>
      <c r="D5506" s="89" t="s">
        <v>1431</v>
      </c>
      <c r="E5506" s="89">
        <v>0</v>
      </c>
      <c r="F5506" s="89">
        <v>3</v>
      </c>
      <c r="G5506" s="89">
        <v>0</v>
      </c>
      <c r="H5506" s="89">
        <v>2</v>
      </c>
      <c r="I5506" s="89">
        <v>2</v>
      </c>
      <c r="J5506" s="89">
        <v>2</v>
      </c>
      <c r="K5506" s="89">
        <v>0</v>
      </c>
      <c r="L5506" s="89">
        <v>0</v>
      </c>
      <c r="M5506" s="89">
        <v>0</v>
      </c>
      <c r="N5506" s="89">
        <v>0</v>
      </c>
      <c r="O5506" s="89">
        <v>2</v>
      </c>
      <c r="P5506" s="89">
        <v>582</v>
      </c>
      <c r="Q5506" s="89">
        <v>4556</v>
      </c>
      <c r="R5506" s="88">
        <f>VLOOKUP(P5506,NEW_TRAIN_TEST!$A$1:$M$980,13,0)</f>
        <v>4556</v>
      </c>
      <c r="S5506" s="88">
        <f>VLOOKUP(P5506,NEW_TRAIN_TEST!$A$1:$M$980,11,0)</f>
        <v>5157</v>
      </c>
      <c r="T5506" s="6">
        <f t="shared" si="170"/>
        <v>0</v>
      </c>
      <c r="U5506" s="6">
        <f t="shared" si="171"/>
        <v>0</v>
      </c>
    </row>
    <row r="5507" spans="1:21" x14ac:dyDescent="0.2">
      <c r="A5507" s="88">
        <v>5505</v>
      </c>
      <c r="B5507" s="88">
        <v>5</v>
      </c>
      <c r="C5507" s="88" t="s">
        <v>2123</v>
      </c>
      <c r="D5507" s="89" t="s">
        <v>1431</v>
      </c>
      <c r="E5507" s="89">
        <v>0</v>
      </c>
      <c r="F5507" s="89">
        <v>1</v>
      </c>
      <c r="G5507" s="89">
        <v>0</v>
      </c>
      <c r="H5507" s="89">
        <v>0</v>
      </c>
      <c r="I5507" s="89">
        <v>2</v>
      </c>
      <c r="J5507" s="89">
        <v>0</v>
      </c>
      <c r="K5507" s="89">
        <v>0</v>
      </c>
      <c r="L5507" s="89">
        <v>0</v>
      </c>
      <c r="M5507" s="89">
        <v>0</v>
      </c>
      <c r="N5507" s="89">
        <v>0</v>
      </c>
      <c r="O5507" s="89">
        <v>2</v>
      </c>
      <c r="P5507" s="89">
        <v>582</v>
      </c>
      <c r="Q5507" s="89">
        <v>4556</v>
      </c>
      <c r="R5507" s="88">
        <f>VLOOKUP(P5507,NEW_TRAIN_TEST!$A$1:$M$980,13,0)</f>
        <v>4556</v>
      </c>
      <c r="S5507" s="88">
        <f>VLOOKUP(P5507,NEW_TRAIN_TEST!$A$1:$M$980,11,0)</f>
        <v>5157</v>
      </c>
      <c r="T5507" s="6">
        <f t="shared" ref="T5507:T5570" si="172">IF(L5507&gt;0,1,0)</f>
        <v>0</v>
      </c>
      <c r="U5507" s="6">
        <f t="shared" ref="U5507:U5570" si="173">IF(M5507&gt;0,1,0)</f>
        <v>0</v>
      </c>
    </row>
    <row r="5508" spans="1:21" x14ac:dyDescent="0.2">
      <c r="A5508" s="88">
        <v>5506</v>
      </c>
      <c r="B5508" s="88">
        <v>5</v>
      </c>
      <c r="C5508" s="88" t="s">
        <v>2123</v>
      </c>
      <c r="D5508" s="89" t="s">
        <v>1431</v>
      </c>
      <c r="E5508" s="89">
        <v>0</v>
      </c>
      <c r="F5508" s="89">
        <v>2</v>
      </c>
      <c r="G5508" s="89">
        <v>0</v>
      </c>
      <c r="H5508" s="89">
        <v>0</v>
      </c>
      <c r="I5508" s="89">
        <v>2</v>
      </c>
      <c r="J5508" s="89">
        <v>2</v>
      </c>
      <c r="K5508" s="89">
        <v>0</v>
      </c>
      <c r="L5508" s="89">
        <v>0</v>
      </c>
      <c r="M5508" s="89">
        <v>0</v>
      </c>
      <c r="N5508" s="89">
        <v>0</v>
      </c>
      <c r="O5508" s="89">
        <v>2</v>
      </c>
      <c r="P5508" s="89">
        <v>582</v>
      </c>
      <c r="Q5508" s="89">
        <v>4558</v>
      </c>
      <c r="R5508" s="88">
        <f>VLOOKUP(P5508,NEW_TRAIN_TEST!$A$1:$M$980,13,0)</f>
        <v>4556</v>
      </c>
      <c r="S5508" s="88">
        <f>VLOOKUP(P5508,NEW_TRAIN_TEST!$A$1:$M$980,11,0)</f>
        <v>5157</v>
      </c>
      <c r="T5508" s="6">
        <f t="shared" si="172"/>
        <v>0</v>
      </c>
      <c r="U5508" s="6">
        <f t="shared" si="173"/>
        <v>0</v>
      </c>
    </row>
    <row r="5509" spans="1:21" x14ac:dyDescent="0.2">
      <c r="A5509" s="88">
        <v>5507</v>
      </c>
      <c r="B5509" s="88">
        <v>5</v>
      </c>
      <c r="C5509" s="88" t="s">
        <v>2123</v>
      </c>
      <c r="D5509" s="89" t="s">
        <v>1431</v>
      </c>
      <c r="E5509" s="89">
        <v>2</v>
      </c>
      <c r="F5509" s="89">
        <v>0</v>
      </c>
      <c r="G5509" s="89">
        <v>0</v>
      </c>
      <c r="H5509" s="89">
        <v>0</v>
      </c>
      <c r="I5509" s="89">
        <v>0</v>
      </c>
      <c r="J5509" s="89">
        <v>0</v>
      </c>
      <c r="K5509" s="89">
        <v>0</v>
      </c>
      <c r="L5509" s="89">
        <v>0</v>
      </c>
      <c r="M5509" s="89">
        <v>0</v>
      </c>
      <c r="N5509" s="89">
        <v>0</v>
      </c>
      <c r="O5509" s="89">
        <v>0</v>
      </c>
      <c r="P5509" s="89">
        <v>756</v>
      </c>
      <c r="Q5509" s="89">
        <v>5258</v>
      </c>
      <c r="R5509" s="88">
        <f>VLOOKUP(P5509,NEW_TRAIN_TEST!$A$1:$M$980,13,0)</f>
        <v>1353</v>
      </c>
      <c r="S5509" s="88">
        <f>VLOOKUP(P5509,NEW_TRAIN_TEST!$A$1:$M$980,11,0)</f>
        <v>5258</v>
      </c>
      <c r="T5509" s="6">
        <f t="shared" si="172"/>
        <v>0</v>
      </c>
      <c r="U5509" s="6">
        <f t="shared" si="173"/>
        <v>0</v>
      </c>
    </row>
    <row r="5510" spans="1:21" x14ac:dyDescent="0.2">
      <c r="A5510" s="88">
        <v>5508</v>
      </c>
      <c r="B5510" s="88">
        <v>5</v>
      </c>
      <c r="C5510" s="88" t="s">
        <v>2123</v>
      </c>
      <c r="D5510" s="89" t="s">
        <v>1431</v>
      </c>
      <c r="E5510" s="89">
        <v>7</v>
      </c>
      <c r="F5510" s="89">
        <v>1</v>
      </c>
      <c r="G5510" s="89">
        <v>0</v>
      </c>
      <c r="H5510" s="89">
        <v>0</v>
      </c>
      <c r="I5510" s="89">
        <v>2</v>
      </c>
      <c r="J5510" s="89">
        <v>0</v>
      </c>
      <c r="K5510" s="89">
        <v>0</v>
      </c>
      <c r="L5510" s="89">
        <v>1</v>
      </c>
      <c r="M5510" s="89">
        <v>0</v>
      </c>
      <c r="N5510" s="89">
        <v>0</v>
      </c>
      <c r="O5510" s="89">
        <v>2</v>
      </c>
      <c r="P5510" s="89">
        <v>757</v>
      </c>
      <c r="Q5510" s="89">
        <v>6063</v>
      </c>
      <c r="R5510" s="88">
        <f>VLOOKUP(P5510,NEW_TRAIN_TEST!$A$1:$M$980,13,0)</f>
        <v>5724.5</v>
      </c>
      <c r="S5510" s="88">
        <f>VLOOKUP(P5510,NEW_TRAIN_TEST!$A$1:$M$980,11,0)</f>
        <v>6813</v>
      </c>
      <c r="T5510" s="6">
        <f t="shared" si="172"/>
        <v>1</v>
      </c>
      <c r="U5510" s="6">
        <f t="shared" si="173"/>
        <v>0</v>
      </c>
    </row>
    <row r="5511" spans="1:21" x14ac:dyDescent="0.2">
      <c r="A5511" s="88">
        <v>5509</v>
      </c>
      <c r="B5511" s="88">
        <v>5</v>
      </c>
      <c r="C5511" s="88" t="s">
        <v>2123</v>
      </c>
      <c r="D5511" s="89" t="s">
        <v>1431</v>
      </c>
      <c r="E5511" s="89">
        <v>3</v>
      </c>
      <c r="F5511" s="89">
        <v>0</v>
      </c>
      <c r="G5511" s="89">
        <v>0</v>
      </c>
      <c r="H5511" s="89">
        <v>0</v>
      </c>
      <c r="I5511" s="89">
        <v>0</v>
      </c>
      <c r="J5511" s="89">
        <v>0</v>
      </c>
      <c r="K5511" s="89">
        <v>0</v>
      </c>
      <c r="L5511" s="89">
        <v>0</v>
      </c>
      <c r="M5511" s="89">
        <v>0</v>
      </c>
      <c r="N5511" s="89">
        <v>0</v>
      </c>
      <c r="O5511" s="89">
        <v>0</v>
      </c>
      <c r="P5511" s="89">
        <v>758</v>
      </c>
      <c r="Q5511" s="89">
        <v>4379</v>
      </c>
      <c r="R5511" s="88">
        <f>VLOOKUP(P5511,NEW_TRAIN_TEST!$A$1:$M$980,13,0)</f>
        <v>3382</v>
      </c>
      <c r="S5511" s="88">
        <f>VLOOKUP(P5511,NEW_TRAIN_TEST!$A$1:$M$980,11,0)</f>
        <v>5136</v>
      </c>
      <c r="T5511" s="6">
        <f t="shared" si="172"/>
        <v>0</v>
      </c>
      <c r="U5511" s="6">
        <f t="shared" si="173"/>
        <v>0</v>
      </c>
    </row>
    <row r="5512" spans="1:21" x14ac:dyDescent="0.2">
      <c r="A5512" s="88">
        <v>5510</v>
      </c>
      <c r="B5512" s="88">
        <v>5</v>
      </c>
      <c r="C5512" s="88" t="s">
        <v>2123</v>
      </c>
      <c r="D5512" s="89" t="s">
        <v>1431</v>
      </c>
      <c r="E5512" s="89">
        <v>7</v>
      </c>
      <c r="F5512" s="89">
        <v>1</v>
      </c>
      <c r="G5512" s="89">
        <v>0</v>
      </c>
      <c r="H5512" s="89">
        <v>0</v>
      </c>
      <c r="I5512" s="89">
        <v>2</v>
      </c>
      <c r="J5512" s="89">
        <v>0</v>
      </c>
      <c r="K5512" s="89">
        <v>0</v>
      </c>
      <c r="L5512" s="89">
        <v>1</v>
      </c>
      <c r="M5512" s="89">
        <v>0</v>
      </c>
      <c r="N5512" s="89">
        <v>0</v>
      </c>
      <c r="O5512" s="89">
        <v>2</v>
      </c>
      <c r="P5512" s="89">
        <v>360</v>
      </c>
      <c r="Q5512" s="89">
        <v>6876</v>
      </c>
      <c r="R5512" s="88">
        <f>VLOOKUP(P5512,NEW_TRAIN_TEST!$A$1:$M$980,13,0)</f>
        <v>6815</v>
      </c>
      <c r="S5512" s="88">
        <f>VLOOKUP(P5512,NEW_TRAIN_TEST!$A$1:$M$980,11,0)</f>
        <v>7770</v>
      </c>
      <c r="T5512" s="6">
        <f t="shared" si="172"/>
        <v>1</v>
      </c>
      <c r="U5512" s="6">
        <f t="shared" si="173"/>
        <v>0</v>
      </c>
    </row>
    <row r="5513" spans="1:21" x14ac:dyDescent="0.2">
      <c r="A5513" s="88">
        <v>5511</v>
      </c>
      <c r="B5513" s="88">
        <v>5</v>
      </c>
      <c r="C5513" s="88" t="s">
        <v>2123</v>
      </c>
      <c r="D5513" s="89" t="s">
        <v>1431</v>
      </c>
      <c r="E5513" s="89">
        <v>0</v>
      </c>
      <c r="F5513" s="89">
        <v>2</v>
      </c>
      <c r="G5513" s="89">
        <v>0</v>
      </c>
      <c r="H5513" s="89">
        <v>2</v>
      </c>
      <c r="I5513" s="89">
        <v>2</v>
      </c>
      <c r="J5513" s="89">
        <v>0</v>
      </c>
      <c r="K5513" s="89">
        <v>0</v>
      </c>
      <c r="L5513" s="89">
        <v>0</v>
      </c>
      <c r="M5513" s="89">
        <v>0</v>
      </c>
      <c r="N5513" s="89">
        <v>0</v>
      </c>
      <c r="O5513" s="89">
        <v>2</v>
      </c>
      <c r="P5513" s="89">
        <v>360</v>
      </c>
      <c r="Q5513" s="89">
        <v>6876</v>
      </c>
      <c r="R5513" s="88">
        <f>VLOOKUP(P5513,NEW_TRAIN_TEST!$A$1:$M$980,13,0)</f>
        <v>6815</v>
      </c>
      <c r="S5513" s="88">
        <f>VLOOKUP(P5513,NEW_TRAIN_TEST!$A$1:$M$980,11,0)</f>
        <v>7770</v>
      </c>
      <c r="T5513" s="6">
        <f t="shared" si="172"/>
        <v>0</v>
      </c>
      <c r="U5513" s="6">
        <f t="shared" si="173"/>
        <v>0</v>
      </c>
    </row>
    <row r="5514" spans="1:21" x14ac:dyDescent="0.2">
      <c r="A5514" s="88">
        <v>5512</v>
      </c>
      <c r="B5514" s="88">
        <v>5</v>
      </c>
      <c r="C5514" s="88" t="s">
        <v>2123</v>
      </c>
      <c r="D5514" s="89" t="s">
        <v>1431</v>
      </c>
      <c r="E5514" s="89">
        <v>0</v>
      </c>
      <c r="F5514" s="89">
        <v>2</v>
      </c>
      <c r="G5514" s="89">
        <v>0</v>
      </c>
      <c r="H5514" s="89">
        <v>2</v>
      </c>
      <c r="I5514" s="89">
        <v>2</v>
      </c>
      <c r="J5514" s="89">
        <v>0</v>
      </c>
      <c r="K5514" s="89">
        <v>0</v>
      </c>
      <c r="L5514" s="89">
        <v>1</v>
      </c>
      <c r="M5514" s="89">
        <v>0</v>
      </c>
      <c r="N5514" s="89">
        <v>0</v>
      </c>
      <c r="O5514" s="89">
        <v>2</v>
      </c>
      <c r="P5514" s="89">
        <v>360</v>
      </c>
      <c r="Q5514" s="89">
        <v>6876.5</v>
      </c>
      <c r="R5514" s="88">
        <f>VLOOKUP(P5514,NEW_TRAIN_TEST!$A$1:$M$980,13,0)</f>
        <v>6815</v>
      </c>
      <c r="S5514" s="88">
        <f>VLOOKUP(P5514,NEW_TRAIN_TEST!$A$1:$M$980,11,0)</f>
        <v>7770</v>
      </c>
      <c r="T5514" s="6">
        <f t="shared" si="172"/>
        <v>1</v>
      </c>
      <c r="U5514" s="6">
        <f t="shared" si="173"/>
        <v>0</v>
      </c>
    </row>
    <row r="5515" spans="1:21" x14ac:dyDescent="0.2">
      <c r="A5515" s="88">
        <v>5513</v>
      </c>
      <c r="B5515" s="88">
        <v>5</v>
      </c>
      <c r="C5515" s="88" t="s">
        <v>2123</v>
      </c>
      <c r="D5515" s="89" t="s">
        <v>1431</v>
      </c>
      <c r="E5515" s="89">
        <v>0</v>
      </c>
      <c r="F5515" s="89">
        <v>1</v>
      </c>
      <c r="G5515" s="89">
        <v>0</v>
      </c>
      <c r="H5515" s="89">
        <v>0</v>
      </c>
      <c r="I5515" s="89">
        <v>2</v>
      </c>
      <c r="J5515" s="89">
        <v>0</v>
      </c>
      <c r="K5515" s="89">
        <v>0</v>
      </c>
      <c r="L5515" s="89">
        <v>0</v>
      </c>
      <c r="M5515" s="89">
        <v>0</v>
      </c>
      <c r="N5515" s="89">
        <v>0</v>
      </c>
      <c r="O5515" s="89">
        <v>2</v>
      </c>
      <c r="P5515" s="89">
        <v>360</v>
      </c>
      <c r="Q5515" s="89">
        <v>6877.83</v>
      </c>
      <c r="R5515" s="88">
        <f>VLOOKUP(P5515,NEW_TRAIN_TEST!$A$1:$M$980,13,0)</f>
        <v>6815</v>
      </c>
      <c r="S5515" s="88">
        <f>VLOOKUP(P5515,NEW_TRAIN_TEST!$A$1:$M$980,11,0)</f>
        <v>7770</v>
      </c>
      <c r="T5515" s="6">
        <f t="shared" si="172"/>
        <v>0</v>
      </c>
      <c r="U5515" s="6">
        <f t="shared" si="173"/>
        <v>0</v>
      </c>
    </row>
    <row r="5516" spans="1:21" x14ac:dyDescent="0.2">
      <c r="A5516" s="88">
        <v>5514</v>
      </c>
      <c r="B5516" s="88">
        <v>5</v>
      </c>
      <c r="C5516" s="88" t="s">
        <v>2123</v>
      </c>
      <c r="D5516" s="89" t="s">
        <v>1431</v>
      </c>
      <c r="E5516" s="89">
        <v>0</v>
      </c>
      <c r="F5516" s="89">
        <v>0</v>
      </c>
      <c r="G5516" s="89">
        <v>0</v>
      </c>
      <c r="H5516" s="89">
        <v>0</v>
      </c>
      <c r="I5516" s="89">
        <v>0</v>
      </c>
      <c r="J5516" s="89">
        <v>0</v>
      </c>
      <c r="K5516" s="89">
        <v>0</v>
      </c>
      <c r="L5516" s="89">
        <v>0</v>
      </c>
      <c r="M5516" s="89">
        <v>21</v>
      </c>
      <c r="N5516" s="89">
        <v>0</v>
      </c>
      <c r="O5516" s="89">
        <v>0</v>
      </c>
      <c r="P5516" s="89">
        <v>360</v>
      </c>
      <c r="Q5516" s="89">
        <v>6883.33</v>
      </c>
      <c r="R5516" s="88">
        <f>VLOOKUP(P5516,NEW_TRAIN_TEST!$A$1:$M$980,13,0)</f>
        <v>6815</v>
      </c>
      <c r="S5516" s="88">
        <f>VLOOKUP(P5516,NEW_TRAIN_TEST!$A$1:$M$980,11,0)</f>
        <v>7770</v>
      </c>
      <c r="T5516" s="6">
        <f t="shared" si="172"/>
        <v>0</v>
      </c>
      <c r="U5516" s="6">
        <f t="shared" si="173"/>
        <v>1</v>
      </c>
    </row>
    <row r="5517" spans="1:21" x14ac:dyDescent="0.2">
      <c r="A5517" s="88">
        <v>5515</v>
      </c>
      <c r="B5517" s="88">
        <v>5</v>
      </c>
      <c r="C5517" s="88" t="s">
        <v>2123</v>
      </c>
      <c r="D5517" s="89" t="s">
        <v>1431</v>
      </c>
      <c r="E5517" s="89">
        <v>1</v>
      </c>
      <c r="F5517" s="89">
        <v>8</v>
      </c>
      <c r="G5517" s="89">
        <v>0</v>
      </c>
      <c r="H5517" s="89">
        <v>2</v>
      </c>
      <c r="I5517" s="89">
        <v>2</v>
      </c>
      <c r="J5517" s="89">
        <v>2</v>
      </c>
      <c r="K5517" s="89">
        <v>0</v>
      </c>
      <c r="L5517" s="89">
        <v>1</v>
      </c>
      <c r="M5517" s="89">
        <v>0</v>
      </c>
      <c r="N5517" s="89">
        <v>0</v>
      </c>
      <c r="O5517" s="89">
        <v>2</v>
      </c>
      <c r="P5517" s="89">
        <v>206</v>
      </c>
      <c r="Q5517" s="89">
        <v>4194.5</v>
      </c>
      <c r="R5517" s="88">
        <f>VLOOKUP(P5517,NEW_TRAIN_TEST!$A$1:$M$980,13,0)</f>
        <v>4090.5</v>
      </c>
      <c r="S5517" s="88">
        <f>VLOOKUP(P5517,NEW_TRAIN_TEST!$A$1:$M$980,11,0)</f>
        <v>4771</v>
      </c>
      <c r="T5517" s="6">
        <f t="shared" si="172"/>
        <v>1</v>
      </c>
      <c r="U5517" s="6">
        <f t="shared" si="173"/>
        <v>0</v>
      </c>
    </row>
    <row r="5518" spans="1:21" x14ac:dyDescent="0.2">
      <c r="A5518" s="88">
        <v>5516</v>
      </c>
      <c r="B5518" s="88">
        <v>5</v>
      </c>
      <c r="C5518" s="88" t="s">
        <v>2123</v>
      </c>
      <c r="D5518" s="89" t="s">
        <v>1431</v>
      </c>
      <c r="E5518" s="89">
        <v>4</v>
      </c>
      <c r="F5518" s="89">
        <v>0</v>
      </c>
      <c r="G5518" s="89">
        <v>0</v>
      </c>
      <c r="H5518" s="89">
        <v>0</v>
      </c>
      <c r="I5518" s="89">
        <v>0</v>
      </c>
      <c r="J5518" s="89">
        <v>0</v>
      </c>
      <c r="K5518" s="89">
        <v>0</v>
      </c>
      <c r="L5518" s="89">
        <v>0</v>
      </c>
      <c r="M5518" s="89">
        <v>0</v>
      </c>
      <c r="N5518" s="89">
        <v>0</v>
      </c>
      <c r="O5518" s="89">
        <v>0</v>
      </c>
      <c r="P5518" s="89">
        <v>761</v>
      </c>
      <c r="Q5518" s="89">
        <v>4954</v>
      </c>
      <c r="R5518" s="88">
        <f>VLOOKUP(P5518,NEW_TRAIN_TEST!$A$1:$M$980,13,0)</f>
        <v>4354</v>
      </c>
      <c r="S5518" s="88">
        <f>VLOOKUP(P5518,NEW_TRAIN_TEST!$A$1:$M$980,11,0)</f>
        <v>5022</v>
      </c>
      <c r="T5518" s="6">
        <f t="shared" si="172"/>
        <v>0</v>
      </c>
      <c r="U5518" s="6">
        <f t="shared" si="173"/>
        <v>0</v>
      </c>
    </row>
    <row r="5519" spans="1:21" x14ac:dyDescent="0.2">
      <c r="A5519" s="88">
        <v>5517</v>
      </c>
      <c r="B5519" s="88">
        <v>5</v>
      </c>
      <c r="C5519" s="88" t="s">
        <v>2123</v>
      </c>
      <c r="D5519" s="89" t="s">
        <v>1431</v>
      </c>
      <c r="E5519" s="89">
        <v>8</v>
      </c>
      <c r="F5519" s="89">
        <v>1</v>
      </c>
      <c r="G5519" s="89">
        <v>0</v>
      </c>
      <c r="H5519" s="89">
        <v>0</v>
      </c>
      <c r="I5519" s="89">
        <v>2</v>
      </c>
      <c r="J5519" s="89">
        <v>0</v>
      </c>
      <c r="K5519" s="89">
        <v>0</v>
      </c>
      <c r="L5519" s="89">
        <v>1</v>
      </c>
      <c r="M5519" s="89">
        <v>0</v>
      </c>
      <c r="N5519" s="89">
        <v>0</v>
      </c>
      <c r="O5519" s="89">
        <v>2</v>
      </c>
      <c r="P5519" s="89">
        <v>762</v>
      </c>
      <c r="Q5519" s="89">
        <v>5888</v>
      </c>
      <c r="R5519" s="88">
        <f>VLOOKUP(P5519,NEW_TRAIN_TEST!$A$1:$M$980,13,0)</f>
        <v>5461.5</v>
      </c>
      <c r="S5519" s="88">
        <f>VLOOKUP(P5519,NEW_TRAIN_TEST!$A$1:$M$980,11,0)</f>
        <v>6531</v>
      </c>
      <c r="T5519" s="6">
        <f t="shared" si="172"/>
        <v>1</v>
      </c>
      <c r="U5519" s="6">
        <f t="shared" si="173"/>
        <v>0</v>
      </c>
    </row>
    <row r="5520" spans="1:21" x14ac:dyDescent="0.2">
      <c r="A5520" s="88">
        <v>5518</v>
      </c>
      <c r="B5520" s="88">
        <v>5</v>
      </c>
      <c r="C5520" s="88" t="s">
        <v>2123</v>
      </c>
      <c r="D5520" s="89" t="s">
        <v>1431</v>
      </c>
      <c r="E5520" s="89">
        <v>4</v>
      </c>
      <c r="F5520" s="89">
        <v>0</v>
      </c>
      <c r="G5520" s="89">
        <v>0</v>
      </c>
      <c r="H5520" s="89">
        <v>0</v>
      </c>
      <c r="I5520" s="89">
        <v>0</v>
      </c>
      <c r="J5520" s="89">
        <v>0</v>
      </c>
      <c r="K5520" s="89">
        <v>0</v>
      </c>
      <c r="L5520" s="89">
        <v>0</v>
      </c>
      <c r="M5520" s="89">
        <v>0</v>
      </c>
      <c r="N5520" s="89">
        <v>0</v>
      </c>
      <c r="O5520" s="89">
        <v>0</v>
      </c>
      <c r="P5520" s="89">
        <v>763</v>
      </c>
      <c r="Q5520" s="89">
        <v>5359</v>
      </c>
      <c r="R5520" s="88">
        <f>VLOOKUP(P5520,NEW_TRAIN_TEST!$A$1:$M$980,13,0)</f>
        <v>5201</v>
      </c>
      <c r="S5520" s="88">
        <f>VLOOKUP(P5520,NEW_TRAIN_TEST!$A$1:$M$980,11,0)</f>
        <v>5521</v>
      </c>
      <c r="T5520" s="6">
        <f t="shared" si="172"/>
        <v>0</v>
      </c>
      <c r="U5520" s="6">
        <f t="shared" si="173"/>
        <v>0</v>
      </c>
    </row>
    <row r="5521" spans="1:21" x14ac:dyDescent="0.2">
      <c r="A5521" s="88">
        <v>5519</v>
      </c>
      <c r="B5521" s="88">
        <v>5</v>
      </c>
      <c r="C5521" s="88" t="s">
        <v>2123</v>
      </c>
      <c r="D5521" s="89" t="s">
        <v>1431</v>
      </c>
      <c r="E5521" s="89">
        <v>5</v>
      </c>
      <c r="F5521" s="89">
        <v>4</v>
      </c>
      <c r="G5521" s="89">
        <v>2</v>
      </c>
      <c r="H5521" s="89">
        <v>2</v>
      </c>
      <c r="I5521" s="89">
        <v>2</v>
      </c>
      <c r="J5521" s="89">
        <v>0</v>
      </c>
      <c r="K5521" s="89">
        <v>0</v>
      </c>
      <c r="L5521" s="89">
        <v>0</v>
      </c>
      <c r="M5521" s="89">
        <v>0</v>
      </c>
      <c r="N5521" s="89">
        <v>0</v>
      </c>
      <c r="O5521" s="89">
        <v>2</v>
      </c>
      <c r="P5521" s="89">
        <v>226</v>
      </c>
      <c r="Q5521" s="89">
        <v>3885.5</v>
      </c>
      <c r="R5521" s="88">
        <f>VLOOKUP(P5521,NEW_TRAIN_TEST!$A$1:$M$980,13,0)</f>
        <v>3793</v>
      </c>
      <c r="S5521" s="88">
        <f>VLOOKUP(P5521,NEW_TRAIN_TEST!$A$1:$M$980,11,0)</f>
        <v>4432</v>
      </c>
      <c r="T5521" s="6">
        <f t="shared" si="172"/>
        <v>0</v>
      </c>
      <c r="U5521" s="6">
        <f t="shared" si="173"/>
        <v>0</v>
      </c>
    </row>
    <row r="5522" spans="1:21" x14ac:dyDescent="0.2">
      <c r="A5522" s="88">
        <v>5520</v>
      </c>
      <c r="B5522" s="88">
        <v>5</v>
      </c>
      <c r="C5522" s="88" t="s">
        <v>2123</v>
      </c>
      <c r="D5522" s="89" t="s">
        <v>1431</v>
      </c>
      <c r="E5522" s="89">
        <v>10</v>
      </c>
      <c r="F5522" s="89">
        <v>2</v>
      </c>
      <c r="G5522" s="89">
        <v>0</v>
      </c>
      <c r="H5522" s="89">
        <v>2</v>
      </c>
      <c r="I5522" s="89">
        <v>2</v>
      </c>
      <c r="J5522" s="89">
        <v>0</v>
      </c>
      <c r="K5522" s="89">
        <v>0</v>
      </c>
      <c r="L5522" s="89">
        <v>0</v>
      </c>
      <c r="M5522" s="89">
        <v>0</v>
      </c>
      <c r="N5522" s="89">
        <v>0</v>
      </c>
      <c r="O5522" s="89">
        <v>2</v>
      </c>
      <c r="P5522" s="89">
        <v>765</v>
      </c>
      <c r="Q5522" s="89">
        <v>7830</v>
      </c>
      <c r="R5522" s="88">
        <f>VLOOKUP(P5522,NEW_TRAIN_TEST!$A$1:$M$980,13,0)</f>
        <v>7056.5</v>
      </c>
      <c r="S5522" s="88">
        <f>VLOOKUP(P5522,NEW_TRAIN_TEST!$A$1:$M$980,11,0)</f>
        <v>8302</v>
      </c>
      <c r="T5522" s="6">
        <f t="shared" si="172"/>
        <v>0</v>
      </c>
      <c r="U5522" s="6">
        <f t="shared" si="173"/>
        <v>0</v>
      </c>
    </row>
    <row r="5523" spans="1:21" x14ac:dyDescent="0.2">
      <c r="A5523" s="88">
        <v>5521</v>
      </c>
      <c r="B5523" s="88">
        <v>5</v>
      </c>
      <c r="C5523" s="88" t="s">
        <v>2123</v>
      </c>
      <c r="D5523" s="89" t="s">
        <v>1431</v>
      </c>
      <c r="E5523" s="89">
        <v>7</v>
      </c>
      <c r="F5523" s="89">
        <v>2</v>
      </c>
      <c r="G5523" s="89">
        <v>0</v>
      </c>
      <c r="H5523" s="89">
        <v>2</v>
      </c>
      <c r="I5523" s="89">
        <v>2</v>
      </c>
      <c r="J5523" s="89">
        <v>0</v>
      </c>
      <c r="K5523" s="89">
        <v>0</v>
      </c>
      <c r="L5523" s="89">
        <v>1</v>
      </c>
      <c r="M5523" s="89">
        <v>0</v>
      </c>
      <c r="N5523" s="89">
        <v>0</v>
      </c>
      <c r="O5523" s="89">
        <v>2</v>
      </c>
      <c r="P5523" s="89">
        <v>378</v>
      </c>
      <c r="Q5523" s="89">
        <v>6907</v>
      </c>
      <c r="R5523" s="88">
        <f>VLOOKUP(P5523,NEW_TRAIN_TEST!$A$1:$M$980,13,0)</f>
        <v>6773</v>
      </c>
      <c r="S5523" s="88">
        <f>VLOOKUP(P5523,NEW_TRAIN_TEST!$A$1:$M$980,11,0)</f>
        <v>8204</v>
      </c>
      <c r="T5523" s="6">
        <f t="shared" si="172"/>
        <v>1</v>
      </c>
      <c r="U5523" s="6">
        <f t="shared" si="173"/>
        <v>0</v>
      </c>
    </row>
    <row r="5524" spans="1:21" x14ac:dyDescent="0.2">
      <c r="A5524" s="88">
        <v>5522</v>
      </c>
      <c r="B5524" s="88">
        <v>5</v>
      </c>
      <c r="C5524" s="88" t="s">
        <v>2123</v>
      </c>
      <c r="D5524" s="89" t="s">
        <v>1431</v>
      </c>
      <c r="E5524" s="89">
        <v>5</v>
      </c>
      <c r="F5524" s="89">
        <v>0</v>
      </c>
      <c r="G5524" s="89">
        <v>0</v>
      </c>
      <c r="H5524" s="89">
        <v>0</v>
      </c>
      <c r="I5524" s="89">
        <v>0</v>
      </c>
      <c r="J5524" s="89">
        <v>0</v>
      </c>
      <c r="K5524" s="89">
        <v>0</v>
      </c>
      <c r="L5524" s="89">
        <v>1</v>
      </c>
      <c r="M5524" s="89">
        <v>0</v>
      </c>
      <c r="N5524" s="89">
        <v>0</v>
      </c>
      <c r="O5524" s="89">
        <v>0</v>
      </c>
      <c r="P5524" s="89">
        <v>767</v>
      </c>
      <c r="Q5524" s="89">
        <v>6538</v>
      </c>
      <c r="R5524" s="88">
        <f>VLOOKUP(P5524,NEW_TRAIN_TEST!$A$1:$M$980,13,0)</f>
        <v>6192</v>
      </c>
      <c r="S5524" s="88">
        <f>VLOOKUP(P5524,NEW_TRAIN_TEST!$A$1:$M$980,11,0)</f>
        <v>7039</v>
      </c>
      <c r="T5524" s="6">
        <f t="shared" si="172"/>
        <v>1</v>
      </c>
      <c r="U5524" s="6">
        <f t="shared" si="173"/>
        <v>0</v>
      </c>
    </row>
    <row r="5525" spans="1:21" x14ac:dyDescent="0.2">
      <c r="A5525" s="88">
        <v>5523</v>
      </c>
      <c r="B5525" s="88">
        <v>5</v>
      </c>
      <c r="C5525" s="88" t="s">
        <v>2123</v>
      </c>
      <c r="D5525" s="89" t="s">
        <v>1431</v>
      </c>
      <c r="E5525" s="89">
        <v>5</v>
      </c>
      <c r="F5525" s="89">
        <v>2</v>
      </c>
      <c r="G5525" s="89">
        <v>0</v>
      </c>
      <c r="H5525" s="89">
        <v>2</v>
      </c>
      <c r="I5525" s="89">
        <v>2</v>
      </c>
      <c r="J5525" s="89">
        <v>0</v>
      </c>
      <c r="K5525" s="89">
        <v>0</v>
      </c>
      <c r="L5525" s="89">
        <v>0</v>
      </c>
      <c r="M5525" s="89">
        <v>0</v>
      </c>
      <c r="N5525" s="89">
        <v>0</v>
      </c>
      <c r="O5525" s="89">
        <v>2</v>
      </c>
      <c r="P5525" s="89">
        <v>354</v>
      </c>
      <c r="Q5525" s="89">
        <v>7504.5</v>
      </c>
      <c r="R5525" s="88">
        <f>VLOOKUP(P5525,NEW_TRAIN_TEST!$A$1:$M$980,13,0)</f>
        <v>7350</v>
      </c>
      <c r="S5525" s="88">
        <f>VLOOKUP(P5525,NEW_TRAIN_TEST!$A$1:$M$980,11,0)</f>
        <v>8766</v>
      </c>
      <c r="T5525" s="6">
        <f t="shared" si="172"/>
        <v>0</v>
      </c>
      <c r="U5525" s="6">
        <f t="shared" si="173"/>
        <v>0</v>
      </c>
    </row>
    <row r="5526" spans="1:21" x14ac:dyDescent="0.2">
      <c r="A5526" s="88">
        <v>5524</v>
      </c>
      <c r="B5526" s="88">
        <v>5</v>
      </c>
      <c r="C5526" s="88" t="s">
        <v>2123</v>
      </c>
      <c r="D5526" s="89" t="s">
        <v>1431</v>
      </c>
      <c r="E5526" s="89">
        <v>6</v>
      </c>
      <c r="F5526" s="89">
        <v>1</v>
      </c>
      <c r="G5526" s="89">
        <v>0</v>
      </c>
      <c r="H5526" s="89">
        <v>0</v>
      </c>
      <c r="I5526" s="89">
        <v>2</v>
      </c>
      <c r="J5526" s="89">
        <v>0</v>
      </c>
      <c r="K5526" s="89">
        <v>0</v>
      </c>
      <c r="L5526" s="89">
        <v>1</v>
      </c>
      <c r="M5526" s="89">
        <v>0</v>
      </c>
      <c r="N5526" s="89">
        <v>0</v>
      </c>
      <c r="O5526" s="89">
        <v>2</v>
      </c>
      <c r="P5526" s="89">
        <v>769</v>
      </c>
      <c r="Q5526" s="89">
        <v>7122</v>
      </c>
      <c r="R5526" s="88">
        <f>VLOOKUP(P5526,NEW_TRAIN_TEST!$A$1:$M$980,13,0)</f>
        <v>6537</v>
      </c>
      <c r="S5526" s="88">
        <f>VLOOKUP(P5526,NEW_TRAIN_TEST!$A$1:$M$980,11,0)</f>
        <v>7552</v>
      </c>
      <c r="T5526" s="6">
        <f t="shared" si="172"/>
        <v>1</v>
      </c>
      <c r="U5526" s="6">
        <f t="shared" si="173"/>
        <v>0</v>
      </c>
    </row>
    <row r="5527" spans="1:21" x14ac:dyDescent="0.2">
      <c r="A5527" s="88">
        <v>5525</v>
      </c>
      <c r="B5527" s="88">
        <v>5</v>
      </c>
      <c r="C5527" s="88" t="s">
        <v>2123</v>
      </c>
      <c r="D5527" s="89" t="s">
        <v>1431</v>
      </c>
      <c r="E5527" s="89">
        <v>3</v>
      </c>
      <c r="F5527" s="89">
        <v>1</v>
      </c>
      <c r="G5527" s="89">
        <v>0</v>
      </c>
      <c r="H5527" s="89">
        <v>0</v>
      </c>
      <c r="I5527" s="89">
        <v>2</v>
      </c>
      <c r="J5527" s="89">
        <v>0</v>
      </c>
      <c r="K5527" s="89">
        <v>0</v>
      </c>
      <c r="L5527" s="89">
        <v>0</v>
      </c>
      <c r="M5527" s="89">
        <v>0</v>
      </c>
      <c r="N5527" s="89">
        <v>0</v>
      </c>
      <c r="O5527" s="89">
        <v>2</v>
      </c>
      <c r="P5527" s="89">
        <v>770</v>
      </c>
      <c r="Q5527" s="89">
        <v>6116</v>
      </c>
      <c r="R5527" s="88">
        <f>VLOOKUP(P5527,NEW_TRAIN_TEST!$A$1:$M$980,13,0)</f>
        <v>5784.5</v>
      </c>
      <c r="S5527" s="88">
        <f>VLOOKUP(P5527,NEW_TRAIN_TEST!$A$1:$M$980,11,0)</f>
        <v>6283</v>
      </c>
      <c r="T5527" s="6">
        <f t="shared" si="172"/>
        <v>0</v>
      </c>
      <c r="U5527" s="6">
        <f t="shared" si="173"/>
        <v>0</v>
      </c>
    </row>
    <row r="5528" spans="1:21" x14ac:dyDescent="0.2">
      <c r="A5528" s="88">
        <v>5526</v>
      </c>
      <c r="B5528" s="88">
        <v>5</v>
      </c>
      <c r="C5528" s="88" t="s">
        <v>2123</v>
      </c>
      <c r="D5528" s="89" t="s">
        <v>1431</v>
      </c>
      <c r="E5528" s="89">
        <v>3</v>
      </c>
      <c r="F5528" s="89">
        <v>0</v>
      </c>
      <c r="G5528" s="89">
        <v>0</v>
      </c>
      <c r="H5528" s="89">
        <v>0</v>
      </c>
      <c r="I5528" s="89">
        <v>0</v>
      </c>
      <c r="J5528" s="89">
        <v>0</v>
      </c>
      <c r="K5528" s="89">
        <v>0</v>
      </c>
      <c r="L5528" s="89">
        <v>0</v>
      </c>
      <c r="M5528" s="89">
        <v>0</v>
      </c>
      <c r="N5528" s="89">
        <v>0</v>
      </c>
      <c r="O5528" s="89">
        <v>0</v>
      </c>
      <c r="P5528" s="89">
        <v>771</v>
      </c>
      <c r="Q5528" s="89">
        <v>4107.5</v>
      </c>
      <c r="R5528" s="88">
        <f>VLOOKUP(P5528,NEW_TRAIN_TEST!$A$1:$M$980,13,0)</f>
        <v>3863</v>
      </c>
      <c r="S5528" s="88">
        <f>VLOOKUP(P5528,NEW_TRAIN_TEST!$A$1:$M$980,11,0)</f>
        <v>4428</v>
      </c>
      <c r="T5528" s="6">
        <f t="shared" si="172"/>
        <v>0</v>
      </c>
      <c r="U5528" s="6">
        <f t="shared" si="173"/>
        <v>0</v>
      </c>
    </row>
    <row r="5529" spans="1:21" x14ac:dyDescent="0.2">
      <c r="A5529" s="88">
        <v>5527</v>
      </c>
      <c r="B5529" s="88">
        <v>5</v>
      </c>
      <c r="C5529" s="88" t="s">
        <v>2123</v>
      </c>
      <c r="D5529" s="89" t="s">
        <v>1431</v>
      </c>
      <c r="E5529" s="89">
        <v>4</v>
      </c>
      <c r="F5529" s="89">
        <v>0</v>
      </c>
      <c r="G5529" s="89">
        <v>0</v>
      </c>
      <c r="H5529" s="89">
        <v>0</v>
      </c>
      <c r="I5529" s="89">
        <v>0</v>
      </c>
      <c r="J5529" s="89">
        <v>0</v>
      </c>
      <c r="K5529" s="89">
        <v>0</v>
      </c>
      <c r="L5529" s="89">
        <v>0</v>
      </c>
      <c r="M5529" s="89">
        <v>0</v>
      </c>
      <c r="N5529" s="89">
        <v>0</v>
      </c>
      <c r="O5529" s="89">
        <v>0</v>
      </c>
      <c r="P5529" s="89">
        <v>772</v>
      </c>
      <c r="Q5529" s="89">
        <v>5407</v>
      </c>
      <c r="R5529" s="88">
        <f>VLOOKUP(P5529,NEW_TRAIN_TEST!$A$1:$M$980,13,0)</f>
        <v>4598</v>
      </c>
      <c r="S5529" s="88">
        <f>VLOOKUP(P5529,NEW_TRAIN_TEST!$A$1:$M$980,11,0)</f>
        <v>5919</v>
      </c>
      <c r="T5529" s="6">
        <f t="shared" si="172"/>
        <v>0</v>
      </c>
      <c r="U5529" s="6">
        <f t="shared" si="173"/>
        <v>0</v>
      </c>
    </row>
    <row r="5530" spans="1:21" x14ac:dyDescent="0.2">
      <c r="A5530" s="88">
        <v>5528</v>
      </c>
      <c r="B5530" s="88">
        <v>5</v>
      </c>
      <c r="C5530" s="88" t="s">
        <v>2123</v>
      </c>
      <c r="D5530" s="89" t="s">
        <v>1431</v>
      </c>
      <c r="E5530" s="89">
        <v>11</v>
      </c>
      <c r="F5530" s="89">
        <v>1</v>
      </c>
      <c r="G5530" s="89">
        <v>0</v>
      </c>
      <c r="H5530" s="89">
        <v>0</v>
      </c>
      <c r="I5530" s="89">
        <v>2</v>
      </c>
      <c r="J5530" s="89">
        <v>0</v>
      </c>
      <c r="K5530" s="89">
        <v>0</v>
      </c>
      <c r="L5530" s="89">
        <v>0</v>
      </c>
      <c r="M5530" s="89">
        <v>0</v>
      </c>
      <c r="N5530" s="89">
        <v>0</v>
      </c>
      <c r="O5530" s="89">
        <v>2</v>
      </c>
      <c r="P5530" s="89">
        <v>773</v>
      </c>
      <c r="Q5530" s="89">
        <v>9954</v>
      </c>
      <c r="R5530" s="88">
        <f>VLOOKUP(P5530,NEW_TRAIN_TEST!$A$1:$M$980,13,0)</f>
        <v>9535</v>
      </c>
      <c r="S5530" s="88">
        <f>VLOOKUP(P5530,NEW_TRAIN_TEST!$A$1:$M$980,11,0)</f>
        <v>10311</v>
      </c>
      <c r="T5530" s="6">
        <f t="shared" si="172"/>
        <v>0</v>
      </c>
      <c r="U5530" s="6">
        <f t="shared" si="173"/>
        <v>0</v>
      </c>
    </row>
    <row r="5531" spans="1:21" x14ac:dyDescent="0.2">
      <c r="A5531" s="88">
        <v>5529</v>
      </c>
      <c r="B5531" s="88">
        <v>5</v>
      </c>
      <c r="C5531" s="88" t="s">
        <v>2123</v>
      </c>
      <c r="D5531" s="89" t="s">
        <v>1431</v>
      </c>
      <c r="E5531" s="89">
        <v>5</v>
      </c>
      <c r="F5531" s="89">
        <v>1</v>
      </c>
      <c r="G5531" s="89">
        <v>0</v>
      </c>
      <c r="H5531" s="89">
        <v>0</v>
      </c>
      <c r="I5531" s="89">
        <v>2</v>
      </c>
      <c r="J5531" s="89">
        <v>0</v>
      </c>
      <c r="K5531" s="89">
        <v>0</v>
      </c>
      <c r="L5531" s="89">
        <v>1</v>
      </c>
      <c r="M5531" s="89">
        <v>0</v>
      </c>
      <c r="N5531" s="89">
        <v>0</v>
      </c>
      <c r="O5531" s="89">
        <v>2</v>
      </c>
      <c r="P5531" s="89">
        <v>221</v>
      </c>
      <c r="Q5531" s="89">
        <v>4318</v>
      </c>
      <c r="R5531" s="88">
        <f>VLOOKUP(P5531,NEW_TRAIN_TEST!$A$1:$M$980,13,0)</f>
        <v>4278.5</v>
      </c>
      <c r="S5531" s="88">
        <f>VLOOKUP(P5531,NEW_TRAIN_TEST!$A$1:$M$980,11,0)</f>
        <v>4937</v>
      </c>
      <c r="T5531" s="6">
        <f t="shared" si="172"/>
        <v>1</v>
      </c>
      <c r="U5531" s="6">
        <f t="shared" si="173"/>
        <v>0</v>
      </c>
    </row>
    <row r="5532" spans="1:21" x14ac:dyDescent="0.2">
      <c r="A5532" s="88">
        <v>5530</v>
      </c>
      <c r="B5532" s="88">
        <v>5</v>
      </c>
      <c r="C5532" s="88" t="s">
        <v>2123</v>
      </c>
      <c r="D5532" s="89" t="s">
        <v>1431</v>
      </c>
      <c r="E5532" s="89">
        <v>0</v>
      </c>
      <c r="F5532" s="89">
        <v>5</v>
      </c>
      <c r="G5532" s="89">
        <v>1</v>
      </c>
      <c r="H5532" s="89">
        <v>2</v>
      </c>
      <c r="I5532" s="89">
        <v>1</v>
      </c>
      <c r="J5532" s="89">
        <v>0</v>
      </c>
      <c r="K5532" s="89">
        <v>0</v>
      </c>
      <c r="L5532" s="89">
        <v>0</v>
      </c>
      <c r="M5532" s="89">
        <v>21</v>
      </c>
      <c r="N5532" s="89">
        <v>0</v>
      </c>
      <c r="O5532" s="89">
        <v>0</v>
      </c>
      <c r="P5532" s="89">
        <v>221</v>
      </c>
      <c r="Q5532" s="89">
        <v>4318</v>
      </c>
      <c r="R5532" s="88">
        <f>VLOOKUP(P5532,NEW_TRAIN_TEST!$A$1:$M$980,13,0)</f>
        <v>4278.5</v>
      </c>
      <c r="S5532" s="88">
        <f>VLOOKUP(P5532,NEW_TRAIN_TEST!$A$1:$M$980,11,0)</f>
        <v>4937</v>
      </c>
      <c r="T5532" s="6">
        <f t="shared" si="172"/>
        <v>0</v>
      </c>
      <c r="U5532" s="6">
        <f t="shared" si="173"/>
        <v>1</v>
      </c>
    </row>
    <row r="5533" spans="1:21" x14ac:dyDescent="0.2">
      <c r="A5533" s="88">
        <v>5531</v>
      </c>
      <c r="B5533" s="88">
        <v>5</v>
      </c>
      <c r="C5533" s="88" t="s">
        <v>2123</v>
      </c>
      <c r="D5533" s="89" t="s">
        <v>1431</v>
      </c>
      <c r="E5533" s="89">
        <v>3</v>
      </c>
      <c r="F5533" s="89">
        <v>2</v>
      </c>
      <c r="G5533" s="89">
        <v>0</v>
      </c>
      <c r="H5533" s="89">
        <v>2</v>
      </c>
      <c r="I5533" s="89">
        <v>2</v>
      </c>
      <c r="J5533" s="89">
        <v>0</v>
      </c>
      <c r="K5533" s="89">
        <v>0</v>
      </c>
      <c r="L5533" s="89">
        <v>0</v>
      </c>
      <c r="M5533" s="89">
        <v>0</v>
      </c>
      <c r="N5533" s="89">
        <v>0</v>
      </c>
      <c r="O5533" s="89">
        <v>2</v>
      </c>
      <c r="P5533" s="89">
        <v>221</v>
      </c>
      <c r="Q5533" s="89">
        <v>4322</v>
      </c>
      <c r="R5533" s="88">
        <f>VLOOKUP(P5533,NEW_TRAIN_TEST!$A$1:$M$980,13,0)</f>
        <v>4278.5</v>
      </c>
      <c r="S5533" s="88">
        <f>VLOOKUP(P5533,NEW_TRAIN_TEST!$A$1:$M$980,11,0)</f>
        <v>4937</v>
      </c>
      <c r="T5533" s="6">
        <f t="shared" si="172"/>
        <v>0</v>
      </c>
      <c r="U5533" s="6">
        <f t="shared" si="173"/>
        <v>0</v>
      </c>
    </row>
    <row r="5534" spans="1:21" x14ac:dyDescent="0.2">
      <c r="A5534" s="88">
        <v>5532</v>
      </c>
      <c r="B5534" s="88">
        <v>5</v>
      </c>
      <c r="C5534" s="88" t="s">
        <v>2123</v>
      </c>
      <c r="D5534" s="89" t="s">
        <v>1431</v>
      </c>
      <c r="E5534" s="89">
        <v>0</v>
      </c>
      <c r="F5534" s="89">
        <v>1</v>
      </c>
      <c r="G5534" s="89">
        <v>0</v>
      </c>
      <c r="H5534" s="89">
        <v>0</v>
      </c>
      <c r="I5534" s="89">
        <v>2</v>
      </c>
      <c r="J5534" s="89">
        <v>0</v>
      </c>
      <c r="K5534" s="89">
        <v>0</v>
      </c>
      <c r="L5534" s="89">
        <v>0</v>
      </c>
      <c r="M5534" s="89">
        <v>0</v>
      </c>
      <c r="N5534" s="89">
        <v>0</v>
      </c>
      <c r="O5534" s="89">
        <v>2</v>
      </c>
      <c r="P5534" s="89">
        <v>509</v>
      </c>
      <c r="Q5534" s="89">
        <v>5121</v>
      </c>
      <c r="R5534" s="88">
        <f>VLOOKUP(P5534,NEW_TRAIN_TEST!$A$1:$M$980,13,0)</f>
        <v>5121</v>
      </c>
      <c r="S5534" s="88">
        <f>VLOOKUP(P5534,NEW_TRAIN_TEST!$A$1:$M$980,11,0)</f>
        <v>5909</v>
      </c>
      <c r="T5534" s="6">
        <f t="shared" si="172"/>
        <v>0</v>
      </c>
      <c r="U5534" s="6">
        <f t="shared" si="173"/>
        <v>0</v>
      </c>
    </row>
    <row r="5535" spans="1:21" x14ac:dyDescent="0.2">
      <c r="A5535" s="88">
        <v>5533</v>
      </c>
      <c r="B5535" s="88">
        <v>5</v>
      </c>
      <c r="C5535" s="88" t="s">
        <v>2123</v>
      </c>
      <c r="D5535" s="89" t="s">
        <v>1431</v>
      </c>
      <c r="E5535" s="89">
        <v>3</v>
      </c>
      <c r="F5535" s="89">
        <v>0</v>
      </c>
      <c r="G5535" s="89">
        <v>0</v>
      </c>
      <c r="H5535" s="89">
        <v>0</v>
      </c>
      <c r="I5535" s="89">
        <v>0</v>
      </c>
      <c r="J5535" s="89">
        <v>0</v>
      </c>
      <c r="K5535" s="89">
        <v>0</v>
      </c>
      <c r="L5535" s="89">
        <v>0</v>
      </c>
      <c r="M5535" s="89">
        <v>0</v>
      </c>
      <c r="N5535" s="89">
        <v>0</v>
      </c>
      <c r="O5535" s="89">
        <v>0</v>
      </c>
      <c r="P5535" s="89">
        <v>509</v>
      </c>
      <c r="Q5535" s="89">
        <v>5415.5</v>
      </c>
      <c r="R5535" s="88">
        <f>VLOOKUP(P5535,NEW_TRAIN_TEST!$A$1:$M$980,13,0)</f>
        <v>5121</v>
      </c>
      <c r="S5535" s="88">
        <f>VLOOKUP(P5535,NEW_TRAIN_TEST!$A$1:$M$980,11,0)</f>
        <v>5909</v>
      </c>
      <c r="T5535" s="6">
        <f t="shared" si="172"/>
        <v>0</v>
      </c>
      <c r="U5535" s="6">
        <f t="shared" si="173"/>
        <v>0</v>
      </c>
    </row>
    <row r="5536" spans="1:21" x14ac:dyDescent="0.2">
      <c r="A5536" s="88">
        <v>5534</v>
      </c>
      <c r="B5536" s="88">
        <v>5</v>
      </c>
      <c r="C5536" s="88" t="s">
        <v>2123</v>
      </c>
      <c r="D5536" s="89" t="s">
        <v>1431</v>
      </c>
      <c r="E5536" s="89">
        <v>3</v>
      </c>
      <c r="F5536" s="89">
        <v>4</v>
      </c>
      <c r="G5536" s="89">
        <v>0</v>
      </c>
      <c r="H5536" s="89">
        <v>2</v>
      </c>
      <c r="I5536" s="89">
        <v>2</v>
      </c>
      <c r="J5536" s="89">
        <v>0</v>
      </c>
      <c r="K5536" s="89">
        <v>0</v>
      </c>
      <c r="L5536" s="89">
        <v>0</v>
      </c>
      <c r="M5536" s="89">
        <v>16</v>
      </c>
      <c r="N5536" s="89">
        <v>0</v>
      </c>
      <c r="O5536" s="89">
        <v>2</v>
      </c>
      <c r="P5536" s="89">
        <v>199</v>
      </c>
      <c r="Q5536" s="89">
        <v>3892</v>
      </c>
      <c r="R5536" s="88">
        <f>VLOOKUP(P5536,NEW_TRAIN_TEST!$A$1:$M$980,13,0)</f>
        <v>3890.5</v>
      </c>
      <c r="S5536" s="88">
        <f>VLOOKUP(P5536,NEW_TRAIN_TEST!$A$1:$M$980,11,0)</f>
        <v>4524</v>
      </c>
      <c r="T5536" s="6">
        <f t="shared" si="172"/>
        <v>0</v>
      </c>
      <c r="U5536" s="6">
        <f t="shared" si="173"/>
        <v>1</v>
      </c>
    </row>
    <row r="5537" spans="1:21" x14ac:dyDescent="0.2">
      <c r="A5537" s="88">
        <v>5535</v>
      </c>
      <c r="B5537" s="88">
        <v>5</v>
      </c>
      <c r="C5537" s="88" t="s">
        <v>2123</v>
      </c>
      <c r="D5537" s="89" t="s">
        <v>1431</v>
      </c>
      <c r="E5537" s="89">
        <v>4</v>
      </c>
      <c r="F5537" s="89">
        <v>0</v>
      </c>
      <c r="G5537" s="89">
        <v>0</v>
      </c>
      <c r="H5537" s="89">
        <v>0</v>
      </c>
      <c r="I5537" s="89">
        <v>0</v>
      </c>
      <c r="J5537" s="89">
        <v>0</v>
      </c>
      <c r="K5537" s="89">
        <v>0</v>
      </c>
      <c r="L5537" s="89">
        <v>1</v>
      </c>
      <c r="M5537" s="89">
        <v>0</v>
      </c>
      <c r="N5537" s="89">
        <v>0</v>
      </c>
      <c r="O5537" s="89">
        <v>0</v>
      </c>
      <c r="P5537" s="89">
        <v>777</v>
      </c>
      <c r="Q5537" s="89">
        <v>6158</v>
      </c>
      <c r="R5537" s="88">
        <f>VLOOKUP(P5537,NEW_TRAIN_TEST!$A$1:$M$980,13,0)</f>
        <v>5891</v>
      </c>
      <c r="S5537" s="88">
        <f>VLOOKUP(P5537,NEW_TRAIN_TEST!$A$1:$M$980,11,0)</f>
        <v>6188</v>
      </c>
      <c r="T5537" s="6">
        <f t="shared" si="172"/>
        <v>1</v>
      </c>
      <c r="U5537" s="6">
        <f t="shared" si="173"/>
        <v>0</v>
      </c>
    </row>
    <row r="5538" spans="1:21" x14ac:dyDescent="0.2">
      <c r="A5538" s="88">
        <v>5536</v>
      </c>
      <c r="B5538" s="88">
        <v>5</v>
      </c>
      <c r="C5538" s="88" t="s">
        <v>2123</v>
      </c>
      <c r="D5538" s="89" t="s">
        <v>1431</v>
      </c>
      <c r="E5538" s="89">
        <v>6</v>
      </c>
      <c r="F5538" s="89">
        <v>6</v>
      </c>
      <c r="G5538" s="89">
        <v>0</v>
      </c>
      <c r="H5538" s="89">
        <v>2</v>
      </c>
      <c r="I5538" s="89">
        <v>2</v>
      </c>
      <c r="J5538" s="89">
        <v>2</v>
      </c>
      <c r="K5538" s="89">
        <v>0</v>
      </c>
      <c r="L5538" s="89">
        <v>0</v>
      </c>
      <c r="M5538" s="89">
        <v>0</v>
      </c>
      <c r="N5538" s="89">
        <v>0</v>
      </c>
      <c r="O5538" s="89">
        <v>2</v>
      </c>
      <c r="P5538" s="89">
        <v>200</v>
      </c>
      <c r="Q5538" s="89">
        <v>6329</v>
      </c>
      <c r="R5538" s="88">
        <f>VLOOKUP(P5538,NEW_TRAIN_TEST!$A$1:$M$980,13,0)</f>
        <v>5771.5</v>
      </c>
      <c r="S5538" s="88">
        <f>VLOOKUP(P5538,NEW_TRAIN_TEST!$A$1:$M$980,11,0)</f>
        <v>7345</v>
      </c>
      <c r="T5538" s="6">
        <f t="shared" si="172"/>
        <v>0</v>
      </c>
      <c r="U5538" s="6">
        <f t="shared" si="173"/>
        <v>0</v>
      </c>
    </row>
    <row r="5539" spans="1:21" x14ac:dyDescent="0.2">
      <c r="A5539" s="88">
        <v>5537</v>
      </c>
      <c r="B5539" s="88">
        <v>5</v>
      </c>
      <c r="C5539" s="88" t="s">
        <v>2123</v>
      </c>
      <c r="D5539" s="89" t="s">
        <v>1431</v>
      </c>
      <c r="E5539" s="89">
        <v>5</v>
      </c>
      <c r="F5539" s="89">
        <v>0</v>
      </c>
      <c r="G5539" s="89">
        <v>0</v>
      </c>
      <c r="H5539" s="89">
        <v>0</v>
      </c>
      <c r="I5539" s="89">
        <v>0</v>
      </c>
      <c r="J5539" s="89">
        <v>0</v>
      </c>
      <c r="K5539" s="89">
        <v>0</v>
      </c>
      <c r="L5539" s="89">
        <v>1</v>
      </c>
      <c r="M5539" s="89">
        <v>0</v>
      </c>
      <c r="N5539" s="89">
        <v>0</v>
      </c>
      <c r="O5539" s="89">
        <v>0</v>
      </c>
      <c r="P5539" s="89">
        <v>779</v>
      </c>
      <c r="Q5539" s="89">
        <v>5855</v>
      </c>
      <c r="R5539" s="88">
        <f>VLOOKUP(P5539,NEW_TRAIN_TEST!$A$1:$M$980,13,0)</f>
        <v>3645</v>
      </c>
      <c r="S5539" s="88">
        <f>VLOOKUP(P5539,NEW_TRAIN_TEST!$A$1:$M$980,11,0)</f>
        <v>5893</v>
      </c>
      <c r="T5539" s="6">
        <f t="shared" si="172"/>
        <v>1</v>
      </c>
      <c r="U5539" s="6">
        <f t="shared" si="173"/>
        <v>0</v>
      </c>
    </row>
    <row r="5540" spans="1:21" x14ac:dyDescent="0.2">
      <c r="A5540" s="88">
        <v>5538</v>
      </c>
      <c r="B5540" s="88">
        <v>5</v>
      </c>
      <c r="C5540" s="88" t="s">
        <v>2123</v>
      </c>
      <c r="D5540" s="89" t="s">
        <v>1431</v>
      </c>
      <c r="E5540" s="89">
        <v>5</v>
      </c>
      <c r="F5540" s="89">
        <v>0</v>
      </c>
      <c r="G5540" s="89">
        <v>0</v>
      </c>
      <c r="H5540" s="89">
        <v>0</v>
      </c>
      <c r="I5540" s="89">
        <v>0</v>
      </c>
      <c r="J5540" s="89">
        <v>0</v>
      </c>
      <c r="K5540" s="89">
        <v>0</v>
      </c>
      <c r="L5540" s="89">
        <v>1</v>
      </c>
      <c r="M5540" s="89">
        <v>0</v>
      </c>
      <c r="N5540" s="89">
        <v>0</v>
      </c>
      <c r="O5540" s="89">
        <v>0</v>
      </c>
      <c r="P5540" s="89">
        <v>795</v>
      </c>
      <c r="Q5540" s="89">
        <v>6223</v>
      </c>
      <c r="R5540" s="88">
        <f>VLOOKUP(P5540,NEW_TRAIN_TEST!$A$1:$M$980,13,0)</f>
        <v>4490</v>
      </c>
      <c r="S5540" s="88">
        <f>VLOOKUP(P5540,NEW_TRAIN_TEST!$A$1:$M$980,11,0)</f>
        <v>6248</v>
      </c>
      <c r="T5540" s="6">
        <f t="shared" si="172"/>
        <v>1</v>
      </c>
      <c r="U5540" s="6">
        <f t="shared" si="173"/>
        <v>0</v>
      </c>
    </row>
    <row r="5541" spans="1:21" x14ac:dyDescent="0.2">
      <c r="A5541" s="88">
        <v>5539</v>
      </c>
      <c r="B5541" s="88">
        <v>5</v>
      </c>
      <c r="C5541" s="88" t="s">
        <v>2123</v>
      </c>
      <c r="D5541" s="89" t="s">
        <v>1431</v>
      </c>
      <c r="E5541" s="89">
        <v>2</v>
      </c>
      <c r="F5541" s="89">
        <v>0</v>
      </c>
      <c r="G5541" s="89">
        <v>0</v>
      </c>
      <c r="H5541" s="89">
        <v>0</v>
      </c>
      <c r="I5541" s="89">
        <v>0</v>
      </c>
      <c r="J5541" s="89">
        <v>0</v>
      </c>
      <c r="K5541" s="89">
        <v>0</v>
      </c>
      <c r="L5541" s="89">
        <v>0</v>
      </c>
      <c r="M5541" s="89">
        <v>0</v>
      </c>
      <c r="N5541" s="89">
        <v>0</v>
      </c>
      <c r="O5541" s="89">
        <v>0</v>
      </c>
      <c r="P5541" s="89">
        <v>796</v>
      </c>
      <c r="Q5541" s="89">
        <v>5212</v>
      </c>
      <c r="R5541" s="88">
        <f>VLOOKUP(P5541,NEW_TRAIN_TEST!$A$1:$M$980,13,0)</f>
        <v>4131</v>
      </c>
      <c r="S5541" s="88">
        <f>VLOOKUP(P5541,NEW_TRAIN_TEST!$A$1:$M$980,11,0)</f>
        <v>5338</v>
      </c>
      <c r="T5541" s="6">
        <f t="shared" si="172"/>
        <v>0</v>
      </c>
      <c r="U5541" s="6">
        <f t="shared" si="173"/>
        <v>0</v>
      </c>
    </row>
    <row r="5542" spans="1:21" x14ac:dyDescent="0.2">
      <c r="A5542" s="88">
        <v>5540</v>
      </c>
      <c r="B5542" s="88">
        <v>5</v>
      </c>
      <c r="C5542" s="88" t="s">
        <v>2123</v>
      </c>
      <c r="D5542" s="89" t="s">
        <v>1431</v>
      </c>
      <c r="E5542" s="89">
        <v>15</v>
      </c>
      <c r="F5542" s="89">
        <v>0</v>
      </c>
      <c r="G5542" s="89">
        <v>0</v>
      </c>
      <c r="H5542" s="89">
        <v>0</v>
      </c>
      <c r="I5542" s="89">
        <v>0</v>
      </c>
      <c r="J5542" s="89">
        <v>0</v>
      </c>
      <c r="K5542" s="89">
        <v>0</v>
      </c>
      <c r="L5542" s="89">
        <v>0</v>
      </c>
      <c r="M5542" s="89">
        <v>0</v>
      </c>
      <c r="N5542" s="89">
        <v>0</v>
      </c>
      <c r="O5542" s="89">
        <v>0</v>
      </c>
      <c r="P5542" s="89">
        <v>797</v>
      </c>
      <c r="Q5542" s="89">
        <v>7606</v>
      </c>
      <c r="R5542" s="88">
        <f>VLOOKUP(P5542,NEW_TRAIN_TEST!$A$1:$M$980,13,0)</f>
        <v>6674</v>
      </c>
      <c r="S5542" s="88">
        <f>VLOOKUP(P5542,NEW_TRAIN_TEST!$A$1:$M$980,11,0)</f>
        <v>7789</v>
      </c>
      <c r="T5542" s="6">
        <f t="shared" si="172"/>
        <v>0</v>
      </c>
      <c r="U5542" s="6">
        <f t="shared" si="173"/>
        <v>0</v>
      </c>
    </row>
    <row r="5543" spans="1:21" x14ac:dyDescent="0.2">
      <c r="A5543" s="88">
        <v>5541</v>
      </c>
      <c r="B5543" s="88">
        <v>5</v>
      </c>
      <c r="C5543" s="88" t="s">
        <v>2123</v>
      </c>
      <c r="D5543" s="89" t="s">
        <v>1431</v>
      </c>
      <c r="E5543" s="89">
        <v>6</v>
      </c>
      <c r="F5543" s="89">
        <v>1</v>
      </c>
      <c r="G5543" s="89">
        <v>1</v>
      </c>
      <c r="H5543" s="89">
        <v>0</v>
      </c>
      <c r="I5543" s="89">
        <v>2</v>
      </c>
      <c r="J5543" s="89">
        <v>0</v>
      </c>
      <c r="K5543" s="89">
        <v>0</v>
      </c>
      <c r="L5543" s="89">
        <v>1</v>
      </c>
      <c r="M5543" s="89">
        <v>0</v>
      </c>
      <c r="N5543" s="89">
        <v>0</v>
      </c>
      <c r="O5543" s="89">
        <v>2</v>
      </c>
      <c r="P5543" s="89">
        <v>899</v>
      </c>
      <c r="Q5543" s="89">
        <v>5901.5</v>
      </c>
      <c r="R5543" s="88">
        <f>VLOOKUP(P5543,NEW_TRAIN_TEST!$A$1:$M$980,13,0)</f>
        <v>5606.5</v>
      </c>
      <c r="S5543" s="88">
        <f>VLOOKUP(P5543,NEW_TRAIN_TEST!$A$1:$M$980,11,0)</f>
        <v>6953</v>
      </c>
      <c r="T5543" s="6">
        <f t="shared" si="172"/>
        <v>1</v>
      </c>
      <c r="U5543" s="6">
        <f t="shared" si="173"/>
        <v>0</v>
      </c>
    </row>
    <row r="5544" spans="1:21" x14ac:dyDescent="0.2">
      <c r="A5544" s="88">
        <v>5542</v>
      </c>
      <c r="B5544" s="88">
        <v>5</v>
      </c>
      <c r="C5544" s="88" t="s">
        <v>2123</v>
      </c>
      <c r="D5544" s="89" t="s">
        <v>1431</v>
      </c>
      <c r="E5544" s="89">
        <v>2</v>
      </c>
      <c r="F5544" s="89">
        <v>0</v>
      </c>
      <c r="G5544" s="89">
        <v>0</v>
      </c>
      <c r="H5544" s="89">
        <v>0</v>
      </c>
      <c r="I5544" s="89">
        <v>0</v>
      </c>
      <c r="J5544" s="89">
        <v>0</v>
      </c>
      <c r="K5544" s="89">
        <v>0</v>
      </c>
      <c r="L5544" s="89">
        <v>0</v>
      </c>
      <c r="M5544" s="89">
        <v>0</v>
      </c>
      <c r="N5544" s="89">
        <v>0</v>
      </c>
      <c r="O5544" s="89">
        <v>0</v>
      </c>
      <c r="P5544" s="89">
        <v>799</v>
      </c>
      <c r="Q5544" s="89">
        <v>4767</v>
      </c>
      <c r="R5544" s="88">
        <f>VLOOKUP(P5544,NEW_TRAIN_TEST!$A$1:$M$980,13,0)</f>
        <v>3535</v>
      </c>
      <c r="S5544" s="88">
        <f>VLOOKUP(P5544,NEW_TRAIN_TEST!$A$1:$M$980,11,0)</f>
        <v>5189</v>
      </c>
      <c r="T5544" s="6">
        <f t="shared" si="172"/>
        <v>0</v>
      </c>
      <c r="U5544" s="6">
        <f t="shared" si="173"/>
        <v>0</v>
      </c>
    </row>
    <row r="5545" spans="1:21" x14ac:dyDescent="0.2">
      <c r="A5545" s="88">
        <v>5543</v>
      </c>
      <c r="B5545" s="88">
        <v>5</v>
      </c>
      <c r="C5545" s="88" t="s">
        <v>2123</v>
      </c>
      <c r="D5545" s="89" t="s">
        <v>1431</v>
      </c>
      <c r="E5545" s="89">
        <v>6</v>
      </c>
      <c r="F5545" s="89">
        <v>0</v>
      </c>
      <c r="G5545" s="89">
        <v>0</v>
      </c>
      <c r="H5545" s="89">
        <v>0</v>
      </c>
      <c r="I5545" s="89">
        <v>0</v>
      </c>
      <c r="J5545" s="89">
        <v>0</v>
      </c>
      <c r="K5545" s="89">
        <v>0</v>
      </c>
      <c r="L5545" s="89">
        <v>1</v>
      </c>
      <c r="M5545" s="89">
        <v>0</v>
      </c>
      <c r="N5545" s="89">
        <v>0</v>
      </c>
      <c r="O5545" s="89">
        <v>0</v>
      </c>
      <c r="P5545" s="89">
        <v>800</v>
      </c>
      <c r="Q5545" s="89">
        <v>6335</v>
      </c>
      <c r="R5545" s="88">
        <f>VLOOKUP(P5545,NEW_TRAIN_TEST!$A$1:$M$980,13,0)</f>
        <v>5506</v>
      </c>
      <c r="S5545" s="88">
        <f>VLOOKUP(P5545,NEW_TRAIN_TEST!$A$1:$M$980,11,0)</f>
        <v>6446</v>
      </c>
      <c r="T5545" s="6">
        <f t="shared" si="172"/>
        <v>1</v>
      </c>
      <c r="U5545" s="6">
        <f t="shared" si="173"/>
        <v>0</v>
      </c>
    </row>
    <row r="5546" spans="1:21" x14ac:dyDescent="0.2">
      <c r="A5546" s="88">
        <v>5544</v>
      </c>
      <c r="B5546" s="88">
        <v>5</v>
      </c>
      <c r="C5546" s="88" t="s">
        <v>2123</v>
      </c>
      <c r="D5546" s="89" t="s">
        <v>1431</v>
      </c>
      <c r="E5546" s="89">
        <v>2</v>
      </c>
      <c r="F5546" s="89">
        <v>0</v>
      </c>
      <c r="G5546" s="89">
        <v>0</v>
      </c>
      <c r="H5546" s="89">
        <v>0</v>
      </c>
      <c r="I5546" s="89">
        <v>0</v>
      </c>
      <c r="J5546" s="89">
        <v>0</v>
      </c>
      <c r="K5546" s="89">
        <v>0</v>
      </c>
      <c r="L5546" s="89">
        <v>0</v>
      </c>
      <c r="M5546" s="89">
        <v>0</v>
      </c>
      <c r="N5546" s="89">
        <v>0</v>
      </c>
      <c r="O5546" s="89">
        <v>0</v>
      </c>
      <c r="P5546" s="89">
        <v>801</v>
      </c>
      <c r="Q5546" s="89">
        <v>4611</v>
      </c>
      <c r="R5546" s="88">
        <f>VLOOKUP(P5546,NEW_TRAIN_TEST!$A$1:$M$980,13,0)</f>
        <v>3383</v>
      </c>
      <c r="S5546" s="88">
        <f>VLOOKUP(P5546,NEW_TRAIN_TEST!$A$1:$M$980,11,0)</f>
        <v>4974</v>
      </c>
      <c r="T5546" s="6">
        <f t="shared" si="172"/>
        <v>0</v>
      </c>
      <c r="U5546" s="6">
        <f t="shared" si="173"/>
        <v>0</v>
      </c>
    </row>
    <row r="5547" spans="1:21" x14ac:dyDescent="0.2">
      <c r="A5547" s="88">
        <v>5545</v>
      </c>
      <c r="B5547" s="88">
        <v>5</v>
      </c>
      <c r="C5547" s="88" t="s">
        <v>2123</v>
      </c>
      <c r="D5547" s="89" t="s">
        <v>1431</v>
      </c>
      <c r="E5547" s="89">
        <v>7</v>
      </c>
      <c r="F5547" s="89">
        <v>1</v>
      </c>
      <c r="G5547" s="89">
        <v>0</v>
      </c>
      <c r="H5547" s="89">
        <v>0</v>
      </c>
      <c r="I5547" s="89">
        <v>1</v>
      </c>
      <c r="J5547" s="89">
        <v>0</v>
      </c>
      <c r="K5547" s="89">
        <v>0</v>
      </c>
      <c r="L5547" s="89">
        <v>1</v>
      </c>
      <c r="M5547" s="89">
        <v>0</v>
      </c>
      <c r="N5547" s="89">
        <v>0</v>
      </c>
      <c r="O5547" s="89">
        <v>0</v>
      </c>
      <c r="P5547" s="89">
        <v>802</v>
      </c>
      <c r="Q5547" s="89">
        <v>5224</v>
      </c>
      <c r="R5547" s="88">
        <f>VLOOKUP(P5547,NEW_TRAIN_TEST!$A$1:$M$980,13,0)</f>
        <v>4477.5</v>
      </c>
      <c r="S5547" s="88">
        <f>VLOOKUP(P5547,NEW_TRAIN_TEST!$A$1:$M$980,11,0)</f>
        <v>5419</v>
      </c>
      <c r="T5547" s="6">
        <f t="shared" si="172"/>
        <v>1</v>
      </c>
      <c r="U5547" s="6">
        <f t="shared" si="173"/>
        <v>0</v>
      </c>
    </row>
    <row r="5548" spans="1:21" x14ac:dyDescent="0.2">
      <c r="A5548" s="88">
        <v>5546</v>
      </c>
      <c r="B5548" s="88">
        <v>5</v>
      </c>
      <c r="C5548" s="88" t="s">
        <v>2123</v>
      </c>
      <c r="D5548" s="89" t="s">
        <v>1431</v>
      </c>
      <c r="E5548" s="89">
        <v>7</v>
      </c>
      <c r="F5548" s="89">
        <v>2</v>
      </c>
      <c r="G5548" s="89">
        <v>0</v>
      </c>
      <c r="H5548" s="89">
        <v>2</v>
      </c>
      <c r="I5548" s="89">
        <v>2</v>
      </c>
      <c r="J5548" s="89">
        <v>0</v>
      </c>
      <c r="K5548" s="89">
        <v>0</v>
      </c>
      <c r="L5548" s="89">
        <v>1</v>
      </c>
      <c r="M5548" s="89">
        <v>0</v>
      </c>
      <c r="N5548" s="89">
        <v>0</v>
      </c>
      <c r="O5548" s="89">
        <v>2</v>
      </c>
      <c r="P5548" s="89">
        <v>803</v>
      </c>
      <c r="Q5548" s="89">
        <v>6645.5</v>
      </c>
      <c r="R5548" s="88">
        <f>VLOOKUP(P5548,NEW_TRAIN_TEST!$A$1:$M$980,13,0)</f>
        <v>5232.5</v>
      </c>
      <c r="S5548" s="88">
        <f>VLOOKUP(P5548,NEW_TRAIN_TEST!$A$1:$M$980,11,0)</f>
        <v>7011</v>
      </c>
      <c r="T5548" s="6">
        <f t="shared" si="172"/>
        <v>1</v>
      </c>
      <c r="U5548" s="6">
        <f t="shared" si="173"/>
        <v>0</v>
      </c>
    </row>
    <row r="5549" spans="1:21" x14ac:dyDescent="0.2">
      <c r="A5549" s="88">
        <v>5547</v>
      </c>
      <c r="B5549" s="88">
        <v>5</v>
      </c>
      <c r="C5549" s="88" t="s">
        <v>2123</v>
      </c>
      <c r="D5549" s="89" t="s">
        <v>1431</v>
      </c>
      <c r="E5549" s="89">
        <v>10</v>
      </c>
      <c r="F5549" s="89">
        <v>2</v>
      </c>
      <c r="G5549" s="89">
        <v>0</v>
      </c>
      <c r="H5549" s="89">
        <v>0</v>
      </c>
      <c r="I5549" s="89">
        <v>2</v>
      </c>
      <c r="J5549" s="89">
        <v>2</v>
      </c>
      <c r="K5549" s="89">
        <v>0</v>
      </c>
      <c r="L5549" s="89">
        <v>0</v>
      </c>
      <c r="M5549" s="89">
        <v>0</v>
      </c>
      <c r="N5549" s="89">
        <v>0</v>
      </c>
      <c r="O5549" s="89">
        <v>2</v>
      </c>
      <c r="P5549" s="89">
        <v>804</v>
      </c>
      <c r="Q5549" s="89">
        <v>7098</v>
      </c>
      <c r="R5549" s="88">
        <f>VLOOKUP(P5549,NEW_TRAIN_TEST!$A$1:$M$980,13,0)</f>
        <v>5791.5</v>
      </c>
      <c r="S5549" s="88">
        <f>VLOOKUP(P5549,NEW_TRAIN_TEST!$A$1:$M$980,11,0)</f>
        <v>7161</v>
      </c>
      <c r="T5549" s="6">
        <f t="shared" si="172"/>
        <v>0</v>
      </c>
      <c r="U5549" s="6">
        <f t="shared" si="173"/>
        <v>0</v>
      </c>
    </row>
    <row r="5550" spans="1:21" x14ac:dyDescent="0.2">
      <c r="A5550" s="88">
        <v>5548</v>
      </c>
      <c r="B5550" s="88">
        <v>5</v>
      </c>
      <c r="C5550" s="88" t="s">
        <v>2123</v>
      </c>
      <c r="D5550" s="89" t="s">
        <v>1431</v>
      </c>
      <c r="E5550" s="89">
        <v>4</v>
      </c>
      <c r="F5550" s="89">
        <v>0</v>
      </c>
      <c r="G5550" s="89">
        <v>0</v>
      </c>
      <c r="H5550" s="89">
        <v>0</v>
      </c>
      <c r="I5550" s="89">
        <v>0</v>
      </c>
      <c r="J5550" s="89">
        <v>0</v>
      </c>
      <c r="K5550" s="89">
        <v>0</v>
      </c>
      <c r="L5550" s="89">
        <v>1</v>
      </c>
      <c r="M5550" s="89">
        <v>0</v>
      </c>
      <c r="N5550" s="89">
        <v>0</v>
      </c>
      <c r="O5550" s="89">
        <v>0</v>
      </c>
      <c r="P5550" s="89">
        <v>805</v>
      </c>
      <c r="Q5550" s="89">
        <v>5504</v>
      </c>
      <c r="R5550" s="88">
        <f>VLOOKUP(P5550,NEW_TRAIN_TEST!$A$1:$M$980,13,0)</f>
        <v>4359</v>
      </c>
      <c r="S5550" s="88">
        <f>VLOOKUP(P5550,NEW_TRAIN_TEST!$A$1:$M$980,11,0)</f>
        <v>5513</v>
      </c>
      <c r="T5550" s="6">
        <f t="shared" si="172"/>
        <v>1</v>
      </c>
      <c r="U5550" s="6">
        <f t="shared" si="173"/>
        <v>0</v>
      </c>
    </row>
    <row r="5551" spans="1:21" x14ac:dyDescent="0.2">
      <c r="A5551" s="88">
        <v>5549</v>
      </c>
      <c r="B5551" s="88">
        <v>5</v>
      </c>
      <c r="C5551" s="88" t="s">
        <v>2123</v>
      </c>
      <c r="D5551" s="89" t="s">
        <v>1431</v>
      </c>
      <c r="E5551" s="89">
        <v>13</v>
      </c>
      <c r="F5551" s="89">
        <v>2</v>
      </c>
      <c r="G5551" s="89">
        <v>0</v>
      </c>
      <c r="H5551" s="89">
        <v>2</v>
      </c>
      <c r="I5551" s="89">
        <v>2</v>
      </c>
      <c r="J5551" s="89">
        <v>0</v>
      </c>
      <c r="K5551" s="89">
        <v>0</v>
      </c>
      <c r="L5551" s="89">
        <v>0</v>
      </c>
      <c r="M5551" s="89">
        <v>0</v>
      </c>
      <c r="N5551" s="89">
        <v>0</v>
      </c>
      <c r="O5551" s="89">
        <v>2</v>
      </c>
      <c r="P5551" s="89">
        <v>806</v>
      </c>
      <c r="Q5551" s="89">
        <v>7407</v>
      </c>
      <c r="R5551" s="88">
        <f>VLOOKUP(P5551,NEW_TRAIN_TEST!$A$1:$M$980,13,0)</f>
        <v>6016</v>
      </c>
      <c r="S5551" s="88">
        <f>VLOOKUP(P5551,NEW_TRAIN_TEST!$A$1:$M$980,11,0)</f>
        <v>7420</v>
      </c>
      <c r="T5551" s="6">
        <f t="shared" si="172"/>
        <v>0</v>
      </c>
      <c r="U5551" s="6">
        <f t="shared" si="173"/>
        <v>0</v>
      </c>
    </row>
    <row r="5552" spans="1:21" x14ac:dyDescent="0.2">
      <c r="A5552" s="88">
        <v>5550</v>
      </c>
      <c r="B5552" s="88">
        <v>5</v>
      </c>
      <c r="C5552" s="88" t="s">
        <v>2123</v>
      </c>
      <c r="D5552" s="89" t="s">
        <v>1431</v>
      </c>
      <c r="E5552" s="89">
        <v>6</v>
      </c>
      <c r="F5552" s="89">
        <v>4</v>
      </c>
      <c r="G5552" s="89">
        <v>0</v>
      </c>
      <c r="H5552" s="89">
        <v>0</v>
      </c>
      <c r="I5552" s="89">
        <v>2</v>
      </c>
      <c r="J5552" s="89">
        <v>2</v>
      </c>
      <c r="K5552" s="89">
        <v>0</v>
      </c>
      <c r="L5552" s="89">
        <v>1</v>
      </c>
      <c r="M5552" s="89">
        <v>0</v>
      </c>
      <c r="N5552" s="89">
        <v>0</v>
      </c>
      <c r="O5552" s="89">
        <v>2</v>
      </c>
      <c r="P5552" s="89">
        <v>203</v>
      </c>
      <c r="Q5552" s="89">
        <v>4675.5</v>
      </c>
      <c r="R5552" s="88">
        <f>VLOOKUP(P5552,NEW_TRAIN_TEST!$A$1:$M$980,13,0)</f>
        <v>4499.5</v>
      </c>
      <c r="S5552" s="88">
        <f>VLOOKUP(P5552,NEW_TRAIN_TEST!$A$1:$M$980,11,0)</f>
        <v>5456</v>
      </c>
      <c r="T5552" s="6">
        <f t="shared" si="172"/>
        <v>1</v>
      </c>
      <c r="U5552" s="6">
        <f t="shared" si="173"/>
        <v>0</v>
      </c>
    </row>
    <row r="5553" spans="1:21" x14ac:dyDescent="0.2">
      <c r="A5553" s="88">
        <v>5551</v>
      </c>
      <c r="B5553" s="88">
        <v>5</v>
      </c>
      <c r="C5553" s="88" t="s">
        <v>2123</v>
      </c>
      <c r="D5553" s="89" t="s">
        <v>1431</v>
      </c>
      <c r="E5553" s="89">
        <v>2</v>
      </c>
      <c r="F5553" s="89">
        <v>0</v>
      </c>
      <c r="G5553" s="89">
        <v>0</v>
      </c>
      <c r="H5553" s="89">
        <v>0</v>
      </c>
      <c r="I5553" s="89">
        <v>0</v>
      </c>
      <c r="J5553" s="89">
        <v>0</v>
      </c>
      <c r="K5553" s="89">
        <v>0</v>
      </c>
      <c r="L5553" s="89">
        <v>0</v>
      </c>
      <c r="M5553" s="89">
        <v>0</v>
      </c>
      <c r="N5553" s="89">
        <v>0</v>
      </c>
      <c r="O5553" s="89">
        <v>0</v>
      </c>
      <c r="P5553" s="89">
        <v>955</v>
      </c>
      <c r="Q5553" s="89">
        <v>4995</v>
      </c>
      <c r="R5553" s="88">
        <f>VLOOKUP(P5553,NEW_TRAIN_TEST!$A$1:$M$980,13,0)</f>
        <v>4330</v>
      </c>
      <c r="S5553" s="88">
        <f>VLOOKUP(P5553,NEW_TRAIN_TEST!$A$1:$M$980,11,0)</f>
        <v>4995</v>
      </c>
      <c r="T5553" s="6">
        <f t="shared" si="172"/>
        <v>0</v>
      </c>
      <c r="U5553" s="6">
        <f t="shared" si="173"/>
        <v>0</v>
      </c>
    </row>
    <row r="5554" spans="1:21" x14ac:dyDescent="0.2">
      <c r="A5554" s="88">
        <v>5552</v>
      </c>
      <c r="B5554" s="88">
        <v>5</v>
      </c>
      <c r="C5554" s="88" t="s">
        <v>2123</v>
      </c>
      <c r="D5554" s="89" t="s">
        <v>1431</v>
      </c>
      <c r="E5554" s="89">
        <v>13</v>
      </c>
      <c r="F5554" s="89">
        <v>0</v>
      </c>
      <c r="G5554" s="89">
        <v>0</v>
      </c>
      <c r="H5554" s="89">
        <v>0</v>
      </c>
      <c r="I5554" s="89">
        <v>0</v>
      </c>
      <c r="J5554" s="89">
        <v>0</v>
      </c>
      <c r="K5554" s="89">
        <v>0</v>
      </c>
      <c r="L5554" s="89">
        <v>0</v>
      </c>
      <c r="M5554" s="89">
        <v>0</v>
      </c>
      <c r="N5554" s="89">
        <v>0</v>
      </c>
      <c r="O5554" s="89">
        <v>0</v>
      </c>
      <c r="P5554" s="89">
        <v>809</v>
      </c>
      <c r="Q5554" s="89">
        <v>5602</v>
      </c>
      <c r="R5554" s="88">
        <f>VLOOKUP(P5554,NEW_TRAIN_TEST!$A$1:$M$980,13,0)</f>
        <v>5377</v>
      </c>
      <c r="S5554" s="88">
        <f>VLOOKUP(P5554,NEW_TRAIN_TEST!$A$1:$M$980,11,0)</f>
        <v>5602</v>
      </c>
      <c r="T5554" s="6">
        <f t="shared" si="172"/>
        <v>0</v>
      </c>
      <c r="U5554" s="6">
        <f t="shared" si="173"/>
        <v>0</v>
      </c>
    </row>
    <row r="5555" spans="1:21" x14ac:dyDescent="0.2">
      <c r="A5555" s="88">
        <v>5553</v>
      </c>
      <c r="B5555" s="88">
        <v>5</v>
      </c>
      <c r="C5555" s="88" t="s">
        <v>2123</v>
      </c>
      <c r="D5555" s="89" t="s">
        <v>1431</v>
      </c>
      <c r="E5555" s="89">
        <v>9</v>
      </c>
      <c r="F5555" s="89">
        <v>0</v>
      </c>
      <c r="G5555" s="89">
        <v>0</v>
      </c>
      <c r="H5555" s="89">
        <v>0</v>
      </c>
      <c r="I5555" s="89">
        <v>0</v>
      </c>
      <c r="J5555" s="89">
        <v>0</v>
      </c>
      <c r="K5555" s="89">
        <v>0</v>
      </c>
      <c r="L5555" s="89">
        <v>0</v>
      </c>
      <c r="M5555" s="89">
        <v>0</v>
      </c>
      <c r="N5555" s="89">
        <v>0</v>
      </c>
      <c r="O5555" s="89">
        <v>0</v>
      </c>
      <c r="P5555" s="89">
        <v>810</v>
      </c>
      <c r="Q5555" s="89">
        <v>5333</v>
      </c>
      <c r="R5555" s="88">
        <f>VLOOKUP(P5555,NEW_TRAIN_TEST!$A$1:$M$980,13,0)</f>
        <v>5056</v>
      </c>
      <c r="S5555" s="88">
        <f>VLOOKUP(P5555,NEW_TRAIN_TEST!$A$1:$M$980,11,0)</f>
        <v>5333</v>
      </c>
      <c r="T5555" s="6">
        <f t="shared" si="172"/>
        <v>0</v>
      </c>
      <c r="U5555" s="6">
        <f t="shared" si="173"/>
        <v>0</v>
      </c>
    </row>
    <row r="5556" spans="1:21" x14ac:dyDescent="0.2">
      <c r="A5556" s="88">
        <v>5554</v>
      </c>
      <c r="B5556" s="88">
        <v>5</v>
      </c>
      <c r="C5556" s="88" t="s">
        <v>2123</v>
      </c>
      <c r="D5556" s="89" t="s">
        <v>1431</v>
      </c>
      <c r="E5556" s="89">
        <v>14</v>
      </c>
      <c r="F5556" s="89">
        <v>4</v>
      </c>
      <c r="G5556" s="89">
        <v>0</v>
      </c>
      <c r="H5556" s="89">
        <v>2</v>
      </c>
      <c r="I5556" s="89">
        <v>2</v>
      </c>
      <c r="J5556" s="89">
        <v>2</v>
      </c>
      <c r="K5556" s="89">
        <v>0</v>
      </c>
      <c r="L5556" s="89">
        <v>0</v>
      </c>
      <c r="M5556" s="89">
        <v>0</v>
      </c>
      <c r="N5556" s="89">
        <v>0</v>
      </c>
      <c r="O5556" s="89">
        <v>2</v>
      </c>
      <c r="P5556" s="89">
        <v>811</v>
      </c>
      <c r="Q5556" s="89">
        <v>6178</v>
      </c>
      <c r="R5556" s="88">
        <f>VLOOKUP(P5556,NEW_TRAIN_TEST!$A$1:$M$980,13,0)</f>
        <v>5203.5</v>
      </c>
      <c r="S5556" s="88">
        <f>VLOOKUP(P5556,NEW_TRAIN_TEST!$A$1:$M$980,11,0)</f>
        <v>6319</v>
      </c>
      <c r="T5556" s="6">
        <f t="shared" si="172"/>
        <v>0</v>
      </c>
      <c r="U5556" s="6">
        <f t="shared" si="173"/>
        <v>0</v>
      </c>
    </row>
    <row r="5557" spans="1:21" x14ac:dyDescent="0.2">
      <c r="A5557" s="88">
        <v>5555</v>
      </c>
      <c r="B5557" s="88">
        <v>5</v>
      </c>
      <c r="C5557" s="88" t="s">
        <v>2123</v>
      </c>
      <c r="D5557" s="89" t="s">
        <v>1431</v>
      </c>
      <c r="E5557" s="89">
        <v>0</v>
      </c>
      <c r="F5557" s="89">
        <v>1</v>
      </c>
      <c r="G5557" s="89">
        <v>0</v>
      </c>
      <c r="H5557" s="89">
        <v>0</v>
      </c>
      <c r="I5557" s="89">
        <v>2</v>
      </c>
      <c r="J5557" s="89">
        <v>0</v>
      </c>
      <c r="K5557" s="89">
        <v>0</v>
      </c>
      <c r="L5557" s="89">
        <v>0</v>
      </c>
      <c r="M5557" s="89">
        <v>0</v>
      </c>
      <c r="N5557" s="89">
        <v>0</v>
      </c>
      <c r="O5557" s="89">
        <v>2</v>
      </c>
      <c r="P5557" s="89">
        <v>363</v>
      </c>
      <c r="Q5557" s="89">
        <v>6152</v>
      </c>
      <c r="R5557" s="88">
        <f>VLOOKUP(P5557,NEW_TRAIN_TEST!$A$1:$M$980,13,0)</f>
        <v>6152</v>
      </c>
      <c r="S5557" s="88">
        <f>VLOOKUP(P5557,NEW_TRAIN_TEST!$A$1:$M$980,11,0)</f>
        <v>7167</v>
      </c>
      <c r="T5557" s="6">
        <f t="shared" si="172"/>
        <v>0</v>
      </c>
      <c r="U5557" s="6">
        <f t="shared" si="173"/>
        <v>0</v>
      </c>
    </row>
    <row r="5558" spans="1:21" x14ac:dyDescent="0.2">
      <c r="A5558" s="88">
        <v>5556</v>
      </c>
      <c r="B5558" s="88">
        <v>5</v>
      </c>
      <c r="C5558" s="88" t="s">
        <v>2123</v>
      </c>
      <c r="D5558" s="89" t="s">
        <v>1431</v>
      </c>
      <c r="E5558" s="89">
        <v>0</v>
      </c>
      <c r="F5558" s="89">
        <v>0</v>
      </c>
      <c r="G5558" s="89">
        <v>0</v>
      </c>
      <c r="H5558" s="89">
        <v>0</v>
      </c>
      <c r="I5558" s="89">
        <v>0</v>
      </c>
      <c r="J5558" s="89">
        <v>0</v>
      </c>
      <c r="K5558" s="89">
        <v>0</v>
      </c>
      <c r="L5558" s="89">
        <v>0</v>
      </c>
      <c r="M5558" s="89">
        <v>0</v>
      </c>
      <c r="N5558" s="89">
        <v>1</v>
      </c>
      <c r="O5558" s="89">
        <v>0</v>
      </c>
      <c r="P5558" s="89">
        <v>363</v>
      </c>
      <c r="Q5558" s="89">
        <v>6161.5</v>
      </c>
      <c r="R5558" s="88">
        <f>VLOOKUP(P5558,NEW_TRAIN_TEST!$A$1:$M$980,13,0)</f>
        <v>6152</v>
      </c>
      <c r="S5558" s="88">
        <f>VLOOKUP(P5558,NEW_TRAIN_TEST!$A$1:$M$980,11,0)</f>
        <v>7167</v>
      </c>
      <c r="T5558" s="6">
        <f t="shared" si="172"/>
        <v>0</v>
      </c>
      <c r="U5558" s="6">
        <f t="shared" si="173"/>
        <v>0</v>
      </c>
    </row>
    <row r="5559" spans="1:21" x14ac:dyDescent="0.2">
      <c r="A5559" s="88">
        <v>5557</v>
      </c>
      <c r="B5559" s="88">
        <v>5</v>
      </c>
      <c r="C5559" s="88" t="s">
        <v>2123</v>
      </c>
      <c r="D5559" s="89" t="s">
        <v>1431</v>
      </c>
      <c r="E5559" s="89">
        <v>0</v>
      </c>
      <c r="F5559" s="89">
        <v>0</v>
      </c>
      <c r="G5559" s="89">
        <v>0</v>
      </c>
      <c r="H5559" s="89">
        <v>0</v>
      </c>
      <c r="I5559" s="89">
        <v>0</v>
      </c>
      <c r="J5559" s="89">
        <v>0</v>
      </c>
      <c r="K5559" s="89">
        <v>0</v>
      </c>
      <c r="L5559" s="89">
        <v>0</v>
      </c>
      <c r="M5559" s="89">
        <v>0</v>
      </c>
      <c r="N5559" s="89">
        <v>1</v>
      </c>
      <c r="O5559" s="89">
        <v>0</v>
      </c>
      <c r="P5559" s="89">
        <v>959</v>
      </c>
      <c r="Q5559" s="89">
        <v>7049</v>
      </c>
      <c r="R5559" s="88">
        <f>VLOOKUP(P5559,NEW_TRAIN_TEST!$A$1:$M$980,13,0)</f>
        <v>7049</v>
      </c>
      <c r="S5559" s="88">
        <f>VLOOKUP(P5559,NEW_TRAIN_TEST!$A$1:$M$980,11,0)</f>
        <v>7049</v>
      </c>
      <c r="T5559" s="6">
        <f t="shared" si="172"/>
        <v>0</v>
      </c>
      <c r="U5559" s="6">
        <f t="shared" si="173"/>
        <v>0</v>
      </c>
    </row>
    <row r="5560" spans="1:21" x14ac:dyDescent="0.2">
      <c r="A5560" s="88">
        <v>5558</v>
      </c>
      <c r="B5560" s="88">
        <v>5</v>
      </c>
      <c r="C5560" s="88" t="s">
        <v>2123</v>
      </c>
      <c r="D5560" s="89" t="s">
        <v>1431</v>
      </c>
      <c r="E5560" s="89">
        <v>16</v>
      </c>
      <c r="F5560" s="89">
        <v>4</v>
      </c>
      <c r="G5560" s="89">
        <v>0</v>
      </c>
      <c r="H5560" s="89">
        <v>2</v>
      </c>
      <c r="I5560" s="89">
        <v>2</v>
      </c>
      <c r="J5560" s="89">
        <v>2</v>
      </c>
      <c r="K5560" s="89">
        <v>0</v>
      </c>
      <c r="L5560" s="89">
        <v>0</v>
      </c>
      <c r="M5560" s="89">
        <v>27</v>
      </c>
      <c r="N5560" s="89">
        <v>0</v>
      </c>
      <c r="O5560" s="89">
        <v>2</v>
      </c>
      <c r="P5560" s="89">
        <v>814</v>
      </c>
      <c r="Q5560" s="89">
        <v>7325</v>
      </c>
      <c r="R5560" s="88">
        <f>VLOOKUP(P5560,NEW_TRAIN_TEST!$A$1:$M$980,13,0)</f>
        <v>6107.5</v>
      </c>
      <c r="S5560" s="88">
        <f>VLOOKUP(P5560,NEW_TRAIN_TEST!$A$1:$M$980,11,0)</f>
        <v>7664</v>
      </c>
      <c r="T5560" s="6">
        <f t="shared" si="172"/>
        <v>0</v>
      </c>
      <c r="U5560" s="6">
        <f t="shared" si="173"/>
        <v>1</v>
      </c>
    </row>
    <row r="5561" spans="1:21" x14ac:dyDescent="0.2">
      <c r="A5561" s="88">
        <v>5559</v>
      </c>
      <c r="B5561" s="88">
        <v>5</v>
      </c>
      <c r="C5561" s="88" t="s">
        <v>2123</v>
      </c>
      <c r="D5561" s="89" t="s">
        <v>1431</v>
      </c>
      <c r="E5561" s="89">
        <v>8</v>
      </c>
      <c r="F5561" s="89">
        <v>3</v>
      </c>
      <c r="G5561" s="89">
        <v>0</v>
      </c>
      <c r="H5561" s="89">
        <v>0</v>
      </c>
      <c r="I5561" s="89">
        <v>2</v>
      </c>
      <c r="J5561" s="89">
        <v>2</v>
      </c>
      <c r="K5561" s="89">
        <v>1</v>
      </c>
      <c r="L5561" s="89">
        <v>1</v>
      </c>
      <c r="M5561" s="89">
        <v>0</v>
      </c>
      <c r="N5561" s="89">
        <v>0</v>
      </c>
      <c r="O5561" s="89">
        <v>2</v>
      </c>
      <c r="P5561" s="89">
        <v>814</v>
      </c>
      <c r="Q5561" s="89">
        <v>7405.75</v>
      </c>
      <c r="R5561" s="88">
        <f>VLOOKUP(P5561,NEW_TRAIN_TEST!$A$1:$M$980,13,0)</f>
        <v>6107.5</v>
      </c>
      <c r="S5561" s="88">
        <f>VLOOKUP(P5561,NEW_TRAIN_TEST!$A$1:$M$980,11,0)</f>
        <v>7664</v>
      </c>
      <c r="T5561" s="6">
        <f t="shared" si="172"/>
        <v>1</v>
      </c>
      <c r="U5561" s="6">
        <f t="shared" si="173"/>
        <v>0</v>
      </c>
    </row>
    <row r="5562" spans="1:21" x14ac:dyDescent="0.2">
      <c r="A5562" s="88">
        <v>5560</v>
      </c>
      <c r="B5562" s="88">
        <v>5</v>
      </c>
      <c r="C5562" s="88" t="s">
        <v>2123</v>
      </c>
      <c r="D5562" s="89" t="s">
        <v>1431</v>
      </c>
      <c r="E5562" s="89">
        <v>4</v>
      </c>
      <c r="F5562" s="89">
        <v>5</v>
      </c>
      <c r="G5562" s="89">
        <v>0</v>
      </c>
      <c r="H5562" s="89">
        <v>2</v>
      </c>
      <c r="I5562" s="89">
        <v>2</v>
      </c>
      <c r="J5562" s="89">
        <v>0</v>
      </c>
      <c r="K5562" s="89">
        <v>0</v>
      </c>
      <c r="L5562" s="89">
        <v>1</v>
      </c>
      <c r="M5562" s="89">
        <v>27</v>
      </c>
      <c r="N5562" s="89">
        <v>0</v>
      </c>
      <c r="O5562" s="89">
        <v>2</v>
      </c>
      <c r="P5562" s="89">
        <v>814</v>
      </c>
      <c r="Q5562" s="89">
        <v>7494.25</v>
      </c>
      <c r="R5562" s="88">
        <f>VLOOKUP(P5562,NEW_TRAIN_TEST!$A$1:$M$980,13,0)</f>
        <v>6107.5</v>
      </c>
      <c r="S5562" s="88">
        <f>VLOOKUP(P5562,NEW_TRAIN_TEST!$A$1:$M$980,11,0)</f>
        <v>7664</v>
      </c>
      <c r="T5562" s="6">
        <f t="shared" si="172"/>
        <v>1</v>
      </c>
      <c r="U5562" s="6">
        <f t="shared" si="173"/>
        <v>1</v>
      </c>
    </row>
    <row r="5563" spans="1:21" x14ac:dyDescent="0.2">
      <c r="A5563" s="88">
        <v>5561</v>
      </c>
      <c r="B5563" s="88">
        <v>5</v>
      </c>
      <c r="C5563" s="88" t="s">
        <v>2123</v>
      </c>
      <c r="D5563" s="89" t="s">
        <v>1431</v>
      </c>
      <c r="E5563" s="89">
        <v>11</v>
      </c>
      <c r="F5563" s="89">
        <v>4</v>
      </c>
      <c r="G5563" s="89">
        <v>0</v>
      </c>
      <c r="H5563" s="89">
        <v>2</v>
      </c>
      <c r="I5563" s="89">
        <v>2</v>
      </c>
      <c r="J5563" s="89">
        <v>0</v>
      </c>
      <c r="K5563" s="89">
        <v>0</v>
      </c>
      <c r="L5563" s="89">
        <v>0</v>
      </c>
      <c r="M5563" s="89">
        <v>0</v>
      </c>
      <c r="N5563" s="89">
        <v>0</v>
      </c>
      <c r="O5563" s="89">
        <v>2</v>
      </c>
      <c r="P5563" s="89">
        <v>210</v>
      </c>
      <c r="Q5563" s="89">
        <v>5340.5</v>
      </c>
      <c r="R5563" s="88">
        <f>VLOOKUP(P5563,NEW_TRAIN_TEST!$A$1:$M$980,13,0)</f>
        <v>4889</v>
      </c>
      <c r="S5563" s="88">
        <f>VLOOKUP(P5563,NEW_TRAIN_TEST!$A$1:$M$980,11,0)</f>
        <v>6266</v>
      </c>
      <c r="T5563" s="6">
        <f t="shared" si="172"/>
        <v>0</v>
      </c>
      <c r="U5563" s="6">
        <f t="shared" si="173"/>
        <v>0</v>
      </c>
    </row>
    <row r="5564" spans="1:21" x14ac:dyDescent="0.2">
      <c r="A5564" s="88">
        <v>5562</v>
      </c>
      <c r="B5564" s="88">
        <v>5</v>
      </c>
      <c r="C5564" s="88" t="s">
        <v>2123</v>
      </c>
      <c r="D5564" s="89" t="s">
        <v>1431</v>
      </c>
      <c r="E5564" s="89">
        <v>0</v>
      </c>
      <c r="F5564" s="89">
        <v>4</v>
      </c>
      <c r="G5564" s="89">
        <v>0</v>
      </c>
      <c r="H5564" s="89">
        <v>2</v>
      </c>
      <c r="I5564" s="89">
        <v>2</v>
      </c>
      <c r="J5564" s="89">
        <v>0</v>
      </c>
      <c r="K5564" s="89">
        <v>0</v>
      </c>
      <c r="L5564" s="89">
        <v>0</v>
      </c>
      <c r="M5564" s="89">
        <v>0</v>
      </c>
      <c r="N5564" s="89">
        <v>0</v>
      </c>
      <c r="O5564" s="89">
        <v>2</v>
      </c>
      <c r="P5564" s="89">
        <v>355</v>
      </c>
      <c r="Q5564" s="89">
        <v>6697.5</v>
      </c>
      <c r="R5564" s="88">
        <f>VLOOKUP(P5564,NEW_TRAIN_TEST!$A$1:$M$980,13,0)</f>
        <v>6697.5</v>
      </c>
      <c r="S5564" s="88">
        <f>VLOOKUP(P5564,NEW_TRAIN_TEST!$A$1:$M$980,11,0)</f>
        <v>7918</v>
      </c>
      <c r="T5564" s="6">
        <f t="shared" si="172"/>
        <v>0</v>
      </c>
      <c r="U5564" s="6">
        <f t="shared" si="173"/>
        <v>0</v>
      </c>
    </row>
    <row r="5565" spans="1:21" x14ac:dyDescent="0.2">
      <c r="A5565" s="88">
        <v>5563</v>
      </c>
      <c r="B5565" s="88">
        <v>5</v>
      </c>
      <c r="C5565" s="88" t="s">
        <v>2123</v>
      </c>
      <c r="D5565" s="89" t="s">
        <v>1431</v>
      </c>
      <c r="E5565" s="89">
        <v>0</v>
      </c>
      <c r="F5565" s="89">
        <v>3</v>
      </c>
      <c r="G5565" s="89">
        <v>0</v>
      </c>
      <c r="H5565" s="89">
        <v>2</v>
      </c>
      <c r="I5565" s="89">
        <v>2</v>
      </c>
      <c r="J5565" s="89">
        <v>0</v>
      </c>
      <c r="K5565" s="89">
        <v>0</v>
      </c>
      <c r="L5565" s="89">
        <v>0</v>
      </c>
      <c r="M5565" s="89">
        <v>0</v>
      </c>
      <c r="N5565" s="89">
        <v>0</v>
      </c>
      <c r="O5565" s="89">
        <v>2</v>
      </c>
      <c r="P5565" s="89">
        <v>355</v>
      </c>
      <c r="Q5565" s="89">
        <v>6698</v>
      </c>
      <c r="R5565" s="88">
        <f>VLOOKUP(P5565,NEW_TRAIN_TEST!$A$1:$M$980,13,0)</f>
        <v>6697.5</v>
      </c>
      <c r="S5565" s="88">
        <f>VLOOKUP(P5565,NEW_TRAIN_TEST!$A$1:$M$980,11,0)</f>
        <v>7918</v>
      </c>
      <c r="T5565" s="6">
        <f t="shared" si="172"/>
        <v>0</v>
      </c>
      <c r="U5565" s="6">
        <f t="shared" si="173"/>
        <v>0</v>
      </c>
    </row>
    <row r="5566" spans="1:21" x14ac:dyDescent="0.2">
      <c r="A5566" s="88">
        <v>5564</v>
      </c>
      <c r="B5566" s="88">
        <v>5</v>
      </c>
      <c r="C5566" s="88" t="s">
        <v>2123</v>
      </c>
      <c r="D5566" s="89" t="s">
        <v>1431</v>
      </c>
      <c r="E5566" s="89">
        <v>0</v>
      </c>
      <c r="F5566" s="89">
        <v>3</v>
      </c>
      <c r="G5566" s="89">
        <v>0</v>
      </c>
      <c r="H5566" s="89">
        <v>2</v>
      </c>
      <c r="I5566" s="89">
        <v>2</v>
      </c>
      <c r="J5566" s="89">
        <v>0</v>
      </c>
      <c r="K5566" s="89">
        <v>0</v>
      </c>
      <c r="L5566" s="89">
        <v>0</v>
      </c>
      <c r="M5566" s="89">
        <v>0</v>
      </c>
      <c r="N5566" s="89">
        <v>0</v>
      </c>
      <c r="O5566" s="89">
        <v>2</v>
      </c>
      <c r="P5566" s="89">
        <v>355</v>
      </c>
      <c r="Q5566" s="89">
        <v>6707.5</v>
      </c>
      <c r="R5566" s="88">
        <f>VLOOKUP(P5566,NEW_TRAIN_TEST!$A$1:$M$980,13,0)</f>
        <v>6697.5</v>
      </c>
      <c r="S5566" s="88">
        <f>VLOOKUP(P5566,NEW_TRAIN_TEST!$A$1:$M$980,11,0)</f>
        <v>7918</v>
      </c>
      <c r="T5566" s="6">
        <f t="shared" si="172"/>
        <v>0</v>
      </c>
      <c r="U5566" s="6">
        <f t="shared" si="173"/>
        <v>0</v>
      </c>
    </row>
    <row r="5567" spans="1:21" x14ac:dyDescent="0.2">
      <c r="A5567" s="88">
        <v>5565</v>
      </c>
      <c r="B5567" s="88">
        <v>5</v>
      </c>
      <c r="C5567" s="88" t="s">
        <v>2123</v>
      </c>
      <c r="D5567" s="89" t="s">
        <v>1431</v>
      </c>
      <c r="E5567" s="89">
        <v>0</v>
      </c>
      <c r="F5567" s="89">
        <v>4</v>
      </c>
      <c r="G5567" s="89">
        <v>0</v>
      </c>
      <c r="H5567" s="89">
        <v>2</v>
      </c>
      <c r="I5567" s="89">
        <v>2</v>
      </c>
      <c r="J5567" s="89">
        <v>0</v>
      </c>
      <c r="K5567" s="89">
        <v>0</v>
      </c>
      <c r="L5567" s="89">
        <v>0</v>
      </c>
      <c r="M5567" s="89">
        <v>0</v>
      </c>
      <c r="N5567" s="89">
        <v>0</v>
      </c>
      <c r="O5567" s="89">
        <v>2</v>
      </c>
      <c r="P5567" s="89">
        <v>355</v>
      </c>
      <c r="Q5567" s="89">
        <v>6713.25</v>
      </c>
      <c r="R5567" s="88">
        <f>VLOOKUP(P5567,NEW_TRAIN_TEST!$A$1:$M$980,13,0)</f>
        <v>6697.5</v>
      </c>
      <c r="S5567" s="88">
        <f>VLOOKUP(P5567,NEW_TRAIN_TEST!$A$1:$M$980,11,0)</f>
        <v>7918</v>
      </c>
      <c r="T5567" s="6">
        <f t="shared" si="172"/>
        <v>0</v>
      </c>
      <c r="U5567" s="6">
        <f t="shared" si="173"/>
        <v>0</v>
      </c>
    </row>
    <row r="5568" spans="1:21" x14ac:dyDescent="0.2">
      <c r="A5568" s="88">
        <v>5566</v>
      </c>
      <c r="B5568" s="88">
        <v>5</v>
      </c>
      <c r="C5568" s="88" t="s">
        <v>2123</v>
      </c>
      <c r="D5568" s="89" t="s">
        <v>1431</v>
      </c>
      <c r="E5568" s="89">
        <v>0</v>
      </c>
      <c r="F5568" s="89">
        <v>4</v>
      </c>
      <c r="G5568" s="89">
        <v>0</v>
      </c>
      <c r="H5568" s="89">
        <v>0</v>
      </c>
      <c r="I5568" s="89">
        <v>2</v>
      </c>
      <c r="J5568" s="89">
        <v>0</v>
      </c>
      <c r="K5568" s="89">
        <v>0</v>
      </c>
      <c r="L5568" s="89">
        <v>0</v>
      </c>
      <c r="M5568" s="89">
        <v>0</v>
      </c>
      <c r="N5568" s="89">
        <v>0</v>
      </c>
      <c r="O5568" s="89">
        <v>2</v>
      </c>
      <c r="P5568" s="89">
        <v>355</v>
      </c>
      <c r="Q5568" s="89">
        <v>6720.75</v>
      </c>
      <c r="R5568" s="88">
        <f>VLOOKUP(P5568,NEW_TRAIN_TEST!$A$1:$M$980,13,0)</f>
        <v>6697.5</v>
      </c>
      <c r="S5568" s="88">
        <f>VLOOKUP(P5568,NEW_TRAIN_TEST!$A$1:$M$980,11,0)</f>
        <v>7918</v>
      </c>
      <c r="T5568" s="6">
        <f t="shared" si="172"/>
        <v>0</v>
      </c>
      <c r="U5568" s="6">
        <f t="shared" si="173"/>
        <v>0</v>
      </c>
    </row>
    <row r="5569" spans="1:21" x14ac:dyDescent="0.2">
      <c r="A5569" s="88">
        <v>5567</v>
      </c>
      <c r="B5569" s="88">
        <v>5</v>
      </c>
      <c r="C5569" s="88" t="s">
        <v>2123</v>
      </c>
      <c r="D5569" s="89" t="s">
        <v>1431</v>
      </c>
      <c r="E5569" s="89">
        <v>0</v>
      </c>
      <c r="F5569" s="89">
        <v>9</v>
      </c>
      <c r="G5569" s="89">
        <v>2</v>
      </c>
      <c r="H5569" s="89">
        <v>0</v>
      </c>
      <c r="I5569" s="89">
        <v>2</v>
      </c>
      <c r="J5569" s="89">
        <v>0</v>
      </c>
      <c r="K5569" s="89">
        <v>0</v>
      </c>
      <c r="L5569" s="89">
        <v>0</v>
      </c>
      <c r="M5569" s="89">
        <v>0</v>
      </c>
      <c r="N5569" s="89">
        <v>0</v>
      </c>
      <c r="O5569" s="89">
        <v>2</v>
      </c>
      <c r="P5569" s="89">
        <v>355</v>
      </c>
      <c r="Q5569" s="89">
        <v>6721.62</v>
      </c>
      <c r="R5569" s="88">
        <f>VLOOKUP(P5569,NEW_TRAIN_TEST!$A$1:$M$980,13,0)</f>
        <v>6697.5</v>
      </c>
      <c r="S5569" s="88">
        <f>VLOOKUP(P5569,NEW_TRAIN_TEST!$A$1:$M$980,11,0)</f>
        <v>7918</v>
      </c>
      <c r="T5569" s="6">
        <f t="shared" si="172"/>
        <v>0</v>
      </c>
      <c r="U5569" s="6">
        <f t="shared" si="173"/>
        <v>0</v>
      </c>
    </row>
    <row r="5570" spans="1:21" x14ac:dyDescent="0.2">
      <c r="A5570" s="88">
        <v>5568</v>
      </c>
      <c r="B5570" s="88">
        <v>5</v>
      </c>
      <c r="C5570" s="88" t="s">
        <v>2123</v>
      </c>
      <c r="D5570" s="89" t="s">
        <v>1431</v>
      </c>
      <c r="E5570" s="89">
        <v>0</v>
      </c>
      <c r="F5570" s="89">
        <v>9</v>
      </c>
      <c r="G5570" s="89">
        <v>2</v>
      </c>
      <c r="H5570" s="89">
        <v>0</v>
      </c>
      <c r="I5570" s="89">
        <v>0</v>
      </c>
      <c r="J5570" s="89">
        <v>0</v>
      </c>
      <c r="K5570" s="89">
        <v>0</v>
      </c>
      <c r="L5570" s="89">
        <v>0</v>
      </c>
      <c r="M5570" s="89">
        <v>0</v>
      </c>
      <c r="N5570" s="89">
        <v>0</v>
      </c>
      <c r="O5570" s="89">
        <v>0</v>
      </c>
      <c r="P5570" s="89">
        <v>355</v>
      </c>
      <c r="Q5570" s="89">
        <v>6724.62</v>
      </c>
      <c r="R5570" s="88">
        <f>VLOOKUP(P5570,NEW_TRAIN_TEST!$A$1:$M$980,13,0)</f>
        <v>6697.5</v>
      </c>
      <c r="S5570" s="88">
        <f>VLOOKUP(P5570,NEW_TRAIN_TEST!$A$1:$M$980,11,0)</f>
        <v>7918</v>
      </c>
      <c r="T5570" s="6">
        <f t="shared" si="172"/>
        <v>0</v>
      </c>
      <c r="U5570" s="6">
        <f t="shared" si="173"/>
        <v>0</v>
      </c>
    </row>
    <row r="5571" spans="1:21" x14ac:dyDescent="0.2">
      <c r="A5571" s="88">
        <v>5569</v>
      </c>
      <c r="B5571" s="88">
        <v>5</v>
      </c>
      <c r="C5571" s="88" t="s">
        <v>2123</v>
      </c>
      <c r="D5571" s="89" t="s">
        <v>1431</v>
      </c>
      <c r="E5571" s="89">
        <v>4</v>
      </c>
      <c r="F5571" s="89">
        <v>0</v>
      </c>
      <c r="G5571" s="89">
        <v>0</v>
      </c>
      <c r="H5571" s="89">
        <v>0</v>
      </c>
      <c r="I5571" s="89">
        <v>0</v>
      </c>
      <c r="J5571" s="89">
        <v>0</v>
      </c>
      <c r="K5571" s="89">
        <v>0</v>
      </c>
      <c r="L5571" s="89">
        <v>1</v>
      </c>
      <c r="M5571" s="89">
        <v>0</v>
      </c>
      <c r="N5571" s="89">
        <v>0</v>
      </c>
      <c r="O5571" s="89">
        <v>0</v>
      </c>
      <c r="P5571" s="89">
        <v>817</v>
      </c>
      <c r="Q5571" s="89">
        <v>7233</v>
      </c>
      <c r="R5571" s="88">
        <f>VLOOKUP(P5571,NEW_TRAIN_TEST!$A$1:$M$980,13,0)</f>
        <v>5299</v>
      </c>
      <c r="S5571" s="88">
        <f>VLOOKUP(P5571,NEW_TRAIN_TEST!$A$1:$M$980,11,0)</f>
        <v>7240</v>
      </c>
      <c r="T5571" s="6">
        <f t="shared" ref="T5571:T5634" si="174">IF(L5571&gt;0,1,0)</f>
        <v>1</v>
      </c>
      <c r="U5571" s="6">
        <f t="shared" ref="U5571:U5634" si="175">IF(M5571&gt;0,1,0)</f>
        <v>0</v>
      </c>
    </row>
    <row r="5572" spans="1:21" x14ac:dyDescent="0.2">
      <c r="A5572" s="88">
        <v>5570</v>
      </c>
      <c r="B5572" s="88">
        <v>5</v>
      </c>
      <c r="C5572" s="88" t="s">
        <v>2123</v>
      </c>
      <c r="D5572" s="89" t="s">
        <v>1431</v>
      </c>
      <c r="E5572" s="89">
        <v>0</v>
      </c>
      <c r="F5572" s="89">
        <v>1</v>
      </c>
      <c r="G5572" s="89">
        <v>0</v>
      </c>
      <c r="H5572" s="89">
        <v>0</v>
      </c>
      <c r="I5572" s="89">
        <v>2</v>
      </c>
      <c r="J5572" s="89">
        <v>0</v>
      </c>
      <c r="K5572" s="89">
        <v>0</v>
      </c>
      <c r="L5572" s="89">
        <v>0</v>
      </c>
      <c r="M5572" s="89">
        <v>0</v>
      </c>
      <c r="N5572" s="89">
        <v>0</v>
      </c>
      <c r="O5572" s="89">
        <v>2</v>
      </c>
      <c r="P5572" s="89">
        <v>576</v>
      </c>
      <c r="Q5572" s="89">
        <v>4143</v>
      </c>
      <c r="R5572" s="88">
        <f>VLOOKUP(P5572,NEW_TRAIN_TEST!$A$1:$M$980,13,0)</f>
        <v>4143</v>
      </c>
      <c r="S5572" s="88">
        <f>VLOOKUP(P5572,NEW_TRAIN_TEST!$A$1:$M$980,11,0)</f>
        <v>4863</v>
      </c>
      <c r="T5572" s="6">
        <f t="shared" si="174"/>
        <v>0</v>
      </c>
      <c r="U5572" s="6">
        <f t="shared" si="175"/>
        <v>0</v>
      </c>
    </row>
    <row r="5573" spans="1:21" x14ac:dyDescent="0.2">
      <c r="A5573" s="88">
        <v>5571</v>
      </c>
      <c r="B5573" s="88">
        <v>5</v>
      </c>
      <c r="C5573" s="88" t="s">
        <v>2123</v>
      </c>
      <c r="D5573" s="89" t="s">
        <v>1431</v>
      </c>
      <c r="E5573" s="89">
        <v>0</v>
      </c>
      <c r="F5573" s="89">
        <v>1</v>
      </c>
      <c r="G5573" s="89">
        <v>0</v>
      </c>
      <c r="H5573" s="89">
        <v>0</v>
      </c>
      <c r="I5573" s="89">
        <v>2</v>
      </c>
      <c r="J5573" s="89">
        <v>0</v>
      </c>
      <c r="K5573" s="89">
        <v>0</v>
      </c>
      <c r="L5573" s="89">
        <v>0</v>
      </c>
      <c r="M5573" s="89">
        <v>0</v>
      </c>
      <c r="N5573" s="89">
        <v>0</v>
      </c>
      <c r="O5573" s="89">
        <v>2</v>
      </c>
      <c r="P5573" s="89">
        <v>576</v>
      </c>
      <c r="Q5573" s="89">
        <v>4146</v>
      </c>
      <c r="R5573" s="88">
        <f>VLOOKUP(P5573,NEW_TRAIN_TEST!$A$1:$M$980,13,0)</f>
        <v>4143</v>
      </c>
      <c r="S5573" s="88">
        <f>VLOOKUP(P5573,NEW_TRAIN_TEST!$A$1:$M$980,11,0)</f>
        <v>4863</v>
      </c>
      <c r="T5573" s="6">
        <f t="shared" si="174"/>
        <v>0</v>
      </c>
      <c r="U5573" s="6">
        <f t="shared" si="175"/>
        <v>0</v>
      </c>
    </row>
    <row r="5574" spans="1:21" x14ac:dyDescent="0.2">
      <c r="A5574" s="88">
        <v>5572</v>
      </c>
      <c r="B5574" s="88">
        <v>5</v>
      </c>
      <c r="C5574" s="88" t="s">
        <v>2123</v>
      </c>
      <c r="D5574" s="89" t="s">
        <v>1431</v>
      </c>
      <c r="E5574" s="89">
        <v>0</v>
      </c>
      <c r="F5574" s="89">
        <v>2</v>
      </c>
      <c r="G5574" s="89">
        <v>0</v>
      </c>
      <c r="H5574" s="89">
        <v>0</v>
      </c>
      <c r="I5574" s="89">
        <v>0</v>
      </c>
      <c r="J5574" s="89">
        <v>0</v>
      </c>
      <c r="K5574" s="89">
        <v>0</v>
      </c>
      <c r="L5574" s="89">
        <v>0</v>
      </c>
      <c r="M5574" s="89">
        <v>0</v>
      </c>
      <c r="N5574" s="89">
        <v>0</v>
      </c>
      <c r="O5574" s="89">
        <v>0</v>
      </c>
      <c r="P5574" s="89">
        <v>576</v>
      </c>
      <c r="Q5574" s="89">
        <v>4146.5</v>
      </c>
      <c r="R5574" s="88">
        <f>VLOOKUP(P5574,NEW_TRAIN_TEST!$A$1:$M$980,13,0)</f>
        <v>4143</v>
      </c>
      <c r="S5574" s="88">
        <f>VLOOKUP(P5574,NEW_TRAIN_TEST!$A$1:$M$980,11,0)</f>
        <v>4863</v>
      </c>
      <c r="T5574" s="6">
        <f t="shared" si="174"/>
        <v>0</v>
      </c>
      <c r="U5574" s="6">
        <f t="shared" si="175"/>
        <v>0</v>
      </c>
    </row>
    <row r="5575" spans="1:21" x14ac:dyDescent="0.2">
      <c r="A5575" s="88">
        <v>5573</v>
      </c>
      <c r="B5575" s="88">
        <v>5</v>
      </c>
      <c r="C5575" s="88" t="s">
        <v>2123</v>
      </c>
      <c r="D5575" s="89" t="s">
        <v>1431</v>
      </c>
      <c r="E5575" s="89">
        <v>7</v>
      </c>
      <c r="F5575" s="89">
        <v>4</v>
      </c>
      <c r="G5575" s="89">
        <v>0</v>
      </c>
      <c r="H5575" s="89">
        <v>2</v>
      </c>
      <c r="I5575" s="89">
        <v>2</v>
      </c>
      <c r="J5575" s="89">
        <v>0</v>
      </c>
      <c r="K5575" s="89">
        <v>0</v>
      </c>
      <c r="L5575" s="89">
        <v>1</v>
      </c>
      <c r="M5575" s="89">
        <v>0</v>
      </c>
      <c r="N5575" s="89">
        <v>0</v>
      </c>
      <c r="O5575" s="89">
        <v>2</v>
      </c>
      <c r="P5575" s="89">
        <v>224</v>
      </c>
      <c r="Q5575" s="89">
        <v>5914.5</v>
      </c>
      <c r="R5575" s="88">
        <f>VLOOKUP(P5575,NEW_TRAIN_TEST!$A$1:$M$980,13,0)</f>
        <v>5440</v>
      </c>
      <c r="S5575" s="88">
        <f>VLOOKUP(P5575,NEW_TRAIN_TEST!$A$1:$M$980,11,0)</f>
        <v>6967</v>
      </c>
      <c r="T5575" s="6">
        <f t="shared" si="174"/>
        <v>1</v>
      </c>
      <c r="U5575" s="6">
        <f t="shared" si="175"/>
        <v>0</v>
      </c>
    </row>
    <row r="5576" spans="1:21" x14ac:dyDescent="0.2">
      <c r="A5576" s="88">
        <v>5574</v>
      </c>
      <c r="B5576" s="88">
        <v>5</v>
      </c>
      <c r="C5576" s="88" t="s">
        <v>2123</v>
      </c>
      <c r="D5576" s="89" t="s">
        <v>1431</v>
      </c>
      <c r="E5576" s="89">
        <v>6</v>
      </c>
      <c r="F5576" s="89">
        <v>4</v>
      </c>
      <c r="G5576" s="89">
        <v>0</v>
      </c>
      <c r="H5576" s="89">
        <v>2</v>
      </c>
      <c r="I5576" s="89">
        <v>2</v>
      </c>
      <c r="J5576" s="89">
        <v>0</v>
      </c>
      <c r="K5576" s="89">
        <v>0</v>
      </c>
      <c r="L5576" s="89">
        <v>0</v>
      </c>
      <c r="M5576" s="89">
        <v>0</v>
      </c>
      <c r="N5576" s="89">
        <v>0</v>
      </c>
      <c r="O5576" s="89">
        <v>2</v>
      </c>
      <c r="P5576" s="89">
        <v>212</v>
      </c>
      <c r="Q5576" s="89">
        <v>5283</v>
      </c>
      <c r="R5576" s="88">
        <f>VLOOKUP(P5576,NEW_TRAIN_TEST!$A$1:$M$980,13,0)</f>
        <v>4829</v>
      </c>
      <c r="S5576" s="88">
        <f>VLOOKUP(P5576,NEW_TRAIN_TEST!$A$1:$M$980,11,0)</f>
        <v>6243</v>
      </c>
      <c r="T5576" s="6">
        <f t="shared" si="174"/>
        <v>0</v>
      </c>
      <c r="U5576" s="6">
        <f t="shared" si="175"/>
        <v>0</v>
      </c>
    </row>
    <row r="5577" spans="1:21" x14ac:dyDescent="0.2">
      <c r="A5577" s="88">
        <v>5575</v>
      </c>
      <c r="B5577" s="88">
        <v>5</v>
      </c>
      <c r="C5577" s="88" t="s">
        <v>2123</v>
      </c>
      <c r="D5577" s="89" t="s">
        <v>1431</v>
      </c>
      <c r="E5577" s="89">
        <v>8</v>
      </c>
      <c r="F5577" s="89">
        <v>0</v>
      </c>
      <c r="G5577" s="89">
        <v>0</v>
      </c>
      <c r="H5577" s="89">
        <v>0</v>
      </c>
      <c r="I5577" s="89">
        <v>0</v>
      </c>
      <c r="J5577" s="89">
        <v>0</v>
      </c>
      <c r="K5577" s="89">
        <v>0</v>
      </c>
      <c r="L5577" s="89">
        <v>1</v>
      </c>
      <c r="M5577" s="89">
        <v>0</v>
      </c>
      <c r="N5577" s="89">
        <v>0</v>
      </c>
      <c r="O5577" s="89">
        <v>0</v>
      </c>
      <c r="P5577" s="89">
        <v>821</v>
      </c>
      <c r="Q5577" s="89">
        <v>6847.5</v>
      </c>
      <c r="R5577" s="88">
        <f>VLOOKUP(P5577,NEW_TRAIN_TEST!$A$1:$M$980,13,0)</f>
        <v>5201</v>
      </c>
      <c r="S5577" s="88">
        <f>VLOOKUP(P5577,NEW_TRAIN_TEST!$A$1:$M$980,11,0)</f>
        <v>7101</v>
      </c>
      <c r="T5577" s="6">
        <f t="shared" si="174"/>
        <v>1</v>
      </c>
      <c r="U5577" s="6">
        <f t="shared" si="175"/>
        <v>0</v>
      </c>
    </row>
    <row r="5578" spans="1:21" x14ac:dyDescent="0.2">
      <c r="A5578" s="88">
        <v>5576</v>
      </c>
      <c r="B5578" s="88">
        <v>5</v>
      </c>
      <c r="C5578" s="88" t="s">
        <v>2123</v>
      </c>
      <c r="D5578" s="89" t="s">
        <v>1431</v>
      </c>
      <c r="E5578" s="89">
        <v>5</v>
      </c>
      <c r="F5578" s="89">
        <v>2</v>
      </c>
      <c r="G5578" s="89">
        <v>0</v>
      </c>
      <c r="H5578" s="89">
        <v>2</v>
      </c>
      <c r="I5578" s="89">
        <v>2</v>
      </c>
      <c r="J5578" s="89">
        <v>0</v>
      </c>
      <c r="K5578" s="89">
        <v>0</v>
      </c>
      <c r="L5578" s="89">
        <v>1</v>
      </c>
      <c r="M5578" s="89">
        <v>0</v>
      </c>
      <c r="N5578" s="89">
        <v>0</v>
      </c>
      <c r="O5578" s="89">
        <v>2</v>
      </c>
      <c r="P5578" s="89">
        <v>368</v>
      </c>
      <c r="Q5578" s="89">
        <v>6223.5</v>
      </c>
      <c r="R5578" s="88">
        <f>VLOOKUP(P5578,NEW_TRAIN_TEST!$A$1:$M$980,13,0)</f>
        <v>6119</v>
      </c>
      <c r="S5578" s="88">
        <f>VLOOKUP(P5578,NEW_TRAIN_TEST!$A$1:$M$980,11,0)</f>
        <v>7356</v>
      </c>
      <c r="T5578" s="6">
        <f t="shared" si="174"/>
        <v>1</v>
      </c>
      <c r="U5578" s="6">
        <f t="shared" si="175"/>
        <v>0</v>
      </c>
    </row>
    <row r="5579" spans="1:21" x14ac:dyDescent="0.2">
      <c r="A5579" s="88">
        <v>5577</v>
      </c>
      <c r="B5579" s="88">
        <v>5</v>
      </c>
      <c r="C5579" s="88" t="s">
        <v>2123</v>
      </c>
      <c r="D5579" s="89" t="s">
        <v>1431</v>
      </c>
      <c r="E5579" s="89">
        <v>0</v>
      </c>
      <c r="F5579" s="89">
        <v>2</v>
      </c>
      <c r="G5579" s="89">
        <v>0</v>
      </c>
      <c r="H5579" s="89">
        <v>2</v>
      </c>
      <c r="I5579" s="89">
        <v>2</v>
      </c>
      <c r="J5579" s="89">
        <v>0</v>
      </c>
      <c r="K5579" s="89">
        <v>0</v>
      </c>
      <c r="L5579" s="89">
        <v>0</v>
      </c>
      <c r="M5579" s="89">
        <v>0</v>
      </c>
      <c r="N5579" s="89">
        <v>0</v>
      </c>
      <c r="O5579" s="89">
        <v>2</v>
      </c>
      <c r="P5579" s="89">
        <v>368</v>
      </c>
      <c r="Q5579" s="89">
        <v>6223.5</v>
      </c>
      <c r="R5579" s="88">
        <f>VLOOKUP(P5579,NEW_TRAIN_TEST!$A$1:$M$980,13,0)</f>
        <v>6119</v>
      </c>
      <c r="S5579" s="88">
        <f>VLOOKUP(P5579,NEW_TRAIN_TEST!$A$1:$M$980,11,0)</f>
        <v>7356</v>
      </c>
      <c r="T5579" s="6">
        <f t="shared" si="174"/>
        <v>0</v>
      </c>
      <c r="U5579" s="6">
        <f t="shared" si="175"/>
        <v>0</v>
      </c>
    </row>
    <row r="5580" spans="1:21" x14ac:dyDescent="0.2">
      <c r="A5580" s="88">
        <v>5578</v>
      </c>
      <c r="B5580" s="88">
        <v>5</v>
      </c>
      <c r="C5580" s="88" t="s">
        <v>2123</v>
      </c>
      <c r="D5580" s="89" t="s">
        <v>1431</v>
      </c>
      <c r="E5580" s="89">
        <v>0</v>
      </c>
      <c r="F5580" s="89">
        <v>1</v>
      </c>
      <c r="G5580" s="89">
        <v>0</v>
      </c>
      <c r="H5580" s="89">
        <v>0</v>
      </c>
      <c r="I5580" s="89">
        <v>2</v>
      </c>
      <c r="J5580" s="89">
        <v>0</v>
      </c>
      <c r="K5580" s="89">
        <v>0</v>
      </c>
      <c r="L5580" s="89">
        <v>1</v>
      </c>
      <c r="M5580" s="89">
        <v>0</v>
      </c>
      <c r="N5580" s="89">
        <v>0</v>
      </c>
      <c r="O5580" s="89">
        <v>2</v>
      </c>
      <c r="P5580" s="89">
        <v>368</v>
      </c>
      <c r="Q5580" s="89">
        <v>6226</v>
      </c>
      <c r="R5580" s="88">
        <f>VLOOKUP(P5580,NEW_TRAIN_TEST!$A$1:$M$980,13,0)</f>
        <v>6119</v>
      </c>
      <c r="S5580" s="88">
        <f>VLOOKUP(P5580,NEW_TRAIN_TEST!$A$1:$M$980,11,0)</f>
        <v>7356</v>
      </c>
      <c r="T5580" s="6">
        <f t="shared" si="174"/>
        <v>1</v>
      </c>
      <c r="U5580" s="6">
        <f t="shared" si="175"/>
        <v>0</v>
      </c>
    </row>
    <row r="5581" spans="1:21" x14ac:dyDescent="0.2">
      <c r="A5581" s="88">
        <v>5579</v>
      </c>
      <c r="B5581" s="88">
        <v>5</v>
      </c>
      <c r="C5581" s="88" t="s">
        <v>2123</v>
      </c>
      <c r="D5581" s="89" t="s">
        <v>1431</v>
      </c>
      <c r="E5581" s="89">
        <v>0</v>
      </c>
      <c r="F5581" s="89">
        <v>1</v>
      </c>
      <c r="G5581" s="89">
        <v>0</v>
      </c>
      <c r="H5581" s="89">
        <v>0</v>
      </c>
      <c r="I5581" s="89">
        <v>2</v>
      </c>
      <c r="J5581" s="89">
        <v>0</v>
      </c>
      <c r="K5581" s="89">
        <v>0</v>
      </c>
      <c r="L5581" s="89">
        <v>0</v>
      </c>
      <c r="M5581" s="89">
        <v>19</v>
      </c>
      <c r="N5581" s="89">
        <v>0</v>
      </c>
      <c r="O5581" s="89">
        <v>2</v>
      </c>
      <c r="P5581" s="89">
        <v>368</v>
      </c>
      <c r="Q5581" s="89">
        <v>6226.5</v>
      </c>
      <c r="R5581" s="88">
        <f>VLOOKUP(P5581,NEW_TRAIN_TEST!$A$1:$M$980,13,0)</f>
        <v>6119</v>
      </c>
      <c r="S5581" s="88">
        <f>VLOOKUP(P5581,NEW_TRAIN_TEST!$A$1:$M$980,11,0)</f>
        <v>7356</v>
      </c>
      <c r="T5581" s="6">
        <f t="shared" si="174"/>
        <v>0</v>
      </c>
      <c r="U5581" s="6">
        <f t="shared" si="175"/>
        <v>1</v>
      </c>
    </row>
    <row r="5582" spans="1:21" x14ac:dyDescent="0.2">
      <c r="A5582" s="88">
        <v>5580</v>
      </c>
      <c r="B5582" s="88">
        <v>5</v>
      </c>
      <c r="C5582" s="88" t="s">
        <v>2123</v>
      </c>
      <c r="D5582" s="89" t="s">
        <v>1431</v>
      </c>
      <c r="E5582" s="89">
        <v>0</v>
      </c>
      <c r="F5582" s="89">
        <v>0</v>
      </c>
      <c r="G5582" s="89">
        <v>0</v>
      </c>
      <c r="H5582" s="89">
        <v>0</v>
      </c>
      <c r="I5582" s="89">
        <v>0</v>
      </c>
      <c r="J5582" s="89">
        <v>0</v>
      </c>
      <c r="K5582" s="89">
        <v>0</v>
      </c>
      <c r="L5582" s="89">
        <v>0</v>
      </c>
      <c r="M5582" s="89">
        <v>19</v>
      </c>
      <c r="N5582" s="89">
        <v>0</v>
      </c>
      <c r="O5582" s="89">
        <v>0</v>
      </c>
      <c r="P5582" s="89">
        <v>368</v>
      </c>
      <c r="Q5582" s="89">
        <v>6228.83</v>
      </c>
      <c r="R5582" s="88">
        <f>VLOOKUP(P5582,NEW_TRAIN_TEST!$A$1:$M$980,13,0)</f>
        <v>6119</v>
      </c>
      <c r="S5582" s="88">
        <f>VLOOKUP(P5582,NEW_TRAIN_TEST!$A$1:$M$980,11,0)</f>
        <v>7356</v>
      </c>
      <c r="T5582" s="6">
        <f t="shared" si="174"/>
        <v>0</v>
      </c>
      <c r="U5582" s="6">
        <f t="shared" si="175"/>
        <v>1</v>
      </c>
    </row>
    <row r="5583" spans="1:21" x14ac:dyDescent="0.2">
      <c r="A5583" s="88">
        <v>5581</v>
      </c>
      <c r="B5583" s="88">
        <v>5</v>
      </c>
      <c r="C5583" s="88" t="s">
        <v>2123</v>
      </c>
      <c r="D5583" s="89" t="s">
        <v>1431</v>
      </c>
      <c r="E5583" s="89">
        <v>6</v>
      </c>
      <c r="F5583" s="89">
        <v>0</v>
      </c>
      <c r="G5583" s="89">
        <v>0</v>
      </c>
      <c r="H5583" s="89">
        <v>0</v>
      </c>
      <c r="I5583" s="89">
        <v>0</v>
      </c>
      <c r="J5583" s="89">
        <v>0</v>
      </c>
      <c r="K5583" s="89">
        <v>0</v>
      </c>
      <c r="L5583" s="89">
        <v>1</v>
      </c>
      <c r="M5583" s="89">
        <v>0</v>
      </c>
      <c r="N5583" s="89">
        <v>0</v>
      </c>
      <c r="O5583" s="89">
        <v>0</v>
      </c>
      <c r="P5583" s="89">
        <v>823</v>
      </c>
      <c r="Q5583" s="89">
        <v>5876</v>
      </c>
      <c r="R5583" s="88">
        <f>VLOOKUP(P5583,NEW_TRAIN_TEST!$A$1:$M$980,13,0)</f>
        <v>4433</v>
      </c>
      <c r="S5583" s="88">
        <f>VLOOKUP(P5583,NEW_TRAIN_TEST!$A$1:$M$980,11,0)</f>
        <v>5998</v>
      </c>
      <c r="T5583" s="6">
        <f t="shared" si="174"/>
        <v>1</v>
      </c>
      <c r="U5583" s="6">
        <f t="shared" si="175"/>
        <v>0</v>
      </c>
    </row>
    <row r="5584" spans="1:21" x14ac:dyDescent="0.2">
      <c r="A5584" s="88">
        <v>5582</v>
      </c>
      <c r="B5584" s="88">
        <v>5</v>
      </c>
      <c r="C5584" s="88" t="s">
        <v>2123</v>
      </c>
      <c r="D5584" s="89" t="s">
        <v>1431</v>
      </c>
      <c r="E5584" s="89">
        <v>19</v>
      </c>
      <c r="F5584" s="89">
        <v>4</v>
      </c>
      <c r="G5584" s="89">
        <v>0</v>
      </c>
      <c r="H5584" s="89">
        <v>0</v>
      </c>
      <c r="I5584" s="89">
        <v>2</v>
      </c>
      <c r="J5584" s="89">
        <v>2</v>
      </c>
      <c r="K5584" s="89">
        <v>0</v>
      </c>
      <c r="L5584" s="89">
        <v>0</v>
      </c>
      <c r="M5584" s="89">
        <v>0</v>
      </c>
      <c r="N5584" s="89">
        <v>0</v>
      </c>
      <c r="O5584" s="89">
        <v>2</v>
      </c>
      <c r="P5584" s="89">
        <v>824</v>
      </c>
      <c r="Q5584" s="89">
        <v>8284</v>
      </c>
      <c r="R5584" s="88">
        <f>VLOOKUP(P5584,NEW_TRAIN_TEST!$A$1:$M$980,13,0)</f>
        <v>7163</v>
      </c>
      <c r="S5584" s="88">
        <f>VLOOKUP(P5584,NEW_TRAIN_TEST!$A$1:$M$980,11,0)</f>
        <v>8500</v>
      </c>
      <c r="T5584" s="6">
        <f t="shared" si="174"/>
        <v>0</v>
      </c>
      <c r="U5584" s="6">
        <f t="shared" si="175"/>
        <v>0</v>
      </c>
    </row>
    <row r="5585" spans="1:21" x14ac:dyDescent="0.2">
      <c r="A5585" s="88">
        <v>5583</v>
      </c>
      <c r="B5585" s="88">
        <v>5</v>
      </c>
      <c r="C5585" s="88" t="s">
        <v>2123</v>
      </c>
      <c r="D5585" s="89" t="s">
        <v>1431</v>
      </c>
      <c r="E5585" s="89">
        <v>4</v>
      </c>
      <c r="F5585" s="89">
        <v>4</v>
      </c>
      <c r="G5585" s="89">
        <v>0</v>
      </c>
      <c r="H5585" s="89">
        <v>2</v>
      </c>
      <c r="I5585" s="89">
        <v>2</v>
      </c>
      <c r="J5585" s="89">
        <v>0</v>
      </c>
      <c r="K5585" s="89">
        <v>0</v>
      </c>
      <c r="L5585" s="89">
        <v>0</v>
      </c>
      <c r="M5585" s="89">
        <v>0</v>
      </c>
      <c r="N5585" s="89">
        <v>0</v>
      </c>
      <c r="O5585" s="89">
        <v>2</v>
      </c>
      <c r="P5585" s="89">
        <v>228</v>
      </c>
      <c r="Q5585" s="89">
        <v>3903.5</v>
      </c>
      <c r="R5585" s="88">
        <f>VLOOKUP(P5585,NEW_TRAIN_TEST!$A$1:$M$980,13,0)</f>
        <v>3835</v>
      </c>
      <c r="S5585" s="88">
        <f>VLOOKUP(P5585,NEW_TRAIN_TEST!$A$1:$M$980,11,0)</f>
        <v>4635</v>
      </c>
      <c r="T5585" s="6">
        <f t="shared" si="174"/>
        <v>0</v>
      </c>
      <c r="U5585" s="6">
        <f t="shared" si="175"/>
        <v>0</v>
      </c>
    </row>
    <row r="5586" spans="1:21" x14ac:dyDescent="0.2">
      <c r="A5586" s="88">
        <v>5584</v>
      </c>
      <c r="B5586" s="88">
        <v>5</v>
      </c>
      <c r="C5586" s="88" t="s">
        <v>2123</v>
      </c>
      <c r="D5586" s="89" t="s">
        <v>1431</v>
      </c>
      <c r="E5586" s="89">
        <v>0</v>
      </c>
      <c r="F5586" s="89">
        <v>0</v>
      </c>
      <c r="G5586" s="89">
        <v>1</v>
      </c>
      <c r="H5586" s="89">
        <v>0</v>
      </c>
      <c r="I5586" s="89">
        <v>0</v>
      </c>
      <c r="J5586" s="89">
        <v>0</v>
      </c>
      <c r="K5586" s="89">
        <v>0</v>
      </c>
      <c r="L5586" s="89">
        <v>0</v>
      </c>
      <c r="M5586" s="89">
        <v>0</v>
      </c>
      <c r="N5586" s="89">
        <v>0</v>
      </c>
      <c r="O5586" s="89">
        <v>0</v>
      </c>
      <c r="P5586" s="89">
        <v>913</v>
      </c>
      <c r="Q5586" s="89">
        <v>5348</v>
      </c>
      <c r="R5586" s="88">
        <f>VLOOKUP(P5586,NEW_TRAIN_TEST!$A$1:$M$980,13,0)</f>
        <v>5348</v>
      </c>
      <c r="S5586" s="88">
        <f>VLOOKUP(P5586,NEW_TRAIN_TEST!$A$1:$M$980,11,0)</f>
        <v>6373</v>
      </c>
      <c r="T5586" s="6">
        <f t="shared" si="174"/>
        <v>0</v>
      </c>
      <c r="U5586" s="6">
        <f t="shared" si="175"/>
        <v>0</v>
      </c>
    </row>
    <row r="5587" spans="1:21" x14ac:dyDescent="0.2">
      <c r="A5587" s="88">
        <v>5585</v>
      </c>
      <c r="B5587" s="88">
        <v>5</v>
      </c>
      <c r="C5587" s="88" t="s">
        <v>2123</v>
      </c>
      <c r="D5587" s="89" t="s">
        <v>1431</v>
      </c>
      <c r="E5587" s="89">
        <v>15</v>
      </c>
      <c r="F5587" s="89">
        <v>0</v>
      </c>
      <c r="G5587" s="89">
        <v>0</v>
      </c>
      <c r="H5587" s="89">
        <v>0</v>
      </c>
      <c r="I5587" s="89">
        <v>0</v>
      </c>
      <c r="J5587" s="89">
        <v>0</v>
      </c>
      <c r="K5587" s="89">
        <v>0</v>
      </c>
      <c r="L5587" s="89">
        <v>0</v>
      </c>
      <c r="M5587" s="89">
        <v>0</v>
      </c>
      <c r="N5587" s="89">
        <v>0</v>
      </c>
      <c r="O5587" s="89">
        <v>0</v>
      </c>
      <c r="P5587" s="89">
        <v>827</v>
      </c>
      <c r="Q5587" s="89">
        <v>6520</v>
      </c>
      <c r="R5587" s="88">
        <f>VLOOKUP(P5587,NEW_TRAIN_TEST!$A$1:$M$980,13,0)</f>
        <v>5586</v>
      </c>
      <c r="S5587" s="88">
        <f>VLOOKUP(P5587,NEW_TRAIN_TEST!$A$1:$M$980,11,0)</f>
        <v>6742</v>
      </c>
      <c r="T5587" s="6">
        <f t="shared" si="174"/>
        <v>0</v>
      </c>
      <c r="U5587" s="6">
        <f t="shared" si="175"/>
        <v>0</v>
      </c>
    </row>
    <row r="5588" spans="1:21" x14ac:dyDescent="0.2">
      <c r="A5588" s="88">
        <v>5586</v>
      </c>
      <c r="B5588" s="88">
        <v>5</v>
      </c>
      <c r="C5588" s="88" t="s">
        <v>2123</v>
      </c>
      <c r="D5588" s="89" t="s">
        <v>1431</v>
      </c>
      <c r="E5588" s="89">
        <v>5</v>
      </c>
      <c r="F5588" s="89">
        <v>4</v>
      </c>
      <c r="G5588" s="89">
        <v>0</v>
      </c>
      <c r="H5588" s="89">
        <v>2</v>
      </c>
      <c r="I5588" s="89">
        <v>2</v>
      </c>
      <c r="J5588" s="89">
        <v>0</v>
      </c>
      <c r="K5588" s="89">
        <v>0</v>
      </c>
      <c r="L5588" s="89">
        <v>1</v>
      </c>
      <c r="M5588" s="89">
        <v>0</v>
      </c>
      <c r="N5588" s="89">
        <v>0</v>
      </c>
      <c r="O5588" s="89">
        <v>2</v>
      </c>
      <c r="P5588" s="89">
        <v>201</v>
      </c>
      <c r="Q5588" s="89">
        <v>5051</v>
      </c>
      <c r="R5588" s="88">
        <f>VLOOKUP(P5588,NEW_TRAIN_TEST!$A$1:$M$980,13,0)</f>
        <v>5037</v>
      </c>
      <c r="S5588" s="88">
        <f>VLOOKUP(P5588,NEW_TRAIN_TEST!$A$1:$M$980,11,0)</f>
        <v>6036</v>
      </c>
      <c r="T5588" s="6">
        <f t="shared" si="174"/>
        <v>1</v>
      </c>
      <c r="U5588" s="6">
        <f t="shared" si="175"/>
        <v>0</v>
      </c>
    </row>
    <row r="5589" spans="1:21" x14ac:dyDescent="0.2">
      <c r="A5589" s="88">
        <v>5587</v>
      </c>
      <c r="B5589" s="88">
        <v>5</v>
      </c>
      <c r="C5589" s="88" t="s">
        <v>2123</v>
      </c>
      <c r="D5589" s="89" t="s">
        <v>1431</v>
      </c>
      <c r="E5589" s="89">
        <v>0</v>
      </c>
      <c r="F5589" s="89">
        <v>2</v>
      </c>
      <c r="G5589" s="89">
        <v>0</v>
      </c>
      <c r="H5589" s="89">
        <v>2</v>
      </c>
      <c r="I5589" s="89">
        <v>2</v>
      </c>
      <c r="J5589" s="89">
        <v>0</v>
      </c>
      <c r="K5589" s="89">
        <v>0</v>
      </c>
      <c r="L5589" s="89">
        <v>0</v>
      </c>
      <c r="M5589" s="89">
        <v>0</v>
      </c>
      <c r="N5589" s="89">
        <v>0</v>
      </c>
      <c r="O5589" s="89">
        <v>2</v>
      </c>
      <c r="P5589" s="89">
        <v>379</v>
      </c>
      <c r="Q5589" s="89">
        <v>4874</v>
      </c>
      <c r="R5589" s="88">
        <f>VLOOKUP(P5589,NEW_TRAIN_TEST!$A$1:$M$980,13,0)</f>
        <v>4874</v>
      </c>
      <c r="S5589" s="88">
        <f>VLOOKUP(P5589,NEW_TRAIN_TEST!$A$1:$M$980,11,0)</f>
        <v>5821</v>
      </c>
      <c r="T5589" s="6">
        <f t="shared" si="174"/>
        <v>0</v>
      </c>
      <c r="U5589" s="6">
        <f t="shared" si="175"/>
        <v>0</v>
      </c>
    </row>
    <row r="5590" spans="1:21" x14ac:dyDescent="0.2">
      <c r="A5590" s="88">
        <v>5588</v>
      </c>
      <c r="B5590" s="88">
        <v>5</v>
      </c>
      <c r="C5590" s="88" t="s">
        <v>2123</v>
      </c>
      <c r="D5590" s="89" t="s">
        <v>1431</v>
      </c>
      <c r="E5590" s="89">
        <v>0</v>
      </c>
      <c r="F5590" s="89">
        <v>2</v>
      </c>
      <c r="G5590" s="89">
        <v>0</v>
      </c>
      <c r="H5590" s="89">
        <v>0</v>
      </c>
      <c r="I5590" s="89">
        <v>2</v>
      </c>
      <c r="J5590" s="89">
        <v>0</v>
      </c>
      <c r="K5590" s="89">
        <v>0</v>
      </c>
      <c r="L5590" s="89">
        <v>0</v>
      </c>
      <c r="M5590" s="89">
        <v>0</v>
      </c>
      <c r="N5590" s="89">
        <v>0</v>
      </c>
      <c r="O5590" s="89">
        <v>2</v>
      </c>
      <c r="P5590" s="89">
        <v>379</v>
      </c>
      <c r="Q5590" s="89">
        <v>4877.83</v>
      </c>
      <c r="R5590" s="88">
        <f>VLOOKUP(P5590,NEW_TRAIN_TEST!$A$1:$M$980,13,0)</f>
        <v>4874</v>
      </c>
      <c r="S5590" s="88">
        <f>VLOOKUP(P5590,NEW_TRAIN_TEST!$A$1:$M$980,11,0)</f>
        <v>5821</v>
      </c>
      <c r="T5590" s="6">
        <f t="shared" si="174"/>
        <v>0</v>
      </c>
      <c r="U5590" s="6">
        <f t="shared" si="175"/>
        <v>0</v>
      </c>
    </row>
    <row r="5591" spans="1:21" x14ac:dyDescent="0.2">
      <c r="A5591" s="88">
        <v>5589</v>
      </c>
      <c r="B5591" s="88">
        <v>5</v>
      </c>
      <c r="C5591" s="88" t="s">
        <v>2123</v>
      </c>
      <c r="D5591" s="89" t="s">
        <v>1431</v>
      </c>
      <c r="E5591" s="89">
        <v>0</v>
      </c>
      <c r="F5591" s="89">
        <v>1</v>
      </c>
      <c r="G5591" s="89">
        <v>0</v>
      </c>
      <c r="H5591" s="89">
        <v>0</v>
      </c>
      <c r="I5591" s="89">
        <v>2</v>
      </c>
      <c r="J5591" s="89">
        <v>0</v>
      </c>
      <c r="K5591" s="89">
        <v>0</v>
      </c>
      <c r="L5591" s="89">
        <v>0</v>
      </c>
      <c r="M5591" s="89">
        <v>0</v>
      </c>
      <c r="N5591" s="89">
        <v>0</v>
      </c>
      <c r="O5591" s="89">
        <v>2</v>
      </c>
      <c r="P5591" s="89">
        <v>379</v>
      </c>
      <c r="Q5591" s="89">
        <v>4883.33</v>
      </c>
      <c r="R5591" s="88">
        <f>VLOOKUP(P5591,NEW_TRAIN_TEST!$A$1:$M$980,13,0)</f>
        <v>4874</v>
      </c>
      <c r="S5591" s="88">
        <f>VLOOKUP(P5591,NEW_TRAIN_TEST!$A$1:$M$980,11,0)</f>
        <v>5821</v>
      </c>
      <c r="T5591" s="6">
        <f t="shared" si="174"/>
        <v>0</v>
      </c>
      <c r="U5591" s="6">
        <f t="shared" si="175"/>
        <v>0</v>
      </c>
    </row>
    <row r="5592" spans="1:21" x14ac:dyDescent="0.2">
      <c r="A5592" s="88">
        <v>5590</v>
      </c>
      <c r="B5592" s="88">
        <v>5</v>
      </c>
      <c r="C5592" s="88" t="s">
        <v>2123</v>
      </c>
      <c r="D5592" s="89" t="s">
        <v>1431</v>
      </c>
      <c r="E5592" s="89">
        <v>0</v>
      </c>
      <c r="F5592" s="89">
        <v>0</v>
      </c>
      <c r="G5592" s="89">
        <v>0</v>
      </c>
      <c r="H5592" s="89">
        <v>0</v>
      </c>
      <c r="I5592" s="89">
        <v>0</v>
      </c>
      <c r="J5592" s="89">
        <v>0</v>
      </c>
      <c r="K5592" s="89">
        <v>0</v>
      </c>
      <c r="L5592" s="89">
        <v>0</v>
      </c>
      <c r="M5592" s="89">
        <v>0</v>
      </c>
      <c r="N5592" s="89">
        <v>1</v>
      </c>
      <c r="O5592" s="89">
        <v>0</v>
      </c>
      <c r="P5592" s="89">
        <v>379</v>
      </c>
      <c r="Q5592" s="89">
        <v>4886</v>
      </c>
      <c r="R5592" s="88">
        <f>VLOOKUP(P5592,NEW_TRAIN_TEST!$A$1:$M$980,13,0)</f>
        <v>4874</v>
      </c>
      <c r="S5592" s="88">
        <f>VLOOKUP(P5592,NEW_TRAIN_TEST!$A$1:$M$980,11,0)</f>
        <v>5821</v>
      </c>
      <c r="T5592" s="6">
        <f t="shared" si="174"/>
        <v>0</v>
      </c>
      <c r="U5592" s="6">
        <f t="shared" si="175"/>
        <v>0</v>
      </c>
    </row>
    <row r="5593" spans="1:21" x14ac:dyDescent="0.2">
      <c r="A5593" s="88">
        <v>5591</v>
      </c>
      <c r="B5593" s="88">
        <v>5</v>
      </c>
      <c r="C5593" s="88" t="s">
        <v>2123</v>
      </c>
      <c r="D5593" s="89" t="s">
        <v>1431</v>
      </c>
      <c r="E5593" s="89">
        <v>4</v>
      </c>
      <c r="F5593" s="89">
        <v>2</v>
      </c>
      <c r="G5593" s="89">
        <v>0</v>
      </c>
      <c r="H5593" s="89">
        <v>0</v>
      </c>
      <c r="I5593" s="89">
        <v>2</v>
      </c>
      <c r="J5593" s="89">
        <v>2</v>
      </c>
      <c r="K5593" s="89">
        <v>0</v>
      </c>
      <c r="L5593" s="89">
        <v>0</v>
      </c>
      <c r="M5593" s="89">
        <v>0</v>
      </c>
      <c r="N5593" s="89">
        <v>0</v>
      </c>
      <c r="O5593" s="89">
        <v>2</v>
      </c>
      <c r="P5593" s="89">
        <v>575</v>
      </c>
      <c r="Q5593" s="89">
        <v>2380.5</v>
      </c>
      <c r="R5593" s="88">
        <f>VLOOKUP(P5593,NEW_TRAIN_TEST!$A$1:$M$980,13,0)</f>
        <v>2182</v>
      </c>
      <c r="S5593" s="88">
        <f>VLOOKUP(P5593,NEW_TRAIN_TEST!$A$1:$M$980,11,0)</f>
        <v>3178</v>
      </c>
      <c r="T5593" s="6">
        <f t="shared" si="174"/>
        <v>0</v>
      </c>
      <c r="U5593" s="6">
        <f t="shared" si="175"/>
        <v>0</v>
      </c>
    </row>
    <row r="5594" spans="1:21" x14ac:dyDescent="0.2">
      <c r="A5594" s="88">
        <v>5592</v>
      </c>
      <c r="B5594" s="88">
        <v>5</v>
      </c>
      <c r="C5594" s="88" t="s">
        <v>2123</v>
      </c>
      <c r="D5594" s="89" t="s">
        <v>1431</v>
      </c>
      <c r="E5594" s="89">
        <v>0</v>
      </c>
      <c r="F5594" s="89">
        <v>2</v>
      </c>
      <c r="G5594" s="89">
        <v>0</v>
      </c>
      <c r="H5594" s="89">
        <v>2</v>
      </c>
      <c r="I5594" s="89">
        <v>2</v>
      </c>
      <c r="J5594" s="89">
        <v>0</v>
      </c>
      <c r="K5594" s="89">
        <v>0</v>
      </c>
      <c r="L5594" s="89">
        <v>0</v>
      </c>
      <c r="M5594" s="89">
        <v>0</v>
      </c>
      <c r="N5594" s="89">
        <v>0</v>
      </c>
      <c r="O5594" s="89">
        <v>2</v>
      </c>
      <c r="P5594" s="89">
        <v>214</v>
      </c>
      <c r="Q5594" s="89">
        <v>4225</v>
      </c>
      <c r="R5594" s="88">
        <f>VLOOKUP(P5594,NEW_TRAIN_TEST!$A$1:$M$980,13,0)</f>
        <v>4225</v>
      </c>
      <c r="S5594" s="88">
        <f>VLOOKUP(P5594,NEW_TRAIN_TEST!$A$1:$M$980,11,0)</f>
        <v>5066</v>
      </c>
      <c r="T5594" s="6">
        <f t="shared" si="174"/>
        <v>0</v>
      </c>
      <c r="U5594" s="6">
        <f t="shared" si="175"/>
        <v>0</v>
      </c>
    </row>
    <row r="5595" spans="1:21" x14ac:dyDescent="0.2">
      <c r="A5595" s="88">
        <v>5593</v>
      </c>
      <c r="B5595" s="88">
        <v>5</v>
      </c>
      <c r="C5595" s="88" t="s">
        <v>2123</v>
      </c>
      <c r="D5595" s="89" t="s">
        <v>1431</v>
      </c>
      <c r="E5595" s="89">
        <v>0</v>
      </c>
      <c r="F5595" s="89">
        <v>2</v>
      </c>
      <c r="G5595" s="89">
        <v>0</v>
      </c>
      <c r="H5595" s="89">
        <v>2</v>
      </c>
      <c r="I5595" s="89">
        <v>2</v>
      </c>
      <c r="J5595" s="89">
        <v>0</v>
      </c>
      <c r="K5595" s="89">
        <v>0</v>
      </c>
      <c r="L5595" s="89">
        <v>0</v>
      </c>
      <c r="M5595" s="89">
        <v>0</v>
      </c>
      <c r="N5595" s="89">
        <v>0</v>
      </c>
      <c r="O5595" s="89">
        <v>2</v>
      </c>
      <c r="P5595" s="89">
        <v>214</v>
      </c>
      <c r="Q5595" s="89">
        <v>4229</v>
      </c>
      <c r="R5595" s="88">
        <f>VLOOKUP(P5595,NEW_TRAIN_TEST!$A$1:$M$980,13,0)</f>
        <v>4225</v>
      </c>
      <c r="S5595" s="88">
        <f>VLOOKUP(P5595,NEW_TRAIN_TEST!$A$1:$M$980,11,0)</f>
        <v>5066</v>
      </c>
      <c r="T5595" s="6">
        <f t="shared" si="174"/>
        <v>0</v>
      </c>
      <c r="U5595" s="6">
        <f t="shared" si="175"/>
        <v>0</v>
      </c>
    </row>
    <row r="5596" spans="1:21" x14ac:dyDescent="0.2">
      <c r="A5596" s="88">
        <v>5594</v>
      </c>
      <c r="B5596" s="88">
        <v>5</v>
      </c>
      <c r="C5596" s="88" t="s">
        <v>2123</v>
      </c>
      <c r="D5596" s="89" t="s">
        <v>1431</v>
      </c>
      <c r="E5596" s="89">
        <v>0</v>
      </c>
      <c r="F5596" s="89">
        <v>2</v>
      </c>
      <c r="G5596" s="89">
        <v>0</v>
      </c>
      <c r="H5596" s="89">
        <v>2</v>
      </c>
      <c r="I5596" s="89">
        <v>2</v>
      </c>
      <c r="J5596" s="89">
        <v>0</v>
      </c>
      <c r="K5596" s="89">
        <v>0</v>
      </c>
      <c r="L5596" s="89">
        <v>0</v>
      </c>
      <c r="M5596" s="89">
        <v>0</v>
      </c>
      <c r="N5596" s="89">
        <v>0</v>
      </c>
      <c r="O5596" s="89">
        <v>2</v>
      </c>
      <c r="P5596" s="89">
        <v>214</v>
      </c>
      <c r="Q5596" s="89">
        <v>4234</v>
      </c>
      <c r="R5596" s="88">
        <f>VLOOKUP(P5596,NEW_TRAIN_TEST!$A$1:$M$980,13,0)</f>
        <v>4225</v>
      </c>
      <c r="S5596" s="88">
        <f>VLOOKUP(P5596,NEW_TRAIN_TEST!$A$1:$M$980,11,0)</f>
        <v>5066</v>
      </c>
      <c r="T5596" s="6">
        <f t="shared" si="174"/>
        <v>0</v>
      </c>
      <c r="U5596" s="6">
        <f t="shared" si="175"/>
        <v>0</v>
      </c>
    </row>
    <row r="5597" spans="1:21" x14ac:dyDescent="0.2">
      <c r="A5597" s="88">
        <v>5595</v>
      </c>
      <c r="B5597" s="88">
        <v>5</v>
      </c>
      <c r="C5597" s="88" t="s">
        <v>2123</v>
      </c>
      <c r="D5597" s="89" t="s">
        <v>1431</v>
      </c>
      <c r="E5597" s="89">
        <v>0</v>
      </c>
      <c r="F5597" s="89">
        <v>2</v>
      </c>
      <c r="G5597" s="89">
        <v>0</v>
      </c>
      <c r="H5597" s="89">
        <v>2</v>
      </c>
      <c r="I5597" s="89">
        <v>2</v>
      </c>
      <c r="J5597" s="89">
        <v>0</v>
      </c>
      <c r="K5597" s="89">
        <v>0</v>
      </c>
      <c r="L5597" s="89">
        <v>0</v>
      </c>
      <c r="M5597" s="89">
        <v>0</v>
      </c>
      <c r="N5597" s="89">
        <v>0</v>
      </c>
      <c r="O5597" s="89">
        <v>2</v>
      </c>
      <c r="P5597" s="89">
        <v>214</v>
      </c>
      <c r="Q5597" s="89">
        <v>4234.5</v>
      </c>
      <c r="R5597" s="88">
        <f>VLOOKUP(P5597,NEW_TRAIN_TEST!$A$1:$M$980,13,0)</f>
        <v>4225</v>
      </c>
      <c r="S5597" s="88">
        <f>VLOOKUP(P5597,NEW_TRAIN_TEST!$A$1:$M$980,11,0)</f>
        <v>5066</v>
      </c>
      <c r="T5597" s="6">
        <f t="shared" si="174"/>
        <v>0</v>
      </c>
      <c r="U5597" s="6">
        <f t="shared" si="175"/>
        <v>0</v>
      </c>
    </row>
    <row r="5598" spans="1:21" x14ac:dyDescent="0.2">
      <c r="A5598" s="88">
        <v>5596</v>
      </c>
      <c r="B5598" s="88">
        <v>5</v>
      </c>
      <c r="C5598" s="88" t="s">
        <v>2123</v>
      </c>
      <c r="D5598" s="89" t="s">
        <v>1431</v>
      </c>
      <c r="E5598" s="89">
        <v>0</v>
      </c>
      <c r="F5598" s="89">
        <v>4</v>
      </c>
      <c r="G5598" s="89">
        <v>0</v>
      </c>
      <c r="H5598" s="89">
        <v>0</v>
      </c>
      <c r="I5598" s="89">
        <v>0</v>
      </c>
      <c r="J5598" s="89">
        <v>0</v>
      </c>
      <c r="K5598" s="89">
        <v>0</v>
      </c>
      <c r="L5598" s="89">
        <v>0</v>
      </c>
      <c r="M5598" s="89">
        <v>0</v>
      </c>
      <c r="N5598" s="89">
        <v>0</v>
      </c>
      <c r="O5598" s="89">
        <v>0</v>
      </c>
      <c r="P5598" s="89">
        <v>214</v>
      </c>
      <c r="Q5598" s="89">
        <v>4236.17</v>
      </c>
      <c r="R5598" s="88">
        <f>VLOOKUP(P5598,NEW_TRAIN_TEST!$A$1:$M$980,13,0)</f>
        <v>4225</v>
      </c>
      <c r="S5598" s="88">
        <f>VLOOKUP(P5598,NEW_TRAIN_TEST!$A$1:$M$980,11,0)</f>
        <v>5066</v>
      </c>
      <c r="T5598" s="6">
        <f t="shared" si="174"/>
        <v>0</v>
      </c>
      <c r="U5598" s="6">
        <f t="shared" si="175"/>
        <v>0</v>
      </c>
    </row>
    <row r="5599" spans="1:21" x14ac:dyDescent="0.2">
      <c r="A5599" s="88">
        <v>5597</v>
      </c>
      <c r="B5599" s="88">
        <v>5</v>
      </c>
      <c r="C5599" s="88" t="s">
        <v>2123</v>
      </c>
      <c r="D5599" s="89" t="s">
        <v>1431</v>
      </c>
      <c r="E5599" s="89">
        <v>0</v>
      </c>
      <c r="F5599" s="89">
        <v>6</v>
      </c>
      <c r="G5599" s="89">
        <v>0</v>
      </c>
      <c r="H5599" s="89">
        <v>0</v>
      </c>
      <c r="I5599" s="89">
        <v>0</v>
      </c>
      <c r="J5599" s="89">
        <v>0</v>
      </c>
      <c r="K5599" s="89">
        <v>0</v>
      </c>
      <c r="L5599" s="89">
        <v>0</v>
      </c>
      <c r="M5599" s="89">
        <v>0</v>
      </c>
      <c r="N5599" s="89">
        <v>0</v>
      </c>
      <c r="O5599" s="89">
        <v>0</v>
      </c>
      <c r="P5599" s="89">
        <v>214</v>
      </c>
      <c r="Q5599" s="89">
        <v>4239</v>
      </c>
      <c r="R5599" s="88">
        <f>VLOOKUP(P5599,NEW_TRAIN_TEST!$A$1:$M$980,13,0)</f>
        <v>4225</v>
      </c>
      <c r="S5599" s="88">
        <f>VLOOKUP(P5599,NEW_TRAIN_TEST!$A$1:$M$980,11,0)</f>
        <v>5066</v>
      </c>
      <c r="T5599" s="6">
        <f t="shared" si="174"/>
        <v>0</v>
      </c>
      <c r="U5599" s="6">
        <f t="shared" si="175"/>
        <v>0</v>
      </c>
    </row>
    <row r="5600" spans="1:21" x14ac:dyDescent="0.2">
      <c r="A5600" s="88">
        <v>5598</v>
      </c>
      <c r="B5600" s="88">
        <v>5</v>
      </c>
      <c r="C5600" s="88" t="s">
        <v>2123</v>
      </c>
      <c r="D5600" s="89" t="s">
        <v>1431</v>
      </c>
      <c r="E5600" s="89">
        <v>6</v>
      </c>
      <c r="F5600" s="89">
        <v>2</v>
      </c>
      <c r="G5600" s="89">
        <v>0</v>
      </c>
      <c r="H5600" s="89">
        <v>2</v>
      </c>
      <c r="I5600" s="89">
        <v>2</v>
      </c>
      <c r="J5600" s="89">
        <v>0</v>
      </c>
      <c r="K5600" s="89">
        <v>0</v>
      </c>
      <c r="L5600" s="89">
        <v>1</v>
      </c>
      <c r="M5600" s="89">
        <v>0</v>
      </c>
      <c r="N5600" s="89">
        <v>0</v>
      </c>
      <c r="O5600" s="89">
        <v>2</v>
      </c>
      <c r="P5600" s="89">
        <v>218</v>
      </c>
      <c r="Q5600" s="89">
        <v>6026</v>
      </c>
      <c r="R5600" s="88">
        <f>VLOOKUP(P5600,NEW_TRAIN_TEST!$A$1:$M$980,13,0)</f>
        <v>5588</v>
      </c>
      <c r="S5600" s="88">
        <f>VLOOKUP(P5600,NEW_TRAIN_TEST!$A$1:$M$980,11,0)</f>
        <v>7238</v>
      </c>
      <c r="T5600" s="6">
        <f t="shared" si="174"/>
        <v>1</v>
      </c>
      <c r="U5600" s="6">
        <f t="shared" si="175"/>
        <v>0</v>
      </c>
    </row>
    <row r="5601" spans="1:21" x14ac:dyDescent="0.2">
      <c r="A5601" s="88">
        <v>5599</v>
      </c>
      <c r="B5601" s="88">
        <v>5</v>
      </c>
      <c r="C5601" s="88" t="s">
        <v>2123</v>
      </c>
      <c r="D5601" s="89" t="s">
        <v>1431</v>
      </c>
      <c r="E5601" s="89">
        <v>0</v>
      </c>
      <c r="F5601" s="89">
        <v>2</v>
      </c>
      <c r="G5601" s="89">
        <v>0</v>
      </c>
      <c r="H5601" s="89">
        <v>2</v>
      </c>
      <c r="I5601" s="89">
        <v>2</v>
      </c>
      <c r="J5601" s="89">
        <v>0</v>
      </c>
      <c r="K5601" s="89">
        <v>0</v>
      </c>
      <c r="L5601" s="89">
        <v>0</v>
      </c>
      <c r="M5601" s="89">
        <v>0</v>
      </c>
      <c r="N5601" s="89">
        <v>0</v>
      </c>
      <c r="O5601" s="89">
        <v>2</v>
      </c>
      <c r="P5601" s="89">
        <v>871</v>
      </c>
      <c r="Q5601" s="89">
        <v>7397</v>
      </c>
      <c r="R5601" s="88">
        <f>VLOOKUP(P5601,NEW_TRAIN_TEST!$A$1:$M$980,13,0)</f>
        <v>7397</v>
      </c>
      <c r="S5601" s="88">
        <f>VLOOKUP(P5601,NEW_TRAIN_TEST!$A$1:$M$980,11,0)</f>
        <v>7432</v>
      </c>
      <c r="T5601" s="6">
        <f t="shared" si="174"/>
        <v>0</v>
      </c>
      <c r="U5601" s="6">
        <f t="shared" si="175"/>
        <v>0</v>
      </c>
    </row>
    <row r="5602" spans="1:21" x14ac:dyDescent="0.2">
      <c r="A5602" s="88">
        <v>5600</v>
      </c>
      <c r="B5602" s="88">
        <v>5</v>
      </c>
      <c r="C5602" s="88" t="s">
        <v>2123</v>
      </c>
      <c r="D5602" s="89" t="s">
        <v>1431</v>
      </c>
      <c r="E5602" s="89">
        <v>4</v>
      </c>
      <c r="F5602" s="89">
        <v>0</v>
      </c>
      <c r="G5602" s="89">
        <v>0</v>
      </c>
      <c r="H5602" s="89">
        <v>0</v>
      </c>
      <c r="I5602" s="89">
        <v>0</v>
      </c>
      <c r="J5602" s="89">
        <v>0</v>
      </c>
      <c r="K5602" s="89">
        <v>0</v>
      </c>
      <c r="L5602" s="89">
        <v>1</v>
      </c>
      <c r="M5602" s="89">
        <v>0</v>
      </c>
      <c r="N5602" s="89">
        <v>0</v>
      </c>
      <c r="O5602" s="89">
        <v>0</v>
      </c>
      <c r="P5602" s="89">
        <v>929</v>
      </c>
      <c r="Q5602" s="89">
        <v>6065.5</v>
      </c>
      <c r="R5602" s="88">
        <f>VLOOKUP(P5602,NEW_TRAIN_TEST!$A$1:$M$980,13,0)</f>
        <v>5746.5</v>
      </c>
      <c r="S5602" s="88">
        <f>VLOOKUP(P5602,NEW_TRAIN_TEST!$A$1:$M$980,11,0)</f>
        <v>6925</v>
      </c>
      <c r="T5602" s="6">
        <f t="shared" si="174"/>
        <v>1</v>
      </c>
      <c r="U5602" s="6">
        <f t="shared" si="175"/>
        <v>0</v>
      </c>
    </row>
    <row r="5603" spans="1:21" x14ac:dyDescent="0.2">
      <c r="A5603" s="88">
        <v>5601</v>
      </c>
      <c r="B5603" s="88">
        <v>5</v>
      </c>
      <c r="C5603" s="88" t="s">
        <v>2123</v>
      </c>
      <c r="D5603" s="89" t="s">
        <v>1431</v>
      </c>
      <c r="E5603" s="89">
        <v>3</v>
      </c>
      <c r="F5603" s="89">
        <v>0</v>
      </c>
      <c r="G5603" s="89">
        <v>0</v>
      </c>
      <c r="H5603" s="89">
        <v>0</v>
      </c>
      <c r="I5603" s="89">
        <v>0</v>
      </c>
      <c r="J5603" s="89">
        <v>0</v>
      </c>
      <c r="K5603" s="89">
        <v>0</v>
      </c>
      <c r="L5603" s="89">
        <v>0</v>
      </c>
      <c r="M5603" s="89">
        <v>0</v>
      </c>
      <c r="N5603" s="89">
        <v>0</v>
      </c>
      <c r="O5603" s="89">
        <v>0</v>
      </c>
      <c r="P5603" s="89">
        <v>854</v>
      </c>
      <c r="Q5603" s="89">
        <v>6176</v>
      </c>
      <c r="R5603" s="88">
        <f>VLOOKUP(P5603,NEW_TRAIN_TEST!$A$1:$M$980,13,0)</f>
        <v>5535</v>
      </c>
      <c r="S5603" s="88">
        <f>VLOOKUP(P5603,NEW_TRAIN_TEST!$A$1:$M$980,11,0)</f>
        <v>6806</v>
      </c>
      <c r="T5603" s="6">
        <f t="shared" si="174"/>
        <v>0</v>
      </c>
      <c r="U5603" s="6">
        <f t="shared" si="175"/>
        <v>0</v>
      </c>
    </row>
    <row r="5604" spans="1:21" x14ac:dyDescent="0.2">
      <c r="A5604" s="88">
        <v>5602</v>
      </c>
      <c r="B5604" s="88">
        <v>5</v>
      </c>
      <c r="C5604" s="88" t="s">
        <v>2123</v>
      </c>
      <c r="D5604" s="89" t="s">
        <v>1431</v>
      </c>
      <c r="E5604" s="89">
        <v>6</v>
      </c>
      <c r="F5604" s="89">
        <v>1</v>
      </c>
      <c r="G5604" s="89">
        <v>0</v>
      </c>
      <c r="H5604" s="89">
        <v>0</v>
      </c>
      <c r="I5604" s="89">
        <v>2</v>
      </c>
      <c r="J5604" s="89">
        <v>0</v>
      </c>
      <c r="K5604" s="89">
        <v>0</v>
      </c>
      <c r="L5604" s="89">
        <v>1</v>
      </c>
      <c r="M5604" s="89">
        <v>0</v>
      </c>
      <c r="N5604" s="89">
        <v>0</v>
      </c>
      <c r="O5604" s="89">
        <v>2</v>
      </c>
      <c r="P5604" s="89">
        <v>919</v>
      </c>
      <c r="Q5604" s="89">
        <v>4839</v>
      </c>
      <c r="R5604" s="88">
        <f>VLOOKUP(P5604,NEW_TRAIN_TEST!$A$1:$M$980,13,0)</f>
        <v>4572</v>
      </c>
      <c r="S5604" s="88">
        <f>VLOOKUP(P5604,NEW_TRAIN_TEST!$A$1:$M$980,11,0)</f>
        <v>5880</v>
      </c>
      <c r="T5604" s="6">
        <f t="shared" si="174"/>
        <v>1</v>
      </c>
      <c r="U5604" s="6">
        <f t="shared" si="175"/>
        <v>0</v>
      </c>
    </row>
    <row r="5605" spans="1:21" x14ac:dyDescent="0.2">
      <c r="A5605" s="88">
        <v>5603</v>
      </c>
      <c r="B5605" s="88">
        <v>5</v>
      </c>
      <c r="C5605" s="88" t="s">
        <v>2123</v>
      </c>
      <c r="D5605" s="89" t="s">
        <v>1431</v>
      </c>
      <c r="E5605" s="89">
        <v>0</v>
      </c>
      <c r="F5605" s="89">
        <v>0</v>
      </c>
      <c r="G5605" s="89">
        <v>0</v>
      </c>
      <c r="H5605" s="89">
        <v>0</v>
      </c>
      <c r="I5605" s="89">
        <v>0</v>
      </c>
      <c r="J5605" s="89">
        <v>0</v>
      </c>
      <c r="K5605" s="89">
        <v>0</v>
      </c>
      <c r="L5605" s="89">
        <v>0</v>
      </c>
      <c r="M5605" s="89">
        <v>0</v>
      </c>
      <c r="N5605" s="89">
        <v>1</v>
      </c>
      <c r="O5605" s="89">
        <v>0</v>
      </c>
      <c r="P5605" s="89">
        <v>505</v>
      </c>
      <c r="Q5605" s="89">
        <v>4537</v>
      </c>
      <c r="R5605" s="88">
        <f>VLOOKUP(P5605,NEW_TRAIN_TEST!$A$1:$M$980,13,0)</f>
        <v>4537</v>
      </c>
      <c r="S5605" s="88">
        <f>VLOOKUP(P5605,NEW_TRAIN_TEST!$A$1:$M$980,11,0)</f>
        <v>5505</v>
      </c>
      <c r="T5605" s="6">
        <f t="shared" si="174"/>
        <v>0</v>
      </c>
      <c r="U5605" s="6">
        <f t="shared" si="175"/>
        <v>0</v>
      </c>
    </row>
    <row r="5606" spans="1:21" x14ac:dyDescent="0.2">
      <c r="A5606" s="88">
        <v>5604</v>
      </c>
      <c r="B5606" s="88">
        <v>5</v>
      </c>
      <c r="C5606" s="88" t="s">
        <v>2123</v>
      </c>
      <c r="D5606" s="89" t="s">
        <v>1431</v>
      </c>
      <c r="E5606" s="89">
        <v>0</v>
      </c>
      <c r="F5606" s="89">
        <v>0</v>
      </c>
      <c r="G5606" s="89">
        <v>0</v>
      </c>
      <c r="H5606" s="89">
        <v>0</v>
      </c>
      <c r="I5606" s="89">
        <v>0</v>
      </c>
      <c r="J5606" s="89">
        <v>0</v>
      </c>
      <c r="K5606" s="89">
        <v>0</v>
      </c>
      <c r="L5606" s="89">
        <v>0</v>
      </c>
      <c r="M5606" s="89">
        <v>0</v>
      </c>
      <c r="N5606" s="89">
        <v>1</v>
      </c>
      <c r="O5606" s="89">
        <v>0</v>
      </c>
      <c r="P5606" s="89">
        <v>865</v>
      </c>
      <c r="Q5606" s="89">
        <v>7656</v>
      </c>
      <c r="R5606" s="88">
        <f>VLOOKUP(P5606,NEW_TRAIN_TEST!$A$1:$M$980,13,0)</f>
        <v>7656</v>
      </c>
      <c r="S5606" s="88">
        <f>VLOOKUP(P5606,NEW_TRAIN_TEST!$A$1:$M$980,11,0)</f>
        <v>7656</v>
      </c>
      <c r="T5606" s="6">
        <f t="shared" si="174"/>
        <v>0</v>
      </c>
      <c r="U5606" s="6">
        <f t="shared" si="175"/>
        <v>0</v>
      </c>
    </row>
    <row r="5607" spans="1:21" x14ac:dyDescent="0.2">
      <c r="A5607" s="88">
        <v>5605</v>
      </c>
      <c r="B5607" s="88">
        <v>5</v>
      </c>
      <c r="C5607" s="88" t="s">
        <v>2123</v>
      </c>
      <c r="D5607" s="89" t="s">
        <v>1431</v>
      </c>
      <c r="E5607" s="89">
        <v>0</v>
      </c>
      <c r="F5607" s="89">
        <v>2</v>
      </c>
      <c r="G5607" s="89">
        <v>0</v>
      </c>
      <c r="H5607" s="89">
        <v>2</v>
      </c>
      <c r="I5607" s="89">
        <v>2</v>
      </c>
      <c r="J5607" s="89">
        <v>0</v>
      </c>
      <c r="K5607" s="89">
        <v>0</v>
      </c>
      <c r="L5607" s="89">
        <v>0</v>
      </c>
      <c r="M5607" s="89">
        <v>0</v>
      </c>
      <c r="N5607" s="89">
        <v>0</v>
      </c>
      <c r="O5607" s="89">
        <v>2</v>
      </c>
      <c r="P5607" s="89">
        <v>849</v>
      </c>
      <c r="Q5607" s="89">
        <v>8011.5</v>
      </c>
      <c r="R5607" s="88">
        <f>VLOOKUP(P5607,NEW_TRAIN_TEST!$A$1:$M$980,13,0)</f>
        <v>8011.5</v>
      </c>
      <c r="S5607" s="88">
        <f>VLOOKUP(P5607,NEW_TRAIN_TEST!$A$1:$M$980,11,0)</f>
        <v>8194</v>
      </c>
      <c r="T5607" s="6">
        <f t="shared" si="174"/>
        <v>0</v>
      </c>
      <c r="U5607" s="6">
        <f t="shared" si="175"/>
        <v>0</v>
      </c>
    </row>
    <row r="5608" spans="1:21" x14ac:dyDescent="0.2">
      <c r="A5608" s="88">
        <v>5606</v>
      </c>
      <c r="B5608" s="88">
        <v>5</v>
      </c>
      <c r="C5608" s="88" t="s">
        <v>2123</v>
      </c>
      <c r="D5608" s="89" t="s">
        <v>1431</v>
      </c>
      <c r="E5608" s="89">
        <v>0</v>
      </c>
      <c r="F5608" s="89">
        <v>2</v>
      </c>
      <c r="G5608" s="89">
        <v>0</v>
      </c>
      <c r="H5608" s="89">
        <v>0</v>
      </c>
      <c r="I5608" s="89">
        <v>2</v>
      </c>
      <c r="J5608" s="89">
        <v>0</v>
      </c>
      <c r="K5608" s="89">
        <v>0</v>
      </c>
      <c r="L5608" s="89">
        <v>0</v>
      </c>
      <c r="M5608" s="89">
        <v>0</v>
      </c>
      <c r="N5608" s="89">
        <v>0</v>
      </c>
      <c r="O5608" s="89">
        <v>2</v>
      </c>
      <c r="P5608" s="89">
        <v>849</v>
      </c>
      <c r="Q5608" s="89">
        <v>8078</v>
      </c>
      <c r="R5608" s="88">
        <f>VLOOKUP(P5608,NEW_TRAIN_TEST!$A$1:$M$980,13,0)</f>
        <v>8011.5</v>
      </c>
      <c r="S5608" s="88">
        <f>VLOOKUP(P5608,NEW_TRAIN_TEST!$A$1:$M$980,11,0)</f>
        <v>8194</v>
      </c>
      <c r="T5608" s="6">
        <f t="shared" si="174"/>
        <v>0</v>
      </c>
      <c r="U5608" s="6">
        <f t="shared" si="175"/>
        <v>0</v>
      </c>
    </row>
    <row r="5609" spans="1:21" x14ac:dyDescent="0.2">
      <c r="A5609" s="88">
        <v>5607</v>
      </c>
      <c r="B5609" s="88">
        <v>5</v>
      </c>
      <c r="C5609" s="88" t="s">
        <v>2123</v>
      </c>
      <c r="D5609" s="89" t="s">
        <v>1431</v>
      </c>
      <c r="E5609" s="89">
        <v>0</v>
      </c>
      <c r="F5609" s="89">
        <v>3</v>
      </c>
      <c r="G5609" s="89">
        <v>0</v>
      </c>
      <c r="H5609" s="89">
        <v>0</v>
      </c>
      <c r="I5609" s="89">
        <v>2</v>
      </c>
      <c r="J5609" s="89">
        <v>0</v>
      </c>
      <c r="K5609" s="89">
        <v>0</v>
      </c>
      <c r="L5609" s="89">
        <v>0</v>
      </c>
      <c r="M5609" s="89">
        <v>0</v>
      </c>
      <c r="N5609" s="89">
        <v>0</v>
      </c>
      <c r="O5609" s="89">
        <v>2</v>
      </c>
      <c r="P5609" s="89">
        <v>849</v>
      </c>
      <c r="Q5609" s="89">
        <v>8159.75</v>
      </c>
      <c r="R5609" s="88">
        <f>VLOOKUP(P5609,NEW_TRAIN_TEST!$A$1:$M$980,13,0)</f>
        <v>8011.5</v>
      </c>
      <c r="S5609" s="88">
        <f>VLOOKUP(P5609,NEW_TRAIN_TEST!$A$1:$M$980,11,0)</f>
        <v>8194</v>
      </c>
      <c r="T5609" s="6">
        <f t="shared" si="174"/>
        <v>0</v>
      </c>
      <c r="U5609" s="6">
        <f t="shared" si="175"/>
        <v>0</v>
      </c>
    </row>
    <row r="5610" spans="1:21" x14ac:dyDescent="0.2">
      <c r="A5610" s="88">
        <v>5608</v>
      </c>
      <c r="B5610" s="88">
        <v>5</v>
      </c>
      <c r="C5610" s="88" t="s">
        <v>2123</v>
      </c>
      <c r="D5610" s="89" t="s">
        <v>1431</v>
      </c>
      <c r="E5610" s="89">
        <v>0</v>
      </c>
      <c r="F5610" s="89">
        <v>2</v>
      </c>
      <c r="G5610" s="89">
        <v>0</v>
      </c>
      <c r="H5610" s="89">
        <v>0</v>
      </c>
      <c r="I5610" s="89">
        <v>2</v>
      </c>
      <c r="J5610" s="89">
        <v>2</v>
      </c>
      <c r="K5610" s="89">
        <v>0</v>
      </c>
      <c r="L5610" s="89">
        <v>0</v>
      </c>
      <c r="M5610" s="89">
        <v>0</v>
      </c>
      <c r="N5610" s="89">
        <v>0</v>
      </c>
      <c r="O5610" s="89">
        <v>2</v>
      </c>
      <c r="P5610" s="89">
        <v>849</v>
      </c>
      <c r="Q5610" s="89">
        <v>8183.5</v>
      </c>
      <c r="R5610" s="88">
        <f>VLOOKUP(P5610,NEW_TRAIN_TEST!$A$1:$M$980,13,0)</f>
        <v>8011.5</v>
      </c>
      <c r="S5610" s="88">
        <f>VLOOKUP(P5610,NEW_TRAIN_TEST!$A$1:$M$980,11,0)</f>
        <v>8194</v>
      </c>
      <c r="T5610" s="6">
        <f t="shared" si="174"/>
        <v>0</v>
      </c>
      <c r="U5610" s="6">
        <f t="shared" si="175"/>
        <v>0</v>
      </c>
    </row>
    <row r="5611" spans="1:21" x14ac:dyDescent="0.2">
      <c r="A5611" s="88">
        <v>5609</v>
      </c>
      <c r="B5611" s="88">
        <v>5</v>
      </c>
      <c r="C5611" s="88" t="s">
        <v>2123</v>
      </c>
      <c r="D5611" s="89" t="s">
        <v>1431</v>
      </c>
      <c r="E5611" s="89">
        <v>0</v>
      </c>
      <c r="F5611" s="89">
        <v>3</v>
      </c>
      <c r="G5611" s="89">
        <v>2</v>
      </c>
      <c r="H5611" s="89">
        <v>2</v>
      </c>
      <c r="I5611" s="89">
        <v>2</v>
      </c>
      <c r="J5611" s="89">
        <v>2</v>
      </c>
      <c r="K5611" s="89">
        <v>0</v>
      </c>
      <c r="L5611" s="89">
        <v>0</v>
      </c>
      <c r="M5611" s="89">
        <v>0</v>
      </c>
      <c r="N5611" s="89">
        <v>0</v>
      </c>
      <c r="O5611" s="89">
        <v>2</v>
      </c>
      <c r="P5611" s="89">
        <v>849</v>
      </c>
      <c r="Q5611" s="89">
        <v>8191.25</v>
      </c>
      <c r="R5611" s="88">
        <f>VLOOKUP(P5611,NEW_TRAIN_TEST!$A$1:$M$980,13,0)</f>
        <v>8011.5</v>
      </c>
      <c r="S5611" s="88">
        <f>VLOOKUP(P5611,NEW_TRAIN_TEST!$A$1:$M$980,11,0)</f>
        <v>8194</v>
      </c>
      <c r="T5611" s="6">
        <f t="shared" si="174"/>
        <v>0</v>
      </c>
      <c r="U5611" s="6">
        <f t="shared" si="175"/>
        <v>0</v>
      </c>
    </row>
    <row r="5612" spans="1:21" x14ac:dyDescent="0.2">
      <c r="A5612" s="88">
        <v>5610</v>
      </c>
      <c r="B5612" s="88">
        <v>5</v>
      </c>
      <c r="C5612" s="88" t="s">
        <v>2123</v>
      </c>
      <c r="D5612" s="89" t="s">
        <v>1431</v>
      </c>
      <c r="E5612" s="89">
        <v>5</v>
      </c>
      <c r="F5612" s="89">
        <v>4</v>
      </c>
      <c r="G5612" s="89">
        <v>1</v>
      </c>
      <c r="H5612" s="89">
        <v>0</v>
      </c>
      <c r="I5612" s="89">
        <v>2</v>
      </c>
      <c r="J5612" s="89">
        <v>0</v>
      </c>
      <c r="K5612" s="89">
        <v>0</v>
      </c>
      <c r="L5612" s="89">
        <v>0</v>
      </c>
      <c r="M5612" s="89">
        <v>0</v>
      </c>
      <c r="N5612" s="89">
        <v>0</v>
      </c>
      <c r="O5612" s="89">
        <v>2</v>
      </c>
      <c r="P5612" s="89">
        <v>207</v>
      </c>
      <c r="Q5612" s="89">
        <v>3989</v>
      </c>
      <c r="R5612" s="88">
        <f>VLOOKUP(P5612,NEW_TRAIN_TEST!$A$1:$M$980,13,0)</f>
        <v>3950.5</v>
      </c>
      <c r="S5612" s="88">
        <f>VLOOKUP(P5612,NEW_TRAIN_TEST!$A$1:$M$980,11,0)</f>
        <v>5492</v>
      </c>
      <c r="T5612" s="6">
        <f t="shared" si="174"/>
        <v>0</v>
      </c>
      <c r="U5612" s="6">
        <f t="shared" si="175"/>
        <v>0</v>
      </c>
    </row>
    <row r="5613" spans="1:21" x14ac:dyDescent="0.2">
      <c r="A5613" s="88">
        <v>5611</v>
      </c>
      <c r="B5613" s="88">
        <v>5</v>
      </c>
      <c r="C5613" s="88" t="s">
        <v>2123</v>
      </c>
      <c r="D5613" s="89" t="s">
        <v>1431</v>
      </c>
      <c r="E5613" s="89">
        <v>5</v>
      </c>
      <c r="F5613" s="89">
        <v>3</v>
      </c>
      <c r="G5613" s="89">
        <v>0</v>
      </c>
      <c r="H5613" s="89">
        <v>2</v>
      </c>
      <c r="I5613" s="89">
        <v>2</v>
      </c>
      <c r="J5613" s="89">
        <v>0</v>
      </c>
      <c r="K5613" s="89">
        <v>0</v>
      </c>
      <c r="L5613" s="89">
        <v>1</v>
      </c>
      <c r="M5613" s="89">
        <v>0</v>
      </c>
      <c r="N5613" s="89">
        <v>0</v>
      </c>
      <c r="O5613" s="89">
        <v>2</v>
      </c>
      <c r="P5613" s="89">
        <v>555</v>
      </c>
      <c r="Q5613" s="89">
        <v>2407</v>
      </c>
      <c r="R5613" s="88">
        <f>VLOOKUP(P5613,NEW_TRAIN_TEST!$A$1:$M$980,13,0)</f>
        <v>2322</v>
      </c>
      <c r="S5613" s="88">
        <f>VLOOKUP(P5613,NEW_TRAIN_TEST!$A$1:$M$980,11,0)</f>
        <v>3163</v>
      </c>
      <c r="T5613" s="6">
        <f t="shared" si="174"/>
        <v>1</v>
      </c>
      <c r="U5613" s="6">
        <f t="shared" si="175"/>
        <v>0</v>
      </c>
    </row>
    <row r="5614" spans="1:21" x14ac:dyDescent="0.2">
      <c r="A5614" s="88">
        <v>5612</v>
      </c>
      <c r="B5614" s="88">
        <v>5</v>
      </c>
      <c r="C5614" s="88" t="s">
        <v>2123</v>
      </c>
      <c r="D5614" s="89" t="s">
        <v>1431</v>
      </c>
      <c r="E5614" s="89">
        <v>0</v>
      </c>
      <c r="F5614" s="89">
        <v>1</v>
      </c>
      <c r="G5614" s="89">
        <v>0</v>
      </c>
      <c r="H5614" s="89">
        <v>0</v>
      </c>
      <c r="I5614" s="89">
        <v>2</v>
      </c>
      <c r="J5614" s="89">
        <v>0</v>
      </c>
      <c r="K5614" s="89">
        <v>0</v>
      </c>
      <c r="L5614" s="89">
        <v>0</v>
      </c>
      <c r="M5614" s="89">
        <v>0</v>
      </c>
      <c r="N5614" s="89">
        <v>0</v>
      </c>
      <c r="O5614" s="89">
        <v>2</v>
      </c>
      <c r="P5614" s="89">
        <v>518</v>
      </c>
      <c r="Q5614" s="89">
        <v>4452.5</v>
      </c>
      <c r="R5614" s="88">
        <f>VLOOKUP(P5614,NEW_TRAIN_TEST!$A$1:$M$980,13,0)</f>
        <v>4452.5</v>
      </c>
      <c r="S5614" s="88">
        <f>VLOOKUP(P5614,NEW_TRAIN_TEST!$A$1:$M$980,11,0)</f>
        <v>5542</v>
      </c>
      <c r="T5614" s="6">
        <f t="shared" si="174"/>
        <v>0</v>
      </c>
      <c r="U5614" s="6">
        <f t="shared" si="175"/>
        <v>0</v>
      </c>
    </row>
    <row r="5615" spans="1:21" x14ac:dyDescent="0.2">
      <c r="A5615" s="88">
        <v>5613</v>
      </c>
      <c r="B5615" s="88">
        <v>5</v>
      </c>
      <c r="C5615" s="88" t="s">
        <v>2123</v>
      </c>
      <c r="D5615" s="89" t="s">
        <v>1431</v>
      </c>
      <c r="E5615" s="89">
        <v>0</v>
      </c>
      <c r="F5615" s="89">
        <v>1</v>
      </c>
      <c r="G5615" s="89">
        <v>0</v>
      </c>
      <c r="H5615" s="89">
        <v>0</v>
      </c>
      <c r="I5615" s="89">
        <v>2</v>
      </c>
      <c r="J5615" s="89">
        <v>0</v>
      </c>
      <c r="K5615" s="89">
        <v>0</v>
      </c>
      <c r="L5615" s="89">
        <v>0</v>
      </c>
      <c r="M5615" s="89">
        <v>0</v>
      </c>
      <c r="N5615" s="89">
        <v>0</v>
      </c>
      <c r="O5615" s="89">
        <v>2</v>
      </c>
      <c r="P5615" s="89">
        <v>518</v>
      </c>
      <c r="Q5615" s="89">
        <v>4467.5</v>
      </c>
      <c r="R5615" s="88">
        <f>VLOOKUP(P5615,NEW_TRAIN_TEST!$A$1:$M$980,13,0)</f>
        <v>4452.5</v>
      </c>
      <c r="S5615" s="88">
        <f>VLOOKUP(P5615,NEW_TRAIN_TEST!$A$1:$M$980,11,0)</f>
        <v>5542</v>
      </c>
      <c r="T5615" s="6">
        <f t="shared" si="174"/>
        <v>0</v>
      </c>
      <c r="U5615" s="6">
        <f t="shared" si="175"/>
        <v>0</v>
      </c>
    </row>
    <row r="5616" spans="1:21" x14ac:dyDescent="0.2">
      <c r="A5616" s="88">
        <v>5614</v>
      </c>
      <c r="B5616" s="88">
        <v>5</v>
      </c>
      <c r="C5616" s="88" t="s">
        <v>2123</v>
      </c>
      <c r="D5616" s="89" t="s">
        <v>1431</v>
      </c>
      <c r="E5616" s="89">
        <v>0</v>
      </c>
      <c r="F5616" s="89">
        <v>0</v>
      </c>
      <c r="G5616" s="89">
        <v>0</v>
      </c>
      <c r="H5616" s="89">
        <v>0</v>
      </c>
      <c r="I5616" s="89">
        <v>0</v>
      </c>
      <c r="J5616" s="89">
        <v>0</v>
      </c>
      <c r="K5616" s="89">
        <v>0</v>
      </c>
      <c r="L5616" s="89">
        <v>0</v>
      </c>
      <c r="M5616" s="89">
        <v>0</v>
      </c>
      <c r="N5616" s="89">
        <v>1</v>
      </c>
      <c r="O5616" s="89">
        <v>0</v>
      </c>
      <c r="P5616" s="89">
        <v>518</v>
      </c>
      <c r="Q5616" s="89">
        <v>4472.5</v>
      </c>
      <c r="R5616" s="88">
        <f>VLOOKUP(P5616,NEW_TRAIN_TEST!$A$1:$M$980,13,0)</f>
        <v>4452.5</v>
      </c>
      <c r="S5616" s="88">
        <f>VLOOKUP(P5616,NEW_TRAIN_TEST!$A$1:$M$980,11,0)</f>
        <v>5542</v>
      </c>
      <c r="T5616" s="6">
        <f t="shared" si="174"/>
        <v>0</v>
      </c>
      <c r="U5616" s="6">
        <f t="shared" si="175"/>
        <v>0</v>
      </c>
    </row>
    <row r="5617" spans="1:21" x14ac:dyDescent="0.2">
      <c r="A5617" s="88">
        <v>5615</v>
      </c>
      <c r="B5617" s="88">
        <v>5</v>
      </c>
      <c r="C5617" s="88" t="s">
        <v>2123</v>
      </c>
      <c r="D5617" s="89" t="s">
        <v>1431</v>
      </c>
      <c r="E5617" s="89">
        <v>0</v>
      </c>
      <c r="F5617" s="89">
        <v>1</v>
      </c>
      <c r="G5617" s="89">
        <v>0</v>
      </c>
      <c r="H5617" s="89">
        <v>0</v>
      </c>
      <c r="I5617" s="89">
        <v>2</v>
      </c>
      <c r="J5617" s="89">
        <v>0</v>
      </c>
      <c r="K5617" s="89">
        <v>0</v>
      </c>
      <c r="L5617" s="89">
        <v>0</v>
      </c>
      <c r="M5617" s="89">
        <v>0</v>
      </c>
      <c r="N5617" s="89">
        <v>0</v>
      </c>
      <c r="O5617" s="89">
        <v>2</v>
      </c>
      <c r="P5617" s="89">
        <v>551</v>
      </c>
      <c r="Q5617" s="89">
        <v>3684.5</v>
      </c>
      <c r="R5617" s="88">
        <f>VLOOKUP(P5617,NEW_TRAIN_TEST!$A$1:$M$980,13,0)</f>
        <v>3684.5</v>
      </c>
      <c r="S5617" s="88">
        <f>VLOOKUP(P5617,NEW_TRAIN_TEST!$A$1:$M$980,11,0)</f>
        <v>4606</v>
      </c>
      <c r="T5617" s="6">
        <f t="shared" si="174"/>
        <v>0</v>
      </c>
      <c r="U5617" s="6">
        <f t="shared" si="175"/>
        <v>0</v>
      </c>
    </row>
    <row r="5618" spans="1:21" x14ac:dyDescent="0.2">
      <c r="A5618" s="88">
        <v>5616</v>
      </c>
      <c r="B5618" s="88">
        <v>5</v>
      </c>
      <c r="C5618" s="88" t="s">
        <v>2123</v>
      </c>
      <c r="D5618" s="89" t="s">
        <v>1431</v>
      </c>
      <c r="E5618" s="89">
        <v>0</v>
      </c>
      <c r="F5618" s="89">
        <v>1</v>
      </c>
      <c r="G5618" s="89">
        <v>0</v>
      </c>
      <c r="H5618" s="89">
        <v>0</v>
      </c>
      <c r="I5618" s="89">
        <v>2</v>
      </c>
      <c r="J5618" s="89">
        <v>0</v>
      </c>
      <c r="K5618" s="89">
        <v>0</v>
      </c>
      <c r="L5618" s="89">
        <v>0</v>
      </c>
      <c r="M5618" s="89">
        <v>0</v>
      </c>
      <c r="N5618" s="89">
        <v>0</v>
      </c>
      <c r="O5618" s="89">
        <v>2</v>
      </c>
      <c r="P5618" s="89">
        <v>551</v>
      </c>
      <c r="Q5618" s="89">
        <v>3690.5</v>
      </c>
      <c r="R5618" s="88">
        <f>VLOOKUP(P5618,NEW_TRAIN_TEST!$A$1:$M$980,13,0)</f>
        <v>3684.5</v>
      </c>
      <c r="S5618" s="88">
        <f>VLOOKUP(P5618,NEW_TRAIN_TEST!$A$1:$M$980,11,0)</f>
        <v>4606</v>
      </c>
      <c r="T5618" s="6">
        <f t="shared" si="174"/>
        <v>0</v>
      </c>
      <c r="U5618" s="6">
        <f t="shared" si="175"/>
        <v>0</v>
      </c>
    </row>
    <row r="5619" spans="1:21" x14ac:dyDescent="0.2">
      <c r="A5619" s="88">
        <v>5617</v>
      </c>
      <c r="B5619" s="88">
        <v>5</v>
      </c>
      <c r="C5619" s="88" t="s">
        <v>2123</v>
      </c>
      <c r="D5619" s="89" t="s">
        <v>1431</v>
      </c>
      <c r="E5619" s="89">
        <v>0</v>
      </c>
      <c r="F5619" s="89">
        <v>3</v>
      </c>
      <c r="G5619" s="89">
        <v>0</v>
      </c>
      <c r="H5619" s="89">
        <v>0</v>
      </c>
      <c r="I5619" s="89">
        <v>0</v>
      </c>
      <c r="J5619" s="89">
        <v>0</v>
      </c>
      <c r="K5619" s="89">
        <v>0</v>
      </c>
      <c r="L5619" s="89">
        <v>0</v>
      </c>
      <c r="M5619" s="89">
        <v>0</v>
      </c>
      <c r="N5619" s="89">
        <v>0</v>
      </c>
      <c r="O5619" s="89">
        <v>0</v>
      </c>
      <c r="P5619" s="89">
        <v>551</v>
      </c>
      <c r="Q5619" s="89">
        <v>3697</v>
      </c>
      <c r="R5619" s="88">
        <f>VLOOKUP(P5619,NEW_TRAIN_TEST!$A$1:$M$980,13,0)</f>
        <v>3684.5</v>
      </c>
      <c r="S5619" s="88">
        <f>VLOOKUP(P5619,NEW_TRAIN_TEST!$A$1:$M$980,11,0)</f>
        <v>4606</v>
      </c>
      <c r="T5619" s="6">
        <f t="shared" si="174"/>
        <v>0</v>
      </c>
      <c r="U5619" s="6">
        <f t="shared" si="175"/>
        <v>0</v>
      </c>
    </row>
    <row r="5620" spans="1:21" x14ac:dyDescent="0.2">
      <c r="A5620" s="88">
        <v>5618</v>
      </c>
      <c r="B5620" s="88">
        <v>5</v>
      </c>
      <c r="C5620" s="88" t="s">
        <v>2123</v>
      </c>
      <c r="D5620" s="89" t="s">
        <v>1431</v>
      </c>
      <c r="E5620" s="89">
        <v>0</v>
      </c>
      <c r="F5620" s="89">
        <v>1</v>
      </c>
      <c r="G5620" s="89">
        <v>0</v>
      </c>
      <c r="H5620" s="89">
        <v>0</v>
      </c>
      <c r="I5620" s="89">
        <v>2</v>
      </c>
      <c r="J5620" s="89">
        <v>0</v>
      </c>
      <c r="K5620" s="89">
        <v>0</v>
      </c>
      <c r="L5620" s="89">
        <v>0</v>
      </c>
      <c r="M5620" s="89">
        <v>0</v>
      </c>
      <c r="N5620" s="89">
        <v>0</v>
      </c>
      <c r="O5620" s="89">
        <v>2</v>
      </c>
      <c r="P5620" s="89">
        <v>916</v>
      </c>
      <c r="Q5620" s="89">
        <v>4589</v>
      </c>
      <c r="R5620" s="88">
        <f>VLOOKUP(P5620,NEW_TRAIN_TEST!$A$1:$M$980,13,0)</f>
        <v>4589</v>
      </c>
      <c r="S5620" s="88">
        <f>VLOOKUP(P5620,NEW_TRAIN_TEST!$A$1:$M$980,11,0)</f>
        <v>5757</v>
      </c>
      <c r="T5620" s="6">
        <f t="shared" si="174"/>
        <v>0</v>
      </c>
      <c r="U5620" s="6">
        <f t="shared" si="175"/>
        <v>0</v>
      </c>
    </row>
    <row r="5621" spans="1:21" x14ac:dyDescent="0.2">
      <c r="A5621" s="88">
        <v>5619</v>
      </c>
      <c r="B5621" s="88">
        <v>5</v>
      </c>
      <c r="C5621" s="88" t="s">
        <v>2123</v>
      </c>
      <c r="D5621" s="89" t="s">
        <v>1431</v>
      </c>
      <c r="E5621" s="89">
        <v>0</v>
      </c>
      <c r="F5621" s="89">
        <v>0</v>
      </c>
      <c r="G5621" s="89">
        <v>0</v>
      </c>
      <c r="H5621" s="89">
        <v>0</v>
      </c>
      <c r="I5621" s="89">
        <v>0</v>
      </c>
      <c r="J5621" s="89">
        <v>0</v>
      </c>
      <c r="K5621" s="89">
        <v>0</v>
      </c>
      <c r="L5621" s="89">
        <v>0</v>
      </c>
      <c r="M5621" s="89">
        <v>0</v>
      </c>
      <c r="N5621" s="89">
        <v>1</v>
      </c>
      <c r="O5621" s="89">
        <v>0</v>
      </c>
      <c r="P5621" s="89">
        <v>916</v>
      </c>
      <c r="Q5621" s="89">
        <v>4617.5</v>
      </c>
      <c r="R5621" s="88">
        <f>VLOOKUP(P5621,NEW_TRAIN_TEST!$A$1:$M$980,13,0)</f>
        <v>4589</v>
      </c>
      <c r="S5621" s="88">
        <f>VLOOKUP(P5621,NEW_TRAIN_TEST!$A$1:$M$980,11,0)</f>
        <v>5757</v>
      </c>
      <c r="T5621" s="6">
        <f t="shared" si="174"/>
        <v>0</v>
      </c>
      <c r="U5621" s="6">
        <f t="shared" si="175"/>
        <v>0</v>
      </c>
    </row>
    <row r="5622" spans="1:21" x14ac:dyDescent="0.2">
      <c r="A5622" s="88">
        <v>5620</v>
      </c>
      <c r="B5622" s="88">
        <v>5</v>
      </c>
      <c r="C5622" s="88" t="s">
        <v>2123</v>
      </c>
      <c r="D5622" s="89" t="s">
        <v>1431</v>
      </c>
      <c r="E5622" s="89">
        <v>7</v>
      </c>
      <c r="F5622" s="89">
        <v>0</v>
      </c>
      <c r="G5622" s="89">
        <v>0</v>
      </c>
      <c r="H5622" s="89">
        <v>0</v>
      </c>
      <c r="I5622" s="89">
        <v>0</v>
      </c>
      <c r="J5622" s="89">
        <v>0</v>
      </c>
      <c r="K5622" s="89">
        <v>0</v>
      </c>
      <c r="L5622" s="89">
        <v>1</v>
      </c>
      <c r="M5622" s="89">
        <v>0</v>
      </c>
      <c r="N5622" s="89">
        <v>0</v>
      </c>
      <c r="O5622" s="89">
        <v>0</v>
      </c>
      <c r="P5622" s="89">
        <v>851</v>
      </c>
      <c r="Q5622" s="89">
        <v>8685</v>
      </c>
      <c r="R5622" s="88">
        <f>VLOOKUP(P5622,NEW_TRAIN_TEST!$A$1:$M$980,13,0)</f>
        <v>7574</v>
      </c>
      <c r="S5622" s="88">
        <f>VLOOKUP(P5622,NEW_TRAIN_TEST!$A$1:$M$980,11,0)</f>
        <v>8733</v>
      </c>
      <c r="T5622" s="6">
        <f t="shared" si="174"/>
        <v>1</v>
      </c>
      <c r="U5622" s="6">
        <f t="shared" si="175"/>
        <v>0</v>
      </c>
    </row>
    <row r="5623" spans="1:21" x14ac:dyDescent="0.2">
      <c r="A5623" s="88">
        <v>5621</v>
      </c>
      <c r="B5623" s="88">
        <v>5</v>
      </c>
      <c r="C5623" s="88" t="s">
        <v>2123</v>
      </c>
      <c r="D5623" s="89" t="s">
        <v>1431</v>
      </c>
      <c r="E5623" s="89">
        <v>3</v>
      </c>
      <c r="F5623" s="89">
        <v>1</v>
      </c>
      <c r="G5623" s="89">
        <v>0</v>
      </c>
      <c r="H5623" s="89">
        <v>0</v>
      </c>
      <c r="I5623" s="89">
        <v>2</v>
      </c>
      <c r="J5623" s="89">
        <v>0</v>
      </c>
      <c r="K5623" s="89">
        <v>0</v>
      </c>
      <c r="L5623" s="89">
        <v>0</v>
      </c>
      <c r="M5623" s="89">
        <v>0</v>
      </c>
      <c r="N5623" s="89">
        <v>0</v>
      </c>
      <c r="O5623" s="89">
        <v>2</v>
      </c>
      <c r="P5623" s="89">
        <v>513</v>
      </c>
      <c r="Q5623" s="89">
        <v>4639</v>
      </c>
      <c r="R5623" s="88">
        <f>VLOOKUP(P5623,NEW_TRAIN_TEST!$A$1:$M$980,13,0)</f>
        <v>4262.5</v>
      </c>
      <c r="S5623" s="88">
        <f>VLOOKUP(P5623,NEW_TRAIN_TEST!$A$1:$M$980,11,0)</f>
        <v>5332</v>
      </c>
      <c r="T5623" s="6">
        <f t="shared" si="174"/>
        <v>0</v>
      </c>
      <c r="U5623" s="6">
        <f t="shared" si="175"/>
        <v>0</v>
      </c>
    </row>
    <row r="5624" spans="1:21" x14ac:dyDescent="0.2">
      <c r="A5624" s="88">
        <v>5622</v>
      </c>
      <c r="B5624" s="88">
        <v>5</v>
      </c>
      <c r="C5624" s="88" t="s">
        <v>2123</v>
      </c>
      <c r="D5624" s="89" t="s">
        <v>1431</v>
      </c>
      <c r="E5624" s="89">
        <v>0</v>
      </c>
      <c r="F5624" s="89">
        <v>2</v>
      </c>
      <c r="G5624" s="89">
        <v>0</v>
      </c>
      <c r="H5624" s="89">
        <v>2</v>
      </c>
      <c r="I5624" s="89">
        <v>2</v>
      </c>
      <c r="J5624" s="89">
        <v>0</v>
      </c>
      <c r="K5624" s="89">
        <v>0</v>
      </c>
      <c r="L5624" s="89">
        <v>0</v>
      </c>
      <c r="M5624" s="89">
        <v>0</v>
      </c>
      <c r="N5624" s="89">
        <v>0</v>
      </c>
      <c r="O5624" s="89">
        <v>2</v>
      </c>
      <c r="P5624" s="89">
        <v>859</v>
      </c>
      <c r="Q5624" s="89">
        <v>8937.5</v>
      </c>
      <c r="R5624" s="88">
        <f>VLOOKUP(P5624,NEW_TRAIN_TEST!$A$1:$M$980,13,0)</f>
        <v>8937.5</v>
      </c>
      <c r="S5624" s="88">
        <f>VLOOKUP(P5624,NEW_TRAIN_TEST!$A$1:$M$980,11,0)</f>
        <v>9027</v>
      </c>
      <c r="T5624" s="6">
        <f t="shared" si="174"/>
        <v>0</v>
      </c>
      <c r="U5624" s="6">
        <f t="shared" si="175"/>
        <v>0</v>
      </c>
    </row>
    <row r="5625" spans="1:21" x14ac:dyDescent="0.2">
      <c r="A5625" s="88">
        <v>5623</v>
      </c>
      <c r="B5625" s="88">
        <v>5</v>
      </c>
      <c r="C5625" s="88" t="s">
        <v>2123</v>
      </c>
      <c r="D5625" s="89" t="s">
        <v>1431</v>
      </c>
      <c r="E5625" s="89">
        <v>0</v>
      </c>
      <c r="F5625" s="89">
        <v>2</v>
      </c>
      <c r="G5625" s="89">
        <v>0</v>
      </c>
      <c r="H5625" s="89">
        <v>0</v>
      </c>
      <c r="I5625" s="89">
        <v>2</v>
      </c>
      <c r="J5625" s="89">
        <v>2</v>
      </c>
      <c r="K5625" s="89">
        <v>0</v>
      </c>
      <c r="L5625" s="89">
        <v>0</v>
      </c>
      <c r="M5625" s="89">
        <v>0</v>
      </c>
      <c r="N5625" s="89">
        <v>0</v>
      </c>
      <c r="O5625" s="89">
        <v>2</v>
      </c>
      <c r="P5625" s="89">
        <v>859</v>
      </c>
      <c r="Q5625" s="89">
        <v>8979.5</v>
      </c>
      <c r="R5625" s="88">
        <f>VLOOKUP(P5625,NEW_TRAIN_TEST!$A$1:$M$980,13,0)</f>
        <v>8937.5</v>
      </c>
      <c r="S5625" s="88">
        <f>VLOOKUP(P5625,NEW_TRAIN_TEST!$A$1:$M$980,11,0)</f>
        <v>9027</v>
      </c>
      <c r="T5625" s="6">
        <f t="shared" si="174"/>
        <v>0</v>
      </c>
      <c r="U5625" s="6">
        <f t="shared" si="175"/>
        <v>0</v>
      </c>
    </row>
    <row r="5626" spans="1:21" x14ac:dyDescent="0.2">
      <c r="A5626" s="88">
        <v>5624</v>
      </c>
      <c r="B5626" s="88">
        <v>5</v>
      </c>
      <c r="C5626" s="88" t="s">
        <v>2123</v>
      </c>
      <c r="D5626" s="89" t="s">
        <v>1431</v>
      </c>
      <c r="E5626" s="89">
        <v>0</v>
      </c>
      <c r="F5626" s="89">
        <v>2</v>
      </c>
      <c r="G5626" s="89">
        <v>0</v>
      </c>
      <c r="H5626" s="89">
        <v>0</v>
      </c>
      <c r="I5626" s="89">
        <v>2</v>
      </c>
      <c r="J5626" s="89">
        <v>0</v>
      </c>
      <c r="K5626" s="89">
        <v>0</v>
      </c>
      <c r="L5626" s="89">
        <v>0</v>
      </c>
      <c r="M5626" s="89">
        <v>0</v>
      </c>
      <c r="N5626" s="89">
        <v>0</v>
      </c>
      <c r="O5626" s="89">
        <v>2</v>
      </c>
      <c r="P5626" s="89">
        <v>859</v>
      </c>
      <c r="Q5626" s="89">
        <v>8980</v>
      </c>
      <c r="R5626" s="88">
        <f>VLOOKUP(P5626,NEW_TRAIN_TEST!$A$1:$M$980,13,0)</f>
        <v>8937.5</v>
      </c>
      <c r="S5626" s="88">
        <f>VLOOKUP(P5626,NEW_TRAIN_TEST!$A$1:$M$980,11,0)</f>
        <v>9027</v>
      </c>
      <c r="T5626" s="6">
        <f t="shared" si="174"/>
        <v>0</v>
      </c>
      <c r="U5626" s="6">
        <f t="shared" si="175"/>
        <v>0</v>
      </c>
    </row>
    <row r="5627" spans="1:21" x14ac:dyDescent="0.2">
      <c r="A5627" s="88">
        <v>5625</v>
      </c>
      <c r="B5627" s="88">
        <v>5</v>
      </c>
      <c r="C5627" s="88" t="s">
        <v>2123</v>
      </c>
      <c r="D5627" s="89" t="s">
        <v>1431</v>
      </c>
      <c r="E5627" s="89">
        <v>0</v>
      </c>
      <c r="F5627" s="89">
        <v>3</v>
      </c>
      <c r="G5627" s="89">
        <v>0</v>
      </c>
      <c r="H5627" s="89">
        <v>2</v>
      </c>
      <c r="I5627" s="89">
        <v>0</v>
      </c>
      <c r="J5627" s="89">
        <v>0</v>
      </c>
      <c r="K5627" s="89">
        <v>0</v>
      </c>
      <c r="L5627" s="89">
        <v>0</v>
      </c>
      <c r="M5627" s="89">
        <v>0</v>
      </c>
      <c r="N5627" s="89">
        <v>0</v>
      </c>
      <c r="O5627" s="89">
        <v>0</v>
      </c>
      <c r="P5627" s="89">
        <v>859</v>
      </c>
      <c r="Q5627" s="89">
        <v>9012.75</v>
      </c>
      <c r="R5627" s="88">
        <f>VLOOKUP(P5627,NEW_TRAIN_TEST!$A$1:$M$980,13,0)</f>
        <v>8937.5</v>
      </c>
      <c r="S5627" s="88">
        <f>VLOOKUP(P5627,NEW_TRAIN_TEST!$A$1:$M$980,11,0)</f>
        <v>9027</v>
      </c>
      <c r="T5627" s="6">
        <f t="shared" si="174"/>
        <v>0</v>
      </c>
      <c r="U5627" s="6">
        <f t="shared" si="175"/>
        <v>0</v>
      </c>
    </row>
    <row r="5628" spans="1:21" x14ac:dyDescent="0.2">
      <c r="A5628" s="88">
        <v>5626</v>
      </c>
      <c r="B5628" s="88">
        <v>5</v>
      </c>
      <c r="C5628" s="88" t="s">
        <v>2123</v>
      </c>
      <c r="D5628" s="89" t="s">
        <v>1431</v>
      </c>
      <c r="E5628" s="89">
        <v>0</v>
      </c>
      <c r="F5628" s="89">
        <v>2</v>
      </c>
      <c r="G5628" s="89">
        <v>0</v>
      </c>
      <c r="H5628" s="89">
        <v>2</v>
      </c>
      <c r="I5628" s="89">
        <v>2</v>
      </c>
      <c r="J5628" s="89">
        <v>0</v>
      </c>
      <c r="K5628" s="89">
        <v>0</v>
      </c>
      <c r="L5628" s="89">
        <v>0</v>
      </c>
      <c r="M5628" s="89">
        <v>0</v>
      </c>
      <c r="N5628" s="89">
        <v>0</v>
      </c>
      <c r="O5628" s="89">
        <v>2</v>
      </c>
      <c r="P5628" s="89">
        <v>859</v>
      </c>
      <c r="Q5628" s="89">
        <v>9017</v>
      </c>
      <c r="R5628" s="88">
        <f>VLOOKUP(P5628,NEW_TRAIN_TEST!$A$1:$M$980,13,0)</f>
        <v>8937.5</v>
      </c>
      <c r="S5628" s="88">
        <f>VLOOKUP(P5628,NEW_TRAIN_TEST!$A$1:$M$980,11,0)</f>
        <v>9027</v>
      </c>
      <c r="T5628" s="6">
        <f t="shared" si="174"/>
        <v>0</v>
      </c>
      <c r="U5628" s="6">
        <f t="shared" si="175"/>
        <v>0</v>
      </c>
    </row>
    <row r="5629" spans="1:21" x14ac:dyDescent="0.2">
      <c r="A5629" s="88">
        <v>5627</v>
      </c>
      <c r="B5629" s="88">
        <v>5</v>
      </c>
      <c r="C5629" s="88" t="s">
        <v>2123</v>
      </c>
      <c r="D5629" s="89" t="s">
        <v>1431</v>
      </c>
      <c r="E5629" s="89">
        <v>5</v>
      </c>
      <c r="F5629" s="89">
        <v>0</v>
      </c>
      <c r="G5629" s="89">
        <v>0</v>
      </c>
      <c r="H5629" s="89">
        <v>0</v>
      </c>
      <c r="I5629" s="89">
        <v>0</v>
      </c>
      <c r="J5629" s="89">
        <v>0</v>
      </c>
      <c r="K5629" s="89">
        <v>0</v>
      </c>
      <c r="L5629" s="89">
        <v>1</v>
      </c>
      <c r="M5629" s="89">
        <v>0</v>
      </c>
      <c r="N5629" s="89">
        <v>0</v>
      </c>
      <c r="O5629" s="89">
        <v>0</v>
      </c>
      <c r="P5629" s="89">
        <v>878</v>
      </c>
      <c r="Q5629" s="89">
        <v>8240</v>
      </c>
      <c r="R5629" s="88">
        <f>VLOOKUP(P5629,NEW_TRAIN_TEST!$A$1:$M$980,13,0)</f>
        <v>7090</v>
      </c>
      <c r="S5629" s="88">
        <f>VLOOKUP(P5629,NEW_TRAIN_TEST!$A$1:$M$980,11,0)</f>
        <v>8584</v>
      </c>
      <c r="T5629" s="6">
        <f t="shared" si="174"/>
        <v>1</v>
      </c>
      <c r="U5629" s="6">
        <f t="shared" si="175"/>
        <v>0</v>
      </c>
    </row>
    <row r="5630" spans="1:21" x14ac:dyDescent="0.2">
      <c r="A5630" s="88">
        <v>5628</v>
      </c>
      <c r="B5630" s="88">
        <v>5</v>
      </c>
      <c r="C5630" s="88" t="s">
        <v>2123</v>
      </c>
      <c r="D5630" s="89" t="s">
        <v>1431</v>
      </c>
      <c r="E5630" s="89">
        <v>2</v>
      </c>
      <c r="F5630" s="89">
        <v>0</v>
      </c>
      <c r="G5630" s="89">
        <v>0</v>
      </c>
      <c r="H5630" s="89">
        <v>0</v>
      </c>
      <c r="I5630" s="89">
        <v>0</v>
      </c>
      <c r="J5630" s="89">
        <v>0</v>
      </c>
      <c r="K5630" s="89">
        <v>0</v>
      </c>
      <c r="L5630" s="89">
        <v>0</v>
      </c>
      <c r="M5630" s="89">
        <v>0</v>
      </c>
      <c r="N5630" s="89">
        <v>0</v>
      </c>
      <c r="O5630" s="89">
        <v>0</v>
      </c>
      <c r="P5630" s="89">
        <v>876</v>
      </c>
      <c r="Q5630" s="89">
        <v>9258</v>
      </c>
      <c r="R5630" s="88">
        <f>VLOOKUP(P5630,NEW_TRAIN_TEST!$A$1:$M$980,13,0)</f>
        <v>9158</v>
      </c>
      <c r="S5630" s="88">
        <f>VLOOKUP(P5630,NEW_TRAIN_TEST!$A$1:$M$980,11,0)</f>
        <v>9346</v>
      </c>
      <c r="T5630" s="6">
        <f t="shared" si="174"/>
        <v>0</v>
      </c>
      <c r="U5630" s="6">
        <f t="shared" si="175"/>
        <v>0</v>
      </c>
    </row>
    <row r="5631" spans="1:21" x14ac:dyDescent="0.2">
      <c r="A5631" s="88">
        <v>5629</v>
      </c>
      <c r="B5631" s="88">
        <v>5</v>
      </c>
      <c r="C5631" s="88" t="s">
        <v>2123</v>
      </c>
      <c r="D5631" s="89" t="s">
        <v>1431</v>
      </c>
      <c r="E5631" s="89">
        <v>0</v>
      </c>
      <c r="F5631" s="89">
        <v>2</v>
      </c>
      <c r="G5631" s="89">
        <v>0</v>
      </c>
      <c r="H5631" s="89">
        <v>2</v>
      </c>
      <c r="I5631" s="89">
        <v>2</v>
      </c>
      <c r="J5631" s="89">
        <v>0</v>
      </c>
      <c r="K5631" s="89">
        <v>0</v>
      </c>
      <c r="L5631" s="89">
        <v>0</v>
      </c>
      <c r="M5631" s="89">
        <v>0</v>
      </c>
      <c r="N5631" s="89">
        <v>0</v>
      </c>
      <c r="O5631" s="89">
        <v>2</v>
      </c>
      <c r="P5631" s="89">
        <v>223</v>
      </c>
      <c r="Q5631" s="89">
        <v>4183</v>
      </c>
      <c r="R5631" s="88">
        <f>VLOOKUP(P5631,NEW_TRAIN_TEST!$A$1:$M$980,13,0)</f>
        <v>4183</v>
      </c>
      <c r="S5631" s="88">
        <f>VLOOKUP(P5631,NEW_TRAIN_TEST!$A$1:$M$980,11,0)</f>
        <v>5308</v>
      </c>
      <c r="T5631" s="6">
        <f t="shared" si="174"/>
        <v>0</v>
      </c>
      <c r="U5631" s="6">
        <f t="shared" si="175"/>
        <v>0</v>
      </c>
    </row>
    <row r="5632" spans="1:21" x14ac:dyDescent="0.2">
      <c r="A5632" s="88">
        <v>5630</v>
      </c>
      <c r="B5632" s="88">
        <v>5</v>
      </c>
      <c r="C5632" s="88" t="s">
        <v>2123</v>
      </c>
      <c r="D5632" s="89" t="s">
        <v>1431</v>
      </c>
      <c r="E5632" s="89">
        <v>0</v>
      </c>
      <c r="F5632" s="89">
        <v>3</v>
      </c>
      <c r="G5632" s="89">
        <v>0</v>
      </c>
      <c r="H5632" s="89">
        <v>0</v>
      </c>
      <c r="I5632" s="89">
        <v>0</v>
      </c>
      <c r="J5632" s="89">
        <v>2</v>
      </c>
      <c r="K5632" s="89">
        <v>0</v>
      </c>
      <c r="L5632" s="89">
        <v>0</v>
      </c>
      <c r="M5632" s="89">
        <v>0</v>
      </c>
      <c r="N5632" s="89">
        <v>0</v>
      </c>
      <c r="O5632" s="89">
        <v>0</v>
      </c>
      <c r="P5632" s="89">
        <v>223</v>
      </c>
      <c r="Q5632" s="89">
        <v>4188.5</v>
      </c>
      <c r="R5632" s="88">
        <f>VLOOKUP(P5632,NEW_TRAIN_TEST!$A$1:$M$980,13,0)</f>
        <v>4183</v>
      </c>
      <c r="S5632" s="88">
        <f>VLOOKUP(P5632,NEW_TRAIN_TEST!$A$1:$M$980,11,0)</f>
        <v>5308</v>
      </c>
      <c r="T5632" s="6">
        <f t="shared" si="174"/>
        <v>0</v>
      </c>
      <c r="U5632" s="6">
        <f t="shared" si="175"/>
        <v>0</v>
      </c>
    </row>
    <row r="5633" spans="1:21" x14ac:dyDescent="0.2">
      <c r="A5633" s="88">
        <v>5631</v>
      </c>
      <c r="B5633" s="88">
        <v>5</v>
      </c>
      <c r="C5633" s="88" t="s">
        <v>2123</v>
      </c>
      <c r="D5633" s="89" t="s">
        <v>1431</v>
      </c>
      <c r="E5633" s="89">
        <v>0</v>
      </c>
      <c r="F5633" s="89">
        <v>3</v>
      </c>
      <c r="G5633" s="89">
        <v>0</v>
      </c>
      <c r="H5633" s="89">
        <v>0</v>
      </c>
      <c r="I5633" s="89">
        <v>2</v>
      </c>
      <c r="J5633" s="89">
        <v>2</v>
      </c>
      <c r="K5633" s="89">
        <v>0</v>
      </c>
      <c r="L5633" s="89">
        <v>0</v>
      </c>
      <c r="M5633" s="89">
        <v>0</v>
      </c>
      <c r="N5633" s="89">
        <v>0</v>
      </c>
      <c r="O5633" s="89">
        <v>2</v>
      </c>
      <c r="P5633" s="89">
        <v>223</v>
      </c>
      <c r="Q5633" s="89">
        <v>4192.5</v>
      </c>
      <c r="R5633" s="88">
        <f>VLOOKUP(P5633,NEW_TRAIN_TEST!$A$1:$M$980,13,0)</f>
        <v>4183</v>
      </c>
      <c r="S5633" s="88">
        <f>VLOOKUP(P5633,NEW_TRAIN_TEST!$A$1:$M$980,11,0)</f>
        <v>5308</v>
      </c>
      <c r="T5633" s="6">
        <f t="shared" si="174"/>
        <v>0</v>
      </c>
      <c r="U5633" s="6">
        <f t="shared" si="175"/>
        <v>0</v>
      </c>
    </row>
    <row r="5634" spans="1:21" x14ac:dyDescent="0.2">
      <c r="A5634" s="88">
        <v>5632</v>
      </c>
      <c r="B5634" s="88">
        <v>5</v>
      </c>
      <c r="C5634" s="88" t="s">
        <v>2123</v>
      </c>
      <c r="D5634" s="89" t="s">
        <v>1431</v>
      </c>
      <c r="E5634" s="89">
        <v>0</v>
      </c>
      <c r="F5634" s="89">
        <v>6</v>
      </c>
      <c r="G5634" s="89">
        <v>0</v>
      </c>
      <c r="H5634" s="89">
        <v>0</v>
      </c>
      <c r="I5634" s="89">
        <v>0</v>
      </c>
      <c r="J5634" s="89">
        <v>2</v>
      </c>
      <c r="K5634" s="89">
        <v>0</v>
      </c>
      <c r="L5634" s="89">
        <v>0</v>
      </c>
      <c r="M5634" s="89">
        <v>0</v>
      </c>
      <c r="N5634" s="89">
        <v>0</v>
      </c>
      <c r="O5634" s="89">
        <v>0</v>
      </c>
      <c r="P5634" s="89">
        <v>223</v>
      </c>
      <c r="Q5634" s="89">
        <v>4198</v>
      </c>
      <c r="R5634" s="88">
        <f>VLOOKUP(P5634,NEW_TRAIN_TEST!$A$1:$M$980,13,0)</f>
        <v>4183</v>
      </c>
      <c r="S5634" s="88">
        <f>VLOOKUP(P5634,NEW_TRAIN_TEST!$A$1:$M$980,11,0)</f>
        <v>5308</v>
      </c>
      <c r="T5634" s="6">
        <f t="shared" si="174"/>
        <v>0</v>
      </c>
      <c r="U5634" s="6">
        <f t="shared" si="175"/>
        <v>0</v>
      </c>
    </row>
    <row r="5635" spans="1:21" x14ac:dyDescent="0.2">
      <c r="A5635" s="88">
        <v>5633</v>
      </c>
      <c r="B5635" s="88">
        <v>5</v>
      </c>
      <c r="C5635" s="88" t="s">
        <v>2123</v>
      </c>
      <c r="D5635" s="89" t="s">
        <v>1431</v>
      </c>
      <c r="E5635" s="89">
        <v>9</v>
      </c>
      <c r="F5635" s="89">
        <v>0</v>
      </c>
      <c r="G5635" s="89">
        <v>0</v>
      </c>
      <c r="H5635" s="89">
        <v>0</v>
      </c>
      <c r="I5635" s="89">
        <v>0</v>
      </c>
      <c r="J5635" s="89">
        <v>0</v>
      </c>
      <c r="K5635" s="89">
        <v>0</v>
      </c>
      <c r="L5635" s="89">
        <v>0</v>
      </c>
      <c r="M5635" s="89">
        <v>0</v>
      </c>
      <c r="N5635" s="89">
        <v>0</v>
      </c>
      <c r="O5635" s="89">
        <v>0</v>
      </c>
      <c r="P5635" s="89">
        <v>858</v>
      </c>
      <c r="Q5635" s="89">
        <v>9372</v>
      </c>
      <c r="R5635" s="88">
        <f>VLOOKUP(P5635,NEW_TRAIN_TEST!$A$1:$M$980,13,0)</f>
        <v>8566</v>
      </c>
      <c r="S5635" s="88">
        <f>VLOOKUP(P5635,NEW_TRAIN_TEST!$A$1:$M$980,11,0)</f>
        <v>9384</v>
      </c>
      <c r="T5635" s="6">
        <f t="shared" ref="T5635:T5698" si="176">IF(L5635&gt;0,1,0)</f>
        <v>0</v>
      </c>
      <c r="U5635" s="6">
        <f t="shared" ref="U5635:U5698" si="177">IF(M5635&gt;0,1,0)</f>
        <v>0</v>
      </c>
    </row>
    <row r="5636" spans="1:21" x14ac:dyDescent="0.2">
      <c r="A5636" s="88">
        <v>5634</v>
      </c>
      <c r="B5636" s="88">
        <v>5</v>
      </c>
      <c r="C5636" s="88" t="s">
        <v>2123</v>
      </c>
      <c r="D5636" s="89" t="s">
        <v>1431</v>
      </c>
      <c r="E5636" s="89">
        <v>6</v>
      </c>
      <c r="F5636" s="89">
        <v>2</v>
      </c>
      <c r="G5636" s="89">
        <v>0</v>
      </c>
      <c r="H5636" s="89">
        <v>0</v>
      </c>
      <c r="I5636" s="89">
        <v>2</v>
      </c>
      <c r="J5636" s="89">
        <v>2</v>
      </c>
      <c r="K5636" s="89">
        <v>0</v>
      </c>
      <c r="L5636" s="89">
        <v>1</v>
      </c>
      <c r="M5636" s="89">
        <v>0</v>
      </c>
      <c r="N5636" s="89">
        <v>0</v>
      </c>
      <c r="O5636" s="89">
        <v>2</v>
      </c>
      <c r="P5636" s="89">
        <v>855</v>
      </c>
      <c r="Q5636" s="89">
        <v>9162</v>
      </c>
      <c r="R5636" s="88">
        <f>VLOOKUP(P5636,NEW_TRAIN_TEST!$A$1:$M$980,13,0)</f>
        <v>7926</v>
      </c>
      <c r="S5636" s="88">
        <f>VLOOKUP(P5636,NEW_TRAIN_TEST!$A$1:$M$980,11,0)</f>
        <v>9425</v>
      </c>
      <c r="T5636" s="6">
        <f t="shared" si="176"/>
        <v>1</v>
      </c>
      <c r="U5636" s="6">
        <f t="shared" si="177"/>
        <v>0</v>
      </c>
    </row>
    <row r="5637" spans="1:21" x14ac:dyDescent="0.2">
      <c r="A5637" s="88">
        <v>5635</v>
      </c>
      <c r="B5637" s="88">
        <v>5</v>
      </c>
      <c r="C5637" s="88" t="s">
        <v>2123</v>
      </c>
      <c r="D5637" s="89" t="s">
        <v>1431</v>
      </c>
      <c r="E5637" s="89">
        <v>8</v>
      </c>
      <c r="F5637" s="89">
        <v>0</v>
      </c>
      <c r="G5637" s="89">
        <v>0</v>
      </c>
      <c r="H5637" s="89">
        <v>0</v>
      </c>
      <c r="I5637" s="89">
        <v>0</v>
      </c>
      <c r="J5637" s="89">
        <v>0</v>
      </c>
      <c r="K5637" s="89">
        <v>0</v>
      </c>
      <c r="L5637" s="89">
        <v>1</v>
      </c>
      <c r="M5637" s="89">
        <v>0</v>
      </c>
      <c r="N5637" s="89">
        <v>0</v>
      </c>
      <c r="O5637" s="89">
        <v>0</v>
      </c>
      <c r="P5637" s="89">
        <v>869</v>
      </c>
      <c r="Q5637" s="89">
        <v>9612</v>
      </c>
      <c r="R5637" s="88">
        <f>VLOOKUP(P5637,NEW_TRAIN_TEST!$A$1:$M$980,13,0)</f>
        <v>8632</v>
      </c>
      <c r="S5637" s="88">
        <f>VLOOKUP(P5637,NEW_TRAIN_TEST!$A$1:$M$980,11,0)</f>
        <v>9686</v>
      </c>
      <c r="T5637" s="6">
        <f t="shared" si="176"/>
        <v>1</v>
      </c>
      <c r="U5637" s="6">
        <f t="shared" si="177"/>
        <v>0</v>
      </c>
    </row>
    <row r="5638" spans="1:21" x14ac:dyDescent="0.2">
      <c r="A5638" s="88">
        <v>5636</v>
      </c>
      <c r="B5638" s="88">
        <v>5</v>
      </c>
      <c r="C5638" s="88" t="s">
        <v>2123</v>
      </c>
      <c r="D5638" s="89" t="s">
        <v>1431</v>
      </c>
      <c r="E5638" s="89">
        <v>0</v>
      </c>
      <c r="F5638" s="89">
        <v>2</v>
      </c>
      <c r="G5638" s="89">
        <v>0</v>
      </c>
      <c r="H5638" s="89">
        <v>2</v>
      </c>
      <c r="I5638" s="89">
        <v>2</v>
      </c>
      <c r="J5638" s="89">
        <v>0</v>
      </c>
      <c r="K5638" s="89">
        <v>0</v>
      </c>
      <c r="L5638" s="89">
        <v>0</v>
      </c>
      <c r="M5638" s="89">
        <v>0</v>
      </c>
      <c r="N5638" s="89">
        <v>0</v>
      </c>
      <c r="O5638" s="89">
        <v>2</v>
      </c>
      <c r="P5638" s="89">
        <v>231</v>
      </c>
      <c r="Q5638" s="89">
        <v>4388.5</v>
      </c>
      <c r="R5638" s="88">
        <f>VLOOKUP(P5638,NEW_TRAIN_TEST!$A$1:$M$980,13,0)</f>
        <v>4388.5</v>
      </c>
      <c r="S5638" s="88">
        <f>VLOOKUP(P5638,NEW_TRAIN_TEST!$A$1:$M$980,11,0)</f>
        <v>5559</v>
      </c>
      <c r="T5638" s="6">
        <f t="shared" si="176"/>
        <v>0</v>
      </c>
      <c r="U5638" s="6">
        <f t="shared" si="177"/>
        <v>0</v>
      </c>
    </row>
    <row r="5639" spans="1:21" x14ac:dyDescent="0.2">
      <c r="A5639" s="88">
        <v>5637</v>
      </c>
      <c r="B5639" s="88">
        <v>5</v>
      </c>
      <c r="C5639" s="88" t="s">
        <v>2123</v>
      </c>
      <c r="D5639" s="89" t="s">
        <v>1431</v>
      </c>
      <c r="E5639" s="89">
        <v>0</v>
      </c>
      <c r="F5639" s="89">
        <v>2</v>
      </c>
      <c r="G5639" s="89">
        <v>0</v>
      </c>
      <c r="H5639" s="89">
        <v>2</v>
      </c>
      <c r="I5639" s="89">
        <v>2</v>
      </c>
      <c r="J5639" s="89">
        <v>0</v>
      </c>
      <c r="K5639" s="89">
        <v>0</v>
      </c>
      <c r="L5639" s="89">
        <v>0</v>
      </c>
      <c r="M5639" s="89">
        <v>0</v>
      </c>
      <c r="N5639" s="89">
        <v>0</v>
      </c>
      <c r="O5639" s="89">
        <v>2</v>
      </c>
      <c r="P5639" s="89">
        <v>231</v>
      </c>
      <c r="Q5639" s="89">
        <v>4391</v>
      </c>
      <c r="R5639" s="88">
        <f>VLOOKUP(P5639,NEW_TRAIN_TEST!$A$1:$M$980,13,0)</f>
        <v>4388.5</v>
      </c>
      <c r="S5639" s="88">
        <f>VLOOKUP(P5639,NEW_TRAIN_TEST!$A$1:$M$980,11,0)</f>
        <v>5559</v>
      </c>
      <c r="T5639" s="6">
        <f t="shared" si="176"/>
        <v>0</v>
      </c>
      <c r="U5639" s="6">
        <f t="shared" si="177"/>
        <v>0</v>
      </c>
    </row>
    <row r="5640" spans="1:21" x14ac:dyDescent="0.2">
      <c r="A5640" s="88">
        <v>5638</v>
      </c>
      <c r="B5640" s="88">
        <v>5</v>
      </c>
      <c r="C5640" s="88" t="s">
        <v>2123</v>
      </c>
      <c r="D5640" s="89" t="s">
        <v>1431</v>
      </c>
      <c r="E5640" s="89">
        <v>0</v>
      </c>
      <c r="F5640" s="89">
        <v>2</v>
      </c>
      <c r="G5640" s="89">
        <v>0</v>
      </c>
      <c r="H5640" s="89">
        <v>2</v>
      </c>
      <c r="I5640" s="89">
        <v>2</v>
      </c>
      <c r="J5640" s="89">
        <v>0</v>
      </c>
      <c r="K5640" s="89">
        <v>0</v>
      </c>
      <c r="L5640" s="89">
        <v>0</v>
      </c>
      <c r="M5640" s="89">
        <v>0</v>
      </c>
      <c r="N5640" s="89">
        <v>0</v>
      </c>
      <c r="O5640" s="89">
        <v>2</v>
      </c>
      <c r="P5640" s="89">
        <v>231</v>
      </c>
      <c r="Q5640" s="89">
        <v>4392</v>
      </c>
      <c r="R5640" s="88">
        <f>VLOOKUP(P5640,NEW_TRAIN_TEST!$A$1:$M$980,13,0)</f>
        <v>4388.5</v>
      </c>
      <c r="S5640" s="88">
        <f>VLOOKUP(P5640,NEW_TRAIN_TEST!$A$1:$M$980,11,0)</f>
        <v>5559</v>
      </c>
      <c r="T5640" s="6">
        <f t="shared" si="176"/>
        <v>0</v>
      </c>
      <c r="U5640" s="6">
        <f t="shared" si="177"/>
        <v>0</v>
      </c>
    </row>
    <row r="5641" spans="1:21" x14ac:dyDescent="0.2">
      <c r="A5641" s="88">
        <v>5639</v>
      </c>
      <c r="B5641" s="88">
        <v>5</v>
      </c>
      <c r="C5641" s="88" t="s">
        <v>2123</v>
      </c>
      <c r="D5641" s="89" t="s">
        <v>1431</v>
      </c>
      <c r="E5641" s="89">
        <v>0</v>
      </c>
      <c r="F5641" s="89">
        <v>2</v>
      </c>
      <c r="G5641" s="89">
        <v>0</v>
      </c>
      <c r="H5641" s="89">
        <v>2</v>
      </c>
      <c r="I5641" s="89">
        <v>2</v>
      </c>
      <c r="J5641" s="89">
        <v>0</v>
      </c>
      <c r="K5641" s="89">
        <v>0</v>
      </c>
      <c r="L5641" s="89">
        <v>0</v>
      </c>
      <c r="M5641" s="89">
        <v>0</v>
      </c>
      <c r="N5641" s="89">
        <v>0</v>
      </c>
      <c r="O5641" s="89">
        <v>2</v>
      </c>
      <c r="P5641" s="89">
        <v>231</v>
      </c>
      <c r="Q5641" s="89">
        <v>4392.5</v>
      </c>
      <c r="R5641" s="88">
        <f>VLOOKUP(P5641,NEW_TRAIN_TEST!$A$1:$M$980,13,0)</f>
        <v>4388.5</v>
      </c>
      <c r="S5641" s="88">
        <f>VLOOKUP(P5641,NEW_TRAIN_TEST!$A$1:$M$980,11,0)</f>
        <v>5559</v>
      </c>
      <c r="T5641" s="6">
        <f t="shared" si="176"/>
        <v>0</v>
      </c>
      <c r="U5641" s="6">
        <f t="shared" si="177"/>
        <v>0</v>
      </c>
    </row>
    <row r="5642" spans="1:21" x14ac:dyDescent="0.2">
      <c r="A5642" s="88">
        <v>5640</v>
      </c>
      <c r="B5642" s="88">
        <v>5</v>
      </c>
      <c r="C5642" s="88" t="s">
        <v>2123</v>
      </c>
      <c r="D5642" s="89" t="s">
        <v>1431</v>
      </c>
      <c r="E5642" s="89">
        <v>0</v>
      </c>
      <c r="F5642" s="89">
        <v>2</v>
      </c>
      <c r="G5642" s="89">
        <v>0</v>
      </c>
      <c r="H5642" s="89">
        <v>2</v>
      </c>
      <c r="I5642" s="89">
        <v>2</v>
      </c>
      <c r="J5642" s="89">
        <v>0</v>
      </c>
      <c r="K5642" s="89">
        <v>0</v>
      </c>
      <c r="L5642" s="89">
        <v>0</v>
      </c>
      <c r="M5642" s="89">
        <v>0</v>
      </c>
      <c r="N5642" s="89">
        <v>0</v>
      </c>
      <c r="O5642" s="89">
        <v>2</v>
      </c>
      <c r="P5642" s="89">
        <v>231</v>
      </c>
      <c r="Q5642" s="89">
        <v>4393.5</v>
      </c>
      <c r="R5642" s="88">
        <f>VLOOKUP(P5642,NEW_TRAIN_TEST!$A$1:$M$980,13,0)</f>
        <v>4388.5</v>
      </c>
      <c r="S5642" s="88">
        <f>VLOOKUP(P5642,NEW_TRAIN_TEST!$A$1:$M$980,11,0)</f>
        <v>5559</v>
      </c>
      <c r="T5642" s="6">
        <f t="shared" si="176"/>
        <v>0</v>
      </c>
      <c r="U5642" s="6">
        <f t="shared" si="177"/>
        <v>0</v>
      </c>
    </row>
    <row r="5643" spans="1:21" x14ac:dyDescent="0.2">
      <c r="A5643" s="88">
        <v>5641</v>
      </c>
      <c r="B5643" s="88">
        <v>5</v>
      </c>
      <c r="C5643" s="88" t="s">
        <v>2123</v>
      </c>
      <c r="D5643" s="89" t="s">
        <v>1431</v>
      </c>
      <c r="E5643" s="89">
        <v>0</v>
      </c>
      <c r="F5643" s="89">
        <v>8</v>
      </c>
      <c r="G5643" s="89">
        <v>0</v>
      </c>
      <c r="H5643" s="89">
        <v>0</v>
      </c>
      <c r="I5643" s="89">
        <v>0</v>
      </c>
      <c r="J5643" s="89">
        <v>0</v>
      </c>
      <c r="K5643" s="89">
        <v>0</v>
      </c>
      <c r="L5643" s="89">
        <v>0</v>
      </c>
      <c r="M5643" s="89">
        <v>0</v>
      </c>
      <c r="N5643" s="89">
        <v>0</v>
      </c>
      <c r="O5643" s="89">
        <v>0</v>
      </c>
      <c r="P5643" s="89">
        <v>231</v>
      </c>
      <c r="Q5643" s="89">
        <v>4394.3</v>
      </c>
      <c r="R5643" s="88">
        <f>VLOOKUP(P5643,NEW_TRAIN_TEST!$A$1:$M$980,13,0)</f>
        <v>4388.5</v>
      </c>
      <c r="S5643" s="88">
        <f>VLOOKUP(P5643,NEW_TRAIN_TEST!$A$1:$M$980,11,0)</f>
        <v>5559</v>
      </c>
      <c r="T5643" s="6">
        <f t="shared" si="176"/>
        <v>0</v>
      </c>
      <c r="U5643" s="6">
        <f t="shared" si="177"/>
        <v>0</v>
      </c>
    </row>
    <row r="5644" spans="1:21" x14ac:dyDescent="0.2">
      <c r="A5644" s="88">
        <v>5642</v>
      </c>
      <c r="B5644" s="88">
        <v>5</v>
      </c>
      <c r="C5644" s="88" t="s">
        <v>2123</v>
      </c>
      <c r="D5644" s="89" t="s">
        <v>1431</v>
      </c>
      <c r="E5644" s="89">
        <v>7</v>
      </c>
      <c r="F5644" s="89">
        <v>2</v>
      </c>
      <c r="G5644" s="89">
        <v>0</v>
      </c>
      <c r="H5644" s="89">
        <v>0</v>
      </c>
      <c r="I5644" s="89">
        <v>2</v>
      </c>
      <c r="J5644" s="89">
        <v>2</v>
      </c>
      <c r="K5644" s="89">
        <v>0</v>
      </c>
      <c r="L5644" s="89">
        <v>1</v>
      </c>
      <c r="M5644" s="89">
        <v>0</v>
      </c>
      <c r="N5644" s="89">
        <v>0</v>
      </c>
      <c r="O5644" s="89">
        <v>2</v>
      </c>
      <c r="P5644" s="89">
        <v>879</v>
      </c>
      <c r="Q5644" s="89">
        <v>9605</v>
      </c>
      <c r="R5644" s="88">
        <f>VLOOKUP(P5644,NEW_TRAIN_TEST!$A$1:$M$980,13,0)</f>
        <v>8334</v>
      </c>
      <c r="S5644" s="88">
        <f>VLOOKUP(P5644,NEW_TRAIN_TEST!$A$1:$M$980,11,0)</f>
        <v>9768</v>
      </c>
      <c r="T5644" s="6">
        <f t="shared" si="176"/>
        <v>1</v>
      </c>
      <c r="U5644" s="6">
        <f t="shared" si="177"/>
        <v>0</v>
      </c>
    </row>
    <row r="5645" spans="1:21" x14ac:dyDescent="0.2">
      <c r="A5645" s="88">
        <v>5643</v>
      </c>
      <c r="B5645" s="88">
        <v>5</v>
      </c>
      <c r="C5645" s="88" t="s">
        <v>2123</v>
      </c>
      <c r="D5645" s="89" t="s">
        <v>1431</v>
      </c>
      <c r="E5645" s="89">
        <v>0</v>
      </c>
      <c r="F5645" s="89">
        <v>1</v>
      </c>
      <c r="G5645" s="89">
        <v>1</v>
      </c>
      <c r="H5645" s="89">
        <v>0</v>
      </c>
      <c r="I5645" s="89">
        <v>2</v>
      </c>
      <c r="J5645" s="89">
        <v>0</v>
      </c>
      <c r="K5645" s="89">
        <v>0</v>
      </c>
      <c r="L5645" s="89">
        <v>0</v>
      </c>
      <c r="M5645" s="89">
        <v>0</v>
      </c>
      <c r="N5645" s="89">
        <v>0</v>
      </c>
      <c r="O5645" s="89">
        <v>2</v>
      </c>
      <c r="P5645" s="89">
        <v>370</v>
      </c>
      <c r="Q5645" s="89">
        <v>3494</v>
      </c>
      <c r="R5645" s="88">
        <f>VLOOKUP(P5645,NEW_TRAIN_TEST!$A$1:$M$980,13,0)</f>
        <v>3494</v>
      </c>
      <c r="S5645" s="88">
        <f>VLOOKUP(P5645,NEW_TRAIN_TEST!$A$1:$M$980,11,0)</f>
        <v>4432</v>
      </c>
      <c r="T5645" s="6">
        <f t="shared" si="176"/>
        <v>0</v>
      </c>
      <c r="U5645" s="6">
        <f t="shared" si="177"/>
        <v>0</v>
      </c>
    </row>
    <row r="5646" spans="1:21" x14ac:dyDescent="0.2">
      <c r="A5646" s="88">
        <v>5644</v>
      </c>
      <c r="B5646" s="88">
        <v>5</v>
      </c>
      <c r="C5646" s="88" t="s">
        <v>2123</v>
      </c>
      <c r="D5646" s="89" t="s">
        <v>1431</v>
      </c>
      <c r="E5646" s="89">
        <v>0</v>
      </c>
      <c r="F5646" s="89">
        <v>0</v>
      </c>
      <c r="G5646" s="89">
        <v>0</v>
      </c>
      <c r="H5646" s="89">
        <v>0</v>
      </c>
      <c r="I5646" s="89">
        <v>0</v>
      </c>
      <c r="J5646" s="89">
        <v>0</v>
      </c>
      <c r="K5646" s="89">
        <v>0</v>
      </c>
      <c r="L5646" s="89">
        <v>0</v>
      </c>
      <c r="M5646" s="89">
        <v>0</v>
      </c>
      <c r="N5646" s="89">
        <v>1</v>
      </c>
      <c r="O5646" s="89">
        <v>0</v>
      </c>
      <c r="P5646" s="89">
        <v>370</v>
      </c>
      <c r="Q5646" s="89">
        <v>3519.5</v>
      </c>
      <c r="R5646" s="88">
        <f>VLOOKUP(P5646,NEW_TRAIN_TEST!$A$1:$M$980,13,0)</f>
        <v>3494</v>
      </c>
      <c r="S5646" s="88">
        <f>VLOOKUP(P5646,NEW_TRAIN_TEST!$A$1:$M$980,11,0)</f>
        <v>4432</v>
      </c>
      <c r="T5646" s="6">
        <f t="shared" si="176"/>
        <v>0</v>
      </c>
      <c r="U5646" s="6">
        <f t="shared" si="177"/>
        <v>0</v>
      </c>
    </row>
    <row r="5647" spans="1:21" x14ac:dyDescent="0.2">
      <c r="A5647" s="88">
        <v>5645</v>
      </c>
      <c r="B5647" s="88">
        <v>5</v>
      </c>
      <c r="C5647" s="88" t="s">
        <v>2123</v>
      </c>
      <c r="D5647" s="89" t="s">
        <v>1431</v>
      </c>
      <c r="E5647" s="89">
        <v>0</v>
      </c>
      <c r="F5647" s="89">
        <v>1</v>
      </c>
      <c r="G5647" s="89">
        <v>0</v>
      </c>
      <c r="H5647" s="89">
        <v>0</v>
      </c>
      <c r="I5647" s="89">
        <v>2</v>
      </c>
      <c r="J5647" s="89">
        <v>0</v>
      </c>
      <c r="K5647" s="89">
        <v>0</v>
      </c>
      <c r="L5647" s="89">
        <v>0</v>
      </c>
      <c r="M5647" s="89">
        <v>0</v>
      </c>
      <c r="N5647" s="89">
        <v>0</v>
      </c>
      <c r="O5647" s="89">
        <v>2</v>
      </c>
      <c r="P5647" s="89">
        <v>365</v>
      </c>
      <c r="Q5647" s="89">
        <v>3447.5</v>
      </c>
      <c r="R5647" s="88">
        <f>VLOOKUP(P5647,NEW_TRAIN_TEST!$A$1:$M$980,13,0)</f>
        <v>3447.5</v>
      </c>
      <c r="S5647" s="88">
        <f>VLOOKUP(P5647,NEW_TRAIN_TEST!$A$1:$M$980,11,0)</f>
        <v>4368</v>
      </c>
      <c r="T5647" s="6">
        <f t="shared" si="176"/>
        <v>0</v>
      </c>
      <c r="U5647" s="6">
        <f t="shared" si="177"/>
        <v>0</v>
      </c>
    </row>
    <row r="5648" spans="1:21" x14ac:dyDescent="0.2">
      <c r="A5648" s="88">
        <v>5646</v>
      </c>
      <c r="B5648" s="88">
        <v>5</v>
      </c>
      <c r="C5648" s="88" t="s">
        <v>2123</v>
      </c>
      <c r="D5648" s="89" t="s">
        <v>1431</v>
      </c>
      <c r="E5648" s="89">
        <v>0</v>
      </c>
      <c r="F5648" s="89">
        <v>0</v>
      </c>
      <c r="G5648" s="89">
        <v>0</v>
      </c>
      <c r="H5648" s="89">
        <v>0</v>
      </c>
      <c r="I5648" s="89">
        <v>0</v>
      </c>
      <c r="J5648" s="89">
        <v>0</v>
      </c>
      <c r="K5648" s="89">
        <v>0</v>
      </c>
      <c r="L5648" s="89">
        <v>0</v>
      </c>
      <c r="M5648" s="89">
        <v>0</v>
      </c>
      <c r="N5648" s="89">
        <v>1</v>
      </c>
      <c r="O5648" s="89">
        <v>0</v>
      </c>
      <c r="P5648" s="89">
        <v>365</v>
      </c>
      <c r="Q5648" s="89">
        <v>3461</v>
      </c>
      <c r="R5648" s="88">
        <f>VLOOKUP(P5648,NEW_TRAIN_TEST!$A$1:$M$980,13,0)</f>
        <v>3447.5</v>
      </c>
      <c r="S5648" s="88">
        <f>VLOOKUP(P5648,NEW_TRAIN_TEST!$A$1:$M$980,11,0)</f>
        <v>4368</v>
      </c>
      <c r="T5648" s="6">
        <f t="shared" si="176"/>
        <v>0</v>
      </c>
      <c r="U5648" s="6">
        <f t="shared" si="177"/>
        <v>0</v>
      </c>
    </row>
    <row r="5649" spans="1:21" x14ac:dyDescent="0.2">
      <c r="A5649" s="88">
        <v>5647</v>
      </c>
      <c r="B5649" s="88">
        <v>5</v>
      </c>
      <c r="C5649" s="88" t="s">
        <v>2123</v>
      </c>
      <c r="D5649" s="89" t="s">
        <v>1431</v>
      </c>
      <c r="E5649" s="89">
        <v>3</v>
      </c>
      <c r="F5649" s="89">
        <v>2</v>
      </c>
      <c r="G5649" s="89">
        <v>0</v>
      </c>
      <c r="H5649" s="89">
        <v>2</v>
      </c>
      <c r="I5649" s="89">
        <v>2</v>
      </c>
      <c r="J5649" s="89">
        <v>0</v>
      </c>
      <c r="K5649" s="89">
        <v>0</v>
      </c>
      <c r="L5649" s="89">
        <v>0</v>
      </c>
      <c r="M5649" s="89">
        <v>0</v>
      </c>
      <c r="N5649" s="89">
        <v>0</v>
      </c>
      <c r="O5649" s="89">
        <v>2</v>
      </c>
      <c r="P5649" s="89">
        <v>864</v>
      </c>
      <c r="Q5649" s="89">
        <v>10945</v>
      </c>
      <c r="R5649" s="88">
        <f>VLOOKUP(P5649,NEW_TRAIN_TEST!$A$1:$M$980,13,0)</f>
        <v>10938</v>
      </c>
      <c r="S5649" s="88">
        <f>VLOOKUP(P5649,NEW_TRAIN_TEST!$A$1:$M$980,11,0)</f>
        <v>11035</v>
      </c>
      <c r="T5649" s="6">
        <f t="shared" si="176"/>
        <v>0</v>
      </c>
      <c r="U5649" s="6">
        <f t="shared" si="177"/>
        <v>0</v>
      </c>
    </row>
    <row r="5650" spans="1:21" x14ac:dyDescent="0.2">
      <c r="A5650" s="88">
        <v>5648</v>
      </c>
      <c r="B5650" s="88">
        <v>5</v>
      </c>
      <c r="C5650" s="88" t="s">
        <v>2123</v>
      </c>
      <c r="D5650" s="89" t="s">
        <v>1431</v>
      </c>
      <c r="E5650" s="89">
        <v>14</v>
      </c>
      <c r="F5650" s="89">
        <v>0</v>
      </c>
      <c r="G5650" s="89">
        <v>0</v>
      </c>
      <c r="H5650" s="89">
        <v>0</v>
      </c>
      <c r="I5650" s="89">
        <v>0</v>
      </c>
      <c r="J5650" s="89">
        <v>0</v>
      </c>
      <c r="K5650" s="89">
        <v>0</v>
      </c>
      <c r="L5650" s="89">
        <v>0</v>
      </c>
      <c r="M5650" s="89">
        <v>0</v>
      </c>
      <c r="N5650" s="89">
        <v>0</v>
      </c>
      <c r="O5650" s="89">
        <v>0</v>
      </c>
      <c r="P5650" s="89">
        <v>846</v>
      </c>
      <c r="Q5650" s="89">
        <v>11172</v>
      </c>
      <c r="R5650" s="88">
        <f>VLOOKUP(P5650,NEW_TRAIN_TEST!$A$1:$M$980,13,0)</f>
        <v>10282</v>
      </c>
      <c r="S5650" s="88">
        <f>VLOOKUP(P5650,NEW_TRAIN_TEST!$A$1:$M$980,11,0)</f>
        <v>11293</v>
      </c>
      <c r="T5650" s="6">
        <f t="shared" si="176"/>
        <v>0</v>
      </c>
      <c r="U5650" s="6">
        <f t="shared" si="177"/>
        <v>0</v>
      </c>
    </row>
    <row r="5651" spans="1:21" x14ac:dyDescent="0.2">
      <c r="A5651" s="88">
        <v>5649</v>
      </c>
      <c r="B5651" s="88">
        <v>5</v>
      </c>
      <c r="C5651" s="88" t="s">
        <v>2123</v>
      </c>
      <c r="D5651" s="89" t="s">
        <v>1431</v>
      </c>
      <c r="E5651" s="89">
        <v>3</v>
      </c>
      <c r="F5651" s="89">
        <v>1</v>
      </c>
      <c r="G5651" s="89">
        <v>0</v>
      </c>
      <c r="H5651" s="89">
        <v>0</v>
      </c>
      <c r="I5651" s="89">
        <v>2</v>
      </c>
      <c r="J5651" s="89">
        <v>0</v>
      </c>
      <c r="K5651" s="89">
        <v>0</v>
      </c>
      <c r="L5651" s="89">
        <v>0</v>
      </c>
      <c r="M5651" s="89">
        <v>0</v>
      </c>
      <c r="N5651" s="89">
        <v>0</v>
      </c>
      <c r="O5651" s="89">
        <v>2</v>
      </c>
      <c r="P5651" s="89">
        <v>560</v>
      </c>
      <c r="Q5651" s="89">
        <v>2496.5</v>
      </c>
      <c r="R5651" s="88">
        <f>VLOOKUP(P5651,NEW_TRAIN_TEST!$A$1:$M$980,13,0)</f>
        <v>2387</v>
      </c>
      <c r="S5651" s="88">
        <f>VLOOKUP(P5651,NEW_TRAIN_TEST!$A$1:$M$980,11,0)</f>
        <v>3194</v>
      </c>
      <c r="T5651" s="6">
        <f t="shared" si="176"/>
        <v>0</v>
      </c>
      <c r="U5651" s="6">
        <f t="shared" si="177"/>
        <v>0</v>
      </c>
    </row>
    <row r="5652" spans="1:21" x14ac:dyDescent="0.2">
      <c r="A5652" s="88">
        <v>5650</v>
      </c>
      <c r="B5652" s="88">
        <v>5</v>
      </c>
      <c r="C5652" s="88" t="s">
        <v>2123</v>
      </c>
      <c r="D5652" s="89" t="s">
        <v>1431</v>
      </c>
      <c r="E5652" s="89">
        <v>3</v>
      </c>
      <c r="F5652" s="89">
        <v>1</v>
      </c>
      <c r="G5652" s="89">
        <v>0</v>
      </c>
      <c r="H5652" s="89">
        <v>0</v>
      </c>
      <c r="I5652" s="89">
        <v>2</v>
      </c>
      <c r="J5652" s="89">
        <v>0</v>
      </c>
      <c r="K5652" s="89">
        <v>0</v>
      </c>
      <c r="L5652" s="89">
        <v>0</v>
      </c>
      <c r="M5652" s="89">
        <v>0</v>
      </c>
      <c r="N5652" s="89">
        <v>0</v>
      </c>
      <c r="O5652" s="89">
        <v>2</v>
      </c>
      <c r="P5652" s="89">
        <v>561</v>
      </c>
      <c r="Q5652" s="89">
        <v>2644.5</v>
      </c>
      <c r="R5652" s="88">
        <f>VLOOKUP(P5652,NEW_TRAIN_TEST!$A$1:$M$980,13,0)</f>
        <v>2547.5</v>
      </c>
      <c r="S5652" s="88">
        <f>VLOOKUP(P5652,NEW_TRAIN_TEST!$A$1:$M$980,11,0)</f>
        <v>3503</v>
      </c>
      <c r="T5652" s="6">
        <f t="shared" si="176"/>
        <v>0</v>
      </c>
      <c r="U5652" s="6">
        <f t="shared" si="177"/>
        <v>0</v>
      </c>
    </row>
    <row r="5653" spans="1:21" x14ac:dyDescent="0.2">
      <c r="A5653" s="88">
        <v>5651</v>
      </c>
      <c r="B5653" s="88">
        <v>5</v>
      </c>
      <c r="C5653" s="88" t="s">
        <v>2123</v>
      </c>
      <c r="D5653" s="89" t="s">
        <v>1431</v>
      </c>
      <c r="E5653" s="89">
        <v>0</v>
      </c>
      <c r="F5653" s="89">
        <v>2</v>
      </c>
      <c r="G5653" s="89">
        <v>0</v>
      </c>
      <c r="H5653" s="89">
        <v>2</v>
      </c>
      <c r="I5653" s="89">
        <v>2</v>
      </c>
      <c r="J5653" s="89">
        <v>0</v>
      </c>
      <c r="K5653" s="89">
        <v>0</v>
      </c>
      <c r="L5653" s="89">
        <v>1</v>
      </c>
      <c r="M5653" s="89">
        <v>11</v>
      </c>
      <c r="N5653" s="89">
        <v>0</v>
      </c>
      <c r="O5653" s="89">
        <v>2</v>
      </c>
      <c r="P5653" s="89">
        <v>561</v>
      </c>
      <c r="Q5653" s="89">
        <v>2644.5</v>
      </c>
      <c r="R5653" s="88">
        <f>VLOOKUP(P5653,NEW_TRAIN_TEST!$A$1:$M$980,13,0)</f>
        <v>2547.5</v>
      </c>
      <c r="S5653" s="88">
        <f>VLOOKUP(P5653,NEW_TRAIN_TEST!$A$1:$M$980,11,0)</f>
        <v>3503</v>
      </c>
      <c r="T5653" s="6">
        <f t="shared" si="176"/>
        <v>1</v>
      </c>
      <c r="U5653" s="6">
        <f t="shared" si="177"/>
        <v>1</v>
      </c>
    </row>
    <row r="5654" spans="1:21" x14ac:dyDescent="0.2">
      <c r="A5654" s="88">
        <v>5652</v>
      </c>
      <c r="B5654" s="88">
        <v>5</v>
      </c>
      <c r="C5654" s="88" t="s">
        <v>2123</v>
      </c>
      <c r="D5654" s="89" t="s">
        <v>1431</v>
      </c>
      <c r="E5654" s="89">
        <v>3</v>
      </c>
      <c r="F5654" s="89">
        <v>1</v>
      </c>
      <c r="G5654" s="89">
        <v>0</v>
      </c>
      <c r="H5654" s="89">
        <v>0</v>
      </c>
      <c r="I5654" s="89">
        <v>2</v>
      </c>
      <c r="J5654" s="89">
        <v>0</v>
      </c>
      <c r="K5654" s="89">
        <v>0</v>
      </c>
      <c r="L5654" s="89">
        <v>1</v>
      </c>
      <c r="M5654" s="89">
        <v>11</v>
      </c>
      <c r="N5654" s="89">
        <v>0</v>
      </c>
      <c r="O5654" s="89">
        <v>2</v>
      </c>
      <c r="P5654" s="89">
        <v>561</v>
      </c>
      <c r="Q5654" s="89">
        <v>2652.5</v>
      </c>
      <c r="R5654" s="88">
        <f>VLOOKUP(P5654,NEW_TRAIN_TEST!$A$1:$M$980,13,0)</f>
        <v>2547.5</v>
      </c>
      <c r="S5654" s="88">
        <f>VLOOKUP(P5654,NEW_TRAIN_TEST!$A$1:$M$980,11,0)</f>
        <v>3503</v>
      </c>
      <c r="T5654" s="6">
        <f t="shared" si="176"/>
        <v>1</v>
      </c>
      <c r="U5654" s="6">
        <f t="shared" si="177"/>
        <v>1</v>
      </c>
    </row>
    <row r="5655" spans="1:21" x14ac:dyDescent="0.2">
      <c r="A5655" s="88">
        <v>5653</v>
      </c>
      <c r="B5655" s="88">
        <v>5</v>
      </c>
      <c r="C5655" s="88" t="s">
        <v>2123</v>
      </c>
      <c r="D5655" s="89" t="s">
        <v>1431</v>
      </c>
      <c r="E5655" s="89">
        <v>3</v>
      </c>
      <c r="F5655" s="89">
        <v>0</v>
      </c>
      <c r="G5655" s="89">
        <v>0</v>
      </c>
      <c r="H5655" s="89">
        <v>0</v>
      </c>
      <c r="I5655" s="89">
        <v>0</v>
      </c>
      <c r="J5655" s="89">
        <v>0</v>
      </c>
      <c r="K5655" s="89">
        <v>0</v>
      </c>
      <c r="L5655" s="89">
        <v>0</v>
      </c>
      <c r="M5655" s="89">
        <v>0</v>
      </c>
      <c r="N5655" s="89">
        <v>0</v>
      </c>
      <c r="O5655" s="89">
        <v>0</v>
      </c>
      <c r="P5655" s="89">
        <v>912</v>
      </c>
      <c r="Q5655" s="89">
        <v>4156</v>
      </c>
      <c r="R5655" s="88">
        <f>VLOOKUP(P5655,NEW_TRAIN_TEST!$A$1:$M$980,13,0)</f>
        <v>3832</v>
      </c>
      <c r="S5655" s="88">
        <f>VLOOKUP(P5655,NEW_TRAIN_TEST!$A$1:$M$980,11,0)</f>
        <v>4862</v>
      </c>
      <c r="T5655" s="6">
        <f t="shared" si="176"/>
        <v>0</v>
      </c>
      <c r="U5655" s="6">
        <f t="shared" si="177"/>
        <v>0</v>
      </c>
    </row>
    <row r="5656" spans="1:21" x14ac:dyDescent="0.2">
      <c r="A5656" s="88">
        <v>5654</v>
      </c>
      <c r="B5656" s="88">
        <v>5</v>
      </c>
      <c r="C5656" s="88" t="s">
        <v>2123</v>
      </c>
      <c r="D5656" s="89" t="s">
        <v>1431</v>
      </c>
      <c r="E5656" s="89">
        <v>0</v>
      </c>
      <c r="F5656" s="89">
        <v>2</v>
      </c>
      <c r="G5656" s="89">
        <v>2</v>
      </c>
      <c r="H5656" s="89">
        <v>2</v>
      </c>
      <c r="I5656" s="89">
        <v>2</v>
      </c>
      <c r="J5656" s="89">
        <v>0</v>
      </c>
      <c r="K5656" s="89">
        <v>0</v>
      </c>
      <c r="L5656" s="89">
        <v>0</v>
      </c>
      <c r="M5656" s="89">
        <v>0</v>
      </c>
      <c r="N5656" s="89">
        <v>0</v>
      </c>
      <c r="O5656" s="89">
        <v>2</v>
      </c>
      <c r="P5656" s="89">
        <v>358</v>
      </c>
      <c r="Q5656" s="89">
        <v>3874</v>
      </c>
      <c r="R5656" s="88">
        <f>VLOOKUP(P5656,NEW_TRAIN_TEST!$A$1:$M$980,13,0)</f>
        <v>3874</v>
      </c>
      <c r="S5656" s="88">
        <f>VLOOKUP(P5656,NEW_TRAIN_TEST!$A$1:$M$980,11,0)</f>
        <v>4937</v>
      </c>
      <c r="T5656" s="6">
        <f t="shared" si="176"/>
        <v>0</v>
      </c>
      <c r="U5656" s="6">
        <f t="shared" si="177"/>
        <v>0</v>
      </c>
    </row>
    <row r="5657" spans="1:21" x14ac:dyDescent="0.2">
      <c r="A5657" s="88">
        <v>5655</v>
      </c>
      <c r="B5657" s="88">
        <v>5</v>
      </c>
      <c r="C5657" s="88" t="s">
        <v>2123</v>
      </c>
      <c r="D5657" s="89" t="s">
        <v>1431</v>
      </c>
      <c r="E5657" s="89">
        <v>0</v>
      </c>
      <c r="F5657" s="89">
        <v>1</v>
      </c>
      <c r="G5657" s="89">
        <v>1</v>
      </c>
      <c r="H5657" s="89">
        <v>0</v>
      </c>
      <c r="I5657" s="89">
        <v>2</v>
      </c>
      <c r="J5657" s="89">
        <v>0</v>
      </c>
      <c r="K5657" s="89">
        <v>0</v>
      </c>
      <c r="L5657" s="89">
        <v>0</v>
      </c>
      <c r="M5657" s="89">
        <v>0</v>
      </c>
      <c r="N5657" s="89">
        <v>0</v>
      </c>
      <c r="O5657" s="89">
        <v>2</v>
      </c>
      <c r="P5657" s="89">
        <v>358</v>
      </c>
      <c r="Q5657" s="89">
        <v>3875.5</v>
      </c>
      <c r="R5657" s="88">
        <f>VLOOKUP(P5657,NEW_TRAIN_TEST!$A$1:$M$980,13,0)</f>
        <v>3874</v>
      </c>
      <c r="S5657" s="88">
        <f>VLOOKUP(P5657,NEW_TRAIN_TEST!$A$1:$M$980,11,0)</f>
        <v>4937</v>
      </c>
      <c r="T5657" s="6">
        <f t="shared" si="176"/>
        <v>0</v>
      </c>
      <c r="U5657" s="6">
        <f t="shared" si="177"/>
        <v>0</v>
      </c>
    </row>
    <row r="5658" spans="1:21" x14ac:dyDescent="0.2">
      <c r="A5658" s="88">
        <v>5656</v>
      </c>
      <c r="B5658" s="88">
        <v>5</v>
      </c>
      <c r="C5658" s="88" t="s">
        <v>2123</v>
      </c>
      <c r="D5658" s="89" t="s">
        <v>1431</v>
      </c>
      <c r="E5658" s="89">
        <v>0</v>
      </c>
      <c r="F5658" s="89">
        <v>1</v>
      </c>
      <c r="G5658" s="89">
        <v>0</v>
      </c>
      <c r="H5658" s="89">
        <v>0</v>
      </c>
      <c r="I5658" s="89">
        <v>2</v>
      </c>
      <c r="J5658" s="89">
        <v>0</v>
      </c>
      <c r="K5658" s="89">
        <v>0</v>
      </c>
      <c r="L5658" s="89">
        <v>0</v>
      </c>
      <c r="M5658" s="89">
        <v>0</v>
      </c>
      <c r="N5658" s="89">
        <v>0</v>
      </c>
      <c r="O5658" s="89">
        <v>2</v>
      </c>
      <c r="P5658" s="89">
        <v>358</v>
      </c>
      <c r="Q5658" s="89">
        <v>3878</v>
      </c>
      <c r="R5658" s="88">
        <f>VLOOKUP(P5658,NEW_TRAIN_TEST!$A$1:$M$980,13,0)</f>
        <v>3874</v>
      </c>
      <c r="S5658" s="88">
        <f>VLOOKUP(P5658,NEW_TRAIN_TEST!$A$1:$M$980,11,0)</f>
        <v>4937</v>
      </c>
      <c r="T5658" s="6">
        <f t="shared" si="176"/>
        <v>0</v>
      </c>
      <c r="U5658" s="6">
        <f t="shared" si="177"/>
        <v>0</v>
      </c>
    </row>
    <row r="5659" spans="1:21" x14ac:dyDescent="0.2">
      <c r="A5659" s="88">
        <v>5657</v>
      </c>
      <c r="B5659" s="88">
        <v>5</v>
      </c>
      <c r="C5659" s="88" t="s">
        <v>2123</v>
      </c>
      <c r="D5659" s="89" t="s">
        <v>1431</v>
      </c>
      <c r="E5659" s="89">
        <v>0</v>
      </c>
      <c r="F5659" s="89">
        <v>1</v>
      </c>
      <c r="G5659" s="89">
        <v>0</v>
      </c>
      <c r="H5659" s="89">
        <v>0</v>
      </c>
      <c r="I5659" s="89">
        <v>2</v>
      </c>
      <c r="J5659" s="89">
        <v>0</v>
      </c>
      <c r="K5659" s="89">
        <v>0</v>
      </c>
      <c r="L5659" s="89">
        <v>0</v>
      </c>
      <c r="M5659" s="89">
        <v>0</v>
      </c>
      <c r="N5659" s="89">
        <v>0</v>
      </c>
      <c r="O5659" s="89">
        <v>2</v>
      </c>
      <c r="P5659" s="89">
        <v>358</v>
      </c>
      <c r="Q5659" s="89">
        <v>3882.5</v>
      </c>
      <c r="R5659" s="88">
        <f>VLOOKUP(P5659,NEW_TRAIN_TEST!$A$1:$M$980,13,0)</f>
        <v>3874</v>
      </c>
      <c r="S5659" s="88">
        <f>VLOOKUP(P5659,NEW_TRAIN_TEST!$A$1:$M$980,11,0)</f>
        <v>4937</v>
      </c>
      <c r="T5659" s="6">
        <f t="shared" si="176"/>
        <v>0</v>
      </c>
      <c r="U5659" s="6">
        <f t="shared" si="177"/>
        <v>0</v>
      </c>
    </row>
    <row r="5660" spans="1:21" x14ac:dyDescent="0.2">
      <c r="A5660" s="88">
        <v>5658</v>
      </c>
      <c r="B5660" s="88">
        <v>5</v>
      </c>
      <c r="C5660" s="88" t="s">
        <v>2123</v>
      </c>
      <c r="D5660" s="89" t="s">
        <v>1431</v>
      </c>
      <c r="E5660" s="89">
        <v>0</v>
      </c>
      <c r="F5660" s="89">
        <v>0</v>
      </c>
      <c r="G5660" s="89">
        <v>0</v>
      </c>
      <c r="H5660" s="89">
        <v>0</v>
      </c>
      <c r="I5660" s="89">
        <v>0</v>
      </c>
      <c r="J5660" s="89">
        <v>0</v>
      </c>
      <c r="K5660" s="89">
        <v>0</v>
      </c>
      <c r="L5660" s="89">
        <v>0</v>
      </c>
      <c r="M5660" s="89">
        <v>0</v>
      </c>
      <c r="N5660" s="89">
        <v>1</v>
      </c>
      <c r="O5660" s="89">
        <v>0</v>
      </c>
      <c r="P5660" s="89">
        <v>358</v>
      </c>
      <c r="Q5660" s="89">
        <v>3889</v>
      </c>
      <c r="R5660" s="88">
        <f>VLOOKUP(P5660,NEW_TRAIN_TEST!$A$1:$M$980,13,0)</f>
        <v>3874</v>
      </c>
      <c r="S5660" s="88">
        <f>VLOOKUP(P5660,NEW_TRAIN_TEST!$A$1:$M$980,11,0)</f>
        <v>4937</v>
      </c>
      <c r="T5660" s="6">
        <f t="shared" si="176"/>
        <v>0</v>
      </c>
      <c r="U5660" s="6">
        <f t="shared" si="177"/>
        <v>0</v>
      </c>
    </row>
    <row r="5661" spans="1:21" x14ac:dyDescent="0.2">
      <c r="A5661" s="88">
        <v>5659</v>
      </c>
      <c r="B5661" s="88">
        <v>5</v>
      </c>
      <c r="C5661" s="88" t="s">
        <v>2123</v>
      </c>
      <c r="D5661" s="89" t="s">
        <v>1431</v>
      </c>
      <c r="E5661" s="89">
        <v>13</v>
      </c>
      <c r="F5661" s="89">
        <v>0</v>
      </c>
      <c r="G5661" s="89">
        <v>0</v>
      </c>
      <c r="H5661" s="89">
        <v>0</v>
      </c>
      <c r="I5661" s="89">
        <v>0</v>
      </c>
      <c r="J5661" s="89">
        <v>0</v>
      </c>
      <c r="K5661" s="89">
        <v>0</v>
      </c>
      <c r="L5661" s="89">
        <v>0</v>
      </c>
      <c r="M5661" s="89">
        <v>0</v>
      </c>
      <c r="N5661" s="89">
        <v>0</v>
      </c>
      <c r="O5661" s="89">
        <v>0</v>
      </c>
      <c r="P5661" s="89">
        <v>857</v>
      </c>
      <c r="Q5661" s="89">
        <v>11808</v>
      </c>
      <c r="R5661" s="88">
        <f>VLOOKUP(P5661,NEW_TRAIN_TEST!$A$1:$M$980,13,0)</f>
        <v>10592</v>
      </c>
      <c r="S5661" s="88">
        <f>VLOOKUP(P5661,NEW_TRAIN_TEST!$A$1:$M$980,11,0)</f>
        <v>11823</v>
      </c>
      <c r="T5661" s="6">
        <f t="shared" si="176"/>
        <v>0</v>
      </c>
      <c r="U5661" s="6">
        <f t="shared" si="177"/>
        <v>0</v>
      </c>
    </row>
    <row r="5662" spans="1:21" x14ac:dyDescent="0.2">
      <c r="A5662" s="88">
        <v>5660</v>
      </c>
      <c r="B5662" s="88">
        <v>5</v>
      </c>
      <c r="C5662" s="88" t="s">
        <v>2123</v>
      </c>
      <c r="D5662" s="89" t="s">
        <v>1431</v>
      </c>
      <c r="E5662" s="89">
        <v>5</v>
      </c>
      <c r="F5662" s="89">
        <v>3</v>
      </c>
      <c r="G5662" s="89">
        <v>1</v>
      </c>
      <c r="H5662" s="89">
        <v>2</v>
      </c>
      <c r="I5662" s="89">
        <v>2</v>
      </c>
      <c r="J5662" s="89">
        <v>0</v>
      </c>
      <c r="K5662" s="89">
        <v>0</v>
      </c>
      <c r="L5662" s="89">
        <v>1</v>
      </c>
      <c r="M5662" s="89">
        <v>14</v>
      </c>
      <c r="N5662" s="89">
        <v>0</v>
      </c>
      <c r="O5662" s="89">
        <v>2</v>
      </c>
      <c r="P5662" s="89">
        <v>580</v>
      </c>
      <c r="Q5662" s="89">
        <v>2832</v>
      </c>
      <c r="R5662" s="88">
        <f>VLOOKUP(P5662,NEW_TRAIN_TEST!$A$1:$M$980,13,0)</f>
        <v>2704</v>
      </c>
      <c r="S5662" s="88">
        <f>VLOOKUP(P5662,NEW_TRAIN_TEST!$A$1:$M$980,11,0)</f>
        <v>3609</v>
      </c>
      <c r="T5662" s="6">
        <f t="shared" si="176"/>
        <v>1</v>
      </c>
      <c r="U5662" s="6">
        <f t="shared" si="177"/>
        <v>1</v>
      </c>
    </row>
    <row r="5663" spans="1:21" x14ac:dyDescent="0.2">
      <c r="A5663" s="88">
        <v>5661</v>
      </c>
      <c r="B5663" s="88">
        <v>5</v>
      </c>
      <c r="C5663" s="88" t="s">
        <v>2123</v>
      </c>
      <c r="D5663" s="89" t="s">
        <v>1431</v>
      </c>
      <c r="E5663" s="89">
        <v>0</v>
      </c>
      <c r="F5663" s="89">
        <v>1</v>
      </c>
      <c r="G5663" s="89">
        <v>0</v>
      </c>
      <c r="H5663" s="89">
        <v>0</v>
      </c>
      <c r="I5663" s="89">
        <v>2</v>
      </c>
      <c r="J5663" s="89">
        <v>0</v>
      </c>
      <c r="K5663" s="89">
        <v>0</v>
      </c>
      <c r="L5663" s="89">
        <v>0</v>
      </c>
      <c r="M5663" s="89">
        <v>0</v>
      </c>
      <c r="N5663" s="89">
        <v>0</v>
      </c>
      <c r="O5663" s="89">
        <v>2</v>
      </c>
      <c r="P5663" s="89">
        <v>349</v>
      </c>
      <c r="Q5663" s="89">
        <v>3922.5</v>
      </c>
      <c r="R5663" s="88">
        <f>VLOOKUP(P5663,NEW_TRAIN_TEST!$A$1:$M$980,13,0)</f>
        <v>3922.5</v>
      </c>
      <c r="S5663" s="88">
        <f>VLOOKUP(P5663,NEW_TRAIN_TEST!$A$1:$M$980,11,0)</f>
        <v>5019</v>
      </c>
      <c r="T5663" s="6">
        <f t="shared" si="176"/>
        <v>0</v>
      </c>
      <c r="U5663" s="6">
        <f t="shared" si="177"/>
        <v>0</v>
      </c>
    </row>
    <row r="5664" spans="1:21" x14ac:dyDescent="0.2">
      <c r="A5664" s="88">
        <v>5662</v>
      </c>
      <c r="B5664" s="88">
        <v>5</v>
      </c>
      <c r="C5664" s="88" t="s">
        <v>2123</v>
      </c>
      <c r="D5664" s="89" t="s">
        <v>1431</v>
      </c>
      <c r="E5664" s="89">
        <v>0</v>
      </c>
      <c r="F5664" s="89">
        <v>1</v>
      </c>
      <c r="G5664" s="89">
        <v>0</v>
      </c>
      <c r="H5664" s="89">
        <v>0</v>
      </c>
      <c r="I5664" s="89">
        <v>2</v>
      </c>
      <c r="J5664" s="89">
        <v>0</v>
      </c>
      <c r="K5664" s="89">
        <v>0</v>
      </c>
      <c r="L5664" s="89">
        <v>0</v>
      </c>
      <c r="M5664" s="89">
        <v>0</v>
      </c>
      <c r="N5664" s="89">
        <v>0</v>
      </c>
      <c r="O5664" s="89">
        <v>2</v>
      </c>
      <c r="P5664" s="89">
        <v>349</v>
      </c>
      <c r="Q5664" s="89">
        <v>3925.5</v>
      </c>
      <c r="R5664" s="88">
        <f>VLOOKUP(P5664,NEW_TRAIN_TEST!$A$1:$M$980,13,0)</f>
        <v>3922.5</v>
      </c>
      <c r="S5664" s="88">
        <f>VLOOKUP(P5664,NEW_TRAIN_TEST!$A$1:$M$980,11,0)</f>
        <v>5019</v>
      </c>
      <c r="T5664" s="6">
        <f t="shared" si="176"/>
        <v>0</v>
      </c>
      <c r="U5664" s="6">
        <f t="shared" si="177"/>
        <v>0</v>
      </c>
    </row>
    <row r="5665" spans="1:21" x14ac:dyDescent="0.2">
      <c r="A5665" s="88">
        <v>5663</v>
      </c>
      <c r="B5665" s="88">
        <v>5</v>
      </c>
      <c r="C5665" s="88" t="s">
        <v>2123</v>
      </c>
      <c r="D5665" s="89" t="s">
        <v>1431</v>
      </c>
      <c r="E5665" s="89">
        <v>0</v>
      </c>
      <c r="F5665" s="89">
        <v>0</v>
      </c>
      <c r="G5665" s="89">
        <v>0</v>
      </c>
      <c r="H5665" s="89">
        <v>0</v>
      </c>
      <c r="I5665" s="89">
        <v>0</v>
      </c>
      <c r="J5665" s="89">
        <v>0</v>
      </c>
      <c r="K5665" s="89">
        <v>0</v>
      </c>
      <c r="L5665" s="89">
        <v>0</v>
      </c>
      <c r="M5665" s="89">
        <v>0</v>
      </c>
      <c r="N5665" s="89">
        <v>1</v>
      </c>
      <c r="O5665" s="89">
        <v>0</v>
      </c>
      <c r="P5665" s="89">
        <v>349</v>
      </c>
      <c r="Q5665" s="89">
        <v>3934.5</v>
      </c>
      <c r="R5665" s="88">
        <f>VLOOKUP(P5665,NEW_TRAIN_TEST!$A$1:$M$980,13,0)</f>
        <v>3922.5</v>
      </c>
      <c r="S5665" s="88">
        <f>VLOOKUP(P5665,NEW_TRAIN_TEST!$A$1:$M$980,11,0)</f>
        <v>5019</v>
      </c>
      <c r="T5665" s="6">
        <f t="shared" si="176"/>
        <v>0</v>
      </c>
      <c r="U5665" s="6">
        <f t="shared" si="177"/>
        <v>0</v>
      </c>
    </row>
    <row r="5666" spans="1:21" x14ac:dyDescent="0.2">
      <c r="A5666" s="88">
        <v>5664</v>
      </c>
      <c r="B5666" s="88">
        <v>5</v>
      </c>
      <c r="C5666" s="88" t="s">
        <v>2123</v>
      </c>
      <c r="D5666" s="89" t="s">
        <v>1431</v>
      </c>
      <c r="E5666" s="89">
        <v>0</v>
      </c>
      <c r="F5666" s="89">
        <v>1</v>
      </c>
      <c r="G5666" s="89">
        <v>0</v>
      </c>
      <c r="H5666" s="89">
        <v>0</v>
      </c>
      <c r="I5666" s="89">
        <v>2</v>
      </c>
      <c r="J5666" s="89">
        <v>0</v>
      </c>
      <c r="K5666" s="89">
        <v>0</v>
      </c>
      <c r="L5666" s="89">
        <v>0</v>
      </c>
      <c r="M5666" s="89">
        <v>0</v>
      </c>
      <c r="N5666" s="89">
        <v>0</v>
      </c>
      <c r="O5666" s="89">
        <v>2</v>
      </c>
      <c r="P5666" s="89">
        <v>516</v>
      </c>
      <c r="Q5666" s="89">
        <v>4390</v>
      </c>
      <c r="R5666" s="88">
        <f>VLOOKUP(P5666,NEW_TRAIN_TEST!$A$1:$M$980,13,0)</f>
        <v>4390</v>
      </c>
      <c r="S5666" s="88">
        <f>VLOOKUP(P5666,NEW_TRAIN_TEST!$A$1:$M$980,11,0)</f>
        <v>5634</v>
      </c>
      <c r="T5666" s="6">
        <f t="shared" si="176"/>
        <v>0</v>
      </c>
      <c r="U5666" s="6">
        <f t="shared" si="177"/>
        <v>0</v>
      </c>
    </row>
    <row r="5667" spans="1:21" x14ac:dyDescent="0.2">
      <c r="A5667" s="88">
        <v>5665</v>
      </c>
      <c r="B5667" s="88">
        <v>5</v>
      </c>
      <c r="C5667" s="88" t="s">
        <v>2123</v>
      </c>
      <c r="D5667" s="89" t="s">
        <v>1431</v>
      </c>
      <c r="E5667" s="89">
        <v>0</v>
      </c>
      <c r="F5667" s="89">
        <v>0</v>
      </c>
      <c r="G5667" s="89">
        <v>0</v>
      </c>
      <c r="H5667" s="89">
        <v>0</v>
      </c>
      <c r="I5667" s="89">
        <v>0</v>
      </c>
      <c r="J5667" s="89">
        <v>0</v>
      </c>
      <c r="K5667" s="89">
        <v>0</v>
      </c>
      <c r="L5667" s="89">
        <v>0</v>
      </c>
      <c r="M5667" s="89">
        <v>0</v>
      </c>
      <c r="N5667" s="89">
        <v>1</v>
      </c>
      <c r="O5667" s="89">
        <v>0</v>
      </c>
      <c r="P5667" s="89">
        <v>516</v>
      </c>
      <c r="Q5667" s="89">
        <v>4401.5</v>
      </c>
      <c r="R5667" s="88">
        <f>VLOOKUP(P5667,NEW_TRAIN_TEST!$A$1:$M$980,13,0)</f>
        <v>4390</v>
      </c>
      <c r="S5667" s="88">
        <f>VLOOKUP(P5667,NEW_TRAIN_TEST!$A$1:$M$980,11,0)</f>
        <v>5634</v>
      </c>
      <c r="T5667" s="6">
        <f t="shared" si="176"/>
        <v>0</v>
      </c>
      <c r="U5667" s="6">
        <f t="shared" si="177"/>
        <v>0</v>
      </c>
    </row>
    <row r="5668" spans="1:21" x14ac:dyDescent="0.2">
      <c r="A5668" s="88">
        <v>5666</v>
      </c>
      <c r="B5668" s="88">
        <v>5</v>
      </c>
      <c r="C5668" s="88" t="s">
        <v>2123</v>
      </c>
      <c r="D5668" s="89" t="s">
        <v>1431</v>
      </c>
      <c r="E5668" s="89">
        <v>0</v>
      </c>
      <c r="F5668" s="89">
        <v>2</v>
      </c>
      <c r="G5668" s="89">
        <v>1</v>
      </c>
      <c r="H5668" s="89">
        <v>2</v>
      </c>
      <c r="I5668" s="89">
        <v>2</v>
      </c>
      <c r="J5668" s="89">
        <v>0</v>
      </c>
      <c r="K5668" s="89">
        <v>0</v>
      </c>
      <c r="L5668" s="89">
        <v>0</v>
      </c>
      <c r="M5668" s="89">
        <v>0</v>
      </c>
      <c r="N5668" s="89">
        <v>0</v>
      </c>
      <c r="O5668" s="89">
        <v>2</v>
      </c>
      <c r="P5668" s="89">
        <v>213</v>
      </c>
      <c r="Q5668" s="89">
        <v>3956.5</v>
      </c>
      <c r="R5668" s="88">
        <f>VLOOKUP(P5668,NEW_TRAIN_TEST!$A$1:$M$980,13,0)</f>
        <v>3956.5</v>
      </c>
      <c r="S5668" s="88">
        <f>VLOOKUP(P5668,NEW_TRAIN_TEST!$A$1:$M$980,11,0)</f>
        <v>5099</v>
      </c>
      <c r="T5668" s="6">
        <f t="shared" si="176"/>
        <v>0</v>
      </c>
      <c r="U5668" s="6">
        <f t="shared" si="177"/>
        <v>0</v>
      </c>
    </row>
    <row r="5669" spans="1:21" x14ac:dyDescent="0.2">
      <c r="A5669" s="88">
        <v>5667</v>
      </c>
      <c r="B5669" s="88">
        <v>5</v>
      </c>
      <c r="C5669" s="88" t="s">
        <v>2123</v>
      </c>
      <c r="D5669" s="89" t="s">
        <v>1431</v>
      </c>
      <c r="E5669" s="89">
        <v>0</v>
      </c>
      <c r="F5669" s="89">
        <v>1</v>
      </c>
      <c r="G5669" s="89">
        <v>1</v>
      </c>
      <c r="H5669" s="89">
        <v>0</v>
      </c>
      <c r="I5669" s="89">
        <v>2</v>
      </c>
      <c r="J5669" s="89">
        <v>0</v>
      </c>
      <c r="K5669" s="89">
        <v>0</v>
      </c>
      <c r="L5669" s="89">
        <v>0</v>
      </c>
      <c r="M5669" s="89">
        <v>0</v>
      </c>
      <c r="N5669" s="89">
        <v>0</v>
      </c>
      <c r="O5669" s="89">
        <v>2</v>
      </c>
      <c r="P5669" s="89">
        <v>213</v>
      </c>
      <c r="Q5669" s="89">
        <v>3956.5</v>
      </c>
      <c r="R5669" s="88">
        <f>VLOOKUP(P5669,NEW_TRAIN_TEST!$A$1:$M$980,13,0)</f>
        <v>3956.5</v>
      </c>
      <c r="S5669" s="88">
        <f>VLOOKUP(P5669,NEW_TRAIN_TEST!$A$1:$M$980,11,0)</f>
        <v>5099</v>
      </c>
      <c r="T5669" s="6">
        <f t="shared" si="176"/>
        <v>0</v>
      </c>
      <c r="U5669" s="6">
        <f t="shared" si="177"/>
        <v>0</v>
      </c>
    </row>
    <row r="5670" spans="1:21" x14ac:dyDescent="0.2">
      <c r="A5670" s="88">
        <v>5668</v>
      </c>
      <c r="B5670" s="88">
        <v>5</v>
      </c>
      <c r="C5670" s="88" t="s">
        <v>2123</v>
      </c>
      <c r="D5670" s="89" t="s">
        <v>1431</v>
      </c>
      <c r="E5670" s="89">
        <v>0</v>
      </c>
      <c r="F5670" s="89">
        <v>0</v>
      </c>
      <c r="G5670" s="89">
        <v>0</v>
      </c>
      <c r="H5670" s="89">
        <v>0</v>
      </c>
      <c r="I5670" s="89">
        <v>0</v>
      </c>
      <c r="J5670" s="89">
        <v>0</v>
      </c>
      <c r="K5670" s="89">
        <v>0</v>
      </c>
      <c r="L5670" s="89">
        <v>0</v>
      </c>
      <c r="M5670" s="89">
        <v>0</v>
      </c>
      <c r="N5670" s="89">
        <v>1</v>
      </c>
      <c r="O5670" s="89">
        <v>0</v>
      </c>
      <c r="P5670" s="89">
        <v>213</v>
      </c>
      <c r="Q5670" s="89">
        <v>3962.5</v>
      </c>
      <c r="R5670" s="88">
        <f>VLOOKUP(P5670,NEW_TRAIN_TEST!$A$1:$M$980,13,0)</f>
        <v>3956.5</v>
      </c>
      <c r="S5670" s="88">
        <f>VLOOKUP(P5670,NEW_TRAIN_TEST!$A$1:$M$980,11,0)</f>
        <v>5099</v>
      </c>
      <c r="T5670" s="6">
        <f t="shared" si="176"/>
        <v>0</v>
      </c>
      <c r="U5670" s="6">
        <f t="shared" si="177"/>
        <v>0</v>
      </c>
    </row>
    <row r="5671" spans="1:21" x14ac:dyDescent="0.2">
      <c r="A5671" s="88">
        <v>5669</v>
      </c>
      <c r="B5671" s="88">
        <v>5</v>
      </c>
      <c r="C5671" s="88" t="s">
        <v>2123</v>
      </c>
      <c r="D5671" s="89" t="s">
        <v>1431</v>
      </c>
      <c r="E5671" s="89">
        <v>0</v>
      </c>
      <c r="F5671" s="89">
        <v>2</v>
      </c>
      <c r="G5671" s="89">
        <v>1</v>
      </c>
      <c r="H5671" s="89">
        <v>2</v>
      </c>
      <c r="I5671" s="89">
        <v>2</v>
      </c>
      <c r="J5671" s="89">
        <v>0</v>
      </c>
      <c r="K5671" s="89">
        <v>0</v>
      </c>
      <c r="L5671" s="89">
        <v>0</v>
      </c>
      <c r="M5671" s="89">
        <v>0</v>
      </c>
      <c r="N5671" s="89">
        <v>0</v>
      </c>
      <c r="O5671" s="89">
        <v>2</v>
      </c>
      <c r="P5671" s="89">
        <v>348</v>
      </c>
      <c r="Q5671" s="89">
        <v>4415</v>
      </c>
      <c r="R5671" s="88">
        <f>VLOOKUP(P5671,NEW_TRAIN_TEST!$A$1:$M$980,13,0)</f>
        <v>4415</v>
      </c>
      <c r="S5671" s="88">
        <f>VLOOKUP(P5671,NEW_TRAIN_TEST!$A$1:$M$980,11,0)</f>
        <v>5708</v>
      </c>
      <c r="T5671" s="6">
        <f t="shared" si="176"/>
        <v>0</v>
      </c>
      <c r="U5671" s="6">
        <f t="shared" si="177"/>
        <v>0</v>
      </c>
    </row>
    <row r="5672" spans="1:21" x14ac:dyDescent="0.2">
      <c r="A5672" s="88">
        <v>5670</v>
      </c>
      <c r="B5672" s="88">
        <v>5</v>
      </c>
      <c r="C5672" s="88" t="s">
        <v>2123</v>
      </c>
      <c r="D5672" s="89" t="s">
        <v>1431</v>
      </c>
      <c r="E5672" s="89">
        <v>0</v>
      </c>
      <c r="F5672" s="89">
        <v>2</v>
      </c>
      <c r="G5672" s="89">
        <v>0</v>
      </c>
      <c r="H5672" s="89">
        <v>2</v>
      </c>
      <c r="I5672" s="89">
        <v>2</v>
      </c>
      <c r="J5672" s="89">
        <v>0</v>
      </c>
      <c r="K5672" s="89">
        <v>0</v>
      </c>
      <c r="L5672" s="89">
        <v>0</v>
      </c>
      <c r="M5672" s="89">
        <v>0</v>
      </c>
      <c r="N5672" s="89">
        <v>0</v>
      </c>
      <c r="O5672" s="89">
        <v>2</v>
      </c>
      <c r="P5672" s="89">
        <v>348</v>
      </c>
      <c r="Q5672" s="89">
        <v>4424</v>
      </c>
      <c r="R5672" s="88">
        <f>VLOOKUP(P5672,NEW_TRAIN_TEST!$A$1:$M$980,13,0)</f>
        <v>4415</v>
      </c>
      <c r="S5672" s="88">
        <f>VLOOKUP(P5672,NEW_TRAIN_TEST!$A$1:$M$980,11,0)</f>
        <v>5708</v>
      </c>
      <c r="T5672" s="6">
        <f t="shared" si="176"/>
        <v>0</v>
      </c>
      <c r="U5672" s="6">
        <f t="shared" si="177"/>
        <v>0</v>
      </c>
    </row>
    <row r="5673" spans="1:21" x14ac:dyDescent="0.2">
      <c r="A5673" s="88">
        <v>5671</v>
      </c>
      <c r="B5673" s="88">
        <v>5</v>
      </c>
      <c r="C5673" s="88" t="s">
        <v>2123</v>
      </c>
      <c r="D5673" s="89" t="s">
        <v>1431</v>
      </c>
      <c r="E5673" s="89">
        <v>0</v>
      </c>
      <c r="F5673" s="89">
        <v>1</v>
      </c>
      <c r="G5673" s="89">
        <v>0</v>
      </c>
      <c r="H5673" s="89">
        <v>0</v>
      </c>
      <c r="I5673" s="89">
        <v>2</v>
      </c>
      <c r="J5673" s="89">
        <v>0</v>
      </c>
      <c r="K5673" s="89">
        <v>0</v>
      </c>
      <c r="L5673" s="89">
        <v>0</v>
      </c>
      <c r="M5673" s="89">
        <v>0</v>
      </c>
      <c r="N5673" s="89">
        <v>0</v>
      </c>
      <c r="O5673" s="89">
        <v>2</v>
      </c>
      <c r="P5673" s="89">
        <v>348</v>
      </c>
      <c r="Q5673" s="89">
        <v>4426.5</v>
      </c>
      <c r="R5673" s="88">
        <f>VLOOKUP(P5673,NEW_TRAIN_TEST!$A$1:$M$980,13,0)</f>
        <v>4415</v>
      </c>
      <c r="S5673" s="88">
        <f>VLOOKUP(P5673,NEW_TRAIN_TEST!$A$1:$M$980,11,0)</f>
        <v>5708</v>
      </c>
      <c r="T5673" s="6">
        <f t="shared" si="176"/>
        <v>0</v>
      </c>
      <c r="U5673" s="6">
        <f t="shared" si="177"/>
        <v>0</v>
      </c>
    </row>
    <row r="5674" spans="1:21" x14ac:dyDescent="0.2">
      <c r="A5674" s="88">
        <v>5672</v>
      </c>
      <c r="B5674" s="88">
        <v>5</v>
      </c>
      <c r="C5674" s="88" t="s">
        <v>2123</v>
      </c>
      <c r="D5674" s="89" t="s">
        <v>1431</v>
      </c>
      <c r="E5674" s="89">
        <v>0</v>
      </c>
      <c r="F5674" s="89">
        <v>0</v>
      </c>
      <c r="G5674" s="89">
        <v>0</v>
      </c>
      <c r="H5674" s="89">
        <v>0</v>
      </c>
      <c r="I5674" s="89">
        <v>0</v>
      </c>
      <c r="J5674" s="89">
        <v>0</v>
      </c>
      <c r="K5674" s="89">
        <v>0</v>
      </c>
      <c r="L5674" s="89">
        <v>0</v>
      </c>
      <c r="M5674" s="89">
        <v>0</v>
      </c>
      <c r="N5674" s="89">
        <v>1</v>
      </c>
      <c r="O5674" s="89">
        <v>0</v>
      </c>
      <c r="P5674" s="89">
        <v>348</v>
      </c>
      <c r="Q5674" s="89">
        <v>4428</v>
      </c>
      <c r="R5674" s="88">
        <f>VLOOKUP(P5674,NEW_TRAIN_TEST!$A$1:$M$980,13,0)</f>
        <v>4415</v>
      </c>
      <c r="S5674" s="88">
        <f>VLOOKUP(P5674,NEW_TRAIN_TEST!$A$1:$M$980,11,0)</f>
        <v>5708</v>
      </c>
      <c r="T5674" s="6">
        <f t="shared" si="176"/>
        <v>0</v>
      </c>
      <c r="U5674" s="6">
        <f t="shared" si="177"/>
        <v>0</v>
      </c>
    </row>
    <row r="5675" spans="1:21" x14ac:dyDescent="0.2">
      <c r="A5675" s="88">
        <v>5673</v>
      </c>
      <c r="B5675" s="88">
        <v>5</v>
      </c>
      <c r="C5675" s="88" t="s">
        <v>2123</v>
      </c>
      <c r="D5675" s="89" t="s">
        <v>1431</v>
      </c>
      <c r="E5675" s="89">
        <v>0</v>
      </c>
      <c r="F5675" s="89">
        <v>2</v>
      </c>
      <c r="G5675" s="89">
        <v>0</v>
      </c>
      <c r="H5675" s="89">
        <v>2</v>
      </c>
      <c r="I5675" s="89">
        <v>2</v>
      </c>
      <c r="J5675" s="89">
        <v>0</v>
      </c>
      <c r="K5675" s="89">
        <v>0</v>
      </c>
      <c r="L5675" s="89">
        <v>0</v>
      </c>
      <c r="M5675" s="89">
        <v>0</v>
      </c>
      <c r="N5675" s="89">
        <v>0</v>
      </c>
      <c r="O5675" s="89">
        <v>2</v>
      </c>
      <c r="P5675" s="89">
        <v>232</v>
      </c>
      <c r="Q5675" s="89">
        <v>4807</v>
      </c>
      <c r="R5675" s="88">
        <f>VLOOKUP(P5675,NEW_TRAIN_TEST!$A$1:$M$980,13,0)</f>
        <v>4807</v>
      </c>
      <c r="S5675" s="88">
        <f>VLOOKUP(P5675,NEW_TRAIN_TEST!$A$1:$M$980,11,0)</f>
        <v>6269</v>
      </c>
      <c r="T5675" s="6">
        <f t="shared" si="176"/>
        <v>0</v>
      </c>
      <c r="U5675" s="6">
        <f t="shared" si="177"/>
        <v>0</v>
      </c>
    </row>
    <row r="5676" spans="1:21" x14ac:dyDescent="0.2">
      <c r="A5676" s="88">
        <v>5674</v>
      </c>
      <c r="B5676" s="88">
        <v>5</v>
      </c>
      <c r="C5676" s="88" t="s">
        <v>2123</v>
      </c>
      <c r="D5676" s="89" t="s">
        <v>1431</v>
      </c>
      <c r="E5676" s="89">
        <v>0</v>
      </c>
      <c r="F5676" s="89">
        <v>4</v>
      </c>
      <c r="G5676" s="89">
        <v>0</v>
      </c>
      <c r="H5676" s="89">
        <v>2</v>
      </c>
      <c r="I5676" s="89">
        <v>2</v>
      </c>
      <c r="J5676" s="89">
        <v>2</v>
      </c>
      <c r="K5676" s="89">
        <v>0</v>
      </c>
      <c r="L5676" s="89">
        <v>0</v>
      </c>
      <c r="M5676" s="89">
        <v>0</v>
      </c>
      <c r="N5676" s="89">
        <v>0</v>
      </c>
      <c r="O5676" s="89">
        <v>2</v>
      </c>
      <c r="P5676" s="89">
        <v>232</v>
      </c>
      <c r="Q5676" s="89">
        <v>4808.5</v>
      </c>
      <c r="R5676" s="88">
        <f>VLOOKUP(P5676,NEW_TRAIN_TEST!$A$1:$M$980,13,0)</f>
        <v>4807</v>
      </c>
      <c r="S5676" s="88">
        <f>VLOOKUP(P5676,NEW_TRAIN_TEST!$A$1:$M$980,11,0)</f>
        <v>6269</v>
      </c>
      <c r="T5676" s="6">
        <f t="shared" si="176"/>
        <v>0</v>
      </c>
      <c r="U5676" s="6">
        <f t="shared" si="177"/>
        <v>0</v>
      </c>
    </row>
    <row r="5677" spans="1:21" x14ac:dyDescent="0.2">
      <c r="A5677" s="88">
        <v>5675</v>
      </c>
      <c r="B5677" s="88">
        <v>5</v>
      </c>
      <c r="C5677" s="88" t="s">
        <v>2123</v>
      </c>
      <c r="D5677" s="89" t="s">
        <v>1431</v>
      </c>
      <c r="E5677" s="89">
        <v>0</v>
      </c>
      <c r="F5677" s="89">
        <v>5</v>
      </c>
      <c r="G5677" s="89">
        <v>0</v>
      </c>
      <c r="H5677" s="89">
        <v>2</v>
      </c>
      <c r="I5677" s="89">
        <v>2</v>
      </c>
      <c r="J5677" s="89">
        <v>0</v>
      </c>
      <c r="K5677" s="89">
        <v>0</v>
      </c>
      <c r="L5677" s="89">
        <v>0</v>
      </c>
      <c r="M5677" s="89">
        <v>0</v>
      </c>
      <c r="N5677" s="89">
        <v>0</v>
      </c>
      <c r="O5677" s="89">
        <v>2</v>
      </c>
      <c r="P5677" s="89">
        <v>232</v>
      </c>
      <c r="Q5677" s="89">
        <v>4817.25</v>
      </c>
      <c r="R5677" s="88">
        <f>VLOOKUP(P5677,NEW_TRAIN_TEST!$A$1:$M$980,13,0)</f>
        <v>4807</v>
      </c>
      <c r="S5677" s="88">
        <f>VLOOKUP(P5677,NEW_TRAIN_TEST!$A$1:$M$980,11,0)</f>
        <v>6269</v>
      </c>
      <c r="T5677" s="6">
        <f t="shared" si="176"/>
        <v>0</v>
      </c>
      <c r="U5677" s="6">
        <f t="shared" si="177"/>
        <v>0</v>
      </c>
    </row>
    <row r="5678" spans="1:21" x14ac:dyDescent="0.2">
      <c r="A5678" s="88">
        <v>5676</v>
      </c>
      <c r="B5678" s="88">
        <v>5</v>
      </c>
      <c r="C5678" s="88" t="s">
        <v>2123</v>
      </c>
      <c r="D5678" s="89" t="s">
        <v>1431</v>
      </c>
      <c r="E5678" s="89">
        <v>0</v>
      </c>
      <c r="F5678" s="89">
        <v>7</v>
      </c>
      <c r="G5678" s="89">
        <v>0</v>
      </c>
      <c r="H5678" s="89">
        <v>2</v>
      </c>
      <c r="I5678" s="89">
        <v>1</v>
      </c>
      <c r="J5678" s="89">
        <v>2</v>
      </c>
      <c r="K5678" s="89">
        <v>0</v>
      </c>
      <c r="L5678" s="89">
        <v>1</v>
      </c>
      <c r="M5678" s="89">
        <v>0</v>
      </c>
      <c r="N5678" s="89">
        <v>0</v>
      </c>
      <c r="O5678" s="89">
        <v>0</v>
      </c>
      <c r="P5678" s="89">
        <v>232</v>
      </c>
      <c r="Q5678" s="89">
        <v>4818.3</v>
      </c>
      <c r="R5678" s="88">
        <f>VLOOKUP(P5678,NEW_TRAIN_TEST!$A$1:$M$980,13,0)</f>
        <v>4807</v>
      </c>
      <c r="S5678" s="88">
        <f>VLOOKUP(P5678,NEW_TRAIN_TEST!$A$1:$M$980,11,0)</f>
        <v>6269</v>
      </c>
      <c r="T5678" s="6">
        <f t="shared" si="176"/>
        <v>1</v>
      </c>
      <c r="U5678" s="6">
        <f t="shared" si="177"/>
        <v>0</v>
      </c>
    </row>
    <row r="5679" spans="1:21" x14ac:dyDescent="0.2">
      <c r="A5679" s="88">
        <v>5677</v>
      </c>
      <c r="B5679" s="88">
        <v>5</v>
      </c>
      <c r="C5679" s="88" t="s">
        <v>2123</v>
      </c>
      <c r="D5679" s="89" t="s">
        <v>1431</v>
      </c>
      <c r="E5679" s="89">
        <v>0</v>
      </c>
      <c r="F5679" s="89">
        <v>7</v>
      </c>
      <c r="G5679" s="89">
        <v>3</v>
      </c>
      <c r="H5679" s="89">
        <v>2</v>
      </c>
      <c r="I5679" s="89">
        <v>1</v>
      </c>
      <c r="J5679" s="89">
        <v>2</v>
      </c>
      <c r="K5679" s="89">
        <v>0</v>
      </c>
      <c r="L5679" s="89">
        <v>0</v>
      </c>
      <c r="M5679" s="89">
        <v>8</v>
      </c>
      <c r="N5679" s="89">
        <v>0</v>
      </c>
      <c r="O5679" s="89">
        <v>0</v>
      </c>
      <c r="P5679" s="89">
        <v>232</v>
      </c>
      <c r="Q5679" s="89">
        <v>4820.5</v>
      </c>
      <c r="R5679" s="88">
        <f>VLOOKUP(P5679,NEW_TRAIN_TEST!$A$1:$M$980,13,0)</f>
        <v>4807</v>
      </c>
      <c r="S5679" s="88">
        <f>VLOOKUP(P5679,NEW_TRAIN_TEST!$A$1:$M$980,11,0)</f>
        <v>6269</v>
      </c>
      <c r="T5679" s="6">
        <f t="shared" si="176"/>
        <v>0</v>
      </c>
      <c r="U5679" s="6">
        <f t="shared" si="177"/>
        <v>1</v>
      </c>
    </row>
    <row r="5680" spans="1:21" x14ac:dyDescent="0.2">
      <c r="A5680" s="88">
        <v>5678</v>
      </c>
      <c r="B5680" s="88">
        <v>5</v>
      </c>
      <c r="C5680" s="88" t="s">
        <v>2123</v>
      </c>
      <c r="D5680" s="89" t="s">
        <v>1431</v>
      </c>
      <c r="E5680" s="89">
        <v>0</v>
      </c>
      <c r="F5680" s="89">
        <v>6</v>
      </c>
      <c r="G5680" s="89">
        <v>2</v>
      </c>
      <c r="H5680" s="89">
        <v>2</v>
      </c>
      <c r="I5680" s="89">
        <v>2</v>
      </c>
      <c r="J5680" s="89">
        <v>0</v>
      </c>
      <c r="K5680" s="89">
        <v>0</v>
      </c>
      <c r="L5680" s="89">
        <v>0</v>
      </c>
      <c r="M5680" s="89">
        <v>0</v>
      </c>
      <c r="N5680" s="89">
        <v>0</v>
      </c>
      <c r="O5680" s="89">
        <v>2</v>
      </c>
      <c r="P5680" s="89">
        <v>232</v>
      </c>
      <c r="Q5680" s="89">
        <v>4820.5</v>
      </c>
      <c r="R5680" s="88">
        <f>VLOOKUP(P5680,NEW_TRAIN_TEST!$A$1:$M$980,13,0)</f>
        <v>4807</v>
      </c>
      <c r="S5680" s="88">
        <f>VLOOKUP(P5680,NEW_TRAIN_TEST!$A$1:$M$980,11,0)</f>
        <v>6269</v>
      </c>
      <c r="T5680" s="6">
        <f t="shared" si="176"/>
        <v>0</v>
      </c>
      <c r="U5680" s="6">
        <f t="shared" si="177"/>
        <v>0</v>
      </c>
    </row>
    <row r="5681" spans="1:21" x14ac:dyDescent="0.2">
      <c r="A5681" s="88">
        <v>5679</v>
      </c>
      <c r="B5681" s="88">
        <v>5</v>
      </c>
      <c r="C5681" s="88" t="s">
        <v>2123</v>
      </c>
      <c r="D5681" s="89" t="s">
        <v>1431</v>
      </c>
      <c r="E5681" s="89">
        <v>3</v>
      </c>
      <c r="F5681" s="89">
        <v>0</v>
      </c>
      <c r="G5681" s="89">
        <v>0</v>
      </c>
      <c r="H5681" s="89">
        <v>0</v>
      </c>
      <c r="I5681" s="89">
        <v>0</v>
      </c>
      <c r="J5681" s="89">
        <v>0</v>
      </c>
      <c r="K5681" s="89">
        <v>0</v>
      </c>
      <c r="L5681" s="89">
        <v>0</v>
      </c>
      <c r="M5681" s="89">
        <v>0</v>
      </c>
      <c r="N5681" s="89">
        <v>0</v>
      </c>
      <c r="O5681" s="89">
        <v>0</v>
      </c>
      <c r="P5681" s="89">
        <v>896</v>
      </c>
      <c r="Q5681" s="89">
        <v>5365</v>
      </c>
      <c r="R5681" s="88">
        <f>VLOOKUP(P5681,NEW_TRAIN_TEST!$A$1:$M$980,13,0)</f>
        <v>4829</v>
      </c>
      <c r="S5681" s="88">
        <f>VLOOKUP(P5681,NEW_TRAIN_TEST!$A$1:$M$980,11,0)</f>
        <v>5885</v>
      </c>
      <c r="T5681" s="6">
        <f t="shared" si="176"/>
        <v>0</v>
      </c>
      <c r="U5681" s="6">
        <f t="shared" si="177"/>
        <v>0</v>
      </c>
    </row>
    <row r="5682" spans="1:21" x14ac:dyDescent="0.2">
      <c r="A5682" s="88">
        <v>5680</v>
      </c>
      <c r="B5682" s="88">
        <v>5</v>
      </c>
      <c r="C5682" s="88" t="s">
        <v>2123</v>
      </c>
      <c r="D5682" s="89" t="s">
        <v>1431</v>
      </c>
      <c r="E5682" s="89">
        <v>9</v>
      </c>
      <c r="F5682" s="89">
        <v>2</v>
      </c>
      <c r="G5682" s="89">
        <v>0</v>
      </c>
      <c r="H5682" s="89">
        <v>0</v>
      </c>
      <c r="I5682" s="89">
        <v>2</v>
      </c>
      <c r="J5682" s="89">
        <v>0</v>
      </c>
      <c r="K5682" s="89">
        <v>0</v>
      </c>
      <c r="L5682" s="89">
        <v>1</v>
      </c>
      <c r="M5682" s="89">
        <v>0</v>
      </c>
      <c r="N5682" s="89">
        <v>0</v>
      </c>
      <c r="O5682" s="89">
        <v>2</v>
      </c>
      <c r="P5682" s="89">
        <v>897</v>
      </c>
      <c r="Q5682" s="89">
        <v>6048</v>
      </c>
      <c r="R5682" s="88">
        <f>VLOOKUP(P5682,NEW_TRAIN_TEST!$A$1:$M$980,13,0)</f>
        <v>5651.5</v>
      </c>
      <c r="S5682" s="88">
        <f>VLOOKUP(P5682,NEW_TRAIN_TEST!$A$1:$M$980,11,0)</f>
        <v>6538</v>
      </c>
      <c r="T5682" s="6">
        <f t="shared" si="176"/>
        <v>1</v>
      </c>
      <c r="U5682" s="6">
        <f t="shared" si="177"/>
        <v>0</v>
      </c>
    </row>
    <row r="5683" spans="1:21" x14ac:dyDescent="0.2">
      <c r="A5683" s="88">
        <v>5681</v>
      </c>
      <c r="B5683" s="88">
        <v>5</v>
      </c>
      <c r="C5683" s="88" t="s">
        <v>2123</v>
      </c>
      <c r="D5683" s="89" t="s">
        <v>1431</v>
      </c>
      <c r="E5683" s="89">
        <v>3</v>
      </c>
      <c r="F5683" s="89">
        <v>2</v>
      </c>
      <c r="G5683" s="89">
        <v>0</v>
      </c>
      <c r="H5683" s="89">
        <v>2</v>
      </c>
      <c r="I5683" s="89">
        <v>2</v>
      </c>
      <c r="J5683" s="89">
        <v>0</v>
      </c>
      <c r="K5683" s="89">
        <v>0</v>
      </c>
      <c r="L5683" s="89">
        <v>1</v>
      </c>
      <c r="M5683" s="89">
        <v>0</v>
      </c>
      <c r="N5683" s="89">
        <v>0</v>
      </c>
      <c r="O5683" s="89">
        <v>2</v>
      </c>
      <c r="P5683" s="89">
        <v>897</v>
      </c>
      <c r="Q5683" s="89">
        <v>6258</v>
      </c>
      <c r="R5683" s="88">
        <f>VLOOKUP(P5683,NEW_TRAIN_TEST!$A$1:$M$980,13,0)</f>
        <v>5651.5</v>
      </c>
      <c r="S5683" s="88">
        <f>VLOOKUP(P5683,NEW_TRAIN_TEST!$A$1:$M$980,11,0)</f>
        <v>6538</v>
      </c>
      <c r="T5683" s="6">
        <f t="shared" si="176"/>
        <v>1</v>
      </c>
      <c r="U5683" s="6">
        <f t="shared" si="177"/>
        <v>0</v>
      </c>
    </row>
    <row r="5684" spans="1:21" x14ac:dyDescent="0.2">
      <c r="A5684" s="88">
        <v>5682</v>
      </c>
      <c r="B5684" s="88">
        <v>5</v>
      </c>
      <c r="C5684" s="88" t="s">
        <v>2123</v>
      </c>
      <c r="D5684" s="89" t="s">
        <v>1431</v>
      </c>
      <c r="E5684" s="89">
        <v>0</v>
      </c>
      <c r="F5684" s="89">
        <v>2</v>
      </c>
      <c r="G5684" s="89">
        <v>1</v>
      </c>
      <c r="H5684" s="89">
        <v>2</v>
      </c>
      <c r="I5684" s="89">
        <v>2</v>
      </c>
      <c r="J5684" s="89">
        <v>0</v>
      </c>
      <c r="K5684" s="89">
        <v>0</v>
      </c>
      <c r="L5684" s="89">
        <v>0</v>
      </c>
      <c r="M5684" s="89">
        <v>0</v>
      </c>
      <c r="N5684" s="89">
        <v>0</v>
      </c>
      <c r="O5684" s="89">
        <v>2</v>
      </c>
      <c r="P5684" s="89">
        <v>897</v>
      </c>
      <c r="Q5684" s="89">
        <v>6258</v>
      </c>
      <c r="R5684" s="88">
        <f>VLOOKUP(P5684,NEW_TRAIN_TEST!$A$1:$M$980,13,0)</f>
        <v>5651.5</v>
      </c>
      <c r="S5684" s="88">
        <f>VLOOKUP(P5684,NEW_TRAIN_TEST!$A$1:$M$980,11,0)</f>
        <v>6538</v>
      </c>
      <c r="T5684" s="6">
        <f t="shared" si="176"/>
        <v>0</v>
      </c>
      <c r="U5684" s="6">
        <f t="shared" si="177"/>
        <v>0</v>
      </c>
    </row>
    <row r="5685" spans="1:21" x14ac:dyDescent="0.2">
      <c r="A5685" s="88">
        <v>5683</v>
      </c>
      <c r="B5685" s="88">
        <v>5</v>
      </c>
      <c r="C5685" s="88" t="s">
        <v>2123</v>
      </c>
      <c r="D5685" s="89" t="s">
        <v>1431</v>
      </c>
      <c r="E5685" s="89">
        <v>3</v>
      </c>
      <c r="F5685" s="89">
        <v>0</v>
      </c>
      <c r="G5685" s="89">
        <v>0</v>
      </c>
      <c r="H5685" s="89">
        <v>0</v>
      </c>
      <c r="I5685" s="89">
        <v>0</v>
      </c>
      <c r="J5685" s="89">
        <v>0</v>
      </c>
      <c r="K5685" s="89">
        <v>0</v>
      </c>
      <c r="L5685" s="89">
        <v>0</v>
      </c>
      <c r="M5685" s="89">
        <v>11</v>
      </c>
      <c r="N5685" s="89">
        <v>0</v>
      </c>
      <c r="O5685" s="89">
        <v>0</v>
      </c>
      <c r="P5685" s="89">
        <v>897</v>
      </c>
      <c r="Q5685" s="89">
        <v>6320</v>
      </c>
      <c r="R5685" s="88">
        <f>VLOOKUP(P5685,NEW_TRAIN_TEST!$A$1:$M$980,13,0)</f>
        <v>5651.5</v>
      </c>
      <c r="S5685" s="88">
        <f>VLOOKUP(P5685,NEW_TRAIN_TEST!$A$1:$M$980,11,0)</f>
        <v>6538</v>
      </c>
      <c r="T5685" s="6">
        <f t="shared" si="176"/>
        <v>0</v>
      </c>
      <c r="U5685" s="6">
        <f t="shared" si="177"/>
        <v>1</v>
      </c>
    </row>
    <row r="5686" spans="1:21" x14ac:dyDescent="0.2">
      <c r="A5686" s="88">
        <v>5684</v>
      </c>
      <c r="B5686" s="88">
        <v>5</v>
      </c>
      <c r="C5686" s="88" t="s">
        <v>2123</v>
      </c>
      <c r="D5686" s="89" t="s">
        <v>1431</v>
      </c>
      <c r="E5686" s="89">
        <v>4</v>
      </c>
      <c r="F5686" s="89">
        <v>0</v>
      </c>
      <c r="G5686" s="89">
        <v>0</v>
      </c>
      <c r="H5686" s="89">
        <v>0</v>
      </c>
      <c r="I5686" s="89">
        <v>0</v>
      </c>
      <c r="J5686" s="89">
        <v>0</v>
      </c>
      <c r="K5686" s="89">
        <v>0</v>
      </c>
      <c r="L5686" s="89">
        <v>1</v>
      </c>
      <c r="M5686" s="89">
        <v>0</v>
      </c>
      <c r="N5686" s="89">
        <v>0</v>
      </c>
      <c r="O5686" s="89">
        <v>0</v>
      </c>
      <c r="P5686" s="89">
        <v>898</v>
      </c>
      <c r="Q5686" s="89">
        <v>6084.5</v>
      </c>
      <c r="R5686" s="88">
        <f>VLOOKUP(P5686,NEW_TRAIN_TEST!$A$1:$M$980,13,0)</f>
        <v>5766.5</v>
      </c>
      <c r="S5686" s="88">
        <f>VLOOKUP(P5686,NEW_TRAIN_TEST!$A$1:$M$980,11,0)</f>
        <v>6691</v>
      </c>
      <c r="T5686" s="6">
        <f t="shared" si="176"/>
        <v>1</v>
      </c>
      <c r="U5686" s="6">
        <f t="shared" si="177"/>
        <v>0</v>
      </c>
    </row>
    <row r="5687" spans="1:21" x14ac:dyDescent="0.2">
      <c r="A5687" s="88">
        <v>5685</v>
      </c>
      <c r="B5687" s="88">
        <v>5</v>
      </c>
      <c r="C5687" s="88" t="s">
        <v>2123</v>
      </c>
      <c r="D5687" s="89" t="s">
        <v>1431</v>
      </c>
      <c r="E5687" s="89">
        <v>4</v>
      </c>
      <c r="F5687" s="89">
        <v>2</v>
      </c>
      <c r="G5687" s="89">
        <v>0</v>
      </c>
      <c r="H5687" s="89">
        <v>2</v>
      </c>
      <c r="I5687" s="89">
        <v>2</v>
      </c>
      <c r="J5687" s="89">
        <v>0</v>
      </c>
      <c r="K5687" s="89">
        <v>0</v>
      </c>
      <c r="L5687" s="89">
        <v>0</v>
      </c>
      <c r="M5687" s="89">
        <v>0</v>
      </c>
      <c r="N5687" s="89">
        <v>0</v>
      </c>
      <c r="O5687" s="89">
        <v>2</v>
      </c>
      <c r="P5687" s="89">
        <v>898</v>
      </c>
      <c r="Q5687" s="89">
        <v>6240</v>
      </c>
      <c r="R5687" s="88">
        <f>VLOOKUP(P5687,NEW_TRAIN_TEST!$A$1:$M$980,13,0)</f>
        <v>5766.5</v>
      </c>
      <c r="S5687" s="88">
        <f>VLOOKUP(P5687,NEW_TRAIN_TEST!$A$1:$M$980,11,0)</f>
        <v>6691</v>
      </c>
      <c r="T5687" s="6">
        <f t="shared" si="176"/>
        <v>0</v>
      </c>
      <c r="U5687" s="6">
        <f t="shared" si="177"/>
        <v>0</v>
      </c>
    </row>
    <row r="5688" spans="1:21" x14ac:dyDescent="0.2">
      <c r="A5688" s="88">
        <v>5686</v>
      </c>
      <c r="B5688" s="88">
        <v>5</v>
      </c>
      <c r="C5688" s="88" t="s">
        <v>2123</v>
      </c>
      <c r="D5688" s="89" t="s">
        <v>1431</v>
      </c>
      <c r="E5688" s="89">
        <v>0</v>
      </c>
      <c r="F5688" s="89">
        <v>1</v>
      </c>
      <c r="G5688" s="89">
        <v>0</v>
      </c>
      <c r="H5688" s="89">
        <v>0</v>
      </c>
      <c r="I5688" s="89">
        <v>2</v>
      </c>
      <c r="J5688" s="89">
        <v>0</v>
      </c>
      <c r="K5688" s="89">
        <v>0</v>
      </c>
      <c r="L5688" s="89">
        <v>0</v>
      </c>
      <c r="M5688" s="89">
        <v>0</v>
      </c>
      <c r="N5688" s="89">
        <v>0</v>
      </c>
      <c r="O5688" s="89">
        <v>2</v>
      </c>
      <c r="P5688" s="89">
        <v>569</v>
      </c>
      <c r="Q5688" s="89">
        <v>2934.5</v>
      </c>
      <c r="R5688" s="88">
        <f>VLOOKUP(P5688,NEW_TRAIN_TEST!$A$1:$M$980,13,0)</f>
        <v>2934.5</v>
      </c>
      <c r="S5688" s="88">
        <f>VLOOKUP(P5688,NEW_TRAIN_TEST!$A$1:$M$980,11,0)</f>
        <v>3867</v>
      </c>
      <c r="T5688" s="6">
        <f t="shared" si="176"/>
        <v>0</v>
      </c>
      <c r="U5688" s="6">
        <f t="shared" si="177"/>
        <v>0</v>
      </c>
    </row>
    <row r="5689" spans="1:21" x14ac:dyDescent="0.2">
      <c r="A5689" s="88">
        <v>5687</v>
      </c>
      <c r="B5689" s="88">
        <v>5</v>
      </c>
      <c r="C5689" s="88" t="s">
        <v>2123</v>
      </c>
      <c r="D5689" s="89" t="s">
        <v>1431</v>
      </c>
      <c r="E5689" s="89">
        <v>0</v>
      </c>
      <c r="F5689" s="89">
        <v>1</v>
      </c>
      <c r="G5689" s="89">
        <v>0</v>
      </c>
      <c r="H5689" s="89">
        <v>0</v>
      </c>
      <c r="I5689" s="89">
        <v>2</v>
      </c>
      <c r="J5689" s="89">
        <v>0</v>
      </c>
      <c r="K5689" s="89">
        <v>0</v>
      </c>
      <c r="L5689" s="89">
        <v>0</v>
      </c>
      <c r="M5689" s="89">
        <v>0</v>
      </c>
      <c r="N5689" s="89">
        <v>0</v>
      </c>
      <c r="O5689" s="89">
        <v>2</v>
      </c>
      <c r="P5689" s="89">
        <v>569</v>
      </c>
      <c r="Q5689" s="89">
        <v>2977</v>
      </c>
      <c r="R5689" s="88">
        <f>VLOOKUP(P5689,NEW_TRAIN_TEST!$A$1:$M$980,13,0)</f>
        <v>2934.5</v>
      </c>
      <c r="S5689" s="88">
        <f>VLOOKUP(P5689,NEW_TRAIN_TEST!$A$1:$M$980,11,0)</f>
        <v>3867</v>
      </c>
      <c r="T5689" s="6">
        <f t="shared" si="176"/>
        <v>0</v>
      </c>
      <c r="U5689" s="6">
        <f t="shared" si="177"/>
        <v>0</v>
      </c>
    </row>
    <row r="5690" spans="1:21" x14ac:dyDescent="0.2">
      <c r="A5690" s="88">
        <v>5688</v>
      </c>
      <c r="B5690" s="88">
        <v>5</v>
      </c>
      <c r="C5690" s="88" t="s">
        <v>2123</v>
      </c>
      <c r="D5690" s="89" t="s">
        <v>1431</v>
      </c>
      <c r="E5690" s="89">
        <v>0</v>
      </c>
      <c r="F5690" s="89">
        <v>0</v>
      </c>
      <c r="G5690" s="89">
        <v>0</v>
      </c>
      <c r="H5690" s="89">
        <v>0</v>
      </c>
      <c r="I5690" s="89">
        <v>0</v>
      </c>
      <c r="J5690" s="89">
        <v>0</v>
      </c>
      <c r="K5690" s="89">
        <v>0</v>
      </c>
      <c r="L5690" s="89">
        <v>0</v>
      </c>
      <c r="M5690" s="89">
        <v>2</v>
      </c>
      <c r="N5690" s="89">
        <v>0</v>
      </c>
      <c r="O5690" s="89">
        <v>0</v>
      </c>
      <c r="P5690" s="89">
        <v>569</v>
      </c>
      <c r="Q5690" s="89">
        <v>2980.5</v>
      </c>
      <c r="R5690" s="88">
        <f>VLOOKUP(P5690,NEW_TRAIN_TEST!$A$1:$M$980,13,0)</f>
        <v>2934.5</v>
      </c>
      <c r="S5690" s="88">
        <f>VLOOKUP(P5690,NEW_TRAIN_TEST!$A$1:$M$980,11,0)</f>
        <v>3867</v>
      </c>
      <c r="T5690" s="6">
        <f t="shared" si="176"/>
        <v>0</v>
      </c>
      <c r="U5690" s="6">
        <f t="shared" si="177"/>
        <v>1</v>
      </c>
    </row>
    <row r="5691" spans="1:21" x14ac:dyDescent="0.2">
      <c r="A5691" s="88">
        <v>5689</v>
      </c>
      <c r="B5691" s="88">
        <v>5</v>
      </c>
      <c r="C5691" s="88" t="s">
        <v>2123</v>
      </c>
      <c r="D5691" s="89" t="s">
        <v>1431</v>
      </c>
      <c r="E5691" s="89">
        <v>0</v>
      </c>
      <c r="F5691" s="89">
        <v>1</v>
      </c>
      <c r="G5691" s="89">
        <v>0</v>
      </c>
      <c r="H5691" s="89">
        <v>0</v>
      </c>
      <c r="I5691" s="89">
        <v>2</v>
      </c>
      <c r="J5691" s="89">
        <v>0</v>
      </c>
      <c r="K5691" s="89">
        <v>0</v>
      </c>
      <c r="L5691" s="89">
        <v>0</v>
      </c>
      <c r="M5691" s="89">
        <v>0</v>
      </c>
      <c r="N5691" s="89">
        <v>0</v>
      </c>
      <c r="O5691" s="89">
        <v>2</v>
      </c>
      <c r="P5691" s="89">
        <v>578</v>
      </c>
      <c r="Q5691" s="89">
        <v>3373.5</v>
      </c>
      <c r="R5691" s="88">
        <f>VLOOKUP(P5691,NEW_TRAIN_TEST!$A$1:$M$980,13,0)</f>
        <v>3373.5</v>
      </c>
      <c r="S5691" s="88">
        <f>VLOOKUP(P5691,NEW_TRAIN_TEST!$A$1:$M$980,11,0)</f>
        <v>4410</v>
      </c>
      <c r="T5691" s="6">
        <f t="shared" si="176"/>
        <v>0</v>
      </c>
      <c r="U5691" s="6">
        <f t="shared" si="177"/>
        <v>0</v>
      </c>
    </row>
    <row r="5692" spans="1:21" x14ac:dyDescent="0.2">
      <c r="A5692" s="88">
        <v>5690</v>
      </c>
      <c r="B5692" s="88">
        <v>5</v>
      </c>
      <c r="C5692" s="88" t="s">
        <v>2123</v>
      </c>
      <c r="D5692" s="89" t="s">
        <v>1431</v>
      </c>
      <c r="E5692" s="89">
        <v>0</v>
      </c>
      <c r="F5692" s="89">
        <v>1</v>
      </c>
      <c r="G5692" s="89">
        <v>0</v>
      </c>
      <c r="H5692" s="89">
        <v>0</v>
      </c>
      <c r="I5692" s="89">
        <v>2</v>
      </c>
      <c r="J5692" s="89">
        <v>0</v>
      </c>
      <c r="K5692" s="89">
        <v>0</v>
      </c>
      <c r="L5692" s="89">
        <v>0</v>
      </c>
      <c r="M5692" s="89">
        <v>0</v>
      </c>
      <c r="N5692" s="89">
        <v>0</v>
      </c>
      <c r="O5692" s="89">
        <v>2</v>
      </c>
      <c r="P5692" s="89">
        <v>578</v>
      </c>
      <c r="Q5692" s="89">
        <v>3374.5</v>
      </c>
      <c r="R5692" s="88">
        <f>VLOOKUP(P5692,NEW_TRAIN_TEST!$A$1:$M$980,13,0)</f>
        <v>3373.5</v>
      </c>
      <c r="S5692" s="88">
        <f>VLOOKUP(P5692,NEW_TRAIN_TEST!$A$1:$M$980,11,0)</f>
        <v>4410</v>
      </c>
      <c r="T5692" s="6">
        <f t="shared" si="176"/>
        <v>0</v>
      </c>
      <c r="U5692" s="6">
        <f t="shared" si="177"/>
        <v>0</v>
      </c>
    </row>
    <row r="5693" spans="1:21" x14ac:dyDescent="0.2">
      <c r="A5693" s="88">
        <v>5691</v>
      </c>
      <c r="B5693" s="88">
        <v>5</v>
      </c>
      <c r="C5693" s="88" t="s">
        <v>2123</v>
      </c>
      <c r="D5693" s="89" t="s">
        <v>1431</v>
      </c>
      <c r="E5693" s="89">
        <v>0</v>
      </c>
      <c r="F5693" s="89">
        <v>2</v>
      </c>
      <c r="G5693" s="89">
        <v>0</v>
      </c>
      <c r="H5693" s="89">
        <v>0</v>
      </c>
      <c r="I5693" s="89">
        <v>2</v>
      </c>
      <c r="J5693" s="89">
        <v>0</v>
      </c>
      <c r="K5693" s="89">
        <v>0</v>
      </c>
      <c r="L5693" s="89">
        <v>0</v>
      </c>
      <c r="M5693" s="89">
        <v>0</v>
      </c>
      <c r="N5693" s="89">
        <v>0</v>
      </c>
      <c r="O5693" s="89">
        <v>2</v>
      </c>
      <c r="P5693" s="89">
        <v>578</v>
      </c>
      <c r="Q5693" s="89">
        <v>3375</v>
      </c>
      <c r="R5693" s="88">
        <f>VLOOKUP(P5693,NEW_TRAIN_TEST!$A$1:$M$980,13,0)</f>
        <v>3373.5</v>
      </c>
      <c r="S5693" s="88">
        <f>VLOOKUP(P5693,NEW_TRAIN_TEST!$A$1:$M$980,11,0)</f>
        <v>4410</v>
      </c>
      <c r="T5693" s="6">
        <f t="shared" si="176"/>
        <v>0</v>
      </c>
      <c r="U5693" s="6">
        <f t="shared" si="177"/>
        <v>0</v>
      </c>
    </row>
    <row r="5694" spans="1:21" x14ac:dyDescent="0.2">
      <c r="A5694" s="88">
        <v>5692</v>
      </c>
      <c r="B5694" s="88">
        <v>5</v>
      </c>
      <c r="C5694" s="88" t="s">
        <v>2123</v>
      </c>
      <c r="D5694" s="89" t="s">
        <v>1431</v>
      </c>
      <c r="E5694" s="89">
        <v>0</v>
      </c>
      <c r="F5694" s="89">
        <v>3</v>
      </c>
      <c r="G5694" s="89">
        <v>0</v>
      </c>
      <c r="H5694" s="89">
        <v>0</v>
      </c>
      <c r="I5694" s="89">
        <v>0</v>
      </c>
      <c r="J5694" s="89">
        <v>0</v>
      </c>
      <c r="K5694" s="89">
        <v>0</v>
      </c>
      <c r="L5694" s="89">
        <v>0</v>
      </c>
      <c r="M5694" s="89">
        <v>0</v>
      </c>
      <c r="N5694" s="89">
        <v>0</v>
      </c>
      <c r="O5694" s="89">
        <v>0</v>
      </c>
      <c r="P5694" s="89">
        <v>578</v>
      </c>
      <c r="Q5694" s="89">
        <v>3378.5</v>
      </c>
      <c r="R5694" s="88">
        <f>VLOOKUP(P5694,NEW_TRAIN_TEST!$A$1:$M$980,13,0)</f>
        <v>3373.5</v>
      </c>
      <c r="S5694" s="88">
        <f>VLOOKUP(P5694,NEW_TRAIN_TEST!$A$1:$M$980,11,0)</f>
        <v>4410</v>
      </c>
      <c r="T5694" s="6">
        <f t="shared" si="176"/>
        <v>0</v>
      </c>
      <c r="U5694" s="6">
        <f t="shared" si="177"/>
        <v>0</v>
      </c>
    </row>
    <row r="5695" spans="1:21" x14ac:dyDescent="0.2">
      <c r="A5695" s="88">
        <v>5693</v>
      </c>
      <c r="B5695" s="88">
        <v>5</v>
      </c>
      <c r="C5695" s="88" t="s">
        <v>2123</v>
      </c>
      <c r="D5695" s="89" t="s">
        <v>1431</v>
      </c>
      <c r="E5695" s="89">
        <v>0</v>
      </c>
      <c r="F5695" s="89">
        <v>0</v>
      </c>
      <c r="G5695" s="89">
        <v>0</v>
      </c>
      <c r="H5695" s="89">
        <v>0</v>
      </c>
      <c r="I5695" s="89">
        <v>0</v>
      </c>
      <c r="J5695" s="89">
        <v>0</v>
      </c>
      <c r="K5695" s="89">
        <v>0</v>
      </c>
      <c r="L5695" s="89">
        <v>0</v>
      </c>
      <c r="M5695" s="89">
        <v>0</v>
      </c>
      <c r="N5695" s="89">
        <v>1</v>
      </c>
      <c r="O5695" s="89">
        <v>0</v>
      </c>
      <c r="P5695" s="89">
        <v>578</v>
      </c>
      <c r="Q5695" s="89">
        <v>3380.5</v>
      </c>
      <c r="R5695" s="88">
        <f>VLOOKUP(P5695,NEW_TRAIN_TEST!$A$1:$M$980,13,0)</f>
        <v>3373.5</v>
      </c>
      <c r="S5695" s="88">
        <f>VLOOKUP(P5695,NEW_TRAIN_TEST!$A$1:$M$980,11,0)</f>
        <v>4410</v>
      </c>
      <c r="T5695" s="6">
        <f t="shared" si="176"/>
        <v>0</v>
      </c>
      <c r="U5695" s="6">
        <f t="shared" si="177"/>
        <v>0</v>
      </c>
    </row>
    <row r="5696" spans="1:21" x14ac:dyDescent="0.2">
      <c r="A5696" s="88">
        <v>5694</v>
      </c>
      <c r="B5696" s="88">
        <v>5</v>
      </c>
      <c r="C5696" s="88" t="s">
        <v>2123</v>
      </c>
      <c r="D5696" s="89" t="s">
        <v>1431</v>
      </c>
      <c r="E5696" s="89">
        <v>3</v>
      </c>
      <c r="F5696" s="89">
        <v>1</v>
      </c>
      <c r="G5696" s="89">
        <v>0</v>
      </c>
      <c r="H5696" s="89">
        <v>0</v>
      </c>
      <c r="I5696" s="89">
        <v>2</v>
      </c>
      <c r="J5696" s="89">
        <v>0</v>
      </c>
      <c r="K5696" s="89">
        <v>0</v>
      </c>
      <c r="L5696" s="89">
        <v>1</v>
      </c>
      <c r="M5696" s="89">
        <v>0</v>
      </c>
      <c r="N5696" s="89">
        <v>0</v>
      </c>
      <c r="O5696" s="89">
        <v>2</v>
      </c>
      <c r="P5696" s="89">
        <v>745</v>
      </c>
      <c r="Q5696" s="89">
        <v>5183.5</v>
      </c>
      <c r="R5696" s="88">
        <f>VLOOKUP(P5696,NEW_TRAIN_TEST!$A$1:$M$980,13,0)</f>
        <v>4471</v>
      </c>
      <c r="S5696" s="88">
        <f>VLOOKUP(P5696,NEW_TRAIN_TEST!$A$1:$M$980,11,0)</f>
        <v>5884</v>
      </c>
      <c r="T5696" s="6">
        <f t="shared" si="176"/>
        <v>1</v>
      </c>
      <c r="U5696" s="6">
        <f t="shared" si="177"/>
        <v>0</v>
      </c>
    </row>
    <row r="5697" spans="1:21" x14ac:dyDescent="0.2">
      <c r="A5697" s="88">
        <v>5695</v>
      </c>
      <c r="B5697" s="88">
        <v>5</v>
      </c>
      <c r="C5697" s="88" t="s">
        <v>2123</v>
      </c>
      <c r="D5697" s="89" t="s">
        <v>1431</v>
      </c>
      <c r="E5697" s="89">
        <v>0</v>
      </c>
      <c r="F5697" s="89">
        <v>2</v>
      </c>
      <c r="G5697" s="89">
        <v>0</v>
      </c>
      <c r="H5697" s="89">
        <v>2</v>
      </c>
      <c r="I5697" s="89">
        <v>2</v>
      </c>
      <c r="J5697" s="89">
        <v>0</v>
      </c>
      <c r="K5697" s="89">
        <v>0</v>
      </c>
      <c r="L5697" s="89">
        <v>0</v>
      </c>
      <c r="M5697" s="89">
        <v>0</v>
      </c>
      <c r="N5697" s="89">
        <v>0</v>
      </c>
      <c r="O5697" s="89">
        <v>2</v>
      </c>
      <c r="P5697" s="89">
        <v>557</v>
      </c>
      <c r="Q5697" s="89">
        <v>2877</v>
      </c>
      <c r="R5697" s="88">
        <f>VLOOKUP(P5697,NEW_TRAIN_TEST!$A$1:$M$980,13,0)</f>
        <v>2877</v>
      </c>
      <c r="S5697" s="88">
        <f>VLOOKUP(P5697,NEW_TRAIN_TEST!$A$1:$M$980,11,0)</f>
        <v>3857</v>
      </c>
      <c r="T5697" s="6">
        <f t="shared" si="176"/>
        <v>0</v>
      </c>
      <c r="U5697" s="6">
        <f t="shared" si="177"/>
        <v>0</v>
      </c>
    </row>
    <row r="5698" spans="1:21" x14ac:dyDescent="0.2">
      <c r="A5698" s="88">
        <v>5696</v>
      </c>
      <c r="B5698" s="88">
        <v>5</v>
      </c>
      <c r="C5698" s="88" t="s">
        <v>2123</v>
      </c>
      <c r="D5698" s="89" t="s">
        <v>1431</v>
      </c>
      <c r="E5698" s="89">
        <v>0</v>
      </c>
      <c r="F5698" s="89">
        <v>4</v>
      </c>
      <c r="G5698" s="89">
        <v>0</v>
      </c>
      <c r="H5698" s="89">
        <v>0</v>
      </c>
      <c r="I5698" s="89">
        <v>0</v>
      </c>
      <c r="J5698" s="89">
        <v>0</v>
      </c>
      <c r="K5698" s="89">
        <v>0</v>
      </c>
      <c r="L5698" s="89">
        <v>0</v>
      </c>
      <c r="M5698" s="89">
        <v>0</v>
      </c>
      <c r="N5698" s="89">
        <v>0</v>
      </c>
      <c r="O5698" s="89">
        <v>0</v>
      </c>
      <c r="P5698" s="89">
        <v>557</v>
      </c>
      <c r="Q5698" s="89">
        <v>2879</v>
      </c>
      <c r="R5698" s="88">
        <f>VLOOKUP(P5698,NEW_TRAIN_TEST!$A$1:$M$980,13,0)</f>
        <v>2877</v>
      </c>
      <c r="S5698" s="88">
        <f>VLOOKUP(P5698,NEW_TRAIN_TEST!$A$1:$M$980,11,0)</f>
        <v>3857</v>
      </c>
      <c r="T5698" s="6">
        <f t="shared" si="176"/>
        <v>0</v>
      </c>
      <c r="U5698" s="6">
        <f t="shared" si="177"/>
        <v>0</v>
      </c>
    </row>
    <row r="5699" spans="1:21" x14ac:dyDescent="0.2">
      <c r="A5699" s="88">
        <v>5697</v>
      </c>
      <c r="B5699" s="88">
        <v>5</v>
      </c>
      <c r="C5699" s="88" t="s">
        <v>2123</v>
      </c>
      <c r="D5699" s="89" t="s">
        <v>1431</v>
      </c>
      <c r="E5699" s="89">
        <v>0</v>
      </c>
      <c r="F5699" s="89">
        <v>5</v>
      </c>
      <c r="G5699" s="89">
        <v>0</v>
      </c>
      <c r="H5699" s="89">
        <v>0</v>
      </c>
      <c r="I5699" s="89">
        <v>2</v>
      </c>
      <c r="J5699" s="89">
        <v>0</v>
      </c>
      <c r="K5699" s="89">
        <v>0</v>
      </c>
      <c r="L5699" s="89">
        <v>0</v>
      </c>
      <c r="M5699" s="89">
        <v>0</v>
      </c>
      <c r="N5699" s="89">
        <v>0</v>
      </c>
      <c r="O5699" s="89">
        <v>2</v>
      </c>
      <c r="P5699" s="89">
        <v>557</v>
      </c>
      <c r="Q5699" s="89">
        <v>2879.17</v>
      </c>
      <c r="R5699" s="88">
        <f>VLOOKUP(P5699,NEW_TRAIN_TEST!$A$1:$M$980,13,0)</f>
        <v>2877</v>
      </c>
      <c r="S5699" s="88">
        <f>VLOOKUP(P5699,NEW_TRAIN_TEST!$A$1:$M$980,11,0)</f>
        <v>3857</v>
      </c>
      <c r="T5699" s="6">
        <f t="shared" ref="T5699:T5762" si="178">IF(L5699&gt;0,1,0)</f>
        <v>0</v>
      </c>
      <c r="U5699" s="6">
        <f t="shared" ref="U5699:U5762" si="179">IF(M5699&gt;0,1,0)</f>
        <v>0</v>
      </c>
    </row>
    <row r="5700" spans="1:21" x14ac:dyDescent="0.2">
      <c r="A5700" s="88">
        <v>5698</v>
      </c>
      <c r="B5700" s="88">
        <v>5</v>
      </c>
      <c r="C5700" s="88" t="s">
        <v>2123</v>
      </c>
      <c r="D5700" s="89" t="s">
        <v>1431</v>
      </c>
      <c r="E5700" s="89">
        <v>3</v>
      </c>
      <c r="F5700" s="89">
        <v>0</v>
      </c>
      <c r="G5700" s="89">
        <v>0</v>
      </c>
      <c r="H5700" s="89">
        <v>0</v>
      </c>
      <c r="I5700" s="89">
        <v>0</v>
      </c>
      <c r="J5700" s="89">
        <v>0</v>
      </c>
      <c r="K5700" s="89">
        <v>0</v>
      </c>
      <c r="L5700" s="89">
        <v>0</v>
      </c>
      <c r="M5700" s="89">
        <v>0</v>
      </c>
      <c r="N5700" s="89">
        <v>0</v>
      </c>
      <c r="O5700" s="89">
        <v>0</v>
      </c>
      <c r="P5700" s="89">
        <v>903</v>
      </c>
      <c r="Q5700" s="89">
        <v>4788</v>
      </c>
      <c r="R5700" s="88">
        <f>VLOOKUP(P5700,NEW_TRAIN_TEST!$A$1:$M$980,13,0)</f>
        <v>4094</v>
      </c>
      <c r="S5700" s="88">
        <f>VLOOKUP(P5700,NEW_TRAIN_TEST!$A$1:$M$980,11,0)</f>
        <v>5217</v>
      </c>
      <c r="T5700" s="6">
        <f t="shared" si="178"/>
        <v>0</v>
      </c>
      <c r="U5700" s="6">
        <f t="shared" si="179"/>
        <v>0</v>
      </c>
    </row>
    <row r="5701" spans="1:21" x14ac:dyDescent="0.2">
      <c r="A5701" s="88">
        <v>5699</v>
      </c>
      <c r="B5701" s="88">
        <v>5</v>
      </c>
      <c r="C5701" s="88" t="s">
        <v>2123</v>
      </c>
      <c r="D5701" s="89" t="s">
        <v>1431</v>
      </c>
      <c r="E5701" s="89">
        <v>0</v>
      </c>
      <c r="F5701" s="89">
        <v>2</v>
      </c>
      <c r="G5701" s="89">
        <v>2</v>
      </c>
      <c r="H5701" s="89">
        <v>2</v>
      </c>
      <c r="I5701" s="89">
        <v>2</v>
      </c>
      <c r="J5701" s="89">
        <v>0</v>
      </c>
      <c r="K5701" s="89">
        <v>0</v>
      </c>
      <c r="L5701" s="89">
        <v>0</v>
      </c>
      <c r="M5701" s="89">
        <v>0</v>
      </c>
      <c r="N5701" s="89">
        <v>0</v>
      </c>
      <c r="O5701" s="89">
        <v>2</v>
      </c>
      <c r="P5701" s="89">
        <v>362</v>
      </c>
      <c r="Q5701" s="89">
        <v>4000.5</v>
      </c>
      <c r="R5701" s="88">
        <f>VLOOKUP(P5701,NEW_TRAIN_TEST!$A$1:$M$980,13,0)</f>
        <v>4000.5</v>
      </c>
      <c r="S5701" s="88">
        <f>VLOOKUP(P5701,NEW_TRAIN_TEST!$A$1:$M$980,11,0)</f>
        <v>5310</v>
      </c>
      <c r="T5701" s="6">
        <f t="shared" si="178"/>
        <v>0</v>
      </c>
      <c r="U5701" s="6">
        <f t="shared" si="179"/>
        <v>0</v>
      </c>
    </row>
    <row r="5702" spans="1:21" x14ac:dyDescent="0.2">
      <c r="A5702" s="88">
        <v>5700</v>
      </c>
      <c r="B5702" s="88">
        <v>5</v>
      </c>
      <c r="C5702" s="88" t="s">
        <v>2123</v>
      </c>
      <c r="D5702" s="89" t="s">
        <v>1431</v>
      </c>
      <c r="E5702" s="89">
        <v>0</v>
      </c>
      <c r="F5702" s="89">
        <v>2</v>
      </c>
      <c r="G5702" s="89">
        <v>1</v>
      </c>
      <c r="H5702" s="89">
        <v>2</v>
      </c>
      <c r="I5702" s="89">
        <v>2</v>
      </c>
      <c r="J5702" s="89">
        <v>0</v>
      </c>
      <c r="K5702" s="89">
        <v>0</v>
      </c>
      <c r="L5702" s="89">
        <v>0</v>
      </c>
      <c r="M5702" s="89">
        <v>0</v>
      </c>
      <c r="N5702" s="89">
        <v>0</v>
      </c>
      <c r="O5702" s="89">
        <v>2</v>
      </c>
      <c r="P5702" s="89">
        <v>362</v>
      </c>
      <c r="Q5702" s="89">
        <v>4004</v>
      </c>
      <c r="R5702" s="88">
        <f>VLOOKUP(P5702,NEW_TRAIN_TEST!$A$1:$M$980,13,0)</f>
        <v>4000.5</v>
      </c>
      <c r="S5702" s="88">
        <f>VLOOKUP(P5702,NEW_TRAIN_TEST!$A$1:$M$980,11,0)</f>
        <v>5310</v>
      </c>
      <c r="T5702" s="6">
        <f t="shared" si="178"/>
        <v>0</v>
      </c>
      <c r="U5702" s="6">
        <f t="shared" si="179"/>
        <v>0</v>
      </c>
    </row>
    <row r="5703" spans="1:21" x14ac:dyDescent="0.2">
      <c r="A5703" s="88">
        <v>5701</v>
      </c>
      <c r="B5703" s="88">
        <v>5</v>
      </c>
      <c r="C5703" s="88" t="s">
        <v>2123</v>
      </c>
      <c r="D5703" s="89" t="s">
        <v>1431</v>
      </c>
      <c r="E5703" s="89">
        <v>0</v>
      </c>
      <c r="F5703" s="89">
        <v>1</v>
      </c>
      <c r="G5703" s="89">
        <v>0</v>
      </c>
      <c r="H5703" s="89">
        <v>0</v>
      </c>
      <c r="I5703" s="89">
        <v>2</v>
      </c>
      <c r="J5703" s="89">
        <v>0</v>
      </c>
      <c r="K5703" s="89">
        <v>0</v>
      </c>
      <c r="L5703" s="89">
        <v>0</v>
      </c>
      <c r="M5703" s="89">
        <v>0</v>
      </c>
      <c r="N5703" s="89">
        <v>0</v>
      </c>
      <c r="O5703" s="89">
        <v>2</v>
      </c>
      <c r="P5703" s="89">
        <v>362</v>
      </c>
      <c r="Q5703" s="89">
        <v>4016</v>
      </c>
      <c r="R5703" s="88">
        <f>VLOOKUP(P5703,NEW_TRAIN_TEST!$A$1:$M$980,13,0)</f>
        <v>4000.5</v>
      </c>
      <c r="S5703" s="88">
        <f>VLOOKUP(P5703,NEW_TRAIN_TEST!$A$1:$M$980,11,0)</f>
        <v>5310</v>
      </c>
      <c r="T5703" s="6">
        <f t="shared" si="178"/>
        <v>0</v>
      </c>
      <c r="U5703" s="6">
        <f t="shared" si="179"/>
        <v>0</v>
      </c>
    </row>
    <row r="5704" spans="1:21" x14ac:dyDescent="0.2">
      <c r="A5704" s="88">
        <v>5702</v>
      </c>
      <c r="B5704" s="88">
        <v>5</v>
      </c>
      <c r="C5704" s="88" t="s">
        <v>2123</v>
      </c>
      <c r="D5704" s="89" t="s">
        <v>1431</v>
      </c>
      <c r="E5704" s="89">
        <v>0</v>
      </c>
      <c r="F5704" s="89">
        <v>1</v>
      </c>
      <c r="G5704" s="89">
        <v>0</v>
      </c>
      <c r="H5704" s="89">
        <v>0</v>
      </c>
      <c r="I5704" s="89">
        <v>2</v>
      </c>
      <c r="J5704" s="89">
        <v>0</v>
      </c>
      <c r="K5704" s="89">
        <v>0</v>
      </c>
      <c r="L5704" s="89">
        <v>0</v>
      </c>
      <c r="M5704" s="89">
        <v>0</v>
      </c>
      <c r="N5704" s="89">
        <v>0</v>
      </c>
      <c r="O5704" s="89">
        <v>2</v>
      </c>
      <c r="P5704" s="89">
        <v>362</v>
      </c>
      <c r="Q5704" s="89">
        <v>4024</v>
      </c>
      <c r="R5704" s="88">
        <f>VLOOKUP(P5704,NEW_TRAIN_TEST!$A$1:$M$980,13,0)</f>
        <v>4000.5</v>
      </c>
      <c r="S5704" s="88">
        <f>VLOOKUP(P5704,NEW_TRAIN_TEST!$A$1:$M$980,11,0)</f>
        <v>5310</v>
      </c>
      <c r="T5704" s="6">
        <f t="shared" si="178"/>
        <v>0</v>
      </c>
      <c r="U5704" s="6">
        <f t="shared" si="179"/>
        <v>0</v>
      </c>
    </row>
    <row r="5705" spans="1:21" x14ac:dyDescent="0.2">
      <c r="A5705" s="88">
        <v>5703</v>
      </c>
      <c r="B5705" s="88">
        <v>5</v>
      </c>
      <c r="C5705" s="88" t="s">
        <v>2123</v>
      </c>
      <c r="D5705" s="89" t="s">
        <v>1431</v>
      </c>
      <c r="E5705" s="89">
        <v>0</v>
      </c>
      <c r="F5705" s="89">
        <v>0</v>
      </c>
      <c r="G5705" s="89">
        <v>0</v>
      </c>
      <c r="H5705" s="89">
        <v>0</v>
      </c>
      <c r="I5705" s="89">
        <v>0</v>
      </c>
      <c r="J5705" s="89">
        <v>0</v>
      </c>
      <c r="K5705" s="89">
        <v>0</v>
      </c>
      <c r="L5705" s="89">
        <v>0</v>
      </c>
      <c r="M5705" s="89">
        <v>0</v>
      </c>
      <c r="N5705" s="89">
        <v>1</v>
      </c>
      <c r="O5705" s="89">
        <v>0</v>
      </c>
      <c r="P5705" s="89">
        <v>362</v>
      </c>
      <c r="Q5705" s="89">
        <v>4025.5</v>
      </c>
      <c r="R5705" s="88">
        <f>VLOOKUP(P5705,NEW_TRAIN_TEST!$A$1:$M$980,13,0)</f>
        <v>4000.5</v>
      </c>
      <c r="S5705" s="88">
        <f>VLOOKUP(P5705,NEW_TRAIN_TEST!$A$1:$M$980,11,0)</f>
        <v>5310</v>
      </c>
      <c r="T5705" s="6">
        <f t="shared" si="178"/>
        <v>0</v>
      </c>
      <c r="U5705" s="6">
        <f t="shared" si="179"/>
        <v>0</v>
      </c>
    </row>
    <row r="5706" spans="1:21" x14ac:dyDescent="0.2">
      <c r="A5706" s="88">
        <v>5704</v>
      </c>
      <c r="B5706" s="88">
        <v>5</v>
      </c>
      <c r="C5706" s="88" t="s">
        <v>2123</v>
      </c>
      <c r="D5706" s="89" t="s">
        <v>1431</v>
      </c>
      <c r="E5706" s="89">
        <v>6</v>
      </c>
      <c r="F5706" s="89">
        <v>1</v>
      </c>
      <c r="G5706" s="89">
        <v>0</v>
      </c>
      <c r="H5706" s="89">
        <v>0</v>
      </c>
      <c r="I5706" s="89">
        <v>2</v>
      </c>
      <c r="J5706" s="89">
        <v>0</v>
      </c>
      <c r="K5706" s="89">
        <v>0</v>
      </c>
      <c r="L5706" s="89">
        <v>1</v>
      </c>
      <c r="M5706" s="89">
        <v>0</v>
      </c>
      <c r="N5706" s="89">
        <v>0</v>
      </c>
      <c r="O5706" s="89">
        <v>2</v>
      </c>
      <c r="P5706" s="89">
        <v>905</v>
      </c>
      <c r="Q5706" s="89">
        <v>7792.5</v>
      </c>
      <c r="R5706" s="88">
        <f>VLOOKUP(P5706,NEW_TRAIN_TEST!$A$1:$M$980,13,0)</f>
        <v>7442.5</v>
      </c>
      <c r="S5706" s="88">
        <f>VLOOKUP(P5706,NEW_TRAIN_TEST!$A$1:$M$980,11,0)</f>
        <v>8282</v>
      </c>
      <c r="T5706" s="6">
        <f t="shared" si="178"/>
        <v>1</v>
      </c>
      <c r="U5706" s="6">
        <f t="shared" si="179"/>
        <v>0</v>
      </c>
    </row>
    <row r="5707" spans="1:21" x14ac:dyDescent="0.2">
      <c r="A5707" s="88">
        <v>5705</v>
      </c>
      <c r="B5707" s="88">
        <v>5</v>
      </c>
      <c r="C5707" s="88" t="s">
        <v>2123</v>
      </c>
      <c r="D5707" s="89" t="s">
        <v>1431</v>
      </c>
      <c r="E5707" s="89">
        <v>0</v>
      </c>
      <c r="F5707" s="89">
        <v>1</v>
      </c>
      <c r="G5707" s="89">
        <v>0</v>
      </c>
      <c r="H5707" s="89">
        <v>0</v>
      </c>
      <c r="I5707" s="89">
        <v>2</v>
      </c>
      <c r="J5707" s="89">
        <v>0</v>
      </c>
      <c r="K5707" s="89">
        <v>0</v>
      </c>
      <c r="L5707" s="89">
        <v>0</v>
      </c>
      <c r="M5707" s="89">
        <v>0</v>
      </c>
      <c r="N5707" s="89">
        <v>0</v>
      </c>
      <c r="O5707" s="89">
        <v>2</v>
      </c>
      <c r="P5707" s="89">
        <v>564</v>
      </c>
      <c r="Q5707" s="89">
        <v>2453</v>
      </c>
      <c r="R5707" s="88">
        <f>VLOOKUP(P5707,NEW_TRAIN_TEST!$A$1:$M$980,13,0)</f>
        <v>2453</v>
      </c>
      <c r="S5707" s="88">
        <f>VLOOKUP(P5707,NEW_TRAIN_TEST!$A$1:$M$980,11,0)</f>
        <v>3403</v>
      </c>
      <c r="T5707" s="6">
        <f t="shared" si="178"/>
        <v>0</v>
      </c>
      <c r="U5707" s="6">
        <f t="shared" si="179"/>
        <v>0</v>
      </c>
    </row>
    <row r="5708" spans="1:21" x14ac:dyDescent="0.2">
      <c r="A5708" s="88">
        <v>5706</v>
      </c>
      <c r="B5708" s="88">
        <v>5</v>
      </c>
      <c r="C5708" s="88" t="s">
        <v>2123</v>
      </c>
      <c r="D5708" s="89" t="s">
        <v>1431</v>
      </c>
      <c r="E5708" s="89">
        <v>0</v>
      </c>
      <c r="F5708" s="89">
        <v>1</v>
      </c>
      <c r="G5708" s="89">
        <v>0</v>
      </c>
      <c r="H5708" s="89">
        <v>0</v>
      </c>
      <c r="I5708" s="89">
        <v>2</v>
      </c>
      <c r="J5708" s="89">
        <v>0</v>
      </c>
      <c r="K5708" s="89">
        <v>0</v>
      </c>
      <c r="L5708" s="89">
        <v>0</v>
      </c>
      <c r="M5708" s="89">
        <v>0</v>
      </c>
      <c r="N5708" s="89">
        <v>0</v>
      </c>
      <c r="O5708" s="89">
        <v>2</v>
      </c>
      <c r="P5708" s="89">
        <v>564</v>
      </c>
      <c r="Q5708" s="89">
        <v>2457</v>
      </c>
      <c r="R5708" s="88">
        <f>VLOOKUP(P5708,NEW_TRAIN_TEST!$A$1:$M$980,13,0)</f>
        <v>2453</v>
      </c>
      <c r="S5708" s="88">
        <f>VLOOKUP(P5708,NEW_TRAIN_TEST!$A$1:$M$980,11,0)</f>
        <v>3403</v>
      </c>
      <c r="T5708" s="6">
        <f t="shared" si="178"/>
        <v>0</v>
      </c>
      <c r="U5708" s="6">
        <f t="shared" si="179"/>
        <v>0</v>
      </c>
    </row>
    <row r="5709" spans="1:21" x14ac:dyDescent="0.2">
      <c r="A5709" s="88">
        <v>5707</v>
      </c>
      <c r="B5709" s="88">
        <v>5</v>
      </c>
      <c r="C5709" s="88" t="s">
        <v>2123</v>
      </c>
      <c r="D5709" s="89" t="s">
        <v>1431</v>
      </c>
      <c r="E5709" s="89">
        <v>3</v>
      </c>
      <c r="F5709" s="89">
        <v>1</v>
      </c>
      <c r="G5709" s="89">
        <v>0</v>
      </c>
      <c r="H5709" s="89">
        <v>0</v>
      </c>
      <c r="I5709" s="89">
        <v>2</v>
      </c>
      <c r="J5709" s="89">
        <v>0</v>
      </c>
      <c r="K5709" s="89">
        <v>0</v>
      </c>
      <c r="L5709" s="89">
        <v>0</v>
      </c>
      <c r="M5709" s="89">
        <v>0</v>
      </c>
      <c r="N5709" s="89">
        <v>0</v>
      </c>
      <c r="O5709" s="89">
        <v>2</v>
      </c>
      <c r="P5709" s="89">
        <v>564</v>
      </c>
      <c r="Q5709" s="89">
        <v>2550.5</v>
      </c>
      <c r="R5709" s="88">
        <f>VLOOKUP(P5709,NEW_TRAIN_TEST!$A$1:$M$980,13,0)</f>
        <v>2453</v>
      </c>
      <c r="S5709" s="88">
        <f>VLOOKUP(P5709,NEW_TRAIN_TEST!$A$1:$M$980,11,0)</f>
        <v>3403</v>
      </c>
      <c r="T5709" s="6">
        <f t="shared" si="178"/>
        <v>0</v>
      </c>
      <c r="U5709" s="6">
        <f t="shared" si="179"/>
        <v>0</v>
      </c>
    </row>
    <row r="5710" spans="1:21" x14ac:dyDescent="0.2">
      <c r="A5710" s="88">
        <v>5708</v>
      </c>
      <c r="B5710" s="88">
        <v>5</v>
      </c>
      <c r="C5710" s="88" t="s">
        <v>2123</v>
      </c>
      <c r="D5710" s="89" t="s">
        <v>1431</v>
      </c>
      <c r="E5710" s="89">
        <v>8</v>
      </c>
      <c r="F5710" s="89">
        <v>0</v>
      </c>
      <c r="G5710" s="89">
        <v>0</v>
      </c>
      <c r="H5710" s="89">
        <v>0</v>
      </c>
      <c r="I5710" s="89">
        <v>0</v>
      </c>
      <c r="J5710" s="89">
        <v>0</v>
      </c>
      <c r="K5710" s="89">
        <v>0</v>
      </c>
      <c r="L5710" s="89">
        <v>1</v>
      </c>
      <c r="M5710" s="89">
        <v>0</v>
      </c>
      <c r="N5710" s="89">
        <v>0</v>
      </c>
      <c r="O5710" s="89">
        <v>0</v>
      </c>
      <c r="P5710" s="89">
        <v>907</v>
      </c>
      <c r="Q5710" s="89">
        <v>7216</v>
      </c>
      <c r="R5710" s="88">
        <f>VLOOKUP(P5710,NEW_TRAIN_TEST!$A$1:$M$980,13,0)</f>
        <v>6751.5</v>
      </c>
      <c r="S5710" s="88">
        <f>VLOOKUP(P5710,NEW_TRAIN_TEST!$A$1:$M$980,11,0)</f>
        <v>7341</v>
      </c>
      <c r="T5710" s="6">
        <f t="shared" si="178"/>
        <v>1</v>
      </c>
      <c r="U5710" s="6">
        <f t="shared" si="179"/>
        <v>0</v>
      </c>
    </row>
    <row r="5711" spans="1:21" x14ac:dyDescent="0.2">
      <c r="A5711" s="88">
        <v>5709</v>
      </c>
      <c r="B5711" s="88">
        <v>5</v>
      </c>
      <c r="C5711" s="88" t="s">
        <v>2123</v>
      </c>
      <c r="D5711" s="89" t="s">
        <v>1431</v>
      </c>
      <c r="E5711" s="89">
        <v>2</v>
      </c>
      <c r="F5711" s="89">
        <v>0</v>
      </c>
      <c r="G5711" s="89">
        <v>0</v>
      </c>
      <c r="H5711" s="89">
        <v>0</v>
      </c>
      <c r="I5711" s="89">
        <v>0</v>
      </c>
      <c r="J5711" s="89">
        <v>0</v>
      </c>
      <c r="K5711" s="89">
        <v>0</v>
      </c>
      <c r="L5711" s="89">
        <v>0</v>
      </c>
      <c r="M5711" s="89">
        <v>0</v>
      </c>
      <c r="N5711" s="89">
        <v>0</v>
      </c>
      <c r="O5711" s="89">
        <v>0</v>
      </c>
      <c r="P5711" s="89">
        <v>908</v>
      </c>
      <c r="Q5711" s="89">
        <v>5178</v>
      </c>
      <c r="R5711" s="88">
        <f>VLOOKUP(P5711,NEW_TRAIN_TEST!$A$1:$M$980,13,0)</f>
        <v>4591</v>
      </c>
      <c r="S5711" s="88">
        <f>VLOOKUP(P5711,NEW_TRAIN_TEST!$A$1:$M$980,11,0)</f>
        <v>5404</v>
      </c>
      <c r="T5711" s="6">
        <f t="shared" si="178"/>
        <v>0</v>
      </c>
      <c r="U5711" s="6">
        <f t="shared" si="179"/>
        <v>0</v>
      </c>
    </row>
    <row r="5712" spans="1:21" x14ac:dyDescent="0.2">
      <c r="A5712" s="88">
        <v>5710</v>
      </c>
      <c r="B5712" s="88">
        <v>5</v>
      </c>
      <c r="C5712" s="88" t="s">
        <v>2123</v>
      </c>
      <c r="D5712" s="89" t="s">
        <v>1431</v>
      </c>
      <c r="E5712" s="89">
        <v>7</v>
      </c>
      <c r="F5712" s="89">
        <v>1</v>
      </c>
      <c r="G5712" s="89">
        <v>0</v>
      </c>
      <c r="H5712" s="89">
        <v>0</v>
      </c>
      <c r="I5712" s="89">
        <v>2</v>
      </c>
      <c r="J5712" s="89">
        <v>0</v>
      </c>
      <c r="K5712" s="89">
        <v>0</v>
      </c>
      <c r="L5712" s="89">
        <v>1</v>
      </c>
      <c r="M5712" s="89">
        <v>0</v>
      </c>
      <c r="N5712" s="89">
        <v>0</v>
      </c>
      <c r="O5712" s="89">
        <v>2</v>
      </c>
      <c r="P5712" s="89">
        <v>909</v>
      </c>
      <c r="Q5712" s="89">
        <v>7036.5</v>
      </c>
      <c r="R5712" s="88">
        <f>VLOOKUP(P5712,NEW_TRAIN_TEST!$A$1:$M$980,13,0)</f>
        <v>6728</v>
      </c>
      <c r="S5712" s="88">
        <f>VLOOKUP(P5712,NEW_TRAIN_TEST!$A$1:$M$980,11,0)</f>
        <v>7586</v>
      </c>
      <c r="T5712" s="6">
        <f t="shared" si="178"/>
        <v>1</v>
      </c>
      <c r="U5712" s="6">
        <f t="shared" si="179"/>
        <v>0</v>
      </c>
    </row>
    <row r="5713" spans="1:21" x14ac:dyDescent="0.2">
      <c r="A5713" s="88">
        <v>5711</v>
      </c>
      <c r="B5713" s="88">
        <v>5</v>
      </c>
      <c r="C5713" s="88" t="s">
        <v>2123</v>
      </c>
      <c r="D5713" s="89" t="s">
        <v>1431</v>
      </c>
      <c r="E5713" s="89">
        <v>5</v>
      </c>
      <c r="F5713" s="89">
        <v>1</v>
      </c>
      <c r="G5713" s="89">
        <v>1</v>
      </c>
      <c r="H5713" s="89">
        <v>0</v>
      </c>
      <c r="I5713" s="89">
        <v>2</v>
      </c>
      <c r="J5713" s="89">
        <v>0</v>
      </c>
      <c r="K5713" s="89">
        <v>0</v>
      </c>
      <c r="L5713" s="89">
        <v>0</v>
      </c>
      <c r="M5713" s="89">
        <v>0</v>
      </c>
      <c r="N5713" s="89">
        <v>0</v>
      </c>
      <c r="O5713" s="89">
        <v>2</v>
      </c>
      <c r="P5713" s="89">
        <v>910</v>
      </c>
      <c r="Q5713" s="89">
        <v>5742</v>
      </c>
      <c r="R5713" s="88">
        <f>VLOOKUP(P5713,NEW_TRAIN_TEST!$A$1:$M$980,13,0)</f>
        <v>5317</v>
      </c>
      <c r="S5713" s="88">
        <f>VLOOKUP(P5713,NEW_TRAIN_TEST!$A$1:$M$980,11,0)</f>
        <v>5909</v>
      </c>
      <c r="T5713" s="6">
        <f t="shared" si="178"/>
        <v>0</v>
      </c>
      <c r="U5713" s="6">
        <f t="shared" si="179"/>
        <v>0</v>
      </c>
    </row>
    <row r="5714" spans="1:21" x14ac:dyDescent="0.2">
      <c r="A5714" s="88">
        <v>5712</v>
      </c>
      <c r="B5714" s="88">
        <v>5</v>
      </c>
      <c r="C5714" s="88" t="s">
        <v>2123</v>
      </c>
      <c r="D5714" s="89" t="s">
        <v>1431</v>
      </c>
      <c r="E5714" s="89">
        <v>6</v>
      </c>
      <c r="F5714" s="89">
        <v>0</v>
      </c>
      <c r="G5714" s="89">
        <v>0</v>
      </c>
      <c r="H5714" s="89">
        <v>0</v>
      </c>
      <c r="I5714" s="89">
        <v>0</v>
      </c>
      <c r="J5714" s="89">
        <v>0</v>
      </c>
      <c r="K5714" s="89">
        <v>0</v>
      </c>
      <c r="L5714" s="89">
        <v>0</v>
      </c>
      <c r="M5714" s="89">
        <v>0</v>
      </c>
      <c r="N5714" s="89">
        <v>0</v>
      </c>
      <c r="O5714" s="89">
        <v>0</v>
      </c>
      <c r="P5714" s="89">
        <v>911</v>
      </c>
      <c r="Q5714" s="89">
        <v>5322</v>
      </c>
      <c r="R5714" s="88">
        <f>VLOOKUP(P5714,NEW_TRAIN_TEST!$A$1:$M$980,13,0)</f>
        <v>4742.5</v>
      </c>
      <c r="S5714" s="88">
        <f>VLOOKUP(P5714,NEW_TRAIN_TEST!$A$1:$M$980,11,0)</f>
        <v>6121</v>
      </c>
      <c r="T5714" s="6">
        <f t="shared" si="178"/>
        <v>0</v>
      </c>
      <c r="U5714" s="6">
        <f t="shared" si="179"/>
        <v>0</v>
      </c>
    </row>
    <row r="5715" spans="1:21" x14ac:dyDescent="0.2">
      <c r="A5715" s="88">
        <v>5713</v>
      </c>
      <c r="B5715" s="88">
        <v>5</v>
      </c>
      <c r="C5715" s="88" t="s">
        <v>2123</v>
      </c>
      <c r="D5715" s="89" t="s">
        <v>1431</v>
      </c>
      <c r="E5715" s="89">
        <v>4</v>
      </c>
      <c r="F5715" s="89">
        <v>2</v>
      </c>
      <c r="G5715" s="89">
        <v>0</v>
      </c>
      <c r="H5715" s="89">
        <v>2</v>
      </c>
      <c r="I5715" s="89">
        <v>2</v>
      </c>
      <c r="J5715" s="89">
        <v>0</v>
      </c>
      <c r="K5715" s="89">
        <v>0</v>
      </c>
      <c r="L5715" s="89">
        <v>0</v>
      </c>
      <c r="M5715" s="89">
        <v>0</v>
      </c>
      <c r="N5715" s="89">
        <v>0</v>
      </c>
      <c r="O5715" s="89">
        <v>2</v>
      </c>
      <c r="P5715" s="89">
        <v>573</v>
      </c>
      <c r="Q5715" s="89">
        <v>2148.5</v>
      </c>
      <c r="R5715" s="88">
        <f>VLOOKUP(P5715,NEW_TRAIN_TEST!$A$1:$M$980,13,0)</f>
        <v>1998</v>
      </c>
      <c r="S5715" s="88">
        <f>VLOOKUP(P5715,NEW_TRAIN_TEST!$A$1:$M$980,11,0)</f>
        <v>2855</v>
      </c>
      <c r="T5715" s="6">
        <f t="shared" si="178"/>
        <v>0</v>
      </c>
      <c r="U5715" s="6">
        <f t="shared" si="179"/>
        <v>0</v>
      </c>
    </row>
    <row r="5716" spans="1:21" x14ac:dyDescent="0.2">
      <c r="A5716" s="88">
        <v>5714</v>
      </c>
      <c r="B5716" s="88">
        <v>5</v>
      </c>
      <c r="C5716" s="88" t="s">
        <v>2123</v>
      </c>
      <c r="D5716" s="89" t="s">
        <v>1431</v>
      </c>
      <c r="E5716" s="89">
        <v>3</v>
      </c>
      <c r="F5716" s="89">
        <v>2</v>
      </c>
      <c r="G5716" s="89">
        <v>0</v>
      </c>
      <c r="H5716" s="89">
        <v>2</v>
      </c>
      <c r="I5716" s="89">
        <v>2</v>
      </c>
      <c r="J5716" s="89">
        <v>0</v>
      </c>
      <c r="K5716" s="89">
        <v>0</v>
      </c>
      <c r="L5716" s="89">
        <v>0</v>
      </c>
      <c r="M5716" s="89">
        <v>0</v>
      </c>
      <c r="N5716" s="89">
        <v>0</v>
      </c>
      <c r="O5716" s="89">
        <v>2</v>
      </c>
      <c r="P5716" s="89">
        <v>924</v>
      </c>
      <c r="Q5716" s="89">
        <v>4909</v>
      </c>
      <c r="R5716" s="88">
        <f>VLOOKUP(P5716,NEW_TRAIN_TEST!$A$1:$M$980,13,0)</f>
        <v>4481.5</v>
      </c>
      <c r="S5716" s="88">
        <f>VLOOKUP(P5716,NEW_TRAIN_TEST!$A$1:$M$980,11,0)</f>
        <v>5979</v>
      </c>
      <c r="T5716" s="6">
        <f t="shared" si="178"/>
        <v>0</v>
      </c>
      <c r="U5716" s="6">
        <f t="shared" si="179"/>
        <v>0</v>
      </c>
    </row>
    <row r="5717" spans="1:21" x14ac:dyDescent="0.2">
      <c r="A5717" s="88">
        <v>5715</v>
      </c>
      <c r="B5717" s="88">
        <v>5</v>
      </c>
      <c r="C5717" s="88" t="s">
        <v>2123</v>
      </c>
      <c r="D5717" s="89" t="s">
        <v>1431</v>
      </c>
      <c r="E5717" s="89">
        <v>5</v>
      </c>
      <c r="F5717" s="89">
        <v>4</v>
      </c>
      <c r="G5717" s="89">
        <v>0</v>
      </c>
      <c r="H5717" s="89">
        <v>2</v>
      </c>
      <c r="I5717" s="89">
        <v>2</v>
      </c>
      <c r="J5717" s="89">
        <v>0</v>
      </c>
      <c r="K5717" s="89">
        <v>0</v>
      </c>
      <c r="L5717" s="89">
        <v>0</v>
      </c>
      <c r="M5717" s="89">
        <v>0</v>
      </c>
      <c r="N5717" s="89">
        <v>0</v>
      </c>
      <c r="O5717" s="89">
        <v>2</v>
      </c>
      <c r="P5717" s="89">
        <v>209</v>
      </c>
      <c r="Q5717" s="89">
        <v>4208.5</v>
      </c>
      <c r="R5717" s="88">
        <f>VLOOKUP(P5717,NEW_TRAIN_TEST!$A$1:$M$980,13,0)</f>
        <v>4097.5</v>
      </c>
      <c r="S5717" s="88">
        <f>VLOOKUP(P5717,NEW_TRAIN_TEST!$A$1:$M$980,11,0)</f>
        <v>5645</v>
      </c>
      <c r="T5717" s="6">
        <f t="shared" si="178"/>
        <v>0</v>
      </c>
      <c r="U5717" s="6">
        <f t="shared" si="179"/>
        <v>0</v>
      </c>
    </row>
    <row r="5718" spans="1:21" x14ac:dyDescent="0.2">
      <c r="A5718" s="88">
        <v>5716</v>
      </c>
      <c r="B5718" s="88">
        <v>5</v>
      </c>
      <c r="C5718" s="88" t="s">
        <v>2123</v>
      </c>
      <c r="D5718" s="89" t="s">
        <v>1431</v>
      </c>
      <c r="E5718" s="89">
        <v>3</v>
      </c>
      <c r="F5718" s="89">
        <v>1</v>
      </c>
      <c r="G5718" s="89">
        <v>0</v>
      </c>
      <c r="H5718" s="89">
        <v>0</v>
      </c>
      <c r="I5718" s="89">
        <v>2</v>
      </c>
      <c r="J5718" s="89">
        <v>0</v>
      </c>
      <c r="K5718" s="89">
        <v>0</v>
      </c>
      <c r="L5718" s="89">
        <v>0</v>
      </c>
      <c r="M5718" s="89">
        <v>9</v>
      </c>
      <c r="N5718" s="89">
        <v>0</v>
      </c>
      <c r="O5718" s="89">
        <v>2</v>
      </c>
      <c r="P5718" s="89">
        <v>549</v>
      </c>
      <c r="Q5718" s="89">
        <v>2265</v>
      </c>
      <c r="R5718" s="88">
        <f>VLOOKUP(P5718,NEW_TRAIN_TEST!$A$1:$M$980,13,0)</f>
        <v>2097</v>
      </c>
      <c r="S5718" s="88">
        <f>VLOOKUP(P5718,NEW_TRAIN_TEST!$A$1:$M$980,11,0)</f>
        <v>3030</v>
      </c>
      <c r="T5718" s="6">
        <f t="shared" si="178"/>
        <v>0</v>
      </c>
      <c r="U5718" s="6">
        <f t="shared" si="179"/>
        <v>1</v>
      </c>
    </row>
    <row r="5719" spans="1:21" x14ac:dyDescent="0.2">
      <c r="A5719" s="88">
        <v>5717</v>
      </c>
      <c r="B5719" s="88">
        <v>5</v>
      </c>
      <c r="C5719" s="88" t="s">
        <v>2123</v>
      </c>
      <c r="D5719" s="89" t="s">
        <v>1431</v>
      </c>
      <c r="E5719" s="89">
        <v>6</v>
      </c>
      <c r="F5719" s="89">
        <v>1</v>
      </c>
      <c r="G5719" s="89">
        <v>1</v>
      </c>
      <c r="H5719" s="89">
        <v>0</v>
      </c>
      <c r="I5719" s="89">
        <v>2</v>
      </c>
      <c r="J5719" s="89">
        <v>0</v>
      </c>
      <c r="K5719" s="89">
        <v>0</v>
      </c>
      <c r="L5719" s="89">
        <v>1</v>
      </c>
      <c r="M5719" s="89">
        <v>0</v>
      </c>
      <c r="N5719" s="89">
        <v>0</v>
      </c>
      <c r="O5719" s="89">
        <v>2</v>
      </c>
      <c r="P5719" s="89">
        <v>548</v>
      </c>
      <c r="Q5719" s="89">
        <v>2183.5</v>
      </c>
      <c r="R5719" s="88">
        <f>VLOOKUP(P5719,NEW_TRAIN_TEST!$A$1:$M$980,13,0)</f>
        <v>2063</v>
      </c>
      <c r="S5719" s="88">
        <f>VLOOKUP(P5719,NEW_TRAIN_TEST!$A$1:$M$980,11,0)</f>
        <v>2933</v>
      </c>
      <c r="T5719" s="6">
        <f t="shared" si="178"/>
        <v>1</v>
      </c>
      <c r="U5719" s="6">
        <f t="shared" si="179"/>
        <v>0</v>
      </c>
    </row>
    <row r="5720" spans="1:21" x14ac:dyDescent="0.2">
      <c r="A5720" s="88">
        <v>5718</v>
      </c>
      <c r="B5720" s="88">
        <v>5</v>
      </c>
      <c r="C5720" s="88" t="s">
        <v>2123</v>
      </c>
      <c r="D5720" s="89" t="s">
        <v>1431</v>
      </c>
      <c r="E5720" s="89">
        <v>7</v>
      </c>
      <c r="F5720" s="89">
        <v>1</v>
      </c>
      <c r="G5720" s="89">
        <v>0</v>
      </c>
      <c r="H5720" s="89">
        <v>0</v>
      </c>
      <c r="I5720" s="89">
        <v>2</v>
      </c>
      <c r="J5720" s="89">
        <v>0</v>
      </c>
      <c r="K5720" s="89">
        <v>0</v>
      </c>
      <c r="L5720" s="89">
        <v>1</v>
      </c>
      <c r="M5720" s="89">
        <v>0</v>
      </c>
      <c r="N5720" s="89">
        <v>0</v>
      </c>
      <c r="O5720" s="89">
        <v>2</v>
      </c>
      <c r="P5720" s="89">
        <v>917</v>
      </c>
      <c r="Q5720" s="89">
        <v>8109</v>
      </c>
      <c r="R5720" s="88">
        <f>VLOOKUP(P5720,NEW_TRAIN_TEST!$A$1:$M$980,13,0)</f>
        <v>7626</v>
      </c>
      <c r="S5720" s="88">
        <f>VLOOKUP(P5720,NEW_TRAIN_TEST!$A$1:$M$980,11,0)</f>
        <v>8781</v>
      </c>
      <c r="T5720" s="6">
        <f t="shared" si="178"/>
        <v>1</v>
      </c>
      <c r="U5720" s="6">
        <f t="shared" si="179"/>
        <v>0</v>
      </c>
    </row>
    <row r="5721" spans="1:21" x14ac:dyDescent="0.2">
      <c r="A5721" s="88">
        <v>5719</v>
      </c>
      <c r="B5721" s="88">
        <v>5</v>
      </c>
      <c r="C5721" s="88" t="s">
        <v>2123</v>
      </c>
      <c r="D5721" s="89" t="s">
        <v>1431</v>
      </c>
      <c r="E5721" s="89">
        <v>0</v>
      </c>
      <c r="F5721" s="89">
        <v>1</v>
      </c>
      <c r="G5721" s="89">
        <v>0</v>
      </c>
      <c r="H5721" s="89">
        <v>0</v>
      </c>
      <c r="I5721" s="89">
        <v>2</v>
      </c>
      <c r="J5721" s="89">
        <v>0</v>
      </c>
      <c r="K5721" s="89">
        <v>0</v>
      </c>
      <c r="L5721" s="89">
        <v>0</v>
      </c>
      <c r="M5721" s="89">
        <v>0</v>
      </c>
      <c r="N5721" s="89">
        <v>0</v>
      </c>
      <c r="O5721" s="89">
        <v>2</v>
      </c>
      <c r="P5721" s="89">
        <v>558</v>
      </c>
      <c r="Q5721" s="89">
        <v>2546.5</v>
      </c>
      <c r="R5721" s="88">
        <f>VLOOKUP(P5721,NEW_TRAIN_TEST!$A$1:$M$980,13,0)</f>
        <v>2546.5</v>
      </c>
      <c r="S5721" s="88">
        <f>VLOOKUP(P5721,NEW_TRAIN_TEST!$A$1:$M$980,11,0)</f>
        <v>3478</v>
      </c>
      <c r="T5721" s="6">
        <f t="shared" si="178"/>
        <v>0</v>
      </c>
      <c r="U5721" s="6">
        <f t="shared" si="179"/>
        <v>0</v>
      </c>
    </row>
    <row r="5722" spans="1:21" x14ac:dyDescent="0.2">
      <c r="A5722" s="88">
        <v>5720</v>
      </c>
      <c r="B5722" s="88">
        <v>5</v>
      </c>
      <c r="C5722" s="88" t="s">
        <v>2123</v>
      </c>
      <c r="D5722" s="89" t="s">
        <v>1431</v>
      </c>
      <c r="E5722" s="89">
        <v>0</v>
      </c>
      <c r="F5722" s="89">
        <v>1</v>
      </c>
      <c r="G5722" s="89">
        <v>0</v>
      </c>
      <c r="H5722" s="89">
        <v>0</v>
      </c>
      <c r="I5722" s="89">
        <v>2</v>
      </c>
      <c r="J5722" s="89">
        <v>0</v>
      </c>
      <c r="K5722" s="89">
        <v>0</v>
      </c>
      <c r="L5722" s="89">
        <v>0</v>
      </c>
      <c r="M5722" s="89">
        <v>0</v>
      </c>
      <c r="N5722" s="89">
        <v>0</v>
      </c>
      <c r="O5722" s="89">
        <v>2</v>
      </c>
      <c r="P5722" s="89">
        <v>558</v>
      </c>
      <c r="Q5722" s="89">
        <v>2547.5</v>
      </c>
      <c r="R5722" s="88">
        <f>VLOOKUP(P5722,NEW_TRAIN_TEST!$A$1:$M$980,13,0)</f>
        <v>2546.5</v>
      </c>
      <c r="S5722" s="88">
        <f>VLOOKUP(P5722,NEW_TRAIN_TEST!$A$1:$M$980,11,0)</f>
        <v>3478</v>
      </c>
      <c r="T5722" s="6">
        <f t="shared" si="178"/>
        <v>0</v>
      </c>
      <c r="U5722" s="6">
        <f t="shared" si="179"/>
        <v>0</v>
      </c>
    </row>
    <row r="5723" spans="1:21" x14ac:dyDescent="0.2">
      <c r="A5723" s="88">
        <v>5721</v>
      </c>
      <c r="B5723" s="88">
        <v>5</v>
      </c>
      <c r="C5723" s="88" t="s">
        <v>2123</v>
      </c>
      <c r="D5723" s="89" t="s">
        <v>1431</v>
      </c>
      <c r="E5723" s="89">
        <v>0</v>
      </c>
      <c r="F5723" s="89">
        <v>1</v>
      </c>
      <c r="G5723" s="89">
        <v>0</v>
      </c>
      <c r="H5723" s="89">
        <v>0</v>
      </c>
      <c r="I5723" s="89">
        <v>2</v>
      </c>
      <c r="J5723" s="89">
        <v>0</v>
      </c>
      <c r="K5723" s="89">
        <v>0</v>
      </c>
      <c r="L5723" s="89">
        <v>0</v>
      </c>
      <c r="M5723" s="89">
        <v>0</v>
      </c>
      <c r="N5723" s="89">
        <v>0</v>
      </c>
      <c r="O5723" s="89">
        <v>2</v>
      </c>
      <c r="P5723" s="89">
        <v>558</v>
      </c>
      <c r="Q5723" s="89">
        <v>2550</v>
      </c>
      <c r="R5723" s="88">
        <f>VLOOKUP(P5723,NEW_TRAIN_TEST!$A$1:$M$980,13,0)</f>
        <v>2546.5</v>
      </c>
      <c r="S5723" s="88">
        <f>VLOOKUP(P5723,NEW_TRAIN_TEST!$A$1:$M$980,11,0)</f>
        <v>3478</v>
      </c>
      <c r="T5723" s="6">
        <f t="shared" si="178"/>
        <v>0</v>
      </c>
      <c r="U5723" s="6">
        <f t="shared" si="179"/>
        <v>0</v>
      </c>
    </row>
    <row r="5724" spans="1:21" x14ac:dyDescent="0.2">
      <c r="A5724" s="88">
        <v>5722</v>
      </c>
      <c r="B5724" s="88">
        <v>5</v>
      </c>
      <c r="C5724" s="88" t="s">
        <v>2123</v>
      </c>
      <c r="D5724" s="89" t="s">
        <v>1431</v>
      </c>
      <c r="E5724" s="89">
        <v>0</v>
      </c>
      <c r="F5724" s="89">
        <v>3</v>
      </c>
      <c r="G5724" s="89">
        <v>0</v>
      </c>
      <c r="H5724" s="89">
        <v>0</v>
      </c>
      <c r="I5724" s="89">
        <v>2</v>
      </c>
      <c r="J5724" s="89">
        <v>0</v>
      </c>
      <c r="K5724" s="89">
        <v>0</v>
      </c>
      <c r="L5724" s="89">
        <v>0</v>
      </c>
      <c r="M5724" s="89">
        <v>0</v>
      </c>
      <c r="N5724" s="89">
        <v>0</v>
      </c>
      <c r="O5724" s="89">
        <v>2</v>
      </c>
      <c r="P5724" s="89">
        <v>558</v>
      </c>
      <c r="Q5724" s="89">
        <v>2554.25</v>
      </c>
      <c r="R5724" s="88">
        <f>VLOOKUP(P5724,NEW_TRAIN_TEST!$A$1:$M$980,13,0)</f>
        <v>2546.5</v>
      </c>
      <c r="S5724" s="88">
        <f>VLOOKUP(P5724,NEW_TRAIN_TEST!$A$1:$M$980,11,0)</f>
        <v>3478</v>
      </c>
      <c r="T5724" s="6">
        <f t="shared" si="178"/>
        <v>0</v>
      </c>
      <c r="U5724" s="6">
        <f t="shared" si="179"/>
        <v>0</v>
      </c>
    </row>
    <row r="5725" spans="1:21" x14ac:dyDescent="0.2">
      <c r="A5725" s="88">
        <v>5723</v>
      </c>
      <c r="B5725" s="88">
        <v>5</v>
      </c>
      <c r="C5725" s="88" t="s">
        <v>2123</v>
      </c>
      <c r="D5725" s="89" t="s">
        <v>1431</v>
      </c>
      <c r="E5725" s="89">
        <v>3</v>
      </c>
      <c r="F5725" s="89">
        <v>1</v>
      </c>
      <c r="G5725" s="89">
        <v>0</v>
      </c>
      <c r="H5725" s="89">
        <v>0</v>
      </c>
      <c r="I5725" s="89">
        <v>2</v>
      </c>
      <c r="J5725" s="89">
        <v>0</v>
      </c>
      <c r="K5725" s="89">
        <v>0</v>
      </c>
      <c r="L5725" s="89">
        <v>0</v>
      </c>
      <c r="M5725" s="89">
        <v>0</v>
      </c>
      <c r="N5725" s="89">
        <v>0</v>
      </c>
      <c r="O5725" s="89">
        <v>2</v>
      </c>
      <c r="P5725" s="89">
        <v>570</v>
      </c>
      <c r="Q5725" s="89">
        <v>2295.67</v>
      </c>
      <c r="R5725" s="88">
        <f>VLOOKUP(P5725,NEW_TRAIN_TEST!$A$1:$M$980,13,0)</f>
        <v>2198</v>
      </c>
      <c r="S5725" s="88">
        <f>VLOOKUP(P5725,NEW_TRAIN_TEST!$A$1:$M$980,11,0)</f>
        <v>3132</v>
      </c>
      <c r="T5725" s="6">
        <f t="shared" si="178"/>
        <v>0</v>
      </c>
      <c r="U5725" s="6">
        <f t="shared" si="179"/>
        <v>0</v>
      </c>
    </row>
    <row r="5726" spans="1:21" x14ac:dyDescent="0.2">
      <c r="A5726" s="88">
        <v>5724</v>
      </c>
      <c r="B5726" s="88">
        <v>5</v>
      </c>
      <c r="C5726" s="88" t="s">
        <v>2123</v>
      </c>
      <c r="D5726" s="89" t="s">
        <v>1431</v>
      </c>
      <c r="E5726" s="89">
        <v>3</v>
      </c>
      <c r="F5726" s="89">
        <v>0</v>
      </c>
      <c r="G5726" s="89">
        <v>0</v>
      </c>
      <c r="H5726" s="89">
        <v>0</v>
      </c>
      <c r="I5726" s="89">
        <v>0</v>
      </c>
      <c r="J5726" s="89">
        <v>0</v>
      </c>
      <c r="K5726" s="89">
        <v>0</v>
      </c>
      <c r="L5726" s="89">
        <v>0</v>
      </c>
      <c r="M5726" s="89">
        <v>0</v>
      </c>
      <c r="N5726" s="89">
        <v>0</v>
      </c>
      <c r="O5726" s="89">
        <v>0</v>
      </c>
      <c r="P5726" s="89">
        <v>920</v>
      </c>
      <c r="Q5726" s="89">
        <v>4455</v>
      </c>
      <c r="R5726" s="88">
        <f>VLOOKUP(P5726,NEW_TRAIN_TEST!$A$1:$M$980,13,0)</f>
        <v>4038</v>
      </c>
      <c r="S5726" s="88">
        <f>VLOOKUP(P5726,NEW_TRAIN_TEST!$A$1:$M$980,11,0)</f>
        <v>4914</v>
      </c>
      <c r="T5726" s="6">
        <f t="shared" si="178"/>
        <v>0</v>
      </c>
      <c r="U5726" s="6">
        <f t="shared" si="179"/>
        <v>0</v>
      </c>
    </row>
    <row r="5727" spans="1:21" x14ac:dyDescent="0.2">
      <c r="A5727" s="88">
        <v>5725</v>
      </c>
      <c r="B5727" s="88">
        <v>5</v>
      </c>
      <c r="C5727" s="88" t="s">
        <v>2123</v>
      </c>
      <c r="D5727" s="89" t="s">
        <v>1431</v>
      </c>
      <c r="E5727" s="89">
        <v>3</v>
      </c>
      <c r="F5727" s="89">
        <v>0</v>
      </c>
      <c r="G5727" s="89">
        <v>0</v>
      </c>
      <c r="H5727" s="89">
        <v>0</v>
      </c>
      <c r="I5727" s="89">
        <v>0</v>
      </c>
      <c r="J5727" s="89">
        <v>0</v>
      </c>
      <c r="K5727" s="89">
        <v>0</v>
      </c>
      <c r="L5727" s="89">
        <v>0</v>
      </c>
      <c r="M5727" s="89">
        <v>0</v>
      </c>
      <c r="N5727" s="89">
        <v>0</v>
      </c>
      <c r="O5727" s="89">
        <v>0</v>
      </c>
      <c r="P5727" s="89">
        <v>921</v>
      </c>
      <c r="Q5727" s="89">
        <v>5035</v>
      </c>
      <c r="R5727" s="88">
        <f>VLOOKUP(P5727,NEW_TRAIN_TEST!$A$1:$M$980,13,0)</f>
        <v>4175</v>
      </c>
      <c r="S5727" s="88">
        <f>VLOOKUP(P5727,NEW_TRAIN_TEST!$A$1:$M$980,11,0)</f>
        <v>5327</v>
      </c>
      <c r="T5727" s="6">
        <f t="shared" si="178"/>
        <v>0</v>
      </c>
      <c r="U5727" s="6">
        <f t="shared" si="179"/>
        <v>0</v>
      </c>
    </row>
    <row r="5728" spans="1:21" x14ac:dyDescent="0.2">
      <c r="A5728" s="88">
        <v>5726</v>
      </c>
      <c r="B5728" s="88">
        <v>5</v>
      </c>
      <c r="C5728" s="88" t="s">
        <v>2123</v>
      </c>
      <c r="D5728" s="89" t="s">
        <v>1431</v>
      </c>
      <c r="E5728" s="89">
        <v>0</v>
      </c>
      <c r="F5728" s="89">
        <v>1</v>
      </c>
      <c r="G5728" s="89">
        <v>0</v>
      </c>
      <c r="H5728" s="89">
        <v>0</v>
      </c>
      <c r="I5728" s="89">
        <v>2</v>
      </c>
      <c r="J5728" s="89">
        <v>0</v>
      </c>
      <c r="K5728" s="89">
        <v>0</v>
      </c>
      <c r="L5728" s="89">
        <v>0</v>
      </c>
      <c r="M5728" s="89">
        <v>0</v>
      </c>
      <c r="N5728" s="89">
        <v>0</v>
      </c>
      <c r="O5728" s="89">
        <v>2</v>
      </c>
      <c r="P5728" s="89">
        <v>577</v>
      </c>
      <c r="Q5728" s="89">
        <v>3045</v>
      </c>
      <c r="R5728" s="88">
        <f>VLOOKUP(P5728,NEW_TRAIN_TEST!$A$1:$M$980,13,0)</f>
        <v>3045</v>
      </c>
      <c r="S5728" s="88">
        <f>VLOOKUP(P5728,NEW_TRAIN_TEST!$A$1:$M$980,11,0)</f>
        <v>4161</v>
      </c>
      <c r="T5728" s="6">
        <f t="shared" si="178"/>
        <v>0</v>
      </c>
      <c r="U5728" s="6">
        <f t="shared" si="179"/>
        <v>0</v>
      </c>
    </row>
    <row r="5729" spans="1:21" x14ac:dyDescent="0.2">
      <c r="A5729" s="88">
        <v>5727</v>
      </c>
      <c r="B5729" s="88">
        <v>5</v>
      </c>
      <c r="C5729" s="88" t="s">
        <v>2123</v>
      </c>
      <c r="D5729" s="89" t="s">
        <v>1431</v>
      </c>
      <c r="E5729" s="89">
        <v>0</v>
      </c>
      <c r="F5729" s="89">
        <v>1</v>
      </c>
      <c r="G5729" s="89">
        <v>0</v>
      </c>
      <c r="H5729" s="89">
        <v>0</v>
      </c>
      <c r="I5729" s="89">
        <v>2</v>
      </c>
      <c r="J5729" s="89">
        <v>0</v>
      </c>
      <c r="K5729" s="89">
        <v>0</v>
      </c>
      <c r="L5729" s="89">
        <v>0</v>
      </c>
      <c r="M5729" s="89">
        <v>0</v>
      </c>
      <c r="N5729" s="89">
        <v>0</v>
      </c>
      <c r="O5729" s="89">
        <v>2</v>
      </c>
      <c r="P5729" s="89">
        <v>577</v>
      </c>
      <c r="Q5729" s="89">
        <v>3046</v>
      </c>
      <c r="R5729" s="88">
        <f>VLOOKUP(P5729,NEW_TRAIN_TEST!$A$1:$M$980,13,0)</f>
        <v>3045</v>
      </c>
      <c r="S5729" s="88">
        <f>VLOOKUP(P5729,NEW_TRAIN_TEST!$A$1:$M$980,11,0)</f>
        <v>4161</v>
      </c>
      <c r="T5729" s="6">
        <f t="shared" si="178"/>
        <v>0</v>
      </c>
      <c r="U5729" s="6">
        <f t="shared" si="179"/>
        <v>0</v>
      </c>
    </row>
    <row r="5730" spans="1:21" x14ac:dyDescent="0.2">
      <c r="A5730" s="88">
        <v>5728</v>
      </c>
      <c r="B5730" s="88">
        <v>5</v>
      </c>
      <c r="C5730" s="88" t="s">
        <v>2123</v>
      </c>
      <c r="D5730" s="89" t="s">
        <v>1431</v>
      </c>
      <c r="E5730" s="89">
        <v>0</v>
      </c>
      <c r="F5730" s="89">
        <v>4</v>
      </c>
      <c r="G5730" s="89">
        <v>0</v>
      </c>
      <c r="H5730" s="89">
        <v>0</v>
      </c>
      <c r="I5730" s="89">
        <v>0</v>
      </c>
      <c r="J5730" s="89">
        <v>0</v>
      </c>
      <c r="K5730" s="89">
        <v>0</v>
      </c>
      <c r="L5730" s="89">
        <v>0</v>
      </c>
      <c r="M5730" s="89">
        <v>0</v>
      </c>
      <c r="N5730" s="89">
        <v>0</v>
      </c>
      <c r="O5730" s="89">
        <v>0</v>
      </c>
      <c r="P5730" s="89">
        <v>577</v>
      </c>
      <c r="Q5730" s="89">
        <v>3047.75</v>
      </c>
      <c r="R5730" s="88">
        <f>VLOOKUP(P5730,NEW_TRAIN_TEST!$A$1:$M$980,13,0)</f>
        <v>3045</v>
      </c>
      <c r="S5730" s="88">
        <f>VLOOKUP(P5730,NEW_TRAIN_TEST!$A$1:$M$980,11,0)</f>
        <v>4161</v>
      </c>
      <c r="T5730" s="6">
        <f t="shared" si="178"/>
        <v>0</v>
      </c>
      <c r="U5730" s="6">
        <f t="shared" si="179"/>
        <v>0</v>
      </c>
    </row>
    <row r="5731" spans="1:21" x14ac:dyDescent="0.2">
      <c r="A5731" s="88">
        <v>5729</v>
      </c>
      <c r="B5731" s="88">
        <v>5</v>
      </c>
      <c r="C5731" s="88" t="s">
        <v>2123</v>
      </c>
      <c r="D5731" s="89" t="s">
        <v>1431</v>
      </c>
      <c r="E5731" s="89">
        <v>8</v>
      </c>
      <c r="F5731" s="89">
        <v>0</v>
      </c>
      <c r="G5731" s="89">
        <v>0</v>
      </c>
      <c r="H5731" s="89">
        <v>0</v>
      </c>
      <c r="I5731" s="89">
        <v>0</v>
      </c>
      <c r="J5731" s="89">
        <v>0</v>
      </c>
      <c r="K5731" s="89">
        <v>0</v>
      </c>
      <c r="L5731" s="89">
        <v>1</v>
      </c>
      <c r="M5731" s="89">
        <v>0</v>
      </c>
      <c r="N5731" s="89">
        <v>0</v>
      </c>
      <c r="O5731" s="89">
        <v>0</v>
      </c>
      <c r="P5731" s="89">
        <v>923</v>
      </c>
      <c r="Q5731" s="89">
        <v>6476</v>
      </c>
      <c r="R5731" s="88">
        <f>VLOOKUP(P5731,NEW_TRAIN_TEST!$A$1:$M$980,13,0)</f>
        <v>5955.5</v>
      </c>
      <c r="S5731" s="88">
        <f>VLOOKUP(P5731,NEW_TRAIN_TEST!$A$1:$M$980,11,0)</f>
        <v>6939</v>
      </c>
      <c r="T5731" s="6">
        <f t="shared" si="178"/>
        <v>1</v>
      </c>
      <c r="U5731" s="6">
        <f t="shared" si="179"/>
        <v>0</v>
      </c>
    </row>
    <row r="5732" spans="1:21" x14ac:dyDescent="0.2">
      <c r="A5732" s="88">
        <v>5730</v>
      </c>
      <c r="B5732" s="88">
        <v>5</v>
      </c>
      <c r="C5732" s="88" t="s">
        <v>2123</v>
      </c>
      <c r="D5732" s="89" t="s">
        <v>1431</v>
      </c>
      <c r="E5732" s="89">
        <v>0</v>
      </c>
      <c r="F5732" s="89">
        <v>1</v>
      </c>
      <c r="G5732" s="89">
        <v>0</v>
      </c>
      <c r="H5732" s="89">
        <v>0</v>
      </c>
      <c r="I5732" s="89">
        <v>2</v>
      </c>
      <c r="J5732" s="89">
        <v>0</v>
      </c>
      <c r="K5732" s="89">
        <v>0</v>
      </c>
      <c r="L5732" s="89">
        <v>0</v>
      </c>
      <c r="M5732" s="89">
        <v>0</v>
      </c>
      <c r="N5732" s="89">
        <v>0</v>
      </c>
      <c r="O5732" s="89">
        <v>2</v>
      </c>
      <c r="P5732" s="89">
        <v>552</v>
      </c>
      <c r="Q5732" s="89">
        <v>2931</v>
      </c>
      <c r="R5732" s="88">
        <f>VLOOKUP(P5732,NEW_TRAIN_TEST!$A$1:$M$980,13,0)</f>
        <v>2931</v>
      </c>
      <c r="S5732" s="88">
        <f>VLOOKUP(P5732,NEW_TRAIN_TEST!$A$1:$M$980,11,0)</f>
        <v>4021</v>
      </c>
      <c r="T5732" s="6">
        <f t="shared" si="178"/>
        <v>0</v>
      </c>
      <c r="U5732" s="6">
        <f t="shared" si="179"/>
        <v>0</v>
      </c>
    </row>
    <row r="5733" spans="1:21" x14ac:dyDescent="0.2">
      <c r="A5733" s="88">
        <v>5731</v>
      </c>
      <c r="B5733" s="88">
        <v>5</v>
      </c>
      <c r="C5733" s="88" t="s">
        <v>2123</v>
      </c>
      <c r="D5733" s="89" t="s">
        <v>1431</v>
      </c>
      <c r="E5733" s="89">
        <v>0</v>
      </c>
      <c r="F5733" s="89">
        <v>0</v>
      </c>
      <c r="G5733" s="89">
        <v>0</v>
      </c>
      <c r="H5733" s="89">
        <v>0</v>
      </c>
      <c r="I5733" s="89">
        <v>0</v>
      </c>
      <c r="J5733" s="89">
        <v>0</v>
      </c>
      <c r="K5733" s="89">
        <v>0</v>
      </c>
      <c r="L5733" s="89">
        <v>0</v>
      </c>
      <c r="M5733" s="89">
        <v>0</v>
      </c>
      <c r="N5733" s="89">
        <v>1</v>
      </c>
      <c r="O5733" s="89">
        <v>0</v>
      </c>
      <c r="P5733" s="89">
        <v>552</v>
      </c>
      <c r="Q5733" s="89">
        <v>2946</v>
      </c>
      <c r="R5733" s="88">
        <f>VLOOKUP(P5733,NEW_TRAIN_TEST!$A$1:$M$980,13,0)</f>
        <v>2931</v>
      </c>
      <c r="S5733" s="88">
        <f>VLOOKUP(P5733,NEW_TRAIN_TEST!$A$1:$M$980,11,0)</f>
        <v>4021</v>
      </c>
      <c r="T5733" s="6">
        <f t="shared" si="178"/>
        <v>0</v>
      </c>
      <c r="U5733" s="6">
        <f t="shared" si="179"/>
        <v>0</v>
      </c>
    </row>
    <row r="5734" spans="1:21" x14ac:dyDescent="0.2">
      <c r="A5734" s="88">
        <v>5732</v>
      </c>
      <c r="B5734" s="88">
        <v>5</v>
      </c>
      <c r="C5734" s="88" t="s">
        <v>2123</v>
      </c>
      <c r="D5734" s="89" t="s">
        <v>1431</v>
      </c>
      <c r="E5734" s="89">
        <v>4</v>
      </c>
      <c r="F5734" s="89">
        <v>1</v>
      </c>
      <c r="G5734" s="89">
        <v>0</v>
      </c>
      <c r="H5734" s="89">
        <v>0</v>
      </c>
      <c r="I5734" s="89">
        <v>2</v>
      </c>
      <c r="J5734" s="89">
        <v>0</v>
      </c>
      <c r="K5734" s="89">
        <v>0</v>
      </c>
      <c r="L5734" s="89">
        <v>0</v>
      </c>
      <c r="M5734" s="89">
        <v>0</v>
      </c>
      <c r="N5734" s="89">
        <v>0</v>
      </c>
      <c r="O5734" s="89">
        <v>2</v>
      </c>
      <c r="P5734" s="89">
        <v>925</v>
      </c>
      <c r="Q5734" s="89">
        <v>4247</v>
      </c>
      <c r="R5734" s="88">
        <f>VLOOKUP(P5734,NEW_TRAIN_TEST!$A$1:$M$980,13,0)</f>
        <v>3852</v>
      </c>
      <c r="S5734" s="88">
        <f>VLOOKUP(P5734,NEW_TRAIN_TEST!$A$1:$M$980,11,0)</f>
        <v>4630</v>
      </c>
      <c r="T5734" s="6">
        <f t="shared" si="178"/>
        <v>0</v>
      </c>
      <c r="U5734" s="6">
        <f t="shared" si="179"/>
        <v>0</v>
      </c>
    </row>
    <row r="5735" spans="1:21" x14ac:dyDescent="0.2">
      <c r="A5735" s="88">
        <v>5733</v>
      </c>
      <c r="B5735" s="88">
        <v>5</v>
      </c>
      <c r="C5735" s="88" t="s">
        <v>2123</v>
      </c>
      <c r="D5735" s="89" t="s">
        <v>1431</v>
      </c>
      <c r="E5735" s="89">
        <v>4</v>
      </c>
      <c r="F5735" s="89">
        <v>2</v>
      </c>
      <c r="G5735" s="89">
        <v>0</v>
      </c>
      <c r="H5735" s="89">
        <v>0</v>
      </c>
      <c r="I5735" s="89">
        <v>2</v>
      </c>
      <c r="J5735" s="89">
        <v>0</v>
      </c>
      <c r="K5735" s="89">
        <v>0</v>
      </c>
      <c r="L5735" s="89">
        <v>1</v>
      </c>
      <c r="M5735" s="89">
        <v>0</v>
      </c>
      <c r="N5735" s="89">
        <v>0</v>
      </c>
      <c r="O5735" s="89">
        <v>2</v>
      </c>
      <c r="P5735" s="89">
        <v>926</v>
      </c>
      <c r="Q5735" s="89">
        <v>6751</v>
      </c>
      <c r="R5735" s="88">
        <f>VLOOKUP(P5735,NEW_TRAIN_TEST!$A$1:$M$980,13,0)</f>
        <v>6443</v>
      </c>
      <c r="S5735" s="88">
        <f>VLOOKUP(P5735,NEW_TRAIN_TEST!$A$1:$M$980,11,0)</f>
        <v>7087</v>
      </c>
      <c r="T5735" s="6">
        <f t="shared" si="178"/>
        <v>1</v>
      </c>
      <c r="U5735" s="6">
        <f t="shared" si="179"/>
        <v>0</v>
      </c>
    </row>
    <row r="5736" spans="1:21" x14ac:dyDescent="0.2">
      <c r="A5736" s="88">
        <v>5734</v>
      </c>
      <c r="B5736" s="88">
        <v>5</v>
      </c>
      <c r="C5736" s="88" t="s">
        <v>2123</v>
      </c>
      <c r="D5736" s="89" t="s">
        <v>1431</v>
      </c>
      <c r="E5736" s="89">
        <v>3</v>
      </c>
      <c r="F5736" s="89">
        <v>0</v>
      </c>
      <c r="G5736" s="89">
        <v>0</v>
      </c>
      <c r="H5736" s="89">
        <v>0</v>
      </c>
      <c r="I5736" s="89">
        <v>0</v>
      </c>
      <c r="J5736" s="89">
        <v>0</v>
      </c>
      <c r="K5736" s="89">
        <v>0</v>
      </c>
      <c r="L5736" s="89">
        <v>0</v>
      </c>
      <c r="M5736" s="89">
        <v>0</v>
      </c>
      <c r="N5736" s="89">
        <v>0</v>
      </c>
      <c r="O5736" s="89">
        <v>0</v>
      </c>
      <c r="P5736" s="89">
        <v>900</v>
      </c>
      <c r="Q5736" s="89">
        <v>4328</v>
      </c>
      <c r="R5736" s="88">
        <f>VLOOKUP(P5736,NEW_TRAIN_TEST!$A$1:$M$980,13,0)</f>
        <v>3622.5</v>
      </c>
      <c r="S5736" s="88">
        <f>VLOOKUP(P5736,NEW_TRAIN_TEST!$A$1:$M$980,11,0)</f>
        <v>4964</v>
      </c>
      <c r="T5736" s="6">
        <f t="shared" si="178"/>
        <v>0</v>
      </c>
      <c r="U5736" s="6">
        <f t="shared" si="179"/>
        <v>0</v>
      </c>
    </row>
    <row r="5737" spans="1:21" x14ac:dyDescent="0.2">
      <c r="A5737" s="88">
        <v>5735</v>
      </c>
      <c r="B5737" s="88">
        <v>5</v>
      </c>
      <c r="C5737" s="88" t="s">
        <v>2123</v>
      </c>
      <c r="D5737" s="89" t="s">
        <v>1431</v>
      </c>
      <c r="E5737" s="89">
        <v>3</v>
      </c>
      <c r="F5737" s="89">
        <v>1</v>
      </c>
      <c r="G5737" s="89">
        <v>0</v>
      </c>
      <c r="H5737" s="89">
        <v>0</v>
      </c>
      <c r="I5737" s="89">
        <v>2</v>
      </c>
      <c r="J5737" s="89">
        <v>0</v>
      </c>
      <c r="K5737" s="89">
        <v>0</v>
      </c>
      <c r="L5737" s="89">
        <v>0</v>
      </c>
      <c r="M5737" s="89">
        <v>0</v>
      </c>
      <c r="N5737" s="89">
        <v>0</v>
      </c>
      <c r="O5737" s="89">
        <v>2</v>
      </c>
      <c r="P5737" s="89">
        <v>550</v>
      </c>
      <c r="Q5737" s="89">
        <v>2553</v>
      </c>
      <c r="R5737" s="88">
        <f>VLOOKUP(P5737,NEW_TRAIN_TEST!$A$1:$M$980,13,0)</f>
        <v>2481.5</v>
      </c>
      <c r="S5737" s="88">
        <f>VLOOKUP(P5737,NEW_TRAIN_TEST!$A$1:$M$980,11,0)</f>
        <v>3508</v>
      </c>
      <c r="T5737" s="6">
        <f t="shared" si="178"/>
        <v>0</v>
      </c>
      <c r="U5737" s="6">
        <f t="shared" si="179"/>
        <v>0</v>
      </c>
    </row>
    <row r="5738" spans="1:21" x14ac:dyDescent="0.2">
      <c r="A5738" s="88">
        <v>5736</v>
      </c>
      <c r="B5738" s="88">
        <v>5</v>
      </c>
      <c r="C5738" s="88" t="s">
        <v>2123</v>
      </c>
      <c r="D5738" s="89" t="s">
        <v>1431</v>
      </c>
      <c r="E5738" s="89">
        <v>0</v>
      </c>
      <c r="F5738" s="89">
        <v>1</v>
      </c>
      <c r="G5738" s="89">
        <v>0</v>
      </c>
      <c r="H5738" s="89">
        <v>0</v>
      </c>
      <c r="I5738" s="89">
        <v>2</v>
      </c>
      <c r="J5738" s="89">
        <v>0</v>
      </c>
      <c r="K5738" s="89">
        <v>0</v>
      </c>
      <c r="L5738" s="89">
        <v>0</v>
      </c>
      <c r="M5738" s="89">
        <v>0</v>
      </c>
      <c r="N5738" s="89">
        <v>0</v>
      </c>
      <c r="O5738" s="89">
        <v>2</v>
      </c>
      <c r="P5738" s="89">
        <v>559</v>
      </c>
      <c r="Q5738" s="89">
        <v>2296</v>
      </c>
      <c r="R5738" s="88">
        <f>VLOOKUP(P5738,NEW_TRAIN_TEST!$A$1:$M$980,13,0)</f>
        <v>2296</v>
      </c>
      <c r="S5738" s="88">
        <f>VLOOKUP(P5738,NEW_TRAIN_TEST!$A$1:$M$980,11,0)</f>
        <v>3172</v>
      </c>
      <c r="T5738" s="6">
        <f t="shared" si="178"/>
        <v>0</v>
      </c>
      <c r="U5738" s="6">
        <f t="shared" si="179"/>
        <v>0</v>
      </c>
    </row>
    <row r="5739" spans="1:21" x14ac:dyDescent="0.2">
      <c r="A5739" s="88">
        <v>5737</v>
      </c>
      <c r="B5739" s="88">
        <v>5</v>
      </c>
      <c r="C5739" s="88" t="s">
        <v>2123</v>
      </c>
      <c r="D5739" s="89" t="s">
        <v>1431</v>
      </c>
      <c r="E5739" s="89">
        <v>3</v>
      </c>
      <c r="F5739" s="89">
        <v>0</v>
      </c>
      <c r="G5739" s="89">
        <v>0</v>
      </c>
      <c r="H5739" s="89">
        <v>0</v>
      </c>
      <c r="I5739" s="89">
        <v>0</v>
      </c>
      <c r="J5739" s="89">
        <v>0</v>
      </c>
      <c r="K5739" s="89">
        <v>0</v>
      </c>
      <c r="L5739" s="89">
        <v>0</v>
      </c>
      <c r="M5739" s="89">
        <v>4</v>
      </c>
      <c r="N5739" s="89">
        <v>0</v>
      </c>
      <c r="O5739" s="89">
        <v>0</v>
      </c>
      <c r="P5739" s="89">
        <v>559</v>
      </c>
      <c r="Q5739" s="89">
        <v>2539</v>
      </c>
      <c r="R5739" s="88">
        <f>VLOOKUP(P5739,NEW_TRAIN_TEST!$A$1:$M$980,13,0)</f>
        <v>2296</v>
      </c>
      <c r="S5739" s="88">
        <f>VLOOKUP(P5739,NEW_TRAIN_TEST!$A$1:$M$980,11,0)</f>
        <v>3172</v>
      </c>
      <c r="T5739" s="6">
        <f t="shared" si="178"/>
        <v>0</v>
      </c>
      <c r="U5739" s="6">
        <f t="shared" si="179"/>
        <v>1</v>
      </c>
    </row>
    <row r="5740" spans="1:21" x14ac:dyDescent="0.2">
      <c r="A5740" s="88">
        <v>5738</v>
      </c>
      <c r="B5740" s="88">
        <v>5</v>
      </c>
      <c r="C5740" s="88" t="s">
        <v>2123</v>
      </c>
      <c r="D5740" s="89" t="s">
        <v>1431</v>
      </c>
      <c r="E5740" s="89">
        <v>0</v>
      </c>
      <c r="F5740" s="89">
        <v>0</v>
      </c>
      <c r="G5740" s="89">
        <v>0</v>
      </c>
      <c r="H5740" s="89">
        <v>0</v>
      </c>
      <c r="I5740" s="89">
        <v>0</v>
      </c>
      <c r="J5740" s="89">
        <v>0</v>
      </c>
      <c r="K5740" s="89">
        <v>0</v>
      </c>
      <c r="L5740" s="89">
        <v>0</v>
      </c>
      <c r="M5740" s="89">
        <v>0</v>
      </c>
      <c r="N5740" s="89">
        <v>1</v>
      </c>
      <c r="O5740" s="89">
        <v>0</v>
      </c>
      <c r="P5740" s="89">
        <v>949</v>
      </c>
      <c r="Q5740" s="89">
        <v>6579</v>
      </c>
      <c r="R5740" s="88">
        <f>VLOOKUP(P5740,NEW_TRAIN_TEST!$A$1:$M$980,13,0)</f>
        <v>6579</v>
      </c>
      <c r="S5740" s="88">
        <f>VLOOKUP(P5740,NEW_TRAIN_TEST!$A$1:$M$980,11,0)</f>
        <v>6579</v>
      </c>
      <c r="T5740" s="6">
        <f t="shared" si="178"/>
        <v>0</v>
      </c>
      <c r="U5740" s="6">
        <f t="shared" si="179"/>
        <v>0</v>
      </c>
    </row>
    <row r="5741" spans="1:21" x14ac:dyDescent="0.2">
      <c r="A5741" s="88">
        <v>5739</v>
      </c>
      <c r="B5741" s="88">
        <v>5</v>
      </c>
      <c r="C5741" s="88" t="s">
        <v>2123</v>
      </c>
      <c r="D5741" s="89" t="s">
        <v>1431</v>
      </c>
      <c r="E5741" s="89">
        <v>0</v>
      </c>
      <c r="F5741" s="89">
        <v>2</v>
      </c>
      <c r="G5741" s="89">
        <v>0</v>
      </c>
      <c r="H5741" s="89">
        <v>0</v>
      </c>
      <c r="I5741" s="89">
        <v>2</v>
      </c>
      <c r="J5741" s="89">
        <v>2</v>
      </c>
      <c r="K5741" s="89">
        <v>0</v>
      </c>
      <c r="L5741" s="89">
        <v>0</v>
      </c>
      <c r="M5741" s="89">
        <v>0</v>
      </c>
      <c r="N5741" s="89">
        <v>0</v>
      </c>
      <c r="O5741" s="89">
        <v>2</v>
      </c>
      <c r="P5741" s="89">
        <v>954</v>
      </c>
      <c r="Q5741" s="89">
        <v>7436</v>
      </c>
      <c r="R5741" s="88">
        <f>VLOOKUP(P5741,NEW_TRAIN_TEST!$A$1:$M$980,13,0)</f>
        <v>7436</v>
      </c>
      <c r="S5741" s="88">
        <f>VLOOKUP(P5741,NEW_TRAIN_TEST!$A$1:$M$980,11,0)</f>
        <v>7721</v>
      </c>
      <c r="T5741" s="6">
        <f t="shared" si="178"/>
        <v>0</v>
      </c>
      <c r="U5741" s="6">
        <f t="shared" si="179"/>
        <v>0</v>
      </c>
    </row>
    <row r="5742" spans="1:21" x14ac:dyDescent="0.2">
      <c r="A5742" s="88">
        <v>5740</v>
      </c>
      <c r="B5742" s="88">
        <v>5</v>
      </c>
      <c r="C5742" s="88" t="s">
        <v>2123</v>
      </c>
      <c r="D5742" s="89" t="s">
        <v>1431</v>
      </c>
      <c r="E5742" s="89">
        <v>0</v>
      </c>
      <c r="F5742" s="89">
        <v>2</v>
      </c>
      <c r="G5742" s="89">
        <v>0</v>
      </c>
      <c r="H5742" s="89">
        <v>0</v>
      </c>
      <c r="I5742" s="89">
        <v>2</v>
      </c>
      <c r="J5742" s="89">
        <v>2</v>
      </c>
      <c r="K5742" s="89">
        <v>0</v>
      </c>
      <c r="L5742" s="89">
        <v>0</v>
      </c>
      <c r="M5742" s="89">
        <v>0</v>
      </c>
      <c r="N5742" s="89">
        <v>0</v>
      </c>
      <c r="O5742" s="89">
        <v>2</v>
      </c>
      <c r="P5742" s="89">
        <v>954</v>
      </c>
      <c r="Q5742" s="89">
        <v>7440.5</v>
      </c>
      <c r="R5742" s="88">
        <f>VLOOKUP(P5742,NEW_TRAIN_TEST!$A$1:$M$980,13,0)</f>
        <v>7436</v>
      </c>
      <c r="S5742" s="88">
        <f>VLOOKUP(P5742,NEW_TRAIN_TEST!$A$1:$M$980,11,0)</f>
        <v>7721</v>
      </c>
      <c r="T5742" s="6">
        <f t="shared" si="178"/>
        <v>0</v>
      </c>
      <c r="U5742" s="6">
        <f t="shared" si="179"/>
        <v>0</v>
      </c>
    </row>
    <row r="5743" spans="1:21" x14ac:dyDescent="0.2">
      <c r="A5743" s="88">
        <v>5741</v>
      </c>
      <c r="B5743" s="88">
        <v>5</v>
      </c>
      <c r="C5743" s="88" t="s">
        <v>2123</v>
      </c>
      <c r="D5743" s="89" t="s">
        <v>1431</v>
      </c>
      <c r="E5743" s="89">
        <v>0</v>
      </c>
      <c r="F5743" s="89">
        <v>2</v>
      </c>
      <c r="G5743" s="89">
        <v>0</v>
      </c>
      <c r="H5743" s="89">
        <v>0</v>
      </c>
      <c r="I5743" s="89">
        <v>2</v>
      </c>
      <c r="J5743" s="89">
        <v>2</v>
      </c>
      <c r="K5743" s="89">
        <v>0</v>
      </c>
      <c r="L5743" s="89">
        <v>0</v>
      </c>
      <c r="M5743" s="89">
        <v>0</v>
      </c>
      <c r="N5743" s="89">
        <v>0</v>
      </c>
      <c r="O5743" s="89">
        <v>2</v>
      </c>
      <c r="P5743" s="89">
        <v>954</v>
      </c>
      <c r="Q5743" s="89">
        <v>7545</v>
      </c>
      <c r="R5743" s="88">
        <f>VLOOKUP(P5743,NEW_TRAIN_TEST!$A$1:$M$980,13,0)</f>
        <v>7436</v>
      </c>
      <c r="S5743" s="88">
        <f>VLOOKUP(P5743,NEW_TRAIN_TEST!$A$1:$M$980,11,0)</f>
        <v>7721</v>
      </c>
      <c r="T5743" s="6">
        <f t="shared" si="178"/>
        <v>0</v>
      </c>
      <c r="U5743" s="6">
        <f t="shared" si="179"/>
        <v>0</v>
      </c>
    </row>
    <row r="5744" spans="1:21" x14ac:dyDescent="0.2">
      <c r="A5744" s="88">
        <v>5742</v>
      </c>
      <c r="B5744" s="88">
        <v>5</v>
      </c>
      <c r="C5744" s="88" t="s">
        <v>2123</v>
      </c>
      <c r="D5744" s="89" t="s">
        <v>1431</v>
      </c>
      <c r="E5744" s="89">
        <v>0</v>
      </c>
      <c r="F5744" s="89">
        <v>2</v>
      </c>
      <c r="G5744" s="89">
        <v>0</v>
      </c>
      <c r="H5744" s="89">
        <v>0</v>
      </c>
      <c r="I5744" s="89">
        <v>2</v>
      </c>
      <c r="J5744" s="89">
        <v>0</v>
      </c>
      <c r="K5744" s="89">
        <v>0</v>
      </c>
      <c r="L5744" s="89">
        <v>0</v>
      </c>
      <c r="M5744" s="89">
        <v>0</v>
      </c>
      <c r="N5744" s="89">
        <v>0</v>
      </c>
      <c r="O5744" s="89">
        <v>2</v>
      </c>
      <c r="P5744" s="89">
        <v>954</v>
      </c>
      <c r="Q5744" s="89">
        <v>7550.5</v>
      </c>
      <c r="R5744" s="88">
        <f>VLOOKUP(P5744,NEW_TRAIN_TEST!$A$1:$M$980,13,0)</f>
        <v>7436</v>
      </c>
      <c r="S5744" s="88">
        <f>VLOOKUP(P5744,NEW_TRAIN_TEST!$A$1:$M$980,11,0)</f>
        <v>7721</v>
      </c>
      <c r="T5744" s="6">
        <f t="shared" si="178"/>
        <v>0</v>
      </c>
      <c r="U5744" s="6">
        <f t="shared" si="179"/>
        <v>0</v>
      </c>
    </row>
    <row r="5745" spans="1:21" x14ac:dyDescent="0.2">
      <c r="A5745" s="88">
        <v>5743</v>
      </c>
      <c r="B5745" s="88">
        <v>5</v>
      </c>
      <c r="C5745" s="88" t="s">
        <v>2123</v>
      </c>
      <c r="D5745" s="89" t="s">
        <v>1431</v>
      </c>
      <c r="E5745" s="89">
        <v>0</v>
      </c>
      <c r="F5745" s="89">
        <v>2</v>
      </c>
      <c r="G5745" s="89">
        <v>0</v>
      </c>
      <c r="H5745" s="89">
        <v>0</v>
      </c>
      <c r="I5745" s="89">
        <v>2</v>
      </c>
      <c r="J5745" s="89">
        <v>2</v>
      </c>
      <c r="K5745" s="89">
        <v>0</v>
      </c>
      <c r="L5745" s="89">
        <v>0</v>
      </c>
      <c r="M5745" s="89">
        <v>0</v>
      </c>
      <c r="N5745" s="89">
        <v>0</v>
      </c>
      <c r="O5745" s="89">
        <v>2</v>
      </c>
      <c r="P5745" s="89">
        <v>954</v>
      </c>
      <c r="Q5745" s="89">
        <v>7600.33</v>
      </c>
      <c r="R5745" s="88">
        <f>VLOOKUP(P5745,NEW_TRAIN_TEST!$A$1:$M$980,13,0)</f>
        <v>7436</v>
      </c>
      <c r="S5745" s="88">
        <f>VLOOKUP(P5745,NEW_TRAIN_TEST!$A$1:$M$980,11,0)</f>
        <v>7721</v>
      </c>
      <c r="T5745" s="6">
        <f t="shared" si="178"/>
        <v>0</v>
      </c>
      <c r="U5745" s="6">
        <f t="shared" si="179"/>
        <v>0</v>
      </c>
    </row>
    <row r="5746" spans="1:21" x14ac:dyDescent="0.2">
      <c r="A5746" s="88">
        <v>5744</v>
      </c>
      <c r="B5746" s="88">
        <v>5</v>
      </c>
      <c r="C5746" s="88" t="s">
        <v>2123</v>
      </c>
      <c r="D5746" s="89" t="s">
        <v>1431</v>
      </c>
      <c r="E5746" s="89">
        <v>0</v>
      </c>
      <c r="F5746" s="89">
        <v>2</v>
      </c>
      <c r="G5746" s="89">
        <v>0</v>
      </c>
      <c r="H5746" s="89">
        <v>0</v>
      </c>
      <c r="I5746" s="89">
        <v>2</v>
      </c>
      <c r="J5746" s="89">
        <v>2</v>
      </c>
      <c r="K5746" s="89">
        <v>0</v>
      </c>
      <c r="L5746" s="89">
        <v>0</v>
      </c>
      <c r="M5746" s="89">
        <v>0</v>
      </c>
      <c r="N5746" s="89">
        <v>0</v>
      </c>
      <c r="O5746" s="89">
        <v>2</v>
      </c>
      <c r="P5746" s="89">
        <v>954</v>
      </c>
      <c r="Q5746" s="89">
        <v>7663.5</v>
      </c>
      <c r="R5746" s="88">
        <f>VLOOKUP(P5746,NEW_TRAIN_TEST!$A$1:$M$980,13,0)</f>
        <v>7436</v>
      </c>
      <c r="S5746" s="88">
        <f>VLOOKUP(P5746,NEW_TRAIN_TEST!$A$1:$M$980,11,0)</f>
        <v>7721</v>
      </c>
      <c r="T5746" s="6">
        <f t="shared" si="178"/>
        <v>0</v>
      </c>
      <c r="U5746" s="6">
        <f t="shared" si="179"/>
        <v>0</v>
      </c>
    </row>
    <row r="5747" spans="1:21" x14ac:dyDescent="0.2">
      <c r="A5747" s="88">
        <v>5745</v>
      </c>
      <c r="B5747" s="88">
        <v>5</v>
      </c>
      <c r="C5747" s="88" t="s">
        <v>2123</v>
      </c>
      <c r="D5747" s="89" t="s">
        <v>1431</v>
      </c>
      <c r="E5747" s="89">
        <v>0</v>
      </c>
      <c r="F5747" s="89">
        <v>0</v>
      </c>
      <c r="G5747" s="89">
        <v>0</v>
      </c>
      <c r="H5747" s="89">
        <v>0</v>
      </c>
      <c r="I5747" s="89">
        <v>0</v>
      </c>
      <c r="J5747" s="89">
        <v>0</v>
      </c>
      <c r="K5747" s="89">
        <v>0</v>
      </c>
      <c r="L5747" s="89">
        <v>0</v>
      </c>
      <c r="M5747" s="89">
        <v>0</v>
      </c>
      <c r="N5747" s="89">
        <v>1</v>
      </c>
      <c r="O5747" s="89">
        <v>0</v>
      </c>
      <c r="P5747" s="89">
        <v>954</v>
      </c>
      <c r="Q5747" s="89">
        <v>7664.33</v>
      </c>
      <c r="R5747" s="88">
        <f>VLOOKUP(P5747,NEW_TRAIN_TEST!$A$1:$M$980,13,0)</f>
        <v>7436</v>
      </c>
      <c r="S5747" s="88">
        <f>VLOOKUP(P5747,NEW_TRAIN_TEST!$A$1:$M$980,11,0)</f>
        <v>7721</v>
      </c>
      <c r="T5747" s="6">
        <f t="shared" si="178"/>
        <v>0</v>
      </c>
      <c r="U5747" s="6">
        <f t="shared" si="179"/>
        <v>0</v>
      </c>
    </row>
    <row r="5748" spans="1:21" x14ac:dyDescent="0.2">
      <c r="A5748" s="88">
        <v>5746</v>
      </c>
      <c r="B5748" s="88">
        <v>5</v>
      </c>
      <c r="C5748" s="88" t="s">
        <v>2123</v>
      </c>
      <c r="D5748" s="89" t="s">
        <v>1431</v>
      </c>
      <c r="E5748" s="89">
        <v>0</v>
      </c>
      <c r="F5748" s="89">
        <v>3</v>
      </c>
      <c r="G5748" s="89">
        <v>0</v>
      </c>
      <c r="H5748" s="89">
        <v>2</v>
      </c>
      <c r="I5748" s="89">
        <v>2</v>
      </c>
      <c r="J5748" s="89">
        <v>0</v>
      </c>
      <c r="K5748" s="89">
        <v>0</v>
      </c>
      <c r="L5748" s="89">
        <v>0</v>
      </c>
      <c r="M5748" s="89">
        <v>0</v>
      </c>
      <c r="N5748" s="89">
        <v>0</v>
      </c>
      <c r="O5748" s="89">
        <v>2</v>
      </c>
      <c r="P5748" s="89">
        <v>553</v>
      </c>
      <c r="Q5748" s="89">
        <v>2872</v>
      </c>
      <c r="R5748" s="88">
        <f>VLOOKUP(P5748,NEW_TRAIN_TEST!$A$1:$M$980,13,0)</f>
        <v>2872</v>
      </c>
      <c r="S5748" s="88">
        <f>VLOOKUP(P5748,NEW_TRAIN_TEST!$A$1:$M$980,11,0)</f>
        <v>3968</v>
      </c>
      <c r="T5748" s="6">
        <f t="shared" si="178"/>
        <v>0</v>
      </c>
      <c r="U5748" s="6">
        <f t="shared" si="179"/>
        <v>0</v>
      </c>
    </row>
    <row r="5749" spans="1:21" x14ac:dyDescent="0.2">
      <c r="A5749" s="88">
        <v>5747</v>
      </c>
      <c r="B5749" s="88">
        <v>5</v>
      </c>
      <c r="C5749" s="88" t="s">
        <v>2123</v>
      </c>
      <c r="D5749" s="89" t="s">
        <v>1431</v>
      </c>
      <c r="E5749" s="89">
        <v>3</v>
      </c>
      <c r="F5749" s="89">
        <v>1</v>
      </c>
      <c r="G5749" s="89">
        <v>0</v>
      </c>
      <c r="H5749" s="89">
        <v>0</v>
      </c>
      <c r="I5749" s="89">
        <v>2</v>
      </c>
      <c r="J5749" s="89">
        <v>0</v>
      </c>
      <c r="K5749" s="89">
        <v>0</v>
      </c>
      <c r="L5749" s="89">
        <v>0</v>
      </c>
      <c r="M5749" s="89">
        <v>0</v>
      </c>
      <c r="N5749" s="89">
        <v>0</v>
      </c>
      <c r="O5749" s="89">
        <v>2</v>
      </c>
      <c r="P5749" s="89">
        <v>553</v>
      </c>
      <c r="Q5749" s="89">
        <v>3001</v>
      </c>
      <c r="R5749" s="88">
        <f>VLOOKUP(P5749,NEW_TRAIN_TEST!$A$1:$M$980,13,0)</f>
        <v>2872</v>
      </c>
      <c r="S5749" s="88">
        <f>VLOOKUP(P5749,NEW_TRAIN_TEST!$A$1:$M$980,11,0)</f>
        <v>3968</v>
      </c>
      <c r="T5749" s="6">
        <f t="shared" si="178"/>
        <v>0</v>
      </c>
      <c r="U5749" s="6">
        <f t="shared" si="179"/>
        <v>0</v>
      </c>
    </row>
    <row r="5750" spans="1:21" x14ac:dyDescent="0.2">
      <c r="A5750" s="88">
        <v>5748</v>
      </c>
      <c r="B5750" s="88">
        <v>5</v>
      </c>
      <c r="C5750" s="88" t="s">
        <v>2123</v>
      </c>
      <c r="D5750" s="89" t="s">
        <v>1431</v>
      </c>
      <c r="E5750" s="89">
        <v>4</v>
      </c>
      <c r="F5750" s="89">
        <v>0</v>
      </c>
      <c r="G5750" s="89">
        <v>0</v>
      </c>
      <c r="H5750" s="89">
        <v>0</v>
      </c>
      <c r="I5750" s="89">
        <v>0</v>
      </c>
      <c r="J5750" s="89">
        <v>0</v>
      </c>
      <c r="K5750" s="89">
        <v>0</v>
      </c>
      <c r="L5750" s="89">
        <v>0</v>
      </c>
      <c r="M5750" s="89">
        <v>0</v>
      </c>
      <c r="N5750" s="89">
        <v>0</v>
      </c>
      <c r="O5750" s="89">
        <v>0</v>
      </c>
      <c r="P5750" s="89">
        <v>963</v>
      </c>
      <c r="Q5750" s="89">
        <v>7899</v>
      </c>
      <c r="R5750" s="88">
        <f>VLOOKUP(P5750,NEW_TRAIN_TEST!$A$1:$M$980,13,0)</f>
        <v>7657</v>
      </c>
      <c r="S5750" s="88">
        <f>VLOOKUP(P5750,NEW_TRAIN_TEST!$A$1:$M$980,11,0)</f>
        <v>7899</v>
      </c>
      <c r="T5750" s="6">
        <f t="shared" si="178"/>
        <v>0</v>
      </c>
      <c r="U5750" s="6">
        <f t="shared" si="179"/>
        <v>0</v>
      </c>
    </row>
    <row r="5751" spans="1:21" x14ac:dyDescent="0.2">
      <c r="A5751" s="88">
        <v>5749</v>
      </c>
      <c r="B5751" s="88">
        <v>5</v>
      </c>
      <c r="C5751" s="88" t="s">
        <v>2123</v>
      </c>
      <c r="D5751" s="89" t="s">
        <v>1431</v>
      </c>
      <c r="E5751" s="89">
        <v>0</v>
      </c>
      <c r="F5751" s="89">
        <v>2</v>
      </c>
      <c r="G5751" s="89">
        <v>1</v>
      </c>
      <c r="H5751" s="89">
        <v>0</v>
      </c>
      <c r="I5751" s="89">
        <v>2</v>
      </c>
      <c r="J5751" s="89">
        <v>2</v>
      </c>
      <c r="K5751" s="89">
        <v>0</v>
      </c>
      <c r="L5751" s="89">
        <v>0</v>
      </c>
      <c r="M5751" s="89">
        <v>0</v>
      </c>
      <c r="N5751" s="89">
        <v>0</v>
      </c>
      <c r="O5751" s="89">
        <v>2</v>
      </c>
      <c r="P5751" s="89">
        <v>950</v>
      </c>
      <c r="Q5751" s="89">
        <v>7400.5</v>
      </c>
      <c r="R5751" s="88">
        <f>VLOOKUP(P5751,NEW_TRAIN_TEST!$A$1:$M$980,13,0)</f>
        <v>7400.5</v>
      </c>
      <c r="S5751" s="88">
        <f>VLOOKUP(P5751,NEW_TRAIN_TEST!$A$1:$M$980,11,0)</f>
        <v>7478</v>
      </c>
      <c r="T5751" s="6">
        <f t="shared" si="178"/>
        <v>0</v>
      </c>
      <c r="U5751" s="6">
        <f t="shared" si="179"/>
        <v>0</v>
      </c>
    </row>
    <row r="5752" spans="1:21" x14ac:dyDescent="0.2">
      <c r="A5752" s="88">
        <v>5750</v>
      </c>
      <c r="B5752" s="88">
        <v>5</v>
      </c>
      <c r="C5752" s="88" t="s">
        <v>2123</v>
      </c>
      <c r="D5752" s="89" t="s">
        <v>1431</v>
      </c>
      <c r="E5752" s="89">
        <v>0</v>
      </c>
      <c r="F5752" s="89">
        <v>3</v>
      </c>
      <c r="G5752" s="89">
        <v>0</v>
      </c>
      <c r="H5752" s="89">
        <v>2</v>
      </c>
      <c r="I5752" s="89">
        <v>2</v>
      </c>
      <c r="J5752" s="89">
        <v>0</v>
      </c>
      <c r="K5752" s="89">
        <v>0</v>
      </c>
      <c r="L5752" s="89">
        <v>0</v>
      </c>
      <c r="M5752" s="89">
        <v>0</v>
      </c>
      <c r="N5752" s="89">
        <v>0</v>
      </c>
      <c r="O5752" s="89">
        <v>2</v>
      </c>
      <c r="P5752" s="89">
        <v>568</v>
      </c>
      <c r="Q5752" s="89">
        <v>2023</v>
      </c>
      <c r="R5752" s="88">
        <f>VLOOKUP(P5752,NEW_TRAIN_TEST!$A$1:$M$980,13,0)</f>
        <v>2023</v>
      </c>
      <c r="S5752" s="88">
        <f>VLOOKUP(P5752,NEW_TRAIN_TEST!$A$1:$M$980,11,0)</f>
        <v>2933</v>
      </c>
      <c r="T5752" s="6">
        <f t="shared" si="178"/>
        <v>0</v>
      </c>
      <c r="U5752" s="6">
        <f t="shared" si="179"/>
        <v>0</v>
      </c>
    </row>
    <row r="5753" spans="1:21" x14ac:dyDescent="0.2">
      <c r="A5753" s="88">
        <v>5751</v>
      </c>
      <c r="B5753" s="88">
        <v>5</v>
      </c>
      <c r="C5753" s="88" t="s">
        <v>2123</v>
      </c>
      <c r="D5753" s="89" t="s">
        <v>1431</v>
      </c>
      <c r="E5753" s="89">
        <v>0</v>
      </c>
      <c r="F5753" s="89">
        <v>3</v>
      </c>
      <c r="G5753" s="89">
        <v>0</v>
      </c>
      <c r="H5753" s="89">
        <v>2</v>
      </c>
      <c r="I5753" s="89">
        <v>2</v>
      </c>
      <c r="J5753" s="89">
        <v>0</v>
      </c>
      <c r="K5753" s="89">
        <v>0</v>
      </c>
      <c r="L5753" s="89">
        <v>0</v>
      </c>
      <c r="M5753" s="89">
        <v>0</v>
      </c>
      <c r="N5753" s="89">
        <v>0</v>
      </c>
      <c r="O5753" s="89">
        <v>2</v>
      </c>
      <c r="P5753" s="89">
        <v>568</v>
      </c>
      <c r="Q5753" s="89">
        <v>2024.5</v>
      </c>
      <c r="R5753" s="88">
        <f>VLOOKUP(P5753,NEW_TRAIN_TEST!$A$1:$M$980,13,0)</f>
        <v>2023</v>
      </c>
      <c r="S5753" s="88">
        <f>VLOOKUP(P5753,NEW_TRAIN_TEST!$A$1:$M$980,11,0)</f>
        <v>2933</v>
      </c>
      <c r="T5753" s="6">
        <f t="shared" si="178"/>
        <v>0</v>
      </c>
      <c r="U5753" s="6">
        <f t="shared" si="179"/>
        <v>0</v>
      </c>
    </row>
    <row r="5754" spans="1:21" x14ac:dyDescent="0.2">
      <c r="A5754" s="88">
        <v>5752</v>
      </c>
      <c r="B5754" s="88">
        <v>5</v>
      </c>
      <c r="C5754" s="88" t="s">
        <v>2123</v>
      </c>
      <c r="D5754" s="89" t="s">
        <v>1431</v>
      </c>
      <c r="E5754" s="89">
        <v>3</v>
      </c>
      <c r="F5754" s="89">
        <v>1</v>
      </c>
      <c r="G5754" s="89">
        <v>0</v>
      </c>
      <c r="H5754" s="89">
        <v>0</v>
      </c>
      <c r="I5754" s="89">
        <v>2</v>
      </c>
      <c r="J5754" s="89">
        <v>0</v>
      </c>
      <c r="K5754" s="89">
        <v>0</v>
      </c>
      <c r="L5754" s="89">
        <v>0</v>
      </c>
      <c r="M5754" s="89">
        <v>0</v>
      </c>
      <c r="N5754" s="89">
        <v>0</v>
      </c>
      <c r="O5754" s="89">
        <v>2</v>
      </c>
      <c r="P5754" s="89">
        <v>568</v>
      </c>
      <c r="Q5754" s="89">
        <v>2123.5</v>
      </c>
      <c r="R5754" s="88">
        <f>VLOOKUP(P5754,NEW_TRAIN_TEST!$A$1:$M$980,13,0)</f>
        <v>2023</v>
      </c>
      <c r="S5754" s="88">
        <f>VLOOKUP(P5754,NEW_TRAIN_TEST!$A$1:$M$980,11,0)</f>
        <v>2933</v>
      </c>
      <c r="T5754" s="6">
        <f t="shared" si="178"/>
        <v>0</v>
      </c>
      <c r="U5754" s="6">
        <f t="shared" si="179"/>
        <v>0</v>
      </c>
    </row>
    <row r="5755" spans="1:21" x14ac:dyDescent="0.2">
      <c r="A5755" s="88">
        <v>5753</v>
      </c>
      <c r="B5755" s="88">
        <v>5</v>
      </c>
      <c r="C5755" s="88" t="s">
        <v>2123</v>
      </c>
      <c r="D5755" s="89" t="s">
        <v>1431</v>
      </c>
      <c r="E5755" s="89">
        <v>0</v>
      </c>
      <c r="F5755" s="89">
        <v>0</v>
      </c>
      <c r="G5755" s="89">
        <v>0</v>
      </c>
      <c r="H5755" s="89">
        <v>0</v>
      </c>
      <c r="I5755" s="89">
        <v>0</v>
      </c>
      <c r="J5755" s="89">
        <v>0</v>
      </c>
      <c r="K5755" s="89">
        <v>0</v>
      </c>
      <c r="L5755" s="89">
        <v>0</v>
      </c>
      <c r="M5755" s="89">
        <v>0</v>
      </c>
      <c r="N5755" s="89">
        <v>1</v>
      </c>
      <c r="O5755" s="89">
        <v>0</v>
      </c>
      <c r="P5755" s="89">
        <v>956</v>
      </c>
      <c r="Q5755" s="89">
        <v>7884</v>
      </c>
      <c r="R5755" s="88">
        <f>VLOOKUP(P5755,NEW_TRAIN_TEST!$A$1:$M$980,13,0)</f>
        <v>7884</v>
      </c>
      <c r="S5755" s="88">
        <f>VLOOKUP(P5755,NEW_TRAIN_TEST!$A$1:$M$980,11,0)</f>
        <v>7884</v>
      </c>
      <c r="T5755" s="6">
        <f t="shared" si="178"/>
        <v>0</v>
      </c>
      <c r="U5755" s="6">
        <f t="shared" si="179"/>
        <v>0</v>
      </c>
    </row>
    <row r="5756" spans="1:21" x14ac:dyDescent="0.2">
      <c r="A5756" s="88">
        <v>5754</v>
      </c>
      <c r="B5756" s="88">
        <v>5</v>
      </c>
      <c r="C5756" s="88" t="s">
        <v>2123</v>
      </c>
      <c r="D5756" s="89" t="s">
        <v>1431</v>
      </c>
      <c r="E5756" s="89">
        <v>0</v>
      </c>
      <c r="F5756" s="89">
        <v>1</v>
      </c>
      <c r="G5756" s="89">
        <v>0</v>
      </c>
      <c r="H5756" s="89">
        <v>0</v>
      </c>
      <c r="I5756" s="89">
        <v>2</v>
      </c>
      <c r="J5756" s="89">
        <v>0</v>
      </c>
      <c r="K5756" s="89">
        <v>0</v>
      </c>
      <c r="L5756" s="89">
        <v>0</v>
      </c>
      <c r="M5756" s="89">
        <v>0</v>
      </c>
      <c r="N5756" s="89">
        <v>0</v>
      </c>
      <c r="O5756" s="89">
        <v>2</v>
      </c>
      <c r="P5756" s="89">
        <v>572</v>
      </c>
      <c r="Q5756" s="89">
        <v>2686</v>
      </c>
      <c r="R5756" s="88">
        <f>VLOOKUP(P5756,NEW_TRAIN_TEST!$A$1:$M$980,13,0)</f>
        <v>2686</v>
      </c>
      <c r="S5756" s="88">
        <f>VLOOKUP(P5756,NEW_TRAIN_TEST!$A$1:$M$980,11,0)</f>
        <v>3727</v>
      </c>
      <c r="T5756" s="6">
        <f t="shared" si="178"/>
        <v>0</v>
      </c>
      <c r="U5756" s="6">
        <f t="shared" si="179"/>
        <v>0</v>
      </c>
    </row>
    <row r="5757" spans="1:21" x14ac:dyDescent="0.2">
      <c r="A5757" s="88">
        <v>5755</v>
      </c>
      <c r="B5757" s="88">
        <v>5</v>
      </c>
      <c r="C5757" s="88" t="s">
        <v>2123</v>
      </c>
      <c r="D5757" s="89" t="s">
        <v>1431</v>
      </c>
      <c r="E5757" s="89">
        <v>0</v>
      </c>
      <c r="F5757" s="89">
        <v>1</v>
      </c>
      <c r="G5757" s="89">
        <v>0</v>
      </c>
      <c r="H5757" s="89">
        <v>0</v>
      </c>
      <c r="I5757" s="89">
        <v>2</v>
      </c>
      <c r="J5757" s="89">
        <v>0</v>
      </c>
      <c r="K5757" s="89">
        <v>0</v>
      </c>
      <c r="L5757" s="89">
        <v>1</v>
      </c>
      <c r="M5757" s="89">
        <v>0</v>
      </c>
      <c r="N5757" s="89">
        <v>0</v>
      </c>
      <c r="O5757" s="89">
        <v>2</v>
      </c>
      <c r="P5757" s="89">
        <v>572</v>
      </c>
      <c r="Q5757" s="89">
        <v>2688</v>
      </c>
      <c r="R5757" s="88">
        <f>VLOOKUP(P5757,NEW_TRAIN_TEST!$A$1:$M$980,13,0)</f>
        <v>2686</v>
      </c>
      <c r="S5757" s="88">
        <f>VLOOKUP(P5757,NEW_TRAIN_TEST!$A$1:$M$980,11,0)</f>
        <v>3727</v>
      </c>
      <c r="T5757" s="6">
        <f t="shared" si="178"/>
        <v>1</v>
      </c>
      <c r="U5757" s="6">
        <f t="shared" si="179"/>
        <v>0</v>
      </c>
    </row>
    <row r="5758" spans="1:21" x14ac:dyDescent="0.2">
      <c r="A5758" s="88">
        <v>5756</v>
      </c>
      <c r="B5758" s="88">
        <v>5</v>
      </c>
      <c r="C5758" s="88" t="s">
        <v>2123</v>
      </c>
      <c r="D5758" s="89" t="s">
        <v>1431</v>
      </c>
      <c r="E5758" s="89">
        <v>0</v>
      </c>
      <c r="F5758" s="89">
        <v>1</v>
      </c>
      <c r="G5758" s="89">
        <v>0</v>
      </c>
      <c r="H5758" s="89">
        <v>0</v>
      </c>
      <c r="I5758" s="89">
        <v>2</v>
      </c>
      <c r="J5758" s="89">
        <v>0</v>
      </c>
      <c r="K5758" s="89">
        <v>0</v>
      </c>
      <c r="L5758" s="89">
        <v>0</v>
      </c>
      <c r="M5758" s="89">
        <v>0</v>
      </c>
      <c r="N5758" s="89">
        <v>0</v>
      </c>
      <c r="O5758" s="89">
        <v>2</v>
      </c>
      <c r="P5758" s="89">
        <v>572</v>
      </c>
      <c r="Q5758" s="89">
        <v>2688</v>
      </c>
      <c r="R5758" s="88">
        <f>VLOOKUP(P5758,NEW_TRAIN_TEST!$A$1:$M$980,13,0)</f>
        <v>2686</v>
      </c>
      <c r="S5758" s="88">
        <f>VLOOKUP(P5758,NEW_TRAIN_TEST!$A$1:$M$980,11,0)</f>
        <v>3727</v>
      </c>
      <c r="T5758" s="6">
        <f t="shared" si="178"/>
        <v>0</v>
      </c>
      <c r="U5758" s="6">
        <f t="shared" si="179"/>
        <v>0</v>
      </c>
    </row>
    <row r="5759" spans="1:21" x14ac:dyDescent="0.2">
      <c r="A5759" s="88">
        <v>5757</v>
      </c>
      <c r="B5759" s="88">
        <v>5</v>
      </c>
      <c r="C5759" s="88" t="s">
        <v>2123</v>
      </c>
      <c r="D5759" s="89" t="s">
        <v>1431</v>
      </c>
      <c r="E5759" s="89">
        <v>0</v>
      </c>
      <c r="F5759" s="89">
        <v>4</v>
      </c>
      <c r="G5759" s="89">
        <v>2</v>
      </c>
      <c r="H5759" s="89">
        <v>0</v>
      </c>
      <c r="I5759" s="89">
        <v>2</v>
      </c>
      <c r="J5759" s="89">
        <v>0</v>
      </c>
      <c r="K5759" s="89">
        <v>0</v>
      </c>
      <c r="L5759" s="89">
        <v>0</v>
      </c>
      <c r="M5759" s="89">
        <v>0</v>
      </c>
      <c r="N5759" s="89">
        <v>0</v>
      </c>
      <c r="O5759" s="89">
        <v>2</v>
      </c>
      <c r="P5759" s="89">
        <v>572</v>
      </c>
      <c r="Q5759" s="89">
        <v>2688.25</v>
      </c>
      <c r="R5759" s="88">
        <f>VLOOKUP(P5759,NEW_TRAIN_TEST!$A$1:$M$980,13,0)</f>
        <v>2686</v>
      </c>
      <c r="S5759" s="88">
        <f>VLOOKUP(P5759,NEW_TRAIN_TEST!$A$1:$M$980,11,0)</f>
        <v>3727</v>
      </c>
      <c r="T5759" s="6">
        <f t="shared" si="178"/>
        <v>0</v>
      </c>
      <c r="U5759" s="6">
        <f t="shared" si="179"/>
        <v>0</v>
      </c>
    </row>
    <row r="5760" spans="1:21" x14ac:dyDescent="0.2">
      <c r="A5760" s="88">
        <v>5758</v>
      </c>
      <c r="B5760" s="88">
        <v>5</v>
      </c>
      <c r="C5760" s="88" t="s">
        <v>2123</v>
      </c>
      <c r="D5760" s="89" t="s">
        <v>1431</v>
      </c>
      <c r="E5760" s="89">
        <v>0</v>
      </c>
      <c r="F5760" s="89">
        <v>2</v>
      </c>
      <c r="G5760" s="89">
        <v>0</v>
      </c>
      <c r="H5760" s="89">
        <v>2</v>
      </c>
      <c r="I5760" s="89">
        <v>2</v>
      </c>
      <c r="J5760" s="89">
        <v>0</v>
      </c>
      <c r="K5760" s="89">
        <v>0</v>
      </c>
      <c r="L5760" s="89">
        <v>0</v>
      </c>
      <c r="M5760" s="89">
        <v>0</v>
      </c>
      <c r="N5760" s="89">
        <v>0</v>
      </c>
      <c r="O5760" s="89">
        <v>2</v>
      </c>
      <c r="P5760" s="89">
        <v>205</v>
      </c>
      <c r="Q5760" s="89">
        <v>3722.5</v>
      </c>
      <c r="R5760" s="88">
        <f>VLOOKUP(P5760,NEW_TRAIN_TEST!$A$1:$M$980,13,0)</f>
        <v>3722.5</v>
      </c>
      <c r="S5760" s="88">
        <f>VLOOKUP(P5760,NEW_TRAIN_TEST!$A$1:$M$980,11,0)</f>
        <v>5398</v>
      </c>
      <c r="T5760" s="6">
        <f t="shared" si="178"/>
        <v>0</v>
      </c>
      <c r="U5760" s="6">
        <f t="shared" si="179"/>
        <v>0</v>
      </c>
    </row>
    <row r="5761" spans="1:21" x14ac:dyDescent="0.2">
      <c r="A5761" s="88">
        <v>5759</v>
      </c>
      <c r="B5761" s="88">
        <v>5</v>
      </c>
      <c r="C5761" s="88" t="s">
        <v>2123</v>
      </c>
      <c r="D5761" s="89" t="s">
        <v>1431</v>
      </c>
      <c r="E5761" s="89">
        <v>0</v>
      </c>
      <c r="F5761" s="89">
        <v>2</v>
      </c>
      <c r="G5761" s="89">
        <v>0</v>
      </c>
      <c r="H5761" s="89">
        <v>2</v>
      </c>
      <c r="I5761" s="89">
        <v>2</v>
      </c>
      <c r="J5761" s="89">
        <v>0</v>
      </c>
      <c r="K5761" s="89">
        <v>0</v>
      </c>
      <c r="L5761" s="89">
        <v>0</v>
      </c>
      <c r="M5761" s="89">
        <v>0</v>
      </c>
      <c r="N5761" s="89">
        <v>0</v>
      </c>
      <c r="O5761" s="89">
        <v>2</v>
      </c>
      <c r="P5761" s="89">
        <v>205</v>
      </c>
      <c r="Q5761" s="89">
        <v>3773.5</v>
      </c>
      <c r="R5761" s="88">
        <f>VLOOKUP(P5761,NEW_TRAIN_TEST!$A$1:$M$980,13,0)</f>
        <v>3722.5</v>
      </c>
      <c r="S5761" s="88">
        <f>VLOOKUP(P5761,NEW_TRAIN_TEST!$A$1:$M$980,11,0)</f>
        <v>5398</v>
      </c>
      <c r="T5761" s="6">
        <f t="shared" si="178"/>
        <v>0</v>
      </c>
      <c r="U5761" s="6">
        <f t="shared" si="179"/>
        <v>0</v>
      </c>
    </row>
    <row r="5762" spans="1:21" x14ac:dyDescent="0.2">
      <c r="A5762" s="88">
        <v>5760</v>
      </c>
      <c r="B5762" s="88">
        <v>5</v>
      </c>
      <c r="C5762" s="88" t="s">
        <v>2123</v>
      </c>
      <c r="D5762" s="89" t="s">
        <v>1431</v>
      </c>
      <c r="E5762" s="89">
        <v>0</v>
      </c>
      <c r="F5762" s="89">
        <v>2</v>
      </c>
      <c r="G5762" s="89">
        <v>0</v>
      </c>
      <c r="H5762" s="89">
        <v>2</v>
      </c>
      <c r="I5762" s="89">
        <v>2</v>
      </c>
      <c r="J5762" s="89">
        <v>0</v>
      </c>
      <c r="K5762" s="89">
        <v>0</v>
      </c>
      <c r="L5762" s="89">
        <v>0</v>
      </c>
      <c r="M5762" s="89">
        <v>0</v>
      </c>
      <c r="N5762" s="89">
        <v>0</v>
      </c>
      <c r="O5762" s="89">
        <v>2</v>
      </c>
      <c r="P5762" s="89">
        <v>205</v>
      </c>
      <c r="Q5762" s="89">
        <v>3813.5</v>
      </c>
      <c r="R5762" s="88">
        <f>VLOOKUP(P5762,NEW_TRAIN_TEST!$A$1:$M$980,13,0)</f>
        <v>3722.5</v>
      </c>
      <c r="S5762" s="88">
        <f>VLOOKUP(P5762,NEW_TRAIN_TEST!$A$1:$M$980,11,0)</f>
        <v>5398</v>
      </c>
      <c r="T5762" s="6">
        <f t="shared" si="178"/>
        <v>0</v>
      </c>
      <c r="U5762" s="6">
        <f t="shared" si="179"/>
        <v>0</v>
      </c>
    </row>
    <row r="5763" spans="1:21" x14ac:dyDescent="0.2">
      <c r="A5763" s="88">
        <v>5761</v>
      </c>
      <c r="B5763" s="88">
        <v>5</v>
      </c>
      <c r="C5763" s="88" t="s">
        <v>2123</v>
      </c>
      <c r="D5763" s="89" t="s">
        <v>1431</v>
      </c>
      <c r="E5763" s="89">
        <v>0</v>
      </c>
      <c r="F5763" s="89">
        <v>2</v>
      </c>
      <c r="G5763" s="89">
        <v>0</v>
      </c>
      <c r="H5763" s="89">
        <v>0</v>
      </c>
      <c r="I5763" s="89">
        <v>0</v>
      </c>
      <c r="J5763" s="89">
        <v>0</v>
      </c>
      <c r="K5763" s="89">
        <v>0</v>
      </c>
      <c r="L5763" s="89">
        <v>0</v>
      </c>
      <c r="M5763" s="89">
        <v>0</v>
      </c>
      <c r="N5763" s="89">
        <v>0</v>
      </c>
      <c r="O5763" s="89">
        <v>0</v>
      </c>
      <c r="P5763" s="89">
        <v>205</v>
      </c>
      <c r="Q5763" s="89">
        <v>3818</v>
      </c>
      <c r="R5763" s="88">
        <f>VLOOKUP(P5763,NEW_TRAIN_TEST!$A$1:$M$980,13,0)</f>
        <v>3722.5</v>
      </c>
      <c r="S5763" s="88">
        <f>VLOOKUP(P5763,NEW_TRAIN_TEST!$A$1:$M$980,11,0)</f>
        <v>5398</v>
      </c>
      <c r="T5763" s="6">
        <f t="shared" ref="T5763:T5826" si="180">IF(L5763&gt;0,1,0)</f>
        <v>0</v>
      </c>
      <c r="U5763" s="6">
        <f t="shared" ref="U5763:U5826" si="181">IF(M5763&gt;0,1,0)</f>
        <v>0</v>
      </c>
    </row>
    <row r="5764" spans="1:21" x14ac:dyDescent="0.2">
      <c r="A5764" s="88">
        <v>5762</v>
      </c>
      <c r="B5764" s="88">
        <v>5</v>
      </c>
      <c r="C5764" s="88" t="s">
        <v>2123</v>
      </c>
      <c r="D5764" s="89" t="s">
        <v>1431</v>
      </c>
      <c r="E5764" s="89">
        <v>3</v>
      </c>
      <c r="F5764" s="89">
        <v>0</v>
      </c>
      <c r="G5764" s="89">
        <v>0</v>
      </c>
      <c r="H5764" s="89">
        <v>0</v>
      </c>
      <c r="I5764" s="89">
        <v>0</v>
      </c>
      <c r="J5764" s="89">
        <v>0</v>
      </c>
      <c r="K5764" s="89">
        <v>0</v>
      </c>
      <c r="L5764" s="89">
        <v>0</v>
      </c>
      <c r="M5764" s="89">
        <v>0</v>
      </c>
      <c r="N5764" s="89">
        <v>0</v>
      </c>
      <c r="O5764" s="89">
        <v>0</v>
      </c>
      <c r="P5764" s="89">
        <v>946</v>
      </c>
      <c r="Q5764" s="89">
        <v>8442</v>
      </c>
      <c r="R5764" s="88">
        <f>VLOOKUP(P5764,NEW_TRAIN_TEST!$A$1:$M$980,13,0)</f>
        <v>8388</v>
      </c>
      <c r="S5764" s="88">
        <f>VLOOKUP(P5764,NEW_TRAIN_TEST!$A$1:$M$980,11,0)</f>
        <v>8557</v>
      </c>
      <c r="T5764" s="6">
        <f t="shared" si="180"/>
        <v>0</v>
      </c>
      <c r="U5764" s="6">
        <f t="shared" si="181"/>
        <v>0</v>
      </c>
    </row>
    <row r="5765" spans="1:21" x14ac:dyDescent="0.2">
      <c r="A5765" s="88">
        <v>5763</v>
      </c>
      <c r="B5765" s="88">
        <v>5</v>
      </c>
      <c r="C5765" s="88" t="s">
        <v>2123</v>
      </c>
      <c r="D5765" s="89" t="s">
        <v>1431</v>
      </c>
      <c r="E5765" s="89">
        <v>0</v>
      </c>
      <c r="F5765" s="89">
        <v>2</v>
      </c>
      <c r="G5765" s="89">
        <v>0</v>
      </c>
      <c r="H5765" s="89">
        <v>2</v>
      </c>
      <c r="I5765" s="89">
        <v>2</v>
      </c>
      <c r="J5765" s="89">
        <v>0</v>
      </c>
      <c r="K5765" s="89">
        <v>0</v>
      </c>
      <c r="L5765" s="89">
        <v>0</v>
      </c>
      <c r="M5765" s="89">
        <v>0</v>
      </c>
      <c r="N5765" s="89">
        <v>0</v>
      </c>
      <c r="O5765" s="89">
        <v>2</v>
      </c>
      <c r="P5765" s="89">
        <v>225</v>
      </c>
      <c r="Q5765" s="89">
        <v>3540.5</v>
      </c>
      <c r="R5765" s="88">
        <f>VLOOKUP(P5765,NEW_TRAIN_TEST!$A$1:$M$980,13,0)</f>
        <v>3540.5</v>
      </c>
      <c r="S5765" s="88">
        <f>VLOOKUP(P5765,NEW_TRAIN_TEST!$A$1:$M$980,11,0)</f>
        <v>5031</v>
      </c>
      <c r="T5765" s="6">
        <f t="shared" si="180"/>
        <v>0</v>
      </c>
      <c r="U5765" s="6">
        <f t="shared" si="181"/>
        <v>0</v>
      </c>
    </row>
    <row r="5766" spans="1:21" x14ac:dyDescent="0.2">
      <c r="A5766" s="88">
        <v>5764</v>
      </c>
      <c r="B5766" s="88">
        <v>5</v>
      </c>
      <c r="C5766" s="88" t="s">
        <v>2123</v>
      </c>
      <c r="D5766" s="89" t="s">
        <v>1431</v>
      </c>
      <c r="E5766" s="89">
        <v>0</v>
      </c>
      <c r="F5766" s="89">
        <v>4</v>
      </c>
      <c r="G5766" s="89">
        <v>0</v>
      </c>
      <c r="H5766" s="89">
        <v>0</v>
      </c>
      <c r="I5766" s="89">
        <v>2</v>
      </c>
      <c r="J5766" s="89">
        <v>0</v>
      </c>
      <c r="K5766" s="89">
        <v>0</v>
      </c>
      <c r="L5766" s="89">
        <v>0</v>
      </c>
      <c r="M5766" s="89">
        <v>0</v>
      </c>
      <c r="N5766" s="89">
        <v>0</v>
      </c>
      <c r="O5766" s="89">
        <v>2</v>
      </c>
      <c r="P5766" s="89">
        <v>225</v>
      </c>
      <c r="Q5766" s="89">
        <v>3542.5</v>
      </c>
      <c r="R5766" s="88">
        <f>VLOOKUP(P5766,NEW_TRAIN_TEST!$A$1:$M$980,13,0)</f>
        <v>3540.5</v>
      </c>
      <c r="S5766" s="88">
        <f>VLOOKUP(P5766,NEW_TRAIN_TEST!$A$1:$M$980,11,0)</f>
        <v>5031</v>
      </c>
      <c r="T5766" s="6">
        <f t="shared" si="180"/>
        <v>0</v>
      </c>
      <c r="U5766" s="6">
        <f t="shared" si="181"/>
        <v>0</v>
      </c>
    </row>
    <row r="5767" spans="1:21" x14ac:dyDescent="0.2">
      <c r="A5767" s="88">
        <v>5765</v>
      </c>
      <c r="B5767" s="88">
        <v>5</v>
      </c>
      <c r="C5767" s="88" t="s">
        <v>2123</v>
      </c>
      <c r="D5767" s="89" t="s">
        <v>1431</v>
      </c>
      <c r="E5767" s="89">
        <v>0</v>
      </c>
      <c r="F5767" s="89">
        <v>4</v>
      </c>
      <c r="G5767" s="89">
        <v>0</v>
      </c>
      <c r="H5767" s="89">
        <v>0</v>
      </c>
      <c r="I5767" s="89">
        <v>0</v>
      </c>
      <c r="J5767" s="89">
        <v>0</v>
      </c>
      <c r="K5767" s="89">
        <v>0</v>
      </c>
      <c r="L5767" s="89">
        <v>0</v>
      </c>
      <c r="M5767" s="89">
        <v>0</v>
      </c>
      <c r="N5767" s="89">
        <v>0</v>
      </c>
      <c r="O5767" s="89">
        <v>0</v>
      </c>
      <c r="P5767" s="89">
        <v>225</v>
      </c>
      <c r="Q5767" s="89">
        <v>3546</v>
      </c>
      <c r="R5767" s="88">
        <f>VLOOKUP(P5767,NEW_TRAIN_TEST!$A$1:$M$980,13,0)</f>
        <v>3540.5</v>
      </c>
      <c r="S5767" s="88">
        <f>VLOOKUP(P5767,NEW_TRAIN_TEST!$A$1:$M$980,11,0)</f>
        <v>5031</v>
      </c>
      <c r="T5767" s="6">
        <f t="shared" si="180"/>
        <v>0</v>
      </c>
      <c r="U5767" s="6">
        <f t="shared" si="181"/>
        <v>0</v>
      </c>
    </row>
    <row r="5768" spans="1:21" x14ac:dyDescent="0.2">
      <c r="A5768" s="88">
        <v>5766</v>
      </c>
      <c r="B5768" s="88">
        <v>5</v>
      </c>
      <c r="C5768" s="88" t="s">
        <v>2123</v>
      </c>
      <c r="D5768" s="89" t="s">
        <v>1431</v>
      </c>
      <c r="E5768" s="89">
        <v>0</v>
      </c>
      <c r="F5768" s="89">
        <v>5</v>
      </c>
      <c r="G5768" s="89">
        <v>0</v>
      </c>
      <c r="H5768" s="89">
        <v>0</v>
      </c>
      <c r="I5768" s="89">
        <v>0</v>
      </c>
      <c r="J5768" s="89">
        <v>0</v>
      </c>
      <c r="K5768" s="89">
        <v>0</v>
      </c>
      <c r="L5768" s="89">
        <v>0</v>
      </c>
      <c r="M5768" s="89">
        <v>0</v>
      </c>
      <c r="N5768" s="89">
        <v>0</v>
      </c>
      <c r="O5768" s="89">
        <v>0</v>
      </c>
      <c r="P5768" s="89">
        <v>225</v>
      </c>
      <c r="Q5768" s="89">
        <v>3548.5</v>
      </c>
      <c r="R5768" s="88">
        <f>VLOOKUP(P5768,NEW_TRAIN_TEST!$A$1:$M$980,13,0)</f>
        <v>3540.5</v>
      </c>
      <c r="S5768" s="88">
        <f>VLOOKUP(P5768,NEW_TRAIN_TEST!$A$1:$M$980,11,0)</f>
        <v>5031</v>
      </c>
      <c r="T5768" s="6">
        <f t="shared" si="180"/>
        <v>0</v>
      </c>
      <c r="U5768" s="6">
        <f t="shared" si="181"/>
        <v>0</v>
      </c>
    </row>
    <row r="5769" spans="1:21" x14ac:dyDescent="0.2">
      <c r="A5769" s="88">
        <v>5767</v>
      </c>
      <c r="B5769" s="88">
        <v>5</v>
      </c>
      <c r="C5769" s="88" t="s">
        <v>2123</v>
      </c>
      <c r="D5769" s="89" t="s">
        <v>1431</v>
      </c>
      <c r="E5769" s="89">
        <v>7</v>
      </c>
      <c r="F5769" s="89">
        <v>0</v>
      </c>
      <c r="G5769" s="89">
        <v>0</v>
      </c>
      <c r="H5769" s="89">
        <v>0</v>
      </c>
      <c r="I5769" s="89">
        <v>0</v>
      </c>
      <c r="J5769" s="89">
        <v>0</v>
      </c>
      <c r="K5769" s="89">
        <v>0</v>
      </c>
      <c r="L5769" s="89">
        <v>1</v>
      </c>
      <c r="M5769" s="89">
        <v>0</v>
      </c>
      <c r="N5769" s="89">
        <v>0</v>
      </c>
      <c r="O5769" s="89">
        <v>0</v>
      </c>
      <c r="P5769" s="89">
        <v>962</v>
      </c>
      <c r="Q5769" s="89">
        <v>10018</v>
      </c>
      <c r="R5769" s="88">
        <f>VLOOKUP(P5769,NEW_TRAIN_TEST!$A$1:$M$980,13,0)</f>
        <v>9856</v>
      </c>
      <c r="S5769" s="88">
        <f>VLOOKUP(P5769,NEW_TRAIN_TEST!$A$1:$M$980,11,0)</f>
        <v>10033</v>
      </c>
      <c r="T5769" s="6">
        <f t="shared" si="180"/>
        <v>1</v>
      </c>
      <c r="U5769" s="6">
        <f t="shared" si="181"/>
        <v>0</v>
      </c>
    </row>
    <row r="5770" spans="1:21" x14ac:dyDescent="0.2">
      <c r="A5770" s="88">
        <v>5768</v>
      </c>
      <c r="B5770" s="88">
        <v>5</v>
      </c>
      <c r="C5770" s="88" t="s">
        <v>2123</v>
      </c>
      <c r="D5770" s="89" t="s">
        <v>1431</v>
      </c>
      <c r="E5770" s="89">
        <v>0</v>
      </c>
      <c r="F5770" s="89">
        <v>1</v>
      </c>
      <c r="G5770" s="89">
        <v>0</v>
      </c>
      <c r="H5770" s="89">
        <v>0</v>
      </c>
      <c r="I5770" s="89">
        <v>2</v>
      </c>
      <c r="J5770" s="89">
        <v>0</v>
      </c>
      <c r="K5770" s="89">
        <v>0</v>
      </c>
      <c r="L5770" s="89">
        <v>0</v>
      </c>
      <c r="M5770" s="89">
        <v>0</v>
      </c>
      <c r="N5770" s="89">
        <v>0</v>
      </c>
      <c r="O5770" s="89">
        <v>2</v>
      </c>
      <c r="P5770" s="89">
        <v>566</v>
      </c>
      <c r="Q5770" s="89">
        <v>2478.5</v>
      </c>
      <c r="R5770" s="88">
        <f>VLOOKUP(P5770,NEW_TRAIN_TEST!$A$1:$M$980,13,0)</f>
        <v>2478.5</v>
      </c>
      <c r="S5770" s="88">
        <f>VLOOKUP(P5770,NEW_TRAIN_TEST!$A$1:$M$980,11,0)</f>
        <v>3570</v>
      </c>
      <c r="T5770" s="6">
        <f t="shared" si="180"/>
        <v>0</v>
      </c>
      <c r="U5770" s="6">
        <f t="shared" si="181"/>
        <v>0</v>
      </c>
    </row>
    <row r="5771" spans="1:21" x14ac:dyDescent="0.2">
      <c r="A5771" s="88">
        <v>5769</v>
      </c>
      <c r="B5771" s="88">
        <v>5</v>
      </c>
      <c r="C5771" s="88" t="s">
        <v>2123</v>
      </c>
      <c r="D5771" s="89" t="s">
        <v>1431</v>
      </c>
      <c r="E5771" s="89">
        <v>0</v>
      </c>
      <c r="F5771" s="89">
        <v>2</v>
      </c>
      <c r="G5771" s="89">
        <v>0</v>
      </c>
      <c r="H5771" s="89">
        <v>0</v>
      </c>
      <c r="I5771" s="89">
        <v>2</v>
      </c>
      <c r="J5771" s="89">
        <v>0</v>
      </c>
      <c r="K5771" s="89">
        <v>0</v>
      </c>
      <c r="L5771" s="89">
        <v>0</v>
      </c>
      <c r="M5771" s="89">
        <v>0</v>
      </c>
      <c r="N5771" s="89">
        <v>0</v>
      </c>
      <c r="O5771" s="89">
        <v>2</v>
      </c>
      <c r="P5771" s="89">
        <v>566</v>
      </c>
      <c r="Q5771" s="89">
        <v>2493.67</v>
      </c>
      <c r="R5771" s="88">
        <f>VLOOKUP(P5771,NEW_TRAIN_TEST!$A$1:$M$980,13,0)</f>
        <v>2478.5</v>
      </c>
      <c r="S5771" s="88">
        <f>VLOOKUP(P5771,NEW_TRAIN_TEST!$A$1:$M$980,11,0)</f>
        <v>3570</v>
      </c>
      <c r="T5771" s="6">
        <f t="shared" si="180"/>
        <v>0</v>
      </c>
      <c r="U5771" s="6">
        <f t="shared" si="181"/>
        <v>0</v>
      </c>
    </row>
    <row r="5772" spans="1:21" x14ac:dyDescent="0.2">
      <c r="A5772" s="88">
        <v>5770</v>
      </c>
      <c r="B5772" s="88">
        <v>5</v>
      </c>
      <c r="C5772" s="88" t="s">
        <v>2123</v>
      </c>
      <c r="D5772" s="89" t="s">
        <v>1431</v>
      </c>
      <c r="E5772" s="89">
        <v>0</v>
      </c>
      <c r="F5772" s="89">
        <v>1</v>
      </c>
      <c r="G5772" s="89">
        <v>1</v>
      </c>
      <c r="H5772" s="89">
        <v>0</v>
      </c>
      <c r="I5772" s="89">
        <v>2</v>
      </c>
      <c r="J5772" s="89">
        <v>0</v>
      </c>
      <c r="K5772" s="89">
        <v>0</v>
      </c>
      <c r="L5772" s="89">
        <v>0</v>
      </c>
      <c r="M5772" s="89">
        <v>0</v>
      </c>
      <c r="N5772" s="89">
        <v>0</v>
      </c>
      <c r="O5772" s="89">
        <v>2</v>
      </c>
      <c r="P5772" s="89">
        <v>566</v>
      </c>
      <c r="Q5772" s="89">
        <v>2495.5</v>
      </c>
      <c r="R5772" s="88">
        <f>VLOOKUP(P5772,NEW_TRAIN_TEST!$A$1:$M$980,13,0)</f>
        <v>2478.5</v>
      </c>
      <c r="S5772" s="88">
        <f>VLOOKUP(P5772,NEW_TRAIN_TEST!$A$1:$M$980,11,0)</f>
        <v>3570</v>
      </c>
      <c r="T5772" s="6">
        <f t="shared" si="180"/>
        <v>0</v>
      </c>
      <c r="U5772" s="6">
        <f t="shared" si="181"/>
        <v>0</v>
      </c>
    </row>
    <row r="5773" spans="1:21" x14ac:dyDescent="0.2">
      <c r="A5773" s="88">
        <v>5771</v>
      </c>
      <c r="B5773" s="88">
        <v>5</v>
      </c>
      <c r="C5773" s="88" t="s">
        <v>2123</v>
      </c>
      <c r="D5773" s="89" t="s">
        <v>1431</v>
      </c>
      <c r="E5773" s="89">
        <v>0</v>
      </c>
      <c r="F5773" s="89">
        <v>0</v>
      </c>
      <c r="G5773" s="89">
        <v>0</v>
      </c>
      <c r="H5773" s="89">
        <v>0</v>
      </c>
      <c r="I5773" s="89">
        <v>0</v>
      </c>
      <c r="J5773" s="89">
        <v>0</v>
      </c>
      <c r="K5773" s="89">
        <v>0</v>
      </c>
      <c r="L5773" s="89">
        <v>0</v>
      </c>
      <c r="M5773" s="89">
        <v>0</v>
      </c>
      <c r="N5773" s="89">
        <v>1</v>
      </c>
      <c r="O5773" s="89">
        <v>0</v>
      </c>
      <c r="P5773" s="89">
        <v>566</v>
      </c>
      <c r="Q5773" s="89">
        <v>2503.5</v>
      </c>
      <c r="R5773" s="88">
        <f>VLOOKUP(P5773,NEW_TRAIN_TEST!$A$1:$M$980,13,0)</f>
        <v>2478.5</v>
      </c>
      <c r="S5773" s="88">
        <f>VLOOKUP(P5773,NEW_TRAIN_TEST!$A$1:$M$980,11,0)</f>
        <v>3570</v>
      </c>
      <c r="T5773" s="6">
        <f t="shared" si="180"/>
        <v>0</v>
      </c>
      <c r="U5773" s="6">
        <f t="shared" si="181"/>
        <v>0</v>
      </c>
    </row>
    <row r="5774" spans="1:21" x14ac:dyDescent="0.2">
      <c r="A5774" s="88">
        <v>5772</v>
      </c>
      <c r="B5774" s="88">
        <v>5</v>
      </c>
      <c r="C5774" s="88" t="s">
        <v>2123</v>
      </c>
      <c r="D5774" s="89" t="s">
        <v>1431</v>
      </c>
      <c r="E5774" s="89">
        <v>8</v>
      </c>
      <c r="F5774" s="89">
        <v>0</v>
      </c>
      <c r="G5774" s="89">
        <v>0</v>
      </c>
      <c r="H5774" s="89">
        <v>0</v>
      </c>
      <c r="I5774" s="89">
        <v>0</v>
      </c>
      <c r="J5774" s="89">
        <v>0</v>
      </c>
      <c r="K5774" s="89">
        <v>0</v>
      </c>
      <c r="L5774" s="89">
        <v>1</v>
      </c>
      <c r="M5774" s="89">
        <v>0</v>
      </c>
      <c r="N5774" s="89">
        <v>0</v>
      </c>
      <c r="O5774" s="89">
        <v>0</v>
      </c>
      <c r="P5774" s="89">
        <v>978</v>
      </c>
      <c r="Q5774" s="89">
        <v>8548</v>
      </c>
      <c r="R5774" s="88">
        <f>VLOOKUP(P5774,NEW_TRAIN_TEST!$A$1:$M$980,13,0)</f>
        <v>7425</v>
      </c>
      <c r="S5774" s="88">
        <f>VLOOKUP(P5774,NEW_TRAIN_TEST!$A$1:$M$980,11,0)</f>
        <v>8548</v>
      </c>
      <c r="T5774" s="6">
        <f t="shared" si="180"/>
        <v>1</v>
      </c>
      <c r="U5774" s="6">
        <f t="shared" si="181"/>
        <v>0</v>
      </c>
    </row>
    <row r="5775" spans="1:21" x14ac:dyDescent="0.2">
      <c r="A5775" s="88">
        <v>5773</v>
      </c>
      <c r="B5775" s="88">
        <v>5</v>
      </c>
      <c r="C5775" s="88" t="s">
        <v>2123</v>
      </c>
      <c r="D5775" s="89" t="s">
        <v>1431</v>
      </c>
      <c r="E5775" s="89">
        <v>5</v>
      </c>
      <c r="F5775" s="89">
        <v>0</v>
      </c>
      <c r="G5775" s="89">
        <v>0</v>
      </c>
      <c r="H5775" s="89">
        <v>0</v>
      </c>
      <c r="I5775" s="89">
        <v>0</v>
      </c>
      <c r="J5775" s="89">
        <v>0</v>
      </c>
      <c r="K5775" s="89">
        <v>0</v>
      </c>
      <c r="L5775" s="89">
        <v>1</v>
      </c>
      <c r="M5775" s="89">
        <v>8</v>
      </c>
      <c r="N5775" s="89">
        <v>0</v>
      </c>
      <c r="O5775" s="89">
        <v>0</v>
      </c>
      <c r="P5775" s="89">
        <v>975</v>
      </c>
      <c r="Q5775" s="89">
        <v>9106</v>
      </c>
      <c r="R5775" s="88">
        <f>VLOOKUP(P5775,NEW_TRAIN_TEST!$A$1:$M$980,13,0)</f>
        <v>8551.5</v>
      </c>
      <c r="S5775" s="88">
        <f>VLOOKUP(P5775,NEW_TRAIN_TEST!$A$1:$M$980,11,0)</f>
        <v>9153</v>
      </c>
      <c r="T5775" s="6">
        <f t="shared" si="180"/>
        <v>1</v>
      </c>
      <c r="U5775" s="6">
        <f t="shared" si="181"/>
        <v>1</v>
      </c>
    </row>
    <row r="5776" spans="1:21" x14ac:dyDescent="0.2">
      <c r="A5776" s="88">
        <v>5774</v>
      </c>
      <c r="B5776" s="88">
        <v>5</v>
      </c>
      <c r="C5776" s="88" t="s">
        <v>2123</v>
      </c>
      <c r="D5776" s="89" t="s">
        <v>1431</v>
      </c>
      <c r="E5776" s="89">
        <v>0</v>
      </c>
      <c r="F5776" s="89">
        <v>2</v>
      </c>
      <c r="G5776" s="89">
        <v>0</v>
      </c>
      <c r="H5776" s="89">
        <v>2</v>
      </c>
      <c r="I5776" s="89">
        <v>2</v>
      </c>
      <c r="J5776" s="89">
        <v>0</v>
      </c>
      <c r="K5776" s="89">
        <v>0</v>
      </c>
      <c r="L5776" s="89">
        <v>0</v>
      </c>
      <c r="M5776" s="89">
        <v>0</v>
      </c>
      <c r="N5776" s="89">
        <v>0</v>
      </c>
      <c r="O5776" s="89">
        <v>2</v>
      </c>
      <c r="P5776" s="89">
        <v>227</v>
      </c>
      <c r="Q5776" s="89">
        <v>3007</v>
      </c>
      <c r="R5776" s="88">
        <f>VLOOKUP(P5776,NEW_TRAIN_TEST!$A$1:$M$980,13,0)</f>
        <v>3007</v>
      </c>
      <c r="S5776" s="88">
        <f>VLOOKUP(P5776,NEW_TRAIN_TEST!$A$1:$M$980,11,0)</f>
        <v>4537</v>
      </c>
      <c r="T5776" s="6">
        <f t="shared" si="180"/>
        <v>0</v>
      </c>
      <c r="U5776" s="6">
        <f t="shared" si="181"/>
        <v>0</v>
      </c>
    </row>
    <row r="5777" spans="1:21" x14ac:dyDescent="0.2">
      <c r="A5777" s="88">
        <v>5775</v>
      </c>
      <c r="B5777" s="88">
        <v>5</v>
      </c>
      <c r="C5777" s="88" t="s">
        <v>2123</v>
      </c>
      <c r="D5777" s="89" t="s">
        <v>1431</v>
      </c>
      <c r="E5777" s="89">
        <v>0</v>
      </c>
      <c r="F5777" s="89">
        <v>2</v>
      </c>
      <c r="G5777" s="89">
        <v>0</v>
      </c>
      <c r="H5777" s="89">
        <v>2</v>
      </c>
      <c r="I5777" s="89">
        <v>2</v>
      </c>
      <c r="J5777" s="89">
        <v>0</v>
      </c>
      <c r="K5777" s="89">
        <v>0</v>
      </c>
      <c r="L5777" s="89">
        <v>0</v>
      </c>
      <c r="M5777" s="89">
        <v>0</v>
      </c>
      <c r="N5777" s="89">
        <v>0</v>
      </c>
      <c r="O5777" s="89">
        <v>2</v>
      </c>
      <c r="P5777" s="89">
        <v>227</v>
      </c>
      <c r="Q5777" s="89">
        <v>3057.17</v>
      </c>
      <c r="R5777" s="88">
        <f>VLOOKUP(P5777,NEW_TRAIN_TEST!$A$1:$M$980,13,0)</f>
        <v>3007</v>
      </c>
      <c r="S5777" s="88">
        <f>VLOOKUP(P5777,NEW_TRAIN_TEST!$A$1:$M$980,11,0)</f>
        <v>4537</v>
      </c>
      <c r="T5777" s="6">
        <f t="shared" si="180"/>
        <v>0</v>
      </c>
      <c r="U5777" s="6">
        <f t="shared" si="181"/>
        <v>0</v>
      </c>
    </row>
    <row r="5778" spans="1:21" x14ac:dyDescent="0.2">
      <c r="A5778" s="88">
        <v>5776</v>
      </c>
      <c r="B5778" s="88">
        <v>5</v>
      </c>
      <c r="C5778" s="88" t="s">
        <v>2123</v>
      </c>
      <c r="D5778" s="89" t="s">
        <v>1431</v>
      </c>
      <c r="E5778" s="89">
        <v>0</v>
      </c>
      <c r="F5778" s="89">
        <v>2</v>
      </c>
      <c r="G5778" s="89">
        <v>0</v>
      </c>
      <c r="H5778" s="89">
        <v>2</v>
      </c>
      <c r="I5778" s="89">
        <v>0</v>
      </c>
      <c r="J5778" s="89">
        <v>0</v>
      </c>
      <c r="K5778" s="89">
        <v>0</v>
      </c>
      <c r="L5778" s="89">
        <v>0</v>
      </c>
      <c r="M5778" s="89">
        <v>0</v>
      </c>
      <c r="N5778" s="89">
        <v>0</v>
      </c>
      <c r="O5778" s="89">
        <v>0</v>
      </c>
      <c r="P5778" s="89">
        <v>227</v>
      </c>
      <c r="Q5778" s="89">
        <v>3057.33</v>
      </c>
      <c r="R5778" s="88">
        <f>VLOOKUP(P5778,NEW_TRAIN_TEST!$A$1:$M$980,13,0)</f>
        <v>3007</v>
      </c>
      <c r="S5778" s="88">
        <f>VLOOKUP(P5778,NEW_TRAIN_TEST!$A$1:$M$980,11,0)</f>
        <v>4537</v>
      </c>
      <c r="T5778" s="6">
        <f t="shared" si="180"/>
        <v>0</v>
      </c>
      <c r="U5778" s="6">
        <f t="shared" si="181"/>
        <v>0</v>
      </c>
    </row>
    <row r="5779" spans="1:21" x14ac:dyDescent="0.2">
      <c r="A5779" s="88">
        <v>5777</v>
      </c>
      <c r="B5779" s="88">
        <v>5</v>
      </c>
      <c r="C5779" s="88" t="s">
        <v>2123</v>
      </c>
      <c r="D5779" s="89" t="s">
        <v>1431</v>
      </c>
      <c r="E5779" s="89">
        <v>0</v>
      </c>
      <c r="F5779" s="89">
        <v>0</v>
      </c>
      <c r="G5779" s="89">
        <v>0</v>
      </c>
      <c r="H5779" s="89">
        <v>0</v>
      </c>
      <c r="I5779" s="89">
        <v>0</v>
      </c>
      <c r="J5779" s="89">
        <v>0</v>
      </c>
      <c r="K5779" s="89">
        <v>0</v>
      </c>
      <c r="L5779" s="89">
        <v>0</v>
      </c>
      <c r="M5779" s="89">
        <v>0</v>
      </c>
      <c r="N5779" s="89">
        <v>1</v>
      </c>
      <c r="O5779" s="89">
        <v>0</v>
      </c>
      <c r="P5779" s="89">
        <v>965</v>
      </c>
      <c r="Q5779" s="89">
        <v>5289</v>
      </c>
      <c r="R5779" s="88">
        <f>VLOOKUP(P5779,NEW_TRAIN_TEST!$A$1:$M$980,13,0)</f>
        <v>5289</v>
      </c>
      <c r="S5779" s="88">
        <f>VLOOKUP(P5779,NEW_TRAIN_TEST!$A$1:$M$980,11,0)</f>
        <v>5289</v>
      </c>
      <c r="T5779" s="6">
        <f t="shared" si="180"/>
        <v>0</v>
      </c>
      <c r="U5779" s="6">
        <f t="shared" si="181"/>
        <v>0</v>
      </c>
    </row>
    <row r="5780" spans="1:21" x14ac:dyDescent="0.2">
      <c r="A5780" s="88">
        <v>5778</v>
      </c>
      <c r="B5780" s="88">
        <v>5</v>
      </c>
      <c r="C5780" s="88" t="s">
        <v>2123</v>
      </c>
      <c r="D5780" s="89" t="s">
        <v>1431</v>
      </c>
      <c r="E5780" s="89">
        <v>0</v>
      </c>
      <c r="F5780" s="89">
        <v>2</v>
      </c>
      <c r="G5780" s="89">
        <v>0</v>
      </c>
      <c r="H5780" s="89">
        <v>2</v>
      </c>
      <c r="I5780" s="89">
        <v>2</v>
      </c>
      <c r="J5780" s="89">
        <v>0</v>
      </c>
      <c r="K5780" s="89">
        <v>0</v>
      </c>
      <c r="L5780" s="89">
        <v>0</v>
      </c>
      <c r="M5780" s="89">
        <v>0</v>
      </c>
      <c r="N5780" s="89">
        <v>0</v>
      </c>
      <c r="O5780" s="89">
        <v>2</v>
      </c>
      <c r="P5780" s="89">
        <v>966</v>
      </c>
      <c r="Q5780" s="89">
        <v>10995.5</v>
      </c>
      <c r="R5780" s="88">
        <f>VLOOKUP(P5780,NEW_TRAIN_TEST!$A$1:$M$980,13,0)</f>
        <v>10995.5</v>
      </c>
      <c r="S5780" s="88">
        <f>VLOOKUP(P5780,NEW_TRAIN_TEST!$A$1:$M$980,11,0)</f>
        <v>11009</v>
      </c>
      <c r="T5780" s="6">
        <f t="shared" si="180"/>
        <v>0</v>
      </c>
      <c r="U5780" s="6">
        <f t="shared" si="181"/>
        <v>0</v>
      </c>
    </row>
    <row r="5781" spans="1:21" x14ac:dyDescent="0.2">
      <c r="A5781" s="88">
        <v>5779</v>
      </c>
      <c r="B5781" s="88">
        <v>5</v>
      </c>
      <c r="C5781" s="88" t="s">
        <v>2123</v>
      </c>
      <c r="D5781" s="89" t="s">
        <v>1431</v>
      </c>
      <c r="E5781" s="89">
        <v>2</v>
      </c>
      <c r="F5781" s="89">
        <v>0</v>
      </c>
      <c r="G5781" s="89">
        <v>0</v>
      </c>
      <c r="H5781" s="89">
        <v>0</v>
      </c>
      <c r="I5781" s="89">
        <v>0</v>
      </c>
      <c r="J5781" s="89">
        <v>0</v>
      </c>
      <c r="K5781" s="89">
        <v>0</v>
      </c>
      <c r="L5781" s="89">
        <v>0</v>
      </c>
      <c r="M5781" s="89">
        <v>0</v>
      </c>
      <c r="N5781" s="89">
        <v>0</v>
      </c>
      <c r="O5781" s="89">
        <v>0</v>
      </c>
      <c r="P5781" s="89">
        <v>966</v>
      </c>
      <c r="Q5781" s="89">
        <v>11008.5</v>
      </c>
      <c r="R5781" s="88">
        <f>VLOOKUP(P5781,NEW_TRAIN_TEST!$A$1:$M$980,13,0)</f>
        <v>10995.5</v>
      </c>
      <c r="S5781" s="88">
        <f>VLOOKUP(P5781,NEW_TRAIN_TEST!$A$1:$M$980,11,0)</f>
        <v>11009</v>
      </c>
      <c r="T5781" s="6">
        <f t="shared" si="180"/>
        <v>0</v>
      </c>
      <c r="U5781" s="6">
        <f t="shared" si="181"/>
        <v>0</v>
      </c>
    </row>
    <row r="5782" spans="1:21" x14ac:dyDescent="0.2">
      <c r="A5782" s="88">
        <v>5780</v>
      </c>
      <c r="B5782" s="88">
        <v>5</v>
      </c>
      <c r="C5782" s="88" t="s">
        <v>2123</v>
      </c>
      <c r="D5782" s="89" t="s">
        <v>1431</v>
      </c>
      <c r="E5782" s="89">
        <v>0</v>
      </c>
      <c r="F5782" s="89">
        <v>0</v>
      </c>
      <c r="G5782" s="89">
        <v>0</v>
      </c>
      <c r="H5782" s="89">
        <v>0</v>
      </c>
      <c r="I5782" s="89">
        <v>0</v>
      </c>
      <c r="J5782" s="89">
        <v>0</v>
      </c>
      <c r="K5782" s="89">
        <v>0</v>
      </c>
      <c r="L5782" s="89">
        <v>0</v>
      </c>
      <c r="M5782" s="89">
        <v>0</v>
      </c>
      <c r="N5782" s="89">
        <v>1</v>
      </c>
      <c r="O5782" s="89">
        <v>0</v>
      </c>
      <c r="P5782" s="89">
        <v>222</v>
      </c>
      <c r="Q5782" s="89">
        <v>3598</v>
      </c>
      <c r="R5782" s="88">
        <f>VLOOKUP(P5782,NEW_TRAIN_TEST!$A$1:$M$980,13,0)</f>
        <v>3598</v>
      </c>
      <c r="S5782" s="88">
        <f>VLOOKUP(P5782,NEW_TRAIN_TEST!$A$1:$M$980,11,0)</f>
        <v>5243</v>
      </c>
      <c r="T5782" s="6">
        <f t="shared" si="180"/>
        <v>0</v>
      </c>
      <c r="U5782" s="6">
        <f t="shared" si="181"/>
        <v>0</v>
      </c>
    </row>
    <row r="5783" spans="1:21" x14ac:dyDescent="0.2">
      <c r="A5783" s="88">
        <v>5781</v>
      </c>
      <c r="B5783" s="88">
        <v>5</v>
      </c>
      <c r="C5783" s="88" t="s">
        <v>2123</v>
      </c>
      <c r="D5783" s="89" t="s">
        <v>1431</v>
      </c>
      <c r="E5783" s="89">
        <v>3</v>
      </c>
      <c r="F5783" s="89">
        <v>1</v>
      </c>
      <c r="G5783" s="89">
        <v>0</v>
      </c>
      <c r="H5783" s="89">
        <v>0</v>
      </c>
      <c r="I5783" s="89">
        <v>2</v>
      </c>
      <c r="J5783" s="89">
        <v>0</v>
      </c>
      <c r="K5783" s="89">
        <v>0</v>
      </c>
      <c r="L5783" s="89">
        <v>1</v>
      </c>
      <c r="M5783" s="89">
        <v>0</v>
      </c>
      <c r="N5783" s="89">
        <v>0</v>
      </c>
      <c r="O5783" s="89">
        <v>2</v>
      </c>
      <c r="P5783" s="89">
        <v>977</v>
      </c>
      <c r="Q5783" s="89">
        <v>9600</v>
      </c>
      <c r="R5783" s="88">
        <f>VLOOKUP(P5783,NEW_TRAIN_TEST!$A$1:$M$980,13,0)</f>
        <v>9332</v>
      </c>
      <c r="S5783" s="88">
        <f>VLOOKUP(P5783,NEW_TRAIN_TEST!$A$1:$M$980,11,0)</f>
        <v>9743</v>
      </c>
      <c r="T5783" s="6">
        <f t="shared" si="180"/>
        <v>1</v>
      </c>
      <c r="U5783" s="6">
        <f t="shared" si="181"/>
        <v>0</v>
      </c>
    </row>
    <row r="5784" spans="1:21" x14ac:dyDescent="0.2">
      <c r="A5784" s="88">
        <v>5782</v>
      </c>
      <c r="B5784" s="88">
        <v>5</v>
      </c>
      <c r="C5784" s="88" t="s">
        <v>2123</v>
      </c>
      <c r="D5784" s="89" t="s">
        <v>1431</v>
      </c>
      <c r="E5784" s="89">
        <v>0</v>
      </c>
      <c r="F5784" s="89">
        <v>0</v>
      </c>
      <c r="G5784" s="89">
        <v>0</v>
      </c>
      <c r="H5784" s="89">
        <v>0</v>
      </c>
      <c r="I5784" s="89">
        <v>0</v>
      </c>
      <c r="J5784" s="89">
        <v>0</v>
      </c>
      <c r="K5784" s="89">
        <v>0</v>
      </c>
      <c r="L5784" s="89">
        <v>0</v>
      </c>
      <c r="M5784" s="89">
        <v>0</v>
      </c>
      <c r="N5784" s="89">
        <v>1</v>
      </c>
      <c r="O5784" s="89">
        <v>0</v>
      </c>
      <c r="P5784" s="89">
        <v>215</v>
      </c>
      <c r="Q5784" s="89">
        <v>3004.5</v>
      </c>
      <c r="R5784" s="88">
        <f>VLOOKUP(P5784,NEW_TRAIN_TEST!$A$1:$M$980,13,0)</f>
        <v>3004.5</v>
      </c>
      <c r="S5784" s="88">
        <f>VLOOKUP(P5784,NEW_TRAIN_TEST!$A$1:$M$980,11,0)</f>
        <v>4413</v>
      </c>
      <c r="T5784" s="6">
        <f t="shared" si="180"/>
        <v>0</v>
      </c>
      <c r="U5784" s="6">
        <f t="shared" si="181"/>
        <v>0</v>
      </c>
    </row>
    <row r="5785" spans="1:21" x14ac:dyDescent="0.2">
      <c r="A5785" s="88">
        <v>5783</v>
      </c>
      <c r="B5785" s="88">
        <v>5</v>
      </c>
      <c r="C5785" s="88" t="s">
        <v>2123</v>
      </c>
      <c r="D5785" s="89" t="s">
        <v>1431</v>
      </c>
      <c r="E5785" s="89">
        <v>0</v>
      </c>
      <c r="F5785" s="89">
        <v>2</v>
      </c>
      <c r="G5785" s="89">
        <v>0</v>
      </c>
      <c r="H5785" s="89">
        <v>2</v>
      </c>
      <c r="I5785" s="89">
        <v>2</v>
      </c>
      <c r="J5785" s="89">
        <v>0</v>
      </c>
      <c r="K5785" s="89">
        <v>0</v>
      </c>
      <c r="L5785" s="89">
        <v>0</v>
      </c>
      <c r="M5785" s="89">
        <v>0</v>
      </c>
      <c r="N5785" s="89">
        <v>0</v>
      </c>
      <c r="O5785" s="89">
        <v>2</v>
      </c>
      <c r="P5785" s="89">
        <v>202</v>
      </c>
      <c r="Q5785" s="89">
        <v>3057</v>
      </c>
      <c r="R5785" s="88">
        <f>VLOOKUP(P5785,NEW_TRAIN_TEST!$A$1:$M$980,13,0)</f>
        <v>3057</v>
      </c>
      <c r="S5785" s="88">
        <f>VLOOKUP(P5785,NEW_TRAIN_TEST!$A$1:$M$980,11,0)</f>
        <v>4532</v>
      </c>
      <c r="T5785" s="6">
        <f t="shared" si="180"/>
        <v>0</v>
      </c>
      <c r="U5785" s="6">
        <f t="shared" si="181"/>
        <v>0</v>
      </c>
    </row>
    <row r="5786" spans="1:21" x14ac:dyDescent="0.2">
      <c r="A5786" s="88">
        <v>5784</v>
      </c>
      <c r="B5786" s="88">
        <v>5</v>
      </c>
      <c r="C5786" s="88" t="s">
        <v>2123</v>
      </c>
      <c r="D5786" s="89" t="s">
        <v>1431</v>
      </c>
      <c r="E5786" s="89">
        <v>0</v>
      </c>
      <c r="F5786" s="89">
        <v>2</v>
      </c>
      <c r="G5786" s="89">
        <v>0</v>
      </c>
      <c r="H5786" s="89">
        <v>2</v>
      </c>
      <c r="I5786" s="89">
        <v>2</v>
      </c>
      <c r="J5786" s="89">
        <v>0</v>
      </c>
      <c r="K5786" s="89">
        <v>0</v>
      </c>
      <c r="L5786" s="89">
        <v>0</v>
      </c>
      <c r="M5786" s="89">
        <v>0</v>
      </c>
      <c r="N5786" s="89">
        <v>0</v>
      </c>
      <c r="O5786" s="89">
        <v>2</v>
      </c>
      <c r="P5786" s="89">
        <v>202</v>
      </c>
      <c r="Q5786" s="89">
        <v>3059</v>
      </c>
      <c r="R5786" s="88">
        <f>VLOOKUP(P5786,NEW_TRAIN_TEST!$A$1:$M$980,13,0)</f>
        <v>3057</v>
      </c>
      <c r="S5786" s="88">
        <f>VLOOKUP(P5786,NEW_TRAIN_TEST!$A$1:$M$980,11,0)</f>
        <v>4532</v>
      </c>
      <c r="T5786" s="6">
        <f t="shared" si="180"/>
        <v>0</v>
      </c>
      <c r="U5786" s="6">
        <f t="shared" si="181"/>
        <v>0</v>
      </c>
    </row>
    <row r="5787" spans="1:21" x14ac:dyDescent="0.2">
      <c r="A5787" s="88">
        <v>5785</v>
      </c>
      <c r="B5787" s="88">
        <v>5</v>
      </c>
      <c r="C5787" s="88" t="s">
        <v>2123</v>
      </c>
      <c r="D5787" s="89" t="s">
        <v>1431</v>
      </c>
      <c r="E5787" s="89">
        <v>0</v>
      </c>
      <c r="F5787" s="89">
        <v>1</v>
      </c>
      <c r="G5787" s="89">
        <v>0</v>
      </c>
      <c r="H5787" s="89">
        <v>0</v>
      </c>
      <c r="I5787" s="89">
        <v>2</v>
      </c>
      <c r="J5787" s="89">
        <v>0</v>
      </c>
      <c r="K5787" s="89">
        <v>0</v>
      </c>
      <c r="L5787" s="89">
        <v>0</v>
      </c>
      <c r="M5787" s="89">
        <v>0</v>
      </c>
      <c r="N5787" s="89">
        <v>0</v>
      </c>
      <c r="O5787" s="89">
        <v>2</v>
      </c>
      <c r="P5787" s="89">
        <v>202</v>
      </c>
      <c r="Q5787" s="89">
        <v>3062.5</v>
      </c>
      <c r="R5787" s="88">
        <f>VLOOKUP(P5787,NEW_TRAIN_TEST!$A$1:$M$980,13,0)</f>
        <v>3057</v>
      </c>
      <c r="S5787" s="88">
        <f>VLOOKUP(P5787,NEW_TRAIN_TEST!$A$1:$M$980,11,0)</f>
        <v>4532</v>
      </c>
      <c r="T5787" s="6">
        <f t="shared" si="180"/>
        <v>0</v>
      </c>
      <c r="U5787" s="6">
        <f t="shared" si="181"/>
        <v>0</v>
      </c>
    </row>
    <row r="5788" spans="1:21" x14ac:dyDescent="0.2">
      <c r="A5788" s="88">
        <v>5786</v>
      </c>
      <c r="B5788" s="88">
        <v>5</v>
      </c>
      <c r="C5788" s="88" t="s">
        <v>2123</v>
      </c>
      <c r="D5788" s="89" t="s">
        <v>1431</v>
      </c>
      <c r="E5788" s="89">
        <v>0</v>
      </c>
      <c r="F5788" s="89">
        <v>0</v>
      </c>
      <c r="G5788" s="89">
        <v>0</v>
      </c>
      <c r="H5788" s="89">
        <v>0</v>
      </c>
      <c r="I5788" s="89">
        <v>0</v>
      </c>
      <c r="J5788" s="89">
        <v>0</v>
      </c>
      <c r="K5788" s="89">
        <v>0</v>
      </c>
      <c r="L5788" s="89">
        <v>0</v>
      </c>
      <c r="M5788" s="89">
        <v>0</v>
      </c>
      <c r="N5788" s="89">
        <v>1</v>
      </c>
      <c r="O5788" s="89">
        <v>0</v>
      </c>
      <c r="P5788" s="89">
        <v>202</v>
      </c>
      <c r="Q5788" s="89">
        <v>3071.5</v>
      </c>
      <c r="R5788" s="88">
        <f>VLOOKUP(P5788,NEW_TRAIN_TEST!$A$1:$M$980,13,0)</f>
        <v>3057</v>
      </c>
      <c r="S5788" s="88">
        <f>VLOOKUP(P5788,NEW_TRAIN_TEST!$A$1:$M$980,11,0)</f>
        <v>4532</v>
      </c>
      <c r="T5788" s="6">
        <f t="shared" si="180"/>
        <v>0</v>
      </c>
      <c r="U5788" s="6">
        <f t="shared" si="181"/>
        <v>0</v>
      </c>
    </row>
    <row r="5789" spans="1:21" x14ac:dyDescent="0.2">
      <c r="A5789" s="88">
        <v>5787</v>
      </c>
      <c r="B5789" s="88">
        <v>5</v>
      </c>
      <c r="C5789" s="88" t="s">
        <v>2123</v>
      </c>
      <c r="D5789" s="89" t="s">
        <v>1431</v>
      </c>
      <c r="E5789" s="89">
        <v>5</v>
      </c>
      <c r="F5789" s="89">
        <v>1</v>
      </c>
      <c r="G5789" s="89">
        <v>0</v>
      </c>
      <c r="H5789" s="89">
        <v>0</v>
      </c>
      <c r="I5789" s="89">
        <v>2</v>
      </c>
      <c r="J5789" s="89">
        <v>0</v>
      </c>
      <c r="K5789" s="89">
        <v>0</v>
      </c>
      <c r="L5789" s="89">
        <v>1</v>
      </c>
      <c r="M5789" s="89">
        <v>0</v>
      </c>
      <c r="N5789" s="89">
        <v>0</v>
      </c>
      <c r="O5789" s="89">
        <v>2</v>
      </c>
      <c r="P5789" s="89">
        <v>951</v>
      </c>
      <c r="Q5789" s="89">
        <v>12289.5</v>
      </c>
      <c r="R5789" s="88">
        <f>VLOOKUP(P5789,NEW_TRAIN_TEST!$A$1:$M$980,13,0)</f>
        <v>12167.5</v>
      </c>
      <c r="S5789" s="88">
        <f>VLOOKUP(P5789,NEW_TRAIN_TEST!$A$1:$M$980,11,0)</f>
        <v>12328</v>
      </c>
      <c r="T5789" s="6">
        <f t="shared" si="180"/>
        <v>1</v>
      </c>
      <c r="U5789" s="6">
        <f t="shared" si="181"/>
        <v>0</v>
      </c>
    </row>
    <row r="5790" spans="1:21" x14ac:dyDescent="0.2">
      <c r="A5790" s="88">
        <v>5788</v>
      </c>
      <c r="B5790" s="88">
        <v>5</v>
      </c>
      <c r="C5790" s="88" t="s">
        <v>2123</v>
      </c>
      <c r="D5790" s="89" t="s">
        <v>1431</v>
      </c>
      <c r="E5790" s="89">
        <v>9</v>
      </c>
      <c r="F5790" s="89">
        <v>0</v>
      </c>
      <c r="G5790" s="89">
        <v>0</v>
      </c>
      <c r="H5790" s="89">
        <v>0</v>
      </c>
      <c r="I5790" s="89">
        <v>0</v>
      </c>
      <c r="J5790" s="89">
        <v>0</v>
      </c>
      <c r="K5790" s="89">
        <v>0</v>
      </c>
      <c r="L5790" s="89">
        <v>1</v>
      </c>
      <c r="M5790" s="89">
        <v>0</v>
      </c>
      <c r="N5790" s="89">
        <v>0</v>
      </c>
      <c r="O5790" s="89">
        <v>0</v>
      </c>
      <c r="P5790" s="89">
        <v>974</v>
      </c>
      <c r="Q5790" s="89">
        <v>9113</v>
      </c>
      <c r="R5790" s="88">
        <f>VLOOKUP(P5790,NEW_TRAIN_TEST!$A$1:$M$980,13,0)</f>
        <v>8319.5</v>
      </c>
      <c r="S5790" s="88">
        <f>VLOOKUP(P5790,NEW_TRAIN_TEST!$A$1:$M$980,11,0)</f>
        <v>9188</v>
      </c>
      <c r="T5790" s="6">
        <f t="shared" si="180"/>
        <v>1</v>
      </c>
      <c r="U5790" s="6">
        <f t="shared" si="181"/>
        <v>0</v>
      </c>
    </row>
    <row r="5791" spans="1:21" x14ac:dyDescent="0.2">
      <c r="A5791" s="88">
        <v>5789</v>
      </c>
      <c r="B5791" s="88">
        <v>5</v>
      </c>
      <c r="C5791" s="88" t="s">
        <v>2123</v>
      </c>
      <c r="D5791" s="89" t="s">
        <v>1431</v>
      </c>
      <c r="E5791" s="89">
        <v>7</v>
      </c>
      <c r="F5791" s="89">
        <v>0</v>
      </c>
      <c r="G5791" s="89">
        <v>0</v>
      </c>
      <c r="H5791" s="89">
        <v>0</v>
      </c>
      <c r="I5791" s="89">
        <v>0</v>
      </c>
      <c r="J5791" s="89">
        <v>0</v>
      </c>
      <c r="K5791" s="89">
        <v>0</v>
      </c>
      <c r="L5791" s="89">
        <v>1</v>
      </c>
      <c r="M5791" s="89">
        <v>0</v>
      </c>
      <c r="N5791" s="89">
        <v>0</v>
      </c>
      <c r="O5791" s="89">
        <v>0</v>
      </c>
      <c r="P5791" s="89">
        <v>976</v>
      </c>
      <c r="Q5791" s="89">
        <v>9692.5</v>
      </c>
      <c r="R5791" s="88">
        <f>VLOOKUP(P5791,NEW_TRAIN_TEST!$A$1:$M$980,13,0)</f>
        <v>9315</v>
      </c>
      <c r="S5791" s="88">
        <f>VLOOKUP(P5791,NEW_TRAIN_TEST!$A$1:$M$980,11,0)</f>
        <v>10186</v>
      </c>
      <c r="T5791" s="6">
        <f t="shared" si="180"/>
        <v>1</v>
      </c>
      <c r="U5791" s="6">
        <f t="shared" si="181"/>
        <v>0</v>
      </c>
    </row>
    <row r="5792" spans="1:21" x14ac:dyDescent="0.2">
      <c r="A5792" s="88">
        <v>5790</v>
      </c>
      <c r="B5792" s="88">
        <v>5</v>
      </c>
      <c r="C5792" s="88" t="s">
        <v>2123</v>
      </c>
      <c r="D5792" s="89" t="s">
        <v>1431</v>
      </c>
      <c r="E5792" s="89">
        <v>0</v>
      </c>
      <c r="F5792" s="89">
        <v>2</v>
      </c>
      <c r="G5792" s="89">
        <v>0</v>
      </c>
      <c r="H5792" s="89">
        <v>2</v>
      </c>
      <c r="I5792" s="89">
        <v>2</v>
      </c>
      <c r="J5792" s="89">
        <v>0</v>
      </c>
      <c r="K5792" s="89">
        <v>0</v>
      </c>
      <c r="L5792" s="89">
        <v>0</v>
      </c>
      <c r="M5792" s="89">
        <v>0</v>
      </c>
      <c r="N5792" s="89">
        <v>0</v>
      </c>
      <c r="O5792" s="89">
        <v>2</v>
      </c>
      <c r="P5792" s="89">
        <v>219</v>
      </c>
      <c r="Q5792" s="89">
        <v>2776.5</v>
      </c>
      <c r="R5792" s="88">
        <f>VLOOKUP(P5792,NEW_TRAIN_TEST!$A$1:$M$980,13,0)</f>
        <v>2776.5</v>
      </c>
      <c r="S5792" s="88">
        <f>VLOOKUP(P5792,NEW_TRAIN_TEST!$A$1:$M$980,11,0)</f>
        <v>4322</v>
      </c>
      <c r="T5792" s="6">
        <f t="shared" si="180"/>
        <v>0</v>
      </c>
      <c r="U5792" s="6">
        <f t="shared" si="181"/>
        <v>0</v>
      </c>
    </row>
    <row r="5793" spans="1:21" x14ac:dyDescent="0.2">
      <c r="A5793" s="88">
        <v>5791</v>
      </c>
      <c r="B5793" s="88">
        <v>5</v>
      </c>
      <c r="C5793" s="88" t="s">
        <v>2123</v>
      </c>
      <c r="D5793" s="89" t="s">
        <v>1431</v>
      </c>
      <c r="E5793" s="89">
        <v>0</v>
      </c>
      <c r="F5793" s="89">
        <v>1</v>
      </c>
      <c r="G5793" s="89">
        <v>0</v>
      </c>
      <c r="H5793" s="89">
        <v>0</v>
      </c>
      <c r="I5793" s="89">
        <v>2</v>
      </c>
      <c r="J5793" s="89">
        <v>0</v>
      </c>
      <c r="K5793" s="89">
        <v>0</v>
      </c>
      <c r="L5793" s="89">
        <v>0</v>
      </c>
      <c r="M5793" s="89">
        <v>0</v>
      </c>
      <c r="N5793" s="89">
        <v>0</v>
      </c>
      <c r="O5793" s="89">
        <v>2</v>
      </c>
      <c r="P5793" s="89">
        <v>219</v>
      </c>
      <c r="Q5793" s="89">
        <v>2802</v>
      </c>
      <c r="R5793" s="88">
        <f>VLOOKUP(P5793,NEW_TRAIN_TEST!$A$1:$M$980,13,0)</f>
        <v>2776.5</v>
      </c>
      <c r="S5793" s="88">
        <f>VLOOKUP(P5793,NEW_TRAIN_TEST!$A$1:$M$980,11,0)</f>
        <v>4322</v>
      </c>
      <c r="T5793" s="6">
        <f t="shared" si="180"/>
        <v>0</v>
      </c>
      <c r="U5793" s="6">
        <f t="shared" si="181"/>
        <v>0</v>
      </c>
    </row>
    <row r="5794" spans="1:21" x14ac:dyDescent="0.2">
      <c r="A5794" s="88">
        <v>5792</v>
      </c>
      <c r="B5794" s="88">
        <v>5</v>
      </c>
      <c r="C5794" s="88" t="s">
        <v>2123</v>
      </c>
      <c r="D5794" s="89" t="s">
        <v>1431</v>
      </c>
      <c r="E5794" s="89">
        <v>0</v>
      </c>
      <c r="F5794" s="89">
        <v>0</v>
      </c>
      <c r="G5794" s="89">
        <v>0</v>
      </c>
      <c r="H5794" s="89">
        <v>0</v>
      </c>
      <c r="I5794" s="89">
        <v>0</v>
      </c>
      <c r="J5794" s="89">
        <v>0</v>
      </c>
      <c r="K5794" s="89">
        <v>0</v>
      </c>
      <c r="L5794" s="89">
        <v>0</v>
      </c>
      <c r="M5794" s="89">
        <v>0</v>
      </c>
      <c r="N5794" s="89">
        <v>1</v>
      </c>
      <c r="O5794" s="89">
        <v>0</v>
      </c>
      <c r="P5794" s="89">
        <v>219</v>
      </c>
      <c r="Q5794" s="89">
        <v>2832</v>
      </c>
      <c r="R5794" s="88">
        <f>VLOOKUP(P5794,NEW_TRAIN_TEST!$A$1:$M$980,13,0)</f>
        <v>2776.5</v>
      </c>
      <c r="S5794" s="88">
        <f>VLOOKUP(P5794,NEW_TRAIN_TEST!$A$1:$M$980,11,0)</f>
        <v>4322</v>
      </c>
      <c r="T5794" s="6">
        <f t="shared" si="180"/>
        <v>0</v>
      </c>
      <c r="U5794" s="6">
        <f t="shared" si="181"/>
        <v>0</v>
      </c>
    </row>
    <row r="5795" spans="1:21" x14ac:dyDescent="0.2">
      <c r="A5795" s="88">
        <v>5794</v>
      </c>
      <c r="B5795" s="88">
        <v>6</v>
      </c>
      <c r="C5795" s="88" t="s">
        <v>2124</v>
      </c>
      <c r="D5795" s="99" t="s">
        <v>1431</v>
      </c>
      <c r="E5795" s="89">
        <v>0</v>
      </c>
      <c r="F5795" s="89">
        <v>0</v>
      </c>
      <c r="G5795" s="89">
        <v>0</v>
      </c>
      <c r="H5795" s="89">
        <v>0</v>
      </c>
      <c r="I5795" s="89">
        <v>0</v>
      </c>
      <c r="J5795" s="89">
        <v>0</v>
      </c>
      <c r="K5795" s="89">
        <v>0</v>
      </c>
      <c r="L5795" s="89">
        <v>0</v>
      </c>
      <c r="M5795" s="89">
        <v>15</v>
      </c>
      <c r="N5795" s="89">
        <v>0</v>
      </c>
      <c r="O5795" s="89">
        <v>0</v>
      </c>
      <c r="P5795" s="89">
        <v>298</v>
      </c>
      <c r="Q5795" s="89">
        <v>6429</v>
      </c>
      <c r="R5795" s="88">
        <f>VLOOKUP(P5795,NEW_TRAIN_TEST!$A$1:$M$980,13,0)</f>
        <v>6429</v>
      </c>
      <c r="S5795" s="88">
        <f>VLOOKUP(P5795,NEW_TRAIN_TEST!$A$1:$M$980,11,0)</f>
        <v>6429</v>
      </c>
      <c r="T5795" s="6">
        <f t="shared" si="180"/>
        <v>0</v>
      </c>
      <c r="U5795" s="6">
        <f t="shared" si="181"/>
        <v>1</v>
      </c>
    </row>
    <row r="5796" spans="1:21" x14ac:dyDescent="0.2">
      <c r="A5796" s="88">
        <v>5795</v>
      </c>
      <c r="B5796" s="88">
        <v>6</v>
      </c>
      <c r="C5796" s="88" t="s">
        <v>2124</v>
      </c>
      <c r="D5796" s="99" t="s">
        <v>1431</v>
      </c>
      <c r="E5796" s="89">
        <v>9</v>
      </c>
      <c r="F5796" s="89">
        <v>2</v>
      </c>
      <c r="G5796" s="89">
        <v>0</v>
      </c>
      <c r="H5796" s="89">
        <v>2</v>
      </c>
      <c r="I5796" s="89">
        <v>2</v>
      </c>
      <c r="J5796" s="89">
        <v>0</v>
      </c>
      <c r="K5796" s="89">
        <v>0</v>
      </c>
      <c r="L5796" s="89">
        <v>1</v>
      </c>
      <c r="M5796" s="89">
        <v>0</v>
      </c>
      <c r="N5796" s="89">
        <v>0</v>
      </c>
      <c r="O5796" s="89">
        <v>2</v>
      </c>
      <c r="P5796" s="89">
        <v>51</v>
      </c>
      <c r="Q5796" s="89">
        <v>600.5</v>
      </c>
      <c r="R5796" s="88">
        <f>VLOOKUP(P5796,NEW_TRAIN_TEST!$A$1:$M$980,13,0)</f>
        <v>594.5</v>
      </c>
      <c r="S5796" s="88">
        <f>VLOOKUP(P5796,NEW_TRAIN_TEST!$A$1:$M$980,11,0)</f>
        <v>604</v>
      </c>
      <c r="T5796" s="6">
        <f t="shared" si="180"/>
        <v>1</v>
      </c>
      <c r="U5796" s="6">
        <f t="shared" si="181"/>
        <v>0</v>
      </c>
    </row>
    <row r="5797" spans="1:21" x14ac:dyDescent="0.2">
      <c r="A5797" s="88">
        <v>5796</v>
      </c>
      <c r="B5797" s="88">
        <v>6</v>
      </c>
      <c r="C5797" s="88" t="s">
        <v>2124</v>
      </c>
      <c r="D5797" s="99" t="s">
        <v>1431</v>
      </c>
      <c r="E5797" s="89">
        <v>3</v>
      </c>
      <c r="F5797" s="89">
        <v>1</v>
      </c>
      <c r="G5797" s="89">
        <v>0</v>
      </c>
      <c r="H5797" s="89">
        <v>0</v>
      </c>
      <c r="I5797" s="89">
        <v>2</v>
      </c>
      <c r="J5797" s="89">
        <v>0</v>
      </c>
      <c r="K5797" s="89">
        <v>0</v>
      </c>
      <c r="L5797" s="89">
        <v>0</v>
      </c>
      <c r="M5797" s="89">
        <v>17</v>
      </c>
      <c r="N5797" s="89">
        <v>0</v>
      </c>
      <c r="O5797" s="89">
        <v>2</v>
      </c>
      <c r="P5797" s="89">
        <v>51</v>
      </c>
      <c r="Q5797" s="89">
        <v>601.5</v>
      </c>
      <c r="R5797" s="88">
        <f>VLOOKUP(P5797,NEW_TRAIN_TEST!$A$1:$M$980,13,0)</f>
        <v>594.5</v>
      </c>
      <c r="S5797" s="88">
        <f>VLOOKUP(P5797,NEW_TRAIN_TEST!$A$1:$M$980,11,0)</f>
        <v>604</v>
      </c>
      <c r="T5797" s="6">
        <f t="shared" si="180"/>
        <v>0</v>
      </c>
      <c r="U5797" s="6">
        <f t="shared" si="181"/>
        <v>1</v>
      </c>
    </row>
    <row r="5798" spans="1:21" x14ac:dyDescent="0.2">
      <c r="A5798" s="88">
        <v>5797</v>
      </c>
      <c r="B5798" s="88">
        <v>6</v>
      </c>
      <c r="C5798" s="88" t="s">
        <v>2124</v>
      </c>
      <c r="D5798" s="99" t="s">
        <v>1431</v>
      </c>
      <c r="E5798" s="89">
        <v>12</v>
      </c>
      <c r="F5798" s="89">
        <v>3</v>
      </c>
      <c r="G5798" s="89">
        <v>0</v>
      </c>
      <c r="H5798" s="89">
        <v>2</v>
      </c>
      <c r="I5798" s="89">
        <v>2</v>
      </c>
      <c r="J5798" s="89">
        <v>2</v>
      </c>
      <c r="K5798" s="89">
        <v>0</v>
      </c>
      <c r="L5798" s="89">
        <v>0</v>
      </c>
      <c r="M5798" s="89">
        <v>0</v>
      </c>
      <c r="N5798" s="89">
        <v>0</v>
      </c>
      <c r="O5798" s="89">
        <v>2</v>
      </c>
      <c r="P5798" s="89">
        <v>77</v>
      </c>
      <c r="Q5798" s="89">
        <v>609.5</v>
      </c>
      <c r="R5798" s="88">
        <f>VLOOKUP(P5798,NEW_TRAIN_TEST!$A$1:$M$980,13,0)</f>
        <v>600.5</v>
      </c>
      <c r="S5798" s="88">
        <f>VLOOKUP(P5798,NEW_TRAIN_TEST!$A$1:$M$980,11,0)</f>
        <v>613</v>
      </c>
      <c r="T5798" s="6">
        <f t="shared" si="180"/>
        <v>0</v>
      </c>
      <c r="U5798" s="6">
        <f t="shared" si="181"/>
        <v>0</v>
      </c>
    </row>
    <row r="5799" spans="1:21" x14ac:dyDescent="0.2">
      <c r="A5799" s="88">
        <v>5798</v>
      </c>
      <c r="B5799" s="88">
        <v>6</v>
      </c>
      <c r="C5799" s="88" t="s">
        <v>2124</v>
      </c>
      <c r="D5799" s="99" t="s">
        <v>1431</v>
      </c>
      <c r="E5799" s="89">
        <v>6</v>
      </c>
      <c r="F5799" s="89">
        <v>1</v>
      </c>
      <c r="G5799" s="89">
        <v>0</v>
      </c>
      <c r="H5799" s="89">
        <v>0</v>
      </c>
      <c r="I5799" s="89">
        <v>2</v>
      </c>
      <c r="J5799" s="89">
        <v>0</v>
      </c>
      <c r="K5799" s="89">
        <v>0</v>
      </c>
      <c r="L5799" s="89">
        <v>1</v>
      </c>
      <c r="M5799" s="89">
        <v>0</v>
      </c>
      <c r="N5799" s="89">
        <v>0</v>
      </c>
      <c r="O5799" s="89">
        <v>2</v>
      </c>
      <c r="P5799" s="89">
        <v>114</v>
      </c>
      <c r="Q5799" s="89">
        <v>5380</v>
      </c>
      <c r="R5799" s="88">
        <f>VLOOKUP(P5799,NEW_TRAIN_TEST!$A$1:$M$980,13,0)</f>
        <v>5199</v>
      </c>
      <c r="S5799" s="88">
        <f>VLOOKUP(P5799,NEW_TRAIN_TEST!$A$1:$M$980,11,0)</f>
        <v>5474</v>
      </c>
      <c r="T5799" s="6">
        <f t="shared" si="180"/>
        <v>1</v>
      </c>
      <c r="U5799" s="6">
        <f t="shared" si="181"/>
        <v>0</v>
      </c>
    </row>
    <row r="5800" spans="1:21" x14ac:dyDescent="0.2">
      <c r="A5800" s="88">
        <v>5799</v>
      </c>
      <c r="B5800" s="88">
        <v>6</v>
      </c>
      <c r="C5800" s="88" t="s">
        <v>2124</v>
      </c>
      <c r="D5800" s="99" t="s">
        <v>1431</v>
      </c>
      <c r="E5800" s="89">
        <v>3</v>
      </c>
      <c r="F5800" s="89">
        <v>2</v>
      </c>
      <c r="G5800" s="89">
        <v>0</v>
      </c>
      <c r="H5800" s="89">
        <v>2</v>
      </c>
      <c r="I5800" s="89">
        <v>2</v>
      </c>
      <c r="J5800" s="89">
        <v>0</v>
      </c>
      <c r="K5800" s="89">
        <v>0</v>
      </c>
      <c r="L5800" s="89">
        <v>0</v>
      </c>
      <c r="M5800" s="89">
        <v>0</v>
      </c>
      <c r="N5800" s="89">
        <v>0</v>
      </c>
      <c r="O5800" s="89">
        <v>2</v>
      </c>
      <c r="P5800" s="89">
        <v>280</v>
      </c>
      <c r="Q5800" s="89">
        <v>11344.5</v>
      </c>
      <c r="R5800" s="88">
        <f>VLOOKUP(P5800,NEW_TRAIN_TEST!$A$1:$M$980,13,0)</f>
        <v>10741.5</v>
      </c>
      <c r="S5800" s="88">
        <f>VLOOKUP(P5800,NEW_TRAIN_TEST!$A$1:$M$980,11,0)</f>
        <v>11381</v>
      </c>
      <c r="T5800" s="6">
        <f t="shared" si="180"/>
        <v>0</v>
      </c>
      <c r="U5800" s="6">
        <f t="shared" si="181"/>
        <v>0</v>
      </c>
    </row>
    <row r="5801" spans="1:21" x14ac:dyDescent="0.2">
      <c r="A5801" s="88">
        <v>5800</v>
      </c>
      <c r="B5801" s="88">
        <v>6</v>
      </c>
      <c r="C5801" s="88" t="s">
        <v>2124</v>
      </c>
      <c r="D5801" s="99" t="s">
        <v>1431</v>
      </c>
      <c r="E5801" s="89">
        <v>0</v>
      </c>
      <c r="F5801" s="89">
        <v>2</v>
      </c>
      <c r="G5801" s="89">
        <v>0</v>
      </c>
      <c r="H5801" s="89">
        <v>2</v>
      </c>
      <c r="I5801" s="89">
        <v>2</v>
      </c>
      <c r="J5801" s="89">
        <v>0</v>
      </c>
      <c r="K5801" s="89">
        <v>0</v>
      </c>
      <c r="L5801" s="89">
        <v>0</v>
      </c>
      <c r="M5801" s="89">
        <v>0</v>
      </c>
      <c r="N5801" s="89">
        <v>0</v>
      </c>
      <c r="O5801" s="89">
        <v>2</v>
      </c>
      <c r="P5801" s="89">
        <v>427</v>
      </c>
      <c r="Q5801" s="89">
        <v>10192.5</v>
      </c>
      <c r="R5801" s="88">
        <f>VLOOKUP(P5801,NEW_TRAIN_TEST!$A$1:$M$980,13,0)</f>
        <v>10192.5</v>
      </c>
      <c r="S5801" s="88">
        <f>VLOOKUP(P5801,NEW_TRAIN_TEST!$A$1:$M$980,11,0)</f>
        <v>10295</v>
      </c>
      <c r="T5801" s="6">
        <f t="shared" si="180"/>
        <v>0</v>
      </c>
      <c r="U5801" s="6">
        <f t="shared" si="181"/>
        <v>0</v>
      </c>
    </row>
    <row r="5802" spans="1:21" x14ac:dyDescent="0.2">
      <c r="A5802" s="88">
        <v>5801</v>
      </c>
      <c r="B5802" s="88">
        <v>6</v>
      </c>
      <c r="C5802" s="88" t="s">
        <v>2124</v>
      </c>
      <c r="D5802" s="99" t="s">
        <v>1431</v>
      </c>
      <c r="E5802" s="89">
        <v>0</v>
      </c>
      <c r="F5802" s="89">
        <v>3</v>
      </c>
      <c r="G5802" s="89">
        <v>0</v>
      </c>
      <c r="H5802" s="89">
        <v>2</v>
      </c>
      <c r="I5802" s="89">
        <v>2</v>
      </c>
      <c r="J5802" s="89">
        <v>0</v>
      </c>
      <c r="K5802" s="89">
        <v>0</v>
      </c>
      <c r="L5802" s="89">
        <v>0</v>
      </c>
      <c r="M5802" s="89">
        <v>0</v>
      </c>
      <c r="N5802" s="89">
        <v>0</v>
      </c>
      <c r="O5802" s="89">
        <v>2</v>
      </c>
      <c r="P5802" s="89">
        <v>427</v>
      </c>
      <c r="Q5802" s="89">
        <v>10205.25</v>
      </c>
      <c r="R5802" s="88">
        <f>VLOOKUP(P5802,NEW_TRAIN_TEST!$A$1:$M$980,13,0)</f>
        <v>10192.5</v>
      </c>
      <c r="S5802" s="88">
        <f>VLOOKUP(P5802,NEW_TRAIN_TEST!$A$1:$M$980,11,0)</f>
        <v>10295</v>
      </c>
      <c r="T5802" s="6">
        <f t="shared" si="180"/>
        <v>0</v>
      </c>
      <c r="U5802" s="6">
        <f t="shared" si="181"/>
        <v>0</v>
      </c>
    </row>
    <row r="5803" spans="1:21" x14ac:dyDescent="0.2">
      <c r="A5803" s="88">
        <v>5802</v>
      </c>
      <c r="B5803" s="88">
        <v>6</v>
      </c>
      <c r="C5803" s="88" t="s">
        <v>2124</v>
      </c>
      <c r="D5803" s="99" t="s">
        <v>1431</v>
      </c>
      <c r="E5803" s="89">
        <v>0</v>
      </c>
      <c r="F5803" s="89">
        <v>2</v>
      </c>
      <c r="G5803" s="89">
        <v>0</v>
      </c>
      <c r="H5803" s="89">
        <v>2</v>
      </c>
      <c r="I5803" s="89">
        <v>2</v>
      </c>
      <c r="J5803" s="89">
        <v>0</v>
      </c>
      <c r="K5803" s="89">
        <v>0</v>
      </c>
      <c r="L5803" s="89">
        <v>0</v>
      </c>
      <c r="M5803" s="89">
        <v>0</v>
      </c>
      <c r="N5803" s="89">
        <v>0</v>
      </c>
      <c r="O5803" s="89">
        <v>2</v>
      </c>
      <c r="P5803" s="89">
        <v>427</v>
      </c>
      <c r="Q5803" s="89">
        <v>10206.5</v>
      </c>
      <c r="R5803" s="88">
        <f>VLOOKUP(P5803,NEW_TRAIN_TEST!$A$1:$M$980,13,0)</f>
        <v>10192.5</v>
      </c>
      <c r="S5803" s="88">
        <f>VLOOKUP(P5803,NEW_TRAIN_TEST!$A$1:$M$980,11,0)</f>
        <v>10295</v>
      </c>
      <c r="T5803" s="6">
        <f t="shared" si="180"/>
        <v>0</v>
      </c>
      <c r="U5803" s="6">
        <f t="shared" si="181"/>
        <v>0</v>
      </c>
    </row>
    <row r="5804" spans="1:21" x14ac:dyDescent="0.2">
      <c r="A5804" s="88">
        <v>5803</v>
      </c>
      <c r="B5804" s="88">
        <v>6</v>
      </c>
      <c r="C5804" s="88" t="s">
        <v>2124</v>
      </c>
      <c r="D5804" s="99" t="s">
        <v>1431</v>
      </c>
      <c r="E5804" s="89">
        <v>0</v>
      </c>
      <c r="F5804" s="89">
        <v>5</v>
      </c>
      <c r="G5804" s="89">
        <v>0</v>
      </c>
      <c r="H5804" s="89">
        <v>0</v>
      </c>
      <c r="I5804" s="89">
        <v>2</v>
      </c>
      <c r="J5804" s="89">
        <v>0</v>
      </c>
      <c r="K5804" s="89">
        <v>0</v>
      </c>
      <c r="L5804" s="89">
        <v>0</v>
      </c>
      <c r="M5804" s="89">
        <v>0</v>
      </c>
      <c r="N5804" s="89">
        <v>0</v>
      </c>
      <c r="O5804" s="89">
        <v>2</v>
      </c>
      <c r="P5804" s="89">
        <v>427</v>
      </c>
      <c r="Q5804" s="89">
        <v>10215.83</v>
      </c>
      <c r="R5804" s="88">
        <f>VLOOKUP(P5804,NEW_TRAIN_TEST!$A$1:$M$980,13,0)</f>
        <v>10192.5</v>
      </c>
      <c r="S5804" s="88">
        <f>VLOOKUP(P5804,NEW_TRAIN_TEST!$A$1:$M$980,11,0)</f>
        <v>10295</v>
      </c>
      <c r="T5804" s="6">
        <f t="shared" si="180"/>
        <v>0</v>
      </c>
      <c r="U5804" s="6">
        <f t="shared" si="181"/>
        <v>0</v>
      </c>
    </row>
    <row r="5805" spans="1:21" x14ac:dyDescent="0.2">
      <c r="A5805" s="88">
        <v>5804</v>
      </c>
      <c r="B5805" s="88">
        <v>6</v>
      </c>
      <c r="C5805" s="88" t="s">
        <v>2124</v>
      </c>
      <c r="D5805" s="99" t="s">
        <v>1431</v>
      </c>
      <c r="E5805" s="89">
        <v>0</v>
      </c>
      <c r="F5805" s="89">
        <v>2</v>
      </c>
      <c r="G5805" s="89">
        <v>0</v>
      </c>
      <c r="H5805" s="89">
        <v>0</v>
      </c>
      <c r="I5805" s="89">
        <v>2</v>
      </c>
      <c r="J5805" s="89">
        <v>0</v>
      </c>
      <c r="K5805" s="89">
        <v>0</v>
      </c>
      <c r="L5805" s="89">
        <v>0</v>
      </c>
      <c r="M5805" s="89">
        <v>0</v>
      </c>
      <c r="N5805" s="89">
        <v>0</v>
      </c>
      <c r="O5805" s="89">
        <v>2</v>
      </c>
      <c r="P5805" s="89">
        <v>427</v>
      </c>
      <c r="Q5805" s="89">
        <v>10263</v>
      </c>
      <c r="R5805" s="88">
        <f>VLOOKUP(P5805,NEW_TRAIN_TEST!$A$1:$M$980,13,0)</f>
        <v>10192.5</v>
      </c>
      <c r="S5805" s="88">
        <f>VLOOKUP(P5805,NEW_TRAIN_TEST!$A$1:$M$980,11,0)</f>
        <v>10295</v>
      </c>
      <c r="T5805" s="6">
        <f t="shared" si="180"/>
        <v>0</v>
      </c>
      <c r="U5805" s="6">
        <f t="shared" si="181"/>
        <v>0</v>
      </c>
    </row>
    <row r="5806" spans="1:21" x14ac:dyDescent="0.2">
      <c r="A5806" s="88">
        <v>5805</v>
      </c>
      <c r="B5806" s="88">
        <v>6</v>
      </c>
      <c r="C5806" s="88" t="s">
        <v>2124</v>
      </c>
      <c r="D5806" s="99" t="s">
        <v>1431</v>
      </c>
      <c r="E5806" s="89">
        <v>0</v>
      </c>
      <c r="F5806" s="89">
        <v>5</v>
      </c>
      <c r="G5806" s="89">
        <v>1</v>
      </c>
      <c r="H5806" s="89">
        <v>0</v>
      </c>
      <c r="I5806" s="89">
        <v>2</v>
      </c>
      <c r="J5806" s="89">
        <v>0</v>
      </c>
      <c r="K5806" s="89">
        <v>0</v>
      </c>
      <c r="L5806" s="89">
        <v>0</v>
      </c>
      <c r="M5806" s="89">
        <v>0</v>
      </c>
      <c r="N5806" s="89">
        <v>0</v>
      </c>
      <c r="O5806" s="89">
        <v>2</v>
      </c>
      <c r="P5806" s="89">
        <v>427</v>
      </c>
      <c r="Q5806" s="89">
        <v>10269.67</v>
      </c>
      <c r="R5806" s="88">
        <f>VLOOKUP(P5806,NEW_TRAIN_TEST!$A$1:$M$980,13,0)</f>
        <v>10192.5</v>
      </c>
      <c r="S5806" s="88">
        <f>VLOOKUP(P5806,NEW_TRAIN_TEST!$A$1:$M$980,11,0)</f>
        <v>10295</v>
      </c>
      <c r="T5806" s="6">
        <f t="shared" si="180"/>
        <v>0</v>
      </c>
      <c r="U5806" s="6">
        <f t="shared" si="181"/>
        <v>0</v>
      </c>
    </row>
    <row r="5807" spans="1:21" x14ac:dyDescent="0.2">
      <c r="A5807" s="88">
        <v>5806</v>
      </c>
      <c r="B5807" s="88">
        <v>6</v>
      </c>
      <c r="C5807" s="88" t="s">
        <v>2124</v>
      </c>
      <c r="D5807" s="99" t="s">
        <v>1431</v>
      </c>
      <c r="E5807" s="89">
        <v>3</v>
      </c>
      <c r="F5807" s="89">
        <v>0</v>
      </c>
      <c r="G5807" s="89">
        <v>0</v>
      </c>
      <c r="H5807" s="89">
        <v>0</v>
      </c>
      <c r="I5807" s="89">
        <v>0</v>
      </c>
      <c r="J5807" s="89">
        <v>0</v>
      </c>
      <c r="K5807" s="89">
        <v>0</v>
      </c>
      <c r="L5807" s="89">
        <v>0</v>
      </c>
      <c r="M5807" s="89">
        <v>0</v>
      </c>
      <c r="N5807" s="89">
        <v>0</v>
      </c>
      <c r="O5807" s="89">
        <v>0</v>
      </c>
      <c r="P5807" s="89">
        <v>427</v>
      </c>
      <c r="Q5807" s="89">
        <v>10294</v>
      </c>
      <c r="R5807" s="88">
        <f>VLOOKUP(P5807,NEW_TRAIN_TEST!$A$1:$M$980,13,0)</f>
        <v>10192.5</v>
      </c>
      <c r="S5807" s="88">
        <f>VLOOKUP(P5807,NEW_TRAIN_TEST!$A$1:$M$980,11,0)</f>
        <v>10295</v>
      </c>
      <c r="T5807" s="6">
        <f t="shared" si="180"/>
        <v>0</v>
      </c>
      <c r="U5807" s="6">
        <f t="shared" si="181"/>
        <v>0</v>
      </c>
    </row>
    <row r="5808" spans="1:21" x14ac:dyDescent="0.2">
      <c r="A5808" s="88">
        <v>5807</v>
      </c>
      <c r="B5808" s="88">
        <v>6</v>
      </c>
      <c r="C5808" s="88" t="s">
        <v>2124</v>
      </c>
      <c r="D5808" s="99" t="s">
        <v>1431</v>
      </c>
      <c r="E5808" s="89">
        <v>11</v>
      </c>
      <c r="F5808" s="89">
        <v>3</v>
      </c>
      <c r="G5808" s="89">
        <v>1</v>
      </c>
      <c r="H5808" s="89">
        <v>2</v>
      </c>
      <c r="I5808" s="89">
        <v>2</v>
      </c>
      <c r="J5808" s="89">
        <v>0</v>
      </c>
      <c r="K5808" s="89">
        <v>0</v>
      </c>
      <c r="L5808" s="89">
        <v>1</v>
      </c>
      <c r="M5808" s="89">
        <v>0</v>
      </c>
      <c r="N5808" s="89">
        <v>0</v>
      </c>
      <c r="O5808" s="89">
        <v>2</v>
      </c>
      <c r="P5808" s="89">
        <v>20</v>
      </c>
      <c r="Q5808" s="89">
        <v>6768</v>
      </c>
      <c r="R5808" s="88">
        <f>VLOOKUP(P5808,NEW_TRAIN_TEST!$A$1:$M$980,13,0)</f>
        <v>6607</v>
      </c>
      <c r="S5808" s="88">
        <f>VLOOKUP(P5808,NEW_TRAIN_TEST!$A$1:$M$980,11,0)</f>
        <v>6957</v>
      </c>
      <c r="T5808" s="6">
        <f t="shared" si="180"/>
        <v>1</v>
      </c>
      <c r="U5808" s="6">
        <f t="shared" si="181"/>
        <v>0</v>
      </c>
    </row>
    <row r="5809" spans="1:21" x14ac:dyDescent="0.2">
      <c r="A5809" s="88">
        <v>5808</v>
      </c>
      <c r="B5809" s="88">
        <v>6</v>
      </c>
      <c r="C5809" s="88" t="s">
        <v>2124</v>
      </c>
      <c r="D5809" s="99" t="s">
        <v>1431</v>
      </c>
      <c r="E5809" s="89">
        <v>0</v>
      </c>
      <c r="F5809" s="89">
        <v>2</v>
      </c>
      <c r="G5809" s="89">
        <v>0</v>
      </c>
      <c r="H5809" s="89">
        <v>2</v>
      </c>
      <c r="I5809" s="89">
        <v>2</v>
      </c>
      <c r="J5809" s="89">
        <v>0</v>
      </c>
      <c r="K5809" s="89">
        <v>0</v>
      </c>
      <c r="L5809" s="89">
        <v>0</v>
      </c>
      <c r="M5809" s="89">
        <v>0</v>
      </c>
      <c r="N5809" s="89">
        <v>0</v>
      </c>
      <c r="O5809" s="89">
        <v>2</v>
      </c>
      <c r="P5809" s="89">
        <v>417</v>
      </c>
      <c r="Q5809" s="89">
        <v>13924</v>
      </c>
      <c r="R5809" s="88">
        <f>VLOOKUP(P5809,NEW_TRAIN_TEST!$A$1:$M$980,13,0)</f>
        <v>13924</v>
      </c>
      <c r="S5809" s="88">
        <f>VLOOKUP(P5809,NEW_TRAIN_TEST!$A$1:$M$980,11,0)</f>
        <v>13960</v>
      </c>
      <c r="T5809" s="6">
        <f t="shared" si="180"/>
        <v>0</v>
      </c>
      <c r="U5809" s="6">
        <f t="shared" si="181"/>
        <v>0</v>
      </c>
    </row>
    <row r="5810" spans="1:21" x14ac:dyDescent="0.2">
      <c r="A5810" s="88">
        <v>5809</v>
      </c>
      <c r="B5810" s="88">
        <v>6</v>
      </c>
      <c r="C5810" s="88" t="s">
        <v>2124</v>
      </c>
      <c r="D5810" s="99" t="s">
        <v>1431</v>
      </c>
      <c r="E5810" s="89">
        <v>0</v>
      </c>
      <c r="F5810" s="89">
        <v>2</v>
      </c>
      <c r="G5810" s="89">
        <v>0</v>
      </c>
      <c r="H5810" s="89">
        <v>2</v>
      </c>
      <c r="I5810" s="89">
        <v>2</v>
      </c>
      <c r="J5810" s="89">
        <v>0</v>
      </c>
      <c r="K5810" s="89">
        <v>0</v>
      </c>
      <c r="L5810" s="89">
        <v>1</v>
      </c>
      <c r="M5810" s="89">
        <v>0</v>
      </c>
      <c r="N5810" s="89">
        <v>0</v>
      </c>
      <c r="O5810" s="89">
        <v>2</v>
      </c>
      <c r="P5810" s="89">
        <v>417</v>
      </c>
      <c r="Q5810" s="89">
        <v>13928.5</v>
      </c>
      <c r="R5810" s="88">
        <f>VLOOKUP(P5810,NEW_TRAIN_TEST!$A$1:$M$980,13,0)</f>
        <v>13924</v>
      </c>
      <c r="S5810" s="88">
        <f>VLOOKUP(P5810,NEW_TRAIN_TEST!$A$1:$M$980,11,0)</f>
        <v>13960</v>
      </c>
      <c r="T5810" s="6">
        <f t="shared" si="180"/>
        <v>1</v>
      </c>
      <c r="U5810" s="6">
        <f t="shared" si="181"/>
        <v>0</v>
      </c>
    </row>
    <row r="5811" spans="1:21" x14ac:dyDescent="0.2">
      <c r="A5811" s="88">
        <v>5810</v>
      </c>
      <c r="B5811" s="88">
        <v>6</v>
      </c>
      <c r="C5811" s="88" t="s">
        <v>2124</v>
      </c>
      <c r="D5811" s="99" t="s">
        <v>1431</v>
      </c>
      <c r="E5811" s="89">
        <v>0</v>
      </c>
      <c r="F5811" s="89">
        <v>2</v>
      </c>
      <c r="G5811" s="89">
        <v>1</v>
      </c>
      <c r="H5811" s="89">
        <v>2</v>
      </c>
      <c r="I5811" s="89">
        <v>2</v>
      </c>
      <c r="J5811" s="89">
        <v>0</v>
      </c>
      <c r="K5811" s="89">
        <v>0</v>
      </c>
      <c r="L5811" s="89">
        <v>1</v>
      </c>
      <c r="M5811" s="89">
        <v>14</v>
      </c>
      <c r="N5811" s="89">
        <v>0</v>
      </c>
      <c r="O5811" s="89">
        <v>2</v>
      </c>
      <c r="P5811" s="89">
        <v>417</v>
      </c>
      <c r="Q5811" s="89">
        <v>13939.5</v>
      </c>
      <c r="R5811" s="88">
        <f>VLOOKUP(P5811,NEW_TRAIN_TEST!$A$1:$M$980,13,0)</f>
        <v>13924</v>
      </c>
      <c r="S5811" s="88">
        <f>VLOOKUP(P5811,NEW_TRAIN_TEST!$A$1:$M$980,11,0)</f>
        <v>13960</v>
      </c>
      <c r="T5811" s="6">
        <f t="shared" si="180"/>
        <v>1</v>
      </c>
      <c r="U5811" s="6">
        <f t="shared" si="181"/>
        <v>1</v>
      </c>
    </row>
    <row r="5812" spans="1:21" x14ac:dyDescent="0.2">
      <c r="A5812" s="88">
        <v>5811</v>
      </c>
      <c r="B5812" s="88">
        <v>6</v>
      </c>
      <c r="C5812" s="88" t="s">
        <v>2124</v>
      </c>
      <c r="D5812" s="99" t="s">
        <v>1431</v>
      </c>
      <c r="E5812" s="89">
        <v>0</v>
      </c>
      <c r="F5812" s="89">
        <v>2</v>
      </c>
      <c r="G5812" s="89">
        <v>1</v>
      </c>
      <c r="H5812" s="89">
        <v>0</v>
      </c>
      <c r="I5812" s="89">
        <v>2</v>
      </c>
      <c r="J5812" s="89">
        <v>0</v>
      </c>
      <c r="K5812" s="89">
        <v>0</v>
      </c>
      <c r="L5812" s="89">
        <v>0</v>
      </c>
      <c r="M5812" s="89">
        <v>0</v>
      </c>
      <c r="N5812" s="89">
        <v>0</v>
      </c>
      <c r="O5812" s="89">
        <v>2</v>
      </c>
      <c r="P5812" s="89">
        <v>417</v>
      </c>
      <c r="Q5812" s="89">
        <v>13940.5</v>
      </c>
      <c r="R5812" s="88">
        <f>VLOOKUP(P5812,NEW_TRAIN_TEST!$A$1:$M$980,13,0)</f>
        <v>13924</v>
      </c>
      <c r="S5812" s="88">
        <f>VLOOKUP(P5812,NEW_TRAIN_TEST!$A$1:$M$980,11,0)</f>
        <v>13960</v>
      </c>
      <c r="T5812" s="6">
        <f t="shared" si="180"/>
        <v>0</v>
      </c>
      <c r="U5812" s="6">
        <f t="shared" si="181"/>
        <v>0</v>
      </c>
    </row>
    <row r="5813" spans="1:21" x14ac:dyDescent="0.2">
      <c r="A5813" s="88">
        <v>5812</v>
      </c>
      <c r="B5813" s="88">
        <v>6</v>
      </c>
      <c r="C5813" s="88" t="s">
        <v>2124</v>
      </c>
      <c r="D5813" s="99" t="s">
        <v>1431</v>
      </c>
      <c r="E5813" s="89">
        <v>0</v>
      </c>
      <c r="F5813" s="89">
        <v>2</v>
      </c>
      <c r="G5813" s="89">
        <v>1</v>
      </c>
      <c r="H5813" s="89">
        <v>2</v>
      </c>
      <c r="I5813" s="89">
        <v>2</v>
      </c>
      <c r="J5813" s="89">
        <v>0</v>
      </c>
      <c r="K5813" s="89">
        <v>0</v>
      </c>
      <c r="L5813" s="89">
        <v>0</v>
      </c>
      <c r="M5813" s="89">
        <v>0</v>
      </c>
      <c r="N5813" s="89">
        <v>0</v>
      </c>
      <c r="O5813" s="89">
        <v>2</v>
      </c>
      <c r="P5813" s="89">
        <v>417</v>
      </c>
      <c r="Q5813" s="89">
        <v>13945.5</v>
      </c>
      <c r="R5813" s="88">
        <f>VLOOKUP(P5813,NEW_TRAIN_TEST!$A$1:$M$980,13,0)</f>
        <v>13924</v>
      </c>
      <c r="S5813" s="88">
        <f>VLOOKUP(P5813,NEW_TRAIN_TEST!$A$1:$M$980,11,0)</f>
        <v>13960</v>
      </c>
      <c r="T5813" s="6">
        <f t="shared" si="180"/>
        <v>0</v>
      </c>
      <c r="U5813" s="6">
        <f t="shared" si="181"/>
        <v>0</v>
      </c>
    </row>
    <row r="5814" spans="1:21" x14ac:dyDescent="0.2">
      <c r="A5814" s="88">
        <v>5813</v>
      </c>
      <c r="B5814" s="88">
        <v>6</v>
      </c>
      <c r="C5814" s="88" t="s">
        <v>2124</v>
      </c>
      <c r="D5814" s="99" t="s">
        <v>1431</v>
      </c>
      <c r="E5814" s="89">
        <v>0</v>
      </c>
      <c r="F5814" s="89">
        <v>7</v>
      </c>
      <c r="G5814" s="89">
        <v>3</v>
      </c>
      <c r="H5814" s="89">
        <v>0</v>
      </c>
      <c r="I5814" s="89">
        <v>2</v>
      </c>
      <c r="J5814" s="89">
        <v>2</v>
      </c>
      <c r="K5814" s="89">
        <v>0</v>
      </c>
      <c r="L5814" s="89">
        <v>0</v>
      </c>
      <c r="M5814" s="89">
        <v>0</v>
      </c>
      <c r="N5814" s="89">
        <v>0</v>
      </c>
      <c r="O5814" s="89">
        <v>2</v>
      </c>
      <c r="P5814" s="89">
        <v>417</v>
      </c>
      <c r="Q5814" s="89">
        <v>13945.83</v>
      </c>
      <c r="R5814" s="88">
        <f>VLOOKUP(P5814,NEW_TRAIN_TEST!$A$1:$M$980,13,0)</f>
        <v>13924</v>
      </c>
      <c r="S5814" s="88">
        <f>VLOOKUP(P5814,NEW_TRAIN_TEST!$A$1:$M$980,11,0)</f>
        <v>13960</v>
      </c>
      <c r="T5814" s="6">
        <f t="shared" si="180"/>
        <v>0</v>
      </c>
      <c r="U5814" s="6">
        <f t="shared" si="181"/>
        <v>0</v>
      </c>
    </row>
    <row r="5815" spans="1:21" x14ac:dyDescent="0.2">
      <c r="A5815" s="88">
        <v>5814</v>
      </c>
      <c r="B5815" s="88">
        <v>6</v>
      </c>
      <c r="C5815" s="88" t="s">
        <v>2124</v>
      </c>
      <c r="D5815" s="99" t="s">
        <v>1431</v>
      </c>
      <c r="E5815" s="89">
        <v>5</v>
      </c>
      <c r="F5815" s="89">
        <v>0</v>
      </c>
      <c r="G5815" s="89">
        <v>0</v>
      </c>
      <c r="H5815" s="89">
        <v>0</v>
      </c>
      <c r="I5815" s="89">
        <v>0</v>
      </c>
      <c r="J5815" s="89">
        <v>0</v>
      </c>
      <c r="K5815" s="89">
        <v>0</v>
      </c>
      <c r="L5815" s="89">
        <v>1</v>
      </c>
      <c r="M5815" s="89">
        <v>0</v>
      </c>
      <c r="N5815" s="89">
        <v>0</v>
      </c>
      <c r="O5815" s="89">
        <v>0</v>
      </c>
      <c r="P5815" s="89">
        <v>3</v>
      </c>
      <c r="Q5815" s="89">
        <v>5953</v>
      </c>
      <c r="R5815" s="88">
        <f>VLOOKUP(P5815,NEW_TRAIN_TEST!$A$1:$M$980,13,0)</f>
        <v>5652</v>
      </c>
      <c r="S5815" s="88">
        <f>VLOOKUP(P5815,NEW_TRAIN_TEST!$A$1:$M$980,11,0)</f>
        <v>5989</v>
      </c>
      <c r="T5815" s="6">
        <f t="shared" si="180"/>
        <v>1</v>
      </c>
      <c r="U5815" s="6">
        <f t="shared" si="181"/>
        <v>0</v>
      </c>
    </row>
    <row r="5816" spans="1:21" x14ac:dyDescent="0.2">
      <c r="A5816" s="88">
        <v>5815</v>
      </c>
      <c r="B5816" s="88">
        <v>6</v>
      </c>
      <c r="C5816" s="88" t="s">
        <v>2124</v>
      </c>
      <c r="D5816" s="99" t="s">
        <v>1431</v>
      </c>
      <c r="E5816" s="89">
        <v>8</v>
      </c>
      <c r="F5816" s="89">
        <v>0</v>
      </c>
      <c r="G5816" s="89">
        <v>0</v>
      </c>
      <c r="H5816" s="89">
        <v>0</v>
      </c>
      <c r="I5816" s="89">
        <v>0</v>
      </c>
      <c r="J5816" s="89">
        <v>0</v>
      </c>
      <c r="K5816" s="89">
        <v>0</v>
      </c>
      <c r="L5816" s="89">
        <v>1</v>
      </c>
      <c r="M5816" s="89">
        <v>0</v>
      </c>
      <c r="N5816" s="89">
        <v>0</v>
      </c>
      <c r="O5816" s="89">
        <v>0</v>
      </c>
      <c r="P5816" s="89">
        <v>9</v>
      </c>
      <c r="Q5816" s="89">
        <v>5161</v>
      </c>
      <c r="R5816" s="88">
        <f>VLOOKUP(P5816,NEW_TRAIN_TEST!$A$1:$M$980,13,0)</f>
        <v>4861</v>
      </c>
      <c r="S5816" s="88">
        <f>VLOOKUP(P5816,NEW_TRAIN_TEST!$A$1:$M$980,11,0)</f>
        <v>5298</v>
      </c>
      <c r="T5816" s="6">
        <f t="shared" si="180"/>
        <v>1</v>
      </c>
      <c r="U5816" s="6">
        <f t="shared" si="181"/>
        <v>0</v>
      </c>
    </row>
    <row r="5817" spans="1:21" x14ac:dyDescent="0.2">
      <c r="A5817" s="88">
        <v>5816</v>
      </c>
      <c r="B5817" s="88">
        <v>6</v>
      </c>
      <c r="C5817" s="88" t="s">
        <v>2124</v>
      </c>
      <c r="D5817" s="99" t="s">
        <v>1431</v>
      </c>
      <c r="E5817" s="89">
        <v>0</v>
      </c>
      <c r="F5817" s="89">
        <v>4</v>
      </c>
      <c r="G5817" s="89">
        <v>1</v>
      </c>
      <c r="H5817" s="89">
        <v>2</v>
      </c>
      <c r="I5817" s="89">
        <v>2</v>
      </c>
      <c r="J5817" s="89">
        <v>2</v>
      </c>
      <c r="K5817" s="89">
        <v>0</v>
      </c>
      <c r="L5817" s="89">
        <v>0</v>
      </c>
      <c r="M5817" s="89">
        <v>0</v>
      </c>
      <c r="N5817" s="89">
        <v>0</v>
      </c>
      <c r="O5817" s="89">
        <v>2</v>
      </c>
      <c r="P5817" s="89">
        <v>415</v>
      </c>
      <c r="Q5817" s="89">
        <v>11857</v>
      </c>
      <c r="R5817" s="88">
        <f>VLOOKUP(P5817,NEW_TRAIN_TEST!$A$1:$M$980,13,0)</f>
        <v>11857</v>
      </c>
      <c r="S5817" s="88">
        <f>VLOOKUP(P5817,NEW_TRAIN_TEST!$A$1:$M$980,11,0)</f>
        <v>11920</v>
      </c>
      <c r="T5817" s="6">
        <f t="shared" si="180"/>
        <v>0</v>
      </c>
      <c r="U5817" s="6">
        <f t="shared" si="181"/>
        <v>0</v>
      </c>
    </row>
    <row r="5818" spans="1:21" x14ac:dyDescent="0.2">
      <c r="A5818" s="88">
        <v>5817</v>
      </c>
      <c r="B5818" s="88">
        <v>6</v>
      </c>
      <c r="C5818" s="88" t="s">
        <v>2124</v>
      </c>
      <c r="D5818" s="99" t="s">
        <v>1431</v>
      </c>
      <c r="E5818" s="89">
        <v>0</v>
      </c>
      <c r="F5818" s="89">
        <v>2</v>
      </c>
      <c r="G5818" s="89">
        <v>1</v>
      </c>
      <c r="H5818" s="89">
        <v>2</v>
      </c>
      <c r="I5818" s="89">
        <v>2</v>
      </c>
      <c r="J5818" s="89">
        <v>0</v>
      </c>
      <c r="K5818" s="89">
        <v>0</v>
      </c>
      <c r="L5818" s="89">
        <v>1</v>
      </c>
      <c r="M5818" s="89">
        <v>10</v>
      </c>
      <c r="N5818" s="89">
        <v>0</v>
      </c>
      <c r="O5818" s="89">
        <v>2</v>
      </c>
      <c r="P5818" s="89">
        <v>415</v>
      </c>
      <c r="Q5818" s="89">
        <v>11878.5</v>
      </c>
      <c r="R5818" s="88">
        <f>VLOOKUP(P5818,NEW_TRAIN_TEST!$A$1:$M$980,13,0)</f>
        <v>11857</v>
      </c>
      <c r="S5818" s="88">
        <f>VLOOKUP(P5818,NEW_TRAIN_TEST!$A$1:$M$980,11,0)</f>
        <v>11920</v>
      </c>
      <c r="T5818" s="6">
        <f t="shared" si="180"/>
        <v>1</v>
      </c>
      <c r="U5818" s="6">
        <f t="shared" si="181"/>
        <v>1</v>
      </c>
    </row>
    <row r="5819" spans="1:21" x14ac:dyDescent="0.2">
      <c r="A5819" s="88">
        <v>5818</v>
      </c>
      <c r="B5819" s="88">
        <v>6</v>
      </c>
      <c r="C5819" s="88" t="s">
        <v>2124</v>
      </c>
      <c r="D5819" s="99" t="s">
        <v>1431</v>
      </c>
      <c r="E5819" s="89">
        <v>5</v>
      </c>
      <c r="F5819" s="89">
        <v>3</v>
      </c>
      <c r="G5819" s="89">
        <v>3</v>
      </c>
      <c r="H5819" s="89">
        <v>0</v>
      </c>
      <c r="I5819" s="89">
        <v>2</v>
      </c>
      <c r="J5819" s="89">
        <v>0</v>
      </c>
      <c r="K5819" s="89">
        <v>0</v>
      </c>
      <c r="L5819" s="89">
        <v>0</v>
      </c>
      <c r="M5819" s="89">
        <v>0</v>
      </c>
      <c r="N5819" s="89">
        <v>0</v>
      </c>
      <c r="O5819" s="89">
        <v>2</v>
      </c>
      <c r="P5819" s="89">
        <v>415</v>
      </c>
      <c r="Q5819" s="89">
        <v>11888.5</v>
      </c>
      <c r="R5819" s="88">
        <f>VLOOKUP(P5819,NEW_TRAIN_TEST!$A$1:$M$980,13,0)</f>
        <v>11857</v>
      </c>
      <c r="S5819" s="88">
        <f>VLOOKUP(P5819,NEW_TRAIN_TEST!$A$1:$M$980,11,0)</f>
        <v>11920</v>
      </c>
      <c r="T5819" s="6">
        <f t="shared" si="180"/>
        <v>0</v>
      </c>
      <c r="U5819" s="6">
        <f t="shared" si="181"/>
        <v>0</v>
      </c>
    </row>
    <row r="5820" spans="1:21" x14ac:dyDescent="0.2">
      <c r="A5820" s="88">
        <v>5819</v>
      </c>
      <c r="B5820" s="88">
        <v>6</v>
      </c>
      <c r="C5820" s="88" t="s">
        <v>2124</v>
      </c>
      <c r="D5820" s="99" t="s">
        <v>1431</v>
      </c>
      <c r="E5820" s="89">
        <v>13</v>
      </c>
      <c r="F5820" s="89">
        <v>3</v>
      </c>
      <c r="G5820" s="89">
        <v>0</v>
      </c>
      <c r="H5820" s="89">
        <v>0</v>
      </c>
      <c r="I5820" s="89">
        <v>2</v>
      </c>
      <c r="J5820" s="89">
        <v>2</v>
      </c>
      <c r="K5820" s="89">
        <v>0</v>
      </c>
      <c r="L5820" s="89">
        <v>0</v>
      </c>
      <c r="M5820" s="89">
        <v>0</v>
      </c>
      <c r="N5820" s="89">
        <v>0</v>
      </c>
      <c r="O5820" s="89">
        <v>2</v>
      </c>
      <c r="P5820" s="89">
        <v>155</v>
      </c>
      <c r="Q5820" s="89">
        <v>13019.5</v>
      </c>
      <c r="R5820" s="88">
        <f>VLOOKUP(P5820,NEW_TRAIN_TEST!$A$1:$M$980,13,0)</f>
        <v>12033.5</v>
      </c>
      <c r="S5820" s="88">
        <f>VLOOKUP(P5820,NEW_TRAIN_TEST!$A$1:$M$980,11,0)</f>
        <v>13850</v>
      </c>
      <c r="T5820" s="6">
        <f t="shared" si="180"/>
        <v>0</v>
      </c>
      <c r="U5820" s="6">
        <f t="shared" si="181"/>
        <v>0</v>
      </c>
    </row>
    <row r="5821" spans="1:21" x14ac:dyDescent="0.2">
      <c r="A5821" s="88">
        <v>5820</v>
      </c>
      <c r="B5821" s="88">
        <v>6</v>
      </c>
      <c r="C5821" s="88" t="s">
        <v>2124</v>
      </c>
      <c r="D5821" s="99" t="s">
        <v>1431</v>
      </c>
      <c r="E5821" s="89">
        <v>18</v>
      </c>
      <c r="F5821" s="89">
        <v>3</v>
      </c>
      <c r="G5821" s="89">
        <v>0</v>
      </c>
      <c r="H5821" s="89">
        <v>2</v>
      </c>
      <c r="I5821" s="89">
        <v>2</v>
      </c>
      <c r="J5821" s="89">
        <v>0</v>
      </c>
      <c r="K5821" s="89">
        <v>0</v>
      </c>
      <c r="L5821" s="89">
        <v>0</v>
      </c>
      <c r="M5821" s="89">
        <v>0</v>
      </c>
      <c r="N5821" s="89">
        <v>0</v>
      </c>
      <c r="O5821" s="89">
        <v>2</v>
      </c>
      <c r="P5821" s="89">
        <v>819</v>
      </c>
      <c r="Q5821" s="89">
        <v>8016.75</v>
      </c>
      <c r="R5821" s="88">
        <f>VLOOKUP(P5821,NEW_TRAIN_TEST!$A$1:$M$980,13,0)</f>
        <v>6443.5</v>
      </c>
      <c r="S5821" s="88">
        <f>VLOOKUP(P5821,NEW_TRAIN_TEST!$A$1:$M$980,11,0)</f>
        <v>8538</v>
      </c>
      <c r="T5821" s="6">
        <f t="shared" si="180"/>
        <v>0</v>
      </c>
      <c r="U5821" s="6">
        <f t="shared" si="181"/>
        <v>0</v>
      </c>
    </row>
    <row r="5822" spans="1:21" x14ac:dyDescent="0.2">
      <c r="A5822" s="88">
        <v>5821</v>
      </c>
      <c r="B5822" s="88">
        <v>6</v>
      </c>
      <c r="C5822" s="88" t="s">
        <v>2124</v>
      </c>
      <c r="D5822" s="99" t="s">
        <v>1431</v>
      </c>
      <c r="E5822" s="89">
        <v>17</v>
      </c>
      <c r="F5822" s="89">
        <v>3</v>
      </c>
      <c r="G5822" s="89">
        <v>0</v>
      </c>
      <c r="H5822" s="89">
        <v>2</v>
      </c>
      <c r="I5822" s="89">
        <v>2</v>
      </c>
      <c r="J5822" s="89">
        <v>0</v>
      </c>
      <c r="K5822" s="89">
        <v>0</v>
      </c>
      <c r="L5822" s="89">
        <v>0</v>
      </c>
      <c r="M5822" s="89">
        <v>0</v>
      </c>
      <c r="N5822" s="89">
        <v>0</v>
      </c>
      <c r="O5822" s="89">
        <v>2</v>
      </c>
      <c r="P5822" s="89">
        <v>798</v>
      </c>
      <c r="Q5822" s="89">
        <v>7892</v>
      </c>
      <c r="R5822" s="88">
        <f>VLOOKUP(P5822,NEW_TRAIN_TEST!$A$1:$M$980,13,0)</f>
        <v>6289.5</v>
      </c>
      <c r="S5822" s="88">
        <f>VLOOKUP(P5822,NEW_TRAIN_TEST!$A$1:$M$980,11,0)</f>
        <v>8464</v>
      </c>
      <c r="T5822" s="6">
        <f t="shared" si="180"/>
        <v>0</v>
      </c>
      <c r="U5822" s="6">
        <f t="shared" si="181"/>
        <v>0</v>
      </c>
    </row>
    <row r="5823" spans="1:21" x14ac:dyDescent="0.2">
      <c r="A5823" s="88">
        <v>5822</v>
      </c>
      <c r="B5823" s="88">
        <v>6</v>
      </c>
      <c r="C5823" s="88" t="s">
        <v>2124</v>
      </c>
      <c r="D5823" s="99" t="s">
        <v>1431</v>
      </c>
      <c r="E5823" s="89">
        <v>10</v>
      </c>
      <c r="F5823" s="89">
        <v>1</v>
      </c>
      <c r="G5823" s="89">
        <v>0</v>
      </c>
      <c r="H5823" s="89">
        <v>0</v>
      </c>
      <c r="I5823" s="89">
        <v>2</v>
      </c>
      <c r="J5823" s="89">
        <v>0</v>
      </c>
      <c r="K5823" s="89">
        <v>0</v>
      </c>
      <c r="L5823" s="89">
        <v>1</v>
      </c>
      <c r="M5823" s="89">
        <v>0</v>
      </c>
      <c r="N5823" s="89">
        <v>0</v>
      </c>
      <c r="O5823" s="89">
        <v>2</v>
      </c>
      <c r="P5823" s="89">
        <v>747</v>
      </c>
      <c r="Q5823" s="89">
        <v>6529.5</v>
      </c>
      <c r="R5823" s="88">
        <f>VLOOKUP(P5823,NEW_TRAIN_TEST!$A$1:$M$980,13,0)</f>
        <v>6113</v>
      </c>
      <c r="S5823" s="88">
        <f>VLOOKUP(P5823,NEW_TRAIN_TEST!$A$1:$M$980,11,0)</f>
        <v>6934</v>
      </c>
      <c r="T5823" s="6">
        <f t="shared" si="180"/>
        <v>1</v>
      </c>
      <c r="U5823" s="6">
        <f t="shared" si="181"/>
        <v>0</v>
      </c>
    </row>
    <row r="5824" spans="1:21" x14ac:dyDescent="0.2">
      <c r="A5824" s="88">
        <v>5823</v>
      </c>
      <c r="B5824" s="88">
        <v>6</v>
      </c>
      <c r="C5824" s="88" t="s">
        <v>2124</v>
      </c>
      <c r="D5824" s="99" t="s">
        <v>1431</v>
      </c>
      <c r="E5824" s="89">
        <v>11</v>
      </c>
      <c r="F5824" s="89">
        <v>2</v>
      </c>
      <c r="G5824" s="89">
        <v>1</v>
      </c>
      <c r="H5824" s="89">
        <v>0</v>
      </c>
      <c r="I5824" s="89">
        <v>2</v>
      </c>
      <c r="J5824" s="89">
        <v>0</v>
      </c>
      <c r="K5824" s="89">
        <v>0</v>
      </c>
      <c r="L5824" s="89">
        <v>1</v>
      </c>
      <c r="M5824" s="89">
        <v>0</v>
      </c>
      <c r="N5824" s="89">
        <v>0</v>
      </c>
      <c r="O5824" s="89">
        <v>2</v>
      </c>
      <c r="P5824" s="89">
        <v>747</v>
      </c>
      <c r="Q5824" s="89">
        <v>6612</v>
      </c>
      <c r="R5824" s="88">
        <f>VLOOKUP(P5824,NEW_TRAIN_TEST!$A$1:$M$980,13,0)</f>
        <v>6113</v>
      </c>
      <c r="S5824" s="88">
        <f>VLOOKUP(P5824,NEW_TRAIN_TEST!$A$1:$M$980,11,0)</f>
        <v>6934</v>
      </c>
      <c r="T5824" s="6">
        <f t="shared" si="180"/>
        <v>1</v>
      </c>
      <c r="U5824" s="6">
        <f t="shared" si="181"/>
        <v>0</v>
      </c>
    </row>
    <row r="5825" spans="1:21" x14ac:dyDescent="0.2">
      <c r="A5825" s="88">
        <v>5824</v>
      </c>
      <c r="B5825" s="88">
        <v>6</v>
      </c>
      <c r="C5825" s="88" t="s">
        <v>2124</v>
      </c>
      <c r="D5825" s="99" t="s">
        <v>1431</v>
      </c>
      <c r="E5825" s="89">
        <v>13</v>
      </c>
      <c r="F5825" s="89">
        <v>2</v>
      </c>
      <c r="G5825" s="89">
        <v>0</v>
      </c>
      <c r="H5825" s="89">
        <v>0</v>
      </c>
      <c r="I5825" s="89">
        <v>2</v>
      </c>
      <c r="J5825" s="89">
        <v>0</v>
      </c>
      <c r="K5825" s="89">
        <v>0</v>
      </c>
      <c r="L5825" s="89">
        <v>0</v>
      </c>
      <c r="M5825" s="89">
        <v>0</v>
      </c>
      <c r="N5825" s="89">
        <v>0</v>
      </c>
      <c r="O5825" s="89">
        <v>2</v>
      </c>
      <c r="P5825" s="89">
        <v>15</v>
      </c>
      <c r="Q5825" s="89">
        <v>7820.5</v>
      </c>
      <c r="R5825" s="88">
        <f>VLOOKUP(P5825,NEW_TRAIN_TEST!$A$1:$M$980,13,0)</f>
        <v>7454</v>
      </c>
      <c r="S5825" s="88">
        <f>VLOOKUP(P5825,NEW_TRAIN_TEST!$A$1:$M$980,11,0)</f>
        <v>8057</v>
      </c>
      <c r="T5825" s="6">
        <f t="shared" si="180"/>
        <v>0</v>
      </c>
      <c r="U5825" s="6">
        <f t="shared" si="181"/>
        <v>0</v>
      </c>
    </row>
    <row r="5826" spans="1:21" x14ac:dyDescent="0.2">
      <c r="A5826" s="88">
        <v>5825</v>
      </c>
      <c r="B5826" s="88">
        <v>6</v>
      </c>
      <c r="C5826" s="88" t="s">
        <v>2124</v>
      </c>
      <c r="D5826" s="99" t="s">
        <v>1431</v>
      </c>
      <c r="E5826" s="89">
        <v>0</v>
      </c>
      <c r="F5826" s="89">
        <v>2</v>
      </c>
      <c r="G5826" s="89">
        <v>0</v>
      </c>
      <c r="H5826" s="89">
        <v>0</v>
      </c>
      <c r="I5826" s="89">
        <v>2</v>
      </c>
      <c r="J5826" s="89">
        <v>0</v>
      </c>
      <c r="K5826" s="89">
        <v>0</v>
      </c>
      <c r="L5826" s="89">
        <v>0</v>
      </c>
      <c r="M5826" s="89">
        <v>0</v>
      </c>
      <c r="N5826" s="89">
        <v>0</v>
      </c>
      <c r="O5826" s="89">
        <v>2</v>
      </c>
      <c r="P5826" s="89">
        <v>424</v>
      </c>
      <c r="Q5826" s="89">
        <v>13103.5</v>
      </c>
      <c r="R5826" s="88">
        <f>VLOOKUP(P5826,NEW_TRAIN_TEST!$A$1:$M$980,13,0)</f>
        <v>13103.5</v>
      </c>
      <c r="S5826" s="88">
        <f>VLOOKUP(P5826,NEW_TRAIN_TEST!$A$1:$M$980,11,0)</f>
        <v>13106</v>
      </c>
      <c r="T5826" s="6">
        <f t="shared" si="180"/>
        <v>0</v>
      </c>
      <c r="U5826" s="6">
        <f t="shared" si="181"/>
        <v>0</v>
      </c>
    </row>
    <row r="5827" spans="1:21" x14ac:dyDescent="0.2">
      <c r="A5827" s="88">
        <v>5826</v>
      </c>
      <c r="B5827" s="88">
        <v>6</v>
      </c>
      <c r="C5827" s="88" t="s">
        <v>2124</v>
      </c>
      <c r="D5827" s="99" t="s">
        <v>1431</v>
      </c>
      <c r="E5827" s="89">
        <v>9</v>
      </c>
      <c r="F5827" s="89">
        <v>1</v>
      </c>
      <c r="G5827" s="89">
        <v>1</v>
      </c>
      <c r="H5827" s="89">
        <v>0</v>
      </c>
      <c r="I5827" s="89">
        <v>2</v>
      </c>
      <c r="J5827" s="89">
        <v>0</v>
      </c>
      <c r="K5827" s="89">
        <v>0</v>
      </c>
      <c r="L5827" s="89">
        <v>1</v>
      </c>
      <c r="M5827" s="89">
        <v>0</v>
      </c>
      <c r="N5827" s="89">
        <v>0</v>
      </c>
      <c r="O5827" s="89">
        <v>2</v>
      </c>
      <c r="P5827" s="89">
        <v>369</v>
      </c>
      <c r="Q5827" s="89">
        <v>8788</v>
      </c>
      <c r="R5827" s="88">
        <f>VLOOKUP(P5827,NEW_TRAIN_TEST!$A$1:$M$980,13,0)</f>
        <v>8602.5</v>
      </c>
      <c r="S5827" s="88">
        <f>VLOOKUP(P5827,NEW_TRAIN_TEST!$A$1:$M$980,11,0)</f>
        <v>9264</v>
      </c>
      <c r="T5827" s="6">
        <f t="shared" ref="T5827:T5890" si="182">IF(L5827&gt;0,1,0)</f>
        <v>1</v>
      </c>
      <c r="U5827" s="6">
        <f t="shared" ref="U5827:U5890" si="183">IF(M5827&gt;0,1,0)</f>
        <v>0</v>
      </c>
    </row>
    <row r="5828" spans="1:21" x14ac:dyDescent="0.2">
      <c r="A5828" s="88">
        <v>5827</v>
      </c>
      <c r="B5828" s="88">
        <v>6</v>
      </c>
      <c r="C5828" s="88" t="s">
        <v>2124</v>
      </c>
      <c r="D5828" s="99" t="s">
        <v>1431</v>
      </c>
      <c r="E5828" s="89">
        <v>6</v>
      </c>
      <c r="F5828" s="89">
        <v>0</v>
      </c>
      <c r="G5828" s="89">
        <v>0</v>
      </c>
      <c r="H5828" s="89">
        <v>0</v>
      </c>
      <c r="I5828" s="89">
        <v>0</v>
      </c>
      <c r="J5828" s="89">
        <v>0</v>
      </c>
      <c r="K5828" s="89">
        <v>0</v>
      </c>
      <c r="L5828" s="89">
        <v>1</v>
      </c>
      <c r="M5828" s="89">
        <v>0</v>
      </c>
      <c r="N5828" s="89">
        <v>0</v>
      </c>
      <c r="O5828" s="89">
        <v>0</v>
      </c>
      <c r="P5828" s="89">
        <v>18</v>
      </c>
      <c r="Q5828" s="89">
        <v>5460</v>
      </c>
      <c r="R5828" s="88">
        <f>VLOOKUP(P5828,NEW_TRAIN_TEST!$A$1:$M$980,13,0)</f>
        <v>5423</v>
      </c>
      <c r="S5828" s="88">
        <f>VLOOKUP(P5828,NEW_TRAIN_TEST!$A$1:$M$980,11,0)</f>
        <v>5512</v>
      </c>
      <c r="T5828" s="6">
        <f t="shared" si="182"/>
        <v>1</v>
      </c>
      <c r="U5828" s="6">
        <f t="shared" si="183"/>
        <v>0</v>
      </c>
    </row>
    <row r="5829" spans="1:21" x14ac:dyDescent="0.2">
      <c r="A5829" s="88">
        <v>5828</v>
      </c>
      <c r="B5829" s="88">
        <v>6</v>
      </c>
      <c r="C5829" s="88" t="s">
        <v>2124</v>
      </c>
      <c r="D5829" s="99" t="s">
        <v>1431</v>
      </c>
      <c r="E5829" s="89">
        <v>0</v>
      </c>
      <c r="F5829" s="89">
        <v>2</v>
      </c>
      <c r="G5829" s="89">
        <v>0</v>
      </c>
      <c r="H5829" s="89">
        <v>2</v>
      </c>
      <c r="I5829" s="89">
        <v>2</v>
      </c>
      <c r="J5829" s="89">
        <v>0</v>
      </c>
      <c r="K5829" s="89">
        <v>0</v>
      </c>
      <c r="L5829" s="89">
        <v>0</v>
      </c>
      <c r="M5829" s="89">
        <v>0</v>
      </c>
      <c r="N5829" s="89">
        <v>0</v>
      </c>
      <c r="O5829" s="89">
        <v>2</v>
      </c>
      <c r="P5829" s="89">
        <v>715</v>
      </c>
      <c r="Q5829" s="89">
        <v>10057.5</v>
      </c>
      <c r="R5829" s="88">
        <f>VLOOKUP(P5829,NEW_TRAIN_TEST!$A$1:$M$980,13,0)</f>
        <v>10057.5</v>
      </c>
      <c r="S5829" s="88">
        <f>VLOOKUP(P5829,NEW_TRAIN_TEST!$A$1:$M$980,11,0)</f>
        <v>10156</v>
      </c>
      <c r="T5829" s="6">
        <f t="shared" si="182"/>
        <v>0</v>
      </c>
      <c r="U5829" s="6">
        <f t="shared" si="183"/>
        <v>0</v>
      </c>
    </row>
    <row r="5830" spans="1:21" x14ac:dyDescent="0.2">
      <c r="A5830" s="88">
        <v>5829</v>
      </c>
      <c r="B5830" s="88">
        <v>6</v>
      </c>
      <c r="C5830" s="88" t="s">
        <v>2124</v>
      </c>
      <c r="D5830" s="99" t="s">
        <v>1431</v>
      </c>
      <c r="E5830" s="89">
        <v>0</v>
      </c>
      <c r="F5830" s="89">
        <v>2</v>
      </c>
      <c r="G5830" s="89">
        <v>0</v>
      </c>
      <c r="H5830" s="89">
        <v>2</v>
      </c>
      <c r="I5830" s="89">
        <v>2</v>
      </c>
      <c r="J5830" s="89">
        <v>0</v>
      </c>
      <c r="K5830" s="89">
        <v>0</v>
      </c>
      <c r="L5830" s="89">
        <v>0</v>
      </c>
      <c r="M5830" s="89">
        <v>0</v>
      </c>
      <c r="N5830" s="89">
        <v>0</v>
      </c>
      <c r="O5830" s="89">
        <v>2</v>
      </c>
      <c r="P5830" s="89">
        <v>715</v>
      </c>
      <c r="Q5830" s="89">
        <v>10075.5</v>
      </c>
      <c r="R5830" s="88">
        <f>VLOOKUP(P5830,NEW_TRAIN_TEST!$A$1:$M$980,13,0)</f>
        <v>10057.5</v>
      </c>
      <c r="S5830" s="88">
        <f>VLOOKUP(P5830,NEW_TRAIN_TEST!$A$1:$M$980,11,0)</f>
        <v>10156</v>
      </c>
      <c r="T5830" s="6">
        <f t="shared" si="182"/>
        <v>0</v>
      </c>
      <c r="U5830" s="6">
        <f t="shared" si="183"/>
        <v>0</v>
      </c>
    </row>
    <row r="5831" spans="1:21" x14ac:dyDescent="0.2">
      <c r="A5831" s="88">
        <v>5830</v>
      </c>
      <c r="B5831" s="88">
        <v>6</v>
      </c>
      <c r="C5831" s="88" t="s">
        <v>2124</v>
      </c>
      <c r="D5831" s="99" t="s">
        <v>1431</v>
      </c>
      <c r="E5831" s="89">
        <v>0</v>
      </c>
      <c r="F5831" s="89">
        <v>5</v>
      </c>
      <c r="G5831" s="89">
        <v>2</v>
      </c>
      <c r="H5831" s="89">
        <v>0</v>
      </c>
      <c r="I5831" s="89">
        <v>0</v>
      </c>
      <c r="J5831" s="89">
        <v>2</v>
      </c>
      <c r="K5831" s="89">
        <v>0</v>
      </c>
      <c r="L5831" s="89">
        <v>0</v>
      </c>
      <c r="M5831" s="89">
        <v>0</v>
      </c>
      <c r="N5831" s="89">
        <v>0</v>
      </c>
      <c r="O5831" s="89">
        <v>0</v>
      </c>
      <c r="P5831" s="89">
        <v>715</v>
      </c>
      <c r="Q5831" s="89">
        <v>10089.17</v>
      </c>
      <c r="R5831" s="88">
        <f>VLOOKUP(P5831,NEW_TRAIN_TEST!$A$1:$M$980,13,0)</f>
        <v>10057.5</v>
      </c>
      <c r="S5831" s="88">
        <f>VLOOKUP(P5831,NEW_TRAIN_TEST!$A$1:$M$980,11,0)</f>
        <v>10156</v>
      </c>
      <c r="T5831" s="6">
        <f t="shared" si="182"/>
        <v>0</v>
      </c>
      <c r="U5831" s="6">
        <f t="shared" si="183"/>
        <v>0</v>
      </c>
    </row>
    <row r="5832" spans="1:21" x14ac:dyDescent="0.2">
      <c r="A5832" s="88">
        <v>5831</v>
      </c>
      <c r="B5832" s="88">
        <v>6</v>
      </c>
      <c r="C5832" s="88" t="s">
        <v>2124</v>
      </c>
      <c r="D5832" s="99" t="s">
        <v>1431</v>
      </c>
      <c r="E5832" s="89">
        <v>0</v>
      </c>
      <c r="F5832" s="89">
        <v>6</v>
      </c>
      <c r="G5832" s="89">
        <v>2</v>
      </c>
      <c r="H5832" s="89">
        <v>0</v>
      </c>
      <c r="I5832" s="89">
        <v>2</v>
      </c>
      <c r="J5832" s="89">
        <v>0</v>
      </c>
      <c r="K5832" s="89">
        <v>0</v>
      </c>
      <c r="L5832" s="89">
        <v>0</v>
      </c>
      <c r="M5832" s="89">
        <v>0</v>
      </c>
      <c r="N5832" s="89">
        <v>0</v>
      </c>
      <c r="O5832" s="89">
        <v>2</v>
      </c>
      <c r="P5832" s="89">
        <v>715</v>
      </c>
      <c r="Q5832" s="89">
        <v>10091</v>
      </c>
      <c r="R5832" s="88">
        <f>VLOOKUP(P5832,NEW_TRAIN_TEST!$A$1:$M$980,13,0)</f>
        <v>10057.5</v>
      </c>
      <c r="S5832" s="88">
        <f>VLOOKUP(P5832,NEW_TRAIN_TEST!$A$1:$M$980,11,0)</f>
        <v>10156</v>
      </c>
      <c r="T5832" s="6">
        <f t="shared" si="182"/>
        <v>0</v>
      </c>
      <c r="U5832" s="6">
        <f t="shared" si="183"/>
        <v>0</v>
      </c>
    </row>
    <row r="5833" spans="1:21" x14ac:dyDescent="0.2">
      <c r="A5833" s="88">
        <v>5832</v>
      </c>
      <c r="B5833" s="88">
        <v>6</v>
      </c>
      <c r="C5833" s="88" t="s">
        <v>2124</v>
      </c>
      <c r="D5833" s="99" t="s">
        <v>1431</v>
      </c>
      <c r="E5833" s="89">
        <v>0</v>
      </c>
      <c r="F5833" s="89">
        <v>2</v>
      </c>
      <c r="G5833" s="89">
        <v>0</v>
      </c>
      <c r="H5833" s="89">
        <v>2</v>
      </c>
      <c r="I5833" s="89">
        <v>2</v>
      </c>
      <c r="J5833" s="89">
        <v>0</v>
      </c>
      <c r="K5833" s="89">
        <v>0</v>
      </c>
      <c r="L5833" s="89">
        <v>0</v>
      </c>
      <c r="M5833" s="89">
        <v>0</v>
      </c>
      <c r="N5833" s="89">
        <v>0</v>
      </c>
      <c r="O5833" s="89">
        <v>2</v>
      </c>
      <c r="P5833" s="89">
        <v>715</v>
      </c>
      <c r="Q5833" s="89">
        <v>10123.5</v>
      </c>
      <c r="R5833" s="88">
        <f>VLOOKUP(P5833,NEW_TRAIN_TEST!$A$1:$M$980,13,0)</f>
        <v>10057.5</v>
      </c>
      <c r="S5833" s="88">
        <f>VLOOKUP(P5833,NEW_TRAIN_TEST!$A$1:$M$980,11,0)</f>
        <v>10156</v>
      </c>
      <c r="T5833" s="6">
        <f t="shared" si="182"/>
        <v>0</v>
      </c>
      <c r="U5833" s="6">
        <f t="shared" si="183"/>
        <v>0</v>
      </c>
    </row>
    <row r="5834" spans="1:21" x14ac:dyDescent="0.2">
      <c r="A5834" s="88">
        <v>5833</v>
      </c>
      <c r="B5834" s="88">
        <v>6</v>
      </c>
      <c r="C5834" s="88" t="s">
        <v>2124</v>
      </c>
      <c r="D5834" s="99" t="s">
        <v>1431</v>
      </c>
      <c r="E5834" s="89">
        <v>0</v>
      </c>
      <c r="F5834" s="89">
        <v>4</v>
      </c>
      <c r="G5834" s="89">
        <v>0</v>
      </c>
      <c r="H5834" s="89">
        <v>2</v>
      </c>
      <c r="I5834" s="89">
        <v>2</v>
      </c>
      <c r="J5834" s="89">
        <v>0</v>
      </c>
      <c r="K5834" s="89">
        <v>0</v>
      </c>
      <c r="L5834" s="89">
        <v>0</v>
      </c>
      <c r="M5834" s="89">
        <v>0</v>
      </c>
      <c r="N5834" s="89">
        <v>0</v>
      </c>
      <c r="O5834" s="89">
        <v>2</v>
      </c>
      <c r="P5834" s="89">
        <v>715</v>
      </c>
      <c r="Q5834" s="89">
        <v>10130</v>
      </c>
      <c r="R5834" s="88">
        <f>VLOOKUP(P5834,NEW_TRAIN_TEST!$A$1:$M$980,13,0)</f>
        <v>10057.5</v>
      </c>
      <c r="S5834" s="88">
        <f>VLOOKUP(P5834,NEW_TRAIN_TEST!$A$1:$M$980,11,0)</f>
        <v>10156</v>
      </c>
      <c r="T5834" s="6">
        <f t="shared" si="182"/>
        <v>0</v>
      </c>
      <c r="U5834" s="6">
        <f t="shared" si="183"/>
        <v>0</v>
      </c>
    </row>
    <row r="5835" spans="1:21" x14ac:dyDescent="0.2">
      <c r="A5835" s="88">
        <v>5834</v>
      </c>
      <c r="B5835" s="88">
        <v>6</v>
      </c>
      <c r="C5835" s="88" t="s">
        <v>2124</v>
      </c>
      <c r="D5835" s="99" t="s">
        <v>1431</v>
      </c>
      <c r="E5835" s="89">
        <v>0</v>
      </c>
      <c r="F5835" s="89">
        <v>3</v>
      </c>
      <c r="G5835" s="89">
        <v>0</v>
      </c>
      <c r="H5835" s="89">
        <v>2</v>
      </c>
      <c r="I5835" s="89">
        <v>2</v>
      </c>
      <c r="J5835" s="89">
        <v>0</v>
      </c>
      <c r="K5835" s="89">
        <v>0</v>
      </c>
      <c r="L5835" s="89">
        <v>0</v>
      </c>
      <c r="M5835" s="89">
        <v>0</v>
      </c>
      <c r="N5835" s="89">
        <v>0</v>
      </c>
      <c r="O5835" s="89">
        <v>2</v>
      </c>
      <c r="P5835" s="89">
        <v>715</v>
      </c>
      <c r="Q5835" s="89">
        <v>10142.5</v>
      </c>
      <c r="R5835" s="88">
        <f>VLOOKUP(P5835,NEW_TRAIN_TEST!$A$1:$M$980,13,0)</f>
        <v>10057.5</v>
      </c>
      <c r="S5835" s="88">
        <f>VLOOKUP(P5835,NEW_TRAIN_TEST!$A$1:$M$980,11,0)</f>
        <v>10156</v>
      </c>
      <c r="T5835" s="6">
        <f t="shared" si="182"/>
        <v>0</v>
      </c>
      <c r="U5835" s="6">
        <f t="shared" si="183"/>
        <v>0</v>
      </c>
    </row>
    <row r="5836" spans="1:21" x14ac:dyDescent="0.2">
      <c r="A5836" s="88">
        <v>5835</v>
      </c>
      <c r="B5836" s="88">
        <v>6</v>
      </c>
      <c r="C5836" s="88" t="s">
        <v>2124</v>
      </c>
      <c r="D5836" s="99" t="s">
        <v>1431</v>
      </c>
      <c r="E5836" s="89">
        <v>0</v>
      </c>
      <c r="F5836" s="89">
        <v>6</v>
      </c>
      <c r="G5836" s="89">
        <v>0</v>
      </c>
      <c r="H5836" s="89">
        <v>0</v>
      </c>
      <c r="I5836" s="89">
        <v>2</v>
      </c>
      <c r="J5836" s="89">
        <v>2</v>
      </c>
      <c r="K5836" s="89">
        <v>0</v>
      </c>
      <c r="L5836" s="89">
        <v>0</v>
      </c>
      <c r="M5836" s="89">
        <v>0</v>
      </c>
      <c r="N5836" s="89">
        <v>0</v>
      </c>
      <c r="O5836" s="89">
        <v>2</v>
      </c>
      <c r="P5836" s="89">
        <v>715</v>
      </c>
      <c r="Q5836" s="89">
        <v>10144.25</v>
      </c>
      <c r="R5836" s="88">
        <f>VLOOKUP(P5836,NEW_TRAIN_TEST!$A$1:$M$980,13,0)</f>
        <v>10057.5</v>
      </c>
      <c r="S5836" s="88">
        <f>VLOOKUP(P5836,NEW_TRAIN_TEST!$A$1:$M$980,11,0)</f>
        <v>10156</v>
      </c>
      <c r="T5836" s="6">
        <f t="shared" si="182"/>
        <v>0</v>
      </c>
      <c r="U5836" s="6">
        <f t="shared" si="183"/>
        <v>0</v>
      </c>
    </row>
    <row r="5837" spans="1:21" x14ac:dyDescent="0.2">
      <c r="A5837" s="88">
        <v>5836</v>
      </c>
      <c r="B5837" s="88">
        <v>6</v>
      </c>
      <c r="C5837" s="88" t="s">
        <v>2124</v>
      </c>
      <c r="D5837" s="99" t="s">
        <v>1431</v>
      </c>
      <c r="E5837" s="89">
        <v>0</v>
      </c>
      <c r="F5837" s="89">
        <v>2</v>
      </c>
      <c r="G5837" s="89">
        <v>0</v>
      </c>
      <c r="H5837" s="89">
        <v>2</v>
      </c>
      <c r="I5837" s="89">
        <v>2</v>
      </c>
      <c r="J5837" s="89">
        <v>0</v>
      </c>
      <c r="K5837" s="89">
        <v>0</v>
      </c>
      <c r="L5837" s="89">
        <v>0</v>
      </c>
      <c r="M5837" s="89">
        <v>0</v>
      </c>
      <c r="N5837" s="89">
        <v>0</v>
      </c>
      <c r="O5837" s="89">
        <v>2</v>
      </c>
      <c r="P5837" s="89">
        <v>973</v>
      </c>
      <c r="Q5837" s="89">
        <v>9173</v>
      </c>
      <c r="R5837" s="88">
        <f>VLOOKUP(P5837,NEW_TRAIN_TEST!$A$1:$M$980,13,0)</f>
        <v>9173</v>
      </c>
      <c r="S5837" s="88">
        <f>VLOOKUP(P5837,NEW_TRAIN_TEST!$A$1:$M$980,11,0)</f>
        <v>9199</v>
      </c>
      <c r="T5837" s="6">
        <f t="shared" si="182"/>
        <v>0</v>
      </c>
      <c r="U5837" s="6">
        <f t="shared" si="183"/>
        <v>0</v>
      </c>
    </row>
    <row r="5838" spans="1:21" x14ac:dyDescent="0.2">
      <c r="A5838" s="88">
        <v>5837</v>
      </c>
      <c r="B5838" s="88">
        <v>6</v>
      </c>
      <c r="C5838" s="88" t="s">
        <v>2124</v>
      </c>
      <c r="D5838" s="99" t="s">
        <v>1431</v>
      </c>
      <c r="E5838" s="89">
        <v>2</v>
      </c>
      <c r="F5838" s="89">
        <v>0</v>
      </c>
      <c r="G5838" s="89">
        <v>0</v>
      </c>
      <c r="H5838" s="89">
        <v>0</v>
      </c>
      <c r="I5838" s="89">
        <v>0</v>
      </c>
      <c r="J5838" s="89">
        <v>0</v>
      </c>
      <c r="K5838" s="89">
        <v>0</v>
      </c>
      <c r="L5838" s="89">
        <v>0</v>
      </c>
      <c r="M5838" s="89">
        <v>0</v>
      </c>
      <c r="N5838" s="89">
        <v>0</v>
      </c>
      <c r="O5838" s="89">
        <v>0</v>
      </c>
      <c r="P5838" s="89">
        <v>973</v>
      </c>
      <c r="Q5838" s="89">
        <v>9191</v>
      </c>
      <c r="R5838" s="88">
        <f>VLOOKUP(P5838,NEW_TRAIN_TEST!$A$1:$M$980,13,0)</f>
        <v>9173</v>
      </c>
      <c r="S5838" s="88">
        <f>VLOOKUP(P5838,NEW_TRAIN_TEST!$A$1:$M$980,11,0)</f>
        <v>9199</v>
      </c>
      <c r="T5838" s="6">
        <f t="shared" si="182"/>
        <v>0</v>
      </c>
      <c r="U5838" s="6">
        <f t="shared" si="183"/>
        <v>0</v>
      </c>
    </row>
    <row r="5839" spans="1:21" x14ac:dyDescent="0.2">
      <c r="A5839" s="88">
        <v>5838</v>
      </c>
      <c r="B5839" s="88">
        <v>6</v>
      </c>
      <c r="C5839" s="88" t="s">
        <v>2124</v>
      </c>
      <c r="D5839" s="99" t="s">
        <v>1431</v>
      </c>
      <c r="E5839" s="89">
        <v>0</v>
      </c>
      <c r="F5839" s="89">
        <v>2</v>
      </c>
      <c r="G5839" s="89">
        <v>0</v>
      </c>
      <c r="H5839" s="89">
        <v>2</v>
      </c>
      <c r="I5839" s="89">
        <v>2</v>
      </c>
      <c r="J5839" s="89">
        <v>0</v>
      </c>
      <c r="K5839" s="89">
        <v>0</v>
      </c>
      <c r="L5839" s="89">
        <v>0</v>
      </c>
      <c r="M5839" s="89">
        <v>0</v>
      </c>
      <c r="N5839" s="89">
        <v>0</v>
      </c>
      <c r="O5839" s="89">
        <v>2</v>
      </c>
      <c r="P5839" s="89">
        <v>853</v>
      </c>
      <c r="Q5839" s="89">
        <v>8885.5</v>
      </c>
      <c r="R5839" s="88">
        <f>VLOOKUP(P5839,NEW_TRAIN_TEST!$A$1:$M$980,13,0)</f>
        <v>8885.5</v>
      </c>
      <c r="S5839" s="88">
        <f>VLOOKUP(P5839,NEW_TRAIN_TEST!$A$1:$M$980,11,0)</f>
        <v>9134</v>
      </c>
      <c r="T5839" s="6">
        <f t="shared" si="182"/>
        <v>0</v>
      </c>
      <c r="U5839" s="6">
        <f t="shared" si="183"/>
        <v>0</v>
      </c>
    </row>
    <row r="5840" spans="1:21" x14ac:dyDescent="0.2">
      <c r="A5840" s="88">
        <v>5839</v>
      </c>
      <c r="B5840" s="88">
        <v>6</v>
      </c>
      <c r="C5840" s="88" t="s">
        <v>2124</v>
      </c>
      <c r="D5840" s="99" t="s">
        <v>1431</v>
      </c>
      <c r="E5840" s="89">
        <v>0</v>
      </c>
      <c r="F5840" s="89">
        <v>2</v>
      </c>
      <c r="G5840" s="89">
        <v>0</v>
      </c>
      <c r="H5840" s="89">
        <v>2</v>
      </c>
      <c r="I5840" s="89">
        <v>2</v>
      </c>
      <c r="J5840" s="89">
        <v>0</v>
      </c>
      <c r="K5840" s="89">
        <v>0</v>
      </c>
      <c r="L5840" s="89">
        <v>0</v>
      </c>
      <c r="M5840" s="89">
        <v>0</v>
      </c>
      <c r="N5840" s="89">
        <v>0</v>
      </c>
      <c r="O5840" s="89">
        <v>2</v>
      </c>
      <c r="P5840" s="89">
        <v>853</v>
      </c>
      <c r="Q5840" s="89">
        <v>8926.5</v>
      </c>
      <c r="R5840" s="88">
        <f>VLOOKUP(P5840,NEW_TRAIN_TEST!$A$1:$M$980,13,0)</f>
        <v>8885.5</v>
      </c>
      <c r="S5840" s="88">
        <f>VLOOKUP(P5840,NEW_TRAIN_TEST!$A$1:$M$980,11,0)</f>
        <v>9134</v>
      </c>
      <c r="T5840" s="6">
        <f t="shared" si="182"/>
        <v>0</v>
      </c>
      <c r="U5840" s="6">
        <f t="shared" si="183"/>
        <v>0</v>
      </c>
    </row>
    <row r="5841" spans="1:21" x14ac:dyDescent="0.2">
      <c r="A5841" s="88">
        <v>5840</v>
      </c>
      <c r="B5841" s="88">
        <v>6</v>
      </c>
      <c r="C5841" s="88" t="s">
        <v>2124</v>
      </c>
      <c r="D5841" s="99" t="s">
        <v>1431</v>
      </c>
      <c r="E5841" s="89">
        <v>0</v>
      </c>
      <c r="F5841" s="89">
        <v>3</v>
      </c>
      <c r="G5841" s="89">
        <v>0</v>
      </c>
      <c r="H5841" s="89">
        <v>2</v>
      </c>
      <c r="I5841" s="89">
        <v>2</v>
      </c>
      <c r="J5841" s="89">
        <v>0</v>
      </c>
      <c r="K5841" s="89">
        <v>0</v>
      </c>
      <c r="L5841" s="89">
        <v>0</v>
      </c>
      <c r="M5841" s="89">
        <v>0</v>
      </c>
      <c r="N5841" s="89">
        <v>0</v>
      </c>
      <c r="O5841" s="89">
        <v>2</v>
      </c>
      <c r="P5841" s="89">
        <v>853</v>
      </c>
      <c r="Q5841" s="89">
        <v>8971.5</v>
      </c>
      <c r="R5841" s="88">
        <f>VLOOKUP(P5841,NEW_TRAIN_TEST!$A$1:$M$980,13,0)</f>
        <v>8885.5</v>
      </c>
      <c r="S5841" s="88">
        <f>VLOOKUP(P5841,NEW_TRAIN_TEST!$A$1:$M$980,11,0)</f>
        <v>9134</v>
      </c>
      <c r="T5841" s="6">
        <f t="shared" si="182"/>
        <v>0</v>
      </c>
      <c r="U5841" s="6">
        <f t="shared" si="183"/>
        <v>0</v>
      </c>
    </row>
    <row r="5842" spans="1:21" x14ac:dyDescent="0.2">
      <c r="A5842" s="88">
        <v>5841</v>
      </c>
      <c r="B5842" s="88">
        <v>6</v>
      </c>
      <c r="C5842" s="88" t="s">
        <v>2124</v>
      </c>
      <c r="D5842" s="99" t="s">
        <v>1431</v>
      </c>
      <c r="E5842" s="89">
        <v>0</v>
      </c>
      <c r="F5842" s="89">
        <v>6</v>
      </c>
      <c r="G5842" s="89">
        <v>0</v>
      </c>
      <c r="H5842" s="89">
        <v>0</v>
      </c>
      <c r="I5842" s="89">
        <v>2</v>
      </c>
      <c r="J5842" s="89">
        <v>0</v>
      </c>
      <c r="K5842" s="89">
        <v>0</v>
      </c>
      <c r="L5842" s="89">
        <v>0</v>
      </c>
      <c r="M5842" s="89">
        <v>0</v>
      </c>
      <c r="N5842" s="89">
        <v>0</v>
      </c>
      <c r="O5842" s="89">
        <v>2</v>
      </c>
      <c r="P5842" s="89">
        <v>853</v>
      </c>
      <c r="Q5842" s="89">
        <v>8975</v>
      </c>
      <c r="R5842" s="88">
        <f>VLOOKUP(P5842,NEW_TRAIN_TEST!$A$1:$M$980,13,0)</f>
        <v>8885.5</v>
      </c>
      <c r="S5842" s="88">
        <f>VLOOKUP(P5842,NEW_TRAIN_TEST!$A$1:$M$980,11,0)</f>
        <v>9134</v>
      </c>
      <c r="T5842" s="6">
        <f t="shared" si="182"/>
        <v>0</v>
      </c>
      <c r="U5842" s="6">
        <f t="shared" si="183"/>
        <v>0</v>
      </c>
    </row>
    <row r="5843" spans="1:21" x14ac:dyDescent="0.2">
      <c r="A5843" s="88">
        <v>5842</v>
      </c>
      <c r="B5843" s="88">
        <v>6</v>
      </c>
      <c r="C5843" s="88" t="s">
        <v>2124</v>
      </c>
      <c r="D5843" s="99" t="s">
        <v>1431</v>
      </c>
      <c r="E5843" s="89">
        <v>0</v>
      </c>
      <c r="F5843" s="89">
        <v>2</v>
      </c>
      <c r="G5843" s="89">
        <v>0</v>
      </c>
      <c r="H5843" s="89">
        <v>0</v>
      </c>
      <c r="I5843" s="89">
        <v>2</v>
      </c>
      <c r="J5843" s="89">
        <v>2</v>
      </c>
      <c r="K5843" s="89">
        <v>0</v>
      </c>
      <c r="L5843" s="89">
        <v>0</v>
      </c>
      <c r="M5843" s="89">
        <v>0</v>
      </c>
      <c r="N5843" s="89">
        <v>0</v>
      </c>
      <c r="O5843" s="89">
        <v>2</v>
      </c>
      <c r="P5843" s="89">
        <v>853</v>
      </c>
      <c r="Q5843" s="89">
        <v>9065</v>
      </c>
      <c r="R5843" s="88">
        <f>VLOOKUP(P5843,NEW_TRAIN_TEST!$A$1:$M$980,13,0)</f>
        <v>8885.5</v>
      </c>
      <c r="S5843" s="88">
        <f>VLOOKUP(P5843,NEW_TRAIN_TEST!$A$1:$M$980,11,0)</f>
        <v>9134</v>
      </c>
      <c r="T5843" s="6">
        <f t="shared" si="182"/>
        <v>0</v>
      </c>
      <c r="U5843" s="6">
        <f t="shared" si="183"/>
        <v>0</v>
      </c>
    </row>
    <row r="5844" spans="1:21" x14ac:dyDescent="0.2">
      <c r="A5844" s="88">
        <v>5843</v>
      </c>
      <c r="B5844" s="88">
        <v>6</v>
      </c>
      <c r="C5844" s="88" t="s">
        <v>2124</v>
      </c>
      <c r="D5844" s="99" t="s">
        <v>1431</v>
      </c>
      <c r="E5844" s="89">
        <v>0</v>
      </c>
      <c r="F5844" s="89">
        <v>2</v>
      </c>
      <c r="G5844" s="89">
        <v>1</v>
      </c>
      <c r="H5844" s="89">
        <v>0</v>
      </c>
      <c r="I5844" s="89">
        <v>2</v>
      </c>
      <c r="J5844" s="89">
        <v>2</v>
      </c>
      <c r="K5844" s="89">
        <v>0</v>
      </c>
      <c r="L5844" s="89">
        <v>0</v>
      </c>
      <c r="M5844" s="89">
        <v>0</v>
      </c>
      <c r="N5844" s="89">
        <v>0</v>
      </c>
      <c r="O5844" s="89">
        <v>2</v>
      </c>
      <c r="P5844" s="89">
        <v>853</v>
      </c>
      <c r="Q5844" s="89">
        <v>9086</v>
      </c>
      <c r="R5844" s="88">
        <f>VLOOKUP(P5844,NEW_TRAIN_TEST!$A$1:$M$980,13,0)</f>
        <v>8885.5</v>
      </c>
      <c r="S5844" s="88">
        <f>VLOOKUP(P5844,NEW_TRAIN_TEST!$A$1:$M$980,11,0)</f>
        <v>9134</v>
      </c>
      <c r="T5844" s="6">
        <f t="shared" si="182"/>
        <v>0</v>
      </c>
      <c r="U5844" s="6">
        <f t="shared" si="183"/>
        <v>0</v>
      </c>
    </row>
    <row r="5845" spans="1:21" x14ac:dyDescent="0.2">
      <c r="A5845" s="88">
        <v>5844</v>
      </c>
      <c r="B5845" s="88">
        <v>6</v>
      </c>
      <c r="C5845" s="88" t="s">
        <v>2124</v>
      </c>
      <c r="D5845" s="99" t="s">
        <v>1431</v>
      </c>
      <c r="E5845" s="89">
        <v>0</v>
      </c>
      <c r="F5845" s="89">
        <v>6</v>
      </c>
      <c r="G5845" s="89">
        <v>4</v>
      </c>
      <c r="H5845" s="89">
        <v>2</v>
      </c>
      <c r="I5845" s="89">
        <v>0</v>
      </c>
      <c r="J5845" s="89">
        <v>0</v>
      </c>
      <c r="K5845" s="89">
        <v>0</v>
      </c>
      <c r="L5845" s="89">
        <v>0</v>
      </c>
      <c r="M5845" s="89">
        <v>0</v>
      </c>
      <c r="N5845" s="89">
        <v>0</v>
      </c>
      <c r="O5845" s="89">
        <v>0</v>
      </c>
      <c r="P5845" s="89">
        <v>853</v>
      </c>
      <c r="Q5845" s="89">
        <v>9091.67</v>
      </c>
      <c r="R5845" s="88">
        <f>VLOOKUP(P5845,NEW_TRAIN_TEST!$A$1:$M$980,13,0)</f>
        <v>8885.5</v>
      </c>
      <c r="S5845" s="88">
        <f>VLOOKUP(P5845,NEW_TRAIN_TEST!$A$1:$M$980,11,0)</f>
        <v>9134</v>
      </c>
      <c r="T5845" s="6">
        <f t="shared" si="182"/>
        <v>0</v>
      </c>
      <c r="U5845" s="6">
        <f t="shared" si="183"/>
        <v>0</v>
      </c>
    </row>
    <row r="5846" spans="1:21" x14ac:dyDescent="0.2">
      <c r="A5846" s="88">
        <v>5845</v>
      </c>
      <c r="B5846" s="88">
        <v>6</v>
      </c>
      <c r="C5846" s="88" t="s">
        <v>2124</v>
      </c>
      <c r="D5846" s="99" t="s">
        <v>1431</v>
      </c>
      <c r="E5846" s="89">
        <v>0</v>
      </c>
      <c r="F5846" s="89">
        <v>3</v>
      </c>
      <c r="G5846" s="89">
        <v>3</v>
      </c>
      <c r="H5846" s="89">
        <v>0</v>
      </c>
      <c r="I5846" s="89">
        <v>0</v>
      </c>
      <c r="J5846" s="89">
        <v>2</v>
      </c>
      <c r="K5846" s="89">
        <v>0</v>
      </c>
      <c r="L5846" s="89">
        <v>0</v>
      </c>
      <c r="M5846" s="89">
        <v>0</v>
      </c>
      <c r="N5846" s="89">
        <v>0</v>
      </c>
      <c r="O5846" s="89">
        <v>0</v>
      </c>
      <c r="P5846" s="89">
        <v>853</v>
      </c>
      <c r="Q5846" s="89">
        <v>9092</v>
      </c>
      <c r="R5846" s="88">
        <f>VLOOKUP(P5846,NEW_TRAIN_TEST!$A$1:$M$980,13,0)</f>
        <v>8885.5</v>
      </c>
      <c r="S5846" s="88">
        <f>VLOOKUP(P5846,NEW_TRAIN_TEST!$A$1:$M$980,11,0)</f>
        <v>9134</v>
      </c>
      <c r="T5846" s="6">
        <f t="shared" si="182"/>
        <v>0</v>
      </c>
      <c r="U5846" s="6">
        <f t="shared" si="183"/>
        <v>0</v>
      </c>
    </row>
    <row r="5847" spans="1:21" x14ac:dyDescent="0.2">
      <c r="A5847" s="88">
        <v>5846</v>
      </c>
      <c r="B5847" s="88">
        <v>6</v>
      </c>
      <c r="C5847" s="88" t="s">
        <v>2124</v>
      </c>
      <c r="D5847" s="99" t="s">
        <v>1431</v>
      </c>
      <c r="E5847" s="89">
        <v>0</v>
      </c>
      <c r="F5847" s="89">
        <v>7</v>
      </c>
      <c r="G5847" s="89">
        <v>4</v>
      </c>
      <c r="H5847" s="89">
        <v>0</v>
      </c>
      <c r="I5847" s="89">
        <v>1</v>
      </c>
      <c r="J5847" s="89">
        <v>2</v>
      </c>
      <c r="K5847" s="89">
        <v>0</v>
      </c>
      <c r="L5847" s="89">
        <v>0</v>
      </c>
      <c r="M5847" s="89">
        <v>0</v>
      </c>
      <c r="N5847" s="89">
        <v>0</v>
      </c>
      <c r="O5847" s="89">
        <v>0</v>
      </c>
      <c r="P5847" s="89">
        <v>853</v>
      </c>
      <c r="Q5847" s="89">
        <v>9103</v>
      </c>
      <c r="R5847" s="88">
        <f>VLOOKUP(P5847,NEW_TRAIN_TEST!$A$1:$M$980,13,0)</f>
        <v>8885.5</v>
      </c>
      <c r="S5847" s="88">
        <f>VLOOKUP(P5847,NEW_TRAIN_TEST!$A$1:$M$980,11,0)</f>
        <v>9134</v>
      </c>
      <c r="T5847" s="6">
        <f t="shared" si="182"/>
        <v>0</v>
      </c>
      <c r="U5847" s="6">
        <f t="shared" si="183"/>
        <v>0</v>
      </c>
    </row>
    <row r="5848" spans="1:21" x14ac:dyDescent="0.2">
      <c r="A5848" s="88">
        <v>5847</v>
      </c>
      <c r="B5848" s="88">
        <v>6</v>
      </c>
      <c r="C5848" s="88" t="s">
        <v>2124</v>
      </c>
      <c r="D5848" s="99" t="s">
        <v>1431</v>
      </c>
      <c r="E5848" s="89">
        <v>2</v>
      </c>
      <c r="F5848" s="89">
        <v>0</v>
      </c>
      <c r="G5848" s="89">
        <v>0</v>
      </c>
      <c r="H5848" s="89">
        <v>0</v>
      </c>
      <c r="I5848" s="89">
        <v>0</v>
      </c>
      <c r="J5848" s="89">
        <v>0</v>
      </c>
      <c r="K5848" s="89">
        <v>0</v>
      </c>
      <c r="L5848" s="89">
        <v>0</v>
      </c>
      <c r="M5848" s="89">
        <v>0</v>
      </c>
      <c r="N5848" s="89">
        <v>0</v>
      </c>
      <c r="O5848" s="89">
        <v>0</v>
      </c>
      <c r="P5848" s="89">
        <v>22</v>
      </c>
      <c r="Q5848" s="89">
        <v>5063</v>
      </c>
      <c r="R5848" s="88">
        <f>VLOOKUP(P5848,NEW_TRAIN_TEST!$A$1:$M$980,13,0)</f>
        <v>4942</v>
      </c>
      <c r="S5848" s="88">
        <f>VLOOKUP(P5848,NEW_TRAIN_TEST!$A$1:$M$980,11,0)</f>
        <v>5127</v>
      </c>
      <c r="T5848" s="6">
        <f t="shared" si="182"/>
        <v>0</v>
      </c>
      <c r="U5848" s="6">
        <f t="shared" si="183"/>
        <v>0</v>
      </c>
    </row>
    <row r="5849" spans="1:21" x14ac:dyDescent="0.2">
      <c r="A5849" s="88">
        <v>5848</v>
      </c>
      <c r="B5849" s="88">
        <v>6</v>
      </c>
      <c r="C5849" s="88" t="s">
        <v>2124</v>
      </c>
      <c r="D5849" s="99" t="s">
        <v>1431</v>
      </c>
      <c r="E5849" s="89">
        <v>5</v>
      </c>
      <c r="F5849" s="89">
        <v>0</v>
      </c>
      <c r="G5849" s="89">
        <v>0</v>
      </c>
      <c r="H5849" s="89">
        <v>0</v>
      </c>
      <c r="I5849" s="89">
        <v>0</v>
      </c>
      <c r="J5849" s="89">
        <v>0</v>
      </c>
      <c r="K5849" s="89">
        <v>0</v>
      </c>
      <c r="L5849" s="89">
        <v>1</v>
      </c>
      <c r="M5849" s="89">
        <v>0</v>
      </c>
      <c r="N5849" s="89">
        <v>0</v>
      </c>
      <c r="O5849" s="89">
        <v>0</v>
      </c>
      <c r="P5849" s="89">
        <v>23</v>
      </c>
      <c r="Q5849" s="89">
        <v>5497.5</v>
      </c>
      <c r="R5849" s="88">
        <f>VLOOKUP(P5849,NEW_TRAIN_TEST!$A$1:$M$980,13,0)</f>
        <v>5327</v>
      </c>
      <c r="S5849" s="88">
        <f>VLOOKUP(P5849,NEW_TRAIN_TEST!$A$1:$M$980,11,0)</f>
        <v>5522</v>
      </c>
      <c r="T5849" s="6">
        <f t="shared" si="182"/>
        <v>1</v>
      </c>
      <c r="U5849" s="6">
        <f t="shared" si="183"/>
        <v>0</v>
      </c>
    </row>
    <row r="5850" spans="1:21" x14ac:dyDescent="0.2">
      <c r="A5850" s="88">
        <v>5849</v>
      </c>
      <c r="B5850" s="88">
        <v>6</v>
      </c>
      <c r="C5850" s="88" t="s">
        <v>2124</v>
      </c>
      <c r="D5850" s="99" t="s">
        <v>1431</v>
      </c>
      <c r="E5850" s="89">
        <v>4</v>
      </c>
      <c r="F5850" s="89">
        <v>2</v>
      </c>
      <c r="G5850" s="89">
        <v>0</v>
      </c>
      <c r="H5850" s="89">
        <v>2</v>
      </c>
      <c r="I5850" s="89">
        <v>2</v>
      </c>
      <c r="J5850" s="89">
        <v>0</v>
      </c>
      <c r="K5850" s="89">
        <v>0</v>
      </c>
      <c r="L5850" s="89">
        <v>1</v>
      </c>
      <c r="M5850" s="89">
        <v>0</v>
      </c>
      <c r="N5850" s="89">
        <v>0</v>
      </c>
      <c r="O5850" s="89">
        <v>2</v>
      </c>
      <c r="P5850" s="89">
        <v>401</v>
      </c>
      <c r="Q5850" s="89">
        <v>16431</v>
      </c>
      <c r="R5850" s="88">
        <f>VLOOKUP(P5850,NEW_TRAIN_TEST!$A$1:$M$980,13,0)</f>
        <v>16403.5</v>
      </c>
      <c r="S5850" s="88">
        <f>VLOOKUP(P5850,NEW_TRAIN_TEST!$A$1:$M$980,11,0)</f>
        <v>16461</v>
      </c>
      <c r="T5850" s="6">
        <f t="shared" si="182"/>
        <v>1</v>
      </c>
      <c r="U5850" s="6">
        <f t="shared" si="183"/>
        <v>0</v>
      </c>
    </row>
    <row r="5851" spans="1:21" x14ac:dyDescent="0.2">
      <c r="A5851" s="88">
        <v>5850</v>
      </c>
      <c r="B5851" s="88">
        <v>6</v>
      </c>
      <c r="C5851" s="88" t="s">
        <v>2124</v>
      </c>
      <c r="D5851" s="99" t="s">
        <v>1431</v>
      </c>
      <c r="E5851" s="89">
        <v>5</v>
      </c>
      <c r="F5851" s="89">
        <v>4</v>
      </c>
      <c r="G5851" s="89">
        <v>0</v>
      </c>
      <c r="H5851" s="89">
        <v>2</v>
      </c>
      <c r="I5851" s="89">
        <v>2</v>
      </c>
      <c r="J5851" s="89">
        <v>0</v>
      </c>
      <c r="K5851" s="89">
        <v>0</v>
      </c>
      <c r="L5851" s="89">
        <v>0</v>
      </c>
      <c r="M5851" s="89">
        <v>0</v>
      </c>
      <c r="N5851" s="89">
        <v>0</v>
      </c>
      <c r="O5851" s="89">
        <v>2</v>
      </c>
      <c r="P5851" s="89">
        <v>416</v>
      </c>
      <c r="Q5851" s="89">
        <v>15287.2</v>
      </c>
      <c r="R5851" s="88">
        <f>VLOOKUP(P5851,NEW_TRAIN_TEST!$A$1:$M$980,13,0)</f>
        <v>15270.5</v>
      </c>
      <c r="S5851" s="88">
        <f>VLOOKUP(P5851,NEW_TRAIN_TEST!$A$1:$M$980,11,0)</f>
        <v>15349</v>
      </c>
      <c r="T5851" s="6">
        <f t="shared" si="182"/>
        <v>0</v>
      </c>
      <c r="U5851" s="6">
        <f t="shared" si="183"/>
        <v>0</v>
      </c>
    </row>
    <row r="5852" spans="1:21" x14ac:dyDescent="0.2">
      <c r="A5852" s="88">
        <v>5851</v>
      </c>
      <c r="B5852" s="88">
        <v>6</v>
      </c>
      <c r="C5852" s="88" t="s">
        <v>2124</v>
      </c>
      <c r="D5852" s="99" t="s">
        <v>1431</v>
      </c>
      <c r="E5852" s="89">
        <v>11</v>
      </c>
      <c r="F5852" s="89">
        <v>0</v>
      </c>
      <c r="G5852" s="89">
        <v>0</v>
      </c>
      <c r="H5852" s="89">
        <v>0</v>
      </c>
      <c r="I5852" s="89">
        <v>0</v>
      </c>
      <c r="J5852" s="89">
        <v>0</v>
      </c>
      <c r="K5852" s="89">
        <v>0</v>
      </c>
      <c r="L5852" s="89">
        <v>0</v>
      </c>
      <c r="M5852" s="89">
        <v>0</v>
      </c>
      <c r="N5852" s="89">
        <v>0</v>
      </c>
      <c r="O5852" s="89">
        <v>0</v>
      </c>
      <c r="P5852" s="89">
        <v>74</v>
      </c>
      <c r="Q5852" s="89">
        <v>474.5</v>
      </c>
      <c r="R5852" s="88">
        <f>VLOOKUP(P5852,NEW_TRAIN_TEST!$A$1:$M$980,13,0)</f>
        <v>461.5</v>
      </c>
      <c r="S5852" s="88">
        <f>VLOOKUP(P5852,NEW_TRAIN_TEST!$A$1:$M$980,11,0)</f>
        <v>482</v>
      </c>
      <c r="T5852" s="6">
        <f t="shared" si="182"/>
        <v>0</v>
      </c>
      <c r="U5852" s="6">
        <f t="shared" si="183"/>
        <v>0</v>
      </c>
    </row>
    <row r="5853" spans="1:21" x14ac:dyDescent="0.2">
      <c r="A5853" s="88">
        <v>5852</v>
      </c>
      <c r="B5853" s="88">
        <v>6</v>
      </c>
      <c r="C5853" s="88" t="s">
        <v>2124</v>
      </c>
      <c r="D5853" s="99" t="s">
        <v>1431</v>
      </c>
      <c r="E5853" s="89">
        <v>13</v>
      </c>
      <c r="F5853" s="89">
        <v>0</v>
      </c>
      <c r="G5853" s="89">
        <v>0</v>
      </c>
      <c r="H5853" s="89">
        <v>0</v>
      </c>
      <c r="I5853" s="89">
        <v>0</v>
      </c>
      <c r="J5853" s="89">
        <v>0</v>
      </c>
      <c r="K5853" s="89">
        <v>0</v>
      </c>
      <c r="L5853" s="89">
        <v>0</v>
      </c>
      <c r="M5853" s="89">
        <v>0</v>
      </c>
      <c r="N5853" s="89">
        <v>0</v>
      </c>
      <c r="O5853" s="89">
        <v>0</v>
      </c>
      <c r="P5853" s="89">
        <v>125</v>
      </c>
      <c r="Q5853" s="89">
        <v>5904</v>
      </c>
      <c r="R5853" s="88">
        <f>VLOOKUP(P5853,NEW_TRAIN_TEST!$A$1:$M$980,13,0)</f>
        <v>5660.5</v>
      </c>
      <c r="S5853" s="88">
        <f>VLOOKUP(P5853,NEW_TRAIN_TEST!$A$1:$M$980,11,0)</f>
        <v>5985</v>
      </c>
      <c r="T5853" s="6">
        <f t="shared" si="182"/>
        <v>0</v>
      </c>
      <c r="U5853" s="6">
        <f t="shared" si="183"/>
        <v>0</v>
      </c>
    </row>
    <row r="5854" spans="1:21" x14ac:dyDescent="0.2">
      <c r="A5854" s="88">
        <v>5853</v>
      </c>
      <c r="B5854" s="88">
        <v>6</v>
      </c>
      <c r="C5854" s="88" t="s">
        <v>2124</v>
      </c>
      <c r="D5854" s="99" t="s">
        <v>1431</v>
      </c>
      <c r="E5854" s="89">
        <v>9</v>
      </c>
      <c r="F5854" s="89">
        <v>3</v>
      </c>
      <c r="G5854" s="89">
        <v>0</v>
      </c>
      <c r="H5854" s="89">
        <v>0</v>
      </c>
      <c r="I5854" s="89">
        <v>2</v>
      </c>
      <c r="J5854" s="89">
        <v>0</v>
      </c>
      <c r="K5854" s="89">
        <v>0</v>
      </c>
      <c r="L5854" s="89">
        <v>1</v>
      </c>
      <c r="M5854" s="89">
        <v>18</v>
      </c>
      <c r="N5854" s="89">
        <v>0</v>
      </c>
      <c r="O5854" s="89">
        <v>2</v>
      </c>
      <c r="P5854" s="89">
        <v>125</v>
      </c>
      <c r="Q5854" s="89">
        <v>5979</v>
      </c>
      <c r="R5854" s="88">
        <f>VLOOKUP(P5854,NEW_TRAIN_TEST!$A$1:$M$980,13,0)</f>
        <v>5660.5</v>
      </c>
      <c r="S5854" s="88">
        <f>VLOOKUP(P5854,NEW_TRAIN_TEST!$A$1:$M$980,11,0)</f>
        <v>5985</v>
      </c>
      <c r="T5854" s="6">
        <f t="shared" si="182"/>
        <v>1</v>
      </c>
      <c r="U5854" s="6">
        <f t="shared" si="183"/>
        <v>1</v>
      </c>
    </row>
    <row r="5855" spans="1:21" x14ac:dyDescent="0.2">
      <c r="A5855" s="88">
        <v>5854</v>
      </c>
      <c r="B5855" s="88">
        <v>6</v>
      </c>
      <c r="C5855" s="88" t="s">
        <v>2124</v>
      </c>
      <c r="D5855" s="99" t="s">
        <v>1431</v>
      </c>
      <c r="E5855" s="89">
        <v>8</v>
      </c>
      <c r="F5855" s="89">
        <v>1</v>
      </c>
      <c r="G5855" s="89">
        <v>0</v>
      </c>
      <c r="H5855" s="89">
        <v>0</v>
      </c>
      <c r="I5855" s="89">
        <v>2</v>
      </c>
      <c r="J5855" s="89">
        <v>0</v>
      </c>
      <c r="K5855" s="89">
        <v>0</v>
      </c>
      <c r="L5855" s="89">
        <v>1</v>
      </c>
      <c r="M5855" s="89">
        <v>0</v>
      </c>
      <c r="N5855" s="89">
        <v>0</v>
      </c>
      <c r="O5855" s="89">
        <v>2</v>
      </c>
      <c r="P5855" s="89">
        <v>28</v>
      </c>
      <c r="Q5855" s="89">
        <v>7430.5</v>
      </c>
      <c r="R5855" s="88">
        <f>VLOOKUP(P5855,NEW_TRAIN_TEST!$A$1:$M$980,13,0)</f>
        <v>7371.5</v>
      </c>
      <c r="S5855" s="88">
        <f>VLOOKUP(P5855,NEW_TRAIN_TEST!$A$1:$M$980,11,0)</f>
        <v>7466</v>
      </c>
      <c r="T5855" s="6">
        <f t="shared" si="182"/>
        <v>1</v>
      </c>
      <c r="U5855" s="6">
        <f t="shared" si="183"/>
        <v>0</v>
      </c>
    </row>
    <row r="5856" spans="1:21" x14ac:dyDescent="0.2">
      <c r="A5856" s="88">
        <v>5855</v>
      </c>
      <c r="B5856" s="88">
        <v>6</v>
      </c>
      <c r="C5856" s="88" t="s">
        <v>2124</v>
      </c>
      <c r="D5856" s="99" t="s">
        <v>1431</v>
      </c>
      <c r="E5856" s="89">
        <v>3</v>
      </c>
      <c r="F5856" s="89">
        <v>2</v>
      </c>
      <c r="G5856" s="89">
        <v>0</v>
      </c>
      <c r="H5856" s="89">
        <v>2</v>
      </c>
      <c r="I5856" s="89">
        <v>2</v>
      </c>
      <c r="J5856" s="89">
        <v>0</v>
      </c>
      <c r="K5856" s="89">
        <v>0</v>
      </c>
      <c r="L5856" s="89">
        <v>0</v>
      </c>
      <c r="M5856" s="89">
        <v>0</v>
      </c>
      <c r="N5856" s="89">
        <v>0</v>
      </c>
      <c r="O5856" s="89">
        <v>2</v>
      </c>
      <c r="P5856" s="89">
        <v>432</v>
      </c>
      <c r="Q5856" s="89">
        <v>11795.5</v>
      </c>
      <c r="R5856" s="88">
        <f>VLOOKUP(P5856,NEW_TRAIN_TEST!$A$1:$M$980,13,0)</f>
        <v>11758.5</v>
      </c>
      <c r="S5856" s="88">
        <f>VLOOKUP(P5856,NEW_TRAIN_TEST!$A$1:$M$980,11,0)</f>
        <v>11821</v>
      </c>
      <c r="T5856" s="6">
        <f t="shared" si="182"/>
        <v>0</v>
      </c>
      <c r="U5856" s="6">
        <f t="shared" si="183"/>
        <v>0</v>
      </c>
    </row>
    <row r="5857" spans="1:21" x14ac:dyDescent="0.2">
      <c r="A5857" s="88">
        <v>5856</v>
      </c>
      <c r="B5857" s="88">
        <v>6</v>
      </c>
      <c r="C5857" s="88" t="s">
        <v>2124</v>
      </c>
      <c r="D5857" s="99" t="s">
        <v>1431</v>
      </c>
      <c r="E5857" s="89">
        <v>3</v>
      </c>
      <c r="F5857" s="89">
        <v>0</v>
      </c>
      <c r="G5857" s="89">
        <v>0</v>
      </c>
      <c r="H5857" s="89">
        <v>0</v>
      </c>
      <c r="I5857" s="89">
        <v>0</v>
      </c>
      <c r="J5857" s="89">
        <v>0</v>
      </c>
      <c r="K5857" s="89">
        <v>0</v>
      </c>
      <c r="L5857" s="89">
        <v>0</v>
      </c>
      <c r="M5857" s="89">
        <v>0</v>
      </c>
      <c r="N5857" s="89">
        <v>0</v>
      </c>
      <c r="O5857" s="89">
        <v>0</v>
      </c>
      <c r="P5857" s="89">
        <v>327</v>
      </c>
      <c r="Q5857" s="89">
        <v>7128.5</v>
      </c>
      <c r="R5857" s="88">
        <f>VLOOKUP(P5857,NEW_TRAIN_TEST!$A$1:$M$980,13,0)</f>
        <v>7048.5</v>
      </c>
      <c r="S5857" s="88">
        <f>VLOOKUP(P5857,NEW_TRAIN_TEST!$A$1:$M$980,11,0)</f>
        <v>7281</v>
      </c>
      <c r="T5857" s="6">
        <f t="shared" si="182"/>
        <v>0</v>
      </c>
      <c r="U5857" s="6">
        <f t="shared" si="183"/>
        <v>0</v>
      </c>
    </row>
    <row r="5858" spans="1:21" x14ac:dyDescent="0.2">
      <c r="A5858" s="88">
        <v>5857</v>
      </c>
      <c r="B5858" s="88">
        <v>6</v>
      </c>
      <c r="C5858" s="88" t="s">
        <v>2124</v>
      </c>
      <c r="D5858" s="99" t="s">
        <v>1431</v>
      </c>
      <c r="E5858" s="89">
        <v>21</v>
      </c>
      <c r="F5858" s="89">
        <v>1</v>
      </c>
      <c r="G5858" s="89">
        <v>0</v>
      </c>
      <c r="H5858" s="89">
        <v>0</v>
      </c>
      <c r="I5858" s="89">
        <v>2</v>
      </c>
      <c r="J5858" s="89">
        <v>0</v>
      </c>
      <c r="K5858" s="89">
        <v>0</v>
      </c>
      <c r="L5858" s="89">
        <v>0</v>
      </c>
      <c r="M5858" s="89">
        <v>0</v>
      </c>
      <c r="N5858" s="89">
        <v>0</v>
      </c>
      <c r="O5858" s="89">
        <v>2</v>
      </c>
      <c r="P5858" s="89">
        <v>31</v>
      </c>
      <c r="Q5858" s="89">
        <v>7992.5</v>
      </c>
      <c r="R5858" s="88">
        <f>VLOOKUP(P5858,NEW_TRAIN_TEST!$A$1:$M$980,13,0)</f>
        <v>7392</v>
      </c>
      <c r="S5858" s="88">
        <f>VLOOKUP(P5858,NEW_TRAIN_TEST!$A$1:$M$980,11,0)</f>
        <v>8155</v>
      </c>
      <c r="T5858" s="6">
        <f t="shared" si="182"/>
        <v>0</v>
      </c>
      <c r="U5858" s="6">
        <f t="shared" si="183"/>
        <v>0</v>
      </c>
    </row>
    <row r="5859" spans="1:21" x14ac:dyDescent="0.2">
      <c r="A5859" s="88">
        <v>5858</v>
      </c>
      <c r="B5859" s="88">
        <v>6</v>
      </c>
      <c r="C5859" s="88" t="s">
        <v>2124</v>
      </c>
      <c r="D5859" s="99" t="s">
        <v>1431</v>
      </c>
      <c r="E5859" s="89">
        <v>15</v>
      </c>
      <c r="F5859" s="89">
        <v>1</v>
      </c>
      <c r="G5859" s="89">
        <v>0</v>
      </c>
      <c r="H5859" s="89">
        <v>0</v>
      </c>
      <c r="I5859" s="89">
        <v>2</v>
      </c>
      <c r="J5859" s="89">
        <v>0</v>
      </c>
      <c r="K5859" s="89">
        <v>0</v>
      </c>
      <c r="L5859" s="89">
        <v>0</v>
      </c>
      <c r="M5859" s="89">
        <v>0</v>
      </c>
      <c r="N5859" s="89">
        <v>0</v>
      </c>
      <c r="O5859" s="89">
        <v>2</v>
      </c>
      <c r="P5859" s="89">
        <v>32</v>
      </c>
      <c r="Q5859" s="89">
        <v>7622</v>
      </c>
      <c r="R5859" s="88">
        <f>VLOOKUP(P5859,NEW_TRAIN_TEST!$A$1:$M$980,13,0)</f>
        <v>7235</v>
      </c>
      <c r="S5859" s="88">
        <f>VLOOKUP(P5859,NEW_TRAIN_TEST!$A$1:$M$980,11,0)</f>
        <v>7774</v>
      </c>
      <c r="T5859" s="6">
        <f t="shared" si="182"/>
        <v>0</v>
      </c>
      <c r="U5859" s="6">
        <f t="shared" si="183"/>
        <v>0</v>
      </c>
    </row>
    <row r="5860" spans="1:21" x14ac:dyDescent="0.2">
      <c r="A5860" s="88">
        <v>5859</v>
      </c>
      <c r="B5860" s="88">
        <v>6</v>
      </c>
      <c r="C5860" s="88" t="s">
        <v>2124</v>
      </c>
      <c r="D5860" s="99" t="s">
        <v>1431</v>
      </c>
      <c r="E5860" s="89">
        <v>5</v>
      </c>
      <c r="F5860" s="89">
        <v>2</v>
      </c>
      <c r="G5860" s="89">
        <v>0</v>
      </c>
      <c r="H5860" s="89">
        <v>0</v>
      </c>
      <c r="I5860" s="89">
        <v>2</v>
      </c>
      <c r="J5860" s="89">
        <v>0</v>
      </c>
      <c r="K5860" s="89">
        <v>0</v>
      </c>
      <c r="L5860" s="89">
        <v>1</v>
      </c>
      <c r="M5860" s="89">
        <v>0</v>
      </c>
      <c r="N5860" s="89">
        <v>0</v>
      </c>
      <c r="O5860" s="89">
        <v>2</v>
      </c>
      <c r="P5860" s="89">
        <v>230</v>
      </c>
      <c r="Q5860" s="89">
        <v>5300.5</v>
      </c>
      <c r="R5860" s="88">
        <f>VLOOKUP(P5860,NEW_TRAIN_TEST!$A$1:$M$980,13,0)</f>
        <v>4720</v>
      </c>
      <c r="S5860" s="88">
        <f>VLOOKUP(P5860,NEW_TRAIN_TEST!$A$1:$M$980,11,0)</f>
        <v>5572</v>
      </c>
      <c r="T5860" s="6">
        <f t="shared" si="182"/>
        <v>1</v>
      </c>
      <c r="U5860" s="6">
        <f t="shared" si="183"/>
        <v>0</v>
      </c>
    </row>
    <row r="5861" spans="1:21" x14ac:dyDescent="0.2">
      <c r="A5861" s="88">
        <v>5860</v>
      </c>
      <c r="B5861" s="88">
        <v>6</v>
      </c>
      <c r="C5861" s="88" t="s">
        <v>2124</v>
      </c>
      <c r="D5861" s="99" t="s">
        <v>1431</v>
      </c>
      <c r="E5861" s="89">
        <v>12</v>
      </c>
      <c r="F5861" s="89">
        <v>3</v>
      </c>
      <c r="G5861" s="89">
        <v>0</v>
      </c>
      <c r="H5861" s="89">
        <v>2</v>
      </c>
      <c r="I5861" s="89">
        <v>2</v>
      </c>
      <c r="J5861" s="89">
        <v>0</v>
      </c>
      <c r="K5861" s="89">
        <v>0</v>
      </c>
      <c r="L5861" s="89">
        <v>0</v>
      </c>
      <c r="M5861" s="89">
        <v>0</v>
      </c>
      <c r="N5861" s="89">
        <v>0</v>
      </c>
      <c r="O5861" s="89">
        <v>2</v>
      </c>
      <c r="P5861" s="89">
        <v>34</v>
      </c>
      <c r="Q5861" s="89">
        <v>6236</v>
      </c>
      <c r="R5861" s="88">
        <f>VLOOKUP(P5861,NEW_TRAIN_TEST!$A$1:$M$980,13,0)</f>
        <v>5970</v>
      </c>
      <c r="S5861" s="88">
        <f>VLOOKUP(P5861,NEW_TRAIN_TEST!$A$1:$M$980,11,0)</f>
        <v>6331</v>
      </c>
      <c r="T5861" s="6">
        <f t="shared" si="182"/>
        <v>0</v>
      </c>
      <c r="U5861" s="6">
        <f t="shared" si="183"/>
        <v>0</v>
      </c>
    </row>
    <row r="5862" spans="1:21" x14ac:dyDescent="0.2">
      <c r="A5862" s="88">
        <v>5861</v>
      </c>
      <c r="B5862" s="88">
        <v>6</v>
      </c>
      <c r="C5862" s="88" t="s">
        <v>2124</v>
      </c>
      <c r="D5862" s="99" t="s">
        <v>1431</v>
      </c>
      <c r="E5862" s="89">
        <v>10</v>
      </c>
      <c r="F5862" s="89">
        <v>0</v>
      </c>
      <c r="G5862" s="89">
        <v>1</v>
      </c>
      <c r="H5862" s="89">
        <v>0</v>
      </c>
      <c r="I5862" s="89">
        <v>0</v>
      </c>
      <c r="J5862" s="89">
        <v>0</v>
      </c>
      <c r="K5862" s="89">
        <v>0</v>
      </c>
      <c r="L5862" s="89">
        <v>1</v>
      </c>
      <c r="M5862" s="89">
        <v>0</v>
      </c>
      <c r="N5862" s="89">
        <v>0</v>
      </c>
      <c r="O5862" s="89">
        <v>0</v>
      </c>
      <c r="P5862" s="89">
        <v>927</v>
      </c>
      <c r="Q5862" s="89">
        <v>8349.5</v>
      </c>
      <c r="R5862" s="88">
        <f>VLOOKUP(P5862,NEW_TRAIN_TEST!$A$1:$M$980,13,0)</f>
        <v>7859</v>
      </c>
      <c r="S5862" s="88">
        <f>VLOOKUP(P5862,NEW_TRAIN_TEST!$A$1:$M$980,11,0)</f>
        <v>8804</v>
      </c>
      <c r="T5862" s="6">
        <f t="shared" si="182"/>
        <v>1</v>
      </c>
      <c r="U5862" s="6">
        <f t="shared" si="183"/>
        <v>0</v>
      </c>
    </row>
    <row r="5863" spans="1:21" x14ac:dyDescent="0.2">
      <c r="A5863" s="88">
        <v>5862</v>
      </c>
      <c r="B5863" s="88">
        <v>6</v>
      </c>
      <c r="C5863" s="88" t="s">
        <v>2124</v>
      </c>
      <c r="D5863" s="99" t="s">
        <v>1431</v>
      </c>
      <c r="E5863" s="89">
        <v>14</v>
      </c>
      <c r="F5863" s="89">
        <v>0</v>
      </c>
      <c r="G5863" s="89">
        <v>0</v>
      </c>
      <c r="H5863" s="89">
        <v>0</v>
      </c>
      <c r="I5863" s="89">
        <v>0</v>
      </c>
      <c r="J5863" s="89">
        <v>0</v>
      </c>
      <c r="K5863" s="89">
        <v>0</v>
      </c>
      <c r="L5863" s="89">
        <v>0</v>
      </c>
      <c r="M5863" s="89">
        <v>0</v>
      </c>
      <c r="N5863" s="89">
        <v>0</v>
      </c>
      <c r="O5863" s="89">
        <v>0</v>
      </c>
      <c r="P5863" s="89">
        <v>60</v>
      </c>
      <c r="Q5863" s="89">
        <v>675.5</v>
      </c>
      <c r="R5863" s="88">
        <f>VLOOKUP(P5863,NEW_TRAIN_TEST!$A$1:$M$980,13,0)</f>
        <v>656.5</v>
      </c>
      <c r="S5863" s="88">
        <f>VLOOKUP(P5863,NEW_TRAIN_TEST!$A$1:$M$980,11,0)</f>
        <v>679</v>
      </c>
      <c r="T5863" s="6">
        <f t="shared" si="182"/>
        <v>0</v>
      </c>
      <c r="U5863" s="6">
        <f t="shared" si="183"/>
        <v>0</v>
      </c>
    </row>
    <row r="5864" spans="1:21" x14ac:dyDescent="0.2">
      <c r="A5864" s="88">
        <v>5863</v>
      </c>
      <c r="B5864" s="88">
        <v>6</v>
      </c>
      <c r="C5864" s="88" t="s">
        <v>2124</v>
      </c>
      <c r="D5864" s="99" t="s">
        <v>1431</v>
      </c>
      <c r="E5864" s="89">
        <v>2</v>
      </c>
      <c r="F5864" s="89">
        <v>0</v>
      </c>
      <c r="G5864" s="89">
        <v>0</v>
      </c>
      <c r="H5864" s="89">
        <v>0</v>
      </c>
      <c r="I5864" s="89">
        <v>0</v>
      </c>
      <c r="J5864" s="89">
        <v>0</v>
      </c>
      <c r="K5864" s="89">
        <v>0</v>
      </c>
      <c r="L5864" s="89">
        <v>0</v>
      </c>
      <c r="M5864" s="89">
        <v>0</v>
      </c>
      <c r="N5864" s="89">
        <v>0</v>
      </c>
      <c r="O5864" s="89">
        <v>0</v>
      </c>
      <c r="P5864" s="89">
        <v>948</v>
      </c>
      <c r="Q5864" s="89">
        <v>8752</v>
      </c>
      <c r="R5864" s="88">
        <f>VLOOKUP(P5864,NEW_TRAIN_TEST!$A$1:$M$980,13,0)</f>
        <v>8750</v>
      </c>
      <c r="S5864" s="88">
        <f>VLOOKUP(P5864,NEW_TRAIN_TEST!$A$1:$M$980,11,0)</f>
        <v>8758</v>
      </c>
      <c r="T5864" s="6">
        <f t="shared" si="182"/>
        <v>0</v>
      </c>
      <c r="U5864" s="6">
        <f t="shared" si="183"/>
        <v>0</v>
      </c>
    </row>
    <row r="5865" spans="1:21" x14ac:dyDescent="0.2">
      <c r="A5865" s="88">
        <v>5864</v>
      </c>
      <c r="B5865" s="88">
        <v>6</v>
      </c>
      <c r="C5865" s="88" t="s">
        <v>2124</v>
      </c>
      <c r="D5865" s="99" t="s">
        <v>1431</v>
      </c>
      <c r="E5865" s="89">
        <v>6</v>
      </c>
      <c r="F5865" s="89">
        <v>1</v>
      </c>
      <c r="G5865" s="89">
        <v>0</v>
      </c>
      <c r="H5865" s="89">
        <v>0</v>
      </c>
      <c r="I5865" s="89">
        <v>2</v>
      </c>
      <c r="J5865" s="89">
        <v>0</v>
      </c>
      <c r="K5865" s="89">
        <v>0</v>
      </c>
      <c r="L5865" s="89">
        <v>1</v>
      </c>
      <c r="M5865" s="89">
        <v>0</v>
      </c>
      <c r="N5865" s="89">
        <v>0</v>
      </c>
      <c r="O5865" s="89">
        <v>2</v>
      </c>
      <c r="P5865" s="89">
        <v>123</v>
      </c>
      <c r="Q5865" s="89">
        <v>5025.5</v>
      </c>
      <c r="R5865" s="88">
        <f>VLOOKUP(P5865,NEW_TRAIN_TEST!$A$1:$M$980,13,0)</f>
        <v>4952</v>
      </c>
      <c r="S5865" s="88">
        <f>VLOOKUP(P5865,NEW_TRAIN_TEST!$A$1:$M$980,11,0)</f>
        <v>5043</v>
      </c>
      <c r="T5865" s="6">
        <f t="shared" si="182"/>
        <v>1</v>
      </c>
      <c r="U5865" s="6">
        <f t="shared" si="183"/>
        <v>0</v>
      </c>
    </row>
    <row r="5866" spans="1:21" x14ac:dyDescent="0.2">
      <c r="A5866" s="88">
        <v>5865</v>
      </c>
      <c r="B5866" s="88">
        <v>6</v>
      </c>
      <c r="C5866" s="88" t="s">
        <v>2124</v>
      </c>
      <c r="D5866" s="99" t="s">
        <v>1431</v>
      </c>
      <c r="E5866" s="89">
        <v>10</v>
      </c>
      <c r="F5866" s="89">
        <v>3</v>
      </c>
      <c r="G5866" s="89">
        <v>0</v>
      </c>
      <c r="H5866" s="89">
        <v>0</v>
      </c>
      <c r="I5866" s="89">
        <v>2</v>
      </c>
      <c r="J5866" s="89">
        <v>0</v>
      </c>
      <c r="K5866" s="89">
        <v>0</v>
      </c>
      <c r="L5866" s="89">
        <v>1</v>
      </c>
      <c r="M5866" s="89">
        <v>0</v>
      </c>
      <c r="N5866" s="89">
        <v>0</v>
      </c>
      <c r="O5866" s="89">
        <v>2</v>
      </c>
      <c r="P5866" s="89">
        <v>83</v>
      </c>
      <c r="Q5866" s="89">
        <v>526.5</v>
      </c>
      <c r="R5866" s="88">
        <f>VLOOKUP(P5866,NEW_TRAIN_TEST!$A$1:$M$980,13,0)</f>
        <v>511</v>
      </c>
      <c r="S5866" s="88">
        <f>VLOOKUP(P5866,NEW_TRAIN_TEST!$A$1:$M$980,11,0)</f>
        <v>531</v>
      </c>
      <c r="T5866" s="6">
        <f t="shared" si="182"/>
        <v>1</v>
      </c>
      <c r="U5866" s="6">
        <f t="shared" si="183"/>
        <v>0</v>
      </c>
    </row>
    <row r="5867" spans="1:21" x14ac:dyDescent="0.2">
      <c r="A5867" s="88">
        <v>5866</v>
      </c>
      <c r="B5867" s="88">
        <v>6</v>
      </c>
      <c r="C5867" s="88" t="s">
        <v>2124</v>
      </c>
      <c r="D5867" s="99" t="s">
        <v>1431</v>
      </c>
      <c r="E5867" s="89">
        <v>23</v>
      </c>
      <c r="F5867" s="89">
        <v>1</v>
      </c>
      <c r="G5867" s="89">
        <v>0</v>
      </c>
      <c r="H5867" s="89">
        <v>0</v>
      </c>
      <c r="I5867" s="89">
        <v>2</v>
      </c>
      <c r="J5867" s="89">
        <v>0</v>
      </c>
      <c r="K5867" s="89">
        <v>0</v>
      </c>
      <c r="L5867" s="89">
        <v>0</v>
      </c>
      <c r="M5867" s="89">
        <v>0</v>
      </c>
      <c r="N5867" s="89">
        <v>0</v>
      </c>
      <c r="O5867" s="89">
        <v>2</v>
      </c>
      <c r="P5867" s="89">
        <v>71</v>
      </c>
      <c r="Q5867" s="89">
        <v>637</v>
      </c>
      <c r="R5867" s="88">
        <f>VLOOKUP(P5867,NEW_TRAIN_TEST!$A$1:$M$980,13,0)</f>
        <v>610.5</v>
      </c>
      <c r="S5867" s="88">
        <f>VLOOKUP(P5867,NEW_TRAIN_TEST!$A$1:$M$980,11,0)</f>
        <v>644</v>
      </c>
      <c r="T5867" s="6">
        <f t="shared" si="182"/>
        <v>0</v>
      </c>
      <c r="U5867" s="6">
        <f t="shared" si="183"/>
        <v>0</v>
      </c>
    </row>
    <row r="5868" spans="1:21" x14ac:dyDescent="0.2">
      <c r="A5868" s="88">
        <v>5867</v>
      </c>
      <c r="B5868" s="88">
        <v>6</v>
      </c>
      <c r="C5868" s="88" t="s">
        <v>2124</v>
      </c>
      <c r="D5868" s="99" t="s">
        <v>1431</v>
      </c>
      <c r="E5868" s="89">
        <v>11</v>
      </c>
      <c r="F5868" s="89">
        <v>6</v>
      </c>
      <c r="G5868" s="89">
        <v>1</v>
      </c>
      <c r="H5868" s="89">
        <v>2</v>
      </c>
      <c r="I5868" s="89">
        <v>2</v>
      </c>
      <c r="J5868" s="89">
        <v>0</v>
      </c>
      <c r="K5868" s="89">
        <v>0</v>
      </c>
      <c r="L5868" s="89">
        <v>1</v>
      </c>
      <c r="M5868" s="89">
        <v>27</v>
      </c>
      <c r="N5868" s="89">
        <v>0</v>
      </c>
      <c r="O5868" s="89">
        <v>2</v>
      </c>
      <c r="P5868" s="89">
        <v>71</v>
      </c>
      <c r="Q5868" s="89">
        <v>641</v>
      </c>
      <c r="R5868" s="88">
        <f>VLOOKUP(P5868,NEW_TRAIN_TEST!$A$1:$M$980,13,0)</f>
        <v>610.5</v>
      </c>
      <c r="S5868" s="88">
        <f>VLOOKUP(P5868,NEW_TRAIN_TEST!$A$1:$M$980,11,0)</f>
        <v>644</v>
      </c>
      <c r="T5868" s="6">
        <f t="shared" si="182"/>
        <v>1</v>
      </c>
      <c r="U5868" s="6">
        <f t="shared" si="183"/>
        <v>1</v>
      </c>
    </row>
    <row r="5869" spans="1:21" x14ac:dyDescent="0.2">
      <c r="A5869" s="88">
        <v>5868</v>
      </c>
      <c r="B5869" s="88">
        <v>6</v>
      </c>
      <c r="C5869" s="88" t="s">
        <v>2124</v>
      </c>
      <c r="D5869" s="99" t="s">
        <v>1431</v>
      </c>
      <c r="E5869" s="89">
        <v>13</v>
      </c>
      <c r="F5869" s="89">
        <v>1</v>
      </c>
      <c r="G5869" s="89">
        <v>0</v>
      </c>
      <c r="H5869" s="89">
        <v>0</v>
      </c>
      <c r="I5869" s="89">
        <v>2</v>
      </c>
      <c r="J5869" s="89">
        <v>0</v>
      </c>
      <c r="K5869" s="89">
        <v>0</v>
      </c>
      <c r="L5869" s="89">
        <v>0</v>
      </c>
      <c r="M5869" s="89">
        <v>0</v>
      </c>
      <c r="N5869" s="89">
        <v>0</v>
      </c>
      <c r="O5869" s="89">
        <v>2</v>
      </c>
      <c r="P5869" s="89">
        <v>56</v>
      </c>
      <c r="Q5869" s="89">
        <v>520.5</v>
      </c>
      <c r="R5869" s="88">
        <f>VLOOKUP(P5869,NEW_TRAIN_TEST!$A$1:$M$980,13,0)</f>
        <v>488.5</v>
      </c>
      <c r="S5869" s="88">
        <f>VLOOKUP(P5869,NEW_TRAIN_TEST!$A$1:$M$980,11,0)</f>
        <v>525</v>
      </c>
      <c r="T5869" s="6">
        <f t="shared" si="182"/>
        <v>0</v>
      </c>
      <c r="U5869" s="6">
        <f t="shared" si="183"/>
        <v>0</v>
      </c>
    </row>
    <row r="5870" spans="1:21" x14ac:dyDescent="0.2">
      <c r="A5870" s="88">
        <v>5869</v>
      </c>
      <c r="B5870" s="88">
        <v>6</v>
      </c>
      <c r="C5870" s="88" t="s">
        <v>2124</v>
      </c>
      <c r="D5870" s="99" t="s">
        <v>1431</v>
      </c>
      <c r="E5870" s="89">
        <v>4</v>
      </c>
      <c r="F5870" s="89">
        <v>1</v>
      </c>
      <c r="G5870" s="89">
        <v>0</v>
      </c>
      <c r="H5870" s="89">
        <v>0</v>
      </c>
      <c r="I5870" s="89">
        <v>2</v>
      </c>
      <c r="J5870" s="89">
        <v>0</v>
      </c>
      <c r="K5870" s="89">
        <v>0</v>
      </c>
      <c r="L5870" s="89">
        <v>1</v>
      </c>
      <c r="M5870" s="89">
        <v>0</v>
      </c>
      <c r="N5870" s="89">
        <v>0</v>
      </c>
      <c r="O5870" s="89">
        <v>2</v>
      </c>
      <c r="P5870" s="89">
        <v>56</v>
      </c>
      <c r="Q5870" s="89">
        <v>521.5</v>
      </c>
      <c r="R5870" s="88">
        <f>VLOOKUP(P5870,NEW_TRAIN_TEST!$A$1:$M$980,13,0)</f>
        <v>488.5</v>
      </c>
      <c r="S5870" s="88">
        <f>VLOOKUP(P5870,NEW_TRAIN_TEST!$A$1:$M$980,11,0)</f>
        <v>525</v>
      </c>
      <c r="T5870" s="6">
        <f t="shared" si="182"/>
        <v>1</v>
      </c>
      <c r="U5870" s="6">
        <f t="shared" si="183"/>
        <v>0</v>
      </c>
    </row>
    <row r="5871" spans="1:21" x14ac:dyDescent="0.2">
      <c r="A5871" s="88">
        <v>5870</v>
      </c>
      <c r="B5871" s="88">
        <v>6</v>
      </c>
      <c r="C5871" s="88" t="s">
        <v>2124</v>
      </c>
      <c r="D5871" s="99" t="s">
        <v>1431</v>
      </c>
      <c r="E5871" s="89">
        <v>14</v>
      </c>
      <c r="F5871" s="89">
        <v>1</v>
      </c>
      <c r="G5871" s="89">
        <v>0</v>
      </c>
      <c r="H5871" s="89">
        <v>0</v>
      </c>
      <c r="I5871" s="89">
        <v>2</v>
      </c>
      <c r="J5871" s="89">
        <v>0</v>
      </c>
      <c r="K5871" s="89">
        <v>0</v>
      </c>
      <c r="L5871" s="89">
        <v>0</v>
      </c>
      <c r="M5871" s="89">
        <v>0</v>
      </c>
      <c r="N5871" s="89">
        <v>0</v>
      </c>
      <c r="O5871" s="89">
        <v>2</v>
      </c>
      <c r="P5871" s="89">
        <v>58</v>
      </c>
      <c r="Q5871" s="89">
        <v>636</v>
      </c>
      <c r="R5871" s="88">
        <f>VLOOKUP(P5871,NEW_TRAIN_TEST!$A$1:$M$980,13,0)</f>
        <v>621.5</v>
      </c>
      <c r="S5871" s="88">
        <f>VLOOKUP(P5871,NEW_TRAIN_TEST!$A$1:$M$980,11,0)</f>
        <v>643</v>
      </c>
      <c r="T5871" s="6">
        <f t="shared" si="182"/>
        <v>0</v>
      </c>
      <c r="U5871" s="6">
        <f t="shared" si="183"/>
        <v>0</v>
      </c>
    </row>
    <row r="5872" spans="1:21" x14ac:dyDescent="0.2">
      <c r="A5872" s="88">
        <v>5871</v>
      </c>
      <c r="B5872" s="88">
        <v>6</v>
      </c>
      <c r="C5872" s="88" t="s">
        <v>2124</v>
      </c>
      <c r="D5872" s="99" t="s">
        <v>1431</v>
      </c>
      <c r="E5872" s="89">
        <v>4</v>
      </c>
      <c r="F5872" s="89">
        <v>4</v>
      </c>
      <c r="G5872" s="89">
        <v>1</v>
      </c>
      <c r="H5872" s="89">
        <v>2</v>
      </c>
      <c r="I5872" s="89">
        <v>2</v>
      </c>
      <c r="J5872" s="89">
        <v>2</v>
      </c>
      <c r="K5872" s="89">
        <v>0</v>
      </c>
      <c r="L5872" s="89">
        <v>0</v>
      </c>
      <c r="M5872" s="89">
        <v>26</v>
      </c>
      <c r="N5872" s="89">
        <v>0</v>
      </c>
      <c r="O5872" s="89">
        <v>2</v>
      </c>
      <c r="P5872" s="89">
        <v>58</v>
      </c>
      <c r="Q5872" s="89">
        <v>638</v>
      </c>
      <c r="R5872" s="88">
        <f>VLOOKUP(P5872,NEW_TRAIN_TEST!$A$1:$M$980,13,0)</f>
        <v>621.5</v>
      </c>
      <c r="S5872" s="88">
        <f>VLOOKUP(P5872,NEW_TRAIN_TEST!$A$1:$M$980,11,0)</f>
        <v>643</v>
      </c>
      <c r="T5872" s="6">
        <f t="shared" si="182"/>
        <v>0</v>
      </c>
      <c r="U5872" s="6">
        <f t="shared" si="183"/>
        <v>1</v>
      </c>
    </row>
    <row r="5873" spans="1:21" x14ac:dyDescent="0.2">
      <c r="A5873" s="88">
        <v>5872</v>
      </c>
      <c r="B5873" s="88">
        <v>6</v>
      </c>
      <c r="C5873" s="88" t="s">
        <v>2124</v>
      </c>
      <c r="D5873" s="99" t="s">
        <v>1431</v>
      </c>
      <c r="E5873" s="89">
        <v>11</v>
      </c>
      <c r="F5873" s="89">
        <v>0</v>
      </c>
      <c r="G5873" s="89">
        <v>0</v>
      </c>
      <c r="H5873" s="89">
        <v>0</v>
      </c>
      <c r="I5873" s="89">
        <v>0</v>
      </c>
      <c r="J5873" s="89">
        <v>0</v>
      </c>
      <c r="K5873" s="89">
        <v>0</v>
      </c>
      <c r="L5873" s="89">
        <v>0</v>
      </c>
      <c r="M5873" s="89">
        <v>0</v>
      </c>
      <c r="N5873" s="89">
        <v>0</v>
      </c>
      <c r="O5873" s="89">
        <v>0</v>
      </c>
      <c r="P5873" s="89">
        <v>850</v>
      </c>
      <c r="Q5873" s="89">
        <v>10927</v>
      </c>
      <c r="R5873" s="88">
        <f>VLOOKUP(P5873,NEW_TRAIN_TEST!$A$1:$M$980,13,0)</f>
        <v>9646</v>
      </c>
      <c r="S5873" s="88">
        <f>VLOOKUP(P5873,NEW_TRAIN_TEST!$A$1:$M$980,11,0)</f>
        <v>10966</v>
      </c>
      <c r="T5873" s="6">
        <f t="shared" si="182"/>
        <v>0</v>
      </c>
      <c r="U5873" s="6">
        <f t="shared" si="183"/>
        <v>0</v>
      </c>
    </row>
    <row r="5874" spans="1:21" x14ac:dyDescent="0.2">
      <c r="A5874" s="88">
        <v>5873</v>
      </c>
      <c r="B5874" s="88">
        <v>6</v>
      </c>
      <c r="C5874" s="88" t="s">
        <v>2124</v>
      </c>
      <c r="D5874" s="99" t="s">
        <v>1431</v>
      </c>
      <c r="E5874" s="89">
        <v>10</v>
      </c>
      <c r="F5874" s="89">
        <v>2</v>
      </c>
      <c r="G5874" s="89">
        <v>0</v>
      </c>
      <c r="H5874" s="89">
        <v>0</v>
      </c>
      <c r="I5874" s="89">
        <v>2</v>
      </c>
      <c r="J5874" s="89">
        <v>0</v>
      </c>
      <c r="K5874" s="89">
        <v>0</v>
      </c>
      <c r="L5874" s="89">
        <v>0</v>
      </c>
      <c r="M5874" s="89">
        <v>0</v>
      </c>
      <c r="N5874" s="89">
        <v>0</v>
      </c>
      <c r="O5874" s="89">
        <v>2</v>
      </c>
      <c r="P5874" s="89">
        <v>153</v>
      </c>
      <c r="Q5874" s="89">
        <v>11652</v>
      </c>
      <c r="R5874" s="88">
        <f>VLOOKUP(P5874,NEW_TRAIN_TEST!$A$1:$M$980,13,0)</f>
        <v>10194</v>
      </c>
      <c r="S5874" s="88">
        <f>VLOOKUP(P5874,NEW_TRAIN_TEST!$A$1:$M$980,11,0)</f>
        <v>11901</v>
      </c>
      <c r="T5874" s="6">
        <f t="shared" si="182"/>
        <v>0</v>
      </c>
      <c r="U5874" s="6">
        <f t="shared" si="183"/>
        <v>0</v>
      </c>
    </row>
    <row r="5875" spans="1:21" x14ac:dyDescent="0.2">
      <c r="A5875" s="88">
        <v>5874</v>
      </c>
      <c r="B5875" s="88">
        <v>6</v>
      </c>
      <c r="C5875" s="88" t="s">
        <v>2124</v>
      </c>
      <c r="D5875" s="99" t="s">
        <v>1431</v>
      </c>
      <c r="E5875" s="89">
        <v>3</v>
      </c>
      <c r="F5875" s="89">
        <v>1</v>
      </c>
      <c r="G5875" s="89">
        <v>0</v>
      </c>
      <c r="H5875" s="89">
        <v>0</v>
      </c>
      <c r="I5875" s="89">
        <v>2</v>
      </c>
      <c r="J5875" s="89">
        <v>0</v>
      </c>
      <c r="K5875" s="89">
        <v>0</v>
      </c>
      <c r="L5875" s="89">
        <v>0</v>
      </c>
      <c r="M5875" s="89">
        <v>0</v>
      </c>
      <c r="N5875" s="89">
        <v>0</v>
      </c>
      <c r="O5875" s="89">
        <v>2</v>
      </c>
      <c r="P5875" s="89">
        <v>61</v>
      </c>
      <c r="Q5875" s="89">
        <v>389.5</v>
      </c>
      <c r="R5875" s="88">
        <f>VLOOKUP(P5875,NEW_TRAIN_TEST!$A$1:$M$980,13,0)</f>
        <v>378.5</v>
      </c>
      <c r="S5875" s="88">
        <f>VLOOKUP(P5875,NEW_TRAIN_TEST!$A$1:$M$980,11,0)</f>
        <v>400</v>
      </c>
      <c r="T5875" s="6">
        <f t="shared" si="182"/>
        <v>0</v>
      </c>
      <c r="U5875" s="6">
        <f t="shared" si="183"/>
        <v>0</v>
      </c>
    </row>
    <row r="5876" spans="1:21" x14ac:dyDescent="0.2">
      <c r="A5876" s="88">
        <v>5875</v>
      </c>
      <c r="B5876" s="88">
        <v>6</v>
      </c>
      <c r="C5876" s="88" t="s">
        <v>2124</v>
      </c>
      <c r="D5876" s="99" t="s">
        <v>1431</v>
      </c>
      <c r="E5876" s="89">
        <v>12</v>
      </c>
      <c r="F5876" s="89">
        <v>0</v>
      </c>
      <c r="G5876" s="89">
        <v>0</v>
      </c>
      <c r="H5876" s="89">
        <v>0</v>
      </c>
      <c r="I5876" s="89">
        <v>0</v>
      </c>
      <c r="J5876" s="89">
        <v>0</v>
      </c>
      <c r="K5876" s="89">
        <v>0</v>
      </c>
      <c r="L5876" s="89">
        <v>0</v>
      </c>
      <c r="M5876" s="89">
        <v>22</v>
      </c>
      <c r="N5876" s="89">
        <v>0</v>
      </c>
      <c r="O5876" s="89">
        <v>0</v>
      </c>
      <c r="P5876" s="89">
        <v>808</v>
      </c>
      <c r="Q5876" s="89">
        <v>7252.5</v>
      </c>
      <c r="R5876" s="88">
        <f>VLOOKUP(P5876,NEW_TRAIN_TEST!$A$1:$M$980,13,0)</f>
        <v>5739</v>
      </c>
      <c r="S5876" s="88">
        <f>VLOOKUP(P5876,NEW_TRAIN_TEST!$A$1:$M$980,11,0)</f>
        <v>7420</v>
      </c>
      <c r="T5876" s="6">
        <f t="shared" si="182"/>
        <v>0</v>
      </c>
      <c r="U5876" s="6">
        <f t="shared" si="183"/>
        <v>1</v>
      </c>
    </row>
    <row r="5877" spans="1:21" x14ac:dyDescent="0.2">
      <c r="A5877" s="88">
        <v>5876</v>
      </c>
      <c r="B5877" s="88">
        <v>6</v>
      </c>
      <c r="C5877" s="88" t="s">
        <v>2124</v>
      </c>
      <c r="D5877" s="99" t="s">
        <v>1431</v>
      </c>
      <c r="E5877" s="89">
        <v>8</v>
      </c>
      <c r="F5877" s="89">
        <v>3</v>
      </c>
      <c r="G5877" s="89">
        <v>0</v>
      </c>
      <c r="H5877" s="89">
        <v>2</v>
      </c>
      <c r="I5877" s="89">
        <v>2</v>
      </c>
      <c r="J5877" s="89">
        <v>2</v>
      </c>
      <c r="K5877" s="89">
        <v>0</v>
      </c>
      <c r="L5877" s="89">
        <v>1</v>
      </c>
      <c r="M5877" s="89">
        <v>0</v>
      </c>
      <c r="N5877" s="89">
        <v>0</v>
      </c>
      <c r="O5877" s="89">
        <v>2</v>
      </c>
      <c r="P5877" s="89">
        <v>63</v>
      </c>
      <c r="Q5877" s="89">
        <v>576.5</v>
      </c>
      <c r="R5877" s="88">
        <f>VLOOKUP(P5877,NEW_TRAIN_TEST!$A$1:$M$980,13,0)</f>
        <v>545.5</v>
      </c>
      <c r="S5877" s="88">
        <f>VLOOKUP(P5877,NEW_TRAIN_TEST!$A$1:$M$980,11,0)</f>
        <v>585</v>
      </c>
      <c r="T5877" s="6">
        <f t="shared" si="182"/>
        <v>1</v>
      </c>
      <c r="U5877" s="6">
        <f t="shared" si="183"/>
        <v>0</v>
      </c>
    </row>
    <row r="5878" spans="1:21" x14ac:dyDescent="0.2">
      <c r="A5878" s="88">
        <v>5877</v>
      </c>
      <c r="B5878" s="88">
        <v>6</v>
      </c>
      <c r="C5878" s="88" t="s">
        <v>2124</v>
      </c>
      <c r="D5878" s="99" t="s">
        <v>1431</v>
      </c>
      <c r="E5878" s="89">
        <v>14</v>
      </c>
      <c r="F5878" s="89">
        <v>4</v>
      </c>
      <c r="G5878" s="89">
        <v>1</v>
      </c>
      <c r="H5878" s="89">
        <v>2</v>
      </c>
      <c r="I5878" s="89">
        <v>2</v>
      </c>
      <c r="J5878" s="89">
        <v>0</v>
      </c>
      <c r="K5878" s="89">
        <v>0</v>
      </c>
      <c r="L5878" s="89">
        <v>0</v>
      </c>
      <c r="M5878" s="89">
        <v>0</v>
      </c>
      <c r="N5878" s="89">
        <v>0</v>
      </c>
      <c r="O5878" s="89">
        <v>2</v>
      </c>
      <c r="P5878" s="89">
        <v>64</v>
      </c>
      <c r="Q5878" s="89">
        <v>610</v>
      </c>
      <c r="R5878" s="88">
        <f>VLOOKUP(P5878,NEW_TRAIN_TEST!$A$1:$M$980,13,0)</f>
        <v>594.5</v>
      </c>
      <c r="S5878" s="88">
        <f>VLOOKUP(P5878,NEW_TRAIN_TEST!$A$1:$M$980,11,0)</f>
        <v>632</v>
      </c>
      <c r="T5878" s="6">
        <f t="shared" si="182"/>
        <v>0</v>
      </c>
      <c r="U5878" s="6">
        <f t="shared" si="183"/>
        <v>0</v>
      </c>
    </row>
    <row r="5879" spans="1:21" x14ac:dyDescent="0.2">
      <c r="A5879" s="88">
        <v>5878</v>
      </c>
      <c r="B5879" s="88">
        <v>6</v>
      </c>
      <c r="C5879" s="88" t="s">
        <v>2124</v>
      </c>
      <c r="D5879" s="99" t="s">
        <v>1431</v>
      </c>
      <c r="E5879" s="89">
        <v>16</v>
      </c>
      <c r="F5879" s="89">
        <v>8</v>
      </c>
      <c r="G5879" s="89">
        <v>0</v>
      </c>
      <c r="H5879" s="89">
        <v>0</v>
      </c>
      <c r="I5879" s="89">
        <v>2</v>
      </c>
      <c r="J5879" s="89">
        <v>2</v>
      </c>
      <c r="K5879" s="89">
        <v>0</v>
      </c>
      <c r="L5879" s="89">
        <v>0</v>
      </c>
      <c r="M5879" s="89">
        <v>0</v>
      </c>
      <c r="N5879" s="89">
        <v>0</v>
      </c>
      <c r="O5879" s="89">
        <v>2</v>
      </c>
      <c r="P5879" s="89">
        <v>178</v>
      </c>
      <c r="Q5879" s="89">
        <v>12513.5</v>
      </c>
      <c r="R5879" s="88">
        <f>VLOOKUP(P5879,NEW_TRAIN_TEST!$A$1:$M$980,13,0)</f>
        <v>11636.5</v>
      </c>
      <c r="S5879" s="88">
        <f>VLOOKUP(P5879,NEW_TRAIN_TEST!$A$1:$M$980,11,0)</f>
        <v>13413</v>
      </c>
      <c r="T5879" s="6">
        <f t="shared" si="182"/>
        <v>0</v>
      </c>
      <c r="U5879" s="6">
        <f t="shared" si="183"/>
        <v>0</v>
      </c>
    </row>
    <row r="5880" spans="1:21" x14ac:dyDescent="0.2">
      <c r="A5880" s="88">
        <v>5879</v>
      </c>
      <c r="B5880" s="88">
        <v>6</v>
      </c>
      <c r="C5880" s="88" t="s">
        <v>2124</v>
      </c>
      <c r="D5880" s="99" t="s">
        <v>1431</v>
      </c>
      <c r="E5880" s="89">
        <v>16</v>
      </c>
      <c r="F5880" s="89">
        <v>8</v>
      </c>
      <c r="G5880" s="89">
        <v>0</v>
      </c>
      <c r="H5880" s="89">
        <v>0</v>
      </c>
      <c r="I5880" s="89">
        <v>2</v>
      </c>
      <c r="J5880" s="89">
        <v>2</v>
      </c>
      <c r="K5880" s="89">
        <v>0</v>
      </c>
      <c r="L5880" s="89">
        <v>0</v>
      </c>
      <c r="M5880" s="89">
        <v>33</v>
      </c>
      <c r="N5880" s="89">
        <v>0</v>
      </c>
      <c r="O5880" s="89">
        <v>2</v>
      </c>
      <c r="P5880" s="89">
        <v>178</v>
      </c>
      <c r="Q5880" s="89">
        <v>12985</v>
      </c>
      <c r="R5880" s="88">
        <f>VLOOKUP(P5880,NEW_TRAIN_TEST!$A$1:$M$980,13,0)</f>
        <v>11636.5</v>
      </c>
      <c r="S5880" s="88">
        <f>VLOOKUP(P5880,NEW_TRAIN_TEST!$A$1:$M$980,11,0)</f>
        <v>13413</v>
      </c>
      <c r="T5880" s="6">
        <f t="shared" si="182"/>
        <v>0</v>
      </c>
      <c r="U5880" s="6">
        <f t="shared" si="183"/>
        <v>1</v>
      </c>
    </row>
    <row r="5881" spans="1:21" x14ac:dyDescent="0.2">
      <c r="A5881" s="88">
        <v>5880</v>
      </c>
      <c r="B5881" s="88">
        <v>6</v>
      </c>
      <c r="C5881" s="88" t="s">
        <v>2124</v>
      </c>
      <c r="D5881" s="99" t="s">
        <v>1431</v>
      </c>
      <c r="E5881" s="89">
        <v>28</v>
      </c>
      <c r="F5881" s="89">
        <v>1</v>
      </c>
      <c r="G5881" s="89">
        <v>1</v>
      </c>
      <c r="H5881" s="89">
        <v>0</v>
      </c>
      <c r="I5881" s="89">
        <v>2</v>
      </c>
      <c r="J5881" s="89">
        <v>0</v>
      </c>
      <c r="K5881" s="89">
        <v>0</v>
      </c>
      <c r="L5881" s="89">
        <v>0</v>
      </c>
      <c r="M5881" s="89">
        <v>0</v>
      </c>
      <c r="N5881" s="89">
        <v>0</v>
      </c>
      <c r="O5881" s="89">
        <v>2</v>
      </c>
      <c r="P5881" s="89">
        <v>164</v>
      </c>
      <c r="Q5881" s="89">
        <v>12545.5</v>
      </c>
      <c r="R5881" s="88">
        <f>VLOOKUP(P5881,NEW_TRAIN_TEST!$A$1:$M$980,13,0)</f>
        <v>11993</v>
      </c>
      <c r="S5881" s="88">
        <f>VLOOKUP(P5881,NEW_TRAIN_TEST!$A$1:$M$980,11,0)</f>
        <v>13637</v>
      </c>
      <c r="T5881" s="6">
        <f t="shared" si="182"/>
        <v>0</v>
      </c>
      <c r="U5881" s="6">
        <f t="shared" si="183"/>
        <v>0</v>
      </c>
    </row>
    <row r="5882" spans="1:21" x14ac:dyDescent="0.2">
      <c r="A5882" s="88">
        <v>5881</v>
      </c>
      <c r="B5882" s="88">
        <v>6</v>
      </c>
      <c r="C5882" s="88" t="s">
        <v>2124</v>
      </c>
      <c r="D5882" s="99" t="s">
        <v>1431</v>
      </c>
      <c r="E5882" s="89">
        <v>4</v>
      </c>
      <c r="F5882" s="89">
        <v>4</v>
      </c>
      <c r="G5882" s="89">
        <v>1</v>
      </c>
      <c r="H5882" s="89">
        <v>2</v>
      </c>
      <c r="I5882" s="89">
        <v>2</v>
      </c>
      <c r="J5882" s="89">
        <v>2</v>
      </c>
      <c r="K5882" s="89">
        <v>0</v>
      </c>
      <c r="L5882" s="89">
        <v>0</v>
      </c>
      <c r="M5882" s="89">
        <v>8</v>
      </c>
      <c r="N5882" s="89">
        <v>0</v>
      </c>
      <c r="O5882" s="89">
        <v>2</v>
      </c>
      <c r="P5882" s="89">
        <v>579</v>
      </c>
      <c r="Q5882" s="89">
        <v>4055.5</v>
      </c>
      <c r="R5882" s="88">
        <f>VLOOKUP(P5882,NEW_TRAIN_TEST!$A$1:$M$980,13,0)</f>
        <v>2950</v>
      </c>
      <c r="S5882" s="88">
        <f>VLOOKUP(P5882,NEW_TRAIN_TEST!$A$1:$M$980,11,0)</f>
        <v>4132</v>
      </c>
      <c r="T5882" s="6">
        <f t="shared" si="182"/>
        <v>0</v>
      </c>
      <c r="U5882" s="6">
        <f t="shared" si="183"/>
        <v>1</v>
      </c>
    </row>
    <row r="5883" spans="1:21" x14ac:dyDescent="0.2">
      <c r="A5883" s="88">
        <v>5882</v>
      </c>
      <c r="B5883" s="88">
        <v>6</v>
      </c>
      <c r="C5883" s="88" t="s">
        <v>2124</v>
      </c>
      <c r="D5883" s="99" t="s">
        <v>1431</v>
      </c>
      <c r="E5883" s="89">
        <v>13</v>
      </c>
      <c r="F5883" s="89">
        <v>2</v>
      </c>
      <c r="G5883" s="89">
        <v>1</v>
      </c>
      <c r="H5883" s="89">
        <v>2</v>
      </c>
      <c r="I5883" s="89">
        <v>2</v>
      </c>
      <c r="J5883" s="89">
        <v>0</v>
      </c>
      <c r="K5883" s="89">
        <v>0</v>
      </c>
      <c r="L5883" s="89">
        <v>1</v>
      </c>
      <c r="M5883" s="89">
        <v>0</v>
      </c>
      <c r="N5883" s="89">
        <v>0</v>
      </c>
      <c r="O5883" s="89">
        <v>2</v>
      </c>
      <c r="P5883" s="89">
        <v>68</v>
      </c>
      <c r="Q5883" s="89">
        <v>729.5</v>
      </c>
      <c r="R5883" s="88">
        <f>VLOOKUP(P5883,NEW_TRAIN_TEST!$A$1:$M$980,13,0)</f>
        <v>709</v>
      </c>
      <c r="S5883" s="88">
        <f>VLOOKUP(P5883,NEW_TRAIN_TEST!$A$1:$M$980,11,0)</f>
        <v>732</v>
      </c>
      <c r="T5883" s="6">
        <f t="shared" si="182"/>
        <v>1</v>
      </c>
      <c r="U5883" s="6">
        <f t="shared" si="183"/>
        <v>0</v>
      </c>
    </row>
    <row r="5884" spans="1:21" x14ac:dyDescent="0.2">
      <c r="A5884" s="88">
        <v>5883</v>
      </c>
      <c r="B5884" s="88">
        <v>6</v>
      </c>
      <c r="C5884" s="88" t="s">
        <v>2124</v>
      </c>
      <c r="D5884" s="99" t="s">
        <v>1431</v>
      </c>
      <c r="E5884" s="89">
        <v>10</v>
      </c>
      <c r="F5884" s="89">
        <v>0</v>
      </c>
      <c r="G5884" s="89">
        <v>0</v>
      </c>
      <c r="H5884" s="89">
        <v>0</v>
      </c>
      <c r="I5884" s="89">
        <v>0</v>
      </c>
      <c r="J5884" s="89">
        <v>0</v>
      </c>
      <c r="K5884" s="89">
        <v>0</v>
      </c>
      <c r="L5884" s="89">
        <v>0</v>
      </c>
      <c r="M5884" s="89">
        <v>0</v>
      </c>
      <c r="N5884" s="89">
        <v>0</v>
      </c>
      <c r="O5884" s="89">
        <v>0</v>
      </c>
      <c r="P5884" s="89">
        <v>69</v>
      </c>
      <c r="Q5884" s="89">
        <v>496</v>
      </c>
      <c r="R5884" s="88">
        <f>VLOOKUP(P5884,NEW_TRAIN_TEST!$A$1:$M$980,13,0)</f>
        <v>471</v>
      </c>
      <c r="S5884" s="88">
        <f>VLOOKUP(P5884,NEW_TRAIN_TEST!$A$1:$M$980,11,0)</f>
        <v>497</v>
      </c>
      <c r="T5884" s="6">
        <f t="shared" si="182"/>
        <v>0</v>
      </c>
      <c r="U5884" s="6">
        <f t="shared" si="183"/>
        <v>0</v>
      </c>
    </row>
    <row r="5885" spans="1:21" x14ac:dyDescent="0.2">
      <c r="A5885" s="88">
        <v>5884</v>
      </c>
      <c r="B5885" s="88">
        <v>6</v>
      </c>
      <c r="C5885" s="88" t="s">
        <v>2124</v>
      </c>
      <c r="D5885" s="99" t="s">
        <v>1431</v>
      </c>
      <c r="E5885" s="89">
        <v>12</v>
      </c>
      <c r="F5885" s="89">
        <v>2</v>
      </c>
      <c r="G5885" s="89">
        <v>0</v>
      </c>
      <c r="H5885" s="89">
        <v>0</v>
      </c>
      <c r="I5885" s="89">
        <v>2</v>
      </c>
      <c r="J5885" s="89">
        <v>0</v>
      </c>
      <c r="K5885" s="89">
        <v>0</v>
      </c>
      <c r="L5885" s="89">
        <v>1</v>
      </c>
      <c r="M5885" s="89">
        <v>0</v>
      </c>
      <c r="N5885" s="89">
        <v>0</v>
      </c>
      <c r="O5885" s="89">
        <v>2</v>
      </c>
      <c r="P5885" s="89">
        <v>70</v>
      </c>
      <c r="Q5885" s="89">
        <v>538.5</v>
      </c>
      <c r="R5885" s="88">
        <f>VLOOKUP(P5885,NEW_TRAIN_TEST!$A$1:$M$980,13,0)</f>
        <v>529</v>
      </c>
      <c r="S5885" s="88">
        <f>VLOOKUP(P5885,NEW_TRAIN_TEST!$A$1:$M$980,11,0)</f>
        <v>544</v>
      </c>
      <c r="T5885" s="6">
        <f t="shared" si="182"/>
        <v>1</v>
      </c>
      <c r="U5885" s="6">
        <f t="shared" si="183"/>
        <v>0</v>
      </c>
    </row>
    <row r="5886" spans="1:21" x14ac:dyDescent="0.2">
      <c r="A5886" s="88">
        <v>5885</v>
      </c>
      <c r="B5886" s="88">
        <v>6</v>
      </c>
      <c r="C5886" s="88" t="s">
        <v>2124</v>
      </c>
      <c r="D5886" s="99" t="s">
        <v>1431</v>
      </c>
      <c r="E5886" s="89">
        <v>17</v>
      </c>
      <c r="F5886" s="89">
        <v>0</v>
      </c>
      <c r="G5886" s="89">
        <v>1</v>
      </c>
      <c r="H5886" s="89">
        <v>0</v>
      </c>
      <c r="I5886" s="89">
        <v>0</v>
      </c>
      <c r="J5886" s="89">
        <v>0</v>
      </c>
      <c r="K5886" s="89">
        <v>0</v>
      </c>
      <c r="L5886" s="89">
        <v>0</v>
      </c>
      <c r="M5886" s="89">
        <v>0</v>
      </c>
      <c r="N5886" s="89">
        <v>0</v>
      </c>
      <c r="O5886" s="89">
        <v>0</v>
      </c>
      <c r="P5886" s="89">
        <v>7</v>
      </c>
      <c r="Q5886" s="89">
        <v>6495.5</v>
      </c>
      <c r="R5886" s="88">
        <f>VLOOKUP(P5886,NEW_TRAIN_TEST!$A$1:$M$980,13,0)</f>
        <v>6234.5</v>
      </c>
      <c r="S5886" s="88">
        <f>VLOOKUP(P5886,NEW_TRAIN_TEST!$A$1:$M$980,11,0)</f>
        <v>6612</v>
      </c>
      <c r="T5886" s="6">
        <f t="shared" si="182"/>
        <v>0</v>
      </c>
      <c r="U5886" s="6">
        <f t="shared" si="183"/>
        <v>0</v>
      </c>
    </row>
    <row r="5887" spans="1:21" x14ac:dyDescent="0.2">
      <c r="A5887" s="88">
        <v>5886</v>
      </c>
      <c r="B5887" s="88">
        <v>6</v>
      </c>
      <c r="C5887" s="88" t="s">
        <v>2124</v>
      </c>
      <c r="D5887" s="99" t="s">
        <v>1431</v>
      </c>
      <c r="E5887" s="89">
        <v>9</v>
      </c>
      <c r="F5887" s="89">
        <v>3</v>
      </c>
      <c r="G5887" s="89">
        <v>0</v>
      </c>
      <c r="H5887" s="89">
        <v>2</v>
      </c>
      <c r="I5887" s="89">
        <v>2</v>
      </c>
      <c r="J5887" s="89">
        <v>0</v>
      </c>
      <c r="K5887" s="89">
        <v>0</v>
      </c>
      <c r="L5887" s="89">
        <v>1</v>
      </c>
      <c r="M5887" s="89">
        <v>0</v>
      </c>
      <c r="N5887" s="89">
        <v>0</v>
      </c>
      <c r="O5887" s="89">
        <v>2</v>
      </c>
      <c r="P5887" s="89">
        <v>256</v>
      </c>
      <c r="Q5887" s="89">
        <v>16065.17</v>
      </c>
      <c r="R5887" s="88">
        <f>VLOOKUP(P5887,NEW_TRAIN_TEST!$A$1:$M$980,13,0)</f>
        <v>16029</v>
      </c>
      <c r="S5887" s="88">
        <f>VLOOKUP(P5887,NEW_TRAIN_TEST!$A$1:$M$980,11,0)</f>
        <v>16586</v>
      </c>
      <c r="T5887" s="6">
        <f t="shared" si="182"/>
        <v>1</v>
      </c>
      <c r="U5887" s="6">
        <f t="shared" si="183"/>
        <v>0</v>
      </c>
    </row>
    <row r="5888" spans="1:21" x14ac:dyDescent="0.2">
      <c r="A5888" s="88">
        <v>5887</v>
      </c>
      <c r="B5888" s="88">
        <v>6</v>
      </c>
      <c r="C5888" s="88" t="s">
        <v>2124</v>
      </c>
      <c r="D5888" s="99" t="s">
        <v>1431</v>
      </c>
      <c r="E5888" s="89">
        <v>5</v>
      </c>
      <c r="F5888" s="89">
        <v>2</v>
      </c>
      <c r="G5888" s="89">
        <v>0</v>
      </c>
      <c r="H5888" s="89">
        <v>2</v>
      </c>
      <c r="I5888" s="89">
        <v>2</v>
      </c>
      <c r="J5888" s="89">
        <v>0</v>
      </c>
      <c r="K5888" s="89">
        <v>0</v>
      </c>
      <c r="L5888" s="89">
        <v>1</v>
      </c>
      <c r="M5888" s="89">
        <v>0</v>
      </c>
      <c r="N5888" s="89">
        <v>0</v>
      </c>
      <c r="O5888" s="89">
        <v>2</v>
      </c>
      <c r="P5888" s="89">
        <v>565</v>
      </c>
      <c r="Q5888" s="89">
        <v>2980.5</v>
      </c>
      <c r="R5888" s="88">
        <f>VLOOKUP(P5888,NEW_TRAIN_TEST!$A$1:$M$980,13,0)</f>
        <v>2763</v>
      </c>
      <c r="S5888" s="88">
        <f>VLOOKUP(P5888,NEW_TRAIN_TEST!$A$1:$M$980,11,0)</f>
        <v>3845</v>
      </c>
      <c r="T5888" s="6">
        <f t="shared" si="182"/>
        <v>1</v>
      </c>
      <c r="U5888" s="6">
        <f t="shared" si="183"/>
        <v>0</v>
      </c>
    </row>
    <row r="5889" spans="1:21" x14ac:dyDescent="0.2">
      <c r="A5889" s="88">
        <v>5888</v>
      </c>
      <c r="B5889" s="88">
        <v>6</v>
      </c>
      <c r="C5889" s="88" t="s">
        <v>2124</v>
      </c>
      <c r="D5889" s="99" t="s">
        <v>1431</v>
      </c>
      <c r="E5889" s="89">
        <v>4</v>
      </c>
      <c r="F5889" s="89">
        <v>6</v>
      </c>
      <c r="G5889" s="89">
        <v>0</v>
      </c>
      <c r="H5889" s="89">
        <v>0</v>
      </c>
      <c r="I5889" s="89">
        <v>2</v>
      </c>
      <c r="J5889" s="89">
        <v>2</v>
      </c>
      <c r="K5889" s="89">
        <v>0</v>
      </c>
      <c r="L5889" s="89">
        <v>1</v>
      </c>
      <c r="M5889" s="89">
        <v>18</v>
      </c>
      <c r="N5889" s="89">
        <v>0</v>
      </c>
      <c r="O5889" s="89">
        <v>2</v>
      </c>
      <c r="P5889" s="89">
        <v>406</v>
      </c>
      <c r="Q5889" s="89">
        <v>15147</v>
      </c>
      <c r="R5889" s="88">
        <f>VLOOKUP(P5889,NEW_TRAIN_TEST!$A$1:$M$980,13,0)</f>
        <v>15146</v>
      </c>
      <c r="S5889" s="88">
        <f>VLOOKUP(P5889,NEW_TRAIN_TEST!$A$1:$M$980,11,0)</f>
        <v>15237</v>
      </c>
      <c r="T5889" s="6">
        <f t="shared" si="182"/>
        <v>1</v>
      </c>
      <c r="U5889" s="6">
        <f t="shared" si="183"/>
        <v>1</v>
      </c>
    </row>
    <row r="5890" spans="1:21" x14ac:dyDescent="0.2">
      <c r="A5890" s="88">
        <v>5889</v>
      </c>
      <c r="B5890" s="88">
        <v>6</v>
      </c>
      <c r="C5890" s="88" t="s">
        <v>2124</v>
      </c>
      <c r="D5890" s="99" t="s">
        <v>1431</v>
      </c>
      <c r="E5890" s="89">
        <v>12</v>
      </c>
      <c r="F5890" s="89">
        <v>3</v>
      </c>
      <c r="G5890" s="89">
        <v>1</v>
      </c>
      <c r="H5890" s="89">
        <v>2</v>
      </c>
      <c r="I5890" s="89">
        <v>2</v>
      </c>
      <c r="J5890" s="89">
        <v>2</v>
      </c>
      <c r="K5890" s="89">
        <v>0</v>
      </c>
      <c r="L5890" s="89">
        <v>0</v>
      </c>
      <c r="M5890" s="89">
        <v>0</v>
      </c>
      <c r="N5890" s="89">
        <v>0</v>
      </c>
      <c r="O5890" s="89">
        <v>2</v>
      </c>
      <c r="P5890" s="89">
        <v>766</v>
      </c>
      <c r="Q5890" s="89">
        <v>9923</v>
      </c>
      <c r="R5890" s="88">
        <f>VLOOKUP(P5890,NEW_TRAIN_TEST!$A$1:$M$980,13,0)</f>
        <v>9204</v>
      </c>
      <c r="S5890" s="88">
        <f>VLOOKUP(P5890,NEW_TRAIN_TEST!$A$1:$M$980,11,0)</f>
        <v>10090</v>
      </c>
      <c r="T5890" s="6">
        <f t="shared" si="182"/>
        <v>0</v>
      </c>
      <c r="U5890" s="6">
        <f t="shared" si="183"/>
        <v>0</v>
      </c>
    </row>
    <row r="5891" spans="1:21" x14ac:dyDescent="0.2">
      <c r="A5891" s="88">
        <v>5890</v>
      </c>
      <c r="B5891" s="88">
        <v>6</v>
      </c>
      <c r="C5891" s="88" t="s">
        <v>2124</v>
      </c>
      <c r="D5891" s="99" t="s">
        <v>1431</v>
      </c>
      <c r="E5891" s="89">
        <v>2</v>
      </c>
      <c r="F5891" s="89">
        <v>0</v>
      </c>
      <c r="G5891" s="89">
        <v>0</v>
      </c>
      <c r="H5891" s="89">
        <v>0</v>
      </c>
      <c r="I5891" s="89">
        <v>0</v>
      </c>
      <c r="J5891" s="89">
        <v>0</v>
      </c>
      <c r="K5891" s="89">
        <v>0</v>
      </c>
      <c r="L5891" s="89">
        <v>0</v>
      </c>
      <c r="M5891" s="89">
        <v>0</v>
      </c>
      <c r="N5891" s="89">
        <v>0</v>
      </c>
      <c r="O5891" s="89">
        <v>0</v>
      </c>
      <c r="P5891" s="89">
        <v>710</v>
      </c>
      <c r="Q5891" s="89">
        <v>9021.5</v>
      </c>
      <c r="R5891" s="88">
        <f>VLOOKUP(P5891,NEW_TRAIN_TEST!$A$1:$M$980,13,0)</f>
        <v>8933</v>
      </c>
      <c r="S5891" s="88">
        <f>VLOOKUP(P5891,NEW_TRAIN_TEST!$A$1:$M$980,11,0)</f>
        <v>9057</v>
      </c>
      <c r="T5891" s="6">
        <f t="shared" ref="T5891:T5954" si="184">IF(L5891&gt;0,1,0)</f>
        <v>0</v>
      </c>
      <c r="U5891" s="6">
        <f t="shared" ref="U5891:U5954" si="185">IF(M5891&gt;0,1,0)</f>
        <v>0</v>
      </c>
    </row>
    <row r="5892" spans="1:21" x14ac:dyDescent="0.2">
      <c r="A5892" s="88">
        <v>5891</v>
      </c>
      <c r="B5892" s="88">
        <v>6</v>
      </c>
      <c r="C5892" s="88" t="s">
        <v>2124</v>
      </c>
      <c r="D5892" s="99" t="s">
        <v>1431</v>
      </c>
      <c r="E5892" s="89">
        <v>14</v>
      </c>
      <c r="F5892" s="89">
        <v>0</v>
      </c>
      <c r="G5892" s="89">
        <v>1</v>
      </c>
      <c r="H5892" s="89">
        <v>0</v>
      </c>
      <c r="I5892" s="89">
        <v>0</v>
      </c>
      <c r="J5892" s="89">
        <v>0</v>
      </c>
      <c r="K5892" s="89">
        <v>0</v>
      </c>
      <c r="L5892" s="89">
        <v>0</v>
      </c>
      <c r="M5892" s="89">
        <v>0</v>
      </c>
      <c r="N5892" s="89">
        <v>0</v>
      </c>
      <c r="O5892" s="89">
        <v>0</v>
      </c>
      <c r="P5892" s="89">
        <v>67</v>
      </c>
      <c r="Q5892" s="89">
        <v>650.5</v>
      </c>
      <c r="R5892" s="88">
        <f>VLOOKUP(P5892,NEW_TRAIN_TEST!$A$1:$M$980,13,0)</f>
        <v>628</v>
      </c>
      <c r="S5892" s="88">
        <f>VLOOKUP(P5892,NEW_TRAIN_TEST!$A$1:$M$980,11,0)</f>
        <v>656</v>
      </c>
      <c r="T5892" s="6">
        <f t="shared" si="184"/>
        <v>0</v>
      </c>
      <c r="U5892" s="6">
        <f t="shared" si="185"/>
        <v>0</v>
      </c>
    </row>
    <row r="5893" spans="1:21" x14ac:dyDescent="0.2">
      <c r="A5893" s="88">
        <v>5892</v>
      </c>
      <c r="B5893" s="88">
        <v>6</v>
      </c>
      <c r="C5893" s="88" t="s">
        <v>2124</v>
      </c>
      <c r="D5893" s="99" t="s">
        <v>1431</v>
      </c>
      <c r="E5893" s="89">
        <v>9</v>
      </c>
      <c r="F5893" s="89">
        <v>1</v>
      </c>
      <c r="G5893" s="89">
        <v>1</v>
      </c>
      <c r="H5893" s="89">
        <v>0</v>
      </c>
      <c r="I5893" s="89">
        <v>2</v>
      </c>
      <c r="J5893" s="89">
        <v>0</v>
      </c>
      <c r="K5893" s="89">
        <v>0</v>
      </c>
      <c r="L5893" s="89">
        <v>1</v>
      </c>
      <c r="M5893" s="89">
        <v>24</v>
      </c>
      <c r="N5893" s="89">
        <v>0</v>
      </c>
      <c r="O5893" s="89">
        <v>2</v>
      </c>
      <c r="P5893" s="89">
        <v>67</v>
      </c>
      <c r="Q5893" s="89">
        <v>653</v>
      </c>
      <c r="R5893" s="88">
        <f>VLOOKUP(P5893,NEW_TRAIN_TEST!$A$1:$M$980,13,0)</f>
        <v>628</v>
      </c>
      <c r="S5893" s="88">
        <f>VLOOKUP(P5893,NEW_TRAIN_TEST!$A$1:$M$980,11,0)</f>
        <v>656</v>
      </c>
      <c r="T5893" s="6">
        <f t="shared" si="184"/>
        <v>1</v>
      </c>
      <c r="U5893" s="6">
        <f t="shared" si="185"/>
        <v>1</v>
      </c>
    </row>
    <row r="5894" spans="1:21" x14ac:dyDescent="0.2">
      <c r="A5894" s="88">
        <v>5893</v>
      </c>
      <c r="B5894" s="88">
        <v>6</v>
      </c>
      <c r="C5894" s="88" t="s">
        <v>2124</v>
      </c>
      <c r="D5894" s="99" t="s">
        <v>1431</v>
      </c>
      <c r="E5894" s="89">
        <v>7</v>
      </c>
      <c r="F5894" s="89">
        <v>0</v>
      </c>
      <c r="G5894" s="89">
        <v>0</v>
      </c>
      <c r="H5894" s="89">
        <v>0</v>
      </c>
      <c r="I5894" s="89">
        <v>0</v>
      </c>
      <c r="J5894" s="89">
        <v>0</v>
      </c>
      <c r="K5894" s="89">
        <v>0</v>
      </c>
      <c r="L5894" s="89">
        <v>1</v>
      </c>
      <c r="M5894" s="89">
        <v>0</v>
      </c>
      <c r="N5894" s="89">
        <v>0</v>
      </c>
      <c r="O5894" s="89">
        <v>0</v>
      </c>
      <c r="P5894" s="89">
        <v>78</v>
      </c>
      <c r="Q5894" s="89">
        <v>477</v>
      </c>
      <c r="R5894" s="88">
        <f>VLOOKUP(P5894,NEW_TRAIN_TEST!$A$1:$M$980,13,0)</f>
        <v>470.5</v>
      </c>
      <c r="S5894" s="88">
        <f>VLOOKUP(P5894,NEW_TRAIN_TEST!$A$1:$M$980,11,0)</f>
        <v>478</v>
      </c>
      <c r="T5894" s="6">
        <f t="shared" si="184"/>
        <v>1</v>
      </c>
      <c r="U5894" s="6">
        <f t="shared" si="185"/>
        <v>0</v>
      </c>
    </row>
    <row r="5895" spans="1:21" x14ac:dyDescent="0.2">
      <c r="A5895" s="88">
        <v>5894</v>
      </c>
      <c r="B5895" s="88">
        <v>6</v>
      </c>
      <c r="C5895" s="88" t="s">
        <v>2124</v>
      </c>
      <c r="D5895" s="99" t="s">
        <v>1431</v>
      </c>
      <c r="E5895" s="89">
        <v>5</v>
      </c>
      <c r="F5895" s="89">
        <v>1</v>
      </c>
      <c r="G5895" s="89">
        <v>1</v>
      </c>
      <c r="H5895" s="89">
        <v>0</v>
      </c>
      <c r="I5895" s="89">
        <v>2</v>
      </c>
      <c r="J5895" s="89">
        <v>0</v>
      </c>
      <c r="K5895" s="89">
        <v>0</v>
      </c>
      <c r="L5895" s="89">
        <v>1</v>
      </c>
      <c r="M5895" s="89">
        <v>12</v>
      </c>
      <c r="N5895" s="89">
        <v>0</v>
      </c>
      <c r="O5895" s="89">
        <v>2</v>
      </c>
      <c r="P5895" s="89">
        <v>78</v>
      </c>
      <c r="Q5895" s="89">
        <v>478</v>
      </c>
      <c r="R5895" s="88">
        <f>VLOOKUP(P5895,NEW_TRAIN_TEST!$A$1:$M$980,13,0)</f>
        <v>470.5</v>
      </c>
      <c r="S5895" s="88">
        <f>VLOOKUP(P5895,NEW_TRAIN_TEST!$A$1:$M$980,11,0)</f>
        <v>478</v>
      </c>
      <c r="T5895" s="6">
        <f t="shared" si="184"/>
        <v>1</v>
      </c>
      <c r="U5895" s="6">
        <f t="shared" si="185"/>
        <v>1</v>
      </c>
    </row>
    <row r="5896" spans="1:21" x14ac:dyDescent="0.2">
      <c r="A5896" s="88">
        <v>5895</v>
      </c>
      <c r="B5896" s="88">
        <v>6</v>
      </c>
      <c r="C5896" s="88" t="s">
        <v>2124</v>
      </c>
      <c r="D5896" s="99" t="s">
        <v>1431</v>
      </c>
      <c r="E5896" s="89">
        <v>2</v>
      </c>
      <c r="F5896" s="89">
        <v>0</v>
      </c>
      <c r="G5896" s="89">
        <v>0</v>
      </c>
      <c r="H5896" s="89">
        <v>0</v>
      </c>
      <c r="I5896" s="89">
        <v>0</v>
      </c>
      <c r="J5896" s="89">
        <v>0</v>
      </c>
      <c r="K5896" s="89">
        <v>0</v>
      </c>
      <c r="L5896" s="89">
        <v>0</v>
      </c>
      <c r="M5896" s="89">
        <v>0</v>
      </c>
      <c r="N5896" s="89">
        <v>0</v>
      </c>
      <c r="O5896" s="89">
        <v>0</v>
      </c>
      <c r="P5896" s="89">
        <v>267</v>
      </c>
      <c r="Q5896" s="89">
        <v>8968</v>
      </c>
      <c r="R5896" s="88">
        <f>VLOOKUP(P5896,NEW_TRAIN_TEST!$A$1:$M$980,13,0)</f>
        <v>8177</v>
      </c>
      <c r="S5896" s="88">
        <f>VLOOKUP(P5896,NEW_TRAIN_TEST!$A$1:$M$980,11,0)</f>
        <v>8999</v>
      </c>
      <c r="T5896" s="6">
        <f t="shared" si="184"/>
        <v>0</v>
      </c>
      <c r="U5896" s="6">
        <f t="shared" si="185"/>
        <v>0</v>
      </c>
    </row>
    <row r="5897" spans="1:21" x14ac:dyDescent="0.2">
      <c r="A5897" s="88">
        <v>5896</v>
      </c>
      <c r="B5897" s="88">
        <v>6</v>
      </c>
      <c r="C5897" s="88" t="s">
        <v>2124</v>
      </c>
      <c r="D5897" s="99" t="s">
        <v>1431</v>
      </c>
      <c r="E5897" s="89">
        <v>4</v>
      </c>
      <c r="F5897" s="89">
        <v>1</v>
      </c>
      <c r="G5897" s="89">
        <v>0</v>
      </c>
      <c r="H5897" s="89">
        <v>0</v>
      </c>
      <c r="I5897" s="89">
        <v>2</v>
      </c>
      <c r="J5897" s="89">
        <v>0</v>
      </c>
      <c r="K5897" s="89">
        <v>0</v>
      </c>
      <c r="L5897" s="89">
        <v>1</v>
      </c>
      <c r="M5897" s="89">
        <v>0</v>
      </c>
      <c r="N5897" s="89">
        <v>0</v>
      </c>
      <c r="O5897" s="89">
        <v>2</v>
      </c>
      <c r="P5897" s="89">
        <v>105</v>
      </c>
      <c r="Q5897" s="89">
        <v>4648</v>
      </c>
      <c r="R5897" s="88">
        <f>VLOOKUP(P5897,NEW_TRAIN_TEST!$A$1:$M$980,13,0)</f>
        <v>4454.5</v>
      </c>
      <c r="S5897" s="88">
        <f>VLOOKUP(P5897,NEW_TRAIN_TEST!$A$1:$M$980,11,0)</f>
        <v>4715</v>
      </c>
      <c r="T5897" s="6">
        <f t="shared" si="184"/>
        <v>1</v>
      </c>
      <c r="U5897" s="6">
        <f t="shared" si="185"/>
        <v>0</v>
      </c>
    </row>
    <row r="5898" spans="1:21" x14ac:dyDescent="0.2">
      <c r="A5898" s="88">
        <v>5897</v>
      </c>
      <c r="B5898" s="88">
        <v>6</v>
      </c>
      <c r="C5898" s="88" t="s">
        <v>2124</v>
      </c>
      <c r="D5898" s="99" t="s">
        <v>1431</v>
      </c>
      <c r="E5898" s="89">
        <v>7</v>
      </c>
      <c r="F5898" s="89">
        <v>0</v>
      </c>
      <c r="G5898" s="89">
        <v>0</v>
      </c>
      <c r="H5898" s="89">
        <v>0</v>
      </c>
      <c r="I5898" s="89">
        <v>0</v>
      </c>
      <c r="J5898" s="89">
        <v>0</v>
      </c>
      <c r="K5898" s="89">
        <v>0</v>
      </c>
      <c r="L5898" s="89">
        <v>1</v>
      </c>
      <c r="M5898" s="89">
        <v>0</v>
      </c>
      <c r="N5898" s="89">
        <v>0</v>
      </c>
      <c r="O5898" s="89">
        <v>0</v>
      </c>
      <c r="P5898" s="89">
        <v>81</v>
      </c>
      <c r="Q5898" s="89">
        <v>557.5</v>
      </c>
      <c r="R5898" s="88">
        <f>VLOOKUP(P5898,NEW_TRAIN_TEST!$A$1:$M$980,13,0)</f>
        <v>552.5</v>
      </c>
      <c r="S5898" s="88">
        <f>VLOOKUP(P5898,NEW_TRAIN_TEST!$A$1:$M$980,11,0)</f>
        <v>562</v>
      </c>
      <c r="T5898" s="6">
        <f t="shared" si="184"/>
        <v>1</v>
      </c>
      <c r="U5898" s="6">
        <f t="shared" si="185"/>
        <v>0</v>
      </c>
    </row>
    <row r="5899" spans="1:21" x14ac:dyDescent="0.2">
      <c r="A5899" s="88">
        <v>5898</v>
      </c>
      <c r="B5899" s="88">
        <v>6</v>
      </c>
      <c r="C5899" s="88" t="s">
        <v>2124</v>
      </c>
      <c r="D5899" s="99" t="s">
        <v>1431</v>
      </c>
      <c r="E5899" s="89">
        <v>11</v>
      </c>
      <c r="F5899" s="89">
        <v>2</v>
      </c>
      <c r="G5899" s="89">
        <v>0</v>
      </c>
      <c r="H5899" s="89">
        <v>0</v>
      </c>
      <c r="I5899" s="89">
        <v>2</v>
      </c>
      <c r="J5899" s="89">
        <v>2</v>
      </c>
      <c r="K5899" s="89">
        <v>0</v>
      </c>
      <c r="L5899" s="89">
        <v>0</v>
      </c>
      <c r="M5899" s="89">
        <v>0</v>
      </c>
      <c r="N5899" s="89">
        <v>0</v>
      </c>
      <c r="O5899" s="89">
        <v>2</v>
      </c>
      <c r="P5899" s="89">
        <v>507</v>
      </c>
      <c r="Q5899" s="89">
        <v>9124.5</v>
      </c>
      <c r="R5899" s="88">
        <f>VLOOKUP(P5899,NEW_TRAIN_TEST!$A$1:$M$980,13,0)</f>
        <v>8877.5</v>
      </c>
      <c r="S5899" s="88">
        <f>VLOOKUP(P5899,NEW_TRAIN_TEST!$A$1:$M$980,11,0)</f>
        <v>9308</v>
      </c>
      <c r="T5899" s="6">
        <f t="shared" si="184"/>
        <v>0</v>
      </c>
      <c r="U5899" s="6">
        <f t="shared" si="185"/>
        <v>0</v>
      </c>
    </row>
    <row r="5900" spans="1:21" x14ac:dyDescent="0.2">
      <c r="A5900" s="88">
        <v>5899</v>
      </c>
      <c r="B5900" s="88">
        <v>6</v>
      </c>
      <c r="C5900" s="88" t="s">
        <v>2124</v>
      </c>
      <c r="D5900" s="99" t="s">
        <v>1431</v>
      </c>
      <c r="E5900" s="89">
        <v>8</v>
      </c>
      <c r="F5900" s="89">
        <v>0</v>
      </c>
      <c r="G5900" s="89">
        <v>0</v>
      </c>
      <c r="H5900" s="89">
        <v>0</v>
      </c>
      <c r="I5900" s="89">
        <v>0</v>
      </c>
      <c r="J5900" s="89">
        <v>0</v>
      </c>
      <c r="K5900" s="89">
        <v>0</v>
      </c>
      <c r="L5900" s="89">
        <v>1</v>
      </c>
      <c r="M5900" s="89">
        <v>0</v>
      </c>
      <c r="N5900" s="89">
        <v>0</v>
      </c>
      <c r="O5900" s="89">
        <v>0</v>
      </c>
      <c r="P5900" s="89">
        <v>159</v>
      </c>
      <c r="Q5900" s="89">
        <v>11847.75</v>
      </c>
      <c r="R5900" s="88">
        <f>VLOOKUP(P5900,NEW_TRAIN_TEST!$A$1:$M$980,13,0)</f>
        <v>10213</v>
      </c>
      <c r="S5900" s="88">
        <f>VLOOKUP(P5900,NEW_TRAIN_TEST!$A$1:$M$980,11,0)</f>
        <v>11916</v>
      </c>
      <c r="T5900" s="6">
        <f t="shared" si="184"/>
        <v>1</v>
      </c>
      <c r="U5900" s="6">
        <f t="shared" si="185"/>
        <v>0</v>
      </c>
    </row>
    <row r="5901" spans="1:21" x14ac:dyDescent="0.2">
      <c r="A5901" s="88">
        <v>5900</v>
      </c>
      <c r="B5901" s="88">
        <v>6</v>
      </c>
      <c r="C5901" s="88" t="s">
        <v>2124</v>
      </c>
      <c r="D5901" s="99" t="s">
        <v>1431</v>
      </c>
      <c r="E5901" s="89">
        <v>3</v>
      </c>
      <c r="F5901" s="89">
        <v>0</v>
      </c>
      <c r="G5901" s="89">
        <v>0</v>
      </c>
      <c r="H5901" s="89">
        <v>0</v>
      </c>
      <c r="I5901" s="89">
        <v>0</v>
      </c>
      <c r="J5901" s="89">
        <v>0</v>
      </c>
      <c r="K5901" s="89">
        <v>0</v>
      </c>
      <c r="L5901" s="89">
        <v>1</v>
      </c>
      <c r="M5901" s="89">
        <v>0</v>
      </c>
      <c r="N5901" s="89">
        <v>0</v>
      </c>
      <c r="O5901" s="89">
        <v>0</v>
      </c>
      <c r="P5901" s="89">
        <v>279</v>
      </c>
      <c r="Q5901" s="89">
        <v>11802</v>
      </c>
      <c r="R5901" s="88">
        <f>VLOOKUP(P5901,NEW_TRAIN_TEST!$A$1:$M$980,13,0)</f>
        <v>11270</v>
      </c>
      <c r="S5901" s="88">
        <f>VLOOKUP(P5901,NEW_TRAIN_TEST!$A$1:$M$980,11,0)</f>
        <v>11881</v>
      </c>
      <c r="T5901" s="6">
        <f t="shared" si="184"/>
        <v>1</v>
      </c>
      <c r="U5901" s="6">
        <f t="shared" si="185"/>
        <v>0</v>
      </c>
    </row>
    <row r="5902" spans="1:21" x14ac:dyDescent="0.2">
      <c r="A5902" s="88">
        <v>5901</v>
      </c>
      <c r="B5902" s="88">
        <v>6</v>
      </c>
      <c r="C5902" s="88" t="s">
        <v>2124</v>
      </c>
      <c r="D5902" s="99" t="s">
        <v>1431</v>
      </c>
      <c r="E5902" s="89">
        <v>12</v>
      </c>
      <c r="F5902" s="89">
        <v>0</v>
      </c>
      <c r="G5902" s="89">
        <v>0</v>
      </c>
      <c r="H5902" s="89">
        <v>0</v>
      </c>
      <c r="I5902" s="89">
        <v>0</v>
      </c>
      <c r="J5902" s="89">
        <v>0</v>
      </c>
      <c r="K5902" s="89">
        <v>0</v>
      </c>
      <c r="L5902" s="89">
        <v>0</v>
      </c>
      <c r="M5902" s="89">
        <v>0</v>
      </c>
      <c r="N5902" s="89">
        <v>0</v>
      </c>
      <c r="O5902" s="89">
        <v>0</v>
      </c>
      <c r="P5902" s="89">
        <v>100</v>
      </c>
      <c r="Q5902" s="89">
        <v>6262.75</v>
      </c>
      <c r="R5902" s="88">
        <f>VLOOKUP(P5902,NEW_TRAIN_TEST!$A$1:$M$980,13,0)</f>
        <v>6085.5</v>
      </c>
      <c r="S5902" s="88">
        <f>VLOOKUP(P5902,NEW_TRAIN_TEST!$A$1:$M$980,11,0)</f>
        <v>6333</v>
      </c>
      <c r="T5902" s="6">
        <f t="shared" si="184"/>
        <v>0</v>
      </c>
      <c r="U5902" s="6">
        <f t="shared" si="185"/>
        <v>0</v>
      </c>
    </row>
    <row r="5903" spans="1:21" x14ac:dyDescent="0.2">
      <c r="A5903" s="88">
        <v>5902</v>
      </c>
      <c r="B5903" s="88">
        <v>6</v>
      </c>
      <c r="C5903" s="88" t="s">
        <v>2124</v>
      </c>
      <c r="D5903" s="99" t="s">
        <v>1431</v>
      </c>
      <c r="E5903" s="89">
        <v>14</v>
      </c>
      <c r="F5903" s="89">
        <v>0</v>
      </c>
      <c r="G5903" s="89">
        <v>0</v>
      </c>
      <c r="H5903" s="89">
        <v>0</v>
      </c>
      <c r="I5903" s="89">
        <v>0</v>
      </c>
      <c r="J5903" s="89">
        <v>0</v>
      </c>
      <c r="K5903" s="89">
        <v>0</v>
      </c>
      <c r="L5903" s="89">
        <v>0</v>
      </c>
      <c r="M5903" s="89">
        <v>0</v>
      </c>
      <c r="N5903" s="89">
        <v>0</v>
      </c>
      <c r="O5903" s="89">
        <v>0</v>
      </c>
      <c r="P5903" s="89">
        <v>59</v>
      </c>
      <c r="Q5903" s="89">
        <v>580</v>
      </c>
      <c r="R5903" s="88">
        <f>VLOOKUP(P5903,NEW_TRAIN_TEST!$A$1:$M$980,13,0)</f>
        <v>566.5</v>
      </c>
      <c r="S5903" s="88">
        <f>VLOOKUP(P5903,NEW_TRAIN_TEST!$A$1:$M$980,11,0)</f>
        <v>585</v>
      </c>
      <c r="T5903" s="6">
        <f t="shared" si="184"/>
        <v>0</v>
      </c>
      <c r="U5903" s="6">
        <f t="shared" si="185"/>
        <v>0</v>
      </c>
    </row>
    <row r="5904" spans="1:21" x14ac:dyDescent="0.2">
      <c r="A5904" s="88">
        <v>5903</v>
      </c>
      <c r="B5904" s="88">
        <v>6</v>
      </c>
      <c r="C5904" s="88" t="s">
        <v>2124</v>
      </c>
      <c r="D5904" s="99" t="s">
        <v>1431</v>
      </c>
      <c r="E5904" s="89">
        <v>9</v>
      </c>
      <c r="F5904" s="89">
        <v>5</v>
      </c>
      <c r="G5904" s="89">
        <v>4</v>
      </c>
      <c r="H5904" s="89">
        <v>0</v>
      </c>
      <c r="I5904" s="89">
        <v>2</v>
      </c>
      <c r="J5904" s="89">
        <v>0</v>
      </c>
      <c r="K5904" s="89">
        <v>0</v>
      </c>
      <c r="L5904" s="89">
        <v>1</v>
      </c>
      <c r="M5904" s="89">
        <v>23</v>
      </c>
      <c r="N5904" s="89">
        <v>0</v>
      </c>
      <c r="O5904" s="89">
        <v>2</v>
      </c>
      <c r="P5904" s="89">
        <v>59</v>
      </c>
      <c r="Q5904" s="89">
        <v>582</v>
      </c>
      <c r="R5904" s="88">
        <f>VLOOKUP(P5904,NEW_TRAIN_TEST!$A$1:$M$980,13,0)</f>
        <v>566.5</v>
      </c>
      <c r="S5904" s="88">
        <f>VLOOKUP(P5904,NEW_TRAIN_TEST!$A$1:$M$980,11,0)</f>
        <v>585</v>
      </c>
      <c r="T5904" s="6">
        <f t="shared" si="184"/>
        <v>1</v>
      </c>
      <c r="U5904" s="6">
        <f t="shared" si="185"/>
        <v>1</v>
      </c>
    </row>
    <row r="5905" spans="1:21" x14ac:dyDescent="0.2">
      <c r="A5905" s="88">
        <v>5904</v>
      </c>
      <c r="B5905" s="88">
        <v>6</v>
      </c>
      <c r="C5905" s="88" t="s">
        <v>2124</v>
      </c>
      <c r="D5905" s="99" t="s">
        <v>1431</v>
      </c>
      <c r="E5905" s="89">
        <v>11</v>
      </c>
      <c r="F5905" s="89">
        <v>1</v>
      </c>
      <c r="G5905" s="89">
        <v>0</v>
      </c>
      <c r="H5905" s="89">
        <v>0</v>
      </c>
      <c r="I5905" s="89">
        <v>2</v>
      </c>
      <c r="J5905" s="89">
        <v>0</v>
      </c>
      <c r="K5905" s="89">
        <v>0</v>
      </c>
      <c r="L5905" s="89">
        <v>1</v>
      </c>
      <c r="M5905" s="89">
        <v>0</v>
      </c>
      <c r="N5905" s="89">
        <v>0</v>
      </c>
      <c r="O5905" s="89">
        <v>2</v>
      </c>
      <c r="P5905" s="89">
        <v>103</v>
      </c>
      <c r="Q5905" s="89">
        <v>4910.5</v>
      </c>
      <c r="R5905" s="88">
        <f>VLOOKUP(P5905,NEW_TRAIN_TEST!$A$1:$M$980,13,0)</f>
        <v>4729</v>
      </c>
      <c r="S5905" s="88">
        <f>VLOOKUP(P5905,NEW_TRAIN_TEST!$A$1:$M$980,11,0)</f>
        <v>5039</v>
      </c>
      <c r="T5905" s="6">
        <f t="shared" si="184"/>
        <v>1</v>
      </c>
      <c r="U5905" s="6">
        <f t="shared" si="185"/>
        <v>0</v>
      </c>
    </row>
    <row r="5906" spans="1:21" x14ac:dyDescent="0.2">
      <c r="A5906" s="88">
        <v>5905</v>
      </c>
      <c r="B5906" s="88">
        <v>6</v>
      </c>
      <c r="C5906" s="88" t="s">
        <v>2124</v>
      </c>
      <c r="D5906" s="99" t="s">
        <v>1431</v>
      </c>
      <c r="E5906" s="89">
        <v>17</v>
      </c>
      <c r="F5906" s="89">
        <v>10</v>
      </c>
      <c r="G5906" s="89">
        <v>0</v>
      </c>
      <c r="H5906" s="89">
        <v>2</v>
      </c>
      <c r="I5906" s="89">
        <v>2</v>
      </c>
      <c r="J5906" s="89">
        <v>2</v>
      </c>
      <c r="K5906" s="89">
        <v>0</v>
      </c>
      <c r="L5906" s="89">
        <v>0</v>
      </c>
      <c r="M5906" s="89">
        <v>0</v>
      </c>
      <c r="N5906" s="89">
        <v>0</v>
      </c>
      <c r="O5906" s="89">
        <v>2</v>
      </c>
      <c r="P5906" s="89">
        <v>167</v>
      </c>
      <c r="Q5906" s="89">
        <v>12949.5</v>
      </c>
      <c r="R5906" s="88">
        <f>VLOOKUP(P5906,NEW_TRAIN_TEST!$A$1:$M$980,13,0)</f>
        <v>11852.5</v>
      </c>
      <c r="S5906" s="88">
        <f>VLOOKUP(P5906,NEW_TRAIN_TEST!$A$1:$M$980,11,0)</f>
        <v>13498</v>
      </c>
      <c r="T5906" s="6">
        <f t="shared" si="184"/>
        <v>0</v>
      </c>
      <c r="U5906" s="6">
        <f t="shared" si="185"/>
        <v>0</v>
      </c>
    </row>
    <row r="5907" spans="1:21" x14ac:dyDescent="0.2">
      <c r="A5907" s="88">
        <v>5906</v>
      </c>
      <c r="B5907" s="88">
        <v>6</v>
      </c>
      <c r="C5907" s="88" t="s">
        <v>2124</v>
      </c>
      <c r="D5907" s="99" t="s">
        <v>1431</v>
      </c>
      <c r="E5907" s="89">
        <v>11</v>
      </c>
      <c r="F5907" s="89">
        <v>4</v>
      </c>
      <c r="G5907" s="89">
        <v>1</v>
      </c>
      <c r="H5907" s="89">
        <v>0</v>
      </c>
      <c r="I5907" s="89">
        <v>2</v>
      </c>
      <c r="J5907" s="89">
        <v>0</v>
      </c>
      <c r="K5907" s="89">
        <v>0</v>
      </c>
      <c r="L5907" s="89">
        <v>1</v>
      </c>
      <c r="M5907" s="89">
        <v>0</v>
      </c>
      <c r="N5907" s="89">
        <v>0</v>
      </c>
      <c r="O5907" s="89">
        <v>2</v>
      </c>
      <c r="P5907" s="89">
        <v>270</v>
      </c>
      <c r="Q5907" s="89">
        <v>14096</v>
      </c>
      <c r="R5907" s="88">
        <f>VLOOKUP(P5907,NEW_TRAIN_TEST!$A$1:$M$980,13,0)</f>
        <v>14006.5</v>
      </c>
      <c r="S5907" s="88">
        <f>VLOOKUP(P5907,NEW_TRAIN_TEST!$A$1:$M$980,11,0)</f>
        <v>14568</v>
      </c>
      <c r="T5907" s="6">
        <f t="shared" si="184"/>
        <v>1</v>
      </c>
      <c r="U5907" s="6">
        <f t="shared" si="185"/>
        <v>0</v>
      </c>
    </row>
    <row r="5908" spans="1:21" x14ac:dyDescent="0.2">
      <c r="A5908" s="88">
        <v>5907</v>
      </c>
      <c r="B5908" s="88">
        <v>6</v>
      </c>
      <c r="C5908" s="88" t="s">
        <v>2124</v>
      </c>
      <c r="D5908" s="99" t="s">
        <v>1431</v>
      </c>
      <c r="E5908" s="89">
        <v>10</v>
      </c>
      <c r="F5908" s="89">
        <v>3</v>
      </c>
      <c r="G5908" s="89">
        <v>0</v>
      </c>
      <c r="H5908" s="89">
        <v>2</v>
      </c>
      <c r="I5908" s="89">
        <v>2</v>
      </c>
      <c r="J5908" s="89">
        <v>0</v>
      </c>
      <c r="K5908" s="89">
        <v>0</v>
      </c>
      <c r="L5908" s="89">
        <v>1</v>
      </c>
      <c r="M5908" s="89">
        <v>0</v>
      </c>
      <c r="N5908" s="89">
        <v>0</v>
      </c>
      <c r="O5908" s="89">
        <v>2</v>
      </c>
      <c r="P5908" s="89">
        <v>80</v>
      </c>
      <c r="Q5908" s="89">
        <v>538</v>
      </c>
      <c r="R5908" s="88">
        <f>VLOOKUP(P5908,NEW_TRAIN_TEST!$A$1:$M$980,13,0)</f>
        <v>525.5</v>
      </c>
      <c r="S5908" s="88">
        <f>VLOOKUP(P5908,NEW_TRAIN_TEST!$A$1:$M$980,11,0)</f>
        <v>545</v>
      </c>
      <c r="T5908" s="6">
        <f t="shared" si="184"/>
        <v>1</v>
      </c>
      <c r="U5908" s="6">
        <f t="shared" si="185"/>
        <v>0</v>
      </c>
    </row>
    <row r="5909" spans="1:21" x14ac:dyDescent="0.2">
      <c r="A5909" s="88">
        <v>5908</v>
      </c>
      <c r="B5909" s="88">
        <v>6</v>
      </c>
      <c r="C5909" s="88" t="s">
        <v>2124</v>
      </c>
      <c r="D5909" s="99" t="s">
        <v>1431</v>
      </c>
      <c r="E5909" s="89">
        <v>7</v>
      </c>
      <c r="F5909" s="89">
        <v>2</v>
      </c>
      <c r="G5909" s="89">
        <v>0</v>
      </c>
      <c r="H5909" s="89">
        <v>2</v>
      </c>
      <c r="I5909" s="89">
        <v>2</v>
      </c>
      <c r="J5909" s="89">
        <v>0</v>
      </c>
      <c r="K5909" s="89">
        <v>0</v>
      </c>
      <c r="L5909" s="89">
        <v>1</v>
      </c>
      <c r="M5909" s="89">
        <v>19</v>
      </c>
      <c r="N5909" s="89">
        <v>0</v>
      </c>
      <c r="O5909" s="89">
        <v>2</v>
      </c>
      <c r="P5909" s="89">
        <v>80</v>
      </c>
      <c r="Q5909" s="89">
        <v>541</v>
      </c>
      <c r="R5909" s="88">
        <f>VLOOKUP(P5909,NEW_TRAIN_TEST!$A$1:$M$980,13,0)</f>
        <v>525.5</v>
      </c>
      <c r="S5909" s="88">
        <f>VLOOKUP(P5909,NEW_TRAIN_TEST!$A$1:$M$980,11,0)</f>
        <v>545</v>
      </c>
      <c r="T5909" s="6">
        <f t="shared" si="184"/>
        <v>1</v>
      </c>
      <c r="U5909" s="6">
        <f t="shared" si="185"/>
        <v>1</v>
      </c>
    </row>
    <row r="5910" spans="1:21" x14ac:dyDescent="0.2">
      <c r="A5910" s="88">
        <v>5909</v>
      </c>
      <c r="B5910" s="88">
        <v>6</v>
      </c>
      <c r="C5910" s="88" t="s">
        <v>2124</v>
      </c>
      <c r="D5910" s="99" t="s">
        <v>1431</v>
      </c>
      <c r="E5910" s="89">
        <v>12</v>
      </c>
      <c r="F5910" s="89">
        <v>2</v>
      </c>
      <c r="G5910" s="89">
        <v>0</v>
      </c>
      <c r="H5910" s="89">
        <v>0</v>
      </c>
      <c r="I5910" s="89">
        <v>2</v>
      </c>
      <c r="J5910" s="89">
        <v>2</v>
      </c>
      <c r="K5910" s="89">
        <v>0</v>
      </c>
      <c r="L5910" s="89">
        <v>0</v>
      </c>
      <c r="M5910" s="89">
        <v>27</v>
      </c>
      <c r="N5910" s="89">
        <v>0</v>
      </c>
      <c r="O5910" s="89">
        <v>2</v>
      </c>
      <c r="P5910" s="89">
        <v>273</v>
      </c>
      <c r="Q5910" s="89">
        <v>15453</v>
      </c>
      <c r="R5910" s="88">
        <f>VLOOKUP(P5910,NEW_TRAIN_TEST!$A$1:$M$980,13,0)</f>
        <v>15379</v>
      </c>
      <c r="S5910" s="88">
        <f>VLOOKUP(P5910,NEW_TRAIN_TEST!$A$1:$M$980,11,0)</f>
        <v>15977</v>
      </c>
      <c r="T5910" s="6">
        <f t="shared" si="184"/>
        <v>0</v>
      </c>
      <c r="U5910" s="6">
        <f t="shared" si="185"/>
        <v>1</v>
      </c>
    </row>
    <row r="5911" spans="1:21" x14ac:dyDescent="0.2">
      <c r="A5911" s="88">
        <v>5910</v>
      </c>
      <c r="B5911" s="88">
        <v>6</v>
      </c>
      <c r="C5911" s="88" t="s">
        <v>2124</v>
      </c>
      <c r="D5911" s="99" t="s">
        <v>1431</v>
      </c>
      <c r="E5911" s="89">
        <v>10</v>
      </c>
      <c r="F5911" s="89">
        <v>2</v>
      </c>
      <c r="G5911" s="89">
        <v>1</v>
      </c>
      <c r="H5911" s="89">
        <v>2</v>
      </c>
      <c r="I5911" s="89">
        <v>2</v>
      </c>
      <c r="J5911" s="89">
        <v>0</v>
      </c>
      <c r="K5911" s="89">
        <v>0</v>
      </c>
      <c r="L5911" s="89">
        <v>1</v>
      </c>
      <c r="M5911" s="89">
        <v>0</v>
      </c>
      <c r="N5911" s="89">
        <v>0</v>
      </c>
      <c r="O5911" s="89">
        <v>2</v>
      </c>
      <c r="P5911" s="89">
        <v>107</v>
      </c>
      <c r="Q5911" s="89">
        <v>5516</v>
      </c>
      <c r="R5911" s="88">
        <f>VLOOKUP(P5911,NEW_TRAIN_TEST!$A$1:$M$980,13,0)</f>
        <v>5184</v>
      </c>
      <c r="S5911" s="88">
        <f>VLOOKUP(P5911,NEW_TRAIN_TEST!$A$1:$M$980,11,0)</f>
        <v>5618</v>
      </c>
      <c r="T5911" s="6">
        <f t="shared" si="184"/>
        <v>1</v>
      </c>
      <c r="U5911" s="6">
        <f t="shared" si="185"/>
        <v>0</v>
      </c>
    </row>
    <row r="5912" spans="1:21" x14ac:dyDescent="0.2">
      <c r="A5912" s="88">
        <v>5911</v>
      </c>
      <c r="B5912" s="88">
        <v>6</v>
      </c>
      <c r="C5912" s="88" t="s">
        <v>2124</v>
      </c>
      <c r="D5912" s="99" t="s">
        <v>1431</v>
      </c>
      <c r="E5912" s="89">
        <v>8</v>
      </c>
      <c r="F5912" s="89">
        <v>1</v>
      </c>
      <c r="G5912" s="89">
        <v>0</v>
      </c>
      <c r="H5912" s="89">
        <v>0</v>
      </c>
      <c r="I5912" s="89">
        <v>2</v>
      </c>
      <c r="J5912" s="89">
        <v>0</v>
      </c>
      <c r="K5912" s="89">
        <v>0</v>
      </c>
      <c r="L5912" s="89">
        <v>1</v>
      </c>
      <c r="M5912" s="89">
        <v>13</v>
      </c>
      <c r="N5912" s="89">
        <v>0</v>
      </c>
      <c r="O5912" s="89">
        <v>2</v>
      </c>
      <c r="P5912" s="89">
        <v>108</v>
      </c>
      <c r="Q5912" s="89">
        <v>4029.5</v>
      </c>
      <c r="R5912" s="88">
        <f>VLOOKUP(P5912,NEW_TRAIN_TEST!$A$1:$M$980,13,0)</f>
        <v>3990</v>
      </c>
      <c r="S5912" s="88">
        <f>VLOOKUP(P5912,NEW_TRAIN_TEST!$A$1:$M$980,11,0)</f>
        <v>4515</v>
      </c>
      <c r="T5912" s="6">
        <f t="shared" si="184"/>
        <v>1</v>
      </c>
      <c r="U5912" s="6">
        <f t="shared" si="185"/>
        <v>1</v>
      </c>
    </row>
    <row r="5913" spans="1:21" x14ac:dyDescent="0.2">
      <c r="A5913" s="88">
        <v>5912</v>
      </c>
      <c r="B5913" s="88">
        <v>6</v>
      </c>
      <c r="C5913" s="88" t="s">
        <v>2124</v>
      </c>
      <c r="D5913" s="99" t="s">
        <v>1431</v>
      </c>
      <c r="E5913" s="89">
        <v>12</v>
      </c>
      <c r="F5913" s="89">
        <v>5</v>
      </c>
      <c r="G5913" s="89">
        <v>2</v>
      </c>
      <c r="H5913" s="89">
        <v>0</v>
      </c>
      <c r="I5913" s="89">
        <v>2</v>
      </c>
      <c r="J5913" s="89">
        <v>0</v>
      </c>
      <c r="K5913" s="89">
        <v>0</v>
      </c>
      <c r="L5913" s="89">
        <v>1</v>
      </c>
      <c r="M5913" s="89">
        <v>0</v>
      </c>
      <c r="N5913" s="89">
        <v>0</v>
      </c>
      <c r="O5913" s="89">
        <v>2</v>
      </c>
      <c r="P5913" s="89">
        <v>262</v>
      </c>
      <c r="Q5913" s="89">
        <v>15859.5</v>
      </c>
      <c r="R5913" s="88">
        <f>VLOOKUP(P5913,NEW_TRAIN_TEST!$A$1:$M$980,13,0)</f>
        <v>15806.5</v>
      </c>
      <c r="S5913" s="88">
        <f>VLOOKUP(P5913,NEW_TRAIN_TEST!$A$1:$M$980,11,0)</f>
        <v>16465</v>
      </c>
      <c r="T5913" s="6">
        <f t="shared" si="184"/>
        <v>1</v>
      </c>
      <c r="U5913" s="6">
        <f t="shared" si="185"/>
        <v>0</v>
      </c>
    </row>
    <row r="5914" spans="1:21" x14ac:dyDescent="0.2">
      <c r="A5914" s="88">
        <v>5913</v>
      </c>
      <c r="B5914" s="88">
        <v>6</v>
      </c>
      <c r="C5914" s="88" t="s">
        <v>2124</v>
      </c>
      <c r="D5914" s="99" t="s">
        <v>1431</v>
      </c>
      <c r="E5914" s="89">
        <v>0</v>
      </c>
      <c r="F5914" s="89">
        <v>2</v>
      </c>
      <c r="G5914" s="89">
        <v>0</v>
      </c>
      <c r="H5914" s="89">
        <v>2</v>
      </c>
      <c r="I5914" s="89">
        <v>2</v>
      </c>
      <c r="J5914" s="89">
        <v>0</v>
      </c>
      <c r="K5914" s="89">
        <v>0</v>
      </c>
      <c r="L5914" s="89">
        <v>0</v>
      </c>
      <c r="M5914" s="89">
        <v>0</v>
      </c>
      <c r="N5914" s="89">
        <v>0</v>
      </c>
      <c r="O5914" s="89">
        <v>2</v>
      </c>
      <c r="P5914" s="89">
        <v>229</v>
      </c>
      <c r="Q5914" s="89">
        <v>4915</v>
      </c>
      <c r="R5914" s="88">
        <f>VLOOKUP(P5914,NEW_TRAIN_TEST!$A$1:$M$980,13,0)</f>
        <v>4915</v>
      </c>
      <c r="S5914" s="88">
        <f>VLOOKUP(P5914,NEW_TRAIN_TEST!$A$1:$M$980,11,0)</f>
        <v>6106</v>
      </c>
      <c r="T5914" s="6">
        <f t="shared" si="184"/>
        <v>0</v>
      </c>
      <c r="U5914" s="6">
        <f t="shared" si="185"/>
        <v>0</v>
      </c>
    </row>
    <row r="5915" spans="1:21" x14ac:dyDescent="0.2">
      <c r="A5915" s="88">
        <v>5914</v>
      </c>
      <c r="B5915" s="88">
        <v>6</v>
      </c>
      <c r="C5915" s="88" t="s">
        <v>2124</v>
      </c>
      <c r="D5915" s="99" t="s">
        <v>1431</v>
      </c>
      <c r="E5915" s="89">
        <v>0</v>
      </c>
      <c r="F5915" s="89">
        <v>4</v>
      </c>
      <c r="G5915" s="89">
        <v>0</v>
      </c>
      <c r="H5915" s="89">
        <v>0</v>
      </c>
      <c r="I5915" s="89">
        <v>2</v>
      </c>
      <c r="J5915" s="89">
        <v>2</v>
      </c>
      <c r="K5915" s="89">
        <v>0</v>
      </c>
      <c r="L5915" s="89">
        <v>1</v>
      </c>
      <c r="M5915" s="89">
        <v>11</v>
      </c>
      <c r="N5915" s="89">
        <v>0</v>
      </c>
      <c r="O5915" s="89">
        <v>2</v>
      </c>
      <c r="P5915" s="89">
        <v>229</v>
      </c>
      <c r="Q5915" s="89">
        <v>4916</v>
      </c>
      <c r="R5915" s="88">
        <f>VLOOKUP(P5915,NEW_TRAIN_TEST!$A$1:$M$980,13,0)</f>
        <v>4915</v>
      </c>
      <c r="S5915" s="88">
        <f>VLOOKUP(P5915,NEW_TRAIN_TEST!$A$1:$M$980,11,0)</f>
        <v>6106</v>
      </c>
      <c r="T5915" s="6">
        <f t="shared" si="184"/>
        <v>1</v>
      </c>
      <c r="U5915" s="6">
        <f t="shared" si="185"/>
        <v>1</v>
      </c>
    </row>
    <row r="5916" spans="1:21" x14ac:dyDescent="0.2">
      <c r="A5916" s="88">
        <v>5915</v>
      </c>
      <c r="B5916" s="88">
        <v>6</v>
      </c>
      <c r="C5916" s="88" t="s">
        <v>2124</v>
      </c>
      <c r="D5916" s="99" t="s">
        <v>1431</v>
      </c>
      <c r="E5916" s="89">
        <v>0</v>
      </c>
      <c r="F5916" s="89">
        <v>4</v>
      </c>
      <c r="G5916" s="89">
        <v>0</v>
      </c>
      <c r="H5916" s="89">
        <v>2</v>
      </c>
      <c r="I5916" s="89">
        <v>0</v>
      </c>
      <c r="J5916" s="89">
        <v>0</v>
      </c>
      <c r="K5916" s="89">
        <v>0</v>
      </c>
      <c r="L5916" s="89">
        <v>1</v>
      </c>
      <c r="M5916" s="89">
        <v>11</v>
      </c>
      <c r="N5916" s="89">
        <v>0</v>
      </c>
      <c r="O5916" s="89">
        <v>0</v>
      </c>
      <c r="P5916" s="89">
        <v>229</v>
      </c>
      <c r="Q5916" s="89">
        <v>4918.1000000000004</v>
      </c>
      <c r="R5916" s="88">
        <f>VLOOKUP(P5916,NEW_TRAIN_TEST!$A$1:$M$980,13,0)</f>
        <v>4915</v>
      </c>
      <c r="S5916" s="88">
        <f>VLOOKUP(P5916,NEW_TRAIN_TEST!$A$1:$M$980,11,0)</f>
        <v>6106</v>
      </c>
      <c r="T5916" s="6">
        <f t="shared" si="184"/>
        <v>1</v>
      </c>
      <c r="U5916" s="6">
        <f t="shared" si="185"/>
        <v>1</v>
      </c>
    </row>
    <row r="5917" spans="1:21" x14ac:dyDescent="0.2">
      <c r="A5917" s="88">
        <v>5916</v>
      </c>
      <c r="B5917" s="88">
        <v>6</v>
      </c>
      <c r="C5917" s="88" t="s">
        <v>2124</v>
      </c>
      <c r="D5917" s="99" t="s">
        <v>1431</v>
      </c>
      <c r="E5917" s="89">
        <v>0</v>
      </c>
      <c r="F5917" s="89">
        <v>4</v>
      </c>
      <c r="G5917" s="89">
        <v>0</v>
      </c>
      <c r="H5917" s="89">
        <v>0</v>
      </c>
      <c r="I5917" s="89">
        <v>1</v>
      </c>
      <c r="J5917" s="89">
        <v>0</v>
      </c>
      <c r="K5917" s="89">
        <v>0</v>
      </c>
      <c r="L5917" s="89">
        <v>1</v>
      </c>
      <c r="M5917" s="89">
        <v>0</v>
      </c>
      <c r="N5917" s="89">
        <v>0</v>
      </c>
      <c r="O5917" s="89">
        <v>0</v>
      </c>
      <c r="P5917" s="89">
        <v>229</v>
      </c>
      <c r="Q5917" s="89">
        <v>4918.1000000000004</v>
      </c>
      <c r="R5917" s="88">
        <f>VLOOKUP(P5917,NEW_TRAIN_TEST!$A$1:$M$980,13,0)</f>
        <v>4915</v>
      </c>
      <c r="S5917" s="88">
        <f>VLOOKUP(P5917,NEW_TRAIN_TEST!$A$1:$M$980,11,0)</f>
        <v>6106</v>
      </c>
      <c r="T5917" s="6">
        <f t="shared" si="184"/>
        <v>1</v>
      </c>
      <c r="U5917" s="6">
        <f t="shared" si="185"/>
        <v>0</v>
      </c>
    </row>
    <row r="5918" spans="1:21" x14ac:dyDescent="0.2">
      <c r="A5918" s="88">
        <v>5917</v>
      </c>
      <c r="B5918" s="88">
        <v>6</v>
      </c>
      <c r="C5918" s="88" t="s">
        <v>2124</v>
      </c>
      <c r="D5918" s="99" t="s">
        <v>1431</v>
      </c>
      <c r="E5918" s="89">
        <v>0</v>
      </c>
      <c r="F5918" s="89">
        <v>3</v>
      </c>
      <c r="G5918" s="89">
        <v>0</v>
      </c>
      <c r="H5918" s="89">
        <v>2</v>
      </c>
      <c r="I5918" s="89">
        <v>2</v>
      </c>
      <c r="J5918" s="89">
        <v>0</v>
      </c>
      <c r="K5918" s="89">
        <v>0</v>
      </c>
      <c r="L5918" s="89">
        <v>0</v>
      </c>
      <c r="M5918" s="89">
        <v>0</v>
      </c>
      <c r="N5918" s="89">
        <v>0</v>
      </c>
      <c r="O5918" s="89">
        <v>2</v>
      </c>
      <c r="P5918" s="89">
        <v>229</v>
      </c>
      <c r="Q5918" s="89">
        <v>4919.25</v>
      </c>
      <c r="R5918" s="88">
        <f>VLOOKUP(P5918,NEW_TRAIN_TEST!$A$1:$M$980,13,0)</f>
        <v>4915</v>
      </c>
      <c r="S5918" s="88">
        <f>VLOOKUP(P5918,NEW_TRAIN_TEST!$A$1:$M$980,11,0)</f>
        <v>6106</v>
      </c>
      <c r="T5918" s="6">
        <f t="shared" si="184"/>
        <v>0</v>
      </c>
      <c r="U5918" s="6">
        <f t="shared" si="185"/>
        <v>0</v>
      </c>
    </row>
    <row r="5919" spans="1:21" x14ac:dyDescent="0.2">
      <c r="A5919" s="88">
        <v>5918</v>
      </c>
      <c r="B5919" s="88">
        <v>6</v>
      </c>
      <c r="C5919" s="88" t="s">
        <v>2124</v>
      </c>
      <c r="D5919" s="99" t="s">
        <v>1431</v>
      </c>
      <c r="E5919" s="89">
        <v>0</v>
      </c>
      <c r="F5919" s="89">
        <v>4</v>
      </c>
      <c r="G5919" s="89">
        <v>0</v>
      </c>
      <c r="H5919" s="89">
        <v>0</v>
      </c>
      <c r="I5919" s="89">
        <v>0</v>
      </c>
      <c r="J5919" s="89">
        <v>0</v>
      </c>
      <c r="K5919" s="89">
        <v>0</v>
      </c>
      <c r="L5919" s="89">
        <v>0</v>
      </c>
      <c r="M5919" s="89">
        <v>0</v>
      </c>
      <c r="N5919" s="89">
        <v>0</v>
      </c>
      <c r="O5919" s="89">
        <v>0</v>
      </c>
      <c r="P5919" s="89">
        <v>229</v>
      </c>
      <c r="Q5919" s="89">
        <v>4919.8</v>
      </c>
      <c r="R5919" s="88">
        <f>VLOOKUP(P5919,NEW_TRAIN_TEST!$A$1:$M$980,13,0)</f>
        <v>4915</v>
      </c>
      <c r="S5919" s="88">
        <f>VLOOKUP(P5919,NEW_TRAIN_TEST!$A$1:$M$980,11,0)</f>
        <v>6106</v>
      </c>
      <c r="T5919" s="6">
        <f t="shared" si="184"/>
        <v>0</v>
      </c>
      <c r="U5919" s="6">
        <f t="shared" si="185"/>
        <v>0</v>
      </c>
    </row>
    <row r="5920" spans="1:21" x14ac:dyDescent="0.2">
      <c r="A5920" s="88">
        <v>5919</v>
      </c>
      <c r="B5920" s="88">
        <v>6</v>
      </c>
      <c r="C5920" s="88" t="s">
        <v>2124</v>
      </c>
      <c r="D5920" s="99" t="s">
        <v>1431</v>
      </c>
      <c r="E5920" s="89">
        <v>3</v>
      </c>
      <c r="F5920" s="89">
        <v>3</v>
      </c>
      <c r="G5920" s="89">
        <v>0</v>
      </c>
      <c r="H5920" s="89">
        <v>2</v>
      </c>
      <c r="I5920" s="89">
        <v>2</v>
      </c>
      <c r="J5920" s="89">
        <v>0</v>
      </c>
      <c r="K5920" s="89">
        <v>0</v>
      </c>
      <c r="L5920" s="89">
        <v>0</v>
      </c>
      <c r="M5920" s="89">
        <v>11</v>
      </c>
      <c r="N5920" s="89">
        <v>0</v>
      </c>
      <c r="O5920" s="89">
        <v>2</v>
      </c>
      <c r="P5920" s="89">
        <v>229</v>
      </c>
      <c r="Q5920" s="89">
        <v>4921</v>
      </c>
      <c r="R5920" s="88">
        <f>VLOOKUP(P5920,NEW_TRAIN_TEST!$A$1:$M$980,13,0)</f>
        <v>4915</v>
      </c>
      <c r="S5920" s="88">
        <f>VLOOKUP(P5920,NEW_TRAIN_TEST!$A$1:$M$980,11,0)</f>
        <v>6106</v>
      </c>
      <c r="T5920" s="6">
        <f t="shared" si="184"/>
        <v>0</v>
      </c>
      <c r="U5920" s="6">
        <f t="shared" si="185"/>
        <v>1</v>
      </c>
    </row>
    <row r="5921" spans="1:21" x14ac:dyDescent="0.2">
      <c r="A5921" s="88">
        <v>5920</v>
      </c>
      <c r="B5921" s="88">
        <v>6</v>
      </c>
      <c r="C5921" s="88" t="s">
        <v>2124</v>
      </c>
      <c r="D5921" s="99" t="s">
        <v>1431</v>
      </c>
      <c r="E5921" s="89">
        <v>3</v>
      </c>
      <c r="F5921" s="89">
        <v>2</v>
      </c>
      <c r="G5921" s="89">
        <v>0</v>
      </c>
      <c r="H5921" s="89">
        <v>2</v>
      </c>
      <c r="I5921" s="89">
        <v>2</v>
      </c>
      <c r="J5921" s="89">
        <v>0</v>
      </c>
      <c r="K5921" s="89">
        <v>0</v>
      </c>
      <c r="L5921" s="89">
        <v>0</v>
      </c>
      <c r="M5921" s="89">
        <v>0</v>
      </c>
      <c r="N5921" s="89">
        <v>0</v>
      </c>
      <c r="O5921" s="89">
        <v>2</v>
      </c>
      <c r="P5921" s="89">
        <v>249</v>
      </c>
      <c r="Q5921" s="89">
        <v>12801.5</v>
      </c>
      <c r="R5921" s="88">
        <f>VLOOKUP(P5921,NEW_TRAIN_TEST!$A$1:$M$980,13,0)</f>
        <v>12268</v>
      </c>
      <c r="S5921" s="88">
        <f>VLOOKUP(P5921,NEW_TRAIN_TEST!$A$1:$M$980,11,0)</f>
        <v>12853</v>
      </c>
      <c r="T5921" s="6">
        <f t="shared" si="184"/>
        <v>0</v>
      </c>
      <c r="U5921" s="6">
        <f t="shared" si="185"/>
        <v>0</v>
      </c>
    </row>
    <row r="5922" spans="1:21" x14ac:dyDescent="0.2">
      <c r="A5922" s="88">
        <v>5921</v>
      </c>
      <c r="B5922" s="88">
        <v>6</v>
      </c>
      <c r="C5922" s="88" t="s">
        <v>2124</v>
      </c>
      <c r="D5922" s="99" t="s">
        <v>1431</v>
      </c>
      <c r="E5922" s="89">
        <v>6</v>
      </c>
      <c r="F5922" s="89">
        <v>1</v>
      </c>
      <c r="G5922" s="89">
        <v>0</v>
      </c>
      <c r="H5922" s="89">
        <v>0</v>
      </c>
      <c r="I5922" s="89">
        <v>2</v>
      </c>
      <c r="J5922" s="89">
        <v>0</v>
      </c>
      <c r="K5922" s="89">
        <v>0</v>
      </c>
      <c r="L5922" s="89">
        <v>1</v>
      </c>
      <c r="M5922" s="89">
        <v>0</v>
      </c>
      <c r="N5922" s="89">
        <v>0</v>
      </c>
      <c r="O5922" s="89">
        <v>2</v>
      </c>
      <c r="P5922" s="89">
        <v>112</v>
      </c>
      <c r="Q5922" s="89">
        <v>4770</v>
      </c>
      <c r="R5922" s="88">
        <f>VLOOKUP(P5922,NEW_TRAIN_TEST!$A$1:$M$980,13,0)</f>
        <v>4486.5</v>
      </c>
      <c r="S5922" s="88">
        <f>VLOOKUP(P5922,NEW_TRAIN_TEST!$A$1:$M$980,11,0)</f>
        <v>4856</v>
      </c>
      <c r="T5922" s="6">
        <f t="shared" si="184"/>
        <v>1</v>
      </c>
      <c r="U5922" s="6">
        <f t="shared" si="185"/>
        <v>0</v>
      </c>
    </row>
    <row r="5923" spans="1:21" x14ac:dyDescent="0.2">
      <c r="A5923" s="88">
        <v>5922</v>
      </c>
      <c r="B5923" s="88">
        <v>6</v>
      </c>
      <c r="C5923" s="88" t="s">
        <v>2124</v>
      </c>
      <c r="D5923" s="99" t="s">
        <v>1431</v>
      </c>
      <c r="E5923" s="89">
        <v>8</v>
      </c>
      <c r="F5923" s="89">
        <v>1</v>
      </c>
      <c r="G5923" s="89">
        <v>0</v>
      </c>
      <c r="H5923" s="89">
        <v>0</v>
      </c>
      <c r="I5923" s="89">
        <v>2</v>
      </c>
      <c r="J5923" s="89">
        <v>0</v>
      </c>
      <c r="K5923" s="89">
        <v>0</v>
      </c>
      <c r="L5923" s="89">
        <v>1</v>
      </c>
      <c r="M5923" s="89">
        <v>0</v>
      </c>
      <c r="N5923" s="89">
        <v>0</v>
      </c>
      <c r="O5923" s="89">
        <v>2</v>
      </c>
      <c r="P5923" s="89">
        <v>113</v>
      </c>
      <c r="Q5923" s="89">
        <v>4756.5</v>
      </c>
      <c r="R5923" s="88">
        <f>VLOOKUP(P5923,NEW_TRAIN_TEST!$A$1:$M$980,13,0)</f>
        <v>4621</v>
      </c>
      <c r="S5923" s="88">
        <f>VLOOKUP(P5923,NEW_TRAIN_TEST!$A$1:$M$980,11,0)</f>
        <v>4857</v>
      </c>
      <c r="T5923" s="6">
        <f t="shared" si="184"/>
        <v>1</v>
      </c>
      <c r="U5923" s="6">
        <f t="shared" si="185"/>
        <v>0</v>
      </c>
    </row>
    <row r="5924" spans="1:21" x14ac:dyDescent="0.2">
      <c r="A5924" s="88">
        <v>5923</v>
      </c>
      <c r="B5924" s="88">
        <v>6</v>
      </c>
      <c r="C5924" s="88" t="s">
        <v>2124</v>
      </c>
      <c r="D5924" s="99" t="s">
        <v>1431</v>
      </c>
      <c r="E5924" s="89">
        <v>20</v>
      </c>
      <c r="F5924" s="89">
        <v>2</v>
      </c>
      <c r="G5924" s="89">
        <v>1</v>
      </c>
      <c r="H5924" s="89">
        <v>2</v>
      </c>
      <c r="I5924" s="89">
        <v>2</v>
      </c>
      <c r="J5924" s="89">
        <v>0</v>
      </c>
      <c r="K5924" s="89">
        <v>0</v>
      </c>
      <c r="L5924" s="89">
        <v>0</v>
      </c>
      <c r="M5924" s="89">
        <v>0</v>
      </c>
      <c r="N5924" s="89">
        <v>0</v>
      </c>
      <c r="O5924" s="89">
        <v>2</v>
      </c>
      <c r="P5924" s="89">
        <v>829</v>
      </c>
      <c r="Q5924" s="89">
        <v>9034</v>
      </c>
      <c r="R5924" s="88">
        <f>VLOOKUP(P5924,NEW_TRAIN_TEST!$A$1:$M$980,13,0)</f>
        <v>7090.5</v>
      </c>
      <c r="S5924" s="88">
        <f>VLOOKUP(P5924,NEW_TRAIN_TEST!$A$1:$M$980,11,0)</f>
        <v>9311</v>
      </c>
      <c r="T5924" s="6">
        <f t="shared" si="184"/>
        <v>0</v>
      </c>
      <c r="U5924" s="6">
        <f t="shared" si="185"/>
        <v>0</v>
      </c>
    </row>
    <row r="5925" spans="1:21" x14ac:dyDescent="0.2">
      <c r="A5925" s="88">
        <v>5924</v>
      </c>
      <c r="B5925" s="88">
        <v>6</v>
      </c>
      <c r="C5925" s="88" t="s">
        <v>2124</v>
      </c>
      <c r="D5925" s="99" t="s">
        <v>1431</v>
      </c>
      <c r="E5925" s="89">
        <v>8</v>
      </c>
      <c r="F5925" s="89">
        <v>0</v>
      </c>
      <c r="G5925" s="89">
        <v>0</v>
      </c>
      <c r="H5925" s="89">
        <v>0</v>
      </c>
      <c r="I5925" s="89">
        <v>0</v>
      </c>
      <c r="J5925" s="89">
        <v>0</v>
      </c>
      <c r="K5925" s="89">
        <v>0</v>
      </c>
      <c r="L5925" s="89">
        <v>1</v>
      </c>
      <c r="M5925" s="89">
        <v>0</v>
      </c>
      <c r="N5925" s="89">
        <v>0</v>
      </c>
      <c r="O5925" s="89">
        <v>0</v>
      </c>
      <c r="P5925" s="89">
        <v>115</v>
      </c>
      <c r="Q5925" s="89">
        <v>4981.5</v>
      </c>
      <c r="R5925" s="88">
        <f>VLOOKUP(P5925,NEW_TRAIN_TEST!$A$1:$M$980,13,0)</f>
        <v>4784</v>
      </c>
      <c r="S5925" s="88">
        <f>VLOOKUP(P5925,NEW_TRAIN_TEST!$A$1:$M$980,11,0)</f>
        <v>5059</v>
      </c>
      <c r="T5925" s="6">
        <f t="shared" si="184"/>
        <v>1</v>
      </c>
      <c r="U5925" s="6">
        <f t="shared" si="185"/>
        <v>0</v>
      </c>
    </row>
    <row r="5926" spans="1:21" x14ac:dyDescent="0.2">
      <c r="A5926" s="88">
        <v>5925</v>
      </c>
      <c r="B5926" s="88">
        <v>6</v>
      </c>
      <c r="C5926" s="88" t="s">
        <v>2124</v>
      </c>
      <c r="D5926" s="99" t="s">
        <v>1431</v>
      </c>
      <c r="E5926" s="89">
        <v>11</v>
      </c>
      <c r="F5926" s="89">
        <v>1</v>
      </c>
      <c r="G5926" s="89">
        <v>0</v>
      </c>
      <c r="H5926" s="89">
        <v>0</v>
      </c>
      <c r="I5926" s="89">
        <v>2</v>
      </c>
      <c r="J5926" s="89">
        <v>0</v>
      </c>
      <c r="K5926" s="89">
        <v>0</v>
      </c>
      <c r="L5926" s="89">
        <v>0</v>
      </c>
      <c r="M5926" s="89">
        <v>0</v>
      </c>
      <c r="N5926" s="89">
        <v>0</v>
      </c>
      <c r="O5926" s="89">
        <v>2</v>
      </c>
      <c r="P5926" s="89">
        <v>116</v>
      </c>
      <c r="Q5926" s="89">
        <v>5069</v>
      </c>
      <c r="R5926" s="88">
        <f>VLOOKUP(P5926,NEW_TRAIN_TEST!$A$1:$M$980,13,0)</f>
        <v>4841</v>
      </c>
      <c r="S5926" s="88">
        <f>VLOOKUP(P5926,NEW_TRAIN_TEST!$A$1:$M$980,11,0)</f>
        <v>5204</v>
      </c>
      <c r="T5926" s="6">
        <f t="shared" si="184"/>
        <v>0</v>
      </c>
      <c r="U5926" s="6">
        <f t="shared" si="185"/>
        <v>0</v>
      </c>
    </row>
    <row r="5927" spans="1:21" x14ac:dyDescent="0.2">
      <c r="A5927" s="88">
        <v>5926</v>
      </c>
      <c r="B5927" s="88">
        <v>6</v>
      </c>
      <c r="C5927" s="88" t="s">
        <v>2124</v>
      </c>
      <c r="D5927" s="99" t="s">
        <v>1431</v>
      </c>
      <c r="E5927" s="89">
        <v>12</v>
      </c>
      <c r="F5927" s="89">
        <v>1</v>
      </c>
      <c r="G5927" s="89">
        <v>0</v>
      </c>
      <c r="H5927" s="89">
        <v>0</v>
      </c>
      <c r="I5927" s="89">
        <v>2</v>
      </c>
      <c r="J5927" s="89">
        <v>0</v>
      </c>
      <c r="K5927" s="89">
        <v>0</v>
      </c>
      <c r="L5927" s="89">
        <v>0</v>
      </c>
      <c r="M5927" s="89">
        <v>0</v>
      </c>
      <c r="N5927" s="89">
        <v>0</v>
      </c>
      <c r="O5927" s="89">
        <v>2</v>
      </c>
      <c r="P5927" s="89">
        <v>117</v>
      </c>
      <c r="Q5927" s="89">
        <v>5525</v>
      </c>
      <c r="R5927" s="88">
        <f>VLOOKUP(P5927,NEW_TRAIN_TEST!$A$1:$M$980,13,0)</f>
        <v>5393.5</v>
      </c>
      <c r="S5927" s="88">
        <f>VLOOKUP(P5927,NEW_TRAIN_TEST!$A$1:$M$980,11,0)</f>
        <v>5535</v>
      </c>
      <c r="T5927" s="6">
        <f t="shared" si="184"/>
        <v>0</v>
      </c>
      <c r="U5927" s="6">
        <f t="shared" si="185"/>
        <v>0</v>
      </c>
    </row>
    <row r="5928" spans="1:21" x14ac:dyDescent="0.2">
      <c r="A5928" s="88">
        <v>5927</v>
      </c>
      <c r="B5928" s="88">
        <v>6</v>
      </c>
      <c r="C5928" s="88" t="s">
        <v>2124</v>
      </c>
      <c r="D5928" s="99" t="s">
        <v>1431</v>
      </c>
      <c r="E5928" s="89">
        <v>5</v>
      </c>
      <c r="F5928" s="89">
        <v>1</v>
      </c>
      <c r="G5928" s="89">
        <v>0</v>
      </c>
      <c r="H5928" s="89">
        <v>0</v>
      </c>
      <c r="I5928" s="89">
        <v>2</v>
      </c>
      <c r="J5928" s="89">
        <v>0</v>
      </c>
      <c r="K5928" s="89">
        <v>0</v>
      </c>
      <c r="L5928" s="89">
        <v>1</v>
      </c>
      <c r="M5928" s="89">
        <v>25</v>
      </c>
      <c r="N5928" s="89">
        <v>0</v>
      </c>
      <c r="O5928" s="89">
        <v>2</v>
      </c>
      <c r="P5928" s="89">
        <v>117</v>
      </c>
      <c r="Q5928" s="89">
        <v>5533.5</v>
      </c>
      <c r="R5928" s="88">
        <f>VLOOKUP(P5928,NEW_TRAIN_TEST!$A$1:$M$980,13,0)</f>
        <v>5393.5</v>
      </c>
      <c r="S5928" s="88">
        <f>VLOOKUP(P5928,NEW_TRAIN_TEST!$A$1:$M$980,11,0)</f>
        <v>5535</v>
      </c>
      <c r="T5928" s="6">
        <f t="shared" si="184"/>
        <v>1</v>
      </c>
      <c r="U5928" s="6">
        <f t="shared" si="185"/>
        <v>1</v>
      </c>
    </row>
    <row r="5929" spans="1:21" x14ac:dyDescent="0.2">
      <c r="A5929" s="88">
        <v>5928</v>
      </c>
      <c r="B5929" s="88">
        <v>6</v>
      </c>
      <c r="C5929" s="88" t="s">
        <v>2124</v>
      </c>
      <c r="D5929" s="99" t="s">
        <v>1431</v>
      </c>
      <c r="E5929" s="89">
        <v>2</v>
      </c>
      <c r="F5929" s="89">
        <v>0</v>
      </c>
      <c r="G5929" s="89">
        <v>0</v>
      </c>
      <c r="H5929" s="89">
        <v>0</v>
      </c>
      <c r="I5929" s="89">
        <v>0</v>
      </c>
      <c r="J5929" s="89">
        <v>0</v>
      </c>
      <c r="K5929" s="89">
        <v>0</v>
      </c>
      <c r="L5929" s="89">
        <v>0</v>
      </c>
      <c r="M5929" s="89">
        <v>0</v>
      </c>
      <c r="N5929" s="89">
        <v>0</v>
      </c>
      <c r="O5929" s="89">
        <v>0</v>
      </c>
      <c r="P5929" s="89">
        <v>264</v>
      </c>
      <c r="Q5929" s="89">
        <v>7452</v>
      </c>
      <c r="R5929" s="88">
        <f>VLOOKUP(P5929,NEW_TRAIN_TEST!$A$1:$M$980,13,0)</f>
        <v>7286</v>
      </c>
      <c r="S5929" s="88">
        <f>VLOOKUP(P5929,NEW_TRAIN_TEST!$A$1:$M$980,11,0)</f>
        <v>7463</v>
      </c>
      <c r="T5929" s="6">
        <f t="shared" si="184"/>
        <v>0</v>
      </c>
      <c r="U5929" s="6">
        <f t="shared" si="185"/>
        <v>0</v>
      </c>
    </row>
    <row r="5930" spans="1:21" x14ac:dyDescent="0.2">
      <c r="A5930" s="88">
        <v>5929</v>
      </c>
      <c r="B5930" s="88">
        <v>6</v>
      </c>
      <c r="C5930" s="88" t="s">
        <v>2124</v>
      </c>
      <c r="D5930" s="99" t="s">
        <v>1431</v>
      </c>
      <c r="E5930" s="89">
        <v>26</v>
      </c>
      <c r="F5930" s="89">
        <v>0</v>
      </c>
      <c r="G5930" s="89">
        <v>0</v>
      </c>
      <c r="H5930" s="89">
        <v>0</v>
      </c>
      <c r="I5930" s="89">
        <v>0</v>
      </c>
      <c r="J5930" s="89">
        <v>0</v>
      </c>
      <c r="K5930" s="89">
        <v>0</v>
      </c>
      <c r="L5930" s="89">
        <v>0</v>
      </c>
      <c r="M5930" s="89">
        <v>0</v>
      </c>
      <c r="N5930" s="89">
        <v>0</v>
      </c>
      <c r="O5930" s="89">
        <v>0</v>
      </c>
      <c r="P5930" s="89">
        <v>453</v>
      </c>
      <c r="Q5930" s="89">
        <v>9238</v>
      </c>
      <c r="R5930" s="88">
        <f>VLOOKUP(P5930,NEW_TRAIN_TEST!$A$1:$M$980,13,0)</f>
        <v>3324</v>
      </c>
      <c r="S5930" s="88">
        <f>VLOOKUP(P5930,NEW_TRAIN_TEST!$A$1:$M$980,11,0)</f>
        <v>9918</v>
      </c>
      <c r="T5930" s="6">
        <f t="shared" si="184"/>
        <v>0</v>
      </c>
      <c r="U5930" s="6">
        <f t="shared" si="185"/>
        <v>0</v>
      </c>
    </row>
    <row r="5931" spans="1:21" x14ac:dyDescent="0.2">
      <c r="A5931" s="88">
        <v>5930</v>
      </c>
      <c r="B5931" s="88">
        <v>6</v>
      </c>
      <c r="C5931" s="88" t="s">
        <v>2124</v>
      </c>
      <c r="D5931" s="99" t="s">
        <v>1431</v>
      </c>
      <c r="E5931" s="89">
        <v>8</v>
      </c>
      <c r="F5931" s="89">
        <v>3</v>
      </c>
      <c r="G5931" s="89">
        <v>0</v>
      </c>
      <c r="H5931" s="89">
        <v>2</v>
      </c>
      <c r="I5931" s="89">
        <v>2</v>
      </c>
      <c r="J5931" s="89">
        <v>0</v>
      </c>
      <c r="K5931" s="89">
        <v>0</v>
      </c>
      <c r="L5931" s="89">
        <v>1</v>
      </c>
      <c r="M5931" s="89">
        <v>0</v>
      </c>
      <c r="N5931" s="89">
        <v>0</v>
      </c>
      <c r="O5931" s="89">
        <v>2</v>
      </c>
      <c r="P5931" s="89">
        <v>666</v>
      </c>
      <c r="Q5931" s="89">
        <v>10683.5</v>
      </c>
      <c r="R5931" s="88">
        <f>VLOOKUP(P5931,NEW_TRAIN_TEST!$A$1:$M$980,13,0)</f>
        <v>10612.5</v>
      </c>
      <c r="S5931" s="88">
        <f>VLOOKUP(P5931,NEW_TRAIN_TEST!$A$1:$M$980,11,0)</f>
        <v>10820</v>
      </c>
      <c r="T5931" s="6">
        <f t="shared" si="184"/>
        <v>1</v>
      </c>
      <c r="U5931" s="6">
        <f t="shared" si="185"/>
        <v>0</v>
      </c>
    </row>
    <row r="5932" spans="1:21" x14ac:dyDescent="0.2">
      <c r="A5932" s="88">
        <v>5931</v>
      </c>
      <c r="B5932" s="88">
        <v>6</v>
      </c>
      <c r="C5932" s="88" t="s">
        <v>2124</v>
      </c>
      <c r="D5932" s="99" t="s">
        <v>1431</v>
      </c>
      <c r="E5932" s="89">
        <v>13</v>
      </c>
      <c r="F5932" s="89">
        <v>5</v>
      </c>
      <c r="G5932" s="89">
        <v>1</v>
      </c>
      <c r="H5932" s="89">
        <v>2</v>
      </c>
      <c r="I5932" s="89">
        <v>2</v>
      </c>
      <c r="J5932" s="89">
        <v>0</v>
      </c>
      <c r="K5932" s="89">
        <v>0</v>
      </c>
      <c r="L5932" s="89">
        <v>1</v>
      </c>
      <c r="M5932" s="89">
        <v>0</v>
      </c>
      <c r="N5932" s="89">
        <v>0</v>
      </c>
      <c r="O5932" s="89">
        <v>2</v>
      </c>
      <c r="P5932" s="89">
        <v>278</v>
      </c>
      <c r="Q5932" s="89">
        <v>16526</v>
      </c>
      <c r="R5932" s="88">
        <f>VLOOKUP(P5932,NEW_TRAIN_TEST!$A$1:$M$980,13,0)</f>
        <v>16464</v>
      </c>
      <c r="S5932" s="88">
        <f>VLOOKUP(P5932,NEW_TRAIN_TEST!$A$1:$M$980,11,0)</f>
        <v>17084</v>
      </c>
      <c r="T5932" s="6">
        <f t="shared" si="184"/>
        <v>1</v>
      </c>
      <c r="U5932" s="6">
        <f t="shared" si="185"/>
        <v>0</v>
      </c>
    </row>
    <row r="5933" spans="1:21" x14ac:dyDescent="0.2">
      <c r="A5933" s="88">
        <v>5932</v>
      </c>
      <c r="B5933" s="88">
        <v>6</v>
      </c>
      <c r="C5933" s="88" t="s">
        <v>2124</v>
      </c>
      <c r="D5933" s="99" t="s">
        <v>1431</v>
      </c>
      <c r="E5933" s="89">
        <v>15</v>
      </c>
      <c r="F5933" s="89">
        <v>3</v>
      </c>
      <c r="G5933" s="89">
        <v>0</v>
      </c>
      <c r="H5933" s="89">
        <v>0</v>
      </c>
      <c r="I5933" s="89">
        <v>2</v>
      </c>
      <c r="J5933" s="89">
        <v>2</v>
      </c>
      <c r="K5933" s="89">
        <v>0</v>
      </c>
      <c r="L5933" s="89">
        <v>0</v>
      </c>
      <c r="M5933" s="89">
        <v>0</v>
      </c>
      <c r="N5933" s="89">
        <v>0</v>
      </c>
      <c r="O5933" s="89">
        <v>2</v>
      </c>
      <c r="P5933" s="89">
        <v>50</v>
      </c>
      <c r="Q5933" s="89">
        <v>643</v>
      </c>
      <c r="R5933" s="88">
        <f>VLOOKUP(P5933,NEW_TRAIN_TEST!$A$1:$M$980,13,0)</f>
        <v>628</v>
      </c>
      <c r="S5933" s="88">
        <f>VLOOKUP(P5933,NEW_TRAIN_TEST!$A$1:$M$980,11,0)</f>
        <v>656</v>
      </c>
      <c r="T5933" s="6">
        <f t="shared" si="184"/>
        <v>0</v>
      </c>
      <c r="U5933" s="6">
        <f t="shared" si="185"/>
        <v>0</v>
      </c>
    </row>
    <row r="5934" spans="1:21" x14ac:dyDescent="0.2">
      <c r="A5934" s="88">
        <v>5933</v>
      </c>
      <c r="B5934" s="88">
        <v>6</v>
      </c>
      <c r="C5934" s="88" t="s">
        <v>2124</v>
      </c>
      <c r="D5934" s="99" t="s">
        <v>1431</v>
      </c>
      <c r="E5934" s="89">
        <v>0</v>
      </c>
      <c r="F5934" s="89">
        <v>2</v>
      </c>
      <c r="G5934" s="89">
        <v>0</v>
      </c>
      <c r="H5934" s="89">
        <v>2</v>
      </c>
      <c r="I5934" s="89">
        <v>2</v>
      </c>
      <c r="J5934" s="89">
        <v>0</v>
      </c>
      <c r="K5934" s="89">
        <v>0</v>
      </c>
      <c r="L5934" s="89">
        <v>0</v>
      </c>
      <c r="M5934" s="89">
        <v>0</v>
      </c>
      <c r="N5934" s="89">
        <v>0</v>
      </c>
      <c r="O5934" s="89">
        <v>2</v>
      </c>
      <c r="P5934" s="89">
        <v>702</v>
      </c>
      <c r="Q5934" s="89">
        <v>9279</v>
      </c>
      <c r="R5934" s="88">
        <f>VLOOKUP(P5934,NEW_TRAIN_TEST!$A$1:$M$980,13,0)</f>
        <v>9279</v>
      </c>
      <c r="S5934" s="88">
        <f>VLOOKUP(P5934,NEW_TRAIN_TEST!$A$1:$M$980,11,0)</f>
        <v>9416</v>
      </c>
      <c r="T5934" s="6">
        <f t="shared" si="184"/>
        <v>0</v>
      </c>
      <c r="U5934" s="6">
        <f t="shared" si="185"/>
        <v>0</v>
      </c>
    </row>
    <row r="5935" spans="1:21" x14ac:dyDescent="0.2">
      <c r="A5935" s="88">
        <v>5934</v>
      </c>
      <c r="B5935" s="88">
        <v>6</v>
      </c>
      <c r="C5935" s="88" t="s">
        <v>2124</v>
      </c>
      <c r="D5935" s="99" t="s">
        <v>1431</v>
      </c>
      <c r="E5935" s="89">
        <v>0</v>
      </c>
      <c r="F5935" s="89">
        <v>4</v>
      </c>
      <c r="G5935" s="89">
        <v>0</v>
      </c>
      <c r="H5935" s="89">
        <v>0</v>
      </c>
      <c r="I5935" s="89">
        <v>0</v>
      </c>
      <c r="J5935" s="89">
        <v>0</v>
      </c>
      <c r="K5935" s="89">
        <v>0</v>
      </c>
      <c r="L5935" s="89">
        <v>0</v>
      </c>
      <c r="M5935" s="89">
        <v>0</v>
      </c>
      <c r="N5935" s="89">
        <v>0</v>
      </c>
      <c r="O5935" s="89">
        <v>0</v>
      </c>
      <c r="P5935" s="89">
        <v>702</v>
      </c>
      <c r="Q5935" s="89">
        <v>9325</v>
      </c>
      <c r="R5935" s="88">
        <f>VLOOKUP(P5935,NEW_TRAIN_TEST!$A$1:$M$980,13,0)</f>
        <v>9279</v>
      </c>
      <c r="S5935" s="88">
        <f>VLOOKUP(P5935,NEW_TRAIN_TEST!$A$1:$M$980,11,0)</f>
        <v>9416</v>
      </c>
      <c r="T5935" s="6">
        <f t="shared" si="184"/>
        <v>0</v>
      </c>
      <c r="U5935" s="6">
        <f t="shared" si="185"/>
        <v>0</v>
      </c>
    </row>
    <row r="5936" spans="1:21" x14ac:dyDescent="0.2">
      <c r="A5936" s="88">
        <v>5935</v>
      </c>
      <c r="B5936" s="88">
        <v>6</v>
      </c>
      <c r="C5936" s="88" t="s">
        <v>2124</v>
      </c>
      <c r="D5936" s="99" t="s">
        <v>1431</v>
      </c>
      <c r="E5936" s="89">
        <v>0</v>
      </c>
      <c r="F5936" s="89">
        <v>3</v>
      </c>
      <c r="G5936" s="89">
        <v>1</v>
      </c>
      <c r="H5936" s="89">
        <v>0</v>
      </c>
      <c r="I5936" s="89">
        <v>2</v>
      </c>
      <c r="J5936" s="89">
        <v>0</v>
      </c>
      <c r="K5936" s="89">
        <v>0</v>
      </c>
      <c r="L5936" s="89">
        <v>0</v>
      </c>
      <c r="M5936" s="89">
        <v>0</v>
      </c>
      <c r="N5936" s="89">
        <v>0</v>
      </c>
      <c r="O5936" s="89">
        <v>2</v>
      </c>
      <c r="P5936" s="89">
        <v>702</v>
      </c>
      <c r="Q5936" s="89">
        <v>9344.5</v>
      </c>
      <c r="R5936" s="88">
        <f>VLOOKUP(P5936,NEW_TRAIN_TEST!$A$1:$M$980,13,0)</f>
        <v>9279</v>
      </c>
      <c r="S5936" s="88">
        <f>VLOOKUP(P5936,NEW_TRAIN_TEST!$A$1:$M$980,11,0)</f>
        <v>9416</v>
      </c>
      <c r="T5936" s="6">
        <f t="shared" si="184"/>
        <v>0</v>
      </c>
      <c r="U5936" s="6">
        <f t="shared" si="185"/>
        <v>0</v>
      </c>
    </row>
    <row r="5937" spans="1:21" x14ac:dyDescent="0.2">
      <c r="A5937" s="88">
        <v>5936</v>
      </c>
      <c r="B5937" s="88">
        <v>6</v>
      </c>
      <c r="C5937" s="88" t="s">
        <v>2124</v>
      </c>
      <c r="D5937" s="99" t="s">
        <v>1431</v>
      </c>
      <c r="E5937" s="89">
        <v>0</v>
      </c>
      <c r="F5937" s="89">
        <v>2</v>
      </c>
      <c r="G5937" s="89">
        <v>0</v>
      </c>
      <c r="H5937" s="89">
        <v>2</v>
      </c>
      <c r="I5937" s="89">
        <v>2</v>
      </c>
      <c r="J5937" s="89">
        <v>0</v>
      </c>
      <c r="K5937" s="89">
        <v>0</v>
      </c>
      <c r="L5937" s="89">
        <v>0</v>
      </c>
      <c r="M5937" s="89">
        <v>0</v>
      </c>
      <c r="N5937" s="89">
        <v>0</v>
      </c>
      <c r="O5937" s="89">
        <v>2</v>
      </c>
      <c r="P5937" s="89">
        <v>702</v>
      </c>
      <c r="Q5937" s="89">
        <v>9357.5</v>
      </c>
      <c r="R5937" s="88">
        <f>VLOOKUP(P5937,NEW_TRAIN_TEST!$A$1:$M$980,13,0)</f>
        <v>9279</v>
      </c>
      <c r="S5937" s="88">
        <f>VLOOKUP(P5937,NEW_TRAIN_TEST!$A$1:$M$980,11,0)</f>
        <v>9416</v>
      </c>
      <c r="T5937" s="6">
        <f t="shared" si="184"/>
        <v>0</v>
      </c>
      <c r="U5937" s="6">
        <f t="shared" si="185"/>
        <v>0</v>
      </c>
    </row>
    <row r="5938" spans="1:21" x14ac:dyDescent="0.2">
      <c r="A5938" s="88">
        <v>5937</v>
      </c>
      <c r="B5938" s="88">
        <v>6</v>
      </c>
      <c r="C5938" s="88" t="s">
        <v>2124</v>
      </c>
      <c r="D5938" s="99" t="s">
        <v>1431</v>
      </c>
      <c r="E5938" s="89">
        <v>0</v>
      </c>
      <c r="F5938" s="89">
        <v>2</v>
      </c>
      <c r="G5938" s="89">
        <v>0</v>
      </c>
      <c r="H5938" s="89">
        <v>2</v>
      </c>
      <c r="I5938" s="89">
        <v>2</v>
      </c>
      <c r="J5938" s="89">
        <v>0</v>
      </c>
      <c r="K5938" s="89">
        <v>0</v>
      </c>
      <c r="L5938" s="89">
        <v>0</v>
      </c>
      <c r="M5938" s="89">
        <v>0</v>
      </c>
      <c r="N5938" s="89">
        <v>0</v>
      </c>
      <c r="O5938" s="89">
        <v>2</v>
      </c>
      <c r="P5938" s="89">
        <v>702</v>
      </c>
      <c r="Q5938" s="89">
        <v>9358</v>
      </c>
      <c r="R5938" s="88">
        <f>VLOOKUP(P5938,NEW_TRAIN_TEST!$A$1:$M$980,13,0)</f>
        <v>9279</v>
      </c>
      <c r="S5938" s="88">
        <f>VLOOKUP(P5938,NEW_TRAIN_TEST!$A$1:$M$980,11,0)</f>
        <v>9416</v>
      </c>
      <c r="T5938" s="6">
        <f t="shared" si="184"/>
        <v>0</v>
      </c>
      <c r="U5938" s="6">
        <f t="shared" si="185"/>
        <v>0</v>
      </c>
    </row>
    <row r="5939" spans="1:21" x14ac:dyDescent="0.2">
      <c r="A5939" s="88">
        <v>5938</v>
      </c>
      <c r="B5939" s="88">
        <v>6</v>
      </c>
      <c r="C5939" s="88" t="s">
        <v>2124</v>
      </c>
      <c r="D5939" s="99" t="s">
        <v>1431</v>
      </c>
      <c r="E5939" s="89">
        <v>0</v>
      </c>
      <c r="F5939" s="89">
        <v>7</v>
      </c>
      <c r="G5939" s="89">
        <v>4</v>
      </c>
      <c r="H5939" s="89">
        <v>0</v>
      </c>
      <c r="I5939" s="89">
        <v>0</v>
      </c>
      <c r="J5939" s="89">
        <v>0</v>
      </c>
      <c r="K5939" s="89">
        <v>0</v>
      </c>
      <c r="L5939" s="89">
        <v>0</v>
      </c>
      <c r="M5939" s="89">
        <v>0</v>
      </c>
      <c r="N5939" s="89">
        <v>0</v>
      </c>
      <c r="O5939" s="89">
        <v>0</v>
      </c>
      <c r="P5939" s="89">
        <v>702</v>
      </c>
      <c r="Q5939" s="89">
        <v>9369.25</v>
      </c>
      <c r="R5939" s="88">
        <f>VLOOKUP(P5939,NEW_TRAIN_TEST!$A$1:$M$980,13,0)</f>
        <v>9279</v>
      </c>
      <c r="S5939" s="88">
        <f>VLOOKUP(P5939,NEW_TRAIN_TEST!$A$1:$M$980,11,0)</f>
        <v>9416</v>
      </c>
      <c r="T5939" s="6">
        <f t="shared" si="184"/>
        <v>0</v>
      </c>
      <c r="U5939" s="6">
        <f t="shared" si="185"/>
        <v>0</v>
      </c>
    </row>
    <row r="5940" spans="1:21" x14ac:dyDescent="0.2">
      <c r="A5940" s="88">
        <v>5939</v>
      </c>
      <c r="B5940" s="88">
        <v>6</v>
      </c>
      <c r="C5940" s="88" t="s">
        <v>2124</v>
      </c>
      <c r="D5940" s="99" t="s">
        <v>1431</v>
      </c>
      <c r="E5940" s="89">
        <v>2</v>
      </c>
      <c r="F5940" s="89">
        <v>0</v>
      </c>
      <c r="G5940" s="89">
        <v>0</v>
      </c>
      <c r="H5940" s="89">
        <v>0</v>
      </c>
      <c r="I5940" s="89">
        <v>0</v>
      </c>
      <c r="J5940" s="89">
        <v>0</v>
      </c>
      <c r="K5940" s="89">
        <v>0</v>
      </c>
      <c r="L5940" s="89">
        <v>0</v>
      </c>
      <c r="M5940" s="89">
        <v>0</v>
      </c>
      <c r="N5940" s="89">
        <v>0</v>
      </c>
      <c r="O5940" s="89">
        <v>0</v>
      </c>
      <c r="P5940" s="89">
        <v>702</v>
      </c>
      <c r="Q5940" s="89">
        <v>9411</v>
      </c>
      <c r="R5940" s="88">
        <f>VLOOKUP(P5940,NEW_TRAIN_TEST!$A$1:$M$980,13,0)</f>
        <v>9279</v>
      </c>
      <c r="S5940" s="88">
        <f>VLOOKUP(P5940,NEW_TRAIN_TEST!$A$1:$M$980,11,0)</f>
        <v>9416</v>
      </c>
      <c r="T5940" s="6">
        <f t="shared" si="184"/>
        <v>0</v>
      </c>
      <c r="U5940" s="6">
        <f t="shared" si="185"/>
        <v>0</v>
      </c>
    </row>
    <row r="5941" spans="1:21" x14ac:dyDescent="0.2">
      <c r="A5941" s="88">
        <v>5940</v>
      </c>
      <c r="B5941" s="88">
        <v>6</v>
      </c>
      <c r="C5941" s="88" t="s">
        <v>2124</v>
      </c>
      <c r="D5941" s="99" t="s">
        <v>1431</v>
      </c>
      <c r="E5941" s="89">
        <v>14</v>
      </c>
      <c r="F5941" s="89">
        <v>3</v>
      </c>
      <c r="G5941" s="89">
        <v>0</v>
      </c>
      <c r="H5941" s="89">
        <v>2</v>
      </c>
      <c r="I5941" s="89">
        <v>2</v>
      </c>
      <c r="J5941" s="89">
        <v>2</v>
      </c>
      <c r="K5941" s="89">
        <v>0</v>
      </c>
      <c r="L5941" s="89">
        <v>0</v>
      </c>
      <c r="M5941" s="89">
        <v>0</v>
      </c>
      <c r="N5941" s="89">
        <v>0</v>
      </c>
      <c r="O5941" s="89">
        <v>2</v>
      </c>
      <c r="P5941" s="89">
        <v>124</v>
      </c>
      <c r="Q5941" s="89">
        <v>6590.5</v>
      </c>
      <c r="R5941" s="88">
        <f>VLOOKUP(P5941,NEW_TRAIN_TEST!$A$1:$M$980,13,0)</f>
        <v>6483</v>
      </c>
      <c r="S5941" s="88">
        <f>VLOOKUP(P5941,NEW_TRAIN_TEST!$A$1:$M$980,11,0)</f>
        <v>6612</v>
      </c>
      <c r="T5941" s="6">
        <f t="shared" si="184"/>
        <v>0</v>
      </c>
      <c r="U5941" s="6">
        <f t="shared" si="185"/>
        <v>0</v>
      </c>
    </row>
    <row r="5942" spans="1:21" x14ac:dyDescent="0.2">
      <c r="A5942" s="88">
        <v>5941</v>
      </c>
      <c r="B5942" s="88">
        <v>6</v>
      </c>
      <c r="C5942" s="88" t="s">
        <v>2124</v>
      </c>
      <c r="D5942" s="99" t="s">
        <v>1431</v>
      </c>
      <c r="E5942" s="89">
        <v>10</v>
      </c>
      <c r="F5942" s="89">
        <v>2</v>
      </c>
      <c r="G5942" s="89">
        <v>1</v>
      </c>
      <c r="H5942" s="89">
        <v>2</v>
      </c>
      <c r="I5942" s="89">
        <v>2</v>
      </c>
      <c r="J5942" s="89">
        <v>0</v>
      </c>
      <c r="K5942" s="89">
        <v>0</v>
      </c>
      <c r="L5942" s="89">
        <v>1</v>
      </c>
      <c r="M5942" s="89">
        <v>0</v>
      </c>
      <c r="N5942" s="89">
        <v>0</v>
      </c>
      <c r="O5942" s="89">
        <v>2</v>
      </c>
      <c r="P5942" s="89">
        <v>778</v>
      </c>
      <c r="Q5942" s="89">
        <v>10846</v>
      </c>
      <c r="R5942" s="88">
        <f>VLOOKUP(P5942,NEW_TRAIN_TEST!$A$1:$M$980,13,0)</f>
        <v>10555.5</v>
      </c>
      <c r="S5942" s="88">
        <f>VLOOKUP(P5942,NEW_TRAIN_TEST!$A$1:$M$980,11,0)</f>
        <v>11052</v>
      </c>
      <c r="T5942" s="6">
        <f t="shared" si="184"/>
        <v>1</v>
      </c>
      <c r="U5942" s="6">
        <f t="shared" si="185"/>
        <v>0</v>
      </c>
    </row>
    <row r="5943" spans="1:21" x14ac:dyDescent="0.2">
      <c r="A5943" s="88">
        <v>5942</v>
      </c>
      <c r="B5943" s="88">
        <v>6</v>
      </c>
      <c r="C5943" s="88" t="s">
        <v>2124</v>
      </c>
      <c r="D5943" s="99" t="s">
        <v>1431</v>
      </c>
      <c r="E5943" s="89">
        <v>10</v>
      </c>
      <c r="F5943" s="89">
        <v>1</v>
      </c>
      <c r="G5943" s="89">
        <v>0</v>
      </c>
      <c r="H5943" s="89">
        <v>0</v>
      </c>
      <c r="I5943" s="89">
        <v>2</v>
      </c>
      <c r="J5943" s="89">
        <v>0</v>
      </c>
      <c r="K5943" s="89">
        <v>0</v>
      </c>
      <c r="L5943" s="89">
        <v>1</v>
      </c>
      <c r="M5943" s="89">
        <v>0</v>
      </c>
      <c r="N5943" s="89">
        <v>0</v>
      </c>
      <c r="O5943" s="89">
        <v>2</v>
      </c>
      <c r="P5943" s="89">
        <v>111</v>
      </c>
      <c r="Q5943" s="89">
        <v>4517</v>
      </c>
      <c r="R5943" s="88">
        <f>VLOOKUP(P5943,NEW_TRAIN_TEST!$A$1:$M$980,13,0)</f>
        <v>4269</v>
      </c>
      <c r="S5943" s="88">
        <f>VLOOKUP(P5943,NEW_TRAIN_TEST!$A$1:$M$980,11,0)</f>
        <v>4883</v>
      </c>
      <c r="T5943" s="6">
        <f t="shared" si="184"/>
        <v>1</v>
      </c>
      <c r="U5943" s="6">
        <f t="shared" si="185"/>
        <v>0</v>
      </c>
    </row>
    <row r="5944" spans="1:21" x14ac:dyDescent="0.2">
      <c r="A5944" s="88">
        <v>5943</v>
      </c>
      <c r="B5944" s="88">
        <v>6</v>
      </c>
      <c r="C5944" s="88" t="s">
        <v>2124</v>
      </c>
      <c r="D5944" s="99" t="s">
        <v>1431</v>
      </c>
      <c r="E5944" s="89">
        <v>11</v>
      </c>
      <c r="F5944" s="89">
        <v>2</v>
      </c>
      <c r="G5944" s="89">
        <v>0</v>
      </c>
      <c r="H5944" s="89">
        <v>0</v>
      </c>
      <c r="I5944" s="89">
        <v>2</v>
      </c>
      <c r="J5944" s="89">
        <v>0</v>
      </c>
      <c r="K5944" s="89">
        <v>0</v>
      </c>
      <c r="L5944" s="89">
        <v>1</v>
      </c>
      <c r="M5944" s="89">
        <v>22</v>
      </c>
      <c r="N5944" s="89">
        <v>0</v>
      </c>
      <c r="O5944" s="89">
        <v>2</v>
      </c>
      <c r="P5944" s="89">
        <v>111</v>
      </c>
      <c r="Q5944" s="89">
        <v>4640</v>
      </c>
      <c r="R5944" s="88">
        <f>VLOOKUP(P5944,NEW_TRAIN_TEST!$A$1:$M$980,13,0)</f>
        <v>4269</v>
      </c>
      <c r="S5944" s="88">
        <f>VLOOKUP(P5944,NEW_TRAIN_TEST!$A$1:$M$980,11,0)</f>
        <v>4883</v>
      </c>
      <c r="T5944" s="6">
        <f t="shared" si="184"/>
        <v>1</v>
      </c>
      <c r="U5944" s="6">
        <f t="shared" si="185"/>
        <v>1</v>
      </c>
    </row>
    <row r="5945" spans="1:21" x14ac:dyDescent="0.2">
      <c r="A5945" s="88">
        <v>5944</v>
      </c>
      <c r="B5945" s="88">
        <v>6</v>
      </c>
      <c r="C5945" s="88" t="s">
        <v>2124</v>
      </c>
      <c r="D5945" s="99" t="s">
        <v>1431</v>
      </c>
      <c r="E5945" s="89">
        <v>9</v>
      </c>
      <c r="F5945" s="89">
        <v>3</v>
      </c>
      <c r="G5945" s="89">
        <v>0</v>
      </c>
      <c r="H5945" s="89">
        <v>0</v>
      </c>
      <c r="I5945" s="89">
        <v>2</v>
      </c>
      <c r="J5945" s="89">
        <v>0</v>
      </c>
      <c r="K5945" s="89">
        <v>0</v>
      </c>
      <c r="L5945" s="89">
        <v>1</v>
      </c>
      <c r="M5945" s="89">
        <v>0</v>
      </c>
      <c r="N5945" s="89">
        <v>0</v>
      </c>
      <c r="O5945" s="89">
        <v>2</v>
      </c>
      <c r="P5945" s="89">
        <v>252</v>
      </c>
      <c r="Q5945" s="89">
        <v>14409</v>
      </c>
      <c r="R5945" s="88">
        <f>VLOOKUP(P5945,NEW_TRAIN_TEST!$A$1:$M$980,13,0)</f>
        <v>14365</v>
      </c>
      <c r="S5945" s="88">
        <f>VLOOKUP(P5945,NEW_TRAIN_TEST!$A$1:$M$980,11,0)</f>
        <v>14944</v>
      </c>
      <c r="T5945" s="6">
        <f t="shared" si="184"/>
        <v>1</v>
      </c>
      <c r="U5945" s="6">
        <f t="shared" si="185"/>
        <v>0</v>
      </c>
    </row>
    <row r="5946" spans="1:21" x14ac:dyDescent="0.2">
      <c r="A5946" s="88">
        <v>5945</v>
      </c>
      <c r="B5946" s="88">
        <v>6</v>
      </c>
      <c r="C5946" s="88" t="s">
        <v>2124</v>
      </c>
      <c r="D5946" s="99" t="s">
        <v>1431</v>
      </c>
      <c r="E5946" s="89">
        <v>13</v>
      </c>
      <c r="F5946" s="89">
        <v>2</v>
      </c>
      <c r="G5946" s="89">
        <v>0</v>
      </c>
      <c r="H5946" s="89">
        <v>0</v>
      </c>
      <c r="I5946" s="89">
        <v>2</v>
      </c>
      <c r="J5946" s="89">
        <v>0</v>
      </c>
      <c r="K5946" s="89">
        <v>0</v>
      </c>
      <c r="L5946" s="89">
        <v>0</v>
      </c>
      <c r="M5946" s="89">
        <v>0</v>
      </c>
      <c r="N5946" s="89">
        <v>0</v>
      </c>
      <c r="O5946" s="89">
        <v>2</v>
      </c>
      <c r="P5946" s="89">
        <v>53</v>
      </c>
      <c r="Q5946" s="89">
        <v>589</v>
      </c>
      <c r="R5946" s="88">
        <f>VLOOKUP(P5946,NEW_TRAIN_TEST!$A$1:$M$980,13,0)</f>
        <v>583</v>
      </c>
      <c r="S5946" s="88">
        <f>VLOOKUP(P5946,NEW_TRAIN_TEST!$A$1:$M$980,11,0)</f>
        <v>596</v>
      </c>
      <c r="T5946" s="6">
        <f t="shared" si="184"/>
        <v>0</v>
      </c>
      <c r="U5946" s="6">
        <f t="shared" si="185"/>
        <v>0</v>
      </c>
    </row>
    <row r="5947" spans="1:21" x14ac:dyDescent="0.2">
      <c r="A5947" s="88">
        <v>5946</v>
      </c>
      <c r="B5947" s="88">
        <v>6</v>
      </c>
      <c r="C5947" s="88" t="s">
        <v>2124</v>
      </c>
      <c r="D5947" s="99" t="s">
        <v>1431</v>
      </c>
      <c r="E5947" s="89">
        <v>5</v>
      </c>
      <c r="F5947" s="89">
        <v>2</v>
      </c>
      <c r="G5947" s="89">
        <v>1</v>
      </c>
      <c r="H5947" s="89">
        <v>2</v>
      </c>
      <c r="I5947" s="89">
        <v>2</v>
      </c>
      <c r="J5947" s="89">
        <v>0</v>
      </c>
      <c r="K5947" s="89">
        <v>0</v>
      </c>
      <c r="L5947" s="89">
        <v>1</v>
      </c>
      <c r="M5947" s="89">
        <v>19</v>
      </c>
      <c r="N5947" s="89">
        <v>0</v>
      </c>
      <c r="O5947" s="89">
        <v>2</v>
      </c>
      <c r="P5947" s="89">
        <v>53</v>
      </c>
      <c r="Q5947" s="89">
        <v>592.75</v>
      </c>
      <c r="R5947" s="88">
        <f>VLOOKUP(P5947,NEW_TRAIN_TEST!$A$1:$M$980,13,0)</f>
        <v>583</v>
      </c>
      <c r="S5947" s="88">
        <f>VLOOKUP(P5947,NEW_TRAIN_TEST!$A$1:$M$980,11,0)</f>
        <v>596</v>
      </c>
      <c r="T5947" s="6">
        <f t="shared" si="184"/>
        <v>1</v>
      </c>
      <c r="U5947" s="6">
        <f t="shared" si="185"/>
        <v>1</v>
      </c>
    </row>
    <row r="5948" spans="1:21" x14ac:dyDescent="0.2">
      <c r="A5948" s="88">
        <v>5947</v>
      </c>
      <c r="B5948" s="88">
        <v>6</v>
      </c>
      <c r="C5948" s="88" t="s">
        <v>2124</v>
      </c>
      <c r="D5948" s="99" t="s">
        <v>1431</v>
      </c>
      <c r="E5948" s="89">
        <v>10</v>
      </c>
      <c r="F5948" s="89">
        <v>3</v>
      </c>
      <c r="G5948" s="89">
        <v>0</v>
      </c>
      <c r="H5948" s="89">
        <v>2</v>
      </c>
      <c r="I5948" s="89">
        <v>2</v>
      </c>
      <c r="J5948" s="89">
        <v>0</v>
      </c>
      <c r="K5948" s="89">
        <v>0</v>
      </c>
      <c r="L5948" s="89">
        <v>1</v>
      </c>
      <c r="M5948" s="89">
        <v>0</v>
      </c>
      <c r="N5948" s="89">
        <v>0</v>
      </c>
      <c r="O5948" s="89">
        <v>2</v>
      </c>
      <c r="P5948" s="89">
        <v>129</v>
      </c>
      <c r="Q5948" s="89">
        <v>4647</v>
      </c>
      <c r="R5948" s="88">
        <f>VLOOKUP(P5948,NEW_TRAIN_TEST!$A$1:$M$980,13,0)</f>
        <v>4607.5</v>
      </c>
      <c r="S5948" s="88">
        <f>VLOOKUP(P5948,NEW_TRAIN_TEST!$A$1:$M$980,11,0)</f>
        <v>4687</v>
      </c>
      <c r="T5948" s="6">
        <f t="shared" si="184"/>
        <v>1</v>
      </c>
      <c r="U5948" s="6">
        <f t="shared" si="185"/>
        <v>0</v>
      </c>
    </row>
    <row r="5949" spans="1:21" x14ac:dyDescent="0.2">
      <c r="A5949" s="88">
        <v>5948</v>
      </c>
      <c r="B5949" s="88">
        <v>6</v>
      </c>
      <c r="C5949" s="88" t="s">
        <v>2124</v>
      </c>
      <c r="D5949" s="99" t="s">
        <v>1431</v>
      </c>
      <c r="E5949" s="89">
        <v>22</v>
      </c>
      <c r="F5949" s="89">
        <v>2</v>
      </c>
      <c r="G5949" s="89">
        <v>0</v>
      </c>
      <c r="H5949" s="89">
        <v>0</v>
      </c>
      <c r="I5949" s="89">
        <v>2</v>
      </c>
      <c r="J5949" s="89">
        <v>0</v>
      </c>
      <c r="K5949" s="89">
        <v>0</v>
      </c>
      <c r="L5949" s="89">
        <v>0</v>
      </c>
      <c r="M5949" s="89">
        <v>0</v>
      </c>
      <c r="N5949" s="89">
        <v>0</v>
      </c>
      <c r="O5949" s="89">
        <v>2</v>
      </c>
      <c r="P5949" s="89">
        <v>130</v>
      </c>
      <c r="Q5949" s="89">
        <v>5503</v>
      </c>
      <c r="R5949" s="88">
        <f>VLOOKUP(P5949,NEW_TRAIN_TEST!$A$1:$M$980,13,0)</f>
        <v>5202.5</v>
      </c>
      <c r="S5949" s="88">
        <f>VLOOKUP(P5949,NEW_TRAIN_TEST!$A$1:$M$980,11,0)</f>
        <v>5616</v>
      </c>
      <c r="T5949" s="6">
        <f t="shared" si="184"/>
        <v>0</v>
      </c>
      <c r="U5949" s="6">
        <f t="shared" si="185"/>
        <v>0</v>
      </c>
    </row>
    <row r="5950" spans="1:21" x14ac:dyDescent="0.2">
      <c r="A5950" s="88">
        <v>5949</v>
      </c>
      <c r="B5950" s="88">
        <v>6</v>
      </c>
      <c r="C5950" s="88" t="s">
        <v>2124</v>
      </c>
      <c r="D5950" s="99" t="s">
        <v>1431</v>
      </c>
      <c r="E5950" s="89">
        <v>0</v>
      </c>
      <c r="F5950" s="89">
        <v>2</v>
      </c>
      <c r="G5950" s="89">
        <v>0</v>
      </c>
      <c r="H5950" s="89">
        <v>0</v>
      </c>
      <c r="I5950" s="89">
        <v>2</v>
      </c>
      <c r="J5950" s="89">
        <v>0</v>
      </c>
      <c r="K5950" s="89">
        <v>0</v>
      </c>
      <c r="L5950" s="89">
        <v>0</v>
      </c>
      <c r="M5950" s="89">
        <v>0</v>
      </c>
      <c r="N5950" s="89">
        <v>0</v>
      </c>
      <c r="O5950" s="89">
        <v>2</v>
      </c>
      <c r="P5950" s="89">
        <v>860</v>
      </c>
      <c r="Q5950" s="89">
        <v>8073.5</v>
      </c>
      <c r="R5950" s="88">
        <f>VLOOKUP(P5950,NEW_TRAIN_TEST!$A$1:$M$980,13,0)</f>
        <v>8073.5</v>
      </c>
      <c r="S5950" s="88">
        <f>VLOOKUP(P5950,NEW_TRAIN_TEST!$A$1:$M$980,11,0)</f>
        <v>8206</v>
      </c>
      <c r="T5950" s="6">
        <f t="shared" si="184"/>
        <v>0</v>
      </c>
      <c r="U5950" s="6">
        <f t="shared" si="185"/>
        <v>0</v>
      </c>
    </row>
    <row r="5951" spans="1:21" x14ac:dyDescent="0.2">
      <c r="A5951" s="88">
        <v>5950</v>
      </c>
      <c r="B5951" s="88">
        <v>6</v>
      </c>
      <c r="C5951" s="88" t="s">
        <v>2124</v>
      </c>
      <c r="D5951" s="99" t="s">
        <v>1431</v>
      </c>
      <c r="E5951" s="89">
        <v>2</v>
      </c>
      <c r="F5951" s="89">
        <v>0</v>
      </c>
      <c r="G5951" s="89">
        <v>0</v>
      </c>
      <c r="H5951" s="89">
        <v>0</v>
      </c>
      <c r="I5951" s="89">
        <v>0</v>
      </c>
      <c r="J5951" s="89">
        <v>0</v>
      </c>
      <c r="K5951" s="89">
        <v>0</v>
      </c>
      <c r="L5951" s="89">
        <v>0</v>
      </c>
      <c r="M5951" s="89">
        <v>0</v>
      </c>
      <c r="N5951" s="89">
        <v>0</v>
      </c>
      <c r="O5951" s="89">
        <v>0</v>
      </c>
      <c r="P5951" s="89">
        <v>860</v>
      </c>
      <c r="Q5951" s="89">
        <v>8152</v>
      </c>
      <c r="R5951" s="88">
        <f>VLOOKUP(P5951,NEW_TRAIN_TEST!$A$1:$M$980,13,0)</f>
        <v>8073.5</v>
      </c>
      <c r="S5951" s="88">
        <f>VLOOKUP(P5951,NEW_TRAIN_TEST!$A$1:$M$980,11,0)</f>
        <v>8206</v>
      </c>
      <c r="T5951" s="6">
        <f t="shared" si="184"/>
        <v>0</v>
      </c>
      <c r="U5951" s="6">
        <f t="shared" si="185"/>
        <v>0</v>
      </c>
    </row>
    <row r="5952" spans="1:21" x14ac:dyDescent="0.2">
      <c r="A5952" s="88">
        <v>5951</v>
      </c>
      <c r="B5952" s="88">
        <v>6</v>
      </c>
      <c r="C5952" s="88" t="s">
        <v>2124</v>
      </c>
      <c r="D5952" s="99" t="s">
        <v>1431</v>
      </c>
      <c r="E5952" s="89">
        <v>11</v>
      </c>
      <c r="F5952" s="89">
        <v>0</v>
      </c>
      <c r="G5952" s="89">
        <v>0</v>
      </c>
      <c r="H5952" s="89">
        <v>0</v>
      </c>
      <c r="I5952" s="89">
        <v>0</v>
      </c>
      <c r="J5952" s="89">
        <v>0</v>
      </c>
      <c r="K5952" s="89">
        <v>0</v>
      </c>
      <c r="L5952" s="89">
        <v>0</v>
      </c>
      <c r="M5952" s="89">
        <v>0</v>
      </c>
      <c r="N5952" s="89">
        <v>0</v>
      </c>
      <c r="O5952" s="89">
        <v>0</v>
      </c>
      <c r="P5952" s="89">
        <v>132</v>
      </c>
      <c r="Q5952" s="89">
        <v>4487.5</v>
      </c>
      <c r="R5952" s="88">
        <f>VLOOKUP(P5952,NEW_TRAIN_TEST!$A$1:$M$980,13,0)</f>
        <v>4182</v>
      </c>
      <c r="S5952" s="88">
        <f>VLOOKUP(P5952,NEW_TRAIN_TEST!$A$1:$M$980,11,0)</f>
        <v>4620</v>
      </c>
      <c r="T5952" s="6">
        <f t="shared" si="184"/>
        <v>0</v>
      </c>
      <c r="U5952" s="6">
        <f t="shared" si="185"/>
        <v>0</v>
      </c>
    </row>
    <row r="5953" spans="1:21" x14ac:dyDescent="0.2">
      <c r="A5953" s="88">
        <v>5952</v>
      </c>
      <c r="B5953" s="88">
        <v>6</v>
      </c>
      <c r="C5953" s="88" t="s">
        <v>2124</v>
      </c>
      <c r="D5953" s="99" t="s">
        <v>1431</v>
      </c>
      <c r="E5953" s="89">
        <v>14</v>
      </c>
      <c r="F5953" s="89">
        <v>1</v>
      </c>
      <c r="G5953" s="89">
        <v>0</v>
      </c>
      <c r="H5953" s="89">
        <v>0</v>
      </c>
      <c r="I5953" s="89">
        <v>2</v>
      </c>
      <c r="J5953" s="89">
        <v>0</v>
      </c>
      <c r="K5953" s="89">
        <v>0</v>
      </c>
      <c r="L5953" s="89">
        <v>0</v>
      </c>
      <c r="M5953" s="89">
        <v>0</v>
      </c>
      <c r="N5953" s="89">
        <v>0</v>
      </c>
      <c r="O5953" s="89">
        <v>2</v>
      </c>
      <c r="P5953" s="89">
        <v>133</v>
      </c>
      <c r="Q5953" s="89">
        <v>4938</v>
      </c>
      <c r="R5953" s="88">
        <f>VLOOKUP(P5953,NEW_TRAIN_TEST!$A$1:$M$980,13,0)</f>
        <v>4790.5</v>
      </c>
      <c r="S5953" s="88">
        <f>VLOOKUP(P5953,NEW_TRAIN_TEST!$A$1:$M$980,11,0)</f>
        <v>5121</v>
      </c>
      <c r="T5953" s="6">
        <f t="shared" si="184"/>
        <v>0</v>
      </c>
      <c r="U5953" s="6">
        <f t="shared" si="185"/>
        <v>0</v>
      </c>
    </row>
    <row r="5954" spans="1:21" x14ac:dyDescent="0.2">
      <c r="A5954" s="88">
        <v>5953</v>
      </c>
      <c r="B5954" s="88">
        <v>6</v>
      </c>
      <c r="C5954" s="88" t="s">
        <v>2124</v>
      </c>
      <c r="D5954" s="99" t="s">
        <v>1431</v>
      </c>
      <c r="E5954" s="89">
        <v>15</v>
      </c>
      <c r="F5954" s="89">
        <v>1</v>
      </c>
      <c r="G5954" s="89">
        <v>0</v>
      </c>
      <c r="H5954" s="89">
        <v>0</v>
      </c>
      <c r="I5954" s="89">
        <v>2</v>
      </c>
      <c r="J5954" s="89">
        <v>0</v>
      </c>
      <c r="K5954" s="89">
        <v>0</v>
      </c>
      <c r="L5954" s="89">
        <v>0</v>
      </c>
      <c r="M5954" s="89">
        <v>0</v>
      </c>
      <c r="N5954" s="89">
        <v>0</v>
      </c>
      <c r="O5954" s="89">
        <v>2</v>
      </c>
      <c r="P5954" s="89">
        <v>669</v>
      </c>
      <c r="Q5954" s="89">
        <v>13670.75</v>
      </c>
      <c r="R5954" s="88">
        <f>VLOOKUP(P5954,NEW_TRAIN_TEST!$A$1:$M$980,13,0)</f>
        <v>13559.5</v>
      </c>
      <c r="S5954" s="88">
        <f>VLOOKUP(P5954,NEW_TRAIN_TEST!$A$1:$M$980,11,0)</f>
        <v>13785</v>
      </c>
      <c r="T5954" s="6">
        <f t="shared" si="184"/>
        <v>0</v>
      </c>
      <c r="U5954" s="6">
        <f t="shared" si="185"/>
        <v>0</v>
      </c>
    </row>
    <row r="5955" spans="1:21" x14ac:dyDescent="0.2">
      <c r="A5955" s="88">
        <v>5954</v>
      </c>
      <c r="B5955" s="88">
        <v>6</v>
      </c>
      <c r="C5955" s="88" t="s">
        <v>2124</v>
      </c>
      <c r="D5955" s="99" t="s">
        <v>1431</v>
      </c>
      <c r="E5955" s="89">
        <v>8</v>
      </c>
      <c r="F5955" s="89">
        <v>9</v>
      </c>
      <c r="G5955" s="89">
        <v>2</v>
      </c>
      <c r="H5955" s="89">
        <v>0</v>
      </c>
      <c r="I5955" s="89">
        <v>2</v>
      </c>
      <c r="J5955" s="89">
        <v>2</v>
      </c>
      <c r="K5955" s="89">
        <v>0</v>
      </c>
      <c r="L5955" s="89">
        <v>0</v>
      </c>
      <c r="M5955" s="89">
        <v>0</v>
      </c>
      <c r="N5955" s="89">
        <v>0</v>
      </c>
      <c r="O5955" s="89">
        <v>2</v>
      </c>
      <c r="P5955" s="89">
        <v>669</v>
      </c>
      <c r="Q5955" s="89">
        <v>13691.75</v>
      </c>
      <c r="R5955" s="88">
        <f>VLOOKUP(P5955,NEW_TRAIN_TEST!$A$1:$M$980,13,0)</f>
        <v>13559.5</v>
      </c>
      <c r="S5955" s="88">
        <f>VLOOKUP(P5955,NEW_TRAIN_TEST!$A$1:$M$980,11,0)</f>
        <v>13785</v>
      </c>
      <c r="T5955" s="6">
        <f t="shared" ref="T5955:T6018" si="186">IF(L5955&gt;0,1,0)</f>
        <v>0</v>
      </c>
      <c r="U5955" s="6">
        <f t="shared" ref="U5955:U6018" si="187">IF(M5955&gt;0,1,0)</f>
        <v>0</v>
      </c>
    </row>
    <row r="5956" spans="1:21" x14ac:dyDescent="0.2">
      <c r="A5956" s="88">
        <v>5955</v>
      </c>
      <c r="B5956" s="88">
        <v>6</v>
      </c>
      <c r="C5956" s="88" t="s">
        <v>2124</v>
      </c>
      <c r="D5956" s="99" t="s">
        <v>1431</v>
      </c>
      <c r="E5956" s="89">
        <v>12</v>
      </c>
      <c r="F5956" s="89">
        <v>6</v>
      </c>
      <c r="G5956" s="89">
        <v>0</v>
      </c>
      <c r="H5956" s="89">
        <v>0</v>
      </c>
      <c r="I5956" s="89">
        <v>2</v>
      </c>
      <c r="J5956" s="89">
        <v>0</v>
      </c>
      <c r="K5956" s="89">
        <v>0</v>
      </c>
      <c r="L5956" s="89">
        <v>1</v>
      </c>
      <c r="M5956" s="89">
        <v>0</v>
      </c>
      <c r="N5956" s="89">
        <v>0</v>
      </c>
      <c r="O5956" s="89">
        <v>2</v>
      </c>
      <c r="P5956" s="89">
        <v>258</v>
      </c>
      <c r="Q5956" s="89">
        <v>13864.5</v>
      </c>
      <c r="R5956" s="88">
        <f>VLOOKUP(P5956,NEW_TRAIN_TEST!$A$1:$M$980,13,0)</f>
        <v>13840</v>
      </c>
      <c r="S5956" s="88">
        <f>VLOOKUP(P5956,NEW_TRAIN_TEST!$A$1:$M$980,11,0)</f>
        <v>14371</v>
      </c>
      <c r="T5956" s="6">
        <f t="shared" si="186"/>
        <v>1</v>
      </c>
      <c r="U5956" s="6">
        <f t="shared" si="187"/>
        <v>0</v>
      </c>
    </row>
    <row r="5957" spans="1:21" x14ac:dyDescent="0.2">
      <c r="A5957" s="88">
        <v>5956</v>
      </c>
      <c r="B5957" s="88">
        <v>6</v>
      </c>
      <c r="C5957" s="88" t="s">
        <v>2124</v>
      </c>
      <c r="D5957" s="99" t="s">
        <v>1431</v>
      </c>
      <c r="E5957" s="89">
        <v>11</v>
      </c>
      <c r="F5957" s="89">
        <v>3</v>
      </c>
      <c r="G5957" s="89">
        <v>0</v>
      </c>
      <c r="H5957" s="89">
        <v>2</v>
      </c>
      <c r="I5957" s="89">
        <v>2</v>
      </c>
      <c r="J5957" s="89">
        <v>0</v>
      </c>
      <c r="K5957" s="89">
        <v>0</v>
      </c>
      <c r="L5957" s="89">
        <v>0</v>
      </c>
      <c r="M5957" s="89">
        <v>0</v>
      </c>
      <c r="N5957" s="89">
        <v>0</v>
      </c>
      <c r="O5957" s="89">
        <v>2</v>
      </c>
      <c r="P5957" s="89">
        <v>646</v>
      </c>
      <c r="Q5957" s="89">
        <v>12337.75</v>
      </c>
      <c r="R5957" s="88">
        <f>VLOOKUP(P5957,NEW_TRAIN_TEST!$A$1:$M$980,13,0)</f>
        <v>12083</v>
      </c>
      <c r="S5957" s="88">
        <f>VLOOKUP(P5957,NEW_TRAIN_TEST!$A$1:$M$980,11,0)</f>
        <v>12561</v>
      </c>
      <c r="T5957" s="6">
        <f t="shared" si="186"/>
        <v>0</v>
      </c>
      <c r="U5957" s="6">
        <f t="shared" si="187"/>
        <v>0</v>
      </c>
    </row>
    <row r="5958" spans="1:21" x14ac:dyDescent="0.2">
      <c r="A5958" s="88">
        <v>5957</v>
      </c>
      <c r="B5958" s="88">
        <v>6</v>
      </c>
      <c r="C5958" s="88" t="s">
        <v>2124</v>
      </c>
      <c r="D5958" s="99" t="s">
        <v>1431</v>
      </c>
      <c r="E5958" s="89">
        <v>0</v>
      </c>
      <c r="F5958" s="89">
        <v>0</v>
      </c>
      <c r="G5958" s="89">
        <v>0</v>
      </c>
      <c r="H5958" s="89">
        <v>0</v>
      </c>
      <c r="I5958" s="89">
        <v>0</v>
      </c>
      <c r="J5958" s="89">
        <v>0</v>
      </c>
      <c r="K5958" s="89">
        <v>0</v>
      </c>
      <c r="L5958" s="89">
        <v>0</v>
      </c>
      <c r="M5958" s="89">
        <v>0</v>
      </c>
      <c r="N5958" s="89">
        <v>1</v>
      </c>
      <c r="O5958" s="89">
        <v>0</v>
      </c>
      <c r="P5958" s="89">
        <v>154</v>
      </c>
      <c r="Q5958" s="89">
        <v>7204</v>
      </c>
      <c r="R5958" s="88">
        <f>VLOOKUP(P5958,NEW_TRAIN_TEST!$A$1:$M$980,13,0)</f>
        <v>7204</v>
      </c>
      <c r="S5958" s="88">
        <f>VLOOKUP(P5958,NEW_TRAIN_TEST!$A$1:$M$980,11,0)</f>
        <v>7204</v>
      </c>
      <c r="T5958" s="6">
        <f t="shared" si="186"/>
        <v>0</v>
      </c>
      <c r="U5958" s="6">
        <f t="shared" si="187"/>
        <v>0</v>
      </c>
    </row>
    <row r="5959" spans="1:21" x14ac:dyDescent="0.2">
      <c r="A5959" s="88">
        <v>5958</v>
      </c>
      <c r="B5959" s="88">
        <v>6</v>
      </c>
      <c r="C5959" s="88" t="s">
        <v>2124</v>
      </c>
      <c r="D5959" s="99" t="s">
        <v>1431</v>
      </c>
      <c r="E5959" s="89">
        <v>3</v>
      </c>
      <c r="F5959" s="89">
        <v>2</v>
      </c>
      <c r="G5959" s="89">
        <v>0</v>
      </c>
      <c r="H5959" s="89">
        <v>2</v>
      </c>
      <c r="I5959" s="89">
        <v>2</v>
      </c>
      <c r="J5959" s="89">
        <v>0</v>
      </c>
      <c r="K5959" s="89">
        <v>0</v>
      </c>
      <c r="L5959" s="89">
        <v>0</v>
      </c>
      <c r="M5959" s="89">
        <v>0</v>
      </c>
      <c r="N5959" s="89">
        <v>0</v>
      </c>
      <c r="O5959" s="89">
        <v>2</v>
      </c>
      <c r="P5959" s="89">
        <v>281</v>
      </c>
      <c r="Q5959" s="89">
        <v>14279</v>
      </c>
      <c r="R5959" s="88">
        <f>VLOOKUP(P5959,NEW_TRAIN_TEST!$A$1:$M$980,13,0)</f>
        <v>13782</v>
      </c>
      <c r="S5959" s="88">
        <f>VLOOKUP(P5959,NEW_TRAIN_TEST!$A$1:$M$980,11,0)</f>
        <v>14334</v>
      </c>
      <c r="T5959" s="6">
        <f t="shared" si="186"/>
        <v>0</v>
      </c>
      <c r="U5959" s="6">
        <f t="shared" si="187"/>
        <v>0</v>
      </c>
    </row>
    <row r="5960" spans="1:21" x14ac:dyDescent="0.2">
      <c r="A5960" s="88">
        <v>5959</v>
      </c>
      <c r="B5960" s="88">
        <v>6</v>
      </c>
      <c r="C5960" s="88" t="s">
        <v>2124</v>
      </c>
      <c r="D5960" s="99" t="s">
        <v>1431</v>
      </c>
      <c r="E5960" s="89">
        <v>5</v>
      </c>
      <c r="F5960" s="89">
        <v>2</v>
      </c>
      <c r="G5960" s="89">
        <v>1</v>
      </c>
      <c r="H5960" s="89">
        <v>0</v>
      </c>
      <c r="I5960" s="89">
        <v>2</v>
      </c>
      <c r="J5960" s="89">
        <v>2</v>
      </c>
      <c r="K5960" s="89">
        <v>0</v>
      </c>
      <c r="L5960" s="89">
        <v>1</v>
      </c>
      <c r="M5960" s="89">
        <v>0</v>
      </c>
      <c r="N5960" s="89">
        <v>0</v>
      </c>
      <c r="O5960" s="89">
        <v>2</v>
      </c>
      <c r="P5960" s="89">
        <v>764</v>
      </c>
      <c r="Q5960" s="89">
        <v>4786.5</v>
      </c>
      <c r="R5960" s="88">
        <f>VLOOKUP(P5960,NEW_TRAIN_TEST!$A$1:$M$980,13,0)</f>
        <v>4704</v>
      </c>
      <c r="S5960" s="88">
        <f>VLOOKUP(P5960,NEW_TRAIN_TEST!$A$1:$M$980,11,0)</f>
        <v>4954</v>
      </c>
      <c r="T5960" s="6">
        <f t="shared" si="186"/>
        <v>1</v>
      </c>
      <c r="U5960" s="6">
        <f t="shared" si="187"/>
        <v>0</v>
      </c>
    </row>
    <row r="5961" spans="1:21" x14ac:dyDescent="0.2">
      <c r="A5961" s="88">
        <v>5960</v>
      </c>
      <c r="B5961" s="88">
        <v>6</v>
      </c>
      <c r="C5961" s="88" t="s">
        <v>2124</v>
      </c>
      <c r="D5961" s="99" t="s">
        <v>1431</v>
      </c>
      <c r="E5961" s="89">
        <v>11</v>
      </c>
      <c r="F5961" s="89">
        <v>2</v>
      </c>
      <c r="G5961" s="89">
        <v>0</v>
      </c>
      <c r="H5961" s="89">
        <v>2</v>
      </c>
      <c r="I5961" s="89">
        <v>2</v>
      </c>
      <c r="J5961" s="89">
        <v>0</v>
      </c>
      <c r="K5961" s="89">
        <v>0</v>
      </c>
      <c r="L5961" s="89">
        <v>1</v>
      </c>
      <c r="M5961" s="89">
        <v>0</v>
      </c>
      <c r="N5961" s="89">
        <v>0</v>
      </c>
      <c r="O5961" s="89">
        <v>2</v>
      </c>
      <c r="P5961" s="89">
        <v>82</v>
      </c>
      <c r="Q5961" s="89">
        <v>526</v>
      </c>
      <c r="R5961" s="88">
        <f>VLOOKUP(P5961,NEW_TRAIN_TEST!$A$1:$M$980,13,0)</f>
        <v>506.5</v>
      </c>
      <c r="S5961" s="88">
        <f>VLOOKUP(P5961,NEW_TRAIN_TEST!$A$1:$M$980,11,0)</f>
        <v>537</v>
      </c>
      <c r="T5961" s="6">
        <f t="shared" si="186"/>
        <v>1</v>
      </c>
      <c r="U5961" s="6">
        <f t="shared" si="187"/>
        <v>0</v>
      </c>
    </row>
    <row r="5962" spans="1:21" x14ac:dyDescent="0.2">
      <c r="A5962" s="88">
        <v>5961</v>
      </c>
      <c r="B5962" s="88">
        <v>6</v>
      </c>
      <c r="C5962" s="88" t="s">
        <v>2124</v>
      </c>
      <c r="D5962" s="99" t="s">
        <v>1431</v>
      </c>
      <c r="E5962" s="89">
        <v>6</v>
      </c>
      <c r="F5962" s="89">
        <v>1</v>
      </c>
      <c r="G5962" s="89">
        <v>0</v>
      </c>
      <c r="H5962" s="89">
        <v>0</v>
      </c>
      <c r="I5962" s="89">
        <v>2</v>
      </c>
      <c r="J5962" s="89">
        <v>0</v>
      </c>
      <c r="K5962" s="89">
        <v>0</v>
      </c>
      <c r="L5962" s="89">
        <v>1</v>
      </c>
      <c r="M5962" s="89">
        <v>18</v>
      </c>
      <c r="N5962" s="89">
        <v>0</v>
      </c>
      <c r="O5962" s="89">
        <v>2</v>
      </c>
      <c r="P5962" s="89">
        <v>82</v>
      </c>
      <c r="Q5962" s="89">
        <v>533</v>
      </c>
      <c r="R5962" s="88">
        <f>VLOOKUP(P5962,NEW_TRAIN_TEST!$A$1:$M$980,13,0)</f>
        <v>506.5</v>
      </c>
      <c r="S5962" s="88">
        <f>VLOOKUP(P5962,NEW_TRAIN_TEST!$A$1:$M$980,11,0)</f>
        <v>537</v>
      </c>
      <c r="T5962" s="6">
        <f t="shared" si="186"/>
        <v>1</v>
      </c>
      <c r="U5962" s="6">
        <f t="shared" si="187"/>
        <v>1</v>
      </c>
    </row>
    <row r="5963" spans="1:21" x14ac:dyDescent="0.2">
      <c r="A5963" s="88">
        <v>5962</v>
      </c>
      <c r="B5963" s="88">
        <v>6</v>
      </c>
      <c r="C5963" s="88" t="s">
        <v>2124</v>
      </c>
      <c r="D5963" s="99" t="s">
        <v>1431</v>
      </c>
      <c r="E5963" s="89">
        <v>29</v>
      </c>
      <c r="F5963" s="89">
        <v>0</v>
      </c>
      <c r="G5963" s="89">
        <v>0</v>
      </c>
      <c r="H5963" s="89">
        <v>0</v>
      </c>
      <c r="I5963" s="89">
        <v>0</v>
      </c>
      <c r="J5963" s="89">
        <v>0</v>
      </c>
      <c r="K5963" s="89">
        <v>0</v>
      </c>
      <c r="L5963" s="89">
        <v>0</v>
      </c>
      <c r="M5963" s="89">
        <v>0</v>
      </c>
      <c r="N5963" s="89">
        <v>0</v>
      </c>
      <c r="O5963" s="89">
        <v>0</v>
      </c>
      <c r="P5963" s="89">
        <v>170</v>
      </c>
      <c r="Q5963" s="89">
        <v>11019</v>
      </c>
      <c r="R5963" s="88">
        <f>VLOOKUP(P5963,NEW_TRAIN_TEST!$A$1:$M$980,13,0)</f>
        <v>10394</v>
      </c>
      <c r="S5963" s="88">
        <f>VLOOKUP(P5963,NEW_TRAIN_TEST!$A$1:$M$980,11,0)</f>
        <v>12311</v>
      </c>
      <c r="T5963" s="6">
        <f t="shared" si="186"/>
        <v>0</v>
      </c>
      <c r="U5963" s="6">
        <f t="shared" si="187"/>
        <v>0</v>
      </c>
    </row>
    <row r="5964" spans="1:21" x14ac:dyDescent="0.2">
      <c r="A5964" s="88">
        <v>5963</v>
      </c>
      <c r="B5964" s="88">
        <v>6</v>
      </c>
      <c r="C5964" s="88" t="s">
        <v>2124</v>
      </c>
      <c r="D5964" s="99" t="s">
        <v>1431</v>
      </c>
      <c r="E5964" s="89">
        <v>11</v>
      </c>
      <c r="F5964" s="89">
        <v>0</v>
      </c>
      <c r="G5964" s="89">
        <v>0</v>
      </c>
      <c r="H5964" s="89">
        <v>0</v>
      </c>
      <c r="I5964" s="89">
        <v>0</v>
      </c>
      <c r="J5964" s="89">
        <v>0</v>
      </c>
      <c r="K5964" s="89">
        <v>0</v>
      </c>
      <c r="L5964" s="89">
        <v>0</v>
      </c>
      <c r="M5964" s="89">
        <v>0</v>
      </c>
      <c r="N5964" s="89">
        <v>0</v>
      </c>
      <c r="O5964" s="89">
        <v>0</v>
      </c>
      <c r="P5964" s="89">
        <v>76</v>
      </c>
      <c r="Q5964" s="89">
        <v>518</v>
      </c>
      <c r="R5964" s="88">
        <f>VLOOKUP(P5964,NEW_TRAIN_TEST!$A$1:$M$980,13,0)</f>
        <v>511.5</v>
      </c>
      <c r="S5964" s="88">
        <f>VLOOKUP(P5964,NEW_TRAIN_TEST!$A$1:$M$980,11,0)</f>
        <v>527</v>
      </c>
      <c r="T5964" s="6">
        <f t="shared" si="186"/>
        <v>0</v>
      </c>
      <c r="U5964" s="6">
        <f t="shared" si="187"/>
        <v>0</v>
      </c>
    </row>
    <row r="5965" spans="1:21" x14ac:dyDescent="0.2">
      <c r="A5965" s="88">
        <v>5964</v>
      </c>
      <c r="B5965" s="88">
        <v>6</v>
      </c>
      <c r="C5965" s="88" t="s">
        <v>2124</v>
      </c>
      <c r="D5965" s="99" t="s">
        <v>1431</v>
      </c>
      <c r="E5965" s="89">
        <v>4</v>
      </c>
      <c r="F5965" s="89">
        <v>2</v>
      </c>
      <c r="G5965" s="89">
        <v>0</v>
      </c>
      <c r="H5965" s="89">
        <v>2</v>
      </c>
      <c r="I5965" s="89">
        <v>2</v>
      </c>
      <c r="J5965" s="89">
        <v>0</v>
      </c>
      <c r="K5965" s="89">
        <v>0</v>
      </c>
      <c r="L5965" s="89">
        <v>0</v>
      </c>
      <c r="M5965" s="89">
        <v>0</v>
      </c>
      <c r="N5965" s="89">
        <v>0</v>
      </c>
      <c r="O5965" s="89">
        <v>2</v>
      </c>
      <c r="P5965" s="89">
        <v>76</v>
      </c>
      <c r="Q5965" s="89">
        <v>522</v>
      </c>
      <c r="R5965" s="88">
        <f>VLOOKUP(P5965,NEW_TRAIN_TEST!$A$1:$M$980,13,0)</f>
        <v>511.5</v>
      </c>
      <c r="S5965" s="88">
        <f>VLOOKUP(P5965,NEW_TRAIN_TEST!$A$1:$M$980,11,0)</f>
        <v>527</v>
      </c>
      <c r="T5965" s="6">
        <f t="shared" si="186"/>
        <v>0</v>
      </c>
      <c r="U5965" s="6">
        <f t="shared" si="187"/>
        <v>0</v>
      </c>
    </row>
    <row r="5966" spans="1:21" x14ac:dyDescent="0.2">
      <c r="A5966" s="88">
        <v>5965</v>
      </c>
      <c r="B5966" s="88">
        <v>6</v>
      </c>
      <c r="C5966" s="88" t="s">
        <v>2124</v>
      </c>
      <c r="D5966" s="99" t="s">
        <v>1431</v>
      </c>
      <c r="E5966" s="89">
        <v>4</v>
      </c>
      <c r="F5966" s="89">
        <v>2</v>
      </c>
      <c r="G5966" s="89">
        <v>0</v>
      </c>
      <c r="H5966" s="89">
        <v>2</v>
      </c>
      <c r="I5966" s="89">
        <v>2</v>
      </c>
      <c r="J5966" s="89">
        <v>0</v>
      </c>
      <c r="K5966" s="89">
        <v>0</v>
      </c>
      <c r="L5966" s="89">
        <v>0</v>
      </c>
      <c r="M5966" s="89">
        <v>0</v>
      </c>
      <c r="N5966" s="89">
        <v>0</v>
      </c>
      <c r="O5966" s="89">
        <v>2</v>
      </c>
      <c r="P5966" s="89">
        <v>317</v>
      </c>
      <c r="Q5966" s="89">
        <v>9065.25</v>
      </c>
      <c r="R5966" s="88">
        <f>VLOOKUP(P5966,NEW_TRAIN_TEST!$A$1:$M$980,13,0)</f>
        <v>8971.5</v>
      </c>
      <c r="S5966" s="88">
        <f>VLOOKUP(P5966,NEW_TRAIN_TEST!$A$1:$M$980,11,0)</f>
        <v>9141</v>
      </c>
      <c r="T5966" s="6">
        <f t="shared" si="186"/>
        <v>0</v>
      </c>
      <c r="U5966" s="6">
        <f t="shared" si="187"/>
        <v>0</v>
      </c>
    </row>
    <row r="5967" spans="1:21" x14ac:dyDescent="0.2">
      <c r="A5967" s="88">
        <v>5966</v>
      </c>
      <c r="B5967" s="88">
        <v>6</v>
      </c>
      <c r="C5967" s="88" t="s">
        <v>2124</v>
      </c>
      <c r="D5967" s="99" t="s">
        <v>1431</v>
      </c>
      <c r="E5967" s="89">
        <v>20</v>
      </c>
      <c r="F5967" s="89">
        <v>0</v>
      </c>
      <c r="G5967" s="89">
        <v>0</v>
      </c>
      <c r="H5967" s="89">
        <v>0</v>
      </c>
      <c r="I5967" s="89">
        <v>0</v>
      </c>
      <c r="J5967" s="89">
        <v>0</v>
      </c>
      <c r="K5967" s="89">
        <v>0</v>
      </c>
      <c r="L5967" s="89">
        <v>0</v>
      </c>
      <c r="M5967" s="89">
        <v>0</v>
      </c>
      <c r="N5967" s="89">
        <v>0</v>
      </c>
      <c r="O5967" s="89">
        <v>0</v>
      </c>
      <c r="P5967" s="89">
        <v>118</v>
      </c>
      <c r="Q5967" s="89">
        <v>4688</v>
      </c>
      <c r="R5967" s="88">
        <f>VLOOKUP(P5967,NEW_TRAIN_TEST!$A$1:$M$980,13,0)</f>
        <v>4482.5</v>
      </c>
      <c r="S5967" s="88">
        <f>VLOOKUP(P5967,NEW_TRAIN_TEST!$A$1:$M$980,11,0)</f>
        <v>4907</v>
      </c>
      <c r="T5967" s="6">
        <f t="shared" si="186"/>
        <v>0</v>
      </c>
      <c r="U5967" s="6">
        <f t="shared" si="187"/>
        <v>0</v>
      </c>
    </row>
    <row r="5968" spans="1:21" x14ac:dyDescent="0.2">
      <c r="A5968" s="88">
        <v>5967</v>
      </c>
      <c r="B5968" s="88">
        <v>6</v>
      </c>
      <c r="C5968" s="88" t="s">
        <v>2124</v>
      </c>
      <c r="D5968" s="99" t="s">
        <v>1431</v>
      </c>
      <c r="E5968" s="89">
        <v>10</v>
      </c>
      <c r="F5968" s="89">
        <v>3</v>
      </c>
      <c r="G5968" s="89">
        <v>0</v>
      </c>
      <c r="H5968" s="89">
        <v>0</v>
      </c>
      <c r="I5968" s="89">
        <v>2</v>
      </c>
      <c r="J5968" s="89">
        <v>0</v>
      </c>
      <c r="K5968" s="89">
        <v>0</v>
      </c>
      <c r="L5968" s="89">
        <v>1</v>
      </c>
      <c r="M5968" s="89">
        <v>0</v>
      </c>
      <c r="N5968" s="89">
        <v>0</v>
      </c>
      <c r="O5968" s="89">
        <v>2</v>
      </c>
      <c r="P5968" s="89">
        <v>670</v>
      </c>
      <c r="Q5968" s="89">
        <v>11231</v>
      </c>
      <c r="R5968" s="88">
        <f>VLOOKUP(P5968,NEW_TRAIN_TEST!$A$1:$M$980,13,0)</f>
        <v>11130</v>
      </c>
      <c r="S5968" s="88">
        <f>VLOOKUP(P5968,NEW_TRAIN_TEST!$A$1:$M$980,11,0)</f>
        <v>11580</v>
      </c>
      <c r="T5968" s="6">
        <f t="shared" si="186"/>
        <v>1</v>
      </c>
      <c r="U5968" s="6">
        <f t="shared" si="187"/>
        <v>0</v>
      </c>
    </row>
    <row r="5969" spans="1:21" x14ac:dyDescent="0.2">
      <c r="A5969" s="88">
        <v>5968</v>
      </c>
      <c r="B5969" s="88">
        <v>6</v>
      </c>
      <c r="C5969" s="88" t="s">
        <v>2124</v>
      </c>
      <c r="D5969" s="99" t="s">
        <v>1431</v>
      </c>
      <c r="E5969" s="89">
        <v>13</v>
      </c>
      <c r="F5969" s="89">
        <v>1</v>
      </c>
      <c r="G5969" s="89">
        <v>2</v>
      </c>
      <c r="H5969" s="89">
        <v>0</v>
      </c>
      <c r="I5969" s="89">
        <v>2</v>
      </c>
      <c r="J5969" s="89">
        <v>0</v>
      </c>
      <c r="K5969" s="89">
        <v>0</v>
      </c>
      <c r="L5969" s="89">
        <v>0</v>
      </c>
      <c r="M5969" s="89">
        <v>0</v>
      </c>
      <c r="N5969" s="89">
        <v>0</v>
      </c>
      <c r="O5969" s="89">
        <v>2</v>
      </c>
      <c r="P5969" s="89">
        <v>101</v>
      </c>
      <c r="Q5969" s="89">
        <v>5694.5</v>
      </c>
      <c r="R5969" s="88">
        <f>VLOOKUP(P5969,NEW_TRAIN_TEST!$A$1:$M$980,13,0)</f>
        <v>5521</v>
      </c>
      <c r="S5969" s="88">
        <f>VLOOKUP(P5969,NEW_TRAIN_TEST!$A$1:$M$980,11,0)</f>
        <v>5877</v>
      </c>
      <c r="T5969" s="6">
        <f t="shared" si="186"/>
        <v>0</v>
      </c>
      <c r="U5969" s="6">
        <f t="shared" si="187"/>
        <v>0</v>
      </c>
    </row>
    <row r="5970" spans="1:21" x14ac:dyDescent="0.2">
      <c r="A5970" s="88">
        <v>5969</v>
      </c>
      <c r="B5970" s="88">
        <v>6</v>
      </c>
      <c r="C5970" s="88" t="s">
        <v>2124</v>
      </c>
      <c r="D5970" s="99" t="s">
        <v>1431</v>
      </c>
      <c r="E5970" s="89">
        <v>0</v>
      </c>
      <c r="F5970" s="89">
        <v>0</v>
      </c>
      <c r="G5970" s="89">
        <v>0</v>
      </c>
      <c r="H5970" s="89">
        <v>0</v>
      </c>
      <c r="I5970" s="89">
        <v>0</v>
      </c>
      <c r="J5970" s="89">
        <v>0</v>
      </c>
      <c r="K5970" s="89">
        <v>0</v>
      </c>
      <c r="L5970" s="89">
        <v>0</v>
      </c>
      <c r="M5970" s="89">
        <v>0</v>
      </c>
      <c r="N5970" s="89">
        <v>1</v>
      </c>
      <c r="O5970" s="89">
        <v>0</v>
      </c>
      <c r="P5970" s="89">
        <v>173</v>
      </c>
      <c r="Q5970" s="89">
        <v>7551</v>
      </c>
      <c r="R5970" s="88">
        <f>VLOOKUP(P5970,NEW_TRAIN_TEST!$A$1:$M$980,13,0)</f>
        <v>7551</v>
      </c>
      <c r="S5970" s="88">
        <f>VLOOKUP(P5970,NEW_TRAIN_TEST!$A$1:$M$980,11,0)</f>
        <v>7551</v>
      </c>
      <c r="T5970" s="6">
        <f t="shared" si="186"/>
        <v>0</v>
      </c>
      <c r="U5970" s="6">
        <f t="shared" si="187"/>
        <v>0</v>
      </c>
    </row>
    <row r="5971" spans="1:21" x14ac:dyDescent="0.2">
      <c r="A5971" s="88">
        <v>5970</v>
      </c>
      <c r="B5971" s="88">
        <v>6</v>
      </c>
      <c r="C5971" s="88" t="s">
        <v>2124</v>
      </c>
      <c r="D5971" s="99" t="s">
        <v>1431</v>
      </c>
      <c r="E5971" s="89">
        <v>18</v>
      </c>
      <c r="F5971" s="89">
        <v>1</v>
      </c>
      <c r="G5971" s="89">
        <v>0</v>
      </c>
      <c r="H5971" s="89">
        <v>0</v>
      </c>
      <c r="I5971" s="89">
        <v>2</v>
      </c>
      <c r="J5971" s="89">
        <v>0</v>
      </c>
      <c r="K5971" s="89">
        <v>0</v>
      </c>
      <c r="L5971" s="89">
        <v>0</v>
      </c>
      <c r="M5971" s="89">
        <v>0</v>
      </c>
      <c r="N5971" s="89">
        <v>0</v>
      </c>
      <c r="O5971" s="89">
        <v>2</v>
      </c>
      <c r="P5971" s="89">
        <v>12</v>
      </c>
      <c r="Q5971" s="89">
        <v>7261</v>
      </c>
      <c r="R5971" s="88">
        <f>VLOOKUP(P5971,NEW_TRAIN_TEST!$A$1:$M$980,13,0)</f>
        <v>6890</v>
      </c>
      <c r="S5971" s="88">
        <f>VLOOKUP(P5971,NEW_TRAIN_TEST!$A$1:$M$980,11,0)</f>
        <v>7436</v>
      </c>
      <c r="T5971" s="6">
        <f t="shared" si="186"/>
        <v>0</v>
      </c>
      <c r="U5971" s="6">
        <f t="shared" si="187"/>
        <v>0</v>
      </c>
    </row>
    <row r="5972" spans="1:21" x14ac:dyDescent="0.2">
      <c r="A5972" s="88">
        <v>5971</v>
      </c>
      <c r="B5972" s="88">
        <v>6</v>
      </c>
      <c r="C5972" s="88" t="s">
        <v>2124</v>
      </c>
      <c r="D5972" s="99" t="s">
        <v>1431</v>
      </c>
      <c r="E5972" s="89">
        <v>16</v>
      </c>
      <c r="F5972" s="89">
        <v>4</v>
      </c>
      <c r="G5972" s="89">
        <v>0</v>
      </c>
      <c r="H5972" s="89">
        <v>2</v>
      </c>
      <c r="I5972" s="89">
        <v>2</v>
      </c>
      <c r="J5972" s="89">
        <v>0</v>
      </c>
      <c r="K5972" s="89">
        <v>0</v>
      </c>
      <c r="L5972" s="89">
        <v>0</v>
      </c>
      <c r="M5972" s="89">
        <v>0</v>
      </c>
      <c r="N5972" s="89">
        <v>0</v>
      </c>
      <c r="O5972" s="89">
        <v>2</v>
      </c>
      <c r="P5972" s="89">
        <v>269</v>
      </c>
      <c r="Q5972" s="89">
        <v>15149.75</v>
      </c>
      <c r="R5972" s="88">
        <f>VLOOKUP(P5972,NEW_TRAIN_TEST!$A$1:$M$980,13,0)</f>
        <v>15016.5</v>
      </c>
      <c r="S5972" s="88">
        <f>VLOOKUP(P5972,NEW_TRAIN_TEST!$A$1:$M$980,11,0)</f>
        <v>15670</v>
      </c>
      <c r="T5972" s="6">
        <f t="shared" si="186"/>
        <v>0</v>
      </c>
      <c r="U5972" s="6">
        <f t="shared" si="187"/>
        <v>0</v>
      </c>
    </row>
    <row r="5973" spans="1:21" x14ac:dyDescent="0.2">
      <c r="A5973" s="88">
        <v>5972</v>
      </c>
      <c r="B5973" s="88">
        <v>6</v>
      </c>
      <c r="C5973" s="88" t="s">
        <v>2124</v>
      </c>
      <c r="D5973" s="99" t="s">
        <v>1431</v>
      </c>
      <c r="E5973" s="89">
        <v>3</v>
      </c>
      <c r="F5973" s="89">
        <v>2</v>
      </c>
      <c r="G5973" s="89">
        <v>1</v>
      </c>
      <c r="H5973" s="89">
        <v>0</v>
      </c>
      <c r="I5973" s="89">
        <v>2</v>
      </c>
      <c r="J5973" s="89">
        <v>2</v>
      </c>
      <c r="K5973" s="89">
        <v>0</v>
      </c>
      <c r="L5973" s="89">
        <v>0</v>
      </c>
      <c r="M5973" s="89">
        <v>0</v>
      </c>
      <c r="N5973" s="89">
        <v>0</v>
      </c>
      <c r="O5973" s="89">
        <v>2</v>
      </c>
      <c r="P5973" s="89">
        <v>563</v>
      </c>
      <c r="Q5973" s="89">
        <v>2988</v>
      </c>
      <c r="R5973" s="88">
        <f>VLOOKUP(P5973,NEW_TRAIN_TEST!$A$1:$M$980,13,0)</f>
        <v>2193.5</v>
      </c>
      <c r="S5973" s="88">
        <f>VLOOKUP(P5973,NEW_TRAIN_TEST!$A$1:$M$980,11,0)</f>
        <v>3067</v>
      </c>
      <c r="T5973" s="6">
        <f t="shared" si="186"/>
        <v>0</v>
      </c>
      <c r="U5973" s="6">
        <f t="shared" si="187"/>
        <v>0</v>
      </c>
    </row>
    <row r="5974" spans="1:21" x14ac:dyDescent="0.2">
      <c r="A5974" s="88">
        <v>5973</v>
      </c>
      <c r="B5974" s="88">
        <v>6</v>
      </c>
      <c r="C5974" s="88" t="s">
        <v>2124</v>
      </c>
      <c r="D5974" s="99" t="s">
        <v>1431</v>
      </c>
      <c r="E5974" s="89">
        <v>4</v>
      </c>
      <c r="F5974" s="89">
        <v>0</v>
      </c>
      <c r="G5974" s="89">
        <v>0</v>
      </c>
      <c r="H5974" s="89">
        <v>0</v>
      </c>
      <c r="I5974" s="89">
        <v>0</v>
      </c>
      <c r="J5974" s="89">
        <v>0</v>
      </c>
      <c r="K5974" s="89">
        <v>0</v>
      </c>
      <c r="L5974" s="89">
        <v>0</v>
      </c>
      <c r="M5974" s="89">
        <v>0</v>
      </c>
      <c r="N5974" s="89">
        <v>0</v>
      </c>
      <c r="O5974" s="89">
        <v>0</v>
      </c>
      <c r="P5974" s="89">
        <v>332</v>
      </c>
      <c r="Q5974" s="89">
        <v>6780</v>
      </c>
      <c r="R5974" s="88">
        <f>VLOOKUP(P5974,NEW_TRAIN_TEST!$A$1:$M$980,13,0)</f>
        <v>6733</v>
      </c>
      <c r="S5974" s="88">
        <f>VLOOKUP(P5974,NEW_TRAIN_TEST!$A$1:$M$980,11,0)</f>
        <v>6850</v>
      </c>
      <c r="T5974" s="6">
        <f t="shared" si="186"/>
        <v>0</v>
      </c>
      <c r="U5974" s="6">
        <f t="shared" si="187"/>
        <v>0</v>
      </c>
    </row>
    <row r="5975" spans="1:21" x14ac:dyDescent="0.2">
      <c r="A5975" s="88">
        <v>5974</v>
      </c>
      <c r="B5975" s="88">
        <v>6</v>
      </c>
      <c r="C5975" s="88" t="s">
        <v>2124</v>
      </c>
      <c r="D5975" s="99" t="s">
        <v>1431</v>
      </c>
      <c r="E5975" s="89">
        <v>8</v>
      </c>
      <c r="F5975" s="89">
        <v>8</v>
      </c>
      <c r="G5975" s="89">
        <v>0</v>
      </c>
      <c r="H5975" s="89">
        <v>2</v>
      </c>
      <c r="I5975" s="89">
        <v>2</v>
      </c>
      <c r="J5975" s="89">
        <v>2</v>
      </c>
      <c r="K5975" s="89">
        <v>0</v>
      </c>
      <c r="L5975" s="89">
        <v>1</v>
      </c>
      <c r="M5975" s="89">
        <v>0</v>
      </c>
      <c r="N5975" s="89">
        <v>0</v>
      </c>
      <c r="O5975" s="89">
        <v>2</v>
      </c>
      <c r="P5975" s="89">
        <v>608</v>
      </c>
      <c r="Q5975" s="89">
        <v>13143.5</v>
      </c>
      <c r="R5975" s="88">
        <f>VLOOKUP(P5975,NEW_TRAIN_TEST!$A$1:$M$980,13,0)</f>
        <v>13071</v>
      </c>
      <c r="S5975" s="88">
        <f>VLOOKUP(P5975,NEW_TRAIN_TEST!$A$1:$M$980,11,0)</f>
        <v>13255</v>
      </c>
      <c r="T5975" s="6">
        <f t="shared" si="186"/>
        <v>1</v>
      </c>
      <c r="U5975" s="6">
        <f t="shared" si="187"/>
        <v>0</v>
      </c>
    </row>
    <row r="5976" spans="1:21" x14ac:dyDescent="0.2">
      <c r="A5976" s="88">
        <v>5975</v>
      </c>
      <c r="B5976" s="88">
        <v>6</v>
      </c>
      <c r="C5976" s="88" t="s">
        <v>2124</v>
      </c>
      <c r="D5976" s="99" t="s">
        <v>1431</v>
      </c>
      <c r="E5976" s="89">
        <v>10</v>
      </c>
      <c r="F5976" s="89">
        <v>1</v>
      </c>
      <c r="G5976" s="89">
        <v>0</v>
      </c>
      <c r="H5976" s="89">
        <v>0</v>
      </c>
      <c r="I5976" s="89">
        <v>2</v>
      </c>
      <c r="J5976" s="89">
        <v>0</v>
      </c>
      <c r="K5976" s="89">
        <v>0</v>
      </c>
      <c r="L5976" s="89">
        <v>0</v>
      </c>
      <c r="M5976" s="89">
        <v>0</v>
      </c>
      <c r="N5976" s="89">
        <v>0</v>
      </c>
      <c r="O5976" s="89">
        <v>2</v>
      </c>
      <c r="P5976" s="89">
        <v>134</v>
      </c>
      <c r="Q5976" s="89">
        <v>4587.5</v>
      </c>
      <c r="R5976" s="88">
        <f>VLOOKUP(P5976,NEW_TRAIN_TEST!$A$1:$M$980,13,0)</f>
        <v>4343</v>
      </c>
      <c r="S5976" s="88">
        <f>VLOOKUP(P5976,NEW_TRAIN_TEST!$A$1:$M$980,11,0)</f>
        <v>4648</v>
      </c>
      <c r="T5976" s="6">
        <f t="shared" si="186"/>
        <v>0</v>
      </c>
      <c r="U5976" s="6">
        <f t="shared" si="187"/>
        <v>0</v>
      </c>
    </row>
    <row r="5977" spans="1:21" x14ac:dyDescent="0.2">
      <c r="A5977" s="88">
        <v>5976</v>
      </c>
      <c r="B5977" s="88">
        <v>6</v>
      </c>
      <c r="C5977" s="88" t="s">
        <v>2124</v>
      </c>
      <c r="D5977" s="99" t="s">
        <v>1431</v>
      </c>
      <c r="E5977" s="89">
        <v>2</v>
      </c>
      <c r="F5977" s="89">
        <v>0</v>
      </c>
      <c r="G5977" s="89">
        <v>0</v>
      </c>
      <c r="H5977" s="89">
        <v>0</v>
      </c>
      <c r="I5977" s="89">
        <v>0</v>
      </c>
      <c r="J5977" s="89">
        <v>0</v>
      </c>
      <c r="K5977" s="89">
        <v>0</v>
      </c>
      <c r="L5977" s="89">
        <v>0</v>
      </c>
      <c r="M5977" s="89">
        <v>0</v>
      </c>
      <c r="N5977" s="89">
        <v>0</v>
      </c>
      <c r="O5977" s="89">
        <v>0</v>
      </c>
      <c r="P5977" s="89">
        <v>958</v>
      </c>
      <c r="Q5977" s="89">
        <v>7018.5</v>
      </c>
      <c r="R5977" s="88">
        <f>VLOOKUP(P5977,NEW_TRAIN_TEST!$A$1:$M$980,13,0)</f>
        <v>6971</v>
      </c>
      <c r="S5977" s="88">
        <f>VLOOKUP(P5977,NEW_TRAIN_TEST!$A$1:$M$980,11,0)</f>
        <v>7122</v>
      </c>
      <c r="T5977" s="6">
        <f t="shared" si="186"/>
        <v>0</v>
      </c>
      <c r="U5977" s="6">
        <f t="shared" si="187"/>
        <v>0</v>
      </c>
    </row>
    <row r="5978" spans="1:21" x14ac:dyDescent="0.2">
      <c r="A5978" s="88">
        <v>5977</v>
      </c>
      <c r="B5978" s="88">
        <v>6</v>
      </c>
      <c r="C5978" s="88" t="s">
        <v>2124</v>
      </c>
      <c r="D5978" s="99" t="s">
        <v>1431</v>
      </c>
      <c r="E5978" s="89">
        <v>6</v>
      </c>
      <c r="F5978" s="89">
        <v>0</v>
      </c>
      <c r="G5978" s="89">
        <v>0</v>
      </c>
      <c r="H5978" s="89">
        <v>0</v>
      </c>
      <c r="I5978" s="89">
        <v>0</v>
      </c>
      <c r="J5978" s="89">
        <v>0</v>
      </c>
      <c r="K5978" s="89">
        <v>0</v>
      </c>
      <c r="L5978" s="89">
        <v>1</v>
      </c>
      <c r="M5978" s="89">
        <v>0</v>
      </c>
      <c r="N5978" s="89">
        <v>0</v>
      </c>
      <c r="O5978" s="89">
        <v>0</v>
      </c>
      <c r="P5978" s="89">
        <v>66</v>
      </c>
      <c r="Q5978" s="89">
        <v>430</v>
      </c>
      <c r="R5978" s="88">
        <f>VLOOKUP(P5978,NEW_TRAIN_TEST!$A$1:$M$980,13,0)</f>
        <v>424</v>
      </c>
      <c r="S5978" s="88">
        <f>VLOOKUP(P5978,NEW_TRAIN_TEST!$A$1:$M$980,11,0)</f>
        <v>434</v>
      </c>
      <c r="T5978" s="6">
        <f t="shared" si="186"/>
        <v>1</v>
      </c>
      <c r="U5978" s="6">
        <f t="shared" si="187"/>
        <v>0</v>
      </c>
    </row>
    <row r="5979" spans="1:21" x14ac:dyDescent="0.2">
      <c r="A5979" s="88">
        <v>5978</v>
      </c>
      <c r="B5979" s="88">
        <v>6</v>
      </c>
      <c r="C5979" s="88" t="s">
        <v>2124</v>
      </c>
      <c r="D5979" s="99" t="s">
        <v>1431</v>
      </c>
      <c r="E5979" s="89">
        <v>9</v>
      </c>
      <c r="F5979" s="89">
        <v>0</v>
      </c>
      <c r="G5979" s="89">
        <v>0</v>
      </c>
      <c r="H5979" s="89">
        <v>0</v>
      </c>
      <c r="I5979" s="89">
        <v>0</v>
      </c>
      <c r="J5979" s="89">
        <v>0</v>
      </c>
      <c r="K5979" s="89">
        <v>0</v>
      </c>
      <c r="L5979" s="89">
        <v>0</v>
      </c>
      <c r="M5979" s="89">
        <v>0</v>
      </c>
      <c r="N5979" s="89">
        <v>0</v>
      </c>
      <c r="O5979" s="89">
        <v>0</v>
      </c>
      <c r="P5979" s="89">
        <v>604</v>
      </c>
      <c r="Q5979" s="89">
        <v>17001</v>
      </c>
      <c r="R5979" s="88">
        <f>VLOOKUP(P5979,NEW_TRAIN_TEST!$A$1:$M$980,13,0)</f>
        <v>16849</v>
      </c>
      <c r="S5979" s="88">
        <f>VLOOKUP(P5979,NEW_TRAIN_TEST!$A$1:$M$980,11,0)</f>
        <v>17155</v>
      </c>
      <c r="T5979" s="6">
        <f t="shared" si="186"/>
        <v>0</v>
      </c>
      <c r="U5979" s="6">
        <f t="shared" si="187"/>
        <v>0</v>
      </c>
    </row>
    <row r="5980" spans="1:21" x14ac:dyDescent="0.2">
      <c r="A5980" s="88">
        <v>5979</v>
      </c>
      <c r="B5980" s="88">
        <v>6</v>
      </c>
      <c r="C5980" s="88" t="s">
        <v>2124</v>
      </c>
      <c r="D5980" s="99" t="s">
        <v>1431</v>
      </c>
      <c r="E5980" s="89">
        <v>0</v>
      </c>
      <c r="F5980" s="89">
        <v>1</v>
      </c>
      <c r="G5980" s="89">
        <v>0</v>
      </c>
      <c r="H5980" s="89">
        <v>0</v>
      </c>
      <c r="I5980" s="89">
        <v>2</v>
      </c>
      <c r="J5980" s="89">
        <v>0</v>
      </c>
      <c r="K5980" s="89">
        <v>0</v>
      </c>
      <c r="L5980" s="89">
        <v>0</v>
      </c>
      <c r="M5980" s="89">
        <v>0</v>
      </c>
      <c r="N5980" s="89">
        <v>0</v>
      </c>
      <c r="O5980" s="89">
        <v>2</v>
      </c>
      <c r="P5980" s="89">
        <v>428</v>
      </c>
      <c r="Q5980" s="89">
        <v>14777.5</v>
      </c>
      <c r="R5980" s="88">
        <f>VLOOKUP(P5980,NEW_TRAIN_TEST!$A$1:$M$980,13,0)</f>
        <v>14777.5</v>
      </c>
      <c r="S5980" s="88">
        <f>VLOOKUP(P5980,NEW_TRAIN_TEST!$A$1:$M$980,11,0)</f>
        <v>14857</v>
      </c>
      <c r="T5980" s="6">
        <f t="shared" si="186"/>
        <v>0</v>
      </c>
      <c r="U5980" s="6">
        <f t="shared" si="187"/>
        <v>0</v>
      </c>
    </row>
    <row r="5981" spans="1:21" x14ac:dyDescent="0.2">
      <c r="A5981" s="88">
        <v>5980</v>
      </c>
      <c r="B5981" s="88">
        <v>6</v>
      </c>
      <c r="C5981" s="88" t="s">
        <v>2124</v>
      </c>
      <c r="D5981" s="99" t="s">
        <v>1431</v>
      </c>
      <c r="E5981" s="89">
        <v>0</v>
      </c>
      <c r="F5981" s="89">
        <v>1</v>
      </c>
      <c r="G5981" s="89">
        <v>1</v>
      </c>
      <c r="H5981" s="89">
        <v>0</v>
      </c>
      <c r="I5981" s="89">
        <v>2</v>
      </c>
      <c r="J5981" s="89">
        <v>0</v>
      </c>
      <c r="K5981" s="89">
        <v>0</v>
      </c>
      <c r="L5981" s="89">
        <v>0</v>
      </c>
      <c r="M5981" s="89">
        <v>0</v>
      </c>
      <c r="N5981" s="89">
        <v>0</v>
      </c>
      <c r="O5981" s="89">
        <v>2</v>
      </c>
      <c r="P5981" s="89">
        <v>428</v>
      </c>
      <c r="Q5981" s="89">
        <v>14787</v>
      </c>
      <c r="R5981" s="88">
        <f>VLOOKUP(P5981,NEW_TRAIN_TEST!$A$1:$M$980,13,0)</f>
        <v>14777.5</v>
      </c>
      <c r="S5981" s="88">
        <f>VLOOKUP(P5981,NEW_TRAIN_TEST!$A$1:$M$980,11,0)</f>
        <v>14857</v>
      </c>
      <c r="T5981" s="6">
        <f t="shared" si="186"/>
        <v>0</v>
      </c>
      <c r="U5981" s="6">
        <f t="shared" si="187"/>
        <v>0</v>
      </c>
    </row>
    <row r="5982" spans="1:21" x14ac:dyDescent="0.2">
      <c r="A5982" s="88">
        <v>5981</v>
      </c>
      <c r="B5982" s="88">
        <v>6</v>
      </c>
      <c r="C5982" s="88" t="s">
        <v>2124</v>
      </c>
      <c r="D5982" s="99" t="s">
        <v>1431</v>
      </c>
      <c r="E5982" s="89">
        <v>0</v>
      </c>
      <c r="F5982" s="89">
        <v>1</v>
      </c>
      <c r="G5982" s="89">
        <v>1</v>
      </c>
      <c r="H5982" s="89">
        <v>0</v>
      </c>
      <c r="I5982" s="89">
        <v>2</v>
      </c>
      <c r="J5982" s="89">
        <v>0</v>
      </c>
      <c r="K5982" s="89">
        <v>0</v>
      </c>
      <c r="L5982" s="89">
        <v>0</v>
      </c>
      <c r="M5982" s="89">
        <v>0</v>
      </c>
      <c r="N5982" s="89">
        <v>0</v>
      </c>
      <c r="O5982" s="89">
        <v>2</v>
      </c>
      <c r="P5982" s="89">
        <v>428</v>
      </c>
      <c r="Q5982" s="89">
        <v>14787.5</v>
      </c>
      <c r="R5982" s="88">
        <f>VLOOKUP(P5982,NEW_TRAIN_TEST!$A$1:$M$980,13,0)</f>
        <v>14777.5</v>
      </c>
      <c r="S5982" s="88">
        <f>VLOOKUP(P5982,NEW_TRAIN_TEST!$A$1:$M$980,11,0)</f>
        <v>14857</v>
      </c>
      <c r="T5982" s="6">
        <f t="shared" si="186"/>
        <v>0</v>
      </c>
      <c r="U5982" s="6">
        <f t="shared" si="187"/>
        <v>0</v>
      </c>
    </row>
    <row r="5983" spans="1:21" x14ac:dyDescent="0.2">
      <c r="A5983" s="88">
        <v>5982</v>
      </c>
      <c r="B5983" s="88">
        <v>6</v>
      </c>
      <c r="C5983" s="88" t="s">
        <v>2124</v>
      </c>
      <c r="D5983" s="99" t="s">
        <v>1431</v>
      </c>
      <c r="E5983" s="89">
        <v>0</v>
      </c>
      <c r="F5983" s="89">
        <v>1</v>
      </c>
      <c r="G5983" s="89">
        <v>0</v>
      </c>
      <c r="H5983" s="89">
        <v>0</v>
      </c>
      <c r="I5983" s="89">
        <v>2</v>
      </c>
      <c r="J5983" s="89">
        <v>0</v>
      </c>
      <c r="K5983" s="89">
        <v>0</v>
      </c>
      <c r="L5983" s="89">
        <v>0</v>
      </c>
      <c r="M5983" s="89">
        <v>0</v>
      </c>
      <c r="N5983" s="89">
        <v>0</v>
      </c>
      <c r="O5983" s="89">
        <v>2</v>
      </c>
      <c r="P5983" s="89">
        <v>428</v>
      </c>
      <c r="Q5983" s="89">
        <v>14792</v>
      </c>
      <c r="R5983" s="88">
        <f>VLOOKUP(P5983,NEW_TRAIN_TEST!$A$1:$M$980,13,0)</f>
        <v>14777.5</v>
      </c>
      <c r="S5983" s="88">
        <f>VLOOKUP(P5983,NEW_TRAIN_TEST!$A$1:$M$980,11,0)</f>
        <v>14857</v>
      </c>
      <c r="T5983" s="6">
        <f t="shared" si="186"/>
        <v>0</v>
      </c>
      <c r="U5983" s="6">
        <f t="shared" si="187"/>
        <v>0</v>
      </c>
    </row>
    <row r="5984" spans="1:21" x14ac:dyDescent="0.2">
      <c r="A5984" s="88">
        <v>5983</v>
      </c>
      <c r="B5984" s="88">
        <v>6</v>
      </c>
      <c r="C5984" s="88" t="s">
        <v>2124</v>
      </c>
      <c r="D5984" s="99" t="s">
        <v>1431</v>
      </c>
      <c r="E5984" s="89">
        <v>0</v>
      </c>
      <c r="F5984" s="89">
        <v>5</v>
      </c>
      <c r="G5984" s="89">
        <v>0</v>
      </c>
      <c r="H5984" s="89">
        <v>0</v>
      </c>
      <c r="I5984" s="89">
        <v>0</v>
      </c>
      <c r="J5984" s="89">
        <v>0</v>
      </c>
      <c r="K5984" s="89">
        <v>0</v>
      </c>
      <c r="L5984" s="89">
        <v>0</v>
      </c>
      <c r="M5984" s="89">
        <v>0</v>
      </c>
      <c r="N5984" s="89">
        <v>0</v>
      </c>
      <c r="O5984" s="89">
        <v>0</v>
      </c>
      <c r="P5984" s="89">
        <v>428</v>
      </c>
      <c r="Q5984" s="89">
        <v>14794.75</v>
      </c>
      <c r="R5984" s="88">
        <f>VLOOKUP(P5984,NEW_TRAIN_TEST!$A$1:$M$980,13,0)</f>
        <v>14777.5</v>
      </c>
      <c r="S5984" s="88">
        <f>VLOOKUP(P5984,NEW_TRAIN_TEST!$A$1:$M$980,11,0)</f>
        <v>14857</v>
      </c>
      <c r="T5984" s="6">
        <f t="shared" si="186"/>
        <v>0</v>
      </c>
      <c r="U5984" s="6">
        <f t="shared" si="187"/>
        <v>0</v>
      </c>
    </row>
    <row r="5985" spans="1:21" x14ac:dyDescent="0.2">
      <c r="A5985" s="88">
        <v>5984</v>
      </c>
      <c r="B5985" s="88">
        <v>6</v>
      </c>
      <c r="C5985" s="88" t="s">
        <v>2124</v>
      </c>
      <c r="D5985" s="99" t="s">
        <v>1431</v>
      </c>
      <c r="E5985" s="89">
        <v>0</v>
      </c>
      <c r="F5985" s="89">
        <v>7</v>
      </c>
      <c r="G5985" s="89">
        <v>0</v>
      </c>
      <c r="H5985" s="89">
        <v>0</v>
      </c>
      <c r="I5985" s="89">
        <v>2</v>
      </c>
      <c r="J5985" s="89">
        <v>0</v>
      </c>
      <c r="K5985" s="89">
        <v>0</v>
      </c>
      <c r="L5985" s="89">
        <v>0</v>
      </c>
      <c r="M5985" s="89">
        <v>0</v>
      </c>
      <c r="N5985" s="89">
        <v>0</v>
      </c>
      <c r="O5985" s="89">
        <v>2</v>
      </c>
      <c r="P5985" s="89">
        <v>428</v>
      </c>
      <c r="Q5985" s="89">
        <v>14795.25</v>
      </c>
      <c r="R5985" s="88">
        <f>VLOOKUP(P5985,NEW_TRAIN_TEST!$A$1:$M$980,13,0)</f>
        <v>14777.5</v>
      </c>
      <c r="S5985" s="88">
        <f>VLOOKUP(P5985,NEW_TRAIN_TEST!$A$1:$M$980,11,0)</f>
        <v>14857</v>
      </c>
      <c r="T5985" s="6">
        <f t="shared" si="186"/>
        <v>0</v>
      </c>
      <c r="U5985" s="6">
        <f t="shared" si="187"/>
        <v>0</v>
      </c>
    </row>
    <row r="5986" spans="1:21" x14ac:dyDescent="0.2">
      <c r="A5986" s="88">
        <v>5985</v>
      </c>
      <c r="B5986" s="88">
        <v>6</v>
      </c>
      <c r="C5986" s="88" t="s">
        <v>2124</v>
      </c>
      <c r="D5986" s="99" t="s">
        <v>1431</v>
      </c>
      <c r="E5986" s="89">
        <v>0</v>
      </c>
      <c r="F5986" s="89">
        <v>5</v>
      </c>
      <c r="G5986" s="89">
        <v>0</v>
      </c>
      <c r="H5986" s="89">
        <v>0</v>
      </c>
      <c r="I5986" s="89">
        <v>0</v>
      </c>
      <c r="J5986" s="89">
        <v>0</v>
      </c>
      <c r="K5986" s="89">
        <v>0</v>
      </c>
      <c r="L5986" s="89">
        <v>0</v>
      </c>
      <c r="M5986" s="89">
        <v>0</v>
      </c>
      <c r="N5986" s="89">
        <v>0</v>
      </c>
      <c r="O5986" s="89">
        <v>0</v>
      </c>
      <c r="P5986" s="89">
        <v>428</v>
      </c>
      <c r="Q5986" s="89">
        <v>14806.17</v>
      </c>
      <c r="R5986" s="88">
        <f>VLOOKUP(P5986,NEW_TRAIN_TEST!$A$1:$M$980,13,0)</f>
        <v>14777.5</v>
      </c>
      <c r="S5986" s="88">
        <f>VLOOKUP(P5986,NEW_TRAIN_TEST!$A$1:$M$980,11,0)</f>
        <v>14857</v>
      </c>
      <c r="T5986" s="6">
        <f t="shared" si="186"/>
        <v>0</v>
      </c>
      <c r="U5986" s="6">
        <f t="shared" si="187"/>
        <v>0</v>
      </c>
    </row>
    <row r="5987" spans="1:21" x14ac:dyDescent="0.2">
      <c r="A5987" s="88">
        <v>5986</v>
      </c>
      <c r="B5987" s="88">
        <v>6</v>
      </c>
      <c r="C5987" s="88" t="s">
        <v>2124</v>
      </c>
      <c r="D5987" s="99" t="s">
        <v>1431</v>
      </c>
      <c r="E5987" s="89">
        <v>0</v>
      </c>
      <c r="F5987" s="89">
        <v>3</v>
      </c>
      <c r="G5987" s="89">
        <v>0</v>
      </c>
      <c r="H5987" s="89">
        <v>0</v>
      </c>
      <c r="I5987" s="89">
        <v>2</v>
      </c>
      <c r="J5987" s="89">
        <v>0</v>
      </c>
      <c r="K5987" s="89">
        <v>0</v>
      </c>
      <c r="L5987" s="89">
        <v>0</v>
      </c>
      <c r="M5987" s="89">
        <v>0</v>
      </c>
      <c r="N5987" s="89">
        <v>0</v>
      </c>
      <c r="O5987" s="89">
        <v>2</v>
      </c>
      <c r="P5987" s="89">
        <v>428</v>
      </c>
      <c r="Q5987" s="89">
        <v>14807.5</v>
      </c>
      <c r="R5987" s="88">
        <f>VLOOKUP(P5987,NEW_TRAIN_TEST!$A$1:$M$980,13,0)</f>
        <v>14777.5</v>
      </c>
      <c r="S5987" s="88">
        <f>VLOOKUP(P5987,NEW_TRAIN_TEST!$A$1:$M$980,11,0)</f>
        <v>14857</v>
      </c>
      <c r="T5987" s="6">
        <f t="shared" si="186"/>
        <v>0</v>
      </c>
      <c r="U5987" s="6">
        <f t="shared" si="187"/>
        <v>0</v>
      </c>
    </row>
    <row r="5988" spans="1:21" x14ac:dyDescent="0.2">
      <c r="A5988" s="88">
        <v>5987</v>
      </c>
      <c r="B5988" s="88">
        <v>6</v>
      </c>
      <c r="C5988" s="88" t="s">
        <v>2124</v>
      </c>
      <c r="D5988" s="99" t="s">
        <v>1431</v>
      </c>
      <c r="E5988" s="89">
        <v>3</v>
      </c>
      <c r="F5988" s="89">
        <v>1</v>
      </c>
      <c r="G5988" s="89">
        <v>0</v>
      </c>
      <c r="H5988" s="89">
        <v>0</v>
      </c>
      <c r="I5988" s="89">
        <v>2</v>
      </c>
      <c r="J5988" s="89">
        <v>0</v>
      </c>
      <c r="K5988" s="89">
        <v>0</v>
      </c>
      <c r="L5988" s="89">
        <v>0</v>
      </c>
      <c r="M5988" s="89">
        <v>0</v>
      </c>
      <c r="N5988" s="89">
        <v>0</v>
      </c>
      <c r="O5988" s="89">
        <v>2</v>
      </c>
      <c r="P5988" s="89">
        <v>428</v>
      </c>
      <c r="Q5988" s="89">
        <v>14810.04</v>
      </c>
      <c r="R5988" s="88">
        <f>VLOOKUP(P5988,NEW_TRAIN_TEST!$A$1:$M$980,13,0)</f>
        <v>14777.5</v>
      </c>
      <c r="S5988" s="88">
        <f>VLOOKUP(P5988,NEW_TRAIN_TEST!$A$1:$M$980,11,0)</f>
        <v>14857</v>
      </c>
      <c r="T5988" s="6">
        <f t="shared" si="186"/>
        <v>0</v>
      </c>
      <c r="U5988" s="6">
        <f t="shared" si="187"/>
        <v>0</v>
      </c>
    </row>
    <row r="5989" spans="1:21" x14ac:dyDescent="0.2">
      <c r="A5989" s="88">
        <v>5988</v>
      </c>
      <c r="B5989" s="88">
        <v>6</v>
      </c>
      <c r="C5989" s="88" t="s">
        <v>2124</v>
      </c>
      <c r="D5989" s="99" t="s">
        <v>1431</v>
      </c>
      <c r="E5989" s="89">
        <v>14</v>
      </c>
      <c r="F5989" s="89">
        <v>0</v>
      </c>
      <c r="G5989" s="89">
        <v>0</v>
      </c>
      <c r="H5989" s="89">
        <v>0</v>
      </c>
      <c r="I5989" s="89">
        <v>0</v>
      </c>
      <c r="J5989" s="89">
        <v>0</v>
      </c>
      <c r="K5989" s="89">
        <v>0</v>
      </c>
      <c r="L5989" s="89">
        <v>0</v>
      </c>
      <c r="M5989" s="89">
        <v>0</v>
      </c>
      <c r="N5989" s="89">
        <v>0</v>
      </c>
      <c r="O5989" s="89">
        <v>0</v>
      </c>
      <c r="P5989" s="89">
        <v>73</v>
      </c>
      <c r="Q5989" s="89">
        <v>587.5</v>
      </c>
      <c r="R5989" s="88">
        <f>VLOOKUP(P5989,NEW_TRAIN_TEST!$A$1:$M$980,13,0)</f>
        <v>547</v>
      </c>
      <c r="S5989" s="88">
        <f>VLOOKUP(P5989,NEW_TRAIN_TEST!$A$1:$M$980,11,0)</f>
        <v>610</v>
      </c>
      <c r="T5989" s="6">
        <f t="shared" si="186"/>
        <v>0</v>
      </c>
      <c r="U5989" s="6">
        <f t="shared" si="187"/>
        <v>0</v>
      </c>
    </row>
    <row r="5990" spans="1:21" x14ac:dyDescent="0.2">
      <c r="A5990" s="88">
        <v>5989</v>
      </c>
      <c r="B5990" s="88">
        <v>6</v>
      </c>
      <c r="C5990" s="88" t="s">
        <v>2124</v>
      </c>
      <c r="D5990" s="99" t="s">
        <v>1431</v>
      </c>
      <c r="E5990" s="89">
        <v>9</v>
      </c>
      <c r="F5990" s="89">
        <v>3</v>
      </c>
      <c r="G5990" s="89">
        <v>1</v>
      </c>
      <c r="H5990" s="89">
        <v>2</v>
      </c>
      <c r="I5990" s="89">
        <v>2</v>
      </c>
      <c r="J5990" s="89">
        <v>0</v>
      </c>
      <c r="K5990" s="89">
        <v>0</v>
      </c>
      <c r="L5990" s="89">
        <v>1</v>
      </c>
      <c r="M5990" s="89">
        <v>24</v>
      </c>
      <c r="N5990" s="89">
        <v>0</v>
      </c>
      <c r="O5990" s="89">
        <v>2</v>
      </c>
      <c r="P5990" s="89">
        <v>73</v>
      </c>
      <c r="Q5990" s="89">
        <v>600</v>
      </c>
      <c r="R5990" s="88">
        <f>VLOOKUP(P5990,NEW_TRAIN_TEST!$A$1:$M$980,13,0)</f>
        <v>547</v>
      </c>
      <c r="S5990" s="88">
        <f>VLOOKUP(P5990,NEW_TRAIN_TEST!$A$1:$M$980,11,0)</f>
        <v>610</v>
      </c>
      <c r="T5990" s="6">
        <f t="shared" si="186"/>
        <v>1</v>
      </c>
      <c r="U5990" s="6">
        <f t="shared" si="187"/>
        <v>1</v>
      </c>
    </row>
    <row r="5991" spans="1:21" x14ac:dyDescent="0.2">
      <c r="A5991" s="88">
        <v>5990</v>
      </c>
      <c r="B5991" s="88">
        <v>6</v>
      </c>
      <c r="C5991" s="88" t="s">
        <v>2124</v>
      </c>
      <c r="D5991" s="99" t="s">
        <v>1431</v>
      </c>
      <c r="E5991" s="89">
        <v>17</v>
      </c>
      <c r="F5991" s="89">
        <v>0</v>
      </c>
      <c r="G5991" s="89">
        <v>0</v>
      </c>
      <c r="H5991" s="89">
        <v>0</v>
      </c>
      <c r="I5991" s="89">
        <v>0</v>
      </c>
      <c r="J5991" s="89">
        <v>0</v>
      </c>
      <c r="K5991" s="89">
        <v>0</v>
      </c>
      <c r="L5991" s="89">
        <v>0</v>
      </c>
      <c r="M5991" s="89">
        <v>0</v>
      </c>
      <c r="N5991" s="89">
        <v>0</v>
      </c>
      <c r="O5991" s="89">
        <v>0</v>
      </c>
      <c r="P5991" s="89">
        <v>872</v>
      </c>
      <c r="Q5991" s="89">
        <v>12779</v>
      </c>
      <c r="R5991" s="88">
        <f>VLOOKUP(P5991,NEW_TRAIN_TEST!$A$1:$M$980,13,0)</f>
        <v>12014</v>
      </c>
      <c r="S5991" s="88">
        <f>VLOOKUP(P5991,NEW_TRAIN_TEST!$A$1:$M$980,11,0)</f>
        <v>12951</v>
      </c>
      <c r="T5991" s="6">
        <f t="shared" si="186"/>
        <v>0</v>
      </c>
      <c r="U5991" s="6">
        <f t="shared" si="187"/>
        <v>0</v>
      </c>
    </row>
    <row r="5992" spans="1:21" x14ac:dyDescent="0.2">
      <c r="A5992" s="88">
        <v>5991</v>
      </c>
      <c r="B5992" s="88">
        <v>6</v>
      </c>
      <c r="C5992" s="88" t="s">
        <v>2124</v>
      </c>
      <c r="D5992" s="99" t="s">
        <v>1431</v>
      </c>
      <c r="E5992" s="89">
        <v>5</v>
      </c>
      <c r="F5992" s="89">
        <v>2</v>
      </c>
      <c r="G5992" s="89">
        <v>0</v>
      </c>
      <c r="H5992" s="89">
        <v>2</v>
      </c>
      <c r="I5992" s="89">
        <v>2</v>
      </c>
      <c r="J5992" s="89">
        <v>0</v>
      </c>
      <c r="K5992" s="89">
        <v>0</v>
      </c>
      <c r="L5992" s="89">
        <v>1</v>
      </c>
      <c r="M5992" s="89">
        <v>0</v>
      </c>
      <c r="N5992" s="89">
        <v>0</v>
      </c>
      <c r="O5992" s="89">
        <v>2</v>
      </c>
      <c r="P5992" s="89">
        <v>760</v>
      </c>
      <c r="Q5992" s="89">
        <v>6630.5</v>
      </c>
      <c r="R5992" s="88">
        <f>VLOOKUP(P5992,NEW_TRAIN_TEST!$A$1:$M$980,13,0)</f>
        <v>6005.5</v>
      </c>
      <c r="S5992" s="88">
        <f>VLOOKUP(P5992,NEW_TRAIN_TEST!$A$1:$M$980,11,0)</f>
        <v>6893</v>
      </c>
      <c r="T5992" s="6">
        <f t="shared" si="186"/>
        <v>1</v>
      </c>
      <c r="U5992" s="6">
        <f t="shared" si="187"/>
        <v>0</v>
      </c>
    </row>
    <row r="5993" spans="1:21" x14ac:dyDescent="0.2">
      <c r="A5993" s="88">
        <v>5992</v>
      </c>
      <c r="B5993" s="88">
        <v>6</v>
      </c>
      <c r="C5993" s="88" t="s">
        <v>2124</v>
      </c>
      <c r="D5993" s="99" t="s">
        <v>1431</v>
      </c>
      <c r="E5993" s="89">
        <v>14</v>
      </c>
      <c r="F5993" s="89">
        <v>1</v>
      </c>
      <c r="G5993" s="89">
        <v>0</v>
      </c>
      <c r="H5993" s="89">
        <v>0</v>
      </c>
      <c r="I5993" s="89">
        <v>2</v>
      </c>
      <c r="J5993" s="89">
        <v>0</v>
      </c>
      <c r="K5993" s="89">
        <v>0</v>
      </c>
      <c r="L5993" s="89">
        <v>0</v>
      </c>
      <c r="M5993" s="89">
        <v>0</v>
      </c>
      <c r="N5993" s="89">
        <v>0</v>
      </c>
      <c r="O5993" s="89">
        <v>2</v>
      </c>
      <c r="P5993" s="89">
        <v>104</v>
      </c>
      <c r="Q5993" s="89">
        <v>5401</v>
      </c>
      <c r="R5993" s="88">
        <f>VLOOKUP(P5993,NEW_TRAIN_TEST!$A$1:$M$980,13,0)</f>
        <v>5066.5</v>
      </c>
      <c r="S5993" s="88">
        <f>VLOOKUP(P5993,NEW_TRAIN_TEST!$A$1:$M$980,11,0)</f>
        <v>5534</v>
      </c>
      <c r="T5993" s="6">
        <f t="shared" si="186"/>
        <v>0</v>
      </c>
      <c r="U5993" s="6">
        <f t="shared" si="187"/>
        <v>0</v>
      </c>
    </row>
    <row r="5994" spans="1:21" x14ac:dyDescent="0.2">
      <c r="A5994" s="88">
        <v>5993</v>
      </c>
      <c r="B5994" s="88">
        <v>6</v>
      </c>
      <c r="C5994" s="88" t="s">
        <v>2124</v>
      </c>
      <c r="D5994" s="99" t="s">
        <v>1431</v>
      </c>
      <c r="E5994" s="89">
        <v>18</v>
      </c>
      <c r="F5994" s="89">
        <v>3</v>
      </c>
      <c r="G5994" s="89">
        <v>0</v>
      </c>
      <c r="H5994" s="89">
        <v>0</v>
      </c>
      <c r="I5994" s="89">
        <v>2</v>
      </c>
      <c r="J5994" s="89">
        <v>2</v>
      </c>
      <c r="K5994" s="89">
        <v>0</v>
      </c>
      <c r="L5994" s="89">
        <v>0</v>
      </c>
      <c r="M5994" s="89">
        <v>20</v>
      </c>
      <c r="N5994" s="89">
        <v>0</v>
      </c>
      <c r="O5994" s="89">
        <v>2</v>
      </c>
      <c r="P5994" s="89">
        <v>21</v>
      </c>
      <c r="Q5994" s="89">
        <v>7295</v>
      </c>
      <c r="R5994" s="88">
        <f>VLOOKUP(P5994,NEW_TRAIN_TEST!$A$1:$M$980,13,0)</f>
        <v>6924</v>
      </c>
      <c r="S5994" s="88">
        <f>VLOOKUP(P5994,NEW_TRAIN_TEST!$A$1:$M$980,11,0)</f>
        <v>7466</v>
      </c>
      <c r="T5994" s="6">
        <f t="shared" si="186"/>
        <v>0</v>
      </c>
      <c r="U5994" s="6">
        <f t="shared" si="187"/>
        <v>1</v>
      </c>
    </row>
    <row r="5995" spans="1:21" x14ac:dyDescent="0.2">
      <c r="A5995" s="88">
        <v>5994</v>
      </c>
      <c r="B5995" s="88">
        <v>6</v>
      </c>
      <c r="C5995" s="88" t="s">
        <v>2124</v>
      </c>
      <c r="D5995" s="99" t="s">
        <v>1431</v>
      </c>
      <c r="E5995" s="89">
        <v>18</v>
      </c>
      <c r="F5995" s="89">
        <v>3</v>
      </c>
      <c r="G5995" s="89">
        <v>0</v>
      </c>
      <c r="H5995" s="89">
        <v>2</v>
      </c>
      <c r="I5995" s="89">
        <v>2</v>
      </c>
      <c r="J5995" s="89">
        <v>0</v>
      </c>
      <c r="K5995" s="89">
        <v>0</v>
      </c>
      <c r="L5995" s="89">
        <v>0</v>
      </c>
      <c r="M5995" s="89">
        <v>0</v>
      </c>
      <c r="N5995" s="89">
        <v>0</v>
      </c>
      <c r="O5995" s="89">
        <v>2</v>
      </c>
      <c r="P5995" s="89">
        <v>119</v>
      </c>
      <c r="Q5995" s="89">
        <v>5432.5</v>
      </c>
      <c r="R5995" s="88">
        <f>VLOOKUP(P5995,NEW_TRAIN_TEST!$A$1:$M$980,13,0)</f>
        <v>5263</v>
      </c>
      <c r="S5995" s="88">
        <f>VLOOKUP(P5995,NEW_TRAIN_TEST!$A$1:$M$980,11,0)</f>
        <v>5526</v>
      </c>
      <c r="T5995" s="6">
        <f t="shared" si="186"/>
        <v>0</v>
      </c>
      <c r="U5995" s="6">
        <f t="shared" si="187"/>
        <v>0</v>
      </c>
    </row>
    <row r="5996" spans="1:21" x14ac:dyDescent="0.2">
      <c r="A5996" s="88">
        <v>5995</v>
      </c>
      <c r="B5996" s="88">
        <v>6</v>
      </c>
      <c r="C5996" s="88" t="s">
        <v>2124</v>
      </c>
      <c r="D5996" s="99" t="s">
        <v>1431</v>
      </c>
      <c r="E5996" s="89">
        <v>2</v>
      </c>
      <c r="F5996" s="89">
        <v>0</v>
      </c>
      <c r="G5996" s="89">
        <v>0</v>
      </c>
      <c r="H5996" s="89">
        <v>0</v>
      </c>
      <c r="I5996" s="89">
        <v>0</v>
      </c>
      <c r="J5996" s="89">
        <v>0</v>
      </c>
      <c r="K5996" s="89">
        <v>0</v>
      </c>
      <c r="L5996" s="89">
        <v>0</v>
      </c>
      <c r="M5996" s="89">
        <v>0</v>
      </c>
      <c r="N5996" s="89">
        <v>0</v>
      </c>
      <c r="O5996" s="89">
        <v>0</v>
      </c>
      <c r="P5996" s="89">
        <v>717</v>
      </c>
      <c r="Q5996" s="89">
        <v>8548.5</v>
      </c>
      <c r="R5996" s="88">
        <f>VLOOKUP(P5996,NEW_TRAIN_TEST!$A$1:$M$980,13,0)</f>
        <v>8498</v>
      </c>
      <c r="S5996" s="88">
        <f>VLOOKUP(P5996,NEW_TRAIN_TEST!$A$1:$M$980,11,0)</f>
        <v>8657</v>
      </c>
      <c r="T5996" s="6">
        <f t="shared" si="186"/>
        <v>0</v>
      </c>
      <c r="U5996" s="6">
        <f t="shared" si="187"/>
        <v>0</v>
      </c>
    </row>
    <row r="5997" spans="1:21" x14ac:dyDescent="0.2">
      <c r="A5997" s="88">
        <v>5996</v>
      </c>
      <c r="B5997" s="88">
        <v>6</v>
      </c>
      <c r="C5997" s="88" t="s">
        <v>2124</v>
      </c>
      <c r="D5997" s="99" t="s">
        <v>1431</v>
      </c>
      <c r="E5997" s="89">
        <v>17</v>
      </c>
      <c r="F5997" s="89">
        <v>0</v>
      </c>
      <c r="G5997" s="89">
        <v>0</v>
      </c>
      <c r="H5997" s="89">
        <v>0</v>
      </c>
      <c r="I5997" s="89">
        <v>0</v>
      </c>
      <c r="J5997" s="89">
        <v>0</v>
      </c>
      <c r="K5997" s="89">
        <v>0</v>
      </c>
      <c r="L5997" s="89">
        <v>0</v>
      </c>
      <c r="M5997" s="89">
        <v>0</v>
      </c>
      <c r="N5997" s="89">
        <v>0</v>
      </c>
      <c r="O5997" s="89">
        <v>0</v>
      </c>
      <c r="P5997" s="89">
        <v>30</v>
      </c>
      <c r="Q5997" s="89">
        <v>7385.5</v>
      </c>
      <c r="R5997" s="88">
        <f>VLOOKUP(P5997,NEW_TRAIN_TEST!$A$1:$M$980,13,0)</f>
        <v>7132.5</v>
      </c>
      <c r="S5997" s="88">
        <f>VLOOKUP(P5997,NEW_TRAIN_TEST!$A$1:$M$980,11,0)</f>
        <v>7545</v>
      </c>
      <c r="T5997" s="6">
        <f t="shared" si="186"/>
        <v>0</v>
      </c>
      <c r="U5997" s="6">
        <f t="shared" si="187"/>
        <v>0</v>
      </c>
    </row>
    <row r="5998" spans="1:21" x14ac:dyDescent="0.2">
      <c r="A5998" s="88">
        <v>5997</v>
      </c>
      <c r="B5998" s="88">
        <v>6</v>
      </c>
      <c r="C5998" s="88" t="s">
        <v>2124</v>
      </c>
      <c r="D5998" s="99" t="s">
        <v>1431</v>
      </c>
      <c r="E5998" s="89">
        <v>15</v>
      </c>
      <c r="F5998" s="89">
        <v>1</v>
      </c>
      <c r="G5998" s="89">
        <v>0</v>
      </c>
      <c r="H5998" s="89">
        <v>0</v>
      </c>
      <c r="I5998" s="89">
        <v>2</v>
      </c>
      <c r="J5998" s="89">
        <v>0</v>
      </c>
      <c r="K5998" s="89">
        <v>0</v>
      </c>
      <c r="L5998" s="89">
        <v>0</v>
      </c>
      <c r="M5998" s="89">
        <v>0</v>
      </c>
      <c r="N5998" s="89">
        <v>0</v>
      </c>
      <c r="O5998" s="89">
        <v>2</v>
      </c>
      <c r="P5998" s="89">
        <v>17</v>
      </c>
      <c r="Q5998" s="89">
        <v>7273</v>
      </c>
      <c r="R5998" s="88">
        <f>VLOOKUP(P5998,NEW_TRAIN_TEST!$A$1:$M$980,13,0)</f>
        <v>6767.5</v>
      </c>
      <c r="S5998" s="88">
        <f>VLOOKUP(P5998,NEW_TRAIN_TEST!$A$1:$M$980,11,0)</f>
        <v>7436</v>
      </c>
      <c r="T5998" s="6">
        <f t="shared" si="186"/>
        <v>0</v>
      </c>
      <c r="U5998" s="6">
        <f t="shared" si="187"/>
        <v>0</v>
      </c>
    </row>
    <row r="5999" spans="1:21" x14ac:dyDescent="0.2">
      <c r="A5999" s="88">
        <v>5998</v>
      </c>
      <c r="B5999" s="88">
        <v>6</v>
      </c>
      <c r="C5999" s="88" t="s">
        <v>2124</v>
      </c>
      <c r="D5999" s="99" t="s">
        <v>1431</v>
      </c>
      <c r="E5999" s="89">
        <v>8</v>
      </c>
      <c r="F5999" s="89">
        <v>1</v>
      </c>
      <c r="G5999" s="89">
        <v>0</v>
      </c>
      <c r="H5999" s="89">
        <v>0</v>
      </c>
      <c r="I5999" s="89">
        <v>2</v>
      </c>
      <c r="J5999" s="89">
        <v>0</v>
      </c>
      <c r="K5999" s="89">
        <v>0</v>
      </c>
      <c r="L5999" s="89">
        <v>1</v>
      </c>
      <c r="M5999" s="89">
        <v>15</v>
      </c>
      <c r="N5999" s="89">
        <v>0</v>
      </c>
      <c r="O5999" s="89">
        <v>2</v>
      </c>
      <c r="P5999" s="89">
        <v>84</v>
      </c>
      <c r="Q5999" s="89">
        <v>480</v>
      </c>
      <c r="R5999" s="88">
        <f>VLOOKUP(P5999,NEW_TRAIN_TEST!$A$1:$M$980,13,0)</f>
        <v>477</v>
      </c>
      <c r="S5999" s="88">
        <f>VLOOKUP(P5999,NEW_TRAIN_TEST!$A$1:$M$980,11,0)</f>
        <v>487</v>
      </c>
      <c r="T5999" s="6">
        <f t="shared" si="186"/>
        <v>1</v>
      </c>
      <c r="U5999" s="6">
        <f t="shared" si="187"/>
        <v>1</v>
      </c>
    </row>
    <row r="6000" spans="1:21" x14ac:dyDescent="0.2">
      <c r="A6000" s="88">
        <v>5999</v>
      </c>
      <c r="B6000" s="88">
        <v>6</v>
      </c>
      <c r="C6000" s="88" t="s">
        <v>2124</v>
      </c>
      <c r="D6000" s="99" t="s">
        <v>1431</v>
      </c>
      <c r="E6000" s="89">
        <v>4</v>
      </c>
      <c r="F6000" s="89">
        <v>2</v>
      </c>
      <c r="G6000" s="89">
        <v>0</v>
      </c>
      <c r="H6000" s="89">
        <v>2</v>
      </c>
      <c r="I6000" s="89">
        <v>2</v>
      </c>
      <c r="J6000" s="89">
        <v>0</v>
      </c>
      <c r="K6000" s="89">
        <v>0</v>
      </c>
      <c r="L6000" s="89">
        <v>1</v>
      </c>
      <c r="M6000" s="89">
        <v>15</v>
      </c>
      <c r="N6000" s="89">
        <v>0</v>
      </c>
      <c r="O6000" s="89">
        <v>2</v>
      </c>
      <c r="P6000" s="89">
        <v>84</v>
      </c>
      <c r="Q6000" s="89">
        <v>481.5</v>
      </c>
      <c r="R6000" s="88">
        <f>VLOOKUP(P6000,NEW_TRAIN_TEST!$A$1:$M$980,13,0)</f>
        <v>477</v>
      </c>
      <c r="S6000" s="88">
        <f>VLOOKUP(P6000,NEW_TRAIN_TEST!$A$1:$M$980,11,0)</f>
        <v>487</v>
      </c>
      <c r="T6000" s="6">
        <f t="shared" si="186"/>
        <v>1</v>
      </c>
      <c r="U6000" s="6">
        <f t="shared" si="187"/>
        <v>1</v>
      </c>
    </row>
    <row r="6001" spans="1:21" x14ac:dyDescent="0.2">
      <c r="A6001" s="88">
        <v>6000</v>
      </c>
      <c r="B6001" s="88">
        <v>6</v>
      </c>
      <c r="C6001" s="88" t="s">
        <v>2124</v>
      </c>
      <c r="D6001" s="99" t="s">
        <v>1431</v>
      </c>
      <c r="E6001" s="89">
        <v>4</v>
      </c>
      <c r="F6001" s="89">
        <v>1</v>
      </c>
      <c r="G6001" s="89">
        <v>0</v>
      </c>
      <c r="H6001" s="89">
        <v>0</v>
      </c>
      <c r="I6001" s="89">
        <v>2</v>
      </c>
      <c r="J6001" s="89">
        <v>0</v>
      </c>
      <c r="K6001" s="89">
        <v>0</v>
      </c>
      <c r="L6001" s="89">
        <v>0</v>
      </c>
      <c r="M6001" s="89">
        <v>0</v>
      </c>
      <c r="N6001" s="89">
        <v>0</v>
      </c>
      <c r="O6001" s="89">
        <v>2</v>
      </c>
      <c r="P6001" s="89">
        <v>216</v>
      </c>
      <c r="Q6001" s="89">
        <v>4517</v>
      </c>
      <c r="R6001" s="88">
        <f>VLOOKUP(P6001,NEW_TRAIN_TEST!$A$1:$M$980,13,0)</f>
        <v>4029.5</v>
      </c>
      <c r="S6001" s="88">
        <f>VLOOKUP(P6001,NEW_TRAIN_TEST!$A$1:$M$980,11,0)</f>
        <v>4713</v>
      </c>
      <c r="T6001" s="6">
        <f t="shared" si="186"/>
        <v>0</v>
      </c>
      <c r="U6001" s="6">
        <f t="shared" si="187"/>
        <v>0</v>
      </c>
    </row>
    <row r="6002" spans="1:21" x14ac:dyDescent="0.2">
      <c r="A6002" s="88">
        <v>6001</v>
      </c>
      <c r="B6002" s="88">
        <v>6</v>
      </c>
      <c r="C6002" s="88" t="s">
        <v>2124</v>
      </c>
      <c r="D6002" s="99" t="s">
        <v>1431</v>
      </c>
      <c r="E6002" s="89">
        <v>4</v>
      </c>
      <c r="F6002" s="89">
        <v>0</v>
      </c>
      <c r="G6002" s="89">
        <v>0</v>
      </c>
      <c r="H6002" s="89">
        <v>0</v>
      </c>
      <c r="I6002" s="89">
        <v>0</v>
      </c>
      <c r="J6002" s="89">
        <v>0</v>
      </c>
      <c r="K6002" s="89">
        <v>0</v>
      </c>
      <c r="L6002" s="89">
        <v>0</v>
      </c>
      <c r="M6002" s="89">
        <v>17</v>
      </c>
      <c r="N6002" s="89">
        <v>0</v>
      </c>
      <c r="O6002" s="89">
        <v>0</v>
      </c>
      <c r="P6002" s="89">
        <v>216</v>
      </c>
      <c r="Q6002" s="89">
        <v>4588.5</v>
      </c>
      <c r="R6002" s="88">
        <f>VLOOKUP(P6002,NEW_TRAIN_TEST!$A$1:$M$980,13,0)</f>
        <v>4029.5</v>
      </c>
      <c r="S6002" s="88">
        <f>VLOOKUP(P6002,NEW_TRAIN_TEST!$A$1:$M$980,11,0)</f>
        <v>4713</v>
      </c>
      <c r="T6002" s="6">
        <f t="shared" si="186"/>
        <v>0</v>
      </c>
      <c r="U6002" s="6">
        <f t="shared" si="187"/>
        <v>1</v>
      </c>
    </row>
    <row r="6003" spans="1:21" x14ac:dyDescent="0.2">
      <c r="A6003" s="88">
        <v>6002</v>
      </c>
      <c r="B6003" s="88">
        <v>6</v>
      </c>
      <c r="C6003" s="88" t="s">
        <v>2124</v>
      </c>
      <c r="D6003" s="99" t="s">
        <v>1431</v>
      </c>
      <c r="E6003" s="89">
        <v>4</v>
      </c>
      <c r="F6003" s="89">
        <v>1</v>
      </c>
      <c r="G6003" s="89">
        <v>1</v>
      </c>
      <c r="H6003" s="89">
        <v>0</v>
      </c>
      <c r="I6003" s="89">
        <v>2</v>
      </c>
      <c r="J6003" s="89">
        <v>0</v>
      </c>
      <c r="K6003" s="89">
        <v>0</v>
      </c>
      <c r="L6003" s="89">
        <v>0</v>
      </c>
      <c r="M6003" s="89">
        <v>0</v>
      </c>
      <c r="N6003" s="89">
        <v>0</v>
      </c>
      <c r="O6003" s="89">
        <v>2</v>
      </c>
      <c r="P6003" s="89">
        <v>620</v>
      </c>
      <c r="Q6003" s="89">
        <v>6943.5</v>
      </c>
      <c r="R6003" s="88">
        <f>VLOOKUP(P6003,NEW_TRAIN_TEST!$A$1:$M$980,13,0)</f>
        <v>6871.5</v>
      </c>
      <c r="S6003" s="88">
        <f>VLOOKUP(P6003,NEW_TRAIN_TEST!$A$1:$M$980,11,0)</f>
        <v>7055</v>
      </c>
      <c r="T6003" s="6">
        <f t="shared" si="186"/>
        <v>0</v>
      </c>
      <c r="U6003" s="6">
        <f t="shared" si="187"/>
        <v>0</v>
      </c>
    </row>
    <row r="6004" spans="1:21" x14ac:dyDescent="0.2">
      <c r="A6004" s="88">
        <v>6003</v>
      </c>
      <c r="B6004" s="88">
        <v>6</v>
      </c>
      <c r="C6004" s="88" t="s">
        <v>2124</v>
      </c>
      <c r="D6004" s="99" t="s">
        <v>1431</v>
      </c>
      <c r="E6004" s="89">
        <v>9</v>
      </c>
      <c r="F6004" s="89">
        <v>0</v>
      </c>
      <c r="G6004" s="89">
        <v>0</v>
      </c>
      <c r="H6004" s="89">
        <v>0</v>
      </c>
      <c r="I6004" s="89">
        <v>0</v>
      </c>
      <c r="J6004" s="89">
        <v>0</v>
      </c>
      <c r="K6004" s="89">
        <v>0</v>
      </c>
      <c r="L6004" s="89">
        <v>1</v>
      </c>
      <c r="M6004" s="89">
        <v>0</v>
      </c>
      <c r="N6004" s="89">
        <v>0</v>
      </c>
      <c r="O6004" s="89">
        <v>0</v>
      </c>
      <c r="P6004" s="89">
        <v>52</v>
      </c>
      <c r="Q6004" s="89">
        <v>433</v>
      </c>
      <c r="R6004" s="88">
        <f>VLOOKUP(P6004,NEW_TRAIN_TEST!$A$1:$M$980,13,0)</f>
        <v>410.5</v>
      </c>
      <c r="S6004" s="88">
        <f>VLOOKUP(P6004,NEW_TRAIN_TEST!$A$1:$M$980,11,0)</f>
        <v>450</v>
      </c>
      <c r="T6004" s="6">
        <f t="shared" si="186"/>
        <v>1</v>
      </c>
      <c r="U6004" s="6">
        <f t="shared" si="187"/>
        <v>0</v>
      </c>
    </row>
    <row r="6005" spans="1:21" x14ac:dyDescent="0.2">
      <c r="A6005" s="88">
        <v>6004</v>
      </c>
      <c r="B6005" s="88">
        <v>6</v>
      </c>
      <c r="C6005" s="88" t="s">
        <v>2124</v>
      </c>
      <c r="D6005" s="99" t="s">
        <v>1431</v>
      </c>
      <c r="E6005" s="89">
        <v>15</v>
      </c>
      <c r="F6005" s="89">
        <v>5</v>
      </c>
      <c r="G6005" s="89">
        <v>1</v>
      </c>
      <c r="H6005" s="89">
        <v>0</v>
      </c>
      <c r="I6005" s="89">
        <v>2</v>
      </c>
      <c r="J6005" s="89">
        <v>0</v>
      </c>
      <c r="K6005" s="89">
        <v>0</v>
      </c>
      <c r="L6005" s="89">
        <v>0</v>
      </c>
      <c r="M6005" s="89">
        <v>0</v>
      </c>
      <c r="N6005" s="89">
        <v>0</v>
      </c>
      <c r="O6005" s="89">
        <v>2</v>
      </c>
      <c r="P6005" s="89">
        <v>251</v>
      </c>
      <c r="Q6005" s="89">
        <v>14269</v>
      </c>
      <c r="R6005" s="88">
        <f>VLOOKUP(P6005,NEW_TRAIN_TEST!$A$1:$M$980,13,0)</f>
        <v>14150</v>
      </c>
      <c r="S6005" s="88">
        <f>VLOOKUP(P6005,NEW_TRAIN_TEST!$A$1:$M$980,11,0)</f>
        <v>14825</v>
      </c>
      <c r="T6005" s="6">
        <f t="shared" si="186"/>
        <v>0</v>
      </c>
      <c r="U6005" s="6">
        <f t="shared" si="187"/>
        <v>0</v>
      </c>
    </row>
    <row r="6006" spans="1:21" x14ac:dyDescent="0.2">
      <c r="A6006" s="88">
        <v>6005</v>
      </c>
      <c r="B6006" s="88">
        <v>6</v>
      </c>
      <c r="C6006" s="88" t="s">
        <v>2124</v>
      </c>
      <c r="D6006" s="99" t="s">
        <v>1431</v>
      </c>
      <c r="E6006" s="89">
        <v>8</v>
      </c>
      <c r="F6006" s="89">
        <v>8</v>
      </c>
      <c r="G6006" s="89">
        <v>2</v>
      </c>
      <c r="H6006" s="89">
        <v>2</v>
      </c>
      <c r="I6006" s="89">
        <v>2</v>
      </c>
      <c r="J6006" s="89">
        <v>0</v>
      </c>
      <c r="K6006" s="89">
        <v>1</v>
      </c>
      <c r="L6006" s="89">
        <v>1</v>
      </c>
      <c r="M6006" s="89">
        <v>0</v>
      </c>
      <c r="N6006" s="89">
        <v>0</v>
      </c>
      <c r="O6006" s="89">
        <v>2</v>
      </c>
      <c r="P6006" s="89">
        <v>251</v>
      </c>
      <c r="Q6006" s="89">
        <v>14282.25</v>
      </c>
      <c r="R6006" s="88">
        <f>VLOOKUP(P6006,NEW_TRAIN_TEST!$A$1:$M$980,13,0)</f>
        <v>14150</v>
      </c>
      <c r="S6006" s="88">
        <f>VLOOKUP(P6006,NEW_TRAIN_TEST!$A$1:$M$980,11,0)</f>
        <v>14825</v>
      </c>
      <c r="T6006" s="6">
        <f t="shared" si="186"/>
        <v>1</v>
      </c>
      <c r="U6006" s="6">
        <f t="shared" si="187"/>
        <v>0</v>
      </c>
    </row>
    <row r="6007" spans="1:21" x14ac:dyDescent="0.2">
      <c r="A6007" s="88">
        <v>6006</v>
      </c>
      <c r="B6007" s="88">
        <v>6</v>
      </c>
      <c r="C6007" s="88" t="s">
        <v>2124</v>
      </c>
      <c r="D6007" s="99" t="s">
        <v>1431</v>
      </c>
      <c r="E6007" s="89">
        <v>7</v>
      </c>
      <c r="F6007" s="89">
        <v>1</v>
      </c>
      <c r="G6007" s="89">
        <v>0</v>
      </c>
      <c r="H6007" s="89">
        <v>0</v>
      </c>
      <c r="I6007" s="89">
        <v>2</v>
      </c>
      <c r="J6007" s="89">
        <v>0</v>
      </c>
      <c r="K6007" s="89">
        <v>0</v>
      </c>
      <c r="L6007" s="89">
        <v>1</v>
      </c>
      <c r="M6007" s="89">
        <v>0</v>
      </c>
      <c r="N6007" s="89">
        <v>0</v>
      </c>
      <c r="O6007" s="89">
        <v>2</v>
      </c>
      <c r="P6007" s="89">
        <v>55</v>
      </c>
      <c r="Q6007" s="89">
        <v>462.5</v>
      </c>
      <c r="R6007" s="88">
        <f>VLOOKUP(P6007,NEW_TRAIN_TEST!$A$1:$M$980,13,0)</f>
        <v>447.5</v>
      </c>
      <c r="S6007" s="88">
        <f>VLOOKUP(P6007,NEW_TRAIN_TEST!$A$1:$M$980,11,0)</f>
        <v>469</v>
      </c>
      <c r="T6007" s="6">
        <f t="shared" si="186"/>
        <v>1</v>
      </c>
      <c r="U6007" s="6">
        <f t="shared" si="187"/>
        <v>0</v>
      </c>
    </row>
    <row r="6008" spans="1:21" x14ac:dyDescent="0.2">
      <c r="A6008" s="88">
        <v>6007</v>
      </c>
      <c r="B6008" s="88">
        <v>6</v>
      </c>
      <c r="C6008" s="88" t="s">
        <v>2124</v>
      </c>
      <c r="D6008" s="99" t="s">
        <v>1431</v>
      </c>
      <c r="E6008" s="89">
        <v>6</v>
      </c>
      <c r="F6008" s="89">
        <v>2</v>
      </c>
      <c r="G6008" s="89">
        <v>0</v>
      </c>
      <c r="H6008" s="89">
        <v>2</v>
      </c>
      <c r="I6008" s="89">
        <v>2</v>
      </c>
      <c r="J6008" s="89">
        <v>0</v>
      </c>
      <c r="K6008" s="89">
        <v>0</v>
      </c>
      <c r="L6008" s="89">
        <v>1</v>
      </c>
      <c r="M6008" s="89">
        <v>14</v>
      </c>
      <c r="N6008" s="89">
        <v>0</v>
      </c>
      <c r="O6008" s="89">
        <v>2</v>
      </c>
      <c r="P6008" s="89">
        <v>55</v>
      </c>
      <c r="Q6008" s="89">
        <v>466</v>
      </c>
      <c r="R6008" s="88">
        <f>VLOOKUP(P6008,NEW_TRAIN_TEST!$A$1:$M$980,13,0)</f>
        <v>447.5</v>
      </c>
      <c r="S6008" s="88">
        <f>VLOOKUP(P6008,NEW_TRAIN_TEST!$A$1:$M$980,11,0)</f>
        <v>469</v>
      </c>
      <c r="T6008" s="6">
        <f t="shared" si="186"/>
        <v>1</v>
      </c>
      <c r="U6008" s="6">
        <f t="shared" si="187"/>
        <v>1</v>
      </c>
    </row>
    <row r="6009" spans="1:21" x14ac:dyDescent="0.2">
      <c r="A6009" s="88">
        <v>6008</v>
      </c>
      <c r="B6009" s="88">
        <v>6</v>
      </c>
      <c r="C6009" s="88" t="s">
        <v>2124</v>
      </c>
      <c r="D6009" s="99" t="s">
        <v>1431</v>
      </c>
      <c r="E6009" s="89">
        <v>18</v>
      </c>
      <c r="F6009" s="89">
        <v>3</v>
      </c>
      <c r="G6009" s="89">
        <v>0</v>
      </c>
      <c r="H6009" s="89">
        <v>2</v>
      </c>
      <c r="I6009" s="89">
        <v>2</v>
      </c>
      <c r="J6009" s="89">
        <v>0</v>
      </c>
      <c r="K6009" s="89">
        <v>0</v>
      </c>
      <c r="L6009" s="89">
        <v>0</v>
      </c>
      <c r="M6009" s="89">
        <v>0</v>
      </c>
      <c r="N6009" s="89">
        <v>0</v>
      </c>
      <c r="O6009" s="89">
        <v>2</v>
      </c>
      <c r="P6009" s="89">
        <v>25</v>
      </c>
      <c r="Q6009" s="89">
        <v>8261</v>
      </c>
      <c r="R6009" s="88">
        <f>VLOOKUP(P6009,NEW_TRAIN_TEST!$A$1:$M$980,13,0)</f>
        <v>8012</v>
      </c>
      <c r="S6009" s="88">
        <f>VLOOKUP(P6009,NEW_TRAIN_TEST!$A$1:$M$980,11,0)</f>
        <v>8441</v>
      </c>
      <c r="T6009" s="6">
        <f t="shared" si="186"/>
        <v>0</v>
      </c>
      <c r="U6009" s="6">
        <f t="shared" si="187"/>
        <v>0</v>
      </c>
    </row>
    <row r="6010" spans="1:21" x14ac:dyDescent="0.2">
      <c r="A6010" s="88">
        <v>6009</v>
      </c>
      <c r="B6010" s="88">
        <v>6</v>
      </c>
      <c r="C6010" s="88" t="s">
        <v>2124</v>
      </c>
      <c r="D6010" s="99" t="s">
        <v>1431</v>
      </c>
      <c r="E6010" s="89">
        <v>7</v>
      </c>
      <c r="F6010" s="89">
        <v>5</v>
      </c>
      <c r="G6010" s="89">
        <v>1</v>
      </c>
      <c r="H6010" s="89">
        <v>0</v>
      </c>
      <c r="I6010" s="89">
        <v>2</v>
      </c>
      <c r="J6010" s="89">
        <v>0</v>
      </c>
      <c r="K6010" s="89">
        <v>0</v>
      </c>
      <c r="L6010" s="89">
        <v>0</v>
      </c>
      <c r="M6010" s="89">
        <v>0</v>
      </c>
      <c r="N6010" s="89">
        <v>0</v>
      </c>
      <c r="O6010" s="89">
        <v>2</v>
      </c>
      <c r="P6010" s="89">
        <v>25</v>
      </c>
      <c r="Q6010" s="89">
        <v>8338</v>
      </c>
      <c r="R6010" s="88">
        <f>VLOOKUP(P6010,NEW_TRAIN_TEST!$A$1:$M$980,13,0)</f>
        <v>8012</v>
      </c>
      <c r="S6010" s="88">
        <f>VLOOKUP(P6010,NEW_TRAIN_TEST!$A$1:$M$980,11,0)</f>
        <v>8441</v>
      </c>
      <c r="T6010" s="6">
        <f t="shared" si="186"/>
        <v>0</v>
      </c>
      <c r="U6010" s="6">
        <f t="shared" si="187"/>
        <v>0</v>
      </c>
    </row>
    <row r="6011" spans="1:21" x14ac:dyDescent="0.2">
      <c r="A6011" s="88">
        <v>6010</v>
      </c>
      <c r="B6011" s="88">
        <v>6</v>
      </c>
      <c r="C6011" s="88" t="s">
        <v>2124</v>
      </c>
      <c r="D6011" s="99" t="s">
        <v>1431</v>
      </c>
      <c r="E6011" s="89">
        <v>16</v>
      </c>
      <c r="F6011" s="89">
        <v>0</v>
      </c>
      <c r="G6011" s="89">
        <v>0</v>
      </c>
      <c r="H6011" s="89">
        <v>0</v>
      </c>
      <c r="I6011" s="89">
        <v>0</v>
      </c>
      <c r="J6011" s="89">
        <v>0</v>
      </c>
      <c r="K6011" s="89">
        <v>0</v>
      </c>
      <c r="L6011" s="89">
        <v>0</v>
      </c>
      <c r="M6011" s="89">
        <v>0</v>
      </c>
      <c r="N6011" s="89">
        <v>0</v>
      </c>
      <c r="O6011" s="89">
        <v>0</v>
      </c>
      <c r="P6011" s="89">
        <v>1</v>
      </c>
      <c r="Q6011" s="89">
        <v>8350.5</v>
      </c>
      <c r="R6011" s="88">
        <f>VLOOKUP(P6011,NEW_TRAIN_TEST!$A$1:$M$980,13,0)</f>
        <v>7959.5</v>
      </c>
      <c r="S6011" s="88">
        <f>VLOOKUP(P6011,NEW_TRAIN_TEST!$A$1:$M$980,11,0)</f>
        <v>8521</v>
      </c>
      <c r="T6011" s="6">
        <f t="shared" si="186"/>
        <v>0</v>
      </c>
      <c r="U6011" s="6">
        <f t="shared" si="187"/>
        <v>0</v>
      </c>
    </row>
    <row r="6012" spans="1:21" x14ac:dyDescent="0.2">
      <c r="A6012" s="88">
        <v>6011</v>
      </c>
      <c r="B6012" s="88">
        <v>6</v>
      </c>
      <c r="C6012" s="88" t="s">
        <v>2124</v>
      </c>
      <c r="D6012" s="99" t="s">
        <v>1431</v>
      </c>
      <c r="E6012" s="89">
        <v>0</v>
      </c>
      <c r="F6012" s="89">
        <v>2</v>
      </c>
      <c r="G6012" s="89">
        <v>0</v>
      </c>
      <c r="H6012" s="89">
        <v>2</v>
      </c>
      <c r="I6012" s="89">
        <v>2</v>
      </c>
      <c r="J6012" s="89">
        <v>0</v>
      </c>
      <c r="K6012" s="89">
        <v>0</v>
      </c>
      <c r="L6012" s="89">
        <v>0</v>
      </c>
      <c r="M6012" s="89">
        <v>0</v>
      </c>
      <c r="N6012" s="89">
        <v>0</v>
      </c>
      <c r="O6012" s="89">
        <v>2</v>
      </c>
      <c r="P6012" s="89">
        <v>419</v>
      </c>
      <c r="Q6012" s="89">
        <v>14425</v>
      </c>
      <c r="R6012" s="88">
        <f>VLOOKUP(P6012,NEW_TRAIN_TEST!$A$1:$M$980,13,0)</f>
        <v>14425</v>
      </c>
      <c r="S6012" s="88">
        <f>VLOOKUP(P6012,NEW_TRAIN_TEST!$A$1:$M$980,11,0)</f>
        <v>14513</v>
      </c>
      <c r="T6012" s="6">
        <f t="shared" si="186"/>
        <v>0</v>
      </c>
      <c r="U6012" s="6">
        <f t="shared" si="187"/>
        <v>0</v>
      </c>
    </row>
    <row r="6013" spans="1:21" x14ac:dyDescent="0.2">
      <c r="A6013" s="88">
        <v>6012</v>
      </c>
      <c r="B6013" s="88">
        <v>6</v>
      </c>
      <c r="C6013" s="88" t="s">
        <v>2124</v>
      </c>
      <c r="D6013" s="99" t="s">
        <v>1431</v>
      </c>
      <c r="E6013" s="89">
        <v>0</v>
      </c>
      <c r="F6013" s="89">
        <v>4</v>
      </c>
      <c r="G6013" s="89">
        <v>0</v>
      </c>
      <c r="H6013" s="89">
        <v>0</v>
      </c>
      <c r="I6013" s="89">
        <v>2</v>
      </c>
      <c r="J6013" s="89">
        <v>2</v>
      </c>
      <c r="K6013" s="89">
        <v>0</v>
      </c>
      <c r="L6013" s="89">
        <v>0</v>
      </c>
      <c r="M6013" s="89">
        <v>0</v>
      </c>
      <c r="N6013" s="89">
        <v>0</v>
      </c>
      <c r="O6013" s="89">
        <v>2</v>
      </c>
      <c r="P6013" s="89">
        <v>419</v>
      </c>
      <c r="Q6013" s="89">
        <v>14430</v>
      </c>
      <c r="R6013" s="88">
        <f>VLOOKUP(P6013,NEW_TRAIN_TEST!$A$1:$M$980,13,0)</f>
        <v>14425</v>
      </c>
      <c r="S6013" s="88">
        <f>VLOOKUP(P6013,NEW_TRAIN_TEST!$A$1:$M$980,11,0)</f>
        <v>14513</v>
      </c>
      <c r="T6013" s="6">
        <f t="shared" si="186"/>
        <v>0</v>
      </c>
      <c r="U6013" s="6">
        <f t="shared" si="187"/>
        <v>0</v>
      </c>
    </row>
    <row r="6014" spans="1:21" x14ac:dyDescent="0.2">
      <c r="A6014" s="88">
        <v>6013</v>
      </c>
      <c r="B6014" s="88">
        <v>6</v>
      </c>
      <c r="C6014" s="88" t="s">
        <v>2124</v>
      </c>
      <c r="D6014" s="99" t="s">
        <v>1431</v>
      </c>
      <c r="E6014" s="89">
        <v>0</v>
      </c>
      <c r="F6014" s="89">
        <v>5</v>
      </c>
      <c r="G6014" s="89">
        <v>0</v>
      </c>
      <c r="H6014" s="89">
        <v>0</v>
      </c>
      <c r="I6014" s="89">
        <v>2</v>
      </c>
      <c r="J6014" s="89">
        <v>2</v>
      </c>
      <c r="K6014" s="89">
        <v>0</v>
      </c>
      <c r="L6014" s="89">
        <v>0</v>
      </c>
      <c r="M6014" s="89">
        <v>0</v>
      </c>
      <c r="N6014" s="89">
        <v>0</v>
      </c>
      <c r="O6014" s="89">
        <v>2</v>
      </c>
      <c r="P6014" s="89">
        <v>419</v>
      </c>
      <c r="Q6014" s="89">
        <v>14437.44</v>
      </c>
      <c r="R6014" s="88">
        <f>VLOOKUP(P6014,NEW_TRAIN_TEST!$A$1:$M$980,13,0)</f>
        <v>14425</v>
      </c>
      <c r="S6014" s="88">
        <f>VLOOKUP(P6014,NEW_TRAIN_TEST!$A$1:$M$980,11,0)</f>
        <v>14513</v>
      </c>
      <c r="T6014" s="6">
        <f t="shared" si="186"/>
        <v>0</v>
      </c>
      <c r="U6014" s="6">
        <f t="shared" si="187"/>
        <v>0</v>
      </c>
    </row>
    <row r="6015" spans="1:21" x14ac:dyDescent="0.2">
      <c r="A6015" s="88">
        <v>6014</v>
      </c>
      <c r="B6015" s="88">
        <v>6</v>
      </c>
      <c r="C6015" s="88" t="s">
        <v>2124</v>
      </c>
      <c r="D6015" s="99" t="s">
        <v>1431</v>
      </c>
      <c r="E6015" s="89">
        <v>0</v>
      </c>
      <c r="F6015" s="89">
        <v>5</v>
      </c>
      <c r="G6015" s="89">
        <v>0</v>
      </c>
      <c r="H6015" s="89">
        <v>0</v>
      </c>
      <c r="I6015" s="89">
        <v>2</v>
      </c>
      <c r="J6015" s="89">
        <v>0</v>
      </c>
      <c r="K6015" s="89">
        <v>0</v>
      </c>
      <c r="L6015" s="89">
        <v>0</v>
      </c>
      <c r="M6015" s="89">
        <v>0</v>
      </c>
      <c r="N6015" s="89">
        <v>0</v>
      </c>
      <c r="O6015" s="89">
        <v>2</v>
      </c>
      <c r="P6015" s="89">
        <v>419</v>
      </c>
      <c r="Q6015" s="89">
        <v>14437.57</v>
      </c>
      <c r="R6015" s="88">
        <f>VLOOKUP(P6015,NEW_TRAIN_TEST!$A$1:$M$980,13,0)</f>
        <v>14425</v>
      </c>
      <c r="S6015" s="88">
        <f>VLOOKUP(P6015,NEW_TRAIN_TEST!$A$1:$M$980,11,0)</f>
        <v>14513</v>
      </c>
      <c r="T6015" s="6">
        <f t="shared" si="186"/>
        <v>0</v>
      </c>
      <c r="U6015" s="6">
        <f t="shared" si="187"/>
        <v>0</v>
      </c>
    </row>
    <row r="6016" spans="1:21" x14ac:dyDescent="0.2">
      <c r="A6016" s="88">
        <v>6015</v>
      </c>
      <c r="B6016" s="88">
        <v>6</v>
      </c>
      <c r="C6016" s="88" t="s">
        <v>2124</v>
      </c>
      <c r="D6016" s="99" t="s">
        <v>1431</v>
      </c>
      <c r="E6016" s="89">
        <v>3</v>
      </c>
      <c r="F6016" s="89">
        <v>0</v>
      </c>
      <c r="G6016" s="89">
        <v>0</v>
      </c>
      <c r="H6016" s="89">
        <v>0</v>
      </c>
      <c r="I6016" s="89">
        <v>0</v>
      </c>
      <c r="J6016" s="89">
        <v>0</v>
      </c>
      <c r="K6016" s="89">
        <v>0</v>
      </c>
      <c r="L6016" s="89">
        <v>0</v>
      </c>
      <c r="M6016" s="89">
        <v>0</v>
      </c>
      <c r="N6016" s="89">
        <v>0</v>
      </c>
      <c r="O6016" s="89">
        <v>0</v>
      </c>
      <c r="P6016" s="89">
        <v>419</v>
      </c>
      <c r="Q6016" s="89">
        <v>14447.36</v>
      </c>
      <c r="R6016" s="88">
        <f>VLOOKUP(P6016,NEW_TRAIN_TEST!$A$1:$M$980,13,0)</f>
        <v>14425</v>
      </c>
      <c r="S6016" s="88">
        <f>VLOOKUP(P6016,NEW_TRAIN_TEST!$A$1:$M$980,11,0)</f>
        <v>14513</v>
      </c>
      <c r="T6016" s="6">
        <f t="shared" si="186"/>
        <v>0</v>
      </c>
      <c r="U6016" s="6">
        <f t="shared" si="187"/>
        <v>0</v>
      </c>
    </row>
    <row r="6017" spans="1:21" x14ac:dyDescent="0.2">
      <c r="A6017" s="88">
        <v>6016</v>
      </c>
      <c r="B6017" s="88">
        <v>6</v>
      </c>
      <c r="C6017" s="88" t="s">
        <v>2124</v>
      </c>
      <c r="D6017" s="99" t="s">
        <v>1431</v>
      </c>
      <c r="E6017" s="89">
        <v>0</v>
      </c>
      <c r="F6017" s="89">
        <v>0</v>
      </c>
      <c r="G6017" s="89">
        <v>0</v>
      </c>
      <c r="H6017" s="89">
        <v>0</v>
      </c>
      <c r="I6017" s="89">
        <v>0</v>
      </c>
      <c r="J6017" s="89">
        <v>0</v>
      </c>
      <c r="K6017" s="89">
        <v>0</v>
      </c>
      <c r="L6017" s="89">
        <v>0</v>
      </c>
      <c r="M6017" s="89">
        <v>0</v>
      </c>
      <c r="N6017" s="89">
        <v>1</v>
      </c>
      <c r="O6017" s="89">
        <v>0</v>
      </c>
      <c r="P6017" s="89">
        <v>957</v>
      </c>
      <c r="Q6017" s="89">
        <v>5705</v>
      </c>
      <c r="R6017" s="88">
        <f>VLOOKUP(P6017,NEW_TRAIN_TEST!$A$1:$M$980,13,0)</f>
        <v>5705</v>
      </c>
      <c r="S6017" s="88">
        <f>VLOOKUP(P6017,NEW_TRAIN_TEST!$A$1:$M$980,11,0)</f>
        <v>5705</v>
      </c>
      <c r="T6017" s="6">
        <f t="shared" si="186"/>
        <v>0</v>
      </c>
      <c r="U6017" s="6">
        <f t="shared" si="187"/>
        <v>0</v>
      </c>
    </row>
    <row r="6018" spans="1:21" x14ac:dyDescent="0.2">
      <c r="A6018" s="88">
        <v>6017</v>
      </c>
      <c r="B6018" s="88">
        <v>6</v>
      </c>
      <c r="C6018" s="88" t="s">
        <v>2124</v>
      </c>
      <c r="D6018" s="99" t="s">
        <v>1431</v>
      </c>
      <c r="E6018" s="89">
        <v>18</v>
      </c>
      <c r="F6018" s="89">
        <v>10</v>
      </c>
      <c r="G6018" s="89">
        <v>0</v>
      </c>
      <c r="H6018" s="89">
        <v>2</v>
      </c>
      <c r="I6018" s="89">
        <v>2</v>
      </c>
      <c r="J6018" s="89">
        <v>0</v>
      </c>
      <c r="K6018" s="89">
        <v>1</v>
      </c>
      <c r="L6018" s="89">
        <v>0</v>
      </c>
      <c r="M6018" s="89">
        <v>0</v>
      </c>
      <c r="N6018" s="89">
        <v>0</v>
      </c>
      <c r="O6018" s="89">
        <v>2</v>
      </c>
      <c r="P6018" s="89">
        <v>168</v>
      </c>
      <c r="Q6018" s="89">
        <v>13813.5</v>
      </c>
      <c r="R6018" s="88">
        <f>VLOOKUP(P6018,NEW_TRAIN_TEST!$A$1:$M$980,13,0)</f>
        <v>12895.5</v>
      </c>
      <c r="S6018" s="88">
        <f>VLOOKUP(P6018,NEW_TRAIN_TEST!$A$1:$M$980,11,0)</f>
        <v>14758</v>
      </c>
      <c r="T6018" s="6">
        <f t="shared" si="186"/>
        <v>0</v>
      </c>
      <c r="U6018" s="6">
        <f t="shared" si="187"/>
        <v>0</v>
      </c>
    </row>
    <row r="6019" spans="1:21" x14ac:dyDescent="0.2">
      <c r="A6019" s="88">
        <v>6018</v>
      </c>
      <c r="B6019" s="88">
        <v>6</v>
      </c>
      <c r="C6019" s="88" t="s">
        <v>2124</v>
      </c>
      <c r="D6019" s="99" t="s">
        <v>1431</v>
      </c>
      <c r="E6019" s="89">
        <v>11</v>
      </c>
      <c r="F6019" s="89">
        <v>2</v>
      </c>
      <c r="G6019" s="89">
        <v>0</v>
      </c>
      <c r="H6019" s="89">
        <v>2</v>
      </c>
      <c r="I6019" s="89">
        <v>2</v>
      </c>
      <c r="J6019" s="89">
        <v>0</v>
      </c>
      <c r="K6019" s="89">
        <v>0</v>
      </c>
      <c r="L6019" s="89">
        <v>0</v>
      </c>
      <c r="M6019" s="89">
        <v>22</v>
      </c>
      <c r="N6019" s="89">
        <v>0</v>
      </c>
      <c r="O6019" s="89">
        <v>2</v>
      </c>
      <c r="P6019" s="89">
        <v>16</v>
      </c>
      <c r="Q6019" s="89">
        <v>7100.5</v>
      </c>
      <c r="R6019" s="88">
        <f>VLOOKUP(P6019,NEW_TRAIN_TEST!$A$1:$M$980,13,0)</f>
        <v>6891</v>
      </c>
      <c r="S6019" s="88">
        <f>VLOOKUP(P6019,NEW_TRAIN_TEST!$A$1:$M$980,11,0)</f>
        <v>7283</v>
      </c>
      <c r="T6019" s="6">
        <f t="shared" ref="T6019:T6082" si="188">IF(L6019&gt;0,1,0)</f>
        <v>0</v>
      </c>
      <c r="U6019" s="6">
        <f t="shared" ref="U6019:U6082" si="189">IF(M6019&gt;0,1,0)</f>
        <v>1</v>
      </c>
    </row>
    <row r="6020" spans="1:21" x14ac:dyDescent="0.2">
      <c r="A6020" s="88">
        <v>6019</v>
      </c>
      <c r="B6020" s="88">
        <v>6</v>
      </c>
      <c r="C6020" s="88" t="s">
        <v>2124</v>
      </c>
      <c r="D6020" s="99" t="s">
        <v>1431</v>
      </c>
      <c r="E6020" s="89">
        <v>8</v>
      </c>
      <c r="F6020" s="89">
        <v>4</v>
      </c>
      <c r="G6020" s="89">
        <v>0</v>
      </c>
      <c r="H6020" s="89">
        <v>2</v>
      </c>
      <c r="I6020" s="89">
        <v>2</v>
      </c>
      <c r="J6020" s="89">
        <v>0</v>
      </c>
      <c r="K6020" s="89">
        <v>0</v>
      </c>
      <c r="L6020" s="89">
        <v>1</v>
      </c>
      <c r="M6020" s="89">
        <v>0</v>
      </c>
      <c r="N6020" s="89">
        <v>0</v>
      </c>
      <c r="O6020" s="89">
        <v>2</v>
      </c>
      <c r="P6020" s="89">
        <v>972</v>
      </c>
      <c r="Q6020" s="89">
        <v>16800</v>
      </c>
      <c r="R6020" s="88">
        <f>VLOOKUP(P6020,NEW_TRAIN_TEST!$A$1:$M$980,13,0)</f>
        <v>16611</v>
      </c>
      <c r="S6020" s="88">
        <f>VLOOKUP(P6020,NEW_TRAIN_TEST!$A$1:$M$980,11,0)</f>
        <v>17017</v>
      </c>
      <c r="T6020" s="6">
        <f t="shared" si="188"/>
        <v>1</v>
      </c>
      <c r="U6020" s="6">
        <f t="shared" si="189"/>
        <v>0</v>
      </c>
    </row>
    <row r="6021" spans="1:21" x14ac:dyDescent="0.2">
      <c r="A6021" s="88">
        <v>6020</v>
      </c>
      <c r="B6021" s="88">
        <v>6</v>
      </c>
      <c r="C6021" s="88" t="s">
        <v>2124</v>
      </c>
      <c r="D6021" s="99" t="s">
        <v>1431</v>
      </c>
      <c r="E6021" s="89">
        <v>6</v>
      </c>
      <c r="F6021" s="89">
        <v>3</v>
      </c>
      <c r="G6021" s="89">
        <v>0</v>
      </c>
      <c r="H6021" s="89">
        <v>2</v>
      </c>
      <c r="I6021" s="89">
        <v>2</v>
      </c>
      <c r="J6021" s="89">
        <v>0</v>
      </c>
      <c r="K6021" s="89">
        <v>0</v>
      </c>
      <c r="L6021" s="89">
        <v>1</v>
      </c>
      <c r="M6021" s="89">
        <v>0</v>
      </c>
      <c r="N6021" s="89">
        <v>0</v>
      </c>
      <c r="O6021" s="89">
        <v>2</v>
      </c>
      <c r="P6021" s="89">
        <v>665</v>
      </c>
      <c r="Q6021" s="89">
        <v>9042</v>
      </c>
      <c r="R6021" s="88">
        <f>VLOOKUP(P6021,NEW_TRAIN_TEST!$A$1:$M$980,13,0)</f>
        <v>9021.5</v>
      </c>
      <c r="S6021" s="88">
        <f>VLOOKUP(P6021,NEW_TRAIN_TEST!$A$1:$M$980,11,0)</f>
        <v>9091</v>
      </c>
      <c r="T6021" s="6">
        <f t="shared" si="188"/>
        <v>1</v>
      </c>
      <c r="U6021" s="6">
        <f t="shared" si="189"/>
        <v>0</v>
      </c>
    </row>
    <row r="6022" spans="1:21" x14ac:dyDescent="0.2">
      <c r="A6022" s="88">
        <v>6021</v>
      </c>
      <c r="B6022" s="88">
        <v>6</v>
      </c>
      <c r="C6022" s="88" t="s">
        <v>2124</v>
      </c>
      <c r="D6022" s="99" t="s">
        <v>1431</v>
      </c>
      <c r="E6022" s="89">
        <v>11</v>
      </c>
      <c r="F6022" s="89">
        <v>4</v>
      </c>
      <c r="G6022" s="89">
        <v>0</v>
      </c>
      <c r="H6022" s="89">
        <v>2</v>
      </c>
      <c r="I6022" s="89">
        <v>2</v>
      </c>
      <c r="J6022" s="89">
        <v>0</v>
      </c>
      <c r="K6022" s="89">
        <v>0</v>
      </c>
      <c r="L6022" s="89">
        <v>1</v>
      </c>
      <c r="M6022" s="89">
        <v>0</v>
      </c>
      <c r="N6022" s="89">
        <v>0</v>
      </c>
      <c r="O6022" s="89">
        <v>2</v>
      </c>
      <c r="P6022" s="89">
        <v>679</v>
      </c>
      <c r="Q6022" s="89">
        <v>12326.5</v>
      </c>
      <c r="R6022" s="88">
        <f>VLOOKUP(P6022,NEW_TRAIN_TEST!$A$1:$M$980,13,0)</f>
        <v>12162</v>
      </c>
      <c r="S6022" s="88">
        <f>VLOOKUP(P6022,NEW_TRAIN_TEST!$A$1:$M$980,11,0)</f>
        <v>12480</v>
      </c>
      <c r="T6022" s="6">
        <f t="shared" si="188"/>
        <v>1</v>
      </c>
      <c r="U6022" s="6">
        <f t="shared" si="189"/>
        <v>0</v>
      </c>
    </row>
    <row r="6023" spans="1:21" x14ac:dyDescent="0.2">
      <c r="A6023" s="88">
        <v>6022</v>
      </c>
      <c r="B6023" s="88">
        <v>6</v>
      </c>
      <c r="C6023" s="88" t="s">
        <v>2124</v>
      </c>
      <c r="D6023" s="99" t="s">
        <v>1431</v>
      </c>
      <c r="E6023" s="89">
        <v>5</v>
      </c>
      <c r="F6023" s="89">
        <v>0</v>
      </c>
      <c r="G6023" s="89">
        <v>0</v>
      </c>
      <c r="H6023" s="89">
        <v>0</v>
      </c>
      <c r="I6023" s="89">
        <v>0</v>
      </c>
      <c r="J6023" s="89">
        <v>0</v>
      </c>
      <c r="K6023" s="89">
        <v>0</v>
      </c>
      <c r="L6023" s="89">
        <v>1</v>
      </c>
      <c r="M6023" s="89">
        <v>0</v>
      </c>
      <c r="N6023" s="89">
        <v>0</v>
      </c>
      <c r="O6023" s="89">
        <v>0</v>
      </c>
      <c r="P6023" s="89">
        <v>121</v>
      </c>
      <c r="Q6023" s="89">
        <v>4368</v>
      </c>
      <c r="R6023" s="88">
        <f>VLOOKUP(P6023,NEW_TRAIN_TEST!$A$1:$M$980,13,0)</f>
        <v>4336</v>
      </c>
      <c r="S6023" s="88">
        <f>VLOOKUP(P6023,NEW_TRAIN_TEST!$A$1:$M$980,11,0)</f>
        <v>4498</v>
      </c>
      <c r="T6023" s="6">
        <f t="shared" si="188"/>
        <v>1</v>
      </c>
      <c r="U6023" s="6">
        <f t="shared" si="189"/>
        <v>0</v>
      </c>
    </row>
    <row r="6024" spans="1:21" x14ac:dyDescent="0.2">
      <c r="A6024" s="88">
        <v>6023</v>
      </c>
      <c r="B6024" s="88">
        <v>6</v>
      </c>
      <c r="C6024" s="88" t="s">
        <v>2124</v>
      </c>
      <c r="D6024" s="99" t="s">
        <v>1431</v>
      </c>
      <c r="E6024" s="89">
        <v>7</v>
      </c>
      <c r="F6024" s="89">
        <v>2</v>
      </c>
      <c r="G6024" s="89">
        <v>1</v>
      </c>
      <c r="H6024" s="89">
        <v>0</v>
      </c>
      <c r="I6024" s="89">
        <v>2</v>
      </c>
      <c r="J6024" s="89">
        <v>2</v>
      </c>
      <c r="K6024" s="89">
        <v>0</v>
      </c>
      <c r="L6024" s="89">
        <v>1</v>
      </c>
      <c r="M6024" s="89">
        <v>20</v>
      </c>
      <c r="N6024" s="89">
        <v>0</v>
      </c>
      <c r="O6024" s="89">
        <v>2</v>
      </c>
      <c r="P6024" s="89">
        <v>657</v>
      </c>
      <c r="Q6024" s="89">
        <v>9858.5</v>
      </c>
      <c r="R6024" s="88">
        <f>VLOOKUP(P6024,NEW_TRAIN_TEST!$A$1:$M$980,13,0)</f>
        <v>9716</v>
      </c>
      <c r="S6024" s="88">
        <f>VLOOKUP(P6024,NEW_TRAIN_TEST!$A$1:$M$980,11,0)</f>
        <v>10165</v>
      </c>
      <c r="T6024" s="6">
        <f t="shared" si="188"/>
        <v>1</v>
      </c>
      <c r="U6024" s="6">
        <f t="shared" si="189"/>
        <v>1</v>
      </c>
    </row>
    <row r="6025" spans="1:21" x14ac:dyDescent="0.2">
      <c r="A6025" s="88">
        <v>6024</v>
      </c>
      <c r="B6025" s="88">
        <v>6</v>
      </c>
      <c r="C6025" s="88" t="s">
        <v>2124</v>
      </c>
      <c r="D6025" s="99" t="s">
        <v>1431</v>
      </c>
      <c r="E6025" s="89">
        <v>5</v>
      </c>
      <c r="F6025" s="89">
        <v>4</v>
      </c>
      <c r="G6025" s="89">
        <v>1</v>
      </c>
      <c r="H6025" s="89">
        <v>2</v>
      </c>
      <c r="I6025" s="89">
        <v>2</v>
      </c>
      <c r="J6025" s="89">
        <v>2</v>
      </c>
      <c r="K6025" s="89">
        <v>0</v>
      </c>
      <c r="L6025" s="89">
        <v>0</v>
      </c>
      <c r="M6025" s="89">
        <v>0</v>
      </c>
      <c r="N6025" s="89">
        <v>0</v>
      </c>
      <c r="O6025" s="89">
        <v>2</v>
      </c>
      <c r="P6025" s="89">
        <v>657</v>
      </c>
      <c r="Q6025" s="89">
        <v>9963.5</v>
      </c>
      <c r="R6025" s="88">
        <f>VLOOKUP(P6025,NEW_TRAIN_TEST!$A$1:$M$980,13,0)</f>
        <v>9716</v>
      </c>
      <c r="S6025" s="88">
        <f>VLOOKUP(P6025,NEW_TRAIN_TEST!$A$1:$M$980,11,0)</f>
        <v>10165</v>
      </c>
      <c r="T6025" s="6">
        <f t="shared" si="188"/>
        <v>0</v>
      </c>
      <c r="U6025" s="6">
        <f t="shared" si="189"/>
        <v>0</v>
      </c>
    </row>
    <row r="6026" spans="1:21" x14ac:dyDescent="0.2">
      <c r="A6026" s="88">
        <v>6025</v>
      </c>
      <c r="B6026" s="88">
        <v>6</v>
      </c>
      <c r="C6026" s="88" t="s">
        <v>2124</v>
      </c>
      <c r="D6026" s="99" t="s">
        <v>1431</v>
      </c>
      <c r="E6026" s="89">
        <v>0</v>
      </c>
      <c r="F6026" s="89">
        <v>2</v>
      </c>
      <c r="G6026" s="89">
        <v>0</v>
      </c>
      <c r="H6026" s="89">
        <v>0</v>
      </c>
      <c r="I6026" s="89">
        <v>2</v>
      </c>
      <c r="J6026" s="89">
        <v>0</v>
      </c>
      <c r="K6026" s="89">
        <v>0</v>
      </c>
      <c r="L6026" s="89">
        <v>0</v>
      </c>
      <c r="M6026" s="89">
        <v>0</v>
      </c>
      <c r="N6026" s="89">
        <v>0</v>
      </c>
      <c r="O6026" s="89">
        <v>2</v>
      </c>
      <c r="P6026" s="89">
        <v>945</v>
      </c>
      <c r="Q6026" s="89">
        <v>7731</v>
      </c>
      <c r="R6026" s="88">
        <f>VLOOKUP(P6026,NEW_TRAIN_TEST!$A$1:$M$980,13,0)</f>
        <v>7731</v>
      </c>
      <c r="S6026" s="88">
        <f>VLOOKUP(P6026,NEW_TRAIN_TEST!$A$1:$M$980,11,0)</f>
        <v>7844</v>
      </c>
      <c r="T6026" s="6">
        <f t="shared" si="188"/>
        <v>0</v>
      </c>
      <c r="U6026" s="6">
        <f t="shared" si="189"/>
        <v>0</v>
      </c>
    </row>
    <row r="6027" spans="1:21" x14ac:dyDescent="0.2">
      <c r="A6027" s="88">
        <v>6026</v>
      </c>
      <c r="B6027" s="88">
        <v>6</v>
      </c>
      <c r="C6027" s="88" t="s">
        <v>2124</v>
      </c>
      <c r="D6027" s="99" t="s">
        <v>1431</v>
      </c>
      <c r="E6027" s="89">
        <v>0</v>
      </c>
      <c r="F6027" s="89">
        <v>2</v>
      </c>
      <c r="G6027" s="89">
        <v>0</v>
      </c>
      <c r="H6027" s="89">
        <v>0</v>
      </c>
      <c r="I6027" s="89">
        <v>2</v>
      </c>
      <c r="J6027" s="89">
        <v>0</v>
      </c>
      <c r="K6027" s="89">
        <v>0</v>
      </c>
      <c r="L6027" s="89">
        <v>0</v>
      </c>
      <c r="M6027" s="89">
        <v>0</v>
      </c>
      <c r="N6027" s="89">
        <v>0</v>
      </c>
      <c r="O6027" s="89">
        <v>2</v>
      </c>
      <c r="P6027" s="89">
        <v>945</v>
      </c>
      <c r="Q6027" s="89">
        <v>7767.5</v>
      </c>
      <c r="R6027" s="88">
        <f>VLOOKUP(P6027,NEW_TRAIN_TEST!$A$1:$M$980,13,0)</f>
        <v>7731</v>
      </c>
      <c r="S6027" s="88">
        <f>VLOOKUP(P6027,NEW_TRAIN_TEST!$A$1:$M$980,11,0)</f>
        <v>7844</v>
      </c>
      <c r="T6027" s="6">
        <f t="shared" si="188"/>
        <v>0</v>
      </c>
      <c r="U6027" s="6">
        <f t="shared" si="189"/>
        <v>0</v>
      </c>
    </row>
    <row r="6028" spans="1:21" x14ac:dyDescent="0.2">
      <c r="A6028" s="88">
        <v>6027</v>
      </c>
      <c r="B6028" s="88">
        <v>6</v>
      </c>
      <c r="C6028" s="88" t="s">
        <v>2124</v>
      </c>
      <c r="D6028" s="99" t="s">
        <v>1431</v>
      </c>
      <c r="E6028" s="89">
        <v>0</v>
      </c>
      <c r="F6028" s="89">
        <v>4</v>
      </c>
      <c r="G6028" s="89">
        <v>0</v>
      </c>
      <c r="H6028" s="89">
        <v>0</v>
      </c>
      <c r="I6028" s="89">
        <v>0</v>
      </c>
      <c r="J6028" s="89">
        <v>0</v>
      </c>
      <c r="K6028" s="89">
        <v>0</v>
      </c>
      <c r="L6028" s="89">
        <v>0</v>
      </c>
      <c r="M6028" s="89">
        <v>0</v>
      </c>
      <c r="N6028" s="89">
        <v>0</v>
      </c>
      <c r="O6028" s="89">
        <v>0</v>
      </c>
      <c r="P6028" s="89">
        <v>945</v>
      </c>
      <c r="Q6028" s="89">
        <v>7793</v>
      </c>
      <c r="R6028" s="88">
        <f>VLOOKUP(P6028,NEW_TRAIN_TEST!$A$1:$M$980,13,0)</f>
        <v>7731</v>
      </c>
      <c r="S6028" s="88">
        <f>VLOOKUP(P6028,NEW_TRAIN_TEST!$A$1:$M$980,11,0)</f>
        <v>7844</v>
      </c>
      <c r="T6028" s="6">
        <f t="shared" si="188"/>
        <v>0</v>
      </c>
      <c r="U6028" s="6">
        <f t="shared" si="189"/>
        <v>0</v>
      </c>
    </row>
    <row r="6029" spans="1:21" x14ac:dyDescent="0.2">
      <c r="A6029" s="88">
        <v>6028</v>
      </c>
      <c r="B6029" s="88">
        <v>6</v>
      </c>
      <c r="C6029" s="88" t="s">
        <v>2124</v>
      </c>
      <c r="D6029" s="99" t="s">
        <v>1431</v>
      </c>
      <c r="E6029" s="89">
        <v>5</v>
      </c>
      <c r="F6029" s="89">
        <v>4</v>
      </c>
      <c r="G6029" s="89">
        <v>1</v>
      </c>
      <c r="H6029" s="89">
        <v>0</v>
      </c>
      <c r="I6029" s="89">
        <v>2</v>
      </c>
      <c r="J6029" s="89">
        <v>2</v>
      </c>
      <c r="K6029" s="89">
        <v>0</v>
      </c>
      <c r="L6029" s="89">
        <v>0</v>
      </c>
      <c r="M6029" s="89">
        <v>0</v>
      </c>
      <c r="N6029" s="89">
        <v>0</v>
      </c>
      <c r="O6029" s="89">
        <v>2</v>
      </c>
      <c r="P6029" s="89">
        <v>260</v>
      </c>
      <c r="Q6029" s="89">
        <v>13184.5</v>
      </c>
      <c r="R6029" s="88">
        <f>VLOOKUP(P6029,NEW_TRAIN_TEST!$A$1:$M$980,13,0)</f>
        <v>13179.5</v>
      </c>
      <c r="S6029" s="88">
        <f>VLOOKUP(P6029,NEW_TRAIN_TEST!$A$1:$M$980,11,0)</f>
        <v>13737</v>
      </c>
      <c r="T6029" s="6">
        <f t="shared" si="188"/>
        <v>0</v>
      </c>
      <c r="U6029" s="6">
        <f t="shared" si="189"/>
        <v>0</v>
      </c>
    </row>
    <row r="6030" spans="1:21" x14ac:dyDescent="0.2">
      <c r="A6030" s="88">
        <v>6029</v>
      </c>
      <c r="B6030" s="88">
        <v>6</v>
      </c>
      <c r="C6030" s="88" t="s">
        <v>2124</v>
      </c>
      <c r="D6030" s="99" t="s">
        <v>1431</v>
      </c>
      <c r="E6030" s="89">
        <v>10</v>
      </c>
      <c r="F6030" s="89">
        <v>1</v>
      </c>
      <c r="G6030" s="89">
        <v>1</v>
      </c>
      <c r="H6030" s="89">
        <v>0</v>
      </c>
      <c r="I6030" s="89">
        <v>2</v>
      </c>
      <c r="J6030" s="89">
        <v>0</v>
      </c>
      <c r="K6030" s="89">
        <v>0</v>
      </c>
      <c r="L6030" s="89">
        <v>1</v>
      </c>
      <c r="M6030" s="89">
        <v>0</v>
      </c>
      <c r="N6030" s="89">
        <v>0</v>
      </c>
      <c r="O6030" s="89">
        <v>2</v>
      </c>
      <c r="P6030" s="89">
        <v>752</v>
      </c>
      <c r="Q6030" s="89">
        <v>10921.5</v>
      </c>
      <c r="R6030" s="88">
        <f>VLOOKUP(P6030,NEW_TRAIN_TEST!$A$1:$M$980,13,0)</f>
        <v>10729</v>
      </c>
      <c r="S6030" s="88">
        <f>VLOOKUP(P6030,NEW_TRAIN_TEST!$A$1:$M$980,11,0)</f>
        <v>11275</v>
      </c>
      <c r="T6030" s="6">
        <f t="shared" si="188"/>
        <v>1</v>
      </c>
      <c r="U6030" s="6">
        <f t="shared" si="189"/>
        <v>0</v>
      </c>
    </row>
    <row r="6031" spans="1:21" x14ac:dyDescent="0.2">
      <c r="A6031" s="88">
        <v>6030</v>
      </c>
      <c r="B6031" s="88">
        <v>6</v>
      </c>
      <c r="C6031" s="88" t="s">
        <v>2124</v>
      </c>
      <c r="D6031" s="99" t="s">
        <v>1431</v>
      </c>
      <c r="E6031" s="89">
        <v>8</v>
      </c>
      <c r="F6031" s="89">
        <v>1</v>
      </c>
      <c r="G6031" s="89">
        <v>0</v>
      </c>
      <c r="H6031" s="89">
        <v>0</v>
      </c>
      <c r="I6031" s="89">
        <v>2</v>
      </c>
      <c r="J6031" s="89">
        <v>0</v>
      </c>
      <c r="K6031" s="89">
        <v>0</v>
      </c>
      <c r="L6031" s="89">
        <v>1</v>
      </c>
      <c r="M6031" s="89">
        <v>0</v>
      </c>
      <c r="N6031" s="89">
        <v>0</v>
      </c>
      <c r="O6031" s="89">
        <v>2</v>
      </c>
      <c r="P6031" s="89">
        <v>750</v>
      </c>
      <c r="Q6031" s="89">
        <v>10417</v>
      </c>
      <c r="R6031" s="88">
        <f>VLOOKUP(P6031,NEW_TRAIN_TEST!$A$1:$M$980,13,0)</f>
        <v>10068.5</v>
      </c>
      <c r="S6031" s="88">
        <f>VLOOKUP(P6031,NEW_TRAIN_TEST!$A$1:$M$980,11,0)</f>
        <v>10776</v>
      </c>
      <c r="T6031" s="6">
        <f t="shared" si="188"/>
        <v>1</v>
      </c>
      <c r="U6031" s="6">
        <f t="shared" si="189"/>
        <v>0</v>
      </c>
    </row>
    <row r="6032" spans="1:21" x14ac:dyDescent="0.2">
      <c r="A6032" s="88">
        <v>6031</v>
      </c>
      <c r="B6032" s="88">
        <v>6</v>
      </c>
      <c r="C6032" s="88" t="s">
        <v>2124</v>
      </c>
      <c r="D6032" s="99" t="s">
        <v>1431</v>
      </c>
      <c r="E6032" s="89">
        <v>0</v>
      </c>
      <c r="F6032" s="89">
        <v>3</v>
      </c>
      <c r="G6032" s="89">
        <v>0</v>
      </c>
      <c r="H6032" s="89">
        <v>2</v>
      </c>
      <c r="I6032" s="89">
        <v>2</v>
      </c>
      <c r="J6032" s="89">
        <v>0</v>
      </c>
      <c r="K6032" s="89">
        <v>0</v>
      </c>
      <c r="L6032" s="89">
        <v>0</v>
      </c>
      <c r="M6032" s="89">
        <v>0</v>
      </c>
      <c r="N6032" s="89">
        <v>0</v>
      </c>
      <c r="O6032" s="89">
        <v>2</v>
      </c>
      <c r="P6032" s="89">
        <v>969</v>
      </c>
      <c r="Q6032" s="89">
        <v>9940</v>
      </c>
      <c r="R6032" s="88">
        <f>VLOOKUP(P6032,NEW_TRAIN_TEST!$A$1:$M$980,13,0)</f>
        <v>9940</v>
      </c>
      <c r="S6032" s="88">
        <f>VLOOKUP(P6032,NEW_TRAIN_TEST!$A$1:$M$980,11,0)</f>
        <v>10032</v>
      </c>
      <c r="T6032" s="6">
        <f t="shared" si="188"/>
        <v>0</v>
      </c>
      <c r="U6032" s="6">
        <f t="shared" si="189"/>
        <v>0</v>
      </c>
    </row>
    <row r="6033" spans="1:21" x14ac:dyDescent="0.2">
      <c r="A6033" s="88">
        <v>6032</v>
      </c>
      <c r="B6033" s="88">
        <v>6</v>
      </c>
      <c r="C6033" s="88" t="s">
        <v>2124</v>
      </c>
      <c r="D6033" s="99" t="s">
        <v>1431</v>
      </c>
      <c r="E6033" s="89">
        <v>0</v>
      </c>
      <c r="F6033" s="89">
        <v>3</v>
      </c>
      <c r="G6033" s="89">
        <v>0</v>
      </c>
      <c r="H6033" s="89">
        <v>0</v>
      </c>
      <c r="I6033" s="89">
        <v>0</v>
      </c>
      <c r="J6033" s="89">
        <v>0</v>
      </c>
      <c r="K6033" s="89">
        <v>0</v>
      </c>
      <c r="L6033" s="89">
        <v>0</v>
      </c>
      <c r="M6033" s="89">
        <v>0</v>
      </c>
      <c r="N6033" s="89">
        <v>0</v>
      </c>
      <c r="O6033" s="89">
        <v>0</v>
      </c>
      <c r="P6033" s="89">
        <v>969</v>
      </c>
      <c r="Q6033" s="89">
        <v>9961.25</v>
      </c>
      <c r="R6033" s="88">
        <f>VLOOKUP(P6033,NEW_TRAIN_TEST!$A$1:$M$980,13,0)</f>
        <v>9940</v>
      </c>
      <c r="S6033" s="88">
        <f>VLOOKUP(P6033,NEW_TRAIN_TEST!$A$1:$M$980,11,0)</f>
        <v>10032</v>
      </c>
      <c r="T6033" s="6">
        <f t="shared" si="188"/>
        <v>0</v>
      </c>
      <c r="U6033" s="6">
        <f t="shared" si="189"/>
        <v>0</v>
      </c>
    </row>
    <row r="6034" spans="1:21" x14ac:dyDescent="0.2">
      <c r="A6034" s="88">
        <v>6033</v>
      </c>
      <c r="B6034" s="88">
        <v>6</v>
      </c>
      <c r="C6034" s="88" t="s">
        <v>2124</v>
      </c>
      <c r="D6034" s="99" t="s">
        <v>1431</v>
      </c>
      <c r="E6034" s="89">
        <v>0</v>
      </c>
      <c r="F6034" s="89">
        <v>0</v>
      </c>
      <c r="G6034" s="89">
        <v>0</v>
      </c>
      <c r="H6034" s="89">
        <v>0</v>
      </c>
      <c r="I6034" s="89">
        <v>0</v>
      </c>
      <c r="J6034" s="89">
        <v>0</v>
      </c>
      <c r="K6034" s="89">
        <v>0</v>
      </c>
      <c r="L6034" s="89">
        <v>0</v>
      </c>
      <c r="M6034" s="89">
        <v>0</v>
      </c>
      <c r="N6034" s="89">
        <v>1</v>
      </c>
      <c r="O6034" s="89">
        <v>0</v>
      </c>
      <c r="P6034" s="89">
        <v>969</v>
      </c>
      <c r="Q6034" s="89">
        <v>9961.75</v>
      </c>
      <c r="R6034" s="88">
        <f>VLOOKUP(P6034,NEW_TRAIN_TEST!$A$1:$M$980,13,0)</f>
        <v>9940</v>
      </c>
      <c r="S6034" s="88">
        <f>VLOOKUP(P6034,NEW_TRAIN_TEST!$A$1:$M$980,11,0)</f>
        <v>10032</v>
      </c>
      <c r="T6034" s="6">
        <f t="shared" si="188"/>
        <v>0</v>
      </c>
      <c r="U6034" s="6">
        <f t="shared" si="189"/>
        <v>0</v>
      </c>
    </row>
    <row r="6035" spans="1:21" x14ac:dyDescent="0.2">
      <c r="A6035" s="88">
        <v>6034</v>
      </c>
      <c r="B6035" s="88">
        <v>6</v>
      </c>
      <c r="C6035" s="88" t="s">
        <v>2124</v>
      </c>
      <c r="D6035" s="99" t="s">
        <v>1431</v>
      </c>
      <c r="E6035" s="89">
        <v>9</v>
      </c>
      <c r="F6035" s="89">
        <v>4</v>
      </c>
      <c r="G6035" s="89">
        <v>0</v>
      </c>
      <c r="H6035" s="89">
        <v>0</v>
      </c>
      <c r="I6035" s="89">
        <v>2</v>
      </c>
      <c r="J6035" s="89">
        <v>0</v>
      </c>
      <c r="K6035" s="89">
        <v>0</v>
      </c>
      <c r="L6035" s="89">
        <v>1</v>
      </c>
      <c r="M6035" s="89">
        <v>0</v>
      </c>
      <c r="N6035" s="89">
        <v>0</v>
      </c>
      <c r="O6035" s="89">
        <v>2</v>
      </c>
      <c r="P6035" s="89">
        <v>967</v>
      </c>
      <c r="Q6035" s="89">
        <v>14652</v>
      </c>
      <c r="R6035" s="88">
        <f>VLOOKUP(P6035,NEW_TRAIN_TEST!$A$1:$M$980,13,0)</f>
        <v>14391.5</v>
      </c>
      <c r="S6035" s="88">
        <f>VLOOKUP(P6035,NEW_TRAIN_TEST!$A$1:$M$980,11,0)</f>
        <v>14842</v>
      </c>
      <c r="T6035" s="6">
        <f t="shared" si="188"/>
        <v>1</v>
      </c>
      <c r="U6035" s="6">
        <f t="shared" si="189"/>
        <v>0</v>
      </c>
    </row>
    <row r="6036" spans="1:21" x14ac:dyDescent="0.2">
      <c r="A6036" s="88">
        <v>6035</v>
      </c>
      <c r="B6036" s="88">
        <v>6</v>
      </c>
      <c r="C6036" s="88" t="s">
        <v>2124</v>
      </c>
      <c r="D6036" s="99" t="s">
        <v>1431</v>
      </c>
      <c r="E6036" s="89">
        <v>13</v>
      </c>
      <c r="F6036" s="89">
        <v>1</v>
      </c>
      <c r="G6036" s="89">
        <v>0</v>
      </c>
      <c r="H6036" s="89">
        <v>0</v>
      </c>
      <c r="I6036" s="89">
        <v>2</v>
      </c>
      <c r="J6036" s="89">
        <v>0</v>
      </c>
      <c r="K6036" s="89">
        <v>0</v>
      </c>
      <c r="L6036" s="89">
        <v>0</v>
      </c>
      <c r="M6036" s="89">
        <v>0</v>
      </c>
      <c r="N6036" s="89">
        <v>0</v>
      </c>
      <c r="O6036" s="89">
        <v>2</v>
      </c>
      <c r="P6036" s="89">
        <v>8</v>
      </c>
      <c r="Q6036" s="89">
        <v>7898</v>
      </c>
      <c r="R6036" s="88">
        <f>VLOOKUP(P6036,NEW_TRAIN_TEST!$A$1:$M$980,13,0)</f>
        <v>7545.5</v>
      </c>
      <c r="S6036" s="88">
        <f>VLOOKUP(P6036,NEW_TRAIN_TEST!$A$1:$M$980,11,0)</f>
        <v>8003</v>
      </c>
      <c r="T6036" s="6">
        <f t="shared" si="188"/>
        <v>0</v>
      </c>
      <c r="U6036" s="6">
        <f t="shared" si="189"/>
        <v>0</v>
      </c>
    </row>
    <row r="6037" spans="1:21" x14ac:dyDescent="0.2">
      <c r="A6037" s="88">
        <v>6036</v>
      </c>
      <c r="B6037" s="88">
        <v>6</v>
      </c>
      <c r="C6037" s="88" t="s">
        <v>2124</v>
      </c>
      <c r="D6037" s="99" t="s">
        <v>1431</v>
      </c>
      <c r="E6037" s="89">
        <v>2</v>
      </c>
      <c r="F6037" s="89">
        <v>0</v>
      </c>
      <c r="G6037" s="89">
        <v>0</v>
      </c>
      <c r="H6037" s="89">
        <v>0</v>
      </c>
      <c r="I6037" s="89">
        <v>0</v>
      </c>
      <c r="J6037" s="89">
        <v>0</v>
      </c>
      <c r="K6037" s="89">
        <v>0</v>
      </c>
      <c r="L6037" s="89">
        <v>0</v>
      </c>
      <c r="M6037" s="89">
        <v>0</v>
      </c>
      <c r="N6037" s="89">
        <v>0</v>
      </c>
      <c r="O6037" s="89">
        <v>0</v>
      </c>
      <c r="P6037" s="89">
        <v>254</v>
      </c>
      <c r="Q6037" s="89">
        <v>8930</v>
      </c>
      <c r="R6037" s="88">
        <f>VLOOKUP(P6037,NEW_TRAIN_TEST!$A$1:$M$980,13,0)</f>
        <v>8204</v>
      </c>
      <c r="S6037" s="88">
        <f>VLOOKUP(P6037,NEW_TRAIN_TEST!$A$1:$M$980,11,0)</f>
        <v>8934</v>
      </c>
      <c r="T6037" s="6">
        <f t="shared" si="188"/>
        <v>0</v>
      </c>
      <c r="U6037" s="6">
        <f t="shared" si="189"/>
        <v>0</v>
      </c>
    </row>
    <row r="6038" spans="1:21" x14ac:dyDescent="0.2">
      <c r="A6038" s="88">
        <v>6037</v>
      </c>
      <c r="B6038" s="88">
        <v>6</v>
      </c>
      <c r="C6038" s="88" t="s">
        <v>2124</v>
      </c>
      <c r="D6038" s="99" t="s">
        <v>1431</v>
      </c>
      <c r="E6038" s="89">
        <v>10</v>
      </c>
      <c r="F6038" s="89">
        <v>3</v>
      </c>
      <c r="G6038" s="89">
        <v>1</v>
      </c>
      <c r="H6038" s="89">
        <v>0</v>
      </c>
      <c r="I6038" s="89">
        <v>2</v>
      </c>
      <c r="J6038" s="89">
        <v>0</v>
      </c>
      <c r="K6038" s="89">
        <v>0</v>
      </c>
      <c r="L6038" s="89">
        <v>1</v>
      </c>
      <c r="M6038" s="89">
        <v>0</v>
      </c>
      <c r="N6038" s="89">
        <v>0</v>
      </c>
      <c r="O6038" s="89">
        <v>2</v>
      </c>
      <c r="P6038" s="89">
        <v>13</v>
      </c>
      <c r="Q6038" s="89">
        <v>6957.5</v>
      </c>
      <c r="R6038" s="88">
        <f>VLOOKUP(P6038,NEW_TRAIN_TEST!$A$1:$M$980,13,0)</f>
        <v>6597</v>
      </c>
      <c r="S6038" s="88">
        <f>VLOOKUP(P6038,NEW_TRAIN_TEST!$A$1:$M$980,11,0)</f>
        <v>7236</v>
      </c>
      <c r="T6038" s="6">
        <f t="shared" si="188"/>
        <v>1</v>
      </c>
      <c r="U6038" s="6">
        <f t="shared" si="189"/>
        <v>0</v>
      </c>
    </row>
    <row r="6039" spans="1:21" x14ac:dyDescent="0.2">
      <c r="A6039" s="88">
        <v>6038</v>
      </c>
      <c r="B6039" s="88">
        <v>6</v>
      </c>
      <c r="C6039" s="88" t="s">
        <v>2124</v>
      </c>
      <c r="D6039" s="99" t="s">
        <v>1431</v>
      </c>
      <c r="E6039" s="89">
        <v>6</v>
      </c>
      <c r="F6039" s="89">
        <v>1</v>
      </c>
      <c r="G6039" s="89">
        <v>0</v>
      </c>
      <c r="H6039" s="89">
        <v>0</v>
      </c>
      <c r="I6039" s="89">
        <v>2</v>
      </c>
      <c r="J6039" s="89">
        <v>0</v>
      </c>
      <c r="K6039" s="89">
        <v>0</v>
      </c>
      <c r="L6039" s="89">
        <v>1</v>
      </c>
      <c r="M6039" s="89">
        <v>21</v>
      </c>
      <c r="N6039" s="89">
        <v>0</v>
      </c>
      <c r="O6039" s="89">
        <v>2</v>
      </c>
      <c r="P6039" s="89">
        <v>325</v>
      </c>
      <c r="Q6039" s="89">
        <v>8366.5</v>
      </c>
      <c r="R6039" s="88">
        <f>VLOOKUP(P6039,NEW_TRAIN_TEST!$A$1:$M$980,13,0)</f>
        <v>8315</v>
      </c>
      <c r="S6039" s="88">
        <f>VLOOKUP(P6039,NEW_TRAIN_TEST!$A$1:$M$980,11,0)</f>
        <v>8568</v>
      </c>
      <c r="T6039" s="6">
        <f t="shared" si="188"/>
        <v>1</v>
      </c>
      <c r="U6039" s="6">
        <f t="shared" si="189"/>
        <v>1</v>
      </c>
    </row>
    <row r="6040" spans="1:21" x14ac:dyDescent="0.2">
      <c r="A6040" s="88">
        <v>6039</v>
      </c>
      <c r="B6040" s="88">
        <v>6</v>
      </c>
      <c r="C6040" s="88" t="s">
        <v>2124</v>
      </c>
      <c r="D6040" s="99" t="s">
        <v>1431</v>
      </c>
      <c r="E6040" s="89">
        <v>9</v>
      </c>
      <c r="F6040" s="89">
        <v>1</v>
      </c>
      <c r="G6040" s="89">
        <v>0</v>
      </c>
      <c r="H6040" s="89">
        <v>0</v>
      </c>
      <c r="I6040" s="89">
        <v>2</v>
      </c>
      <c r="J6040" s="89">
        <v>0</v>
      </c>
      <c r="K6040" s="89">
        <v>0</v>
      </c>
      <c r="L6040" s="89">
        <v>1</v>
      </c>
      <c r="M6040" s="89">
        <v>0</v>
      </c>
      <c r="N6040" s="89">
        <v>0</v>
      </c>
      <c r="O6040" s="89">
        <v>2</v>
      </c>
      <c r="P6040" s="89">
        <v>131</v>
      </c>
      <c r="Q6040" s="89">
        <v>5865.5</v>
      </c>
      <c r="R6040" s="88">
        <f>VLOOKUP(P6040,NEW_TRAIN_TEST!$A$1:$M$980,13,0)</f>
        <v>5408</v>
      </c>
      <c r="S6040" s="88">
        <f>VLOOKUP(P6040,NEW_TRAIN_TEST!$A$1:$M$980,11,0)</f>
        <v>6039</v>
      </c>
      <c r="T6040" s="6">
        <f t="shared" si="188"/>
        <v>1</v>
      </c>
      <c r="U6040" s="6">
        <f t="shared" si="189"/>
        <v>0</v>
      </c>
    </row>
    <row r="6041" spans="1:21" x14ac:dyDescent="0.2">
      <c r="A6041" s="88">
        <v>6040</v>
      </c>
      <c r="B6041" s="88">
        <v>6</v>
      </c>
      <c r="C6041" s="88" t="s">
        <v>2124</v>
      </c>
      <c r="D6041" s="99" t="s">
        <v>1431</v>
      </c>
      <c r="E6041" s="89">
        <v>0</v>
      </c>
      <c r="F6041" s="89">
        <v>0</v>
      </c>
      <c r="G6041" s="89">
        <v>0</v>
      </c>
      <c r="H6041" s="89">
        <v>0</v>
      </c>
      <c r="I6041" s="89">
        <v>0</v>
      </c>
      <c r="J6041" s="89">
        <v>0</v>
      </c>
      <c r="K6041" s="89">
        <v>0</v>
      </c>
      <c r="L6041" s="89">
        <v>0</v>
      </c>
      <c r="M6041" s="89">
        <v>0</v>
      </c>
      <c r="N6041" s="89">
        <v>1</v>
      </c>
      <c r="O6041" s="89">
        <v>0</v>
      </c>
      <c r="P6041" s="89">
        <v>960</v>
      </c>
      <c r="Q6041" s="89">
        <v>5043</v>
      </c>
      <c r="R6041" s="88">
        <f>VLOOKUP(P6041,NEW_TRAIN_TEST!$A$1:$M$980,13,0)</f>
        <v>5043</v>
      </c>
      <c r="S6041" s="88">
        <f>VLOOKUP(P6041,NEW_TRAIN_TEST!$A$1:$M$980,11,0)</f>
        <v>5043</v>
      </c>
      <c r="T6041" s="6">
        <f t="shared" si="188"/>
        <v>0</v>
      </c>
      <c r="U6041" s="6">
        <f t="shared" si="189"/>
        <v>0</v>
      </c>
    </row>
    <row r="6042" spans="1:21" x14ac:dyDescent="0.2">
      <c r="A6042" s="88">
        <v>6041</v>
      </c>
      <c r="B6042" s="88">
        <v>6</v>
      </c>
      <c r="C6042" s="88" t="s">
        <v>2124</v>
      </c>
      <c r="D6042" s="99" t="s">
        <v>1431</v>
      </c>
      <c r="E6042" s="89">
        <v>7</v>
      </c>
      <c r="F6042" s="89">
        <v>4</v>
      </c>
      <c r="G6042" s="89">
        <v>0</v>
      </c>
      <c r="H6042" s="89">
        <v>0</v>
      </c>
      <c r="I6042" s="89">
        <v>2</v>
      </c>
      <c r="J6042" s="89">
        <v>0</v>
      </c>
      <c r="K6042" s="89">
        <v>0</v>
      </c>
      <c r="L6042" s="89">
        <v>1</v>
      </c>
      <c r="M6042" s="89">
        <v>0</v>
      </c>
      <c r="N6042" s="89">
        <v>0</v>
      </c>
      <c r="O6042" s="89">
        <v>2</v>
      </c>
      <c r="P6042" s="89">
        <v>253</v>
      </c>
      <c r="Q6042" s="89">
        <v>16372.5</v>
      </c>
      <c r="R6042" s="88">
        <f>VLOOKUP(P6042,NEW_TRAIN_TEST!$A$1:$M$980,13,0)</f>
        <v>15846.5</v>
      </c>
      <c r="S6042" s="88">
        <f>VLOOKUP(P6042,NEW_TRAIN_TEST!$A$1:$M$980,11,0)</f>
        <v>16485</v>
      </c>
      <c r="T6042" s="6">
        <f t="shared" si="188"/>
        <v>1</v>
      </c>
      <c r="U6042" s="6">
        <f t="shared" si="189"/>
        <v>0</v>
      </c>
    </row>
    <row r="6043" spans="1:21" x14ac:dyDescent="0.2">
      <c r="A6043" s="88">
        <v>6042</v>
      </c>
      <c r="B6043" s="88">
        <v>6</v>
      </c>
      <c r="C6043" s="88" t="s">
        <v>2124</v>
      </c>
      <c r="D6043" s="99" t="s">
        <v>1431</v>
      </c>
      <c r="E6043" s="89">
        <v>15</v>
      </c>
      <c r="F6043" s="89">
        <v>1</v>
      </c>
      <c r="G6043" s="89">
        <v>0</v>
      </c>
      <c r="H6043" s="89">
        <v>0</v>
      </c>
      <c r="I6043" s="89">
        <v>2</v>
      </c>
      <c r="J6043" s="89">
        <v>0</v>
      </c>
      <c r="K6043" s="89">
        <v>0</v>
      </c>
      <c r="L6043" s="89">
        <v>0</v>
      </c>
      <c r="M6043" s="89">
        <v>0</v>
      </c>
      <c r="N6043" s="89">
        <v>0</v>
      </c>
      <c r="O6043" s="89">
        <v>2</v>
      </c>
      <c r="P6043" s="89">
        <v>27</v>
      </c>
      <c r="Q6043" s="89">
        <v>7111.5</v>
      </c>
      <c r="R6043" s="88">
        <f>VLOOKUP(P6043,NEW_TRAIN_TEST!$A$1:$M$980,13,0)</f>
        <v>6494</v>
      </c>
      <c r="S6043" s="88">
        <f>VLOOKUP(P6043,NEW_TRAIN_TEST!$A$1:$M$980,11,0)</f>
        <v>7217</v>
      </c>
      <c r="T6043" s="6">
        <f t="shared" si="188"/>
        <v>0</v>
      </c>
      <c r="U6043" s="6">
        <f t="shared" si="189"/>
        <v>0</v>
      </c>
    </row>
    <row r="6044" spans="1:21" x14ac:dyDescent="0.2">
      <c r="A6044" s="88">
        <v>6043</v>
      </c>
      <c r="B6044" s="88">
        <v>6</v>
      </c>
      <c r="C6044" s="88" t="s">
        <v>2124</v>
      </c>
      <c r="D6044" s="99" t="s">
        <v>1431</v>
      </c>
      <c r="E6044" s="89">
        <v>2</v>
      </c>
      <c r="F6044" s="89">
        <v>0</v>
      </c>
      <c r="G6044" s="89">
        <v>0</v>
      </c>
      <c r="H6044" s="89">
        <v>0</v>
      </c>
      <c r="I6044" s="89">
        <v>0</v>
      </c>
      <c r="J6044" s="89">
        <v>0</v>
      </c>
      <c r="K6044" s="89">
        <v>0</v>
      </c>
      <c r="L6044" s="89">
        <v>0</v>
      </c>
      <c r="M6044" s="89">
        <v>0</v>
      </c>
      <c r="N6044" s="89">
        <v>0</v>
      </c>
      <c r="O6044" s="89">
        <v>0</v>
      </c>
      <c r="P6044" s="89">
        <v>261</v>
      </c>
      <c r="Q6044" s="89">
        <v>8257</v>
      </c>
      <c r="R6044" s="88">
        <f>VLOOKUP(P6044,NEW_TRAIN_TEST!$A$1:$M$980,13,0)</f>
        <v>7743</v>
      </c>
      <c r="S6044" s="88">
        <f>VLOOKUP(P6044,NEW_TRAIN_TEST!$A$1:$M$980,11,0)</f>
        <v>8257</v>
      </c>
      <c r="T6044" s="6">
        <f t="shared" si="188"/>
        <v>0</v>
      </c>
      <c r="U6044" s="6">
        <f t="shared" si="189"/>
        <v>0</v>
      </c>
    </row>
    <row r="6045" spans="1:21" x14ac:dyDescent="0.2">
      <c r="A6045" s="88">
        <v>6044</v>
      </c>
      <c r="B6045" s="88">
        <v>6</v>
      </c>
      <c r="C6045" s="88" t="s">
        <v>2124</v>
      </c>
      <c r="D6045" s="99" t="s">
        <v>1431</v>
      </c>
      <c r="E6045" s="89">
        <v>0</v>
      </c>
      <c r="F6045" s="89">
        <v>0</v>
      </c>
      <c r="G6045" s="89">
        <v>0</v>
      </c>
      <c r="H6045" s="89">
        <v>0</v>
      </c>
      <c r="I6045" s="89">
        <v>0</v>
      </c>
      <c r="J6045" s="89">
        <v>0</v>
      </c>
      <c r="K6045" s="89">
        <v>0</v>
      </c>
      <c r="L6045" s="89">
        <v>0</v>
      </c>
      <c r="M6045" s="89">
        <v>0</v>
      </c>
      <c r="N6045" s="89">
        <v>1</v>
      </c>
      <c r="O6045" s="89">
        <v>0</v>
      </c>
      <c r="P6045" s="89">
        <v>873</v>
      </c>
      <c r="Q6045" s="89">
        <v>6698</v>
      </c>
      <c r="R6045" s="88">
        <f>VLOOKUP(P6045,NEW_TRAIN_TEST!$A$1:$M$980,13,0)</f>
        <v>6698</v>
      </c>
      <c r="S6045" s="88">
        <f>VLOOKUP(P6045,NEW_TRAIN_TEST!$A$1:$M$980,11,0)</f>
        <v>6698</v>
      </c>
      <c r="T6045" s="6">
        <f t="shared" si="188"/>
        <v>0</v>
      </c>
      <c r="U6045" s="6">
        <f t="shared" si="189"/>
        <v>0</v>
      </c>
    </row>
    <row r="6046" spans="1:21" x14ac:dyDescent="0.2">
      <c r="A6046" s="88">
        <v>6045</v>
      </c>
      <c r="B6046" s="88">
        <v>6</v>
      </c>
      <c r="C6046" s="88" t="s">
        <v>2124</v>
      </c>
      <c r="D6046" s="99" t="s">
        <v>1431</v>
      </c>
      <c r="E6046" s="89">
        <v>8</v>
      </c>
      <c r="F6046" s="89">
        <v>5</v>
      </c>
      <c r="G6046" s="89">
        <v>0</v>
      </c>
      <c r="H6046" s="89">
        <v>2</v>
      </c>
      <c r="I6046" s="89">
        <v>2</v>
      </c>
      <c r="J6046" s="89">
        <v>0</v>
      </c>
      <c r="K6046" s="89">
        <v>0</v>
      </c>
      <c r="L6046" s="89">
        <v>1</v>
      </c>
      <c r="M6046" s="89">
        <v>0</v>
      </c>
      <c r="N6046" s="89">
        <v>0</v>
      </c>
      <c r="O6046" s="89">
        <v>2</v>
      </c>
      <c r="P6046" s="89">
        <v>263</v>
      </c>
      <c r="Q6046" s="89">
        <v>14029.5</v>
      </c>
      <c r="R6046" s="88">
        <f>VLOOKUP(P6046,NEW_TRAIN_TEST!$A$1:$M$980,13,0)</f>
        <v>13982</v>
      </c>
      <c r="S6046" s="88">
        <f>VLOOKUP(P6046,NEW_TRAIN_TEST!$A$1:$M$980,11,0)</f>
        <v>14509</v>
      </c>
      <c r="T6046" s="6">
        <f t="shared" si="188"/>
        <v>1</v>
      </c>
      <c r="U6046" s="6">
        <f t="shared" si="189"/>
        <v>0</v>
      </c>
    </row>
    <row r="6047" spans="1:21" x14ac:dyDescent="0.2">
      <c r="A6047" s="88">
        <v>6046</v>
      </c>
      <c r="B6047" s="88">
        <v>6</v>
      </c>
      <c r="C6047" s="88" t="s">
        <v>2124</v>
      </c>
      <c r="D6047" s="99" t="s">
        <v>1431</v>
      </c>
      <c r="E6047" s="89">
        <v>4</v>
      </c>
      <c r="F6047" s="89">
        <v>3</v>
      </c>
      <c r="G6047" s="89">
        <v>0</v>
      </c>
      <c r="H6047" s="89">
        <v>0</v>
      </c>
      <c r="I6047" s="89">
        <v>2</v>
      </c>
      <c r="J6047" s="89">
        <v>0</v>
      </c>
      <c r="K6047" s="89">
        <v>0</v>
      </c>
      <c r="L6047" s="89">
        <v>0</v>
      </c>
      <c r="M6047" s="89">
        <v>21</v>
      </c>
      <c r="N6047" s="89">
        <v>0</v>
      </c>
      <c r="O6047" s="89">
        <v>2</v>
      </c>
      <c r="P6047" s="89">
        <v>263</v>
      </c>
      <c r="Q6047" s="89">
        <v>14030</v>
      </c>
      <c r="R6047" s="88">
        <f>VLOOKUP(P6047,NEW_TRAIN_TEST!$A$1:$M$980,13,0)</f>
        <v>13982</v>
      </c>
      <c r="S6047" s="88">
        <f>VLOOKUP(P6047,NEW_TRAIN_TEST!$A$1:$M$980,11,0)</f>
        <v>14509</v>
      </c>
      <c r="T6047" s="6">
        <f t="shared" si="188"/>
        <v>0</v>
      </c>
      <c r="U6047" s="6">
        <f t="shared" si="189"/>
        <v>1</v>
      </c>
    </row>
    <row r="6048" spans="1:21" x14ac:dyDescent="0.2">
      <c r="A6048" s="88">
        <v>6047</v>
      </c>
      <c r="B6048" s="88">
        <v>6</v>
      </c>
      <c r="C6048" s="88" t="s">
        <v>2124</v>
      </c>
      <c r="D6048" s="99" t="s">
        <v>1431</v>
      </c>
      <c r="E6048" s="89">
        <v>9</v>
      </c>
      <c r="F6048" s="89">
        <v>2</v>
      </c>
      <c r="G6048" s="89">
        <v>0</v>
      </c>
      <c r="H6048" s="89">
        <v>2</v>
      </c>
      <c r="I6048" s="89">
        <v>2</v>
      </c>
      <c r="J6048" s="89">
        <v>0</v>
      </c>
      <c r="K6048" s="89">
        <v>0</v>
      </c>
      <c r="L6048" s="89">
        <v>1</v>
      </c>
      <c r="M6048" s="89">
        <v>0</v>
      </c>
      <c r="N6048" s="89">
        <v>0</v>
      </c>
      <c r="O6048" s="89">
        <v>2</v>
      </c>
      <c r="P6048" s="89">
        <v>650</v>
      </c>
      <c r="Q6048" s="89">
        <v>9173.33</v>
      </c>
      <c r="R6048" s="88">
        <f>VLOOKUP(P6048,NEW_TRAIN_TEST!$A$1:$M$980,13,0)</f>
        <v>9123.5</v>
      </c>
      <c r="S6048" s="88">
        <f>VLOOKUP(P6048,NEW_TRAIN_TEST!$A$1:$M$980,11,0)</f>
        <v>9251</v>
      </c>
      <c r="T6048" s="6">
        <f t="shared" si="188"/>
        <v>1</v>
      </c>
      <c r="U6048" s="6">
        <f t="shared" si="189"/>
        <v>0</v>
      </c>
    </row>
    <row r="6049" spans="1:21" x14ac:dyDescent="0.2">
      <c r="A6049" s="88">
        <v>6048</v>
      </c>
      <c r="B6049" s="88">
        <v>6</v>
      </c>
      <c r="C6049" s="88" t="s">
        <v>2124</v>
      </c>
      <c r="D6049" s="99" t="s">
        <v>1431</v>
      </c>
      <c r="E6049" s="89">
        <v>4</v>
      </c>
      <c r="F6049" s="89">
        <v>2</v>
      </c>
      <c r="G6049" s="89">
        <v>0</v>
      </c>
      <c r="H6049" s="89">
        <v>0</v>
      </c>
      <c r="I6049" s="89">
        <v>2</v>
      </c>
      <c r="J6049" s="89">
        <v>2</v>
      </c>
      <c r="K6049" s="89">
        <v>0</v>
      </c>
      <c r="L6049" s="89">
        <v>0</v>
      </c>
      <c r="M6049" s="89">
        <v>20</v>
      </c>
      <c r="N6049" s="89">
        <v>0</v>
      </c>
      <c r="O6049" s="89">
        <v>2</v>
      </c>
      <c r="P6049" s="89">
        <v>265</v>
      </c>
      <c r="Q6049" s="89">
        <v>13820</v>
      </c>
      <c r="R6049" s="88">
        <f>VLOOKUP(P6049,NEW_TRAIN_TEST!$A$1:$M$980,13,0)</f>
        <v>13820</v>
      </c>
      <c r="S6049" s="88">
        <f>VLOOKUP(P6049,NEW_TRAIN_TEST!$A$1:$M$980,11,0)</f>
        <v>14344</v>
      </c>
      <c r="T6049" s="6">
        <f t="shared" si="188"/>
        <v>0</v>
      </c>
      <c r="U6049" s="6">
        <f t="shared" si="189"/>
        <v>1</v>
      </c>
    </row>
    <row r="6050" spans="1:21" x14ac:dyDescent="0.2">
      <c r="A6050" s="88">
        <v>6049</v>
      </c>
      <c r="B6050" s="88">
        <v>6</v>
      </c>
      <c r="C6050" s="88" t="s">
        <v>2124</v>
      </c>
      <c r="D6050" s="99" t="s">
        <v>1431</v>
      </c>
      <c r="E6050" s="89">
        <v>11</v>
      </c>
      <c r="F6050" s="89">
        <v>0</v>
      </c>
      <c r="G6050" s="89">
        <v>0</v>
      </c>
      <c r="H6050" s="89">
        <v>0</v>
      </c>
      <c r="I6050" s="89">
        <v>0</v>
      </c>
      <c r="J6050" s="89">
        <v>0</v>
      </c>
      <c r="K6050" s="89">
        <v>0</v>
      </c>
      <c r="L6050" s="89">
        <v>0</v>
      </c>
      <c r="M6050" s="89">
        <v>0</v>
      </c>
      <c r="N6050" s="89">
        <v>0</v>
      </c>
      <c r="O6050" s="89">
        <v>0</v>
      </c>
      <c r="P6050" s="89">
        <v>775</v>
      </c>
      <c r="Q6050" s="89">
        <v>8454</v>
      </c>
      <c r="R6050" s="88">
        <f>VLOOKUP(P6050,NEW_TRAIN_TEST!$A$1:$M$980,13,0)</f>
        <v>7952</v>
      </c>
      <c r="S6050" s="88">
        <f>VLOOKUP(P6050,NEW_TRAIN_TEST!$A$1:$M$980,11,0)</f>
        <v>9027</v>
      </c>
      <c r="T6050" s="6">
        <f t="shared" si="188"/>
        <v>0</v>
      </c>
      <c r="U6050" s="6">
        <f t="shared" si="189"/>
        <v>0</v>
      </c>
    </row>
    <row r="6051" spans="1:21" x14ac:dyDescent="0.2">
      <c r="A6051" s="88">
        <v>6050</v>
      </c>
      <c r="B6051" s="88">
        <v>6</v>
      </c>
      <c r="C6051" s="88" t="s">
        <v>2124</v>
      </c>
      <c r="D6051" s="99" t="s">
        <v>1431</v>
      </c>
      <c r="E6051" s="89">
        <v>4</v>
      </c>
      <c r="F6051" s="89">
        <v>2</v>
      </c>
      <c r="G6051" s="89">
        <v>0</v>
      </c>
      <c r="H6051" s="89">
        <v>2</v>
      </c>
      <c r="I6051" s="89">
        <v>2</v>
      </c>
      <c r="J6051" s="89">
        <v>0</v>
      </c>
      <c r="K6051" s="89">
        <v>0</v>
      </c>
      <c r="L6051" s="89">
        <v>1</v>
      </c>
      <c r="M6051" s="89">
        <v>0</v>
      </c>
      <c r="N6051" s="89">
        <v>0</v>
      </c>
      <c r="O6051" s="89">
        <v>2</v>
      </c>
      <c r="P6051" s="89">
        <v>964</v>
      </c>
      <c r="Q6051" s="89">
        <v>8389.83</v>
      </c>
      <c r="R6051" s="88">
        <f>VLOOKUP(P6051,NEW_TRAIN_TEST!$A$1:$M$980,13,0)</f>
        <v>8344</v>
      </c>
      <c r="S6051" s="88">
        <f>VLOOKUP(P6051,NEW_TRAIN_TEST!$A$1:$M$980,11,0)</f>
        <v>8464</v>
      </c>
      <c r="T6051" s="6">
        <f t="shared" si="188"/>
        <v>1</v>
      </c>
      <c r="U6051" s="6">
        <f t="shared" si="189"/>
        <v>0</v>
      </c>
    </row>
    <row r="6052" spans="1:21" x14ac:dyDescent="0.2">
      <c r="A6052" s="88">
        <v>6051</v>
      </c>
      <c r="B6052" s="88">
        <v>6</v>
      </c>
      <c r="C6052" s="88" t="s">
        <v>2124</v>
      </c>
      <c r="D6052" s="99" t="s">
        <v>1431</v>
      </c>
      <c r="E6052" s="89">
        <v>2</v>
      </c>
      <c r="F6052" s="89">
        <v>0</v>
      </c>
      <c r="G6052" s="89">
        <v>0</v>
      </c>
      <c r="H6052" s="89">
        <v>0</v>
      </c>
      <c r="I6052" s="89">
        <v>0</v>
      </c>
      <c r="J6052" s="89">
        <v>0</v>
      </c>
      <c r="K6052" s="89">
        <v>0</v>
      </c>
      <c r="L6052" s="89">
        <v>0</v>
      </c>
      <c r="M6052" s="89">
        <v>0</v>
      </c>
      <c r="N6052" s="89">
        <v>0</v>
      </c>
      <c r="O6052" s="89">
        <v>0</v>
      </c>
      <c r="P6052" s="89">
        <v>268</v>
      </c>
      <c r="Q6052" s="89">
        <v>8646</v>
      </c>
      <c r="R6052" s="88">
        <f>VLOOKUP(P6052,NEW_TRAIN_TEST!$A$1:$M$980,13,0)</f>
        <v>8031</v>
      </c>
      <c r="S6052" s="88">
        <f>VLOOKUP(P6052,NEW_TRAIN_TEST!$A$1:$M$980,11,0)</f>
        <v>8684</v>
      </c>
      <c r="T6052" s="6">
        <f t="shared" si="188"/>
        <v>0</v>
      </c>
      <c r="U6052" s="6">
        <f t="shared" si="189"/>
        <v>0</v>
      </c>
    </row>
    <row r="6053" spans="1:21" x14ac:dyDescent="0.2">
      <c r="A6053" s="88">
        <v>6052</v>
      </c>
      <c r="B6053" s="88">
        <v>6</v>
      </c>
      <c r="C6053" s="88" t="s">
        <v>2124</v>
      </c>
      <c r="D6053" s="99" t="s">
        <v>1431</v>
      </c>
      <c r="E6053" s="89">
        <v>5</v>
      </c>
      <c r="F6053" s="89">
        <v>0</v>
      </c>
      <c r="G6053" s="89">
        <v>0</v>
      </c>
      <c r="H6053" s="89">
        <v>0</v>
      </c>
      <c r="I6053" s="89">
        <v>0</v>
      </c>
      <c r="J6053" s="89">
        <v>0</v>
      </c>
      <c r="K6053" s="89">
        <v>0</v>
      </c>
      <c r="L6053" s="89">
        <v>1</v>
      </c>
      <c r="M6053" s="89">
        <v>0</v>
      </c>
      <c r="N6053" s="89">
        <v>0</v>
      </c>
      <c r="O6053" s="89">
        <v>0</v>
      </c>
      <c r="P6053" s="89">
        <v>429</v>
      </c>
      <c r="Q6053" s="89">
        <v>12948</v>
      </c>
      <c r="R6053" s="88">
        <f>VLOOKUP(P6053,NEW_TRAIN_TEST!$A$1:$M$980,13,0)</f>
        <v>12904</v>
      </c>
      <c r="S6053" s="88">
        <f>VLOOKUP(P6053,NEW_TRAIN_TEST!$A$1:$M$980,11,0)</f>
        <v>13037</v>
      </c>
      <c r="T6053" s="6">
        <f t="shared" si="188"/>
        <v>1</v>
      </c>
      <c r="U6053" s="6">
        <f t="shared" si="189"/>
        <v>0</v>
      </c>
    </row>
    <row r="6054" spans="1:21" x14ac:dyDescent="0.2">
      <c r="A6054" s="88">
        <v>6053</v>
      </c>
      <c r="B6054" s="88">
        <v>6</v>
      </c>
      <c r="C6054" s="88" t="s">
        <v>2124</v>
      </c>
      <c r="D6054" s="99" t="s">
        <v>1431</v>
      </c>
      <c r="E6054" s="89">
        <v>13</v>
      </c>
      <c r="F6054" s="89">
        <v>2</v>
      </c>
      <c r="G6054" s="89">
        <v>0</v>
      </c>
      <c r="H6054" s="89">
        <v>0</v>
      </c>
      <c r="I6054" s="89">
        <v>2</v>
      </c>
      <c r="J6054" s="89">
        <v>0</v>
      </c>
      <c r="K6054" s="89">
        <v>0</v>
      </c>
      <c r="L6054" s="89">
        <v>0</v>
      </c>
      <c r="M6054" s="89">
        <v>0</v>
      </c>
      <c r="N6054" s="89">
        <v>0</v>
      </c>
      <c r="O6054" s="89">
        <v>2</v>
      </c>
      <c r="P6054" s="89">
        <v>2</v>
      </c>
      <c r="Q6054" s="89">
        <v>8188.5</v>
      </c>
      <c r="R6054" s="88">
        <f>VLOOKUP(P6054,NEW_TRAIN_TEST!$A$1:$M$980,13,0)</f>
        <v>7978</v>
      </c>
      <c r="S6054" s="88">
        <f>VLOOKUP(P6054,NEW_TRAIN_TEST!$A$1:$M$980,11,0)</f>
        <v>8345</v>
      </c>
      <c r="T6054" s="6">
        <f t="shared" si="188"/>
        <v>0</v>
      </c>
      <c r="U6054" s="6">
        <f t="shared" si="189"/>
        <v>0</v>
      </c>
    </row>
    <row r="6055" spans="1:21" x14ac:dyDescent="0.2">
      <c r="A6055" s="88">
        <v>6054</v>
      </c>
      <c r="B6055" s="88">
        <v>6</v>
      </c>
      <c r="C6055" s="88" t="s">
        <v>2124</v>
      </c>
      <c r="D6055" s="99" t="s">
        <v>1431</v>
      </c>
      <c r="E6055" s="89">
        <v>10</v>
      </c>
      <c r="F6055" s="89">
        <v>2</v>
      </c>
      <c r="G6055" s="89">
        <v>0</v>
      </c>
      <c r="H6055" s="89">
        <v>2</v>
      </c>
      <c r="I6055" s="89">
        <v>2</v>
      </c>
      <c r="J6055" s="89">
        <v>0</v>
      </c>
      <c r="K6055" s="89">
        <v>0</v>
      </c>
      <c r="L6055" s="89">
        <v>0</v>
      </c>
      <c r="M6055" s="89">
        <v>0</v>
      </c>
      <c r="N6055" s="89">
        <v>0</v>
      </c>
      <c r="O6055" s="89">
        <v>2</v>
      </c>
      <c r="P6055" s="89">
        <v>271</v>
      </c>
      <c r="Q6055" s="89">
        <v>15868.5</v>
      </c>
      <c r="R6055" s="88">
        <f>VLOOKUP(P6055,NEW_TRAIN_TEST!$A$1:$M$980,13,0)</f>
        <v>15357.5</v>
      </c>
      <c r="S6055" s="88">
        <f>VLOOKUP(P6055,NEW_TRAIN_TEST!$A$1:$M$980,11,0)</f>
        <v>15952</v>
      </c>
      <c r="T6055" s="6">
        <f t="shared" si="188"/>
        <v>0</v>
      </c>
      <c r="U6055" s="6">
        <f t="shared" si="189"/>
        <v>0</v>
      </c>
    </row>
    <row r="6056" spans="1:21" x14ac:dyDescent="0.2">
      <c r="A6056" s="88">
        <v>6055</v>
      </c>
      <c r="B6056" s="88">
        <v>6</v>
      </c>
      <c r="C6056" s="88" t="s">
        <v>2124</v>
      </c>
      <c r="D6056" s="99" t="s">
        <v>1431</v>
      </c>
      <c r="E6056" s="89">
        <v>9</v>
      </c>
      <c r="F6056" s="89">
        <v>13</v>
      </c>
      <c r="G6056" s="89">
        <v>0</v>
      </c>
      <c r="H6056" s="89">
        <v>2</v>
      </c>
      <c r="I6056" s="89">
        <v>2</v>
      </c>
      <c r="J6056" s="89">
        <v>0</v>
      </c>
      <c r="K6056" s="89">
        <v>0</v>
      </c>
      <c r="L6056" s="89">
        <v>1</v>
      </c>
      <c r="M6056" s="89">
        <v>0</v>
      </c>
      <c r="N6056" s="89">
        <v>0</v>
      </c>
      <c r="O6056" s="89">
        <v>2</v>
      </c>
      <c r="P6056" s="89">
        <v>271</v>
      </c>
      <c r="Q6056" s="89">
        <v>15892</v>
      </c>
      <c r="R6056" s="88">
        <f>VLOOKUP(P6056,NEW_TRAIN_TEST!$A$1:$M$980,13,0)</f>
        <v>15357.5</v>
      </c>
      <c r="S6056" s="88">
        <f>VLOOKUP(P6056,NEW_TRAIN_TEST!$A$1:$M$980,11,0)</f>
        <v>15952</v>
      </c>
      <c r="T6056" s="6">
        <f t="shared" si="188"/>
        <v>1</v>
      </c>
      <c r="U6056" s="6">
        <f t="shared" si="189"/>
        <v>0</v>
      </c>
    </row>
    <row r="6057" spans="1:21" x14ac:dyDescent="0.2">
      <c r="A6057" s="88">
        <v>6056</v>
      </c>
      <c r="B6057" s="88">
        <v>6</v>
      </c>
      <c r="C6057" s="88" t="s">
        <v>2124</v>
      </c>
      <c r="D6057" s="99" t="s">
        <v>1431</v>
      </c>
      <c r="E6057" s="89">
        <v>8</v>
      </c>
      <c r="F6057" s="89">
        <v>10</v>
      </c>
      <c r="G6057" s="89">
        <v>6</v>
      </c>
      <c r="H6057" s="89">
        <v>2</v>
      </c>
      <c r="I6057" s="89">
        <v>2</v>
      </c>
      <c r="J6057" s="89">
        <v>0</v>
      </c>
      <c r="K6057" s="89">
        <v>0</v>
      </c>
      <c r="L6057" s="89">
        <v>1</v>
      </c>
      <c r="M6057" s="89">
        <v>0</v>
      </c>
      <c r="N6057" s="89">
        <v>0</v>
      </c>
      <c r="O6057" s="89">
        <v>2</v>
      </c>
      <c r="P6057" s="89">
        <v>271</v>
      </c>
      <c r="Q6057" s="89">
        <v>15905</v>
      </c>
      <c r="R6057" s="88">
        <f>VLOOKUP(P6057,NEW_TRAIN_TEST!$A$1:$M$980,13,0)</f>
        <v>15357.5</v>
      </c>
      <c r="S6057" s="88">
        <f>VLOOKUP(P6057,NEW_TRAIN_TEST!$A$1:$M$980,11,0)</f>
        <v>15952</v>
      </c>
      <c r="T6057" s="6">
        <f t="shared" si="188"/>
        <v>1</v>
      </c>
      <c r="U6057" s="6">
        <f t="shared" si="189"/>
        <v>0</v>
      </c>
    </row>
    <row r="6058" spans="1:21" x14ac:dyDescent="0.2">
      <c r="A6058" s="88">
        <v>6057</v>
      </c>
      <c r="B6058" s="88">
        <v>6</v>
      </c>
      <c r="C6058" s="88" t="s">
        <v>2124</v>
      </c>
      <c r="D6058" s="99" t="s">
        <v>1431</v>
      </c>
      <c r="E6058" s="89">
        <v>0</v>
      </c>
      <c r="F6058" s="89">
        <v>4</v>
      </c>
      <c r="G6058" s="89">
        <v>0</v>
      </c>
      <c r="H6058" s="89">
        <v>2</v>
      </c>
      <c r="I6058" s="89">
        <v>2</v>
      </c>
      <c r="J6058" s="89">
        <v>0</v>
      </c>
      <c r="K6058" s="89">
        <v>0</v>
      </c>
      <c r="L6058" s="89">
        <v>0</v>
      </c>
      <c r="M6058" s="89">
        <v>0</v>
      </c>
      <c r="N6058" s="89">
        <v>0</v>
      </c>
      <c r="O6058" s="89">
        <v>2</v>
      </c>
      <c r="P6058" s="89">
        <v>272</v>
      </c>
      <c r="Q6058" s="89">
        <v>13860.5</v>
      </c>
      <c r="R6058" s="88">
        <f>VLOOKUP(P6058,NEW_TRAIN_TEST!$A$1:$M$980,13,0)</f>
        <v>13860.5</v>
      </c>
      <c r="S6058" s="88">
        <f>VLOOKUP(P6058,NEW_TRAIN_TEST!$A$1:$M$980,11,0)</f>
        <v>14349</v>
      </c>
      <c r="T6058" s="6">
        <f t="shared" si="188"/>
        <v>0</v>
      </c>
      <c r="U6058" s="6">
        <f t="shared" si="189"/>
        <v>0</v>
      </c>
    </row>
    <row r="6059" spans="1:21" x14ac:dyDescent="0.2">
      <c r="A6059" s="88">
        <v>6058</v>
      </c>
      <c r="B6059" s="88">
        <v>6</v>
      </c>
      <c r="C6059" s="88" t="s">
        <v>2124</v>
      </c>
      <c r="D6059" s="99" t="s">
        <v>1431</v>
      </c>
      <c r="E6059" s="89">
        <v>0</v>
      </c>
      <c r="F6059" s="89">
        <v>4</v>
      </c>
      <c r="G6059" s="89">
        <v>0</v>
      </c>
      <c r="H6059" s="89">
        <v>0</v>
      </c>
      <c r="I6059" s="89">
        <v>2</v>
      </c>
      <c r="J6059" s="89">
        <v>2</v>
      </c>
      <c r="K6059" s="89">
        <v>0</v>
      </c>
      <c r="L6059" s="89">
        <v>0</v>
      </c>
      <c r="M6059" s="89">
        <v>0</v>
      </c>
      <c r="N6059" s="89">
        <v>0</v>
      </c>
      <c r="O6059" s="89">
        <v>2</v>
      </c>
      <c r="P6059" s="89">
        <v>272</v>
      </c>
      <c r="Q6059" s="89">
        <v>13865.5</v>
      </c>
      <c r="R6059" s="88">
        <f>VLOOKUP(P6059,NEW_TRAIN_TEST!$A$1:$M$980,13,0)</f>
        <v>13860.5</v>
      </c>
      <c r="S6059" s="88">
        <f>VLOOKUP(P6059,NEW_TRAIN_TEST!$A$1:$M$980,11,0)</f>
        <v>14349</v>
      </c>
      <c r="T6059" s="6">
        <f t="shared" si="188"/>
        <v>0</v>
      </c>
      <c r="U6059" s="6">
        <f t="shared" si="189"/>
        <v>0</v>
      </c>
    </row>
    <row r="6060" spans="1:21" x14ac:dyDescent="0.2">
      <c r="A6060" s="88">
        <v>6059</v>
      </c>
      <c r="B6060" s="88">
        <v>6</v>
      </c>
      <c r="C6060" s="88" t="s">
        <v>2124</v>
      </c>
      <c r="D6060" s="99" t="s">
        <v>1431</v>
      </c>
      <c r="E6060" s="89">
        <v>0</v>
      </c>
      <c r="F6060" s="89">
        <v>4</v>
      </c>
      <c r="G6060" s="89">
        <v>1</v>
      </c>
      <c r="H6060" s="89">
        <v>2</v>
      </c>
      <c r="I6060" s="89">
        <v>2</v>
      </c>
      <c r="J6060" s="89">
        <v>0</v>
      </c>
      <c r="K6060" s="89">
        <v>0</v>
      </c>
      <c r="L6060" s="89">
        <v>1</v>
      </c>
      <c r="M6060" s="89">
        <v>0</v>
      </c>
      <c r="N6060" s="89">
        <v>0</v>
      </c>
      <c r="O6060" s="89">
        <v>2</v>
      </c>
      <c r="P6060" s="89">
        <v>272</v>
      </c>
      <c r="Q6060" s="89">
        <v>13869.4</v>
      </c>
      <c r="R6060" s="88">
        <f>VLOOKUP(P6060,NEW_TRAIN_TEST!$A$1:$M$980,13,0)</f>
        <v>13860.5</v>
      </c>
      <c r="S6060" s="88">
        <f>VLOOKUP(P6060,NEW_TRAIN_TEST!$A$1:$M$980,11,0)</f>
        <v>14349</v>
      </c>
      <c r="T6060" s="6">
        <f t="shared" si="188"/>
        <v>1</v>
      </c>
      <c r="U6060" s="6">
        <f t="shared" si="189"/>
        <v>0</v>
      </c>
    </row>
    <row r="6061" spans="1:21" x14ac:dyDescent="0.2">
      <c r="A6061" s="88">
        <v>6060</v>
      </c>
      <c r="B6061" s="88">
        <v>6</v>
      </c>
      <c r="C6061" s="88" t="s">
        <v>2124</v>
      </c>
      <c r="D6061" s="99" t="s">
        <v>1431</v>
      </c>
      <c r="E6061" s="89">
        <v>20</v>
      </c>
      <c r="F6061" s="89">
        <v>0</v>
      </c>
      <c r="G6061" s="89">
        <v>0</v>
      </c>
      <c r="H6061" s="89">
        <v>0</v>
      </c>
      <c r="I6061" s="89">
        <v>0</v>
      </c>
      <c r="J6061" s="89">
        <v>0</v>
      </c>
      <c r="K6061" s="89">
        <v>0</v>
      </c>
      <c r="L6061" s="89">
        <v>0</v>
      </c>
      <c r="M6061" s="89">
        <v>0</v>
      </c>
      <c r="N6061" s="89">
        <v>0</v>
      </c>
      <c r="O6061" s="89">
        <v>0</v>
      </c>
      <c r="P6061" s="89">
        <v>852</v>
      </c>
      <c r="Q6061" s="89">
        <v>14739.5</v>
      </c>
      <c r="R6061" s="88">
        <f>VLOOKUP(P6061,NEW_TRAIN_TEST!$A$1:$M$980,13,0)</f>
        <v>13182</v>
      </c>
      <c r="S6061" s="88">
        <f>VLOOKUP(P6061,NEW_TRAIN_TEST!$A$1:$M$980,11,0)</f>
        <v>14995</v>
      </c>
      <c r="T6061" s="6">
        <f t="shared" si="188"/>
        <v>0</v>
      </c>
      <c r="U6061" s="6">
        <f t="shared" si="189"/>
        <v>0</v>
      </c>
    </row>
    <row r="6062" spans="1:21" x14ac:dyDescent="0.2">
      <c r="A6062" s="88">
        <v>6061</v>
      </c>
      <c r="B6062" s="88">
        <v>6</v>
      </c>
      <c r="C6062" s="88" t="s">
        <v>2124</v>
      </c>
      <c r="D6062" s="99" t="s">
        <v>1431</v>
      </c>
      <c r="E6062" s="89">
        <v>8</v>
      </c>
      <c r="F6062" s="89">
        <v>6</v>
      </c>
      <c r="G6062" s="89">
        <v>0</v>
      </c>
      <c r="H6062" s="89">
        <v>2</v>
      </c>
      <c r="I6062" s="89">
        <v>2</v>
      </c>
      <c r="J6062" s="89">
        <v>0</v>
      </c>
      <c r="K6062" s="89">
        <v>0</v>
      </c>
      <c r="L6062" s="89">
        <v>1</v>
      </c>
      <c r="M6062" s="89">
        <v>0</v>
      </c>
      <c r="N6062" s="89">
        <v>0</v>
      </c>
      <c r="O6062" s="89">
        <v>2</v>
      </c>
      <c r="P6062" s="89">
        <v>274</v>
      </c>
      <c r="Q6062" s="89">
        <v>14885.5</v>
      </c>
      <c r="R6062" s="88">
        <f>VLOOKUP(P6062,NEW_TRAIN_TEST!$A$1:$M$980,13,0)</f>
        <v>14835</v>
      </c>
      <c r="S6062" s="88">
        <f>VLOOKUP(P6062,NEW_TRAIN_TEST!$A$1:$M$980,11,0)</f>
        <v>15368</v>
      </c>
      <c r="T6062" s="6">
        <f t="shared" si="188"/>
        <v>1</v>
      </c>
      <c r="U6062" s="6">
        <f t="shared" si="189"/>
        <v>0</v>
      </c>
    </row>
    <row r="6063" spans="1:21" x14ac:dyDescent="0.2">
      <c r="A6063" s="88">
        <v>6062</v>
      </c>
      <c r="B6063" s="88">
        <v>6</v>
      </c>
      <c r="C6063" s="88" t="s">
        <v>2124</v>
      </c>
      <c r="D6063" s="99" t="s">
        <v>1431</v>
      </c>
      <c r="E6063" s="89">
        <v>2</v>
      </c>
      <c r="F6063" s="89">
        <v>0</v>
      </c>
      <c r="G6063" s="89">
        <v>0</v>
      </c>
      <c r="H6063" s="89">
        <v>0</v>
      </c>
      <c r="I6063" s="89">
        <v>0</v>
      </c>
      <c r="J6063" s="89">
        <v>0</v>
      </c>
      <c r="K6063" s="89">
        <v>0</v>
      </c>
      <c r="L6063" s="89">
        <v>0</v>
      </c>
      <c r="M6063" s="89">
        <v>0</v>
      </c>
      <c r="N6063" s="89">
        <v>0</v>
      </c>
      <c r="O6063" s="89">
        <v>0</v>
      </c>
      <c r="P6063" s="89">
        <v>257</v>
      </c>
      <c r="Q6063" s="89">
        <v>7594</v>
      </c>
      <c r="R6063" s="88">
        <f>VLOOKUP(P6063,NEW_TRAIN_TEST!$A$1:$M$980,13,0)</f>
        <v>7239</v>
      </c>
      <c r="S6063" s="88">
        <f>VLOOKUP(P6063,NEW_TRAIN_TEST!$A$1:$M$980,11,0)</f>
        <v>7641</v>
      </c>
      <c r="T6063" s="6">
        <f t="shared" si="188"/>
        <v>0</v>
      </c>
      <c r="U6063" s="6">
        <f t="shared" si="189"/>
        <v>0</v>
      </c>
    </row>
    <row r="6064" spans="1:21" x14ac:dyDescent="0.2">
      <c r="A6064" s="88">
        <v>6063</v>
      </c>
      <c r="B6064" s="88">
        <v>6</v>
      </c>
      <c r="C6064" s="88" t="s">
        <v>2124</v>
      </c>
      <c r="D6064" s="99" t="s">
        <v>1431</v>
      </c>
      <c r="E6064" s="89">
        <v>2</v>
      </c>
      <c r="F6064" s="89">
        <v>2</v>
      </c>
      <c r="G6064" s="89">
        <v>1</v>
      </c>
      <c r="H6064" s="89">
        <v>0</v>
      </c>
      <c r="I6064" s="89">
        <v>2</v>
      </c>
      <c r="J6064" s="89">
        <v>0</v>
      </c>
      <c r="K6064" s="89">
        <v>0</v>
      </c>
      <c r="L6064" s="89">
        <v>0</v>
      </c>
      <c r="M6064" s="89">
        <v>0</v>
      </c>
      <c r="N6064" s="89">
        <v>0</v>
      </c>
      <c r="O6064" s="89">
        <v>2</v>
      </c>
      <c r="P6064" s="89">
        <v>276</v>
      </c>
      <c r="Q6064" s="89">
        <v>12226</v>
      </c>
      <c r="R6064" s="88">
        <f>VLOOKUP(P6064,NEW_TRAIN_TEST!$A$1:$M$980,13,0)</f>
        <v>11695</v>
      </c>
      <c r="S6064" s="88">
        <f>VLOOKUP(P6064,NEW_TRAIN_TEST!$A$1:$M$980,11,0)</f>
        <v>12284</v>
      </c>
      <c r="T6064" s="6">
        <f t="shared" si="188"/>
        <v>0</v>
      </c>
      <c r="U6064" s="6">
        <f t="shared" si="189"/>
        <v>0</v>
      </c>
    </row>
    <row r="6065" spans="1:21" x14ac:dyDescent="0.2">
      <c r="A6065" s="88">
        <v>6064</v>
      </c>
      <c r="B6065" s="88">
        <v>6</v>
      </c>
      <c r="C6065" s="88" t="s">
        <v>2124</v>
      </c>
      <c r="D6065" s="99" t="s">
        <v>1431</v>
      </c>
      <c r="E6065" s="89">
        <v>19</v>
      </c>
      <c r="F6065" s="89">
        <v>0</v>
      </c>
      <c r="G6065" s="89">
        <v>0</v>
      </c>
      <c r="H6065" s="89">
        <v>0</v>
      </c>
      <c r="I6065" s="89">
        <v>0</v>
      </c>
      <c r="J6065" s="89">
        <v>0</v>
      </c>
      <c r="K6065" s="89">
        <v>0</v>
      </c>
      <c r="L6065" s="89">
        <v>0</v>
      </c>
      <c r="M6065" s="89">
        <v>0</v>
      </c>
      <c r="N6065" s="89">
        <v>0</v>
      </c>
      <c r="O6065" s="89">
        <v>0</v>
      </c>
      <c r="P6065" s="89">
        <v>459</v>
      </c>
      <c r="Q6065" s="89">
        <v>8608</v>
      </c>
      <c r="R6065" s="88">
        <f>VLOOKUP(P6065,NEW_TRAIN_TEST!$A$1:$M$980,13,0)</f>
        <v>2738</v>
      </c>
      <c r="S6065" s="88">
        <f>VLOOKUP(P6065,NEW_TRAIN_TEST!$A$1:$M$980,11,0)</f>
        <v>9270</v>
      </c>
      <c r="T6065" s="6">
        <f t="shared" si="188"/>
        <v>0</v>
      </c>
      <c r="U6065" s="6">
        <f t="shared" si="189"/>
        <v>0</v>
      </c>
    </row>
    <row r="6066" spans="1:21" x14ac:dyDescent="0.2">
      <c r="A6066" s="88">
        <v>6065</v>
      </c>
      <c r="B6066" s="88">
        <v>6</v>
      </c>
      <c r="C6066" s="88" t="s">
        <v>2124</v>
      </c>
      <c r="D6066" s="99" t="s">
        <v>1431</v>
      </c>
      <c r="E6066" s="89">
        <v>12</v>
      </c>
      <c r="F6066" s="89">
        <v>0</v>
      </c>
      <c r="G6066" s="89">
        <v>0</v>
      </c>
      <c r="H6066" s="89">
        <v>0</v>
      </c>
      <c r="I6066" s="89">
        <v>0</v>
      </c>
      <c r="J6066" s="89">
        <v>0</v>
      </c>
      <c r="K6066" s="89">
        <v>0</v>
      </c>
      <c r="L6066" s="89">
        <v>0</v>
      </c>
      <c r="M6066" s="89">
        <v>0</v>
      </c>
      <c r="N6066" s="89">
        <v>0</v>
      </c>
      <c r="O6066" s="89">
        <v>0</v>
      </c>
      <c r="P6066" s="89">
        <v>459</v>
      </c>
      <c r="Q6066" s="89">
        <v>8890</v>
      </c>
      <c r="R6066" s="88">
        <f>VLOOKUP(P6066,NEW_TRAIN_TEST!$A$1:$M$980,13,0)</f>
        <v>2738</v>
      </c>
      <c r="S6066" s="88">
        <f>VLOOKUP(P6066,NEW_TRAIN_TEST!$A$1:$M$980,11,0)</f>
        <v>9270</v>
      </c>
      <c r="T6066" s="6">
        <f t="shared" si="188"/>
        <v>0</v>
      </c>
      <c r="U6066" s="6">
        <f t="shared" si="189"/>
        <v>0</v>
      </c>
    </row>
    <row r="6067" spans="1:21" x14ac:dyDescent="0.2">
      <c r="A6067" s="88">
        <v>6066</v>
      </c>
      <c r="B6067" s="88">
        <v>6</v>
      </c>
      <c r="C6067" s="88" t="s">
        <v>2124</v>
      </c>
      <c r="D6067" s="99" t="s">
        <v>1431</v>
      </c>
      <c r="E6067" s="89">
        <v>9</v>
      </c>
      <c r="F6067" s="89">
        <v>1</v>
      </c>
      <c r="G6067" s="89">
        <v>0</v>
      </c>
      <c r="H6067" s="89">
        <v>0</v>
      </c>
      <c r="I6067" s="89">
        <v>2</v>
      </c>
      <c r="J6067" s="89">
        <v>0</v>
      </c>
      <c r="K6067" s="89">
        <v>0</v>
      </c>
      <c r="L6067" s="89">
        <v>1</v>
      </c>
      <c r="M6067" s="89">
        <v>0</v>
      </c>
      <c r="N6067" s="89">
        <v>0</v>
      </c>
      <c r="O6067" s="89">
        <v>2</v>
      </c>
      <c r="P6067" s="89">
        <v>26</v>
      </c>
      <c r="Q6067" s="89">
        <v>5685</v>
      </c>
      <c r="R6067" s="88">
        <f>VLOOKUP(P6067,NEW_TRAIN_TEST!$A$1:$M$980,13,0)</f>
        <v>5500</v>
      </c>
      <c r="S6067" s="88">
        <f>VLOOKUP(P6067,NEW_TRAIN_TEST!$A$1:$M$980,11,0)</f>
        <v>5867</v>
      </c>
      <c r="T6067" s="6">
        <f t="shared" si="188"/>
        <v>1</v>
      </c>
      <c r="U6067" s="6">
        <f t="shared" si="189"/>
        <v>0</v>
      </c>
    </row>
    <row r="6068" spans="1:21" x14ac:dyDescent="0.2">
      <c r="A6068" s="88">
        <v>6067</v>
      </c>
      <c r="B6068" s="88">
        <v>6</v>
      </c>
      <c r="C6068" s="88" t="s">
        <v>2124</v>
      </c>
      <c r="D6068" s="99" t="s">
        <v>1431</v>
      </c>
      <c r="E6068" s="89">
        <v>11</v>
      </c>
      <c r="F6068" s="89">
        <v>0</v>
      </c>
      <c r="G6068" s="89">
        <v>0</v>
      </c>
      <c r="H6068" s="89">
        <v>0</v>
      </c>
      <c r="I6068" s="89">
        <v>0</v>
      </c>
      <c r="J6068" s="89">
        <v>0</v>
      </c>
      <c r="K6068" s="89">
        <v>0</v>
      </c>
      <c r="L6068" s="89">
        <v>0</v>
      </c>
      <c r="M6068" s="89">
        <v>0</v>
      </c>
      <c r="N6068" s="89">
        <v>0</v>
      </c>
      <c r="O6068" s="89">
        <v>0</v>
      </c>
      <c r="P6068" s="89">
        <v>72</v>
      </c>
      <c r="Q6068" s="89">
        <v>446</v>
      </c>
      <c r="R6068" s="88">
        <f>VLOOKUP(P6068,NEW_TRAIN_TEST!$A$1:$M$980,13,0)</f>
        <v>426</v>
      </c>
      <c r="S6068" s="88">
        <f>VLOOKUP(P6068,NEW_TRAIN_TEST!$A$1:$M$980,11,0)</f>
        <v>451</v>
      </c>
      <c r="T6068" s="6">
        <f t="shared" si="188"/>
        <v>0</v>
      </c>
      <c r="U6068" s="6">
        <f t="shared" si="189"/>
        <v>0</v>
      </c>
    </row>
    <row r="6069" spans="1:21" x14ac:dyDescent="0.2">
      <c r="A6069" s="88">
        <v>6068</v>
      </c>
      <c r="B6069" s="88">
        <v>6</v>
      </c>
      <c r="C6069" s="88" t="s">
        <v>2124</v>
      </c>
      <c r="D6069" s="99" t="s">
        <v>1431</v>
      </c>
      <c r="E6069" s="89">
        <v>6</v>
      </c>
      <c r="F6069" s="89">
        <v>2</v>
      </c>
      <c r="G6069" s="89">
        <v>1</v>
      </c>
      <c r="H6069" s="89">
        <v>2</v>
      </c>
      <c r="I6069" s="89">
        <v>2</v>
      </c>
      <c r="J6069" s="89">
        <v>0</v>
      </c>
      <c r="K6069" s="89">
        <v>0</v>
      </c>
      <c r="L6069" s="89">
        <v>0</v>
      </c>
      <c r="M6069" s="89">
        <v>0</v>
      </c>
      <c r="N6069" s="89">
        <v>0</v>
      </c>
      <c r="O6069" s="89">
        <v>2</v>
      </c>
      <c r="P6069" s="89">
        <v>677</v>
      </c>
      <c r="Q6069" s="89">
        <v>9465.5</v>
      </c>
      <c r="R6069" s="88">
        <f>VLOOKUP(P6069,NEW_TRAIN_TEST!$A$1:$M$980,13,0)</f>
        <v>9360</v>
      </c>
      <c r="S6069" s="88">
        <f>VLOOKUP(P6069,NEW_TRAIN_TEST!$A$1:$M$980,11,0)</f>
        <v>9694</v>
      </c>
      <c r="T6069" s="6">
        <f t="shared" si="188"/>
        <v>0</v>
      </c>
      <c r="U6069" s="6">
        <f t="shared" si="189"/>
        <v>0</v>
      </c>
    </row>
    <row r="6070" spans="1:21" x14ac:dyDescent="0.2">
      <c r="A6070" s="88">
        <v>6069</v>
      </c>
      <c r="B6070" s="88">
        <v>6</v>
      </c>
      <c r="C6070" s="88" t="s">
        <v>2124</v>
      </c>
      <c r="D6070" s="99" t="s">
        <v>1431</v>
      </c>
      <c r="E6070" s="89">
        <v>6</v>
      </c>
      <c r="F6070" s="89">
        <v>1</v>
      </c>
      <c r="G6070" s="89">
        <v>0</v>
      </c>
      <c r="H6070" s="89">
        <v>0</v>
      </c>
      <c r="I6070" s="89">
        <v>2</v>
      </c>
      <c r="J6070" s="89">
        <v>0</v>
      </c>
      <c r="K6070" s="89">
        <v>0</v>
      </c>
      <c r="L6070" s="89">
        <v>1</v>
      </c>
      <c r="M6070" s="89">
        <v>0</v>
      </c>
      <c r="N6070" s="89">
        <v>0</v>
      </c>
      <c r="O6070" s="89">
        <v>2</v>
      </c>
      <c r="P6070" s="89">
        <v>746</v>
      </c>
      <c r="Q6070" s="89">
        <v>4395.5</v>
      </c>
      <c r="R6070" s="88">
        <f>VLOOKUP(P6070,NEW_TRAIN_TEST!$A$1:$M$980,13,0)</f>
        <v>2788</v>
      </c>
      <c r="S6070" s="88">
        <f>VLOOKUP(P6070,NEW_TRAIN_TEST!$A$1:$M$980,11,0)</f>
        <v>4900</v>
      </c>
      <c r="T6070" s="6">
        <f t="shared" si="188"/>
        <v>1</v>
      </c>
      <c r="U6070" s="6">
        <f t="shared" si="189"/>
        <v>0</v>
      </c>
    </row>
    <row r="6071" spans="1:21" x14ac:dyDescent="0.2">
      <c r="A6071" s="88">
        <v>6070</v>
      </c>
      <c r="B6071" s="88">
        <v>6</v>
      </c>
      <c r="C6071" s="88" t="s">
        <v>2124</v>
      </c>
      <c r="D6071" s="99" t="s">
        <v>1431</v>
      </c>
      <c r="E6071" s="89">
        <v>14</v>
      </c>
      <c r="F6071" s="89">
        <v>2</v>
      </c>
      <c r="G6071" s="89">
        <v>0</v>
      </c>
      <c r="H6071" s="89">
        <v>2</v>
      </c>
      <c r="I6071" s="89">
        <v>2</v>
      </c>
      <c r="J6071" s="89">
        <v>0</v>
      </c>
      <c r="K6071" s="89">
        <v>0</v>
      </c>
      <c r="L6071" s="89">
        <v>0</v>
      </c>
      <c r="M6071" s="89">
        <v>0</v>
      </c>
      <c r="N6071" s="89">
        <v>0</v>
      </c>
      <c r="O6071" s="89">
        <v>2</v>
      </c>
      <c r="P6071" s="89">
        <v>106</v>
      </c>
      <c r="Q6071" s="89">
        <v>5158.25</v>
      </c>
      <c r="R6071" s="88">
        <f>VLOOKUP(P6071,NEW_TRAIN_TEST!$A$1:$M$980,13,0)</f>
        <v>5091.5</v>
      </c>
      <c r="S6071" s="88">
        <f>VLOOKUP(P6071,NEW_TRAIN_TEST!$A$1:$M$980,11,0)</f>
        <v>5248</v>
      </c>
      <c r="T6071" s="6">
        <f t="shared" si="188"/>
        <v>0</v>
      </c>
      <c r="U6071" s="6">
        <f t="shared" si="189"/>
        <v>0</v>
      </c>
    </row>
    <row r="6072" spans="1:21" x14ac:dyDescent="0.2">
      <c r="A6072" s="88">
        <v>6071</v>
      </c>
      <c r="B6072" s="88">
        <v>6</v>
      </c>
      <c r="C6072" s="88" t="s">
        <v>2124</v>
      </c>
      <c r="D6072" s="99" t="s">
        <v>1431</v>
      </c>
      <c r="E6072" s="89">
        <v>8</v>
      </c>
      <c r="F6072" s="89">
        <v>6</v>
      </c>
      <c r="G6072" s="89">
        <v>1</v>
      </c>
      <c r="H6072" s="89">
        <v>0</v>
      </c>
      <c r="I6072" s="89">
        <v>2</v>
      </c>
      <c r="J6072" s="89">
        <v>0</v>
      </c>
      <c r="K6072" s="89">
        <v>0</v>
      </c>
      <c r="L6072" s="89">
        <v>0</v>
      </c>
      <c r="M6072" s="89">
        <v>26</v>
      </c>
      <c r="N6072" s="89">
        <v>0</v>
      </c>
      <c r="O6072" s="89">
        <v>2</v>
      </c>
      <c r="P6072" s="89">
        <v>106</v>
      </c>
      <c r="Q6072" s="89">
        <v>5178.5</v>
      </c>
      <c r="R6072" s="88">
        <f>VLOOKUP(P6072,NEW_TRAIN_TEST!$A$1:$M$980,13,0)</f>
        <v>5091.5</v>
      </c>
      <c r="S6072" s="88">
        <f>VLOOKUP(P6072,NEW_TRAIN_TEST!$A$1:$M$980,11,0)</f>
        <v>5248</v>
      </c>
      <c r="T6072" s="6">
        <f t="shared" si="188"/>
        <v>0</v>
      </c>
      <c r="U6072" s="6">
        <f t="shared" si="189"/>
        <v>1</v>
      </c>
    </row>
    <row r="6073" spans="1:21" x14ac:dyDescent="0.2">
      <c r="A6073" s="88">
        <v>6072</v>
      </c>
      <c r="B6073" s="88">
        <v>6</v>
      </c>
      <c r="C6073" s="88" t="s">
        <v>2124</v>
      </c>
      <c r="D6073" s="99" t="s">
        <v>1431</v>
      </c>
      <c r="E6073" s="89">
        <v>2</v>
      </c>
      <c r="F6073" s="89">
        <v>0</v>
      </c>
      <c r="G6073" s="89">
        <v>0</v>
      </c>
      <c r="H6073" s="89">
        <v>0</v>
      </c>
      <c r="I6073" s="89">
        <v>0</v>
      </c>
      <c r="J6073" s="89">
        <v>0</v>
      </c>
      <c r="K6073" s="89">
        <v>0</v>
      </c>
      <c r="L6073" s="89">
        <v>0</v>
      </c>
      <c r="M6073" s="89">
        <v>0</v>
      </c>
      <c r="N6073" s="89">
        <v>0</v>
      </c>
      <c r="O6073" s="89">
        <v>0</v>
      </c>
      <c r="P6073" s="89">
        <v>705</v>
      </c>
      <c r="Q6073" s="89">
        <v>9815</v>
      </c>
      <c r="R6073" s="88">
        <f>VLOOKUP(P6073,NEW_TRAIN_TEST!$A$1:$M$980,13,0)</f>
        <v>9789</v>
      </c>
      <c r="S6073" s="88">
        <f>VLOOKUP(P6073,NEW_TRAIN_TEST!$A$1:$M$980,11,0)</f>
        <v>9891</v>
      </c>
      <c r="T6073" s="6">
        <f t="shared" si="188"/>
        <v>0</v>
      </c>
      <c r="U6073" s="6">
        <f t="shared" si="189"/>
        <v>0</v>
      </c>
    </row>
    <row r="6074" spans="1:21" x14ac:dyDescent="0.2">
      <c r="A6074" s="88">
        <v>6073</v>
      </c>
      <c r="B6074" s="88">
        <v>6</v>
      </c>
      <c r="C6074" s="88" t="s">
        <v>2124</v>
      </c>
      <c r="D6074" s="99" t="s">
        <v>1431</v>
      </c>
      <c r="E6074" s="89">
        <v>0</v>
      </c>
      <c r="F6074" s="89">
        <v>0</v>
      </c>
      <c r="G6074" s="89">
        <v>0</v>
      </c>
      <c r="H6074" s="89">
        <v>0</v>
      </c>
      <c r="I6074" s="89">
        <v>0</v>
      </c>
      <c r="J6074" s="89">
        <v>0</v>
      </c>
      <c r="K6074" s="89">
        <v>0</v>
      </c>
      <c r="L6074" s="89">
        <v>1</v>
      </c>
      <c r="M6074" s="89">
        <v>11</v>
      </c>
      <c r="N6074" s="89">
        <v>0</v>
      </c>
      <c r="O6074" s="89">
        <v>0</v>
      </c>
      <c r="P6074" s="89">
        <v>299</v>
      </c>
      <c r="Q6074" s="89">
        <v>7148</v>
      </c>
      <c r="R6074" s="88">
        <f>VLOOKUP(P6074,NEW_TRAIN_TEST!$A$1:$M$980,13,0)</f>
        <v>7148</v>
      </c>
      <c r="S6074" s="88">
        <f>VLOOKUP(P6074,NEW_TRAIN_TEST!$A$1:$M$980,11,0)</f>
        <v>7148</v>
      </c>
      <c r="T6074" s="6">
        <f t="shared" si="188"/>
        <v>1</v>
      </c>
      <c r="U6074" s="6">
        <f t="shared" si="189"/>
        <v>1</v>
      </c>
    </row>
    <row r="6075" spans="1:21" x14ac:dyDescent="0.2">
      <c r="A6075" s="88">
        <v>6074</v>
      </c>
      <c r="B6075" s="88">
        <v>6</v>
      </c>
      <c r="C6075" s="88" t="s">
        <v>2124</v>
      </c>
      <c r="D6075" s="99" t="s">
        <v>1431</v>
      </c>
      <c r="E6075" s="89">
        <v>3</v>
      </c>
      <c r="F6075" s="89">
        <v>0</v>
      </c>
      <c r="G6075" s="89">
        <v>0</v>
      </c>
      <c r="H6075" s="89">
        <v>0</v>
      </c>
      <c r="I6075" s="89">
        <v>0</v>
      </c>
      <c r="J6075" s="89">
        <v>0</v>
      </c>
      <c r="K6075" s="89">
        <v>0</v>
      </c>
      <c r="L6075" s="89">
        <v>0</v>
      </c>
      <c r="M6075" s="89">
        <v>0</v>
      </c>
      <c r="N6075" s="89">
        <v>0</v>
      </c>
      <c r="O6075" s="89">
        <v>0</v>
      </c>
      <c r="P6075" s="89">
        <v>300</v>
      </c>
      <c r="Q6075" s="89">
        <v>7053</v>
      </c>
      <c r="R6075" s="88">
        <f>VLOOKUP(P6075,NEW_TRAIN_TEST!$A$1:$M$980,13,0)</f>
        <v>6946</v>
      </c>
      <c r="S6075" s="88">
        <f>VLOOKUP(P6075,NEW_TRAIN_TEST!$A$1:$M$980,11,0)</f>
        <v>7053</v>
      </c>
      <c r="T6075" s="6">
        <f t="shared" si="188"/>
        <v>0</v>
      </c>
      <c r="U6075" s="6">
        <f t="shared" si="189"/>
        <v>0</v>
      </c>
    </row>
    <row r="6076" spans="1:21" x14ac:dyDescent="0.2">
      <c r="A6076" s="88">
        <v>6075</v>
      </c>
      <c r="B6076" s="88">
        <v>6</v>
      </c>
      <c r="C6076" s="88" t="s">
        <v>2124</v>
      </c>
      <c r="D6076" s="99" t="s">
        <v>1431</v>
      </c>
      <c r="E6076" s="89">
        <v>0</v>
      </c>
      <c r="F6076" s="89">
        <v>0</v>
      </c>
      <c r="G6076" s="89">
        <v>0</v>
      </c>
      <c r="H6076" s="89">
        <v>0</v>
      </c>
      <c r="I6076" s="89">
        <v>0</v>
      </c>
      <c r="J6076" s="89">
        <v>0</v>
      </c>
      <c r="K6076" s="89">
        <v>0</v>
      </c>
      <c r="L6076" s="89">
        <v>0</v>
      </c>
      <c r="M6076" s="89">
        <v>0</v>
      </c>
      <c r="N6076" s="89">
        <v>1</v>
      </c>
      <c r="O6076" s="89">
        <v>0</v>
      </c>
      <c r="P6076" s="89">
        <v>301</v>
      </c>
      <c r="Q6076" s="89">
        <v>6714</v>
      </c>
      <c r="R6076" s="88">
        <f>VLOOKUP(P6076,NEW_TRAIN_TEST!$A$1:$M$980,13,0)</f>
        <v>6714</v>
      </c>
      <c r="S6076" s="88">
        <f>VLOOKUP(P6076,NEW_TRAIN_TEST!$A$1:$M$980,11,0)</f>
        <v>6714</v>
      </c>
      <c r="T6076" s="6">
        <f t="shared" si="188"/>
        <v>0</v>
      </c>
      <c r="U6076" s="6">
        <f t="shared" si="189"/>
        <v>0</v>
      </c>
    </row>
    <row r="6077" spans="1:21" x14ac:dyDescent="0.2">
      <c r="A6077" s="88">
        <v>6076</v>
      </c>
      <c r="B6077" s="88">
        <v>6</v>
      </c>
      <c r="C6077" s="88" t="s">
        <v>2124</v>
      </c>
      <c r="D6077" s="99" t="s">
        <v>1431</v>
      </c>
      <c r="E6077" s="89">
        <v>0</v>
      </c>
      <c r="F6077" s="89">
        <v>0</v>
      </c>
      <c r="G6077" s="89">
        <v>0</v>
      </c>
      <c r="H6077" s="89">
        <v>0</v>
      </c>
      <c r="I6077" s="89">
        <v>0</v>
      </c>
      <c r="J6077" s="89">
        <v>0</v>
      </c>
      <c r="K6077" s="89">
        <v>0</v>
      </c>
      <c r="L6077" s="89">
        <v>0</v>
      </c>
      <c r="M6077" s="89">
        <v>0</v>
      </c>
      <c r="N6077" s="89">
        <v>1</v>
      </c>
      <c r="O6077" s="89">
        <v>0</v>
      </c>
      <c r="P6077" s="89">
        <v>302</v>
      </c>
      <c r="Q6077" s="89">
        <v>6658</v>
      </c>
      <c r="R6077" s="88">
        <f>VLOOKUP(P6077,NEW_TRAIN_TEST!$A$1:$M$980,13,0)</f>
        <v>6658</v>
      </c>
      <c r="S6077" s="88">
        <f>VLOOKUP(P6077,NEW_TRAIN_TEST!$A$1:$M$980,11,0)</f>
        <v>6658</v>
      </c>
      <c r="T6077" s="6">
        <f t="shared" si="188"/>
        <v>0</v>
      </c>
      <c r="U6077" s="6">
        <f t="shared" si="189"/>
        <v>0</v>
      </c>
    </row>
    <row r="6078" spans="1:21" x14ac:dyDescent="0.2">
      <c r="A6078" s="88">
        <v>6077</v>
      </c>
      <c r="B6078" s="88">
        <v>6</v>
      </c>
      <c r="C6078" s="88" t="s">
        <v>2124</v>
      </c>
      <c r="D6078" s="99" t="s">
        <v>1431</v>
      </c>
      <c r="E6078" s="89">
        <v>0</v>
      </c>
      <c r="F6078" s="89">
        <v>0</v>
      </c>
      <c r="G6078" s="89">
        <v>0</v>
      </c>
      <c r="H6078" s="89">
        <v>0</v>
      </c>
      <c r="I6078" s="89">
        <v>0</v>
      </c>
      <c r="J6078" s="89">
        <v>0</v>
      </c>
      <c r="K6078" s="89">
        <v>0</v>
      </c>
      <c r="L6078" s="89">
        <v>0</v>
      </c>
      <c r="M6078" s="89">
        <v>0</v>
      </c>
      <c r="N6078" s="89">
        <v>1</v>
      </c>
      <c r="O6078" s="89">
        <v>0</v>
      </c>
      <c r="P6078" s="89">
        <v>303</v>
      </c>
      <c r="Q6078" s="89">
        <v>8633</v>
      </c>
      <c r="R6078" s="88">
        <f>VLOOKUP(P6078,NEW_TRAIN_TEST!$A$1:$M$980,13,0)</f>
        <v>8633</v>
      </c>
      <c r="S6078" s="88">
        <f>VLOOKUP(P6078,NEW_TRAIN_TEST!$A$1:$M$980,11,0)</f>
        <v>8633</v>
      </c>
      <c r="T6078" s="6">
        <f t="shared" si="188"/>
        <v>0</v>
      </c>
      <c r="U6078" s="6">
        <f t="shared" si="189"/>
        <v>0</v>
      </c>
    </row>
    <row r="6079" spans="1:21" x14ac:dyDescent="0.2">
      <c r="A6079" s="88">
        <v>6078</v>
      </c>
      <c r="B6079" s="88">
        <v>6</v>
      </c>
      <c r="C6079" s="88" t="s">
        <v>2124</v>
      </c>
      <c r="D6079" s="99" t="s">
        <v>1431</v>
      </c>
      <c r="E6079" s="89">
        <v>2</v>
      </c>
      <c r="F6079" s="89">
        <v>0</v>
      </c>
      <c r="G6079" s="89">
        <v>0</v>
      </c>
      <c r="H6079" s="89">
        <v>0</v>
      </c>
      <c r="I6079" s="89">
        <v>0</v>
      </c>
      <c r="J6079" s="89">
        <v>0</v>
      </c>
      <c r="K6079" s="89">
        <v>0</v>
      </c>
      <c r="L6079" s="89">
        <v>0</v>
      </c>
      <c r="M6079" s="89">
        <v>0</v>
      </c>
      <c r="N6079" s="89">
        <v>0</v>
      </c>
      <c r="O6079" s="89">
        <v>0</v>
      </c>
      <c r="P6079" s="89">
        <v>304</v>
      </c>
      <c r="Q6079" s="89">
        <v>6126.5</v>
      </c>
      <c r="R6079" s="88">
        <f>VLOOKUP(P6079,NEW_TRAIN_TEST!$A$1:$M$980,13,0)</f>
        <v>5945</v>
      </c>
      <c r="S6079" s="88">
        <f>VLOOKUP(P6079,NEW_TRAIN_TEST!$A$1:$M$980,11,0)</f>
        <v>6135</v>
      </c>
      <c r="T6079" s="6">
        <f t="shared" si="188"/>
        <v>0</v>
      </c>
      <c r="U6079" s="6">
        <f t="shared" si="189"/>
        <v>0</v>
      </c>
    </row>
    <row r="6080" spans="1:21" x14ac:dyDescent="0.2">
      <c r="A6080" s="88">
        <v>6079</v>
      </c>
      <c r="B6080" s="88">
        <v>6</v>
      </c>
      <c r="C6080" s="88" t="s">
        <v>2124</v>
      </c>
      <c r="D6080" s="99" t="s">
        <v>1431</v>
      </c>
      <c r="E6080" s="89">
        <v>5</v>
      </c>
      <c r="F6080" s="89">
        <v>1</v>
      </c>
      <c r="G6080" s="89">
        <v>0</v>
      </c>
      <c r="H6080" s="89">
        <v>0</v>
      </c>
      <c r="I6080" s="89">
        <v>2</v>
      </c>
      <c r="J6080" s="89">
        <v>0</v>
      </c>
      <c r="K6080" s="89">
        <v>0</v>
      </c>
      <c r="L6080" s="89">
        <v>1</v>
      </c>
      <c r="M6080" s="89">
        <v>0</v>
      </c>
      <c r="N6080" s="89">
        <v>0</v>
      </c>
      <c r="O6080" s="89">
        <v>2</v>
      </c>
      <c r="P6080" s="89">
        <v>54</v>
      </c>
      <c r="Q6080" s="89">
        <v>520</v>
      </c>
      <c r="R6080" s="88">
        <f>VLOOKUP(P6080,NEW_TRAIN_TEST!$A$1:$M$980,13,0)</f>
        <v>508.5</v>
      </c>
      <c r="S6080" s="88">
        <f>VLOOKUP(P6080,NEW_TRAIN_TEST!$A$1:$M$980,11,0)</f>
        <v>526</v>
      </c>
      <c r="T6080" s="6">
        <f t="shared" si="188"/>
        <v>1</v>
      </c>
      <c r="U6080" s="6">
        <f t="shared" si="189"/>
        <v>0</v>
      </c>
    </row>
    <row r="6081" spans="1:21" x14ac:dyDescent="0.2">
      <c r="A6081" s="88">
        <v>6080</v>
      </c>
      <c r="B6081" s="88">
        <v>6</v>
      </c>
      <c r="C6081" s="88" t="s">
        <v>2124</v>
      </c>
      <c r="D6081" s="99" t="s">
        <v>1431</v>
      </c>
      <c r="E6081" s="89">
        <v>4</v>
      </c>
      <c r="F6081" s="89">
        <v>2</v>
      </c>
      <c r="G6081" s="89">
        <v>0</v>
      </c>
      <c r="H6081" s="89">
        <v>2</v>
      </c>
      <c r="I6081" s="89">
        <v>2</v>
      </c>
      <c r="J6081" s="89">
        <v>0</v>
      </c>
      <c r="K6081" s="89">
        <v>0</v>
      </c>
      <c r="L6081" s="89">
        <v>1</v>
      </c>
      <c r="M6081" s="89">
        <v>16</v>
      </c>
      <c r="N6081" s="89">
        <v>0</v>
      </c>
      <c r="O6081" s="89">
        <v>2</v>
      </c>
      <c r="P6081" s="89">
        <v>54</v>
      </c>
      <c r="Q6081" s="89">
        <v>522</v>
      </c>
      <c r="R6081" s="88">
        <f>VLOOKUP(P6081,NEW_TRAIN_TEST!$A$1:$M$980,13,0)</f>
        <v>508.5</v>
      </c>
      <c r="S6081" s="88">
        <f>VLOOKUP(P6081,NEW_TRAIN_TEST!$A$1:$M$980,11,0)</f>
        <v>526</v>
      </c>
      <c r="T6081" s="6">
        <f t="shared" si="188"/>
        <v>1</v>
      </c>
      <c r="U6081" s="6">
        <f t="shared" si="189"/>
        <v>1</v>
      </c>
    </row>
    <row r="6082" spans="1:21" x14ac:dyDescent="0.2">
      <c r="A6082" s="88">
        <v>6081</v>
      </c>
      <c r="B6082" s="88">
        <v>6</v>
      </c>
      <c r="C6082" s="88" t="s">
        <v>2124</v>
      </c>
      <c r="D6082" s="99" t="s">
        <v>1431</v>
      </c>
      <c r="E6082" s="89">
        <v>0</v>
      </c>
      <c r="F6082" s="89">
        <v>0</v>
      </c>
      <c r="G6082" s="89">
        <v>0</v>
      </c>
      <c r="H6082" s="89">
        <v>0</v>
      </c>
      <c r="I6082" s="89">
        <v>0</v>
      </c>
      <c r="J6082" s="89">
        <v>0</v>
      </c>
      <c r="K6082" s="89">
        <v>0</v>
      </c>
      <c r="L6082" s="89">
        <v>0</v>
      </c>
      <c r="M6082" s="89">
        <v>0</v>
      </c>
      <c r="N6082" s="89">
        <v>1</v>
      </c>
      <c r="O6082" s="89">
        <v>0</v>
      </c>
      <c r="P6082" s="89">
        <v>867</v>
      </c>
      <c r="Q6082" s="89">
        <v>7043</v>
      </c>
      <c r="R6082" s="88">
        <f>VLOOKUP(P6082,NEW_TRAIN_TEST!$A$1:$M$980,13,0)</f>
        <v>7043</v>
      </c>
      <c r="S6082" s="88">
        <f>VLOOKUP(P6082,NEW_TRAIN_TEST!$A$1:$M$980,11,0)</f>
        <v>7043</v>
      </c>
      <c r="T6082" s="6">
        <f t="shared" si="188"/>
        <v>0</v>
      </c>
      <c r="U6082" s="6">
        <f t="shared" si="189"/>
        <v>0</v>
      </c>
    </row>
    <row r="6083" spans="1:21" x14ac:dyDescent="0.2">
      <c r="A6083" s="88">
        <v>6082</v>
      </c>
      <c r="B6083" s="88">
        <v>6</v>
      </c>
      <c r="C6083" s="88" t="s">
        <v>2124</v>
      </c>
      <c r="D6083" s="99" t="s">
        <v>1431</v>
      </c>
      <c r="E6083" s="89">
        <v>4</v>
      </c>
      <c r="F6083" s="89">
        <v>1</v>
      </c>
      <c r="G6083" s="89">
        <v>0</v>
      </c>
      <c r="H6083" s="89">
        <v>0</v>
      </c>
      <c r="I6083" s="89">
        <v>2</v>
      </c>
      <c r="J6083" s="89">
        <v>0</v>
      </c>
      <c r="K6083" s="89">
        <v>0</v>
      </c>
      <c r="L6083" s="89">
        <v>1</v>
      </c>
      <c r="M6083" s="89">
        <v>0</v>
      </c>
      <c r="N6083" s="89">
        <v>0</v>
      </c>
      <c r="O6083" s="89">
        <v>2</v>
      </c>
      <c r="P6083" s="89">
        <v>307</v>
      </c>
      <c r="Q6083" s="89">
        <v>6127</v>
      </c>
      <c r="R6083" s="88">
        <f>VLOOKUP(P6083,NEW_TRAIN_TEST!$A$1:$M$980,13,0)</f>
        <v>6105.5</v>
      </c>
      <c r="S6083" s="88">
        <f>VLOOKUP(P6083,NEW_TRAIN_TEST!$A$1:$M$980,11,0)</f>
        <v>6135</v>
      </c>
      <c r="T6083" s="6">
        <f t="shared" ref="T6083:T6146" si="190">IF(L6083&gt;0,1,0)</f>
        <v>1</v>
      </c>
      <c r="U6083" s="6">
        <f t="shared" ref="U6083:U6146" si="191">IF(M6083&gt;0,1,0)</f>
        <v>0</v>
      </c>
    </row>
    <row r="6084" spans="1:21" x14ac:dyDescent="0.2">
      <c r="A6084" s="88">
        <v>6083</v>
      </c>
      <c r="B6084" s="88">
        <v>6</v>
      </c>
      <c r="C6084" s="88" t="s">
        <v>2124</v>
      </c>
      <c r="D6084" s="99" t="s">
        <v>1431</v>
      </c>
      <c r="E6084" s="89">
        <v>10</v>
      </c>
      <c r="F6084" s="89">
        <v>2</v>
      </c>
      <c r="G6084" s="89">
        <v>0</v>
      </c>
      <c r="H6084" s="89">
        <v>0</v>
      </c>
      <c r="I6084" s="89">
        <v>2</v>
      </c>
      <c r="J6084" s="89">
        <v>0</v>
      </c>
      <c r="K6084" s="89">
        <v>0</v>
      </c>
      <c r="L6084" s="89">
        <v>1</v>
      </c>
      <c r="M6084" s="89">
        <v>0</v>
      </c>
      <c r="N6084" s="89">
        <v>0</v>
      </c>
      <c r="O6084" s="89">
        <v>2</v>
      </c>
      <c r="P6084" s="89">
        <v>65</v>
      </c>
      <c r="Q6084" s="89">
        <v>564.5</v>
      </c>
      <c r="R6084" s="88">
        <f>VLOOKUP(P6084,NEW_TRAIN_TEST!$A$1:$M$980,13,0)</f>
        <v>539</v>
      </c>
      <c r="S6084" s="88">
        <f>VLOOKUP(P6084,NEW_TRAIN_TEST!$A$1:$M$980,11,0)</f>
        <v>568</v>
      </c>
      <c r="T6084" s="6">
        <f t="shared" si="190"/>
        <v>1</v>
      </c>
      <c r="U6084" s="6">
        <f t="shared" si="191"/>
        <v>0</v>
      </c>
    </row>
    <row r="6085" spans="1:21" x14ac:dyDescent="0.2">
      <c r="A6085" s="88">
        <v>6084</v>
      </c>
      <c r="B6085" s="88">
        <v>6</v>
      </c>
      <c r="C6085" s="88" t="s">
        <v>2124</v>
      </c>
      <c r="D6085" s="99" t="s">
        <v>1431</v>
      </c>
      <c r="E6085" s="89">
        <v>0</v>
      </c>
      <c r="F6085" s="89">
        <v>3</v>
      </c>
      <c r="G6085" s="89">
        <v>1</v>
      </c>
      <c r="H6085" s="89">
        <v>2</v>
      </c>
      <c r="I6085" s="89">
        <v>2</v>
      </c>
      <c r="J6085" s="89">
        <v>0</v>
      </c>
      <c r="K6085" s="89">
        <v>0</v>
      </c>
      <c r="L6085" s="89">
        <v>0</v>
      </c>
      <c r="M6085" s="89">
        <v>22</v>
      </c>
      <c r="N6085" s="89">
        <v>0</v>
      </c>
      <c r="O6085" s="89">
        <v>2</v>
      </c>
      <c r="P6085" s="89">
        <v>65</v>
      </c>
      <c r="Q6085" s="89">
        <v>564.5</v>
      </c>
      <c r="R6085" s="88">
        <f>VLOOKUP(P6085,NEW_TRAIN_TEST!$A$1:$M$980,13,0)</f>
        <v>539</v>
      </c>
      <c r="S6085" s="88">
        <f>VLOOKUP(P6085,NEW_TRAIN_TEST!$A$1:$M$980,11,0)</f>
        <v>568</v>
      </c>
      <c r="T6085" s="6">
        <f t="shared" si="190"/>
        <v>0</v>
      </c>
      <c r="U6085" s="6">
        <f t="shared" si="191"/>
        <v>1</v>
      </c>
    </row>
    <row r="6086" spans="1:21" x14ac:dyDescent="0.2">
      <c r="A6086" s="88">
        <v>6085</v>
      </c>
      <c r="B6086" s="88">
        <v>6</v>
      </c>
      <c r="C6086" s="88" t="s">
        <v>2124</v>
      </c>
      <c r="D6086" s="99" t="s">
        <v>1431</v>
      </c>
      <c r="E6086" s="89">
        <v>10</v>
      </c>
      <c r="F6086" s="89">
        <v>2</v>
      </c>
      <c r="G6086" s="89">
        <v>0</v>
      </c>
      <c r="H6086" s="89">
        <v>0</v>
      </c>
      <c r="I6086" s="89">
        <v>2</v>
      </c>
      <c r="J6086" s="89">
        <v>0</v>
      </c>
      <c r="K6086" s="89">
        <v>0</v>
      </c>
      <c r="L6086" s="89">
        <v>1</v>
      </c>
      <c r="M6086" s="89">
        <v>0</v>
      </c>
      <c r="N6086" s="89">
        <v>0</v>
      </c>
      <c r="O6086" s="89">
        <v>2</v>
      </c>
      <c r="P6086" s="89">
        <v>65</v>
      </c>
      <c r="Q6086" s="89">
        <v>564.5</v>
      </c>
      <c r="R6086" s="88">
        <f>VLOOKUP(P6086,NEW_TRAIN_TEST!$A$1:$M$980,13,0)</f>
        <v>539</v>
      </c>
      <c r="S6086" s="88">
        <f>VLOOKUP(P6086,NEW_TRAIN_TEST!$A$1:$M$980,11,0)</f>
        <v>568</v>
      </c>
      <c r="T6086" s="6">
        <f t="shared" si="190"/>
        <v>1</v>
      </c>
      <c r="U6086" s="6">
        <f t="shared" si="191"/>
        <v>0</v>
      </c>
    </row>
    <row r="6087" spans="1:21" x14ac:dyDescent="0.2">
      <c r="A6087" s="88">
        <v>6086</v>
      </c>
      <c r="B6087" s="88">
        <v>6</v>
      </c>
      <c r="C6087" s="88" t="s">
        <v>2124</v>
      </c>
      <c r="D6087" s="99" t="s">
        <v>1431</v>
      </c>
      <c r="E6087" s="89">
        <v>0</v>
      </c>
      <c r="F6087" s="89">
        <v>3</v>
      </c>
      <c r="G6087" s="89">
        <v>1</v>
      </c>
      <c r="H6087" s="89">
        <v>2</v>
      </c>
      <c r="I6087" s="89">
        <v>2</v>
      </c>
      <c r="J6087" s="89">
        <v>0</v>
      </c>
      <c r="K6087" s="89">
        <v>0</v>
      </c>
      <c r="L6087" s="89">
        <v>0</v>
      </c>
      <c r="M6087" s="89">
        <v>22</v>
      </c>
      <c r="N6087" s="89">
        <v>0</v>
      </c>
      <c r="O6087" s="89">
        <v>2</v>
      </c>
      <c r="P6087" s="89">
        <v>65</v>
      </c>
      <c r="Q6087" s="89">
        <v>564.5</v>
      </c>
      <c r="R6087" s="88">
        <f>VLOOKUP(P6087,NEW_TRAIN_TEST!$A$1:$M$980,13,0)</f>
        <v>539</v>
      </c>
      <c r="S6087" s="88">
        <f>VLOOKUP(P6087,NEW_TRAIN_TEST!$A$1:$M$980,11,0)</f>
        <v>568</v>
      </c>
      <c r="T6087" s="6">
        <f t="shared" si="190"/>
        <v>0</v>
      </c>
      <c r="U6087" s="6">
        <f t="shared" si="191"/>
        <v>1</v>
      </c>
    </row>
    <row r="6088" spans="1:21" x14ac:dyDescent="0.2">
      <c r="A6088" s="88">
        <v>6087</v>
      </c>
      <c r="B6088" s="88">
        <v>6</v>
      </c>
      <c r="C6088" s="88" t="s">
        <v>2124</v>
      </c>
      <c r="D6088" s="99" t="s">
        <v>1431</v>
      </c>
      <c r="E6088" s="89">
        <v>0</v>
      </c>
      <c r="F6088" s="89">
        <v>3</v>
      </c>
      <c r="G6088" s="89">
        <v>0</v>
      </c>
      <c r="H6088" s="89">
        <v>2</v>
      </c>
      <c r="I6088" s="89">
        <v>2</v>
      </c>
      <c r="J6088" s="89">
        <v>0</v>
      </c>
      <c r="K6088" s="89">
        <v>0</v>
      </c>
      <c r="L6088" s="89">
        <v>1</v>
      </c>
      <c r="M6088" s="89">
        <v>22</v>
      </c>
      <c r="N6088" s="89">
        <v>0</v>
      </c>
      <c r="O6088" s="89">
        <v>2</v>
      </c>
      <c r="P6088" s="89">
        <v>65</v>
      </c>
      <c r="Q6088" s="89">
        <v>564.5</v>
      </c>
      <c r="R6088" s="88">
        <f>VLOOKUP(P6088,NEW_TRAIN_TEST!$A$1:$M$980,13,0)</f>
        <v>539</v>
      </c>
      <c r="S6088" s="88">
        <f>VLOOKUP(P6088,NEW_TRAIN_TEST!$A$1:$M$980,11,0)</f>
        <v>568</v>
      </c>
      <c r="T6088" s="6">
        <f t="shared" si="190"/>
        <v>1</v>
      </c>
      <c r="U6088" s="6">
        <f t="shared" si="191"/>
        <v>1</v>
      </c>
    </row>
    <row r="6089" spans="1:21" x14ac:dyDescent="0.2">
      <c r="A6089" s="88">
        <v>6088</v>
      </c>
      <c r="B6089" s="88">
        <v>6</v>
      </c>
      <c r="C6089" s="88" t="s">
        <v>2124</v>
      </c>
      <c r="D6089" s="99" t="s">
        <v>1431</v>
      </c>
      <c r="E6089" s="89">
        <v>0</v>
      </c>
      <c r="F6089" s="89">
        <v>3</v>
      </c>
      <c r="G6089" s="89">
        <v>0</v>
      </c>
      <c r="H6089" s="89">
        <v>2</v>
      </c>
      <c r="I6089" s="89">
        <v>2</v>
      </c>
      <c r="J6089" s="89">
        <v>0</v>
      </c>
      <c r="K6089" s="89">
        <v>0</v>
      </c>
      <c r="L6089" s="89">
        <v>1</v>
      </c>
      <c r="M6089" s="89">
        <v>0</v>
      </c>
      <c r="N6089" s="89">
        <v>0</v>
      </c>
      <c r="O6089" s="89">
        <v>2</v>
      </c>
      <c r="P6089" s="89">
        <v>65</v>
      </c>
      <c r="Q6089" s="89">
        <v>564.5</v>
      </c>
      <c r="R6089" s="88">
        <f>VLOOKUP(P6089,NEW_TRAIN_TEST!$A$1:$M$980,13,0)</f>
        <v>539</v>
      </c>
      <c r="S6089" s="88">
        <f>VLOOKUP(P6089,NEW_TRAIN_TEST!$A$1:$M$980,11,0)</f>
        <v>568</v>
      </c>
      <c r="T6089" s="6">
        <f t="shared" si="190"/>
        <v>1</v>
      </c>
      <c r="U6089" s="6">
        <f t="shared" si="191"/>
        <v>0</v>
      </c>
    </row>
    <row r="6090" spans="1:21" x14ac:dyDescent="0.2">
      <c r="A6090" s="88">
        <v>6089</v>
      </c>
      <c r="B6090" s="88">
        <v>6</v>
      </c>
      <c r="C6090" s="88" t="s">
        <v>2124</v>
      </c>
      <c r="D6090" s="99" t="s">
        <v>1431</v>
      </c>
      <c r="E6090" s="89">
        <v>0</v>
      </c>
      <c r="F6090" s="89">
        <v>3</v>
      </c>
      <c r="G6090" s="89">
        <v>0</v>
      </c>
      <c r="H6090" s="89">
        <v>2</v>
      </c>
      <c r="I6090" s="89">
        <v>2</v>
      </c>
      <c r="J6090" s="89">
        <v>0</v>
      </c>
      <c r="K6090" s="89">
        <v>0</v>
      </c>
      <c r="L6090" s="89">
        <v>1</v>
      </c>
      <c r="M6090" s="89">
        <v>22</v>
      </c>
      <c r="N6090" s="89">
        <v>0</v>
      </c>
      <c r="O6090" s="89">
        <v>2</v>
      </c>
      <c r="P6090" s="89">
        <v>65</v>
      </c>
      <c r="Q6090" s="89">
        <v>564.5</v>
      </c>
      <c r="R6090" s="88">
        <f>VLOOKUP(P6090,NEW_TRAIN_TEST!$A$1:$M$980,13,0)</f>
        <v>539</v>
      </c>
      <c r="S6090" s="88">
        <f>VLOOKUP(P6090,NEW_TRAIN_TEST!$A$1:$M$980,11,0)</f>
        <v>568</v>
      </c>
      <c r="T6090" s="6">
        <f t="shared" si="190"/>
        <v>1</v>
      </c>
      <c r="U6090" s="6">
        <f t="shared" si="191"/>
        <v>1</v>
      </c>
    </row>
    <row r="6091" spans="1:21" x14ac:dyDescent="0.2">
      <c r="A6091" s="88">
        <v>6090</v>
      </c>
      <c r="B6091" s="88">
        <v>6</v>
      </c>
      <c r="C6091" s="88" t="s">
        <v>2124</v>
      </c>
      <c r="D6091" s="99" t="s">
        <v>1431</v>
      </c>
      <c r="E6091" s="89">
        <v>0</v>
      </c>
      <c r="F6091" s="89">
        <v>4</v>
      </c>
      <c r="G6091" s="89">
        <v>0</v>
      </c>
      <c r="H6091" s="89">
        <v>2</v>
      </c>
      <c r="I6091" s="89">
        <v>2</v>
      </c>
      <c r="J6091" s="89">
        <v>0</v>
      </c>
      <c r="K6091" s="89">
        <v>0</v>
      </c>
      <c r="L6091" s="89">
        <v>0</v>
      </c>
      <c r="M6091" s="89">
        <v>0</v>
      </c>
      <c r="N6091" s="89">
        <v>0</v>
      </c>
      <c r="O6091" s="89">
        <v>2</v>
      </c>
      <c r="P6091" s="89">
        <v>65</v>
      </c>
      <c r="Q6091" s="89">
        <v>564.5</v>
      </c>
      <c r="R6091" s="88">
        <f>VLOOKUP(P6091,NEW_TRAIN_TEST!$A$1:$M$980,13,0)</f>
        <v>539</v>
      </c>
      <c r="S6091" s="88">
        <f>VLOOKUP(P6091,NEW_TRAIN_TEST!$A$1:$M$980,11,0)</f>
        <v>568</v>
      </c>
      <c r="T6091" s="6">
        <f t="shared" si="190"/>
        <v>0</v>
      </c>
      <c r="U6091" s="6">
        <f t="shared" si="191"/>
        <v>0</v>
      </c>
    </row>
    <row r="6092" spans="1:21" x14ac:dyDescent="0.2">
      <c r="A6092" s="88">
        <v>6091</v>
      </c>
      <c r="B6092" s="88">
        <v>6</v>
      </c>
      <c r="C6092" s="88" t="s">
        <v>2124</v>
      </c>
      <c r="D6092" s="99" t="s">
        <v>1431</v>
      </c>
      <c r="E6092" s="89">
        <v>0</v>
      </c>
      <c r="F6092" s="89">
        <v>7</v>
      </c>
      <c r="G6092" s="89">
        <v>2</v>
      </c>
      <c r="H6092" s="89">
        <v>2</v>
      </c>
      <c r="I6092" s="89">
        <v>2</v>
      </c>
      <c r="J6092" s="89">
        <v>0</v>
      </c>
      <c r="K6092" s="89">
        <v>0</v>
      </c>
      <c r="L6092" s="89">
        <v>1</v>
      </c>
      <c r="M6092" s="89">
        <v>22</v>
      </c>
      <c r="N6092" s="89">
        <v>0</v>
      </c>
      <c r="O6092" s="89">
        <v>2</v>
      </c>
      <c r="P6092" s="89">
        <v>65</v>
      </c>
      <c r="Q6092" s="89">
        <v>564.5</v>
      </c>
      <c r="R6092" s="88">
        <f>VLOOKUP(P6092,NEW_TRAIN_TEST!$A$1:$M$980,13,0)</f>
        <v>539</v>
      </c>
      <c r="S6092" s="88">
        <f>VLOOKUP(P6092,NEW_TRAIN_TEST!$A$1:$M$980,11,0)</f>
        <v>568</v>
      </c>
      <c r="T6092" s="6">
        <f t="shared" si="190"/>
        <v>1</v>
      </c>
      <c r="U6092" s="6">
        <f t="shared" si="191"/>
        <v>1</v>
      </c>
    </row>
    <row r="6093" spans="1:21" x14ac:dyDescent="0.2">
      <c r="A6093" s="88">
        <v>6092</v>
      </c>
      <c r="B6093" s="88">
        <v>6</v>
      </c>
      <c r="C6093" s="88" t="s">
        <v>2124</v>
      </c>
      <c r="D6093" s="99" t="s">
        <v>1431</v>
      </c>
      <c r="E6093" s="89">
        <v>0</v>
      </c>
      <c r="F6093" s="89">
        <v>3</v>
      </c>
      <c r="G6093" s="89">
        <v>0</v>
      </c>
      <c r="H6093" s="89">
        <v>2</v>
      </c>
      <c r="I6093" s="89">
        <v>2</v>
      </c>
      <c r="J6093" s="89">
        <v>0</v>
      </c>
      <c r="K6093" s="89">
        <v>0</v>
      </c>
      <c r="L6093" s="89">
        <v>1</v>
      </c>
      <c r="M6093" s="89">
        <v>22</v>
      </c>
      <c r="N6093" s="89">
        <v>0</v>
      </c>
      <c r="O6093" s="89">
        <v>2</v>
      </c>
      <c r="P6093" s="89">
        <v>65</v>
      </c>
      <c r="Q6093" s="89">
        <v>564.5</v>
      </c>
      <c r="R6093" s="88">
        <f>VLOOKUP(P6093,NEW_TRAIN_TEST!$A$1:$M$980,13,0)</f>
        <v>539</v>
      </c>
      <c r="S6093" s="88">
        <f>VLOOKUP(P6093,NEW_TRAIN_TEST!$A$1:$M$980,11,0)</f>
        <v>568</v>
      </c>
      <c r="T6093" s="6">
        <f t="shared" si="190"/>
        <v>1</v>
      </c>
      <c r="U6093" s="6">
        <f t="shared" si="191"/>
        <v>1</v>
      </c>
    </row>
    <row r="6094" spans="1:21" x14ac:dyDescent="0.2">
      <c r="A6094" s="88">
        <v>6093</v>
      </c>
      <c r="B6094" s="88">
        <v>6</v>
      </c>
      <c r="C6094" s="88" t="s">
        <v>2124</v>
      </c>
      <c r="D6094" s="99" t="s">
        <v>1431</v>
      </c>
      <c r="E6094" s="89">
        <v>0</v>
      </c>
      <c r="F6094" s="89">
        <v>5</v>
      </c>
      <c r="G6094" s="89">
        <v>0</v>
      </c>
      <c r="H6094" s="89">
        <v>2</v>
      </c>
      <c r="I6094" s="89">
        <v>2</v>
      </c>
      <c r="J6094" s="89">
        <v>0</v>
      </c>
      <c r="K6094" s="89">
        <v>0</v>
      </c>
      <c r="L6094" s="89">
        <v>1</v>
      </c>
      <c r="M6094" s="89">
        <v>22</v>
      </c>
      <c r="N6094" s="89">
        <v>0</v>
      </c>
      <c r="O6094" s="89">
        <v>2</v>
      </c>
      <c r="P6094" s="89">
        <v>65</v>
      </c>
      <c r="Q6094" s="89">
        <v>564.5</v>
      </c>
      <c r="R6094" s="88">
        <f>VLOOKUP(P6094,NEW_TRAIN_TEST!$A$1:$M$980,13,0)</f>
        <v>539</v>
      </c>
      <c r="S6094" s="88">
        <f>VLOOKUP(P6094,NEW_TRAIN_TEST!$A$1:$M$980,11,0)</f>
        <v>568</v>
      </c>
      <c r="T6094" s="6">
        <f t="shared" si="190"/>
        <v>1</v>
      </c>
      <c r="U6094" s="6">
        <f t="shared" si="191"/>
        <v>1</v>
      </c>
    </row>
    <row r="6095" spans="1:21" x14ac:dyDescent="0.2">
      <c r="A6095" s="88">
        <v>6094</v>
      </c>
      <c r="B6095" s="88">
        <v>6</v>
      </c>
      <c r="C6095" s="88" t="s">
        <v>2124</v>
      </c>
      <c r="D6095" s="99" t="s">
        <v>1431</v>
      </c>
      <c r="E6095" s="89">
        <v>0</v>
      </c>
      <c r="F6095" s="89">
        <v>8</v>
      </c>
      <c r="G6095" s="89">
        <v>5</v>
      </c>
      <c r="H6095" s="89">
        <v>2</v>
      </c>
      <c r="I6095" s="89">
        <v>2</v>
      </c>
      <c r="J6095" s="89">
        <v>0</v>
      </c>
      <c r="K6095" s="89">
        <v>0</v>
      </c>
      <c r="L6095" s="89">
        <v>1</v>
      </c>
      <c r="M6095" s="89">
        <v>22</v>
      </c>
      <c r="N6095" s="89">
        <v>0</v>
      </c>
      <c r="O6095" s="89">
        <v>2</v>
      </c>
      <c r="P6095" s="89">
        <v>65</v>
      </c>
      <c r="Q6095" s="89">
        <v>564.5</v>
      </c>
      <c r="R6095" s="88">
        <f>VLOOKUP(P6095,NEW_TRAIN_TEST!$A$1:$M$980,13,0)</f>
        <v>539</v>
      </c>
      <c r="S6095" s="88">
        <f>VLOOKUP(P6095,NEW_TRAIN_TEST!$A$1:$M$980,11,0)</f>
        <v>568</v>
      </c>
      <c r="T6095" s="6">
        <f t="shared" si="190"/>
        <v>1</v>
      </c>
      <c r="U6095" s="6">
        <f t="shared" si="191"/>
        <v>1</v>
      </c>
    </row>
    <row r="6096" spans="1:21" x14ac:dyDescent="0.2">
      <c r="A6096" s="88">
        <v>6095</v>
      </c>
      <c r="B6096" s="88">
        <v>6</v>
      </c>
      <c r="C6096" s="88" t="s">
        <v>2124</v>
      </c>
      <c r="D6096" s="99" t="s">
        <v>1431</v>
      </c>
      <c r="E6096" s="89">
        <v>5</v>
      </c>
      <c r="F6096" s="89">
        <v>3</v>
      </c>
      <c r="G6096" s="89">
        <v>1</v>
      </c>
      <c r="H6096" s="89">
        <v>2</v>
      </c>
      <c r="I6096" s="89">
        <v>2</v>
      </c>
      <c r="J6096" s="89">
        <v>0</v>
      </c>
      <c r="K6096" s="89">
        <v>0</v>
      </c>
      <c r="L6096" s="89">
        <v>1</v>
      </c>
      <c r="M6096" s="89">
        <v>22</v>
      </c>
      <c r="N6096" s="89">
        <v>0</v>
      </c>
      <c r="O6096" s="89">
        <v>2</v>
      </c>
      <c r="P6096" s="89">
        <v>65</v>
      </c>
      <c r="Q6096" s="89">
        <v>564.5</v>
      </c>
      <c r="R6096" s="88">
        <f>VLOOKUP(P6096,NEW_TRAIN_TEST!$A$1:$M$980,13,0)</f>
        <v>539</v>
      </c>
      <c r="S6096" s="88">
        <f>VLOOKUP(P6096,NEW_TRAIN_TEST!$A$1:$M$980,11,0)</f>
        <v>568</v>
      </c>
      <c r="T6096" s="6">
        <f t="shared" si="190"/>
        <v>1</v>
      </c>
      <c r="U6096" s="6">
        <f t="shared" si="191"/>
        <v>1</v>
      </c>
    </row>
    <row r="6097" spans="1:21" x14ac:dyDescent="0.2">
      <c r="A6097" s="88">
        <v>6096</v>
      </c>
      <c r="B6097" s="88">
        <v>6</v>
      </c>
      <c r="C6097" s="88" t="s">
        <v>2124</v>
      </c>
      <c r="D6097" s="99" t="s">
        <v>1431</v>
      </c>
      <c r="E6097" s="89">
        <v>3</v>
      </c>
      <c r="F6097" s="89">
        <v>0</v>
      </c>
      <c r="G6097" s="89">
        <v>0</v>
      </c>
      <c r="H6097" s="89">
        <v>0</v>
      </c>
      <c r="I6097" s="89">
        <v>0</v>
      </c>
      <c r="J6097" s="89">
        <v>0</v>
      </c>
      <c r="K6097" s="89">
        <v>0</v>
      </c>
      <c r="L6097" s="89">
        <v>0</v>
      </c>
      <c r="M6097" s="89">
        <v>0</v>
      </c>
      <c r="N6097" s="89">
        <v>0</v>
      </c>
      <c r="O6097" s="89">
        <v>0</v>
      </c>
      <c r="P6097" s="89">
        <v>309</v>
      </c>
      <c r="Q6097" s="89">
        <v>6881.5</v>
      </c>
      <c r="R6097" s="88">
        <f>VLOOKUP(P6097,NEW_TRAIN_TEST!$A$1:$M$980,13,0)</f>
        <v>6692</v>
      </c>
      <c r="S6097" s="88">
        <f>VLOOKUP(P6097,NEW_TRAIN_TEST!$A$1:$M$980,11,0)</f>
        <v>6887</v>
      </c>
      <c r="T6097" s="6">
        <f t="shared" si="190"/>
        <v>0</v>
      </c>
      <c r="U6097" s="6">
        <f t="shared" si="191"/>
        <v>0</v>
      </c>
    </row>
    <row r="6098" spans="1:21" x14ac:dyDescent="0.2">
      <c r="A6098" s="88">
        <v>6097</v>
      </c>
      <c r="B6098" s="88">
        <v>6</v>
      </c>
      <c r="C6098" s="88" t="s">
        <v>2124</v>
      </c>
      <c r="D6098" s="99" t="s">
        <v>1431</v>
      </c>
      <c r="E6098" s="89">
        <v>11</v>
      </c>
      <c r="F6098" s="89">
        <v>0</v>
      </c>
      <c r="G6098" s="89">
        <v>0</v>
      </c>
      <c r="H6098" s="89">
        <v>0</v>
      </c>
      <c r="I6098" s="89">
        <v>0</v>
      </c>
      <c r="J6098" s="89">
        <v>0</v>
      </c>
      <c r="K6098" s="89">
        <v>0</v>
      </c>
      <c r="L6098" s="89">
        <v>0</v>
      </c>
      <c r="M6098" s="89">
        <v>0</v>
      </c>
      <c r="N6098" s="89">
        <v>0</v>
      </c>
      <c r="O6098" s="89">
        <v>0</v>
      </c>
      <c r="P6098" s="89">
        <v>11</v>
      </c>
      <c r="Q6098" s="89">
        <v>6591</v>
      </c>
      <c r="R6098" s="88">
        <f>VLOOKUP(P6098,NEW_TRAIN_TEST!$A$1:$M$980,13,0)</f>
        <v>6264</v>
      </c>
      <c r="S6098" s="88">
        <f>VLOOKUP(P6098,NEW_TRAIN_TEST!$A$1:$M$980,11,0)</f>
        <v>6685</v>
      </c>
      <c r="T6098" s="6">
        <f t="shared" si="190"/>
        <v>0</v>
      </c>
      <c r="U6098" s="6">
        <f t="shared" si="191"/>
        <v>0</v>
      </c>
    </row>
    <row r="6099" spans="1:21" x14ac:dyDescent="0.2">
      <c r="A6099" s="88">
        <v>6098</v>
      </c>
      <c r="B6099" s="88">
        <v>6</v>
      </c>
      <c r="C6099" s="88" t="s">
        <v>2124</v>
      </c>
      <c r="D6099" s="99" t="s">
        <v>1431</v>
      </c>
      <c r="E6099" s="89">
        <v>0</v>
      </c>
      <c r="F6099" s="89">
        <v>0</v>
      </c>
      <c r="G6099" s="89">
        <v>0</v>
      </c>
      <c r="H6099" s="89">
        <v>0</v>
      </c>
      <c r="I6099" s="89">
        <v>0</v>
      </c>
      <c r="J6099" s="89">
        <v>0</v>
      </c>
      <c r="K6099" s="89">
        <v>0</v>
      </c>
      <c r="L6099" s="89">
        <v>0</v>
      </c>
      <c r="M6099" s="89">
        <v>0</v>
      </c>
      <c r="N6099" s="89">
        <v>1</v>
      </c>
      <c r="O6099" s="89">
        <v>0</v>
      </c>
      <c r="P6099" s="89">
        <v>311</v>
      </c>
      <c r="Q6099" s="89">
        <v>7709</v>
      </c>
      <c r="R6099" s="88">
        <f>VLOOKUP(P6099,NEW_TRAIN_TEST!$A$1:$M$980,13,0)</f>
        <v>7709</v>
      </c>
      <c r="S6099" s="88">
        <f>VLOOKUP(P6099,NEW_TRAIN_TEST!$A$1:$M$980,11,0)</f>
        <v>7709</v>
      </c>
      <c r="T6099" s="6">
        <f t="shared" si="190"/>
        <v>0</v>
      </c>
      <c r="U6099" s="6">
        <f t="shared" si="191"/>
        <v>0</v>
      </c>
    </row>
    <row r="6100" spans="1:21" x14ac:dyDescent="0.2">
      <c r="A6100" s="88">
        <v>6099</v>
      </c>
      <c r="B6100" s="88">
        <v>6</v>
      </c>
      <c r="C6100" s="88" t="s">
        <v>2124</v>
      </c>
      <c r="D6100" s="99" t="s">
        <v>1431</v>
      </c>
      <c r="E6100" s="89">
        <v>5</v>
      </c>
      <c r="F6100" s="89">
        <v>0</v>
      </c>
      <c r="G6100" s="89">
        <v>0</v>
      </c>
      <c r="H6100" s="89">
        <v>0</v>
      </c>
      <c r="I6100" s="89">
        <v>0</v>
      </c>
      <c r="J6100" s="89">
        <v>0</v>
      </c>
      <c r="K6100" s="89">
        <v>0</v>
      </c>
      <c r="L6100" s="89">
        <v>1</v>
      </c>
      <c r="M6100" s="89">
        <v>0</v>
      </c>
      <c r="N6100" s="89">
        <v>0</v>
      </c>
      <c r="O6100" s="89">
        <v>0</v>
      </c>
      <c r="P6100" s="89">
        <v>312</v>
      </c>
      <c r="Q6100" s="89">
        <v>5383</v>
      </c>
      <c r="R6100" s="88">
        <f>VLOOKUP(P6100,NEW_TRAIN_TEST!$A$1:$M$980,13,0)</f>
        <v>5165</v>
      </c>
      <c r="S6100" s="88">
        <f>VLOOKUP(P6100,NEW_TRAIN_TEST!$A$1:$M$980,11,0)</f>
        <v>5485</v>
      </c>
      <c r="T6100" s="6">
        <f t="shared" si="190"/>
        <v>1</v>
      </c>
      <c r="U6100" s="6">
        <f t="shared" si="191"/>
        <v>0</v>
      </c>
    </row>
    <row r="6101" spans="1:21" x14ac:dyDescent="0.2">
      <c r="A6101" s="88">
        <v>6100</v>
      </c>
      <c r="B6101" s="88">
        <v>6</v>
      </c>
      <c r="C6101" s="88" t="s">
        <v>2124</v>
      </c>
      <c r="D6101" s="99" t="s">
        <v>1431</v>
      </c>
      <c r="E6101" s="89">
        <v>3</v>
      </c>
      <c r="F6101" s="89">
        <v>0</v>
      </c>
      <c r="G6101" s="89">
        <v>0</v>
      </c>
      <c r="H6101" s="89">
        <v>0</v>
      </c>
      <c r="I6101" s="89">
        <v>0</v>
      </c>
      <c r="J6101" s="89">
        <v>0</v>
      </c>
      <c r="K6101" s="89">
        <v>0</v>
      </c>
      <c r="L6101" s="89">
        <v>0</v>
      </c>
      <c r="M6101" s="89">
        <v>0</v>
      </c>
      <c r="N6101" s="89">
        <v>0</v>
      </c>
      <c r="O6101" s="89">
        <v>0</v>
      </c>
      <c r="P6101" s="89">
        <v>310</v>
      </c>
      <c r="Q6101" s="89">
        <v>7278.5</v>
      </c>
      <c r="R6101" s="88">
        <f>VLOOKUP(P6101,NEW_TRAIN_TEST!$A$1:$M$980,13,0)</f>
        <v>7197</v>
      </c>
      <c r="S6101" s="88">
        <f>VLOOKUP(P6101,NEW_TRAIN_TEST!$A$1:$M$980,11,0)</f>
        <v>7377</v>
      </c>
      <c r="T6101" s="6">
        <f t="shared" si="190"/>
        <v>0</v>
      </c>
      <c r="U6101" s="6">
        <f t="shared" si="191"/>
        <v>0</v>
      </c>
    </row>
    <row r="6102" spans="1:21" x14ac:dyDescent="0.2">
      <c r="A6102" s="88">
        <v>6101</v>
      </c>
      <c r="B6102" s="88">
        <v>6</v>
      </c>
      <c r="C6102" s="88" t="s">
        <v>2124</v>
      </c>
      <c r="D6102" s="99" t="s">
        <v>1431</v>
      </c>
      <c r="E6102" s="89">
        <v>3</v>
      </c>
      <c r="F6102" s="89">
        <v>0</v>
      </c>
      <c r="G6102" s="89">
        <v>0</v>
      </c>
      <c r="H6102" s="89">
        <v>0</v>
      </c>
      <c r="I6102" s="89">
        <v>0</v>
      </c>
      <c r="J6102" s="89">
        <v>0</v>
      </c>
      <c r="K6102" s="89">
        <v>0</v>
      </c>
      <c r="L6102" s="89">
        <v>0</v>
      </c>
      <c r="M6102" s="89">
        <v>0</v>
      </c>
      <c r="N6102" s="89">
        <v>0</v>
      </c>
      <c r="O6102" s="89">
        <v>0</v>
      </c>
      <c r="P6102" s="89">
        <v>314</v>
      </c>
      <c r="Q6102" s="89">
        <v>6661</v>
      </c>
      <c r="R6102" s="88">
        <f>VLOOKUP(P6102,NEW_TRAIN_TEST!$A$1:$M$980,13,0)</f>
        <v>6651</v>
      </c>
      <c r="S6102" s="88">
        <f>VLOOKUP(P6102,NEW_TRAIN_TEST!$A$1:$M$980,11,0)</f>
        <v>6749</v>
      </c>
      <c r="T6102" s="6">
        <f t="shared" si="190"/>
        <v>0</v>
      </c>
      <c r="U6102" s="6">
        <f t="shared" si="191"/>
        <v>0</v>
      </c>
    </row>
    <row r="6103" spans="1:21" x14ac:dyDescent="0.2">
      <c r="A6103" s="88">
        <v>6102</v>
      </c>
      <c r="B6103" s="88">
        <v>6</v>
      </c>
      <c r="C6103" s="88" t="s">
        <v>2124</v>
      </c>
      <c r="D6103" s="99" t="s">
        <v>1431</v>
      </c>
      <c r="E6103" s="89">
        <v>13</v>
      </c>
      <c r="F6103" s="89">
        <v>2</v>
      </c>
      <c r="G6103" s="89">
        <v>0</v>
      </c>
      <c r="H6103" s="89">
        <v>0</v>
      </c>
      <c r="I6103" s="89">
        <v>2</v>
      </c>
      <c r="J6103" s="89">
        <v>0</v>
      </c>
      <c r="K6103" s="89">
        <v>0</v>
      </c>
      <c r="L6103" s="89">
        <v>1</v>
      </c>
      <c r="M6103" s="89">
        <v>0</v>
      </c>
      <c r="N6103" s="89">
        <v>0</v>
      </c>
      <c r="O6103" s="89">
        <v>2</v>
      </c>
      <c r="P6103" s="89">
        <v>126</v>
      </c>
      <c r="Q6103" s="89">
        <v>5193.5</v>
      </c>
      <c r="R6103" s="88">
        <f>VLOOKUP(P6103,NEW_TRAIN_TEST!$A$1:$M$980,13,0)</f>
        <v>5105</v>
      </c>
      <c r="S6103" s="88">
        <f>VLOOKUP(P6103,NEW_TRAIN_TEST!$A$1:$M$980,11,0)</f>
        <v>5336</v>
      </c>
      <c r="T6103" s="6">
        <f t="shared" si="190"/>
        <v>1</v>
      </c>
      <c r="U6103" s="6">
        <f t="shared" si="191"/>
        <v>0</v>
      </c>
    </row>
    <row r="6104" spans="1:21" x14ac:dyDescent="0.2">
      <c r="A6104" s="88">
        <v>6103</v>
      </c>
      <c r="B6104" s="88">
        <v>6</v>
      </c>
      <c r="C6104" s="88" t="s">
        <v>2124</v>
      </c>
      <c r="D6104" s="99" t="s">
        <v>1431</v>
      </c>
      <c r="E6104" s="89">
        <v>2</v>
      </c>
      <c r="F6104" s="89">
        <v>0</v>
      </c>
      <c r="G6104" s="89">
        <v>0</v>
      </c>
      <c r="H6104" s="89">
        <v>0</v>
      </c>
      <c r="I6104" s="89">
        <v>0</v>
      </c>
      <c r="J6104" s="89">
        <v>0</v>
      </c>
      <c r="K6104" s="89">
        <v>0</v>
      </c>
      <c r="L6104" s="89">
        <v>0</v>
      </c>
      <c r="M6104" s="89">
        <v>0</v>
      </c>
      <c r="N6104" s="89">
        <v>0</v>
      </c>
      <c r="O6104" s="89">
        <v>0</v>
      </c>
      <c r="P6104" s="89">
        <v>316</v>
      </c>
      <c r="Q6104" s="89">
        <v>6632</v>
      </c>
      <c r="R6104" s="88">
        <f>VLOOKUP(P6104,NEW_TRAIN_TEST!$A$1:$M$980,13,0)</f>
        <v>6599</v>
      </c>
      <c r="S6104" s="88">
        <f>VLOOKUP(P6104,NEW_TRAIN_TEST!$A$1:$M$980,11,0)</f>
        <v>6698</v>
      </c>
      <c r="T6104" s="6">
        <f t="shared" si="190"/>
        <v>0</v>
      </c>
      <c r="U6104" s="6">
        <f t="shared" si="191"/>
        <v>0</v>
      </c>
    </row>
    <row r="6105" spans="1:21" x14ac:dyDescent="0.2">
      <c r="A6105" s="88">
        <v>6104</v>
      </c>
      <c r="B6105" s="88">
        <v>6</v>
      </c>
      <c r="C6105" s="88" t="s">
        <v>2124</v>
      </c>
      <c r="D6105" s="99" t="s">
        <v>1431</v>
      </c>
      <c r="E6105" s="89">
        <v>14</v>
      </c>
      <c r="F6105" s="89">
        <v>1</v>
      </c>
      <c r="G6105" s="89">
        <v>0</v>
      </c>
      <c r="H6105" s="89">
        <v>0</v>
      </c>
      <c r="I6105" s="89">
        <v>2</v>
      </c>
      <c r="J6105" s="89">
        <v>0</v>
      </c>
      <c r="K6105" s="89">
        <v>0</v>
      </c>
      <c r="L6105" s="89">
        <v>0</v>
      </c>
      <c r="M6105" s="89">
        <v>0</v>
      </c>
      <c r="N6105" s="89">
        <v>0</v>
      </c>
      <c r="O6105" s="89">
        <v>2</v>
      </c>
      <c r="P6105" s="89">
        <v>19</v>
      </c>
      <c r="Q6105" s="89">
        <v>7916.5</v>
      </c>
      <c r="R6105" s="88">
        <f>VLOOKUP(P6105,NEW_TRAIN_TEST!$A$1:$M$980,13,0)</f>
        <v>7648.5</v>
      </c>
      <c r="S6105" s="88">
        <f>VLOOKUP(P6105,NEW_TRAIN_TEST!$A$1:$M$980,11,0)</f>
        <v>8133</v>
      </c>
      <c r="T6105" s="6">
        <f t="shared" si="190"/>
        <v>0</v>
      </c>
      <c r="U6105" s="6">
        <f t="shared" si="191"/>
        <v>0</v>
      </c>
    </row>
    <row r="6106" spans="1:21" x14ac:dyDescent="0.2">
      <c r="A6106" s="88">
        <v>6105</v>
      </c>
      <c r="B6106" s="88">
        <v>6</v>
      </c>
      <c r="C6106" s="88" t="s">
        <v>2124</v>
      </c>
      <c r="D6106" s="99" t="s">
        <v>1431</v>
      </c>
      <c r="E6106" s="89">
        <v>2</v>
      </c>
      <c r="F6106" s="89">
        <v>0</v>
      </c>
      <c r="G6106" s="89">
        <v>0</v>
      </c>
      <c r="H6106" s="89">
        <v>0</v>
      </c>
      <c r="I6106" s="89">
        <v>0</v>
      </c>
      <c r="J6106" s="89">
        <v>0</v>
      </c>
      <c r="K6106" s="89">
        <v>0</v>
      </c>
      <c r="L6106" s="89">
        <v>1</v>
      </c>
      <c r="M6106" s="89">
        <v>0</v>
      </c>
      <c r="N6106" s="89">
        <v>0</v>
      </c>
      <c r="O6106" s="89">
        <v>0</v>
      </c>
      <c r="P6106" s="89">
        <v>318</v>
      </c>
      <c r="Q6106" s="89">
        <v>7217</v>
      </c>
      <c r="R6106" s="88">
        <f>VLOOKUP(P6106,NEW_TRAIN_TEST!$A$1:$M$980,13,0)</f>
        <v>7213</v>
      </c>
      <c r="S6106" s="88">
        <f>VLOOKUP(P6106,NEW_TRAIN_TEST!$A$1:$M$980,11,0)</f>
        <v>7224</v>
      </c>
      <c r="T6106" s="6">
        <f t="shared" si="190"/>
        <v>1</v>
      </c>
      <c r="U6106" s="6">
        <f t="shared" si="191"/>
        <v>0</v>
      </c>
    </row>
    <row r="6107" spans="1:21" x14ac:dyDescent="0.2">
      <c r="A6107" s="88">
        <v>6106</v>
      </c>
      <c r="B6107" s="88">
        <v>6</v>
      </c>
      <c r="C6107" s="88" t="s">
        <v>2124</v>
      </c>
      <c r="D6107" s="99" t="s">
        <v>1431</v>
      </c>
      <c r="E6107" s="89">
        <v>3</v>
      </c>
      <c r="F6107" s="89">
        <v>0</v>
      </c>
      <c r="G6107" s="89">
        <v>0</v>
      </c>
      <c r="H6107" s="89">
        <v>0</v>
      </c>
      <c r="I6107" s="89">
        <v>0</v>
      </c>
      <c r="J6107" s="89">
        <v>0</v>
      </c>
      <c r="K6107" s="89">
        <v>0</v>
      </c>
      <c r="L6107" s="89">
        <v>0</v>
      </c>
      <c r="M6107" s="89">
        <v>0</v>
      </c>
      <c r="N6107" s="89">
        <v>0</v>
      </c>
      <c r="O6107" s="89">
        <v>0</v>
      </c>
      <c r="P6107" s="89">
        <v>319</v>
      </c>
      <c r="Q6107" s="89">
        <v>6828</v>
      </c>
      <c r="R6107" s="88">
        <f>VLOOKUP(P6107,NEW_TRAIN_TEST!$A$1:$M$980,13,0)</f>
        <v>6650</v>
      </c>
      <c r="S6107" s="88">
        <f>VLOOKUP(P6107,NEW_TRAIN_TEST!$A$1:$M$980,11,0)</f>
        <v>6830</v>
      </c>
      <c r="T6107" s="6">
        <f t="shared" si="190"/>
        <v>0</v>
      </c>
      <c r="U6107" s="6">
        <f t="shared" si="191"/>
        <v>0</v>
      </c>
    </row>
    <row r="6108" spans="1:21" x14ac:dyDescent="0.2">
      <c r="A6108" s="88">
        <v>6107</v>
      </c>
      <c r="B6108" s="88">
        <v>6</v>
      </c>
      <c r="C6108" s="88" t="s">
        <v>2124</v>
      </c>
      <c r="D6108" s="99" t="s">
        <v>1431</v>
      </c>
      <c r="E6108" s="89">
        <v>11</v>
      </c>
      <c r="F6108" s="89">
        <v>3</v>
      </c>
      <c r="G6108" s="89">
        <v>1</v>
      </c>
      <c r="H6108" s="89">
        <v>0</v>
      </c>
      <c r="I6108" s="89">
        <v>2</v>
      </c>
      <c r="J6108" s="89">
        <v>0</v>
      </c>
      <c r="K6108" s="89">
        <v>0</v>
      </c>
      <c r="L6108" s="89">
        <v>0</v>
      </c>
      <c r="M6108" s="89">
        <v>0</v>
      </c>
      <c r="N6108" s="89">
        <v>0</v>
      </c>
      <c r="O6108" s="89">
        <v>2</v>
      </c>
      <c r="P6108" s="89">
        <v>6</v>
      </c>
      <c r="Q6108" s="89">
        <v>7710.5</v>
      </c>
      <c r="R6108" s="88">
        <f>VLOOKUP(P6108,NEW_TRAIN_TEST!$A$1:$M$980,13,0)</f>
        <v>7476.5</v>
      </c>
      <c r="S6108" s="88">
        <f>VLOOKUP(P6108,NEW_TRAIN_TEST!$A$1:$M$980,11,0)</f>
        <v>7890</v>
      </c>
      <c r="T6108" s="6">
        <f t="shared" si="190"/>
        <v>0</v>
      </c>
      <c r="U6108" s="6">
        <f t="shared" si="191"/>
        <v>0</v>
      </c>
    </row>
    <row r="6109" spans="1:21" x14ac:dyDescent="0.2">
      <c r="A6109" s="88">
        <v>6108</v>
      </c>
      <c r="B6109" s="88">
        <v>6</v>
      </c>
      <c r="C6109" s="88" t="s">
        <v>2124</v>
      </c>
      <c r="D6109" s="99" t="s">
        <v>1431</v>
      </c>
      <c r="E6109" s="89">
        <v>2</v>
      </c>
      <c r="F6109" s="89">
        <v>0</v>
      </c>
      <c r="G6109" s="89">
        <v>0</v>
      </c>
      <c r="H6109" s="89">
        <v>0</v>
      </c>
      <c r="I6109" s="89">
        <v>0</v>
      </c>
      <c r="J6109" s="89">
        <v>0</v>
      </c>
      <c r="K6109" s="89">
        <v>0</v>
      </c>
      <c r="L6109" s="89">
        <v>0</v>
      </c>
      <c r="M6109" s="89">
        <v>0</v>
      </c>
      <c r="N6109" s="89">
        <v>0</v>
      </c>
      <c r="O6109" s="89">
        <v>0</v>
      </c>
      <c r="P6109" s="89">
        <v>321</v>
      </c>
      <c r="Q6109" s="89">
        <v>6965</v>
      </c>
      <c r="R6109" s="88">
        <f>VLOOKUP(P6109,NEW_TRAIN_TEST!$A$1:$M$980,13,0)</f>
        <v>6919</v>
      </c>
      <c r="S6109" s="88">
        <f>VLOOKUP(P6109,NEW_TRAIN_TEST!$A$1:$M$980,11,0)</f>
        <v>6965</v>
      </c>
      <c r="T6109" s="6">
        <f t="shared" si="190"/>
        <v>0</v>
      </c>
      <c r="U6109" s="6">
        <f t="shared" si="191"/>
        <v>0</v>
      </c>
    </row>
    <row r="6110" spans="1:21" x14ac:dyDescent="0.2">
      <c r="A6110" s="88">
        <v>6109</v>
      </c>
      <c r="B6110" s="88">
        <v>6</v>
      </c>
      <c r="C6110" s="88" t="s">
        <v>2124</v>
      </c>
      <c r="D6110" s="99" t="s">
        <v>1431</v>
      </c>
      <c r="E6110" s="89">
        <v>0</v>
      </c>
      <c r="F6110" s="89">
        <v>0</v>
      </c>
      <c r="G6110" s="89">
        <v>0</v>
      </c>
      <c r="H6110" s="89">
        <v>0</v>
      </c>
      <c r="I6110" s="89">
        <v>0</v>
      </c>
      <c r="J6110" s="89">
        <v>0</v>
      </c>
      <c r="K6110" s="89">
        <v>0</v>
      </c>
      <c r="L6110" s="89">
        <v>0</v>
      </c>
      <c r="M6110" s="89">
        <v>0</v>
      </c>
      <c r="N6110" s="89">
        <v>1</v>
      </c>
      <c r="O6110" s="89">
        <v>0</v>
      </c>
      <c r="P6110" s="89">
        <v>322</v>
      </c>
      <c r="Q6110" s="89">
        <v>7366</v>
      </c>
      <c r="R6110" s="88">
        <f>VLOOKUP(P6110,NEW_TRAIN_TEST!$A$1:$M$980,13,0)</f>
        <v>7366</v>
      </c>
      <c r="S6110" s="88">
        <f>VLOOKUP(P6110,NEW_TRAIN_TEST!$A$1:$M$980,11,0)</f>
        <v>7366</v>
      </c>
      <c r="T6110" s="6">
        <f t="shared" si="190"/>
        <v>0</v>
      </c>
      <c r="U6110" s="6">
        <f t="shared" si="191"/>
        <v>0</v>
      </c>
    </row>
    <row r="6111" spans="1:21" x14ac:dyDescent="0.2">
      <c r="A6111" s="88">
        <v>6110</v>
      </c>
      <c r="B6111" s="88">
        <v>6</v>
      </c>
      <c r="C6111" s="88" t="s">
        <v>2124</v>
      </c>
      <c r="D6111" s="99" t="s">
        <v>1431</v>
      </c>
      <c r="E6111" s="89">
        <v>0</v>
      </c>
      <c r="F6111" s="89">
        <v>0</v>
      </c>
      <c r="G6111" s="89">
        <v>0</v>
      </c>
      <c r="H6111" s="89">
        <v>0</v>
      </c>
      <c r="I6111" s="89">
        <v>0</v>
      </c>
      <c r="J6111" s="89">
        <v>0</v>
      </c>
      <c r="K6111" s="89">
        <v>0</v>
      </c>
      <c r="L6111" s="89">
        <v>0</v>
      </c>
      <c r="M6111" s="89">
        <v>0</v>
      </c>
      <c r="N6111" s="89">
        <v>1</v>
      </c>
      <c r="O6111" s="89">
        <v>0</v>
      </c>
      <c r="P6111" s="89">
        <v>323</v>
      </c>
      <c r="Q6111" s="89">
        <v>7153</v>
      </c>
      <c r="R6111" s="88">
        <f>VLOOKUP(P6111,NEW_TRAIN_TEST!$A$1:$M$980,13,0)</f>
        <v>7153</v>
      </c>
      <c r="S6111" s="88">
        <f>VLOOKUP(P6111,NEW_TRAIN_TEST!$A$1:$M$980,11,0)</f>
        <v>7153</v>
      </c>
      <c r="T6111" s="6">
        <f t="shared" si="190"/>
        <v>0</v>
      </c>
      <c r="U6111" s="6">
        <f t="shared" si="191"/>
        <v>0</v>
      </c>
    </row>
    <row r="6112" spans="1:21" x14ac:dyDescent="0.2">
      <c r="A6112" s="88">
        <v>6111</v>
      </c>
      <c r="B6112" s="88">
        <v>6</v>
      </c>
      <c r="C6112" s="88" t="s">
        <v>2124</v>
      </c>
      <c r="D6112" s="99" t="s">
        <v>1431</v>
      </c>
      <c r="E6112" s="89">
        <v>2</v>
      </c>
      <c r="F6112" s="89">
        <v>0</v>
      </c>
      <c r="G6112" s="89">
        <v>0</v>
      </c>
      <c r="H6112" s="89">
        <v>0</v>
      </c>
      <c r="I6112" s="89">
        <v>0</v>
      </c>
      <c r="J6112" s="89">
        <v>0</v>
      </c>
      <c r="K6112" s="89">
        <v>0</v>
      </c>
      <c r="L6112" s="89">
        <v>0</v>
      </c>
      <c r="M6112" s="89">
        <v>0</v>
      </c>
      <c r="N6112" s="89">
        <v>0</v>
      </c>
      <c r="O6112" s="89">
        <v>0</v>
      </c>
      <c r="P6112" s="89">
        <v>324</v>
      </c>
      <c r="Q6112" s="89">
        <v>7774</v>
      </c>
      <c r="R6112" s="88">
        <f>VLOOKUP(P6112,NEW_TRAIN_TEST!$A$1:$M$980,13,0)</f>
        <v>7727</v>
      </c>
      <c r="S6112" s="88">
        <f>VLOOKUP(P6112,NEW_TRAIN_TEST!$A$1:$M$980,11,0)</f>
        <v>7774</v>
      </c>
      <c r="T6112" s="6">
        <f t="shared" si="190"/>
        <v>0</v>
      </c>
      <c r="U6112" s="6">
        <f t="shared" si="191"/>
        <v>0</v>
      </c>
    </row>
    <row r="6113" spans="1:21" x14ac:dyDescent="0.2">
      <c r="A6113" s="88">
        <v>6112</v>
      </c>
      <c r="B6113" s="88">
        <v>6</v>
      </c>
      <c r="C6113" s="88" t="s">
        <v>2124</v>
      </c>
      <c r="D6113" s="99" t="s">
        <v>1431</v>
      </c>
      <c r="E6113" s="89">
        <v>0</v>
      </c>
      <c r="F6113" s="89">
        <v>2</v>
      </c>
      <c r="G6113" s="89">
        <v>0</v>
      </c>
      <c r="H6113" s="89">
        <v>0</v>
      </c>
      <c r="I6113" s="89">
        <v>2</v>
      </c>
      <c r="J6113" s="89">
        <v>0</v>
      </c>
      <c r="K6113" s="89">
        <v>0</v>
      </c>
      <c r="L6113" s="89">
        <v>0</v>
      </c>
      <c r="M6113" s="89">
        <v>0</v>
      </c>
      <c r="N6113" s="89">
        <v>0</v>
      </c>
      <c r="O6113" s="89">
        <v>2</v>
      </c>
      <c r="P6113" s="89">
        <v>971</v>
      </c>
      <c r="Q6113" s="89">
        <v>6488</v>
      </c>
      <c r="R6113" s="88">
        <f>VLOOKUP(P6113,NEW_TRAIN_TEST!$A$1:$M$980,13,0)</f>
        <v>6488</v>
      </c>
      <c r="S6113" s="88">
        <f>VLOOKUP(P6113,NEW_TRAIN_TEST!$A$1:$M$980,11,0)</f>
        <v>6539</v>
      </c>
      <c r="T6113" s="6">
        <f t="shared" si="190"/>
        <v>0</v>
      </c>
      <c r="U6113" s="6">
        <f t="shared" si="191"/>
        <v>0</v>
      </c>
    </row>
    <row r="6114" spans="1:21" x14ac:dyDescent="0.2">
      <c r="A6114" s="88">
        <v>6113</v>
      </c>
      <c r="B6114" s="88">
        <v>6</v>
      </c>
      <c r="C6114" s="88" t="s">
        <v>2124</v>
      </c>
      <c r="D6114" s="99" t="s">
        <v>1431</v>
      </c>
      <c r="E6114" s="89">
        <v>0</v>
      </c>
      <c r="F6114" s="89">
        <v>2</v>
      </c>
      <c r="G6114" s="89">
        <v>0</v>
      </c>
      <c r="H6114" s="89">
        <v>0</v>
      </c>
      <c r="I6114" s="89">
        <v>2</v>
      </c>
      <c r="J6114" s="89">
        <v>0</v>
      </c>
      <c r="K6114" s="89">
        <v>0</v>
      </c>
      <c r="L6114" s="89">
        <v>0</v>
      </c>
      <c r="M6114" s="89">
        <v>0</v>
      </c>
      <c r="N6114" s="89">
        <v>0</v>
      </c>
      <c r="O6114" s="89">
        <v>2</v>
      </c>
      <c r="P6114" s="89">
        <v>971</v>
      </c>
      <c r="Q6114" s="89">
        <v>6518.5</v>
      </c>
      <c r="R6114" s="88">
        <f>VLOOKUP(P6114,NEW_TRAIN_TEST!$A$1:$M$980,13,0)</f>
        <v>6488</v>
      </c>
      <c r="S6114" s="88">
        <f>VLOOKUP(P6114,NEW_TRAIN_TEST!$A$1:$M$980,11,0)</f>
        <v>6539</v>
      </c>
      <c r="T6114" s="6">
        <f t="shared" si="190"/>
        <v>0</v>
      </c>
      <c r="U6114" s="6">
        <f t="shared" si="191"/>
        <v>0</v>
      </c>
    </row>
    <row r="6115" spans="1:21" x14ac:dyDescent="0.2">
      <c r="A6115" s="88">
        <v>6114</v>
      </c>
      <c r="B6115" s="88">
        <v>6</v>
      </c>
      <c r="C6115" s="88" t="s">
        <v>2124</v>
      </c>
      <c r="D6115" s="99" t="s">
        <v>1431</v>
      </c>
      <c r="E6115" s="89">
        <v>0</v>
      </c>
      <c r="F6115" s="89">
        <v>4</v>
      </c>
      <c r="G6115" s="89">
        <v>0</v>
      </c>
      <c r="H6115" s="89">
        <v>0</v>
      </c>
      <c r="I6115" s="89">
        <v>0</v>
      </c>
      <c r="J6115" s="89">
        <v>0</v>
      </c>
      <c r="K6115" s="89">
        <v>0</v>
      </c>
      <c r="L6115" s="89">
        <v>0</v>
      </c>
      <c r="M6115" s="89">
        <v>0</v>
      </c>
      <c r="N6115" s="89">
        <v>0</v>
      </c>
      <c r="O6115" s="89">
        <v>0</v>
      </c>
      <c r="P6115" s="89">
        <v>971</v>
      </c>
      <c r="Q6115" s="89">
        <v>6525.33</v>
      </c>
      <c r="R6115" s="88">
        <f>VLOOKUP(P6115,NEW_TRAIN_TEST!$A$1:$M$980,13,0)</f>
        <v>6488</v>
      </c>
      <c r="S6115" s="88">
        <f>VLOOKUP(P6115,NEW_TRAIN_TEST!$A$1:$M$980,11,0)</f>
        <v>6539</v>
      </c>
      <c r="T6115" s="6">
        <f t="shared" si="190"/>
        <v>0</v>
      </c>
      <c r="U6115" s="6">
        <f t="shared" si="191"/>
        <v>0</v>
      </c>
    </row>
    <row r="6116" spans="1:21" x14ac:dyDescent="0.2">
      <c r="A6116" s="88">
        <v>6115</v>
      </c>
      <c r="B6116" s="88">
        <v>6</v>
      </c>
      <c r="C6116" s="88" t="s">
        <v>2124</v>
      </c>
      <c r="D6116" s="99" t="s">
        <v>1431</v>
      </c>
      <c r="E6116" s="89">
        <v>14</v>
      </c>
      <c r="F6116" s="89">
        <v>0</v>
      </c>
      <c r="G6116" s="89">
        <v>0</v>
      </c>
      <c r="H6116" s="89">
        <v>0</v>
      </c>
      <c r="I6116" s="89">
        <v>0</v>
      </c>
      <c r="J6116" s="89">
        <v>0</v>
      </c>
      <c r="K6116" s="89">
        <v>0</v>
      </c>
      <c r="L6116" s="89">
        <v>0</v>
      </c>
      <c r="M6116" s="89">
        <v>0</v>
      </c>
      <c r="N6116" s="89">
        <v>0</v>
      </c>
      <c r="O6116" s="89">
        <v>0</v>
      </c>
      <c r="P6116" s="89">
        <v>856</v>
      </c>
      <c r="Q6116" s="89">
        <v>12101</v>
      </c>
      <c r="R6116" s="88">
        <f>VLOOKUP(P6116,NEW_TRAIN_TEST!$A$1:$M$980,13,0)</f>
        <v>11520</v>
      </c>
      <c r="S6116" s="88">
        <f>VLOOKUP(P6116,NEW_TRAIN_TEST!$A$1:$M$980,11,0)</f>
        <v>12324</v>
      </c>
      <c r="T6116" s="6">
        <f t="shared" si="190"/>
        <v>0</v>
      </c>
      <c r="U6116" s="6">
        <f t="shared" si="191"/>
        <v>0</v>
      </c>
    </row>
    <row r="6117" spans="1:21" x14ac:dyDescent="0.2">
      <c r="A6117" s="88">
        <v>6116</v>
      </c>
      <c r="B6117" s="88">
        <v>6</v>
      </c>
      <c r="C6117" s="88" t="s">
        <v>2124</v>
      </c>
      <c r="D6117" s="99" t="s">
        <v>1431</v>
      </c>
      <c r="E6117" s="89">
        <v>8</v>
      </c>
      <c r="F6117" s="89">
        <v>2</v>
      </c>
      <c r="G6117" s="89">
        <v>0</v>
      </c>
      <c r="H6117" s="89">
        <v>0</v>
      </c>
      <c r="I6117" s="89">
        <v>2</v>
      </c>
      <c r="J6117" s="89">
        <v>0</v>
      </c>
      <c r="K6117" s="89">
        <v>0</v>
      </c>
      <c r="L6117" s="89">
        <v>1</v>
      </c>
      <c r="M6117" s="89">
        <v>0</v>
      </c>
      <c r="N6117" s="89">
        <v>0</v>
      </c>
      <c r="O6117" s="89">
        <v>2</v>
      </c>
      <c r="P6117" s="89">
        <v>667</v>
      </c>
      <c r="Q6117" s="89">
        <v>11370</v>
      </c>
      <c r="R6117" s="88">
        <f>VLOOKUP(P6117,NEW_TRAIN_TEST!$A$1:$M$980,13,0)</f>
        <v>11188</v>
      </c>
      <c r="S6117" s="88">
        <f>VLOOKUP(P6117,NEW_TRAIN_TEST!$A$1:$M$980,11,0)</f>
        <v>11538</v>
      </c>
      <c r="T6117" s="6">
        <f t="shared" si="190"/>
        <v>1</v>
      </c>
      <c r="U6117" s="6">
        <f t="shared" si="191"/>
        <v>0</v>
      </c>
    </row>
    <row r="6118" spans="1:21" x14ac:dyDescent="0.2">
      <c r="A6118" s="88">
        <v>6117</v>
      </c>
      <c r="B6118" s="88">
        <v>6</v>
      </c>
      <c r="C6118" s="88" t="s">
        <v>2124</v>
      </c>
      <c r="D6118" s="99" t="s">
        <v>1431</v>
      </c>
      <c r="E6118" s="89">
        <v>0</v>
      </c>
      <c r="F6118" s="89">
        <v>0</v>
      </c>
      <c r="G6118" s="89">
        <v>0</v>
      </c>
      <c r="H6118" s="89">
        <v>0</v>
      </c>
      <c r="I6118" s="89">
        <v>0</v>
      </c>
      <c r="J6118" s="89">
        <v>0</v>
      </c>
      <c r="K6118" s="89">
        <v>0</v>
      </c>
      <c r="L6118" s="89">
        <v>0</v>
      </c>
      <c r="M6118" s="89">
        <v>0</v>
      </c>
      <c r="N6118" s="89">
        <v>1</v>
      </c>
      <c r="O6118" s="89">
        <v>0</v>
      </c>
      <c r="P6118" s="89">
        <v>328</v>
      </c>
      <c r="Q6118" s="89">
        <v>6483</v>
      </c>
      <c r="R6118" s="88">
        <f>VLOOKUP(P6118,NEW_TRAIN_TEST!$A$1:$M$980,13,0)</f>
        <v>6483</v>
      </c>
      <c r="S6118" s="88">
        <f>VLOOKUP(P6118,NEW_TRAIN_TEST!$A$1:$M$980,11,0)</f>
        <v>6483</v>
      </c>
      <c r="T6118" s="6">
        <f t="shared" si="190"/>
        <v>0</v>
      </c>
      <c r="U6118" s="6">
        <f t="shared" si="191"/>
        <v>0</v>
      </c>
    </row>
    <row r="6119" spans="1:21" x14ac:dyDescent="0.2">
      <c r="A6119" s="88">
        <v>6118</v>
      </c>
      <c r="B6119" s="88">
        <v>6</v>
      </c>
      <c r="C6119" s="88" t="s">
        <v>2124</v>
      </c>
      <c r="D6119" s="99" t="s">
        <v>1431</v>
      </c>
      <c r="E6119" s="89">
        <v>6</v>
      </c>
      <c r="F6119" s="89">
        <v>1</v>
      </c>
      <c r="G6119" s="89">
        <v>0</v>
      </c>
      <c r="H6119" s="89">
        <v>0</v>
      </c>
      <c r="I6119" s="89">
        <v>2</v>
      </c>
      <c r="J6119" s="89">
        <v>0</v>
      </c>
      <c r="K6119" s="89">
        <v>0</v>
      </c>
      <c r="L6119" s="89">
        <v>1</v>
      </c>
      <c r="M6119" s="89">
        <v>0</v>
      </c>
      <c r="N6119" s="89">
        <v>0</v>
      </c>
      <c r="O6119" s="89">
        <v>2</v>
      </c>
      <c r="P6119" s="89">
        <v>329</v>
      </c>
      <c r="Q6119" s="89">
        <v>8536.5</v>
      </c>
      <c r="R6119" s="88">
        <f>VLOOKUP(P6119,NEW_TRAIN_TEST!$A$1:$M$980,13,0)</f>
        <v>8436.5</v>
      </c>
      <c r="S6119" s="88">
        <f>VLOOKUP(P6119,NEW_TRAIN_TEST!$A$1:$M$980,11,0)</f>
        <v>8837</v>
      </c>
      <c r="T6119" s="6">
        <f t="shared" si="190"/>
        <v>1</v>
      </c>
      <c r="U6119" s="6">
        <f t="shared" si="191"/>
        <v>0</v>
      </c>
    </row>
    <row r="6120" spans="1:21" x14ac:dyDescent="0.2">
      <c r="A6120" s="88">
        <v>6119</v>
      </c>
      <c r="B6120" s="88">
        <v>6</v>
      </c>
      <c r="C6120" s="88" t="s">
        <v>2124</v>
      </c>
      <c r="D6120" s="99" t="s">
        <v>1431</v>
      </c>
      <c r="E6120" s="89">
        <v>0</v>
      </c>
      <c r="F6120" s="89">
        <v>0</v>
      </c>
      <c r="G6120" s="89">
        <v>0</v>
      </c>
      <c r="H6120" s="89">
        <v>0</v>
      </c>
      <c r="I6120" s="89">
        <v>0</v>
      </c>
      <c r="J6120" s="89">
        <v>0</v>
      </c>
      <c r="K6120" s="89">
        <v>0</v>
      </c>
      <c r="L6120" s="89">
        <v>1</v>
      </c>
      <c r="M6120" s="89">
        <v>11</v>
      </c>
      <c r="N6120" s="89">
        <v>0</v>
      </c>
      <c r="O6120" s="89">
        <v>0</v>
      </c>
      <c r="P6120" s="89">
        <v>330</v>
      </c>
      <c r="Q6120" s="89">
        <v>6725</v>
      </c>
      <c r="R6120" s="88">
        <f>VLOOKUP(P6120,NEW_TRAIN_TEST!$A$1:$M$980,13,0)</f>
        <v>6725</v>
      </c>
      <c r="S6120" s="88">
        <f>VLOOKUP(P6120,NEW_TRAIN_TEST!$A$1:$M$980,11,0)</f>
        <v>6725</v>
      </c>
      <c r="T6120" s="6">
        <f t="shared" si="190"/>
        <v>1</v>
      </c>
      <c r="U6120" s="6">
        <f t="shared" si="191"/>
        <v>1</v>
      </c>
    </row>
    <row r="6121" spans="1:21" x14ac:dyDescent="0.2">
      <c r="A6121" s="88">
        <v>6120</v>
      </c>
      <c r="B6121" s="88">
        <v>6</v>
      </c>
      <c r="C6121" s="88" t="s">
        <v>2124</v>
      </c>
      <c r="D6121" s="99" t="s">
        <v>1431</v>
      </c>
      <c r="E6121" s="89">
        <v>17</v>
      </c>
      <c r="F6121" s="89">
        <v>0</v>
      </c>
      <c r="G6121" s="89">
        <v>0</v>
      </c>
      <c r="H6121" s="89">
        <v>0</v>
      </c>
      <c r="I6121" s="89">
        <v>0</v>
      </c>
      <c r="J6121" s="89">
        <v>0</v>
      </c>
      <c r="K6121" s="89">
        <v>0</v>
      </c>
      <c r="L6121" s="89">
        <v>0</v>
      </c>
      <c r="M6121" s="89">
        <v>0</v>
      </c>
      <c r="N6121" s="89">
        <v>0</v>
      </c>
      <c r="O6121" s="89">
        <v>0</v>
      </c>
      <c r="P6121" s="89">
        <v>14</v>
      </c>
      <c r="Q6121" s="89">
        <v>8252.5</v>
      </c>
      <c r="R6121" s="88">
        <f>VLOOKUP(P6121,NEW_TRAIN_TEST!$A$1:$M$980,13,0)</f>
        <v>7820</v>
      </c>
      <c r="S6121" s="88">
        <f>VLOOKUP(P6121,NEW_TRAIN_TEST!$A$1:$M$980,11,0)</f>
        <v>8437</v>
      </c>
      <c r="T6121" s="6">
        <f t="shared" si="190"/>
        <v>0</v>
      </c>
      <c r="U6121" s="6">
        <f t="shared" si="191"/>
        <v>0</v>
      </c>
    </row>
    <row r="6122" spans="1:21" x14ac:dyDescent="0.2">
      <c r="A6122" s="88">
        <v>6121</v>
      </c>
      <c r="B6122" s="88">
        <v>6</v>
      </c>
      <c r="C6122" s="88" t="s">
        <v>2124</v>
      </c>
      <c r="D6122" s="99" t="s">
        <v>1431</v>
      </c>
      <c r="E6122" s="89">
        <v>3</v>
      </c>
      <c r="F6122" s="89">
        <v>2</v>
      </c>
      <c r="G6122" s="89">
        <v>0</v>
      </c>
      <c r="H6122" s="89">
        <v>2</v>
      </c>
      <c r="I6122" s="89">
        <v>2</v>
      </c>
      <c r="J6122" s="89">
        <v>0</v>
      </c>
      <c r="K6122" s="89">
        <v>0</v>
      </c>
      <c r="L6122" s="89">
        <v>0</v>
      </c>
      <c r="M6122" s="89">
        <v>0</v>
      </c>
      <c r="N6122" s="89">
        <v>0</v>
      </c>
      <c r="O6122" s="89">
        <v>2</v>
      </c>
      <c r="P6122" s="89">
        <v>649</v>
      </c>
      <c r="Q6122" s="89">
        <v>8945.5</v>
      </c>
      <c r="R6122" s="88">
        <f>VLOOKUP(P6122,NEW_TRAIN_TEST!$A$1:$M$980,13,0)</f>
        <v>8910.5</v>
      </c>
      <c r="S6122" s="88">
        <f>VLOOKUP(P6122,NEW_TRAIN_TEST!$A$1:$M$980,11,0)</f>
        <v>9019</v>
      </c>
      <c r="T6122" s="6">
        <f t="shared" si="190"/>
        <v>0</v>
      </c>
      <c r="U6122" s="6">
        <f t="shared" si="191"/>
        <v>0</v>
      </c>
    </row>
    <row r="6123" spans="1:21" x14ac:dyDescent="0.2">
      <c r="A6123" s="88">
        <v>6122</v>
      </c>
      <c r="B6123" s="88">
        <v>6</v>
      </c>
      <c r="C6123" s="88" t="s">
        <v>2124</v>
      </c>
      <c r="D6123" s="99" t="s">
        <v>1431</v>
      </c>
      <c r="E6123" s="89">
        <v>20</v>
      </c>
      <c r="F6123" s="89">
        <v>3</v>
      </c>
      <c r="G6123" s="89">
        <v>0</v>
      </c>
      <c r="H6123" s="89">
        <v>2</v>
      </c>
      <c r="I6123" s="89">
        <v>2</v>
      </c>
      <c r="J6123" s="89">
        <v>2</v>
      </c>
      <c r="K6123" s="89">
        <v>0</v>
      </c>
      <c r="L6123" s="89">
        <v>0</v>
      </c>
      <c r="M6123" s="89">
        <v>0</v>
      </c>
      <c r="N6123" s="89">
        <v>0</v>
      </c>
      <c r="O6123" s="89">
        <v>2</v>
      </c>
      <c r="P6123" s="89">
        <v>506</v>
      </c>
      <c r="Q6123" s="89">
        <v>14069.5</v>
      </c>
      <c r="R6123" s="88">
        <f>VLOOKUP(P6123,NEW_TRAIN_TEST!$A$1:$M$980,13,0)</f>
        <v>13700.5</v>
      </c>
      <c r="S6123" s="88">
        <f>VLOOKUP(P6123,NEW_TRAIN_TEST!$A$1:$M$980,11,0)</f>
        <v>14267</v>
      </c>
      <c r="T6123" s="6">
        <f t="shared" si="190"/>
        <v>0</v>
      </c>
      <c r="U6123" s="6">
        <f t="shared" si="191"/>
        <v>0</v>
      </c>
    </row>
    <row r="6124" spans="1:21" x14ac:dyDescent="0.2">
      <c r="A6124" s="88">
        <v>6123</v>
      </c>
      <c r="B6124" s="88">
        <v>6</v>
      </c>
      <c r="C6124" s="88" t="s">
        <v>2124</v>
      </c>
      <c r="D6124" s="99" t="s">
        <v>1431</v>
      </c>
      <c r="E6124" s="89">
        <v>18</v>
      </c>
      <c r="F6124" s="89">
        <v>1</v>
      </c>
      <c r="G6124" s="89">
        <v>0</v>
      </c>
      <c r="H6124" s="89">
        <v>0</v>
      </c>
      <c r="I6124" s="89">
        <v>2</v>
      </c>
      <c r="J6124" s="89">
        <v>0</v>
      </c>
      <c r="K6124" s="89">
        <v>0</v>
      </c>
      <c r="L6124" s="89">
        <v>0</v>
      </c>
      <c r="M6124" s="89">
        <v>22</v>
      </c>
      <c r="N6124" s="89">
        <v>0</v>
      </c>
      <c r="O6124" s="89">
        <v>2</v>
      </c>
      <c r="P6124" s="89">
        <v>820</v>
      </c>
      <c r="Q6124" s="89">
        <v>9092</v>
      </c>
      <c r="R6124" s="88">
        <f>VLOOKUP(P6124,NEW_TRAIN_TEST!$A$1:$M$980,13,0)</f>
        <v>8096</v>
      </c>
      <c r="S6124" s="88">
        <f>VLOOKUP(P6124,NEW_TRAIN_TEST!$A$1:$M$980,11,0)</f>
        <v>9429</v>
      </c>
      <c r="T6124" s="6">
        <f t="shared" si="190"/>
        <v>0</v>
      </c>
      <c r="U6124" s="6">
        <f t="shared" si="191"/>
        <v>1</v>
      </c>
    </row>
    <row r="6125" spans="1:21" x14ac:dyDescent="0.2">
      <c r="A6125" s="88">
        <v>6124</v>
      </c>
      <c r="B6125" s="88">
        <v>6</v>
      </c>
      <c r="C6125" s="88" t="s">
        <v>2124</v>
      </c>
      <c r="D6125" s="99" t="s">
        <v>1431</v>
      </c>
      <c r="E6125" s="89">
        <v>14</v>
      </c>
      <c r="F6125" s="89">
        <v>5</v>
      </c>
      <c r="G6125" s="89">
        <v>2</v>
      </c>
      <c r="H6125" s="89">
        <v>0</v>
      </c>
      <c r="I6125" s="89">
        <v>2</v>
      </c>
      <c r="J6125" s="89">
        <v>0</v>
      </c>
      <c r="K6125" s="89">
        <v>0</v>
      </c>
      <c r="L6125" s="89">
        <v>1</v>
      </c>
      <c r="M6125" s="89">
        <v>0</v>
      </c>
      <c r="N6125" s="89">
        <v>0</v>
      </c>
      <c r="O6125" s="89">
        <v>2</v>
      </c>
      <c r="P6125" s="89">
        <v>57</v>
      </c>
      <c r="Q6125" s="89">
        <v>625.5</v>
      </c>
      <c r="R6125" s="88">
        <f>VLOOKUP(P6125,NEW_TRAIN_TEST!$A$1:$M$980,13,0)</f>
        <v>610.5</v>
      </c>
      <c r="S6125" s="88">
        <f>VLOOKUP(P6125,NEW_TRAIN_TEST!$A$1:$M$980,11,0)</f>
        <v>643</v>
      </c>
      <c r="T6125" s="6">
        <f t="shared" si="190"/>
        <v>1</v>
      </c>
      <c r="U6125" s="6">
        <f t="shared" si="191"/>
        <v>0</v>
      </c>
    </row>
    <row r="6126" spans="1:21" x14ac:dyDescent="0.2">
      <c r="A6126" s="88">
        <v>6125</v>
      </c>
      <c r="B6126" s="88">
        <v>6</v>
      </c>
      <c r="C6126" s="88" t="s">
        <v>2124</v>
      </c>
      <c r="D6126" s="99" t="s">
        <v>1431</v>
      </c>
      <c r="E6126" s="89">
        <v>8</v>
      </c>
      <c r="F6126" s="89">
        <v>2</v>
      </c>
      <c r="G6126" s="89">
        <v>0</v>
      </c>
      <c r="H6126" s="89">
        <v>2</v>
      </c>
      <c r="I6126" s="89">
        <v>2</v>
      </c>
      <c r="J6126" s="89">
        <v>0</v>
      </c>
      <c r="K6126" s="89">
        <v>0</v>
      </c>
      <c r="L6126" s="89">
        <v>1</v>
      </c>
      <c r="M6126" s="89">
        <v>29</v>
      </c>
      <c r="N6126" s="89">
        <v>0</v>
      </c>
      <c r="O6126" s="89">
        <v>2</v>
      </c>
      <c r="P6126" s="89">
        <v>57</v>
      </c>
      <c r="Q6126" s="89">
        <v>636.5</v>
      </c>
      <c r="R6126" s="88">
        <f>VLOOKUP(P6126,NEW_TRAIN_TEST!$A$1:$M$980,13,0)</f>
        <v>610.5</v>
      </c>
      <c r="S6126" s="88">
        <f>VLOOKUP(P6126,NEW_TRAIN_TEST!$A$1:$M$980,11,0)</f>
        <v>643</v>
      </c>
      <c r="T6126" s="6">
        <f t="shared" si="190"/>
        <v>1</v>
      </c>
      <c r="U6126" s="6">
        <f t="shared" si="191"/>
        <v>1</v>
      </c>
    </row>
    <row r="6127" spans="1:21" x14ac:dyDescent="0.2">
      <c r="A6127" s="88">
        <v>6126</v>
      </c>
      <c r="B6127" s="88">
        <v>6</v>
      </c>
      <c r="C6127" s="88" t="s">
        <v>2124</v>
      </c>
      <c r="D6127" s="99" t="s">
        <v>1431</v>
      </c>
      <c r="E6127" s="89">
        <v>3</v>
      </c>
      <c r="F6127" s="89">
        <v>0</v>
      </c>
      <c r="G6127" s="89">
        <v>0</v>
      </c>
      <c r="H6127" s="89">
        <v>0</v>
      </c>
      <c r="I6127" s="89">
        <v>0</v>
      </c>
      <c r="J6127" s="89">
        <v>0</v>
      </c>
      <c r="K6127" s="89">
        <v>0</v>
      </c>
      <c r="L6127" s="89">
        <v>0</v>
      </c>
      <c r="M6127" s="89">
        <v>0</v>
      </c>
      <c r="N6127" s="89">
        <v>0</v>
      </c>
      <c r="O6127" s="89">
        <v>0</v>
      </c>
      <c r="P6127" s="89">
        <v>152</v>
      </c>
      <c r="Q6127" s="89">
        <v>5458</v>
      </c>
      <c r="R6127" s="88">
        <f>VLOOKUP(P6127,NEW_TRAIN_TEST!$A$1:$M$980,13,0)</f>
        <v>5354.5</v>
      </c>
      <c r="S6127" s="88">
        <f>VLOOKUP(P6127,NEW_TRAIN_TEST!$A$1:$M$980,11,0)</f>
        <v>6728</v>
      </c>
      <c r="T6127" s="6">
        <f t="shared" si="190"/>
        <v>0</v>
      </c>
      <c r="U6127" s="6">
        <f t="shared" si="191"/>
        <v>0</v>
      </c>
    </row>
    <row r="6128" spans="1:21" x14ac:dyDescent="0.2">
      <c r="A6128" s="88">
        <v>6127</v>
      </c>
      <c r="B6128" s="88">
        <v>6</v>
      </c>
      <c r="C6128" s="88" t="s">
        <v>2124</v>
      </c>
      <c r="D6128" s="99" t="s">
        <v>1431</v>
      </c>
      <c r="E6128" s="89">
        <v>23</v>
      </c>
      <c r="F6128" s="89">
        <v>18</v>
      </c>
      <c r="G6128" s="89">
        <v>0</v>
      </c>
      <c r="H6128" s="89">
        <v>2</v>
      </c>
      <c r="I6128" s="89">
        <v>2</v>
      </c>
      <c r="J6128" s="89">
        <v>2</v>
      </c>
      <c r="K6128" s="89">
        <v>0</v>
      </c>
      <c r="L6128" s="89">
        <v>0</v>
      </c>
      <c r="M6128" s="89">
        <v>0</v>
      </c>
      <c r="N6128" s="89">
        <v>0</v>
      </c>
      <c r="O6128" s="89">
        <v>2</v>
      </c>
      <c r="P6128" s="89">
        <v>181</v>
      </c>
      <c r="Q6128" s="89">
        <v>13153.5</v>
      </c>
      <c r="R6128" s="88">
        <f>VLOOKUP(P6128,NEW_TRAIN_TEST!$A$1:$M$980,13,0)</f>
        <v>12641.5</v>
      </c>
      <c r="S6128" s="88">
        <f>VLOOKUP(P6128,NEW_TRAIN_TEST!$A$1:$M$980,11,0)</f>
        <v>14446</v>
      </c>
      <c r="T6128" s="6">
        <f t="shared" si="190"/>
        <v>0</v>
      </c>
      <c r="U6128" s="6">
        <f t="shared" si="191"/>
        <v>0</v>
      </c>
    </row>
    <row r="6129" spans="1:21" x14ac:dyDescent="0.2">
      <c r="A6129" s="88">
        <v>6128</v>
      </c>
      <c r="B6129" s="88">
        <v>6</v>
      </c>
      <c r="C6129" s="88" t="s">
        <v>2124</v>
      </c>
      <c r="D6129" s="99" t="s">
        <v>1431</v>
      </c>
      <c r="E6129" s="89">
        <v>3</v>
      </c>
      <c r="F6129" s="89">
        <v>1</v>
      </c>
      <c r="G6129" s="89">
        <v>0</v>
      </c>
      <c r="H6129" s="89">
        <v>0</v>
      </c>
      <c r="I6129" s="89">
        <v>2</v>
      </c>
      <c r="J6129" s="89">
        <v>0</v>
      </c>
      <c r="K6129" s="89">
        <v>0</v>
      </c>
      <c r="L6129" s="89">
        <v>0</v>
      </c>
      <c r="M6129" s="89">
        <v>0</v>
      </c>
      <c r="N6129" s="89">
        <v>0</v>
      </c>
      <c r="O6129" s="89">
        <v>2</v>
      </c>
      <c r="P6129" s="89">
        <v>521</v>
      </c>
      <c r="Q6129" s="89">
        <v>5621</v>
      </c>
      <c r="R6129" s="88">
        <f>VLOOKUP(P6129,NEW_TRAIN_TEST!$A$1:$M$980,13,0)</f>
        <v>5223</v>
      </c>
      <c r="S6129" s="88">
        <f>VLOOKUP(P6129,NEW_TRAIN_TEST!$A$1:$M$980,11,0)</f>
        <v>5888</v>
      </c>
      <c r="T6129" s="6">
        <f t="shared" si="190"/>
        <v>0</v>
      </c>
      <c r="U6129" s="6">
        <f t="shared" si="191"/>
        <v>0</v>
      </c>
    </row>
    <row r="6130" spans="1:21" x14ac:dyDescent="0.2">
      <c r="A6130" s="88">
        <v>6129</v>
      </c>
      <c r="B6130" s="88">
        <v>6</v>
      </c>
      <c r="C6130" s="88" t="s">
        <v>2124</v>
      </c>
      <c r="D6130" s="99" t="s">
        <v>1431</v>
      </c>
      <c r="E6130" s="89">
        <v>16</v>
      </c>
      <c r="F6130" s="89">
        <v>0</v>
      </c>
      <c r="G6130" s="89">
        <v>0</v>
      </c>
      <c r="H6130" s="89">
        <v>0</v>
      </c>
      <c r="I6130" s="89">
        <v>0</v>
      </c>
      <c r="J6130" s="89">
        <v>0</v>
      </c>
      <c r="K6130" s="89">
        <v>0</v>
      </c>
      <c r="L6130" s="89">
        <v>0</v>
      </c>
      <c r="M6130" s="89">
        <v>0</v>
      </c>
      <c r="N6130" s="89">
        <v>0</v>
      </c>
      <c r="O6130" s="89">
        <v>0</v>
      </c>
      <c r="P6130" s="89">
        <v>479</v>
      </c>
      <c r="Q6130" s="89">
        <v>8410</v>
      </c>
      <c r="R6130" s="88">
        <f>VLOOKUP(P6130,NEW_TRAIN_TEST!$A$1:$M$980,13,0)</f>
        <v>2669</v>
      </c>
      <c r="S6130" s="88">
        <f>VLOOKUP(P6130,NEW_TRAIN_TEST!$A$1:$M$980,11,0)</f>
        <v>8675</v>
      </c>
      <c r="T6130" s="6">
        <f t="shared" si="190"/>
        <v>0</v>
      </c>
      <c r="U6130" s="6">
        <f t="shared" si="191"/>
        <v>0</v>
      </c>
    </row>
    <row r="6131" spans="1:21" x14ac:dyDescent="0.2">
      <c r="A6131" s="88">
        <v>6130</v>
      </c>
      <c r="B6131" s="88">
        <v>6</v>
      </c>
      <c r="C6131" s="88" t="s">
        <v>2124</v>
      </c>
      <c r="D6131" s="99" t="s">
        <v>1431</v>
      </c>
      <c r="E6131" s="89">
        <v>14</v>
      </c>
      <c r="F6131" s="89">
        <v>0</v>
      </c>
      <c r="G6131" s="89">
        <v>0</v>
      </c>
      <c r="H6131" s="89">
        <v>0</v>
      </c>
      <c r="I6131" s="89">
        <v>0</v>
      </c>
      <c r="J6131" s="89">
        <v>0</v>
      </c>
      <c r="K6131" s="89">
        <v>0</v>
      </c>
      <c r="L6131" s="89">
        <v>0</v>
      </c>
      <c r="M6131" s="89">
        <v>0</v>
      </c>
      <c r="N6131" s="89">
        <v>0</v>
      </c>
      <c r="O6131" s="89">
        <v>0</v>
      </c>
      <c r="P6131" s="89">
        <v>875</v>
      </c>
      <c r="Q6131" s="89">
        <v>11818.5</v>
      </c>
      <c r="R6131" s="88">
        <f>VLOOKUP(P6131,NEW_TRAIN_TEST!$A$1:$M$980,13,0)</f>
        <v>10721</v>
      </c>
      <c r="S6131" s="88">
        <f>VLOOKUP(P6131,NEW_TRAIN_TEST!$A$1:$M$980,11,0)</f>
        <v>11950</v>
      </c>
      <c r="T6131" s="6">
        <f t="shared" si="190"/>
        <v>0</v>
      </c>
      <c r="U6131" s="6">
        <f t="shared" si="191"/>
        <v>0</v>
      </c>
    </row>
    <row r="6132" spans="1:21" x14ac:dyDescent="0.2">
      <c r="A6132" s="88">
        <v>6131</v>
      </c>
      <c r="B6132" s="88">
        <v>6</v>
      </c>
      <c r="C6132" s="88" t="s">
        <v>2124</v>
      </c>
      <c r="D6132" s="99" t="s">
        <v>1431</v>
      </c>
      <c r="E6132" s="89">
        <v>17</v>
      </c>
      <c r="F6132" s="89">
        <v>1</v>
      </c>
      <c r="G6132" s="89">
        <v>0</v>
      </c>
      <c r="H6132" s="89">
        <v>0</v>
      </c>
      <c r="I6132" s="89">
        <v>2</v>
      </c>
      <c r="J6132" s="89">
        <v>0</v>
      </c>
      <c r="K6132" s="89">
        <v>0</v>
      </c>
      <c r="L6132" s="89">
        <v>0</v>
      </c>
      <c r="M6132" s="89">
        <v>0</v>
      </c>
      <c r="N6132" s="89">
        <v>0</v>
      </c>
      <c r="O6132" s="89">
        <v>2</v>
      </c>
      <c r="P6132" s="89">
        <v>815</v>
      </c>
      <c r="Q6132" s="89">
        <v>8276</v>
      </c>
      <c r="R6132" s="88">
        <f>VLOOKUP(P6132,NEW_TRAIN_TEST!$A$1:$M$980,13,0)</f>
        <v>7279</v>
      </c>
      <c r="S6132" s="88">
        <f>VLOOKUP(P6132,NEW_TRAIN_TEST!$A$1:$M$980,11,0)</f>
        <v>8669</v>
      </c>
      <c r="T6132" s="6">
        <f t="shared" si="190"/>
        <v>0</v>
      </c>
      <c r="U6132" s="6">
        <f t="shared" si="191"/>
        <v>0</v>
      </c>
    </row>
    <row r="6133" spans="1:21" x14ac:dyDescent="0.2">
      <c r="A6133" s="88">
        <v>6132</v>
      </c>
      <c r="B6133" s="88">
        <v>6</v>
      </c>
      <c r="C6133" s="88" t="s">
        <v>2124</v>
      </c>
      <c r="D6133" s="99" t="s">
        <v>1431</v>
      </c>
      <c r="E6133" s="89">
        <v>10</v>
      </c>
      <c r="F6133" s="89">
        <v>0</v>
      </c>
      <c r="G6133" s="89">
        <v>0</v>
      </c>
      <c r="H6133" s="89">
        <v>0</v>
      </c>
      <c r="I6133" s="89">
        <v>0</v>
      </c>
      <c r="J6133" s="89">
        <v>0</v>
      </c>
      <c r="K6133" s="89">
        <v>0</v>
      </c>
      <c r="L6133" s="89">
        <v>1</v>
      </c>
      <c r="M6133" s="89">
        <v>0</v>
      </c>
      <c r="N6133" s="89">
        <v>0</v>
      </c>
      <c r="O6133" s="89">
        <v>0</v>
      </c>
      <c r="P6133" s="89">
        <v>29</v>
      </c>
      <c r="Q6133" s="89">
        <v>7593</v>
      </c>
      <c r="R6133" s="88">
        <f>VLOOKUP(P6133,NEW_TRAIN_TEST!$A$1:$M$980,13,0)</f>
        <v>7420.5</v>
      </c>
      <c r="S6133" s="88">
        <f>VLOOKUP(P6133,NEW_TRAIN_TEST!$A$1:$M$980,11,0)</f>
        <v>7661</v>
      </c>
      <c r="T6133" s="6">
        <f t="shared" si="190"/>
        <v>1</v>
      </c>
      <c r="U6133" s="6">
        <f t="shared" si="191"/>
        <v>0</v>
      </c>
    </row>
    <row r="6134" spans="1:21" x14ac:dyDescent="0.2">
      <c r="A6134" s="88">
        <v>6133</v>
      </c>
      <c r="B6134" s="88">
        <v>6</v>
      </c>
      <c r="C6134" s="88" t="s">
        <v>2124</v>
      </c>
      <c r="D6134" s="99" t="s">
        <v>1431</v>
      </c>
      <c r="E6134" s="89">
        <v>5</v>
      </c>
      <c r="F6134" s="89">
        <v>2</v>
      </c>
      <c r="G6134" s="89">
        <v>1</v>
      </c>
      <c r="H6134" s="89">
        <v>2</v>
      </c>
      <c r="I6134" s="89">
        <v>2</v>
      </c>
      <c r="J6134" s="89">
        <v>0</v>
      </c>
      <c r="K6134" s="89">
        <v>0</v>
      </c>
      <c r="L6134" s="89">
        <v>1</v>
      </c>
      <c r="M6134" s="89">
        <v>0</v>
      </c>
      <c r="N6134" s="89">
        <v>0</v>
      </c>
      <c r="O6134" s="89">
        <v>2</v>
      </c>
      <c r="P6134" s="89">
        <v>359</v>
      </c>
      <c r="Q6134" s="89">
        <v>5021</v>
      </c>
      <c r="R6134" s="88">
        <f>VLOOKUP(P6134,NEW_TRAIN_TEST!$A$1:$M$980,13,0)</f>
        <v>4942</v>
      </c>
      <c r="S6134" s="88">
        <f>VLOOKUP(P6134,NEW_TRAIN_TEST!$A$1:$M$980,11,0)</f>
        <v>5840</v>
      </c>
      <c r="T6134" s="6">
        <f t="shared" si="190"/>
        <v>1</v>
      </c>
      <c r="U6134" s="6">
        <f t="shared" si="191"/>
        <v>0</v>
      </c>
    </row>
    <row r="6135" spans="1:21" x14ac:dyDescent="0.2">
      <c r="A6135" s="88">
        <v>6134</v>
      </c>
      <c r="B6135" s="88">
        <v>6</v>
      </c>
      <c r="C6135" s="88" t="s">
        <v>2124</v>
      </c>
      <c r="D6135" s="99" t="s">
        <v>1431</v>
      </c>
      <c r="E6135" s="89">
        <v>11</v>
      </c>
      <c r="F6135" s="89">
        <v>5</v>
      </c>
      <c r="G6135" s="89">
        <v>0</v>
      </c>
      <c r="H6135" s="89">
        <v>2</v>
      </c>
      <c r="I6135" s="89">
        <v>2</v>
      </c>
      <c r="J6135" s="89">
        <v>0</v>
      </c>
      <c r="K6135" s="89">
        <v>0</v>
      </c>
      <c r="L6135" s="89">
        <v>1</v>
      </c>
      <c r="M6135" s="89">
        <v>0</v>
      </c>
      <c r="N6135" s="89">
        <v>0</v>
      </c>
      <c r="O6135" s="89">
        <v>2</v>
      </c>
      <c r="P6135" s="89">
        <v>127</v>
      </c>
      <c r="Q6135" s="89">
        <v>5357</v>
      </c>
      <c r="R6135" s="88">
        <f>VLOOKUP(P6135,NEW_TRAIN_TEST!$A$1:$M$980,13,0)</f>
        <v>5263</v>
      </c>
      <c r="S6135" s="88">
        <f>VLOOKUP(P6135,NEW_TRAIN_TEST!$A$1:$M$980,11,0)</f>
        <v>5427</v>
      </c>
      <c r="T6135" s="6">
        <f t="shared" si="190"/>
        <v>1</v>
      </c>
      <c r="U6135" s="6">
        <f t="shared" si="191"/>
        <v>0</v>
      </c>
    </row>
    <row r="6136" spans="1:21" x14ac:dyDescent="0.2">
      <c r="A6136" s="88">
        <v>6135</v>
      </c>
      <c r="B6136" s="88">
        <v>6</v>
      </c>
      <c r="C6136" s="88" t="s">
        <v>2124</v>
      </c>
      <c r="D6136" s="99" t="s">
        <v>1431</v>
      </c>
      <c r="E6136" s="89">
        <v>9</v>
      </c>
      <c r="F6136" s="89">
        <v>5</v>
      </c>
      <c r="G6136" s="89">
        <v>0</v>
      </c>
      <c r="H6136" s="89">
        <v>2</v>
      </c>
      <c r="I6136" s="89">
        <v>2</v>
      </c>
      <c r="J6136" s="89">
        <v>0</v>
      </c>
      <c r="K6136" s="89">
        <v>0</v>
      </c>
      <c r="L6136" s="89">
        <v>1</v>
      </c>
      <c r="M6136" s="89">
        <v>27</v>
      </c>
      <c r="N6136" s="89">
        <v>0</v>
      </c>
      <c r="O6136" s="89">
        <v>2</v>
      </c>
      <c r="P6136" s="89">
        <v>127</v>
      </c>
      <c r="Q6136" s="89">
        <v>5381.5</v>
      </c>
      <c r="R6136" s="88">
        <f>VLOOKUP(P6136,NEW_TRAIN_TEST!$A$1:$M$980,13,0)</f>
        <v>5263</v>
      </c>
      <c r="S6136" s="88">
        <f>VLOOKUP(P6136,NEW_TRAIN_TEST!$A$1:$M$980,11,0)</f>
        <v>5427</v>
      </c>
      <c r="T6136" s="6">
        <f t="shared" si="190"/>
        <v>1</v>
      </c>
      <c r="U6136" s="6">
        <f t="shared" si="191"/>
        <v>1</v>
      </c>
    </row>
    <row r="6137" spans="1:21" x14ac:dyDescent="0.2">
      <c r="A6137" s="88">
        <v>6136</v>
      </c>
      <c r="B6137" s="88">
        <v>6</v>
      </c>
      <c r="C6137" s="88" t="s">
        <v>2124</v>
      </c>
      <c r="D6137" s="99" t="s">
        <v>1431</v>
      </c>
      <c r="E6137" s="89">
        <v>0</v>
      </c>
      <c r="F6137" s="89">
        <v>5</v>
      </c>
      <c r="G6137" s="89">
        <v>0</v>
      </c>
      <c r="H6137" s="89">
        <v>2</v>
      </c>
      <c r="I6137" s="89">
        <v>2</v>
      </c>
      <c r="J6137" s="89">
        <v>0</v>
      </c>
      <c r="K6137" s="89">
        <v>0</v>
      </c>
      <c r="L6137" s="89">
        <v>1</v>
      </c>
      <c r="M6137" s="89">
        <v>12</v>
      </c>
      <c r="N6137" s="89">
        <v>0</v>
      </c>
      <c r="O6137" s="89">
        <v>2</v>
      </c>
      <c r="P6137" s="89">
        <v>562</v>
      </c>
      <c r="Q6137" s="89">
        <v>2334</v>
      </c>
      <c r="R6137" s="88">
        <f>VLOOKUP(P6137,NEW_TRAIN_TEST!$A$1:$M$980,13,0)</f>
        <v>2334</v>
      </c>
      <c r="S6137" s="88">
        <f>VLOOKUP(P6137,NEW_TRAIN_TEST!$A$1:$M$980,11,0)</f>
        <v>3224</v>
      </c>
      <c r="T6137" s="6">
        <f t="shared" si="190"/>
        <v>1</v>
      </c>
      <c r="U6137" s="6">
        <f t="shared" si="191"/>
        <v>1</v>
      </c>
    </row>
    <row r="6138" spans="1:21" x14ac:dyDescent="0.2">
      <c r="A6138" s="88">
        <v>6137</v>
      </c>
      <c r="B6138" s="88">
        <v>6</v>
      </c>
      <c r="C6138" s="88" t="s">
        <v>2124</v>
      </c>
      <c r="D6138" s="99" t="s">
        <v>1431</v>
      </c>
      <c r="E6138" s="89">
        <v>5</v>
      </c>
      <c r="F6138" s="89">
        <v>3</v>
      </c>
      <c r="G6138" s="89">
        <v>0</v>
      </c>
      <c r="H6138" s="89">
        <v>2</v>
      </c>
      <c r="I6138" s="89">
        <v>2</v>
      </c>
      <c r="J6138" s="89">
        <v>0</v>
      </c>
      <c r="K6138" s="89">
        <v>0</v>
      </c>
      <c r="L6138" s="89">
        <v>1</v>
      </c>
      <c r="M6138" s="89">
        <v>12</v>
      </c>
      <c r="N6138" s="89">
        <v>0</v>
      </c>
      <c r="O6138" s="89">
        <v>2</v>
      </c>
      <c r="P6138" s="89">
        <v>562</v>
      </c>
      <c r="Q6138" s="89">
        <v>2520.5</v>
      </c>
      <c r="R6138" s="88">
        <f>VLOOKUP(P6138,NEW_TRAIN_TEST!$A$1:$M$980,13,0)</f>
        <v>2334</v>
      </c>
      <c r="S6138" s="88">
        <f>VLOOKUP(P6138,NEW_TRAIN_TEST!$A$1:$M$980,11,0)</f>
        <v>3224</v>
      </c>
      <c r="T6138" s="6">
        <f t="shared" si="190"/>
        <v>1</v>
      </c>
      <c r="U6138" s="6">
        <f t="shared" si="191"/>
        <v>1</v>
      </c>
    </row>
    <row r="6139" spans="1:21" x14ac:dyDescent="0.2">
      <c r="A6139" s="88">
        <v>6138</v>
      </c>
      <c r="B6139" s="88">
        <v>6</v>
      </c>
      <c r="C6139" s="88" t="s">
        <v>2124</v>
      </c>
      <c r="D6139" s="99" t="s">
        <v>1431</v>
      </c>
      <c r="E6139" s="89">
        <v>7</v>
      </c>
      <c r="F6139" s="89">
        <v>0</v>
      </c>
      <c r="G6139" s="89">
        <v>0</v>
      </c>
      <c r="H6139" s="89">
        <v>0</v>
      </c>
      <c r="I6139" s="89">
        <v>0</v>
      </c>
      <c r="J6139" s="89">
        <v>0</v>
      </c>
      <c r="K6139" s="89">
        <v>0</v>
      </c>
      <c r="L6139" s="89">
        <v>1</v>
      </c>
      <c r="M6139" s="89">
        <v>0</v>
      </c>
      <c r="N6139" s="89">
        <v>0</v>
      </c>
      <c r="O6139" s="89">
        <v>0</v>
      </c>
      <c r="P6139" s="89">
        <v>305</v>
      </c>
      <c r="Q6139" s="89">
        <v>8583</v>
      </c>
      <c r="R6139" s="88">
        <f>VLOOKUP(P6139,NEW_TRAIN_TEST!$A$1:$M$980,13,0)</f>
        <v>8459</v>
      </c>
      <c r="S6139" s="88">
        <f>VLOOKUP(P6139,NEW_TRAIN_TEST!$A$1:$M$980,11,0)</f>
        <v>8859</v>
      </c>
      <c r="T6139" s="6">
        <f t="shared" si="190"/>
        <v>1</v>
      </c>
      <c r="U6139" s="6">
        <f t="shared" si="191"/>
        <v>0</v>
      </c>
    </row>
    <row r="6140" spans="1:21" x14ac:dyDescent="0.2">
      <c r="A6140" s="88">
        <v>6139</v>
      </c>
      <c r="B6140" s="88">
        <v>6</v>
      </c>
      <c r="C6140" s="88" t="s">
        <v>2124</v>
      </c>
      <c r="D6140" s="99" t="s">
        <v>1431</v>
      </c>
      <c r="E6140" s="89">
        <v>18</v>
      </c>
      <c r="F6140" s="89">
        <v>4</v>
      </c>
      <c r="G6140" s="89">
        <v>0</v>
      </c>
      <c r="H6140" s="89">
        <v>2</v>
      </c>
      <c r="I6140" s="89">
        <v>2</v>
      </c>
      <c r="J6140" s="89">
        <v>0</v>
      </c>
      <c r="K6140" s="89">
        <v>0</v>
      </c>
      <c r="L6140" s="89">
        <v>0</v>
      </c>
      <c r="M6140" s="89">
        <v>0</v>
      </c>
      <c r="N6140" s="89">
        <v>0</v>
      </c>
      <c r="O6140" s="89">
        <v>2</v>
      </c>
      <c r="P6140" s="89">
        <v>524</v>
      </c>
      <c r="Q6140" s="89">
        <v>12805</v>
      </c>
      <c r="R6140" s="88">
        <f>VLOOKUP(P6140,NEW_TRAIN_TEST!$A$1:$M$980,13,0)</f>
        <v>12561.5</v>
      </c>
      <c r="S6140" s="88">
        <f>VLOOKUP(P6140,NEW_TRAIN_TEST!$A$1:$M$980,11,0)</f>
        <v>13001</v>
      </c>
      <c r="T6140" s="6">
        <f t="shared" si="190"/>
        <v>0</v>
      </c>
      <c r="U6140" s="6">
        <f t="shared" si="191"/>
        <v>0</v>
      </c>
    </row>
    <row r="6141" spans="1:21" x14ac:dyDescent="0.2">
      <c r="A6141" s="88">
        <v>6140</v>
      </c>
      <c r="B6141" s="88">
        <v>6</v>
      </c>
      <c r="C6141" s="88" t="s">
        <v>2124</v>
      </c>
      <c r="D6141" s="99" t="s">
        <v>1431</v>
      </c>
      <c r="E6141" s="89">
        <v>8</v>
      </c>
      <c r="F6141" s="89">
        <v>5</v>
      </c>
      <c r="G6141" s="89">
        <v>0</v>
      </c>
      <c r="H6141" s="89">
        <v>2</v>
      </c>
      <c r="I6141" s="89">
        <v>2</v>
      </c>
      <c r="J6141" s="89">
        <v>0</v>
      </c>
      <c r="K6141" s="89">
        <v>0</v>
      </c>
      <c r="L6141" s="89">
        <v>1</v>
      </c>
      <c r="M6141" s="89">
        <v>34</v>
      </c>
      <c r="N6141" s="89">
        <v>0</v>
      </c>
      <c r="O6141" s="89">
        <v>2</v>
      </c>
      <c r="P6141" s="89">
        <v>524</v>
      </c>
      <c r="Q6141" s="89">
        <v>12842.5</v>
      </c>
      <c r="R6141" s="88">
        <f>VLOOKUP(P6141,NEW_TRAIN_TEST!$A$1:$M$980,13,0)</f>
        <v>12561.5</v>
      </c>
      <c r="S6141" s="88">
        <f>VLOOKUP(P6141,NEW_TRAIN_TEST!$A$1:$M$980,11,0)</f>
        <v>13001</v>
      </c>
      <c r="T6141" s="6">
        <f t="shared" si="190"/>
        <v>1</v>
      </c>
      <c r="U6141" s="6">
        <f t="shared" si="191"/>
        <v>1</v>
      </c>
    </row>
    <row r="6142" spans="1:21" x14ac:dyDescent="0.2">
      <c r="A6142" s="88">
        <v>6141</v>
      </c>
      <c r="B6142" s="88">
        <v>6</v>
      </c>
      <c r="C6142" s="88" t="s">
        <v>2124</v>
      </c>
      <c r="D6142" s="99" t="s">
        <v>1431</v>
      </c>
      <c r="E6142" s="89">
        <v>8</v>
      </c>
      <c r="F6142" s="89">
        <v>0</v>
      </c>
      <c r="G6142" s="89">
        <v>0</v>
      </c>
      <c r="H6142" s="89">
        <v>0</v>
      </c>
      <c r="I6142" s="89">
        <v>0</v>
      </c>
      <c r="J6142" s="89">
        <v>0</v>
      </c>
      <c r="K6142" s="89">
        <v>0</v>
      </c>
      <c r="L6142" s="89">
        <v>1</v>
      </c>
      <c r="M6142" s="89">
        <v>0</v>
      </c>
      <c r="N6142" s="89">
        <v>0</v>
      </c>
      <c r="O6142" s="89">
        <v>0</v>
      </c>
      <c r="P6142" s="89">
        <v>774</v>
      </c>
      <c r="Q6142" s="89">
        <v>7370</v>
      </c>
      <c r="R6142" s="88">
        <f>VLOOKUP(P6142,NEW_TRAIN_TEST!$A$1:$M$980,13,0)</f>
        <v>6982</v>
      </c>
      <c r="S6142" s="88">
        <f>VLOOKUP(P6142,NEW_TRAIN_TEST!$A$1:$M$980,11,0)</f>
        <v>8044</v>
      </c>
      <c r="T6142" s="6">
        <f t="shared" si="190"/>
        <v>1</v>
      </c>
      <c r="U6142" s="6">
        <f t="shared" si="191"/>
        <v>0</v>
      </c>
    </row>
    <row r="6143" spans="1:21" x14ac:dyDescent="0.2">
      <c r="A6143" s="88">
        <v>6142</v>
      </c>
      <c r="B6143" s="88">
        <v>6</v>
      </c>
      <c r="C6143" s="88" t="s">
        <v>2124</v>
      </c>
      <c r="D6143" s="99" t="s">
        <v>1431</v>
      </c>
      <c r="E6143" s="89">
        <v>3</v>
      </c>
      <c r="F6143" s="89">
        <v>1</v>
      </c>
      <c r="G6143" s="89">
        <v>0</v>
      </c>
      <c r="H6143" s="89">
        <v>0</v>
      </c>
      <c r="I6143" s="89">
        <v>2</v>
      </c>
      <c r="J6143" s="89">
        <v>0</v>
      </c>
      <c r="K6143" s="89">
        <v>0</v>
      </c>
      <c r="L6143" s="89">
        <v>1</v>
      </c>
      <c r="M6143" s="89">
        <v>0</v>
      </c>
      <c r="N6143" s="89">
        <v>0</v>
      </c>
      <c r="O6143" s="89">
        <v>2</v>
      </c>
      <c r="P6143" s="89">
        <v>331</v>
      </c>
      <c r="Q6143" s="89">
        <v>7966.5</v>
      </c>
      <c r="R6143" s="88">
        <f>VLOOKUP(P6143,NEW_TRAIN_TEST!$A$1:$M$980,13,0)</f>
        <v>7941.5</v>
      </c>
      <c r="S6143" s="88">
        <f>VLOOKUP(P6143,NEW_TRAIN_TEST!$A$1:$M$980,11,0)</f>
        <v>8066</v>
      </c>
      <c r="T6143" s="6">
        <f t="shared" si="190"/>
        <v>1</v>
      </c>
      <c r="U6143" s="6">
        <f t="shared" si="191"/>
        <v>0</v>
      </c>
    </row>
    <row r="6144" spans="1:21" x14ac:dyDescent="0.2">
      <c r="A6144" s="88">
        <v>6143</v>
      </c>
      <c r="B6144" s="88">
        <v>6</v>
      </c>
      <c r="C6144" s="88" t="s">
        <v>2124</v>
      </c>
      <c r="D6144" s="99" t="s">
        <v>1431</v>
      </c>
      <c r="E6144" s="89">
        <v>13</v>
      </c>
      <c r="F6144" s="89">
        <v>8</v>
      </c>
      <c r="G6144" s="89">
        <v>0</v>
      </c>
      <c r="H6144" s="89">
        <v>2</v>
      </c>
      <c r="I6144" s="89">
        <v>2</v>
      </c>
      <c r="J6144" s="89">
        <v>0</v>
      </c>
      <c r="K6144" s="89">
        <v>0</v>
      </c>
      <c r="L6144" s="89">
        <v>0</v>
      </c>
      <c r="M6144" s="89">
        <v>0</v>
      </c>
      <c r="N6144" s="89">
        <v>0</v>
      </c>
      <c r="O6144" s="89">
        <v>2</v>
      </c>
      <c r="P6144" s="89">
        <v>282</v>
      </c>
      <c r="Q6144" s="89">
        <v>14489</v>
      </c>
      <c r="R6144" s="88">
        <f>VLOOKUP(P6144,NEW_TRAIN_TEST!$A$1:$M$980,13,0)</f>
        <v>14397.5</v>
      </c>
      <c r="S6144" s="88">
        <f>VLOOKUP(P6144,NEW_TRAIN_TEST!$A$1:$M$980,11,0)</f>
        <v>15131</v>
      </c>
      <c r="T6144" s="6">
        <f t="shared" si="190"/>
        <v>0</v>
      </c>
      <c r="U6144" s="6">
        <f t="shared" si="191"/>
        <v>0</v>
      </c>
    </row>
    <row r="6145" spans="1:21" x14ac:dyDescent="0.2">
      <c r="A6145" s="88">
        <v>6144</v>
      </c>
      <c r="B6145" s="88">
        <v>6</v>
      </c>
      <c r="C6145" s="88" t="s">
        <v>2124</v>
      </c>
      <c r="D6145" s="99" t="s">
        <v>1431</v>
      </c>
      <c r="E6145" s="89">
        <v>19</v>
      </c>
      <c r="F6145" s="89">
        <v>6</v>
      </c>
      <c r="G6145" s="89">
        <v>0</v>
      </c>
      <c r="H6145" s="89">
        <v>2</v>
      </c>
      <c r="I6145" s="89">
        <v>2</v>
      </c>
      <c r="J6145" s="89">
        <v>0</v>
      </c>
      <c r="K6145" s="89">
        <v>0</v>
      </c>
      <c r="L6145" s="89">
        <v>0</v>
      </c>
      <c r="M6145" s="89">
        <v>0</v>
      </c>
      <c r="N6145" s="89">
        <v>0</v>
      </c>
      <c r="O6145" s="89">
        <v>2</v>
      </c>
      <c r="P6145" s="89">
        <v>822</v>
      </c>
      <c r="Q6145" s="89">
        <v>10364</v>
      </c>
      <c r="R6145" s="88">
        <f>VLOOKUP(P6145,NEW_TRAIN_TEST!$A$1:$M$980,13,0)</f>
        <v>9174.5</v>
      </c>
      <c r="S6145" s="88">
        <f>VLOOKUP(P6145,NEW_TRAIN_TEST!$A$1:$M$980,11,0)</f>
        <v>10804</v>
      </c>
      <c r="T6145" s="6">
        <f t="shared" si="190"/>
        <v>0</v>
      </c>
      <c r="U6145" s="6">
        <f t="shared" si="191"/>
        <v>0</v>
      </c>
    </row>
    <row r="6146" spans="1:21" x14ac:dyDescent="0.2">
      <c r="A6146" s="88">
        <v>6145</v>
      </c>
      <c r="B6146" s="88">
        <v>6</v>
      </c>
      <c r="C6146" s="88" t="s">
        <v>2124</v>
      </c>
      <c r="D6146" s="99" t="s">
        <v>1431</v>
      </c>
      <c r="E6146" s="89">
        <v>0</v>
      </c>
      <c r="F6146" s="89">
        <v>2</v>
      </c>
      <c r="G6146" s="89">
        <v>0</v>
      </c>
      <c r="H6146" s="89">
        <v>2</v>
      </c>
      <c r="I6146" s="89">
        <v>2</v>
      </c>
      <c r="J6146" s="89">
        <v>0</v>
      </c>
      <c r="K6146" s="89">
        <v>0</v>
      </c>
      <c r="L6146" s="89">
        <v>0</v>
      </c>
      <c r="M6146" s="89">
        <v>0</v>
      </c>
      <c r="N6146" s="89">
        <v>0</v>
      </c>
      <c r="O6146" s="89">
        <v>2</v>
      </c>
      <c r="P6146" s="89">
        <v>862</v>
      </c>
      <c r="Q6146" s="89">
        <v>8742.5</v>
      </c>
      <c r="R6146" s="88">
        <f>VLOOKUP(P6146,NEW_TRAIN_TEST!$A$1:$M$980,13,0)</f>
        <v>8742.5</v>
      </c>
      <c r="S6146" s="88">
        <f>VLOOKUP(P6146,NEW_TRAIN_TEST!$A$1:$M$980,11,0)</f>
        <v>8972</v>
      </c>
      <c r="T6146" s="6">
        <f t="shared" si="190"/>
        <v>0</v>
      </c>
      <c r="U6146" s="6">
        <f t="shared" si="191"/>
        <v>0</v>
      </c>
    </row>
    <row r="6147" spans="1:21" x14ac:dyDescent="0.2">
      <c r="A6147" s="88">
        <v>6146</v>
      </c>
      <c r="B6147" s="88">
        <v>6</v>
      </c>
      <c r="C6147" s="88" t="s">
        <v>2124</v>
      </c>
      <c r="D6147" s="99" t="s">
        <v>1431</v>
      </c>
      <c r="E6147" s="89">
        <v>0</v>
      </c>
      <c r="F6147" s="89">
        <v>2</v>
      </c>
      <c r="G6147" s="89">
        <v>0</v>
      </c>
      <c r="H6147" s="89">
        <v>2</v>
      </c>
      <c r="I6147" s="89">
        <v>2</v>
      </c>
      <c r="J6147" s="89">
        <v>0</v>
      </c>
      <c r="K6147" s="89">
        <v>0</v>
      </c>
      <c r="L6147" s="89">
        <v>0</v>
      </c>
      <c r="M6147" s="89">
        <v>0</v>
      </c>
      <c r="N6147" s="89">
        <v>0</v>
      </c>
      <c r="O6147" s="89">
        <v>2</v>
      </c>
      <c r="P6147" s="89">
        <v>862</v>
      </c>
      <c r="Q6147" s="89">
        <v>8823.5</v>
      </c>
      <c r="R6147" s="88">
        <f>VLOOKUP(P6147,NEW_TRAIN_TEST!$A$1:$M$980,13,0)</f>
        <v>8742.5</v>
      </c>
      <c r="S6147" s="88">
        <f>VLOOKUP(P6147,NEW_TRAIN_TEST!$A$1:$M$980,11,0)</f>
        <v>8972</v>
      </c>
      <c r="T6147" s="6">
        <f t="shared" ref="T6147:T6210" si="192">IF(L6147&gt;0,1,0)</f>
        <v>0</v>
      </c>
      <c r="U6147" s="6">
        <f t="shared" ref="U6147:U6210" si="193">IF(M6147&gt;0,1,0)</f>
        <v>0</v>
      </c>
    </row>
    <row r="6148" spans="1:21" x14ac:dyDescent="0.2">
      <c r="A6148" s="88">
        <v>6147</v>
      </c>
      <c r="B6148" s="88">
        <v>6</v>
      </c>
      <c r="C6148" s="88" t="s">
        <v>2124</v>
      </c>
      <c r="D6148" s="99" t="s">
        <v>1431</v>
      </c>
      <c r="E6148" s="89">
        <v>0</v>
      </c>
      <c r="F6148" s="89">
        <v>3</v>
      </c>
      <c r="G6148" s="89">
        <v>0</v>
      </c>
      <c r="H6148" s="89">
        <v>2</v>
      </c>
      <c r="I6148" s="89">
        <v>2</v>
      </c>
      <c r="J6148" s="89">
        <v>0</v>
      </c>
      <c r="K6148" s="89">
        <v>0</v>
      </c>
      <c r="L6148" s="89">
        <v>0</v>
      </c>
      <c r="M6148" s="89">
        <v>0</v>
      </c>
      <c r="N6148" s="89">
        <v>0</v>
      </c>
      <c r="O6148" s="89">
        <v>2</v>
      </c>
      <c r="P6148" s="89">
        <v>862</v>
      </c>
      <c r="Q6148" s="89">
        <v>8837.5</v>
      </c>
      <c r="R6148" s="88">
        <f>VLOOKUP(P6148,NEW_TRAIN_TEST!$A$1:$M$980,13,0)</f>
        <v>8742.5</v>
      </c>
      <c r="S6148" s="88">
        <f>VLOOKUP(P6148,NEW_TRAIN_TEST!$A$1:$M$980,11,0)</f>
        <v>8972</v>
      </c>
      <c r="T6148" s="6">
        <f t="shared" si="192"/>
        <v>0</v>
      </c>
      <c r="U6148" s="6">
        <f t="shared" si="193"/>
        <v>0</v>
      </c>
    </row>
    <row r="6149" spans="1:21" x14ac:dyDescent="0.2">
      <c r="A6149" s="88">
        <v>6148</v>
      </c>
      <c r="B6149" s="88">
        <v>6</v>
      </c>
      <c r="C6149" s="88" t="s">
        <v>2124</v>
      </c>
      <c r="D6149" s="99" t="s">
        <v>1431</v>
      </c>
      <c r="E6149" s="89">
        <v>0</v>
      </c>
      <c r="F6149" s="89">
        <v>2</v>
      </c>
      <c r="G6149" s="89">
        <v>0</v>
      </c>
      <c r="H6149" s="89">
        <v>2</v>
      </c>
      <c r="I6149" s="89">
        <v>2</v>
      </c>
      <c r="J6149" s="89">
        <v>0</v>
      </c>
      <c r="K6149" s="89">
        <v>0</v>
      </c>
      <c r="L6149" s="89">
        <v>0</v>
      </c>
      <c r="M6149" s="89">
        <v>0</v>
      </c>
      <c r="N6149" s="89">
        <v>0</v>
      </c>
      <c r="O6149" s="89">
        <v>2</v>
      </c>
      <c r="P6149" s="89">
        <v>862</v>
      </c>
      <c r="Q6149" s="89">
        <v>8848</v>
      </c>
      <c r="R6149" s="88">
        <f>VLOOKUP(P6149,NEW_TRAIN_TEST!$A$1:$M$980,13,0)</f>
        <v>8742.5</v>
      </c>
      <c r="S6149" s="88">
        <f>VLOOKUP(P6149,NEW_TRAIN_TEST!$A$1:$M$980,11,0)</f>
        <v>8972</v>
      </c>
      <c r="T6149" s="6">
        <f t="shared" si="192"/>
        <v>0</v>
      </c>
      <c r="U6149" s="6">
        <f t="shared" si="193"/>
        <v>0</v>
      </c>
    </row>
    <row r="6150" spans="1:21" x14ac:dyDescent="0.2">
      <c r="A6150" s="88">
        <v>6149</v>
      </c>
      <c r="B6150" s="88">
        <v>6</v>
      </c>
      <c r="C6150" s="88" t="s">
        <v>2124</v>
      </c>
      <c r="D6150" s="99" t="s">
        <v>1431</v>
      </c>
      <c r="E6150" s="89">
        <v>0</v>
      </c>
      <c r="F6150" s="89">
        <v>5</v>
      </c>
      <c r="G6150" s="89">
        <v>0</v>
      </c>
      <c r="H6150" s="89">
        <v>0</v>
      </c>
      <c r="I6150" s="89">
        <v>2</v>
      </c>
      <c r="J6150" s="89">
        <v>0</v>
      </c>
      <c r="K6150" s="89">
        <v>0</v>
      </c>
      <c r="L6150" s="89">
        <v>0</v>
      </c>
      <c r="M6150" s="89">
        <v>0</v>
      </c>
      <c r="N6150" s="89">
        <v>0</v>
      </c>
      <c r="O6150" s="89">
        <v>2</v>
      </c>
      <c r="P6150" s="89">
        <v>862</v>
      </c>
      <c r="Q6150" s="89">
        <v>8851</v>
      </c>
      <c r="R6150" s="88">
        <f>VLOOKUP(P6150,NEW_TRAIN_TEST!$A$1:$M$980,13,0)</f>
        <v>8742.5</v>
      </c>
      <c r="S6150" s="88">
        <f>VLOOKUP(P6150,NEW_TRAIN_TEST!$A$1:$M$980,11,0)</f>
        <v>8972</v>
      </c>
      <c r="T6150" s="6">
        <f t="shared" si="192"/>
        <v>0</v>
      </c>
      <c r="U6150" s="6">
        <f t="shared" si="193"/>
        <v>0</v>
      </c>
    </row>
    <row r="6151" spans="1:21" x14ac:dyDescent="0.2">
      <c r="A6151" s="88">
        <v>6150</v>
      </c>
      <c r="B6151" s="88">
        <v>6</v>
      </c>
      <c r="C6151" s="88" t="s">
        <v>2124</v>
      </c>
      <c r="D6151" s="99" t="s">
        <v>1431</v>
      </c>
      <c r="E6151" s="89">
        <v>2</v>
      </c>
      <c r="F6151" s="89">
        <v>0</v>
      </c>
      <c r="G6151" s="89">
        <v>0</v>
      </c>
      <c r="H6151" s="89">
        <v>0</v>
      </c>
      <c r="I6151" s="89">
        <v>0</v>
      </c>
      <c r="J6151" s="89">
        <v>0</v>
      </c>
      <c r="K6151" s="89">
        <v>0</v>
      </c>
      <c r="L6151" s="89">
        <v>0</v>
      </c>
      <c r="M6151" s="89">
        <v>0</v>
      </c>
      <c r="N6151" s="89">
        <v>0</v>
      </c>
      <c r="O6151" s="89">
        <v>0</v>
      </c>
      <c r="P6151" s="89">
        <v>862</v>
      </c>
      <c r="Q6151" s="89">
        <v>8933</v>
      </c>
      <c r="R6151" s="88">
        <f>VLOOKUP(P6151,NEW_TRAIN_TEST!$A$1:$M$980,13,0)</f>
        <v>8742.5</v>
      </c>
      <c r="S6151" s="88">
        <f>VLOOKUP(P6151,NEW_TRAIN_TEST!$A$1:$M$980,11,0)</f>
        <v>8972</v>
      </c>
      <c r="T6151" s="6">
        <f t="shared" si="192"/>
        <v>0</v>
      </c>
      <c r="U6151" s="6">
        <f t="shared" si="193"/>
        <v>0</v>
      </c>
    </row>
    <row r="6152" spans="1:21" x14ac:dyDescent="0.2">
      <c r="A6152" s="88">
        <v>6151</v>
      </c>
      <c r="B6152" s="88">
        <v>6</v>
      </c>
      <c r="C6152" s="88" t="s">
        <v>2124</v>
      </c>
      <c r="D6152" s="99" t="s">
        <v>1431</v>
      </c>
      <c r="E6152" s="89">
        <v>15</v>
      </c>
      <c r="F6152" s="89">
        <v>0</v>
      </c>
      <c r="G6152" s="89">
        <v>0</v>
      </c>
      <c r="H6152" s="89">
        <v>0</v>
      </c>
      <c r="I6152" s="89">
        <v>0</v>
      </c>
      <c r="J6152" s="89">
        <v>0</v>
      </c>
      <c r="K6152" s="89">
        <v>0</v>
      </c>
      <c r="L6152" s="89">
        <v>0</v>
      </c>
      <c r="M6152" s="89">
        <v>0</v>
      </c>
      <c r="N6152" s="89">
        <v>0</v>
      </c>
      <c r="O6152" s="89">
        <v>0</v>
      </c>
      <c r="P6152" s="89">
        <v>128</v>
      </c>
      <c r="Q6152" s="89">
        <v>4698.5</v>
      </c>
      <c r="R6152" s="88">
        <f>VLOOKUP(P6152,NEW_TRAIN_TEST!$A$1:$M$980,13,0)</f>
        <v>4166</v>
      </c>
      <c r="S6152" s="88">
        <f>VLOOKUP(P6152,NEW_TRAIN_TEST!$A$1:$M$980,11,0)</f>
        <v>4750</v>
      </c>
      <c r="T6152" s="6">
        <f t="shared" si="192"/>
        <v>0</v>
      </c>
      <c r="U6152" s="6">
        <f t="shared" si="193"/>
        <v>0</v>
      </c>
    </row>
    <row r="6153" spans="1:21" x14ac:dyDescent="0.2">
      <c r="A6153" s="88">
        <v>6152</v>
      </c>
      <c r="B6153" s="88">
        <v>6</v>
      </c>
      <c r="C6153" s="88" t="s">
        <v>2124</v>
      </c>
      <c r="D6153" s="99" t="s">
        <v>1431</v>
      </c>
      <c r="E6153" s="89">
        <v>21</v>
      </c>
      <c r="F6153" s="89">
        <v>1</v>
      </c>
      <c r="G6153" s="89">
        <v>0</v>
      </c>
      <c r="H6153" s="89">
        <v>0</v>
      </c>
      <c r="I6153" s="89">
        <v>2</v>
      </c>
      <c r="J6153" s="89">
        <v>0</v>
      </c>
      <c r="K6153" s="89">
        <v>0</v>
      </c>
      <c r="L6153" s="89">
        <v>0</v>
      </c>
      <c r="M6153" s="89">
        <v>0</v>
      </c>
      <c r="N6153" s="89">
        <v>0</v>
      </c>
      <c r="O6153" s="89">
        <v>2</v>
      </c>
      <c r="P6153" s="89">
        <v>4</v>
      </c>
      <c r="Q6153" s="89">
        <v>7857.17</v>
      </c>
      <c r="R6153" s="88">
        <f>VLOOKUP(P6153,NEW_TRAIN_TEST!$A$1:$M$980,13,0)</f>
        <v>7262</v>
      </c>
      <c r="S6153" s="88">
        <f>VLOOKUP(P6153,NEW_TRAIN_TEST!$A$1:$M$980,11,0)</f>
        <v>8015</v>
      </c>
      <c r="T6153" s="6">
        <f t="shared" si="192"/>
        <v>0</v>
      </c>
      <c r="U6153" s="6">
        <f t="shared" si="193"/>
        <v>0</v>
      </c>
    </row>
    <row r="6154" spans="1:21" x14ac:dyDescent="0.2">
      <c r="A6154" s="88">
        <v>6153</v>
      </c>
      <c r="B6154" s="88">
        <v>6</v>
      </c>
      <c r="C6154" s="88" t="s">
        <v>2124</v>
      </c>
      <c r="D6154" s="99" t="s">
        <v>1431</v>
      </c>
      <c r="E6154" s="89">
        <v>8</v>
      </c>
      <c r="F6154" s="89">
        <v>3</v>
      </c>
      <c r="G6154" s="89">
        <v>0</v>
      </c>
      <c r="H6154" s="89">
        <v>2</v>
      </c>
      <c r="I6154" s="89">
        <v>2</v>
      </c>
      <c r="J6154" s="89">
        <v>0</v>
      </c>
      <c r="K6154" s="89">
        <v>0</v>
      </c>
      <c r="L6154" s="89">
        <v>1</v>
      </c>
      <c r="M6154" s="89">
        <v>0</v>
      </c>
      <c r="N6154" s="89">
        <v>0</v>
      </c>
      <c r="O6154" s="89">
        <v>2</v>
      </c>
      <c r="P6154" s="89">
        <v>326</v>
      </c>
      <c r="Q6154" s="89">
        <v>9345</v>
      </c>
      <c r="R6154" s="88">
        <f>VLOOKUP(P6154,NEW_TRAIN_TEST!$A$1:$M$980,13,0)</f>
        <v>9133</v>
      </c>
      <c r="S6154" s="88">
        <f>VLOOKUP(P6154,NEW_TRAIN_TEST!$A$1:$M$980,11,0)</f>
        <v>9768</v>
      </c>
      <c r="T6154" s="6">
        <f t="shared" si="192"/>
        <v>1</v>
      </c>
      <c r="U6154" s="6">
        <f t="shared" si="193"/>
        <v>0</v>
      </c>
    </row>
    <row r="6155" spans="1:21" x14ac:dyDescent="0.2">
      <c r="A6155" s="88">
        <v>6154</v>
      </c>
      <c r="B6155" s="88">
        <v>6</v>
      </c>
      <c r="C6155" s="88" t="s">
        <v>2124</v>
      </c>
      <c r="D6155" s="99" t="s">
        <v>1431</v>
      </c>
      <c r="E6155" s="89">
        <v>5</v>
      </c>
      <c r="F6155" s="89">
        <v>3</v>
      </c>
      <c r="G6155" s="89">
        <v>0</v>
      </c>
      <c r="H6155" s="89">
        <v>2</v>
      </c>
      <c r="I6155" s="89">
        <v>2</v>
      </c>
      <c r="J6155" s="89">
        <v>0</v>
      </c>
      <c r="K6155" s="89">
        <v>0</v>
      </c>
      <c r="L6155" s="89">
        <v>1</v>
      </c>
      <c r="M6155" s="89">
        <v>0</v>
      </c>
      <c r="N6155" s="89">
        <v>0</v>
      </c>
      <c r="O6155" s="89">
        <v>2</v>
      </c>
      <c r="P6155" s="89">
        <v>75</v>
      </c>
      <c r="Q6155" s="89">
        <v>594.5</v>
      </c>
      <c r="R6155" s="88">
        <f>VLOOKUP(P6155,NEW_TRAIN_TEST!$A$1:$M$980,13,0)</f>
        <v>588.5</v>
      </c>
      <c r="S6155" s="88">
        <f>VLOOKUP(P6155,NEW_TRAIN_TEST!$A$1:$M$980,11,0)</f>
        <v>601</v>
      </c>
      <c r="T6155" s="6">
        <f t="shared" si="192"/>
        <v>1</v>
      </c>
      <c r="U6155" s="6">
        <f t="shared" si="193"/>
        <v>0</v>
      </c>
    </row>
    <row r="6156" spans="1:21" x14ac:dyDescent="0.2">
      <c r="A6156" s="88">
        <v>6155</v>
      </c>
      <c r="B6156" s="88">
        <v>6</v>
      </c>
      <c r="C6156" s="88" t="s">
        <v>2124</v>
      </c>
      <c r="D6156" s="99" t="s">
        <v>1431</v>
      </c>
      <c r="E6156" s="89">
        <v>5</v>
      </c>
      <c r="F6156" s="89">
        <v>3</v>
      </c>
      <c r="G6156" s="89">
        <v>0</v>
      </c>
      <c r="H6156" s="89">
        <v>2</v>
      </c>
      <c r="I6156" s="89">
        <v>2</v>
      </c>
      <c r="J6156" s="89">
        <v>0</v>
      </c>
      <c r="K6156" s="89">
        <v>0</v>
      </c>
      <c r="L6156" s="89">
        <v>0</v>
      </c>
      <c r="M6156" s="89">
        <v>22</v>
      </c>
      <c r="N6156" s="89">
        <v>0</v>
      </c>
      <c r="O6156" s="89">
        <v>2</v>
      </c>
      <c r="P6156" s="89">
        <v>75</v>
      </c>
      <c r="Q6156" s="89">
        <v>594.5</v>
      </c>
      <c r="R6156" s="88">
        <f>VLOOKUP(P6156,NEW_TRAIN_TEST!$A$1:$M$980,13,0)</f>
        <v>588.5</v>
      </c>
      <c r="S6156" s="88">
        <f>VLOOKUP(P6156,NEW_TRAIN_TEST!$A$1:$M$980,11,0)</f>
        <v>601</v>
      </c>
      <c r="T6156" s="6">
        <f t="shared" si="192"/>
        <v>0</v>
      </c>
      <c r="U6156" s="6">
        <f t="shared" si="193"/>
        <v>1</v>
      </c>
    </row>
    <row r="6157" spans="1:21" x14ac:dyDescent="0.2">
      <c r="A6157" s="88">
        <v>6156</v>
      </c>
      <c r="B6157" s="88">
        <v>6</v>
      </c>
      <c r="C6157" s="88" t="s">
        <v>2124</v>
      </c>
      <c r="D6157" s="99" t="s">
        <v>1431</v>
      </c>
      <c r="E6157" s="89">
        <v>10</v>
      </c>
      <c r="F6157" s="89">
        <v>2</v>
      </c>
      <c r="G6157" s="89">
        <v>0</v>
      </c>
      <c r="H6157" s="89">
        <v>2</v>
      </c>
      <c r="I6157" s="89">
        <v>2</v>
      </c>
      <c r="J6157" s="89">
        <v>0</v>
      </c>
      <c r="K6157" s="89">
        <v>0</v>
      </c>
      <c r="L6157" s="89">
        <v>1</v>
      </c>
      <c r="M6157" s="89">
        <v>0</v>
      </c>
      <c r="N6157" s="89">
        <v>0</v>
      </c>
      <c r="O6157" s="89">
        <v>2</v>
      </c>
      <c r="P6157" s="89">
        <v>161</v>
      </c>
      <c r="Q6157" s="89">
        <v>11440</v>
      </c>
      <c r="R6157" s="88">
        <f>VLOOKUP(P6157,NEW_TRAIN_TEST!$A$1:$M$980,13,0)</f>
        <v>10165.5</v>
      </c>
      <c r="S6157" s="88">
        <f>VLOOKUP(P6157,NEW_TRAIN_TEST!$A$1:$M$980,11,0)</f>
        <v>11771</v>
      </c>
      <c r="T6157" s="6">
        <f t="shared" si="192"/>
        <v>1</v>
      </c>
      <c r="U6157" s="6">
        <f t="shared" si="193"/>
        <v>0</v>
      </c>
    </row>
    <row r="6158" spans="1:21" x14ac:dyDescent="0.2">
      <c r="A6158" s="88">
        <v>6157</v>
      </c>
      <c r="B6158" s="88">
        <v>6</v>
      </c>
      <c r="C6158" s="88" t="s">
        <v>2124</v>
      </c>
      <c r="D6158" s="99" t="s">
        <v>1431</v>
      </c>
      <c r="E6158" s="89">
        <v>10</v>
      </c>
      <c r="F6158" s="89">
        <v>2</v>
      </c>
      <c r="G6158" s="89">
        <v>1</v>
      </c>
      <c r="H6158" s="89">
        <v>2</v>
      </c>
      <c r="I6158" s="89">
        <v>2</v>
      </c>
      <c r="J6158" s="89">
        <v>0</v>
      </c>
      <c r="K6158" s="89">
        <v>0</v>
      </c>
      <c r="L6158" s="89">
        <v>1</v>
      </c>
      <c r="M6158" s="89">
        <v>22</v>
      </c>
      <c r="N6158" s="89">
        <v>0</v>
      </c>
      <c r="O6158" s="89">
        <v>2</v>
      </c>
      <c r="P6158" s="89">
        <v>161</v>
      </c>
      <c r="Q6158" s="89">
        <v>11632.5</v>
      </c>
      <c r="R6158" s="88">
        <f>VLOOKUP(P6158,NEW_TRAIN_TEST!$A$1:$M$980,13,0)</f>
        <v>10165.5</v>
      </c>
      <c r="S6158" s="88">
        <f>VLOOKUP(P6158,NEW_TRAIN_TEST!$A$1:$M$980,11,0)</f>
        <v>11771</v>
      </c>
      <c r="T6158" s="6">
        <f t="shared" si="192"/>
        <v>1</v>
      </c>
      <c r="U6158" s="6">
        <f t="shared" si="193"/>
        <v>1</v>
      </c>
    </row>
    <row r="6159" spans="1:21" x14ac:dyDescent="0.2">
      <c r="A6159" s="88">
        <v>6158</v>
      </c>
      <c r="B6159" s="88">
        <v>6</v>
      </c>
      <c r="C6159" s="88" t="s">
        <v>2124</v>
      </c>
      <c r="D6159" s="99" t="s">
        <v>1431</v>
      </c>
      <c r="E6159" s="89">
        <v>14</v>
      </c>
      <c r="F6159" s="89">
        <v>5</v>
      </c>
      <c r="G6159" s="89">
        <v>0</v>
      </c>
      <c r="H6159" s="89">
        <v>2</v>
      </c>
      <c r="I6159" s="89">
        <v>2</v>
      </c>
      <c r="J6159" s="89">
        <v>0</v>
      </c>
      <c r="K6159" s="89">
        <v>0</v>
      </c>
      <c r="L6159" s="89">
        <v>0</v>
      </c>
      <c r="M6159" s="89">
        <v>0</v>
      </c>
      <c r="N6159" s="89">
        <v>0</v>
      </c>
      <c r="O6159" s="89">
        <v>2</v>
      </c>
      <c r="P6159" s="89">
        <v>250</v>
      </c>
      <c r="Q6159" s="89">
        <v>16236</v>
      </c>
      <c r="R6159" s="88">
        <f>VLOOKUP(P6159,NEW_TRAIN_TEST!$A$1:$M$980,13,0)</f>
        <v>16144</v>
      </c>
      <c r="S6159" s="88">
        <f>VLOOKUP(P6159,NEW_TRAIN_TEST!$A$1:$M$980,11,0)</f>
        <v>16827</v>
      </c>
      <c r="T6159" s="6">
        <f t="shared" si="192"/>
        <v>0</v>
      </c>
      <c r="U6159" s="6">
        <f t="shared" si="193"/>
        <v>0</v>
      </c>
    </row>
    <row r="6160" spans="1:21" x14ac:dyDescent="0.2">
      <c r="A6160" s="88">
        <v>6159</v>
      </c>
      <c r="B6160" s="88">
        <v>6</v>
      </c>
      <c r="C6160" s="88" t="s">
        <v>2124</v>
      </c>
      <c r="D6160" s="99" t="s">
        <v>1431</v>
      </c>
      <c r="E6160" s="89">
        <v>3</v>
      </c>
      <c r="F6160" s="89">
        <v>0</v>
      </c>
      <c r="G6160" s="89">
        <v>0</v>
      </c>
      <c r="H6160" s="89">
        <v>0</v>
      </c>
      <c r="I6160" s="89">
        <v>0</v>
      </c>
      <c r="J6160" s="89">
        <v>0</v>
      </c>
      <c r="K6160" s="89">
        <v>0</v>
      </c>
      <c r="L6160" s="89">
        <v>0</v>
      </c>
      <c r="M6160" s="89">
        <v>0</v>
      </c>
      <c r="N6160" s="89">
        <v>0</v>
      </c>
      <c r="O6160" s="89">
        <v>0</v>
      </c>
      <c r="P6160" s="89">
        <v>375</v>
      </c>
      <c r="Q6160" s="89">
        <v>3919</v>
      </c>
      <c r="R6160" s="88">
        <f>VLOOKUP(P6160,NEW_TRAIN_TEST!$A$1:$M$980,13,0)</f>
        <v>3711</v>
      </c>
      <c r="S6160" s="88">
        <f>VLOOKUP(P6160,NEW_TRAIN_TEST!$A$1:$M$980,11,0)</f>
        <v>4500</v>
      </c>
      <c r="T6160" s="6">
        <f t="shared" si="192"/>
        <v>0</v>
      </c>
      <c r="U6160" s="6">
        <f t="shared" si="193"/>
        <v>0</v>
      </c>
    </row>
    <row r="6161" spans="1:21" x14ac:dyDescent="0.2">
      <c r="A6161" s="88">
        <v>6160</v>
      </c>
      <c r="B6161" s="88">
        <v>6</v>
      </c>
      <c r="C6161" s="88" t="s">
        <v>2124</v>
      </c>
      <c r="D6161" s="99" t="s">
        <v>1431</v>
      </c>
      <c r="E6161" s="89">
        <v>0</v>
      </c>
      <c r="F6161" s="89">
        <v>2</v>
      </c>
      <c r="G6161" s="89">
        <v>0</v>
      </c>
      <c r="H6161" s="89">
        <v>2</v>
      </c>
      <c r="I6161" s="89">
        <v>2</v>
      </c>
      <c r="J6161" s="89">
        <v>0</v>
      </c>
      <c r="K6161" s="89">
        <v>0</v>
      </c>
      <c r="L6161" s="89">
        <v>0</v>
      </c>
      <c r="M6161" s="89">
        <v>0</v>
      </c>
      <c r="N6161" s="89">
        <v>0</v>
      </c>
      <c r="O6161" s="89">
        <v>2</v>
      </c>
      <c r="P6161" s="89">
        <v>627</v>
      </c>
      <c r="Q6161" s="89">
        <v>7092.5</v>
      </c>
      <c r="R6161" s="88">
        <f>VLOOKUP(P6161,NEW_TRAIN_TEST!$A$1:$M$980,13,0)</f>
        <v>7092.5</v>
      </c>
      <c r="S6161" s="88">
        <f>VLOOKUP(P6161,NEW_TRAIN_TEST!$A$1:$M$980,11,0)</f>
        <v>7487</v>
      </c>
      <c r="T6161" s="6">
        <f t="shared" si="192"/>
        <v>0</v>
      </c>
      <c r="U6161" s="6">
        <f t="shared" si="193"/>
        <v>0</v>
      </c>
    </row>
    <row r="6162" spans="1:21" x14ac:dyDescent="0.2">
      <c r="A6162" s="88">
        <v>6161</v>
      </c>
      <c r="B6162" s="88">
        <v>6</v>
      </c>
      <c r="C6162" s="88" t="s">
        <v>2124</v>
      </c>
      <c r="D6162" s="99" t="s">
        <v>1431</v>
      </c>
      <c r="E6162" s="89">
        <v>0</v>
      </c>
      <c r="F6162" s="89">
        <v>2</v>
      </c>
      <c r="G6162" s="89">
        <v>0</v>
      </c>
      <c r="H6162" s="89">
        <v>2</v>
      </c>
      <c r="I6162" s="89">
        <v>2</v>
      </c>
      <c r="J6162" s="89">
        <v>0</v>
      </c>
      <c r="K6162" s="89">
        <v>0</v>
      </c>
      <c r="L6162" s="89">
        <v>0</v>
      </c>
      <c r="M6162" s="89">
        <v>0</v>
      </c>
      <c r="N6162" s="89">
        <v>0</v>
      </c>
      <c r="O6162" s="89">
        <v>2</v>
      </c>
      <c r="P6162" s="89">
        <v>627</v>
      </c>
      <c r="Q6162" s="89">
        <v>7134.5</v>
      </c>
      <c r="R6162" s="88">
        <f>VLOOKUP(P6162,NEW_TRAIN_TEST!$A$1:$M$980,13,0)</f>
        <v>7092.5</v>
      </c>
      <c r="S6162" s="88">
        <f>VLOOKUP(P6162,NEW_TRAIN_TEST!$A$1:$M$980,11,0)</f>
        <v>7487</v>
      </c>
      <c r="T6162" s="6">
        <f t="shared" si="192"/>
        <v>0</v>
      </c>
      <c r="U6162" s="6">
        <f t="shared" si="193"/>
        <v>0</v>
      </c>
    </row>
    <row r="6163" spans="1:21" x14ac:dyDescent="0.2">
      <c r="A6163" s="88">
        <v>6162</v>
      </c>
      <c r="B6163" s="88">
        <v>6</v>
      </c>
      <c r="C6163" s="88" t="s">
        <v>2124</v>
      </c>
      <c r="D6163" s="99" t="s">
        <v>1431</v>
      </c>
      <c r="E6163" s="89">
        <v>0</v>
      </c>
      <c r="F6163" s="89">
        <v>6</v>
      </c>
      <c r="G6163" s="89">
        <v>2</v>
      </c>
      <c r="H6163" s="89">
        <v>2</v>
      </c>
      <c r="I6163" s="89">
        <v>2</v>
      </c>
      <c r="J6163" s="89">
        <v>0</v>
      </c>
      <c r="K6163" s="89">
        <v>0</v>
      </c>
      <c r="L6163" s="89">
        <v>0</v>
      </c>
      <c r="M6163" s="89">
        <v>0</v>
      </c>
      <c r="N6163" s="89">
        <v>0</v>
      </c>
      <c r="O6163" s="89">
        <v>2</v>
      </c>
      <c r="P6163" s="89">
        <v>627</v>
      </c>
      <c r="Q6163" s="89">
        <v>7150.25</v>
      </c>
      <c r="R6163" s="88">
        <f>VLOOKUP(P6163,NEW_TRAIN_TEST!$A$1:$M$980,13,0)</f>
        <v>7092.5</v>
      </c>
      <c r="S6163" s="88">
        <f>VLOOKUP(P6163,NEW_TRAIN_TEST!$A$1:$M$980,11,0)</f>
        <v>7487</v>
      </c>
      <c r="T6163" s="6">
        <f t="shared" si="192"/>
        <v>0</v>
      </c>
      <c r="U6163" s="6">
        <f t="shared" si="193"/>
        <v>0</v>
      </c>
    </row>
    <row r="6164" spans="1:21" x14ac:dyDescent="0.2">
      <c r="A6164" s="88">
        <v>6163</v>
      </c>
      <c r="B6164" s="88">
        <v>6</v>
      </c>
      <c r="C6164" s="88" t="s">
        <v>2124</v>
      </c>
      <c r="D6164" s="99" t="s">
        <v>1431</v>
      </c>
      <c r="E6164" s="89">
        <v>0</v>
      </c>
      <c r="F6164" s="89">
        <v>7</v>
      </c>
      <c r="G6164" s="89">
        <v>2</v>
      </c>
      <c r="H6164" s="89">
        <v>2</v>
      </c>
      <c r="I6164" s="89">
        <v>1</v>
      </c>
      <c r="J6164" s="89">
        <v>0</v>
      </c>
      <c r="K6164" s="89">
        <v>0</v>
      </c>
      <c r="L6164" s="89">
        <v>0</v>
      </c>
      <c r="M6164" s="89">
        <v>0</v>
      </c>
      <c r="N6164" s="89">
        <v>0</v>
      </c>
      <c r="O6164" s="89">
        <v>0</v>
      </c>
      <c r="P6164" s="89">
        <v>627</v>
      </c>
      <c r="Q6164" s="89">
        <v>7153.5</v>
      </c>
      <c r="R6164" s="88">
        <f>VLOOKUP(P6164,NEW_TRAIN_TEST!$A$1:$M$980,13,0)</f>
        <v>7092.5</v>
      </c>
      <c r="S6164" s="88">
        <f>VLOOKUP(P6164,NEW_TRAIN_TEST!$A$1:$M$980,11,0)</f>
        <v>7487</v>
      </c>
      <c r="T6164" s="6">
        <f t="shared" si="192"/>
        <v>0</v>
      </c>
      <c r="U6164" s="6">
        <f t="shared" si="193"/>
        <v>0</v>
      </c>
    </row>
    <row r="6165" spans="1:21" x14ac:dyDescent="0.2">
      <c r="A6165" s="88">
        <v>6164</v>
      </c>
      <c r="B6165" s="88">
        <v>6</v>
      </c>
      <c r="C6165" s="88" t="s">
        <v>2124</v>
      </c>
      <c r="D6165" s="99" t="s">
        <v>1431</v>
      </c>
      <c r="E6165" s="89">
        <v>0</v>
      </c>
      <c r="F6165" s="89">
        <v>5</v>
      </c>
      <c r="G6165" s="89">
        <v>1</v>
      </c>
      <c r="H6165" s="89">
        <v>2</v>
      </c>
      <c r="I6165" s="89">
        <v>2</v>
      </c>
      <c r="J6165" s="89">
        <v>2</v>
      </c>
      <c r="K6165" s="89">
        <v>0</v>
      </c>
      <c r="L6165" s="89">
        <v>0</v>
      </c>
      <c r="M6165" s="89">
        <v>0</v>
      </c>
      <c r="N6165" s="89">
        <v>0</v>
      </c>
      <c r="O6165" s="89">
        <v>2</v>
      </c>
      <c r="P6165" s="89">
        <v>627</v>
      </c>
      <c r="Q6165" s="89">
        <v>7155.88</v>
      </c>
      <c r="R6165" s="88">
        <f>VLOOKUP(P6165,NEW_TRAIN_TEST!$A$1:$M$980,13,0)</f>
        <v>7092.5</v>
      </c>
      <c r="S6165" s="88">
        <f>VLOOKUP(P6165,NEW_TRAIN_TEST!$A$1:$M$980,11,0)</f>
        <v>7487</v>
      </c>
      <c r="T6165" s="6">
        <f t="shared" si="192"/>
        <v>0</v>
      </c>
      <c r="U6165" s="6">
        <f t="shared" si="193"/>
        <v>0</v>
      </c>
    </row>
    <row r="6166" spans="1:21" x14ac:dyDescent="0.2">
      <c r="A6166" s="88">
        <v>6165</v>
      </c>
      <c r="B6166" s="88">
        <v>6</v>
      </c>
      <c r="C6166" s="88" t="s">
        <v>2124</v>
      </c>
      <c r="D6166" s="99" t="s">
        <v>1431</v>
      </c>
      <c r="E6166" s="89">
        <v>0</v>
      </c>
      <c r="F6166" s="89">
        <v>3</v>
      </c>
      <c r="G6166" s="89">
        <v>0</v>
      </c>
      <c r="H6166" s="89">
        <v>2</v>
      </c>
      <c r="I6166" s="89">
        <v>2</v>
      </c>
      <c r="J6166" s="89">
        <v>0</v>
      </c>
      <c r="K6166" s="89">
        <v>0</v>
      </c>
      <c r="L6166" s="89">
        <v>0</v>
      </c>
      <c r="M6166" s="89">
        <v>0</v>
      </c>
      <c r="N6166" s="89">
        <v>0</v>
      </c>
      <c r="O6166" s="89">
        <v>2</v>
      </c>
      <c r="P6166" s="89">
        <v>627</v>
      </c>
      <c r="Q6166" s="89">
        <v>7176.5</v>
      </c>
      <c r="R6166" s="88">
        <f>VLOOKUP(P6166,NEW_TRAIN_TEST!$A$1:$M$980,13,0)</f>
        <v>7092.5</v>
      </c>
      <c r="S6166" s="88">
        <f>VLOOKUP(P6166,NEW_TRAIN_TEST!$A$1:$M$980,11,0)</f>
        <v>7487</v>
      </c>
      <c r="T6166" s="6">
        <f t="shared" si="192"/>
        <v>0</v>
      </c>
      <c r="U6166" s="6">
        <f t="shared" si="193"/>
        <v>0</v>
      </c>
    </row>
    <row r="6167" spans="1:21" x14ac:dyDescent="0.2">
      <c r="A6167" s="88">
        <v>6166</v>
      </c>
      <c r="B6167" s="88">
        <v>6</v>
      </c>
      <c r="C6167" s="88" t="s">
        <v>2124</v>
      </c>
      <c r="D6167" s="99" t="s">
        <v>1431</v>
      </c>
      <c r="E6167" s="89">
        <v>0</v>
      </c>
      <c r="F6167" s="89">
        <v>6</v>
      </c>
      <c r="G6167" s="89">
        <v>0</v>
      </c>
      <c r="H6167" s="89">
        <v>0</v>
      </c>
      <c r="I6167" s="89">
        <v>2</v>
      </c>
      <c r="J6167" s="89">
        <v>0</v>
      </c>
      <c r="K6167" s="89">
        <v>0</v>
      </c>
      <c r="L6167" s="89">
        <v>0</v>
      </c>
      <c r="M6167" s="89">
        <v>0</v>
      </c>
      <c r="N6167" s="89">
        <v>0</v>
      </c>
      <c r="O6167" s="89">
        <v>2</v>
      </c>
      <c r="P6167" s="89">
        <v>627</v>
      </c>
      <c r="Q6167" s="89">
        <v>7178.5</v>
      </c>
      <c r="R6167" s="88">
        <f>VLOOKUP(P6167,NEW_TRAIN_TEST!$A$1:$M$980,13,0)</f>
        <v>7092.5</v>
      </c>
      <c r="S6167" s="88">
        <f>VLOOKUP(P6167,NEW_TRAIN_TEST!$A$1:$M$980,11,0)</f>
        <v>7487</v>
      </c>
      <c r="T6167" s="6">
        <f t="shared" si="192"/>
        <v>0</v>
      </c>
      <c r="U6167" s="6">
        <f t="shared" si="193"/>
        <v>0</v>
      </c>
    </row>
    <row r="6168" spans="1:21" x14ac:dyDescent="0.2">
      <c r="A6168" s="88">
        <v>6167</v>
      </c>
      <c r="B6168" s="88">
        <v>6</v>
      </c>
      <c r="C6168" s="88" t="s">
        <v>2124</v>
      </c>
      <c r="D6168" s="99" t="s">
        <v>1431</v>
      </c>
      <c r="E6168" s="89">
        <v>0</v>
      </c>
      <c r="F6168" s="89">
        <v>2</v>
      </c>
      <c r="G6168" s="89">
        <v>2</v>
      </c>
      <c r="H6168" s="89">
        <v>2</v>
      </c>
      <c r="I6168" s="89">
        <v>2</v>
      </c>
      <c r="J6168" s="89">
        <v>0</v>
      </c>
      <c r="K6168" s="89">
        <v>0</v>
      </c>
      <c r="L6168" s="89">
        <v>0</v>
      </c>
      <c r="M6168" s="89">
        <v>0</v>
      </c>
      <c r="N6168" s="89">
        <v>0</v>
      </c>
      <c r="O6168" s="89">
        <v>2</v>
      </c>
      <c r="P6168" s="89">
        <v>627</v>
      </c>
      <c r="Q6168" s="89">
        <v>7243</v>
      </c>
      <c r="R6168" s="88">
        <f>VLOOKUP(P6168,NEW_TRAIN_TEST!$A$1:$M$980,13,0)</f>
        <v>7092.5</v>
      </c>
      <c r="S6168" s="88">
        <f>VLOOKUP(P6168,NEW_TRAIN_TEST!$A$1:$M$980,11,0)</f>
        <v>7487</v>
      </c>
      <c r="T6168" s="6">
        <f t="shared" si="192"/>
        <v>0</v>
      </c>
      <c r="U6168" s="6">
        <f t="shared" si="193"/>
        <v>0</v>
      </c>
    </row>
    <row r="6169" spans="1:21" x14ac:dyDescent="0.2">
      <c r="A6169" s="88">
        <v>6168</v>
      </c>
      <c r="B6169" s="88">
        <v>6</v>
      </c>
      <c r="C6169" s="88" t="s">
        <v>2124</v>
      </c>
      <c r="D6169" s="99" t="s">
        <v>1431</v>
      </c>
      <c r="E6169" s="89">
        <v>0</v>
      </c>
      <c r="F6169" s="89">
        <v>3</v>
      </c>
      <c r="G6169" s="89">
        <v>1</v>
      </c>
      <c r="H6169" s="89">
        <v>2</v>
      </c>
      <c r="I6169" s="89">
        <v>0</v>
      </c>
      <c r="J6169" s="89">
        <v>0</v>
      </c>
      <c r="K6169" s="89">
        <v>0</v>
      </c>
      <c r="L6169" s="89">
        <v>0</v>
      </c>
      <c r="M6169" s="89">
        <v>0</v>
      </c>
      <c r="N6169" s="89">
        <v>0</v>
      </c>
      <c r="O6169" s="89">
        <v>0</v>
      </c>
      <c r="P6169" s="89">
        <v>627</v>
      </c>
      <c r="Q6169" s="89">
        <v>7250.5</v>
      </c>
      <c r="R6169" s="88">
        <f>VLOOKUP(P6169,NEW_TRAIN_TEST!$A$1:$M$980,13,0)</f>
        <v>7092.5</v>
      </c>
      <c r="S6169" s="88">
        <f>VLOOKUP(P6169,NEW_TRAIN_TEST!$A$1:$M$980,11,0)</f>
        <v>7487</v>
      </c>
      <c r="T6169" s="6">
        <f t="shared" si="192"/>
        <v>0</v>
      </c>
      <c r="U6169" s="6">
        <f t="shared" si="193"/>
        <v>0</v>
      </c>
    </row>
    <row r="6170" spans="1:21" x14ac:dyDescent="0.2">
      <c r="A6170" s="88">
        <v>6169</v>
      </c>
      <c r="B6170" s="88">
        <v>6</v>
      </c>
      <c r="C6170" s="88" t="s">
        <v>2124</v>
      </c>
      <c r="D6170" s="99" t="s">
        <v>1431</v>
      </c>
      <c r="E6170" s="89">
        <v>0</v>
      </c>
      <c r="F6170" s="89">
        <v>3</v>
      </c>
      <c r="G6170" s="89">
        <v>2</v>
      </c>
      <c r="H6170" s="89">
        <v>0</v>
      </c>
      <c r="I6170" s="89">
        <v>2</v>
      </c>
      <c r="J6170" s="89">
        <v>0</v>
      </c>
      <c r="K6170" s="89">
        <v>0</v>
      </c>
      <c r="L6170" s="89">
        <v>0</v>
      </c>
      <c r="M6170" s="89">
        <v>0</v>
      </c>
      <c r="N6170" s="89">
        <v>0</v>
      </c>
      <c r="O6170" s="89">
        <v>2</v>
      </c>
      <c r="P6170" s="89">
        <v>627</v>
      </c>
      <c r="Q6170" s="89">
        <v>7255.5</v>
      </c>
      <c r="R6170" s="88">
        <f>VLOOKUP(P6170,NEW_TRAIN_TEST!$A$1:$M$980,13,0)</f>
        <v>7092.5</v>
      </c>
      <c r="S6170" s="88">
        <f>VLOOKUP(P6170,NEW_TRAIN_TEST!$A$1:$M$980,11,0)</f>
        <v>7487</v>
      </c>
      <c r="T6170" s="6">
        <f t="shared" si="192"/>
        <v>0</v>
      </c>
      <c r="U6170" s="6">
        <f t="shared" si="193"/>
        <v>0</v>
      </c>
    </row>
    <row r="6171" spans="1:21" x14ac:dyDescent="0.2">
      <c r="A6171" s="88">
        <v>6170</v>
      </c>
      <c r="B6171" s="88">
        <v>6</v>
      </c>
      <c r="C6171" s="88" t="s">
        <v>2124</v>
      </c>
      <c r="D6171" s="99" t="s">
        <v>1431</v>
      </c>
      <c r="E6171" s="89">
        <v>0</v>
      </c>
      <c r="F6171" s="89">
        <v>6</v>
      </c>
      <c r="G6171" s="89">
        <v>5</v>
      </c>
      <c r="H6171" s="89">
        <v>2</v>
      </c>
      <c r="I6171" s="89">
        <v>2</v>
      </c>
      <c r="J6171" s="89">
        <v>0</v>
      </c>
      <c r="K6171" s="89">
        <v>0</v>
      </c>
      <c r="L6171" s="89">
        <v>1</v>
      </c>
      <c r="M6171" s="89">
        <v>0</v>
      </c>
      <c r="N6171" s="89">
        <v>0</v>
      </c>
      <c r="O6171" s="89">
        <v>2</v>
      </c>
      <c r="P6171" s="89">
        <v>627</v>
      </c>
      <c r="Q6171" s="89">
        <v>7276.17</v>
      </c>
      <c r="R6171" s="88">
        <f>VLOOKUP(P6171,NEW_TRAIN_TEST!$A$1:$M$980,13,0)</f>
        <v>7092.5</v>
      </c>
      <c r="S6171" s="88">
        <f>VLOOKUP(P6171,NEW_TRAIN_TEST!$A$1:$M$980,11,0)</f>
        <v>7487</v>
      </c>
      <c r="T6171" s="6">
        <f t="shared" si="192"/>
        <v>1</v>
      </c>
      <c r="U6171" s="6">
        <f t="shared" si="193"/>
        <v>0</v>
      </c>
    </row>
    <row r="6172" spans="1:21" x14ac:dyDescent="0.2">
      <c r="A6172" s="88">
        <v>6171</v>
      </c>
      <c r="B6172" s="88">
        <v>6</v>
      </c>
      <c r="C6172" s="88" t="s">
        <v>2124</v>
      </c>
      <c r="D6172" s="99" t="s">
        <v>1431</v>
      </c>
      <c r="E6172" s="89">
        <v>0</v>
      </c>
      <c r="F6172" s="89">
        <v>6</v>
      </c>
      <c r="G6172" s="89">
        <v>5</v>
      </c>
      <c r="H6172" s="89">
        <v>2</v>
      </c>
      <c r="I6172" s="89">
        <v>1</v>
      </c>
      <c r="J6172" s="89">
        <v>0</v>
      </c>
      <c r="K6172" s="89">
        <v>0</v>
      </c>
      <c r="L6172" s="89">
        <v>0</v>
      </c>
      <c r="M6172" s="89">
        <v>7</v>
      </c>
      <c r="N6172" s="89">
        <v>0</v>
      </c>
      <c r="O6172" s="89">
        <v>0</v>
      </c>
      <c r="P6172" s="89">
        <v>627</v>
      </c>
      <c r="Q6172" s="89">
        <v>7276.17</v>
      </c>
      <c r="R6172" s="88">
        <f>VLOOKUP(P6172,NEW_TRAIN_TEST!$A$1:$M$980,13,0)</f>
        <v>7092.5</v>
      </c>
      <c r="S6172" s="88">
        <f>VLOOKUP(P6172,NEW_TRAIN_TEST!$A$1:$M$980,11,0)</f>
        <v>7487</v>
      </c>
      <c r="T6172" s="6">
        <f t="shared" si="192"/>
        <v>0</v>
      </c>
      <c r="U6172" s="6">
        <f t="shared" si="193"/>
        <v>1</v>
      </c>
    </row>
    <row r="6173" spans="1:21" x14ac:dyDescent="0.2">
      <c r="A6173" s="88">
        <v>6172</v>
      </c>
      <c r="B6173" s="88">
        <v>6</v>
      </c>
      <c r="C6173" s="88" t="s">
        <v>2124</v>
      </c>
      <c r="D6173" s="99" t="s">
        <v>1431</v>
      </c>
      <c r="E6173" s="89">
        <v>0</v>
      </c>
      <c r="F6173" s="89">
        <v>6</v>
      </c>
      <c r="G6173" s="89">
        <v>5</v>
      </c>
      <c r="H6173" s="89">
        <v>0</v>
      </c>
      <c r="I6173" s="89">
        <v>1</v>
      </c>
      <c r="J6173" s="89">
        <v>0</v>
      </c>
      <c r="K6173" s="89">
        <v>0</v>
      </c>
      <c r="L6173" s="89">
        <v>1</v>
      </c>
      <c r="M6173" s="89">
        <v>0</v>
      </c>
      <c r="N6173" s="89">
        <v>0</v>
      </c>
      <c r="O6173" s="89">
        <v>0</v>
      </c>
      <c r="P6173" s="89">
        <v>627</v>
      </c>
      <c r="Q6173" s="89">
        <v>7276.17</v>
      </c>
      <c r="R6173" s="88">
        <f>VLOOKUP(P6173,NEW_TRAIN_TEST!$A$1:$M$980,13,0)</f>
        <v>7092.5</v>
      </c>
      <c r="S6173" s="88">
        <f>VLOOKUP(P6173,NEW_TRAIN_TEST!$A$1:$M$980,11,0)</f>
        <v>7487</v>
      </c>
      <c r="T6173" s="6">
        <f t="shared" si="192"/>
        <v>1</v>
      </c>
      <c r="U6173" s="6">
        <f t="shared" si="193"/>
        <v>0</v>
      </c>
    </row>
    <row r="6174" spans="1:21" x14ac:dyDescent="0.2">
      <c r="A6174" s="88">
        <v>6173</v>
      </c>
      <c r="B6174" s="88">
        <v>6</v>
      </c>
      <c r="C6174" s="88" t="s">
        <v>2124</v>
      </c>
      <c r="D6174" s="99" t="s">
        <v>1431</v>
      </c>
      <c r="E6174" s="89">
        <v>0</v>
      </c>
      <c r="F6174" s="89">
        <v>4</v>
      </c>
      <c r="G6174" s="89">
        <v>3</v>
      </c>
      <c r="H6174" s="89">
        <v>2</v>
      </c>
      <c r="I6174" s="89">
        <v>2</v>
      </c>
      <c r="J6174" s="89">
        <v>0</v>
      </c>
      <c r="K6174" s="89">
        <v>0</v>
      </c>
      <c r="L6174" s="89">
        <v>0</v>
      </c>
      <c r="M6174" s="89">
        <v>0</v>
      </c>
      <c r="N6174" s="89">
        <v>0</v>
      </c>
      <c r="O6174" s="89">
        <v>2</v>
      </c>
      <c r="P6174" s="89">
        <v>627</v>
      </c>
      <c r="Q6174" s="89">
        <v>7281.5</v>
      </c>
      <c r="R6174" s="88">
        <f>VLOOKUP(P6174,NEW_TRAIN_TEST!$A$1:$M$980,13,0)</f>
        <v>7092.5</v>
      </c>
      <c r="S6174" s="88">
        <f>VLOOKUP(P6174,NEW_TRAIN_TEST!$A$1:$M$980,11,0)</f>
        <v>7487</v>
      </c>
      <c r="T6174" s="6">
        <f t="shared" si="192"/>
        <v>0</v>
      </c>
      <c r="U6174" s="6">
        <f t="shared" si="193"/>
        <v>0</v>
      </c>
    </row>
    <row r="6175" spans="1:21" x14ac:dyDescent="0.2">
      <c r="A6175" s="88">
        <v>6174</v>
      </c>
      <c r="B6175" s="88">
        <v>6</v>
      </c>
      <c r="C6175" s="88" t="s">
        <v>2124</v>
      </c>
      <c r="D6175" s="99" t="s">
        <v>1431</v>
      </c>
      <c r="E6175" s="89">
        <v>0</v>
      </c>
      <c r="F6175" s="89">
        <v>7</v>
      </c>
      <c r="G6175" s="89">
        <v>4</v>
      </c>
      <c r="H6175" s="89">
        <v>0</v>
      </c>
      <c r="I6175" s="89">
        <v>0</v>
      </c>
      <c r="J6175" s="89">
        <v>0</v>
      </c>
      <c r="K6175" s="89">
        <v>0</v>
      </c>
      <c r="L6175" s="89">
        <v>0</v>
      </c>
      <c r="M6175" s="89">
        <v>0</v>
      </c>
      <c r="N6175" s="89">
        <v>0</v>
      </c>
      <c r="O6175" s="89">
        <v>0</v>
      </c>
      <c r="P6175" s="89">
        <v>627</v>
      </c>
      <c r="Q6175" s="89">
        <v>7287.5</v>
      </c>
      <c r="R6175" s="88">
        <f>VLOOKUP(P6175,NEW_TRAIN_TEST!$A$1:$M$980,13,0)</f>
        <v>7092.5</v>
      </c>
      <c r="S6175" s="88">
        <f>VLOOKUP(P6175,NEW_TRAIN_TEST!$A$1:$M$980,11,0)</f>
        <v>7487</v>
      </c>
      <c r="T6175" s="6">
        <f t="shared" si="192"/>
        <v>0</v>
      </c>
      <c r="U6175" s="6">
        <f t="shared" si="193"/>
        <v>0</v>
      </c>
    </row>
    <row r="6176" spans="1:21" x14ac:dyDescent="0.2">
      <c r="A6176" s="88">
        <v>6175</v>
      </c>
      <c r="B6176" s="88">
        <v>6</v>
      </c>
      <c r="C6176" s="88" t="s">
        <v>2124</v>
      </c>
      <c r="D6176" s="99" t="s">
        <v>1431</v>
      </c>
      <c r="E6176" s="89">
        <v>0</v>
      </c>
      <c r="F6176" s="89">
        <v>7</v>
      </c>
      <c r="G6176" s="89">
        <v>4</v>
      </c>
      <c r="H6176" s="89">
        <v>0</v>
      </c>
      <c r="I6176" s="89">
        <v>0</v>
      </c>
      <c r="J6176" s="89">
        <v>0</v>
      </c>
      <c r="K6176" s="89">
        <v>0</v>
      </c>
      <c r="L6176" s="89">
        <v>0</v>
      </c>
      <c r="M6176" s="89">
        <v>0</v>
      </c>
      <c r="N6176" s="89">
        <v>0</v>
      </c>
      <c r="O6176" s="89">
        <v>0</v>
      </c>
      <c r="P6176" s="89">
        <v>627</v>
      </c>
      <c r="Q6176" s="89">
        <v>7331.75</v>
      </c>
      <c r="R6176" s="88">
        <f>VLOOKUP(P6176,NEW_TRAIN_TEST!$A$1:$M$980,13,0)</f>
        <v>7092.5</v>
      </c>
      <c r="S6176" s="88">
        <f>VLOOKUP(P6176,NEW_TRAIN_TEST!$A$1:$M$980,11,0)</f>
        <v>7487</v>
      </c>
      <c r="T6176" s="6">
        <f t="shared" si="192"/>
        <v>0</v>
      </c>
      <c r="U6176" s="6">
        <f t="shared" si="193"/>
        <v>0</v>
      </c>
    </row>
    <row r="6177" spans="1:21" x14ac:dyDescent="0.2">
      <c r="A6177" s="88">
        <v>6176</v>
      </c>
      <c r="B6177" s="88">
        <v>6</v>
      </c>
      <c r="C6177" s="88" t="s">
        <v>2124</v>
      </c>
      <c r="D6177" s="99" t="s">
        <v>1431</v>
      </c>
      <c r="E6177" s="89">
        <v>0</v>
      </c>
      <c r="F6177" s="89">
        <v>4</v>
      </c>
      <c r="G6177" s="89">
        <v>0</v>
      </c>
      <c r="H6177" s="89">
        <v>0</v>
      </c>
      <c r="I6177" s="89">
        <v>2</v>
      </c>
      <c r="J6177" s="89">
        <v>0</v>
      </c>
      <c r="K6177" s="89">
        <v>0</v>
      </c>
      <c r="L6177" s="89">
        <v>0</v>
      </c>
      <c r="M6177" s="89">
        <v>0</v>
      </c>
      <c r="N6177" s="89">
        <v>0</v>
      </c>
      <c r="O6177" s="89">
        <v>2</v>
      </c>
      <c r="P6177" s="89">
        <v>627</v>
      </c>
      <c r="Q6177" s="89">
        <v>7345</v>
      </c>
      <c r="R6177" s="88">
        <f>VLOOKUP(P6177,NEW_TRAIN_TEST!$A$1:$M$980,13,0)</f>
        <v>7092.5</v>
      </c>
      <c r="S6177" s="88">
        <f>VLOOKUP(P6177,NEW_TRAIN_TEST!$A$1:$M$980,11,0)</f>
        <v>7487</v>
      </c>
      <c r="T6177" s="6">
        <f t="shared" si="192"/>
        <v>0</v>
      </c>
      <c r="U6177" s="6">
        <f t="shared" si="193"/>
        <v>0</v>
      </c>
    </row>
    <row r="6178" spans="1:21" x14ac:dyDescent="0.2">
      <c r="A6178" s="88">
        <v>6177</v>
      </c>
      <c r="B6178" s="88">
        <v>6</v>
      </c>
      <c r="C6178" s="88" t="s">
        <v>2124</v>
      </c>
      <c r="D6178" s="99" t="s">
        <v>1431</v>
      </c>
      <c r="E6178" s="89">
        <v>0</v>
      </c>
      <c r="F6178" s="89">
        <v>4</v>
      </c>
      <c r="G6178" s="89">
        <v>3</v>
      </c>
      <c r="H6178" s="89">
        <v>0</v>
      </c>
      <c r="I6178" s="89">
        <v>2</v>
      </c>
      <c r="J6178" s="89">
        <v>0</v>
      </c>
      <c r="K6178" s="89">
        <v>0</v>
      </c>
      <c r="L6178" s="89">
        <v>0</v>
      </c>
      <c r="M6178" s="89">
        <v>0</v>
      </c>
      <c r="N6178" s="89">
        <v>0</v>
      </c>
      <c r="O6178" s="89">
        <v>2</v>
      </c>
      <c r="P6178" s="89">
        <v>627</v>
      </c>
      <c r="Q6178" s="89">
        <v>7348.5</v>
      </c>
      <c r="R6178" s="88">
        <f>VLOOKUP(P6178,NEW_TRAIN_TEST!$A$1:$M$980,13,0)</f>
        <v>7092.5</v>
      </c>
      <c r="S6178" s="88">
        <f>VLOOKUP(P6178,NEW_TRAIN_TEST!$A$1:$M$980,11,0)</f>
        <v>7487</v>
      </c>
      <c r="T6178" s="6">
        <f t="shared" si="192"/>
        <v>0</v>
      </c>
      <c r="U6178" s="6">
        <f t="shared" si="193"/>
        <v>0</v>
      </c>
    </row>
    <row r="6179" spans="1:21" x14ac:dyDescent="0.2">
      <c r="A6179" s="88">
        <v>6178</v>
      </c>
      <c r="B6179" s="88">
        <v>6</v>
      </c>
      <c r="C6179" s="88" t="s">
        <v>2124</v>
      </c>
      <c r="D6179" s="99" t="s">
        <v>1431</v>
      </c>
      <c r="E6179" s="89">
        <v>0</v>
      </c>
      <c r="F6179" s="89">
        <v>10</v>
      </c>
      <c r="G6179" s="89">
        <v>6</v>
      </c>
      <c r="H6179" s="89">
        <v>0</v>
      </c>
      <c r="I6179" s="89">
        <v>0</v>
      </c>
      <c r="J6179" s="89">
        <v>0</v>
      </c>
      <c r="K6179" s="89">
        <v>0</v>
      </c>
      <c r="L6179" s="89">
        <v>0</v>
      </c>
      <c r="M6179" s="89">
        <v>0</v>
      </c>
      <c r="N6179" s="89">
        <v>0</v>
      </c>
      <c r="O6179" s="89">
        <v>0</v>
      </c>
      <c r="P6179" s="89">
        <v>627</v>
      </c>
      <c r="Q6179" s="89">
        <v>7353.33</v>
      </c>
      <c r="R6179" s="88">
        <f>VLOOKUP(P6179,NEW_TRAIN_TEST!$A$1:$M$980,13,0)</f>
        <v>7092.5</v>
      </c>
      <c r="S6179" s="88">
        <f>VLOOKUP(P6179,NEW_TRAIN_TEST!$A$1:$M$980,11,0)</f>
        <v>7487</v>
      </c>
      <c r="T6179" s="6">
        <f t="shared" si="192"/>
        <v>0</v>
      </c>
      <c r="U6179" s="6">
        <f t="shared" si="193"/>
        <v>0</v>
      </c>
    </row>
    <row r="6180" spans="1:21" x14ac:dyDescent="0.2">
      <c r="A6180" s="88">
        <v>6179</v>
      </c>
      <c r="B6180" s="88">
        <v>6</v>
      </c>
      <c r="C6180" s="88" t="s">
        <v>2124</v>
      </c>
      <c r="D6180" s="99" t="s">
        <v>1431</v>
      </c>
      <c r="E6180" s="89">
        <v>0</v>
      </c>
      <c r="F6180" s="89">
        <v>8</v>
      </c>
      <c r="G6180" s="89">
        <v>0</v>
      </c>
      <c r="H6180" s="89">
        <v>0</v>
      </c>
      <c r="I6180" s="89">
        <v>0</v>
      </c>
      <c r="J6180" s="89">
        <v>0</v>
      </c>
      <c r="K6180" s="89">
        <v>0</v>
      </c>
      <c r="L6180" s="89">
        <v>0</v>
      </c>
      <c r="M6180" s="89">
        <v>0</v>
      </c>
      <c r="N6180" s="89">
        <v>0</v>
      </c>
      <c r="O6180" s="89">
        <v>0</v>
      </c>
      <c r="P6180" s="89">
        <v>627</v>
      </c>
      <c r="Q6180" s="89">
        <v>7367.5</v>
      </c>
      <c r="R6180" s="88">
        <f>VLOOKUP(P6180,NEW_TRAIN_TEST!$A$1:$M$980,13,0)</f>
        <v>7092.5</v>
      </c>
      <c r="S6180" s="88">
        <f>VLOOKUP(P6180,NEW_TRAIN_TEST!$A$1:$M$980,11,0)</f>
        <v>7487</v>
      </c>
      <c r="T6180" s="6">
        <f t="shared" si="192"/>
        <v>0</v>
      </c>
      <c r="U6180" s="6">
        <f t="shared" si="193"/>
        <v>0</v>
      </c>
    </row>
    <row r="6181" spans="1:21" x14ac:dyDescent="0.2">
      <c r="A6181" s="88">
        <v>6180</v>
      </c>
      <c r="B6181" s="88">
        <v>6</v>
      </c>
      <c r="C6181" s="88" t="s">
        <v>2124</v>
      </c>
      <c r="D6181" s="99" t="s">
        <v>1431</v>
      </c>
      <c r="E6181" s="89">
        <v>0</v>
      </c>
      <c r="F6181" s="89">
        <v>10</v>
      </c>
      <c r="G6181" s="89">
        <v>0</v>
      </c>
      <c r="H6181" s="89">
        <v>0</v>
      </c>
      <c r="I6181" s="89">
        <v>0</v>
      </c>
      <c r="J6181" s="89">
        <v>0</v>
      </c>
      <c r="K6181" s="89">
        <v>0</v>
      </c>
      <c r="L6181" s="89">
        <v>0</v>
      </c>
      <c r="M6181" s="89">
        <v>0</v>
      </c>
      <c r="N6181" s="89">
        <v>0</v>
      </c>
      <c r="O6181" s="89">
        <v>0</v>
      </c>
      <c r="P6181" s="89">
        <v>627</v>
      </c>
      <c r="Q6181" s="89">
        <v>7377.38</v>
      </c>
      <c r="R6181" s="88">
        <f>VLOOKUP(P6181,NEW_TRAIN_TEST!$A$1:$M$980,13,0)</f>
        <v>7092.5</v>
      </c>
      <c r="S6181" s="88">
        <f>VLOOKUP(P6181,NEW_TRAIN_TEST!$A$1:$M$980,11,0)</f>
        <v>7487</v>
      </c>
      <c r="T6181" s="6">
        <f t="shared" si="192"/>
        <v>0</v>
      </c>
      <c r="U6181" s="6">
        <f t="shared" si="193"/>
        <v>0</v>
      </c>
    </row>
    <row r="6182" spans="1:21" x14ac:dyDescent="0.2">
      <c r="A6182" s="88">
        <v>6181</v>
      </c>
      <c r="B6182" s="88">
        <v>6</v>
      </c>
      <c r="C6182" s="88" t="s">
        <v>2124</v>
      </c>
      <c r="D6182" s="99" t="s">
        <v>1431</v>
      </c>
      <c r="E6182" s="89">
        <v>0</v>
      </c>
      <c r="F6182" s="89">
        <v>0</v>
      </c>
      <c r="G6182" s="89">
        <v>7</v>
      </c>
      <c r="H6182" s="89">
        <v>0</v>
      </c>
      <c r="I6182" s="89">
        <v>0</v>
      </c>
      <c r="J6182" s="89">
        <v>0</v>
      </c>
      <c r="K6182" s="89">
        <v>0</v>
      </c>
      <c r="L6182" s="89">
        <v>0</v>
      </c>
      <c r="M6182" s="89">
        <v>0</v>
      </c>
      <c r="N6182" s="89">
        <v>0</v>
      </c>
      <c r="O6182" s="89">
        <v>0</v>
      </c>
      <c r="P6182" s="89">
        <v>627</v>
      </c>
      <c r="Q6182" s="89">
        <v>7379.41</v>
      </c>
      <c r="R6182" s="88">
        <f>VLOOKUP(P6182,NEW_TRAIN_TEST!$A$1:$M$980,13,0)</f>
        <v>7092.5</v>
      </c>
      <c r="S6182" s="88">
        <f>VLOOKUP(P6182,NEW_TRAIN_TEST!$A$1:$M$980,11,0)</f>
        <v>7487</v>
      </c>
      <c r="T6182" s="6">
        <f t="shared" si="192"/>
        <v>0</v>
      </c>
      <c r="U6182" s="6">
        <f t="shared" si="193"/>
        <v>0</v>
      </c>
    </row>
    <row r="6183" spans="1:21" x14ac:dyDescent="0.2">
      <c r="A6183" s="88">
        <v>6182</v>
      </c>
      <c r="B6183" s="88">
        <v>6</v>
      </c>
      <c r="C6183" s="88" t="s">
        <v>2124</v>
      </c>
      <c r="D6183" s="99" t="s">
        <v>1431</v>
      </c>
      <c r="E6183" s="89">
        <v>0</v>
      </c>
      <c r="F6183" s="89">
        <v>12</v>
      </c>
      <c r="G6183" s="89">
        <v>6</v>
      </c>
      <c r="H6183" s="89">
        <v>0</v>
      </c>
      <c r="I6183" s="89">
        <v>0</v>
      </c>
      <c r="J6183" s="89">
        <v>0</v>
      </c>
      <c r="K6183" s="89">
        <v>0</v>
      </c>
      <c r="L6183" s="89">
        <v>0</v>
      </c>
      <c r="M6183" s="89">
        <v>0</v>
      </c>
      <c r="N6183" s="89">
        <v>0</v>
      </c>
      <c r="O6183" s="89">
        <v>0</v>
      </c>
      <c r="P6183" s="89">
        <v>627</v>
      </c>
      <c r="Q6183" s="89">
        <v>7380.82</v>
      </c>
      <c r="R6183" s="88">
        <f>VLOOKUP(P6183,NEW_TRAIN_TEST!$A$1:$M$980,13,0)</f>
        <v>7092.5</v>
      </c>
      <c r="S6183" s="88">
        <f>VLOOKUP(P6183,NEW_TRAIN_TEST!$A$1:$M$980,11,0)</f>
        <v>7487</v>
      </c>
      <c r="T6183" s="6">
        <f t="shared" si="192"/>
        <v>0</v>
      </c>
      <c r="U6183" s="6">
        <f t="shared" si="193"/>
        <v>0</v>
      </c>
    </row>
    <row r="6184" spans="1:21" x14ac:dyDescent="0.2">
      <c r="A6184" s="88">
        <v>6183</v>
      </c>
      <c r="B6184" s="88">
        <v>6</v>
      </c>
      <c r="C6184" s="88" t="s">
        <v>2124</v>
      </c>
      <c r="D6184" s="99" t="s">
        <v>1431</v>
      </c>
      <c r="E6184" s="89">
        <v>0</v>
      </c>
      <c r="F6184" s="89">
        <v>11</v>
      </c>
      <c r="G6184" s="89">
        <v>6</v>
      </c>
      <c r="H6184" s="89">
        <v>0</v>
      </c>
      <c r="I6184" s="89">
        <v>0</v>
      </c>
      <c r="J6184" s="89">
        <v>0</v>
      </c>
      <c r="K6184" s="89">
        <v>0</v>
      </c>
      <c r="L6184" s="89">
        <v>0</v>
      </c>
      <c r="M6184" s="89">
        <v>0</v>
      </c>
      <c r="N6184" s="89">
        <v>0</v>
      </c>
      <c r="O6184" s="89">
        <v>0</v>
      </c>
      <c r="P6184" s="89">
        <v>627</v>
      </c>
      <c r="Q6184" s="89">
        <v>7388.36</v>
      </c>
      <c r="R6184" s="88">
        <f>VLOOKUP(P6184,NEW_TRAIN_TEST!$A$1:$M$980,13,0)</f>
        <v>7092.5</v>
      </c>
      <c r="S6184" s="88">
        <f>VLOOKUP(P6184,NEW_TRAIN_TEST!$A$1:$M$980,11,0)</f>
        <v>7487</v>
      </c>
      <c r="T6184" s="6">
        <f t="shared" si="192"/>
        <v>0</v>
      </c>
      <c r="U6184" s="6">
        <f t="shared" si="193"/>
        <v>0</v>
      </c>
    </row>
    <row r="6185" spans="1:21" x14ac:dyDescent="0.2">
      <c r="A6185" s="88">
        <v>6184</v>
      </c>
      <c r="B6185" s="88">
        <v>6</v>
      </c>
      <c r="C6185" s="88" t="s">
        <v>2124</v>
      </c>
      <c r="D6185" s="99" t="s">
        <v>1431</v>
      </c>
      <c r="E6185" s="89">
        <v>0</v>
      </c>
      <c r="F6185" s="89">
        <v>0</v>
      </c>
      <c r="G6185" s="89">
        <v>7</v>
      </c>
      <c r="H6185" s="89">
        <v>0</v>
      </c>
      <c r="I6185" s="89">
        <v>0</v>
      </c>
      <c r="J6185" s="89">
        <v>0</v>
      </c>
      <c r="K6185" s="89">
        <v>0</v>
      </c>
      <c r="L6185" s="89">
        <v>0</v>
      </c>
      <c r="M6185" s="89">
        <v>0</v>
      </c>
      <c r="N6185" s="89">
        <v>0</v>
      </c>
      <c r="O6185" s="89">
        <v>0</v>
      </c>
      <c r="P6185" s="89">
        <v>627</v>
      </c>
      <c r="Q6185" s="89">
        <v>7395.76</v>
      </c>
      <c r="R6185" s="88">
        <f>VLOOKUP(P6185,NEW_TRAIN_TEST!$A$1:$M$980,13,0)</f>
        <v>7092.5</v>
      </c>
      <c r="S6185" s="88">
        <f>VLOOKUP(P6185,NEW_TRAIN_TEST!$A$1:$M$980,11,0)</f>
        <v>7487</v>
      </c>
      <c r="T6185" s="6">
        <f t="shared" si="192"/>
        <v>0</v>
      </c>
      <c r="U6185" s="6">
        <f t="shared" si="193"/>
        <v>0</v>
      </c>
    </row>
    <row r="6186" spans="1:21" x14ac:dyDescent="0.2">
      <c r="A6186" s="88">
        <v>6185</v>
      </c>
      <c r="B6186" s="88">
        <v>6</v>
      </c>
      <c r="C6186" s="88" t="s">
        <v>2124</v>
      </c>
      <c r="D6186" s="99" t="s">
        <v>1431</v>
      </c>
      <c r="E6186" s="89">
        <v>0</v>
      </c>
      <c r="F6186" s="89">
        <v>13</v>
      </c>
      <c r="G6186" s="89">
        <v>12</v>
      </c>
      <c r="H6186" s="89">
        <v>0</v>
      </c>
      <c r="I6186" s="89">
        <v>0</v>
      </c>
      <c r="J6186" s="89">
        <v>0</v>
      </c>
      <c r="K6186" s="89">
        <v>0</v>
      </c>
      <c r="L6186" s="89">
        <v>0</v>
      </c>
      <c r="M6186" s="89">
        <v>0</v>
      </c>
      <c r="N6186" s="89">
        <v>0</v>
      </c>
      <c r="O6186" s="89">
        <v>0</v>
      </c>
      <c r="P6186" s="89">
        <v>627</v>
      </c>
      <c r="Q6186" s="89">
        <v>7405</v>
      </c>
      <c r="R6186" s="88">
        <f>VLOOKUP(P6186,NEW_TRAIN_TEST!$A$1:$M$980,13,0)</f>
        <v>7092.5</v>
      </c>
      <c r="S6186" s="88">
        <f>VLOOKUP(P6186,NEW_TRAIN_TEST!$A$1:$M$980,11,0)</f>
        <v>7487</v>
      </c>
      <c r="T6186" s="6">
        <f t="shared" si="192"/>
        <v>0</v>
      </c>
      <c r="U6186" s="6">
        <f t="shared" si="193"/>
        <v>0</v>
      </c>
    </row>
    <row r="6187" spans="1:21" x14ac:dyDescent="0.2">
      <c r="A6187" s="88">
        <v>6186</v>
      </c>
      <c r="B6187" s="88">
        <v>6</v>
      </c>
      <c r="C6187" s="88" t="s">
        <v>2124</v>
      </c>
      <c r="D6187" s="99" t="s">
        <v>1431</v>
      </c>
      <c r="E6187" s="89">
        <v>0</v>
      </c>
      <c r="F6187" s="89">
        <v>7</v>
      </c>
      <c r="G6187" s="89">
        <v>0</v>
      </c>
      <c r="H6187" s="89">
        <v>0</v>
      </c>
      <c r="I6187" s="89">
        <v>0</v>
      </c>
      <c r="J6187" s="89">
        <v>0</v>
      </c>
      <c r="K6187" s="89">
        <v>0</v>
      </c>
      <c r="L6187" s="89">
        <v>0</v>
      </c>
      <c r="M6187" s="89">
        <v>0</v>
      </c>
      <c r="N6187" s="89">
        <v>0</v>
      </c>
      <c r="O6187" s="89">
        <v>0</v>
      </c>
      <c r="P6187" s="89">
        <v>627</v>
      </c>
      <c r="Q6187" s="89">
        <v>7414.6</v>
      </c>
      <c r="R6187" s="88">
        <f>VLOOKUP(P6187,NEW_TRAIN_TEST!$A$1:$M$980,13,0)</f>
        <v>7092.5</v>
      </c>
      <c r="S6187" s="88">
        <f>VLOOKUP(P6187,NEW_TRAIN_TEST!$A$1:$M$980,11,0)</f>
        <v>7487</v>
      </c>
      <c r="T6187" s="6">
        <f t="shared" si="192"/>
        <v>0</v>
      </c>
      <c r="U6187" s="6">
        <f t="shared" si="193"/>
        <v>0</v>
      </c>
    </row>
    <row r="6188" spans="1:21" x14ac:dyDescent="0.2">
      <c r="A6188" s="88">
        <v>6187</v>
      </c>
      <c r="B6188" s="88">
        <v>6</v>
      </c>
      <c r="C6188" s="88" t="s">
        <v>2124</v>
      </c>
      <c r="D6188" s="99" t="s">
        <v>1431</v>
      </c>
      <c r="E6188" s="89">
        <v>0</v>
      </c>
      <c r="F6188" s="89">
        <v>15</v>
      </c>
      <c r="G6188" s="89">
        <v>0</v>
      </c>
      <c r="H6188" s="89">
        <v>0</v>
      </c>
      <c r="I6188" s="89">
        <v>0</v>
      </c>
      <c r="J6188" s="89">
        <v>0</v>
      </c>
      <c r="K6188" s="89">
        <v>0</v>
      </c>
      <c r="L6188" s="89">
        <v>0</v>
      </c>
      <c r="M6188" s="89">
        <v>0</v>
      </c>
      <c r="N6188" s="89">
        <v>0</v>
      </c>
      <c r="O6188" s="89">
        <v>0</v>
      </c>
      <c r="P6188" s="89">
        <v>627</v>
      </c>
      <c r="Q6188" s="89">
        <v>7414.66</v>
      </c>
      <c r="R6188" s="88">
        <f>VLOOKUP(P6188,NEW_TRAIN_TEST!$A$1:$M$980,13,0)</f>
        <v>7092.5</v>
      </c>
      <c r="S6188" s="88">
        <f>VLOOKUP(P6188,NEW_TRAIN_TEST!$A$1:$M$980,11,0)</f>
        <v>7487</v>
      </c>
      <c r="T6188" s="6">
        <f t="shared" si="192"/>
        <v>0</v>
      </c>
      <c r="U6188" s="6">
        <f t="shared" si="193"/>
        <v>0</v>
      </c>
    </row>
    <row r="6189" spans="1:21" x14ac:dyDescent="0.2">
      <c r="A6189" s="88">
        <v>6188</v>
      </c>
      <c r="B6189" s="88">
        <v>6</v>
      </c>
      <c r="C6189" s="88" t="s">
        <v>2124</v>
      </c>
      <c r="D6189" s="99" t="s">
        <v>1431</v>
      </c>
      <c r="E6189" s="89">
        <v>0</v>
      </c>
      <c r="F6189" s="89">
        <v>0</v>
      </c>
      <c r="G6189" s="89">
        <v>13</v>
      </c>
      <c r="H6189" s="89">
        <v>0</v>
      </c>
      <c r="I6189" s="89">
        <v>0</v>
      </c>
      <c r="J6189" s="89">
        <v>0</v>
      </c>
      <c r="K6189" s="89">
        <v>0</v>
      </c>
      <c r="L6189" s="89">
        <v>0</v>
      </c>
      <c r="M6189" s="89">
        <v>0</v>
      </c>
      <c r="N6189" s="89">
        <v>0</v>
      </c>
      <c r="O6189" s="89">
        <v>0</v>
      </c>
      <c r="P6189" s="89">
        <v>627</v>
      </c>
      <c r="Q6189" s="89">
        <v>7415.63</v>
      </c>
      <c r="R6189" s="88">
        <f>VLOOKUP(P6189,NEW_TRAIN_TEST!$A$1:$M$980,13,0)</f>
        <v>7092.5</v>
      </c>
      <c r="S6189" s="88">
        <f>VLOOKUP(P6189,NEW_TRAIN_TEST!$A$1:$M$980,11,0)</f>
        <v>7487</v>
      </c>
      <c r="T6189" s="6">
        <f t="shared" si="192"/>
        <v>0</v>
      </c>
      <c r="U6189" s="6">
        <f t="shared" si="193"/>
        <v>0</v>
      </c>
    </row>
    <row r="6190" spans="1:21" x14ac:dyDescent="0.2">
      <c r="A6190" s="88">
        <v>6189</v>
      </c>
      <c r="B6190" s="88">
        <v>6</v>
      </c>
      <c r="C6190" s="88" t="s">
        <v>2124</v>
      </c>
      <c r="D6190" s="99" t="s">
        <v>1431</v>
      </c>
      <c r="E6190" s="89">
        <v>0</v>
      </c>
      <c r="F6190" s="89">
        <v>17</v>
      </c>
      <c r="G6190" s="89">
        <v>0</v>
      </c>
      <c r="H6190" s="89">
        <v>0</v>
      </c>
      <c r="I6190" s="89">
        <v>0</v>
      </c>
      <c r="J6190" s="89">
        <v>0</v>
      </c>
      <c r="K6190" s="89">
        <v>0</v>
      </c>
      <c r="L6190" s="89">
        <v>0</v>
      </c>
      <c r="M6190" s="89">
        <v>0</v>
      </c>
      <c r="N6190" s="89">
        <v>0</v>
      </c>
      <c r="O6190" s="89">
        <v>0</v>
      </c>
      <c r="P6190" s="89">
        <v>627</v>
      </c>
      <c r="Q6190" s="89">
        <v>7415.83</v>
      </c>
      <c r="R6190" s="88">
        <f>VLOOKUP(P6190,NEW_TRAIN_TEST!$A$1:$M$980,13,0)</f>
        <v>7092.5</v>
      </c>
      <c r="S6190" s="88">
        <f>VLOOKUP(P6190,NEW_TRAIN_TEST!$A$1:$M$980,11,0)</f>
        <v>7487</v>
      </c>
      <c r="T6190" s="6">
        <f t="shared" si="192"/>
        <v>0</v>
      </c>
      <c r="U6190" s="6">
        <f t="shared" si="193"/>
        <v>0</v>
      </c>
    </row>
    <row r="6191" spans="1:21" x14ac:dyDescent="0.2">
      <c r="A6191" s="88">
        <v>6190</v>
      </c>
      <c r="B6191" s="88">
        <v>6</v>
      </c>
      <c r="C6191" s="88" t="s">
        <v>2124</v>
      </c>
      <c r="D6191" s="99" t="s">
        <v>1431</v>
      </c>
      <c r="E6191" s="89">
        <v>0</v>
      </c>
      <c r="F6191" s="89">
        <v>0</v>
      </c>
      <c r="G6191" s="89">
        <v>0</v>
      </c>
      <c r="H6191" s="89">
        <v>0</v>
      </c>
      <c r="I6191" s="89">
        <v>0</v>
      </c>
      <c r="J6191" s="89">
        <v>0</v>
      </c>
      <c r="K6191" s="89">
        <v>0</v>
      </c>
      <c r="L6191" s="89">
        <v>0</v>
      </c>
      <c r="M6191" s="89">
        <v>0</v>
      </c>
      <c r="N6191" s="89">
        <v>1</v>
      </c>
      <c r="O6191" s="89">
        <v>0</v>
      </c>
      <c r="P6191" s="89">
        <v>627</v>
      </c>
      <c r="Q6191" s="89">
        <v>7416.14</v>
      </c>
      <c r="R6191" s="88">
        <f>VLOOKUP(P6191,NEW_TRAIN_TEST!$A$1:$M$980,13,0)</f>
        <v>7092.5</v>
      </c>
      <c r="S6191" s="88">
        <f>VLOOKUP(P6191,NEW_TRAIN_TEST!$A$1:$M$980,11,0)</f>
        <v>7487</v>
      </c>
      <c r="T6191" s="6">
        <f t="shared" si="192"/>
        <v>0</v>
      </c>
      <c r="U6191" s="6">
        <f t="shared" si="193"/>
        <v>0</v>
      </c>
    </row>
    <row r="6192" spans="1:21" x14ac:dyDescent="0.2">
      <c r="A6192" s="88">
        <v>6191</v>
      </c>
      <c r="B6192" s="88">
        <v>6</v>
      </c>
      <c r="C6192" s="88" t="s">
        <v>2124</v>
      </c>
      <c r="D6192" s="99" t="s">
        <v>1431</v>
      </c>
      <c r="E6192" s="89">
        <v>6</v>
      </c>
      <c r="F6192" s="89">
        <v>2</v>
      </c>
      <c r="G6192" s="89">
        <v>0</v>
      </c>
      <c r="H6192" s="89">
        <v>2</v>
      </c>
      <c r="I6192" s="89">
        <v>2</v>
      </c>
      <c r="J6192" s="89">
        <v>0</v>
      </c>
      <c r="K6192" s="89">
        <v>0</v>
      </c>
      <c r="L6192" s="89">
        <v>1</v>
      </c>
      <c r="M6192" s="89">
        <v>0</v>
      </c>
      <c r="N6192" s="89">
        <v>0</v>
      </c>
      <c r="O6192" s="89">
        <v>2</v>
      </c>
      <c r="P6192" s="89">
        <v>672</v>
      </c>
      <c r="Q6192" s="89">
        <v>11059.25</v>
      </c>
      <c r="R6192" s="88">
        <f>VLOOKUP(P6192,NEW_TRAIN_TEST!$A$1:$M$980,13,0)</f>
        <v>10852.5</v>
      </c>
      <c r="S6192" s="88">
        <f>VLOOKUP(P6192,NEW_TRAIN_TEST!$A$1:$M$980,11,0)</f>
        <v>11307</v>
      </c>
      <c r="T6192" s="6">
        <f t="shared" si="192"/>
        <v>1</v>
      </c>
      <c r="U6192" s="6">
        <f t="shared" si="193"/>
        <v>0</v>
      </c>
    </row>
    <row r="6193" spans="1:21" x14ac:dyDescent="0.2">
      <c r="A6193" s="88">
        <v>6192</v>
      </c>
      <c r="B6193" s="88">
        <v>6</v>
      </c>
      <c r="C6193" s="88" t="s">
        <v>2124</v>
      </c>
      <c r="D6193" s="99" t="s">
        <v>1431</v>
      </c>
      <c r="E6193" s="89">
        <v>23</v>
      </c>
      <c r="F6193" s="89">
        <v>2</v>
      </c>
      <c r="G6193" s="89">
        <v>1</v>
      </c>
      <c r="H6193" s="89">
        <v>0</v>
      </c>
      <c r="I6193" s="89">
        <v>2</v>
      </c>
      <c r="J6193" s="89">
        <v>0</v>
      </c>
      <c r="K6193" s="89">
        <v>0</v>
      </c>
      <c r="L6193" s="89">
        <v>0</v>
      </c>
      <c r="M6193" s="89">
        <v>0</v>
      </c>
      <c r="N6193" s="89">
        <v>0</v>
      </c>
      <c r="O6193" s="89">
        <v>2</v>
      </c>
      <c r="P6193" s="89">
        <v>624</v>
      </c>
      <c r="Q6193" s="89">
        <v>13646</v>
      </c>
      <c r="R6193" s="88">
        <f>VLOOKUP(P6193,NEW_TRAIN_TEST!$A$1:$M$980,13,0)</f>
        <v>13271.5</v>
      </c>
      <c r="S6193" s="88">
        <f>VLOOKUP(P6193,NEW_TRAIN_TEST!$A$1:$M$980,11,0)</f>
        <v>13912</v>
      </c>
      <c r="T6193" s="6">
        <f t="shared" si="192"/>
        <v>0</v>
      </c>
      <c r="U6193" s="6">
        <f t="shared" si="193"/>
        <v>0</v>
      </c>
    </row>
    <row r="6194" spans="1:21" x14ac:dyDescent="0.2">
      <c r="A6194" s="88">
        <v>6193</v>
      </c>
      <c r="B6194" s="88">
        <v>6</v>
      </c>
      <c r="C6194" s="88" t="s">
        <v>2124</v>
      </c>
      <c r="D6194" s="99" t="s">
        <v>1431</v>
      </c>
      <c r="E6194" s="89">
        <v>0</v>
      </c>
      <c r="F6194" s="89">
        <v>0</v>
      </c>
      <c r="G6194" s="89">
        <v>0</v>
      </c>
      <c r="H6194" s="89">
        <v>0</v>
      </c>
      <c r="I6194" s="89">
        <v>0</v>
      </c>
      <c r="J6194" s="89">
        <v>0</v>
      </c>
      <c r="K6194" s="89">
        <v>0</v>
      </c>
      <c r="L6194" s="89">
        <v>0</v>
      </c>
      <c r="M6194" s="89">
        <v>0</v>
      </c>
      <c r="N6194" s="89">
        <v>1</v>
      </c>
      <c r="O6194" s="89">
        <v>0</v>
      </c>
      <c r="P6194" s="89">
        <v>870</v>
      </c>
      <c r="Q6194" s="89">
        <v>7164</v>
      </c>
      <c r="R6194" s="88">
        <f>VLOOKUP(P6194,NEW_TRAIN_TEST!$A$1:$M$980,13,0)</f>
        <v>7164</v>
      </c>
      <c r="S6194" s="88">
        <f>VLOOKUP(P6194,NEW_TRAIN_TEST!$A$1:$M$980,11,0)</f>
        <v>7164</v>
      </c>
      <c r="T6194" s="6">
        <f t="shared" si="192"/>
        <v>0</v>
      </c>
      <c r="U6194" s="6">
        <f t="shared" si="193"/>
        <v>0</v>
      </c>
    </row>
    <row r="6195" spans="1:21" x14ac:dyDescent="0.2">
      <c r="A6195" s="88">
        <v>6194</v>
      </c>
      <c r="B6195" s="88">
        <v>6</v>
      </c>
      <c r="C6195" s="88" t="s">
        <v>2124</v>
      </c>
      <c r="D6195" s="99" t="s">
        <v>1431</v>
      </c>
      <c r="E6195" s="89">
        <v>25</v>
      </c>
      <c r="F6195" s="89">
        <v>5</v>
      </c>
      <c r="G6195" s="89">
        <v>0</v>
      </c>
      <c r="H6195" s="89">
        <v>2</v>
      </c>
      <c r="I6195" s="89">
        <v>2</v>
      </c>
      <c r="J6195" s="89">
        <v>0</v>
      </c>
      <c r="K6195" s="89">
        <v>0</v>
      </c>
      <c r="L6195" s="89">
        <v>0</v>
      </c>
      <c r="M6195" s="89">
        <v>0</v>
      </c>
      <c r="N6195" s="89">
        <v>0</v>
      </c>
      <c r="O6195" s="89">
        <v>2</v>
      </c>
      <c r="P6195" s="89">
        <v>174</v>
      </c>
      <c r="Q6195" s="89">
        <v>11781.75</v>
      </c>
      <c r="R6195" s="88">
        <f>VLOOKUP(P6195,NEW_TRAIN_TEST!$A$1:$M$980,13,0)</f>
        <v>11401</v>
      </c>
      <c r="S6195" s="88">
        <f>VLOOKUP(P6195,NEW_TRAIN_TEST!$A$1:$M$980,11,0)</f>
        <v>13053</v>
      </c>
      <c r="T6195" s="6">
        <f t="shared" si="192"/>
        <v>0</v>
      </c>
      <c r="U6195" s="6">
        <f t="shared" si="193"/>
        <v>0</v>
      </c>
    </row>
    <row r="6196" spans="1:21" x14ac:dyDescent="0.2">
      <c r="A6196" s="88">
        <v>6195</v>
      </c>
      <c r="B6196" s="88">
        <v>6</v>
      </c>
      <c r="C6196" s="88" t="s">
        <v>2124</v>
      </c>
      <c r="D6196" s="99" t="s">
        <v>1431</v>
      </c>
      <c r="E6196" s="89">
        <v>11</v>
      </c>
      <c r="F6196" s="89">
        <v>2</v>
      </c>
      <c r="G6196" s="89">
        <v>0</v>
      </c>
      <c r="H6196" s="89">
        <v>2</v>
      </c>
      <c r="I6196" s="89">
        <v>2</v>
      </c>
      <c r="J6196" s="89">
        <v>0</v>
      </c>
      <c r="K6196" s="89">
        <v>0</v>
      </c>
      <c r="L6196" s="89">
        <v>0</v>
      </c>
      <c r="M6196" s="89">
        <v>0</v>
      </c>
      <c r="N6196" s="89">
        <v>0</v>
      </c>
      <c r="O6196" s="89">
        <v>2</v>
      </c>
      <c r="P6196" s="89">
        <v>652</v>
      </c>
      <c r="Q6196" s="89">
        <v>11598</v>
      </c>
      <c r="R6196" s="88">
        <f>VLOOKUP(P6196,NEW_TRAIN_TEST!$A$1:$M$980,13,0)</f>
        <v>11366</v>
      </c>
      <c r="S6196" s="88">
        <f>VLOOKUP(P6196,NEW_TRAIN_TEST!$A$1:$M$980,11,0)</f>
        <v>11774</v>
      </c>
      <c r="T6196" s="6">
        <f t="shared" si="192"/>
        <v>0</v>
      </c>
      <c r="U6196" s="6">
        <f t="shared" si="193"/>
        <v>0</v>
      </c>
    </row>
    <row r="6197" spans="1:21" x14ac:dyDescent="0.2">
      <c r="A6197" s="88">
        <v>6196</v>
      </c>
      <c r="B6197" s="88">
        <v>6</v>
      </c>
      <c r="C6197" s="88" t="s">
        <v>2124</v>
      </c>
      <c r="D6197" s="99" t="s">
        <v>1431</v>
      </c>
      <c r="E6197" s="89">
        <v>11</v>
      </c>
      <c r="F6197" s="89">
        <v>7</v>
      </c>
      <c r="G6197" s="89">
        <v>0</v>
      </c>
      <c r="H6197" s="89">
        <v>2</v>
      </c>
      <c r="I6197" s="89">
        <v>2</v>
      </c>
      <c r="J6197" s="89">
        <v>0</v>
      </c>
      <c r="K6197" s="89">
        <v>0</v>
      </c>
      <c r="L6197" s="89">
        <v>1</v>
      </c>
      <c r="M6197" s="89">
        <v>0</v>
      </c>
      <c r="N6197" s="89">
        <v>0</v>
      </c>
      <c r="O6197" s="89">
        <v>2</v>
      </c>
      <c r="P6197" s="89">
        <v>776</v>
      </c>
      <c r="Q6197" s="89">
        <v>11741.5</v>
      </c>
      <c r="R6197" s="88">
        <f>VLOOKUP(P6197,NEW_TRAIN_TEST!$A$1:$M$980,13,0)</f>
        <v>11541</v>
      </c>
      <c r="S6197" s="88">
        <f>VLOOKUP(P6197,NEW_TRAIN_TEST!$A$1:$M$980,11,0)</f>
        <v>12181</v>
      </c>
      <c r="T6197" s="6">
        <f t="shared" si="192"/>
        <v>1</v>
      </c>
      <c r="U6197" s="6">
        <f t="shared" si="193"/>
        <v>0</v>
      </c>
    </row>
    <row r="6198" spans="1:21" x14ac:dyDescent="0.2">
      <c r="A6198" s="88">
        <v>6197</v>
      </c>
      <c r="B6198" s="88">
        <v>6</v>
      </c>
      <c r="C6198" s="88" t="s">
        <v>2124</v>
      </c>
      <c r="D6198" s="99" t="s">
        <v>1431</v>
      </c>
      <c r="E6198" s="89">
        <v>5</v>
      </c>
      <c r="F6198" s="89">
        <v>2</v>
      </c>
      <c r="G6198" s="89">
        <v>0</v>
      </c>
      <c r="H6198" s="89">
        <v>2</v>
      </c>
      <c r="I6198" s="89">
        <v>2</v>
      </c>
      <c r="J6198" s="89">
        <v>0</v>
      </c>
      <c r="K6198" s="89">
        <v>0</v>
      </c>
      <c r="L6198" s="89">
        <v>0</v>
      </c>
      <c r="M6198" s="89">
        <v>0</v>
      </c>
      <c r="N6198" s="89">
        <v>0</v>
      </c>
      <c r="O6198" s="89">
        <v>2</v>
      </c>
      <c r="P6198" s="89">
        <v>398</v>
      </c>
      <c r="Q6198" s="89">
        <v>13262.5</v>
      </c>
      <c r="R6198" s="88">
        <f>VLOOKUP(P6198,NEW_TRAIN_TEST!$A$1:$M$980,13,0)</f>
        <v>13258</v>
      </c>
      <c r="S6198" s="88">
        <f>VLOOKUP(P6198,NEW_TRAIN_TEST!$A$1:$M$980,11,0)</f>
        <v>13283</v>
      </c>
      <c r="T6198" s="6">
        <f t="shared" si="192"/>
        <v>0</v>
      </c>
      <c r="U6198" s="6">
        <f t="shared" si="193"/>
        <v>0</v>
      </c>
    </row>
    <row r="6199" spans="1:21" x14ac:dyDescent="0.2">
      <c r="A6199" s="88">
        <v>6198</v>
      </c>
      <c r="B6199" s="88">
        <v>6</v>
      </c>
      <c r="C6199" s="88" t="s">
        <v>2124</v>
      </c>
      <c r="D6199" s="99" t="s">
        <v>1431</v>
      </c>
      <c r="E6199" s="89">
        <v>0</v>
      </c>
      <c r="F6199" s="89">
        <v>2</v>
      </c>
      <c r="G6199" s="89">
        <v>0</v>
      </c>
      <c r="H6199" s="89">
        <v>2</v>
      </c>
      <c r="I6199" s="89">
        <v>2</v>
      </c>
      <c r="J6199" s="89">
        <v>0</v>
      </c>
      <c r="K6199" s="89">
        <v>0</v>
      </c>
      <c r="L6199" s="89">
        <v>0</v>
      </c>
      <c r="M6199" s="89">
        <v>0</v>
      </c>
      <c r="N6199" s="89">
        <v>0</v>
      </c>
      <c r="O6199" s="89">
        <v>2</v>
      </c>
      <c r="P6199" s="89">
        <v>399</v>
      </c>
      <c r="Q6199" s="89">
        <v>8572.5</v>
      </c>
      <c r="R6199" s="88">
        <f>VLOOKUP(P6199,NEW_TRAIN_TEST!$A$1:$M$980,13,0)</f>
        <v>8572.5</v>
      </c>
      <c r="S6199" s="88">
        <f>VLOOKUP(P6199,NEW_TRAIN_TEST!$A$1:$M$980,11,0)</f>
        <v>8772</v>
      </c>
      <c r="T6199" s="6">
        <f t="shared" si="192"/>
        <v>0</v>
      </c>
      <c r="U6199" s="6">
        <f t="shared" si="193"/>
        <v>0</v>
      </c>
    </row>
    <row r="6200" spans="1:21" x14ac:dyDescent="0.2">
      <c r="A6200" s="88">
        <v>6199</v>
      </c>
      <c r="B6200" s="88">
        <v>6</v>
      </c>
      <c r="C6200" s="88" t="s">
        <v>2124</v>
      </c>
      <c r="D6200" s="99" t="s">
        <v>1431</v>
      </c>
      <c r="E6200" s="89">
        <v>0</v>
      </c>
      <c r="F6200" s="89">
        <v>2</v>
      </c>
      <c r="G6200" s="89">
        <v>0</v>
      </c>
      <c r="H6200" s="89">
        <v>2</v>
      </c>
      <c r="I6200" s="89">
        <v>2</v>
      </c>
      <c r="J6200" s="89">
        <v>0</v>
      </c>
      <c r="K6200" s="89">
        <v>0</v>
      </c>
      <c r="L6200" s="89">
        <v>0</v>
      </c>
      <c r="M6200" s="89">
        <v>0</v>
      </c>
      <c r="N6200" s="89">
        <v>0</v>
      </c>
      <c r="O6200" s="89">
        <v>2</v>
      </c>
      <c r="P6200" s="89">
        <v>399</v>
      </c>
      <c r="Q6200" s="89">
        <v>8652.5</v>
      </c>
      <c r="R6200" s="88">
        <f>VLOOKUP(P6200,NEW_TRAIN_TEST!$A$1:$M$980,13,0)</f>
        <v>8572.5</v>
      </c>
      <c r="S6200" s="88">
        <f>VLOOKUP(P6200,NEW_TRAIN_TEST!$A$1:$M$980,11,0)</f>
        <v>8772</v>
      </c>
      <c r="T6200" s="6">
        <f t="shared" si="192"/>
        <v>0</v>
      </c>
      <c r="U6200" s="6">
        <f t="shared" si="193"/>
        <v>0</v>
      </c>
    </row>
    <row r="6201" spans="1:21" x14ac:dyDescent="0.2">
      <c r="A6201" s="88">
        <v>6200</v>
      </c>
      <c r="B6201" s="88">
        <v>6</v>
      </c>
      <c r="C6201" s="88" t="s">
        <v>2124</v>
      </c>
      <c r="D6201" s="99" t="s">
        <v>1431</v>
      </c>
      <c r="E6201" s="89">
        <v>0</v>
      </c>
      <c r="F6201" s="89">
        <v>2</v>
      </c>
      <c r="G6201" s="89">
        <v>0</v>
      </c>
      <c r="H6201" s="89">
        <v>2</v>
      </c>
      <c r="I6201" s="89">
        <v>2</v>
      </c>
      <c r="J6201" s="89">
        <v>0</v>
      </c>
      <c r="K6201" s="89">
        <v>0</v>
      </c>
      <c r="L6201" s="89">
        <v>0</v>
      </c>
      <c r="M6201" s="89">
        <v>0</v>
      </c>
      <c r="N6201" s="89">
        <v>0</v>
      </c>
      <c r="O6201" s="89">
        <v>2</v>
      </c>
      <c r="P6201" s="89">
        <v>399</v>
      </c>
      <c r="Q6201" s="89">
        <v>8692</v>
      </c>
      <c r="R6201" s="88">
        <f>VLOOKUP(P6201,NEW_TRAIN_TEST!$A$1:$M$980,13,0)</f>
        <v>8572.5</v>
      </c>
      <c r="S6201" s="88">
        <f>VLOOKUP(P6201,NEW_TRAIN_TEST!$A$1:$M$980,11,0)</f>
        <v>8772</v>
      </c>
      <c r="T6201" s="6">
        <f t="shared" si="192"/>
        <v>0</v>
      </c>
      <c r="U6201" s="6">
        <f t="shared" si="193"/>
        <v>0</v>
      </c>
    </row>
    <row r="6202" spans="1:21" x14ac:dyDescent="0.2">
      <c r="A6202" s="88">
        <v>6201</v>
      </c>
      <c r="B6202" s="88">
        <v>6</v>
      </c>
      <c r="C6202" s="88" t="s">
        <v>2124</v>
      </c>
      <c r="D6202" s="99" t="s">
        <v>1431</v>
      </c>
      <c r="E6202" s="89">
        <v>0</v>
      </c>
      <c r="F6202" s="89">
        <v>2</v>
      </c>
      <c r="G6202" s="89">
        <v>0</v>
      </c>
      <c r="H6202" s="89">
        <v>2</v>
      </c>
      <c r="I6202" s="89">
        <v>2</v>
      </c>
      <c r="J6202" s="89">
        <v>0</v>
      </c>
      <c r="K6202" s="89">
        <v>0</v>
      </c>
      <c r="L6202" s="89">
        <v>0</v>
      </c>
      <c r="M6202" s="89">
        <v>0</v>
      </c>
      <c r="N6202" s="89">
        <v>0</v>
      </c>
      <c r="O6202" s="89">
        <v>2</v>
      </c>
      <c r="P6202" s="89">
        <v>399</v>
      </c>
      <c r="Q6202" s="89">
        <v>8694.5</v>
      </c>
      <c r="R6202" s="88">
        <f>VLOOKUP(P6202,NEW_TRAIN_TEST!$A$1:$M$980,13,0)</f>
        <v>8572.5</v>
      </c>
      <c r="S6202" s="88">
        <f>VLOOKUP(P6202,NEW_TRAIN_TEST!$A$1:$M$980,11,0)</f>
        <v>8772</v>
      </c>
      <c r="T6202" s="6">
        <f t="shared" si="192"/>
        <v>0</v>
      </c>
      <c r="U6202" s="6">
        <f t="shared" si="193"/>
        <v>0</v>
      </c>
    </row>
    <row r="6203" spans="1:21" x14ac:dyDescent="0.2">
      <c r="A6203" s="88">
        <v>6202</v>
      </c>
      <c r="B6203" s="88">
        <v>6</v>
      </c>
      <c r="C6203" s="88" t="s">
        <v>2124</v>
      </c>
      <c r="D6203" s="99" t="s">
        <v>1431</v>
      </c>
      <c r="E6203" s="89">
        <v>0</v>
      </c>
      <c r="F6203" s="89">
        <v>3</v>
      </c>
      <c r="G6203" s="89">
        <v>0</v>
      </c>
      <c r="H6203" s="89">
        <v>0</v>
      </c>
      <c r="I6203" s="89">
        <v>2</v>
      </c>
      <c r="J6203" s="89">
        <v>0</v>
      </c>
      <c r="K6203" s="89">
        <v>0</v>
      </c>
      <c r="L6203" s="89">
        <v>0</v>
      </c>
      <c r="M6203" s="89">
        <v>0</v>
      </c>
      <c r="N6203" s="89">
        <v>0</v>
      </c>
      <c r="O6203" s="89">
        <v>2</v>
      </c>
      <c r="P6203" s="89">
        <v>399</v>
      </c>
      <c r="Q6203" s="89">
        <v>8715.5</v>
      </c>
      <c r="R6203" s="88">
        <f>VLOOKUP(P6203,NEW_TRAIN_TEST!$A$1:$M$980,13,0)</f>
        <v>8572.5</v>
      </c>
      <c r="S6203" s="88">
        <f>VLOOKUP(P6203,NEW_TRAIN_TEST!$A$1:$M$980,11,0)</f>
        <v>8772</v>
      </c>
      <c r="T6203" s="6">
        <f t="shared" si="192"/>
        <v>0</v>
      </c>
      <c r="U6203" s="6">
        <f t="shared" si="193"/>
        <v>0</v>
      </c>
    </row>
    <row r="6204" spans="1:21" x14ac:dyDescent="0.2">
      <c r="A6204" s="88">
        <v>6203</v>
      </c>
      <c r="B6204" s="88">
        <v>6</v>
      </c>
      <c r="C6204" s="88" t="s">
        <v>2124</v>
      </c>
      <c r="D6204" s="99" t="s">
        <v>1431</v>
      </c>
      <c r="E6204" s="89">
        <v>0</v>
      </c>
      <c r="F6204" s="89">
        <v>4</v>
      </c>
      <c r="G6204" s="89">
        <v>1</v>
      </c>
      <c r="H6204" s="89">
        <v>0</v>
      </c>
      <c r="I6204" s="89">
        <v>2</v>
      </c>
      <c r="J6204" s="89">
        <v>2</v>
      </c>
      <c r="K6204" s="89">
        <v>0</v>
      </c>
      <c r="L6204" s="89">
        <v>0</v>
      </c>
      <c r="M6204" s="89">
        <v>0</v>
      </c>
      <c r="N6204" s="89">
        <v>0</v>
      </c>
      <c r="O6204" s="89">
        <v>2</v>
      </c>
      <c r="P6204" s="89">
        <v>399</v>
      </c>
      <c r="Q6204" s="89">
        <v>8743.33</v>
      </c>
      <c r="R6204" s="88">
        <f>VLOOKUP(P6204,NEW_TRAIN_TEST!$A$1:$M$980,13,0)</f>
        <v>8572.5</v>
      </c>
      <c r="S6204" s="88">
        <f>VLOOKUP(P6204,NEW_TRAIN_TEST!$A$1:$M$980,11,0)</f>
        <v>8772</v>
      </c>
      <c r="T6204" s="6">
        <f t="shared" si="192"/>
        <v>0</v>
      </c>
      <c r="U6204" s="6">
        <f t="shared" si="193"/>
        <v>0</v>
      </c>
    </row>
    <row r="6205" spans="1:21" x14ac:dyDescent="0.2">
      <c r="A6205" s="88">
        <v>6204</v>
      </c>
      <c r="B6205" s="88">
        <v>6</v>
      </c>
      <c r="C6205" s="88" t="s">
        <v>2124</v>
      </c>
      <c r="D6205" s="99" t="s">
        <v>1431</v>
      </c>
      <c r="E6205" s="89">
        <v>0</v>
      </c>
      <c r="F6205" s="89">
        <v>5</v>
      </c>
      <c r="G6205" s="89">
        <v>0</v>
      </c>
      <c r="H6205" s="89">
        <v>2</v>
      </c>
      <c r="I6205" s="89">
        <v>1</v>
      </c>
      <c r="J6205" s="89">
        <v>0</v>
      </c>
      <c r="K6205" s="89">
        <v>0</v>
      </c>
      <c r="L6205" s="89">
        <v>0</v>
      </c>
      <c r="M6205" s="89">
        <v>0</v>
      </c>
      <c r="N6205" s="89">
        <v>0</v>
      </c>
      <c r="O6205" s="89">
        <v>0</v>
      </c>
      <c r="P6205" s="89">
        <v>399</v>
      </c>
      <c r="Q6205" s="89">
        <v>8758.25</v>
      </c>
      <c r="R6205" s="88">
        <f>VLOOKUP(P6205,NEW_TRAIN_TEST!$A$1:$M$980,13,0)</f>
        <v>8572.5</v>
      </c>
      <c r="S6205" s="88">
        <f>VLOOKUP(P6205,NEW_TRAIN_TEST!$A$1:$M$980,11,0)</f>
        <v>8772</v>
      </c>
      <c r="T6205" s="6">
        <f t="shared" si="192"/>
        <v>0</v>
      </c>
      <c r="U6205" s="6">
        <f t="shared" si="193"/>
        <v>0</v>
      </c>
    </row>
    <row r="6206" spans="1:21" x14ac:dyDescent="0.2">
      <c r="A6206" s="88">
        <v>6205</v>
      </c>
      <c r="B6206" s="88">
        <v>6</v>
      </c>
      <c r="C6206" s="88" t="s">
        <v>2124</v>
      </c>
      <c r="D6206" s="99" t="s">
        <v>1431</v>
      </c>
      <c r="E6206" s="89">
        <v>0</v>
      </c>
      <c r="F6206" s="89">
        <v>8</v>
      </c>
      <c r="G6206" s="89">
        <v>0</v>
      </c>
      <c r="H6206" s="89">
        <v>0</v>
      </c>
      <c r="I6206" s="89">
        <v>2</v>
      </c>
      <c r="J6206" s="89">
        <v>0</v>
      </c>
      <c r="K6206" s="89">
        <v>0</v>
      </c>
      <c r="L6206" s="89">
        <v>0</v>
      </c>
      <c r="M6206" s="89">
        <v>0</v>
      </c>
      <c r="N6206" s="89">
        <v>0</v>
      </c>
      <c r="O6206" s="89">
        <v>2</v>
      </c>
      <c r="P6206" s="89">
        <v>399</v>
      </c>
      <c r="Q6206" s="89">
        <v>8764.33</v>
      </c>
      <c r="R6206" s="88">
        <f>VLOOKUP(P6206,NEW_TRAIN_TEST!$A$1:$M$980,13,0)</f>
        <v>8572.5</v>
      </c>
      <c r="S6206" s="88">
        <f>VLOOKUP(P6206,NEW_TRAIN_TEST!$A$1:$M$980,11,0)</f>
        <v>8772</v>
      </c>
      <c r="T6206" s="6">
        <f t="shared" si="192"/>
        <v>0</v>
      </c>
      <c r="U6206" s="6">
        <f t="shared" si="193"/>
        <v>0</v>
      </c>
    </row>
    <row r="6207" spans="1:21" x14ac:dyDescent="0.2">
      <c r="A6207" s="88">
        <v>6206</v>
      </c>
      <c r="B6207" s="88">
        <v>6</v>
      </c>
      <c r="C6207" s="88" t="s">
        <v>2124</v>
      </c>
      <c r="D6207" s="99" t="s">
        <v>1431</v>
      </c>
      <c r="E6207" s="89">
        <v>2</v>
      </c>
      <c r="F6207" s="89">
        <v>0</v>
      </c>
      <c r="G6207" s="89">
        <v>0</v>
      </c>
      <c r="H6207" s="89">
        <v>0</v>
      </c>
      <c r="I6207" s="89">
        <v>0</v>
      </c>
      <c r="J6207" s="89">
        <v>0</v>
      </c>
      <c r="K6207" s="89">
        <v>0</v>
      </c>
      <c r="L6207" s="89">
        <v>0</v>
      </c>
      <c r="M6207" s="89">
        <v>0</v>
      </c>
      <c r="N6207" s="89">
        <v>0</v>
      </c>
      <c r="O6207" s="89">
        <v>0</v>
      </c>
      <c r="P6207" s="89">
        <v>399</v>
      </c>
      <c r="Q6207" s="89">
        <v>8772</v>
      </c>
      <c r="R6207" s="88">
        <f>VLOOKUP(P6207,NEW_TRAIN_TEST!$A$1:$M$980,13,0)</f>
        <v>8572.5</v>
      </c>
      <c r="S6207" s="88">
        <f>VLOOKUP(P6207,NEW_TRAIN_TEST!$A$1:$M$980,11,0)</f>
        <v>8772</v>
      </c>
      <c r="T6207" s="6">
        <f t="shared" si="192"/>
        <v>0</v>
      </c>
      <c r="U6207" s="6">
        <f t="shared" si="193"/>
        <v>0</v>
      </c>
    </row>
    <row r="6208" spans="1:21" x14ac:dyDescent="0.2">
      <c r="A6208" s="88">
        <v>6207</v>
      </c>
      <c r="B6208" s="88">
        <v>6</v>
      </c>
      <c r="C6208" s="88" t="s">
        <v>2124</v>
      </c>
      <c r="D6208" s="99" t="s">
        <v>1431</v>
      </c>
      <c r="E6208" s="89">
        <v>3</v>
      </c>
      <c r="F6208" s="89">
        <v>2</v>
      </c>
      <c r="G6208" s="89">
        <v>0</v>
      </c>
      <c r="H6208" s="89">
        <v>2</v>
      </c>
      <c r="I6208" s="89">
        <v>2</v>
      </c>
      <c r="J6208" s="89">
        <v>0</v>
      </c>
      <c r="K6208" s="89">
        <v>0</v>
      </c>
      <c r="L6208" s="89">
        <v>0</v>
      </c>
      <c r="M6208" s="89">
        <v>0</v>
      </c>
      <c r="N6208" s="89">
        <v>0</v>
      </c>
      <c r="O6208" s="89">
        <v>2</v>
      </c>
      <c r="P6208" s="89">
        <v>400</v>
      </c>
      <c r="Q6208" s="89">
        <v>11255</v>
      </c>
      <c r="R6208" s="88">
        <f>VLOOKUP(P6208,NEW_TRAIN_TEST!$A$1:$M$980,13,0)</f>
        <v>11224</v>
      </c>
      <c r="S6208" s="88">
        <f>VLOOKUP(P6208,NEW_TRAIN_TEST!$A$1:$M$980,11,0)</f>
        <v>11284</v>
      </c>
      <c r="T6208" s="6">
        <f t="shared" si="192"/>
        <v>0</v>
      </c>
      <c r="U6208" s="6">
        <f t="shared" si="193"/>
        <v>0</v>
      </c>
    </row>
    <row r="6209" spans="1:21" x14ac:dyDescent="0.2">
      <c r="A6209" s="88">
        <v>6208</v>
      </c>
      <c r="B6209" s="88">
        <v>6</v>
      </c>
      <c r="C6209" s="88" t="s">
        <v>2124</v>
      </c>
      <c r="D6209" s="99" t="s">
        <v>1431</v>
      </c>
      <c r="E6209" s="89">
        <v>3</v>
      </c>
      <c r="F6209" s="89">
        <v>2</v>
      </c>
      <c r="G6209" s="89">
        <v>0</v>
      </c>
      <c r="H6209" s="89">
        <v>2</v>
      </c>
      <c r="I6209" s="89">
        <v>2</v>
      </c>
      <c r="J6209" s="89">
        <v>0</v>
      </c>
      <c r="K6209" s="89">
        <v>0</v>
      </c>
      <c r="L6209" s="89">
        <v>0</v>
      </c>
      <c r="M6209" s="89">
        <v>0</v>
      </c>
      <c r="N6209" s="89">
        <v>0</v>
      </c>
      <c r="O6209" s="89">
        <v>2</v>
      </c>
      <c r="P6209" s="89">
        <v>668</v>
      </c>
      <c r="Q6209" s="89">
        <v>8946</v>
      </c>
      <c r="R6209" s="88">
        <f>VLOOKUP(P6209,NEW_TRAIN_TEST!$A$1:$M$980,13,0)</f>
        <v>8901</v>
      </c>
      <c r="S6209" s="88">
        <f>VLOOKUP(P6209,NEW_TRAIN_TEST!$A$1:$M$980,11,0)</f>
        <v>9231</v>
      </c>
      <c r="T6209" s="6">
        <f t="shared" si="192"/>
        <v>0</v>
      </c>
      <c r="U6209" s="6">
        <f t="shared" si="193"/>
        <v>0</v>
      </c>
    </row>
    <row r="6210" spans="1:21" x14ac:dyDescent="0.2">
      <c r="A6210" s="88">
        <v>6209</v>
      </c>
      <c r="B6210" s="88">
        <v>6</v>
      </c>
      <c r="C6210" s="88" t="s">
        <v>2124</v>
      </c>
      <c r="D6210" s="99" t="s">
        <v>1431</v>
      </c>
      <c r="E6210" s="89">
        <v>0</v>
      </c>
      <c r="F6210" s="89">
        <v>2</v>
      </c>
      <c r="G6210" s="89">
        <v>0</v>
      </c>
      <c r="H6210" s="89">
        <v>2</v>
      </c>
      <c r="I6210" s="89">
        <v>2</v>
      </c>
      <c r="J6210" s="89">
        <v>0</v>
      </c>
      <c r="K6210" s="89">
        <v>0</v>
      </c>
      <c r="L6210" s="89">
        <v>0</v>
      </c>
      <c r="M6210" s="89">
        <v>0</v>
      </c>
      <c r="N6210" s="89">
        <v>0</v>
      </c>
      <c r="O6210" s="89">
        <v>2</v>
      </c>
      <c r="P6210" s="89">
        <v>402</v>
      </c>
      <c r="Q6210" s="89">
        <v>9971.5</v>
      </c>
      <c r="R6210" s="88">
        <f>VLOOKUP(P6210,NEW_TRAIN_TEST!$A$1:$M$980,13,0)</f>
        <v>9971.5</v>
      </c>
      <c r="S6210" s="88">
        <f>VLOOKUP(P6210,NEW_TRAIN_TEST!$A$1:$M$980,11,0)</f>
        <v>10037</v>
      </c>
      <c r="T6210" s="6">
        <f t="shared" si="192"/>
        <v>0</v>
      </c>
      <c r="U6210" s="6">
        <f t="shared" si="193"/>
        <v>0</v>
      </c>
    </row>
    <row r="6211" spans="1:21" x14ac:dyDescent="0.2">
      <c r="A6211" s="88">
        <v>6210</v>
      </c>
      <c r="B6211" s="88">
        <v>6</v>
      </c>
      <c r="C6211" s="88" t="s">
        <v>2124</v>
      </c>
      <c r="D6211" s="99" t="s">
        <v>1431</v>
      </c>
      <c r="E6211" s="89">
        <v>0</v>
      </c>
      <c r="F6211" s="89">
        <v>2</v>
      </c>
      <c r="G6211" s="89">
        <v>0</v>
      </c>
      <c r="H6211" s="89">
        <v>0</v>
      </c>
      <c r="I6211" s="89">
        <v>2</v>
      </c>
      <c r="J6211" s="89">
        <v>2</v>
      </c>
      <c r="K6211" s="89">
        <v>0</v>
      </c>
      <c r="L6211" s="89">
        <v>0</v>
      </c>
      <c r="M6211" s="89">
        <v>0</v>
      </c>
      <c r="N6211" s="89">
        <v>0</v>
      </c>
      <c r="O6211" s="89">
        <v>2</v>
      </c>
      <c r="P6211" s="89">
        <v>402</v>
      </c>
      <c r="Q6211" s="89">
        <v>9986</v>
      </c>
      <c r="R6211" s="88">
        <f>VLOOKUP(P6211,NEW_TRAIN_TEST!$A$1:$M$980,13,0)</f>
        <v>9971.5</v>
      </c>
      <c r="S6211" s="88">
        <f>VLOOKUP(P6211,NEW_TRAIN_TEST!$A$1:$M$980,11,0)</f>
        <v>10037</v>
      </c>
      <c r="T6211" s="6">
        <f t="shared" ref="T6211:T6274" si="194">IF(L6211&gt;0,1,0)</f>
        <v>0</v>
      </c>
      <c r="U6211" s="6">
        <f t="shared" ref="U6211:U6274" si="195">IF(M6211&gt;0,1,0)</f>
        <v>0</v>
      </c>
    </row>
    <row r="6212" spans="1:21" x14ac:dyDescent="0.2">
      <c r="A6212" s="88">
        <v>6211</v>
      </c>
      <c r="B6212" s="88">
        <v>6</v>
      </c>
      <c r="C6212" s="88" t="s">
        <v>2124</v>
      </c>
      <c r="D6212" s="99" t="s">
        <v>1431</v>
      </c>
      <c r="E6212" s="89">
        <v>0</v>
      </c>
      <c r="F6212" s="89">
        <v>2</v>
      </c>
      <c r="G6212" s="89">
        <v>0</v>
      </c>
      <c r="H6212" s="89">
        <v>2</v>
      </c>
      <c r="I6212" s="89">
        <v>2</v>
      </c>
      <c r="J6212" s="89">
        <v>0</v>
      </c>
      <c r="K6212" s="89">
        <v>0</v>
      </c>
      <c r="L6212" s="89">
        <v>0</v>
      </c>
      <c r="M6212" s="89">
        <v>0</v>
      </c>
      <c r="N6212" s="89">
        <v>0</v>
      </c>
      <c r="O6212" s="89">
        <v>2</v>
      </c>
      <c r="P6212" s="89">
        <v>402</v>
      </c>
      <c r="Q6212" s="89">
        <v>9996.5</v>
      </c>
      <c r="R6212" s="88">
        <f>VLOOKUP(P6212,NEW_TRAIN_TEST!$A$1:$M$980,13,0)</f>
        <v>9971.5</v>
      </c>
      <c r="S6212" s="88">
        <f>VLOOKUP(P6212,NEW_TRAIN_TEST!$A$1:$M$980,11,0)</f>
        <v>10037</v>
      </c>
      <c r="T6212" s="6">
        <f t="shared" si="194"/>
        <v>0</v>
      </c>
      <c r="U6212" s="6">
        <f t="shared" si="195"/>
        <v>0</v>
      </c>
    </row>
    <row r="6213" spans="1:21" x14ac:dyDescent="0.2">
      <c r="A6213" s="88">
        <v>6212</v>
      </c>
      <c r="B6213" s="88">
        <v>6</v>
      </c>
      <c r="C6213" s="88" t="s">
        <v>2124</v>
      </c>
      <c r="D6213" s="99" t="s">
        <v>1431</v>
      </c>
      <c r="E6213" s="89">
        <v>0</v>
      </c>
      <c r="F6213" s="89">
        <v>3</v>
      </c>
      <c r="G6213" s="89">
        <v>0</v>
      </c>
      <c r="H6213" s="89">
        <v>0</v>
      </c>
      <c r="I6213" s="89">
        <v>0</v>
      </c>
      <c r="J6213" s="89">
        <v>2</v>
      </c>
      <c r="K6213" s="89">
        <v>0</v>
      </c>
      <c r="L6213" s="89">
        <v>0</v>
      </c>
      <c r="M6213" s="89">
        <v>0</v>
      </c>
      <c r="N6213" s="89">
        <v>0</v>
      </c>
      <c r="O6213" s="89">
        <v>0</v>
      </c>
      <c r="P6213" s="89">
        <v>402</v>
      </c>
      <c r="Q6213" s="89">
        <v>9998.17</v>
      </c>
      <c r="R6213" s="88">
        <f>VLOOKUP(P6213,NEW_TRAIN_TEST!$A$1:$M$980,13,0)</f>
        <v>9971.5</v>
      </c>
      <c r="S6213" s="88">
        <f>VLOOKUP(P6213,NEW_TRAIN_TEST!$A$1:$M$980,11,0)</f>
        <v>10037</v>
      </c>
      <c r="T6213" s="6">
        <f t="shared" si="194"/>
        <v>0</v>
      </c>
      <c r="U6213" s="6">
        <f t="shared" si="195"/>
        <v>0</v>
      </c>
    </row>
    <row r="6214" spans="1:21" x14ac:dyDescent="0.2">
      <c r="A6214" s="88">
        <v>6213</v>
      </c>
      <c r="B6214" s="88">
        <v>6</v>
      </c>
      <c r="C6214" s="88" t="s">
        <v>2124</v>
      </c>
      <c r="D6214" s="99" t="s">
        <v>1431</v>
      </c>
      <c r="E6214" s="89">
        <v>0</v>
      </c>
      <c r="F6214" s="89">
        <v>2</v>
      </c>
      <c r="G6214" s="89">
        <v>0</v>
      </c>
      <c r="H6214" s="89">
        <v>0</v>
      </c>
      <c r="I6214" s="89">
        <v>2</v>
      </c>
      <c r="J6214" s="89">
        <v>2</v>
      </c>
      <c r="K6214" s="89">
        <v>0</v>
      </c>
      <c r="L6214" s="89">
        <v>0</v>
      </c>
      <c r="M6214" s="89">
        <v>0</v>
      </c>
      <c r="N6214" s="89">
        <v>0</v>
      </c>
      <c r="O6214" s="89">
        <v>2</v>
      </c>
      <c r="P6214" s="89">
        <v>402</v>
      </c>
      <c r="Q6214" s="89">
        <v>9999</v>
      </c>
      <c r="R6214" s="88">
        <f>VLOOKUP(P6214,NEW_TRAIN_TEST!$A$1:$M$980,13,0)</f>
        <v>9971.5</v>
      </c>
      <c r="S6214" s="88">
        <f>VLOOKUP(P6214,NEW_TRAIN_TEST!$A$1:$M$980,11,0)</f>
        <v>10037</v>
      </c>
      <c r="T6214" s="6">
        <f t="shared" si="194"/>
        <v>0</v>
      </c>
      <c r="U6214" s="6">
        <f t="shared" si="195"/>
        <v>0</v>
      </c>
    </row>
    <row r="6215" spans="1:21" x14ac:dyDescent="0.2">
      <c r="A6215" s="88">
        <v>6214</v>
      </c>
      <c r="B6215" s="88">
        <v>6</v>
      </c>
      <c r="C6215" s="88" t="s">
        <v>2124</v>
      </c>
      <c r="D6215" s="99" t="s">
        <v>1431</v>
      </c>
      <c r="E6215" s="89">
        <v>0</v>
      </c>
      <c r="F6215" s="89">
        <v>5</v>
      </c>
      <c r="G6215" s="89">
        <v>0</v>
      </c>
      <c r="H6215" s="89">
        <v>0</v>
      </c>
      <c r="I6215" s="89">
        <v>0</v>
      </c>
      <c r="J6215" s="89">
        <v>0</v>
      </c>
      <c r="K6215" s="89">
        <v>0</v>
      </c>
      <c r="L6215" s="89">
        <v>0</v>
      </c>
      <c r="M6215" s="89">
        <v>0</v>
      </c>
      <c r="N6215" s="89">
        <v>0</v>
      </c>
      <c r="O6215" s="89">
        <v>0</v>
      </c>
      <c r="P6215" s="89">
        <v>402</v>
      </c>
      <c r="Q6215" s="89">
        <v>10005.42</v>
      </c>
      <c r="R6215" s="88">
        <f>VLOOKUP(P6215,NEW_TRAIN_TEST!$A$1:$M$980,13,0)</f>
        <v>9971.5</v>
      </c>
      <c r="S6215" s="88">
        <f>VLOOKUP(P6215,NEW_TRAIN_TEST!$A$1:$M$980,11,0)</f>
        <v>10037</v>
      </c>
      <c r="T6215" s="6">
        <f t="shared" si="194"/>
        <v>0</v>
      </c>
      <c r="U6215" s="6">
        <f t="shared" si="195"/>
        <v>0</v>
      </c>
    </row>
    <row r="6216" spans="1:21" x14ac:dyDescent="0.2">
      <c r="A6216" s="88">
        <v>6215</v>
      </c>
      <c r="B6216" s="88">
        <v>6</v>
      </c>
      <c r="C6216" s="88" t="s">
        <v>2124</v>
      </c>
      <c r="D6216" s="99" t="s">
        <v>1431</v>
      </c>
      <c r="E6216" s="89">
        <v>0</v>
      </c>
      <c r="F6216" s="89">
        <v>2</v>
      </c>
      <c r="G6216" s="89">
        <v>0</v>
      </c>
      <c r="H6216" s="89">
        <v>2</v>
      </c>
      <c r="I6216" s="89">
        <v>2</v>
      </c>
      <c r="J6216" s="89">
        <v>0</v>
      </c>
      <c r="K6216" s="89">
        <v>0</v>
      </c>
      <c r="L6216" s="89">
        <v>0</v>
      </c>
      <c r="M6216" s="89">
        <v>0</v>
      </c>
      <c r="N6216" s="89">
        <v>0</v>
      </c>
      <c r="O6216" s="89">
        <v>2</v>
      </c>
      <c r="P6216" s="89">
        <v>403</v>
      </c>
      <c r="Q6216" s="89">
        <v>11138</v>
      </c>
      <c r="R6216" s="88">
        <f>VLOOKUP(P6216,NEW_TRAIN_TEST!$A$1:$M$980,13,0)</f>
        <v>11138</v>
      </c>
      <c r="S6216" s="88">
        <f>VLOOKUP(P6216,NEW_TRAIN_TEST!$A$1:$M$980,11,0)</f>
        <v>11191</v>
      </c>
      <c r="T6216" s="6">
        <f t="shared" si="194"/>
        <v>0</v>
      </c>
      <c r="U6216" s="6">
        <f t="shared" si="195"/>
        <v>0</v>
      </c>
    </row>
    <row r="6217" spans="1:21" x14ac:dyDescent="0.2">
      <c r="A6217" s="88">
        <v>6216</v>
      </c>
      <c r="B6217" s="88">
        <v>6</v>
      </c>
      <c r="C6217" s="88" t="s">
        <v>2124</v>
      </c>
      <c r="D6217" s="99" t="s">
        <v>1431</v>
      </c>
      <c r="E6217" s="89">
        <v>0</v>
      </c>
      <c r="F6217" s="89">
        <v>4</v>
      </c>
      <c r="G6217" s="89">
        <v>0</v>
      </c>
      <c r="H6217" s="89">
        <v>2</v>
      </c>
      <c r="I6217" s="89">
        <v>2</v>
      </c>
      <c r="J6217" s="89">
        <v>2</v>
      </c>
      <c r="K6217" s="89">
        <v>0</v>
      </c>
      <c r="L6217" s="89">
        <v>0</v>
      </c>
      <c r="M6217" s="89">
        <v>0</v>
      </c>
      <c r="N6217" s="89">
        <v>0</v>
      </c>
      <c r="O6217" s="89">
        <v>2</v>
      </c>
      <c r="P6217" s="89">
        <v>403</v>
      </c>
      <c r="Q6217" s="89">
        <v>11142.5</v>
      </c>
      <c r="R6217" s="88">
        <f>VLOOKUP(P6217,NEW_TRAIN_TEST!$A$1:$M$980,13,0)</f>
        <v>11138</v>
      </c>
      <c r="S6217" s="88">
        <f>VLOOKUP(P6217,NEW_TRAIN_TEST!$A$1:$M$980,11,0)</f>
        <v>11191</v>
      </c>
      <c r="T6217" s="6">
        <f t="shared" si="194"/>
        <v>0</v>
      </c>
      <c r="U6217" s="6">
        <f t="shared" si="195"/>
        <v>0</v>
      </c>
    </row>
    <row r="6218" spans="1:21" x14ac:dyDescent="0.2">
      <c r="A6218" s="88">
        <v>6217</v>
      </c>
      <c r="B6218" s="88">
        <v>6</v>
      </c>
      <c r="C6218" s="88" t="s">
        <v>2124</v>
      </c>
      <c r="D6218" s="99" t="s">
        <v>1431</v>
      </c>
      <c r="E6218" s="89">
        <v>0</v>
      </c>
      <c r="F6218" s="89">
        <v>4</v>
      </c>
      <c r="G6218" s="89">
        <v>0</v>
      </c>
      <c r="H6218" s="89">
        <v>2</v>
      </c>
      <c r="I6218" s="89">
        <v>2</v>
      </c>
      <c r="J6218" s="89">
        <v>0</v>
      </c>
      <c r="K6218" s="89">
        <v>0</v>
      </c>
      <c r="L6218" s="89">
        <v>0</v>
      </c>
      <c r="M6218" s="89">
        <v>0</v>
      </c>
      <c r="N6218" s="89">
        <v>0</v>
      </c>
      <c r="O6218" s="89">
        <v>2</v>
      </c>
      <c r="P6218" s="89">
        <v>403</v>
      </c>
      <c r="Q6218" s="89">
        <v>11150.25</v>
      </c>
      <c r="R6218" s="88">
        <f>VLOOKUP(P6218,NEW_TRAIN_TEST!$A$1:$M$980,13,0)</f>
        <v>11138</v>
      </c>
      <c r="S6218" s="88">
        <f>VLOOKUP(P6218,NEW_TRAIN_TEST!$A$1:$M$980,11,0)</f>
        <v>11191</v>
      </c>
      <c r="T6218" s="6">
        <f t="shared" si="194"/>
        <v>0</v>
      </c>
      <c r="U6218" s="6">
        <f t="shared" si="195"/>
        <v>0</v>
      </c>
    </row>
    <row r="6219" spans="1:21" x14ac:dyDescent="0.2">
      <c r="A6219" s="88">
        <v>6218</v>
      </c>
      <c r="B6219" s="88">
        <v>6</v>
      </c>
      <c r="C6219" s="88" t="s">
        <v>2124</v>
      </c>
      <c r="D6219" s="99" t="s">
        <v>1431</v>
      </c>
      <c r="E6219" s="89">
        <v>0</v>
      </c>
      <c r="F6219" s="89">
        <v>2</v>
      </c>
      <c r="G6219" s="89">
        <v>0</v>
      </c>
      <c r="H6219" s="89">
        <v>2</v>
      </c>
      <c r="I6219" s="89">
        <v>2</v>
      </c>
      <c r="J6219" s="89">
        <v>0</v>
      </c>
      <c r="K6219" s="89">
        <v>0</v>
      </c>
      <c r="L6219" s="89">
        <v>0</v>
      </c>
      <c r="M6219" s="89">
        <v>0</v>
      </c>
      <c r="N6219" s="89">
        <v>0</v>
      </c>
      <c r="O6219" s="89">
        <v>2</v>
      </c>
      <c r="P6219" s="89">
        <v>403</v>
      </c>
      <c r="Q6219" s="89">
        <v>11152</v>
      </c>
      <c r="R6219" s="88">
        <f>VLOOKUP(P6219,NEW_TRAIN_TEST!$A$1:$M$980,13,0)</f>
        <v>11138</v>
      </c>
      <c r="S6219" s="88">
        <f>VLOOKUP(P6219,NEW_TRAIN_TEST!$A$1:$M$980,11,0)</f>
        <v>11191</v>
      </c>
      <c r="T6219" s="6">
        <f t="shared" si="194"/>
        <v>0</v>
      </c>
      <c r="U6219" s="6">
        <f t="shared" si="195"/>
        <v>0</v>
      </c>
    </row>
    <row r="6220" spans="1:21" x14ac:dyDescent="0.2">
      <c r="A6220" s="88">
        <v>6219</v>
      </c>
      <c r="B6220" s="88">
        <v>6</v>
      </c>
      <c r="C6220" s="88" t="s">
        <v>2124</v>
      </c>
      <c r="D6220" s="99" t="s">
        <v>1431</v>
      </c>
      <c r="E6220" s="89">
        <v>0</v>
      </c>
      <c r="F6220" s="89">
        <v>7</v>
      </c>
      <c r="G6220" s="89">
        <v>0</v>
      </c>
      <c r="H6220" s="89">
        <v>0</v>
      </c>
      <c r="I6220" s="89">
        <v>0</v>
      </c>
      <c r="J6220" s="89">
        <v>0</v>
      </c>
      <c r="K6220" s="89">
        <v>0</v>
      </c>
      <c r="L6220" s="89">
        <v>0</v>
      </c>
      <c r="M6220" s="89">
        <v>0</v>
      </c>
      <c r="N6220" s="89">
        <v>0</v>
      </c>
      <c r="O6220" s="89">
        <v>0</v>
      </c>
      <c r="P6220" s="89">
        <v>403</v>
      </c>
      <c r="Q6220" s="89">
        <v>11152.29</v>
      </c>
      <c r="R6220" s="88">
        <f>VLOOKUP(P6220,NEW_TRAIN_TEST!$A$1:$M$980,13,0)</f>
        <v>11138</v>
      </c>
      <c r="S6220" s="88">
        <f>VLOOKUP(P6220,NEW_TRAIN_TEST!$A$1:$M$980,11,0)</f>
        <v>11191</v>
      </c>
      <c r="T6220" s="6">
        <f t="shared" si="194"/>
        <v>0</v>
      </c>
      <c r="U6220" s="6">
        <f t="shared" si="195"/>
        <v>0</v>
      </c>
    </row>
    <row r="6221" spans="1:21" x14ac:dyDescent="0.2">
      <c r="A6221" s="88">
        <v>6220</v>
      </c>
      <c r="B6221" s="88">
        <v>6</v>
      </c>
      <c r="C6221" s="88" t="s">
        <v>2124</v>
      </c>
      <c r="D6221" s="99" t="s">
        <v>1431</v>
      </c>
      <c r="E6221" s="89">
        <v>0</v>
      </c>
      <c r="F6221" s="89">
        <v>6</v>
      </c>
      <c r="G6221" s="89">
        <v>1</v>
      </c>
      <c r="H6221" s="89">
        <v>0</v>
      </c>
      <c r="I6221" s="89">
        <v>0</v>
      </c>
      <c r="J6221" s="89">
        <v>2</v>
      </c>
      <c r="K6221" s="89">
        <v>0</v>
      </c>
      <c r="L6221" s="89">
        <v>0</v>
      </c>
      <c r="M6221" s="89">
        <v>0</v>
      </c>
      <c r="N6221" s="89">
        <v>0</v>
      </c>
      <c r="O6221" s="89">
        <v>0</v>
      </c>
      <c r="P6221" s="89">
        <v>403</v>
      </c>
      <c r="Q6221" s="89">
        <v>11153.17</v>
      </c>
      <c r="R6221" s="88">
        <f>VLOOKUP(P6221,NEW_TRAIN_TEST!$A$1:$M$980,13,0)</f>
        <v>11138</v>
      </c>
      <c r="S6221" s="88">
        <f>VLOOKUP(P6221,NEW_TRAIN_TEST!$A$1:$M$980,11,0)</f>
        <v>11191</v>
      </c>
      <c r="T6221" s="6">
        <f t="shared" si="194"/>
        <v>0</v>
      </c>
      <c r="U6221" s="6">
        <f t="shared" si="195"/>
        <v>0</v>
      </c>
    </row>
    <row r="6222" spans="1:21" x14ac:dyDescent="0.2">
      <c r="A6222" s="88">
        <v>6221</v>
      </c>
      <c r="B6222" s="88">
        <v>6</v>
      </c>
      <c r="C6222" s="88" t="s">
        <v>2124</v>
      </c>
      <c r="D6222" s="99" t="s">
        <v>1431</v>
      </c>
      <c r="E6222" s="89">
        <v>0</v>
      </c>
      <c r="F6222" s="89">
        <v>8</v>
      </c>
      <c r="G6222" s="89">
        <v>2</v>
      </c>
      <c r="H6222" s="89">
        <v>0</v>
      </c>
      <c r="I6222" s="89">
        <v>2</v>
      </c>
      <c r="J6222" s="89">
        <v>0</v>
      </c>
      <c r="K6222" s="89">
        <v>0</v>
      </c>
      <c r="L6222" s="89">
        <v>0</v>
      </c>
      <c r="M6222" s="89">
        <v>0</v>
      </c>
      <c r="N6222" s="89">
        <v>0</v>
      </c>
      <c r="O6222" s="89">
        <v>2</v>
      </c>
      <c r="P6222" s="89">
        <v>403</v>
      </c>
      <c r="Q6222" s="89">
        <v>11153.75</v>
      </c>
      <c r="R6222" s="88">
        <f>VLOOKUP(P6222,NEW_TRAIN_TEST!$A$1:$M$980,13,0)</f>
        <v>11138</v>
      </c>
      <c r="S6222" s="88">
        <f>VLOOKUP(P6222,NEW_TRAIN_TEST!$A$1:$M$980,11,0)</f>
        <v>11191</v>
      </c>
      <c r="T6222" s="6">
        <f t="shared" si="194"/>
        <v>0</v>
      </c>
      <c r="U6222" s="6">
        <f t="shared" si="195"/>
        <v>0</v>
      </c>
    </row>
    <row r="6223" spans="1:21" x14ac:dyDescent="0.2">
      <c r="A6223" s="88">
        <v>6222</v>
      </c>
      <c r="B6223" s="88">
        <v>6</v>
      </c>
      <c r="C6223" s="88" t="s">
        <v>2124</v>
      </c>
      <c r="D6223" s="99" t="s">
        <v>1431</v>
      </c>
      <c r="E6223" s="89">
        <v>0</v>
      </c>
      <c r="F6223" s="89">
        <v>8</v>
      </c>
      <c r="G6223" s="89">
        <v>1</v>
      </c>
      <c r="H6223" s="89">
        <v>0</v>
      </c>
      <c r="I6223" s="89">
        <v>0</v>
      </c>
      <c r="J6223" s="89">
        <v>0</v>
      </c>
      <c r="K6223" s="89">
        <v>0</v>
      </c>
      <c r="L6223" s="89">
        <v>0</v>
      </c>
      <c r="M6223" s="89">
        <v>0</v>
      </c>
      <c r="N6223" s="89">
        <v>0</v>
      </c>
      <c r="O6223" s="89">
        <v>0</v>
      </c>
      <c r="P6223" s="89">
        <v>403</v>
      </c>
      <c r="Q6223" s="89">
        <v>11159.44</v>
      </c>
      <c r="R6223" s="88">
        <f>VLOOKUP(P6223,NEW_TRAIN_TEST!$A$1:$M$980,13,0)</f>
        <v>11138</v>
      </c>
      <c r="S6223" s="88">
        <f>VLOOKUP(P6223,NEW_TRAIN_TEST!$A$1:$M$980,11,0)</f>
        <v>11191</v>
      </c>
      <c r="T6223" s="6">
        <f t="shared" si="194"/>
        <v>0</v>
      </c>
      <c r="U6223" s="6">
        <f t="shared" si="195"/>
        <v>0</v>
      </c>
    </row>
    <row r="6224" spans="1:21" x14ac:dyDescent="0.2">
      <c r="A6224" s="88">
        <v>6223</v>
      </c>
      <c r="B6224" s="88">
        <v>6</v>
      </c>
      <c r="C6224" s="88" t="s">
        <v>2124</v>
      </c>
      <c r="D6224" s="99" t="s">
        <v>1431</v>
      </c>
      <c r="E6224" s="89">
        <v>0</v>
      </c>
      <c r="F6224" s="89">
        <v>5</v>
      </c>
      <c r="G6224" s="89">
        <v>0</v>
      </c>
      <c r="H6224" s="89">
        <v>0</v>
      </c>
      <c r="I6224" s="89">
        <v>0</v>
      </c>
      <c r="J6224" s="89">
        <v>0</v>
      </c>
      <c r="K6224" s="89">
        <v>0</v>
      </c>
      <c r="L6224" s="89">
        <v>0</v>
      </c>
      <c r="M6224" s="89">
        <v>0</v>
      </c>
      <c r="N6224" s="89">
        <v>0</v>
      </c>
      <c r="O6224" s="89">
        <v>0</v>
      </c>
      <c r="P6224" s="89">
        <v>403</v>
      </c>
      <c r="Q6224" s="89">
        <v>11161.33</v>
      </c>
      <c r="R6224" s="88">
        <f>VLOOKUP(P6224,NEW_TRAIN_TEST!$A$1:$M$980,13,0)</f>
        <v>11138</v>
      </c>
      <c r="S6224" s="88">
        <f>VLOOKUP(P6224,NEW_TRAIN_TEST!$A$1:$M$980,11,0)</f>
        <v>11191</v>
      </c>
      <c r="T6224" s="6">
        <f t="shared" si="194"/>
        <v>0</v>
      </c>
      <c r="U6224" s="6">
        <f t="shared" si="195"/>
        <v>0</v>
      </c>
    </row>
    <row r="6225" spans="1:21" x14ac:dyDescent="0.2">
      <c r="A6225" s="88">
        <v>6224</v>
      </c>
      <c r="B6225" s="88">
        <v>6</v>
      </c>
      <c r="C6225" s="88" t="s">
        <v>2124</v>
      </c>
      <c r="D6225" s="99" t="s">
        <v>1431</v>
      </c>
      <c r="E6225" s="89">
        <v>0</v>
      </c>
      <c r="F6225" s="89">
        <v>0</v>
      </c>
      <c r="G6225" s="89">
        <v>0</v>
      </c>
      <c r="H6225" s="89">
        <v>0</v>
      </c>
      <c r="I6225" s="89">
        <v>0</v>
      </c>
      <c r="J6225" s="89">
        <v>0</v>
      </c>
      <c r="K6225" s="89">
        <v>0</v>
      </c>
      <c r="L6225" s="89">
        <v>0</v>
      </c>
      <c r="M6225" s="89">
        <v>0</v>
      </c>
      <c r="N6225" s="89">
        <v>1</v>
      </c>
      <c r="O6225" s="89">
        <v>0</v>
      </c>
      <c r="P6225" s="89">
        <v>403</v>
      </c>
      <c r="Q6225" s="89">
        <v>11168</v>
      </c>
      <c r="R6225" s="88">
        <f>VLOOKUP(P6225,NEW_TRAIN_TEST!$A$1:$M$980,13,0)</f>
        <v>11138</v>
      </c>
      <c r="S6225" s="88">
        <f>VLOOKUP(P6225,NEW_TRAIN_TEST!$A$1:$M$980,11,0)</f>
        <v>11191</v>
      </c>
      <c r="T6225" s="6">
        <f t="shared" si="194"/>
        <v>0</v>
      </c>
      <c r="U6225" s="6">
        <f t="shared" si="195"/>
        <v>0</v>
      </c>
    </row>
    <row r="6226" spans="1:21" x14ac:dyDescent="0.2">
      <c r="A6226" s="88">
        <v>6225</v>
      </c>
      <c r="B6226" s="88">
        <v>6</v>
      </c>
      <c r="C6226" s="88" t="s">
        <v>2124</v>
      </c>
      <c r="D6226" s="99" t="s">
        <v>1431</v>
      </c>
      <c r="E6226" s="89">
        <v>0</v>
      </c>
      <c r="F6226" s="89">
        <v>2</v>
      </c>
      <c r="G6226" s="89">
        <v>0</v>
      </c>
      <c r="H6226" s="89">
        <v>2</v>
      </c>
      <c r="I6226" s="89">
        <v>2</v>
      </c>
      <c r="J6226" s="89">
        <v>0</v>
      </c>
      <c r="K6226" s="89">
        <v>0</v>
      </c>
      <c r="L6226" s="89">
        <v>0</v>
      </c>
      <c r="M6226" s="89">
        <v>0</v>
      </c>
      <c r="N6226" s="89">
        <v>0</v>
      </c>
      <c r="O6226" s="89">
        <v>2</v>
      </c>
      <c r="P6226" s="89">
        <v>404</v>
      </c>
      <c r="Q6226" s="89">
        <v>8475</v>
      </c>
      <c r="R6226" s="88">
        <f>VLOOKUP(P6226,NEW_TRAIN_TEST!$A$1:$M$980,13,0)</f>
        <v>8475</v>
      </c>
      <c r="S6226" s="88">
        <f>VLOOKUP(P6226,NEW_TRAIN_TEST!$A$1:$M$980,11,0)</f>
        <v>8674</v>
      </c>
      <c r="T6226" s="6">
        <f t="shared" si="194"/>
        <v>0</v>
      </c>
      <c r="U6226" s="6">
        <f t="shared" si="195"/>
        <v>0</v>
      </c>
    </row>
    <row r="6227" spans="1:21" x14ac:dyDescent="0.2">
      <c r="A6227" s="88">
        <v>6226</v>
      </c>
      <c r="B6227" s="88">
        <v>6</v>
      </c>
      <c r="C6227" s="88" t="s">
        <v>2124</v>
      </c>
      <c r="D6227" s="99" t="s">
        <v>1431</v>
      </c>
      <c r="E6227" s="89">
        <v>0</v>
      </c>
      <c r="F6227" s="89">
        <v>2</v>
      </c>
      <c r="G6227" s="89">
        <v>0</v>
      </c>
      <c r="H6227" s="89">
        <v>2</v>
      </c>
      <c r="I6227" s="89">
        <v>2</v>
      </c>
      <c r="J6227" s="89">
        <v>0</v>
      </c>
      <c r="K6227" s="89">
        <v>0</v>
      </c>
      <c r="L6227" s="89">
        <v>0</v>
      </c>
      <c r="M6227" s="89">
        <v>0</v>
      </c>
      <c r="N6227" s="89">
        <v>0</v>
      </c>
      <c r="O6227" s="89">
        <v>2</v>
      </c>
      <c r="P6227" s="89">
        <v>404</v>
      </c>
      <c r="Q6227" s="89">
        <v>8533.5</v>
      </c>
      <c r="R6227" s="88">
        <f>VLOOKUP(P6227,NEW_TRAIN_TEST!$A$1:$M$980,13,0)</f>
        <v>8475</v>
      </c>
      <c r="S6227" s="88">
        <f>VLOOKUP(P6227,NEW_TRAIN_TEST!$A$1:$M$980,11,0)</f>
        <v>8674</v>
      </c>
      <c r="T6227" s="6">
        <f t="shared" si="194"/>
        <v>0</v>
      </c>
      <c r="U6227" s="6">
        <f t="shared" si="195"/>
        <v>0</v>
      </c>
    </row>
    <row r="6228" spans="1:21" x14ac:dyDescent="0.2">
      <c r="A6228" s="88">
        <v>6227</v>
      </c>
      <c r="B6228" s="88">
        <v>6</v>
      </c>
      <c r="C6228" s="88" t="s">
        <v>2124</v>
      </c>
      <c r="D6228" s="99" t="s">
        <v>1431</v>
      </c>
      <c r="E6228" s="89">
        <v>0</v>
      </c>
      <c r="F6228" s="89">
        <v>3</v>
      </c>
      <c r="G6228" s="89">
        <v>0</v>
      </c>
      <c r="H6228" s="89">
        <v>2</v>
      </c>
      <c r="I6228" s="89">
        <v>2</v>
      </c>
      <c r="J6228" s="89">
        <v>0</v>
      </c>
      <c r="K6228" s="89">
        <v>0</v>
      </c>
      <c r="L6228" s="89">
        <v>0</v>
      </c>
      <c r="M6228" s="89">
        <v>0</v>
      </c>
      <c r="N6228" s="89">
        <v>0</v>
      </c>
      <c r="O6228" s="89">
        <v>2</v>
      </c>
      <c r="P6228" s="89">
        <v>404</v>
      </c>
      <c r="Q6228" s="89">
        <v>8568.17</v>
      </c>
      <c r="R6228" s="88">
        <f>VLOOKUP(P6228,NEW_TRAIN_TEST!$A$1:$M$980,13,0)</f>
        <v>8475</v>
      </c>
      <c r="S6228" s="88">
        <f>VLOOKUP(P6228,NEW_TRAIN_TEST!$A$1:$M$980,11,0)</f>
        <v>8674</v>
      </c>
      <c r="T6228" s="6">
        <f t="shared" si="194"/>
        <v>0</v>
      </c>
      <c r="U6228" s="6">
        <f t="shared" si="195"/>
        <v>0</v>
      </c>
    </row>
    <row r="6229" spans="1:21" x14ac:dyDescent="0.2">
      <c r="A6229" s="88">
        <v>6228</v>
      </c>
      <c r="B6229" s="88">
        <v>6</v>
      </c>
      <c r="C6229" s="88" t="s">
        <v>2124</v>
      </c>
      <c r="D6229" s="99" t="s">
        <v>1431</v>
      </c>
      <c r="E6229" s="89">
        <v>0</v>
      </c>
      <c r="F6229" s="89">
        <v>3</v>
      </c>
      <c r="G6229" s="89">
        <v>0</v>
      </c>
      <c r="H6229" s="89">
        <v>0</v>
      </c>
      <c r="I6229" s="89">
        <v>2</v>
      </c>
      <c r="J6229" s="89">
        <v>0</v>
      </c>
      <c r="K6229" s="89">
        <v>0</v>
      </c>
      <c r="L6229" s="89">
        <v>0</v>
      </c>
      <c r="M6229" s="89">
        <v>0</v>
      </c>
      <c r="N6229" s="89">
        <v>0</v>
      </c>
      <c r="O6229" s="89">
        <v>2</v>
      </c>
      <c r="P6229" s="89">
        <v>404</v>
      </c>
      <c r="Q6229" s="89">
        <v>8573.67</v>
      </c>
      <c r="R6229" s="88">
        <f>VLOOKUP(P6229,NEW_TRAIN_TEST!$A$1:$M$980,13,0)</f>
        <v>8475</v>
      </c>
      <c r="S6229" s="88">
        <f>VLOOKUP(P6229,NEW_TRAIN_TEST!$A$1:$M$980,11,0)</f>
        <v>8674</v>
      </c>
      <c r="T6229" s="6">
        <f t="shared" si="194"/>
        <v>0</v>
      </c>
      <c r="U6229" s="6">
        <f t="shared" si="195"/>
        <v>0</v>
      </c>
    </row>
    <row r="6230" spans="1:21" x14ac:dyDescent="0.2">
      <c r="A6230" s="88">
        <v>6229</v>
      </c>
      <c r="B6230" s="88">
        <v>6</v>
      </c>
      <c r="C6230" s="88" t="s">
        <v>2124</v>
      </c>
      <c r="D6230" s="99" t="s">
        <v>1431</v>
      </c>
      <c r="E6230" s="89">
        <v>0</v>
      </c>
      <c r="F6230" s="89">
        <v>2</v>
      </c>
      <c r="G6230" s="89">
        <v>0</v>
      </c>
      <c r="H6230" s="89">
        <v>2</v>
      </c>
      <c r="I6230" s="89">
        <v>2</v>
      </c>
      <c r="J6230" s="89">
        <v>0</v>
      </c>
      <c r="K6230" s="89">
        <v>0</v>
      </c>
      <c r="L6230" s="89">
        <v>0</v>
      </c>
      <c r="M6230" s="89">
        <v>0</v>
      </c>
      <c r="N6230" s="89">
        <v>0</v>
      </c>
      <c r="O6230" s="89">
        <v>2</v>
      </c>
      <c r="P6230" s="89">
        <v>404</v>
      </c>
      <c r="Q6230" s="89">
        <v>8619.5</v>
      </c>
      <c r="R6230" s="88">
        <f>VLOOKUP(P6230,NEW_TRAIN_TEST!$A$1:$M$980,13,0)</f>
        <v>8475</v>
      </c>
      <c r="S6230" s="88">
        <f>VLOOKUP(P6230,NEW_TRAIN_TEST!$A$1:$M$980,11,0)</f>
        <v>8674</v>
      </c>
      <c r="T6230" s="6">
        <f t="shared" si="194"/>
        <v>0</v>
      </c>
      <c r="U6230" s="6">
        <f t="shared" si="195"/>
        <v>0</v>
      </c>
    </row>
    <row r="6231" spans="1:21" x14ac:dyDescent="0.2">
      <c r="A6231" s="88">
        <v>6230</v>
      </c>
      <c r="B6231" s="88">
        <v>6</v>
      </c>
      <c r="C6231" s="88" t="s">
        <v>2124</v>
      </c>
      <c r="D6231" s="99" t="s">
        <v>1431</v>
      </c>
      <c r="E6231" s="89">
        <v>0</v>
      </c>
      <c r="F6231" s="89">
        <v>4</v>
      </c>
      <c r="G6231" s="89">
        <v>0</v>
      </c>
      <c r="H6231" s="89">
        <v>2</v>
      </c>
      <c r="I6231" s="89">
        <v>2</v>
      </c>
      <c r="J6231" s="89">
        <v>0</v>
      </c>
      <c r="K6231" s="89">
        <v>0</v>
      </c>
      <c r="L6231" s="89">
        <v>0</v>
      </c>
      <c r="M6231" s="89">
        <v>0</v>
      </c>
      <c r="N6231" s="89">
        <v>0</v>
      </c>
      <c r="O6231" s="89">
        <v>2</v>
      </c>
      <c r="P6231" s="89">
        <v>405</v>
      </c>
      <c r="Q6231" s="89">
        <v>13657.5</v>
      </c>
      <c r="R6231" s="88">
        <f>VLOOKUP(P6231,NEW_TRAIN_TEST!$A$1:$M$980,13,0)</f>
        <v>13657.5</v>
      </c>
      <c r="S6231" s="88">
        <f>VLOOKUP(P6231,NEW_TRAIN_TEST!$A$1:$M$980,11,0)</f>
        <v>13730</v>
      </c>
      <c r="T6231" s="6">
        <f t="shared" si="194"/>
        <v>0</v>
      </c>
      <c r="U6231" s="6">
        <f t="shared" si="195"/>
        <v>0</v>
      </c>
    </row>
    <row r="6232" spans="1:21" x14ac:dyDescent="0.2">
      <c r="A6232" s="88">
        <v>6231</v>
      </c>
      <c r="B6232" s="88">
        <v>6</v>
      </c>
      <c r="C6232" s="88" t="s">
        <v>2124</v>
      </c>
      <c r="D6232" s="99" t="s">
        <v>1431</v>
      </c>
      <c r="E6232" s="89">
        <v>0</v>
      </c>
      <c r="F6232" s="89">
        <v>4</v>
      </c>
      <c r="G6232" s="89">
        <v>1</v>
      </c>
      <c r="H6232" s="89">
        <v>0</v>
      </c>
      <c r="I6232" s="89">
        <v>2</v>
      </c>
      <c r="J6232" s="89">
        <v>0</v>
      </c>
      <c r="K6232" s="89">
        <v>0</v>
      </c>
      <c r="L6232" s="89">
        <v>0</v>
      </c>
      <c r="M6232" s="89">
        <v>0</v>
      </c>
      <c r="N6232" s="89">
        <v>0</v>
      </c>
      <c r="O6232" s="89">
        <v>2</v>
      </c>
      <c r="P6232" s="89">
        <v>405</v>
      </c>
      <c r="Q6232" s="89">
        <v>13666.5</v>
      </c>
      <c r="R6232" s="88">
        <f>VLOOKUP(P6232,NEW_TRAIN_TEST!$A$1:$M$980,13,0)</f>
        <v>13657.5</v>
      </c>
      <c r="S6232" s="88">
        <f>VLOOKUP(P6232,NEW_TRAIN_TEST!$A$1:$M$980,11,0)</f>
        <v>13730</v>
      </c>
      <c r="T6232" s="6">
        <f t="shared" si="194"/>
        <v>0</v>
      </c>
      <c r="U6232" s="6">
        <f t="shared" si="195"/>
        <v>0</v>
      </c>
    </row>
    <row r="6233" spans="1:21" x14ac:dyDescent="0.2">
      <c r="A6233" s="88">
        <v>6232</v>
      </c>
      <c r="B6233" s="88">
        <v>6</v>
      </c>
      <c r="C6233" s="88" t="s">
        <v>2124</v>
      </c>
      <c r="D6233" s="99" t="s">
        <v>1431</v>
      </c>
      <c r="E6233" s="89">
        <v>0</v>
      </c>
      <c r="F6233" s="89">
        <v>4</v>
      </c>
      <c r="G6233" s="89">
        <v>0</v>
      </c>
      <c r="H6233" s="89">
        <v>2</v>
      </c>
      <c r="I6233" s="89">
        <v>2</v>
      </c>
      <c r="J6233" s="89">
        <v>2</v>
      </c>
      <c r="K6233" s="89">
        <v>0</v>
      </c>
      <c r="L6233" s="89">
        <v>0</v>
      </c>
      <c r="M6233" s="89">
        <v>0</v>
      </c>
      <c r="N6233" s="89">
        <v>0</v>
      </c>
      <c r="O6233" s="89">
        <v>2</v>
      </c>
      <c r="P6233" s="89">
        <v>405</v>
      </c>
      <c r="Q6233" s="89">
        <v>13707</v>
      </c>
      <c r="R6233" s="88">
        <f>VLOOKUP(P6233,NEW_TRAIN_TEST!$A$1:$M$980,13,0)</f>
        <v>13657.5</v>
      </c>
      <c r="S6233" s="88">
        <f>VLOOKUP(P6233,NEW_TRAIN_TEST!$A$1:$M$980,11,0)</f>
        <v>13730</v>
      </c>
      <c r="T6233" s="6">
        <f t="shared" si="194"/>
        <v>0</v>
      </c>
      <c r="U6233" s="6">
        <f t="shared" si="195"/>
        <v>0</v>
      </c>
    </row>
    <row r="6234" spans="1:21" x14ac:dyDescent="0.2">
      <c r="A6234" s="88">
        <v>6233</v>
      </c>
      <c r="B6234" s="88">
        <v>6</v>
      </c>
      <c r="C6234" s="88" t="s">
        <v>2124</v>
      </c>
      <c r="D6234" s="99" t="s">
        <v>1431</v>
      </c>
      <c r="E6234" s="89">
        <v>0</v>
      </c>
      <c r="F6234" s="89">
        <v>4</v>
      </c>
      <c r="G6234" s="89">
        <v>0</v>
      </c>
      <c r="H6234" s="89">
        <v>2</v>
      </c>
      <c r="I6234" s="89">
        <v>1</v>
      </c>
      <c r="J6234" s="89">
        <v>0</v>
      </c>
      <c r="K6234" s="89">
        <v>0</v>
      </c>
      <c r="L6234" s="89">
        <v>0</v>
      </c>
      <c r="M6234" s="89">
        <v>0</v>
      </c>
      <c r="N6234" s="89">
        <v>0</v>
      </c>
      <c r="O6234" s="89">
        <v>0</v>
      </c>
      <c r="P6234" s="89">
        <v>405</v>
      </c>
      <c r="Q6234" s="89">
        <v>13711.08</v>
      </c>
      <c r="R6234" s="88">
        <f>VLOOKUP(P6234,NEW_TRAIN_TEST!$A$1:$M$980,13,0)</f>
        <v>13657.5</v>
      </c>
      <c r="S6234" s="88">
        <f>VLOOKUP(P6234,NEW_TRAIN_TEST!$A$1:$M$980,11,0)</f>
        <v>13730</v>
      </c>
      <c r="T6234" s="6">
        <f t="shared" si="194"/>
        <v>0</v>
      </c>
      <c r="U6234" s="6">
        <f t="shared" si="195"/>
        <v>0</v>
      </c>
    </row>
    <row r="6235" spans="1:21" x14ac:dyDescent="0.2">
      <c r="A6235" s="88">
        <v>6234</v>
      </c>
      <c r="B6235" s="88">
        <v>6</v>
      </c>
      <c r="C6235" s="88" t="s">
        <v>2124</v>
      </c>
      <c r="D6235" s="99" t="s">
        <v>1431</v>
      </c>
      <c r="E6235" s="89">
        <v>0</v>
      </c>
      <c r="F6235" s="89">
        <v>5</v>
      </c>
      <c r="G6235" s="89">
        <v>0</v>
      </c>
      <c r="H6235" s="89">
        <v>0</v>
      </c>
      <c r="I6235" s="89">
        <v>0</v>
      </c>
      <c r="J6235" s="89">
        <v>0</v>
      </c>
      <c r="K6235" s="89">
        <v>0</v>
      </c>
      <c r="L6235" s="89">
        <v>0</v>
      </c>
      <c r="M6235" s="89">
        <v>0</v>
      </c>
      <c r="N6235" s="89">
        <v>0</v>
      </c>
      <c r="O6235" s="89">
        <v>0</v>
      </c>
      <c r="P6235" s="89">
        <v>405</v>
      </c>
      <c r="Q6235" s="89">
        <v>13721.5</v>
      </c>
      <c r="R6235" s="88">
        <f>VLOOKUP(P6235,NEW_TRAIN_TEST!$A$1:$M$980,13,0)</f>
        <v>13657.5</v>
      </c>
      <c r="S6235" s="88">
        <f>VLOOKUP(P6235,NEW_TRAIN_TEST!$A$1:$M$980,11,0)</f>
        <v>13730</v>
      </c>
      <c r="T6235" s="6">
        <f t="shared" si="194"/>
        <v>0</v>
      </c>
      <c r="U6235" s="6">
        <f t="shared" si="195"/>
        <v>0</v>
      </c>
    </row>
    <row r="6236" spans="1:21" x14ac:dyDescent="0.2">
      <c r="A6236" s="88">
        <v>6235</v>
      </c>
      <c r="B6236" s="88">
        <v>6</v>
      </c>
      <c r="C6236" s="88" t="s">
        <v>2124</v>
      </c>
      <c r="D6236" s="99" t="s">
        <v>1431</v>
      </c>
      <c r="E6236" s="89">
        <v>2</v>
      </c>
      <c r="F6236" s="89">
        <v>0</v>
      </c>
      <c r="G6236" s="89">
        <v>0</v>
      </c>
      <c r="H6236" s="89">
        <v>0</v>
      </c>
      <c r="I6236" s="89">
        <v>0</v>
      </c>
      <c r="J6236" s="89">
        <v>0</v>
      </c>
      <c r="K6236" s="89">
        <v>0</v>
      </c>
      <c r="L6236" s="89">
        <v>0</v>
      </c>
      <c r="M6236" s="89">
        <v>0</v>
      </c>
      <c r="N6236" s="89">
        <v>0</v>
      </c>
      <c r="O6236" s="89">
        <v>0</v>
      </c>
      <c r="P6236" s="89">
        <v>405</v>
      </c>
      <c r="Q6236" s="89">
        <v>13728.42</v>
      </c>
      <c r="R6236" s="88">
        <f>VLOOKUP(P6236,NEW_TRAIN_TEST!$A$1:$M$980,13,0)</f>
        <v>13657.5</v>
      </c>
      <c r="S6236" s="88">
        <f>VLOOKUP(P6236,NEW_TRAIN_TEST!$A$1:$M$980,11,0)</f>
        <v>13730</v>
      </c>
      <c r="T6236" s="6">
        <f t="shared" si="194"/>
        <v>0</v>
      </c>
      <c r="U6236" s="6">
        <f t="shared" si="195"/>
        <v>0</v>
      </c>
    </row>
    <row r="6237" spans="1:21" x14ac:dyDescent="0.2">
      <c r="A6237" s="88">
        <v>6236</v>
      </c>
      <c r="B6237" s="88">
        <v>6</v>
      </c>
      <c r="C6237" s="88" t="s">
        <v>2124</v>
      </c>
      <c r="D6237" s="99" t="s">
        <v>1431</v>
      </c>
      <c r="E6237" s="89">
        <v>7</v>
      </c>
      <c r="F6237" s="89">
        <v>0</v>
      </c>
      <c r="G6237" s="89">
        <v>0</v>
      </c>
      <c r="H6237" s="89">
        <v>0</v>
      </c>
      <c r="I6237" s="89">
        <v>0</v>
      </c>
      <c r="J6237" s="89">
        <v>0</v>
      </c>
      <c r="K6237" s="89">
        <v>0</v>
      </c>
      <c r="L6237" s="89">
        <v>1</v>
      </c>
      <c r="M6237" s="89">
        <v>0</v>
      </c>
      <c r="N6237" s="89">
        <v>0</v>
      </c>
      <c r="O6237" s="89">
        <v>0</v>
      </c>
      <c r="P6237" s="89">
        <v>499</v>
      </c>
      <c r="Q6237" s="89">
        <v>6076</v>
      </c>
      <c r="R6237" s="88">
        <f>VLOOKUP(P6237,NEW_TRAIN_TEST!$A$1:$M$980,13,0)</f>
        <v>5912</v>
      </c>
      <c r="S6237" s="88">
        <f>VLOOKUP(P6237,NEW_TRAIN_TEST!$A$1:$M$980,11,0)</f>
        <v>6553</v>
      </c>
      <c r="T6237" s="6">
        <f t="shared" si="194"/>
        <v>1</v>
      </c>
      <c r="U6237" s="6">
        <f t="shared" si="195"/>
        <v>0</v>
      </c>
    </row>
    <row r="6238" spans="1:21" x14ac:dyDescent="0.2">
      <c r="A6238" s="88">
        <v>6237</v>
      </c>
      <c r="B6238" s="88">
        <v>6</v>
      </c>
      <c r="C6238" s="88" t="s">
        <v>2124</v>
      </c>
      <c r="D6238" s="99" t="s">
        <v>1431</v>
      </c>
      <c r="E6238" s="89">
        <v>0</v>
      </c>
      <c r="F6238" s="89">
        <v>2</v>
      </c>
      <c r="G6238" s="89">
        <v>0</v>
      </c>
      <c r="H6238" s="89">
        <v>2</v>
      </c>
      <c r="I6238" s="89">
        <v>2</v>
      </c>
      <c r="J6238" s="89">
        <v>0</v>
      </c>
      <c r="K6238" s="89">
        <v>0</v>
      </c>
      <c r="L6238" s="89">
        <v>0</v>
      </c>
      <c r="M6238" s="89">
        <v>0</v>
      </c>
      <c r="N6238" s="89">
        <v>0</v>
      </c>
      <c r="O6238" s="89">
        <v>2</v>
      </c>
      <c r="P6238" s="89">
        <v>407</v>
      </c>
      <c r="Q6238" s="89">
        <v>7793</v>
      </c>
      <c r="R6238" s="88">
        <f>VLOOKUP(P6238,NEW_TRAIN_TEST!$A$1:$M$980,13,0)</f>
        <v>7793</v>
      </c>
      <c r="S6238" s="88">
        <f>VLOOKUP(P6238,NEW_TRAIN_TEST!$A$1:$M$980,11,0)</f>
        <v>7846</v>
      </c>
      <c r="T6238" s="6">
        <f t="shared" si="194"/>
        <v>0</v>
      </c>
      <c r="U6238" s="6">
        <f t="shared" si="195"/>
        <v>0</v>
      </c>
    </row>
    <row r="6239" spans="1:21" x14ac:dyDescent="0.2">
      <c r="A6239" s="88">
        <v>6238</v>
      </c>
      <c r="B6239" s="88">
        <v>6</v>
      </c>
      <c r="C6239" s="88" t="s">
        <v>2124</v>
      </c>
      <c r="D6239" s="99" t="s">
        <v>1431</v>
      </c>
      <c r="E6239" s="89">
        <v>0</v>
      </c>
      <c r="F6239" s="89">
        <v>2</v>
      </c>
      <c r="G6239" s="89">
        <v>0</v>
      </c>
      <c r="H6239" s="89">
        <v>2</v>
      </c>
      <c r="I6239" s="89">
        <v>2</v>
      </c>
      <c r="J6239" s="89">
        <v>0</v>
      </c>
      <c r="K6239" s="89">
        <v>0</v>
      </c>
      <c r="L6239" s="89">
        <v>0</v>
      </c>
      <c r="M6239" s="89">
        <v>0</v>
      </c>
      <c r="N6239" s="89">
        <v>0</v>
      </c>
      <c r="O6239" s="89">
        <v>2</v>
      </c>
      <c r="P6239" s="89">
        <v>408</v>
      </c>
      <c r="Q6239" s="89">
        <v>14074</v>
      </c>
      <c r="R6239" s="88">
        <f>VLOOKUP(P6239,NEW_TRAIN_TEST!$A$1:$M$980,13,0)</f>
        <v>14074</v>
      </c>
      <c r="S6239" s="88">
        <f>VLOOKUP(P6239,NEW_TRAIN_TEST!$A$1:$M$980,11,0)</f>
        <v>14087</v>
      </c>
      <c r="T6239" s="6">
        <f t="shared" si="194"/>
        <v>0</v>
      </c>
      <c r="U6239" s="6">
        <f t="shared" si="195"/>
        <v>0</v>
      </c>
    </row>
    <row r="6240" spans="1:21" x14ac:dyDescent="0.2">
      <c r="A6240" s="88">
        <v>6239</v>
      </c>
      <c r="B6240" s="88">
        <v>6</v>
      </c>
      <c r="C6240" s="88" t="s">
        <v>2124</v>
      </c>
      <c r="D6240" s="99" t="s">
        <v>1431</v>
      </c>
      <c r="E6240" s="89">
        <v>0</v>
      </c>
      <c r="F6240" s="89">
        <v>2</v>
      </c>
      <c r="G6240" s="89">
        <v>0</v>
      </c>
      <c r="H6240" s="89">
        <v>0</v>
      </c>
      <c r="I6240" s="89">
        <v>2</v>
      </c>
      <c r="J6240" s="89">
        <v>2</v>
      </c>
      <c r="K6240" s="89">
        <v>0</v>
      </c>
      <c r="L6240" s="89">
        <v>0</v>
      </c>
      <c r="M6240" s="89">
        <v>0</v>
      </c>
      <c r="N6240" s="89">
        <v>0</v>
      </c>
      <c r="O6240" s="89">
        <v>2</v>
      </c>
      <c r="P6240" s="89">
        <v>408</v>
      </c>
      <c r="Q6240" s="89">
        <v>14075</v>
      </c>
      <c r="R6240" s="88">
        <f>VLOOKUP(P6240,NEW_TRAIN_TEST!$A$1:$M$980,13,0)</f>
        <v>14074</v>
      </c>
      <c r="S6240" s="88">
        <f>VLOOKUP(P6240,NEW_TRAIN_TEST!$A$1:$M$980,11,0)</f>
        <v>14087</v>
      </c>
      <c r="T6240" s="6">
        <f t="shared" si="194"/>
        <v>0</v>
      </c>
      <c r="U6240" s="6">
        <f t="shared" si="195"/>
        <v>0</v>
      </c>
    </row>
    <row r="6241" spans="1:21" x14ac:dyDescent="0.2">
      <c r="A6241" s="88">
        <v>6240</v>
      </c>
      <c r="B6241" s="88">
        <v>6</v>
      </c>
      <c r="C6241" s="88" t="s">
        <v>2124</v>
      </c>
      <c r="D6241" s="99" t="s">
        <v>1431</v>
      </c>
      <c r="E6241" s="89">
        <v>2</v>
      </c>
      <c r="F6241" s="89">
        <v>0</v>
      </c>
      <c r="G6241" s="89">
        <v>0</v>
      </c>
      <c r="H6241" s="89">
        <v>0</v>
      </c>
      <c r="I6241" s="89">
        <v>0</v>
      </c>
      <c r="J6241" s="89">
        <v>0</v>
      </c>
      <c r="K6241" s="89">
        <v>0</v>
      </c>
      <c r="L6241" s="89">
        <v>0</v>
      </c>
      <c r="M6241" s="89">
        <v>0</v>
      </c>
      <c r="N6241" s="89">
        <v>0</v>
      </c>
      <c r="O6241" s="89">
        <v>0</v>
      </c>
      <c r="P6241" s="89">
        <v>408</v>
      </c>
      <c r="Q6241" s="89">
        <v>14081.5</v>
      </c>
      <c r="R6241" s="88">
        <f>VLOOKUP(P6241,NEW_TRAIN_TEST!$A$1:$M$980,13,0)</f>
        <v>14074</v>
      </c>
      <c r="S6241" s="88">
        <f>VLOOKUP(P6241,NEW_TRAIN_TEST!$A$1:$M$980,11,0)</f>
        <v>14087</v>
      </c>
      <c r="T6241" s="6">
        <f t="shared" si="194"/>
        <v>0</v>
      </c>
      <c r="U6241" s="6">
        <f t="shared" si="195"/>
        <v>0</v>
      </c>
    </row>
    <row r="6242" spans="1:21" x14ac:dyDescent="0.2">
      <c r="A6242" s="88">
        <v>6241</v>
      </c>
      <c r="B6242" s="88">
        <v>6</v>
      </c>
      <c r="C6242" s="88" t="s">
        <v>2124</v>
      </c>
      <c r="D6242" s="99" t="s">
        <v>1431</v>
      </c>
      <c r="E6242" s="89">
        <v>0</v>
      </c>
      <c r="F6242" s="89">
        <v>0</v>
      </c>
      <c r="G6242" s="89">
        <v>0</v>
      </c>
      <c r="H6242" s="89">
        <v>0</v>
      </c>
      <c r="I6242" s="89">
        <v>0</v>
      </c>
      <c r="J6242" s="89">
        <v>0</v>
      </c>
      <c r="K6242" s="89">
        <v>0</v>
      </c>
      <c r="L6242" s="89">
        <v>0</v>
      </c>
      <c r="M6242" s="89">
        <v>0</v>
      </c>
      <c r="N6242" s="89">
        <v>1</v>
      </c>
      <c r="O6242" s="89">
        <v>0</v>
      </c>
      <c r="P6242" s="89">
        <v>409</v>
      </c>
      <c r="Q6242" s="89">
        <v>7404</v>
      </c>
      <c r="R6242" s="88">
        <f>VLOOKUP(P6242,NEW_TRAIN_TEST!$A$1:$M$980,13,0)</f>
        <v>7404</v>
      </c>
      <c r="S6242" s="88">
        <f>VLOOKUP(P6242,NEW_TRAIN_TEST!$A$1:$M$980,11,0)</f>
        <v>7404</v>
      </c>
      <c r="T6242" s="6">
        <f t="shared" si="194"/>
        <v>0</v>
      </c>
      <c r="U6242" s="6">
        <f t="shared" si="195"/>
        <v>0</v>
      </c>
    </row>
    <row r="6243" spans="1:21" x14ac:dyDescent="0.2">
      <c r="A6243" s="88">
        <v>6242</v>
      </c>
      <c r="B6243" s="88">
        <v>6</v>
      </c>
      <c r="C6243" s="88" t="s">
        <v>2124</v>
      </c>
      <c r="D6243" s="99" t="s">
        <v>1431</v>
      </c>
      <c r="E6243" s="89">
        <v>3</v>
      </c>
      <c r="F6243" s="89">
        <v>2</v>
      </c>
      <c r="G6243" s="89">
        <v>0</v>
      </c>
      <c r="H6243" s="89">
        <v>2</v>
      </c>
      <c r="I6243" s="89">
        <v>2</v>
      </c>
      <c r="J6243" s="89">
        <v>0</v>
      </c>
      <c r="K6243" s="89">
        <v>0</v>
      </c>
      <c r="L6243" s="89">
        <v>0</v>
      </c>
      <c r="M6243" s="89">
        <v>0</v>
      </c>
      <c r="N6243" s="89">
        <v>0</v>
      </c>
      <c r="O6243" s="89">
        <v>2</v>
      </c>
      <c r="P6243" s="89">
        <v>410</v>
      </c>
      <c r="Q6243" s="89">
        <v>12918.5</v>
      </c>
      <c r="R6243" s="88">
        <f>VLOOKUP(P6243,NEW_TRAIN_TEST!$A$1:$M$980,13,0)</f>
        <v>12913.5</v>
      </c>
      <c r="S6243" s="88">
        <f>VLOOKUP(P6243,NEW_TRAIN_TEST!$A$1:$M$980,11,0)</f>
        <v>12930</v>
      </c>
      <c r="T6243" s="6">
        <f t="shared" si="194"/>
        <v>0</v>
      </c>
      <c r="U6243" s="6">
        <f t="shared" si="195"/>
        <v>0</v>
      </c>
    </row>
    <row r="6244" spans="1:21" x14ac:dyDescent="0.2">
      <c r="A6244" s="88">
        <v>6243</v>
      </c>
      <c r="B6244" s="88">
        <v>6</v>
      </c>
      <c r="C6244" s="88" t="s">
        <v>2124</v>
      </c>
      <c r="D6244" s="99" t="s">
        <v>1431</v>
      </c>
      <c r="E6244" s="89">
        <v>0</v>
      </c>
      <c r="F6244" s="89">
        <v>4</v>
      </c>
      <c r="G6244" s="89">
        <v>0</v>
      </c>
      <c r="H6244" s="89">
        <v>2</v>
      </c>
      <c r="I6244" s="89">
        <v>2</v>
      </c>
      <c r="J6244" s="89">
        <v>0</v>
      </c>
      <c r="K6244" s="89">
        <v>0</v>
      </c>
      <c r="L6244" s="89">
        <v>1</v>
      </c>
      <c r="M6244" s="89">
        <v>0</v>
      </c>
      <c r="N6244" s="89">
        <v>0</v>
      </c>
      <c r="O6244" s="89">
        <v>2</v>
      </c>
      <c r="P6244" s="89">
        <v>411</v>
      </c>
      <c r="Q6244" s="89">
        <v>15174</v>
      </c>
      <c r="R6244" s="88">
        <f>VLOOKUP(P6244,NEW_TRAIN_TEST!$A$1:$M$980,13,0)</f>
        <v>15174</v>
      </c>
      <c r="S6244" s="88">
        <f>VLOOKUP(P6244,NEW_TRAIN_TEST!$A$1:$M$980,11,0)</f>
        <v>15184</v>
      </c>
      <c r="T6244" s="6">
        <f t="shared" si="194"/>
        <v>1</v>
      </c>
      <c r="U6244" s="6">
        <f t="shared" si="195"/>
        <v>0</v>
      </c>
    </row>
    <row r="6245" spans="1:21" x14ac:dyDescent="0.2">
      <c r="A6245" s="88">
        <v>6244</v>
      </c>
      <c r="B6245" s="88">
        <v>6</v>
      </c>
      <c r="C6245" s="88" t="s">
        <v>2124</v>
      </c>
      <c r="D6245" s="99" t="s">
        <v>1431</v>
      </c>
      <c r="E6245" s="89">
        <v>3</v>
      </c>
      <c r="F6245" s="89">
        <v>2</v>
      </c>
      <c r="G6245" s="89">
        <v>0</v>
      </c>
      <c r="H6245" s="89">
        <v>2</v>
      </c>
      <c r="I6245" s="89">
        <v>2</v>
      </c>
      <c r="J6245" s="89">
        <v>0</v>
      </c>
      <c r="K6245" s="89">
        <v>0</v>
      </c>
      <c r="L6245" s="89">
        <v>0</v>
      </c>
      <c r="M6245" s="89">
        <v>0</v>
      </c>
      <c r="N6245" s="89">
        <v>0</v>
      </c>
      <c r="O6245" s="89">
        <v>2</v>
      </c>
      <c r="P6245" s="89">
        <v>411</v>
      </c>
      <c r="Q6245" s="89">
        <v>15179</v>
      </c>
      <c r="R6245" s="88">
        <f>VLOOKUP(P6245,NEW_TRAIN_TEST!$A$1:$M$980,13,0)</f>
        <v>15174</v>
      </c>
      <c r="S6245" s="88">
        <f>VLOOKUP(P6245,NEW_TRAIN_TEST!$A$1:$M$980,11,0)</f>
        <v>15184</v>
      </c>
      <c r="T6245" s="6">
        <f t="shared" si="194"/>
        <v>0</v>
      </c>
      <c r="U6245" s="6">
        <f t="shared" si="195"/>
        <v>0</v>
      </c>
    </row>
    <row r="6246" spans="1:21" x14ac:dyDescent="0.2">
      <c r="A6246" s="88">
        <v>6245</v>
      </c>
      <c r="B6246" s="88">
        <v>6</v>
      </c>
      <c r="C6246" s="88" t="s">
        <v>2124</v>
      </c>
      <c r="D6246" s="99" t="s">
        <v>1431</v>
      </c>
      <c r="E6246" s="89">
        <v>0</v>
      </c>
      <c r="F6246" s="89">
        <v>0</v>
      </c>
      <c r="G6246" s="89">
        <v>0</v>
      </c>
      <c r="H6246" s="89">
        <v>0</v>
      </c>
      <c r="I6246" s="89">
        <v>0</v>
      </c>
      <c r="J6246" s="89">
        <v>0</v>
      </c>
      <c r="K6246" s="89">
        <v>0</v>
      </c>
      <c r="L6246" s="89">
        <v>0</v>
      </c>
      <c r="M6246" s="89">
        <v>0</v>
      </c>
      <c r="N6246" s="89">
        <v>1</v>
      </c>
      <c r="O6246" s="89">
        <v>0</v>
      </c>
      <c r="P6246" s="89">
        <v>412</v>
      </c>
      <c r="Q6246" s="89">
        <v>7139</v>
      </c>
      <c r="R6246" s="88">
        <f>VLOOKUP(P6246,NEW_TRAIN_TEST!$A$1:$M$980,13,0)</f>
        <v>7139</v>
      </c>
      <c r="S6246" s="88">
        <f>VLOOKUP(P6246,NEW_TRAIN_TEST!$A$1:$M$980,11,0)</f>
        <v>7139</v>
      </c>
      <c r="T6246" s="6">
        <f t="shared" si="194"/>
        <v>0</v>
      </c>
      <c r="U6246" s="6">
        <f t="shared" si="195"/>
        <v>0</v>
      </c>
    </row>
    <row r="6247" spans="1:21" x14ac:dyDescent="0.2">
      <c r="A6247" s="88">
        <v>6246</v>
      </c>
      <c r="B6247" s="88">
        <v>6</v>
      </c>
      <c r="C6247" s="88" t="s">
        <v>2124</v>
      </c>
      <c r="D6247" s="99" t="s">
        <v>1431</v>
      </c>
      <c r="E6247" s="89">
        <v>0</v>
      </c>
      <c r="F6247" s="89">
        <v>0</v>
      </c>
      <c r="G6247" s="89">
        <v>0</v>
      </c>
      <c r="H6247" s="89">
        <v>0</v>
      </c>
      <c r="I6247" s="89">
        <v>0</v>
      </c>
      <c r="J6247" s="89">
        <v>0</v>
      </c>
      <c r="K6247" s="89">
        <v>0</v>
      </c>
      <c r="L6247" s="89">
        <v>0</v>
      </c>
      <c r="M6247" s="89">
        <v>0</v>
      </c>
      <c r="N6247" s="89">
        <v>1</v>
      </c>
      <c r="O6247" s="89">
        <v>0</v>
      </c>
      <c r="P6247" s="89">
        <v>413</v>
      </c>
      <c r="Q6247" s="89">
        <v>7474</v>
      </c>
      <c r="R6247" s="88">
        <f>VLOOKUP(P6247,NEW_TRAIN_TEST!$A$1:$M$980,13,0)</f>
        <v>7474</v>
      </c>
      <c r="S6247" s="88">
        <f>VLOOKUP(P6247,NEW_TRAIN_TEST!$A$1:$M$980,11,0)</f>
        <v>7474</v>
      </c>
      <c r="T6247" s="6">
        <f t="shared" si="194"/>
        <v>0</v>
      </c>
      <c r="U6247" s="6">
        <f t="shared" si="195"/>
        <v>0</v>
      </c>
    </row>
    <row r="6248" spans="1:21" x14ac:dyDescent="0.2">
      <c r="A6248" s="88">
        <v>6247</v>
      </c>
      <c r="B6248" s="88">
        <v>6</v>
      </c>
      <c r="C6248" s="88" t="s">
        <v>2124</v>
      </c>
      <c r="D6248" s="99" t="s">
        <v>1431</v>
      </c>
      <c r="E6248" s="89">
        <v>0</v>
      </c>
      <c r="F6248" s="89">
        <v>2</v>
      </c>
      <c r="G6248" s="89">
        <v>0</v>
      </c>
      <c r="H6248" s="89">
        <v>2</v>
      </c>
      <c r="I6248" s="89">
        <v>2</v>
      </c>
      <c r="J6248" s="89">
        <v>0</v>
      </c>
      <c r="K6248" s="89">
        <v>0</v>
      </c>
      <c r="L6248" s="89">
        <v>0</v>
      </c>
      <c r="M6248" s="89">
        <v>0</v>
      </c>
      <c r="N6248" s="89">
        <v>0</v>
      </c>
      <c r="O6248" s="89">
        <v>2</v>
      </c>
      <c r="P6248" s="89">
        <v>414</v>
      </c>
      <c r="Q6248" s="89">
        <v>9259</v>
      </c>
      <c r="R6248" s="88">
        <f>VLOOKUP(P6248,NEW_TRAIN_TEST!$A$1:$M$980,13,0)</f>
        <v>9259</v>
      </c>
      <c r="S6248" s="88">
        <f>VLOOKUP(P6248,NEW_TRAIN_TEST!$A$1:$M$980,11,0)</f>
        <v>9373</v>
      </c>
      <c r="T6248" s="6">
        <f t="shared" si="194"/>
        <v>0</v>
      </c>
      <c r="U6248" s="6">
        <f t="shared" si="195"/>
        <v>0</v>
      </c>
    </row>
    <row r="6249" spans="1:21" x14ac:dyDescent="0.2">
      <c r="A6249" s="88">
        <v>6248</v>
      </c>
      <c r="B6249" s="88">
        <v>6</v>
      </c>
      <c r="C6249" s="88" t="s">
        <v>2124</v>
      </c>
      <c r="D6249" s="99" t="s">
        <v>1431</v>
      </c>
      <c r="E6249" s="89">
        <v>0</v>
      </c>
      <c r="F6249" s="89">
        <v>2</v>
      </c>
      <c r="G6249" s="89">
        <v>0</v>
      </c>
      <c r="H6249" s="89">
        <v>2</v>
      </c>
      <c r="I6249" s="89">
        <v>2</v>
      </c>
      <c r="J6249" s="89">
        <v>0</v>
      </c>
      <c r="K6249" s="89">
        <v>0</v>
      </c>
      <c r="L6249" s="89">
        <v>0</v>
      </c>
      <c r="M6249" s="89">
        <v>0</v>
      </c>
      <c r="N6249" s="89">
        <v>0</v>
      </c>
      <c r="O6249" s="89">
        <v>2</v>
      </c>
      <c r="P6249" s="89">
        <v>414</v>
      </c>
      <c r="Q6249" s="89">
        <v>9278</v>
      </c>
      <c r="R6249" s="88">
        <f>VLOOKUP(P6249,NEW_TRAIN_TEST!$A$1:$M$980,13,0)</f>
        <v>9259</v>
      </c>
      <c r="S6249" s="88">
        <f>VLOOKUP(P6249,NEW_TRAIN_TEST!$A$1:$M$980,11,0)</f>
        <v>9373</v>
      </c>
      <c r="T6249" s="6">
        <f t="shared" si="194"/>
        <v>0</v>
      </c>
      <c r="U6249" s="6">
        <f t="shared" si="195"/>
        <v>0</v>
      </c>
    </row>
    <row r="6250" spans="1:21" x14ac:dyDescent="0.2">
      <c r="A6250" s="88">
        <v>6249</v>
      </c>
      <c r="B6250" s="88">
        <v>6</v>
      </c>
      <c r="C6250" s="88" t="s">
        <v>2124</v>
      </c>
      <c r="D6250" s="99" t="s">
        <v>1431</v>
      </c>
      <c r="E6250" s="89">
        <v>0</v>
      </c>
      <c r="F6250" s="89">
        <v>2</v>
      </c>
      <c r="G6250" s="89">
        <v>0</v>
      </c>
      <c r="H6250" s="89">
        <v>2</v>
      </c>
      <c r="I6250" s="89">
        <v>2</v>
      </c>
      <c r="J6250" s="89">
        <v>0</v>
      </c>
      <c r="K6250" s="89">
        <v>0</v>
      </c>
      <c r="L6250" s="89">
        <v>0</v>
      </c>
      <c r="M6250" s="89">
        <v>0</v>
      </c>
      <c r="N6250" s="89">
        <v>0</v>
      </c>
      <c r="O6250" s="89">
        <v>2</v>
      </c>
      <c r="P6250" s="89">
        <v>414</v>
      </c>
      <c r="Q6250" s="89">
        <v>9361.25</v>
      </c>
      <c r="R6250" s="88">
        <f>VLOOKUP(P6250,NEW_TRAIN_TEST!$A$1:$M$980,13,0)</f>
        <v>9259</v>
      </c>
      <c r="S6250" s="88">
        <f>VLOOKUP(P6250,NEW_TRAIN_TEST!$A$1:$M$980,11,0)</f>
        <v>9373</v>
      </c>
      <c r="T6250" s="6">
        <f t="shared" si="194"/>
        <v>0</v>
      </c>
      <c r="U6250" s="6">
        <f t="shared" si="195"/>
        <v>0</v>
      </c>
    </row>
    <row r="6251" spans="1:21" x14ac:dyDescent="0.2">
      <c r="A6251" s="88">
        <v>6250</v>
      </c>
      <c r="B6251" s="88">
        <v>6</v>
      </c>
      <c r="C6251" s="88" t="s">
        <v>2124</v>
      </c>
      <c r="D6251" s="99" t="s">
        <v>1431</v>
      </c>
      <c r="E6251" s="89">
        <v>2</v>
      </c>
      <c r="F6251" s="89">
        <v>0</v>
      </c>
      <c r="G6251" s="89">
        <v>0</v>
      </c>
      <c r="H6251" s="89">
        <v>0</v>
      </c>
      <c r="I6251" s="89">
        <v>0</v>
      </c>
      <c r="J6251" s="89">
        <v>0</v>
      </c>
      <c r="K6251" s="89">
        <v>0</v>
      </c>
      <c r="L6251" s="89">
        <v>0</v>
      </c>
      <c r="M6251" s="89">
        <v>0</v>
      </c>
      <c r="N6251" s="89">
        <v>0</v>
      </c>
      <c r="O6251" s="89">
        <v>0</v>
      </c>
      <c r="P6251" s="89">
        <v>414</v>
      </c>
      <c r="Q6251" s="89">
        <v>9369</v>
      </c>
      <c r="R6251" s="88">
        <f>VLOOKUP(P6251,NEW_TRAIN_TEST!$A$1:$M$980,13,0)</f>
        <v>9259</v>
      </c>
      <c r="S6251" s="88">
        <f>VLOOKUP(P6251,NEW_TRAIN_TEST!$A$1:$M$980,11,0)</f>
        <v>9373</v>
      </c>
      <c r="T6251" s="6">
        <f t="shared" si="194"/>
        <v>0</v>
      </c>
      <c r="U6251" s="6">
        <f t="shared" si="195"/>
        <v>0</v>
      </c>
    </row>
    <row r="6252" spans="1:21" x14ac:dyDescent="0.2">
      <c r="A6252" s="88">
        <v>6251</v>
      </c>
      <c r="B6252" s="88">
        <v>6</v>
      </c>
      <c r="C6252" s="88" t="s">
        <v>2124</v>
      </c>
      <c r="D6252" s="99" t="s">
        <v>1431</v>
      </c>
      <c r="E6252" s="89">
        <v>4</v>
      </c>
      <c r="F6252" s="89">
        <v>1</v>
      </c>
      <c r="G6252" s="89">
        <v>0</v>
      </c>
      <c r="H6252" s="89">
        <v>0</v>
      </c>
      <c r="I6252" s="89">
        <v>2</v>
      </c>
      <c r="J6252" s="89">
        <v>0</v>
      </c>
      <c r="K6252" s="89">
        <v>0</v>
      </c>
      <c r="L6252" s="89">
        <v>1</v>
      </c>
      <c r="M6252" s="89">
        <v>0</v>
      </c>
      <c r="N6252" s="89">
        <v>0</v>
      </c>
      <c r="O6252" s="89">
        <v>2</v>
      </c>
      <c r="P6252" s="89">
        <v>606</v>
      </c>
      <c r="Q6252" s="89">
        <v>9873</v>
      </c>
      <c r="R6252" s="88">
        <f>VLOOKUP(P6252,NEW_TRAIN_TEST!$A$1:$M$980,13,0)</f>
        <v>9842</v>
      </c>
      <c r="S6252" s="88">
        <f>VLOOKUP(P6252,NEW_TRAIN_TEST!$A$1:$M$980,11,0)</f>
        <v>10047</v>
      </c>
      <c r="T6252" s="6">
        <f t="shared" si="194"/>
        <v>1</v>
      </c>
      <c r="U6252" s="6">
        <f t="shared" si="195"/>
        <v>0</v>
      </c>
    </row>
    <row r="6253" spans="1:21" x14ac:dyDescent="0.2">
      <c r="A6253" s="88">
        <v>6252</v>
      </c>
      <c r="B6253" s="88">
        <v>6</v>
      </c>
      <c r="C6253" s="88" t="s">
        <v>2124</v>
      </c>
      <c r="D6253" s="99" t="s">
        <v>1431</v>
      </c>
      <c r="E6253" s="89">
        <v>0</v>
      </c>
      <c r="F6253" s="89">
        <v>2</v>
      </c>
      <c r="G6253" s="89">
        <v>0</v>
      </c>
      <c r="H6253" s="89">
        <v>2</v>
      </c>
      <c r="I6253" s="89">
        <v>2</v>
      </c>
      <c r="J6253" s="89">
        <v>0</v>
      </c>
      <c r="K6253" s="89">
        <v>0</v>
      </c>
      <c r="L6253" s="89">
        <v>0</v>
      </c>
      <c r="M6253" s="89">
        <v>0</v>
      </c>
      <c r="N6253" s="89">
        <v>0</v>
      </c>
      <c r="O6253" s="89">
        <v>2</v>
      </c>
      <c r="P6253" s="89">
        <v>716</v>
      </c>
      <c r="Q6253" s="89">
        <v>8061.5</v>
      </c>
      <c r="R6253" s="88">
        <f>VLOOKUP(P6253,NEW_TRAIN_TEST!$A$1:$M$980,13,0)</f>
        <v>8061.5</v>
      </c>
      <c r="S6253" s="88">
        <f>VLOOKUP(P6253,NEW_TRAIN_TEST!$A$1:$M$980,11,0)</f>
        <v>8249</v>
      </c>
      <c r="T6253" s="6">
        <f t="shared" si="194"/>
        <v>0</v>
      </c>
      <c r="U6253" s="6">
        <f t="shared" si="195"/>
        <v>0</v>
      </c>
    </row>
    <row r="6254" spans="1:21" x14ac:dyDescent="0.2">
      <c r="A6254" s="88">
        <v>6253</v>
      </c>
      <c r="B6254" s="88">
        <v>6</v>
      </c>
      <c r="C6254" s="88" t="s">
        <v>2124</v>
      </c>
      <c r="D6254" s="99" t="s">
        <v>1431</v>
      </c>
      <c r="E6254" s="89">
        <v>0</v>
      </c>
      <c r="F6254" s="89">
        <v>2</v>
      </c>
      <c r="G6254" s="89">
        <v>0</v>
      </c>
      <c r="H6254" s="89">
        <v>2</v>
      </c>
      <c r="I6254" s="89">
        <v>2</v>
      </c>
      <c r="J6254" s="89">
        <v>0</v>
      </c>
      <c r="K6254" s="89">
        <v>0</v>
      </c>
      <c r="L6254" s="89">
        <v>0</v>
      </c>
      <c r="M6254" s="89">
        <v>0</v>
      </c>
      <c r="N6254" s="89">
        <v>0</v>
      </c>
      <c r="O6254" s="89">
        <v>2</v>
      </c>
      <c r="P6254" s="89">
        <v>716</v>
      </c>
      <c r="Q6254" s="89">
        <v>8068.5</v>
      </c>
      <c r="R6254" s="88">
        <f>VLOOKUP(P6254,NEW_TRAIN_TEST!$A$1:$M$980,13,0)</f>
        <v>8061.5</v>
      </c>
      <c r="S6254" s="88">
        <f>VLOOKUP(P6254,NEW_TRAIN_TEST!$A$1:$M$980,11,0)</f>
        <v>8249</v>
      </c>
      <c r="T6254" s="6">
        <f t="shared" si="194"/>
        <v>0</v>
      </c>
      <c r="U6254" s="6">
        <f t="shared" si="195"/>
        <v>0</v>
      </c>
    </row>
    <row r="6255" spans="1:21" x14ac:dyDescent="0.2">
      <c r="A6255" s="88">
        <v>6254</v>
      </c>
      <c r="B6255" s="88">
        <v>6</v>
      </c>
      <c r="C6255" s="88" t="s">
        <v>2124</v>
      </c>
      <c r="D6255" s="99" t="s">
        <v>1431</v>
      </c>
      <c r="E6255" s="89">
        <v>0</v>
      </c>
      <c r="F6255" s="89">
        <v>4</v>
      </c>
      <c r="G6255" s="89">
        <v>2</v>
      </c>
      <c r="H6255" s="89">
        <v>0</v>
      </c>
      <c r="I6255" s="89">
        <v>2</v>
      </c>
      <c r="J6255" s="89">
        <v>0</v>
      </c>
      <c r="K6255" s="89">
        <v>0</v>
      </c>
      <c r="L6255" s="89">
        <v>0</v>
      </c>
      <c r="M6255" s="89">
        <v>0</v>
      </c>
      <c r="N6255" s="89">
        <v>0</v>
      </c>
      <c r="O6255" s="89">
        <v>2</v>
      </c>
      <c r="P6255" s="89">
        <v>716</v>
      </c>
      <c r="Q6255" s="89">
        <v>8121.5</v>
      </c>
      <c r="R6255" s="88">
        <f>VLOOKUP(P6255,NEW_TRAIN_TEST!$A$1:$M$980,13,0)</f>
        <v>8061.5</v>
      </c>
      <c r="S6255" s="88">
        <f>VLOOKUP(P6255,NEW_TRAIN_TEST!$A$1:$M$980,11,0)</f>
        <v>8249</v>
      </c>
      <c r="T6255" s="6">
        <f t="shared" si="194"/>
        <v>0</v>
      </c>
      <c r="U6255" s="6">
        <f t="shared" si="195"/>
        <v>0</v>
      </c>
    </row>
    <row r="6256" spans="1:21" x14ac:dyDescent="0.2">
      <c r="A6256" s="88">
        <v>6255</v>
      </c>
      <c r="B6256" s="88">
        <v>6</v>
      </c>
      <c r="C6256" s="88" t="s">
        <v>2124</v>
      </c>
      <c r="D6256" s="99" t="s">
        <v>1431</v>
      </c>
      <c r="E6256" s="89">
        <v>3</v>
      </c>
      <c r="F6256" s="89">
        <v>0</v>
      </c>
      <c r="G6256" s="89">
        <v>0</v>
      </c>
      <c r="H6256" s="89">
        <v>0</v>
      </c>
      <c r="I6256" s="89">
        <v>0</v>
      </c>
      <c r="J6256" s="89">
        <v>0</v>
      </c>
      <c r="K6256" s="89">
        <v>0</v>
      </c>
      <c r="L6256" s="89">
        <v>0</v>
      </c>
      <c r="M6256" s="89">
        <v>0</v>
      </c>
      <c r="N6256" s="89">
        <v>0</v>
      </c>
      <c r="O6256" s="89">
        <v>0</v>
      </c>
      <c r="P6256" s="89">
        <v>716</v>
      </c>
      <c r="Q6256" s="89">
        <v>8132</v>
      </c>
      <c r="R6256" s="88">
        <f>VLOOKUP(P6256,NEW_TRAIN_TEST!$A$1:$M$980,13,0)</f>
        <v>8061.5</v>
      </c>
      <c r="S6256" s="88">
        <f>VLOOKUP(P6256,NEW_TRAIN_TEST!$A$1:$M$980,11,0)</f>
        <v>8249</v>
      </c>
      <c r="T6256" s="6">
        <f t="shared" si="194"/>
        <v>0</v>
      </c>
      <c r="U6256" s="6">
        <f t="shared" si="195"/>
        <v>0</v>
      </c>
    </row>
    <row r="6257" spans="1:21" x14ac:dyDescent="0.2">
      <c r="A6257" s="88">
        <v>6256</v>
      </c>
      <c r="B6257" s="88">
        <v>6</v>
      </c>
      <c r="C6257" s="88" t="s">
        <v>2124</v>
      </c>
      <c r="D6257" s="99" t="s">
        <v>1431</v>
      </c>
      <c r="E6257" s="89">
        <v>10</v>
      </c>
      <c r="F6257" s="89">
        <v>0</v>
      </c>
      <c r="G6257" s="89">
        <v>0</v>
      </c>
      <c r="H6257" s="89">
        <v>0</v>
      </c>
      <c r="I6257" s="89">
        <v>0</v>
      </c>
      <c r="J6257" s="89">
        <v>0</v>
      </c>
      <c r="K6257" s="89">
        <v>0</v>
      </c>
      <c r="L6257" s="89">
        <v>1</v>
      </c>
      <c r="M6257" s="89">
        <v>0</v>
      </c>
      <c r="N6257" s="89">
        <v>0</v>
      </c>
      <c r="O6257" s="89">
        <v>0</v>
      </c>
      <c r="P6257" s="89">
        <v>109</v>
      </c>
      <c r="Q6257" s="89">
        <v>5307</v>
      </c>
      <c r="R6257" s="88">
        <f>VLOOKUP(P6257,NEW_TRAIN_TEST!$A$1:$M$980,13,0)</f>
        <v>5097</v>
      </c>
      <c r="S6257" s="88">
        <f>VLOOKUP(P6257,NEW_TRAIN_TEST!$A$1:$M$980,11,0)</f>
        <v>5530</v>
      </c>
      <c r="T6257" s="6">
        <f t="shared" si="194"/>
        <v>1</v>
      </c>
      <c r="U6257" s="6">
        <f t="shared" si="195"/>
        <v>0</v>
      </c>
    </row>
    <row r="6258" spans="1:21" x14ac:dyDescent="0.2">
      <c r="A6258" s="88">
        <v>6257</v>
      </c>
      <c r="B6258" s="88">
        <v>6</v>
      </c>
      <c r="C6258" s="88" t="s">
        <v>2124</v>
      </c>
      <c r="D6258" s="99" t="s">
        <v>1431</v>
      </c>
      <c r="E6258" s="89">
        <v>0</v>
      </c>
      <c r="F6258" s="89">
        <v>0</v>
      </c>
      <c r="G6258" s="89">
        <v>0</v>
      </c>
      <c r="H6258" s="89">
        <v>0</v>
      </c>
      <c r="I6258" s="89">
        <v>0</v>
      </c>
      <c r="J6258" s="89">
        <v>0</v>
      </c>
      <c r="K6258" s="89">
        <v>0</v>
      </c>
      <c r="L6258" s="89">
        <v>0</v>
      </c>
      <c r="M6258" s="89">
        <v>0</v>
      </c>
      <c r="N6258" s="89">
        <v>1</v>
      </c>
      <c r="O6258" s="89">
        <v>0</v>
      </c>
      <c r="P6258" s="89">
        <v>418</v>
      </c>
      <c r="Q6258" s="89">
        <v>7918</v>
      </c>
      <c r="R6258" s="88">
        <f>VLOOKUP(P6258,NEW_TRAIN_TEST!$A$1:$M$980,13,0)</f>
        <v>7918</v>
      </c>
      <c r="S6258" s="88">
        <f>VLOOKUP(P6258,NEW_TRAIN_TEST!$A$1:$M$980,11,0)</f>
        <v>7918</v>
      </c>
      <c r="T6258" s="6">
        <f t="shared" si="194"/>
        <v>0</v>
      </c>
      <c r="U6258" s="6">
        <f t="shared" si="195"/>
        <v>0</v>
      </c>
    </row>
    <row r="6259" spans="1:21" x14ac:dyDescent="0.2">
      <c r="A6259" s="88">
        <v>6258</v>
      </c>
      <c r="B6259" s="88">
        <v>6</v>
      </c>
      <c r="C6259" s="88" t="s">
        <v>2124</v>
      </c>
      <c r="D6259" s="99" t="s">
        <v>1431</v>
      </c>
      <c r="E6259" s="89">
        <v>23</v>
      </c>
      <c r="F6259" s="89">
        <v>0</v>
      </c>
      <c r="G6259" s="89">
        <v>0</v>
      </c>
      <c r="H6259" s="89">
        <v>0</v>
      </c>
      <c r="I6259" s="89">
        <v>0</v>
      </c>
      <c r="J6259" s="89">
        <v>0</v>
      </c>
      <c r="K6259" s="89">
        <v>0</v>
      </c>
      <c r="L6259" s="89">
        <v>0</v>
      </c>
      <c r="M6259" s="89">
        <v>0</v>
      </c>
      <c r="N6259" s="89">
        <v>0</v>
      </c>
      <c r="O6259" s="89">
        <v>0</v>
      </c>
      <c r="P6259" s="89">
        <v>469</v>
      </c>
      <c r="Q6259" s="89">
        <v>8547</v>
      </c>
      <c r="R6259" s="88">
        <f>VLOOKUP(P6259,NEW_TRAIN_TEST!$A$1:$M$980,13,0)</f>
        <v>3198</v>
      </c>
      <c r="S6259" s="88">
        <f>VLOOKUP(P6259,NEW_TRAIN_TEST!$A$1:$M$980,11,0)</f>
        <v>8655</v>
      </c>
      <c r="T6259" s="6">
        <f t="shared" si="194"/>
        <v>0</v>
      </c>
      <c r="U6259" s="6">
        <f t="shared" si="195"/>
        <v>0</v>
      </c>
    </row>
    <row r="6260" spans="1:21" x14ac:dyDescent="0.2">
      <c r="A6260" s="88">
        <v>6259</v>
      </c>
      <c r="B6260" s="88">
        <v>6</v>
      </c>
      <c r="C6260" s="88" t="s">
        <v>2124</v>
      </c>
      <c r="D6260" s="99" t="s">
        <v>1431</v>
      </c>
      <c r="E6260" s="89">
        <v>3</v>
      </c>
      <c r="F6260" s="89">
        <v>2</v>
      </c>
      <c r="G6260" s="89">
        <v>0</v>
      </c>
      <c r="H6260" s="89">
        <v>0</v>
      </c>
      <c r="I6260" s="89">
        <v>2</v>
      </c>
      <c r="J6260" s="89">
        <v>2</v>
      </c>
      <c r="K6260" s="89">
        <v>0</v>
      </c>
      <c r="L6260" s="89">
        <v>0</v>
      </c>
      <c r="M6260" s="89">
        <v>0</v>
      </c>
      <c r="N6260" s="89">
        <v>0</v>
      </c>
      <c r="O6260" s="89">
        <v>2</v>
      </c>
      <c r="P6260" s="89">
        <v>420</v>
      </c>
      <c r="Q6260" s="89">
        <v>13783.5</v>
      </c>
      <c r="R6260" s="88">
        <f>VLOOKUP(P6260,NEW_TRAIN_TEST!$A$1:$M$980,13,0)</f>
        <v>13780.5</v>
      </c>
      <c r="S6260" s="88">
        <f>VLOOKUP(P6260,NEW_TRAIN_TEST!$A$1:$M$980,11,0)</f>
        <v>13795</v>
      </c>
      <c r="T6260" s="6">
        <f t="shared" si="194"/>
        <v>0</v>
      </c>
      <c r="U6260" s="6">
        <f t="shared" si="195"/>
        <v>0</v>
      </c>
    </row>
    <row r="6261" spans="1:21" x14ac:dyDescent="0.2">
      <c r="A6261" s="88">
        <v>6260</v>
      </c>
      <c r="B6261" s="88">
        <v>6</v>
      </c>
      <c r="C6261" s="88" t="s">
        <v>2124</v>
      </c>
      <c r="D6261" s="99" t="s">
        <v>1431</v>
      </c>
      <c r="E6261" s="89">
        <v>0</v>
      </c>
      <c r="F6261" s="89">
        <v>0</v>
      </c>
      <c r="G6261" s="89">
        <v>0</v>
      </c>
      <c r="H6261" s="89">
        <v>0</v>
      </c>
      <c r="I6261" s="89">
        <v>0</v>
      </c>
      <c r="J6261" s="89">
        <v>0</v>
      </c>
      <c r="K6261" s="89">
        <v>0</v>
      </c>
      <c r="L6261" s="89">
        <v>0</v>
      </c>
      <c r="M6261" s="89">
        <v>0</v>
      </c>
      <c r="N6261" s="89">
        <v>1</v>
      </c>
      <c r="O6261" s="89">
        <v>0</v>
      </c>
      <c r="P6261" s="89">
        <v>421</v>
      </c>
      <c r="Q6261" s="89">
        <v>7680</v>
      </c>
      <c r="R6261" s="88">
        <f>VLOOKUP(P6261,NEW_TRAIN_TEST!$A$1:$M$980,13,0)</f>
        <v>7680</v>
      </c>
      <c r="S6261" s="88">
        <f>VLOOKUP(P6261,NEW_TRAIN_TEST!$A$1:$M$980,11,0)</f>
        <v>7680</v>
      </c>
      <c r="T6261" s="6">
        <f t="shared" si="194"/>
        <v>0</v>
      </c>
      <c r="U6261" s="6">
        <f t="shared" si="195"/>
        <v>0</v>
      </c>
    </row>
    <row r="6262" spans="1:21" x14ac:dyDescent="0.2">
      <c r="A6262" s="88">
        <v>6261</v>
      </c>
      <c r="B6262" s="88">
        <v>6</v>
      </c>
      <c r="C6262" s="88" t="s">
        <v>2124</v>
      </c>
      <c r="D6262" s="99" t="s">
        <v>1431</v>
      </c>
      <c r="E6262" s="89">
        <v>0</v>
      </c>
      <c r="F6262" s="89">
        <v>4</v>
      </c>
      <c r="G6262" s="89">
        <v>1</v>
      </c>
      <c r="H6262" s="89">
        <v>0</v>
      </c>
      <c r="I6262" s="89">
        <v>2</v>
      </c>
      <c r="J6262" s="89">
        <v>2</v>
      </c>
      <c r="K6262" s="89">
        <v>0</v>
      </c>
      <c r="L6262" s="89">
        <v>0</v>
      </c>
      <c r="M6262" s="89">
        <v>0</v>
      </c>
      <c r="N6262" s="89">
        <v>0</v>
      </c>
      <c r="O6262" s="89">
        <v>2</v>
      </c>
      <c r="P6262" s="89">
        <v>422</v>
      </c>
      <c r="Q6262" s="89">
        <v>11638</v>
      </c>
      <c r="R6262" s="88">
        <f>VLOOKUP(P6262,NEW_TRAIN_TEST!$A$1:$M$980,13,0)</f>
        <v>11638</v>
      </c>
      <c r="S6262" s="88">
        <f>VLOOKUP(P6262,NEW_TRAIN_TEST!$A$1:$M$980,11,0)</f>
        <v>11719</v>
      </c>
      <c r="T6262" s="6">
        <f t="shared" si="194"/>
        <v>0</v>
      </c>
      <c r="U6262" s="6">
        <f t="shared" si="195"/>
        <v>0</v>
      </c>
    </row>
    <row r="6263" spans="1:21" x14ac:dyDescent="0.2">
      <c r="A6263" s="88">
        <v>6262</v>
      </c>
      <c r="B6263" s="88">
        <v>6</v>
      </c>
      <c r="C6263" s="88" t="s">
        <v>2124</v>
      </c>
      <c r="D6263" s="99" t="s">
        <v>1431</v>
      </c>
      <c r="E6263" s="89">
        <v>0</v>
      </c>
      <c r="F6263" s="89">
        <v>3</v>
      </c>
      <c r="G6263" s="89">
        <v>2</v>
      </c>
      <c r="H6263" s="89">
        <v>2</v>
      </c>
      <c r="I6263" s="89">
        <v>2</v>
      </c>
      <c r="J6263" s="89">
        <v>0</v>
      </c>
      <c r="K6263" s="89">
        <v>0</v>
      </c>
      <c r="L6263" s="89">
        <v>1</v>
      </c>
      <c r="M6263" s="89">
        <v>10</v>
      </c>
      <c r="N6263" s="89">
        <v>0</v>
      </c>
      <c r="O6263" s="89">
        <v>2</v>
      </c>
      <c r="P6263" s="89">
        <v>422</v>
      </c>
      <c r="Q6263" s="89">
        <v>11651</v>
      </c>
      <c r="R6263" s="88">
        <f>VLOOKUP(P6263,NEW_TRAIN_TEST!$A$1:$M$980,13,0)</f>
        <v>11638</v>
      </c>
      <c r="S6263" s="88">
        <f>VLOOKUP(P6263,NEW_TRAIN_TEST!$A$1:$M$980,11,0)</f>
        <v>11719</v>
      </c>
      <c r="T6263" s="6">
        <f t="shared" si="194"/>
        <v>1</v>
      </c>
      <c r="U6263" s="6">
        <f t="shared" si="195"/>
        <v>1</v>
      </c>
    </row>
    <row r="6264" spans="1:21" x14ac:dyDescent="0.2">
      <c r="A6264" s="88">
        <v>6263</v>
      </c>
      <c r="B6264" s="88">
        <v>6</v>
      </c>
      <c r="C6264" s="88" t="s">
        <v>2124</v>
      </c>
      <c r="D6264" s="99" t="s">
        <v>1431</v>
      </c>
      <c r="E6264" s="89">
        <v>0</v>
      </c>
      <c r="F6264" s="89">
        <v>2</v>
      </c>
      <c r="G6264" s="89">
        <v>1</v>
      </c>
      <c r="H6264" s="89">
        <v>2</v>
      </c>
      <c r="I6264" s="89">
        <v>2</v>
      </c>
      <c r="J6264" s="89">
        <v>0</v>
      </c>
      <c r="K6264" s="89">
        <v>0</v>
      </c>
      <c r="L6264" s="89">
        <v>0</v>
      </c>
      <c r="M6264" s="89">
        <v>0</v>
      </c>
      <c r="N6264" s="89">
        <v>0</v>
      </c>
      <c r="O6264" s="89">
        <v>2</v>
      </c>
      <c r="P6264" s="89">
        <v>422</v>
      </c>
      <c r="Q6264" s="89">
        <v>11651</v>
      </c>
      <c r="R6264" s="88">
        <f>VLOOKUP(P6264,NEW_TRAIN_TEST!$A$1:$M$980,13,0)</f>
        <v>11638</v>
      </c>
      <c r="S6264" s="88">
        <f>VLOOKUP(P6264,NEW_TRAIN_TEST!$A$1:$M$980,11,0)</f>
        <v>11719</v>
      </c>
      <c r="T6264" s="6">
        <f t="shared" si="194"/>
        <v>0</v>
      </c>
      <c r="U6264" s="6">
        <f t="shared" si="195"/>
        <v>0</v>
      </c>
    </row>
    <row r="6265" spans="1:21" x14ac:dyDescent="0.2">
      <c r="A6265" s="88">
        <v>6264</v>
      </c>
      <c r="B6265" s="88">
        <v>6</v>
      </c>
      <c r="C6265" s="88" t="s">
        <v>2124</v>
      </c>
      <c r="D6265" s="99" t="s">
        <v>1431</v>
      </c>
      <c r="E6265" s="89">
        <v>0</v>
      </c>
      <c r="F6265" s="89">
        <v>6</v>
      </c>
      <c r="G6265" s="89">
        <v>3</v>
      </c>
      <c r="H6265" s="89">
        <v>2</v>
      </c>
      <c r="I6265" s="89">
        <v>2</v>
      </c>
      <c r="J6265" s="89">
        <v>0</v>
      </c>
      <c r="K6265" s="89">
        <v>0</v>
      </c>
      <c r="L6265" s="89">
        <v>0</v>
      </c>
      <c r="M6265" s="89">
        <v>0</v>
      </c>
      <c r="N6265" s="89">
        <v>0</v>
      </c>
      <c r="O6265" s="89">
        <v>2</v>
      </c>
      <c r="P6265" s="89">
        <v>422</v>
      </c>
      <c r="Q6265" s="89">
        <v>11670.92</v>
      </c>
      <c r="R6265" s="88">
        <f>VLOOKUP(P6265,NEW_TRAIN_TEST!$A$1:$M$980,13,0)</f>
        <v>11638</v>
      </c>
      <c r="S6265" s="88">
        <f>VLOOKUP(P6265,NEW_TRAIN_TEST!$A$1:$M$980,11,0)</f>
        <v>11719</v>
      </c>
      <c r="T6265" s="6">
        <f t="shared" si="194"/>
        <v>0</v>
      </c>
      <c r="U6265" s="6">
        <f t="shared" si="195"/>
        <v>0</v>
      </c>
    </row>
    <row r="6266" spans="1:21" x14ac:dyDescent="0.2">
      <c r="A6266" s="88">
        <v>6265</v>
      </c>
      <c r="B6266" s="88">
        <v>6</v>
      </c>
      <c r="C6266" s="88" t="s">
        <v>2124</v>
      </c>
      <c r="D6266" s="99" t="s">
        <v>1431</v>
      </c>
      <c r="E6266" s="89">
        <v>0</v>
      </c>
      <c r="F6266" s="89">
        <v>4</v>
      </c>
      <c r="G6266" s="89">
        <v>2</v>
      </c>
      <c r="H6266" s="89">
        <v>0</v>
      </c>
      <c r="I6266" s="89">
        <v>0</v>
      </c>
      <c r="J6266" s="89">
        <v>0</v>
      </c>
      <c r="K6266" s="89">
        <v>0</v>
      </c>
      <c r="L6266" s="89">
        <v>0</v>
      </c>
      <c r="M6266" s="89">
        <v>0</v>
      </c>
      <c r="N6266" s="89">
        <v>0</v>
      </c>
      <c r="O6266" s="89">
        <v>0</v>
      </c>
      <c r="P6266" s="89">
        <v>422</v>
      </c>
      <c r="Q6266" s="89">
        <v>11673.25</v>
      </c>
      <c r="R6266" s="88">
        <f>VLOOKUP(P6266,NEW_TRAIN_TEST!$A$1:$M$980,13,0)</f>
        <v>11638</v>
      </c>
      <c r="S6266" s="88">
        <f>VLOOKUP(P6266,NEW_TRAIN_TEST!$A$1:$M$980,11,0)</f>
        <v>11719</v>
      </c>
      <c r="T6266" s="6">
        <f t="shared" si="194"/>
        <v>0</v>
      </c>
      <c r="U6266" s="6">
        <f t="shared" si="195"/>
        <v>0</v>
      </c>
    </row>
    <row r="6267" spans="1:21" x14ac:dyDescent="0.2">
      <c r="A6267" s="88">
        <v>6266</v>
      </c>
      <c r="B6267" s="88">
        <v>6</v>
      </c>
      <c r="C6267" s="88" t="s">
        <v>2124</v>
      </c>
      <c r="D6267" s="99" t="s">
        <v>1431</v>
      </c>
      <c r="E6267" s="89">
        <v>0</v>
      </c>
      <c r="F6267" s="89">
        <v>3</v>
      </c>
      <c r="G6267" s="89">
        <v>0</v>
      </c>
      <c r="H6267" s="89">
        <v>0</v>
      </c>
      <c r="I6267" s="89">
        <v>2</v>
      </c>
      <c r="J6267" s="89">
        <v>0</v>
      </c>
      <c r="K6267" s="89">
        <v>0</v>
      </c>
      <c r="L6267" s="89">
        <v>0</v>
      </c>
      <c r="M6267" s="89">
        <v>0</v>
      </c>
      <c r="N6267" s="89">
        <v>0</v>
      </c>
      <c r="O6267" s="89">
        <v>2</v>
      </c>
      <c r="P6267" s="89">
        <v>422</v>
      </c>
      <c r="Q6267" s="89">
        <v>11682.14</v>
      </c>
      <c r="R6267" s="88">
        <f>VLOOKUP(P6267,NEW_TRAIN_TEST!$A$1:$M$980,13,0)</f>
        <v>11638</v>
      </c>
      <c r="S6267" s="88">
        <f>VLOOKUP(P6267,NEW_TRAIN_TEST!$A$1:$M$980,11,0)</f>
        <v>11719</v>
      </c>
      <c r="T6267" s="6">
        <f t="shared" si="194"/>
        <v>0</v>
      </c>
      <c r="U6267" s="6">
        <f t="shared" si="195"/>
        <v>0</v>
      </c>
    </row>
    <row r="6268" spans="1:21" x14ac:dyDescent="0.2">
      <c r="A6268" s="88">
        <v>6267</v>
      </c>
      <c r="B6268" s="88">
        <v>6</v>
      </c>
      <c r="C6268" s="88" t="s">
        <v>2124</v>
      </c>
      <c r="D6268" s="99" t="s">
        <v>1431</v>
      </c>
      <c r="E6268" s="89">
        <v>0</v>
      </c>
      <c r="F6268" s="89">
        <v>0</v>
      </c>
      <c r="G6268" s="89">
        <v>0</v>
      </c>
      <c r="H6268" s="89">
        <v>0</v>
      </c>
      <c r="I6268" s="89">
        <v>0</v>
      </c>
      <c r="J6268" s="89">
        <v>0</v>
      </c>
      <c r="K6268" s="89">
        <v>0</v>
      </c>
      <c r="L6268" s="89">
        <v>0</v>
      </c>
      <c r="M6268" s="89">
        <v>0</v>
      </c>
      <c r="N6268" s="89">
        <v>1</v>
      </c>
      <c r="O6268" s="89">
        <v>0</v>
      </c>
      <c r="P6268" s="89">
        <v>422</v>
      </c>
      <c r="Q6268" s="89">
        <v>11683</v>
      </c>
      <c r="R6268" s="88">
        <f>VLOOKUP(P6268,NEW_TRAIN_TEST!$A$1:$M$980,13,0)</f>
        <v>11638</v>
      </c>
      <c r="S6268" s="88">
        <f>VLOOKUP(P6268,NEW_TRAIN_TEST!$A$1:$M$980,11,0)</f>
        <v>11719</v>
      </c>
      <c r="T6268" s="6">
        <f t="shared" si="194"/>
        <v>0</v>
      </c>
      <c r="U6268" s="6">
        <f t="shared" si="195"/>
        <v>0</v>
      </c>
    </row>
    <row r="6269" spans="1:21" x14ac:dyDescent="0.2">
      <c r="A6269" s="88">
        <v>6268</v>
      </c>
      <c r="B6269" s="88">
        <v>6</v>
      </c>
      <c r="C6269" s="88" t="s">
        <v>2124</v>
      </c>
      <c r="D6269" s="99" t="s">
        <v>1431</v>
      </c>
      <c r="E6269" s="89">
        <v>0</v>
      </c>
      <c r="F6269" s="89">
        <v>0</v>
      </c>
      <c r="G6269" s="89">
        <v>0</v>
      </c>
      <c r="H6269" s="89">
        <v>0</v>
      </c>
      <c r="I6269" s="89">
        <v>0</v>
      </c>
      <c r="J6269" s="89">
        <v>0</v>
      </c>
      <c r="K6269" s="89">
        <v>0</v>
      </c>
      <c r="L6269" s="89">
        <v>0</v>
      </c>
      <c r="M6269" s="89">
        <v>0</v>
      </c>
      <c r="N6269" s="89">
        <v>1</v>
      </c>
      <c r="O6269" s="89">
        <v>0</v>
      </c>
      <c r="P6269" s="89">
        <v>423</v>
      </c>
      <c r="Q6269" s="89">
        <v>6709</v>
      </c>
      <c r="R6269" s="88">
        <f>VLOOKUP(P6269,NEW_TRAIN_TEST!$A$1:$M$980,13,0)</f>
        <v>6709</v>
      </c>
      <c r="S6269" s="88">
        <f>VLOOKUP(P6269,NEW_TRAIN_TEST!$A$1:$M$980,11,0)</f>
        <v>6709</v>
      </c>
      <c r="T6269" s="6">
        <f t="shared" si="194"/>
        <v>0</v>
      </c>
      <c r="U6269" s="6">
        <f t="shared" si="195"/>
        <v>0</v>
      </c>
    </row>
    <row r="6270" spans="1:21" x14ac:dyDescent="0.2">
      <c r="A6270" s="88">
        <v>6269</v>
      </c>
      <c r="B6270" s="88">
        <v>6</v>
      </c>
      <c r="C6270" s="88" t="s">
        <v>2124</v>
      </c>
      <c r="D6270" s="99" t="s">
        <v>1431</v>
      </c>
      <c r="E6270" s="89">
        <v>20</v>
      </c>
      <c r="F6270" s="89">
        <v>0</v>
      </c>
      <c r="G6270" s="89">
        <v>0</v>
      </c>
      <c r="H6270" s="89">
        <v>0</v>
      </c>
      <c r="I6270" s="89">
        <v>0</v>
      </c>
      <c r="J6270" s="89">
        <v>0</v>
      </c>
      <c r="K6270" s="89">
        <v>0</v>
      </c>
      <c r="L6270" s="89">
        <v>0</v>
      </c>
      <c r="M6270" s="89">
        <v>0</v>
      </c>
      <c r="N6270" s="89">
        <v>0</v>
      </c>
      <c r="O6270" s="89">
        <v>0</v>
      </c>
      <c r="P6270" s="89">
        <v>866</v>
      </c>
      <c r="Q6270" s="89">
        <v>13241.5</v>
      </c>
      <c r="R6270" s="88">
        <f>VLOOKUP(P6270,NEW_TRAIN_TEST!$A$1:$M$980,13,0)</f>
        <v>12310</v>
      </c>
      <c r="S6270" s="88">
        <f>VLOOKUP(P6270,NEW_TRAIN_TEST!$A$1:$M$980,11,0)</f>
        <v>13384</v>
      </c>
      <c r="T6270" s="6">
        <f t="shared" si="194"/>
        <v>0</v>
      </c>
      <c r="U6270" s="6">
        <f t="shared" si="195"/>
        <v>0</v>
      </c>
    </row>
    <row r="6271" spans="1:21" x14ac:dyDescent="0.2">
      <c r="A6271" s="88">
        <v>6270</v>
      </c>
      <c r="B6271" s="88">
        <v>6</v>
      </c>
      <c r="C6271" s="88" t="s">
        <v>2124</v>
      </c>
      <c r="D6271" s="99" t="s">
        <v>1431</v>
      </c>
      <c r="E6271" s="89">
        <v>3</v>
      </c>
      <c r="F6271" s="89">
        <v>2</v>
      </c>
      <c r="G6271" s="89">
        <v>0</v>
      </c>
      <c r="H6271" s="89">
        <v>2</v>
      </c>
      <c r="I6271" s="89">
        <v>2</v>
      </c>
      <c r="J6271" s="89">
        <v>0</v>
      </c>
      <c r="K6271" s="89">
        <v>0</v>
      </c>
      <c r="L6271" s="89">
        <v>0</v>
      </c>
      <c r="M6271" s="89">
        <v>0</v>
      </c>
      <c r="N6271" s="89">
        <v>0</v>
      </c>
      <c r="O6271" s="89">
        <v>2</v>
      </c>
      <c r="P6271" s="89">
        <v>425</v>
      </c>
      <c r="Q6271" s="89">
        <v>14706</v>
      </c>
      <c r="R6271" s="88">
        <f>VLOOKUP(P6271,NEW_TRAIN_TEST!$A$1:$M$980,13,0)</f>
        <v>14696</v>
      </c>
      <c r="S6271" s="88">
        <f>VLOOKUP(P6271,NEW_TRAIN_TEST!$A$1:$M$980,11,0)</f>
        <v>14761</v>
      </c>
      <c r="T6271" s="6">
        <f t="shared" si="194"/>
        <v>0</v>
      </c>
      <c r="U6271" s="6">
        <f t="shared" si="195"/>
        <v>0</v>
      </c>
    </row>
    <row r="6272" spans="1:21" x14ac:dyDescent="0.2">
      <c r="A6272" s="88">
        <v>6271</v>
      </c>
      <c r="B6272" s="88">
        <v>6</v>
      </c>
      <c r="C6272" s="88" t="s">
        <v>2124</v>
      </c>
      <c r="D6272" s="99" t="s">
        <v>1431</v>
      </c>
      <c r="E6272" s="89">
        <v>3</v>
      </c>
      <c r="F6272" s="89">
        <v>2</v>
      </c>
      <c r="G6272" s="89">
        <v>0</v>
      </c>
      <c r="H6272" s="89">
        <v>2</v>
      </c>
      <c r="I6272" s="89">
        <v>2</v>
      </c>
      <c r="J6272" s="89">
        <v>0</v>
      </c>
      <c r="K6272" s="89">
        <v>0</v>
      </c>
      <c r="L6272" s="89">
        <v>0</v>
      </c>
      <c r="M6272" s="89">
        <v>0</v>
      </c>
      <c r="N6272" s="89">
        <v>0</v>
      </c>
      <c r="O6272" s="89">
        <v>2</v>
      </c>
      <c r="P6272" s="89">
        <v>426</v>
      </c>
      <c r="Q6272" s="89">
        <v>12064.5</v>
      </c>
      <c r="R6272" s="88">
        <f>VLOOKUP(P6272,NEW_TRAIN_TEST!$A$1:$M$980,13,0)</f>
        <v>12035.5</v>
      </c>
      <c r="S6272" s="88">
        <f>VLOOKUP(P6272,NEW_TRAIN_TEST!$A$1:$M$980,11,0)</f>
        <v>12144</v>
      </c>
      <c r="T6272" s="6">
        <f t="shared" si="194"/>
        <v>0</v>
      </c>
      <c r="U6272" s="6">
        <f t="shared" si="195"/>
        <v>0</v>
      </c>
    </row>
    <row r="6273" spans="1:21" x14ac:dyDescent="0.2">
      <c r="A6273" s="88">
        <v>6272</v>
      </c>
      <c r="B6273" s="88">
        <v>6</v>
      </c>
      <c r="C6273" s="88" t="s">
        <v>2124</v>
      </c>
      <c r="D6273" s="99" t="s">
        <v>1431</v>
      </c>
      <c r="E6273" s="89">
        <v>3</v>
      </c>
      <c r="F6273" s="89">
        <v>0</v>
      </c>
      <c r="G6273" s="89">
        <v>0</v>
      </c>
      <c r="H6273" s="89">
        <v>0</v>
      </c>
      <c r="I6273" s="89">
        <v>0</v>
      </c>
      <c r="J6273" s="89">
        <v>0</v>
      </c>
      <c r="K6273" s="89">
        <v>0</v>
      </c>
      <c r="L6273" s="89">
        <v>0</v>
      </c>
      <c r="M6273" s="89">
        <v>0</v>
      </c>
      <c r="N6273" s="89">
        <v>0</v>
      </c>
      <c r="O6273" s="89">
        <v>0</v>
      </c>
      <c r="P6273" s="89">
        <v>861</v>
      </c>
      <c r="Q6273" s="89">
        <v>5677</v>
      </c>
      <c r="R6273" s="88">
        <f>VLOOKUP(P6273,NEW_TRAIN_TEST!$A$1:$M$980,13,0)</f>
        <v>5243</v>
      </c>
      <c r="S6273" s="88">
        <f>VLOOKUP(P6273,NEW_TRAIN_TEST!$A$1:$M$980,11,0)</f>
        <v>6064</v>
      </c>
      <c r="T6273" s="6">
        <f t="shared" si="194"/>
        <v>0</v>
      </c>
      <c r="U6273" s="6">
        <f t="shared" si="195"/>
        <v>0</v>
      </c>
    </row>
    <row r="6274" spans="1:21" x14ac:dyDescent="0.2">
      <c r="A6274" s="88">
        <v>6273</v>
      </c>
      <c r="B6274" s="88">
        <v>6</v>
      </c>
      <c r="C6274" s="88" t="s">
        <v>2124</v>
      </c>
      <c r="D6274" s="99" t="s">
        <v>1431</v>
      </c>
      <c r="E6274" s="89">
        <v>0</v>
      </c>
      <c r="F6274" s="89">
        <v>2</v>
      </c>
      <c r="G6274" s="89">
        <v>0</v>
      </c>
      <c r="H6274" s="89">
        <v>2</v>
      </c>
      <c r="I6274" s="89">
        <v>2</v>
      </c>
      <c r="J6274" s="89">
        <v>0</v>
      </c>
      <c r="K6274" s="89">
        <v>0</v>
      </c>
      <c r="L6274" s="89">
        <v>1</v>
      </c>
      <c r="M6274" s="89">
        <v>0</v>
      </c>
      <c r="N6274" s="89">
        <v>0</v>
      </c>
      <c r="O6274" s="89">
        <v>2</v>
      </c>
      <c r="P6274" s="89">
        <v>313</v>
      </c>
      <c r="Q6274" s="89">
        <v>8950</v>
      </c>
      <c r="R6274" s="88">
        <f>VLOOKUP(P6274,NEW_TRAIN_TEST!$A$1:$M$980,13,0)</f>
        <v>8950</v>
      </c>
      <c r="S6274" s="88">
        <f>VLOOKUP(P6274,NEW_TRAIN_TEST!$A$1:$M$980,11,0)</f>
        <v>9092</v>
      </c>
      <c r="T6274" s="6">
        <f t="shared" si="194"/>
        <v>1</v>
      </c>
      <c r="U6274" s="6">
        <f t="shared" si="195"/>
        <v>0</v>
      </c>
    </row>
    <row r="6275" spans="1:21" x14ac:dyDescent="0.2">
      <c r="A6275" s="88">
        <v>6274</v>
      </c>
      <c r="B6275" s="88">
        <v>6</v>
      </c>
      <c r="C6275" s="88" t="s">
        <v>2124</v>
      </c>
      <c r="D6275" s="99" t="s">
        <v>1431</v>
      </c>
      <c r="E6275" s="89">
        <v>0</v>
      </c>
      <c r="F6275" s="89">
        <v>2</v>
      </c>
      <c r="G6275" s="89">
        <v>0</v>
      </c>
      <c r="H6275" s="89">
        <v>2</v>
      </c>
      <c r="I6275" s="89">
        <v>2</v>
      </c>
      <c r="J6275" s="89">
        <v>0</v>
      </c>
      <c r="K6275" s="89">
        <v>0</v>
      </c>
      <c r="L6275" s="89">
        <v>0</v>
      </c>
      <c r="M6275" s="89">
        <v>23</v>
      </c>
      <c r="N6275" s="89">
        <v>0</v>
      </c>
      <c r="O6275" s="89">
        <v>2</v>
      </c>
      <c r="P6275" s="89">
        <v>313</v>
      </c>
      <c r="Q6275" s="89">
        <v>8952.5</v>
      </c>
      <c r="R6275" s="88">
        <f>VLOOKUP(P6275,NEW_TRAIN_TEST!$A$1:$M$980,13,0)</f>
        <v>8950</v>
      </c>
      <c r="S6275" s="88">
        <f>VLOOKUP(P6275,NEW_TRAIN_TEST!$A$1:$M$980,11,0)</f>
        <v>9092</v>
      </c>
      <c r="T6275" s="6">
        <f t="shared" ref="T6275:T6338" si="196">IF(L6275&gt;0,1,0)</f>
        <v>0</v>
      </c>
      <c r="U6275" s="6">
        <f t="shared" ref="U6275:U6338" si="197">IF(M6275&gt;0,1,0)</f>
        <v>1</v>
      </c>
    </row>
    <row r="6276" spans="1:21" x14ac:dyDescent="0.2">
      <c r="A6276" s="88">
        <v>6275</v>
      </c>
      <c r="B6276" s="88">
        <v>6</v>
      </c>
      <c r="C6276" s="88" t="s">
        <v>2124</v>
      </c>
      <c r="D6276" s="99" t="s">
        <v>1431</v>
      </c>
      <c r="E6276" s="89">
        <v>0</v>
      </c>
      <c r="F6276" s="89">
        <v>2</v>
      </c>
      <c r="G6276" s="89">
        <v>1</v>
      </c>
      <c r="H6276" s="89">
        <v>2</v>
      </c>
      <c r="I6276" s="89">
        <v>2</v>
      </c>
      <c r="J6276" s="89">
        <v>0</v>
      </c>
      <c r="K6276" s="89">
        <v>0</v>
      </c>
      <c r="L6276" s="89">
        <v>0</v>
      </c>
      <c r="M6276" s="89">
        <v>0</v>
      </c>
      <c r="N6276" s="89">
        <v>0</v>
      </c>
      <c r="O6276" s="89">
        <v>2</v>
      </c>
      <c r="P6276" s="89">
        <v>313</v>
      </c>
      <c r="Q6276" s="89">
        <v>8956</v>
      </c>
      <c r="R6276" s="88">
        <f>VLOOKUP(P6276,NEW_TRAIN_TEST!$A$1:$M$980,13,0)</f>
        <v>8950</v>
      </c>
      <c r="S6276" s="88">
        <f>VLOOKUP(P6276,NEW_TRAIN_TEST!$A$1:$M$980,11,0)</f>
        <v>9092</v>
      </c>
      <c r="T6276" s="6">
        <f t="shared" si="196"/>
        <v>0</v>
      </c>
      <c r="U6276" s="6">
        <f t="shared" si="197"/>
        <v>0</v>
      </c>
    </row>
    <row r="6277" spans="1:21" x14ac:dyDescent="0.2">
      <c r="A6277" s="88">
        <v>6276</v>
      </c>
      <c r="B6277" s="88">
        <v>6</v>
      </c>
      <c r="C6277" s="88" t="s">
        <v>2124</v>
      </c>
      <c r="D6277" s="99" t="s">
        <v>1431</v>
      </c>
      <c r="E6277" s="89">
        <v>0</v>
      </c>
      <c r="F6277" s="89">
        <v>3</v>
      </c>
      <c r="G6277" s="89">
        <v>3</v>
      </c>
      <c r="H6277" s="89">
        <v>0</v>
      </c>
      <c r="I6277" s="89">
        <v>2</v>
      </c>
      <c r="J6277" s="89">
        <v>0</v>
      </c>
      <c r="K6277" s="89">
        <v>0</v>
      </c>
      <c r="L6277" s="89">
        <v>0</v>
      </c>
      <c r="M6277" s="89">
        <v>23</v>
      </c>
      <c r="N6277" s="89">
        <v>0</v>
      </c>
      <c r="O6277" s="89">
        <v>2</v>
      </c>
      <c r="P6277" s="89">
        <v>313</v>
      </c>
      <c r="Q6277" s="89">
        <v>8956.75</v>
      </c>
      <c r="R6277" s="88">
        <f>VLOOKUP(P6277,NEW_TRAIN_TEST!$A$1:$M$980,13,0)</f>
        <v>8950</v>
      </c>
      <c r="S6277" s="88">
        <f>VLOOKUP(P6277,NEW_TRAIN_TEST!$A$1:$M$980,11,0)</f>
        <v>9092</v>
      </c>
      <c r="T6277" s="6">
        <f t="shared" si="196"/>
        <v>0</v>
      </c>
      <c r="U6277" s="6">
        <f t="shared" si="197"/>
        <v>1</v>
      </c>
    </row>
    <row r="6278" spans="1:21" x14ac:dyDescent="0.2">
      <c r="A6278" s="88">
        <v>6277</v>
      </c>
      <c r="B6278" s="88">
        <v>6</v>
      </c>
      <c r="C6278" s="88" t="s">
        <v>2124</v>
      </c>
      <c r="D6278" s="99" t="s">
        <v>1431</v>
      </c>
      <c r="E6278" s="89">
        <v>0</v>
      </c>
      <c r="F6278" s="89">
        <v>2</v>
      </c>
      <c r="G6278" s="89">
        <v>2</v>
      </c>
      <c r="H6278" s="89">
        <v>2</v>
      </c>
      <c r="I6278" s="89">
        <v>2</v>
      </c>
      <c r="J6278" s="89">
        <v>0</v>
      </c>
      <c r="K6278" s="89">
        <v>0</v>
      </c>
      <c r="L6278" s="89">
        <v>0</v>
      </c>
      <c r="M6278" s="89">
        <v>23</v>
      </c>
      <c r="N6278" s="89">
        <v>0</v>
      </c>
      <c r="O6278" s="89">
        <v>2</v>
      </c>
      <c r="P6278" s="89">
        <v>313</v>
      </c>
      <c r="Q6278" s="89">
        <v>8973</v>
      </c>
      <c r="R6278" s="88">
        <f>VLOOKUP(P6278,NEW_TRAIN_TEST!$A$1:$M$980,13,0)</f>
        <v>8950</v>
      </c>
      <c r="S6278" s="88">
        <f>VLOOKUP(P6278,NEW_TRAIN_TEST!$A$1:$M$980,11,0)</f>
        <v>9092</v>
      </c>
      <c r="T6278" s="6">
        <f t="shared" si="196"/>
        <v>0</v>
      </c>
      <c r="U6278" s="6">
        <f t="shared" si="197"/>
        <v>1</v>
      </c>
    </row>
    <row r="6279" spans="1:21" x14ac:dyDescent="0.2">
      <c r="A6279" s="88">
        <v>6278</v>
      </c>
      <c r="B6279" s="88">
        <v>6</v>
      </c>
      <c r="C6279" s="88" t="s">
        <v>2124</v>
      </c>
      <c r="D6279" s="99" t="s">
        <v>1431</v>
      </c>
      <c r="E6279" s="89">
        <v>0</v>
      </c>
      <c r="F6279" s="89">
        <v>2</v>
      </c>
      <c r="G6279" s="89">
        <v>1</v>
      </c>
      <c r="H6279" s="89">
        <v>2</v>
      </c>
      <c r="I6279" s="89">
        <v>2</v>
      </c>
      <c r="J6279" s="89">
        <v>0</v>
      </c>
      <c r="K6279" s="89">
        <v>0</v>
      </c>
      <c r="L6279" s="89">
        <v>0</v>
      </c>
      <c r="M6279" s="89">
        <v>23</v>
      </c>
      <c r="N6279" s="89">
        <v>0</v>
      </c>
      <c r="O6279" s="89">
        <v>2</v>
      </c>
      <c r="P6279" s="89">
        <v>313</v>
      </c>
      <c r="Q6279" s="89">
        <v>8973</v>
      </c>
      <c r="R6279" s="88">
        <f>VLOOKUP(P6279,NEW_TRAIN_TEST!$A$1:$M$980,13,0)</f>
        <v>8950</v>
      </c>
      <c r="S6279" s="88">
        <f>VLOOKUP(P6279,NEW_TRAIN_TEST!$A$1:$M$980,11,0)</f>
        <v>9092</v>
      </c>
      <c r="T6279" s="6">
        <f t="shared" si="196"/>
        <v>0</v>
      </c>
      <c r="U6279" s="6">
        <f t="shared" si="197"/>
        <v>1</v>
      </c>
    </row>
    <row r="6280" spans="1:21" x14ac:dyDescent="0.2">
      <c r="A6280" s="88">
        <v>6279</v>
      </c>
      <c r="B6280" s="88">
        <v>6</v>
      </c>
      <c r="C6280" s="88" t="s">
        <v>2124</v>
      </c>
      <c r="D6280" s="99" t="s">
        <v>1431</v>
      </c>
      <c r="E6280" s="89">
        <v>0</v>
      </c>
      <c r="F6280" s="89">
        <v>6</v>
      </c>
      <c r="G6280" s="89">
        <v>5</v>
      </c>
      <c r="H6280" s="89">
        <v>2</v>
      </c>
      <c r="I6280" s="89">
        <v>2</v>
      </c>
      <c r="J6280" s="89">
        <v>0</v>
      </c>
      <c r="K6280" s="89">
        <v>0</v>
      </c>
      <c r="L6280" s="89">
        <v>1</v>
      </c>
      <c r="M6280" s="89">
        <v>0</v>
      </c>
      <c r="N6280" s="89">
        <v>0</v>
      </c>
      <c r="O6280" s="89">
        <v>2</v>
      </c>
      <c r="P6280" s="89">
        <v>313</v>
      </c>
      <c r="Q6280" s="89">
        <v>8974.5</v>
      </c>
      <c r="R6280" s="88">
        <f>VLOOKUP(P6280,NEW_TRAIN_TEST!$A$1:$M$980,13,0)</f>
        <v>8950</v>
      </c>
      <c r="S6280" s="88">
        <f>VLOOKUP(P6280,NEW_TRAIN_TEST!$A$1:$M$980,11,0)</f>
        <v>9092</v>
      </c>
      <c r="T6280" s="6">
        <f t="shared" si="196"/>
        <v>1</v>
      </c>
      <c r="U6280" s="6">
        <f t="shared" si="197"/>
        <v>0</v>
      </c>
    </row>
    <row r="6281" spans="1:21" x14ac:dyDescent="0.2">
      <c r="A6281" s="88">
        <v>6280</v>
      </c>
      <c r="B6281" s="88">
        <v>6</v>
      </c>
      <c r="C6281" s="88" t="s">
        <v>2124</v>
      </c>
      <c r="D6281" s="99" t="s">
        <v>1431</v>
      </c>
      <c r="E6281" s="89">
        <v>0</v>
      </c>
      <c r="F6281" s="89">
        <v>2</v>
      </c>
      <c r="G6281" s="89">
        <v>1</v>
      </c>
      <c r="H6281" s="89">
        <v>2</v>
      </c>
      <c r="I6281" s="89">
        <v>2</v>
      </c>
      <c r="J6281" s="89">
        <v>0</v>
      </c>
      <c r="K6281" s="89">
        <v>0</v>
      </c>
      <c r="L6281" s="89">
        <v>0</v>
      </c>
      <c r="M6281" s="89">
        <v>23</v>
      </c>
      <c r="N6281" s="89">
        <v>0</v>
      </c>
      <c r="O6281" s="89">
        <v>2</v>
      </c>
      <c r="P6281" s="89">
        <v>313</v>
      </c>
      <c r="Q6281" s="89">
        <v>8975</v>
      </c>
      <c r="R6281" s="88">
        <f>VLOOKUP(P6281,NEW_TRAIN_TEST!$A$1:$M$980,13,0)</f>
        <v>8950</v>
      </c>
      <c r="S6281" s="88">
        <f>VLOOKUP(P6281,NEW_TRAIN_TEST!$A$1:$M$980,11,0)</f>
        <v>9092</v>
      </c>
      <c r="T6281" s="6">
        <f t="shared" si="196"/>
        <v>0</v>
      </c>
      <c r="U6281" s="6">
        <f t="shared" si="197"/>
        <v>1</v>
      </c>
    </row>
    <row r="6282" spans="1:21" x14ac:dyDescent="0.2">
      <c r="A6282" s="88">
        <v>6281</v>
      </c>
      <c r="B6282" s="88">
        <v>6</v>
      </c>
      <c r="C6282" s="88" t="s">
        <v>2124</v>
      </c>
      <c r="D6282" s="99" t="s">
        <v>1431</v>
      </c>
      <c r="E6282" s="89">
        <v>0</v>
      </c>
      <c r="F6282" s="89">
        <v>6</v>
      </c>
      <c r="G6282" s="89">
        <v>3</v>
      </c>
      <c r="H6282" s="89">
        <v>2</v>
      </c>
      <c r="I6282" s="89">
        <v>1</v>
      </c>
      <c r="J6282" s="89">
        <v>0</v>
      </c>
      <c r="K6282" s="89">
        <v>0</v>
      </c>
      <c r="L6282" s="89">
        <v>1</v>
      </c>
      <c r="M6282" s="89">
        <v>0</v>
      </c>
      <c r="N6282" s="89">
        <v>0</v>
      </c>
      <c r="O6282" s="89">
        <v>0</v>
      </c>
      <c r="P6282" s="89">
        <v>313</v>
      </c>
      <c r="Q6282" s="89">
        <v>8977</v>
      </c>
      <c r="R6282" s="88">
        <f>VLOOKUP(P6282,NEW_TRAIN_TEST!$A$1:$M$980,13,0)</f>
        <v>8950</v>
      </c>
      <c r="S6282" s="88">
        <f>VLOOKUP(P6282,NEW_TRAIN_TEST!$A$1:$M$980,11,0)</f>
        <v>9092</v>
      </c>
      <c r="T6282" s="6">
        <f t="shared" si="196"/>
        <v>1</v>
      </c>
      <c r="U6282" s="6">
        <f t="shared" si="197"/>
        <v>0</v>
      </c>
    </row>
    <row r="6283" spans="1:21" x14ac:dyDescent="0.2">
      <c r="A6283" s="88">
        <v>6282</v>
      </c>
      <c r="B6283" s="88">
        <v>6</v>
      </c>
      <c r="C6283" s="88" t="s">
        <v>2124</v>
      </c>
      <c r="D6283" s="99" t="s">
        <v>1431</v>
      </c>
      <c r="E6283" s="89">
        <v>0</v>
      </c>
      <c r="F6283" s="89">
        <v>6</v>
      </c>
      <c r="G6283" s="89">
        <v>3</v>
      </c>
      <c r="H6283" s="89">
        <v>0</v>
      </c>
      <c r="I6283" s="89">
        <v>0</v>
      </c>
      <c r="J6283" s="89">
        <v>0</v>
      </c>
      <c r="K6283" s="89">
        <v>0</v>
      </c>
      <c r="L6283" s="89">
        <v>0</v>
      </c>
      <c r="M6283" s="89">
        <v>23</v>
      </c>
      <c r="N6283" s="89">
        <v>0</v>
      </c>
      <c r="O6283" s="89">
        <v>0</v>
      </c>
      <c r="P6283" s="89">
        <v>313</v>
      </c>
      <c r="Q6283" s="89">
        <v>8977</v>
      </c>
      <c r="R6283" s="88">
        <f>VLOOKUP(P6283,NEW_TRAIN_TEST!$A$1:$M$980,13,0)</f>
        <v>8950</v>
      </c>
      <c r="S6283" s="88">
        <f>VLOOKUP(P6283,NEW_TRAIN_TEST!$A$1:$M$980,11,0)</f>
        <v>9092</v>
      </c>
      <c r="T6283" s="6">
        <f t="shared" si="196"/>
        <v>0</v>
      </c>
      <c r="U6283" s="6">
        <f t="shared" si="197"/>
        <v>1</v>
      </c>
    </row>
    <row r="6284" spans="1:21" x14ac:dyDescent="0.2">
      <c r="A6284" s="88">
        <v>6283</v>
      </c>
      <c r="B6284" s="88">
        <v>6</v>
      </c>
      <c r="C6284" s="88" t="s">
        <v>2124</v>
      </c>
      <c r="D6284" s="99" t="s">
        <v>1431</v>
      </c>
      <c r="E6284" s="89">
        <v>0</v>
      </c>
      <c r="F6284" s="89">
        <v>2</v>
      </c>
      <c r="G6284" s="89">
        <v>2</v>
      </c>
      <c r="H6284" s="89">
        <v>2</v>
      </c>
      <c r="I6284" s="89">
        <v>2</v>
      </c>
      <c r="J6284" s="89">
        <v>0</v>
      </c>
      <c r="K6284" s="89">
        <v>0</v>
      </c>
      <c r="L6284" s="89">
        <v>0</v>
      </c>
      <c r="M6284" s="89">
        <v>0</v>
      </c>
      <c r="N6284" s="89">
        <v>0</v>
      </c>
      <c r="O6284" s="89">
        <v>2</v>
      </c>
      <c r="P6284" s="89">
        <v>313</v>
      </c>
      <c r="Q6284" s="89">
        <v>8977.5</v>
      </c>
      <c r="R6284" s="88">
        <f>VLOOKUP(P6284,NEW_TRAIN_TEST!$A$1:$M$980,13,0)</f>
        <v>8950</v>
      </c>
      <c r="S6284" s="88">
        <f>VLOOKUP(P6284,NEW_TRAIN_TEST!$A$1:$M$980,11,0)</f>
        <v>9092</v>
      </c>
      <c r="T6284" s="6">
        <f t="shared" si="196"/>
        <v>0</v>
      </c>
      <c r="U6284" s="6">
        <f t="shared" si="197"/>
        <v>0</v>
      </c>
    </row>
    <row r="6285" spans="1:21" x14ac:dyDescent="0.2">
      <c r="A6285" s="88">
        <v>6284</v>
      </c>
      <c r="B6285" s="88">
        <v>6</v>
      </c>
      <c r="C6285" s="88" t="s">
        <v>2124</v>
      </c>
      <c r="D6285" s="99" t="s">
        <v>1431</v>
      </c>
      <c r="E6285" s="89">
        <v>0</v>
      </c>
      <c r="F6285" s="89">
        <v>2</v>
      </c>
      <c r="G6285" s="89">
        <v>1</v>
      </c>
      <c r="H6285" s="89">
        <v>2</v>
      </c>
      <c r="I6285" s="89">
        <v>2</v>
      </c>
      <c r="J6285" s="89">
        <v>0</v>
      </c>
      <c r="K6285" s="89">
        <v>0</v>
      </c>
      <c r="L6285" s="89">
        <v>0</v>
      </c>
      <c r="M6285" s="89">
        <v>0</v>
      </c>
      <c r="N6285" s="89">
        <v>0</v>
      </c>
      <c r="O6285" s="89">
        <v>2</v>
      </c>
      <c r="P6285" s="89">
        <v>313</v>
      </c>
      <c r="Q6285" s="89">
        <v>8980.5</v>
      </c>
      <c r="R6285" s="88">
        <f>VLOOKUP(P6285,NEW_TRAIN_TEST!$A$1:$M$980,13,0)</f>
        <v>8950</v>
      </c>
      <c r="S6285" s="88">
        <f>VLOOKUP(P6285,NEW_TRAIN_TEST!$A$1:$M$980,11,0)</f>
        <v>9092</v>
      </c>
      <c r="T6285" s="6">
        <f t="shared" si="196"/>
        <v>0</v>
      </c>
      <c r="U6285" s="6">
        <f t="shared" si="197"/>
        <v>0</v>
      </c>
    </row>
    <row r="6286" spans="1:21" x14ac:dyDescent="0.2">
      <c r="A6286" s="88">
        <v>6285</v>
      </c>
      <c r="B6286" s="88">
        <v>6</v>
      </c>
      <c r="C6286" s="88" t="s">
        <v>2124</v>
      </c>
      <c r="D6286" s="99" t="s">
        <v>1431</v>
      </c>
      <c r="E6286" s="89">
        <v>0</v>
      </c>
      <c r="F6286" s="89">
        <v>11</v>
      </c>
      <c r="G6286" s="89">
        <v>8</v>
      </c>
      <c r="H6286" s="89">
        <v>0</v>
      </c>
      <c r="I6286" s="89">
        <v>0</v>
      </c>
      <c r="J6286" s="89">
        <v>0</v>
      </c>
      <c r="K6286" s="89">
        <v>0</v>
      </c>
      <c r="L6286" s="89">
        <v>0</v>
      </c>
      <c r="M6286" s="89">
        <v>23</v>
      </c>
      <c r="N6286" s="89">
        <v>0</v>
      </c>
      <c r="O6286" s="89">
        <v>0</v>
      </c>
      <c r="P6286" s="89">
        <v>313</v>
      </c>
      <c r="Q6286" s="89">
        <v>8980.7900000000009</v>
      </c>
      <c r="R6286" s="88">
        <f>VLOOKUP(P6286,NEW_TRAIN_TEST!$A$1:$M$980,13,0)</f>
        <v>8950</v>
      </c>
      <c r="S6286" s="88">
        <f>VLOOKUP(P6286,NEW_TRAIN_TEST!$A$1:$M$980,11,0)</f>
        <v>9092</v>
      </c>
      <c r="T6286" s="6">
        <f t="shared" si="196"/>
        <v>0</v>
      </c>
      <c r="U6286" s="6">
        <f t="shared" si="197"/>
        <v>1</v>
      </c>
    </row>
    <row r="6287" spans="1:21" x14ac:dyDescent="0.2">
      <c r="A6287" s="88">
        <v>6286</v>
      </c>
      <c r="B6287" s="88">
        <v>6</v>
      </c>
      <c r="C6287" s="88" t="s">
        <v>2124</v>
      </c>
      <c r="D6287" s="99" t="s">
        <v>1431</v>
      </c>
      <c r="E6287" s="89">
        <v>7</v>
      </c>
      <c r="F6287" s="89">
        <v>6</v>
      </c>
      <c r="G6287" s="89">
        <v>5</v>
      </c>
      <c r="H6287" s="89">
        <v>0</v>
      </c>
      <c r="I6287" s="89">
        <v>1</v>
      </c>
      <c r="J6287" s="89">
        <v>0</v>
      </c>
      <c r="K6287" s="89">
        <v>0</v>
      </c>
      <c r="L6287" s="89">
        <v>0</v>
      </c>
      <c r="M6287" s="89">
        <v>0</v>
      </c>
      <c r="N6287" s="89">
        <v>0</v>
      </c>
      <c r="O6287" s="89">
        <v>0</v>
      </c>
      <c r="P6287" s="89">
        <v>313</v>
      </c>
      <c r="Q6287" s="89">
        <v>8995.4</v>
      </c>
      <c r="R6287" s="88">
        <f>VLOOKUP(P6287,NEW_TRAIN_TEST!$A$1:$M$980,13,0)</f>
        <v>8950</v>
      </c>
      <c r="S6287" s="88">
        <f>VLOOKUP(P6287,NEW_TRAIN_TEST!$A$1:$M$980,11,0)</f>
        <v>9092</v>
      </c>
      <c r="T6287" s="6">
        <f t="shared" si="196"/>
        <v>0</v>
      </c>
      <c r="U6287" s="6">
        <f t="shared" si="197"/>
        <v>0</v>
      </c>
    </row>
    <row r="6288" spans="1:21" x14ac:dyDescent="0.2">
      <c r="A6288" s="88">
        <v>6287</v>
      </c>
      <c r="B6288" s="88">
        <v>6</v>
      </c>
      <c r="C6288" s="88" t="s">
        <v>2124</v>
      </c>
      <c r="D6288" s="99" t="s">
        <v>1431</v>
      </c>
      <c r="E6288" s="89">
        <v>5</v>
      </c>
      <c r="F6288" s="89">
        <v>1</v>
      </c>
      <c r="G6288" s="89">
        <v>0</v>
      </c>
      <c r="H6288" s="89">
        <v>0</v>
      </c>
      <c r="I6288" s="89">
        <v>2</v>
      </c>
      <c r="J6288" s="89">
        <v>0</v>
      </c>
      <c r="K6288" s="89">
        <v>0</v>
      </c>
      <c r="L6288" s="89">
        <v>0</v>
      </c>
      <c r="M6288" s="89">
        <v>0</v>
      </c>
      <c r="N6288" s="89">
        <v>0</v>
      </c>
      <c r="O6288" s="89">
        <v>2</v>
      </c>
      <c r="P6288" s="89">
        <v>603</v>
      </c>
      <c r="Q6288" s="89">
        <v>8707</v>
      </c>
      <c r="R6288" s="88">
        <f>VLOOKUP(P6288,NEW_TRAIN_TEST!$A$1:$M$980,13,0)</f>
        <v>8658</v>
      </c>
      <c r="S6288" s="88">
        <f>VLOOKUP(P6288,NEW_TRAIN_TEST!$A$1:$M$980,11,0)</f>
        <v>9078</v>
      </c>
      <c r="T6288" s="6">
        <f t="shared" si="196"/>
        <v>0</v>
      </c>
      <c r="U6288" s="6">
        <f t="shared" si="197"/>
        <v>0</v>
      </c>
    </row>
    <row r="6289" spans="1:21" x14ac:dyDescent="0.2">
      <c r="A6289" s="88">
        <v>6288</v>
      </c>
      <c r="B6289" s="88">
        <v>6</v>
      </c>
      <c r="C6289" s="88" t="s">
        <v>2124</v>
      </c>
      <c r="D6289" s="99" t="s">
        <v>1431</v>
      </c>
      <c r="E6289" s="89">
        <v>0</v>
      </c>
      <c r="F6289" s="89">
        <v>0</v>
      </c>
      <c r="G6289" s="89">
        <v>0</v>
      </c>
      <c r="H6289" s="89">
        <v>0</v>
      </c>
      <c r="I6289" s="89">
        <v>0</v>
      </c>
      <c r="J6289" s="89">
        <v>0</v>
      </c>
      <c r="K6289" s="89">
        <v>0</v>
      </c>
      <c r="L6289" s="89">
        <v>0</v>
      </c>
      <c r="M6289" s="89">
        <v>0</v>
      </c>
      <c r="N6289" s="89">
        <v>1</v>
      </c>
      <c r="O6289" s="89">
        <v>0</v>
      </c>
      <c r="P6289" s="89">
        <v>430</v>
      </c>
      <c r="Q6289" s="89">
        <v>7205</v>
      </c>
      <c r="R6289" s="88">
        <f>VLOOKUP(P6289,NEW_TRAIN_TEST!$A$1:$M$980,13,0)</f>
        <v>7205</v>
      </c>
      <c r="S6289" s="88">
        <f>VLOOKUP(P6289,NEW_TRAIN_TEST!$A$1:$M$980,11,0)</f>
        <v>7205</v>
      </c>
      <c r="T6289" s="6">
        <f t="shared" si="196"/>
        <v>0</v>
      </c>
      <c r="U6289" s="6">
        <f t="shared" si="197"/>
        <v>0</v>
      </c>
    </row>
    <row r="6290" spans="1:21" x14ac:dyDescent="0.2">
      <c r="A6290" s="88">
        <v>6289</v>
      </c>
      <c r="B6290" s="88">
        <v>6</v>
      </c>
      <c r="C6290" s="88" t="s">
        <v>2124</v>
      </c>
      <c r="D6290" s="99" t="s">
        <v>1431</v>
      </c>
      <c r="E6290" s="89">
        <v>0</v>
      </c>
      <c r="F6290" s="89">
        <v>0</v>
      </c>
      <c r="G6290" s="89">
        <v>0</v>
      </c>
      <c r="H6290" s="89">
        <v>0</v>
      </c>
      <c r="I6290" s="89">
        <v>0</v>
      </c>
      <c r="J6290" s="89">
        <v>0</v>
      </c>
      <c r="K6290" s="89">
        <v>0</v>
      </c>
      <c r="L6290" s="89">
        <v>0</v>
      </c>
      <c r="M6290" s="89">
        <v>0</v>
      </c>
      <c r="N6290" s="89">
        <v>1</v>
      </c>
      <c r="O6290" s="89">
        <v>0</v>
      </c>
      <c r="P6290" s="89">
        <v>431</v>
      </c>
      <c r="Q6290" s="89">
        <v>7198</v>
      </c>
      <c r="R6290" s="88">
        <f>VLOOKUP(P6290,NEW_TRAIN_TEST!$A$1:$M$980,13,0)</f>
        <v>7198</v>
      </c>
      <c r="S6290" s="88">
        <f>VLOOKUP(P6290,NEW_TRAIN_TEST!$A$1:$M$980,11,0)</f>
        <v>7198</v>
      </c>
      <c r="T6290" s="6">
        <f t="shared" si="196"/>
        <v>0</v>
      </c>
      <c r="U6290" s="6">
        <f t="shared" si="197"/>
        <v>0</v>
      </c>
    </row>
    <row r="6291" spans="1:21" x14ac:dyDescent="0.2">
      <c r="A6291" s="88">
        <v>6290</v>
      </c>
      <c r="B6291" s="88">
        <v>6</v>
      </c>
      <c r="C6291" s="88" t="s">
        <v>2124</v>
      </c>
      <c r="D6291" s="99" t="s">
        <v>1431</v>
      </c>
      <c r="E6291" s="89">
        <v>18</v>
      </c>
      <c r="F6291" s="89">
        <v>10</v>
      </c>
      <c r="G6291" s="89">
        <v>0</v>
      </c>
      <c r="H6291" s="89">
        <v>2</v>
      </c>
      <c r="I6291" s="89">
        <v>2</v>
      </c>
      <c r="J6291" s="89">
        <v>0</v>
      </c>
      <c r="K6291" s="89">
        <v>0</v>
      </c>
      <c r="L6291" s="89">
        <v>0</v>
      </c>
      <c r="M6291" s="89">
        <v>0</v>
      </c>
      <c r="N6291" s="89">
        <v>0</v>
      </c>
      <c r="O6291" s="89">
        <v>2</v>
      </c>
      <c r="P6291" s="89">
        <v>172</v>
      </c>
      <c r="Q6291" s="89">
        <v>14104.5</v>
      </c>
      <c r="R6291" s="88">
        <f>VLOOKUP(P6291,NEW_TRAIN_TEST!$A$1:$M$980,13,0)</f>
        <v>13410.5</v>
      </c>
      <c r="S6291" s="88">
        <f>VLOOKUP(P6291,NEW_TRAIN_TEST!$A$1:$M$980,11,0)</f>
        <v>14892</v>
      </c>
      <c r="T6291" s="6">
        <f t="shared" si="196"/>
        <v>0</v>
      </c>
      <c r="U6291" s="6">
        <f t="shared" si="197"/>
        <v>0</v>
      </c>
    </row>
    <row r="6292" spans="1:21" x14ac:dyDescent="0.2">
      <c r="A6292" s="88">
        <v>6291</v>
      </c>
      <c r="B6292" s="88">
        <v>6</v>
      </c>
      <c r="C6292" s="88" t="s">
        <v>2124</v>
      </c>
      <c r="D6292" s="99" t="s">
        <v>1431</v>
      </c>
      <c r="E6292" s="89">
        <v>0</v>
      </c>
      <c r="F6292" s="89">
        <v>2</v>
      </c>
      <c r="G6292" s="89">
        <v>0</v>
      </c>
      <c r="H6292" s="89">
        <v>2</v>
      </c>
      <c r="I6292" s="89">
        <v>2</v>
      </c>
      <c r="J6292" s="89">
        <v>0</v>
      </c>
      <c r="K6292" s="89">
        <v>0</v>
      </c>
      <c r="L6292" s="89">
        <v>0</v>
      </c>
      <c r="M6292" s="89">
        <v>0</v>
      </c>
      <c r="N6292" s="89">
        <v>0</v>
      </c>
      <c r="O6292" s="89">
        <v>2</v>
      </c>
      <c r="P6292" s="89">
        <v>680</v>
      </c>
      <c r="Q6292" s="89">
        <v>6261</v>
      </c>
      <c r="R6292" s="88">
        <f>VLOOKUP(P6292,NEW_TRAIN_TEST!$A$1:$M$980,13,0)</f>
        <v>6261</v>
      </c>
      <c r="S6292" s="88">
        <f>VLOOKUP(P6292,NEW_TRAIN_TEST!$A$1:$M$980,11,0)</f>
        <v>6417</v>
      </c>
      <c r="T6292" s="6">
        <f t="shared" si="196"/>
        <v>0</v>
      </c>
      <c r="U6292" s="6">
        <f t="shared" si="197"/>
        <v>0</v>
      </c>
    </row>
    <row r="6293" spans="1:21" x14ac:dyDescent="0.2">
      <c r="A6293" s="88">
        <v>6292</v>
      </c>
      <c r="B6293" s="88">
        <v>6</v>
      </c>
      <c r="C6293" s="88" t="s">
        <v>2124</v>
      </c>
      <c r="D6293" s="99" t="s">
        <v>1431</v>
      </c>
      <c r="E6293" s="89">
        <v>0</v>
      </c>
      <c r="F6293" s="89">
        <v>2</v>
      </c>
      <c r="G6293" s="89">
        <v>0</v>
      </c>
      <c r="H6293" s="89">
        <v>2</v>
      </c>
      <c r="I6293" s="89">
        <v>2</v>
      </c>
      <c r="J6293" s="89">
        <v>0</v>
      </c>
      <c r="K6293" s="89">
        <v>0</v>
      </c>
      <c r="L6293" s="89">
        <v>0</v>
      </c>
      <c r="M6293" s="89">
        <v>0</v>
      </c>
      <c r="N6293" s="89">
        <v>0</v>
      </c>
      <c r="O6293" s="89">
        <v>2</v>
      </c>
      <c r="P6293" s="89">
        <v>680</v>
      </c>
      <c r="Q6293" s="89">
        <v>6300.5</v>
      </c>
      <c r="R6293" s="88">
        <f>VLOOKUP(P6293,NEW_TRAIN_TEST!$A$1:$M$980,13,0)</f>
        <v>6261</v>
      </c>
      <c r="S6293" s="88">
        <f>VLOOKUP(P6293,NEW_TRAIN_TEST!$A$1:$M$980,11,0)</f>
        <v>6417</v>
      </c>
      <c r="T6293" s="6">
        <f t="shared" si="196"/>
        <v>0</v>
      </c>
      <c r="U6293" s="6">
        <f t="shared" si="197"/>
        <v>0</v>
      </c>
    </row>
    <row r="6294" spans="1:21" x14ac:dyDescent="0.2">
      <c r="A6294" s="88">
        <v>6293</v>
      </c>
      <c r="B6294" s="88">
        <v>6</v>
      </c>
      <c r="C6294" s="88" t="s">
        <v>2124</v>
      </c>
      <c r="D6294" s="99" t="s">
        <v>1431</v>
      </c>
      <c r="E6294" s="89">
        <v>0</v>
      </c>
      <c r="F6294" s="89">
        <v>4</v>
      </c>
      <c r="G6294" s="89">
        <v>0</v>
      </c>
      <c r="H6294" s="89">
        <v>0</v>
      </c>
      <c r="I6294" s="89">
        <v>2</v>
      </c>
      <c r="J6294" s="89">
        <v>2</v>
      </c>
      <c r="K6294" s="89">
        <v>0</v>
      </c>
      <c r="L6294" s="89">
        <v>0</v>
      </c>
      <c r="M6294" s="89">
        <v>0</v>
      </c>
      <c r="N6294" s="89">
        <v>0</v>
      </c>
      <c r="O6294" s="89">
        <v>2</v>
      </c>
      <c r="P6294" s="89">
        <v>680</v>
      </c>
      <c r="Q6294" s="89">
        <v>6322.12</v>
      </c>
      <c r="R6294" s="88">
        <f>VLOOKUP(P6294,NEW_TRAIN_TEST!$A$1:$M$980,13,0)</f>
        <v>6261</v>
      </c>
      <c r="S6294" s="88">
        <f>VLOOKUP(P6294,NEW_TRAIN_TEST!$A$1:$M$980,11,0)</f>
        <v>6417</v>
      </c>
      <c r="T6294" s="6">
        <f t="shared" si="196"/>
        <v>0</v>
      </c>
      <c r="U6294" s="6">
        <f t="shared" si="197"/>
        <v>0</v>
      </c>
    </row>
    <row r="6295" spans="1:21" x14ac:dyDescent="0.2">
      <c r="A6295" s="88">
        <v>6294</v>
      </c>
      <c r="B6295" s="88">
        <v>6</v>
      </c>
      <c r="C6295" s="88" t="s">
        <v>2124</v>
      </c>
      <c r="D6295" s="99" t="s">
        <v>1431</v>
      </c>
      <c r="E6295" s="89">
        <v>0</v>
      </c>
      <c r="F6295" s="89">
        <v>5</v>
      </c>
      <c r="G6295" s="89">
        <v>0</v>
      </c>
      <c r="H6295" s="89">
        <v>0</v>
      </c>
      <c r="I6295" s="89">
        <v>2</v>
      </c>
      <c r="J6295" s="89">
        <v>0</v>
      </c>
      <c r="K6295" s="89">
        <v>0</v>
      </c>
      <c r="L6295" s="89">
        <v>0</v>
      </c>
      <c r="M6295" s="89">
        <v>0</v>
      </c>
      <c r="N6295" s="89">
        <v>0</v>
      </c>
      <c r="O6295" s="89">
        <v>2</v>
      </c>
      <c r="P6295" s="89">
        <v>680</v>
      </c>
      <c r="Q6295" s="89">
        <v>6325.12</v>
      </c>
      <c r="R6295" s="88">
        <f>VLOOKUP(P6295,NEW_TRAIN_TEST!$A$1:$M$980,13,0)</f>
        <v>6261</v>
      </c>
      <c r="S6295" s="88">
        <f>VLOOKUP(P6295,NEW_TRAIN_TEST!$A$1:$M$980,11,0)</f>
        <v>6417</v>
      </c>
      <c r="T6295" s="6">
        <f t="shared" si="196"/>
        <v>0</v>
      </c>
      <c r="U6295" s="6">
        <f t="shared" si="197"/>
        <v>0</v>
      </c>
    </row>
    <row r="6296" spans="1:21" x14ac:dyDescent="0.2">
      <c r="A6296" s="88">
        <v>6295</v>
      </c>
      <c r="B6296" s="88">
        <v>6</v>
      </c>
      <c r="C6296" s="88" t="s">
        <v>2124</v>
      </c>
      <c r="D6296" s="99" t="s">
        <v>1431</v>
      </c>
      <c r="E6296" s="89">
        <v>0</v>
      </c>
      <c r="F6296" s="89">
        <v>2</v>
      </c>
      <c r="G6296" s="89">
        <v>0</v>
      </c>
      <c r="H6296" s="89">
        <v>0</v>
      </c>
      <c r="I6296" s="89">
        <v>0</v>
      </c>
      <c r="J6296" s="89">
        <v>0</v>
      </c>
      <c r="K6296" s="89">
        <v>0</v>
      </c>
      <c r="L6296" s="89">
        <v>0</v>
      </c>
      <c r="M6296" s="89">
        <v>0</v>
      </c>
      <c r="N6296" s="89">
        <v>0</v>
      </c>
      <c r="O6296" s="89">
        <v>0</v>
      </c>
      <c r="P6296" s="89">
        <v>680</v>
      </c>
      <c r="Q6296" s="89">
        <v>6337.33</v>
      </c>
      <c r="R6296" s="88">
        <f>VLOOKUP(P6296,NEW_TRAIN_TEST!$A$1:$M$980,13,0)</f>
        <v>6261</v>
      </c>
      <c r="S6296" s="88">
        <f>VLOOKUP(P6296,NEW_TRAIN_TEST!$A$1:$M$980,11,0)</f>
        <v>6417</v>
      </c>
      <c r="T6296" s="6">
        <f t="shared" si="196"/>
        <v>0</v>
      </c>
      <c r="U6296" s="6">
        <f t="shared" si="197"/>
        <v>0</v>
      </c>
    </row>
    <row r="6297" spans="1:21" x14ac:dyDescent="0.2">
      <c r="A6297" s="88">
        <v>6296</v>
      </c>
      <c r="B6297" s="88">
        <v>6</v>
      </c>
      <c r="C6297" s="88" t="s">
        <v>2124</v>
      </c>
      <c r="D6297" s="99" t="s">
        <v>1431</v>
      </c>
      <c r="E6297" s="89">
        <v>0</v>
      </c>
      <c r="F6297" s="89">
        <v>3</v>
      </c>
      <c r="G6297" s="89">
        <v>0</v>
      </c>
      <c r="H6297" s="89">
        <v>0</v>
      </c>
      <c r="I6297" s="89">
        <v>2</v>
      </c>
      <c r="J6297" s="89">
        <v>0</v>
      </c>
      <c r="K6297" s="89">
        <v>0</v>
      </c>
      <c r="L6297" s="89">
        <v>0</v>
      </c>
      <c r="M6297" s="89">
        <v>0</v>
      </c>
      <c r="N6297" s="89">
        <v>0</v>
      </c>
      <c r="O6297" s="89">
        <v>2</v>
      </c>
      <c r="P6297" s="89">
        <v>680</v>
      </c>
      <c r="Q6297" s="89">
        <v>6343.67</v>
      </c>
      <c r="R6297" s="88">
        <f>VLOOKUP(P6297,NEW_TRAIN_TEST!$A$1:$M$980,13,0)</f>
        <v>6261</v>
      </c>
      <c r="S6297" s="88">
        <f>VLOOKUP(P6297,NEW_TRAIN_TEST!$A$1:$M$980,11,0)</f>
        <v>6417</v>
      </c>
      <c r="T6297" s="6">
        <f t="shared" si="196"/>
        <v>0</v>
      </c>
      <c r="U6297" s="6">
        <f t="shared" si="197"/>
        <v>0</v>
      </c>
    </row>
    <row r="6298" spans="1:21" x14ac:dyDescent="0.2">
      <c r="A6298" s="88">
        <v>6297</v>
      </c>
      <c r="B6298" s="88">
        <v>6</v>
      </c>
      <c r="C6298" s="88" t="s">
        <v>2124</v>
      </c>
      <c r="D6298" s="99" t="s">
        <v>1431</v>
      </c>
      <c r="E6298" s="89">
        <v>0</v>
      </c>
      <c r="F6298" s="89">
        <v>7</v>
      </c>
      <c r="G6298" s="89">
        <v>0</v>
      </c>
      <c r="H6298" s="89">
        <v>0</v>
      </c>
      <c r="I6298" s="89">
        <v>2</v>
      </c>
      <c r="J6298" s="89">
        <v>0</v>
      </c>
      <c r="K6298" s="89">
        <v>0</v>
      </c>
      <c r="L6298" s="89">
        <v>0</v>
      </c>
      <c r="M6298" s="89">
        <v>0</v>
      </c>
      <c r="N6298" s="89">
        <v>0</v>
      </c>
      <c r="O6298" s="89">
        <v>2</v>
      </c>
      <c r="P6298" s="89">
        <v>680</v>
      </c>
      <c r="Q6298" s="89">
        <v>6355.5</v>
      </c>
      <c r="R6298" s="88">
        <f>VLOOKUP(P6298,NEW_TRAIN_TEST!$A$1:$M$980,13,0)</f>
        <v>6261</v>
      </c>
      <c r="S6298" s="88">
        <f>VLOOKUP(P6298,NEW_TRAIN_TEST!$A$1:$M$980,11,0)</f>
        <v>6417</v>
      </c>
      <c r="T6298" s="6">
        <f t="shared" si="196"/>
        <v>0</v>
      </c>
      <c r="U6298" s="6">
        <f t="shared" si="197"/>
        <v>0</v>
      </c>
    </row>
    <row r="6299" spans="1:21" x14ac:dyDescent="0.2">
      <c r="A6299" s="88">
        <v>6298</v>
      </c>
      <c r="B6299" s="88">
        <v>6</v>
      </c>
      <c r="C6299" s="88" t="s">
        <v>2124</v>
      </c>
      <c r="D6299" s="99" t="s">
        <v>1431</v>
      </c>
      <c r="E6299" s="89">
        <v>2</v>
      </c>
      <c r="F6299" s="89">
        <v>0</v>
      </c>
      <c r="G6299" s="89">
        <v>0</v>
      </c>
      <c r="H6299" s="89">
        <v>0</v>
      </c>
      <c r="I6299" s="89">
        <v>0</v>
      </c>
      <c r="J6299" s="89">
        <v>0</v>
      </c>
      <c r="K6299" s="89">
        <v>0</v>
      </c>
      <c r="L6299" s="89">
        <v>0</v>
      </c>
      <c r="M6299" s="89">
        <v>0</v>
      </c>
      <c r="N6299" s="89">
        <v>0</v>
      </c>
      <c r="O6299" s="89">
        <v>0</v>
      </c>
      <c r="P6299" s="89">
        <v>680</v>
      </c>
      <c r="Q6299" s="89">
        <v>6385</v>
      </c>
      <c r="R6299" s="88">
        <f>VLOOKUP(P6299,NEW_TRAIN_TEST!$A$1:$M$980,13,0)</f>
        <v>6261</v>
      </c>
      <c r="S6299" s="88">
        <f>VLOOKUP(P6299,NEW_TRAIN_TEST!$A$1:$M$980,11,0)</f>
        <v>6417</v>
      </c>
      <c r="T6299" s="6">
        <f t="shared" si="196"/>
        <v>0</v>
      </c>
      <c r="U6299" s="6">
        <f t="shared" si="197"/>
        <v>0</v>
      </c>
    </row>
    <row r="6300" spans="1:21" x14ac:dyDescent="0.2">
      <c r="A6300" s="88">
        <v>6299</v>
      </c>
      <c r="B6300" s="88">
        <v>6</v>
      </c>
      <c r="C6300" s="88" t="s">
        <v>2124</v>
      </c>
      <c r="D6300" s="99" t="s">
        <v>1431</v>
      </c>
      <c r="E6300" s="89">
        <v>3</v>
      </c>
      <c r="F6300" s="89">
        <v>0</v>
      </c>
      <c r="G6300" s="89">
        <v>0</v>
      </c>
      <c r="H6300" s="89">
        <v>0</v>
      </c>
      <c r="I6300" s="89">
        <v>0</v>
      </c>
      <c r="J6300" s="89">
        <v>0</v>
      </c>
      <c r="K6300" s="89">
        <v>0</v>
      </c>
      <c r="L6300" s="89">
        <v>0</v>
      </c>
      <c r="M6300" s="89">
        <v>0</v>
      </c>
      <c r="N6300" s="89">
        <v>0</v>
      </c>
      <c r="O6300" s="89">
        <v>0</v>
      </c>
      <c r="P6300" s="89">
        <v>511</v>
      </c>
      <c r="Q6300" s="89">
        <v>6128.5</v>
      </c>
      <c r="R6300" s="88">
        <f>VLOOKUP(P6300,NEW_TRAIN_TEST!$A$1:$M$980,13,0)</f>
        <v>6002.5</v>
      </c>
      <c r="S6300" s="88">
        <f>VLOOKUP(P6300,NEW_TRAIN_TEST!$A$1:$M$980,11,0)</f>
        <v>6346</v>
      </c>
      <c r="T6300" s="6">
        <f t="shared" si="196"/>
        <v>0</v>
      </c>
      <c r="U6300" s="6">
        <f t="shared" si="197"/>
        <v>0</v>
      </c>
    </row>
    <row r="6301" spans="1:21" x14ac:dyDescent="0.2">
      <c r="A6301" s="88">
        <v>6300</v>
      </c>
      <c r="B6301" s="88">
        <v>6</v>
      </c>
      <c r="C6301" s="88" t="s">
        <v>2124</v>
      </c>
      <c r="D6301" s="99" t="s">
        <v>1431</v>
      </c>
      <c r="E6301" s="89">
        <v>9</v>
      </c>
      <c r="F6301" s="89">
        <v>2</v>
      </c>
      <c r="G6301" s="89">
        <v>1</v>
      </c>
      <c r="H6301" s="89">
        <v>2</v>
      </c>
      <c r="I6301" s="89">
        <v>2</v>
      </c>
      <c r="J6301" s="89">
        <v>0</v>
      </c>
      <c r="K6301" s="89">
        <v>0</v>
      </c>
      <c r="L6301" s="89">
        <v>1</v>
      </c>
      <c r="M6301" s="89">
        <v>20</v>
      </c>
      <c r="N6301" s="89">
        <v>0</v>
      </c>
      <c r="O6301" s="89">
        <v>2</v>
      </c>
      <c r="P6301" s="89">
        <v>596</v>
      </c>
      <c r="Q6301" s="89">
        <v>10860.25</v>
      </c>
      <c r="R6301" s="88">
        <f>VLOOKUP(P6301,NEW_TRAIN_TEST!$A$1:$M$980,13,0)</f>
        <v>10778</v>
      </c>
      <c r="S6301" s="88">
        <f>VLOOKUP(P6301,NEW_TRAIN_TEST!$A$1:$M$980,11,0)</f>
        <v>10992</v>
      </c>
      <c r="T6301" s="6">
        <f t="shared" si="196"/>
        <v>1</v>
      </c>
      <c r="U6301" s="6">
        <f t="shared" si="197"/>
        <v>1</v>
      </c>
    </row>
    <row r="6302" spans="1:21" x14ac:dyDescent="0.2">
      <c r="A6302" s="88">
        <v>6301</v>
      </c>
      <c r="B6302" s="88">
        <v>6</v>
      </c>
      <c r="C6302" s="88" t="s">
        <v>2124</v>
      </c>
      <c r="D6302" s="99" t="s">
        <v>1431</v>
      </c>
      <c r="E6302" s="89">
        <v>6</v>
      </c>
      <c r="F6302" s="89">
        <v>3</v>
      </c>
      <c r="G6302" s="89">
        <v>1</v>
      </c>
      <c r="H6302" s="89">
        <v>2</v>
      </c>
      <c r="I6302" s="89">
        <v>2</v>
      </c>
      <c r="J6302" s="89">
        <v>0</v>
      </c>
      <c r="K6302" s="89">
        <v>0</v>
      </c>
      <c r="L6302" s="89">
        <v>0</v>
      </c>
      <c r="M6302" s="89">
        <v>0</v>
      </c>
      <c r="N6302" s="89">
        <v>0</v>
      </c>
      <c r="O6302" s="89">
        <v>2</v>
      </c>
      <c r="P6302" s="89">
        <v>596</v>
      </c>
      <c r="Q6302" s="89">
        <v>10876.75</v>
      </c>
      <c r="R6302" s="88">
        <f>VLOOKUP(P6302,NEW_TRAIN_TEST!$A$1:$M$980,13,0)</f>
        <v>10778</v>
      </c>
      <c r="S6302" s="88">
        <f>VLOOKUP(P6302,NEW_TRAIN_TEST!$A$1:$M$980,11,0)</f>
        <v>10992</v>
      </c>
      <c r="T6302" s="6">
        <f t="shared" si="196"/>
        <v>0</v>
      </c>
      <c r="U6302" s="6">
        <f t="shared" si="197"/>
        <v>0</v>
      </c>
    </row>
    <row r="6303" spans="1:21" x14ac:dyDescent="0.2">
      <c r="A6303" s="88">
        <v>6302</v>
      </c>
      <c r="B6303" s="88">
        <v>6</v>
      </c>
      <c r="C6303" s="88" t="s">
        <v>2124</v>
      </c>
      <c r="D6303" s="99" t="s">
        <v>1431</v>
      </c>
      <c r="E6303" s="89">
        <v>6</v>
      </c>
      <c r="F6303" s="89">
        <v>3</v>
      </c>
      <c r="G6303" s="89">
        <v>2</v>
      </c>
      <c r="H6303" s="89">
        <v>2</v>
      </c>
      <c r="I6303" s="89">
        <v>2</v>
      </c>
      <c r="J6303" s="89">
        <v>0</v>
      </c>
      <c r="K6303" s="89">
        <v>0</v>
      </c>
      <c r="L6303" s="89">
        <v>1</v>
      </c>
      <c r="M6303" s="89">
        <v>20</v>
      </c>
      <c r="N6303" s="89">
        <v>0</v>
      </c>
      <c r="O6303" s="89">
        <v>2</v>
      </c>
      <c r="P6303" s="89">
        <v>596</v>
      </c>
      <c r="Q6303" s="89">
        <v>10890.25</v>
      </c>
      <c r="R6303" s="88">
        <f>VLOOKUP(P6303,NEW_TRAIN_TEST!$A$1:$M$980,13,0)</f>
        <v>10778</v>
      </c>
      <c r="S6303" s="88">
        <f>VLOOKUP(P6303,NEW_TRAIN_TEST!$A$1:$M$980,11,0)</f>
        <v>10992</v>
      </c>
      <c r="T6303" s="6">
        <f t="shared" si="196"/>
        <v>1</v>
      </c>
      <c r="U6303" s="6">
        <f t="shared" si="197"/>
        <v>1</v>
      </c>
    </row>
    <row r="6304" spans="1:21" x14ac:dyDescent="0.2">
      <c r="A6304" s="88">
        <v>6303</v>
      </c>
      <c r="B6304" s="88">
        <v>6</v>
      </c>
      <c r="C6304" s="88" t="s">
        <v>2124</v>
      </c>
      <c r="D6304" s="99" t="s">
        <v>1431</v>
      </c>
      <c r="E6304" s="89">
        <v>7</v>
      </c>
      <c r="F6304" s="89">
        <v>3</v>
      </c>
      <c r="G6304" s="89">
        <v>1</v>
      </c>
      <c r="H6304" s="89">
        <v>0</v>
      </c>
      <c r="I6304" s="89">
        <v>2</v>
      </c>
      <c r="J6304" s="89">
        <v>0</v>
      </c>
      <c r="K6304" s="89">
        <v>0</v>
      </c>
      <c r="L6304" s="89">
        <v>0</v>
      </c>
      <c r="M6304" s="89">
        <v>20</v>
      </c>
      <c r="N6304" s="89">
        <v>0</v>
      </c>
      <c r="O6304" s="89">
        <v>2</v>
      </c>
      <c r="P6304" s="89">
        <v>596</v>
      </c>
      <c r="Q6304" s="89">
        <v>10892</v>
      </c>
      <c r="R6304" s="88">
        <f>VLOOKUP(P6304,NEW_TRAIN_TEST!$A$1:$M$980,13,0)</f>
        <v>10778</v>
      </c>
      <c r="S6304" s="88">
        <f>VLOOKUP(P6304,NEW_TRAIN_TEST!$A$1:$M$980,11,0)</f>
        <v>10992</v>
      </c>
      <c r="T6304" s="6">
        <f t="shared" si="196"/>
        <v>0</v>
      </c>
      <c r="U6304" s="6">
        <f t="shared" si="197"/>
        <v>1</v>
      </c>
    </row>
    <row r="6305" spans="1:21" x14ac:dyDescent="0.2">
      <c r="A6305" s="88">
        <v>6304</v>
      </c>
      <c r="B6305" s="88">
        <v>6</v>
      </c>
      <c r="C6305" s="88" t="s">
        <v>2124</v>
      </c>
      <c r="D6305" s="99" t="s">
        <v>1431</v>
      </c>
      <c r="E6305" s="89">
        <v>0</v>
      </c>
      <c r="F6305" s="89">
        <v>5</v>
      </c>
      <c r="G6305" s="89">
        <v>2</v>
      </c>
      <c r="H6305" s="89">
        <v>0</v>
      </c>
      <c r="I6305" s="89">
        <v>2</v>
      </c>
      <c r="J6305" s="89">
        <v>2</v>
      </c>
      <c r="K6305" s="89">
        <v>0</v>
      </c>
      <c r="L6305" s="89">
        <v>1</v>
      </c>
      <c r="M6305" s="89">
        <v>20</v>
      </c>
      <c r="N6305" s="89">
        <v>0</v>
      </c>
      <c r="O6305" s="89">
        <v>2</v>
      </c>
      <c r="P6305" s="89">
        <v>596</v>
      </c>
      <c r="Q6305" s="89">
        <v>10892</v>
      </c>
      <c r="R6305" s="88">
        <f>VLOOKUP(P6305,NEW_TRAIN_TEST!$A$1:$M$980,13,0)</f>
        <v>10778</v>
      </c>
      <c r="S6305" s="88">
        <f>VLOOKUP(P6305,NEW_TRAIN_TEST!$A$1:$M$980,11,0)</f>
        <v>10992</v>
      </c>
      <c r="T6305" s="6">
        <f t="shared" si="196"/>
        <v>1</v>
      </c>
      <c r="U6305" s="6">
        <f t="shared" si="197"/>
        <v>1</v>
      </c>
    </row>
    <row r="6306" spans="1:21" x14ac:dyDescent="0.2">
      <c r="A6306" s="88">
        <v>6305</v>
      </c>
      <c r="B6306" s="88">
        <v>6</v>
      </c>
      <c r="C6306" s="88" t="s">
        <v>2124</v>
      </c>
      <c r="D6306" s="99" t="s">
        <v>1431</v>
      </c>
      <c r="E6306" s="89">
        <v>12</v>
      </c>
      <c r="F6306" s="89">
        <v>2</v>
      </c>
      <c r="G6306" s="89">
        <v>0</v>
      </c>
      <c r="H6306" s="89">
        <v>2</v>
      </c>
      <c r="I6306" s="89">
        <v>2</v>
      </c>
      <c r="J6306" s="89">
        <v>0</v>
      </c>
      <c r="K6306" s="89">
        <v>0</v>
      </c>
      <c r="L6306" s="89">
        <v>0</v>
      </c>
      <c r="M6306" s="89">
        <v>0</v>
      </c>
      <c r="N6306" s="89">
        <v>0</v>
      </c>
      <c r="O6306" s="89">
        <v>2</v>
      </c>
      <c r="P6306" s="89">
        <v>259</v>
      </c>
      <c r="Q6306" s="89">
        <v>16148.5</v>
      </c>
      <c r="R6306" s="88">
        <f>VLOOKUP(P6306,NEW_TRAIN_TEST!$A$1:$M$980,13,0)</f>
        <v>15533.5</v>
      </c>
      <c r="S6306" s="88">
        <f>VLOOKUP(P6306,NEW_TRAIN_TEST!$A$1:$M$980,11,0)</f>
        <v>16372</v>
      </c>
      <c r="T6306" s="6">
        <f t="shared" si="196"/>
        <v>0</v>
      </c>
      <c r="U6306" s="6">
        <f t="shared" si="197"/>
        <v>0</v>
      </c>
    </row>
    <row r="6307" spans="1:21" x14ac:dyDescent="0.2">
      <c r="A6307" s="88">
        <v>6306</v>
      </c>
      <c r="B6307" s="88">
        <v>6</v>
      </c>
      <c r="C6307" s="88" t="s">
        <v>2124</v>
      </c>
      <c r="D6307" s="99" t="s">
        <v>1431</v>
      </c>
      <c r="E6307" s="89">
        <v>11</v>
      </c>
      <c r="F6307" s="89">
        <v>0</v>
      </c>
      <c r="G6307" s="89">
        <v>0</v>
      </c>
      <c r="H6307" s="89">
        <v>0</v>
      </c>
      <c r="I6307" s="89">
        <v>0</v>
      </c>
      <c r="J6307" s="89">
        <v>0</v>
      </c>
      <c r="K6307" s="89">
        <v>0</v>
      </c>
      <c r="L6307" s="89">
        <v>0</v>
      </c>
      <c r="M6307" s="89">
        <v>0</v>
      </c>
      <c r="N6307" s="89">
        <v>0</v>
      </c>
      <c r="O6307" s="89">
        <v>0</v>
      </c>
      <c r="P6307" s="89">
        <v>452</v>
      </c>
      <c r="Q6307" s="89">
        <v>7964</v>
      </c>
      <c r="R6307" s="88">
        <f>VLOOKUP(P6307,NEW_TRAIN_TEST!$A$1:$M$980,13,0)</f>
        <v>2210</v>
      </c>
      <c r="S6307" s="88">
        <f>VLOOKUP(P6307,NEW_TRAIN_TEST!$A$1:$M$980,11,0)</f>
        <v>8182</v>
      </c>
      <c r="T6307" s="6">
        <f t="shared" si="196"/>
        <v>0</v>
      </c>
      <c r="U6307" s="6">
        <f t="shared" si="197"/>
        <v>0</v>
      </c>
    </row>
    <row r="6308" spans="1:21" x14ac:dyDescent="0.2">
      <c r="A6308" s="88">
        <v>6307</v>
      </c>
      <c r="B6308" s="88">
        <v>6</v>
      </c>
      <c r="C6308" s="88" t="s">
        <v>2124</v>
      </c>
      <c r="D6308" s="99" t="s">
        <v>1431</v>
      </c>
      <c r="E6308" s="89">
        <v>4</v>
      </c>
      <c r="F6308" s="89">
        <v>1</v>
      </c>
      <c r="G6308" s="89">
        <v>0</v>
      </c>
      <c r="H6308" s="89">
        <v>0</v>
      </c>
      <c r="I6308" s="89">
        <v>2</v>
      </c>
      <c r="J6308" s="89">
        <v>0</v>
      </c>
      <c r="K6308" s="89">
        <v>0</v>
      </c>
      <c r="L6308" s="89">
        <v>1</v>
      </c>
      <c r="M6308" s="89">
        <v>0</v>
      </c>
      <c r="N6308" s="89">
        <v>0</v>
      </c>
      <c r="O6308" s="89">
        <v>2</v>
      </c>
      <c r="P6308" s="89">
        <v>102</v>
      </c>
      <c r="Q6308" s="89">
        <v>4812.33</v>
      </c>
      <c r="R6308" s="88">
        <f>VLOOKUP(P6308,NEW_TRAIN_TEST!$A$1:$M$980,13,0)</f>
        <v>4795</v>
      </c>
      <c r="S6308" s="88">
        <f>VLOOKUP(P6308,NEW_TRAIN_TEST!$A$1:$M$980,11,0)</f>
        <v>4870</v>
      </c>
      <c r="T6308" s="6">
        <f t="shared" si="196"/>
        <v>1</v>
      </c>
      <c r="U6308" s="6">
        <f t="shared" si="197"/>
        <v>0</v>
      </c>
    </row>
    <row r="6309" spans="1:21" x14ac:dyDescent="0.2">
      <c r="A6309" s="88">
        <v>6308</v>
      </c>
      <c r="B6309" s="88">
        <v>6</v>
      </c>
      <c r="C6309" s="88" t="s">
        <v>2124</v>
      </c>
      <c r="D6309" s="99" t="s">
        <v>1431</v>
      </c>
      <c r="E6309" s="89">
        <v>13</v>
      </c>
      <c r="F6309" s="89">
        <v>1</v>
      </c>
      <c r="G6309" s="89">
        <v>0</v>
      </c>
      <c r="H6309" s="89">
        <v>0</v>
      </c>
      <c r="I6309" s="89">
        <v>2</v>
      </c>
      <c r="J6309" s="89">
        <v>0</v>
      </c>
      <c r="K6309" s="89">
        <v>0</v>
      </c>
      <c r="L6309" s="89">
        <v>0</v>
      </c>
      <c r="M6309" s="89">
        <v>0</v>
      </c>
      <c r="N6309" s="89">
        <v>0</v>
      </c>
      <c r="O6309" s="89">
        <v>2</v>
      </c>
      <c r="P6309" s="89">
        <v>628</v>
      </c>
      <c r="Q6309" s="89">
        <v>12815.5</v>
      </c>
      <c r="R6309" s="88">
        <f>VLOOKUP(P6309,NEW_TRAIN_TEST!$A$1:$M$980,13,0)</f>
        <v>12608</v>
      </c>
      <c r="S6309" s="88">
        <f>VLOOKUP(P6309,NEW_TRAIN_TEST!$A$1:$M$980,11,0)</f>
        <v>13076</v>
      </c>
      <c r="T6309" s="6">
        <f t="shared" si="196"/>
        <v>0</v>
      </c>
      <c r="U6309" s="6">
        <f t="shared" si="197"/>
        <v>0</v>
      </c>
    </row>
    <row r="6310" spans="1:21" x14ac:dyDescent="0.2">
      <c r="A6310" s="88">
        <v>6309</v>
      </c>
      <c r="B6310" s="88">
        <v>6</v>
      </c>
      <c r="C6310" s="88" t="s">
        <v>2124</v>
      </c>
      <c r="D6310" s="99" t="s">
        <v>1431</v>
      </c>
      <c r="E6310" s="89">
        <v>13</v>
      </c>
      <c r="F6310" s="89">
        <v>0</v>
      </c>
      <c r="G6310" s="89">
        <v>0</v>
      </c>
      <c r="H6310" s="89">
        <v>0</v>
      </c>
      <c r="I6310" s="89">
        <v>0</v>
      </c>
      <c r="J6310" s="89">
        <v>0</v>
      </c>
      <c r="K6310" s="89">
        <v>0</v>
      </c>
      <c r="L6310" s="89">
        <v>0</v>
      </c>
      <c r="M6310" s="89">
        <v>0</v>
      </c>
      <c r="N6310" s="89">
        <v>0</v>
      </c>
      <c r="O6310" s="89">
        <v>0</v>
      </c>
      <c r="P6310" s="89">
        <v>455</v>
      </c>
      <c r="Q6310" s="89">
        <v>7832.5</v>
      </c>
      <c r="R6310" s="88">
        <f>VLOOKUP(P6310,NEW_TRAIN_TEST!$A$1:$M$980,13,0)</f>
        <v>2351</v>
      </c>
      <c r="S6310" s="88">
        <f>VLOOKUP(P6310,NEW_TRAIN_TEST!$A$1:$M$980,11,0)</f>
        <v>7885</v>
      </c>
      <c r="T6310" s="6">
        <f t="shared" si="196"/>
        <v>0</v>
      </c>
      <c r="U6310" s="6">
        <f t="shared" si="197"/>
        <v>0</v>
      </c>
    </row>
    <row r="6311" spans="1:21" x14ac:dyDescent="0.2">
      <c r="A6311" s="88">
        <v>6310</v>
      </c>
      <c r="B6311" s="88">
        <v>6</v>
      </c>
      <c r="C6311" s="88" t="s">
        <v>2124</v>
      </c>
      <c r="D6311" s="99" t="s">
        <v>1431</v>
      </c>
      <c r="E6311" s="89">
        <v>5</v>
      </c>
      <c r="F6311" s="89">
        <v>0</v>
      </c>
      <c r="G6311" s="89">
        <v>0</v>
      </c>
      <c r="H6311" s="89">
        <v>0</v>
      </c>
      <c r="I6311" s="89">
        <v>0</v>
      </c>
      <c r="J6311" s="89">
        <v>0</v>
      </c>
      <c r="K6311" s="89">
        <v>0</v>
      </c>
      <c r="L6311" s="89">
        <v>1</v>
      </c>
      <c r="M6311" s="89">
        <v>0</v>
      </c>
      <c r="N6311" s="89">
        <v>0</v>
      </c>
      <c r="O6311" s="89">
        <v>0</v>
      </c>
      <c r="P6311" s="89">
        <v>33</v>
      </c>
      <c r="Q6311" s="89">
        <v>5724</v>
      </c>
      <c r="R6311" s="88">
        <f>VLOOKUP(P6311,NEW_TRAIN_TEST!$A$1:$M$980,13,0)</f>
        <v>5556</v>
      </c>
      <c r="S6311" s="88">
        <f>VLOOKUP(P6311,NEW_TRAIN_TEST!$A$1:$M$980,11,0)</f>
        <v>5818</v>
      </c>
      <c r="T6311" s="6">
        <f t="shared" si="196"/>
        <v>1</v>
      </c>
      <c r="U6311" s="6">
        <f t="shared" si="197"/>
        <v>0</v>
      </c>
    </row>
    <row r="6312" spans="1:21" x14ac:dyDescent="0.2">
      <c r="A6312" s="88">
        <v>6311</v>
      </c>
      <c r="B6312" s="88">
        <v>6</v>
      </c>
      <c r="C6312" s="88" t="s">
        <v>2124</v>
      </c>
      <c r="D6312" s="99" t="s">
        <v>1431</v>
      </c>
      <c r="E6312" s="89">
        <v>9</v>
      </c>
      <c r="F6312" s="89">
        <v>0</v>
      </c>
      <c r="G6312" s="89">
        <v>0</v>
      </c>
      <c r="H6312" s="89">
        <v>0</v>
      </c>
      <c r="I6312" s="89">
        <v>0</v>
      </c>
      <c r="J6312" s="89">
        <v>0</v>
      </c>
      <c r="K6312" s="89">
        <v>0</v>
      </c>
      <c r="L6312" s="89">
        <v>0</v>
      </c>
      <c r="M6312" s="89">
        <v>0</v>
      </c>
      <c r="N6312" s="89">
        <v>0</v>
      </c>
      <c r="O6312" s="89">
        <v>0</v>
      </c>
      <c r="P6312" s="89">
        <v>877</v>
      </c>
      <c r="Q6312" s="89">
        <v>10220</v>
      </c>
      <c r="R6312" s="88">
        <f>VLOOKUP(P6312,NEW_TRAIN_TEST!$A$1:$M$980,13,0)</f>
        <v>8798</v>
      </c>
      <c r="S6312" s="88">
        <f>VLOOKUP(P6312,NEW_TRAIN_TEST!$A$1:$M$980,11,0)</f>
        <v>10351</v>
      </c>
      <c r="T6312" s="6">
        <f t="shared" si="196"/>
        <v>0</v>
      </c>
      <c r="U6312" s="6">
        <f t="shared" si="197"/>
        <v>0</v>
      </c>
    </row>
    <row r="6313" spans="1:21" x14ac:dyDescent="0.2">
      <c r="A6313" s="88">
        <v>6312</v>
      </c>
      <c r="B6313" s="88">
        <v>6</v>
      </c>
      <c r="C6313" s="88" t="s">
        <v>2124</v>
      </c>
      <c r="D6313" s="99" t="s">
        <v>1431</v>
      </c>
      <c r="E6313" s="89">
        <v>27</v>
      </c>
      <c r="F6313" s="89">
        <v>0</v>
      </c>
      <c r="G6313" s="89">
        <v>0</v>
      </c>
      <c r="H6313" s="89">
        <v>0</v>
      </c>
      <c r="I6313" s="89">
        <v>0</v>
      </c>
      <c r="J6313" s="89">
        <v>0</v>
      </c>
      <c r="K6313" s="89">
        <v>0</v>
      </c>
      <c r="L6313" s="89">
        <v>0</v>
      </c>
      <c r="M6313" s="89">
        <v>0</v>
      </c>
      <c r="N6313" s="89">
        <v>0</v>
      </c>
      <c r="O6313" s="89">
        <v>0</v>
      </c>
      <c r="P6313" s="89">
        <v>451</v>
      </c>
      <c r="Q6313" s="89">
        <v>9256</v>
      </c>
      <c r="R6313" s="88">
        <f>VLOOKUP(P6313,NEW_TRAIN_TEST!$A$1:$M$980,13,0)</f>
        <v>3444</v>
      </c>
      <c r="S6313" s="88">
        <f>VLOOKUP(P6313,NEW_TRAIN_TEST!$A$1:$M$980,11,0)</f>
        <v>9756</v>
      </c>
      <c r="T6313" s="6">
        <f t="shared" si="196"/>
        <v>0</v>
      </c>
      <c r="U6313" s="6">
        <f t="shared" si="197"/>
        <v>0</v>
      </c>
    </row>
    <row r="6314" spans="1:21" x14ac:dyDescent="0.2">
      <c r="A6314" s="88">
        <v>6313</v>
      </c>
      <c r="B6314" s="88">
        <v>6</v>
      </c>
      <c r="C6314" s="88" t="s">
        <v>2124</v>
      </c>
      <c r="D6314" s="99" t="s">
        <v>1431</v>
      </c>
      <c r="E6314" s="89">
        <v>15</v>
      </c>
      <c r="F6314" s="89">
        <v>0</v>
      </c>
      <c r="G6314" s="89">
        <v>0</v>
      </c>
      <c r="H6314" s="89">
        <v>0</v>
      </c>
      <c r="I6314" s="89">
        <v>0</v>
      </c>
      <c r="J6314" s="89">
        <v>0</v>
      </c>
      <c r="K6314" s="89">
        <v>0</v>
      </c>
      <c r="L6314" s="89">
        <v>0</v>
      </c>
      <c r="M6314" s="89">
        <v>0</v>
      </c>
      <c r="N6314" s="89">
        <v>0</v>
      </c>
      <c r="O6314" s="89">
        <v>0</v>
      </c>
      <c r="P6314" s="89">
        <v>449</v>
      </c>
      <c r="Q6314" s="89">
        <v>8137.5</v>
      </c>
      <c r="R6314" s="88">
        <f>VLOOKUP(P6314,NEW_TRAIN_TEST!$A$1:$M$980,13,0)</f>
        <v>2545</v>
      </c>
      <c r="S6314" s="88">
        <f>VLOOKUP(P6314,NEW_TRAIN_TEST!$A$1:$M$980,11,0)</f>
        <v>8365</v>
      </c>
      <c r="T6314" s="6">
        <f t="shared" si="196"/>
        <v>0</v>
      </c>
      <c r="U6314" s="6">
        <f t="shared" si="197"/>
        <v>0</v>
      </c>
    </row>
    <row r="6315" spans="1:21" x14ac:dyDescent="0.2">
      <c r="A6315" s="88">
        <v>6314</v>
      </c>
      <c r="B6315" s="88">
        <v>6</v>
      </c>
      <c r="C6315" s="88" t="s">
        <v>2124</v>
      </c>
      <c r="D6315" s="99" t="s">
        <v>1431</v>
      </c>
      <c r="E6315" s="89">
        <v>22</v>
      </c>
      <c r="F6315" s="89">
        <v>4</v>
      </c>
      <c r="G6315" s="89">
        <v>1</v>
      </c>
      <c r="H6315" s="89">
        <v>2</v>
      </c>
      <c r="I6315" s="89">
        <v>2</v>
      </c>
      <c r="J6315" s="89">
        <v>0</v>
      </c>
      <c r="K6315" s="89">
        <v>0</v>
      </c>
      <c r="L6315" s="89">
        <v>0</v>
      </c>
      <c r="M6315" s="89">
        <v>0</v>
      </c>
      <c r="N6315" s="89">
        <v>0</v>
      </c>
      <c r="O6315" s="89">
        <v>2</v>
      </c>
      <c r="P6315" s="89">
        <v>813</v>
      </c>
      <c r="Q6315" s="89">
        <v>9078</v>
      </c>
      <c r="R6315" s="88">
        <f>VLOOKUP(P6315,NEW_TRAIN_TEST!$A$1:$M$980,13,0)</f>
        <v>6900.5</v>
      </c>
      <c r="S6315" s="88">
        <f>VLOOKUP(P6315,NEW_TRAIN_TEST!$A$1:$M$980,11,0)</f>
        <v>9891</v>
      </c>
      <c r="T6315" s="6">
        <f t="shared" si="196"/>
        <v>0</v>
      </c>
      <c r="U6315" s="6">
        <f t="shared" si="197"/>
        <v>0</v>
      </c>
    </row>
    <row r="6316" spans="1:21" x14ac:dyDescent="0.2">
      <c r="A6316" s="88">
        <v>6315</v>
      </c>
      <c r="B6316" s="88">
        <v>6</v>
      </c>
      <c r="C6316" s="88" t="s">
        <v>2124</v>
      </c>
      <c r="D6316" s="99" t="s">
        <v>1431</v>
      </c>
      <c r="E6316" s="89">
        <v>22</v>
      </c>
      <c r="F6316" s="89">
        <v>0</v>
      </c>
      <c r="G6316" s="89">
        <v>0</v>
      </c>
      <c r="H6316" s="89">
        <v>0</v>
      </c>
      <c r="I6316" s="89">
        <v>0</v>
      </c>
      <c r="J6316" s="89">
        <v>0</v>
      </c>
      <c r="K6316" s="89">
        <v>0</v>
      </c>
      <c r="L6316" s="89">
        <v>0</v>
      </c>
      <c r="M6316" s="89">
        <v>0</v>
      </c>
      <c r="N6316" s="89">
        <v>0</v>
      </c>
      <c r="O6316" s="89">
        <v>0</v>
      </c>
      <c r="P6316" s="89">
        <v>619</v>
      </c>
      <c r="Q6316" s="89">
        <v>10644.5</v>
      </c>
      <c r="R6316" s="88">
        <f>VLOOKUP(P6316,NEW_TRAIN_TEST!$A$1:$M$980,13,0)</f>
        <v>10241</v>
      </c>
      <c r="S6316" s="88">
        <f>VLOOKUP(P6316,NEW_TRAIN_TEST!$A$1:$M$980,11,0)</f>
        <v>10887</v>
      </c>
      <c r="T6316" s="6">
        <f t="shared" si="196"/>
        <v>0</v>
      </c>
      <c r="U6316" s="6">
        <f t="shared" si="197"/>
        <v>0</v>
      </c>
    </row>
    <row r="6317" spans="1:21" x14ac:dyDescent="0.2">
      <c r="A6317" s="88">
        <v>6316</v>
      </c>
      <c r="B6317" s="88">
        <v>6</v>
      </c>
      <c r="C6317" s="88" t="s">
        <v>2124</v>
      </c>
      <c r="D6317" s="99" t="s">
        <v>1431</v>
      </c>
      <c r="E6317" s="89">
        <v>0</v>
      </c>
      <c r="F6317" s="89">
        <v>0</v>
      </c>
      <c r="G6317" s="89">
        <v>0</v>
      </c>
      <c r="H6317" s="89">
        <v>0</v>
      </c>
      <c r="I6317" s="89">
        <v>0</v>
      </c>
      <c r="J6317" s="89">
        <v>0</v>
      </c>
      <c r="K6317" s="89">
        <v>0</v>
      </c>
      <c r="L6317" s="89">
        <v>0</v>
      </c>
      <c r="M6317" s="89">
        <v>0</v>
      </c>
      <c r="N6317" s="89">
        <v>1</v>
      </c>
      <c r="O6317" s="89">
        <v>0</v>
      </c>
      <c r="P6317" s="89">
        <v>462</v>
      </c>
      <c r="Q6317" s="89">
        <v>6687</v>
      </c>
      <c r="R6317" s="88">
        <f>VLOOKUP(P6317,NEW_TRAIN_TEST!$A$1:$M$980,13,0)</f>
        <v>6687</v>
      </c>
      <c r="S6317" s="88">
        <f>VLOOKUP(P6317,NEW_TRAIN_TEST!$A$1:$M$980,11,0)</f>
        <v>6687</v>
      </c>
      <c r="T6317" s="6">
        <f t="shared" si="196"/>
        <v>0</v>
      </c>
      <c r="U6317" s="6">
        <f t="shared" si="197"/>
        <v>0</v>
      </c>
    </row>
    <row r="6318" spans="1:21" x14ac:dyDescent="0.2">
      <c r="A6318" s="88">
        <v>6317</v>
      </c>
      <c r="B6318" s="88">
        <v>6</v>
      </c>
      <c r="C6318" s="88" t="s">
        <v>2124</v>
      </c>
      <c r="D6318" s="99" t="s">
        <v>1431</v>
      </c>
      <c r="E6318" s="89">
        <v>14</v>
      </c>
      <c r="F6318" s="89">
        <v>3</v>
      </c>
      <c r="G6318" s="89">
        <v>0</v>
      </c>
      <c r="H6318" s="89">
        <v>2</v>
      </c>
      <c r="I6318" s="89">
        <v>2</v>
      </c>
      <c r="J6318" s="89">
        <v>0</v>
      </c>
      <c r="K6318" s="89">
        <v>0</v>
      </c>
      <c r="L6318" s="89">
        <v>0</v>
      </c>
      <c r="M6318" s="89">
        <v>0</v>
      </c>
      <c r="N6318" s="89">
        <v>0</v>
      </c>
      <c r="O6318" s="89">
        <v>2</v>
      </c>
      <c r="P6318" s="89">
        <v>0</v>
      </c>
      <c r="Q6318" s="89">
        <v>8146.5</v>
      </c>
      <c r="R6318" s="88">
        <f>VLOOKUP(P6318,NEW_TRAIN_TEST!$A$1:$M$980,13,0)</f>
        <v>7922.5</v>
      </c>
      <c r="S6318" s="88">
        <f>VLOOKUP(P6318,NEW_TRAIN_TEST!$A$1:$M$980,11,0)</f>
        <v>8335</v>
      </c>
      <c r="T6318" s="6">
        <f t="shared" si="196"/>
        <v>0</v>
      </c>
      <c r="U6318" s="6">
        <f t="shared" si="197"/>
        <v>0</v>
      </c>
    </row>
    <row r="6319" spans="1:21" x14ac:dyDescent="0.2">
      <c r="A6319" s="88">
        <v>6318</v>
      </c>
      <c r="B6319" s="88">
        <v>6</v>
      </c>
      <c r="C6319" s="88" t="s">
        <v>2124</v>
      </c>
      <c r="D6319" s="99" t="s">
        <v>1431</v>
      </c>
      <c r="E6319" s="89">
        <v>13</v>
      </c>
      <c r="F6319" s="89">
        <v>0</v>
      </c>
      <c r="G6319" s="89">
        <v>0</v>
      </c>
      <c r="H6319" s="89">
        <v>0</v>
      </c>
      <c r="I6319" s="89">
        <v>0</v>
      </c>
      <c r="J6319" s="89">
        <v>0</v>
      </c>
      <c r="K6319" s="89">
        <v>0</v>
      </c>
      <c r="L6319" s="89">
        <v>0</v>
      </c>
      <c r="M6319" s="89">
        <v>0</v>
      </c>
      <c r="N6319" s="89">
        <v>0</v>
      </c>
      <c r="O6319" s="89">
        <v>0</v>
      </c>
      <c r="P6319" s="89">
        <v>464</v>
      </c>
      <c r="Q6319" s="89">
        <v>6363</v>
      </c>
      <c r="R6319" s="88">
        <f>VLOOKUP(P6319,NEW_TRAIN_TEST!$A$1:$M$980,13,0)</f>
        <v>2206</v>
      </c>
      <c r="S6319" s="88">
        <f>VLOOKUP(P6319,NEW_TRAIN_TEST!$A$1:$M$980,11,0)</f>
        <v>6593</v>
      </c>
      <c r="T6319" s="6">
        <f t="shared" si="196"/>
        <v>0</v>
      </c>
      <c r="U6319" s="6">
        <f t="shared" si="197"/>
        <v>0</v>
      </c>
    </row>
    <row r="6320" spans="1:21" x14ac:dyDescent="0.2">
      <c r="A6320" s="88">
        <v>6319</v>
      </c>
      <c r="B6320" s="88">
        <v>6</v>
      </c>
      <c r="C6320" s="88" t="s">
        <v>2124</v>
      </c>
      <c r="D6320" s="99" t="s">
        <v>1431</v>
      </c>
      <c r="E6320" s="89">
        <v>6</v>
      </c>
      <c r="F6320" s="89">
        <v>5</v>
      </c>
      <c r="G6320" s="89">
        <v>0</v>
      </c>
      <c r="H6320" s="89">
        <v>0</v>
      </c>
      <c r="I6320" s="89">
        <v>2</v>
      </c>
      <c r="J6320" s="89">
        <v>0</v>
      </c>
      <c r="K6320" s="89">
        <v>0</v>
      </c>
      <c r="L6320" s="89">
        <v>0</v>
      </c>
      <c r="M6320" s="89">
        <v>0</v>
      </c>
      <c r="N6320" s="89">
        <v>0</v>
      </c>
      <c r="O6320" s="89">
        <v>2</v>
      </c>
      <c r="P6320" s="89">
        <v>664</v>
      </c>
      <c r="Q6320" s="89">
        <v>8358.5</v>
      </c>
      <c r="R6320" s="88">
        <f>VLOOKUP(P6320,NEW_TRAIN_TEST!$A$1:$M$980,13,0)</f>
        <v>8330</v>
      </c>
      <c r="S6320" s="88">
        <f>VLOOKUP(P6320,NEW_TRAIN_TEST!$A$1:$M$980,11,0)</f>
        <v>8620</v>
      </c>
      <c r="T6320" s="6">
        <f t="shared" si="196"/>
        <v>0</v>
      </c>
      <c r="U6320" s="6">
        <f t="shared" si="197"/>
        <v>0</v>
      </c>
    </row>
    <row r="6321" spans="1:21" x14ac:dyDescent="0.2">
      <c r="A6321" s="88">
        <v>6320</v>
      </c>
      <c r="B6321" s="88">
        <v>6</v>
      </c>
      <c r="C6321" s="88" t="s">
        <v>2124</v>
      </c>
      <c r="D6321" s="99" t="s">
        <v>1431</v>
      </c>
      <c r="E6321" s="89">
        <v>3</v>
      </c>
      <c r="F6321" s="89">
        <v>1</v>
      </c>
      <c r="G6321" s="89">
        <v>0</v>
      </c>
      <c r="H6321" s="89">
        <v>0</v>
      </c>
      <c r="I6321" s="89">
        <v>2</v>
      </c>
      <c r="J6321" s="89">
        <v>0</v>
      </c>
      <c r="K6321" s="89">
        <v>0</v>
      </c>
      <c r="L6321" s="89">
        <v>0</v>
      </c>
      <c r="M6321" s="89">
        <v>0</v>
      </c>
      <c r="N6321" s="89">
        <v>0</v>
      </c>
      <c r="O6321" s="89">
        <v>2</v>
      </c>
      <c r="P6321" s="89">
        <v>466</v>
      </c>
      <c r="Q6321" s="89">
        <v>7953</v>
      </c>
      <c r="R6321" s="88">
        <f>VLOOKUP(P6321,NEW_TRAIN_TEST!$A$1:$M$980,13,0)</f>
        <v>7824.5</v>
      </c>
      <c r="S6321" s="88">
        <f>VLOOKUP(P6321,NEW_TRAIN_TEST!$A$1:$M$980,11,0)</f>
        <v>7965</v>
      </c>
      <c r="T6321" s="6">
        <f t="shared" si="196"/>
        <v>0</v>
      </c>
      <c r="U6321" s="6">
        <f t="shared" si="197"/>
        <v>0</v>
      </c>
    </row>
    <row r="6322" spans="1:21" x14ac:dyDescent="0.2">
      <c r="A6322" s="88">
        <v>6321</v>
      </c>
      <c r="B6322" s="88">
        <v>6</v>
      </c>
      <c r="C6322" s="88" t="s">
        <v>2124</v>
      </c>
      <c r="D6322" s="99" t="s">
        <v>1431</v>
      </c>
      <c r="E6322" s="89">
        <v>8</v>
      </c>
      <c r="F6322" s="89">
        <v>2</v>
      </c>
      <c r="G6322" s="89">
        <v>0</v>
      </c>
      <c r="H6322" s="89">
        <v>0</v>
      </c>
      <c r="I6322" s="89">
        <v>2</v>
      </c>
      <c r="J6322" s="89">
        <v>0</v>
      </c>
      <c r="K6322" s="89">
        <v>0</v>
      </c>
      <c r="L6322" s="89">
        <v>1</v>
      </c>
      <c r="M6322" s="89">
        <v>0</v>
      </c>
      <c r="N6322" s="89">
        <v>0</v>
      </c>
      <c r="O6322" s="89">
        <v>2</v>
      </c>
      <c r="P6322" s="89">
        <v>467</v>
      </c>
      <c r="Q6322" s="89">
        <v>8729</v>
      </c>
      <c r="R6322" s="88">
        <f>VLOOKUP(P6322,NEW_TRAIN_TEST!$A$1:$M$980,13,0)</f>
        <v>8370</v>
      </c>
      <c r="S6322" s="88">
        <f>VLOOKUP(P6322,NEW_TRAIN_TEST!$A$1:$M$980,11,0)</f>
        <v>8802</v>
      </c>
      <c r="T6322" s="6">
        <f t="shared" si="196"/>
        <v>1</v>
      </c>
      <c r="U6322" s="6">
        <f t="shared" si="197"/>
        <v>0</v>
      </c>
    </row>
    <row r="6323" spans="1:21" x14ac:dyDescent="0.2">
      <c r="A6323" s="88">
        <v>6322</v>
      </c>
      <c r="B6323" s="88">
        <v>6</v>
      </c>
      <c r="C6323" s="88" t="s">
        <v>2124</v>
      </c>
      <c r="D6323" s="99" t="s">
        <v>1431</v>
      </c>
      <c r="E6323" s="89">
        <v>7</v>
      </c>
      <c r="F6323" s="89">
        <v>0</v>
      </c>
      <c r="G6323" s="89">
        <v>0</v>
      </c>
      <c r="H6323" s="89">
        <v>0</v>
      </c>
      <c r="I6323" s="89">
        <v>0</v>
      </c>
      <c r="J6323" s="89">
        <v>0</v>
      </c>
      <c r="K6323" s="89">
        <v>0</v>
      </c>
      <c r="L6323" s="89">
        <v>1</v>
      </c>
      <c r="M6323" s="89">
        <v>0</v>
      </c>
      <c r="N6323" s="89">
        <v>0</v>
      </c>
      <c r="O6323" s="89">
        <v>0</v>
      </c>
      <c r="P6323" s="89">
        <v>320</v>
      </c>
      <c r="Q6323" s="89">
        <v>9502.5</v>
      </c>
      <c r="R6323" s="88">
        <f>VLOOKUP(P6323,NEW_TRAIN_TEST!$A$1:$M$980,13,0)</f>
        <v>9293</v>
      </c>
      <c r="S6323" s="88">
        <f>VLOOKUP(P6323,NEW_TRAIN_TEST!$A$1:$M$980,11,0)</f>
        <v>9711</v>
      </c>
      <c r="T6323" s="6">
        <f t="shared" si="196"/>
        <v>1</v>
      </c>
      <c r="U6323" s="6">
        <f t="shared" si="197"/>
        <v>0</v>
      </c>
    </row>
    <row r="6324" spans="1:21" x14ac:dyDescent="0.2">
      <c r="A6324" s="88">
        <v>6323</v>
      </c>
      <c r="B6324" s="88">
        <v>6</v>
      </c>
      <c r="C6324" s="88" t="s">
        <v>2124</v>
      </c>
      <c r="D6324" s="99" t="s">
        <v>1431</v>
      </c>
      <c r="E6324" s="89">
        <v>15</v>
      </c>
      <c r="F6324" s="89">
        <v>0</v>
      </c>
      <c r="G6324" s="89">
        <v>0</v>
      </c>
      <c r="H6324" s="89">
        <v>0</v>
      </c>
      <c r="I6324" s="89">
        <v>0</v>
      </c>
      <c r="J6324" s="89">
        <v>0</v>
      </c>
      <c r="K6324" s="89">
        <v>0</v>
      </c>
      <c r="L6324" s="89">
        <v>0</v>
      </c>
      <c r="M6324" s="89">
        <v>0</v>
      </c>
      <c r="N6324" s="89">
        <v>0</v>
      </c>
      <c r="O6324" s="89">
        <v>0</v>
      </c>
      <c r="P6324" s="89">
        <v>10</v>
      </c>
      <c r="Q6324" s="89">
        <v>8007.5</v>
      </c>
      <c r="R6324" s="88">
        <f>VLOOKUP(P6324,NEW_TRAIN_TEST!$A$1:$M$980,13,0)</f>
        <v>7401</v>
      </c>
      <c r="S6324" s="88">
        <f>VLOOKUP(P6324,NEW_TRAIN_TEST!$A$1:$M$980,11,0)</f>
        <v>8227</v>
      </c>
      <c r="T6324" s="6">
        <f t="shared" si="196"/>
        <v>0</v>
      </c>
      <c r="U6324" s="6">
        <f t="shared" si="197"/>
        <v>0</v>
      </c>
    </row>
    <row r="6325" spans="1:21" x14ac:dyDescent="0.2">
      <c r="A6325" s="88">
        <v>6324</v>
      </c>
      <c r="B6325" s="88">
        <v>6</v>
      </c>
      <c r="C6325" s="88" t="s">
        <v>2124</v>
      </c>
      <c r="D6325" s="99" t="s">
        <v>1431</v>
      </c>
      <c r="E6325" s="89">
        <v>0</v>
      </c>
      <c r="F6325" s="89">
        <v>0</v>
      </c>
      <c r="G6325" s="89">
        <v>0</v>
      </c>
      <c r="H6325" s="89">
        <v>0</v>
      </c>
      <c r="I6325" s="89">
        <v>0</v>
      </c>
      <c r="J6325" s="89">
        <v>0</v>
      </c>
      <c r="K6325" s="89">
        <v>0</v>
      </c>
      <c r="L6325" s="89">
        <v>0</v>
      </c>
      <c r="M6325" s="89">
        <v>0</v>
      </c>
      <c r="N6325" s="89">
        <v>1</v>
      </c>
      <c r="O6325" s="89">
        <v>0</v>
      </c>
      <c r="P6325" s="89">
        <v>874</v>
      </c>
      <c r="Q6325" s="89">
        <v>7555</v>
      </c>
      <c r="R6325" s="88">
        <f>VLOOKUP(P6325,NEW_TRAIN_TEST!$A$1:$M$980,13,0)</f>
        <v>7555</v>
      </c>
      <c r="S6325" s="88">
        <f>VLOOKUP(P6325,NEW_TRAIN_TEST!$A$1:$M$980,11,0)</f>
        <v>7555</v>
      </c>
      <c r="T6325" s="6">
        <f t="shared" si="196"/>
        <v>0</v>
      </c>
      <c r="U6325" s="6">
        <f t="shared" si="197"/>
        <v>0</v>
      </c>
    </row>
    <row r="6326" spans="1:21" x14ac:dyDescent="0.2">
      <c r="A6326" s="88">
        <v>6325</v>
      </c>
      <c r="B6326" s="88">
        <v>6</v>
      </c>
      <c r="C6326" s="88" t="s">
        <v>2124</v>
      </c>
      <c r="D6326" s="99" t="s">
        <v>1431</v>
      </c>
      <c r="E6326" s="89">
        <v>3</v>
      </c>
      <c r="F6326" s="89">
        <v>1</v>
      </c>
      <c r="G6326" s="89">
        <v>0</v>
      </c>
      <c r="H6326" s="89">
        <v>0</v>
      </c>
      <c r="I6326" s="89">
        <v>2</v>
      </c>
      <c r="J6326" s="89">
        <v>0</v>
      </c>
      <c r="K6326" s="89">
        <v>0</v>
      </c>
      <c r="L6326" s="89">
        <v>0</v>
      </c>
      <c r="M6326" s="89">
        <v>0</v>
      </c>
      <c r="N6326" s="89">
        <v>0</v>
      </c>
      <c r="O6326" s="89">
        <v>2</v>
      </c>
      <c r="P6326" s="89">
        <v>351</v>
      </c>
      <c r="Q6326" s="89">
        <v>6878.5</v>
      </c>
      <c r="R6326" s="88">
        <f>VLOOKUP(P6326,NEW_TRAIN_TEST!$A$1:$M$980,13,0)</f>
        <v>6815</v>
      </c>
      <c r="S6326" s="88">
        <f>VLOOKUP(P6326,NEW_TRAIN_TEST!$A$1:$M$980,11,0)</f>
        <v>7295</v>
      </c>
      <c r="T6326" s="6">
        <f t="shared" si="196"/>
        <v>0</v>
      </c>
      <c r="U6326" s="6">
        <f t="shared" si="197"/>
        <v>0</v>
      </c>
    </row>
    <row r="6327" spans="1:21" x14ac:dyDescent="0.2">
      <c r="A6327" s="88">
        <v>6326</v>
      </c>
      <c r="B6327" s="88">
        <v>6</v>
      </c>
      <c r="C6327" s="88" t="s">
        <v>2124</v>
      </c>
      <c r="D6327" s="99" t="s">
        <v>1431</v>
      </c>
      <c r="E6327" s="89">
        <v>8</v>
      </c>
      <c r="F6327" s="89">
        <v>4</v>
      </c>
      <c r="G6327" s="89">
        <v>0</v>
      </c>
      <c r="H6327" s="89">
        <v>2</v>
      </c>
      <c r="I6327" s="89">
        <v>2</v>
      </c>
      <c r="J6327" s="89">
        <v>0</v>
      </c>
      <c r="K6327" s="89">
        <v>0</v>
      </c>
      <c r="L6327" s="89">
        <v>1</v>
      </c>
      <c r="M6327" s="89">
        <v>0</v>
      </c>
      <c r="N6327" s="89">
        <v>0</v>
      </c>
      <c r="O6327" s="89">
        <v>2</v>
      </c>
      <c r="P6327" s="89">
        <v>609</v>
      </c>
      <c r="Q6327" s="89">
        <v>8764.5</v>
      </c>
      <c r="R6327" s="88">
        <f>VLOOKUP(P6327,NEW_TRAIN_TEST!$A$1:$M$980,13,0)</f>
        <v>8660.5</v>
      </c>
      <c r="S6327" s="88">
        <f>VLOOKUP(P6327,NEW_TRAIN_TEST!$A$1:$M$980,11,0)</f>
        <v>9112</v>
      </c>
      <c r="T6327" s="6">
        <f t="shared" si="196"/>
        <v>1</v>
      </c>
      <c r="U6327" s="6">
        <f t="shared" si="197"/>
        <v>0</v>
      </c>
    </row>
    <row r="6328" spans="1:21" x14ac:dyDescent="0.2">
      <c r="A6328" s="88">
        <v>6327</v>
      </c>
      <c r="B6328" s="88">
        <v>6</v>
      </c>
      <c r="C6328" s="88" t="s">
        <v>2124</v>
      </c>
      <c r="D6328" s="99" t="s">
        <v>1431</v>
      </c>
      <c r="E6328" s="89">
        <v>19</v>
      </c>
      <c r="F6328" s="89">
        <v>0</v>
      </c>
      <c r="G6328" s="89">
        <v>0</v>
      </c>
      <c r="H6328" s="89">
        <v>0</v>
      </c>
      <c r="I6328" s="89">
        <v>0</v>
      </c>
      <c r="J6328" s="89">
        <v>0</v>
      </c>
      <c r="K6328" s="89">
        <v>0</v>
      </c>
      <c r="L6328" s="89">
        <v>0</v>
      </c>
      <c r="M6328" s="89">
        <v>0</v>
      </c>
      <c r="N6328" s="89">
        <v>0</v>
      </c>
      <c r="O6328" s="89">
        <v>0</v>
      </c>
      <c r="P6328" s="89">
        <v>473</v>
      </c>
      <c r="Q6328" s="89">
        <v>8165</v>
      </c>
      <c r="R6328" s="88">
        <f>VLOOKUP(P6328,NEW_TRAIN_TEST!$A$1:$M$980,13,0)</f>
        <v>2865</v>
      </c>
      <c r="S6328" s="88">
        <f>VLOOKUP(P6328,NEW_TRAIN_TEST!$A$1:$M$980,11,0)</f>
        <v>8284</v>
      </c>
      <c r="T6328" s="6">
        <f t="shared" si="196"/>
        <v>0</v>
      </c>
      <c r="U6328" s="6">
        <f t="shared" si="197"/>
        <v>0</v>
      </c>
    </row>
    <row r="6329" spans="1:21" x14ac:dyDescent="0.2">
      <c r="A6329" s="88">
        <v>6328</v>
      </c>
      <c r="B6329" s="88">
        <v>6</v>
      </c>
      <c r="C6329" s="88" t="s">
        <v>2124</v>
      </c>
      <c r="D6329" s="99" t="s">
        <v>1431</v>
      </c>
      <c r="E6329" s="89">
        <v>3</v>
      </c>
      <c r="F6329" s="89">
        <v>0</v>
      </c>
      <c r="G6329" s="89">
        <v>0</v>
      </c>
      <c r="H6329" s="89">
        <v>0</v>
      </c>
      <c r="I6329" s="89">
        <v>0</v>
      </c>
      <c r="J6329" s="89">
        <v>0</v>
      </c>
      <c r="K6329" s="89">
        <v>0</v>
      </c>
      <c r="L6329" s="89">
        <v>0</v>
      </c>
      <c r="M6329" s="89">
        <v>14</v>
      </c>
      <c r="N6329" s="89">
        <v>0</v>
      </c>
      <c r="O6329" s="89">
        <v>0</v>
      </c>
      <c r="P6329" s="89">
        <v>473</v>
      </c>
      <c r="Q6329" s="89">
        <v>8284</v>
      </c>
      <c r="R6329" s="88">
        <f>VLOOKUP(P6329,NEW_TRAIN_TEST!$A$1:$M$980,13,0)</f>
        <v>2865</v>
      </c>
      <c r="S6329" s="88">
        <f>VLOOKUP(P6329,NEW_TRAIN_TEST!$A$1:$M$980,11,0)</f>
        <v>8284</v>
      </c>
      <c r="T6329" s="6">
        <f t="shared" si="196"/>
        <v>0</v>
      </c>
      <c r="U6329" s="6">
        <f t="shared" si="197"/>
        <v>1</v>
      </c>
    </row>
    <row r="6330" spans="1:21" x14ac:dyDescent="0.2">
      <c r="A6330" s="88">
        <v>6329</v>
      </c>
      <c r="B6330" s="88">
        <v>6</v>
      </c>
      <c r="C6330" s="88" t="s">
        <v>2124</v>
      </c>
      <c r="D6330" s="99" t="s">
        <v>1431</v>
      </c>
      <c r="E6330" s="89">
        <v>11</v>
      </c>
      <c r="F6330" s="89">
        <v>0</v>
      </c>
      <c r="G6330" s="89">
        <v>0</v>
      </c>
      <c r="H6330" s="89">
        <v>0</v>
      </c>
      <c r="I6330" s="89">
        <v>0</v>
      </c>
      <c r="J6330" s="89">
        <v>0</v>
      </c>
      <c r="K6330" s="89">
        <v>0</v>
      </c>
      <c r="L6330" s="89">
        <v>0</v>
      </c>
      <c r="M6330" s="89">
        <v>0</v>
      </c>
      <c r="N6330" s="89">
        <v>0</v>
      </c>
      <c r="O6330" s="89">
        <v>0</v>
      </c>
      <c r="P6330" s="89">
        <v>474</v>
      </c>
      <c r="Q6330" s="89">
        <v>7560</v>
      </c>
      <c r="R6330" s="88">
        <f>VLOOKUP(P6330,NEW_TRAIN_TEST!$A$1:$M$980,13,0)</f>
        <v>2310</v>
      </c>
      <c r="S6330" s="88">
        <f>VLOOKUP(P6330,NEW_TRAIN_TEST!$A$1:$M$980,11,0)</f>
        <v>7580</v>
      </c>
      <c r="T6330" s="6">
        <f t="shared" si="196"/>
        <v>0</v>
      </c>
      <c r="U6330" s="6">
        <f t="shared" si="197"/>
        <v>0</v>
      </c>
    </row>
    <row r="6331" spans="1:21" x14ac:dyDescent="0.2">
      <c r="A6331" s="88">
        <v>6330</v>
      </c>
      <c r="B6331" s="88">
        <v>6</v>
      </c>
      <c r="C6331" s="88" t="s">
        <v>2124</v>
      </c>
      <c r="D6331" s="99" t="s">
        <v>1431</v>
      </c>
      <c r="E6331" s="89">
        <v>6</v>
      </c>
      <c r="F6331" s="89">
        <v>0</v>
      </c>
      <c r="G6331" s="89">
        <v>0</v>
      </c>
      <c r="H6331" s="89">
        <v>0</v>
      </c>
      <c r="I6331" s="89">
        <v>0</v>
      </c>
      <c r="J6331" s="89">
        <v>0</v>
      </c>
      <c r="K6331" s="89">
        <v>0</v>
      </c>
      <c r="L6331" s="89">
        <v>1</v>
      </c>
      <c r="M6331" s="89">
        <v>0</v>
      </c>
      <c r="N6331" s="89">
        <v>0</v>
      </c>
      <c r="O6331" s="89">
        <v>0</v>
      </c>
      <c r="P6331" s="89">
        <v>475</v>
      </c>
      <c r="Q6331" s="89">
        <v>7649</v>
      </c>
      <c r="R6331" s="88">
        <f>VLOOKUP(P6331,NEW_TRAIN_TEST!$A$1:$M$980,13,0)</f>
        <v>7018</v>
      </c>
      <c r="S6331" s="88">
        <f>VLOOKUP(P6331,NEW_TRAIN_TEST!$A$1:$M$980,11,0)</f>
        <v>7649</v>
      </c>
      <c r="T6331" s="6">
        <f t="shared" si="196"/>
        <v>1</v>
      </c>
      <c r="U6331" s="6">
        <f t="shared" si="197"/>
        <v>0</v>
      </c>
    </row>
    <row r="6332" spans="1:21" x14ac:dyDescent="0.2">
      <c r="A6332" s="88">
        <v>6331</v>
      </c>
      <c r="B6332" s="88">
        <v>6</v>
      </c>
      <c r="C6332" s="88" t="s">
        <v>2124</v>
      </c>
      <c r="D6332" s="99" t="s">
        <v>1431</v>
      </c>
      <c r="E6332" s="89">
        <v>13</v>
      </c>
      <c r="F6332" s="89">
        <v>3</v>
      </c>
      <c r="G6332" s="89">
        <v>1</v>
      </c>
      <c r="H6332" s="89">
        <v>2</v>
      </c>
      <c r="I6332" s="89">
        <v>2</v>
      </c>
      <c r="J6332" s="89">
        <v>0</v>
      </c>
      <c r="K6332" s="89">
        <v>0</v>
      </c>
      <c r="L6332" s="89">
        <v>0</v>
      </c>
      <c r="M6332" s="89">
        <v>0</v>
      </c>
      <c r="N6332" s="89">
        <v>0</v>
      </c>
      <c r="O6332" s="89">
        <v>2</v>
      </c>
      <c r="P6332" s="89">
        <v>373</v>
      </c>
      <c r="Q6332" s="89">
        <v>12643</v>
      </c>
      <c r="R6332" s="88">
        <f>VLOOKUP(P6332,NEW_TRAIN_TEST!$A$1:$M$980,13,0)</f>
        <v>12270</v>
      </c>
      <c r="S6332" s="88">
        <f>VLOOKUP(P6332,NEW_TRAIN_TEST!$A$1:$M$980,11,0)</f>
        <v>13409</v>
      </c>
      <c r="T6332" s="6">
        <f t="shared" si="196"/>
        <v>0</v>
      </c>
      <c r="U6332" s="6">
        <f t="shared" si="197"/>
        <v>0</v>
      </c>
    </row>
    <row r="6333" spans="1:21" x14ac:dyDescent="0.2">
      <c r="A6333" s="88">
        <v>6332</v>
      </c>
      <c r="B6333" s="88">
        <v>6</v>
      </c>
      <c r="C6333" s="88" t="s">
        <v>2124</v>
      </c>
      <c r="D6333" s="99" t="s">
        <v>1431</v>
      </c>
      <c r="E6333" s="89">
        <v>12</v>
      </c>
      <c r="F6333" s="89">
        <v>0</v>
      </c>
      <c r="G6333" s="89">
        <v>0</v>
      </c>
      <c r="H6333" s="89">
        <v>0</v>
      </c>
      <c r="I6333" s="89">
        <v>0</v>
      </c>
      <c r="J6333" s="89">
        <v>0</v>
      </c>
      <c r="K6333" s="89">
        <v>0</v>
      </c>
      <c r="L6333" s="89">
        <v>0</v>
      </c>
      <c r="M6333" s="89">
        <v>0</v>
      </c>
      <c r="N6333" s="89">
        <v>0</v>
      </c>
      <c r="O6333" s="89">
        <v>0</v>
      </c>
      <c r="P6333" s="89">
        <v>478</v>
      </c>
      <c r="Q6333" s="89">
        <v>6831</v>
      </c>
      <c r="R6333" s="88">
        <f>VLOOKUP(P6333,NEW_TRAIN_TEST!$A$1:$M$980,13,0)</f>
        <v>2644</v>
      </c>
      <c r="S6333" s="88">
        <f>VLOOKUP(P6333,NEW_TRAIN_TEST!$A$1:$M$980,11,0)</f>
        <v>6831</v>
      </c>
      <c r="T6333" s="6">
        <f t="shared" si="196"/>
        <v>0</v>
      </c>
      <c r="U6333" s="6">
        <f t="shared" si="197"/>
        <v>0</v>
      </c>
    </row>
    <row r="6334" spans="1:21" x14ac:dyDescent="0.2">
      <c r="A6334" s="88">
        <v>6333</v>
      </c>
      <c r="B6334" s="88">
        <v>6</v>
      </c>
      <c r="C6334" s="88" t="s">
        <v>2124</v>
      </c>
      <c r="D6334" s="99" t="s">
        <v>1431</v>
      </c>
      <c r="E6334" s="89">
        <v>18</v>
      </c>
      <c r="F6334" s="89">
        <v>0</v>
      </c>
      <c r="G6334" s="89">
        <v>0</v>
      </c>
      <c r="H6334" s="89">
        <v>0</v>
      </c>
      <c r="I6334" s="89">
        <v>0</v>
      </c>
      <c r="J6334" s="89">
        <v>0</v>
      </c>
      <c r="K6334" s="89">
        <v>0</v>
      </c>
      <c r="L6334" s="89">
        <v>0</v>
      </c>
      <c r="M6334" s="89">
        <v>0</v>
      </c>
      <c r="N6334" s="89">
        <v>0</v>
      </c>
      <c r="O6334" s="89">
        <v>0</v>
      </c>
      <c r="P6334" s="89">
        <v>818</v>
      </c>
      <c r="Q6334" s="89">
        <v>9139</v>
      </c>
      <c r="R6334" s="88">
        <f>VLOOKUP(P6334,NEW_TRAIN_TEST!$A$1:$M$980,13,0)</f>
        <v>7351</v>
      </c>
      <c r="S6334" s="88">
        <f>VLOOKUP(P6334,NEW_TRAIN_TEST!$A$1:$M$980,11,0)</f>
        <v>9565</v>
      </c>
      <c r="T6334" s="6">
        <f t="shared" si="196"/>
        <v>0</v>
      </c>
      <c r="U6334" s="6">
        <f t="shared" si="197"/>
        <v>0</v>
      </c>
    </row>
    <row r="6335" spans="1:21" x14ac:dyDescent="0.2">
      <c r="A6335" s="88">
        <v>6334</v>
      </c>
      <c r="B6335" s="88">
        <v>6</v>
      </c>
      <c r="C6335" s="88" t="s">
        <v>2124</v>
      </c>
      <c r="D6335" s="99" t="s">
        <v>1431</v>
      </c>
      <c r="E6335" s="89">
        <v>8</v>
      </c>
      <c r="F6335" s="89">
        <v>3</v>
      </c>
      <c r="G6335" s="89">
        <v>0</v>
      </c>
      <c r="H6335" s="89">
        <v>2</v>
      </c>
      <c r="I6335" s="89">
        <v>2</v>
      </c>
      <c r="J6335" s="89">
        <v>0</v>
      </c>
      <c r="K6335" s="89">
        <v>0</v>
      </c>
      <c r="L6335" s="89">
        <v>1</v>
      </c>
      <c r="M6335" s="89">
        <v>0</v>
      </c>
      <c r="N6335" s="89">
        <v>0</v>
      </c>
      <c r="O6335" s="89">
        <v>2</v>
      </c>
      <c r="P6335" s="89">
        <v>678</v>
      </c>
      <c r="Q6335" s="89">
        <v>9018.5</v>
      </c>
      <c r="R6335" s="88">
        <f>VLOOKUP(P6335,NEW_TRAIN_TEST!$A$1:$M$980,13,0)</f>
        <v>8822.5</v>
      </c>
      <c r="S6335" s="88">
        <f>VLOOKUP(P6335,NEW_TRAIN_TEST!$A$1:$M$980,11,0)</f>
        <v>9255</v>
      </c>
      <c r="T6335" s="6">
        <f t="shared" si="196"/>
        <v>1</v>
      </c>
      <c r="U6335" s="6">
        <f t="shared" si="197"/>
        <v>0</v>
      </c>
    </row>
    <row r="6336" spans="1:21" x14ac:dyDescent="0.2">
      <c r="A6336" s="88">
        <v>6335</v>
      </c>
      <c r="B6336" s="88">
        <v>6</v>
      </c>
      <c r="C6336" s="88" t="s">
        <v>2124</v>
      </c>
      <c r="D6336" s="99" t="s">
        <v>1431</v>
      </c>
      <c r="E6336" s="89">
        <v>7</v>
      </c>
      <c r="F6336" s="89">
        <v>2</v>
      </c>
      <c r="G6336" s="89">
        <v>0</v>
      </c>
      <c r="H6336" s="89">
        <v>2</v>
      </c>
      <c r="I6336" s="89">
        <v>2</v>
      </c>
      <c r="J6336" s="89">
        <v>0</v>
      </c>
      <c r="K6336" s="89">
        <v>0</v>
      </c>
      <c r="L6336" s="89">
        <v>1</v>
      </c>
      <c r="M6336" s="89">
        <v>24</v>
      </c>
      <c r="N6336" s="89">
        <v>0</v>
      </c>
      <c r="O6336" s="89">
        <v>2</v>
      </c>
      <c r="P6336" s="89">
        <v>306</v>
      </c>
      <c r="Q6336" s="89">
        <v>9352.5</v>
      </c>
      <c r="R6336" s="88">
        <f>VLOOKUP(P6336,NEW_TRAIN_TEST!$A$1:$M$980,13,0)</f>
        <v>9159.5</v>
      </c>
      <c r="S6336" s="88">
        <f>VLOOKUP(P6336,NEW_TRAIN_TEST!$A$1:$M$980,11,0)</f>
        <v>9593</v>
      </c>
      <c r="T6336" s="6">
        <f t="shared" si="196"/>
        <v>1</v>
      </c>
      <c r="U6336" s="6">
        <f t="shared" si="197"/>
        <v>1</v>
      </c>
    </row>
    <row r="6337" spans="1:21" x14ac:dyDescent="0.2">
      <c r="A6337" s="88">
        <v>6336</v>
      </c>
      <c r="B6337" s="88">
        <v>6</v>
      </c>
      <c r="C6337" s="88" t="s">
        <v>2124</v>
      </c>
      <c r="D6337" s="99" t="s">
        <v>1431</v>
      </c>
      <c r="E6337" s="89">
        <v>0</v>
      </c>
      <c r="F6337" s="89">
        <v>0</v>
      </c>
      <c r="G6337" s="89">
        <v>0</v>
      </c>
      <c r="H6337" s="89">
        <v>0</v>
      </c>
      <c r="I6337" s="89">
        <v>0</v>
      </c>
      <c r="J6337" s="89">
        <v>0</v>
      </c>
      <c r="K6337" s="89">
        <v>0</v>
      </c>
      <c r="L6337" s="89">
        <v>0</v>
      </c>
      <c r="M6337" s="89">
        <v>0</v>
      </c>
      <c r="N6337" s="89">
        <v>1</v>
      </c>
      <c r="O6337" s="89">
        <v>0</v>
      </c>
      <c r="P6337" s="89">
        <v>482</v>
      </c>
      <c r="Q6337" s="89">
        <v>7394</v>
      </c>
      <c r="R6337" s="88">
        <f>VLOOKUP(P6337,NEW_TRAIN_TEST!$A$1:$M$980,13,0)</f>
        <v>7394</v>
      </c>
      <c r="S6337" s="88">
        <f>VLOOKUP(P6337,NEW_TRAIN_TEST!$A$1:$M$980,11,0)</f>
        <v>7394</v>
      </c>
      <c r="T6337" s="6">
        <f t="shared" si="196"/>
        <v>0</v>
      </c>
      <c r="U6337" s="6">
        <f t="shared" si="197"/>
        <v>0</v>
      </c>
    </row>
    <row r="6338" spans="1:21" x14ac:dyDescent="0.2">
      <c r="A6338" s="88">
        <v>6337</v>
      </c>
      <c r="B6338" s="88">
        <v>6</v>
      </c>
      <c r="C6338" s="88" t="s">
        <v>2124</v>
      </c>
      <c r="D6338" s="99" t="s">
        <v>1431</v>
      </c>
      <c r="E6338" s="89">
        <v>15</v>
      </c>
      <c r="F6338" s="89">
        <v>2</v>
      </c>
      <c r="G6338" s="89">
        <v>0</v>
      </c>
      <c r="H6338" s="89">
        <v>2</v>
      </c>
      <c r="I6338" s="89">
        <v>2</v>
      </c>
      <c r="J6338" s="89">
        <v>0</v>
      </c>
      <c r="K6338" s="89">
        <v>0</v>
      </c>
      <c r="L6338" s="89">
        <v>0</v>
      </c>
      <c r="M6338" s="89">
        <v>0</v>
      </c>
      <c r="N6338" s="89">
        <v>0</v>
      </c>
      <c r="O6338" s="89">
        <v>2</v>
      </c>
      <c r="P6338" s="89">
        <v>826</v>
      </c>
      <c r="Q6338" s="89">
        <v>9871.5</v>
      </c>
      <c r="R6338" s="88">
        <f>VLOOKUP(P6338,NEW_TRAIN_TEST!$A$1:$M$980,13,0)</f>
        <v>8293</v>
      </c>
      <c r="S6338" s="88">
        <f>VLOOKUP(P6338,NEW_TRAIN_TEST!$A$1:$M$980,11,0)</f>
        <v>10279</v>
      </c>
      <c r="T6338" s="6">
        <f t="shared" si="196"/>
        <v>0</v>
      </c>
      <c r="U6338" s="6">
        <f t="shared" si="197"/>
        <v>0</v>
      </c>
    </row>
    <row r="6339" spans="1:21" x14ac:dyDescent="0.2">
      <c r="A6339" s="88">
        <v>6338</v>
      </c>
      <c r="B6339" s="88">
        <v>6</v>
      </c>
      <c r="C6339" s="88" t="s">
        <v>2124</v>
      </c>
      <c r="D6339" s="99" t="s">
        <v>1431</v>
      </c>
      <c r="E6339" s="89">
        <v>10</v>
      </c>
      <c r="F6339" s="89">
        <v>12</v>
      </c>
      <c r="G6339" s="89">
        <v>0</v>
      </c>
      <c r="H6339" s="89">
        <v>2</v>
      </c>
      <c r="I6339" s="89">
        <v>2</v>
      </c>
      <c r="J6339" s="89">
        <v>2</v>
      </c>
      <c r="K6339" s="89">
        <v>0</v>
      </c>
      <c r="L6339" s="89">
        <v>1</v>
      </c>
      <c r="M6339" s="89">
        <v>0</v>
      </c>
      <c r="N6339" s="89">
        <v>0</v>
      </c>
      <c r="O6339" s="89">
        <v>2</v>
      </c>
      <c r="P6339" s="89">
        <v>601</v>
      </c>
      <c r="Q6339" s="89">
        <v>12451</v>
      </c>
      <c r="R6339" s="88">
        <f>VLOOKUP(P6339,NEW_TRAIN_TEST!$A$1:$M$980,13,0)</f>
        <v>12305.5</v>
      </c>
      <c r="S6339" s="88">
        <f>VLOOKUP(P6339,NEW_TRAIN_TEST!$A$1:$M$980,11,0)</f>
        <v>12802</v>
      </c>
      <c r="T6339" s="6">
        <f t="shared" ref="T6339:T6402" si="198">IF(L6339&gt;0,1,0)</f>
        <v>1</v>
      </c>
      <c r="U6339" s="6">
        <f t="shared" ref="U6339:U6402" si="199">IF(M6339&gt;0,1,0)</f>
        <v>0</v>
      </c>
    </row>
    <row r="6340" spans="1:21" x14ac:dyDescent="0.2">
      <c r="A6340" s="88">
        <v>6339</v>
      </c>
      <c r="B6340" s="88">
        <v>6</v>
      </c>
      <c r="C6340" s="88" t="s">
        <v>2124</v>
      </c>
      <c r="D6340" s="99" t="s">
        <v>1431</v>
      </c>
      <c r="E6340" s="89">
        <v>13</v>
      </c>
      <c r="F6340" s="89">
        <v>11</v>
      </c>
      <c r="G6340" s="89">
        <v>0</v>
      </c>
      <c r="H6340" s="89">
        <v>2</v>
      </c>
      <c r="I6340" s="89">
        <v>2</v>
      </c>
      <c r="J6340" s="89">
        <v>2</v>
      </c>
      <c r="K6340" s="89">
        <v>0</v>
      </c>
      <c r="L6340" s="89">
        <v>0</v>
      </c>
      <c r="M6340" s="89">
        <v>0</v>
      </c>
      <c r="N6340" s="89">
        <v>0</v>
      </c>
      <c r="O6340" s="89">
        <v>2</v>
      </c>
      <c r="P6340" s="89">
        <v>601</v>
      </c>
      <c r="Q6340" s="89">
        <v>12471.5</v>
      </c>
      <c r="R6340" s="88">
        <f>VLOOKUP(P6340,NEW_TRAIN_TEST!$A$1:$M$980,13,0)</f>
        <v>12305.5</v>
      </c>
      <c r="S6340" s="88">
        <f>VLOOKUP(P6340,NEW_TRAIN_TEST!$A$1:$M$980,11,0)</f>
        <v>12802</v>
      </c>
      <c r="T6340" s="6">
        <f t="shared" si="198"/>
        <v>0</v>
      </c>
      <c r="U6340" s="6">
        <f t="shared" si="199"/>
        <v>0</v>
      </c>
    </row>
    <row r="6341" spans="1:21" x14ac:dyDescent="0.2">
      <c r="A6341" s="88">
        <v>6340</v>
      </c>
      <c r="B6341" s="88">
        <v>6</v>
      </c>
      <c r="C6341" s="88" t="s">
        <v>2124</v>
      </c>
      <c r="D6341" s="99" t="s">
        <v>1431</v>
      </c>
      <c r="E6341" s="89">
        <v>10</v>
      </c>
      <c r="F6341" s="89">
        <v>0</v>
      </c>
      <c r="G6341" s="89">
        <v>0</v>
      </c>
      <c r="H6341" s="89">
        <v>0</v>
      </c>
      <c r="I6341" s="89">
        <v>0</v>
      </c>
      <c r="J6341" s="89">
        <v>0</v>
      </c>
      <c r="K6341" s="89">
        <v>0</v>
      </c>
      <c r="L6341" s="89">
        <v>0</v>
      </c>
      <c r="M6341" s="89">
        <v>0</v>
      </c>
      <c r="N6341" s="89">
        <v>0</v>
      </c>
      <c r="O6341" s="89">
        <v>0</v>
      </c>
      <c r="P6341" s="89">
        <v>457</v>
      </c>
      <c r="Q6341" s="89">
        <v>8056.5</v>
      </c>
      <c r="R6341" s="88">
        <f>VLOOKUP(P6341,NEW_TRAIN_TEST!$A$1:$M$980,13,0)</f>
        <v>7553.5</v>
      </c>
      <c r="S6341" s="88">
        <f>VLOOKUP(P6341,NEW_TRAIN_TEST!$A$1:$M$980,11,0)</f>
        <v>8175</v>
      </c>
      <c r="T6341" s="6">
        <f t="shared" si="198"/>
        <v>0</v>
      </c>
      <c r="U6341" s="6">
        <f t="shared" si="199"/>
        <v>0</v>
      </c>
    </row>
    <row r="6342" spans="1:21" x14ac:dyDescent="0.2">
      <c r="A6342" s="88">
        <v>6341</v>
      </c>
      <c r="B6342" s="88">
        <v>6</v>
      </c>
      <c r="C6342" s="88" t="s">
        <v>2124</v>
      </c>
      <c r="D6342" s="99" t="s">
        <v>1431</v>
      </c>
      <c r="E6342" s="89">
        <v>0</v>
      </c>
      <c r="F6342" s="89">
        <v>1</v>
      </c>
      <c r="G6342" s="89">
        <v>0</v>
      </c>
      <c r="H6342" s="89">
        <v>0</v>
      </c>
      <c r="I6342" s="89">
        <v>2</v>
      </c>
      <c r="J6342" s="89">
        <v>0</v>
      </c>
      <c r="K6342" s="89">
        <v>0</v>
      </c>
      <c r="L6342" s="89">
        <v>1</v>
      </c>
      <c r="M6342" s="89">
        <v>7</v>
      </c>
      <c r="N6342" s="89">
        <v>0</v>
      </c>
      <c r="O6342" s="89">
        <v>2</v>
      </c>
      <c r="P6342" s="89">
        <v>581</v>
      </c>
      <c r="Q6342" s="89">
        <v>3387.5</v>
      </c>
      <c r="R6342" s="88">
        <f>VLOOKUP(P6342,NEW_TRAIN_TEST!$A$1:$M$980,13,0)</f>
        <v>3387.5</v>
      </c>
      <c r="S6342" s="88">
        <f>VLOOKUP(P6342,NEW_TRAIN_TEST!$A$1:$M$980,11,0)</f>
        <v>4171</v>
      </c>
      <c r="T6342" s="6">
        <f t="shared" si="198"/>
        <v>1</v>
      </c>
      <c r="U6342" s="6">
        <f t="shared" si="199"/>
        <v>1</v>
      </c>
    </row>
    <row r="6343" spans="1:21" x14ac:dyDescent="0.2">
      <c r="A6343" s="88">
        <v>6342</v>
      </c>
      <c r="B6343" s="88">
        <v>6</v>
      </c>
      <c r="C6343" s="88" t="s">
        <v>2124</v>
      </c>
      <c r="D6343" s="99" t="s">
        <v>1431</v>
      </c>
      <c r="E6343" s="89">
        <v>0</v>
      </c>
      <c r="F6343" s="89">
        <v>1</v>
      </c>
      <c r="G6343" s="89">
        <v>0</v>
      </c>
      <c r="H6343" s="89">
        <v>0</v>
      </c>
      <c r="I6343" s="89">
        <v>2</v>
      </c>
      <c r="J6343" s="89">
        <v>0</v>
      </c>
      <c r="K6343" s="89">
        <v>0</v>
      </c>
      <c r="L6343" s="89">
        <v>1</v>
      </c>
      <c r="M6343" s="89">
        <v>0</v>
      </c>
      <c r="N6343" s="89">
        <v>0</v>
      </c>
      <c r="O6343" s="89">
        <v>2</v>
      </c>
      <c r="P6343" s="89">
        <v>581</v>
      </c>
      <c r="Q6343" s="89">
        <v>3387.5</v>
      </c>
      <c r="R6343" s="88">
        <f>VLOOKUP(P6343,NEW_TRAIN_TEST!$A$1:$M$980,13,0)</f>
        <v>3387.5</v>
      </c>
      <c r="S6343" s="88">
        <f>VLOOKUP(P6343,NEW_TRAIN_TEST!$A$1:$M$980,11,0)</f>
        <v>4171</v>
      </c>
      <c r="T6343" s="6">
        <f t="shared" si="198"/>
        <v>1</v>
      </c>
      <c r="U6343" s="6">
        <f t="shared" si="199"/>
        <v>0</v>
      </c>
    </row>
    <row r="6344" spans="1:21" x14ac:dyDescent="0.2">
      <c r="A6344" s="88">
        <v>6343</v>
      </c>
      <c r="B6344" s="88">
        <v>6</v>
      </c>
      <c r="C6344" s="88" t="s">
        <v>2124</v>
      </c>
      <c r="D6344" s="99" t="s">
        <v>1431</v>
      </c>
      <c r="E6344" s="89">
        <v>0</v>
      </c>
      <c r="F6344" s="89">
        <v>1</v>
      </c>
      <c r="G6344" s="89">
        <v>0</v>
      </c>
      <c r="H6344" s="89">
        <v>0</v>
      </c>
      <c r="I6344" s="89">
        <v>2</v>
      </c>
      <c r="J6344" s="89">
        <v>0</v>
      </c>
      <c r="K6344" s="89">
        <v>0</v>
      </c>
      <c r="L6344" s="89">
        <v>0</v>
      </c>
      <c r="M6344" s="89">
        <v>0</v>
      </c>
      <c r="N6344" s="89">
        <v>0</v>
      </c>
      <c r="O6344" s="89">
        <v>2</v>
      </c>
      <c r="P6344" s="89">
        <v>581</v>
      </c>
      <c r="Q6344" s="89">
        <v>3389.5</v>
      </c>
      <c r="R6344" s="88">
        <f>VLOOKUP(P6344,NEW_TRAIN_TEST!$A$1:$M$980,13,0)</f>
        <v>3387.5</v>
      </c>
      <c r="S6344" s="88">
        <f>VLOOKUP(P6344,NEW_TRAIN_TEST!$A$1:$M$980,11,0)</f>
        <v>4171</v>
      </c>
      <c r="T6344" s="6">
        <f t="shared" si="198"/>
        <v>0</v>
      </c>
      <c r="U6344" s="6">
        <f t="shared" si="199"/>
        <v>0</v>
      </c>
    </row>
    <row r="6345" spans="1:21" x14ac:dyDescent="0.2">
      <c r="A6345" s="88">
        <v>6344</v>
      </c>
      <c r="B6345" s="88">
        <v>6</v>
      </c>
      <c r="C6345" s="88" t="s">
        <v>2124</v>
      </c>
      <c r="D6345" s="99" t="s">
        <v>1431</v>
      </c>
      <c r="E6345" s="89">
        <v>0</v>
      </c>
      <c r="F6345" s="89">
        <v>1</v>
      </c>
      <c r="G6345" s="89">
        <v>0</v>
      </c>
      <c r="H6345" s="89">
        <v>0</v>
      </c>
      <c r="I6345" s="89">
        <v>2</v>
      </c>
      <c r="J6345" s="89">
        <v>0</v>
      </c>
      <c r="K6345" s="89">
        <v>0</v>
      </c>
      <c r="L6345" s="89">
        <v>0</v>
      </c>
      <c r="M6345" s="89">
        <v>0</v>
      </c>
      <c r="N6345" s="89">
        <v>0</v>
      </c>
      <c r="O6345" s="89">
        <v>2</v>
      </c>
      <c r="P6345" s="89">
        <v>581</v>
      </c>
      <c r="Q6345" s="89">
        <v>3390.5</v>
      </c>
      <c r="R6345" s="88">
        <f>VLOOKUP(P6345,NEW_TRAIN_TEST!$A$1:$M$980,13,0)</f>
        <v>3387.5</v>
      </c>
      <c r="S6345" s="88">
        <f>VLOOKUP(P6345,NEW_TRAIN_TEST!$A$1:$M$980,11,0)</f>
        <v>4171</v>
      </c>
      <c r="T6345" s="6">
        <f t="shared" si="198"/>
        <v>0</v>
      </c>
      <c r="U6345" s="6">
        <f t="shared" si="199"/>
        <v>0</v>
      </c>
    </row>
    <row r="6346" spans="1:21" x14ac:dyDescent="0.2">
      <c r="A6346" s="88">
        <v>6345</v>
      </c>
      <c r="B6346" s="88">
        <v>6</v>
      </c>
      <c r="C6346" s="88" t="s">
        <v>2124</v>
      </c>
      <c r="D6346" s="99" t="s">
        <v>1431</v>
      </c>
      <c r="E6346" s="89">
        <v>0</v>
      </c>
      <c r="F6346" s="89">
        <v>2</v>
      </c>
      <c r="G6346" s="89">
        <v>0</v>
      </c>
      <c r="H6346" s="89">
        <v>0</v>
      </c>
      <c r="I6346" s="89">
        <v>0</v>
      </c>
      <c r="J6346" s="89">
        <v>0</v>
      </c>
      <c r="K6346" s="89">
        <v>0</v>
      </c>
      <c r="L6346" s="89">
        <v>0</v>
      </c>
      <c r="M6346" s="89">
        <v>0</v>
      </c>
      <c r="N6346" s="89">
        <v>0</v>
      </c>
      <c r="O6346" s="89">
        <v>0</v>
      </c>
      <c r="P6346" s="89">
        <v>581</v>
      </c>
      <c r="Q6346" s="89">
        <v>3391</v>
      </c>
      <c r="R6346" s="88">
        <f>VLOOKUP(P6346,NEW_TRAIN_TEST!$A$1:$M$980,13,0)</f>
        <v>3387.5</v>
      </c>
      <c r="S6346" s="88">
        <f>VLOOKUP(P6346,NEW_TRAIN_TEST!$A$1:$M$980,11,0)</f>
        <v>4171</v>
      </c>
      <c r="T6346" s="6">
        <f t="shared" si="198"/>
        <v>0</v>
      </c>
      <c r="U6346" s="6">
        <f t="shared" si="199"/>
        <v>0</v>
      </c>
    </row>
    <row r="6347" spans="1:21" x14ac:dyDescent="0.2">
      <c r="A6347" s="88">
        <v>6346</v>
      </c>
      <c r="B6347" s="88">
        <v>6</v>
      </c>
      <c r="C6347" s="88" t="s">
        <v>2124</v>
      </c>
      <c r="D6347" s="99" t="s">
        <v>1431</v>
      </c>
      <c r="E6347" s="89">
        <v>0</v>
      </c>
      <c r="F6347" s="89">
        <v>8</v>
      </c>
      <c r="G6347" s="89">
        <v>4</v>
      </c>
      <c r="H6347" s="89">
        <v>2</v>
      </c>
      <c r="I6347" s="89">
        <v>2</v>
      </c>
      <c r="J6347" s="89">
        <v>2</v>
      </c>
      <c r="K6347" s="89">
        <v>0</v>
      </c>
      <c r="L6347" s="89">
        <v>1</v>
      </c>
      <c r="M6347" s="89">
        <v>0</v>
      </c>
      <c r="N6347" s="89">
        <v>0</v>
      </c>
      <c r="O6347" s="89">
        <v>2</v>
      </c>
      <c r="P6347" s="89">
        <v>581</v>
      </c>
      <c r="Q6347" s="89">
        <v>3393.5</v>
      </c>
      <c r="R6347" s="88">
        <f>VLOOKUP(P6347,NEW_TRAIN_TEST!$A$1:$M$980,13,0)</f>
        <v>3387.5</v>
      </c>
      <c r="S6347" s="88">
        <f>VLOOKUP(P6347,NEW_TRAIN_TEST!$A$1:$M$980,11,0)</f>
        <v>4171</v>
      </c>
      <c r="T6347" s="6">
        <f t="shared" si="198"/>
        <v>1</v>
      </c>
      <c r="U6347" s="6">
        <f t="shared" si="199"/>
        <v>0</v>
      </c>
    </row>
    <row r="6348" spans="1:21" x14ac:dyDescent="0.2">
      <c r="A6348" s="88">
        <v>6347</v>
      </c>
      <c r="B6348" s="88">
        <v>6</v>
      </c>
      <c r="C6348" s="88" t="s">
        <v>2124</v>
      </c>
      <c r="D6348" s="99" t="s">
        <v>1431</v>
      </c>
      <c r="E6348" s="89">
        <v>9</v>
      </c>
      <c r="F6348" s="89">
        <v>1</v>
      </c>
      <c r="G6348" s="89">
        <v>0</v>
      </c>
      <c r="H6348" s="89">
        <v>0</v>
      </c>
      <c r="I6348" s="89">
        <v>2</v>
      </c>
      <c r="J6348" s="89">
        <v>0</v>
      </c>
      <c r="K6348" s="89">
        <v>0</v>
      </c>
      <c r="L6348" s="89">
        <v>1</v>
      </c>
      <c r="M6348" s="89">
        <v>0</v>
      </c>
      <c r="N6348" s="89">
        <v>0</v>
      </c>
      <c r="O6348" s="89">
        <v>2</v>
      </c>
      <c r="P6348" s="89">
        <v>528</v>
      </c>
      <c r="Q6348" s="89">
        <v>11044.5</v>
      </c>
      <c r="R6348" s="88">
        <f>VLOOKUP(P6348,NEW_TRAIN_TEST!$A$1:$M$980,13,0)</f>
        <v>10763.5</v>
      </c>
      <c r="S6348" s="88">
        <f>VLOOKUP(P6348,NEW_TRAIN_TEST!$A$1:$M$980,11,0)</f>
        <v>11487</v>
      </c>
      <c r="T6348" s="6">
        <f t="shared" si="198"/>
        <v>1</v>
      </c>
      <c r="U6348" s="6">
        <f t="shared" si="199"/>
        <v>0</v>
      </c>
    </row>
    <row r="6349" spans="1:21" x14ac:dyDescent="0.2">
      <c r="A6349" s="88">
        <v>6348</v>
      </c>
      <c r="B6349" s="88">
        <v>6</v>
      </c>
      <c r="C6349" s="88" t="s">
        <v>2124</v>
      </c>
      <c r="D6349" s="99" t="s">
        <v>1431</v>
      </c>
      <c r="E6349" s="89">
        <v>0</v>
      </c>
      <c r="F6349" s="89">
        <v>0</v>
      </c>
      <c r="G6349" s="89">
        <v>0</v>
      </c>
      <c r="H6349" s="89">
        <v>0</v>
      </c>
      <c r="I6349" s="89">
        <v>0</v>
      </c>
      <c r="J6349" s="89">
        <v>0</v>
      </c>
      <c r="K6349" s="89">
        <v>0</v>
      </c>
      <c r="L6349" s="89">
        <v>0</v>
      </c>
      <c r="M6349" s="89">
        <v>0</v>
      </c>
      <c r="N6349" s="89">
        <v>1</v>
      </c>
      <c r="O6349" s="89">
        <v>0</v>
      </c>
      <c r="P6349" s="89">
        <v>503</v>
      </c>
      <c r="Q6349" s="89">
        <v>5480</v>
      </c>
      <c r="R6349" s="88">
        <f>VLOOKUP(P6349,NEW_TRAIN_TEST!$A$1:$M$980,13,0)</f>
        <v>5480</v>
      </c>
      <c r="S6349" s="88">
        <f>VLOOKUP(P6349,NEW_TRAIN_TEST!$A$1:$M$980,11,0)</f>
        <v>5480</v>
      </c>
      <c r="T6349" s="6">
        <f t="shared" si="198"/>
        <v>0</v>
      </c>
      <c r="U6349" s="6">
        <f t="shared" si="199"/>
        <v>0</v>
      </c>
    </row>
    <row r="6350" spans="1:21" x14ac:dyDescent="0.2">
      <c r="A6350" s="88">
        <v>6349</v>
      </c>
      <c r="B6350" s="88">
        <v>6</v>
      </c>
      <c r="C6350" s="88" t="s">
        <v>2124</v>
      </c>
      <c r="D6350" s="99" t="s">
        <v>1431</v>
      </c>
      <c r="E6350" s="89">
        <v>11</v>
      </c>
      <c r="F6350" s="89">
        <v>0</v>
      </c>
      <c r="G6350" s="89">
        <v>0</v>
      </c>
      <c r="H6350" s="89">
        <v>0</v>
      </c>
      <c r="I6350" s="89">
        <v>0</v>
      </c>
      <c r="J6350" s="89">
        <v>0</v>
      </c>
      <c r="K6350" s="89">
        <v>0</v>
      </c>
      <c r="L6350" s="89">
        <v>0</v>
      </c>
      <c r="M6350" s="89">
        <v>0</v>
      </c>
      <c r="N6350" s="89">
        <v>0</v>
      </c>
      <c r="O6350" s="89">
        <v>0</v>
      </c>
      <c r="P6350" s="89">
        <v>848</v>
      </c>
      <c r="Q6350" s="89">
        <v>11292</v>
      </c>
      <c r="R6350" s="88">
        <f>VLOOKUP(P6350,NEW_TRAIN_TEST!$A$1:$M$980,13,0)</f>
        <v>9918</v>
      </c>
      <c r="S6350" s="88">
        <f>VLOOKUP(P6350,NEW_TRAIN_TEST!$A$1:$M$980,11,0)</f>
        <v>11479</v>
      </c>
      <c r="T6350" s="6">
        <f t="shared" si="198"/>
        <v>0</v>
      </c>
      <c r="U6350" s="6">
        <f t="shared" si="199"/>
        <v>0</v>
      </c>
    </row>
    <row r="6351" spans="1:21" x14ac:dyDescent="0.2">
      <c r="A6351" s="88">
        <v>6350</v>
      </c>
      <c r="B6351" s="88">
        <v>6</v>
      </c>
      <c r="C6351" s="88" t="s">
        <v>2124</v>
      </c>
      <c r="D6351" s="99" t="s">
        <v>1431</v>
      </c>
      <c r="E6351" s="89">
        <v>3</v>
      </c>
      <c r="F6351" s="89">
        <v>0</v>
      </c>
      <c r="G6351" s="89">
        <v>0</v>
      </c>
      <c r="H6351" s="89">
        <v>0</v>
      </c>
      <c r="I6351" s="89">
        <v>0</v>
      </c>
      <c r="J6351" s="89">
        <v>0</v>
      </c>
      <c r="K6351" s="89">
        <v>0</v>
      </c>
      <c r="L6351" s="89">
        <v>0</v>
      </c>
      <c r="M6351" s="89">
        <v>0</v>
      </c>
      <c r="N6351" s="89">
        <v>0</v>
      </c>
      <c r="O6351" s="89">
        <v>0</v>
      </c>
      <c r="P6351" s="89">
        <v>915</v>
      </c>
      <c r="Q6351" s="89">
        <v>5678.5</v>
      </c>
      <c r="R6351" s="88">
        <f>VLOOKUP(P6351,NEW_TRAIN_TEST!$A$1:$M$980,13,0)</f>
        <v>4688</v>
      </c>
      <c r="S6351" s="88">
        <f>VLOOKUP(P6351,NEW_TRAIN_TEST!$A$1:$M$980,11,0)</f>
        <v>5763</v>
      </c>
      <c r="T6351" s="6">
        <f t="shared" si="198"/>
        <v>0</v>
      </c>
      <c r="U6351" s="6">
        <f t="shared" si="199"/>
        <v>0</v>
      </c>
    </row>
    <row r="6352" spans="1:21" x14ac:dyDescent="0.2">
      <c r="A6352" s="88">
        <v>6351</v>
      </c>
      <c r="B6352" s="88">
        <v>6</v>
      </c>
      <c r="C6352" s="88" t="s">
        <v>2124</v>
      </c>
      <c r="D6352" s="99" t="s">
        <v>1431</v>
      </c>
      <c r="E6352" s="89">
        <v>17</v>
      </c>
      <c r="F6352" s="89">
        <v>1</v>
      </c>
      <c r="G6352" s="89">
        <v>0</v>
      </c>
      <c r="H6352" s="89">
        <v>0</v>
      </c>
      <c r="I6352" s="89">
        <v>2</v>
      </c>
      <c r="J6352" s="89">
        <v>0</v>
      </c>
      <c r="K6352" s="89">
        <v>0</v>
      </c>
      <c r="L6352" s="89">
        <v>0</v>
      </c>
      <c r="M6352" s="89">
        <v>0</v>
      </c>
      <c r="N6352" s="89">
        <v>0</v>
      </c>
      <c r="O6352" s="89">
        <v>2</v>
      </c>
      <c r="P6352" s="89">
        <v>768</v>
      </c>
      <c r="Q6352" s="89">
        <v>6479.5</v>
      </c>
      <c r="R6352" s="88">
        <f>VLOOKUP(P6352,NEW_TRAIN_TEST!$A$1:$M$980,13,0)</f>
        <v>5687.5</v>
      </c>
      <c r="S6352" s="88">
        <f>VLOOKUP(P6352,NEW_TRAIN_TEST!$A$1:$M$980,11,0)</f>
        <v>6983</v>
      </c>
      <c r="T6352" s="6">
        <f t="shared" si="198"/>
        <v>0</v>
      </c>
      <c r="U6352" s="6">
        <f t="shared" si="199"/>
        <v>0</v>
      </c>
    </row>
    <row r="6353" spans="1:21" x14ac:dyDescent="0.2">
      <c r="A6353" s="88">
        <v>6352</v>
      </c>
      <c r="B6353" s="88">
        <v>6</v>
      </c>
      <c r="C6353" s="88" t="s">
        <v>2124</v>
      </c>
      <c r="D6353" s="99" t="s">
        <v>1431</v>
      </c>
      <c r="E6353" s="89">
        <v>11</v>
      </c>
      <c r="F6353" s="89">
        <v>0</v>
      </c>
      <c r="G6353" s="89">
        <v>0</v>
      </c>
      <c r="H6353" s="89">
        <v>0</v>
      </c>
      <c r="I6353" s="89">
        <v>0</v>
      </c>
      <c r="J6353" s="89">
        <v>0</v>
      </c>
      <c r="K6353" s="89">
        <v>0</v>
      </c>
      <c r="L6353" s="89">
        <v>0</v>
      </c>
      <c r="M6353" s="89">
        <v>0</v>
      </c>
      <c r="N6353" s="89">
        <v>0</v>
      </c>
      <c r="O6353" s="89">
        <v>0</v>
      </c>
      <c r="P6353" s="89">
        <v>845</v>
      </c>
      <c r="Q6353" s="89">
        <v>10782.5</v>
      </c>
      <c r="R6353" s="88">
        <f>VLOOKUP(P6353,NEW_TRAIN_TEST!$A$1:$M$980,13,0)</f>
        <v>9564</v>
      </c>
      <c r="S6353" s="88">
        <f>VLOOKUP(P6353,NEW_TRAIN_TEST!$A$1:$M$980,11,0)</f>
        <v>11025</v>
      </c>
      <c r="T6353" s="6">
        <f t="shared" si="198"/>
        <v>0</v>
      </c>
      <c r="U6353" s="6">
        <f t="shared" si="199"/>
        <v>0</v>
      </c>
    </row>
    <row r="6354" spans="1:21" x14ac:dyDescent="0.2">
      <c r="A6354" s="88">
        <v>6353</v>
      </c>
      <c r="B6354" s="88">
        <v>6</v>
      </c>
      <c r="C6354" s="88" t="s">
        <v>2124</v>
      </c>
      <c r="D6354" s="99" t="s">
        <v>1431</v>
      </c>
      <c r="E6354" s="89">
        <v>2</v>
      </c>
      <c r="F6354" s="89">
        <v>0</v>
      </c>
      <c r="G6354" s="89">
        <v>0</v>
      </c>
      <c r="H6354" s="89">
        <v>0</v>
      </c>
      <c r="I6354" s="89">
        <v>0</v>
      </c>
      <c r="J6354" s="89">
        <v>0</v>
      </c>
      <c r="K6354" s="89">
        <v>0</v>
      </c>
      <c r="L6354" s="89">
        <v>0</v>
      </c>
      <c r="M6354" s="89">
        <v>0</v>
      </c>
      <c r="N6354" s="89">
        <v>0</v>
      </c>
      <c r="O6354" s="89">
        <v>0</v>
      </c>
      <c r="P6354" s="89">
        <v>508</v>
      </c>
      <c r="Q6354" s="89">
        <v>6049</v>
      </c>
      <c r="R6354" s="88">
        <f>VLOOKUP(P6354,NEW_TRAIN_TEST!$A$1:$M$980,13,0)</f>
        <v>5206</v>
      </c>
      <c r="S6354" s="88">
        <f>VLOOKUP(P6354,NEW_TRAIN_TEST!$A$1:$M$980,11,0)</f>
        <v>6049</v>
      </c>
      <c r="T6354" s="6">
        <f t="shared" si="198"/>
        <v>0</v>
      </c>
      <c r="U6354" s="6">
        <f t="shared" si="199"/>
        <v>0</v>
      </c>
    </row>
    <row r="6355" spans="1:21" x14ac:dyDescent="0.2">
      <c r="A6355" s="88">
        <v>6354</v>
      </c>
      <c r="B6355" s="88">
        <v>6</v>
      </c>
      <c r="C6355" s="88" t="s">
        <v>2124</v>
      </c>
      <c r="D6355" s="99" t="s">
        <v>1431</v>
      </c>
      <c r="E6355" s="89">
        <v>4</v>
      </c>
      <c r="F6355" s="89">
        <v>0</v>
      </c>
      <c r="G6355" s="89">
        <v>0</v>
      </c>
      <c r="H6355" s="89">
        <v>0</v>
      </c>
      <c r="I6355" s="89">
        <v>0</v>
      </c>
      <c r="J6355" s="89">
        <v>0</v>
      </c>
      <c r="K6355" s="89">
        <v>0</v>
      </c>
      <c r="L6355" s="89">
        <v>0</v>
      </c>
      <c r="M6355" s="89">
        <v>0</v>
      </c>
      <c r="N6355" s="89">
        <v>0</v>
      </c>
      <c r="O6355" s="89">
        <v>0</v>
      </c>
      <c r="P6355" s="89">
        <v>308</v>
      </c>
      <c r="Q6355" s="89">
        <v>6817</v>
      </c>
      <c r="R6355" s="88">
        <f>VLOOKUP(P6355,NEW_TRAIN_TEST!$A$1:$M$980,13,0)</f>
        <v>6759</v>
      </c>
      <c r="S6355" s="88">
        <f>VLOOKUP(P6355,NEW_TRAIN_TEST!$A$1:$M$980,11,0)</f>
        <v>6937</v>
      </c>
      <c r="T6355" s="6">
        <f t="shared" si="198"/>
        <v>0</v>
      </c>
      <c r="U6355" s="6">
        <f t="shared" si="199"/>
        <v>0</v>
      </c>
    </row>
    <row r="6356" spans="1:21" x14ac:dyDescent="0.2">
      <c r="A6356" s="88">
        <v>6355</v>
      </c>
      <c r="B6356" s="88">
        <v>6</v>
      </c>
      <c r="C6356" s="88" t="s">
        <v>2124</v>
      </c>
      <c r="D6356" s="99" t="s">
        <v>1431</v>
      </c>
      <c r="E6356" s="89">
        <v>9</v>
      </c>
      <c r="F6356" s="89">
        <v>2</v>
      </c>
      <c r="G6356" s="89">
        <v>0</v>
      </c>
      <c r="H6356" s="89">
        <v>0</v>
      </c>
      <c r="I6356" s="89">
        <v>2</v>
      </c>
      <c r="J6356" s="89">
        <v>0</v>
      </c>
      <c r="K6356" s="89">
        <v>0</v>
      </c>
      <c r="L6356" s="89">
        <v>1</v>
      </c>
      <c r="M6356" s="89">
        <v>27</v>
      </c>
      <c r="N6356" s="89">
        <v>0</v>
      </c>
      <c r="O6356" s="89">
        <v>2</v>
      </c>
      <c r="P6356" s="89">
        <v>618</v>
      </c>
      <c r="Q6356" s="89">
        <v>10850.5</v>
      </c>
      <c r="R6356" s="88">
        <f>VLOOKUP(P6356,NEW_TRAIN_TEST!$A$1:$M$980,13,0)</f>
        <v>10640</v>
      </c>
      <c r="S6356" s="88">
        <f>VLOOKUP(P6356,NEW_TRAIN_TEST!$A$1:$M$980,11,0)</f>
        <v>11154</v>
      </c>
      <c r="T6356" s="6">
        <f t="shared" si="198"/>
        <v>1</v>
      </c>
      <c r="U6356" s="6">
        <f t="shared" si="199"/>
        <v>1</v>
      </c>
    </row>
    <row r="6357" spans="1:21" x14ac:dyDescent="0.2">
      <c r="A6357" s="88">
        <v>6356</v>
      </c>
      <c r="B6357" s="88">
        <v>6</v>
      </c>
      <c r="C6357" s="88" t="s">
        <v>2124</v>
      </c>
      <c r="D6357" s="99" t="s">
        <v>1431</v>
      </c>
      <c r="E6357" s="89">
        <v>17</v>
      </c>
      <c r="F6357" s="89">
        <v>0</v>
      </c>
      <c r="G6357" s="89">
        <v>0</v>
      </c>
      <c r="H6357" s="89">
        <v>0</v>
      </c>
      <c r="I6357" s="89">
        <v>0</v>
      </c>
      <c r="J6357" s="89">
        <v>0</v>
      </c>
      <c r="K6357" s="89">
        <v>0</v>
      </c>
      <c r="L6357" s="89">
        <v>0</v>
      </c>
      <c r="M6357" s="89">
        <v>0</v>
      </c>
      <c r="N6357" s="89">
        <v>0</v>
      </c>
      <c r="O6357" s="89">
        <v>0</v>
      </c>
      <c r="P6357" s="89">
        <v>481</v>
      </c>
      <c r="Q6357" s="89">
        <v>8335</v>
      </c>
      <c r="R6357" s="88">
        <f>VLOOKUP(P6357,NEW_TRAIN_TEST!$A$1:$M$980,13,0)</f>
        <v>2917</v>
      </c>
      <c r="S6357" s="88">
        <f>VLOOKUP(P6357,NEW_TRAIN_TEST!$A$1:$M$980,11,0)</f>
        <v>9246</v>
      </c>
      <c r="T6357" s="6">
        <f t="shared" si="198"/>
        <v>0</v>
      </c>
      <c r="U6357" s="6">
        <f t="shared" si="199"/>
        <v>0</v>
      </c>
    </row>
    <row r="6358" spans="1:21" x14ac:dyDescent="0.2">
      <c r="A6358" s="88">
        <v>6357</v>
      </c>
      <c r="B6358" s="88">
        <v>6</v>
      </c>
      <c r="C6358" s="88" t="s">
        <v>2124</v>
      </c>
      <c r="D6358" s="99" t="s">
        <v>1431</v>
      </c>
      <c r="E6358" s="89">
        <v>17</v>
      </c>
      <c r="F6358" s="89">
        <v>0</v>
      </c>
      <c r="G6358" s="89">
        <v>0</v>
      </c>
      <c r="H6358" s="89">
        <v>0</v>
      </c>
      <c r="I6358" s="89">
        <v>0</v>
      </c>
      <c r="J6358" s="89">
        <v>0</v>
      </c>
      <c r="K6358" s="89">
        <v>0</v>
      </c>
      <c r="L6358" s="89">
        <v>0</v>
      </c>
      <c r="M6358" s="89">
        <v>0</v>
      </c>
      <c r="N6358" s="89">
        <v>0</v>
      </c>
      <c r="O6358" s="89">
        <v>0</v>
      </c>
      <c r="P6358" s="89">
        <v>472</v>
      </c>
      <c r="Q6358" s="89">
        <v>8373.5</v>
      </c>
      <c r="R6358" s="88">
        <f>VLOOKUP(P6358,NEW_TRAIN_TEST!$A$1:$M$980,13,0)</f>
        <v>2649</v>
      </c>
      <c r="S6358" s="88">
        <f>VLOOKUP(P6358,NEW_TRAIN_TEST!$A$1:$M$980,11,0)</f>
        <v>8680</v>
      </c>
      <c r="T6358" s="6">
        <f t="shared" si="198"/>
        <v>0</v>
      </c>
      <c r="U6358" s="6">
        <f t="shared" si="199"/>
        <v>0</v>
      </c>
    </row>
    <row r="6359" spans="1:21" x14ac:dyDescent="0.2">
      <c r="A6359" s="88">
        <v>6358</v>
      </c>
      <c r="B6359" s="88">
        <v>6</v>
      </c>
      <c r="C6359" s="88" t="s">
        <v>2124</v>
      </c>
      <c r="D6359" s="99" t="s">
        <v>1431</v>
      </c>
      <c r="E6359" s="89">
        <v>11</v>
      </c>
      <c r="F6359" s="89">
        <v>1</v>
      </c>
      <c r="G6359" s="89">
        <v>0</v>
      </c>
      <c r="H6359" s="89">
        <v>0</v>
      </c>
      <c r="I6359" s="89">
        <v>2</v>
      </c>
      <c r="J6359" s="89">
        <v>0</v>
      </c>
      <c r="K6359" s="89">
        <v>0</v>
      </c>
      <c r="L6359" s="89">
        <v>0</v>
      </c>
      <c r="M6359" s="89">
        <v>0</v>
      </c>
      <c r="N6359" s="89">
        <v>0</v>
      </c>
      <c r="O6359" s="89">
        <v>2</v>
      </c>
      <c r="P6359" s="89">
        <v>622</v>
      </c>
      <c r="Q6359" s="89">
        <v>14046.5</v>
      </c>
      <c r="R6359" s="88">
        <f>VLOOKUP(P6359,NEW_TRAIN_TEST!$A$1:$M$980,13,0)</f>
        <v>13889</v>
      </c>
      <c r="S6359" s="88">
        <f>VLOOKUP(P6359,NEW_TRAIN_TEST!$A$1:$M$980,11,0)</f>
        <v>14369</v>
      </c>
      <c r="T6359" s="6">
        <f t="shared" si="198"/>
        <v>0</v>
      </c>
      <c r="U6359" s="6">
        <f t="shared" si="199"/>
        <v>0</v>
      </c>
    </row>
    <row r="6360" spans="1:21" x14ac:dyDescent="0.2">
      <c r="A6360" s="88">
        <v>6359</v>
      </c>
      <c r="B6360" s="88">
        <v>6</v>
      </c>
      <c r="C6360" s="88" t="s">
        <v>2124</v>
      </c>
      <c r="D6360" s="99" t="s">
        <v>1431</v>
      </c>
      <c r="E6360" s="89">
        <v>12</v>
      </c>
      <c r="F6360" s="89">
        <v>3</v>
      </c>
      <c r="G6360" s="89">
        <v>0</v>
      </c>
      <c r="H6360" s="89">
        <v>2</v>
      </c>
      <c r="I6360" s="89">
        <v>2</v>
      </c>
      <c r="J6360" s="89">
        <v>0</v>
      </c>
      <c r="K6360" s="89">
        <v>0</v>
      </c>
      <c r="L6360" s="89">
        <v>0</v>
      </c>
      <c r="M6360" s="89">
        <v>0</v>
      </c>
      <c r="N6360" s="89">
        <v>0</v>
      </c>
      <c r="O6360" s="89">
        <v>2</v>
      </c>
      <c r="P6360" s="89">
        <v>755</v>
      </c>
      <c r="Q6360" s="89">
        <v>6222</v>
      </c>
      <c r="R6360" s="88">
        <f>VLOOKUP(P6360,NEW_TRAIN_TEST!$A$1:$M$980,13,0)</f>
        <v>4697.5</v>
      </c>
      <c r="S6360" s="88">
        <f>VLOOKUP(P6360,NEW_TRAIN_TEST!$A$1:$M$980,11,0)</f>
        <v>7108</v>
      </c>
      <c r="T6360" s="6">
        <f t="shared" si="198"/>
        <v>0</v>
      </c>
      <c r="U6360" s="6">
        <f t="shared" si="199"/>
        <v>0</v>
      </c>
    </row>
    <row r="6361" spans="1:21" x14ac:dyDescent="0.2">
      <c r="A6361" s="88">
        <v>6360</v>
      </c>
      <c r="B6361" s="88">
        <v>6</v>
      </c>
      <c r="C6361" s="88" t="s">
        <v>2124</v>
      </c>
      <c r="D6361" s="99" t="s">
        <v>1431</v>
      </c>
      <c r="E6361" s="89">
        <v>3</v>
      </c>
      <c r="F6361" s="89">
        <v>2</v>
      </c>
      <c r="G6361" s="89">
        <v>1</v>
      </c>
      <c r="H6361" s="89">
        <v>2</v>
      </c>
      <c r="I6361" s="89">
        <v>2</v>
      </c>
      <c r="J6361" s="89">
        <v>0</v>
      </c>
      <c r="K6361" s="89">
        <v>0</v>
      </c>
      <c r="L6361" s="89">
        <v>1</v>
      </c>
      <c r="M6361" s="89">
        <v>0</v>
      </c>
      <c r="N6361" s="89">
        <v>0</v>
      </c>
      <c r="O6361" s="89">
        <v>2</v>
      </c>
      <c r="P6361" s="89">
        <v>658</v>
      </c>
      <c r="Q6361" s="89">
        <v>7506</v>
      </c>
      <c r="R6361" s="88">
        <f>VLOOKUP(P6361,NEW_TRAIN_TEST!$A$1:$M$980,13,0)</f>
        <v>7487</v>
      </c>
      <c r="S6361" s="88">
        <f>VLOOKUP(P6361,NEW_TRAIN_TEST!$A$1:$M$980,11,0)</f>
        <v>7765</v>
      </c>
      <c r="T6361" s="6">
        <f t="shared" si="198"/>
        <v>1</v>
      </c>
      <c r="U6361" s="6">
        <f t="shared" si="199"/>
        <v>0</v>
      </c>
    </row>
    <row r="6362" spans="1:21" x14ac:dyDescent="0.2">
      <c r="A6362" s="88">
        <v>6361</v>
      </c>
      <c r="B6362" s="88">
        <v>6</v>
      </c>
      <c r="C6362" s="88" t="s">
        <v>2124</v>
      </c>
      <c r="D6362" s="99" t="s">
        <v>1431</v>
      </c>
      <c r="E6362" s="89">
        <v>6</v>
      </c>
      <c r="F6362" s="89">
        <v>0</v>
      </c>
      <c r="G6362" s="89">
        <v>0</v>
      </c>
      <c r="H6362" s="89">
        <v>0</v>
      </c>
      <c r="I6362" s="89">
        <v>0</v>
      </c>
      <c r="J6362" s="89">
        <v>0</v>
      </c>
      <c r="K6362" s="89">
        <v>0</v>
      </c>
      <c r="L6362" s="89">
        <v>1</v>
      </c>
      <c r="M6362" s="89">
        <v>0</v>
      </c>
      <c r="N6362" s="89">
        <v>0</v>
      </c>
      <c r="O6362" s="89">
        <v>0</v>
      </c>
      <c r="P6362" s="89">
        <v>751</v>
      </c>
      <c r="Q6362" s="89">
        <v>8286.5</v>
      </c>
      <c r="R6362" s="88">
        <f>VLOOKUP(P6362,NEW_TRAIN_TEST!$A$1:$M$980,13,0)</f>
        <v>7840</v>
      </c>
      <c r="S6362" s="88">
        <f>VLOOKUP(P6362,NEW_TRAIN_TEST!$A$1:$M$980,11,0)</f>
        <v>8458</v>
      </c>
      <c r="T6362" s="6">
        <f t="shared" si="198"/>
        <v>1</v>
      </c>
      <c r="U6362" s="6">
        <f t="shared" si="199"/>
        <v>0</v>
      </c>
    </row>
    <row r="6363" spans="1:21" x14ac:dyDescent="0.2">
      <c r="A6363" s="88">
        <v>6362</v>
      </c>
      <c r="B6363" s="88">
        <v>6</v>
      </c>
      <c r="C6363" s="88" t="s">
        <v>2124</v>
      </c>
      <c r="D6363" s="99" t="s">
        <v>1431</v>
      </c>
      <c r="E6363" s="89">
        <v>4</v>
      </c>
      <c r="F6363" s="89">
        <v>0</v>
      </c>
      <c r="G6363" s="89">
        <v>0</v>
      </c>
      <c r="H6363" s="89">
        <v>0</v>
      </c>
      <c r="I6363" s="89">
        <v>0</v>
      </c>
      <c r="J6363" s="89">
        <v>0</v>
      </c>
      <c r="K6363" s="89">
        <v>0</v>
      </c>
      <c r="L6363" s="89">
        <v>0</v>
      </c>
      <c r="M6363" s="89">
        <v>0</v>
      </c>
      <c r="N6363" s="89">
        <v>0</v>
      </c>
      <c r="O6363" s="89">
        <v>0</v>
      </c>
      <c r="P6363" s="89">
        <v>519</v>
      </c>
      <c r="Q6363" s="89">
        <v>5162</v>
      </c>
      <c r="R6363" s="88">
        <f>VLOOKUP(P6363,NEW_TRAIN_TEST!$A$1:$M$980,13,0)</f>
        <v>4766</v>
      </c>
      <c r="S6363" s="88">
        <f>VLOOKUP(P6363,NEW_TRAIN_TEST!$A$1:$M$980,11,0)</f>
        <v>5353</v>
      </c>
      <c r="T6363" s="6">
        <f t="shared" si="198"/>
        <v>0</v>
      </c>
      <c r="U6363" s="6">
        <f t="shared" si="199"/>
        <v>0</v>
      </c>
    </row>
    <row r="6364" spans="1:21" x14ac:dyDescent="0.2">
      <c r="A6364" s="88">
        <v>6363</v>
      </c>
      <c r="B6364" s="88">
        <v>6</v>
      </c>
      <c r="C6364" s="88" t="s">
        <v>2124</v>
      </c>
      <c r="D6364" s="99" t="s">
        <v>1431</v>
      </c>
      <c r="E6364" s="89">
        <v>8</v>
      </c>
      <c r="F6364" s="89">
        <v>0</v>
      </c>
      <c r="G6364" s="89">
        <v>0</v>
      </c>
      <c r="H6364" s="89">
        <v>0</v>
      </c>
      <c r="I6364" s="89">
        <v>0</v>
      </c>
      <c r="J6364" s="89">
        <v>0</v>
      </c>
      <c r="K6364" s="89">
        <v>0</v>
      </c>
      <c r="L6364" s="89">
        <v>1</v>
      </c>
      <c r="M6364" s="89">
        <v>16</v>
      </c>
      <c r="N6364" s="89">
        <v>0</v>
      </c>
      <c r="O6364" s="89">
        <v>0</v>
      </c>
      <c r="P6364" s="89">
        <v>500</v>
      </c>
      <c r="Q6364" s="89">
        <v>8171.5</v>
      </c>
      <c r="R6364" s="88">
        <f>VLOOKUP(P6364,NEW_TRAIN_TEST!$A$1:$M$980,13,0)</f>
        <v>7905.5</v>
      </c>
      <c r="S6364" s="88">
        <f>VLOOKUP(P6364,NEW_TRAIN_TEST!$A$1:$M$980,11,0)</f>
        <v>8560</v>
      </c>
      <c r="T6364" s="6">
        <f t="shared" si="198"/>
        <v>1</v>
      </c>
      <c r="U6364" s="6">
        <f t="shared" si="199"/>
        <v>1</v>
      </c>
    </row>
    <row r="6365" spans="1:21" x14ac:dyDescent="0.2">
      <c r="A6365" s="88">
        <v>6364</v>
      </c>
      <c r="B6365" s="88">
        <v>6</v>
      </c>
      <c r="C6365" s="88" t="s">
        <v>2124</v>
      </c>
      <c r="D6365" s="99" t="s">
        <v>1431</v>
      </c>
      <c r="E6365" s="89">
        <v>8</v>
      </c>
      <c r="F6365" s="89">
        <v>0</v>
      </c>
      <c r="G6365" s="89">
        <v>0</v>
      </c>
      <c r="H6365" s="89">
        <v>0</v>
      </c>
      <c r="I6365" s="89">
        <v>0</v>
      </c>
      <c r="J6365" s="89">
        <v>0</v>
      </c>
      <c r="K6365" s="89">
        <v>0</v>
      </c>
      <c r="L6365" s="89">
        <v>1</v>
      </c>
      <c r="M6365" s="89">
        <v>0</v>
      </c>
      <c r="N6365" s="89">
        <v>0</v>
      </c>
      <c r="O6365" s="89">
        <v>0</v>
      </c>
      <c r="P6365" s="89">
        <v>807</v>
      </c>
      <c r="Q6365" s="89">
        <v>5467.5</v>
      </c>
      <c r="R6365" s="88">
        <f>VLOOKUP(P6365,NEW_TRAIN_TEST!$A$1:$M$980,13,0)</f>
        <v>4966</v>
      </c>
      <c r="S6365" s="88">
        <f>VLOOKUP(P6365,NEW_TRAIN_TEST!$A$1:$M$980,11,0)</f>
        <v>5899</v>
      </c>
      <c r="T6365" s="6">
        <f t="shared" si="198"/>
        <v>1</v>
      </c>
      <c r="U6365" s="6">
        <f t="shared" si="199"/>
        <v>0</v>
      </c>
    </row>
    <row r="6366" spans="1:21" x14ac:dyDescent="0.2">
      <c r="A6366" s="88">
        <v>6365</v>
      </c>
      <c r="B6366" s="88">
        <v>6</v>
      </c>
      <c r="C6366" s="88" t="s">
        <v>2124</v>
      </c>
      <c r="D6366" s="99" t="s">
        <v>1431</v>
      </c>
      <c r="E6366" s="89">
        <v>12</v>
      </c>
      <c r="F6366" s="89">
        <v>0</v>
      </c>
      <c r="G6366" s="89">
        <v>0</v>
      </c>
      <c r="H6366" s="89">
        <v>0</v>
      </c>
      <c r="I6366" s="89">
        <v>0</v>
      </c>
      <c r="J6366" s="89">
        <v>0</v>
      </c>
      <c r="K6366" s="89">
        <v>0</v>
      </c>
      <c r="L6366" s="89">
        <v>0</v>
      </c>
      <c r="M6366" s="89">
        <v>0</v>
      </c>
      <c r="N6366" s="89">
        <v>0</v>
      </c>
      <c r="O6366" s="89">
        <v>0</v>
      </c>
      <c r="P6366" s="89">
        <v>816</v>
      </c>
      <c r="Q6366" s="89">
        <v>5970</v>
      </c>
      <c r="R6366" s="88">
        <f>VLOOKUP(P6366,NEW_TRAIN_TEST!$A$1:$M$980,13,0)</f>
        <v>4943</v>
      </c>
      <c r="S6366" s="88">
        <f>VLOOKUP(P6366,NEW_TRAIN_TEST!$A$1:$M$980,11,0)</f>
        <v>6268</v>
      </c>
      <c r="T6366" s="6">
        <f t="shared" si="198"/>
        <v>0</v>
      </c>
      <c r="U6366" s="6">
        <f t="shared" si="199"/>
        <v>0</v>
      </c>
    </row>
    <row r="6367" spans="1:21" x14ac:dyDescent="0.2">
      <c r="A6367" s="88">
        <v>6366</v>
      </c>
      <c r="B6367" s="88">
        <v>6</v>
      </c>
      <c r="C6367" s="88" t="s">
        <v>2124</v>
      </c>
      <c r="D6367" s="99" t="s">
        <v>1431</v>
      </c>
      <c r="E6367" s="89">
        <v>8</v>
      </c>
      <c r="F6367" s="89">
        <v>2</v>
      </c>
      <c r="G6367" s="89">
        <v>1</v>
      </c>
      <c r="H6367" s="89">
        <v>0</v>
      </c>
      <c r="I6367" s="89">
        <v>2</v>
      </c>
      <c r="J6367" s="89">
        <v>0</v>
      </c>
      <c r="K6367" s="89">
        <v>0</v>
      </c>
      <c r="L6367" s="89">
        <v>1</v>
      </c>
      <c r="M6367" s="89">
        <v>0</v>
      </c>
      <c r="N6367" s="89">
        <v>0</v>
      </c>
      <c r="O6367" s="89">
        <v>2</v>
      </c>
      <c r="P6367" s="89">
        <v>517</v>
      </c>
      <c r="Q6367" s="89">
        <v>10045</v>
      </c>
      <c r="R6367" s="88">
        <f>VLOOKUP(P6367,NEW_TRAIN_TEST!$A$1:$M$980,13,0)</f>
        <v>9815</v>
      </c>
      <c r="S6367" s="88">
        <f>VLOOKUP(P6367,NEW_TRAIN_TEST!$A$1:$M$980,11,0)</f>
        <v>10600</v>
      </c>
      <c r="T6367" s="6">
        <f t="shared" si="198"/>
        <v>1</v>
      </c>
      <c r="U6367" s="6">
        <f t="shared" si="199"/>
        <v>0</v>
      </c>
    </row>
    <row r="6368" spans="1:21" x14ac:dyDescent="0.2">
      <c r="A6368" s="88">
        <v>6367</v>
      </c>
      <c r="B6368" s="88">
        <v>6</v>
      </c>
      <c r="C6368" s="88" t="s">
        <v>2124</v>
      </c>
      <c r="D6368" s="99" t="s">
        <v>1431</v>
      </c>
      <c r="E6368" s="89">
        <v>3</v>
      </c>
      <c r="F6368" s="89">
        <v>1</v>
      </c>
      <c r="G6368" s="89">
        <v>0</v>
      </c>
      <c r="H6368" s="89">
        <v>0</v>
      </c>
      <c r="I6368" s="89">
        <v>2</v>
      </c>
      <c r="J6368" s="89">
        <v>0</v>
      </c>
      <c r="K6368" s="89">
        <v>0</v>
      </c>
      <c r="L6368" s="89">
        <v>0</v>
      </c>
      <c r="M6368" s="89">
        <v>0</v>
      </c>
      <c r="N6368" s="89">
        <v>0</v>
      </c>
      <c r="O6368" s="89">
        <v>2</v>
      </c>
      <c r="P6368" s="89">
        <v>315</v>
      </c>
      <c r="Q6368" s="89">
        <v>7590</v>
      </c>
      <c r="R6368" s="88">
        <f>VLOOKUP(P6368,NEW_TRAIN_TEST!$A$1:$M$980,13,0)</f>
        <v>7476.5</v>
      </c>
      <c r="S6368" s="88">
        <f>VLOOKUP(P6368,NEW_TRAIN_TEST!$A$1:$M$980,11,0)</f>
        <v>7735</v>
      </c>
      <c r="T6368" s="6">
        <f t="shared" si="198"/>
        <v>0</v>
      </c>
      <c r="U6368" s="6">
        <f t="shared" si="199"/>
        <v>0</v>
      </c>
    </row>
    <row r="6369" spans="1:21" x14ac:dyDescent="0.2">
      <c r="A6369" s="88">
        <v>6368</v>
      </c>
      <c r="B6369" s="88">
        <v>6</v>
      </c>
      <c r="C6369" s="88" t="s">
        <v>2124</v>
      </c>
      <c r="D6369" s="99" t="s">
        <v>1431</v>
      </c>
      <c r="E6369" s="89">
        <v>5</v>
      </c>
      <c r="F6369" s="89">
        <v>1</v>
      </c>
      <c r="G6369" s="89">
        <v>0</v>
      </c>
      <c r="H6369" s="89">
        <v>0</v>
      </c>
      <c r="I6369" s="89">
        <v>2</v>
      </c>
      <c r="J6369" s="89">
        <v>0</v>
      </c>
      <c r="K6369" s="89">
        <v>0</v>
      </c>
      <c r="L6369" s="89">
        <v>1</v>
      </c>
      <c r="M6369" s="89">
        <v>0</v>
      </c>
      <c r="N6369" s="89">
        <v>0</v>
      </c>
      <c r="O6369" s="89">
        <v>2</v>
      </c>
      <c r="P6369" s="89">
        <v>526</v>
      </c>
      <c r="Q6369" s="89">
        <v>8291</v>
      </c>
      <c r="R6369" s="88">
        <f>VLOOKUP(P6369,NEW_TRAIN_TEST!$A$1:$M$980,13,0)</f>
        <v>8147</v>
      </c>
      <c r="S6369" s="88">
        <f>VLOOKUP(P6369,NEW_TRAIN_TEST!$A$1:$M$980,11,0)</f>
        <v>8588</v>
      </c>
      <c r="T6369" s="6">
        <f t="shared" si="198"/>
        <v>1</v>
      </c>
      <c r="U6369" s="6">
        <f t="shared" si="199"/>
        <v>0</v>
      </c>
    </row>
    <row r="6370" spans="1:21" x14ac:dyDescent="0.2">
      <c r="A6370" s="88">
        <v>6369</v>
      </c>
      <c r="B6370" s="88">
        <v>6</v>
      </c>
      <c r="C6370" s="88" t="s">
        <v>2124</v>
      </c>
      <c r="D6370" s="99" t="s">
        <v>1431</v>
      </c>
      <c r="E6370" s="89">
        <v>8</v>
      </c>
      <c r="F6370" s="89">
        <v>1</v>
      </c>
      <c r="G6370" s="89">
        <v>0</v>
      </c>
      <c r="H6370" s="89">
        <v>0</v>
      </c>
      <c r="I6370" s="89">
        <v>2</v>
      </c>
      <c r="J6370" s="89">
        <v>0</v>
      </c>
      <c r="K6370" s="89">
        <v>0</v>
      </c>
      <c r="L6370" s="89">
        <v>1</v>
      </c>
      <c r="M6370" s="89">
        <v>0</v>
      </c>
      <c r="N6370" s="89">
        <v>0</v>
      </c>
      <c r="O6370" s="89">
        <v>2</v>
      </c>
      <c r="P6370" s="89">
        <v>122</v>
      </c>
      <c r="Q6370" s="89">
        <v>4697.5</v>
      </c>
      <c r="R6370" s="88">
        <f>VLOOKUP(P6370,NEW_TRAIN_TEST!$A$1:$M$980,13,0)</f>
        <v>4555</v>
      </c>
      <c r="S6370" s="88">
        <f>VLOOKUP(P6370,NEW_TRAIN_TEST!$A$1:$M$980,11,0)</f>
        <v>4940</v>
      </c>
      <c r="T6370" s="6">
        <f t="shared" si="198"/>
        <v>1</v>
      </c>
      <c r="U6370" s="6">
        <f t="shared" si="199"/>
        <v>0</v>
      </c>
    </row>
    <row r="6371" spans="1:21" x14ac:dyDescent="0.2">
      <c r="A6371" s="88">
        <v>6370</v>
      </c>
      <c r="B6371" s="88">
        <v>6</v>
      </c>
      <c r="C6371" s="88" t="s">
        <v>2124</v>
      </c>
      <c r="D6371" s="99" t="s">
        <v>1431</v>
      </c>
      <c r="E6371" s="89">
        <v>6</v>
      </c>
      <c r="F6371" s="89">
        <v>2</v>
      </c>
      <c r="G6371" s="89">
        <v>1</v>
      </c>
      <c r="H6371" s="89">
        <v>2</v>
      </c>
      <c r="I6371" s="89">
        <v>2</v>
      </c>
      <c r="J6371" s="89">
        <v>0</v>
      </c>
      <c r="K6371" s="89">
        <v>0</v>
      </c>
      <c r="L6371" s="89">
        <v>1</v>
      </c>
      <c r="M6371" s="89">
        <v>24</v>
      </c>
      <c r="N6371" s="89">
        <v>0</v>
      </c>
      <c r="O6371" s="89">
        <v>2</v>
      </c>
      <c r="P6371" s="89">
        <v>629</v>
      </c>
      <c r="Q6371" s="89">
        <v>11700</v>
      </c>
      <c r="R6371" s="88">
        <f>VLOOKUP(P6371,NEW_TRAIN_TEST!$A$1:$M$980,13,0)</f>
        <v>11669</v>
      </c>
      <c r="S6371" s="88">
        <f>VLOOKUP(P6371,NEW_TRAIN_TEST!$A$1:$M$980,11,0)</f>
        <v>12015</v>
      </c>
      <c r="T6371" s="6">
        <f t="shared" si="198"/>
        <v>1</v>
      </c>
      <c r="U6371" s="6">
        <f t="shared" si="199"/>
        <v>1</v>
      </c>
    </row>
    <row r="6372" spans="1:21" x14ac:dyDescent="0.2">
      <c r="A6372" s="88">
        <v>6371</v>
      </c>
      <c r="B6372" s="88">
        <v>6</v>
      </c>
      <c r="C6372" s="88" t="s">
        <v>2124</v>
      </c>
      <c r="D6372" s="99" t="s">
        <v>1431</v>
      </c>
      <c r="E6372" s="89">
        <v>16</v>
      </c>
      <c r="F6372" s="89">
        <v>0</v>
      </c>
      <c r="G6372" s="89">
        <v>0</v>
      </c>
      <c r="H6372" s="89">
        <v>0</v>
      </c>
      <c r="I6372" s="89">
        <v>0</v>
      </c>
      <c r="J6372" s="89">
        <v>0</v>
      </c>
      <c r="K6372" s="89">
        <v>0</v>
      </c>
      <c r="L6372" s="89">
        <v>0</v>
      </c>
      <c r="M6372" s="89">
        <v>0</v>
      </c>
      <c r="N6372" s="89">
        <v>0</v>
      </c>
      <c r="O6372" s="89">
        <v>0</v>
      </c>
      <c r="P6372" s="89">
        <v>460</v>
      </c>
      <c r="Q6372" s="89">
        <v>8136</v>
      </c>
      <c r="R6372" s="88">
        <f>VLOOKUP(P6372,NEW_TRAIN_TEST!$A$1:$M$980,13,0)</f>
        <v>2670</v>
      </c>
      <c r="S6372" s="88">
        <f>VLOOKUP(P6372,NEW_TRAIN_TEST!$A$1:$M$980,11,0)</f>
        <v>8558</v>
      </c>
      <c r="T6372" s="6">
        <f t="shared" si="198"/>
        <v>0</v>
      </c>
      <c r="U6372" s="6">
        <f t="shared" si="199"/>
        <v>0</v>
      </c>
    </row>
    <row r="6373" spans="1:21" x14ac:dyDescent="0.2">
      <c r="A6373" s="88">
        <v>6372</v>
      </c>
      <c r="B6373" s="88">
        <v>6</v>
      </c>
      <c r="C6373" s="88" t="s">
        <v>2124</v>
      </c>
      <c r="D6373" s="99" t="s">
        <v>1431</v>
      </c>
      <c r="E6373" s="89">
        <v>4</v>
      </c>
      <c r="F6373" s="89">
        <v>3</v>
      </c>
      <c r="G6373" s="89">
        <v>0</v>
      </c>
      <c r="H6373" s="89">
        <v>2</v>
      </c>
      <c r="I6373" s="89">
        <v>2</v>
      </c>
      <c r="J6373" s="89">
        <v>0</v>
      </c>
      <c r="K6373" s="89">
        <v>0</v>
      </c>
      <c r="L6373" s="89">
        <v>0</v>
      </c>
      <c r="M6373" s="89">
        <v>0</v>
      </c>
      <c r="N6373" s="89">
        <v>0</v>
      </c>
      <c r="O6373" s="89">
        <v>2</v>
      </c>
      <c r="P6373" s="89">
        <v>79</v>
      </c>
      <c r="Q6373" s="89">
        <v>386.5</v>
      </c>
      <c r="R6373" s="88">
        <f>VLOOKUP(P6373,NEW_TRAIN_TEST!$A$1:$M$980,13,0)</f>
        <v>378</v>
      </c>
      <c r="S6373" s="88">
        <f>VLOOKUP(P6373,NEW_TRAIN_TEST!$A$1:$M$980,11,0)</f>
        <v>402</v>
      </c>
      <c r="T6373" s="6">
        <f t="shared" si="198"/>
        <v>0</v>
      </c>
      <c r="U6373" s="6">
        <f t="shared" si="199"/>
        <v>0</v>
      </c>
    </row>
    <row r="6374" spans="1:21" x14ac:dyDescent="0.2">
      <c r="A6374" s="88">
        <v>6373</v>
      </c>
      <c r="B6374" s="88">
        <v>6</v>
      </c>
      <c r="C6374" s="88" t="s">
        <v>2124</v>
      </c>
      <c r="D6374" s="99" t="s">
        <v>1431</v>
      </c>
      <c r="E6374" s="89">
        <v>0</v>
      </c>
      <c r="F6374" s="89">
        <v>1</v>
      </c>
      <c r="G6374" s="89">
        <v>0</v>
      </c>
      <c r="H6374" s="89">
        <v>0</v>
      </c>
      <c r="I6374" s="89">
        <v>1</v>
      </c>
      <c r="J6374" s="89">
        <v>0</v>
      </c>
      <c r="K6374" s="89">
        <v>0</v>
      </c>
      <c r="L6374" s="89">
        <v>0</v>
      </c>
      <c r="M6374" s="89">
        <v>0</v>
      </c>
      <c r="N6374" s="89">
        <v>0</v>
      </c>
      <c r="O6374" s="89">
        <v>0</v>
      </c>
      <c r="P6374" s="89">
        <v>531</v>
      </c>
      <c r="Q6374" s="89">
        <v>3951</v>
      </c>
      <c r="R6374" s="88">
        <f>VLOOKUP(P6374,NEW_TRAIN_TEST!$A$1:$M$980,13,0)</f>
        <v>3951</v>
      </c>
      <c r="S6374" s="88">
        <f>VLOOKUP(P6374,NEW_TRAIN_TEST!$A$1:$M$980,11,0)</f>
        <v>4487</v>
      </c>
      <c r="T6374" s="6">
        <f t="shared" si="198"/>
        <v>0</v>
      </c>
      <c r="U6374" s="6">
        <f t="shared" si="199"/>
        <v>0</v>
      </c>
    </row>
    <row r="6375" spans="1:21" x14ac:dyDescent="0.2">
      <c r="A6375" s="88">
        <v>6374</v>
      </c>
      <c r="B6375" s="88">
        <v>6</v>
      </c>
      <c r="C6375" s="88" t="s">
        <v>2124</v>
      </c>
      <c r="D6375" s="99" t="s">
        <v>1431</v>
      </c>
      <c r="E6375" s="89">
        <v>2</v>
      </c>
      <c r="F6375" s="89">
        <v>0</v>
      </c>
      <c r="G6375" s="89">
        <v>0</v>
      </c>
      <c r="H6375" s="89">
        <v>0</v>
      </c>
      <c r="I6375" s="89">
        <v>0</v>
      </c>
      <c r="J6375" s="89">
        <v>0</v>
      </c>
      <c r="K6375" s="89">
        <v>0</v>
      </c>
      <c r="L6375" s="89">
        <v>0</v>
      </c>
      <c r="M6375" s="89">
        <v>0</v>
      </c>
      <c r="N6375" s="89">
        <v>0</v>
      </c>
      <c r="O6375" s="89">
        <v>0</v>
      </c>
      <c r="P6375" s="89">
        <v>531</v>
      </c>
      <c r="Q6375" s="89">
        <v>3995</v>
      </c>
      <c r="R6375" s="88">
        <f>VLOOKUP(P6375,NEW_TRAIN_TEST!$A$1:$M$980,13,0)</f>
        <v>3951</v>
      </c>
      <c r="S6375" s="88">
        <f>VLOOKUP(P6375,NEW_TRAIN_TEST!$A$1:$M$980,11,0)</f>
        <v>4487</v>
      </c>
      <c r="T6375" s="6">
        <f t="shared" si="198"/>
        <v>0</v>
      </c>
      <c r="U6375" s="6">
        <f t="shared" si="199"/>
        <v>0</v>
      </c>
    </row>
    <row r="6376" spans="1:21" x14ac:dyDescent="0.2">
      <c r="A6376" s="88">
        <v>6375</v>
      </c>
      <c r="B6376" s="88">
        <v>6</v>
      </c>
      <c r="C6376" s="88" t="s">
        <v>2124</v>
      </c>
      <c r="D6376" s="99" t="s">
        <v>1431</v>
      </c>
      <c r="E6376" s="89">
        <v>29</v>
      </c>
      <c r="F6376" s="89">
        <v>0</v>
      </c>
      <c r="G6376" s="89">
        <v>0</v>
      </c>
      <c r="H6376" s="89">
        <v>0</v>
      </c>
      <c r="I6376" s="89">
        <v>0</v>
      </c>
      <c r="J6376" s="89">
        <v>0</v>
      </c>
      <c r="K6376" s="89">
        <v>0</v>
      </c>
      <c r="L6376" s="89">
        <v>0</v>
      </c>
      <c r="M6376" s="89">
        <v>0</v>
      </c>
      <c r="N6376" s="89">
        <v>0</v>
      </c>
      <c r="O6376" s="89">
        <v>0</v>
      </c>
      <c r="P6376" s="89">
        <v>468</v>
      </c>
      <c r="Q6376" s="89">
        <v>9540</v>
      </c>
      <c r="R6376" s="88">
        <f>VLOOKUP(P6376,NEW_TRAIN_TEST!$A$1:$M$980,13,0)</f>
        <v>3555</v>
      </c>
      <c r="S6376" s="88">
        <f>VLOOKUP(P6376,NEW_TRAIN_TEST!$A$1:$M$980,11,0)</f>
        <v>10241</v>
      </c>
      <c r="T6376" s="6">
        <f t="shared" si="198"/>
        <v>0</v>
      </c>
      <c r="U6376" s="6">
        <f t="shared" si="199"/>
        <v>0</v>
      </c>
    </row>
    <row r="6377" spans="1:21" x14ac:dyDescent="0.2">
      <c r="A6377" s="88">
        <v>6376</v>
      </c>
      <c r="B6377" s="88">
        <v>6</v>
      </c>
      <c r="C6377" s="88" t="s">
        <v>2124</v>
      </c>
      <c r="D6377" s="99" t="s">
        <v>1431</v>
      </c>
      <c r="E6377" s="89">
        <v>9</v>
      </c>
      <c r="F6377" s="89">
        <v>3</v>
      </c>
      <c r="G6377" s="89">
        <v>0</v>
      </c>
      <c r="H6377" s="89">
        <v>0</v>
      </c>
      <c r="I6377" s="89">
        <v>2</v>
      </c>
      <c r="J6377" s="89">
        <v>0</v>
      </c>
      <c r="K6377" s="89">
        <v>0</v>
      </c>
      <c r="L6377" s="89">
        <v>1</v>
      </c>
      <c r="M6377" s="89">
        <v>0</v>
      </c>
      <c r="N6377" s="89">
        <v>0</v>
      </c>
      <c r="O6377" s="89">
        <v>2</v>
      </c>
      <c r="P6377" s="89">
        <v>364</v>
      </c>
      <c r="Q6377" s="89">
        <v>7354.5</v>
      </c>
      <c r="R6377" s="88">
        <f>VLOOKUP(P6377,NEW_TRAIN_TEST!$A$1:$M$980,13,0)</f>
        <v>7157.5</v>
      </c>
      <c r="S6377" s="88">
        <f>VLOOKUP(P6377,NEW_TRAIN_TEST!$A$1:$M$980,11,0)</f>
        <v>7997</v>
      </c>
      <c r="T6377" s="6">
        <f t="shared" si="198"/>
        <v>1</v>
      </c>
      <c r="U6377" s="6">
        <f t="shared" si="199"/>
        <v>0</v>
      </c>
    </row>
    <row r="6378" spans="1:21" x14ac:dyDescent="0.2">
      <c r="A6378" s="88">
        <v>6377</v>
      </c>
      <c r="B6378" s="88">
        <v>6</v>
      </c>
      <c r="C6378" s="88" t="s">
        <v>2124</v>
      </c>
      <c r="D6378" s="99" t="s">
        <v>1431</v>
      </c>
      <c r="E6378" s="89">
        <v>0</v>
      </c>
      <c r="F6378" s="89">
        <v>2</v>
      </c>
      <c r="G6378" s="89">
        <v>1</v>
      </c>
      <c r="H6378" s="89">
        <v>2</v>
      </c>
      <c r="I6378" s="89">
        <v>2</v>
      </c>
      <c r="J6378" s="89">
        <v>0</v>
      </c>
      <c r="K6378" s="89">
        <v>0</v>
      </c>
      <c r="L6378" s="89">
        <v>0</v>
      </c>
      <c r="M6378" s="89">
        <v>0</v>
      </c>
      <c r="N6378" s="89">
        <v>0</v>
      </c>
      <c r="O6378" s="89">
        <v>2</v>
      </c>
      <c r="P6378" s="89">
        <v>630</v>
      </c>
      <c r="Q6378" s="89">
        <v>11571.5</v>
      </c>
      <c r="R6378" s="88">
        <f>VLOOKUP(P6378,NEW_TRAIN_TEST!$A$1:$M$980,13,0)</f>
        <v>11571.5</v>
      </c>
      <c r="S6378" s="88">
        <f>VLOOKUP(P6378,NEW_TRAIN_TEST!$A$1:$M$980,11,0)</f>
        <v>11901</v>
      </c>
      <c r="T6378" s="6">
        <f t="shared" si="198"/>
        <v>0</v>
      </c>
      <c r="U6378" s="6">
        <f t="shared" si="199"/>
        <v>0</v>
      </c>
    </row>
    <row r="6379" spans="1:21" x14ac:dyDescent="0.2">
      <c r="A6379" s="88">
        <v>6378</v>
      </c>
      <c r="B6379" s="88">
        <v>6</v>
      </c>
      <c r="C6379" s="88" t="s">
        <v>2124</v>
      </c>
      <c r="D6379" s="99" t="s">
        <v>1431</v>
      </c>
      <c r="E6379" s="89">
        <v>5</v>
      </c>
      <c r="F6379" s="89">
        <v>2</v>
      </c>
      <c r="G6379" s="89">
        <v>1</v>
      </c>
      <c r="H6379" s="89">
        <v>2</v>
      </c>
      <c r="I6379" s="89">
        <v>2</v>
      </c>
      <c r="J6379" s="89">
        <v>0</v>
      </c>
      <c r="K6379" s="89">
        <v>0</v>
      </c>
      <c r="L6379" s="89">
        <v>1</v>
      </c>
      <c r="M6379" s="89">
        <v>0</v>
      </c>
      <c r="N6379" s="89">
        <v>0</v>
      </c>
      <c r="O6379" s="89">
        <v>2</v>
      </c>
      <c r="P6379" s="89">
        <v>630</v>
      </c>
      <c r="Q6379" s="89">
        <v>11655.42</v>
      </c>
      <c r="R6379" s="88">
        <f>VLOOKUP(P6379,NEW_TRAIN_TEST!$A$1:$M$980,13,0)</f>
        <v>11571.5</v>
      </c>
      <c r="S6379" s="88">
        <f>VLOOKUP(P6379,NEW_TRAIN_TEST!$A$1:$M$980,11,0)</f>
        <v>11901</v>
      </c>
      <c r="T6379" s="6">
        <f t="shared" si="198"/>
        <v>1</v>
      </c>
      <c r="U6379" s="6">
        <f t="shared" si="199"/>
        <v>0</v>
      </c>
    </row>
    <row r="6380" spans="1:21" x14ac:dyDescent="0.2">
      <c r="A6380" s="88">
        <v>6379</v>
      </c>
      <c r="B6380" s="88">
        <v>6</v>
      </c>
      <c r="C6380" s="88" t="s">
        <v>2124</v>
      </c>
      <c r="D6380" s="99" t="s">
        <v>1431</v>
      </c>
      <c r="E6380" s="89">
        <v>4</v>
      </c>
      <c r="F6380" s="89">
        <v>0</v>
      </c>
      <c r="G6380" s="89">
        <v>0</v>
      </c>
      <c r="H6380" s="89">
        <v>0</v>
      </c>
      <c r="I6380" s="89">
        <v>0</v>
      </c>
      <c r="J6380" s="89">
        <v>0</v>
      </c>
      <c r="K6380" s="89">
        <v>0</v>
      </c>
      <c r="L6380" s="89">
        <v>0</v>
      </c>
      <c r="M6380" s="89">
        <v>0</v>
      </c>
      <c r="N6380" s="89">
        <v>0</v>
      </c>
      <c r="O6380" s="89">
        <v>0</v>
      </c>
      <c r="P6380" s="89">
        <v>868</v>
      </c>
      <c r="Q6380" s="89">
        <v>6628</v>
      </c>
      <c r="R6380" s="88">
        <f>VLOOKUP(P6380,NEW_TRAIN_TEST!$A$1:$M$980,13,0)</f>
        <v>5792</v>
      </c>
      <c r="S6380" s="88">
        <f>VLOOKUP(P6380,NEW_TRAIN_TEST!$A$1:$M$980,11,0)</f>
        <v>6628</v>
      </c>
      <c r="T6380" s="6">
        <f t="shared" si="198"/>
        <v>0</v>
      </c>
      <c r="U6380" s="6">
        <f t="shared" si="199"/>
        <v>0</v>
      </c>
    </row>
    <row r="6381" spans="1:21" x14ac:dyDescent="0.2">
      <c r="A6381" s="88">
        <v>6380</v>
      </c>
      <c r="B6381" s="88">
        <v>6</v>
      </c>
      <c r="C6381" s="88" t="s">
        <v>2124</v>
      </c>
      <c r="D6381" s="99" t="s">
        <v>1431</v>
      </c>
      <c r="E6381" s="89">
        <v>7</v>
      </c>
      <c r="F6381" s="89">
        <v>4</v>
      </c>
      <c r="G6381" s="89">
        <v>0</v>
      </c>
      <c r="H6381" s="89">
        <v>2</v>
      </c>
      <c r="I6381" s="89">
        <v>2</v>
      </c>
      <c r="J6381" s="89">
        <v>0</v>
      </c>
      <c r="K6381" s="89">
        <v>0</v>
      </c>
      <c r="L6381" s="89">
        <v>1</v>
      </c>
      <c r="M6381" s="89">
        <v>0</v>
      </c>
      <c r="N6381" s="89">
        <v>0</v>
      </c>
      <c r="O6381" s="89">
        <v>2</v>
      </c>
      <c r="P6381" s="89">
        <v>671</v>
      </c>
      <c r="Q6381" s="89">
        <v>10407.25</v>
      </c>
      <c r="R6381" s="88">
        <f>VLOOKUP(P6381,NEW_TRAIN_TEST!$A$1:$M$980,13,0)</f>
        <v>10262</v>
      </c>
      <c r="S6381" s="88">
        <f>VLOOKUP(P6381,NEW_TRAIN_TEST!$A$1:$M$980,11,0)</f>
        <v>10727</v>
      </c>
      <c r="T6381" s="6">
        <f t="shared" si="198"/>
        <v>1</v>
      </c>
      <c r="U6381" s="6">
        <f t="shared" si="199"/>
        <v>0</v>
      </c>
    </row>
    <row r="6382" spans="1:21" x14ac:dyDescent="0.2">
      <c r="A6382" s="88">
        <v>6381</v>
      </c>
      <c r="B6382" s="88">
        <v>6</v>
      </c>
      <c r="C6382" s="88" t="s">
        <v>2124</v>
      </c>
      <c r="D6382" s="99" t="s">
        <v>1431</v>
      </c>
      <c r="E6382" s="89">
        <v>24</v>
      </c>
      <c r="F6382" s="89">
        <v>0</v>
      </c>
      <c r="G6382" s="89">
        <v>0</v>
      </c>
      <c r="H6382" s="89">
        <v>0</v>
      </c>
      <c r="I6382" s="89">
        <v>0</v>
      </c>
      <c r="J6382" s="89">
        <v>0</v>
      </c>
      <c r="K6382" s="89">
        <v>0</v>
      </c>
      <c r="L6382" s="89">
        <v>0</v>
      </c>
      <c r="M6382" s="89">
        <v>0</v>
      </c>
      <c r="N6382" s="89">
        <v>0</v>
      </c>
      <c r="O6382" s="89">
        <v>0</v>
      </c>
      <c r="P6382" s="89">
        <v>458</v>
      </c>
      <c r="Q6382" s="89">
        <v>9877.75</v>
      </c>
      <c r="R6382" s="88">
        <f>VLOOKUP(P6382,NEW_TRAIN_TEST!$A$1:$M$980,13,0)</f>
        <v>3135</v>
      </c>
      <c r="S6382" s="88">
        <f>VLOOKUP(P6382,NEW_TRAIN_TEST!$A$1:$M$980,11,0)</f>
        <v>10305</v>
      </c>
      <c r="T6382" s="6">
        <f t="shared" si="198"/>
        <v>0</v>
      </c>
      <c r="U6382" s="6">
        <f t="shared" si="199"/>
        <v>0</v>
      </c>
    </row>
    <row r="6383" spans="1:21" x14ac:dyDescent="0.2">
      <c r="A6383" s="88">
        <v>6382</v>
      </c>
      <c r="B6383" s="88">
        <v>6</v>
      </c>
      <c r="C6383" s="88" t="s">
        <v>2124</v>
      </c>
      <c r="D6383" s="99" t="s">
        <v>1431</v>
      </c>
      <c r="E6383" s="89">
        <v>15</v>
      </c>
      <c r="F6383" s="89">
        <v>0</v>
      </c>
      <c r="G6383" s="89">
        <v>0</v>
      </c>
      <c r="H6383" s="89">
        <v>0</v>
      </c>
      <c r="I6383" s="89">
        <v>0</v>
      </c>
      <c r="J6383" s="89">
        <v>0</v>
      </c>
      <c r="K6383" s="89">
        <v>0</v>
      </c>
      <c r="L6383" s="89">
        <v>0</v>
      </c>
      <c r="M6383" s="89">
        <v>0</v>
      </c>
      <c r="N6383" s="89">
        <v>0</v>
      </c>
      <c r="O6383" s="89">
        <v>0</v>
      </c>
      <c r="P6383" s="89">
        <v>825</v>
      </c>
      <c r="Q6383" s="89">
        <v>7691</v>
      </c>
      <c r="R6383" s="88">
        <f>VLOOKUP(P6383,NEW_TRAIN_TEST!$A$1:$M$980,13,0)</f>
        <v>6935.5</v>
      </c>
      <c r="S6383" s="88">
        <f>VLOOKUP(P6383,NEW_TRAIN_TEST!$A$1:$M$980,11,0)</f>
        <v>8149</v>
      </c>
      <c r="T6383" s="6">
        <f t="shared" si="198"/>
        <v>0</v>
      </c>
      <c r="U6383" s="6">
        <f t="shared" si="199"/>
        <v>0</v>
      </c>
    </row>
    <row r="6384" spans="1:21" x14ac:dyDescent="0.2">
      <c r="A6384" s="88">
        <v>6383</v>
      </c>
      <c r="B6384" s="88">
        <v>6</v>
      </c>
      <c r="C6384" s="88" t="s">
        <v>2124</v>
      </c>
      <c r="D6384" s="99" t="s">
        <v>1431</v>
      </c>
      <c r="E6384" s="89">
        <v>5</v>
      </c>
      <c r="F6384" s="89">
        <v>1</v>
      </c>
      <c r="G6384" s="89">
        <v>0</v>
      </c>
      <c r="H6384" s="89">
        <v>0</v>
      </c>
      <c r="I6384" s="89">
        <v>2</v>
      </c>
      <c r="J6384" s="89">
        <v>0</v>
      </c>
      <c r="K6384" s="89">
        <v>0</v>
      </c>
      <c r="L6384" s="89">
        <v>1</v>
      </c>
      <c r="M6384" s="89">
        <v>0</v>
      </c>
      <c r="N6384" s="89">
        <v>0</v>
      </c>
      <c r="O6384" s="89">
        <v>2</v>
      </c>
      <c r="P6384" s="89">
        <v>825</v>
      </c>
      <c r="Q6384" s="89">
        <v>7838</v>
      </c>
      <c r="R6384" s="88">
        <f>VLOOKUP(P6384,NEW_TRAIN_TEST!$A$1:$M$980,13,0)</f>
        <v>6935.5</v>
      </c>
      <c r="S6384" s="88">
        <f>VLOOKUP(P6384,NEW_TRAIN_TEST!$A$1:$M$980,11,0)</f>
        <v>8149</v>
      </c>
      <c r="T6384" s="6">
        <f t="shared" si="198"/>
        <v>1</v>
      </c>
      <c r="U6384" s="6">
        <f t="shared" si="199"/>
        <v>0</v>
      </c>
    </row>
    <row r="6385" spans="1:21" x14ac:dyDescent="0.2">
      <c r="A6385" s="88">
        <v>6384</v>
      </c>
      <c r="B6385" s="88">
        <v>6</v>
      </c>
      <c r="C6385" s="88" t="s">
        <v>2124</v>
      </c>
      <c r="D6385" s="99" t="s">
        <v>1431</v>
      </c>
      <c r="E6385" s="89">
        <v>3</v>
      </c>
      <c r="F6385" s="89">
        <v>2</v>
      </c>
      <c r="G6385" s="89">
        <v>0</v>
      </c>
      <c r="H6385" s="89">
        <v>2</v>
      </c>
      <c r="I6385" s="89">
        <v>2</v>
      </c>
      <c r="J6385" s="89">
        <v>0</v>
      </c>
      <c r="K6385" s="89">
        <v>0</v>
      </c>
      <c r="L6385" s="89">
        <v>1</v>
      </c>
      <c r="M6385" s="89">
        <v>18</v>
      </c>
      <c r="N6385" s="89">
        <v>0</v>
      </c>
      <c r="O6385" s="89">
        <v>2</v>
      </c>
      <c r="P6385" s="89">
        <v>825</v>
      </c>
      <c r="Q6385" s="89">
        <v>7844</v>
      </c>
      <c r="R6385" s="88">
        <f>VLOOKUP(P6385,NEW_TRAIN_TEST!$A$1:$M$980,13,0)</f>
        <v>6935.5</v>
      </c>
      <c r="S6385" s="88">
        <f>VLOOKUP(P6385,NEW_TRAIN_TEST!$A$1:$M$980,11,0)</f>
        <v>8149</v>
      </c>
      <c r="T6385" s="6">
        <f t="shared" si="198"/>
        <v>1</v>
      </c>
      <c r="U6385" s="6">
        <f t="shared" si="199"/>
        <v>1</v>
      </c>
    </row>
    <row r="6386" spans="1:21" x14ac:dyDescent="0.2">
      <c r="A6386" s="88">
        <v>6385</v>
      </c>
      <c r="B6386" s="88">
        <v>6</v>
      </c>
      <c r="C6386" s="88" t="s">
        <v>2124</v>
      </c>
      <c r="D6386" s="99" t="s">
        <v>1431</v>
      </c>
      <c r="E6386" s="89">
        <v>8</v>
      </c>
      <c r="F6386" s="89">
        <v>1</v>
      </c>
      <c r="G6386" s="89">
        <v>0</v>
      </c>
      <c r="H6386" s="89">
        <v>0</v>
      </c>
      <c r="I6386" s="89">
        <v>2</v>
      </c>
      <c r="J6386" s="89">
        <v>0</v>
      </c>
      <c r="K6386" s="89">
        <v>0</v>
      </c>
      <c r="L6386" s="89">
        <v>1</v>
      </c>
      <c r="M6386" s="89">
        <v>0</v>
      </c>
      <c r="N6386" s="89">
        <v>0</v>
      </c>
      <c r="O6386" s="89">
        <v>2</v>
      </c>
      <c r="P6386" s="89">
        <v>110</v>
      </c>
      <c r="Q6386" s="89">
        <v>4165</v>
      </c>
      <c r="R6386" s="88">
        <f>VLOOKUP(P6386,NEW_TRAIN_TEST!$A$1:$M$980,13,0)</f>
        <v>3856.5</v>
      </c>
      <c r="S6386" s="88">
        <f>VLOOKUP(P6386,NEW_TRAIN_TEST!$A$1:$M$980,11,0)</f>
        <v>4301</v>
      </c>
      <c r="T6386" s="6">
        <f t="shared" si="198"/>
        <v>1</v>
      </c>
      <c r="U6386" s="6">
        <f t="shared" si="199"/>
        <v>0</v>
      </c>
    </row>
    <row r="6387" spans="1:21" x14ac:dyDescent="0.2">
      <c r="A6387" s="88">
        <v>6386</v>
      </c>
      <c r="B6387" s="88">
        <v>6</v>
      </c>
      <c r="C6387" s="88" t="s">
        <v>2124</v>
      </c>
      <c r="D6387" s="99" t="s">
        <v>1431</v>
      </c>
      <c r="E6387" s="89">
        <v>2</v>
      </c>
      <c r="F6387" s="89">
        <v>0</v>
      </c>
      <c r="G6387" s="89">
        <v>0</v>
      </c>
      <c r="H6387" s="89">
        <v>0</v>
      </c>
      <c r="I6387" s="89">
        <v>0</v>
      </c>
      <c r="J6387" s="89">
        <v>0</v>
      </c>
      <c r="K6387" s="89">
        <v>0</v>
      </c>
      <c r="L6387" s="89">
        <v>0</v>
      </c>
      <c r="M6387" s="89">
        <v>3</v>
      </c>
      <c r="N6387" s="89">
        <v>0</v>
      </c>
      <c r="O6387" s="89">
        <v>0</v>
      </c>
      <c r="P6387" s="89">
        <v>556</v>
      </c>
      <c r="Q6387" s="89">
        <v>2362</v>
      </c>
      <c r="R6387" s="88">
        <f>VLOOKUP(P6387,NEW_TRAIN_TEST!$A$1:$M$980,13,0)</f>
        <v>2253</v>
      </c>
      <c r="S6387" s="88">
        <f>VLOOKUP(P6387,NEW_TRAIN_TEST!$A$1:$M$980,11,0)</f>
        <v>2956</v>
      </c>
      <c r="T6387" s="6">
        <f t="shared" si="198"/>
        <v>0</v>
      </c>
      <c r="U6387" s="6">
        <f t="shared" si="199"/>
        <v>1</v>
      </c>
    </row>
    <row r="6388" spans="1:21" x14ac:dyDescent="0.2">
      <c r="A6388" s="88">
        <v>6387</v>
      </c>
      <c r="B6388" s="88">
        <v>6</v>
      </c>
      <c r="C6388" s="88" t="s">
        <v>2124</v>
      </c>
      <c r="D6388" s="99" t="s">
        <v>1431</v>
      </c>
      <c r="E6388" s="89">
        <v>22</v>
      </c>
      <c r="F6388" s="89">
        <v>3</v>
      </c>
      <c r="G6388" s="89">
        <v>0</v>
      </c>
      <c r="H6388" s="89">
        <v>2</v>
      </c>
      <c r="I6388" s="89">
        <v>2</v>
      </c>
      <c r="J6388" s="89">
        <v>0</v>
      </c>
      <c r="K6388" s="89">
        <v>0</v>
      </c>
      <c r="L6388" s="89">
        <v>0</v>
      </c>
      <c r="M6388" s="89">
        <v>0</v>
      </c>
      <c r="N6388" s="89">
        <v>0</v>
      </c>
      <c r="O6388" s="89">
        <v>2</v>
      </c>
      <c r="P6388" s="89">
        <v>828</v>
      </c>
      <c r="Q6388" s="89">
        <v>8101.5</v>
      </c>
      <c r="R6388" s="88">
        <f>VLOOKUP(P6388,NEW_TRAIN_TEST!$A$1:$M$980,13,0)</f>
        <v>6672</v>
      </c>
      <c r="S6388" s="88">
        <f>VLOOKUP(P6388,NEW_TRAIN_TEST!$A$1:$M$980,11,0)</f>
        <v>8855</v>
      </c>
      <c r="T6388" s="6">
        <f t="shared" si="198"/>
        <v>0</v>
      </c>
      <c r="U6388" s="6">
        <f t="shared" si="199"/>
        <v>0</v>
      </c>
    </row>
    <row r="6389" spans="1:21" x14ac:dyDescent="0.2">
      <c r="A6389" s="88">
        <v>6388</v>
      </c>
      <c r="B6389" s="88">
        <v>6</v>
      </c>
      <c r="C6389" s="88" t="s">
        <v>2124</v>
      </c>
      <c r="D6389" s="99" t="s">
        <v>1431</v>
      </c>
      <c r="E6389" s="89">
        <v>13</v>
      </c>
      <c r="F6389" s="89">
        <v>0</v>
      </c>
      <c r="G6389" s="89">
        <v>0</v>
      </c>
      <c r="H6389" s="89">
        <v>0</v>
      </c>
      <c r="I6389" s="89">
        <v>0</v>
      </c>
      <c r="J6389" s="89">
        <v>0</v>
      </c>
      <c r="K6389" s="89">
        <v>0</v>
      </c>
      <c r="L6389" s="89">
        <v>0</v>
      </c>
      <c r="M6389" s="89">
        <v>0</v>
      </c>
      <c r="N6389" s="89">
        <v>0</v>
      </c>
      <c r="O6389" s="89">
        <v>0</v>
      </c>
      <c r="P6389" s="89">
        <v>753</v>
      </c>
      <c r="Q6389" s="89">
        <v>6510</v>
      </c>
      <c r="R6389" s="88">
        <f>VLOOKUP(P6389,NEW_TRAIN_TEST!$A$1:$M$980,13,0)</f>
        <v>5048.5</v>
      </c>
      <c r="S6389" s="88">
        <f>VLOOKUP(P6389,NEW_TRAIN_TEST!$A$1:$M$980,11,0)</f>
        <v>8374</v>
      </c>
      <c r="T6389" s="6">
        <f t="shared" si="198"/>
        <v>0</v>
      </c>
      <c r="U6389" s="6">
        <f t="shared" si="199"/>
        <v>0</v>
      </c>
    </row>
    <row r="6390" spans="1:21" x14ac:dyDescent="0.2">
      <c r="A6390" s="88">
        <v>6389</v>
      </c>
      <c r="B6390" s="88">
        <v>6</v>
      </c>
      <c r="C6390" s="88" t="s">
        <v>2124</v>
      </c>
      <c r="D6390" s="99" t="s">
        <v>1431</v>
      </c>
      <c r="E6390" s="89">
        <v>5</v>
      </c>
      <c r="F6390" s="89">
        <v>1</v>
      </c>
      <c r="G6390" s="89">
        <v>0</v>
      </c>
      <c r="H6390" s="89">
        <v>0</v>
      </c>
      <c r="I6390" s="89">
        <v>2</v>
      </c>
      <c r="J6390" s="89">
        <v>0</v>
      </c>
      <c r="K6390" s="89">
        <v>0</v>
      </c>
      <c r="L6390" s="89">
        <v>1</v>
      </c>
      <c r="M6390" s="89">
        <v>0</v>
      </c>
      <c r="N6390" s="89">
        <v>0</v>
      </c>
      <c r="O6390" s="89">
        <v>2</v>
      </c>
      <c r="P6390" s="89">
        <v>625</v>
      </c>
      <c r="Q6390" s="89">
        <v>7705.75</v>
      </c>
      <c r="R6390" s="88">
        <f>VLOOKUP(P6390,NEW_TRAIN_TEST!$A$1:$M$980,13,0)</f>
        <v>7546.5</v>
      </c>
      <c r="S6390" s="88">
        <f>VLOOKUP(P6390,NEW_TRAIN_TEST!$A$1:$M$980,11,0)</f>
        <v>7909</v>
      </c>
      <c r="T6390" s="6">
        <f t="shared" si="198"/>
        <v>1</v>
      </c>
      <c r="U6390" s="6">
        <f t="shared" si="199"/>
        <v>0</v>
      </c>
    </row>
    <row r="6391" spans="1:21" x14ac:dyDescent="0.2">
      <c r="A6391" s="88">
        <v>6390</v>
      </c>
      <c r="B6391" s="88">
        <v>6</v>
      </c>
      <c r="C6391" s="88" t="s">
        <v>2124</v>
      </c>
      <c r="D6391" s="99" t="s">
        <v>1431</v>
      </c>
      <c r="E6391" s="89">
        <v>3</v>
      </c>
      <c r="F6391" s="89">
        <v>0</v>
      </c>
      <c r="G6391" s="89">
        <v>0</v>
      </c>
      <c r="H6391" s="89">
        <v>0</v>
      </c>
      <c r="I6391" s="89">
        <v>0</v>
      </c>
      <c r="J6391" s="89">
        <v>0</v>
      </c>
      <c r="K6391" s="89">
        <v>0</v>
      </c>
      <c r="L6391" s="89">
        <v>0</v>
      </c>
      <c r="M6391" s="89">
        <v>0</v>
      </c>
      <c r="N6391" s="89">
        <v>0</v>
      </c>
      <c r="O6391" s="89">
        <v>0</v>
      </c>
      <c r="P6391" s="89">
        <v>567</v>
      </c>
      <c r="Q6391" s="89">
        <v>3437.5</v>
      </c>
      <c r="R6391" s="88">
        <f>VLOOKUP(P6391,NEW_TRAIN_TEST!$A$1:$M$980,13,0)</f>
        <v>2495</v>
      </c>
      <c r="S6391" s="88">
        <f>VLOOKUP(P6391,NEW_TRAIN_TEST!$A$1:$M$980,11,0)</f>
        <v>3523</v>
      </c>
      <c r="T6391" s="6">
        <f t="shared" si="198"/>
        <v>0</v>
      </c>
      <c r="U6391" s="6">
        <f t="shared" si="199"/>
        <v>0</v>
      </c>
    </row>
    <row r="6392" spans="1:21" x14ac:dyDescent="0.2">
      <c r="A6392" s="88">
        <v>6391</v>
      </c>
      <c r="B6392" s="88">
        <v>6</v>
      </c>
      <c r="C6392" s="88" t="s">
        <v>2124</v>
      </c>
      <c r="D6392" s="99" t="s">
        <v>1431</v>
      </c>
      <c r="E6392" s="89">
        <v>3</v>
      </c>
      <c r="F6392" s="89">
        <v>0</v>
      </c>
      <c r="G6392" s="89">
        <v>0</v>
      </c>
      <c r="H6392" s="89">
        <v>0</v>
      </c>
      <c r="I6392" s="89">
        <v>0</v>
      </c>
      <c r="J6392" s="89">
        <v>0</v>
      </c>
      <c r="K6392" s="89">
        <v>0</v>
      </c>
      <c r="L6392" s="89">
        <v>0</v>
      </c>
      <c r="M6392" s="89">
        <v>0</v>
      </c>
      <c r="N6392" s="89">
        <v>0</v>
      </c>
      <c r="O6392" s="89">
        <v>0</v>
      </c>
      <c r="P6392" s="89">
        <v>613</v>
      </c>
      <c r="Q6392" s="89">
        <v>7212</v>
      </c>
      <c r="R6392" s="88">
        <f>VLOOKUP(P6392,NEW_TRAIN_TEST!$A$1:$M$980,13,0)</f>
        <v>6923</v>
      </c>
      <c r="S6392" s="88">
        <f>VLOOKUP(P6392,NEW_TRAIN_TEST!$A$1:$M$980,11,0)</f>
        <v>7669</v>
      </c>
      <c r="T6392" s="6">
        <f t="shared" si="198"/>
        <v>0</v>
      </c>
      <c r="U6392" s="6">
        <f t="shared" si="199"/>
        <v>0</v>
      </c>
    </row>
    <row r="6393" spans="1:21" x14ac:dyDescent="0.2">
      <c r="A6393" s="88">
        <v>6392</v>
      </c>
      <c r="B6393" s="88">
        <v>6</v>
      </c>
      <c r="C6393" s="88" t="s">
        <v>2124</v>
      </c>
      <c r="D6393" s="99" t="s">
        <v>1431</v>
      </c>
      <c r="E6393" s="89">
        <v>7</v>
      </c>
      <c r="F6393" s="89">
        <v>1</v>
      </c>
      <c r="G6393" s="89">
        <v>0</v>
      </c>
      <c r="H6393" s="89">
        <v>0</v>
      </c>
      <c r="I6393" s="89">
        <v>2</v>
      </c>
      <c r="J6393" s="89">
        <v>0</v>
      </c>
      <c r="K6393" s="89">
        <v>0</v>
      </c>
      <c r="L6393" s="89">
        <v>1</v>
      </c>
      <c r="M6393" s="89">
        <v>0</v>
      </c>
      <c r="N6393" s="89">
        <v>0</v>
      </c>
      <c r="O6393" s="89">
        <v>2</v>
      </c>
      <c r="P6393" s="89">
        <v>504</v>
      </c>
      <c r="Q6393" s="89">
        <v>8237.5</v>
      </c>
      <c r="R6393" s="88">
        <f>VLOOKUP(P6393,NEW_TRAIN_TEST!$A$1:$M$980,13,0)</f>
        <v>8119.5</v>
      </c>
      <c r="S6393" s="88">
        <f>VLOOKUP(P6393,NEW_TRAIN_TEST!$A$1:$M$980,11,0)</f>
        <v>8584</v>
      </c>
      <c r="T6393" s="6">
        <f t="shared" si="198"/>
        <v>1</v>
      </c>
      <c r="U6393" s="6">
        <f t="shared" si="199"/>
        <v>0</v>
      </c>
    </row>
    <row r="6394" spans="1:21" x14ac:dyDescent="0.2">
      <c r="A6394" s="88">
        <v>6393</v>
      </c>
      <c r="B6394" s="88">
        <v>6</v>
      </c>
      <c r="C6394" s="88" t="s">
        <v>2124</v>
      </c>
      <c r="D6394" s="99" t="s">
        <v>1431</v>
      </c>
      <c r="E6394" s="89">
        <v>5</v>
      </c>
      <c r="F6394" s="89">
        <v>2</v>
      </c>
      <c r="G6394" s="89">
        <v>0</v>
      </c>
      <c r="H6394" s="89">
        <v>2</v>
      </c>
      <c r="I6394" s="89">
        <v>2</v>
      </c>
      <c r="J6394" s="89">
        <v>0</v>
      </c>
      <c r="K6394" s="89">
        <v>0</v>
      </c>
      <c r="L6394" s="89">
        <v>1</v>
      </c>
      <c r="M6394" s="89">
        <v>0</v>
      </c>
      <c r="N6394" s="89">
        <v>0</v>
      </c>
      <c r="O6394" s="89">
        <v>2</v>
      </c>
      <c r="P6394" s="89">
        <v>504</v>
      </c>
      <c r="Q6394" s="89">
        <v>8319.5</v>
      </c>
      <c r="R6394" s="88">
        <f>VLOOKUP(P6394,NEW_TRAIN_TEST!$A$1:$M$980,13,0)</f>
        <v>8119.5</v>
      </c>
      <c r="S6394" s="88">
        <f>VLOOKUP(P6394,NEW_TRAIN_TEST!$A$1:$M$980,11,0)</f>
        <v>8584</v>
      </c>
      <c r="T6394" s="6">
        <f t="shared" si="198"/>
        <v>1</v>
      </c>
      <c r="U6394" s="6">
        <f t="shared" si="199"/>
        <v>0</v>
      </c>
    </row>
    <row r="6395" spans="1:21" x14ac:dyDescent="0.2">
      <c r="A6395" s="88">
        <v>6394</v>
      </c>
      <c r="B6395" s="88">
        <v>6</v>
      </c>
      <c r="C6395" s="88" t="s">
        <v>2124</v>
      </c>
      <c r="D6395" s="99" t="s">
        <v>1431</v>
      </c>
      <c r="E6395" s="89">
        <v>3</v>
      </c>
      <c r="F6395" s="89">
        <v>2</v>
      </c>
      <c r="G6395" s="89">
        <v>0</v>
      </c>
      <c r="H6395" s="89">
        <v>2</v>
      </c>
      <c r="I6395" s="89">
        <v>2</v>
      </c>
      <c r="J6395" s="89">
        <v>0</v>
      </c>
      <c r="K6395" s="89">
        <v>0</v>
      </c>
      <c r="L6395" s="89">
        <v>1</v>
      </c>
      <c r="M6395" s="89">
        <v>15</v>
      </c>
      <c r="N6395" s="89">
        <v>0</v>
      </c>
      <c r="O6395" s="89">
        <v>2</v>
      </c>
      <c r="P6395" s="89">
        <v>504</v>
      </c>
      <c r="Q6395" s="89">
        <v>8426.5</v>
      </c>
      <c r="R6395" s="88">
        <f>VLOOKUP(P6395,NEW_TRAIN_TEST!$A$1:$M$980,13,0)</f>
        <v>8119.5</v>
      </c>
      <c r="S6395" s="88">
        <f>VLOOKUP(P6395,NEW_TRAIN_TEST!$A$1:$M$980,11,0)</f>
        <v>8584</v>
      </c>
      <c r="T6395" s="6">
        <f t="shared" si="198"/>
        <v>1</v>
      </c>
      <c r="U6395" s="6">
        <f t="shared" si="199"/>
        <v>1</v>
      </c>
    </row>
    <row r="6396" spans="1:21" x14ac:dyDescent="0.2">
      <c r="A6396" s="88">
        <v>6395</v>
      </c>
      <c r="B6396" s="88">
        <v>6</v>
      </c>
      <c r="C6396" s="88" t="s">
        <v>2124</v>
      </c>
      <c r="D6396" s="99" t="s">
        <v>1431</v>
      </c>
      <c r="E6396" s="89">
        <v>18</v>
      </c>
      <c r="F6396" s="89">
        <v>0</v>
      </c>
      <c r="G6396" s="89">
        <v>0</v>
      </c>
      <c r="H6396" s="89">
        <v>0</v>
      </c>
      <c r="I6396" s="89">
        <v>0</v>
      </c>
      <c r="J6396" s="89">
        <v>0</v>
      </c>
      <c r="K6396" s="89">
        <v>0</v>
      </c>
      <c r="L6396" s="89">
        <v>0</v>
      </c>
      <c r="M6396" s="89">
        <v>0</v>
      </c>
      <c r="N6396" s="89">
        <v>0</v>
      </c>
      <c r="O6396" s="89">
        <v>0</v>
      </c>
      <c r="P6396" s="89">
        <v>456</v>
      </c>
      <c r="Q6396" s="89">
        <v>8663</v>
      </c>
      <c r="R6396" s="88">
        <f>VLOOKUP(P6396,NEW_TRAIN_TEST!$A$1:$M$980,13,0)</f>
        <v>2924</v>
      </c>
      <c r="S6396" s="88">
        <f>VLOOKUP(P6396,NEW_TRAIN_TEST!$A$1:$M$980,11,0)</f>
        <v>9112</v>
      </c>
      <c r="T6396" s="6">
        <f t="shared" si="198"/>
        <v>0</v>
      </c>
      <c r="U6396" s="6">
        <f t="shared" si="199"/>
        <v>0</v>
      </c>
    </row>
    <row r="6397" spans="1:21" x14ac:dyDescent="0.2">
      <c r="A6397" s="88">
        <v>6396</v>
      </c>
      <c r="B6397" s="88">
        <v>6</v>
      </c>
      <c r="C6397" s="88" t="s">
        <v>2124</v>
      </c>
      <c r="D6397" s="99" t="s">
        <v>1431</v>
      </c>
      <c r="E6397" s="89">
        <v>21</v>
      </c>
      <c r="F6397" s="89">
        <v>0</v>
      </c>
      <c r="G6397" s="89">
        <v>0</v>
      </c>
      <c r="H6397" s="89">
        <v>0</v>
      </c>
      <c r="I6397" s="89">
        <v>0</v>
      </c>
      <c r="J6397" s="89">
        <v>0</v>
      </c>
      <c r="K6397" s="89">
        <v>0</v>
      </c>
      <c r="L6397" s="89">
        <v>0</v>
      </c>
      <c r="M6397" s="89">
        <v>0</v>
      </c>
      <c r="N6397" s="89">
        <v>0</v>
      </c>
      <c r="O6397" s="89">
        <v>0</v>
      </c>
      <c r="P6397" s="89">
        <v>448</v>
      </c>
      <c r="Q6397" s="89">
        <v>7682</v>
      </c>
      <c r="R6397" s="88">
        <f>VLOOKUP(P6397,NEW_TRAIN_TEST!$A$1:$M$980,13,0)</f>
        <v>2773</v>
      </c>
      <c r="S6397" s="88">
        <f>VLOOKUP(P6397,NEW_TRAIN_TEST!$A$1:$M$980,11,0)</f>
        <v>8397</v>
      </c>
      <c r="T6397" s="6">
        <f t="shared" si="198"/>
        <v>0</v>
      </c>
      <c r="U6397" s="6">
        <f t="shared" si="199"/>
        <v>0</v>
      </c>
    </row>
    <row r="6398" spans="1:21" x14ac:dyDescent="0.2">
      <c r="A6398" s="88">
        <v>6397</v>
      </c>
      <c r="B6398" s="88">
        <v>6</v>
      </c>
      <c r="C6398" s="88" t="s">
        <v>2124</v>
      </c>
      <c r="D6398" s="99" t="s">
        <v>1431</v>
      </c>
      <c r="E6398" s="89">
        <v>7</v>
      </c>
      <c r="F6398" s="89">
        <v>1</v>
      </c>
      <c r="G6398" s="89">
        <v>0</v>
      </c>
      <c r="H6398" s="89">
        <v>0</v>
      </c>
      <c r="I6398" s="89">
        <v>2</v>
      </c>
      <c r="J6398" s="89">
        <v>0</v>
      </c>
      <c r="K6398" s="89">
        <v>0</v>
      </c>
      <c r="L6398" s="89">
        <v>1</v>
      </c>
      <c r="M6398" s="89">
        <v>0</v>
      </c>
      <c r="N6398" s="89">
        <v>0</v>
      </c>
      <c r="O6398" s="89">
        <v>2</v>
      </c>
      <c r="P6398" s="89">
        <v>660</v>
      </c>
      <c r="Q6398" s="89">
        <v>9355</v>
      </c>
      <c r="R6398" s="88">
        <f>VLOOKUP(P6398,NEW_TRAIN_TEST!$A$1:$M$980,13,0)</f>
        <v>9205</v>
      </c>
      <c r="S6398" s="88">
        <f>VLOOKUP(P6398,NEW_TRAIN_TEST!$A$1:$M$980,11,0)</f>
        <v>9697</v>
      </c>
      <c r="T6398" s="6">
        <f t="shared" si="198"/>
        <v>1</v>
      </c>
      <c r="U6398" s="6">
        <f t="shared" si="199"/>
        <v>0</v>
      </c>
    </row>
    <row r="6399" spans="1:21" x14ac:dyDescent="0.2">
      <c r="A6399" s="88">
        <v>6398</v>
      </c>
      <c r="B6399" s="88">
        <v>6</v>
      </c>
      <c r="C6399" s="88" t="s">
        <v>2124</v>
      </c>
      <c r="D6399" s="99" t="s">
        <v>1431</v>
      </c>
      <c r="E6399" s="89">
        <v>16</v>
      </c>
      <c r="F6399" s="89">
        <v>0</v>
      </c>
      <c r="G6399" s="89">
        <v>0</v>
      </c>
      <c r="H6399" s="89">
        <v>0</v>
      </c>
      <c r="I6399" s="89">
        <v>0</v>
      </c>
      <c r="J6399" s="89">
        <v>0</v>
      </c>
      <c r="K6399" s="89">
        <v>0</v>
      </c>
      <c r="L6399" s="89">
        <v>0</v>
      </c>
      <c r="M6399" s="89">
        <v>0</v>
      </c>
      <c r="N6399" s="89">
        <v>0</v>
      </c>
      <c r="O6399" s="89">
        <v>0</v>
      </c>
      <c r="P6399" s="89">
        <v>847</v>
      </c>
      <c r="Q6399" s="89">
        <v>12621.5</v>
      </c>
      <c r="R6399" s="88">
        <f>VLOOKUP(P6399,NEW_TRAIN_TEST!$A$1:$M$980,13,0)</f>
        <v>11535</v>
      </c>
      <c r="S6399" s="88">
        <f>VLOOKUP(P6399,NEW_TRAIN_TEST!$A$1:$M$980,11,0)</f>
        <v>12943</v>
      </c>
      <c r="T6399" s="6">
        <f t="shared" si="198"/>
        <v>0</v>
      </c>
      <c r="U6399" s="6">
        <f t="shared" si="199"/>
        <v>0</v>
      </c>
    </row>
    <row r="6400" spans="1:21" x14ac:dyDescent="0.2">
      <c r="A6400" s="88">
        <v>6399</v>
      </c>
      <c r="B6400" s="88">
        <v>6</v>
      </c>
      <c r="C6400" s="88" t="s">
        <v>2124</v>
      </c>
      <c r="D6400" s="99" t="s">
        <v>1431</v>
      </c>
      <c r="E6400" s="89">
        <v>0</v>
      </c>
      <c r="F6400" s="89">
        <v>2</v>
      </c>
      <c r="G6400" s="89">
        <v>0</v>
      </c>
      <c r="H6400" s="89">
        <v>0</v>
      </c>
      <c r="I6400" s="89">
        <v>2</v>
      </c>
      <c r="J6400" s="89">
        <v>0</v>
      </c>
      <c r="K6400" s="89">
        <v>0</v>
      </c>
      <c r="L6400" s="89">
        <v>0</v>
      </c>
      <c r="M6400" s="89">
        <v>0</v>
      </c>
      <c r="N6400" s="89">
        <v>0</v>
      </c>
      <c r="O6400" s="89">
        <v>2</v>
      </c>
      <c r="P6400" s="89">
        <v>728</v>
      </c>
      <c r="Q6400" s="89">
        <v>8054.5</v>
      </c>
      <c r="R6400" s="88">
        <f>VLOOKUP(P6400,NEW_TRAIN_TEST!$A$1:$M$980,13,0)</f>
        <v>8054.5</v>
      </c>
      <c r="S6400" s="88">
        <f>VLOOKUP(P6400,NEW_TRAIN_TEST!$A$1:$M$980,11,0)</f>
        <v>8240</v>
      </c>
      <c r="T6400" s="6">
        <f t="shared" si="198"/>
        <v>0</v>
      </c>
      <c r="U6400" s="6">
        <f t="shared" si="199"/>
        <v>0</v>
      </c>
    </row>
    <row r="6401" spans="1:21" x14ac:dyDescent="0.2">
      <c r="A6401" s="88">
        <v>6400</v>
      </c>
      <c r="B6401" s="88">
        <v>6</v>
      </c>
      <c r="C6401" s="88" t="s">
        <v>2124</v>
      </c>
      <c r="D6401" s="99" t="s">
        <v>1431</v>
      </c>
      <c r="E6401" s="89">
        <v>0</v>
      </c>
      <c r="F6401" s="89">
        <v>2</v>
      </c>
      <c r="G6401" s="89">
        <v>0</v>
      </c>
      <c r="H6401" s="89">
        <v>0</v>
      </c>
      <c r="I6401" s="89">
        <v>2</v>
      </c>
      <c r="J6401" s="89">
        <v>2</v>
      </c>
      <c r="K6401" s="89">
        <v>0</v>
      </c>
      <c r="L6401" s="89">
        <v>0</v>
      </c>
      <c r="M6401" s="89">
        <v>0</v>
      </c>
      <c r="N6401" s="89">
        <v>0</v>
      </c>
      <c r="O6401" s="89">
        <v>2</v>
      </c>
      <c r="P6401" s="89">
        <v>728</v>
      </c>
      <c r="Q6401" s="89">
        <v>8155.5</v>
      </c>
      <c r="R6401" s="88">
        <f>VLOOKUP(P6401,NEW_TRAIN_TEST!$A$1:$M$980,13,0)</f>
        <v>8054.5</v>
      </c>
      <c r="S6401" s="88">
        <f>VLOOKUP(P6401,NEW_TRAIN_TEST!$A$1:$M$980,11,0)</f>
        <v>8240</v>
      </c>
      <c r="T6401" s="6">
        <f t="shared" si="198"/>
        <v>0</v>
      </c>
      <c r="U6401" s="6">
        <f t="shared" si="199"/>
        <v>0</v>
      </c>
    </row>
    <row r="6402" spans="1:21" x14ac:dyDescent="0.2">
      <c r="A6402" s="88">
        <v>6401</v>
      </c>
      <c r="B6402" s="88">
        <v>6</v>
      </c>
      <c r="C6402" s="88" t="s">
        <v>2124</v>
      </c>
      <c r="D6402" s="99" t="s">
        <v>1431</v>
      </c>
      <c r="E6402" s="89">
        <v>0</v>
      </c>
      <c r="F6402" s="89">
        <v>2</v>
      </c>
      <c r="G6402" s="89">
        <v>0</v>
      </c>
      <c r="H6402" s="89">
        <v>2</v>
      </c>
      <c r="I6402" s="89">
        <v>2</v>
      </c>
      <c r="J6402" s="89">
        <v>0</v>
      </c>
      <c r="K6402" s="89">
        <v>0</v>
      </c>
      <c r="L6402" s="89">
        <v>0</v>
      </c>
      <c r="M6402" s="89">
        <v>0</v>
      </c>
      <c r="N6402" s="89">
        <v>0</v>
      </c>
      <c r="O6402" s="89">
        <v>2</v>
      </c>
      <c r="P6402" s="89">
        <v>728</v>
      </c>
      <c r="Q6402" s="89">
        <v>8163</v>
      </c>
      <c r="R6402" s="88">
        <f>VLOOKUP(P6402,NEW_TRAIN_TEST!$A$1:$M$980,13,0)</f>
        <v>8054.5</v>
      </c>
      <c r="S6402" s="88">
        <f>VLOOKUP(P6402,NEW_TRAIN_TEST!$A$1:$M$980,11,0)</f>
        <v>8240</v>
      </c>
      <c r="T6402" s="6">
        <f t="shared" si="198"/>
        <v>0</v>
      </c>
      <c r="U6402" s="6">
        <f t="shared" si="199"/>
        <v>0</v>
      </c>
    </row>
    <row r="6403" spans="1:21" x14ac:dyDescent="0.2">
      <c r="A6403" s="88">
        <v>6402</v>
      </c>
      <c r="B6403" s="88">
        <v>6</v>
      </c>
      <c r="C6403" s="88" t="s">
        <v>2124</v>
      </c>
      <c r="D6403" s="99" t="s">
        <v>1431</v>
      </c>
      <c r="E6403" s="89">
        <v>0</v>
      </c>
      <c r="F6403" s="89">
        <v>4</v>
      </c>
      <c r="G6403" s="89">
        <v>2</v>
      </c>
      <c r="H6403" s="89">
        <v>0</v>
      </c>
      <c r="I6403" s="89">
        <v>2</v>
      </c>
      <c r="J6403" s="89">
        <v>2</v>
      </c>
      <c r="K6403" s="89">
        <v>0</v>
      </c>
      <c r="L6403" s="89">
        <v>0</v>
      </c>
      <c r="M6403" s="89">
        <v>0</v>
      </c>
      <c r="N6403" s="89">
        <v>0</v>
      </c>
      <c r="O6403" s="89">
        <v>2</v>
      </c>
      <c r="P6403" s="89">
        <v>728</v>
      </c>
      <c r="Q6403" s="89">
        <v>8191.75</v>
      </c>
      <c r="R6403" s="88">
        <f>VLOOKUP(P6403,NEW_TRAIN_TEST!$A$1:$M$980,13,0)</f>
        <v>8054.5</v>
      </c>
      <c r="S6403" s="88">
        <f>VLOOKUP(P6403,NEW_TRAIN_TEST!$A$1:$M$980,11,0)</f>
        <v>8240</v>
      </c>
      <c r="T6403" s="6">
        <f t="shared" ref="T6403:T6466" si="200">IF(L6403&gt;0,1,0)</f>
        <v>0</v>
      </c>
      <c r="U6403" s="6">
        <f t="shared" ref="U6403:U6466" si="201">IF(M6403&gt;0,1,0)</f>
        <v>0</v>
      </c>
    </row>
    <row r="6404" spans="1:21" x14ac:dyDescent="0.2">
      <c r="A6404" s="88">
        <v>6403</v>
      </c>
      <c r="B6404" s="88">
        <v>6</v>
      </c>
      <c r="C6404" s="88" t="s">
        <v>2124</v>
      </c>
      <c r="D6404" s="99" t="s">
        <v>1431</v>
      </c>
      <c r="E6404" s="89">
        <v>0</v>
      </c>
      <c r="F6404" s="89">
        <v>4</v>
      </c>
      <c r="G6404" s="89">
        <v>2</v>
      </c>
      <c r="H6404" s="89">
        <v>2</v>
      </c>
      <c r="I6404" s="89">
        <v>0</v>
      </c>
      <c r="J6404" s="89">
        <v>2</v>
      </c>
      <c r="K6404" s="89">
        <v>0</v>
      </c>
      <c r="L6404" s="89">
        <v>0</v>
      </c>
      <c r="M6404" s="89">
        <v>0</v>
      </c>
      <c r="N6404" s="89">
        <v>0</v>
      </c>
      <c r="O6404" s="89">
        <v>0</v>
      </c>
      <c r="P6404" s="89">
        <v>728</v>
      </c>
      <c r="Q6404" s="89">
        <v>8193.25</v>
      </c>
      <c r="R6404" s="88">
        <f>VLOOKUP(P6404,NEW_TRAIN_TEST!$A$1:$M$980,13,0)</f>
        <v>8054.5</v>
      </c>
      <c r="S6404" s="88">
        <f>VLOOKUP(P6404,NEW_TRAIN_TEST!$A$1:$M$980,11,0)</f>
        <v>8240</v>
      </c>
      <c r="T6404" s="6">
        <f t="shared" si="200"/>
        <v>0</v>
      </c>
      <c r="U6404" s="6">
        <f t="shared" si="201"/>
        <v>0</v>
      </c>
    </row>
    <row r="6405" spans="1:21" x14ac:dyDescent="0.2">
      <c r="A6405" s="88">
        <v>6404</v>
      </c>
      <c r="B6405" s="88">
        <v>6</v>
      </c>
      <c r="C6405" s="88" t="s">
        <v>2124</v>
      </c>
      <c r="D6405" s="99" t="s">
        <v>1431</v>
      </c>
      <c r="E6405" s="89">
        <v>0</v>
      </c>
      <c r="F6405" s="89">
        <v>4</v>
      </c>
      <c r="G6405" s="89">
        <v>2</v>
      </c>
      <c r="H6405" s="89">
        <v>0</v>
      </c>
      <c r="I6405" s="89">
        <v>1</v>
      </c>
      <c r="J6405" s="89">
        <v>2</v>
      </c>
      <c r="K6405" s="89">
        <v>0</v>
      </c>
      <c r="L6405" s="89">
        <v>0</v>
      </c>
      <c r="M6405" s="89">
        <v>0</v>
      </c>
      <c r="N6405" s="89">
        <v>0</v>
      </c>
      <c r="O6405" s="89">
        <v>0</v>
      </c>
      <c r="P6405" s="89">
        <v>728</v>
      </c>
      <c r="Q6405" s="89">
        <v>8197.75</v>
      </c>
      <c r="R6405" s="88">
        <f>VLOOKUP(P6405,NEW_TRAIN_TEST!$A$1:$M$980,13,0)</f>
        <v>8054.5</v>
      </c>
      <c r="S6405" s="88">
        <f>VLOOKUP(P6405,NEW_TRAIN_TEST!$A$1:$M$980,11,0)</f>
        <v>8240</v>
      </c>
      <c r="T6405" s="6">
        <f t="shared" si="200"/>
        <v>0</v>
      </c>
      <c r="U6405" s="6">
        <f t="shared" si="201"/>
        <v>0</v>
      </c>
    </row>
    <row r="6406" spans="1:21" x14ac:dyDescent="0.2">
      <c r="A6406" s="88">
        <v>6405</v>
      </c>
      <c r="B6406" s="88">
        <v>6</v>
      </c>
      <c r="C6406" s="88" t="s">
        <v>2124</v>
      </c>
      <c r="D6406" s="99" t="s">
        <v>1431</v>
      </c>
      <c r="E6406" s="89">
        <v>0</v>
      </c>
      <c r="F6406" s="89">
        <v>4</v>
      </c>
      <c r="G6406" s="89">
        <v>3</v>
      </c>
      <c r="H6406" s="89">
        <v>0</v>
      </c>
      <c r="I6406" s="89">
        <v>2</v>
      </c>
      <c r="J6406" s="89">
        <v>2</v>
      </c>
      <c r="K6406" s="89">
        <v>0</v>
      </c>
      <c r="L6406" s="89">
        <v>0</v>
      </c>
      <c r="M6406" s="89">
        <v>0</v>
      </c>
      <c r="N6406" s="89">
        <v>0</v>
      </c>
      <c r="O6406" s="89">
        <v>2</v>
      </c>
      <c r="P6406" s="89">
        <v>728</v>
      </c>
      <c r="Q6406" s="89">
        <v>8199.75</v>
      </c>
      <c r="R6406" s="88">
        <f>VLOOKUP(P6406,NEW_TRAIN_TEST!$A$1:$M$980,13,0)</f>
        <v>8054.5</v>
      </c>
      <c r="S6406" s="88">
        <f>VLOOKUP(P6406,NEW_TRAIN_TEST!$A$1:$M$980,11,0)</f>
        <v>8240</v>
      </c>
      <c r="T6406" s="6">
        <f t="shared" si="200"/>
        <v>0</v>
      </c>
      <c r="U6406" s="6">
        <f t="shared" si="201"/>
        <v>0</v>
      </c>
    </row>
    <row r="6407" spans="1:21" x14ac:dyDescent="0.2">
      <c r="A6407" s="88">
        <v>6406</v>
      </c>
      <c r="B6407" s="88">
        <v>6</v>
      </c>
      <c r="C6407" s="88" t="s">
        <v>2124</v>
      </c>
      <c r="D6407" s="99" t="s">
        <v>1431</v>
      </c>
      <c r="E6407" s="89">
        <v>0</v>
      </c>
      <c r="F6407" s="89">
        <v>0</v>
      </c>
      <c r="G6407" s="89">
        <v>4</v>
      </c>
      <c r="H6407" s="89">
        <v>0</v>
      </c>
      <c r="I6407" s="89">
        <v>0</v>
      </c>
      <c r="J6407" s="89">
        <v>0</v>
      </c>
      <c r="K6407" s="89">
        <v>0</v>
      </c>
      <c r="L6407" s="89">
        <v>0</v>
      </c>
      <c r="M6407" s="89">
        <v>0</v>
      </c>
      <c r="N6407" s="89">
        <v>0</v>
      </c>
      <c r="O6407" s="89">
        <v>0</v>
      </c>
      <c r="P6407" s="89">
        <v>728</v>
      </c>
      <c r="Q6407" s="89">
        <v>8231.2900000000009</v>
      </c>
      <c r="R6407" s="88">
        <f>VLOOKUP(P6407,NEW_TRAIN_TEST!$A$1:$M$980,13,0)</f>
        <v>8054.5</v>
      </c>
      <c r="S6407" s="88">
        <f>VLOOKUP(P6407,NEW_TRAIN_TEST!$A$1:$M$980,11,0)</f>
        <v>8240</v>
      </c>
      <c r="T6407" s="6">
        <f t="shared" si="200"/>
        <v>0</v>
      </c>
      <c r="U6407" s="6">
        <f t="shared" si="201"/>
        <v>0</v>
      </c>
    </row>
    <row r="6408" spans="1:21" x14ac:dyDescent="0.2">
      <c r="A6408" s="88">
        <v>6407</v>
      </c>
      <c r="B6408" s="88">
        <v>6</v>
      </c>
      <c r="C6408" s="88" t="s">
        <v>2124</v>
      </c>
      <c r="D6408" s="99" t="s">
        <v>1431</v>
      </c>
      <c r="E6408" s="89">
        <v>0</v>
      </c>
      <c r="F6408" s="89">
        <v>0</v>
      </c>
      <c r="G6408" s="89">
        <v>0</v>
      </c>
      <c r="H6408" s="89">
        <v>0</v>
      </c>
      <c r="I6408" s="89">
        <v>0</v>
      </c>
      <c r="J6408" s="89">
        <v>0</v>
      </c>
      <c r="K6408" s="89">
        <v>0</v>
      </c>
      <c r="L6408" s="89">
        <v>0</v>
      </c>
      <c r="M6408" s="89">
        <v>0</v>
      </c>
      <c r="N6408" s="89">
        <v>1</v>
      </c>
      <c r="O6408" s="89">
        <v>0</v>
      </c>
      <c r="P6408" s="89">
        <v>728</v>
      </c>
      <c r="Q6408" s="89">
        <v>8232.8799999999992</v>
      </c>
      <c r="R6408" s="88">
        <f>VLOOKUP(P6408,NEW_TRAIN_TEST!$A$1:$M$980,13,0)</f>
        <v>8054.5</v>
      </c>
      <c r="S6408" s="88">
        <f>VLOOKUP(P6408,NEW_TRAIN_TEST!$A$1:$M$980,11,0)</f>
        <v>8240</v>
      </c>
      <c r="T6408" s="6">
        <f t="shared" si="200"/>
        <v>0</v>
      </c>
      <c r="U6408" s="6">
        <f t="shared" si="201"/>
        <v>0</v>
      </c>
    </row>
    <row r="6409" spans="1:21" x14ac:dyDescent="0.2">
      <c r="A6409" s="88">
        <v>6408</v>
      </c>
      <c r="B6409" s="88">
        <v>6</v>
      </c>
      <c r="C6409" s="88" t="s">
        <v>2124</v>
      </c>
      <c r="D6409" s="99" t="s">
        <v>1431</v>
      </c>
      <c r="E6409" s="89">
        <v>12</v>
      </c>
      <c r="F6409" s="89">
        <v>4</v>
      </c>
      <c r="G6409" s="89">
        <v>2</v>
      </c>
      <c r="H6409" s="89">
        <v>2</v>
      </c>
      <c r="I6409" s="89">
        <v>2</v>
      </c>
      <c r="J6409" s="89">
        <v>0</v>
      </c>
      <c r="K6409" s="89">
        <v>0</v>
      </c>
      <c r="L6409" s="89">
        <v>1</v>
      </c>
      <c r="M6409" s="89">
        <v>0</v>
      </c>
      <c r="N6409" s="89">
        <v>0</v>
      </c>
      <c r="O6409" s="89">
        <v>2</v>
      </c>
      <c r="P6409" s="89">
        <v>352</v>
      </c>
      <c r="Q6409" s="89">
        <v>12910.5</v>
      </c>
      <c r="R6409" s="88">
        <f>VLOOKUP(P6409,NEW_TRAIN_TEST!$A$1:$M$980,13,0)</f>
        <v>12670.5</v>
      </c>
      <c r="S6409" s="88">
        <f>VLOOKUP(P6409,NEW_TRAIN_TEST!$A$1:$M$980,11,0)</f>
        <v>13413</v>
      </c>
      <c r="T6409" s="6">
        <f t="shared" si="200"/>
        <v>1</v>
      </c>
      <c r="U6409" s="6">
        <f t="shared" si="201"/>
        <v>0</v>
      </c>
    </row>
    <row r="6410" spans="1:21" x14ac:dyDescent="0.2">
      <c r="A6410" s="88">
        <v>6409</v>
      </c>
      <c r="B6410" s="88">
        <v>6</v>
      </c>
      <c r="C6410" s="88" t="s">
        <v>2124</v>
      </c>
      <c r="D6410" s="99" t="s">
        <v>1431</v>
      </c>
      <c r="E6410" s="89">
        <v>10</v>
      </c>
      <c r="F6410" s="89">
        <v>0</v>
      </c>
      <c r="G6410" s="89">
        <v>0</v>
      </c>
      <c r="H6410" s="89">
        <v>0</v>
      </c>
      <c r="I6410" s="89">
        <v>0</v>
      </c>
      <c r="J6410" s="89">
        <v>0</v>
      </c>
      <c r="K6410" s="89">
        <v>0</v>
      </c>
      <c r="L6410" s="89">
        <v>0</v>
      </c>
      <c r="M6410" s="89">
        <v>10</v>
      </c>
      <c r="N6410" s="89">
        <v>0</v>
      </c>
      <c r="O6410" s="89">
        <v>0</v>
      </c>
      <c r="P6410" s="89">
        <v>476</v>
      </c>
      <c r="Q6410" s="89">
        <v>8039.5</v>
      </c>
      <c r="R6410" s="88">
        <f>VLOOKUP(P6410,NEW_TRAIN_TEST!$A$1:$M$980,13,0)</f>
        <v>7370</v>
      </c>
      <c r="S6410" s="88">
        <f>VLOOKUP(P6410,NEW_TRAIN_TEST!$A$1:$M$980,11,0)</f>
        <v>8228</v>
      </c>
      <c r="T6410" s="6">
        <f t="shared" si="200"/>
        <v>0</v>
      </c>
      <c r="U6410" s="6">
        <f t="shared" si="201"/>
        <v>1</v>
      </c>
    </row>
    <row r="6411" spans="1:21" x14ac:dyDescent="0.2">
      <c r="A6411" s="88">
        <v>6410</v>
      </c>
      <c r="B6411" s="88">
        <v>6</v>
      </c>
      <c r="C6411" s="88" t="s">
        <v>2124</v>
      </c>
      <c r="D6411" s="99" t="s">
        <v>1431</v>
      </c>
      <c r="E6411" s="89">
        <v>29</v>
      </c>
      <c r="F6411" s="89">
        <v>0</v>
      </c>
      <c r="G6411" s="89">
        <v>0</v>
      </c>
      <c r="H6411" s="89">
        <v>0</v>
      </c>
      <c r="I6411" s="89">
        <v>0</v>
      </c>
      <c r="J6411" s="89">
        <v>0</v>
      </c>
      <c r="K6411" s="89">
        <v>0</v>
      </c>
      <c r="L6411" s="89">
        <v>0</v>
      </c>
      <c r="M6411" s="89">
        <v>0</v>
      </c>
      <c r="N6411" s="89">
        <v>0</v>
      </c>
      <c r="O6411" s="89">
        <v>0</v>
      </c>
      <c r="P6411" s="89">
        <v>477</v>
      </c>
      <c r="Q6411" s="89">
        <v>8595</v>
      </c>
      <c r="R6411" s="88">
        <f>VLOOKUP(P6411,NEW_TRAIN_TEST!$A$1:$M$980,13,0)</f>
        <v>3657</v>
      </c>
      <c r="S6411" s="88">
        <f>VLOOKUP(P6411,NEW_TRAIN_TEST!$A$1:$M$980,11,0)</f>
        <v>9604</v>
      </c>
      <c r="T6411" s="6">
        <f t="shared" si="200"/>
        <v>0</v>
      </c>
      <c r="U6411" s="6">
        <f t="shared" si="201"/>
        <v>0</v>
      </c>
    </row>
    <row r="6412" spans="1:21" x14ac:dyDescent="0.2">
      <c r="A6412" s="88">
        <v>6411</v>
      </c>
      <c r="B6412" s="88">
        <v>6</v>
      </c>
      <c r="C6412" s="88" t="s">
        <v>2124</v>
      </c>
      <c r="D6412" s="99" t="s">
        <v>1431</v>
      </c>
      <c r="E6412" s="89">
        <v>5</v>
      </c>
      <c r="F6412" s="89">
        <v>2</v>
      </c>
      <c r="G6412" s="89">
        <v>1</v>
      </c>
      <c r="H6412" s="89">
        <v>2</v>
      </c>
      <c r="I6412" s="89">
        <v>2</v>
      </c>
      <c r="J6412" s="89">
        <v>0</v>
      </c>
      <c r="K6412" s="89">
        <v>0</v>
      </c>
      <c r="L6412" s="89">
        <v>1</v>
      </c>
      <c r="M6412" s="89">
        <v>10</v>
      </c>
      <c r="N6412" s="89">
        <v>0</v>
      </c>
      <c r="O6412" s="89">
        <v>2</v>
      </c>
      <c r="P6412" s="89">
        <v>571</v>
      </c>
      <c r="Q6412" s="89">
        <v>2629</v>
      </c>
      <c r="R6412" s="88">
        <f>VLOOKUP(P6412,NEW_TRAIN_TEST!$A$1:$M$980,13,0)</f>
        <v>2441</v>
      </c>
      <c r="S6412" s="88">
        <f>VLOOKUP(P6412,NEW_TRAIN_TEST!$A$1:$M$980,11,0)</f>
        <v>3473</v>
      </c>
      <c r="T6412" s="6">
        <f t="shared" si="200"/>
        <v>1</v>
      </c>
      <c r="U6412" s="6">
        <f t="shared" si="201"/>
        <v>1</v>
      </c>
    </row>
    <row r="6413" spans="1:21" x14ac:dyDescent="0.2">
      <c r="A6413" s="88">
        <v>6412</v>
      </c>
      <c r="B6413" s="88">
        <v>6</v>
      </c>
      <c r="C6413" s="88" t="s">
        <v>2124</v>
      </c>
      <c r="D6413" s="99" t="s">
        <v>1431</v>
      </c>
      <c r="E6413" s="89">
        <v>8</v>
      </c>
      <c r="F6413" s="89">
        <v>5</v>
      </c>
      <c r="G6413" s="89">
        <v>0</v>
      </c>
      <c r="H6413" s="89">
        <v>2</v>
      </c>
      <c r="I6413" s="89">
        <v>2</v>
      </c>
      <c r="J6413" s="89">
        <v>0</v>
      </c>
      <c r="K6413" s="89">
        <v>0</v>
      </c>
      <c r="L6413" s="89">
        <v>1</v>
      </c>
      <c r="M6413" s="89">
        <v>0</v>
      </c>
      <c r="N6413" s="89">
        <v>0</v>
      </c>
      <c r="O6413" s="89">
        <v>2</v>
      </c>
      <c r="P6413" s="89">
        <v>514</v>
      </c>
      <c r="Q6413" s="89">
        <v>9925</v>
      </c>
      <c r="R6413" s="88">
        <f>VLOOKUP(P6413,NEW_TRAIN_TEST!$A$1:$M$980,13,0)</f>
        <v>9724.5</v>
      </c>
      <c r="S6413" s="88">
        <f>VLOOKUP(P6413,NEW_TRAIN_TEST!$A$1:$M$980,11,0)</f>
        <v>10478</v>
      </c>
      <c r="T6413" s="6">
        <f t="shared" si="200"/>
        <v>1</v>
      </c>
      <c r="U6413" s="6">
        <f t="shared" si="201"/>
        <v>0</v>
      </c>
    </row>
    <row r="6414" spans="1:21" x14ac:dyDescent="0.2">
      <c r="A6414" s="88">
        <v>6413</v>
      </c>
      <c r="B6414" s="88">
        <v>6</v>
      </c>
      <c r="C6414" s="88" t="s">
        <v>2124</v>
      </c>
      <c r="D6414" s="99" t="s">
        <v>1431</v>
      </c>
      <c r="E6414" s="89">
        <v>4</v>
      </c>
      <c r="F6414" s="89">
        <v>0</v>
      </c>
      <c r="G6414" s="89">
        <v>0</v>
      </c>
      <c r="H6414" s="89">
        <v>0</v>
      </c>
      <c r="I6414" s="89">
        <v>0</v>
      </c>
      <c r="J6414" s="89">
        <v>0</v>
      </c>
      <c r="K6414" s="89">
        <v>0</v>
      </c>
      <c r="L6414" s="89">
        <v>0</v>
      </c>
      <c r="M6414" s="89">
        <v>0</v>
      </c>
      <c r="N6414" s="89">
        <v>0</v>
      </c>
      <c r="O6414" s="89">
        <v>0</v>
      </c>
      <c r="P6414" s="89">
        <v>5</v>
      </c>
      <c r="Q6414" s="89">
        <v>4968</v>
      </c>
      <c r="R6414" s="88">
        <f>VLOOKUP(P6414,NEW_TRAIN_TEST!$A$1:$M$980,13,0)</f>
        <v>4898.5</v>
      </c>
      <c r="S6414" s="88">
        <f>VLOOKUP(P6414,NEW_TRAIN_TEST!$A$1:$M$980,11,0)</f>
        <v>5024</v>
      </c>
      <c r="T6414" s="6">
        <f t="shared" si="200"/>
        <v>0</v>
      </c>
      <c r="U6414" s="6">
        <f t="shared" si="201"/>
        <v>0</v>
      </c>
    </row>
    <row r="6415" spans="1:21" x14ac:dyDescent="0.2">
      <c r="A6415" s="88">
        <v>6414</v>
      </c>
      <c r="B6415" s="88">
        <v>6</v>
      </c>
      <c r="C6415" s="88" t="s">
        <v>2124</v>
      </c>
      <c r="D6415" s="99" t="s">
        <v>1431</v>
      </c>
      <c r="E6415" s="89">
        <v>3</v>
      </c>
      <c r="F6415" s="89">
        <v>0</v>
      </c>
      <c r="G6415" s="89">
        <v>0</v>
      </c>
      <c r="H6415" s="89">
        <v>0</v>
      </c>
      <c r="I6415" s="89">
        <v>0</v>
      </c>
      <c r="J6415" s="89">
        <v>0</v>
      </c>
      <c r="K6415" s="89">
        <v>0</v>
      </c>
      <c r="L6415" s="89">
        <v>0</v>
      </c>
      <c r="M6415" s="89">
        <v>11</v>
      </c>
      <c r="N6415" s="89">
        <v>0</v>
      </c>
      <c r="O6415" s="89">
        <v>0</v>
      </c>
      <c r="P6415" s="89">
        <v>574</v>
      </c>
      <c r="Q6415" s="89">
        <v>2242</v>
      </c>
      <c r="R6415" s="88">
        <f>VLOOKUP(P6415,NEW_TRAIN_TEST!$A$1:$M$980,13,0)</f>
        <v>2080.5</v>
      </c>
      <c r="S6415" s="88">
        <f>VLOOKUP(P6415,NEW_TRAIN_TEST!$A$1:$M$980,11,0)</f>
        <v>2868</v>
      </c>
      <c r="T6415" s="6">
        <f t="shared" si="200"/>
        <v>0</v>
      </c>
      <c r="U6415" s="6">
        <f t="shared" si="201"/>
        <v>1</v>
      </c>
    </row>
    <row r="6416" spans="1:21" x14ac:dyDescent="0.2">
      <c r="A6416" s="88">
        <v>6415</v>
      </c>
      <c r="B6416" s="88">
        <v>6</v>
      </c>
      <c r="C6416" s="88" t="s">
        <v>2124</v>
      </c>
      <c r="D6416" s="99" t="s">
        <v>1431</v>
      </c>
      <c r="E6416" s="89">
        <v>5</v>
      </c>
      <c r="F6416" s="89">
        <v>1</v>
      </c>
      <c r="G6416" s="89">
        <v>0</v>
      </c>
      <c r="H6416" s="89">
        <v>0</v>
      </c>
      <c r="I6416" s="89">
        <v>2</v>
      </c>
      <c r="J6416" s="89">
        <v>0</v>
      </c>
      <c r="K6416" s="89">
        <v>0</v>
      </c>
      <c r="L6416" s="89">
        <v>1</v>
      </c>
      <c r="M6416" s="89">
        <v>0</v>
      </c>
      <c r="N6416" s="89">
        <v>0</v>
      </c>
      <c r="O6416" s="89">
        <v>2</v>
      </c>
      <c r="P6416" s="89">
        <v>204</v>
      </c>
      <c r="Q6416" s="89">
        <v>3729.5</v>
      </c>
      <c r="R6416" s="88">
        <f>VLOOKUP(P6416,NEW_TRAIN_TEST!$A$1:$M$980,13,0)</f>
        <v>3633</v>
      </c>
      <c r="S6416" s="88">
        <f>VLOOKUP(P6416,NEW_TRAIN_TEST!$A$1:$M$980,11,0)</f>
        <v>4382</v>
      </c>
      <c r="T6416" s="6">
        <f t="shared" si="200"/>
        <v>1</v>
      </c>
      <c r="U6416" s="6">
        <f t="shared" si="201"/>
        <v>0</v>
      </c>
    </row>
    <row r="6417" spans="1:21" x14ac:dyDescent="0.2">
      <c r="A6417" s="88">
        <v>6416</v>
      </c>
      <c r="B6417" s="88">
        <v>6</v>
      </c>
      <c r="C6417" s="88" t="s">
        <v>2124</v>
      </c>
      <c r="D6417" s="99" t="s">
        <v>1431</v>
      </c>
      <c r="E6417" s="89">
        <v>8</v>
      </c>
      <c r="F6417" s="89">
        <v>1</v>
      </c>
      <c r="G6417" s="89">
        <v>1</v>
      </c>
      <c r="H6417" s="89">
        <v>0</v>
      </c>
      <c r="I6417" s="89">
        <v>2</v>
      </c>
      <c r="J6417" s="89">
        <v>0</v>
      </c>
      <c r="K6417" s="89">
        <v>0</v>
      </c>
      <c r="L6417" s="89">
        <v>1</v>
      </c>
      <c r="M6417" s="89">
        <v>0</v>
      </c>
      <c r="N6417" s="89">
        <v>0</v>
      </c>
      <c r="O6417" s="89">
        <v>2</v>
      </c>
      <c r="P6417" s="89">
        <v>380</v>
      </c>
      <c r="Q6417" s="89">
        <v>6615.5</v>
      </c>
      <c r="R6417" s="88">
        <f>VLOOKUP(P6417,NEW_TRAIN_TEST!$A$1:$M$980,13,0)</f>
        <v>6477.5</v>
      </c>
      <c r="S6417" s="88">
        <f>VLOOKUP(P6417,NEW_TRAIN_TEST!$A$1:$M$980,11,0)</f>
        <v>7313</v>
      </c>
      <c r="T6417" s="6">
        <f t="shared" si="200"/>
        <v>1</v>
      </c>
      <c r="U6417" s="6">
        <f t="shared" si="201"/>
        <v>0</v>
      </c>
    </row>
    <row r="6418" spans="1:21" x14ac:dyDescent="0.2">
      <c r="A6418" s="88">
        <v>6417</v>
      </c>
      <c r="B6418" s="88">
        <v>6</v>
      </c>
      <c r="C6418" s="88" t="s">
        <v>2124</v>
      </c>
      <c r="D6418" s="99" t="s">
        <v>1431</v>
      </c>
      <c r="E6418" s="89">
        <v>23</v>
      </c>
      <c r="F6418" s="89">
        <v>0</v>
      </c>
      <c r="G6418" s="89">
        <v>0</v>
      </c>
      <c r="H6418" s="89">
        <v>0</v>
      </c>
      <c r="I6418" s="89">
        <v>0</v>
      </c>
      <c r="J6418" s="89">
        <v>0</v>
      </c>
      <c r="K6418" s="89">
        <v>0</v>
      </c>
      <c r="L6418" s="89">
        <v>0</v>
      </c>
      <c r="M6418" s="89">
        <v>0</v>
      </c>
      <c r="N6418" s="89">
        <v>0</v>
      </c>
      <c r="O6418" s="89">
        <v>0</v>
      </c>
      <c r="P6418" s="89">
        <v>463</v>
      </c>
      <c r="Q6418" s="89">
        <v>8956</v>
      </c>
      <c r="R6418" s="88">
        <f>VLOOKUP(P6418,NEW_TRAIN_TEST!$A$1:$M$980,13,0)</f>
        <v>3159</v>
      </c>
      <c r="S6418" s="88">
        <f>VLOOKUP(P6418,NEW_TRAIN_TEST!$A$1:$M$980,11,0)</f>
        <v>9666</v>
      </c>
      <c r="T6418" s="6">
        <f t="shared" si="200"/>
        <v>0</v>
      </c>
      <c r="U6418" s="6">
        <f t="shared" si="201"/>
        <v>0</v>
      </c>
    </row>
    <row r="6419" spans="1:21" x14ac:dyDescent="0.2">
      <c r="A6419" s="88">
        <v>6418</v>
      </c>
      <c r="B6419" s="88">
        <v>6</v>
      </c>
      <c r="C6419" s="88" t="s">
        <v>2124</v>
      </c>
      <c r="D6419" s="99" t="s">
        <v>1431</v>
      </c>
      <c r="E6419" s="89">
        <v>22</v>
      </c>
      <c r="F6419" s="89">
        <v>0</v>
      </c>
      <c r="G6419" s="89">
        <v>0</v>
      </c>
      <c r="H6419" s="89">
        <v>0</v>
      </c>
      <c r="I6419" s="89">
        <v>0</v>
      </c>
      <c r="J6419" s="89">
        <v>0</v>
      </c>
      <c r="K6419" s="89">
        <v>0</v>
      </c>
      <c r="L6419" s="89">
        <v>0</v>
      </c>
      <c r="M6419" s="89">
        <v>0</v>
      </c>
      <c r="N6419" s="89">
        <v>0</v>
      </c>
      <c r="O6419" s="89">
        <v>0</v>
      </c>
      <c r="P6419" s="89">
        <v>471</v>
      </c>
      <c r="Q6419" s="89">
        <v>8072</v>
      </c>
      <c r="R6419" s="88">
        <f>VLOOKUP(P6419,NEW_TRAIN_TEST!$A$1:$M$980,13,0)</f>
        <v>3164</v>
      </c>
      <c r="S6419" s="88">
        <f>VLOOKUP(P6419,NEW_TRAIN_TEST!$A$1:$M$980,11,0)</f>
        <v>9232</v>
      </c>
      <c r="T6419" s="6">
        <f t="shared" si="200"/>
        <v>0</v>
      </c>
      <c r="U6419" s="6">
        <f t="shared" si="201"/>
        <v>0</v>
      </c>
    </row>
    <row r="6420" spans="1:21" x14ac:dyDescent="0.2">
      <c r="A6420" s="88">
        <v>6419</v>
      </c>
      <c r="B6420" s="88">
        <v>6</v>
      </c>
      <c r="C6420" s="88" t="s">
        <v>2124</v>
      </c>
      <c r="D6420" s="99" t="s">
        <v>1431</v>
      </c>
      <c r="E6420" s="89">
        <v>17</v>
      </c>
      <c r="F6420" s="89">
        <v>0</v>
      </c>
      <c r="G6420" s="89">
        <v>0</v>
      </c>
      <c r="H6420" s="89">
        <v>0</v>
      </c>
      <c r="I6420" s="89">
        <v>0</v>
      </c>
      <c r="J6420" s="89">
        <v>0</v>
      </c>
      <c r="K6420" s="89">
        <v>0</v>
      </c>
      <c r="L6420" s="89">
        <v>0</v>
      </c>
      <c r="M6420" s="89">
        <v>0</v>
      </c>
      <c r="N6420" s="89">
        <v>0</v>
      </c>
      <c r="O6420" s="89">
        <v>0</v>
      </c>
      <c r="P6420" s="89">
        <v>599</v>
      </c>
      <c r="Q6420" s="89">
        <v>13206.5</v>
      </c>
      <c r="R6420" s="88">
        <f>VLOOKUP(P6420,NEW_TRAIN_TEST!$A$1:$M$980,13,0)</f>
        <v>13091.5</v>
      </c>
      <c r="S6420" s="88">
        <f>VLOOKUP(P6420,NEW_TRAIN_TEST!$A$1:$M$980,11,0)</f>
        <v>13779</v>
      </c>
      <c r="T6420" s="6">
        <f t="shared" si="200"/>
        <v>0</v>
      </c>
      <c r="U6420" s="6">
        <f t="shared" si="201"/>
        <v>0</v>
      </c>
    </row>
    <row r="6421" spans="1:21" x14ac:dyDescent="0.2">
      <c r="A6421" s="88">
        <v>6420</v>
      </c>
      <c r="B6421" s="88">
        <v>6</v>
      </c>
      <c r="C6421" s="88" t="s">
        <v>2124</v>
      </c>
      <c r="D6421" s="99" t="s">
        <v>1431</v>
      </c>
      <c r="E6421" s="89">
        <v>13</v>
      </c>
      <c r="F6421" s="89">
        <v>2</v>
      </c>
      <c r="G6421" s="89">
        <v>2</v>
      </c>
      <c r="H6421" s="89">
        <v>0</v>
      </c>
      <c r="I6421" s="89">
        <v>2</v>
      </c>
      <c r="J6421" s="89">
        <v>0</v>
      </c>
      <c r="K6421" s="89">
        <v>0</v>
      </c>
      <c r="L6421" s="89">
        <v>0</v>
      </c>
      <c r="M6421" s="89">
        <v>0</v>
      </c>
      <c r="N6421" s="89">
        <v>0</v>
      </c>
      <c r="O6421" s="89">
        <v>2</v>
      </c>
      <c r="P6421" s="89">
        <v>24</v>
      </c>
      <c r="Q6421" s="89">
        <v>7311</v>
      </c>
      <c r="R6421" s="88">
        <f>VLOOKUP(P6421,NEW_TRAIN_TEST!$A$1:$M$980,13,0)</f>
        <v>7176</v>
      </c>
      <c r="S6421" s="88">
        <f>VLOOKUP(P6421,NEW_TRAIN_TEST!$A$1:$M$980,11,0)</f>
        <v>7612</v>
      </c>
      <c r="T6421" s="6">
        <f t="shared" si="200"/>
        <v>0</v>
      </c>
      <c r="U6421" s="6">
        <f t="shared" si="201"/>
        <v>0</v>
      </c>
    </row>
    <row r="6422" spans="1:21" x14ac:dyDescent="0.2">
      <c r="A6422" s="88">
        <v>6421</v>
      </c>
      <c r="B6422" s="88">
        <v>6</v>
      </c>
      <c r="C6422" s="88" t="s">
        <v>2124</v>
      </c>
      <c r="D6422" s="99" t="s">
        <v>1431</v>
      </c>
      <c r="E6422" s="89">
        <v>16</v>
      </c>
      <c r="F6422" s="89">
        <v>3</v>
      </c>
      <c r="G6422" s="89">
        <v>0</v>
      </c>
      <c r="H6422" s="89">
        <v>0</v>
      </c>
      <c r="I6422" s="89">
        <v>2</v>
      </c>
      <c r="J6422" s="89">
        <v>2</v>
      </c>
      <c r="K6422" s="89">
        <v>0</v>
      </c>
      <c r="L6422" s="89">
        <v>0</v>
      </c>
      <c r="M6422" s="89">
        <v>0</v>
      </c>
      <c r="N6422" s="89">
        <v>0</v>
      </c>
      <c r="O6422" s="89">
        <v>2</v>
      </c>
      <c r="P6422" s="89">
        <v>248</v>
      </c>
      <c r="Q6422" s="89">
        <v>15663.5</v>
      </c>
      <c r="R6422" s="88">
        <f>VLOOKUP(P6422,NEW_TRAIN_TEST!$A$1:$M$980,13,0)</f>
        <v>15552</v>
      </c>
      <c r="S6422" s="88">
        <f>VLOOKUP(P6422,NEW_TRAIN_TEST!$A$1:$M$980,11,0)</f>
        <v>16228</v>
      </c>
      <c r="T6422" s="6">
        <f t="shared" si="200"/>
        <v>0</v>
      </c>
      <c r="U6422" s="6">
        <f t="shared" si="201"/>
        <v>0</v>
      </c>
    </row>
    <row r="6423" spans="1:21" x14ac:dyDescent="0.2">
      <c r="A6423" s="88">
        <v>6422</v>
      </c>
      <c r="B6423" s="88">
        <v>6</v>
      </c>
      <c r="C6423" s="88" t="s">
        <v>2124</v>
      </c>
      <c r="D6423" s="99" t="s">
        <v>1431</v>
      </c>
      <c r="E6423" s="89">
        <v>7</v>
      </c>
      <c r="F6423" s="89">
        <v>3</v>
      </c>
      <c r="G6423" s="89">
        <v>1</v>
      </c>
      <c r="H6423" s="89">
        <v>0</v>
      </c>
      <c r="I6423" s="89">
        <v>2</v>
      </c>
      <c r="J6423" s="89">
        <v>0</v>
      </c>
      <c r="K6423" s="89">
        <v>0</v>
      </c>
      <c r="L6423" s="89">
        <v>0</v>
      </c>
      <c r="M6423" s="89">
        <v>0</v>
      </c>
      <c r="N6423" s="89">
        <v>0</v>
      </c>
      <c r="O6423" s="89">
        <v>2</v>
      </c>
      <c r="P6423" s="89">
        <v>357</v>
      </c>
      <c r="Q6423" s="89">
        <v>7435</v>
      </c>
      <c r="R6423" s="88">
        <f>VLOOKUP(P6423,NEW_TRAIN_TEST!$A$1:$M$980,13,0)</f>
        <v>7314</v>
      </c>
      <c r="S6423" s="88">
        <f>VLOOKUP(P6423,NEW_TRAIN_TEST!$A$1:$M$980,11,0)</f>
        <v>7809</v>
      </c>
      <c r="T6423" s="6">
        <f t="shared" si="200"/>
        <v>0</v>
      </c>
      <c r="U6423" s="6">
        <f t="shared" si="201"/>
        <v>0</v>
      </c>
    </row>
    <row r="6424" spans="1:21" x14ac:dyDescent="0.2">
      <c r="A6424" s="88">
        <v>6423</v>
      </c>
      <c r="B6424" s="88">
        <v>6</v>
      </c>
      <c r="C6424" s="88" t="s">
        <v>2124</v>
      </c>
      <c r="D6424" s="99" t="s">
        <v>1431</v>
      </c>
      <c r="E6424" s="89">
        <v>5</v>
      </c>
      <c r="F6424" s="89">
        <v>1</v>
      </c>
      <c r="G6424" s="89">
        <v>0</v>
      </c>
      <c r="H6424" s="89">
        <v>0</v>
      </c>
      <c r="I6424" s="89">
        <v>2</v>
      </c>
      <c r="J6424" s="89">
        <v>0</v>
      </c>
      <c r="K6424" s="89">
        <v>0</v>
      </c>
      <c r="L6424" s="89">
        <v>1</v>
      </c>
      <c r="M6424" s="89">
        <v>0</v>
      </c>
      <c r="N6424" s="89">
        <v>0</v>
      </c>
      <c r="O6424" s="89">
        <v>2</v>
      </c>
      <c r="P6424" s="89">
        <v>522</v>
      </c>
      <c r="Q6424" s="89">
        <v>8442</v>
      </c>
      <c r="R6424" s="88">
        <f>VLOOKUP(P6424,NEW_TRAIN_TEST!$A$1:$M$980,13,0)</f>
        <v>8314.5</v>
      </c>
      <c r="S6424" s="88">
        <f>VLOOKUP(P6424,NEW_TRAIN_TEST!$A$1:$M$980,11,0)</f>
        <v>9028</v>
      </c>
      <c r="T6424" s="6">
        <f t="shared" si="200"/>
        <v>1</v>
      </c>
      <c r="U6424" s="6">
        <f t="shared" si="201"/>
        <v>0</v>
      </c>
    </row>
    <row r="6425" spans="1:21" x14ac:dyDescent="0.2">
      <c r="A6425" s="88">
        <v>6424</v>
      </c>
      <c r="B6425" s="88">
        <v>6</v>
      </c>
      <c r="C6425" s="88" t="s">
        <v>2124</v>
      </c>
      <c r="D6425" s="99" t="s">
        <v>1431</v>
      </c>
      <c r="E6425" s="89">
        <v>0</v>
      </c>
      <c r="F6425" s="89">
        <v>0</v>
      </c>
      <c r="G6425" s="89">
        <v>0</v>
      </c>
      <c r="H6425" s="89">
        <v>0</v>
      </c>
      <c r="I6425" s="89">
        <v>0</v>
      </c>
      <c r="J6425" s="89">
        <v>0</v>
      </c>
      <c r="K6425" s="89">
        <v>0</v>
      </c>
      <c r="L6425" s="89">
        <v>0</v>
      </c>
      <c r="M6425" s="89">
        <v>0</v>
      </c>
      <c r="N6425" s="89">
        <v>1</v>
      </c>
      <c r="O6425" s="89">
        <v>0</v>
      </c>
      <c r="P6425" s="89">
        <v>597</v>
      </c>
      <c r="Q6425" s="89">
        <v>5380</v>
      </c>
      <c r="R6425" s="88">
        <f>VLOOKUP(P6425,NEW_TRAIN_TEST!$A$1:$M$980,13,0)</f>
        <v>5380</v>
      </c>
      <c r="S6425" s="88">
        <f>VLOOKUP(P6425,NEW_TRAIN_TEST!$A$1:$M$980,11,0)</f>
        <v>5380</v>
      </c>
      <c r="T6425" s="6">
        <f t="shared" si="200"/>
        <v>0</v>
      </c>
      <c r="U6425" s="6">
        <f t="shared" si="201"/>
        <v>0</v>
      </c>
    </row>
    <row r="6426" spans="1:21" x14ac:dyDescent="0.2">
      <c r="A6426" s="88">
        <v>6425</v>
      </c>
      <c r="B6426" s="88">
        <v>6</v>
      </c>
      <c r="C6426" s="88" t="s">
        <v>2124</v>
      </c>
      <c r="D6426" s="99" t="s">
        <v>1431</v>
      </c>
      <c r="E6426" s="89">
        <v>2</v>
      </c>
      <c r="F6426" s="89">
        <v>0</v>
      </c>
      <c r="G6426" s="89">
        <v>0</v>
      </c>
      <c r="H6426" s="89">
        <v>0</v>
      </c>
      <c r="I6426" s="89">
        <v>0</v>
      </c>
      <c r="J6426" s="89">
        <v>0</v>
      </c>
      <c r="K6426" s="89">
        <v>0</v>
      </c>
      <c r="L6426" s="89">
        <v>0</v>
      </c>
      <c r="M6426" s="89">
        <v>0</v>
      </c>
      <c r="N6426" s="89">
        <v>0</v>
      </c>
      <c r="O6426" s="89">
        <v>0</v>
      </c>
      <c r="P6426" s="89">
        <v>598</v>
      </c>
      <c r="Q6426" s="89">
        <v>8174.67</v>
      </c>
      <c r="R6426" s="88">
        <f>VLOOKUP(P6426,NEW_TRAIN_TEST!$A$1:$M$980,13,0)</f>
        <v>7756</v>
      </c>
      <c r="S6426" s="88">
        <f>VLOOKUP(P6426,NEW_TRAIN_TEST!$A$1:$M$980,11,0)</f>
        <v>8196</v>
      </c>
      <c r="T6426" s="6">
        <f t="shared" si="200"/>
        <v>0</v>
      </c>
      <c r="U6426" s="6">
        <f t="shared" si="201"/>
        <v>0</v>
      </c>
    </row>
    <row r="6427" spans="1:21" x14ac:dyDescent="0.2">
      <c r="A6427" s="88">
        <v>6426</v>
      </c>
      <c r="B6427" s="88">
        <v>6</v>
      </c>
      <c r="C6427" s="88" t="s">
        <v>2124</v>
      </c>
      <c r="D6427" s="99" t="s">
        <v>1431</v>
      </c>
      <c r="E6427" s="89">
        <v>6</v>
      </c>
      <c r="F6427" s="89">
        <v>1</v>
      </c>
      <c r="G6427" s="89">
        <v>0</v>
      </c>
      <c r="H6427" s="89">
        <v>0</v>
      </c>
      <c r="I6427" s="89">
        <v>2</v>
      </c>
      <c r="J6427" s="89">
        <v>0</v>
      </c>
      <c r="K6427" s="89">
        <v>0</v>
      </c>
      <c r="L6427" s="89">
        <v>1</v>
      </c>
      <c r="M6427" s="89">
        <v>0</v>
      </c>
      <c r="N6427" s="89">
        <v>0</v>
      </c>
      <c r="O6427" s="89">
        <v>2</v>
      </c>
      <c r="P6427" s="89">
        <v>647</v>
      </c>
      <c r="Q6427" s="89">
        <v>10544.5</v>
      </c>
      <c r="R6427" s="88">
        <f>VLOOKUP(P6427,NEW_TRAIN_TEST!$A$1:$M$980,13,0)</f>
        <v>10321.5</v>
      </c>
      <c r="S6427" s="88">
        <f>VLOOKUP(P6427,NEW_TRAIN_TEST!$A$1:$M$980,11,0)</f>
        <v>11207</v>
      </c>
      <c r="T6427" s="6">
        <f t="shared" si="200"/>
        <v>1</v>
      </c>
      <c r="U6427" s="6">
        <f t="shared" si="201"/>
        <v>0</v>
      </c>
    </row>
    <row r="6428" spans="1:21" x14ac:dyDescent="0.2">
      <c r="A6428" s="88">
        <v>6427</v>
      </c>
      <c r="B6428" s="88">
        <v>6</v>
      </c>
      <c r="C6428" s="88" t="s">
        <v>2124</v>
      </c>
      <c r="D6428" s="99" t="s">
        <v>1431</v>
      </c>
      <c r="E6428" s="89">
        <v>6</v>
      </c>
      <c r="F6428" s="89">
        <v>1</v>
      </c>
      <c r="G6428" s="89">
        <v>0</v>
      </c>
      <c r="H6428" s="89">
        <v>0</v>
      </c>
      <c r="I6428" s="89">
        <v>2</v>
      </c>
      <c r="J6428" s="89">
        <v>0</v>
      </c>
      <c r="K6428" s="89">
        <v>0</v>
      </c>
      <c r="L6428" s="89">
        <v>1</v>
      </c>
      <c r="M6428" s="89">
        <v>0</v>
      </c>
      <c r="N6428" s="89">
        <v>0</v>
      </c>
      <c r="O6428" s="89">
        <v>2</v>
      </c>
      <c r="P6428" s="89">
        <v>600</v>
      </c>
      <c r="Q6428" s="89">
        <v>11150</v>
      </c>
      <c r="R6428" s="88">
        <f>VLOOKUP(P6428,NEW_TRAIN_TEST!$A$1:$M$980,13,0)</f>
        <v>11115.5</v>
      </c>
      <c r="S6428" s="88">
        <f>VLOOKUP(P6428,NEW_TRAIN_TEST!$A$1:$M$980,11,0)</f>
        <v>11235</v>
      </c>
      <c r="T6428" s="6">
        <f t="shared" si="200"/>
        <v>1</v>
      </c>
      <c r="U6428" s="6">
        <f t="shared" si="201"/>
        <v>0</v>
      </c>
    </row>
    <row r="6429" spans="1:21" x14ac:dyDescent="0.2">
      <c r="A6429" s="88">
        <v>6428</v>
      </c>
      <c r="B6429" s="88">
        <v>6</v>
      </c>
      <c r="C6429" s="88" t="s">
        <v>2124</v>
      </c>
      <c r="D6429" s="99" t="s">
        <v>1431</v>
      </c>
      <c r="E6429" s="89">
        <v>5</v>
      </c>
      <c r="F6429" s="89">
        <v>0</v>
      </c>
      <c r="G6429" s="89">
        <v>0</v>
      </c>
      <c r="H6429" s="89">
        <v>0</v>
      </c>
      <c r="I6429" s="89">
        <v>0</v>
      </c>
      <c r="J6429" s="89">
        <v>0</v>
      </c>
      <c r="K6429" s="89">
        <v>0</v>
      </c>
      <c r="L6429" s="89">
        <v>0</v>
      </c>
      <c r="M6429" s="89">
        <v>0</v>
      </c>
      <c r="N6429" s="89">
        <v>0</v>
      </c>
      <c r="O6429" s="89">
        <v>0</v>
      </c>
      <c r="P6429" s="89">
        <v>600</v>
      </c>
      <c r="Q6429" s="89">
        <v>11214</v>
      </c>
      <c r="R6429" s="88">
        <f>VLOOKUP(P6429,NEW_TRAIN_TEST!$A$1:$M$980,13,0)</f>
        <v>11115.5</v>
      </c>
      <c r="S6429" s="88">
        <f>VLOOKUP(P6429,NEW_TRAIN_TEST!$A$1:$M$980,11,0)</f>
        <v>11235</v>
      </c>
      <c r="T6429" s="6">
        <f t="shared" si="200"/>
        <v>0</v>
      </c>
      <c r="U6429" s="6">
        <f t="shared" si="201"/>
        <v>0</v>
      </c>
    </row>
    <row r="6430" spans="1:21" x14ac:dyDescent="0.2">
      <c r="A6430" s="88">
        <v>6429</v>
      </c>
      <c r="B6430" s="88">
        <v>6</v>
      </c>
      <c r="C6430" s="88" t="s">
        <v>2124</v>
      </c>
      <c r="D6430" s="99" t="s">
        <v>1431</v>
      </c>
      <c r="E6430" s="89">
        <v>4</v>
      </c>
      <c r="F6430" s="89">
        <v>0</v>
      </c>
      <c r="G6430" s="89">
        <v>0</v>
      </c>
      <c r="H6430" s="89">
        <v>0</v>
      </c>
      <c r="I6430" s="89">
        <v>0</v>
      </c>
      <c r="J6430" s="89">
        <v>0</v>
      </c>
      <c r="K6430" s="89">
        <v>0</v>
      </c>
      <c r="L6430" s="89">
        <v>0</v>
      </c>
      <c r="M6430" s="89">
        <v>13</v>
      </c>
      <c r="N6430" s="89">
        <v>0</v>
      </c>
      <c r="O6430" s="89">
        <v>0</v>
      </c>
      <c r="P6430" s="89">
        <v>600</v>
      </c>
      <c r="Q6430" s="89">
        <v>11222</v>
      </c>
      <c r="R6430" s="88">
        <f>VLOOKUP(P6430,NEW_TRAIN_TEST!$A$1:$M$980,13,0)</f>
        <v>11115.5</v>
      </c>
      <c r="S6430" s="88">
        <f>VLOOKUP(P6430,NEW_TRAIN_TEST!$A$1:$M$980,11,0)</f>
        <v>11235</v>
      </c>
      <c r="T6430" s="6">
        <f t="shared" si="200"/>
        <v>0</v>
      </c>
      <c r="U6430" s="6">
        <f t="shared" si="201"/>
        <v>1</v>
      </c>
    </row>
    <row r="6431" spans="1:21" x14ac:dyDescent="0.2">
      <c r="A6431" s="88">
        <v>6430</v>
      </c>
      <c r="B6431" s="88">
        <v>6</v>
      </c>
      <c r="C6431" s="88" t="s">
        <v>2124</v>
      </c>
      <c r="D6431" s="99" t="s">
        <v>1431</v>
      </c>
      <c r="E6431" s="89">
        <v>17</v>
      </c>
      <c r="F6431" s="89">
        <v>2</v>
      </c>
      <c r="G6431" s="89">
        <v>0</v>
      </c>
      <c r="H6431" s="89">
        <v>2</v>
      </c>
      <c r="I6431" s="89">
        <v>2</v>
      </c>
      <c r="J6431" s="89">
        <v>0</v>
      </c>
      <c r="K6431" s="89">
        <v>0</v>
      </c>
      <c r="L6431" s="89">
        <v>0</v>
      </c>
      <c r="M6431" s="89">
        <v>0</v>
      </c>
      <c r="N6431" s="89">
        <v>0</v>
      </c>
      <c r="O6431" s="89">
        <v>2</v>
      </c>
      <c r="P6431" s="89">
        <v>120</v>
      </c>
      <c r="Q6431" s="89">
        <v>4483</v>
      </c>
      <c r="R6431" s="88">
        <f>VLOOKUP(P6431,NEW_TRAIN_TEST!$A$1:$M$980,13,0)</f>
        <v>4306.5</v>
      </c>
      <c r="S6431" s="88">
        <f>VLOOKUP(P6431,NEW_TRAIN_TEST!$A$1:$M$980,11,0)</f>
        <v>4676</v>
      </c>
      <c r="T6431" s="6">
        <f t="shared" si="200"/>
        <v>0</v>
      </c>
      <c r="U6431" s="6">
        <f t="shared" si="201"/>
        <v>0</v>
      </c>
    </row>
    <row r="6432" spans="1:21" x14ac:dyDescent="0.2">
      <c r="A6432" s="88">
        <v>6431</v>
      </c>
      <c r="B6432" s="88">
        <v>6</v>
      </c>
      <c r="C6432" s="88" t="s">
        <v>2124</v>
      </c>
      <c r="D6432" s="99" t="s">
        <v>1431</v>
      </c>
      <c r="E6432" s="89">
        <v>2</v>
      </c>
      <c r="F6432" s="89">
        <v>0</v>
      </c>
      <c r="G6432" s="89">
        <v>0</v>
      </c>
      <c r="H6432" s="89">
        <v>0</v>
      </c>
      <c r="I6432" s="89">
        <v>0</v>
      </c>
      <c r="J6432" s="89">
        <v>0</v>
      </c>
      <c r="K6432" s="89">
        <v>0</v>
      </c>
      <c r="L6432" s="89">
        <v>0</v>
      </c>
      <c r="M6432" s="89">
        <v>0</v>
      </c>
      <c r="N6432" s="89">
        <v>0</v>
      </c>
      <c r="O6432" s="89">
        <v>0</v>
      </c>
      <c r="P6432" s="89">
        <v>602</v>
      </c>
      <c r="Q6432" s="89">
        <v>4719</v>
      </c>
      <c r="R6432" s="88">
        <f>VLOOKUP(P6432,NEW_TRAIN_TEST!$A$1:$M$980,13,0)</f>
        <v>4370</v>
      </c>
      <c r="S6432" s="88">
        <f>VLOOKUP(P6432,NEW_TRAIN_TEST!$A$1:$M$980,11,0)</f>
        <v>4719</v>
      </c>
      <c r="T6432" s="6">
        <f t="shared" si="200"/>
        <v>0</v>
      </c>
      <c r="U6432" s="6">
        <f t="shared" si="201"/>
        <v>0</v>
      </c>
    </row>
    <row r="6433" spans="1:21" x14ac:dyDescent="0.2">
      <c r="A6433" s="88">
        <v>6432</v>
      </c>
      <c r="B6433" s="88">
        <v>6</v>
      </c>
      <c r="C6433" s="88" t="s">
        <v>2124</v>
      </c>
      <c r="D6433" s="99" t="s">
        <v>1431</v>
      </c>
      <c r="E6433" s="89">
        <v>5</v>
      </c>
      <c r="F6433" s="89">
        <v>1</v>
      </c>
      <c r="G6433" s="89">
        <v>0</v>
      </c>
      <c r="H6433" s="89">
        <v>0</v>
      </c>
      <c r="I6433" s="89">
        <v>2</v>
      </c>
      <c r="J6433" s="89">
        <v>0</v>
      </c>
      <c r="K6433" s="89">
        <v>0</v>
      </c>
      <c r="L6433" s="89">
        <v>0</v>
      </c>
      <c r="M6433" s="89">
        <v>0</v>
      </c>
      <c r="N6433" s="89">
        <v>0</v>
      </c>
      <c r="O6433" s="89">
        <v>2</v>
      </c>
      <c r="P6433" s="89">
        <v>62</v>
      </c>
      <c r="Q6433" s="89">
        <v>328</v>
      </c>
      <c r="R6433" s="88">
        <f>VLOOKUP(P6433,NEW_TRAIN_TEST!$A$1:$M$980,13,0)</f>
        <v>318.5</v>
      </c>
      <c r="S6433" s="88">
        <f>VLOOKUP(P6433,NEW_TRAIN_TEST!$A$1:$M$980,11,0)</f>
        <v>338</v>
      </c>
      <c r="T6433" s="6">
        <f t="shared" si="200"/>
        <v>0</v>
      </c>
      <c r="U6433" s="6">
        <f t="shared" si="201"/>
        <v>0</v>
      </c>
    </row>
    <row r="6434" spans="1:21" x14ac:dyDescent="0.2">
      <c r="A6434" s="88">
        <v>6433</v>
      </c>
      <c r="B6434" s="88">
        <v>6</v>
      </c>
      <c r="C6434" s="88" t="s">
        <v>2124</v>
      </c>
      <c r="D6434" s="99" t="s">
        <v>1431</v>
      </c>
      <c r="E6434" s="89">
        <v>11</v>
      </c>
      <c r="F6434" s="89">
        <v>2</v>
      </c>
      <c r="G6434" s="89">
        <v>0</v>
      </c>
      <c r="H6434" s="89">
        <v>0</v>
      </c>
      <c r="I6434" s="89">
        <v>2</v>
      </c>
      <c r="J6434" s="89">
        <v>0</v>
      </c>
      <c r="K6434" s="89">
        <v>0</v>
      </c>
      <c r="L6434" s="89">
        <v>0</v>
      </c>
      <c r="M6434" s="89">
        <v>0</v>
      </c>
      <c r="N6434" s="89">
        <v>0</v>
      </c>
      <c r="O6434" s="89">
        <v>2</v>
      </c>
      <c r="P6434" s="89">
        <v>376</v>
      </c>
      <c r="Q6434" s="89">
        <v>8204</v>
      </c>
      <c r="R6434" s="88">
        <f>VLOOKUP(P6434,NEW_TRAIN_TEST!$A$1:$M$980,13,0)</f>
        <v>8021.5</v>
      </c>
      <c r="S6434" s="88">
        <f>VLOOKUP(P6434,NEW_TRAIN_TEST!$A$1:$M$980,11,0)</f>
        <v>8588</v>
      </c>
      <c r="T6434" s="6">
        <f t="shared" si="200"/>
        <v>0</v>
      </c>
      <c r="U6434" s="6">
        <f t="shared" si="201"/>
        <v>0</v>
      </c>
    </row>
    <row r="6435" spans="1:21" x14ac:dyDescent="0.2">
      <c r="A6435" s="88">
        <v>6434</v>
      </c>
      <c r="B6435" s="88">
        <v>6</v>
      </c>
      <c r="C6435" s="88" t="s">
        <v>2124</v>
      </c>
      <c r="D6435" s="99" t="s">
        <v>1431</v>
      </c>
      <c r="E6435" s="89">
        <v>11</v>
      </c>
      <c r="F6435" s="89">
        <v>4</v>
      </c>
      <c r="G6435" s="89">
        <v>0</v>
      </c>
      <c r="H6435" s="89">
        <v>2</v>
      </c>
      <c r="I6435" s="89">
        <v>2</v>
      </c>
      <c r="J6435" s="89">
        <v>0</v>
      </c>
      <c r="K6435" s="89">
        <v>0</v>
      </c>
      <c r="L6435" s="89">
        <v>1</v>
      </c>
      <c r="M6435" s="89">
        <v>0</v>
      </c>
      <c r="N6435" s="89">
        <v>0</v>
      </c>
      <c r="O6435" s="89">
        <v>2</v>
      </c>
      <c r="P6435" s="89">
        <v>376</v>
      </c>
      <c r="Q6435" s="89">
        <v>8260</v>
      </c>
      <c r="R6435" s="88">
        <f>VLOOKUP(P6435,NEW_TRAIN_TEST!$A$1:$M$980,13,0)</f>
        <v>8021.5</v>
      </c>
      <c r="S6435" s="88">
        <f>VLOOKUP(P6435,NEW_TRAIN_TEST!$A$1:$M$980,11,0)</f>
        <v>8588</v>
      </c>
      <c r="T6435" s="6">
        <f t="shared" si="200"/>
        <v>1</v>
      </c>
      <c r="U6435" s="6">
        <f t="shared" si="201"/>
        <v>0</v>
      </c>
    </row>
    <row r="6436" spans="1:21" x14ac:dyDescent="0.2">
      <c r="A6436" s="88">
        <v>6435</v>
      </c>
      <c r="B6436" s="88">
        <v>6</v>
      </c>
      <c r="C6436" s="88" t="s">
        <v>2124</v>
      </c>
      <c r="D6436" s="99" t="s">
        <v>1431</v>
      </c>
      <c r="E6436" s="89">
        <v>0</v>
      </c>
      <c r="F6436" s="89">
        <v>6</v>
      </c>
      <c r="G6436" s="89">
        <v>0</v>
      </c>
      <c r="H6436" s="89">
        <v>0</v>
      </c>
      <c r="I6436" s="89">
        <v>2</v>
      </c>
      <c r="J6436" s="89">
        <v>0</v>
      </c>
      <c r="K6436" s="89">
        <v>0</v>
      </c>
      <c r="L6436" s="89">
        <v>1</v>
      </c>
      <c r="M6436" s="89">
        <v>0</v>
      </c>
      <c r="N6436" s="89">
        <v>0</v>
      </c>
      <c r="O6436" s="89">
        <v>2</v>
      </c>
      <c r="P6436" s="89">
        <v>376</v>
      </c>
      <c r="Q6436" s="89">
        <v>8260</v>
      </c>
      <c r="R6436" s="88">
        <f>VLOOKUP(P6436,NEW_TRAIN_TEST!$A$1:$M$980,13,0)</f>
        <v>8021.5</v>
      </c>
      <c r="S6436" s="88">
        <f>VLOOKUP(P6436,NEW_TRAIN_TEST!$A$1:$M$980,11,0)</f>
        <v>8588</v>
      </c>
      <c r="T6436" s="6">
        <f t="shared" si="200"/>
        <v>1</v>
      </c>
      <c r="U6436" s="6">
        <f t="shared" si="201"/>
        <v>0</v>
      </c>
    </row>
    <row r="6437" spans="1:21" x14ac:dyDescent="0.2">
      <c r="A6437" s="88">
        <v>6436</v>
      </c>
      <c r="B6437" s="88">
        <v>6</v>
      </c>
      <c r="C6437" s="88" t="s">
        <v>2124</v>
      </c>
      <c r="D6437" s="99" t="s">
        <v>1431</v>
      </c>
      <c r="E6437" s="89">
        <v>0</v>
      </c>
      <c r="F6437" s="89">
        <v>4</v>
      </c>
      <c r="G6437" s="89">
        <v>1</v>
      </c>
      <c r="H6437" s="89">
        <v>0</v>
      </c>
      <c r="I6437" s="89">
        <v>2</v>
      </c>
      <c r="J6437" s="89">
        <v>0</v>
      </c>
      <c r="K6437" s="89">
        <v>0</v>
      </c>
      <c r="L6437" s="89">
        <v>0</v>
      </c>
      <c r="M6437" s="89">
        <v>26</v>
      </c>
      <c r="N6437" s="89">
        <v>0</v>
      </c>
      <c r="O6437" s="89">
        <v>2</v>
      </c>
      <c r="P6437" s="89">
        <v>376</v>
      </c>
      <c r="Q6437" s="89">
        <v>8281.33</v>
      </c>
      <c r="R6437" s="88">
        <f>VLOOKUP(P6437,NEW_TRAIN_TEST!$A$1:$M$980,13,0)</f>
        <v>8021.5</v>
      </c>
      <c r="S6437" s="88">
        <f>VLOOKUP(P6437,NEW_TRAIN_TEST!$A$1:$M$980,11,0)</f>
        <v>8588</v>
      </c>
      <c r="T6437" s="6">
        <f t="shared" si="200"/>
        <v>0</v>
      </c>
      <c r="U6437" s="6">
        <f t="shared" si="201"/>
        <v>1</v>
      </c>
    </row>
    <row r="6438" spans="1:21" x14ac:dyDescent="0.2">
      <c r="A6438" s="88">
        <v>6437</v>
      </c>
      <c r="B6438" s="88">
        <v>6</v>
      </c>
      <c r="C6438" s="88" t="s">
        <v>2124</v>
      </c>
      <c r="D6438" s="99" t="s">
        <v>1431</v>
      </c>
      <c r="E6438" s="89">
        <v>4</v>
      </c>
      <c r="F6438" s="89">
        <v>2</v>
      </c>
      <c r="G6438" s="89">
        <v>1</v>
      </c>
      <c r="H6438" s="89">
        <v>2</v>
      </c>
      <c r="I6438" s="89">
        <v>2</v>
      </c>
      <c r="J6438" s="89">
        <v>0</v>
      </c>
      <c r="K6438" s="89">
        <v>0</v>
      </c>
      <c r="L6438" s="89">
        <v>0</v>
      </c>
      <c r="M6438" s="89">
        <v>0</v>
      </c>
      <c r="N6438" s="89">
        <v>0</v>
      </c>
      <c r="O6438" s="89">
        <v>2</v>
      </c>
      <c r="P6438" s="89">
        <v>376</v>
      </c>
      <c r="Q6438" s="89">
        <v>8288</v>
      </c>
      <c r="R6438" s="88">
        <f>VLOOKUP(P6438,NEW_TRAIN_TEST!$A$1:$M$980,13,0)</f>
        <v>8021.5</v>
      </c>
      <c r="S6438" s="88">
        <f>VLOOKUP(P6438,NEW_TRAIN_TEST!$A$1:$M$980,11,0)</f>
        <v>8588</v>
      </c>
      <c r="T6438" s="6">
        <f t="shared" si="200"/>
        <v>0</v>
      </c>
      <c r="U6438" s="6">
        <f t="shared" si="201"/>
        <v>0</v>
      </c>
    </row>
    <row r="6439" spans="1:21" x14ac:dyDescent="0.2">
      <c r="A6439" s="88">
        <v>6438</v>
      </c>
      <c r="B6439" s="88">
        <v>6</v>
      </c>
      <c r="C6439" s="88" t="s">
        <v>2124</v>
      </c>
      <c r="D6439" s="99" t="s">
        <v>1431</v>
      </c>
      <c r="E6439" s="89">
        <v>7</v>
      </c>
      <c r="F6439" s="89">
        <v>1</v>
      </c>
      <c r="G6439" s="89">
        <v>0</v>
      </c>
      <c r="H6439" s="89">
        <v>0</v>
      </c>
      <c r="I6439" s="89">
        <v>2</v>
      </c>
      <c r="J6439" s="89">
        <v>0</v>
      </c>
      <c r="K6439" s="89">
        <v>0</v>
      </c>
      <c r="L6439" s="89">
        <v>1</v>
      </c>
      <c r="M6439" s="89">
        <v>0</v>
      </c>
      <c r="N6439" s="89">
        <v>0</v>
      </c>
      <c r="O6439" s="89">
        <v>2</v>
      </c>
      <c r="P6439" s="89">
        <v>605</v>
      </c>
      <c r="Q6439" s="89">
        <v>7634.5</v>
      </c>
      <c r="R6439" s="88">
        <f>VLOOKUP(P6439,NEW_TRAIN_TEST!$A$1:$M$980,13,0)</f>
        <v>7307</v>
      </c>
      <c r="S6439" s="88">
        <f>VLOOKUP(P6439,NEW_TRAIN_TEST!$A$1:$M$980,11,0)</f>
        <v>7836</v>
      </c>
      <c r="T6439" s="6">
        <f t="shared" si="200"/>
        <v>1</v>
      </c>
      <c r="U6439" s="6">
        <f t="shared" si="201"/>
        <v>0</v>
      </c>
    </row>
    <row r="6440" spans="1:21" x14ac:dyDescent="0.2">
      <c r="A6440" s="88">
        <v>6439</v>
      </c>
      <c r="B6440" s="88">
        <v>6</v>
      </c>
      <c r="C6440" s="88" t="s">
        <v>2124</v>
      </c>
      <c r="D6440" s="99" t="s">
        <v>1431</v>
      </c>
      <c r="E6440" s="89">
        <v>12</v>
      </c>
      <c r="F6440" s="89">
        <v>0</v>
      </c>
      <c r="G6440" s="89">
        <v>0</v>
      </c>
      <c r="H6440" s="89">
        <v>0</v>
      </c>
      <c r="I6440" s="89">
        <v>0</v>
      </c>
      <c r="J6440" s="89">
        <v>0</v>
      </c>
      <c r="K6440" s="89">
        <v>0</v>
      </c>
      <c r="L6440" s="89">
        <v>0</v>
      </c>
      <c r="M6440" s="89">
        <v>0</v>
      </c>
      <c r="N6440" s="89">
        <v>0</v>
      </c>
      <c r="O6440" s="89">
        <v>0</v>
      </c>
      <c r="P6440" s="89">
        <v>465</v>
      </c>
      <c r="Q6440" s="89">
        <v>7701</v>
      </c>
      <c r="R6440" s="88">
        <f>VLOOKUP(P6440,NEW_TRAIN_TEST!$A$1:$M$980,13,0)</f>
        <v>2167</v>
      </c>
      <c r="S6440" s="88">
        <f>VLOOKUP(P6440,NEW_TRAIN_TEST!$A$1:$M$980,11,0)</f>
        <v>8254</v>
      </c>
      <c r="T6440" s="6">
        <f t="shared" si="200"/>
        <v>0</v>
      </c>
      <c r="U6440" s="6">
        <f t="shared" si="201"/>
        <v>0</v>
      </c>
    </row>
    <row r="6441" spans="1:21" x14ac:dyDescent="0.2">
      <c r="A6441" s="88">
        <v>6440</v>
      </c>
      <c r="B6441" s="88">
        <v>6</v>
      </c>
      <c r="C6441" s="88" t="s">
        <v>2124</v>
      </c>
      <c r="D6441" s="99" t="s">
        <v>1431</v>
      </c>
      <c r="E6441" s="89">
        <v>2</v>
      </c>
      <c r="F6441" s="89">
        <v>0</v>
      </c>
      <c r="G6441" s="89">
        <v>0</v>
      </c>
      <c r="H6441" s="89">
        <v>0</v>
      </c>
      <c r="I6441" s="89">
        <v>0</v>
      </c>
      <c r="J6441" s="89">
        <v>0</v>
      </c>
      <c r="K6441" s="89">
        <v>0</v>
      </c>
      <c r="L6441" s="89">
        <v>0</v>
      </c>
      <c r="M6441" s="89">
        <v>0</v>
      </c>
      <c r="N6441" s="89">
        <v>0</v>
      </c>
      <c r="O6441" s="89">
        <v>0</v>
      </c>
      <c r="P6441" s="89">
        <v>607</v>
      </c>
      <c r="Q6441" s="89">
        <v>9895</v>
      </c>
      <c r="R6441" s="88">
        <f>VLOOKUP(P6441,NEW_TRAIN_TEST!$A$1:$M$980,13,0)</f>
        <v>9604</v>
      </c>
      <c r="S6441" s="88">
        <f>VLOOKUP(P6441,NEW_TRAIN_TEST!$A$1:$M$980,11,0)</f>
        <v>9895</v>
      </c>
      <c r="T6441" s="6">
        <f t="shared" si="200"/>
        <v>0</v>
      </c>
      <c r="U6441" s="6">
        <f t="shared" si="201"/>
        <v>0</v>
      </c>
    </row>
    <row r="6442" spans="1:21" x14ac:dyDescent="0.2">
      <c r="A6442" s="88">
        <v>6441</v>
      </c>
      <c r="B6442" s="88">
        <v>6</v>
      </c>
      <c r="C6442" s="88" t="s">
        <v>2124</v>
      </c>
      <c r="D6442" s="99" t="s">
        <v>1431</v>
      </c>
      <c r="E6442" s="89">
        <v>21</v>
      </c>
      <c r="F6442" s="89">
        <v>0</v>
      </c>
      <c r="G6442" s="89">
        <v>0</v>
      </c>
      <c r="H6442" s="89">
        <v>0</v>
      </c>
      <c r="I6442" s="89">
        <v>0</v>
      </c>
      <c r="J6442" s="89">
        <v>0</v>
      </c>
      <c r="K6442" s="89">
        <v>0</v>
      </c>
      <c r="L6442" s="89">
        <v>0</v>
      </c>
      <c r="M6442" s="89">
        <v>0</v>
      </c>
      <c r="N6442" s="89">
        <v>0</v>
      </c>
      <c r="O6442" s="89">
        <v>0</v>
      </c>
      <c r="P6442" s="89">
        <v>480</v>
      </c>
      <c r="Q6442" s="89">
        <v>8998</v>
      </c>
      <c r="R6442" s="88">
        <f>VLOOKUP(P6442,NEW_TRAIN_TEST!$A$1:$M$980,13,0)</f>
        <v>2800</v>
      </c>
      <c r="S6442" s="88">
        <f>VLOOKUP(P6442,NEW_TRAIN_TEST!$A$1:$M$980,11,0)</f>
        <v>9404</v>
      </c>
      <c r="T6442" s="6">
        <f t="shared" si="200"/>
        <v>0</v>
      </c>
      <c r="U6442" s="6">
        <f t="shared" si="201"/>
        <v>0</v>
      </c>
    </row>
    <row r="6443" spans="1:21" x14ac:dyDescent="0.2">
      <c r="A6443" s="88">
        <v>6442</v>
      </c>
      <c r="B6443" s="88">
        <v>6</v>
      </c>
      <c r="C6443" s="88" t="s">
        <v>2124</v>
      </c>
      <c r="D6443" s="99" t="s">
        <v>1431</v>
      </c>
      <c r="E6443" s="89">
        <v>5</v>
      </c>
      <c r="F6443" s="89">
        <v>2</v>
      </c>
      <c r="G6443" s="89">
        <v>0</v>
      </c>
      <c r="H6443" s="89">
        <v>2</v>
      </c>
      <c r="I6443" s="89">
        <v>2</v>
      </c>
      <c r="J6443" s="89">
        <v>0</v>
      </c>
      <c r="K6443" s="89">
        <v>0</v>
      </c>
      <c r="L6443" s="89">
        <v>0</v>
      </c>
      <c r="M6443" s="89">
        <v>0</v>
      </c>
      <c r="N6443" s="89">
        <v>0</v>
      </c>
      <c r="O6443" s="89">
        <v>2</v>
      </c>
      <c r="P6443" s="89">
        <v>648</v>
      </c>
      <c r="Q6443" s="89">
        <v>8654.25</v>
      </c>
      <c r="R6443" s="88">
        <f>VLOOKUP(P6443,NEW_TRAIN_TEST!$A$1:$M$980,13,0)</f>
        <v>8577</v>
      </c>
      <c r="S6443" s="88">
        <f>VLOOKUP(P6443,NEW_TRAIN_TEST!$A$1:$M$980,11,0)</f>
        <v>8979</v>
      </c>
      <c r="T6443" s="6">
        <f t="shared" si="200"/>
        <v>0</v>
      </c>
      <c r="U6443" s="6">
        <f t="shared" si="201"/>
        <v>0</v>
      </c>
    </row>
    <row r="6444" spans="1:21" x14ac:dyDescent="0.2">
      <c r="A6444" s="88">
        <v>6443</v>
      </c>
      <c r="B6444" s="88">
        <v>6</v>
      </c>
      <c r="C6444" s="88" t="s">
        <v>2124</v>
      </c>
      <c r="D6444" s="99" t="s">
        <v>1431</v>
      </c>
      <c r="E6444" s="89">
        <v>2</v>
      </c>
      <c r="F6444" s="89">
        <v>0</v>
      </c>
      <c r="G6444" s="89">
        <v>0</v>
      </c>
      <c r="H6444" s="89">
        <v>0</v>
      </c>
      <c r="I6444" s="89">
        <v>0</v>
      </c>
      <c r="J6444" s="89">
        <v>0</v>
      </c>
      <c r="K6444" s="89">
        <v>0</v>
      </c>
      <c r="L6444" s="89">
        <v>0</v>
      </c>
      <c r="M6444" s="89">
        <v>0</v>
      </c>
      <c r="N6444" s="89">
        <v>0</v>
      </c>
      <c r="O6444" s="89">
        <v>0</v>
      </c>
      <c r="P6444" s="89">
        <v>610</v>
      </c>
      <c r="Q6444" s="89">
        <v>10174</v>
      </c>
      <c r="R6444" s="88">
        <f>VLOOKUP(P6444,NEW_TRAIN_TEST!$A$1:$M$980,13,0)</f>
        <v>10141</v>
      </c>
      <c r="S6444" s="88">
        <f>VLOOKUP(P6444,NEW_TRAIN_TEST!$A$1:$M$980,11,0)</f>
        <v>10204</v>
      </c>
      <c r="T6444" s="6">
        <f t="shared" si="200"/>
        <v>0</v>
      </c>
      <c r="U6444" s="6">
        <f t="shared" si="201"/>
        <v>0</v>
      </c>
    </row>
    <row r="6445" spans="1:21" x14ac:dyDescent="0.2">
      <c r="A6445" s="88">
        <v>6444</v>
      </c>
      <c r="B6445" s="88">
        <v>6</v>
      </c>
      <c r="C6445" s="88" t="s">
        <v>2124</v>
      </c>
      <c r="D6445" s="99" t="s">
        <v>1431</v>
      </c>
      <c r="E6445" s="89">
        <v>3</v>
      </c>
      <c r="F6445" s="89">
        <v>0</v>
      </c>
      <c r="G6445" s="89">
        <v>0</v>
      </c>
      <c r="H6445" s="89">
        <v>0</v>
      </c>
      <c r="I6445" s="89">
        <v>0</v>
      </c>
      <c r="J6445" s="89">
        <v>0</v>
      </c>
      <c r="K6445" s="89">
        <v>0</v>
      </c>
      <c r="L6445" s="89">
        <v>0</v>
      </c>
      <c r="M6445" s="89">
        <v>0</v>
      </c>
      <c r="N6445" s="89">
        <v>0</v>
      </c>
      <c r="O6445" s="89">
        <v>0</v>
      </c>
      <c r="P6445" s="89">
        <v>611</v>
      </c>
      <c r="Q6445" s="89">
        <v>4364</v>
      </c>
      <c r="R6445" s="88">
        <f>VLOOKUP(P6445,NEW_TRAIN_TEST!$A$1:$M$980,13,0)</f>
        <v>4096</v>
      </c>
      <c r="S6445" s="88">
        <f>VLOOKUP(P6445,NEW_TRAIN_TEST!$A$1:$M$980,11,0)</f>
        <v>4679</v>
      </c>
      <c r="T6445" s="6">
        <f t="shared" si="200"/>
        <v>0</v>
      </c>
      <c r="U6445" s="6">
        <f t="shared" si="201"/>
        <v>0</v>
      </c>
    </row>
    <row r="6446" spans="1:21" x14ac:dyDescent="0.2">
      <c r="A6446" s="88">
        <v>6445</v>
      </c>
      <c r="B6446" s="88">
        <v>6</v>
      </c>
      <c r="C6446" s="88" t="s">
        <v>2124</v>
      </c>
      <c r="D6446" s="99" t="s">
        <v>1431</v>
      </c>
      <c r="E6446" s="89">
        <v>11</v>
      </c>
      <c r="F6446" s="89">
        <v>2</v>
      </c>
      <c r="G6446" s="89">
        <v>1</v>
      </c>
      <c r="H6446" s="89">
        <v>2</v>
      </c>
      <c r="I6446" s="89">
        <v>2</v>
      </c>
      <c r="J6446" s="89">
        <v>0</v>
      </c>
      <c r="K6446" s="89">
        <v>0</v>
      </c>
      <c r="L6446" s="89">
        <v>1</v>
      </c>
      <c r="M6446" s="89">
        <v>0</v>
      </c>
      <c r="N6446" s="89">
        <v>0</v>
      </c>
      <c r="O6446" s="89">
        <v>2</v>
      </c>
      <c r="P6446" s="89">
        <v>377</v>
      </c>
      <c r="Q6446" s="89">
        <v>10565</v>
      </c>
      <c r="R6446" s="88">
        <f>VLOOKUP(P6446,NEW_TRAIN_TEST!$A$1:$M$980,13,0)</f>
        <v>10529</v>
      </c>
      <c r="S6446" s="88">
        <f>VLOOKUP(P6446,NEW_TRAIN_TEST!$A$1:$M$980,11,0)</f>
        <v>10996</v>
      </c>
      <c r="T6446" s="6">
        <f t="shared" si="200"/>
        <v>1</v>
      </c>
      <c r="U6446" s="6">
        <f t="shared" si="201"/>
        <v>0</v>
      </c>
    </row>
    <row r="6447" spans="1:21" x14ac:dyDescent="0.2">
      <c r="A6447" s="88">
        <v>6446</v>
      </c>
      <c r="B6447" s="88">
        <v>6</v>
      </c>
      <c r="C6447" s="88" t="s">
        <v>2124</v>
      </c>
      <c r="D6447" s="99" t="s">
        <v>1431</v>
      </c>
      <c r="E6447" s="89">
        <v>10</v>
      </c>
      <c r="F6447" s="89">
        <v>3</v>
      </c>
      <c r="G6447" s="89">
        <v>0</v>
      </c>
      <c r="H6447" s="89">
        <v>0</v>
      </c>
      <c r="I6447" s="89">
        <v>2</v>
      </c>
      <c r="J6447" s="89">
        <v>0</v>
      </c>
      <c r="K6447" s="89">
        <v>0</v>
      </c>
      <c r="L6447" s="89">
        <v>1</v>
      </c>
      <c r="M6447" s="89">
        <v>0</v>
      </c>
      <c r="N6447" s="89">
        <v>0</v>
      </c>
      <c r="O6447" s="89">
        <v>2</v>
      </c>
      <c r="P6447" s="89">
        <v>674</v>
      </c>
      <c r="Q6447" s="89">
        <v>9870</v>
      </c>
      <c r="R6447" s="88">
        <f>VLOOKUP(P6447,NEW_TRAIN_TEST!$A$1:$M$980,13,0)</f>
        <v>9803.5</v>
      </c>
      <c r="S6447" s="88">
        <f>VLOOKUP(P6447,NEW_TRAIN_TEST!$A$1:$M$980,11,0)</f>
        <v>10240</v>
      </c>
      <c r="T6447" s="6">
        <f t="shared" si="200"/>
        <v>1</v>
      </c>
      <c r="U6447" s="6">
        <f t="shared" si="201"/>
        <v>0</v>
      </c>
    </row>
    <row r="6448" spans="1:21" x14ac:dyDescent="0.2">
      <c r="A6448" s="88">
        <v>6447</v>
      </c>
      <c r="B6448" s="88">
        <v>6</v>
      </c>
      <c r="C6448" s="88" t="s">
        <v>2124</v>
      </c>
      <c r="D6448" s="99" t="s">
        <v>1431</v>
      </c>
      <c r="E6448" s="89">
        <v>0</v>
      </c>
      <c r="F6448" s="89">
        <v>0</v>
      </c>
      <c r="G6448" s="89">
        <v>0</v>
      </c>
      <c r="H6448" s="89">
        <v>0</v>
      </c>
      <c r="I6448" s="89">
        <v>0</v>
      </c>
      <c r="J6448" s="89">
        <v>0</v>
      </c>
      <c r="K6448" s="89">
        <v>0</v>
      </c>
      <c r="L6448" s="89">
        <v>0</v>
      </c>
      <c r="M6448" s="89">
        <v>0</v>
      </c>
      <c r="N6448" s="89">
        <v>1</v>
      </c>
      <c r="O6448" s="89">
        <v>0</v>
      </c>
      <c r="P6448" s="89">
        <v>615</v>
      </c>
      <c r="Q6448" s="89">
        <v>7095</v>
      </c>
      <c r="R6448" s="88">
        <f>VLOOKUP(P6448,NEW_TRAIN_TEST!$A$1:$M$980,13,0)</f>
        <v>7095</v>
      </c>
      <c r="S6448" s="88">
        <f>VLOOKUP(P6448,NEW_TRAIN_TEST!$A$1:$M$980,11,0)</f>
        <v>7095</v>
      </c>
      <c r="T6448" s="6">
        <f t="shared" si="200"/>
        <v>0</v>
      </c>
      <c r="U6448" s="6">
        <f t="shared" si="201"/>
        <v>0</v>
      </c>
    </row>
    <row r="6449" spans="1:21" x14ac:dyDescent="0.2">
      <c r="A6449" s="88">
        <v>6448</v>
      </c>
      <c r="B6449" s="88">
        <v>6</v>
      </c>
      <c r="C6449" s="88" t="s">
        <v>2124</v>
      </c>
      <c r="D6449" s="99" t="s">
        <v>1431</v>
      </c>
      <c r="E6449" s="89">
        <v>2</v>
      </c>
      <c r="F6449" s="89">
        <v>0</v>
      </c>
      <c r="G6449" s="89">
        <v>0</v>
      </c>
      <c r="H6449" s="89">
        <v>0</v>
      </c>
      <c r="I6449" s="89">
        <v>0</v>
      </c>
      <c r="J6449" s="89">
        <v>0</v>
      </c>
      <c r="K6449" s="89">
        <v>0</v>
      </c>
      <c r="L6449" s="89">
        <v>0</v>
      </c>
      <c r="M6449" s="89">
        <v>0</v>
      </c>
      <c r="N6449" s="89">
        <v>0</v>
      </c>
      <c r="O6449" s="89">
        <v>0</v>
      </c>
      <c r="P6449" s="89">
        <v>617</v>
      </c>
      <c r="Q6449" s="89">
        <v>6750</v>
      </c>
      <c r="R6449" s="88">
        <f>VLOOKUP(P6449,NEW_TRAIN_TEST!$A$1:$M$980,13,0)</f>
        <v>6746</v>
      </c>
      <c r="S6449" s="88">
        <f>VLOOKUP(P6449,NEW_TRAIN_TEST!$A$1:$M$980,11,0)</f>
        <v>6968</v>
      </c>
      <c r="T6449" s="6">
        <f t="shared" si="200"/>
        <v>0</v>
      </c>
      <c r="U6449" s="6">
        <f t="shared" si="201"/>
        <v>0</v>
      </c>
    </row>
    <row r="6450" spans="1:21" x14ac:dyDescent="0.2">
      <c r="A6450" s="88">
        <v>6449</v>
      </c>
      <c r="B6450" s="88">
        <v>6</v>
      </c>
      <c r="C6450" s="88" t="s">
        <v>2124</v>
      </c>
      <c r="D6450" s="99" t="s">
        <v>1431</v>
      </c>
      <c r="E6450" s="89">
        <v>12</v>
      </c>
      <c r="F6450" s="89">
        <v>3</v>
      </c>
      <c r="G6450" s="89">
        <v>0</v>
      </c>
      <c r="H6450" s="89">
        <v>2</v>
      </c>
      <c r="I6450" s="89">
        <v>2</v>
      </c>
      <c r="J6450" s="89">
        <v>0</v>
      </c>
      <c r="K6450" s="89">
        <v>0</v>
      </c>
      <c r="L6450" s="89">
        <v>0</v>
      </c>
      <c r="M6450" s="89">
        <v>0</v>
      </c>
      <c r="N6450" s="89">
        <v>0</v>
      </c>
      <c r="O6450" s="89">
        <v>2</v>
      </c>
      <c r="P6450" s="89">
        <v>656</v>
      </c>
      <c r="Q6450" s="89">
        <v>9353.5</v>
      </c>
      <c r="R6450" s="88">
        <f>VLOOKUP(P6450,NEW_TRAIN_TEST!$A$1:$M$980,13,0)</f>
        <v>9116.5</v>
      </c>
      <c r="S6450" s="88">
        <f>VLOOKUP(P6450,NEW_TRAIN_TEST!$A$1:$M$980,11,0)</f>
        <v>9780</v>
      </c>
      <c r="T6450" s="6">
        <f t="shared" si="200"/>
        <v>0</v>
      </c>
      <c r="U6450" s="6">
        <f t="shared" si="201"/>
        <v>0</v>
      </c>
    </row>
    <row r="6451" spans="1:21" x14ac:dyDescent="0.2">
      <c r="A6451" s="88">
        <v>6450</v>
      </c>
      <c r="B6451" s="88">
        <v>6</v>
      </c>
      <c r="C6451" s="88" t="s">
        <v>2124</v>
      </c>
      <c r="D6451" s="99" t="s">
        <v>1431</v>
      </c>
      <c r="E6451" s="89">
        <v>9</v>
      </c>
      <c r="F6451" s="89">
        <v>0</v>
      </c>
      <c r="G6451" s="89">
        <v>0</v>
      </c>
      <c r="H6451" s="89">
        <v>0</v>
      </c>
      <c r="I6451" s="89">
        <v>0</v>
      </c>
      <c r="J6451" s="89">
        <v>0</v>
      </c>
      <c r="K6451" s="89">
        <v>0</v>
      </c>
      <c r="L6451" s="89">
        <v>1</v>
      </c>
      <c r="M6451" s="89">
        <v>0</v>
      </c>
      <c r="N6451" s="89">
        <v>0</v>
      </c>
      <c r="O6451" s="89">
        <v>0</v>
      </c>
      <c r="P6451" s="89">
        <v>906</v>
      </c>
      <c r="Q6451" s="89">
        <v>7186</v>
      </c>
      <c r="R6451" s="88">
        <f>VLOOKUP(P6451,NEW_TRAIN_TEST!$A$1:$M$980,13,0)</f>
        <v>6707.5</v>
      </c>
      <c r="S6451" s="88">
        <f>VLOOKUP(P6451,NEW_TRAIN_TEST!$A$1:$M$980,11,0)</f>
        <v>8152</v>
      </c>
      <c r="T6451" s="6">
        <f t="shared" si="200"/>
        <v>1</v>
      </c>
      <c r="U6451" s="6">
        <f t="shared" si="201"/>
        <v>0</v>
      </c>
    </row>
    <row r="6452" spans="1:21" x14ac:dyDescent="0.2">
      <c r="A6452" s="88">
        <v>6451</v>
      </c>
      <c r="B6452" s="88">
        <v>6</v>
      </c>
      <c r="C6452" s="88" t="s">
        <v>2124</v>
      </c>
      <c r="D6452" s="99" t="s">
        <v>1431</v>
      </c>
      <c r="E6452" s="89">
        <v>25</v>
      </c>
      <c r="F6452" s="89">
        <v>0</v>
      </c>
      <c r="G6452" s="89">
        <v>0</v>
      </c>
      <c r="H6452" s="89">
        <v>0</v>
      </c>
      <c r="I6452" s="89">
        <v>0</v>
      </c>
      <c r="J6452" s="89">
        <v>0</v>
      </c>
      <c r="K6452" s="89">
        <v>0</v>
      </c>
      <c r="L6452" s="89">
        <v>0</v>
      </c>
      <c r="M6452" s="89">
        <v>0</v>
      </c>
      <c r="N6452" s="89">
        <v>0</v>
      </c>
      <c r="O6452" s="89">
        <v>0</v>
      </c>
      <c r="P6452" s="89">
        <v>454</v>
      </c>
      <c r="Q6452" s="89">
        <v>8671</v>
      </c>
      <c r="R6452" s="88">
        <f>VLOOKUP(P6452,NEW_TRAIN_TEST!$A$1:$M$980,13,0)</f>
        <v>3248</v>
      </c>
      <c r="S6452" s="88">
        <f>VLOOKUP(P6452,NEW_TRAIN_TEST!$A$1:$M$980,11,0)</f>
        <v>9554</v>
      </c>
      <c r="T6452" s="6">
        <f t="shared" si="200"/>
        <v>0</v>
      </c>
      <c r="U6452" s="6">
        <f t="shared" si="201"/>
        <v>0</v>
      </c>
    </row>
    <row r="6453" spans="1:21" x14ac:dyDescent="0.2">
      <c r="A6453" s="88">
        <v>6452</v>
      </c>
      <c r="B6453" s="88">
        <v>6</v>
      </c>
      <c r="C6453" s="88" t="s">
        <v>2124</v>
      </c>
      <c r="D6453" s="99" t="s">
        <v>1431</v>
      </c>
      <c r="E6453" s="89">
        <v>0</v>
      </c>
      <c r="F6453" s="89">
        <v>0</v>
      </c>
      <c r="G6453" s="89">
        <v>0</v>
      </c>
      <c r="H6453" s="89">
        <v>0</v>
      </c>
      <c r="I6453" s="89">
        <v>0</v>
      </c>
      <c r="J6453" s="89">
        <v>0</v>
      </c>
      <c r="K6453" s="89">
        <v>0</v>
      </c>
      <c r="L6453" s="89">
        <v>0</v>
      </c>
      <c r="M6453" s="89">
        <v>0</v>
      </c>
      <c r="N6453" s="89">
        <v>1</v>
      </c>
      <c r="O6453" s="89">
        <v>0</v>
      </c>
      <c r="P6453" s="89">
        <v>621</v>
      </c>
      <c r="Q6453" s="89">
        <v>5502</v>
      </c>
      <c r="R6453" s="88">
        <f>VLOOKUP(P6453,NEW_TRAIN_TEST!$A$1:$M$980,13,0)</f>
        <v>5502</v>
      </c>
      <c r="S6453" s="88">
        <f>VLOOKUP(P6453,NEW_TRAIN_TEST!$A$1:$M$980,11,0)</f>
        <v>5502</v>
      </c>
      <c r="T6453" s="6">
        <f t="shared" si="200"/>
        <v>0</v>
      </c>
      <c r="U6453" s="6">
        <f t="shared" si="201"/>
        <v>0</v>
      </c>
    </row>
    <row r="6454" spans="1:21" x14ac:dyDescent="0.2">
      <c r="A6454" s="88">
        <v>6453</v>
      </c>
      <c r="B6454" s="88">
        <v>6</v>
      </c>
      <c r="C6454" s="88" t="s">
        <v>2124</v>
      </c>
      <c r="D6454" s="99" t="s">
        <v>1431</v>
      </c>
      <c r="E6454" s="89">
        <v>13</v>
      </c>
      <c r="F6454" s="89">
        <v>2</v>
      </c>
      <c r="G6454" s="89">
        <v>0</v>
      </c>
      <c r="H6454" s="89">
        <v>2</v>
      </c>
      <c r="I6454" s="89">
        <v>2</v>
      </c>
      <c r="J6454" s="89">
        <v>0</v>
      </c>
      <c r="K6454" s="89">
        <v>0</v>
      </c>
      <c r="L6454" s="89">
        <v>0</v>
      </c>
      <c r="M6454" s="89">
        <v>0</v>
      </c>
      <c r="N6454" s="89">
        <v>0</v>
      </c>
      <c r="O6454" s="89">
        <v>2</v>
      </c>
      <c r="P6454" s="89">
        <v>277</v>
      </c>
      <c r="Q6454" s="89">
        <v>15520.25</v>
      </c>
      <c r="R6454" s="88">
        <f>VLOOKUP(P6454,NEW_TRAIN_TEST!$A$1:$M$980,13,0)</f>
        <v>15409.5</v>
      </c>
      <c r="S6454" s="88">
        <f>VLOOKUP(P6454,NEW_TRAIN_TEST!$A$1:$M$980,11,0)</f>
        <v>16127</v>
      </c>
      <c r="T6454" s="6">
        <f t="shared" si="200"/>
        <v>0</v>
      </c>
      <c r="U6454" s="6">
        <f t="shared" si="201"/>
        <v>0</v>
      </c>
    </row>
    <row r="6455" spans="1:21" x14ac:dyDescent="0.2">
      <c r="A6455" s="88">
        <v>6454</v>
      </c>
      <c r="B6455" s="88">
        <v>6</v>
      </c>
      <c r="C6455" s="88" t="s">
        <v>2124</v>
      </c>
      <c r="D6455" s="99" t="s">
        <v>1431</v>
      </c>
      <c r="E6455" s="89">
        <v>22</v>
      </c>
      <c r="F6455" s="89">
        <v>0</v>
      </c>
      <c r="G6455" s="89">
        <v>0</v>
      </c>
      <c r="H6455" s="89">
        <v>0</v>
      </c>
      <c r="I6455" s="89">
        <v>0</v>
      </c>
      <c r="J6455" s="89">
        <v>0</v>
      </c>
      <c r="K6455" s="89">
        <v>0</v>
      </c>
      <c r="L6455" s="89">
        <v>0</v>
      </c>
      <c r="M6455" s="89">
        <v>0</v>
      </c>
      <c r="N6455" s="89">
        <v>0</v>
      </c>
      <c r="O6455" s="89">
        <v>0</v>
      </c>
      <c r="P6455" s="89">
        <v>470</v>
      </c>
      <c r="Q6455" s="89">
        <v>8567.5</v>
      </c>
      <c r="R6455" s="88">
        <f>VLOOKUP(P6455,NEW_TRAIN_TEST!$A$1:$M$980,13,0)</f>
        <v>2989</v>
      </c>
      <c r="S6455" s="88">
        <f>VLOOKUP(P6455,NEW_TRAIN_TEST!$A$1:$M$980,11,0)</f>
        <v>9109</v>
      </c>
      <c r="T6455" s="6">
        <f t="shared" si="200"/>
        <v>0</v>
      </c>
      <c r="U6455" s="6">
        <f t="shared" si="201"/>
        <v>0</v>
      </c>
    </row>
    <row r="6456" spans="1:21" x14ac:dyDescent="0.2">
      <c r="A6456" s="88">
        <v>6455</v>
      </c>
      <c r="B6456" s="88">
        <v>6</v>
      </c>
      <c r="C6456" s="88" t="s">
        <v>2124</v>
      </c>
      <c r="D6456" s="99" t="s">
        <v>1431</v>
      </c>
      <c r="E6456" s="89">
        <v>15</v>
      </c>
      <c r="F6456" s="89">
        <v>6</v>
      </c>
      <c r="G6456" s="89">
        <v>0</v>
      </c>
      <c r="H6456" s="89">
        <v>2</v>
      </c>
      <c r="I6456" s="89">
        <v>0</v>
      </c>
      <c r="J6456" s="89">
        <v>2</v>
      </c>
      <c r="K6456" s="89">
        <v>0</v>
      </c>
      <c r="L6456" s="89">
        <v>0</v>
      </c>
      <c r="M6456" s="89">
        <v>0</v>
      </c>
      <c r="N6456" s="89">
        <v>0</v>
      </c>
      <c r="O6456" s="89">
        <v>0</v>
      </c>
      <c r="P6456" s="89">
        <v>470</v>
      </c>
      <c r="Q6456" s="89">
        <v>8798.5</v>
      </c>
      <c r="R6456" s="88">
        <f>VLOOKUP(P6456,NEW_TRAIN_TEST!$A$1:$M$980,13,0)</f>
        <v>2989</v>
      </c>
      <c r="S6456" s="88">
        <f>VLOOKUP(P6456,NEW_TRAIN_TEST!$A$1:$M$980,11,0)</f>
        <v>9109</v>
      </c>
      <c r="T6456" s="6">
        <f t="shared" si="200"/>
        <v>0</v>
      </c>
      <c r="U6456" s="6">
        <f t="shared" si="201"/>
        <v>0</v>
      </c>
    </row>
    <row r="6457" spans="1:21" x14ac:dyDescent="0.2">
      <c r="A6457" s="88">
        <v>6456</v>
      </c>
      <c r="B6457" s="88">
        <v>6</v>
      </c>
      <c r="C6457" s="88" t="s">
        <v>2124</v>
      </c>
      <c r="D6457" s="99" t="s">
        <v>1431</v>
      </c>
      <c r="E6457" s="89">
        <v>17</v>
      </c>
      <c r="F6457" s="89">
        <v>18</v>
      </c>
      <c r="G6457" s="89">
        <v>3</v>
      </c>
      <c r="H6457" s="89">
        <v>2</v>
      </c>
      <c r="I6457" s="89">
        <v>1</v>
      </c>
      <c r="J6457" s="89">
        <v>0</v>
      </c>
      <c r="K6457" s="89">
        <v>0</v>
      </c>
      <c r="L6457" s="89">
        <v>1</v>
      </c>
      <c r="M6457" s="89">
        <v>27</v>
      </c>
      <c r="N6457" s="89">
        <v>0</v>
      </c>
      <c r="O6457" s="89">
        <v>0</v>
      </c>
      <c r="P6457" s="89">
        <v>470</v>
      </c>
      <c r="Q6457" s="89">
        <v>8925</v>
      </c>
      <c r="R6457" s="88">
        <f>VLOOKUP(P6457,NEW_TRAIN_TEST!$A$1:$M$980,13,0)</f>
        <v>2989</v>
      </c>
      <c r="S6457" s="88">
        <f>VLOOKUP(P6457,NEW_TRAIN_TEST!$A$1:$M$980,11,0)</f>
        <v>9109</v>
      </c>
      <c r="T6457" s="6">
        <f t="shared" si="200"/>
        <v>1</v>
      </c>
      <c r="U6457" s="6">
        <f t="shared" si="201"/>
        <v>1</v>
      </c>
    </row>
    <row r="6458" spans="1:21" x14ac:dyDescent="0.2">
      <c r="A6458" s="88">
        <v>6457</v>
      </c>
      <c r="B6458" s="88">
        <v>6</v>
      </c>
      <c r="C6458" s="88" t="s">
        <v>2124</v>
      </c>
      <c r="D6458" s="99" t="s">
        <v>1431</v>
      </c>
      <c r="E6458" s="89">
        <v>5</v>
      </c>
      <c r="F6458" s="89">
        <v>6</v>
      </c>
      <c r="G6458" s="89">
        <v>0</v>
      </c>
      <c r="H6458" s="89">
        <v>2</v>
      </c>
      <c r="I6458" s="89">
        <v>2</v>
      </c>
      <c r="J6458" s="89">
        <v>2</v>
      </c>
      <c r="K6458" s="89">
        <v>0</v>
      </c>
      <c r="L6458" s="89">
        <v>1</v>
      </c>
      <c r="M6458" s="89">
        <v>27</v>
      </c>
      <c r="N6458" s="89">
        <v>0</v>
      </c>
      <c r="O6458" s="89">
        <v>2</v>
      </c>
      <c r="P6458" s="89">
        <v>470</v>
      </c>
      <c r="Q6458" s="89">
        <v>8936.5</v>
      </c>
      <c r="R6458" s="88">
        <f>VLOOKUP(P6458,NEW_TRAIN_TEST!$A$1:$M$980,13,0)</f>
        <v>2989</v>
      </c>
      <c r="S6458" s="88">
        <f>VLOOKUP(P6458,NEW_TRAIN_TEST!$A$1:$M$980,11,0)</f>
        <v>9109</v>
      </c>
      <c r="T6458" s="6">
        <f t="shared" si="200"/>
        <v>1</v>
      </c>
      <c r="U6458" s="6">
        <f t="shared" si="201"/>
        <v>1</v>
      </c>
    </row>
    <row r="6459" spans="1:21" x14ac:dyDescent="0.2">
      <c r="A6459" s="88">
        <v>6458</v>
      </c>
      <c r="B6459" s="88">
        <v>6</v>
      </c>
      <c r="C6459" s="88" t="s">
        <v>2124</v>
      </c>
      <c r="D6459" s="99" t="s">
        <v>1431</v>
      </c>
      <c r="E6459" s="89">
        <v>22</v>
      </c>
      <c r="F6459" s="89">
        <v>9</v>
      </c>
      <c r="G6459" s="89">
        <v>0</v>
      </c>
      <c r="H6459" s="89">
        <v>2</v>
      </c>
      <c r="I6459" s="89">
        <v>2</v>
      </c>
      <c r="J6459" s="89">
        <v>2</v>
      </c>
      <c r="K6459" s="89">
        <v>0</v>
      </c>
      <c r="L6459" s="89">
        <v>0</v>
      </c>
      <c r="M6459" s="89">
        <v>0</v>
      </c>
      <c r="N6459" s="89">
        <v>0</v>
      </c>
      <c r="O6459" s="89">
        <v>2</v>
      </c>
      <c r="P6459" s="89">
        <v>812</v>
      </c>
      <c r="Q6459" s="89">
        <v>8723</v>
      </c>
      <c r="R6459" s="88">
        <f>VLOOKUP(P6459,NEW_TRAIN_TEST!$A$1:$M$980,13,0)</f>
        <v>7383.5</v>
      </c>
      <c r="S6459" s="88">
        <f>VLOOKUP(P6459,NEW_TRAIN_TEST!$A$1:$M$980,11,0)</f>
        <v>9702</v>
      </c>
      <c r="T6459" s="6">
        <f t="shared" si="200"/>
        <v>0</v>
      </c>
      <c r="U6459" s="6">
        <f t="shared" si="201"/>
        <v>0</v>
      </c>
    </row>
    <row r="6460" spans="1:21" x14ac:dyDescent="0.2">
      <c r="A6460" s="88">
        <v>6459</v>
      </c>
      <c r="B6460" s="88">
        <v>6</v>
      </c>
      <c r="C6460" s="88" t="s">
        <v>2124</v>
      </c>
      <c r="D6460" s="99" t="s">
        <v>1431</v>
      </c>
      <c r="E6460" s="89">
        <v>6</v>
      </c>
      <c r="F6460" s="89">
        <v>4</v>
      </c>
      <c r="G6460" s="89">
        <v>0</v>
      </c>
      <c r="H6460" s="89">
        <v>2</v>
      </c>
      <c r="I6460" s="89">
        <v>2</v>
      </c>
      <c r="J6460" s="89">
        <v>0</v>
      </c>
      <c r="K6460" s="89">
        <v>0</v>
      </c>
      <c r="L6460" s="89">
        <v>0</v>
      </c>
      <c r="M6460" s="89">
        <v>0</v>
      </c>
      <c r="N6460" s="89">
        <v>0</v>
      </c>
      <c r="O6460" s="89">
        <v>2</v>
      </c>
      <c r="P6460" s="89">
        <v>626</v>
      </c>
      <c r="Q6460" s="89">
        <v>9482</v>
      </c>
      <c r="R6460" s="88">
        <f>VLOOKUP(P6460,NEW_TRAIN_TEST!$A$1:$M$980,13,0)</f>
        <v>9414</v>
      </c>
      <c r="S6460" s="88">
        <f>VLOOKUP(P6460,NEW_TRAIN_TEST!$A$1:$M$980,11,0)</f>
        <v>9565</v>
      </c>
      <c r="T6460" s="6">
        <f t="shared" si="200"/>
        <v>0</v>
      </c>
      <c r="U6460" s="6">
        <f t="shared" si="201"/>
        <v>0</v>
      </c>
    </row>
    <row r="6461" spans="1:21" x14ac:dyDescent="0.2">
      <c r="A6461" s="88">
        <v>6460</v>
      </c>
      <c r="B6461" s="88">
        <v>6</v>
      </c>
      <c r="C6461" s="88" t="s">
        <v>2124</v>
      </c>
      <c r="D6461" s="99" t="s">
        <v>1431</v>
      </c>
      <c r="E6461" s="89">
        <v>8</v>
      </c>
      <c r="F6461" s="89">
        <v>1</v>
      </c>
      <c r="G6461" s="89">
        <v>0</v>
      </c>
      <c r="H6461" s="89">
        <v>0</v>
      </c>
      <c r="I6461" s="89">
        <v>2</v>
      </c>
      <c r="J6461" s="89">
        <v>0</v>
      </c>
      <c r="K6461" s="89">
        <v>0</v>
      </c>
      <c r="L6461" s="89">
        <v>0</v>
      </c>
      <c r="M6461" s="89">
        <v>0</v>
      </c>
      <c r="N6461" s="89">
        <v>0</v>
      </c>
      <c r="O6461" s="89">
        <v>2</v>
      </c>
      <c r="P6461" s="89">
        <v>502</v>
      </c>
      <c r="Q6461" s="89">
        <v>8004.5</v>
      </c>
      <c r="R6461" s="88">
        <f>VLOOKUP(P6461,NEW_TRAIN_TEST!$A$1:$M$980,13,0)</f>
        <v>7933.5</v>
      </c>
      <c r="S6461" s="88">
        <f>VLOOKUP(P6461,NEW_TRAIN_TEST!$A$1:$M$980,11,0)</f>
        <v>8643</v>
      </c>
      <c r="T6461" s="6">
        <f t="shared" si="200"/>
        <v>0</v>
      </c>
      <c r="U6461" s="6">
        <f t="shared" si="201"/>
        <v>0</v>
      </c>
    </row>
    <row r="6462" spans="1:21" x14ac:dyDescent="0.2">
      <c r="A6462" s="88">
        <v>6461</v>
      </c>
      <c r="B6462" s="88">
        <v>6</v>
      </c>
      <c r="C6462" s="88" t="s">
        <v>2124</v>
      </c>
      <c r="D6462" s="99" t="s">
        <v>1431</v>
      </c>
      <c r="E6462" s="89">
        <v>14</v>
      </c>
      <c r="F6462" s="89">
        <v>4</v>
      </c>
      <c r="G6462" s="89">
        <v>1</v>
      </c>
      <c r="H6462" s="89">
        <v>2</v>
      </c>
      <c r="I6462" s="89">
        <v>2</v>
      </c>
      <c r="J6462" s="89">
        <v>2</v>
      </c>
      <c r="K6462" s="89">
        <v>0</v>
      </c>
      <c r="L6462" s="89">
        <v>0</v>
      </c>
      <c r="M6462" s="89">
        <v>0</v>
      </c>
      <c r="N6462" s="89">
        <v>0</v>
      </c>
      <c r="O6462" s="89">
        <v>2</v>
      </c>
      <c r="P6462" s="89">
        <v>275</v>
      </c>
      <c r="Q6462" s="89">
        <v>16089</v>
      </c>
      <c r="R6462" s="88">
        <f>VLOOKUP(P6462,NEW_TRAIN_TEST!$A$1:$M$980,13,0)</f>
        <v>15981</v>
      </c>
      <c r="S6462" s="88">
        <f>VLOOKUP(P6462,NEW_TRAIN_TEST!$A$1:$M$980,11,0)</f>
        <v>16778</v>
      </c>
      <c r="T6462" s="6">
        <f t="shared" si="200"/>
        <v>0</v>
      </c>
      <c r="U6462" s="6">
        <f t="shared" si="201"/>
        <v>0</v>
      </c>
    </row>
    <row r="6463" spans="1:21" x14ac:dyDescent="0.2">
      <c r="A6463" s="88">
        <v>6462</v>
      </c>
      <c r="B6463" s="88">
        <v>6</v>
      </c>
      <c r="C6463" s="88" t="s">
        <v>2124</v>
      </c>
      <c r="D6463" s="99" t="s">
        <v>1431</v>
      </c>
      <c r="E6463" s="89">
        <v>13</v>
      </c>
      <c r="F6463" s="89">
        <v>4</v>
      </c>
      <c r="G6463" s="89">
        <v>0</v>
      </c>
      <c r="H6463" s="89">
        <v>2</v>
      </c>
      <c r="I6463" s="89">
        <v>2</v>
      </c>
      <c r="J6463" s="89">
        <v>2</v>
      </c>
      <c r="K6463" s="89">
        <v>0</v>
      </c>
      <c r="L6463" s="89">
        <v>0</v>
      </c>
      <c r="M6463" s="89">
        <v>0</v>
      </c>
      <c r="N6463" s="89">
        <v>0</v>
      </c>
      <c r="O6463" s="89">
        <v>2</v>
      </c>
      <c r="P6463" s="89">
        <v>255</v>
      </c>
      <c r="Q6463" s="89">
        <v>16306.5</v>
      </c>
      <c r="R6463" s="88">
        <f>VLOOKUP(P6463,NEW_TRAIN_TEST!$A$1:$M$980,13,0)</f>
        <v>16066</v>
      </c>
      <c r="S6463" s="88">
        <f>VLOOKUP(P6463,NEW_TRAIN_TEST!$A$1:$M$980,11,0)</f>
        <v>16998</v>
      </c>
      <c r="T6463" s="6">
        <f t="shared" si="200"/>
        <v>0</v>
      </c>
      <c r="U6463" s="6">
        <f t="shared" si="201"/>
        <v>0</v>
      </c>
    </row>
    <row r="6464" spans="1:21" x14ac:dyDescent="0.2">
      <c r="A6464" s="88">
        <v>6463</v>
      </c>
      <c r="B6464" s="88">
        <v>6</v>
      </c>
      <c r="C6464" s="88" t="s">
        <v>2124</v>
      </c>
      <c r="D6464" s="99" t="s">
        <v>1431</v>
      </c>
      <c r="E6464" s="89">
        <v>3</v>
      </c>
      <c r="F6464" s="89">
        <v>2</v>
      </c>
      <c r="G6464" s="89">
        <v>0</v>
      </c>
      <c r="H6464" s="89">
        <v>2</v>
      </c>
      <c r="I6464" s="89">
        <v>2</v>
      </c>
      <c r="J6464" s="89">
        <v>0</v>
      </c>
      <c r="K6464" s="89">
        <v>0</v>
      </c>
      <c r="L6464" s="89">
        <v>0</v>
      </c>
      <c r="M6464" s="89">
        <v>0</v>
      </c>
      <c r="N6464" s="89">
        <v>0</v>
      </c>
      <c r="O6464" s="89">
        <v>2</v>
      </c>
      <c r="P6464" s="89">
        <v>530</v>
      </c>
      <c r="Q6464" s="89">
        <v>8251.5</v>
      </c>
      <c r="R6464" s="88">
        <f>VLOOKUP(P6464,NEW_TRAIN_TEST!$A$1:$M$980,13,0)</f>
        <v>8129.5</v>
      </c>
      <c r="S6464" s="88">
        <f>VLOOKUP(P6464,NEW_TRAIN_TEST!$A$1:$M$980,11,0)</f>
        <v>8681</v>
      </c>
      <c r="T6464" s="6">
        <f t="shared" si="200"/>
        <v>0</v>
      </c>
      <c r="U6464" s="6">
        <f t="shared" si="201"/>
        <v>0</v>
      </c>
    </row>
    <row r="6465" spans="1:21" x14ac:dyDescent="0.2">
      <c r="A6465" s="88">
        <v>6464</v>
      </c>
      <c r="B6465" s="88">
        <v>6</v>
      </c>
      <c r="C6465" s="88" t="s">
        <v>2124</v>
      </c>
      <c r="D6465" s="99" t="s">
        <v>1431</v>
      </c>
      <c r="E6465" s="89">
        <v>8</v>
      </c>
      <c r="F6465" s="89">
        <v>2</v>
      </c>
      <c r="G6465" s="89">
        <v>1</v>
      </c>
      <c r="H6465" s="89">
        <v>2</v>
      </c>
      <c r="I6465" s="89">
        <v>2</v>
      </c>
      <c r="J6465" s="89">
        <v>0</v>
      </c>
      <c r="K6465" s="89">
        <v>0</v>
      </c>
      <c r="L6465" s="89">
        <v>1</v>
      </c>
      <c r="M6465" s="89">
        <v>0</v>
      </c>
      <c r="N6465" s="89">
        <v>0</v>
      </c>
      <c r="O6465" s="89">
        <v>2</v>
      </c>
      <c r="P6465" s="89">
        <v>381</v>
      </c>
      <c r="Q6465" s="89">
        <v>10198</v>
      </c>
      <c r="R6465" s="88">
        <f>VLOOKUP(P6465,NEW_TRAIN_TEST!$A$1:$M$980,13,0)</f>
        <v>10096.5</v>
      </c>
      <c r="S6465" s="88">
        <f>VLOOKUP(P6465,NEW_TRAIN_TEST!$A$1:$M$980,11,0)</f>
        <v>10836</v>
      </c>
      <c r="T6465" s="6">
        <f t="shared" si="200"/>
        <v>1</v>
      </c>
      <c r="U6465" s="6">
        <f t="shared" si="201"/>
        <v>0</v>
      </c>
    </row>
    <row r="6466" spans="1:21" x14ac:dyDescent="0.2">
      <c r="A6466" s="88">
        <v>6465</v>
      </c>
      <c r="B6466" s="88">
        <v>6</v>
      </c>
      <c r="C6466" s="88" t="s">
        <v>2124</v>
      </c>
      <c r="D6466" s="99" t="s">
        <v>1431</v>
      </c>
      <c r="E6466" s="89">
        <v>8</v>
      </c>
      <c r="F6466" s="89">
        <v>1</v>
      </c>
      <c r="G6466" s="89">
        <v>0</v>
      </c>
      <c r="H6466" s="89">
        <v>0</v>
      </c>
      <c r="I6466" s="89">
        <v>2</v>
      </c>
      <c r="J6466" s="89">
        <v>0</v>
      </c>
      <c r="K6466" s="89">
        <v>0</v>
      </c>
      <c r="L6466" s="89">
        <v>1</v>
      </c>
      <c r="M6466" s="89">
        <v>0</v>
      </c>
      <c r="N6466" s="89">
        <v>0</v>
      </c>
      <c r="O6466" s="89">
        <v>2</v>
      </c>
      <c r="P6466" s="89">
        <v>661</v>
      </c>
      <c r="Q6466" s="89">
        <v>7869.5</v>
      </c>
      <c r="R6466" s="88">
        <f>VLOOKUP(P6466,NEW_TRAIN_TEST!$A$1:$M$980,13,0)</f>
        <v>7629.5</v>
      </c>
      <c r="S6466" s="88">
        <f>VLOOKUP(P6466,NEW_TRAIN_TEST!$A$1:$M$980,11,0)</f>
        <v>8335</v>
      </c>
      <c r="T6466" s="6">
        <f t="shared" si="200"/>
        <v>1</v>
      </c>
      <c r="U6466" s="6">
        <f t="shared" si="201"/>
        <v>0</v>
      </c>
    </row>
    <row r="6467" spans="1:21" x14ac:dyDescent="0.2">
      <c r="A6467" s="88">
        <v>6466</v>
      </c>
      <c r="B6467" s="88">
        <v>6</v>
      </c>
      <c r="C6467" s="88" t="s">
        <v>2124</v>
      </c>
      <c r="D6467" s="99" t="s">
        <v>1431</v>
      </c>
      <c r="E6467" s="89">
        <v>17</v>
      </c>
      <c r="F6467" s="89">
        <v>5</v>
      </c>
      <c r="G6467" s="89">
        <v>0</v>
      </c>
      <c r="H6467" s="89">
        <v>0</v>
      </c>
      <c r="I6467" s="89">
        <v>2</v>
      </c>
      <c r="J6467" s="89">
        <v>2</v>
      </c>
      <c r="K6467" s="89">
        <v>0</v>
      </c>
      <c r="L6467" s="89">
        <v>0</v>
      </c>
      <c r="M6467" s="89">
        <v>0</v>
      </c>
      <c r="N6467" s="89">
        <v>0</v>
      </c>
      <c r="O6467" s="89">
        <v>2</v>
      </c>
      <c r="P6467" s="89">
        <v>266</v>
      </c>
      <c r="Q6467" s="89">
        <v>16427.5</v>
      </c>
      <c r="R6467" s="88">
        <f>VLOOKUP(P6467,NEW_TRAIN_TEST!$A$1:$M$980,13,0)</f>
        <v>16206</v>
      </c>
      <c r="S6467" s="88">
        <f>VLOOKUP(P6467,NEW_TRAIN_TEST!$A$1:$M$980,11,0)</f>
        <v>17133</v>
      </c>
      <c r="T6467" s="6">
        <f t="shared" ref="T6467:T6530" si="202">IF(L6467&gt;0,1,0)</f>
        <v>0</v>
      </c>
      <c r="U6467" s="6">
        <f t="shared" ref="U6467:U6530" si="203">IF(M6467&gt;0,1,0)</f>
        <v>0</v>
      </c>
    </row>
    <row r="6468" spans="1:21" x14ac:dyDescent="0.2">
      <c r="A6468" s="88">
        <v>6467</v>
      </c>
      <c r="B6468" s="88">
        <v>6</v>
      </c>
      <c r="C6468" s="88" t="s">
        <v>2124</v>
      </c>
      <c r="D6468" s="99" t="s">
        <v>1431</v>
      </c>
      <c r="E6468" s="89">
        <v>27</v>
      </c>
      <c r="F6468" s="89">
        <v>0</v>
      </c>
      <c r="G6468" s="89">
        <v>0</v>
      </c>
      <c r="H6468" s="89">
        <v>0</v>
      </c>
      <c r="I6468" s="89">
        <v>0</v>
      </c>
      <c r="J6468" s="89">
        <v>0</v>
      </c>
      <c r="K6468" s="89">
        <v>0</v>
      </c>
      <c r="L6468" s="89">
        <v>0</v>
      </c>
      <c r="M6468" s="89">
        <v>0</v>
      </c>
      <c r="N6468" s="89">
        <v>0</v>
      </c>
      <c r="O6468" s="89">
        <v>0</v>
      </c>
      <c r="P6468" s="89">
        <v>461</v>
      </c>
      <c r="Q6468" s="89">
        <v>9963</v>
      </c>
      <c r="R6468" s="88">
        <f>VLOOKUP(P6468,NEW_TRAIN_TEST!$A$1:$M$980,13,0)</f>
        <v>3407</v>
      </c>
      <c r="S6468" s="88">
        <f>VLOOKUP(P6468,NEW_TRAIN_TEST!$A$1:$M$980,11,0)</f>
        <v>10647</v>
      </c>
      <c r="T6468" s="6">
        <f t="shared" si="202"/>
        <v>0</v>
      </c>
      <c r="U6468" s="6">
        <f t="shared" si="203"/>
        <v>0</v>
      </c>
    </row>
    <row r="6469" spans="1:21" x14ac:dyDescent="0.2">
      <c r="A6469" s="88">
        <v>6468</v>
      </c>
      <c r="B6469" s="88">
        <v>6</v>
      </c>
      <c r="C6469" s="88" t="s">
        <v>2124</v>
      </c>
      <c r="D6469" s="99" t="s">
        <v>1431</v>
      </c>
      <c r="E6469" s="89">
        <v>5</v>
      </c>
      <c r="F6469" s="89">
        <v>1</v>
      </c>
      <c r="G6469" s="89">
        <v>0</v>
      </c>
      <c r="H6469" s="89">
        <v>0</v>
      </c>
      <c r="I6469" s="89">
        <v>2</v>
      </c>
      <c r="J6469" s="89">
        <v>0</v>
      </c>
      <c r="K6469" s="89">
        <v>0</v>
      </c>
      <c r="L6469" s="89">
        <v>1</v>
      </c>
      <c r="M6469" s="89">
        <v>0</v>
      </c>
      <c r="N6469" s="89">
        <v>0</v>
      </c>
      <c r="O6469" s="89">
        <v>2</v>
      </c>
      <c r="P6469" s="89">
        <v>367</v>
      </c>
      <c r="Q6469" s="89">
        <v>9461</v>
      </c>
      <c r="R6469" s="88">
        <f>VLOOKUP(P6469,NEW_TRAIN_TEST!$A$1:$M$980,13,0)</f>
        <v>9406.5</v>
      </c>
      <c r="S6469" s="88">
        <f>VLOOKUP(P6469,NEW_TRAIN_TEST!$A$1:$M$980,11,0)</f>
        <v>9948</v>
      </c>
      <c r="T6469" s="6">
        <f t="shared" si="202"/>
        <v>1</v>
      </c>
      <c r="U6469" s="6">
        <f t="shared" si="203"/>
        <v>0</v>
      </c>
    </row>
    <row r="6470" spans="1:21" x14ac:dyDescent="0.2">
      <c r="A6470" s="88">
        <v>6469</v>
      </c>
      <c r="B6470" s="88">
        <v>6</v>
      </c>
      <c r="C6470" s="88" t="s">
        <v>2124</v>
      </c>
      <c r="D6470" s="99" t="s">
        <v>1431</v>
      </c>
      <c r="E6470" s="89">
        <v>0</v>
      </c>
      <c r="F6470" s="89">
        <v>2</v>
      </c>
      <c r="G6470" s="89">
        <v>0</v>
      </c>
      <c r="H6470" s="89">
        <v>2</v>
      </c>
      <c r="I6470" s="89">
        <v>2</v>
      </c>
      <c r="J6470" s="89">
        <v>0</v>
      </c>
      <c r="K6470" s="89">
        <v>0</v>
      </c>
      <c r="L6470" s="89">
        <v>0</v>
      </c>
      <c r="M6470" s="89">
        <v>0</v>
      </c>
      <c r="N6470" s="89">
        <v>0</v>
      </c>
      <c r="O6470" s="89">
        <v>2</v>
      </c>
      <c r="P6470" s="89">
        <v>651</v>
      </c>
      <c r="Q6470" s="89">
        <v>6671</v>
      </c>
      <c r="R6470" s="88">
        <f>VLOOKUP(P6470,NEW_TRAIN_TEST!$A$1:$M$980,13,0)</f>
        <v>6671</v>
      </c>
      <c r="S6470" s="88">
        <f>VLOOKUP(P6470,NEW_TRAIN_TEST!$A$1:$M$980,11,0)</f>
        <v>6845</v>
      </c>
      <c r="T6470" s="6">
        <f t="shared" si="202"/>
        <v>0</v>
      </c>
      <c r="U6470" s="6">
        <f t="shared" si="203"/>
        <v>0</v>
      </c>
    </row>
    <row r="6471" spans="1:21" x14ac:dyDescent="0.2">
      <c r="A6471" s="88">
        <v>6470</v>
      </c>
      <c r="B6471" s="88">
        <v>6</v>
      </c>
      <c r="C6471" s="88" t="s">
        <v>2124</v>
      </c>
      <c r="D6471" s="99" t="s">
        <v>1431</v>
      </c>
      <c r="E6471" s="89">
        <v>0</v>
      </c>
      <c r="F6471" s="89">
        <v>0</v>
      </c>
      <c r="G6471" s="89">
        <v>0</v>
      </c>
      <c r="H6471" s="89">
        <v>0</v>
      </c>
      <c r="I6471" s="89">
        <v>0</v>
      </c>
      <c r="J6471" s="89">
        <v>0</v>
      </c>
      <c r="K6471" s="89">
        <v>0</v>
      </c>
      <c r="L6471" s="89">
        <v>0</v>
      </c>
      <c r="M6471" s="89">
        <v>0</v>
      </c>
      <c r="N6471" s="89">
        <v>1</v>
      </c>
      <c r="O6471" s="89">
        <v>0</v>
      </c>
      <c r="P6471" s="89">
        <v>651</v>
      </c>
      <c r="Q6471" s="89">
        <v>6688</v>
      </c>
      <c r="R6471" s="88">
        <f>VLOOKUP(P6471,NEW_TRAIN_TEST!$A$1:$M$980,13,0)</f>
        <v>6671</v>
      </c>
      <c r="S6471" s="88">
        <f>VLOOKUP(P6471,NEW_TRAIN_TEST!$A$1:$M$980,11,0)</f>
        <v>6845</v>
      </c>
      <c r="T6471" s="6">
        <f t="shared" si="202"/>
        <v>0</v>
      </c>
      <c r="U6471" s="6">
        <f t="shared" si="203"/>
        <v>0</v>
      </c>
    </row>
    <row r="6472" spans="1:21" x14ac:dyDescent="0.2">
      <c r="A6472" s="88">
        <v>6471</v>
      </c>
      <c r="B6472" s="88">
        <v>6</v>
      </c>
      <c r="C6472" s="88" t="s">
        <v>2124</v>
      </c>
      <c r="D6472" s="99" t="s">
        <v>1431</v>
      </c>
      <c r="E6472" s="89">
        <v>0</v>
      </c>
      <c r="F6472" s="89">
        <v>1</v>
      </c>
      <c r="G6472" s="89">
        <v>0</v>
      </c>
      <c r="H6472" s="89">
        <v>0</v>
      </c>
      <c r="I6472" s="89">
        <v>2</v>
      </c>
      <c r="J6472" s="89">
        <v>0</v>
      </c>
      <c r="K6472" s="89">
        <v>0</v>
      </c>
      <c r="L6472" s="89">
        <v>0</v>
      </c>
      <c r="M6472" s="89">
        <v>0</v>
      </c>
      <c r="N6472" s="89">
        <v>0</v>
      </c>
      <c r="O6472" s="89">
        <v>2</v>
      </c>
      <c r="P6472" s="89">
        <v>498</v>
      </c>
      <c r="Q6472" s="89">
        <v>8021</v>
      </c>
      <c r="R6472" s="88">
        <f>VLOOKUP(P6472,NEW_TRAIN_TEST!$A$1:$M$980,13,0)</f>
        <v>8021</v>
      </c>
      <c r="S6472" s="88">
        <f>VLOOKUP(P6472,NEW_TRAIN_TEST!$A$1:$M$980,11,0)</f>
        <v>8380</v>
      </c>
      <c r="T6472" s="6">
        <f t="shared" si="202"/>
        <v>0</v>
      </c>
      <c r="U6472" s="6">
        <f t="shared" si="203"/>
        <v>0</v>
      </c>
    </row>
    <row r="6473" spans="1:21" x14ac:dyDescent="0.2">
      <c r="A6473" s="88">
        <v>6472</v>
      </c>
      <c r="B6473" s="88">
        <v>6</v>
      </c>
      <c r="C6473" s="88" t="s">
        <v>2124</v>
      </c>
      <c r="D6473" s="99" t="s">
        <v>1431</v>
      </c>
      <c r="E6473" s="89">
        <v>0</v>
      </c>
      <c r="F6473" s="89">
        <v>1</v>
      </c>
      <c r="G6473" s="89">
        <v>1</v>
      </c>
      <c r="H6473" s="89">
        <v>0</v>
      </c>
      <c r="I6473" s="89">
        <v>2</v>
      </c>
      <c r="J6473" s="89">
        <v>0</v>
      </c>
      <c r="K6473" s="89">
        <v>0</v>
      </c>
      <c r="L6473" s="89">
        <v>0</v>
      </c>
      <c r="M6473" s="89">
        <v>0</v>
      </c>
      <c r="N6473" s="89">
        <v>0</v>
      </c>
      <c r="O6473" s="89">
        <v>2</v>
      </c>
      <c r="P6473" s="89">
        <v>498</v>
      </c>
      <c r="Q6473" s="89">
        <v>8024</v>
      </c>
      <c r="R6473" s="88">
        <f>VLOOKUP(P6473,NEW_TRAIN_TEST!$A$1:$M$980,13,0)</f>
        <v>8021</v>
      </c>
      <c r="S6473" s="88">
        <f>VLOOKUP(P6473,NEW_TRAIN_TEST!$A$1:$M$980,11,0)</f>
        <v>8380</v>
      </c>
      <c r="T6473" s="6">
        <f t="shared" si="202"/>
        <v>0</v>
      </c>
      <c r="U6473" s="6">
        <f t="shared" si="203"/>
        <v>0</v>
      </c>
    </row>
    <row r="6474" spans="1:21" x14ac:dyDescent="0.2">
      <c r="A6474" s="88">
        <v>6473</v>
      </c>
      <c r="B6474" s="88">
        <v>6</v>
      </c>
      <c r="C6474" s="88" t="s">
        <v>2124</v>
      </c>
      <c r="D6474" s="99" t="s">
        <v>1431</v>
      </c>
      <c r="E6474" s="89">
        <v>3</v>
      </c>
      <c r="F6474" s="89">
        <v>0</v>
      </c>
      <c r="G6474" s="89">
        <v>0</v>
      </c>
      <c r="H6474" s="89">
        <v>0</v>
      </c>
      <c r="I6474" s="89">
        <v>0</v>
      </c>
      <c r="J6474" s="89">
        <v>0</v>
      </c>
      <c r="K6474" s="89">
        <v>0</v>
      </c>
      <c r="L6474" s="89">
        <v>0</v>
      </c>
      <c r="M6474" s="89">
        <v>0</v>
      </c>
      <c r="N6474" s="89">
        <v>0</v>
      </c>
      <c r="O6474" s="89">
        <v>0</v>
      </c>
      <c r="P6474" s="89">
        <v>498</v>
      </c>
      <c r="Q6474" s="89">
        <v>8083</v>
      </c>
      <c r="R6474" s="88">
        <f>VLOOKUP(P6474,NEW_TRAIN_TEST!$A$1:$M$980,13,0)</f>
        <v>8021</v>
      </c>
      <c r="S6474" s="88">
        <f>VLOOKUP(P6474,NEW_TRAIN_TEST!$A$1:$M$980,11,0)</f>
        <v>8380</v>
      </c>
      <c r="T6474" s="6">
        <f t="shared" si="202"/>
        <v>0</v>
      </c>
      <c r="U6474" s="6">
        <f t="shared" si="203"/>
        <v>0</v>
      </c>
    </row>
    <row r="6475" spans="1:21" x14ac:dyDescent="0.2">
      <c r="A6475" s="88">
        <v>6474</v>
      </c>
      <c r="B6475" s="88">
        <v>6</v>
      </c>
      <c r="C6475" s="88" t="s">
        <v>2124</v>
      </c>
      <c r="D6475" s="99" t="s">
        <v>1431</v>
      </c>
      <c r="E6475" s="89">
        <v>2</v>
      </c>
      <c r="F6475" s="89">
        <v>0</v>
      </c>
      <c r="G6475" s="89">
        <v>0</v>
      </c>
      <c r="H6475" s="89">
        <v>0</v>
      </c>
      <c r="I6475" s="89">
        <v>0</v>
      </c>
      <c r="J6475" s="89">
        <v>0</v>
      </c>
      <c r="K6475" s="89">
        <v>0</v>
      </c>
      <c r="L6475" s="89">
        <v>0</v>
      </c>
      <c r="M6475" s="89">
        <v>0</v>
      </c>
      <c r="N6475" s="89">
        <v>0</v>
      </c>
      <c r="O6475" s="89">
        <v>0</v>
      </c>
      <c r="P6475" s="89">
        <v>653</v>
      </c>
      <c r="Q6475" s="89">
        <v>6820</v>
      </c>
      <c r="R6475" s="88">
        <f>VLOOKUP(P6475,NEW_TRAIN_TEST!$A$1:$M$980,13,0)</f>
        <v>6739</v>
      </c>
      <c r="S6475" s="88">
        <f>VLOOKUP(P6475,NEW_TRAIN_TEST!$A$1:$M$980,11,0)</f>
        <v>6820</v>
      </c>
      <c r="T6475" s="6">
        <f t="shared" si="202"/>
        <v>0</v>
      </c>
      <c r="U6475" s="6">
        <f t="shared" si="203"/>
        <v>0</v>
      </c>
    </row>
    <row r="6476" spans="1:21" x14ac:dyDescent="0.2">
      <c r="A6476" s="88">
        <v>6475</v>
      </c>
      <c r="B6476" s="88">
        <v>6</v>
      </c>
      <c r="C6476" s="88" t="s">
        <v>2124</v>
      </c>
      <c r="D6476" s="99" t="s">
        <v>1431</v>
      </c>
      <c r="E6476" s="89">
        <v>4</v>
      </c>
      <c r="F6476" s="89">
        <v>2</v>
      </c>
      <c r="G6476" s="89">
        <v>1</v>
      </c>
      <c r="H6476" s="89">
        <v>2</v>
      </c>
      <c r="I6476" s="89">
        <v>2</v>
      </c>
      <c r="J6476" s="89">
        <v>0</v>
      </c>
      <c r="K6476" s="89">
        <v>0</v>
      </c>
      <c r="L6476" s="89">
        <v>0</v>
      </c>
      <c r="M6476" s="89">
        <v>0</v>
      </c>
      <c r="N6476" s="89">
        <v>0</v>
      </c>
      <c r="O6476" s="89">
        <v>2</v>
      </c>
      <c r="P6476" s="89">
        <v>654</v>
      </c>
      <c r="Q6476" s="89">
        <v>6497</v>
      </c>
      <c r="R6476" s="88">
        <f>VLOOKUP(P6476,NEW_TRAIN_TEST!$A$1:$M$980,13,0)</f>
        <v>6408.5</v>
      </c>
      <c r="S6476" s="88">
        <f>VLOOKUP(P6476,NEW_TRAIN_TEST!$A$1:$M$980,11,0)</f>
        <v>6528</v>
      </c>
      <c r="T6476" s="6">
        <f t="shared" si="202"/>
        <v>0</v>
      </c>
      <c r="U6476" s="6">
        <f t="shared" si="203"/>
        <v>0</v>
      </c>
    </row>
    <row r="6477" spans="1:21" x14ac:dyDescent="0.2">
      <c r="A6477" s="88">
        <v>6476</v>
      </c>
      <c r="B6477" s="88">
        <v>6</v>
      </c>
      <c r="C6477" s="88" t="s">
        <v>2124</v>
      </c>
      <c r="D6477" s="99" t="s">
        <v>1431</v>
      </c>
      <c r="E6477" s="89">
        <v>7</v>
      </c>
      <c r="F6477" s="89">
        <v>2</v>
      </c>
      <c r="G6477" s="89">
        <v>2</v>
      </c>
      <c r="H6477" s="89">
        <v>2</v>
      </c>
      <c r="I6477" s="89">
        <v>2</v>
      </c>
      <c r="J6477" s="89">
        <v>0</v>
      </c>
      <c r="K6477" s="89">
        <v>0</v>
      </c>
      <c r="L6477" s="89">
        <v>0</v>
      </c>
      <c r="M6477" s="89">
        <v>0</v>
      </c>
      <c r="N6477" s="89">
        <v>0</v>
      </c>
      <c r="O6477" s="89">
        <v>2</v>
      </c>
      <c r="P6477" s="89">
        <v>655</v>
      </c>
      <c r="Q6477" s="89">
        <v>9431</v>
      </c>
      <c r="R6477" s="88">
        <f>VLOOKUP(P6477,NEW_TRAIN_TEST!$A$1:$M$980,13,0)</f>
        <v>9374</v>
      </c>
      <c r="S6477" s="88">
        <f>VLOOKUP(P6477,NEW_TRAIN_TEST!$A$1:$M$980,11,0)</f>
        <v>9599</v>
      </c>
      <c r="T6477" s="6">
        <f t="shared" si="202"/>
        <v>0</v>
      </c>
      <c r="U6477" s="6">
        <f t="shared" si="203"/>
        <v>0</v>
      </c>
    </row>
    <row r="6478" spans="1:21" x14ac:dyDescent="0.2">
      <c r="A6478" s="88">
        <v>6477</v>
      </c>
      <c r="B6478" s="88">
        <v>6</v>
      </c>
      <c r="C6478" s="88" t="s">
        <v>2124</v>
      </c>
      <c r="D6478" s="99" t="s">
        <v>1431</v>
      </c>
      <c r="E6478" s="89">
        <v>12</v>
      </c>
      <c r="F6478" s="89">
        <v>1</v>
      </c>
      <c r="G6478" s="89">
        <v>0</v>
      </c>
      <c r="H6478" s="89">
        <v>0</v>
      </c>
      <c r="I6478" s="89">
        <v>2</v>
      </c>
      <c r="J6478" s="89">
        <v>0</v>
      </c>
      <c r="K6478" s="89">
        <v>0</v>
      </c>
      <c r="L6478" s="89">
        <v>0</v>
      </c>
      <c r="M6478" s="89">
        <v>25</v>
      </c>
      <c r="N6478" s="89">
        <v>0</v>
      </c>
      <c r="O6478" s="89">
        <v>2</v>
      </c>
      <c r="P6478" s="89">
        <v>523</v>
      </c>
      <c r="Q6478" s="89">
        <v>11453.83</v>
      </c>
      <c r="R6478" s="88">
        <f>VLOOKUP(P6478,NEW_TRAIN_TEST!$A$1:$M$980,13,0)</f>
        <v>11192</v>
      </c>
      <c r="S6478" s="88">
        <f>VLOOKUP(P6478,NEW_TRAIN_TEST!$A$1:$M$980,11,0)</f>
        <v>12359</v>
      </c>
      <c r="T6478" s="6">
        <f t="shared" si="202"/>
        <v>0</v>
      </c>
      <c r="U6478" s="6">
        <f t="shared" si="203"/>
        <v>1</v>
      </c>
    </row>
    <row r="6479" spans="1:21" x14ac:dyDescent="0.2">
      <c r="A6479" s="88">
        <v>6478</v>
      </c>
      <c r="B6479" s="88">
        <v>6</v>
      </c>
      <c r="C6479" s="88" t="s">
        <v>2124</v>
      </c>
      <c r="D6479" s="99" t="s">
        <v>1431</v>
      </c>
      <c r="E6479" s="89">
        <v>5</v>
      </c>
      <c r="F6479" s="89">
        <v>0</v>
      </c>
      <c r="G6479" s="89">
        <v>0</v>
      </c>
      <c r="H6479" s="89">
        <v>0</v>
      </c>
      <c r="I6479" s="89">
        <v>0</v>
      </c>
      <c r="J6479" s="89">
        <v>0</v>
      </c>
      <c r="K6479" s="89">
        <v>0</v>
      </c>
      <c r="L6479" s="89">
        <v>1</v>
      </c>
      <c r="M6479" s="89">
        <v>0</v>
      </c>
      <c r="N6479" s="89">
        <v>0</v>
      </c>
      <c r="O6479" s="89">
        <v>0</v>
      </c>
      <c r="P6479" s="89">
        <v>928</v>
      </c>
      <c r="Q6479" s="89">
        <v>6124</v>
      </c>
      <c r="R6479" s="88">
        <f>VLOOKUP(P6479,NEW_TRAIN_TEST!$A$1:$M$980,13,0)</f>
        <v>5818.5</v>
      </c>
      <c r="S6479" s="88">
        <f>VLOOKUP(P6479,NEW_TRAIN_TEST!$A$1:$M$980,11,0)</f>
        <v>6419</v>
      </c>
      <c r="T6479" s="6">
        <f t="shared" si="202"/>
        <v>1</v>
      </c>
      <c r="U6479" s="6">
        <f t="shared" si="203"/>
        <v>0</v>
      </c>
    </row>
    <row r="6480" spans="1:21" x14ac:dyDescent="0.2">
      <c r="A6480" s="88">
        <v>6479</v>
      </c>
      <c r="B6480" s="88">
        <v>6</v>
      </c>
      <c r="C6480" s="88" t="s">
        <v>2124</v>
      </c>
      <c r="D6480" s="99" t="s">
        <v>1431</v>
      </c>
      <c r="E6480" s="89">
        <v>5</v>
      </c>
      <c r="F6480" s="89">
        <v>2</v>
      </c>
      <c r="G6480" s="89">
        <v>1</v>
      </c>
      <c r="H6480" s="89">
        <v>2</v>
      </c>
      <c r="I6480" s="89">
        <v>2</v>
      </c>
      <c r="J6480" s="89">
        <v>0</v>
      </c>
      <c r="K6480" s="89">
        <v>0</v>
      </c>
      <c r="L6480" s="89">
        <v>0</v>
      </c>
      <c r="M6480" s="89">
        <v>0</v>
      </c>
      <c r="N6480" s="89">
        <v>0</v>
      </c>
      <c r="O6480" s="89">
        <v>2</v>
      </c>
      <c r="P6480" s="89">
        <v>928</v>
      </c>
      <c r="Q6480" s="89">
        <v>6327</v>
      </c>
      <c r="R6480" s="88">
        <f>VLOOKUP(P6480,NEW_TRAIN_TEST!$A$1:$M$980,13,0)</f>
        <v>5818.5</v>
      </c>
      <c r="S6480" s="88">
        <f>VLOOKUP(P6480,NEW_TRAIN_TEST!$A$1:$M$980,11,0)</f>
        <v>6419</v>
      </c>
      <c r="T6480" s="6">
        <f t="shared" si="202"/>
        <v>0</v>
      </c>
      <c r="U6480" s="6">
        <f t="shared" si="203"/>
        <v>0</v>
      </c>
    </row>
    <row r="6481" spans="1:21" x14ac:dyDescent="0.2">
      <c r="A6481" s="88">
        <v>6480</v>
      </c>
      <c r="B6481" s="88">
        <v>6</v>
      </c>
      <c r="C6481" s="88" t="s">
        <v>2124</v>
      </c>
      <c r="D6481" s="99" t="s">
        <v>1431</v>
      </c>
      <c r="E6481" s="89">
        <v>10</v>
      </c>
      <c r="F6481" s="89">
        <v>0</v>
      </c>
      <c r="G6481" s="89">
        <v>0</v>
      </c>
      <c r="H6481" s="89">
        <v>0</v>
      </c>
      <c r="I6481" s="89">
        <v>0</v>
      </c>
      <c r="J6481" s="89">
        <v>0</v>
      </c>
      <c r="K6481" s="89">
        <v>0</v>
      </c>
      <c r="L6481" s="89">
        <v>0</v>
      </c>
      <c r="M6481" s="89">
        <v>0</v>
      </c>
      <c r="N6481" s="89">
        <v>0</v>
      </c>
      <c r="O6481" s="89">
        <v>0</v>
      </c>
      <c r="P6481" s="89">
        <v>922</v>
      </c>
      <c r="Q6481" s="89">
        <v>6458</v>
      </c>
      <c r="R6481" s="88">
        <f>VLOOKUP(P6481,NEW_TRAIN_TEST!$A$1:$M$980,13,0)</f>
        <v>6029</v>
      </c>
      <c r="S6481" s="88">
        <f>VLOOKUP(P6481,NEW_TRAIN_TEST!$A$1:$M$980,11,0)</f>
        <v>7078</v>
      </c>
      <c r="T6481" s="6">
        <f t="shared" si="202"/>
        <v>0</v>
      </c>
      <c r="U6481" s="6">
        <f t="shared" si="203"/>
        <v>0</v>
      </c>
    </row>
    <row r="6482" spans="1:21" x14ac:dyDescent="0.2">
      <c r="A6482" s="88">
        <v>6481</v>
      </c>
      <c r="B6482" s="88">
        <v>6</v>
      </c>
      <c r="C6482" s="88" t="s">
        <v>2124</v>
      </c>
      <c r="D6482" s="99" t="s">
        <v>1431</v>
      </c>
      <c r="E6482" s="89">
        <v>3</v>
      </c>
      <c r="F6482" s="89">
        <v>0</v>
      </c>
      <c r="G6482" s="89">
        <v>0</v>
      </c>
      <c r="H6482" s="89">
        <v>0</v>
      </c>
      <c r="I6482" s="89">
        <v>0</v>
      </c>
      <c r="J6482" s="89">
        <v>0</v>
      </c>
      <c r="K6482" s="89">
        <v>0</v>
      </c>
      <c r="L6482" s="89">
        <v>0</v>
      </c>
      <c r="M6482" s="89">
        <v>9</v>
      </c>
      <c r="N6482" s="89">
        <v>0</v>
      </c>
      <c r="O6482" s="89">
        <v>0</v>
      </c>
      <c r="P6482" s="89">
        <v>659</v>
      </c>
      <c r="Q6482" s="89">
        <v>8468</v>
      </c>
      <c r="R6482" s="88">
        <f>VLOOKUP(P6482,NEW_TRAIN_TEST!$A$1:$M$980,13,0)</f>
        <v>8151</v>
      </c>
      <c r="S6482" s="88">
        <f>VLOOKUP(P6482,NEW_TRAIN_TEST!$A$1:$M$980,11,0)</f>
        <v>8588</v>
      </c>
      <c r="T6482" s="6">
        <f t="shared" si="202"/>
        <v>0</v>
      </c>
      <c r="U6482" s="6">
        <f t="shared" si="203"/>
        <v>1</v>
      </c>
    </row>
    <row r="6483" spans="1:21" x14ac:dyDescent="0.2">
      <c r="A6483" s="88">
        <v>6482</v>
      </c>
      <c r="B6483" s="88">
        <v>6</v>
      </c>
      <c r="C6483" s="88" t="s">
        <v>2124</v>
      </c>
      <c r="D6483" s="99" t="s">
        <v>1431</v>
      </c>
      <c r="E6483" s="89">
        <v>5</v>
      </c>
      <c r="F6483" s="89">
        <v>0</v>
      </c>
      <c r="G6483" s="89">
        <v>0</v>
      </c>
      <c r="H6483" s="89">
        <v>0</v>
      </c>
      <c r="I6483" s="89">
        <v>0</v>
      </c>
      <c r="J6483" s="89">
        <v>0</v>
      </c>
      <c r="K6483" s="89">
        <v>0</v>
      </c>
      <c r="L6483" s="89">
        <v>1</v>
      </c>
      <c r="M6483" s="89">
        <v>0</v>
      </c>
      <c r="N6483" s="89">
        <v>0</v>
      </c>
      <c r="O6483" s="89">
        <v>0</v>
      </c>
      <c r="P6483" s="89">
        <v>527</v>
      </c>
      <c r="Q6483" s="89">
        <v>7967</v>
      </c>
      <c r="R6483" s="88">
        <f>VLOOKUP(P6483,NEW_TRAIN_TEST!$A$1:$M$980,13,0)</f>
        <v>7836.5</v>
      </c>
      <c r="S6483" s="88">
        <f>VLOOKUP(P6483,NEW_TRAIN_TEST!$A$1:$M$980,11,0)</f>
        <v>8641</v>
      </c>
      <c r="T6483" s="6">
        <f t="shared" si="202"/>
        <v>1</v>
      </c>
      <c r="U6483" s="6">
        <f t="shared" si="203"/>
        <v>0</v>
      </c>
    </row>
    <row r="6484" spans="1:21" x14ac:dyDescent="0.2">
      <c r="A6484" s="88">
        <v>6483</v>
      </c>
      <c r="B6484" s="88">
        <v>6</v>
      </c>
      <c r="C6484" s="88" t="s">
        <v>2124</v>
      </c>
      <c r="D6484" s="99" t="s">
        <v>1431</v>
      </c>
      <c r="E6484" s="89">
        <v>10</v>
      </c>
      <c r="F6484" s="89">
        <v>0</v>
      </c>
      <c r="G6484" s="89">
        <v>0</v>
      </c>
      <c r="H6484" s="89">
        <v>0</v>
      </c>
      <c r="I6484" s="89">
        <v>0</v>
      </c>
      <c r="J6484" s="89">
        <v>0</v>
      </c>
      <c r="K6484" s="89">
        <v>0</v>
      </c>
      <c r="L6484" s="89">
        <v>0</v>
      </c>
      <c r="M6484" s="89">
        <v>0</v>
      </c>
      <c r="N6484" s="89">
        <v>0</v>
      </c>
      <c r="O6484" s="89">
        <v>0</v>
      </c>
      <c r="P6484" s="89">
        <v>614</v>
      </c>
      <c r="Q6484" s="89">
        <v>7748</v>
      </c>
      <c r="R6484" s="88">
        <f>VLOOKUP(P6484,NEW_TRAIN_TEST!$A$1:$M$980,13,0)</f>
        <v>7461</v>
      </c>
      <c r="S6484" s="88">
        <f>VLOOKUP(P6484,NEW_TRAIN_TEST!$A$1:$M$980,11,0)</f>
        <v>8390</v>
      </c>
      <c r="T6484" s="6">
        <f t="shared" si="202"/>
        <v>0</v>
      </c>
      <c r="U6484" s="6">
        <f t="shared" si="203"/>
        <v>0</v>
      </c>
    </row>
    <row r="6485" spans="1:21" x14ac:dyDescent="0.2">
      <c r="A6485" s="88">
        <v>6484</v>
      </c>
      <c r="B6485" s="88">
        <v>6</v>
      </c>
      <c r="C6485" s="88" t="s">
        <v>2124</v>
      </c>
      <c r="D6485" s="99" t="s">
        <v>1431</v>
      </c>
      <c r="E6485" s="89">
        <v>0</v>
      </c>
      <c r="F6485" s="89">
        <v>3</v>
      </c>
      <c r="G6485" s="89">
        <v>0</v>
      </c>
      <c r="H6485" s="89">
        <v>2</v>
      </c>
      <c r="I6485" s="89">
        <v>2</v>
      </c>
      <c r="J6485" s="89">
        <v>0</v>
      </c>
      <c r="K6485" s="89">
        <v>0</v>
      </c>
      <c r="L6485" s="89">
        <v>0</v>
      </c>
      <c r="M6485" s="89">
        <v>0</v>
      </c>
      <c r="N6485" s="89">
        <v>0</v>
      </c>
      <c r="O6485" s="89">
        <v>2</v>
      </c>
      <c r="P6485" s="89">
        <v>662</v>
      </c>
      <c r="Q6485" s="89">
        <v>7756.5</v>
      </c>
      <c r="R6485" s="88">
        <f>VLOOKUP(P6485,NEW_TRAIN_TEST!$A$1:$M$980,13,0)</f>
        <v>7756.5</v>
      </c>
      <c r="S6485" s="88">
        <f>VLOOKUP(P6485,NEW_TRAIN_TEST!$A$1:$M$980,11,0)</f>
        <v>7952</v>
      </c>
      <c r="T6485" s="6">
        <f t="shared" si="202"/>
        <v>0</v>
      </c>
      <c r="U6485" s="6">
        <f t="shared" si="203"/>
        <v>0</v>
      </c>
    </row>
    <row r="6486" spans="1:21" x14ac:dyDescent="0.2">
      <c r="A6486" s="88">
        <v>6485</v>
      </c>
      <c r="B6486" s="88">
        <v>6</v>
      </c>
      <c r="C6486" s="88" t="s">
        <v>2124</v>
      </c>
      <c r="D6486" s="99" t="s">
        <v>1431</v>
      </c>
      <c r="E6486" s="89">
        <v>0</v>
      </c>
      <c r="F6486" s="89">
        <v>3</v>
      </c>
      <c r="G6486" s="89">
        <v>0</v>
      </c>
      <c r="H6486" s="89">
        <v>0</v>
      </c>
      <c r="I6486" s="89">
        <v>0</v>
      </c>
      <c r="J6486" s="89">
        <v>0</v>
      </c>
      <c r="K6486" s="89">
        <v>0</v>
      </c>
      <c r="L6486" s="89">
        <v>0</v>
      </c>
      <c r="M6486" s="89">
        <v>0</v>
      </c>
      <c r="N6486" s="89">
        <v>0</v>
      </c>
      <c r="O6486" s="89">
        <v>0</v>
      </c>
      <c r="P6486" s="89">
        <v>662</v>
      </c>
      <c r="Q6486" s="89">
        <v>7761.25</v>
      </c>
      <c r="R6486" s="88">
        <f>VLOOKUP(P6486,NEW_TRAIN_TEST!$A$1:$M$980,13,0)</f>
        <v>7756.5</v>
      </c>
      <c r="S6486" s="88">
        <f>VLOOKUP(P6486,NEW_TRAIN_TEST!$A$1:$M$980,11,0)</f>
        <v>7952</v>
      </c>
      <c r="T6486" s="6">
        <f t="shared" si="202"/>
        <v>0</v>
      </c>
      <c r="U6486" s="6">
        <f t="shared" si="203"/>
        <v>0</v>
      </c>
    </row>
    <row r="6487" spans="1:21" x14ac:dyDescent="0.2">
      <c r="A6487" s="88">
        <v>6486</v>
      </c>
      <c r="B6487" s="88">
        <v>6</v>
      </c>
      <c r="C6487" s="88" t="s">
        <v>2124</v>
      </c>
      <c r="D6487" s="99" t="s">
        <v>1431</v>
      </c>
      <c r="E6487" s="89">
        <v>0</v>
      </c>
      <c r="F6487" s="89">
        <v>3</v>
      </c>
      <c r="G6487" s="89">
        <v>0</v>
      </c>
      <c r="H6487" s="89">
        <v>0</v>
      </c>
      <c r="I6487" s="89">
        <v>0</v>
      </c>
      <c r="J6487" s="89">
        <v>0</v>
      </c>
      <c r="K6487" s="89">
        <v>0</v>
      </c>
      <c r="L6487" s="89">
        <v>0</v>
      </c>
      <c r="M6487" s="89">
        <v>0</v>
      </c>
      <c r="N6487" s="89">
        <v>0</v>
      </c>
      <c r="O6487" s="89">
        <v>0</v>
      </c>
      <c r="P6487" s="89">
        <v>662</v>
      </c>
      <c r="Q6487" s="89">
        <v>7762.25</v>
      </c>
      <c r="R6487" s="88">
        <f>VLOOKUP(P6487,NEW_TRAIN_TEST!$A$1:$M$980,13,0)</f>
        <v>7756.5</v>
      </c>
      <c r="S6487" s="88">
        <f>VLOOKUP(P6487,NEW_TRAIN_TEST!$A$1:$M$980,11,0)</f>
        <v>7952</v>
      </c>
      <c r="T6487" s="6">
        <f t="shared" si="202"/>
        <v>0</v>
      </c>
      <c r="U6487" s="6">
        <f t="shared" si="203"/>
        <v>0</v>
      </c>
    </row>
    <row r="6488" spans="1:21" x14ac:dyDescent="0.2">
      <c r="A6488" s="88">
        <v>6487</v>
      </c>
      <c r="B6488" s="88">
        <v>6</v>
      </c>
      <c r="C6488" s="88" t="s">
        <v>2124</v>
      </c>
      <c r="D6488" s="99" t="s">
        <v>1431</v>
      </c>
      <c r="E6488" s="89">
        <v>0</v>
      </c>
      <c r="F6488" s="89">
        <v>3</v>
      </c>
      <c r="G6488" s="89">
        <v>1</v>
      </c>
      <c r="H6488" s="89">
        <v>0</v>
      </c>
      <c r="I6488" s="89">
        <v>0</v>
      </c>
      <c r="J6488" s="89">
        <v>0</v>
      </c>
      <c r="K6488" s="89">
        <v>0</v>
      </c>
      <c r="L6488" s="89">
        <v>0</v>
      </c>
      <c r="M6488" s="89">
        <v>0</v>
      </c>
      <c r="N6488" s="89">
        <v>0</v>
      </c>
      <c r="O6488" s="89">
        <v>0</v>
      </c>
      <c r="P6488" s="89">
        <v>662</v>
      </c>
      <c r="Q6488" s="89">
        <v>7764.75</v>
      </c>
      <c r="R6488" s="88">
        <f>VLOOKUP(P6488,NEW_TRAIN_TEST!$A$1:$M$980,13,0)</f>
        <v>7756.5</v>
      </c>
      <c r="S6488" s="88">
        <f>VLOOKUP(P6488,NEW_TRAIN_TEST!$A$1:$M$980,11,0)</f>
        <v>7952</v>
      </c>
      <c r="T6488" s="6">
        <f t="shared" si="202"/>
        <v>0</v>
      </c>
      <c r="U6488" s="6">
        <f t="shared" si="203"/>
        <v>0</v>
      </c>
    </row>
    <row r="6489" spans="1:21" x14ac:dyDescent="0.2">
      <c r="A6489" s="88">
        <v>6488</v>
      </c>
      <c r="B6489" s="88">
        <v>6</v>
      </c>
      <c r="C6489" s="88" t="s">
        <v>2124</v>
      </c>
      <c r="D6489" s="99" t="s">
        <v>1431</v>
      </c>
      <c r="E6489" s="89">
        <v>0</v>
      </c>
      <c r="F6489" s="89">
        <v>3</v>
      </c>
      <c r="G6489" s="89">
        <v>0</v>
      </c>
      <c r="H6489" s="89">
        <v>0</v>
      </c>
      <c r="I6489" s="89">
        <v>2</v>
      </c>
      <c r="J6489" s="89">
        <v>0</v>
      </c>
      <c r="K6489" s="89">
        <v>0</v>
      </c>
      <c r="L6489" s="89">
        <v>0</v>
      </c>
      <c r="M6489" s="89">
        <v>0</v>
      </c>
      <c r="N6489" s="89">
        <v>0</v>
      </c>
      <c r="O6489" s="89">
        <v>2</v>
      </c>
      <c r="P6489" s="89">
        <v>662</v>
      </c>
      <c r="Q6489" s="89">
        <v>7773.25</v>
      </c>
      <c r="R6489" s="88">
        <f>VLOOKUP(P6489,NEW_TRAIN_TEST!$A$1:$M$980,13,0)</f>
        <v>7756.5</v>
      </c>
      <c r="S6489" s="88">
        <f>VLOOKUP(P6489,NEW_TRAIN_TEST!$A$1:$M$980,11,0)</f>
        <v>7952</v>
      </c>
      <c r="T6489" s="6">
        <f t="shared" si="202"/>
        <v>0</v>
      </c>
      <c r="U6489" s="6">
        <f t="shared" si="203"/>
        <v>0</v>
      </c>
    </row>
    <row r="6490" spans="1:21" x14ac:dyDescent="0.2">
      <c r="A6490" s="88">
        <v>6489</v>
      </c>
      <c r="B6490" s="88">
        <v>6</v>
      </c>
      <c r="C6490" s="88" t="s">
        <v>2124</v>
      </c>
      <c r="D6490" s="99" t="s">
        <v>1431</v>
      </c>
      <c r="E6490" s="89">
        <v>6</v>
      </c>
      <c r="F6490" s="89">
        <v>0</v>
      </c>
      <c r="G6490" s="89">
        <v>0</v>
      </c>
      <c r="H6490" s="89">
        <v>0</v>
      </c>
      <c r="I6490" s="89">
        <v>0</v>
      </c>
      <c r="J6490" s="89">
        <v>0</v>
      </c>
      <c r="K6490" s="89">
        <v>0</v>
      </c>
      <c r="L6490" s="89">
        <v>0</v>
      </c>
      <c r="M6490" s="89">
        <v>0</v>
      </c>
      <c r="N6490" s="89">
        <v>0</v>
      </c>
      <c r="O6490" s="89">
        <v>0</v>
      </c>
      <c r="P6490" s="89">
        <v>662</v>
      </c>
      <c r="Q6490" s="89">
        <v>7814.67</v>
      </c>
      <c r="R6490" s="88">
        <f>VLOOKUP(P6490,NEW_TRAIN_TEST!$A$1:$M$980,13,0)</f>
        <v>7756.5</v>
      </c>
      <c r="S6490" s="88">
        <f>VLOOKUP(P6490,NEW_TRAIN_TEST!$A$1:$M$980,11,0)</f>
        <v>7952</v>
      </c>
      <c r="T6490" s="6">
        <f t="shared" si="202"/>
        <v>0</v>
      </c>
      <c r="U6490" s="6">
        <f t="shared" si="203"/>
        <v>0</v>
      </c>
    </row>
    <row r="6491" spans="1:21" x14ac:dyDescent="0.2">
      <c r="A6491" s="88">
        <v>6490</v>
      </c>
      <c r="B6491" s="88">
        <v>6</v>
      </c>
      <c r="C6491" s="88" t="s">
        <v>2124</v>
      </c>
      <c r="D6491" s="99" t="s">
        <v>1431</v>
      </c>
      <c r="E6491" s="89">
        <v>7</v>
      </c>
      <c r="F6491" s="89">
        <v>2</v>
      </c>
      <c r="G6491" s="89">
        <v>1</v>
      </c>
      <c r="H6491" s="89">
        <v>2</v>
      </c>
      <c r="I6491" s="89">
        <v>2</v>
      </c>
      <c r="J6491" s="89">
        <v>0</v>
      </c>
      <c r="K6491" s="89">
        <v>0</v>
      </c>
      <c r="L6491" s="89">
        <v>1</v>
      </c>
      <c r="M6491" s="89">
        <v>0</v>
      </c>
      <c r="N6491" s="89">
        <v>0</v>
      </c>
      <c r="O6491" s="89">
        <v>2</v>
      </c>
      <c r="P6491" s="89">
        <v>663</v>
      </c>
      <c r="Q6491" s="89">
        <v>8595.5</v>
      </c>
      <c r="R6491" s="88">
        <f>VLOOKUP(P6491,NEW_TRAIN_TEST!$A$1:$M$980,13,0)</f>
        <v>8340</v>
      </c>
      <c r="S6491" s="88">
        <f>VLOOKUP(P6491,NEW_TRAIN_TEST!$A$1:$M$980,11,0)</f>
        <v>8644</v>
      </c>
      <c r="T6491" s="6">
        <f t="shared" si="202"/>
        <v>1</v>
      </c>
      <c r="U6491" s="6">
        <f t="shared" si="203"/>
        <v>0</v>
      </c>
    </row>
    <row r="6492" spans="1:21" x14ac:dyDescent="0.2">
      <c r="A6492" s="88">
        <v>6491</v>
      </c>
      <c r="B6492" s="88">
        <v>6</v>
      </c>
      <c r="C6492" s="88" t="s">
        <v>2124</v>
      </c>
      <c r="D6492" s="99" t="s">
        <v>1431</v>
      </c>
      <c r="E6492" s="89">
        <v>13</v>
      </c>
      <c r="F6492" s="89">
        <v>4</v>
      </c>
      <c r="G6492" s="89">
        <v>0</v>
      </c>
      <c r="H6492" s="89">
        <v>0</v>
      </c>
      <c r="I6492" s="89">
        <v>2</v>
      </c>
      <c r="J6492" s="89">
        <v>0</v>
      </c>
      <c r="K6492" s="89">
        <v>0</v>
      </c>
      <c r="L6492" s="89">
        <v>0</v>
      </c>
      <c r="M6492" s="89">
        <v>0</v>
      </c>
      <c r="N6492" s="89">
        <v>0</v>
      </c>
      <c r="O6492" s="89">
        <v>2</v>
      </c>
      <c r="P6492" s="89">
        <v>366</v>
      </c>
      <c r="Q6492" s="89">
        <v>11194.5</v>
      </c>
      <c r="R6492" s="88">
        <f>VLOOKUP(P6492,NEW_TRAIN_TEST!$A$1:$M$980,13,0)</f>
        <v>11090.5</v>
      </c>
      <c r="S6492" s="88">
        <f>VLOOKUP(P6492,NEW_TRAIN_TEST!$A$1:$M$980,11,0)</f>
        <v>12291</v>
      </c>
      <c r="T6492" s="6">
        <f t="shared" si="202"/>
        <v>0</v>
      </c>
      <c r="U6492" s="6">
        <f t="shared" si="203"/>
        <v>0</v>
      </c>
    </row>
    <row r="6493" spans="1:21" x14ac:dyDescent="0.2">
      <c r="A6493" s="88">
        <v>6492</v>
      </c>
      <c r="B6493" s="88">
        <v>6</v>
      </c>
      <c r="C6493" s="88" t="s">
        <v>2124</v>
      </c>
      <c r="D6493" s="99" t="s">
        <v>1431</v>
      </c>
      <c r="E6493" s="89">
        <v>21</v>
      </c>
      <c r="F6493" s="89">
        <v>0</v>
      </c>
      <c r="G6493" s="89">
        <v>0</v>
      </c>
      <c r="H6493" s="89">
        <v>0</v>
      </c>
      <c r="I6493" s="89">
        <v>0</v>
      </c>
      <c r="J6493" s="89">
        <v>0</v>
      </c>
      <c r="K6493" s="89">
        <v>0</v>
      </c>
      <c r="L6493" s="89">
        <v>0</v>
      </c>
      <c r="M6493" s="89">
        <v>0</v>
      </c>
      <c r="N6493" s="89">
        <v>0</v>
      </c>
      <c r="O6493" s="89">
        <v>0</v>
      </c>
      <c r="P6493" s="89">
        <v>450</v>
      </c>
      <c r="Q6493" s="89">
        <v>9343</v>
      </c>
      <c r="R6493" s="88">
        <f>VLOOKUP(P6493,NEW_TRAIN_TEST!$A$1:$M$980,13,0)</f>
        <v>3127</v>
      </c>
      <c r="S6493" s="88">
        <f>VLOOKUP(P6493,NEW_TRAIN_TEST!$A$1:$M$980,11,0)</f>
        <v>10097</v>
      </c>
      <c r="T6493" s="6">
        <f t="shared" si="202"/>
        <v>0</v>
      </c>
      <c r="U6493" s="6">
        <f t="shared" si="203"/>
        <v>0</v>
      </c>
    </row>
    <row r="6494" spans="1:21" x14ac:dyDescent="0.2">
      <c r="A6494" s="88">
        <v>6493</v>
      </c>
      <c r="B6494" s="88">
        <v>6</v>
      </c>
      <c r="C6494" s="88" t="s">
        <v>2124</v>
      </c>
      <c r="D6494" s="99" t="s">
        <v>1431</v>
      </c>
      <c r="E6494" s="89">
        <v>15</v>
      </c>
      <c r="F6494" s="89">
        <v>0</v>
      </c>
      <c r="G6494" s="89">
        <v>0</v>
      </c>
      <c r="H6494" s="89">
        <v>0</v>
      </c>
      <c r="I6494" s="89">
        <v>0</v>
      </c>
      <c r="J6494" s="89">
        <v>0</v>
      </c>
      <c r="K6494" s="89">
        <v>0</v>
      </c>
      <c r="L6494" s="89">
        <v>0</v>
      </c>
      <c r="M6494" s="89">
        <v>21</v>
      </c>
      <c r="N6494" s="89">
        <v>0</v>
      </c>
      <c r="O6494" s="89">
        <v>0</v>
      </c>
      <c r="P6494" s="89">
        <v>450</v>
      </c>
      <c r="Q6494" s="89">
        <v>9455</v>
      </c>
      <c r="R6494" s="88">
        <f>VLOOKUP(P6494,NEW_TRAIN_TEST!$A$1:$M$980,13,0)</f>
        <v>3127</v>
      </c>
      <c r="S6494" s="88">
        <f>VLOOKUP(P6494,NEW_TRAIN_TEST!$A$1:$M$980,11,0)</f>
        <v>10097</v>
      </c>
      <c r="T6494" s="6">
        <f t="shared" si="202"/>
        <v>0</v>
      </c>
      <c r="U6494" s="6">
        <f t="shared" si="203"/>
        <v>1</v>
      </c>
    </row>
    <row r="6495" spans="1:21" x14ac:dyDescent="0.2">
      <c r="A6495" s="88">
        <v>6494</v>
      </c>
      <c r="B6495" s="88">
        <v>6</v>
      </c>
      <c r="C6495" s="88" t="s">
        <v>2124</v>
      </c>
      <c r="D6495" s="99" t="s">
        <v>1431</v>
      </c>
      <c r="E6495" s="89">
        <v>5</v>
      </c>
      <c r="F6495" s="89">
        <v>6</v>
      </c>
      <c r="G6495" s="89">
        <v>2</v>
      </c>
      <c r="H6495" s="89">
        <v>2</v>
      </c>
      <c r="I6495" s="89">
        <v>2</v>
      </c>
      <c r="J6495" s="89">
        <v>0</v>
      </c>
      <c r="K6495" s="89">
        <v>1</v>
      </c>
      <c r="L6495" s="89">
        <v>1</v>
      </c>
      <c r="M6495" s="89">
        <v>0</v>
      </c>
      <c r="N6495" s="89">
        <v>0</v>
      </c>
      <c r="O6495" s="89">
        <v>2</v>
      </c>
      <c r="P6495" s="89">
        <v>450</v>
      </c>
      <c r="Q6495" s="89">
        <v>9465</v>
      </c>
      <c r="R6495" s="88">
        <f>VLOOKUP(P6495,NEW_TRAIN_TEST!$A$1:$M$980,13,0)</f>
        <v>3127</v>
      </c>
      <c r="S6495" s="88">
        <f>VLOOKUP(P6495,NEW_TRAIN_TEST!$A$1:$M$980,11,0)</f>
        <v>10097</v>
      </c>
      <c r="T6495" s="6">
        <f t="shared" si="202"/>
        <v>1</v>
      </c>
      <c r="U6495" s="6">
        <f t="shared" si="203"/>
        <v>0</v>
      </c>
    </row>
    <row r="6496" spans="1:21" x14ac:dyDescent="0.2">
      <c r="A6496" s="88">
        <v>6495</v>
      </c>
      <c r="B6496" s="88">
        <v>6</v>
      </c>
      <c r="C6496" s="88" t="s">
        <v>2124</v>
      </c>
      <c r="D6496" s="99" t="s">
        <v>1431</v>
      </c>
      <c r="E6496" s="89">
        <v>2</v>
      </c>
      <c r="F6496" s="89">
        <v>0</v>
      </c>
      <c r="G6496" s="89">
        <v>0</v>
      </c>
      <c r="H6496" s="89">
        <v>0</v>
      </c>
      <c r="I6496" s="89">
        <v>0</v>
      </c>
      <c r="J6496" s="89">
        <v>0</v>
      </c>
      <c r="K6496" s="89">
        <v>0</v>
      </c>
      <c r="L6496" s="89">
        <v>0</v>
      </c>
      <c r="M6496" s="89">
        <v>21</v>
      </c>
      <c r="N6496" s="89">
        <v>0</v>
      </c>
      <c r="O6496" s="89">
        <v>0</v>
      </c>
      <c r="P6496" s="89">
        <v>450</v>
      </c>
      <c r="Q6496" s="89">
        <v>9528.25</v>
      </c>
      <c r="R6496" s="88">
        <f>VLOOKUP(P6496,NEW_TRAIN_TEST!$A$1:$M$980,13,0)</f>
        <v>3127</v>
      </c>
      <c r="S6496" s="88">
        <f>VLOOKUP(P6496,NEW_TRAIN_TEST!$A$1:$M$980,11,0)</f>
        <v>10097</v>
      </c>
      <c r="T6496" s="6">
        <f t="shared" si="202"/>
        <v>0</v>
      </c>
      <c r="U6496" s="6">
        <f t="shared" si="203"/>
        <v>1</v>
      </c>
    </row>
    <row r="6497" spans="1:21" x14ac:dyDescent="0.2">
      <c r="A6497" s="88">
        <v>6496</v>
      </c>
      <c r="B6497" s="88">
        <v>6</v>
      </c>
      <c r="C6497" s="88" t="s">
        <v>2124</v>
      </c>
      <c r="D6497" s="99" t="s">
        <v>1431</v>
      </c>
      <c r="E6497" s="89">
        <v>9</v>
      </c>
      <c r="F6497" s="89">
        <v>2</v>
      </c>
      <c r="G6497" s="89">
        <v>0</v>
      </c>
      <c r="H6497" s="89">
        <v>0</v>
      </c>
      <c r="I6497" s="89">
        <v>2</v>
      </c>
      <c r="J6497" s="89">
        <v>0</v>
      </c>
      <c r="K6497" s="89">
        <v>0</v>
      </c>
      <c r="L6497" s="89">
        <v>1</v>
      </c>
      <c r="M6497" s="89">
        <v>0</v>
      </c>
      <c r="N6497" s="89">
        <v>0</v>
      </c>
      <c r="O6497" s="89">
        <v>2</v>
      </c>
      <c r="P6497" s="89">
        <v>901</v>
      </c>
      <c r="Q6497" s="89">
        <v>5932</v>
      </c>
      <c r="R6497" s="88">
        <f>VLOOKUP(P6497,NEW_TRAIN_TEST!$A$1:$M$980,13,0)</f>
        <v>5391</v>
      </c>
      <c r="S6497" s="88">
        <f>VLOOKUP(P6497,NEW_TRAIN_TEST!$A$1:$M$980,11,0)</f>
        <v>6564</v>
      </c>
      <c r="T6497" s="6">
        <f t="shared" si="202"/>
        <v>1</v>
      </c>
      <c r="U6497" s="6">
        <f t="shared" si="203"/>
        <v>0</v>
      </c>
    </row>
    <row r="6498" spans="1:21" x14ac:dyDescent="0.2">
      <c r="A6498" s="88">
        <v>6497</v>
      </c>
      <c r="B6498" s="88">
        <v>6</v>
      </c>
      <c r="C6498" s="88" t="s">
        <v>2124</v>
      </c>
      <c r="D6498" s="99" t="s">
        <v>1431</v>
      </c>
      <c r="E6498" s="89">
        <v>17</v>
      </c>
      <c r="F6498" s="89">
        <v>2</v>
      </c>
      <c r="G6498" s="89">
        <v>1</v>
      </c>
      <c r="H6498" s="89">
        <v>0</v>
      </c>
      <c r="I6498" s="89">
        <v>2</v>
      </c>
      <c r="J6498" s="89">
        <v>0</v>
      </c>
      <c r="K6498" s="89">
        <v>0</v>
      </c>
      <c r="L6498" s="89">
        <v>0</v>
      </c>
      <c r="M6498" s="89">
        <v>0</v>
      </c>
      <c r="N6498" s="89">
        <v>0</v>
      </c>
      <c r="O6498" s="89">
        <v>2</v>
      </c>
      <c r="P6498" s="89">
        <v>374</v>
      </c>
      <c r="Q6498" s="89">
        <v>9197.5</v>
      </c>
      <c r="R6498" s="88">
        <f>VLOOKUP(P6498,NEW_TRAIN_TEST!$A$1:$M$980,13,0)</f>
        <v>8949.5</v>
      </c>
      <c r="S6498" s="88">
        <f>VLOOKUP(P6498,NEW_TRAIN_TEST!$A$1:$M$980,11,0)</f>
        <v>10058</v>
      </c>
      <c r="T6498" s="6">
        <f t="shared" si="202"/>
        <v>0</v>
      </c>
      <c r="U6498" s="6">
        <f t="shared" si="203"/>
        <v>0</v>
      </c>
    </row>
    <row r="6499" spans="1:21" x14ac:dyDescent="0.2">
      <c r="A6499" s="88">
        <v>6498</v>
      </c>
      <c r="B6499" s="88">
        <v>6</v>
      </c>
      <c r="C6499" s="88" t="s">
        <v>2124</v>
      </c>
      <c r="D6499" s="99" t="s">
        <v>1431</v>
      </c>
      <c r="E6499" s="89">
        <v>9</v>
      </c>
      <c r="F6499" s="89">
        <v>0</v>
      </c>
      <c r="G6499" s="89">
        <v>0</v>
      </c>
      <c r="H6499" s="89">
        <v>0</v>
      </c>
      <c r="I6499" s="89">
        <v>0</v>
      </c>
      <c r="J6499" s="89">
        <v>0</v>
      </c>
      <c r="K6499" s="89">
        <v>0</v>
      </c>
      <c r="L6499" s="89">
        <v>1</v>
      </c>
      <c r="M6499" s="89">
        <v>0</v>
      </c>
      <c r="N6499" s="89">
        <v>0</v>
      </c>
      <c r="O6499" s="89">
        <v>0</v>
      </c>
      <c r="P6499" s="89">
        <v>914</v>
      </c>
      <c r="Q6499" s="89">
        <v>6875</v>
      </c>
      <c r="R6499" s="88">
        <f>VLOOKUP(P6499,NEW_TRAIN_TEST!$A$1:$M$980,13,0)</f>
        <v>6231</v>
      </c>
      <c r="S6499" s="88">
        <f>VLOOKUP(P6499,NEW_TRAIN_TEST!$A$1:$M$980,11,0)</f>
        <v>7324</v>
      </c>
      <c r="T6499" s="6">
        <f t="shared" si="202"/>
        <v>1</v>
      </c>
      <c r="U6499" s="6">
        <f t="shared" si="203"/>
        <v>0</v>
      </c>
    </row>
    <row r="6500" spans="1:21" x14ac:dyDescent="0.2">
      <c r="A6500" s="88">
        <v>6499</v>
      </c>
      <c r="B6500" s="88">
        <v>6</v>
      </c>
      <c r="C6500" s="88" t="s">
        <v>2124</v>
      </c>
      <c r="D6500" s="99" t="s">
        <v>1431</v>
      </c>
      <c r="E6500" s="89">
        <v>10</v>
      </c>
      <c r="F6500" s="89">
        <v>3</v>
      </c>
      <c r="G6500" s="89">
        <v>1</v>
      </c>
      <c r="H6500" s="89">
        <v>2</v>
      </c>
      <c r="I6500" s="89">
        <v>2</v>
      </c>
      <c r="J6500" s="89">
        <v>0</v>
      </c>
      <c r="K6500" s="89">
        <v>0</v>
      </c>
      <c r="L6500" s="89">
        <v>1</v>
      </c>
      <c r="M6500" s="89">
        <v>0</v>
      </c>
      <c r="N6500" s="89">
        <v>0</v>
      </c>
      <c r="O6500" s="89">
        <v>2</v>
      </c>
      <c r="P6500" s="89">
        <v>382</v>
      </c>
      <c r="Q6500" s="89">
        <v>9343.5</v>
      </c>
      <c r="R6500" s="88">
        <f>VLOOKUP(P6500,NEW_TRAIN_TEST!$A$1:$M$980,13,0)</f>
        <v>9121.5</v>
      </c>
      <c r="S6500" s="88">
        <f>VLOOKUP(P6500,NEW_TRAIN_TEST!$A$1:$M$980,11,0)</f>
        <v>10331</v>
      </c>
      <c r="T6500" s="6">
        <f t="shared" si="202"/>
        <v>1</v>
      </c>
      <c r="U6500" s="6">
        <f t="shared" si="203"/>
        <v>0</v>
      </c>
    </row>
    <row r="6501" spans="1:21" x14ac:dyDescent="0.2">
      <c r="A6501" s="88">
        <v>6500</v>
      </c>
      <c r="B6501" s="88">
        <v>6</v>
      </c>
      <c r="C6501" s="88" t="s">
        <v>2124</v>
      </c>
      <c r="D6501" s="99" t="s">
        <v>1431</v>
      </c>
      <c r="E6501" s="89">
        <v>6</v>
      </c>
      <c r="F6501" s="89">
        <v>1</v>
      </c>
      <c r="G6501" s="89">
        <v>0</v>
      </c>
      <c r="H6501" s="89">
        <v>0</v>
      </c>
      <c r="I6501" s="89">
        <v>2</v>
      </c>
      <c r="J6501" s="89">
        <v>0</v>
      </c>
      <c r="K6501" s="89">
        <v>0</v>
      </c>
      <c r="L6501" s="89">
        <v>1</v>
      </c>
      <c r="M6501" s="89">
        <v>0</v>
      </c>
      <c r="N6501" s="89">
        <v>0</v>
      </c>
      <c r="O6501" s="89">
        <v>2</v>
      </c>
      <c r="P6501" s="89">
        <v>904</v>
      </c>
      <c r="Q6501" s="89">
        <v>6841.5</v>
      </c>
      <c r="R6501" s="88">
        <f>VLOOKUP(P6501,NEW_TRAIN_TEST!$A$1:$M$980,13,0)</f>
        <v>6228</v>
      </c>
      <c r="S6501" s="88">
        <f>VLOOKUP(P6501,NEW_TRAIN_TEST!$A$1:$M$980,11,0)</f>
        <v>7398</v>
      </c>
      <c r="T6501" s="6">
        <f t="shared" si="202"/>
        <v>1</v>
      </c>
      <c r="U6501" s="6">
        <f t="shared" si="203"/>
        <v>0</v>
      </c>
    </row>
    <row r="6502" spans="1:21" x14ac:dyDescent="0.2">
      <c r="A6502" s="88">
        <v>6501</v>
      </c>
      <c r="B6502" s="88">
        <v>6</v>
      </c>
      <c r="C6502" s="88" t="s">
        <v>2124</v>
      </c>
      <c r="D6502" s="99" t="s">
        <v>1431</v>
      </c>
      <c r="E6502" s="89">
        <v>5</v>
      </c>
      <c r="F6502" s="89">
        <v>0</v>
      </c>
      <c r="G6502" s="89">
        <v>0</v>
      </c>
      <c r="H6502" s="89">
        <v>0</v>
      </c>
      <c r="I6502" s="89">
        <v>0</v>
      </c>
      <c r="J6502" s="89">
        <v>0</v>
      </c>
      <c r="K6502" s="89">
        <v>0</v>
      </c>
      <c r="L6502" s="89">
        <v>1</v>
      </c>
      <c r="M6502" s="89">
        <v>0</v>
      </c>
      <c r="N6502" s="89">
        <v>0</v>
      </c>
      <c r="O6502" s="89">
        <v>0</v>
      </c>
      <c r="P6502" s="89">
        <v>895</v>
      </c>
      <c r="Q6502" s="89">
        <v>5645</v>
      </c>
      <c r="R6502" s="88">
        <f>VLOOKUP(P6502,NEW_TRAIN_TEST!$A$1:$M$980,13,0)</f>
        <v>5382</v>
      </c>
      <c r="S6502" s="88">
        <f>VLOOKUP(P6502,NEW_TRAIN_TEST!$A$1:$M$980,11,0)</f>
        <v>6326</v>
      </c>
      <c r="T6502" s="6">
        <f t="shared" si="202"/>
        <v>1</v>
      </c>
      <c r="U6502" s="6">
        <f t="shared" si="203"/>
        <v>0</v>
      </c>
    </row>
    <row r="6503" spans="1:21" x14ac:dyDescent="0.2">
      <c r="A6503" s="88">
        <v>6502</v>
      </c>
      <c r="B6503" s="88">
        <v>6</v>
      </c>
      <c r="C6503" s="88" t="s">
        <v>2124</v>
      </c>
      <c r="D6503" s="99" t="s">
        <v>1431</v>
      </c>
      <c r="E6503" s="89">
        <v>3</v>
      </c>
      <c r="F6503" s="89">
        <v>0</v>
      </c>
      <c r="G6503" s="89">
        <v>0</v>
      </c>
      <c r="H6503" s="89">
        <v>0</v>
      </c>
      <c r="I6503" s="89">
        <v>0</v>
      </c>
      <c r="J6503" s="89">
        <v>0</v>
      </c>
      <c r="K6503" s="89">
        <v>0</v>
      </c>
      <c r="L6503" s="89">
        <v>0</v>
      </c>
      <c r="M6503" s="89">
        <v>0</v>
      </c>
      <c r="N6503" s="89">
        <v>0</v>
      </c>
      <c r="O6503" s="89">
        <v>0</v>
      </c>
      <c r="P6503" s="89">
        <v>371</v>
      </c>
      <c r="Q6503" s="89">
        <v>7102.5</v>
      </c>
      <c r="R6503" s="88">
        <f>VLOOKUP(P6503,NEW_TRAIN_TEST!$A$1:$M$980,13,0)</f>
        <v>7032.5</v>
      </c>
      <c r="S6503" s="88">
        <f>VLOOKUP(P6503,NEW_TRAIN_TEST!$A$1:$M$980,11,0)</f>
        <v>7977</v>
      </c>
      <c r="T6503" s="6">
        <f t="shared" si="202"/>
        <v>0</v>
      </c>
      <c r="U6503" s="6">
        <f t="shared" si="203"/>
        <v>0</v>
      </c>
    </row>
    <row r="6504" spans="1:21" x14ac:dyDescent="0.2">
      <c r="A6504" s="88">
        <v>6503</v>
      </c>
      <c r="B6504" s="88">
        <v>6</v>
      </c>
      <c r="C6504" s="88" t="s">
        <v>2124</v>
      </c>
      <c r="D6504" s="99" t="s">
        <v>1431</v>
      </c>
      <c r="E6504" s="89">
        <v>6</v>
      </c>
      <c r="F6504" s="89">
        <v>2</v>
      </c>
      <c r="G6504" s="89">
        <v>0</v>
      </c>
      <c r="H6504" s="89">
        <v>2</v>
      </c>
      <c r="I6504" s="89">
        <v>2</v>
      </c>
      <c r="J6504" s="89">
        <v>0</v>
      </c>
      <c r="K6504" s="89">
        <v>0</v>
      </c>
      <c r="L6504" s="89">
        <v>1</v>
      </c>
      <c r="M6504" s="89">
        <v>0</v>
      </c>
      <c r="N6504" s="89">
        <v>0</v>
      </c>
      <c r="O6504" s="89">
        <v>2</v>
      </c>
      <c r="P6504" s="89">
        <v>673</v>
      </c>
      <c r="Q6504" s="89">
        <v>6358</v>
      </c>
      <c r="R6504" s="88">
        <f>VLOOKUP(P6504,NEW_TRAIN_TEST!$A$1:$M$980,13,0)</f>
        <v>6253</v>
      </c>
      <c r="S6504" s="88">
        <f>VLOOKUP(P6504,NEW_TRAIN_TEST!$A$1:$M$980,11,0)</f>
        <v>7111</v>
      </c>
      <c r="T6504" s="6">
        <f t="shared" si="202"/>
        <v>1</v>
      </c>
      <c r="U6504" s="6">
        <f t="shared" si="203"/>
        <v>0</v>
      </c>
    </row>
    <row r="6505" spans="1:21" x14ac:dyDescent="0.2">
      <c r="A6505" s="88">
        <v>6504</v>
      </c>
      <c r="B6505" s="88">
        <v>6</v>
      </c>
      <c r="C6505" s="88" t="s">
        <v>2124</v>
      </c>
      <c r="D6505" s="99" t="s">
        <v>1431</v>
      </c>
      <c r="E6505" s="89">
        <v>4</v>
      </c>
      <c r="F6505" s="89">
        <v>0</v>
      </c>
      <c r="G6505" s="89">
        <v>0</v>
      </c>
      <c r="H6505" s="89">
        <v>0</v>
      </c>
      <c r="I6505" s="89">
        <v>0</v>
      </c>
      <c r="J6505" s="89">
        <v>0</v>
      </c>
      <c r="K6505" s="89">
        <v>0</v>
      </c>
      <c r="L6505" s="89">
        <v>0</v>
      </c>
      <c r="M6505" s="89">
        <v>0</v>
      </c>
      <c r="N6505" s="89">
        <v>0</v>
      </c>
      <c r="O6505" s="89">
        <v>0</v>
      </c>
      <c r="P6505" s="89">
        <v>525</v>
      </c>
      <c r="Q6505" s="89">
        <v>5596.5</v>
      </c>
      <c r="R6505" s="88">
        <f>VLOOKUP(P6505,NEW_TRAIN_TEST!$A$1:$M$980,13,0)</f>
        <v>5415.5</v>
      </c>
      <c r="S6505" s="88">
        <f>VLOOKUP(P6505,NEW_TRAIN_TEST!$A$1:$M$980,11,0)</f>
        <v>6054</v>
      </c>
      <c r="T6505" s="6">
        <f t="shared" si="202"/>
        <v>0</v>
      </c>
      <c r="U6505" s="6">
        <f t="shared" si="203"/>
        <v>0</v>
      </c>
    </row>
    <row r="6506" spans="1:21" x14ac:dyDescent="0.2">
      <c r="A6506" s="88">
        <v>6505</v>
      </c>
      <c r="B6506" s="88">
        <v>6</v>
      </c>
      <c r="C6506" s="88" t="s">
        <v>2124</v>
      </c>
      <c r="D6506" s="99" t="s">
        <v>1431</v>
      </c>
      <c r="E6506" s="89">
        <v>0</v>
      </c>
      <c r="F6506" s="89">
        <v>2</v>
      </c>
      <c r="G6506" s="89">
        <v>0</v>
      </c>
      <c r="H6506" s="89">
        <v>2</v>
      </c>
      <c r="I6506" s="89">
        <v>2</v>
      </c>
      <c r="J6506" s="89">
        <v>0</v>
      </c>
      <c r="K6506" s="89">
        <v>0</v>
      </c>
      <c r="L6506" s="89">
        <v>0</v>
      </c>
      <c r="M6506" s="89">
        <v>0</v>
      </c>
      <c r="N6506" s="89">
        <v>0</v>
      </c>
      <c r="O6506" s="89">
        <v>2</v>
      </c>
      <c r="P6506" s="89">
        <v>675</v>
      </c>
      <c r="Q6506" s="89">
        <v>6174.5</v>
      </c>
      <c r="R6506" s="88">
        <f>VLOOKUP(P6506,NEW_TRAIN_TEST!$A$1:$M$980,13,0)</f>
        <v>6174.5</v>
      </c>
      <c r="S6506" s="88">
        <f>VLOOKUP(P6506,NEW_TRAIN_TEST!$A$1:$M$980,11,0)</f>
        <v>6412</v>
      </c>
      <c r="T6506" s="6">
        <f t="shared" si="202"/>
        <v>0</v>
      </c>
      <c r="U6506" s="6">
        <f t="shared" si="203"/>
        <v>0</v>
      </c>
    </row>
    <row r="6507" spans="1:21" x14ac:dyDescent="0.2">
      <c r="A6507" s="88">
        <v>6506</v>
      </c>
      <c r="B6507" s="88">
        <v>6</v>
      </c>
      <c r="C6507" s="88" t="s">
        <v>2124</v>
      </c>
      <c r="D6507" s="99" t="s">
        <v>1431</v>
      </c>
      <c r="E6507" s="89">
        <v>0</v>
      </c>
      <c r="F6507" s="89">
        <v>2</v>
      </c>
      <c r="G6507" s="89">
        <v>0</v>
      </c>
      <c r="H6507" s="89">
        <v>2</v>
      </c>
      <c r="I6507" s="89">
        <v>2</v>
      </c>
      <c r="J6507" s="89">
        <v>0</v>
      </c>
      <c r="K6507" s="89">
        <v>0</v>
      </c>
      <c r="L6507" s="89">
        <v>0</v>
      </c>
      <c r="M6507" s="89">
        <v>0</v>
      </c>
      <c r="N6507" s="89">
        <v>0</v>
      </c>
      <c r="O6507" s="89">
        <v>2</v>
      </c>
      <c r="P6507" s="89">
        <v>675</v>
      </c>
      <c r="Q6507" s="89">
        <v>6192.5</v>
      </c>
      <c r="R6507" s="88">
        <f>VLOOKUP(P6507,NEW_TRAIN_TEST!$A$1:$M$980,13,0)</f>
        <v>6174.5</v>
      </c>
      <c r="S6507" s="88">
        <f>VLOOKUP(P6507,NEW_TRAIN_TEST!$A$1:$M$980,11,0)</f>
        <v>6412</v>
      </c>
      <c r="T6507" s="6">
        <f t="shared" si="202"/>
        <v>0</v>
      </c>
      <c r="U6507" s="6">
        <f t="shared" si="203"/>
        <v>0</v>
      </c>
    </row>
    <row r="6508" spans="1:21" x14ac:dyDescent="0.2">
      <c r="A6508" s="88">
        <v>6507</v>
      </c>
      <c r="B6508" s="88">
        <v>6</v>
      </c>
      <c r="C6508" s="88" t="s">
        <v>2124</v>
      </c>
      <c r="D6508" s="99" t="s">
        <v>1431</v>
      </c>
      <c r="E6508" s="89">
        <v>0</v>
      </c>
      <c r="F6508" s="89">
        <v>5</v>
      </c>
      <c r="G6508" s="89">
        <v>0</v>
      </c>
      <c r="H6508" s="89">
        <v>0</v>
      </c>
      <c r="I6508" s="89">
        <v>0</v>
      </c>
      <c r="J6508" s="89">
        <v>0</v>
      </c>
      <c r="K6508" s="89">
        <v>0</v>
      </c>
      <c r="L6508" s="89">
        <v>0</v>
      </c>
      <c r="M6508" s="89">
        <v>0</v>
      </c>
      <c r="N6508" s="89">
        <v>0</v>
      </c>
      <c r="O6508" s="89">
        <v>0</v>
      </c>
      <c r="P6508" s="89">
        <v>675</v>
      </c>
      <c r="Q6508" s="89">
        <v>6203.17</v>
      </c>
      <c r="R6508" s="88">
        <f>VLOOKUP(P6508,NEW_TRAIN_TEST!$A$1:$M$980,13,0)</f>
        <v>6174.5</v>
      </c>
      <c r="S6508" s="88">
        <f>VLOOKUP(P6508,NEW_TRAIN_TEST!$A$1:$M$980,11,0)</f>
        <v>6412</v>
      </c>
      <c r="T6508" s="6">
        <f t="shared" si="202"/>
        <v>0</v>
      </c>
      <c r="U6508" s="6">
        <f t="shared" si="203"/>
        <v>0</v>
      </c>
    </row>
    <row r="6509" spans="1:21" x14ac:dyDescent="0.2">
      <c r="A6509" s="88">
        <v>6508</v>
      </c>
      <c r="B6509" s="88">
        <v>6</v>
      </c>
      <c r="C6509" s="88" t="s">
        <v>2124</v>
      </c>
      <c r="D6509" s="99" t="s">
        <v>1431</v>
      </c>
      <c r="E6509" s="89">
        <v>0</v>
      </c>
      <c r="F6509" s="89">
        <v>2</v>
      </c>
      <c r="G6509" s="89">
        <v>0</v>
      </c>
      <c r="H6509" s="89">
        <v>2</v>
      </c>
      <c r="I6509" s="89">
        <v>2</v>
      </c>
      <c r="J6509" s="89">
        <v>0</v>
      </c>
      <c r="K6509" s="89">
        <v>0</v>
      </c>
      <c r="L6509" s="89">
        <v>0</v>
      </c>
      <c r="M6509" s="89">
        <v>0</v>
      </c>
      <c r="N6509" s="89">
        <v>0</v>
      </c>
      <c r="O6509" s="89">
        <v>2</v>
      </c>
      <c r="P6509" s="89">
        <v>675</v>
      </c>
      <c r="Q6509" s="89">
        <v>6210.5</v>
      </c>
      <c r="R6509" s="88">
        <f>VLOOKUP(P6509,NEW_TRAIN_TEST!$A$1:$M$980,13,0)</f>
        <v>6174.5</v>
      </c>
      <c r="S6509" s="88">
        <f>VLOOKUP(P6509,NEW_TRAIN_TEST!$A$1:$M$980,11,0)</f>
        <v>6412</v>
      </c>
      <c r="T6509" s="6">
        <f t="shared" si="202"/>
        <v>0</v>
      </c>
      <c r="U6509" s="6">
        <f t="shared" si="203"/>
        <v>0</v>
      </c>
    </row>
    <row r="6510" spans="1:21" x14ac:dyDescent="0.2">
      <c r="A6510" s="88">
        <v>6509</v>
      </c>
      <c r="B6510" s="88">
        <v>6</v>
      </c>
      <c r="C6510" s="88" t="s">
        <v>2124</v>
      </c>
      <c r="D6510" s="99" t="s">
        <v>1431</v>
      </c>
      <c r="E6510" s="89">
        <v>0</v>
      </c>
      <c r="F6510" s="89">
        <v>4</v>
      </c>
      <c r="G6510" s="89">
        <v>2</v>
      </c>
      <c r="H6510" s="89">
        <v>0</v>
      </c>
      <c r="I6510" s="89">
        <v>0</v>
      </c>
      <c r="J6510" s="89">
        <v>2</v>
      </c>
      <c r="K6510" s="89">
        <v>0</v>
      </c>
      <c r="L6510" s="89">
        <v>0</v>
      </c>
      <c r="M6510" s="89">
        <v>0</v>
      </c>
      <c r="N6510" s="89">
        <v>0</v>
      </c>
      <c r="O6510" s="89">
        <v>0</v>
      </c>
      <c r="P6510" s="89">
        <v>675</v>
      </c>
      <c r="Q6510" s="89">
        <v>6224.33</v>
      </c>
      <c r="R6510" s="88">
        <f>VLOOKUP(P6510,NEW_TRAIN_TEST!$A$1:$M$980,13,0)</f>
        <v>6174.5</v>
      </c>
      <c r="S6510" s="88">
        <f>VLOOKUP(P6510,NEW_TRAIN_TEST!$A$1:$M$980,11,0)</f>
        <v>6412</v>
      </c>
      <c r="T6510" s="6">
        <f t="shared" si="202"/>
        <v>0</v>
      </c>
      <c r="U6510" s="6">
        <f t="shared" si="203"/>
        <v>0</v>
      </c>
    </row>
    <row r="6511" spans="1:21" x14ac:dyDescent="0.2">
      <c r="A6511" s="88">
        <v>6510</v>
      </c>
      <c r="B6511" s="88">
        <v>6</v>
      </c>
      <c r="C6511" s="88" t="s">
        <v>2124</v>
      </c>
      <c r="D6511" s="99" t="s">
        <v>1431</v>
      </c>
      <c r="E6511" s="89">
        <v>0</v>
      </c>
      <c r="F6511" s="89">
        <v>5</v>
      </c>
      <c r="G6511" s="89">
        <v>3</v>
      </c>
      <c r="H6511" s="89">
        <v>0</v>
      </c>
      <c r="I6511" s="89">
        <v>2</v>
      </c>
      <c r="J6511" s="89">
        <v>2</v>
      </c>
      <c r="K6511" s="89">
        <v>0</v>
      </c>
      <c r="L6511" s="89">
        <v>0</v>
      </c>
      <c r="M6511" s="89">
        <v>0</v>
      </c>
      <c r="N6511" s="89">
        <v>0</v>
      </c>
      <c r="O6511" s="89">
        <v>2</v>
      </c>
      <c r="P6511" s="89">
        <v>675</v>
      </c>
      <c r="Q6511" s="89">
        <v>6226.67</v>
      </c>
      <c r="R6511" s="88">
        <f>VLOOKUP(P6511,NEW_TRAIN_TEST!$A$1:$M$980,13,0)</f>
        <v>6174.5</v>
      </c>
      <c r="S6511" s="88">
        <f>VLOOKUP(P6511,NEW_TRAIN_TEST!$A$1:$M$980,11,0)</f>
        <v>6412</v>
      </c>
      <c r="T6511" s="6">
        <f t="shared" si="202"/>
        <v>0</v>
      </c>
      <c r="U6511" s="6">
        <f t="shared" si="203"/>
        <v>0</v>
      </c>
    </row>
    <row r="6512" spans="1:21" x14ac:dyDescent="0.2">
      <c r="A6512" s="88">
        <v>6511</v>
      </c>
      <c r="B6512" s="88">
        <v>6</v>
      </c>
      <c r="C6512" s="88" t="s">
        <v>2124</v>
      </c>
      <c r="D6512" s="99" t="s">
        <v>1431</v>
      </c>
      <c r="E6512" s="89">
        <v>10</v>
      </c>
      <c r="F6512" s="89">
        <v>4</v>
      </c>
      <c r="G6512" s="89">
        <v>0</v>
      </c>
      <c r="H6512" s="89">
        <v>2</v>
      </c>
      <c r="I6512" s="89">
        <v>2</v>
      </c>
      <c r="J6512" s="89">
        <v>0</v>
      </c>
      <c r="K6512" s="89">
        <v>0</v>
      </c>
      <c r="L6512" s="89">
        <v>1</v>
      </c>
      <c r="M6512" s="89">
        <v>0</v>
      </c>
      <c r="N6512" s="89">
        <v>0</v>
      </c>
      <c r="O6512" s="89">
        <v>2</v>
      </c>
      <c r="P6512" s="89">
        <v>676</v>
      </c>
      <c r="Q6512" s="89">
        <v>13267.5</v>
      </c>
      <c r="R6512" s="88">
        <f>VLOOKUP(P6512,NEW_TRAIN_TEST!$A$1:$M$980,13,0)</f>
        <v>13121.5</v>
      </c>
      <c r="S6512" s="88">
        <f>VLOOKUP(P6512,NEW_TRAIN_TEST!$A$1:$M$980,11,0)</f>
        <v>13287</v>
      </c>
      <c r="T6512" s="6">
        <f t="shared" si="202"/>
        <v>1</v>
      </c>
      <c r="U6512" s="6">
        <f t="shared" si="203"/>
        <v>0</v>
      </c>
    </row>
    <row r="6513" spans="1:21" x14ac:dyDescent="0.2">
      <c r="A6513" s="88">
        <v>6512</v>
      </c>
      <c r="B6513" s="88">
        <v>6</v>
      </c>
      <c r="C6513" s="88" t="s">
        <v>2124</v>
      </c>
      <c r="D6513" s="99" t="s">
        <v>1431</v>
      </c>
      <c r="E6513" s="89">
        <v>4</v>
      </c>
      <c r="F6513" s="89">
        <v>0</v>
      </c>
      <c r="G6513" s="89">
        <v>0</v>
      </c>
      <c r="H6513" s="89">
        <v>0</v>
      </c>
      <c r="I6513" s="89">
        <v>0</v>
      </c>
      <c r="J6513" s="89">
        <v>0</v>
      </c>
      <c r="K6513" s="89">
        <v>0</v>
      </c>
      <c r="L6513" s="89">
        <v>1</v>
      </c>
      <c r="M6513" s="89">
        <v>0</v>
      </c>
      <c r="N6513" s="89">
        <v>0</v>
      </c>
      <c r="O6513" s="89">
        <v>0</v>
      </c>
      <c r="P6513" s="89">
        <v>220</v>
      </c>
      <c r="Q6513" s="89">
        <v>4991</v>
      </c>
      <c r="R6513" s="88">
        <f>VLOOKUP(P6513,NEW_TRAIN_TEST!$A$1:$M$980,13,0)</f>
        <v>4445</v>
      </c>
      <c r="S6513" s="88">
        <f>VLOOKUP(P6513,NEW_TRAIN_TEST!$A$1:$M$980,11,0)</f>
        <v>5495</v>
      </c>
      <c r="T6513" s="6">
        <f t="shared" si="202"/>
        <v>1</v>
      </c>
      <c r="U6513" s="6">
        <f t="shared" si="203"/>
        <v>0</v>
      </c>
    </row>
    <row r="6514" spans="1:21" x14ac:dyDescent="0.2">
      <c r="A6514" s="88">
        <v>6513</v>
      </c>
      <c r="B6514" s="88">
        <v>6</v>
      </c>
      <c r="C6514" s="88" t="s">
        <v>2124</v>
      </c>
      <c r="D6514" s="99" t="s">
        <v>1431</v>
      </c>
      <c r="E6514" s="89">
        <v>3</v>
      </c>
      <c r="F6514" s="89">
        <v>0</v>
      </c>
      <c r="G6514" s="89">
        <v>0</v>
      </c>
      <c r="H6514" s="89">
        <v>0</v>
      </c>
      <c r="I6514" s="89">
        <v>0</v>
      </c>
      <c r="J6514" s="89">
        <v>0</v>
      </c>
      <c r="K6514" s="89">
        <v>0</v>
      </c>
      <c r="L6514" s="89">
        <v>0</v>
      </c>
      <c r="M6514" s="89">
        <v>0</v>
      </c>
      <c r="N6514" s="89">
        <v>0</v>
      </c>
      <c r="O6514" s="89">
        <v>0</v>
      </c>
      <c r="P6514" s="89">
        <v>515</v>
      </c>
      <c r="Q6514" s="89">
        <v>6866.5</v>
      </c>
      <c r="R6514" s="88">
        <f>VLOOKUP(P6514,NEW_TRAIN_TEST!$A$1:$M$980,13,0)</f>
        <v>6714.5</v>
      </c>
      <c r="S6514" s="88">
        <f>VLOOKUP(P6514,NEW_TRAIN_TEST!$A$1:$M$980,11,0)</f>
        <v>7600</v>
      </c>
      <c r="T6514" s="6">
        <f t="shared" si="202"/>
        <v>0</v>
      </c>
      <c r="U6514" s="6">
        <f t="shared" si="203"/>
        <v>0</v>
      </c>
    </row>
    <row r="6515" spans="1:21" x14ac:dyDescent="0.2">
      <c r="A6515" s="88">
        <v>6514</v>
      </c>
      <c r="B6515" s="88">
        <v>6</v>
      </c>
      <c r="C6515" s="88" t="s">
        <v>2124</v>
      </c>
      <c r="D6515" s="99" t="s">
        <v>1431</v>
      </c>
      <c r="E6515" s="89">
        <v>8</v>
      </c>
      <c r="F6515" s="89">
        <v>0</v>
      </c>
      <c r="G6515" s="89">
        <v>0</v>
      </c>
      <c r="H6515" s="89">
        <v>0</v>
      </c>
      <c r="I6515" s="89">
        <v>0</v>
      </c>
      <c r="J6515" s="89">
        <v>0</v>
      </c>
      <c r="K6515" s="89">
        <v>0</v>
      </c>
      <c r="L6515" s="89">
        <v>1</v>
      </c>
      <c r="M6515" s="89">
        <v>0</v>
      </c>
      <c r="N6515" s="89">
        <v>0</v>
      </c>
      <c r="O6515" s="89">
        <v>0</v>
      </c>
      <c r="P6515" s="89">
        <v>158</v>
      </c>
      <c r="Q6515" s="89">
        <v>6912.5</v>
      </c>
      <c r="R6515" s="88">
        <f>VLOOKUP(P6515,NEW_TRAIN_TEST!$A$1:$M$980,13,0)</f>
        <v>5972</v>
      </c>
      <c r="S6515" s="88">
        <f>VLOOKUP(P6515,NEW_TRAIN_TEST!$A$1:$M$980,11,0)</f>
        <v>7676</v>
      </c>
      <c r="T6515" s="6">
        <f t="shared" si="202"/>
        <v>1</v>
      </c>
      <c r="U6515" s="6">
        <f t="shared" si="203"/>
        <v>0</v>
      </c>
    </row>
    <row r="6516" spans="1:21" x14ac:dyDescent="0.2">
      <c r="A6516" s="88">
        <v>6515</v>
      </c>
      <c r="B6516" s="88">
        <v>6</v>
      </c>
      <c r="C6516" s="88" t="s">
        <v>2124</v>
      </c>
      <c r="D6516" s="99" t="s">
        <v>1431</v>
      </c>
      <c r="E6516" s="89">
        <v>4</v>
      </c>
      <c r="F6516" s="89">
        <v>4</v>
      </c>
      <c r="G6516" s="89">
        <v>0</v>
      </c>
      <c r="H6516" s="89">
        <v>2</v>
      </c>
      <c r="I6516" s="89">
        <v>2</v>
      </c>
      <c r="J6516" s="89">
        <v>0</v>
      </c>
      <c r="K6516" s="89">
        <v>0</v>
      </c>
      <c r="L6516" s="89">
        <v>1</v>
      </c>
      <c r="M6516" s="89">
        <v>0</v>
      </c>
      <c r="N6516" s="89">
        <v>0</v>
      </c>
      <c r="O6516" s="89">
        <v>2</v>
      </c>
      <c r="P6516" s="89">
        <v>554</v>
      </c>
      <c r="Q6516" s="89">
        <v>3873.5</v>
      </c>
      <c r="R6516" s="88">
        <f>VLOOKUP(P6516,NEW_TRAIN_TEST!$A$1:$M$980,13,0)</f>
        <v>3594.5</v>
      </c>
      <c r="S6516" s="88">
        <f>VLOOKUP(P6516,NEW_TRAIN_TEST!$A$1:$M$980,11,0)</f>
        <v>4199</v>
      </c>
      <c r="T6516" s="6">
        <f t="shared" si="202"/>
        <v>1</v>
      </c>
      <c r="U6516" s="6">
        <f t="shared" si="203"/>
        <v>0</v>
      </c>
    </row>
    <row r="6517" spans="1:21" x14ac:dyDescent="0.2">
      <c r="A6517" s="88">
        <v>6516</v>
      </c>
      <c r="B6517" s="88">
        <v>6</v>
      </c>
      <c r="C6517" s="88" t="s">
        <v>2124</v>
      </c>
      <c r="D6517" s="99" t="s">
        <v>1431</v>
      </c>
      <c r="E6517" s="89">
        <v>0</v>
      </c>
      <c r="F6517" s="89">
        <v>2</v>
      </c>
      <c r="G6517" s="89">
        <v>0</v>
      </c>
      <c r="H6517" s="89">
        <v>2</v>
      </c>
      <c r="I6517" s="89">
        <v>2</v>
      </c>
      <c r="J6517" s="89">
        <v>0</v>
      </c>
      <c r="K6517" s="89">
        <v>0</v>
      </c>
      <c r="L6517" s="89">
        <v>0</v>
      </c>
      <c r="M6517" s="89">
        <v>0</v>
      </c>
      <c r="N6517" s="89">
        <v>0</v>
      </c>
      <c r="O6517" s="89">
        <v>2</v>
      </c>
      <c r="P6517" s="89">
        <v>696</v>
      </c>
      <c r="Q6517" s="89">
        <v>9729.5</v>
      </c>
      <c r="R6517" s="88">
        <f>VLOOKUP(P6517,NEW_TRAIN_TEST!$A$1:$M$980,13,0)</f>
        <v>9729.5</v>
      </c>
      <c r="S6517" s="88">
        <f>VLOOKUP(P6517,NEW_TRAIN_TEST!$A$1:$M$980,11,0)</f>
        <v>9758</v>
      </c>
      <c r="T6517" s="6">
        <f t="shared" si="202"/>
        <v>0</v>
      </c>
      <c r="U6517" s="6">
        <f t="shared" si="203"/>
        <v>0</v>
      </c>
    </row>
    <row r="6518" spans="1:21" x14ac:dyDescent="0.2">
      <c r="A6518" s="88">
        <v>6517</v>
      </c>
      <c r="B6518" s="88">
        <v>6</v>
      </c>
      <c r="C6518" s="88" t="s">
        <v>2124</v>
      </c>
      <c r="D6518" s="99" t="s">
        <v>1431</v>
      </c>
      <c r="E6518" s="89">
        <v>0</v>
      </c>
      <c r="F6518" s="89">
        <v>3</v>
      </c>
      <c r="G6518" s="89">
        <v>0</v>
      </c>
      <c r="H6518" s="89">
        <v>2</v>
      </c>
      <c r="I6518" s="89">
        <v>0</v>
      </c>
      <c r="J6518" s="89">
        <v>0</v>
      </c>
      <c r="K6518" s="89">
        <v>0</v>
      </c>
      <c r="L6518" s="89">
        <v>0</v>
      </c>
      <c r="M6518" s="89">
        <v>0</v>
      </c>
      <c r="N6518" s="89">
        <v>0</v>
      </c>
      <c r="O6518" s="89">
        <v>0</v>
      </c>
      <c r="P6518" s="89">
        <v>696</v>
      </c>
      <c r="Q6518" s="89">
        <v>9743.17</v>
      </c>
      <c r="R6518" s="88">
        <f>VLOOKUP(P6518,NEW_TRAIN_TEST!$A$1:$M$980,13,0)</f>
        <v>9729.5</v>
      </c>
      <c r="S6518" s="88">
        <f>VLOOKUP(P6518,NEW_TRAIN_TEST!$A$1:$M$980,11,0)</f>
        <v>9758</v>
      </c>
      <c r="T6518" s="6">
        <f t="shared" si="202"/>
        <v>0</v>
      </c>
      <c r="U6518" s="6">
        <f t="shared" si="203"/>
        <v>0</v>
      </c>
    </row>
    <row r="6519" spans="1:21" x14ac:dyDescent="0.2">
      <c r="A6519" s="88">
        <v>6518</v>
      </c>
      <c r="B6519" s="88">
        <v>6</v>
      </c>
      <c r="C6519" s="88" t="s">
        <v>2124</v>
      </c>
      <c r="D6519" s="99" t="s">
        <v>1431</v>
      </c>
      <c r="E6519" s="89">
        <v>0</v>
      </c>
      <c r="F6519" s="89">
        <v>0</v>
      </c>
      <c r="G6519" s="89">
        <v>0</v>
      </c>
      <c r="H6519" s="89">
        <v>0</v>
      </c>
      <c r="I6519" s="89">
        <v>0</v>
      </c>
      <c r="J6519" s="89">
        <v>0</v>
      </c>
      <c r="K6519" s="89">
        <v>0</v>
      </c>
      <c r="L6519" s="89">
        <v>0</v>
      </c>
      <c r="M6519" s="89">
        <v>0</v>
      </c>
      <c r="N6519" s="89">
        <v>1</v>
      </c>
      <c r="O6519" s="89">
        <v>0</v>
      </c>
      <c r="P6519" s="89">
        <v>697</v>
      </c>
      <c r="Q6519" s="89">
        <v>6235</v>
      </c>
      <c r="R6519" s="88">
        <f>VLOOKUP(P6519,NEW_TRAIN_TEST!$A$1:$M$980,13,0)</f>
        <v>6235</v>
      </c>
      <c r="S6519" s="88">
        <f>VLOOKUP(P6519,NEW_TRAIN_TEST!$A$1:$M$980,11,0)</f>
        <v>6235</v>
      </c>
      <c r="T6519" s="6">
        <f t="shared" si="202"/>
        <v>0</v>
      </c>
      <c r="U6519" s="6">
        <f t="shared" si="203"/>
        <v>0</v>
      </c>
    </row>
    <row r="6520" spans="1:21" x14ac:dyDescent="0.2">
      <c r="A6520" s="88">
        <v>6519</v>
      </c>
      <c r="B6520" s="88">
        <v>6</v>
      </c>
      <c r="C6520" s="88" t="s">
        <v>2124</v>
      </c>
      <c r="D6520" s="99" t="s">
        <v>1431</v>
      </c>
      <c r="E6520" s="89">
        <v>3</v>
      </c>
      <c r="F6520" s="89">
        <v>2</v>
      </c>
      <c r="G6520" s="89">
        <v>0</v>
      </c>
      <c r="H6520" s="89">
        <v>0</v>
      </c>
      <c r="I6520" s="89">
        <v>2</v>
      </c>
      <c r="J6520" s="89">
        <v>0</v>
      </c>
      <c r="K6520" s="89">
        <v>0</v>
      </c>
      <c r="L6520" s="89">
        <v>0</v>
      </c>
      <c r="M6520" s="89">
        <v>0</v>
      </c>
      <c r="N6520" s="89">
        <v>0</v>
      </c>
      <c r="O6520" s="89">
        <v>2</v>
      </c>
      <c r="P6520" s="89">
        <v>698</v>
      </c>
      <c r="Q6520" s="89">
        <v>9965.5</v>
      </c>
      <c r="R6520" s="88">
        <f>VLOOKUP(P6520,NEW_TRAIN_TEST!$A$1:$M$980,13,0)</f>
        <v>9962</v>
      </c>
      <c r="S6520" s="88">
        <f>VLOOKUP(P6520,NEW_TRAIN_TEST!$A$1:$M$980,11,0)</f>
        <v>10023</v>
      </c>
      <c r="T6520" s="6">
        <f t="shared" si="202"/>
        <v>0</v>
      </c>
      <c r="U6520" s="6">
        <f t="shared" si="203"/>
        <v>0</v>
      </c>
    </row>
    <row r="6521" spans="1:21" x14ac:dyDescent="0.2">
      <c r="A6521" s="88">
        <v>6520</v>
      </c>
      <c r="B6521" s="88">
        <v>6</v>
      </c>
      <c r="C6521" s="88" t="s">
        <v>2124</v>
      </c>
      <c r="D6521" s="99" t="s">
        <v>1431</v>
      </c>
      <c r="E6521" s="89">
        <v>0</v>
      </c>
      <c r="F6521" s="89">
        <v>2</v>
      </c>
      <c r="G6521" s="89">
        <v>0</v>
      </c>
      <c r="H6521" s="89">
        <v>2</v>
      </c>
      <c r="I6521" s="89">
        <v>2</v>
      </c>
      <c r="J6521" s="89">
        <v>0</v>
      </c>
      <c r="K6521" s="89">
        <v>0</v>
      </c>
      <c r="L6521" s="89">
        <v>0</v>
      </c>
      <c r="M6521" s="89">
        <v>0</v>
      </c>
      <c r="N6521" s="89">
        <v>0</v>
      </c>
      <c r="O6521" s="89">
        <v>2</v>
      </c>
      <c r="P6521" s="89">
        <v>699</v>
      </c>
      <c r="Q6521" s="89">
        <v>9730.5</v>
      </c>
      <c r="R6521" s="88">
        <f>VLOOKUP(P6521,NEW_TRAIN_TEST!$A$1:$M$980,13,0)</f>
        <v>9730.5</v>
      </c>
      <c r="S6521" s="88">
        <f>VLOOKUP(P6521,NEW_TRAIN_TEST!$A$1:$M$980,11,0)</f>
        <v>9838</v>
      </c>
      <c r="T6521" s="6">
        <f t="shared" si="202"/>
        <v>0</v>
      </c>
      <c r="U6521" s="6">
        <f t="shared" si="203"/>
        <v>0</v>
      </c>
    </row>
    <row r="6522" spans="1:21" x14ac:dyDescent="0.2">
      <c r="A6522" s="88">
        <v>6521</v>
      </c>
      <c r="B6522" s="88">
        <v>6</v>
      </c>
      <c r="C6522" s="88" t="s">
        <v>2124</v>
      </c>
      <c r="D6522" s="99" t="s">
        <v>1431</v>
      </c>
      <c r="E6522" s="89">
        <v>0</v>
      </c>
      <c r="F6522" s="89">
        <v>2</v>
      </c>
      <c r="G6522" s="89">
        <v>1</v>
      </c>
      <c r="H6522" s="89">
        <v>2</v>
      </c>
      <c r="I6522" s="89">
        <v>2</v>
      </c>
      <c r="J6522" s="89">
        <v>0</v>
      </c>
      <c r="K6522" s="89">
        <v>0</v>
      </c>
      <c r="L6522" s="89">
        <v>0</v>
      </c>
      <c r="M6522" s="89">
        <v>0</v>
      </c>
      <c r="N6522" s="89">
        <v>0</v>
      </c>
      <c r="O6522" s="89">
        <v>2</v>
      </c>
      <c r="P6522" s="89">
        <v>699</v>
      </c>
      <c r="Q6522" s="89">
        <v>9765</v>
      </c>
      <c r="R6522" s="88">
        <f>VLOOKUP(P6522,NEW_TRAIN_TEST!$A$1:$M$980,13,0)</f>
        <v>9730.5</v>
      </c>
      <c r="S6522" s="88">
        <f>VLOOKUP(P6522,NEW_TRAIN_TEST!$A$1:$M$980,11,0)</f>
        <v>9838</v>
      </c>
      <c r="T6522" s="6">
        <f t="shared" si="202"/>
        <v>0</v>
      </c>
      <c r="U6522" s="6">
        <f t="shared" si="203"/>
        <v>0</v>
      </c>
    </row>
    <row r="6523" spans="1:21" x14ac:dyDescent="0.2">
      <c r="A6523" s="88">
        <v>6522</v>
      </c>
      <c r="B6523" s="88">
        <v>6</v>
      </c>
      <c r="C6523" s="88" t="s">
        <v>2124</v>
      </c>
      <c r="D6523" s="99" t="s">
        <v>1431</v>
      </c>
      <c r="E6523" s="89">
        <v>3</v>
      </c>
      <c r="F6523" s="89">
        <v>2</v>
      </c>
      <c r="G6523" s="89">
        <v>0</v>
      </c>
      <c r="H6523" s="89">
        <v>2</v>
      </c>
      <c r="I6523" s="89">
        <v>2</v>
      </c>
      <c r="J6523" s="89">
        <v>0</v>
      </c>
      <c r="K6523" s="89">
        <v>0</v>
      </c>
      <c r="L6523" s="89">
        <v>0</v>
      </c>
      <c r="M6523" s="89">
        <v>0</v>
      </c>
      <c r="N6523" s="89">
        <v>0</v>
      </c>
      <c r="O6523" s="89">
        <v>2</v>
      </c>
      <c r="P6523" s="89">
        <v>699</v>
      </c>
      <c r="Q6523" s="89">
        <v>9791.25</v>
      </c>
      <c r="R6523" s="88">
        <f>VLOOKUP(P6523,NEW_TRAIN_TEST!$A$1:$M$980,13,0)</f>
        <v>9730.5</v>
      </c>
      <c r="S6523" s="88">
        <f>VLOOKUP(P6523,NEW_TRAIN_TEST!$A$1:$M$980,11,0)</f>
        <v>9838</v>
      </c>
      <c r="T6523" s="6">
        <f t="shared" si="202"/>
        <v>0</v>
      </c>
      <c r="U6523" s="6">
        <f t="shared" si="203"/>
        <v>0</v>
      </c>
    </row>
    <row r="6524" spans="1:21" x14ac:dyDescent="0.2">
      <c r="A6524" s="88">
        <v>6523</v>
      </c>
      <c r="B6524" s="88">
        <v>6</v>
      </c>
      <c r="C6524" s="88" t="s">
        <v>2124</v>
      </c>
      <c r="D6524" s="99" t="s">
        <v>1431</v>
      </c>
      <c r="E6524" s="89">
        <v>0</v>
      </c>
      <c r="F6524" s="89">
        <v>2</v>
      </c>
      <c r="G6524" s="89">
        <v>0</v>
      </c>
      <c r="H6524" s="89">
        <v>0</v>
      </c>
      <c r="I6524" s="89">
        <v>2</v>
      </c>
      <c r="J6524" s="89">
        <v>2</v>
      </c>
      <c r="K6524" s="89">
        <v>0</v>
      </c>
      <c r="L6524" s="89">
        <v>0</v>
      </c>
      <c r="M6524" s="89">
        <v>0</v>
      </c>
      <c r="N6524" s="89">
        <v>0</v>
      </c>
      <c r="O6524" s="89">
        <v>2</v>
      </c>
      <c r="P6524" s="89">
        <v>700</v>
      </c>
      <c r="Q6524" s="89">
        <v>6991</v>
      </c>
      <c r="R6524" s="88">
        <f>VLOOKUP(P6524,NEW_TRAIN_TEST!$A$1:$M$980,13,0)</f>
        <v>6991</v>
      </c>
      <c r="S6524" s="88">
        <f>VLOOKUP(P6524,NEW_TRAIN_TEST!$A$1:$M$980,11,0)</f>
        <v>7041</v>
      </c>
      <c r="T6524" s="6">
        <f t="shared" si="202"/>
        <v>0</v>
      </c>
      <c r="U6524" s="6">
        <f t="shared" si="203"/>
        <v>0</v>
      </c>
    </row>
    <row r="6525" spans="1:21" x14ac:dyDescent="0.2">
      <c r="A6525" s="88">
        <v>6524</v>
      </c>
      <c r="B6525" s="88">
        <v>6</v>
      </c>
      <c r="C6525" s="88" t="s">
        <v>2124</v>
      </c>
      <c r="D6525" s="99" t="s">
        <v>1431</v>
      </c>
      <c r="E6525" s="89">
        <v>0</v>
      </c>
      <c r="F6525" s="89">
        <v>2</v>
      </c>
      <c r="G6525" s="89">
        <v>0</v>
      </c>
      <c r="H6525" s="89">
        <v>0</v>
      </c>
      <c r="I6525" s="89">
        <v>2</v>
      </c>
      <c r="J6525" s="89">
        <v>0</v>
      </c>
      <c r="K6525" s="89">
        <v>0</v>
      </c>
      <c r="L6525" s="89">
        <v>0</v>
      </c>
      <c r="M6525" s="89">
        <v>0</v>
      </c>
      <c r="N6525" s="89">
        <v>0</v>
      </c>
      <c r="O6525" s="89">
        <v>2</v>
      </c>
      <c r="P6525" s="89">
        <v>700</v>
      </c>
      <c r="Q6525" s="89">
        <v>7027</v>
      </c>
      <c r="R6525" s="88">
        <f>VLOOKUP(P6525,NEW_TRAIN_TEST!$A$1:$M$980,13,0)</f>
        <v>6991</v>
      </c>
      <c r="S6525" s="88">
        <f>VLOOKUP(P6525,NEW_TRAIN_TEST!$A$1:$M$980,11,0)</f>
        <v>7041</v>
      </c>
      <c r="T6525" s="6">
        <f t="shared" si="202"/>
        <v>0</v>
      </c>
      <c r="U6525" s="6">
        <f t="shared" si="203"/>
        <v>0</v>
      </c>
    </row>
    <row r="6526" spans="1:21" x14ac:dyDescent="0.2">
      <c r="A6526" s="88">
        <v>6525</v>
      </c>
      <c r="B6526" s="88">
        <v>6</v>
      </c>
      <c r="C6526" s="88" t="s">
        <v>2124</v>
      </c>
      <c r="D6526" s="99" t="s">
        <v>1431</v>
      </c>
      <c r="E6526" s="89">
        <v>0</v>
      </c>
      <c r="F6526" s="89">
        <v>0</v>
      </c>
      <c r="G6526" s="89">
        <v>0</v>
      </c>
      <c r="H6526" s="89">
        <v>0</v>
      </c>
      <c r="I6526" s="89">
        <v>0</v>
      </c>
      <c r="J6526" s="89">
        <v>0</v>
      </c>
      <c r="K6526" s="89">
        <v>0</v>
      </c>
      <c r="L6526" s="89">
        <v>0</v>
      </c>
      <c r="M6526" s="89">
        <v>0</v>
      </c>
      <c r="N6526" s="89">
        <v>1</v>
      </c>
      <c r="O6526" s="89">
        <v>0</v>
      </c>
      <c r="P6526" s="89">
        <v>701</v>
      </c>
      <c r="Q6526" s="89">
        <v>7690</v>
      </c>
      <c r="R6526" s="88">
        <f>VLOOKUP(P6526,NEW_TRAIN_TEST!$A$1:$M$980,13,0)</f>
        <v>7690</v>
      </c>
      <c r="S6526" s="88">
        <f>VLOOKUP(P6526,NEW_TRAIN_TEST!$A$1:$M$980,11,0)</f>
        <v>7690</v>
      </c>
      <c r="T6526" s="6">
        <f t="shared" si="202"/>
        <v>0</v>
      </c>
      <c r="U6526" s="6">
        <f t="shared" si="203"/>
        <v>0</v>
      </c>
    </row>
    <row r="6527" spans="1:21" x14ac:dyDescent="0.2">
      <c r="A6527" s="88">
        <v>6526</v>
      </c>
      <c r="B6527" s="88">
        <v>6</v>
      </c>
      <c r="C6527" s="88" t="s">
        <v>2124</v>
      </c>
      <c r="D6527" s="99" t="s">
        <v>1431</v>
      </c>
      <c r="E6527" s="89">
        <v>4</v>
      </c>
      <c r="F6527" s="89">
        <v>0</v>
      </c>
      <c r="G6527" s="89">
        <v>0</v>
      </c>
      <c r="H6527" s="89">
        <v>0</v>
      </c>
      <c r="I6527" s="89">
        <v>0</v>
      </c>
      <c r="J6527" s="89">
        <v>0</v>
      </c>
      <c r="K6527" s="89">
        <v>0</v>
      </c>
      <c r="L6527" s="89">
        <v>0</v>
      </c>
      <c r="M6527" s="89">
        <v>0</v>
      </c>
      <c r="N6527" s="89">
        <v>0</v>
      </c>
      <c r="O6527" s="89">
        <v>0</v>
      </c>
      <c r="P6527" s="89">
        <v>217</v>
      </c>
      <c r="Q6527" s="89">
        <v>6494.5</v>
      </c>
      <c r="R6527" s="88">
        <f>VLOOKUP(P6527,NEW_TRAIN_TEST!$A$1:$M$980,13,0)</f>
        <v>5410</v>
      </c>
      <c r="S6527" s="88">
        <f>VLOOKUP(P6527,NEW_TRAIN_TEST!$A$1:$M$980,11,0)</f>
        <v>7060</v>
      </c>
      <c r="T6527" s="6">
        <f t="shared" si="202"/>
        <v>0</v>
      </c>
      <c r="U6527" s="6">
        <f t="shared" si="203"/>
        <v>0</v>
      </c>
    </row>
    <row r="6528" spans="1:21" x14ac:dyDescent="0.2">
      <c r="A6528" s="88">
        <v>6527</v>
      </c>
      <c r="B6528" s="88">
        <v>6</v>
      </c>
      <c r="C6528" s="88" t="s">
        <v>2124</v>
      </c>
      <c r="D6528" s="99" t="s">
        <v>1431</v>
      </c>
      <c r="E6528" s="89">
        <v>0</v>
      </c>
      <c r="F6528" s="89">
        <v>2</v>
      </c>
      <c r="G6528" s="89">
        <v>0</v>
      </c>
      <c r="H6528" s="89">
        <v>2</v>
      </c>
      <c r="I6528" s="89">
        <v>2</v>
      </c>
      <c r="J6528" s="89">
        <v>0</v>
      </c>
      <c r="K6528" s="89">
        <v>0</v>
      </c>
      <c r="L6528" s="89">
        <v>0</v>
      </c>
      <c r="M6528" s="89">
        <v>0</v>
      </c>
      <c r="N6528" s="89">
        <v>0</v>
      </c>
      <c r="O6528" s="89">
        <v>2</v>
      </c>
      <c r="P6528" s="89">
        <v>703</v>
      </c>
      <c r="Q6528" s="89">
        <v>7574.5</v>
      </c>
      <c r="R6528" s="88">
        <f>VLOOKUP(P6528,NEW_TRAIN_TEST!$A$1:$M$980,13,0)</f>
        <v>7574.5</v>
      </c>
      <c r="S6528" s="88">
        <f>VLOOKUP(P6528,NEW_TRAIN_TEST!$A$1:$M$980,11,0)</f>
        <v>7638</v>
      </c>
      <c r="T6528" s="6">
        <f t="shared" si="202"/>
        <v>0</v>
      </c>
      <c r="U6528" s="6">
        <f t="shared" si="203"/>
        <v>0</v>
      </c>
    </row>
    <row r="6529" spans="1:21" x14ac:dyDescent="0.2">
      <c r="A6529" s="88">
        <v>6528</v>
      </c>
      <c r="B6529" s="88">
        <v>6</v>
      </c>
      <c r="C6529" s="88" t="s">
        <v>2124</v>
      </c>
      <c r="D6529" s="99" t="s">
        <v>1431</v>
      </c>
      <c r="E6529" s="89">
        <v>0</v>
      </c>
      <c r="F6529" s="89">
        <v>2</v>
      </c>
      <c r="G6529" s="89">
        <v>1</v>
      </c>
      <c r="H6529" s="89">
        <v>0</v>
      </c>
      <c r="I6529" s="89">
        <v>2</v>
      </c>
      <c r="J6529" s="89">
        <v>0</v>
      </c>
      <c r="K6529" s="89">
        <v>0</v>
      </c>
      <c r="L6529" s="89">
        <v>0</v>
      </c>
      <c r="M6529" s="89">
        <v>0</v>
      </c>
      <c r="N6529" s="89">
        <v>0</v>
      </c>
      <c r="O6529" s="89">
        <v>2</v>
      </c>
      <c r="P6529" s="89">
        <v>703</v>
      </c>
      <c r="Q6529" s="89">
        <v>7595</v>
      </c>
      <c r="R6529" s="88">
        <f>VLOOKUP(P6529,NEW_TRAIN_TEST!$A$1:$M$980,13,0)</f>
        <v>7574.5</v>
      </c>
      <c r="S6529" s="88">
        <f>VLOOKUP(P6529,NEW_TRAIN_TEST!$A$1:$M$980,11,0)</f>
        <v>7638</v>
      </c>
      <c r="T6529" s="6">
        <f t="shared" si="202"/>
        <v>0</v>
      </c>
      <c r="U6529" s="6">
        <f t="shared" si="203"/>
        <v>0</v>
      </c>
    </row>
    <row r="6530" spans="1:21" x14ac:dyDescent="0.2">
      <c r="A6530" s="88">
        <v>6529</v>
      </c>
      <c r="B6530" s="88">
        <v>6</v>
      </c>
      <c r="C6530" s="88" t="s">
        <v>2124</v>
      </c>
      <c r="D6530" s="99" t="s">
        <v>1431</v>
      </c>
      <c r="E6530" s="89">
        <v>2</v>
      </c>
      <c r="F6530" s="89">
        <v>0</v>
      </c>
      <c r="G6530" s="89">
        <v>0</v>
      </c>
      <c r="H6530" s="89">
        <v>0</v>
      </c>
      <c r="I6530" s="89">
        <v>0</v>
      </c>
      <c r="J6530" s="89">
        <v>0</v>
      </c>
      <c r="K6530" s="89">
        <v>0</v>
      </c>
      <c r="L6530" s="89">
        <v>0</v>
      </c>
      <c r="M6530" s="89">
        <v>0</v>
      </c>
      <c r="N6530" s="89">
        <v>0</v>
      </c>
      <c r="O6530" s="89">
        <v>0</v>
      </c>
      <c r="P6530" s="89">
        <v>704</v>
      </c>
      <c r="Q6530" s="89">
        <v>9788</v>
      </c>
      <c r="R6530" s="88">
        <f>VLOOKUP(P6530,NEW_TRAIN_TEST!$A$1:$M$980,13,0)</f>
        <v>9735</v>
      </c>
      <c r="S6530" s="88">
        <f>VLOOKUP(P6530,NEW_TRAIN_TEST!$A$1:$M$980,11,0)</f>
        <v>9803</v>
      </c>
      <c r="T6530" s="6">
        <f t="shared" si="202"/>
        <v>0</v>
      </c>
      <c r="U6530" s="6">
        <f t="shared" si="203"/>
        <v>0</v>
      </c>
    </row>
    <row r="6531" spans="1:21" x14ac:dyDescent="0.2">
      <c r="A6531" s="88">
        <v>6530</v>
      </c>
      <c r="B6531" s="88">
        <v>6</v>
      </c>
      <c r="C6531" s="88" t="s">
        <v>2124</v>
      </c>
      <c r="D6531" s="99" t="s">
        <v>1431</v>
      </c>
      <c r="E6531" s="89">
        <v>5</v>
      </c>
      <c r="F6531" s="89">
        <v>2</v>
      </c>
      <c r="G6531" s="89">
        <v>0</v>
      </c>
      <c r="H6531" s="89">
        <v>0</v>
      </c>
      <c r="I6531" s="89">
        <v>2</v>
      </c>
      <c r="J6531" s="89">
        <v>0</v>
      </c>
      <c r="K6531" s="89">
        <v>0</v>
      </c>
      <c r="L6531" s="89">
        <v>0</v>
      </c>
      <c r="M6531" s="89">
        <v>0</v>
      </c>
      <c r="N6531" s="89">
        <v>0</v>
      </c>
      <c r="O6531" s="89">
        <v>2</v>
      </c>
      <c r="P6531" s="89">
        <v>529</v>
      </c>
      <c r="Q6531" s="89">
        <v>6603.5</v>
      </c>
      <c r="R6531" s="88">
        <f>VLOOKUP(P6531,NEW_TRAIN_TEST!$A$1:$M$980,13,0)</f>
        <v>6489</v>
      </c>
      <c r="S6531" s="88">
        <f>VLOOKUP(P6531,NEW_TRAIN_TEST!$A$1:$M$980,11,0)</f>
        <v>7218</v>
      </c>
      <c r="T6531" s="6">
        <f t="shared" ref="T6531:T6594" si="204">IF(L6531&gt;0,1,0)</f>
        <v>0</v>
      </c>
      <c r="U6531" s="6">
        <f t="shared" ref="U6531:U6594" si="205">IF(M6531&gt;0,1,0)</f>
        <v>0</v>
      </c>
    </row>
    <row r="6532" spans="1:21" x14ac:dyDescent="0.2">
      <c r="A6532" s="88">
        <v>6531</v>
      </c>
      <c r="B6532" s="88">
        <v>6</v>
      </c>
      <c r="C6532" s="88" t="s">
        <v>2124</v>
      </c>
      <c r="D6532" s="99" t="s">
        <v>1431</v>
      </c>
      <c r="E6532" s="89">
        <v>0</v>
      </c>
      <c r="F6532" s="89">
        <v>0</v>
      </c>
      <c r="G6532" s="89">
        <v>0</v>
      </c>
      <c r="H6532" s="89">
        <v>0</v>
      </c>
      <c r="I6532" s="89">
        <v>0</v>
      </c>
      <c r="J6532" s="89">
        <v>0</v>
      </c>
      <c r="K6532" s="89">
        <v>0</v>
      </c>
      <c r="L6532" s="89">
        <v>0</v>
      </c>
      <c r="M6532" s="89">
        <v>0</v>
      </c>
      <c r="N6532" s="89">
        <v>1</v>
      </c>
      <c r="O6532" s="89">
        <v>0</v>
      </c>
      <c r="P6532" s="89">
        <v>706</v>
      </c>
      <c r="Q6532" s="89">
        <v>6936</v>
      </c>
      <c r="R6532" s="88">
        <f>VLOOKUP(P6532,NEW_TRAIN_TEST!$A$1:$M$980,13,0)</f>
        <v>6936</v>
      </c>
      <c r="S6532" s="88">
        <f>VLOOKUP(P6532,NEW_TRAIN_TEST!$A$1:$M$980,11,0)</f>
        <v>6936</v>
      </c>
      <c r="T6532" s="6">
        <f t="shared" si="204"/>
        <v>0</v>
      </c>
      <c r="U6532" s="6">
        <f t="shared" si="205"/>
        <v>0</v>
      </c>
    </row>
    <row r="6533" spans="1:21" x14ac:dyDescent="0.2">
      <c r="A6533" s="88">
        <v>6532</v>
      </c>
      <c r="B6533" s="88">
        <v>6</v>
      </c>
      <c r="C6533" s="88" t="s">
        <v>2124</v>
      </c>
      <c r="D6533" s="99" t="s">
        <v>1431</v>
      </c>
      <c r="E6533" s="89">
        <v>0</v>
      </c>
      <c r="F6533" s="89">
        <v>0</v>
      </c>
      <c r="G6533" s="89">
        <v>0</v>
      </c>
      <c r="H6533" s="89">
        <v>0</v>
      </c>
      <c r="I6533" s="89">
        <v>0</v>
      </c>
      <c r="J6533" s="89">
        <v>0</v>
      </c>
      <c r="K6533" s="89">
        <v>0</v>
      </c>
      <c r="L6533" s="89">
        <v>0</v>
      </c>
      <c r="M6533" s="89">
        <v>0</v>
      </c>
      <c r="N6533" s="89">
        <v>1</v>
      </c>
      <c r="O6533" s="89">
        <v>0</v>
      </c>
      <c r="P6533" s="89">
        <v>707</v>
      </c>
      <c r="Q6533" s="89">
        <v>7628</v>
      </c>
      <c r="R6533" s="88">
        <f>VLOOKUP(P6533,NEW_TRAIN_TEST!$A$1:$M$980,13,0)</f>
        <v>7628</v>
      </c>
      <c r="S6533" s="88">
        <f>VLOOKUP(P6533,NEW_TRAIN_TEST!$A$1:$M$980,11,0)</f>
        <v>7628</v>
      </c>
      <c r="T6533" s="6">
        <f t="shared" si="204"/>
        <v>0</v>
      </c>
      <c r="U6533" s="6">
        <f t="shared" si="205"/>
        <v>0</v>
      </c>
    </row>
    <row r="6534" spans="1:21" x14ac:dyDescent="0.2">
      <c r="A6534" s="88">
        <v>6533</v>
      </c>
      <c r="B6534" s="88">
        <v>6</v>
      </c>
      <c r="C6534" s="88" t="s">
        <v>2124</v>
      </c>
      <c r="D6534" s="99" t="s">
        <v>1431</v>
      </c>
      <c r="E6534" s="89">
        <v>0</v>
      </c>
      <c r="F6534" s="89">
        <v>2</v>
      </c>
      <c r="G6534" s="89">
        <v>0</v>
      </c>
      <c r="H6534" s="89">
        <v>2</v>
      </c>
      <c r="I6534" s="89">
        <v>2</v>
      </c>
      <c r="J6534" s="89">
        <v>0</v>
      </c>
      <c r="K6534" s="89">
        <v>0</v>
      </c>
      <c r="L6534" s="89">
        <v>0</v>
      </c>
      <c r="M6534" s="89">
        <v>0</v>
      </c>
      <c r="N6534" s="89">
        <v>0</v>
      </c>
      <c r="O6534" s="89">
        <v>2</v>
      </c>
      <c r="P6534" s="89">
        <v>708</v>
      </c>
      <c r="Q6534" s="89">
        <v>8370.5</v>
      </c>
      <c r="R6534" s="88">
        <f>VLOOKUP(P6534,NEW_TRAIN_TEST!$A$1:$M$980,13,0)</f>
        <v>8370.5</v>
      </c>
      <c r="S6534" s="88">
        <f>VLOOKUP(P6534,NEW_TRAIN_TEST!$A$1:$M$980,11,0)</f>
        <v>8477</v>
      </c>
      <c r="T6534" s="6">
        <f t="shared" si="204"/>
        <v>0</v>
      </c>
      <c r="U6534" s="6">
        <f t="shared" si="205"/>
        <v>0</v>
      </c>
    </row>
    <row r="6535" spans="1:21" x14ac:dyDescent="0.2">
      <c r="A6535" s="88">
        <v>6534</v>
      </c>
      <c r="B6535" s="88">
        <v>6</v>
      </c>
      <c r="C6535" s="88" t="s">
        <v>2124</v>
      </c>
      <c r="D6535" s="99" t="s">
        <v>1431</v>
      </c>
      <c r="E6535" s="89">
        <v>0</v>
      </c>
      <c r="F6535" s="89">
        <v>4</v>
      </c>
      <c r="G6535" s="89">
        <v>0</v>
      </c>
      <c r="H6535" s="89">
        <v>0</v>
      </c>
      <c r="I6535" s="89">
        <v>2</v>
      </c>
      <c r="J6535" s="89">
        <v>0</v>
      </c>
      <c r="K6535" s="89">
        <v>0</v>
      </c>
      <c r="L6535" s="89">
        <v>0</v>
      </c>
      <c r="M6535" s="89">
        <v>0</v>
      </c>
      <c r="N6535" s="89">
        <v>0</v>
      </c>
      <c r="O6535" s="89">
        <v>2</v>
      </c>
      <c r="P6535" s="89">
        <v>708</v>
      </c>
      <c r="Q6535" s="89">
        <v>8403</v>
      </c>
      <c r="R6535" s="88">
        <f>VLOOKUP(P6535,NEW_TRAIN_TEST!$A$1:$M$980,13,0)</f>
        <v>8370.5</v>
      </c>
      <c r="S6535" s="88">
        <f>VLOOKUP(P6535,NEW_TRAIN_TEST!$A$1:$M$980,11,0)</f>
        <v>8477</v>
      </c>
      <c r="T6535" s="6">
        <f t="shared" si="204"/>
        <v>0</v>
      </c>
      <c r="U6535" s="6">
        <f t="shared" si="205"/>
        <v>0</v>
      </c>
    </row>
    <row r="6536" spans="1:21" x14ac:dyDescent="0.2">
      <c r="A6536" s="88">
        <v>6535</v>
      </c>
      <c r="B6536" s="88">
        <v>6</v>
      </c>
      <c r="C6536" s="88" t="s">
        <v>2124</v>
      </c>
      <c r="D6536" s="99" t="s">
        <v>1431</v>
      </c>
      <c r="E6536" s="89">
        <v>0</v>
      </c>
      <c r="F6536" s="89">
        <v>4</v>
      </c>
      <c r="G6536" s="89">
        <v>0</v>
      </c>
      <c r="H6536" s="89">
        <v>0</v>
      </c>
      <c r="I6536" s="89">
        <v>0</v>
      </c>
      <c r="J6536" s="89">
        <v>2</v>
      </c>
      <c r="K6536" s="89">
        <v>0</v>
      </c>
      <c r="L6536" s="89">
        <v>0</v>
      </c>
      <c r="M6536" s="89">
        <v>0</v>
      </c>
      <c r="N6536" s="89">
        <v>0</v>
      </c>
      <c r="O6536" s="89">
        <v>0</v>
      </c>
      <c r="P6536" s="89">
        <v>708</v>
      </c>
      <c r="Q6536" s="89">
        <v>8433.75</v>
      </c>
      <c r="R6536" s="88">
        <f>VLOOKUP(P6536,NEW_TRAIN_TEST!$A$1:$M$980,13,0)</f>
        <v>8370.5</v>
      </c>
      <c r="S6536" s="88">
        <f>VLOOKUP(P6536,NEW_TRAIN_TEST!$A$1:$M$980,11,0)</f>
        <v>8477</v>
      </c>
      <c r="T6536" s="6">
        <f t="shared" si="204"/>
        <v>0</v>
      </c>
      <c r="U6536" s="6">
        <f t="shared" si="205"/>
        <v>0</v>
      </c>
    </row>
    <row r="6537" spans="1:21" x14ac:dyDescent="0.2">
      <c r="A6537" s="88">
        <v>6536</v>
      </c>
      <c r="B6537" s="88">
        <v>6</v>
      </c>
      <c r="C6537" s="88" t="s">
        <v>2124</v>
      </c>
      <c r="D6537" s="99" t="s">
        <v>1431</v>
      </c>
      <c r="E6537" s="89">
        <v>0</v>
      </c>
      <c r="F6537" s="89">
        <v>4</v>
      </c>
      <c r="G6537" s="89">
        <v>0</v>
      </c>
      <c r="H6537" s="89">
        <v>0</v>
      </c>
      <c r="I6537" s="89">
        <v>0</v>
      </c>
      <c r="J6537" s="89">
        <v>0</v>
      </c>
      <c r="K6537" s="89">
        <v>0</v>
      </c>
      <c r="L6537" s="89">
        <v>0</v>
      </c>
      <c r="M6537" s="89">
        <v>0</v>
      </c>
      <c r="N6537" s="89">
        <v>0</v>
      </c>
      <c r="O6537" s="89">
        <v>0</v>
      </c>
      <c r="P6537" s="89">
        <v>708</v>
      </c>
      <c r="Q6537" s="89">
        <v>8434.3799999999992</v>
      </c>
      <c r="R6537" s="88">
        <f>VLOOKUP(P6537,NEW_TRAIN_TEST!$A$1:$M$980,13,0)</f>
        <v>8370.5</v>
      </c>
      <c r="S6537" s="88">
        <f>VLOOKUP(P6537,NEW_TRAIN_TEST!$A$1:$M$980,11,0)</f>
        <v>8477</v>
      </c>
      <c r="T6537" s="6">
        <f t="shared" si="204"/>
        <v>0</v>
      </c>
      <c r="U6537" s="6">
        <f t="shared" si="205"/>
        <v>0</v>
      </c>
    </row>
    <row r="6538" spans="1:21" x14ac:dyDescent="0.2">
      <c r="A6538" s="88">
        <v>6537</v>
      </c>
      <c r="B6538" s="88">
        <v>6</v>
      </c>
      <c r="C6538" s="88" t="s">
        <v>2124</v>
      </c>
      <c r="D6538" s="99" t="s">
        <v>1431</v>
      </c>
      <c r="E6538" s="89">
        <v>0</v>
      </c>
      <c r="F6538" s="89">
        <v>3</v>
      </c>
      <c r="G6538" s="89">
        <v>0</v>
      </c>
      <c r="H6538" s="89">
        <v>0</v>
      </c>
      <c r="I6538" s="89">
        <v>2</v>
      </c>
      <c r="J6538" s="89">
        <v>0</v>
      </c>
      <c r="K6538" s="89">
        <v>0</v>
      </c>
      <c r="L6538" s="89">
        <v>0</v>
      </c>
      <c r="M6538" s="89">
        <v>0</v>
      </c>
      <c r="N6538" s="89">
        <v>0</v>
      </c>
      <c r="O6538" s="89">
        <v>2</v>
      </c>
      <c r="P6538" s="89">
        <v>708</v>
      </c>
      <c r="Q6538" s="89">
        <v>8449.83</v>
      </c>
      <c r="R6538" s="88">
        <f>VLOOKUP(P6538,NEW_TRAIN_TEST!$A$1:$M$980,13,0)</f>
        <v>8370.5</v>
      </c>
      <c r="S6538" s="88">
        <f>VLOOKUP(P6538,NEW_TRAIN_TEST!$A$1:$M$980,11,0)</f>
        <v>8477</v>
      </c>
      <c r="T6538" s="6">
        <f t="shared" si="204"/>
        <v>0</v>
      </c>
      <c r="U6538" s="6">
        <f t="shared" si="205"/>
        <v>0</v>
      </c>
    </row>
    <row r="6539" spans="1:21" x14ac:dyDescent="0.2">
      <c r="A6539" s="88">
        <v>6538</v>
      </c>
      <c r="B6539" s="88">
        <v>6</v>
      </c>
      <c r="C6539" s="88" t="s">
        <v>2124</v>
      </c>
      <c r="D6539" s="99" t="s">
        <v>1431</v>
      </c>
      <c r="E6539" s="89">
        <v>3</v>
      </c>
      <c r="F6539" s="89">
        <v>1</v>
      </c>
      <c r="G6539" s="89">
        <v>0</v>
      </c>
      <c r="H6539" s="89">
        <v>0</v>
      </c>
      <c r="I6539" s="89">
        <v>2</v>
      </c>
      <c r="J6539" s="89">
        <v>0</v>
      </c>
      <c r="K6539" s="89">
        <v>0</v>
      </c>
      <c r="L6539" s="89">
        <v>0</v>
      </c>
      <c r="M6539" s="89">
        <v>0</v>
      </c>
      <c r="N6539" s="89">
        <v>0</v>
      </c>
      <c r="O6539" s="89">
        <v>2</v>
      </c>
      <c r="P6539" s="89">
        <v>709</v>
      </c>
      <c r="Q6539" s="89">
        <v>8334.5</v>
      </c>
      <c r="R6539" s="88">
        <f>VLOOKUP(P6539,NEW_TRAIN_TEST!$A$1:$M$980,13,0)</f>
        <v>8330</v>
      </c>
      <c r="S6539" s="88">
        <f>VLOOKUP(P6539,NEW_TRAIN_TEST!$A$1:$M$980,11,0)</f>
        <v>8390</v>
      </c>
      <c r="T6539" s="6">
        <f t="shared" si="204"/>
        <v>0</v>
      </c>
      <c r="U6539" s="6">
        <f t="shared" si="205"/>
        <v>0</v>
      </c>
    </row>
    <row r="6540" spans="1:21" x14ac:dyDescent="0.2">
      <c r="A6540" s="88">
        <v>6539</v>
      </c>
      <c r="B6540" s="88">
        <v>6</v>
      </c>
      <c r="C6540" s="88" t="s">
        <v>2124</v>
      </c>
      <c r="D6540" s="99" t="s">
        <v>1431</v>
      </c>
      <c r="E6540" s="89">
        <v>9</v>
      </c>
      <c r="F6540" s="89">
        <v>1</v>
      </c>
      <c r="G6540" s="89">
        <v>0</v>
      </c>
      <c r="H6540" s="89">
        <v>0</v>
      </c>
      <c r="I6540" s="89">
        <v>2</v>
      </c>
      <c r="J6540" s="89">
        <v>0</v>
      </c>
      <c r="K6540" s="89">
        <v>0</v>
      </c>
      <c r="L6540" s="89">
        <v>1</v>
      </c>
      <c r="M6540" s="89">
        <v>0</v>
      </c>
      <c r="N6540" s="89">
        <v>0</v>
      </c>
      <c r="O6540" s="89">
        <v>2</v>
      </c>
      <c r="P6540" s="89">
        <v>361</v>
      </c>
      <c r="Q6540" s="89">
        <v>6427</v>
      </c>
      <c r="R6540" s="88">
        <f>VLOOKUP(P6540,NEW_TRAIN_TEST!$A$1:$M$980,13,0)</f>
        <v>6229</v>
      </c>
      <c r="S6540" s="88">
        <f>VLOOKUP(P6540,NEW_TRAIN_TEST!$A$1:$M$980,11,0)</f>
        <v>7354</v>
      </c>
      <c r="T6540" s="6">
        <f t="shared" si="204"/>
        <v>1</v>
      </c>
      <c r="U6540" s="6">
        <f t="shared" si="205"/>
        <v>0</v>
      </c>
    </row>
    <row r="6541" spans="1:21" x14ac:dyDescent="0.2">
      <c r="A6541" s="88">
        <v>6540</v>
      </c>
      <c r="B6541" s="88">
        <v>6</v>
      </c>
      <c r="C6541" s="88" t="s">
        <v>2124</v>
      </c>
      <c r="D6541" s="99" t="s">
        <v>1431</v>
      </c>
      <c r="E6541" s="89">
        <v>0</v>
      </c>
      <c r="F6541" s="89">
        <v>0</v>
      </c>
      <c r="G6541" s="89">
        <v>0</v>
      </c>
      <c r="H6541" s="89">
        <v>0</v>
      </c>
      <c r="I6541" s="89">
        <v>0</v>
      </c>
      <c r="J6541" s="89">
        <v>0</v>
      </c>
      <c r="K6541" s="89">
        <v>0</v>
      </c>
      <c r="L6541" s="89">
        <v>0</v>
      </c>
      <c r="M6541" s="89">
        <v>0</v>
      </c>
      <c r="N6541" s="89">
        <v>1</v>
      </c>
      <c r="O6541" s="89">
        <v>0</v>
      </c>
      <c r="P6541" s="89">
        <v>711</v>
      </c>
      <c r="Q6541" s="89">
        <v>7681</v>
      </c>
      <c r="R6541" s="88">
        <f>VLOOKUP(P6541,NEW_TRAIN_TEST!$A$1:$M$980,13,0)</f>
        <v>7681</v>
      </c>
      <c r="S6541" s="88">
        <f>VLOOKUP(P6541,NEW_TRAIN_TEST!$A$1:$M$980,11,0)</f>
        <v>7681</v>
      </c>
      <c r="T6541" s="6">
        <f t="shared" si="204"/>
        <v>0</v>
      </c>
      <c r="U6541" s="6">
        <f t="shared" si="205"/>
        <v>0</v>
      </c>
    </row>
    <row r="6542" spans="1:21" x14ac:dyDescent="0.2">
      <c r="A6542" s="88">
        <v>6541</v>
      </c>
      <c r="B6542" s="88">
        <v>6</v>
      </c>
      <c r="C6542" s="88" t="s">
        <v>2124</v>
      </c>
      <c r="D6542" s="99" t="s">
        <v>1431</v>
      </c>
      <c r="E6542" s="89">
        <v>0</v>
      </c>
      <c r="F6542" s="89">
        <v>2</v>
      </c>
      <c r="G6542" s="89">
        <v>0</v>
      </c>
      <c r="H6542" s="89">
        <v>2</v>
      </c>
      <c r="I6542" s="89">
        <v>2</v>
      </c>
      <c r="J6542" s="89">
        <v>0</v>
      </c>
      <c r="K6542" s="89">
        <v>0</v>
      </c>
      <c r="L6542" s="89">
        <v>0</v>
      </c>
      <c r="M6542" s="89">
        <v>0</v>
      </c>
      <c r="N6542" s="89">
        <v>0</v>
      </c>
      <c r="O6542" s="89">
        <v>2</v>
      </c>
      <c r="P6542" s="89">
        <v>712</v>
      </c>
      <c r="Q6542" s="89">
        <v>8359</v>
      </c>
      <c r="R6542" s="88">
        <f>VLOOKUP(P6542,NEW_TRAIN_TEST!$A$1:$M$980,13,0)</f>
        <v>8359</v>
      </c>
      <c r="S6542" s="88">
        <f>VLOOKUP(P6542,NEW_TRAIN_TEST!$A$1:$M$980,11,0)</f>
        <v>8382</v>
      </c>
      <c r="T6542" s="6">
        <f t="shared" si="204"/>
        <v>0</v>
      </c>
      <c r="U6542" s="6">
        <f t="shared" si="205"/>
        <v>0</v>
      </c>
    </row>
    <row r="6543" spans="1:21" x14ac:dyDescent="0.2">
      <c r="A6543" s="88">
        <v>6542</v>
      </c>
      <c r="B6543" s="88">
        <v>6</v>
      </c>
      <c r="C6543" s="88" t="s">
        <v>2124</v>
      </c>
      <c r="D6543" s="99" t="s">
        <v>1431</v>
      </c>
      <c r="E6543" s="89">
        <v>0</v>
      </c>
      <c r="F6543" s="89">
        <v>2</v>
      </c>
      <c r="G6543" s="89">
        <v>0</v>
      </c>
      <c r="H6543" s="89">
        <v>0</v>
      </c>
      <c r="I6543" s="89">
        <v>2</v>
      </c>
      <c r="J6543" s="89">
        <v>0</v>
      </c>
      <c r="K6543" s="89">
        <v>0</v>
      </c>
      <c r="L6543" s="89">
        <v>0</v>
      </c>
      <c r="M6543" s="89">
        <v>0</v>
      </c>
      <c r="N6543" s="89">
        <v>0</v>
      </c>
      <c r="O6543" s="89">
        <v>2</v>
      </c>
      <c r="P6543" s="89">
        <v>712</v>
      </c>
      <c r="Q6543" s="89">
        <v>8370.5</v>
      </c>
      <c r="R6543" s="88">
        <f>VLOOKUP(P6543,NEW_TRAIN_TEST!$A$1:$M$980,13,0)</f>
        <v>8359</v>
      </c>
      <c r="S6543" s="88">
        <f>VLOOKUP(P6543,NEW_TRAIN_TEST!$A$1:$M$980,11,0)</f>
        <v>8382</v>
      </c>
      <c r="T6543" s="6">
        <f t="shared" si="204"/>
        <v>0</v>
      </c>
      <c r="U6543" s="6">
        <f t="shared" si="205"/>
        <v>0</v>
      </c>
    </row>
    <row r="6544" spans="1:21" x14ac:dyDescent="0.2">
      <c r="A6544" s="88">
        <v>6543</v>
      </c>
      <c r="B6544" s="88">
        <v>6</v>
      </c>
      <c r="C6544" s="88" t="s">
        <v>2124</v>
      </c>
      <c r="D6544" s="99" t="s">
        <v>1431</v>
      </c>
      <c r="E6544" s="89">
        <v>0</v>
      </c>
      <c r="F6544" s="89">
        <v>0</v>
      </c>
      <c r="G6544" s="89">
        <v>0</v>
      </c>
      <c r="H6544" s="89">
        <v>0</v>
      </c>
      <c r="I6544" s="89">
        <v>0</v>
      </c>
      <c r="J6544" s="89">
        <v>0</v>
      </c>
      <c r="K6544" s="89">
        <v>0</v>
      </c>
      <c r="L6544" s="89">
        <v>0</v>
      </c>
      <c r="M6544" s="89">
        <v>0</v>
      </c>
      <c r="N6544" s="89">
        <v>1</v>
      </c>
      <c r="O6544" s="89">
        <v>0</v>
      </c>
      <c r="P6544" s="89">
        <v>713</v>
      </c>
      <c r="Q6544" s="89">
        <v>9485</v>
      </c>
      <c r="R6544" s="88">
        <f>VLOOKUP(P6544,NEW_TRAIN_TEST!$A$1:$M$980,13,0)</f>
        <v>9485</v>
      </c>
      <c r="S6544" s="88">
        <f>VLOOKUP(P6544,NEW_TRAIN_TEST!$A$1:$M$980,11,0)</f>
        <v>9485</v>
      </c>
      <c r="T6544" s="6">
        <f t="shared" si="204"/>
        <v>0</v>
      </c>
      <c r="U6544" s="6">
        <f t="shared" si="205"/>
        <v>0</v>
      </c>
    </row>
    <row r="6545" spans="1:21" x14ac:dyDescent="0.2">
      <c r="A6545" s="88">
        <v>6544</v>
      </c>
      <c r="B6545" s="88">
        <v>6</v>
      </c>
      <c r="C6545" s="88" t="s">
        <v>2124</v>
      </c>
      <c r="D6545" s="99" t="s">
        <v>1431</v>
      </c>
      <c r="E6545" s="89">
        <v>0</v>
      </c>
      <c r="F6545" s="89">
        <v>2</v>
      </c>
      <c r="G6545" s="89">
        <v>0</v>
      </c>
      <c r="H6545" s="89">
        <v>2</v>
      </c>
      <c r="I6545" s="89">
        <v>2</v>
      </c>
      <c r="J6545" s="89">
        <v>0</v>
      </c>
      <c r="K6545" s="89">
        <v>0</v>
      </c>
      <c r="L6545" s="89">
        <v>0</v>
      </c>
      <c r="M6545" s="89">
        <v>0</v>
      </c>
      <c r="N6545" s="89">
        <v>0</v>
      </c>
      <c r="O6545" s="89">
        <v>2</v>
      </c>
      <c r="P6545" s="89">
        <v>714</v>
      </c>
      <c r="Q6545" s="89">
        <v>8959</v>
      </c>
      <c r="R6545" s="88">
        <f>VLOOKUP(P6545,NEW_TRAIN_TEST!$A$1:$M$980,13,0)</f>
        <v>8959</v>
      </c>
      <c r="S6545" s="88">
        <f>VLOOKUP(P6545,NEW_TRAIN_TEST!$A$1:$M$980,11,0)</f>
        <v>8993</v>
      </c>
      <c r="T6545" s="6">
        <f t="shared" si="204"/>
        <v>0</v>
      </c>
      <c r="U6545" s="6">
        <f t="shared" si="205"/>
        <v>0</v>
      </c>
    </row>
    <row r="6546" spans="1:21" x14ac:dyDescent="0.2">
      <c r="A6546" s="88">
        <v>6545</v>
      </c>
      <c r="B6546" s="88">
        <v>6</v>
      </c>
      <c r="C6546" s="88" t="s">
        <v>2124</v>
      </c>
      <c r="D6546" s="99" t="s">
        <v>1431</v>
      </c>
      <c r="E6546" s="89">
        <v>2</v>
      </c>
      <c r="F6546" s="89">
        <v>0</v>
      </c>
      <c r="G6546" s="89">
        <v>0</v>
      </c>
      <c r="H6546" s="89">
        <v>0</v>
      </c>
      <c r="I6546" s="89">
        <v>0</v>
      </c>
      <c r="J6546" s="89">
        <v>0</v>
      </c>
      <c r="K6546" s="89">
        <v>0</v>
      </c>
      <c r="L6546" s="89">
        <v>0</v>
      </c>
      <c r="M6546" s="89">
        <v>0</v>
      </c>
      <c r="N6546" s="89">
        <v>0</v>
      </c>
      <c r="O6546" s="89">
        <v>0</v>
      </c>
      <c r="P6546" s="89">
        <v>714</v>
      </c>
      <c r="Q6546" s="89">
        <v>8993</v>
      </c>
      <c r="R6546" s="88">
        <f>VLOOKUP(P6546,NEW_TRAIN_TEST!$A$1:$M$980,13,0)</f>
        <v>8959</v>
      </c>
      <c r="S6546" s="88">
        <f>VLOOKUP(P6546,NEW_TRAIN_TEST!$A$1:$M$980,11,0)</f>
        <v>8993</v>
      </c>
      <c r="T6546" s="6">
        <f t="shared" si="204"/>
        <v>0</v>
      </c>
      <c r="U6546" s="6">
        <f t="shared" si="205"/>
        <v>0</v>
      </c>
    </row>
    <row r="6547" spans="1:21" x14ac:dyDescent="0.2">
      <c r="A6547" s="88">
        <v>6546</v>
      </c>
      <c r="B6547" s="88">
        <v>6</v>
      </c>
      <c r="C6547" s="88" t="s">
        <v>2124</v>
      </c>
      <c r="D6547" s="99" t="s">
        <v>1431</v>
      </c>
      <c r="E6547" s="89">
        <v>0</v>
      </c>
      <c r="F6547" s="89">
        <v>1</v>
      </c>
      <c r="G6547" s="89">
        <v>0</v>
      </c>
      <c r="H6547" s="89">
        <v>0</v>
      </c>
      <c r="I6547" s="89">
        <v>2</v>
      </c>
      <c r="J6547" s="89">
        <v>0</v>
      </c>
      <c r="K6547" s="89">
        <v>0</v>
      </c>
      <c r="L6547" s="89">
        <v>0</v>
      </c>
      <c r="M6547" s="89">
        <v>0</v>
      </c>
      <c r="N6547" s="89">
        <v>0</v>
      </c>
      <c r="O6547" s="89">
        <v>2</v>
      </c>
      <c r="P6547" s="89">
        <v>372</v>
      </c>
      <c r="Q6547" s="89">
        <v>6292</v>
      </c>
      <c r="R6547" s="88">
        <f>VLOOKUP(P6547,NEW_TRAIN_TEST!$A$1:$M$980,13,0)</f>
        <v>6292</v>
      </c>
      <c r="S6547" s="88">
        <f>VLOOKUP(P6547,NEW_TRAIN_TEST!$A$1:$M$980,11,0)</f>
        <v>6950</v>
      </c>
      <c r="T6547" s="6">
        <f t="shared" si="204"/>
        <v>0</v>
      </c>
      <c r="U6547" s="6">
        <f t="shared" si="205"/>
        <v>0</v>
      </c>
    </row>
    <row r="6548" spans="1:21" x14ac:dyDescent="0.2">
      <c r="A6548" s="88">
        <v>6547</v>
      </c>
      <c r="B6548" s="88">
        <v>6</v>
      </c>
      <c r="C6548" s="88" t="s">
        <v>2124</v>
      </c>
      <c r="D6548" s="99" t="s">
        <v>1431</v>
      </c>
      <c r="E6548" s="89">
        <v>0</v>
      </c>
      <c r="F6548" s="89">
        <v>0</v>
      </c>
      <c r="G6548" s="89">
        <v>0</v>
      </c>
      <c r="H6548" s="89">
        <v>0</v>
      </c>
      <c r="I6548" s="89">
        <v>0</v>
      </c>
      <c r="J6548" s="89">
        <v>0</v>
      </c>
      <c r="K6548" s="89">
        <v>0</v>
      </c>
      <c r="L6548" s="89">
        <v>0</v>
      </c>
      <c r="M6548" s="89">
        <v>0</v>
      </c>
      <c r="N6548" s="89">
        <v>1</v>
      </c>
      <c r="O6548" s="89">
        <v>0</v>
      </c>
      <c r="P6548" s="89">
        <v>372</v>
      </c>
      <c r="Q6548" s="89">
        <v>6298.5</v>
      </c>
      <c r="R6548" s="88">
        <f>VLOOKUP(P6548,NEW_TRAIN_TEST!$A$1:$M$980,13,0)</f>
        <v>6292</v>
      </c>
      <c r="S6548" s="88">
        <f>VLOOKUP(P6548,NEW_TRAIN_TEST!$A$1:$M$980,11,0)</f>
        <v>6950</v>
      </c>
      <c r="T6548" s="6">
        <f t="shared" si="204"/>
        <v>0</v>
      </c>
      <c r="U6548" s="6">
        <f t="shared" si="205"/>
        <v>0</v>
      </c>
    </row>
    <row r="6549" spans="1:21" x14ac:dyDescent="0.2">
      <c r="A6549" s="88">
        <v>6548</v>
      </c>
      <c r="B6549" s="88">
        <v>6</v>
      </c>
      <c r="C6549" s="88" t="s">
        <v>2124</v>
      </c>
      <c r="D6549" s="99" t="s">
        <v>1431</v>
      </c>
      <c r="E6549" s="89">
        <v>4</v>
      </c>
      <c r="F6549" s="89">
        <v>0</v>
      </c>
      <c r="G6549" s="89">
        <v>0</v>
      </c>
      <c r="H6549" s="89">
        <v>0</v>
      </c>
      <c r="I6549" s="89">
        <v>0</v>
      </c>
      <c r="J6549" s="89">
        <v>0</v>
      </c>
      <c r="K6549" s="89">
        <v>0</v>
      </c>
      <c r="L6549" s="89">
        <v>0</v>
      </c>
      <c r="M6549" s="89">
        <v>0</v>
      </c>
      <c r="N6549" s="89">
        <v>0</v>
      </c>
      <c r="O6549" s="89">
        <v>0</v>
      </c>
      <c r="P6549" s="89">
        <v>918</v>
      </c>
      <c r="Q6549" s="89">
        <v>4478</v>
      </c>
      <c r="R6549" s="88">
        <f>VLOOKUP(P6549,NEW_TRAIN_TEST!$A$1:$M$980,13,0)</f>
        <v>4221</v>
      </c>
      <c r="S6549" s="88">
        <f>VLOOKUP(P6549,NEW_TRAIN_TEST!$A$1:$M$980,11,0)</f>
        <v>5484</v>
      </c>
      <c r="T6549" s="6">
        <f t="shared" si="204"/>
        <v>0</v>
      </c>
      <c r="U6549" s="6">
        <f t="shared" si="205"/>
        <v>0</v>
      </c>
    </row>
    <row r="6550" spans="1:21" x14ac:dyDescent="0.2">
      <c r="A6550" s="88">
        <v>6549</v>
      </c>
      <c r="B6550" s="88">
        <v>6</v>
      </c>
      <c r="C6550" s="88" t="s">
        <v>2124</v>
      </c>
      <c r="D6550" s="99" t="s">
        <v>1431</v>
      </c>
      <c r="E6550" s="89">
        <v>5</v>
      </c>
      <c r="F6550" s="89">
        <v>0</v>
      </c>
      <c r="G6550" s="89">
        <v>0</v>
      </c>
      <c r="H6550" s="89">
        <v>0</v>
      </c>
      <c r="I6550" s="89">
        <v>0</v>
      </c>
      <c r="J6550" s="89">
        <v>0</v>
      </c>
      <c r="K6550" s="89">
        <v>0</v>
      </c>
      <c r="L6550" s="89">
        <v>0</v>
      </c>
      <c r="M6550" s="89">
        <v>0</v>
      </c>
      <c r="N6550" s="89">
        <v>0</v>
      </c>
      <c r="O6550" s="89">
        <v>0</v>
      </c>
      <c r="P6550" s="89">
        <v>353</v>
      </c>
      <c r="Q6550" s="89">
        <v>3664</v>
      </c>
      <c r="R6550" s="88">
        <f>VLOOKUP(P6550,NEW_TRAIN_TEST!$A$1:$M$980,13,0)</f>
        <v>3548</v>
      </c>
      <c r="S6550" s="88">
        <f>VLOOKUP(P6550,NEW_TRAIN_TEST!$A$1:$M$980,11,0)</f>
        <v>4431</v>
      </c>
      <c r="T6550" s="6">
        <f t="shared" si="204"/>
        <v>0</v>
      </c>
      <c r="U6550" s="6">
        <f t="shared" si="205"/>
        <v>0</v>
      </c>
    </row>
    <row r="6551" spans="1:21" x14ac:dyDescent="0.2">
      <c r="A6551" s="88">
        <v>6550</v>
      </c>
      <c r="B6551" s="88">
        <v>6</v>
      </c>
      <c r="C6551" s="88" t="s">
        <v>2124</v>
      </c>
      <c r="D6551" s="99" t="s">
        <v>1431</v>
      </c>
      <c r="E6551" s="89">
        <v>2</v>
      </c>
      <c r="F6551" s="89">
        <v>0</v>
      </c>
      <c r="G6551" s="89">
        <v>0</v>
      </c>
      <c r="H6551" s="89">
        <v>0</v>
      </c>
      <c r="I6551" s="89">
        <v>0</v>
      </c>
      <c r="J6551" s="89">
        <v>0</v>
      </c>
      <c r="K6551" s="89">
        <v>0</v>
      </c>
      <c r="L6551" s="89">
        <v>0</v>
      </c>
      <c r="M6551" s="89">
        <v>0</v>
      </c>
      <c r="N6551" s="89">
        <v>0</v>
      </c>
      <c r="O6551" s="89">
        <v>0</v>
      </c>
      <c r="P6551" s="89">
        <v>718</v>
      </c>
      <c r="Q6551" s="89">
        <v>9685</v>
      </c>
      <c r="R6551" s="88">
        <f>VLOOKUP(P6551,NEW_TRAIN_TEST!$A$1:$M$980,13,0)</f>
        <v>9676</v>
      </c>
      <c r="S6551" s="88">
        <f>VLOOKUP(P6551,NEW_TRAIN_TEST!$A$1:$M$980,11,0)</f>
        <v>9685</v>
      </c>
      <c r="T6551" s="6">
        <f t="shared" si="204"/>
        <v>0</v>
      </c>
      <c r="U6551" s="6">
        <f t="shared" si="205"/>
        <v>0</v>
      </c>
    </row>
    <row r="6552" spans="1:21" x14ac:dyDescent="0.2">
      <c r="A6552" s="88">
        <v>6551</v>
      </c>
      <c r="B6552" s="88">
        <v>6</v>
      </c>
      <c r="C6552" s="88" t="s">
        <v>2124</v>
      </c>
      <c r="D6552" s="99" t="s">
        <v>1431</v>
      </c>
      <c r="E6552" s="89">
        <v>0</v>
      </c>
      <c r="F6552" s="89">
        <v>2</v>
      </c>
      <c r="G6552" s="89">
        <v>0</v>
      </c>
      <c r="H6552" s="89">
        <v>2</v>
      </c>
      <c r="I6552" s="89">
        <v>2</v>
      </c>
      <c r="J6552" s="89">
        <v>0</v>
      </c>
      <c r="K6552" s="89">
        <v>0</v>
      </c>
      <c r="L6552" s="89">
        <v>0</v>
      </c>
      <c r="M6552" s="89">
        <v>0</v>
      </c>
      <c r="N6552" s="89">
        <v>0</v>
      </c>
      <c r="O6552" s="89">
        <v>2</v>
      </c>
      <c r="P6552" s="89">
        <v>719</v>
      </c>
      <c r="Q6552" s="89">
        <v>10343</v>
      </c>
      <c r="R6552" s="88">
        <f>VLOOKUP(P6552,NEW_TRAIN_TEST!$A$1:$M$980,13,0)</f>
        <v>10343</v>
      </c>
      <c r="S6552" s="88">
        <f>VLOOKUP(P6552,NEW_TRAIN_TEST!$A$1:$M$980,11,0)</f>
        <v>10361</v>
      </c>
      <c r="T6552" s="6">
        <f t="shared" si="204"/>
        <v>0</v>
      </c>
      <c r="U6552" s="6">
        <f t="shared" si="205"/>
        <v>0</v>
      </c>
    </row>
    <row r="6553" spans="1:21" x14ac:dyDescent="0.2">
      <c r="A6553" s="88">
        <v>6552</v>
      </c>
      <c r="B6553" s="88">
        <v>6</v>
      </c>
      <c r="C6553" s="88" t="s">
        <v>2124</v>
      </c>
      <c r="D6553" s="99" t="s">
        <v>1431</v>
      </c>
      <c r="E6553" s="89">
        <v>0</v>
      </c>
      <c r="F6553" s="89">
        <v>0</v>
      </c>
      <c r="G6553" s="89">
        <v>0</v>
      </c>
      <c r="H6553" s="89">
        <v>0</v>
      </c>
      <c r="I6553" s="89">
        <v>0</v>
      </c>
      <c r="J6553" s="89">
        <v>0</v>
      </c>
      <c r="K6553" s="89">
        <v>0</v>
      </c>
      <c r="L6553" s="89">
        <v>0</v>
      </c>
      <c r="M6553" s="89">
        <v>0</v>
      </c>
      <c r="N6553" s="89">
        <v>1</v>
      </c>
      <c r="O6553" s="89">
        <v>0</v>
      </c>
      <c r="P6553" s="89">
        <v>720</v>
      </c>
      <c r="Q6553" s="89">
        <v>6120</v>
      </c>
      <c r="R6553" s="88">
        <f>VLOOKUP(P6553,NEW_TRAIN_TEST!$A$1:$M$980,13,0)</f>
        <v>6120</v>
      </c>
      <c r="S6553" s="88">
        <f>VLOOKUP(P6553,NEW_TRAIN_TEST!$A$1:$M$980,11,0)</f>
        <v>6120</v>
      </c>
      <c r="T6553" s="6">
        <f t="shared" si="204"/>
        <v>0</v>
      </c>
      <c r="U6553" s="6">
        <f t="shared" si="205"/>
        <v>0</v>
      </c>
    </row>
    <row r="6554" spans="1:21" x14ac:dyDescent="0.2">
      <c r="A6554" s="88">
        <v>6553</v>
      </c>
      <c r="B6554" s="88">
        <v>6</v>
      </c>
      <c r="C6554" s="88" t="s">
        <v>2124</v>
      </c>
      <c r="D6554" s="99" t="s">
        <v>1431</v>
      </c>
      <c r="E6554" s="89">
        <v>0</v>
      </c>
      <c r="F6554" s="89">
        <v>0</v>
      </c>
      <c r="G6554" s="89">
        <v>0</v>
      </c>
      <c r="H6554" s="89">
        <v>0</v>
      </c>
      <c r="I6554" s="89">
        <v>0</v>
      </c>
      <c r="J6554" s="89">
        <v>0</v>
      </c>
      <c r="K6554" s="89">
        <v>0</v>
      </c>
      <c r="L6554" s="89">
        <v>0</v>
      </c>
      <c r="M6554" s="89">
        <v>0</v>
      </c>
      <c r="N6554" s="89">
        <v>1</v>
      </c>
      <c r="O6554" s="89">
        <v>0</v>
      </c>
      <c r="P6554" s="89">
        <v>721</v>
      </c>
      <c r="Q6554" s="89">
        <v>8313</v>
      </c>
      <c r="R6554" s="88">
        <f>VLOOKUP(P6554,NEW_TRAIN_TEST!$A$1:$M$980,13,0)</f>
        <v>8313</v>
      </c>
      <c r="S6554" s="88">
        <f>VLOOKUP(P6554,NEW_TRAIN_TEST!$A$1:$M$980,11,0)</f>
        <v>8313</v>
      </c>
      <c r="T6554" s="6">
        <f t="shared" si="204"/>
        <v>0</v>
      </c>
      <c r="U6554" s="6">
        <f t="shared" si="205"/>
        <v>0</v>
      </c>
    </row>
    <row r="6555" spans="1:21" x14ac:dyDescent="0.2">
      <c r="A6555" s="88">
        <v>6554</v>
      </c>
      <c r="B6555" s="88">
        <v>6</v>
      </c>
      <c r="C6555" s="88" t="s">
        <v>2124</v>
      </c>
      <c r="D6555" s="99" t="s">
        <v>1431</v>
      </c>
      <c r="E6555" s="89">
        <v>0</v>
      </c>
      <c r="F6555" s="89">
        <v>2</v>
      </c>
      <c r="G6555" s="89">
        <v>0</v>
      </c>
      <c r="H6555" s="89">
        <v>0</v>
      </c>
      <c r="I6555" s="89">
        <v>2</v>
      </c>
      <c r="J6555" s="89">
        <v>2</v>
      </c>
      <c r="K6555" s="89">
        <v>0</v>
      </c>
      <c r="L6555" s="89">
        <v>0</v>
      </c>
      <c r="M6555" s="89">
        <v>0</v>
      </c>
      <c r="N6555" s="89">
        <v>0</v>
      </c>
      <c r="O6555" s="89">
        <v>2</v>
      </c>
      <c r="P6555" s="89">
        <v>722</v>
      </c>
      <c r="Q6555" s="89">
        <v>7411</v>
      </c>
      <c r="R6555" s="88">
        <f>VLOOKUP(P6555,NEW_TRAIN_TEST!$A$1:$M$980,13,0)</f>
        <v>7411</v>
      </c>
      <c r="S6555" s="88">
        <f>VLOOKUP(P6555,NEW_TRAIN_TEST!$A$1:$M$980,11,0)</f>
        <v>7507</v>
      </c>
      <c r="T6555" s="6">
        <f t="shared" si="204"/>
        <v>0</v>
      </c>
      <c r="U6555" s="6">
        <f t="shared" si="205"/>
        <v>0</v>
      </c>
    </row>
    <row r="6556" spans="1:21" x14ac:dyDescent="0.2">
      <c r="A6556" s="88">
        <v>6555</v>
      </c>
      <c r="B6556" s="88">
        <v>6</v>
      </c>
      <c r="C6556" s="88" t="s">
        <v>2124</v>
      </c>
      <c r="D6556" s="99" t="s">
        <v>1431</v>
      </c>
      <c r="E6556" s="89">
        <v>0</v>
      </c>
      <c r="F6556" s="89">
        <v>2</v>
      </c>
      <c r="G6556" s="89">
        <v>0</v>
      </c>
      <c r="H6556" s="89">
        <v>0</v>
      </c>
      <c r="I6556" s="89">
        <v>2</v>
      </c>
      <c r="J6556" s="89">
        <v>2</v>
      </c>
      <c r="K6556" s="89">
        <v>0</v>
      </c>
      <c r="L6556" s="89">
        <v>0</v>
      </c>
      <c r="M6556" s="89">
        <v>0</v>
      </c>
      <c r="N6556" s="89">
        <v>0</v>
      </c>
      <c r="O6556" s="89">
        <v>2</v>
      </c>
      <c r="P6556" s="89">
        <v>722</v>
      </c>
      <c r="Q6556" s="89">
        <v>7453</v>
      </c>
      <c r="R6556" s="88">
        <f>VLOOKUP(P6556,NEW_TRAIN_TEST!$A$1:$M$980,13,0)</f>
        <v>7411</v>
      </c>
      <c r="S6556" s="88">
        <f>VLOOKUP(P6556,NEW_TRAIN_TEST!$A$1:$M$980,11,0)</f>
        <v>7507</v>
      </c>
      <c r="T6556" s="6">
        <f t="shared" si="204"/>
        <v>0</v>
      </c>
      <c r="U6556" s="6">
        <f t="shared" si="205"/>
        <v>0</v>
      </c>
    </row>
    <row r="6557" spans="1:21" x14ac:dyDescent="0.2">
      <c r="A6557" s="88">
        <v>6556</v>
      </c>
      <c r="B6557" s="88">
        <v>6</v>
      </c>
      <c r="C6557" s="88" t="s">
        <v>2124</v>
      </c>
      <c r="D6557" s="99" t="s">
        <v>1431</v>
      </c>
      <c r="E6557" s="89">
        <v>0</v>
      </c>
      <c r="F6557" s="89">
        <v>2</v>
      </c>
      <c r="G6557" s="89">
        <v>0</v>
      </c>
      <c r="H6557" s="89">
        <v>0</v>
      </c>
      <c r="I6557" s="89">
        <v>2</v>
      </c>
      <c r="J6557" s="89">
        <v>2</v>
      </c>
      <c r="K6557" s="89">
        <v>0</v>
      </c>
      <c r="L6557" s="89">
        <v>0</v>
      </c>
      <c r="M6557" s="89">
        <v>0</v>
      </c>
      <c r="N6557" s="89">
        <v>0</v>
      </c>
      <c r="O6557" s="89">
        <v>2</v>
      </c>
      <c r="P6557" s="89">
        <v>722</v>
      </c>
      <c r="Q6557" s="89">
        <v>7455.67</v>
      </c>
      <c r="R6557" s="88">
        <f>VLOOKUP(P6557,NEW_TRAIN_TEST!$A$1:$M$980,13,0)</f>
        <v>7411</v>
      </c>
      <c r="S6557" s="88">
        <f>VLOOKUP(P6557,NEW_TRAIN_TEST!$A$1:$M$980,11,0)</f>
        <v>7507</v>
      </c>
      <c r="T6557" s="6">
        <f t="shared" si="204"/>
        <v>0</v>
      </c>
      <c r="U6557" s="6">
        <f t="shared" si="205"/>
        <v>0</v>
      </c>
    </row>
    <row r="6558" spans="1:21" x14ac:dyDescent="0.2">
      <c r="A6558" s="88">
        <v>6557</v>
      </c>
      <c r="B6558" s="88">
        <v>6</v>
      </c>
      <c r="C6558" s="88" t="s">
        <v>2124</v>
      </c>
      <c r="D6558" s="99" t="s">
        <v>1431</v>
      </c>
      <c r="E6558" s="89">
        <v>0</v>
      </c>
      <c r="F6558" s="89">
        <v>4</v>
      </c>
      <c r="G6558" s="89">
        <v>0</v>
      </c>
      <c r="H6558" s="89">
        <v>0</v>
      </c>
      <c r="I6558" s="89">
        <v>0</v>
      </c>
      <c r="J6558" s="89">
        <v>2</v>
      </c>
      <c r="K6558" s="89">
        <v>0</v>
      </c>
      <c r="L6558" s="89">
        <v>0</v>
      </c>
      <c r="M6558" s="89">
        <v>0</v>
      </c>
      <c r="N6558" s="89">
        <v>0</v>
      </c>
      <c r="O6558" s="89">
        <v>0</v>
      </c>
      <c r="P6558" s="89">
        <v>722</v>
      </c>
      <c r="Q6558" s="89">
        <v>7479</v>
      </c>
      <c r="R6558" s="88">
        <f>VLOOKUP(P6558,NEW_TRAIN_TEST!$A$1:$M$980,13,0)</f>
        <v>7411</v>
      </c>
      <c r="S6558" s="88">
        <f>VLOOKUP(P6558,NEW_TRAIN_TEST!$A$1:$M$980,11,0)</f>
        <v>7507</v>
      </c>
      <c r="T6558" s="6">
        <f t="shared" si="204"/>
        <v>0</v>
      </c>
      <c r="U6558" s="6">
        <f t="shared" si="205"/>
        <v>0</v>
      </c>
    </row>
    <row r="6559" spans="1:21" x14ac:dyDescent="0.2">
      <c r="A6559" s="88">
        <v>6558</v>
      </c>
      <c r="B6559" s="88">
        <v>6</v>
      </c>
      <c r="C6559" s="88" t="s">
        <v>2124</v>
      </c>
      <c r="D6559" s="99" t="s">
        <v>1431</v>
      </c>
      <c r="E6559" s="89">
        <v>0</v>
      </c>
      <c r="F6559" s="89">
        <v>5</v>
      </c>
      <c r="G6559" s="89">
        <v>0</v>
      </c>
      <c r="H6559" s="89">
        <v>0</v>
      </c>
      <c r="I6559" s="89">
        <v>2</v>
      </c>
      <c r="J6559" s="89">
        <v>2</v>
      </c>
      <c r="K6559" s="89">
        <v>0</v>
      </c>
      <c r="L6559" s="89">
        <v>0</v>
      </c>
      <c r="M6559" s="89">
        <v>0</v>
      </c>
      <c r="N6559" s="89">
        <v>0</v>
      </c>
      <c r="O6559" s="89">
        <v>2</v>
      </c>
      <c r="P6559" s="89">
        <v>722</v>
      </c>
      <c r="Q6559" s="89">
        <v>7480.64</v>
      </c>
      <c r="R6559" s="88">
        <f>VLOOKUP(P6559,NEW_TRAIN_TEST!$A$1:$M$980,13,0)</f>
        <v>7411</v>
      </c>
      <c r="S6559" s="88">
        <f>VLOOKUP(P6559,NEW_TRAIN_TEST!$A$1:$M$980,11,0)</f>
        <v>7507</v>
      </c>
      <c r="T6559" s="6">
        <f t="shared" si="204"/>
        <v>0</v>
      </c>
      <c r="U6559" s="6">
        <f t="shared" si="205"/>
        <v>0</v>
      </c>
    </row>
    <row r="6560" spans="1:21" x14ac:dyDescent="0.2">
      <c r="A6560" s="88">
        <v>6559</v>
      </c>
      <c r="B6560" s="88">
        <v>6</v>
      </c>
      <c r="C6560" s="88" t="s">
        <v>2124</v>
      </c>
      <c r="D6560" s="99" t="s">
        <v>1431</v>
      </c>
      <c r="E6560" s="89">
        <v>0</v>
      </c>
      <c r="F6560" s="89">
        <v>4</v>
      </c>
      <c r="G6560" s="89">
        <v>0</v>
      </c>
      <c r="H6560" s="89">
        <v>0</v>
      </c>
      <c r="I6560" s="89">
        <v>0</v>
      </c>
      <c r="J6560" s="89">
        <v>0</v>
      </c>
      <c r="K6560" s="89">
        <v>0</v>
      </c>
      <c r="L6560" s="89">
        <v>0</v>
      </c>
      <c r="M6560" s="89">
        <v>0</v>
      </c>
      <c r="N6560" s="89">
        <v>0</v>
      </c>
      <c r="O6560" s="89">
        <v>0</v>
      </c>
      <c r="P6560" s="89">
        <v>722</v>
      </c>
      <c r="Q6560" s="89">
        <v>7485.8</v>
      </c>
      <c r="R6560" s="88">
        <f>VLOOKUP(P6560,NEW_TRAIN_TEST!$A$1:$M$980,13,0)</f>
        <v>7411</v>
      </c>
      <c r="S6560" s="88">
        <f>VLOOKUP(P6560,NEW_TRAIN_TEST!$A$1:$M$980,11,0)</f>
        <v>7507</v>
      </c>
      <c r="T6560" s="6">
        <f t="shared" si="204"/>
        <v>0</v>
      </c>
      <c r="U6560" s="6">
        <f t="shared" si="205"/>
        <v>0</v>
      </c>
    </row>
    <row r="6561" spans="1:21" x14ac:dyDescent="0.2">
      <c r="A6561" s="88">
        <v>6560</v>
      </c>
      <c r="B6561" s="88">
        <v>6</v>
      </c>
      <c r="C6561" s="88" t="s">
        <v>2124</v>
      </c>
      <c r="D6561" s="99" t="s">
        <v>1431</v>
      </c>
      <c r="E6561" s="89">
        <v>0</v>
      </c>
      <c r="F6561" s="89">
        <v>3</v>
      </c>
      <c r="G6561" s="89">
        <v>0</v>
      </c>
      <c r="H6561" s="89">
        <v>0</v>
      </c>
      <c r="I6561" s="89">
        <v>2</v>
      </c>
      <c r="J6561" s="89">
        <v>0</v>
      </c>
      <c r="K6561" s="89">
        <v>0</v>
      </c>
      <c r="L6561" s="89">
        <v>0</v>
      </c>
      <c r="M6561" s="89">
        <v>0</v>
      </c>
      <c r="N6561" s="89">
        <v>0</v>
      </c>
      <c r="O6561" s="89">
        <v>2</v>
      </c>
      <c r="P6561" s="89">
        <v>722</v>
      </c>
      <c r="Q6561" s="89">
        <v>7496.67</v>
      </c>
      <c r="R6561" s="88">
        <f>VLOOKUP(P6561,NEW_TRAIN_TEST!$A$1:$M$980,13,0)</f>
        <v>7411</v>
      </c>
      <c r="S6561" s="88">
        <f>VLOOKUP(P6561,NEW_TRAIN_TEST!$A$1:$M$980,11,0)</f>
        <v>7507</v>
      </c>
      <c r="T6561" s="6">
        <f t="shared" si="204"/>
        <v>0</v>
      </c>
      <c r="U6561" s="6">
        <f t="shared" si="205"/>
        <v>0</v>
      </c>
    </row>
    <row r="6562" spans="1:21" x14ac:dyDescent="0.2">
      <c r="A6562" s="88">
        <v>6561</v>
      </c>
      <c r="B6562" s="88">
        <v>6</v>
      </c>
      <c r="C6562" s="88" t="s">
        <v>2124</v>
      </c>
      <c r="D6562" s="99" t="s">
        <v>1431</v>
      </c>
      <c r="E6562" s="89">
        <v>0</v>
      </c>
      <c r="F6562" s="89">
        <v>2</v>
      </c>
      <c r="G6562" s="89">
        <v>0</v>
      </c>
      <c r="H6562" s="89">
        <v>0</v>
      </c>
      <c r="I6562" s="89">
        <v>2</v>
      </c>
      <c r="J6562" s="89">
        <v>2</v>
      </c>
      <c r="K6562" s="89">
        <v>0</v>
      </c>
      <c r="L6562" s="89">
        <v>0</v>
      </c>
      <c r="M6562" s="89">
        <v>0</v>
      </c>
      <c r="N6562" s="89">
        <v>0</v>
      </c>
      <c r="O6562" s="89">
        <v>2</v>
      </c>
      <c r="P6562" s="89">
        <v>723</v>
      </c>
      <c r="Q6562" s="89">
        <v>7884</v>
      </c>
      <c r="R6562" s="88">
        <f>VLOOKUP(P6562,NEW_TRAIN_TEST!$A$1:$M$980,13,0)</f>
        <v>7884</v>
      </c>
      <c r="S6562" s="88">
        <f>VLOOKUP(P6562,NEW_TRAIN_TEST!$A$1:$M$980,11,0)</f>
        <v>7909</v>
      </c>
      <c r="T6562" s="6">
        <f t="shared" si="204"/>
        <v>0</v>
      </c>
      <c r="U6562" s="6">
        <f t="shared" si="205"/>
        <v>0</v>
      </c>
    </row>
    <row r="6563" spans="1:21" x14ac:dyDescent="0.2">
      <c r="A6563" s="88">
        <v>6562</v>
      </c>
      <c r="B6563" s="88">
        <v>6</v>
      </c>
      <c r="C6563" s="88" t="s">
        <v>2124</v>
      </c>
      <c r="D6563" s="99" t="s">
        <v>1431</v>
      </c>
      <c r="E6563" s="89">
        <v>0</v>
      </c>
      <c r="F6563" s="89">
        <v>2</v>
      </c>
      <c r="G6563" s="89">
        <v>0</v>
      </c>
      <c r="H6563" s="89">
        <v>0</v>
      </c>
      <c r="I6563" s="89">
        <v>2</v>
      </c>
      <c r="J6563" s="89">
        <v>0</v>
      </c>
      <c r="K6563" s="89">
        <v>0</v>
      </c>
      <c r="L6563" s="89">
        <v>0</v>
      </c>
      <c r="M6563" s="89">
        <v>0</v>
      </c>
      <c r="N6563" s="89">
        <v>0</v>
      </c>
      <c r="O6563" s="89">
        <v>2</v>
      </c>
      <c r="P6563" s="89">
        <v>723</v>
      </c>
      <c r="Q6563" s="89">
        <v>7898.33</v>
      </c>
      <c r="R6563" s="88">
        <f>VLOOKUP(P6563,NEW_TRAIN_TEST!$A$1:$M$980,13,0)</f>
        <v>7884</v>
      </c>
      <c r="S6563" s="88">
        <f>VLOOKUP(P6563,NEW_TRAIN_TEST!$A$1:$M$980,11,0)</f>
        <v>7909</v>
      </c>
      <c r="T6563" s="6">
        <f t="shared" si="204"/>
        <v>0</v>
      </c>
      <c r="U6563" s="6">
        <f t="shared" si="205"/>
        <v>0</v>
      </c>
    </row>
    <row r="6564" spans="1:21" x14ac:dyDescent="0.2">
      <c r="A6564" s="88">
        <v>6563</v>
      </c>
      <c r="B6564" s="88">
        <v>6</v>
      </c>
      <c r="C6564" s="88" t="s">
        <v>2124</v>
      </c>
      <c r="D6564" s="99" t="s">
        <v>1431</v>
      </c>
      <c r="E6564" s="89">
        <v>0</v>
      </c>
      <c r="F6564" s="89">
        <v>0</v>
      </c>
      <c r="G6564" s="89">
        <v>0</v>
      </c>
      <c r="H6564" s="89">
        <v>0</v>
      </c>
      <c r="I6564" s="89">
        <v>0</v>
      </c>
      <c r="J6564" s="89">
        <v>0</v>
      </c>
      <c r="K6564" s="89">
        <v>0</v>
      </c>
      <c r="L6564" s="89">
        <v>0</v>
      </c>
      <c r="M6564" s="89">
        <v>0</v>
      </c>
      <c r="N6564" s="89">
        <v>1</v>
      </c>
      <c r="O6564" s="89">
        <v>0</v>
      </c>
      <c r="P6564" s="89">
        <v>724</v>
      </c>
      <c r="Q6564" s="89">
        <v>7312</v>
      </c>
      <c r="R6564" s="88">
        <f>VLOOKUP(P6564,NEW_TRAIN_TEST!$A$1:$M$980,13,0)</f>
        <v>7312</v>
      </c>
      <c r="S6564" s="88">
        <f>VLOOKUP(P6564,NEW_TRAIN_TEST!$A$1:$M$980,11,0)</f>
        <v>7312</v>
      </c>
      <c r="T6564" s="6">
        <f t="shared" si="204"/>
        <v>0</v>
      </c>
      <c r="U6564" s="6">
        <f t="shared" si="205"/>
        <v>0</v>
      </c>
    </row>
    <row r="6565" spans="1:21" x14ac:dyDescent="0.2">
      <c r="A6565" s="88">
        <v>6564</v>
      </c>
      <c r="B6565" s="88">
        <v>6</v>
      </c>
      <c r="C6565" s="88" t="s">
        <v>2124</v>
      </c>
      <c r="D6565" s="99" t="s">
        <v>1431</v>
      </c>
      <c r="E6565" s="89">
        <v>0</v>
      </c>
      <c r="F6565" s="89">
        <v>0</v>
      </c>
      <c r="G6565" s="89">
        <v>0</v>
      </c>
      <c r="H6565" s="89">
        <v>0</v>
      </c>
      <c r="I6565" s="89">
        <v>0</v>
      </c>
      <c r="J6565" s="89">
        <v>0</v>
      </c>
      <c r="K6565" s="89">
        <v>0</v>
      </c>
      <c r="L6565" s="89">
        <v>0</v>
      </c>
      <c r="M6565" s="89">
        <v>0</v>
      </c>
      <c r="N6565" s="89">
        <v>1</v>
      </c>
      <c r="O6565" s="89">
        <v>0</v>
      </c>
      <c r="P6565" s="89">
        <v>725</v>
      </c>
      <c r="Q6565" s="89">
        <v>10677</v>
      </c>
      <c r="R6565" s="88">
        <f>VLOOKUP(P6565,NEW_TRAIN_TEST!$A$1:$M$980,13,0)</f>
        <v>10677</v>
      </c>
      <c r="S6565" s="88">
        <f>VLOOKUP(P6565,NEW_TRAIN_TEST!$A$1:$M$980,11,0)</f>
        <v>10677</v>
      </c>
      <c r="T6565" s="6">
        <f t="shared" si="204"/>
        <v>0</v>
      </c>
      <c r="U6565" s="6">
        <f t="shared" si="205"/>
        <v>0</v>
      </c>
    </row>
    <row r="6566" spans="1:21" x14ac:dyDescent="0.2">
      <c r="A6566" s="88">
        <v>6565</v>
      </c>
      <c r="B6566" s="88">
        <v>6</v>
      </c>
      <c r="C6566" s="88" t="s">
        <v>2124</v>
      </c>
      <c r="D6566" s="99" t="s">
        <v>1431</v>
      </c>
      <c r="E6566" s="89">
        <v>0</v>
      </c>
      <c r="F6566" s="89">
        <v>0</v>
      </c>
      <c r="G6566" s="89">
        <v>0</v>
      </c>
      <c r="H6566" s="89">
        <v>0</v>
      </c>
      <c r="I6566" s="89">
        <v>0</v>
      </c>
      <c r="J6566" s="89">
        <v>0</v>
      </c>
      <c r="K6566" s="89">
        <v>0</v>
      </c>
      <c r="L6566" s="89">
        <v>0</v>
      </c>
      <c r="M6566" s="89">
        <v>0</v>
      </c>
      <c r="N6566" s="89">
        <v>1</v>
      </c>
      <c r="O6566" s="89">
        <v>0</v>
      </c>
      <c r="P6566" s="89">
        <v>726</v>
      </c>
      <c r="Q6566" s="89">
        <v>10348</v>
      </c>
      <c r="R6566" s="88">
        <f>VLOOKUP(P6566,NEW_TRAIN_TEST!$A$1:$M$980,13,0)</f>
        <v>10348</v>
      </c>
      <c r="S6566" s="88">
        <f>VLOOKUP(P6566,NEW_TRAIN_TEST!$A$1:$M$980,11,0)</f>
        <v>10348</v>
      </c>
      <c r="T6566" s="6">
        <f t="shared" si="204"/>
        <v>0</v>
      </c>
      <c r="U6566" s="6">
        <f t="shared" si="205"/>
        <v>0</v>
      </c>
    </row>
    <row r="6567" spans="1:21" x14ac:dyDescent="0.2">
      <c r="A6567" s="88">
        <v>6566</v>
      </c>
      <c r="B6567" s="88">
        <v>6</v>
      </c>
      <c r="C6567" s="88" t="s">
        <v>2124</v>
      </c>
      <c r="D6567" s="99" t="s">
        <v>1431</v>
      </c>
      <c r="E6567" s="89">
        <v>0</v>
      </c>
      <c r="F6567" s="89">
        <v>2</v>
      </c>
      <c r="G6567" s="89">
        <v>0</v>
      </c>
      <c r="H6567" s="89">
        <v>2</v>
      </c>
      <c r="I6567" s="89">
        <v>2</v>
      </c>
      <c r="J6567" s="89">
        <v>0</v>
      </c>
      <c r="K6567" s="89">
        <v>0</v>
      </c>
      <c r="L6567" s="89">
        <v>0</v>
      </c>
      <c r="M6567" s="89">
        <v>0</v>
      </c>
      <c r="N6567" s="89">
        <v>0</v>
      </c>
      <c r="O6567" s="89">
        <v>2</v>
      </c>
      <c r="P6567" s="89">
        <v>727</v>
      </c>
      <c r="Q6567" s="89">
        <v>9062.5</v>
      </c>
      <c r="R6567" s="88">
        <f>VLOOKUP(P6567,NEW_TRAIN_TEST!$A$1:$M$980,13,0)</f>
        <v>9062.5</v>
      </c>
      <c r="S6567" s="88">
        <f>VLOOKUP(P6567,NEW_TRAIN_TEST!$A$1:$M$980,11,0)</f>
        <v>9077</v>
      </c>
      <c r="T6567" s="6">
        <f t="shared" si="204"/>
        <v>0</v>
      </c>
      <c r="U6567" s="6">
        <f t="shared" si="205"/>
        <v>0</v>
      </c>
    </row>
    <row r="6568" spans="1:21" x14ac:dyDescent="0.2">
      <c r="A6568" s="88">
        <v>6567</v>
      </c>
      <c r="B6568" s="88">
        <v>6</v>
      </c>
      <c r="C6568" s="88" t="s">
        <v>2124</v>
      </c>
      <c r="D6568" s="99" t="s">
        <v>1431</v>
      </c>
      <c r="E6568" s="89">
        <v>0</v>
      </c>
      <c r="F6568" s="89">
        <v>2</v>
      </c>
      <c r="G6568" s="89">
        <v>0</v>
      </c>
      <c r="H6568" s="89">
        <v>2</v>
      </c>
      <c r="I6568" s="89">
        <v>2</v>
      </c>
      <c r="J6568" s="89">
        <v>0</v>
      </c>
      <c r="K6568" s="89">
        <v>0</v>
      </c>
      <c r="L6568" s="89">
        <v>0</v>
      </c>
      <c r="M6568" s="89">
        <v>0</v>
      </c>
      <c r="N6568" s="89">
        <v>0</v>
      </c>
      <c r="O6568" s="89">
        <v>2</v>
      </c>
      <c r="P6568" s="89">
        <v>727</v>
      </c>
      <c r="Q6568" s="89">
        <v>9076</v>
      </c>
      <c r="R6568" s="88">
        <f>VLOOKUP(P6568,NEW_TRAIN_TEST!$A$1:$M$980,13,0)</f>
        <v>9062.5</v>
      </c>
      <c r="S6568" s="88">
        <f>VLOOKUP(P6568,NEW_TRAIN_TEST!$A$1:$M$980,11,0)</f>
        <v>9077</v>
      </c>
      <c r="T6568" s="6">
        <f t="shared" si="204"/>
        <v>0</v>
      </c>
      <c r="U6568" s="6">
        <f t="shared" si="205"/>
        <v>0</v>
      </c>
    </row>
    <row r="6569" spans="1:21" x14ac:dyDescent="0.2">
      <c r="A6569" s="88">
        <v>6568</v>
      </c>
      <c r="B6569" s="88">
        <v>6</v>
      </c>
      <c r="C6569" s="88" t="s">
        <v>2124</v>
      </c>
      <c r="D6569" s="99" t="s">
        <v>1431</v>
      </c>
      <c r="E6569" s="89">
        <v>5</v>
      </c>
      <c r="F6569" s="89">
        <v>1</v>
      </c>
      <c r="G6569" s="89">
        <v>0</v>
      </c>
      <c r="H6569" s="89">
        <v>0</v>
      </c>
      <c r="I6569" s="89">
        <v>2</v>
      </c>
      <c r="J6569" s="89">
        <v>0</v>
      </c>
      <c r="K6569" s="89">
        <v>0</v>
      </c>
      <c r="L6569" s="89">
        <v>1</v>
      </c>
      <c r="M6569" s="89">
        <v>0</v>
      </c>
      <c r="N6569" s="89">
        <v>0</v>
      </c>
      <c r="O6569" s="89">
        <v>2</v>
      </c>
      <c r="P6569" s="89">
        <v>902</v>
      </c>
      <c r="Q6569" s="89">
        <v>5719</v>
      </c>
      <c r="R6569" s="88">
        <f>VLOOKUP(P6569,NEW_TRAIN_TEST!$A$1:$M$980,13,0)</f>
        <v>5398</v>
      </c>
      <c r="S6569" s="88">
        <f>VLOOKUP(P6569,NEW_TRAIN_TEST!$A$1:$M$980,11,0)</f>
        <v>6400</v>
      </c>
      <c r="T6569" s="6">
        <f t="shared" si="204"/>
        <v>1</v>
      </c>
      <c r="U6569" s="6">
        <f t="shared" si="205"/>
        <v>0</v>
      </c>
    </row>
    <row r="6570" spans="1:21" x14ac:dyDescent="0.2">
      <c r="A6570" s="88">
        <v>6569</v>
      </c>
      <c r="B6570" s="88">
        <v>6</v>
      </c>
      <c r="C6570" s="88" t="s">
        <v>2124</v>
      </c>
      <c r="D6570" s="99" t="s">
        <v>1431</v>
      </c>
      <c r="E6570" s="89">
        <v>0</v>
      </c>
      <c r="F6570" s="89">
        <v>0</v>
      </c>
      <c r="G6570" s="89">
        <v>0</v>
      </c>
      <c r="H6570" s="89">
        <v>0</v>
      </c>
      <c r="I6570" s="89">
        <v>0</v>
      </c>
      <c r="J6570" s="89">
        <v>0</v>
      </c>
      <c r="K6570" s="89">
        <v>0</v>
      </c>
      <c r="L6570" s="89">
        <v>0</v>
      </c>
      <c r="M6570" s="89">
        <v>0</v>
      </c>
      <c r="N6570" s="89">
        <v>1</v>
      </c>
      <c r="O6570" s="89">
        <v>0</v>
      </c>
      <c r="P6570" s="89">
        <v>729</v>
      </c>
      <c r="Q6570" s="89">
        <v>9234</v>
      </c>
      <c r="R6570" s="88">
        <f>VLOOKUP(P6570,NEW_TRAIN_TEST!$A$1:$M$980,13,0)</f>
        <v>9234</v>
      </c>
      <c r="S6570" s="88">
        <f>VLOOKUP(P6570,NEW_TRAIN_TEST!$A$1:$M$980,11,0)</f>
        <v>9234</v>
      </c>
      <c r="T6570" s="6">
        <f t="shared" si="204"/>
        <v>0</v>
      </c>
      <c r="U6570" s="6">
        <f t="shared" si="205"/>
        <v>0</v>
      </c>
    </row>
    <row r="6571" spans="1:21" x14ac:dyDescent="0.2">
      <c r="A6571" s="88">
        <v>6570</v>
      </c>
      <c r="B6571" s="88">
        <v>6</v>
      </c>
      <c r="C6571" s="88" t="s">
        <v>2124</v>
      </c>
      <c r="D6571" s="99" t="s">
        <v>1431</v>
      </c>
      <c r="E6571" s="89">
        <v>2</v>
      </c>
      <c r="F6571" s="89">
        <v>0</v>
      </c>
      <c r="G6571" s="89">
        <v>0</v>
      </c>
      <c r="H6571" s="89">
        <v>0</v>
      </c>
      <c r="I6571" s="89">
        <v>0</v>
      </c>
      <c r="J6571" s="89">
        <v>0</v>
      </c>
      <c r="K6571" s="89">
        <v>0</v>
      </c>
      <c r="L6571" s="89">
        <v>0</v>
      </c>
      <c r="M6571" s="89">
        <v>0</v>
      </c>
      <c r="N6571" s="89">
        <v>0</v>
      </c>
      <c r="O6571" s="89">
        <v>0</v>
      </c>
      <c r="P6571" s="89">
        <v>730</v>
      </c>
      <c r="Q6571" s="89">
        <v>8216</v>
      </c>
      <c r="R6571" s="88">
        <f>VLOOKUP(P6571,NEW_TRAIN_TEST!$A$1:$M$980,13,0)</f>
        <v>8214</v>
      </c>
      <c r="S6571" s="88">
        <f>VLOOKUP(P6571,NEW_TRAIN_TEST!$A$1:$M$980,11,0)</f>
        <v>8320</v>
      </c>
      <c r="T6571" s="6">
        <f t="shared" si="204"/>
        <v>0</v>
      </c>
      <c r="U6571" s="6">
        <f t="shared" si="205"/>
        <v>0</v>
      </c>
    </row>
    <row r="6572" spans="1:21" x14ac:dyDescent="0.2">
      <c r="A6572" s="88">
        <v>6571</v>
      </c>
      <c r="B6572" s="88">
        <v>6</v>
      </c>
      <c r="C6572" s="88" t="s">
        <v>2124</v>
      </c>
      <c r="D6572" s="99" t="s">
        <v>1431</v>
      </c>
      <c r="E6572" s="89">
        <v>4</v>
      </c>
      <c r="F6572" s="89">
        <v>1</v>
      </c>
      <c r="G6572" s="89">
        <v>0</v>
      </c>
      <c r="H6572" s="89">
        <v>0</v>
      </c>
      <c r="I6572" s="89">
        <v>2</v>
      </c>
      <c r="J6572" s="89">
        <v>0</v>
      </c>
      <c r="K6572" s="89">
        <v>0</v>
      </c>
      <c r="L6572" s="89">
        <v>1</v>
      </c>
      <c r="M6572" s="89">
        <v>0</v>
      </c>
      <c r="N6572" s="89">
        <v>0</v>
      </c>
      <c r="O6572" s="89">
        <v>2</v>
      </c>
      <c r="P6572" s="89">
        <v>350</v>
      </c>
      <c r="Q6572" s="89">
        <v>6471.5</v>
      </c>
      <c r="R6572" s="88">
        <f>VLOOKUP(P6572,NEW_TRAIN_TEST!$A$1:$M$980,13,0)</f>
        <v>6368.5</v>
      </c>
      <c r="S6572" s="88">
        <f>VLOOKUP(P6572,NEW_TRAIN_TEST!$A$1:$M$980,11,0)</f>
        <v>7523</v>
      </c>
      <c r="T6572" s="6">
        <f t="shared" si="204"/>
        <v>1</v>
      </c>
      <c r="U6572" s="6">
        <f t="shared" si="205"/>
        <v>0</v>
      </c>
    </row>
    <row r="6573" spans="1:21" x14ac:dyDescent="0.2">
      <c r="A6573" s="88">
        <v>6572</v>
      </c>
      <c r="B6573" s="88">
        <v>6</v>
      </c>
      <c r="C6573" s="88" t="s">
        <v>2124</v>
      </c>
      <c r="D6573" s="99" t="s">
        <v>1431</v>
      </c>
      <c r="E6573" s="89">
        <v>5</v>
      </c>
      <c r="F6573" s="89">
        <v>4</v>
      </c>
      <c r="G6573" s="89">
        <v>0</v>
      </c>
      <c r="H6573" s="89">
        <v>0</v>
      </c>
      <c r="I6573" s="89">
        <v>2</v>
      </c>
      <c r="J6573" s="89">
        <v>2</v>
      </c>
      <c r="K6573" s="89">
        <v>0</v>
      </c>
      <c r="L6573" s="89">
        <v>0</v>
      </c>
      <c r="M6573" s="89">
        <v>0</v>
      </c>
      <c r="N6573" s="89">
        <v>0</v>
      </c>
      <c r="O6573" s="89">
        <v>2</v>
      </c>
      <c r="P6573" s="89">
        <v>211</v>
      </c>
      <c r="Q6573" s="89">
        <v>3786</v>
      </c>
      <c r="R6573" s="88">
        <f>VLOOKUP(P6573,NEW_TRAIN_TEST!$A$1:$M$980,13,0)</f>
        <v>3741.5</v>
      </c>
      <c r="S6573" s="88">
        <f>VLOOKUP(P6573,NEW_TRAIN_TEST!$A$1:$M$980,11,0)</f>
        <v>5298</v>
      </c>
      <c r="T6573" s="6">
        <f t="shared" si="204"/>
        <v>0</v>
      </c>
      <c r="U6573" s="6">
        <f t="shared" si="205"/>
        <v>0</v>
      </c>
    </row>
    <row r="6574" spans="1:21" x14ac:dyDescent="0.2">
      <c r="A6574" s="88">
        <v>6573</v>
      </c>
      <c r="B6574" s="88">
        <v>6</v>
      </c>
      <c r="C6574" s="88" t="s">
        <v>2124</v>
      </c>
      <c r="D6574" s="99" t="s">
        <v>1431</v>
      </c>
      <c r="E6574" s="89">
        <v>9</v>
      </c>
      <c r="F6574" s="89">
        <v>6</v>
      </c>
      <c r="G6574" s="89">
        <v>0</v>
      </c>
      <c r="H6574" s="89">
        <v>2</v>
      </c>
      <c r="I6574" s="89">
        <v>2</v>
      </c>
      <c r="J6574" s="89">
        <v>0</v>
      </c>
      <c r="K6574" s="89">
        <v>0</v>
      </c>
      <c r="L6574" s="89">
        <v>1</v>
      </c>
      <c r="M6574" s="89">
        <v>0</v>
      </c>
      <c r="N6574" s="89">
        <v>0</v>
      </c>
      <c r="O6574" s="89">
        <v>2</v>
      </c>
      <c r="P6574" s="89">
        <v>208</v>
      </c>
      <c r="Q6574" s="89">
        <v>4145</v>
      </c>
      <c r="R6574" s="88">
        <f>VLOOKUP(P6574,NEW_TRAIN_TEST!$A$1:$M$980,13,0)</f>
        <v>3975.5</v>
      </c>
      <c r="S6574" s="88">
        <f>VLOOKUP(P6574,NEW_TRAIN_TEST!$A$1:$M$980,11,0)</f>
        <v>4647</v>
      </c>
      <c r="T6574" s="6">
        <f t="shared" si="204"/>
        <v>1</v>
      </c>
      <c r="U6574" s="6">
        <f t="shared" si="205"/>
        <v>0</v>
      </c>
    </row>
    <row r="6575" spans="1:21" x14ac:dyDescent="0.2">
      <c r="A6575" s="88">
        <v>6574</v>
      </c>
      <c r="B6575" s="88">
        <v>6</v>
      </c>
      <c r="C6575" s="88" t="s">
        <v>2124</v>
      </c>
      <c r="D6575" s="99" t="s">
        <v>1431</v>
      </c>
      <c r="E6575" s="89">
        <v>8</v>
      </c>
      <c r="F6575" s="89">
        <v>0</v>
      </c>
      <c r="G6575" s="89">
        <v>0</v>
      </c>
      <c r="H6575" s="89">
        <v>0</v>
      </c>
      <c r="I6575" s="89">
        <v>0</v>
      </c>
      <c r="J6575" s="89">
        <v>0</v>
      </c>
      <c r="K6575" s="89">
        <v>0</v>
      </c>
      <c r="L6575" s="89">
        <v>1</v>
      </c>
      <c r="M6575" s="89">
        <v>0</v>
      </c>
      <c r="N6575" s="89">
        <v>0</v>
      </c>
      <c r="O6575" s="89">
        <v>0</v>
      </c>
      <c r="P6575" s="89">
        <v>748</v>
      </c>
      <c r="Q6575" s="89">
        <v>4890</v>
      </c>
      <c r="R6575" s="88">
        <f>VLOOKUP(P6575,NEW_TRAIN_TEST!$A$1:$M$980,13,0)</f>
        <v>2394</v>
      </c>
      <c r="S6575" s="88">
        <f>VLOOKUP(P6575,NEW_TRAIN_TEST!$A$1:$M$980,11,0)</f>
        <v>5854</v>
      </c>
      <c r="T6575" s="6">
        <f t="shared" si="204"/>
        <v>1</v>
      </c>
      <c r="U6575" s="6">
        <f t="shared" si="205"/>
        <v>0</v>
      </c>
    </row>
    <row r="6576" spans="1:21" x14ac:dyDescent="0.2">
      <c r="A6576" s="88">
        <v>6575</v>
      </c>
      <c r="B6576" s="88">
        <v>6</v>
      </c>
      <c r="C6576" s="88" t="s">
        <v>2124</v>
      </c>
      <c r="D6576" s="99" t="s">
        <v>1431</v>
      </c>
      <c r="E6576" s="89">
        <v>7</v>
      </c>
      <c r="F6576" s="89">
        <v>0</v>
      </c>
      <c r="G6576" s="89">
        <v>0</v>
      </c>
      <c r="H6576" s="89">
        <v>0</v>
      </c>
      <c r="I6576" s="89">
        <v>0</v>
      </c>
      <c r="J6576" s="89">
        <v>0</v>
      </c>
      <c r="K6576" s="89">
        <v>0</v>
      </c>
      <c r="L6576" s="89">
        <v>0</v>
      </c>
      <c r="M6576" s="89">
        <v>0</v>
      </c>
      <c r="N6576" s="89">
        <v>0</v>
      </c>
      <c r="O6576" s="89">
        <v>0</v>
      </c>
      <c r="P6576" s="89">
        <v>749</v>
      </c>
      <c r="Q6576" s="89">
        <v>4516</v>
      </c>
      <c r="R6576" s="88">
        <f>VLOOKUP(P6576,NEW_TRAIN_TEST!$A$1:$M$980,13,0)</f>
        <v>3074</v>
      </c>
      <c r="S6576" s="88">
        <f>VLOOKUP(P6576,NEW_TRAIN_TEST!$A$1:$M$980,11,0)</f>
        <v>6426</v>
      </c>
      <c r="T6576" s="6">
        <f t="shared" si="204"/>
        <v>0</v>
      </c>
      <c r="U6576" s="6">
        <f t="shared" si="205"/>
        <v>0</v>
      </c>
    </row>
    <row r="6577" spans="1:21" x14ac:dyDescent="0.2">
      <c r="A6577" s="88">
        <v>6576</v>
      </c>
      <c r="B6577" s="88">
        <v>6</v>
      </c>
      <c r="C6577" s="88" t="s">
        <v>2124</v>
      </c>
      <c r="D6577" s="99" t="s">
        <v>1431</v>
      </c>
      <c r="E6577" s="89">
        <v>8</v>
      </c>
      <c r="F6577" s="89">
        <v>0</v>
      </c>
      <c r="G6577" s="89">
        <v>0</v>
      </c>
      <c r="H6577" s="89">
        <v>0</v>
      </c>
      <c r="I6577" s="89">
        <v>0</v>
      </c>
      <c r="J6577" s="89">
        <v>0</v>
      </c>
      <c r="K6577" s="89">
        <v>0</v>
      </c>
      <c r="L6577" s="89">
        <v>1</v>
      </c>
      <c r="M6577" s="89">
        <v>0</v>
      </c>
      <c r="N6577" s="89">
        <v>0</v>
      </c>
      <c r="O6577" s="89">
        <v>0</v>
      </c>
      <c r="P6577" s="89">
        <v>759</v>
      </c>
      <c r="Q6577" s="89">
        <v>5000</v>
      </c>
      <c r="R6577" s="88">
        <f>VLOOKUP(P6577,NEW_TRAIN_TEST!$A$1:$M$980,13,0)</f>
        <v>3812.5</v>
      </c>
      <c r="S6577" s="88">
        <f>VLOOKUP(P6577,NEW_TRAIN_TEST!$A$1:$M$980,11,0)</f>
        <v>5919</v>
      </c>
      <c r="T6577" s="6">
        <f t="shared" si="204"/>
        <v>1</v>
      </c>
      <c r="U6577" s="6">
        <f t="shared" si="205"/>
        <v>0</v>
      </c>
    </row>
    <row r="6578" spans="1:21" x14ac:dyDescent="0.2">
      <c r="A6578" s="88">
        <v>6577</v>
      </c>
      <c r="B6578" s="88">
        <v>6</v>
      </c>
      <c r="C6578" s="88" t="s">
        <v>2124</v>
      </c>
      <c r="D6578" s="99" t="s">
        <v>1431</v>
      </c>
      <c r="E6578" s="89">
        <v>6</v>
      </c>
      <c r="F6578" s="89">
        <v>1</v>
      </c>
      <c r="G6578" s="89">
        <v>0</v>
      </c>
      <c r="H6578" s="89">
        <v>0</v>
      </c>
      <c r="I6578" s="89">
        <v>2</v>
      </c>
      <c r="J6578" s="89">
        <v>0</v>
      </c>
      <c r="K6578" s="89">
        <v>0</v>
      </c>
      <c r="L6578" s="89">
        <v>1</v>
      </c>
      <c r="M6578" s="89">
        <v>0</v>
      </c>
      <c r="N6578" s="89">
        <v>0</v>
      </c>
      <c r="O6578" s="89">
        <v>2</v>
      </c>
      <c r="P6578" s="89">
        <v>501</v>
      </c>
      <c r="Q6578" s="89">
        <v>5755.5</v>
      </c>
      <c r="R6578" s="88">
        <f>VLOOKUP(P6578,NEW_TRAIN_TEST!$A$1:$M$980,13,0)</f>
        <v>5510.5</v>
      </c>
      <c r="S6578" s="88">
        <f>VLOOKUP(P6578,NEW_TRAIN_TEST!$A$1:$M$980,11,0)</f>
        <v>6687</v>
      </c>
      <c r="T6578" s="6">
        <f t="shared" si="204"/>
        <v>1</v>
      </c>
      <c r="U6578" s="6">
        <f t="shared" si="205"/>
        <v>0</v>
      </c>
    </row>
    <row r="6579" spans="1:21" x14ac:dyDescent="0.2">
      <c r="A6579" s="88">
        <v>6578</v>
      </c>
      <c r="B6579" s="88">
        <v>6</v>
      </c>
      <c r="C6579" s="88" t="s">
        <v>2124</v>
      </c>
      <c r="D6579" s="99" t="s">
        <v>1431</v>
      </c>
      <c r="E6579" s="89">
        <v>0</v>
      </c>
      <c r="F6579" s="89">
        <v>1</v>
      </c>
      <c r="G6579" s="89">
        <v>0</v>
      </c>
      <c r="H6579" s="89">
        <v>0</v>
      </c>
      <c r="I6579" s="89">
        <v>2</v>
      </c>
      <c r="J6579" s="89">
        <v>0</v>
      </c>
      <c r="K6579" s="89">
        <v>0</v>
      </c>
      <c r="L6579" s="89">
        <v>0</v>
      </c>
      <c r="M6579" s="89">
        <v>0</v>
      </c>
      <c r="N6579" s="89">
        <v>0</v>
      </c>
      <c r="O6579" s="89">
        <v>2</v>
      </c>
      <c r="P6579" s="89">
        <v>356</v>
      </c>
      <c r="Q6579" s="89">
        <v>4994.5</v>
      </c>
      <c r="R6579" s="88">
        <f>VLOOKUP(P6579,NEW_TRAIN_TEST!$A$1:$M$980,13,0)</f>
        <v>4994.5</v>
      </c>
      <c r="S6579" s="88">
        <f>VLOOKUP(P6579,NEW_TRAIN_TEST!$A$1:$M$980,11,0)</f>
        <v>6130</v>
      </c>
      <c r="T6579" s="6">
        <f t="shared" si="204"/>
        <v>0</v>
      </c>
      <c r="U6579" s="6">
        <f t="shared" si="205"/>
        <v>0</v>
      </c>
    </row>
    <row r="6580" spans="1:21" x14ac:dyDescent="0.2">
      <c r="A6580" s="88">
        <v>6579</v>
      </c>
      <c r="B6580" s="88">
        <v>6</v>
      </c>
      <c r="C6580" s="88" t="s">
        <v>2124</v>
      </c>
      <c r="D6580" s="99" t="s">
        <v>1431</v>
      </c>
      <c r="E6580" s="89">
        <v>6</v>
      </c>
      <c r="F6580" s="89">
        <v>0</v>
      </c>
      <c r="G6580" s="89">
        <v>0</v>
      </c>
      <c r="H6580" s="89">
        <v>0</v>
      </c>
      <c r="I6580" s="89">
        <v>0</v>
      </c>
      <c r="J6580" s="89">
        <v>0</v>
      </c>
      <c r="K6580" s="89">
        <v>0</v>
      </c>
      <c r="L6580" s="89">
        <v>1</v>
      </c>
      <c r="M6580" s="89">
        <v>0</v>
      </c>
      <c r="N6580" s="89">
        <v>0</v>
      </c>
      <c r="O6580" s="89">
        <v>0</v>
      </c>
      <c r="P6580" s="89">
        <v>356</v>
      </c>
      <c r="Q6580" s="89">
        <v>5143</v>
      </c>
      <c r="R6580" s="88">
        <f>VLOOKUP(P6580,NEW_TRAIN_TEST!$A$1:$M$980,13,0)</f>
        <v>4994.5</v>
      </c>
      <c r="S6580" s="88">
        <f>VLOOKUP(P6580,NEW_TRAIN_TEST!$A$1:$M$980,11,0)</f>
        <v>6130</v>
      </c>
      <c r="T6580" s="6">
        <f t="shared" si="204"/>
        <v>1</v>
      </c>
      <c r="U6580" s="6">
        <f t="shared" si="205"/>
        <v>0</v>
      </c>
    </row>
    <row r="6581" spans="1:21" x14ac:dyDescent="0.2">
      <c r="A6581" s="88">
        <v>6580</v>
      </c>
      <c r="B6581" s="88">
        <v>6</v>
      </c>
      <c r="C6581" s="88" t="s">
        <v>2124</v>
      </c>
      <c r="D6581" s="99" t="s">
        <v>1431</v>
      </c>
      <c r="E6581" s="89">
        <v>6</v>
      </c>
      <c r="F6581" s="89">
        <v>8</v>
      </c>
      <c r="G6581" s="89">
        <v>0</v>
      </c>
      <c r="H6581" s="89">
        <v>2</v>
      </c>
      <c r="I6581" s="89">
        <v>2</v>
      </c>
      <c r="J6581" s="89">
        <v>2</v>
      </c>
      <c r="K6581" s="89">
        <v>0</v>
      </c>
      <c r="L6581" s="89">
        <v>0</v>
      </c>
      <c r="M6581" s="89">
        <v>0</v>
      </c>
      <c r="N6581" s="89">
        <v>0</v>
      </c>
      <c r="O6581" s="89">
        <v>2</v>
      </c>
      <c r="P6581" s="89">
        <v>198</v>
      </c>
      <c r="Q6581" s="89">
        <v>4020.5</v>
      </c>
      <c r="R6581" s="88">
        <f>VLOOKUP(P6581,NEW_TRAIN_TEST!$A$1:$M$980,13,0)</f>
        <v>3927.5</v>
      </c>
      <c r="S6581" s="88">
        <f>VLOOKUP(P6581,NEW_TRAIN_TEST!$A$1:$M$980,11,0)</f>
        <v>4541</v>
      </c>
      <c r="T6581" s="6">
        <f t="shared" si="204"/>
        <v>0</v>
      </c>
      <c r="U6581" s="6">
        <f t="shared" si="205"/>
        <v>0</v>
      </c>
    </row>
    <row r="6582" spans="1:21" x14ac:dyDescent="0.2">
      <c r="A6582" s="88">
        <v>6581</v>
      </c>
      <c r="B6582" s="88">
        <v>6</v>
      </c>
      <c r="C6582" s="88" t="s">
        <v>2124</v>
      </c>
      <c r="D6582" s="99" t="s">
        <v>1431</v>
      </c>
      <c r="E6582" s="89">
        <v>9</v>
      </c>
      <c r="F6582" s="89">
        <v>0</v>
      </c>
      <c r="G6582" s="89">
        <v>0</v>
      </c>
      <c r="H6582" s="89">
        <v>0</v>
      </c>
      <c r="I6582" s="89">
        <v>0</v>
      </c>
      <c r="J6582" s="89">
        <v>0</v>
      </c>
      <c r="K6582" s="89">
        <v>0</v>
      </c>
      <c r="L6582" s="89">
        <v>1</v>
      </c>
      <c r="M6582" s="89">
        <v>0</v>
      </c>
      <c r="N6582" s="89">
        <v>0</v>
      </c>
      <c r="O6582" s="89">
        <v>0</v>
      </c>
      <c r="P6582" s="89">
        <v>754</v>
      </c>
      <c r="Q6582" s="89">
        <v>8789.5</v>
      </c>
      <c r="R6582" s="88">
        <f>VLOOKUP(P6582,NEW_TRAIN_TEST!$A$1:$M$980,13,0)</f>
        <v>8645.5</v>
      </c>
      <c r="S6582" s="88">
        <f>VLOOKUP(P6582,NEW_TRAIN_TEST!$A$1:$M$980,11,0)</f>
        <v>8847</v>
      </c>
      <c r="T6582" s="6">
        <f t="shared" si="204"/>
        <v>1</v>
      </c>
      <c r="U6582" s="6">
        <f t="shared" si="205"/>
        <v>0</v>
      </c>
    </row>
    <row r="6583" spans="1:21" x14ac:dyDescent="0.2">
      <c r="A6583" s="88">
        <v>6582</v>
      </c>
      <c r="B6583" s="88">
        <v>6</v>
      </c>
      <c r="C6583" s="88" t="s">
        <v>2124</v>
      </c>
      <c r="D6583" s="99" t="s">
        <v>1431</v>
      </c>
      <c r="E6583" s="89">
        <v>0</v>
      </c>
      <c r="F6583" s="89">
        <v>3</v>
      </c>
      <c r="G6583" s="89">
        <v>0</v>
      </c>
      <c r="H6583" s="89">
        <v>2</v>
      </c>
      <c r="I6583" s="89">
        <v>2</v>
      </c>
      <c r="J6583" s="89">
        <v>2</v>
      </c>
      <c r="K6583" s="89">
        <v>0</v>
      </c>
      <c r="L6583" s="89">
        <v>0</v>
      </c>
      <c r="M6583" s="89">
        <v>0</v>
      </c>
      <c r="N6583" s="89">
        <v>0</v>
      </c>
      <c r="O6583" s="89">
        <v>2</v>
      </c>
      <c r="P6583" s="89">
        <v>582</v>
      </c>
      <c r="Q6583" s="89">
        <v>4556</v>
      </c>
      <c r="R6583" s="88">
        <f>VLOOKUP(P6583,NEW_TRAIN_TEST!$A$1:$M$980,13,0)</f>
        <v>4556</v>
      </c>
      <c r="S6583" s="88">
        <f>VLOOKUP(P6583,NEW_TRAIN_TEST!$A$1:$M$980,11,0)</f>
        <v>5157</v>
      </c>
      <c r="T6583" s="6">
        <f t="shared" si="204"/>
        <v>0</v>
      </c>
      <c r="U6583" s="6">
        <f t="shared" si="205"/>
        <v>0</v>
      </c>
    </row>
    <row r="6584" spans="1:21" x14ac:dyDescent="0.2">
      <c r="A6584" s="88">
        <v>6583</v>
      </c>
      <c r="B6584" s="88">
        <v>6</v>
      </c>
      <c r="C6584" s="88" t="s">
        <v>2124</v>
      </c>
      <c r="D6584" s="99" t="s">
        <v>1431</v>
      </c>
      <c r="E6584" s="89">
        <v>0</v>
      </c>
      <c r="F6584" s="89">
        <v>1</v>
      </c>
      <c r="G6584" s="89">
        <v>0</v>
      </c>
      <c r="H6584" s="89">
        <v>0</v>
      </c>
      <c r="I6584" s="89">
        <v>2</v>
      </c>
      <c r="J6584" s="89">
        <v>0</v>
      </c>
      <c r="K6584" s="89">
        <v>0</v>
      </c>
      <c r="L6584" s="89">
        <v>0</v>
      </c>
      <c r="M6584" s="89">
        <v>0</v>
      </c>
      <c r="N6584" s="89">
        <v>0</v>
      </c>
      <c r="O6584" s="89">
        <v>2</v>
      </c>
      <c r="P6584" s="89">
        <v>582</v>
      </c>
      <c r="Q6584" s="89">
        <v>4556.5</v>
      </c>
      <c r="R6584" s="88">
        <f>VLOOKUP(P6584,NEW_TRAIN_TEST!$A$1:$M$980,13,0)</f>
        <v>4556</v>
      </c>
      <c r="S6584" s="88">
        <f>VLOOKUP(P6584,NEW_TRAIN_TEST!$A$1:$M$980,11,0)</f>
        <v>5157</v>
      </c>
      <c r="T6584" s="6">
        <f t="shared" si="204"/>
        <v>0</v>
      </c>
      <c r="U6584" s="6">
        <f t="shared" si="205"/>
        <v>0</v>
      </c>
    </row>
    <row r="6585" spans="1:21" x14ac:dyDescent="0.2">
      <c r="A6585" s="88">
        <v>6584</v>
      </c>
      <c r="B6585" s="88">
        <v>6</v>
      </c>
      <c r="C6585" s="88" t="s">
        <v>2124</v>
      </c>
      <c r="D6585" s="99" t="s">
        <v>1431</v>
      </c>
      <c r="E6585" s="89">
        <v>0</v>
      </c>
      <c r="F6585" s="89">
        <v>1</v>
      </c>
      <c r="G6585" s="89">
        <v>0</v>
      </c>
      <c r="H6585" s="89">
        <v>0</v>
      </c>
      <c r="I6585" s="89">
        <v>2</v>
      </c>
      <c r="J6585" s="89">
        <v>0</v>
      </c>
      <c r="K6585" s="89">
        <v>0</v>
      </c>
      <c r="L6585" s="89">
        <v>0</v>
      </c>
      <c r="M6585" s="89">
        <v>0</v>
      </c>
      <c r="N6585" s="89">
        <v>0</v>
      </c>
      <c r="O6585" s="89">
        <v>2</v>
      </c>
      <c r="P6585" s="89">
        <v>582</v>
      </c>
      <c r="Q6585" s="89">
        <v>4562.1000000000004</v>
      </c>
      <c r="R6585" s="88">
        <f>VLOOKUP(P6585,NEW_TRAIN_TEST!$A$1:$M$980,13,0)</f>
        <v>4556</v>
      </c>
      <c r="S6585" s="88">
        <f>VLOOKUP(P6585,NEW_TRAIN_TEST!$A$1:$M$980,11,0)</f>
        <v>5157</v>
      </c>
      <c r="T6585" s="6">
        <f t="shared" si="204"/>
        <v>0</v>
      </c>
      <c r="U6585" s="6">
        <f t="shared" si="205"/>
        <v>0</v>
      </c>
    </row>
    <row r="6586" spans="1:21" x14ac:dyDescent="0.2">
      <c r="A6586" s="88">
        <v>6585</v>
      </c>
      <c r="B6586" s="88">
        <v>6</v>
      </c>
      <c r="C6586" s="88" t="s">
        <v>2124</v>
      </c>
      <c r="D6586" s="99" t="s">
        <v>1431</v>
      </c>
      <c r="E6586" s="89">
        <v>0</v>
      </c>
      <c r="F6586" s="89">
        <v>1</v>
      </c>
      <c r="G6586" s="89">
        <v>0</v>
      </c>
      <c r="H6586" s="89">
        <v>0</v>
      </c>
      <c r="I6586" s="89">
        <v>2</v>
      </c>
      <c r="J6586" s="89">
        <v>0</v>
      </c>
      <c r="K6586" s="89">
        <v>0</v>
      </c>
      <c r="L6586" s="89">
        <v>0</v>
      </c>
      <c r="M6586" s="89">
        <v>0</v>
      </c>
      <c r="N6586" s="89">
        <v>0</v>
      </c>
      <c r="O6586" s="89">
        <v>2</v>
      </c>
      <c r="P6586" s="89">
        <v>582</v>
      </c>
      <c r="Q6586" s="89">
        <v>4564</v>
      </c>
      <c r="R6586" s="88">
        <f>VLOOKUP(P6586,NEW_TRAIN_TEST!$A$1:$M$980,13,0)</f>
        <v>4556</v>
      </c>
      <c r="S6586" s="88">
        <f>VLOOKUP(P6586,NEW_TRAIN_TEST!$A$1:$M$980,11,0)</f>
        <v>5157</v>
      </c>
      <c r="T6586" s="6">
        <f t="shared" si="204"/>
        <v>0</v>
      </c>
      <c r="U6586" s="6">
        <f t="shared" si="205"/>
        <v>0</v>
      </c>
    </row>
    <row r="6587" spans="1:21" x14ac:dyDescent="0.2">
      <c r="A6587" s="88">
        <v>6586</v>
      </c>
      <c r="B6587" s="88">
        <v>6</v>
      </c>
      <c r="C6587" s="88" t="s">
        <v>2124</v>
      </c>
      <c r="D6587" s="99" t="s">
        <v>1431</v>
      </c>
      <c r="E6587" s="89">
        <v>0</v>
      </c>
      <c r="F6587" s="89">
        <v>2</v>
      </c>
      <c r="G6587" s="89">
        <v>0</v>
      </c>
      <c r="H6587" s="89">
        <v>0</v>
      </c>
      <c r="I6587" s="89">
        <v>1</v>
      </c>
      <c r="J6587" s="89">
        <v>2</v>
      </c>
      <c r="K6587" s="89">
        <v>0</v>
      </c>
      <c r="L6587" s="89">
        <v>0</v>
      </c>
      <c r="M6587" s="89">
        <v>0</v>
      </c>
      <c r="N6587" s="89">
        <v>0</v>
      </c>
      <c r="O6587" s="89">
        <v>0</v>
      </c>
      <c r="P6587" s="89">
        <v>582</v>
      </c>
      <c r="Q6587" s="89">
        <v>4567.33</v>
      </c>
      <c r="R6587" s="88">
        <f>VLOOKUP(P6587,NEW_TRAIN_TEST!$A$1:$M$980,13,0)</f>
        <v>4556</v>
      </c>
      <c r="S6587" s="88">
        <f>VLOOKUP(P6587,NEW_TRAIN_TEST!$A$1:$M$980,11,0)</f>
        <v>5157</v>
      </c>
      <c r="T6587" s="6">
        <f t="shared" si="204"/>
        <v>0</v>
      </c>
      <c r="U6587" s="6">
        <f t="shared" si="205"/>
        <v>0</v>
      </c>
    </row>
    <row r="6588" spans="1:21" x14ac:dyDescent="0.2">
      <c r="A6588" s="88">
        <v>6587</v>
      </c>
      <c r="B6588" s="88">
        <v>6</v>
      </c>
      <c r="C6588" s="88" t="s">
        <v>2124</v>
      </c>
      <c r="D6588" s="99" t="s">
        <v>1431</v>
      </c>
      <c r="E6588" s="89">
        <v>0</v>
      </c>
      <c r="F6588" s="89">
        <v>0</v>
      </c>
      <c r="G6588" s="89">
        <v>0</v>
      </c>
      <c r="H6588" s="89">
        <v>0</v>
      </c>
      <c r="I6588" s="89">
        <v>0</v>
      </c>
      <c r="J6588" s="89">
        <v>0</v>
      </c>
      <c r="K6588" s="89">
        <v>0</v>
      </c>
      <c r="L6588" s="89">
        <v>0</v>
      </c>
      <c r="M6588" s="89">
        <v>0</v>
      </c>
      <c r="N6588" s="89">
        <v>1</v>
      </c>
      <c r="O6588" s="89">
        <v>0</v>
      </c>
      <c r="P6588" s="89">
        <v>582</v>
      </c>
      <c r="Q6588" s="89">
        <v>4568.5</v>
      </c>
      <c r="R6588" s="88">
        <f>VLOOKUP(P6588,NEW_TRAIN_TEST!$A$1:$M$980,13,0)</f>
        <v>4556</v>
      </c>
      <c r="S6588" s="88">
        <f>VLOOKUP(P6588,NEW_TRAIN_TEST!$A$1:$M$980,11,0)</f>
        <v>5157</v>
      </c>
      <c r="T6588" s="6">
        <f t="shared" si="204"/>
        <v>0</v>
      </c>
      <c r="U6588" s="6">
        <f t="shared" si="205"/>
        <v>0</v>
      </c>
    </row>
    <row r="6589" spans="1:21" x14ac:dyDescent="0.2">
      <c r="A6589" s="88">
        <v>6588</v>
      </c>
      <c r="B6589" s="88">
        <v>6</v>
      </c>
      <c r="C6589" s="88" t="s">
        <v>2124</v>
      </c>
      <c r="D6589" s="99" t="s">
        <v>1431</v>
      </c>
      <c r="E6589" s="89">
        <v>2</v>
      </c>
      <c r="F6589" s="89">
        <v>0</v>
      </c>
      <c r="G6589" s="89">
        <v>0</v>
      </c>
      <c r="H6589" s="89">
        <v>0</v>
      </c>
      <c r="I6589" s="89">
        <v>0</v>
      </c>
      <c r="J6589" s="89">
        <v>0</v>
      </c>
      <c r="K6589" s="89">
        <v>0</v>
      </c>
      <c r="L6589" s="89">
        <v>0</v>
      </c>
      <c r="M6589" s="89">
        <v>0</v>
      </c>
      <c r="N6589" s="89">
        <v>0</v>
      </c>
      <c r="O6589" s="89">
        <v>0</v>
      </c>
      <c r="P6589" s="89">
        <v>756</v>
      </c>
      <c r="Q6589" s="89">
        <v>5258</v>
      </c>
      <c r="R6589" s="88">
        <f>VLOOKUP(P6589,NEW_TRAIN_TEST!$A$1:$M$980,13,0)</f>
        <v>1353</v>
      </c>
      <c r="S6589" s="88">
        <f>VLOOKUP(P6589,NEW_TRAIN_TEST!$A$1:$M$980,11,0)</f>
        <v>5258</v>
      </c>
      <c r="T6589" s="6">
        <f t="shared" si="204"/>
        <v>0</v>
      </c>
      <c r="U6589" s="6">
        <f t="shared" si="205"/>
        <v>0</v>
      </c>
    </row>
    <row r="6590" spans="1:21" x14ac:dyDescent="0.2">
      <c r="A6590" s="88">
        <v>6589</v>
      </c>
      <c r="B6590" s="88">
        <v>6</v>
      </c>
      <c r="C6590" s="88" t="s">
        <v>2124</v>
      </c>
      <c r="D6590" s="99" t="s">
        <v>1431</v>
      </c>
      <c r="E6590" s="89">
        <v>7</v>
      </c>
      <c r="F6590" s="89">
        <v>1</v>
      </c>
      <c r="G6590" s="89">
        <v>0</v>
      </c>
      <c r="H6590" s="89">
        <v>0</v>
      </c>
      <c r="I6590" s="89">
        <v>2</v>
      </c>
      <c r="J6590" s="89">
        <v>0</v>
      </c>
      <c r="K6590" s="89">
        <v>0</v>
      </c>
      <c r="L6590" s="89">
        <v>1</v>
      </c>
      <c r="M6590" s="89">
        <v>0</v>
      </c>
      <c r="N6590" s="89">
        <v>0</v>
      </c>
      <c r="O6590" s="89">
        <v>2</v>
      </c>
      <c r="P6590" s="89">
        <v>757</v>
      </c>
      <c r="Q6590" s="89">
        <v>6063</v>
      </c>
      <c r="R6590" s="88">
        <f>VLOOKUP(P6590,NEW_TRAIN_TEST!$A$1:$M$980,13,0)</f>
        <v>5724.5</v>
      </c>
      <c r="S6590" s="88">
        <f>VLOOKUP(P6590,NEW_TRAIN_TEST!$A$1:$M$980,11,0)</f>
        <v>6813</v>
      </c>
      <c r="T6590" s="6">
        <f t="shared" si="204"/>
        <v>1</v>
      </c>
      <c r="U6590" s="6">
        <f t="shared" si="205"/>
        <v>0</v>
      </c>
    </row>
    <row r="6591" spans="1:21" x14ac:dyDescent="0.2">
      <c r="A6591" s="88">
        <v>6590</v>
      </c>
      <c r="B6591" s="88">
        <v>6</v>
      </c>
      <c r="C6591" s="88" t="s">
        <v>2124</v>
      </c>
      <c r="D6591" s="99" t="s">
        <v>1431</v>
      </c>
      <c r="E6591" s="89">
        <v>3</v>
      </c>
      <c r="F6591" s="89">
        <v>0</v>
      </c>
      <c r="G6591" s="89">
        <v>0</v>
      </c>
      <c r="H6591" s="89">
        <v>0</v>
      </c>
      <c r="I6591" s="89">
        <v>0</v>
      </c>
      <c r="J6591" s="89">
        <v>0</v>
      </c>
      <c r="K6591" s="89">
        <v>0</v>
      </c>
      <c r="L6591" s="89">
        <v>0</v>
      </c>
      <c r="M6591" s="89">
        <v>0</v>
      </c>
      <c r="N6591" s="89">
        <v>0</v>
      </c>
      <c r="O6591" s="89">
        <v>0</v>
      </c>
      <c r="P6591" s="89">
        <v>758</v>
      </c>
      <c r="Q6591" s="89">
        <v>4379</v>
      </c>
      <c r="R6591" s="88">
        <f>VLOOKUP(P6591,NEW_TRAIN_TEST!$A$1:$M$980,13,0)</f>
        <v>3382</v>
      </c>
      <c r="S6591" s="88">
        <f>VLOOKUP(P6591,NEW_TRAIN_TEST!$A$1:$M$980,11,0)</f>
        <v>5136</v>
      </c>
      <c r="T6591" s="6">
        <f t="shared" si="204"/>
        <v>0</v>
      </c>
      <c r="U6591" s="6">
        <f t="shared" si="205"/>
        <v>0</v>
      </c>
    </row>
    <row r="6592" spans="1:21" x14ac:dyDescent="0.2">
      <c r="A6592" s="88">
        <v>6591</v>
      </c>
      <c r="B6592" s="88">
        <v>6</v>
      </c>
      <c r="C6592" s="88" t="s">
        <v>2124</v>
      </c>
      <c r="D6592" s="99" t="s">
        <v>1431</v>
      </c>
      <c r="E6592" s="89">
        <v>7</v>
      </c>
      <c r="F6592" s="89">
        <v>1</v>
      </c>
      <c r="G6592" s="89">
        <v>0</v>
      </c>
      <c r="H6592" s="89">
        <v>0</v>
      </c>
      <c r="I6592" s="89">
        <v>2</v>
      </c>
      <c r="J6592" s="89">
        <v>0</v>
      </c>
      <c r="K6592" s="89">
        <v>0</v>
      </c>
      <c r="L6592" s="89">
        <v>1</v>
      </c>
      <c r="M6592" s="89">
        <v>0</v>
      </c>
      <c r="N6592" s="89">
        <v>0</v>
      </c>
      <c r="O6592" s="89">
        <v>2</v>
      </c>
      <c r="P6592" s="89">
        <v>360</v>
      </c>
      <c r="Q6592" s="89">
        <v>6876</v>
      </c>
      <c r="R6592" s="88">
        <f>VLOOKUP(P6592,NEW_TRAIN_TEST!$A$1:$M$980,13,0)</f>
        <v>6815</v>
      </c>
      <c r="S6592" s="88">
        <f>VLOOKUP(P6592,NEW_TRAIN_TEST!$A$1:$M$980,11,0)</f>
        <v>7770</v>
      </c>
      <c r="T6592" s="6">
        <f t="shared" si="204"/>
        <v>1</v>
      </c>
      <c r="U6592" s="6">
        <f t="shared" si="205"/>
        <v>0</v>
      </c>
    </row>
    <row r="6593" spans="1:21" x14ac:dyDescent="0.2">
      <c r="A6593" s="88">
        <v>6592</v>
      </c>
      <c r="B6593" s="88">
        <v>6</v>
      </c>
      <c r="C6593" s="88" t="s">
        <v>2124</v>
      </c>
      <c r="D6593" s="99" t="s">
        <v>1431</v>
      </c>
      <c r="E6593" s="89">
        <v>0</v>
      </c>
      <c r="F6593" s="89">
        <v>2</v>
      </c>
      <c r="G6593" s="89">
        <v>0</v>
      </c>
      <c r="H6593" s="89">
        <v>2</v>
      </c>
      <c r="I6593" s="89">
        <v>2</v>
      </c>
      <c r="J6593" s="89">
        <v>0</v>
      </c>
      <c r="K6593" s="89">
        <v>0</v>
      </c>
      <c r="L6593" s="89">
        <v>1</v>
      </c>
      <c r="M6593" s="89">
        <v>0</v>
      </c>
      <c r="N6593" s="89">
        <v>0</v>
      </c>
      <c r="O6593" s="89">
        <v>2</v>
      </c>
      <c r="P6593" s="89">
        <v>360</v>
      </c>
      <c r="Q6593" s="89">
        <v>6876</v>
      </c>
      <c r="R6593" s="88">
        <f>VLOOKUP(P6593,NEW_TRAIN_TEST!$A$1:$M$980,13,0)</f>
        <v>6815</v>
      </c>
      <c r="S6593" s="88">
        <f>VLOOKUP(P6593,NEW_TRAIN_TEST!$A$1:$M$980,11,0)</f>
        <v>7770</v>
      </c>
      <c r="T6593" s="6">
        <f t="shared" si="204"/>
        <v>1</v>
      </c>
      <c r="U6593" s="6">
        <f t="shared" si="205"/>
        <v>0</v>
      </c>
    </row>
    <row r="6594" spans="1:21" x14ac:dyDescent="0.2">
      <c r="A6594" s="88">
        <v>6593</v>
      </c>
      <c r="B6594" s="88">
        <v>6</v>
      </c>
      <c r="C6594" s="88" t="s">
        <v>2124</v>
      </c>
      <c r="D6594" s="99" t="s">
        <v>1431</v>
      </c>
      <c r="E6594" s="89">
        <v>0</v>
      </c>
      <c r="F6594" s="89">
        <v>1</v>
      </c>
      <c r="G6594" s="89">
        <v>0</v>
      </c>
      <c r="H6594" s="89">
        <v>0</v>
      </c>
      <c r="I6594" s="89">
        <v>2</v>
      </c>
      <c r="J6594" s="89">
        <v>0</v>
      </c>
      <c r="K6594" s="89">
        <v>0</v>
      </c>
      <c r="L6594" s="89">
        <v>1</v>
      </c>
      <c r="M6594" s="89">
        <v>0</v>
      </c>
      <c r="N6594" s="89">
        <v>0</v>
      </c>
      <c r="O6594" s="89">
        <v>2</v>
      </c>
      <c r="P6594" s="89">
        <v>360</v>
      </c>
      <c r="Q6594" s="89">
        <v>6879</v>
      </c>
      <c r="R6594" s="88">
        <f>VLOOKUP(P6594,NEW_TRAIN_TEST!$A$1:$M$980,13,0)</f>
        <v>6815</v>
      </c>
      <c r="S6594" s="88">
        <f>VLOOKUP(P6594,NEW_TRAIN_TEST!$A$1:$M$980,11,0)</f>
        <v>7770</v>
      </c>
      <c r="T6594" s="6">
        <f t="shared" si="204"/>
        <v>1</v>
      </c>
      <c r="U6594" s="6">
        <f t="shared" si="205"/>
        <v>0</v>
      </c>
    </row>
    <row r="6595" spans="1:21" x14ac:dyDescent="0.2">
      <c r="A6595" s="88">
        <v>6594</v>
      </c>
      <c r="B6595" s="88">
        <v>6</v>
      </c>
      <c r="C6595" s="88" t="s">
        <v>2124</v>
      </c>
      <c r="D6595" s="99" t="s">
        <v>1431</v>
      </c>
      <c r="E6595" s="89">
        <v>0</v>
      </c>
      <c r="F6595" s="89">
        <v>1</v>
      </c>
      <c r="G6595" s="89">
        <v>0</v>
      </c>
      <c r="H6595" s="89">
        <v>0</v>
      </c>
      <c r="I6595" s="89">
        <v>2</v>
      </c>
      <c r="J6595" s="89">
        <v>0</v>
      </c>
      <c r="K6595" s="89">
        <v>0</v>
      </c>
      <c r="L6595" s="89">
        <v>0</v>
      </c>
      <c r="M6595" s="89">
        <v>21</v>
      </c>
      <c r="N6595" s="89">
        <v>0</v>
      </c>
      <c r="O6595" s="89">
        <v>2</v>
      </c>
      <c r="P6595" s="89">
        <v>360</v>
      </c>
      <c r="Q6595" s="89">
        <v>6882</v>
      </c>
      <c r="R6595" s="88">
        <f>VLOOKUP(P6595,NEW_TRAIN_TEST!$A$1:$M$980,13,0)</f>
        <v>6815</v>
      </c>
      <c r="S6595" s="88">
        <f>VLOOKUP(P6595,NEW_TRAIN_TEST!$A$1:$M$980,11,0)</f>
        <v>7770</v>
      </c>
      <c r="T6595" s="6">
        <f t="shared" ref="T6595:T6658" si="206">IF(L6595&gt;0,1,0)</f>
        <v>0</v>
      </c>
      <c r="U6595" s="6">
        <f t="shared" ref="U6595:U6658" si="207">IF(M6595&gt;0,1,0)</f>
        <v>1</v>
      </c>
    </row>
    <row r="6596" spans="1:21" x14ac:dyDescent="0.2">
      <c r="A6596" s="88">
        <v>6595</v>
      </c>
      <c r="B6596" s="88">
        <v>6</v>
      </c>
      <c r="C6596" s="88" t="s">
        <v>2124</v>
      </c>
      <c r="D6596" s="99" t="s">
        <v>1431</v>
      </c>
      <c r="E6596" s="89">
        <v>0</v>
      </c>
      <c r="F6596" s="89">
        <v>0</v>
      </c>
      <c r="G6596" s="89">
        <v>0</v>
      </c>
      <c r="H6596" s="89">
        <v>0</v>
      </c>
      <c r="I6596" s="89">
        <v>0</v>
      </c>
      <c r="J6596" s="89">
        <v>0</v>
      </c>
      <c r="K6596" s="89">
        <v>0</v>
      </c>
      <c r="L6596" s="89">
        <v>1</v>
      </c>
      <c r="M6596" s="89">
        <v>21</v>
      </c>
      <c r="N6596" s="89">
        <v>0</v>
      </c>
      <c r="O6596" s="89">
        <v>0</v>
      </c>
      <c r="P6596" s="89">
        <v>360</v>
      </c>
      <c r="Q6596" s="89">
        <v>6883.33</v>
      </c>
      <c r="R6596" s="88">
        <f>VLOOKUP(P6596,NEW_TRAIN_TEST!$A$1:$M$980,13,0)</f>
        <v>6815</v>
      </c>
      <c r="S6596" s="88">
        <f>VLOOKUP(P6596,NEW_TRAIN_TEST!$A$1:$M$980,11,0)</f>
        <v>7770</v>
      </c>
      <c r="T6596" s="6">
        <f t="shared" si="206"/>
        <v>1</v>
      </c>
      <c r="U6596" s="6">
        <f t="shared" si="207"/>
        <v>1</v>
      </c>
    </row>
    <row r="6597" spans="1:21" x14ac:dyDescent="0.2">
      <c r="A6597" s="88">
        <v>6596</v>
      </c>
      <c r="B6597" s="88">
        <v>6</v>
      </c>
      <c r="C6597" s="88" t="s">
        <v>2124</v>
      </c>
      <c r="D6597" s="99" t="s">
        <v>1431</v>
      </c>
      <c r="E6597" s="89">
        <v>1</v>
      </c>
      <c r="F6597" s="89">
        <v>8</v>
      </c>
      <c r="G6597" s="89">
        <v>0</v>
      </c>
      <c r="H6597" s="89">
        <v>2</v>
      </c>
      <c r="I6597" s="89">
        <v>2</v>
      </c>
      <c r="J6597" s="89">
        <v>2</v>
      </c>
      <c r="K6597" s="89">
        <v>0</v>
      </c>
      <c r="L6597" s="89">
        <v>1</v>
      </c>
      <c r="M6597" s="89">
        <v>0</v>
      </c>
      <c r="N6597" s="89">
        <v>0</v>
      </c>
      <c r="O6597" s="89">
        <v>2</v>
      </c>
      <c r="P6597" s="89">
        <v>206</v>
      </c>
      <c r="Q6597" s="89">
        <v>4194.5</v>
      </c>
      <c r="R6597" s="88">
        <f>VLOOKUP(P6597,NEW_TRAIN_TEST!$A$1:$M$980,13,0)</f>
        <v>4090.5</v>
      </c>
      <c r="S6597" s="88">
        <f>VLOOKUP(P6597,NEW_TRAIN_TEST!$A$1:$M$980,11,0)</f>
        <v>4771</v>
      </c>
      <c r="T6597" s="6">
        <f t="shared" si="206"/>
        <v>1</v>
      </c>
      <c r="U6597" s="6">
        <f t="shared" si="207"/>
        <v>0</v>
      </c>
    </row>
    <row r="6598" spans="1:21" x14ac:dyDescent="0.2">
      <c r="A6598" s="88">
        <v>6597</v>
      </c>
      <c r="B6598" s="88">
        <v>6</v>
      </c>
      <c r="C6598" s="88" t="s">
        <v>2124</v>
      </c>
      <c r="D6598" s="99" t="s">
        <v>1431</v>
      </c>
      <c r="E6598" s="89">
        <v>4</v>
      </c>
      <c r="F6598" s="89">
        <v>0</v>
      </c>
      <c r="G6598" s="89">
        <v>0</v>
      </c>
      <c r="H6598" s="89">
        <v>0</v>
      </c>
      <c r="I6598" s="89">
        <v>0</v>
      </c>
      <c r="J6598" s="89">
        <v>0</v>
      </c>
      <c r="K6598" s="89">
        <v>0</v>
      </c>
      <c r="L6598" s="89">
        <v>0</v>
      </c>
      <c r="M6598" s="89">
        <v>0</v>
      </c>
      <c r="N6598" s="89">
        <v>0</v>
      </c>
      <c r="O6598" s="89">
        <v>0</v>
      </c>
      <c r="P6598" s="89">
        <v>761</v>
      </c>
      <c r="Q6598" s="89">
        <v>4954</v>
      </c>
      <c r="R6598" s="88">
        <f>VLOOKUP(P6598,NEW_TRAIN_TEST!$A$1:$M$980,13,0)</f>
        <v>4354</v>
      </c>
      <c r="S6598" s="88">
        <f>VLOOKUP(P6598,NEW_TRAIN_TEST!$A$1:$M$980,11,0)</f>
        <v>5022</v>
      </c>
      <c r="T6598" s="6">
        <f t="shared" si="206"/>
        <v>0</v>
      </c>
      <c r="U6598" s="6">
        <f t="shared" si="207"/>
        <v>0</v>
      </c>
    </row>
    <row r="6599" spans="1:21" x14ac:dyDescent="0.2">
      <c r="A6599" s="88">
        <v>6598</v>
      </c>
      <c r="B6599" s="88">
        <v>6</v>
      </c>
      <c r="C6599" s="88" t="s">
        <v>2124</v>
      </c>
      <c r="D6599" s="99" t="s">
        <v>1431</v>
      </c>
      <c r="E6599" s="89">
        <v>8</v>
      </c>
      <c r="F6599" s="89">
        <v>1</v>
      </c>
      <c r="G6599" s="89">
        <v>0</v>
      </c>
      <c r="H6599" s="89">
        <v>0</v>
      </c>
      <c r="I6599" s="89">
        <v>2</v>
      </c>
      <c r="J6599" s="89">
        <v>0</v>
      </c>
      <c r="K6599" s="89">
        <v>0</v>
      </c>
      <c r="L6599" s="89">
        <v>1</v>
      </c>
      <c r="M6599" s="89">
        <v>0</v>
      </c>
      <c r="N6599" s="89">
        <v>0</v>
      </c>
      <c r="O6599" s="89">
        <v>2</v>
      </c>
      <c r="P6599" s="89">
        <v>762</v>
      </c>
      <c r="Q6599" s="89">
        <v>5888</v>
      </c>
      <c r="R6599" s="88">
        <f>VLOOKUP(P6599,NEW_TRAIN_TEST!$A$1:$M$980,13,0)</f>
        <v>5461.5</v>
      </c>
      <c r="S6599" s="88">
        <f>VLOOKUP(P6599,NEW_TRAIN_TEST!$A$1:$M$980,11,0)</f>
        <v>6531</v>
      </c>
      <c r="T6599" s="6">
        <f t="shared" si="206"/>
        <v>1</v>
      </c>
      <c r="U6599" s="6">
        <f t="shared" si="207"/>
        <v>0</v>
      </c>
    </row>
    <row r="6600" spans="1:21" x14ac:dyDescent="0.2">
      <c r="A6600" s="88">
        <v>6599</v>
      </c>
      <c r="B6600" s="88">
        <v>6</v>
      </c>
      <c r="C6600" s="88" t="s">
        <v>2124</v>
      </c>
      <c r="D6600" s="99" t="s">
        <v>1431</v>
      </c>
      <c r="E6600" s="89">
        <v>4</v>
      </c>
      <c r="F6600" s="89">
        <v>0</v>
      </c>
      <c r="G6600" s="89">
        <v>0</v>
      </c>
      <c r="H6600" s="89">
        <v>0</v>
      </c>
      <c r="I6600" s="89">
        <v>0</v>
      </c>
      <c r="J6600" s="89">
        <v>0</v>
      </c>
      <c r="K6600" s="89">
        <v>0</v>
      </c>
      <c r="L6600" s="89">
        <v>1</v>
      </c>
      <c r="M6600" s="89">
        <v>0</v>
      </c>
      <c r="N6600" s="89">
        <v>0</v>
      </c>
      <c r="O6600" s="89">
        <v>0</v>
      </c>
      <c r="P6600" s="89">
        <v>763</v>
      </c>
      <c r="Q6600" s="89">
        <v>5359</v>
      </c>
      <c r="R6600" s="88">
        <f>VLOOKUP(P6600,NEW_TRAIN_TEST!$A$1:$M$980,13,0)</f>
        <v>5201</v>
      </c>
      <c r="S6600" s="88">
        <f>VLOOKUP(P6600,NEW_TRAIN_TEST!$A$1:$M$980,11,0)</f>
        <v>5521</v>
      </c>
      <c r="T6600" s="6">
        <f t="shared" si="206"/>
        <v>1</v>
      </c>
      <c r="U6600" s="6">
        <f t="shared" si="207"/>
        <v>0</v>
      </c>
    </row>
    <row r="6601" spans="1:21" x14ac:dyDescent="0.2">
      <c r="A6601" s="88">
        <v>6600</v>
      </c>
      <c r="B6601" s="88">
        <v>6</v>
      </c>
      <c r="C6601" s="88" t="s">
        <v>2124</v>
      </c>
      <c r="D6601" s="99" t="s">
        <v>1431</v>
      </c>
      <c r="E6601" s="89">
        <v>5</v>
      </c>
      <c r="F6601" s="89">
        <v>4</v>
      </c>
      <c r="G6601" s="89">
        <v>2</v>
      </c>
      <c r="H6601" s="89">
        <v>2</v>
      </c>
      <c r="I6601" s="89">
        <v>2</v>
      </c>
      <c r="J6601" s="89">
        <v>0</v>
      </c>
      <c r="K6601" s="89">
        <v>0</v>
      </c>
      <c r="L6601" s="89">
        <v>0</v>
      </c>
      <c r="M6601" s="89">
        <v>0</v>
      </c>
      <c r="N6601" s="89">
        <v>0</v>
      </c>
      <c r="O6601" s="89">
        <v>2</v>
      </c>
      <c r="P6601" s="89">
        <v>226</v>
      </c>
      <c r="Q6601" s="89">
        <v>3885.5</v>
      </c>
      <c r="R6601" s="88">
        <f>VLOOKUP(P6601,NEW_TRAIN_TEST!$A$1:$M$980,13,0)</f>
        <v>3793</v>
      </c>
      <c r="S6601" s="88">
        <f>VLOOKUP(P6601,NEW_TRAIN_TEST!$A$1:$M$980,11,0)</f>
        <v>4432</v>
      </c>
      <c r="T6601" s="6">
        <f t="shared" si="206"/>
        <v>0</v>
      </c>
      <c r="U6601" s="6">
        <f t="shared" si="207"/>
        <v>0</v>
      </c>
    </row>
    <row r="6602" spans="1:21" x14ac:dyDescent="0.2">
      <c r="A6602" s="88">
        <v>6601</v>
      </c>
      <c r="B6602" s="88">
        <v>6</v>
      </c>
      <c r="C6602" s="88" t="s">
        <v>2124</v>
      </c>
      <c r="D6602" s="99" t="s">
        <v>1431</v>
      </c>
      <c r="E6602" s="89">
        <v>10</v>
      </c>
      <c r="F6602" s="89">
        <v>2</v>
      </c>
      <c r="G6602" s="89">
        <v>0</v>
      </c>
      <c r="H6602" s="89">
        <v>2</v>
      </c>
      <c r="I6602" s="89">
        <v>2</v>
      </c>
      <c r="J6602" s="89">
        <v>0</v>
      </c>
      <c r="K6602" s="89">
        <v>0</v>
      </c>
      <c r="L6602" s="89">
        <v>0</v>
      </c>
      <c r="M6602" s="89">
        <v>0</v>
      </c>
      <c r="N6602" s="89">
        <v>0</v>
      </c>
      <c r="O6602" s="89">
        <v>2</v>
      </c>
      <c r="P6602" s="89">
        <v>765</v>
      </c>
      <c r="Q6602" s="89">
        <v>7830</v>
      </c>
      <c r="R6602" s="88">
        <f>VLOOKUP(P6602,NEW_TRAIN_TEST!$A$1:$M$980,13,0)</f>
        <v>7056.5</v>
      </c>
      <c r="S6602" s="88">
        <f>VLOOKUP(P6602,NEW_TRAIN_TEST!$A$1:$M$980,11,0)</f>
        <v>8302</v>
      </c>
      <c r="T6602" s="6">
        <f t="shared" si="206"/>
        <v>0</v>
      </c>
      <c r="U6602" s="6">
        <f t="shared" si="207"/>
        <v>0</v>
      </c>
    </row>
    <row r="6603" spans="1:21" x14ac:dyDescent="0.2">
      <c r="A6603" s="88">
        <v>6602</v>
      </c>
      <c r="B6603" s="88">
        <v>6</v>
      </c>
      <c r="C6603" s="88" t="s">
        <v>2124</v>
      </c>
      <c r="D6603" s="99" t="s">
        <v>1431</v>
      </c>
      <c r="E6603" s="89">
        <v>7</v>
      </c>
      <c r="F6603" s="89">
        <v>2</v>
      </c>
      <c r="G6603" s="89">
        <v>0</v>
      </c>
      <c r="H6603" s="89">
        <v>2</v>
      </c>
      <c r="I6603" s="89">
        <v>2</v>
      </c>
      <c r="J6603" s="89">
        <v>0</v>
      </c>
      <c r="K6603" s="89">
        <v>0</v>
      </c>
      <c r="L6603" s="89">
        <v>1</v>
      </c>
      <c r="M6603" s="89">
        <v>0</v>
      </c>
      <c r="N6603" s="89">
        <v>0</v>
      </c>
      <c r="O6603" s="89">
        <v>2</v>
      </c>
      <c r="P6603" s="89">
        <v>378</v>
      </c>
      <c r="Q6603" s="89">
        <v>6907</v>
      </c>
      <c r="R6603" s="88">
        <f>VLOOKUP(P6603,NEW_TRAIN_TEST!$A$1:$M$980,13,0)</f>
        <v>6773</v>
      </c>
      <c r="S6603" s="88">
        <f>VLOOKUP(P6603,NEW_TRAIN_TEST!$A$1:$M$980,11,0)</f>
        <v>8204</v>
      </c>
      <c r="T6603" s="6">
        <f t="shared" si="206"/>
        <v>1</v>
      </c>
      <c r="U6603" s="6">
        <f t="shared" si="207"/>
        <v>0</v>
      </c>
    </row>
    <row r="6604" spans="1:21" x14ac:dyDescent="0.2">
      <c r="A6604" s="88">
        <v>6603</v>
      </c>
      <c r="B6604" s="88">
        <v>6</v>
      </c>
      <c r="C6604" s="88" t="s">
        <v>2124</v>
      </c>
      <c r="D6604" s="99" t="s">
        <v>1431</v>
      </c>
      <c r="E6604" s="89">
        <v>5</v>
      </c>
      <c r="F6604" s="89">
        <v>0</v>
      </c>
      <c r="G6604" s="89">
        <v>0</v>
      </c>
      <c r="H6604" s="89">
        <v>0</v>
      </c>
      <c r="I6604" s="89">
        <v>0</v>
      </c>
      <c r="J6604" s="89">
        <v>0</v>
      </c>
      <c r="K6604" s="89">
        <v>0</v>
      </c>
      <c r="L6604" s="89">
        <v>1</v>
      </c>
      <c r="M6604" s="89">
        <v>0</v>
      </c>
      <c r="N6604" s="89">
        <v>0</v>
      </c>
      <c r="O6604" s="89">
        <v>0</v>
      </c>
      <c r="P6604" s="89">
        <v>767</v>
      </c>
      <c r="Q6604" s="89">
        <v>6538</v>
      </c>
      <c r="R6604" s="88">
        <f>VLOOKUP(P6604,NEW_TRAIN_TEST!$A$1:$M$980,13,0)</f>
        <v>6192</v>
      </c>
      <c r="S6604" s="88">
        <f>VLOOKUP(P6604,NEW_TRAIN_TEST!$A$1:$M$980,11,0)</f>
        <v>7039</v>
      </c>
      <c r="T6604" s="6">
        <f t="shared" si="206"/>
        <v>1</v>
      </c>
      <c r="U6604" s="6">
        <f t="shared" si="207"/>
        <v>0</v>
      </c>
    </row>
    <row r="6605" spans="1:21" x14ac:dyDescent="0.2">
      <c r="A6605" s="88">
        <v>6604</v>
      </c>
      <c r="B6605" s="88">
        <v>6</v>
      </c>
      <c r="C6605" s="88" t="s">
        <v>2124</v>
      </c>
      <c r="D6605" s="99" t="s">
        <v>1431</v>
      </c>
      <c r="E6605" s="89">
        <v>5</v>
      </c>
      <c r="F6605" s="89">
        <v>2</v>
      </c>
      <c r="G6605" s="89">
        <v>0</v>
      </c>
      <c r="H6605" s="89">
        <v>2</v>
      </c>
      <c r="I6605" s="89">
        <v>2</v>
      </c>
      <c r="J6605" s="89">
        <v>0</v>
      </c>
      <c r="K6605" s="89">
        <v>0</v>
      </c>
      <c r="L6605" s="89">
        <v>0</v>
      </c>
      <c r="M6605" s="89">
        <v>0</v>
      </c>
      <c r="N6605" s="89">
        <v>0</v>
      </c>
      <c r="O6605" s="89">
        <v>2</v>
      </c>
      <c r="P6605" s="89">
        <v>354</v>
      </c>
      <c r="Q6605" s="89">
        <v>7504.5</v>
      </c>
      <c r="R6605" s="88">
        <f>VLOOKUP(P6605,NEW_TRAIN_TEST!$A$1:$M$980,13,0)</f>
        <v>7350</v>
      </c>
      <c r="S6605" s="88">
        <f>VLOOKUP(P6605,NEW_TRAIN_TEST!$A$1:$M$980,11,0)</f>
        <v>8766</v>
      </c>
      <c r="T6605" s="6">
        <f t="shared" si="206"/>
        <v>0</v>
      </c>
      <c r="U6605" s="6">
        <f t="shared" si="207"/>
        <v>0</v>
      </c>
    </row>
    <row r="6606" spans="1:21" x14ac:dyDescent="0.2">
      <c r="A6606" s="88">
        <v>6605</v>
      </c>
      <c r="B6606" s="88">
        <v>6</v>
      </c>
      <c r="C6606" s="88" t="s">
        <v>2124</v>
      </c>
      <c r="D6606" s="99" t="s">
        <v>1431</v>
      </c>
      <c r="E6606" s="89">
        <v>6</v>
      </c>
      <c r="F6606" s="89">
        <v>1</v>
      </c>
      <c r="G6606" s="89">
        <v>0</v>
      </c>
      <c r="H6606" s="89">
        <v>0</v>
      </c>
      <c r="I6606" s="89">
        <v>2</v>
      </c>
      <c r="J6606" s="89">
        <v>0</v>
      </c>
      <c r="K6606" s="89">
        <v>0</v>
      </c>
      <c r="L6606" s="89">
        <v>1</v>
      </c>
      <c r="M6606" s="89">
        <v>0</v>
      </c>
      <c r="N6606" s="89">
        <v>0</v>
      </c>
      <c r="O6606" s="89">
        <v>2</v>
      </c>
      <c r="P6606" s="89">
        <v>769</v>
      </c>
      <c r="Q6606" s="89">
        <v>7122</v>
      </c>
      <c r="R6606" s="88">
        <f>VLOOKUP(P6606,NEW_TRAIN_TEST!$A$1:$M$980,13,0)</f>
        <v>6537</v>
      </c>
      <c r="S6606" s="88">
        <f>VLOOKUP(P6606,NEW_TRAIN_TEST!$A$1:$M$980,11,0)</f>
        <v>7552</v>
      </c>
      <c r="T6606" s="6">
        <f t="shared" si="206"/>
        <v>1</v>
      </c>
      <c r="U6606" s="6">
        <f t="shared" si="207"/>
        <v>0</v>
      </c>
    </row>
    <row r="6607" spans="1:21" x14ac:dyDescent="0.2">
      <c r="A6607" s="88">
        <v>6606</v>
      </c>
      <c r="B6607" s="88">
        <v>6</v>
      </c>
      <c r="C6607" s="88" t="s">
        <v>2124</v>
      </c>
      <c r="D6607" s="99" t="s">
        <v>1431</v>
      </c>
      <c r="E6607" s="89">
        <v>3</v>
      </c>
      <c r="F6607" s="89">
        <v>1</v>
      </c>
      <c r="G6607" s="89">
        <v>0</v>
      </c>
      <c r="H6607" s="89">
        <v>0</v>
      </c>
      <c r="I6607" s="89">
        <v>2</v>
      </c>
      <c r="J6607" s="89">
        <v>0</v>
      </c>
      <c r="K6607" s="89">
        <v>0</v>
      </c>
      <c r="L6607" s="89">
        <v>0</v>
      </c>
      <c r="M6607" s="89">
        <v>0</v>
      </c>
      <c r="N6607" s="89">
        <v>0</v>
      </c>
      <c r="O6607" s="89">
        <v>2</v>
      </c>
      <c r="P6607" s="89">
        <v>770</v>
      </c>
      <c r="Q6607" s="89">
        <v>6116</v>
      </c>
      <c r="R6607" s="88">
        <f>VLOOKUP(P6607,NEW_TRAIN_TEST!$A$1:$M$980,13,0)</f>
        <v>5784.5</v>
      </c>
      <c r="S6607" s="88">
        <f>VLOOKUP(P6607,NEW_TRAIN_TEST!$A$1:$M$980,11,0)</f>
        <v>6283</v>
      </c>
      <c r="T6607" s="6">
        <f t="shared" si="206"/>
        <v>0</v>
      </c>
      <c r="U6607" s="6">
        <f t="shared" si="207"/>
        <v>0</v>
      </c>
    </row>
    <row r="6608" spans="1:21" x14ac:dyDescent="0.2">
      <c r="A6608" s="88">
        <v>6607</v>
      </c>
      <c r="B6608" s="88">
        <v>6</v>
      </c>
      <c r="C6608" s="88" t="s">
        <v>2124</v>
      </c>
      <c r="D6608" s="99" t="s">
        <v>1431</v>
      </c>
      <c r="E6608" s="89">
        <v>3</v>
      </c>
      <c r="F6608" s="89">
        <v>0</v>
      </c>
      <c r="G6608" s="89">
        <v>0</v>
      </c>
      <c r="H6608" s="89">
        <v>0</v>
      </c>
      <c r="I6608" s="89">
        <v>0</v>
      </c>
      <c r="J6608" s="89">
        <v>0</v>
      </c>
      <c r="K6608" s="89">
        <v>0</v>
      </c>
      <c r="L6608" s="89">
        <v>0</v>
      </c>
      <c r="M6608" s="89">
        <v>0</v>
      </c>
      <c r="N6608" s="89">
        <v>0</v>
      </c>
      <c r="O6608" s="89">
        <v>0</v>
      </c>
      <c r="P6608" s="89">
        <v>771</v>
      </c>
      <c r="Q6608" s="89">
        <v>4107.5</v>
      </c>
      <c r="R6608" s="88">
        <f>VLOOKUP(P6608,NEW_TRAIN_TEST!$A$1:$M$980,13,0)</f>
        <v>3863</v>
      </c>
      <c r="S6608" s="88">
        <f>VLOOKUP(P6608,NEW_TRAIN_TEST!$A$1:$M$980,11,0)</f>
        <v>4428</v>
      </c>
      <c r="T6608" s="6">
        <f t="shared" si="206"/>
        <v>0</v>
      </c>
      <c r="U6608" s="6">
        <f t="shared" si="207"/>
        <v>0</v>
      </c>
    </row>
    <row r="6609" spans="1:21" x14ac:dyDescent="0.2">
      <c r="A6609" s="88">
        <v>6608</v>
      </c>
      <c r="B6609" s="88">
        <v>6</v>
      </c>
      <c r="C6609" s="88" t="s">
        <v>2124</v>
      </c>
      <c r="D6609" s="99" t="s">
        <v>1431</v>
      </c>
      <c r="E6609" s="89">
        <v>4</v>
      </c>
      <c r="F6609" s="89">
        <v>0</v>
      </c>
      <c r="G6609" s="89">
        <v>0</v>
      </c>
      <c r="H6609" s="89">
        <v>0</v>
      </c>
      <c r="I6609" s="89">
        <v>0</v>
      </c>
      <c r="J6609" s="89">
        <v>0</v>
      </c>
      <c r="K6609" s="89">
        <v>0</v>
      </c>
      <c r="L6609" s="89">
        <v>0</v>
      </c>
      <c r="M6609" s="89">
        <v>0</v>
      </c>
      <c r="N6609" s="89">
        <v>0</v>
      </c>
      <c r="O6609" s="89">
        <v>0</v>
      </c>
      <c r="P6609" s="89">
        <v>772</v>
      </c>
      <c r="Q6609" s="89">
        <v>5407</v>
      </c>
      <c r="R6609" s="88">
        <f>VLOOKUP(P6609,NEW_TRAIN_TEST!$A$1:$M$980,13,0)</f>
        <v>4598</v>
      </c>
      <c r="S6609" s="88">
        <f>VLOOKUP(P6609,NEW_TRAIN_TEST!$A$1:$M$980,11,0)</f>
        <v>5919</v>
      </c>
      <c r="T6609" s="6">
        <f t="shared" si="206"/>
        <v>0</v>
      </c>
      <c r="U6609" s="6">
        <f t="shared" si="207"/>
        <v>0</v>
      </c>
    </row>
    <row r="6610" spans="1:21" x14ac:dyDescent="0.2">
      <c r="A6610" s="88">
        <v>6609</v>
      </c>
      <c r="B6610" s="88">
        <v>6</v>
      </c>
      <c r="C6610" s="88" t="s">
        <v>2124</v>
      </c>
      <c r="D6610" s="99" t="s">
        <v>1431</v>
      </c>
      <c r="E6610" s="89">
        <v>11</v>
      </c>
      <c r="F6610" s="89">
        <v>1</v>
      </c>
      <c r="G6610" s="89">
        <v>0</v>
      </c>
      <c r="H6610" s="89">
        <v>0</v>
      </c>
      <c r="I6610" s="89">
        <v>2</v>
      </c>
      <c r="J6610" s="89">
        <v>0</v>
      </c>
      <c r="K6610" s="89">
        <v>0</v>
      </c>
      <c r="L6610" s="89">
        <v>0</v>
      </c>
      <c r="M6610" s="89">
        <v>0</v>
      </c>
      <c r="N6610" s="89">
        <v>0</v>
      </c>
      <c r="O6610" s="89">
        <v>2</v>
      </c>
      <c r="P6610" s="89">
        <v>773</v>
      </c>
      <c r="Q6610" s="89">
        <v>9954</v>
      </c>
      <c r="R6610" s="88">
        <f>VLOOKUP(P6610,NEW_TRAIN_TEST!$A$1:$M$980,13,0)</f>
        <v>9535</v>
      </c>
      <c r="S6610" s="88">
        <f>VLOOKUP(P6610,NEW_TRAIN_TEST!$A$1:$M$980,11,0)</f>
        <v>10311</v>
      </c>
      <c r="T6610" s="6">
        <f t="shared" si="206"/>
        <v>0</v>
      </c>
      <c r="U6610" s="6">
        <f t="shared" si="207"/>
        <v>0</v>
      </c>
    </row>
    <row r="6611" spans="1:21" x14ac:dyDescent="0.2">
      <c r="A6611" s="88">
        <v>6610</v>
      </c>
      <c r="B6611" s="88">
        <v>6</v>
      </c>
      <c r="C6611" s="88" t="s">
        <v>2124</v>
      </c>
      <c r="D6611" s="99" t="s">
        <v>1431</v>
      </c>
      <c r="E6611" s="89">
        <v>5</v>
      </c>
      <c r="F6611" s="89">
        <v>1</v>
      </c>
      <c r="G6611" s="89">
        <v>0</v>
      </c>
      <c r="H6611" s="89">
        <v>0</v>
      </c>
      <c r="I6611" s="89">
        <v>2</v>
      </c>
      <c r="J6611" s="89">
        <v>0</v>
      </c>
      <c r="K6611" s="89">
        <v>0</v>
      </c>
      <c r="L6611" s="89">
        <v>1</v>
      </c>
      <c r="M6611" s="89">
        <v>0</v>
      </c>
      <c r="N6611" s="89">
        <v>0</v>
      </c>
      <c r="O6611" s="89">
        <v>2</v>
      </c>
      <c r="P6611" s="89">
        <v>221</v>
      </c>
      <c r="Q6611" s="89">
        <v>4318</v>
      </c>
      <c r="R6611" s="88">
        <f>VLOOKUP(P6611,NEW_TRAIN_TEST!$A$1:$M$980,13,0)</f>
        <v>4278.5</v>
      </c>
      <c r="S6611" s="88">
        <f>VLOOKUP(P6611,NEW_TRAIN_TEST!$A$1:$M$980,11,0)</f>
        <v>4937</v>
      </c>
      <c r="T6611" s="6">
        <f t="shared" si="206"/>
        <v>1</v>
      </c>
      <c r="U6611" s="6">
        <f t="shared" si="207"/>
        <v>0</v>
      </c>
    </row>
    <row r="6612" spans="1:21" x14ac:dyDescent="0.2">
      <c r="A6612" s="88">
        <v>6611</v>
      </c>
      <c r="B6612" s="88">
        <v>6</v>
      </c>
      <c r="C6612" s="88" t="s">
        <v>2124</v>
      </c>
      <c r="D6612" s="99" t="s">
        <v>1431</v>
      </c>
      <c r="E6612" s="89">
        <v>0</v>
      </c>
      <c r="F6612" s="89">
        <v>5</v>
      </c>
      <c r="G6612" s="89">
        <v>1</v>
      </c>
      <c r="H6612" s="89">
        <v>2</v>
      </c>
      <c r="I6612" s="89">
        <v>2</v>
      </c>
      <c r="J6612" s="89">
        <v>0</v>
      </c>
      <c r="K6612" s="89">
        <v>0</v>
      </c>
      <c r="L6612" s="89">
        <v>0</v>
      </c>
      <c r="M6612" s="89">
        <v>21</v>
      </c>
      <c r="N6612" s="89">
        <v>0</v>
      </c>
      <c r="O6612" s="89">
        <v>2</v>
      </c>
      <c r="P6612" s="89">
        <v>221</v>
      </c>
      <c r="Q6612" s="89">
        <v>4318</v>
      </c>
      <c r="R6612" s="88">
        <f>VLOOKUP(P6612,NEW_TRAIN_TEST!$A$1:$M$980,13,0)</f>
        <v>4278.5</v>
      </c>
      <c r="S6612" s="88">
        <f>VLOOKUP(P6612,NEW_TRAIN_TEST!$A$1:$M$980,11,0)</f>
        <v>4937</v>
      </c>
      <c r="T6612" s="6">
        <f t="shared" si="206"/>
        <v>0</v>
      </c>
      <c r="U6612" s="6">
        <f t="shared" si="207"/>
        <v>1</v>
      </c>
    </row>
    <row r="6613" spans="1:21" x14ac:dyDescent="0.2">
      <c r="A6613" s="88">
        <v>6612</v>
      </c>
      <c r="B6613" s="88">
        <v>6</v>
      </c>
      <c r="C6613" s="88" t="s">
        <v>2124</v>
      </c>
      <c r="D6613" s="99" t="s">
        <v>1431</v>
      </c>
      <c r="E6613" s="89">
        <v>0</v>
      </c>
      <c r="F6613" s="89">
        <v>4</v>
      </c>
      <c r="G6613" s="89">
        <v>0</v>
      </c>
      <c r="H6613" s="89">
        <v>2</v>
      </c>
      <c r="I6613" s="89">
        <v>2</v>
      </c>
      <c r="J6613" s="89">
        <v>0</v>
      </c>
      <c r="K6613" s="89">
        <v>0</v>
      </c>
      <c r="L6613" s="89">
        <v>0</v>
      </c>
      <c r="M6613" s="89">
        <v>0</v>
      </c>
      <c r="N6613" s="89">
        <v>0</v>
      </c>
      <c r="O6613" s="89">
        <v>2</v>
      </c>
      <c r="P6613" s="89">
        <v>221</v>
      </c>
      <c r="Q6613" s="89">
        <v>4318</v>
      </c>
      <c r="R6613" s="88">
        <f>VLOOKUP(P6613,NEW_TRAIN_TEST!$A$1:$M$980,13,0)</f>
        <v>4278.5</v>
      </c>
      <c r="S6613" s="88">
        <f>VLOOKUP(P6613,NEW_TRAIN_TEST!$A$1:$M$980,11,0)</f>
        <v>4937</v>
      </c>
      <c r="T6613" s="6">
        <f t="shared" si="206"/>
        <v>0</v>
      </c>
      <c r="U6613" s="6">
        <f t="shared" si="207"/>
        <v>0</v>
      </c>
    </row>
    <row r="6614" spans="1:21" x14ac:dyDescent="0.2">
      <c r="A6614" s="88">
        <v>6613</v>
      </c>
      <c r="B6614" s="88">
        <v>6</v>
      </c>
      <c r="C6614" s="88" t="s">
        <v>2124</v>
      </c>
      <c r="D6614" s="99" t="s">
        <v>1431</v>
      </c>
      <c r="E6614" s="89">
        <v>3</v>
      </c>
      <c r="F6614" s="89">
        <v>2</v>
      </c>
      <c r="G6614" s="89">
        <v>0</v>
      </c>
      <c r="H6614" s="89">
        <v>2</v>
      </c>
      <c r="I6614" s="89">
        <v>2</v>
      </c>
      <c r="J6614" s="89">
        <v>0</v>
      </c>
      <c r="K6614" s="89">
        <v>0</v>
      </c>
      <c r="L6614" s="89">
        <v>0</v>
      </c>
      <c r="M6614" s="89">
        <v>21</v>
      </c>
      <c r="N6614" s="89">
        <v>0</v>
      </c>
      <c r="O6614" s="89">
        <v>2</v>
      </c>
      <c r="P6614" s="89">
        <v>221</v>
      </c>
      <c r="Q6614" s="89">
        <v>4321.5</v>
      </c>
      <c r="R6614" s="88">
        <f>VLOOKUP(P6614,NEW_TRAIN_TEST!$A$1:$M$980,13,0)</f>
        <v>4278.5</v>
      </c>
      <c r="S6614" s="88">
        <f>VLOOKUP(P6614,NEW_TRAIN_TEST!$A$1:$M$980,11,0)</f>
        <v>4937</v>
      </c>
      <c r="T6614" s="6">
        <f t="shared" si="206"/>
        <v>0</v>
      </c>
      <c r="U6614" s="6">
        <f t="shared" si="207"/>
        <v>1</v>
      </c>
    </row>
    <row r="6615" spans="1:21" x14ac:dyDescent="0.2">
      <c r="A6615" s="88">
        <v>6614</v>
      </c>
      <c r="B6615" s="88">
        <v>6</v>
      </c>
      <c r="C6615" s="88" t="s">
        <v>2124</v>
      </c>
      <c r="D6615" s="99" t="s">
        <v>1431</v>
      </c>
      <c r="E6615" s="89">
        <v>0</v>
      </c>
      <c r="F6615" s="89">
        <v>1</v>
      </c>
      <c r="G6615" s="89">
        <v>0</v>
      </c>
      <c r="H6615" s="89">
        <v>0</v>
      </c>
      <c r="I6615" s="89">
        <v>2</v>
      </c>
      <c r="J6615" s="89">
        <v>0</v>
      </c>
      <c r="K6615" s="89">
        <v>0</v>
      </c>
      <c r="L6615" s="89">
        <v>0</v>
      </c>
      <c r="M6615" s="89">
        <v>0</v>
      </c>
      <c r="N6615" s="89">
        <v>0</v>
      </c>
      <c r="O6615" s="89">
        <v>2</v>
      </c>
      <c r="P6615" s="89">
        <v>509</v>
      </c>
      <c r="Q6615" s="89">
        <v>5121</v>
      </c>
      <c r="R6615" s="88">
        <f>VLOOKUP(P6615,NEW_TRAIN_TEST!$A$1:$M$980,13,0)</f>
        <v>5121</v>
      </c>
      <c r="S6615" s="88">
        <f>VLOOKUP(P6615,NEW_TRAIN_TEST!$A$1:$M$980,11,0)</f>
        <v>5909</v>
      </c>
      <c r="T6615" s="6">
        <f t="shared" si="206"/>
        <v>0</v>
      </c>
      <c r="U6615" s="6">
        <f t="shared" si="207"/>
        <v>0</v>
      </c>
    </row>
    <row r="6616" spans="1:21" x14ac:dyDescent="0.2">
      <c r="A6616" s="88">
        <v>6615</v>
      </c>
      <c r="B6616" s="88">
        <v>6</v>
      </c>
      <c r="C6616" s="88" t="s">
        <v>2124</v>
      </c>
      <c r="D6616" s="99" t="s">
        <v>1431</v>
      </c>
      <c r="E6616" s="89">
        <v>3</v>
      </c>
      <c r="F6616" s="89">
        <v>0</v>
      </c>
      <c r="G6616" s="89">
        <v>0</v>
      </c>
      <c r="H6616" s="89">
        <v>0</v>
      </c>
      <c r="I6616" s="89">
        <v>0</v>
      </c>
      <c r="J6616" s="89">
        <v>0</v>
      </c>
      <c r="K6616" s="89">
        <v>0</v>
      </c>
      <c r="L6616" s="89">
        <v>0</v>
      </c>
      <c r="M6616" s="89">
        <v>0</v>
      </c>
      <c r="N6616" s="89">
        <v>0</v>
      </c>
      <c r="O6616" s="89">
        <v>0</v>
      </c>
      <c r="P6616" s="89">
        <v>509</v>
      </c>
      <c r="Q6616" s="89">
        <v>5415.5</v>
      </c>
      <c r="R6616" s="88">
        <f>VLOOKUP(P6616,NEW_TRAIN_TEST!$A$1:$M$980,13,0)</f>
        <v>5121</v>
      </c>
      <c r="S6616" s="88">
        <f>VLOOKUP(P6616,NEW_TRAIN_TEST!$A$1:$M$980,11,0)</f>
        <v>5909</v>
      </c>
      <c r="T6616" s="6">
        <f t="shared" si="206"/>
        <v>0</v>
      </c>
      <c r="U6616" s="6">
        <f t="shared" si="207"/>
        <v>0</v>
      </c>
    </row>
    <row r="6617" spans="1:21" x14ac:dyDescent="0.2">
      <c r="A6617" s="88">
        <v>6616</v>
      </c>
      <c r="B6617" s="88">
        <v>6</v>
      </c>
      <c r="C6617" s="88" t="s">
        <v>2124</v>
      </c>
      <c r="D6617" s="99" t="s">
        <v>1431</v>
      </c>
      <c r="E6617" s="89">
        <v>3</v>
      </c>
      <c r="F6617" s="89">
        <v>4</v>
      </c>
      <c r="G6617" s="89">
        <v>0</v>
      </c>
      <c r="H6617" s="89">
        <v>2</v>
      </c>
      <c r="I6617" s="89">
        <v>2</v>
      </c>
      <c r="J6617" s="89">
        <v>0</v>
      </c>
      <c r="K6617" s="89">
        <v>0</v>
      </c>
      <c r="L6617" s="89">
        <v>0</v>
      </c>
      <c r="M6617" s="89">
        <v>16</v>
      </c>
      <c r="N6617" s="89">
        <v>0</v>
      </c>
      <c r="O6617" s="89">
        <v>2</v>
      </c>
      <c r="P6617" s="89">
        <v>199</v>
      </c>
      <c r="Q6617" s="89">
        <v>3892</v>
      </c>
      <c r="R6617" s="88">
        <f>VLOOKUP(P6617,NEW_TRAIN_TEST!$A$1:$M$980,13,0)</f>
        <v>3890.5</v>
      </c>
      <c r="S6617" s="88">
        <f>VLOOKUP(P6617,NEW_TRAIN_TEST!$A$1:$M$980,11,0)</f>
        <v>4524</v>
      </c>
      <c r="T6617" s="6">
        <f t="shared" si="206"/>
        <v>0</v>
      </c>
      <c r="U6617" s="6">
        <f t="shared" si="207"/>
        <v>1</v>
      </c>
    </row>
    <row r="6618" spans="1:21" x14ac:dyDescent="0.2">
      <c r="A6618" s="88">
        <v>6617</v>
      </c>
      <c r="B6618" s="88">
        <v>6</v>
      </c>
      <c r="C6618" s="88" t="s">
        <v>2124</v>
      </c>
      <c r="D6618" s="99" t="s">
        <v>1431</v>
      </c>
      <c r="E6618" s="89">
        <v>4</v>
      </c>
      <c r="F6618" s="89">
        <v>0</v>
      </c>
      <c r="G6618" s="89">
        <v>0</v>
      </c>
      <c r="H6618" s="89">
        <v>0</v>
      </c>
      <c r="I6618" s="89">
        <v>0</v>
      </c>
      <c r="J6618" s="89">
        <v>0</v>
      </c>
      <c r="K6618" s="89">
        <v>0</v>
      </c>
      <c r="L6618" s="89">
        <v>0</v>
      </c>
      <c r="M6618" s="89">
        <v>0</v>
      </c>
      <c r="N6618" s="89">
        <v>0</v>
      </c>
      <c r="O6618" s="89">
        <v>0</v>
      </c>
      <c r="P6618" s="89">
        <v>777</v>
      </c>
      <c r="Q6618" s="89">
        <v>6158</v>
      </c>
      <c r="R6618" s="88">
        <f>VLOOKUP(P6618,NEW_TRAIN_TEST!$A$1:$M$980,13,0)</f>
        <v>5891</v>
      </c>
      <c r="S6618" s="88">
        <f>VLOOKUP(P6618,NEW_TRAIN_TEST!$A$1:$M$980,11,0)</f>
        <v>6188</v>
      </c>
      <c r="T6618" s="6">
        <f t="shared" si="206"/>
        <v>0</v>
      </c>
      <c r="U6618" s="6">
        <f t="shared" si="207"/>
        <v>0</v>
      </c>
    </row>
    <row r="6619" spans="1:21" x14ac:dyDescent="0.2">
      <c r="A6619" s="88">
        <v>6618</v>
      </c>
      <c r="B6619" s="88">
        <v>6</v>
      </c>
      <c r="C6619" s="88" t="s">
        <v>2124</v>
      </c>
      <c r="D6619" s="99" t="s">
        <v>1431</v>
      </c>
      <c r="E6619" s="89">
        <v>6</v>
      </c>
      <c r="F6619" s="89">
        <v>6</v>
      </c>
      <c r="G6619" s="89">
        <v>0</v>
      </c>
      <c r="H6619" s="89">
        <v>2</v>
      </c>
      <c r="I6619" s="89">
        <v>2</v>
      </c>
      <c r="J6619" s="89">
        <v>2</v>
      </c>
      <c r="K6619" s="89">
        <v>0</v>
      </c>
      <c r="L6619" s="89">
        <v>0</v>
      </c>
      <c r="M6619" s="89">
        <v>0</v>
      </c>
      <c r="N6619" s="89">
        <v>0</v>
      </c>
      <c r="O6619" s="89">
        <v>2</v>
      </c>
      <c r="P6619" s="89">
        <v>200</v>
      </c>
      <c r="Q6619" s="89">
        <v>6329</v>
      </c>
      <c r="R6619" s="88">
        <f>VLOOKUP(P6619,NEW_TRAIN_TEST!$A$1:$M$980,13,0)</f>
        <v>5771.5</v>
      </c>
      <c r="S6619" s="88">
        <f>VLOOKUP(P6619,NEW_TRAIN_TEST!$A$1:$M$980,11,0)</f>
        <v>7345</v>
      </c>
      <c r="T6619" s="6">
        <f t="shared" si="206"/>
        <v>0</v>
      </c>
      <c r="U6619" s="6">
        <f t="shared" si="207"/>
        <v>0</v>
      </c>
    </row>
    <row r="6620" spans="1:21" x14ac:dyDescent="0.2">
      <c r="A6620" s="88">
        <v>6619</v>
      </c>
      <c r="B6620" s="88">
        <v>6</v>
      </c>
      <c r="C6620" s="88" t="s">
        <v>2124</v>
      </c>
      <c r="D6620" s="99" t="s">
        <v>1431</v>
      </c>
      <c r="E6620" s="89">
        <v>5</v>
      </c>
      <c r="F6620" s="89">
        <v>0</v>
      </c>
      <c r="G6620" s="89">
        <v>0</v>
      </c>
      <c r="H6620" s="89">
        <v>0</v>
      </c>
      <c r="I6620" s="89">
        <v>0</v>
      </c>
      <c r="J6620" s="89">
        <v>0</v>
      </c>
      <c r="K6620" s="89">
        <v>0</v>
      </c>
      <c r="L6620" s="89">
        <v>1</v>
      </c>
      <c r="M6620" s="89">
        <v>0</v>
      </c>
      <c r="N6620" s="89">
        <v>0</v>
      </c>
      <c r="O6620" s="89">
        <v>0</v>
      </c>
      <c r="P6620" s="89">
        <v>779</v>
      </c>
      <c r="Q6620" s="89">
        <v>5855</v>
      </c>
      <c r="R6620" s="88">
        <f>VLOOKUP(P6620,NEW_TRAIN_TEST!$A$1:$M$980,13,0)</f>
        <v>3645</v>
      </c>
      <c r="S6620" s="88">
        <f>VLOOKUP(P6620,NEW_TRAIN_TEST!$A$1:$M$980,11,0)</f>
        <v>5893</v>
      </c>
      <c r="T6620" s="6">
        <f t="shared" si="206"/>
        <v>1</v>
      </c>
      <c r="U6620" s="6">
        <f t="shared" si="207"/>
        <v>0</v>
      </c>
    </row>
    <row r="6621" spans="1:21" x14ac:dyDescent="0.2">
      <c r="A6621" s="88">
        <v>6620</v>
      </c>
      <c r="B6621" s="88">
        <v>6</v>
      </c>
      <c r="C6621" s="88" t="s">
        <v>2124</v>
      </c>
      <c r="D6621" s="99" t="s">
        <v>1431</v>
      </c>
      <c r="E6621" s="89">
        <v>5</v>
      </c>
      <c r="F6621" s="89">
        <v>0</v>
      </c>
      <c r="G6621" s="89">
        <v>0</v>
      </c>
      <c r="H6621" s="89">
        <v>0</v>
      </c>
      <c r="I6621" s="89">
        <v>0</v>
      </c>
      <c r="J6621" s="89">
        <v>0</v>
      </c>
      <c r="K6621" s="89">
        <v>0</v>
      </c>
      <c r="L6621" s="89">
        <v>1</v>
      </c>
      <c r="M6621" s="89">
        <v>0</v>
      </c>
      <c r="N6621" s="89">
        <v>0</v>
      </c>
      <c r="O6621" s="89">
        <v>0</v>
      </c>
      <c r="P6621" s="89">
        <v>795</v>
      </c>
      <c r="Q6621" s="89">
        <v>6223</v>
      </c>
      <c r="R6621" s="88">
        <f>VLOOKUP(P6621,NEW_TRAIN_TEST!$A$1:$M$980,13,0)</f>
        <v>4490</v>
      </c>
      <c r="S6621" s="88">
        <f>VLOOKUP(P6621,NEW_TRAIN_TEST!$A$1:$M$980,11,0)</f>
        <v>6248</v>
      </c>
      <c r="T6621" s="6">
        <f t="shared" si="206"/>
        <v>1</v>
      </c>
      <c r="U6621" s="6">
        <f t="shared" si="207"/>
        <v>0</v>
      </c>
    </row>
    <row r="6622" spans="1:21" x14ac:dyDescent="0.2">
      <c r="A6622" s="88">
        <v>6621</v>
      </c>
      <c r="B6622" s="88">
        <v>6</v>
      </c>
      <c r="C6622" s="88" t="s">
        <v>2124</v>
      </c>
      <c r="D6622" s="99" t="s">
        <v>1431</v>
      </c>
      <c r="E6622" s="89">
        <v>2</v>
      </c>
      <c r="F6622" s="89">
        <v>0</v>
      </c>
      <c r="G6622" s="89">
        <v>0</v>
      </c>
      <c r="H6622" s="89">
        <v>0</v>
      </c>
      <c r="I6622" s="89">
        <v>0</v>
      </c>
      <c r="J6622" s="89">
        <v>0</v>
      </c>
      <c r="K6622" s="89">
        <v>0</v>
      </c>
      <c r="L6622" s="89">
        <v>0</v>
      </c>
      <c r="M6622" s="89">
        <v>0</v>
      </c>
      <c r="N6622" s="89">
        <v>0</v>
      </c>
      <c r="O6622" s="89">
        <v>0</v>
      </c>
      <c r="P6622" s="89">
        <v>796</v>
      </c>
      <c r="Q6622" s="89">
        <v>5212</v>
      </c>
      <c r="R6622" s="88">
        <f>VLOOKUP(P6622,NEW_TRAIN_TEST!$A$1:$M$980,13,0)</f>
        <v>4131</v>
      </c>
      <c r="S6622" s="88">
        <f>VLOOKUP(P6622,NEW_TRAIN_TEST!$A$1:$M$980,11,0)</f>
        <v>5338</v>
      </c>
      <c r="T6622" s="6">
        <f t="shared" si="206"/>
        <v>0</v>
      </c>
      <c r="U6622" s="6">
        <f t="shared" si="207"/>
        <v>0</v>
      </c>
    </row>
    <row r="6623" spans="1:21" x14ac:dyDescent="0.2">
      <c r="A6623" s="88">
        <v>6622</v>
      </c>
      <c r="B6623" s="88">
        <v>6</v>
      </c>
      <c r="C6623" s="88" t="s">
        <v>2124</v>
      </c>
      <c r="D6623" s="99" t="s">
        <v>1431</v>
      </c>
      <c r="E6623" s="89">
        <v>15</v>
      </c>
      <c r="F6623" s="89">
        <v>0</v>
      </c>
      <c r="G6623" s="89">
        <v>0</v>
      </c>
      <c r="H6623" s="89">
        <v>0</v>
      </c>
      <c r="I6623" s="89">
        <v>0</v>
      </c>
      <c r="J6623" s="89">
        <v>0</v>
      </c>
      <c r="K6623" s="89">
        <v>0</v>
      </c>
      <c r="L6623" s="89">
        <v>0</v>
      </c>
      <c r="M6623" s="89">
        <v>0</v>
      </c>
      <c r="N6623" s="89">
        <v>0</v>
      </c>
      <c r="O6623" s="89">
        <v>0</v>
      </c>
      <c r="P6623" s="89">
        <v>797</v>
      </c>
      <c r="Q6623" s="89">
        <v>7606</v>
      </c>
      <c r="R6623" s="88">
        <f>VLOOKUP(P6623,NEW_TRAIN_TEST!$A$1:$M$980,13,0)</f>
        <v>6674</v>
      </c>
      <c r="S6623" s="88">
        <f>VLOOKUP(P6623,NEW_TRAIN_TEST!$A$1:$M$980,11,0)</f>
        <v>7789</v>
      </c>
      <c r="T6623" s="6">
        <f t="shared" si="206"/>
        <v>0</v>
      </c>
      <c r="U6623" s="6">
        <f t="shared" si="207"/>
        <v>0</v>
      </c>
    </row>
    <row r="6624" spans="1:21" x14ac:dyDescent="0.2">
      <c r="A6624" s="88">
        <v>6623</v>
      </c>
      <c r="B6624" s="88">
        <v>6</v>
      </c>
      <c r="C6624" s="88" t="s">
        <v>2124</v>
      </c>
      <c r="D6624" s="99" t="s">
        <v>1431</v>
      </c>
      <c r="E6624" s="89">
        <v>6</v>
      </c>
      <c r="F6624" s="89">
        <v>1</v>
      </c>
      <c r="G6624" s="89">
        <v>1</v>
      </c>
      <c r="H6624" s="89">
        <v>0</v>
      </c>
      <c r="I6624" s="89">
        <v>2</v>
      </c>
      <c r="J6624" s="89">
        <v>0</v>
      </c>
      <c r="K6624" s="89">
        <v>0</v>
      </c>
      <c r="L6624" s="89">
        <v>1</v>
      </c>
      <c r="M6624" s="89">
        <v>0</v>
      </c>
      <c r="N6624" s="89">
        <v>0</v>
      </c>
      <c r="O6624" s="89">
        <v>2</v>
      </c>
      <c r="P6624" s="89">
        <v>899</v>
      </c>
      <c r="Q6624" s="89">
        <v>5901.5</v>
      </c>
      <c r="R6624" s="88">
        <f>VLOOKUP(P6624,NEW_TRAIN_TEST!$A$1:$M$980,13,0)</f>
        <v>5606.5</v>
      </c>
      <c r="S6624" s="88">
        <f>VLOOKUP(P6624,NEW_TRAIN_TEST!$A$1:$M$980,11,0)</f>
        <v>6953</v>
      </c>
      <c r="T6624" s="6">
        <f t="shared" si="206"/>
        <v>1</v>
      </c>
      <c r="U6624" s="6">
        <f t="shared" si="207"/>
        <v>0</v>
      </c>
    </row>
    <row r="6625" spans="1:21" x14ac:dyDescent="0.2">
      <c r="A6625" s="88">
        <v>6624</v>
      </c>
      <c r="B6625" s="88">
        <v>6</v>
      </c>
      <c r="C6625" s="88" t="s">
        <v>2124</v>
      </c>
      <c r="D6625" s="99" t="s">
        <v>1431</v>
      </c>
      <c r="E6625" s="89">
        <v>2</v>
      </c>
      <c r="F6625" s="89">
        <v>0</v>
      </c>
      <c r="G6625" s="89">
        <v>0</v>
      </c>
      <c r="H6625" s="89">
        <v>0</v>
      </c>
      <c r="I6625" s="89">
        <v>0</v>
      </c>
      <c r="J6625" s="89">
        <v>0</v>
      </c>
      <c r="K6625" s="89">
        <v>0</v>
      </c>
      <c r="L6625" s="89">
        <v>0</v>
      </c>
      <c r="M6625" s="89">
        <v>0</v>
      </c>
      <c r="N6625" s="89">
        <v>0</v>
      </c>
      <c r="O6625" s="89">
        <v>0</v>
      </c>
      <c r="P6625" s="89">
        <v>799</v>
      </c>
      <c r="Q6625" s="89">
        <v>4767</v>
      </c>
      <c r="R6625" s="88">
        <f>VLOOKUP(P6625,NEW_TRAIN_TEST!$A$1:$M$980,13,0)</f>
        <v>3535</v>
      </c>
      <c r="S6625" s="88">
        <f>VLOOKUP(P6625,NEW_TRAIN_TEST!$A$1:$M$980,11,0)</f>
        <v>5189</v>
      </c>
      <c r="T6625" s="6">
        <f t="shared" si="206"/>
        <v>0</v>
      </c>
      <c r="U6625" s="6">
        <f t="shared" si="207"/>
        <v>0</v>
      </c>
    </row>
    <row r="6626" spans="1:21" x14ac:dyDescent="0.2">
      <c r="A6626" s="88">
        <v>6625</v>
      </c>
      <c r="B6626" s="88">
        <v>6</v>
      </c>
      <c r="C6626" s="88" t="s">
        <v>2124</v>
      </c>
      <c r="D6626" s="99" t="s">
        <v>1431</v>
      </c>
      <c r="E6626" s="89">
        <v>6</v>
      </c>
      <c r="F6626" s="89">
        <v>0</v>
      </c>
      <c r="G6626" s="89">
        <v>0</v>
      </c>
      <c r="H6626" s="89">
        <v>0</v>
      </c>
      <c r="I6626" s="89">
        <v>0</v>
      </c>
      <c r="J6626" s="89">
        <v>0</v>
      </c>
      <c r="K6626" s="89">
        <v>0</v>
      </c>
      <c r="L6626" s="89">
        <v>1</v>
      </c>
      <c r="M6626" s="89">
        <v>0</v>
      </c>
      <c r="N6626" s="89">
        <v>0</v>
      </c>
      <c r="O6626" s="89">
        <v>0</v>
      </c>
      <c r="P6626" s="89">
        <v>800</v>
      </c>
      <c r="Q6626" s="89">
        <v>6335</v>
      </c>
      <c r="R6626" s="88">
        <f>VLOOKUP(P6626,NEW_TRAIN_TEST!$A$1:$M$980,13,0)</f>
        <v>5506</v>
      </c>
      <c r="S6626" s="88">
        <f>VLOOKUP(P6626,NEW_TRAIN_TEST!$A$1:$M$980,11,0)</f>
        <v>6446</v>
      </c>
      <c r="T6626" s="6">
        <f t="shared" si="206"/>
        <v>1</v>
      </c>
      <c r="U6626" s="6">
        <f t="shared" si="207"/>
        <v>0</v>
      </c>
    </row>
    <row r="6627" spans="1:21" x14ac:dyDescent="0.2">
      <c r="A6627" s="88">
        <v>6626</v>
      </c>
      <c r="B6627" s="88">
        <v>6</v>
      </c>
      <c r="C6627" s="88" t="s">
        <v>2124</v>
      </c>
      <c r="D6627" s="99" t="s">
        <v>1431</v>
      </c>
      <c r="E6627" s="89">
        <v>2</v>
      </c>
      <c r="F6627" s="89">
        <v>0</v>
      </c>
      <c r="G6627" s="89">
        <v>0</v>
      </c>
      <c r="H6627" s="89">
        <v>0</v>
      </c>
      <c r="I6627" s="89">
        <v>0</v>
      </c>
      <c r="J6627" s="89">
        <v>0</v>
      </c>
      <c r="K6627" s="89">
        <v>0</v>
      </c>
      <c r="L6627" s="89">
        <v>0</v>
      </c>
      <c r="M6627" s="89">
        <v>0</v>
      </c>
      <c r="N6627" s="89">
        <v>0</v>
      </c>
      <c r="O6627" s="89">
        <v>0</v>
      </c>
      <c r="P6627" s="89">
        <v>801</v>
      </c>
      <c r="Q6627" s="89">
        <v>4611</v>
      </c>
      <c r="R6627" s="88">
        <f>VLOOKUP(P6627,NEW_TRAIN_TEST!$A$1:$M$980,13,0)</f>
        <v>3383</v>
      </c>
      <c r="S6627" s="88">
        <f>VLOOKUP(P6627,NEW_TRAIN_TEST!$A$1:$M$980,11,0)</f>
        <v>4974</v>
      </c>
      <c r="T6627" s="6">
        <f t="shared" si="206"/>
        <v>0</v>
      </c>
      <c r="U6627" s="6">
        <f t="shared" si="207"/>
        <v>0</v>
      </c>
    </row>
    <row r="6628" spans="1:21" x14ac:dyDescent="0.2">
      <c r="A6628" s="88">
        <v>6627</v>
      </c>
      <c r="B6628" s="88">
        <v>6</v>
      </c>
      <c r="C6628" s="88" t="s">
        <v>2124</v>
      </c>
      <c r="D6628" s="99" t="s">
        <v>1431</v>
      </c>
      <c r="E6628" s="89">
        <v>7</v>
      </c>
      <c r="F6628" s="89">
        <v>1</v>
      </c>
      <c r="G6628" s="89">
        <v>0</v>
      </c>
      <c r="H6628" s="89">
        <v>0</v>
      </c>
      <c r="I6628" s="89">
        <v>1</v>
      </c>
      <c r="J6628" s="89">
        <v>0</v>
      </c>
      <c r="K6628" s="89">
        <v>0</v>
      </c>
      <c r="L6628" s="89">
        <v>1</v>
      </c>
      <c r="M6628" s="89">
        <v>0</v>
      </c>
      <c r="N6628" s="89">
        <v>0</v>
      </c>
      <c r="O6628" s="89">
        <v>0</v>
      </c>
      <c r="P6628" s="89">
        <v>802</v>
      </c>
      <c r="Q6628" s="89">
        <v>5224</v>
      </c>
      <c r="R6628" s="88">
        <f>VLOOKUP(P6628,NEW_TRAIN_TEST!$A$1:$M$980,13,0)</f>
        <v>4477.5</v>
      </c>
      <c r="S6628" s="88">
        <f>VLOOKUP(P6628,NEW_TRAIN_TEST!$A$1:$M$980,11,0)</f>
        <v>5419</v>
      </c>
      <c r="T6628" s="6">
        <f t="shared" si="206"/>
        <v>1</v>
      </c>
      <c r="U6628" s="6">
        <f t="shared" si="207"/>
        <v>0</v>
      </c>
    </row>
    <row r="6629" spans="1:21" x14ac:dyDescent="0.2">
      <c r="A6629" s="88">
        <v>6628</v>
      </c>
      <c r="B6629" s="88">
        <v>6</v>
      </c>
      <c r="C6629" s="88" t="s">
        <v>2124</v>
      </c>
      <c r="D6629" s="99" t="s">
        <v>1431</v>
      </c>
      <c r="E6629" s="89">
        <v>7</v>
      </c>
      <c r="F6629" s="89">
        <v>2</v>
      </c>
      <c r="G6629" s="89">
        <v>0</v>
      </c>
      <c r="H6629" s="89">
        <v>2</v>
      </c>
      <c r="I6629" s="89">
        <v>2</v>
      </c>
      <c r="J6629" s="89">
        <v>0</v>
      </c>
      <c r="K6629" s="89">
        <v>0</v>
      </c>
      <c r="L6629" s="89">
        <v>1</v>
      </c>
      <c r="M6629" s="89">
        <v>0</v>
      </c>
      <c r="N6629" s="89">
        <v>0</v>
      </c>
      <c r="O6629" s="89">
        <v>2</v>
      </c>
      <c r="P6629" s="89">
        <v>803</v>
      </c>
      <c r="Q6629" s="89">
        <v>6645.5</v>
      </c>
      <c r="R6629" s="88">
        <f>VLOOKUP(P6629,NEW_TRAIN_TEST!$A$1:$M$980,13,0)</f>
        <v>5232.5</v>
      </c>
      <c r="S6629" s="88">
        <f>VLOOKUP(P6629,NEW_TRAIN_TEST!$A$1:$M$980,11,0)</f>
        <v>7011</v>
      </c>
      <c r="T6629" s="6">
        <f t="shared" si="206"/>
        <v>1</v>
      </c>
      <c r="U6629" s="6">
        <f t="shared" si="207"/>
        <v>0</v>
      </c>
    </row>
    <row r="6630" spans="1:21" x14ac:dyDescent="0.2">
      <c r="A6630" s="88">
        <v>6629</v>
      </c>
      <c r="B6630" s="88">
        <v>6</v>
      </c>
      <c r="C6630" s="88" t="s">
        <v>2124</v>
      </c>
      <c r="D6630" s="99" t="s">
        <v>1431</v>
      </c>
      <c r="E6630" s="89">
        <v>10</v>
      </c>
      <c r="F6630" s="89">
        <v>2</v>
      </c>
      <c r="G6630" s="89">
        <v>0</v>
      </c>
      <c r="H6630" s="89">
        <v>0</v>
      </c>
      <c r="I6630" s="89">
        <v>2</v>
      </c>
      <c r="J6630" s="89">
        <v>2</v>
      </c>
      <c r="K6630" s="89">
        <v>0</v>
      </c>
      <c r="L6630" s="89">
        <v>0</v>
      </c>
      <c r="M6630" s="89">
        <v>0</v>
      </c>
      <c r="N6630" s="89">
        <v>0</v>
      </c>
      <c r="O6630" s="89">
        <v>2</v>
      </c>
      <c r="P6630" s="89">
        <v>804</v>
      </c>
      <c r="Q6630" s="89">
        <v>7098</v>
      </c>
      <c r="R6630" s="88">
        <f>VLOOKUP(P6630,NEW_TRAIN_TEST!$A$1:$M$980,13,0)</f>
        <v>5791.5</v>
      </c>
      <c r="S6630" s="88">
        <f>VLOOKUP(P6630,NEW_TRAIN_TEST!$A$1:$M$980,11,0)</f>
        <v>7161</v>
      </c>
      <c r="T6630" s="6">
        <f t="shared" si="206"/>
        <v>0</v>
      </c>
      <c r="U6630" s="6">
        <f t="shared" si="207"/>
        <v>0</v>
      </c>
    </row>
    <row r="6631" spans="1:21" x14ac:dyDescent="0.2">
      <c r="A6631" s="88">
        <v>6630</v>
      </c>
      <c r="B6631" s="88">
        <v>6</v>
      </c>
      <c r="C6631" s="88" t="s">
        <v>2124</v>
      </c>
      <c r="D6631" s="99" t="s">
        <v>1431</v>
      </c>
      <c r="E6631" s="89">
        <v>4</v>
      </c>
      <c r="F6631" s="89">
        <v>0</v>
      </c>
      <c r="G6631" s="89">
        <v>0</v>
      </c>
      <c r="H6631" s="89">
        <v>0</v>
      </c>
      <c r="I6631" s="89">
        <v>0</v>
      </c>
      <c r="J6631" s="89">
        <v>0</v>
      </c>
      <c r="K6631" s="89">
        <v>0</v>
      </c>
      <c r="L6631" s="89">
        <v>0</v>
      </c>
      <c r="M6631" s="89">
        <v>0</v>
      </c>
      <c r="N6631" s="89">
        <v>0</v>
      </c>
      <c r="O6631" s="89">
        <v>0</v>
      </c>
      <c r="P6631" s="89">
        <v>805</v>
      </c>
      <c r="Q6631" s="89">
        <v>5504</v>
      </c>
      <c r="R6631" s="88">
        <f>VLOOKUP(P6631,NEW_TRAIN_TEST!$A$1:$M$980,13,0)</f>
        <v>4359</v>
      </c>
      <c r="S6631" s="88">
        <f>VLOOKUP(P6631,NEW_TRAIN_TEST!$A$1:$M$980,11,0)</f>
        <v>5513</v>
      </c>
      <c r="T6631" s="6">
        <f t="shared" si="206"/>
        <v>0</v>
      </c>
      <c r="U6631" s="6">
        <f t="shared" si="207"/>
        <v>0</v>
      </c>
    </row>
    <row r="6632" spans="1:21" x14ac:dyDescent="0.2">
      <c r="A6632" s="88">
        <v>6631</v>
      </c>
      <c r="B6632" s="88">
        <v>6</v>
      </c>
      <c r="C6632" s="88" t="s">
        <v>2124</v>
      </c>
      <c r="D6632" s="99" t="s">
        <v>1431</v>
      </c>
      <c r="E6632" s="89">
        <v>13</v>
      </c>
      <c r="F6632" s="89">
        <v>2</v>
      </c>
      <c r="G6632" s="89">
        <v>0</v>
      </c>
      <c r="H6632" s="89">
        <v>2</v>
      </c>
      <c r="I6632" s="89">
        <v>2</v>
      </c>
      <c r="J6632" s="89">
        <v>0</v>
      </c>
      <c r="K6632" s="89">
        <v>0</v>
      </c>
      <c r="L6632" s="89">
        <v>0</v>
      </c>
      <c r="M6632" s="89">
        <v>0</v>
      </c>
      <c r="N6632" s="89">
        <v>0</v>
      </c>
      <c r="O6632" s="89">
        <v>2</v>
      </c>
      <c r="P6632" s="89">
        <v>806</v>
      </c>
      <c r="Q6632" s="89">
        <v>7407</v>
      </c>
      <c r="R6632" s="88">
        <f>VLOOKUP(P6632,NEW_TRAIN_TEST!$A$1:$M$980,13,0)</f>
        <v>6016</v>
      </c>
      <c r="S6632" s="88">
        <f>VLOOKUP(P6632,NEW_TRAIN_TEST!$A$1:$M$980,11,0)</f>
        <v>7420</v>
      </c>
      <c r="T6632" s="6">
        <f t="shared" si="206"/>
        <v>0</v>
      </c>
      <c r="U6632" s="6">
        <f t="shared" si="207"/>
        <v>0</v>
      </c>
    </row>
    <row r="6633" spans="1:21" x14ac:dyDescent="0.2">
      <c r="A6633" s="88">
        <v>6632</v>
      </c>
      <c r="B6633" s="88">
        <v>6</v>
      </c>
      <c r="C6633" s="88" t="s">
        <v>2124</v>
      </c>
      <c r="D6633" s="99" t="s">
        <v>1431</v>
      </c>
      <c r="E6633" s="89">
        <v>6</v>
      </c>
      <c r="F6633" s="89">
        <v>4</v>
      </c>
      <c r="G6633" s="89">
        <v>0</v>
      </c>
      <c r="H6633" s="89">
        <v>0</v>
      </c>
      <c r="I6633" s="89">
        <v>2</v>
      </c>
      <c r="J6633" s="89">
        <v>2</v>
      </c>
      <c r="K6633" s="89">
        <v>0</v>
      </c>
      <c r="L6633" s="89">
        <v>1</v>
      </c>
      <c r="M6633" s="89">
        <v>0</v>
      </c>
      <c r="N6633" s="89">
        <v>0</v>
      </c>
      <c r="O6633" s="89">
        <v>2</v>
      </c>
      <c r="P6633" s="89">
        <v>203</v>
      </c>
      <c r="Q6633" s="89">
        <v>4675.5</v>
      </c>
      <c r="R6633" s="88">
        <f>VLOOKUP(P6633,NEW_TRAIN_TEST!$A$1:$M$980,13,0)</f>
        <v>4499.5</v>
      </c>
      <c r="S6633" s="88">
        <f>VLOOKUP(P6633,NEW_TRAIN_TEST!$A$1:$M$980,11,0)</f>
        <v>5456</v>
      </c>
      <c r="T6633" s="6">
        <f t="shared" si="206"/>
        <v>1</v>
      </c>
      <c r="U6633" s="6">
        <f t="shared" si="207"/>
        <v>0</v>
      </c>
    </row>
    <row r="6634" spans="1:21" x14ac:dyDescent="0.2">
      <c r="A6634" s="88">
        <v>6633</v>
      </c>
      <c r="B6634" s="88">
        <v>6</v>
      </c>
      <c r="C6634" s="88" t="s">
        <v>2124</v>
      </c>
      <c r="D6634" s="99" t="s">
        <v>1431</v>
      </c>
      <c r="E6634" s="89">
        <v>2</v>
      </c>
      <c r="F6634" s="89">
        <v>0</v>
      </c>
      <c r="G6634" s="89">
        <v>0</v>
      </c>
      <c r="H6634" s="89">
        <v>0</v>
      </c>
      <c r="I6634" s="89">
        <v>0</v>
      </c>
      <c r="J6634" s="89">
        <v>0</v>
      </c>
      <c r="K6634" s="89">
        <v>0</v>
      </c>
      <c r="L6634" s="89">
        <v>0</v>
      </c>
      <c r="M6634" s="89">
        <v>0</v>
      </c>
      <c r="N6634" s="89">
        <v>0</v>
      </c>
      <c r="O6634" s="89">
        <v>0</v>
      </c>
      <c r="P6634" s="89">
        <v>955</v>
      </c>
      <c r="Q6634" s="89">
        <v>4995</v>
      </c>
      <c r="R6634" s="88">
        <f>VLOOKUP(P6634,NEW_TRAIN_TEST!$A$1:$M$980,13,0)</f>
        <v>4330</v>
      </c>
      <c r="S6634" s="88">
        <f>VLOOKUP(P6634,NEW_TRAIN_TEST!$A$1:$M$980,11,0)</f>
        <v>4995</v>
      </c>
      <c r="T6634" s="6">
        <f t="shared" si="206"/>
        <v>0</v>
      </c>
      <c r="U6634" s="6">
        <f t="shared" si="207"/>
        <v>0</v>
      </c>
    </row>
    <row r="6635" spans="1:21" x14ac:dyDescent="0.2">
      <c r="A6635" s="88">
        <v>6634</v>
      </c>
      <c r="B6635" s="88">
        <v>6</v>
      </c>
      <c r="C6635" s="88" t="s">
        <v>2124</v>
      </c>
      <c r="D6635" s="99" t="s">
        <v>1431</v>
      </c>
      <c r="E6635" s="89">
        <v>13</v>
      </c>
      <c r="F6635" s="89">
        <v>0</v>
      </c>
      <c r="G6635" s="89">
        <v>0</v>
      </c>
      <c r="H6635" s="89">
        <v>0</v>
      </c>
      <c r="I6635" s="89">
        <v>0</v>
      </c>
      <c r="J6635" s="89">
        <v>0</v>
      </c>
      <c r="K6635" s="89">
        <v>0</v>
      </c>
      <c r="L6635" s="89">
        <v>0</v>
      </c>
      <c r="M6635" s="89">
        <v>0</v>
      </c>
      <c r="N6635" s="89">
        <v>0</v>
      </c>
      <c r="O6635" s="89">
        <v>0</v>
      </c>
      <c r="P6635" s="89">
        <v>809</v>
      </c>
      <c r="Q6635" s="89">
        <v>5602</v>
      </c>
      <c r="R6635" s="88">
        <f>VLOOKUP(P6635,NEW_TRAIN_TEST!$A$1:$M$980,13,0)</f>
        <v>5377</v>
      </c>
      <c r="S6635" s="88">
        <f>VLOOKUP(P6635,NEW_TRAIN_TEST!$A$1:$M$980,11,0)</f>
        <v>5602</v>
      </c>
      <c r="T6635" s="6">
        <f t="shared" si="206"/>
        <v>0</v>
      </c>
      <c r="U6635" s="6">
        <f t="shared" si="207"/>
        <v>0</v>
      </c>
    </row>
    <row r="6636" spans="1:21" x14ac:dyDescent="0.2">
      <c r="A6636" s="88">
        <v>6635</v>
      </c>
      <c r="B6636" s="88">
        <v>6</v>
      </c>
      <c r="C6636" s="88" t="s">
        <v>2124</v>
      </c>
      <c r="D6636" s="99" t="s">
        <v>1431</v>
      </c>
      <c r="E6636" s="89">
        <v>9</v>
      </c>
      <c r="F6636" s="89">
        <v>0</v>
      </c>
      <c r="G6636" s="89">
        <v>0</v>
      </c>
      <c r="H6636" s="89">
        <v>0</v>
      </c>
      <c r="I6636" s="89">
        <v>0</v>
      </c>
      <c r="J6636" s="89">
        <v>0</v>
      </c>
      <c r="K6636" s="89">
        <v>0</v>
      </c>
      <c r="L6636" s="89">
        <v>0</v>
      </c>
      <c r="M6636" s="89">
        <v>0</v>
      </c>
      <c r="N6636" s="89">
        <v>0</v>
      </c>
      <c r="O6636" s="89">
        <v>0</v>
      </c>
      <c r="P6636" s="89">
        <v>810</v>
      </c>
      <c r="Q6636" s="89">
        <v>5333</v>
      </c>
      <c r="R6636" s="88">
        <f>VLOOKUP(P6636,NEW_TRAIN_TEST!$A$1:$M$980,13,0)</f>
        <v>5056</v>
      </c>
      <c r="S6636" s="88">
        <f>VLOOKUP(P6636,NEW_TRAIN_TEST!$A$1:$M$980,11,0)</f>
        <v>5333</v>
      </c>
      <c r="T6636" s="6">
        <f t="shared" si="206"/>
        <v>0</v>
      </c>
      <c r="U6636" s="6">
        <f t="shared" si="207"/>
        <v>0</v>
      </c>
    </row>
    <row r="6637" spans="1:21" x14ac:dyDescent="0.2">
      <c r="A6637" s="88">
        <v>6636</v>
      </c>
      <c r="B6637" s="88">
        <v>6</v>
      </c>
      <c r="C6637" s="88" t="s">
        <v>2124</v>
      </c>
      <c r="D6637" s="99" t="s">
        <v>1431</v>
      </c>
      <c r="E6637" s="89">
        <v>14</v>
      </c>
      <c r="F6637" s="89">
        <v>4</v>
      </c>
      <c r="G6637" s="89">
        <v>0</v>
      </c>
      <c r="H6637" s="89">
        <v>2</v>
      </c>
      <c r="I6637" s="89">
        <v>2</v>
      </c>
      <c r="J6637" s="89">
        <v>2</v>
      </c>
      <c r="K6637" s="89">
        <v>0</v>
      </c>
      <c r="L6637" s="89">
        <v>0</v>
      </c>
      <c r="M6637" s="89">
        <v>0</v>
      </c>
      <c r="N6637" s="89">
        <v>0</v>
      </c>
      <c r="O6637" s="89">
        <v>2</v>
      </c>
      <c r="P6637" s="89">
        <v>811</v>
      </c>
      <c r="Q6637" s="89">
        <v>6178</v>
      </c>
      <c r="R6637" s="88">
        <f>VLOOKUP(P6637,NEW_TRAIN_TEST!$A$1:$M$980,13,0)</f>
        <v>5203.5</v>
      </c>
      <c r="S6637" s="88">
        <f>VLOOKUP(P6637,NEW_TRAIN_TEST!$A$1:$M$980,11,0)</f>
        <v>6319</v>
      </c>
      <c r="T6637" s="6">
        <f t="shared" si="206"/>
        <v>0</v>
      </c>
      <c r="U6637" s="6">
        <f t="shared" si="207"/>
        <v>0</v>
      </c>
    </row>
    <row r="6638" spans="1:21" x14ac:dyDescent="0.2">
      <c r="A6638" s="88">
        <v>6637</v>
      </c>
      <c r="B6638" s="88">
        <v>6</v>
      </c>
      <c r="C6638" s="88" t="s">
        <v>2124</v>
      </c>
      <c r="D6638" s="99" t="s">
        <v>1431</v>
      </c>
      <c r="E6638" s="89">
        <v>0</v>
      </c>
      <c r="F6638" s="89">
        <v>1</v>
      </c>
      <c r="G6638" s="89">
        <v>0</v>
      </c>
      <c r="H6638" s="89">
        <v>0</v>
      </c>
      <c r="I6638" s="89">
        <v>2</v>
      </c>
      <c r="J6638" s="89">
        <v>0</v>
      </c>
      <c r="K6638" s="89">
        <v>0</v>
      </c>
      <c r="L6638" s="89">
        <v>0</v>
      </c>
      <c r="M6638" s="89">
        <v>0</v>
      </c>
      <c r="N6638" s="89">
        <v>0</v>
      </c>
      <c r="O6638" s="89">
        <v>2</v>
      </c>
      <c r="P6638" s="89">
        <v>363</v>
      </c>
      <c r="Q6638" s="89">
        <v>6152</v>
      </c>
      <c r="R6638" s="88">
        <f>VLOOKUP(P6638,NEW_TRAIN_TEST!$A$1:$M$980,13,0)</f>
        <v>6152</v>
      </c>
      <c r="S6638" s="88">
        <f>VLOOKUP(P6638,NEW_TRAIN_TEST!$A$1:$M$980,11,0)</f>
        <v>7167</v>
      </c>
      <c r="T6638" s="6">
        <f t="shared" si="206"/>
        <v>0</v>
      </c>
      <c r="U6638" s="6">
        <f t="shared" si="207"/>
        <v>0</v>
      </c>
    </row>
    <row r="6639" spans="1:21" x14ac:dyDescent="0.2">
      <c r="A6639" s="88">
        <v>6638</v>
      </c>
      <c r="B6639" s="88">
        <v>6</v>
      </c>
      <c r="C6639" s="88" t="s">
        <v>2124</v>
      </c>
      <c r="D6639" s="99" t="s">
        <v>1431</v>
      </c>
      <c r="E6639" s="89">
        <v>0</v>
      </c>
      <c r="F6639" s="89">
        <v>0</v>
      </c>
      <c r="G6639" s="89">
        <v>0</v>
      </c>
      <c r="H6639" s="89">
        <v>0</v>
      </c>
      <c r="I6639" s="89">
        <v>0</v>
      </c>
      <c r="J6639" s="89">
        <v>0</v>
      </c>
      <c r="K6639" s="89">
        <v>0</v>
      </c>
      <c r="L6639" s="89">
        <v>0</v>
      </c>
      <c r="M6639" s="89">
        <v>0</v>
      </c>
      <c r="N6639" s="89">
        <v>1</v>
      </c>
      <c r="O6639" s="89">
        <v>0</v>
      </c>
      <c r="P6639" s="89">
        <v>363</v>
      </c>
      <c r="Q6639" s="89">
        <v>6161.5</v>
      </c>
      <c r="R6639" s="88">
        <f>VLOOKUP(P6639,NEW_TRAIN_TEST!$A$1:$M$980,13,0)</f>
        <v>6152</v>
      </c>
      <c r="S6639" s="88">
        <f>VLOOKUP(P6639,NEW_TRAIN_TEST!$A$1:$M$980,11,0)</f>
        <v>7167</v>
      </c>
      <c r="T6639" s="6">
        <f t="shared" si="206"/>
        <v>0</v>
      </c>
      <c r="U6639" s="6">
        <f t="shared" si="207"/>
        <v>0</v>
      </c>
    </row>
    <row r="6640" spans="1:21" x14ac:dyDescent="0.2">
      <c r="A6640" s="88">
        <v>6639</v>
      </c>
      <c r="B6640" s="88">
        <v>6</v>
      </c>
      <c r="C6640" s="88" t="s">
        <v>2124</v>
      </c>
      <c r="D6640" s="99" t="s">
        <v>1431</v>
      </c>
      <c r="E6640" s="89">
        <v>0</v>
      </c>
      <c r="F6640" s="89">
        <v>0</v>
      </c>
      <c r="G6640" s="89">
        <v>0</v>
      </c>
      <c r="H6640" s="89">
        <v>0</v>
      </c>
      <c r="I6640" s="89">
        <v>0</v>
      </c>
      <c r="J6640" s="89">
        <v>0</v>
      </c>
      <c r="K6640" s="89">
        <v>0</v>
      </c>
      <c r="L6640" s="89">
        <v>0</v>
      </c>
      <c r="M6640" s="89">
        <v>0</v>
      </c>
      <c r="N6640" s="89">
        <v>1</v>
      </c>
      <c r="O6640" s="89">
        <v>0</v>
      </c>
      <c r="P6640" s="89">
        <v>959</v>
      </c>
      <c r="Q6640" s="89">
        <v>7049</v>
      </c>
      <c r="R6640" s="88">
        <f>VLOOKUP(P6640,NEW_TRAIN_TEST!$A$1:$M$980,13,0)</f>
        <v>7049</v>
      </c>
      <c r="S6640" s="88">
        <f>VLOOKUP(P6640,NEW_TRAIN_TEST!$A$1:$M$980,11,0)</f>
        <v>7049</v>
      </c>
      <c r="T6640" s="6">
        <f t="shared" si="206"/>
        <v>0</v>
      </c>
      <c r="U6640" s="6">
        <f t="shared" si="207"/>
        <v>0</v>
      </c>
    </row>
    <row r="6641" spans="1:21" x14ac:dyDescent="0.2">
      <c r="A6641" s="88">
        <v>6640</v>
      </c>
      <c r="B6641" s="88">
        <v>6</v>
      </c>
      <c r="C6641" s="88" t="s">
        <v>2124</v>
      </c>
      <c r="D6641" s="99" t="s">
        <v>1431</v>
      </c>
      <c r="E6641" s="89">
        <v>16</v>
      </c>
      <c r="F6641" s="89">
        <v>4</v>
      </c>
      <c r="G6641" s="89">
        <v>0</v>
      </c>
      <c r="H6641" s="89">
        <v>2</v>
      </c>
      <c r="I6641" s="89">
        <v>2</v>
      </c>
      <c r="J6641" s="89">
        <v>2</v>
      </c>
      <c r="K6641" s="89">
        <v>0</v>
      </c>
      <c r="L6641" s="89">
        <v>0</v>
      </c>
      <c r="M6641" s="89">
        <v>27</v>
      </c>
      <c r="N6641" s="89">
        <v>0</v>
      </c>
      <c r="O6641" s="89">
        <v>2</v>
      </c>
      <c r="P6641" s="89">
        <v>814</v>
      </c>
      <c r="Q6641" s="89">
        <v>7325</v>
      </c>
      <c r="R6641" s="88">
        <f>VLOOKUP(P6641,NEW_TRAIN_TEST!$A$1:$M$980,13,0)</f>
        <v>6107.5</v>
      </c>
      <c r="S6641" s="88">
        <f>VLOOKUP(P6641,NEW_TRAIN_TEST!$A$1:$M$980,11,0)</f>
        <v>7664</v>
      </c>
      <c r="T6641" s="6">
        <f t="shared" si="206"/>
        <v>0</v>
      </c>
      <c r="U6641" s="6">
        <f t="shared" si="207"/>
        <v>1</v>
      </c>
    </row>
    <row r="6642" spans="1:21" x14ac:dyDescent="0.2">
      <c r="A6642" s="88">
        <v>6641</v>
      </c>
      <c r="B6642" s="88">
        <v>6</v>
      </c>
      <c r="C6642" s="88" t="s">
        <v>2124</v>
      </c>
      <c r="D6642" s="99" t="s">
        <v>1431</v>
      </c>
      <c r="E6642" s="89">
        <v>8</v>
      </c>
      <c r="F6642" s="89">
        <v>3</v>
      </c>
      <c r="G6642" s="89">
        <v>0</v>
      </c>
      <c r="H6642" s="89">
        <v>0</v>
      </c>
      <c r="I6642" s="89">
        <v>2</v>
      </c>
      <c r="J6642" s="89">
        <v>0</v>
      </c>
      <c r="K6642" s="89">
        <v>1</v>
      </c>
      <c r="L6642" s="89">
        <v>1</v>
      </c>
      <c r="M6642" s="89">
        <v>0</v>
      </c>
      <c r="N6642" s="89">
        <v>0</v>
      </c>
      <c r="O6642" s="89">
        <v>2</v>
      </c>
      <c r="P6642" s="89">
        <v>814</v>
      </c>
      <c r="Q6642" s="89">
        <v>7405.75</v>
      </c>
      <c r="R6642" s="88">
        <f>VLOOKUP(P6642,NEW_TRAIN_TEST!$A$1:$M$980,13,0)</f>
        <v>6107.5</v>
      </c>
      <c r="S6642" s="88">
        <f>VLOOKUP(P6642,NEW_TRAIN_TEST!$A$1:$M$980,11,0)</f>
        <v>7664</v>
      </c>
      <c r="T6642" s="6">
        <f t="shared" si="206"/>
        <v>1</v>
      </c>
      <c r="U6642" s="6">
        <f t="shared" si="207"/>
        <v>0</v>
      </c>
    </row>
    <row r="6643" spans="1:21" x14ac:dyDescent="0.2">
      <c r="A6643" s="88">
        <v>6642</v>
      </c>
      <c r="B6643" s="88">
        <v>6</v>
      </c>
      <c r="C6643" s="88" t="s">
        <v>2124</v>
      </c>
      <c r="D6643" s="99" t="s">
        <v>1431</v>
      </c>
      <c r="E6643" s="89">
        <v>4</v>
      </c>
      <c r="F6643" s="89">
        <v>5</v>
      </c>
      <c r="G6643" s="89">
        <v>0</v>
      </c>
      <c r="H6643" s="89">
        <v>2</v>
      </c>
      <c r="I6643" s="89">
        <v>2</v>
      </c>
      <c r="J6643" s="89">
        <v>2</v>
      </c>
      <c r="K6643" s="89">
        <v>0</v>
      </c>
      <c r="L6643" s="89">
        <v>1</v>
      </c>
      <c r="M6643" s="89">
        <v>27</v>
      </c>
      <c r="N6643" s="89">
        <v>0</v>
      </c>
      <c r="O6643" s="89">
        <v>2</v>
      </c>
      <c r="P6643" s="89">
        <v>814</v>
      </c>
      <c r="Q6643" s="89">
        <v>7494.25</v>
      </c>
      <c r="R6643" s="88">
        <f>VLOOKUP(P6643,NEW_TRAIN_TEST!$A$1:$M$980,13,0)</f>
        <v>6107.5</v>
      </c>
      <c r="S6643" s="88">
        <f>VLOOKUP(P6643,NEW_TRAIN_TEST!$A$1:$M$980,11,0)</f>
        <v>7664</v>
      </c>
      <c r="T6643" s="6">
        <f t="shared" si="206"/>
        <v>1</v>
      </c>
      <c r="U6643" s="6">
        <f t="shared" si="207"/>
        <v>1</v>
      </c>
    </row>
    <row r="6644" spans="1:21" x14ac:dyDescent="0.2">
      <c r="A6644" s="88">
        <v>6643</v>
      </c>
      <c r="B6644" s="88">
        <v>6</v>
      </c>
      <c r="C6644" s="88" t="s">
        <v>2124</v>
      </c>
      <c r="D6644" s="99" t="s">
        <v>1431</v>
      </c>
      <c r="E6644" s="89">
        <v>11</v>
      </c>
      <c r="F6644" s="89">
        <v>4</v>
      </c>
      <c r="G6644" s="89">
        <v>0</v>
      </c>
      <c r="H6644" s="89">
        <v>2</v>
      </c>
      <c r="I6644" s="89">
        <v>2</v>
      </c>
      <c r="J6644" s="89">
        <v>0</v>
      </c>
      <c r="K6644" s="89">
        <v>0</v>
      </c>
      <c r="L6644" s="89">
        <v>0</v>
      </c>
      <c r="M6644" s="89">
        <v>0</v>
      </c>
      <c r="N6644" s="89">
        <v>0</v>
      </c>
      <c r="O6644" s="89">
        <v>2</v>
      </c>
      <c r="P6644" s="89">
        <v>210</v>
      </c>
      <c r="Q6644" s="89">
        <v>5340.5</v>
      </c>
      <c r="R6644" s="88">
        <f>VLOOKUP(P6644,NEW_TRAIN_TEST!$A$1:$M$980,13,0)</f>
        <v>4889</v>
      </c>
      <c r="S6644" s="88">
        <f>VLOOKUP(P6644,NEW_TRAIN_TEST!$A$1:$M$980,11,0)</f>
        <v>6266</v>
      </c>
      <c r="T6644" s="6">
        <f t="shared" si="206"/>
        <v>0</v>
      </c>
      <c r="U6644" s="6">
        <f t="shared" si="207"/>
        <v>0</v>
      </c>
    </row>
    <row r="6645" spans="1:21" x14ac:dyDescent="0.2">
      <c r="A6645" s="88">
        <v>6644</v>
      </c>
      <c r="B6645" s="88">
        <v>6</v>
      </c>
      <c r="C6645" s="88" t="s">
        <v>2124</v>
      </c>
      <c r="D6645" s="99" t="s">
        <v>1431</v>
      </c>
      <c r="E6645" s="89">
        <v>0</v>
      </c>
      <c r="F6645" s="89">
        <v>4</v>
      </c>
      <c r="G6645" s="89">
        <v>0</v>
      </c>
      <c r="H6645" s="89">
        <v>2</v>
      </c>
      <c r="I6645" s="89">
        <v>2</v>
      </c>
      <c r="J6645" s="89">
        <v>0</v>
      </c>
      <c r="K6645" s="89">
        <v>0</v>
      </c>
      <c r="L6645" s="89">
        <v>0</v>
      </c>
      <c r="M6645" s="89">
        <v>0</v>
      </c>
      <c r="N6645" s="89">
        <v>0</v>
      </c>
      <c r="O6645" s="89">
        <v>2</v>
      </c>
      <c r="P6645" s="89">
        <v>355</v>
      </c>
      <c r="Q6645" s="89">
        <v>6697.5</v>
      </c>
      <c r="R6645" s="88">
        <f>VLOOKUP(P6645,NEW_TRAIN_TEST!$A$1:$M$980,13,0)</f>
        <v>6697.5</v>
      </c>
      <c r="S6645" s="88">
        <f>VLOOKUP(P6645,NEW_TRAIN_TEST!$A$1:$M$980,11,0)</f>
        <v>7918</v>
      </c>
      <c r="T6645" s="6">
        <f t="shared" si="206"/>
        <v>0</v>
      </c>
      <c r="U6645" s="6">
        <f t="shared" si="207"/>
        <v>0</v>
      </c>
    </row>
    <row r="6646" spans="1:21" x14ac:dyDescent="0.2">
      <c r="A6646" s="88">
        <v>6645</v>
      </c>
      <c r="B6646" s="88">
        <v>6</v>
      </c>
      <c r="C6646" s="88" t="s">
        <v>2124</v>
      </c>
      <c r="D6646" s="99" t="s">
        <v>1431</v>
      </c>
      <c r="E6646" s="89">
        <v>0</v>
      </c>
      <c r="F6646" s="89">
        <v>4</v>
      </c>
      <c r="G6646" s="89">
        <v>0</v>
      </c>
      <c r="H6646" s="89">
        <v>2</v>
      </c>
      <c r="I6646" s="89">
        <v>2</v>
      </c>
      <c r="J6646" s="89">
        <v>0</v>
      </c>
      <c r="K6646" s="89">
        <v>0</v>
      </c>
      <c r="L6646" s="89">
        <v>0</v>
      </c>
      <c r="M6646" s="89">
        <v>0</v>
      </c>
      <c r="N6646" s="89">
        <v>0</v>
      </c>
      <c r="O6646" s="89">
        <v>2</v>
      </c>
      <c r="P6646" s="89">
        <v>355</v>
      </c>
      <c r="Q6646" s="89">
        <v>6701.5</v>
      </c>
      <c r="R6646" s="88">
        <f>VLOOKUP(P6646,NEW_TRAIN_TEST!$A$1:$M$980,13,0)</f>
        <v>6697.5</v>
      </c>
      <c r="S6646" s="88">
        <f>VLOOKUP(P6646,NEW_TRAIN_TEST!$A$1:$M$980,11,0)</f>
        <v>7918</v>
      </c>
      <c r="T6646" s="6">
        <f t="shared" si="206"/>
        <v>0</v>
      </c>
      <c r="U6646" s="6">
        <f t="shared" si="207"/>
        <v>0</v>
      </c>
    </row>
    <row r="6647" spans="1:21" x14ac:dyDescent="0.2">
      <c r="A6647" s="88">
        <v>6646</v>
      </c>
      <c r="B6647" s="88">
        <v>6</v>
      </c>
      <c r="C6647" s="88" t="s">
        <v>2124</v>
      </c>
      <c r="D6647" s="99" t="s">
        <v>1431</v>
      </c>
      <c r="E6647" s="89">
        <v>0</v>
      </c>
      <c r="F6647" s="89">
        <v>4</v>
      </c>
      <c r="G6647" s="89">
        <v>1</v>
      </c>
      <c r="H6647" s="89">
        <v>2</v>
      </c>
      <c r="I6647" s="89">
        <v>2</v>
      </c>
      <c r="J6647" s="89">
        <v>0</v>
      </c>
      <c r="K6647" s="89">
        <v>0</v>
      </c>
      <c r="L6647" s="89">
        <v>0</v>
      </c>
      <c r="M6647" s="89">
        <v>0</v>
      </c>
      <c r="N6647" s="89">
        <v>0</v>
      </c>
      <c r="O6647" s="89">
        <v>2</v>
      </c>
      <c r="P6647" s="89">
        <v>355</v>
      </c>
      <c r="Q6647" s="89">
        <v>6703</v>
      </c>
      <c r="R6647" s="88">
        <f>VLOOKUP(P6647,NEW_TRAIN_TEST!$A$1:$M$980,13,0)</f>
        <v>6697.5</v>
      </c>
      <c r="S6647" s="88">
        <f>VLOOKUP(P6647,NEW_TRAIN_TEST!$A$1:$M$980,11,0)</f>
        <v>7918</v>
      </c>
      <c r="T6647" s="6">
        <f t="shared" si="206"/>
        <v>0</v>
      </c>
      <c r="U6647" s="6">
        <f t="shared" si="207"/>
        <v>0</v>
      </c>
    </row>
    <row r="6648" spans="1:21" x14ac:dyDescent="0.2">
      <c r="A6648" s="88">
        <v>6647</v>
      </c>
      <c r="B6648" s="88">
        <v>6</v>
      </c>
      <c r="C6648" s="88" t="s">
        <v>2124</v>
      </c>
      <c r="D6648" s="99" t="s">
        <v>1431</v>
      </c>
      <c r="E6648" s="89">
        <v>0</v>
      </c>
      <c r="F6648" s="89">
        <v>4</v>
      </c>
      <c r="G6648" s="89">
        <v>0</v>
      </c>
      <c r="H6648" s="89">
        <v>2</v>
      </c>
      <c r="I6648" s="89">
        <v>2</v>
      </c>
      <c r="J6648" s="89">
        <v>0</v>
      </c>
      <c r="K6648" s="89">
        <v>0</v>
      </c>
      <c r="L6648" s="89">
        <v>0</v>
      </c>
      <c r="M6648" s="89">
        <v>0</v>
      </c>
      <c r="N6648" s="89">
        <v>0</v>
      </c>
      <c r="O6648" s="89">
        <v>2</v>
      </c>
      <c r="P6648" s="89">
        <v>355</v>
      </c>
      <c r="Q6648" s="89">
        <v>6711</v>
      </c>
      <c r="R6648" s="88">
        <f>VLOOKUP(P6648,NEW_TRAIN_TEST!$A$1:$M$980,13,0)</f>
        <v>6697.5</v>
      </c>
      <c r="S6648" s="88">
        <f>VLOOKUP(P6648,NEW_TRAIN_TEST!$A$1:$M$980,11,0)</f>
        <v>7918</v>
      </c>
      <c r="T6648" s="6">
        <f t="shared" si="206"/>
        <v>0</v>
      </c>
      <c r="U6648" s="6">
        <f t="shared" si="207"/>
        <v>0</v>
      </c>
    </row>
    <row r="6649" spans="1:21" x14ac:dyDescent="0.2">
      <c r="A6649" s="88">
        <v>6648</v>
      </c>
      <c r="B6649" s="88">
        <v>6</v>
      </c>
      <c r="C6649" s="88" t="s">
        <v>2124</v>
      </c>
      <c r="D6649" s="99" t="s">
        <v>1431</v>
      </c>
      <c r="E6649" s="89">
        <v>0</v>
      </c>
      <c r="F6649" s="89">
        <v>5</v>
      </c>
      <c r="G6649" s="89">
        <v>0</v>
      </c>
      <c r="H6649" s="89">
        <v>2</v>
      </c>
      <c r="I6649" s="89">
        <v>2</v>
      </c>
      <c r="J6649" s="89">
        <v>0</v>
      </c>
      <c r="K6649" s="89">
        <v>0</v>
      </c>
      <c r="L6649" s="89">
        <v>0</v>
      </c>
      <c r="M6649" s="89">
        <v>0</v>
      </c>
      <c r="N6649" s="89">
        <v>0</v>
      </c>
      <c r="O6649" s="89">
        <v>2</v>
      </c>
      <c r="P6649" s="89">
        <v>355</v>
      </c>
      <c r="Q6649" s="89">
        <v>6711.5</v>
      </c>
      <c r="R6649" s="88">
        <f>VLOOKUP(P6649,NEW_TRAIN_TEST!$A$1:$M$980,13,0)</f>
        <v>6697.5</v>
      </c>
      <c r="S6649" s="88">
        <f>VLOOKUP(P6649,NEW_TRAIN_TEST!$A$1:$M$980,11,0)</f>
        <v>7918</v>
      </c>
      <c r="T6649" s="6">
        <f t="shared" si="206"/>
        <v>0</v>
      </c>
      <c r="U6649" s="6">
        <f t="shared" si="207"/>
        <v>0</v>
      </c>
    </row>
    <row r="6650" spans="1:21" x14ac:dyDescent="0.2">
      <c r="A6650" s="88">
        <v>6649</v>
      </c>
      <c r="B6650" s="88">
        <v>6</v>
      </c>
      <c r="C6650" s="88" t="s">
        <v>2124</v>
      </c>
      <c r="D6650" s="99" t="s">
        <v>1431</v>
      </c>
      <c r="E6650" s="89">
        <v>0</v>
      </c>
      <c r="F6650" s="89">
        <v>10</v>
      </c>
      <c r="G6650" s="89">
        <v>2</v>
      </c>
      <c r="H6650" s="89">
        <v>0</v>
      </c>
      <c r="I6650" s="89">
        <v>2</v>
      </c>
      <c r="J6650" s="89">
        <v>0</v>
      </c>
      <c r="K6650" s="89">
        <v>0</v>
      </c>
      <c r="L6650" s="89">
        <v>0</v>
      </c>
      <c r="M6650" s="89">
        <v>0</v>
      </c>
      <c r="N6650" s="89">
        <v>0</v>
      </c>
      <c r="O6650" s="89">
        <v>2</v>
      </c>
      <c r="P6650" s="89">
        <v>355</v>
      </c>
      <c r="Q6650" s="89">
        <v>6712.38</v>
      </c>
      <c r="R6650" s="88">
        <f>VLOOKUP(P6650,NEW_TRAIN_TEST!$A$1:$M$980,13,0)</f>
        <v>6697.5</v>
      </c>
      <c r="S6650" s="88">
        <f>VLOOKUP(P6650,NEW_TRAIN_TEST!$A$1:$M$980,11,0)</f>
        <v>7918</v>
      </c>
      <c r="T6650" s="6">
        <f t="shared" si="206"/>
        <v>0</v>
      </c>
      <c r="U6650" s="6">
        <f t="shared" si="207"/>
        <v>0</v>
      </c>
    </row>
    <row r="6651" spans="1:21" x14ac:dyDescent="0.2">
      <c r="A6651" s="88">
        <v>6650</v>
      </c>
      <c r="B6651" s="88">
        <v>6</v>
      </c>
      <c r="C6651" s="88" t="s">
        <v>2124</v>
      </c>
      <c r="D6651" s="99" t="s">
        <v>1431</v>
      </c>
      <c r="E6651" s="89">
        <v>0</v>
      </c>
      <c r="F6651" s="89">
        <v>3</v>
      </c>
      <c r="G6651" s="89">
        <v>1</v>
      </c>
      <c r="H6651" s="89">
        <v>2</v>
      </c>
      <c r="I6651" s="89">
        <v>2</v>
      </c>
      <c r="J6651" s="89">
        <v>0</v>
      </c>
      <c r="K6651" s="89">
        <v>0</v>
      </c>
      <c r="L6651" s="89">
        <v>0</v>
      </c>
      <c r="M6651" s="89">
        <v>0</v>
      </c>
      <c r="N6651" s="89">
        <v>0</v>
      </c>
      <c r="O6651" s="89">
        <v>2</v>
      </c>
      <c r="P6651" s="89">
        <v>355</v>
      </c>
      <c r="Q6651" s="89">
        <v>6721</v>
      </c>
      <c r="R6651" s="88">
        <f>VLOOKUP(P6651,NEW_TRAIN_TEST!$A$1:$M$980,13,0)</f>
        <v>6697.5</v>
      </c>
      <c r="S6651" s="88">
        <f>VLOOKUP(P6651,NEW_TRAIN_TEST!$A$1:$M$980,11,0)</f>
        <v>7918</v>
      </c>
      <c r="T6651" s="6">
        <f t="shared" si="206"/>
        <v>0</v>
      </c>
      <c r="U6651" s="6">
        <f t="shared" si="207"/>
        <v>0</v>
      </c>
    </row>
    <row r="6652" spans="1:21" x14ac:dyDescent="0.2">
      <c r="A6652" s="88">
        <v>6651</v>
      </c>
      <c r="B6652" s="88">
        <v>6</v>
      </c>
      <c r="C6652" s="88" t="s">
        <v>2124</v>
      </c>
      <c r="D6652" s="99" t="s">
        <v>1431</v>
      </c>
      <c r="E6652" s="89">
        <v>0</v>
      </c>
      <c r="F6652" s="89">
        <v>3</v>
      </c>
      <c r="G6652" s="89">
        <v>2</v>
      </c>
      <c r="H6652" s="89">
        <v>0</v>
      </c>
      <c r="I6652" s="89">
        <v>2</v>
      </c>
      <c r="J6652" s="89">
        <v>0</v>
      </c>
      <c r="K6652" s="89">
        <v>0</v>
      </c>
      <c r="L6652" s="89">
        <v>0</v>
      </c>
      <c r="M6652" s="89">
        <v>0</v>
      </c>
      <c r="N6652" s="89">
        <v>0</v>
      </c>
      <c r="O6652" s="89">
        <v>2</v>
      </c>
      <c r="P6652" s="89">
        <v>355</v>
      </c>
      <c r="Q6652" s="89">
        <v>6724.5</v>
      </c>
      <c r="R6652" s="88">
        <f>VLOOKUP(P6652,NEW_TRAIN_TEST!$A$1:$M$980,13,0)</f>
        <v>6697.5</v>
      </c>
      <c r="S6652" s="88">
        <f>VLOOKUP(P6652,NEW_TRAIN_TEST!$A$1:$M$980,11,0)</f>
        <v>7918</v>
      </c>
      <c r="T6652" s="6">
        <f t="shared" si="206"/>
        <v>0</v>
      </c>
      <c r="U6652" s="6">
        <f t="shared" si="207"/>
        <v>0</v>
      </c>
    </row>
    <row r="6653" spans="1:21" x14ac:dyDescent="0.2">
      <c r="A6653" s="88">
        <v>6652</v>
      </c>
      <c r="B6653" s="88">
        <v>6</v>
      </c>
      <c r="C6653" s="88" t="s">
        <v>2124</v>
      </c>
      <c r="D6653" s="99" t="s">
        <v>1431</v>
      </c>
      <c r="E6653" s="89">
        <v>0</v>
      </c>
      <c r="F6653" s="89">
        <v>6</v>
      </c>
      <c r="G6653" s="89">
        <v>4</v>
      </c>
      <c r="H6653" s="89">
        <v>0</v>
      </c>
      <c r="I6653" s="89">
        <v>1</v>
      </c>
      <c r="J6653" s="89">
        <v>2</v>
      </c>
      <c r="K6653" s="89">
        <v>0</v>
      </c>
      <c r="L6653" s="89">
        <v>0</v>
      </c>
      <c r="M6653" s="89">
        <v>24</v>
      </c>
      <c r="N6653" s="89">
        <v>0</v>
      </c>
      <c r="O6653" s="89">
        <v>0</v>
      </c>
      <c r="P6653" s="89">
        <v>355</v>
      </c>
      <c r="Q6653" s="89">
        <v>6736</v>
      </c>
      <c r="R6653" s="88">
        <f>VLOOKUP(P6653,NEW_TRAIN_TEST!$A$1:$M$980,13,0)</f>
        <v>6697.5</v>
      </c>
      <c r="S6653" s="88">
        <f>VLOOKUP(P6653,NEW_TRAIN_TEST!$A$1:$M$980,11,0)</f>
        <v>7918</v>
      </c>
      <c r="T6653" s="6">
        <f t="shared" si="206"/>
        <v>0</v>
      </c>
      <c r="U6653" s="6">
        <f t="shared" si="207"/>
        <v>1</v>
      </c>
    </row>
    <row r="6654" spans="1:21" x14ac:dyDescent="0.2">
      <c r="A6654" s="88">
        <v>6653</v>
      </c>
      <c r="B6654" s="88">
        <v>6</v>
      </c>
      <c r="C6654" s="88" t="s">
        <v>2124</v>
      </c>
      <c r="D6654" s="99" t="s">
        <v>1431</v>
      </c>
      <c r="E6654" s="89">
        <v>4</v>
      </c>
      <c r="F6654" s="89">
        <v>0</v>
      </c>
      <c r="G6654" s="89">
        <v>0</v>
      </c>
      <c r="H6654" s="89">
        <v>0</v>
      </c>
      <c r="I6654" s="89">
        <v>0</v>
      </c>
      <c r="J6654" s="89">
        <v>0</v>
      </c>
      <c r="K6654" s="89">
        <v>0</v>
      </c>
      <c r="L6654" s="89">
        <v>0</v>
      </c>
      <c r="M6654" s="89">
        <v>0</v>
      </c>
      <c r="N6654" s="89">
        <v>0</v>
      </c>
      <c r="O6654" s="89">
        <v>0</v>
      </c>
      <c r="P6654" s="89">
        <v>817</v>
      </c>
      <c r="Q6654" s="89">
        <v>7233</v>
      </c>
      <c r="R6654" s="88">
        <f>VLOOKUP(P6654,NEW_TRAIN_TEST!$A$1:$M$980,13,0)</f>
        <v>5299</v>
      </c>
      <c r="S6654" s="88">
        <f>VLOOKUP(P6654,NEW_TRAIN_TEST!$A$1:$M$980,11,0)</f>
        <v>7240</v>
      </c>
      <c r="T6654" s="6">
        <f t="shared" si="206"/>
        <v>0</v>
      </c>
      <c r="U6654" s="6">
        <f t="shared" si="207"/>
        <v>0</v>
      </c>
    </row>
    <row r="6655" spans="1:21" x14ac:dyDescent="0.2">
      <c r="A6655" s="88">
        <v>6654</v>
      </c>
      <c r="B6655" s="88">
        <v>6</v>
      </c>
      <c r="C6655" s="88" t="s">
        <v>2124</v>
      </c>
      <c r="D6655" s="99" t="s">
        <v>1431</v>
      </c>
      <c r="E6655" s="89">
        <v>0</v>
      </c>
      <c r="F6655" s="89">
        <v>1</v>
      </c>
      <c r="G6655" s="89">
        <v>0</v>
      </c>
      <c r="H6655" s="89">
        <v>0</v>
      </c>
      <c r="I6655" s="89">
        <v>2</v>
      </c>
      <c r="J6655" s="89">
        <v>0</v>
      </c>
      <c r="K6655" s="89">
        <v>0</v>
      </c>
      <c r="L6655" s="89">
        <v>0</v>
      </c>
      <c r="M6655" s="89">
        <v>0</v>
      </c>
      <c r="N6655" s="89">
        <v>0</v>
      </c>
      <c r="O6655" s="89">
        <v>2</v>
      </c>
      <c r="P6655" s="89">
        <v>576</v>
      </c>
      <c r="Q6655" s="89">
        <v>4143</v>
      </c>
      <c r="R6655" s="88">
        <f>VLOOKUP(P6655,NEW_TRAIN_TEST!$A$1:$M$980,13,0)</f>
        <v>4143</v>
      </c>
      <c r="S6655" s="88">
        <f>VLOOKUP(P6655,NEW_TRAIN_TEST!$A$1:$M$980,11,0)</f>
        <v>4863</v>
      </c>
      <c r="T6655" s="6">
        <f t="shared" si="206"/>
        <v>0</v>
      </c>
      <c r="U6655" s="6">
        <f t="shared" si="207"/>
        <v>0</v>
      </c>
    </row>
    <row r="6656" spans="1:21" x14ac:dyDescent="0.2">
      <c r="A6656" s="88">
        <v>6655</v>
      </c>
      <c r="B6656" s="88">
        <v>6</v>
      </c>
      <c r="C6656" s="88" t="s">
        <v>2124</v>
      </c>
      <c r="D6656" s="99" t="s">
        <v>1431</v>
      </c>
      <c r="E6656" s="89">
        <v>0</v>
      </c>
      <c r="F6656" s="89">
        <v>1</v>
      </c>
      <c r="G6656" s="89">
        <v>0</v>
      </c>
      <c r="H6656" s="89">
        <v>0</v>
      </c>
      <c r="I6656" s="89">
        <v>2</v>
      </c>
      <c r="J6656" s="89">
        <v>0</v>
      </c>
      <c r="K6656" s="89">
        <v>0</v>
      </c>
      <c r="L6656" s="89">
        <v>0</v>
      </c>
      <c r="M6656" s="89">
        <v>0</v>
      </c>
      <c r="N6656" s="89">
        <v>0</v>
      </c>
      <c r="O6656" s="89">
        <v>2</v>
      </c>
      <c r="P6656" s="89">
        <v>576</v>
      </c>
      <c r="Q6656" s="89">
        <v>4146</v>
      </c>
      <c r="R6656" s="88">
        <f>VLOOKUP(P6656,NEW_TRAIN_TEST!$A$1:$M$980,13,0)</f>
        <v>4143</v>
      </c>
      <c r="S6656" s="88">
        <f>VLOOKUP(P6656,NEW_TRAIN_TEST!$A$1:$M$980,11,0)</f>
        <v>4863</v>
      </c>
      <c r="T6656" s="6">
        <f t="shared" si="206"/>
        <v>0</v>
      </c>
      <c r="U6656" s="6">
        <f t="shared" si="207"/>
        <v>0</v>
      </c>
    </row>
    <row r="6657" spans="1:21" x14ac:dyDescent="0.2">
      <c r="A6657" s="88">
        <v>6656</v>
      </c>
      <c r="B6657" s="88">
        <v>6</v>
      </c>
      <c r="C6657" s="88" t="s">
        <v>2124</v>
      </c>
      <c r="D6657" s="99" t="s">
        <v>1431</v>
      </c>
      <c r="E6657" s="89">
        <v>0</v>
      </c>
      <c r="F6657" s="89">
        <v>2</v>
      </c>
      <c r="G6657" s="89">
        <v>0</v>
      </c>
      <c r="H6657" s="89">
        <v>0</v>
      </c>
      <c r="I6657" s="89">
        <v>2</v>
      </c>
      <c r="J6657" s="89">
        <v>0</v>
      </c>
      <c r="K6657" s="89">
        <v>0</v>
      </c>
      <c r="L6657" s="89">
        <v>0</v>
      </c>
      <c r="M6657" s="89">
        <v>0</v>
      </c>
      <c r="N6657" s="89">
        <v>0</v>
      </c>
      <c r="O6657" s="89">
        <v>2</v>
      </c>
      <c r="P6657" s="89">
        <v>576</v>
      </c>
      <c r="Q6657" s="89">
        <v>4146.5</v>
      </c>
      <c r="R6657" s="88">
        <f>VLOOKUP(P6657,NEW_TRAIN_TEST!$A$1:$M$980,13,0)</f>
        <v>4143</v>
      </c>
      <c r="S6657" s="88">
        <f>VLOOKUP(P6657,NEW_TRAIN_TEST!$A$1:$M$980,11,0)</f>
        <v>4863</v>
      </c>
      <c r="T6657" s="6">
        <f t="shared" si="206"/>
        <v>0</v>
      </c>
      <c r="U6657" s="6">
        <f t="shared" si="207"/>
        <v>0</v>
      </c>
    </row>
    <row r="6658" spans="1:21" x14ac:dyDescent="0.2">
      <c r="A6658" s="88">
        <v>6657</v>
      </c>
      <c r="B6658" s="88">
        <v>6</v>
      </c>
      <c r="C6658" s="88" t="s">
        <v>2124</v>
      </c>
      <c r="D6658" s="99" t="s">
        <v>1431</v>
      </c>
      <c r="E6658" s="89">
        <v>0</v>
      </c>
      <c r="F6658" s="89">
        <v>1</v>
      </c>
      <c r="G6658" s="89">
        <v>0</v>
      </c>
      <c r="H6658" s="89">
        <v>0</v>
      </c>
      <c r="I6658" s="89">
        <v>2</v>
      </c>
      <c r="J6658" s="89">
        <v>0</v>
      </c>
      <c r="K6658" s="89">
        <v>0</v>
      </c>
      <c r="L6658" s="89">
        <v>0</v>
      </c>
      <c r="M6658" s="89">
        <v>0</v>
      </c>
      <c r="N6658" s="89">
        <v>0</v>
      </c>
      <c r="O6658" s="89">
        <v>2</v>
      </c>
      <c r="P6658" s="89">
        <v>576</v>
      </c>
      <c r="Q6658" s="89">
        <v>4153.5</v>
      </c>
      <c r="R6658" s="88">
        <f>VLOOKUP(P6658,NEW_TRAIN_TEST!$A$1:$M$980,13,0)</f>
        <v>4143</v>
      </c>
      <c r="S6658" s="88">
        <f>VLOOKUP(P6658,NEW_TRAIN_TEST!$A$1:$M$980,11,0)</f>
        <v>4863</v>
      </c>
      <c r="T6658" s="6">
        <f t="shared" si="206"/>
        <v>0</v>
      </c>
      <c r="U6658" s="6">
        <f t="shared" si="207"/>
        <v>0</v>
      </c>
    </row>
    <row r="6659" spans="1:21" x14ac:dyDescent="0.2">
      <c r="A6659" s="88">
        <v>6658</v>
      </c>
      <c r="B6659" s="88">
        <v>6</v>
      </c>
      <c r="C6659" s="88" t="s">
        <v>2124</v>
      </c>
      <c r="D6659" s="99" t="s">
        <v>1431</v>
      </c>
      <c r="E6659" s="89">
        <v>0</v>
      </c>
      <c r="F6659" s="89">
        <v>4</v>
      </c>
      <c r="G6659" s="89">
        <v>0</v>
      </c>
      <c r="H6659" s="89">
        <v>0</v>
      </c>
      <c r="I6659" s="89">
        <v>0</v>
      </c>
      <c r="J6659" s="89">
        <v>0</v>
      </c>
      <c r="K6659" s="89">
        <v>0</v>
      </c>
      <c r="L6659" s="89">
        <v>0</v>
      </c>
      <c r="M6659" s="89">
        <v>0</v>
      </c>
      <c r="N6659" s="89">
        <v>0</v>
      </c>
      <c r="O6659" s="89">
        <v>0</v>
      </c>
      <c r="P6659" s="89">
        <v>576</v>
      </c>
      <c r="Q6659" s="89">
        <v>4154</v>
      </c>
      <c r="R6659" s="88">
        <f>VLOOKUP(P6659,NEW_TRAIN_TEST!$A$1:$M$980,13,0)</f>
        <v>4143</v>
      </c>
      <c r="S6659" s="88">
        <f>VLOOKUP(P6659,NEW_TRAIN_TEST!$A$1:$M$980,11,0)</f>
        <v>4863</v>
      </c>
      <c r="T6659" s="6">
        <f t="shared" ref="T6659:T6722" si="208">IF(L6659&gt;0,1,0)</f>
        <v>0</v>
      </c>
      <c r="U6659" s="6">
        <f t="shared" ref="U6659:U6722" si="209">IF(M6659&gt;0,1,0)</f>
        <v>0</v>
      </c>
    </row>
    <row r="6660" spans="1:21" x14ac:dyDescent="0.2">
      <c r="A6660" s="88">
        <v>6659</v>
      </c>
      <c r="B6660" s="88">
        <v>6</v>
      </c>
      <c r="C6660" s="88" t="s">
        <v>2124</v>
      </c>
      <c r="D6660" s="99" t="s">
        <v>1431</v>
      </c>
      <c r="E6660" s="89">
        <v>0</v>
      </c>
      <c r="F6660" s="89">
        <v>1</v>
      </c>
      <c r="G6660" s="89">
        <v>0</v>
      </c>
      <c r="H6660" s="89">
        <v>0</v>
      </c>
      <c r="I6660" s="89">
        <v>2</v>
      </c>
      <c r="J6660" s="89">
        <v>0</v>
      </c>
      <c r="K6660" s="89">
        <v>0</v>
      </c>
      <c r="L6660" s="89">
        <v>0</v>
      </c>
      <c r="M6660" s="89">
        <v>0</v>
      </c>
      <c r="N6660" s="89">
        <v>0</v>
      </c>
      <c r="O6660" s="89">
        <v>2</v>
      </c>
      <c r="P6660" s="89">
        <v>576</v>
      </c>
      <c r="Q6660" s="89">
        <v>4173.5</v>
      </c>
      <c r="R6660" s="88">
        <f>VLOOKUP(P6660,NEW_TRAIN_TEST!$A$1:$M$980,13,0)</f>
        <v>4143</v>
      </c>
      <c r="S6660" s="88">
        <f>VLOOKUP(P6660,NEW_TRAIN_TEST!$A$1:$M$980,11,0)</f>
        <v>4863</v>
      </c>
      <c r="T6660" s="6">
        <f t="shared" si="208"/>
        <v>0</v>
      </c>
      <c r="U6660" s="6">
        <f t="shared" si="209"/>
        <v>0</v>
      </c>
    </row>
    <row r="6661" spans="1:21" x14ac:dyDescent="0.2">
      <c r="A6661" s="88">
        <v>6660</v>
      </c>
      <c r="B6661" s="88">
        <v>6</v>
      </c>
      <c r="C6661" s="88" t="s">
        <v>2124</v>
      </c>
      <c r="D6661" s="99" t="s">
        <v>1431</v>
      </c>
      <c r="E6661" s="89">
        <v>0</v>
      </c>
      <c r="F6661" s="89">
        <v>0</v>
      </c>
      <c r="G6661" s="89">
        <v>0</v>
      </c>
      <c r="H6661" s="89">
        <v>0</v>
      </c>
      <c r="I6661" s="89">
        <v>2</v>
      </c>
      <c r="J6661" s="89">
        <v>0</v>
      </c>
      <c r="K6661" s="89">
        <v>0</v>
      </c>
      <c r="L6661" s="89">
        <v>0</v>
      </c>
      <c r="M6661" s="89">
        <v>4</v>
      </c>
      <c r="N6661" s="89">
        <v>0</v>
      </c>
      <c r="O6661" s="89">
        <v>2</v>
      </c>
      <c r="P6661" s="89">
        <v>576</v>
      </c>
      <c r="Q6661" s="89">
        <v>4173.75</v>
      </c>
      <c r="R6661" s="88">
        <f>VLOOKUP(P6661,NEW_TRAIN_TEST!$A$1:$M$980,13,0)</f>
        <v>4143</v>
      </c>
      <c r="S6661" s="88">
        <f>VLOOKUP(P6661,NEW_TRAIN_TEST!$A$1:$M$980,11,0)</f>
        <v>4863</v>
      </c>
      <c r="T6661" s="6">
        <f t="shared" si="208"/>
        <v>0</v>
      </c>
      <c r="U6661" s="6">
        <f t="shared" si="209"/>
        <v>1</v>
      </c>
    </row>
    <row r="6662" spans="1:21" x14ac:dyDescent="0.2">
      <c r="A6662" s="88">
        <v>6661</v>
      </c>
      <c r="B6662" s="88">
        <v>6</v>
      </c>
      <c r="C6662" s="88" t="s">
        <v>2124</v>
      </c>
      <c r="D6662" s="99" t="s">
        <v>1431</v>
      </c>
      <c r="E6662" s="89">
        <v>7</v>
      </c>
      <c r="F6662" s="89">
        <v>4</v>
      </c>
      <c r="G6662" s="89">
        <v>0</v>
      </c>
      <c r="H6662" s="89">
        <v>2</v>
      </c>
      <c r="I6662" s="89">
        <v>2</v>
      </c>
      <c r="J6662" s="89">
        <v>0</v>
      </c>
      <c r="K6662" s="89">
        <v>0</v>
      </c>
      <c r="L6662" s="89">
        <v>1</v>
      </c>
      <c r="M6662" s="89">
        <v>0</v>
      </c>
      <c r="N6662" s="89">
        <v>0</v>
      </c>
      <c r="O6662" s="89">
        <v>2</v>
      </c>
      <c r="P6662" s="89">
        <v>224</v>
      </c>
      <c r="Q6662" s="89">
        <v>5914.5</v>
      </c>
      <c r="R6662" s="88">
        <f>VLOOKUP(P6662,NEW_TRAIN_TEST!$A$1:$M$980,13,0)</f>
        <v>5440</v>
      </c>
      <c r="S6662" s="88">
        <f>VLOOKUP(P6662,NEW_TRAIN_TEST!$A$1:$M$980,11,0)</f>
        <v>6967</v>
      </c>
      <c r="T6662" s="6">
        <f t="shared" si="208"/>
        <v>1</v>
      </c>
      <c r="U6662" s="6">
        <f t="shared" si="209"/>
        <v>0</v>
      </c>
    </row>
    <row r="6663" spans="1:21" x14ac:dyDescent="0.2">
      <c r="A6663" s="88">
        <v>6662</v>
      </c>
      <c r="B6663" s="88">
        <v>6</v>
      </c>
      <c r="C6663" s="88" t="s">
        <v>2124</v>
      </c>
      <c r="D6663" s="99" t="s">
        <v>1431</v>
      </c>
      <c r="E6663" s="89">
        <v>6</v>
      </c>
      <c r="F6663" s="89">
        <v>4</v>
      </c>
      <c r="G6663" s="89">
        <v>0</v>
      </c>
      <c r="H6663" s="89">
        <v>2</v>
      </c>
      <c r="I6663" s="89">
        <v>2</v>
      </c>
      <c r="J6663" s="89">
        <v>0</v>
      </c>
      <c r="K6663" s="89">
        <v>0</v>
      </c>
      <c r="L6663" s="89">
        <v>0</v>
      </c>
      <c r="M6663" s="89">
        <v>0</v>
      </c>
      <c r="N6663" s="89">
        <v>0</v>
      </c>
      <c r="O6663" s="89">
        <v>2</v>
      </c>
      <c r="P6663" s="89">
        <v>212</v>
      </c>
      <c r="Q6663" s="89">
        <v>5283</v>
      </c>
      <c r="R6663" s="88">
        <f>VLOOKUP(P6663,NEW_TRAIN_TEST!$A$1:$M$980,13,0)</f>
        <v>4829</v>
      </c>
      <c r="S6663" s="88">
        <f>VLOOKUP(P6663,NEW_TRAIN_TEST!$A$1:$M$980,11,0)</f>
        <v>6243</v>
      </c>
      <c r="T6663" s="6">
        <f t="shared" si="208"/>
        <v>0</v>
      </c>
      <c r="U6663" s="6">
        <f t="shared" si="209"/>
        <v>0</v>
      </c>
    </row>
    <row r="6664" spans="1:21" x14ac:dyDescent="0.2">
      <c r="A6664" s="88">
        <v>6663</v>
      </c>
      <c r="B6664" s="88">
        <v>6</v>
      </c>
      <c r="C6664" s="88" t="s">
        <v>2124</v>
      </c>
      <c r="D6664" s="99" t="s">
        <v>1431</v>
      </c>
      <c r="E6664" s="89">
        <v>8</v>
      </c>
      <c r="F6664" s="89">
        <v>0</v>
      </c>
      <c r="G6664" s="89">
        <v>0</v>
      </c>
      <c r="H6664" s="89">
        <v>0</v>
      </c>
      <c r="I6664" s="89">
        <v>0</v>
      </c>
      <c r="J6664" s="89">
        <v>0</v>
      </c>
      <c r="K6664" s="89">
        <v>0</v>
      </c>
      <c r="L6664" s="89">
        <v>1</v>
      </c>
      <c r="M6664" s="89">
        <v>0</v>
      </c>
      <c r="N6664" s="89">
        <v>0</v>
      </c>
      <c r="O6664" s="89">
        <v>0</v>
      </c>
      <c r="P6664" s="89">
        <v>821</v>
      </c>
      <c r="Q6664" s="89">
        <v>6847.5</v>
      </c>
      <c r="R6664" s="88">
        <f>VLOOKUP(P6664,NEW_TRAIN_TEST!$A$1:$M$980,13,0)</f>
        <v>5201</v>
      </c>
      <c r="S6664" s="88">
        <f>VLOOKUP(P6664,NEW_TRAIN_TEST!$A$1:$M$980,11,0)</f>
        <v>7101</v>
      </c>
      <c r="T6664" s="6">
        <f t="shared" si="208"/>
        <v>1</v>
      </c>
      <c r="U6664" s="6">
        <f t="shared" si="209"/>
        <v>0</v>
      </c>
    </row>
    <row r="6665" spans="1:21" x14ac:dyDescent="0.2">
      <c r="A6665" s="88">
        <v>6664</v>
      </c>
      <c r="B6665" s="88">
        <v>6</v>
      </c>
      <c r="C6665" s="88" t="s">
        <v>2124</v>
      </c>
      <c r="D6665" s="99" t="s">
        <v>1431</v>
      </c>
      <c r="E6665" s="89">
        <v>5</v>
      </c>
      <c r="F6665" s="89">
        <v>2</v>
      </c>
      <c r="G6665" s="89">
        <v>0</v>
      </c>
      <c r="H6665" s="89">
        <v>2</v>
      </c>
      <c r="I6665" s="89">
        <v>2</v>
      </c>
      <c r="J6665" s="89">
        <v>0</v>
      </c>
      <c r="K6665" s="89">
        <v>0</v>
      </c>
      <c r="L6665" s="89">
        <v>1</v>
      </c>
      <c r="M6665" s="89">
        <v>0</v>
      </c>
      <c r="N6665" s="89">
        <v>0</v>
      </c>
      <c r="O6665" s="89">
        <v>2</v>
      </c>
      <c r="P6665" s="89">
        <v>368</v>
      </c>
      <c r="Q6665" s="89">
        <v>6223.5</v>
      </c>
      <c r="R6665" s="88">
        <f>VLOOKUP(P6665,NEW_TRAIN_TEST!$A$1:$M$980,13,0)</f>
        <v>6119</v>
      </c>
      <c r="S6665" s="88">
        <f>VLOOKUP(P6665,NEW_TRAIN_TEST!$A$1:$M$980,11,0)</f>
        <v>7356</v>
      </c>
      <c r="T6665" s="6">
        <f t="shared" si="208"/>
        <v>1</v>
      </c>
      <c r="U6665" s="6">
        <f t="shared" si="209"/>
        <v>0</v>
      </c>
    </row>
    <row r="6666" spans="1:21" x14ac:dyDescent="0.2">
      <c r="A6666" s="88">
        <v>6665</v>
      </c>
      <c r="B6666" s="88">
        <v>6</v>
      </c>
      <c r="C6666" s="88" t="s">
        <v>2124</v>
      </c>
      <c r="D6666" s="99" t="s">
        <v>1431</v>
      </c>
      <c r="E6666" s="89">
        <v>0</v>
      </c>
      <c r="F6666" s="89">
        <v>2</v>
      </c>
      <c r="G6666" s="89">
        <v>0</v>
      </c>
      <c r="H6666" s="89">
        <v>2</v>
      </c>
      <c r="I6666" s="89">
        <v>2</v>
      </c>
      <c r="J6666" s="89">
        <v>0</v>
      </c>
      <c r="K6666" s="89">
        <v>0</v>
      </c>
      <c r="L6666" s="89">
        <v>1</v>
      </c>
      <c r="M6666" s="89">
        <v>0</v>
      </c>
      <c r="N6666" s="89">
        <v>0</v>
      </c>
      <c r="O6666" s="89">
        <v>2</v>
      </c>
      <c r="P6666" s="89">
        <v>368</v>
      </c>
      <c r="Q6666" s="89">
        <v>6223.5</v>
      </c>
      <c r="R6666" s="88">
        <f>VLOOKUP(P6666,NEW_TRAIN_TEST!$A$1:$M$980,13,0)</f>
        <v>6119</v>
      </c>
      <c r="S6666" s="88">
        <f>VLOOKUP(P6666,NEW_TRAIN_TEST!$A$1:$M$980,11,0)</f>
        <v>7356</v>
      </c>
      <c r="T6666" s="6">
        <f t="shared" si="208"/>
        <v>1</v>
      </c>
      <c r="U6666" s="6">
        <f t="shared" si="209"/>
        <v>0</v>
      </c>
    </row>
    <row r="6667" spans="1:21" x14ac:dyDescent="0.2">
      <c r="A6667" s="88">
        <v>6666</v>
      </c>
      <c r="B6667" s="88">
        <v>6</v>
      </c>
      <c r="C6667" s="88" t="s">
        <v>2124</v>
      </c>
      <c r="D6667" s="99" t="s">
        <v>1431</v>
      </c>
      <c r="E6667" s="89">
        <v>0</v>
      </c>
      <c r="F6667" s="89">
        <v>1</v>
      </c>
      <c r="G6667" s="89">
        <v>0</v>
      </c>
      <c r="H6667" s="89">
        <v>0</v>
      </c>
      <c r="I6667" s="89">
        <v>2</v>
      </c>
      <c r="J6667" s="89">
        <v>0</v>
      </c>
      <c r="K6667" s="89">
        <v>0</v>
      </c>
      <c r="L6667" s="89">
        <v>0</v>
      </c>
      <c r="M6667" s="89">
        <v>19</v>
      </c>
      <c r="N6667" s="89">
        <v>0</v>
      </c>
      <c r="O6667" s="89">
        <v>2</v>
      </c>
      <c r="P6667" s="89">
        <v>368</v>
      </c>
      <c r="Q6667" s="89">
        <v>6226.5</v>
      </c>
      <c r="R6667" s="88">
        <f>VLOOKUP(P6667,NEW_TRAIN_TEST!$A$1:$M$980,13,0)</f>
        <v>6119</v>
      </c>
      <c r="S6667" s="88">
        <f>VLOOKUP(P6667,NEW_TRAIN_TEST!$A$1:$M$980,11,0)</f>
        <v>7356</v>
      </c>
      <c r="T6667" s="6">
        <f t="shared" si="208"/>
        <v>0</v>
      </c>
      <c r="U6667" s="6">
        <f t="shared" si="209"/>
        <v>1</v>
      </c>
    </row>
    <row r="6668" spans="1:21" x14ac:dyDescent="0.2">
      <c r="A6668" s="88">
        <v>6667</v>
      </c>
      <c r="B6668" s="88">
        <v>6</v>
      </c>
      <c r="C6668" s="88" t="s">
        <v>2124</v>
      </c>
      <c r="D6668" s="99" t="s">
        <v>1431</v>
      </c>
      <c r="E6668" s="89">
        <v>0</v>
      </c>
      <c r="F6668" s="89">
        <v>0</v>
      </c>
      <c r="G6668" s="89">
        <v>0</v>
      </c>
      <c r="H6668" s="89">
        <v>0</v>
      </c>
      <c r="I6668" s="89">
        <v>0</v>
      </c>
      <c r="J6668" s="89">
        <v>0</v>
      </c>
      <c r="K6668" s="89">
        <v>0</v>
      </c>
      <c r="L6668" s="89">
        <v>1</v>
      </c>
      <c r="M6668" s="89">
        <v>0</v>
      </c>
      <c r="N6668" s="89">
        <v>0</v>
      </c>
      <c r="O6668" s="89">
        <v>0</v>
      </c>
      <c r="P6668" s="89">
        <v>368</v>
      </c>
      <c r="Q6668" s="89">
        <v>6228.83</v>
      </c>
      <c r="R6668" s="88">
        <f>VLOOKUP(P6668,NEW_TRAIN_TEST!$A$1:$M$980,13,0)</f>
        <v>6119</v>
      </c>
      <c r="S6668" s="88">
        <f>VLOOKUP(P6668,NEW_TRAIN_TEST!$A$1:$M$980,11,0)</f>
        <v>7356</v>
      </c>
      <c r="T6668" s="6">
        <f t="shared" si="208"/>
        <v>1</v>
      </c>
      <c r="U6668" s="6">
        <f t="shared" si="209"/>
        <v>0</v>
      </c>
    </row>
    <row r="6669" spans="1:21" x14ac:dyDescent="0.2">
      <c r="A6669" s="88">
        <v>6668</v>
      </c>
      <c r="B6669" s="88">
        <v>6</v>
      </c>
      <c r="C6669" s="88" t="s">
        <v>2124</v>
      </c>
      <c r="D6669" s="99" t="s">
        <v>1431</v>
      </c>
      <c r="E6669" s="89">
        <v>6</v>
      </c>
      <c r="F6669" s="89">
        <v>0</v>
      </c>
      <c r="G6669" s="89">
        <v>0</v>
      </c>
      <c r="H6669" s="89">
        <v>0</v>
      </c>
      <c r="I6669" s="89">
        <v>0</v>
      </c>
      <c r="J6669" s="89">
        <v>0</v>
      </c>
      <c r="K6669" s="89">
        <v>0</v>
      </c>
      <c r="L6669" s="89">
        <v>1</v>
      </c>
      <c r="M6669" s="89">
        <v>0</v>
      </c>
      <c r="N6669" s="89">
        <v>0</v>
      </c>
      <c r="O6669" s="89">
        <v>0</v>
      </c>
      <c r="P6669" s="89">
        <v>823</v>
      </c>
      <c r="Q6669" s="89">
        <v>5876</v>
      </c>
      <c r="R6669" s="88">
        <f>VLOOKUP(P6669,NEW_TRAIN_TEST!$A$1:$M$980,13,0)</f>
        <v>4433</v>
      </c>
      <c r="S6669" s="88">
        <f>VLOOKUP(P6669,NEW_TRAIN_TEST!$A$1:$M$980,11,0)</f>
        <v>5998</v>
      </c>
      <c r="T6669" s="6">
        <f t="shared" si="208"/>
        <v>1</v>
      </c>
      <c r="U6669" s="6">
        <f t="shared" si="209"/>
        <v>0</v>
      </c>
    </row>
    <row r="6670" spans="1:21" x14ac:dyDescent="0.2">
      <c r="A6670" s="88">
        <v>6669</v>
      </c>
      <c r="B6670" s="88">
        <v>6</v>
      </c>
      <c r="C6670" s="88" t="s">
        <v>2124</v>
      </c>
      <c r="D6670" s="99" t="s">
        <v>1431</v>
      </c>
      <c r="E6670" s="89">
        <v>19</v>
      </c>
      <c r="F6670" s="89">
        <v>4</v>
      </c>
      <c r="G6670" s="89">
        <v>0</v>
      </c>
      <c r="H6670" s="89">
        <v>0</v>
      </c>
      <c r="I6670" s="89">
        <v>2</v>
      </c>
      <c r="J6670" s="89">
        <v>2</v>
      </c>
      <c r="K6670" s="89">
        <v>0</v>
      </c>
      <c r="L6670" s="89">
        <v>0</v>
      </c>
      <c r="M6670" s="89">
        <v>0</v>
      </c>
      <c r="N6670" s="89">
        <v>0</v>
      </c>
      <c r="O6670" s="89">
        <v>2</v>
      </c>
      <c r="P6670" s="89">
        <v>824</v>
      </c>
      <c r="Q6670" s="89">
        <v>8284</v>
      </c>
      <c r="R6670" s="88">
        <f>VLOOKUP(P6670,NEW_TRAIN_TEST!$A$1:$M$980,13,0)</f>
        <v>7163</v>
      </c>
      <c r="S6670" s="88">
        <f>VLOOKUP(P6670,NEW_TRAIN_TEST!$A$1:$M$980,11,0)</f>
        <v>8500</v>
      </c>
      <c r="T6670" s="6">
        <f t="shared" si="208"/>
        <v>0</v>
      </c>
      <c r="U6670" s="6">
        <f t="shared" si="209"/>
        <v>0</v>
      </c>
    </row>
    <row r="6671" spans="1:21" x14ac:dyDescent="0.2">
      <c r="A6671" s="88">
        <v>6670</v>
      </c>
      <c r="B6671" s="88">
        <v>6</v>
      </c>
      <c r="C6671" s="88" t="s">
        <v>2124</v>
      </c>
      <c r="D6671" s="99" t="s">
        <v>1431</v>
      </c>
      <c r="E6671" s="89">
        <v>4</v>
      </c>
      <c r="F6671" s="89">
        <v>4</v>
      </c>
      <c r="G6671" s="89">
        <v>0</v>
      </c>
      <c r="H6671" s="89">
        <v>2</v>
      </c>
      <c r="I6671" s="89">
        <v>2</v>
      </c>
      <c r="J6671" s="89">
        <v>0</v>
      </c>
      <c r="K6671" s="89">
        <v>0</v>
      </c>
      <c r="L6671" s="89">
        <v>0</v>
      </c>
      <c r="M6671" s="89">
        <v>0</v>
      </c>
      <c r="N6671" s="89">
        <v>0</v>
      </c>
      <c r="O6671" s="89">
        <v>2</v>
      </c>
      <c r="P6671" s="89">
        <v>228</v>
      </c>
      <c r="Q6671" s="89">
        <v>3903.5</v>
      </c>
      <c r="R6671" s="88">
        <f>VLOOKUP(P6671,NEW_TRAIN_TEST!$A$1:$M$980,13,0)</f>
        <v>3835</v>
      </c>
      <c r="S6671" s="88">
        <f>VLOOKUP(P6671,NEW_TRAIN_TEST!$A$1:$M$980,11,0)</f>
        <v>4635</v>
      </c>
      <c r="T6671" s="6">
        <f t="shared" si="208"/>
        <v>0</v>
      </c>
      <c r="U6671" s="6">
        <f t="shared" si="209"/>
        <v>0</v>
      </c>
    </row>
    <row r="6672" spans="1:21" x14ac:dyDescent="0.2">
      <c r="A6672" s="88">
        <v>6671</v>
      </c>
      <c r="B6672" s="88">
        <v>6</v>
      </c>
      <c r="C6672" s="88" t="s">
        <v>2124</v>
      </c>
      <c r="D6672" s="99" t="s">
        <v>1431</v>
      </c>
      <c r="E6672" s="89">
        <v>0</v>
      </c>
      <c r="F6672" s="89">
        <v>0</v>
      </c>
      <c r="G6672" s="89">
        <v>1</v>
      </c>
      <c r="H6672" s="89">
        <v>0</v>
      </c>
      <c r="I6672" s="89">
        <v>0</v>
      </c>
      <c r="J6672" s="89">
        <v>0</v>
      </c>
      <c r="K6672" s="89">
        <v>0</v>
      </c>
      <c r="L6672" s="89">
        <v>0</v>
      </c>
      <c r="M6672" s="89">
        <v>0</v>
      </c>
      <c r="N6672" s="89">
        <v>0</v>
      </c>
      <c r="O6672" s="89">
        <v>0</v>
      </c>
      <c r="P6672" s="89">
        <v>913</v>
      </c>
      <c r="Q6672" s="89">
        <v>5348</v>
      </c>
      <c r="R6672" s="88">
        <f>VLOOKUP(P6672,NEW_TRAIN_TEST!$A$1:$M$980,13,0)</f>
        <v>5348</v>
      </c>
      <c r="S6672" s="88">
        <f>VLOOKUP(P6672,NEW_TRAIN_TEST!$A$1:$M$980,11,0)</f>
        <v>6373</v>
      </c>
      <c r="T6672" s="6">
        <f t="shared" si="208"/>
        <v>0</v>
      </c>
      <c r="U6672" s="6">
        <f t="shared" si="209"/>
        <v>0</v>
      </c>
    </row>
    <row r="6673" spans="1:21" x14ac:dyDescent="0.2">
      <c r="A6673" s="88">
        <v>6672</v>
      </c>
      <c r="B6673" s="88">
        <v>6</v>
      </c>
      <c r="C6673" s="88" t="s">
        <v>2124</v>
      </c>
      <c r="D6673" s="99" t="s">
        <v>1431</v>
      </c>
      <c r="E6673" s="89">
        <v>0</v>
      </c>
      <c r="F6673" s="89">
        <v>0</v>
      </c>
      <c r="G6673" s="89">
        <v>0</v>
      </c>
      <c r="H6673" s="89">
        <v>0</v>
      </c>
      <c r="I6673" s="89">
        <v>0</v>
      </c>
      <c r="J6673" s="89">
        <v>0</v>
      </c>
      <c r="K6673" s="89">
        <v>0</v>
      </c>
      <c r="L6673" s="89">
        <v>1</v>
      </c>
      <c r="M6673" s="89">
        <v>0</v>
      </c>
      <c r="N6673" s="89">
        <v>0</v>
      </c>
      <c r="O6673" s="89">
        <v>0</v>
      </c>
      <c r="P6673" s="89">
        <v>913</v>
      </c>
      <c r="Q6673" s="89">
        <v>5373.5</v>
      </c>
      <c r="R6673" s="88">
        <f>VLOOKUP(P6673,NEW_TRAIN_TEST!$A$1:$M$980,13,0)</f>
        <v>5348</v>
      </c>
      <c r="S6673" s="88">
        <f>VLOOKUP(P6673,NEW_TRAIN_TEST!$A$1:$M$980,11,0)</f>
        <v>6373</v>
      </c>
      <c r="T6673" s="6">
        <f t="shared" si="208"/>
        <v>1</v>
      </c>
      <c r="U6673" s="6">
        <f t="shared" si="209"/>
        <v>0</v>
      </c>
    </row>
    <row r="6674" spans="1:21" x14ac:dyDescent="0.2">
      <c r="A6674" s="88">
        <v>6673</v>
      </c>
      <c r="B6674" s="88">
        <v>6</v>
      </c>
      <c r="C6674" s="88" t="s">
        <v>2124</v>
      </c>
      <c r="D6674" s="99" t="s">
        <v>1431</v>
      </c>
      <c r="E6674" s="89">
        <v>15</v>
      </c>
      <c r="F6674" s="89">
        <v>0</v>
      </c>
      <c r="G6674" s="89">
        <v>0</v>
      </c>
      <c r="H6674" s="89">
        <v>0</v>
      </c>
      <c r="I6674" s="89">
        <v>0</v>
      </c>
      <c r="J6674" s="89">
        <v>0</v>
      </c>
      <c r="K6674" s="89">
        <v>0</v>
      </c>
      <c r="L6674" s="89">
        <v>0</v>
      </c>
      <c r="M6674" s="89">
        <v>0</v>
      </c>
      <c r="N6674" s="89">
        <v>0</v>
      </c>
      <c r="O6674" s="89">
        <v>0</v>
      </c>
      <c r="P6674" s="89">
        <v>827</v>
      </c>
      <c r="Q6674" s="89">
        <v>6520</v>
      </c>
      <c r="R6674" s="88">
        <f>VLOOKUP(P6674,NEW_TRAIN_TEST!$A$1:$M$980,13,0)</f>
        <v>5586</v>
      </c>
      <c r="S6674" s="88">
        <f>VLOOKUP(P6674,NEW_TRAIN_TEST!$A$1:$M$980,11,0)</f>
        <v>6742</v>
      </c>
      <c r="T6674" s="6">
        <f t="shared" si="208"/>
        <v>0</v>
      </c>
      <c r="U6674" s="6">
        <f t="shared" si="209"/>
        <v>0</v>
      </c>
    </row>
    <row r="6675" spans="1:21" x14ac:dyDescent="0.2">
      <c r="A6675" s="88">
        <v>6674</v>
      </c>
      <c r="B6675" s="88">
        <v>6</v>
      </c>
      <c r="C6675" s="88" t="s">
        <v>2124</v>
      </c>
      <c r="D6675" s="99" t="s">
        <v>1431</v>
      </c>
      <c r="E6675" s="89">
        <v>5</v>
      </c>
      <c r="F6675" s="89">
        <v>4</v>
      </c>
      <c r="G6675" s="89">
        <v>0</v>
      </c>
      <c r="H6675" s="89">
        <v>2</v>
      </c>
      <c r="I6675" s="89">
        <v>2</v>
      </c>
      <c r="J6675" s="89">
        <v>0</v>
      </c>
      <c r="K6675" s="89">
        <v>0</v>
      </c>
      <c r="L6675" s="89">
        <v>1</v>
      </c>
      <c r="M6675" s="89">
        <v>0</v>
      </c>
      <c r="N6675" s="89">
        <v>0</v>
      </c>
      <c r="O6675" s="89">
        <v>2</v>
      </c>
      <c r="P6675" s="89">
        <v>201</v>
      </c>
      <c r="Q6675" s="89">
        <v>5051</v>
      </c>
      <c r="R6675" s="88">
        <f>VLOOKUP(P6675,NEW_TRAIN_TEST!$A$1:$M$980,13,0)</f>
        <v>5037</v>
      </c>
      <c r="S6675" s="88">
        <f>VLOOKUP(P6675,NEW_TRAIN_TEST!$A$1:$M$980,11,0)</f>
        <v>6036</v>
      </c>
      <c r="T6675" s="6">
        <f t="shared" si="208"/>
        <v>1</v>
      </c>
      <c r="U6675" s="6">
        <f t="shared" si="209"/>
        <v>0</v>
      </c>
    </row>
    <row r="6676" spans="1:21" x14ac:dyDescent="0.2">
      <c r="A6676" s="88">
        <v>6675</v>
      </c>
      <c r="B6676" s="88">
        <v>6</v>
      </c>
      <c r="C6676" s="88" t="s">
        <v>2124</v>
      </c>
      <c r="D6676" s="99" t="s">
        <v>1431</v>
      </c>
      <c r="E6676" s="89">
        <v>0</v>
      </c>
      <c r="F6676" s="89">
        <v>2</v>
      </c>
      <c r="G6676" s="89">
        <v>0</v>
      </c>
      <c r="H6676" s="89">
        <v>2</v>
      </c>
      <c r="I6676" s="89">
        <v>2</v>
      </c>
      <c r="J6676" s="89">
        <v>0</v>
      </c>
      <c r="K6676" s="89">
        <v>0</v>
      </c>
      <c r="L6676" s="89">
        <v>1</v>
      </c>
      <c r="M6676" s="89">
        <v>0</v>
      </c>
      <c r="N6676" s="89">
        <v>0</v>
      </c>
      <c r="O6676" s="89">
        <v>2</v>
      </c>
      <c r="P6676" s="89">
        <v>379</v>
      </c>
      <c r="Q6676" s="89">
        <v>4874</v>
      </c>
      <c r="R6676" s="88">
        <f>VLOOKUP(P6676,NEW_TRAIN_TEST!$A$1:$M$980,13,0)</f>
        <v>4874</v>
      </c>
      <c r="S6676" s="88">
        <f>VLOOKUP(P6676,NEW_TRAIN_TEST!$A$1:$M$980,11,0)</f>
        <v>5821</v>
      </c>
      <c r="T6676" s="6">
        <f t="shared" si="208"/>
        <v>1</v>
      </c>
      <c r="U6676" s="6">
        <f t="shared" si="209"/>
        <v>0</v>
      </c>
    </row>
    <row r="6677" spans="1:21" x14ac:dyDescent="0.2">
      <c r="A6677" s="88">
        <v>6676</v>
      </c>
      <c r="B6677" s="88">
        <v>6</v>
      </c>
      <c r="C6677" s="88" t="s">
        <v>2124</v>
      </c>
      <c r="D6677" s="99" t="s">
        <v>1431</v>
      </c>
      <c r="E6677" s="89">
        <v>0</v>
      </c>
      <c r="F6677" s="89">
        <v>2</v>
      </c>
      <c r="G6677" s="89">
        <v>1</v>
      </c>
      <c r="H6677" s="89">
        <v>2</v>
      </c>
      <c r="I6677" s="89">
        <v>2</v>
      </c>
      <c r="J6677" s="89">
        <v>0</v>
      </c>
      <c r="K6677" s="89">
        <v>0</v>
      </c>
      <c r="L6677" s="89">
        <v>0</v>
      </c>
      <c r="M6677" s="89">
        <v>0</v>
      </c>
      <c r="N6677" s="89">
        <v>0</v>
      </c>
      <c r="O6677" s="89">
        <v>2</v>
      </c>
      <c r="P6677" s="89">
        <v>379</v>
      </c>
      <c r="Q6677" s="89">
        <v>4875.5</v>
      </c>
      <c r="R6677" s="88">
        <f>VLOOKUP(P6677,NEW_TRAIN_TEST!$A$1:$M$980,13,0)</f>
        <v>4874</v>
      </c>
      <c r="S6677" s="88">
        <f>VLOOKUP(P6677,NEW_TRAIN_TEST!$A$1:$M$980,11,0)</f>
        <v>5821</v>
      </c>
      <c r="T6677" s="6">
        <f t="shared" si="208"/>
        <v>0</v>
      </c>
      <c r="U6677" s="6">
        <f t="shared" si="209"/>
        <v>0</v>
      </c>
    </row>
    <row r="6678" spans="1:21" x14ac:dyDescent="0.2">
      <c r="A6678" s="88">
        <v>6677</v>
      </c>
      <c r="B6678" s="88">
        <v>6</v>
      </c>
      <c r="C6678" s="88" t="s">
        <v>2124</v>
      </c>
      <c r="D6678" s="99" t="s">
        <v>1431</v>
      </c>
      <c r="E6678" s="89">
        <v>0</v>
      </c>
      <c r="F6678" s="89">
        <v>1</v>
      </c>
      <c r="G6678" s="89">
        <v>0</v>
      </c>
      <c r="H6678" s="89">
        <v>0</v>
      </c>
      <c r="I6678" s="89">
        <v>2</v>
      </c>
      <c r="J6678" s="89">
        <v>0</v>
      </c>
      <c r="K6678" s="89">
        <v>0</v>
      </c>
      <c r="L6678" s="89">
        <v>0</v>
      </c>
      <c r="M6678" s="89">
        <v>0</v>
      </c>
      <c r="N6678" s="89">
        <v>0</v>
      </c>
      <c r="O6678" s="89">
        <v>2</v>
      </c>
      <c r="P6678" s="89">
        <v>379</v>
      </c>
      <c r="Q6678" s="89">
        <v>4889.5</v>
      </c>
      <c r="R6678" s="88">
        <f>VLOOKUP(P6678,NEW_TRAIN_TEST!$A$1:$M$980,13,0)</f>
        <v>4874</v>
      </c>
      <c r="S6678" s="88">
        <f>VLOOKUP(P6678,NEW_TRAIN_TEST!$A$1:$M$980,11,0)</f>
        <v>5821</v>
      </c>
      <c r="T6678" s="6">
        <f t="shared" si="208"/>
        <v>0</v>
      </c>
      <c r="U6678" s="6">
        <f t="shared" si="209"/>
        <v>0</v>
      </c>
    </row>
    <row r="6679" spans="1:21" x14ac:dyDescent="0.2">
      <c r="A6679" s="88">
        <v>6678</v>
      </c>
      <c r="B6679" s="88">
        <v>6</v>
      </c>
      <c r="C6679" s="88" t="s">
        <v>2124</v>
      </c>
      <c r="D6679" s="99" t="s">
        <v>1431</v>
      </c>
      <c r="E6679" s="89">
        <v>0</v>
      </c>
      <c r="F6679" s="89">
        <v>0</v>
      </c>
      <c r="G6679" s="89">
        <v>0</v>
      </c>
      <c r="H6679" s="89">
        <v>0</v>
      </c>
      <c r="I6679" s="89">
        <v>0</v>
      </c>
      <c r="J6679" s="89">
        <v>0</v>
      </c>
      <c r="K6679" s="89">
        <v>0</v>
      </c>
      <c r="L6679" s="89">
        <v>1</v>
      </c>
      <c r="M6679" s="89">
        <v>0</v>
      </c>
      <c r="N6679" s="89">
        <v>0</v>
      </c>
      <c r="O6679" s="89">
        <v>0</v>
      </c>
      <c r="P6679" s="89">
        <v>379</v>
      </c>
      <c r="Q6679" s="89">
        <v>4890.5</v>
      </c>
      <c r="R6679" s="88">
        <f>VLOOKUP(P6679,NEW_TRAIN_TEST!$A$1:$M$980,13,0)</f>
        <v>4874</v>
      </c>
      <c r="S6679" s="88">
        <f>VLOOKUP(P6679,NEW_TRAIN_TEST!$A$1:$M$980,11,0)</f>
        <v>5821</v>
      </c>
      <c r="T6679" s="6">
        <f t="shared" si="208"/>
        <v>1</v>
      </c>
      <c r="U6679" s="6">
        <f t="shared" si="209"/>
        <v>0</v>
      </c>
    </row>
    <row r="6680" spans="1:21" x14ac:dyDescent="0.2">
      <c r="A6680" s="88">
        <v>6679</v>
      </c>
      <c r="B6680" s="88">
        <v>6</v>
      </c>
      <c r="C6680" s="88" t="s">
        <v>2124</v>
      </c>
      <c r="D6680" s="99" t="s">
        <v>1431</v>
      </c>
      <c r="E6680" s="89">
        <v>4</v>
      </c>
      <c r="F6680" s="89">
        <v>2</v>
      </c>
      <c r="G6680" s="89">
        <v>0</v>
      </c>
      <c r="H6680" s="89">
        <v>0</v>
      </c>
      <c r="I6680" s="89">
        <v>2</v>
      </c>
      <c r="J6680" s="89">
        <v>2</v>
      </c>
      <c r="K6680" s="89">
        <v>0</v>
      </c>
      <c r="L6680" s="89">
        <v>0</v>
      </c>
      <c r="M6680" s="89">
        <v>0</v>
      </c>
      <c r="N6680" s="89">
        <v>0</v>
      </c>
      <c r="O6680" s="89">
        <v>2</v>
      </c>
      <c r="P6680" s="89">
        <v>575</v>
      </c>
      <c r="Q6680" s="89">
        <v>2380.5</v>
      </c>
      <c r="R6680" s="88">
        <f>VLOOKUP(P6680,NEW_TRAIN_TEST!$A$1:$M$980,13,0)</f>
        <v>2182</v>
      </c>
      <c r="S6680" s="88">
        <f>VLOOKUP(P6680,NEW_TRAIN_TEST!$A$1:$M$980,11,0)</f>
        <v>3178</v>
      </c>
      <c r="T6680" s="6">
        <f t="shared" si="208"/>
        <v>0</v>
      </c>
      <c r="U6680" s="6">
        <f t="shared" si="209"/>
        <v>0</v>
      </c>
    </row>
    <row r="6681" spans="1:21" x14ac:dyDescent="0.2">
      <c r="A6681" s="88">
        <v>6680</v>
      </c>
      <c r="B6681" s="88">
        <v>6</v>
      </c>
      <c r="C6681" s="88" t="s">
        <v>2124</v>
      </c>
      <c r="D6681" s="99" t="s">
        <v>1431</v>
      </c>
      <c r="E6681" s="89">
        <v>0</v>
      </c>
      <c r="F6681" s="89">
        <v>2</v>
      </c>
      <c r="G6681" s="89">
        <v>0</v>
      </c>
      <c r="H6681" s="89">
        <v>2</v>
      </c>
      <c r="I6681" s="89">
        <v>2</v>
      </c>
      <c r="J6681" s="89">
        <v>0</v>
      </c>
      <c r="K6681" s="89">
        <v>0</v>
      </c>
      <c r="L6681" s="89">
        <v>0</v>
      </c>
      <c r="M6681" s="89">
        <v>0</v>
      </c>
      <c r="N6681" s="89">
        <v>0</v>
      </c>
      <c r="O6681" s="89">
        <v>2</v>
      </c>
      <c r="P6681" s="89">
        <v>214</v>
      </c>
      <c r="Q6681" s="89">
        <v>4225</v>
      </c>
      <c r="R6681" s="88">
        <f>VLOOKUP(P6681,NEW_TRAIN_TEST!$A$1:$M$980,13,0)</f>
        <v>4225</v>
      </c>
      <c r="S6681" s="88">
        <f>VLOOKUP(P6681,NEW_TRAIN_TEST!$A$1:$M$980,11,0)</f>
        <v>5066</v>
      </c>
      <c r="T6681" s="6">
        <f t="shared" si="208"/>
        <v>0</v>
      </c>
      <c r="U6681" s="6">
        <f t="shared" si="209"/>
        <v>0</v>
      </c>
    </row>
    <row r="6682" spans="1:21" x14ac:dyDescent="0.2">
      <c r="A6682" s="88">
        <v>6681</v>
      </c>
      <c r="B6682" s="88">
        <v>6</v>
      </c>
      <c r="C6682" s="88" t="s">
        <v>2124</v>
      </c>
      <c r="D6682" s="99" t="s">
        <v>1431</v>
      </c>
      <c r="E6682" s="89">
        <v>0</v>
      </c>
      <c r="F6682" s="89">
        <v>2</v>
      </c>
      <c r="G6682" s="89">
        <v>0</v>
      </c>
      <c r="H6682" s="89">
        <v>2</v>
      </c>
      <c r="I6682" s="89">
        <v>2</v>
      </c>
      <c r="J6682" s="89">
        <v>0</v>
      </c>
      <c r="K6682" s="89">
        <v>0</v>
      </c>
      <c r="L6682" s="89">
        <v>0</v>
      </c>
      <c r="M6682" s="89">
        <v>0</v>
      </c>
      <c r="N6682" s="89">
        <v>0</v>
      </c>
      <c r="O6682" s="89">
        <v>2</v>
      </c>
      <c r="P6682" s="89">
        <v>214</v>
      </c>
      <c r="Q6682" s="89">
        <v>4229</v>
      </c>
      <c r="R6682" s="88">
        <f>VLOOKUP(P6682,NEW_TRAIN_TEST!$A$1:$M$980,13,0)</f>
        <v>4225</v>
      </c>
      <c r="S6682" s="88">
        <f>VLOOKUP(P6682,NEW_TRAIN_TEST!$A$1:$M$980,11,0)</f>
        <v>5066</v>
      </c>
      <c r="T6682" s="6">
        <f t="shared" si="208"/>
        <v>0</v>
      </c>
      <c r="U6682" s="6">
        <f t="shared" si="209"/>
        <v>0</v>
      </c>
    </row>
    <row r="6683" spans="1:21" x14ac:dyDescent="0.2">
      <c r="A6683" s="88">
        <v>6682</v>
      </c>
      <c r="B6683" s="88">
        <v>6</v>
      </c>
      <c r="C6683" s="88" t="s">
        <v>2124</v>
      </c>
      <c r="D6683" s="99" t="s">
        <v>1431</v>
      </c>
      <c r="E6683" s="89">
        <v>0</v>
      </c>
      <c r="F6683" s="89">
        <v>3</v>
      </c>
      <c r="G6683" s="89">
        <v>0</v>
      </c>
      <c r="H6683" s="89">
        <v>0</v>
      </c>
      <c r="I6683" s="89">
        <v>0</v>
      </c>
      <c r="J6683" s="89">
        <v>0</v>
      </c>
      <c r="K6683" s="89">
        <v>0</v>
      </c>
      <c r="L6683" s="89">
        <v>0</v>
      </c>
      <c r="M6683" s="89">
        <v>0</v>
      </c>
      <c r="N6683" s="89">
        <v>0</v>
      </c>
      <c r="O6683" s="89">
        <v>0</v>
      </c>
      <c r="P6683" s="89">
        <v>214</v>
      </c>
      <c r="Q6683" s="89">
        <v>4231.25</v>
      </c>
      <c r="R6683" s="88">
        <f>VLOOKUP(P6683,NEW_TRAIN_TEST!$A$1:$M$980,13,0)</f>
        <v>4225</v>
      </c>
      <c r="S6683" s="88">
        <f>VLOOKUP(P6683,NEW_TRAIN_TEST!$A$1:$M$980,11,0)</f>
        <v>5066</v>
      </c>
      <c r="T6683" s="6">
        <f t="shared" si="208"/>
        <v>0</v>
      </c>
      <c r="U6683" s="6">
        <f t="shared" si="209"/>
        <v>0</v>
      </c>
    </row>
    <row r="6684" spans="1:21" x14ac:dyDescent="0.2">
      <c r="A6684" s="88">
        <v>6683</v>
      </c>
      <c r="B6684" s="88">
        <v>6</v>
      </c>
      <c r="C6684" s="88" t="s">
        <v>2124</v>
      </c>
      <c r="D6684" s="99" t="s">
        <v>1431</v>
      </c>
      <c r="E6684" s="89">
        <v>0</v>
      </c>
      <c r="F6684" s="89">
        <v>5</v>
      </c>
      <c r="G6684" s="89">
        <v>0</v>
      </c>
      <c r="H6684" s="89">
        <v>2</v>
      </c>
      <c r="I6684" s="89">
        <v>2</v>
      </c>
      <c r="J6684" s="89">
        <v>0</v>
      </c>
      <c r="K6684" s="89">
        <v>0</v>
      </c>
      <c r="L6684" s="89">
        <v>0</v>
      </c>
      <c r="M6684" s="89">
        <v>0</v>
      </c>
      <c r="N6684" s="89">
        <v>0</v>
      </c>
      <c r="O6684" s="89">
        <v>2</v>
      </c>
      <c r="P6684" s="89">
        <v>214</v>
      </c>
      <c r="Q6684" s="89">
        <v>4232.5</v>
      </c>
      <c r="R6684" s="88">
        <f>VLOOKUP(P6684,NEW_TRAIN_TEST!$A$1:$M$980,13,0)</f>
        <v>4225</v>
      </c>
      <c r="S6684" s="88">
        <f>VLOOKUP(P6684,NEW_TRAIN_TEST!$A$1:$M$980,11,0)</f>
        <v>5066</v>
      </c>
      <c r="T6684" s="6">
        <f t="shared" si="208"/>
        <v>0</v>
      </c>
      <c r="U6684" s="6">
        <f t="shared" si="209"/>
        <v>0</v>
      </c>
    </row>
    <row r="6685" spans="1:21" x14ac:dyDescent="0.2">
      <c r="A6685" s="88">
        <v>6684</v>
      </c>
      <c r="B6685" s="88">
        <v>6</v>
      </c>
      <c r="C6685" s="88" t="s">
        <v>2124</v>
      </c>
      <c r="D6685" s="99" t="s">
        <v>1431</v>
      </c>
      <c r="E6685" s="89">
        <v>0</v>
      </c>
      <c r="F6685" s="89">
        <v>5</v>
      </c>
      <c r="G6685" s="89">
        <v>0</v>
      </c>
      <c r="H6685" s="89">
        <v>2</v>
      </c>
      <c r="I6685" s="89">
        <v>2</v>
      </c>
      <c r="J6685" s="89">
        <v>0</v>
      </c>
      <c r="K6685" s="89">
        <v>0</v>
      </c>
      <c r="L6685" s="89">
        <v>0</v>
      </c>
      <c r="M6685" s="89">
        <v>0</v>
      </c>
      <c r="N6685" s="89">
        <v>0</v>
      </c>
      <c r="O6685" s="89">
        <v>2</v>
      </c>
      <c r="P6685" s="89">
        <v>214</v>
      </c>
      <c r="Q6685" s="89">
        <v>4233</v>
      </c>
      <c r="R6685" s="88">
        <f>VLOOKUP(P6685,NEW_TRAIN_TEST!$A$1:$M$980,13,0)</f>
        <v>4225</v>
      </c>
      <c r="S6685" s="88">
        <f>VLOOKUP(P6685,NEW_TRAIN_TEST!$A$1:$M$980,11,0)</f>
        <v>5066</v>
      </c>
      <c r="T6685" s="6">
        <f t="shared" si="208"/>
        <v>0</v>
      </c>
      <c r="U6685" s="6">
        <f t="shared" si="209"/>
        <v>0</v>
      </c>
    </row>
    <row r="6686" spans="1:21" x14ac:dyDescent="0.2">
      <c r="A6686" s="88">
        <v>6685</v>
      </c>
      <c r="B6686" s="88">
        <v>6</v>
      </c>
      <c r="C6686" s="88" t="s">
        <v>2124</v>
      </c>
      <c r="D6686" s="99" t="s">
        <v>1431</v>
      </c>
      <c r="E6686" s="89">
        <v>0</v>
      </c>
      <c r="F6686" s="89">
        <v>6</v>
      </c>
      <c r="G6686" s="89">
        <v>0</v>
      </c>
      <c r="H6686" s="89">
        <v>0</v>
      </c>
      <c r="I6686" s="89">
        <v>0</v>
      </c>
      <c r="J6686" s="89">
        <v>0</v>
      </c>
      <c r="K6686" s="89">
        <v>0</v>
      </c>
      <c r="L6686" s="89">
        <v>0</v>
      </c>
      <c r="M6686" s="89">
        <v>0</v>
      </c>
      <c r="N6686" s="89">
        <v>0</v>
      </c>
      <c r="O6686" s="89">
        <v>0</v>
      </c>
      <c r="P6686" s="89">
        <v>214</v>
      </c>
      <c r="Q6686" s="89">
        <v>4233.25</v>
      </c>
      <c r="R6686" s="88">
        <f>VLOOKUP(P6686,NEW_TRAIN_TEST!$A$1:$M$980,13,0)</f>
        <v>4225</v>
      </c>
      <c r="S6686" s="88">
        <f>VLOOKUP(P6686,NEW_TRAIN_TEST!$A$1:$M$980,11,0)</f>
        <v>5066</v>
      </c>
      <c r="T6686" s="6">
        <f t="shared" si="208"/>
        <v>0</v>
      </c>
      <c r="U6686" s="6">
        <f t="shared" si="209"/>
        <v>0</v>
      </c>
    </row>
    <row r="6687" spans="1:21" x14ac:dyDescent="0.2">
      <c r="A6687" s="88">
        <v>6686</v>
      </c>
      <c r="B6687" s="88">
        <v>6</v>
      </c>
      <c r="C6687" s="88" t="s">
        <v>2124</v>
      </c>
      <c r="D6687" s="99" t="s">
        <v>1431</v>
      </c>
      <c r="E6687" s="89">
        <v>0</v>
      </c>
      <c r="F6687" s="89">
        <v>4</v>
      </c>
      <c r="G6687" s="89">
        <v>3</v>
      </c>
      <c r="H6687" s="89">
        <v>2</v>
      </c>
      <c r="I6687" s="89">
        <v>2</v>
      </c>
      <c r="J6687" s="89">
        <v>0</v>
      </c>
      <c r="K6687" s="89">
        <v>0</v>
      </c>
      <c r="L6687" s="89">
        <v>0</v>
      </c>
      <c r="M6687" s="89">
        <v>13</v>
      </c>
      <c r="N6687" s="89">
        <v>0</v>
      </c>
      <c r="O6687" s="89">
        <v>2</v>
      </c>
      <c r="P6687" s="89">
        <v>214</v>
      </c>
      <c r="Q6687" s="89">
        <v>4236.5</v>
      </c>
      <c r="R6687" s="88">
        <f>VLOOKUP(P6687,NEW_TRAIN_TEST!$A$1:$M$980,13,0)</f>
        <v>4225</v>
      </c>
      <c r="S6687" s="88">
        <f>VLOOKUP(P6687,NEW_TRAIN_TEST!$A$1:$M$980,11,0)</f>
        <v>5066</v>
      </c>
      <c r="T6687" s="6">
        <f t="shared" si="208"/>
        <v>0</v>
      </c>
      <c r="U6687" s="6">
        <f t="shared" si="209"/>
        <v>1</v>
      </c>
    </row>
    <row r="6688" spans="1:21" x14ac:dyDescent="0.2">
      <c r="A6688" s="88">
        <v>6687</v>
      </c>
      <c r="B6688" s="88">
        <v>6</v>
      </c>
      <c r="C6688" s="88" t="s">
        <v>2124</v>
      </c>
      <c r="D6688" s="99" t="s">
        <v>1431</v>
      </c>
      <c r="E6688" s="89">
        <v>0</v>
      </c>
      <c r="F6688" s="89">
        <v>7</v>
      </c>
      <c r="G6688" s="89">
        <v>0</v>
      </c>
      <c r="H6688" s="89">
        <v>0</v>
      </c>
      <c r="I6688" s="89">
        <v>2</v>
      </c>
      <c r="J6688" s="89">
        <v>0</v>
      </c>
      <c r="K6688" s="89">
        <v>0</v>
      </c>
      <c r="L6688" s="89">
        <v>0</v>
      </c>
      <c r="M6688" s="89">
        <v>0</v>
      </c>
      <c r="N6688" s="89">
        <v>0</v>
      </c>
      <c r="O6688" s="89">
        <v>2</v>
      </c>
      <c r="P6688" s="89">
        <v>214</v>
      </c>
      <c r="Q6688" s="89">
        <v>4236.88</v>
      </c>
      <c r="R6688" s="88">
        <f>VLOOKUP(P6688,NEW_TRAIN_TEST!$A$1:$M$980,13,0)</f>
        <v>4225</v>
      </c>
      <c r="S6688" s="88">
        <f>VLOOKUP(P6688,NEW_TRAIN_TEST!$A$1:$M$980,11,0)</f>
        <v>5066</v>
      </c>
      <c r="T6688" s="6">
        <f t="shared" si="208"/>
        <v>0</v>
      </c>
      <c r="U6688" s="6">
        <f t="shared" si="209"/>
        <v>0</v>
      </c>
    </row>
    <row r="6689" spans="1:21" x14ac:dyDescent="0.2">
      <c r="A6689" s="88">
        <v>6688</v>
      </c>
      <c r="B6689" s="88">
        <v>6</v>
      </c>
      <c r="C6689" s="88" t="s">
        <v>2124</v>
      </c>
      <c r="D6689" s="99" t="s">
        <v>1431</v>
      </c>
      <c r="E6689" s="89">
        <v>0</v>
      </c>
      <c r="F6689" s="89">
        <v>1</v>
      </c>
      <c r="G6689" s="89">
        <v>0</v>
      </c>
      <c r="H6689" s="89">
        <v>0</v>
      </c>
      <c r="I6689" s="89">
        <v>2</v>
      </c>
      <c r="J6689" s="89">
        <v>0</v>
      </c>
      <c r="K6689" s="89">
        <v>0</v>
      </c>
      <c r="L6689" s="89">
        <v>0</v>
      </c>
      <c r="M6689" s="89">
        <v>0</v>
      </c>
      <c r="N6689" s="89">
        <v>0</v>
      </c>
      <c r="O6689" s="89">
        <v>2</v>
      </c>
      <c r="P6689" s="89">
        <v>214</v>
      </c>
      <c r="Q6689" s="89">
        <v>4238.5</v>
      </c>
      <c r="R6689" s="88">
        <f>VLOOKUP(P6689,NEW_TRAIN_TEST!$A$1:$M$980,13,0)</f>
        <v>4225</v>
      </c>
      <c r="S6689" s="88">
        <f>VLOOKUP(P6689,NEW_TRAIN_TEST!$A$1:$M$980,11,0)</f>
        <v>5066</v>
      </c>
      <c r="T6689" s="6">
        <f t="shared" si="208"/>
        <v>0</v>
      </c>
      <c r="U6689" s="6">
        <f t="shared" si="209"/>
        <v>0</v>
      </c>
    </row>
    <row r="6690" spans="1:21" x14ac:dyDescent="0.2">
      <c r="A6690" s="88">
        <v>6689</v>
      </c>
      <c r="B6690" s="88">
        <v>6</v>
      </c>
      <c r="C6690" s="88" t="s">
        <v>2124</v>
      </c>
      <c r="D6690" s="99" t="s">
        <v>1431</v>
      </c>
      <c r="E6690" s="89">
        <v>0</v>
      </c>
      <c r="F6690" s="89">
        <v>6</v>
      </c>
      <c r="G6690" s="89">
        <v>0</v>
      </c>
      <c r="H6690" s="89">
        <v>0</v>
      </c>
      <c r="I6690" s="89">
        <v>0</v>
      </c>
      <c r="J6690" s="89">
        <v>0</v>
      </c>
      <c r="K6690" s="89">
        <v>0</v>
      </c>
      <c r="L6690" s="89">
        <v>0</v>
      </c>
      <c r="M6690" s="89">
        <v>0</v>
      </c>
      <c r="N6690" s="89">
        <v>0</v>
      </c>
      <c r="O6690" s="89">
        <v>0</v>
      </c>
      <c r="P6690" s="89">
        <v>214</v>
      </c>
      <c r="Q6690" s="89">
        <v>4239.5</v>
      </c>
      <c r="R6690" s="88">
        <f>VLOOKUP(P6690,NEW_TRAIN_TEST!$A$1:$M$980,13,0)</f>
        <v>4225</v>
      </c>
      <c r="S6690" s="88">
        <f>VLOOKUP(P6690,NEW_TRAIN_TEST!$A$1:$M$980,11,0)</f>
        <v>5066</v>
      </c>
      <c r="T6690" s="6">
        <f t="shared" si="208"/>
        <v>0</v>
      </c>
      <c r="U6690" s="6">
        <f t="shared" si="209"/>
        <v>0</v>
      </c>
    </row>
    <row r="6691" spans="1:21" x14ac:dyDescent="0.2">
      <c r="A6691" s="88">
        <v>6690</v>
      </c>
      <c r="B6691" s="88">
        <v>6</v>
      </c>
      <c r="C6691" s="88" t="s">
        <v>2124</v>
      </c>
      <c r="D6691" s="99" t="s">
        <v>1431</v>
      </c>
      <c r="E6691" s="89">
        <v>0</v>
      </c>
      <c r="F6691" s="89">
        <v>7</v>
      </c>
      <c r="G6691" s="89">
        <v>3</v>
      </c>
      <c r="H6691" s="89">
        <v>0</v>
      </c>
      <c r="I6691" s="89">
        <v>2</v>
      </c>
      <c r="J6691" s="89">
        <v>0</v>
      </c>
      <c r="K6691" s="89">
        <v>0</v>
      </c>
      <c r="L6691" s="89">
        <v>0</v>
      </c>
      <c r="M6691" s="89">
        <v>0</v>
      </c>
      <c r="N6691" s="89">
        <v>0</v>
      </c>
      <c r="O6691" s="89">
        <v>2</v>
      </c>
      <c r="P6691" s="89">
        <v>214</v>
      </c>
      <c r="Q6691" s="89">
        <v>4240.83</v>
      </c>
      <c r="R6691" s="88">
        <f>VLOOKUP(P6691,NEW_TRAIN_TEST!$A$1:$M$980,13,0)</f>
        <v>4225</v>
      </c>
      <c r="S6691" s="88">
        <f>VLOOKUP(P6691,NEW_TRAIN_TEST!$A$1:$M$980,11,0)</f>
        <v>5066</v>
      </c>
      <c r="T6691" s="6">
        <f t="shared" si="208"/>
        <v>0</v>
      </c>
      <c r="U6691" s="6">
        <f t="shared" si="209"/>
        <v>0</v>
      </c>
    </row>
    <row r="6692" spans="1:21" x14ac:dyDescent="0.2">
      <c r="A6692" s="88">
        <v>6691</v>
      </c>
      <c r="B6692" s="88">
        <v>6</v>
      </c>
      <c r="C6692" s="88" t="s">
        <v>2124</v>
      </c>
      <c r="D6692" s="99" t="s">
        <v>1431</v>
      </c>
      <c r="E6692" s="89">
        <v>0</v>
      </c>
      <c r="F6692" s="89">
        <v>3</v>
      </c>
      <c r="G6692" s="89">
        <v>0</v>
      </c>
      <c r="H6692" s="89">
        <v>2</v>
      </c>
      <c r="I6692" s="89">
        <v>2</v>
      </c>
      <c r="J6692" s="89">
        <v>0</v>
      </c>
      <c r="K6692" s="89">
        <v>0</v>
      </c>
      <c r="L6692" s="89">
        <v>1</v>
      </c>
      <c r="M6692" s="89">
        <v>13</v>
      </c>
      <c r="N6692" s="89">
        <v>0</v>
      </c>
      <c r="O6692" s="89">
        <v>2</v>
      </c>
      <c r="P6692" s="89">
        <v>214</v>
      </c>
      <c r="Q6692" s="89">
        <v>4241.5</v>
      </c>
      <c r="R6692" s="88">
        <f>VLOOKUP(P6692,NEW_TRAIN_TEST!$A$1:$M$980,13,0)</f>
        <v>4225</v>
      </c>
      <c r="S6692" s="88">
        <f>VLOOKUP(P6692,NEW_TRAIN_TEST!$A$1:$M$980,11,0)</f>
        <v>5066</v>
      </c>
      <c r="T6692" s="6">
        <f t="shared" si="208"/>
        <v>1</v>
      </c>
      <c r="U6692" s="6">
        <f t="shared" si="209"/>
        <v>1</v>
      </c>
    </row>
    <row r="6693" spans="1:21" x14ac:dyDescent="0.2">
      <c r="A6693" s="88">
        <v>6692</v>
      </c>
      <c r="B6693" s="88">
        <v>6</v>
      </c>
      <c r="C6693" s="88" t="s">
        <v>2124</v>
      </c>
      <c r="D6693" s="99" t="s">
        <v>1431</v>
      </c>
      <c r="E6693" s="89">
        <v>0</v>
      </c>
      <c r="F6693" s="89">
        <v>3</v>
      </c>
      <c r="G6693" s="89">
        <v>0</v>
      </c>
      <c r="H6693" s="89">
        <v>2</v>
      </c>
      <c r="I6693" s="89">
        <v>2</v>
      </c>
      <c r="J6693" s="89">
        <v>0</v>
      </c>
      <c r="K6693" s="89">
        <v>0</v>
      </c>
      <c r="L6693" s="89">
        <v>1</v>
      </c>
      <c r="M6693" s="89">
        <v>0</v>
      </c>
      <c r="N6693" s="89">
        <v>0</v>
      </c>
      <c r="O6693" s="89">
        <v>2</v>
      </c>
      <c r="P6693" s="89">
        <v>214</v>
      </c>
      <c r="Q6693" s="89">
        <v>4241.5</v>
      </c>
      <c r="R6693" s="88">
        <f>VLOOKUP(P6693,NEW_TRAIN_TEST!$A$1:$M$980,13,0)</f>
        <v>4225</v>
      </c>
      <c r="S6693" s="88">
        <f>VLOOKUP(P6693,NEW_TRAIN_TEST!$A$1:$M$980,11,0)</f>
        <v>5066</v>
      </c>
      <c r="T6693" s="6">
        <f t="shared" si="208"/>
        <v>1</v>
      </c>
      <c r="U6693" s="6">
        <f t="shared" si="209"/>
        <v>0</v>
      </c>
    </row>
    <row r="6694" spans="1:21" x14ac:dyDescent="0.2">
      <c r="A6694" s="88">
        <v>6693</v>
      </c>
      <c r="B6694" s="88">
        <v>6</v>
      </c>
      <c r="C6694" s="88" t="s">
        <v>2124</v>
      </c>
      <c r="D6694" s="99" t="s">
        <v>1431</v>
      </c>
      <c r="E6694" s="89">
        <v>0</v>
      </c>
      <c r="F6694" s="89">
        <v>9</v>
      </c>
      <c r="G6694" s="89">
        <v>0</v>
      </c>
      <c r="H6694" s="89">
        <v>0</v>
      </c>
      <c r="I6694" s="89">
        <v>2</v>
      </c>
      <c r="J6694" s="89">
        <v>0</v>
      </c>
      <c r="K6694" s="89">
        <v>0</v>
      </c>
      <c r="L6694" s="89">
        <v>0</v>
      </c>
      <c r="M6694" s="89">
        <v>0</v>
      </c>
      <c r="N6694" s="89">
        <v>0</v>
      </c>
      <c r="O6694" s="89">
        <v>2</v>
      </c>
      <c r="P6694" s="89">
        <v>214</v>
      </c>
      <c r="Q6694" s="89">
        <v>4241.51</v>
      </c>
      <c r="R6694" s="88">
        <f>VLOOKUP(P6694,NEW_TRAIN_TEST!$A$1:$M$980,13,0)</f>
        <v>4225</v>
      </c>
      <c r="S6694" s="88">
        <f>VLOOKUP(P6694,NEW_TRAIN_TEST!$A$1:$M$980,11,0)</f>
        <v>5066</v>
      </c>
      <c r="T6694" s="6">
        <f t="shared" si="208"/>
        <v>0</v>
      </c>
      <c r="U6694" s="6">
        <f t="shared" si="209"/>
        <v>0</v>
      </c>
    </row>
    <row r="6695" spans="1:21" x14ac:dyDescent="0.2">
      <c r="A6695" s="88">
        <v>6694</v>
      </c>
      <c r="B6695" s="88">
        <v>6</v>
      </c>
      <c r="C6695" s="88" t="s">
        <v>2124</v>
      </c>
      <c r="D6695" s="99" t="s">
        <v>1431</v>
      </c>
      <c r="E6695" s="89">
        <v>0</v>
      </c>
      <c r="F6695" s="89">
        <v>1</v>
      </c>
      <c r="G6695" s="89">
        <v>1</v>
      </c>
      <c r="H6695" s="89">
        <v>0</v>
      </c>
      <c r="I6695" s="89">
        <v>2</v>
      </c>
      <c r="J6695" s="89">
        <v>0</v>
      </c>
      <c r="K6695" s="89">
        <v>0</v>
      </c>
      <c r="L6695" s="89">
        <v>0</v>
      </c>
      <c r="M6695" s="89">
        <v>0</v>
      </c>
      <c r="N6695" s="89">
        <v>0</v>
      </c>
      <c r="O6695" s="89">
        <v>2</v>
      </c>
      <c r="P6695" s="89">
        <v>214</v>
      </c>
      <c r="Q6695" s="89">
        <v>4243</v>
      </c>
      <c r="R6695" s="88">
        <f>VLOOKUP(P6695,NEW_TRAIN_TEST!$A$1:$M$980,13,0)</f>
        <v>4225</v>
      </c>
      <c r="S6695" s="88">
        <f>VLOOKUP(P6695,NEW_TRAIN_TEST!$A$1:$M$980,11,0)</f>
        <v>5066</v>
      </c>
      <c r="T6695" s="6">
        <f t="shared" si="208"/>
        <v>0</v>
      </c>
      <c r="U6695" s="6">
        <f t="shared" si="209"/>
        <v>0</v>
      </c>
    </row>
    <row r="6696" spans="1:21" x14ac:dyDescent="0.2">
      <c r="A6696" s="88">
        <v>6695</v>
      </c>
      <c r="B6696" s="88">
        <v>6</v>
      </c>
      <c r="C6696" s="88" t="s">
        <v>2124</v>
      </c>
      <c r="D6696" s="99" t="s">
        <v>1431</v>
      </c>
      <c r="E6696" s="89">
        <v>0</v>
      </c>
      <c r="F6696" s="89">
        <v>1</v>
      </c>
      <c r="G6696" s="89">
        <v>0</v>
      </c>
      <c r="H6696" s="89">
        <v>0</v>
      </c>
      <c r="I6696" s="89">
        <v>2</v>
      </c>
      <c r="J6696" s="89">
        <v>0</v>
      </c>
      <c r="K6696" s="89">
        <v>0</v>
      </c>
      <c r="L6696" s="89">
        <v>0</v>
      </c>
      <c r="M6696" s="89">
        <v>0</v>
      </c>
      <c r="N6696" s="89">
        <v>0</v>
      </c>
      <c r="O6696" s="89">
        <v>2</v>
      </c>
      <c r="P6696" s="89">
        <v>214</v>
      </c>
      <c r="Q6696" s="89">
        <v>4243</v>
      </c>
      <c r="R6696" s="88">
        <f>VLOOKUP(P6696,NEW_TRAIN_TEST!$A$1:$M$980,13,0)</f>
        <v>4225</v>
      </c>
      <c r="S6696" s="88">
        <f>VLOOKUP(P6696,NEW_TRAIN_TEST!$A$1:$M$980,11,0)</f>
        <v>5066</v>
      </c>
      <c r="T6696" s="6">
        <f t="shared" si="208"/>
        <v>0</v>
      </c>
      <c r="U6696" s="6">
        <f t="shared" si="209"/>
        <v>0</v>
      </c>
    </row>
    <row r="6697" spans="1:21" x14ac:dyDescent="0.2">
      <c r="A6697" s="88">
        <v>6696</v>
      </c>
      <c r="B6697" s="88">
        <v>6</v>
      </c>
      <c r="C6697" s="88" t="s">
        <v>2124</v>
      </c>
      <c r="D6697" s="99" t="s">
        <v>1431</v>
      </c>
      <c r="E6697" s="89">
        <v>0</v>
      </c>
      <c r="F6697" s="89">
        <v>6</v>
      </c>
      <c r="G6697" s="89">
        <v>0</v>
      </c>
      <c r="H6697" s="89">
        <v>0</v>
      </c>
      <c r="I6697" s="89">
        <v>0</v>
      </c>
      <c r="J6697" s="89">
        <v>0</v>
      </c>
      <c r="K6697" s="89">
        <v>0</v>
      </c>
      <c r="L6697" s="89">
        <v>0</v>
      </c>
      <c r="M6697" s="89">
        <v>0</v>
      </c>
      <c r="N6697" s="89">
        <v>0</v>
      </c>
      <c r="O6697" s="89">
        <v>0</v>
      </c>
      <c r="P6697" s="89">
        <v>214</v>
      </c>
      <c r="Q6697" s="89">
        <v>4243.25</v>
      </c>
      <c r="R6697" s="88">
        <f>VLOOKUP(P6697,NEW_TRAIN_TEST!$A$1:$M$980,13,0)</f>
        <v>4225</v>
      </c>
      <c r="S6697" s="88">
        <f>VLOOKUP(P6697,NEW_TRAIN_TEST!$A$1:$M$980,11,0)</f>
        <v>5066</v>
      </c>
      <c r="T6697" s="6">
        <f t="shared" si="208"/>
        <v>0</v>
      </c>
      <c r="U6697" s="6">
        <f t="shared" si="209"/>
        <v>0</v>
      </c>
    </row>
    <row r="6698" spans="1:21" x14ac:dyDescent="0.2">
      <c r="A6698" s="88">
        <v>6697</v>
      </c>
      <c r="B6698" s="88">
        <v>6</v>
      </c>
      <c r="C6698" s="88" t="s">
        <v>2124</v>
      </c>
      <c r="D6698" s="99" t="s">
        <v>1431</v>
      </c>
      <c r="E6698" s="89">
        <v>0</v>
      </c>
      <c r="F6698" s="89">
        <v>1</v>
      </c>
      <c r="G6698" s="89">
        <v>1</v>
      </c>
      <c r="H6698" s="89">
        <v>0</v>
      </c>
      <c r="I6698" s="89">
        <v>2</v>
      </c>
      <c r="J6698" s="89">
        <v>0</v>
      </c>
      <c r="K6698" s="89">
        <v>0</v>
      </c>
      <c r="L6698" s="89">
        <v>1</v>
      </c>
      <c r="M6698" s="89">
        <v>13</v>
      </c>
      <c r="N6698" s="89">
        <v>0</v>
      </c>
      <c r="O6698" s="89">
        <v>2</v>
      </c>
      <c r="P6698" s="89">
        <v>214</v>
      </c>
      <c r="Q6698" s="89">
        <v>4245</v>
      </c>
      <c r="R6698" s="88">
        <f>VLOOKUP(P6698,NEW_TRAIN_TEST!$A$1:$M$980,13,0)</f>
        <v>4225</v>
      </c>
      <c r="S6698" s="88">
        <f>VLOOKUP(P6698,NEW_TRAIN_TEST!$A$1:$M$980,11,0)</f>
        <v>5066</v>
      </c>
      <c r="T6698" s="6">
        <f t="shared" si="208"/>
        <v>1</v>
      </c>
      <c r="U6698" s="6">
        <f t="shared" si="209"/>
        <v>1</v>
      </c>
    </row>
    <row r="6699" spans="1:21" x14ac:dyDescent="0.2">
      <c r="A6699" s="88">
        <v>6698</v>
      </c>
      <c r="B6699" s="88">
        <v>6</v>
      </c>
      <c r="C6699" s="88" t="s">
        <v>2124</v>
      </c>
      <c r="D6699" s="99" t="s">
        <v>1431</v>
      </c>
      <c r="E6699" s="89">
        <v>0</v>
      </c>
      <c r="F6699" s="89">
        <v>3</v>
      </c>
      <c r="G6699" s="89">
        <v>1</v>
      </c>
      <c r="H6699" s="89">
        <v>0</v>
      </c>
      <c r="I6699" s="89">
        <v>2</v>
      </c>
      <c r="J6699" s="89">
        <v>0</v>
      </c>
      <c r="K6699" s="89">
        <v>0</v>
      </c>
      <c r="L6699" s="89">
        <v>0</v>
      </c>
      <c r="M6699" s="89">
        <v>13</v>
      </c>
      <c r="N6699" s="89">
        <v>0</v>
      </c>
      <c r="O6699" s="89">
        <v>2</v>
      </c>
      <c r="P6699" s="89">
        <v>214</v>
      </c>
      <c r="Q6699" s="89">
        <v>4245</v>
      </c>
      <c r="R6699" s="88">
        <f>VLOOKUP(P6699,NEW_TRAIN_TEST!$A$1:$M$980,13,0)</f>
        <v>4225</v>
      </c>
      <c r="S6699" s="88">
        <f>VLOOKUP(P6699,NEW_TRAIN_TEST!$A$1:$M$980,11,0)</f>
        <v>5066</v>
      </c>
      <c r="T6699" s="6">
        <f t="shared" si="208"/>
        <v>0</v>
      </c>
      <c r="U6699" s="6">
        <f t="shared" si="209"/>
        <v>1</v>
      </c>
    </row>
    <row r="6700" spans="1:21" x14ac:dyDescent="0.2">
      <c r="A6700" s="88">
        <v>6699</v>
      </c>
      <c r="B6700" s="88">
        <v>6</v>
      </c>
      <c r="C6700" s="88" t="s">
        <v>2124</v>
      </c>
      <c r="D6700" s="99" t="s">
        <v>1431</v>
      </c>
      <c r="E6700" s="89">
        <v>0</v>
      </c>
      <c r="F6700" s="89">
        <v>5</v>
      </c>
      <c r="G6700" s="89">
        <v>2</v>
      </c>
      <c r="H6700" s="89">
        <v>0</v>
      </c>
      <c r="I6700" s="89">
        <v>1</v>
      </c>
      <c r="J6700" s="89">
        <v>0</v>
      </c>
      <c r="K6700" s="89">
        <v>0</v>
      </c>
      <c r="L6700" s="89">
        <v>1</v>
      </c>
      <c r="M6700" s="89">
        <v>13</v>
      </c>
      <c r="N6700" s="89">
        <v>0</v>
      </c>
      <c r="O6700" s="89">
        <v>0</v>
      </c>
      <c r="P6700" s="89">
        <v>214</v>
      </c>
      <c r="Q6700" s="89">
        <v>4245</v>
      </c>
      <c r="R6700" s="88">
        <f>VLOOKUP(P6700,NEW_TRAIN_TEST!$A$1:$M$980,13,0)</f>
        <v>4225</v>
      </c>
      <c r="S6700" s="88">
        <f>VLOOKUP(P6700,NEW_TRAIN_TEST!$A$1:$M$980,11,0)</f>
        <v>5066</v>
      </c>
      <c r="T6700" s="6">
        <f t="shared" si="208"/>
        <v>1</v>
      </c>
      <c r="U6700" s="6">
        <f t="shared" si="209"/>
        <v>1</v>
      </c>
    </row>
    <row r="6701" spans="1:21" x14ac:dyDescent="0.2">
      <c r="A6701" s="88">
        <v>6700</v>
      </c>
      <c r="B6701" s="88">
        <v>6</v>
      </c>
      <c r="C6701" s="88" t="s">
        <v>2124</v>
      </c>
      <c r="D6701" s="99" t="s">
        <v>1431</v>
      </c>
      <c r="E6701" s="89">
        <v>0</v>
      </c>
      <c r="F6701" s="89">
        <v>3</v>
      </c>
      <c r="G6701" s="89">
        <v>0</v>
      </c>
      <c r="H6701" s="89">
        <v>0</v>
      </c>
      <c r="I6701" s="89">
        <v>0</v>
      </c>
      <c r="J6701" s="89">
        <v>0</v>
      </c>
      <c r="K6701" s="89">
        <v>0</v>
      </c>
      <c r="L6701" s="89">
        <v>0</v>
      </c>
      <c r="M6701" s="89">
        <v>0</v>
      </c>
      <c r="N6701" s="89">
        <v>0</v>
      </c>
      <c r="O6701" s="89">
        <v>0</v>
      </c>
      <c r="P6701" s="89">
        <v>214</v>
      </c>
      <c r="Q6701" s="89">
        <v>4245.5</v>
      </c>
      <c r="R6701" s="88">
        <f>VLOOKUP(P6701,NEW_TRAIN_TEST!$A$1:$M$980,13,0)</f>
        <v>4225</v>
      </c>
      <c r="S6701" s="88">
        <f>VLOOKUP(P6701,NEW_TRAIN_TEST!$A$1:$M$980,11,0)</f>
        <v>5066</v>
      </c>
      <c r="T6701" s="6">
        <f t="shared" si="208"/>
        <v>0</v>
      </c>
      <c r="U6701" s="6">
        <f t="shared" si="209"/>
        <v>0</v>
      </c>
    </row>
    <row r="6702" spans="1:21" x14ac:dyDescent="0.2">
      <c r="A6702" s="88">
        <v>6701</v>
      </c>
      <c r="B6702" s="88">
        <v>6</v>
      </c>
      <c r="C6702" s="88" t="s">
        <v>2124</v>
      </c>
      <c r="D6702" s="99" t="s">
        <v>1431</v>
      </c>
      <c r="E6702" s="89">
        <v>0</v>
      </c>
      <c r="F6702" s="89">
        <v>5</v>
      </c>
      <c r="G6702" s="89">
        <v>2</v>
      </c>
      <c r="H6702" s="89">
        <v>0</v>
      </c>
      <c r="I6702" s="89">
        <v>0</v>
      </c>
      <c r="J6702" s="89">
        <v>0</v>
      </c>
      <c r="K6702" s="89">
        <v>0</v>
      </c>
      <c r="L6702" s="89">
        <v>1</v>
      </c>
      <c r="M6702" s="89">
        <v>0</v>
      </c>
      <c r="N6702" s="89">
        <v>0</v>
      </c>
      <c r="O6702" s="89">
        <v>0</v>
      </c>
      <c r="P6702" s="89">
        <v>214</v>
      </c>
      <c r="Q6702" s="89">
        <v>4245.75</v>
      </c>
      <c r="R6702" s="88">
        <f>VLOOKUP(P6702,NEW_TRAIN_TEST!$A$1:$M$980,13,0)</f>
        <v>4225</v>
      </c>
      <c r="S6702" s="88">
        <f>VLOOKUP(P6702,NEW_TRAIN_TEST!$A$1:$M$980,11,0)</f>
        <v>5066</v>
      </c>
      <c r="T6702" s="6">
        <f t="shared" si="208"/>
        <v>1</v>
      </c>
      <c r="U6702" s="6">
        <f t="shared" si="209"/>
        <v>0</v>
      </c>
    </row>
    <row r="6703" spans="1:21" x14ac:dyDescent="0.2">
      <c r="A6703" s="88">
        <v>6702</v>
      </c>
      <c r="B6703" s="88">
        <v>6</v>
      </c>
      <c r="C6703" s="88" t="s">
        <v>2124</v>
      </c>
      <c r="D6703" s="99" t="s">
        <v>1431</v>
      </c>
      <c r="E6703" s="89">
        <v>0</v>
      </c>
      <c r="F6703" s="89">
        <v>5</v>
      </c>
      <c r="G6703" s="89">
        <v>2</v>
      </c>
      <c r="H6703" s="89">
        <v>0</v>
      </c>
      <c r="I6703" s="89">
        <v>2</v>
      </c>
      <c r="J6703" s="89">
        <v>0</v>
      </c>
      <c r="K6703" s="89">
        <v>0</v>
      </c>
      <c r="L6703" s="89">
        <v>1</v>
      </c>
      <c r="M6703" s="89">
        <v>13</v>
      </c>
      <c r="N6703" s="89">
        <v>0</v>
      </c>
      <c r="O6703" s="89">
        <v>2</v>
      </c>
      <c r="P6703" s="89">
        <v>214</v>
      </c>
      <c r="Q6703" s="89">
        <v>4245.75</v>
      </c>
      <c r="R6703" s="88">
        <f>VLOOKUP(P6703,NEW_TRAIN_TEST!$A$1:$M$980,13,0)</f>
        <v>4225</v>
      </c>
      <c r="S6703" s="88">
        <f>VLOOKUP(P6703,NEW_TRAIN_TEST!$A$1:$M$980,11,0)</f>
        <v>5066</v>
      </c>
      <c r="T6703" s="6">
        <f t="shared" si="208"/>
        <v>1</v>
      </c>
      <c r="U6703" s="6">
        <f t="shared" si="209"/>
        <v>1</v>
      </c>
    </row>
    <row r="6704" spans="1:21" x14ac:dyDescent="0.2">
      <c r="A6704" s="88">
        <v>6703</v>
      </c>
      <c r="B6704" s="88">
        <v>6</v>
      </c>
      <c r="C6704" s="88" t="s">
        <v>2124</v>
      </c>
      <c r="D6704" s="99" t="s">
        <v>1431</v>
      </c>
      <c r="E6704" s="89">
        <v>0</v>
      </c>
      <c r="F6704" s="89">
        <v>7</v>
      </c>
      <c r="G6704" s="89">
        <v>3</v>
      </c>
      <c r="H6704" s="89">
        <v>0</v>
      </c>
      <c r="I6704" s="89">
        <v>0</v>
      </c>
      <c r="J6704" s="89">
        <v>0</v>
      </c>
      <c r="K6704" s="89">
        <v>0</v>
      </c>
      <c r="L6704" s="89">
        <v>0</v>
      </c>
      <c r="M6704" s="89">
        <v>0</v>
      </c>
      <c r="N6704" s="89">
        <v>0</v>
      </c>
      <c r="O6704" s="89">
        <v>0</v>
      </c>
      <c r="P6704" s="89">
        <v>214</v>
      </c>
      <c r="Q6704" s="89">
        <v>4245.83</v>
      </c>
      <c r="R6704" s="88">
        <f>VLOOKUP(P6704,NEW_TRAIN_TEST!$A$1:$M$980,13,0)</f>
        <v>4225</v>
      </c>
      <c r="S6704" s="88">
        <f>VLOOKUP(P6704,NEW_TRAIN_TEST!$A$1:$M$980,11,0)</f>
        <v>5066</v>
      </c>
      <c r="T6704" s="6">
        <f t="shared" si="208"/>
        <v>0</v>
      </c>
      <c r="U6704" s="6">
        <f t="shared" si="209"/>
        <v>0</v>
      </c>
    </row>
    <row r="6705" spans="1:21" x14ac:dyDescent="0.2">
      <c r="A6705" s="88">
        <v>6704</v>
      </c>
      <c r="B6705" s="88">
        <v>6</v>
      </c>
      <c r="C6705" s="88" t="s">
        <v>2124</v>
      </c>
      <c r="D6705" s="99" t="s">
        <v>1431</v>
      </c>
      <c r="E6705" s="89">
        <v>0</v>
      </c>
      <c r="F6705" s="89">
        <v>10</v>
      </c>
      <c r="G6705" s="89">
        <v>5</v>
      </c>
      <c r="H6705" s="89">
        <v>0</v>
      </c>
      <c r="I6705" s="89">
        <v>0</v>
      </c>
      <c r="J6705" s="89">
        <v>0</v>
      </c>
      <c r="K6705" s="89">
        <v>0</v>
      </c>
      <c r="L6705" s="89">
        <v>0</v>
      </c>
      <c r="M6705" s="89">
        <v>13</v>
      </c>
      <c r="N6705" s="89">
        <v>0</v>
      </c>
      <c r="O6705" s="89">
        <v>0</v>
      </c>
      <c r="P6705" s="89">
        <v>214</v>
      </c>
      <c r="Q6705" s="89">
        <v>4246.17</v>
      </c>
      <c r="R6705" s="88">
        <f>VLOOKUP(P6705,NEW_TRAIN_TEST!$A$1:$M$980,13,0)</f>
        <v>4225</v>
      </c>
      <c r="S6705" s="88">
        <f>VLOOKUP(P6705,NEW_TRAIN_TEST!$A$1:$M$980,11,0)</f>
        <v>5066</v>
      </c>
      <c r="T6705" s="6">
        <f t="shared" si="208"/>
        <v>0</v>
      </c>
      <c r="U6705" s="6">
        <f t="shared" si="209"/>
        <v>1</v>
      </c>
    </row>
    <row r="6706" spans="1:21" x14ac:dyDescent="0.2">
      <c r="A6706" s="88">
        <v>6705</v>
      </c>
      <c r="B6706" s="88">
        <v>6</v>
      </c>
      <c r="C6706" s="88" t="s">
        <v>2124</v>
      </c>
      <c r="D6706" s="99" t="s">
        <v>1431</v>
      </c>
      <c r="E6706" s="89">
        <v>0</v>
      </c>
      <c r="F6706" s="89">
        <v>11</v>
      </c>
      <c r="G6706" s="89">
        <v>4</v>
      </c>
      <c r="H6706" s="89">
        <v>0</v>
      </c>
      <c r="I6706" s="89">
        <v>0</v>
      </c>
      <c r="J6706" s="89">
        <v>0</v>
      </c>
      <c r="K6706" s="89">
        <v>0</v>
      </c>
      <c r="L6706" s="89">
        <v>0</v>
      </c>
      <c r="M6706" s="89">
        <v>0</v>
      </c>
      <c r="N6706" s="89">
        <v>0</v>
      </c>
      <c r="O6706" s="89">
        <v>0</v>
      </c>
      <c r="P6706" s="89">
        <v>214</v>
      </c>
      <c r="Q6706" s="89">
        <v>4246.88</v>
      </c>
      <c r="R6706" s="88">
        <f>VLOOKUP(P6706,NEW_TRAIN_TEST!$A$1:$M$980,13,0)</f>
        <v>4225</v>
      </c>
      <c r="S6706" s="88">
        <f>VLOOKUP(P6706,NEW_TRAIN_TEST!$A$1:$M$980,11,0)</f>
        <v>5066</v>
      </c>
      <c r="T6706" s="6">
        <f t="shared" si="208"/>
        <v>0</v>
      </c>
      <c r="U6706" s="6">
        <f t="shared" si="209"/>
        <v>0</v>
      </c>
    </row>
    <row r="6707" spans="1:21" x14ac:dyDescent="0.2">
      <c r="A6707" s="88">
        <v>6706</v>
      </c>
      <c r="B6707" s="88">
        <v>6</v>
      </c>
      <c r="C6707" s="88" t="s">
        <v>2124</v>
      </c>
      <c r="D6707" s="99" t="s">
        <v>1431</v>
      </c>
      <c r="E6707" s="89">
        <v>0</v>
      </c>
      <c r="F6707" s="89">
        <v>9</v>
      </c>
      <c r="G6707" s="89">
        <v>0</v>
      </c>
      <c r="H6707" s="89">
        <v>2</v>
      </c>
      <c r="I6707" s="89">
        <v>1</v>
      </c>
      <c r="J6707" s="89">
        <v>0</v>
      </c>
      <c r="K6707" s="89">
        <v>0</v>
      </c>
      <c r="L6707" s="89">
        <v>1</v>
      </c>
      <c r="M6707" s="89">
        <v>13</v>
      </c>
      <c r="N6707" s="89">
        <v>0</v>
      </c>
      <c r="O6707" s="89">
        <v>0</v>
      </c>
      <c r="P6707" s="89">
        <v>214</v>
      </c>
      <c r="Q6707" s="89">
        <v>4247.38</v>
      </c>
      <c r="R6707" s="88">
        <f>VLOOKUP(P6707,NEW_TRAIN_TEST!$A$1:$M$980,13,0)</f>
        <v>4225</v>
      </c>
      <c r="S6707" s="88">
        <f>VLOOKUP(P6707,NEW_TRAIN_TEST!$A$1:$M$980,11,0)</f>
        <v>5066</v>
      </c>
      <c r="T6707" s="6">
        <f t="shared" si="208"/>
        <v>1</v>
      </c>
      <c r="U6707" s="6">
        <f t="shared" si="209"/>
        <v>1</v>
      </c>
    </row>
    <row r="6708" spans="1:21" x14ac:dyDescent="0.2">
      <c r="A6708" s="88">
        <v>6707</v>
      </c>
      <c r="B6708" s="88">
        <v>6</v>
      </c>
      <c r="C6708" s="88" t="s">
        <v>2124</v>
      </c>
      <c r="D6708" s="99" t="s">
        <v>1431</v>
      </c>
      <c r="E6708" s="89">
        <v>0</v>
      </c>
      <c r="F6708" s="89">
        <v>8</v>
      </c>
      <c r="G6708" s="89">
        <v>4</v>
      </c>
      <c r="H6708" s="89">
        <v>0</v>
      </c>
      <c r="I6708" s="89">
        <v>2</v>
      </c>
      <c r="J6708" s="89">
        <v>0</v>
      </c>
      <c r="K6708" s="89">
        <v>0</v>
      </c>
      <c r="L6708" s="89">
        <v>0</v>
      </c>
      <c r="M6708" s="89">
        <v>13</v>
      </c>
      <c r="N6708" s="89">
        <v>0</v>
      </c>
      <c r="O6708" s="89">
        <v>2</v>
      </c>
      <c r="P6708" s="89">
        <v>214</v>
      </c>
      <c r="Q6708" s="89">
        <v>4247.38</v>
      </c>
      <c r="R6708" s="88">
        <f>VLOOKUP(P6708,NEW_TRAIN_TEST!$A$1:$M$980,13,0)</f>
        <v>4225</v>
      </c>
      <c r="S6708" s="88">
        <f>VLOOKUP(P6708,NEW_TRAIN_TEST!$A$1:$M$980,11,0)</f>
        <v>5066</v>
      </c>
      <c r="T6708" s="6">
        <f t="shared" si="208"/>
        <v>0</v>
      </c>
      <c r="U6708" s="6">
        <f t="shared" si="209"/>
        <v>1</v>
      </c>
    </row>
    <row r="6709" spans="1:21" x14ac:dyDescent="0.2">
      <c r="A6709" s="88">
        <v>6708</v>
      </c>
      <c r="B6709" s="88">
        <v>6</v>
      </c>
      <c r="C6709" s="88" t="s">
        <v>2124</v>
      </c>
      <c r="D6709" s="99" t="s">
        <v>1431</v>
      </c>
      <c r="E6709" s="89">
        <v>0</v>
      </c>
      <c r="F6709" s="89">
        <v>11</v>
      </c>
      <c r="G6709" s="89">
        <v>0</v>
      </c>
      <c r="H6709" s="89">
        <v>0</v>
      </c>
      <c r="I6709" s="89">
        <v>0</v>
      </c>
      <c r="J6709" s="89">
        <v>0</v>
      </c>
      <c r="K6709" s="89">
        <v>0</v>
      </c>
      <c r="L6709" s="89">
        <v>0</v>
      </c>
      <c r="M6709" s="89">
        <v>0</v>
      </c>
      <c r="N6709" s="89">
        <v>0</v>
      </c>
      <c r="O6709" s="89">
        <v>0</v>
      </c>
      <c r="P6709" s="89">
        <v>214</v>
      </c>
      <c r="Q6709" s="89">
        <v>4247.43</v>
      </c>
      <c r="R6709" s="88">
        <f>VLOOKUP(P6709,NEW_TRAIN_TEST!$A$1:$M$980,13,0)</f>
        <v>4225</v>
      </c>
      <c r="S6709" s="88">
        <f>VLOOKUP(P6709,NEW_TRAIN_TEST!$A$1:$M$980,11,0)</f>
        <v>5066</v>
      </c>
      <c r="T6709" s="6">
        <f t="shared" si="208"/>
        <v>0</v>
      </c>
      <c r="U6709" s="6">
        <f t="shared" si="209"/>
        <v>0</v>
      </c>
    </row>
    <row r="6710" spans="1:21" x14ac:dyDescent="0.2">
      <c r="A6710" s="88">
        <v>6709</v>
      </c>
      <c r="B6710" s="88">
        <v>6</v>
      </c>
      <c r="C6710" s="88" t="s">
        <v>2124</v>
      </c>
      <c r="D6710" s="99" t="s">
        <v>1431</v>
      </c>
      <c r="E6710" s="89">
        <v>0</v>
      </c>
      <c r="F6710" s="89">
        <v>11</v>
      </c>
      <c r="G6710" s="89">
        <v>0</v>
      </c>
      <c r="H6710" s="89">
        <v>0</v>
      </c>
      <c r="I6710" s="89">
        <v>0</v>
      </c>
      <c r="J6710" s="89">
        <v>0</v>
      </c>
      <c r="K6710" s="89">
        <v>0</v>
      </c>
      <c r="L6710" s="89">
        <v>0</v>
      </c>
      <c r="M6710" s="89">
        <v>0</v>
      </c>
      <c r="N6710" s="89">
        <v>0</v>
      </c>
      <c r="O6710" s="89">
        <v>0</v>
      </c>
      <c r="P6710" s="89">
        <v>214</v>
      </c>
      <c r="Q6710" s="89">
        <v>4248.33</v>
      </c>
      <c r="R6710" s="88">
        <f>VLOOKUP(P6710,NEW_TRAIN_TEST!$A$1:$M$980,13,0)</f>
        <v>4225</v>
      </c>
      <c r="S6710" s="88">
        <f>VLOOKUP(P6710,NEW_TRAIN_TEST!$A$1:$M$980,11,0)</f>
        <v>5066</v>
      </c>
      <c r="T6710" s="6">
        <f t="shared" si="208"/>
        <v>0</v>
      </c>
      <c r="U6710" s="6">
        <f t="shared" si="209"/>
        <v>0</v>
      </c>
    </row>
    <row r="6711" spans="1:21" x14ac:dyDescent="0.2">
      <c r="A6711" s="88">
        <v>6710</v>
      </c>
      <c r="B6711" s="88">
        <v>6</v>
      </c>
      <c r="C6711" s="88" t="s">
        <v>2124</v>
      </c>
      <c r="D6711" s="99" t="s">
        <v>1431</v>
      </c>
      <c r="E6711" s="89">
        <v>0</v>
      </c>
      <c r="F6711" s="89">
        <v>10</v>
      </c>
      <c r="G6711" s="89">
        <v>0</v>
      </c>
      <c r="H6711" s="89">
        <v>0</v>
      </c>
      <c r="I6711" s="89">
        <v>2</v>
      </c>
      <c r="J6711" s="89">
        <v>2</v>
      </c>
      <c r="K6711" s="89">
        <v>0</v>
      </c>
      <c r="L6711" s="89">
        <v>1</v>
      </c>
      <c r="M6711" s="89">
        <v>13</v>
      </c>
      <c r="N6711" s="89">
        <v>0</v>
      </c>
      <c r="O6711" s="89">
        <v>2</v>
      </c>
      <c r="P6711" s="89">
        <v>214</v>
      </c>
      <c r="Q6711" s="89">
        <v>4248.38</v>
      </c>
      <c r="R6711" s="88">
        <f>VLOOKUP(P6711,NEW_TRAIN_TEST!$A$1:$M$980,13,0)</f>
        <v>4225</v>
      </c>
      <c r="S6711" s="88">
        <f>VLOOKUP(P6711,NEW_TRAIN_TEST!$A$1:$M$980,11,0)</f>
        <v>5066</v>
      </c>
      <c r="T6711" s="6">
        <f t="shared" si="208"/>
        <v>1</v>
      </c>
      <c r="U6711" s="6">
        <f t="shared" si="209"/>
        <v>1</v>
      </c>
    </row>
    <row r="6712" spans="1:21" x14ac:dyDescent="0.2">
      <c r="A6712" s="88">
        <v>6711</v>
      </c>
      <c r="B6712" s="88">
        <v>6</v>
      </c>
      <c r="C6712" s="88" t="s">
        <v>2124</v>
      </c>
      <c r="D6712" s="99" t="s">
        <v>1431</v>
      </c>
      <c r="E6712" s="89">
        <v>6</v>
      </c>
      <c r="F6712" s="89">
        <v>2</v>
      </c>
      <c r="G6712" s="89">
        <v>0</v>
      </c>
      <c r="H6712" s="89">
        <v>2</v>
      </c>
      <c r="I6712" s="89">
        <v>2</v>
      </c>
      <c r="J6712" s="89">
        <v>0</v>
      </c>
      <c r="K6712" s="89">
        <v>0</v>
      </c>
      <c r="L6712" s="89">
        <v>1</v>
      </c>
      <c r="M6712" s="89">
        <v>0</v>
      </c>
      <c r="N6712" s="89">
        <v>0</v>
      </c>
      <c r="O6712" s="89">
        <v>2</v>
      </c>
      <c r="P6712" s="89">
        <v>218</v>
      </c>
      <c r="Q6712" s="89">
        <v>6026</v>
      </c>
      <c r="R6712" s="88">
        <f>VLOOKUP(P6712,NEW_TRAIN_TEST!$A$1:$M$980,13,0)</f>
        <v>5588</v>
      </c>
      <c r="S6712" s="88">
        <f>VLOOKUP(P6712,NEW_TRAIN_TEST!$A$1:$M$980,11,0)</f>
        <v>7238</v>
      </c>
      <c r="T6712" s="6">
        <f t="shared" si="208"/>
        <v>1</v>
      </c>
      <c r="U6712" s="6">
        <f t="shared" si="209"/>
        <v>0</v>
      </c>
    </row>
    <row r="6713" spans="1:21" x14ac:dyDescent="0.2">
      <c r="A6713" s="88">
        <v>6712</v>
      </c>
      <c r="B6713" s="88">
        <v>6</v>
      </c>
      <c r="C6713" s="88" t="s">
        <v>2124</v>
      </c>
      <c r="D6713" s="99" t="s">
        <v>1431</v>
      </c>
      <c r="E6713" s="89">
        <v>0</v>
      </c>
      <c r="F6713" s="89">
        <v>2</v>
      </c>
      <c r="G6713" s="89">
        <v>0</v>
      </c>
      <c r="H6713" s="89">
        <v>2</v>
      </c>
      <c r="I6713" s="89">
        <v>2</v>
      </c>
      <c r="J6713" s="89">
        <v>0</v>
      </c>
      <c r="K6713" s="89">
        <v>0</v>
      </c>
      <c r="L6713" s="89">
        <v>0</v>
      </c>
      <c r="M6713" s="89">
        <v>0</v>
      </c>
      <c r="N6713" s="89">
        <v>0</v>
      </c>
      <c r="O6713" s="89">
        <v>2</v>
      </c>
      <c r="P6713" s="89">
        <v>871</v>
      </c>
      <c r="Q6713" s="89">
        <v>7397</v>
      </c>
      <c r="R6713" s="88">
        <f>VLOOKUP(P6713,NEW_TRAIN_TEST!$A$1:$M$980,13,0)</f>
        <v>7397</v>
      </c>
      <c r="S6713" s="88">
        <f>VLOOKUP(P6713,NEW_TRAIN_TEST!$A$1:$M$980,11,0)</f>
        <v>7432</v>
      </c>
      <c r="T6713" s="6">
        <f t="shared" si="208"/>
        <v>0</v>
      </c>
      <c r="U6713" s="6">
        <f t="shared" si="209"/>
        <v>0</v>
      </c>
    </row>
    <row r="6714" spans="1:21" x14ac:dyDescent="0.2">
      <c r="A6714" s="88">
        <v>6713</v>
      </c>
      <c r="B6714" s="88">
        <v>6</v>
      </c>
      <c r="C6714" s="88" t="s">
        <v>2124</v>
      </c>
      <c r="D6714" s="99" t="s">
        <v>1431</v>
      </c>
      <c r="E6714" s="89">
        <v>4</v>
      </c>
      <c r="F6714" s="89">
        <v>0</v>
      </c>
      <c r="G6714" s="89">
        <v>0</v>
      </c>
      <c r="H6714" s="89">
        <v>0</v>
      </c>
      <c r="I6714" s="89">
        <v>0</v>
      </c>
      <c r="J6714" s="89">
        <v>0</v>
      </c>
      <c r="K6714" s="89">
        <v>0</v>
      </c>
      <c r="L6714" s="89">
        <v>1</v>
      </c>
      <c r="M6714" s="89">
        <v>0</v>
      </c>
      <c r="N6714" s="89">
        <v>0</v>
      </c>
      <c r="O6714" s="89">
        <v>0</v>
      </c>
      <c r="P6714" s="89">
        <v>929</v>
      </c>
      <c r="Q6714" s="89">
        <v>6065.5</v>
      </c>
      <c r="R6714" s="88">
        <f>VLOOKUP(P6714,NEW_TRAIN_TEST!$A$1:$M$980,13,0)</f>
        <v>5746.5</v>
      </c>
      <c r="S6714" s="88">
        <f>VLOOKUP(P6714,NEW_TRAIN_TEST!$A$1:$M$980,11,0)</f>
        <v>6925</v>
      </c>
      <c r="T6714" s="6">
        <f t="shared" si="208"/>
        <v>1</v>
      </c>
      <c r="U6714" s="6">
        <f t="shared" si="209"/>
        <v>0</v>
      </c>
    </row>
    <row r="6715" spans="1:21" x14ac:dyDescent="0.2">
      <c r="A6715" s="88">
        <v>6714</v>
      </c>
      <c r="B6715" s="88">
        <v>6</v>
      </c>
      <c r="C6715" s="88" t="s">
        <v>2124</v>
      </c>
      <c r="D6715" s="99" t="s">
        <v>1431</v>
      </c>
      <c r="E6715" s="89">
        <v>3</v>
      </c>
      <c r="F6715" s="89">
        <v>0</v>
      </c>
      <c r="G6715" s="89">
        <v>0</v>
      </c>
      <c r="H6715" s="89">
        <v>0</v>
      </c>
      <c r="I6715" s="89">
        <v>0</v>
      </c>
      <c r="J6715" s="89">
        <v>0</v>
      </c>
      <c r="K6715" s="89">
        <v>0</v>
      </c>
      <c r="L6715" s="89">
        <v>0</v>
      </c>
      <c r="M6715" s="89">
        <v>0</v>
      </c>
      <c r="N6715" s="89">
        <v>0</v>
      </c>
      <c r="O6715" s="89">
        <v>0</v>
      </c>
      <c r="P6715" s="89">
        <v>854</v>
      </c>
      <c r="Q6715" s="89">
        <v>6176</v>
      </c>
      <c r="R6715" s="88">
        <f>VLOOKUP(P6715,NEW_TRAIN_TEST!$A$1:$M$980,13,0)</f>
        <v>5535</v>
      </c>
      <c r="S6715" s="88">
        <f>VLOOKUP(P6715,NEW_TRAIN_TEST!$A$1:$M$980,11,0)</f>
        <v>6806</v>
      </c>
      <c r="T6715" s="6">
        <f t="shared" si="208"/>
        <v>0</v>
      </c>
      <c r="U6715" s="6">
        <f t="shared" si="209"/>
        <v>0</v>
      </c>
    </row>
    <row r="6716" spans="1:21" x14ac:dyDescent="0.2">
      <c r="A6716" s="88">
        <v>6715</v>
      </c>
      <c r="B6716" s="88">
        <v>6</v>
      </c>
      <c r="C6716" s="88" t="s">
        <v>2124</v>
      </c>
      <c r="D6716" s="99" t="s">
        <v>1431</v>
      </c>
      <c r="E6716" s="89">
        <v>6</v>
      </c>
      <c r="F6716" s="89">
        <v>1</v>
      </c>
      <c r="G6716" s="89">
        <v>0</v>
      </c>
      <c r="H6716" s="89">
        <v>0</v>
      </c>
      <c r="I6716" s="89">
        <v>2</v>
      </c>
      <c r="J6716" s="89">
        <v>0</v>
      </c>
      <c r="K6716" s="89">
        <v>0</v>
      </c>
      <c r="L6716" s="89">
        <v>1</v>
      </c>
      <c r="M6716" s="89">
        <v>0</v>
      </c>
      <c r="N6716" s="89">
        <v>0</v>
      </c>
      <c r="O6716" s="89">
        <v>2</v>
      </c>
      <c r="P6716" s="89">
        <v>919</v>
      </c>
      <c r="Q6716" s="89">
        <v>4839</v>
      </c>
      <c r="R6716" s="88">
        <f>VLOOKUP(P6716,NEW_TRAIN_TEST!$A$1:$M$980,13,0)</f>
        <v>4572</v>
      </c>
      <c r="S6716" s="88">
        <f>VLOOKUP(P6716,NEW_TRAIN_TEST!$A$1:$M$980,11,0)</f>
        <v>5880</v>
      </c>
      <c r="T6716" s="6">
        <f t="shared" si="208"/>
        <v>1</v>
      </c>
      <c r="U6716" s="6">
        <f t="shared" si="209"/>
        <v>0</v>
      </c>
    </row>
    <row r="6717" spans="1:21" x14ac:dyDescent="0.2">
      <c r="A6717" s="88">
        <v>6716</v>
      </c>
      <c r="B6717" s="88">
        <v>6</v>
      </c>
      <c r="C6717" s="88" t="s">
        <v>2124</v>
      </c>
      <c r="D6717" s="99" t="s">
        <v>1431</v>
      </c>
      <c r="E6717" s="89">
        <v>0</v>
      </c>
      <c r="F6717" s="89">
        <v>0</v>
      </c>
      <c r="G6717" s="89">
        <v>0</v>
      </c>
      <c r="H6717" s="89">
        <v>0</v>
      </c>
      <c r="I6717" s="89">
        <v>0</v>
      </c>
      <c r="J6717" s="89">
        <v>0</v>
      </c>
      <c r="K6717" s="89">
        <v>0</v>
      </c>
      <c r="L6717" s="89">
        <v>0</v>
      </c>
      <c r="M6717" s="89">
        <v>0</v>
      </c>
      <c r="N6717" s="89">
        <v>1</v>
      </c>
      <c r="O6717" s="89">
        <v>0</v>
      </c>
      <c r="P6717" s="89">
        <v>505</v>
      </c>
      <c r="Q6717" s="89">
        <v>4537</v>
      </c>
      <c r="R6717" s="88">
        <f>VLOOKUP(P6717,NEW_TRAIN_TEST!$A$1:$M$980,13,0)</f>
        <v>4537</v>
      </c>
      <c r="S6717" s="88">
        <f>VLOOKUP(P6717,NEW_TRAIN_TEST!$A$1:$M$980,11,0)</f>
        <v>5505</v>
      </c>
      <c r="T6717" s="6">
        <f t="shared" si="208"/>
        <v>0</v>
      </c>
      <c r="U6717" s="6">
        <f t="shared" si="209"/>
        <v>0</v>
      </c>
    </row>
    <row r="6718" spans="1:21" x14ac:dyDescent="0.2">
      <c r="A6718" s="88">
        <v>6717</v>
      </c>
      <c r="B6718" s="88">
        <v>6</v>
      </c>
      <c r="C6718" s="88" t="s">
        <v>2124</v>
      </c>
      <c r="D6718" s="99" t="s">
        <v>1431</v>
      </c>
      <c r="E6718" s="89">
        <v>0</v>
      </c>
      <c r="F6718" s="89">
        <v>0</v>
      </c>
      <c r="G6718" s="89">
        <v>0</v>
      </c>
      <c r="H6718" s="89">
        <v>0</v>
      </c>
      <c r="I6718" s="89">
        <v>0</v>
      </c>
      <c r="J6718" s="89">
        <v>0</v>
      </c>
      <c r="K6718" s="89">
        <v>0</v>
      </c>
      <c r="L6718" s="89">
        <v>0</v>
      </c>
      <c r="M6718" s="89">
        <v>0</v>
      </c>
      <c r="N6718" s="89">
        <v>1</v>
      </c>
      <c r="O6718" s="89">
        <v>0</v>
      </c>
      <c r="P6718" s="89">
        <v>865</v>
      </c>
      <c r="Q6718" s="89">
        <v>7656</v>
      </c>
      <c r="R6718" s="88">
        <f>VLOOKUP(P6718,NEW_TRAIN_TEST!$A$1:$M$980,13,0)</f>
        <v>7656</v>
      </c>
      <c r="S6718" s="88">
        <f>VLOOKUP(P6718,NEW_TRAIN_TEST!$A$1:$M$980,11,0)</f>
        <v>7656</v>
      </c>
      <c r="T6718" s="6">
        <f t="shared" si="208"/>
        <v>0</v>
      </c>
      <c r="U6718" s="6">
        <f t="shared" si="209"/>
        <v>0</v>
      </c>
    </row>
    <row r="6719" spans="1:21" x14ac:dyDescent="0.2">
      <c r="A6719" s="88">
        <v>6718</v>
      </c>
      <c r="B6719" s="88">
        <v>6</v>
      </c>
      <c r="C6719" s="88" t="s">
        <v>2124</v>
      </c>
      <c r="D6719" s="99" t="s">
        <v>1431</v>
      </c>
      <c r="E6719" s="89">
        <v>0</v>
      </c>
      <c r="F6719" s="89">
        <v>2</v>
      </c>
      <c r="G6719" s="89">
        <v>0</v>
      </c>
      <c r="H6719" s="89">
        <v>2</v>
      </c>
      <c r="I6719" s="89">
        <v>2</v>
      </c>
      <c r="J6719" s="89">
        <v>0</v>
      </c>
      <c r="K6719" s="89">
        <v>0</v>
      </c>
      <c r="L6719" s="89">
        <v>0</v>
      </c>
      <c r="M6719" s="89">
        <v>0</v>
      </c>
      <c r="N6719" s="89">
        <v>0</v>
      </c>
      <c r="O6719" s="89">
        <v>2</v>
      </c>
      <c r="P6719" s="89">
        <v>849</v>
      </c>
      <c r="Q6719" s="89">
        <v>8011.5</v>
      </c>
      <c r="R6719" s="88">
        <f>VLOOKUP(P6719,NEW_TRAIN_TEST!$A$1:$M$980,13,0)</f>
        <v>8011.5</v>
      </c>
      <c r="S6719" s="88">
        <f>VLOOKUP(P6719,NEW_TRAIN_TEST!$A$1:$M$980,11,0)</f>
        <v>8194</v>
      </c>
      <c r="T6719" s="6">
        <f t="shared" si="208"/>
        <v>0</v>
      </c>
      <c r="U6719" s="6">
        <f t="shared" si="209"/>
        <v>0</v>
      </c>
    </row>
    <row r="6720" spans="1:21" x14ac:dyDescent="0.2">
      <c r="A6720" s="88">
        <v>6719</v>
      </c>
      <c r="B6720" s="88">
        <v>6</v>
      </c>
      <c r="C6720" s="88" t="s">
        <v>2124</v>
      </c>
      <c r="D6720" s="99" t="s">
        <v>1431</v>
      </c>
      <c r="E6720" s="89">
        <v>0</v>
      </c>
      <c r="F6720" s="89">
        <v>2</v>
      </c>
      <c r="G6720" s="89">
        <v>0</v>
      </c>
      <c r="H6720" s="89">
        <v>0</v>
      </c>
      <c r="I6720" s="89">
        <v>2</v>
      </c>
      <c r="J6720" s="89">
        <v>0</v>
      </c>
      <c r="K6720" s="89">
        <v>0</v>
      </c>
      <c r="L6720" s="89">
        <v>0</v>
      </c>
      <c r="M6720" s="89">
        <v>0</v>
      </c>
      <c r="N6720" s="89">
        <v>0</v>
      </c>
      <c r="O6720" s="89">
        <v>2</v>
      </c>
      <c r="P6720" s="89">
        <v>849</v>
      </c>
      <c r="Q6720" s="89">
        <v>8136</v>
      </c>
      <c r="R6720" s="88">
        <f>VLOOKUP(P6720,NEW_TRAIN_TEST!$A$1:$M$980,13,0)</f>
        <v>8011.5</v>
      </c>
      <c r="S6720" s="88">
        <f>VLOOKUP(P6720,NEW_TRAIN_TEST!$A$1:$M$980,11,0)</f>
        <v>8194</v>
      </c>
      <c r="T6720" s="6">
        <f t="shared" si="208"/>
        <v>0</v>
      </c>
      <c r="U6720" s="6">
        <f t="shared" si="209"/>
        <v>0</v>
      </c>
    </row>
    <row r="6721" spans="1:21" x14ac:dyDescent="0.2">
      <c r="A6721" s="88">
        <v>6720</v>
      </c>
      <c r="B6721" s="88">
        <v>6</v>
      </c>
      <c r="C6721" s="88" t="s">
        <v>2124</v>
      </c>
      <c r="D6721" s="99" t="s">
        <v>1431</v>
      </c>
      <c r="E6721" s="89">
        <v>5</v>
      </c>
      <c r="F6721" s="89">
        <v>4</v>
      </c>
      <c r="G6721" s="89">
        <v>1</v>
      </c>
      <c r="H6721" s="89">
        <v>0</v>
      </c>
      <c r="I6721" s="89">
        <v>2</v>
      </c>
      <c r="J6721" s="89">
        <v>0</v>
      </c>
      <c r="K6721" s="89">
        <v>0</v>
      </c>
      <c r="L6721" s="89">
        <v>0</v>
      </c>
      <c r="M6721" s="89">
        <v>0</v>
      </c>
      <c r="N6721" s="89">
        <v>0</v>
      </c>
      <c r="O6721" s="89">
        <v>2</v>
      </c>
      <c r="P6721" s="89">
        <v>207</v>
      </c>
      <c r="Q6721" s="89">
        <v>3989</v>
      </c>
      <c r="R6721" s="88">
        <f>VLOOKUP(P6721,NEW_TRAIN_TEST!$A$1:$M$980,13,0)</f>
        <v>3950.5</v>
      </c>
      <c r="S6721" s="88">
        <f>VLOOKUP(P6721,NEW_TRAIN_TEST!$A$1:$M$980,11,0)</f>
        <v>5492</v>
      </c>
      <c r="T6721" s="6">
        <f t="shared" si="208"/>
        <v>0</v>
      </c>
      <c r="U6721" s="6">
        <f t="shared" si="209"/>
        <v>0</v>
      </c>
    </row>
    <row r="6722" spans="1:21" x14ac:dyDescent="0.2">
      <c r="A6722" s="88">
        <v>6721</v>
      </c>
      <c r="B6722" s="88">
        <v>6</v>
      </c>
      <c r="C6722" s="88" t="s">
        <v>2124</v>
      </c>
      <c r="D6722" s="99" t="s">
        <v>1431</v>
      </c>
      <c r="E6722" s="89">
        <v>5</v>
      </c>
      <c r="F6722" s="89">
        <v>3</v>
      </c>
      <c r="G6722" s="89">
        <v>0</v>
      </c>
      <c r="H6722" s="89">
        <v>2</v>
      </c>
      <c r="I6722" s="89">
        <v>2</v>
      </c>
      <c r="J6722" s="89">
        <v>0</v>
      </c>
      <c r="K6722" s="89">
        <v>0</v>
      </c>
      <c r="L6722" s="89">
        <v>1</v>
      </c>
      <c r="M6722" s="89">
        <v>0</v>
      </c>
      <c r="N6722" s="89">
        <v>0</v>
      </c>
      <c r="O6722" s="89">
        <v>2</v>
      </c>
      <c r="P6722" s="89">
        <v>555</v>
      </c>
      <c r="Q6722" s="89">
        <v>2407</v>
      </c>
      <c r="R6722" s="88">
        <f>VLOOKUP(P6722,NEW_TRAIN_TEST!$A$1:$M$980,13,0)</f>
        <v>2322</v>
      </c>
      <c r="S6722" s="88">
        <f>VLOOKUP(P6722,NEW_TRAIN_TEST!$A$1:$M$980,11,0)</f>
        <v>3163</v>
      </c>
      <c r="T6722" s="6">
        <f t="shared" si="208"/>
        <v>1</v>
      </c>
      <c r="U6722" s="6">
        <f t="shared" si="209"/>
        <v>0</v>
      </c>
    </row>
    <row r="6723" spans="1:21" x14ac:dyDescent="0.2">
      <c r="A6723" s="88">
        <v>6722</v>
      </c>
      <c r="B6723" s="88">
        <v>6</v>
      </c>
      <c r="C6723" s="88" t="s">
        <v>2124</v>
      </c>
      <c r="D6723" s="99" t="s">
        <v>1431</v>
      </c>
      <c r="E6723" s="89">
        <v>0</v>
      </c>
      <c r="F6723" s="89">
        <v>1</v>
      </c>
      <c r="G6723" s="89">
        <v>0</v>
      </c>
      <c r="H6723" s="89">
        <v>0</v>
      </c>
      <c r="I6723" s="89">
        <v>2</v>
      </c>
      <c r="J6723" s="89">
        <v>0</v>
      </c>
      <c r="K6723" s="89">
        <v>0</v>
      </c>
      <c r="L6723" s="89">
        <v>0</v>
      </c>
      <c r="M6723" s="89">
        <v>0</v>
      </c>
      <c r="N6723" s="89">
        <v>0</v>
      </c>
      <c r="O6723" s="89">
        <v>2</v>
      </c>
      <c r="P6723" s="89">
        <v>518</v>
      </c>
      <c r="Q6723" s="89">
        <v>4452.5</v>
      </c>
      <c r="R6723" s="88">
        <f>VLOOKUP(P6723,NEW_TRAIN_TEST!$A$1:$M$980,13,0)</f>
        <v>4452.5</v>
      </c>
      <c r="S6723" s="88">
        <f>VLOOKUP(P6723,NEW_TRAIN_TEST!$A$1:$M$980,11,0)</f>
        <v>5542</v>
      </c>
      <c r="T6723" s="6">
        <f t="shared" ref="T6723:T6786" si="210">IF(L6723&gt;0,1,0)</f>
        <v>0</v>
      </c>
      <c r="U6723" s="6">
        <f t="shared" ref="U6723:U6786" si="211">IF(M6723&gt;0,1,0)</f>
        <v>0</v>
      </c>
    </row>
    <row r="6724" spans="1:21" x14ac:dyDescent="0.2">
      <c r="A6724" s="88">
        <v>6723</v>
      </c>
      <c r="B6724" s="88">
        <v>6</v>
      </c>
      <c r="C6724" s="88" t="s">
        <v>2124</v>
      </c>
      <c r="D6724" s="99" t="s">
        <v>1431</v>
      </c>
      <c r="E6724" s="89">
        <v>0</v>
      </c>
      <c r="F6724" s="89">
        <v>2</v>
      </c>
      <c r="G6724" s="89">
        <v>1</v>
      </c>
      <c r="H6724" s="89">
        <v>0</v>
      </c>
      <c r="I6724" s="89">
        <v>1</v>
      </c>
      <c r="J6724" s="89">
        <v>0</v>
      </c>
      <c r="K6724" s="89">
        <v>0</v>
      </c>
      <c r="L6724" s="89">
        <v>0</v>
      </c>
      <c r="M6724" s="89">
        <v>0</v>
      </c>
      <c r="N6724" s="89">
        <v>0</v>
      </c>
      <c r="O6724" s="89">
        <v>0</v>
      </c>
      <c r="P6724" s="89">
        <v>518</v>
      </c>
      <c r="Q6724" s="89">
        <v>4460</v>
      </c>
      <c r="R6724" s="88">
        <f>VLOOKUP(P6724,NEW_TRAIN_TEST!$A$1:$M$980,13,0)</f>
        <v>4452.5</v>
      </c>
      <c r="S6724" s="88">
        <f>VLOOKUP(P6724,NEW_TRAIN_TEST!$A$1:$M$980,11,0)</f>
        <v>5542</v>
      </c>
      <c r="T6724" s="6">
        <f t="shared" si="210"/>
        <v>0</v>
      </c>
      <c r="U6724" s="6">
        <f t="shared" si="211"/>
        <v>0</v>
      </c>
    </row>
    <row r="6725" spans="1:21" x14ac:dyDescent="0.2">
      <c r="A6725" s="88">
        <v>6724</v>
      </c>
      <c r="B6725" s="88">
        <v>6</v>
      </c>
      <c r="C6725" s="88" t="s">
        <v>2124</v>
      </c>
      <c r="D6725" s="99" t="s">
        <v>1431</v>
      </c>
      <c r="E6725" s="89">
        <v>0</v>
      </c>
      <c r="F6725" s="89">
        <v>0</v>
      </c>
      <c r="G6725" s="89">
        <v>0</v>
      </c>
      <c r="H6725" s="89">
        <v>0</v>
      </c>
      <c r="I6725" s="89">
        <v>0</v>
      </c>
      <c r="J6725" s="89">
        <v>0</v>
      </c>
      <c r="K6725" s="89">
        <v>0</v>
      </c>
      <c r="L6725" s="89">
        <v>0</v>
      </c>
      <c r="M6725" s="89">
        <v>0</v>
      </c>
      <c r="N6725" s="89">
        <v>1</v>
      </c>
      <c r="O6725" s="89">
        <v>0</v>
      </c>
      <c r="P6725" s="89">
        <v>518</v>
      </c>
      <c r="Q6725" s="89">
        <v>4477.5</v>
      </c>
      <c r="R6725" s="88">
        <f>VLOOKUP(P6725,NEW_TRAIN_TEST!$A$1:$M$980,13,0)</f>
        <v>4452.5</v>
      </c>
      <c r="S6725" s="88">
        <f>VLOOKUP(P6725,NEW_TRAIN_TEST!$A$1:$M$980,11,0)</f>
        <v>5542</v>
      </c>
      <c r="T6725" s="6">
        <f t="shared" si="210"/>
        <v>0</v>
      </c>
      <c r="U6725" s="6">
        <f t="shared" si="211"/>
        <v>0</v>
      </c>
    </row>
    <row r="6726" spans="1:21" x14ac:dyDescent="0.2">
      <c r="A6726" s="88">
        <v>6725</v>
      </c>
      <c r="B6726" s="88">
        <v>6</v>
      </c>
      <c r="C6726" s="88" t="s">
        <v>2124</v>
      </c>
      <c r="D6726" s="99" t="s">
        <v>1431</v>
      </c>
      <c r="E6726" s="89">
        <v>0</v>
      </c>
      <c r="F6726" s="89">
        <v>1</v>
      </c>
      <c r="G6726" s="89">
        <v>0</v>
      </c>
      <c r="H6726" s="89">
        <v>0</v>
      </c>
      <c r="I6726" s="89">
        <v>2</v>
      </c>
      <c r="J6726" s="89">
        <v>0</v>
      </c>
      <c r="K6726" s="89">
        <v>0</v>
      </c>
      <c r="L6726" s="89">
        <v>0</v>
      </c>
      <c r="M6726" s="89">
        <v>0</v>
      </c>
      <c r="N6726" s="89">
        <v>0</v>
      </c>
      <c r="O6726" s="89">
        <v>2</v>
      </c>
      <c r="P6726" s="89">
        <v>551</v>
      </c>
      <c r="Q6726" s="89">
        <v>3684.5</v>
      </c>
      <c r="R6726" s="88">
        <f>VLOOKUP(P6726,NEW_TRAIN_TEST!$A$1:$M$980,13,0)</f>
        <v>3684.5</v>
      </c>
      <c r="S6726" s="88">
        <f>VLOOKUP(P6726,NEW_TRAIN_TEST!$A$1:$M$980,11,0)</f>
        <v>4606</v>
      </c>
      <c r="T6726" s="6">
        <f t="shared" si="210"/>
        <v>0</v>
      </c>
      <c r="U6726" s="6">
        <f t="shared" si="211"/>
        <v>0</v>
      </c>
    </row>
    <row r="6727" spans="1:21" x14ac:dyDescent="0.2">
      <c r="A6727" s="88">
        <v>6726</v>
      </c>
      <c r="B6727" s="88">
        <v>6</v>
      </c>
      <c r="C6727" s="88" t="s">
        <v>2124</v>
      </c>
      <c r="D6727" s="99" t="s">
        <v>1431</v>
      </c>
      <c r="E6727" s="89">
        <v>0</v>
      </c>
      <c r="F6727" s="89">
        <v>1</v>
      </c>
      <c r="G6727" s="89">
        <v>0</v>
      </c>
      <c r="H6727" s="89">
        <v>0</v>
      </c>
      <c r="I6727" s="89">
        <v>2</v>
      </c>
      <c r="J6727" s="89">
        <v>0</v>
      </c>
      <c r="K6727" s="89">
        <v>0</v>
      </c>
      <c r="L6727" s="89">
        <v>0</v>
      </c>
      <c r="M6727" s="89">
        <v>0</v>
      </c>
      <c r="N6727" s="89">
        <v>0</v>
      </c>
      <c r="O6727" s="89">
        <v>2</v>
      </c>
      <c r="P6727" s="89">
        <v>551</v>
      </c>
      <c r="Q6727" s="89">
        <v>3690.5</v>
      </c>
      <c r="R6727" s="88">
        <f>VLOOKUP(P6727,NEW_TRAIN_TEST!$A$1:$M$980,13,0)</f>
        <v>3684.5</v>
      </c>
      <c r="S6727" s="88">
        <f>VLOOKUP(P6727,NEW_TRAIN_TEST!$A$1:$M$980,11,0)</f>
        <v>4606</v>
      </c>
      <c r="T6727" s="6">
        <f t="shared" si="210"/>
        <v>0</v>
      </c>
      <c r="U6727" s="6">
        <f t="shared" si="211"/>
        <v>0</v>
      </c>
    </row>
    <row r="6728" spans="1:21" x14ac:dyDescent="0.2">
      <c r="A6728" s="88">
        <v>6727</v>
      </c>
      <c r="B6728" s="88">
        <v>6</v>
      </c>
      <c r="C6728" s="88" t="s">
        <v>2124</v>
      </c>
      <c r="D6728" s="99" t="s">
        <v>1431</v>
      </c>
      <c r="E6728" s="89">
        <v>0</v>
      </c>
      <c r="F6728" s="89">
        <v>1</v>
      </c>
      <c r="G6728" s="89">
        <v>0</v>
      </c>
      <c r="H6728" s="89">
        <v>0</v>
      </c>
      <c r="I6728" s="89">
        <v>2</v>
      </c>
      <c r="J6728" s="89">
        <v>0</v>
      </c>
      <c r="K6728" s="89">
        <v>0</v>
      </c>
      <c r="L6728" s="89">
        <v>0</v>
      </c>
      <c r="M6728" s="89">
        <v>0</v>
      </c>
      <c r="N6728" s="89">
        <v>0</v>
      </c>
      <c r="O6728" s="89">
        <v>2</v>
      </c>
      <c r="P6728" s="89">
        <v>551</v>
      </c>
      <c r="Q6728" s="89">
        <v>3696</v>
      </c>
      <c r="R6728" s="88">
        <f>VLOOKUP(P6728,NEW_TRAIN_TEST!$A$1:$M$980,13,0)</f>
        <v>3684.5</v>
      </c>
      <c r="S6728" s="88">
        <f>VLOOKUP(P6728,NEW_TRAIN_TEST!$A$1:$M$980,11,0)</f>
        <v>4606</v>
      </c>
      <c r="T6728" s="6">
        <f t="shared" si="210"/>
        <v>0</v>
      </c>
      <c r="U6728" s="6">
        <f t="shared" si="211"/>
        <v>0</v>
      </c>
    </row>
    <row r="6729" spans="1:21" x14ac:dyDescent="0.2">
      <c r="A6729" s="88">
        <v>6728</v>
      </c>
      <c r="B6729" s="88">
        <v>6</v>
      </c>
      <c r="C6729" s="88" t="s">
        <v>2124</v>
      </c>
      <c r="D6729" s="99" t="s">
        <v>1431</v>
      </c>
      <c r="E6729" s="89">
        <v>0</v>
      </c>
      <c r="F6729" s="89">
        <v>2</v>
      </c>
      <c r="G6729" s="89">
        <v>0</v>
      </c>
      <c r="H6729" s="89">
        <v>0</v>
      </c>
      <c r="I6729" s="89">
        <v>2</v>
      </c>
      <c r="J6729" s="89">
        <v>0</v>
      </c>
      <c r="K6729" s="89">
        <v>0</v>
      </c>
      <c r="L6729" s="89">
        <v>0</v>
      </c>
      <c r="M6729" s="89">
        <v>0</v>
      </c>
      <c r="N6729" s="89">
        <v>0</v>
      </c>
      <c r="O6729" s="89">
        <v>2</v>
      </c>
      <c r="P6729" s="89">
        <v>551</v>
      </c>
      <c r="Q6729" s="89">
        <v>3696.25</v>
      </c>
      <c r="R6729" s="88">
        <f>VLOOKUP(P6729,NEW_TRAIN_TEST!$A$1:$M$980,13,0)</f>
        <v>3684.5</v>
      </c>
      <c r="S6729" s="88">
        <f>VLOOKUP(P6729,NEW_TRAIN_TEST!$A$1:$M$980,11,0)</f>
        <v>4606</v>
      </c>
      <c r="T6729" s="6">
        <f t="shared" si="210"/>
        <v>0</v>
      </c>
      <c r="U6729" s="6">
        <f t="shared" si="211"/>
        <v>0</v>
      </c>
    </row>
    <row r="6730" spans="1:21" x14ac:dyDescent="0.2">
      <c r="A6730" s="88">
        <v>6729</v>
      </c>
      <c r="B6730" s="88">
        <v>6</v>
      </c>
      <c r="C6730" s="88" t="s">
        <v>2124</v>
      </c>
      <c r="D6730" s="99" t="s">
        <v>1431</v>
      </c>
      <c r="E6730" s="89">
        <v>0</v>
      </c>
      <c r="F6730" s="89">
        <v>4</v>
      </c>
      <c r="G6730" s="89">
        <v>0</v>
      </c>
      <c r="H6730" s="89">
        <v>0</v>
      </c>
      <c r="I6730" s="89">
        <v>0</v>
      </c>
      <c r="J6730" s="89">
        <v>0</v>
      </c>
      <c r="K6730" s="89">
        <v>0</v>
      </c>
      <c r="L6730" s="89">
        <v>0</v>
      </c>
      <c r="M6730" s="89">
        <v>0</v>
      </c>
      <c r="N6730" s="89">
        <v>0</v>
      </c>
      <c r="O6730" s="89">
        <v>0</v>
      </c>
      <c r="P6730" s="89">
        <v>551</v>
      </c>
      <c r="Q6730" s="89">
        <v>3697.25</v>
      </c>
      <c r="R6730" s="88">
        <f>VLOOKUP(P6730,NEW_TRAIN_TEST!$A$1:$M$980,13,0)</f>
        <v>3684.5</v>
      </c>
      <c r="S6730" s="88">
        <f>VLOOKUP(P6730,NEW_TRAIN_TEST!$A$1:$M$980,11,0)</f>
        <v>4606</v>
      </c>
      <c r="T6730" s="6">
        <f t="shared" si="210"/>
        <v>0</v>
      </c>
      <c r="U6730" s="6">
        <f t="shared" si="211"/>
        <v>0</v>
      </c>
    </row>
    <row r="6731" spans="1:21" x14ac:dyDescent="0.2">
      <c r="A6731" s="88">
        <v>6730</v>
      </c>
      <c r="B6731" s="88">
        <v>6</v>
      </c>
      <c r="C6731" s="88" t="s">
        <v>2124</v>
      </c>
      <c r="D6731" s="99" t="s">
        <v>1431</v>
      </c>
      <c r="E6731" s="89">
        <v>0</v>
      </c>
      <c r="F6731" s="89">
        <v>1</v>
      </c>
      <c r="G6731" s="89">
        <v>1</v>
      </c>
      <c r="H6731" s="89">
        <v>0</v>
      </c>
      <c r="I6731" s="89">
        <v>2</v>
      </c>
      <c r="J6731" s="89">
        <v>0</v>
      </c>
      <c r="K6731" s="89">
        <v>0</v>
      </c>
      <c r="L6731" s="89">
        <v>0</v>
      </c>
      <c r="M6731" s="89">
        <v>0</v>
      </c>
      <c r="N6731" s="89">
        <v>0</v>
      </c>
      <c r="O6731" s="89">
        <v>2</v>
      </c>
      <c r="P6731" s="89">
        <v>551</v>
      </c>
      <c r="Q6731" s="89">
        <v>3699</v>
      </c>
      <c r="R6731" s="88">
        <f>VLOOKUP(P6731,NEW_TRAIN_TEST!$A$1:$M$980,13,0)</f>
        <v>3684.5</v>
      </c>
      <c r="S6731" s="88">
        <f>VLOOKUP(P6731,NEW_TRAIN_TEST!$A$1:$M$980,11,0)</f>
        <v>4606</v>
      </c>
      <c r="T6731" s="6">
        <f t="shared" si="210"/>
        <v>0</v>
      </c>
      <c r="U6731" s="6">
        <f t="shared" si="211"/>
        <v>0</v>
      </c>
    </row>
    <row r="6732" spans="1:21" x14ac:dyDescent="0.2">
      <c r="A6732" s="88">
        <v>6731</v>
      </c>
      <c r="B6732" s="88">
        <v>6</v>
      </c>
      <c r="C6732" s="88" t="s">
        <v>2124</v>
      </c>
      <c r="D6732" s="99" t="s">
        <v>1431</v>
      </c>
      <c r="E6732" s="89">
        <v>0</v>
      </c>
      <c r="F6732" s="89">
        <v>6</v>
      </c>
      <c r="G6732" s="89">
        <v>3</v>
      </c>
      <c r="H6732" s="89">
        <v>0</v>
      </c>
      <c r="I6732" s="89">
        <v>2</v>
      </c>
      <c r="J6732" s="89">
        <v>0</v>
      </c>
      <c r="K6732" s="89">
        <v>0</v>
      </c>
      <c r="L6732" s="89">
        <v>0</v>
      </c>
      <c r="M6732" s="89">
        <v>0</v>
      </c>
      <c r="N6732" s="89">
        <v>0</v>
      </c>
      <c r="O6732" s="89">
        <v>2</v>
      </c>
      <c r="P6732" s="89">
        <v>551</v>
      </c>
      <c r="Q6732" s="89">
        <v>3699.33</v>
      </c>
      <c r="R6732" s="88">
        <f>VLOOKUP(P6732,NEW_TRAIN_TEST!$A$1:$M$980,13,0)</f>
        <v>3684.5</v>
      </c>
      <c r="S6732" s="88">
        <f>VLOOKUP(P6732,NEW_TRAIN_TEST!$A$1:$M$980,11,0)</f>
        <v>4606</v>
      </c>
      <c r="T6732" s="6">
        <f t="shared" si="210"/>
        <v>0</v>
      </c>
      <c r="U6732" s="6">
        <f t="shared" si="211"/>
        <v>0</v>
      </c>
    </row>
    <row r="6733" spans="1:21" x14ac:dyDescent="0.2">
      <c r="A6733" s="88">
        <v>6732</v>
      </c>
      <c r="B6733" s="88">
        <v>6</v>
      </c>
      <c r="C6733" s="88" t="s">
        <v>2124</v>
      </c>
      <c r="D6733" s="99" t="s">
        <v>1431</v>
      </c>
      <c r="E6733" s="89">
        <v>0</v>
      </c>
      <c r="F6733" s="89">
        <v>1</v>
      </c>
      <c r="G6733" s="89">
        <v>1</v>
      </c>
      <c r="H6733" s="89">
        <v>0</v>
      </c>
      <c r="I6733" s="89">
        <v>2</v>
      </c>
      <c r="J6733" s="89">
        <v>0</v>
      </c>
      <c r="K6733" s="89">
        <v>0</v>
      </c>
      <c r="L6733" s="89">
        <v>0</v>
      </c>
      <c r="M6733" s="89">
        <v>0</v>
      </c>
      <c r="N6733" s="89">
        <v>0</v>
      </c>
      <c r="O6733" s="89">
        <v>2</v>
      </c>
      <c r="P6733" s="89">
        <v>551</v>
      </c>
      <c r="Q6733" s="89">
        <v>3700</v>
      </c>
      <c r="R6733" s="88">
        <f>VLOOKUP(P6733,NEW_TRAIN_TEST!$A$1:$M$980,13,0)</f>
        <v>3684.5</v>
      </c>
      <c r="S6733" s="88">
        <f>VLOOKUP(P6733,NEW_TRAIN_TEST!$A$1:$M$980,11,0)</f>
        <v>4606</v>
      </c>
      <c r="T6733" s="6">
        <f t="shared" si="210"/>
        <v>0</v>
      </c>
      <c r="U6733" s="6">
        <f t="shared" si="211"/>
        <v>0</v>
      </c>
    </row>
    <row r="6734" spans="1:21" x14ac:dyDescent="0.2">
      <c r="A6734" s="88">
        <v>6733</v>
      </c>
      <c r="B6734" s="88">
        <v>6</v>
      </c>
      <c r="C6734" s="88" t="s">
        <v>2124</v>
      </c>
      <c r="D6734" s="99" t="s">
        <v>1431</v>
      </c>
      <c r="E6734" s="89">
        <v>0</v>
      </c>
      <c r="F6734" s="89">
        <v>4</v>
      </c>
      <c r="G6734" s="89">
        <v>0</v>
      </c>
      <c r="H6734" s="89">
        <v>0</v>
      </c>
      <c r="I6734" s="89">
        <v>0</v>
      </c>
      <c r="J6734" s="89">
        <v>0</v>
      </c>
      <c r="K6734" s="89">
        <v>0</v>
      </c>
      <c r="L6734" s="89">
        <v>0</v>
      </c>
      <c r="M6734" s="89">
        <v>0</v>
      </c>
      <c r="N6734" s="89">
        <v>0</v>
      </c>
      <c r="O6734" s="89">
        <v>0</v>
      </c>
      <c r="P6734" s="89">
        <v>551</v>
      </c>
      <c r="Q6734" s="89">
        <v>3701</v>
      </c>
      <c r="R6734" s="88">
        <f>VLOOKUP(P6734,NEW_TRAIN_TEST!$A$1:$M$980,13,0)</f>
        <v>3684.5</v>
      </c>
      <c r="S6734" s="88">
        <f>VLOOKUP(P6734,NEW_TRAIN_TEST!$A$1:$M$980,11,0)</f>
        <v>4606</v>
      </c>
      <c r="T6734" s="6">
        <f t="shared" si="210"/>
        <v>0</v>
      </c>
      <c r="U6734" s="6">
        <f t="shared" si="211"/>
        <v>0</v>
      </c>
    </row>
    <row r="6735" spans="1:21" x14ac:dyDescent="0.2">
      <c r="A6735" s="88">
        <v>6734</v>
      </c>
      <c r="B6735" s="88">
        <v>6</v>
      </c>
      <c r="C6735" s="88" t="s">
        <v>2124</v>
      </c>
      <c r="D6735" s="99" t="s">
        <v>1431</v>
      </c>
      <c r="E6735" s="89">
        <v>0</v>
      </c>
      <c r="F6735" s="89">
        <v>1</v>
      </c>
      <c r="G6735" s="89">
        <v>0</v>
      </c>
      <c r="H6735" s="89">
        <v>0</v>
      </c>
      <c r="I6735" s="89">
        <v>2</v>
      </c>
      <c r="J6735" s="89">
        <v>0</v>
      </c>
      <c r="K6735" s="89">
        <v>0</v>
      </c>
      <c r="L6735" s="89">
        <v>0</v>
      </c>
      <c r="M6735" s="89">
        <v>0</v>
      </c>
      <c r="N6735" s="89">
        <v>0</v>
      </c>
      <c r="O6735" s="89">
        <v>2</v>
      </c>
      <c r="P6735" s="89">
        <v>551</v>
      </c>
      <c r="Q6735" s="89">
        <v>3701.5</v>
      </c>
      <c r="R6735" s="88">
        <f>VLOOKUP(P6735,NEW_TRAIN_TEST!$A$1:$M$980,13,0)</f>
        <v>3684.5</v>
      </c>
      <c r="S6735" s="88">
        <f>VLOOKUP(P6735,NEW_TRAIN_TEST!$A$1:$M$980,11,0)</f>
        <v>4606</v>
      </c>
      <c r="T6735" s="6">
        <f t="shared" si="210"/>
        <v>0</v>
      </c>
      <c r="U6735" s="6">
        <f t="shared" si="211"/>
        <v>0</v>
      </c>
    </row>
    <row r="6736" spans="1:21" x14ac:dyDescent="0.2">
      <c r="A6736" s="88">
        <v>6735</v>
      </c>
      <c r="B6736" s="88">
        <v>6</v>
      </c>
      <c r="C6736" s="88" t="s">
        <v>2124</v>
      </c>
      <c r="D6736" s="99" t="s">
        <v>1431</v>
      </c>
      <c r="E6736" s="89">
        <v>0</v>
      </c>
      <c r="F6736" s="89">
        <v>0</v>
      </c>
      <c r="G6736" s="89">
        <v>0</v>
      </c>
      <c r="H6736" s="89">
        <v>0</v>
      </c>
      <c r="I6736" s="89">
        <v>0</v>
      </c>
      <c r="J6736" s="89">
        <v>0</v>
      </c>
      <c r="K6736" s="89">
        <v>0</v>
      </c>
      <c r="L6736" s="89">
        <v>0</v>
      </c>
      <c r="M6736" s="89">
        <v>0</v>
      </c>
      <c r="N6736" s="89">
        <v>1</v>
      </c>
      <c r="O6736" s="89">
        <v>0</v>
      </c>
      <c r="P6736" s="89">
        <v>551</v>
      </c>
      <c r="Q6736" s="89">
        <v>3702.33</v>
      </c>
      <c r="R6736" s="88">
        <f>VLOOKUP(P6736,NEW_TRAIN_TEST!$A$1:$M$980,13,0)</f>
        <v>3684.5</v>
      </c>
      <c r="S6736" s="88">
        <f>VLOOKUP(P6736,NEW_TRAIN_TEST!$A$1:$M$980,11,0)</f>
        <v>4606</v>
      </c>
      <c r="T6736" s="6">
        <f t="shared" si="210"/>
        <v>0</v>
      </c>
      <c r="U6736" s="6">
        <f t="shared" si="211"/>
        <v>0</v>
      </c>
    </row>
    <row r="6737" spans="1:21" x14ac:dyDescent="0.2">
      <c r="A6737" s="88">
        <v>6736</v>
      </c>
      <c r="B6737" s="88">
        <v>6</v>
      </c>
      <c r="C6737" s="88" t="s">
        <v>2124</v>
      </c>
      <c r="D6737" s="99" t="s">
        <v>1431</v>
      </c>
      <c r="E6737" s="89">
        <v>0</v>
      </c>
      <c r="F6737" s="89">
        <v>1</v>
      </c>
      <c r="G6737" s="89">
        <v>0</v>
      </c>
      <c r="H6737" s="89">
        <v>0</v>
      </c>
      <c r="I6737" s="89">
        <v>2</v>
      </c>
      <c r="J6737" s="89">
        <v>0</v>
      </c>
      <c r="K6737" s="89">
        <v>0</v>
      </c>
      <c r="L6737" s="89">
        <v>0</v>
      </c>
      <c r="M6737" s="89">
        <v>0</v>
      </c>
      <c r="N6737" s="89">
        <v>0</v>
      </c>
      <c r="O6737" s="89">
        <v>2</v>
      </c>
      <c r="P6737" s="89">
        <v>916</v>
      </c>
      <c r="Q6737" s="89">
        <v>4589</v>
      </c>
      <c r="R6737" s="88">
        <f>VLOOKUP(P6737,NEW_TRAIN_TEST!$A$1:$M$980,13,0)</f>
        <v>4589</v>
      </c>
      <c r="S6737" s="88">
        <f>VLOOKUP(P6737,NEW_TRAIN_TEST!$A$1:$M$980,11,0)</f>
        <v>5757</v>
      </c>
      <c r="T6737" s="6">
        <f t="shared" si="210"/>
        <v>0</v>
      </c>
      <c r="U6737" s="6">
        <f t="shared" si="211"/>
        <v>0</v>
      </c>
    </row>
    <row r="6738" spans="1:21" x14ac:dyDescent="0.2">
      <c r="A6738" s="88">
        <v>6737</v>
      </c>
      <c r="B6738" s="88">
        <v>6</v>
      </c>
      <c r="C6738" s="88" t="s">
        <v>2124</v>
      </c>
      <c r="D6738" s="99" t="s">
        <v>1431</v>
      </c>
      <c r="E6738" s="89">
        <v>0</v>
      </c>
      <c r="F6738" s="89">
        <v>0</v>
      </c>
      <c r="G6738" s="89">
        <v>0</v>
      </c>
      <c r="H6738" s="89">
        <v>0</v>
      </c>
      <c r="I6738" s="89">
        <v>0</v>
      </c>
      <c r="J6738" s="89">
        <v>0</v>
      </c>
      <c r="K6738" s="89">
        <v>0</v>
      </c>
      <c r="L6738" s="89">
        <v>0</v>
      </c>
      <c r="M6738" s="89">
        <v>0</v>
      </c>
      <c r="N6738" s="89">
        <v>1</v>
      </c>
      <c r="O6738" s="89">
        <v>0</v>
      </c>
      <c r="P6738" s="89">
        <v>916</v>
      </c>
      <c r="Q6738" s="89">
        <v>4617.5</v>
      </c>
      <c r="R6738" s="88">
        <f>VLOOKUP(P6738,NEW_TRAIN_TEST!$A$1:$M$980,13,0)</f>
        <v>4589</v>
      </c>
      <c r="S6738" s="88">
        <f>VLOOKUP(P6738,NEW_TRAIN_TEST!$A$1:$M$980,11,0)</f>
        <v>5757</v>
      </c>
      <c r="T6738" s="6">
        <f t="shared" si="210"/>
        <v>0</v>
      </c>
      <c r="U6738" s="6">
        <f t="shared" si="211"/>
        <v>0</v>
      </c>
    </row>
    <row r="6739" spans="1:21" x14ac:dyDescent="0.2">
      <c r="A6739" s="88">
        <v>6738</v>
      </c>
      <c r="B6739" s="88">
        <v>6</v>
      </c>
      <c r="C6739" s="88" t="s">
        <v>2124</v>
      </c>
      <c r="D6739" s="99" t="s">
        <v>1431</v>
      </c>
      <c r="E6739" s="89">
        <v>7</v>
      </c>
      <c r="F6739" s="89">
        <v>0</v>
      </c>
      <c r="G6739" s="89">
        <v>0</v>
      </c>
      <c r="H6739" s="89">
        <v>0</v>
      </c>
      <c r="I6739" s="89">
        <v>0</v>
      </c>
      <c r="J6739" s="89">
        <v>0</v>
      </c>
      <c r="K6739" s="89">
        <v>0</v>
      </c>
      <c r="L6739" s="89">
        <v>1</v>
      </c>
      <c r="M6739" s="89">
        <v>0</v>
      </c>
      <c r="N6739" s="89">
        <v>0</v>
      </c>
      <c r="O6739" s="89">
        <v>0</v>
      </c>
      <c r="P6739" s="89">
        <v>851</v>
      </c>
      <c r="Q6739" s="89">
        <v>8685</v>
      </c>
      <c r="R6739" s="88">
        <f>VLOOKUP(P6739,NEW_TRAIN_TEST!$A$1:$M$980,13,0)</f>
        <v>7574</v>
      </c>
      <c r="S6739" s="88">
        <f>VLOOKUP(P6739,NEW_TRAIN_TEST!$A$1:$M$980,11,0)</f>
        <v>8733</v>
      </c>
      <c r="T6739" s="6">
        <f t="shared" si="210"/>
        <v>1</v>
      </c>
      <c r="U6739" s="6">
        <f t="shared" si="211"/>
        <v>0</v>
      </c>
    </row>
    <row r="6740" spans="1:21" x14ac:dyDescent="0.2">
      <c r="A6740" s="88">
        <v>6739</v>
      </c>
      <c r="B6740" s="88">
        <v>6</v>
      </c>
      <c r="C6740" s="88" t="s">
        <v>2124</v>
      </c>
      <c r="D6740" s="99" t="s">
        <v>1431</v>
      </c>
      <c r="E6740" s="89">
        <v>3</v>
      </c>
      <c r="F6740" s="89">
        <v>1</v>
      </c>
      <c r="G6740" s="89">
        <v>0</v>
      </c>
      <c r="H6740" s="89">
        <v>0</v>
      </c>
      <c r="I6740" s="89">
        <v>2</v>
      </c>
      <c r="J6740" s="89">
        <v>0</v>
      </c>
      <c r="K6740" s="89">
        <v>0</v>
      </c>
      <c r="L6740" s="89">
        <v>0</v>
      </c>
      <c r="M6740" s="89">
        <v>0</v>
      </c>
      <c r="N6740" s="89">
        <v>0</v>
      </c>
      <c r="O6740" s="89">
        <v>2</v>
      </c>
      <c r="P6740" s="89">
        <v>513</v>
      </c>
      <c r="Q6740" s="89">
        <v>4639</v>
      </c>
      <c r="R6740" s="88">
        <f>VLOOKUP(P6740,NEW_TRAIN_TEST!$A$1:$M$980,13,0)</f>
        <v>4262.5</v>
      </c>
      <c r="S6740" s="88">
        <f>VLOOKUP(P6740,NEW_TRAIN_TEST!$A$1:$M$980,11,0)</f>
        <v>5332</v>
      </c>
      <c r="T6740" s="6">
        <f t="shared" si="210"/>
        <v>0</v>
      </c>
      <c r="U6740" s="6">
        <f t="shared" si="211"/>
        <v>0</v>
      </c>
    </row>
    <row r="6741" spans="1:21" x14ac:dyDescent="0.2">
      <c r="A6741" s="88">
        <v>6740</v>
      </c>
      <c r="B6741" s="88">
        <v>6</v>
      </c>
      <c r="C6741" s="88" t="s">
        <v>2124</v>
      </c>
      <c r="D6741" s="99" t="s">
        <v>1431</v>
      </c>
      <c r="E6741" s="89">
        <v>0</v>
      </c>
      <c r="F6741" s="89">
        <v>2</v>
      </c>
      <c r="G6741" s="89">
        <v>0</v>
      </c>
      <c r="H6741" s="89">
        <v>2</v>
      </c>
      <c r="I6741" s="89">
        <v>2</v>
      </c>
      <c r="J6741" s="89">
        <v>0</v>
      </c>
      <c r="K6741" s="89">
        <v>0</v>
      </c>
      <c r="L6741" s="89">
        <v>0</v>
      </c>
      <c r="M6741" s="89">
        <v>0</v>
      </c>
      <c r="N6741" s="89">
        <v>0</v>
      </c>
      <c r="O6741" s="89">
        <v>2</v>
      </c>
      <c r="P6741" s="89">
        <v>859</v>
      </c>
      <c r="Q6741" s="89">
        <v>8937.5</v>
      </c>
      <c r="R6741" s="88">
        <f>VLOOKUP(P6741,NEW_TRAIN_TEST!$A$1:$M$980,13,0)</f>
        <v>8937.5</v>
      </c>
      <c r="S6741" s="88">
        <f>VLOOKUP(P6741,NEW_TRAIN_TEST!$A$1:$M$980,11,0)</f>
        <v>9027</v>
      </c>
      <c r="T6741" s="6">
        <f t="shared" si="210"/>
        <v>0</v>
      </c>
      <c r="U6741" s="6">
        <f t="shared" si="211"/>
        <v>0</v>
      </c>
    </row>
    <row r="6742" spans="1:21" x14ac:dyDescent="0.2">
      <c r="A6742" s="88">
        <v>6741</v>
      </c>
      <c r="B6742" s="88">
        <v>6</v>
      </c>
      <c r="C6742" s="88" t="s">
        <v>2124</v>
      </c>
      <c r="D6742" s="99" t="s">
        <v>1431</v>
      </c>
      <c r="E6742" s="89">
        <v>0</v>
      </c>
      <c r="F6742" s="89">
        <v>2</v>
      </c>
      <c r="G6742" s="89">
        <v>0</v>
      </c>
      <c r="H6742" s="89">
        <v>0</v>
      </c>
      <c r="I6742" s="89">
        <v>1</v>
      </c>
      <c r="J6742" s="89">
        <v>0</v>
      </c>
      <c r="K6742" s="89">
        <v>0</v>
      </c>
      <c r="L6742" s="89">
        <v>0</v>
      </c>
      <c r="M6742" s="89">
        <v>0</v>
      </c>
      <c r="N6742" s="89">
        <v>0</v>
      </c>
      <c r="O6742" s="89">
        <v>0</v>
      </c>
      <c r="P6742" s="89">
        <v>859</v>
      </c>
      <c r="Q6742" s="89">
        <v>8990</v>
      </c>
      <c r="R6742" s="88">
        <f>VLOOKUP(P6742,NEW_TRAIN_TEST!$A$1:$M$980,13,0)</f>
        <v>8937.5</v>
      </c>
      <c r="S6742" s="88">
        <f>VLOOKUP(P6742,NEW_TRAIN_TEST!$A$1:$M$980,11,0)</f>
        <v>9027</v>
      </c>
      <c r="T6742" s="6">
        <f t="shared" si="210"/>
        <v>0</v>
      </c>
      <c r="U6742" s="6">
        <f t="shared" si="211"/>
        <v>0</v>
      </c>
    </row>
    <row r="6743" spans="1:21" x14ac:dyDescent="0.2">
      <c r="A6743" s="88">
        <v>6742</v>
      </c>
      <c r="B6743" s="88">
        <v>6</v>
      </c>
      <c r="C6743" s="88" t="s">
        <v>2124</v>
      </c>
      <c r="D6743" s="99" t="s">
        <v>1431</v>
      </c>
      <c r="E6743" s="89">
        <v>0</v>
      </c>
      <c r="F6743" s="89">
        <v>2</v>
      </c>
      <c r="G6743" s="89">
        <v>0</v>
      </c>
      <c r="H6743" s="89">
        <v>0</v>
      </c>
      <c r="I6743" s="89">
        <v>2</v>
      </c>
      <c r="J6743" s="89">
        <v>2</v>
      </c>
      <c r="K6743" s="89">
        <v>0</v>
      </c>
      <c r="L6743" s="89">
        <v>0</v>
      </c>
      <c r="M6743" s="89">
        <v>0</v>
      </c>
      <c r="N6743" s="89">
        <v>0</v>
      </c>
      <c r="O6743" s="89">
        <v>2</v>
      </c>
      <c r="P6743" s="89">
        <v>859</v>
      </c>
      <c r="Q6743" s="89">
        <v>9009</v>
      </c>
      <c r="R6743" s="88">
        <f>VLOOKUP(P6743,NEW_TRAIN_TEST!$A$1:$M$980,13,0)</f>
        <v>8937.5</v>
      </c>
      <c r="S6743" s="88">
        <f>VLOOKUP(P6743,NEW_TRAIN_TEST!$A$1:$M$980,11,0)</f>
        <v>9027</v>
      </c>
      <c r="T6743" s="6">
        <f t="shared" si="210"/>
        <v>0</v>
      </c>
      <c r="U6743" s="6">
        <f t="shared" si="211"/>
        <v>0</v>
      </c>
    </row>
    <row r="6744" spans="1:21" x14ac:dyDescent="0.2">
      <c r="A6744" s="88">
        <v>6743</v>
      </c>
      <c r="B6744" s="88">
        <v>6</v>
      </c>
      <c r="C6744" s="88" t="s">
        <v>2124</v>
      </c>
      <c r="D6744" s="99" t="s">
        <v>1431</v>
      </c>
      <c r="E6744" s="89">
        <v>0</v>
      </c>
      <c r="F6744" s="89">
        <v>3</v>
      </c>
      <c r="G6744" s="89">
        <v>2</v>
      </c>
      <c r="H6744" s="89">
        <v>0</v>
      </c>
      <c r="I6744" s="89">
        <v>2</v>
      </c>
      <c r="J6744" s="89">
        <v>2</v>
      </c>
      <c r="K6744" s="89">
        <v>0</v>
      </c>
      <c r="L6744" s="89">
        <v>0</v>
      </c>
      <c r="M6744" s="89">
        <v>0</v>
      </c>
      <c r="N6744" s="89">
        <v>0</v>
      </c>
      <c r="O6744" s="89">
        <v>2</v>
      </c>
      <c r="P6744" s="89">
        <v>859</v>
      </c>
      <c r="Q6744" s="89">
        <v>9014</v>
      </c>
      <c r="R6744" s="88">
        <f>VLOOKUP(P6744,NEW_TRAIN_TEST!$A$1:$M$980,13,0)</f>
        <v>8937.5</v>
      </c>
      <c r="S6744" s="88">
        <f>VLOOKUP(P6744,NEW_TRAIN_TEST!$A$1:$M$980,11,0)</f>
        <v>9027</v>
      </c>
      <c r="T6744" s="6">
        <f t="shared" si="210"/>
        <v>0</v>
      </c>
      <c r="U6744" s="6">
        <f t="shared" si="211"/>
        <v>0</v>
      </c>
    </row>
    <row r="6745" spans="1:21" x14ac:dyDescent="0.2">
      <c r="A6745" s="88">
        <v>6744</v>
      </c>
      <c r="B6745" s="88">
        <v>6</v>
      </c>
      <c r="C6745" s="88" t="s">
        <v>2124</v>
      </c>
      <c r="D6745" s="99" t="s">
        <v>1431</v>
      </c>
      <c r="E6745" s="89">
        <v>5</v>
      </c>
      <c r="F6745" s="89">
        <v>0</v>
      </c>
      <c r="G6745" s="89">
        <v>0</v>
      </c>
      <c r="H6745" s="89">
        <v>0</v>
      </c>
      <c r="I6745" s="89">
        <v>0</v>
      </c>
      <c r="J6745" s="89">
        <v>0</v>
      </c>
      <c r="K6745" s="89">
        <v>0</v>
      </c>
      <c r="L6745" s="89">
        <v>1</v>
      </c>
      <c r="M6745" s="89">
        <v>0</v>
      </c>
      <c r="N6745" s="89">
        <v>0</v>
      </c>
      <c r="O6745" s="89">
        <v>0</v>
      </c>
      <c r="P6745" s="89">
        <v>878</v>
      </c>
      <c r="Q6745" s="89">
        <v>8240</v>
      </c>
      <c r="R6745" s="88">
        <f>VLOOKUP(P6745,NEW_TRAIN_TEST!$A$1:$M$980,13,0)</f>
        <v>7090</v>
      </c>
      <c r="S6745" s="88">
        <f>VLOOKUP(P6745,NEW_TRAIN_TEST!$A$1:$M$980,11,0)</f>
        <v>8584</v>
      </c>
      <c r="T6745" s="6">
        <f t="shared" si="210"/>
        <v>1</v>
      </c>
      <c r="U6745" s="6">
        <f t="shared" si="211"/>
        <v>0</v>
      </c>
    </row>
    <row r="6746" spans="1:21" x14ac:dyDescent="0.2">
      <c r="A6746" s="88">
        <v>6745</v>
      </c>
      <c r="B6746" s="88">
        <v>6</v>
      </c>
      <c r="C6746" s="88" t="s">
        <v>2124</v>
      </c>
      <c r="D6746" s="99" t="s">
        <v>1431</v>
      </c>
      <c r="E6746" s="89">
        <v>2</v>
      </c>
      <c r="F6746" s="89">
        <v>0</v>
      </c>
      <c r="G6746" s="89">
        <v>0</v>
      </c>
      <c r="H6746" s="89">
        <v>0</v>
      </c>
      <c r="I6746" s="89">
        <v>0</v>
      </c>
      <c r="J6746" s="89">
        <v>0</v>
      </c>
      <c r="K6746" s="89">
        <v>0</v>
      </c>
      <c r="L6746" s="89">
        <v>0</v>
      </c>
      <c r="M6746" s="89">
        <v>0</v>
      </c>
      <c r="N6746" s="89">
        <v>0</v>
      </c>
      <c r="O6746" s="89">
        <v>0</v>
      </c>
      <c r="P6746" s="89">
        <v>876</v>
      </c>
      <c r="Q6746" s="89">
        <v>9258</v>
      </c>
      <c r="R6746" s="88">
        <f>VLOOKUP(P6746,NEW_TRAIN_TEST!$A$1:$M$980,13,0)</f>
        <v>9158</v>
      </c>
      <c r="S6746" s="88">
        <f>VLOOKUP(P6746,NEW_TRAIN_TEST!$A$1:$M$980,11,0)</f>
        <v>9346</v>
      </c>
      <c r="T6746" s="6">
        <f t="shared" si="210"/>
        <v>0</v>
      </c>
      <c r="U6746" s="6">
        <f t="shared" si="211"/>
        <v>0</v>
      </c>
    </row>
    <row r="6747" spans="1:21" x14ac:dyDescent="0.2">
      <c r="A6747" s="88">
        <v>6746</v>
      </c>
      <c r="B6747" s="88">
        <v>6</v>
      </c>
      <c r="C6747" s="88" t="s">
        <v>2124</v>
      </c>
      <c r="D6747" s="99" t="s">
        <v>1431</v>
      </c>
      <c r="E6747" s="89">
        <v>0</v>
      </c>
      <c r="F6747" s="89">
        <v>2</v>
      </c>
      <c r="G6747" s="89">
        <v>0</v>
      </c>
      <c r="H6747" s="89">
        <v>2</v>
      </c>
      <c r="I6747" s="89">
        <v>2</v>
      </c>
      <c r="J6747" s="89">
        <v>0</v>
      </c>
      <c r="K6747" s="89">
        <v>0</v>
      </c>
      <c r="L6747" s="89">
        <v>0</v>
      </c>
      <c r="M6747" s="89">
        <v>0</v>
      </c>
      <c r="N6747" s="89">
        <v>0</v>
      </c>
      <c r="O6747" s="89">
        <v>2</v>
      </c>
      <c r="P6747" s="89">
        <v>223</v>
      </c>
      <c r="Q6747" s="89">
        <v>4183</v>
      </c>
      <c r="R6747" s="88">
        <f>VLOOKUP(P6747,NEW_TRAIN_TEST!$A$1:$M$980,13,0)</f>
        <v>4183</v>
      </c>
      <c r="S6747" s="88">
        <f>VLOOKUP(P6747,NEW_TRAIN_TEST!$A$1:$M$980,11,0)</f>
        <v>5308</v>
      </c>
      <c r="T6747" s="6">
        <f t="shared" si="210"/>
        <v>0</v>
      </c>
      <c r="U6747" s="6">
        <f t="shared" si="211"/>
        <v>0</v>
      </c>
    </row>
    <row r="6748" spans="1:21" x14ac:dyDescent="0.2">
      <c r="A6748" s="88">
        <v>6747</v>
      </c>
      <c r="B6748" s="88">
        <v>6</v>
      </c>
      <c r="C6748" s="88" t="s">
        <v>2124</v>
      </c>
      <c r="D6748" s="99" t="s">
        <v>1431</v>
      </c>
      <c r="E6748" s="89">
        <v>0</v>
      </c>
      <c r="F6748" s="89">
        <v>4</v>
      </c>
      <c r="G6748" s="89">
        <v>0</v>
      </c>
      <c r="H6748" s="89">
        <v>0</v>
      </c>
      <c r="I6748" s="89">
        <v>2</v>
      </c>
      <c r="J6748" s="89">
        <v>0</v>
      </c>
      <c r="K6748" s="89">
        <v>0</v>
      </c>
      <c r="L6748" s="89">
        <v>0</v>
      </c>
      <c r="M6748" s="89">
        <v>0</v>
      </c>
      <c r="N6748" s="89">
        <v>0</v>
      </c>
      <c r="O6748" s="89">
        <v>2</v>
      </c>
      <c r="P6748" s="89">
        <v>223</v>
      </c>
      <c r="Q6748" s="89">
        <v>4186.33</v>
      </c>
      <c r="R6748" s="88">
        <f>VLOOKUP(P6748,NEW_TRAIN_TEST!$A$1:$M$980,13,0)</f>
        <v>4183</v>
      </c>
      <c r="S6748" s="88">
        <f>VLOOKUP(P6748,NEW_TRAIN_TEST!$A$1:$M$980,11,0)</f>
        <v>5308</v>
      </c>
      <c r="T6748" s="6">
        <f t="shared" si="210"/>
        <v>0</v>
      </c>
      <c r="U6748" s="6">
        <f t="shared" si="211"/>
        <v>0</v>
      </c>
    </row>
    <row r="6749" spans="1:21" x14ac:dyDescent="0.2">
      <c r="A6749" s="88">
        <v>6748</v>
      </c>
      <c r="B6749" s="88">
        <v>6</v>
      </c>
      <c r="C6749" s="88" t="s">
        <v>2124</v>
      </c>
      <c r="D6749" s="99" t="s">
        <v>1431</v>
      </c>
      <c r="E6749" s="89">
        <v>0</v>
      </c>
      <c r="F6749" s="89">
        <v>2</v>
      </c>
      <c r="G6749" s="89">
        <v>0</v>
      </c>
      <c r="H6749" s="89">
        <v>2</v>
      </c>
      <c r="I6749" s="89">
        <v>2</v>
      </c>
      <c r="J6749" s="89">
        <v>0</v>
      </c>
      <c r="K6749" s="89">
        <v>0</v>
      </c>
      <c r="L6749" s="89">
        <v>0</v>
      </c>
      <c r="M6749" s="89">
        <v>0</v>
      </c>
      <c r="N6749" s="89">
        <v>0</v>
      </c>
      <c r="O6749" s="89">
        <v>2</v>
      </c>
      <c r="P6749" s="89">
        <v>223</v>
      </c>
      <c r="Q6749" s="89">
        <v>4190.5</v>
      </c>
      <c r="R6749" s="88">
        <f>VLOOKUP(P6749,NEW_TRAIN_TEST!$A$1:$M$980,13,0)</f>
        <v>4183</v>
      </c>
      <c r="S6749" s="88">
        <f>VLOOKUP(P6749,NEW_TRAIN_TEST!$A$1:$M$980,11,0)</f>
        <v>5308</v>
      </c>
      <c r="T6749" s="6">
        <f t="shared" si="210"/>
        <v>0</v>
      </c>
      <c r="U6749" s="6">
        <f t="shared" si="211"/>
        <v>0</v>
      </c>
    </row>
    <row r="6750" spans="1:21" x14ac:dyDescent="0.2">
      <c r="A6750" s="88">
        <v>6749</v>
      </c>
      <c r="B6750" s="88">
        <v>6</v>
      </c>
      <c r="C6750" s="88" t="s">
        <v>2124</v>
      </c>
      <c r="D6750" s="99" t="s">
        <v>1431</v>
      </c>
      <c r="E6750" s="89">
        <v>0</v>
      </c>
      <c r="F6750" s="89">
        <v>3</v>
      </c>
      <c r="G6750" s="89">
        <v>0</v>
      </c>
      <c r="H6750" s="89">
        <v>0</v>
      </c>
      <c r="I6750" s="89">
        <v>0</v>
      </c>
      <c r="J6750" s="89">
        <v>2</v>
      </c>
      <c r="K6750" s="89">
        <v>0</v>
      </c>
      <c r="L6750" s="89">
        <v>0</v>
      </c>
      <c r="M6750" s="89">
        <v>0</v>
      </c>
      <c r="N6750" s="89">
        <v>0</v>
      </c>
      <c r="O6750" s="89">
        <v>0</v>
      </c>
      <c r="P6750" s="89">
        <v>223</v>
      </c>
      <c r="Q6750" s="89">
        <v>4193.5</v>
      </c>
      <c r="R6750" s="88">
        <f>VLOOKUP(P6750,NEW_TRAIN_TEST!$A$1:$M$980,13,0)</f>
        <v>4183</v>
      </c>
      <c r="S6750" s="88">
        <f>VLOOKUP(P6750,NEW_TRAIN_TEST!$A$1:$M$980,11,0)</f>
        <v>5308</v>
      </c>
      <c r="T6750" s="6">
        <f t="shared" si="210"/>
        <v>0</v>
      </c>
      <c r="U6750" s="6">
        <f t="shared" si="211"/>
        <v>0</v>
      </c>
    </row>
    <row r="6751" spans="1:21" x14ac:dyDescent="0.2">
      <c r="A6751" s="88">
        <v>6750</v>
      </c>
      <c r="B6751" s="88">
        <v>6</v>
      </c>
      <c r="C6751" s="88" t="s">
        <v>2124</v>
      </c>
      <c r="D6751" s="99" t="s">
        <v>1431</v>
      </c>
      <c r="E6751" s="89">
        <v>0</v>
      </c>
      <c r="F6751" s="89">
        <v>6</v>
      </c>
      <c r="G6751" s="89">
        <v>0</v>
      </c>
      <c r="H6751" s="89">
        <v>0</v>
      </c>
      <c r="I6751" s="89">
        <v>2</v>
      </c>
      <c r="J6751" s="89">
        <v>0</v>
      </c>
      <c r="K6751" s="89">
        <v>0</v>
      </c>
      <c r="L6751" s="89">
        <v>0</v>
      </c>
      <c r="M6751" s="89">
        <v>0</v>
      </c>
      <c r="N6751" s="89">
        <v>0</v>
      </c>
      <c r="O6751" s="89">
        <v>2</v>
      </c>
      <c r="P6751" s="89">
        <v>223</v>
      </c>
      <c r="Q6751" s="89">
        <v>4194</v>
      </c>
      <c r="R6751" s="88">
        <f>VLOOKUP(P6751,NEW_TRAIN_TEST!$A$1:$M$980,13,0)</f>
        <v>4183</v>
      </c>
      <c r="S6751" s="88">
        <f>VLOOKUP(P6751,NEW_TRAIN_TEST!$A$1:$M$980,11,0)</f>
        <v>5308</v>
      </c>
      <c r="T6751" s="6">
        <f t="shared" si="210"/>
        <v>0</v>
      </c>
      <c r="U6751" s="6">
        <f t="shared" si="211"/>
        <v>0</v>
      </c>
    </row>
    <row r="6752" spans="1:21" x14ac:dyDescent="0.2">
      <c r="A6752" s="88">
        <v>6751</v>
      </c>
      <c r="B6752" s="88">
        <v>6</v>
      </c>
      <c r="C6752" s="88" t="s">
        <v>2124</v>
      </c>
      <c r="D6752" s="99" t="s">
        <v>1431</v>
      </c>
      <c r="E6752" s="89">
        <v>0</v>
      </c>
      <c r="F6752" s="89">
        <v>7</v>
      </c>
      <c r="G6752" s="89">
        <v>0</v>
      </c>
      <c r="H6752" s="89">
        <v>0</v>
      </c>
      <c r="I6752" s="89">
        <v>0</v>
      </c>
      <c r="J6752" s="89">
        <v>0</v>
      </c>
      <c r="K6752" s="89">
        <v>0</v>
      </c>
      <c r="L6752" s="89">
        <v>0</v>
      </c>
      <c r="M6752" s="89">
        <v>0</v>
      </c>
      <c r="N6752" s="89">
        <v>0</v>
      </c>
      <c r="O6752" s="89">
        <v>0</v>
      </c>
      <c r="P6752" s="89">
        <v>223</v>
      </c>
      <c r="Q6752" s="89">
        <v>4198.8</v>
      </c>
      <c r="R6752" s="88">
        <f>VLOOKUP(P6752,NEW_TRAIN_TEST!$A$1:$M$980,13,0)</f>
        <v>4183</v>
      </c>
      <c r="S6752" s="88">
        <f>VLOOKUP(P6752,NEW_TRAIN_TEST!$A$1:$M$980,11,0)</f>
        <v>5308</v>
      </c>
      <c r="T6752" s="6">
        <f t="shared" si="210"/>
        <v>0</v>
      </c>
      <c r="U6752" s="6">
        <f t="shared" si="211"/>
        <v>0</v>
      </c>
    </row>
    <row r="6753" spans="1:21" x14ac:dyDescent="0.2">
      <c r="A6753" s="88">
        <v>6752</v>
      </c>
      <c r="B6753" s="88">
        <v>6</v>
      </c>
      <c r="C6753" s="88" t="s">
        <v>2124</v>
      </c>
      <c r="D6753" s="99" t="s">
        <v>1431</v>
      </c>
      <c r="E6753" s="89">
        <v>0</v>
      </c>
      <c r="F6753" s="89">
        <v>5</v>
      </c>
      <c r="G6753" s="89">
        <v>3</v>
      </c>
      <c r="H6753" s="89">
        <v>0</v>
      </c>
      <c r="I6753" s="89">
        <v>1</v>
      </c>
      <c r="J6753" s="89">
        <v>0</v>
      </c>
      <c r="K6753" s="89">
        <v>0</v>
      </c>
      <c r="L6753" s="89">
        <v>0</v>
      </c>
      <c r="M6753" s="89">
        <v>0</v>
      </c>
      <c r="N6753" s="89">
        <v>0</v>
      </c>
      <c r="O6753" s="89">
        <v>0</v>
      </c>
      <c r="P6753" s="89">
        <v>223</v>
      </c>
      <c r="Q6753" s="89">
        <v>4202.67</v>
      </c>
      <c r="R6753" s="88">
        <f>VLOOKUP(P6753,NEW_TRAIN_TEST!$A$1:$M$980,13,0)</f>
        <v>4183</v>
      </c>
      <c r="S6753" s="88">
        <f>VLOOKUP(P6753,NEW_TRAIN_TEST!$A$1:$M$980,11,0)</f>
        <v>5308</v>
      </c>
      <c r="T6753" s="6">
        <f t="shared" si="210"/>
        <v>0</v>
      </c>
      <c r="U6753" s="6">
        <f t="shared" si="211"/>
        <v>0</v>
      </c>
    </row>
    <row r="6754" spans="1:21" x14ac:dyDescent="0.2">
      <c r="A6754" s="88">
        <v>6753</v>
      </c>
      <c r="B6754" s="88">
        <v>6</v>
      </c>
      <c r="C6754" s="88" t="s">
        <v>2124</v>
      </c>
      <c r="D6754" s="99" t="s">
        <v>1431</v>
      </c>
      <c r="E6754" s="89">
        <v>0</v>
      </c>
      <c r="F6754" s="89">
        <v>7</v>
      </c>
      <c r="G6754" s="89">
        <v>4</v>
      </c>
      <c r="H6754" s="89">
        <v>2</v>
      </c>
      <c r="I6754" s="89">
        <v>2</v>
      </c>
      <c r="J6754" s="89">
        <v>0</v>
      </c>
      <c r="K6754" s="89">
        <v>0</v>
      </c>
      <c r="L6754" s="89">
        <v>1</v>
      </c>
      <c r="M6754" s="89">
        <v>9</v>
      </c>
      <c r="N6754" s="89">
        <v>0</v>
      </c>
      <c r="O6754" s="89">
        <v>2</v>
      </c>
      <c r="P6754" s="89">
        <v>223</v>
      </c>
      <c r="Q6754" s="89">
        <v>4205.17</v>
      </c>
      <c r="R6754" s="88">
        <f>VLOOKUP(P6754,NEW_TRAIN_TEST!$A$1:$M$980,13,0)</f>
        <v>4183</v>
      </c>
      <c r="S6754" s="88">
        <f>VLOOKUP(P6754,NEW_TRAIN_TEST!$A$1:$M$980,11,0)</f>
        <v>5308</v>
      </c>
      <c r="T6754" s="6">
        <f t="shared" si="210"/>
        <v>1</v>
      </c>
      <c r="U6754" s="6">
        <f t="shared" si="211"/>
        <v>1</v>
      </c>
    </row>
    <row r="6755" spans="1:21" x14ac:dyDescent="0.2">
      <c r="A6755" s="88">
        <v>6754</v>
      </c>
      <c r="B6755" s="88">
        <v>6</v>
      </c>
      <c r="C6755" s="88" t="s">
        <v>2124</v>
      </c>
      <c r="D6755" s="99" t="s">
        <v>1431</v>
      </c>
      <c r="E6755" s="89">
        <v>0</v>
      </c>
      <c r="F6755" s="89">
        <v>8</v>
      </c>
      <c r="G6755" s="89">
        <v>3</v>
      </c>
      <c r="H6755" s="89">
        <v>0</v>
      </c>
      <c r="I6755" s="89">
        <v>0</v>
      </c>
      <c r="J6755" s="89">
        <v>2</v>
      </c>
      <c r="K6755" s="89">
        <v>0</v>
      </c>
      <c r="L6755" s="89">
        <v>0</v>
      </c>
      <c r="M6755" s="89">
        <v>0</v>
      </c>
      <c r="N6755" s="89">
        <v>0</v>
      </c>
      <c r="O6755" s="89">
        <v>0</v>
      </c>
      <c r="P6755" s="89">
        <v>223</v>
      </c>
      <c r="Q6755" s="89">
        <v>4205.17</v>
      </c>
      <c r="R6755" s="88">
        <f>VLOOKUP(P6755,NEW_TRAIN_TEST!$A$1:$M$980,13,0)</f>
        <v>4183</v>
      </c>
      <c r="S6755" s="88">
        <f>VLOOKUP(P6755,NEW_TRAIN_TEST!$A$1:$M$980,11,0)</f>
        <v>5308</v>
      </c>
      <c r="T6755" s="6">
        <f t="shared" si="210"/>
        <v>0</v>
      </c>
      <c r="U6755" s="6">
        <f t="shared" si="211"/>
        <v>0</v>
      </c>
    </row>
    <row r="6756" spans="1:21" x14ac:dyDescent="0.2">
      <c r="A6756" s="88">
        <v>6755</v>
      </c>
      <c r="B6756" s="88">
        <v>6</v>
      </c>
      <c r="C6756" s="88" t="s">
        <v>2124</v>
      </c>
      <c r="D6756" s="99" t="s">
        <v>1431</v>
      </c>
      <c r="E6756" s="89">
        <v>9</v>
      </c>
      <c r="F6756" s="89">
        <v>0</v>
      </c>
      <c r="G6756" s="89">
        <v>0</v>
      </c>
      <c r="H6756" s="89">
        <v>0</v>
      </c>
      <c r="I6756" s="89">
        <v>0</v>
      </c>
      <c r="J6756" s="89">
        <v>0</v>
      </c>
      <c r="K6756" s="89">
        <v>0</v>
      </c>
      <c r="L6756" s="89">
        <v>0</v>
      </c>
      <c r="M6756" s="89">
        <v>0</v>
      </c>
      <c r="N6756" s="89">
        <v>0</v>
      </c>
      <c r="O6756" s="89">
        <v>0</v>
      </c>
      <c r="P6756" s="89">
        <v>858</v>
      </c>
      <c r="Q6756" s="89">
        <v>9372</v>
      </c>
      <c r="R6756" s="88">
        <f>VLOOKUP(P6756,NEW_TRAIN_TEST!$A$1:$M$980,13,0)</f>
        <v>8566</v>
      </c>
      <c r="S6756" s="88">
        <f>VLOOKUP(P6756,NEW_TRAIN_TEST!$A$1:$M$980,11,0)</f>
        <v>9384</v>
      </c>
      <c r="T6756" s="6">
        <f t="shared" si="210"/>
        <v>0</v>
      </c>
      <c r="U6756" s="6">
        <f t="shared" si="211"/>
        <v>0</v>
      </c>
    </row>
    <row r="6757" spans="1:21" x14ac:dyDescent="0.2">
      <c r="A6757" s="88">
        <v>6756</v>
      </c>
      <c r="B6757" s="88">
        <v>6</v>
      </c>
      <c r="C6757" s="88" t="s">
        <v>2124</v>
      </c>
      <c r="D6757" s="99" t="s">
        <v>1431</v>
      </c>
      <c r="E6757" s="89">
        <v>6</v>
      </c>
      <c r="F6757" s="89">
        <v>2</v>
      </c>
      <c r="G6757" s="89">
        <v>0</v>
      </c>
      <c r="H6757" s="89">
        <v>0</v>
      </c>
      <c r="I6757" s="89">
        <v>2</v>
      </c>
      <c r="J6757" s="89">
        <v>2</v>
      </c>
      <c r="K6757" s="89">
        <v>0</v>
      </c>
      <c r="L6757" s="89">
        <v>1</v>
      </c>
      <c r="M6757" s="89">
        <v>0</v>
      </c>
      <c r="N6757" s="89">
        <v>0</v>
      </c>
      <c r="O6757" s="89">
        <v>2</v>
      </c>
      <c r="P6757" s="89">
        <v>855</v>
      </c>
      <c r="Q6757" s="89">
        <v>9162</v>
      </c>
      <c r="R6757" s="88">
        <f>VLOOKUP(P6757,NEW_TRAIN_TEST!$A$1:$M$980,13,0)</f>
        <v>7926</v>
      </c>
      <c r="S6757" s="88">
        <f>VLOOKUP(P6757,NEW_TRAIN_TEST!$A$1:$M$980,11,0)</f>
        <v>9425</v>
      </c>
      <c r="T6757" s="6">
        <f t="shared" si="210"/>
        <v>1</v>
      </c>
      <c r="U6757" s="6">
        <f t="shared" si="211"/>
        <v>0</v>
      </c>
    </row>
    <row r="6758" spans="1:21" x14ac:dyDescent="0.2">
      <c r="A6758" s="88">
        <v>6757</v>
      </c>
      <c r="B6758" s="88">
        <v>6</v>
      </c>
      <c r="C6758" s="88" t="s">
        <v>2124</v>
      </c>
      <c r="D6758" s="99" t="s">
        <v>1431</v>
      </c>
      <c r="E6758" s="89">
        <v>8</v>
      </c>
      <c r="F6758" s="89">
        <v>0</v>
      </c>
      <c r="G6758" s="89">
        <v>0</v>
      </c>
      <c r="H6758" s="89">
        <v>0</v>
      </c>
      <c r="I6758" s="89">
        <v>0</v>
      </c>
      <c r="J6758" s="89">
        <v>0</v>
      </c>
      <c r="K6758" s="89">
        <v>0</v>
      </c>
      <c r="L6758" s="89">
        <v>1</v>
      </c>
      <c r="M6758" s="89">
        <v>0</v>
      </c>
      <c r="N6758" s="89">
        <v>0</v>
      </c>
      <c r="O6758" s="89">
        <v>0</v>
      </c>
      <c r="P6758" s="89">
        <v>869</v>
      </c>
      <c r="Q6758" s="89">
        <v>9612</v>
      </c>
      <c r="R6758" s="88">
        <f>VLOOKUP(P6758,NEW_TRAIN_TEST!$A$1:$M$980,13,0)</f>
        <v>8632</v>
      </c>
      <c r="S6758" s="88">
        <f>VLOOKUP(P6758,NEW_TRAIN_TEST!$A$1:$M$980,11,0)</f>
        <v>9686</v>
      </c>
      <c r="T6758" s="6">
        <f t="shared" si="210"/>
        <v>1</v>
      </c>
      <c r="U6758" s="6">
        <f t="shared" si="211"/>
        <v>0</v>
      </c>
    </row>
    <row r="6759" spans="1:21" x14ac:dyDescent="0.2">
      <c r="A6759" s="88">
        <v>6758</v>
      </c>
      <c r="B6759" s="88">
        <v>6</v>
      </c>
      <c r="C6759" s="88" t="s">
        <v>2124</v>
      </c>
      <c r="D6759" s="99" t="s">
        <v>1431</v>
      </c>
      <c r="E6759" s="89">
        <v>0</v>
      </c>
      <c r="F6759" s="89">
        <v>2</v>
      </c>
      <c r="G6759" s="89">
        <v>0</v>
      </c>
      <c r="H6759" s="89">
        <v>2</v>
      </c>
      <c r="I6759" s="89">
        <v>2</v>
      </c>
      <c r="J6759" s="89">
        <v>0</v>
      </c>
      <c r="K6759" s="89">
        <v>0</v>
      </c>
      <c r="L6759" s="89">
        <v>0</v>
      </c>
      <c r="M6759" s="89">
        <v>0</v>
      </c>
      <c r="N6759" s="89">
        <v>0</v>
      </c>
      <c r="O6759" s="89">
        <v>2</v>
      </c>
      <c r="P6759" s="89">
        <v>231</v>
      </c>
      <c r="Q6759" s="89">
        <v>4388.5</v>
      </c>
      <c r="R6759" s="88">
        <f>VLOOKUP(P6759,NEW_TRAIN_TEST!$A$1:$M$980,13,0)</f>
        <v>4388.5</v>
      </c>
      <c r="S6759" s="88">
        <f>VLOOKUP(P6759,NEW_TRAIN_TEST!$A$1:$M$980,11,0)</f>
        <v>5559</v>
      </c>
      <c r="T6759" s="6">
        <f t="shared" si="210"/>
        <v>0</v>
      </c>
      <c r="U6759" s="6">
        <f t="shared" si="211"/>
        <v>0</v>
      </c>
    </row>
    <row r="6760" spans="1:21" x14ac:dyDescent="0.2">
      <c r="A6760" s="88">
        <v>6759</v>
      </c>
      <c r="B6760" s="88">
        <v>6</v>
      </c>
      <c r="C6760" s="88" t="s">
        <v>2124</v>
      </c>
      <c r="D6760" s="99" t="s">
        <v>1431</v>
      </c>
      <c r="E6760" s="89">
        <v>0</v>
      </c>
      <c r="F6760" s="89">
        <v>2</v>
      </c>
      <c r="G6760" s="89">
        <v>0</v>
      </c>
      <c r="H6760" s="89">
        <v>2</v>
      </c>
      <c r="I6760" s="89">
        <v>2</v>
      </c>
      <c r="J6760" s="89">
        <v>0</v>
      </c>
      <c r="K6760" s="89">
        <v>0</v>
      </c>
      <c r="L6760" s="89">
        <v>0</v>
      </c>
      <c r="M6760" s="89">
        <v>0</v>
      </c>
      <c r="N6760" s="89">
        <v>0</v>
      </c>
      <c r="O6760" s="89">
        <v>2</v>
      </c>
      <c r="P6760" s="89">
        <v>231</v>
      </c>
      <c r="Q6760" s="89">
        <v>4389</v>
      </c>
      <c r="R6760" s="88">
        <f>VLOOKUP(P6760,NEW_TRAIN_TEST!$A$1:$M$980,13,0)</f>
        <v>4388.5</v>
      </c>
      <c r="S6760" s="88">
        <f>VLOOKUP(P6760,NEW_TRAIN_TEST!$A$1:$M$980,11,0)</f>
        <v>5559</v>
      </c>
      <c r="T6760" s="6">
        <f t="shared" si="210"/>
        <v>0</v>
      </c>
      <c r="U6760" s="6">
        <f t="shared" si="211"/>
        <v>0</v>
      </c>
    </row>
    <row r="6761" spans="1:21" x14ac:dyDescent="0.2">
      <c r="A6761" s="88">
        <v>6760</v>
      </c>
      <c r="B6761" s="88">
        <v>6</v>
      </c>
      <c r="C6761" s="88" t="s">
        <v>2124</v>
      </c>
      <c r="D6761" s="99" t="s">
        <v>1431</v>
      </c>
      <c r="E6761" s="89">
        <v>0</v>
      </c>
      <c r="F6761" s="89">
        <v>4</v>
      </c>
      <c r="G6761" s="89">
        <v>0</v>
      </c>
      <c r="H6761" s="89">
        <v>2</v>
      </c>
      <c r="I6761" s="89">
        <v>2</v>
      </c>
      <c r="J6761" s="89">
        <v>0</v>
      </c>
      <c r="K6761" s="89">
        <v>0</v>
      </c>
      <c r="L6761" s="89">
        <v>0</v>
      </c>
      <c r="M6761" s="89">
        <v>0</v>
      </c>
      <c r="N6761" s="89">
        <v>0</v>
      </c>
      <c r="O6761" s="89">
        <v>2</v>
      </c>
      <c r="P6761" s="89">
        <v>231</v>
      </c>
      <c r="Q6761" s="89">
        <v>4390.25</v>
      </c>
      <c r="R6761" s="88">
        <f>VLOOKUP(P6761,NEW_TRAIN_TEST!$A$1:$M$980,13,0)</f>
        <v>4388.5</v>
      </c>
      <c r="S6761" s="88">
        <f>VLOOKUP(P6761,NEW_TRAIN_TEST!$A$1:$M$980,11,0)</f>
        <v>5559</v>
      </c>
      <c r="T6761" s="6">
        <f t="shared" si="210"/>
        <v>0</v>
      </c>
      <c r="U6761" s="6">
        <f t="shared" si="211"/>
        <v>0</v>
      </c>
    </row>
    <row r="6762" spans="1:21" x14ac:dyDescent="0.2">
      <c r="A6762" s="88">
        <v>6761</v>
      </c>
      <c r="B6762" s="88">
        <v>6</v>
      </c>
      <c r="C6762" s="88" t="s">
        <v>2124</v>
      </c>
      <c r="D6762" s="99" t="s">
        <v>1431</v>
      </c>
      <c r="E6762" s="89">
        <v>0</v>
      </c>
      <c r="F6762" s="89">
        <v>3</v>
      </c>
      <c r="G6762" s="89">
        <v>0</v>
      </c>
      <c r="H6762" s="89">
        <v>0</v>
      </c>
      <c r="I6762" s="89">
        <v>2</v>
      </c>
      <c r="J6762" s="89">
        <v>0</v>
      </c>
      <c r="K6762" s="89">
        <v>0</v>
      </c>
      <c r="L6762" s="89">
        <v>0</v>
      </c>
      <c r="M6762" s="89">
        <v>0</v>
      </c>
      <c r="N6762" s="89">
        <v>0</v>
      </c>
      <c r="O6762" s="89">
        <v>2</v>
      </c>
      <c r="P6762" s="89">
        <v>231</v>
      </c>
      <c r="Q6762" s="89">
        <v>4390.5</v>
      </c>
      <c r="R6762" s="88">
        <f>VLOOKUP(P6762,NEW_TRAIN_TEST!$A$1:$M$980,13,0)</f>
        <v>4388.5</v>
      </c>
      <c r="S6762" s="88">
        <f>VLOOKUP(P6762,NEW_TRAIN_TEST!$A$1:$M$980,11,0)</f>
        <v>5559</v>
      </c>
      <c r="T6762" s="6">
        <f t="shared" si="210"/>
        <v>0</v>
      </c>
      <c r="U6762" s="6">
        <f t="shared" si="211"/>
        <v>0</v>
      </c>
    </row>
    <row r="6763" spans="1:21" x14ac:dyDescent="0.2">
      <c r="A6763" s="88">
        <v>6762</v>
      </c>
      <c r="B6763" s="88">
        <v>6</v>
      </c>
      <c r="C6763" s="88" t="s">
        <v>2124</v>
      </c>
      <c r="D6763" s="99" t="s">
        <v>1431</v>
      </c>
      <c r="E6763" s="89">
        <v>0</v>
      </c>
      <c r="F6763" s="89">
        <v>6</v>
      </c>
      <c r="G6763" s="89">
        <v>2</v>
      </c>
      <c r="H6763" s="89">
        <v>0</v>
      </c>
      <c r="I6763" s="89">
        <v>1</v>
      </c>
      <c r="J6763" s="89">
        <v>0</v>
      </c>
      <c r="K6763" s="89">
        <v>0</v>
      </c>
      <c r="L6763" s="89">
        <v>0</v>
      </c>
      <c r="M6763" s="89">
        <v>0</v>
      </c>
      <c r="N6763" s="89">
        <v>0</v>
      </c>
      <c r="O6763" s="89">
        <v>0</v>
      </c>
      <c r="P6763" s="89">
        <v>231</v>
      </c>
      <c r="Q6763" s="89">
        <v>4391.79</v>
      </c>
      <c r="R6763" s="88">
        <f>VLOOKUP(P6763,NEW_TRAIN_TEST!$A$1:$M$980,13,0)</f>
        <v>4388.5</v>
      </c>
      <c r="S6763" s="88">
        <f>VLOOKUP(P6763,NEW_TRAIN_TEST!$A$1:$M$980,11,0)</f>
        <v>5559</v>
      </c>
      <c r="T6763" s="6">
        <f t="shared" si="210"/>
        <v>0</v>
      </c>
      <c r="U6763" s="6">
        <f t="shared" si="211"/>
        <v>0</v>
      </c>
    </row>
    <row r="6764" spans="1:21" x14ac:dyDescent="0.2">
      <c r="A6764" s="88">
        <v>6763</v>
      </c>
      <c r="B6764" s="88">
        <v>6</v>
      </c>
      <c r="C6764" s="88" t="s">
        <v>2124</v>
      </c>
      <c r="D6764" s="99" t="s">
        <v>1431</v>
      </c>
      <c r="E6764" s="89">
        <v>0</v>
      </c>
      <c r="F6764" s="89">
        <v>3</v>
      </c>
      <c r="G6764" s="89">
        <v>1</v>
      </c>
      <c r="H6764" s="89">
        <v>0</v>
      </c>
      <c r="I6764" s="89">
        <v>2</v>
      </c>
      <c r="J6764" s="89">
        <v>0</v>
      </c>
      <c r="K6764" s="89">
        <v>0</v>
      </c>
      <c r="L6764" s="89">
        <v>1</v>
      </c>
      <c r="M6764" s="89">
        <v>0</v>
      </c>
      <c r="N6764" s="89">
        <v>0</v>
      </c>
      <c r="O6764" s="89">
        <v>2</v>
      </c>
      <c r="P6764" s="89">
        <v>231</v>
      </c>
      <c r="Q6764" s="89">
        <v>4395.5</v>
      </c>
      <c r="R6764" s="88">
        <f>VLOOKUP(P6764,NEW_TRAIN_TEST!$A$1:$M$980,13,0)</f>
        <v>4388.5</v>
      </c>
      <c r="S6764" s="88">
        <f>VLOOKUP(P6764,NEW_TRAIN_TEST!$A$1:$M$980,11,0)</f>
        <v>5559</v>
      </c>
      <c r="T6764" s="6">
        <f t="shared" si="210"/>
        <v>1</v>
      </c>
      <c r="U6764" s="6">
        <f t="shared" si="211"/>
        <v>0</v>
      </c>
    </row>
    <row r="6765" spans="1:21" x14ac:dyDescent="0.2">
      <c r="A6765" s="88">
        <v>6764</v>
      </c>
      <c r="B6765" s="88">
        <v>6</v>
      </c>
      <c r="C6765" s="88" t="s">
        <v>2124</v>
      </c>
      <c r="D6765" s="99" t="s">
        <v>1431</v>
      </c>
      <c r="E6765" s="89">
        <v>0</v>
      </c>
      <c r="F6765" s="89">
        <v>6</v>
      </c>
      <c r="G6765" s="89">
        <v>0</v>
      </c>
      <c r="H6765" s="89">
        <v>0</v>
      </c>
      <c r="I6765" s="89">
        <v>0</v>
      </c>
      <c r="J6765" s="89">
        <v>0</v>
      </c>
      <c r="K6765" s="89">
        <v>0</v>
      </c>
      <c r="L6765" s="89">
        <v>0</v>
      </c>
      <c r="M6765" s="89">
        <v>0</v>
      </c>
      <c r="N6765" s="89">
        <v>0</v>
      </c>
      <c r="O6765" s="89">
        <v>0</v>
      </c>
      <c r="P6765" s="89">
        <v>231</v>
      </c>
      <c r="Q6765" s="89">
        <v>4396</v>
      </c>
      <c r="R6765" s="88">
        <f>VLOOKUP(P6765,NEW_TRAIN_TEST!$A$1:$M$980,13,0)</f>
        <v>4388.5</v>
      </c>
      <c r="S6765" s="88">
        <f>VLOOKUP(P6765,NEW_TRAIN_TEST!$A$1:$M$980,11,0)</f>
        <v>5559</v>
      </c>
      <c r="T6765" s="6">
        <f t="shared" si="210"/>
        <v>0</v>
      </c>
      <c r="U6765" s="6">
        <f t="shared" si="211"/>
        <v>0</v>
      </c>
    </row>
    <row r="6766" spans="1:21" x14ac:dyDescent="0.2">
      <c r="A6766" s="88">
        <v>6765</v>
      </c>
      <c r="B6766" s="88">
        <v>6</v>
      </c>
      <c r="C6766" s="88" t="s">
        <v>2124</v>
      </c>
      <c r="D6766" s="99" t="s">
        <v>1431</v>
      </c>
      <c r="E6766" s="89">
        <v>0</v>
      </c>
      <c r="F6766" s="89">
        <v>13</v>
      </c>
      <c r="G6766" s="89">
        <v>0</v>
      </c>
      <c r="H6766" s="89">
        <v>0</v>
      </c>
      <c r="I6766" s="89">
        <v>0</v>
      </c>
      <c r="J6766" s="89">
        <v>0</v>
      </c>
      <c r="K6766" s="89">
        <v>0</v>
      </c>
      <c r="L6766" s="89">
        <v>0</v>
      </c>
      <c r="M6766" s="89">
        <v>0</v>
      </c>
      <c r="N6766" s="89">
        <v>0</v>
      </c>
      <c r="O6766" s="89">
        <v>0</v>
      </c>
      <c r="P6766" s="89">
        <v>231</v>
      </c>
      <c r="Q6766" s="89">
        <v>4396.92</v>
      </c>
      <c r="R6766" s="88">
        <f>VLOOKUP(P6766,NEW_TRAIN_TEST!$A$1:$M$980,13,0)</f>
        <v>4388.5</v>
      </c>
      <c r="S6766" s="88">
        <f>VLOOKUP(P6766,NEW_TRAIN_TEST!$A$1:$M$980,11,0)</f>
        <v>5559</v>
      </c>
      <c r="T6766" s="6">
        <f t="shared" si="210"/>
        <v>0</v>
      </c>
      <c r="U6766" s="6">
        <f t="shared" si="211"/>
        <v>0</v>
      </c>
    </row>
    <row r="6767" spans="1:21" x14ac:dyDescent="0.2">
      <c r="A6767" s="88">
        <v>6766</v>
      </c>
      <c r="B6767" s="88">
        <v>6</v>
      </c>
      <c r="C6767" s="88" t="s">
        <v>2124</v>
      </c>
      <c r="D6767" s="99" t="s">
        <v>1431</v>
      </c>
      <c r="E6767" s="89">
        <v>0</v>
      </c>
      <c r="F6767" s="89">
        <v>9</v>
      </c>
      <c r="G6767" s="89">
        <v>0</v>
      </c>
      <c r="H6767" s="89">
        <v>0</v>
      </c>
      <c r="I6767" s="89">
        <v>0</v>
      </c>
      <c r="J6767" s="89">
        <v>0</v>
      </c>
      <c r="K6767" s="89">
        <v>0</v>
      </c>
      <c r="L6767" s="89">
        <v>0</v>
      </c>
      <c r="M6767" s="89">
        <v>0</v>
      </c>
      <c r="N6767" s="89">
        <v>0</v>
      </c>
      <c r="O6767" s="89">
        <v>0</v>
      </c>
      <c r="P6767" s="89">
        <v>231</v>
      </c>
      <c r="Q6767" s="89">
        <v>4399.25</v>
      </c>
      <c r="R6767" s="88">
        <f>VLOOKUP(P6767,NEW_TRAIN_TEST!$A$1:$M$980,13,0)</f>
        <v>4388.5</v>
      </c>
      <c r="S6767" s="88">
        <f>VLOOKUP(P6767,NEW_TRAIN_TEST!$A$1:$M$980,11,0)</f>
        <v>5559</v>
      </c>
      <c r="T6767" s="6">
        <f t="shared" si="210"/>
        <v>0</v>
      </c>
      <c r="U6767" s="6">
        <f t="shared" si="211"/>
        <v>0</v>
      </c>
    </row>
    <row r="6768" spans="1:21" x14ac:dyDescent="0.2">
      <c r="A6768" s="88">
        <v>6767</v>
      </c>
      <c r="B6768" s="88">
        <v>6</v>
      </c>
      <c r="C6768" s="88" t="s">
        <v>2124</v>
      </c>
      <c r="D6768" s="99" t="s">
        <v>1431</v>
      </c>
      <c r="E6768" s="89">
        <v>0</v>
      </c>
      <c r="F6768" s="89">
        <v>8</v>
      </c>
      <c r="G6768" s="89">
        <v>3</v>
      </c>
      <c r="H6768" s="89">
        <v>0</v>
      </c>
      <c r="I6768" s="89">
        <v>0</v>
      </c>
      <c r="J6768" s="89">
        <v>0</v>
      </c>
      <c r="K6768" s="89">
        <v>0</v>
      </c>
      <c r="L6768" s="89">
        <v>0</v>
      </c>
      <c r="M6768" s="89">
        <v>0</v>
      </c>
      <c r="N6768" s="89">
        <v>0</v>
      </c>
      <c r="O6768" s="89">
        <v>0</v>
      </c>
      <c r="P6768" s="89">
        <v>231</v>
      </c>
      <c r="Q6768" s="89">
        <v>4402</v>
      </c>
      <c r="R6768" s="88">
        <f>VLOOKUP(P6768,NEW_TRAIN_TEST!$A$1:$M$980,13,0)</f>
        <v>4388.5</v>
      </c>
      <c r="S6768" s="88">
        <f>VLOOKUP(P6768,NEW_TRAIN_TEST!$A$1:$M$980,11,0)</f>
        <v>5559</v>
      </c>
      <c r="T6768" s="6">
        <f t="shared" si="210"/>
        <v>0</v>
      </c>
      <c r="U6768" s="6">
        <f t="shared" si="211"/>
        <v>0</v>
      </c>
    </row>
    <row r="6769" spans="1:21" x14ac:dyDescent="0.2">
      <c r="A6769" s="88">
        <v>6768</v>
      </c>
      <c r="B6769" s="88">
        <v>6</v>
      </c>
      <c r="C6769" s="88" t="s">
        <v>2124</v>
      </c>
      <c r="D6769" s="99" t="s">
        <v>1431</v>
      </c>
      <c r="E6769" s="89">
        <v>0</v>
      </c>
      <c r="F6769" s="89">
        <v>8</v>
      </c>
      <c r="G6769" s="89">
        <v>3</v>
      </c>
      <c r="H6769" s="89">
        <v>0</v>
      </c>
      <c r="I6769" s="89">
        <v>0</v>
      </c>
      <c r="J6769" s="89">
        <v>0</v>
      </c>
      <c r="K6769" s="89">
        <v>0</v>
      </c>
      <c r="L6769" s="89">
        <v>0</v>
      </c>
      <c r="M6769" s="89">
        <v>0</v>
      </c>
      <c r="N6769" s="89">
        <v>0</v>
      </c>
      <c r="O6769" s="89">
        <v>0</v>
      </c>
      <c r="P6769" s="89">
        <v>231</v>
      </c>
      <c r="Q6769" s="89">
        <v>4405.83</v>
      </c>
      <c r="R6769" s="88">
        <f>VLOOKUP(P6769,NEW_TRAIN_TEST!$A$1:$M$980,13,0)</f>
        <v>4388.5</v>
      </c>
      <c r="S6769" s="88">
        <f>VLOOKUP(P6769,NEW_TRAIN_TEST!$A$1:$M$980,11,0)</f>
        <v>5559</v>
      </c>
      <c r="T6769" s="6">
        <f t="shared" si="210"/>
        <v>0</v>
      </c>
      <c r="U6769" s="6">
        <f t="shared" si="211"/>
        <v>0</v>
      </c>
    </row>
    <row r="6770" spans="1:21" x14ac:dyDescent="0.2">
      <c r="A6770" s="88">
        <v>6769</v>
      </c>
      <c r="B6770" s="88">
        <v>6</v>
      </c>
      <c r="C6770" s="88" t="s">
        <v>2124</v>
      </c>
      <c r="D6770" s="99" t="s">
        <v>1431</v>
      </c>
      <c r="E6770" s="89">
        <v>0</v>
      </c>
      <c r="F6770" s="89">
        <v>8</v>
      </c>
      <c r="G6770" s="89">
        <v>0</v>
      </c>
      <c r="H6770" s="89">
        <v>0</v>
      </c>
      <c r="I6770" s="89">
        <v>0</v>
      </c>
      <c r="J6770" s="89">
        <v>0</v>
      </c>
      <c r="K6770" s="89">
        <v>0</v>
      </c>
      <c r="L6770" s="89">
        <v>0</v>
      </c>
      <c r="M6770" s="89">
        <v>0</v>
      </c>
      <c r="N6770" s="89">
        <v>0</v>
      </c>
      <c r="O6770" s="89">
        <v>0</v>
      </c>
      <c r="P6770" s="89">
        <v>231</v>
      </c>
      <c r="Q6770" s="89">
        <v>4407</v>
      </c>
      <c r="R6770" s="88">
        <f>VLOOKUP(P6770,NEW_TRAIN_TEST!$A$1:$M$980,13,0)</f>
        <v>4388.5</v>
      </c>
      <c r="S6770" s="88">
        <f>VLOOKUP(P6770,NEW_TRAIN_TEST!$A$1:$M$980,11,0)</f>
        <v>5559</v>
      </c>
      <c r="T6770" s="6">
        <f t="shared" si="210"/>
        <v>0</v>
      </c>
      <c r="U6770" s="6">
        <f t="shared" si="211"/>
        <v>0</v>
      </c>
    </row>
    <row r="6771" spans="1:21" x14ac:dyDescent="0.2">
      <c r="A6771" s="88">
        <v>6770</v>
      </c>
      <c r="B6771" s="88">
        <v>6</v>
      </c>
      <c r="C6771" s="88" t="s">
        <v>2124</v>
      </c>
      <c r="D6771" s="99" t="s">
        <v>1431</v>
      </c>
      <c r="E6771" s="89">
        <v>0</v>
      </c>
      <c r="F6771" s="89">
        <v>4</v>
      </c>
      <c r="G6771" s="89">
        <v>2</v>
      </c>
      <c r="H6771" s="89">
        <v>0</v>
      </c>
      <c r="I6771" s="89">
        <v>0</v>
      </c>
      <c r="J6771" s="89">
        <v>0</v>
      </c>
      <c r="K6771" s="89">
        <v>0</v>
      </c>
      <c r="L6771" s="89">
        <v>0</v>
      </c>
      <c r="M6771" s="89">
        <v>9</v>
      </c>
      <c r="N6771" s="89">
        <v>0</v>
      </c>
      <c r="O6771" s="89">
        <v>0</v>
      </c>
      <c r="P6771" s="89">
        <v>231</v>
      </c>
      <c r="Q6771" s="89">
        <v>4412</v>
      </c>
      <c r="R6771" s="88">
        <f>VLOOKUP(P6771,NEW_TRAIN_TEST!$A$1:$M$980,13,0)</f>
        <v>4388.5</v>
      </c>
      <c r="S6771" s="88">
        <f>VLOOKUP(P6771,NEW_TRAIN_TEST!$A$1:$M$980,11,0)</f>
        <v>5559</v>
      </c>
      <c r="T6771" s="6">
        <f t="shared" si="210"/>
        <v>0</v>
      </c>
      <c r="U6771" s="6">
        <f t="shared" si="211"/>
        <v>1</v>
      </c>
    </row>
    <row r="6772" spans="1:21" x14ac:dyDescent="0.2">
      <c r="A6772" s="88">
        <v>6771</v>
      </c>
      <c r="B6772" s="88">
        <v>6</v>
      </c>
      <c r="C6772" s="88" t="s">
        <v>2124</v>
      </c>
      <c r="D6772" s="99" t="s">
        <v>1431</v>
      </c>
      <c r="E6772" s="89">
        <v>0</v>
      </c>
      <c r="F6772" s="89">
        <v>7</v>
      </c>
      <c r="G6772" s="89">
        <v>0</v>
      </c>
      <c r="H6772" s="89">
        <v>0</v>
      </c>
      <c r="I6772" s="89">
        <v>0</v>
      </c>
      <c r="J6772" s="89">
        <v>2</v>
      </c>
      <c r="K6772" s="89">
        <v>0</v>
      </c>
      <c r="L6772" s="89">
        <v>0</v>
      </c>
      <c r="M6772" s="89">
        <v>9</v>
      </c>
      <c r="N6772" s="89">
        <v>0</v>
      </c>
      <c r="O6772" s="89">
        <v>0</v>
      </c>
      <c r="P6772" s="89">
        <v>231</v>
      </c>
      <c r="Q6772" s="89">
        <v>4413</v>
      </c>
      <c r="R6772" s="88">
        <f>VLOOKUP(P6772,NEW_TRAIN_TEST!$A$1:$M$980,13,0)</f>
        <v>4388.5</v>
      </c>
      <c r="S6772" s="88">
        <f>VLOOKUP(P6772,NEW_TRAIN_TEST!$A$1:$M$980,11,0)</f>
        <v>5559</v>
      </c>
      <c r="T6772" s="6">
        <f t="shared" si="210"/>
        <v>0</v>
      </c>
      <c r="U6772" s="6">
        <f t="shared" si="211"/>
        <v>1</v>
      </c>
    </row>
    <row r="6773" spans="1:21" x14ac:dyDescent="0.2">
      <c r="A6773" s="88">
        <v>6772</v>
      </c>
      <c r="B6773" s="88">
        <v>6</v>
      </c>
      <c r="C6773" s="88" t="s">
        <v>2124</v>
      </c>
      <c r="D6773" s="99" t="s">
        <v>1431</v>
      </c>
      <c r="E6773" s="89">
        <v>0</v>
      </c>
      <c r="F6773" s="89">
        <v>4</v>
      </c>
      <c r="G6773" s="89">
        <v>0</v>
      </c>
      <c r="H6773" s="89">
        <v>0</v>
      </c>
      <c r="I6773" s="89">
        <v>0</v>
      </c>
      <c r="J6773" s="89">
        <v>2</v>
      </c>
      <c r="K6773" s="89">
        <v>0</v>
      </c>
      <c r="L6773" s="89">
        <v>0</v>
      </c>
      <c r="M6773" s="89">
        <v>9</v>
      </c>
      <c r="N6773" s="89">
        <v>0</v>
      </c>
      <c r="O6773" s="89">
        <v>0</v>
      </c>
      <c r="P6773" s="89">
        <v>231</v>
      </c>
      <c r="Q6773" s="89">
        <v>4413</v>
      </c>
      <c r="R6773" s="88">
        <f>VLOOKUP(P6773,NEW_TRAIN_TEST!$A$1:$M$980,13,0)</f>
        <v>4388.5</v>
      </c>
      <c r="S6773" s="88">
        <f>VLOOKUP(P6773,NEW_TRAIN_TEST!$A$1:$M$980,11,0)</f>
        <v>5559</v>
      </c>
      <c r="T6773" s="6">
        <f t="shared" si="210"/>
        <v>0</v>
      </c>
      <c r="U6773" s="6">
        <f t="shared" si="211"/>
        <v>1</v>
      </c>
    </row>
    <row r="6774" spans="1:21" x14ac:dyDescent="0.2">
      <c r="A6774" s="88">
        <v>6773</v>
      </c>
      <c r="B6774" s="88">
        <v>6</v>
      </c>
      <c r="C6774" s="88" t="s">
        <v>2124</v>
      </c>
      <c r="D6774" s="99" t="s">
        <v>1431</v>
      </c>
      <c r="E6774" s="89">
        <v>7</v>
      </c>
      <c r="F6774" s="89">
        <v>2</v>
      </c>
      <c r="G6774" s="89">
        <v>0</v>
      </c>
      <c r="H6774" s="89">
        <v>0</v>
      </c>
      <c r="I6774" s="89">
        <v>2</v>
      </c>
      <c r="J6774" s="89">
        <v>2</v>
      </c>
      <c r="K6774" s="89">
        <v>0</v>
      </c>
      <c r="L6774" s="89">
        <v>1</v>
      </c>
      <c r="M6774" s="89">
        <v>0</v>
      </c>
      <c r="N6774" s="89">
        <v>0</v>
      </c>
      <c r="O6774" s="89">
        <v>2</v>
      </c>
      <c r="P6774" s="89">
        <v>879</v>
      </c>
      <c r="Q6774" s="89">
        <v>9605</v>
      </c>
      <c r="R6774" s="88">
        <f>VLOOKUP(P6774,NEW_TRAIN_TEST!$A$1:$M$980,13,0)</f>
        <v>8334</v>
      </c>
      <c r="S6774" s="88">
        <f>VLOOKUP(P6774,NEW_TRAIN_TEST!$A$1:$M$980,11,0)</f>
        <v>9768</v>
      </c>
      <c r="T6774" s="6">
        <f t="shared" si="210"/>
        <v>1</v>
      </c>
      <c r="U6774" s="6">
        <f t="shared" si="211"/>
        <v>0</v>
      </c>
    </row>
    <row r="6775" spans="1:21" x14ac:dyDescent="0.2">
      <c r="A6775" s="88">
        <v>6774</v>
      </c>
      <c r="B6775" s="88">
        <v>6</v>
      </c>
      <c r="C6775" s="88" t="s">
        <v>2124</v>
      </c>
      <c r="D6775" s="99" t="s">
        <v>1431</v>
      </c>
      <c r="E6775" s="89">
        <v>0</v>
      </c>
      <c r="F6775" s="89">
        <v>1</v>
      </c>
      <c r="G6775" s="89">
        <v>1</v>
      </c>
      <c r="H6775" s="89">
        <v>0</v>
      </c>
      <c r="I6775" s="89">
        <v>2</v>
      </c>
      <c r="J6775" s="89">
        <v>0</v>
      </c>
      <c r="K6775" s="89">
        <v>0</v>
      </c>
      <c r="L6775" s="89">
        <v>0</v>
      </c>
      <c r="M6775" s="89">
        <v>0</v>
      </c>
      <c r="N6775" s="89">
        <v>0</v>
      </c>
      <c r="O6775" s="89">
        <v>2</v>
      </c>
      <c r="P6775" s="89">
        <v>370</v>
      </c>
      <c r="Q6775" s="89">
        <v>3494</v>
      </c>
      <c r="R6775" s="88">
        <f>VLOOKUP(P6775,NEW_TRAIN_TEST!$A$1:$M$980,13,0)</f>
        <v>3494</v>
      </c>
      <c r="S6775" s="88">
        <f>VLOOKUP(P6775,NEW_TRAIN_TEST!$A$1:$M$980,11,0)</f>
        <v>4432</v>
      </c>
      <c r="T6775" s="6">
        <f t="shared" si="210"/>
        <v>0</v>
      </c>
      <c r="U6775" s="6">
        <f t="shared" si="211"/>
        <v>0</v>
      </c>
    </row>
    <row r="6776" spans="1:21" x14ac:dyDescent="0.2">
      <c r="A6776" s="88">
        <v>6775</v>
      </c>
      <c r="B6776" s="88">
        <v>6</v>
      </c>
      <c r="C6776" s="88" t="s">
        <v>2124</v>
      </c>
      <c r="D6776" s="99" t="s">
        <v>1431</v>
      </c>
      <c r="E6776" s="89">
        <v>0</v>
      </c>
      <c r="F6776" s="89">
        <v>0</v>
      </c>
      <c r="G6776" s="89">
        <v>0</v>
      </c>
      <c r="H6776" s="89">
        <v>0</v>
      </c>
      <c r="I6776" s="89">
        <v>0</v>
      </c>
      <c r="J6776" s="89">
        <v>0</v>
      </c>
      <c r="K6776" s="89">
        <v>0</v>
      </c>
      <c r="L6776" s="89">
        <v>0</v>
      </c>
      <c r="M6776" s="89">
        <v>0</v>
      </c>
      <c r="N6776" s="89">
        <v>1</v>
      </c>
      <c r="O6776" s="89">
        <v>0</v>
      </c>
      <c r="P6776" s="89">
        <v>370</v>
      </c>
      <c r="Q6776" s="89">
        <v>3519.5</v>
      </c>
      <c r="R6776" s="88">
        <f>VLOOKUP(P6776,NEW_TRAIN_TEST!$A$1:$M$980,13,0)</f>
        <v>3494</v>
      </c>
      <c r="S6776" s="88">
        <f>VLOOKUP(P6776,NEW_TRAIN_TEST!$A$1:$M$980,11,0)</f>
        <v>4432</v>
      </c>
      <c r="T6776" s="6">
        <f t="shared" si="210"/>
        <v>0</v>
      </c>
      <c r="U6776" s="6">
        <f t="shared" si="211"/>
        <v>0</v>
      </c>
    </row>
    <row r="6777" spans="1:21" x14ac:dyDescent="0.2">
      <c r="A6777" s="88">
        <v>6776</v>
      </c>
      <c r="B6777" s="88">
        <v>6</v>
      </c>
      <c r="C6777" s="88" t="s">
        <v>2124</v>
      </c>
      <c r="D6777" s="99" t="s">
        <v>1431</v>
      </c>
      <c r="E6777" s="89">
        <v>0</v>
      </c>
      <c r="F6777" s="89">
        <v>1</v>
      </c>
      <c r="G6777" s="89">
        <v>0</v>
      </c>
      <c r="H6777" s="89">
        <v>0</v>
      </c>
      <c r="I6777" s="89">
        <v>2</v>
      </c>
      <c r="J6777" s="89">
        <v>0</v>
      </c>
      <c r="K6777" s="89">
        <v>0</v>
      </c>
      <c r="L6777" s="89">
        <v>0</v>
      </c>
      <c r="M6777" s="89">
        <v>0</v>
      </c>
      <c r="N6777" s="89">
        <v>0</v>
      </c>
      <c r="O6777" s="89">
        <v>2</v>
      </c>
      <c r="P6777" s="89">
        <v>365</v>
      </c>
      <c r="Q6777" s="89">
        <v>3447.5</v>
      </c>
      <c r="R6777" s="88">
        <f>VLOOKUP(P6777,NEW_TRAIN_TEST!$A$1:$M$980,13,0)</f>
        <v>3447.5</v>
      </c>
      <c r="S6777" s="88">
        <f>VLOOKUP(P6777,NEW_TRAIN_TEST!$A$1:$M$980,11,0)</f>
        <v>4368</v>
      </c>
      <c r="T6777" s="6">
        <f t="shared" si="210"/>
        <v>0</v>
      </c>
      <c r="U6777" s="6">
        <f t="shared" si="211"/>
        <v>0</v>
      </c>
    </row>
    <row r="6778" spans="1:21" x14ac:dyDescent="0.2">
      <c r="A6778" s="88">
        <v>6777</v>
      </c>
      <c r="B6778" s="88">
        <v>6</v>
      </c>
      <c r="C6778" s="88" t="s">
        <v>2124</v>
      </c>
      <c r="D6778" s="99" t="s">
        <v>1431</v>
      </c>
      <c r="E6778" s="89">
        <v>0</v>
      </c>
      <c r="F6778" s="89">
        <v>1</v>
      </c>
      <c r="G6778" s="89">
        <v>0</v>
      </c>
      <c r="H6778" s="89">
        <v>0</v>
      </c>
      <c r="I6778" s="89">
        <v>2</v>
      </c>
      <c r="J6778" s="89">
        <v>0</v>
      </c>
      <c r="K6778" s="89">
        <v>0</v>
      </c>
      <c r="L6778" s="89">
        <v>0</v>
      </c>
      <c r="M6778" s="89">
        <v>0</v>
      </c>
      <c r="N6778" s="89">
        <v>0</v>
      </c>
      <c r="O6778" s="89">
        <v>2</v>
      </c>
      <c r="P6778" s="89">
        <v>365</v>
      </c>
      <c r="Q6778" s="89">
        <v>3455.5</v>
      </c>
      <c r="R6778" s="88">
        <f>VLOOKUP(P6778,NEW_TRAIN_TEST!$A$1:$M$980,13,0)</f>
        <v>3447.5</v>
      </c>
      <c r="S6778" s="88">
        <f>VLOOKUP(P6778,NEW_TRAIN_TEST!$A$1:$M$980,11,0)</f>
        <v>4368</v>
      </c>
      <c r="T6778" s="6">
        <f t="shared" si="210"/>
        <v>0</v>
      </c>
      <c r="U6778" s="6">
        <f t="shared" si="211"/>
        <v>0</v>
      </c>
    </row>
    <row r="6779" spans="1:21" x14ac:dyDescent="0.2">
      <c r="A6779" s="88">
        <v>6778</v>
      </c>
      <c r="B6779" s="88">
        <v>6</v>
      </c>
      <c r="C6779" s="88" t="s">
        <v>2124</v>
      </c>
      <c r="D6779" s="99" t="s">
        <v>1431</v>
      </c>
      <c r="E6779" s="89">
        <v>0</v>
      </c>
      <c r="F6779" s="89">
        <v>0</v>
      </c>
      <c r="G6779" s="89">
        <v>0</v>
      </c>
      <c r="H6779" s="89">
        <v>0</v>
      </c>
      <c r="I6779" s="89">
        <v>0</v>
      </c>
      <c r="J6779" s="89">
        <v>0</v>
      </c>
      <c r="K6779" s="89">
        <v>0</v>
      </c>
      <c r="L6779" s="89">
        <v>0</v>
      </c>
      <c r="M6779" s="89">
        <v>0</v>
      </c>
      <c r="N6779" s="89">
        <v>1</v>
      </c>
      <c r="O6779" s="89">
        <v>0</v>
      </c>
      <c r="P6779" s="89">
        <v>365</v>
      </c>
      <c r="Q6779" s="89">
        <v>3461</v>
      </c>
      <c r="R6779" s="88">
        <f>VLOOKUP(P6779,NEW_TRAIN_TEST!$A$1:$M$980,13,0)</f>
        <v>3447.5</v>
      </c>
      <c r="S6779" s="88">
        <f>VLOOKUP(P6779,NEW_TRAIN_TEST!$A$1:$M$980,11,0)</f>
        <v>4368</v>
      </c>
      <c r="T6779" s="6">
        <f t="shared" si="210"/>
        <v>0</v>
      </c>
      <c r="U6779" s="6">
        <f t="shared" si="211"/>
        <v>0</v>
      </c>
    </row>
    <row r="6780" spans="1:21" x14ac:dyDescent="0.2">
      <c r="A6780" s="88">
        <v>6779</v>
      </c>
      <c r="B6780" s="88">
        <v>6</v>
      </c>
      <c r="C6780" s="88" t="s">
        <v>2124</v>
      </c>
      <c r="D6780" s="99" t="s">
        <v>1431</v>
      </c>
      <c r="E6780" s="89">
        <v>3</v>
      </c>
      <c r="F6780" s="89">
        <v>2</v>
      </c>
      <c r="G6780" s="89">
        <v>0</v>
      </c>
      <c r="H6780" s="89">
        <v>2</v>
      </c>
      <c r="I6780" s="89">
        <v>2</v>
      </c>
      <c r="J6780" s="89">
        <v>0</v>
      </c>
      <c r="K6780" s="89">
        <v>0</v>
      </c>
      <c r="L6780" s="89">
        <v>0</v>
      </c>
      <c r="M6780" s="89">
        <v>0</v>
      </c>
      <c r="N6780" s="89">
        <v>0</v>
      </c>
      <c r="O6780" s="89">
        <v>2</v>
      </c>
      <c r="P6780" s="89">
        <v>864</v>
      </c>
      <c r="Q6780" s="89">
        <v>10945</v>
      </c>
      <c r="R6780" s="88">
        <f>VLOOKUP(P6780,NEW_TRAIN_TEST!$A$1:$M$980,13,0)</f>
        <v>10938</v>
      </c>
      <c r="S6780" s="88">
        <f>VLOOKUP(P6780,NEW_TRAIN_TEST!$A$1:$M$980,11,0)</f>
        <v>11035</v>
      </c>
      <c r="T6780" s="6">
        <f t="shared" si="210"/>
        <v>0</v>
      </c>
      <c r="U6780" s="6">
        <f t="shared" si="211"/>
        <v>0</v>
      </c>
    </row>
    <row r="6781" spans="1:21" x14ac:dyDescent="0.2">
      <c r="A6781" s="88">
        <v>6780</v>
      </c>
      <c r="B6781" s="88">
        <v>6</v>
      </c>
      <c r="C6781" s="88" t="s">
        <v>2124</v>
      </c>
      <c r="D6781" s="99" t="s">
        <v>1431</v>
      </c>
      <c r="E6781" s="89">
        <v>14</v>
      </c>
      <c r="F6781" s="89">
        <v>0</v>
      </c>
      <c r="G6781" s="89">
        <v>0</v>
      </c>
      <c r="H6781" s="89">
        <v>0</v>
      </c>
      <c r="I6781" s="89">
        <v>0</v>
      </c>
      <c r="J6781" s="89">
        <v>0</v>
      </c>
      <c r="K6781" s="89">
        <v>0</v>
      </c>
      <c r="L6781" s="89">
        <v>0</v>
      </c>
      <c r="M6781" s="89">
        <v>0</v>
      </c>
      <c r="N6781" s="89">
        <v>0</v>
      </c>
      <c r="O6781" s="89">
        <v>0</v>
      </c>
      <c r="P6781" s="89">
        <v>846</v>
      </c>
      <c r="Q6781" s="89">
        <v>11172</v>
      </c>
      <c r="R6781" s="88">
        <f>VLOOKUP(P6781,NEW_TRAIN_TEST!$A$1:$M$980,13,0)</f>
        <v>10282</v>
      </c>
      <c r="S6781" s="88">
        <f>VLOOKUP(P6781,NEW_TRAIN_TEST!$A$1:$M$980,11,0)</f>
        <v>11293</v>
      </c>
      <c r="T6781" s="6">
        <f t="shared" si="210"/>
        <v>0</v>
      </c>
      <c r="U6781" s="6">
        <f t="shared" si="211"/>
        <v>0</v>
      </c>
    </row>
    <row r="6782" spans="1:21" x14ac:dyDescent="0.2">
      <c r="A6782" s="88">
        <v>6781</v>
      </c>
      <c r="B6782" s="88">
        <v>6</v>
      </c>
      <c r="C6782" s="88" t="s">
        <v>2124</v>
      </c>
      <c r="D6782" s="99" t="s">
        <v>1431</v>
      </c>
      <c r="E6782" s="89">
        <v>3</v>
      </c>
      <c r="F6782" s="89">
        <v>1</v>
      </c>
      <c r="G6782" s="89">
        <v>0</v>
      </c>
      <c r="H6782" s="89">
        <v>0</v>
      </c>
      <c r="I6782" s="89">
        <v>2</v>
      </c>
      <c r="J6782" s="89">
        <v>0</v>
      </c>
      <c r="K6782" s="89">
        <v>0</v>
      </c>
      <c r="L6782" s="89">
        <v>0</v>
      </c>
      <c r="M6782" s="89">
        <v>0</v>
      </c>
      <c r="N6782" s="89">
        <v>0</v>
      </c>
      <c r="O6782" s="89">
        <v>2</v>
      </c>
      <c r="P6782" s="89">
        <v>560</v>
      </c>
      <c r="Q6782" s="89">
        <v>2496.5</v>
      </c>
      <c r="R6782" s="88">
        <f>VLOOKUP(P6782,NEW_TRAIN_TEST!$A$1:$M$980,13,0)</f>
        <v>2387</v>
      </c>
      <c r="S6782" s="88">
        <f>VLOOKUP(P6782,NEW_TRAIN_TEST!$A$1:$M$980,11,0)</f>
        <v>3194</v>
      </c>
      <c r="T6782" s="6">
        <f t="shared" si="210"/>
        <v>0</v>
      </c>
      <c r="U6782" s="6">
        <f t="shared" si="211"/>
        <v>0</v>
      </c>
    </row>
    <row r="6783" spans="1:21" x14ac:dyDescent="0.2">
      <c r="A6783" s="88">
        <v>6782</v>
      </c>
      <c r="B6783" s="88">
        <v>6</v>
      </c>
      <c r="C6783" s="88" t="s">
        <v>2124</v>
      </c>
      <c r="D6783" s="99" t="s">
        <v>1431</v>
      </c>
      <c r="E6783" s="89">
        <v>3</v>
      </c>
      <c r="F6783" s="89">
        <v>1</v>
      </c>
      <c r="G6783" s="89">
        <v>0</v>
      </c>
      <c r="H6783" s="89">
        <v>0</v>
      </c>
      <c r="I6783" s="89">
        <v>2</v>
      </c>
      <c r="J6783" s="89">
        <v>0</v>
      </c>
      <c r="K6783" s="89">
        <v>0</v>
      </c>
      <c r="L6783" s="89">
        <v>0</v>
      </c>
      <c r="M6783" s="89">
        <v>0</v>
      </c>
      <c r="N6783" s="89">
        <v>0</v>
      </c>
      <c r="O6783" s="89">
        <v>2</v>
      </c>
      <c r="P6783" s="89">
        <v>561</v>
      </c>
      <c r="Q6783" s="89">
        <v>2644.5</v>
      </c>
      <c r="R6783" s="88">
        <f>VLOOKUP(P6783,NEW_TRAIN_TEST!$A$1:$M$980,13,0)</f>
        <v>2547.5</v>
      </c>
      <c r="S6783" s="88">
        <f>VLOOKUP(P6783,NEW_TRAIN_TEST!$A$1:$M$980,11,0)</f>
        <v>3503</v>
      </c>
      <c r="T6783" s="6">
        <f t="shared" si="210"/>
        <v>0</v>
      </c>
      <c r="U6783" s="6">
        <f t="shared" si="211"/>
        <v>0</v>
      </c>
    </row>
    <row r="6784" spans="1:21" x14ac:dyDescent="0.2">
      <c r="A6784" s="88">
        <v>6783</v>
      </c>
      <c r="B6784" s="88">
        <v>6</v>
      </c>
      <c r="C6784" s="88" t="s">
        <v>2124</v>
      </c>
      <c r="D6784" s="99" t="s">
        <v>1431</v>
      </c>
      <c r="E6784" s="89">
        <v>0</v>
      </c>
      <c r="F6784" s="89">
        <v>2</v>
      </c>
      <c r="G6784" s="89">
        <v>0</v>
      </c>
      <c r="H6784" s="89">
        <v>2</v>
      </c>
      <c r="I6784" s="89">
        <v>2</v>
      </c>
      <c r="J6784" s="89">
        <v>0</v>
      </c>
      <c r="K6784" s="89">
        <v>0</v>
      </c>
      <c r="L6784" s="89">
        <v>1</v>
      </c>
      <c r="M6784" s="89">
        <v>11</v>
      </c>
      <c r="N6784" s="89">
        <v>0</v>
      </c>
      <c r="O6784" s="89">
        <v>2</v>
      </c>
      <c r="P6784" s="89">
        <v>561</v>
      </c>
      <c r="Q6784" s="89">
        <v>2644.5</v>
      </c>
      <c r="R6784" s="88">
        <f>VLOOKUP(P6784,NEW_TRAIN_TEST!$A$1:$M$980,13,0)</f>
        <v>2547.5</v>
      </c>
      <c r="S6784" s="88">
        <f>VLOOKUP(P6784,NEW_TRAIN_TEST!$A$1:$M$980,11,0)</f>
        <v>3503</v>
      </c>
      <c r="T6784" s="6">
        <f t="shared" si="210"/>
        <v>1</v>
      </c>
      <c r="U6784" s="6">
        <f t="shared" si="211"/>
        <v>1</v>
      </c>
    </row>
    <row r="6785" spans="1:21" x14ac:dyDescent="0.2">
      <c r="A6785" s="88">
        <v>6784</v>
      </c>
      <c r="B6785" s="88">
        <v>6</v>
      </c>
      <c r="C6785" s="88" t="s">
        <v>2124</v>
      </c>
      <c r="D6785" s="99" t="s">
        <v>1431</v>
      </c>
      <c r="E6785" s="89">
        <v>3</v>
      </c>
      <c r="F6785" s="89">
        <v>2</v>
      </c>
      <c r="G6785" s="89">
        <v>0</v>
      </c>
      <c r="H6785" s="89">
        <v>2</v>
      </c>
      <c r="I6785" s="89">
        <v>2</v>
      </c>
      <c r="J6785" s="89">
        <v>0</v>
      </c>
      <c r="K6785" s="89">
        <v>0</v>
      </c>
      <c r="L6785" s="89">
        <v>0</v>
      </c>
      <c r="M6785" s="89">
        <v>0</v>
      </c>
      <c r="N6785" s="89">
        <v>0</v>
      </c>
      <c r="O6785" s="89">
        <v>2</v>
      </c>
      <c r="P6785" s="89">
        <v>561</v>
      </c>
      <c r="Q6785" s="89">
        <v>2739</v>
      </c>
      <c r="R6785" s="88">
        <f>VLOOKUP(P6785,NEW_TRAIN_TEST!$A$1:$M$980,13,0)</f>
        <v>2547.5</v>
      </c>
      <c r="S6785" s="88">
        <f>VLOOKUP(P6785,NEW_TRAIN_TEST!$A$1:$M$980,11,0)</f>
        <v>3503</v>
      </c>
      <c r="T6785" s="6">
        <f t="shared" si="210"/>
        <v>0</v>
      </c>
      <c r="U6785" s="6">
        <f t="shared" si="211"/>
        <v>0</v>
      </c>
    </row>
    <row r="6786" spans="1:21" x14ac:dyDescent="0.2">
      <c r="A6786" s="88">
        <v>6785</v>
      </c>
      <c r="B6786" s="88">
        <v>6</v>
      </c>
      <c r="C6786" s="88" t="s">
        <v>2124</v>
      </c>
      <c r="D6786" s="99" t="s">
        <v>1431</v>
      </c>
      <c r="E6786" s="89">
        <v>3</v>
      </c>
      <c r="F6786" s="89">
        <v>0</v>
      </c>
      <c r="G6786" s="89">
        <v>0</v>
      </c>
      <c r="H6786" s="89">
        <v>0</v>
      </c>
      <c r="I6786" s="89">
        <v>0</v>
      </c>
      <c r="J6786" s="89">
        <v>0</v>
      </c>
      <c r="K6786" s="89">
        <v>0</v>
      </c>
      <c r="L6786" s="89">
        <v>0</v>
      </c>
      <c r="M6786" s="89">
        <v>0</v>
      </c>
      <c r="N6786" s="89">
        <v>0</v>
      </c>
      <c r="O6786" s="89">
        <v>0</v>
      </c>
      <c r="P6786" s="89">
        <v>912</v>
      </c>
      <c r="Q6786" s="89">
        <v>4156</v>
      </c>
      <c r="R6786" s="88">
        <f>VLOOKUP(P6786,NEW_TRAIN_TEST!$A$1:$M$980,13,0)</f>
        <v>3832</v>
      </c>
      <c r="S6786" s="88">
        <f>VLOOKUP(P6786,NEW_TRAIN_TEST!$A$1:$M$980,11,0)</f>
        <v>4862</v>
      </c>
      <c r="T6786" s="6">
        <f t="shared" si="210"/>
        <v>0</v>
      </c>
      <c r="U6786" s="6">
        <f t="shared" si="211"/>
        <v>0</v>
      </c>
    </row>
    <row r="6787" spans="1:21" x14ac:dyDescent="0.2">
      <c r="A6787" s="88">
        <v>6786</v>
      </c>
      <c r="B6787" s="88">
        <v>6</v>
      </c>
      <c r="C6787" s="88" t="s">
        <v>2124</v>
      </c>
      <c r="D6787" s="99" t="s">
        <v>1431</v>
      </c>
      <c r="E6787" s="89">
        <v>0</v>
      </c>
      <c r="F6787" s="89">
        <v>2</v>
      </c>
      <c r="G6787" s="89">
        <v>2</v>
      </c>
      <c r="H6787" s="89">
        <v>2</v>
      </c>
      <c r="I6787" s="89">
        <v>2</v>
      </c>
      <c r="J6787" s="89">
        <v>0</v>
      </c>
      <c r="K6787" s="89">
        <v>0</v>
      </c>
      <c r="L6787" s="89">
        <v>0</v>
      </c>
      <c r="M6787" s="89">
        <v>0</v>
      </c>
      <c r="N6787" s="89">
        <v>0</v>
      </c>
      <c r="O6787" s="89">
        <v>2</v>
      </c>
      <c r="P6787" s="89">
        <v>358</v>
      </c>
      <c r="Q6787" s="89">
        <v>3874</v>
      </c>
      <c r="R6787" s="88">
        <f>VLOOKUP(P6787,NEW_TRAIN_TEST!$A$1:$M$980,13,0)</f>
        <v>3874</v>
      </c>
      <c r="S6787" s="88">
        <f>VLOOKUP(P6787,NEW_TRAIN_TEST!$A$1:$M$980,11,0)</f>
        <v>4937</v>
      </c>
      <c r="T6787" s="6">
        <f t="shared" ref="T6787:T6850" si="212">IF(L6787&gt;0,1,0)</f>
        <v>0</v>
      </c>
      <c r="U6787" s="6">
        <f t="shared" ref="U6787:U6850" si="213">IF(M6787&gt;0,1,0)</f>
        <v>0</v>
      </c>
    </row>
    <row r="6788" spans="1:21" x14ac:dyDescent="0.2">
      <c r="A6788" s="88">
        <v>6787</v>
      </c>
      <c r="B6788" s="88">
        <v>6</v>
      </c>
      <c r="C6788" s="88" t="s">
        <v>2124</v>
      </c>
      <c r="D6788" s="99" t="s">
        <v>1431</v>
      </c>
      <c r="E6788" s="89">
        <v>0</v>
      </c>
      <c r="F6788" s="89">
        <v>1</v>
      </c>
      <c r="G6788" s="89">
        <v>0</v>
      </c>
      <c r="H6788" s="89">
        <v>0</v>
      </c>
      <c r="I6788" s="89">
        <v>2</v>
      </c>
      <c r="J6788" s="89">
        <v>0</v>
      </c>
      <c r="K6788" s="89">
        <v>0</v>
      </c>
      <c r="L6788" s="89">
        <v>0</v>
      </c>
      <c r="M6788" s="89">
        <v>0</v>
      </c>
      <c r="N6788" s="89">
        <v>0</v>
      </c>
      <c r="O6788" s="89">
        <v>2</v>
      </c>
      <c r="P6788" s="89">
        <v>358</v>
      </c>
      <c r="Q6788" s="89">
        <v>3878</v>
      </c>
      <c r="R6788" s="88">
        <f>VLOOKUP(P6788,NEW_TRAIN_TEST!$A$1:$M$980,13,0)</f>
        <v>3874</v>
      </c>
      <c r="S6788" s="88">
        <f>VLOOKUP(P6788,NEW_TRAIN_TEST!$A$1:$M$980,11,0)</f>
        <v>4937</v>
      </c>
      <c r="T6788" s="6">
        <f t="shared" si="212"/>
        <v>0</v>
      </c>
      <c r="U6788" s="6">
        <f t="shared" si="213"/>
        <v>0</v>
      </c>
    </row>
    <row r="6789" spans="1:21" x14ac:dyDescent="0.2">
      <c r="A6789" s="88">
        <v>6788</v>
      </c>
      <c r="B6789" s="88">
        <v>6</v>
      </c>
      <c r="C6789" s="88" t="s">
        <v>2124</v>
      </c>
      <c r="D6789" s="99" t="s">
        <v>1431</v>
      </c>
      <c r="E6789" s="89">
        <v>0</v>
      </c>
      <c r="F6789" s="89">
        <v>1</v>
      </c>
      <c r="G6789" s="89">
        <v>0</v>
      </c>
      <c r="H6789" s="89">
        <v>0</v>
      </c>
      <c r="I6789" s="89">
        <v>2</v>
      </c>
      <c r="J6789" s="89">
        <v>0</v>
      </c>
      <c r="K6789" s="89">
        <v>0</v>
      </c>
      <c r="L6789" s="89">
        <v>1</v>
      </c>
      <c r="M6789" s="89">
        <v>0</v>
      </c>
      <c r="N6789" s="89">
        <v>0</v>
      </c>
      <c r="O6789" s="89">
        <v>2</v>
      </c>
      <c r="P6789" s="89">
        <v>358</v>
      </c>
      <c r="Q6789" s="89">
        <v>3882.5</v>
      </c>
      <c r="R6789" s="88">
        <f>VLOOKUP(P6789,NEW_TRAIN_TEST!$A$1:$M$980,13,0)</f>
        <v>3874</v>
      </c>
      <c r="S6789" s="88">
        <f>VLOOKUP(P6789,NEW_TRAIN_TEST!$A$1:$M$980,11,0)</f>
        <v>4937</v>
      </c>
      <c r="T6789" s="6">
        <f t="shared" si="212"/>
        <v>1</v>
      </c>
      <c r="U6789" s="6">
        <f t="shared" si="213"/>
        <v>0</v>
      </c>
    </row>
    <row r="6790" spans="1:21" x14ac:dyDescent="0.2">
      <c r="A6790" s="88">
        <v>6789</v>
      </c>
      <c r="B6790" s="88">
        <v>6</v>
      </c>
      <c r="C6790" s="88" t="s">
        <v>2124</v>
      </c>
      <c r="D6790" s="99" t="s">
        <v>1431</v>
      </c>
      <c r="E6790" s="89">
        <v>0</v>
      </c>
      <c r="F6790" s="89">
        <v>0</v>
      </c>
      <c r="G6790" s="89">
        <v>0</v>
      </c>
      <c r="H6790" s="89">
        <v>0</v>
      </c>
      <c r="I6790" s="89">
        <v>0</v>
      </c>
      <c r="J6790" s="89">
        <v>0</v>
      </c>
      <c r="K6790" s="89">
        <v>0</v>
      </c>
      <c r="L6790" s="89">
        <v>0</v>
      </c>
      <c r="M6790" s="89">
        <v>0</v>
      </c>
      <c r="N6790" s="89">
        <v>1</v>
      </c>
      <c r="O6790" s="89">
        <v>0</v>
      </c>
      <c r="P6790" s="89">
        <v>358</v>
      </c>
      <c r="Q6790" s="89">
        <v>3889</v>
      </c>
      <c r="R6790" s="88">
        <f>VLOOKUP(P6790,NEW_TRAIN_TEST!$A$1:$M$980,13,0)</f>
        <v>3874</v>
      </c>
      <c r="S6790" s="88">
        <f>VLOOKUP(P6790,NEW_TRAIN_TEST!$A$1:$M$980,11,0)</f>
        <v>4937</v>
      </c>
      <c r="T6790" s="6">
        <f t="shared" si="212"/>
        <v>0</v>
      </c>
      <c r="U6790" s="6">
        <f t="shared" si="213"/>
        <v>0</v>
      </c>
    </row>
    <row r="6791" spans="1:21" x14ac:dyDescent="0.2">
      <c r="A6791" s="88">
        <v>6790</v>
      </c>
      <c r="B6791" s="88">
        <v>6</v>
      </c>
      <c r="C6791" s="88" t="s">
        <v>2124</v>
      </c>
      <c r="D6791" s="99" t="s">
        <v>1431</v>
      </c>
      <c r="E6791" s="89">
        <v>13</v>
      </c>
      <c r="F6791" s="89">
        <v>0</v>
      </c>
      <c r="G6791" s="89">
        <v>0</v>
      </c>
      <c r="H6791" s="89">
        <v>0</v>
      </c>
      <c r="I6791" s="89">
        <v>0</v>
      </c>
      <c r="J6791" s="89">
        <v>0</v>
      </c>
      <c r="K6791" s="89">
        <v>0</v>
      </c>
      <c r="L6791" s="89">
        <v>0</v>
      </c>
      <c r="M6791" s="89">
        <v>0</v>
      </c>
      <c r="N6791" s="89">
        <v>0</v>
      </c>
      <c r="O6791" s="89">
        <v>0</v>
      </c>
      <c r="P6791" s="89">
        <v>857</v>
      </c>
      <c r="Q6791" s="89">
        <v>11808</v>
      </c>
      <c r="R6791" s="88">
        <f>VLOOKUP(P6791,NEW_TRAIN_TEST!$A$1:$M$980,13,0)</f>
        <v>10592</v>
      </c>
      <c r="S6791" s="88">
        <f>VLOOKUP(P6791,NEW_TRAIN_TEST!$A$1:$M$980,11,0)</f>
        <v>11823</v>
      </c>
      <c r="T6791" s="6">
        <f t="shared" si="212"/>
        <v>0</v>
      </c>
      <c r="U6791" s="6">
        <f t="shared" si="213"/>
        <v>0</v>
      </c>
    </row>
    <row r="6792" spans="1:21" x14ac:dyDescent="0.2">
      <c r="A6792" s="88">
        <v>6791</v>
      </c>
      <c r="B6792" s="88">
        <v>6</v>
      </c>
      <c r="C6792" s="88" t="s">
        <v>2124</v>
      </c>
      <c r="D6792" s="99" t="s">
        <v>1431</v>
      </c>
      <c r="E6792" s="89">
        <v>5</v>
      </c>
      <c r="F6792" s="89">
        <v>3</v>
      </c>
      <c r="G6792" s="89">
        <v>1</v>
      </c>
      <c r="H6792" s="89">
        <v>2</v>
      </c>
      <c r="I6792" s="89">
        <v>2</v>
      </c>
      <c r="J6792" s="89">
        <v>0</v>
      </c>
      <c r="K6792" s="89">
        <v>0</v>
      </c>
      <c r="L6792" s="89">
        <v>1</v>
      </c>
      <c r="M6792" s="89">
        <v>14</v>
      </c>
      <c r="N6792" s="89">
        <v>0</v>
      </c>
      <c r="O6792" s="89">
        <v>2</v>
      </c>
      <c r="P6792" s="89">
        <v>580</v>
      </c>
      <c r="Q6792" s="89">
        <v>2832</v>
      </c>
      <c r="R6792" s="88">
        <f>VLOOKUP(P6792,NEW_TRAIN_TEST!$A$1:$M$980,13,0)</f>
        <v>2704</v>
      </c>
      <c r="S6792" s="88">
        <f>VLOOKUP(P6792,NEW_TRAIN_TEST!$A$1:$M$980,11,0)</f>
        <v>3609</v>
      </c>
      <c r="T6792" s="6">
        <f t="shared" si="212"/>
        <v>1</v>
      </c>
      <c r="U6792" s="6">
        <f t="shared" si="213"/>
        <v>1</v>
      </c>
    </row>
    <row r="6793" spans="1:21" x14ac:dyDescent="0.2">
      <c r="A6793" s="88">
        <v>6792</v>
      </c>
      <c r="B6793" s="88">
        <v>6</v>
      </c>
      <c r="C6793" s="88" t="s">
        <v>2124</v>
      </c>
      <c r="D6793" s="99" t="s">
        <v>1431</v>
      </c>
      <c r="E6793" s="89">
        <v>0</v>
      </c>
      <c r="F6793" s="89">
        <v>1</v>
      </c>
      <c r="G6793" s="89">
        <v>0</v>
      </c>
      <c r="H6793" s="89">
        <v>0</v>
      </c>
      <c r="I6793" s="89">
        <v>2</v>
      </c>
      <c r="J6793" s="89">
        <v>0</v>
      </c>
      <c r="K6793" s="89">
        <v>0</v>
      </c>
      <c r="L6793" s="89">
        <v>0</v>
      </c>
      <c r="M6793" s="89">
        <v>0</v>
      </c>
      <c r="N6793" s="89">
        <v>0</v>
      </c>
      <c r="O6793" s="89">
        <v>2</v>
      </c>
      <c r="P6793" s="89">
        <v>349</v>
      </c>
      <c r="Q6793" s="89">
        <v>3922.5</v>
      </c>
      <c r="R6793" s="88">
        <f>VLOOKUP(P6793,NEW_TRAIN_TEST!$A$1:$M$980,13,0)</f>
        <v>3922.5</v>
      </c>
      <c r="S6793" s="88">
        <f>VLOOKUP(P6793,NEW_TRAIN_TEST!$A$1:$M$980,11,0)</f>
        <v>5019</v>
      </c>
      <c r="T6793" s="6">
        <f t="shared" si="212"/>
        <v>0</v>
      </c>
      <c r="U6793" s="6">
        <f t="shared" si="213"/>
        <v>0</v>
      </c>
    </row>
    <row r="6794" spans="1:21" x14ac:dyDescent="0.2">
      <c r="A6794" s="88">
        <v>6793</v>
      </c>
      <c r="B6794" s="88">
        <v>6</v>
      </c>
      <c r="C6794" s="88" t="s">
        <v>2124</v>
      </c>
      <c r="D6794" s="99" t="s">
        <v>1431</v>
      </c>
      <c r="E6794" s="89">
        <v>0</v>
      </c>
      <c r="F6794" s="89">
        <v>1</v>
      </c>
      <c r="G6794" s="89">
        <v>0</v>
      </c>
      <c r="H6794" s="89">
        <v>0</v>
      </c>
      <c r="I6794" s="89">
        <v>2</v>
      </c>
      <c r="J6794" s="89">
        <v>0</v>
      </c>
      <c r="K6794" s="89">
        <v>0</v>
      </c>
      <c r="L6794" s="89">
        <v>0</v>
      </c>
      <c r="M6794" s="89">
        <v>0</v>
      </c>
      <c r="N6794" s="89">
        <v>0</v>
      </c>
      <c r="O6794" s="89">
        <v>2</v>
      </c>
      <c r="P6794" s="89">
        <v>349</v>
      </c>
      <c r="Q6794" s="89">
        <v>3925.5</v>
      </c>
      <c r="R6794" s="88">
        <f>VLOOKUP(P6794,NEW_TRAIN_TEST!$A$1:$M$980,13,0)</f>
        <v>3922.5</v>
      </c>
      <c r="S6794" s="88">
        <f>VLOOKUP(P6794,NEW_TRAIN_TEST!$A$1:$M$980,11,0)</f>
        <v>5019</v>
      </c>
      <c r="T6794" s="6">
        <f t="shared" si="212"/>
        <v>0</v>
      </c>
      <c r="U6794" s="6">
        <f t="shared" si="213"/>
        <v>0</v>
      </c>
    </row>
    <row r="6795" spans="1:21" x14ac:dyDescent="0.2">
      <c r="A6795" s="88">
        <v>6794</v>
      </c>
      <c r="B6795" s="88">
        <v>6</v>
      </c>
      <c r="C6795" s="88" t="s">
        <v>2124</v>
      </c>
      <c r="D6795" s="99" t="s">
        <v>1431</v>
      </c>
      <c r="E6795" s="89">
        <v>0</v>
      </c>
      <c r="F6795" s="89">
        <v>1</v>
      </c>
      <c r="G6795" s="89">
        <v>0</v>
      </c>
      <c r="H6795" s="89">
        <v>0</v>
      </c>
      <c r="I6795" s="89">
        <v>2</v>
      </c>
      <c r="J6795" s="89">
        <v>0</v>
      </c>
      <c r="K6795" s="89">
        <v>0</v>
      </c>
      <c r="L6795" s="89">
        <v>0</v>
      </c>
      <c r="M6795" s="89">
        <v>0</v>
      </c>
      <c r="N6795" s="89">
        <v>0</v>
      </c>
      <c r="O6795" s="89">
        <v>2</v>
      </c>
      <c r="P6795" s="89">
        <v>516</v>
      </c>
      <c r="Q6795" s="89">
        <v>4390</v>
      </c>
      <c r="R6795" s="88">
        <f>VLOOKUP(P6795,NEW_TRAIN_TEST!$A$1:$M$980,13,0)</f>
        <v>4390</v>
      </c>
      <c r="S6795" s="88">
        <f>VLOOKUP(P6795,NEW_TRAIN_TEST!$A$1:$M$980,11,0)</f>
        <v>5634</v>
      </c>
      <c r="T6795" s="6">
        <f t="shared" si="212"/>
        <v>0</v>
      </c>
      <c r="U6795" s="6">
        <f t="shared" si="213"/>
        <v>0</v>
      </c>
    </row>
    <row r="6796" spans="1:21" x14ac:dyDescent="0.2">
      <c r="A6796" s="88">
        <v>6795</v>
      </c>
      <c r="B6796" s="88">
        <v>6</v>
      </c>
      <c r="C6796" s="88" t="s">
        <v>2124</v>
      </c>
      <c r="D6796" s="99" t="s">
        <v>1431</v>
      </c>
      <c r="E6796" s="89">
        <v>0</v>
      </c>
      <c r="F6796" s="89">
        <v>0</v>
      </c>
      <c r="G6796" s="89">
        <v>0</v>
      </c>
      <c r="H6796" s="89">
        <v>0</v>
      </c>
      <c r="I6796" s="89">
        <v>0</v>
      </c>
      <c r="J6796" s="89">
        <v>0</v>
      </c>
      <c r="K6796" s="89">
        <v>0</v>
      </c>
      <c r="L6796" s="89">
        <v>0</v>
      </c>
      <c r="M6796" s="89">
        <v>0</v>
      </c>
      <c r="N6796" s="89">
        <v>1</v>
      </c>
      <c r="O6796" s="89">
        <v>0</v>
      </c>
      <c r="P6796" s="89">
        <v>516</v>
      </c>
      <c r="Q6796" s="89">
        <v>4401.5</v>
      </c>
      <c r="R6796" s="88">
        <f>VLOOKUP(P6796,NEW_TRAIN_TEST!$A$1:$M$980,13,0)</f>
        <v>4390</v>
      </c>
      <c r="S6796" s="88">
        <f>VLOOKUP(P6796,NEW_TRAIN_TEST!$A$1:$M$980,11,0)</f>
        <v>5634</v>
      </c>
      <c r="T6796" s="6">
        <f t="shared" si="212"/>
        <v>0</v>
      </c>
      <c r="U6796" s="6">
        <f t="shared" si="213"/>
        <v>0</v>
      </c>
    </row>
    <row r="6797" spans="1:21" x14ac:dyDescent="0.2">
      <c r="A6797" s="88">
        <v>6796</v>
      </c>
      <c r="B6797" s="88">
        <v>6</v>
      </c>
      <c r="C6797" s="88" t="s">
        <v>2124</v>
      </c>
      <c r="D6797" s="99" t="s">
        <v>1431</v>
      </c>
      <c r="E6797" s="89">
        <v>0</v>
      </c>
      <c r="F6797" s="89">
        <v>2</v>
      </c>
      <c r="G6797" s="89">
        <v>1</v>
      </c>
      <c r="H6797" s="89">
        <v>2</v>
      </c>
      <c r="I6797" s="89">
        <v>2</v>
      </c>
      <c r="J6797" s="89">
        <v>0</v>
      </c>
      <c r="K6797" s="89">
        <v>0</v>
      </c>
      <c r="L6797" s="89">
        <v>1</v>
      </c>
      <c r="M6797" s="89">
        <v>0</v>
      </c>
      <c r="N6797" s="89">
        <v>0</v>
      </c>
      <c r="O6797" s="89">
        <v>2</v>
      </c>
      <c r="P6797" s="89">
        <v>213</v>
      </c>
      <c r="Q6797" s="89">
        <v>3956.5</v>
      </c>
      <c r="R6797" s="88">
        <f>VLOOKUP(P6797,NEW_TRAIN_TEST!$A$1:$M$980,13,0)</f>
        <v>3956.5</v>
      </c>
      <c r="S6797" s="88">
        <f>VLOOKUP(P6797,NEW_TRAIN_TEST!$A$1:$M$980,11,0)</f>
        <v>5099</v>
      </c>
      <c r="T6797" s="6">
        <f t="shared" si="212"/>
        <v>1</v>
      </c>
      <c r="U6797" s="6">
        <f t="shared" si="213"/>
        <v>0</v>
      </c>
    </row>
    <row r="6798" spans="1:21" x14ac:dyDescent="0.2">
      <c r="A6798" s="88">
        <v>6797</v>
      </c>
      <c r="B6798" s="88">
        <v>6</v>
      </c>
      <c r="C6798" s="88" t="s">
        <v>2124</v>
      </c>
      <c r="D6798" s="99" t="s">
        <v>1431</v>
      </c>
      <c r="E6798" s="89">
        <v>0</v>
      </c>
      <c r="F6798" s="89">
        <v>1</v>
      </c>
      <c r="G6798" s="89">
        <v>1</v>
      </c>
      <c r="H6798" s="89">
        <v>0</v>
      </c>
      <c r="I6798" s="89">
        <v>2</v>
      </c>
      <c r="J6798" s="89">
        <v>0</v>
      </c>
      <c r="K6798" s="89">
        <v>0</v>
      </c>
      <c r="L6798" s="89">
        <v>0</v>
      </c>
      <c r="M6798" s="89">
        <v>0</v>
      </c>
      <c r="N6798" s="89">
        <v>0</v>
      </c>
      <c r="O6798" s="89">
        <v>2</v>
      </c>
      <c r="P6798" s="89">
        <v>213</v>
      </c>
      <c r="Q6798" s="89">
        <v>3960</v>
      </c>
      <c r="R6798" s="88">
        <f>VLOOKUP(P6798,NEW_TRAIN_TEST!$A$1:$M$980,13,0)</f>
        <v>3956.5</v>
      </c>
      <c r="S6798" s="88">
        <f>VLOOKUP(P6798,NEW_TRAIN_TEST!$A$1:$M$980,11,0)</f>
        <v>5099</v>
      </c>
      <c r="T6798" s="6">
        <f t="shared" si="212"/>
        <v>0</v>
      </c>
      <c r="U6798" s="6">
        <f t="shared" si="213"/>
        <v>0</v>
      </c>
    </row>
    <row r="6799" spans="1:21" x14ac:dyDescent="0.2">
      <c r="A6799" s="88">
        <v>6798</v>
      </c>
      <c r="B6799" s="88">
        <v>6</v>
      </c>
      <c r="C6799" s="88" t="s">
        <v>2124</v>
      </c>
      <c r="D6799" s="99" t="s">
        <v>1431</v>
      </c>
      <c r="E6799" s="89">
        <v>0</v>
      </c>
      <c r="F6799" s="89">
        <v>1</v>
      </c>
      <c r="G6799" s="89">
        <v>0</v>
      </c>
      <c r="H6799" s="89">
        <v>0</v>
      </c>
      <c r="I6799" s="89">
        <v>2</v>
      </c>
      <c r="J6799" s="89">
        <v>0</v>
      </c>
      <c r="K6799" s="89">
        <v>0</v>
      </c>
      <c r="L6799" s="89">
        <v>0</v>
      </c>
      <c r="M6799" s="89">
        <v>0</v>
      </c>
      <c r="N6799" s="89">
        <v>0</v>
      </c>
      <c r="O6799" s="89">
        <v>2</v>
      </c>
      <c r="P6799" s="89">
        <v>213</v>
      </c>
      <c r="Q6799" s="89">
        <v>3962</v>
      </c>
      <c r="R6799" s="88">
        <f>VLOOKUP(P6799,NEW_TRAIN_TEST!$A$1:$M$980,13,0)</f>
        <v>3956.5</v>
      </c>
      <c r="S6799" s="88">
        <f>VLOOKUP(P6799,NEW_TRAIN_TEST!$A$1:$M$980,11,0)</f>
        <v>5099</v>
      </c>
      <c r="T6799" s="6">
        <f t="shared" si="212"/>
        <v>0</v>
      </c>
      <c r="U6799" s="6">
        <f t="shared" si="213"/>
        <v>0</v>
      </c>
    </row>
    <row r="6800" spans="1:21" x14ac:dyDescent="0.2">
      <c r="A6800" s="88">
        <v>6799</v>
      </c>
      <c r="B6800" s="88">
        <v>6</v>
      </c>
      <c r="C6800" s="88" t="s">
        <v>2124</v>
      </c>
      <c r="D6800" s="99" t="s">
        <v>1431</v>
      </c>
      <c r="E6800" s="89">
        <v>0</v>
      </c>
      <c r="F6800" s="89">
        <v>0</v>
      </c>
      <c r="G6800" s="89">
        <v>0</v>
      </c>
      <c r="H6800" s="89">
        <v>0</v>
      </c>
      <c r="I6800" s="89">
        <v>0</v>
      </c>
      <c r="J6800" s="89">
        <v>0</v>
      </c>
      <c r="K6800" s="89">
        <v>0</v>
      </c>
      <c r="L6800" s="89">
        <v>0</v>
      </c>
      <c r="M6800" s="89">
        <v>0</v>
      </c>
      <c r="N6800" s="89">
        <v>1</v>
      </c>
      <c r="O6800" s="89">
        <v>0</v>
      </c>
      <c r="P6800" s="89">
        <v>213</v>
      </c>
      <c r="Q6800" s="89">
        <v>3962.5</v>
      </c>
      <c r="R6800" s="88">
        <f>VLOOKUP(P6800,NEW_TRAIN_TEST!$A$1:$M$980,13,0)</f>
        <v>3956.5</v>
      </c>
      <c r="S6800" s="88">
        <f>VLOOKUP(P6800,NEW_TRAIN_TEST!$A$1:$M$980,11,0)</f>
        <v>5099</v>
      </c>
      <c r="T6800" s="6">
        <f t="shared" si="212"/>
        <v>0</v>
      </c>
      <c r="U6800" s="6">
        <f t="shared" si="213"/>
        <v>0</v>
      </c>
    </row>
    <row r="6801" spans="1:21" x14ac:dyDescent="0.2">
      <c r="A6801" s="88">
        <v>6800</v>
      </c>
      <c r="B6801" s="88">
        <v>6</v>
      </c>
      <c r="C6801" s="88" t="s">
        <v>2124</v>
      </c>
      <c r="D6801" s="99" t="s">
        <v>1431</v>
      </c>
      <c r="E6801" s="89">
        <v>0</v>
      </c>
      <c r="F6801" s="89">
        <v>2</v>
      </c>
      <c r="G6801" s="89">
        <v>1</v>
      </c>
      <c r="H6801" s="89">
        <v>2</v>
      </c>
      <c r="I6801" s="89">
        <v>2</v>
      </c>
      <c r="J6801" s="89">
        <v>0</v>
      </c>
      <c r="K6801" s="89">
        <v>0</v>
      </c>
      <c r="L6801" s="89">
        <v>0</v>
      </c>
      <c r="M6801" s="89">
        <v>0</v>
      </c>
      <c r="N6801" s="89">
        <v>0</v>
      </c>
      <c r="O6801" s="89">
        <v>2</v>
      </c>
      <c r="P6801" s="89">
        <v>348</v>
      </c>
      <c r="Q6801" s="89">
        <v>4415</v>
      </c>
      <c r="R6801" s="88">
        <f>VLOOKUP(P6801,NEW_TRAIN_TEST!$A$1:$M$980,13,0)</f>
        <v>4415</v>
      </c>
      <c r="S6801" s="88">
        <f>VLOOKUP(P6801,NEW_TRAIN_TEST!$A$1:$M$980,11,0)</f>
        <v>5708</v>
      </c>
      <c r="T6801" s="6">
        <f t="shared" si="212"/>
        <v>0</v>
      </c>
      <c r="U6801" s="6">
        <f t="shared" si="213"/>
        <v>0</v>
      </c>
    </row>
    <row r="6802" spans="1:21" x14ac:dyDescent="0.2">
      <c r="A6802" s="88">
        <v>6801</v>
      </c>
      <c r="B6802" s="88">
        <v>6</v>
      </c>
      <c r="C6802" s="88" t="s">
        <v>2124</v>
      </c>
      <c r="D6802" s="99" t="s">
        <v>1431</v>
      </c>
      <c r="E6802" s="89">
        <v>0</v>
      </c>
      <c r="F6802" s="89">
        <v>1</v>
      </c>
      <c r="G6802" s="89">
        <v>0</v>
      </c>
      <c r="H6802" s="89">
        <v>0</v>
      </c>
      <c r="I6802" s="89">
        <v>2</v>
      </c>
      <c r="J6802" s="89">
        <v>0</v>
      </c>
      <c r="K6802" s="89">
        <v>0</v>
      </c>
      <c r="L6802" s="89">
        <v>1</v>
      </c>
      <c r="M6802" s="89">
        <v>0</v>
      </c>
      <c r="N6802" s="89">
        <v>0</v>
      </c>
      <c r="O6802" s="89">
        <v>2</v>
      </c>
      <c r="P6802" s="89">
        <v>348</v>
      </c>
      <c r="Q6802" s="89">
        <v>4426.5</v>
      </c>
      <c r="R6802" s="88">
        <f>VLOOKUP(P6802,NEW_TRAIN_TEST!$A$1:$M$980,13,0)</f>
        <v>4415</v>
      </c>
      <c r="S6802" s="88">
        <f>VLOOKUP(P6802,NEW_TRAIN_TEST!$A$1:$M$980,11,0)</f>
        <v>5708</v>
      </c>
      <c r="T6802" s="6">
        <f t="shared" si="212"/>
        <v>1</v>
      </c>
      <c r="U6802" s="6">
        <f t="shared" si="213"/>
        <v>0</v>
      </c>
    </row>
    <row r="6803" spans="1:21" x14ac:dyDescent="0.2">
      <c r="A6803" s="88">
        <v>6802</v>
      </c>
      <c r="B6803" s="88">
        <v>6</v>
      </c>
      <c r="C6803" s="88" t="s">
        <v>2124</v>
      </c>
      <c r="D6803" s="99" t="s">
        <v>1431</v>
      </c>
      <c r="E6803" s="89">
        <v>0</v>
      </c>
      <c r="F6803" s="89">
        <v>0</v>
      </c>
      <c r="G6803" s="89">
        <v>0</v>
      </c>
      <c r="H6803" s="89">
        <v>0</v>
      </c>
      <c r="I6803" s="89">
        <v>0</v>
      </c>
      <c r="J6803" s="89">
        <v>0</v>
      </c>
      <c r="K6803" s="89">
        <v>0</v>
      </c>
      <c r="L6803" s="89">
        <v>1</v>
      </c>
      <c r="M6803" s="89">
        <v>0</v>
      </c>
      <c r="N6803" s="89">
        <v>0</v>
      </c>
      <c r="O6803" s="89">
        <v>0</v>
      </c>
      <c r="P6803" s="89">
        <v>348</v>
      </c>
      <c r="Q6803" s="89">
        <v>4428</v>
      </c>
      <c r="R6803" s="88">
        <f>VLOOKUP(P6803,NEW_TRAIN_TEST!$A$1:$M$980,13,0)</f>
        <v>4415</v>
      </c>
      <c r="S6803" s="88">
        <f>VLOOKUP(P6803,NEW_TRAIN_TEST!$A$1:$M$980,11,0)</f>
        <v>5708</v>
      </c>
      <c r="T6803" s="6">
        <f t="shared" si="212"/>
        <v>1</v>
      </c>
      <c r="U6803" s="6">
        <f t="shared" si="213"/>
        <v>0</v>
      </c>
    </row>
    <row r="6804" spans="1:21" x14ac:dyDescent="0.2">
      <c r="A6804" s="88">
        <v>6803</v>
      </c>
      <c r="B6804" s="88">
        <v>6</v>
      </c>
      <c r="C6804" s="88" t="s">
        <v>2124</v>
      </c>
      <c r="D6804" s="99" t="s">
        <v>1431</v>
      </c>
      <c r="E6804" s="89">
        <v>0</v>
      </c>
      <c r="F6804" s="89">
        <v>2</v>
      </c>
      <c r="G6804" s="89">
        <v>0</v>
      </c>
      <c r="H6804" s="89">
        <v>2</v>
      </c>
      <c r="I6804" s="89">
        <v>2</v>
      </c>
      <c r="J6804" s="89">
        <v>0</v>
      </c>
      <c r="K6804" s="89">
        <v>0</v>
      </c>
      <c r="L6804" s="89">
        <v>0</v>
      </c>
      <c r="M6804" s="89">
        <v>0</v>
      </c>
      <c r="N6804" s="89">
        <v>0</v>
      </c>
      <c r="O6804" s="89">
        <v>2</v>
      </c>
      <c r="P6804" s="89">
        <v>232</v>
      </c>
      <c r="Q6804" s="89">
        <v>4807</v>
      </c>
      <c r="R6804" s="88">
        <f>VLOOKUP(P6804,NEW_TRAIN_TEST!$A$1:$M$980,13,0)</f>
        <v>4807</v>
      </c>
      <c r="S6804" s="88">
        <f>VLOOKUP(P6804,NEW_TRAIN_TEST!$A$1:$M$980,11,0)</f>
        <v>6269</v>
      </c>
      <c r="T6804" s="6">
        <f t="shared" si="212"/>
        <v>0</v>
      </c>
      <c r="U6804" s="6">
        <f t="shared" si="213"/>
        <v>0</v>
      </c>
    </row>
    <row r="6805" spans="1:21" x14ac:dyDescent="0.2">
      <c r="A6805" s="88">
        <v>6804</v>
      </c>
      <c r="B6805" s="88">
        <v>6</v>
      </c>
      <c r="C6805" s="88" t="s">
        <v>2124</v>
      </c>
      <c r="D6805" s="99" t="s">
        <v>1431</v>
      </c>
      <c r="E6805" s="89">
        <v>0</v>
      </c>
      <c r="F6805" s="89">
        <v>2</v>
      </c>
      <c r="G6805" s="89">
        <v>0</v>
      </c>
      <c r="H6805" s="89">
        <v>2</v>
      </c>
      <c r="I6805" s="89">
        <v>2</v>
      </c>
      <c r="J6805" s="89">
        <v>0</v>
      </c>
      <c r="K6805" s="89">
        <v>0</v>
      </c>
      <c r="L6805" s="89">
        <v>0</v>
      </c>
      <c r="M6805" s="89">
        <v>0</v>
      </c>
      <c r="N6805" s="89">
        <v>0</v>
      </c>
      <c r="O6805" s="89">
        <v>2</v>
      </c>
      <c r="P6805" s="89">
        <v>232</v>
      </c>
      <c r="Q6805" s="89">
        <v>4808</v>
      </c>
      <c r="R6805" s="88">
        <f>VLOOKUP(P6805,NEW_TRAIN_TEST!$A$1:$M$980,13,0)</f>
        <v>4807</v>
      </c>
      <c r="S6805" s="88">
        <f>VLOOKUP(P6805,NEW_TRAIN_TEST!$A$1:$M$980,11,0)</f>
        <v>6269</v>
      </c>
      <c r="T6805" s="6">
        <f t="shared" si="212"/>
        <v>0</v>
      </c>
      <c r="U6805" s="6">
        <f t="shared" si="213"/>
        <v>0</v>
      </c>
    </row>
    <row r="6806" spans="1:21" x14ac:dyDescent="0.2">
      <c r="A6806" s="88">
        <v>6805</v>
      </c>
      <c r="B6806" s="88">
        <v>6</v>
      </c>
      <c r="C6806" s="88" t="s">
        <v>2124</v>
      </c>
      <c r="D6806" s="99" t="s">
        <v>1431</v>
      </c>
      <c r="E6806" s="89">
        <v>0</v>
      </c>
      <c r="F6806" s="89">
        <v>5</v>
      </c>
      <c r="G6806" s="89">
        <v>0</v>
      </c>
      <c r="H6806" s="89">
        <v>0</v>
      </c>
      <c r="I6806" s="89">
        <v>2</v>
      </c>
      <c r="J6806" s="89">
        <v>0</v>
      </c>
      <c r="K6806" s="89">
        <v>0</v>
      </c>
      <c r="L6806" s="89">
        <v>0</v>
      </c>
      <c r="M6806" s="89">
        <v>0</v>
      </c>
      <c r="N6806" s="89">
        <v>0</v>
      </c>
      <c r="O6806" s="89">
        <v>2</v>
      </c>
      <c r="P6806" s="89">
        <v>232</v>
      </c>
      <c r="Q6806" s="89">
        <v>4808.5</v>
      </c>
      <c r="R6806" s="88">
        <f>VLOOKUP(P6806,NEW_TRAIN_TEST!$A$1:$M$980,13,0)</f>
        <v>4807</v>
      </c>
      <c r="S6806" s="88">
        <f>VLOOKUP(P6806,NEW_TRAIN_TEST!$A$1:$M$980,11,0)</f>
        <v>6269</v>
      </c>
      <c r="T6806" s="6">
        <f t="shared" si="212"/>
        <v>0</v>
      </c>
      <c r="U6806" s="6">
        <f t="shared" si="213"/>
        <v>0</v>
      </c>
    </row>
    <row r="6807" spans="1:21" x14ac:dyDescent="0.2">
      <c r="A6807" s="88">
        <v>6806</v>
      </c>
      <c r="B6807" s="88">
        <v>6</v>
      </c>
      <c r="C6807" s="88" t="s">
        <v>2124</v>
      </c>
      <c r="D6807" s="99" t="s">
        <v>1431</v>
      </c>
      <c r="E6807" s="89">
        <v>0</v>
      </c>
      <c r="F6807" s="89">
        <v>5</v>
      </c>
      <c r="G6807" s="89">
        <v>0</v>
      </c>
      <c r="H6807" s="89">
        <v>2</v>
      </c>
      <c r="I6807" s="89">
        <v>0</v>
      </c>
      <c r="J6807" s="89">
        <v>0</v>
      </c>
      <c r="K6807" s="89">
        <v>0</v>
      </c>
      <c r="L6807" s="89">
        <v>0</v>
      </c>
      <c r="M6807" s="89">
        <v>0</v>
      </c>
      <c r="N6807" s="89">
        <v>0</v>
      </c>
      <c r="O6807" s="89">
        <v>0</v>
      </c>
      <c r="P6807" s="89">
        <v>232</v>
      </c>
      <c r="Q6807" s="89">
        <v>4811</v>
      </c>
      <c r="R6807" s="88">
        <f>VLOOKUP(P6807,NEW_TRAIN_TEST!$A$1:$M$980,13,0)</f>
        <v>4807</v>
      </c>
      <c r="S6807" s="88">
        <f>VLOOKUP(P6807,NEW_TRAIN_TEST!$A$1:$M$980,11,0)</f>
        <v>6269</v>
      </c>
      <c r="T6807" s="6">
        <f t="shared" si="212"/>
        <v>0</v>
      </c>
      <c r="U6807" s="6">
        <f t="shared" si="213"/>
        <v>0</v>
      </c>
    </row>
    <row r="6808" spans="1:21" x14ac:dyDescent="0.2">
      <c r="A6808" s="88">
        <v>6807</v>
      </c>
      <c r="B6808" s="88">
        <v>6</v>
      </c>
      <c r="C6808" s="88" t="s">
        <v>2124</v>
      </c>
      <c r="D6808" s="99" t="s">
        <v>1431</v>
      </c>
      <c r="E6808" s="89">
        <v>0</v>
      </c>
      <c r="F6808" s="89">
        <v>4</v>
      </c>
      <c r="G6808" s="89">
        <v>0</v>
      </c>
      <c r="H6808" s="89">
        <v>2</v>
      </c>
      <c r="I6808" s="89">
        <v>2</v>
      </c>
      <c r="J6808" s="89">
        <v>2</v>
      </c>
      <c r="K6808" s="89">
        <v>0</v>
      </c>
      <c r="L6808" s="89">
        <v>0</v>
      </c>
      <c r="M6808" s="89">
        <v>0</v>
      </c>
      <c r="N6808" s="89">
        <v>0</v>
      </c>
      <c r="O6808" s="89">
        <v>2</v>
      </c>
      <c r="P6808" s="89">
        <v>232</v>
      </c>
      <c r="Q6808" s="89">
        <v>4811.5</v>
      </c>
      <c r="R6808" s="88">
        <f>VLOOKUP(P6808,NEW_TRAIN_TEST!$A$1:$M$980,13,0)</f>
        <v>4807</v>
      </c>
      <c r="S6808" s="88">
        <f>VLOOKUP(P6808,NEW_TRAIN_TEST!$A$1:$M$980,11,0)</f>
        <v>6269</v>
      </c>
      <c r="T6808" s="6">
        <f t="shared" si="212"/>
        <v>0</v>
      </c>
      <c r="U6808" s="6">
        <f t="shared" si="213"/>
        <v>0</v>
      </c>
    </row>
    <row r="6809" spans="1:21" x14ac:dyDescent="0.2">
      <c r="A6809" s="88">
        <v>6808</v>
      </c>
      <c r="B6809" s="88">
        <v>6</v>
      </c>
      <c r="C6809" s="88" t="s">
        <v>2124</v>
      </c>
      <c r="D6809" s="99" t="s">
        <v>1431</v>
      </c>
      <c r="E6809" s="89">
        <v>0</v>
      </c>
      <c r="F6809" s="89">
        <v>5</v>
      </c>
      <c r="G6809" s="89">
        <v>2</v>
      </c>
      <c r="H6809" s="89">
        <v>0</v>
      </c>
      <c r="I6809" s="89">
        <v>2</v>
      </c>
      <c r="J6809" s="89">
        <v>0</v>
      </c>
      <c r="K6809" s="89">
        <v>0</v>
      </c>
      <c r="L6809" s="89">
        <v>0</v>
      </c>
      <c r="M6809" s="89">
        <v>0</v>
      </c>
      <c r="N6809" s="89">
        <v>0</v>
      </c>
      <c r="O6809" s="89">
        <v>2</v>
      </c>
      <c r="P6809" s="89">
        <v>232</v>
      </c>
      <c r="Q6809" s="89">
        <v>4820.58</v>
      </c>
      <c r="R6809" s="88">
        <f>VLOOKUP(P6809,NEW_TRAIN_TEST!$A$1:$M$980,13,0)</f>
        <v>4807</v>
      </c>
      <c r="S6809" s="88">
        <f>VLOOKUP(P6809,NEW_TRAIN_TEST!$A$1:$M$980,11,0)</f>
        <v>6269</v>
      </c>
      <c r="T6809" s="6">
        <f t="shared" si="212"/>
        <v>0</v>
      </c>
      <c r="U6809" s="6">
        <f t="shared" si="213"/>
        <v>0</v>
      </c>
    </row>
    <row r="6810" spans="1:21" x14ac:dyDescent="0.2">
      <c r="A6810" s="88">
        <v>6809</v>
      </c>
      <c r="B6810" s="88">
        <v>6</v>
      </c>
      <c r="C6810" s="88" t="s">
        <v>2124</v>
      </c>
      <c r="D6810" s="99" t="s">
        <v>1431</v>
      </c>
      <c r="E6810" s="89">
        <v>0</v>
      </c>
      <c r="F6810" s="89">
        <v>2</v>
      </c>
      <c r="G6810" s="89">
        <v>0</v>
      </c>
      <c r="H6810" s="89">
        <v>2</v>
      </c>
      <c r="I6810" s="89">
        <v>2</v>
      </c>
      <c r="J6810" s="89">
        <v>0</v>
      </c>
      <c r="K6810" s="89">
        <v>0</v>
      </c>
      <c r="L6810" s="89">
        <v>0</v>
      </c>
      <c r="M6810" s="89">
        <v>0</v>
      </c>
      <c r="N6810" s="89">
        <v>0</v>
      </c>
      <c r="O6810" s="89">
        <v>2</v>
      </c>
      <c r="P6810" s="89">
        <v>232</v>
      </c>
      <c r="Q6810" s="89">
        <v>4835.5</v>
      </c>
      <c r="R6810" s="88">
        <f>VLOOKUP(P6810,NEW_TRAIN_TEST!$A$1:$M$980,13,0)</f>
        <v>4807</v>
      </c>
      <c r="S6810" s="88">
        <f>VLOOKUP(P6810,NEW_TRAIN_TEST!$A$1:$M$980,11,0)</f>
        <v>6269</v>
      </c>
      <c r="T6810" s="6">
        <f t="shared" si="212"/>
        <v>0</v>
      </c>
      <c r="U6810" s="6">
        <f t="shared" si="213"/>
        <v>0</v>
      </c>
    </row>
    <row r="6811" spans="1:21" x14ac:dyDescent="0.2">
      <c r="A6811" s="88">
        <v>6810</v>
      </c>
      <c r="B6811" s="88">
        <v>6</v>
      </c>
      <c r="C6811" s="88" t="s">
        <v>2124</v>
      </c>
      <c r="D6811" s="99" t="s">
        <v>1431</v>
      </c>
      <c r="E6811" s="89">
        <v>0</v>
      </c>
      <c r="F6811" s="89">
        <v>3</v>
      </c>
      <c r="G6811" s="89">
        <v>0</v>
      </c>
      <c r="H6811" s="89">
        <v>0</v>
      </c>
      <c r="I6811" s="89">
        <v>2</v>
      </c>
      <c r="J6811" s="89">
        <v>0</v>
      </c>
      <c r="K6811" s="89">
        <v>0</v>
      </c>
      <c r="L6811" s="89">
        <v>0</v>
      </c>
      <c r="M6811" s="89">
        <v>0</v>
      </c>
      <c r="N6811" s="89">
        <v>0</v>
      </c>
      <c r="O6811" s="89">
        <v>2</v>
      </c>
      <c r="P6811" s="89">
        <v>232</v>
      </c>
      <c r="Q6811" s="89">
        <v>4835.83</v>
      </c>
      <c r="R6811" s="88">
        <f>VLOOKUP(P6811,NEW_TRAIN_TEST!$A$1:$M$980,13,0)</f>
        <v>4807</v>
      </c>
      <c r="S6811" s="88">
        <f>VLOOKUP(P6811,NEW_TRAIN_TEST!$A$1:$M$980,11,0)</f>
        <v>6269</v>
      </c>
      <c r="T6811" s="6">
        <f t="shared" si="212"/>
        <v>0</v>
      </c>
      <c r="U6811" s="6">
        <f t="shared" si="213"/>
        <v>0</v>
      </c>
    </row>
    <row r="6812" spans="1:21" x14ac:dyDescent="0.2">
      <c r="A6812" s="88">
        <v>6811</v>
      </c>
      <c r="B6812" s="88">
        <v>6</v>
      </c>
      <c r="C6812" s="88" t="s">
        <v>2124</v>
      </c>
      <c r="D6812" s="99" t="s">
        <v>1431</v>
      </c>
      <c r="E6812" s="89">
        <v>0</v>
      </c>
      <c r="F6812" s="89">
        <v>3</v>
      </c>
      <c r="G6812" s="89">
        <v>0</v>
      </c>
      <c r="H6812" s="89">
        <v>0</v>
      </c>
      <c r="I6812" s="89">
        <v>2</v>
      </c>
      <c r="J6812" s="89">
        <v>0</v>
      </c>
      <c r="K6812" s="89">
        <v>0</v>
      </c>
      <c r="L6812" s="89">
        <v>0</v>
      </c>
      <c r="M6812" s="89">
        <v>0</v>
      </c>
      <c r="N6812" s="89">
        <v>0</v>
      </c>
      <c r="O6812" s="89">
        <v>2</v>
      </c>
      <c r="P6812" s="89">
        <v>232</v>
      </c>
      <c r="Q6812" s="89">
        <v>4841.17</v>
      </c>
      <c r="R6812" s="88">
        <f>VLOOKUP(P6812,NEW_TRAIN_TEST!$A$1:$M$980,13,0)</f>
        <v>4807</v>
      </c>
      <c r="S6812" s="88">
        <f>VLOOKUP(P6812,NEW_TRAIN_TEST!$A$1:$M$980,11,0)</f>
        <v>6269</v>
      </c>
      <c r="T6812" s="6">
        <f t="shared" si="212"/>
        <v>0</v>
      </c>
      <c r="U6812" s="6">
        <f t="shared" si="213"/>
        <v>0</v>
      </c>
    </row>
    <row r="6813" spans="1:21" x14ac:dyDescent="0.2">
      <c r="A6813" s="88">
        <v>6812</v>
      </c>
      <c r="B6813" s="88">
        <v>6</v>
      </c>
      <c r="C6813" s="88" t="s">
        <v>2124</v>
      </c>
      <c r="D6813" s="99" t="s">
        <v>1431</v>
      </c>
      <c r="E6813" s="89">
        <v>0</v>
      </c>
      <c r="F6813" s="89">
        <v>2</v>
      </c>
      <c r="G6813" s="89">
        <v>0</v>
      </c>
      <c r="H6813" s="89">
        <v>0</v>
      </c>
      <c r="I6813" s="89">
        <v>2</v>
      </c>
      <c r="J6813" s="89">
        <v>0</v>
      </c>
      <c r="K6813" s="89">
        <v>0</v>
      </c>
      <c r="L6813" s="89">
        <v>0</v>
      </c>
      <c r="M6813" s="89">
        <v>0</v>
      </c>
      <c r="N6813" s="89">
        <v>0</v>
      </c>
      <c r="O6813" s="89">
        <v>2</v>
      </c>
      <c r="P6813" s="89">
        <v>232</v>
      </c>
      <c r="Q6813" s="89">
        <v>4841.83</v>
      </c>
      <c r="R6813" s="88">
        <f>VLOOKUP(P6813,NEW_TRAIN_TEST!$A$1:$M$980,13,0)</f>
        <v>4807</v>
      </c>
      <c r="S6813" s="88">
        <f>VLOOKUP(P6813,NEW_TRAIN_TEST!$A$1:$M$980,11,0)</f>
        <v>6269</v>
      </c>
      <c r="T6813" s="6">
        <f t="shared" si="212"/>
        <v>0</v>
      </c>
      <c r="U6813" s="6">
        <f t="shared" si="213"/>
        <v>0</v>
      </c>
    </row>
    <row r="6814" spans="1:21" x14ac:dyDescent="0.2">
      <c r="A6814" s="88">
        <v>6813</v>
      </c>
      <c r="B6814" s="88">
        <v>6</v>
      </c>
      <c r="C6814" s="88" t="s">
        <v>2124</v>
      </c>
      <c r="D6814" s="99" t="s">
        <v>1431</v>
      </c>
      <c r="E6814" s="89">
        <v>0</v>
      </c>
      <c r="F6814" s="89">
        <v>1</v>
      </c>
      <c r="G6814" s="89">
        <v>0</v>
      </c>
      <c r="H6814" s="89">
        <v>0</v>
      </c>
      <c r="I6814" s="89">
        <v>2</v>
      </c>
      <c r="J6814" s="89">
        <v>0</v>
      </c>
      <c r="K6814" s="89">
        <v>0</v>
      </c>
      <c r="L6814" s="89">
        <v>0</v>
      </c>
      <c r="M6814" s="89">
        <v>0</v>
      </c>
      <c r="N6814" s="89">
        <v>0</v>
      </c>
      <c r="O6814" s="89">
        <v>2</v>
      </c>
      <c r="P6814" s="89">
        <v>232</v>
      </c>
      <c r="Q6814" s="89">
        <v>4844</v>
      </c>
      <c r="R6814" s="88">
        <f>VLOOKUP(P6814,NEW_TRAIN_TEST!$A$1:$M$980,13,0)</f>
        <v>4807</v>
      </c>
      <c r="S6814" s="88">
        <f>VLOOKUP(P6814,NEW_TRAIN_TEST!$A$1:$M$980,11,0)</f>
        <v>6269</v>
      </c>
      <c r="T6814" s="6">
        <f t="shared" si="212"/>
        <v>0</v>
      </c>
      <c r="U6814" s="6">
        <f t="shared" si="213"/>
        <v>0</v>
      </c>
    </row>
    <row r="6815" spans="1:21" x14ac:dyDescent="0.2">
      <c r="A6815" s="88">
        <v>6814</v>
      </c>
      <c r="B6815" s="88">
        <v>6</v>
      </c>
      <c r="C6815" s="88" t="s">
        <v>2124</v>
      </c>
      <c r="D6815" s="99" t="s">
        <v>1431</v>
      </c>
      <c r="E6815" s="89">
        <v>0</v>
      </c>
      <c r="F6815" s="89">
        <v>2</v>
      </c>
      <c r="G6815" s="89">
        <v>0</v>
      </c>
      <c r="H6815" s="89">
        <v>0</v>
      </c>
      <c r="I6815" s="89">
        <v>2</v>
      </c>
      <c r="J6815" s="89">
        <v>0</v>
      </c>
      <c r="K6815" s="89">
        <v>0</v>
      </c>
      <c r="L6815" s="89">
        <v>0</v>
      </c>
      <c r="M6815" s="89">
        <v>0</v>
      </c>
      <c r="N6815" s="89">
        <v>0</v>
      </c>
      <c r="O6815" s="89">
        <v>2</v>
      </c>
      <c r="P6815" s="89">
        <v>232</v>
      </c>
      <c r="Q6815" s="89">
        <v>4846.5</v>
      </c>
      <c r="R6815" s="88">
        <f>VLOOKUP(P6815,NEW_TRAIN_TEST!$A$1:$M$980,13,0)</f>
        <v>4807</v>
      </c>
      <c r="S6815" s="88">
        <f>VLOOKUP(P6815,NEW_TRAIN_TEST!$A$1:$M$980,11,0)</f>
        <v>6269</v>
      </c>
      <c r="T6815" s="6">
        <f t="shared" si="212"/>
        <v>0</v>
      </c>
      <c r="U6815" s="6">
        <f t="shared" si="213"/>
        <v>0</v>
      </c>
    </row>
    <row r="6816" spans="1:21" x14ac:dyDescent="0.2">
      <c r="A6816" s="88">
        <v>6815</v>
      </c>
      <c r="B6816" s="88">
        <v>6</v>
      </c>
      <c r="C6816" s="88" t="s">
        <v>2124</v>
      </c>
      <c r="D6816" s="99" t="s">
        <v>1431</v>
      </c>
      <c r="E6816" s="89">
        <v>0</v>
      </c>
      <c r="F6816" s="89">
        <v>1</v>
      </c>
      <c r="G6816" s="89">
        <v>0</v>
      </c>
      <c r="H6816" s="89">
        <v>0</v>
      </c>
      <c r="I6816" s="89">
        <v>2</v>
      </c>
      <c r="J6816" s="89">
        <v>0</v>
      </c>
      <c r="K6816" s="89">
        <v>0</v>
      </c>
      <c r="L6816" s="89">
        <v>0</v>
      </c>
      <c r="M6816" s="89">
        <v>0</v>
      </c>
      <c r="N6816" s="89">
        <v>0</v>
      </c>
      <c r="O6816" s="89">
        <v>2</v>
      </c>
      <c r="P6816" s="89">
        <v>232</v>
      </c>
      <c r="Q6816" s="89">
        <v>4849.5</v>
      </c>
      <c r="R6816" s="88">
        <f>VLOOKUP(P6816,NEW_TRAIN_TEST!$A$1:$M$980,13,0)</f>
        <v>4807</v>
      </c>
      <c r="S6816" s="88">
        <f>VLOOKUP(P6816,NEW_TRAIN_TEST!$A$1:$M$980,11,0)</f>
        <v>6269</v>
      </c>
      <c r="T6816" s="6">
        <f t="shared" si="212"/>
        <v>0</v>
      </c>
      <c r="U6816" s="6">
        <f t="shared" si="213"/>
        <v>0</v>
      </c>
    </row>
    <row r="6817" spans="1:21" x14ac:dyDescent="0.2">
      <c r="A6817" s="88">
        <v>6816</v>
      </c>
      <c r="B6817" s="88">
        <v>6</v>
      </c>
      <c r="C6817" s="88" t="s">
        <v>2124</v>
      </c>
      <c r="D6817" s="99" t="s">
        <v>1431</v>
      </c>
      <c r="E6817" s="89">
        <v>0</v>
      </c>
      <c r="F6817" s="89">
        <v>4</v>
      </c>
      <c r="G6817" s="89">
        <v>0</v>
      </c>
      <c r="H6817" s="89">
        <v>0</v>
      </c>
      <c r="I6817" s="89">
        <v>0</v>
      </c>
      <c r="J6817" s="89">
        <v>0</v>
      </c>
      <c r="K6817" s="89">
        <v>0</v>
      </c>
      <c r="L6817" s="89">
        <v>0</v>
      </c>
      <c r="M6817" s="89">
        <v>0</v>
      </c>
      <c r="N6817" s="89">
        <v>0</v>
      </c>
      <c r="O6817" s="89">
        <v>0</v>
      </c>
      <c r="P6817" s="89">
        <v>232</v>
      </c>
      <c r="Q6817" s="89">
        <v>4849.75</v>
      </c>
      <c r="R6817" s="88">
        <f>VLOOKUP(P6817,NEW_TRAIN_TEST!$A$1:$M$980,13,0)</f>
        <v>4807</v>
      </c>
      <c r="S6817" s="88">
        <f>VLOOKUP(P6817,NEW_TRAIN_TEST!$A$1:$M$980,11,0)</f>
        <v>6269</v>
      </c>
      <c r="T6817" s="6">
        <f t="shared" si="212"/>
        <v>0</v>
      </c>
      <c r="U6817" s="6">
        <f t="shared" si="213"/>
        <v>0</v>
      </c>
    </row>
    <row r="6818" spans="1:21" x14ac:dyDescent="0.2">
      <c r="A6818" s="88">
        <v>6817</v>
      </c>
      <c r="B6818" s="88">
        <v>6</v>
      </c>
      <c r="C6818" s="88" t="s">
        <v>2124</v>
      </c>
      <c r="D6818" s="99" t="s">
        <v>1431</v>
      </c>
      <c r="E6818" s="89">
        <v>0</v>
      </c>
      <c r="F6818" s="89">
        <v>5</v>
      </c>
      <c r="G6818" s="89">
        <v>0</v>
      </c>
      <c r="H6818" s="89">
        <v>0</v>
      </c>
      <c r="I6818" s="89">
        <v>0</v>
      </c>
      <c r="J6818" s="89">
        <v>2</v>
      </c>
      <c r="K6818" s="89">
        <v>0</v>
      </c>
      <c r="L6818" s="89">
        <v>0</v>
      </c>
      <c r="M6818" s="89">
        <v>8</v>
      </c>
      <c r="N6818" s="89">
        <v>0</v>
      </c>
      <c r="O6818" s="89">
        <v>0</v>
      </c>
      <c r="P6818" s="89">
        <v>232</v>
      </c>
      <c r="Q6818" s="89">
        <v>4850.5</v>
      </c>
      <c r="R6818" s="88">
        <f>VLOOKUP(P6818,NEW_TRAIN_TEST!$A$1:$M$980,13,0)</f>
        <v>4807</v>
      </c>
      <c r="S6818" s="88">
        <f>VLOOKUP(P6818,NEW_TRAIN_TEST!$A$1:$M$980,11,0)</f>
        <v>6269</v>
      </c>
      <c r="T6818" s="6">
        <f t="shared" si="212"/>
        <v>0</v>
      </c>
      <c r="U6818" s="6">
        <f t="shared" si="213"/>
        <v>1</v>
      </c>
    </row>
    <row r="6819" spans="1:21" x14ac:dyDescent="0.2">
      <c r="A6819" s="88">
        <v>6818</v>
      </c>
      <c r="B6819" s="88">
        <v>6</v>
      </c>
      <c r="C6819" s="88" t="s">
        <v>2124</v>
      </c>
      <c r="D6819" s="99" t="s">
        <v>1431</v>
      </c>
      <c r="E6819" s="89">
        <v>3</v>
      </c>
      <c r="F6819" s="89">
        <v>0</v>
      </c>
      <c r="G6819" s="89">
        <v>0</v>
      </c>
      <c r="H6819" s="89">
        <v>0</v>
      </c>
      <c r="I6819" s="89">
        <v>0</v>
      </c>
      <c r="J6819" s="89">
        <v>0</v>
      </c>
      <c r="K6819" s="89">
        <v>0</v>
      </c>
      <c r="L6819" s="89">
        <v>0</v>
      </c>
      <c r="M6819" s="89">
        <v>0</v>
      </c>
      <c r="N6819" s="89">
        <v>0</v>
      </c>
      <c r="O6819" s="89">
        <v>0</v>
      </c>
      <c r="P6819" s="89">
        <v>896</v>
      </c>
      <c r="Q6819" s="89">
        <v>5365</v>
      </c>
      <c r="R6819" s="88">
        <f>VLOOKUP(P6819,NEW_TRAIN_TEST!$A$1:$M$980,13,0)</f>
        <v>4829</v>
      </c>
      <c r="S6819" s="88">
        <f>VLOOKUP(P6819,NEW_TRAIN_TEST!$A$1:$M$980,11,0)</f>
        <v>5885</v>
      </c>
      <c r="T6819" s="6">
        <f t="shared" si="212"/>
        <v>0</v>
      </c>
      <c r="U6819" s="6">
        <f t="shared" si="213"/>
        <v>0</v>
      </c>
    </row>
    <row r="6820" spans="1:21" x14ac:dyDescent="0.2">
      <c r="A6820" s="88">
        <v>6819</v>
      </c>
      <c r="B6820" s="88">
        <v>6</v>
      </c>
      <c r="C6820" s="88" t="s">
        <v>2124</v>
      </c>
      <c r="D6820" s="99" t="s">
        <v>1431</v>
      </c>
      <c r="E6820" s="89">
        <v>9</v>
      </c>
      <c r="F6820" s="89">
        <v>2</v>
      </c>
      <c r="G6820" s="89">
        <v>0</v>
      </c>
      <c r="H6820" s="89">
        <v>0</v>
      </c>
      <c r="I6820" s="89">
        <v>2</v>
      </c>
      <c r="J6820" s="89">
        <v>0</v>
      </c>
      <c r="K6820" s="89">
        <v>0</v>
      </c>
      <c r="L6820" s="89">
        <v>1</v>
      </c>
      <c r="M6820" s="89">
        <v>0</v>
      </c>
      <c r="N6820" s="89">
        <v>0</v>
      </c>
      <c r="O6820" s="89">
        <v>2</v>
      </c>
      <c r="P6820" s="89">
        <v>897</v>
      </c>
      <c r="Q6820" s="89">
        <v>6048</v>
      </c>
      <c r="R6820" s="88">
        <f>VLOOKUP(P6820,NEW_TRAIN_TEST!$A$1:$M$980,13,0)</f>
        <v>5651.5</v>
      </c>
      <c r="S6820" s="88">
        <f>VLOOKUP(P6820,NEW_TRAIN_TEST!$A$1:$M$980,11,0)</f>
        <v>6538</v>
      </c>
      <c r="T6820" s="6">
        <f t="shared" si="212"/>
        <v>1</v>
      </c>
      <c r="U6820" s="6">
        <f t="shared" si="213"/>
        <v>0</v>
      </c>
    </row>
    <row r="6821" spans="1:21" x14ac:dyDescent="0.2">
      <c r="A6821" s="88">
        <v>6820</v>
      </c>
      <c r="B6821" s="88">
        <v>6</v>
      </c>
      <c r="C6821" s="88" t="s">
        <v>2124</v>
      </c>
      <c r="D6821" s="99" t="s">
        <v>1431</v>
      </c>
      <c r="E6821" s="89">
        <v>3</v>
      </c>
      <c r="F6821" s="89">
        <v>2</v>
      </c>
      <c r="G6821" s="89">
        <v>0</v>
      </c>
      <c r="H6821" s="89">
        <v>2</v>
      </c>
      <c r="I6821" s="89">
        <v>2</v>
      </c>
      <c r="J6821" s="89">
        <v>0</v>
      </c>
      <c r="K6821" s="89">
        <v>0</v>
      </c>
      <c r="L6821" s="89">
        <v>0</v>
      </c>
      <c r="M6821" s="89">
        <v>0</v>
      </c>
      <c r="N6821" s="89">
        <v>0</v>
      </c>
      <c r="O6821" s="89">
        <v>2</v>
      </c>
      <c r="P6821" s="89">
        <v>897</v>
      </c>
      <c r="Q6821" s="89">
        <v>6258</v>
      </c>
      <c r="R6821" s="88">
        <f>VLOOKUP(P6821,NEW_TRAIN_TEST!$A$1:$M$980,13,0)</f>
        <v>5651.5</v>
      </c>
      <c r="S6821" s="88">
        <f>VLOOKUP(P6821,NEW_TRAIN_TEST!$A$1:$M$980,11,0)</f>
        <v>6538</v>
      </c>
      <c r="T6821" s="6">
        <f t="shared" si="212"/>
        <v>0</v>
      </c>
      <c r="U6821" s="6">
        <f t="shared" si="213"/>
        <v>0</v>
      </c>
    </row>
    <row r="6822" spans="1:21" x14ac:dyDescent="0.2">
      <c r="A6822" s="88">
        <v>6821</v>
      </c>
      <c r="B6822" s="88">
        <v>6</v>
      </c>
      <c r="C6822" s="88" t="s">
        <v>2124</v>
      </c>
      <c r="D6822" s="99" t="s">
        <v>1431</v>
      </c>
      <c r="E6822" s="89">
        <v>0</v>
      </c>
      <c r="F6822" s="89">
        <v>2</v>
      </c>
      <c r="G6822" s="89">
        <v>1</v>
      </c>
      <c r="H6822" s="89">
        <v>2</v>
      </c>
      <c r="I6822" s="89">
        <v>2</v>
      </c>
      <c r="J6822" s="89">
        <v>0</v>
      </c>
      <c r="K6822" s="89">
        <v>0</v>
      </c>
      <c r="L6822" s="89">
        <v>1</v>
      </c>
      <c r="M6822" s="89">
        <v>0</v>
      </c>
      <c r="N6822" s="89">
        <v>0</v>
      </c>
      <c r="O6822" s="89">
        <v>2</v>
      </c>
      <c r="P6822" s="89">
        <v>897</v>
      </c>
      <c r="Q6822" s="89">
        <v>6258</v>
      </c>
      <c r="R6822" s="88">
        <f>VLOOKUP(P6822,NEW_TRAIN_TEST!$A$1:$M$980,13,0)</f>
        <v>5651.5</v>
      </c>
      <c r="S6822" s="88">
        <f>VLOOKUP(P6822,NEW_TRAIN_TEST!$A$1:$M$980,11,0)</f>
        <v>6538</v>
      </c>
      <c r="T6822" s="6">
        <f t="shared" si="212"/>
        <v>1</v>
      </c>
      <c r="U6822" s="6">
        <f t="shared" si="213"/>
        <v>0</v>
      </c>
    </row>
    <row r="6823" spans="1:21" x14ac:dyDescent="0.2">
      <c r="A6823" s="88">
        <v>6822</v>
      </c>
      <c r="B6823" s="88">
        <v>6</v>
      </c>
      <c r="C6823" s="88" t="s">
        <v>2124</v>
      </c>
      <c r="D6823" s="99" t="s">
        <v>1431</v>
      </c>
      <c r="E6823" s="89">
        <v>0</v>
      </c>
      <c r="F6823" s="89">
        <v>2</v>
      </c>
      <c r="G6823" s="89">
        <v>0</v>
      </c>
      <c r="H6823" s="89">
        <v>2</v>
      </c>
      <c r="I6823" s="89">
        <v>2</v>
      </c>
      <c r="J6823" s="89">
        <v>0</v>
      </c>
      <c r="K6823" s="89">
        <v>0</v>
      </c>
      <c r="L6823" s="89">
        <v>1</v>
      </c>
      <c r="M6823" s="89">
        <v>0</v>
      </c>
      <c r="N6823" s="89">
        <v>0</v>
      </c>
      <c r="O6823" s="89">
        <v>2</v>
      </c>
      <c r="P6823" s="89">
        <v>897</v>
      </c>
      <c r="Q6823" s="89">
        <v>6266</v>
      </c>
      <c r="R6823" s="88">
        <f>VLOOKUP(P6823,NEW_TRAIN_TEST!$A$1:$M$980,13,0)</f>
        <v>5651.5</v>
      </c>
      <c r="S6823" s="88">
        <f>VLOOKUP(P6823,NEW_TRAIN_TEST!$A$1:$M$980,11,0)</f>
        <v>6538</v>
      </c>
      <c r="T6823" s="6">
        <f t="shared" si="212"/>
        <v>1</v>
      </c>
      <c r="U6823" s="6">
        <f t="shared" si="213"/>
        <v>0</v>
      </c>
    </row>
    <row r="6824" spans="1:21" x14ac:dyDescent="0.2">
      <c r="A6824" s="88">
        <v>6823</v>
      </c>
      <c r="B6824" s="88">
        <v>6</v>
      </c>
      <c r="C6824" s="88" t="s">
        <v>2124</v>
      </c>
      <c r="D6824" s="99" t="s">
        <v>1431</v>
      </c>
      <c r="E6824" s="89">
        <v>0</v>
      </c>
      <c r="F6824" s="89">
        <v>3</v>
      </c>
      <c r="G6824" s="89">
        <v>3</v>
      </c>
      <c r="H6824" s="89">
        <v>0</v>
      </c>
      <c r="I6824" s="89">
        <v>2</v>
      </c>
      <c r="J6824" s="89">
        <v>0</v>
      </c>
      <c r="K6824" s="89">
        <v>0</v>
      </c>
      <c r="L6824" s="89">
        <v>1</v>
      </c>
      <c r="M6824" s="89">
        <v>11</v>
      </c>
      <c r="N6824" s="89">
        <v>0</v>
      </c>
      <c r="O6824" s="89">
        <v>2</v>
      </c>
      <c r="P6824" s="89">
        <v>897</v>
      </c>
      <c r="Q6824" s="89">
        <v>6266</v>
      </c>
      <c r="R6824" s="88">
        <f>VLOOKUP(P6824,NEW_TRAIN_TEST!$A$1:$M$980,13,0)</f>
        <v>5651.5</v>
      </c>
      <c r="S6824" s="88">
        <f>VLOOKUP(P6824,NEW_TRAIN_TEST!$A$1:$M$980,11,0)</f>
        <v>6538</v>
      </c>
      <c r="T6824" s="6">
        <f t="shared" si="212"/>
        <v>1</v>
      </c>
      <c r="U6824" s="6">
        <f t="shared" si="213"/>
        <v>1</v>
      </c>
    </row>
    <row r="6825" spans="1:21" x14ac:dyDescent="0.2">
      <c r="A6825" s="88">
        <v>6824</v>
      </c>
      <c r="B6825" s="88">
        <v>6</v>
      </c>
      <c r="C6825" s="88" t="s">
        <v>2124</v>
      </c>
      <c r="D6825" s="99" t="s">
        <v>1431</v>
      </c>
      <c r="E6825" s="89">
        <v>0</v>
      </c>
      <c r="F6825" s="89">
        <v>5</v>
      </c>
      <c r="G6825" s="89">
        <v>0</v>
      </c>
      <c r="H6825" s="89">
        <v>2</v>
      </c>
      <c r="I6825" s="89">
        <v>2</v>
      </c>
      <c r="J6825" s="89">
        <v>2</v>
      </c>
      <c r="K6825" s="89">
        <v>0</v>
      </c>
      <c r="L6825" s="89">
        <v>0</v>
      </c>
      <c r="M6825" s="89">
        <v>11</v>
      </c>
      <c r="N6825" s="89">
        <v>0</v>
      </c>
      <c r="O6825" s="89">
        <v>2</v>
      </c>
      <c r="P6825" s="89">
        <v>897</v>
      </c>
      <c r="Q6825" s="89">
        <v>6268.25</v>
      </c>
      <c r="R6825" s="88">
        <f>VLOOKUP(P6825,NEW_TRAIN_TEST!$A$1:$M$980,13,0)</f>
        <v>5651.5</v>
      </c>
      <c r="S6825" s="88">
        <f>VLOOKUP(P6825,NEW_TRAIN_TEST!$A$1:$M$980,11,0)</f>
        <v>6538</v>
      </c>
      <c r="T6825" s="6">
        <f t="shared" si="212"/>
        <v>0</v>
      </c>
      <c r="U6825" s="6">
        <f t="shared" si="213"/>
        <v>1</v>
      </c>
    </row>
    <row r="6826" spans="1:21" x14ac:dyDescent="0.2">
      <c r="A6826" s="88">
        <v>6825</v>
      </c>
      <c r="B6826" s="88">
        <v>6</v>
      </c>
      <c r="C6826" s="88" t="s">
        <v>2124</v>
      </c>
      <c r="D6826" s="99" t="s">
        <v>1431</v>
      </c>
      <c r="E6826" s="89">
        <v>0</v>
      </c>
      <c r="F6826" s="89">
        <v>1</v>
      </c>
      <c r="G6826" s="89">
        <v>1</v>
      </c>
      <c r="H6826" s="89">
        <v>0</v>
      </c>
      <c r="I6826" s="89">
        <v>2</v>
      </c>
      <c r="J6826" s="89">
        <v>0</v>
      </c>
      <c r="K6826" s="89">
        <v>0</v>
      </c>
      <c r="L6826" s="89">
        <v>1</v>
      </c>
      <c r="M6826" s="89">
        <v>0</v>
      </c>
      <c r="N6826" s="89">
        <v>0</v>
      </c>
      <c r="O6826" s="89">
        <v>2</v>
      </c>
      <c r="P6826" s="89">
        <v>897</v>
      </c>
      <c r="Q6826" s="89">
        <v>6269</v>
      </c>
      <c r="R6826" s="88">
        <f>VLOOKUP(P6826,NEW_TRAIN_TEST!$A$1:$M$980,13,0)</f>
        <v>5651.5</v>
      </c>
      <c r="S6826" s="88">
        <f>VLOOKUP(P6826,NEW_TRAIN_TEST!$A$1:$M$980,11,0)</f>
        <v>6538</v>
      </c>
      <c r="T6826" s="6">
        <f t="shared" si="212"/>
        <v>1</v>
      </c>
      <c r="U6826" s="6">
        <f t="shared" si="213"/>
        <v>0</v>
      </c>
    </row>
    <row r="6827" spans="1:21" x14ac:dyDescent="0.2">
      <c r="A6827" s="88">
        <v>6826</v>
      </c>
      <c r="B6827" s="88">
        <v>6</v>
      </c>
      <c r="C6827" s="88" t="s">
        <v>2124</v>
      </c>
      <c r="D6827" s="99" t="s">
        <v>1431</v>
      </c>
      <c r="E6827" s="89">
        <v>0</v>
      </c>
      <c r="F6827" s="89">
        <v>5</v>
      </c>
      <c r="G6827" s="89">
        <v>0</v>
      </c>
      <c r="H6827" s="89">
        <v>2</v>
      </c>
      <c r="I6827" s="89">
        <v>2</v>
      </c>
      <c r="J6827" s="89">
        <v>0</v>
      </c>
      <c r="K6827" s="89">
        <v>0</v>
      </c>
      <c r="L6827" s="89">
        <v>1</v>
      </c>
      <c r="M6827" s="89">
        <v>0</v>
      </c>
      <c r="N6827" s="89">
        <v>0</v>
      </c>
      <c r="O6827" s="89">
        <v>2</v>
      </c>
      <c r="P6827" s="89">
        <v>897</v>
      </c>
      <c r="Q6827" s="89">
        <v>6270.12</v>
      </c>
      <c r="R6827" s="88">
        <f>VLOOKUP(P6827,NEW_TRAIN_TEST!$A$1:$M$980,13,0)</f>
        <v>5651.5</v>
      </c>
      <c r="S6827" s="88">
        <f>VLOOKUP(P6827,NEW_TRAIN_TEST!$A$1:$M$980,11,0)</f>
        <v>6538</v>
      </c>
      <c r="T6827" s="6">
        <f t="shared" si="212"/>
        <v>1</v>
      </c>
      <c r="U6827" s="6">
        <f t="shared" si="213"/>
        <v>0</v>
      </c>
    </row>
    <row r="6828" spans="1:21" x14ac:dyDescent="0.2">
      <c r="A6828" s="88">
        <v>6827</v>
      </c>
      <c r="B6828" s="88">
        <v>6</v>
      </c>
      <c r="C6828" s="88" t="s">
        <v>2124</v>
      </c>
      <c r="D6828" s="99" t="s">
        <v>1431</v>
      </c>
      <c r="E6828" s="89">
        <v>0</v>
      </c>
      <c r="F6828" s="89">
        <v>4</v>
      </c>
      <c r="G6828" s="89">
        <v>2</v>
      </c>
      <c r="H6828" s="89">
        <v>0</v>
      </c>
      <c r="I6828" s="89">
        <v>2</v>
      </c>
      <c r="J6828" s="89">
        <v>0</v>
      </c>
      <c r="K6828" s="89">
        <v>0</v>
      </c>
      <c r="L6828" s="89">
        <v>1</v>
      </c>
      <c r="M6828" s="89">
        <v>0</v>
      </c>
      <c r="N6828" s="89">
        <v>0</v>
      </c>
      <c r="O6828" s="89">
        <v>2</v>
      </c>
      <c r="P6828" s="89">
        <v>897</v>
      </c>
      <c r="Q6828" s="89">
        <v>6270.12</v>
      </c>
      <c r="R6828" s="88">
        <f>VLOOKUP(P6828,NEW_TRAIN_TEST!$A$1:$M$980,13,0)</f>
        <v>5651.5</v>
      </c>
      <c r="S6828" s="88">
        <f>VLOOKUP(P6828,NEW_TRAIN_TEST!$A$1:$M$980,11,0)</f>
        <v>6538</v>
      </c>
      <c r="T6828" s="6">
        <f t="shared" si="212"/>
        <v>1</v>
      </c>
      <c r="U6828" s="6">
        <f t="shared" si="213"/>
        <v>0</v>
      </c>
    </row>
    <row r="6829" spans="1:21" x14ac:dyDescent="0.2">
      <c r="A6829" s="88">
        <v>6828</v>
      </c>
      <c r="B6829" s="88">
        <v>6</v>
      </c>
      <c r="C6829" s="88" t="s">
        <v>2124</v>
      </c>
      <c r="D6829" s="99" t="s">
        <v>1431</v>
      </c>
      <c r="E6829" s="89">
        <v>0</v>
      </c>
      <c r="F6829" s="89">
        <v>3</v>
      </c>
      <c r="G6829" s="89">
        <v>0</v>
      </c>
      <c r="H6829" s="89">
        <v>0</v>
      </c>
      <c r="I6829" s="89">
        <v>2</v>
      </c>
      <c r="J6829" s="89">
        <v>0</v>
      </c>
      <c r="K6829" s="89">
        <v>0</v>
      </c>
      <c r="L6829" s="89">
        <v>0</v>
      </c>
      <c r="M6829" s="89">
        <v>0</v>
      </c>
      <c r="N6829" s="89">
        <v>0</v>
      </c>
      <c r="O6829" s="89">
        <v>2</v>
      </c>
      <c r="P6829" s="89">
        <v>897</v>
      </c>
      <c r="Q6829" s="89">
        <v>6270.5</v>
      </c>
      <c r="R6829" s="88">
        <f>VLOOKUP(P6829,NEW_TRAIN_TEST!$A$1:$M$980,13,0)</f>
        <v>5651.5</v>
      </c>
      <c r="S6829" s="88">
        <f>VLOOKUP(P6829,NEW_TRAIN_TEST!$A$1:$M$980,11,0)</f>
        <v>6538</v>
      </c>
      <c r="T6829" s="6">
        <f t="shared" si="212"/>
        <v>0</v>
      </c>
      <c r="U6829" s="6">
        <f t="shared" si="213"/>
        <v>0</v>
      </c>
    </row>
    <row r="6830" spans="1:21" x14ac:dyDescent="0.2">
      <c r="A6830" s="88">
        <v>6829</v>
      </c>
      <c r="B6830" s="88">
        <v>6</v>
      </c>
      <c r="C6830" s="88" t="s">
        <v>2124</v>
      </c>
      <c r="D6830" s="99" t="s">
        <v>1431</v>
      </c>
      <c r="E6830" s="89">
        <v>0</v>
      </c>
      <c r="F6830" s="89">
        <v>7</v>
      </c>
      <c r="G6830" s="89">
        <v>0</v>
      </c>
      <c r="H6830" s="89">
        <v>0</v>
      </c>
      <c r="I6830" s="89">
        <v>0</v>
      </c>
      <c r="J6830" s="89">
        <v>0</v>
      </c>
      <c r="K6830" s="89">
        <v>0</v>
      </c>
      <c r="L6830" s="89">
        <v>1</v>
      </c>
      <c r="M6830" s="89">
        <v>0</v>
      </c>
      <c r="N6830" s="89">
        <v>0</v>
      </c>
      <c r="O6830" s="89">
        <v>0</v>
      </c>
      <c r="P6830" s="89">
        <v>897</v>
      </c>
      <c r="Q6830" s="89">
        <v>6271.3</v>
      </c>
      <c r="R6830" s="88">
        <f>VLOOKUP(P6830,NEW_TRAIN_TEST!$A$1:$M$980,13,0)</f>
        <v>5651.5</v>
      </c>
      <c r="S6830" s="88">
        <f>VLOOKUP(P6830,NEW_TRAIN_TEST!$A$1:$M$980,11,0)</f>
        <v>6538</v>
      </c>
      <c r="T6830" s="6">
        <f t="shared" si="212"/>
        <v>1</v>
      </c>
      <c r="U6830" s="6">
        <f t="shared" si="213"/>
        <v>0</v>
      </c>
    </row>
    <row r="6831" spans="1:21" x14ac:dyDescent="0.2">
      <c r="A6831" s="88">
        <v>6830</v>
      </c>
      <c r="B6831" s="88">
        <v>6</v>
      </c>
      <c r="C6831" s="88" t="s">
        <v>2124</v>
      </c>
      <c r="D6831" s="99" t="s">
        <v>1431</v>
      </c>
      <c r="E6831" s="89">
        <v>0</v>
      </c>
      <c r="F6831" s="89">
        <v>5</v>
      </c>
      <c r="G6831" s="89">
        <v>0</v>
      </c>
      <c r="H6831" s="89">
        <v>0</v>
      </c>
      <c r="I6831" s="89">
        <v>1</v>
      </c>
      <c r="J6831" s="89">
        <v>0</v>
      </c>
      <c r="K6831" s="89">
        <v>0</v>
      </c>
      <c r="L6831" s="89">
        <v>1</v>
      </c>
      <c r="M6831" s="89">
        <v>11</v>
      </c>
      <c r="N6831" s="89">
        <v>0</v>
      </c>
      <c r="O6831" s="89">
        <v>0</v>
      </c>
      <c r="P6831" s="89">
        <v>897</v>
      </c>
      <c r="Q6831" s="89">
        <v>6272</v>
      </c>
      <c r="R6831" s="88">
        <f>VLOOKUP(P6831,NEW_TRAIN_TEST!$A$1:$M$980,13,0)</f>
        <v>5651.5</v>
      </c>
      <c r="S6831" s="88">
        <f>VLOOKUP(P6831,NEW_TRAIN_TEST!$A$1:$M$980,11,0)</f>
        <v>6538</v>
      </c>
      <c r="T6831" s="6">
        <f t="shared" si="212"/>
        <v>1</v>
      </c>
      <c r="U6831" s="6">
        <f t="shared" si="213"/>
        <v>1</v>
      </c>
    </row>
    <row r="6832" spans="1:21" x14ac:dyDescent="0.2">
      <c r="A6832" s="88">
        <v>6831</v>
      </c>
      <c r="B6832" s="88">
        <v>6</v>
      </c>
      <c r="C6832" s="88" t="s">
        <v>2124</v>
      </c>
      <c r="D6832" s="99" t="s">
        <v>1431</v>
      </c>
      <c r="E6832" s="89">
        <v>0</v>
      </c>
      <c r="F6832" s="89">
        <v>6</v>
      </c>
      <c r="G6832" s="89">
        <v>3</v>
      </c>
      <c r="H6832" s="89">
        <v>0</v>
      </c>
      <c r="I6832" s="89">
        <v>2</v>
      </c>
      <c r="J6832" s="89">
        <v>2</v>
      </c>
      <c r="K6832" s="89">
        <v>0</v>
      </c>
      <c r="L6832" s="89">
        <v>0</v>
      </c>
      <c r="M6832" s="89">
        <v>0</v>
      </c>
      <c r="N6832" s="89">
        <v>0</v>
      </c>
      <c r="O6832" s="89">
        <v>2</v>
      </c>
      <c r="P6832" s="89">
        <v>897</v>
      </c>
      <c r="Q6832" s="89">
        <v>6272.5</v>
      </c>
      <c r="R6832" s="88">
        <f>VLOOKUP(P6832,NEW_TRAIN_TEST!$A$1:$M$980,13,0)</f>
        <v>5651.5</v>
      </c>
      <c r="S6832" s="88">
        <f>VLOOKUP(P6832,NEW_TRAIN_TEST!$A$1:$M$980,11,0)</f>
        <v>6538</v>
      </c>
      <c r="T6832" s="6">
        <f t="shared" si="212"/>
        <v>0</v>
      </c>
      <c r="U6832" s="6">
        <f t="shared" si="213"/>
        <v>0</v>
      </c>
    </row>
    <row r="6833" spans="1:21" x14ac:dyDescent="0.2">
      <c r="A6833" s="88">
        <v>6832</v>
      </c>
      <c r="B6833" s="88">
        <v>6</v>
      </c>
      <c r="C6833" s="88" t="s">
        <v>2124</v>
      </c>
      <c r="D6833" s="99" t="s">
        <v>1431</v>
      </c>
      <c r="E6833" s="89">
        <v>0</v>
      </c>
      <c r="F6833" s="89">
        <v>5</v>
      </c>
      <c r="G6833" s="89">
        <v>0</v>
      </c>
      <c r="H6833" s="89">
        <v>0</v>
      </c>
      <c r="I6833" s="89">
        <v>0</v>
      </c>
      <c r="J6833" s="89">
        <v>0</v>
      </c>
      <c r="K6833" s="89">
        <v>0</v>
      </c>
      <c r="L6833" s="89">
        <v>0</v>
      </c>
      <c r="M6833" s="89">
        <v>11</v>
      </c>
      <c r="N6833" s="89">
        <v>0</v>
      </c>
      <c r="O6833" s="89">
        <v>0</v>
      </c>
      <c r="P6833" s="89">
        <v>897</v>
      </c>
      <c r="Q6833" s="89">
        <v>6273.2</v>
      </c>
      <c r="R6833" s="88">
        <f>VLOOKUP(P6833,NEW_TRAIN_TEST!$A$1:$M$980,13,0)</f>
        <v>5651.5</v>
      </c>
      <c r="S6833" s="88">
        <f>VLOOKUP(P6833,NEW_TRAIN_TEST!$A$1:$M$980,11,0)</f>
        <v>6538</v>
      </c>
      <c r="T6833" s="6">
        <f t="shared" si="212"/>
        <v>0</v>
      </c>
      <c r="U6833" s="6">
        <f t="shared" si="213"/>
        <v>1</v>
      </c>
    </row>
    <row r="6834" spans="1:21" x14ac:dyDescent="0.2">
      <c r="A6834" s="88">
        <v>6833</v>
      </c>
      <c r="B6834" s="88">
        <v>6</v>
      </c>
      <c r="C6834" s="88" t="s">
        <v>2124</v>
      </c>
      <c r="D6834" s="99" t="s">
        <v>1431</v>
      </c>
      <c r="E6834" s="89">
        <v>0</v>
      </c>
      <c r="F6834" s="89">
        <v>5</v>
      </c>
      <c r="G6834" s="89">
        <v>4</v>
      </c>
      <c r="H6834" s="89">
        <v>0</v>
      </c>
      <c r="I6834" s="89">
        <v>0</v>
      </c>
      <c r="J6834" s="89">
        <v>0</v>
      </c>
      <c r="K6834" s="89">
        <v>0</v>
      </c>
      <c r="L6834" s="89">
        <v>0</v>
      </c>
      <c r="M6834" s="89">
        <v>0</v>
      </c>
      <c r="N6834" s="89">
        <v>0</v>
      </c>
      <c r="O6834" s="89">
        <v>0</v>
      </c>
      <c r="P6834" s="89">
        <v>897</v>
      </c>
      <c r="Q6834" s="89">
        <v>6274.38</v>
      </c>
      <c r="R6834" s="88">
        <f>VLOOKUP(P6834,NEW_TRAIN_TEST!$A$1:$M$980,13,0)</f>
        <v>5651.5</v>
      </c>
      <c r="S6834" s="88">
        <f>VLOOKUP(P6834,NEW_TRAIN_TEST!$A$1:$M$980,11,0)</f>
        <v>6538</v>
      </c>
      <c r="T6834" s="6">
        <f t="shared" si="212"/>
        <v>0</v>
      </c>
      <c r="U6834" s="6">
        <f t="shared" si="213"/>
        <v>0</v>
      </c>
    </row>
    <row r="6835" spans="1:21" x14ac:dyDescent="0.2">
      <c r="A6835" s="88">
        <v>6834</v>
      </c>
      <c r="B6835" s="88">
        <v>6</v>
      </c>
      <c r="C6835" s="88" t="s">
        <v>2124</v>
      </c>
      <c r="D6835" s="99" t="s">
        <v>1431</v>
      </c>
      <c r="E6835" s="89">
        <v>0</v>
      </c>
      <c r="F6835" s="89">
        <v>4</v>
      </c>
      <c r="G6835" s="89">
        <v>3</v>
      </c>
      <c r="H6835" s="89">
        <v>0</v>
      </c>
      <c r="I6835" s="89">
        <v>1</v>
      </c>
      <c r="J6835" s="89">
        <v>0</v>
      </c>
      <c r="K6835" s="89">
        <v>0</v>
      </c>
      <c r="L6835" s="89">
        <v>1</v>
      </c>
      <c r="M6835" s="89">
        <v>11</v>
      </c>
      <c r="N6835" s="89">
        <v>0</v>
      </c>
      <c r="O6835" s="89">
        <v>0</v>
      </c>
      <c r="P6835" s="89">
        <v>897</v>
      </c>
      <c r="Q6835" s="89">
        <v>6274.38</v>
      </c>
      <c r="R6835" s="88">
        <f>VLOOKUP(P6835,NEW_TRAIN_TEST!$A$1:$M$980,13,0)</f>
        <v>5651.5</v>
      </c>
      <c r="S6835" s="88">
        <f>VLOOKUP(P6835,NEW_TRAIN_TEST!$A$1:$M$980,11,0)</f>
        <v>6538</v>
      </c>
      <c r="T6835" s="6">
        <f t="shared" si="212"/>
        <v>1</v>
      </c>
      <c r="U6835" s="6">
        <f t="shared" si="213"/>
        <v>1</v>
      </c>
    </row>
    <row r="6836" spans="1:21" x14ac:dyDescent="0.2">
      <c r="A6836" s="88">
        <v>6835</v>
      </c>
      <c r="B6836" s="88">
        <v>6</v>
      </c>
      <c r="C6836" s="88" t="s">
        <v>2124</v>
      </c>
      <c r="D6836" s="99" t="s">
        <v>1431</v>
      </c>
      <c r="E6836" s="89">
        <v>0</v>
      </c>
      <c r="F6836" s="89">
        <v>5</v>
      </c>
      <c r="G6836" s="89">
        <v>4</v>
      </c>
      <c r="H6836" s="89">
        <v>0</v>
      </c>
      <c r="I6836" s="89">
        <v>0</v>
      </c>
      <c r="J6836" s="89">
        <v>0</v>
      </c>
      <c r="K6836" s="89">
        <v>0</v>
      </c>
      <c r="L6836" s="89">
        <v>0</v>
      </c>
      <c r="M6836" s="89">
        <v>11</v>
      </c>
      <c r="N6836" s="89">
        <v>0</v>
      </c>
      <c r="O6836" s="89">
        <v>0</v>
      </c>
      <c r="P6836" s="89">
        <v>897</v>
      </c>
      <c r="Q6836" s="89">
        <v>6274.38</v>
      </c>
      <c r="R6836" s="88">
        <f>VLOOKUP(P6836,NEW_TRAIN_TEST!$A$1:$M$980,13,0)</f>
        <v>5651.5</v>
      </c>
      <c r="S6836" s="88">
        <f>VLOOKUP(P6836,NEW_TRAIN_TEST!$A$1:$M$980,11,0)</f>
        <v>6538</v>
      </c>
      <c r="T6836" s="6">
        <f t="shared" si="212"/>
        <v>0</v>
      </c>
      <c r="U6836" s="6">
        <f t="shared" si="213"/>
        <v>1</v>
      </c>
    </row>
    <row r="6837" spans="1:21" x14ac:dyDescent="0.2">
      <c r="A6837" s="88">
        <v>6836</v>
      </c>
      <c r="B6837" s="88">
        <v>6</v>
      </c>
      <c r="C6837" s="88" t="s">
        <v>2124</v>
      </c>
      <c r="D6837" s="99" t="s">
        <v>1431</v>
      </c>
      <c r="E6837" s="89">
        <v>0</v>
      </c>
      <c r="F6837" s="89">
        <v>4</v>
      </c>
      <c r="G6837" s="89">
        <v>0</v>
      </c>
      <c r="H6837" s="89">
        <v>0</v>
      </c>
      <c r="I6837" s="89">
        <v>0</v>
      </c>
      <c r="J6837" s="89">
        <v>0</v>
      </c>
      <c r="K6837" s="89">
        <v>0</v>
      </c>
      <c r="L6837" s="89">
        <v>1</v>
      </c>
      <c r="M6837" s="89">
        <v>0</v>
      </c>
      <c r="N6837" s="89">
        <v>0</v>
      </c>
      <c r="O6837" s="89">
        <v>0</v>
      </c>
      <c r="P6837" s="89">
        <v>897</v>
      </c>
      <c r="Q6837" s="89">
        <v>6274.38</v>
      </c>
      <c r="R6837" s="88">
        <f>VLOOKUP(P6837,NEW_TRAIN_TEST!$A$1:$M$980,13,0)</f>
        <v>5651.5</v>
      </c>
      <c r="S6837" s="88">
        <f>VLOOKUP(P6837,NEW_TRAIN_TEST!$A$1:$M$980,11,0)</f>
        <v>6538</v>
      </c>
      <c r="T6837" s="6">
        <f t="shared" si="212"/>
        <v>1</v>
      </c>
      <c r="U6837" s="6">
        <f t="shared" si="213"/>
        <v>0</v>
      </c>
    </row>
    <row r="6838" spans="1:21" x14ac:dyDescent="0.2">
      <c r="A6838" s="88">
        <v>6837</v>
      </c>
      <c r="B6838" s="88">
        <v>6</v>
      </c>
      <c r="C6838" s="88" t="s">
        <v>2124</v>
      </c>
      <c r="D6838" s="99" t="s">
        <v>1431</v>
      </c>
      <c r="E6838" s="89">
        <v>0</v>
      </c>
      <c r="F6838" s="89">
        <v>0</v>
      </c>
      <c r="G6838" s="89">
        <v>0</v>
      </c>
      <c r="H6838" s="89">
        <v>2</v>
      </c>
      <c r="I6838" s="89">
        <v>0</v>
      </c>
      <c r="J6838" s="89">
        <v>0</v>
      </c>
      <c r="K6838" s="89">
        <v>0</v>
      </c>
      <c r="L6838" s="89">
        <v>1</v>
      </c>
      <c r="M6838" s="89">
        <v>0</v>
      </c>
      <c r="N6838" s="89">
        <v>0</v>
      </c>
      <c r="O6838" s="89">
        <v>0</v>
      </c>
      <c r="P6838" s="89">
        <v>897</v>
      </c>
      <c r="Q6838" s="89">
        <v>6274.38</v>
      </c>
      <c r="R6838" s="88">
        <f>VLOOKUP(P6838,NEW_TRAIN_TEST!$A$1:$M$980,13,0)</f>
        <v>5651.5</v>
      </c>
      <c r="S6838" s="88">
        <f>VLOOKUP(P6838,NEW_TRAIN_TEST!$A$1:$M$980,11,0)</f>
        <v>6538</v>
      </c>
      <c r="T6838" s="6">
        <f t="shared" si="212"/>
        <v>1</v>
      </c>
      <c r="U6838" s="6">
        <f t="shared" si="213"/>
        <v>0</v>
      </c>
    </row>
    <row r="6839" spans="1:21" x14ac:dyDescent="0.2">
      <c r="A6839" s="88">
        <v>6838</v>
      </c>
      <c r="B6839" s="88">
        <v>6</v>
      </c>
      <c r="C6839" s="88" t="s">
        <v>2124</v>
      </c>
      <c r="D6839" s="99" t="s">
        <v>1431</v>
      </c>
      <c r="E6839" s="89">
        <v>0</v>
      </c>
      <c r="F6839" s="89">
        <v>4</v>
      </c>
      <c r="G6839" s="89">
        <v>3</v>
      </c>
      <c r="H6839" s="89">
        <v>0</v>
      </c>
      <c r="I6839" s="89">
        <v>0</v>
      </c>
      <c r="J6839" s="89">
        <v>0</v>
      </c>
      <c r="K6839" s="89">
        <v>0</v>
      </c>
      <c r="L6839" s="89">
        <v>1</v>
      </c>
      <c r="M6839" s="89">
        <v>11</v>
      </c>
      <c r="N6839" s="89">
        <v>0</v>
      </c>
      <c r="O6839" s="89">
        <v>0</v>
      </c>
      <c r="P6839" s="89">
        <v>897</v>
      </c>
      <c r="Q6839" s="89">
        <v>6274.38</v>
      </c>
      <c r="R6839" s="88">
        <f>VLOOKUP(P6839,NEW_TRAIN_TEST!$A$1:$M$980,13,0)</f>
        <v>5651.5</v>
      </c>
      <c r="S6839" s="88">
        <f>VLOOKUP(P6839,NEW_TRAIN_TEST!$A$1:$M$980,11,0)</f>
        <v>6538</v>
      </c>
      <c r="T6839" s="6">
        <f t="shared" si="212"/>
        <v>1</v>
      </c>
      <c r="U6839" s="6">
        <f t="shared" si="213"/>
        <v>1</v>
      </c>
    </row>
    <row r="6840" spans="1:21" x14ac:dyDescent="0.2">
      <c r="A6840" s="88">
        <v>6839</v>
      </c>
      <c r="B6840" s="88">
        <v>6</v>
      </c>
      <c r="C6840" s="88" t="s">
        <v>2124</v>
      </c>
      <c r="D6840" s="99" t="s">
        <v>1431</v>
      </c>
      <c r="E6840" s="89">
        <v>4</v>
      </c>
      <c r="F6840" s="89">
        <v>0</v>
      </c>
      <c r="G6840" s="89">
        <v>0</v>
      </c>
      <c r="H6840" s="89">
        <v>0</v>
      </c>
      <c r="I6840" s="89">
        <v>0</v>
      </c>
      <c r="J6840" s="89">
        <v>0</v>
      </c>
      <c r="K6840" s="89">
        <v>0</v>
      </c>
      <c r="L6840" s="89">
        <v>1</v>
      </c>
      <c r="M6840" s="89">
        <v>0</v>
      </c>
      <c r="N6840" s="89">
        <v>0</v>
      </c>
      <c r="O6840" s="89">
        <v>0</v>
      </c>
      <c r="P6840" s="89">
        <v>898</v>
      </c>
      <c r="Q6840" s="89">
        <v>6084.5</v>
      </c>
      <c r="R6840" s="88">
        <f>VLOOKUP(P6840,NEW_TRAIN_TEST!$A$1:$M$980,13,0)</f>
        <v>5766.5</v>
      </c>
      <c r="S6840" s="88">
        <f>VLOOKUP(P6840,NEW_TRAIN_TEST!$A$1:$M$980,11,0)</f>
        <v>6691</v>
      </c>
      <c r="T6840" s="6">
        <f t="shared" si="212"/>
        <v>1</v>
      </c>
      <c r="U6840" s="6">
        <f t="shared" si="213"/>
        <v>0</v>
      </c>
    </row>
    <row r="6841" spans="1:21" x14ac:dyDescent="0.2">
      <c r="A6841" s="88">
        <v>6840</v>
      </c>
      <c r="B6841" s="88">
        <v>6</v>
      </c>
      <c r="C6841" s="88" t="s">
        <v>2124</v>
      </c>
      <c r="D6841" s="99" t="s">
        <v>1431</v>
      </c>
      <c r="E6841" s="89">
        <v>4</v>
      </c>
      <c r="F6841" s="89">
        <v>2</v>
      </c>
      <c r="G6841" s="89">
        <v>0</v>
      </c>
      <c r="H6841" s="89">
        <v>2</v>
      </c>
      <c r="I6841" s="89">
        <v>2</v>
      </c>
      <c r="J6841" s="89">
        <v>0</v>
      </c>
      <c r="K6841" s="89">
        <v>0</v>
      </c>
      <c r="L6841" s="89">
        <v>0</v>
      </c>
      <c r="M6841" s="89">
        <v>0</v>
      </c>
      <c r="N6841" s="89">
        <v>0</v>
      </c>
      <c r="O6841" s="89">
        <v>2</v>
      </c>
      <c r="P6841" s="89">
        <v>898</v>
      </c>
      <c r="Q6841" s="89">
        <v>6240</v>
      </c>
      <c r="R6841" s="88">
        <f>VLOOKUP(P6841,NEW_TRAIN_TEST!$A$1:$M$980,13,0)</f>
        <v>5766.5</v>
      </c>
      <c r="S6841" s="88">
        <f>VLOOKUP(P6841,NEW_TRAIN_TEST!$A$1:$M$980,11,0)</f>
        <v>6691</v>
      </c>
      <c r="T6841" s="6">
        <f t="shared" si="212"/>
        <v>0</v>
      </c>
      <c r="U6841" s="6">
        <f t="shared" si="213"/>
        <v>0</v>
      </c>
    </row>
    <row r="6842" spans="1:21" x14ac:dyDescent="0.2">
      <c r="A6842" s="88">
        <v>6841</v>
      </c>
      <c r="B6842" s="88">
        <v>6</v>
      </c>
      <c r="C6842" s="88" t="s">
        <v>2124</v>
      </c>
      <c r="D6842" s="99" t="s">
        <v>1431</v>
      </c>
      <c r="E6842" s="89">
        <v>0</v>
      </c>
      <c r="F6842" s="89">
        <v>1</v>
      </c>
      <c r="G6842" s="89">
        <v>0</v>
      </c>
      <c r="H6842" s="89">
        <v>0</v>
      </c>
      <c r="I6842" s="89">
        <v>2</v>
      </c>
      <c r="J6842" s="89">
        <v>0</v>
      </c>
      <c r="K6842" s="89">
        <v>0</v>
      </c>
      <c r="L6842" s="89">
        <v>0</v>
      </c>
      <c r="M6842" s="89">
        <v>0</v>
      </c>
      <c r="N6842" s="89">
        <v>0</v>
      </c>
      <c r="O6842" s="89">
        <v>2</v>
      </c>
      <c r="P6842" s="89">
        <v>569</v>
      </c>
      <c r="Q6842" s="89">
        <v>2934.5</v>
      </c>
      <c r="R6842" s="88">
        <f>VLOOKUP(P6842,NEW_TRAIN_TEST!$A$1:$M$980,13,0)</f>
        <v>2934.5</v>
      </c>
      <c r="S6842" s="88">
        <f>VLOOKUP(P6842,NEW_TRAIN_TEST!$A$1:$M$980,11,0)</f>
        <v>3867</v>
      </c>
      <c r="T6842" s="6">
        <f t="shared" si="212"/>
        <v>0</v>
      </c>
      <c r="U6842" s="6">
        <f t="shared" si="213"/>
        <v>0</v>
      </c>
    </row>
    <row r="6843" spans="1:21" x14ac:dyDescent="0.2">
      <c r="A6843" s="88">
        <v>6842</v>
      </c>
      <c r="B6843" s="88">
        <v>6</v>
      </c>
      <c r="C6843" s="88" t="s">
        <v>2124</v>
      </c>
      <c r="D6843" s="99" t="s">
        <v>1431</v>
      </c>
      <c r="E6843" s="89">
        <v>0</v>
      </c>
      <c r="F6843" s="89">
        <v>1</v>
      </c>
      <c r="G6843" s="89">
        <v>0</v>
      </c>
      <c r="H6843" s="89">
        <v>0</v>
      </c>
      <c r="I6843" s="89">
        <v>2</v>
      </c>
      <c r="J6843" s="89">
        <v>0</v>
      </c>
      <c r="K6843" s="89">
        <v>0</v>
      </c>
      <c r="L6843" s="89">
        <v>0</v>
      </c>
      <c r="M6843" s="89">
        <v>0</v>
      </c>
      <c r="N6843" s="89">
        <v>0</v>
      </c>
      <c r="O6843" s="89">
        <v>2</v>
      </c>
      <c r="P6843" s="89">
        <v>569</v>
      </c>
      <c r="Q6843" s="89">
        <v>2977</v>
      </c>
      <c r="R6843" s="88">
        <f>VLOOKUP(P6843,NEW_TRAIN_TEST!$A$1:$M$980,13,0)</f>
        <v>2934.5</v>
      </c>
      <c r="S6843" s="88">
        <f>VLOOKUP(P6843,NEW_TRAIN_TEST!$A$1:$M$980,11,0)</f>
        <v>3867</v>
      </c>
      <c r="T6843" s="6">
        <f t="shared" si="212"/>
        <v>0</v>
      </c>
      <c r="U6843" s="6">
        <f t="shared" si="213"/>
        <v>0</v>
      </c>
    </row>
    <row r="6844" spans="1:21" x14ac:dyDescent="0.2">
      <c r="A6844" s="88">
        <v>6843</v>
      </c>
      <c r="B6844" s="88">
        <v>6</v>
      </c>
      <c r="C6844" s="88" t="s">
        <v>2124</v>
      </c>
      <c r="D6844" s="99" t="s">
        <v>1431</v>
      </c>
      <c r="E6844" s="89">
        <v>0</v>
      </c>
      <c r="F6844" s="89">
        <v>1</v>
      </c>
      <c r="G6844" s="89">
        <v>0</v>
      </c>
      <c r="H6844" s="89">
        <v>0</v>
      </c>
      <c r="I6844" s="89">
        <v>0</v>
      </c>
      <c r="J6844" s="89">
        <v>0</v>
      </c>
      <c r="K6844" s="89">
        <v>0</v>
      </c>
      <c r="L6844" s="89">
        <v>0</v>
      </c>
      <c r="M6844" s="89">
        <v>0</v>
      </c>
      <c r="N6844" s="89">
        <v>0</v>
      </c>
      <c r="O6844" s="89">
        <v>0</v>
      </c>
      <c r="P6844" s="89">
        <v>569</v>
      </c>
      <c r="Q6844" s="89">
        <v>2980.5</v>
      </c>
      <c r="R6844" s="88">
        <f>VLOOKUP(P6844,NEW_TRAIN_TEST!$A$1:$M$980,13,0)</f>
        <v>2934.5</v>
      </c>
      <c r="S6844" s="88">
        <f>VLOOKUP(P6844,NEW_TRAIN_TEST!$A$1:$M$980,11,0)</f>
        <v>3867</v>
      </c>
      <c r="T6844" s="6">
        <f t="shared" si="212"/>
        <v>0</v>
      </c>
      <c r="U6844" s="6">
        <f t="shared" si="213"/>
        <v>0</v>
      </c>
    </row>
    <row r="6845" spans="1:21" x14ac:dyDescent="0.2">
      <c r="A6845" s="88">
        <v>6844</v>
      </c>
      <c r="B6845" s="88">
        <v>6</v>
      </c>
      <c r="C6845" s="88" t="s">
        <v>2124</v>
      </c>
      <c r="D6845" s="99" t="s">
        <v>1431</v>
      </c>
      <c r="E6845" s="89">
        <v>0</v>
      </c>
      <c r="F6845" s="89">
        <v>1</v>
      </c>
      <c r="G6845" s="89">
        <v>0</v>
      </c>
      <c r="H6845" s="89">
        <v>0</v>
      </c>
      <c r="I6845" s="89">
        <v>2</v>
      </c>
      <c r="J6845" s="89">
        <v>0</v>
      </c>
      <c r="K6845" s="89">
        <v>0</v>
      </c>
      <c r="L6845" s="89">
        <v>0</v>
      </c>
      <c r="M6845" s="89">
        <v>2</v>
      </c>
      <c r="N6845" s="89">
        <v>0</v>
      </c>
      <c r="O6845" s="89">
        <v>2</v>
      </c>
      <c r="P6845" s="89">
        <v>569</v>
      </c>
      <c r="Q6845" s="89">
        <v>2980.5</v>
      </c>
      <c r="R6845" s="88">
        <f>VLOOKUP(P6845,NEW_TRAIN_TEST!$A$1:$M$980,13,0)</f>
        <v>2934.5</v>
      </c>
      <c r="S6845" s="88">
        <f>VLOOKUP(P6845,NEW_TRAIN_TEST!$A$1:$M$980,11,0)</f>
        <v>3867</v>
      </c>
      <c r="T6845" s="6">
        <f t="shared" si="212"/>
        <v>0</v>
      </c>
      <c r="U6845" s="6">
        <f t="shared" si="213"/>
        <v>1</v>
      </c>
    </row>
    <row r="6846" spans="1:21" x14ac:dyDescent="0.2">
      <c r="A6846" s="88">
        <v>6845</v>
      </c>
      <c r="B6846" s="88">
        <v>6</v>
      </c>
      <c r="C6846" s="88" t="s">
        <v>2124</v>
      </c>
      <c r="D6846" s="99" t="s">
        <v>1431</v>
      </c>
      <c r="E6846" s="89">
        <v>0</v>
      </c>
      <c r="F6846" s="89">
        <v>0</v>
      </c>
      <c r="G6846" s="89">
        <v>0</v>
      </c>
      <c r="H6846" s="89">
        <v>0</v>
      </c>
      <c r="I6846" s="89">
        <v>0</v>
      </c>
      <c r="J6846" s="89">
        <v>0</v>
      </c>
      <c r="K6846" s="89">
        <v>0</v>
      </c>
      <c r="L6846" s="89">
        <v>0</v>
      </c>
      <c r="M6846" s="89">
        <v>0</v>
      </c>
      <c r="N6846" s="89">
        <v>1</v>
      </c>
      <c r="O6846" s="89">
        <v>0</v>
      </c>
      <c r="P6846" s="89">
        <v>569</v>
      </c>
      <c r="Q6846" s="89">
        <v>2980.5</v>
      </c>
      <c r="R6846" s="88">
        <f>VLOOKUP(P6846,NEW_TRAIN_TEST!$A$1:$M$980,13,0)</f>
        <v>2934.5</v>
      </c>
      <c r="S6846" s="88">
        <f>VLOOKUP(P6846,NEW_TRAIN_TEST!$A$1:$M$980,11,0)</f>
        <v>3867</v>
      </c>
      <c r="T6846" s="6">
        <f t="shared" si="212"/>
        <v>0</v>
      </c>
      <c r="U6846" s="6">
        <f t="shared" si="213"/>
        <v>0</v>
      </c>
    </row>
    <row r="6847" spans="1:21" x14ac:dyDescent="0.2">
      <c r="A6847" s="88">
        <v>6846</v>
      </c>
      <c r="B6847" s="88">
        <v>6</v>
      </c>
      <c r="C6847" s="88" t="s">
        <v>2124</v>
      </c>
      <c r="D6847" s="99" t="s">
        <v>1431</v>
      </c>
      <c r="E6847" s="89">
        <v>0</v>
      </c>
      <c r="F6847" s="89">
        <v>1</v>
      </c>
      <c r="G6847" s="89">
        <v>0</v>
      </c>
      <c r="H6847" s="89">
        <v>0</v>
      </c>
      <c r="I6847" s="89">
        <v>2</v>
      </c>
      <c r="J6847" s="89">
        <v>0</v>
      </c>
      <c r="K6847" s="89">
        <v>0</v>
      </c>
      <c r="L6847" s="89">
        <v>0</v>
      </c>
      <c r="M6847" s="89">
        <v>0</v>
      </c>
      <c r="N6847" s="89">
        <v>0</v>
      </c>
      <c r="O6847" s="89">
        <v>2</v>
      </c>
      <c r="P6847" s="89">
        <v>578</v>
      </c>
      <c r="Q6847" s="89">
        <v>3373.5</v>
      </c>
      <c r="R6847" s="88">
        <f>VLOOKUP(P6847,NEW_TRAIN_TEST!$A$1:$M$980,13,0)</f>
        <v>3373.5</v>
      </c>
      <c r="S6847" s="88">
        <f>VLOOKUP(P6847,NEW_TRAIN_TEST!$A$1:$M$980,11,0)</f>
        <v>4410</v>
      </c>
      <c r="T6847" s="6">
        <f t="shared" si="212"/>
        <v>0</v>
      </c>
      <c r="U6847" s="6">
        <f t="shared" si="213"/>
        <v>0</v>
      </c>
    </row>
    <row r="6848" spans="1:21" x14ac:dyDescent="0.2">
      <c r="A6848" s="88">
        <v>6847</v>
      </c>
      <c r="B6848" s="88">
        <v>6</v>
      </c>
      <c r="C6848" s="88" t="s">
        <v>2124</v>
      </c>
      <c r="D6848" s="99" t="s">
        <v>1431</v>
      </c>
      <c r="E6848" s="89">
        <v>0</v>
      </c>
      <c r="F6848" s="89">
        <v>1</v>
      </c>
      <c r="G6848" s="89">
        <v>0</v>
      </c>
      <c r="H6848" s="89">
        <v>0</v>
      </c>
      <c r="I6848" s="89">
        <v>2</v>
      </c>
      <c r="J6848" s="89">
        <v>0</v>
      </c>
      <c r="K6848" s="89">
        <v>0</v>
      </c>
      <c r="L6848" s="89">
        <v>0</v>
      </c>
      <c r="M6848" s="89">
        <v>0</v>
      </c>
      <c r="N6848" s="89">
        <v>0</v>
      </c>
      <c r="O6848" s="89">
        <v>2</v>
      </c>
      <c r="P6848" s="89">
        <v>578</v>
      </c>
      <c r="Q6848" s="89">
        <v>3374.5</v>
      </c>
      <c r="R6848" s="88">
        <f>VLOOKUP(P6848,NEW_TRAIN_TEST!$A$1:$M$980,13,0)</f>
        <v>3373.5</v>
      </c>
      <c r="S6848" s="88">
        <f>VLOOKUP(P6848,NEW_TRAIN_TEST!$A$1:$M$980,11,0)</f>
        <v>4410</v>
      </c>
      <c r="T6848" s="6">
        <f t="shared" si="212"/>
        <v>0</v>
      </c>
      <c r="U6848" s="6">
        <f t="shared" si="213"/>
        <v>0</v>
      </c>
    </row>
    <row r="6849" spans="1:21" x14ac:dyDescent="0.2">
      <c r="A6849" s="88">
        <v>6848</v>
      </c>
      <c r="B6849" s="88">
        <v>6</v>
      </c>
      <c r="C6849" s="88" t="s">
        <v>2124</v>
      </c>
      <c r="D6849" s="99" t="s">
        <v>1431</v>
      </c>
      <c r="E6849" s="89">
        <v>0</v>
      </c>
      <c r="F6849" s="89">
        <v>2</v>
      </c>
      <c r="G6849" s="89">
        <v>0</v>
      </c>
      <c r="H6849" s="89">
        <v>0</v>
      </c>
      <c r="I6849" s="89">
        <v>2</v>
      </c>
      <c r="J6849" s="89">
        <v>0</v>
      </c>
      <c r="K6849" s="89">
        <v>0</v>
      </c>
      <c r="L6849" s="89">
        <v>0</v>
      </c>
      <c r="M6849" s="89">
        <v>0</v>
      </c>
      <c r="N6849" s="89">
        <v>0</v>
      </c>
      <c r="O6849" s="89">
        <v>2</v>
      </c>
      <c r="P6849" s="89">
        <v>578</v>
      </c>
      <c r="Q6849" s="89">
        <v>3375</v>
      </c>
      <c r="R6849" s="88">
        <f>VLOOKUP(P6849,NEW_TRAIN_TEST!$A$1:$M$980,13,0)</f>
        <v>3373.5</v>
      </c>
      <c r="S6849" s="88">
        <f>VLOOKUP(P6849,NEW_TRAIN_TEST!$A$1:$M$980,11,0)</f>
        <v>4410</v>
      </c>
      <c r="T6849" s="6">
        <f t="shared" si="212"/>
        <v>0</v>
      </c>
      <c r="U6849" s="6">
        <f t="shared" si="213"/>
        <v>0</v>
      </c>
    </row>
    <row r="6850" spans="1:21" x14ac:dyDescent="0.2">
      <c r="A6850" s="88">
        <v>6849</v>
      </c>
      <c r="B6850" s="88">
        <v>6</v>
      </c>
      <c r="C6850" s="88" t="s">
        <v>2124</v>
      </c>
      <c r="D6850" s="99" t="s">
        <v>1431</v>
      </c>
      <c r="E6850" s="89">
        <v>0</v>
      </c>
      <c r="F6850" s="89">
        <v>0</v>
      </c>
      <c r="G6850" s="89">
        <v>0</v>
      </c>
      <c r="H6850" s="89">
        <v>0</v>
      </c>
      <c r="I6850" s="89">
        <v>0</v>
      </c>
      <c r="J6850" s="89">
        <v>0</v>
      </c>
      <c r="K6850" s="89">
        <v>0</v>
      </c>
      <c r="L6850" s="89">
        <v>1</v>
      </c>
      <c r="M6850" s="89">
        <v>0</v>
      </c>
      <c r="N6850" s="89">
        <v>0</v>
      </c>
      <c r="O6850" s="89">
        <v>0</v>
      </c>
      <c r="P6850" s="89">
        <v>578</v>
      </c>
      <c r="Q6850" s="89">
        <v>3375.5</v>
      </c>
      <c r="R6850" s="88">
        <f>VLOOKUP(P6850,NEW_TRAIN_TEST!$A$1:$M$980,13,0)</f>
        <v>3373.5</v>
      </c>
      <c r="S6850" s="88">
        <f>VLOOKUP(P6850,NEW_TRAIN_TEST!$A$1:$M$980,11,0)</f>
        <v>4410</v>
      </c>
      <c r="T6850" s="6">
        <f t="shared" si="212"/>
        <v>1</v>
      </c>
      <c r="U6850" s="6">
        <f t="shared" si="213"/>
        <v>0</v>
      </c>
    </row>
    <row r="6851" spans="1:21" x14ac:dyDescent="0.2">
      <c r="A6851" s="88">
        <v>6850</v>
      </c>
      <c r="B6851" s="88">
        <v>6</v>
      </c>
      <c r="C6851" s="88" t="s">
        <v>2124</v>
      </c>
      <c r="D6851" s="99" t="s">
        <v>1431</v>
      </c>
      <c r="E6851" s="89">
        <v>3</v>
      </c>
      <c r="F6851" s="89">
        <v>1</v>
      </c>
      <c r="G6851" s="89">
        <v>0</v>
      </c>
      <c r="H6851" s="89">
        <v>0</v>
      </c>
      <c r="I6851" s="89">
        <v>2</v>
      </c>
      <c r="J6851" s="89">
        <v>0</v>
      </c>
      <c r="K6851" s="89">
        <v>0</v>
      </c>
      <c r="L6851" s="89">
        <v>1</v>
      </c>
      <c r="M6851" s="89">
        <v>0</v>
      </c>
      <c r="N6851" s="89">
        <v>0</v>
      </c>
      <c r="O6851" s="89">
        <v>2</v>
      </c>
      <c r="P6851" s="89">
        <v>745</v>
      </c>
      <c r="Q6851" s="89">
        <v>5183.5</v>
      </c>
      <c r="R6851" s="88">
        <f>VLOOKUP(P6851,NEW_TRAIN_TEST!$A$1:$M$980,13,0)</f>
        <v>4471</v>
      </c>
      <c r="S6851" s="88">
        <f>VLOOKUP(P6851,NEW_TRAIN_TEST!$A$1:$M$980,11,0)</f>
        <v>5884</v>
      </c>
      <c r="T6851" s="6">
        <f t="shared" ref="T6851:T6914" si="214">IF(L6851&gt;0,1,0)</f>
        <v>1</v>
      </c>
      <c r="U6851" s="6">
        <f t="shared" ref="U6851:U6914" si="215">IF(M6851&gt;0,1,0)</f>
        <v>0</v>
      </c>
    </row>
    <row r="6852" spans="1:21" x14ac:dyDescent="0.2">
      <c r="A6852" s="88">
        <v>6851</v>
      </c>
      <c r="B6852" s="88">
        <v>6</v>
      </c>
      <c r="C6852" s="88" t="s">
        <v>2124</v>
      </c>
      <c r="D6852" s="99" t="s">
        <v>1431</v>
      </c>
      <c r="E6852" s="89">
        <v>0</v>
      </c>
      <c r="F6852" s="89">
        <v>2</v>
      </c>
      <c r="G6852" s="89">
        <v>0</v>
      </c>
      <c r="H6852" s="89">
        <v>2</v>
      </c>
      <c r="I6852" s="89">
        <v>2</v>
      </c>
      <c r="J6852" s="89">
        <v>0</v>
      </c>
      <c r="K6852" s="89">
        <v>0</v>
      </c>
      <c r="L6852" s="89">
        <v>0</v>
      </c>
      <c r="M6852" s="89">
        <v>0</v>
      </c>
      <c r="N6852" s="89">
        <v>0</v>
      </c>
      <c r="O6852" s="89">
        <v>2</v>
      </c>
      <c r="P6852" s="89">
        <v>557</v>
      </c>
      <c r="Q6852" s="89">
        <v>2877</v>
      </c>
      <c r="R6852" s="88">
        <f>VLOOKUP(P6852,NEW_TRAIN_TEST!$A$1:$M$980,13,0)</f>
        <v>2877</v>
      </c>
      <c r="S6852" s="88">
        <f>VLOOKUP(P6852,NEW_TRAIN_TEST!$A$1:$M$980,11,0)</f>
        <v>3857</v>
      </c>
      <c r="T6852" s="6">
        <f t="shared" si="214"/>
        <v>0</v>
      </c>
      <c r="U6852" s="6">
        <f t="shared" si="215"/>
        <v>0</v>
      </c>
    </row>
    <row r="6853" spans="1:21" x14ac:dyDescent="0.2">
      <c r="A6853" s="88">
        <v>6852</v>
      </c>
      <c r="B6853" s="88">
        <v>6</v>
      </c>
      <c r="C6853" s="88" t="s">
        <v>2124</v>
      </c>
      <c r="D6853" s="99" t="s">
        <v>1431</v>
      </c>
      <c r="E6853" s="89">
        <v>0</v>
      </c>
      <c r="F6853" s="89">
        <v>3</v>
      </c>
      <c r="G6853" s="89">
        <v>2</v>
      </c>
      <c r="H6853" s="89">
        <v>0</v>
      </c>
      <c r="I6853" s="89">
        <v>2</v>
      </c>
      <c r="J6853" s="89">
        <v>0</v>
      </c>
      <c r="K6853" s="89">
        <v>0</v>
      </c>
      <c r="L6853" s="89">
        <v>1</v>
      </c>
      <c r="M6853" s="89">
        <v>10</v>
      </c>
      <c r="N6853" s="89">
        <v>0</v>
      </c>
      <c r="O6853" s="89">
        <v>2</v>
      </c>
      <c r="P6853" s="89">
        <v>557</v>
      </c>
      <c r="Q6853" s="89">
        <v>2879</v>
      </c>
      <c r="R6853" s="88">
        <f>VLOOKUP(P6853,NEW_TRAIN_TEST!$A$1:$M$980,13,0)</f>
        <v>2877</v>
      </c>
      <c r="S6853" s="88">
        <f>VLOOKUP(P6853,NEW_TRAIN_TEST!$A$1:$M$980,11,0)</f>
        <v>3857</v>
      </c>
      <c r="T6853" s="6">
        <f t="shared" si="214"/>
        <v>1</v>
      </c>
      <c r="U6853" s="6">
        <f t="shared" si="215"/>
        <v>1</v>
      </c>
    </row>
    <row r="6854" spans="1:21" x14ac:dyDescent="0.2">
      <c r="A6854" s="88">
        <v>6853</v>
      </c>
      <c r="B6854" s="88">
        <v>6</v>
      </c>
      <c r="C6854" s="88" t="s">
        <v>2124</v>
      </c>
      <c r="D6854" s="99" t="s">
        <v>1431</v>
      </c>
      <c r="E6854" s="89">
        <v>3</v>
      </c>
      <c r="F6854" s="89">
        <v>2</v>
      </c>
      <c r="G6854" s="89">
        <v>0</v>
      </c>
      <c r="H6854" s="89">
        <v>2</v>
      </c>
      <c r="I6854" s="89">
        <v>2</v>
      </c>
      <c r="J6854" s="89">
        <v>0</v>
      </c>
      <c r="K6854" s="89">
        <v>0</v>
      </c>
      <c r="L6854" s="89">
        <v>0</v>
      </c>
      <c r="M6854" s="89">
        <v>0</v>
      </c>
      <c r="N6854" s="89">
        <v>0</v>
      </c>
      <c r="O6854" s="89">
        <v>2</v>
      </c>
      <c r="P6854" s="89">
        <v>557</v>
      </c>
      <c r="Q6854" s="89">
        <v>2969.67</v>
      </c>
      <c r="R6854" s="88">
        <f>VLOOKUP(P6854,NEW_TRAIN_TEST!$A$1:$M$980,13,0)</f>
        <v>2877</v>
      </c>
      <c r="S6854" s="88">
        <f>VLOOKUP(P6854,NEW_TRAIN_TEST!$A$1:$M$980,11,0)</f>
        <v>3857</v>
      </c>
      <c r="T6854" s="6">
        <f t="shared" si="214"/>
        <v>0</v>
      </c>
      <c r="U6854" s="6">
        <f t="shared" si="215"/>
        <v>0</v>
      </c>
    </row>
    <row r="6855" spans="1:21" x14ac:dyDescent="0.2">
      <c r="A6855" s="88">
        <v>6854</v>
      </c>
      <c r="B6855" s="88">
        <v>6</v>
      </c>
      <c r="C6855" s="88" t="s">
        <v>2124</v>
      </c>
      <c r="D6855" s="99" t="s">
        <v>1431</v>
      </c>
      <c r="E6855" s="89">
        <v>3</v>
      </c>
      <c r="F6855" s="89">
        <v>0</v>
      </c>
      <c r="G6855" s="89">
        <v>0</v>
      </c>
      <c r="H6855" s="89">
        <v>0</v>
      </c>
      <c r="I6855" s="89">
        <v>0</v>
      </c>
      <c r="J6855" s="89">
        <v>0</v>
      </c>
      <c r="K6855" s="89">
        <v>0</v>
      </c>
      <c r="L6855" s="89">
        <v>0</v>
      </c>
      <c r="M6855" s="89">
        <v>0</v>
      </c>
      <c r="N6855" s="89">
        <v>0</v>
      </c>
      <c r="O6855" s="89">
        <v>0</v>
      </c>
      <c r="P6855" s="89">
        <v>903</v>
      </c>
      <c r="Q6855" s="89">
        <v>4788</v>
      </c>
      <c r="R6855" s="88">
        <f>VLOOKUP(P6855,NEW_TRAIN_TEST!$A$1:$M$980,13,0)</f>
        <v>4094</v>
      </c>
      <c r="S6855" s="88">
        <f>VLOOKUP(P6855,NEW_TRAIN_TEST!$A$1:$M$980,11,0)</f>
        <v>5217</v>
      </c>
      <c r="T6855" s="6">
        <f t="shared" si="214"/>
        <v>0</v>
      </c>
      <c r="U6855" s="6">
        <f t="shared" si="215"/>
        <v>0</v>
      </c>
    </row>
    <row r="6856" spans="1:21" x14ac:dyDescent="0.2">
      <c r="A6856" s="88">
        <v>6855</v>
      </c>
      <c r="B6856" s="88">
        <v>6</v>
      </c>
      <c r="C6856" s="88" t="s">
        <v>2124</v>
      </c>
      <c r="D6856" s="99" t="s">
        <v>1431</v>
      </c>
      <c r="E6856" s="89">
        <v>0</v>
      </c>
      <c r="F6856" s="89">
        <v>2</v>
      </c>
      <c r="G6856" s="89">
        <v>2</v>
      </c>
      <c r="H6856" s="89">
        <v>2</v>
      </c>
      <c r="I6856" s="89">
        <v>2</v>
      </c>
      <c r="J6856" s="89">
        <v>0</v>
      </c>
      <c r="K6856" s="89">
        <v>0</v>
      </c>
      <c r="L6856" s="89">
        <v>0</v>
      </c>
      <c r="M6856" s="89">
        <v>0</v>
      </c>
      <c r="N6856" s="89">
        <v>0</v>
      </c>
      <c r="O6856" s="89">
        <v>2</v>
      </c>
      <c r="P6856" s="89">
        <v>362</v>
      </c>
      <c r="Q6856" s="89">
        <v>4000.5</v>
      </c>
      <c r="R6856" s="88">
        <f>VLOOKUP(P6856,NEW_TRAIN_TEST!$A$1:$M$980,13,0)</f>
        <v>4000.5</v>
      </c>
      <c r="S6856" s="88">
        <f>VLOOKUP(P6856,NEW_TRAIN_TEST!$A$1:$M$980,11,0)</f>
        <v>5310</v>
      </c>
      <c r="T6856" s="6">
        <f t="shared" si="214"/>
        <v>0</v>
      </c>
      <c r="U6856" s="6">
        <f t="shared" si="215"/>
        <v>0</v>
      </c>
    </row>
    <row r="6857" spans="1:21" x14ac:dyDescent="0.2">
      <c r="A6857" s="88">
        <v>6856</v>
      </c>
      <c r="B6857" s="88">
        <v>6</v>
      </c>
      <c r="C6857" s="88" t="s">
        <v>2124</v>
      </c>
      <c r="D6857" s="99" t="s">
        <v>1431</v>
      </c>
      <c r="E6857" s="89">
        <v>0</v>
      </c>
      <c r="F6857" s="89">
        <v>2</v>
      </c>
      <c r="G6857" s="89">
        <v>1</v>
      </c>
      <c r="H6857" s="89">
        <v>2</v>
      </c>
      <c r="I6857" s="89">
        <v>2</v>
      </c>
      <c r="J6857" s="89">
        <v>0</v>
      </c>
      <c r="K6857" s="89">
        <v>0</v>
      </c>
      <c r="L6857" s="89">
        <v>0</v>
      </c>
      <c r="M6857" s="89">
        <v>0</v>
      </c>
      <c r="N6857" s="89">
        <v>0</v>
      </c>
      <c r="O6857" s="89">
        <v>2</v>
      </c>
      <c r="P6857" s="89">
        <v>362</v>
      </c>
      <c r="Q6857" s="89">
        <v>4015.5</v>
      </c>
      <c r="R6857" s="88">
        <f>VLOOKUP(P6857,NEW_TRAIN_TEST!$A$1:$M$980,13,0)</f>
        <v>4000.5</v>
      </c>
      <c r="S6857" s="88">
        <f>VLOOKUP(P6857,NEW_TRAIN_TEST!$A$1:$M$980,11,0)</f>
        <v>5310</v>
      </c>
      <c r="T6857" s="6">
        <f t="shared" si="214"/>
        <v>0</v>
      </c>
      <c r="U6857" s="6">
        <f t="shared" si="215"/>
        <v>0</v>
      </c>
    </row>
    <row r="6858" spans="1:21" x14ac:dyDescent="0.2">
      <c r="A6858" s="88">
        <v>6857</v>
      </c>
      <c r="B6858" s="88">
        <v>6</v>
      </c>
      <c r="C6858" s="88" t="s">
        <v>2124</v>
      </c>
      <c r="D6858" s="99" t="s">
        <v>1431</v>
      </c>
      <c r="E6858" s="89">
        <v>0</v>
      </c>
      <c r="F6858" s="89">
        <v>1</v>
      </c>
      <c r="G6858" s="89">
        <v>0</v>
      </c>
      <c r="H6858" s="89">
        <v>0</v>
      </c>
      <c r="I6858" s="89">
        <v>2</v>
      </c>
      <c r="J6858" s="89">
        <v>0</v>
      </c>
      <c r="K6858" s="89">
        <v>0</v>
      </c>
      <c r="L6858" s="89">
        <v>0</v>
      </c>
      <c r="M6858" s="89">
        <v>0</v>
      </c>
      <c r="N6858" s="89">
        <v>0</v>
      </c>
      <c r="O6858" s="89">
        <v>2</v>
      </c>
      <c r="P6858" s="89">
        <v>362</v>
      </c>
      <c r="Q6858" s="89">
        <v>4016</v>
      </c>
      <c r="R6858" s="88">
        <f>VLOOKUP(P6858,NEW_TRAIN_TEST!$A$1:$M$980,13,0)</f>
        <v>4000.5</v>
      </c>
      <c r="S6858" s="88">
        <f>VLOOKUP(P6858,NEW_TRAIN_TEST!$A$1:$M$980,11,0)</f>
        <v>5310</v>
      </c>
      <c r="T6858" s="6">
        <f t="shared" si="214"/>
        <v>0</v>
      </c>
      <c r="U6858" s="6">
        <f t="shared" si="215"/>
        <v>0</v>
      </c>
    </row>
    <row r="6859" spans="1:21" x14ac:dyDescent="0.2">
      <c r="A6859" s="88">
        <v>6858</v>
      </c>
      <c r="B6859" s="88">
        <v>6</v>
      </c>
      <c r="C6859" s="88" t="s">
        <v>2124</v>
      </c>
      <c r="D6859" s="99" t="s">
        <v>1431</v>
      </c>
      <c r="E6859" s="89">
        <v>0</v>
      </c>
      <c r="F6859" s="89">
        <v>1</v>
      </c>
      <c r="G6859" s="89">
        <v>1</v>
      </c>
      <c r="H6859" s="89">
        <v>0</v>
      </c>
      <c r="I6859" s="89">
        <v>2</v>
      </c>
      <c r="J6859" s="89">
        <v>0</v>
      </c>
      <c r="K6859" s="89">
        <v>0</v>
      </c>
      <c r="L6859" s="89">
        <v>0</v>
      </c>
      <c r="M6859" s="89">
        <v>0</v>
      </c>
      <c r="N6859" s="89">
        <v>0</v>
      </c>
      <c r="O6859" s="89">
        <v>2</v>
      </c>
      <c r="P6859" s="89">
        <v>362</v>
      </c>
      <c r="Q6859" s="89">
        <v>4022.5</v>
      </c>
      <c r="R6859" s="88">
        <f>VLOOKUP(P6859,NEW_TRAIN_TEST!$A$1:$M$980,13,0)</f>
        <v>4000.5</v>
      </c>
      <c r="S6859" s="88">
        <f>VLOOKUP(P6859,NEW_TRAIN_TEST!$A$1:$M$980,11,0)</f>
        <v>5310</v>
      </c>
      <c r="T6859" s="6">
        <f t="shared" si="214"/>
        <v>0</v>
      </c>
      <c r="U6859" s="6">
        <f t="shared" si="215"/>
        <v>0</v>
      </c>
    </row>
    <row r="6860" spans="1:21" x14ac:dyDescent="0.2">
      <c r="A6860" s="88">
        <v>6859</v>
      </c>
      <c r="B6860" s="88">
        <v>6</v>
      </c>
      <c r="C6860" s="88" t="s">
        <v>2124</v>
      </c>
      <c r="D6860" s="99" t="s">
        <v>1431</v>
      </c>
      <c r="E6860" s="89">
        <v>0</v>
      </c>
      <c r="F6860" s="89">
        <v>1</v>
      </c>
      <c r="G6860" s="89">
        <v>0</v>
      </c>
      <c r="H6860" s="89">
        <v>0</v>
      </c>
      <c r="I6860" s="89">
        <v>2</v>
      </c>
      <c r="J6860" s="89">
        <v>0</v>
      </c>
      <c r="K6860" s="89">
        <v>0</v>
      </c>
      <c r="L6860" s="89">
        <v>0</v>
      </c>
      <c r="M6860" s="89">
        <v>0</v>
      </c>
      <c r="N6860" s="89">
        <v>0</v>
      </c>
      <c r="O6860" s="89">
        <v>2</v>
      </c>
      <c r="P6860" s="89">
        <v>362</v>
      </c>
      <c r="Q6860" s="89">
        <v>4024</v>
      </c>
      <c r="R6860" s="88">
        <f>VLOOKUP(P6860,NEW_TRAIN_TEST!$A$1:$M$980,13,0)</f>
        <v>4000.5</v>
      </c>
      <c r="S6860" s="88">
        <f>VLOOKUP(P6860,NEW_TRAIN_TEST!$A$1:$M$980,11,0)</f>
        <v>5310</v>
      </c>
      <c r="T6860" s="6">
        <f t="shared" si="214"/>
        <v>0</v>
      </c>
      <c r="U6860" s="6">
        <f t="shared" si="215"/>
        <v>0</v>
      </c>
    </row>
    <row r="6861" spans="1:21" x14ac:dyDescent="0.2">
      <c r="A6861" s="88">
        <v>6860</v>
      </c>
      <c r="B6861" s="88">
        <v>6</v>
      </c>
      <c r="C6861" s="88" t="s">
        <v>2124</v>
      </c>
      <c r="D6861" s="99" t="s">
        <v>1431</v>
      </c>
      <c r="E6861" s="89">
        <v>0</v>
      </c>
      <c r="F6861" s="89">
        <v>0</v>
      </c>
      <c r="G6861" s="89">
        <v>0</v>
      </c>
      <c r="H6861" s="89">
        <v>0</v>
      </c>
      <c r="I6861" s="89">
        <v>0</v>
      </c>
      <c r="J6861" s="89">
        <v>0</v>
      </c>
      <c r="K6861" s="89">
        <v>0</v>
      </c>
      <c r="L6861" s="89">
        <v>0</v>
      </c>
      <c r="M6861" s="89">
        <v>0</v>
      </c>
      <c r="N6861" s="89">
        <v>1</v>
      </c>
      <c r="O6861" s="89">
        <v>0</v>
      </c>
      <c r="P6861" s="89">
        <v>362</v>
      </c>
      <c r="Q6861" s="89">
        <v>4025.5</v>
      </c>
      <c r="R6861" s="88">
        <f>VLOOKUP(P6861,NEW_TRAIN_TEST!$A$1:$M$980,13,0)</f>
        <v>4000.5</v>
      </c>
      <c r="S6861" s="88">
        <f>VLOOKUP(P6861,NEW_TRAIN_TEST!$A$1:$M$980,11,0)</f>
        <v>5310</v>
      </c>
      <c r="T6861" s="6">
        <f t="shared" si="214"/>
        <v>0</v>
      </c>
      <c r="U6861" s="6">
        <f t="shared" si="215"/>
        <v>0</v>
      </c>
    </row>
    <row r="6862" spans="1:21" x14ac:dyDescent="0.2">
      <c r="A6862" s="88">
        <v>6861</v>
      </c>
      <c r="B6862" s="88">
        <v>6</v>
      </c>
      <c r="C6862" s="88" t="s">
        <v>2124</v>
      </c>
      <c r="D6862" s="99" t="s">
        <v>1431</v>
      </c>
      <c r="E6862" s="89">
        <v>6</v>
      </c>
      <c r="F6862" s="89">
        <v>1</v>
      </c>
      <c r="G6862" s="89">
        <v>0</v>
      </c>
      <c r="H6862" s="89">
        <v>0</v>
      </c>
      <c r="I6862" s="89">
        <v>2</v>
      </c>
      <c r="J6862" s="89">
        <v>0</v>
      </c>
      <c r="K6862" s="89">
        <v>0</v>
      </c>
      <c r="L6862" s="89">
        <v>1</v>
      </c>
      <c r="M6862" s="89">
        <v>0</v>
      </c>
      <c r="N6862" s="89">
        <v>0</v>
      </c>
      <c r="O6862" s="89">
        <v>2</v>
      </c>
      <c r="P6862" s="89">
        <v>905</v>
      </c>
      <c r="Q6862" s="89">
        <v>7792.5</v>
      </c>
      <c r="R6862" s="88">
        <f>VLOOKUP(P6862,NEW_TRAIN_TEST!$A$1:$M$980,13,0)</f>
        <v>7442.5</v>
      </c>
      <c r="S6862" s="88">
        <f>VLOOKUP(P6862,NEW_TRAIN_TEST!$A$1:$M$980,11,0)</f>
        <v>8282</v>
      </c>
      <c r="T6862" s="6">
        <f t="shared" si="214"/>
        <v>1</v>
      </c>
      <c r="U6862" s="6">
        <f t="shared" si="215"/>
        <v>0</v>
      </c>
    </row>
    <row r="6863" spans="1:21" x14ac:dyDescent="0.2">
      <c r="A6863" s="88">
        <v>6862</v>
      </c>
      <c r="B6863" s="88">
        <v>6</v>
      </c>
      <c r="C6863" s="88" t="s">
        <v>2124</v>
      </c>
      <c r="D6863" s="99" t="s">
        <v>1431</v>
      </c>
      <c r="E6863" s="89">
        <v>0</v>
      </c>
      <c r="F6863" s="89">
        <v>1</v>
      </c>
      <c r="G6863" s="89">
        <v>0</v>
      </c>
      <c r="H6863" s="89">
        <v>0</v>
      </c>
      <c r="I6863" s="89">
        <v>2</v>
      </c>
      <c r="J6863" s="89">
        <v>0</v>
      </c>
      <c r="K6863" s="89">
        <v>0</v>
      </c>
      <c r="L6863" s="89">
        <v>0</v>
      </c>
      <c r="M6863" s="89">
        <v>0</v>
      </c>
      <c r="N6863" s="89">
        <v>0</v>
      </c>
      <c r="O6863" s="89">
        <v>2</v>
      </c>
      <c r="P6863" s="89">
        <v>564</v>
      </c>
      <c r="Q6863" s="89">
        <v>2453</v>
      </c>
      <c r="R6863" s="88">
        <f>VLOOKUP(P6863,NEW_TRAIN_TEST!$A$1:$M$980,13,0)</f>
        <v>2453</v>
      </c>
      <c r="S6863" s="88">
        <f>VLOOKUP(P6863,NEW_TRAIN_TEST!$A$1:$M$980,11,0)</f>
        <v>3403</v>
      </c>
      <c r="T6863" s="6">
        <f t="shared" si="214"/>
        <v>0</v>
      </c>
      <c r="U6863" s="6">
        <f t="shared" si="215"/>
        <v>0</v>
      </c>
    </row>
    <row r="6864" spans="1:21" x14ac:dyDescent="0.2">
      <c r="A6864" s="88">
        <v>6863</v>
      </c>
      <c r="B6864" s="88">
        <v>6</v>
      </c>
      <c r="C6864" s="88" t="s">
        <v>2124</v>
      </c>
      <c r="D6864" s="99" t="s">
        <v>1431</v>
      </c>
      <c r="E6864" s="89">
        <v>0</v>
      </c>
      <c r="F6864" s="89">
        <v>1</v>
      </c>
      <c r="G6864" s="89">
        <v>0</v>
      </c>
      <c r="H6864" s="89">
        <v>0</v>
      </c>
      <c r="I6864" s="89">
        <v>2</v>
      </c>
      <c r="J6864" s="89">
        <v>0</v>
      </c>
      <c r="K6864" s="89">
        <v>0</v>
      </c>
      <c r="L6864" s="89">
        <v>0</v>
      </c>
      <c r="M6864" s="89">
        <v>0</v>
      </c>
      <c r="N6864" s="89">
        <v>0</v>
      </c>
      <c r="O6864" s="89">
        <v>2</v>
      </c>
      <c r="P6864" s="89">
        <v>564</v>
      </c>
      <c r="Q6864" s="89">
        <v>2455.5</v>
      </c>
      <c r="R6864" s="88">
        <f>VLOOKUP(P6864,NEW_TRAIN_TEST!$A$1:$M$980,13,0)</f>
        <v>2453</v>
      </c>
      <c r="S6864" s="88">
        <f>VLOOKUP(P6864,NEW_TRAIN_TEST!$A$1:$M$980,11,0)</f>
        <v>3403</v>
      </c>
      <c r="T6864" s="6">
        <f t="shared" si="214"/>
        <v>0</v>
      </c>
      <c r="U6864" s="6">
        <f t="shared" si="215"/>
        <v>0</v>
      </c>
    </row>
    <row r="6865" spans="1:21" x14ac:dyDescent="0.2">
      <c r="A6865" s="88">
        <v>6864</v>
      </c>
      <c r="B6865" s="88">
        <v>6</v>
      </c>
      <c r="C6865" s="88" t="s">
        <v>2124</v>
      </c>
      <c r="D6865" s="99" t="s">
        <v>1431</v>
      </c>
      <c r="E6865" s="89">
        <v>0</v>
      </c>
      <c r="F6865" s="89">
        <v>3</v>
      </c>
      <c r="G6865" s="89">
        <v>2</v>
      </c>
      <c r="H6865" s="89">
        <v>0</v>
      </c>
      <c r="I6865" s="89">
        <v>2</v>
      </c>
      <c r="J6865" s="89">
        <v>0</v>
      </c>
      <c r="K6865" s="89">
        <v>0</v>
      </c>
      <c r="L6865" s="89">
        <v>0</v>
      </c>
      <c r="M6865" s="89">
        <v>0</v>
      </c>
      <c r="N6865" s="89">
        <v>0</v>
      </c>
      <c r="O6865" s="89">
        <v>2</v>
      </c>
      <c r="P6865" s="89">
        <v>564</v>
      </c>
      <c r="Q6865" s="89">
        <v>2456.5</v>
      </c>
      <c r="R6865" s="88">
        <f>VLOOKUP(P6865,NEW_TRAIN_TEST!$A$1:$M$980,13,0)</f>
        <v>2453</v>
      </c>
      <c r="S6865" s="88">
        <f>VLOOKUP(P6865,NEW_TRAIN_TEST!$A$1:$M$980,11,0)</f>
        <v>3403</v>
      </c>
      <c r="T6865" s="6">
        <f t="shared" si="214"/>
        <v>0</v>
      </c>
      <c r="U6865" s="6">
        <f t="shared" si="215"/>
        <v>0</v>
      </c>
    </row>
    <row r="6866" spans="1:21" x14ac:dyDescent="0.2">
      <c r="A6866" s="88">
        <v>6865</v>
      </c>
      <c r="B6866" s="88">
        <v>6</v>
      </c>
      <c r="C6866" s="88" t="s">
        <v>2124</v>
      </c>
      <c r="D6866" s="99" t="s">
        <v>1431</v>
      </c>
      <c r="E6866" s="89">
        <v>0</v>
      </c>
      <c r="F6866" s="89">
        <v>1</v>
      </c>
      <c r="G6866" s="89">
        <v>0</v>
      </c>
      <c r="H6866" s="89">
        <v>0</v>
      </c>
      <c r="I6866" s="89">
        <v>2</v>
      </c>
      <c r="J6866" s="89">
        <v>0</v>
      </c>
      <c r="K6866" s="89">
        <v>0</v>
      </c>
      <c r="L6866" s="89">
        <v>0</v>
      </c>
      <c r="M6866" s="89">
        <v>0</v>
      </c>
      <c r="N6866" s="89">
        <v>0</v>
      </c>
      <c r="O6866" s="89">
        <v>2</v>
      </c>
      <c r="P6866" s="89">
        <v>564</v>
      </c>
      <c r="Q6866" s="89">
        <v>2457</v>
      </c>
      <c r="R6866" s="88">
        <f>VLOOKUP(P6866,NEW_TRAIN_TEST!$A$1:$M$980,13,0)</f>
        <v>2453</v>
      </c>
      <c r="S6866" s="88">
        <f>VLOOKUP(P6866,NEW_TRAIN_TEST!$A$1:$M$980,11,0)</f>
        <v>3403</v>
      </c>
      <c r="T6866" s="6">
        <f t="shared" si="214"/>
        <v>0</v>
      </c>
      <c r="U6866" s="6">
        <f t="shared" si="215"/>
        <v>0</v>
      </c>
    </row>
    <row r="6867" spans="1:21" x14ac:dyDescent="0.2">
      <c r="A6867" s="88">
        <v>6866</v>
      </c>
      <c r="B6867" s="88">
        <v>6</v>
      </c>
      <c r="C6867" s="88" t="s">
        <v>2124</v>
      </c>
      <c r="D6867" s="99" t="s">
        <v>1431</v>
      </c>
      <c r="E6867" s="89">
        <v>3</v>
      </c>
      <c r="F6867" s="89">
        <v>1</v>
      </c>
      <c r="G6867" s="89">
        <v>0</v>
      </c>
      <c r="H6867" s="89">
        <v>0</v>
      </c>
      <c r="I6867" s="89">
        <v>2</v>
      </c>
      <c r="J6867" s="89">
        <v>0</v>
      </c>
      <c r="K6867" s="89">
        <v>0</v>
      </c>
      <c r="L6867" s="89">
        <v>1</v>
      </c>
      <c r="M6867" s="89">
        <v>0</v>
      </c>
      <c r="N6867" s="89">
        <v>0</v>
      </c>
      <c r="O6867" s="89">
        <v>2</v>
      </c>
      <c r="P6867" s="89">
        <v>564</v>
      </c>
      <c r="Q6867" s="89">
        <v>2550.5</v>
      </c>
      <c r="R6867" s="88">
        <f>VLOOKUP(P6867,NEW_TRAIN_TEST!$A$1:$M$980,13,0)</f>
        <v>2453</v>
      </c>
      <c r="S6867" s="88">
        <f>VLOOKUP(P6867,NEW_TRAIN_TEST!$A$1:$M$980,11,0)</f>
        <v>3403</v>
      </c>
      <c r="T6867" s="6">
        <f t="shared" si="214"/>
        <v>1</v>
      </c>
      <c r="U6867" s="6">
        <f t="shared" si="215"/>
        <v>0</v>
      </c>
    </row>
    <row r="6868" spans="1:21" x14ac:dyDescent="0.2">
      <c r="A6868" s="88">
        <v>6867</v>
      </c>
      <c r="B6868" s="88">
        <v>6</v>
      </c>
      <c r="C6868" s="88" t="s">
        <v>2124</v>
      </c>
      <c r="D6868" s="99" t="s">
        <v>1431</v>
      </c>
      <c r="E6868" s="89">
        <v>8</v>
      </c>
      <c r="F6868" s="89">
        <v>0</v>
      </c>
      <c r="G6868" s="89">
        <v>0</v>
      </c>
      <c r="H6868" s="89">
        <v>0</v>
      </c>
      <c r="I6868" s="89">
        <v>0</v>
      </c>
      <c r="J6868" s="89">
        <v>0</v>
      </c>
      <c r="K6868" s="89">
        <v>0</v>
      </c>
      <c r="L6868" s="89">
        <v>1</v>
      </c>
      <c r="M6868" s="89">
        <v>0</v>
      </c>
      <c r="N6868" s="89">
        <v>0</v>
      </c>
      <c r="O6868" s="89">
        <v>0</v>
      </c>
      <c r="P6868" s="89">
        <v>907</v>
      </c>
      <c r="Q6868" s="89">
        <v>7216</v>
      </c>
      <c r="R6868" s="88">
        <f>VLOOKUP(P6868,NEW_TRAIN_TEST!$A$1:$M$980,13,0)</f>
        <v>6751.5</v>
      </c>
      <c r="S6868" s="88">
        <f>VLOOKUP(P6868,NEW_TRAIN_TEST!$A$1:$M$980,11,0)</f>
        <v>7341</v>
      </c>
      <c r="T6868" s="6">
        <f t="shared" si="214"/>
        <v>1</v>
      </c>
      <c r="U6868" s="6">
        <f t="shared" si="215"/>
        <v>0</v>
      </c>
    </row>
    <row r="6869" spans="1:21" x14ac:dyDescent="0.2">
      <c r="A6869" s="88">
        <v>6868</v>
      </c>
      <c r="B6869" s="88">
        <v>6</v>
      </c>
      <c r="C6869" s="88" t="s">
        <v>2124</v>
      </c>
      <c r="D6869" s="99" t="s">
        <v>1431</v>
      </c>
      <c r="E6869" s="89">
        <v>2</v>
      </c>
      <c r="F6869" s="89">
        <v>0</v>
      </c>
      <c r="G6869" s="89">
        <v>0</v>
      </c>
      <c r="H6869" s="89">
        <v>0</v>
      </c>
      <c r="I6869" s="89">
        <v>0</v>
      </c>
      <c r="J6869" s="89">
        <v>0</v>
      </c>
      <c r="K6869" s="89">
        <v>0</v>
      </c>
      <c r="L6869" s="89">
        <v>0</v>
      </c>
      <c r="M6869" s="89">
        <v>0</v>
      </c>
      <c r="N6869" s="89">
        <v>0</v>
      </c>
      <c r="O6869" s="89">
        <v>0</v>
      </c>
      <c r="P6869" s="89">
        <v>908</v>
      </c>
      <c r="Q6869" s="89">
        <v>5178</v>
      </c>
      <c r="R6869" s="88">
        <f>VLOOKUP(P6869,NEW_TRAIN_TEST!$A$1:$M$980,13,0)</f>
        <v>4591</v>
      </c>
      <c r="S6869" s="88">
        <f>VLOOKUP(P6869,NEW_TRAIN_TEST!$A$1:$M$980,11,0)</f>
        <v>5404</v>
      </c>
      <c r="T6869" s="6">
        <f t="shared" si="214"/>
        <v>0</v>
      </c>
      <c r="U6869" s="6">
        <f t="shared" si="215"/>
        <v>0</v>
      </c>
    </row>
    <row r="6870" spans="1:21" x14ac:dyDescent="0.2">
      <c r="A6870" s="88">
        <v>6869</v>
      </c>
      <c r="B6870" s="88">
        <v>6</v>
      </c>
      <c r="C6870" s="88" t="s">
        <v>2124</v>
      </c>
      <c r="D6870" s="99" t="s">
        <v>1431</v>
      </c>
      <c r="E6870" s="89">
        <v>7</v>
      </c>
      <c r="F6870" s="89">
        <v>1</v>
      </c>
      <c r="G6870" s="89">
        <v>0</v>
      </c>
      <c r="H6870" s="89">
        <v>0</v>
      </c>
      <c r="I6870" s="89">
        <v>2</v>
      </c>
      <c r="J6870" s="89">
        <v>0</v>
      </c>
      <c r="K6870" s="89">
        <v>0</v>
      </c>
      <c r="L6870" s="89">
        <v>1</v>
      </c>
      <c r="M6870" s="89">
        <v>0</v>
      </c>
      <c r="N6870" s="89">
        <v>0</v>
      </c>
      <c r="O6870" s="89">
        <v>2</v>
      </c>
      <c r="P6870" s="89">
        <v>909</v>
      </c>
      <c r="Q6870" s="89">
        <v>7036.5</v>
      </c>
      <c r="R6870" s="88">
        <f>VLOOKUP(P6870,NEW_TRAIN_TEST!$A$1:$M$980,13,0)</f>
        <v>6728</v>
      </c>
      <c r="S6870" s="88">
        <f>VLOOKUP(P6870,NEW_TRAIN_TEST!$A$1:$M$980,11,0)</f>
        <v>7586</v>
      </c>
      <c r="T6870" s="6">
        <f t="shared" si="214"/>
        <v>1</v>
      </c>
      <c r="U6870" s="6">
        <f t="shared" si="215"/>
        <v>0</v>
      </c>
    </row>
    <row r="6871" spans="1:21" x14ac:dyDescent="0.2">
      <c r="A6871" s="88">
        <v>6870</v>
      </c>
      <c r="B6871" s="88">
        <v>6</v>
      </c>
      <c r="C6871" s="88" t="s">
        <v>2124</v>
      </c>
      <c r="D6871" s="99" t="s">
        <v>1431</v>
      </c>
      <c r="E6871" s="89">
        <v>5</v>
      </c>
      <c r="F6871" s="89">
        <v>1</v>
      </c>
      <c r="G6871" s="89">
        <v>1</v>
      </c>
      <c r="H6871" s="89">
        <v>0</v>
      </c>
      <c r="I6871" s="89">
        <v>2</v>
      </c>
      <c r="J6871" s="89">
        <v>0</v>
      </c>
      <c r="K6871" s="89">
        <v>0</v>
      </c>
      <c r="L6871" s="89">
        <v>0</v>
      </c>
      <c r="M6871" s="89">
        <v>0</v>
      </c>
      <c r="N6871" s="89">
        <v>0</v>
      </c>
      <c r="O6871" s="89">
        <v>2</v>
      </c>
      <c r="P6871" s="89">
        <v>910</v>
      </c>
      <c r="Q6871" s="89">
        <v>5742</v>
      </c>
      <c r="R6871" s="88">
        <f>VLOOKUP(P6871,NEW_TRAIN_TEST!$A$1:$M$980,13,0)</f>
        <v>5317</v>
      </c>
      <c r="S6871" s="88">
        <f>VLOOKUP(P6871,NEW_TRAIN_TEST!$A$1:$M$980,11,0)</f>
        <v>5909</v>
      </c>
      <c r="T6871" s="6">
        <f t="shared" si="214"/>
        <v>0</v>
      </c>
      <c r="U6871" s="6">
        <f t="shared" si="215"/>
        <v>0</v>
      </c>
    </row>
    <row r="6872" spans="1:21" x14ac:dyDescent="0.2">
      <c r="A6872" s="88">
        <v>6871</v>
      </c>
      <c r="B6872" s="88">
        <v>6</v>
      </c>
      <c r="C6872" s="88" t="s">
        <v>2124</v>
      </c>
      <c r="D6872" s="99" t="s">
        <v>1431</v>
      </c>
      <c r="E6872" s="89">
        <v>6</v>
      </c>
      <c r="F6872" s="89">
        <v>0</v>
      </c>
      <c r="G6872" s="89">
        <v>0</v>
      </c>
      <c r="H6872" s="89">
        <v>0</v>
      </c>
      <c r="I6872" s="89">
        <v>0</v>
      </c>
      <c r="J6872" s="89">
        <v>0</v>
      </c>
      <c r="K6872" s="89">
        <v>0</v>
      </c>
      <c r="L6872" s="89">
        <v>0</v>
      </c>
      <c r="M6872" s="89">
        <v>0</v>
      </c>
      <c r="N6872" s="89">
        <v>0</v>
      </c>
      <c r="O6872" s="89">
        <v>0</v>
      </c>
      <c r="P6872" s="89">
        <v>911</v>
      </c>
      <c r="Q6872" s="89">
        <v>5322</v>
      </c>
      <c r="R6872" s="88">
        <f>VLOOKUP(P6872,NEW_TRAIN_TEST!$A$1:$M$980,13,0)</f>
        <v>4742.5</v>
      </c>
      <c r="S6872" s="88">
        <f>VLOOKUP(P6872,NEW_TRAIN_TEST!$A$1:$M$980,11,0)</f>
        <v>6121</v>
      </c>
      <c r="T6872" s="6">
        <f t="shared" si="214"/>
        <v>0</v>
      </c>
      <c r="U6872" s="6">
        <f t="shared" si="215"/>
        <v>0</v>
      </c>
    </row>
    <row r="6873" spans="1:21" x14ac:dyDescent="0.2">
      <c r="A6873" s="88">
        <v>6872</v>
      </c>
      <c r="B6873" s="88">
        <v>6</v>
      </c>
      <c r="C6873" s="88" t="s">
        <v>2124</v>
      </c>
      <c r="D6873" s="99" t="s">
        <v>1431</v>
      </c>
      <c r="E6873" s="89">
        <v>4</v>
      </c>
      <c r="F6873" s="89">
        <v>2</v>
      </c>
      <c r="G6873" s="89">
        <v>0</v>
      </c>
      <c r="H6873" s="89">
        <v>2</v>
      </c>
      <c r="I6873" s="89">
        <v>2</v>
      </c>
      <c r="J6873" s="89">
        <v>0</v>
      </c>
      <c r="K6873" s="89">
        <v>0</v>
      </c>
      <c r="L6873" s="89">
        <v>0</v>
      </c>
      <c r="M6873" s="89">
        <v>0</v>
      </c>
      <c r="N6873" s="89">
        <v>0</v>
      </c>
      <c r="O6873" s="89">
        <v>2</v>
      </c>
      <c r="P6873" s="89">
        <v>573</v>
      </c>
      <c r="Q6873" s="89">
        <v>2148.5</v>
      </c>
      <c r="R6873" s="88">
        <f>VLOOKUP(P6873,NEW_TRAIN_TEST!$A$1:$M$980,13,0)</f>
        <v>1998</v>
      </c>
      <c r="S6873" s="88">
        <f>VLOOKUP(P6873,NEW_TRAIN_TEST!$A$1:$M$980,11,0)</f>
        <v>2855</v>
      </c>
      <c r="T6873" s="6">
        <f t="shared" si="214"/>
        <v>0</v>
      </c>
      <c r="U6873" s="6">
        <f t="shared" si="215"/>
        <v>0</v>
      </c>
    </row>
    <row r="6874" spans="1:21" x14ac:dyDescent="0.2">
      <c r="A6874" s="88">
        <v>6873</v>
      </c>
      <c r="B6874" s="88">
        <v>6</v>
      </c>
      <c r="C6874" s="88" t="s">
        <v>2124</v>
      </c>
      <c r="D6874" s="99" t="s">
        <v>1431</v>
      </c>
      <c r="E6874" s="89">
        <v>3</v>
      </c>
      <c r="F6874" s="89">
        <v>2</v>
      </c>
      <c r="G6874" s="89">
        <v>0</v>
      </c>
      <c r="H6874" s="89">
        <v>2</v>
      </c>
      <c r="I6874" s="89">
        <v>2</v>
      </c>
      <c r="J6874" s="89">
        <v>0</v>
      </c>
      <c r="K6874" s="89">
        <v>0</v>
      </c>
      <c r="L6874" s="89">
        <v>0</v>
      </c>
      <c r="M6874" s="89">
        <v>0</v>
      </c>
      <c r="N6874" s="89">
        <v>0</v>
      </c>
      <c r="O6874" s="89">
        <v>2</v>
      </c>
      <c r="P6874" s="89">
        <v>924</v>
      </c>
      <c r="Q6874" s="89">
        <v>4909</v>
      </c>
      <c r="R6874" s="88">
        <f>VLOOKUP(P6874,NEW_TRAIN_TEST!$A$1:$M$980,13,0)</f>
        <v>4481.5</v>
      </c>
      <c r="S6874" s="88">
        <f>VLOOKUP(P6874,NEW_TRAIN_TEST!$A$1:$M$980,11,0)</f>
        <v>5979</v>
      </c>
      <c r="T6874" s="6">
        <f t="shared" si="214"/>
        <v>0</v>
      </c>
      <c r="U6874" s="6">
        <f t="shared" si="215"/>
        <v>0</v>
      </c>
    </row>
    <row r="6875" spans="1:21" x14ac:dyDescent="0.2">
      <c r="A6875" s="88">
        <v>6874</v>
      </c>
      <c r="B6875" s="88">
        <v>6</v>
      </c>
      <c r="C6875" s="88" t="s">
        <v>2124</v>
      </c>
      <c r="D6875" s="99" t="s">
        <v>1431</v>
      </c>
      <c r="E6875" s="89">
        <v>5</v>
      </c>
      <c r="F6875" s="89">
        <v>4</v>
      </c>
      <c r="G6875" s="89">
        <v>0</v>
      </c>
      <c r="H6875" s="89">
        <v>2</v>
      </c>
      <c r="I6875" s="89">
        <v>2</v>
      </c>
      <c r="J6875" s="89">
        <v>0</v>
      </c>
      <c r="K6875" s="89">
        <v>0</v>
      </c>
      <c r="L6875" s="89">
        <v>0</v>
      </c>
      <c r="M6875" s="89">
        <v>0</v>
      </c>
      <c r="N6875" s="89">
        <v>0</v>
      </c>
      <c r="O6875" s="89">
        <v>2</v>
      </c>
      <c r="P6875" s="89">
        <v>209</v>
      </c>
      <c r="Q6875" s="89">
        <v>4208.5</v>
      </c>
      <c r="R6875" s="88">
        <f>VLOOKUP(P6875,NEW_TRAIN_TEST!$A$1:$M$980,13,0)</f>
        <v>4097.5</v>
      </c>
      <c r="S6875" s="88">
        <f>VLOOKUP(P6875,NEW_TRAIN_TEST!$A$1:$M$980,11,0)</f>
        <v>5645</v>
      </c>
      <c r="T6875" s="6">
        <f t="shared" si="214"/>
        <v>0</v>
      </c>
      <c r="U6875" s="6">
        <f t="shared" si="215"/>
        <v>0</v>
      </c>
    </row>
    <row r="6876" spans="1:21" x14ac:dyDescent="0.2">
      <c r="A6876" s="88">
        <v>6875</v>
      </c>
      <c r="B6876" s="88">
        <v>6</v>
      </c>
      <c r="C6876" s="88" t="s">
        <v>2124</v>
      </c>
      <c r="D6876" s="99" t="s">
        <v>1431</v>
      </c>
      <c r="E6876" s="89">
        <v>3</v>
      </c>
      <c r="F6876" s="89">
        <v>1</v>
      </c>
      <c r="G6876" s="89">
        <v>0</v>
      </c>
      <c r="H6876" s="89">
        <v>0</v>
      </c>
      <c r="I6876" s="89">
        <v>2</v>
      </c>
      <c r="J6876" s="89">
        <v>0</v>
      </c>
      <c r="K6876" s="89">
        <v>0</v>
      </c>
      <c r="L6876" s="89">
        <v>0</v>
      </c>
      <c r="M6876" s="89">
        <v>9</v>
      </c>
      <c r="N6876" s="89">
        <v>0</v>
      </c>
      <c r="O6876" s="89">
        <v>2</v>
      </c>
      <c r="P6876" s="89">
        <v>549</v>
      </c>
      <c r="Q6876" s="89">
        <v>2265</v>
      </c>
      <c r="R6876" s="88">
        <f>VLOOKUP(P6876,NEW_TRAIN_TEST!$A$1:$M$980,13,0)</f>
        <v>2097</v>
      </c>
      <c r="S6876" s="88">
        <f>VLOOKUP(P6876,NEW_TRAIN_TEST!$A$1:$M$980,11,0)</f>
        <v>3030</v>
      </c>
      <c r="T6876" s="6">
        <f t="shared" si="214"/>
        <v>0</v>
      </c>
      <c r="U6876" s="6">
        <f t="shared" si="215"/>
        <v>1</v>
      </c>
    </row>
    <row r="6877" spans="1:21" x14ac:dyDescent="0.2">
      <c r="A6877" s="88">
        <v>6876</v>
      </c>
      <c r="B6877" s="88">
        <v>6</v>
      </c>
      <c r="C6877" s="88" t="s">
        <v>2124</v>
      </c>
      <c r="D6877" s="99" t="s">
        <v>1431</v>
      </c>
      <c r="E6877" s="89">
        <v>6</v>
      </c>
      <c r="F6877" s="89">
        <v>1</v>
      </c>
      <c r="G6877" s="89">
        <v>1</v>
      </c>
      <c r="H6877" s="89">
        <v>0</v>
      </c>
      <c r="I6877" s="89">
        <v>2</v>
      </c>
      <c r="J6877" s="89">
        <v>0</v>
      </c>
      <c r="K6877" s="89">
        <v>0</v>
      </c>
      <c r="L6877" s="89">
        <v>1</v>
      </c>
      <c r="M6877" s="89">
        <v>0</v>
      </c>
      <c r="N6877" s="89">
        <v>0</v>
      </c>
      <c r="O6877" s="89">
        <v>2</v>
      </c>
      <c r="P6877" s="89">
        <v>548</v>
      </c>
      <c r="Q6877" s="89">
        <v>2183.5</v>
      </c>
      <c r="R6877" s="88">
        <f>VLOOKUP(P6877,NEW_TRAIN_TEST!$A$1:$M$980,13,0)</f>
        <v>2063</v>
      </c>
      <c r="S6877" s="88">
        <f>VLOOKUP(P6877,NEW_TRAIN_TEST!$A$1:$M$980,11,0)</f>
        <v>2933</v>
      </c>
      <c r="T6877" s="6">
        <f t="shared" si="214"/>
        <v>1</v>
      </c>
      <c r="U6877" s="6">
        <f t="shared" si="215"/>
        <v>0</v>
      </c>
    </row>
    <row r="6878" spans="1:21" x14ac:dyDescent="0.2">
      <c r="A6878" s="88">
        <v>6877</v>
      </c>
      <c r="B6878" s="88">
        <v>6</v>
      </c>
      <c r="C6878" s="88" t="s">
        <v>2124</v>
      </c>
      <c r="D6878" s="99" t="s">
        <v>1431</v>
      </c>
      <c r="E6878" s="89">
        <v>7</v>
      </c>
      <c r="F6878" s="89">
        <v>1</v>
      </c>
      <c r="G6878" s="89">
        <v>0</v>
      </c>
      <c r="H6878" s="89">
        <v>0</v>
      </c>
      <c r="I6878" s="89">
        <v>2</v>
      </c>
      <c r="J6878" s="89">
        <v>0</v>
      </c>
      <c r="K6878" s="89">
        <v>0</v>
      </c>
      <c r="L6878" s="89">
        <v>1</v>
      </c>
      <c r="M6878" s="89">
        <v>0</v>
      </c>
      <c r="N6878" s="89">
        <v>0</v>
      </c>
      <c r="O6878" s="89">
        <v>2</v>
      </c>
      <c r="P6878" s="89">
        <v>917</v>
      </c>
      <c r="Q6878" s="89">
        <v>8109</v>
      </c>
      <c r="R6878" s="88">
        <f>VLOOKUP(P6878,NEW_TRAIN_TEST!$A$1:$M$980,13,0)</f>
        <v>7626</v>
      </c>
      <c r="S6878" s="88">
        <f>VLOOKUP(P6878,NEW_TRAIN_TEST!$A$1:$M$980,11,0)</f>
        <v>8781</v>
      </c>
      <c r="T6878" s="6">
        <f t="shared" si="214"/>
        <v>1</v>
      </c>
      <c r="U6878" s="6">
        <f t="shared" si="215"/>
        <v>0</v>
      </c>
    </row>
    <row r="6879" spans="1:21" x14ac:dyDescent="0.2">
      <c r="A6879" s="88">
        <v>6878</v>
      </c>
      <c r="B6879" s="88">
        <v>6</v>
      </c>
      <c r="C6879" s="88" t="s">
        <v>2124</v>
      </c>
      <c r="D6879" s="99" t="s">
        <v>1431</v>
      </c>
      <c r="E6879" s="89">
        <v>0</v>
      </c>
      <c r="F6879" s="89">
        <v>1</v>
      </c>
      <c r="G6879" s="89">
        <v>0</v>
      </c>
      <c r="H6879" s="89">
        <v>0</v>
      </c>
      <c r="I6879" s="89">
        <v>2</v>
      </c>
      <c r="J6879" s="89">
        <v>0</v>
      </c>
      <c r="K6879" s="89">
        <v>0</v>
      </c>
      <c r="L6879" s="89">
        <v>0</v>
      </c>
      <c r="M6879" s="89">
        <v>0</v>
      </c>
      <c r="N6879" s="89">
        <v>0</v>
      </c>
      <c r="O6879" s="89">
        <v>2</v>
      </c>
      <c r="P6879" s="89">
        <v>558</v>
      </c>
      <c r="Q6879" s="89">
        <v>2546.5</v>
      </c>
      <c r="R6879" s="88">
        <f>VLOOKUP(P6879,NEW_TRAIN_TEST!$A$1:$M$980,13,0)</f>
        <v>2546.5</v>
      </c>
      <c r="S6879" s="88">
        <f>VLOOKUP(P6879,NEW_TRAIN_TEST!$A$1:$M$980,11,0)</f>
        <v>3478</v>
      </c>
      <c r="T6879" s="6">
        <f t="shared" si="214"/>
        <v>0</v>
      </c>
      <c r="U6879" s="6">
        <f t="shared" si="215"/>
        <v>0</v>
      </c>
    </row>
    <row r="6880" spans="1:21" x14ac:dyDescent="0.2">
      <c r="A6880" s="88">
        <v>6879</v>
      </c>
      <c r="B6880" s="88">
        <v>6</v>
      </c>
      <c r="C6880" s="88" t="s">
        <v>2124</v>
      </c>
      <c r="D6880" s="99" t="s">
        <v>1431</v>
      </c>
      <c r="E6880" s="89">
        <v>0</v>
      </c>
      <c r="F6880" s="89">
        <v>1</v>
      </c>
      <c r="G6880" s="89">
        <v>0</v>
      </c>
      <c r="H6880" s="89">
        <v>0</v>
      </c>
      <c r="I6880" s="89">
        <v>2</v>
      </c>
      <c r="J6880" s="89">
        <v>0</v>
      </c>
      <c r="K6880" s="89">
        <v>0</v>
      </c>
      <c r="L6880" s="89">
        <v>0</v>
      </c>
      <c r="M6880" s="89">
        <v>0</v>
      </c>
      <c r="N6880" s="89">
        <v>0</v>
      </c>
      <c r="O6880" s="89">
        <v>2</v>
      </c>
      <c r="P6880" s="89">
        <v>558</v>
      </c>
      <c r="Q6880" s="89">
        <v>2547.5</v>
      </c>
      <c r="R6880" s="88">
        <f>VLOOKUP(P6880,NEW_TRAIN_TEST!$A$1:$M$980,13,0)</f>
        <v>2546.5</v>
      </c>
      <c r="S6880" s="88">
        <f>VLOOKUP(P6880,NEW_TRAIN_TEST!$A$1:$M$980,11,0)</f>
        <v>3478</v>
      </c>
      <c r="T6880" s="6">
        <f t="shared" si="214"/>
        <v>0</v>
      </c>
      <c r="U6880" s="6">
        <f t="shared" si="215"/>
        <v>0</v>
      </c>
    </row>
    <row r="6881" spans="1:21" x14ac:dyDescent="0.2">
      <c r="A6881" s="88">
        <v>6880</v>
      </c>
      <c r="B6881" s="88">
        <v>6</v>
      </c>
      <c r="C6881" s="88" t="s">
        <v>2124</v>
      </c>
      <c r="D6881" s="99" t="s">
        <v>1431</v>
      </c>
      <c r="E6881" s="89">
        <v>0</v>
      </c>
      <c r="F6881" s="89">
        <v>1</v>
      </c>
      <c r="G6881" s="89">
        <v>0</v>
      </c>
      <c r="H6881" s="89">
        <v>0</v>
      </c>
      <c r="I6881" s="89">
        <v>2</v>
      </c>
      <c r="J6881" s="89">
        <v>0</v>
      </c>
      <c r="K6881" s="89">
        <v>0</v>
      </c>
      <c r="L6881" s="89">
        <v>1</v>
      </c>
      <c r="M6881" s="89">
        <v>0</v>
      </c>
      <c r="N6881" s="89">
        <v>0</v>
      </c>
      <c r="O6881" s="89">
        <v>2</v>
      </c>
      <c r="P6881" s="89">
        <v>558</v>
      </c>
      <c r="Q6881" s="89">
        <v>2550</v>
      </c>
      <c r="R6881" s="88">
        <f>VLOOKUP(P6881,NEW_TRAIN_TEST!$A$1:$M$980,13,0)</f>
        <v>2546.5</v>
      </c>
      <c r="S6881" s="88">
        <f>VLOOKUP(P6881,NEW_TRAIN_TEST!$A$1:$M$980,11,0)</f>
        <v>3478</v>
      </c>
      <c r="T6881" s="6">
        <f t="shared" si="214"/>
        <v>1</v>
      </c>
      <c r="U6881" s="6">
        <f t="shared" si="215"/>
        <v>0</v>
      </c>
    </row>
    <row r="6882" spans="1:21" x14ac:dyDescent="0.2">
      <c r="A6882" s="88">
        <v>6881</v>
      </c>
      <c r="B6882" s="88">
        <v>6</v>
      </c>
      <c r="C6882" s="88" t="s">
        <v>2124</v>
      </c>
      <c r="D6882" s="99" t="s">
        <v>1431</v>
      </c>
      <c r="E6882" s="89">
        <v>0</v>
      </c>
      <c r="F6882" s="89">
        <v>1</v>
      </c>
      <c r="G6882" s="89">
        <v>0</v>
      </c>
      <c r="H6882" s="89">
        <v>0</v>
      </c>
      <c r="I6882" s="89">
        <v>2</v>
      </c>
      <c r="J6882" s="89">
        <v>0</v>
      </c>
      <c r="K6882" s="89">
        <v>0</v>
      </c>
      <c r="L6882" s="89">
        <v>0</v>
      </c>
      <c r="M6882" s="89">
        <v>0</v>
      </c>
      <c r="N6882" s="89">
        <v>0</v>
      </c>
      <c r="O6882" s="89">
        <v>2</v>
      </c>
      <c r="P6882" s="89">
        <v>558</v>
      </c>
      <c r="Q6882" s="89">
        <v>2550</v>
      </c>
      <c r="R6882" s="88">
        <f>VLOOKUP(P6882,NEW_TRAIN_TEST!$A$1:$M$980,13,0)</f>
        <v>2546.5</v>
      </c>
      <c r="S6882" s="88">
        <f>VLOOKUP(P6882,NEW_TRAIN_TEST!$A$1:$M$980,11,0)</f>
        <v>3478</v>
      </c>
      <c r="T6882" s="6">
        <f t="shared" si="214"/>
        <v>0</v>
      </c>
      <c r="U6882" s="6">
        <f t="shared" si="215"/>
        <v>0</v>
      </c>
    </row>
    <row r="6883" spans="1:21" x14ac:dyDescent="0.2">
      <c r="A6883" s="88">
        <v>6882</v>
      </c>
      <c r="B6883" s="88">
        <v>6</v>
      </c>
      <c r="C6883" s="88" t="s">
        <v>2124</v>
      </c>
      <c r="D6883" s="99" t="s">
        <v>1431</v>
      </c>
      <c r="E6883" s="89">
        <v>0</v>
      </c>
      <c r="F6883" s="89">
        <v>1</v>
      </c>
      <c r="G6883" s="89">
        <v>0</v>
      </c>
      <c r="H6883" s="89">
        <v>0</v>
      </c>
      <c r="I6883" s="89">
        <v>2</v>
      </c>
      <c r="J6883" s="89">
        <v>0</v>
      </c>
      <c r="K6883" s="89">
        <v>0</v>
      </c>
      <c r="L6883" s="89">
        <v>0</v>
      </c>
      <c r="M6883" s="89">
        <v>0</v>
      </c>
      <c r="N6883" s="89">
        <v>0</v>
      </c>
      <c r="O6883" s="89">
        <v>2</v>
      </c>
      <c r="P6883" s="89">
        <v>558</v>
      </c>
      <c r="Q6883" s="89">
        <v>2552</v>
      </c>
      <c r="R6883" s="88">
        <f>VLOOKUP(P6883,NEW_TRAIN_TEST!$A$1:$M$980,13,0)</f>
        <v>2546.5</v>
      </c>
      <c r="S6883" s="88">
        <f>VLOOKUP(P6883,NEW_TRAIN_TEST!$A$1:$M$980,11,0)</f>
        <v>3478</v>
      </c>
      <c r="T6883" s="6">
        <f t="shared" si="214"/>
        <v>0</v>
      </c>
      <c r="U6883" s="6">
        <f t="shared" si="215"/>
        <v>0</v>
      </c>
    </row>
    <row r="6884" spans="1:21" x14ac:dyDescent="0.2">
      <c r="A6884" s="88">
        <v>6883</v>
      </c>
      <c r="B6884" s="88">
        <v>6</v>
      </c>
      <c r="C6884" s="88" t="s">
        <v>2124</v>
      </c>
      <c r="D6884" s="99" t="s">
        <v>1431</v>
      </c>
      <c r="E6884" s="89">
        <v>0</v>
      </c>
      <c r="F6884" s="89">
        <v>2</v>
      </c>
      <c r="G6884" s="89">
        <v>0</v>
      </c>
      <c r="H6884" s="89">
        <v>0</v>
      </c>
      <c r="I6884" s="89">
        <v>2</v>
      </c>
      <c r="J6884" s="89">
        <v>0</v>
      </c>
      <c r="K6884" s="89">
        <v>0</v>
      </c>
      <c r="L6884" s="89">
        <v>0</v>
      </c>
      <c r="M6884" s="89">
        <v>0</v>
      </c>
      <c r="N6884" s="89">
        <v>0</v>
      </c>
      <c r="O6884" s="89">
        <v>2</v>
      </c>
      <c r="P6884" s="89">
        <v>558</v>
      </c>
      <c r="Q6884" s="89">
        <v>2553.17</v>
      </c>
      <c r="R6884" s="88">
        <f>VLOOKUP(P6884,NEW_TRAIN_TEST!$A$1:$M$980,13,0)</f>
        <v>2546.5</v>
      </c>
      <c r="S6884" s="88">
        <f>VLOOKUP(P6884,NEW_TRAIN_TEST!$A$1:$M$980,11,0)</f>
        <v>3478</v>
      </c>
      <c r="T6884" s="6">
        <f t="shared" si="214"/>
        <v>0</v>
      </c>
      <c r="U6884" s="6">
        <f t="shared" si="215"/>
        <v>0</v>
      </c>
    </row>
    <row r="6885" spans="1:21" x14ac:dyDescent="0.2">
      <c r="A6885" s="88">
        <v>6884</v>
      </c>
      <c r="B6885" s="88">
        <v>6</v>
      </c>
      <c r="C6885" s="88" t="s">
        <v>2124</v>
      </c>
      <c r="D6885" s="99" t="s">
        <v>1431</v>
      </c>
      <c r="E6885" s="89">
        <v>0</v>
      </c>
      <c r="F6885" s="89">
        <v>1</v>
      </c>
      <c r="G6885" s="89">
        <v>0</v>
      </c>
      <c r="H6885" s="89">
        <v>0</v>
      </c>
      <c r="I6885" s="89">
        <v>2</v>
      </c>
      <c r="J6885" s="89">
        <v>0</v>
      </c>
      <c r="K6885" s="89">
        <v>0</v>
      </c>
      <c r="L6885" s="89">
        <v>0</v>
      </c>
      <c r="M6885" s="89">
        <v>0</v>
      </c>
      <c r="N6885" s="89">
        <v>0</v>
      </c>
      <c r="O6885" s="89">
        <v>2</v>
      </c>
      <c r="P6885" s="89">
        <v>558</v>
      </c>
      <c r="Q6885" s="89">
        <v>2553.5</v>
      </c>
      <c r="R6885" s="88">
        <f>VLOOKUP(P6885,NEW_TRAIN_TEST!$A$1:$M$980,13,0)</f>
        <v>2546.5</v>
      </c>
      <c r="S6885" s="88">
        <f>VLOOKUP(P6885,NEW_TRAIN_TEST!$A$1:$M$980,11,0)</f>
        <v>3478</v>
      </c>
      <c r="T6885" s="6">
        <f t="shared" si="214"/>
        <v>0</v>
      </c>
      <c r="U6885" s="6">
        <f t="shared" si="215"/>
        <v>0</v>
      </c>
    </row>
    <row r="6886" spans="1:21" x14ac:dyDescent="0.2">
      <c r="A6886" s="88">
        <v>6885</v>
      </c>
      <c r="B6886" s="88">
        <v>6</v>
      </c>
      <c r="C6886" s="88" t="s">
        <v>2124</v>
      </c>
      <c r="D6886" s="99" t="s">
        <v>1431</v>
      </c>
      <c r="E6886" s="89">
        <v>0</v>
      </c>
      <c r="F6886" s="89">
        <v>5</v>
      </c>
      <c r="G6886" s="89">
        <v>0</v>
      </c>
      <c r="H6886" s="89">
        <v>0</v>
      </c>
      <c r="I6886" s="89">
        <v>0</v>
      </c>
      <c r="J6886" s="89">
        <v>0</v>
      </c>
      <c r="K6886" s="89">
        <v>0</v>
      </c>
      <c r="L6886" s="89">
        <v>0</v>
      </c>
      <c r="M6886" s="89">
        <v>0</v>
      </c>
      <c r="N6886" s="89">
        <v>0</v>
      </c>
      <c r="O6886" s="89">
        <v>0</v>
      </c>
      <c r="P6886" s="89">
        <v>558</v>
      </c>
      <c r="Q6886" s="89">
        <v>2554</v>
      </c>
      <c r="R6886" s="88">
        <f>VLOOKUP(P6886,NEW_TRAIN_TEST!$A$1:$M$980,13,0)</f>
        <v>2546.5</v>
      </c>
      <c r="S6886" s="88">
        <f>VLOOKUP(P6886,NEW_TRAIN_TEST!$A$1:$M$980,11,0)</f>
        <v>3478</v>
      </c>
      <c r="T6886" s="6">
        <f t="shared" si="214"/>
        <v>0</v>
      </c>
      <c r="U6886" s="6">
        <f t="shared" si="215"/>
        <v>0</v>
      </c>
    </row>
    <row r="6887" spans="1:21" x14ac:dyDescent="0.2">
      <c r="A6887" s="88">
        <v>6886</v>
      </c>
      <c r="B6887" s="88">
        <v>6</v>
      </c>
      <c r="C6887" s="88" t="s">
        <v>2124</v>
      </c>
      <c r="D6887" s="99" t="s">
        <v>1431</v>
      </c>
      <c r="E6887" s="89">
        <v>0</v>
      </c>
      <c r="F6887" s="89">
        <v>1</v>
      </c>
      <c r="G6887" s="89">
        <v>0</v>
      </c>
      <c r="H6887" s="89">
        <v>0</v>
      </c>
      <c r="I6887" s="89">
        <v>2</v>
      </c>
      <c r="J6887" s="89">
        <v>0</v>
      </c>
      <c r="K6887" s="89">
        <v>0</v>
      </c>
      <c r="L6887" s="89">
        <v>0</v>
      </c>
      <c r="M6887" s="89">
        <v>0</v>
      </c>
      <c r="N6887" s="89">
        <v>0</v>
      </c>
      <c r="O6887" s="89">
        <v>2</v>
      </c>
      <c r="P6887" s="89">
        <v>558</v>
      </c>
      <c r="Q6887" s="89">
        <v>2554.5</v>
      </c>
      <c r="R6887" s="88">
        <f>VLOOKUP(P6887,NEW_TRAIN_TEST!$A$1:$M$980,13,0)</f>
        <v>2546.5</v>
      </c>
      <c r="S6887" s="88">
        <f>VLOOKUP(P6887,NEW_TRAIN_TEST!$A$1:$M$980,11,0)</f>
        <v>3478</v>
      </c>
      <c r="T6887" s="6">
        <f t="shared" si="214"/>
        <v>0</v>
      </c>
      <c r="U6887" s="6">
        <f t="shared" si="215"/>
        <v>0</v>
      </c>
    </row>
    <row r="6888" spans="1:21" x14ac:dyDescent="0.2">
      <c r="A6888" s="88">
        <v>6887</v>
      </c>
      <c r="B6888" s="88">
        <v>6</v>
      </c>
      <c r="C6888" s="88" t="s">
        <v>2124</v>
      </c>
      <c r="D6888" s="99" t="s">
        <v>1431</v>
      </c>
      <c r="E6888" s="89">
        <v>0</v>
      </c>
      <c r="F6888" s="89">
        <v>1</v>
      </c>
      <c r="G6888" s="89">
        <v>1</v>
      </c>
      <c r="H6888" s="89">
        <v>0</v>
      </c>
      <c r="I6888" s="89">
        <v>2</v>
      </c>
      <c r="J6888" s="89">
        <v>0</v>
      </c>
      <c r="K6888" s="89">
        <v>0</v>
      </c>
      <c r="L6888" s="89">
        <v>0</v>
      </c>
      <c r="M6888" s="89">
        <v>0</v>
      </c>
      <c r="N6888" s="89">
        <v>0</v>
      </c>
      <c r="O6888" s="89">
        <v>2</v>
      </c>
      <c r="P6888" s="89">
        <v>558</v>
      </c>
      <c r="Q6888" s="89">
        <v>2554.5</v>
      </c>
      <c r="R6888" s="88">
        <f>VLOOKUP(P6888,NEW_TRAIN_TEST!$A$1:$M$980,13,0)</f>
        <v>2546.5</v>
      </c>
      <c r="S6888" s="88">
        <f>VLOOKUP(P6888,NEW_TRAIN_TEST!$A$1:$M$980,11,0)</f>
        <v>3478</v>
      </c>
      <c r="T6888" s="6">
        <f t="shared" si="214"/>
        <v>0</v>
      </c>
      <c r="U6888" s="6">
        <f t="shared" si="215"/>
        <v>0</v>
      </c>
    </row>
    <row r="6889" spans="1:21" x14ac:dyDescent="0.2">
      <c r="A6889" s="88">
        <v>6888</v>
      </c>
      <c r="B6889" s="88">
        <v>6</v>
      </c>
      <c r="C6889" s="88" t="s">
        <v>2124</v>
      </c>
      <c r="D6889" s="99" t="s">
        <v>1431</v>
      </c>
      <c r="E6889" s="89">
        <v>0</v>
      </c>
      <c r="F6889" s="89">
        <v>9</v>
      </c>
      <c r="G6889" s="89">
        <v>6</v>
      </c>
      <c r="H6889" s="89">
        <v>0</v>
      </c>
      <c r="I6889" s="89">
        <v>0</v>
      </c>
      <c r="J6889" s="89">
        <v>0</v>
      </c>
      <c r="K6889" s="89">
        <v>0</v>
      </c>
      <c r="L6889" s="89">
        <v>0</v>
      </c>
      <c r="M6889" s="89">
        <v>0</v>
      </c>
      <c r="N6889" s="89">
        <v>0</v>
      </c>
      <c r="O6889" s="89">
        <v>0</v>
      </c>
      <c r="P6889" s="89">
        <v>558</v>
      </c>
      <c r="Q6889" s="89">
        <v>2555.1999999999998</v>
      </c>
      <c r="R6889" s="88">
        <f>VLOOKUP(P6889,NEW_TRAIN_TEST!$A$1:$M$980,13,0)</f>
        <v>2546.5</v>
      </c>
      <c r="S6889" s="88">
        <f>VLOOKUP(P6889,NEW_TRAIN_TEST!$A$1:$M$980,11,0)</f>
        <v>3478</v>
      </c>
      <c r="T6889" s="6">
        <f t="shared" si="214"/>
        <v>0</v>
      </c>
      <c r="U6889" s="6">
        <f t="shared" si="215"/>
        <v>0</v>
      </c>
    </row>
    <row r="6890" spans="1:21" x14ac:dyDescent="0.2">
      <c r="A6890" s="88">
        <v>6889</v>
      </c>
      <c r="B6890" s="88">
        <v>6</v>
      </c>
      <c r="C6890" s="88" t="s">
        <v>2124</v>
      </c>
      <c r="D6890" s="99" t="s">
        <v>1431</v>
      </c>
      <c r="E6890" s="89">
        <v>0</v>
      </c>
      <c r="F6890" s="89">
        <v>3</v>
      </c>
      <c r="G6890" s="89">
        <v>1</v>
      </c>
      <c r="H6890" s="89">
        <v>2</v>
      </c>
      <c r="I6890" s="89">
        <v>1</v>
      </c>
      <c r="J6890" s="89">
        <v>0</v>
      </c>
      <c r="K6890" s="89">
        <v>0</v>
      </c>
      <c r="L6890" s="89">
        <v>1</v>
      </c>
      <c r="M6890" s="89">
        <v>7</v>
      </c>
      <c r="N6890" s="89">
        <v>0</v>
      </c>
      <c r="O6890" s="89">
        <v>0</v>
      </c>
      <c r="P6890" s="89">
        <v>558</v>
      </c>
      <c r="Q6890" s="89">
        <v>2558</v>
      </c>
      <c r="R6890" s="88">
        <f>VLOOKUP(P6890,NEW_TRAIN_TEST!$A$1:$M$980,13,0)</f>
        <v>2546.5</v>
      </c>
      <c r="S6890" s="88">
        <f>VLOOKUP(P6890,NEW_TRAIN_TEST!$A$1:$M$980,11,0)</f>
        <v>3478</v>
      </c>
      <c r="T6890" s="6">
        <f t="shared" si="214"/>
        <v>1</v>
      </c>
      <c r="U6890" s="6">
        <f t="shared" si="215"/>
        <v>1</v>
      </c>
    </row>
    <row r="6891" spans="1:21" x14ac:dyDescent="0.2">
      <c r="A6891" s="88">
        <v>6890</v>
      </c>
      <c r="B6891" s="88">
        <v>6</v>
      </c>
      <c r="C6891" s="88" t="s">
        <v>2124</v>
      </c>
      <c r="D6891" s="99" t="s">
        <v>1431</v>
      </c>
      <c r="E6891" s="89">
        <v>0</v>
      </c>
      <c r="F6891" s="89">
        <v>3</v>
      </c>
      <c r="G6891" s="89">
        <v>2</v>
      </c>
      <c r="H6891" s="89">
        <v>0</v>
      </c>
      <c r="I6891" s="89">
        <v>2</v>
      </c>
      <c r="J6891" s="89">
        <v>0</v>
      </c>
      <c r="K6891" s="89">
        <v>0</v>
      </c>
      <c r="L6891" s="89">
        <v>1</v>
      </c>
      <c r="M6891" s="89">
        <v>0</v>
      </c>
      <c r="N6891" s="89">
        <v>0</v>
      </c>
      <c r="O6891" s="89">
        <v>2</v>
      </c>
      <c r="P6891" s="89">
        <v>558</v>
      </c>
      <c r="Q6891" s="89">
        <v>2558</v>
      </c>
      <c r="R6891" s="88">
        <f>VLOOKUP(P6891,NEW_TRAIN_TEST!$A$1:$M$980,13,0)</f>
        <v>2546.5</v>
      </c>
      <c r="S6891" s="88">
        <f>VLOOKUP(P6891,NEW_TRAIN_TEST!$A$1:$M$980,11,0)</f>
        <v>3478</v>
      </c>
      <c r="T6891" s="6">
        <f t="shared" si="214"/>
        <v>1</v>
      </c>
      <c r="U6891" s="6">
        <f t="shared" si="215"/>
        <v>0</v>
      </c>
    </row>
    <row r="6892" spans="1:21" x14ac:dyDescent="0.2">
      <c r="A6892" s="88">
        <v>6891</v>
      </c>
      <c r="B6892" s="88">
        <v>6</v>
      </c>
      <c r="C6892" s="88" t="s">
        <v>2124</v>
      </c>
      <c r="D6892" s="99" t="s">
        <v>1431</v>
      </c>
      <c r="E6892" s="89">
        <v>0</v>
      </c>
      <c r="F6892" s="89">
        <v>7</v>
      </c>
      <c r="G6892" s="89">
        <v>0</v>
      </c>
      <c r="H6892" s="89">
        <v>0</v>
      </c>
      <c r="I6892" s="89">
        <v>2</v>
      </c>
      <c r="J6892" s="89">
        <v>0</v>
      </c>
      <c r="K6892" s="89">
        <v>0</v>
      </c>
      <c r="L6892" s="89">
        <v>0</v>
      </c>
      <c r="M6892" s="89">
        <v>7</v>
      </c>
      <c r="N6892" s="89">
        <v>0</v>
      </c>
      <c r="O6892" s="89">
        <v>2</v>
      </c>
      <c r="P6892" s="89">
        <v>558</v>
      </c>
      <c r="Q6892" s="89">
        <v>2558.31</v>
      </c>
      <c r="R6892" s="88">
        <f>VLOOKUP(P6892,NEW_TRAIN_TEST!$A$1:$M$980,13,0)</f>
        <v>2546.5</v>
      </c>
      <c r="S6892" s="88">
        <f>VLOOKUP(P6892,NEW_TRAIN_TEST!$A$1:$M$980,11,0)</f>
        <v>3478</v>
      </c>
      <c r="T6892" s="6">
        <f t="shared" si="214"/>
        <v>0</v>
      </c>
      <c r="U6892" s="6">
        <f t="shared" si="215"/>
        <v>1</v>
      </c>
    </row>
    <row r="6893" spans="1:21" x14ac:dyDescent="0.2">
      <c r="A6893" s="88">
        <v>6892</v>
      </c>
      <c r="B6893" s="88">
        <v>6</v>
      </c>
      <c r="C6893" s="88" t="s">
        <v>2124</v>
      </c>
      <c r="D6893" s="99" t="s">
        <v>1431</v>
      </c>
      <c r="E6893" s="89">
        <v>0</v>
      </c>
      <c r="F6893" s="89">
        <v>3</v>
      </c>
      <c r="G6893" s="89">
        <v>0</v>
      </c>
      <c r="H6893" s="89">
        <v>0</v>
      </c>
      <c r="I6893" s="89">
        <v>0</v>
      </c>
      <c r="J6893" s="89">
        <v>0</v>
      </c>
      <c r="K6893" s="89">
        <v>0</v>
      </c>
      <c r="L6893" s="89">
        <v>0</v>
      </c>
      <c r="M6893" s="89">
        <v>0</v>
      </c>
      <c r="N6893" s="89">
        <v>0</v>
      </c>
      <c r="O6893" s="89">
        <v>0</v>
      </c>
      <c r="P6893" s="89">
        <v>558</v>
      </c>
      <c r="Q6893" s="89">
        <v>2559</v>
      </c>
      <c r="R6893" s="88">
        <f>VLOOKUP(P6893,NEW_TRAIN_TEST!$A$1:$M$980,13,0)</f>
        <v>2546.5</v>
      </c>
      <c r="S6893" s="88">
        <f>VLOOKUP(P6893,NEW_TRAIN_TEST!$A$1:$M$980,11,0)</f>
        <v>3478</v>
      </c>
      <c r="T6893" s="6">
        <f t="shared" si="214"/>
        <v>0</v>
      </c>
      <c r="U6893" s="6">
        <f t="shared" si="215"/>
        <v>0</v>
      </c>
    </row>
    <row r="6894" spans="1:21" x14ac:dyDescent="0.2">
      <c r="A6894" s="88">
        <v>6893</v>
      </c>
      <c r="B6894" s="88">
        <v>6</v>
      </c>
      <c r="C6894" s="88" t="s">
        <v>2124</v>
      </c>
      <c r="D6894" s="99" t="s">
        <v>1431</v>
      </c>
      <c r="E6894" s="89">
        <v>0</v>
      </c>
      <c r="F6894" s="89">
        <v>5</v>
      </c>
      <c r="G6894" s="89">
        <v>0</v>
      </c>
      <c r="H6894" s="89">
        <v>0</v>
      </c>
      <c r="I6894" s="89">
        <v>1</v>
      </c>
      <c r="J6894" s="89">
        <v>0</v>
      </c>
      <c r="K6894" s="89">
        <v>0</v>
      </c>
      <c r="L6894" s="89">
        <v>0</v>
      </c>
      <c r="M6894" s="89">
        <v>0</v>
      </c>
      <c r="N6894" s="89">
        <v>0</v>
      </c>
      <c r="O6894" s="89">
        <v>0</v>
      </c>
      <c r="P6894" s="89">
        <v>558</v>
      </c>
      <c r="Q6894" s="89">
        <v>2559.1</v>
      </c>
      <c r="R6894" s="88">
        <f>VLOOKUP(P6894,NEW_TRAIN_TEST!$A$1:$M$980,13,0)</f>
        <v>2546.5</v>
      </c>
      <c r="S6894" s="88">
        <f>VLOOKUP(P6894,NEW_TRAIN_TEST!$A$1:$M$980,11,0)</f>
        <v>3478</v>
      </c>
      <c r="T6894" s="6">
        <f t="shared" si="214"/>
        <v>0</v>
      </c>
      <c r="U6894" s="6">
        <f t="shared" si="215"/>
        <v>0</v>
      </c>
    </row>
    <row r="6895" spans="1:21" x14ac:dyDescent="0.2">
      <c r="A6895" s="88">
        <v>6894</v>
      </c>
      <c r="B6895" s="88">
        <v>6</v>
      </c>
      <c r="C6895" s="88" t="s">
        <v>2124</v>
      </c>
      <c r="D6895" s="99" t="s">
        <v>1431</v>
      </c>
      <c r="E6895" s="89">
        <v>0</v>
      </c>
      <c r="F6895" s="89">
        <v>6</v>
      </c>
      <c r="G6895" s="89">
        <v>3</v>
      </c>
      <c r="H6895" s="89">
        <v>0</v>
      </c>
      <c r="I6895" s="89">
        <v>0</v>
      </c>
      <c r="J6895" s="89">
        <v>0</v>
      </c>
      <c r="K6895" s="89">
        <v>0</v>
      </c>
      <c r="L6895" s="89">
        <v>0</v>
      </c>
      <c r="M6895" s="89">
        <v>0</v>
      </c>
      <c r="N6895" s="89">
        <v>0</v>
      </c>
      <c r="O6895" s="89">
        <v>0</v>
      </c>
      <c r="P6895" s="89">
        <v>558</v>
      </c>
      <c r="Q6895" s="89">
        <v>2559.92</v>
      </c>
      <c r="R6895" s="88">
        <f>VLOOKUP(P6895,NEW_TRAIN_TEST!$A$1:$M$980,13,0)</f>
        <v>2546.5</v>
      </c>
      <c r="S6895" s="88">
        <f>VLOOKUP(P6895,NEW_TRAIN_TEST!$A$1:$M$980,11,0)</f>
        <v>3478</v>
      </c>
      <c r="T6895" s="6">
        <f t="shared" si="214"/>
        <v>0</v>
      </c>
      <c r="U6895" s="6">
        <f t="shared" si="215"/>
        <v>0</v>
      </c>
    </row>
    <row r="6896" spans="1:21" x14ac:dyDescent="0.2">
      <c r="A6896" s="88">
        <v>6895</v>
      </c>
      <c r="B6896" s="88">
        <v>6</v>
      </c>
      <c r="C6896" s="88" t="s">
        <v>2124</v>
      </c>
      <c r="D6896" s="99" t="s">
        <v>1431</v>
      </c>
      <c r="E6896" s="89">
        <v>0</v>
      </c>
      <c r="F6896" s="89">
        <v>8</v>
      </c>
      <c r="G6896" s="89">
        <v>0</v>
      </c>
      <c r="H6896" s="89">
        <v>2</v>
      </c>
      <c r="I6896" s="89">
        <v>2</v>
      </c>
      <c r="J6896" s="89">
        <v>2</v>
      </c>
      <c r="K6896" s="89">
        <v>0</v>
      </c>
      <c r="L6896" s="89">
        <v>0</v>
      </c>
      <c r="M6896" s="89">
        <v>0</v>
      </c>
      <c r="N6896" s="89">
        <v>0</v>
      </c>
      <c r="O6896" s="89">
        <v>2</v>
      </c>
      <c r="P6896" s="89">
        <v>558</v>
      </c>
      <c r="Q6896" s="89">
        <v>2560.58</v>
      </c>
      <c r="R6896" s="88">
        <f>VLOOKUP(P6896,NEW_TRAIN_TEST!$A$1:$M$980,13,0)</f>
        <v>2546.5</v>
      </c>
      <c r="S6896" s="88">
        <f>VLOOKUP(P6896,NEW_TRAIN_TEST!$A$1:$M$980,11,0)</f>
        <v>3478</v>
      </c>
      <c r="T6896" s="6">
        <f t="shared" si="214"/>
        <v>0</v>
      </c>
      <c r="U6896" s="6">
        <f t="shared" si="215"/>
        <v>0</v>
      </c>
    </row>
    <row r="6897" spans="1:21" x14ac:dyDescent="0.2">
      <c r="A6897" s="88">
        <v>6896</v>
      </c>
      <c r="B6897" s="88">
        <v>6</v>
      </c>
      <c r="C6897" s="88" t="s">
        <v>2124</v>
      </c>
      <c r="D6897" s="99" t="s">
        <v>1431</v>
      </c>
      <c r="E6897" s="89">
        <v>3</v>
      </c>
      <c r="F6897" s="89">
        <v>1</v>
      </c>
      <c r="G6897" s="89">
        <v>0</v>
      </c>
      <c r="H6897" s="89">
        <v>0</v>
      </c>
      <c r="I6897" s="89">
        <v>2</v>
      </c>
      <c r="J6897" s="89">
        <v>0</v>
      </c>
      <c r="K6897" s="89">
        <v>0</v>
      </c>
      <c r="L6897" s="89">
        <v>0</v>
      </c>
      <c r="M6897" s="89">
        <v>0</v>
      </c>
      <c r="N6897" s="89">
        <v>0</v>
      </c>
      <c r="O6897" s="89">
        <v>2</v>
      </c>
      <c r="P6897" s="89">
        <v>570</v>
      </c>
      <c r="Q6897" s="89">
        <v>2295.67</v>
      </c>
      <c r="R6897" s="88">
        <f>VLOOKUP(P6897,NEW_TRAIN_TEST!$A$1:$M$980,13,0)</f>
        <v>2198</v>
      </c>
      <c r="S6897" s="88">
        <f>VLOOKUP(P6897,NEW_TRAIN_TEST!$A$1:$M$980,11,0)</f>
        <v>3132</v>
      </c>
      <c r="T6897" s="6">
        <f t="shared" si="214"/>
        <v>0</v>
      </c>
      <c r="U6897" s="6">
        <f t="shared" si="215"/>
        <v>0</v>
      </c>
    </row>
    <row r="6898" spans="1:21" x14ac:dyDescent="0.2">
      <c r="A6898" s="88">
        <v>6897</v>
      </c>
      <c r="B6898" s="88">
        <v>6</v>
      </c>
      <c r="C6898" s="88" t="s">
        <v>2124</v>
      </c>
      <c r="D6898" s="99" t="s">
        <v>1431</v>
      </c>
      <c r="E6898" s="89">
        <v>3</v>
      </c>
      <c r="F6898" s="89">
        <v>0</v>
      </c>
      <c r="G6898" s="89">
        <v>0</v>
      </c>
      <c r="H6898" s="89">
        <v>0</v>
      </c>
      <c r="I6898" s="89">
        <v>0</v>
      </c>
      <c r="J6898" s="89">
        <v>0</v>
      </c>
      <c r="K6898" s="89">
        <v>0</v>
      </c>
      <c r="L6898" s="89">
        <v>0</v>
      </c>
      <c r="M6898" s="89">
        <v>0</v>
      </c>
      <c r="N6898" s="89">
        <v>0</v>
      </c>
      <c r="O6898" s="89">
        <v>0</v>
      </c>
      <c r="P6898" s="89">
        <v>920</v>
      </c>
      <c r="Q6898" s="89">
        <v>4455</v>
      </c>
      <c r="R6898" s="88">
        <f>VLOOKUP(P6898,NEW_TRAIN_TEST!$A$1:$M$980,13,0)</f>
        <v>4038</v>
      </c>
      <c r="S6898" s="88">
        <f>VLOOKUP(P6898,NEW_TRAIN_TEST!$A$1:$M$980,11,0)</f>
        <v>4914</v>
      </c>
      <c r="T6898" s="6">
        <f t="shared" si="214"/>
        <v>0</v>
      </c>
      <c r="U6898" s="6">
        <f t="shared" si="215"/>
        <v>0</v>
      </c>
    </row>
    <row r="6899" spans="1:21" x14ac:dyDescent="0.2">
      <c r="A6899" s="88">
        <v>6898</v>
      </c>
      <c r="B6899" s="88">
        <v>6</v>
      </c>
      <c r="C6899" s="88" t="s">
        <v>2124</v>
      </c>
      <c r="D6899" s="99" t="s">
        <v>1431</v>
      </c>
      <c r="E6899" s="89">
        <v>3</v>
      </c>
      <c r="F6899" s="89">
        <v>0</v>
      </c>
      <c r="G6899" s="89">
        <v>0</v>
      </c>
      <c r="H6899" s="89">
        <v>0</v>
      </c>
      <c r="I6899" s="89">
        <v>0</v>
      </c>
      <c r="J6899" s="89">
        <v>0</v>
      </c>
      <c r="K6899" s="89">
        <v>0</v>
      </c>
      <c r="L6899" s="89">
        <v>0</v>
      </c>
      <c r="M6899" s="89">
        <v>0</v>
      </c>
      <c r="N6899" s="89">
        <v>0</v>
      </c>
      <c r="O6899" s="89">
        <v>0</v>
      </c>
      <c r="P6899" s="89">
        <v>921</v>
      </c>
      <c r="Q6899" s="89">
        <v>5035</v>
      </c>
      <c r="R6899" s="88">
        <f>VLOOKUP(P6899,NEW_TRAIN_TEST!$A$1:$M$980,13,0)</f>
        <v>4175</v>
      </c>
      <c r="S6899" s="88">
        <f>VLOOKUP(P6899,NEW_TRAIN_TEST!$A$1:$M$980,11,0)</f>
        <v>5327</v>
      </c>
      <c r="T6899" s="6">
        <f t="shared" si="214"/>
        <v>0</v>
      </c>
      <c r="U6899" s="6">
        <f t="shared" si="215"/>
        <v>0</v>
      </c>
    </row>
    <row r="6900" spans="1:21" x14ac:dyDescent="0.2">
      <c r="A6900" s="88">
        <v>6899</v>
      </c>
      <c r="B6900" s="88">
        <v>6</v>
      </c>
      <c r="C6900" s="88" t="s">
        <v>2124</v>
      </c>
      <c r="D6900" s="99" t="s">
        <v>1431</v>
      </c>
      <c r="E6900" s="89">
        <v>0</v>
      </c>
      <c r="F6900" s="89">
        <v>1</v>
      </c>
      <c r="G6900" s="89">
        <v>0</v>
      </c>
      <c r="H6900" s="89">
        <v>0</v>
      </c>
      <c r="I6900" s="89">
        <v>2</v>
      </c>
      <c r="J6900" s="89">
        <v>0</v>
      </c>
      <c r="K6900" s="89">
        <v>0</v>
      </c>
      <c r="L6900" s="89">
        <v>0</v>
      </c>
      <c r="M6900" s="89">
        <v>0</v>
      </c>
      <c r="N6900" s="89">
        <v>0</v>
      </c>
      <c r="O6900" s="89">
        <v>2</v>
      </c>
      <c r="P6900" s="89">
        <v>577</v>
      </c>
      <c r="Q6900" s="89">
        <v>3045</v>
      </c>
      <c r="R6900" s="88">
        <f>VLOOKUP(P6900,NEW_TRAIN_TEST!$A$1:$M$980,13,0)</f>
        <v>3045</v>
      </c>
      <c r="S6900" s="88">
        <f>VLOOKUP(P6900,NEW_TRAIN_TEST!$A$1:$M$980,11,0)</f>
        <v>4161</v>
      </c>
      <c r="T6900" s="6">
        <f t="shared" si="214"/>
        <v>0</v>
      </c>
      <c r="U6900" s="6">
        <f t="shared" si="215"/>
        <v>0</v>
      </c>
    </row>
    <row r="6901" spans="1:21" x14ac:dyDescent="0.2">
      <c r="A6901" s="88">
        <v>6900</v>
      </c>
      <c r="B6901" s="88">
        <v>6</v>
      </c>
      <c r="C6901" s="88" t="s">
        <v>2124</v>
      </c>
      <c r="D6901" s="99" t="s">
        <v>1431</v>
      </c>
      <c r="E6901" s="89">
        <v>0</v>
      </c>
      <c r="F6901" s="89">
        <v>1</v>
      </c>
      <c r="G6901" s="89">
        <v>0</v>
      </c>
      <c r="H6901" s="89">
        <v>0</v>
      </c>
      <c r="I6901" s="89">
        <v>2</v>
      </c>
      <c r="J6901" s="89">
        <v>0</v>
      </c>
      <c r="K6901" s="89">
        <v>0</v>
      </c>
      <c r="L6901" s="89">
        <v>0</v>
      </c>
      <c r="M6901" s="89">
        <v>0</v>
      </c>
      <c r="N6901" s="89">
        <v>0</v>
      </c>
      <c r="O6901" s="89">
        <v>2</v>
      </c>
      <c r="P6901" s="89">
        <v>577</v>
      </c>
      <c r="Q6901" s="89">
        <v>3046</v>
      </c>
      <c r="R6901" s="88">
        <f>VLOOKUP(P6901,NEW_TRAIN_TEST!$A$1:$M$980,13,0)</f>
        <v>3045</v>
      </c>
      <c r="S6901" s="88">
        <f>VLOOKUP(P6901,NEW_TRAIN_TEST!$A$1:$M$980,11,0)</f>
        <v>4161</v>
      </c>
      <c r="T6901" s="6">
        <f t="shared" si="214"/>
        <v>0</v>
      </c>
      <c r="U6901" s="6">
        <f t="shared" si="215"/>
        <v>0</v>
      </c>
    </row>
    <row r="6902" spans="1:21" x14ac:dyDescent="0.2">
      <c r="A6902" s="88">
        <v>6901</v>
      </c>
      <c r="B6902" s="88">
        <v>6</v>
      </c>
      <c r="C6902" s="88" t="s">
        <v>2124</v>
      </c>
      <c r="D6902" s="99" t="s">
        <v>1431</v>
      </c>
      <c r="E6902" s="89">
        <v>0</v>
      </c>
      <c r="F6902" s="89">
        <v>1</v>
      </c>
      <c r="G6902" s="89">
        <v>1</v>
      </c>
      <c r="H6902" s="89">
        <v>0</v>
      </c>
      <c r="I6902" s="89">
        <v>2</v>
      </c>
      <c r="J6902" s="89">
        <v>0</v>
      </c>
      <c r="K6902" s="89">
        <v>0</v>
      </c>
      <c r="L6902" s="89">
        <v>0</v>
      </c>
      <c r="M6902" s="89">
        <v>0</v>
      </c>
      <c r="N6902" s="89">
        <v>0</v>
      </c>
      <c r="O6902" s="89">
        <v>2</v>
      </c>
      <c r="P6902" s="89">
        <v>577</v>
      </c>
      <c r="Q6902" s="89">
        <v>3046.5</v>
      </c>
      <c r="R6902" s="88">
        <f>VLOOKUP(P6902,NEW_TRAIN_TEST!$A$1:$M$980,13,0)</f>
        <v>3045</v>
      </c>
      <c r="S6902" s="88">
        <f>VLOOKUP(P6902,NEW_TRAIN_TEST!$A$1:$M$980,11,0)</f>
        <v>4161</v>
      </c>
      <c r="T6902" s="6">
        <f t="shared" si="214"/>
        <v>0</v>
      </c>
      <c r="U6902" s="6">
        <f t="shared" si="215"/>
        <v>0</v>
      </c>
    </row>
    <row r="6903" spans="1:21" x14ac:dyDescent="0.2">
      <c r="A6903" s="88">
        <v>6902</v>
      </c>
      <c r="B6903" s="88">
        <v>6</v>
      </c>
      <c r="C6903" s="88" t="s">
        <v>2124</v>
      </c>
      <c r="D6903" s="99" t="s">
        <v>1431</v>
      </c>
      <c r="E6903" s="89">
        <v>0</v>
      </c>
      <c r="F6903" s="89">
        <v>1</v>
      </c>
      <c r="G6903" s="89">
        <v>0</v>
      </c>
      <c r="H6903" s="89">
        <v>0</v>
      </c>
      <c r="I6903" s="89">
        <v>2</v>
      </c>
      <c r="J6903" s="89">
        <v>0</v>
      </c>
      <c r="K6903" s="89">
        <v>0</v>
      </c>
      <c r="L6903" s="89">
        <v>0</v>
      </c>
      <c r="M6903" s="89">
        <v>0</v>
      </c>
      <c r="N6903" s="89">
        <v>0</v>
      </c>
      <c r="O6903" s="89">
        <v>2</v>
      </c>
      <c r="P6903" s="89">
        <v>577</v>
      </c>
      <c r="Q6903" s="89">
        <v>3048</v>
      </c>
      <c r="R6903" s="88">
        <f>VLOOKUP(P6903,NEW_TRAIN_TEST!$A$1:$M$980,13,0)</f>
        <v>3045</v>
      </c>
      <c r="S6903" s="88">
        <f>VLOOKUP(P6903,NEW_TRAIN_TEST!$A$1:$M$980,11,0)</f>
        <v>4161</v>
      </c>
      <c r="T6903" s="6">
        <f t="shared" si="214"/>
        <v>0</v>
      </c>
      <c r="U6903" s="6">
        <f t="shared" si="215"/>
        <v>0</v>
      </c>
    </row>
    <row r="6904" spans="1:21" x14ac:dyDescent="0.2">
      <c r="A6904" s="88">
        <v>6903</v>
      </c>
      <c r="B6904" s="88">
        <v>6</v>
      </c>
      <c r="C6904" s="88" t="s">
        <v>2124</v>
      </c>
      <c r="D6904" s="99" t="s">
        <v>1431</v>
      </c>
      <c r="E6904" s="89">
        <v>0</v>
      </c>
      <c r="F6904" s="89">
        <v>3</v>
      </c>
      <c r="G6904" s="89">
        <v>0</v>
      </c>
      <c r="H6904" s="89">
        <v>0</v>
      </c>
      <c r="I6904" s="89">
        <v>0</v>
      </c>
      <c r="J6904" s="89">
        <v>0</v>
      </c>
      <c r="K6904" s="89">
        <v>0</v>
      </c>
      <c r="L6904" s="89">
        <v>0</v>
      </c>
      <c r="M6904" s="89">
        <v>0</v>
      </c>
      <c r="N6904" s="89">
        <v>0</v>
      </c>
      <c r="O6904" s="89">
        <v>0</v>
      </c>
      <c r="P6904" s="89">
        <v>577</v>
      </c>
      <c r="Q6904" s="89">
        <v>3048.25</v>
      </c>
      <c r="R6904" s="88">
        <f>VLOOKUP(P6904,NEW_TRAIN_TEST!$A$1:$M$980,13,0)</f>
        <v>3045</v>
      </c>
      <c r="S6904" s="88">
        <f>VLOOKUP(P6904,NEW_TRAIN_TEST!$A$1:$M$980,11,0)</f>
        <v>4161</v>
      </c>
      <c r="T6904" s="6">
        <f t="shared" si="214"/>
        <v>0</v>
      </c>
      <c r="U6904" s="6">
        <f t="shared" si="215"/>
        <v>0</v>
      </c>
    </row>
    <row r="6905" spans="1:21" x14ac:dyDescent="0.2">
      <c r="A6905" s="88">
        <v>6904</v>
      </c>
      <c r="B6905" s="88">
        <v>6</v>
      </c>
      <c r="C6905" s="88" t="s">
        <v>2124</v>
      </c>
      <c r="D6905" s="99" t="s">
        <v>1431</v>
      </c>
      <c r="E6905" s="89">
        <v>0</v>
      </c>
      <c r="F6905" s="89">
        <v>2</v>
      </c>
      <c r="G6905" s="89">
        <v>0</v>
      </c>
      <c r="H6905" s="89">
        <v>0</v>
      </c>
      <c r="I6905" s="89">
        <v>2</v>
      </c>
      <c r="J6905" s="89">
        <v>0</v>
      </c>
      <c r="K6905" s="89">
        <v>0</v>
      </c>
      <c r="L6905" s="89">
        <v>0</v>
      </c>
      <c r="M6905" s="89">
        <v>0</v>
      </c>
      <c r="N6905" s="89">
        <v>0</v>
      </c>
      <c r="O6905" s="89">
        <v>2</v>
      </c>
      <c r="P6905" s="89">
        <v>577</v>
      </c>
      <c r="Q6905" s="89">
        <v>3048.67</v>
      </c>
      <c r="R6905" s="88">
        <f>VLOOKUP(P6905,NEW_TRAIN_TEST!$A$1:$M$980,13,0)</f>
        <v>3045</v>
      </c>
      <c r="S6905" s="88">
        <f>VLOOKUP(P6905,NEW_TRAIN_TEST!$A$1:$M$980,11,0)</f>
        <v>4161</v>
      </c>
      <c r="T6905" s="6">
        <f t="shared" si="214"/>
        <v>0</v>
      </c>
      <c r="U6905" s="6">
        <f t="shared" si="215"/>
        <v>0</v>
      </c>
    </row>
    <row r="6906" spans="1:21" x14ac:dyDescent="0.2">
      <c r="A6906" s="88">
        <v>6905</v>
      </c>
      <c r="B6906" s="88">
        <v>6</v>
      </c>
      <c r="C6906" s="88" t="s">
        <v>2124</v>
      </c>
      <c r="D6906" s="99" t="s">
        <v>1431</v>
      </c>
      <c r="E6906" s="89">
        <v>0</v>
      </c>
      <c r="F6906" s="89">
        <v>3</v>
      </c>
      <c r="G6906" s="89">
        <v>0</v>
      </c>
      <c r="H6906" s="89">
        <v>0</v>
      </c>
      <c r="I6906" s="89">
        <v>0</v>
      </c>
      <c r="J6906" s="89">
        <v>0</v>
      </c>
      <c r="K6906" s="89">
        <v>0</v>
      </c>
      <c r="L6906" s="89">
        <v>1</v>
      </c>
      <c r="M6906" s="89">
        <v>4</v>
      </c>
      <c r="N6906" s="89">
        <v>0</v>
      </c>
      <c r="O6906" s="89">
        <v>0</v>
      </c>
      <c r="P6906" s="89">
        <v>577</v>
      </c>
      <c r="Q6906" s="89">
        <v>3049</v>
      </c>
      <c r="R6906" s="88">
        <f>VLOOKUP(P6906,NEW_TRAIN_TEST!$A$1:$M$980,13,0)</f>
        <v>3045</v>
      </c>
      <c r="S6906" s="88">
        <f>VLOOKUP(P6906,NEW_TRAIN_TEST!$A$1:$M$980,11,0)</f>
        <v>4161</v>
      </c>
      <c r="T6906" s="6">
        <f t="shared" si="214"/>
        <v>1</v>
      </c>
      <c r="U6906" s="6">
        <f t="shared" si="215"/>
        <v>1</v>
      </c>
    </row>
    <row r="6907" spans="1:21" x14ac:dyDescent="0.2">
      <c r="A6907" s="88">
        <v>6906</v>
      </c>
      <c r="B6907" s="88">
        <v>6</v>
      </c>
      <c r="C6907" s="88" t="s">
        <v>2124</v>
      </c>
      <c r="D6907" s="99" t="s">
        <v>1431</v>
      </c>
      <c r="E6907" s="89">
        <v>0</v>
      </c>
      <c r="F6907" s="89">
        <v>1</v>
      </c>
      <c r="G6907" s="89">
        <v>0</v>
      </c>
      <c r="H6907" s="89">
        <v>0</v>
      </c>
      <c r="I6907" s="89">
        <v>2</v>
      </c>
      <c r="J6907" s="89">
        <v>0</v>
      </c>
      <c r="K6907" s="89">
        <v>0</v>
      </c>
      <c r="L6907" s="89">
        <v>0</v>
      </c>
      <c r="M6907" s="89">
        <v>0</v>
      </c>
      <c r="N6907" s="89">
        <v>0</v>
      </c>
      <c r="O6907" s="89">
        <v>2</v>
      </c>
      <c r="P6907" s="89">
        <v>577</v>
      </c>
      <c r="Q6907" s="89">
        <v>3049</v>
      </c>
      <c r="R6907" s="88">
        <f>VLOOKUP(P6907,NEW_TRAIN_TEST!$A$1:$M$980,13,0)</f>
        <v>3045</v>
      </c>
      <c r="S6907" s="88">
        <f>VLOOKUP(P6907,NEW_TRAIN_TEST!$A$1:$M$980,11,0)</f>
        <v>4161</v>
      </c>
      <c r="T6907" s="6">
        <f t="shared" si="214"/>
        <v>0</v>
      </c>
      <c r="U6907" s="6">
        <f t="shared" si="215"/>
        <v>0</v>
      </c>
    </row>
    <row r="6908" spans="1:21" x14ac:dyDescent="0.2">
      <c r="A6908" s="88">
        <v>6907</v>
      </c>
      <c r="B6908" s="88">
        <v>6</v>
      </c>
      <c r="C6908" s="88" t="s">
        <v>2124</v>
      </c>
      <c r="D6908" s="99" t="s">
        <v>1431</v>
      </c>
      <c r="E6908" s="89">
        <v>0</v>
      </c>
      <c r="F6908" s="89">
        <v>3</v>
      </c>
      <c r="G6908" s="89">
        <v>2</v>
      </c>
      <c r="H6908" s="89">
        <v>0</v>
      </c>
      <c r="I6908" s="89">
        <v>2</v>
      </c>
      <c r="J6908" s="89">
        <v>0</v>
      </c>
      <c r="K6908" s="89">
        <v>0</v>
      </c>
      <c r="L6908" s="89">
        <v>0</v>
      </c>
      <c r="M6908" s="89">
        <v>0</v>
      </c>
      <c r="N6908" s="89">
        <v>0</v>
      </c>
      <c r="O6908" s="89">
        <v>2</v>
      </c>
      <c r="P6908" s="89">
        <v>577</v>
      </c>
      <c r="Q6908" s="89">
        <v>3049.5</v>
      </c>
      <c r="R6908" s="88">
        <f>VLOOKUP(P6908,NEW_TRAIN_TEST!$A$1:$M$980,13,0)</f>
        <v>3045</v>
      </c>
      <c r="S6908" s="88">
        <f>VLOOKUP(P6908,NEW_TRAIN_TEST!$A$1:$M$980,11,0)</f>
        <v>4161</v>
      </c>
      <c r="T6908" s="6">
        <f t="shared" si="214"/>
        <v>0</v>
      </c>
      <c r="U6908" s="6">
        <f t="shared" si="215"/>
        <v>0</v>
      </c>
    </row>
    <row r="6909" spans="1:21" x14ac:dyDescent="0.2">
      <c r="A6909" s="88">
        <v>6908</v>
      </c>
      <c r="B6909" s="88">
        <v>6</v>
      </c>
      <c r="C6909" s="88" t="s">
        <v>2124</v>
      </c>
      <c r="D6909" s="99" t="s">
        <v>1431</v>
      </c>
      <c r="E6909" s="89">
        <v>0</v>
      </c>
      <c r="F6909" s="89">
        <v>1</v>
      </c>
      <c r="G6909" s="89">
        <v>0</v>
      </c>
      <c r="H6909" s="89">
        <v>0</v>
      </c>
      <c r="I6909" s="89">
        <v>2</v>
      </c>
      <c r="J6909" s="89">
        <v>0</v>
      </c>
      <c r="K6909" s="89">
        <v>0</v>
      </c>
      <c r="L6909" s="89">
        <v>1</v>
      </c>
      <c r="M6909" s="89">
        <v>0</v>
      </c>
      <c r="N6909" s="89">
        <v>0</v>
      </c>
      <c r="O6909" s="89">
        <v>2</v>
      </c>
      <c r="P6909" s="89">
        <v>577</v>
      </c>
      <c r="Q6909" s="89">
        <v>3051</v>
      </c>
      <c r="R6909" s="88">
        <f>VLOOKUP(P6909,NEW_TRAIN_TEST!$A$1:$M$980,13,0)</f>
        <v>3045</v>
      </c>
      <c r="S6909" s="88">
        <f>VLOOKUP(P6909,NEW_TRAIN_TEST!$A$1:$M$980,11,0)</f>
        <v>4161</v>
      </c>
      <c r="T6909" s="6">
        <f t="shared" si="214"/>
        <v>1</v>
      </c>
      <c r="U6909" s="6">
        <f t="shared" si="215"/>
        <v>0</v>
      </c>
    </row>
    <row r="6910" spans="1:21" x14ac:dyDescent="0.2">
      <c r="A6910" s="88">
        <v>6909</v>
      </c>
      <c r="B6910" s="88">
        <v>6</v>
      </c>
      <c r="C6910" s="88" t="s">
        <v>2124</v>
      </c>
      <c r="D6910" s="99" t="s">
        <v>1431</v>
      </c>
      <c r="E6910" s="89">
        <v>0</v>
      </c>
      <c r="F6910" s="89">
        <v>1</v>
      </c>
      <c r="G6910" s="89">
        <v>0</v>
      </c>
      <c r="H6910" s="89">
        <v>0</v>
      </c>
      <c r="I6910" s="89">
        <v>2</v>
      </c>
      <c r="J6910" s="89">
        <v>0</v>
      </c>
      <c r="K6910" s="89">
        <v>0</v>
      </c>
      <c r="L6910" s="89">
        <v>0</v>
      </c>
      <c r="M6910" s="89">
        <v>0</v>
      </c>
      <c r="N6910" s="89">
        <v>0</v>
      </c>
      <c r="O6910" s="89">
        <v>2</v>
      </c>
      <c r="P6910" s="89">
        <v>577</v>
      </c>
      <c r="Q6910" s="89">
        <v>3051</v>
      </c>
      <c r="R6910" s="88">
        <f>VLOOKUP(P6910,NEW_TRAIN_TEST!$A$1:$M$980,13,0)</f>
        <v>3045</v>
      </c>
      <c r="S6910" s="88">
        <f>VLOOKUP(P6910,NEW_TRAIN_TEST!$A$1:$M$980,11,0)</f>
        <v>4161</v>
      </c>
      <c r="T6910" s="6">
        <f t="shared" si="214"/>
        <v>0</v>
      </c>
      <c r="U6910" s="6">
        <f t="shared" si="215"/>
        <v>0</v>
      </c>
    </row>
    <row r="6911" spans="1:21" x14ac:dyDescent="0.2">
      <c r="A6911" s="88">
        <v>6910</v>
      </c>
      <c r="B6911" s="88">
        <v>6</v>
      </c>
      <c r="C6911" s="88" t="s">
        <v>2124</v>
      </c>
      <c r="D6911" s="99" t="s">
        <v>1431</v>
      </c>
      <c r="E6911" s="89">
        <v>0</v>
      </c>
      <c r="F6911" s="89">
        <v>5</v>
      </c>
      <c r="G6911" s="89">
        <v>1</v>
      </c>
      <c r="H6911" s="89">
        <v>0</v>
      </c>
      <c r="I6911" s="89">
        <v>0</v>
      </c>
      <c r="J6911" s="89">
        <v>0</v>
      </c>
      <c r="K6911" s="89">
        <v>0</v>
      </c>
      <c r="L6911" s="89">
        <v>0</v>
      </c>
      <c r="M6911" s="89">
        <v>0</v>
      </c>
      <c r="N6911" s="89">
        <v>0</v>
      </c>
      <c r="O6911" s="89">
        <v>0</v>
      </c>
      <c r="P6911" s="89">
        <v>577</v>
      </c>
      <c r="Q6911" s="89">
        <v>3051.25</v>
      </c>
      <c r="R6911" s="88">
        <f>VLOOKUP(P6911,NEW_TRAIN_TEST!$A$1:$M$980,13,0)</f>
        <v>3045</v>
      </c>
      <c r="S6911" s="88">
        <f>VLOOKUP(P6911,NEW_TRAIN_TEST!$A$1:$M$980,11,0)</f>
        <v>4161</v>
      </c>
      <c r="T6911" s="6">
        <f t="shared" si="214"/>
        <v>0</v>
      </c>
      <c r="U6911" s="6">
        <f t="shared" si="215"/>
        <v>0</v>
      </c>
    </row>
    <row r="6912" spans="1:21" x14ac:dyDescent="0.2">
      <c r="A6912" s="88">
        <v>6911</v>
      </c>
      <c r="B6912" s="88">
        <v>6</v>
      </c>
      <c r="C6912" s="88" t="s">
        <v>2124</v>
      </c>
      <c r="D6912" s="99" t="s">
        <v>1431</v>
      </c>
      <c r="E6912" s="89">
        <v>0</v>
      </c>
      <c r="F6912" s="89">
        <v>0</v>
      </c>
      <c r="G6912" s="89">
        <v>0</v>
      </c>
      <c r="H6912" s="89">
        <v>0</v>
      </c>
      <c r="I6912" s="89">
        <v>0</v>
      </c>
      <c r="J6912" s="89">
        <v>0</v>
      </c>
      <c r="K6912" s="89">
        <v>0</v>
      </c>
      <c r="L6912" s="89">
        <v>0</v>
      </c>
      <c r="M6912" s="89">
        <v>0</v>
      </c>
      <c r="N6912" s="89">
        <v>1</v>
      </c>
      <c r="O6912" s="89">
        <v>0</v>
      </c>
      <c r="P6912" s="89">
        <v>577</v>
      </c>
      <c r="Q6912" s="89">
        <v>3051.33</v>
      </c>
      <c r="R6912" s="88">
        <f>VLOOKUP(P6912,NEW_TRAIN_TEST!$A$1:$M$980,13,0)</f>
        <v>3045</v>
      </c>
      <c r="S6912" s="88">
        <f>VLOOKUP(P6912,NEW_TRAIN_TEST!$A$1:$M$980,11,0)</f>
        <v>4161</v>
      </c>
      <c r="T6912" s="6">
        <f t="shared" si="214"/>
        <v>0</v>
      </c>
      <c r="U6912" s="6">
        <f t="shared" si="215"/>
        <v>0</v>
      </c>
    </row>
    <row r="6913" spans="1:21" x14ac:dyDescent="0.2">
      <c r="A6913" s="88">
        <v>6912</v>
      </c>
      <c r="B6913" s="88">
        <v>6</v>
      </c>
      <c r="C6913" s="88" t="s">
        <v>2124</v>
      </c>
      <c r="D6913" s="99" t="s">
        <v>1431</v>
      </c>
      <c r="E6913" s="89">
        <v>8</v>
      </c>
      <c r="F6913" s="89">
        <v>0</v>
      </c>
      <c r="G6913" s="89">
        <v>0</v>
      </c>
      <c r="H6913" s="89">
        <v>0</v>
      </c>
      <c r="I6913" s="89">
        <v>0</v>
      </c>
      <c r="J6913" s="89">
        <v>0</v>
      </c>
      <c r="K6913" s="89">
        <v>0</v>
      </c>
      <c r="L6913" s="89">
        <v>1</v>
      </c>
      <c r="M6913" s="89">
        <v>0</v>
      </c>
      <c r="N6913" s="89">
        <v>0</v>
      </c>
      <c r="O6913" s="89">
        <v>0</v>
      </c>
      <c r="P6913" s="89">
        <v>923</v>
      </c>
      <c r="Q6913" s="89">
        <v>6476</v>
      </c>
      <c r="R6913" s="88">
        <f>VLOOKUP(P6913,NEW_TRAIN_TEST!$A$1:$M$980,13,0)</f>
        <v>5955.5</v>
      </c>
      <c r="S6913" s="88">
        <f>VLOOKUP(P6913,NEW_TRAIN_TEST!$A$1:$M$980,11,0)</f>
        <v>6939</v>
      </c>
      <c r="T6913" s="6">
        <f t="shared" si="214"/>
        <v>1</v>
      </c>
      <c r="U6913" s="6">
        <f t="shared" si="215"/>
        <v>0</v>
      </c>
    </row>
    <row r="6914" spans="1:21" x14ac:dyDescent="0.2">
      <c r="A6914" s="88">
        <v>6913</v>
      </c>
      <c r="B6914" s="88">
        <v>6</v>
      </c>
      <c r="C6914" s="88" t="s">
        <v>2124</v>
      </c>
      <c r="D6914" s="99" t="s">
        <v>1431</v>
      </c>
      <c r="E6914" s="89">
        <v>0</v>
      </c>
      <c r="F6914" s="89">
        <v>1</v>
      </c>
      <c r="G6914" s="89">
        <v>0</v>
      </c>
      <c r="H6914" s="89">
        <v>0</v>
      </c>
      <c r="I6914" s="89">
        <v>2</v>
      </c>
      <c r="J6914" s="89">
        <v>0</v>
      </c>
      <c r="K6914" s="89">
        <v>0</v>
      </c>
      <c r="L6914" s="89">
        <v>0</v>
      </c>
      <c r="M6914" s="89">
        <v>0</v>
      </c>
      <c r="N6914" s="89">
        <v>0</v>
      </c>
      <c r="O6914" s="89">
        <v>2</v>
      </c>
      <c r="P6914" s="89">
        <v>552</v>
      </c>
      <c r="Q6914" s="89">
        <v>2931</v>
      </c>
      <c r="R6914" s="88">
        <f>VLOOKUP(P6914,NEW_TRAIN_TEST!$A$1:$M$980,13,0)</f>
        <v>2931</v>
      </c>
      <c r="S6914" s="88">
        <f>VLOOKUP(P6914,NEW_TRAIN_TEST!$A$1:$M$980,11,0)</f>
        <v>4021</v>
      </c>
      <c r="T6914" s="6">
        <f t="shared" si="214"/>
        <v>0</v>
      </c>
      <c r="U6914" s="6">
        <f t="shared" si="215"/>
        <v>0</v>
      </c>
    </row>
    <row r="6915" spans="1:21" x14ac:dyDescent="0.2">
      <c r="A6915" s="88">
        <v>6914</v>
      </c>
      <c r="B6915" s="88">
        <v>6</v>
      </c>
      <c r="C6915" s="88" t="s">
        <v>2124</v>
      </c>
      <c r="D6915" s="99" t="s">
        <v>1431</v>
      </c>
      <c r="E6915" s="89">
        <v>0</v>
      </c>
      <c r="F6915" s="89">
        <v>0</v>
      </c>
      <c r="G6915" s="89">
        <v>0</v>
      </c>
      <c r="H6915" s="89">
        <v>0</v>
      </c>
      <c r="I6915" s="89">
        <v>0</v>
      </c>
      <c r="J6915" s="89">
        <v>0</v>
      </c>
      <c r="K6915" s="89">
        <v>0</v>
      </c>
      <c r="L6915" s="89">
        <v>0</v>
      </c>
      <c r="M6915" s="89">
        <v>0</v>
      </c>
      <c r="N6915" s="89">
        <v>1</v>
      </c>
      <c r="O6915" s="89">
        <v>0</v>
      </c>
      <c r="P6915" s="89">
        <v>552</v>
      </c>
      <c r="Q6915" s="89">
        <v>2946</v>
      </c>
      <c r="R6915" s="88">
        <f>VLOOKUP(P6915,NEW_TRAIN_TEST!$A$1:$M$980,13,0)</f>
        <v>2931</v>
      </c>
      <c r="S6915" s="88">
        <f>VLOOKUP(P6915,NEW_TRAIN_TEST!$A$1:$M$980,11,0)</f>
        <v>4021</v>
      </c>
      <c r="T6915" s="6">
        <f t="shared" ref="T6915:T6978" si="216">IF(L6915&gt;0,1,0)</f>
        <v>0</v>
      </c>
      <c r="U6915" s="6">
        <f t="shared" ref="U6915:U6978" si="217">IF(M6915&gt;0,1,0)</f>
        <v>0</v>
      </c>
    </row>
    <row r="6916" spans="1:21" x14ac:dyDescent="0.2">
      <c r="A6916" s="88">
        <v>6915</v>
      </c>
      <c r="B6916" s="88">
        <v>6</v>
      </c>
      <c r="C6916" s="88" t="s">
        <v>2124</v>
      </c>
      <c r="D6916" s="99" t="s">
        <v>1431</v>
      </c>
      <c r="E6916" s="89">
        <v>4</v>
      </c>
      <c r="F6916" s="89">
        <v>1</v>
      </c>
      <c r="G6916" s="89">
        <v>0</v>
      </c>
      <c r="H6916" s="89">
        <v>0</v>
      </c>
      <c r="I6916" s="89">
        <v>2</v>
      </c>
      <c r="J6916" s="89">
        <v>0</v>
      </c>
      <c r="K6916" s="89">
        <v>0</v>
      </c>
      <c r="L6916" s="89">
        <v>0</v>
      </c>
      <c r="M6916" s="89">
        <v>0</v>
      </c>
      <c r="N6916" s="89">
        <v>0</v>
      </c>
      <c r="O6916" s="89">
        <v>2</v>
      </c>
      <c r="P6916" s="89">
        <v>925</v>
      </c>
      <c r="Q6916" s="89">
        <v>4247</v>
      </c>
      <c r="R6916" s="88">
        <f>VLOOKUP(P6916,NEW_TRAIN_TEST!$A$1:$M$980,13,0)</f>
        <v>3852</v>
      </c>
      <c r="S6916" s="88">
        <f>VLOOKUP(P6916,NEW_TRAIN_TEST!$A$1:$M$980,11,0)</f>
        <v>4630</v>
      </c>
      <c r="T6916" s="6">
        <f t="shared" si="216"/>
        <v>0</v>
      </c>
      <c r="U6916" s="6">
        <f t="shared" si="217"/>
        <v>0</v>
      </c>
    </row>
    <row r="6917" spans="1:21" x14ac:dyDescent="0.2">
      <c r="A6917" s="88">
        <v>6916</v>
      </c>
      <c r="B6917" s="88">
        <v>6</v>
      </c>
      <c r="C6917" s="88" t="s">
        <v>2124</v>
      </c>
      <c r="D6917" s="99" t="s">
        <v>1431</v>
      </c>
      <c r="E6917" s="89">
        <v>4</v>
      </c>
      <c r="F6917" s="89">
        <v>2</v>
      </c>
      <c r="G6917" s="89">
        <v>0</v>
      </c>
      <c r="H6917" s="89">
        <v>0</v>
      </c>
      <c r="I6917" s="89">
        <v>2</v>
      </c>
      <c r="J6917" s="89">
        <v>2</v>
      </c>
      <c r="K6917" s="89">
        <v>0</v>
      </c>
      <c r="L6917" s="89">
        <v>0</v>
      </c>
      <c r="M6917" s="89">
        <v>0</v>
      </c>
      <c r="N6917" s="89">
        <v>0</v>
      </c>
      <c r="O6917" s="89">
        <v>2</v>
      </c>
      <c r="P6917" s="89">
        <v>926</v>
      </c>
      <c r="Q6917" s="89">
        <v>6751</v>
      </c>
      <c r="R6917" s="88">
        <f>VLOOKUP(P6917,NEW_TRAIN_TEST!$A$1:$M$980,13,0)</f>
        <v>6443</v>
      </c>
      <c r="S6917" s="88">
        <f>VLOOKUP(P6917,NEW_TRAIN_TEST!$A$1:$M$980,11,0)</f>
        <v>7087</v>
      </c>
      <c r="T6917" s="6">
        <f t="shared" si="216"/>
        <v>0</v>
      </c>
      <c r="U6917" s="6">
        <f t="shared" si="217"/>
        <v>0</v>
      </c>
    </row>
    <row r="6918" spans="1:21" x14ac:dyDescent="0.2">
      <c r="A6918" s="88">
        <v>6917</v>
      </c>
      <c r="B6918" s="88">
        <v>6</v>
      </c>
      <c r="C6918" s="88" t="s">
        <v>2124</v>
      </c>
      <c r="D6918" s="99" t="s">
        <v>1431</v>
      </c>
      <c r="E6918" s="89">
        <v>3</v>
      </c>
      <c r="F6918" s="89">
        <v>0</v>
      </c>
      <c r="G6918" s="89">
        <v>0</v>
      </c>
      <c r="H6918" s="89">
        <v>0</v>
      </c>
      <c r="I6918" s="89">
        <v>0</v>
      </c>
      <c r="J6918" s="89">
        <v>0</v>
      </c>
      <c r="K6918" s="89">
        <v>0</v>
      </c>
      <c r="L6918" s="89">
        <v>0</v>
      </c>
      <c r="M6918" s="89">
        <v>0</v>
      </c>
      <c r="N6918" s="89">
        <v>0</v>
      </c>
      <c r="O6918" s="89">
        <v>0</v>
      </c>
      <c r="P6918" s="89">
        <v>900</v>
      </c>
      <c r="Q6918" s="89">
        <v>4328</v>
      </c>
      <c r="R6918" s="88">
        <f>VLOOKUP(P6918,NEW_TRAIN_TEST!$A$1:$M$980,13,0)</f>
        <v>3622.5</v>
      </c>
      <c r="S6918" s="88">
        <f>VLOOKUP(P6918,NEW_TRAIN_TEST!$A$1:$M$980,11,0)</f>
        <v>4964</v>
      </c>
      <c r="T6918" s="6">
        <f t="shared" si="216"/>
        <v>0</v>
      </c>
      <c r="U6918" s="6">
        <f t="shared" si="217"/>
        <v>0</v>
      </c>
    </row>
    <row r="6919" spans="1:21" x14ac:dyDescent="0.2">
      <c r="A6919" s="88">
        <v>6918</v>
      </c>
      <c r="B6919" s="88">
        <v>6</v>
      </c>
      <c r="C6919" s="88" t="s">
        <v>2124</v>
      </c>
      <c r="D6919" s="99" t="s">
        <v>1431</v>
      </c>
      <c r="E6919" s="89">
        <v>3</v>
      </c>
      <c r="F6919" s="89">
        <v>1</v>
      </c>
      <c r="G6919" s="89">
        <v>0</v>
      </c>
      <c r="H6919" s="89">
        <v>0</v>
      </c>
      <c r="I6919" s="89">
        <v>2</v>
      </c>
      <c r="J6919" s="89">
        <v>0</v>
      </c>
      <c r="K6919" s="89">
        <v>0</v>
      </c>
      <c r="L6919" s="89">
        <v>0</v>
      </c>
      <c r="M6919" s="89">
        <v>0</v>
      </c>
      <c r="N6919" s="89">
        <v>0</v>
      </c>
      <c r="O6919" s="89">
        <v>2</v>
      </c>
      <c r="P6919" s="89">
        <v>550</v>
      </c>
      <c r="Q6919" s="89">
        <v>2553</v>
      </c>
      <c r="R6919" s="88">
        <f>VLOOKUP(P6919,NEW_TRAIN_TEST!$A$1:$M$980,13,0)</f>
        <v>2481.5</v>
      </c>
      <c r="S6919" s="88">
        <f>VLOOKUP(P6919,NEW_TRAIN_TEST!$A$1:$M$980,11,0)</f>
        <v>3508</v>
      </c>
      <c r="T6919" s="6">
        <f t="shared" si="216"/>
        <v>0</v>
      </c>
      <c r="U6919" s="6">
        <f t="shared" si="217"/>
        <v>0</v>
      </c>
    </row>
    <row r="6920" spans="1:21" x14ac:dyDescent="0.2">
      <c r="A6920" s="88">
        <v>6919</v>
      </c>
      <c r="B6920" s="88">
        <v>6</v>
      </c>
      <c r="C6920" s="88" t="s">
        <v>2124</v>
      </c>
      <c r="D6920" s="99" t="s">
        <v>1431</v>
      </c>
      <c r="E6920" s="89">
        <v>0</v>
      </c>
      <c r="F6920" s="89">
        <v>1</v>
      </c>
      <c r="G6920" s="89">
        <v>0</v>
      </c>
      <c r="H6920" s="89">
        <v>0</v>
      </c>
      <c r="I6920" s="89">
        <v>2</v>
      </c>
      <c r="J6920" s="89">
        <v>0</v>
      </c>
      <c r="K6920" s="89">
        <v>0</v>
      </c>
      <c r="L6920" s="89">
        <v>0</v>
      </c>
      <c r="M6920" s="89">
        <v>0</v>
      </c>
      <c r="N6920" s="89">
        <v>0</v>
      </c>
      <c r="O6920" s="89">
        <v>2</v>
      </c>
      <c r="P6920" s="89">
        <v>559</v>
      </c>
      <c r="Q6920" s="89">
        <v>2296</v>
      </c>
      <c r="R6920" s="88">
        <f>VLOOKUP(P6920,NEW_TRAIN_TEST!$A$1:$M$980,13,0)</f>
        <v>2296</v>
      </c>
      <c r="S6920" s="88">
        <f>VLOOKUP(P6920,NEW_TRAIN_TEST!$A$1:$M$980,11,0)</f>
        <v>3172</v>
      </c>
      <c r="T6920" s="6">
        <f t="shared" si="216"/>
        <v>0</v>
      </c>
      <c r="U6920" s="6">
        <f t="shared" si="217"/>
        <v>0</v>
      </c>
    </row>
    <row r="6921" spans="1:21" x14ac:dyDescent="0.2">
      <c r="A6921" s="88">
        <v>6920</v>
      </c>
      <c r="B6921" s="88">
        <v>6</v>
      </c>
      <c r="C6921" s="88" t="s">
        <v>2124</v>
      </c>
      <c r="D6921" s="99" t="s">
        <v>1431</v>
      </c>
      <c r="E6921" s="89">
        <v>0</v>
      </c>
      <c r="F6921" s="89">
        <v>1</v>
      </c>
      <c r="G6921" s="89">
        <v>0</v>
      </c>
      <c r="H6921" s="89">
        <v>0</v>
      </c>
      <c r="I6921" s="89">
        <v>2</v>
      </c>
      <c r="J6921" s="89">
        <v>0</v>
      </c>
      <c r="K6921" s="89">
        <v>0</v>
      </c>
      <c r="L6921" s="89">
        <v>0</v>
      </c>
      <c r="M6921" s="89">
        <v>0</v>
      </c>
      <c r="N6921" s="89">
        <v>0</v>
      </c>
      <c r="O6921" s="89">
        <v>2</v>
      </c>
      <c r="P6921" s="89">
        <v>559</v>
      </c>
      <c r="Q6921" s="89">
        <v>2305</v>
      </c>
      <c r="R6921" s="88">
        <f>VLOOKUP(P6921,NEW_TRAIN_TEST!$A$1:$M$980,13,0)</f>
        <v>2296</v>
      </c>
      <c r="S6921" s="88">
        <f>VLOOKUP(P6921,NEW_TRAIN_TEST!$A$1:$M$980,11,0)</f>
        <v>3172</v>
      </c>
      <c r="T6921" s="6">
        <f t="shared" si="216"/>
        <v>0</v>
      </c>
      <c r="U6921" s="6">
        <f t="shared" si="217"/>
        <v>0</v>
      </c>
    </row>
    <row r="6922" spans="1:21" x14ac:dyDescent="0.2">
      <c r="A6922" s="88">
        <v>6921</v>
      </c>
      <c r="B6922" s="88">
        <v>6</v>
      </c>
      <c r="C6922" s="88" t="s">
        <v>2124</v>
      </c>
      <c r="D6922" s="99" t="s">
        <v>1431</v>
      </c>
      <c r="E6922" s="89">
        <v>0</v>
      </c>
      <c r="F6922" s="89">
        <v>4</v>
      </c>
      <c r="G6922" s="89">
        <v>0</v>
      </c>
      <c r="H6922" s="89">
        <v>0</v>
      </c>
      <c r="I6922" s="89">
        <v>0</v>
      </c>
      <c r="J6922" s="89">
        <v>0</v>
      </c>
      <c r="K6922" s="89">
        <v>0</v>
      </c>
      <c r="L6922" s="89">
        <v>0</v>
      </c>
      <c r="M6922" s="89">
        <v>0</v>
      </c>
      <c r="N6922" s="89">
        <v>0</v>
      </c>
      <c r="O6922" s="89">
        <v>0</v>
      </c>
      <c r="P6922" s="89">
        <v>559</v>
      </c>
      <c r="Q6922" s="89">
        <v>2306.67</v>
      </c>
      <c r="R6922" s="88">
        <f>VLOOKUP(P6922,NEW_TRAIN_TEST!$A$1:$M$980,13,0)</f>
        <v>2296</v>
      </c>
      <c r="S6922" s="88">
        <f>VLOOKUP(P6922,NEW_TRAIN_TEST!$A$1:$M$980,11,0)</f>
        <v>3172</v>
      </c>
      <c r="T6922" s="6">
        <f t="shared" si="216"/>
        <v>0</v>
      </c>
      <c r="U6922" s="6">
        <f t="shared" si="217"/>
        <v>0</v>
      </c>
    </row>
    <row r="6923" spans="1:21" x14ac:dyDescent="0.2">
      <c r="A6923" s="88">
        <v>6922</v>
      </c>
      <c r="B6923" s="88">
        <v>6</v>
      </c>
      <c r="C6923" s="88" t="s">
        <v>2124</v>
      </c>
      <c r="D6923" s="99" t="s">
        <v>1431</v>
      </c>
      <c r="E6923" s="89">
        <v>0</v>
      </c>
      <c r="F6923" s="89">
        <v>3</v>
      </c>
      <c r="G6923" s="89">
        <v>0</v>
      </c>
      <c r="H6923" s="89">
        <v>0</v>
      </c>
      <c r="I6923" s="89">
        <v>2</v>
      </c>
      <c r="J6923" s="89">
        <v>0</v>
      </c>
      <c r="K6923" s="89">
        <v>0</v>
      </c>
      <c r="L6923" s="89">
        <v>0</v>
      </c>
      <c r="M6923" s="89">
        <v>0</v>
      </c>
      <c r="N6923" s="89">
        <v>0</v>
      </c>
      <c r="O6923" s="89">
        <v>2</v>
      </c>
      <c r="P6923" s="89">
        <v>559</v>
      </c>
      <c r="Q6923" s="89">
        <v>2307.25</v>
      </c>
      <c r="R6923" s="88">
        <f>VLOOKUP(P6923,NEW_TRAIN_TEST!$A$1:$M$980,13,0)</f>
        <v>2296</v>
      </c>
      <c r="S6923" s="88">
        <f>VLOOKUP(P6923,NEW_TRAIN_TEST!$A$1:$M$980,11,0)</f>
        <v>3172</v>
      </c>
      <c r="T6923" s="6">
        <f t="shared" si="216"/>
        <v>0</v>
      </c>
      <c r="U6923" s="6">
        <f t="shared" si="217"/>
        <v>0</v>
      </c>
    </row>
    <row r="6924" spans="1:21" x14ac:dyDescent="0.2">
      <c r="A6924" s="88">
        <v>6923</v>
      </c>
      <c r="B6924" s="88">
        <v>6</v>
      </c>
      <c r="C6924" s="88" t="s">
        <v>2124</v>
      </c>
      <c r="D6924" s="99" t="s">
        <v>1431</v>
      </c>
      <c r="E6924" s="89">
        <v>0</v>
      </c>
      <c r="F6924" s="89">
        <v>1</v>
      </c>
      <c r="G6924" s="89">
        <v>0</v>
      </c>
      <c r="H6924" s="89">
        <v>0</v>
      </c>
      <c r="I6924" s="89">
        <v>2</v>
      </c>
      <c r="J6924" s="89">
        <v>0</v>
      </c>
      <c r="K6924" s="89">
        <v>0</v>
      </c>
      <c r="L6924" s="89">
        <v>0</v>
      </c>
      <c r="M6924" s="89">
        <v>4</v>
      </c>
      <c r="N6924" s="89">
        <v>0</v>
      </c>
      <c r="O6924" s="89">
        <v>2</v>
      </c>
      <c r="P6924" s="89">
        <v>559</v>
      </c>
      <c r="Q6924" s="89">
        <v>2310</v>
      </c>
      <c r="R6924" s="88">
        <f>VLOOKUP(P6924,NEW_TRAIN_TEST!$A$1:$M$980,13,0)</f>
        <v>2296</v>
      </c>
      <c r="S6924" s="88">
        <f>VLOOKUP(P6924,NEW_TRAIN_TEST!$A$1:$M$980,11,0)</f>
        <v>3172</v>
      </c>
      <c r="T6924" s="6">
        <f t="shared" si="216"/>
        <v>0</v>
      </c>
      <c r="U6924" s="6">
        <f t="shared" si="217"/>
        <v>1</v>
      </c>
    </row>
    <row r="6925" spans="1:21" x14ac:dyDescent="0.2">
      <c r="A6925" s="88">
        <v>6924</v>
      </c>
      <c r="B6925" s="88">
        <v>6</v>
      </c>
      <c r="C6925" s="88" t="s">
        <v>2124</v>
      </c>
      <c r="D6925" s="99" t="s">
        <v>1431</v>
      </c>
      <c r="E6925" s="89">
        <v>0</v>
      </c>
      <c r="F6925" s="89">
        <v>3</v>
      </c>
      <c r="G6925" s="89">
        <v>0</v>
      </c>
      <c r="H6925" s="89">
        <v>0</v>
      </c>
      <c r="I6925" s="89">
        <v>2</v>
      </c>
      <c r="J6925" s="89">
        <v>2</v>
      </c>
      <c r="K6925" s="89">
        <v>0</v>
      </c>
      <c r="L6925" s="89">
        <v>0</v>
      </c>
      <c r="M6925" s="89">
        <v>0</v>
      </c>
      <c r="N6925" s="89">
        <v>0</v>
      </c>
      <c r="O6925" s="89">
        <v>2</v>
      </c>
      <c r="P6925" s="89">
        <v>559</v>
      </c>
      <c r="Q6925" s="89">
        <v>2310</v>
      </c>
      <c r="R6925" s="88">
        <f>VLOOKUP(P6925,NEW_TRAIN_TEST!$A$1:$M$980,13,0)</f>
        <v>2296</v>
      </c>
      <c r="S6925" s="88">
        <f>VLOOKUP(P6925,NEW_TRAIN_TEST!$A$1:$M$980,11,0)</f>
        <v>3172</v>
      </c>
      <c r="T6925" s="6">
        <f t="shared" si="216"/>
        <v>0</v>
      </c>
      <c r="U6925" s="6">
        <f t="shared" si="217"/>
        <v>0</v>
      </c>
    </row>
    <row r="6926" spans="1:21" x14ac:dyDescent="0.2">
      <c r="A6926" s="88">
        <v>6925</v>
      </c>
      <c r="B6926" s="88">
        <v>6</v>
      </c>
      <c r="C6926" s="88" t="s">
        <v>2124</v>
      </c>
      <c r="D6926" s="99" t="s">
        <v>1431</v>
      </c>
      <c r="E6926" s="89">
        <v>3</v>
      </c>
      <c r="F6926" s="89">
        <v>0</v>
      </c>
      <c r="G6926" s="89">
        <v>0</v>
      </c>
      <c r="H6926" s="89">
        <v>0</v>
      </c>
      <c r="I6926" s="89">
        <v>0</v>
      </c>
      <c r="J6926" s="89">
        <v>0</v>
      </c>
      <c r="K6926" s="89">
        <v>0</v>
      </c>
      <c r="L6926" s="89">
        <v>0</v>
      </c>
      <c r="M6926" s="89">
        <v>0</v>
      </c>
      <c r="N6926" s="89">
        <v>0</v>
      </c>
      <c r="O6926" s="89">
        <v>0</v>
      </c>
      <c r="P6926" s="89">
        <v>559</v>
      </c>
      <c r="Q6926" s="89">
        <v>2539</v>
      </c>
      <c r="R6926" s="88">
        <f>VLOOKUP(P6926,NEW_TRAIN_TEST!$A$1:$M$980,13,0)</f>
        <v>2296</v>
      </c>
      <c r="S6926" s="88">
        <f>VLOOKUP(P6926,NEW_TRAIN_TEST!$A$1:$M$980,11,0)</f>
        <v>3172</v>
      </c>
      <c r="T6926" s="6">
        <f t="shared" si="216"/>
        <v>0</v>
      </c>
      <c r="U6926" s="6">
        <f t="shared" si="217"/>
        <v>0</v>
      </c>
    </row>
    <row r="6927" spans="1:21" x14ac:dyDescent="0.2">
      <c r="A6927" s="88">
        <v>6926</v>
      </c>
      <c r="B6927" s="88">
        <v>6</v>
      </c>
      <c r="C6927" s="88" t="s">
        <v>2124</v>
      </c>
      <c r="D6927" s="99" t="s">
        <v>1431</v>
      </c>
      <c r="E6927" s="89">
        <v>0</v>
      </c>
      <c r="F6927" s="89">
        <v>0</v>
      </c>
      <c r="G6927" s="89">
        <v>0</v>
      </c>
      <c r="H6927" s="89">
        <v>0</v>
      </c>
      <c r="I6927" s="89">
        <v>0</v>
      </c>
      <c r="J6927" s="89">
        <v>0</v>
      </c>
      <c r="K6927" s="89">
        <v>0</v>
      </c>
      <c r="L6927" s="89">
        <v>0</v>
      </c>
      <c r="M6927" s="89">
        <v>0</v>
      </c>
      <c r="N6927" s="89">
        <v>1</v>
      </c>
      <c r="O6927" s="89">
        <v>0</v>
      </c>
      <c r="P6927" s="89">
        <v>949</v>
      </c>
      <c r="Q6927" s="89">
        <v>6579</v>
      </c>
      <c r="R6927" s="88">
        <f>VLOOKUP(P6927,NEW_TRAIN_TEST!$A$1:$M$980,13,0)</f>
        <v>6579</v>
      </c>
      <c r="S6927" s="88">
        <f>VLOOKUP(P6927,NEW_TRAIN_TEST!$A$1:$M$980,11,0)</f>
        <v>6579</v>
      </c>
      <c r="T6927" s="6">
        <f t="shared" si="216"/>
        <v>0</v>
      </c>
      <c r="U6927" s="6">
        <f t="shared" si="217"/>
        <v>0</v>
      </c>
    </row>
    <row r="6928" spans="1:21" x14ac:dyDescent="0.2">
      <c r="A6928" s="88">
        <v>6927</v>
      </c>
      <c r="B6928" s="88">
        <v>6</v>
      </c>
      <c r="C6928" s="88" t="s">
        <v>2124</v>
      </c>
      <c r="D6928" s="99" t="s">
        <v>1431</v>
      </c>
      <c r="E6928" s="89">
        <v>0</v>
      </c>
      <c r="F6928" s="89">
        <v>2</v>
      </c>
      <c r="G6928" s="89">
        <v>0</v>
      </c>
      <c r="H6928" s="89">
        <v>0</v>
      </c>
      <c r="I6928" s="89">
        <v>2</v>
      </c>
      <c r="J6928" s="89">
        <v>2</v>
      </c>
      <c r="K6928" s="89">
        <v>0</v>
      </c>
      <c r="L6928" s="89">
        <v>0</v>
      </c>
      <c r="M6928" s="89">
        <v>0</v>
      </c>
      <c r="N6928" s="89">
        <v>0</v>
      </c>
      <c r="O6928" s="89">
        <v>2</v>
      </c>
      <c r="P6928" s="89">
        <v>954</v>
      </c>
      <c r="Q6928" s="89">
        <v>7436</v>
      </c>
      <c r="R6928" s="88">
        <f>VLOOKUP(P6928,NEW_TRAIN_TEST!$A$1:$M$980,13,0)</f>
        <v>7436</v>
      </c>
      <c r="S6928" s="88">
        <f>VLOOKUP(P6928,NEW_TRAIN_TEST!$A$1:$M$980,11,0)</f>
        <v>7721</v>
      </c>
      <c r="T6928" s="6">
        <f t="shared" si="216"/>
        <v>0</v>
      </c>
      <c r="U6928" s="6">
        <f t="shared" si="217"/>
        <v>0</v>
      </c>
    </row>
    <row r="6929" spans="1:21" x14ac:dyDescent="0.2">
      <c r="A6929" s="88">
        <v>6928</v>
      </c>
      <c r="B6929" s="88">
        <v>6</v>
      </c>
      <c r="C6929" s="88" t="s">
        <v>2124</v>
      </c>
      <c r="D6929" s="99" t="s">
        <v>1431</v>
      </c>
      <c r="E6929" s="89">
        <v>0</v>
      </c>
      <c r="F6929" s="89">
        <v>2</v>
      </c>
      <c r="G6929" s="89">
        <v>0</v>
      </c>
      <c r="H6929" s="89">
        <v>0</v>
      </c>
      <c r="I6929" s="89">
        <v>2</v>
      </c>
      <c r="J6929" s="89">
        <v>2</v>
      </c>
      <c r="K6929" s="89">
        <v>0</v>
      </c>
      <c r="L6929" s="89">
        <v>0</v>
      </c>
      <c r="M6929" s="89">
        <v>0</v>
      </c>
      <c r="N6929" s="89">
        <v>0</v>
      </c>
      <c r="O6929" s="89">
        <v>2</v>
      </c>
      <c r="P6929" s="89">
        <v>954</v>
      </c>
      <c r="Q6929" s="89">
        <v>7446</v>
      </c>
      <c r="R6929" s="88">
        <f>VLOOKUP(P6929,NEW_TRAIN_TEST!$A$1:$M$980,13,0)</f>
        <v>7436</v>
      </c>
      <c r="S6929" s="88">
        <f>VLOOKUP(P6929,NEW_TRAIN_TEST!$A$1:$M$980,11,0)</f>
        <v>7721</v>
      </c>
      <c r="T6929" s="6">
        <f t="shared" si="216"/>
        <v>0</v>
      </c>
      <c r="U6929" s="6">
        <f t="shared" si="217"/>
        <v>0</v>
      </c>
    </row>
    <row r="6930" spans="1:21" x14ac:dyDescent="0.2">
      <c r="A6930" s="88">
        <v>6929</v>
      </c>
      <c r="B6930" s="88">
        <v>6</v>
      </c>
      <c r="C6930" s="88" t="s">
        <v>2124</v>
      </c>
      <c r="D6930" s="99" t="s">
        <v>1431</v>
      </c>
      <c r="E6930" s="89">
        <v>0</v>
      </c>
      <c r="F6930" s="89">
        <v>2</v>
      </c>
      <c r="G6930" s="89">
        <v>0</v>
      </c>
      <c r="H6930" s="89">
        <v>0</v>
      </c>
      <c r="I6930" s="89">
        <v>2</v>
      </c>
      <c r="J6930" s="89">
        <v>2</v>
      </c>
      <c r="K6930" s="89">
        <v>0</v>
      </c>
      <c r="L6930" s="89">
        <v>0</v>
      </c>
      <c r="M6930" s="89">
        <v>0</v>
      </c>
      <c r="N6930" s="89">
        <v>0</v>
      </c>
      <c r="O6930" s="89">
        <v>2</v>
      </c>
      <c r="P6930" s="89">
        <v>954</v>
      </c>
      <c r="Q6930" s="89">
        <v>7599.67</v>
      </c>
      <c r="R6930" s="88">
        <f>VLOOKUP(P6930,NEW_TRAIN_TEST!$A$1:$M$980,13,0)</f>
        <v>7436</v>
      </c>
      <c r="S6930" s="88">
        <f>VLOOKUP(P6930,NEW_TRAIN_TEST!$A$1:$M$980,11,0)</f>
        <v>7721</v>
      </c>
      <c r="T6930" s="6">
        <f t="shared" si="216"/>
        <v>0</v>
      </c>
      <c r="U6930" s="6">
        <f t="shared" si="217"/>
        <v>0</v>
      </c>
    </row>
    <row r="6931" spans="1:21" x14ac:dyDescent="0.2">
      <c r="A6931" s="88">
        <v>6930</v>
      </c>
      <c r="B6931" s="88">
        <v>6</v>
      </c>
      <c r="C6931" s="88" t="s">
        <v>2124</v>
      </c>
      <c r="D6931" s="99" t="s">
        <v>1431</v>
      </c>
      <c r="E6931" s="89">
        <v>0</v>
      </c>
      <c r="F6931" s="89">
        <v>2</v>
      </c>
      <c r="G6931" s="89">
        <v>0</v>
      </c>
      <c r="H6931" s="89">
        <v>0</v>
      </c>
      <c r="I6931" s="89">
        <v>2</v>
      </c>
      <c r="J6931" s="89">
        <v>2</v>
      </c>
      <c r="K6931" s="89">
        <v>0</v>
      </c>
      <c r="L6931" s="89">
        <v>0</v>
      </c>
      <c r="M6931" s="89">
        <v>0</v>
      </c>
      <c r="N6931" s="89">
        <v>0</v>
      </c>
      <c r="O6931" s="89">
        <v>2</v>
      </c>
      <c r="P6931" s="89">
        <v>954</v>
      </c>
      <c r="Q6931" s="89">
        <v>7600.33</v>
      </c>
      <c r="R6931" s="88">
        <f>VLOOKUP(P6931,NEW_TRAIN_TEST!$A$1:$M$980,13,0)</f>
        <v>7436</v>
      </c>
      <c r="S6931" s="88">
        <f>VLOOKUP(P6931,NEW_TRAIN_TEST!$A$1:$M$980,11,0)</f>
        <v>7721</v>
      </c>
      <c r="T6931" s="6">
        <f t="shared" si="216"/>
        <v>0</v>
      </c>
      <c r="U6931" s="6">
        <f t="shared" si="217"/>
        <v>0</v>
      </c>
    </row>
    <row r="6932" spans="1:21" x14ac:dyDescent="0.2">
      <c r="A6932" s="88">
        <v>6931</v>
      </c>
      <c r="B6932" s="88">
        <v>6</v>
      </c>
      <c r="C6932" s="88" t="s">
        <v>2124</v>
      </c>
      <c r="D6932" s="99" t="s">
        <v>1431</v>
      </c>
      <c r="E6932" s="89">
        <v>0</v>
      </c>
      <c r="F6932" s="89">
        <v>3</v>
      </c>
      <c r="G6932" s="89">
        <v>0</v>
      </c>
      <c r="H6932" s="89">
        <v>2</v>
      </c>
      <c r="I6932" s="89">
        <v>2</v>
      </c>
      <c r="J6932" s="89">
        <v>0</v>
      </c>
      <c r="K6932" s="89">
        <v>0</v>
      </c>
      <c r="L6932" s="89">
        <v>0</v>
      </c>
      <c r="M6932" s="89">
        <v>0</v>
      </c>
      <c r="N6932" s="89">
        <v>0</v>
      </c>
      <c r="O6932" s="89">
        <v>2</v>
      </c>
      <c r="P6932" s="89">
        <v>553</v>
      </c>
      <c r="Q6932" s="89">
        <v>2872</v>
      </c>
      <c r="R6932" s="88">
        <f>VLOOKUP(P6932,NEW_TRAIN_TEST!$A$1:$M$980,13,0)</f>
        <v>2872</v>
      </c>
      <c r="S6932" s="88">
        <f>VLOOKUP(P6932,NEW_TRAIN_TEST!$A$1:$M$980,11,0)</f>
        <v>3968</v>
      </c>
      <c r="T6932" s="6">
        <f t="shared" si="216"/>
        <v>0</v>
      </c>
      <c r="U6932" s="6">
        <f t="shared" si="217"/>
        <v>0</v>
      </c>
    </row>
    <row r="6933" spans="1:21" x14ac:dyDescent="0.2">
      <c r="A6933" s="88">
        <v>6932</v>
      </c>
      <c r="B6933" s="88">
        <v>6</v>
      </c>
      <c r="C6933" s="88" t="s">
        <v>2124</v>
      </c>
      <c r="D6933" s="99" t="s">
        <v>1431</v>
      </c>
      <c r="E6933" s="89">
        <v>0</v>
      </c>
      <c r="F6933" s="89">
        <v>2</v>
      </c>
      <c r="G6933" s="89">
        <v>0</v>
      </c>
      <c r="H6933" s="89">
        <v>2</v>
      </c>
      <c r="I6933" s="89">
        <v>2</v>
      </c>
      <c r="J6933" s="89">
        <v>0</v>
      </c>
      <c r="K6933" s="89">
        <v>0</v>
      </c>
      <c r="L6933" s="89">
        <v>0</v>
      </c>
      <c r="M6933" s="89">
        <v>0</v>
      </c>
      <c r="N6933" s="89">
        <v>0</v>
      </c>
      <c r="O6933" s="89">
        <v>2</v>
      </c>
      <c r="P6933" s="89">
        <v>553</v>
      </c>
      <c r="Q6933" s="89">
        <v>2879.75</v>
      </c>
      <c r="R6933" s="88">
        <f>VLOOKUP(P6933,NEW_TRAIN_TEST!$A$1:$M$980,13,0)</f>
        <v>2872</v>
      </c>
      <c r="S6933" s="88">
        <f>VLOOKUP(P6933,NEW_TRAIN_TEST!$A$1:$M$980,11,0)</f>
        <v>3968</v>
      </c>
      <c r="T6933" s="6">
        <f t="shared" si="216"/>
        <v>0</v>
      </c>
      <c r="U6933" s="6">
        <f t="shared" si="217"/>
        <v>0</v>
      </c>
    </row>
    <row r="6934" spans="1:21" x14ac:dyDescent="0.2">
      <c r="A6934" s="88">
        <v>6933</v>
      </c>
      <c r="B6934" s="88">
        <v>6</v>
      </c>
      <c r="C6934" s="88" t="s">
        <v>2124</v>
      </c>
      <c r="D6934" s="99" t="s">
        <v>1431</v>
      </c>
      <c r="E6934" s="89">
        <v>0</v>
      </c>
      <c r="F6934" s="89">
        <v>1</v>
      </c>
      <c r="G6934" s="89">
        <v>0</v>
      </c>
      <c r="H6934" s="89">
        <v>0</v>
      </c>
      <c r="I6934" s="89">
        <v>2</v>
      </c>
      <c r="J6934" s="89">
        <v>0</v>
      </c>
      <c r="K6934" s="89">
        <v>0</v>
      </c>
      <c r="L6934" s="89">
        <v>0</v>
      </c>
      <c r="M6934" s="89">
        <v>0</v>
      </c>
      <c r="N6934" s="89">
        <v>0</v>
      </c>
      <c r="O6934" s="89">
        <v>2</v>
      </c>
      <c r="P6934" s="89">
        <v>553</v>
      </c>
      <c r="Q6934" s="89">
        <v>2881.5</v>
      </c>
      <c r="R6934" s="88">
        <f>VLOOKUP(P6934,NEW_TRAIN_TEST!$A$1:$M$980,13,0)</f>
        <v>2872</v>
      </c>
      <c r="S6934" s="88">
        <f>VLOOKUP(P6934,NEW_TRAIN_TEST!$A$1:$M$980,11,0)</f>
        <v>3968</v>
      </c>
      <c r="T6934" s="6">
        <f t="shared" si="216"/>
        <v>0</v>
      </c>
      <c r="U6934" s="6">
        <f t="shared" si="217"/>
        <v>0</v>
      </c>
    </row>
    <row r="6935" spans="1:21" x14ac:dyDescent="0.2">
      <c r="A6935" s="88">
        <v>6934</v>
      </c>
      <c r="B6935" s="88">
        <v>6</v>
      </c>
      <c r="C6935" s="88" t="s">
        <v>2124</v>
      </c>
      <c r="D6935" s="99" t="s">
        <v>1431</v>
      </c>
      <c r="E6935" s="89">
        <v>0</v>
      </c>
      <c r="F6935" s="89">
        <v>1</v>
      </c>
      <c r="G6935" s="89">
        <v>0</v>
      </c>
      <c r="H6935" s="89">
        <v>0</v>
      </c>
      <c r="I6935" s="89">
        <v>2</v>
      </c>
      <c r="J6935" s="89">
        <v>0</v>
      </c>
      <c r="K6935" s="89">
        <v>0</v>
      </c>
      <c r="L6935" s="89">
        <v>0</v>
      </c>
      <c r="M6935" s="89">
        <v>0</v>
      </c>
      <c r="N6935" s="89">
        <v>0</v>
      </c>
      <c r="O6935" s="89">
        <v>2</v>
      </c>
      <c r="P6935" s="89">
        <v>553</v>
      </c>
      <c r="Q6935" s="89">
        <v>2882.5</v>
      </c>
      <c r="R6935" s="88">
        <f>VLOOKUP(P6935,NEW_TRAIN_TEST!$A$1:$M$980,13,0)</f>
        <v>2872</v>
      </c>
      <c r="S6935" s="88">
        <f>VLOOKUP(P6935,NEW_TRAIN_TEST!$A$1:$M$980,11,0)</f>
        <v>3968</v>
      </c>
      <c r="T6935" s="6">
        <f t="shared" si="216"/>
        <v>0</v>
      </c>
      <c r="U6935" s="6">
        <f t="shared" si="217"/>
        <v>0</v>
      </c>
    </row>
    <row r="6936" spans="1:21" x14ac:dyDescent="0.2">
      <c r="A6936" s="88">
        <v>6935</v>
      </c>
      <c r="B6936" s="88">
        <v>6</v>
      </c>
      <c r="C6936" s="88" t="s">
        <v>2124</v>
      </c>
      <c r="D6936" s="99" t="s">
        <v>1431</v>
      </c>
      <c r="E6936" s="89">
        <v>0</v>
      </c>
      <c r="F6936" s="89">
        <v>4</v>
      </c>
      <c r="G6936" s="89">
        <v>0</v>
      </c>
      <c r="H6936" s="89">
        <v>0</v>
      </c>
      <c r="I6936" s="89">
        <v>0</v>
      </c>
      <c r="J6936" s="89">
        <v>0</v>
      </c>
      <c r="K6936" s="89">
        <v>0</v>
      </c>
      <c r="L6936" s="89">
        <v>0</v>
      </c>
      <c r="M6936" s="89">
        <v>0</v>
      </c>
      <c r="N6936" s="89">
        <v>0</v>
      </c>
      <c r="O6936" s="89">
        <v>0</v>
      </c>
      <c r="P6936" s="89">
        <v>553</v>
      </c>
      <c r="Q6936" s="89">
        <v>2883</v>
      </c>
      <c r="R6936" s="88">
        <f>VLOOKUP(P6936,NEW_TRAIN_TEST!$A$1:$M$980,13,0)</f>
        <v>2872</v>
      </c>
      <c r="S6936" s="88">
        <f>VLOOKUP(P6936,NEW_TRAIN_TEST!$A$1:$M$980,11,0)</f>
        <v>3968</v>
      </c>
      <c r="T6936" s="6">
        <f t="shared" si="216"/>
        <v>0</v>
      </c>
      <c r="U6936" s="6">
        <f t="shared" si="217"/>
        <v>0</v>
      </c>
    </row>
    <row r="6937" spans="1:21" x14ac:dyDescent="0.2">
      <c r="A6937" s="88">
        <v>6936</v>
      </c>
      <c r="B6937" s="88">
        <v>6</v>
      </c>
      <c r="C6937" s="88" t="s">
        <v>2124</v>
      </c>
      <c r="D6937" s="99" t="s">
        <v>1431</v>
      </c>
      <c r="E6937" s="89">
        <v>0</v>
      </c>
      <c r="F6937" s="89">
        <v>4</v>
      </c>
      <c r="G6937" s="89">
        <v>0</v>
      </c>
      <c r="H6937" s="89">
        <v>0</v>
      </c>
      <c r="I6937" s="89">
        <v>2</v>
      </c>
      <c r="J6937" s="89">
        <v>0</v>
      </c>
      <c r="K6937" s="89">
        <v>0</v>
      </c>
      <c r="L6937" s="89">
        <v>0</v>
      </c>
      <c r="M6937" s="89">
        <v>5</v>
      </c>
      <c r="N6937" s="89">
        <v>0</v>
      </c>
      <c r="O6937" s="89">
        <v>2</v>
      </c>
      <c r="P6937" s="89">
        <v>553</v>
      </c>
      <c r="Q6937" s="89">
        <v>2884</v>
      </c>
      <c r="R6937" s="88">
        <f>VLOOKUP(P6937,NEW_TRAIN_TEST!$A$1:$M$980,13,0)</f>
        <v>2872</v>
      </c>
      <c r="S6937" s="88">
        <f>VLOOKUP(P6937,NEW_TRAIN_TEST!$A$1:$M$980,11,0)</f>
        <v>3968</v>
      </c>
      <c r="T6937" s="6">
        <f t="shared" si="216"/>
        <v>0</v>
      </c>
      <c r="U6937" s="6">
        <f t="shared" si="217"/>
        <v>1</v>
      </c>
    </row>
    <row r="6938" spans="1:21" x14ac:dyDescent="0.2">
      <c r="A6938" s="88">
        <v>6937</v>
      </c>
      <c r="B6938" s="88">
        <v>6</v>
      </c>
      <c r="C6938" s="88" t="s">
        <v>2124</v>
      </c>
      <c r="D6938" s="99" t="s">
        <v>1431</v>
      </c>
      <c r="E6938" s="89">
        <v>0</v>
      </c>
      <c r="F6938" s="89">
        <v>0</v>
      </c>
      <c r="G6938" s="89">
        <v>0</v>
      </c>
      <c r="H6938" s="89">
        <v>0</v>
      </c>
      <c r="I6938" s="89">
        <v>0</v>
      </c>
      <c r="J6938" s="89">
        <v>0</v>
      </c>
      <c r="K6938" s="89">
        <v>0</v>
      </c>
      <c r="L6938" s="89">
        <v>0</v>
      </c>
      <c r="M6938" s="89">
        <v>0</v>
      </c>
      <c r="N6938" s="89">
        <v>1</v>
      </c>
      <c r="O6938" s="89">
        <v>0</v>
      </c>
      <c r="P6938" s="89">
        <v>553</v>
      </c>
      <c r="Q6938" s="89">
        <v>2884</v>
      </c>
      <c r="R6938" s="88">
        <f>VLOOKUP(P6938,NEW_TRAIN_TEST!$A$1:$M$980,13,0)</f>
        <v>2872</v>
      </c>
      <c r="S6938" s="88">
        <f>VLOOKUP(P6938,NEW_TRAIN_TEST!$A$1:$M$980,11,0)</f>
        <v>3968</v>
      </c>
      <c r="T6938" s="6">
        <f t="shared" si="216"/>
        <v>0</v>
      </c>
      <c r="U6938" s="6">
        <f t="shared" si="217"/>
        <v>0</v>
      </c>
    </row>
    <row r="6939" spans="1:21" x14ac:dyDescent="0.2">
      <c r="A6939" s="88">
        <v>6938</v>
      </c>
      <c r="B6939" s="88">
        <v>6</v>
      </c>
      <c r="C6939" s="88" t="s">
        <v>2124</v>
      </c>
      <c r="D6939" s="99" t="s">
        <v>1431</v>
      </c>
      <c r="E6939" s="89">
        <v>4</v>
      </c>
      <c r="F6939" s="89">
        <v>0</v>
      </c>
      <c r="G6939" s="89">
        <v>0</v>
      </c>
      <c r="H6939" s="89">
        <v>0</v>
      </c>
      <c r="I6939" s="89">
        <v>0</v>
      </c>
      <c r="J6939" s="89">
        <v>0</v>
      </c>
      <c r="K6939" s="89">
        <v>0</v>
      </c>
      <c r="L6939" s="89">
        <v>0</v>
      </c>
      <c r="M6939" s="89">
        <v>0</v>
      </c>
      <c r="N6939" s="89">
        <v>0</v>
      </c>
      <c r="O6939" s="89">
        <v>0</v>
      </c>
      <c r="P6939" s="89">
        <v>963</v>
      </c>
      <c r="Q6939" s="89">
        <v>7899</v>
      </c>
      <c r="R6939" s="88">
        <f>VLOOKUP(P6939,NEW_TRAIN_TEST!$A$1:$M$980,13,0)</f>
        <v>7657</v>
      </c>
      <c r="S6939" s="88">
        <f>VLOOKUP(P6939,NEW_TRAIN_TEST!$A$1:$M$980,11,0)</f>
        <v>7899</v>
      </c>
      <c r="T6939" s="6">
        <f t="shared" si="216"/>
        <v>0</v>
      </c>
      <c r="U6939" s="6">
        <f t="shared" si="217"/>
        <v>0</v>
      </c>
    </row>
    <row r="6940" spans="1:21" x14ac:dyDescent="0.2">
      <c r="A6940" s="88">
        <v>6939</v>
      </c>
      <c r="B6940" s="88">
        <v>6</v>
      </c>
      <c r="C6940" s="88" t="s">
        <v>2124</v>
      </c>
      <c r="D6940" s="99" t="s">
        <v>1431</v>
      </c>
      <c r="E6940" s="89">
        <v>0</v>
      </c>
      <c r="F6940" s="89">
        <v>2</v>
      </c>
      <c r="G6940" s="89">
        <v>1</v>
      </c>
      <c r="H6940" s="89">
        <v>0</v>
      </c>
      <c r="I6940" s="89">
        <v>2</v>
      </c>
      <c r="J6940" s="89">
        <v>2</v>
      </c>
      <c r="K6940" s="89">
        <v>0</v>
      </c>
      <c r="L6940" s="89">
        <v>0</v>
      </c>
      <c r="M6940" s="89">
        <v>0</v>
      </c>
      <c r="N6940" s="89">
        <v>0</v>
      </c>
      <c r="O6940" s="89">
        <v>2</v>
      </c>
      <c r="P6940" s="89">
        <v>950</v>
      </c>
      <c r="Q6940" s="89">
        <v>7400.5</v>
      </c>
      <c r="R6940" s="88">
        <f>VLOOKUP(P6940,NEW_TRAIN_TEST!$A$1:$M$980,13,0)</f>
        <v>7400.5</v>
      </c>
      <c r="S6940" s="88">
        <f>VLOOKUP(P6940,NEW_TRAIN_TEST!$A$1:$M$980,11,0)</f>
        <v>7478</v>
      </c>
      <c r="T6940" s="6">
        <f t="shared" si="216"/>
        <v>0</v>
      </c>
      <c r="U6940" s="6">
        <f t="shared" si="217"/>
        <v>0</v>
      </c>
    </row>
    <row r="6941" spans="1:21" x14ac:dyDescent="0.2">
      <c r="A6941" s="88">
        <v>6940</v>
      </c>
      <c r="B6941" s="88">
        <v>6</v>
      </c>
      <c r="C6941" s="88" t="s">
        <v>2124</v>
      </c>
      <c r="D6941" s="99" t="s">
        <v>1431</v>
      </c>
      <c r="E6941" s="89">
        <v>0</v>
      </c>
      <c r="F6941" s="89">
        <v>3</v>
      </c>
      <c r="G6941" s="89">
        <v>0</v>
      </c>
      <c r="H6941" s="89">
        <v>2</v>
      </c>
      <c r="I6941" s="89">
        <v>2</v>
      </c>
      <c r="J6941" s="89">
        <v>0</v>
      </c>
      <c r="K6941" s="89">
        <v>0</v>
      </c>
      <c r="L6941" s="89">
        <v>0</v>
      </c>
      <c r="M6941" s="89">
        <v>0</v>
      </c>
      <c r="N6941" s="89">
        <v>0</v>
      </c>
      <c r="O6941" s="89">
        <v>2</v>
      </c>
      <c r="P6941" s="89">
        <v>568</v>
      </c>
      <c r="Q6941" s="89">
        <v>2023</v>
      </c>
      <c r="R6941" s="88">
        <f>VLOOKUP(P6941,NEW_TRAIN_TEST!$A$1:$M$980,13,0)</f>
        <v>2023</v>
      </c>
      <c r="S6941" s="88">
        <f>VLOOKUP(P6941,NEW_TRAIN_TEST!$A$1:$M$980,11,0)</f>
        <v>2933</v>
      </c>
      <c r="T6941" s="6">
        <f t="shared" si="216"/>
        <v>0</v>
      </c>
      <c r="U6941" s="6">
        <f t="shared" si="217"/>
        <v>0</v>
      </c>
    </row>
    <row r="6942" spans="1:21" x14ac:dyDescent="0.2">
      <c r="A6942" s="88">
        <v>6941</v>
      </c>
      <c r="B6942" s="88">
        <v>6</v>
      </c>
      <c r="C6942" s="88" t="s">
        <v>2124</v>
      </c>
      <c r="D6942" s="99" t="s">
        <v>1431</v>
      </c>
      <c r="E6942" s="89">
        <v>0</v>
      </c>
      <c r="F6942" s="89">
        <v>3</v>
      </c>
      <c r="G6942" s="89">
        <v>0</v>
      </c>
      <c r="H6942" s="89">
        <v>2</v>
      </c>
      <c r="I6942" s="89">
        <v>2</v>
      </c>
      <c r="J6942" s="89">
        <v>0</v>
      </c>
      <c r="K6942" s="89">
        <v>0</v>
      </c>
      <c r="L6942" s="89">
        <v>0</v>
      </c>
      <c r="M6942" s="89">
        <v>0</v>
      </c>
      <c r="N6942" s="89">
        <v>0</v>
      </c>
      <c r="O6942" s="89">
        <v>2</v>
      </c>
      <c r="P6942" s="89">
        <v>568</v>
      </c>
      <c r="Q6942" s="89">
        <v>2023.5</v>
      </c>
      <c r="R6942" s="88">
        <f>VLOOKUP(P6942,NEW_TRAIN_TEST!$A$1:$M$980,13,0)</f>
        <v>2023</v>
      </c>
      <c r="S6942" s="88">
        <f>VLOOKUP(P6942,NEW_TRAIN_TEST!$A$1:$M$980,11,0)</f>
        <v>2933</v>
      </c>
      <c r="T6942" s="6">
        <f t="shared" si="216"/>
        <v>0</v>
      </c>
      <c r="U6942" s="6">
        <f t="shared" si="217"/>
        <v>0</v>
      </c>
    </row>
    <row r="6943" spans="1:21" x14ac:dyDescent="0.2">
      <c r="A6943" s="88">
        <v>6942</v>
      </c>
      <c r="B6943" s="88">
        <v>6</v>
      </c>
      <c r="C6943" s="88" t="s">
        <v>2124</v>
      </c>
      <c r="D6943" s="99" t="s">
        <v>1431</v>
      </c>
      <c r="E6943" s="89">
        <v>0</v>
      </c>
      <c r="F6943" s="89">
        <v>5</v>
      </c>
      <c r="G6943" s="89">
        <v>1</v>
      </c>
      <c r="H6943" s="89">
        <v>0</v>
      </c>
      <c r="I6943" s="89">
        <v>2</v>
      </c>
      <c r="J6943" s="89">
        <v>0</v>
      </c>
      <c r="K6943" s="89">
        <v>0</v>
      </c>
      <c r="L6943" s="89">
        <v>0</v>
      </c>
      <c r="M6943" s="89">
        <v>0</v>
      </c>
      <c r="N6943" s="89">
        <v>0</v>
      </c>
      <c r="O6943" s="89">
        <v>2</v>
      </c>
      <c r="P6943" s="89">
        <v>568</v>
      </c>
      <c r="Q6943" s="89">
        <v>2023.75</v>
      </c>
      <c r="R6943" s="88">
        <f>VLOOKUP(P6943,NEW_TRAIN_TEST!$A$1:$M$980,13,0)</f>
        <v>2023</v>
      </c>
      <c r="S6943" s="88">
        <f>VLOOKUP(P6943,NEW_TRAIN_TEST!$A$1:$M$980,11,0)</f>
        <v>2933</v>
      </c>
      <c r="T6943" s="6">
        <f t="shared" si="216"/>
        <v>0</v>
      </c>
      <c r="U6943" s="6">
        <f t="shared" si="217"/>
        <v>0</v>
      </c>
    </row>
    <row r="6944" spans="1:21" x14ac:dyDescent="0.2">
      <c r="A6944" s="88">
        <v>6943</v>
      </c>
      <c r="B6944" s="88">
        <v>6</v>
      </c>
      <c r="C6944" s="88" t="s">
        <v>2124</v>
      </c>
      <c r="D6944" s="99" t="s">
        <v>1431</v>
      </c>
      <c r="E6944" s="89">
        <v>3</v>
      </c>
      <c r="F6944" s="89">
        <v>1</v>
      </c>
      <c r="G6944" s="89">
        <v>0</v>
      </c>
      <c r="H6944" s="89">
        <v>0</v>
      </c>
      <c r="I6944" s="89">
        <v>2</v>
      </c>
      <c r="J6944" s="89">
        <v>0</v>
      </c>
      <c r="K6944" s="89">
        <v>0</v>
      </c>
      <c r="L6944" s="89">
        <v>0</v>
      </c>
      <c r="M6944" s="89">
        <v>0</v>
      </c>
      <c r="N6944" s="89">
        <v>0</v>
      </c>
      <c r="O6944" s="89">
        <v>2</v>
      </c>
      <c r="P6944" s="89">
        <v>568</v>
      </c>
      <c r="Q6944" s="89">
        <v>2125.33</v>
      </c>
      <c r="R6944" s="88">
        <f>VLOOKUP(P6944,NEW_TRAIN_TEST!$A$1:$M$980,13,0)</f>
        <v>2023</v>
      </c>
      <c r="S6944" s="88">
        <f>VLOOKUP(P6944,NEW_TRAIN_TEST!$A$1:$M$980,11,0)</f>
        <v>2933</v>
      </c>
      <c r="T6944" s="6">
        <f t="shared" si="216"/>
        <v>0</v>
      </c>
      <c r="U6944" s="6">
        <f t="shared" si="217"/>
        <v>0</v>
      </c>
    </row>
    <row r="6945" spans="1:21" x14ac:dyDescent="0.2">
      <c r="A6945" s="88">
        <v>6944</v>
      </c>
      <c r="B6945" s="88">
        <v>6</v>
      </c>
      <c r="C6945" s="88" t="s">
        <v>2124</v>
      </c>
      <c r="D6945" s="99" t="s">
        <v>1431</v>
      </c>
      <c r="E6945" s="89">
        <v>0</v>
      </c>
      <c r="F6945" s="89">
        <v>0</v>
      </c>
      <c r="G6945" s="89">
        <v>0</v>
      </c>
      <c r="H6945" s="89">
        <v>0</v>
      </c>
      <c r="I6945" s="89">
        <v>0</v>
      </c>
      <c r="J6945" s="89">
        <v>0</v>
      </c>
      <c r="K6945" s="89">
        <v>0</v>
      </c>
      <c r="L6945" s="89">
        <v>0</v>
      </c>
      <c r="M6945" s="89">
        <v>0</v>
      </c>
      <c r="N6945" s="89">
        <v>1</v>
      </c>
      <c r="O6945" s="89">
        <v>0</v>
      </c>
      <c r="P6945" s="89">
        <v>956</v>
      </c>
      <c r="Q6945" s="89">
        <v>7884</v>
      </c>
      <c r="R6945" s="88">
        <f>VLOOKUP(P6945,NEW_TRAIN_TEST!$A$1:$M$980,13,0)</f>
        <v>7884</v>
      </c>
      <c r="S6945" s="88">
        <f>VLOOKUP(P6945,NEW_TRAIN_TEST!$A$1:$M$980,11,0)</f>
        <v>7884</v>
      </c>
      <c r="T6945" s="6">
        <f t="shared" si="216"/>
        <v>0</v>
      </c>
      <c r="U6945" s="6">
        <f t="shared" si="217"/>
        <v>0</v>
      </c>
    </row>
    <row r="6946" spans="1:21" x14ac:dyDescent="0.2">
      <c r="A6946" s="88">
        <v>6945</v>
      </c>
      <c r="B6946" s="88">
        <v>6</v>
      </c>
      <c r="C6946" s="88" t="s">
        <v>2124</v>
      </c>
      <c r="D6946" s="99" t="s">
        <v>1431</v>
      </c>
      <c r="E6946" s="89">
        <v>0</v>
      </c>
      <c r="F6946" s="89">
        <v>1</v>
      </c>
      <c r="G6946" s="89">
        <v>0</v>
      </c>
      <c r="H6946" s="89">
        <v>0</v>
      </c>
      <c r="I6946" s="89">
        <v>2</v>
      </c>
      <c r="J6946" s="89">
        <v>0</v>
      </c>
      <c r="K6946" s="89">
        <v>0</v>
      </c>
      <c r="L6946" s="89">
        <v>0</v>
      </c>
      <c r="M6946" s="89">
        <v>0</v>
      </c>
      <c r="N6946" s="89">
        <v>0</v>
      </c>
      <c r="O6946" s="89">
        <v>2</v>
      </c>
      <c r="P6946" s="89">
        <v>572</v>
      </c>
      <c r="Q6946" s="89">
        <v>2686</v>
      </c>
      <c r="R6946" s="88">
        <f>VLOOKUP(P6946,NEW_TRAIN_TEST!$A$1:$M$980,13,0)</f>
        <v>2686</v>
      </c>
      <c r="S6946" s="88">
        <f>VLOOKUP(P6946,NEW_TRAIN_TEST!$A$1:$M$980,11,0)</f>
        <v>3727</v>
      </c>
      <c r="T6946" s="6">
        <f t="shared" si="216"/>
        <v>0</v>
      </c>
      <c r="U6946" s="6">
        <f t="shared" si="217"/>
        <v>0</v>
      </c>
    </row>
    <row r="6947" spans="1:21" x14ac:dyDescent="0.2">
      <c r="A6947" s="88">
        <v>6946</v>
      </c>
      <c r="B6947" s="88">
        <v>6</v>
      </c>
      <c r="C6947" s="88" t="s">
        <v>2124</v>
      </c>
      <c r="D6947" s="99" t="s">
        <v>1431</v>
      </c>
      <c r="E6947" s="89">
        <v>0</v>
      </c>
      <c r="F6947" s="89">
        <v>1</v>
      </c>
      <c r="G6947" s="89">
        <v>0</v>
      </c>
      <c r="H6947" s="89">
        <v>0</v>
      </c>
      <c r="I6947" s="89">
        <v>2</v>
      </c>
      <c r="J6947" s="89">
        <v>0</v>
      </c>
      <c r="K6947" s="89">
        <v>0</v>
      </c>
      <c r="L6947" s="89">
        <v>0</v>
      </c>
      <c r="M6947" s="89">
        <v>0</v>
      </c>
      <c r="N6947" s="89">
        <v>0</v>
      </c>
      <c r="O6947" s="89">
        <v>2</v>
      </c>
      <c r="P6947" s="89">
        <v>572</v>
      </c>
      <c r="Q6947" s="89">
        <v>2688</v>
      </c>
      <c r="R6947" s="88">
        <f>VLOOKUP(P6947,NEW_TRAIN_TEST!$A$1:$M$980,13,0)</f>
        <v>2686</v>
      </c>
      <c r="S6947" s="88">
        <f>VLOOKUP(P6947,NEW_TRAIN_TEST!$A$1:$M$980,11,0)</f>
        <v>3727</v>
      </c>
      <c r="T6947" s="6">
        <f t="shared" si="216"/>
        <v>0</v>
      </c>
      <c r="U6947" s="6">
        <f t="shared" si="217"/>
        <v>0</v>
      </c>
    </row>
    <row r="6948" spans="1:21" x14ac:dyDescent="0.2">
      <c r="A6948" s="88">
        <v>6947</v>
      </c>
      <c r="B6948" s="88">
        <v>6</v>
      </c>
      <c r="C6948" s="88" t="s">
        <v>2124</v>
      </c>
      <c r="D6948" s="99" t="s">
        <v>1431</v>
      </c>
      <c r="E6948" s="89">
        <v>0</v>
      </c>
      <c r="F6948" s="89">
        <v>1</v>
      </c>
      <c r="G6948" s="89">
        <v>0</v>
      </c>
      <c r="H6948" s="89">
        <v>0</v>
      </c>
      <c r="I6948" s="89">
        <v>2</v>
      </c>
      <c r="J6948" s="89">
        <v>0</v>
      </c>
      <c r="K6948" s="89">
        <v>0</v>
      </c>
      <c r="L6948" s="89">
        <v>0</v>
      </c>
      <c r="M6948" s="89">
        <v>0</v>
      </c>
      <c r="N6948" s="89">
        <v>0</v>
      </c>
      <c r="O6948" s="89">
        <v>2</v>
      </c>
      <c r="P6948" s="89">
        <v>572</v>
      </c>
      <c r="Q6948" s="89">
        <v>2688</v>
      </c>
      <c r="R6948" s="88">
        <f>VLOOKUP(P6948,NEW_TRAIN_TEST!$A$1:$M$980,13,0)</f>
        <v>2686</v>
      </c>
      <c r="S6948" s="88">
        <f>VLOOKUP(P6948,NEW_TRAIN_TEST!$A$1:$M$980,11,0)</f>
        <v>3727</v>
      </c>
      <c r="T6948" s="6">
        <f t="shared" si="216"/>
        <v>0</v>
      </c>
      <c r="U6948" s="6">
        <f t="shared" si="217"/>
        <v>0</v>
      </c>
    </row>
    <row r="6949" spans="1:21" x14ac:dyDescent="0.2">
      <c r="A6949" s="88">
        <v>6948</v>
      </c>
      <c r="B6949" s="88">
        <v>6</v>
      </c>
      <c r="C6949" s="88" t="s">
        <v>2124</v>
      </c>
      <c r="D6949" s="99" t="s">
        <v>1431</v>
      </c>
      <c r="E6949" s="89">
        <v>0</v>
      </c>
      <c r="F6949" s="89">
        <v>4</v>
      </c>
      <c r="G6949" s="89">
        <v>2</v>
      </c>
      <c r="H6949" s="89">
        <v>0</v>
      </c>
      <c r="I6949" s="89">
        <v>2</v>
      </c>
      <c r="J6949" s="89">
        <v>0</v>
      </c>
      <c r="K6949" s="89">
        <v>0</v>
      </c>
      <c r="L6949" s="89">
        <v>0</v>
      </c>
      <c r="M6949" s="89">
        <v>0</v>
      </c>
      <c r="N6949" s="89">
        <v>0</v>
      </c>
      <c r="O6949" s="89">
        <v>2</v>
      </c>
      <c r="P6949" s="89">
        <v>572</v>
      </c>
      <c r="Q6949" s="89">
        <v>2688.25</v>
      </c>
      <c r="R6949" s="88">
        <f>VLOOKUP(P6949,NEW_TRAIN_TEST!$A$1:$M$980,13,0)</f>
        <v>2686</v>
      </c>
      <c r="S6949" s="88">
        <f>VLOOKUP(P6949,NEW_TRAIN_TEST!$A$1:$M$980,11,0)</f>
        <v>3727</v>
      </c>
      <c r="T6949" s="6">
        <f t="shared" si="216"/>
        <v>0</v>
      </c>
      <c r="U6949" s="6">
        <f t="shared" si="217"/>
        <v>0</v>
      </c>
    </row>
    <row r="6950" spans="1:21" x14ac:dyDescent="0.2">
      <c r="A6950" s="88">
        <v>6949</v>
      </c>
      <c r="B6950" s="88">
        <v>6</v>
      </c>
      <c r="C6950" s="88" t="s">
        <v>2124</v>
      </c>
      <c r="D6950" s="99" t="s">
        <v>1431</v>
      </c>
      <c r="E6950" s="89">
        <v>0</v>
      </c>
      <c r="F6950" s="89">
        <v>1</v>
      </c>
      <c r="G6950" s="89">
        <v>0</v>
      </c>
      <c r="H6950" s="89">
        <v>0</v>
      </c>
      <c r="I6950" s="89">
        <v>2</v>
      </c>
      <c r="J6950" s="89">
        <v>0</v>
      </c>
      <c r="K6950" s="89">
        <v>0</v>
      </c>
      <c r="L6950" s="89">
        <v>0</v>
      </c>
      <c r="M6950" s="89">
        <v>0</v>
      </c>
      <c r="N6950" s="89">
        <v>0</v>
      </c>
      <c r="O6950" s="89">
        <v>2</v>
      </c>
      <c r="P6950" s="89">
        <v>572</v>
      </c>
      <c r="Q6950" s="89">
        <v>2688.5</v>
      </c>
      <c r="R6950" s="88">
        <f>VLOOKUP(P6950,NEW_TRAIN_TEST!$A$1:$M$980,13,0)</f>
        <v>2686</v>
      </c>
      <c r="S6950" s="88">
        <f>VLOOKUP(P6950,NEW_TRAIN_TEST!$A$1:$M$980,11,0)</f>
        <v>3727</v>
      </c>
      <c r="T6950" s="6">
        <f t="shared" si="216"/>
        <v>0</v>
      </c>
      <c r="U6950" s="6">
        <f t="shared" si="217"/>
        <v>0</v>
      </c>
    </row>
    <row r="6951" spans="1:21" x14ac:dyDescent="0.2">
      <c r="A6951" s="88">
        <v>6950</v>
      </c>
      <c r="B6951" s="88">
        <v>6</v>
      </c>
      <c r="C6951" s="88" t="s">
        <v>2124</v>
      </c>
      <c r="D6951" s="99" t="s">
        <v>1431</v>
      </c>
      <c r="E6951" s="89">
        <v>0</v>
      </c>
      <c r="F6951" s="89">
        <v>4</v>
      </c>
      <c r="G6951" s="89">
        <v>0</v>
      </c>
      <c r="H6951" s="89">
        <v>0</v>
      </c>
      <c r="I6951" s="89">
        <v>2</v>
      </c>
      <c r="J6951" s="89">
        <v>0</v>
      </c>
      <c r="K6951" s="89">
        <v>0</v>
      </c>
      <c r="L6951" s="89">
        <v>0</v>
      </c>
      <c r="M6951" s="89">
        <v>0</v>
      </c>
      <c r="N6951" s="89">
        <v>0</v>
      </c>
      <c r="O6951" s="89">
        <v>2</v>
      </c>
      <c r="P6951" s="89">
        <v>572</v>
      </c>
      <c r="Q6951" s="89">
        <v>2689</v>
      </c>
      <c r="R6951" s="88">
        <f>VLOOKUP(P6951,NEW_TRAIN_TEST!$A$1:$M$980,13,0)</f>
        <v>2686</v>
      </c>
      <c r="S6951" s="88">
        <f>VLOOKUP(P6951,NEW_TRAIN_TEST!$A$1:$M$980,11,0)</f>
        <v>3727</v>
      </c>
      <c r="T6951" s="6">
        <f t="shared" si="216"/>
        <v>0</v>
      </c>
      <c r="U6951" s="6">
        <f t="shared" si="217"/>
        <v>0</v>
      </c>
    </row>
    <row r="6952" spans="1:21" x14ac:dyDescent="0.2">
      <c r="A6952" s="88">
        <v>6951</v>
      </c>
      <c r="B6952" s="88">
        <v>6</v>
      </c>
      <c r="C6952" s="88" t="s">
        <v>2124</v>
      </c>
      <c r="D6952" s="99" t="s">
        <v>1431</v>
      </c>
      <c r="E6952" s="89">
        <v>0</v>
      </c>
      <c r="F6952" s="89">
        <v>1</v>
      </c>
      <c r="G6952" s="89">
        <v>0</v>
      </c>
      <c r="H6952" s="89">
        <v>0</v>
      </c>
      <c r="I6952" s="89">
        <v>2</v>
      </c>
      <c r="J6952" s="89">
        <v>0</v>
      </c>
      <c r="K6952" s="89">
        <v>0</v>
      </c>
      <c r="L6952" s="89">
        <v>0</v>
      </c>
      <c r="M6952" s="89">
        <v>0</v>
      </c>
      <c r="N6952" s="89">
        <v>0</v>
      </c>
      <c r="O6952" s="89">
        <v>2</v>
      </c>
      <c r="P6952" s="89">
        <v>572</v>
      </c>
      <c r="Q6952" s="89">
        <v>2690</v>
      </c>
      <c r="R6952" s="88">
        <f>VLOOKUP(P6952,NEW_TRAIN_TEST!$A$1:$M$980,13,0)</f>
        <v>2686</v>
      </c>
      <c r="S6952" s="88">
        <f>VLOOKUP(P6952,NEW_TRAIN_TEST!$A$1:$M$980,11,0)</f>
        <v>3727</v>
      </c>
      <c r="T6952" s="6">
        <f t="shared" si="216"/>
        <v>0</v>
      </c>
      <c r="U6952" s="6">
        <f t="shared" si="217"/>
        <v>0</v>
      </c>
    </row>
    <row r="6953" spans="1:21" x14ac:dyDescent="0.2">
      <c r="A6953" s="88">
        <v>6952</v>
      </c>
      <c r="B6953" s="88">
        <v>6</v>
      </c>
      <c r="C6953" s="88" t="s">
        <v>2124</v>
      </c>
      <c r="D6953" s="99" t="s">
        <v>1431</v>
      </c>
      <c r="E6953" s="89">
        <v>0</v>
      </c>
      <c r="F6953" s="89">
        <v>2</v>
      </c>
      <c r="G6953" s="89">
        <v>1</v>
      </c>
      <c r="H6953" s="89">
        <v>0</v>
      </c>
      <c r="I6953" s="89">
        <v>2</v>
      </c>
      <c r="J6953" s="89">
        <v>0</v>
      </c>
      <c r="K6953" s="89">
        <v>0</v>
      </c>
      <c r="L6953" s="89">
        <v>0</v>
      </c>
      <c r="M6953" s="89">
        <v>0</v>
      </c>
      <c r="N6953" s="89">
        <v>0</v>
      </c>
      <c r="O6953" s="89">
        <v>2</v>
      </c>
      <c r="P6953" s="89">
        <v>572</v>
      </c>
      <c r="Q6953" s="89">
        <v>2690.5</v>
      </c>
      <c r="R6953" s="88">
        <f>VLOOKUP(P6953,NEW_TRAIN_TEST!$A$1:$M$980,13,0)</f>
        <v>2686</v>
      </c>
      <c r="S6953" s="88">
        <f>VLOOKUP(P6953,NEW_TRAIN_TEST!$A$1:$M$980,11,0)</f>
        <v>3727</v>
      </c>
      <c r="T6953" s="6">
        <f t="shared" si="216"/>
        <v>0</v>
      </c>
      <c r="U6953" s="6">
        <f t="shared" si="217"/>
        <v>0</v>
      </c>
    </row>
    <row r="6954" spans="1:21" x14ac:dyDescent="0.2">
      <c r="A6954" s="88">
        <v>6953</v>
      </c>
      <c r="B6954" s="88">
        <v>6</v>
      </c>
      <c r="C6954" s="88" t="s">
        <v>2124</v>
      </c>
      <c r="D6954" s="99" t="s">
        <v>1431</v>
      </c>
      <c r="E6954" s="89">
        <v>0</v>
      </c>
      <c r="F6954" s="89">
        <v>3</v>
      </c>
      <c r="G6954" s="89">
        <v>3</v>
      </c>
      <c r="H6954" s="89">
        <v>0</v>
      </c>
      <c r="I6954" s="89">
        <v>2</v>
      </c>
      <c r="J6954" s="89">
        <v>0</v>
      </c>
      <c r="K6954" s="89">
        <v>0</v>
      </c>
      <c r="L6954" s="89">
        <v>1</v>
      </c>
      <c r="M6954" s="89">
        <v>7</v>
      </c>
      <c r="N6954" s="89">
        <v>0</v>
      </c>
      <c r="O6954" s="89">
        <v>2</v>
      </c>
      <c r="P6954" s="89">
        <v>572</v>
      </c>
      <c r="Q6954" s="89">
        <v>2690.5</v>
      </c>
      <c r="R6954" s="88">
        <f>VLOOKUP(P6954,NEW_TRAIN_TEST!$A$1:$M$980,13,0)</f>
        <v>2686</v>
      </c>
      <c r="S6954" s="88">
        <f>VLOOKUP(P6954,NEW_TRAIN_TEST!$A$1:$M$980,11,0)</f>
        <v>3727</v>
      </c>
      <c r="T6954" s="6">
        <f t="shared" si="216"/>
        <v>1</v>
      </c>
      <c r="U6954" s="6">
        <f t="shared" si="217"/>
        <v>1</v>
      </c>
    </row>
    <row r="6955" spans="1:21" x14ac:dyDescent="0.2">
      <c r="A6955" s="88">
        <v>6954</v>
      </c>
      <c r="B6955" s="88">
        <v>6</v>
      </c>
      <c r="C6955" s="88" t="s">
        <v>2124</v>
      </c>
      <c r="D6955" s="99" t="s">
        <v>1431</v>
      </c>
      <c r="E6955" s="89">
        <v>0</v>
      </c>
      <c r="F6955" s="89">
        <v>3</v>
      </c>
      <c r="G6955" s="89">
        <v>0</v>
      </c>
      <c r="H6955" s="89">
        <v>0</v>
      </c>
      <c r="I6955" s="89">
        <v>2</v>
      </c>
      <c r="J6955" s="89">
        <v>0</v>
      </c>
      <c r="K6955" s="89">
        <v>0</v>
      </c>
      <c r="L6955" s="89">
        <v>0</v>
      </c>
      <c r="M6955" s="89">
        <v>0</v>
      </c>
      <c r="N6955" s="89">
        <v>0</v>
      </c>
      <c r="O6955" s="89">
        <v>2</v>
      </c>
      <c r="P6955" s="89">
        <v>572</v>
      </c>
      <c r="Q6955" s="89">
        <v>2690.5</v>
      </c>
      <c r="R6955" s="88">
        <f>VLOOKUP(P6955,NEW_TRAIN_TEST!$A$1:$M$980,13,0)</f>
        <v>2686</v>
      </c>
      <c r="S6955" s="88">
        <f>VLOOKUP(P6955,NEW_TRAIN_TEST!$A$1:$M$980,11,0)</f>
        <v>3727</v>
      </c>
      <c r="T6955" s="6">
        <f t="shared" si="216"/>
        <v>0</v>
      </c>
      <c r="U6955" s="6">
        <f t="shared" si="217"/>
        <v>0</v>
      </c>
    </row>
    <row r="6956" spans="1:21" x14ac:dyDescent="0.2">
      <c r="A6956" s="88">
        <v>6955</v>
      </c>
      <c r="B6956" s="88">
        <v>6</v>
      </c>
      <c r="C6956" s="88" t="s">
        <v>2124</v>
      </c>
      <c r="D6956" s="99" t="s">
        <v>1431</v>
      </c>
      <c r="E6956" s="89">
        <v>0</v>
      </c>
      <c r="F6956" s="89">
        <v>6</v>
      </c>
      <c r="G6956" s="89">
        <v>0</v>
      </c>
      <c r="H6956" s="89">
        <v>0</v>
      </c>
      <c r="I6956" s="89">
        <v>0</v>
      </c>
      <c r="J6956" s="89">
        <v>0</v>
      </c>
      <c r="K6956" s="89">
        <v>0</v>
      </c>
      <c r="L6956" s="89">
        <v>0</v>
      </c>
      <c r="M6956" s="89">
        <v>0</v>
      </c>
      <c r="N6956" s="89">
        <v>0</v>
      </c>
      <c r="O6956" s="89">
        <v>0</v>
      </c>
      <c r="P6956" s="89">
        <v>572</v>
      </c>
      <c r="Q6956" s="89">
        <v>2690.6</v>
      </c>
      <c r="R6956" s="88">
        <f>VLOOKUP(P6956,NEW_TRAIN_TEST!$A$1:$M$980,13,0)</f>
        <v>2686</v>
      </c>
      <c r="S6956" s="88">
        <f>VLOOKUP(P6956,NEW_TRAIN_TEST!$A$1:$M$980,11,0)</f>
        <v>3727</v>
      </c>
      <c r="T6956" s="6">
        <f t="shared" si="216"/>
        <v>0</v>
      </c>
      <c r="U6956" s="6">
        <f t="shared" si="217"/>
        <v>0</v>
      </c>
    </row>
    <row r="6957" spans="1:21" x14ac:dyDescent="0.2">
      <c r="A6957" s="88">
        <v>6956</v>
      </c>
      <c r="B6957" s="88">
        <v>6</v>
      </c>
      <c r="C6957" s="88" t="s">
        <v>2124</v>
      </c>
      <c r="D6957" s="99" t="s">
        <v>1431</v>
      </c>
      <c r="E6957" s="89">
        <v>0</v>
      </c>
      <c r="F6957" s="89">
        <v>1</v>
      </c>
      <c r="G6957" s="89">
        <v>0</v>
      </c>
      <c r="H6957" s="89">
        <v>0</v>
      </c>
      <c r="I6957" s="89">
        <v>2</v>
      </c>
      <c r="J6957" s="89">
        <v>0</v>
      </c>
      <c r="K6957" s="89">
        <v>0</v>
      </c>
      <c r="L6957" s="89">
        <v>0</v>
      </c>
      <c r="M6957" s="89">
        <v>0</v>
      </c>
      <c r="N6957" s="89">
        <v>0</v>
      </c>
      <c r="O6957" s="89">
        <v>2</v>
      </c>
      <c r="P6957" s="89">
        <v>572</v>
      </c>
      <c r="Q6957" s="89">
        <v>2691.5</v>
      </c>
      <c r="R6957" s="88">
        <f>VLOOKUP(P6957,NEW_TRAIN_TEST!$A$1:$M$980,13,0)</f>
        <v>2686</v>
      </c>
      <c r="S6957" s="88">
        <f>VLOOKUP(P6957,NEW_TRAIN_TEST!$A$1:$M$980,11,0)</f>
        <v>3727</v>
      </c>
      <c r="T6957" s="6">
        <f t="shared" si="216"/>
        <v>0</v>
      </c>
      <c r="U6957" s="6">
        <f t="shared" si="217"/>
        <v>0</v>
      </c>
    </row>
    <row r="6958" spans="1:21" x14ac:dyDescent="0.2">
      <c r="A6958" s="88">
        <v>6957</v>
      </c>
      <c r="B6958" s="88">
        <v>6</v>
      </c>
      <c r="C6958" s="88" t="s">
        <v>2124</v>
      </c>
      <c r="D6958" s="99" t="s">
        <v>1431</v>
      </c>
      <c r="E6958" s="89">
        <v>0</v>
      </c>
      <c r="F6958" s="89">
        <v>1</v>
      </c>
      <c r="G6958" s="89">
        <v>0</v>
      </c>
      <c r="H6958" s="89">
        <v>0</v>
      </c>
      <c r="I6958" s="89">
        <v>2</v>
      </c>
      <c r="J6958" s="89">
        <v>0</v>
      </c>
      <c r="K6958" s="89">
        <v>0</v>
      </c>
      <c r="L6958" s="89">
        <v>0</v>
      </c>
      <c r="M6958" s="89">
        <v>0</v>
      </c>
      <c r="N6958" s="89">
        <v>0</v>
      </c>
      <c r="O6958" s="89">
        <v>2</v>
      </c>
      <c r="P6958" s="89">
        <v>572</v>
      </c>
      <c r="Q6958" s="89">
        <v>2692</v>
      </c>
      <c r="R6958" s="88">
        <f>VLOOKUP(P6958,NEW_TRAIN_TEST!$A$1:$M$980,13,0)</f>
        <v>2686</v>
      </c>
      <c r="S6958" s="88">
        <f>VLOOKUP(P6958,NEW_TRAIN_TEST!$A$1:$M$980,11,0)</f>
        <v>3727</v>
      </c>
      <c r="T6958" s="6">
        <f t="shared" si="216"/>
        <v>0</v>
      </c>
      <c r="U6958" s="6">
        <f t="shared" si="217"/>
        <v>0</v>
      </c>
    </row>
    <row r="6959" spans="1:21" x14ac:dyDescent="0.2">
      <c r="A6959" s="88">
        <v>6958</v>
      </c>
      <c r="B6959" s="88">
        <v>6</v>
      </c>
      <c r="C6959" s="88" t="s">
        <v>2124</v>
      </c>
      <c r="D6959" s="99" t="s">
        <v>1431</v>
      </c>
      <c r="E6959" s="89">
        <v>0</v>
      </c>
      <c r="F6959" s="89">
        <v>1</v>
      </c>
      <c r="G6959" s="89">
        <v>0</v>
      </c>
      <c r="H6959" s="89">
        <v>0</v>
      </c>
      <c r="I6959" s="89">
        <v>2</v>
      </c>
      <c r="J6959" s="89">
        <v>0</v>
      </c>
      <c r="K6959" s="89">
        <v>0</v>
      </c>
      <c r="L6959" s="89">
        <v>0</v>
      </c>
      <c r="M6959" s="89">
        <v>0</v>
      </c>
      <c r="N6959" s="89">
        <v>0</v>
      </c>
      <c r="O6959" s="89">
        <v>2</v>
      </c>
      <c r="P6959" s="89">
        <v>572</v>
      </c>
      <c r="Q6959" s="89">
        <v>2692</v>
      </c>
      <c r="R6959" s="88">
        <f>VLOOKUP(P6959,NEW_TRAIN_TEST!$A$1:$M$980,13,0)</f>
        <v>2686</v>
      </c>
      <c r="S6959" s="88">
        <f>VLOOKUP(P6959,NEW_TRAIN_TEST!$A$1:$M$980,11,0)</f>
        <v>3727</v>
      </c>
      <c r="T6959" s="6">
        <f t="shared" si="216"/>
        <v>0</v>
      </c>
      <c r="U6959" s="6">
        <f t="shared" si="217"/>
        <v>0</v>
      </c>
    </row>
    <row r="6960" spans="1:21" x14ac:dyDescent="0.2">
      <c r="A6960" s="88">
        <v>6959</v>
      </c>
      <c r="B6960" s="88">
        <v>6</v>
      </c>
      <c r="C6960" s="88" t="s">
        <v>2124</v>
      </c>
      <c r="D6960" s="99" t="s">
        <v>1431</v>
      </c>
      <c r="E6960" s="89">
        <v>0</v>
      </c>
      <c r="F6960" s="89">
        <v>1</v>
      </c>
      <c r="G6960" s="89">
        <v>0</v>
      </c>
      <c r="H6960" s="89">
        <v>0</v>
      </c>
      <c r="I6960" s="89">
        <v>2</v>
      </c>
      <c r="J6960" s="89">
        <v>0</v>
      </c>
      <c r="K6960" s="89">
        <v>0</v>
      </c>
      <c r="L6960" s="89">
        <v>0</v>
      </c>
      <c r="M6960" s="89">
        <v>7</v>
      </c>
      <c r="N6960" s="89">
        <v>0</v>
      </c>
      <c r="O6960" s="89">
        <v>2</v>
      </c>
      <c r="P6960" s="89">
        <v>572</v>
      </c>
      <c r="Q6960" s="89">
        <v>2692.5</v>
      </c>
      <c r="R6960" s="88">
        <f>VLOOKUP(P6960,NEW_TRAIN_TEST!$A$1:$M$980,13,0)</f>
        <v>2686</v>
      </c>
      <c r="S6960" s="88">
        <f>VLOOKUP(P6960,NEW_TRAIN_TEST!$A$1:$M$980,11,0)</f>
        <v>3727</v>
      </c>
      <c r="T6960" s="6">
        <f t="shared" si="216"/>
        <v>0</v>
      </c>
      <c r="U6960" s="6">
        <f t="shared" si="217"/>
        <v>1</v>
      </c>
    </row>
    <row r="6961" spans="1:21" x14ac:dyDescent="0.2">
      <c r="A6961" s="88">
        <v>6960</v>
      </c>
      <c r="B6961" s="88">
        <v>6</v>
      </c>
      <c r="C6961" s="88" t="s">
        <v>2124</v>
      </c>
      <c r="D6961" s="99" t="s">
        <v>1431</v>
      </c>
      <c r="E6961" s="89">
        <v>0</v>
      </c>
      <c r="F6961" s="89">
        <v>1</v>
      </c>
      <c r="G6961" s="89">
        <v>0</v>
      </c>
      <c r="H6961" s="89">
        <v>0</v>
      </c>
      <c r="I6961" s="89">
        <v>2</v>
      </c>
      <c r="J6961" s="89">
        <v>0</v>
      </c>
      <c r="K6961" s="89">
        <v>0</v>
      </c>
      <c r="L6961" s="89">
        <v>0</v>
      </c>
      <c r="M6961" s="89">
        <v>0</v>
      </c>
      <c r="N6961" s="89">
        <v>0</v>
      </c>
      <c r="O6961" s="89">
        <v>2</v>
      </c>
      <c r="P6961" s="89">
        <v>572</v>
      </c>
      <c r="Q6961" s="89">
        <v>2692.5</v>
      </c>
      <c r="R6961" s="88">
        <f>VLOOKUP(P6961,NEW_TRAIN_TEST!$A$1:$M$980,13,0)</f>
        <v>2686</v>
      </c>
      <c r="S6961" s="88">
        <f>VLOOKUP(P6961,NEW_TRAIN_TEST!$A$1:$M$980,11,0)</f>
        <v>3727</v>
      </c>
      <c r="T6961" s="6">
        <f t="shared" si="216"/>
        <v>0</v>
      </c>
      <c r="U6961" s="6">
        <f t="shared" si="217"/>
        <v>0</v>
      </c>
    </row>
    <row r="6962" spans="1:21" x14ac:dyDescent="0.2">
      <c r="A6962" s="88">
        <v>6961</v>
      </c>
      <c r="B6962" s="88">
        <v>6</v>
      </c>
      <c r="C6962" s="88" t="s">
        <v>2124</v>
      </c>
      <c r="D6962" s="99" t="s">
        <v>1431</v>
      </c>
      <c r="E6962" s="89">
        <v>0</v>
      </c>
      <c r="F6962" s="89">
        <v>6</v>
      </c>
      <c r="G6962" s="89">
        <v>5</v>
      </c>
      <c r="H6962" s="89">
        <v>0</v>
      </c>
      <c r="I6962" s="89">
        <v>2</v>
      </c>
      <c r="J6962" s="89">
        <v>0</v>
      </c>
      <c r="K6962" s="89">
        <v>0</v>
      </c>
      <c r="L6962" s="89">
        <v>0</v>
      </c>
      <c r="M6962" s="89">
        <v>0</v>
      </c>
      <c r="N6962" s="89">
        <v>0</v>
      </c>
      <c r="O6962" s="89">
        <v>2</v>
      </c>
      <c r="P6962" s="89">
        <v>572</v>
      </c>
      <c r="Q6962" s="89">
        <v>2692.6</v>
      </c>
      <c r="R6962" s="88">
        <f>VLOOKUP(P6962,NEW_TRAIN_TEST!$A$1:$M$980,13,0)</f>
        <v>2686</v>
      </c>
      <c r="S6962" s="88">
        <f>VLOOKUP(P6962,NEW_TRAIN_TEST!$A$1:$M$980,11,0)</f>
        <v>3727</v>
      </c>
      <c r="T6962" s="6">
        <f t="shared" si="216"/>
        <v>0</v>
      </c>
      <c r="U6962" s="6">
        <f t="shared" si="217"/>
        <v>0</v>
      </c>
    </row>
    <row r="6963" spans="1:21" x14ac:dyDescent="0.2">
      <c r="A6963" s="88">
        <v>6962</v>
      </c>
      <c r="B6963" s="88">
        <v>6</v>
      </c>
      <c r="C6963" s="88" t="s">
        <v>2124</v>
      </c>
      <c r="D6963" s="99" t="s">
        <v>1431</v>
      </c>
      <c r="E6963" s="89">
        <v>0</v>
      </c>
      <c r="F6963" s="89">
        <v>1</v>
      </c>
      <c r="G6963" s="89">
        <v>0</v>
      </c>
      <c r="H6963" s="89">
        <v>0</v>
      </c>
      <c r="I6963" s="89">
        <v>2</v>
      </c>
      <c r="J6963" s="89">
        <v>0</v>
      </c>
      <c r="K6963" s="89">
        <v>0</v>
      </c>
      <c r="L6963" s="89">
        <v>0</v>
      </c>
      <c r="M6963" s="89">
        <v>0</v>
      </c>
      <c r="N6963" s="89">
        <v>0</v>
      </c>
      <c r="O6963" s="89">
        <v>2</v>
      </c>
      <c r="P6963" s="89">
        <v>572</v>
      </c>
      <c r="Q6963" s="89">
        <v>2693</v>
      </c>
      <c r="R6963" s="88">
        <f>VLOOKUP(P6963,NEW_TRAIN_TEST!$A$1:$M$980,13,0)</f>
        <v>2686</v>
      </c>
      <c r="S6963" s="88">
        <f>VLOOKUP(P6963,NEW_TRAIN_TEST!$A$1:$M$980,11,0)</f>
        <v>3727</v>
      </c>
      <c r="T6963" s="6">
        <f t="shared" si="216"/>
        <v>0</v>
      </c>
      <c r="U6963" s="6">
        <f t="shared" si="217"/>
        <v>0</v>
      </c>
    </row>
    <row r="6964" spans="1:21" x14ac:dyDescent="0.2">
      <c r="A6964" s="88">
        <v>6963</v>
      </c>
      <c r="B6964" s="88">
        <v>6</v>
      </c>
      <c r="C6964" s="88" t="s">
        <v>2124</v>
      </c>
      <c r="D6964" s="99" t="s">
        <v>1431</v>
      </c>
      <c r="E6964" s="89">
        <v>0</v>
      </c>
      <c r="F6964" s="89">
        <v>9</v>
      </c>
      <c r="G6964" s="89">
        <v>3</v>
      </c>
      <c r="H6964" s="89">
        <v>0</v>
      </c>
      <c r="I6964" s="89">
        <v>2</v>
      </c>
      <c r="J6964" s="89">
        <v>2</v>
      </c>
      <c r="K6964" s="89">
        <v>0</v>
      </c>
      <c r="L6964" s="89">
        <v>0</v>
      </c>
      <c r="M6964" s="89">
        <v>0</v>
      </c>
      <c r="N6964" s="89">
        <v>0</v>
      </c>
      <c r="O6964" s="89">
        <v>2</v>
      </c>
      <c r="P6964" s="89">
        <v>572</v>
      </c>
      <c r="Q6964" s="89">
        <v>2693.88</v>
      </c>
      <c r="R6964" s="88">
        <f>VLOOKUP(P6964,NEW_TRAIN_TEST!$A$1:$M$980,13,0)</f>
        <v>2686</v>
      </c>
      <c r="S6964" s="88">
        <f>VLOOKUP(P6964,NEW_TRAIN_TEST!$A$1:$M$980,11,0)</f>
        <v>3727</v>
      </c>
      <c r="T6964" s="6">
        <f t="shared" si="216"/>
        <v>0</v>
      </c>
      <c r="U6964" s="6">
        <f t="shared" si="217"/>
        <v>0</v>
      </c>
    </row>
    <row r="6965" spans="1:21" x14ac:dyDescent="0.2">
      <c r="A6965" s="88">
        <v>6964</v>
      </c>
      <c r="B6965" s="88">
        <v>6</v>
      </c>
      <c r="C6965" s="88" t="s">
        <v>2124</v>
      </c>
      <c r="D6965" s="99" t="s">
        <v>1431</v>
      </c>
      <c r="E6965" s="89">
        <v>0</v>
      </c>
      <c r="F6965" s="89">
        <v>2</v>
      </c>
      <c r="G6965" s="89">
        <v>0</v>
      </c>
      <c r="H6965" s="89">
        <v>2</v>
      </c>
      <c r="I6965" s="89">
        <v>2</v>
      </c>
      <c r="J6965" s="89">
        <v>0</v>
      </c>
      <c r="K6965" s="89">
        <v>0</v>
      </c>
      <c r="L6965" s="89">
        <v>0</v>
      </c>
      <c r="M6965" s="89">
        <v>0</v>
      </c>
      <c r="N6965" s="89">
        <v>0</v>
      </c>
      <c r="O6965" s="89">
        <v>2</v>
      </c>
      <c r="P6965" s="89">
        <v>205</v>
      </c>
      <c r="Q6965" s="89">
        <v>3722.5</v>
      </c>
      <c r="R6965" s="88">
        <f>VLOOKUP(P6965,NEW_TRAIN_TEST!$A$1:$M$980,13,0)</f>
        <v>3722.5</v>
      </c>
      <c r="S6965" s="88">
        <f>VLOOKUP(P6965,NEW_TRAIN_TEST!$A$1:$M$980,11,0)</f>
        <v>5398</v>
      </c>
      <c r="T6965" s="6">
        <f t="shared" si="216"/>
        <v>0</v>
      </c>
      <c r="U6965" s="6">
        <f t="shared" si="217"/>
        <v>0</v>
      </c>
    </row>
    <row r="6966" spans="1:21" x14ac:dyDescent="0.2">
      <c r="A6966" s="88">
        <v>6965</v>
      </c>
      <c r="B6966" s="88">
        <v>6</v>
      </c>
      <c r="C6966" s="88" t="s">
        <v>2124</v>
      </c>
      <c r="D6966" s="99" t="s">
        <v>1431</v>
      </c>
      <c r="E6966" s="89">
        <v>0</v>
      </c>
      <c r="F6966" s="89">
        <v>2</v>
      </c>
      <c r="G6966" s="89">
        <v>0</v>
      </c>
      <c r="H6966" s="89">
        <v>2</v>
      </c>
      <c r="I6966" s="89">
        <v>2</v>
      </c>
      <c r="J6966" s="89">
        <v>0</v>
      </c>
      <c r="K6966" s="89">
        <v>0</v>
      </c>
      <c r="L6966" s="89">
        <v>0</v>
      </c>
      <c r="M6966" s="89">
        <v>0</v>
      </c>
      <c r="N6966" s="89">
        <v>0</v>
      </c>
      <c r="O6966" s="89">
        <v>2</v>
      </c>
      <c r="P6966" s="89">
        <v>205</v>
      </c>
      <c r="Q6966" s="89">
        <v>3813.5</v>
      </c>
      <c r="R6966" s="88">
        <f>VLOOKUP(P6966,NEW_TRAIN_TEST!$A$1:$M$980,13,0)</f>
        <v>3722.5</v>
      </c>
      <c r="S6966" s="88">
        <f>VLOOKUP(P6966,NEW_TRAIN_TEST!$A$1:$M$980,11,0)</f>
        <v>5398</v>
      </c>
      <c r="T6966" s="6">
        <f t="shared" si="216"/>
        <v>0</v>
      </c>
      <c r="U6966" s="6">
        <f t="shared" si="217"/>
        <v>0</v>
      </c>
    </row>
    <row r="6967" spans="1:21" x14ac:dyDescent="0.2">
      <c r="A6967" s="88">
        <v>6966</v>
      </c>
      <c r="B6967" s="88">
        <v>6</v>
      </c>
      <c r="C6967" s="88" t="s">
        <v>2124</v>
      </c>
      <c r="D6967" s="99" t="s">
        <v>1431</v>
      </c>
      <c r="E6967" s="89">
        <v>0</v>
      </c>
      <c r="F6967" s="89">
        <v>5</v>
      </c>
      <c r="G6967" s="89">
        <v>0</v>
      </c>
      <c r="H6967" s="89">
        <v>2</v>
      </c>
      <c r="I6967" s="89">
        <v>2</v>
      </c>
      <c r="J6967" s="89">
        <v>0</v>
      </c>
      <c r="K6967" s="89">
        <v>0</v>
      </c>
      <c r="L6967" s="89">
        <v>0</v>
      </c>
      <c r="M6967" s="89">
        <v>0</v>
      </c>
      <c r="N6967" s="89">
        <v>0</v>
      </c>
      <c r="O6967" s="89">
        <v>2</v>
      </c>
      <c r="P6967" s="89">
        <v>205</v>
      </c>
      <c r="Q6967" s="89">
        <v>3815.67</v>
      </c>
      <c r="R6967" s="88">
        <f>VLOOKUP(P6967,NEW_TRAIN_TEST!$A$1:$M$980,13,0)</f>
        <v>3722.5</v>
      </c>
      <c r="S6967" s="88">
        <f>VLOOKUP(P6967,NEW_TRAIN_TEST!$A$1:$M$980,11,0)</f>
        <v>5398</v>
      </c>
      <c r="T6967" s="6">
        <f t="shared" si="216"/>
        <v>0</v>
      </c>
      <c r="U6967" s="6">
        <f t="shared" si="217"/>
        <v>0</v>
      </c>
    </row>
    <row r="6968" spans="1:21" x14ac:dyDescent="0.2">
      <c r="A6968" s="88">
        <v>6967</v>
      </c>
      <c r="B6968" s="88">
        <v>6</v>
      </c>
      <c r="C6968" s="88" t="s">
        <v>2124</v>
      </c>
      <c r="D6968" s="99" t="s">
        <v>1431</v>
      </c>
      <c r="E6968" s="89">
        <v>0</v>
      </c>
      <c r="F6968" s="89">
        <v>1</v>
      </c>
      <c r="G6968" s="89">
        <v>0</v>
      </c>
      <c r="H6968" s="89">
        <v>0</v>
      </c>
      <c r="I6968" s="89">
        <v>2</v>
      </c>
      <c r="J6968" s="89">
        <v>0</v>
      </c>
      <c r="K6968" s="89">
        <v>0</v>
      </c>
      <c r="L6968" s="89">
        <v>0</v>
      </c>
      <c r="M6968" s="89">
        <v>0</v>
      </c>
      <c r="N6968" s="89">
        <v>0</v>
      </c>
      <c r="O6968" s="89">
        <v>2</v>
      </c>
      <c r="P6968" s="89">
        <v>205</v>
      </c>
      <c r="Q6968" s="89">
        <v>3818.17</v>
      </c>
      <c r="R6968" s="88">
        <f>VLOOKUP(P6968,NEW_TRAIN_TEST!$A$1:$M$980,13,0)</f>
        <v>3722.5</v>
      </c>
      <c r="S6968" s="88">
        <f>VLOOKUP(P6968,NEW_TRAIN_TEST!$A$1:$M$980,11,0)</f>
        <v>5398</v>
      </c>
      <c r="T6968" s="6">
        <f t="shared" si="216"/>
        <v>0</v>
      </c>
      <c r="U6968" s="6">
        <f t="shared" si="217"/>
        <v>0</v>
      </c>
    </row>
    <row r="6969" spans="1:21" x14ac:dyDescent="0.2">
      <c r="A6969" s="88">
        <v>6968</v>
      </c>
      <c r="B6969" s="88">
        <v>6</v>
      </c>
      <c r="C6969" s="88" t="s">
        <v>2124</v>
      </c>
      <c r="D6969" s="99" t="s">
        <v>1431</v>
      </c>
      <c r="E6969" s="89">
        <v>0</v>
      </c>
      <c r="F6969" s="89">
        <v>0</v>
      </c>
      <c r="G6969" s="89">
        <v>0</v>
      </c>
      <c r="H6969" s="89">
        <v>0</v>
      </c>
      <c r="I6969" s="89">
        <v>2</v>
      </c>
      <c r="J6969" s="89">
        <v>0</v>
      </c>
      <c r="K6969" s="89">
        <v>0</v>
      </c>
      <c r="L6969" s="89">
        <v>0</v>
      </c>
      <c r="M6969" s="89">
        <v>0</v>
      </c>
      <c r="N6969" s="89">
        <v>0</v>
      </c>
      <c r="O6969" s="89">
        <v>2</v>
      </c>
      <c r="P6969" s="89">
        <v>205</v>
      </c>
      <c r="Q6969" s="89">
        <v>3819.92</v>
      </c>
      <c r="R6969" s="88">
        <f>VLOOKUP(P6969,NEW_TRAIN_TEST!$A$1:$M$980,13,0)</f>
        <v>3722.5</v>
      </c>
      <c r="S6969" s="88">
        <f>VLOOKUP(P6969,NEW_TRAIN_TEST!$A$1:$M$980,11,0)</f>
        <v>5398</v>
      </c>
      <c r="T6969" s="6">
        <f t="shared" si="216"/>
        <v>0</v>
      </c>
      <c r="U6969" s="6">
        <f t="shared" si="217"/>
        <v>0</v>
      </c>
    </row>
    <row r="6970" spans="1:21" x14ac:dyDescent="0.2">
      <c r="A6970" s="88">
        <v>6969</v>
      </c>
      <c r="B6970" s="88">
        <v>6</v>
      </c>
      <c r="C6970" s="88" t="s">
        <v>2124</v>
      </c>
      <c r="D6970" s="99" t="s">
        <v>1431</v>
      </c>
      <c r="E6970" s="89">
        <v>3</v>
      </c>
      <c r="F6970" s="89">
        <v>0</v>
      </c>
      <c r="G6970" s="89">
        <v>0</v>
      </c>
      <c r="H6970" s="89">
        <v>0</v>
      </c>
      <c r="I6970" s="89">
        <v>0</v>
      </c>
      <c r="J6970" s="89">
        <v>0</v>
      </c>
      <c r="K6970" s="89">
        <v>0</v>
      </c>
      <c r="L6970" s="89">
        <v>0</v>
      </c>
      <c r="M6970" s="89">
        <v>0</v>
      </c>
      <c r="N6970" s="89">
        <v>0</v>
      </c>
      <c r="O6970" s="89">
        <v>0</v>
      </c>
      <c r="P6970" s="89">
        <v>946</v>
      </c>
      <c r="Q6970" s="89">
        <v>8442</v>
      </c>
      <c r="R6970" s="88">
        <f>VLOOKUP(P6970,NEW_TRAIN_TEST!$A$1:$M$980,13,0)</f>
        <v>8388</v>
      </c>
      <c r="S6970" s="88">
        <f>VLOOKUP(P6970,NEW_TRAIN_TEST!$A$1:$M$980,11,0)</f>
        <v>8557</v>
      </c>
      <c r="T6970" s="6">
        <f t="shared" si="216"/>
        <v>0</v>
      </c>
      <c r="U6970" s="6">
        <f t="shared" si="217"/>
        <v>0</v>
      </c>
    </row>
    <row r="6971" spans="1:21" x14ac:dyDescent="0.2">
      <c r="A6971" s="88">
        <v>6970</v>
      </c>
      <c r="B6971" s="88">
        <v>6</v>
      </c>
      <c r="C6971" s="88" t="s">
        <v>2124</v>
      </c>
      <c r="D6971" s="99" t="s">
        <v>1431</v>
      </c>
      <c r="E6971" s="89">
        <v>0</v>
      </c>
      <c r="F6971" s="89">
        <v>2</v>
      </c>
      <c r="G6971" s="89">
        <v>0</v>
      </c>
      <c r="H6971" s="89">
        <v>2</v>
      </c>
      <c r="I6971" s="89">
        <v>2</v>
      </c>
      <c r="J6971" s="89">
        <v>0</v>
      </c>
      <c r="K6971" s="89">
        <v>0</v>
      </c>
      <c r="L6971" s="89">
        <v>0</v>
      </c>
      <c r="M6971" s="89">
        <v>0</v>
      </c>
      <c r="N6971" s="89">
        <v>0</v>
      </c>
      <c r="O6971" s="89">
        <v>2</v>
      </c>
      <c r="P6971" s="89">
        <v>225</v>
      </c>
      <c r="Q6971" s="89">
        <v>3540.5</v>
      </c>
      <c r="R6971" s="88">
        <f>VLOOKUP(P6971,NEW_TRAIN_TEST!$A$1:$M$980,13,0)</f>
        <v>3540.5</v>
      </c>
      <c r="S6971" s="88">
        <f>VLOOKUP(P6971,NEW_TRAIN_TEST!$A$1:$M$980,11,0)</f>
        <v>5031</v>
      </c>
      <c r="T6971" s="6">
        <f t="shared" si="216"/>
        <v>0</v>
      </c>
      <c r="U6971" s="6">
        <f t="shared" si="217"/>
        <v>0</v>
      </c>
    </row>
    <row r="6972" spans="1:21" x14ac:dyDescent="0.2">
      <c r="A6972" s="88">
        <v>6971</v>
      </c>
      <c r="B6972" s="88">
        <v>6</v>
      </c>
      <c r="C6972" s="88" t="s">
        <v>2124</v>
      </c>
      <c r="D6972" s="99" t="s">
        <v>1431</v>
      </c>
      <c r="E6972" s="89">
        <v>0</v>
      </c>
      <c r="F6972" s="89">
        <v>4</v>
      </c>
      <c r="G6972" s="89">
        <v>0</v>
      </c>
      <c r="H6972" s="89">
        <v>0</v>
      </c>
      <c r="I6972" s="89">
        <v>2</v>
      </c>
      <c r="J6972" s="89">
        <v>0</v>
      </c>
      <c r="K6972" s="89">
        <v>0</v>
      </c>
      <c r="L6972" s="89">
        <v>0</v>
      </c>
      <c r="M6972" s="89">
        <v>0</v>
      </c>
      <c r="N6972" s="89">
        <v>0</v>
      </c>
      <c r="O6972" s="89">
        <v>2</v>
      </c>
      <c r="P6972" s="89">
        <v>225</v>
      </c>
      <c r="Q6972" s="89">
        <v>3542.5</v>
      </c>
      <c r="R6972" s="88">
        <f>VLOOKUP(P6972,NEW_TRAIN_TEST!$A$1:$M$980,13,0)</f>
        <v>3540.5</v>
      </c>
      <c r="S6972" s="88">
        <f>VLOOKUP(P6972,NEW_TRAIN_TEST!$A$1:$M$980,11,0)</f>
        <v>5031</v>
      </c>
      <c r="T6972" s="6">
        <f t="shared" si="216"/>
        <v>0</v>
      </c>
      <c r="U6972" s="6">
        <f t="shared" si="217"/>
        <v>0</v>
      </c>
    </row>
    <row r="6973" spans="1:21" x14ac:dyDescent="0.2">
      <c r="A6973" s="88">
        <v>6972</v>
      </c>
      <c r="B6973" s="88">
        <v>6</v>
      </c>
      <c r="C6973" s="88" t="s">
        <v>2124</v>
      </c>
      <c r="D6973" s="99" t="s">
        <v>1431</v>
      </c>
      <c r="E6973" s="89">
        <v>0</v>
      </c>
      <c r="F6973" s="89">
        <v>2</v>
      </c>
      <c r="G6973" s="89">
        <v>0</v>
      </c>
      <c r="H6973" s="89">
        <v>2</v>
      </c>
      <c r="I6973" s="89">
        <v>2</v>
      </c>
      <c r="J6973" s="89">
        <v>0</v>
      </c>
      <c r="K6973" s="89">
        <v>0</v>
      </c>
      <c r="L6973" s="89">
        <v>0</v>
      </c>
      <c r="M6973" s="89">
        <v>0</v>
      </c>
      <c r="N6973" s="89">
        <v>0</v>
      </c>
      <c r="O6973" s="89">
        <v>2</v>
      </c>
      <c r="P6973" s="89">
        <v>225</v>
      </c>
      <c r="Q6973" s="89">
        <v>3545.5</v>
      </c>
      <c r="R6973" s="88">
        <f>VLOOKUP(P6973,NEW_TRAIN_TEST!$A$1:$M$980,13,0)</f>
        <v>3540.5</v>
      </c>
      <c r="S6973" s="88">
        <f>VLOOKUP(P6973,NEW_TRAIN_TEST!$A$1:$M$980,11,0)</f>
        <v>5031</v>
      </c>
      <c r="T6973" s="6">
        <f t="shared" si="216"/>
        <v>0</v>
      </c>
      <c r="U6973" s="6">
        <f t="shared" si="217"/>
        <v>0</v>
      </c>
    </row>
    <row r="6974" spans="1:21" x14ac:dyDescent="0.2">
      <c r="A6974" s="88">
        <v>6973</v>
      </c>
      <c r="B6974" s="88">
        <v>6</v>
      </c>
      <c r="C6974" s="88" t="s">
        <v>2124</v>
      </c>
      <c r="D6974" s="99" t="s">
        <v>1431</v>
      </c>
      <c r="E6974" s="89">
        <v>0</v>
      </c>
      <c r="F6974" s="89">
        <v>4</v>
      </c>
      <c r="G6974" s="89">
        <v>0</v>
      </c>
      <c r="H6974" s="89">
        <v>0</v>
      </c>
      <c r="I6974" s="89">
        <v>2</v>
      </c>
      <c r="J6974" s="89">
        <v>0</v>
      </c>
      <c r="K6974" s="89">
        <v>0</v>
      </c>
      <c r="L6974" s="89">
        <v>0</v>
      </c>
      <c r="M6974" s="89">
        <v>0</v>
      </c>
      <c r="N6974" s="89">
        <v>0</v>
      </c>
      <c r="O6974" s="89">
        <v>2</v>
      </c>
      <c r="P6974" s="89">
        <v>225</v>
      </c>
      <c r="Q6974" s="89">
        <v>3547.5</v>
      </c>
      <c r="R6974" s="88">
        <f>VLOOKUP(P6974,NEW_TRAIN_TEST!$A$1:$M$980,13,0)</f>
        <v>3540.5</v>
      </c>
      <c r="S6974" s="88">
        <f>VLOOKUP(P6974,NEW_TRAIN_TEST!$A$1:$M$980,11,0)</f>
        <v>5031</v>
      </c>
      <c r="T6974" s="6">
        <f t="shared" si="216"/>
        <v>0</v>
      </c>
      <c r="U6974" s="6">
        <f t="shared" si="217"/>
        <v>0</v>
      </c>
    </row>
    <row r="6975" spans="1:21" x14ac:dyDescent="0.2">
      <c r="A6975" s="88">
        <v>6974</v>
      </c>
      <c r="B6975" s="88">
        <v>6</v>
      </c>
      <c r="C6975" s="88" t="s">
        <v>2124</v>
      </c>
      <c r="D6975" s="99" t="s">
        <v>1431</v>
      </c>
      <c r="E6975" s="89">
        <v>0</v>
      </c>
      <c r="F6975" s="89">
        <v>3</v>
      </c>
      <c r="G6975" s="89">
        <v>0</v>
      </c>
      <c r="H6975" s="89">
        <v>0</v>
      </c>
      <c r="I6975" s="89">
        <v>0</v>
      </c>
      <c r="J6975" s="89">
        <v>0</v>
      </c>
      <c r="K6975" s="89">
        <v>0</v>
      </c>
      <c r="L6975" s="89">
        <v>0</v>
      </c>
      <c r="M6975" s="89">
        <v>0</v>
      </c>
      <c r="N6975" s="89">
        <v>0</v>
      </c>
      <c r="O6975" s="89">
        <v>0</v>
      </c>
      <c r="P6975" s="89">
        <v>225</v>
      </c>
      <c r="Q6975" s="89">
        <v>3559</v>
      </c>
      <c r="R6975" s="88">
        <f>VLOOKUP(P6975,NEW_TRAIN_TEST!$A$1:$M$980,13,0)</f>
        <v>3540.5</v>
      </c>
      <c r="S6975" s="88">
        <f>VLOOKUP(P6975,NEW_TRAIN_TEST!$A$1:$M$980,11,0)</f>
        <v>5031</v>
      </c>
      <c r="T6975" s="6">
        <f t="shared" si="216"/>
        <v>0</v>
      </c>
      <c r="U6975" s="6">
        <f t="shared" si="217"/>
        <v>0</v>
      </c>
    </row>
    <row r="6976" spans="1:21" x14ac:dyDescent="0.2">
      <c r="A6976" s="88">
        <v>6975</v>
      </c>
      <c r="B6976" s="88">
        <v>6</v>
      </c>
      <c r="C6976" s="88" t="s">
        <v>2124</v>
      </c>
      <c r="D6976" s="99" t="s">
        <v>1431</v>
      </c>
      <c r="E6976" s="89">
        <v>0</v>
      </c>
      <c r="F6976" s="89">
        <v>0</v>
      </c>
      <c r="G6976" s="89">
        <v>0</v>
      </c>
      <c r="H6976" s="89">
        <v>0</v>
      </c>
      <c r="I6976" s="89">
        <v>0</v>
      </c>
      <c r="J6976" s="89">
        <v>0</v>
      </c>
      <c r="K6976" s="89">
        <v>0</v>
      </c>
      <c r="L6976" s="89">
        <v>0</v>
      </c>
      <c r="M6976" s="89">
        <v>0</v>
      </c>
      <c r="N6976" s="89">
        <v>1</v>
      </c>
      <c r="O6976" s="89">
        <v>0</v>
      </c>
      <c r="P6976" s="89">
        <v>225</v>
      </c>
      <c r="Q6976" s="89">
        <v>3568</v>
      </c>
      <c r="R6976" s="88">
        <f>VLOOKUP(P6976,NEW_TRAIN_TEST!$A$1:$M$980,13,0)</f>
        <v>3540.5</v>
      </c>
      <c r="S6976" s="88">
        <f>VLOOKUP(P6976,NEW_TRAIN_TEST!$A$1:$M$980,11,0)</f>
        <v>5031</v>
      </c>
      <c r="T6976" s="6">
        <f t="shared" si="216"/>
        <v>0</v>
      </c>
      <c r="U6976" s="6">
        <f t="shared" si="217"/>
        <v>0</v>
      </c>
    </row>
    <row r="6977" spans="1:21" x14ac:dyDescent="0.2">
      <c r="A6977" s="88">
        <v>6976</v>
      </c>
      <c r="B6977" s="88">
        <v>6</v>
      </c>
      <c r="C6977" s="88" t="s">
        <v>2124</v>
      </c>
      <c r="D6977" s="99" t="s">
        <v>1431</v>
      </c>
      <c r="E6977" s="89">
        <v>7</v>
      </c>
      <c r="F6977" s="89">
        <v>0</v>
      </c>
      <c r="G6977" s="89">
        <v>0</v>
      </c>
      <c r="H6977" s="89">
        <v>0</v>
      </c>
      <c r="I6977" s="89">
        <v>0</v>
      </c>
      <c r="J6977" s="89">
        <v>0</v>
      </c>
      <c r="K6977" s="89">
        <v>0</v>
      </c>
      <c r="L6977" s="89">
        <v>1</v>
      </c>
      <c r="M6977" s="89">
        <v>0</v>
      </c>
      <c r="N6977" s="89">
        <v>0</v>
      </c>
      <c r="O6977" s="89">
        <v>0</v>
      </c>
      <c r="P6977" s="89">
        <v>962</v>
      </c>
      <c r="Q6977" s="89">
        <v>10018</v>
      </c>
      <c r="R6977" s="88">
        <f>VLOOKUP(P6977,NEW_TRAIN_TEST!$A$1:$M$980,13,0)</f>
        <v>9856</v>
      </c>
      <c r="S6977" s="88">
        <f>VLOOKUP(P6977,NEW_TRAIN_TEST!$A$1:$M$980,11,0)</f>
        <v>10033</v>
      </c>
      <c r="T6977" s="6">
        <f t="shared" si="216"/>
        <v>1</v>
      </c>
      <c r="U6977" s="6">
        <f t="shared" si="217"/>
        <v>0</v>
      </c>
    </row>
    <row r="6978" spans="1:21" x14ac:dyDescent="0.2">
      <c r="A6978" s="88">
        <v>6977</v>
      </c>
      <c r="B6978" s="88">
        <v>6</v>
      </c>
      <c r="C6978" s="88" t="s">
        <v>2124</v>
      </c>
      <c r="D6978" s="99" t="s">
        <v>1431</v>
      </c>
      <c r="E6978" s="89">
        <v>0</v>
      </c>
      <c r="F6978" s="89">
        <v>1</v>
      </c>
      <c r="G6978" s="89">
        <v>0</v>
      </c>
      <c r="H6978" s="89">
        <v>0</v>
      </c>
      <c r="I6978" s="89">
        <v>2</v>
      </c>
      <c r="J6978" s="89">
        <v>0</v>
      </c>
      <c r="K6978" s="89">
        <v>0</v>
      </c>
      <c r="L6978" s="89">
        <v>0</v>
      </c>
      <c r="M6978" s="89">
        <v>0</v>
      </c>
      <c r="N6978" s="89">
        <v>0</v>
      </c>
      <c r="O6978" s="89">
        <v>2</v>
      </c>
      <c r="P6978" s="89">
        <v>566</v>
      </c>
      <c r="Q6978" s="89">
        <v>2478.5</v>
      </c>
      <c r="R6978" s="88">
        <f>VLOOKUP(P6978,NEW_TRAIN_TEST!$A$1:$M$980,13,0)</f>
        <v>2478.5</v>
      </c>
      <c r="S6978" s="88">
        <f>VLOOKUP(P6978,NEW_TRAIN_TEST!$A$1:$M$980,11,0)</f>
        <v>3570</v>
      </c>
      <c r="T6978" s="6">
        <f t="shared" si="216"/>
        <v>0</v>
      </c>
      <c r="U6978" s="6">
        <f t="shared" si="217"/>
        <v>0</v>
      </c>
    </row>
    <row r="6979" spans="1:21" x14ac:dyDescent="0.2">
      <c r="A6979" s="88">
        <v>6978</v>
      </c>
      <c r="B6979" s="88">
        <v>6</v>
      </c>
      <c r="C6979" s="88" t="s">
        <v>2124</v>
      </c>
      <c r="D6979" s="99" t="s">
        <v>1431</v>
      </c>
      <c r="E6979" s="89">
        <v>0</v>
      </c>
      <c r="F6979" s="89">
        <v>1</v>
      </c>
      <c r="G6979" s="89">
        <v>0</v>
      </c>
      <c r="H6979" s="89">
        <v>0</v>
      </c>
      <c r="I6979" s="89">
        <v>2</v>
      </c>
      <c r="J6979" s="89">
        <v>0</v>
      </c>
      <c r="K6979" s="89">
        <v>0</v>
      </c>
      <c r="L6979" s="89">
        <v>0</v>
      </c>
      <c r="M6979" s="89">
        <v>0</v>
      </c>
      <c r="N6979" s="89">
        <v>0</v>
      </c>
      <c r="O6979" s="89">
        <v>2</v>
      </c>
      <c r="P6979" s="89">
        <v>566</v>
      </c>
      <c r="Q6979" s="89">
        <v>2483</v>
      </c>
      <c r="R6979" s="88">
        <f>VLOOKUP(P6979,NEW_TRAIN_TEST!$A$1:$M$980,13,0)</f>
        <v>2478.5</v>
      </c>
      <c r="S6979" s="88">
        <f>VLOOKUP(P6979,NEW_TRAIN_TEST!$A$1:$M$980,11,0)</f>
        <v>3570</v>
      </c>
      <c r="T6979" s="6">
        <f t="shared" ref="T6979:T7042" si="218">IF(L6979&gt;0,1,0)</f>
        <v>0</v>
      </c>
      <c r="U6979" s="6">
        <f t="shared" ref="U6979:U7042" si="219">IF(M6979&gt;0,1,0)</f>
        <v>0</v>
      </c>
    </row>
    <row r="6980" spans="1:21" x14ac:dyDescent="0.2">
      <c r="A6980" s="88">
        <v>6979</v>
      </c>
      <c r="B6980" s="88">
        <v>6</v>
      </c>
      <c r="C6980" s="88" t="s">
        <v>2124</v>
      </c>
      <c r="D6980" s="99" t="s">
        <v>1431</v>
      </c>
      <c r="E6980" s="89">
        <v>0</v>
      </c>
      <c r="F6980" s="89">
        <v>2</v>
      </c>
      <c r="G6980" s="89">
        <v>0</v>
      </c>
      <c r="H6980" s="89">
        <v>0</v>
      </c>
      <c r="I6980" s="89">
        <v>2</v>
      </c>
      <c r="J6980" s="89">
        <v>0</v>
      </c>
      <c r="K6980" s="89">
        <v>0</v>
      </c>
      <c r="L6980" s="89">
        <v>0</v>
      </c>
      <c r="M6980" s="89">
        <v>0</v>
      </c>
      <c r="N6980" s="89">
        <v>0</v>
      </c>
      <c r="O6980" s="89">
        <v>2</v>
      </c>
      <c r="P6980" s="89">
        <v>566</v>
      </c>
      <c r="Q6980" s="89">
        <v>2487</v>
      </c>
      <c r="R6980" s="88">
        <f>VLOOKUP(P6980,NEW_TRAIN_TEST!$A$1:$M$980,13,0)</f>
        <v>2478.5</v>
      </c>
      <c r="S6980" s="88">
        <f>VLOOKUP(P6980,NEW_TRAIN_TEST!$A$1:$M$980,11,0)</f>
        <v>3570</v>
      </c>
      <c r="T6980" s="6">
        <f t="shared" si="218"/>
        <v>0</v>
      </c>
      <c r="U6980" s="6">
        <f t="shared" si="219"/>
        <v>0</v>
      </c>
    </row>
    <row r="6981" spans="1:21" x14ac:dyDescent="0.2">
      <c r="A6981" s="88">
        <v>6980</v>
      </c>
      <c r="B6981" s="88">
        <v>6</v>
      </c>
      <c r="C6981" s="88" t="s">
        <v>2124</v>
      </c>
      <c r="D6981" s="99" t="s">
        <v>1431</v>
      </c>
      <c r="E6981" s="89">
        <v>0</v>
      </c>
      <c r="F6981" s="89">
        <v>1</v>
      </c>
      <c r="G6981" s="89">
        <v>0</v>
      </c>
      <c r="H6981" s="89">
        <v>0</v>
      </c>
      <c r="I6981" s="89">
        <v>2</v>
      </c>
      <c r="J6981" s="89">
        <v>0</v>
      </c>
      <c r="K6981" s="89">
        <v>0</v>
      </c>
      <c r="L6981" s="89">
        <v>0</v>
      </c>
      <c r="M6981" s="89">
        <v>0</v>
      </c>
      <c r="N6981" s="89">
        <v>0</v>
      </c>
      <c r="O6981" s="89">
        <v>2</v>
      </c>
      <c r="P6981" s="89">
        <v>566</v>
      </c>
      <c r="Q6981" s="89">
        <v>2491</v>
      </c>
      <c r="R6981" s="88">
        <f>VLOOKUP(P6981,NEW_TRAIN_TEST!$A$1:$M$980,13,0)</f>
        <v>2478.5</v>
      </c>
      <c r="S6981" s="88">
        <f>VLOOKUP(P6981,NEW_TRAIN_TEST!$A$1:$M$980,11,0)</f>
        <v>3570</v>
      </c>
      <c r="T6981" s="6">
        <f t="shared" si="218"/>
        <v>0</v>
      </c>
      <c r="U6981" s="6">
        <f t="shared" si="219"/>
        <v>0</v>
      </c>
    </row>
    <row r="6982" spans="1:21" x14ac:dyDescent="0.2">
      <c r="A6982" s="88">
        <v>6981</v>
      </c>
      <c r="B6982" s="88">
        <v>6</v>
      </c>
      <c r="C6982" s="88" t="s">
        <v>2124</v>
      </c>
      <c r="D6982" s="99" t="s">
        <v>1431</v>
      </c>
      <c r="E6982" s="89">
        <v>0</v>
      </c>
      <c r="F6982" s="89">
        <v>1</v>
      </c>
      <c r="G6982" s="89">
        <v>1</v>
      </c>
      <c r="H6982" s="89">
        <v>0</v>
      </c>
      <c r="I6982" s="89">
        <v>2</v>
      </c>
      <c r="J6982" s="89">
        <v>0</v>
      </c>
      <c r="K6982" s="89">
        <v>0</v>
      </c>
      <c r="L6982" s="89">
        <v>0</v>
      </c>
      <c r="M6982" s="89">
        <v>0</v>
      </c>
      <c r="N6982" s="89">
        <v>0</v>
      </c>
      <c r="O6982" s="89">
        <v>2</v>
      </c>
      <c r="P6982" s="89">
        <v>566</v>
      </c>
      <c r="Q6982" s="89">
        <v>2495.5</v>
      </c>
      <c r="R6982" s="88">
        <f>VLOOKUP(P6982,NEW_TRAIN_TEST!$A$1:$M$980,13,0)</f>
        <v>2478.5</v>
      </c>
      <c r="S6982" s="88">
        <f>VLOOKUP(P6982,NEW_TRAIN_TEST!$A$1:$M$980,11,0)</f>
        <v>3570</v>
      </c>
      <c r="T6982" s="6">
        <f t="shared" si="218"/>
        <v>0</v>
      </c>
      <c r="U6982" s="6">
        <f t="shared" si="219"/>
        <v>0</v>
      </c>
    </row>
    <row r="6983" spans="1:21" x14ac:dyDescent="0.2">
      <c r="A6983" s="88">
        <v>6982</v>
      </c>
      <c r="B6983" s="88">
        <v>6</v>
      </c>
      <c r="C6983" s="88" t="s">
        <v>2124</v>
      </c>
      <c r="D6983" s="99" t="s">
        <v>1431</v>
      </c>
      <c r="E6983" s="89">
        <v>0</v>
      </c>
      <c r="F6983" s="89">
        <v>0</v>
      </c>
      <c r="G6983" s="89">
        <v>0</v>
      </c>
      <c r="H6983" s="89">
        <v>0</v>
      </c>
      <c r="I6983" s="89">
        <v>0</v>
      </c>
      <c r="J6983" s="89">
        <v>0</v>
      </c>
      <c r="K6983" s="89">
        <v>0</v>
      </c>
      <c r="L6983" s="89">
        <v>0</v>
      </c>
      <c r="M6983" s="89">
        <v>0</v>
      </c>
      <c r="N6983" s="89">
        <v>1</v>
      </c>
      <c r="O6983" s="89">
        <v>0</v>
      </c>
      <c r="P6983" s="89">
        <v>566</v>
      </c>
      <c r="Q6983" s="89">
        <v>2502.5</v>
      </c>
      <c r="R6983" s="88">
        <f>VLOOKUP(P6983,NEW_TRAIN_TEST!$A$1:$M$980,13,0)</f>
        <v>2478.5</v>
      </c>
      <c r="S6983" s="88">
        <f>VLOOKUP(P6983,NEW_TRAIN_TEST!$A$1:$M$980,11,0)</f>
        <v>3570</v>
      </c>
      <c r="T6983" s="6">
        <f t="shared" si="218"/>
        <v>0</v>
      </c>
      <c r="U6983" s="6">
        <f t="shared" si="219"/>
        <v>0</v>
      </c>
    </row>
    <row r="6984" spans="1:21" x14ac:dyDescent="0.2">
      <c r="A6984" s="88">
        <v>6983</v>
      </c>
      <c r="B6984" s="88">
        <v>6</v>
      </c>
      <c r="C6984" s="88" t="s">
        <v>2124</v>
      </c>
      <c r="D6984" s="99" t="s">
        <v>1431</v>
      </c>
      <c r="E6984" s="89">
        <v>8</v>
      </c>
      <c r="F6984" s="89">
        <v>0</v>
      </c>
      <c r="G6984" s="89">
        <v>0</v>
      </c>
      <c r="H6984" s="89">
        <v>0</v>
      </c>
      <c r="I6984" s="89">
        <v>0</v>
      </c>
      <c r="J6984" s="89">
        <v>0</v>
      </c>
      <c r="K6984" s="89">
        <v>0</v>
      </c>
      <c r="L6984" s="89">
        <v>1</v>
      </c>
      <c r="M6984" s="89">
        <v>0</v>
      </c>
      <c r="N6984" s="89">
        <v>0</v>
      </c>
      <c r="O6984" s="89">
        <v>0</v>
      </c>
      <c r="P6984" s="89">
        <v>978</v>
      </c>
      <c r="Q6984" s="89">
        <v>8548</v>
      </c>
      <c r="R6984" s="88">
        <f>VLOOKUP(P6984,NEW_TRAIN_TEST!$A$1:$M$980,13,0)</f>
        <v>7425</v>
      </c>
      <c r="S6984" s="88">
        <f>VLOOKUP(P6984,NEW_TRAIN_TEST!$A$1:$M$980,11,0)</f>
        <v>8548</v>
      </c>
      <c r="T6984" s="6">
        <f t="shared" si="218"/>
        <v>1</v>
      </c>
      <c r="U6984" s="6">
        <f t="shared" si="219"/>
        <v>0</v>
      </c>
    </row>
    <row r="6985" spans="1:21" x14ac:dyDescent="0.2">
      <c r="A6985" s="88">
        <v>6984</v>
      </c>
      <c r="B6985" s="88">
        <v>6</v>
      </c>
      <c r="C6985" s="88" t="s">
        <v>2124</v>
      </c>
      <c r="D6985" s="99" t="s">
        <v>1431</v>
      </c>
      <c r="E6985" s="89">
        <v>5</v>
      </c>
      <c r="F6985" s="89">
        <v>0</v>
      </c>
      <c r="G6985" s="89">
        <v>0</v>
      </c>
      <c r="H6985" s="89">
        <v>0</v>
      </c>
      <c r="I6985" s="89">
        <v>0</v>
      </c>
      <c r="J6985" s="89">
        <v>0</v>
      </c>
      <c r="K6985" s="89">
        <v>0</v>
      </c>
      <c r="L6985" s="89">
        <v>1</v>
      </c>
      <c r="M6985" s="89">
        <v>8</v>
      </c>
      <c r="N6985" s="89">
        <v>0</v>
      </c>
      <c r="O6985" s="89">
        <v>0</v>
      </c>
      <c r="P6985" s="89">
        <v>975</v>
      </c>
      <c r="Q6985" s="89">
        <v>9106</v>
      </c>
      <c r="R6985" s="88">
        <f>VLOOKUP(P6985,NEW_TRAIN_TEST!$A$1:$M$980,13,0)</f>
        <v>8551.5</v>
      </c>
      <c r="S6985" s="88">
        <f>VLOOKUP(P6985,NEW_TRAIN_TEST!$A$1:$M$980,11,0)</f>
        <v>9153</v>
      </c>
      <c r="T6985" s="6">
        <f t="shared" si="218"/>
        <v>1</v>
      </c>
      <c r="U6985" s="6">
        <f t="shared" si="219"/>
        <v>1</v>
      </c>
    </row>
    <row r="6986" spans="1:21" x14ac:dyDescent="0.2">
      <c r="A6986" s="88">
        <v>6985</v>
      </c>
      <c r="B6986" s="88">
        <v>6</v>
      </c>
      <c r="C6986" s="88" t="s">
        <v>2124</v>
      </c>
      <c r="D6986" s="99" t="s">
        <v>1431</v>
      </c>
      <c r="E6986" s="89">
        <v>0</v>
      </c>
      <c r="F6986" s="89">
        <v>2</v>
      </c>
      <c r="G6986" s="89">
        <v>0</v>
      </c>
      <c r="H6986" s="89">
        <v>2</v>
      </c>
      <c r="I6986" s="89">
        <v>2</v>
      </c>
      <c r="J6986" s="89">
        <v>0</v>
      </c>
      <c r="K6986" s="89">
        <v>0</v>
      </c>
      <c r="L6986" s="89">
        <v>0</v>
      </c>
      <c r="M6986" s="89">
        <v>0</v>
      </c>
      <c r="N6986" s="89">
        <v>0</v>
      </c>
      <c r="O6986" s="89">
        <v>2</v>
      </c>
      <c r="P6986" s="89">
        <v>227</v>
      </c>
      <c r="Q6986" s="89">
        <v>3007</v>
      </c>
      <c r="R6986" s="88">
        <f>VLOOKUP(P6986,NEW_TRAIN_TEST!$A$1:$M$980,13,0)</f>
        <v>3007</v>
      </c>
      <c r="S6986" s="88">
        <f>VLOOKUP(P6986,NEW_TRAIN_TEST!$A$1:$M$980,11,0)</f>
        <v>4537</v>
      </c>
      <c r="T6986" s="6">
        <f t="shared" si="218"/>
        <v>0</v>
      </c>
      <c r="U6986" s="6">
        <f t="shared" si="219"/>
        <v>0</v>
      </c>
    </row>
    <row r="6987" spans="1:21" x14ac:dyDescent="0.2">
      <c r="A6987" s="88">
        <v>6986</v>
      </c>
      <c r="B6987" s="88">
        <v>6</v>
      </c>
      <c r="C6987" s="88" t="s">
        <v>2124</v>
      </c>
      <c r="D6987" s="99" t="s">
        <v>1431</v>
      </c>
      <c r="E6987" s="89">
        <v>0</v>
      </c>
      <c r="F6987" s="89">
        <v>2</v>
      </c>
      <c r="G6987" s="89">
        <v>0</v>
      </c>
      <c r="H6987" s="89">
        <v>2</v>
      </c>
      <c r="I6987" s="89">
        <v>2</v>
      </c>
      <c r="J6987" s="89">
        <v>0</v>
      </c>
      <c r="K6987" s="89">
        <v>0</v>
      </c>
      <c r="L6987" s="89">
        <v>0</v>
      </c>
      <c r="M6987" s="89">
        <v>0</v>
      </c>
      <c r="N6987" s="89">
        <v>0</v>
      </c>
      <c r="O6987" s="89">
        <v>2</v>
      </c>
      <c r="P6987" s="89">
        <v>227</v>
      </c>
      <c r="Q6987" s="89">
        <v>3034</v>
      </c>
      <c r="R6987" s="88">
        <f>VLOOKUP(P6987,NEW_TRAIN_TEST!$A$1:$M$980,13,0)</f>
        <v>3007</v>
      </c>
      <c r="S6987" s="88">
        <f>VLOOKUP(P6987,NEW_TRAIN_TEST!$A$1:$M$980,11,0)</f>
        <v>4537</v>
      </c>
      <c r="T6987" s="6">
        <f t="shared" si="218"/>
        <v>0</v>
      </c>
      <c r="U6987" s="6">
        <f t="shared" si="219"/>
        <v>0</v>
      </c>
    </row>
    <row r="6988" spans="1:21" x14ac:dyDescent="0.2">
      <c r="A6988" s="88">
        <v>6987</v>
      </c>
      <c r="B6988" s="88">
        <v>6</v>
      </c>
      <c r="C6988" s="88" t="s">
        <v>2124</v>
      </c>
      <c r="D6988" s="99" t="s">
        <v>1431</v>
      </c>
      <c r="E6988" s="89">
        <v>0</v>
      </c>
      <c r="F6988" s="89">
        <v>2</v>
      </c>
      <c r="G6988" s="89">
        <v>0</v>
      </c>
      <c r="H6988" s="89">
        <v>2</v>
      </c>
      <c r="I6988" s="89">
        <v>2</v>
      </c>
      <c r="J6988" s="89">
        <v>0</v>
      </c>
      <c r="K6988" s="89">
        <v>0</v>
      </c>
      <c r="L6988" s="89">
        <v>0</v>
      </c>
      <c r="M6988" s="89">
        <v>0</v>
      </c>
      <c r="N6988" s="89">
        <v>0</v>
      </c>
      <c r="O6988" s="89">
        <v>2</v>
      </c>
      <c r="P6988" s="89">
        <v>227</v>
      </c>
      <c r="Q6988" s="89">
        <v>3042</v>
      </c>
      <c r="R6988" s="88">
        <f>VLOOKUP(P6988,NEW_TRAIN_TEST!$A$1:$M$980,13,0)</f>
        <v>3007</v>
      </c>
      <c r="S6988" s="88">
        <f>VLOOKUP(P6988,NEW_TRAIN_TEST!$A$1:$M$980,11,0)</f>
        <v>4537</v>
      </c>
      <c r="T6988" s="6">
        <f t="shared" si="218"/>
        <v>0</v>
      </c>
      <c r="U6988" s="6">
        <f t="shared" si="219"/>
        <v>0</v>
      </c>
    </row>
    <row r="6989" spans="1:21" x14ac:dyDescent="0.2">
      <c r="A6989" s="88">
        <v>6988</v>
      </c>
      <c r="B6989" s="88">
        <v>6</v>
      </c>
      <c r="C6989" s="88" t="s">
        <v>2124</v>
      </c>
      <c r="D6989" s="99" t="s">
        <v>1431</v>
      </c>
      <c r="E6989" s="89">
        <v>0</v>
      </c>
      <c r="F6989" s="89">
        <v>4</v>
      </c>
      <c r="G6989" s="89">
        <v>0</v>
      </c>
      <c r="H6989" s="89">
        <v>2</v>
      </c>
      <c r="I6989" s="89">
        <v>2</v>
      </c>
      <c r="J6989" s="89">
        <v>0</v>
      </c>
      <c r="K6989" s="89">
        <v>0</v>
      </c>
      <c r="L6989" s="89">
        <v>0</v>
      </c>
      <c r="M6989" s="89">
        <v>0</v>
      </c>
      <c r="N6989" s="89">
        <v>0</v>
      </c>
      <c r="O6989" s="89">
        <v>2</v>
      </c>
      <c r="P6989" s="89">
        <v>227</v>
      </c>
      <c r="Q6989" s="89">
        <v>3053</v>
      </c>
      <c r="R6989" s="88">
        <f>VLOOKUP(P6989,NEW_TRAIN_TEST!$A$1:$M$980,13,0)</f>
        <v>3007</v>
      </c>
      <c r="S6989" s="88">
        <f>VLOOKUP(P6989,NEW_TRAIN_TEST!$A$1:$M$980,11,0)</f>
        <v>4537</v>
      </c>
      <c r="T6989" s="6">
        <f t="shared" si="218"/>
        <v>0</v>
      </c>
      <c r="U6989" s="6">
        <f t="shared" si="219"/>
        <v>0</v>
      </c>
    </row>
    <row r="6990" spans="1:21" x14ac:dyDescent="0.2">
      <c r="A6990" s="88">
        <v>6989</v>
      </c>
      <c r="B6990" s="88">
        <v>6</v>
      </c>
      <c r="C6990" s="88" t="s">
        <v>2124</v>
      </c>
      <c r="D6990" s="99" t="s">
        <v>1431</v>
      </c>
      <c r="E6990" s="89">
        <v>0</v>
      </c>
      <c r="F6990" s="89">
        <v>4</v>
      </c>
      <c r="G6990" s="89">
        <v>0</v>
      </c>
      <c r="H6990" s="89">
        <v>0</v>
      </c>
      <c r="I6990" s="89">
        <v>2</v>
      </c>
      <c r="J6990" s="89">
        <v>0</v>
      </c>
      <c r="K6990" s="89">
        <v>0</v>
      </c>
      <c r="L6990" s="89">
        <v>0</v>
      </c>
      <c r="M6990" s="89">
        <v>0</v>
      </c>
      <c r="N6990" s="89">
        <v>0</v>
      </c>
      <c r="O6990" s="89">
        <v>2</v>
      </c>
      <c r="P6990" s="89">
        <v>227</v>
      </c>
      <c r="Q6990" s="89">
        <v>3059</v>
      </c>
      <c r="R6990" s="88">
        <f>VLOOKUP(P6990,NEW_TRAIN_TEST!$A$1:$M$980,13,0)</f>
        <v>3007</v>
      </c>
      <c r="S6990" s="88">
        <f>VLOOKUP(P6990,NEW_TRAIN_TEST!$A$1:$M$980,11,0)</f>
        <v>4537</v>
      </c>
      <c r="T6990" s="6">
        <f t="shared" si="218"/>
        <v>0</v>
      </c>
      <c r="U6990" s="6">
        <f t="shared" si="219"/>
        <v>0</v>
      </c>
    </row>
    <row r="6991" spans="1:21" x14ac:dyDescent="0.2">
      <c r="A6991" s="88">
        <v>6990</v>
      </c>
      <c r="B6991" s="88">
        <v>6</v>
      </c>
      <c r="C6991" s="88" t="s">
        <v>2124</v>
      </c>
      <c r="D6991" s="99" t="s">
        <v>1431</v>
      </c>
      <c r="E6991" s="89">
        <v>0</v>
      </c>
      <c r="F6991" s="89">
        <v>2</v>
      </c>
      <c r="G6991" s="89">
        <v>1</v>
      </c>
      <c r="H6991" s="89">
        <v>2</v>
      </c>
      <c r="I6991" s="89">
        <v>2</v>
      </c>
      <c r="J6991" s="89">
        <v>0</v>
      </c>
      <c r="K6991" s="89">
        <v>0</v>
      </c>
      <c r="L6991" s="89">
        <v>0</v>
      </c>
      <c r="M6991" s="89">
        <v>0</v>
      </c>
      <c r="N6991" s="89">
        <v>0</v>
      </c>
      <c r="O6991" s="89">
        <v>2</v>
      </c>
      <c r="P6991" s="89">
        <v>227</v>
      </c>
      <c r="Q6991" s="89">
        <v>3088</v>
      </c>
      <c r="R6991" s="88">
        <f>VLOOKUP(P6991,NEW_TRAIN_TEST!$A$1:$M$980,13,0)</f>
        <v>3007</v>
      </c>
      <c r="S6991" s="88">
        <f>VLOOKUP(P6991,NEW_TRAIN_TEST!$A$1:$M$980,11,0)</f>
        <v>4537</v>
      </c>
      <c r="T6991" s="6">
        <f t="shared" si="218"/>
        <v>0</v>
      </c>
      <c r="U6991" s="6">
        <f t="shared" si="219"/>
        <v>0</v>
      </c>
    </row>
    <row r="6992" spans="1:21" x14ac:dyDescent="0.2">
      <c r="A6992" s="88">
        <v>6991</v>
      </c>
      <c r="B6992" s="88">
        <v>6</v>
      </c>
      <c r="C6992" s="88" t="s">
        <v>2124</v>
      </c>
      <c r="D6992" s="99" t="s">
        <v>1431</v>
      </c>
      <c r="E6992" s="89">
        <v>0</v>
      </c>
      <c r="F6992" s="89">
        <v>4</v>
      </c>
      <c r="G6992" s="89">
        <v>1</v>
      </c>
      <c r="H6992" s="89">
        <v>0</v>
      </c>
      <c r="I6992" s="89">
        <v>2</v>
      </c>
      <c r="J6992" s="89">
        <v>0</v>
      </c>
      <c r="K6992" s="89">
        <v>0</v>
      </c>
      <c r="L6992" s="89">
        <v>0</v>
      </c>
      <c r="M6992" s="89">
        <v>0</v>
      </c>
      <c r="N6992" s="89">
        <v>0</v>
      </c>
      <c r="O6992" s="89">
        <v>2</v>
      </c>
      <c r="P6992" s="89">
        <v>227</v>
      </c>
      <c r="Q6992" s="89">
        <v>3098</v>
      </c>
      <c r="R6992" s="88">
        <f>VLOOKUP(P6992,NEW_TRAIN_TEST!$A$1:$M$980,13,0)</f>
        <v>3007</v>
      </c>
      <c r="S6992" s="88">
        <f>VLOOKUP(P6992,NEW_TRAIN_TEST!$A$1:$M$980,11,0)</f>
        <v>4537</v>
      </c>
      <c r="T6992" s="6">
        <f t="shared" si="218"/>
        <v>0</v>
      </c>
      <c r="U6992" s="6">
        <f t="shared" si="219"/>
        <v>0</v>
      </c>
    </row>
    <row r="6993" spans="1:21" x14ac:dyDescent="0.2">
      <c r="A6993" s="88">
        <v>6992</v>
      </c>
      <c r="B6993" s="88">
        <v>6</v>
      </c>
      <c r="C6993" s="88" t="s">
        <v>2124</v>
      </c>
      <c r="D6993" s="99" t="s">
        <v>1431</v>
      </c>
      <c r="E6993" s="89">
        <v>0</v>
      </c>
      <c r="F6993" s="89">
        <v>0</v>
      </c>
      <c r="G6993" s="89">
        <v>0</v>
      </c>
      <c r="H6993" s="89">
        <v>0</v>
      </c>
      <c r="I6993" s="89">
        <v>0</v>
      </c>
      <c r="J6993" s="89">
        <v>0</v>
      </c>
      <c r="K6993" s="89">
        <v>0</v>
      </c>
      <c r="L6993" s="89">
        <v>0</v>
      </c>
      <c r="M6993" s="89">
        <v>0</v>
      </c>
      <c r="N6993" s="89">
        <v>1</v>
      </c>
      <c r="O6993" s="89">
        <v>0</v>
      </c>
      <c r="P6993" s="89">
        <v>227</v>
      </c>
      <c r="Q6993" s="89">
        <v>3103.83</v>
      </c>
      <c r="R6993" s="88">
        <f>VLOOKUP(P6993,NEW_TRAIN_TEST!$A$1:$M$980,13,0)</f>
        <v>3007</v>
      </c>
      <c r="S6993" s="88">
        <f>VLOOKUP(P6993,NEW_TRAIN_TEST!$A$1:$M$980,11,0)</f>
        <v>4537</v>
      </c>
      <c r="T6993" s="6">
        <f t="shared" si="218"/>
        <v>0</v>
      </c>
      <c r="U6993" s="6">
        <f t="shared" si="219"/>
        <v>0</v>
      </c>
    </row>
    <row r="6994" spans="1:21" x14ac:dyDescent="0.2">
      <c r="A6994" s="88">
        <v>6993</v>
      </c>
      <c r="B6994" s="88">
        <v>6</v>
      </c>
      <c r="C6994" s="88" t="s">
        <v>2124</v>
      </c>
      <c r="D6994" s="99" t="s">
        <v>1431</v>
      </c>
      <c r="E6994" s="89">
        <v>0</v>
      </c>
      <c r="F6994" s="89">
        <v>0</v>
      </c>
      <c r="G6994" s="89">
        <v>0</v>
      </c>
      <c r="H6994" s="89">
        <v>0</v>
      </c>
      <c r="I6994" s="89">
        <v>0</v>
      </c>
      <c r="J6994" s="89">
        <v>0</v>
      </c>
      <c r="K6994" s="89">
        <v>0</v>
      </c>
      <c r="L6994" s="89">
        <v>0</v>
      </c>
      <c r="M6994" s="89">
        <v>0</v>
      </c>
      <c r="N6994" s="89">
        <v>1</v>
      </c>
      <c r="O6994" s="89">
        <v>0</v>
      </c>
      <c r="P6994" s="89">
        <v>965</v>
      </c>
      <c r="Q6994" s="89">
        <v>5289</v>
      </c>
      <c r="R6994" s="88">
        <f>VLOOKUP(P6994,NEW_TRAIN_TEST!$A$1:$M$980,13,0)</f>
        <v>5289</v>
      </c>
      <c r="S6994" s="88">
        <f>VLOOKUP(P6994,NEW_TRAIN_TEST!$A$1:$M$980,11,0)</f>
        <v>5289</v>
      </c>
      <c r="T6994" s="6">
        <f t="shared" si="218"/>
        <v>0</v>
      </c>
      <c r="U6994" s="6">
        <f t="shared" si="219"/>
        <v>0</v>
      </c>
    </row>
    <row r="6995" spans="1:21" x14ac:dyDescent="0.2">
      <c r="A6995" s="88">
        <v>6994</v>
      </c>
      <c r="B6995" s="88">
        <v>6</v>
      </c>
      <c r="C6995" s="88" t="s">
        <v>2124</v>
      </c>
      <c r="D6995" s="99" t="s">
        <v>1431</v>
      </c>
      <c r="E6995" s="89">
        <v>0</v>
      </c>
      <c r="F6995" s="89">
        <v>2</v>
      </c>
      <c r="G6995" s="89">
        <v>0</v>
      </c>
      <c r="H6995" s="89">
        <v>2</v>
      </c>
      <c r="I6995" s="89">
        <v>2</v>
      </c>
      <c r="J6995" s="89">
        <v>0</v>
      </c>
      <c r="K6995" s="89">
        <v>0</v>
      </c>
      <c r="L6995" s="89">
        <v>0</v>
      </c>
      <c r="M6995" s="89">
        <v>0</v>
      </c>
      <c r="N6995" s="89">
        <v>0</v>
      </c>
      <c r="O6995" s="89">
        <v>2</v>
      </c>
      <c r="P6995" s="89">
        <v>966</v>
      </c>
      <c r="Q6995" s="89">
        <v>10995.5</v>
      </c>
      <c r="R6995" s="88">
        <f>VLOOKUP(P6995,NEW_TRAIN_TEST!$A$1:$M$980,13,0)</f>
        <v>10995.5</v>
      </c>
      <c r="S6995" s="88">
        <f>VLOOKUP(P6995,NEW_TRAIN_TEST!$A$1:$M$980,11,0)</f>
        <v>11009</v>
      </c>
      <c r="T6995" s="6">
        <f t="shared" si="218"/>
        <v>0</v>
      </c>
      <c r="U6995" s="6">
        <f t="shared" si="219"/>
        <v>0</v>
      </c>
    </row>
    <row r="6996" spans="1:21" x14ac:dyDescent="0.2">
      <c r="A6996" s="88">
        <v>6995</v>
      </c>
      <c r="B6996" s="88">
        <v>6</v>
      </c>
      <c r="C6996" s="88" t="s">
        <v>2124</v>
      </c>
      <c r="D6996" s="99" t="s">
        <v>1431</v>
      </c>
      <c r="E6996" s="89">
        <v>2</v>
      </c>
      <c r="F6996" s="89">
        <v>0</v>
      </c>
      <c r="G6996" s="89">
        <v>0</v>
      </c>
      <c r="H6996" s="89">
        <v>0</v>
      </c>
      <c r="I6996" s="89">
        <v>0</v>
      </c>
      <c r="J6996" s="89">
        <v>0</v>
      </c>
      <c r="K6996" s="89">
        <v>0</v>
      </c>
      <c r="L6996" s="89">
        <v>0</v>
      </c>
      <c r="M6996" s="89">
        <v>0</v>
      </c>
      <c r="N6996" s="89">
        <v>0</v>
      </c>
      <c r="O6996" s="89">
        <v>0</v>
      </c>
      <c r="P6996" s="89">
        <v>966</v>
      </c>
      <c r="Q6996" s="89">
        <v>11009</v>
      </c>
      <c r="R6996" s="88">
        <f>VLOOKUP(P6996,NEW_TRAIN_TEST!$A$1:$M$980,13,0)</f>
        <v>10995.5</v>
      </c>
      <c r="S6996" s="88">
        <f>VLOOKUP(P6996,NEW_TRAIN_TEST!$A$1:$M$980,11,0)</f>
        <v>11009</v>
      </c>
      <c r="T6996" s="6">
        <f t="shared" si="218"/>
        <v>0</v>
      </c>
      <c r="U6996" s="6">
        <f t="shared" si="219"/>
        <v>0</v>
      </c>
    </row>
    <row r="6997" spans="1:21" x14ac:dyDescent="0.2">
      <c r="A6997" s="88">
        <v>6996</v>
      </c>
      <c r="B6997" s="88">
        <v>6</v>
      </c>
      <c r="C6997" s="88" t="s">
        <v>2124</v>
      </c>
      <c r="D6997" s="99" t="s">
        <v>1431</v>
      </c>
      <c r="E6997" s="89">
        <v>0</v>
      </c>
      <c r="F6997" s="89">
        <v>0</v>
      </c>
      <c r="G6997" s="89">
        <v>0</v>
      </c>
      <c r="H6997" s="89">
        <v>0</v>
      </c>
      <c r="I6997" s="89">
        <v>0</v>
      </c>
      <c r="J6997" s="89">
        <v>0</v>
      </c>
      <c r="K6997" s="89">
        <v>0</v>
      </c>
      <c r="L6997" s="89">
        <v>0</v>
      </c>
      <c r="M6997" s="89">
        <v>0</v>
      </c>
      <c r="N6997" s="89">
        <v>1</v>
      </c>
      <c r="O6997" s="89">
        <v>0</v>
      </c>
      <c r="P6997" s="89">
        <v>222</v>
      </c>
      <c r="Q6997" s="89">
        <v>3598</v>
      </c>
      <c r="R6997" s="88">
        <f>VLOOKUP(P6997,NEW_TRAIN_TEST!$A$1:$M$980,13,0)</f>
        <v>3598</v>
      </c>
      <c r="S6997" s="88">
        <f>VLOOKUP(P6997,NEW_TRAIN_TEST!$A$1:$M$980,11,0)</f>
        <v>5243</v>
      </c>
      <c r="T6997" s="6">
        <f t="shared" si="218"/>
        <v>0</v>
      </c>
      <c r="U6997" s="6">
        <f t="shared" si="219"/>
        <v>0</v>
      </c>
    </row>
    <row r="6998" spans="1:21" x14ac:dyDescent="0.2">
      <c r="A6998" s="88">
        <v>6997</v>
      </c>
      <c r="B6998" s="88">
        <v>6</v>
      </c>
      <c r="C6998" s="88" t="s">
        <v>2124</v>
      </c>
      <c r="D6998" s="99" t="s">
        <v>1431</v>
      </c>
      <c r="E6998" s="89">
        <v>3</v>
      </c>
      <c r="F6998" s="89">
        <v>1</v>
      </c>
      <c r="G6998" s="89">
        <v>0</v>
      </c>
      <c r="H6998" s="89">
        <v>0</v>
      </c>
      <c r="I6998" s="89">
        <v>2</v>
      </c>
      <c r="J6998" s="89">
        <v>0</v>
      </c>
      <c r="K6998" s="89">
        <v>0</v>
      </c>
      <c r="L6998" s="89">
        <v>0</v>
      </c>
      <c r="M6998" s="89">
        <v>0</v>
      </c>
      <c r="N6998" s="89">
        <v>0</v>
      </c>
      <c r="O6998" s="89">
        <v>2</v>
      </c>
      <c r="P6998" s="89">
        <v>977</v>
      </c>
      <c r="Q6998" s="89">
        <v>9600</v>
      </c>
      <c r="R6998" s="88">
        <f>VLOOKUP(P6998,NEW_TRAIN_TEST!$A$1:$M$980,13,0)</f>
        <v>9332</v>
      </c>
      <c r="S6998" s="88">
        <f>VLOOKUP(P6998,NEW_TRAIN_TEST!$A$1:$M$980,11,0)</f>
        <v>9743</v>
      </c>
      <c r="T6998" s="6">
        <f t="shared" si="218"/>
        <v>0</v>
      </c>
      <c r="U6998" s="6">
        <f t="shared" si="219"/>
        <v>0</v>
      </c>
    </row>
    <row r="6999" spans="1:21" x14ac:dyDescent="0.2">
      <c r="A6999" s="88">
        <v>6998</v>
      </c>
      <c r="B6999" s="88">
        <v>6</v>
      </c>
      <c r="C6999" s="88" t="s">
        <v>2124</v>
      </c>
      <c r="D6999" s="99" t="s">
        <v>1431</v>
      </c>
      <c r="E6999" s="89">
        <v>0</v>
      </c>
      <c r="F6999" s="89">
        <v>0</v>
      </c>
      <c r="G6999" s="89">
        <v>0</v>
      </c>
      <c r="H6999" s="89">
        <v>0</v>
      </c>
      <c r="I6999" s="89">
        <v>0</v>
      </c>
      <c r="J6999" s="89">
        <v>0</v>
      </c>
      <c r="K6999" s="89">
        <v>0</v>
      </c>
      <c r="L6999" s="89">
        <v>0</v>
      </c>
      <c r="M6999" s="89">
        <v>0</v>
      </c>
      <c r="N6999" s="89">
        <v>1</v>
      </c>
      <c r="O6999" s="89">
        <v>0</v>
      </c>
      <c r="P6999" s="89">
        <v>215</v>
      </c>
      <c r="Q6999" s="89">
        <v>3004.5</v>
      </c>
      <c r="R6999" s="88">
        <f>VLOOKUP(P6999,NEW_TRAIN_TEST!$A$1:$M$980,13,0)</f>
        <v>3004.5</v>
      </c>
      <c r="S6999" s="88">
        <f>VLOOKUP(P6999,NEW_TRAIN_TEST!$A$1:$M$980,11,0)</f>
        <v>4413</v>
      </c>
      <c r="T6999" s="6">
        <f t="shared" si="218"/>
        <v>0</v>
      </c>
      <c r="U6999" s="6">
        <f t="shared" si="219"/>
        <v>0</v>
      </c>
    </row>
    <row r="7000" spans="1:21" x14ac:dyDescent="0.2">
      <c r="A7000" s="88">
        <v>6999</v>
      </c>
      <c r="B7000" s="88">
        <v>6</v>
      </c>
      <c r="C7000" s="88" t="s">
        <v>2124</v>
      </c>
      <c r="D7000" s="99" t="s">
        <v>1431</v>
      </c>
      <c r="E7000" s="89">
        <v>0</v>
      </c>
      <c r="F7000" s="89">
        <v>2</v>
      </c>
      <c r="G7000" s="89">
        <v>0</v>
      </c>
      <c r="H7000" s="89">
        <v>2</v>
      </c>
      <c r="I7000" s="89">
        <v>2</v>
      </c>
      <c r="J7000" s="89">
        <v>0</v>
      </c>
      <c r="K7000" s="89">
        <v>0</v>
      </c>
      <c r="L7000" s="89">
        <v>0</v>
      </c>
      <c r="M7000" s="89">
        <v>0</v>
      </c>
      <c r="N7000" s="89">
        <v>0</v>
      </c>
      <c r="O7000" s="89">
        <v>2</v>
      </c>
      <c r="P7000" s="89">
        <v>202</v>
      </c>
      <c r="Q7000" s="89">
        <v>3057</v>
      </c>
      <c r="R7000" s="88">
        <f>VLOOKUP(P7000,NEW_TRAIN_TEST!$A$1:$M$980,13,0)</f>
        <v>3057</v>
      </c>
      <c r="S7000" s="88">
        <f>VLOOKUP(P7000,NEW_TRAIN_TEST!$A$1:$M$980,11,0)</f>
        <v>4532</v>
      </c>
      <c r="T7000" s="6">
        <f t="shared" si="218"/>
        <v>0</v>
      </c>
      <c r="U7000" s="6">
        <f t="shared" si="219"/>
        <v>0</v>
      </c>
    </row>
    <row r="7001" spans="1:21" x14ac:dyDescent="0.2">
      <c r="A7001" s="88">
        <v>7000</v>
      </c>
      <c r="B7001" s="88">
        <v>6</v>
      </c>
      <c r="C7001" s="88" t="s">
        <v>2124</v>
      </c>
      <c r="D7001" s="99" t="s">
        <v>1431</v>
      </c>
      <c r="E7001" s="89">
        <v>0</v>
      </c>
      <c r="F7001" s="89">
        <v>1</v>
      </c>
      <c r="G7001" s="89">
        <v>0</v>
      </c>
      <c r="H7001" s="89">
        <v>0</v>
      </c>
      <c r="I7001" s="89">
        <v>2</v>
      </c>
      <c r="J7001" s="89">
        <v>0</v>
      </c>
      <c r="K7001" s="89">
        <v>0</v>
      </c>
      <c r="L7001" s="89">
        <v>0</v>
      </c>
      <c r="M7001" s="89">
        <v>0</v>
      </c>
      <c r="N7001" s="89">
        <v>0</v>
      </c>
      <c r="O7001" s="89">
        <v>2</v>
      </c>
      <c r="P7001" s="89">
        <v>202</v>
      </c>
      <c r="Q7001" s="89">
        <v>3068</v>
      </c>
      <c r="R7001" s="88">
        <f>VLOOKUP(P7001,NEW_TRAIN_TEST!$A$1:$M$980,13,0)</f>
        <v>3057</v>
      </c>
      <c r="S7001" s="88">
        <f>VLOOKUP(P7001,NEW_TRAIN_TEST!$A$1:$M$980,11,0)</f>
        <v>4532</v>
      </c>
      <c r="T7001" s="6">
        <f t="shared" si="218"/>
        <v>0</v>
      </c>
      <c r="U7001" s="6">
        <f t="shared" si="219"/>
        <v>0</v>
      </c>
    </row>
    <row r="7002" spans="1:21" x14ac:dyDescent="0.2">
      <c r="A7002" s="88">
        <v>7001</v>
      </c>
      <c r="B7002" s="88">
        <v>6</v>
      </c>
      <c r="C7002" s="88" t="s">
        <v>2124</v>
      </c>
      <c r="D7002" s="99" t="s">
        <v>1431</v>
      </c>
      <c r="E7002" s="89">
        <v>0</v>
      </c>
      <c r="F7002" s="89">
        <v>0</v>
      </c>
      <c r="G7002" s="89">
        <v>0</v>
      </c>
      <c r="H7002" s="89">
        <v>0</v>
      </c>
      <c r="I7002" s="89">
        <v>0</v>
      </c>
      <c r="J7002" s="89">
        <v>0</v>
      </c>
      <c r="K7002" s="89">
        <v>0</v>
      </c>
      <c r="L7002" s="89">
        <v>0</v>
      </c>
      <c r="M7002" s="89">
        <v>0</v>
      </c>
      <c r="N7002" s="89">
        <v>1</v>
      </c>
      <c r="O7002" s="89">
        <v>0</v>
      </c>
      <c r="P7002" s="89">
        <v>202</v>
      </c>
      <c r="Q7002" s="89">
        <v>3071.5</v>
      </c>
      <c r="R7002" s="88">
        <f>VLOOKUP(P7002,NEW_TRAIN_TEST!$A$1:$M$980,13,0)</f>
        <v>3057</v>
      </c>
      <c r="S7002" s="88">
        <f>VLOOKUP(P7002,NEW_TRAIN_TEST!$A$1:$M$980,11,0)</f>
        <v>4532</v>
      </c>
      <c r="T7002" s="6">
        <f t="shared" si="218"/>
        <v>0</v>
      </c>
      <c r="U7002" s="6">
        <f t="shared" si="219"/>
        <v>0</v>
      </c>
    </row>
    <row r="7003" spans="1:21" x14ac:dyDescent="0.2">
      <c r="A7003" s="88">
        <v>7002</v>
      </c>
      <c r="B7003" s="88">
        <v>6</v>
      </c>
      <c r="C7003" s="88" t="s">
        <v>2124</v>
      </c>
      <c r="D7003" s="99" t="s">
        <v>1431</v>
      </c>
      <c r="E7003" s="89">
        <v>5</v>
      </c>
      <c r="F7003" s="89">
        <v>1</v>
      </c>
      <c r="G7003" s="89">
        <v>0</v>
      </c>
      <c r="H7003" s="89">
        <v>0</v>
      </c>
      <c r="I7003" s="89">
        <v>2</v>
      </c>
      <c r="J7003" s="89">
        <v>0</v>
      </c>
      <c r="K7003" s="89">
        <v>0</v>
      </c>
      <c r="L7003" s="89">
        <v>1</v>
      </c>
      <c r="M7003" s="89">
        <v>0</v>
      </c>
      <c r="N7003" s="89">
        <v>0</v>
      </c>
      <c r="O7003" s="89">
        <v>2</v>
      </c>
      <c r="P7003" s="89">
        <v>951</v>
      </c>
      <c r="Q7003" s="89">
        <v>12289.5</v>
      </c>
      <c r="R7003" s="88">
        <f>VLOOKUP(P7003,NEW_TRAIN_TEST!$A$1:$M$980,13,0)</f>
        <v>12167.5</v>
      </c>
      <c r="S7003" s="88">
        <f>VLOOKUP(P7003,NEW_TRAIN_TEST!$A$1:$M$980,11,0)</f>
        <v>12328</v>
      </c>
      <c r="T7003" s="6">
        <f t="shared" si="218"/>
        <v>1</v>
      </c>
      <c r="U7003" s="6">
        <f t="shared" si="219"/>
        <v>0</v>
      </c>
    </row>
    <row r="7004" spans="1:21" x14ac:dyDescent="0.2">
      <c r="A7004" s="88">
        <v>7003</v>
      </c>
      <c r="B7004" s="88">
        <v>6</v>
      </c>
      <c r="C7004" s="88" t="s">
        <v>2124</v>
      </c>
      <c r="D7004" s="99" t="s">
        <v>1431</v>
      </c>
      <c r="E7004" s="89">
        <v>9</v>
      </c>
      <c r="F7004" s="89">
        <v>0</v>
      </c>
      <c r="G7004" s="89">
        <v>0</v>
      </c>
      <c r="H7004" s="89">
        <v>0</v>
      </c>
      <c r="I7004" s="89">
        <v>0</v>
      </c>
      <c r="J7004" s="89">
        <v>0</v>
      </c>
      <c r="K7004" s="89">
        <v>0</v>
      </c>
      <c r="L7004" s="89">
        <v>1</v>
      </c>
      <c r="M7004" s="89">
        <v>0</v>
      </c>
      <c r="N7004" s="89">
        <v>0</v>
      </c>
      <c r="O7004" s="89">
        <v>0</v>
      </c>
      <c r="P7004" s="89">
        <v>974</v>
      </c>
      <c r="Q7004" s="89">
        <v>9113</v>
      </c>
      <c r="R7004" s="88">
        <f>VLOOKUP(P7004,NEW_TRAIN_TEST!$A$1:$M$980,13,0)</f>
        <v>8319.5</v>
      </c>
      <c r="S7004" s="88">
        <f>VLOOKUP(P7004,NEW_TRAIN_TEST!$A$1:$M$980,11,0)</f>
        <v>9188</v>
      </c>
      <c r="T7004" s="6">
        <f t="shared" si="218"/>
        <v>1</v>
      </c>
      <c r="U7004" s="6">
        <f t="shared" si="219"/>
        <v>0</v>
      </c>
    </row>
    <row r="7005" spans="1:21" x14ac:dyDescent="0.2">
      <c r="A7005" s="88">
        <v>7004</v>
      </c>
      <c r="B7005" s="88">
        <v>6</v>
      </c>
      <c r="C7005" s="88" t="s">
        <v>2124</v>
      </c>
      <c r="D7005" s="99" t="s">
        <v>1431</v>
      </c>
      <c r="E7005" s="89">
        <v>7</v>
      </c>
      <c r="F7005" s="89">
        <v>0</v>
      </c>
      <c r="G7005" s="89">
        <v>0</v>
      </c>
      <c r="H7005" s="89">
        <v>0</v>
      </c>
      <c r="I7005" s="89">
        <v>0</v>
      </c>
      <c r="J7005" s="89">
        <v>0</v>
      </c>
      <c r="K7005" s="89">
        <v>0</v>
      </c>
      <c r="L7005" s="89">
        <v>1</v>
      </c>
      <c r="M7005" s="89">
        <v>0</v>
      </c>
      <c r="N7005" s="89">
        <v>0</v>
      </c>
      <c r="O7005" s="89">
        <v>0</v>
      </c>
      <c r="P7005" s="89">
        <v>976</v>
      </c>
      <c r="Q7005" s="89">
        <v>9692.5</v>
      </c>
      <c r="R7005" s="88">
        <f>VLOOKUP(P7005,NEW_TRAIN_TEST!$A$1:$M$980,13,0)</f>
        <v>9315</v>
      </c>
      <c r="S7005" s="88">
        <f>VLOOKUP(P7005,NEW_TRAIN_TEST!$A$1:$M$980,11,0)</f>
        <v>10186</v>
      </c>
      <c r="T7005" s="6">
        <f t="shared" si="218"/>
        <v>1</v>
      </c>
      <c r="U7005" s="6">
        <f t="shared" si="219"/>
        <v>0</v>
      </c>
    </row>
    <row r="7006" spans="1:21" x14ac:dyDescent="0.2">
      <c r="A7006" s="88">
        <v>7005</v>
      </c>
      <c r="B7006" s="88">
        <v>6</v>
      </c>
      <c r="C7006" s="88" t="s">
        <v>2124</v>
      </c>
      <c r="D7006" s="99" t="s">
        <v>1431</v>
      </c>
      <c r="E7006" s="89">
        <v>0</v>
      </c>
      <c r="F7006" s="89">
        <v>2</v>
      </c>
      <c r="G7006" s="89">
        <v>0</v>
      </c>
      <c r="H7006" s="89">
        <v>2</v>
      </c>
      <c r="I7006" s="89">
        <v>2</v>
      </c>
      <c r="J7006" s="89">
        <v>0</v>
      </c>
      <c r="K7006" s="89">
        <v>0</v>
      </c>
      <c r="L7006" s="89">
        <v>0</v>
      </c>
      <c r="M7006" s="89">
        <v>0</v>
      </c>
      <c r="N7006" s="89">
        <v>0</v>
      </c>
      <c r="O7006" s="89">
        <v>2</v>
      </c>
      <c r="P7006" s="89">
        <v>219</v>
      </c>
      <c r="Q7006" s="89">
        <v>2776.5</v>
      </c>
      <c r="R7006" s="88">
        <f>VLOOKUP(P7006,NEW_TRAIN_TEST!$A$1:$M$980,13,0)</f>
        <v>2776.5</v>
      </c>
      <c r="S7006" s="88">
        <f>VLOOKUP(P7006,NEW_TRAIN_TEST!$A$1:$M$980,11,0)</f>
        <v>4322</v>
      </c>
      <c r="T7006" s="6">
        <f t="shared" si="218"/>
        <v>0</v>
      </c>
      <c r="U7006" s="6">
        <f t="shared" si="219"/>
        <v>0</v>
      </c>
    </row>
    <row r="7007" spans="1:21" x14ac:dyDescent="0.2">
      <c r="A7007" s="88">
        <v>7006</v>
      </c>
      <c r="B7007" s="88">
        <v>6</v>
      </c>
      <c r="C7007" s="88" t="s">
        <v>2124</v>
      </c>
      <c r="D7007" s="99" t="s">
        <v>1431</v>
      </c>
      <c r="E7007" s="89">
        <v>0</v>
      </c>
      <c r="F7007" s="89">
        <v>0</v>
      </c>
      <c r="G7007" s="89">
        <v>0</v>
      </c>
      <c r="H7007" s="89">
        <v>0</v>
      </c>
      <c r="I7007" s="89">
        <v>0</v>
      </c>
      <c r="J7007" s="89">
        <v>0</v>
      </c>
      <c r="K7007" s="89">
        <v>0</v>
      </c>
      <c r="L7007" s="89">
        <v>0</v>
      </c>
      <c r="M7007" s="89">
        <v>0</v>
      </c>
      <c r="N7007" s="89">
        <v>1</v>
      </c>
      <c r="O7007" s="89">
        <v>0</v>
      </c>
      <c r="P7007" s="89">
        <v>219</v>
      </c>
      <c r="Q7007" s="89">
        <v>2832</v>
      </c>
      <c r="R7007" s="88">
        <f>VLOOKUP(P7007,NEW_TRAIN_TEST!$A$1:$M$980,13,0)</f>
        <v>2776.5</v>
      </c>
      <c r="S7007" s="88">
        <f>VLOOKUP(P7007,NEW_TRAIN_TEST!$A$1:$M$980,11,0)</f>
        <v>4322</v>
      </c>
      <c r="T7007" s="6">
        <f t="shared" si="218"/>
        <v>0</v>
      </c>
      <c r="U7007" s="6">
        <f t="shared" si="219"/>
        <v>0</v>
      </c>
    </row>
    <row r="7008" spans="1:21" x14ac:dyDescent="0.2">
      <c r="A7008" s="88">
        <v>7008</v>
      </c>
      <c r="B7008" s="88">
        <v>6</v>
      </c>
      <c r="C7008" s="88" t="s">
        <v>2124</v>
      </c>
      <c r="D7008" s="99" t="s">
        <v>1699</v>
      </c>
      <c r="E7008" s="89">
        <v>15</v>
      </c>
      <c r="F7008" s="89">
        <v>1</v>
      </c>
      <c r="G7008" s="89">
        <v>0</v>
      </c>
      <c r="H7008" s="89">
        <v>0</v>
      </c>
      <c r="I7008" s="89">
        <v>2</v>
      </c>
      <c r="J7008" s="89">
        <v>0</v>
      </c>
      <c r="K7008" s="89">
        <v>0</v>
      </c>
      <c r="L7008" s="89">
        <v>0</v>
      </c>
      <c r="M7008" s="89">
        <v>0</v>
      </c>
      <c r="N7008" s="89">
        <v>0</v>
      </c>
      <c r="O7008" s="89">
        <v>2</v>
      </c>
      <c r="P7008" s="89">
        <v>35</v>
      </c>
      <c r="Q7008" s="89">
        <v>7864.5</v>
      </c>
      <c r="R7008" s="88">
        <f>VLOOKUP(P7008,NEW_TRAIN_TEST!$A$1:$M$980,13,0)</f>
        <v>7570.5</v>
      </c>
      <c r="S7008" s="88">
        <f>VLOOKUP(P7008,NEW_TRAIN_TEST!$A$1:$M$980,11,0)</f>
        <v>7923</v>
      </c>
      <c r="T7008" s="6">
        <f t="shared" si="218"/>
        <v>0</v>
      </c>
      <c r="U7008" s="6">
        <f t="shared" si="219"/>
        <v>0</v>
      </c>
    </row>
    <row r="7009" spans="1:21" x14ac:dyDescent="0.2">
      <c r="A7009" s="88">
        <v>7009</v>
      </c>
      <c r="B7009" s="88">
        <v>6</v>
      </c>
      <c r="C7009" s="88" t="s">
        <v>2124</v>
      </c>
      <c r="D7009" s="99" t="s">
        <v>1699</v>
      </c>
      <c r="E7009" s="89">
        <v>4</v>
      </c>
      <c r="F7009" s="89">
        <v>0</v>
      </c>
      <c r="G7009" s="89">
        <v>0</v>
      </c>
      <c r="H7009" s="89">
        <v>0</v>
      </c>
      <c r="I7009" s="89">
        <v>0</v>
      </c>
      <c r="J7009" s="89">
        <v>0</v>
      </c>
      <c r="K7009" s="89">
        <v>0</v>
      </c>
      <c r="L7009" s="89">
        <v>1</v>
      </c>
      <c r="M7009" s="89">
        <v>12</v>
      </c>
      <c r="N7009" s="89">
        <v>0</v>
      </c>
      <c r="O7009" s="89">
        <v>0</v>
      </c>
      <c r="P7009" s="89">
        <v>36</v>
      </c>
      <c r="Q7009" s="89">
        <v>5617.5</v>
      </c>
      <c r="R7009" s="88">
        <f>VLOOKUP(P7009,NEW_TRAIN_TEST!$A$1:$M$980,13,0)</f>
        <v>5530.5</v>
      </c>
      <c r="S7009" s="88">
        <f>VLOOKUP(P7009,NEW_TRAIN_TEST!$A$1:$M$980,11,0)</f>
        <v>5717</v>
      </c>
      <c r="T7009" s="6">
        <f t="shared" si="218"/>
        <v>1</v>
      </c>
      <c r="U7009" s="6">
        <f t="shared" si="219"/>
        <v>1</v>
      </c>
    </row>
    <row r="7010" spans="1:21" x14ac:dyDescent="0.2">
      <c r="A7010" s="88">
        <v>7010</v>
      </c>
      <c r="B7010" s="88">
        <v>6</v>
      </c>
      <c r="C7010" s="88" t="s">
        <v>2124</v>
      </c>
      <c r="D7010" s="99" t="s">
        <v>1699</v>
      </c>
      <c r="E7010" s="89">
        <v>20</v>
      </c>
      <c r="F7010" s="89">
        <v>0</v>
      </c>
      <c r="G7010" s="89">
        <v>0</v>
      </c>
      <c r="H7010" s="89">
        <v>0</v>
      </c>
      <c r="I7010" s="89">
        <v>0</v>
      </c>
      <c r="J7010" s="89">
        <v>0</v>
      </c>
      <c r="K7010" s="89">
        <v>0</v>
      </c>
      <c r="L7010" s="89">
        <v>0</v>
      </c>
      <c r="M7010" s="89">
        <v>0</v>
      </c>
      <c r="N7010" s="89">
        <v>0</v>
      </c>
      <c r="O7010" s="89">
        <v>0</v>
      </c>
      <c r="P7010" s="89">
        <v>37</v>
      </c>
      <c r="Q7010" s="89">
        <v>7480</v>
      </c>
      <c r="R7010" s="88">
        <f>VLOOKUP(P7010,NEW_TRAIN_TEST!$A$1:$M$980,13,0)</f>
        <v>7223.5</v>
      </c>
      <c r="S7010" s="88">
        <f>VLOOKUP(P7010,NEW_TRAIN_TEST!$A$1:$M$980,11,0)</f>
        <v>7667</v>
      </c>
      <c r="T7010" s="6">
        <f t="shared" si="218"/>
        <v>0</v>
      </c>
      <c r="U7010" s="6">
        <f t="shared" si="219"/>
        <v>0</v>
      </c>
    </row>
    <row r="7011" spans="1:21" x14ac:dyDescent="0.2">
      <c r="A7011" s="88">
        <v>7011</v>
      </c>
      <c r="B7011" s="88">
        <v>6</v>
      </c>
      <c r="C7011" s="88" t="s">
        <v>2124</v>
      </c>
      <c r="D7011" s="99" t="s">
        <v>1699</v>
      </c>
      <c r="E7011" s="89">
        <v>15</v>
      </c>
      <c r="F7011" s="89">
        <v>1</v>
      </c>
      <c r="G7011" s="89">
        <v>1</v>
      </c>
      <c r="H7011" s="89">
        <v>0</v>
      </c>
      <c r="I7011" s="89">
        <v>2</v>
      </c>
      <c r="J7011" s="89">
        <v>0</v>
      </c>
      <c r="K7011" s="89">
        <v>0</v>
      </c>
      <c r="L7011" s="89">
        <v>0</v>
      </c>
      <c r="M7011" s="89">
        <v>0</v>
      </c>
      <c r="N7011" s="89">
        <v>0</v>
      </c>
      <c r="O7011" s="89">
        <v>2</v>
      </c>
      <c r="P7011" s="89">
        <v>38</v>
      </c>
      <c r="Q7011" s="89">
        <v>7409.5</v>
      </c>
      <c r="R7011" s="88">
        <f>VLOOKUP(P7011,NEW_TRAIN_TEST!$A$1:$M$980,13,0)</f>
        <v>7086.5</v>
      </c>
      <c r="S7011" s="88">
        <f>VLOOKUP(P7011,NEW_TRAIN_TEST!$A$1:$M$980,11,0)</f>
        <v>7569</v>
      </c>
      <c r="T7011" s="6">
        <f t="shared" si="218"/>
        <v>0</v>
      </c>
      <c r="U7011" s="6">
        <f t="shared" si="219"/>
        <v>0</v>
      </c>
    </row>
    <row r="7012" spans="1:21" x14ac:dyDescent="0.2">
      <c r="A7012" s="88">
        <v>7012</v>
      </c>
      <c r="B7012" s="88">
        <v>6</v>
      </c>
      <c r="C7012" s="88" t="s">
        <v>2124</v>
      </c>
      <c r="D7012" s="99" t="s">
        <v>1699</v>
      </c>
      <c r="E7012" s="89">
        <v>0</v>
      </c>
      <c r="F7012" s="89">
        <v>2</v>
      </c>
      <c r="G7012" s="89">
        <v>1</v>
      </c>
      <c r="H7012" s="89">
        <v>2</v>
      </c>
      <c r="I7012" s="89">
        <v>2</v>
      </c>
      <c r="J7012" s="89">
        <v>0</v>
      </c>
      <c r="K7012" s="89">
        <v>0</v>
      </c>
      <c r="L7012" s="89">
        <v>0</v>
      </c>
      <c r="M7012" s="89">
        <v>0</v>
      </c>
      <c r="N7012" s="89">
        <v>0</v>
      </c>
      <c r="O7012" s="89">
        <v>2</v>
      </c>
      <c r="P7012" s="89">
        <v>734</v>
      </c>
      <c r="Q7012" s="89">
        <v>9379</v>
      </c>
      <c r="R7012" s="88">
        <f>VLOOKUP(P7012,NEW_TRAIN_TEST!$A$1:$M$980,13,0)</f>
        <v>9379</v>
      </c>
      <c r="S7012" s="88">
        <f>VLOOKUP(P7012,NEW_TRAIN_TEST!$A$1:$M$980,11,0)</f>
        <v>9451</v>
      </c>
      <c r="T7012" s="6">
        <f t="shared" si="218"/>
        <v>0</v>
      </c>
      <c r="U7012" s="6">
        <f t="shared" si="219"/>
        <v>0</v>
      </c>
    </row>
    <row r="7013" spans="1:21" x14ac:dyDescent="0.2">
      <c r="A7013" s="88">
        <v>7013</v>
      </c>
      <c r="B7013" s="88">
        <v>6</v>
      </c>
      <c r="C7013" s="88" t="s">
        <v>2124</v>
      </c>
      <c r="D7013" s="99" t="s">
        <v>1699</v>
      </c>
      <c r="E7013" s="89">
        <v>0</v>
      </c>
      <c r="F7013" s="89">
        <v>1</v>
      </c>
      <c r="G7013" s="89">
        <v>1</v>
      </c>
      <c r="H7013" s="89">
        <v>0</v>
      </c>
      <c r="I7013" s="89">
        <v>2</v>
      </c>
      <c r="J7013" s="89">
        <v>0</v>
      </c>
      <c r="K7013" s="89">
        <v>0</v>
      </c>
      <c r="L7013" s="89">
        <v>0</v>
      </c>
      <c r="M7013" s="89">
        <v>0</v>
      </c>
      <c r="N7013" s="89">
        <v>0</v>
      </c>
      <c r="O7013" s="89">
        <v>2</v>
      </c>
      <c r="P7013" s="89">
        <v>734</v>
      </c>
      <c r="Q7013" s="89">
        <v>9391.5</v>
      </c>
      <c r="R7013" s="88">
        <f>VLOOKUP(P7013,NEW_TRAIN_TEST!$A$1:$M$980,13,0)</f>
        <v>9379</v>
      </c>
      <c r="S7013" s="88">
        <f>VLOOKUP(P7013,NEW_TRAIN_TEST!$A$1:$M$980,11,0)</f>
        <v>9451</v>
      </c>
      <c r="T7013" s="6">
        <f t="shared" si="218"/>
        <v>0</v>
      </c>
      <c r="U7013" s="6">
        <f t="shared" si="219"/>
        <v>0</v>
      </c>
    </row>
    <row r="7014" spans="1:21" x14ac:dyDescent="0.2">
      <c r="A7014" s="88">
        <v>7014</v>
      </c>
      <c r="B7014" s="88">
        <v>6</v>
      </c>
      <c r="C7014" s="88" t="s">
        <v>2124</v>
      </c>
      <c r="D7014" s="99" t="s">
        <v>1699</v>
      </c>
      <c r="E7014" s="89">
        <v>0</v>
      </c>
      <c r="F7014" s="89">
        <v>1</v>
      </c>
      <c r="G7014" s="89">
        <v>0</v>
      </c>
      <c r="H7014" s="89">
        <v>0</v>
      </c>
      <c r="I7014" s="89">
        <v>2</v>
      </c>
      <c r="J7014" s="89">
        <v>0</v>
      </c>
      <c r="K7014" s="89">
        <v>0</v>
      </c>
      <c r="L7014" s="89">
        <v>0</v>
      </c>
      <c r="M7014" s="89">
        <v>0</v>
      </c>
      <c r="N7014" s="89">
        <v>0</v>
      </c>
      <c r="O7014" s="89">
        <v>2</v>
      </c>
      <c r="P7014" s="89">
        <v>734</v>
      </c>
      <c r="Q7014" s="89">
        <v>9398.5</v>
      </c>
      <c r="R7014" s="88">
        <f>VLOOKUP(P7014,NEW_TRAIN_TEST!$A$1:$M$980,13,0)</f>
        <v>9379</v>
      </c>
      <c r="S7014" s="88">
        <f>VLOOKUP(P7014,NEW_TRAIN_TEST!$A$1:$M$980,11,0)</f>
        <v>9451</v>
      </c>
      <c r="T7014" s="6">
        <f t="shared" si="218"/>
        <v>0</v>
      </c>
      <c r="U7014" s="6">
        <f t="shared" si="219"/>
        <v>0</v>
      </c>
    </row>
    <row r="7015" spans="1:21" x14ac:dyDescent="0.2">
      <c r="A7015" s="88">
        <v>7015</v>
      </c>
      <c r="B7015" s="88">
        <v>6</v>
      </c>
      <c r="C7015" s="88" t="s">
        <v>2124</v>
      </c>
      <c r="D7015" s="99" t="s">
        <v>1699</v>
      </c>
      <c r="E7015" s="89">
        <v>0</v>
      </c>
      <c r="F7015" s="89">
        <v>3</v>
      </c>
      <c r="G7015" s="89">
        <v>0</v>
      </c>
      <c r="H7015" s="89">
        <v>0</v>
      </c>
      <c r="I7015" s="89">
        <v>2</v>
      </c>
      <c r="J7015" s="89">
        <v>0</v>
      </c>
      <c r="K7015" s="89">
        <v>0</v>
      </c>
      <c r="L7015" s="89">
        <v>0</v>
      </c>
      <c r="M7015" s="89">
        <v>0</v>
      </c>
      <c r="N7015" s="89">
        <v>0</v>
      </c>
      <c r="O7015" s="89">
        <v>2</v>
      </c>
      <c r="P7015" s="89">
        <v>734</v>
      </c>
      <c r="Q7015" s="89">
        <v>9427.33</v>
      </c>
      <c r="R7015" s="88">
        <f>VLOOKUP(P7015,NEW_TRAIN_TEST!$A$1:$M$980,13,0)</f>
        <v>9379</v>
      </c>
      <c r="S7015" s="88">
        <f>VLOOKUP(P7015,NEW_TRAIN_TEST!$A$1:$M$980,11,0)</f>
        <v>9451</v>
      </c>
      <c r="T7015" s="6">
        <f t="shared" si="218"/>
        <v>0</v>
      </c>
      <c r="U7015" s="6">
        <f t="shared" si="219"/>
        <v>0</v>
      </c>
    </row>
    <row r="7016" spans="1:21" x14ac:dyDescent="0.2">
      <c r="A7016" s="88">
        <v>7016</v>
      </c>
      <c r="B7016" s="88">
        <v>6</v>
      </c>
      <c r="C7016" s="88" t="s">
        <v>2124</v>
      </c>
      <c r="D7016" s="99" t="s">
        <v>1699</v>
      </c>
      <c r="E7016" s="89">
        <v>0</v>
      </c>
      <c r="F7016" s="89">
        <v>1</v>
      </c>
      <c r="G7016" s="89">
        <v>0</v>
      </c>
      <c r="H7016" s="89">
        <v>0</v>
      </c>
      <c r="I7016" s="89">
        <v>2</v>
      </c>
      <c r="J7016" s="89">
        <v>0</v>
      </c>
      <c r="K7016" s="89">
        <v>0</v>
      </c>
      <c r="L7016" s="89">
        <v>0</v>
      </c>
      <c r="M7016" s="89">
        <v>0</v>
      </c>
      <c r="N7016" s="89">
        <v>0</v>
      </c>
      <c r="O7016" s="89">
        <v>2</v>
      </c>
      <c r="P7016" s="89">
        <v>734</v>
      </c>
      <c r="Q7016" s="89">
        <v>9430</v>
      </c>
      <c r="R7016" s="88">
        <f>VLOOKUP(P7016,NEW_TRAIN_TEST!$A$1:$M$980,13,0)</f>
        <v>9379</v>
      </c>
      <c r="S7016" s="88">
        <f>VLOOKUP(P7016,NEW_TRAIN_TEST!$A$1:$M$980,11,0)</f>
        <v>9451</v>
      </c>
      <c r="T7016" s="6">
        <f t="shared" si="218"/>
        <v>0</v>
      </c>
      <c r="U7016" s="6">
        <f t="shared" si="219"/>
        <v>0</v>
      </c>
    </row>
    <row r="7017" spans="1:21" x14ac:dyDescent="0.2">
      <c r="A7017" s="88">
        <v>7017</v>
      </c>
      <c r="B7017" s="88">
        <v>6</v>
      </c>
      <c r="C7017" s="88" t="s">
        <v>2124</v>
      </c>
      <c r="D7017" s="99" t="s">
        <v>1699</v>
      </c>
      <c r="E7017" s="89">
        <v>0</v>
      </c>
      <c r="F7017" s="89">
        <v>4</v>
      </c>
      <c r="G7017" s="89">
        <v>3</v>
      </c>
      <c r="H7017" s="89">
        <v>2</v>
      </c>
      <c r="I7017" s="89">
        <v>2</v>
      </c>
      <c r="J7017" s="89">
        <v>0</v>
      </c>
      <c r="K7017" s="89">
        <v>0</v>
      </c>
      <c r="L7017" s="89">
        <v>0</v>
      </c>
      <c r="M7017" s="89">
        <v>0</v>
      </c>
      <c r="N7017" s="89">
        <v>0</v>
      </c>
      <c r="O7017" s="89">
        <v>2</v>
      </c>
      <c r="P7017" s="89">
        <v>734</v>
      </c>
      <c r="Q7017" s="89">
        <v>9432.5</v>
      </c>
      <c r="R7017" s="88">
        <f>VLOOKUP(P7017,NEW_TRAIN_TEST!$A$1:$M$980,13,0)</f>
        <v>9379</v>
      </c>
      <c r="S7017" s="88">
        <f>VLOOKUP(P7017,NEW_TRAIN_TEST!$A$1:$M$980,11,0)</f>
        <v>9451</v>
      </c>
      <c r="T7017" s="6">
        <f t="shared" si="218"/>
        <v>0</v>
      </c>
      <c r="U7017" s="6">
        <f t="shared" si="219"/>
        <v>0</v>
      </c>
    </row>
    <row r="7018" spans="1:21" x14ac:dyDescent="0.2">
      <c r="A7018" s="88">
        <v>7018</v>
      </c>
      <c r="B7018" s="88">
        <v>6</v>
      </c>
      <c r="C7018" s="88" t="s">
        <v>2124</v>
      </c>
      <c r="D7018" s="99" t="s">
        <v>1699</v>
      </c>
      <c r="E7018" s="89">
        <v>2</v>
      </c>
      <c r="F7018" s="89">
        <v>0</v>
      </c>
      <c r="G7018" s="89">
        <v>0</v>
      </c>
      <c r="H7018" s="89">
        <v>0</v>
      </c>
      <c r="I7018" s="89">
        <v>0</v>
      </c>
      <c r="J7018" s="89">
        <v>0</v>
      </c>
      <c r="K7018" s="89">
        <v>0</v>
      </c>
      <c r="L7018" s="89">
        <v>0</v>
      </c>
      <c r="M7018" s="89">
        <v>0</v>
      </c>
      <c r="N7018" s="89">
        <v>0</v>
      </c>
      <c r="O7018" s="89">
        <v>0</v>
      </c>
      <c r="P7018" s="89">
        <v>734</v>
      </c>
      <c r="Q7018" s="89">
        <v>9437</v>
      </c>
      <c r="R7018" s="88">
        <f>VLOOKUP(P7018,NEW_TRAIN_TEST!$A$1:$M$980,13,0)</f>
        <v>9379</v>
      </c>
      <c r="S7018" s="88">
        <f>VLOOKUP(P7018,NEW_TRAIN_TEST!$A$1:$M$980,11,0)</f>
        <v>9451</v>
      </c>
      <c r="T7018" s="6">
        <f t="shared" si="218"/>
        <v>0</v>
      </c>
      <c r="U7018" s="6">
        <f t="shared" si="219"/>
        <v>0</v>
      </c>
    </row>
    <row r="7019" spans="1:21" x14ac:dyDescent="0.2">
      <c r="A7019" s="88">
        <v>7019</v>
      </c>
      <c r="B7019" s="88">
        <v>6</v>
      </c>
      <c r="C7019" s="88" t="s">
        <v>2124</v>
      </c>
      <c r="D7019" s="99" t="s">
        <v>1699</v>
      </c>
      <c r="E7019" s="89">
        <v>14</v>
      </c>
      <c r="F7019" s="89">
        <v>0</v>
      </c>
      <c r="G7019" s="89">
        <v>0</v>
      </c>
      <c r="H7019" s="89">
        <v>0</v>
      </c>
      <c r="I7019" s="89">
        <v>0</v>
      </c>
      <c r="J7019" s="89">
        <v>0</v>
      </c>
      <c r="K7019" s="89">
        <v>0</v>
      </c>
      <c r="L7019" s="89">
        <v>0</v>
      </c>
      <c r="M7019" s="89">
        <v>0</v>
      </c>
      <c r="N7019" s="89">
        <v>0</v>
      </c>
      <c r="O7019" s="89">
        <v>0</v>
      </c>
      <c r="P7019" s="89">
        <v>839</v>
      </c>
      <c r="Q7019" s="89">
        <v>8227.5</v>
      </c>
      <c r="R7019" s="88">
        <f>VLOOKUP(P7019,NEW_TRAIN_TEST!$A$1:$M$980,13,0)</f>
        <v>6139</v>
      </c>
      <c r="S7019" s="88">
        <f>VLOOKUP(P7019,NEW_TRAIN_TEST!$A$1:$M$980,11,0)</f>
        <v>8331</v>
      </c>
      <c r="T7019" s="6">
        <f t="shared" si="218"/>
        <v>0</v>
      </c>
      <c r="U7019" s="6">
        <f t="shared" si="219"/>
        <v>0</v>
      </c>
    </row>
    <row r="7020" spans="1:21" x14ac:dyDescent="0.2">
      <c r="A7020" s="88">
        <v>7020</v>
      </c>
      <c r="B7020" s="88">
        <v>6</v>
      </c>
      <c r="C7020" s="88" t="s">
        <v>2124</v>
      </c>
      <c r="D7020" s="99" t="s">
        <v>1699</v>
      </c>
      <c r="E7020" s="89">
        <v>16</v>
      </c>
      <c r="F7020" s="89">
        <v>4</v>
      </c>
      <c r="G7020" s="89">
        <v>1</v>
      </c>
      <c r="H7020" s="89">
        <v>2</v>
      </c>
      <c r="I7020" s="89">
        <v>2</v>
      </c>
      <c r="J7020" s="89">
        <v>0</v>
      </c>
      <c r="K7020" s="89">
        <v>0</v>
      </c>
      <c r="L7020" s="89">
        <v>0</v>
      </c>
      <c r="M7020" s="89">
        <v>0</v>
      </c>
      <c r="N7020" s="89">
        <v>0</v>
      </c>
      <c r="O7020" s="89">
        <v>2</v>
      </c>
      <c r="P7020" s="89">
        <v>844</v>
      </c>
      <c r="Q7020" s="89">
        <v>7799.75</v>
      </c>
      <c r="R7020" s="88">
        <f>VLOOKUP(P7020,NEW_TRAIN_TEST!$A$1:$M$980,13,0)</f>
        <v>6809.5</v>
      </c>
      <c r="S7020" s="88">
        <f>VLOOKUP(P7020,NEW_TRAIN_TEST!$A$1:$M$980,11,0)</f>
        <v>8601</v>
      </c>
      <c r="T7020" s="6">
        <f t="shared" si="218"/>
        <v>0</v>
      </c>
      <c r="U7020" s="6">
        <f t="shared" si="219"/>
        <v>0</v>
      </c>
    </row>
    <row r="7021" spans="1:21" x14ac:dyDescent="0.2">
      <c r="A7021" s="88">
        <v>7021</v>
      </c>
      <c r="B7021" s="88">
        <v>6</v>
      </c>
      <c r="C7021" s="88" t="s">
        <v>2124</v>
      </c>
      <c r="D7021" s="99" t="s">
        <v>1699</v>
      </c>
      <c r="E7021" s="89">
        <v>11</v>
      </c>
      <c r="F7021" s="89">
        <v>2</v>
      </c>
      <c r="G7021" s="89">
        <v>0</v>
      </c>
      <c r="H7021" s="89">
        <v>0</v>
      </c>
      <c r="I7021" s="89">
        <v>2</v>
      </c>
      <c r="J7021" s="89">
        <v>0</v>
      </c>
      <c r="K7021" s="89">
        <v>0</v>
      </c>
      <c r="L7021" s="89">
        <v>0</v>
      </c>
      <c r="M7021" s="89">
        <v>0</v>
      </c>
      <c r="N7021" s="89">
        <v>0</v>
      </c>
      <c r="O7021" s="89">
        <v>2</v>
      </c>
      <c r="P7021" s="89">
        <v>183</v>
      </c>
      <c r="Q7021" s="89">
        <v>13019</v>
      </c>
      <c r="R7021" s="88">
        <f>VLOOKUP(P7021,NEW_TRAIN_TEST!$A$1:$M$980,13,0)</f>
        <v>11327.5</v>
      </c>
      <c r="S7021" s="88">
        <f>VLOOKUP(P7021,NEW_TRAIN_TEST!$A$1:$M$980,11,0)</f>
        <v>13272</v>
      </c>
      <c r="T7021" s="6">
        <f t="shared" si="218"/>
        <v>0</v>
      </c>
      <c r="U7021" s="6">
        <f t="shared" si="219"/>
        <v>0</v>
      </c>
    </row>
    <row r="7022" spans="1:21" x14ac:dyDescent="0.2">
      <c r="A7022" s="88">
        <v>7022</v>
      </c>
      <c r="B7022" s="88">
        <v>6</v>
      </c>
      <c r="C7022" s="88" t="s">
        <v>2124</v>
      </c>
      <c r="D7022" s="99" t="s">
        <v>1699</v>
      </c>
      <c r="E7022" s="89">
        <v>3</v>
      </c>
      <c r="F7022" s="89">
        <v>2</v>
      </c>
      <c r="G7022" s="89">
        <v>1</v>
      </c>
      <c r="H7022" s="89">
        <v>0</v>
      </c>
      <c r="I7022" s="89">
        <v>2</v>
      </c>
      <c r="J7022" s="89">
        <v>0</v>
      </c>
      <c r="K7022" s="89">
        <v>0</v>
      </c>
      <c r="L7022" s="89">
        <v>0</v>
      </c>
      <c r="M7022" s="89">
        <v>0</v>
      </c>
      <c r="N7022" s="89">
        <v>0</v>
      </c>
      <c r="O7022" s="89">
        <v>2</v>
      </c>
      <c r="P7022" s="89">
        <v>445</v>
      </c>
      <c r="Q7022" s="89">
        <v>15781.5</v>
      </c>
      <c r="R7022" s="88">
        <f>VLOOKUP(P7022,NEW_TRAIN_TEST!$A$1:$M$980,13,0)</f>
        <v>15777.5</v>
      </c>
      <c r="S7022" s="88">
        <f>VLOOKUP(P7022,NEW_TRAIN_TEST!$A$1:$M$980,11,0)</f>
        <v>15824</v>
      </c>
      <c r="T7022" s="6">
        <f t="shared" si="218"/>
        <v>0</v>
      </c>
      <c r="U7022" s="6">
        <f t="shared" si="219"/>
        <v>0</v>
      </c>
    </row>
    <row r="7023" spans="1:21" x14ac:dyDescent="0.2">
      <c r="A7023" s="88">
        <v>7023</v>
      </c>
      <c r="B7023" s="88">
        <v>6</v>
      </c>
      <c r="C7023" s="88" t="s">
        <v>2124</v>
      </c>
      <c r="D7023" s="99" t="s">
        <v>1699</v>
      </c>
      <c r="E7023" s="89">
        <v>17</v>
      </c>
      <c r="F7023" s="89">
        <v>3</v>
      </c>
      <c r="G7023" s="89">
        <v>1</v>
      </c>
      <c r="H7023" s="89">
        <v>0</v>
      </c>
      <c r="I7023" s="89">
        <v>2</v>
      </c>
      <c r="J7023" s="89">
        <v>0</v>
      </c>
      <c r="K7023" s="89">
        <v>0</v>
      </c>
      <c r="L7023" s="89">
        <v>0</v>
      </c>
      <c r="M7023" s="89">
        <v>0</v>
      </c>
      <c r="N7023" s="89">
        <v>0</v>
      </c>
      <c r="O7023" s="89">
        <v>2</v>
      </c>
      <c r="P7023" s="89">
        <v>791</v>
      </c>
      <c r="Q7023" s="89">
        <v>15637.5</v>
      </c>
      <c r="R7023" s="88">
        <f>VLOOKUP(P7023,NEW_TRAIN_TEST!$A$1:$M$980,13,0)</f>
        <v>15475.5</v>
      </c>
      <c r="S7023" s="88">
        <f>VLOOKUP(P7023,NEW_TRAIN_TEST!$A$1:$M$980,11,0)</f>
        <v>15883</v>
      </c>
      <c r="T7023" s="6">
        <f t="shared" si="218"/>
        <v>0</v>
      </c>
      <c r="U7023" s="6">
        <f t="shared" si="219"/>
        <v>0</v>
      </c>
    </row>
    <row r="7024" spans="1:21" x14ac:dyDescent="0.2">
      <c r="A7024" s="88">
        <v>7024</v>
      </c>
      <c r="B7024" s="88">
        <v>6</v>
      </c>
      <c r="C7024" s="88" t="s">
        <v>2124</v>
      </c>
      <c r="D7024" s="99" t="s">
        <v>1699</v>
      </c>
      <c r="E7024" s="89">
        <v>13</v>
      </c>
      <c r="F7024" s="89">
        <v>1</v>
      </c>
      <c r="G7024" s="89">
        <v>0</v>
      </c>
      <c r="H7024" s="89">
        <v>0</v>
      </c>
      <c r="I7024" s="89">
        <v>2</v>
      </c>
      <c r="J7024" s="89">
        <v>0</v>
      </c>
      <c r="K7024" s="89">
        <v>0</v>
      </c>
      <c r="L7024" s="89">
        <v>0</v>
      </c>
      <c r="M7024" s="89">
        <v>0</v>
      </c>
      <c r="N7024" s="89">
        <v>0</v>
      </c>
      <c r="O7024" s="89">
        <v>2</v>
      </c>
      <c r="P7024" s="89">
        <v>45</v>
      </c>
      <c r="Q7024" s="89">
        <v>6744</v>
      </c>
      <c r="R7024" s="88">
        <f>VLOOKUP(P7024,NEW_TRAIN_TEST!$A$1:$M$980,13,0)</f>
        <v>6298</v>
      </c>
      <c r="S7024" s="88">
        <f>VLOOKUP(P7024,NEW_TRAIN_TEST!$A$1:$M$980,11,0)</f>
        <v>6903</v>
      </c>
      <c r="T7024" s="6">
        <f t="shared" si="218"/>
        <v>0</v>
      </c>
      <c r="U7024" s="6">
        <f t="shared" si="219"/>
        <v>0</v>
      </c>
    </row>
    <row r="7025" spans="1:21" x14ac:dyDescent="0.2">
      <c r="A7025" s="88">
        <v>7025</v>
      </c>
      <c r="B7025" s="88">
        <v>6</v>
      </c>
      <c r="C7025" s="88" t="s">
        <v>2124</v>
      </c>
      <c r="D7025" s="99" t="s">
        <v>1699</v>
      </c>
      <c r="E7025" s="89">
        <v>4</v>
      </c>
      <c r="F7025" s="89">
        <v>2</v>
      </c>
      <c r="G7025" s="89">
        <v>0</v>
      </c>
      <c r="H7025" s="89">
        <v>2</v>
      </c>
      <c r="I7025" s="89">
        <v>2</v>
      </c>
      <c r="J7025" s="89">
        <v>0</v>
      </c>
      <c r="K7025" s="89">
        <v>0</v>
      </c>
      <c r="L7025" s="89">
        <v>0</v>
      </c>
      <c r="M7025" s="89">
        <v>20</v>
      </c>
      <c r="N7025" s="89">
        <v>0</v>
      </c>
      <c r="O7025" s="89">
        <v>2</v>
      </c>
      <c r="P7025" s="89">
        <v>45</v>
      </c>
      <c r="Q7025" s="89">
        <v>6840</v>
      </c>
      <c r="R7025" s="88">
        <f>VLOOKUP(P7025,NEW_TRAIN_TEST!$A$1:$M$980,13,0)</f>
        <v>6298</v>
      </c>
      <c r="S7025" s="88">
        <f>VLOOKUP(P7025,NEW_TRAIN_TEST!$A$1:$M$980,11,0)</f>
        <v>6903</v>
      </c>
      <c r="T7025" s="6">
        <f t="shared" si="218"/>
        <v>0</v>
      </c>
      <c r="U7025" s="6">
        <f t="shared" si="219"/>
        <v>1</v>
      </c>
    </row>
    <row r="7026" spans="1:21" x14ac:dyDescent="0.2">
      <c r="A7026" s="88">
        <v>7026</v>
      </c>
      <c r="B7026" s="88">
        <v>6</v>
      </c>
      <c r="C7026" s="88" t="s">
        <v>2124</v>
      </c>
      <c r="D7026" s="99" t="s">
        <v>1699</v>
      </c>
      <c r="E7026" s="89">
        <v>7</v>
      </c>
      <c r="F7026" s="89">
        <v>2</v>
      </c>
      <c r="G7026" s="89">
        <v>1</v>
      </c>
      <c r="H7026" s="89">
        <v>2</v>
      </c>
      <c r="I7026" s="89">
        <v>2</v>
      </c>
      <c r="J7026" s="89">
        <v>0</v>
      </c>
      <c r="K7026" s="89">
        <v>0</v>
      </c>
      <c r="L7026" s="89">
        <v>1</v>
      </c>
      <c r="M7026" s="89">
        <v>0</v>
      </c>
      <c r="N7026" s="89">
        <v>0</v>
      </c>
      <c r="O7026" s="89">
        <v>2</v>
      </c>
      <c r="P7026" s="89">
        <v>346</v>
      </c>
      <c r="Q7026" s="89">
        <v>8391</v>
      </c>
      <c r="R7026" s="88">
        <f>VLOOKUP(P7026,NEW_TRAIN_TEST!$A$1:$M$980,13,0)</f>
        <v>8299</v>
      </c>
      <c r="S7026" s="88">
        <f>VLOOKUP(P7026,NEW_TRAIN_TEST!$A$1:$M$980,11,0)</f>
        <v>8503</v>
      </c>
      <c r="T7026" s="6">
        <f t="shared" si="218"/>
        <v>1</v>
      </c>
      <c r="U7026" s="6">
        <f t="shared" si="219"/>
        <v>0</v>
      </c>
    </row>
    <row r="7027" spans="1:21" x14ac:dyDescent="0.2">
      <c r="A7027" s="88">
        <v>7027</v>
      </c>
      <c r="B7027" s="88">
        <v>6</v>
      </c>
      <c r="C7027" s="88" t="s">
        <v>2124</v>
      </c>
      <c r="D7027" s="99" t="s">
        <v>1699</v>
      </c>
      <c r="E7027" s="89">
        <v>24</v>
      </c>
      <c r="F7027" s="89">
        <v>0</v>
      </c>
      <c r="G7027" s="89">
        <v>0</v>
      </c>
      <c r="H7027" s="89">
        <v>0</v>
      </c>
      <c r="I7027" s="89">
        <v>0</v>
      </c>
      <c r="J7027" s="89">
        <v>0</v>
      </c>
      <c r="K7027" s="89">
        <v>0</v>
      </c>
      <c r="L7027" s="89">
        <v>0</v>
      </c>
      <c r="M7027" s="89">
        <v>24</v>
      </c>
      <c r="N7027" s="89">
        <v>0</v>
      </c>
      <c r="O7027" s="89">
        <v>0</v>
      </c>
      <c r="P7027" s="89">
        <v>495</v>
      </c>
      <c r="Q7027" s="89">
        <v>9249</v>
      </c>
      <c r="R7027" s="88">
        <f>VLOOKUP(P7027,NEW_TRAIN_TEST!$A$1:$M$980,13,0)</f>
        <v>3393</v>
      </c>
      <c r="S7027" s="88">
        <f>VLOOKUP(P7027,NEW_TRAIN_TEST!$A$1:$M$980,11,0)</f>
        <v>9887</v>
      </c>
      <c r="T7027" s="6">
        <f t="shared" si="218"/>
        <v>0</v>
      </c>
      <c r="U7027" s="6">
        <f t="shared" si="219"/>
        <v>1</v>
      </c>
    </row>
    <row r="7028" spans="1:21" x14ac:dyDescent="0.2">
      <c r="A7028" s="88">
        <v>7028</v>
      </c>
      <c r="B7028" s="88">
        <v>6</v>
      </c>
      <c r="C7028" s="88" t="s">
        <v>2124</v>
      </c>
      <c r="D7028" s="99" t="s">
        <v>1699</v>
      </c>
      <c r="E7028" s="89">
        <v>8</v>
      </c>
      <c r="F7028" s="89">
        <v>1</v>
      </c>
      <c r="G7028" s="89">
        <v>0</v>
      </c>
      <c r="H7028" s="89">
        <v>0</v>
      </c>
      <c r="I7028" s="89">
        <v>2</v>
      </c>
      <c r="J7028" s="89">
        <v>0</v>
      </c>
      <c r="K7028" s="89">
        <v>0</v>
      </c>
      <c r="L7028" s="89">
        <v>1</v>
      </c>
      <c r="M7028" s="89">
        <v>0</v>
      </c>
      <c r="N7028" s="89">
        <v>0</v>
      </c>
      <c r="O7028" s="89">
        <v>2</v>
      </c>
      <c r="P7028" s="89">
        <v>944</v>
      </c>
      <c r="Q7028" s="89">
        <v>6563</v>
      </c>
      <c r="R7028" s="88">
        <f>VLOOKUP(P7028,NEW_TRAIN_TEST!$A$1:$M$980,13,0)</f>
        <v>6148.5</v>
      </c>
      <c r="S7028" s="88">
        <f>VLOOKUP(P7028,NEW_TRAIN_TEST!$A$1:$M$980,11,0)</f>
        <v>7103</v>
      </c>
      <c r="T7028" s="6">
        <f t="shared" si="218"/>
        <v>1</v>
      </c>
      <c r="U7028" s="6">
        <f t="shared" si="219"/>
        <v>0</v>
      </c>
    </row>
    <row r="7029" spans="1:21" x14ac:dyDescent="0.2">
      <c r="A7029" s="88">
        <v>7029</v>
      </c>
      <c r="B7029" s="88">
        <v>6</v>
      </c>
      <c r="C7029" s="88" t="s">
        <v>2124</v>
      </c>
      <c r="D7029" s="99" t="s">
        <v>1699</v>
      </c>
      <c r="E7029" s="89">
        <v>7</v>
      </c>
      <c r="F7029" s="89">
        <v>1</v>
      </c>
      <c r="G7029" s="89">
        <v>0</v>
      </c>
      <c r="H7029" s="89">
        <v>0</v>
      </c>
      <c r="I7029" s="89">
        <v>2</v>
      </c>
      <c r="J7029" s="89">
        <v>0</v>
      </c>
      <c r="K7029" s="89">
        <v>0</v>
      </c>
      <c r="L7029" s="89">
        <v>1</v>
      </c>
      <c r="M7029" s="89">
        <v>10</v>
      </c>
      <c r="N7029" s="89">
        <v>0</v>
      </c>
      <c r="O7029" s="89">
        <v>2</v>
      </c>
      <c r="P7029" s="89">
        <v>944</v>
      </c>
      <c r="Q7029" s="89">
        <v>6907.5</v>
      </c>
      <c r="R7029" s="88">
        <f>VLOOKUP(P7029,NEW_TRAIN_TEST!$A$1:$M$980,13,0)</f>
        <v>6148.5</v>
      </c>
      <c r="S7029" s="88">
        <f>VLOOKUP(P7029,NEW_TRAIN_TEST!$A$1:$M$980,11,0)</f>
        <v>7103</v>
      </c>
      <c r="T7029" s="6">
        <f t="shared" si="218"/>
        <v>1</v>
      </c>
      <c r="U7029" s="6">
        <f t="shared" si="219"/>
        <v>1</v>
      </c>
    </row>
    <row r="7030" spans="1:21" x14ac:dyDescent="0.2">
      <c r="A7030" s="88">
        <v>7030</v>
      </c>
      <c r="B7030" s="88">
        <v>6</v>
      </c>
      <c r="C7030" s="88" t="s">
        <v>2124</v>
      </c>
      <c r="D7030" s="99" t="s">
        <v>1699</v>
      </c>
      <c r="E7030" s="89">
        <v>15</v>
      </c>
      <c r="F7030" s="89">
        <v>2</v>
      </c>
      <c r="G7030" s="89">
        <v>1</v>
      </c>
      <c r="H7030" s="89">
        <v>0</v>
      </c>
      <c r="I7030" s="89">
        <v>2</v>
      </c>
      <c r="J7030" s="89">
        <v>0</v>
      </c>
      <c r="K7030" s="89">
        <v>0</v>
      </c>
      <c r="L7030" s="89">
        <v>0</v>
      </c>
      <c r="M7030" s="89">
        <v>0</v>
      </c>
      <c r="N7030" s="89">
        <v>0</v>
      </c>
      <c r="O7030" s="89">
        <v>2</v>
      </c>
      <c r="P7030" s="89">
        <v>90</v>
      </c>
      <c r="Q7030" s="89">
        <v>653.5</v>
      </c>
      <c r="R7030" s="88">
        <f>VLOOKUP(P7030,NEW_TRAIN_TEST!$A$1:$M$980,13,0)</f>
        <v>640</v>
      </c>
      <c r="S7030" s="88">
        <f>VLOOKUP(P7030,NEW_TRAIN_TEST!$A$1:$M$980,11,0)</f>
        <v>664</v>
      </c>
      <c r="T7030" s="6">
        <f t="shared" si="218"/>
        <v>0</v>
      </c>
      <c r="U7030" s="6">
        <f t="shared" si="219"/>
        <v>0</v>
      </c>
    </row>
    <row r="7031" spans="1:21" x14ac:dyDescent="0.2">
      <c r="A7031" s="88">
        <v>7031</v>
      </c>
      <c r="B7031" s="88">
        <v>6</v>
      </c>
      <c r="C7031" s="88" t="s">
        <v>2124</v>
      </c>
      <c r="D7031" s="99" t="s">
        <v>1699</v>
      </c>
      <c r="E7031" s="89">
        <v>14</v>
      </c>
      <c r="F7031" s="89">
        <v>5</v>
      </c>
      <c r="G7031" s="89">
        <v>2</v>
      </c>
      <c r="H7031" s="89">
        <v>0</v>
      </c>
      <c r="I7031" s="89">
        <v>2</v>
      </c>
      <c r="J7031" s="89">
        <v>0</v>
      </c>
      <c r="K7031" s="89">
        <v>0</v>
      </c>
      <c r="L7031" s="89">
        <v>1</v>
      </c>
      <c r="M7031" s="89">
        <v>26</v>
      </c>
      <c r="N7031" s="89">
        <v>0</v>
      </c>
      <c r="O7031" s="89">
        <v>2</v>
      </c>
      <c r="P7031" s="89">
        <v>90</v>
      </c>
      <c r="Q7031" s="89">
        <v>658</v>
      </c>
      <c r="R7031" s="88">
        <f>VLOOKUP(P7031,NEW_TRAIN_TEST!$A$1:$M$980,13,0)</f>
        <v>640</v>
      </c>
      <c r="S7031" s="88">
        <f>VLOOKUP(P7031,NEW_TRAIN_TEST!$A$1:$M$980,11,0)</f>
        <v>664</v>
      </c>
      <c r="T7031" s="6">
        <f t="shared" si="218"/>
        <v>1</v>
      </c>
      <c r="U7031" s="6">
        <f t="shared" si="219"/>
        <v>1</v>
      </c>
    </row>
    <row r="7032" spans="1:21" x14ac:dyDescent="0.2">
      <c r="A7032" s="88">
        <v>7032</v>
      </c>
      <c r="B7032" s="88">
        <v>6</v>
      </c>
      <c r="C7032" s="88" t="s">
        <v>2124</v>
      </c>
      <c r="D7032" s="99" t="s">
        <v>1699</v>
      </c>
      <c r="E7032" s="89">
        <v>4</v>
      </c>
      <c r="F7032" s="89">
        <v>0</v>
      </c>
      <c r="G7032" s="89">
        <v>0</v>
      </c>
      <c r="H7032" s="89">
        <v>0</v>
      </c>
      <c r="I7032" s="89">
        <v>0</v>
      </c>
      <c r="J7032" s="89">
        <v>0</v>
      </c>
      <c r="K7032" s="89">
        <v>0</v>
      </c>
      <c r="L7032" s="89">
        <v>0</v>
      </c>
      <c r="M7032" s="89">
        <v>0</v>
      </c>
      <c r="N7032" s="89">
        <v>0</v>
      </c>
      <c r="O7032" s="89">
        <v>0</v>
      </c>
      <c r="P7032" s="89">
        <v>85</v>
      </c>
      <c r="Q7032" s="89">
        <v>469</v>
      </c>
      <c r="R7032" s="88">
        <f>VLOOKUP(P7032,NEW_TRAIN_TEST!$A$1:$M$980,13,0)</f>
        <v>452.5</v>
      </c>
      <c r="S7032" s="88">
        <f>VLOOKUP(P7032,NEW_TRAIN_TEST!$A$1:$M$980,11,0)</f>
        <v>473</v>
      </c>
      <c r="T7032" s="6">
        <f t="shared" si="218"/>
        <v>0</v>
      </c>
      <c r="U7032" s="6">
        <f t="shared" si="219"/>
        <v>0</v>
      </c>
    </row>
    <row r="7033" spans="1:21" x14ac:dyDescent="0.2">
      <c r="A7033" s="88">
        <v>7033</v>
      </c>
      <c r="B7033" s="88">
        <v>6</v>
      </c>
      <c r="C7033" s="88" t="s">
        <v>2124</v>
      </c>
      <c r="D7033" s="99" t="s">
        <v>1699</v>
      </c>
      <c r="E7033" s="89">
        <v>6</v>
      </c>
      <c r="F7033" s="89">
        <v>1</v>
      </c>
      <c r="G7033" s="89">
        <v>0</v>
      </c>
      <c r="H7033" s="89">
        <v>0</v>
      </c>
      <c r="I7033" s="89">
        <v>2</v>
      </c>
      <c r="J7033" s="89">
        <v>0</v>
      </c>
      <c r="K7033" s="89">
        <v>0</v>
      </c>
      <c r="L7033" s="89">
        <v>1</v>
      </c>
      <c r="M7033" s="89">
        <v>0</v>
      </c>
      <c r="N7033" s="89">
        <v>0</v>
      </c>
      <c r="O7033" s="89">
        <v>2</v>
      </c>
      <c r="P7033" s="89">
        <v>86</v>
      </c>
      <c r="Q7033" s="89">
        <v>572.5</v>
      </c>
      <c r="R7033" s="88">
        <f>VLOOKUP(P7033,NEW_TRAIN_TEST!$A$1:$M$980,13,0)</f>
        <v>567.5</v>
      </c>
      <c r="S7033" s="88">
        <f>VLOOKUP(P7033,NEW_TRAIN_TEST!$A$1:$M$980,11,0)</f>
        <v>576</v>
      </c>
      <c r="T7033" s="6">
        <f t="shared" si="218"/>
        <v>1</v>
      </c>
      <c r="U7033" s="6">
        <f t="shared" si="219"/>
        <v>0</v>
      </c>
    </row>
    <row r="7034" spans="1:21" x14ac:dyDescent="0.2">
      <c r="A7034" s="88">
        <v>7034</v>
      </c>
      <c r="B7034" s="88">
        <v>6</v>
      </c>
      <c r="C7034" s="88" t="s">
        <v>2124</v>
      </c>
      <c r="D7034" s="99" t="s">
        <v>1699</v>
      </c>
      <c r="E7034" s="89">
        <v>3</v>
      </c>
      <c r="F7034" s="89">
        <v>0</v>
      </c>
      <c r="G7034" s="89">
        <v>0</v>
      </c>
      <c r="H7034" s="89">
        <v>0</v>
      </c>
      <c r="I7034" s="89">
        <v>0</v>
      </c>
      <c r="J7034" s="89">
        <v>0</v>
      </c>
      <c r="K7034" s="89">
        <v>0</v>
      </c>
      <c r="L7034" s="89">
        <v>0</v>
      </c>
      <c r="M7034" s="89">
        <v>0</v>
      </c>
      <c r="N7034" s="89">
        <v>0</v>
      </c>
      <c r="O7034" s="89">
        <v>0</v>
      </c>
      <c r="P7034" s="89">
        <v>285</v>
      </c>
      <c r="Q7034" s="89">
        <v>11326.5</v>
      </c>
      <c r="R7034" s="88">
        <f>VLOOKUP(P7034,NEW_TRAIN_TEST!$A$1:$M$980,13,0)</f>
        <v>10748</v>
      </c>
      <c r="S7034" s="88">
        <f>VLOOKUP(P7034,NEW_TRAIN_TEST!$A$1:$M$980,11,0)</f>
        <v>11395</v>
      </c>
      <c r="T7034" s="6">
        <f t="shared" si="218"/>
        <v>0</v>
      </c>
      <c r="U7034" s="6">
        <f t="shared" si="219"/>
        <v>0</v>
      </c>
    </row>
    <row r="7035" spans="1:21" x14ac:dyDescent="0.2">
      <c r="A7035" s="88">
        <v>7035</v>
      </c>
      <c r="B7035" s="88">
        <v>6</v>
      </c>
      <c r="C7035" s="88" t="s">
        <v>2124</v>
      </c>
      <c r="D7035" s="99" t="s">
        <v>1699</v>
      </c>
      <c r="E7035" s="89">
        <v>15</v>
      </c>
      <c r="F7035" s="89">
        <v>3</v>
      </c>
      <c r="G7035" s="89">
        <v>1</v>
      </c>
      <c r="H7035" s="89">
        <v>0</v>
      </c>
      <c r="I7035" s="89">
        <v>2</v>
      </c>
      <c r="J7035" s="89">
        <v>0</v>
      </c>
      <c r="K7035" s="89">
        <v>0</v>
      </c>
      <c r="L7035" s="89">
        <v>0</v>
      </c>
      <c r="M7035" s="89">
        <v>0</v>
      </c>
      <c r="N7035" s="89">
        <v>0</v>
      </c>
      <c r="O7035" s="89">
        <v>2</v>
      </c>
      <c r="P7035" s="89">
        <v>148</v>
      </c>
      <c r="Q7035" s="89">
        <v>7185.5</v>
      </c>
      <c r="R7035" s="88">
        <f>VLOOKUP(P7035,NEW_TRAIN_TEST!$A$1:$M$980,13,0)</f>
        <v>6939.5</v>
      </c>
      <c r="S7035" s="88">
        <f>VLOOKUP(P7035,NEW_TRAIN_TEST!$A$1:$M$980,11,0)</f>
        <v>7268</v>
      </c>
      <c r="T7035" s="6">
        <f t="shared" si="218"/>
        <v>0</v>
      </c>
      <c r="U7035" s="6">
        <f t="shared" si="219"/>
        <v>0</v>
      </c>
    </row>
    <row r="7036" spans="1:21" x14ac:dyDescent="0.2">
      <c r="A7036" s="88">
        <v>7036</v>
      </c>
      <c r="B7036" s="88">
        <v>6</v>
      </c>
      <c r="C7036" s="88" t="s">
        <v>2124</v>
      </c>
      <c r="D7036" s="99" t="s">
        <v>1699</v>
      </c>
      <c r="E7036" s="89">
        <v>13</v>
      </c>
      <c r="F7036" s="89">
        <v>4</v>
      </c>
      <c r="G7036" s="89">
        <v>0</v>
      </c>
      <c r="H7036" s="89">
        <v>0</v>
      </c>
      <c r="I7036" s="89">
        <v>2</v>
      </c>
      <c r="J7036" s="89">
        <v>0</v>
      </c>
      <c r="K7036" s="89">
        <v>0</v>
      </c>
      <c r="L7036" s="89">
        <v>0</v>
      </c>
      <c r="M7036" s="89">
        <v>0</v>
      </c>
      <c r="N7036" s="89">
        <v>0</v>
      </c>
      <c r="O7036" s="89">
        <v>2</v>
      </c>
      <c r="P7036" s="89">
        <v>136</v>
      </c>
      <c r="Q7036" s="89">
        <v>5227.5</v>
      </c>
      <c r="R7036" s="88">
        <f>VLOOKUP(P7036,NEW_TRAIN_TEST!$A$1:$M$980,13,0)</f>
        <v>5136.5</v>
      </c>
      <c r="S7036" s="88">
        <f>VLOOKUP(P7036,NEW_TRAIN_TEST!$A$1:$M$980,11,0)</f>
        <v>5369</v>
      </c>
      <c r="T7036" s="6">
        <f t="shared" si="218"/>
        <v>0</v>
      </c>
      <c r="U7036" s="6">
        <f t="shared" si="219"/>
        <v>0</v>
      </c>
    </row>
    <row r="7037" spans="1:21" x14ac:dyDescent="0.2">
      <c r="A7037" s="88">
        <v>7037</v>
      </c>
      <c r="B7037" s="88">
        <v>6</v>
      </c>
      <c r="C7037" s="88" t="s">
        <v>2124</v>
      </c>
      <c r="D7037" s="99" t="s">
        <v>1699</v>
      </c>
      <c r="E7037" s="89">
        <v>11</v>
      </c>
      <c r="F7037" s="89">
        <v>2</v>
      </c>
      <c r="G7037" s="89">
        <v>1</v>
      </c>
      <c r="H7037" s="89">
        <v>2</v>
      </c>
      <c r="I7037" s="89">
        <v>2</v>
      </c>
      <c r="J7037" s="89">
        <v>0</v>
      </c>
      <c r="K7037" s="89">
        <v>0</v>
      </c>
      <c r="L7037" s="89">
        <v>0</v>
      </c>
      <c r="M7037" s="89">
        <v>27</v>
      </c>
      <c r="N7037" s="89">
        <v>0</v>
      </c>
      <c r="O7037" s="89">
        <v>2</v>
      </c>
      <c r="P7037" s="89">
        <v>546</v>
      </c>
      <c r="Q7037" s="89">
        <v>9809</v>
      </c>
      <c r="R7037" s="88">
        <f>VLOOKUP(P7037,NEW_TRAIN_TEST!$A$1:$M$980,13,0)</f>
        <v>9692.5</v>
      </c>
      <c r="S7037" s="88">
        <f>VLOOKUP(P7037,NEW_TRAIN_TEST!$A$1:$M$980,11,0)</f>
        <v>9998</v>
      </c>
      <c r="T7037" s="6">
        <f t="shared" si="218"/>
        <v>0</v>
      </c>
      <c r="U7037" s="6">
        <f t="shared" si="219"/>
        <v>1</v>
      </c>
    </row>
    <row r="7038" spans="1:21" x14ac:dyDescent="0.2">
      <c r="A7038" s="88">
        <v>7038</v>
      </c>
      <c r="B7038" s="88">
        <v>6</v>
      </c>
      <c r="C7038" s="88" t="s">
        <v>2124</v>
      </c>
      <c r="D7038" s="99" t="s">
        <v>1699</v>
      </c>
      <c r="E7038" s="89">
        <v>18</v>
      </c>
      <c r="F7038" s="89">
        <v>4</v>
      </c>
      <c r="G7038" s="89">
        <v>0</v>
      </c>
      <c r="H7038" s="89">
        <v>2</v>
      </c>
      <c r="I7038" s="89">
        <v>2</v>
      </c>
      <c r="J7038" s="89">
        <v>2</v>
      </c>
      <c r="K7038" s="89">
        <v>0</v>
      </c>
      <c r="L7038" s="89">
        <v>0</v>
      </c>
      <c r="M7038" s="89">
        <v>0</v>
      </c>
      <c r="N7038" s="89">
        <v>0</v>
      </c>
      <c r="O7038" s="89">
        <v>2</v>
      </c>
      <c r="P7038" s="89">
        <v>841</v>
      </c>
      <c r="Q7038" s="89">
        <v>7731</v>
      </c>
      <c r="R7038" s="88">
        <f>VLOOKUP(P7038,NEW_TRAIN_TEST!$A$1:$M$980,13,0)</f>
        <v>6130</v>
      </c>
      <c r="S7038" s="88">
        <f>VLOOKUP(P7038,NEW_TRAIN_TEST!$A$1:$M$980,11,0)</f>
        <v>8075</v>
      </c>
      <c r="T7038" s="6">
        <f t="shared" si="218"/>
        <v>0</v>
      </c>
      <c r="U7038" s="6">
        <f t="shared" si="219"/>
        <v>0</v>
      </c>
    </row>
    <row r="7039" spans="1:21" x14ac:dyDescent="0.2">
      <c r="A7039" s="88">
        <v>7039</v>
      </c>
      <c r="B7039" s="88">
        <v>6</v>
      </c>
      <c r="C7039" s="88" t="s">
        <v>2124</v>
      </c>
      <c r="D7039" s="99" t="s">
        <v>1699</v>
      </c>
      <c r="E7039" s="89">
        <v>11</v>
      </c>
      <c r="F7039" s="89">
        <v>0</v>
      </c>
      <c r="G7039" s="89">
        <v>0</v>
      </c>
      <c r="H7039" s="89">
        <v>0</v>
      </c>
      <c r="I7039" s="89">
        <v>0</v>
      </c>
      <c r="J7039" s="89">
        <v>0</v>
      </c>
      <c r="K7039" s="89">
        <v>0</v>
      </c>
      <c r="L7039" s="89">
        <v>0</v>
      </c>
      <c r="M7039" s="89">
        <v>0</v>
      </c>
      <c r="N7039" s="89">
        <v>0</v>
      </c>
      <c r="O7039" s="89">
        <v>0</v>
      </c>
      <c r="P7039" s="89">
        <v>92</v>
      </c>
      <c r="Q7039" s="89">
        <v>530</v>
      </c>
      <c r="R7039" s="88">
        <f>VLOOKUP(P7039,NEW_TRAIN_TEST!$A$1:$M$980,13,0)</f>
        <v>510</v>
      </c>
      <c r="S7039" s="88">
        <f>VLOOKUP(P7039,NEW_TRAIN_TEST!$A$1:$M$980,11,0)</f>
        <v>539</v>
      </c>
      <c r="T7039" s="6">
        <f t="shared" si="218"/>
        <v>0</v>
      </c>
      <c r="U7039" s="6">
        <f t="shared" si="219"/>
        <v>0</v>
      </c>
    </row>
    <row r="7040" spans="1:21" x14ac:dyDescent="0.2">
      <c r="A7040" s="88">
        <v>7040</v>
      </c>
      <c r="B7040" s="88">
        <v>6</v>
      </c>
      <c r="C7040" s="88" t="s">
        <v>2124</v>
      </c>
      <c r="D7040" s="99" t="s">
        <v>1699</v>
      </c>
      <c r="E7040" s="89">
        <v>18</v>
      </c>
      <c r="F7040" s="89">
        <v>2</v>
      </c>
      <c r="G7040" s="89">
        <v>0</v>
      </c>
      <c r="H7040" s="89">
        <v>0</v>
      </c>
      <c r="I7040" s="89">
        <v>2</v>
      </c>
      <c r="J7040" s="89">
        <v>0</v>
      </c>
      <c r="K7040" s="89">
        <v>0</v>
      </c>
      <c r="L7040" s="89">
        <v>0</v>
      </c>
      <c r="M7040" s="89">
        <v>0</v>
      </c>
      <c r="N7040" s="89">
        <v>0</v>
      </c>
      <c r="O7040" s="89">
        <v>2</v>
      </c>
      <c r="P7040" s="89">
        <v>41</v>
      </c>
      <c r="Q7040" s="89">
        <v>7799</v>
      </c>
      <c r="R7040" s="88">
        <f>VLOOKUP(P7040,NEW_TRAIN_TEST!$A$1:$M$980,13,0)</f>
        <v>7302</v>
      </c>
      <c r="S7040" s="88">
        <f>VLOOKUP(P7040,NEW_TRAIN_TEST!$A$1:$M$980,11,0)</f>
        <v>7877</v>
      </c>
      <c r="T7040" s="6">
        <f t="shared" si="218"/>
        <v>0</v>
      </c>
      <c r="U7040" s="6">
        <f t="shared" si="219"/>
        <v>0</v>
      </c>
    </row>
    <row r="7041" spans="1:21" x14ac:dyDescent="0.2">
      <c r="A7041" s="88">
        <v>7041</v>
      </c>
      <c r="B7041" s="88">
        <v>6</v>
      </c>
      <c r="C7041" s="88" t="s">
        <v>2124</v>
      </c>
      <c r="D7041" s="99" t="s">
        <v>1699</v>
      </c>
      <c r="E7041" s="89">
        <v>4</v>
      </c>
      <c r="F7041" s="89">
        <v>2</v>
      </c>
      <c r="G7041" s="89">
        <v>0</v>
      </c>
      <c r="H7041" s="89">
        <v>2</v>
      </c>
      <c r="I7041" s="89">
        <v>2</v>
      </c>
      <c r="J7041" s="89">
        <v>0</v>
      </c>
      <c r="K7041" s="89">
        <v>0</v>
      </c>
      <c r="L7041" s="89">
        <v>1</v>
      </c>
      <c r="M7041" s="89">
        <v>0</v>
      </c>
      <c r="N7041" s="89">
        <v>0</v>
      </c>
      <c r="O7041" s="89">
        <v>2</v>
      </c>
      <c r="P7041" s="89">
        <v>438</v>
      </c>
      <c r="Q7041" s="89">
        <v>16385.5</v>
      </c>
      <c r="R7041" s="88">
        <f>VLOOKUP(P7041,NEW_TRAIN_TEST!$A$1:$M$980,13,0)</f>
        <v>16362</v>
      </c>
      <c r="S7041" s="88">
        <f>VLOOKUP(P7041,NEW_TRAIN_TEST!$A$1:$M$980,11,0)</f>
        <v>16434</v>
      </c>
      <c r="T7041" s="6">
        <f t="shared" si="218"/>
        <v>1</v>
      </c>
      <c r="U7041" s="6">
        <f t="shared" si="219"/>
        <v>0</v>
      </c>
    </row>
    <row r="7042" spans="1:21" x14ac:dyDescent="0.2">
      <c r="A7042" s="88">
        <v>7042</v>
      </c>
      <c r="B7042" s="88">
        <v>6</v>
      </c>
      <c r="C7042" s="88" t="s">
        <v>2124</v>
      </c>
      <c r="D7042" s="99" t="s">
        <v>1699</v>
      </c>
      <c r="E7042" s="89">
        <v>18</v>
      </c>
      <c r="F7042" s="89">
        <v>0</v>
      </c>
      <c r="G7042" s="89">
        <v>0</v>
      </c>
      <c r="H7042" s="89">
        <v>0</v>
      </c>
      <c r="I7042" s="89">
        <v>0</v>
      </c>
      <c r="J7042" s="89">
        <v>0</v>
      </c>
      <c r="K7042" s="89">
        <v>0</v>
      </c>
      <c r="L7042" s="89">
        <v>0</v>
      </c>
      <c r="M7042" s="89">
        <v>0</v>
      </c>
      <c r="N7042" s="89">
        <v>0</v>
      </c>
      <c r="O7042" s="89">
        <v>0</v>
      </c>
      <c r="P7042" s="89">
        <v>95</v>
      </c>
      <c r="Q7042" s="89">
        <v>669</v>
      </c>
      <c r="R7042" s="88">
        <f>VLOOKUP(P7042,NEW_TRAIN_TEST!$A$1:$M$980,13,0)</f>
        <v>646.5</v>
      </c>
      <c r="S7042" s="88">
        <f>VLOOKUP(P7042,NEW_TRAIN_TEST!$A$1:$M$980,11,0)</f>
        <v>678</v>
      </c>
      <c r="T7042" s="6">
        <f t="shared" si="218"/>
        <v>0</v>
      </c>
      <c r="U7042" s="6">
        <f t="shared" si="219"/>
        <v>0</v>
      </c>
    </row>
    <row r="7043" spans="1:21" x14ac:dyDescent="0.2">
      <c r="A7043" s="88">
        <v>7043</v>
      </c>
      <c r="B7043" s="88">
        <v>6</v>
      </c>
      <c r="C7043" s="88" t="s">
        <v>2124</v>
      </c>
      <c r="D7043" s="99" t="s">
        <v>1699</v>
      </c>
      <c r="E7043" s="89">
        <v>11</v>
      </c>
      <c r="F7043" s="89">
        <v>2</v>
      </c>
      <c r="G7043" s="89">
        <v>2</v>
      </c>
      <c r="H7043" s="89">
        <v>0</v>
      </c>
      <c r="I7043" s="89">
        <v>2</v>
      </c>
      <c r="J7043" s="89">
        <v>0</v>
      </c>
      <c r="K7043" s="89">
        <v>0</v>
      </c>
      <c r="L7043" s="89">
        <v>1</v>
      </c>
      <c r="M7043" s="89">
        <v>24</v>
      </c>
      <c r="N7043" s="89">
        <v>0</v>
      </c>
      <c r="O7043" s="89">
        <v>2</v>
      </c>
      <c r="P7043" s="89">
        <v>95</v>
      </c>
      <c r="Q7043" s="89">
        <v>674.5</v>
      </c>
      <c r="R7043" s="88">
        <f>VLOOKUP(P7043,NEW_TRAIN_TEST!$A$1:$M$980,13,0)</f>
        <v>646.5</v>
      </c>
      <c r="S7043" s="88">
        <f>VLOOKUP(P7043,NEW_TRAIN_TEST!$A$1:$M$980,11,0)</f>
        <v>678</v>
      </c>
      <c r="T7043" s="6">
        <f t="shared" ref="T7043:T7106" si="220">IF(L7043&gt;0,1,0)</f>
        <v>1</v>
      </c>
      <c r="U7043" s="6">
        <f t="shared" ref="U7043:U7106" si="221">IF(M7043&gt;0,1,0)</f>
        <v>1</v>
      </c>
    </row>
    <row r="7044" spans="1:21" x14ac:dyDescent="0.2">
      <c r="A7044" s="88">
        <v>7044</v>
      </c>
      <c r="B7044" s="88">
        <v>6</v>
      </c>
      <c r="C7044" s="88" t="s">
        <v>2124</v>
      </c>
      <c r="D7044" s="99" t="s">
        <v>1699</v>
      </c>
      <c r="E7044" s="89">
        <v>4</v>
      </c>
      <c r="F7044" s="89">
        <v>2</v>
      </c>
      <c r="G7044" s="89">
        <v>0</v>
      </c>
      <c r="H7044" s="89">
        <v>2</v>
      </c>
      <c r="I7044" s="89">
        <v>2</v>
      </c>
      <c r="J7044" s="89">
        <v>0</v>
      </c>
      <c r="K7044" s="89">
        <v>0</v>
      </c>
      <c r="L7044" s="89">
        <v>0</v>
      </c>
      <c r="M7044" s="89">
        <v>0</v>
      </c>
      <c r="N7044" s="89">
        <v>0</v>
      </c>
      <c r="O7044" s="89">
        <v>2</v>
      </c>
      <c r="P7044" s="89">
        <v>433</v>
      </c>
      <c r="Q7044" s="89">
        <v>12771.5</v>
      </c>
      <c r="R7044" s="88">
        <f>VLOOKUP(P7044,NEW_TRAIN_TEST!$A$1:$M$980,13,0)</f>
        <v>12727</v>
      </c>
      <c r="S7044" s="88">
        <f>VLOOKUP(P7044,NEW_TRAIN_TEST!$A$1:$M$980,11,0)</f>
        <v>12824</v>
      </c>
      <c r="T7044" s="6">
        <f t="shared" si="220"/>
        <v>0</v>
      </c>
      <c r="U7044" s="6">
        <f t="shared" si="221"/>
        <v>0</v>
      </c>
    </row>
    <row r="7045" spans="1:21" x14ac:dyDescent="0.2">
      <c r="A7045" s="88">
        <v>7045</v>
      </c>
      <c r="B7045" s="88">
        <v>6</v>
      </c>
      <c r="C7045" s="88" t="s">
        <v>2124</v>
      </c>
      <c r="D7045" s="99" t="s">
        <v>1699</v>
      </c>
      <c r="E7045" s="89">
        <v>20</v>
      </c>
      <c r="F7045" s="89">
        <v>0</v>
      </c>
      <c r="G7045" s="89">
        <v>0</v>
      </c>
      <c r="H7045" s="89">
        <v>0</v>
      </c>
      <c r="I7045" s="89">
        <v>0</v>
      </c>
      <c r="J7045" s="89">
        <v>0</v>
      </c>
      <c r="K7045" s="89">
        <v>0</v>
      </c>
      <c r="L7045" s="89">
        <v>0</v>
      </c>
      <c r="M7045" s="89">
        <v>0</v>
      </c>
      <c r="N7045" s="89">
        <v>0</v>
      </c>
      <c r="O7045" s="89">
        <v>0</v>
      </c>
      <c r="P7045" s="89">
        <v>883</v>
      </c>
      <c r="Q7045" s="89">
        <v>14095</v>
      </c>
      <c r="R7045" s="88">
        <f>VLOOKUP(P7045,NEW_TRAIN_TEST!$A$1:$M$980,13,0)</f>
        <v>13009</v>
      </c>
      <c r="S7045" s="88">
        <f>VLOOKUP(P7045,NEW_TRAIN_TEST!$A$1:$M$980,11,0)</f>
        <v>14186</v>
      </c>
      <c r="T7045" s="6">
        <f t="shared" si="220"/>
        <v>0</v>
      </c>
      <c r="U7045" s="6">
        <f t="shared" si="221"/>
        <v>0</v>
      </c>
    </row>
    <row r="7046" spans="1:21" x14ac:dyDescent="0.2">
      <c r="A7046" s="88">
        <v>7046</v>
      </c>
      <c r="B7046" s="88">
        <v>6</v>
      </c>
      <c r="C7046" s="88" t="s">
        <v>2124</v>
      </c>
      <c r="D7046" s="99" t="s">
        <v>1699</v>
      </c>
      <c r="E7046" s="89">
        <v>11</v>
      </c>
      <c r="F7046" s="89">
        <v>1</v>
      </c>
      <c r="G7046" s="89">
        <v>0</v>
      </c>
      <c r="H7046" s="89">
        <v>0</v>
      </c>
      <c r="I7046" s="89">
        <v>2</v>
      </c>
      <c r="J7046" s="89">
        <v>0</v>
      </c>
      <c r="K7046" s="89">
        <v>0</v>
      </c>
      <c r="L7046" s="89">
        <v>0</v>
      </c>
      <c r="M7046" s="89">
        <v>0</v>
      </c>
      <c r="N7046" s="89">
        <v>0</v>
      </c>
      <c r="O7046" s="89">
        <v>2</v>
      </c>
      <c r="P7046" s="89">
        <v>42</v>
      </c>
      <c r="Q7046" s="89">
        <v>7177</v>
      </c>
      <c r="R7046" s="88">
        <f>VLOOKUP(P7046,NEW_TRAIN_TEST!$A$1:$M$980,13,0)</f>
        <v>6945</v>
      </c>
      <c r="S7046" s="88">
        <f>VLOOKUP(P7046,NEW_TRAIN_TEST!$A$1:$M$980,11,0)</f>
        <v>7337</v>
      </c>
      <c r="T7046" s="6">
        <f t="shared" si="220"/>
        <v>0</v>
      </c>
      <c r="U7046" s="6">
        <f t="shared" si="221"/>
        <v>0</v>
      </c>
    </row>
    <row r="7047" spans="1:21" x14ac:dyDescent="0.2">
      <c r="A7047" s="88">
        <v>7047</v>
      </c>
      <c r="B7047" s="88">
        <v>6</v>
      </c>
      <c r="C7047" s="88" t="s">
        <v>2124</v>
      </c>
      <c r="D7047" s="99" t="s">
        <v>1699</v>
      </c>
      <c r="E7047" s="89">
        <v>11</v>
      </c>
      <c r="F7047" s="89">
        <v>2</v>
      </c>
      <c r="G7047" s="89">
        <v>2</v>
      </c>
      <c r="H7047" s="89">
        <v>2</v>
      </c>
      <c r="I7047" s="89">
        <v>2</v>
      </c>
      <c r="J7047" s="89">
        <v>0</v>
      </c>
      <c r="K7047" s="89">
        <v>0</v>
      </c>
      <c r="L7047" s="89">
        <v>1</v>
      </c>
      <c r="M7047" s="89">
        <v>20</v>
      </c>
      <c r="N7047" s="89">
        <v>0</v>
      </c>
      <c r="O7047" s="89">
        <v>2</v>
      </c>
      <c r="P7047" s="89">
        <v>42</v>
      </c>
      <c r="Q7047" s="89">
        <v>7290</v>
      </c>
      <c r="R7047" s="88">
        <f>VLOOKUP(P7047,NEW_TRAIN_TEST!$A$1:$M$980,13,0)</f>
        <v>6945</v>
      </c>
      <c r="S7047" s="88">
        <f>VLOOKUP(P7047,NEW_TRAIN_TEST!$A$1:$M$980,11,0)</f>
        <v>7337</v>
      </c>
      <c r="T7047" s="6">
        <f t="shared" si="220"/>
        <v>1</v>
      </c>
      <c r="U7047" s="6">
        <f t="shared" si="221"/>
        <v>1</v>
      </c>
    </row>
    <row r="7048" spans="1:21" x14ac:dyDescent="0.2">
      <c r="A7048" s="88">
        <v>7048</v>
      </c>
      <c r="B7048" s="88">
        <v>6</v>
      </c>
      <c r="C7048" s="88" t="s">
        <v>2124</v>
      </c>
      <c r="D7048" s="99" t="s">
        <v>1699</v>
      </c>
      <c r="E7048" s="89">
        <v>3</v>
      </c>
      <c r="F7048" s="89">
        <v>2</v>
      </c>
      <c r="G7048" s="89">
        <v>1</v>
      </c>
      <c r="H7048" s="89">
        <v>0</v>
      </c>
      <c r="I7048" s="89">
        <v>2</v>
      </c>
      <c r="J7048" s="89">
        <v>0</v>
      </c>
      <c r="K7048" s="89">
        <v>0</v>
      </c>
      <c r="L7048" s="89">
        <v>1</v>
      </c>
      <c r="M7048" s="89">
        <v>20</v>
      </c>
      <c r="N7048" s="89">
        <v>0</v>
      </c>
      <c r="O7048" s="89">
        <v>2</v>
      </c>
      <c r="P7048" s="89">
        <v>42</v>
      </c>
      <c r="Q7048" s="89">
        <v>7293</v>
      </c>
      <c r="R7048" s="88">
        <f>VLOOKUP(P7048,NEW_TRAIN_TEST!$A$1:$M$980,13,0)</f>
        <v>6945</v>
      </c>
      <c r="S7048" s="88">
        <f>VLOOKUP(P7048,NEW_TRAIN_TEST!$A$1:$M$980,11,0)</f>
        <v>7337</v>
      </c>
      <c r="T7048" s="6">
        <f t="shared" si="220"/>
        <v>1</v>
      </c>
      <c r="U7048" s="6">
        <f t="shared" si="221"/>
        <v>1</v>
      </c>
    </row>
    <row r="7049" spans="1:21" x14ac:dyDescent="0.2">
      <c r="A7049" s="88">
        <v>7049</v>
      </c>
      <c r="B7049" s="88">
        <v>6</v>
      </c>
      <c r="C7049" s="88" t="s">
        <v>2124</v>
      </c>
      <c r="D7049" s="99" t="s">
        <v>1699</v>
      </c>
      <c r="E7049" s="89">
        <v>0</v>
      </c>
      <c r="F7049" s="89">
        <v>4</v>
      </c>
      <c r="G7049" s="89">
        <v>0</v>
      </c>
      <c r="H7049" s="89">
        <v>2</v>
      </c>
      <c r="I7049" s="89">
        <v>2</v>
      </c>
      <c r="J7049" s="89">
        <v>0</v>
      </c>
      <c r="K7049" s="89">
        <v>0</v>
      </c>
      <c r="L7049" s="89">
        <v>0</v>
      </c>
      <c r="M7049" s="89">
        <v>0</v>
      </c>
      <c r="N7049" s="89">
        <v>0</v>
      </c>
      <c r="O7049" s="89">
        <v>2</v>
      </c>
      <c r="P7049" s="89">
        <v>442</v>
      </c>
      <c r="Q7049" s="89">
        <v>10557.5</v>
      </c>
      <c r="R7049" s="88">
        <f>VLOOKUP(P7049,NEW_TRAIN_TEST!$A$1:$M$980,13,0)</f>
        <v>10557.5</v>
      </c>
      <c r="S7049" s="88">
        <f>VLOOKUP(P7049,NEW_TRAIN_TEST!$A$1:$M$980,11,0)</f>
        <v>10645</v>
      </c>
      <c r="T7049" s="6">
        <f t="shared" si="220"/>
        <v>0</v>
      </c>
      <c r="U7049" s="6">
        <f t="shared" si="221"/>
        <v>0</v>
      </c>
    </row>
    <row r="7050" spans="1:21" x14ac:dyDescent="0.2">
      <c r="A7050" s="88">
        <v>7050</v>
      </c>
      <c r="B7050" s="88">
        <v>6</v>
      </c>
      <c r="C7050" s="88" t="s">
        <v>2124</v>
      </c>
      <c r="D7050" s="99" t="s">
        <v>1699</v>
      </c>
      <c r="E7050" s="89">
        <v>0</v>
      </c>
      <c r="F7050" s="89">
        <v>4</v>
      </c>
      <c r="G7050" s="89">
        <v>0</v>
      </c>
      <c r="H7050" s="89">
        <v>2</v>
      </c>
      <c r="I7050" s="89">
        <v>2</v>
      </c>
      <c r="J7050" s="89">
        <v>0</v>
      </c>
      <c r="K7050" s="89">
        <v>0</v>
      </c>
      <c r="L7050" s="89">
        <v>0</v>
      </c>
      <c r="M7050" s="89">
        <v>0</v>
      </c>
      <c r="N7050" s="89">
        <v>0</v>
      </c>
      <c r="O7050" s="89">
        <v>2</v>
      </c>
      <c r="P7050" s="89">
        <v>442</v>
      </c>
      <c r="Q7050" s="89">
        <v>10557.75</v>
      </c>
      <c r="R7050" s="88">
        <f>VLOOKUP(P7050,NEW_TRAIN_TEST!$A$1:$M$980,13,0)</f>
        <v>10557.5</v>
      </c>
      <c r="S7050" s="88">
        <f>VLOOKUP(P7050,NEW_TRAIN_TEST!$A$1:$M$980,11,0)</f>
        <v>10645</v>
      </c>
      <c r="T7050" s="6">
        <f t="shared" si="220"/>
        <v>0</v>
      </c>
      <c r="U7050" s="6">
        <f t="shared" si="221"/>
        <v>0</v>
      </c>
    </row>
    <row r="7051" spans="1:21" x14ac:dyDescent="0.2">
      <c r="A7051" s="88">
        <v>7051</v>
      </c>
      <c r="B7051" s="88">
        <v>6</v>
      </c>
      <c r="C7051" s="88" t="s">
        <v>2124</v>
      </c>
      <c r="D7051" s="99" t="s">
        <v>1699</v>
      </c>
      <c r="E7051" s="89">
        <v>0</v>
      </c>
      <c r="F7051" s="89">
        <v>3</v>
      </c>
      <c r="G7051" s="89">
        <v>0</v>
      </c>
      <c r="H7051" s="89">
        <v>0</v>
      </c>
      <c r="I7051" s="89">
        <v>0</v>
      </c>
      <c r="J7051" s="89">
        <v>0</v>
      </c>
      <c r="K7051" s="89">
        <v>0</v>
      </c>
      <c r="L7051" s="89">
        <v>0</v>
      </c>
      <c r="M7051" s="89">
        <v>0</v>
      </c>
      <c r="N7051" s="89">
        <v>0</v>
      </c>
      <c r="O7051" s="89">
        <v>0</v>
      </c>
      <c r="P7051" s="89">
        <v>442</v>
      </c>
      <c r="Q7051" s="89">
        <v>10562.25</v>
      </c>
      <c r="R7051" s="88">
        <f>VLOOKUP(P7051,NEW_TRAIN_TEST!$A$1:$M$980,13,0)</f>
        <v>10557.5</v>
      </c>
      <c r="S7051" s="88">
        <f>VLOOKUP(P7051,NEW_TRAIN_TEST!$A$1:$M$980,11,0)</f>
        <v>10645</v>
      </c>
      <c r="T7051" s="6">
        <f t="shared" si="220"/>
        <v>0</v>
      </c>
      <c r="U7051" s="6">
        <f t="shared" si="221"/>
        <v>0</v>
      </c>
    </row>
    <row r="7052" spans="1:21" x14ac:dyDescent="0.2">
      <c r="A7052" s="88">
        <v>7052</v>
      </c>
      <c r="B7052" s="88">
        <v>6</v>
      </c>
      <c r="C7052" s="88" t="s">
        <v>2124</v>
      </c>
      <c r="D7052" s="99" t="s">
        <v>1699</v>
      </c>
      <c r="E7052" s="89">
        <v>0</v>
      </c>
      <c r="F7052" s="89">
        <v>3</v>
      </c>
      <c r="G7052" s="89">
        <v>0</v>
      </c>
      <c r="H7052" s="89">
        <v>0</v>
      </c>
      <c r="I7052" s="89">
        <v>0</v>
      </c>
      <c r="J7052" s="89">
        <v>0</v>
      </c>
      <c r="K7052" s="89">
        <v>0</v>
      </c>
      <c r="L7052" s="89">
        <v>0</v>
      </c>
      <c r="M7052" s="89">
        <v>0</v>
      </c>
      <c r="N7052" s="89">
        <v>0</v>
      </c>
      <c r="O7052" s="89">
        <v>0</v>
      </c>
      <c r="P7052" s="89">
        <v>442</v>
      </c>
      <c r="Q7052" s="89">
        <v>10566.25</v>
      </c>
      <c r="R7052" s="88">
        <f>VLOOKUP(P7052,NEW_TRAIN_TEST!$A$1:$M$980,13,0)</f>
        <v>10557.5</v>
      </c>
      <c r="S7052" s="88">
        <f>VLOOKUP(P7052,NEW_TRAIN_TEST!$A$1:$M$980,11,0)</f>
        <v>10645</v>
      </c>
      <c r="T7052" s="6">
        <f t="shared" si="220"/>
        <v>0</v>
      </c>
      <c r="U7052" s="6">
        <f t="shared" si="221"/>
        <v>0</v>
      </c>
    </row>
    <row r="7053" spans="1:21" x14ac:dyDescent="0.2">
      <c r="A7053" s="88">
        <v>7053</v>
      </c>
      <c r="B7053" s="88">
        <v>6</v>
      </c>
      <c r="C7053" s="88" t="s">
        <v>2124</v>
      </c>
      <c r="D7053" s="99" t="s">
        <v>1699</v>
      </c>
      <c r="E7053" s="89">
        <v>0</v>
      </c>
      <c r="F7053" s="89">
        <v>4</v>
      </c>
      <c r="G7053" s="89">
        <v>2</v>
      </c>
      <c r="H7053" s="89">
        <v>0</v>
      </c>
      <c r="I7053" s="89">
        <v>0</v>
      </c>
      <c r="J7053" s="89">
        <v>0</v>
      </c>
      <c r="K7053" s="89">
        <v>0</v>
      </c>
      <c r="L7053" s="89">
        <v>0</v>
      </c>
      <c r="M7053" s="89">
        <v>0</v>
      </c>
      <c r="N7053" s="89">
        <v>0</v>
      </c>
      <c r="O7053" s="89">
        <v>0</v>
      </c>
      <c r="P7053" s="89">
        <v>442</v>
      </c>
      <c r="Q7053" s="89">
        <v>10594.25</v>
      </c>
      <c r="R7053" s="88">
        <f>VLOOKUP(P7053,NEW_TRAIN_TEST!$A$1:$M$980,13,0)</f>
        <v>10557.5</v>
      </c>
      <c r="S7053" s="88">
        <f>VLOOKUP(P7053,NEW_TRAIN_TEST!$A$1:$M$980,11,0)</f>
        <v>10645</v>
      </c>
      <c r="T7053" s="6">
        <f t="shared" si="220"/>
        <v>0</v>
      </c>
      <c r="U7053" s="6">
        <f t="shared" si="221"/>
        <v>0</v>
      </c>
    </row>
    <row r="7054" spans="1:21" x14ac:dyDescent="0.2">
      <c r="A7054" s="88">
        <v>7054</v>
      </c>
      <c r="B7054" s="88">
        <v>6</v>
      </c>
      <c r="C7054" s="88" t="s">
        <v>2124</v>
      </c>
      <c r="D7054" s="99" t="s">
        <v>1699</v>
      </c>
      <c r="E7054" s="89">
        <v>0</v>
      </c>
      <c r="F7054" s="89">
        <v>3</v>
      </c>
      <c r="G7054" s="89">
        <v>1</v>
      </c>
      <c r="H7054" s="89">
        <v>2</v>
      </c>
      <c r="I7054" s="89">
        <v>2</v>
      </c>
      <c r="J7054" s="89">
        <v>0</v>
      </c>
      <c r="K7054" s="89">
        <v>0</v>
      </c>
      <c r="L7054" s="89">
        <v>0</v>
      </c>
      <c r="M7054" s="89">
        <v>0</v>
      </c>
      <c r="N7054" s="89">
        <v>0</v>
      </c>
      <c r="O7054" s="89">
        <v>2</v>
      </c>
      <c r="P7054" s="89">
        <v>442</v>
      </c>
      <c r="Q7054" s="89">
        <v>10603</v>
      </c>
      <c r="R7054" s="88">
        <f>VLOOKUP(P7054,NEW_TRAIN_TEST!$A$1:$M$980,13,0)</f>
        <v>10557.5</v>
      </c>
      <c r="S7054" s="88">
        <f>VLOOKUP(P7054,NEW_TRAIN_TEST!$A$1:$M$980,11,0)</f>
        <v>10645</v>
      </c>
      <c r="T7054" s="6">
        <f t="shared" si="220"/>
        <v>0</v>
      </c>
      <c r="U7054" s="6">
        <f t="shared" si="221"/>
        <v>0</v>
      </c>
    </row>
    <row r="7055" spans="1:21" x14ac:dyDescent="0.2">
      <c r="A7055" s="88">
        <v>7055</v>
      </c>
      <c r="B7055" s="88">
        <v>6</v>
      </c>
      <c r="C7055" s="88" t="s">
        <v>2124</v>
      </c>
      <c r="D7055" s="99" t="s">
        <v>1699</v>
      </c>
      <c r="E7055" s="89">
        <v>0</v>
      </c>
      <c r="F7055" s="89">
        <v>7</v>
      </c>
      <c r="G7055" s="89">
        <v>3</v>
      </c>
      <c r="H7055" s="89">
        <v>0</v>
      </c>
      <c r="I7055" s="89">
        <v>0</v>
      </c>
      <c r="J7055" s="89">
        <v>0</v>
      </c>
      <c r="K7055" s="89">
        <v>0</v>
      </c>
      <c r="L7055" s="89">
        <v>0</v>
      </c>
      <c r="M7055" s="89">
        <v>0</v>
      </c>
      <c r="N7055" s="89">
        <v>0</v>
      </c>
      <c r="O7055" s="89">
        <v>0</v>
      </c>
      <c r="P7055" s="89">
        <v>442</v>
      </c>
      <c r="Q7055" s="89">
        <v>10608.5</v>
      </c>
      <c r="R7055" s="88">
        <f>VLOOKUP(P7055,NEW_TRAIN_TEST!$A$1:$M$980,13,0)</f>
        <v>10557.5</v>
      </c>
      <c r="S7055" s="88">
        <f>VLOOKUP(P7055,NEW_TRAIN_TEST!$A$1:$M$980,11,0)</f>
        <v>10645</v>
      </c>
      <c r="T7055" s="6">
        <f t="shared" si="220"/>
        <v>0</v>
      </c>
      <c r="U7055" s="6">
        <f t="shared" si="221"/>
        <v>0</v>
      </c>
    </row>
    <row r="7056" spans="1:21" x14ac:dyDescent="0.2">
      <c r="A7056" s="88">
        <v>7056</v>
      </c>
      <c r="B7056" s="88">
        <v>6</v>
      </c>
      <c r="C7056" s="88" t="s">
        <v>2124</v>
      </c>
      <c r="D7056" s="99" t="s">
        <v>1699</v>
      </c>
      <c r="E7056" s="89">
        <v>2</v>
      </c>
      <c r="F7056" s="89">
        <v>5</v>
      </c>
      <c r="G7056" s="89">
        <v>2</v>
      </c>
      <c r="H7056" s="89">
        <v>0</v>
      </c>
      <c r="I7056" s="89">
        <v>2</v>
      </c>
      <c r="J7056" s="89">
        <v>0</v>
      </c>
      <c r="K7056" s="89">
        <v>0</v>
      </c>
      <c r="L7056" s="89">
        <v>0</v>
      </c>
      <c r="M7056" s="89">
        <v>0</v>
      </c>
      <c r="N7056" s="89">
        <v>0</v>
      </c>
      <c r="O7056" s="89">
        <v>2</v>
      </c>
      <c r="P7056" s="89">
        <v>442</v>
      </c>
      <c r="Q7056" s="89">
        <v>10622.25</v>
      </c>
      <c r="R7056" s="88">
        <f>VLOOKUP(P7056,NEW_TRAIN_TEST!$A$1:$M$980,13,0)</f>
        <v>10557.5</v>
      </c>
      <c r="S7056" s="88">
        <f>VLOOKUP(P7056,NEW_TRAIN_TEST!$A$1:$M$980,11,0)</f>
        <v>10645</v>
      </c>
      <c r="T7056" s="6">
        <f t="shared" si="220"/>
        <v>0</v>
      </c>
      <c r="U7056" s="6">
        <f t="shared" si="221"/>
        <v>0</v>
      </c>
    </row>
    <row r="7057" spans="1:21" x14ac:dyDescent="0.2">
      <c r="A7057" s="88">
        <v>7057</v>
      </c>
      <c r="B7057" s="88">
        <v>6</v>
      </c>
      <c r="C7057" s="88" t="s">
        <v>2124</v>
      </c>
      <c r="D7057" s="99" t="s">
        <v>1699</v>
      </c>
      <c r="E7057" s="89">
        <v>12</v>
      </c>
      <c r="F7057" s="89">
        <v>2</v>
      </c>
      <c r="G7057" s="89">
        <v>0</v>
      </c>
      <c r="H7057" s="89">
        <v>0</v>
      </c>
      <c r="I7057" s="89">
        <v>2</v>
      </c>
      <c r="J7057" s="89">
        <v>0</v>
      </c>
      <c r="K7057" s="89">
        <v>0</v>
      </c>
      <c r="L7057" s="89">
        <v>0</v>
      </c>
      <c r="M7057" s="89">
        <v>19</v>
      </c>
      <c r="N7057" s="89">
        <v>0</v>
      </c>
      <c r="O7057" s="89">
        <v>2</v>
      </c>
      <c r="P7057" s="89">
        <v>135</v>
      </c>
      <c r="Q7057" s="89">
        <v>5818.83</v>
      </c>
      <c r="R7057" s="88">
        <f>VLOOKUP(P7057,NEW_TRAIN_TEST!$A$1:$M$980,13,0)</f>
        <v>5671</v>
      </c>
      <c r="S7057" s="88">
        <f>VLOOKUP(P7057,NEW_TRAIN_TEST!$A$1:$M$980,11,0)</f>
        <v>5935</v>
      </c>
      <c r="T7057" s="6">
        <f t="shared" si="220"/>
        <v>0</v>
      </c>
      <c r="U7057" s="6">
        <f t="shared" si="221"/>
        <v>1</v>
      </c>
    </row>
    <row r="7058" spans="1:21" x14ac:dyDescent="0.2">
      <c r="A7058" s="88">
        <v>7058</v>
      </c>
      <c r="B7058" s="88">
        <v>6</v>
      </c>
      <c r="C7058" s="88" t="s">
        <v>2124</v>
      </c>
      <c r="D7058" s="99" t="s">
        <v>1699</v>
      </c>
      <c r="E7058" s="89">
        <v>12</v>
      </c>
      <c r="F7058" s="89">
        <v>0</v>
      </c>
      <c r="G7058" s="89">
        <v>0</v>
      </c>
      <c r="H7058" s="89">
        <v>0</v>
      </c>
      <c r="I7058" s="89">
        <v>0</v>
      </c>
      <c r="J7058" s="89">
        <v>0</v>
      </c>
      <c r="K7058" s="89">
        <v>0</v>
      </c>
      <c r="L7058" s="89">
        <v>0</v>
      </c>
      <c r="M7058" s="89">
        <v>0</v>
      </c>
      <c r="N7058" s="89">
        <v>0</v>
      </c>
      <c r="O7058" s="89">
        <v>0</v>
      </c>
      <c r="P7058" s="89">
        <v>94</v>
      </c>
      <c r="Q7058" s="89">
        <v>680.5</v>
      </c>
      <c r="R7058" s="88">
        <f>VLOOKUP(P7058,NEW_TRAIN_TEST!$A$1:$M$980,13,0)</f>
        <v>659</v>
      </c>
      <c r="S7058" s="88">
        <f>VLOOKUP(P7058,NEW_TRAIN_TEST!$A$1:$M$980,11,0)</f>
        <v>688</v>
      </c>
      <c r="T7058" s="6">
        <f t="shared" si="220"/>
        <v>0</v>
      </c>
      <c r="U7058" s="6">
        <f t="shared" si="221"/>
        <v>0</v>
      </c>
    </row>
    <row r="7059" spans="1:21" x14ac:dyDescent="0.2">
      <c r="A7059" s="88">
        <v>7059</v>
      </c>
      <c r="B7059" s="88">
        <v>6</v>
      </c>
      <c r="C7059" s="88" t="s">
        <v>2124</v>
      </c>
      <c r="D7059" s="99" t="s">
        <v>1699</v>
      </c>
      <c r="E7059" s="89">
        <v>8</v>
      </c>
      <c r="F7059" s="89">
        <v>2</v>
      </c>
      <c r="G7059" s="89">
        <v>2</v>
      </c>
      <c r="H7059" s="89">
        <v>2</v>
      </c>
      <c r="I7059" s="89">
        <v>2</v>
      </c>
      <c r="J7059" s="89">
        <v>0</v>
      </c>
      <c r="K7059" s="89">
        <v>0</v>
      </c>
      <c r="L7059" s="89">
        <v>1</v>
      </c>
      <c r="M7059" s="89">
        <v>28</v>
      </c>
      <c r="N7059" s="89">
        <v>0</v>
      </c>
      <c r="O7059" s="89">
        <v>2</v>
      </c>
      <c r="P7059" s="89">
        <v>94</v>
      </c>
      <c r="Q7059" s="89">
        <v>683.5</v>
      </c>
      <c r="R7059" s="88">
        <f>VLOOKUP(P7059,NEW_TRAIN_TEST!$A$1:$M$980,13,0)</f>
        <v>659</v>
      </c>
      <c r="S7059" s="88">
        <f>VLOOKUP(P7059,NEW_TRAIN_TEST!$A$1:$M$980,11,0)</f>
        <v>688</v>
      </c>
      <c r="T7059" s="6">
        <f t="shared" si="220"/>
        <v>1</v>
      </c>
      <c r="U7059" s="6">
        <f t="shared" si="221"/>
        <v>1</v>
      </c>
    </row>
    <row r="7060" spans="1:21" x14ac:dyDescent="0.2">
      <c r="A7060" s="88">
        <v>7060</v>
      </c>
      <c r="B7060" s="88">
        <v>6</v>
      </c>
      <c r="C7060" s="88" t="s">
        <v>2124</v>
      </c>
      <c r="D7060" s="99" t="s">
        <v>1699</v>
      </c>
      <c r="E7060" s="89">
        <v>10</v>
      </c>
      <c r="F7060" s="89">
        <v>3</v>
      </c>
      <c r="G7060" s="89">
        <v>0</v>
      </c>
      <c r="H7060" s="89">
        <v>0</v>
      </c>
      <c r="I7060" s="89">
        <v>2</v>
      </c>
      <c r="J7060" s="89">
        <v>0</v>
      </c>
      <c r="K7060" s="89">
        <v>0</v>
      </c>
      <c r="L7060" s="89">
        <v>1</v>
      </c>
      <c r="M7060" s="89">
        <v>0</v>
      </c>
      <c r="N7060" s="89">
        <v>0</v>
      </c>
      <c r="O7060" s="89">
        <v>2</v>
      </c>
      <c r="P7060" s="89">
        <v>137</v>
      </c>
      <c r="Q7060" s="89">
        <v>5471</v>
      </c>
      <c r="R7060" s="88">
        <f>VLOOKUP(P7060,NEW_TRAIN_TEST!$A$1:$M$980,13,0)</f>
        <v>5233.5</v>
      </c>
      <c r="S7060" s="88">
        <f>VLOOKUP(P7060,NEW_TRAIN_TEST!$A$1:$M$980,11,0)</f>
        <v>5598</v>
      </c>
      <c r="T7060" s="6">
        <f t="shared" si="220"/>
        <v>1</v>
      </c>
      <c r="U7060" s="6">
        <f t="shared" si="221"/>
        <v>0</v>
      </c>
    </row>
    <row r="7061" spans="1:21" x14ac:dyDescent="0.2">
      <c r="A7061" s="88">
        <v>7061</v>
      </c>
      <c r="B7061" s="88">
        <v>6</v>
      </c>
      <c r="C7061" s="88" t="s">
        <v>2124</v>
      </c>
      <c r="D7061" s="99" t="s">
        <v>1699</v>
      </c>
      <c r="E7061" s="89">
        <v>5</v>
      </c>
      <c r="F7061" s="89">
        <v>1</v>
      </c>
      <c r="G7061" s="89">
        <v>0</v>
      </c>
      <c r="H7061" s="89">
        <v>0</v>
      </c>
      <c r="I7061" s="89">
        <v>2</v>
      </c>
      <c r="J7061" s="89">
        <v>0</v>
      </c>
      <c r="K7061" s="89">
        <v>0</v>
      </c>
      <c r="L7061" s="89">
        <v>1</v>
      </c>
      <c r="M7061" s="89">
        <v>0</v>
      </c>
      <c r="N7061" s="89">
        <v>0</v>
      </c>
      <c r="O7061" s="89">
        <v>2</v>
      </c>
      <c r="P7061" s="89">
        <v>138</v>
      </c>
      <c r="Q7061" s="89">
        <v>4521.5</v>
      </c>
      <c r="R7061" s="88">
        <f>VLOOKUP(P7061,NEW_TRAIN_TEST!$A$1:$M$980,13,0)</f>
        <v>4401</v>
      </c>
      <c r="S7061" s="88">
        <f>VLOOKUP(P7061,NEW_TRAIN_TEST!$A$1:$M$980,11,0)</f>
        <v>4767</v>
      </c>
      <c r="T7061" s="6">
        <f t="shared" si="220"/>
        <v>1</v>
      </c>
      <c r="U7061" s="6">
        <f t="shared" si="221"/>
        <v>0</v>
      </c>
    </row>
    <row r="7062" spans="1:21" x14ac:dyDescent="0.2">
      <c r="A7062" s="88">
        <v>7062</v>
      </c>
      <c r="B7062" s="88">
        <v>6</v>
      </c>
      <c r="C7062" s="88" t="s">
        <v>2124</v>
      </c>
      <c r="D7062" s="99" t="s">
        <v>1699</v>
      </c>
      <c r="E7062" s="89">
        <v>15</v>
      </c>
      <c r="F7062" s="89">
        <v>1</v>
      </c>
      <c r="G7062" s="89">
        <v>0</v>
      </c>
      <c r="H7062" s="89">
        <v>0</v>
      </c>
      <c r="I7062" s="89">
        <v>2</v>
      </c>
      <c r="J7062" s="89">
        <v>0</v>
      </c>
      <c r="K7062" s="89">
        <v>0</v>
      </c>
      <c r="L7062" s="89">
        <v>0</v>
      </c>
      <c r="M7062" s="89">
        <v>0</v>
      </c>
      <c r="N7062" s="89">
        <v>0</v>
      </c>
      <c r="O7062" s="89">
        <v>2</v>
      </c>
      <c r="P7062" s="89">
        <v>139</v>
      </c>
      <c r="Q7062" s="89">
        <v>4500</v>
      </c>
      <c r="R7062" s="88">
        <f>VLOOKUP(P7062,NEW_TRAIN_TEST!$A$1:$M$980,13,0)</f>
        <v>4064</v>
      </c>
      <c r="S7062" s="88">
        <f>VLOOKUP(P7062,NEW_TRAIN_TEST!$A$1:$M$980,11,0)</f>
        <v>4643</v>
      </c>
      <c r="T7062" s="6">
        <f t="shared" si="220"/>
        <v>0</v>
      </c>
      <c r="U7062" s="6">
        <f t="shared" si="221"/>
        <v>0</v>
      </c>
    </row>
    <row r="7063" spans="1:21" x14ac:dyDescent="0.2">
      <c r="A7063" s="88">
        <v>7063</v>
      </c>
      <c r="B7063" s="88">
        <v>6</v>
      </c>
      <c r="C7063" s="88" t="s">
        <v>2124</v>
      </c>
      <c r="D7063" s="99" t="s">
        <v>1699</v>
      </c>
      <c r="E7063" s="89">
        <v>6</v>
      </c>
      <c r="F7063" s="89">
        <v>3</v>
      </c>
      <c r="G7063" s="89">
        <v>0</v>
      </c>
      <c r="H7063" s="89">
        <v>2</v>
      </c>
      <c r="I7063" s="89">
        <v>2</v>
      </c>
      <c r="J7063" s="89">
        <v>0</v>
      </c>
      <c r="K7063" s="89">
        <v>0</v>
      </c>
      <c r="L7063" s="89">
        <v>1</v>
      </c>
      <c r="M7063" s="89">
        <v>0</v>
      </c>
      <c r="N7063" s="89">
        <v>0</v>
      </c>
      <c r="O7063" s="89">
        <v>2</v>
      </c>
      <c r="P7063" s="89">
        <v>139</v>
      </c>
      <c r="Q7063" s="89">
        <v>4536</v>
      </c>
      <c r="R7063" s="88">
        <f>VLOOKUP(P7063,NEW_TRAIN_TEST!$A$1:$M$980,13,0)</f>
        <v>4064</v>
      </c>
      <c r="S7063" s="88">
        <f>VLOOKUP(P7063,NEW_TRAIN_TEST!$A$1:$M$980,11,0)</f>
        <v>4643</v>
      </c>
      <c r="T7063" s="6">
        <f t="shared" si="220"/>
        <v>1</v>
      </c>
      <c r="U7063" s="6">
        <f t="shared" si="221"/>
        <v>0</v>
      </c>
    </row>
    <row r="7064" spans="1:21" x14ac:dyDescent="0.2">
      <c r="A7064" s="88">
        <v>7064</v>
      </c>
      <c r="B7064" s="88">
        <v>6</v>
      </c>
      <c r="C7064" s="88" t="s">
        <v>2124</v>
      </c>
      <c r="D7064" s="99" t="s">
        <v>1699</v>
      </c>
      <c r="E7064" s="89">
        <v>5</v>
      </c>
      <c r="F7064" s="89">
        <v>5</v>
      </c>
      <c r="G7064" s="89">
        <v>0</v>
      </c>
      <c r="H7064" s="89">
        <v>2</v>
      </c>
      <c r="I7064" s="89">
        <v>0</v>
      </c>
      <c r="J7064" s="89">
        <v>0</v>
      </c>
      <c r="K7064" s="89">
        <v>0</v>
      </c>
      <c r="L7064" s="89">
        <v>1</v>
      </c>
      <c r="M7064" s="89">
        <v>14</v>
      </c>
      <c r="N7064" s="89">
        <v>0</v>
      </c>
      <c r="O7064" s="89">
        <v>0</v>
      </c>
      <c r="P7064" s="89">
        <v>139</v>
      </c>
      <c r="Q7064" s="89">
        <v>4613.5</v>
      </c>
      <c r="R7064" s="88">
        <f>VLOOKUP(P7064,NEW_TRAIN_TEST!$A$1:$M$980,13,0)</f>
        <v>4064</v>
      </c>
      <c r="S7064" s="88">
        <f>VLOOKUP(P7064,NEW_TRAIN_TEST!$A$1:$M$980,11,0)</f>
        <v>4643</v>
      </c>
      <c r="T7064" s="6">
        <f t="shared" si="220"/>
        <v>1</v>
      </c>
      <c r="U7064" s="6">
        <f t="shared" si="221"/>
        <v>1</v>
      </c>
    </row>
    <row r="7065" spans="1:21" x14ac:dyDescent="0.2">
      <c r="A7065" s="88">
        <v>7065</v>
      </c>
      <c r="B7065" s="88">
        <v>6</v>
      </c>
      <c r="C7065" s="88" t="s">
        <v>2124</v>
      </c>
      <c r="D7065" s="99" t="s">
        <v>1699</v>
      </c>
      <c r="E7065" s="89">
        <v>0</v>
      </c>
      <c r="F7065" s="89">
        <v>5</v>
      </c>
      <c r="G7065" s="89">
        <v>1</v>
      </c>
      <c r="H7065" s="89">
        <v>2</v>
      </c>
      <c r="I7065" s="89">
        <v>0</v>
      </c>
      <c r="J7065" s="89">
        <v>0</v>
      </c>
      <c r="K7065" s="89">
        <v>0</v>
      </c>
      <c r="L7065" s="89">
        <v>1</v>
      </c>
      <c r="M7065" s="89">
        <v>14</v>
      </c>
      <c r="N7065" s="89">
        <v>0</v>
      </c>
      <c r="O7065" s="89">
        <v>0</v>
      </c>
      <c r="P7065" s="89">
        <v>139</v>
      </c>
      <c r="Q7065" s="89">
        <v>4613.5</v>
      </c>
      <c r="R7065" s="88">
        <f>VLOOKUP(P7065,NEW_TRAIN_TEST!$A$1:$M$980,13,0)</f>
        <v>4064</v>
      </c>
      <c r="S7065" s="88">
        <f>VLOOKUP(P7065,NEW_TRAIN_TEST!$A$1:$M$980,11,0)</f>
        <v>4643</v>
      </c>
      <c r="T7065" s="6">
        <f t="shared" si="220"/>
        <v>1</v>
      </c>
      <c r="U7065" s="6">
        <f t="shared" si="221"/>
        <v>1</v>
      </c>
    </row>
    <row r="7066" spans="1:21" x14ac:dyDescent="0.2">
      <c r="A7066" s="88">
        <v>7066</v>
      </c>
      <c r="B7066" s="88">
        <v>6</v>
      </c>
      <c r="C7066" s="88" t="s">
        <v>2124</v>
      </c>
      <c r="D7066" s="99" t="s">
        <v>1699</v>
      </c>
      <c r="E7066" s="89">
        <v>0</v>
      </c>
      <c r="F7066" s="89">
        <v>4</v>
      </c>
      <c r="G7066" s="89">
        <v>2</v>
      </c>
      <c r="H7066" s="89">
        <v>2</v>
      </c>
      <c r="I7066" s="89">
        <v>2</v>
      </c>
      <c r="J7066" s="89">
        <v>0</v>
      </c>
      <c r="K7066" s="89">
        <v>0</v>
      </c>
      <c r="L7066" s="89">
        <v>1</v>
      </c>
      <c r="M7066" s="89">
        <v>0</v>
      </c>
      <c r="N7066" s="89">
        <v>0</v>
      </c>
      <c r="O7066" s="89">
        <v>2</v>
      </c>
      <c r="P7066" s="89">
        <v>139</v>
      </c>
      <c r="Q7066" s="89">
        <v>4619</v>
      </c>
      <c r="R7066" s="88">
        <f>VLOOKUP(P7066,NEW_TRAIN_TEST!$A$1:$M$980,13,0)</f>
        <v>4064</v>
      </c>
      <c r="S7066" s="88">
        <f>VLOOKUP(P7066,NEW_TRAIN_TEST!$A$1:$M$980,11,0)</f>
        <v>4643</v>
      </c>
      <c r="T7066" s="6">
        <f t="shared" si="220"/>
        <v>1</v>
      </c>
      <c r="U7066" s="6">
        <f t="shared" si="221"/>
        <v>0</v>
      </c>
    </row>
    <row r="7067" spans="1:21" x14ac:dyDescent="0.2">
      <c r="A7067" s="88">
        <v>7067</v>
      </c>
      <c r="B7067" s="88">
        <v>6</v>
      </c>
      <c r="C7067" s="88" t="s">
        <v>2124</v>
      </c>
      <c r="D7067" s="99" t="s">
        <v>1699</v>
      </c>
      <c r="E7067" s="89">
        <v>0</v>
      </c>
      <c r="F7067" s="89">
        <v>4</v>
      </c>
      <c r="G7067" s="89">
        <v>3</v>
      </c>
      <c r="H7067" s="89">
        <v>2</v>
      </c>
      <c r="I7067" s="89">
        <v>2</v>
      </c>
      <c r="J7067" s="89">
        <v>0</v>
      </c>
      <c r="K7067" s="89">
        <v>0</v>
      </c>
      <c r="L7067" s="89">
        <v>1</v>
      </c>
      <c r="M7067" s="89">
        <v>0</v>
      </c>
      <c r="N7067" s="89">
        <v>0</v>
      </c>
      <c r="O7067" s="89">
        <v>2</v>
      </c>
      <c r="P7067" s="89">
        <v>139</v>
      </c>
      <c r="Q7067" s="89">
        <v>4620.5</v>
      </c>
      <c r="R7067" s="88">
        <f>VLOOKUP(P7067,NEW_TRAIN_TEST!$A$1:$M$980,13,0)</f>
        <v>4064</v>
      </c>
      <c r="S7067" s="88">
        <f>VLOOKUP(P7067,NEW_TRAIN_TEST!$A$1:$M$980,11,0)</f>
        <v>4643</v>
      </c>
      <c r="T7067" s="6">
        <f t="shared" si="220"/>
        <v>1</v>
      </c>
      <c r="U7067" s="6">
        <f t="shared" si="221"/>
        <v>0</v>
      </c>
    </row>
    <row r="7068" spans="1:21" x14ac:dyDescent="0.2">
      <c r="A7068" s="88">
        <v>7068</v>
      </c>
      <c r="B7068" s="88">
        <v>6</v>
      </c>
      <c r="C7068" s="88" t="s">
        <v>2124</v>
      </c>
      <c r="D7068" s="99" t="s">
        <v>1699</v>
      </c>
      <c r="E7068" s="89">
        <v>0</v>
      </c>
      <c r="F7068" s="89">
        <v>4</v>
      </c>
      <c r="G7068" s="89">
        <v>3</v>
      </c>
      <c r="H7068" s="89">
        <v>2</v>
      </c>
      <c r="I7068" s="89">
        <v>2</v>
      </c>
      <c r="J7068" s="89">
        <v>0</v>
      </c>
      <c r="K7068" s="89">
        <v>0</v>
      </c>
      <c r="L7068" s="89">
        <v>1</v>
      </c>
      <c r="M7068" s="89">
        <v>14</v>
      </c>
      <c r="N7068" s="89">
        <v>0</v>
      </c>
      <c r="O7068" s="89">
        <v>2</v>
      </c>
      <c r="P7068" s="89">
        <v>139</v>
      </c>
      <c r="Q7068" s="89">
        <v>4620.5</v>
      </c>
      <c r="R7068" s="88">
        <f>VLOOKUP(P7068,NEW_TRAIN_TEST!$A$1:$M$980,13,0)</f>
        <v>4064</v>
      </c>
      <c r="S7068" s="88">
        <f>VLOOKUP(P7068,NEW_TRAIN_TEST!$A$1:$M$980,11,0)</f>
        <v>4643</v>
      </c>
      <c r="T7068" s="6">
        <f t="shared" si="220"/>
        <v>1</v>
      </c>
      <c r="U7068" s="6">
        <f t="shared" si="221"/>
        <v>1</v>
      </c>
    </row>
    <row r="7069" spans="1:21" x14ac:dyDescent="0.2">
      <c r="A7069" s="88">
        <v>7069</v>
      </c>
      <c r="B7069" s="88">
        <v>6</v>
      </c>
      <c r="C7069" s="88" t="s">
        <v>2124</v>
      </c>
      <c r="D7069" s="99" t="s">
        <v>1699</v>
      </c>
      <c r="E7069" s="89">
        <v>0</v>
      </c>
      <c r="F7069" s="89">
        <v>4</v>
      </c>
      <c r="G7069" s="89">
        <v>3</v>
      </c>
      <c r="H7069" s="89">
        <v>0</v>
      </c>
      <c r="I7069" s="89">
        <v>2</v>
      </c>
      <c r="J7069" s="89">
        <v>0</v>
      </c>
      <c r="K7069" s="89">
        <v>0</v>
      </c>
      <c r="L7069" s="89">
        <v>0</v>
      </c>
      <c r="M7069" s="89">
        <v>14</v>
      </c>
      <c r="N7069" s="89">
        <v>0</v>
      </c>
      <c r="O7069" s="89">
        <v>2</v>
      </c>
      <c r="P7069" s="89">
        <v>139</v>
      </c>
      <c r="Q7069" s="89">
        <v>4620.5</v>
      </c>
      <c r="R7069" s="88">
        <f>VLOOKUP(P7069,NEW_TRAIN_TEST!$A$1:$M$980,13,0)</f>
        <v>4064</v>
      </c>
      <c r="S7069" s="88">
        <f>VLOOKUP(P7069,NEW_TRAIN_TEST!$A$1:$M$980,11,0)</f>
        <v>4643</v>
      </c>
      <c r="T7069" s="6">
        <f t="shared" si="220"/>
        <v>0</v>
      </c>
      <c r="U7069" s="6">
        <f t="shared" si="221"/>
        <v>1</v>
      </c>
    </row>
    <row r="7070" spans="1:21" x14ac:dyDescent="0.2">
      <c r="A7070" s="88">
        <v>7070</v>
      </c>
      <c r="B7070" s="88">
        <v>6</v>
      </c>
      <c r="C7070" s="88" t="s">
        <v>2124</v>
      </c>
      <c r="D7070" s="99" t="s">
        <v>1699</v>
      </c>
      <c r="E7070" s="89">
        <v>0</v>
      </c>
      <c r="F7070" s="89">
        <v>7</v>
      </c>
      <c r="G7070" s="89">
        <v>5</v>
      </c>
      <c r="H7070" s="89">
        <v>0</v>
      </c>
      <c r="I7070" s="89">
        <v>2</v>
      </c>
      <c r="J7070" s="89">
        <v>0</v>
      </c>
      <c r="K7070" s="89">
        <v>0</v>
      </c>
      <c r="L7070" s="89">
        <v>1</v>
      </c>
      <c r="M7070" s="89">
        <v>14</v>
      </c>
      <c r="N7070" s="89">
        <v>0</v>
      </c>
      <c r="O7070" s="89">
        <v>2</v>
      </c>
      <c r="P7070" s="89">
        <v>139</v>
      </c>
      <c r="Q7070" s="89">
        <v>4626.5</v>
      </c>
      <c r="R7070" s="88">
        <f>VLOOKUP(P7070,NEW_TRAIN_TEST!$A$1:$M$980,13,0)</f>
        <v>4064</v>
      </c>
      <c r="S7070" s="88">
        <f>VLOOKUP(P7070,NEW_TRAIN_TEST!$A$1:$M$980,11,0)</f>
        <v>4643</v>
      </c>
      <c r="T7070" s="6">
        <f t="shared" si="220"/>
        <v>1</v>
      </c>
      <c r="U7070" s="6">
        <f t="shared" si="221"/>
        <v>1</v>
      </c>
    </row>
    <row r="7071" spans="1:21" x14ac:dyDescent="0.2">
      <c r="A7071" s="88">
        <v>7071</v>
      </c>
      <c r="B7071" s="88">
        <v>6</v>
      </c>
      <c r="C7071" s="88" t="s">
        <v>2124</v>
      </c>
      <c r="D7071" s="99" t="s">
        <v>1699</v>
      </c>
      <c r="E7071" s="89">
        <v>0</v>
      </c>
      <c r="F7071" s="89">
        <v>8</v>
      </c>
      <c r="G7071" s="89">
        <v>5</v>
      </c>
      <c r="H7071" s="89">
        <v>2</v>
      </c>
      <c r="I7071" s="89">
        <v>1</v>
      </c>
      <c r="J7071" s="89">
        <v>0</v>
      </c>
      <c r="K7071" s="89">
        <v>0</v>
      </c>
      <c r="L7071" s="89">
        <v>1</v>
      </c>
      <c r="M7071" s="89">
        <v>0</v>
      </c>
      <c r="N7071" s="89">
        <v>0</v>
      </c>
      <c r="O7071" s="89">
        <v>0</v>
      </c>
      <c r="P7071" s="89">
        <v>139</v>
      </c>
      <c r="Q7071" s="89">
        <v>4630.5</v>
      </c>
      <c r="R7071" s="88">
        <f>VLOOKUP(P7071,NEW_TRAIN_TEST!$A$1:$M$980,13,0)</f>
        <v>4064</v>
      </c>
      <c r="S7071" s="88">
        <f>VLOOKUP(P7071,NEW_TRAIN_TEST!$A$1:$M$980,11,0)</f>
        <v>4643</v>
      </c>
      <c r="T7071" s="6">
        <f t="shared" si="220"/>
        <v>1</v>
      </c>
      <c r="U7071" s="6">
        <f t="shared" si="221"/>
        <v>0</v>
      </c>
    </row>
    <row r="7072" spans="1:21" x14ac:dyDescent="0.2">
      <c r="A7072" s="88">
        <v>7072</v>
      </c>
      <c r="B7072" s="88">
        <v>6</v>
      </c>
      <c r="C7072" s="88" t="s">
        <v>2124</v>
      </c>
      <c r="D7072" s="99" t="s">
        <v>1699</v>
      </c>
      <c r="E7072" s="89">
        <v>0</v>
      </c>
      <c r="F7072" s="89">
        <v>8</v>
      </c>
      <c r="G7072" s="89">
        <v>5</v>
      </c>
      <c r="H7072" s="89">
        <v>2</v>
      </c>
      <c r="I7072" s="89">
        <v>1</v>
      </c>
      <c r="J7072" s="89">
        <v>0</v>
      </c>
      <c r="K7072" s="89">
        <v>0</v>
      </c>
      <c r="L7072" s="89">
        <v>1</v>
      </c>
      <c r="M7072" s="89">
        <v>14</v>
      </c>
      <c r="N7072" s="89">
        <v>0</v>
      </c>
      <c r="O7072" s="89">
        <v>0</v>
      </c>
      <c r="P7072" s="89">
        <v>139</v>
      </c>
      <c r="Q7072" s="89">
        <v>4630.5</v>
      </c>
      <c r="R7072" s="88">
        <f>VLOOKUP(P7072,NEW_TRAIN_TEST!$A$1:$M$980,13,0)</f>
        <v>4064</v>
      </c>
      <c r="S7072" s="88">
        <f>VLOOKUP(P7072,NEW_TRAIN_TEST!$A$1:$M$980,11,0)</f>
        <v>4643</v>
      </c>
      <c r="T7072" s="6">
        <f t="shared" si="220"/>
        <v>1</v>
      </c>
      <c r="U7072" s="6">
        <f t="shared" si="221"/>
        <v>1</v>
      </c>
    </row>
    <row r="7073" spans="1:21" x14ac:dyDescent="0.2">
      <c r="A7073" s="88">
        <v>7073</v>
      </c>
      <c r="B7073" s="88">
        <v>6</v>
      </c>
      <c r="C7073" s="88" t="s">
        <v>2124</v>
      </c>
      <c r="D7073" s="99" t="s">
        <v>1699</v>
      </c>
      <c r="E7073" s="89">
        <v>0</v>
      </c>
      <c r="F7073" s="89">
        <v>9</v>
      </c>
      <c r="G7073" s="89">
        <v>6</v>
      </c>
      <c r="H7073" s="89">
        <v>2</v>
      </c>
      <c r="I7073" s="89">
        <v>1</v>
      </c>
      <c r="J7073" s="89">
        <v>0</v>
      </c>
      <c r="K7073" s="89">
        <v>0</v>
      </c>
      <c r="L7073" s="89">
        <v>1</v>
      </c>
      <c r="M7073" s="89">
        <v>0</v>
      </c>
      <c r="N7073" s="89">
        <v>0</v>
      </c>
      <c r="O7073" s="89">
        <v>0</v>
      </c>
      <c r="P7073" s="89">
        <v>139</v>
      </c>
      <c r="Q7073" s="89">
        <v>4630.5</v>
      </c>
      <c r="R7073" s="88">
        <f>VLOOKUP(P7073,NEW_TRAIN_TEST!$A$1:$M$980,13,0)</f>
        <v>4064</v>
      </c>
      <c r="S7073" s="88">
        <f>VLOOKUP(P7073,NEW_TRAIN_TEST!$A$1:$M$980,11,0)</f>
        <v>4643</v>
      </c>
      <c r="T7073" s="6">
        <f t="shared" si="220"/>
        <v>1</v>
      </c>
      <c r="U7073" s="6">
        <f t="shared" si="221"/>
        <v>0</v>
      </c>
    </row>
    <row r="7074" spans="1:21" x14ac:dyDescent="0.2">
      <c r="A7074" s="88">
        <v>7074</v>
      </c>
      <c r="B7074" s="88">
        <v>6</v>
      </c>
      <c r="C7074" s="88" t="s">
        <v>2124</v>
      </c>
      <c r="D7074" s="99" t="s">
        <v>1699</v>
      </c>
      <c r="E7074" s="89">
        <v>0</v>
      </c>
      <c r="F7074" s="89">
        <v>8</v>
      </c>
      <c r="G7074" s="89">
        <v>0</v>
      </c>
      <c r="H7074" s="89">
        <v>0</v>
      </c>
      <c r="I7074" s="89">
        <v>2</v>
      </c>
      <c r="J7074" s="89">
        <v>0</v>
      </c>
      <c r="K7074" s="89">
        <v>0</v>
      </c>
      <c r="L7074" s="89">
        <v>0</v>
      </c>
      <c r="M7074" s="89">
        <v>14</v>
      </c>
      <c r="N7074" s="89">
        <v>0</v>
      </c>
      <c r="O7074" s="89">
        <v>2</v>
      </c>
      <c r="P7074" s="89">
        <v>139</v>
      </c>
      <c r="Q7074" s="89">
        <v>4630.5</v>
      </c>
      <c r="R7074" s="88">
        <f>VLOOKUP(P7074,NEW_TRAIN_TEST!$A$1:$M$980,13,0)</f>
        <v>4064</v>
      </c>
      <c r="S7074" s="88">
        <f>VLOOKUP(P7074,NEW_TRAIN_TEST!$A$1:$M$980,11,0)</f>
        <v>4643</v>
      </c>
      <c r="T7074" s="6">
        <f t="shared" si="220"/>
        <v>0</v>
      </c>
      <c r="U7074" s="6">
        <f t="shared" si="221"/>
        <v>1</v>
      </c>
    </row>
    <row r="7075" spans="1:21" x14ac:dyDescent="0.2">
      <c r="A7075" s="88">
        <v>7075</v>
      </c>
      <c r="B7075" s="88">
        <v>6</v>
      </c>
      <c r="C7075" s="88" t="s">
        <v>2124</v>
      </c>
      <c r="D7075" s="99" t="s">
        <v>1699</v>
      </c>
      <c r="E7075" s="89">
        <v>0</v>
      </c>
      <c r="F7075" s="89">
        <v>14</v>
      </c>
      <c r="G7075" s="89">
        <v>7</v>
      </c>
      <c r="H7075" s="89">
        <v>0</v>
      </c>
      <c r="I7075" s="89">
        <v>0</v>
      </c>
      <c r="J7075" s="89">
        <v>0</v>
      </c>
      <c r="K7075" s="89">
        <v>0</v>
      </c>
      <c r="L7075" s="89">
        <v>0</v>
      </c>
      <c r="M7075" s="89">
        <v>14</v>
      </c>
      <c r="N7075" s="89">
        <v>0</v>
      </c>
      <c r="O7075" s="89">
        <v>0</v>
      </c>
      <c r="P7075" s="89">
        <v>139</v>
      </c>
      <c r="Q7075" s="89">
        <v>4631.5</v>
      </c>
      <c r="R7075" s="88">
        <f>VLOOKUP(P7075,NEW_TRAIN_TEST!$A$1:$M$980,13,0)</f>
        <v>4064</v>
      </c>
      <c r="S7075" s="88">
        <f>VLOOKUP(P7075,NEW_TRAIN_TEST!$A$1:$M$980,11,0)</f>
        <v>4643</v>
      </c>
      <c r="T7075" s="6">
        <f t="shared" si="220"/>
        <v>0</v>
      </c>
      <c r="U7075" s="6">
        <f t="shared" si="221"/>
        <v>1</v>
      </c>
    </row>
    <row r="7076" spans="1:21" x14ac:dyDescent="0.2">
      <c r="A7076" s="88">
        <v>7076</v>
      </c>
      <c r="B7076" s="88">
        <v>6</v>
      </c>
      <c r="C7076" s="88" t="s">
        <v>2124</v>
      </c>
      <c r="D7076" s="99" t="s">
        <v>1699</v>
      </c>
      <c r="E7076" s="89">
        <v>6</v>
      </c>
      <c r="F7076" s="89">
        <v>4</v>
      </c>
      <c r="G7076" s="89">
        <v>3</v>
      </c>
      <c r="H7076" s="89">
        <v>2</v>
      </c>
      <c r="I7076" s="89">
        <v>0</v>
      </c>
      <c r="J7076" s="89">
        <v>0</v>
      </c>
      <c r="K7076" s="89">
        <v>0</v>
      </c>
      <c r="L7076" s="89">
        <v>0</v>
      </c>
      <c r="M7076" s="89">
        <v>14</v>
      </c>
      <c r="N7076" s="89">
        <v>0</v>
      </c>
      <c r="O7076" s="89">
        <v>0</v>
      </c>
      <c r="P7076" s="89">
        <v>139</v>
      </c>
      <c r="Q7076" s="89">
        <v>4642.5</v>
      </c>
      <c r="R7076" s="88">
        <f>VLOOKUP(P7076,NEW_TRAIN_TEST!$A$1:$M$980,13,0)</f>
        <v>4064</v>
      </c>
      <c r="S7076" s="88">
        <f>VLOOKUP(P7076,NEW_TRAIN_TEST!$A$1:$M$980,11,0)</f>
        <v>4643</v>
      </c>
      <c r="T7076" s="6">
        <f t="shared" si="220"/>
        <v>0</v>
      </c>
      <c r="U7076" s="6">
        <f t="shared" si="221"/>
        <v>1</v>
      </c>
    </row>
    <row r="7077" spans="1:21" x14ac:dyDescent="0.2">
      <c r="A7077" s="88">
        <v>7077</v>
      </c>
      <c r="B7077" s="88">
        <v>6</v>
      </c>
      <c r="C7077" s="88" t="s">
        <v>2124</v>
      </c>
      <c r="D7077" s="99" t="s">
        <v>1699</v>
      </c>
      <c r="E7077" s="89">
        <v>13</v>
      </c>
      <c r="F7077" s="89">
        <v>0</v>
      </c>
      <c r="G7077" s="89">
        <v>0</v>
      </c>
      <c r="H7077" s="89">
        <v>0</v>
      </c>
      <c r="I7077" s="89">
        <v>0</v>
      </c>
      <c r="J7077" s="89">
        <v>0</v>
      </c>
      <c r="K7077" s="89">
        <v>0</v>
      </c>
      <c r="L7077" s="89">
        <v>0</v>
      </c>
      <c r="M7077" s="89">
        <v>0</v>
      </c>
      <c r="N7077" s="89">
        <v>0</v>
      </c>
      <c r="O7077" s="89">
        <v>0</v>
      </c>
      <c r="P7077" s="89">
        <v>140</v>
      </c>
      <c r="Q7077" s="89">
        <v>5013.5</v>
      </c>
      <c r="R7077" s="88">
        <f>VLOOKUP(P7077,NEW_TRAIN_TEST!$A$1:$M$980,13,0)</f>
        <v>4788.5</v>
      </c>
      <c r="S7077" s="88">
        <f>VLOOKUP(P7077,NEW_TRAIN_TEST!$A$1:$M$980,11,0)</f>
        <v>5084</v>
      </c>
      <c r="T7077" s="6">
        <f t="shared" si="220"/>
        <v>0</v>
      </c>
      <c r="U7077" s="6">
        <f t="shared" si="221"/>
        <v>0</v>
      </c>
    </row>
    <row r="7078" spans="1:21" x14ac:dyDescent="0.2">
      <c r="A7078" s="88">
        <v>7078</v>
      </c>
      <c r="B7078" s="88">
        <v>6</v>
      </c>
      <c r="C7078" s="88" t="s">
        <v>2124</v>
      </c>
      <c r="D7078" s="99" t="s">
        <v>1699</v>
      </c>
      <c r="E7078" s="89">
        <v>17</v>
      </c>
      <c r="F7078" s="89">
        <v>0</v>
      </c>
      <c r="G7078" s="89">
        <v>1</v>
      </c>
      <c r="H7078" s="89">
        <v>0</v>
      </c>
      <c r="I7078" s="89">
        <v>0</v>
      </c>
      <c r="J7078" s="89">
        <v>0</v>
      </c>
      <c r="K7078" s="89">
        <v>0</v>
      </c>
      <c r="L7078" s="89">
        <v>0</v>
      </c>
      <c r="M7078" s="89">
        <v>21</v>
      </c>
      <c r="N7078" s="89">
        <v>0</v>
      </c>
      <c r="O7078" s="89">
        <v>0</v>
      </c>
      <c r="P7078" s="89">
        <v>141</v>
      </c>
      <c r="Q7078" s="89">
        <v>5420</v>
      </c>
      <c r="R7078" s="88">
        <f>VLOOKUP(P7078,NEW_TRAIN_TEST!$A$1:$M$980,13,0)</f>
        <v>5260.5</v>
      </c>
      <c r="S7078" s="88">
        <f>VLOOKUP(P7078,NEW_TRAIN_TEST!$A$1:$M$980,11,0)</f>
        <v>5487</v>
      </c>
      <c r="T7078" s="6">
        <f t="shared" si="220"/>
        <v>0</v>
      </c>
      <c r="U7078" s="6">
        <f t="shared" si="221"/>
        <v>1</v>
      </c>
    </row>
    <row r="7079" spans="1:21" x14ac:dyDescent="0.2">
      <c r="A7079" s="88">
        <v>7079</v>
      </c>
      <c r="B7079" s="88">
        <v>6</v>
      </c>
      <c r="C7079" s="88" t="s">
        <v>2124</v>
      </c>
      <c r="D7079" s="99" t="s">
        <v>1699</v>
      </c>
      <c r="E7079" s="89">
        <v>20</v>
      </c>
      <c r="F7079" s="89">
        <v>2</v>
      </c>
      <c r="G7079" s="89">
        <v>1</v>
      </c>
      <c r="H7079" s="89">
        <v>0</v>
      </c>
      <c r="I7079" s="89">
        <v>2</v>
      </c>
      <c r="J7079" s="89">
        <v>0</v>
      </c>
      <c r="K7079" s="89">
        <v>0</v>
      </c>
      <c r="L7079" s="89">
        <v>0</v>
      </c>
      <c r="M7079" s="89">
        <v>0</v>
      </c>
      <c r="N7079" s="89">
        <v>0</v>
      </c>
      <c r="O7079" s="89">
        <v>2</v>
      </c>
      <c r="P7079" s="89">
        <v>44</v>
      </c>
      <c r="Q7079" s="89">
        <v>7973.5</v>
      </c>
      <c r="R7079" s="88">
        <f>VLOOKUP(P7079,NEW_TRAIN_TEST!$A$1:$M$980,13,0)</f>
        <v>7543.5</v>
      </c>
      <c r="S7079" s="88">
        <f>VLOOKUP(P7079,NEW_TRAIN_TEST!$A$1:$M$980,11,0)</f>
        <v>8246</v>
      </c>
      <c r="T7079" s="6">
        <f t="shared" si="220"/>
        <v>0</v>
      </c>
      <c r="U7079" s="6">
        <f t="shared" si="221"/>
        <v>0</v>
      </c>
    </row>
    <row r="7080" spans="1:21" x14ac:dyDescent="0.2">
      <c r="A7080" s="88">
        <v>7080</v>
      </c>
      <c r="B7080" s="88">
        <v>6</v>
      </c>
      <c r="C7080" s="88" t="s">
        <v>2124</v>
      </c>
      <c r="D7080" s="99" t="s">
        <v>1699</v>
      </c>
      <c r="E7080" s="89">
        <v>11</v>
      </c>
      <c r="F7080" s="89">
        <v>4</v>
      </c>
      <c r="G7080" s="89">
        <v>0</v>
      </c>
      <c r="H7080" s="89">
        <v>2</v>
      </c>
      <c r="I7080" s="89">
        <v>2</v>
      </c>
      <c r="J7080" s="89">
        <v>2</v>
      </c>
      <c r="K7080" s="89">
        <v>0</v>
      </c>
      <c r="L7080" s="89">
        <v>0</v>
      </c>
      <c r="M7080" s="89">
        <v>0</v>
      </c>
      <c r="N7080" s="89">
        <v>0</v>
      </c>
      <c r="O7080" s="89">
        <v>2</v>
      </c>
      <c r="P7080" s="89">
        <v>143</v>
      </c>
      <c r="Q7080" s="89">
        <v>4665</v>
      </c>
      <c r="R7080" s="88">
        <f>VLOOKUP(P7080,NEW_TRAIN_TEST!$A$1:$M$980,13,0)</f>
        <v>4247.5</v>
      </c>
      <c r="S7080" s="88">
        <f>VLOOKUP(P7080,NEW_TRAIN_TEST!$A$1:$M$980,11,0)</f>
        <v>4831</v>
      </c>
      <c r="T7080" s="6">
        <f t="shared" si="220"/>
        <v>0</v>
      </c>
      <c r="U7080" s="6">
        <f t="shared" si="221"/>
        <v>0</v>
      </c>
    </row>
    <row r="7081" spans="1:21" x14ac:dyDescent="0.2">
      <c r="A7081" s="88">
        <v>7081</v>
      </c>
      <c r="B7081" s="88">
        <v>6</v>
      </c>
      <c r="C7081" s="88" t="s">
        <v>2124</v>
      </c>
      <c r="D7081" s="99" t="s">
        <v>1699</v>
      </c>
      <c r="E7081" s="89">
        <v>8</v>
      </c>
      <c r="F7081" s="89">
        <v>6</v>
      </c>
      <c r="G7081" s="89">
        <v>0</v>
      </c>
      <c r="H7081" s="89">
        <v>2</v>
      </c>
      <c r="I7081" s="89">
        <v>2</v>
      </c>
      <c r="J7081" s="89">
        <v>2</v>
      </c>
      <c r="K7081" s="89">
        <v>0</v>
      </c>
      <c r="L7081" s="89">
        <v>1</v>
      </c>
      <c r="M7081" s="89">
        <v>0</v>
      </c>
      <c r="N7081" s="89">
        <v>0</v>
      </c>
      <c r="O7081" s="89">
        <v>2</v>
      </c>
      <c r="P7081" s="89">
        <v>397</v>
      </c>
      <c r="Q7081" s="89">
        <v>13164</v>
      </c>
      <c r="R7081" s="88">
        <f>VLOOKUP(P7081,NEW_TRAIN_TEST!$A$1:$M$980,13,0)</f>
        <v>12890.5</v>
      </c>
      <c r="S7081" s="88">
        <f>VLOOKUP(P7081,NEW_TRAIN_TEST!$A$1:$M$980,11,0)</f>
        <v>13441</v>
      </c>
      <c r="T7081" s="6">
        <f t="shared" si="220"/>
        <v>1</v>
      </c>
      <c r="U7081" s="6">
        <f t="shared" si="221"/>
        <v>0</v>
      </c>
    </row>
    <row r="7082" spans="1:21" x14ac:dyDescent="0.2">
      <c r="A7082" s="88">
        <v>7082</v>
      </c>
      <c r="B7082" s="88">
        <v>6</v>
      </c>
      <c r="C7082" s="88" t="s">
        <v>2124</v>
      </c>
      <c r="D7082" s="99" t="s">
        <v>1699</v>
      </c>
      <c r="E7082" s="89">
        <v>13</v>
      </c>
      <c r="F7082" s="89">
        <v>3</v>
      </c>
      <c r="G7082" s="89">
        <v>0</v>
      </c>
      <c r="H7082" s="89">
        <v>2</v>
      </c>
      <c r="I7082" s="89">
        <v>2</v>
      </c>
      <c r="J7082" s="89">
        <v>2</v>
      </c>
      <c r="K7082" s="89">
        <v>0</v>
      </c>
      <c r="L7082" s="89">
        <v>1</v>
      </c>
      <c r="M7082" s="89">
        <v>0</v>
      </c>
      <c r="N7082" s="89">
        <v>0</v>
      </c>
      <c r="O7082" s="89">
        <v>2</v>
      </c>
      <c r="P7082" s="89">
        <v>43</v>
      </c>
      <c r="Q7082" s="89">
        <v>7213.5</v>
      </c>
      <c r="R7082" s="88">
        <f>VLOOKUP(P7082,NEW_TRAIN_TEST!$A$1:$M$980,13,0)</f>
        <v>7175.5</v>
      </c>
      <c r="S7082" s="88">
        <f>VLOOKUP(P7082,NEW_TRAIN_TEST!$A$1:$M$980,11,0)</f>
        <v>7303</v>
      </c>
      <c r="T7082" s="6">
        <f t="shared" si="220"/>
        <v>1</v>
      </c>
      <c r="U7082" s="6">
        <f t="shared" si="221"/>
        <v>0</v>
      </c>
    </row>
    <row r="7083" spans="1:21" x14ac:dyDescent="0.2">
      <c r="A7083" s="88">
        <v>7083</v>
      </c>
      <c r="B7083" s="88">
        <v>6</v>
      </c>
      <c r="C7083" s="88" t="s">
        <v>2124</v>
      </c>
      <c r="D7083" s="99" t="s">
        <v>1699</v>
      </c>
      <c r="E7083" s="89">
        <v>5</v>
      </c>
      <c r="F7083" s="89">
        <v>1</v>
      </c>
      <c r="G7083" s="89">
        <v>0</v>
      </c>
      <c r="H7083" s="89">
        <v>0</v>
      </c>
      <c r="I7083" s="89">
        <v>2</v>
      </c>
      <c r="J7083" s="89">
        <v>0</v>
      </c>
      <c r="K7083" s="89">
        <v>0</v>
      </c>
      <c r="L7083" s="89">
        <v>1</v>
      </c>
      <c r="M7083" s="89">
        <v>0</v>
      </c>
      <c r="N7083" s="89">
        <v>0</v>
      </c>
      <c r="O7083" s="89">
        <v>2</v>
      </c>
      <c r="P7083" s="89">
        <v>43</v>
      </c>
      <c r="Q7083" s="89">
        <v>7224.5</v>
      </c>
      <c r="R7083" s="88">
        <f>VLOOKUP(P7083,NEW_TRAIN_TEST!$A$1:$M$980,13,0)</f>
        <v>7175.5</v>
      </c>
      <c r="S7083" s="88">
        <f>VLOOKUP(P7083,NEW_TRAIN_TEST!$A$1:$M$980,11,0)</f>
        <v>7303</v>
      </c>
      <c r="T7083" s="6">
        <f t="shared" si="220"/>
        <v>1</v>
      </c>
      <c r="U7083" s="6">
        <f t="shared" si="221"/>
        <v>0</v>
      </c>
    </row>
    <row r="7084" spans="1:21" x14ac:dyDescent="0.2">
      <c r="A7084" s="88">
        <v>7084</v>
      </c>
      <c r="B7084" s="88">
        <v>6</v>
      </c>
      <c r="C7084" s="88" t="s">
        <v>2124</v>
      </c>
      <c r="D7084" s="99" t="s">
        <v>1699</v>
      </c>
      <c r="E7084" s="89">
        <v>6</v>
      </c>
      <c r="F7084" s="89">
        <v>1</v>
      </c>
      <c r="G7084" s="89">
        <v>0</v>
      </c>
      <c r="H7084" s="89">
        <v>0</v>
      </c>
      <c r="I7084" s="89">
        <v>2</v>
      </c>
      <c r="J7084" s="89">
        <v>0</v>
      </c>
      <c r="K7084" s="89">
        <v>0</v>
      </c>
      <c r="L7084" s="89">
        <v>1</v>
      </c>
      <c r="M7084" s="89">
        <v>0</v>
      </c>
      <c r="N7084" s="89">
        <v>0</v>
      </c>
      <c r="O7084" s="89">
        <v>2</v>
      </c>
      <c r="P7084" s="89">
        <v>146</v>
      </c>
      <c r="Q7084" s="89">
        <v>4075</v>
      </c>
      <c r="R7084" s="88">
        <f>VLOOKUP(P7084,NEW_TRAIN_TEST!$A$1:$M$980,13,0)</f>
        <v>3615.5</v>
      </c>
      <c r="S7084" s="88">
        <f>VLOOKUP(P7084,NEW_TRAIN_TEST!$A$1:$M$980,11,0)</f>
        <v>4238</v>
      </c>
      <c r="T7084" s="6">
        <f t="shared" si="220"/>
        <v>1</v>
      </c>
      <c r="U7084" s="6">
        <f t="shared" si="221"/>
        <v>0</v>
      </c>
    </row>
    <row r="7085" spans="1:21" x14ac:dyDescent="0.2">
      <c r="A7085" s="88">
        <v>7085</v>
      </c>
      <c r="B7085" s="88">
        <v>6</v>
      </c>
      <c r="C7085" s="88" t="s">
        <v>2124</v>
      </c>
      <c r="D7085" s="99" t="s">
        <v>1699</v>
      </c>
      <c r="E7085" s="89">
        <v>8</v>
      </c>
      <c r="F7085" s="89">
        <v>2</v>
      </c>
      <c r="G7085" s="89">
        <v>0</v>
      </c>
      <c r="H7085" s="89">
        <v>0</v>
      </c>
      <c r="I7085" s="89">
        <v>2</v>
      </c>
      <c r="J7085" s="89">
        <v>2</v>
      </c>
      <c r="K7085" s="89">
        <v>0</v>
      </c>
      <c r="L7085" s="89">
        <v>1</v>
      </c>
      <c r="M7085" s="89">
        <v>0</v>
      </c>
      <c r="N7085" s="89">
        <v>0</v>
      </c>
      <c r="O7085" s="89">
        <v>2</v>
      </c>
      <c r="P7085" s="89">
        <v>142</v>
      </c>
      <c r="Q7085" s="89">
        <v>4227</v>
      </c>
      <c r="R7085" s="88">
        <f>VLOOKUP(P7085,NEW_TRAIN_TEST!$A$1:$M$980,13,0)</f>
        <v>3610</v>
      </c>
      <c r="S7085" s="88">
        <f>VLOOKUP(P7085,NEW_TRAIN_TEST!$A$1:$M$980,11,0)</f>
        <v>4330</v>
      </c>
      <c r="T7085" s="6">
        <f t="shared" si="220"/>
        <v>1</v>
      </c>
      <c r="U7085" s="6">
        <f t="shared" si="221"/>
        <v>0</v>
      </c>
    </row>
    <row r="7086" spans="1:21" x14ac:dyDescent="0.2">
      <c r="A7086" s="88">
        <v>7086</v>
      </c>
      <c r="B7086" s="88">
        <v>6</v>
      </c>
      <c r="C7086" s="88" t="s">
        <v>2124</v>
      </c>
      <c r="D7086" s="99" t="s">
        <v>1699</v>
      </c>
      <c r="E7086" s="89">
        <v>2</v>
      </c>
      <c r="F7086" s="89">
        <v>0</v>
      </c>
      <c r="G7086" s="89">
        <v>0</v>
      </c>
      <c r="H7086" s="89">
        <v>0</v>
      </c>
      <c r="I7086" s="89">
        <v>0</v>
      </c>
      <c r="J7086" s="89">
        <v>0</v>
      </c>
      <c r="K7086" s="89">
        <v>0</v>
      </c>
      <c r="L7086" s="89">
        <v>0</v>
      </c>
      <c r="M7086" s="89">
        <v>0</v>
      </c>
      <c r="N7086" s="89">
        <v>0</v>
      </c>
      <c r="O7086" s="89">
        <v>0</v>
      </c>
      <c r="P7086" s="89">
        <v>287</v>
      </c>
      <c r="Q7086" s="89">
        <v>8977</v>
      </c>
      <c r="R7086" s="88">
        <f>VLOOKUP(P7086,NEW_TRAIN_TEST!$A$1:$M$980,13,0)</f>
        <v>8318</v>
      </c>
      <c r="S7086" s="88">
        <f>VLOOKUP(P7086,NEW_TRAIN_TEST!$A$1:$M$980,11,0)</f>
        <v>8994</v>
      </c>
      <c r="T7086" s="6">
        <f t="shared" si="220"/>
        <v>0</v>
      </c>
      <c r="U7086" s="6">
        <f t="shared" si="221"/>
        <v>0</v>
      </c>
    </row>
    <row r="7087" spans="1:21" x14ac:dyDescent="0.2">
      <c r="A7087" s="88">
        <v>7087</v>
      </c>
      <c r="B7087" s="88">
        <v>6</v>
      </c>
      <c r="C7087" s="88" t="s">
        <v>2124</v>
      </c>
      <c r="D7087" s="99" t="s">
        <v>1699</v>
      </c>
      <c r="E7087" s="89">
        <v>16</v>
      </c>
      <c r="F7087" s="89">
        <v>2</v>
      </c>
      <c r="G7087" s="89">
        <v>1</v>
      </c>
      <c r="H7087" s="89">
        <v>0</v>
      </c>
      <c r="I7087" s="89">
        <v>2</v>
      </c>
      <c r="J7087" s="89">
        <v>0</v>
      </c>
      <c r="K7087" s="89">
        <v>0</v>
      </c>
      <c r="L7087" s="89">
        <v>0</v>
      </c>
      <c r="M7087" s="89">
        <v>0</v>
      </c>
      <c r="N7087" s="89">
        <v>0</v>
      </c>
      <c r="O7087" s="89">
        <v>2</v>
      </c>
      <c r="P7087" s="89">
        <v>788</v>
      </c>
      <c r="Q7087" s="89">
        <v>6369</v>
      </c>
      <c r="R7087" s="88">
        <f>VLOOKUP(P7087,NEW_TRAIN_TEST!$A$1:$M$980,13,0)</f>
        <v>5671.5</v>
      </c>
      <c r="S7087" s="88">
        <f>VLOOKUP(P7087,NEW_TRAIN_TEST!$A$1:$M$980,11,0)</f>
        <v>7719</v>
      </c>
      <c r="T7087" s="6">
        <f t="shared" si="220"/>
        <v>0</v>
      </c>
      <c r="U7087" s="6">
        <f t="shared" si="221"/>
        <v>0</v>
      </c>
    </row>
    <row r="7088" spans="1:21" x14ac:dyDescent="0.2">
      <c r="A7088" s="88">
        <v>7088</v>
      </c>
      <c r="B7088" s="88">
        <v>6</v>
      </c>
      <c r="C7088" s="88" t="s">
        <v>2124</v>
      </c>
      <c r="D7088" s="99" t="s">
        <v>1699</v>
      </c>
      <c r="E7088" s="89">
        <v>8</v>
      </c>
      <c r="F7088" s="89">
        <v>3</v>
      </c>
      <c r="G7088" s="89">
        <v>0</v>
      </c>
      <c r="H7088" s="89">
        <v>2</v>
      </c>
      <c r="I7088" s="89">
        <v>2</v>
      </c>
      <c r="J7088" s="89">
        <v>0</v>
      </c>
      <c r="K7088" s="89">
        <v>0</v>
      </c>
      <c r="L7088" s="89">
        <v>1</v>
      </c>
      <c r="M7088" s="89">
        <v>0</v>
      </c>
      <c r="N7088" s="89">
        <v>0</v>
      </c>
      <c r="O7088" s="89">
        <v>2</v>
      </c>
      <c r="P7088" s="89">
        <v>98</v>
      </c>
      <c r="Q7088" s="89">
        <v>559</v>
      </c>
      <c r="R7088" s="88">
        <f>VLOOKUP(P7088,NEW_TRAIN_TEST!$A$1:$M$980,13,0)</f>
        <v>533</v>
      </c>
      <c r="S7088" s="88">
        <f>VLOOKUP(P7088,NEW_TRAIN_TEST!$A$1:$M$980,11,0)</f>
        <v>563</v>
      </c>
      <c r="T7088" s="6">
        <f t="shared" si="220"/>
        <v>1</v>
      </c>
      <c r="U7088" s="6">
        <f t="shared" si="221"/>
        <v>0</v>
      </c>
    </row>
    <row r="7089" spans="1:21" x14ac:dyDescent="0.2">
      <c r="A7089" s="88">
        <v>7089</v>
      </c>
      <c r="B7089" s="88">
        <v>6</v>
      </c>
      <c r="C7089" s="88" t="s">
        <v>2124</v>
      </c>
      <c r="D7089" s="99" t="s">
        <v>1699</v>
      </c>
      <c r="E7089" s="89">
        <v>8</v>
      </c>
      <c r="F7089" s="89">
        <v>1</v>
      </c>
      <c r="G7089" s="89">
        <v>0</v>
      </c>
      <c r="H7089" s="89">
        <v>0</v>
      </c>
      <c r="I7089" s="89">
        <v>2</v>
      </c>
      <c r="J7089" s="89">
        <v>0</v>
      </c>
      <c r="K7089" s="89">
        <v>0</v>
      </c>
      <c r="L7089" s="89">
        <v>1</v>
      </c>
      <c r="M7089" s="89">
        <v>0</v>
      </c>
      <c r="N7089" s="89">
        <v>0</v>
      </c>
      <c r="O7089" s="89">
        <v>2</v>
      </c>
      <c r="P7089" s="89">
        <v>184</v>
      </c>
      <c r="Q7089" s="89">
        <v>11313</v>
      </c>
      <c r="R7089" s="88">
        <f>VLOOKUP(P7089,NEW_TRAIN_TEST!$A$1:$M$980,13,0)</f>
        <v>10085</v>
      </c>
      <c r="S7089" s="88">
        <f>VLOOKUP(P7089,NEW_TRAIN_TEST!$A$1:$M$980,11,0)</f>
        <v>11720</v>
      </c>
      <c r="T7089" s="6">
        <f t="shared" si="220"/>
        <v>1</v>
      </c>
      <c r="U7089" s="6">
        <f t="shared" si="221"/>
        <v>0</v>
      </c>
    </row>
    <row r="7090" spans="1:21" x14ac:dyDescent="0.2">
      <c r="A7090" s="88">
        <v>7090</v>
      </c>
      <c r="B7090" s="88">
        <v>6</v>
      </c>
      <c r="C7090" s="88" t="s">
        <v>2124</v>
      </c>
      <c r="D7090" s="99" t="s">
        <v>1699</v>
      </c>
      <c r="E7090" s="89">
        <v>15</v>
      </c>
      <c r="F7090" s="89">
        <v>1</v>
      </c>
      <c r="G7090" s="89">
        <v>0</v>
      </c>
      <c r="H7090" s="89">
        <v>0</v>
      </c>
      <c r="I7090" s="89">
        <v>2</v>
      </c>
      <c r="J7090" s="89">
        <v>0</v>
      </c>
      <c r="K7090" s="89">
        <v>0</v>
      </c>
      <c r="L7090" s="89">
        <v>0</v>
      </c>
      <c r="M7090" s="89">
        <v>0</v>
      </c>
      <c r="N7090" s="89">
        <v>0</v>
      </c>
      <c r="O7090" s="89">
        <v>2</v>
      </c>
      <c r="P7090" s="89">
        <v>46</v>
      </c>
      <c r="Q7090" s="89">
        <v>7400.5</v>
      </c>
      <c r="R7090" s="88">
        <f>VLOOKUP(P7090,NEW_TRAIN_TEST!$A$1:$M$980,13,0)</f>
        <v>6890</v>
      </c>
      <c r="S7090" s="88">
        <f>VLOOKUP(P7090,NEW_TRAIN_TEST!$A$1:$M$980,11,0)</f>
        <v>7532</v>
      </c>
      <c r="T7090" s="6">
        <f t="shared" si="220"/>
        <v>0</v>
      </c>
      <c r="U7090" s="6">
        <f t="shared" si="221"/>
        <v>0</v>
      </c>
    </row>
    <row r="7091" spans="1:21" x14ac:dyDescent="0.2">
      <c r="A7091" s="88">
        <v>7091</v>
      </c>
      <c r="B7091" s="88">
        <v>6</v>
      </c>
      <c r="C7091" s="88" t="s">
        <v>2124</v>
      </c>
      <c r="D7091" s="99" t="s">
        <v>1699</v>
      </c>
      <c r="E7091" s="89">
        <v>0</v>
      </c>
      <c r="F7091" s="89">
        <v>0</v>
      </c>
      <c r="G7091" s="89">
        <v>0</v>
      </c>
      <c r="H7091" s="89">
        <v>0</v>
      </c>
      <c r="I7091" s="89">
        <v>0</v>
      </c>
      <c r="J7091" s="89">
        <v>0</v>
      </c>
      <c r="K7091" s="89">
        <v>0</v>
      </c>
      <c r="L7091" s="89">
        <v>0</v>
      </c>
      <c r="M7091" s="89">
        <v>0</v>
      </c>
      <c r="N7091" s="89">
        <v>1</v>
      </c>
      <c r="O7091" s="89">
        <v>0</v>
      </c>
      <c r="P7091" s="89">
        <v>186</v>
      </c>
      <c r="Q7091" s="89">
        <v>7189</v>
      </c>
      <c r="R7091" s="88">
        <f>VLOOKUP(P7091,NEW_TRAIN_TEST!$A$1:$M$980,13,0)</f>
        <v>7189</v>
      </c>
      <c r="S7091" s="88">
        <f>VLOOKUP(P7091,NEW_TRAIN_TEST!$A$1:$M$980,11,0)</f>
        <v>7189</v>
      </c>
      <c r="T7091" s="6">
        <f t="shared" si="220"/>
        <v>0</v>
      </c>
      <c r="U7091" s="6">
        <f t="shared" si="221"/>
        <v>0</v>
      </c>
    </row>
    <row r="7092" spans="1:21" x14ac:dyDescent="0.2">
      <c r="A7092" s="88">
        <v>7092</v>
      </c>
      <c r="B7092" s="88">
        <v>6</v>
      </c>
      <c r="C7092" s="88" t="s">
        <v>2124</v>
      </c>
      <c r="D7092" s="99" t="s">
        <v>1699</v>
      </c>
      <c r="E7092" s="89">
        <v>0</v>
      </c>
      <c r="F7092" s="89">
        <v>0</v>
      </c>
      <c r="G7092" s="89">
        <v>0</v>
      </c>
      <c r="H7092" s="89">
        <v>0</v>
      </c>
      <c r="I7092" s="89">
        <v>0</v>
      </c>
      <c r="J7092" s="89">
        <v>0</v>
      </c>
      <c r="K7092" s="89">
        <v>0</v>
      </c>
      <c r="L7092" s="89">
        <v>0</v>
      </c>
      <c r="M7092" s="89">
        <v>0</v>
      </c>
      <c r="N7092" s="89">
        <v>1</v>
      </c>
      <c r="O7092" s="89">
        <v>0</v>
      </c>
      <c r="P7092" s="89">
        <v>191</v>
      </c>
      <c r="Q7092" s="89">
        <v>6757</v>
      </c>
      <c r="R7092" s="88">
        <f>VLOOKUP(P7092,NEW_TRAIN_TEST!$A$1:$M$980,13,0)</f>
        <v>6757</v>
      </c>
      <c r="S7092" s="88">
        <f>VLOOKUP(P7092,NEW_TRAIN_TEST!$A$1:$M$980,11,0)</f>
        <v>6757</v>
      </c>
      <c r="T7092" s="6">
        <f t="shared" si="220"/>
        <v>0</v>
      </c>
      <c r="U7092" s="6">
        <f t="shared" si="221"/>
        <v>0</v>
      </c>
    </row>
    <row r="7093" spans="1:21" x14ac:dyDescent="0.2">
      <c r="A7093" s="88">
        <v>7093</v>
      </c>
      <c r="B7093" s="88">
        <v>6</v>
      </c>
      <c r="C7093" s="88" t="s">
        <v>2124</v>
      </c>
      <c r="D7093" s="99" t="s">
        <v>1699</v>
      </c>
      <c r="E7093" s="89">
        <v>6</v>
      </c>
      <c r="F7093" s="89">
        <v>0</v>
      </c>
      <c r="G7093" s="89">
        <v>0</v>
      </c>
      <c r="H7093" s="89">
        <v>0</v>
      </c>
      <c r="I7093" s="89">
        <v>0</v>
      </c>
      <c r="J7093" s="89">
        <v>0</v>
      </c>
      <c r="K7093" s="89">
        <v>0</v>
      </c>
      <c r="L7093" s="89">
        <v>1</v>
      </c>
      <c r="M7093" s="89">
        <v>0</v>
      </c>
      <c r="N7093" s="89">
        <v>0</v>
      </c>
      <c r="O7093" s="89">
        <v>0</v>
      </c>
      <c r="P7093" s="89">
        <v>192</v>
      </c>
      <c r="Q7093" s="89">
        <v>8810</v>
      </c>
      <c r="R7093" s="88">
        <f>VLOOKUP(P7093,NEW_TRAIN_TEST!$A$1:$M$980,13,0)</f>
        <v>7875.5</v>
      </c>
      <c r="S7093" s="88">
        <f>VLOOKUP(P7093,NEW_TRAIN_TEST!$A$1:$M$980,11,0)</f>
        <v>9430</v>
      </c>
      <c r="T7093" s="6">
        <f t="shared" si="220"/>
        <v>1</v>
      </c>
      <c r="U7093" s="6">
        <f t="shared" si="221"/>
        <v>0</v>
      </c>
    </row>
    <row r="7094" spans="1:21" x14ac:dyDescent="0.2">
      <c r="A7094" s="88">
        <v>7094</v>
      </c>
      <c r="B7094" s="88">
        <v>6</v>
      </c>
      <c r="C7094" s="88" t="s">
        <v>2124</v>
      </c>
      <c r="D7094" s="99" t="s">
        <v>1699</v>
      </c>
      <c r="E7094" s="89">
        <v>11</v>
      </c>
      <c r="F7094" s="89">
        <v>2</v>
      </c>
      <c r="G7094" s="89">
        <v>1</v>
      </c>
      <c r="H7094" s="89">
        <v>0</v>
      </c>
      <c r="I7094" s="89">
        <v>2</v>
      </c>
      <c r="J7094" s="89">
        <v>0</v>
      </c>
      <c r="K7094" s="89">
        <v>0</v>
      </c>
      <c r="L7094" s="89">
        <v>1</v>
      </c>
      <c r="M7094" s="89">
        <v>17</v>
      </c>
      <c r="N7094" s="89">
        <v>0</v>
      </c>
      <c r="O7094" s="89">
        <v>2</v>
      </c>
      <c r="P7094" s="89">
        <v>780</v>
      </c>
      <c r="Q7094" s="89">
        <v>8642.5</v>
      </c>
      <c r="R7094" s="88">
        <f>VLOOKUP(P7094,NEW_TRAIN_TEST!$A$1:$M$980,13,0)</f>
        <v>8081</v>
      </c>
      <c r="S7094" s="88">
        <f>VLOOKUP(P7094,NEW_TRAIN_TEST!$A$1:$M$980,11,0)</f>
        <v>8692</v>
      </c>
      <c r="T7094" s="6">
        <f t="shared" si="220"/>
        <v>1</v>
      </c>
      <c r="U7094" s="6">
        <f t="shared" si="221"/>
        <v>1</v>
      </c>
    </row>
    <row r="7095" spans="1:21" x14ac:dyDescent="0.2">
      <c r="A7095" s="88">
        <v>7095</v>
      </c>
      <c r="B7095" s="88">
        <v>6</v>
      </c>
      <c r="C7095" s="88" t="s">
        <v>2124</v>
      </c>
      <c r="D7095" s="99" t="s">
        <v>1699</v>
      </c>
      <c r="E7095" s="89">
        <v>15</v>
      </c>
      <c r="F7095" s="89">
        <v>6</v>
      </c>
      <c r="G7095" s="89">
        <v>0</v>
      </c>
      <c r="H7095" s="89">
        <v>2</v>
      </c>
      <c r="I7095" s="89">
        <v>2</v>
      </c>
      <c r="J7095" s="89">
        <v>0</v>
      </c>
      <c r="K7095" s="89">
        <v>0</v>
      </c>
      <c r="L7095" s="89">
        <v>0</v>
      </c>
      <c r="M7095" s="89">
        <v>0</v>
      </c>
      <c r="N7095" s="89">
        <v>0</v>
      </c>
      <c r="O7095" s="89">
        <v>2</v>
      </c>
      <c r="P7095" s="89">
        <v>196</v>
      </c>
      <c r="Q7095" s="89">
        <v>9288</v>
      </c>
      <c r="R7095" s="88">
        <f>VLOOKUP(P7095,NEW_TRAIN_TEST!$A$1:$M$980,13,0)</f>
        <v>8955.5</v>
      </c>
      <c r="S7095" s="88">
        <f>VLOOKUP(P7095,NEW_TRAIN_TEST!$A$1:$M$980,11,0)</f>
        <v>10310</v>
      </c>
      <c r="T7095" s="6">
        <f t="shared" si="220"/>
        <v>0</v>
      </c>
      <c r="U7095" s="6">
        <f t="shared" si="221"/>
        <v>0</v>
      </c>
    </row>
    <row r="7096" spans="1:21" x14ac:dyDescent="0.2">
      <c r="A7096" s="88">
        <v>7096</v>
      </c>
      <c r="B7096" s="88">
        <v>6</v>
      </c>
      <c r="C7096" s="88" t="s">
        <v>2124</v>
      </c>
      <c r="D7096" s="99" t="s">
        <v>1699</v>
      </c>
      <c r="E7096" s="89">
        <v>4</v>
      </c>
      <c r="F7096" s="89">
        <v>2</v>
      </c>
      <c r="G7096" s="89">
        <v>0</v>
      </c>
      <c r="H7096" s="89">
        <v>2</v>
      </c>
      <c r="I7096" s="89">
        <v>2</v>
      </c>
      <c r="J7096" s="89">
        <v>0</v>
      </c>
      <c r="K7096" s="89">
        <v>0</v>
      </c>
      <c r="L7096" s="89">
        <v>1</v>
      </c>
      <c r="M7096" s="89">
        <v>0</v>
      </c>
      <c r="N7096" s="89">
        <v>0</v>
      </c>
      <c r="O7096" s="89">
        <v>2</v>
      </c>
      <c r="P7096" s="89">
        <v>197</v>
      </c>
      <c r="Q7096" s="89">
        <v>8351</v>
      </c>
      <c r="R7096" s="88">
        <f>VLOOKUP(P7096,NEW_TRAIN_TEST!$A$1:$M$980,13,0)</f>
        <v>7912</v>
      </c>
      <c r="S7096" s="88">
        <f>VLOOKUP(P7096,NEW_TRAIN_TEST!$A$1:$M$980,11,0)</f>
        <v>9516</v>
      </c>
      <c r="T7096" s="6">
        <f t="shared" si="220"/>
        <v>1</v>
      </c>
      <c r="U7096" s="6">
        <f t="shared" si="221"/>
        <v>0</v>
      </c>
    </row>
    <row r="7097" spans="1:21" x14ac:dyDescent="0.2">
      <c r="A7097" s="88">
        <v>7097</v>
      </c>
      <c r="B7097" s="88">
        <v>6</v>
      </c>
      <c r="C7097" s="88" t="s">
        <v>2124</v>
      </c>
      <c r="D7097" s="99" t="s">
        <v>1699</v>
      </c>
      <c r="E7097" s="89">
        <v>15</v>
      </c>
      <c r="F7097" s="89">
        <v>0</v>
      </c>
      <c r="G7097" s="89">
        <v>0</v>
      </c>
      <c r="H7097" s="89">
        <v>0</v>
      </c>
      <c r="I7097" s="89">
        <v>0</v>
      </c>
      <c r="J7097" s="89">
        <v>0</v>
      </c>
      <c r="K7097" s="89">
        <v>0</v>
      </c>
      <c r="L7097" s="89">
        <v>0</v>
      </c>
      <c r="M7097" s="89">
        <v>0</v>
      </c>
      <c r="N7097" s="89">
        <v>0</v>
      </c>
      <c r="O7097" s="89">
        <v>0</v>
      </c>
      <c r="P7097" s="89">
        <v>87</v>
      </c>
      <c r="Q7097" s="89">
        <v>536</v>
      </c>
      <c r="R7097" s="88">
        <f>VLOOKUP(P7097,NEW_TRAIN_TEST!$A$1:$M$980,13,0)</f>
        <v>520.5</v>
      </c>
      <c r="S7097" s="88">
        <f>VLOOKUP(P7097,NEW_TRAIN_TEST!$A$1:$M$980,11,0)</f>
        <v>548</v>
      </c>
      <c r="T7097" s="6">
        <f t="shared" si="220"/>
        <v>0</v>
      </c>
      <c r="U7097" s="6">
        <f t="shared" si="221"/>
        <v>0</v>
      </c>
    </row>
    <row r="7098" spans="1:21" x14ac:dyDescent="0.2">
      <c r="A7098" s="88">
        <v>7098</v>
      </c>
      <c r="B7098" s="88">
        <v>6</v>
      </c>
      <c r="C7098" s="88" t="s">
        <v>2124</v>
      </c>
      <c r="D7098" s="99" t="s">
        <v>1699</v>
      </c>
      <c r="E7098" s="89">
        <v>8</v>
      </c>
      <c r="F7098" s="89">
        <v>4</v>
      </c>
      <c r="G7098" s="89">
        <v>2</v>
      </c>
      <c r="H7098" s="89">
        <v>0</v>
      </c>
      <c r="I7098" s="89">
        <v>2</v>
      </c>
      <c r="J7098" s="89">
        <v>0</v>
      </c>
      <c r="K7098" s="89">
        <v>0</v>
      </c>
      <c r="L7098" s="89">
        <v>1</v>
      </c>
      <c r="M7098" s="89">
        <v>19</v>
      </c>
      <c r="N7098" s="89">
        <v>0</v>
      </c>
      <c r="O7098" s="89">
        <v>2</v>
      </c>
      <c r="P7098" s="89">
        <v>87</v>
      </c>
      <c r="Q7098" s="89">
        <v>541</v>
      </c>
      <c r="R7098" s="88">
        <f>VLOOKUP(P7098,NEW_TRAIN_TEST!$A$1:$M$980,13,0)</f>
        <v>520.5</v>
      </c>
      <c r="S7098" s="88">
        <f>VLOOKUP(P7098,NEW_TRAIN_TEST!$A$1:$M$980,11,0)</f>
        <v>548</v>
      </c>
      <c r="T7098" s="6">
        <f t="shared" si="220"/>
        <v>1</v>
      </c>
      <c r="U7098" s="6">
        <f t="shared" si="221"/>
        <v>1</v>
      </c>
    </row>
    <row r="7099" spans="1:21" x14ac:dyDescent="0.2">
      <c r="A7099" s="88">
        <v>7099</v>
      </c>
      <c r="B7099" s="88">
        <v>6</v>
      </c>
      <c r="C7099" s="88" t="s">
        <v>2124</v>
      </c>
      <c r="D7099" s="99" t="s">
        <v>1699</v>
      </c>
      <c r="E7099" s="89">
        <v>0</v>
      </c>
      <c r="F7099" s="89">
        <v>2</v>
      </c>
      <c r="G7099" s="89">
        <v>0</v>
      </c>
      <c r="H7099" s="89">
        <v>0</v>
      </c>
      <c r="I7099" s="89">
        <v>2</v>
      </c>
      <c r="J7099" s="89">
        <v>2</v>
      </c>
      <c r="K7099" s="89">
        <v>0</v>
      </c>
      <c r="L7099" s="89">
        <v>0</v>
      </c>
      <c r="M7099" s="89">
        <v>0</v>
      </c>
      <c r="N7099" s="89">
        <v>0</v>
      </c>
      <c r="O7099" s="89">
        <v>2</v>
      </c>
      <c r="P7099" s="89">
        <v>689</v>
      </c>
      <c r="Q7099" s="89">
        <v>6304.5</v>
      </c>
      <c r="R7099" s="88">
        <f>VLOOKUP(P7099,NEW_TRAIN_TEST!$A$1:$M$980,13,0)</f>
        <v>6304.5</v>
      </c>
      <c r="S7099" s="88">
        <f>VLOOKUP(P7099,NEW_TRAIN_TEST!$A$1:$M$980,11,0)</f>
        <v>6469</v>
      </c>
      <c r="T7099" s="6">
        <f t="shared" si="220"/>
        <v>0</v>
      </c>
      <c r="U7099" s="6">
        <f t="shared" si="221"/>
        <v>0</v>
      </c>
    </row>
    <row r="7100" spans="1:21" x14ac:dyDescent="0.2">
      <c r="A7100" s="88">
        <v>7100</v>
      </c>
      <c r="B7100" s="88">
        <v>6</v>
      </c>
      <c r="C7100" s="88" t="s">
        <v>2124</v>
      </c>
      <c r="D7100" s="99" t="s">
        <v>1699</v>
      </c>
      <c r="E7100" s="89">
        <v>0</v>
      </c>
      <c r="F7100" s="89">
        <v>2</v>
      </c>
      <c r="G7100" s="89">
        <v>0</v>
      </c>
      <c r="H7100" s="89">
        <v>0</v>
      </c>
      <c r="I7100" s="89">
        <v>2</v>
      </c>
      <c r="J7100" s="89">
        <v>0</v>
      </c>
      <c r="K7100" s="89">
        <v>0</v>
      </c>
      <c r="L7100" s="89">
        <v>0</v>
      </c>
      <c r="M7100" s="89">
        <v>0</v>
      </c>
      <c r="N7100" s="89">
        <v>0</v>
      </c>
      <c r="O7100" s="89">
        <v>2</v>
      </c>
      <c r="P7100" s="89">
        <v>689</v>
      </c>
      <c r="Q7100" s="89">
        <v>6355.5</v>
      </c>
      <c r="R7100" s="88">
        <f>VLOOKUP(P7100,NEW_TRAIN_TEST!$A$1:$M$980,13,0)</f>
        <v>6304.5</v>
      </c>
      <c r="S7100" s="88">
        <f>VLOOKUP(P7100,NEW_TRAIN_TEST!$A$1:$M$980,11,0)</f>
        <v>6469</v>
      </c>
      <c r="T7100" s="6">
        <f t="shared" si="220"/>
        <v>0</v>
      </c>
      <c r="U7100" s="6">
        <f t="shared" si="221"/>
        <v>0</v>
      </c>
    </row>
    <row r="7101" spans="1:21" x14ac:dyDescent="0.2">
      <c r="A7101" s="88">
        <v>7101</v>
      </c>
      <c r="B7101" s="88">
        <v>6</v>
      </c>
      <c r="C7101" s="88" t="s">
        <v>2124</v>
      </c>
      <c r="D7101" s="99" t="s">
        <v>1699</v>
      </c>
      <c r="E7101" s="89">
        <v>0</v>
      </c>
      <c r="F7101" s="89">
        <v>2</v>
      </c>
      <c r="G7101" s="89">
        <v>0</v>
      </c>
      <c r="H7101" s="89">
        <v>0</v>
      </c>
      <c r="I7101" s="89">
        <v>2</v>
      </c>
      <c r="J7101" s="89">
        <v>0</v>
      </c>
      <c r="K7101" s="89">
        <v>0</v>
      </c>
      <c r="L7101" s="89">
        <v>0</v>
      </c>
      <c r="M7101" s="89">
        <v>0</v>
      </c>
      <c r="N7101" s="89">
        <v>0</v>
      </c>
      <c r="O7101" s="89">
        <v>2</v>
      </c>
      <c r="P7101" s="89">
        <v>689</v>
      </c>
      <c r="Q7101" s="89">
        <v>6362.5</v>
      </c>
      <c r="R7101" s="88">
        <f>VLOOKUP(P7101,NEW_TRAIN_TEST!$A$1:$M$980,13,0)</f>
        <v>6304.5</v>
      </c>
      <c r="S7101" s="88">
        <f>VLOOKUP(P7101,NEW_TRAIN_TEST!$A$1:$M$980,11,0)</f>
        <v>6469</v>
      </c>
      <c r="T7101" s="6">
        <f t="shared" si="220"/>
        <v>0</v>
      </c>
      <c r="U7101" s="6">
        <f t="shared" si="221"/>
        <v>0</v>
      </c>
    </row>
    <row r="7102" spans="1:21" x14ac:dyDescent="0.2">
      <c r="A7102" s="88">
        <v>7102</v>
      </c>
      <c r="B7102" s="88">
        <v>6</v>
      </c>
      <c r="C7102" s="88" t="s">
        <v>2124</v>
      </c>
      <c r="D7102" s="99" t="s">
        <v>1699</v>
      </c>
      <c r="E7102" s="89">
        <v>0</v>
      </c>
      <c r="F7102" s="89">
        <v>7</v>
      </c>
      <c r="G7102" s="89">
        <v>0</v>
      </c>
      <c r="H7102" s="89">
        <v>0</v>
      </c>
      <c r="I7102" s="89">
        <v>0</v>
      </c>
      <c r="J7102" s="89">
        <v>0</v>
      </c>
      <c r="K7102" s="89">
        <v>0</v>
      </c>
      <c r="L7102" s="89">
        <v>0</v>
      </c>
      <c r="M7102" s="89">
        <v>0</v>
      </c>
      <c r="N7102" s="89">
        <v>0</v>
      </c>
      <c r="O7102" s="89">
        <v>0</v>
      </c>
      <c r="P7102" s="89">
        <v>689</v>
      </c>
      <c r="Q7102" s="89">
        <v>6377</v>
      </c>
      <c r="R7102" s="88">
        <f>VLOOKUP(P7102,NEW_TRAIN_TEST!$A$1:$M$980,13,0)</f>
        <v>6304.5</v>
      </c>
      <c r="S7102" s="88">
        <f>VLOOKUP(P7102,NEW_TRAIN_TEST!$A$1:$M$980,11,0)</f>
        <v>6469</v>
      </c>
      <c r="T7102" s="6">
        <f t="shared" si="220"/>
        <v>0</v>
      </c>
      <c r="U7102" s="6">
        <f t="shared" si="221"/>
        <v>0</v>
      </c>
    </row>
    <row r="7103" spans="1:21" x14ac:dyDescent="0.2">
      <c r="A7103" s="88">
        <v>7103</v>
      </c>
      <c r="B7103" s="88">
        <v>6</v>
      </c>
      <c r="C7103" s="88" t="s">
        <v>2124</v>
      </c>
      <c r="D7103" s="99" t="s">
        <v>1699</v>
      </c>
      <c r="E7103" s="89">
        <v>3</v>
      </c>
      <c r="F7103" s="89">
        <v>0</v>
      </c>
      <c r="G7103" s="89">
        <v>0</v>
      </c>
      <c r="H7103" s="89">
        <v>0</v>
      </c>
      <c r="I7103" s="89">
        <v>0</v>
      </c>
      <c r="J7103" s="89">
        <v>0</v>
      </c>
      <c r="K7103" s="89">
        <v>0</v>
      </c>
      <c r="L7103" s="89">
        <v>0</v>
      </c>
      <c r="M7103" s="89">
        <v>0</v>
      </c>
      <c r="N7103" s="89">
        <v>0</v>
      </c>
      <c r="O7103" s="89">
        <v>0</v>
      </c>
      <c r="P7103" s="89">
        <v>689</v>
      </c>
      <c r="Q7103" s="89">
        <v>6469</v>
      </c>
      <c r="R7103" s="88">
        <f>VLOOKUP(P7103,NEW_TRAIN_TEST!$A$1:$M$980,13,0)</f>
        <v>6304.5</v>
      </c>
      <c r="S7103" s="88">
        <f>VLOOKUP(P7103,NEW_TRAIN_TEST!$A$1:$M$980,11,0)</f>
        <v>6469</v>
      </c>
      <c r="T7103" s="6">
        <f t="shared" si="220"/>
        <v>0</v>
      </c>
      <c r="U7103" s="6">
        <f t="shared" si="221"/>
        <v>0</v>
      </c>
    </row>
    <row r="7104" spans="1:21" x14ac:dyDescent="0.2">
      <c r="A7104" s="88">
        <v>7104</v>
      </c>
      <c r="B7104" s="88">
        <v>6</v>
      </c>
      <c r="C7104" s="88" t="s">
        <v>2124</v>
      </c>
      <c r="D7104" s="99" t="s">
        <v>1699</v>
      </c>
      <c r="E7104" s="89">
        <v>4</v>
      </c>
      <c r="F7104" s="89">
        <v>2</v>
      </c>
      <c r="G7104" s="89">
        <v>0</v>
      </c>
      <c r="H7104" s="89">
        <v>2</v>
      </c>
      <c r="I7104" s="89">
        <v>2</v>
      </c>
      <c r="J7104" s="89">
        <v>0</v>
      </c>
      <c r="K7104" s="89">
        <v>0</v>
      </c>
      <c r="L7104" s="89">
        <v>0</v>
      </c>
      <c r="M7104" s="89">
        <v>0</v>
      </c>
      <c r="N7104" s="89">
        <v>0</v>
      </c>
      <c r="O7104" s="89">
        <v>2</v>
      </c>
      <c r="P7104" s="89">
        <v>283</v>
      </c>
      <c r="Q7104" s="89">
        <v>13329.5</v>
      </c>
      <c r="R7104" s="88">
        <f>VLOOKUP(P7104,NEW_TRAIN_TEST!$A$1:$M$980,13,0)</f>
        <v>12922</v>
      </c>
      <c r="S7104" s="88">
        <f>VLOOKUP(P7104,NEW_TRAIN_TEST!$A$1:$M$980,11,0)</f>
        <v>13386</v>
      </c>
      <c r="T7104" s="6">
        <f t="shared" si="220"/>
        <v>0</v>
      </c>
      <c r="U7104" s="6">
        <f t="shared" si="221"/>
        <v>0</v>
      </c>
    </row>
    <row r="7105" spans="1:21" x14ac:dyDescent="0.2">
      <c r="A7105" s="88">
        <v>7105</v>
      </c>
      <c r="B7105" s="88">
        <v>6</v>
      </c>
      <c r="C7105" s="88" t="s">
        <v>2124</v>
      </c>
      <c r="D7105" s="99" t="s">
        <v>1699</v>
      </c>
      <c r="E7105" s="89">
        <v>4</v>
      </c>
      <c r="F7105" s="89">
        <v>0</v>
      </c>
      <c r="G7105" s="89">
        <v>0</v>
      </c>
      <c r="H7105" s="89">
        <v>0</v>
      </c>
      <c r="I7105" s="89">
        <v>0</v>
      </c>
      <c r="J7105" s="89">
        <v>0</v>
      </c>
      <c r="K7105" s="89">
        <v>0</v>
      </c>
      <c r="L7105" s="89">
        <v>0</v>
      </c>
      <c r="M7105" s="89">
        <v>0</v>
      </c>
      <c r="N7105" s="89">
        <v>0</v>
      </c>
      <c r="O7105" s="89">
        <v>0</v>
      </c>
      <c r="P7105" s="89">
        <v>632</v>
      </c>
      <c r="Q7105" s="89">
        <v>10288</v>
      </c>
      <c r="R7105" s="88">
        <f>VLOOKUP(P7105,NEW_TRAIN_TEST!$A$1:$M$980,13,0)</f>
        <v>10255</v>
      </c>
      <c r="S7105" s="88">
        <f>VLOOKUP(P7105,NEW_TRAIN_TEST!$A$1:$M$980,11,0)</f>
        <v>10393</v>
      </c>
      <c r="T7105" s="6">
        <f t="shared" si="220"/>
        <v>0</v>
      </c>
      <c r="U7105" s="6">
        <f t="shared" si="221"/>
        <v>0</v>
      </c>
    </row>
    <row r="7106" spans="1:21" x14ac:dyDescent="0.2">
      <c r="A7106" s="88">
        <v>7106</v>
      </c>
      <c r="B7106" s="88">
        <v>6</v>
      </c>
      <c r="C7106" s="88" t="s">
        <v>2124</v>
      </c>
      <c r="D7106" s="99" t="s">
        <v>1699</v>
      </c>
      <c r="E7106" s="89">
        <v>2</v>
      </c>
      <c r="F7106" s="89">
        <v>0</v>
      </c>
      <c r="G7106" s="89">
        <v>0</v>
      </c>
      <c r="H7106" s="89">
        <v>0</v>
      </c>
      <c r="I7106" s="89">
        <v>0</v>
      </c>
      <c r="J7106" s="89">
        <v>0</v>
      </c>
      <c r="K7106" s="89">
        <v>0</v>
      </c>
      <c r="L7106" s="89">
        <v>0</v>
      </c>
      <c r="M7106" s="89">
        <v>0</v>
      </c>
      <c r="N7106" s="89">
        <v>0</v>
      </c>
      <c r="O7106" s="89">
        <v>0</v>
      </c>
      <c r="P7106" s="89">
        <v>292</v>
      </c>
      <c r="Q7106" s="89">
        <v>12396</v>
      </c>
      <c r="R7106" s="88">
        <f>VLOOKUP(P7106,NEW_TRAIN_TEST!$A$1:$M$980,13,0)</f>
        <v>11918</v>
      </c>
      <c r="S7106" s="88">
        <f>VLOOKUP(P7106,NEW_TRAIN_TEST!$A$1:$M$980,11,0)</f>
        <v>12499</v>
      </c>
      <c r="T7106" s="6">
        <f t="shared" si="220"/>
        <v>0</v>
      </c>
      <c r="U7106" s="6">
        <f t="shared" si="221"/>
        <v>0</v>
      </c>
    </row>
    <row r="7107" spans="1:21" x14ac:dyDescent="0.2">
      <c r="A7107" s="88">
        <v>7107</v>
      </c>
      <c r="B7107" s="88">
        <v>6</v>
      </c>
      <c r="C7107" s="88" t="s">
        <v>2124</v>
      </c>
      <c r="D7107" s="99" t="s">
        <v>1699</v>
      </c>
      <c r="E7107" s="89">
        <v>0</v>
      </c>
      <c r="F7107" s="89">
        <v>2</v>
      </c>
      <c r="G7107" s="89">
        <v>0</v>
      </c>
      <c r="H7107" s="89">
        <v>2</v>
      </c>
      <c r="I7107" s="89">
        <v>2</v>
      </c>
      <c r="J7107" s="89">
        <v>0</v>
      </c>
      <c r="K7107" s="89">
        <v>0</v>
      </c>
      <c r="L7107" s="89">
        <v>0</v>
      </c>
      <c r="M7107" s="89">
        <v>0</v>
      </c>
      <c r="N7107" s="89">
        <v>0</v>
      </c>
      <c r="O7107" s="89">
        <v>2</v>
      </c>
      <c r="P7107" s="89">
        <v>742</v>
      </c>
      <c r="Q7107" s="89">
        <v>8640</v>
      </c>
      <c r="R7107" s="88">
        <f>VLOOKUP(P7107,NEW_TRAIN_TEST!$A$1:$M$980,13,0)</f>
        <v>8640</v>
      </c>
      <c r="S7107" s="88">
        <f>VLOOKUP(P7107,NEW_TRAIN_TEST!$A$1:$M$980,11,0)</f>
        <v>8857</v>
      </c>
      <c r="T7107" s="6">
        <f t="shared" ref="T7107:T7170" si="222">IF(L7107&gt;0,1,0)</f>
        <v>0</v>
      </c>
      <c r="U7107" s="6">
        <f t="shared" ref="U7107:U7170" si="223">IF(M7107&gt;0,1,0)</f>
        <v>0</v>
      </c>
    </row>
    <row r="7108" spans="1:21" x14ac:dyDescent="0.2">
      <c r="A7108" s="88">
        <v>7108</v>
      </c>
      <c r="B7108" s="88">
        <v>6</v>
      </c>
      <c r="C7108" s="88" t="s">
        <v>2124</v>
      </c>
      <c r="D7108" s="99" t="s">
        <v>1699</v>
      </c>
      <c r="E7108" s="89">
        <v>2</v>
      </c>
      <c r="F7108" s="89">
        <v>0</v>
      </c>
      <c r="G7108" s="89">
        <v>0</v>
      </c>
      <c r="H7108" s="89">
        <v>0</v>
      </c>
      <c r="I7108" s="89">
        <v>0</v>
      </c>
      <c r="J7108" s="89">
        <v>0</v>
      </c>
      <c r="K7108" s="89">
        <v>0</v>
      </c>
      <c r="L7108" s="89">
        <v>0</v>
      </c>
      <c r="M7108" s="89">
        <v>0</v>
      </c>
      <c r="N7108" s="89">
        <v>0</v>
      </c>
      <c r="O7108" s="89">
        <v>0</v>
      </c>
      <c r="P7108" s="89">
        <v>742</v>
      </c>
      <c r="Q7108" s="89">
        <v>8730.5</v>
      </c>
      <c r="R7108" s="88">
        <f>VLOOKUP(P7108,NEW_TRAIN_TEST!$A$1:$M$980,13,0)</f>
        <v>8640</v>
      </c>
      <c r="S7108" s="88">
        <f>VLOOKUP(P7108,NEW_TRAIN_TEST!$A$1:$M$980,11,0)</f>
        <v>8857</v>
      </c>
      <c r="T7108" s="6">
        <f t="shared" si="222"/>
        <v>0</v>
      </c>
      <c r="U7108" s="6">
        <f t="shared" si="223"/>
        <v>0</v>
      </c>
    </row>
    <row r="7109" spans="1:21" x14ac:dyDescent="0.2">
      <c r="A7109" s="88">
        <v>7109</v>
      </c>
      <c r="B7109" s="88">
        <v>6</v>
      </c>
      <c r="C7109" s="88" t="s">
        <v>2124</v>
      </c>
      <c r="D7109" s="99" t="s">
        <v>1699</v>
      </c>
      <c r="E7109" s="89">
        <v>13</v>
      </c>
      <c r="F7109" s="89">
        <v>6</v>
      </c>
      <c r="G7109" s="89">
        <v>0</v>
      </c>
      <c r="H7109" s="89">
        <v>2</v>
      </c>
      <c r="I7109" s="89">
        <v>2</v>
      </c>
      <c r="J7109" s="89">
        <v>2</v>
      </c>
      <c r="K7109" s="89">
        <v>0</v>
      </c>
      <c r="L7109" s="89">
        <v>0</v>
      </c>
      <c r="M7109" s="89">
        <v>25</v>
      </c>
      <c r="N7109" s="89">
        <v>0</v>
      </c>
      <c r="O7109" s="89">
        <v>2</v>
      </c>
      <c r="P7109" s="89">
        <v>288</v>
      </c>
      <c r="Q7109" s="89">
        <v>14853.5</v>
      </c>
      <c r="R7109" s="88">
        <f>VLOOKUP(P7109,NEW_TRAIN_TEST!$A$1:$M$980,13,0)</f>
        <v>14769.5</v>
      </c>
      <c r="S7109" s="88">
        <f>VLOOKUP(P7109,NEW_TRAIN_TEST!$A$1:$M$980,11,0)</f>
        <v>15462</v>
      </c>
      <c r="T7109" s="6">
        <f t="shared" si="222"/>
        <v>0</v>
      </c>
      <c r="U7109" s="6">
        <f t="shared" si="223"/>
        <v>1</v>
      </c>
    </row>
    <row r="7110" spans="1:21" x14ac:dyDescent="0.2">
      <c r="A7110" s="88">
        <v>7110</v>
      </c>
      <c r="B7110" s="88">
        <v>6</v>
      </c>
      <c r="C7110" s="88" t="s">
        <v>2124</v>
      </c>
      <c r="D7110" s="99" t="s">
        <v>1699</v>
      </c>
      <c r="E7110" s="89">
        <v>12</v>
      </c>
      <c r="F7110" s="89">
        <v>2</v>
      </c>
      <c r="G7110" s="89">
        <v>1</v>
      </c>
      <c r="H7110" s="89">
        <v>0</v>
      </c>
      <c r="I7110" s="89">
        <v>2</v>
      </c>
      <c r="J7110" s="89">
        <v>0</v>
      </c>
      <c r="K7110" s="89">
        <v>0</v>
      </c>
      <c r="L7110" s="89">
        <v>1</v>
      </c>
      <c r="M7110" s="89">
        <v>24</v>
      </c>
      <c r="N7110" s="89">
        <v>0</v>
      </c>
      <c r="O7110" s="89">
        <v>2</v>
      </c>
      <c r="P7110" s="89">
        <v>91</v>
      </c>
      <c r="Q7110" s="89">
        <v>668</v>
      </c>
      <c r="R7110" s="88">
        <f>VLOOKUP(P7110,NEW_TRAIN_TEST!$A$1:$M$980,13,0)</f>
        <v>665</v>
      </c>
      <c r="S7110" s="88">
        <f>VLOOKUP(P7110,NEW_TRAIN_TEST!$A$1:$M$980,11,0)</f>
        <v>674</v>
      </c>
      <c r="T7110" s="6">
        <f t="shared" si="222"/>
        <v>1</v>
      </c>
      <c r="U7110" s="6">
        <f t="shared" si="223"/>
        <v>1</v>
      </c>
    </row>
    <row r="7111" spans="1:21" x14ac:dyDescent="0.2">
      <c r="A7111" s="88">
        <v>7111</v>
      </c>
      <c r="B7111" s="88">
        <v>6</v>
      </c>
      <c r="C7111" s="88" t="s">
        <v>2124</v>
      </c>
      <c r="D7111" s="99" t="s">
        <v>1699</v>
      </c>
      <c r="E7111" s="89">
        <v>3</v>
      </c>
      <c r="F7111" s="89">
        <v>2</v>
      </c>
      <c r="G7111" s="89">
        <v>0</v>
      </c>
      <c r="H7111" s="89">
        <v>2</v>
      </c>
      <c r="I7111" s="89">
        <v>2</v>
      </c>
      <c r="J7111" s="89">
        <v>0</v>
      </c>
      <c r="K7111" s="89">
        <v>0</v>
      </c>
      <c r="L7111" s="89">
        <v>0</v>
      </c>
      <c r="M7111" s="89">
        <v>24</v>
      </c>
      <c r="N7111" s="89">
        <v>0</v>
      </c>
      <c r="O7111" s="89">
        <v>2</v>
      </c>
      <c r="P7111" s="89">
        <v>91</v>
      </c>
      <c r="Q7111" s="89">
        <v>669</v>
      </c>
      <c r="R7111" s="88">
        <f>VLOOKUP(P7111,NEW_TRAIN_TEST!$A$1:$M$980,13,0)</f>
        <v>665</v>
      </c>
      <c r="S7111" s="88">
        <f>VLOOKUP(P7111,NEW_TRAIN_TEST!$A$1:$M$980,11,0)</f>
        <v>674</v>
      </c>
      <c r="T7111" s="6">
        <f t="shared" si="222"/>
        <v>0</v>
      </c>
      <c r="U7111" s="6">
        <f t="shared" si="223"/>
        <v>1</v>
      </c>
    </row>
    <row r="7112" spans="1:21" x14ac:dyDescent="0.2">
      <c r="A7112" s="88">
        <v>7112</v>
      </c>
      <c r="B7112" s="88">
        <v>6</v>
      </c>
      <c r="C7112" s="88" t="s">
        <v>2124</v>
      </c>
      <c r="D7112" s="99" t="s">
        <v>1699</v>
      </c>
      <c r="E7112" s="89">
        <v>6</v>
      </c>
      <c r="F7112" s="89">
        <v>2</v>
      </c>
      <c r="G7112" s="89">
        <v>1</v>
      </c>
      <c r="H7112" s="89">
        <v>2</v>
      </c>
      <c r="I7112" s="89">
        <v>2</v>
      </c>
      <c r="J7112" s="89">
        <v>0</v>
      </c>
      <c r="K7112" s="89">
        <v>0</v>
      </c>
      <c r="L7112" s="89">
        <v>1</v>
      </c>
      <c r="M7112" s="89">
        <v>24</v>
      </c>
      <c r="N7112" s="89">
        <v>0</v>
      </c>
      <c r="O7112" s="89">
        <v>2</v>
      </c>
      <c r="P7112" s="89">
        <v>91</v>
      </c>
      <c r="Q7112" s="89">
        <v>669.5</v>
      </c>
      <c r="R7112" s="88">
        <f>VLOOKUP(P7112,NEW_TRAIN_TEST!$A$1:$M$980,13,0)</f>
        <v>665</v>
      </c>
      <c r="S7112" s="88">
        <f>VLOOKUP(P7112,NEW_TRAIN_TEST!$A$1:$M$980,11,0)</f>
        <v>674</v>
      </c>
      <c r="T7112" s="6">
        <f t="shared" si="222"/>
        <v>1</v>
      </c>
      <c r="U7112" s="6">
        <f t="shared" si="223"/>
        <v>1</v>
      </c>
    </row>
    <row r="7113" spans="1:21" x14ac:dyDescent="0.2">
      <c r="A7113" s="88">
        <v>7113</v>
      </c>
      <c r="B7113" s="88">
        <v>6</v>
      </c>
      <c r="C7113" s="88" t="s">
        <v>2124</v>
      </c>
      <c r="D7113" s="99" t="s">
        <v>1699</v>
      </c>
      <c r="E7113" s="89">
        <v>16</v>
      </c>
      <c r="F7113" s="89">
        <v>1</v>
      </c>
      <c r="G7113" s="89">
        <v>0</v>
      </c>
      <c r="H7113" s="89">
        <v>0</v>
      </c>
      <c r="I7113" s="89">
        <v>2</v>
      </c>
      <c r="J7113" s="89">
        <v>0</v>
      </c>
      <c r="K7113" s="89">
        <v>0</v>
      </c>
      <c r="L7113" s="89">
        <v>0</v>
      </c>
      <c r="M7113" s="89">
        <v>0</v>
      </c>
      <c r="N7113" s="89">
        <v>0</v>
      </c>
      <c r="O7113" s="89">
        <v>2</v>
      </c>
      <c r="P7113" s="89">
        <v>96</v>
      </c>
      <c r="Q7113" s="89">
        <v>614.5</v>
      </c>
      <c r="R7113" s="88">
        <f>VLOOKUP(P7113,NEW_TRAIN_TEST!$A$1:$M$980,13,0)</f>
        <v>604</v>
      </c>
      <c r="S7113" s="88">
        <f>VLOOKUP(P7113,NEW_TRAIN_TEST!$A$1:$M$980,11,0)</f>
        <v>623</v>
      </c>
      <c r="T7113" s="6">
        <f t="shared" si="222"/>
        <v>0</v>
      </c>
      <c r="U7113" s="6">
        <f t="shared" si="223"/>
        <v>0</v>
      </c>
    </row>
    <row r="7114" spans="1:21" x14ac:dyDescent="0.2">
      <c r="A7114" s="88">
        <v>7114</v>
      </c>
      <c r="B7114" s="88">
        <v>6</v>
      </c>
      <c r="C7114" s="88" t="s">
        <v>2124</v>
      </c>
      <c r="D7114" s="99" t="s">
        <v>1699</v>
      </c>
      <c r="E7114" s="89">
        <v>5</v>
      </c>
      <c r="F7114" s="89">
        <v>2</v>
      </c>
      <c r="G7114" s="89">
        <v>0</v>
      </c>
      <c r="H7114" s="89">
        <v>2</v>
      </c>
      <c r="I7114" s="89">
        <v>2</v>
      </c>
      <c r="J7114" s="89">
        <v>0</v>
      </c>
      <c r="K7114" s="89">
        <v>0</v>
      </c>
      <c r="L7114" s="89">
        <v>1</v>
      </c>
      <c r="M7114" s="89">
        <v>25</v>
      </c>
      <c r="N7114" s="89">
        <v>0</v>
      </c>
      <c r="O7114" s="89">
        <v>2</v>
      </c>
      <c r="P7114" s="89">
        <v>96</v>
      </c>
      <c r="Q7114" s="89">
        <v>618</v>
      </c>
      <c r="R7114" s="88">
        <f>VLOOKUP(P7114,NEW_TRAIN_TEST!$A$1:$M$980,13,0)</f>
        <v>604</v>
      </c>
      <c r="S7114" s="88">
        <f>VLOOKUP(P7114,NEW_TRAIN_TEST!$A$1:$M$980,11,0)</f>
        <v>623</v>
      </c>
      <c r="T7114" s="6">
        <f t="shared" si="222"/>
        <v>1</v>
      </c>
      <c r="U7114" s="6">
        <f t="shared" si="223"/>
        <v>1</v>
      </c>
    </row>
    <row r="7115" spans="1:21" x14ac:dyDescent="0.2">
      <c r="A7115" s="88">
        <v>7115</v>
      </c>
      <c r="B7115" s="88">
        <v>6</v>
      </c>
      <c r="C7115" s="88" t="s">
        <v>2124</v>
      </c>
      <c r="D7115" s="99" t="s">
        <v>1699</v>
      </c>
      <c r="E7115" s="89">
        <v>8</v>
      </c>
      <c r="F7115" s="89">
        <v>2</v>
      </c>
      <c r="G7115" s="89">
        <v>1</v>
      </c>
      <c r="H7115" s="89">
        <v>2</v>
      </c>
      <c r="I7115" s="89">
        <v>2</v>
      </c>
      <c r="J7115" s="89">
        <v>0</v>
      </c>
      <c r="K7115" s="89">
        <v>0</v>
      </c>
      <c r="L7115" s="89">
        <v>1</v>
      </c>
      <c r="M7115" s="89">
        <v>0</v>
      </c>
      <c r="N7115" s="89">
        <v>0</v>
      </c>
      <c r="O7115" s="89">
        <v>2</v>
      </c>
      <c r="P7115" s="89">
        <v>681</v>
      </c>
      <c r="Q7115" s="89">
        <v>9518</v>
      </c>
      <c r="R7115" s="88">
        <f>VLOOKUP(P7115,NEW_TRAIN_TEST!$A$1:$M$980,13,0)</f>
        <v>9389</v>
      </c>
      <c r="S7115" s="88">
        <f>VLOOKUP(P7115,NEW_TRAIN_TEST!$A$1:$M$980,11,0)</f>
        <v>9744</v>
      </c>
      <c r="T7115" s="6">
        <f t="shared" si="222"/>
        <v>1</v>
      </c>
      <c r="U7115" s="6">
        <f t="shared" si="223"/>
        <v>0</v>
      </c>
    </row>
    <row r="7116" spans="1:21" x14ac:dyDescent="0.2">
      <c r="A7116" s="88">
        <v>7116</v>
      </c>
      <c r="B7116" s="88">
        <v>6</v>
      </c>
      <c r="C7116" s="88" t="s">
        <v>2124</v>
      </c>
      <c r="D7116" s="99" t="s">
        <v>1699</v>
      </c>
      <c r="E7116" s="89">
        <v>2</v>
      </c>
      <c r="F7116" s="89">
        <v>0</v>
      </c>
      <c r="G7116" s="89">
        <v>0</v>
      </c>
      <c r="H7116" s="89">
        <v>0</v>
      </c>
      <c r="I7116" s="89">
        <v>0</v>
      </c>
      <c r="J7116" s="89">
        <v>0</v>
      </c>
      <c r="K7116" s="89">
        <v>0</v>
      </c>
      <c r="L7116" s="89">
        <v>0</v>
      </c>
      <c r="M7116" s="89">
        <v>0</v>
      </c>
      <c r="N7116" s="89">
        <v>0</v>
      </c>
      <c r="O7116" s="89">
        <v>0</v>
      </c>
      <c r="P7116" s="89">
        <v>297</v>
      </c>
      <c r="Q7116" s="89">
        <v>10175.5</v>
      </c>
      <c r="R7116" s="88">
        <f>VLOOKUP(P7116,NEW_TRAIN_TEST!$A$1:$M$980,13,0)</f>
        <v>9485</v>
      </c>
      <c r="S7116" s="88">
        <f>VLOOKUP(P7116,NEW_TRAIN_TEST!$A$1:$M$980,11,0)</f>
        <v>10242</v>
      </c>
      <c r="T7116" s="6">
        <f t="shared" si="222"/>
        <v>0</v>
      </c>
      <c r="U7116" s="6">
        <f t="shared" si="223"/>
        <v>0</v>
      </c>
    </row>
    <row r="7117" spans="1:21" x14ac:dyDescent="0.2">
      <c r="A7117" s="88">
        <v>7117</v>
      </c>
      <c r="B7117" s="88">
        <v>6</v>
      </c>
      <c r="C7117" s="88" t="s">
        <v>2124</v>
      </c>
      <c r="D7117" s="99" t="s">
        <v>1699</v>
      </c>
      <c r="E7117" s="89">
        <v>0</v>
      </c>
      <c r="F7117" s="89">
        <v>2</v>
      </c>
      <c r="G7117" s="89">
        <v>1</v>
      </c>
      <c r="H7117" s="89">
        <v>2</v>
      </c>
      <c r="I7117" s="89">
        <v>2</v>
      </c>
      <c r="J7117" s="89">
        <v>0</v>
      </c>
      <c r="K7117" s="89">
        <v>0</v>
      </c>
      <c r="L7117" s="89">
        <v>0</v>
      </c>
      <c r="M7117" s="89">
        <v>0</v>
      </c>
      <c r="N7117" s="89">
        <v>0</v>
      </c>
      <c r="O7117" s="89">
        <v>2</v>
      </c>
      <c r="P7117" s="89">
        <v>888</v>
      </c>
      <c r="Q7117" s="89">
        <v>9703.5</v>
      </c>
      <c r="R7117" s="88">
        <f>VLOOKUP(P7117,NEW_TRAIN_TEST!$A$1:$M$980,13,0)</f>
        <v>9703.5</v>
      </c>
      <c r="S7117" s="88">
        <f>VLOOKUP(P7117,NEW_TRAIN_TEST!$A$1:$M$980,11,0)</f>
        <v>9914</v>
      </c>
      <c r="T7117" s="6">
        <f t="shared" si="222"/>
        <v>0</v>
      </c>
      <c r="U7117" s="6">
        <f t="shared" si="223"/>
        <v>0</v>
      </c>
    </row>
    <row r="7118" spans="1:21" x14ac:dyDescent="0.2">
      <c r="A7118" s="88">
        <v>7118</v>
      </c>
      <c r="B7118" s="88">
        <v>6</v>
      </c>
      <c r="C7118" s="88" t="s">
        <v>2124</v>
      </c>
      <c r="D7118" s="99" t="s">
        <v>1699</v>
      </c>
      <c r="E7118" s="89">
        <v>2</v>
      </c>
      <c r="F7118" s="89">
        <v>0</v>
      </c>
      <c r="G7118" s="89">
        <v>0</v>
      </c>
      <c r="H7118" s="89">
        <v>0</v>
      </c>
      <c r="I7118" s="89">
        <v>0</v>
      </c>
      <c r="J7118" s="89">
        <v>0</v>
      </c>
      <c r="K7118" s="89">
        <v>0</v>
      </c>
      <c r="L7118" s="89">
        <v>0</v>
      </c>
      <c r="M7118" s="89">
        <v>0</v>
      </c>
      <c r="N7118" s="89">
        <v>0</v>
      </c>
      <c r="O7118" s="89">
        <v>0</v>
      </c>
      <c r="P7118" s="89">
        <v>888</v>
      </c>
      <c r="Q7118" s="89">
        <v>9799.5</v>
      </c>
      <c r="R7118" s="88">
        <f>VLOOKUP(P7118,NEW_TRAIN_TEST!$A$1:$M$980,13,0)</f>
        <v>9703.5</v>
      </c>
      <c r="S7118" s="88">
        <f>VLOOKUP(P7118,NEW_TRAIN_TEST!$A$1:$M$980,11,0)</f>
        <v>9914</v>
      </c>
      <c r="T7118" s="6">
        <f t="shared" si="222"/>
        <v>0</v>
      </c>
      <c r="U7118" s="6">
        <f t="shared" si="223"/>
        <v>0</v>
      </c>
    </row>
    <row r="7119" spans="1:21" x14ac:dyDescent="0.2">
      <c r="A7119" s="88">
        <v>7119</v>
      </c>
      <c r="B7119" s="88">
        <v>6</v>
      </c>
      <c r="C7119" s="88" t="s">
        <v>2124</v>
      </c>
      <c r="D7119" s="99" t="s">
        <v>1699</v>
      </c>
      <c r="E7119" s="89">
        <v>10</v>
      </c>
      <c r="F7119" s="89">
        <v>0</v>
      </c>
      <c r="G7119" s="89">
        <v>0</v>
      </c>
      <c r="H7119" s="89">
        <v>0</v>
      </c>
      <c r="I7119" s="89">
        <v>0</v>
      </c>
      <c r="J7119" s="89">
        <v>0</v>
      </c>
      <c r="K7119" s="89">
        <v>0</v>
      </c>
      <c r="L7119" s="89">
        <v>0</v>
      </c>
      <c r="M7119" s="89">
        <v>0</v>
      </c>
      <c r="N7119" s="89">
        <v>0</v>
      </c>
      <c r="O7119" s="89">
        <v>0</v>
      </c>
      <c r="P7119" s="89">
        <v>793</v>
      </c>
      <c r="Q7119" s="89">
        <v>6739</v>
      </c>
      <c r="R7119" s="88">
        <f>VLOOKUP(P7119,NEW_TRAIN_TEST!$A$1:$M$980,13,0)</f>
        <v>6221.5</v>
      </c>
      <c r="S7119" s="88">
        <f>VLOOKUP(P7119,NEW_TRAIN_TEST!$A$1:$M$980,11,0)</f>
        <v>7388</v>
      </c>
      <c r="T7119" s="6">
        <f t="shared" si="222"/>
        <v>0</v>
      </c>
      <c r="U7119" s="6">
        <f t="shared" si="223"/>
        <v>0</v>
      </c>
    </row>
    <row r="7120" spans="1:21" x14ac:dyDescent="0.2">
      <c r="A7120" s="88">
        <v>7120</v>
      </c>
      <c r="B7120" s="88">
        <v>6</v>
      </c>
      <c r="C7120" s="88" t="s">
        <v>2124</v>
      </c>
      <c r="D7120" s="99" t="s">
        <v>1699</v>
      </c>
      <c r="E7120" s="89">
        <v>4</v>
      </c>
      <c r="F7120" s="89">
        <v>0</v>
      </c>
      <c r="G7120" s="89">
        <v>0</v>
      </c>
      <c r="H7120" s="89">
        <v>0</v>
      </c>
      <c r="I7120" s="89">
        <v>0</v>
      </c>
      <c r="J7120" s="89">
        <v>0</v>
      </c>
      <c r="K7120" s="89">
        <v>0</v>
      </c>
      <c r="L7120" s="89">
        <v>1</v>
      </c>
      <c r="M7120" s="89">
        <v>0</v>
      </c>
      <c r="N7120" s="89">
        <v>0</v>
      </c>
      <c r="O7120" s="89">
        <v>0</v>
      </c>
      <c r="P7120" s="89">
        <v>685</v>
      </c>
      <c r="Q7120" s="89">
        <v>9749.67</v>
      </c>
      <c r="R7120" s="88">
        <f>VLOOKUP(P7120,NEW_TRAIN_TEST!$A$1:$M$980,13,0)</f>
        <v>9664</v>
      </c>
      <c r="S7120" s="88">
        <f>VLOOKUP(P7120,NEW_TRAIN_TEST!$A$1:$M$980,11,0)</f>
        <v>9911</v>
      </c>
      <c r="T7120" s="6">
        <f t="shared" si="222"/>
        <v>1</v>
      </c>
      <c r="U7120" s="6">
        <f t="shared" si="223"/>
        <v>0</v>
      </c>
    </row>
    <row r="7121" spans="1:21" x14ac:dyDescent="0.2">
      <c r="A7121" s="88">
        <v>7121</v>
      </c>
      <c r="B7121" s="88">
        <v>6</v>
      </c>
      <c r="C7121" s="88" t="s">
        <v>2124</v>
      </c>
      <c r="D7121" s="99" t="s">
        <v>1699</v>
      </c>
      <c r="E7121" s="89">
        <v>7</v>
      </c>
      <c r="F7121" s="89">
        <v>1</v>
      </c>
      <c r="G7121" s="89">
        <v>0</v>
      </c>
      <c r="H7121" s="89">
        <v>0</v>
      </c>
      <c r="I7121" s="89">
        <v>2</v>
      </c>
      <c r="J7121" s="89">
        <v>0</v>
      </c>
      <c r="K7121" s="89">
        <v>0</v>
      </c>
      <c r="L7121" s="89">
        <v>1</v>
      </c>
      <c r="M7121" s="89">
        <v>0</v>
      </c>
      <c r="N7121" s="89">
        <v>0</v>
      </c>
      <c r="O7121" s="89">
        <v>2</v>
      </c>
      <c r="P7121" s="89">
        <v>89</v>
      </c>
      <c r="Q7121" s="89">
        <v>592</v>
      </c>
      <c r="R7121" s="88">
        <f>VLOOKUP(P7121,NEW_TRAIN_TEST!$A$1:$M$980,13,0)</f>
        <v>577.5</v>
      </c>
      <c r="S7121" s="88">
        <f>VLOOKUP(P7121,NEW_TRAIN_TEST!$A$1:$M$980,11,0)</f>
        <v>599</v>
      </c>
      <c r="T7121" s="6">
        <f t="shared" si="222"/>
        <v>1</v>
      </c>
      <c r="U7121" s="6">
        <f t="shared" si="223"/>
        <v>0</v>
      </c>
    </row>
    <row r="7122" spans="1:21" x14ac:dyDescent="0.2">
      <c r="A7122" s="88">
        <v>7122</v>
      </c>
      <c r="B7122" s="88">
        <v>6</v>
      </c>
      <c r="C7122" s="88" t="s">
        <v>2124</v>
      </c>
      <c r="D7122" s="99" t="s">
        <v>1699</v>
      </c>
      <c r="E7122" s="89">
        <v>7</v>
      </c>
      <c r="F7122" s="89">
        <v>0</v>
      </c>
      <c r="G7122" s="89">
        <v>0</v>
      </c>
      <c r="H7122" s="89">
        <v>0</v>
      </c>
      <c r="I7122" s="89">
        <v>0</v>
      </c>
      <c r="J7122" s="89">
        <v>0</v>
      </c>
      <c r="K7122" s="89">
        <v>0</v>
      </c>
      <c r="L7122" s="89">
        <v>1</v>
      </c>
      <c r="M7122" s="89">
        <v>0</v>
      </c>
      <c r="N7122" s="89">
        <v>0</v>
      </c>
      <c r="O7122" s="89">
        <v>0</v>
      </c>
      <c r="P7122" s="89">
        <v>185</v>
      </c>
      <c r="Q7122" s="89">
        <v>9998</v>
      </c>
      <c r="R7122" s="88">
        <f>VLOOKUP(P7122,NEW_TRAIN_TEST!$A$1:$M$980,13,0)</f>
        <v>8200</v>
      </c>
      <c r="S7122" s="88">
        <f>VLOOKUP(P7122,NEW_TRAIN_TEST!$A$1:$M$980,11,0)</f>
        <v>10074</v>
      </c>
      <c r="T7122" s="6">
        <f t="shared" si="222"/>
        <v>1</v>
      </c>
      <c r="U7122" s="6">
        <f t="shared" si="223"/>
        <v>0</v>
      </c>
    </row>
    <row r="7123" spans="1:21" x14ac:dyDescent="0.2">
      <c r="A7123" s="88">
        <v>7123</v>
      </c>
      <c r="B7123" s="88">
        <v>6</v>
      </c>
      <c r="C7123" s="88" t="s">
        <v>2124</v>
      </c>
      <c r="D7123" s="99" t="s">
        <v>1699</v>
      </c>
      <c r="E7123" s="89">
        <v>13</v>
      </c>
      <c r="F7123" s="89">
        <v>1</v>
      </c>
      <c r="G7123" s="89">
        <v>0</v>
      </c>
      <c r="H7123" s="89">
        <v>0</v>
      </c>
      <c r="I7123" s="89">
        <v>2</v>
      </c>
      <c r="J7123" s="89">
        <v>0</v>
      </c>
      <c r="K7123" s="89">
        <v>0</v>
      </c>
      <c r="L7123" s="89">
        <v>0</v>
      </c>
      <c r="M7123" s="89">
        <v>0</v>
      </c>
      <c r="N7123" s="89">
        <v>0</v>
      </c>
      <c r="O7123" s="89">
        <v>2</v>
      </c>
      <c r="P7123" s="89">
        <v>145</v>
      </c>
      <c r="Q7123" s="89">
        <v>6018.5</v>
      </c>
      <c r="R7123" s="88">
        <f>VLOOKUP(P7123,NEW_TRAIN_TEST!$A$1:$M$980,13,0)</f>
        <v>5930</v>
      </c>
      <c r="S7123" s="88">
        <f>VLOOKUP(P7123,NEW_TRAIN_TEST!$A$1:$M$980,11,0)</f>
        <v>6139</v>
      </c>
      <c r="T7123" s="6">
        <f t="shared" si="222"/>
        <v>0</v>
      </c>
      <c r="U7123" s="6">
        <f t="shared" si="223"/>
        <v>0</v>
      </c>
    </row>
    <row r="7124" spans="1:21" x14ac:dyDescent="0.2">
      <c r="A7124" s="88">
        <v>7124</v>
      </c>
      <c r="B7124" s="88">
        <v>6</v>
      </c>
      <c r="C7124" s="88" t="s">
        <v>2124</v>
      </c>
      <c r="D7124" s="99" t="s">
        <v>1699</v>
      </c>
      <c r="E7124" s="89">
        <v>0</v>
      </c>
      <c r="F7124" s="89">
        <v>2</v>
      </c>
      <c r="G7124" s="89">
        <v>0</v>
      </c>
      <c r="H7124" s="89">
        <v>2</v>
      </c>
      <c r="I7124" s="89">
        <v>2</v>
      </c>
      <c r="J7124" s="89">
        <v>0</v>
      </c>
      <c r="K7124" s="89">
        <v>0</v>
      </c>
      <c r="L7124" s="89">
        <v>0</v>
      </c>
      <c r="M7124" s="89">
        <v>0</v>
      </c>
      <c r="N7124" s="89">
        <v>0</v>
      </c>
      <c r="O7124" s="89">
        <v>2</v>
      </c>
      <c r="P7124" s="89">
        <v>439</v>
      </c>
      <c r="Q7124" s="89">
        <v>10512</v>
      </c>
      <c r="R7124" s="88">
        <f>VLOOKUP(P7124,NEW_TRAIN_TEST!$A$1:$M$980,13,0)</f>
        <v>10512</v>
      </c>
      <c r="S7124" s="88">
        <f>VLOOKUP(P7124,NEW_TRAIN_TEST!$A$1:$M$980,11,0)</f>
        <v>10582</v>
      </c>
      <c r="T7124" s="6">
        <f t="shared" si="222"/>
        <v>0</v>
      </c>
      <c r="U7124" s="6">
        <f t="shared" si="223"/>
        <v>0</v>
      </c>
    </row>
    <row r="7125" spans="1:21" x14ac:dyDescent="0.2">
      <c r="A7125" s="88">
        <v>7125</v>
      </c>
      <c r="B7125" s="88">
        <v>6</v>
      </c>
      <c r="C7125" s="88" t="s">
        <v>2124</v>
      </c>
      <c r="D7125" s="99" t="s">
        <v>1699</v>
      </c>
      <c r="E7125" s="89">
        <v>0</v>
      </c>
      <c r="F7125" s="89">
        <v>4</v>
      </c>
      <c r="G7125" s="89">
        <v>0</v>
      </c>
      <c r="H7125" s="89">
        <v>2</v>
      </c>
      <c r="I7125" s="89">
        <v>2</v>
      </c>
      <c r="J7125" s="89">
        <v>0</v>
      </c>
      <c r="K7125" s="89">
        <v>0</v>
      </c>
      <c r="L7125" s="89">
        <v>0</v>
      </c>
      <c r="M7125" s="89">
        <v>0</v>
      </c>
      <c r="N7125" s="89">
        <v>0</v>
      </c>
      <c r="O7125" s="89">
        <v>2</v>
      </c>
      <c r="P7125" s="89">
        <v>439</v>
      </c>
      <c r="Q7125" s="89">
        <v>10522.5</v>
      </c>
      <c r="R7125" s="88">
        <f>VLOOKUP(P7125,NEW_TRAIN_TEST!$A$1:$M$980,13,0)</f>
        <v>10512</v>
      </c>
      <c r="S7125" s="88">
        <f>VLOOKUP(P7125,NEW_TRAIN_TEST!$A$1:$M$980,11,0)</f>
        <v>10582</v>
      </c>
      <c r="T7125" s="6">
        <f t="shared" si="222"/>
        <v>0</v>
      </c>
      <c r="U7125" s="6">
        <f t="shared" si="223"/>
        <v>0</v>
      </c>
    </row>
    <row r="7126" spans="1:21" x14ac:dyDescent="0.2">
      <c r="A7126" s="88">
        <v>7126</v>
      </c>
      <c r="B7126" s="88">
        <v>6</v>
      </c>
      <c r="C7126" s="88" t="s">
        <v>2124</v>
      </c>
      <c r="D7126" s="99" t="s">
        <v>1699</v>
      </c>
      <c r="E7126" s="89">
        <v>0</v>
      </c>
      <c r="F7126" s="89">
        <v>4</v>
      </c>
      <c r="G7126" s="89">
        <v>0</v>
      </c>
      <c r="H7126" s="89">
        <v>0</v>
      </c>
      <c r="I7126" s="89">
        <v>2</v>
      </c>
      <c r="J7126" s="89">
        <v>0</v>
      </c>
      <c r="K7126" s="89">
        <v>0</v>
      </c>
      <c r="L7126" s="89">
        <v>0</v>
      </c>
      <c r="M7126" s="89">
        <v>0</v>
      </c>
      <c r="N7126" s="89">
        <v>0</v>
      </c>
      <c r="O7126" s="89">
        <v>2</v>
      </c>
      <c r="P7126" s="89">
        <v>439</v>
      </c>
      <c r="Q7126" s="89">
        <v>10523.38</v>
      </c>
      <c r="R7126" s="88">
        <f>VLOOKUP(P7126,NEW_TRAIN_TEST!$A$1:$M$980,13,0)</f>
        <v>10512</v>
      </c>
      <c r="S7126" s="88">
        <f>VLOOKUP(P7126,NEW_TRAIN_TEST!$A$1:$M$980,11,0)</f>
        <v>10582</v>
      </c>
      <c r="T7126" s="6">
        <f t="shared" si="222"/>
        <v>0</v>
      </c>
      <c r="U7126" s="6">
        <f t="shared" si="223"/>
        <v>0</v>
      </c>
    </row>
    <row r="7127" spans="1:21" x14ac:dyDescent="0.2">
      <c r="A7127" s="88">
        <v>7127</v>
      </c>
      <c r="B7127" s="88">
        <v>6</v>
      </c>
      <c r="C7127" s="88" t="s">
        <v>2124</v>
      </c>
      <c r="D7127" s="99" t="s">
        <v>1699</v>
      </c>
      <c r="E7127" s="89">
        <v>0</v>
      </c>
      <c r="F7127" s="89">
        <v>2</v>
      </c>
      <c r="G7127" s="89">
        <v>0</v>
      </c>
      <c r="H7127" s="89">
        <v>2</v>
      </c>
      <c r="I7127" s="89">
        <v>2</v>
      </c>
      <c r="J7127" s="89">
        <v>0</v>
      </c>
      <c r="K7127" s="89">
        <v>0</v>
      </c>
      <c r="L7127" s="89">
        <v>0</v>
      </c>
      <c r="M7127" s="89">
        <v>0</v>
      </c>
      <c r="N7127" s="89">
        <v>0</v>
      </c>
      <c r="O7127" s="89">
        <v>2</v>
      </c>
      <c r="P7127" s="89">
        <v>439</v>
      </c>
      <c r="Q7127" s="89">
        <v>10529.5</v>
      </c>
      <c r="R7127" s="88">
        <f>VLOOKUP(P7127,NEW_TRAIN_TEST!$A$1:$M$980,13,0)</f>
        <v>10512</v>
      </c>
      <c r="S7127" s="88">
        <f>VLOOKUP(P7127,NEW_TRAIN_TEST!$A$1:$M$980,11,0)</f>
        <v>10582</v>
      </c>
      <c r="T7127" s="6">
        <f t="shared" si="222"/>
        <v>0</v>
      </c>
      <c r="U7127" s="6">
        <f t="shared" si="223"/>
        <v>0</v>
      </c>
    </row>
    <row r="7128" spans="1:21" x14ac:dyDescent="0.2">
      <c r="A7128" s="88">
        <v>7128</v>
      </c>
      <c r="B7128" s="88">
        <v>6</v>
      </c>
      <c r="C7128" s="88" t="s">
        <v>2124</v>
      </c>
      <c r="D7128" s="99" t="s">
        <v>1699</v>
      </c>
      <c r="E7128" s="89">
        <v>0</v>
      </c>
      <c r="F7128" s="89">
        <v>4</v>
      </c>
      <c r="G7128" s="89">
        <v>0</v>
      </c>
      <c r="H7128" s="89">
        <v>0</v>
      </c>
      <c r="I7128" s="89">
        <v>2</v>
      </c>
      <c r="J7128" s="89">
        <v>0</v>
      </c>
      <c r="K7128" s="89">
        <v>0</v>
      </c>
      <c r="L7128" s="89">
        <v>0</v>
      </c>
      <c r="M7128" s="89">
        <v>0</v>
      </c>
      <c r="N7128" s="89">
        <v>0</v>
      </c>
      <c r="O7128" s="89">
        <v>2</v>
      </c>
      <c r="P7128" s="89">
        <v>439</v>
      </c>
      <c r="Q7128" s="89">
        <v>10534.5</v>
      </c>
      <c r="R7128" s="88">
        <f>VLOOKUP(P7128,NEW_TRAIN_TEST!$A$1:$M$980,13,0)</f>
        <v>10512</v>
      </c>
      <c r="S7128" s="88">
        <f>VLOOKUP(P7128,NEW_TRAIN_TEST!$A$1:$M$980,11,0)</f>
        <v>10582</v>
      </c>
      <c r="T7128" s="6">
        <f t="shared" si="222"/>
        <v>0</v>
      </c>
      <c r="U7128" s="6">
        <f t="shared" si="223"/>
        <v>0</v>
      </c>
    </row>
    <row r="7129" spans="1:21" x14ac:dyDescent="0.2">
      <c r="A7129" s="88">
        <v>7129</v>
      </c>
      <c r="B7129" s="88">
        <v>6</v>
      </c>
      <c r="C7129" s="88" t="s">
        <v>2124</v>
      </c>
      <c r="D7129" s="99" t="s">
        <v>1699</v>
      </c>
      <c r="E7129" s="89">
        <v>0</v>
      </c>
      <c r="F7129" s="89">
        <v>2</v>
      </c>
      <c r="G7129" s="89">
        <v>2</v>
      </c>
      <c r="H7129" s="89">
        <v>2</v>
      </c>
      <c r="I7129" s="89">
        <v>2</v>
      </c>
      <c r="J7129" s="89">
        <v>0</v>
      </c>
      <c r="K7129" s="89">
        <v>0</v>
      </c>
      <c r="L7129" s="89">
        <v>0</v>
      </c>
      <c r="M7129" s="89">
        <v>0</v>
      </c>
      <c r="N7129" s="89">
        <v>0</v>
      </c>
      <c r="O7129" s="89">
        <v>2</v>
      </c>
      <c r="P7129" s="89">
        <v>439</v>
      </c>
      <c r="Q7129" s="89">
        <v>10544</v>
      </c>
      <c r="R7129" s="88">
        <f>VLOOKUP(P7129,NEW_TRAIN_TEST!$A$1:$M$980,13,0)</f>
        <v>10512</v>
      </c>
      <c r="S7129" s="88">
        <f>VLOOKUP(P7129,NEW_TRAIN_TEST!$A$1:$M$980,11,0)</f>
        <v>10582</v>
      </c>
      <c r="T7129" s="6">
        <f t="shared" si="222"/>
        <v>0</v>
      </c>
      <c r="U7129" s="6">
        <f t="shared" si="223"/>
        <v>0</v>
      </c>
    </row>
    <row r="7130" spans="1:21" x14ac:dyDescent="0.2">
      <c r="A7130" s="88">
        <v>7130</v>
      </c>
      <c r="B7130" s="88">
        <v>6</v>
      </c>
      <c r="C7130" s="88" t="s">
        <v>2124</v>
      </c>
      <c r="D7130" s="99" t="s">
        <v>1699</v>
      </c>
      <c r="E7130" s="89">
        <v>0</v>
      </c>
      <c r="F7130" s="89">
        <v>5</v>
      </c>
      <c r="G7130" s="89">
        <v>1</v>
      </c>
      <c r="H7130" s="89">
        <v>2</v>
      </c>
      <c r="I7130" s="89">
        <v>2</v>
      </c>
      <c r="J7130" s="89">
        <v>0</v>
      </c>
      <c r="K7130" s="89">
        <v>0</v>
      </c>
      <c r="L7130" s="89">
        <v>0</v>
      </c>
      <c r="M7130" s="89">
        <v>0</v>
      </c>
      <c r="N7130" s="89">
        <v>0</v>
      </c>
      <c r="O7130" s="89">
        <v>2</v>
      </c>
      <c r="P7130" s="89">
        <v>439</v>
      </c>
      <c r="Q7130" s="89">
        <v>10545.67</v>
      </c>
      <c r="R7130" s="88">
        <f>VLOOKUP(P7130,NEW_TRAIN_TEST!$A$1:$M$980,13,0)</f>
        <v>10512</v>
      </c>
      <c r="S7130" s="88">
        <f>VLOOKUP(P7130,NEW_TRAIN_TEST!$A$1:$M$980,11,0)</f>
        <v>10582</v>
      </c>
      <c r="T7130" s="6">
        <f t="shared" si="222"/>
        <v>0</v>
      </c>
      <c r="U7130" s="6">
        <f t="shared" si="223"/>
        <v>0</v>
      </c>
    </row>
    <row r="7131" spans="1:21" x14ac:dyDescent="0.2">
      <c r="A7131" s="88">
        <v>7131</v>
      </c>
      <c r="B7131" s="88">
        <v>6</v>
      </c>
      <c r="C7131" s="88" t="s">
        <v>2124</v>
      </c>
      <c r="D7131" s="99" t="s">
        <v>1699</v>
      </c>
      <c r="E7131" s="89">
        <v>0</v>
      </c>
      <c r="F7131" s="89">
        <v>6</v>
      </c>
      <c r="G7131" s="89">
        <v>2</v>
      </c>
      <c r="H7131" s="89">
        <v>0</v>
      </c>
      <c r="I7131" s="89">
        <v>0</v>
      </c>
      <c r="J7131" s="89">
        <v>0</v>
      </c>
      <c r="K7131" s="89">
        <v>0</v>
      </c>
      <c r="L7131" s="89">
        <v>0</v>
      </c>
      <c r="M7131" s="89">
        <v>0</v>
      </c>
      <c r="N7131" s="89">
        <v>0</v>
      </c>
      <c r="O7131" s="89">
        <v>0</v>
      </c>
      <c r="P7131" s="89">
        <v>439</v>
      </c>
      <c r="Q7131" s="89">
        <v>10545.75</v>
      </c>
      <c r="R7131" s="88">
        <f>VLOOKUP(P7131,NEW_TRAIN_TEST!$A$1:$M$980,13,0)</f>
        <v>10512</v>
      </c>
      <c r="S7131" s="88">
        <f>VLOOKUP(P7131,NEW_TRAIN_TEST!$A$1:$M$980,11,0)</f>
        <v>10582</v>
      </c>
      <c r="T7131" s="6">
        <f t="shared" si="222"/>
        <v>0</v>
      </c>
      <c r="U7131" s="6">
        <f t="shared" si="223"/>
        <v>0</v>
      </c>
    </row>
    <row r="7132" spans="1:21" x14ac:dyDescent="0.2">
      <c r="A7132" s="88">
        <v>7132</v>
      </c>
      <c r="B7132" s="88">
        <v>6</v>
      </c>
      <c r="C7132" s="88" t="s">
        <v>2124</v>
      </c>
      <c r="D7132" s="99" t="s">
        <v>1699</v>
      </c>
      <c r="E7132" s="89">
        <v>0</v>
      </c>
      <c r="F7132" s="89">
        <v>2</v>
      </c>
      <c r="G7132" s="89">
        <v>1</v>
      </c>
      <c r="H7132" s="89">
        <v>2</v>
      </c>
      <c r="I7132" s="89">
        <v>2</v>
      </c>
      <c r="J7132" s="89">
        <v>0</v>
      </c>
      <c r="K7132" s="89">
        <v>0</v>
      </c>
      <c r="L7132" s="89">
        <v>0</v>
      </c>
      <c r="M7132" s="89">
        <v>0</v>
      </c>
      <c r="N7132" s="89">
        <v>0</v>
      </c>
      <c r="O7132" s="89">
        <v>2</v>
      </c>
      <c r="P7132" s="89">
        <v>439</v>
      </c>
      <c r="Q7132" s="89">
        <v>10550</v>
      </c>
      <c r="R7132" s="88">
        <f>VLOOKUP(P7132,NEW_TRAIN_TEST!$A$1:$M$980,13,0)</f>
        <v>10512</v>
      </c>
      <c r="S7132" s="88">
        <f>VLOOKUP(P7132,NEW_TRAIN_TEST!$A$1:$M$980,11,0)</f>
        <v>10582</v>
      </c>
      <c r="T7132" s="6">
        <f t="shared" si="222"/>
        <v>0</v>
      </c>
      <c r="U7132" s="6">
        <f t="shared" si="223"/>
        <v>0</v>
      </c>
    </row>
    <row r="7133" spans="1:21" x14ac:dyDescent="0.2">
      <c r="A7133" s="88">
        <v>7133</v>
      </c>
      <c r="B7133" s="88">
        <v>6</v>
      </c>
      <c r="C7133" s="88" t="s">
        <v>2124</v>
      </c>
      <c r="D7133" s="99" t="s">
        <v>1699</v>
      </c>
      <c r="E7133" s="89">
        <v>2</v>
      </c>
      <c r="F7133" s="89">
        <v>0</v>
      </c>
      <c r="G7133" s="89">
        <v>0</v>
      </c>
      <c r="H7133" s="89">
        <v>0</v>
      </c>
      <c r="I7133" s="89">
        <v>0</v>
      </c>
      <c r="J7133" s="89">
        <v>0</v>
      </c>
      <c r="K7133" s="89">
        <v>0</v>
      </c>
      <c r="L7133" s="89">
        <v>0</v>
      </c>
      <c r="M7133" s="89">
        <v>0</v>
      </c>
      <c r="N7133" s="89">
        <v>0</v>
      </c>
      <c r="O7133" s="89">
        <v>0</v>
      </c>
      <c r="P7133" s="89">
        <v>439</v>
      </c>
      <c r="Q7133" s="89">
        <v>10557.42</v>
      </c>
      <c r="R7133" s="88">
        <f>VLOOKUP(P7133,NEW_TRAIN_TEST!$A$1:$M$980,13,0)</f>
        <v>10512</v>
      </c>
      <c r="S7133" s="88">
        <f>VLOOKUP(P7133,NEW_TRAIN_TEST!$A$1:$M$980,11,0)</f>
        <v>10582</v>
      </c>
      <c r="T7133" s="6">
        <f t="shared" si="222"/>
        <v>0</v>
      </c>
      <c r="U7133" s="6">
        <f t="shared" si="223"/>
        <v>0</v>
      </c>
    </row>
    <row r="7134" spans="1:21" x14ac:dyDescent="0.2">
      <c r="A7134" s="88">
        <v>7134</v>
      </c>
      <c r="B7134" s="88">
        <v>6</v>
      </c>
      <c r="C7134" s="88" t="s">
        <v>2124</v>
      </c>
      <c r="D7134" s="99" t="s">
        <v>1699</v>
      </c>
      <c r="E7134" s="89">
        <v>5</v>
      </c>
      <c r="F7134" s="89">
        <v>0</v>
      </c>
      <c r="G7134" s="89">
        <v>0</v>
      </c>
      <c r="H7134" s="89">
        <v>0</v>
      </c>
      <c r="I7134" s="89">
        <v>0</v>
      </c>
      <c r="J7134" s="89">
        <v>0</v>
      </c>
      <c r="K7134" s="89">
        <v>0</v>
      </c>
      <c r="L7134" s="89">
        <v>1</v>
      </c>
      <c r="M7134" s="89">
        <v>0</v>
      </c>
      <c r="N7134" s="89">
        <v>0</v>
      </c>
      <c r="O7134" s="89">
        <v>0</v>
      </c>
      <c r="P7134" s="89">
        <v>785</v>
      </c>
      <c r="Q7134" s="89">
        <v>10112</v>
      </c>
      <c r="R7134" s="88">
        <f>VLOOKUP(P7134,NEW_TRAIN_TEST!$A$1:$M$980,13,0)</f>
        <v>9596</v>
      </c>
      <c r="S7134" s="88">
        <f>VLOOKUP(P7134,NEW_TRAIN_TEST!$A$1:$M$980,11,0)</f>
        <v>10500</v>
      </c>
      <c r="T7134" s="6">
        <f t="shared" si="222"/>
        <v>1</v>
      </c>
      <c r="U7134" s="6">
        <f t="shared" si="223"/>
        <v>0</v>
      </c>
    </row>
    <row r="7135" spans="1:21" x14ac:dyDescent="0.2">
      <c r="A7135" s="88">
        <v>7135</v>
      </c>
      <c r="B7135" s="88">
        <v>6</v>
      </c>
      <c r="C7135" s="88" t="s">
        <v>2124</v>
      </c>
      <c r="D7135" s="99" t="s">
        <v>1699</v>
      </c>
      <c r="E7135" s="89">
        <v>0</v>
      </c>
      <c r="F7135" s="89">
        <v>2</v>
      </c>
      <c r="G7135" s="89">
        <v>0</v>
      </c>
      <c r="H7135" s="89">
        <v>0</v>
      </c>
      <c r="I7135" s="89">
        <v>2</v>
      </c>
      <c r="J7135" s="89">
        <v>2</v>
      </c>
      <c r="K7135" s="89">
        <v>0</v>
      </c>
      <c r="L7135" s="89">
        <v>0</v>
      </c>
      <c r="M7135" s="89">
        <v>0</v>
      </c>
      <c r="N7135" s="89">
        <v>0</v>
      </c>
      <c r="O7135" s="89">
        <v>2</v>
      </c>
      <c r="P7135" s="89">
        <v>694</v>
      </c>
      <c r="Q7135" s="89">
        <v>7573</v>
      </c>
      <c r="R7135" s="88">
        <f>VLOOKUP(P7135,NEW_TRAIN_TEST!$A$1:$M$980,13,0)</f>
        <v>7573</v>
      </c>
      <c r="S7135" s="88">
        <f>VLOOKUP(P7135,NEW_TRAIN_TEST!$A$1:$M$980,11,0)</f>
        <v>7784</v>
      </c>
      <c r="T7135" s="6">
        <f t="shared" si="222"/>
        <v>0</v>
      </c>
      <c r="U7135" s="6">
        <f t="shared" si="223"/>
        <v>0</v>
      </c>
    </row>
    <row r="7136" spans="1:21" x14ac:dyDescent="0.2">
      <c r="A7136" s="88">
        <v>7136</v>
      </c>
      <c r="B7136" s="88">
        <v>6</v>
      </c>
      <c r="C7136" s="88" t="s">
        <v>2124</v>
      </c>
      <c r="D7136" s="99" t="s">
        <v>1699</v>
      </c>
      <c r="E7136" s="89">
        <v>0</v>
      </c>
      <c r="F7136" s="89">
        <v>2</v>
      </c>
      <c r="G7136" s="89">
        <v>0</v>
      </c>
      <c r="H7136" s="89">
        <v>0</v>
      </c>
      <c r="I7136" s="89">
        <v>2</v>
      </c>
      <c r="J7136" s="89">
        <v>2</v>
      </c>
      <c r="K7136" s="89">
        <v>0</v>
      </c>
      <c r="L7136" s="89">
        <v>0</v>
      </c>
      <c r="M7136" s="89">
        <v>0</v>
      </c>
      <c r="N7136" s="89">
        <v>0</v>
      </c>
      <c r="O7136" s="89">
        <v>2</v>
      </c>
      <c r="P7136" s="89">
        <v>694</v>
      </c>
      <c r="Q7136" s="89">
        <v>7640</v>
      </c>
      <c r="R7136" s="88">
        <f>VLOOKUP(P7136,NEW_TRAIN_TEST!$A$1:$M$980,13,0)</f>
        <v>7573</v>
      </c>
      <c r="S7136" s="88">
        <f>VLOOKUP(P7136,NEW_TRAIN_TEST!$A$1:$M$980,11,0)</f>
        <v>7784</v>
      </c>
      <c r="T7136" s="6">
        <f t="shared" si="222"/>
        <v>0</v>
      </c>
      <c r="U7136" s="6">
        <f t="shared" si="223"/>
        <v>0</v>
      </c>
    </row>
    <row r="7137" spans="1:21" x14ac:dyDescent="0.2">
      <c r="A7137" s="88">
        <v>7137</v>
      </c>
      <c r="B7137" s="88">
        <v>6</v>
      </c>
      <c r="C7137" s="88" t="s">
        <v>2124</v>
      </c>
      <c r="D7137" s="99" t="s">
        <v>1699</v>
      </c>
      <c r="E7137" s="89">
        <v>0</v>
      </c>
      <c r="F7137" s="89">
        <v>2</v>
      </c>
      <c r="G7137" s="89">
        <v>0</v>
      </c>
      <c r="H7137" s="89">
        <v>0</v>
      </c>
      <c r="I7137" s="89">
        <v>2</v>
      </c>
      <c r="J7137" s="89">
        <v>2</v>
      </c>
      <c r="K7137" s="89">
        <v>0</v>
      </c>
      <c r="L7137" s="89">
        <v>0</v>
      </c>
      <c r="M7137" s="89">
        <v>0</v>
      </c>
      <c r="N7137" s="89">
        <v>0</v>
      </c>
      <c r="O7137" s="89">
        <v>2</v>
      </c>
      <c r="P7137" s="89">
        <v>694</v>
      </c>
      <c r="Q7137" s="89">
        <v>7643.5</v>
      </c>
      <c r="R7137" s="88">
        <f>VLOOKUP(P7137,NEW_TRAIN_TEST!$A$1:$M$980,13,0)</f>
        <v>7573</v>
      </c>
      <c r="S7137" s="88">
        <f>VLOOKUP(P7137,NEW_TRAIN_TEST!$A$1:$M$980,11,0)</f>
        <v>7784</v>
      </c>
      <c r="T7137" s="6">
        <f t="shared" si="222"/>
        <v>0</v>
      </c>
      <c r="U7137" s="6">
        <f t="shared" si="223"/>
        <v>0</v>
      </c>
    </row>
    <row r="7138" spans="1:21" x14ac:dyDescent="0.2">
      <c r="A7138" s="88">
        <v>7138</v>
      </c>
      <c r="B7138" s="88">
        <v>6</v>
      </c>
      <c r="C7138" s="88" t="s">
        <v>2124</v>
      </c>
      <c r="D7138" s="99" t="s">
        <v>1699</v>
      </c>
      <c r="E7138" s="89">
        <v>0</v>
      </c>
      <c r="F7138" s="89">
        <v>5</v>
      </c>
      <c r="G7138" s="89">
        <v>0</v>
      </c>
      <c r="H7138" s="89">
        <v>0</v>
      </c>
      <c r="I7138" s="89">
        <v>2</v>
      </c>
      <c r="J7138" s="89">
        <v>0</v>
      </c>
      <c r="K7138" s="89">
        <v>0</v>
      </c>
      <c r="L7138" s="89">
        <v>0</v>
      </c>
      <c r="M7138" s="89">
        <v>0</v>
      </c>
      <c r="N7138" s="89">
        <v>0</v>
      </c>
      <c r="O7138" s="89">
        <v>2</v>
      </c>
      <c r="P7138" s="89">
        <v>694</v>
      </c>
      <c r="Q7138" s="89">
        <v>7661.8</v>
      </c>
      <c r="R7138" s="88">
        <f>VLOOKUP(P7138,NEW_TRAIN_TEST!$A$1:$M$980,13,0)</f>
        <v>7573</v>
      </c>
      <c r="S7138" s="88">
        <f>VLOOKUP(P7138,NEW_TRAIN_TEST!$A$1:$M$980,11,0)</f>
        <v>7784</v>
      </c>
      <c r="T7138" s="6">
        <f t="shared" si="222"/>
        <v>0</v>
      </c>
      <c r="U7138" s="6">
        <f t="shared" si="223"/>
        <v>0</v>
      </c>
    </row>
    <row r="7139" spans="1:21" x14ac:dyDescent="0.2">
      <c r="A7139" s="88">
        <v>7139</v>
      </c>
      <c r="B7139" s="88">
        <v>6</v>
      </c>
      <c r="C7139" s="88" t="s">
        <v>2124</v>
      </c>
      <c r="D7139" s="99" t="s">
        <v>1699</v>
      </c>
      <c r="E7139" s="89">
        <v>0</v>
      </c>
      <c r="F7139" s="89">
        <v>6</v>
      </c>
      <c r="G7139" s="89">
        <v>0</v>
      </c>
      <c r="H7139" s="89">
        <v>0</v>
      </c>
      <c r="I7139" s="89">
        <v>0</v>
      </c>
      <c r="J7139" s="89">
        <v>0</v>
      </c>
      <c r="K7139" s="89">
        <v>0</v>
      </c>
      <c r="L7139" s="89">
        <v>0</v>
      </c>
      <c r="M7139" s="89">
        <v>0</v>
      </c>
      <c r="N7139" s="89">
        <v>0</v>
      </c>
      <c r="O7139" s="89">
        <v>0</v>
      </c>
      <c r="P7139" s="89">
        <v>694</v>
      </c>
      <c r="Q7139" s="89">
        <v>7663.4</v>
      </c>
      <c r="R7139" s="88">
        <f>VLOOKUP(P7139,NEW_TRAIN_TEST!$A$1:$M$980,13,0)</f>
        <v>7573</v>
      </c>
      <c r="S7139" s="88">
        <f>VLOOKUP(P7139,NEW_TRAIN_TEST!$A$1:$M$980,11,0)</f>
        <v>7784</v>
      </c>
      <c r="T7139" s="6">
        <f t="shared" si="222"/>
        <v>0</v>
      </c>
      <c r="U7139" s="6">
        <f t="shared" si="223"/>
        <v>0</v>
      </c>
    </row>
    <row r="7140" spans="1:21" x14ac:dyDescent="0.2">
      <c r="A7140" s="88">
        <v>7140</v>
      </c>
      <c r="B7140" s="88">
        <v>6</v>
      </c>
      <c r="C7140" s="88" t="s">
        <v>2124</v>
      </c>
      <c r="D7140" s="99" t="s">
        <v>1699</v>
      </c>
      <c r="E7140" s="89">
        <v>0</v>
      </c>
      <c r="F7140" s="89">
        <v>5</v>
      </c>
      <c r="G7140" s="89">
        <v>0</v>
      </c>
      <c r="H7140" s="89">
        <v>0</v>
      </c>
      <c r="I7140" s="89">
        <v>0</v>
      </c>
      <c r="J7140" s="89">
        <v>0</v>
      </c>
      <c r="K7140" s="89">
        <v>0</v>
      </c>
      <c r="L7140" s="89">
        <v>0</v>
      </c>
      <c r="M7140" s="89">
        <v>0</v>
      </c>
      <c r="N7140" s="89">
        <v>0</v>
      </c>
      <c r="O7140" s="89">
        <v>0</v>
      </c>
      <c r="P7140" s="89">
        <v>694</v>
      </c>
      <c r="Q7140" s="89">
        <v>7675.33</v>
      </c>
      <c r="R7140" s="88">
        <f>VLOOKUP(P7140,NEW_TRAIN_TEST!$A$1:$M$980,13,0)</f>
        <v>7573</v>
      </c>
      <c r="S7140" s="88">
        <f>VLOOKUP(P7140,NEW_TRAIN_TEST!$A$1:$M$980,11,0)</f>
        <v>7784</v>
      </c>
      <c r="T7140" s="6">
        <f t="shared" si="222"/>
        <v>0</v>
      </c>
      <c r="U7140" s="6">
        <f t="shared" si="223"/>
        <v>0</v>
      </c>
    </row>
    <row r="7141" spans="1:21" x14ac:dyDescent="0.2">
      <c r="A7141" s="88">
        <v>7141</v>
      </c>
      <c r="B7141" s="88">
        <v>6</v>
      </c>
      <c r="C7141" s="88" t="s">
        <v>2124</v>
      </c>
      <c r="D7141" s="99" t="s">
        <v>1699</v>
      </c>
      <c r="E7141" s="89">
        <v>0</v>
      </c>
      <c r="F7141" s="89">
        <v>7</v>
      </c>
      <c r="G7141" s="89">
        <v>0</v>
      </c>
      <c r="H7141" s="89">
        <v>0</v>
      </c>
      <c r="I7141" s="89">
        <v>0</v>
      </c>
      <c r="J7141" s="89">
        <v>0</v>
      </c>
      <c r="K7141" s="89">
        <v>0</v>
      </c>
      <c r="L7141" s="89">
        <v>0</v>
      </c>
      <c r="M7141" s="89">
        <v>0</v>
      </c>
      <c r="N7141" s="89">
        <v>0</v>
      </c>
      <c r="O7141" s="89">
        <v>0</v>
      </c>
      <c r="P7141" s="89">
        <v>694</v>
      </c>
      <c r="Q7141" s="89">
        <v>7728.25</v>
      </c>
      <c r="R7141" s="88">
        <f>VLOOKUP(P7141,NEW_TRAIN_TEST!$A$1:$M$980,13,0)</f>
        <v>7573</v>
      </c>
      <c r="S7141" s="88">
        <f>VLOOKUP(P7141,NEW_TRAIN_TEST!$A$1:$M$980,11,0)</f>
        <v>7784</v>
      </c>
      <c r="T7141" s="6">
        <f t="shared" si="222"/>
        <v>0</v>
      </c>
      <c r="U7141" s="6">
        <f t="shared" si="223"/>
        <v>0</v>
      </c>
    </row>
    <row r="7142" spans="1:21" x14ac:dyDescent="0.2">
      <c r="A7142" s="88">
        <v>7142</v>
      </c>
      <c r="B7142" s="88">
        <v>6</v>
      </c>
      <c r="C7142" s="88" t="s">
        <v>2124</v>
      </c>
      <c r="D7142" s="99" t="s">
        <v>1699</v>
      </c>
      <c r="E7142" s="89">
        <v>3</v>
      </c>
      <c r="F7142" s="89">
        <v>0</v>
      </c>
      <c r="G7142" s="89">
        <v>0</v>
      </c>
      <c r="H7142" s="89">
        <v>0</v>
      </c>
      <c r="I7142" s="89">
        <v>0</v>
      </c>
      <c r="J7142" s="89">
        <v>0</v>
      </c>
      <c r="K7142" s="89">
        <v>0</v>
      </c>
      <c r="L7142" s="89">
        <v>0</v>
      </c>
      <c r="M7142" s="89">
        <v>0</v>
      </c>
      <c r="N7142" s="89">
        <v>0</v>
      </c>
      <c r="O7142" s="89">
        <v>0</v>
      </c>
      <c r="P7142" s="89">
        <v>694</v>
      </c>
      <c r="Q7142" s="89">
        <v>7784</v>
      </c>
      <c r="R7142" s="88">
        <f>VLOOKUP(P7142,NEW_TRAIN_TEST!$A$1:$M$980,13,0)</f>
        <v>7573</v>
      </c>
      <c r="S7142" s="88">
        <f>VLOOKUP(P7142,NEW_TRAIN_TEST!$A$1:$M$980,11,0)</f>
        <v>7784</v>
      </c>
      <c r="T7142" s="6">
        <f t="shared" si="222"/>
        <v>0</v>
      </c>
      <c r="U7142" s="6">
        <f t="shared" si="223"/>
        <v>0</v>
      </c>
    </row>
    <row r="7143" spans="1:21" x14ac:dyDescent="0.2">
      <c r="A7143" s="88">
        <v>7143</v>
      </c>
      <c r="B7143" s="88">
        <v>6</v>
      </c>
      <c r="C7143" s="88" t="s">
        <v>2124</v>
      </c>
      <c r="D7143" s="99" t="s">
        <v>1699</v>
      </c>
      <c r="E7143" s="89">
        <v>23</v>
      </c>
      <c r="F7143" s="89">
        <v>0</v>
      </c>
      <c r="G7143" s="89">
        <v>0</v>
      </c>
      <c r="H7143" s="89">
        <v>0</v>
      </c>
      <c r="I7143" s="89">
        <v>0</v>
      </c>
      <c r="J7143" s="89">
        <v>0</v>
      </c>
      <c r="K7143" s="89">
        <v>0</v>
      </c>
      <c r="L7143" s="89">
        <v>0</v>
      </c>
      <c r="M7143" s="89">
        <v>0</v>
      </c>
      <c r="N7143" s="89">
        <v>0</v>
      </c>
      <c r="O7143" s="89">
        <v>0</v>
      </c>
      <c r="P7143" s="89">
        <v>489</v>
      </c>
      <c r="Q7143" s="89">
        <v>8731</v>
      </c>
      <c r="R7143" s="88">
        <f>VLOOKUP(P7143,NEW_TRAIN_TEST!$A$1:$M$980,13,0)</f>
        <v>3005</v>
      </c>
      <c r="S7143" s="88">
        <f>VLOOKUP(P7143,NEW_TRAIN_TEST!$A$1:$M$980,11,0)</f>
        <v>9224</v>
      </c>
      <c r="T7143" s="6">
        <f t="shared" si="222"/>
        <v>0</v>
      </c>
      <c r="U7143" s="6">
        <f t="shared" si="223"/>
        <v>0</v>
      </c>
    </row>
    <row r="7144" spans="1:21" x14ac:dyDescent="0.2">
      <c r="A7144" s="88">
        <v>7144</v>
      </c>
      <c r="B7144" s="88">
        <v>6</v>
      </c>
      <c r="C7144" s="88" t="s">
        <v>2124</v>
      </c>
      <c r="D7144" s="99" t="s">
        <v>1699</v>
      </c>
      <c r="E7144" s="89">
        <v>11</v>
      </c>
      <c r="F7144" s="89">
        <v>8</v>
      </c>
      <c r="G7144" s="89">
        <v>1</v>
      </c>
      <c r="H7144" s="89">
        <v>2</v>
      </c>
      <c r="I7144" s="89">
        <v>2</v>
      </c>
      <c r="J7144" s="89">
        <v>0</v>
      </c>
      <c r="K7144" s="89">
        <v>0</v>
      </c>
      <c r="L7144" s="89">
        <v>1</v>
      </c>
      <c r="M7144" s="89">
        <v>28</v>
      </c>
      <c r="N7144" s="89">
        <v>0</v>
      </c>
      <c r="O7144" s="89">
        <v>2</v>
      </c>
      <c r="P7144" s="89">
        <v>294</v>
      </c>
      <c r="Q7144" s="89">
        <v>15377.5</v>
      </c>
      <c r="R7144" s="88">
        <f>VLOOKUP(P7144,NEW_TRAIN_TEST!$A$1:$M$980,13,0)</f>
        <v>15307</v>
      </c>
      <c r="S7144" s="88">
        <f>VLOOKUP(P7144,NEW_TRAIN_TEST!$A$1:$M$980,11,0)</f>
        <v>15924</v>
      </c>
      <c r="T7144" s="6">
        <f t="shared" si="222"/>
        <v>1</v>
      </c>
      <c r="U7144" s="6">
        <f t="shared" si="223"/>
        <v>1</v>
      </c>
    </row>
    <row r="7145" spans="1:21" x14ac:dyDescent="0.2">
      <c r="A7145" s="88">
        <v>7145</v>
      </c>
      <c r="B7145" s="88">
        <v>6</v>
      </c>
      <c r="C7145" s="88" t="s">
        <v>2124</v>
      </c>
      <c r="D7145" s="99" t="s">
        <v>1699</v>
      </c>
      <c r="E7145" s="89">
        <v>2</v>
      </c>
      <c r="F7145" s="89">
        <v>0</v>
      </c>
      <c r="G7145" s="89">
        <v>0</v>
      </c>
      <c r="H7145" s="89">
        <v>0</v>
      </c>
      <c r="I7145" s="89">
        <v>0</v>
      </c>
      <c r="J7145" s="89">
        <v>0</v>
      </c>
      <c r="K7145" s="89">
        <v>0</v>
      </c>
      <c r="L7145" s="89">
        <v>0</v>
      </c>
      <c r="M7145" s="89">
        <v>0</v>
      </c>
      <c r="N7145" s="89">
        <v>0</v>
      </c>
      <c r="O7145" s="89">
        <v>0</v>
      </c>
      <c r="P7145" s="89">
        <v>290</v>
      </c>
      <c r="Q7145" s="89">
        <v>12410.5</v>
      </c>
      <c r="R7145" s="88">
        <f>VLOOKUP(P7145,NEW_TRAIN_TEST!$A$1:$M$980,13,0)</f>
        <v>11855</v>
      </c>
      <c r="S7145" s="88">
        <f>VLOOKUP(P7145,NEW_TRAIN_TEST!$A$1:$M$980,11,0)</f>
        <v>12428</v>
      </c>
      <c r="T7145" s="6">
        <f t="shared" si="222"/>
        <v>0</v>
      </c>
      <c r="U7145" s="6">
        <f t="shared" si="223"/>
        <v>0</v>
      </c>
    </row>
    <row r="7146" spans="1:21" x14ac:dyDescent="0.2">
      <c r="A7146" s="88">
        <v>7146</v>
      </c>
      <c r="B7146" s="88">
        <v>6</v>
      </c>
      <c r="C7146" s="88" t="s">
        <v>2124</v>
      </c>
      <c r="D7146" s="99" t="s">
        <v>1699</v>
      </c>
      <c r="E7146" s="89">
        <v>3</v>
      </c>
      <c r="F7146" s="89">
        <v>2</v>
      </c>
      <c r="G7146" s="89">
        <v>0</v>
      </c>
      <c r="H7146" s="89">
        <v>2</v>
      </c>
      <c r="I7146" s="89">
        <v>2</v>
      </c>
      <c r="J7146" s="89">
        <v>0</v>
      </c>
      <c r="K7146" s="89">
        <v>0</v>
      </c>
      <c r="L7146" s="89">
        <v>0</v>
      </c>
      <c r="M7146" s="89">
        <v>0</v>
      </c>
      <c r="N7146" s="89">
        <v>0</v>
      </c>
      <c r="O7146" s="89">
        <v>2</v>
      </c>
      <c r="P7146" s="89">
        <v>291</v>
      </c>
      <c r="Q7146" s="89">
        <v>10918.5</v>
      </c>
      <c r="R7146" s="88">
        <f>VLOOKUP(P7146,NEW_TRAIN_TEST!$A$1:$M$980,13,0)</f>
        <v>10295.5</v>
      </c>
      <c r="S7146" s="88">
        <f>VLOOKUP(P7146,NEW_TRAIN_TEST!$A$1:$M$980,11,0)</f>
        <v>10967</v>
      </c>
      <c r="T7146" s="6">
        <f t="shared" si="222"/>
        <v>0</v>
      </c>
      <c r="U7146" s="6">
        <f t="shared" si="223"/>
        <v>0</v>
      </c>
    </row>
    <row r="7147" spans="1:21" x14ac:dyDescent="0.2">
      <c r="A7147" s="88">
        <v>7147</v>
      </c>
      <c r="B7147" s="88">
        <v>6</v>
      </c>
      <c r="C7147" s="88" t="s">
        <v>2124</v>
      </c>
      <c r="D7147" s="99" t="s">
        <v>1699</v>
      </c>
      <c r="E7147" s="89">
        <v>13</v>
      </c>
      <c r="F7147" s="89">
        <v>2</v>
      </c>
      <c r="G7147" s="89">
        <v>0</v>
      </c>
      <c r="H7147" s="89">
        <v>0</v>
      </c>
      <c r="I7147" s="89">
        <v>2</v>
      </c>
      <c r="J7147" s="89">
        <v>0</v>
      </c>
      <c r="K7147" s="89">
        <v>0</v>
      </c>
      <c r="L7147" s="89">
        <v>0</v>
      </c>
      <c r="M7147" s="89">
        <v>0</v>
      </c>
      <c r="N7147" s="89">
        <v>0</v>
      </c>
      <c r="O7147" s="89">
        <v>2</v>
      </c>
      <c r="P7147" s="89">
        <v>545</v>
      </c>
      <c r="Q7147" s="89">
        <v>9811</v>
      </c>
      <c r="R7147" s="88">
        <f>VLOOKUP(P7147,NEW_TRAIN_TEST!$A$1:$M$980,13,0)</f>
        <v>9552.5</v>
      </c>
      <c r="S7147" s="88">
        <f>VLOOKUP(P7147,NEW_TRAIN_TEST!$A$1:$M$980,11,0)</f>
        <v>10440</v>
      </c>
      <c r="T7147" s="6">
        <f t="shared" si="222"/>
        <v>0</v>
      </c>
      <c r="U7147" s="6">
        <f t="shared" si="223"/>
        <v>0</v>
      </c>
    </row>
    <row r="7148" spans="1:21" x14ac:dyDescent="0.2">
      <c r="A7148" s="88">
        <v>7148</v>
      </c>
      <c r="B7148" s="88">
        <v>6</v>
      </c>
      <c r="C7148" s="88" t="s">
        <v>2124</v>
      </c>
      <c r="D7148" s="99" t="s">
        <v>1699</v>
      </c>
      <c r="E7148" s="89">
        <v>9</v>
      </c>
      <c r="F7148" s="89">
        <v>5</v>
      </c>
      <c r="G7148" s="89">
        <v>0</v>
      </c>
      <c r="H7148" s="89">
        <v>2</v>
      </c>
      <c r="I7148" s="89">
        <v>2</v>
      </c>
      <c r="J7148" s="89">
        <v>0</v>
      </c>
      <c r="K7148" s="89">
        <v>0</v>
      </c>
      <c r="L7148" s="89">
        <v>1</v>
      </c>
      <c r="M7148" s="89">
        <v>0</v>
      </c>
      <c r="N7148" s="89">
        <v>0</v>
      </c>
      <c r="O7148" s="89">
        <v>2</v>
      </c>
      <c r="P7148" s="89">
        <v>293</v>
      </c>
      <c r="Q7148" s="89">
        <v>13997</v>
      </c>
      <c r="R7148" s="88">
        <f>VLOOKUP(P7148,NEW_TRAIN_TEST!$A$1:$M$980,13,0)</f>
        <v>13973.5</v>
      </c>
      <c r="S7148" s="88">
        <f>VLOOKUP(P7148,NEW_TRAIN_TEST!$A$1:$M$980,11,0)</f>
        <v>14419</v>
      </c>
      <c r="T7148" s="6">
        <f t="shared" si="222"/>
        <v>1</v>
      </c>
      <c r="U7148" s="6">
        <f t="shared" si="223"/>
        <v>0</v>
      </c>
    </row>
    <row r="7149" spans="1:21" x14ac:dyDescent="0.2">
      <c r="A7149" s="88">
        <v>7149</v>
      </c>
      <c r="B7149" s="88">
        <v>6</v>
      </c>
      <c r="C7149" s="88" t="s">
        <v>2124</v>
      </c>
      <c r="D7149" s="99" t="s">
        <v>1699</v>
      </c>
      <c r="E7149" s="89">
        <v>20</v>
      </c>
      <c r="F7149" s="89">
        <v>2</v>
      </c>
      <c r="G7149" s="89">
        <v>0</v>
      </c>
      <c r="H7149" s="89">
        <v>0</v>
      </c>
      <c r="I7149" s="89">
        <v>2</v>
      </c>
      <c r="J7149" s="89">
        <v>0</v>
      </c>
      <c r="K7149" s="89">
        <v>0</v>
      </c>
      <c r="L7149" s="89">
        <v>0</v>
      </c>
      <c r="M7149" s="89">
        <v>0</v>
      </c>
      <c r="N7149" s="89">
        <v>0</v>
      </c>
      <c r="O7149" s="89">
        <v>2</v>
      </c>
      <c r="P7149" s="89">
        <v>97</v>
      </c>
      <c r="Q7149" s="89">
        <v>576.5</v>
      </c>
      <c r="R7149" s="88">
        <f>VLOOKUP(P7149,NEW_TRAIN_TEST!$A$1:$M$980,13,0)</f>
        <v>521</v>
      </c>
      <c r="S7149" s="88">
        <f>VLOOKUP(P7149,NEW_TRAIN_TEST!$A$1:$M$980,11,0)</f>
        <v>589</v>
      </c>
      <c r="T7149" s="6">
        <f t="shared" si="222"/>
        <v>0</v>
      </c>
      <c r="U7149" s="6">
        <f t="shared" si="223"/>
        <v>0</v>
      </c>
    </row>
    <row r="7150" spans="1:21" x14ac:dyDescent="0.2">
      <c r="A7150" s="88">
        <v>7150</v>
      </c>
      <c r="B7150" s="88">
        <v>6</v>
      </c>
      <c r="C7150" s="88" t="s">
        <v>2124</v>
      </c>
      <c r="D7150" s="99" t="s">
        <v>1699</v>
      </c>
      <c r="E7150" s="89">
        <v>12</v>
      </c>
      <c r="F7150" s="89">
        <v>4</v>
      </c>
      <c r="G7150" s="89">
        <v>1</v>
      </c>
      <c r="H7150" s="89">
        <v>2</v>
      </c>
      <c r="I7150" s="89">
        <v>2</v>
      </c>
      <c r="J7150" s="89">
        <v>0</v>
      </c>
      <c r="K7150" s="89">
        <v>0</v>
      </c>
      <c r="L7150" s="89">
        <v>0</v>
      </c>
      <c r="M7150" s="89">
        <v>27</v>
      </c>
      <c r="N7150" s="89">
        <v>0</v>
      </c>
      <c r="O7150" s="89">
        <v>2</v>
      </c>
      <c r="P7150" s="89">
        <v>97</v>
      </c>
      <c r="Q7150" s="89">
        <v>580</v>
      </c>
      <c r="R7150" s="88">
        <f>VLOOKUP(P7150,NEW_TRAIN_TEST!$A$1:$M$980,13,0)</f>
        <v>521</v>
      </c>
      <c r="S7150" s="88">
        <f>VLOOKUP(P7150,NEW_TRAIN_TEST!$A$1:$M$980,11,0)</f>
        <v>589</v>
      </c>
      <c r="T7150" s="6">
        <f t="shared" si="222"/>
        <v>0</v>
      </c>
      <c r="U7150" s="6">
        <f t="shared" si="223"/>
        <v>1</v>
      </c>
    </row>
    <row r="7151" spans="1:21" x14ac:dyDescent="0.2">
      <c r="A7151" s="88">
        <v>7151</v>
      </c>
      <c r="B7151" s="88">
        <v>6</v>
      </c>
      <c r="C7151" s="88" t="s">
        <v>2124</v>
      </c>
      <c r="D7151" s="99" t="s">
        <v>1699</v>
      </c>
      <c r="E7151" s="89">
        <v>3</v>
      </c>
      <c r="F7151" s="89">
        <v>0</v>
      </c>
      <c r="G7151" s="89">
        <v>0</v>
      </c>
      <c r="H7151" s="89">
        <v>0</v>
      </c>
      <c r="I7151" s="89">
        <v>0</v>
      </c>
      <c r="J7151" s="89">
        <v>0</v>
      </c>
      <c r="K7151" s="89">
        <v>0</v>
      </c>
      <c r="L7151" s="89">
        <v>1</v>
      </c>
      <c r="M7151" s="89">
        <v>0</v>
      </c>
      <c r="N7151" s="89">
        <v>0</v>
      </c>
      <c r="O7151" s="89">
        <v>0</v>
      </c>
      <c r="P7151" s="89">
        <v>295</v>
      </c>
      <c r="Q7151" s="89">
        <v>11867</v>
      </c>
      <c r="R7151" s="88">
        <f>VLOOKUP(P7151,NEW_TRAIN_TEST!$A$1:$M$980,13,0)</f>
        <v>11344</v>
      </c>
      <c r="S7151" s="88">
        <f>VLOOKUP(P7151,NEW_TRAIN_TEST!$A$1:$M$980,11,0)</f>
        <v>11877</v>
      </c>
      <c r="T7151" s="6">
        <f t="shared" si="222"/>
        <v>1</v>
      </c>
      <c r="U7151" s="6">
        <f t="shared" si="223"/>
        <v>0</v>
      </c>
    </row>
    <row r="7152" spans="1:21" x14ac:dyDescent="0.2">
      <c r="A7152" s="88">
        <v>7152</v>
      </c>
      <c r="B7152" s="88">
        <v>6</v>
      </c>
      <c r="C7152" s="88" t="s">
        <v>2124</v>
      </c>
      <c r="D7152" s="99" t="s">
        <v>1699</v>
      </c>
      <c r="E7152" s="89">
        <v>5</v>
      </c>
      <c r="F7152" s="89">
        <v>2</v>
      </c>
      <c r="G7152" s="89">
        <v>0</v>
      </c>
      <c r="H7152" s="89">
        <v>2</v>
      </c>
      <c r="I7152" s="89">
        <v>1</v>
      </c>
      <c r="J7152" s="89">
        <v>0</v>
      </c>
      <c r="K7152" s="89">
        <v>0</v>
      </c>
      <c r="L7152" s="89">
        <v>1</v>
      </c>
      <c r="M7152" s="89">
        <v>0</v>
      </c>
      <c r="N7152" s="89">
        <v>0</v>
      </c>
      <c r="O7152" s="89">
        <v>0</v>
      </c>
      <c r="P7152" s="89">
        <v>296</v>
      </c>
      <c r="Q7152" s="89">
        <v>13296.5</v>
      </c>
      <c r="R7152" s="88">
        <f>VLOOKUP(P7152,NEW_TRAIN_TEST!$A$1:$M$980,13,0)</f>
        <v>12874</v>
      </c>
      <c r="S7152" s="88">
        <f>VLOOKUP(P7152,NEW_TRAIN_TEST!$A$1:$M$980,11,0)</f>
        <v>13364</v>
      </c>
      <c r="T7152" s="6">
        <f t="shared" si="222"/>
        <v>1</v>
      </c>
      <c r="U7152" s="6">
        <f t="shared" si="223"/>
        <v>0</v>
      </c>
    </row>
    <row r="7153" spans="1:21" x14ac:dyDescent="0.2">
      <c r="A7153" s="88">
        <v>7153</v>
      </c>
      <c r="B7153" s="88">
        <v>6</v>
      </c>
      <c r="C7153" s="88" t="s">
        <v>2124</v>
      </c>
      <c r="D7153" s="99" t="s">
        <v>1699</v>
      </c>
      <c r="E7153" s="89">
        <v>14</v>
      </c>
      <c r="F7153" s="89">
        <v>3</v>
      </c>
      <c r="G7153" s="89">
        <v>1</v>
      </c>
      <c r="H7153" s="89">
        <v>0</v>
      </c>
      <c r="I7153" s="89">
        <v>2</v>
      </c>
      <c r="J7153" s="89">
        <v>0</v>
      </c>
      <c r="K7153" s="89">
        <v>0</v>
      </c>
      <c r="L7153" s="89">
        <v>0</v>
      </c>
      <c r="M7153" s="89">
        <v>0</v>
      </c>
      <c r="N7153" s="89">
        <v>0</v>
      </c>
      <c r="O7153" s="89">
        <v>2</v>
      </c>
      <c r="P7153" s="89">
        <v>836</v>
      </c>
      <c r="Q7153" s="89">
        <v>11009.5</v>
      </c>
      <c r="R7153" s="88">
        <f>VLOOKUP(P7153,NEW_TRAIN_TEST!$A$1:$M$980,13,0)</f>
        <v>10131.5</v>
      </c>
      <c r="S7153" s="88">
        <f>VLOOKUP(P7153,NEW_TRAIN_TEST!$A$1:$M$980,11,0)</f>
        <v>11566</v>
      </c>
      <c r="T7153" s="6">
        <f t="shared" si="222"/>
        <v>0</v>
      </c>
      <c r="U7153" s="6">
        <f t="shared" si="223"/>
        <v>0</v>
      </c>
    </row>
    <row r="7154" spans="1:21" x14ac:dyDescent="0.2">
      <c r="A7154" s="88">
        <v>7154</v>
      </c>
      <c r="B7154" s="88">
        <v>6</v>
      </c>
      <c r="C7154" s="88" t="s">
        <v>2124</v>
      </c>
      <c r="D7154" s="99" t="s">
        <v>1699</v>
      </c>
      <c r="E7154" s="89">
        <v>0</v>
      </c>
      <c r="F7154" s="89">
        <v>0</v>
      </c>
      <c r="G7154" s="89">
        <v>0</v>
      </c>
      <c r="H7154" s="89">
        <v>0</v>
      </c>
      <c r="I7154" s="89">
        <v>0</v>
      </c>
      <c r="J7154" s="89">
        <v>0</v>
      </c>
      <c r="K7154" s="89">
        <v>0</v>
      </c>
      <c r="L7154" s="89">
        <v>0</v>
      </c>
      <c r="M7154" s="89">
        <v>0</v>
      </c>
      <c r="N7154" s="89">
        <v>1</v>
      </c>
      <c r="O7154" s="89">
        <v>0</v>
      </c>
      <c r="P7154" s="89">
        <v>884</v>
      </c>
      <c r="Q7154" s="89">
        <v>7212</v>
      </c>
      <c r="R7154" s="88">
        <f>VLOOKUP(P7154,NEW_TRAIN_TEST!$A$1:$M$980,13,0)</f>
        <v>7212</v>
      </c>
      <c r="S7154" s="88">
        <f>VLOOKUP(P7154,NEW_TRAIN_TEST!$A$1:$M$980,11,0)</f>
        <v>7212</v>
      </c>
      <c r="T7154" s="6">
        <f t="shared" si="222"/>
        <v>0</v>
      </c>
      <c r="U7154" s="6">
        <f t="shared" si="223"/>
        <v>0</v>
      </c>
    </row>
    <row r="7155" spans="1:21" x14ac:dyDescent="0.2">
      <c r="A7155" s="88">
        <v>7155</v>
      </c>
      <c r="B7155" s="88">
        <v>6</v>
      </c>
      <c r="C7155" s="88" t="s">
        <v>2124</v>
      </c>
      <c r="D7155" s="99" t="s">
        <v>1699</v>
      </c>
      <c r="E7155" s="89">
        <v>0</v>
      </c>
      <c r="F7155" s="89">
        <v>2</v>
      </c>
      <c r="G7155" s="89">
        <v>1</v>
      </c>
      <c r="H7155" s="89">
        <v>2</v>
      </c>
      <c r="I7155" s="89">
        <v>2</v>
      </c>
      <c r="J7155" s="89">
        <v>0</v>
      </c>
      <c r="K7155" s="89">
        <v>0</v>
      </c>
      <c r="L7155" s="89">
        <v>0</v>
      </c>
      <c r="M7155" s="89">
        <v>0</v>
      </c>
      <c r="N7155" s="89">
        <v>0</v>
      </c>
      <c r="O7155" s="89">
        <v>2</v>
      </c>
      <c r="P7155" s="89">
        <v>333</v>
      </c>
      <c r="Q7155" s="89">
        <v>8342.5</v>
      </c>
      <c r="R7155" s="88">
        <f>VLOOKUP(P7155,NEW_TRAIN_TEST!$A$1:$M$980,13,0)</f>
        <v>8342.5</v>
      </c>
      <c r="S7155" s="88">
        <f>VLOOKUP(P7155,NEW_TRAIN_TEST!$A$1:$M$980,11,0)</f>
        <v>8355</v>
      </c>
      <c r="T7155" s="6">
        <f t="shared" si="222"/>
        <v>0</v>
      </c>
      <c r="U7155" s="6">
        <f t="shared" si="223"/>
        <v>0</v>
      </c>
    </row>
    <row r="7156" spans="1:21" x14ac:dyDescent="0.2">
      <c r="A7156" s="88">
        <v>7156</v>
      </c>
      <c r="B7156" s="88">
        <v>6</v>
      </c>
      <c r="C7156" s="88" t="s">
        <v>2124</v>
      </c>
      <c r="D7156" s="99" t="s">
        <v>1699</v>
      </c>
      <c r="E7156" s="89">
        <v>0</v>
      </c>
      <c r="F7156" s="89">
        <v>2</v>
      </c>
      <c r="G7156" s="89">
        <v>1</v>
      </c>
      <c r="H7156" s="89">
        <v>0</v>
      </c>
      <c r="I7156" s="89">
        <v>2</v>
      </c>
      <c r="J7156" s="89">
        <v>0</v>
      </c>
      <c r="K7156" s="89">
        <v>0</v>
      </c>
      <c r="L7156" s="89">
        <v>0</v>
      </c>
      <c r="M7156" s="89">
        <v>0</v>
      </c>
      <c r="N7156" s="89">
        <v>0</v>
      </c>
      <c r="O7156" s="89">
        <v>2</v>
      </c>
      <c r="P7156" s="89">
        <v>333</v>
      </c>
      <c r="Q7156" s="89">
        <v>8345.75</v>
      </c>
      <c r="R7156" s="88">
        <f>VLOOKUP(P7156,NEW_TRAIN_TEST!$A$1:$M$980,13,0)</f>
        <v>8342.5</v>
      </c>
      <c r="S7156" s="88">
        <f>VLOOKUP(P7156,NEW_TRAIN_TEST!$A$1:$M$980,11,0)</f>
        <v>8355</v>
      </c>
      <c r="T7156" s="6">
        <f t="shared" si="222"/>
        <v>0</v>
      </c>
      <c r="U7156" s="6">
        <f t="shared" si="223"/>
        <v>0</v>
      </c>
    </row>
    <row r="7157" spans="1:21" x14ac:dyDescent="0.2">
      <c r="A7157" s="88">
        <v>7157</v>
      </c>
      <c r="B7157" s="88">
        <v>6</v>
      </c>
      <c r="C7157" s="88" t="s">
        <v>2124</v>
      </c>
      <c r="D7157" s="99" t="s">
        <v>1699</v>
      </c>
      <c r="E7157" s="89">
        <v>2</v>
      </c>
      <c r="F7157" s="89">
        <v>0</v>
      </c>
      <c r="G7157" s="89">
        <v>0</v>
      </c>
      <c r="H7157" s="89">
        <v>0</v>
      </c>
      <c r="I7157" s="89">
        <v>0</v>
      </c>
      <c r="J7157" s="89">
        <v>0</v>
      </c>
      <c r="K7157" s="89">
        <v>0</v>
      </c>
      <c r="L7157" s="89">
        <v>0</v>
      </c>
      <c r="M7157" s="89">
        <v>0</v>
      </c>
      <c r="N7157" s="89">
        <v>0</v>
      </c>
      <c r="O7157" s="89">
        <v>0</v>
      </c>
      <c r="P7157" s="89">
        <v>333</v>
      </c>
      <c r="Q7157" s="89">
        <v>8355</v>
      </c>
      <c r="R7157" s="88">
        <f>VLOOKUP(P7157,NEW_TRAIN_TEST!$A$1:$M$980,13,0)</f>
        <v>8342.5</v>
      </c>
      <c r="S7157" s="88">
        <f>VLOOKUP(P7157,NEW_TRAIN_TEST!$A$1:$M$980,11,0)</f>
        <v>8355</v>
      </c>
      <c r="T7157" s="6">
        <f t="shared" si="222"/>
        <v>0</v>
      </c>
      <c r="U7157" s="6">
        <f t="shared" si="223"/>
        <v>0</v>
      </c>
    </row>
    <row r="7158" spans="1:21" x14ac:dyDescent="0.2">
      <c r="A7158" s="88">
        <v>7158</v>
      </c>
      <c r="B7158" s="88">
        <v>6</v>
      </c>
      <c r="C7158" s="88" t="s">
        <v>2124</v>
      </c>
      <c r="D7158" s="99" t="s">
        <v>1699</v>
      </c>
      <c r="E7158" s="89">
        <v>0</v>
      </c>
      <c r="F7158" s="89">
        <v>0</v>
      </c>
      <c r="G7158" s="89">
        <v>0</v>
      </c>
      <c r="H7158" s="89">
        <v>0</v>
      </c>
      <c r="I7158" s="89">
        <v>0</v>
      </c>
      <c r="J7158" s="89">
        <v>0</v>
      </c>
      <c r="K7158" s="89">
        <v>0</v>
      </c>
      <c r="L7158" s="89">
        <v>0</v>
      </c>
      <c r="M7158" s="89">
        <v>0</v>
      </c>
      <c r="N7158" s="89">
        <v>1</v>
      </c>
      <c r="O7158" s="89">
        <v>0</v>
      </c>
      <c r="P7158" s="89">
        <v>334</v>
      </c>
      <c r="Q7158" s="89">
        <v>7288</v>
      </c>
      <c r="R7158" s="88">
        <f>VLOOKUP(P7158,NEW_TRAIN_TEST!$A$1:$M$980,13,0)</f>
        <v>7288</v>
      </c>
      <c r="S7158" s="88">
        <f>VLOOKUP(P7158,NEW_TRAIN_TEST!$A$1:$M$980,11,0)</f>
        <v>7288</v>
      </c>
      <c r="T7158" s="6">
        <f t="shared" si="222"/>
        <v>0</v>
      </c>
      <c r="U7158" s="6">
        <f t="shared" si="223"/>
        <v>0</v>
      </c>
    </row>
    <row r="7159" spans="1:21" x14ac:dyDescent="0.2">
      <c r="A7159" s="88">
        <v>7159</v>
      </c>
      <c r="B7159" s="88">
        <v>6</v>
      </c>
      <c r="C7159" s="88" t="s">
        <v>2124</v>
      </c>
      <c r="D7159" s="99" t="s">
        <v>1699</v>
      </c>
      <c r="E7159" s="89">
        <v>14</v>
      </c>
      <c r="F7159" s="89">
        <v>0</v>
      </c>
      <c r="G7159" s="89">
        <v>0</v>
      </c>
      <c r="H7159" s="89">
        <v>0</v>
      </c>
      <c r="I7159" s="89">
        <v>0</v>
      </c>
      <c r="J7159" s="89">
        <v>0</v>
      </c>
      <c r="K7159" s="89">
        <v>0</v>
      </c>
      <c r="L7159" s="89">
        <v>0</v>
      </c>
      <c r="M7159" s="89">
        <v>0</v>
      </c>
      <c r="N7159" s="89">
        <v>0</v>
      </c>
      <c r="O7159" s="89">
        <v>0</v>
      </c>
      <c r="P7159" s="89">
        <v>497</v>
      </c>
      <c r="Q7159" s="89">
        <v>8572.5</v>
      </c>
      <c r="R7159" s="88">
        <f>VLOOKUP(P7159,NEW_TRAIN_TEST!$A$1:$M$980,13,0)</f>
        <v>2421</v>
      </c>
      <c r="S7159" s="88">
        <f>VLOOKUP(P7159,NEW_TRAIN_TEST!$A$1:$M$980,11,0)</f>
        <v>8745</v>
      </c>
      <c r="T7159" s="6">
        <f t="shared" si="222"/>
        <v>0</v>
      </c>
      <c r="U7159" s="6">
        <f t="shared" si="223"/>
        <v>0</v>
      </c>
    </row>
    <row r="7160" spans="1:21" x14ac:dyDescent="0.2">
      <c r="A7160" s="88">
        <v>7160</v>
      </c>
      <c r="B7160" s="88">
        <v>6</v>
      </c>
      <c r="C7160" s="88" t="s">
        <v>2124</v>
      </c>
      <c r="D7160" s="99" t="s">
        <v>1699</v>
      </c>
      <c r="E7160" s="89">
        <v>9</v>
      </c>
      <c r="F7160" s="89">
        <v>1</v>
      </c>
      <c r="G7160" s="89">
        <v>0</v>
      </c>
      <c r="H7160" s="89">
        <v>0</v>
      </c>
      <c r="I7160" s="89">
        <v>2</v>
      </c>
      <c r="J7160" s="89">
        <v>0</v>
      </c>
      <c r="K7160" s="89">
        <v>0</v>
      </c>
      <c r="L7160" s="89">
        <v>1</v>
      </c>
      <c r="M7160" s="89">
        <v>15</v>
      </c>
      <c r="N7160" s="89">
        <v>0</v>
      </c>
      <c r="O7160" s="89">
        <v>2</v>
      </c>
      <c r="P7160" s="89">
        <v>144</v>
      </c>
      <c r="Q7160" s="89">
        <v>4250</v>
      </c>
      <c r="R7160" s="88">
        <f>VLOOKUP(P7160,NEW_TRAIN_TEST!$A$1:$M$980,13,0)</f>
        <v>3736</v>
      </c>
      <c r="S7160" s="88">
        <f>VLOOKUP(P7160,NEW_TRAIN_TEST!$A$1:$M$980,11,0)</f>
        <v>4430</v>
      </c>
      <c r="T7160" s="6">
        <f t="shared" si="222"/>
        <v>1</v>
      </c>
      <c r="U7160" s="6">
        <f t="shared" si="223"/>
        <v>1</v>
      </c>
    </row>
    <row r="7161" spans="1:21" x14ac:dyDescent="0.2">
      <c r="A7161" s="88">
        <v>7161</v>
      </c>
      <c r="B7161" s="88">
        <v>6</v>
      </c>
      <c r="C7161" s="88" t="s">
        <v>2124</v>
      </c>
      <c r="D7161" s="99" t="s">
        <v>1699</v>
      </c>
      <c r="E7161" s="89">
        <v>3</v>
      </c>
      <c r="F7161" s="89">
        <v>0</v>
      </c>
      <c r="G7161" s="89">
        <v>0</v>
      </c>
      <c r="H7161" s="89">
        <v>0</v>
      </c>
      <c r="I7161" s="89">
        <v>0</v>
      </c>
      <c r="J7161" s="89">
        <v>0</v>
      </c>
      <c r="K7161" s="89">
        <v>0</v>
      </c>
      <c r="L7161" s="89">
        <v>0</v>
      </c>
      <c r="M7161" s="89">
        <v>0</v>
      </c>
      <c r="N7161" s="89">
        <v>0</v>
      </c>
      <c r="O7161" s="89">
        <v>0</v>
      </c>
      <c r="P7161" s="89">
        <v>337</v>
      </c>
      <c r="Q7161" s="89">
        <v>7170</v>
      </c>
      <c r="R7161" s="88">
        <f>VLOOKUP(P7161,NEW_TRAIN_TEST!$A$1:$M$980,13,0)</f>
        <v>7162</v>
      </c>
      <c r="S7161" s="88">
        <f>VLOOKUP(P7161,NEW_TRAIN_TEST!$A$1:$M$980,11,0)</f>
        <v>7192</v>
      </c>
      <c r="T7161" s="6">
        <f t="shared" si="222"/>
        <v>0</v>
      </c>
      <c r="U7161" s="6">
        <f t="shared" si="223"/>
        <v>0</v>
      </c>
    </row>
    <row r="7162" spans="1:21" x14ac:dyDescent="0.2">
      <c r="A7162" s="88">
        <v>7162</v>
      </c>
      <c r="B7162" s="88">
        <v>6</v>
      </c>
      <c r="C7162" s="88" t="s">
        <v>2124</v>
      </c>
      <c r="D7162" s="99" t="s">
        <v>1699</v>
      </c>
      <c r="E7162" s="89">
        <v>0</v>
      </c>
      <c r="F7162" s="89">
        <v>2</v>
      </c>
      <c r="G7162" s="89">
        <v>0</v>
      </c>
      <c r="H7162" s="89">
        <v>2</v>
      </c>
      <c r="I7162" s="89">
        <v>2</v>
      </c>
      <c r="J7162" s="89">
        <v>0</v>
      </c>
      <c r="K7162" s="89">
        <v>0</v>
      </c>
      <c r="L7162" s="89">
        <v>0</v>
      </c>
      <c r="M7162" s="89">
        <v>0</v>
      </c>
      <c r="N7162" s="89">
        <v>0</v>
      </c>
      <c r="O7162" s="89">
        <v>2</v>
      </c>
      <c r="P7162" s="89">
        <v>338</v>
      </c>
      <c r="Q7162" s="89">
        <v>8083.5</v>
      </c>
      <c r="R7162" s="88">
        <f>VLOOKUP(P7162,NEW_TRAIN_TEST!$A$1:$M$980,13,0)</f>
        <v>8083.5</v>
      </c>
      <c r="S7162" s="88">
        <f>VLOOKUP(P7162,NEW_TRAIN_TEST!$A$1:$M$980,11,0)</f>
        <v>8139</v>
      </c>
      <c r="T7162" s="6">
        <f t="shared" si="222"/>
        <v>0</v>
      </c>
      <c r="U7162" s="6">
        <f t="shared" si="223"/>
        <v>0</v>
      </c>
    </row>
    <row r="7163" spans="1:21" x14ac:dyDescent="0.2">
      <c r="A7163" s="88">
        <v>7163</v>
      </c>
      <c r="B7163" s="88">
        <v>6</v>
      </c>
      <c r="C7163" s="88" t="s">
        <v>2124</v>
      </c>
      <c r="D7163" s="99" t="s">
        <v>1699</v>
      </c>
      <c r="E7163" s="89">
        <v>0</v>
      </c>
      <c r="F7163" s="89">
        <v>2</v>
      </c>
      <c r="G7163" s="89">
        <v>1</v>
      </c>
      <c r="H7163" s="89">
        <v>0</v>
      </c>
      <c r="I7163" s="89">
        <v>0</v>
      </c>
      <c r="J7163" s="89">
        <v>0</v>
      </c>
      <c r="K7163" s="89">
        <v>0</v>
      </c>
      <c r="L7163" s="89">
        <v>0</v>
      </c>
      <c r="M7163" s="89">
        <v>0</v>
      </c>
      <c r="N7163" s="89">
        <v>0</v>
      </c>
      <c r="O7163" s="89">
        <v>0</v>
      </c>
      <c r="P7163" s="89">
        <v>338</v>
      </c>
      <c r="Q7163" s="89">
        <v>8096.67</v>
      </c>
      <c r="R7163" s="88">
        <f>VLOOKUP(P7163,NEW_TRAIN_TEST!$A$1:$M$980,13,0)</f>
        <v>8083.5</v>
      </c>
      <c r="S7163" s="88">
        <f>VLOOKUP(P7163,NEW_TRAIN_TEST!$A$1:$M$980,11,0)</f>
        <v>8139</v>
      </c>
      <c r="T7163" s="6">
        <f t="shared" si="222"/>
        <v>0</v>
      </c>
      <c r="U7163" s="6">
        <f t="shared" si="223"/>
        <v>0</v>
      </c>
    </row>
    <row r="7164" spans="1:21" x14ac:dyDescent="0.2">
      <c r="A7164" s="88">
        <v>7164</v>
      </c>
      <c r="B7164" s="88">
        <v>6</v>
      </c>
      <c r="C7164" s="88" t="s">
        <v>2124</v>
      </c>
      <c r="D7164" s="99" t="s">
        <v>1699</v>
      </c>
      <c r="E7164" s="89">
        <v>0</v>
      </c>
      <c r="F7164" s="89">
        <v>3</v>
      </c>
      <c r="G7164" s="89">
        <v>1</v>
      </c>
      <c r="H7164" s="89">
        <v>2</v>
      </c>
      <c r="I7164" s="89">
        <v>1</v>
      </c>
      <c r="J7164" s="89">
        <v>2</v>
      </c>
      <c r="K7164" s="89">
        <v>0</v>
      </c>
      <c r="L7164" s="89">
        <v>0</v>
      </c>
      <c r="M7164" s="89">
        <v>19</v>
      </c>
      <c r="N7164" s="89">
        <v>0</v>
      </c>
      <c r="O7164" s="89">
        <v>0</v>
      </c>
      <c r="P7164" s="89">
        <v>338</v>
      </c>
      <c r="Q7164" s="89">
        <v>8098</v>
      </c>
      <c r="R7164" s="88">
        <f>VLOOKUP(P7164,NEW_TRAIN_TEST!$A$1:$M$980,13,0)</f>
        <v>8083.5</v>
      </c>
      <c r="S7164" s="88">
        <f>VLOOKUP(P7164,NEW_TRAIN_TEST!$A$1:$M$980,11,0)</f>
        <v>8139</v>
      </c>
      <c r="T7164" s="6">
        <f t="shared" si="222"/>
        <v>0</v>
      </c>
      <c r="U7164" s="6">
        <f t="shared" si="223"/>
        <v>1</v>
      </c>
    </row>
    <row r="7165" spans="1:21" x14ac:dyDescent="0.2">
      <c r="A7165" s="88">
        <v>7165</v>
      </c>
      <c r="B7165" s="88">
        <v>6</v>
      </c>
      <c r="C7165" s="88" t="s">
        <v>2124</v>
      </c>
      <c r="D7165" s="99" t="s">
        <v>1699</v>
      </c>
      <c r="E7165" s="89">
        <v>2</v>
      </c>
      <c r="F7165" s="89">
        <v>0</v>
      </c>
      <c r="G7165" s="89">
        <v>0</v>
      </c>
      <c r="H7165" s="89">
        <v>0</v>
      </c>
      <c r="I7165" s="89">
        <v>0</v>
      </c>
      <c r="J7165" s="89">
        <v>0</v>
      </c>
      <c r="K7165" s="89">
        <v>0</v>
      </c>
      <c r="L7165" s="89">
        <v>0</v>
      </c>
      <c r="M7165" s="89">
        <v>0</v>
      </c>
      <c r="N7165" s="89">
        <v>0</v>
      </c>
      <c r="O7165" s="89">
        <v>0</v>
      </c>
      <c r="P7165" s="89">
        <v>338</v>
      </c>
      <c r="Q7165" s="89">
        <v>8111</v>
      </c>
      <c r="R7165" s="88">
        <f>VLOOKUP(P7165,NEW_TRAIN_TEST!$A$1:$M$980,13,0)</f>
        <v>8083.5</v>
      </c>
      <c r="S7165" s="88">
        <f>VLOOKUP(P7165,NEW_TRAIN_TEST!$A$1:$M$980,11,0)</f>
        <v>8139</v>
      </c>
      <c r="T7165" s="6">
        <f t="shared" si="222"/>
        <v>0</v>
      </c>
      <c r="U7165" s="6">
        <f t="shared" si="223"/>
        <v>0</v>
      </c>
    </row>
    <row r="7166" spans="1:21" x14ac:dyDescent="0.2">
      <c r="A7166" s="88">
        <v>7166</v>
      </c>
      <c r="B7166" s="88">
        <v>6</v>
      </c>
      <c r="C7166" s="88" t="s">
        <v>2124</v>
      </c>
      <c r="D7166" s="99" t="s">
        <v>1699</v>
      </c>
      <c r="E7166" s="89">
        <v>0</v>
      </c>
      <c r="F7166" s="89">
        <v>0</v>
      </c>
      <c r="G7166" s="89">
        <v>0</v>
      </c>
      <c r="H7166" s="89">
        <v>0</v>
      </c>
      <c r="I7166" s="89">
        <v>0</v>
      </c>
      <c r="J7166" s="89">
        <v>0</v>
      </c>
      <c r="K7166" s="89">
        <v>0</v>
      </c>
      <c r="L7166" s="89">
        <v>0</v>
      </c>
      <c r="M7166" s="89">
        <v>0</v>
      </c>
      <c r="N7166" s="89">
        <v>1</v>
      </c>
      <c r="O7166" s="89">
        <v>0</v>
      </c>
      <c r="P7166" s="89">
        <v>339</v>
      </c>
      <c r="Q7166" s="89">
        <v>6304</v>
      </c>
      <c r="R7166" s="88">
        <f>VLOOKUP(P7166,NEW_TRAIN_TEST!$A$1:$M$980,13,0)</f>
        <v>6304</v>
      </c>
      <c r="S7166" s="88">
        <f>VLOOKUP(P7166,NEW_TRAIN_TEST!$A$1:$M$980,11,0)</f>
        <v>6304</v>
      </c>
      <c r="T7166" s="6">
        <f t="shared" si="222"/>
        <v>0</v>
      </c>
      <c r="U7166" s="6">
        <f t="shared" si="223"/>
        <v>0</v>
      </c>
    </row>
    <row r="7167" spans="1:21" x14ac:dyDescent="0.2">
      <c r="A7167" s="88">
        <v>7167</v>
      </c>
      <c r="B7167" s="88">
        <v>6</v>
      </c>
      <c r="C7167" s="88" t="s">
        <v>2124</v>
      </c>
      <c r="D7167" s="99" t="s">
        <v>1699</v>
      </c>
      <c r="E7167" s="89">
        <v>2</v>
      </c>
      <c r="F7167" s="89">
        <v>0</v>
      </c>
      <c r="G7167" s="89">
        <v>0</v>
      </c>
      <c r="H7167" s="89">
        <v>0</v>
      </c>
      <c r="I7167" s="89">
        <v>0</v>
      </c>
      <c r="J7167" s="89">
        <v>0</v>
      </c>
      <c r="K7167" s="89">
        <v>0</v>
      </c>
      <c r="L7167" s="89">
        <v>0</v>
      </c>
      <c r="M7167" s="89">
        <v>0</v>
      </c>
      <c r="N7167" s="89">
        <v>0</v>
      </c>
      <c r="O7167" s="89">
        <v>0</v>
      </c>
      <c r="P7167" s="89">
        <v>340</v>
      </c>
      <c r="Q7167" s="89">
        <v>6581</v>
      </c>
      <c r="R7167" s="88">
        <f>VLOOKUP(P7167,NEW_TRAIN_TEST!$A$1:$M$980,13,0)</f>
        <v>6529</v>
      </c>
      <c r="S7167" s="88">
        <f>VLOOKUP(P7167,NEW_TRAIN_TEST!$A$1:$M$980,11,0)</f>
        <v>6581</v>
      </c>
      <c r="T7167" s="6">
        <f t="shared" si="222"/>
        <v>0</v>
      </c>
      <c r="U7167" s="6">
        <f t="shared" si="223"/>
        <v>0</v>
      </c>
    </row>
    <row r="7168" spans="1:21" x14ac:dyDescent="0.2">
      <c r="A7168" s="88">
        <v>7168</v>
      </c>
      <c r="B7168" s="88">
        <v>6</v>
      </c>
      <c r="C7168" s="88" t="s">
        <v>2124</v>
      </c>
      <c r="D7168" s="99" t="s">
        <v>1699</v>
      </c>
      <c r="E7168" s="89">
        <v>0</v>
      </c>
      <c r="F7168" s="89">
        <v>0</v>
      </c>
      <c r="G7168" s="89">
        <v>0</v>
      </c>
      <c r="H7168" s="89">
        <v>0</v>
      </c>
      <c r="I7168" s="89">
        <v>0</v>
      </c>
      <c r="J7168" s="89">
        <v>0</v>
      </c>
      <c r="K7168" s="89">
        <v>0</v>
      </c>
      <c r="L7168" s="89">
        <v>0</v>
      </c>
      <c r="M7168" s="89">
        <v>0</v>
      </c>
      <c r="N7168" s="89">
        <v>1</v>
      </c>
      <c r="O7168" s="89">
        <v>0</v>
      </c>
      <c r="P7168" s="89">
        <v>341</v>
      </c>
      <c r="Q7168" s="89">
        <v>7928</v>
      </c>
      <c r="R7168" s="88">
        <f>VLOOKUP(P7168,NEW_TRAIN_TEST!$A$1:$M$980,13,0)</f>
        <v>7928</v>
      </c>
      <c r="S7168" s="88">
        <f>VLOOKUP(P7168,NEW_TRAIN_TEST!$A$1:$M$980,11,0)</f>
        <v>7928</v>
      </c>
      <c r="T7168" s="6">
        <f t="shared" si="222"/>
        <v>0</v>
      </c>
      <c r="U7168" s="6">
        <f t="shared" si="223"/>
        <v>0</v>
      </c>
    </row>
    <row r="7169" spans="1:21" x14ac:dyDescent="0.2">
      <c r="A7169" s="88">
        <v>7169</v>
      </c>
      <c r="B7169" s="88">
        <v>6</v>
      </c>
      <c r="C7169" s="88" t="s">
        <v>2124</v>
      </c>
      <c r="D7169" s="99" t="s">
        <v>1699</v>
      </c>
      <c r="E7169" s="89">
        <v>3</v>
      </c>
      <c r="F7169" s="89">
        <v>0</v>
      </c>
      <c r="G7169" s="89">
        <v>0</v>
      </c>
      <c r="H7169" s="89">
        <v>0</v>
      </c>
      <c r="I7169" s="89">
        <v>0</v>
      </c>
      <c r="J7169" s="89">
        <v>0</v>
      </c>
      <c r="K7169" s="89">
        <v>0</v>
      </c>
      <c r="L7169" s="89">
        <v>0</v>
      </c>
      <c r="M7169" s="89">
        <v>0</v>
      </c>
      <c r="N7169" s="89">
        <v>0</v>
      </c>
      <c r="O7169" s="89">
        <v>0</v>
      </c>
      <c r="P7169" s="89">
        <v>342</v>
      </c>
      <c r="Q7169" s="89">
        <v>5930</v>
      </c>
      <c r="R7169" s="88">
        <f>VLOOKUP(P7169,NEW_TRAIN_TEST!$A$1:$M$980,13,0)</f>
        <v>5560</v>
      </c>
      <c r="S7169" s="88">
        <f>VLOOKUP(P7169,NEW_TRAIN_TEST!$A$1:$M$980,11,0)</f>
        <v>5930</v>
      </c>
      <c r="T7169" s="6">
        <f t="shared" si="222"/>
        <v>0</v>
      </c>
      <c r="U7169" s="6">
        <f t="shared" si="223"/>
        <v>0</v>
      </c>
    </row>
    <row r="7170" spans="1:21" x14ac:dyDescent="0.2">
      <c r="A7170" s="88">
        <v>7170</v>
      </c>
      <c r="B7170" s="88">
        <v>6</v>
      </c>
      <c r="C7170" s="88" t="s">
        <v>2124</v>
      </c>
      <c r="D7170" s="99" t="s">
        <v>1699</v>
      </c>
      <c r="E7170" s="89">
        <v>0</v>
      </c>
      <c r="F7170" s="89">
        <v>0</v>
      </c>
      <c r="G7170" s="89">
        <v>0</v>
      </c>
      <c r="H7170" s="89">
        <v>0</v>
      </c>
      <c r="I7170" s="89">
        <v>0</v>
      </c>
      <c r="J7170" s="89">
        <v>0</v>
      </c>
      <c r="K7170" s="89">
        <v>0</v>
      </c>
      <c r="L7170" s="89">
        <v>0</v>
      </c>
      <c r="M7170" s="89">
        <v>0</v>
      </c>
      <c r="N7170" s="89">
        <v>1</v>
      </c>
      <c r="O7170" s="89">
        <v>0</v>
      </c>
      <c r="P7170" s="89">
        <v>343</v>
      </c>
      <c r="Q7170" s="89">
        <v>7153</v>
      </c>
      <c r="R7170" s="88">
        <f>VLOOKUP(P7170,NEW_TRAIN_TEST!$A$1:$M$980,13,0)</f>
        <v>7153</v>
      </c>
      <c r="S7170" s="88">
        <f>VLOOKUP(P7170,NEW_TRAIN_TEST!$A$1:$M$980,11,0)</f>
        <v>7153</v>
      </c>
      <c r="T7170" s="6">
        <f t="shared" si="222"/>
        <v>0</v>
      </c>
      <c r="U7170" s="6">
        <f t="shared" si="223"/>
        <v>0</v>
      </c>
    </row>
    <row r="7171" spans="1:21" x14ac:dyDescent="0.2">
      <c r="A7171" s="88">
        <v>7171</v>
      </c>
      <c r="B7171" s="88">
        <v>6</v>
      </c>
      <c r="C7171" s="88" t="s">
        <v>2124</v>
      </c>
      <c r="D7171" s="99" t="s">
        <v>1699</v>
      </c>
      <c r="E7171" s="89">
        <v>0</v>
      </c>
      <c r="F7171" s="89">
        <v>0</v>
      </c>
      <c r="G7171" s="89">
        <v>0</v>
      </c>
      <c r="H7171" s="89">
        <v>0</v>
      </c>
      <c r="I7171" s="89">
        <v>0</v>
      </c>
      <c r="J7171" s="89">
        <v>0</v>
      </c>
      <c r="K7171" s="89">
        <v>0</v>
      </c>
      <c r="L7171" s="89">
        <v>0</v>
      </c>
      <c r="M7171" s="89">
        <v>0</v>
      </c>
      <c r="N7171" s="89">
        <v>1</v>
      </c>
      <c r="O7171" s="89">
        <v>0</v>
      </c>
      <c r="P7171" s="89">
        <v>344</v>
      </c>
      <c r="Q7171" s="89">
        <v>6849</v>
      </c>
      <c r="R7171" s="88">
        <f>VLOOKUP(P7171,NEW_TRAIN_TEST!$A$1:$M$980,13,0)</f>
        <v>6849</v>
      </c>
      <c r="S7171" s="88">
        <f>VLOOKUP(P7171,NEW_TRAIN_TEST!$A$1:$M$980,11,0)</f>
        <v>6849</v>
      </c>
      <c r="T7171" s="6">
        <f t="shared" ref="T7171:T7234" si="224">IF(L7171&gt;0,1,0)</f>
        <v>0</v>
      </c>
      <c r="U7171" s="6">
        <f t="shared" ref="U7171:U7234" si="225">IF(M7171&gt;0,1,0)</f>
        <v>0</v>
      </c>
    </row>
    <row r="7172" spans="1:21" x14ac:dyDescent="0.2">
      <c r="A7172" s="88">
        <v>7172</v>
      </c>
      <c r="B7172" s="88">
        <v>6</v>
      </c>
      <c r="C7172" s="88" t="s">
        <v>2124</v>
      </c>
      <c r="D7172" s="99" t="s">
        <v>1699</v>
      </c>
      <c r="E7172" s="89">
        <v>5</v>
      </c>
      <c r="F7172" s="89">
        <v>1</v>
      </c>
      <c r="G7172" s="89">
        <v>0</v>
      </c>
      <c r="H7172" s="89">
        <v>0</v>
      </c>
      <c r="I7172" s="89">
        <v>2</v>
      </c>
      <c r="J7172" s="89">
        <v>0</v>
      </c>
      <c r="K7172" s="89">
        <v>0</v>
      </c>
      <c r="L7172" s="89">
        <v>1</v>
      </c>
      <c r="M7172" s="89">
        <v>0</v>
      </c>
      <c r="N7172" s="89">
        <v>0</v>
      </c>
      <c r="O7172" s="89">
        <v>2</v>
      </c>
      <c r="P7172" s="89">
        <v>345</v>
      </c>
      <c r="Q7172" s="89">
        <v>8832.5</v>
      </c>
      <c r="R7172" s="88">
        <f>VLOOKUP(P7172,NEW_TRAIN_TEST!$A$1:$M$980,13,0)</f>
        <v>8714.5</v>
      </c>
      <c r="S7172" s="88">
        <f>VLOOKUP(P7172,NEW_TRAIN_TEST!$A$1:$M$980,11,0)</f>
        <v>9167</v>
      </c>
      <c r="T7172" s="6">
        <f t="shared" si="224"/>
        <v>1</v>
      </c>
      <c r="U7172" s="6">
        <f t="shared" si="225"/>
        <v>0</v>
      </c>
    </row>
    <row r="7173" spans="1:21" x14ac:dyDescent="0.2">
      <c r="A7173" s="88">
        <v>7173</v>
      </c>
      <c r="B7173" s="88">
        <v>6</v>
      </c>
      <c r="C7173" s="88" t="s">
        <v>2124</v>
      </c>
      <c r="D7173" s="99" t="s">
        <v>1699</v>
      </c>
      <c r="E7173" s="89">
        <v>16</v>
      </c>
      <c r="F7173" s="89">
        <v>1</v>
      </c>
      <c r="G7173" s="89">
        <v>0</v>
      </c>
      <c r="H7173" s="89">
        <v>0</v>
      </c>
      <c r="I7173" s="89">
        <v>2</v>
      </c>
      <c r="J7173" s="89">
        <v>0</v>
      </c>
      <c r="K7173" s="89">
        <v>0</v>
      </c>
      <c r="L7173" s="89">
        <v>0</v>
      </c>
      <c r="M7173" s="89">
        <v>0</v>
      </c>
      <c r="N7173" s="89">
        <v>0</v>
      </c>
      <c r="O7173" s="89">
        <v>2</v>
      </c>
      <c r="P7173" s="89">
        <v>49</v>
      </c>
      <c r="Q7173" s="89">
        <v>7501.5</v>
      </c>
      <c r="R7173" s="88">
        <f>VLOOKUP(P7173,NEW_TRAIN_TEST!$A$1:$M$980,13,0)</f>
        <v>7166.5</v>
      </c>
      <c r="S7173" s="88">
        <f>VLOOKUP(P7173,NEW_TRAIN_TEST!$A$1:$M$980,11,0)</f>
        <v>7724</v>
      </c>
      <c r="T7173" s="6">
        <f t="shared" si="224"/>
        <v>0</v>
      </c>
      <c r="U7173" s="6">
        <f t="shared" si="225"/>
        <v>0</v>
      </c>
    </row>
    <row r="7174" spans="1:21" x14ac:dyDescent="0.2">
      <c r="A7174" s="88">
        <v>7174</v>
      </c>
      <c r="B7174" s="88">
        <v>6</v>
      </c>
      <c r="C7174" s="88" t="s">
        <v>2124</v>
      </c>
      <c r="D7174" s="99" t="s">
        <v>1699</v>
      </c>
      <c r="E7174" s="89">
        <v>0</v>
      </c>
      <c r="F7174" s="89">
        <v>0</v>
      </c>
      <c r="G7174" s="89">
        <v>0</v>
      </c>
      <c r="H7174" s="89">
        <v>0</v>
      </c>
      <c r="I7174" s="89">
        <v>0</v>
      </c>
      <c r="J7174" s="89">
        <v>0</v>
      </c>
      <c r="K7174" s="89">
        <v>0</v>
      </c>
      <c r="L7174" s="89">
        <v>0</v>
      </c>
      <c r="M7174" s="89">
        <v>0</v>
      </c>
      <c r="N7174" s="89">
        <v>1</v>
      </c>
      <c r="O7174" s="89">
        <v>0</v>
      </c>
      <c r="P7174" s="89">
        <v>347</v>
      </c>
      <c r="Q7174" s="89">
        <v>7322</v>
      </c>
      <c r="R7174" s="88">
        <f>VLOOKUP(P7174,NEW_TRAIN_TEST!$A$1:$M$980,13,0)</f>
        <v>7322</v>
      </c>
      <c r="S7174" s="88">
        <f>VLOOKUP(P7174,NEW_TRAIN_TEST!$A$1:$M$980,11,0)</f>
        <v>7322</v>
      </c>
      <c r="T7174" s="6">
        <f t="shared" si="224"/>
        <v>0</v>
      </c>
      <c r="U7174" s="6">
        <f t="shared" si="225"/>
        <v>0</v>
      </c>
    </row>
    <row r="7175" spans="1:21" x14ac:dyDescent="0.2">
      <c r="A7175" s="88">
        <v>7175</v>
      </c>
      <c r="B7175" s="88">
        <v>6</v>
      </c>
      <c r="C7175" s="88" t="s">
        <v>2124</v>
      </c>
      <c r="D7175" s="99" t="s">
        <v>1699</v>
      </c>
      <c r="E7175" s="89">
        <v>22</v>
      </c>
      <c r="F7175" s="89">
        <v>1</v>
      </c>
      <c r="G7175" s="89">
        <v>0</v>
      </c>
      <c r="H7175" s="89">
        <v>0</v>
      </c>
      <c r="I7175" s="89">
        <v>2</v>
      </c>
      <c r="J7175" s="89">
        <v>0</v>
      </c>
      <c r="K7175" s="89">
        <v>0</v>
      </c>
      <c r="L7175" s="89">
        <v>0</v>
      </c>
      <c r="M7175" s="89">
        <v>0</v>
      </c>
      <c r="N7175" s="89">
        <v>0</v>
      </c>
      <c r="O7175" s="89">
        <v>2</v>
      </c>
      <c r="P7175" s="89">
        <v>641</v>
      </c>
      <c r="Q7175" s="89">
        <v>12649.5</v>
      </c>
      <c r="R7175" s="88">
        <f>VLOOKUP(P7175,NEW_TRAIN_TEST!$A$1:$M$980,13,0)</f>
        <v>12200.5</v>
      </c>
      <c r="S7175" s="88">
        <f>VLOOKUP(P7175,NEW_TRAIN_TEST!$A$1:$M$980,11,0)</f>
        <v>12873</v>
      </c>
      <c r="T7175" s="6">
        <f t="shared" si="224"/>
        <v>0</v>
      </c>
      <c r="U7175" s="6">
        <f t="shared" si="225"/>
        <v>0</v>
      </c>
    </row>
    <row r="7176" spans="1:21" x14ac:dyDescent="0.2">
      <c r="A7176" s="88">
        <v>7176</v>
      </c>
      <c r="B7176" s="88">
        <v>6</v>
      </c>
      <c r="C7176" s="88" t="s">
        <v>2124</v>
      </c>
      <c r="D7176" s="99" t="s">
        <v>1699</v>
      </c>
      <c r="E7176" s="89">
        <v>7</v>
      </c>
      <c r="F7176" s="89">
        <v>3</v>
      </c>
      <c r="G7176" s="89">
        <v>0</v>
      </c>
      <c r="H7176" s="89">
        <v>2</v>
      </c>
      <c r="I7176" s="89">
        <v>2</v>
      </c>
      <c r="J7176" s="89">
        <v>0</v>
      </c>
      <c r="K7176" s="89">
        <v>0</v>
      </c>
      <c r="L7176" s="89">
        <v>1</v>
      </c>
      <c r="M7176" s="89">
        <v>0</v>
      </c>
      <c r="N7176" s="89">
        <v>0</v>
      </c>
      <c r="O7176" s="89">
        <v>2</v>
      </c>
      <c r="P7176" s="89">
        <v>540</v>
      </c>
      <c r="Q7176" s="89">
        <v>9891.5</v>
      </c>
      <c r="R7176" s="88">
        <f>VLOOKUP(P7176,NEW_TRAIN_TEST!$A$1:$M$980,13,0)</f>
        <v>9794</v>
      </c>
      <c r="S7176" s="88">
        <f>VLOOKUP(P7176,NEW_TRAIN_TEST!$A$1:$M$980,11,0)</f>
        <v>10129</v>
      </c>
      <c r="T7176" s="6">
        <f t="shared" si="224"/>
        <v>1</v>
      </c>
      <c r="U7176" s="6">
        <f t="shared" si="225"/>
        <v>0</v>
      </c>
    </row>
    <row r="7177" spans="1:21" x14ac:dyDescent="0.2">
      <c r="A7177" s="88">
        <v>7177</v>
      </c>
      <c r="B7177" s="88">
        <v>6</v>
      </c>
      <c r="C7177" s="88" t="s">
        <v>2124</v>
      </c>
      <c r="D7177" s="99" t="s">
        <v>1699</v>
      </c>
      <c r="E7177" s="89">
        <v>14</v>
      </c>
      <c r="F7177" s="89">
        <v>1</v>
      </c>
      <c r="G7177" s="89">
        <v>0</v>
      </c>
      <c r="H7177" s="89">
        <v>0</v>
      </c>
      <c r="I7177" s="89">
        <v>2</v>
      </c>
      <c r="J7177" s="89">
        <v>0</v>
      </c>
      <c r="K7177" s="89">
        <v>0</v>
      </c>
      <c r="L7177" s="89">
        <v>0</v>
      </c>
      <c r="M7177" s="89">
        <v>0</v>
      </c>
      <c r="N7177" s="89">
        <v>0</v>
      </c>
      <c r="O7177" s="89">
        <v>2</v>
      </c>
      <c r="P7177" s="89">
        <v>149</v>
      </c>
      <c r="Q7177" s="89">
        <v>5597.5</v>
      </c>
      <c r="R7177" s="88">
        <f>VLOOKUP(P7177,NEW_TRAIN_TEST!$A$1:$M$980,13,0)</f>
        <v>5383.5</v>
      </c>
      <c r="S7177" s="88">
        <f>VLOOKUP(P7177,NEW_TRAIN_TEST!$A$1:$M$980,11,0)</f>
        <v>5694</v>
      </c>
      <c r="T7177" s="6">
        <f t="shared" si="224"/>
        <v>0</v>
      </c>
      <c r="U7177" s="6">
        <f t="shared" si="225"/>
        <v>0</v>
      </c>
    </row>
    <row r="7178" spans="1:21" x14ac:dyDescent="0.2">
      <c r="A7178" s="88">
        <v>7178</v>
      </c>
      <c r="B7178" s="88">
        <v>6</v>
      </c>
      <c r="C7178" s="88" t="s">
        <v>2124</v>
      </c>
      <c r="D7178" s="99" t="s">
        <v>1699</v>
      </c>
      <c r="E7178" s="89">
        <v>11</v>
      </c>
      <c r="F7178" s="89">
        <v>0</v>
      </c>
      <c r="G7178" s="89">
        <v>0</v>
      </c>
      <c r="H7178" s="89">
        <v>0</v>
      </c>
      <c r="I7178" s="89">
        <v>0</v>
      </c>
      <c r="J7178" s="89">
        <v>0</v>
      </c>
      <c r="K7178" s="89">
        <v>0</v>
      </c>
      <c r="L7178" s="89">
        <v>0</v>
      </c>
      <c r="M7178" s="89">
        <v>16</v>
      </c>
      <c r="N7178" s="89">
        <v>0</v>
      </c>
      <c r="O7178" s="89">
        <v>0</v>
      </c>
      <c r="P7178" s="89">
        <v>88</v>
      </c>
      <c r="Q7178" s="89">
        <v>498.5</v>
      </c>
      <c r="R7178" s="88">
        <f>VLOOKUP(P7178,NEW_TRAIN_TEST!$A$1:$M$980,13,0)</f>
        <v>485.5</v>
      </c>
      <c r="S7178" s="88">
        <f>VLOOKUP(P7178,NEW_TRAIN_TEST!$A$1:$M$980,11,0)</f>
        <v>505</v>
      </c>
      <c r="T7178" s="6">
        <f t="shared" si="224"/>
        <v>0</v>
      </c>
      <c r="U7178" s="6">
        <f t="shared" si="225"/>
        <v>1</v>
      </c>
    </row>
    <row r="7179" spans="1:21" x14ac:dyDescent="0.2">
      <c r="A7179" s="88">
        <v>7179</v>
      </c>
      <c r="B7179" s="88">
        <v>6</v>
      </c>
      <c r="C7179" s="88" t="s">
        <v>2124</v>
      </c>
      <c r="D7179" s="99" t="s">
        <v>1699</v>
      </c>
      <c r="E7179" s="89">
        <v>11</v>
      </c>
      <c r="F7179" s="89">
        <v>3</v>
      </c>
      <c r="G7179" s="89">
        <v>0</v>
      </c>
      <c r="H7179" s="89">
        <v>0</v>
      </c>
      <c r="I7179" s="89">
        <v>2</v>
      </c>
      <c r="J7179" s="89">
        <v>0</v>
      </c>
      <c r="K7179" s="89">
        <v>0</v>
      </c>
      <c r="L7179" s="89">
        <v>1</v>
      </c>
      <c r="M7179" s="89">
        <v>0</v>
      </c>
      <c r="N7179" s="89">
        <v>0</v>
      </c>
      <c r="O7179" s="89">
        <v>2</v>
      </c>
      <c r="P7179" s="89">
        <v>47</v>
      </c>
      <c r="Q7179" s="89">
        <v>8021</v>
      </c>
      <c r="R7179" s="88">
        <f>VLOOKUP(P7179,NEW_TRAIN_TEST!$A$1:$M$980,13,0)</f>
        <v>7848</v>
      </c>
      <c r="S7179" s="88">
        <f>VLOOKUP(P7179,NEW_TRAIN_TEST!$A$1:$M$980,11,0)</f>
        <v>8187</v>
      </c>
      <c r="T7179" s="6">
        <f t="shared" si="224"/>
        <v>1</v>
      </c>
      <c r="U7179" s="6">
        <f t="shared" si="225"/>
        <v>0</v>
      </c>
    </row>
    <row r="7180" spans="1:21" x14ac:dyDescent="0.2">
      <c r="A7180" s="88">
        <v>7180</v>
      </c>
      <c r="B7180" s="88">
        <v>6</v>
      </c>
      <c r="C7180" s="88" t="s">
        <v>2124</v>
      </c>
      <c r="D7180" s="99" t="s">
        <v>1699</v>
      </c>
      <c r="E7180" s="89">
        <v>29</v>
      </c>
      <c r="F7180" s="89">
        <v>0</v>
      </c>
      <c r="G7180" s="89">
        <v>0</v>
      </c>
      <c r="H7180" s="89">
        <v>0</v>
      </c>
      <c r="I7180" s="89">
        <v>0</v>
      </c>
      <c r="J7180" s="89">
        <v>0</v>
      </c>
      <c r="K7180" s="89">
        <v>0</v>
      </c>
      <c r="L7180" s="89">
        <v>0</v>
      </c>
      <c r="M7180" s="89">
        <v>0</v>
      </c>
      <c r="N7180" s="89">
        <v>0</v>
      </c>
      <c r="O7180" s="89">
        <v>0</v>
      </c>
      <c r="P7180" s="89">
        <v>486</v>
      </c>
      <c r="Q7180" s="89">
        <v>11312</v>
      </c>
      <c r="R7180" s="88">
        <f>VLOOKUP(P7180,NEW_TRAIN_TEST!$A$1:$M$980,13,0)</f>
        <v>3684</v>
      </c>
      <c r="S7180" s="88">
        <f>VLOOKUP(P7180,NEW_TRAIN_TEST!$A$1:$M$980,11,0)</f>
        <v>11852</v>
      </c>
      <c r="T7180" s="6">
        <f t="shared" si="224"/>
        <v>0</v>
      </c>
      <c r="U7180" s="6">
        <f t="shared" si="225"/>
        <v>0</v>
      </c>
    </row>
    <row r="7181" spans="1:21" x14ac:dyDescent="0.2">
      <c r="A7181" s="88">
        <v>7181</v>
      </c>
      <c r="B7181" s="88">
        <v>6</v>
      </c>
      <c r="C7181" s="88" t="s">
        <v>2124</v>
      </c>
      <c r="D7181" s="99" t="s">
        <v>1699</v>
      </c>
      <c r="E7181" s="89">
        <v>10</v>
      </c>
      <c r="F7181" s="89">
        <v>0</v>
      </c>
      <c r="G7181" s="89">
        <v>0</v>
      </c>
      <c r="H7181" s="89">
        <v>0</v>
      </c>
      <c r="I7181" s="89">
        <v>0</v>
      </c>
      <c r="J7181" s="89">
        <v>0</v>
      </c>
      <c r="K7181" s="89">
        <v>0</v>
      </c>
      <c r="L7181" s="89">
        <v>0</v>
      </c>
      <c r="M7181" s="89">
        <v>0</v>
      </c>
      <c r="N7181" s="89">
        <v>0</v>
      </c>
      <c r="O7181" s="89">
        <v>0</v>
      </c>
      <c r="P7181" s="89">
        <v>392</v>
      </c>
      <c r="Q7181" s="89">
        <v>10313.5</v>
      </c>
      <c r="R7181" s="88">
        <f>VLOOKUP(P7181,NEW_TRAIN_TEST!$A$1:$M$980,13,0)</f>
        <v>10138</v>
      </c>
      <c r="S7181" s="88">
        <f>VLOOKUP(P7181,NEW_TRAIN_TEST!$A$1:$M$980,11,0)</f>
        <v>10435</v>
      </c>
      <c r="T7181" s="6">
        <f t="shared" si="224"/>
        <v>0</v>
      </c>
      <c r="U7181" s="6">
        <f t="shared" si="225"/>
        <v>0</v>
      </c>
    </row>
    <row r="7182" spans="1:21" x14ac:dyDescent="0.2">
      <c r="A7182" s="88">
        <v>7182</v>
      </c>
      <c r="B7182" s="88">
        <v>6</v>
      </c>
      <c r="C7182" s="88" t="s">
        <v>2124</v>
      </c>
      <c r="D7182" s="99" t="s">
        <v>1699</v>
      </c>
      <c r="E7182" s="89">
        <v>14</v>
      </c>
      <c r="F7182" s="89">
        <v>0</v>
      </c>
      <c r="G7182" s="89">
        <v>0</v>
      </c>
      <c r="H7182" s="89">
        <v>0</v>
      </c>
      <c r="I7182" s="89">
        <v>0</v>
      </c>
      <c r="J7182" s="89">
        <v>0</v>
      </c>
      <c r="K7182" s="89">
        <v>0</v>
      </c>
      <c r="L7182" s="89">
        <v>0</v>
      </c>
      <c r="M7182" s="89">
        <v>0</v>
      </c>
      <c r="N7182" s="89">
        <v>0</v>
      </c>
      <c r="O7182" s="89">
        <v>0</v>
      </c>
      <c r="P7182" s="89">
        <v>880</v>
      </c>
      <c r="Q7182" s="89">
        <v>11509.5</v>
      </c>
      <c r="R7182" s="88">
        <f>VLOOKUP(P7182,NEW_TRAIN_TEST!$A$1:$M$980,13,0)</f>
        <v>10879</v>
      </c>
      <c r="S7182" s="88">
        <f>VLOOKUP(P7182,NEW_TRAIN_TEST!$A$1:$M$980,11,0)</f>
        <v>11689</v>
      </c>
      <c r="T7182" s="6">
        <f t="shared" si="224"/>
        <v>0</v>
      </c>
      <c r="U7182" s="6">
        <f t="shared" si="225"/>
        <v>0</v>
      </c>
    </row>
    <row r="7183" spans="1:21" x14ac:dyDescent="0.2">
      <c r="A7183" s="88">
        <v>7183</v>
      </c>
      <c r="B7183" s="88">
        <v>6</v>
      </c>
      <c r="C7183" s="88" t="s">
        <v>2124</v>
      </c>
      <c r="D7183" s="99" t="s">
        <v>1699</v>
      </c>
      <c r="E7183" s="89">
        <v>3</v>
      </c>
      <c r="F7183" s="89">
        <v>2</v>
      </c>
      <c r="G7183" s="89">
        <v>0</v>
      </c>
      <c r="H7183" s="89">
        <v>2</v>
      </c>
      <c r="I7183" s="89">
        <v>2</v>
      </c>
      <c r="J7183" s="89">
        <v>0</v>
      </c>
      <c r="K7183" s="89">
        <v>0</v>
      </c>
      <c r="L7183" s="89">
        <v>0</v>
      </c>
      <c r="M7183" s="89">
        <v>0</v>
      </c>
      <c r="N7183" s="89">
        <v>0</v>
      </c>
      <c r="O7183" s="89">
        <v>2</v>
      </c>
      <c r="P7183" s="89">
        <v>289</v>
      </c>
      <c r="Q7183" s="89">
        <v>9640.5</v>
      </c>
      <c r="R7183" s="88">
        <f>VLOOKUP(P7183,NEW_TRAIN_TEST!$A$1:$M$980,13,0)</f>
        <v>8974</v>
      </c>
      <c r="S7183" s="88">
        <f>VLOOKUP(P7183,NEW_TRAIN_TEST!$A$1:$M$980,11,0)</f>
        <v>9765</v>
      </c>
      <c r="T7183" s="6">
        <f t="shared" si="224"/>
        <v>0</v>
      </c>
      <c r="U7183" s="6">
        <f t="shared" si="225"/>
        <v>0</v>
      </c>
    </row>
    <row r="7184" spans="1:21" x14ac:dyDescent="0.2">
      <c r="A7184" s="88">
        <v>7184</v>
      </c>
      <c r="B7184" s="88">
        <v>6</v>
      </c>
      <c r="C7184" s="88" t="s">
        <v>2124</v>
      </c>
      <c r="D7184" s="99" t="s">
        <v>1699</v>
      </c>
      <c r="E7184" s="89">
        <v>13</v>
      </c>
      <c r="F7184" s="89">
        <v>0</v>
      </c>
      <c r="G7184" s="89">
        <v>0</v>
      </c>
      <c r="H7184" s="89">
        <v>0</v>
      </c>
      <c r="I7184" s="89">
        <v>0</v>
      </c>
      <c r="J7184" s="89">
        <v>0</v>
      </c>
      <c r="K7184" s="89">
        <v>0</v>
      </c>
      <c r="L7184" s="89">
        <v>0</v>
      </c>
      <c r="M7184" s="89">
        <v>0</v>
      </c>
      <c r="N7184" s="89">
        <v>0</v>
      </c>
      <c r="O7184" s="89">
        <v>0</v>
      </c>
      <c r="P7184" s="89">
        <v>99</v>
      </c>
      <c r="Q7184" s="89">
        <v>650</v>
      </c>
      <c r="R7184" s="88">
        <f>VLOOKUP(P7184,NEW_TRAIN_TEST!$A$1:$M$980,13,0)</f>
        <v>621.5</v>
      </c>
      <c r="S7184" s="88">
        <f>VLOOKUP(P7184,NEW_TRAIN_TEST!$A$1:$M$980,11,0)</f>
        <v>661</v>
      </c>
      <c r="T7184" s="6">
        <f t="shared" si="224"/>
        <v>0</v>
      </c>
      <c r="U7184" s="6">
        <f t="shared" si="225"/>
        <v>0</v>
      </c>
    </row>
    <row r="7185" spans="1:21" x14ac:dyDescent="0.2">
      <c r="A7185" s="88">
        <v>7185</v>
      </c>
      <c r="B7185" s="88">
        <v>6</v>
      </c>
      <c r="C7185" s="88" t="s">
        <v>2124</v>
      </c>
      <c r="D7185" s="99" t="s">
        <v>1699</v>
      </c>
      <c r="E7185" s="89">
        <v>4</v>
      </c>
      <c r="F7185" s="89">
        <v>4</v>
      </c>
      <c r="G7185" s="89">
        <v>0</v>
      </c>
      <c r="H7185" s="89">
        <v>2</v>
      </c>
      <c r="I7185" s="89">
        <v>2</v>
      </c>
      <c r="J7185" s="89">
        <v>0</v>
      </c>
      <c r="K7185" s="89">
        <v>0</v>
      </c>
      <c r="L7185" s="89">
        <v>1</v>
      </c>
      <c r="M7185" s="89">
        <v>26</v>
      </c>
      <c r="N7185" s="89">
        <v>0</v>
      </c>
      <c r="O7185" s="89">
        <v>2</v>
      </c>
      <c r="P7185" s="89">
        <v>99</v>
      </c>
      <c r="Q7185" s="89">
        <v>652.5</v>
      </c>
      <c r="R7185" s="88">
        <f>VLOOKUP(P7185,NEW_TRAIN_TEST!$A$1:$M$980,13,0)</f>
        <v>621.5</v>
      </c>
      <c r="S7185" s="88">
        <f>VLOOKUP(P7185,NEW_TRAIN_TEST!$A$1:$M$980,11,0)</f>
        <v>661</v>
      </c>
      <c r="T7185" s="6">
        <f t="shared" si="224"/>
        <v>1</v>
      </c>
      <c r="U7185" s="6">
        <f t="shared" si="225"/>
        <v>1</v>
      </c>
    </row>
    <row r="7186" spans="1:21" x14ac:dyDescent="0.2">
      <c r="A7186" s="88">
        <v>7186</v>
      </c>
      <c r="B7186" s="88">
        <v>6</v>
      </c>
      <c r="C7186" s="88" t="s">
        <v>2124</v>
      </c>
      <c r="D7186" s="99" t="s">
        <v>1699</v>
      </c>
      <c r="E7186" s="89">
        <v>13</v>
      </c>
      <c r="F7186" s="89">
        <v>1</v>
      </c>
      <c r="G7186" s="89">
        <v>0</v>
      </c>
      <c r="H7186" s="89">
        <v>0</v>
      </c>
      <c r="I7186" s="89">
        <v>2</v>
      </c>
      <c r="J7186" s="89">
        <v>0</v>
      </c>
      <c r="K7186" s="89">
        <v>0</v>
      </c>
      <c r="L7186" s="89">
        <v>0</v>
      </c>
      <c r="M7186" s="89">
        <v>0</v>
      </c>
      <c r="N7186" s="89">
        <v>0</v>
      </c>
      <c r="O7186" s="89">
        <v>2</v>
      </c>
      <c r="P7186" s="89">
        <v>387</v>
      </c>
      <c r="Q7186" s="89">
        <v>12136.5</v>
      </c>
      <c r="R7186" s="88">
        <f>VLOOKUP(P7186,NEW_TRAIN_TEST!$A$1:$M$980,13,0)</f>
        <v>11885.5</v>
      </c>
      <c r="S7186" s="88">
        <f>VLOOKUP(P7186,NEW_TRAIN_TEST!$A$1:$M$980,11,0)</f>
        <v>13041</v>
      </c>
      <c r="T7186" s="6">
        <f t="shared" si="224"/>
        <v>0</v>
      </c>
      <c r="U7186" s="6">
        <f t="shared" si="225"/>
        <v>0</v>
      </c>
    </row>
    <row r="7187" spans="1:21" x14ac:dyDescent="0.2">
      <c r="A7187" s="88">
        <v>7187</v>
      </c>
      <c r="B7187" s="88">
        <v>6</v>
      </c>
      <c r="C7187" s="88" t="s">
        <v>2124</v>
      </c>
      <c r="D7187" s="99" t="s">
        <v>1699</v>
      </c>
      <c r="E7187" s="89">
        <v>18</v>
      </c>
      <c r="F7187" s="89">
        <v>0</v>
      </c>
      <c r="G7187" s="89">
        <v>0</v>
      </c>
      <c r="H7187" s="89">
        <v>0</v>
      </c>
      <c r="I7187" s="89">
        <v>0</v>
      </c>
      <c r="J7187" s="89">
        <v>0</v>
      </c>
      <c r="K7187" s="89">
        <v>0</v>
      </c>
      <c r="L7187" s="89">
        <v>0</v>
      </c>
      <c r="M7187" s="89">
        <v>0</v>
      </c>
      <c r="N7187" s="89">
        <v>0</v>
      </c>
      <c r="O7187" s="89">
        <v>0</v>
      </c>
      <c r="P7187" s="89">
        <v>892</v>
      </c>
      <c r="Q7187" s="89">
        <v>13930</v>
      </c>
      <c r="R7187" s="88">
        <f>VLOOKUP(P7187,NEW_TRAIN_TEST!$A$1:$M$980,13,0)</f>
        <v>12456</v>
      </c>
      <c r="S7187" s="88">
        <f>VLOOKUP(P7187,NEW_TRAIN_TEST!$A$1:$M$980,11,0)</f>
        <v>14248</v>
      </c>
      <c r="T7187" s="6">
        <f t="shared" si="224"/>
        <v>0</v>
      </c>
      <c r="U7187" s="6">
        <f t="shared" si="225"/>
        <v>0</v>
      </c>
    </row>
    <row r="7188" spans="1:21" x14ac:dyDescent="0.2">
      <c r="A7188" s="88">
        <v>7188</v>
      </c>
      <c r="B7188" s="88">
        <v>6</v>
      </c>
      <c r="C7188" s="88" t="s">
        <v>2124</v>
      </c>
      <c r="D7188" s="99" t="s">
        <v>1699</v>
      </c>
      <c r="E7188" s="89">
        <v>11</v>
      </c>
      <c r="F7188" s="89">
        <v>2</v>
      </c>
      <c r="G7188" s="89">
        <v>0</v>
      </c>
      <c r="H7188" s="89">
        <v>2</v>
      </c>
      <c r="I7188" s="89">
        <v>2</v>
      </c>
      <c r="J7188" s="89">
        <v>0</v>
      </c>
      <c r="K7188" s="89">
        <v>0</v>
      </c>
      <c r="L7188" s="89">
        <v>0</v>
      </c>
      <c r="M7188" s="89">
        <v>0</v>
      </c>
      <c r="N7188" s="89">
        <v>0</v>
      </c>
      <c r="O7188" s="89">
        <v>2</v>
      </c>
      <c r="P7188" s="89">
        <v>835</v>
      </c>
      <c r="Q7188" s="89">
        <v>5988.5</v>
      </c>
      <c r="R7188" s="88">
        <f>VLOOKUP(P7188,NEW_TRAIN_TEST!$A$1:$M$980,13,0)</f>
        <v>4954</v>
      </c>
      <c r="S7188" s="88">
        <f>VLOOKUP(P7188,NEW_TRAIN_TEST!$A$1:$M$980,11,0)</f>
        <v>6161</v>
      </c>
      <c r="T7188" s="6">
        <f t="shared" si="224"/>
        <v>0</v>
      </c>
      <c r="U7188" s="6">
        <f t="shared" si="225"/>
        <v>0</v>
      </c>
    </row>
    <row r="7189" spans="1:21" x14ac:dyDescent="0.2">
      <c r="A7189" s="88">
        <v>7189</v>
      </c>
      <c r="B7189" s="88">
        <v>6</v>
      </c>
      <c r="C7189" s="88" t="s">
        <v>2124</v>
      </c>
      <c r="D7189" s="99" t="s">
        <v>1699</v>
      </c>
      <c r="E7189" s="89">
        <v>10</v>
      </c>
      <c r="F7189" s="89">
        <v>0</v>
      </c>
      <c r="G7189" s="89">
        <v>1</v>
      </c>
      <c r="H7189" s="89">
        <v>0</v>
      </c>
      <c r="I7189" s="89">
        <v>0</v>
      </c>
      <c r="J7189" s="89">
        <v>0</v>
      </c>
      <c r="K7189" s="89">
        <v>0</v>
      </c>
      <c r="L7189" s="89">
        <v>1</v>
      </c>
      <c r="M7189" s="89">
        <v>26</v>
      </c>
      <c r="N7189" s="89">
        <v>0</v>
      </c>
      <c r="O7189" s="89">
        <v>0</v>
      </c>
      <c r="P7189" s="89">
        <v>93</v>
      </c>
      <c r="Q7189" s="89">
        <v>628</v>
      </c>
      <c r="R7189" s="88">
        <f>VLOOKUP(P7189,NEW_TRAIN_TEST!$A$1:$M$980,13,0)</f>
        <v>611</v>
      </c>
      <c r="S7189" s="88">
        <f>VLOOKUP(P7189,NEW_TRAIN_TEST!$A$1:$M$980,11,0)</f>
        <v>638</v>
      </c>
      <c r="T7189" s="6">
        <f t="shared" si="224"/>
        <v>1</v>
      </c>
      <c r="U7189" s="6">
        <f t="shared" si="225"/>
        <v>1</v>
      </c>
    </row>
    <row r="7190" spans="1:21" x14ac:dyDescent="0.2">
      <c r="A7190" s="88">
        <v>7190</v>
      </c>
      <c r="B7190" s="88">
        <v>6</v>
      </c>
      <c r="C7190" s="88" t="s">
        <v>2124</v>
      </c>
      <c r="D7190" s="99" t="s">
        <v>1699</v>
      </c>
      <c r="E7190" s="89">
        <v>8</v>
      </c>
      <c r="F7190" s="89">
        <v>4</v>
      </c>
      <c r="G7190" s="89">
        <v>1</v>
      </c>
      <c r="H7190" s="89">
        <v>2</v>
      </c>
      <c r="I7190" s="89">
        <v>2</v>
      </c>
      <c r="J7190" s="89">
        <v>0</v>
      </c>
      <c r="K7190" s="89">
        <v>0</v>
      </c>
      <c r="L7190" s="89">
        <v>1</v>
      </c>
      <c r="M7190" s="89">
        <v>26</v>
      </c>
      <c r="N7190" s="89">
        <v>0</v>
      </c>
      <c r="O7190" s="89">
        <v>2</v>
      </c>
      <c r="P7190" s="89">
        <v>93</v>
      </c>
      <c r="Q7190" s="89">
        <v>631</v>
      </c>
      <c r="R7190" s="88">
        <f>VLOOKUP(P7190,NEW_TRAIN_TEST!$A$1:$M$980,13,0)</f>
        <v>611</v>
      </c>
      <c r="S7190" s="88">
        <f>VLOOKUP(P7190,NEW_TRAIN_TEST!$A$1:$M$980,11,0)</f>
        <v>638</v>
      </c>
      <c r="T7190" s="6">
        <f t="shared" si="224"/>
        <v>1</v>
      </c>
      <c r="U7190" s="6">
        <f t="shared" si="225"/>
        <v>1</v>
      </c>
    </row>
    <row r="7191" spans="1:21" x14ac:dyDescent="0.2">
      <c r="A7191" s="88">
        <v>7191</v>
      </c>
      <c r="B7191" s="88">
        <v>6</v>
      </c>
      <c r="C7191" s="88" t="s">
        <v>2124</v>
      </c>
      <c r="D7191" s="99" t="s">
        <v>1699</v>
      </c>
      <c r="E7191" s="89">
        <v>15</v>
      </c>
      <c r="F7191" s="89">
        <v>0</v>
      </c>
      <c r="G7191" s="89">
        <v>0</v>
      </c>
      <c r="H7191" s="89">
        <v>0</v>
      </c>
      <c r="I7191" s="89">
        <v>0</v>
      </c>
      <c r="J7191" s="89">
        <v>0</v>
      </c>
      <c r="K7191" s="89">
        <v>0</v>
      </c>
      <c r="L7191" s="89">
        <v>0</v>
      </c>
      <c r="M7191" s="89">
        <v>0</v>
      </c>
      <c r="N7191" s="89">
        <v>0</v>
      </c>
      <c r="O7191" s="89">
        <v>0</v>
      </c>
      <c r="P7191" s="89">
        <v>881</v>
      </c>
      <c r="Q7191" s="89">
        <v>13327</v>
      </c>
      <c r="R7191" s="88">
        <f>VLOOKUP(P7191,NEW_TRAIN_TEST!$A$1:$M$980,13,0)</f>
        <v>11936</v>
      </c>
      <c r="S7191" s="88">
        <f>VLOOKUP(P7191,NEW_TRAIN_TEST!$A$1:$M$980,11,0)</f>
        <v>13644</v>
      </c>
      <c r="T7191" s="6">
        <f t="shared" si="224"/>
        <v>0</v>
      </c>
      <c r="U7191" s="6">
        <f t="shared" si="225"/>
        <v>0</v>
      </c>
    </row>
    <row r="7192" spans="1:21" x14ac:dyDescent="0.2">
      <c r="A7192" s="88">
        <v>7192</v>
      </c>
      <c r="B7192" s="88">
        <v>6</v>
      </c>
      <c r="C7192" s="88" t="s">
        <v>2124</v>
      </c>
      <c r="D7192" s="99" t="s">
        <v>1699</v>
      </c>
      <c r="E7192" s="89">
        <v>0</v>
      </c>
      <c r="F7192" s="89">
        <v>2</v>
      </c>
      <c r="G7192" s="89">
        <v>0</v>
      </c>
      <c r="H7192" s="89">
        <v>0</v>
      </c>
      <c r="I7192" s="89">
        <v>2</v>
      </c>
      <c r="J7192" s="89">
        <v>0</v>
      </c>
      <c r="K7192" s="89">
        <v>0</v>
      </c>
      <c r="L7192" s="89">
        <v>0</v>
      </c>
      <c r="M7192" s="89">
        <v>0</v>
      </c>
      <c r="N7192" s="89">
        <v>0</v>
      </c>
      <c r="O7192" s="89">
        <v>2</v>
      </c>
      <c r="P7192" s="89">
        <v>447</v>
      </c>
      <c r="Q7192" s="89">
        <v>10153.5</v>
      </c>
      <c r="R7192" s="88">
        <f>VLOOKUP(P7192,NEW_TRAIN_TEST!$A$1:$M$980,13,0)</f>
        <v>10153.5</v>
      </c>
      <c r="S7192" s="88">
        <f>VLOOKUP(P7192,NEW_TRAIN_TEST!$A$1:$M$980,11,0)</f>
        <v>10232</v>
      </c>
      <c r="T7192" s="6">
        <f t="shared" si="224"/>
        <v>0</v>
      </c>
      <c r="U7192" s="6">
        <f t="shared" si="225"/>
        <v>0</v>
      </c>
    </row>
    <row r="7193" spans="1:21" x14ac:dyDescent="0.2">
      <c r="A7193" s="88">
        <v>7193</v>
      </c>
      <c r="B7193" s="88">
        <v>6</v>
      </c>
      <c r="C7193" s="88" t="s">
        <v>2124</v>
      </c>
      <c r="D7193" s="99" t="s">
        <v>1699</v>
      </c>
      <c r="E7193" s="89">
        <v>0</v>
      </c>
      <c r="F7193" s="89">
        <v>2</v>
      </c>
      <c r="G7193" s="89">
        <v>0</v>
      </c>
      <c r="H7193" s="89">
        <v>2</v>
      </c>
      <c r="I7193" s="89">
        <v>2</v>
      </c>
      <c r="J7193" s="89">
        <v>0</v>
      </c>
      <c r="K7193" s="89">
        <v>0</v>
      </c>
      <c r="L7193" s="89">
        <v>0</v>
      </c>
      <c r="M7193" s="89">
        <v>0</v>
      </c>
      <c r="N7193" s="89">
        <v>0</v>
      </c>
      <c r="O7193" s="89">
        <v>2</v>
      </c>
      <c r="P7193" s="89">
        <v>447</v>
      </c>
      <c r="Q7193" s="89">
        <v>10179.5</v>
      </c>
      <c r="R7193" s="88">
        <f>VLOOKUP(P7193,NEW_TRAIN_TEST!$A$1:$M$980,13,0)</f>
        <v>10153.5</v>
      </c>
      <c r="S7193" s="88">
        <f>VLOOKUP(P7193,NEW_TRAIN_TEST!$A$1:$M$980,11,0)</f>
        <v>10232</v>
      </c>
      <c r="T7193" s="6">
        <f t="shared" si="224"/>
        <v>0</v>
      </c>
      <c r="U7193" s="6">
        <f t="shared" si="225"/>
        <v>0</v>
      </c>
    </row>
    <row r="7194" spans="1:21" x14ac:dyDescent="0.2">
      <c r="A7194" s="88">
        <v>7194</v>
      </c>
      <c r="B7194" s="88">
        <v>6</v>
      </c>
      <c r="C7194" s="88" t="s">
        <v>2124</v>
      </c>
      <c r="D7194" s="99" t="s">
        <v>1699</v>
      </c>
      <c r="E7194" s="89">
        <v>0</v>
      </c>
      <c r="F7194" s="89">
        <v>4</v>
      </c>
      <c r="G7194" s="89">
        <v>0</v>
      </c>
      <c r="H7194" s="89">
        <v>2</v>
      </c>
      <c r="I7194" s="89">
        <v>2</v>
      </c>
      <c r="J7194" s="89">
        <v>0</v>
      </c>
      <c r="K7194" s="89">
        <v>0</v>
      </c>
      <c r="L7194" s="89">
        <v>0</v>
      </c>
      <c r="M7194" s="89">
        <v>0</v>
      </c>
      <c r="N7194" s="89">
        <v>0</v>
      </c>
      <c r="O7194" s="89">
        <v>2</v>
      </c>
      <c r="P7194" s="89">
        <v>447</v>
      </c>
      <c r="Q7194" s="89">
        <v>10189</v>
      </c>
      <c r="R7194" s="88">
        <f>VLOOKUP(P7194,NEW_TRAIN_TEST!$A$1:$M$980,13,0)</f>
        <v>10153.5</v>
      </c>
      <c r="S7194" s="88">
        <f>VLOOKUP(P7194,NEW_TRAIN_TEST!$A$1:$M$980,11,0)</f>
        <v>10232</v>
      </c>
      <c r="T7194" s="6">
        <f t="shared" si="224"/>
        <v>0</v>
      </c>
      <c r="U7194" s="6">
        <f t="shared" si="225"/>
        <v>0</v>
      </c>
    </row>
    <row r="7195" spans="1:21" x14ac:dyDescent="0.2">
      <c r="A7195" s="88">
        <v>7195</v>
      </c>
      <c r="B7195" s="88">
        <v>6</v>
      </c>
      <c r="C7195" s="88" t="s">
        <v>2124</v>
      </c>
      <c r="D7195" s="99" t="s">
        <v>1699</v>
      </c>
      <c r="E7195" s="89">
        <v>0</v>
      </c>
      <c r="F7195" s="89">
        <v>5</v>
      </c>
      <c r="G7195" s="89">
        <v>0</v>
      </c>
      <c r="H7195" s="89">
        <v>0</v>
      </c>
      <c r="I7195" s="89">
        <v>2</v>
      </c>
      <c r="J7195" s="89">
        <v>0</v>
      </c>
      <c r="K7195" s="89">
        <v>0</v>
      </c>
      <c r="L7195" s="89">
        <v>0</v>
      </c>
      <c r="M7195" s="89">
        <v>0</v>
      </c>
      <c r="N7195" s="89">
        <v>0</v>
      </c>
      <c r="O7195" s="89">
        <v>2</v>
      </c>
      <c r="P7195" s="89">
        <v>447</v>
      </c>
      <c r="Q7195" s="89">
        <v>10189.5</v>
      </c>
      <c r="R7195" s="88">
        <f>VLOOKUP(P7195,NEW_TRAIN_TEST!$A$1:$M$980,13,0)</f>
        <v>10153.5</v>
      </c>
      <c r="S7195" s="88">
        <f>VLOOKUP(P7195,NEW_TRAIN_TEST!$A$1:$M$980,11,0)</f>
        <v>10232</v>
      </c>
      <c r="T7195" s="6">
        <f t="shared" si="224"/>
        <v>0</v>
      </c>
      <c r="U7195" s="6">
        <f t="shared" si="225"/>
        <v>0</v>
      </c>
    </row>
    <row r="7196" spans="1:21" x14ac:dyDescent="0.2">
      <c r="A7196" s="88">
        <v>7196</v>
      </c>
      <c r="B7196" s="88">
        <v>6</v>
      </c>
      <c r="C7196" s="88" t="s">
        <v>2124</v>
      </c>
      <c r="D7196" s="99" t="s">
        <v>1699</v>
      </c>
      <c r="E7196" s="89">
        <v>0</v>
      </c>
      <c r="F7196" s="89">
        <v>5</v>
      </c>
      <c r="G7196" s="89">
        <v>0</v>
      </c>
      <c r="H7196" s="89">
        <v>0</v>
      </c>
      <c r="I7196" s="89">
        <v>0</v>
      </c>
      <c r="J7196" s="89">
        <v>2</v>
      </c>
      <c r="K7196" s="89">
        <v>0</v>
      </c>
      <c r="L7196" s="89">
        <v>0</v>
      </c>
      <c r="M7196" s="89">
        <v>0</v>
      </c>
      <c r="N7196" s="89">
        <v>0</v>
      </c>
      <c r="O7196" s="89">
        <v>0</v>
      </c>
      <c r="P7196" s="89">
        <v>447</v>
      </c>
      <c r="Q7196" s="89">
        <v>10200.5</v>
      </c>
      <c r="R7196" s="88">
        <f>VLOOKUP(P7196,NEW_TRAIN_TEST!$A$1:$M$980,13,0)</f>
        <v>10153.5</v>
      </c>
      <c r="S7196" s="88">
        <f>VLOOKUP(P7196,NEW_TRAIN_TEST!$A$1:$M$980,11,0)</f>
        <v>10232</v>
      </c>
      <c r="T7196" s="6">
        <f t="shared" si="224"/>
        <v>0</v>
      </c>
      <c r="U7196" s="6">
        <f t="shared" si="225"/>
        <v>0</v>
      </c>
    </row>
    <row r="7197" spans="1:21" x14ac:dyDescent="0.2">
      <c r="A7197" s="88">
        <v>7197</v>
      </c>
      <c r="B7197" s="88">
        <v>6</v>
      </c>
      <c r="C7197" s="88" t="s">
        <v>2124</v>
      </c>
      <c r="D7197" s="99" t="s">
        <v>1699</v>
      </c>
      <c r="E7197" s="89">
        <v>0</v>
      </c>
      <c r="F7197" s="89">
        <v>2</v>
      </c>
      <c r="G7197" s="89">
        <v>0</v>
      </c>
      <c r="H7197" s="89">
        <v>2</v>
      </c>
      <c r="I7197" s="89">
        <v>2</v>
      </c>
      <c r="J7197" s="89">
        <v>0</v>
      </c>
      <c r="K7197" s="89">
        <v>0</v>
      </c>
      <c r="L7197" s="89">
        <v>0</v>
      </c>
      <c r="M7197" s="89">
        <v>0</v>
      </c>
      <c r="N7197" s="89">
        <v>0</v>
      </c>
      <c r="O7197" s="89">
        <v>2</v>
      </c>
      <c r="P7197" s="89">
        <v>434</v>
      </c>
      <c r="Q7197" s="89">
        <v>10840</v>
      </c>
      <c r="R7197" s="88">
        <f>VLOOKUP(P7197,NEW_TRAIN_TEST!$A$1:$M$980,13,0)</f>
        <v>10840</v>
      </c>
      <c r="S7197" s="88">
        <f>VLOOKUP(P7197,NEW_TRAIN_TEST!$A$1:$M$980,11,0)</f>
        <v>10884</v>
      </c>
      <c r="T7197" s="6">
        <f t="shared" si="224"/>
        <v>0</v>
      </c>
      <c r="U7197" s="6">
        <f t="shared" si="225"/>
        <v>0</v>
      </c>
    </row>
    <row r="7198" spans="1:21" x14ac:dyDescent="0.2">
      <c r="A7198" s="88">
        <v>7198</v>
      </c>
      <c r="B7198" s="88">
        <v>6</v>
      </c>
      <c r="C7198" s="88" t="s">
        <v>2124</v>
      </c>
      <c r="D7198" s="99" t="s">
        <v>1699</v>
      </c>
      <c r="E7198" s="89">
        <v>0</v>
      </c>
      <c r="F7198" s="89">
        <v>2</v>
      </c>
      <c r="G7198" s="89">
        <v>1</v>
      </c>
      <c r="H7198" s="89">
        <v>2</v>
      </c>
      <c r="I7198" s="89">
        <v>2</v>
      </c>
      <c r="J7198" s="89">
        <v>0</v>
      </c>
      <c r="K7198" s="89">
        <v>0</v>
      </c>
      <c r="L7198" s="89">
        <v>0</v>
      </c>
      <c r="M7198" s="89">
        <v>0</v>
      </c>
      <c r="N7198" s="89">
        <v>0</v>
      </c>
      <c r="O7198" s="89">
        <v>2</v>
      </c>
      <c r="P7198" s="89">
        <v>434</v>
      </c>
      <c r="Q7198" s="89">
        <v>10852.5</v>
      </c>
      <c r="R7198" s="88">
        <f>VLOOKUP(P7198,NEW_TRAIN_TEST!$A$1:$M$980,13,0)</f>
        <v>10840</v>
      </c>
      <c r="S7198" s="88">
        <f>VLOOKUP(P7198,NEW_TRAIN_TEST!$A$1:$M$980,11,0)</f>
        <v>10884</v>
      </c>
      <c r="T7198" s="6">
        <f t="shared" si="224"/>
        <v>0</v>
      </c>
      <c r="U7198" s="6">
        <f t="shared" si="225"/>
        <v>0</v>
      </c>
    </row>
    <row r="7199" spans="1:21" x14ac:dyDescent="0.2">
      <c r="A7199" s="88">
        <v>7199</v>
      </c>
      <c r="B7199" s="88">
        <v>6</v>
      </c>
      <c r="C7199" s="88" t="s">
        <v>2124</v>
      </c>
      <c r="D7199" s="99" t="s">
        <v>1699</v>
      </c>
      <c r="E7199" s="89">
        <v>0</v>
      </c>
      <c r="F7199" s="89">
        <v>2</v>
      </c>
      <c r="G7199" s="89">
        <v>0</v>
      </c>
      <c r="H7199" s="89">
        <v>2</v>
      </c>
      <c r="I7199" s="89">
        <v>2</v>
      </c>
      <c r="J7199" s="89">
        <v>0</v>
      </c>
      <c r="K7199" s="89">
        <v>0</v>
      </c>
      <c r="L7199" s="89">
        <v>0</v>
      </c>
      <c r="M7199" s="89">
        <v>0</v>
      </c>
      <c r="N7199" s="89">
        <v>0</v>
      </c>
      <c r="O7199" s="89">
        <v>2</v>
      </c>
      <c r="P7199" s="89">
        <v>434</v>
      </c>
      <c r="Q7199" s="89">
        <v>10856.33</v>
      </c>
      <c r="R7199" s="88">
        <f>VLOOKUP(P7199,NEW_TRAIN_TEST!$A$1:$M$980,13,0)</f>
        <v>10840</v>
      </c>
      <c r="S7199" s="88">
        <f>VLOOKUP(P7199,NEW_TRAIN_TEST!$A$1:$M$980,11,0)</f>
        <v>10884</v>
      </c>
      <c r="T7199" s="6">
        <f t="shared" si="224"/>
        <v>0</v>
      </c>
      <c r="U7199" s="6">
        <f t="shared" si="225"/>
        <v>0</v>
      </c>
    </row>
    <row r="7200" spans="1:21" x14ac:dyDescent="0.2">
      <c r="A7200" s="88">
        <v>7200</v>
      </c>
      <c r="B7200" s="88">
        <v>6</v>
      </c>
      <c r="C7200" s="88" t="s">
        <v>2124</v>
      </c>
      <c r="D7200" s="99" t="s">
        <v>1699</v>
      </c>
      <c r="E7200" s="89">
        <v>0</v>
      </c>
      <c r="F7200" s="89">
        <v>5</v>
      </c>
      <c r="G7200" s="89">
        <v>0</v>
      </c>
      <c r="H7200" s="89">
        <v>0</v>
      </c>
      <c r="I7200" s="89">
        <v>0</v>
      </c>
      <c r="J7200" s="89">
        <v>0</v>
      </c>
      <c r="K7200" s="89">
        <v>0</v>
      </c>
      <c r="L7200" s="89">
        <v>0</v>
      </c>
      <c r="M7200" s="89">
        <v>0</v>
      </c>
      <c r="N7200" s="89">
        <v>0</v>
      </c>
      <c r="O7200" s="89">
        <v>0</v>
      </c>
      <c r="P7200" s="89">
        <v>434</v>
      </c>
      <c r="Q7200" s="89">
        <v>10857.17</v>
      </c>
      <c r="R7200" s="88">
        <f>VLOOKUP(P7200,NEW_TRAIN_TEST!$A$1:$M$980,13,0)</f>
        <v>10840</v>
      </c>
      <c r="S7200" s="88">
        <f>VLOOKUP(P7200,NEW_TRAIN_TEST!$A$1:$M$980,11,0)</f>
        <v>10884</v>
      </c>
      <c r="T7200" s="6">
        <f t="shared" si="224"/>
        <v>0</v>
      </c>
      <c r="U7200" s="6">
        <f t="shared" si="225"/>
        <v>0</v>
      </c>
    </row>
    <row r="7201" spans="1:21" x14ac:dyDescent="0.2">
      <c r="A7201" s="88">
        <v>7201</v>
      </c>
      <c r="B7201" s="88">
        <v>6</v>
      </c>
      <c r="C7201" s="88" t="s">
        <v>2124</v>
      </c>
      <c r="D7201" s="99" t="s">
        <v>1699</v>
      </c>
      <c r="E7201" s="89">
        <v>0</v>
      </c>
      <c r="F7201" s="89">
        <v>3</v>
      </c>
      <c r="G7201" s="89">
        <v>0</v>
      </c>
      <c r="H7201" s="89">
        <v>0</v>
      </c>
      <c r="I7201" s="89">
        <v>0</v>
      </c>
      <c r="J7201" s="89">
        <v>0</v>
      </c>
      <c r="K7201" s="89">
        <v>0</v>
      </c>
      <c r="L7201" s="89">
        <v>0</v>
      </c>
      <c r="M7201" s="89">
        <v>0</v>
      </c>
      <c r="N7201" s="89">
        <v>0</v>
      </c>
      <c r="O7201" s="89">
        <v>0</v>
      </c>
      <c r="P7201" s="89">
        <v>434</v>
      </c>
      <c r="Q7201" s="89">
        <v>10861</v>
      </c>
      <c r="R7201" s="88">
        <f>VLOOKUP(P7201,NEW_TRAIN_TEST!$A$1:$M$980,13,0)</f>
        <v>10840</v>
      </c>
      <c r="S7201" s="88">
        <f>VLOOKUP(P7201,NEW_TRAIN_TEST!$A$1:$M$980,11,0)</f>
        <v>10884</v>
      </c>
      <c r="T7201" s="6">
        <f t="shared" si="224"/>
        <v>0</v>
      </c>
      <c r="U7201" s="6">
        <f t="shared" si="225"/>
        <v>0</v>
      </c>
    </row>
    <row r="7202" spans="1:21" x14ac:dyDescent="0.2">
      <c r="A7202" s="88">
        <v>7202</v>
      </c>
      <c r="B7202" s="88">
        <v>6</v>
      </c>
      <c r="C7202" s="88" t="s">
        <v>2124</v>
      </c>
      <c r="D7202" s="99" t="s">
        <v>1699</v>
      </c>
      <c r="E7202" s="89">
        <v>0</v>
      </c>
      <c r="F7202" s="89">
        <v>2</v>
      </c>
      <c r="G7202" s="89">
        <v>2</v>
      </c>
      <c r="H7202" s="89">
        <v>0</v>
      </c>
      <c r="I7202" s="89">
        <v>2</v>
      </c>
      <c r="J7202" s="89">
        <v>2</v>
      </c>
      <c r="K7202" s="89">
        <v>0</v>
      </c>
      <c r="L7202" s="89">
        <v>0</v>
      </c>
      <c r="M7202" s="89">
        <v>0</v>
      </c>
      <c r="N7202" s="89">
        <v>0</v>
      </c>
      <c r="O7202" s="89">
        <v>2</v>
      </c>
      <c r="P7202" s="89">
        <v>434</v>
      </c>
      <c r="Q7202" s="89">
        <v>10877</v>
      </c>
      <c r="R7202" s="88">
        <f>VLOOKUP(P7202,NEW_TRAIN_TEST!$A$1:$M$980,13,0)</f>
        <v>10840</v>
      </c>
      <c r="S7202" s="88">
        <f>VLOOKUP(P7202,NEW_TRAIN_TEST!$A$1:$M$980,11,0)</f>
        <v>10884</v>
      </c>
      <c r="T7202" s="6">
        <f t="shared" si="224"/>
        <v>0</v>
      </c>
      <c r="U7202" s="6">
        <f t="shared" si="225"/>
        <v>0</v>
      </c>
    </row>
    <row r="7203" spans="1:21" x14ac:dyDescent="0.2">
      <c r="A7203" s="88">
        <v>7203</v>
      </c>
      <c r="B7203" s="88">
        <v>6</v>
      </c>
      <c r="C7203" s="88" t="s">
        <v>2124</v>
      </c>
      <c r="D7203" s="99" t="s">
        <v>1699</v>
      </c>
      <c r="E7203" s="89">
        <v>2</v>
      </c>
      <c r="F7203" s="89">
        <v>0</v>
      </c>
      <c r="G7203" s="89">
        <v>0</v>
      </c>
      <c r="H7203" s="89">
        <v>0</v>
      </c>
      <c r="I7203" s="89">
        <v>0</v>
      </c>
      <c r="J7203" s="89">
        <v>0</v>
      </c>
      <c r="K7203" s="89">
        <v>0</v>
      </c>
      <c r="L7203" s="89">
        <v>0</v>
      </c>
      <c r="M7203" s="89">
        <v>0</v>
      </c>
      <c r="N7203" s="89">
        <v>0</v>
      </c>
      <c r="O7203" s="89">
        <v>0</v>
      </c>
      <c r="P7203" s="89">
        <v>434</v>
      </c>
      <c r="Q7203" s="89">
        <v>10884</v>
      </c>
      <c r="R7203" s="88">
        <f>VLOOKUP(P7203,NEW_TRAIN_TEST!$A$1:$M$980,13,0)</f>
        <v>10840</v>
      </c>
      <c r="S7203" s="88">
        <f>VLOOKUP(P7203,NEW_TRAIN_TEST!$A$1:$M$980,11,0)</f>
        <v>10884</v>
      </c>
      <c r="T7203" s="6">
        <f t="shared" si="224"/>
        <v>0</v>
      </c>
      <c r="U7203" s="6">
        <f t="shared" si="225"/>
        <v>0</v>
      </c>
    </row>
    <row r="7204" spans="1:21" x14ac:dyDescent="0.2">
      <c r="A7204" s="88">
        <v>7204</v>
      </c>
      <c r="B7204" s="88">
        <v>6</v>
      </c>
      <c r="C7204" s="88" t="s">
        <v>2124</v>
      </c>
      <c r="D7204" s="99" t="s">
        <v>1699</v>
      </c>
      <c r="E7204" s="89">
        <v>0</v>
      </c>
      <c r="F7204" s="89">
        <v>2</v>
      </c>
      <c r="G7204" s="89">
        <v>0</v>
      </c>
      <c r="H7204" s="89">
        <v>2</v>
      </c>
      <c r="I7204" s="89">
        <v>2</v>
      </c>
      <c r="J7204" s="89">
        <v>0</v>
      </c>
      <c r="K7204" s="89">
        <v>0</v>
      </c>
      <c r="L7204" s="89">
        <v>0</v>
      </c>
      <c r="M7204" s="89">
        <v>0</v>
      </c>
      <c r="N7204" s="89">
        <v>0</v>
      </c>
      <c r="O7204" s="89">
        <v>2</v>
      </c>
      <c r="P7204" s="89">
        <v>435</v>
      </c>
      <c r="Q7204" s="89">
        <v>8716</v>
      </c>
      <c r="R7204" s="88">
        <f>VLOOKUP(P7204,NEW_TRAIN_TEST!$A$1:$M$980,13,0)</f>
        <v>8716</v>
      </c>
      <c r="S7204" s="88">
        <f>VLOOKUP(P7204,NEW_TRAIN_TEST!$A$1:$M$980,11,0)</f>
        <v>8927</v>
      </c>
      <c r="T7204" s="6">
        <f t="shared" si="224"/>
        <v>0</v>
      </c>
      <c r="U7204" s="6">
        <f t="shared" si="225"/>
        <v>0</v>
      </c>
    </row>
    <row r="7205" spans="1:21" x14ac:dyDescent="0.2">
      <c r="A7205" s="88">
        <v>7205</v>
      </c>
      <c r="B7205" s="88">
        <v>6</v>
      </c>
      <c r="C7205" s="88" t="s">
        <v>2124</v>
      </c>
      <c r="D7205" s="99" t="s">
        <v>1699</v>
      </c>
      <c r="E7205" s="89">
        <v>0</v>
      </c>
      <c r="F7205" s="89">
        <v>2</v>
      </c>
      <c r="G7205" s="89">
        <v>0</v>
      </c>
      <c r="H7205" s="89">
        <v>2</v>
      </c>
      <c r="I7205" s="89">
        <v>2</v>
      </c>
      <c r="J7205" s="89">
        <v>0</v>
      </c>
      <c r="K7205" s="89">
        <v>0</v>
      </c>
      <c r="L7205" s="89">
        <v>0</v>
      </c>
      <c r="M7205" s="89">
        <v>0</v>
      </c>
      <c r="N7205" s="89">
        <v>0</v>
      </c>
      <c r="O7205" s="89">
        <v>2</v>
      </c>
      <c r="P7205" s="89">
        <v>435</v>
      </c>
      <c r="Q7205" s="89">
        <v>8751</v>
      </c>
      <c r="R7205" s="88">
        <f>VLOOKUP(P7205,NEW_TRAIN_TEST!$A$1:$M$980,13,0)</f>
        <v>8716</v>
      </c>
      <c r="S7205" s="88">
        <f>VLOOKUP(P7205,NEW_TRAIN_TEST!$A$1:$M$980,11,0)</f>
        <v>8927</v>
      </c>
      <c r="T7205" s="6">
        <f t="shared" si="224"/>
        <v>0</v>
      </c>
      <c r="U7205" s="6">
        <f t="shared" si="225"/>
        <v>0</v>
      </c>
    </row>
    <row r="7206" spans="1:21" x14ac:dyDescent="0.2">
      <c r="A7206" s="88">
        <v>7206</v>
      </c>
      <c r="B7206" s="88">
        <v>6</v>
      </c>
      <c r="C7206" s="88" t="s">
        <v>2124</v>
      </c>
      <c r="D7206" s="99" t="s">
        <v>1699</v>
      </c>
      <c r="E7206" s="89">
        <v>0</v>
      </c>
      <c r="F7206" s="89">
        <v>5</v>
      </c>
      <c r="G7206" s="89">
        <v>0</v>
      </c>
      <c r="H7206" s="89">
        <v>0</v>
      </c>
      <c r="I7206" s="89">
        <v>2</v>
      </c>
      <c r="J7206" s="89">
        <v>0</v>
      </c>
      <c r="K7206" s="89">
        <v>0</v>
      </c>
      <c r="L7206" s="89">
        <v>0</v>
      </c>
      <c r="M7206" s="89">
        <v>0</v>
      </c>
      <c r="N7206" s="89">
        <v>0</v>
      </c>
      <c r="O7206" s="89">
        <v>2</v>
      </c>
      <c r="P7206" s="89">
        <v>435</v>
      </c>
      <c r="Q7206" s="89">
        <v>8775.33</v>
      </c>
      <c r="R7206" s="88">
        <f>VLOOKUP(P7206,NEW_TRAIN_TEST!$A$1:$M$980,13,0)</f>
        <v>8716</v>
      </c>
      <c r="S7206" s="88">
        <f>VLOOKUP(P7206,NEW_TRAIN_TEST!$A$1:$M$980,11,0)</f>
        <v>8927</v>
      </c>
      <c r="T7206" s="6">
        <f t="shared" si="224"/>
        <v>0</v>
      </c>
      <c r="U7206" s="6">
        <f t="shared" si="225"/>
        <v>0</v>
      </c>
    </row>
    <row r="7207" spans="1:21" x14ac:dyDescent="0.2">
      <c r="A7207" s="88">
        <v>7207</v>
      </c>
      <c r="B7207" s="88">
        <v>6</v>
      </c>
      <c r="C7207" s="88" t="s">
        <v>2124</v>
      </c>
      <c r="D7207" s="99" t="s">
        <v>1699</v>
      </c>
      <c r="E7207" s="89">
        <v>0</v>
      </c>
      <c r="F7207" s="89">
        <v>5</v>
      </c>
      <c r="G7207" s="89">
        <v>0</v>
      </c>
      <c r="H7207" s="89">
        <v>0</v>
      </c>
      <c r="I7207" s="89">
        <v>2</v>
      </c>
      <c r="J7207" s="89">
        <v>0</v>
      </c>
      <c r="K7207" s="89">
        <v>0</v>
      </c>
      <c r="L7207" s="89">
        <v>0</v>
      </c>
      <c r="M7207" s="89">
        <v>0</v>
      </c>
      <c r="N7207" s="89">
        <v>0</v>
      </c>
      <c r="O7207" s="89">
        <v>2</v>
      </c>
      <c r="P7207" s="89">
        <v>435</v>
      </c>
      <c r="Q7207" s="89">
        <v>8857.5</v>
      </c>
      <c r="R7207" s="88">
        <f>VLOOKUP(P7207,NEW_TRAIN_TEST!$A$1:$M$980,13,0)</f>
        <v>8716</v>
      </c>
      <c r="S7207" s="88">
        <f>VLOOKUP(P7207,NEW_TRAIN_TEST!$A$1:$M$980,11,0)</f>
        <v>8927</v>
      </c>
      <c r="T7207" s="6">
        <f t="shared" si="224"/>
        <v>0</v>
      </c>
      <c r="U7207" s="6">
        <f t="shared" si="225"/>
        <v>0</v>
      </c>
    </row>
    <row r="7208" spans="1:21" x14ac:dyDescent="0.2">
      <c r="A7208" s="88">
        <v>7208</v>
      </c>
      <c r="B7208" s="88">
        <v>6</v>
      </c>
      <c r="C7208" s="88" t="s">
        <v>2124</v>
      </c>
      <c r="D7208" s="99" t="s">
        <v>1699</v>
      </c>
      <c r="E7208" s="89">
        <v>0</v>
      </c>
      <c r="F7208" s="89">
        <v>5</v>
      </c>
      <c r="G7208" s="89">
        <v>0</v>
      </c>
      <c r="H7208" s="89">
        <v>0</v>
      </c>
      <c r="I7208" s="89">
        <v>0</v>
      </c>
      <c r="J7208" s="89">
        <v>0</v>
      </c>
      <c r="K7208" s="89">
        <v>0</v>
      </c>
      <c r="L7208" s="89">
        <v>0</v>
      </c>
      <c r="M7208" s="89">
        <v>0</v>
      </c>
      <c r="N7208" s="89">
        <v>0</v>
      </c>
      <c r="O7208" s="89">
        <v>0</v>
      </c>
      <c r="P7208" s="89">
        <v>435</v>
      </c>
      <c r="Q7208" s="89">
        <v>8899.33</v>
      </c>
      <c r="R7208" s="88">
        <f>VLOOKUP(P7208,NEW_TRAIN_TEST!$A$1:$M$980,13,0)</f>
        <v>8716</v>
      </c>
      <c r="S7208" s="88">
        <f>VLOOKUP(P7208,NEW_TRAIN_TEST!$A$1:$M$980,11,0)</f>
        <v>8927</v>
      </c>
      <c r="T7208" s="6">
        <f t="shared" si="224"/>
        <v>0</v>
      </c>
      <c r="U7208" s="6">
        <f t="shared" si="225"/>
        <v>0</v>
      </c>
    </row>
    <row r="7209" spans="1:21" x14ac:dyDescent="0.2">
      <c r="A7209" s="88">
        <v>7209</v>
      </c>
      <c r="B7209" s="88">
        <v>6</v>
      </c>
      <c r="C7209" s="88" t="s">
        <v>2124</v>
      </c>
      <c r="D7209" s="99" t="s">
        <v>1699</v>
      </c>
      <c r="E7209" s="89">
        <v>2</v>
      </c>
      <c r="F7209" s="89">
        <v>0</v>
      </c>
      <c r="G7209" s="89">
        <v>0</v>
      </c>
      <c r="H7209" s="89">
        <v>0</v>
      </c>
      <c r="I7209" s="89">
        <v>0</v>
      </c>
      <c r="J7209" s="89">
        <v>0</v>
      </c>
      <c r="K7209" s="89">
        <v>0</v>
      </c>
      <c r="L7209" s="89">
        <v>0</v>
      </c>
      <c r="M7209" s="89">
        <v>0</v>
      </c>
      <c r="N7209" s="89">
        <v>0</v>
      </c>
      <c r="O7209" s="89">
        <v>0</v>
      </c>
      <c r="P7209" s="89">
        <v>435</v>
      </c>
      <c r="Q7209" s="89">
        <v>8927</v>
      </c>
      <c r="R7209" s="88">
        <f>VLOOKUP(P7209,NEW_TRAIN_TEST!$A$1:$M$980,13,0)</f>
        <v>8716</v>
      </c>
      <c r="S7209" s="88">
        <f>VLOOKUP(P7209,NEW_TRAIN_TEST!$A$1:$M$980,11,0)</f>
        <v>8927</v>
      </c>
      <c r="T7209" s="6">
        <f t="shared" si="224"/>
        <v>0</v>
      </c>
      <c r="U7209" s="6">
        <f t="shared" si="225"/>
        <v>0</v>
      </c>
    </row>
    <row r="7210" spans="1:21" x14ac:dyDescent="0.2">
      <c r="A7210" s="88">
        <v>7210</v>
      </c>
      <c r="B7210" s="88">
        <v>6</v>
      </c>
      <c r="C7210" s="88" t="s">
        <v>2124</v>
      </c>
      <c r="D7210" s="99" t="s">
        <v>1699</v>
      </c>
      <c r="E7210" s="89">
        <v>0</v>
      </c>
      <c r="F7210" s="89">
        <v>4</v>
      </c>
      <c r="G7210" s="89">
        <v>0</v>
      </c>
      <c r="H7210" s="89">
        <v>2</v>
      </c>
      <c r="I7210" s="89">
        <v>2</v>
      </c>
      <c r="J7210" s="89">
        <v>2</v>
      </c>
      <c r="K7210" s="89">
        <v>0</v>
      </c>
      <c r="L7210" s="89">
        <v>0</v>
      </c>
      <c r="M7210" s="89">
        <v>15</v>
      </c>
      <c r="N7210" s="89">
        <v>0</v>
      </c>
      <c r="O7210" s="89">
        <v>2</v>
      </c>
      <c r="P7210" s="89">
        <v>436</v>
      </c>
      <c r="Q7210" s="89">
        <v>14245</v>
      </c>
      <c r="R7210" s="88">
        <f>VLOOKUP(P7210,NEW_TRAIN_TEST!$A$1:$M$980,13,0)</f>
        <v>14245</v>
      </c>
      <c r="S7210" s="88">
        <f>VLOOKUP(P7210,NEW_TRAIN_TEST!$A$1:$M$980,11,0)</f>
        <v>14302</v>
      </c>
      <c r="T7210" s="6">
        <f t="shared" si="224"/>
        <v>0</v>
      </c>
      <c r="U7210" s="6">
        <f t="shared" si="225"/>
        <v>1</v>
      </c>
    </row>
    <row r="7211" spans="1:21" x14ac:dyDescent="0.2">
      <c r="A7211" s="88">
        <v>7211</v>
      </c>
      <c r="B7211" s="88">
        <v>6</v>
      </c>
      <c r="C7211" s="88" t="s">
        <v>2124</v>
      </c>
      <c r="D7211" s="99" t="s">
        <v>1699</v>
      </c>
      <c r="E7211" s="89">
        <v>0</v>
      </c>
      <c r="F7211" s="89">
        <v>2</v>
      </c>
      <c r="G7211" s="89">
        <v>0</v>
      </c>
      <c r="H7211" s="89">
        <v>2</v>
      </c>
      <c r="I7211" s="89">
        <v>2</v>
      </c>
      <c r="J7211" s="89">
        <v>0</v>
      </c>
      <c r="K7211" s="89">
        <v>0</v>
      </c>
      <c r="L7211" s="89">
        <v>0</v>
      </c>
      <c r="M7211" s="89">
        <v>0</v>
      </c>
      <c r="N7211" s="89">
        <v>0</v>
      </c>
      <c r="O7211" s="89">
        <v>2</v>
      </c>
      <c r="P7211" s="89">
        <v>436</v>
      </c>
      <c r="Q7211" s="89">
        <v>14245</v>
      </c>
      <c r="R7211" s="88">
        <f>VLOOKUP(P7211,NEW_TRAIN_TEST!$A$1:$M$980,13,0)</f>
        <v>14245</v>
      </c>
      <c r="S7211" s="88">
        <f>VLOOKUP(P7211,NEW_TRAIN_TEST!$A$1:$M$980,11,0)</f>
        <v>14302</v>
      </c>
      <c r="T7211" s="6">
        <f t="shared" si="224"/>
        <v>0</v>
      </c>
      <c r="U7211" s="6">
        <f t="shared" si="225"/>
        <v>0</v>
      </c>
    </row>
    <row r="7212" spans="1:21" x14ac:dyDescent="0.2">
      <c r="A7212" s="88">
        <v>7212</v>
      </c>
      <c r="B7212" s="88">
        <v>6</v>
      </c>
      <c r="C7212" s="88" t="s">
        <v>2124</v>
      </c>
      <c r="D7212" s="99" t="s">
        <v>1699</v>
      </c>
      <c r="E7212" s="89">
        <v>0</v>
      </c>
      <c r="F7212" s="89">
        <v>2</v>
      </c>
      <c r="G7212" s="89">
        <v>1</v>
      </c>
      <c r="H7212" s="89">
        <v>2</v>
      </c>
      <c r="I7212" s="89">
        <v>2</v>
      </c>
      <c r="J7212" s="89">
        <v>0</v>
      </c>
      <c r="K7212" s="89">
        <v>0</v>
      </c>
      <c r="L7212" s="89">
        <v>0</v>
      </c>
      <c r="M7212" s="89">
        <v>0</v>
      </c>
      <c r="N7212" s="89">
        <v>0</v>
      </c>
      <c r="O7212" s="89">
        <v>2</v>
      </c>
      <c r="P7212" s="89">
        <v>436</v>
      </c>
      <c r="Q7212" s="89">
        <v>14248.5</v>
      </c>
      <c r="R7212" s="88">
        <f>VLOOKUP(P7212,NEW_TRAIN_TEST!$A$1:$M$980,13,0)</f>
        <v>14245</v>
      </c>
      <c r="S7212" s="88">
        <f>VLOOKUP(P7212,NEW_TRAIN_TEST!$A$1:$M$980,11,0)</f>
        <v>14302</v>
      </c>
      <c r="T7212" s="6">
        <f t="shared" si="224"/>
        <v>0</v>
      </c>
      <c r="U7212" s="6">
        <f t="shared" si="225"/>
        <v>0</v>
      </c>
    </row>
    <row r="7213" spans="1:21" x14ac:dyDescent="0.2">
      <c r="A7213" s="88">
        <v>7213</v>
      </c>
      <c r="B7213" s="88">
        <v>6</v>
      </c>
      <c r="C7213" s="88" t="s">
        <v>2124</v>
      </c>
      <c r="D7213" s="99" t="s">
        <v>1699</v>
      </c>
      <c r="E7213" s="89">
        <v>0</v>
      </c>
      <c r="F7213" s="89">
        <v>3</v>
      </c>
      <c r="G7213" s="89">
        <v>0</v>
      </c>
      <c r="H7213" s="89">
        <v>2</v>
      </c>
      <c r="I7213" s="89">
        <v>2</v>
      </c>
      <c r="J7213" s="89">
        <v>0</v>
      </c>
      <c r="K7213" s="89">
        <v>0</v>
      </c>
      <c r="L7213" s="89">
        <v>1</v>
      </c>
      <c r="M7213" s="89">
        <v>15</v>
      </c>
      <c r="N7213" s="89">
        <v>0</v>
      </c>
      <c r="O7213" s="89">
        <v>2</v>
      </c>
      <c r="P7213" s="89">
        <v>436</v>
      </c>
      <c r="Q7213" s="89">
        <v>14250.5</v>
      </c>
      <c r="R7213" s="88">
        <f>VLOOKUP(P7213,NEW_TRAIN_TEST!$A$1:$M$980,13,0)</f>
        <v>14245</v>
      </c>
      <c r="S7213" s="88">
        <f>VLOOKUP(P7213,NEW_TRAIN_TEST!$A$1:$M$980,11,0)</f>
        <v>14302</v>
      </c>
      <c r="T7213" s="6">
        <f t="shared" si="224"/>
        <v>1</v>
      </c>
      <c r="U7213" s="6">
        <f t="shared" si="225"/>
        <v>1</v>
      </c>
    </row>
    <row r="7214" spans="1:21" x14ac:dyDescent="0.2">
      <c r="A7214" s="88">
        <v>7214</v>
      </c>
      <c r="B7214" s="88">
        <v>6</v>
      </c>
      <c r="C7214" s="88" t="s">
        <v>2124</v>
      </c>
      <c r="D7214" s="99" t="s">
        <v>1699</v>
      </c>
      <c r="E7214" s="89">
        <v>0</v>
      </c>
      <c r="F7214" s="89">
        <v>6</v>
      </c>
      <c r="G7214" s="89">
        <v>0</v>
      </c>
      <c r="H7214" s="89">
        <v>0</v>
      </c>
      <c r="I7214" s="89">
        <v>2</v>
      </c>
      <c r="J7214" s="89">
        <v>0</v>
      </c>
      <c r="K7214" s="89">
        <v>0</v>
      </c>
      <c r="L7214" s="89">
        <v>0</v>
      </c>
      <c r="M7214" s="89">
        <v>0</v>
      </c>
      <c r="N7214" s="89">
        <v>0</v>
      </c>
      <c r="O7214" s="89">
        <v>2</v>
      </c>
      <c r="P7214" s="89">
        <v>436</v>
      </c>
      <c r="Q7214" s="89">
        <v>14252.12</v>
      </c>
      <c r="R7214" s="88">
        <f>VLOOKUP(P7214,NEW_TRAIN_TEST!$A$1:$M$980,13,0)</f>
        <v>14245</v>
      </c>
      <c r="S7214" s="88">
        <f>VLOOKUP(P7214,NEW_TRAIN_TEST!$A$1:$M$980,11,0)</f>
        <v>14302</v>
      </c>
      <c r="T7214" s="6">
        <f t="shared" si="224"/>
        <v>0</v>
      </c>
      <c r="U7214" s="6">
        <f t="shared" si="225"/>
        <v>0</v>
      </c>
    </row>
    <row r="7215" spans="1:21" x14ac:dyDescent="0.2">
      <c r="A7215" s="88">
        <v>7215</v>
      </c>
      <c r="B7215" s="88">
        <v>6</v>
      </c>
      <c r="C7215" s="88" t="s">
        <v>2124</v>
      </c>
      <c r="D7215" s="99" t="s">
        <v>1699</v>
      </c>
      <c r="E7215" s="89">
        <v>0</v>
      </c>
      <c r="F7215" s="89">
        <v>2</v>
      </c>
      <c r="G7215" s="89">
        <v>1</v>
      </c>
      <c r="H7215" s="89">
        <v>2</v>
      </c>
      <c r="I7215" s="89">
        <v>2</v>
      </c>
      <c r="J7215" s="89">
        <v>0</v>
      </c>
      <c r="K7215" s="89">
        <v>0</v>
      </c>
      <c r="L7215" s="89">
        <v>0</v>
      </c>
      <c r="M7215" s="89">
        <v>0</v>
      </c>
      <c r="N7215" s="89">
        <v>0</v>
      </c>
      <c r="O7215" s="89">
        <v>2</v>
      </c>
      <c r="P7215" s="89">
        <v>436</v>
      </c>
      <c r="Q7215" s="89">
        <v>14255.5</v>
      </c>
      <c r="R7215" s="88">
        <f>VLOOKUP(P7215,NEW_TRAIN_TEST!$A$1:$M$980,13,0)</f>
        <v>14245</v>
      </c>
      <c r="S7215" s="88">
        <f>VLOOKUP(P7215,NEW_TRAIN_TEST!$A$1:$M$980,11,0)</f>
        <v>14302</v>
      </c>
      <c r="T7215" s="6">
        <f t="shared" si="224"/>
        <v>0</v>
      </c>
      <c r="U7215" s="6">
        <f t="shared" si="225"/>
        <v>0</v>
      </c>
    </row>
    <row r="7216" spans="1:21" x14ac:dyDescent="0.2">
      <c r="A7216" s="88">
        <v>7216</v>
      </c>
      <c r="B7216" s="88">
        <v>6</v>
      </c>
      <c r="C7216" s="88" t="s">
        <v>2124</v>
      </c>
      <c r="D7216" s="99" t="s">
        <v>1699</v>
      </c>
      <c r="E7216" s="89">
        <v>0</v>
      </c>
      <c r="F7216" s="89">
        <v>4</v>
      </c>
      <c r="G7216" s="89">
        <v>4</v>
      </c>
      <c r="H7216" s="89">
        <v>0</v>
      </c>
      <c r="I7216" s="89">
        <v>2</v>
      </c>
      <c r="J7216" s="89">
        <v>0</v>
      </c>
      <c r="K7216" s="89">
        <v>0</v>
      </c>
      <c r="L7216" s="89">
        <v>0</v>
      </c>
      <c r="M7216" s="89">
        <v>0</v>
      </c>
      <c r="N7216" s="89">
        <v>0</v>
      </c>
      <c r="O7216" s="89">
        <v>2</v>
      </c>
      <c r="P7216" s="89">
        <v>436</v>
      </c>
      <c r="Q7216" s="89">
        <v>14257.5</v>
      </c>
      <c r="R7216" s="88">
        <f>VLOOKUP(P7216,NEW_TRAIN_TEST!$A$1:$M$980,13,0)</f>
        <v>14245</v>
      </c>
      <c r="S7216" s="88">
        <f>VLOOKUP(P7216,NEW_TRAIN_TEST!$A$1:$M$980,11,0)</f>
        <v>14302</v>
      </c>
      <c r="T7216" s="6">
        <f t="shared" si="224"/>
        <v>0</v>
      </c>
      <c r="U7216" s="6">
        <f t="shared" si="225"/>
        <v>0</v>
      </c>
    </row>
    <row r="7217" spans="1:21" x14ac:dyDescent="0.2">
      <c r="A7217" s="88">
        <v>7217</v>
      </c>
      <c r="B7217" s="88">
        <v>6</v>
      </c>
      <c r="C7217" s="88" t="s">
        <v>2124</v>
      </c>
      <c r="D7217" s="99" t="s">
        <v>1699</v>
      </c>
      <c r="E7217" s="89">
        <v>0</v>
      </c>
      <c r="F7217" s="89">
        <v>2</v>
      </c>
      <c r="G7217" s="89">
        <v>1</v>
      </c>
      <c r="H7217" s="89">
        <v>2</v>
      </c>
      <c r="I7217" s="89">
        <v>2</v>
      </c>
      <c r="J7217" s="89">
        <v>0</v>
      </c>
      <c r="K7217" s="89">
        <v>0</v>
      </c>
      <c r="L7217" s="89">
        <v>0</v>
      </c>
      <c r="M7217" s="89">
        <v>0</v>
      </c>
      <c r="N7217" s="89">
        <v>0</v>
      </c>
      <c r="O7217" s="89">
        <v>2</v>
      </c>
      <c r="P7217" s="89">
        <v>436</v>
      </c>
      <c r="Q7217" s="89">
        <v>14259</v>
      </c>
      <c r="R7217" s="88">
        <f>VLOOKUP(P7217,NEW_TRAIN_TEST!$A$1:$M$980,13,0)</f>
        <v>14245</v>
      </c>
      <c r="S7217" s="88">
        <f>VLOOKUP(P7217,NEW_TRAIN_TEST!$A$1:$M$980,11,0)</f>
        <v>14302</v>
      </c>
      <c r="T7217" s="6">
        <f t="shared" si="224"/>
        <v>0</v>
      </c>
      <c r="U7217" s="6">
        <f t="shared" si="225"/>
        <v>0</v>
      </c>
    </row>
    <row r="7218" spans="1:21" x14ac:dyDescent="0.2">
      <c r="A7218" s="88">
        <v>7218</v>
      </c>
      <c r="B7218" s="88">
        <v>6</v>
      </c>
      <c r="C7218" s="88" t="s">
        <v>2124</v>
      </c>
      <c r="D7218" s="99" t="s">
        <v>1699</v>
      </c>
      <c r="E7218" s="89">
        <v>0</v>
      </c>
      <c r="F7218" s="89">
        <v>3</v>
      </c>
      <c r="G7218" s="89">
        <v>2</v>
      </c>
      <c r="H7218" s="89">
        <v>2</v>
      </c>
      <c r="I7218" s="89">
        <v>1</v>
      </c>
      <c r="J7218" s="89">
        <v>2</v>
      </c>
      <c r="K7218" s="89">
        <v>0</v>
      </c>
      <c r="L7218" s="89">
        <v>1</v>
      </c>
      <c r="M7218" s="89">
        <v>15</v>
      </c>
      <c r="N7218" s="89">
        <v>0</v>
      </c>
      <c r="O7218" s="89">
        <v>0</v>
      </c>
      <c r="P7218" s="89">
        <v>436</v>
      </c>
      <c r="Q7218" s="89">
        <v>14265.67</v>
      </c>
      <c r="R7218" s="88">
        <f>VLOOKUP(P7218,NEW_TRAIN_TEST!$A$1:$M$980,13,0)</f>
        <v>14245</v>
      </c>
      <c r="S7218" s="88">
        <f>VLOOKUP(P7218,NEW_TRAIN_TEST!$A$1:$M$980,11,0)</f>
        <v>14302</v>
      </c>
      <c r="T7218" s="6">
        <f t="shared" si="224"/>
        <v>1</v>
      </c>
      <c r="U7218" s="6">
        <f t="shared" si="225"/>
        <v>1</v>
      </c>
    </row>
    <row r="7219" spans="1:21" x14ac:dyDescent="0.2">
      <c r="A7219" s="88">
        <v>7219</v>
      </c>
      <c r="B7219" s="88">
        <v>6</v>
      </c>
      <c r="C7219" s="88" t="s">
        <v>2124</v>
      </c>
      <c r="D7219" s="99" t="s">
        <v>1699</v>
      </c>
      <c r="E7219" s="89">
        <v>0</v>
      </c>
      <c r="F7219" s="89">
        <v>5</v>
      </c>
      <c r="G7219" s="89">
        <v>3</v>
      </c>
      <c r="H7219" s="89">
        <v>0</v>
      </c>
      <c r="I7219" s="89">
        <v>2</v>
      </c>
      <c r="J7219" s="89">
        <v>0</v>
      </c>
      <c r="K7219" s="89">
        <v>0</v>
      </c>
      <c r="L7219" s="89">
        <v>0</v>
      </c>
      <c r="M7219" s="89">
        <v>15</v>
      </c>
      <c r="N7219" s="89">
        <v>0</v>
      </c>
      <c r="O7219" s="89">
        <v>2</v>
      </c>
      <c r="P7219" s="89">
        <v>436</v>
      </c>
      <c r="Q7219" s="89">
        <v>14267.25</v>
      </c>
      <c r="R7219" s="88">
        <f>VLOOKUP(P7219,NEW_TRAIN_TEST!$A$1:$M$980,13,0)</f>
        <v>14245</v>
      </c>
      <c r="S7219" s="88">
        <f>VLOOKUP(P7219,NEW_TRAIN_TEST!$A$1:$M$980,11,0)</f>
        <v>14302</v>
      </c>
      <c r="T7219" s="6">
        <f t="shared" si="224"/>
        <v>0</v>
      </c>
      <c r="U7219" s="6">
        <f t="shared" si="225"/>
        <v>1</v>
      </c>
    </row>
    <row r="7220" spans="1:21" x14ac:dyDescent="0.2">
      <c r="A7220" s="88">
        <v>7220</v>
      </c>
      <c r="B7220" s="88">
        <v>6</v>
      </c>
      <c r="C7220" s="88" t="s">
        <v>2124</v>
      </c>
      <c r="D7220" s="99" t="s">
        <v>1699</v>
      </c>
      <c r="E7220" s="89">
        <v>0</v>
      </c>
      <c r="F7220" s="89">
        <v>7</v>
      </c>
      <c r="G7220" s="89">
        <v>2</v>
      </c>
      <c r="H7220" s="89">
        <v>0</v>
      </c>
      <c r="I7220" s="89">
        <v>0</v>
      </c>
      <c r="J7220" s="89">
        <v>0</v>
      </c>
      <c r="K7220" s="89">
        <v>0</v>
      </c>
      <c r="L7220" s="89">
        <v>0</v>
      </c>
      <c r="M7220" s="89">
        <v>0</v>
      </c>
      <c r="N7220" s="89">
        <v>0</v>
      </c>
      <c r="O7220" s="89">
        <v>0</v>
      </c>
      <c r="P7220" s="89">
        <v>436</v>
      </c>
      <c r="Q7220" s="89">
        <v>14268.25</v>
      </c>
      <c r="R7220" s="88">
        <f>VLOOKUP(P7220,NEW_TRAIN_TEST!$A$1:$M$980,13,0)</f>
        <v>14245</v>
      </c>
      <c r="S7220" s="88">
        <f>VLOOKUP(P7220,NEW_TRAIN_TEST!$A$1:$M$980,11,0)</f>
        <v>14302</v>
      </c>
      <c r="T7220" s="6">
        <f t="shared" si="224"/>
        <v>0</v>
      </c>
      <c r="U7220" s="6">
        <f t="shared" si="225"/>
        <v>0</v>
      </c>
    </row>
    <row r="7221" spans="1:21" x14ac:dyDescent="0.2">
      <c r="A7221" s="88">
        <v>7221</v>
      </c>
      <c r="B7221" s="88">
        <v>6</v>
      </c>
      <c r="C7221" s="88" t="s">
        <v>2124</v>
      </c>
      <c r="D7221" s="99" t="s">
        <v>1699</v>
      </c>
      <c r="E7221" s="89">
        <v>0</v>
      </c>
      <c r="F7221" s="89">
        <v>5</v>
      </c>
      <c r="G7221" s="89">
        <v>0</v>
      </c>
      <c r="H7221" s="89">
        <v>0</v>
      </c>
      <c r="I7221" s="89">
        <v>0</v>
      </c>
      <c r="J7221" s="89">
        <v>0</v>
      </c>
      <c r="K7221" s="89">
        <v>0</v>
      </c>
      <c r="L7221" s="89">
        <v>0</v>
      </c>
      <c r="M7221" s="89">
        <v>0</v>
      </c>
      <c r="N7221" s="89">
        <v>0</v>
      </c>
      <c r="O7221" s="89">
        <v>0</v>
      </c>
      <c r="P7221" s="89">
        <v>436</v>
      </c>
      <c r="Q7221" s="89">
        <v>14278</v>
      </c>
      <c r="R7221" s="88">
        <f>VLOOKUP(P7221,NEW_TRAIN_TEST!$A$1:$M$980,13,0)</f>
        <v>14245</v>
      </c>
      <c r="S7221" s="88">
        <f>VLOOKUP(P7221,NEW_TRAIN_TEST!$A$1:$M$980,11,0)</f>
        <v>14302</v>
      </c>
      <c r="T7221" s="6">
        <f t="shared" si="224"/>
        <v>0</v>
      </c>
      <c r="U7221" s="6">
        <f t="shared" si="225"/>
        <v>0</v>
      </c>
    </row>
    <row r="7222" spans="1:21" x14ac:dyDescent="0.2">
      <c r="A7222" s="88">
        <v>7222</v>
      </c>
      <c r="B7222" s="88">
        <v>6</v>
      </c>
      <c r="C7222" s="88" t="s">
        <v>2124</v>
      </c>
      <c r="D7222" s="99" t="s">
        <v>1699</v>
      </c>
      <c r="E7222" s="89">
        <v>0</v>
      </c>
      <c r="F7222" s="89">
        <v>6</v>
      </c>
      <c r="G7222" s="89">
        <v>5</v>
      </c>
      <c r="H7222" s="89">
        <v>0</v>
      </c>
      <c r="I7222" s="89">
        <v>0</v>
      </c>
      <c r="J7222" s="89">
        <v>0</v>
      </c>
      <c r="K7222" s="89">
        <v>0</v>
      </c>
      <c r="L7222" s="89">
        <v>0</v>
      </c>
      <c r="M7222" s="89">
        <v>0</v>
      </c>
      <c r="N7222" s="89">
        <v>0</v>
      </c>
      <c r="O7222" s="89">
        <v>0</v>
      </c>
      <c r="P7222" s="89">
        <v>436</v>
      </c>
      <c r="Q7222" s="89">
        <v>14284.17</v>
      </c>
      <c r="R7222" s="88">
        <f>VLOOKUP(P7222,NEW_TRAIN_TEST!$A$1:$M$980,13,0)</f>
        <v>14245</v>
      </c>
      <c r="S7222" s="88">
        <f>VLOOKUP(P7222,NEW_TRAIN_TEST!$A$1:$M$980,11,0)</f>
        <v>14302</v>
      </c>
      <c r="T7222" s="6">
        <f t="shared" si="224"/>
        <v>0</v>
      </c>
      <c r="U7222" s="6">
        <f t="shared" si="225"/>
        <v>0</v>
      </c>
    </row>
    <row r="7223" spans="1:21" x14ac:dyDescent="0.2">
      <c r="A7223" s="88">
        <v>7223</v>
      </c>
      <c r="B7223" s="88">
        <v>6</v>
      </c>
      <c r="C7223" s="88" t="s">
        <v>2124</v>
      </c>
      <c r="D7223" s="99" t="s">
        <v>1699</v>
      </c>
      <c r="E7223" s="89">
        <v>0</v>
      </c>
      <c r="F7223" s="89">
        <v>3</v>
      </c>
      <c r="G7223" s="89">
        <v>1</v>
      </c>
      <c r="H7223" s="89">
        <v>2</v>
      </c>
      <c r="I7223" s="89">
        <v>2</v>
      </c>
      <c r="J7223" s="89">
        <v>2</v>
      </c>
      <c r="K7223" s="89">
        <v>0</v>
      </c>
      <c r="L7223" s="89">
        <v>0</v>
      </c>
      <c r="M7223" s="89">
        <v>0</v>
      </c>
      <c r="N7223" s="89">
        <v>0</v>
      </c>
      <c r="O7223" s="89">
        <v>2</v>
      </c>
      <c r="P7223" s="89">
        <v>436</v>
      </c>
      <c r="Q7223" s="89">
        <v>14289.5</v>
      </c>
      <c r="R7223" s="88">
        <f>VLOOKUP(P7223,NEW_TRAIN_TEST!$A$1:$M$980,13,0)</f>
        <v>14245</v>
      </c>
      <c r="S7223" s="88">
        <f>VLOOKUP(P7223,NEW_TRAIN_TEST!$A$1:$M$980,11,0)</f>
        <v>14302</v>
      </c>
      <c r="T7223" s="6">
        <f t="shared" si="224"/>
        <v>0</v>
      </c>
      <c r="U7223" s="6">
        <f t="shared" si="225"/>
        <v>0</v>
      </c>
    </row>
    <row r="7224" spans="1:21" x14ac:dyDescent="0.2">
      <c r="A7224" s="88">
        <v>7224</v>
      </c>
      <c r="B7224" s="88">
        <v>6</v>
      </c>
      <c r="C7224" s="88" t="s">
        <v>2124</v>
      </c>
      <c r="D7224" s="99" t="s">
        <v>1699</v>
      </c>
      <c r="E7224" s="89">
        <v>0</v>
      </c>
      <c r="F7224" s="89">
        <v>11</v>
      </c>
      <c r="G7224" s="89">
        <v>7</v>
      </c>
      <c r="H7224" s="89">
        <v>2</v>
      </c>
      <c r="I7224" s="89">
        <v>1</v>
      </c>
      <c r="J7224" s="89">
        <v>2</v>
      </c>
      <c r="K7224" s="89">
        <v>0</v>
      </c>
      <c r="L7224" s="89">
        <v>1</v>
      </c>
      <c r="M7224" s="89">
        <v>15</v>
      </c>
      <c r="N7224" s="89">
        <v>0</v>
      </c>
      <c r="O7224" s="89">
        <v>0</v>
      </c>
      <c r="P7224" s="89">
        <v>436</v>
      </c>
      <c r="Q7224" s="89">
        <v>14291</v>
      </c>
      <c r="R7224" s="88">
        <f>VLOOKUP(P7224,NEW_TRAIN_TEST!$A$1:$M$980,13,0)</f>
        <v>14245</v>
      </c>
      <c r="S7224" s="88">
        <f>VLOOKUP(P7224,NEW_TRAIN_TEST!$A$1:$M$980,11,0)</f>
        <v>14302</v>
      </c>
      <c r="T7224" s="6">
        <f t="shared" si="224"/>
        <v>1</v>
      </c>
      <c r="U7224" s="6">
        <f t="shared" si="225"/>
        <v>1</v>
      </c>
    </row>
    <row r="7225" spans="1:21" x14ac:dyDescent="0.2">
      <c r="A7225" s="88">
        <v>7225</v>
      </c>
      <c r="B7225" s="88">
        <v>6</v>
      </c>
      <c r="C7225" s="88" t="s">
        <v>2124</v>
      </c>
      <c r="D7225" s="99" t="s">
        <v>1699</v>
      </c>
      <c r="E7225" s="89">
        <v>0</v>
      </c>
      <c r="F7225" s="89">
        <v>5</v>
      </c>
      <c r="G7225" s="89">
        <v>0</v>
      </c>
      <c r="H7225" s="89">
        <v>0</v>
      </c>
      <c r="I7225" s="89">
        <v>2</v>
      </c>
      <c r="J7225" s="89">
        <v>0</v>
      </c>
      <c r="K7225" s="89">
        <v>0</v>
      </c>
      <c r="L7225" s="89">
        <v>0</v>
      </c>
      <c r="M7225" s="89">
        <v>0</v>
      </c>
      <c r="N7225" s="89">
        <v>0</v>
      </c>
      <c r="O7225" s="89">
        <v>2</v>
      </c>
      <c r="P7225" s="89">
        <v>436</v>
      </c>
      <c r="Q7225" s="89">
        <v>14291</v>
      </c>
      <c r="R7225" s="88">
        <f>VLOOKUP(P7225,NEW_TRAIN_TEST!$A$1:$M$980,13,0)</f>
        <v>14245</v>
      </c>
      <c r="S7225" s="88">
        <f>VLOOKUP(P7225,NEW_TRAIN_TEST!$A$1:$M$980,11,0)</f>
        <v>14302</v>
      </c>
      <c r="T7225" s="6">
        <f t="shared" si="224"/>
        <v>0</v>
      </c>
      <c r="U7225" s="6">
        <f t="shared" si="225"/>
        <v>0</v>
      </c>
    </row>
    <row r="7226" spans="1:21" x14ac:dyDescent="0.2">
      <c r="A7226" s="88">
        <v>7226</v>
      </c>
      <c r="B7226" s="88">
        <v>6</v>
      </c>
      <c r="C7226" s="88" t="s">
        <v>2124</v>
      </c>
      <c r="D7226" s="99" t="s">
        <v>1699</v>
      </c>
      <c r="E7226" s="89">
        <v>0</v>
      </c>
      <c r="F7226" s="89">
        <v>13</v>
      </c>
      <c r="G7226" s="89">
        <v>0</v>
      </c>
      <c r="H7226" s="89">
        <v>0</v>
      </c>
      <c r="I7226" s="89">
        <v>0</v>
      </c>
      <c r="J7226" s="89">
        <v>0</v>
      </c>
      <c r="K7226" s="89">
        <v>0</v>
      </c>
      <c r="L7226" s="89">
        <v>0</v>
      </c>
      <c r="M7226" s="89">
        <v>0</v>
      </c>
      <c r="N7226" s="89">
        <v>0</v>
      </c>
      <c r="O7226" s="89">
        <v>0</v>
      </c>
      <c r="P7226" s="89">
        <v>436</v>
      </c>
      <c r="Q7226" s="89">
        <v>14292</v>
      </c>
      <c r="R7226" s="88">
        <f>VLOOKUP(P7226,NEW_TRAIN_TEST!$A$1:$M$980,13,0)</f>
        <v>14245</v>
      </c>
      <c r="S7226" s="88">
        <f>VLOOKUP(P7226,NEW_TRAIN_TEST!$A$1:$M$980,11,0)</f>
        <v>14302</v>
      </c>
      <c r="T7226" s="6">
        <f t="shared" si="224"/>
        <v>0</v>
      </c>
      <c r="U7226" s="6">
        <f t="shared" si="225"/>
        <v>0</v>
      </c>
    </row>
    <row r="7227" spans="1:21" x14ac:dyDescent="0.2">
      <c r="A7227" s="88">
        <v>7227</v>
      </c>
      <c r="B7227" s="88">
        <v>6</v>
      </c>
      <c r="C7227" s="88" t="s">
        <v>2124</v>
      </c>
      <c r="D7227" s="99" t="s">
        <v>1699</v>
      </c>
      <c r="E7227" s="89">
        <v>3</v>
      </c>
      <c r="F7227" s="89">
        <v>0</v>
      </c>
      <c r="G7227" s="89">
        <v>0</v>
      </c>
      <c r="H7227" s="89">
        <v>0</v>
      </c>
      <c r="I7227" s="89">
        <v>0</v>
      </c>
      <c r="J7227" s="89">
        <v>0</v>
      </c>
      <c r="K7227" s="89">
        <v>0</v>
      </c>
      <c r="L7227" s="89">
        <v>1</v>
      </c>
      <c r="M7227" s="89">
        <v>0</v>
      </c>
      <c r="N7227" s="89">
        <v>0</v>
      </c>
      <c r="O7227" s="89">
        <v>0</v>
      </c>
      <c r="P7227" s="89">
        <v>436</v>
      </c>
      <c r="Q7227" s="89">
        <v>14293.67</v>
      </c>
      <c r="R7227" s="88">
        <f>VLOOKUP(P7227,NEW_TRAIN_TEST!$A$1:$M$980,13,0)</f>
        <v>14245</v>
      </c>
      <c r="S7227" s="88">
        <f>VLOOKUP(P7227,NEW_TRAIN_TEST!$A$1:$M$980,11,0)</f>
        <v>14302</v>
      </c>
      <c r="T7227" s="6">
        <f t="shared" si="224"/>
        <v>1</v>
      </c>
      <c r="U7227" s="6">
        <f t="shared" si="225"/>
        <v>0</v>
      </c>
    </row>
    <row r="7228" spans="1:21" x14ac:dyDescent="0.2">
      <c r="A7228" s="88">
        <v>7228</v>
      </c>
      <c r="B7228" s="88">
        <v>6</v>
      </c>
      <c r="C7228" s="88" t="s">
        <v>2124</v>
      </c>
      <c r="D7228" s="99" t="s">
        <v>1699</v>
      </c>
      <c r="E7228" s="89">
        <v>0</v>
      </c>
      <c r="F7228" s="89">
        <v>2</v>
      </c>
      <c r="G7228" s="89">
        <v>0</v>
      </c>
      <c r="H7228" s="89">
        <v>2</v>
      </c>
      <c r="I7228" s="89">
        <v>2</v>
      </c>
      <c r="J7228" s="89">
        <v>0</v>
      </c>
      <c r="K7228" s="89">
        <v>0</v>
      </c>
      <c r="L7228" s="89">
        <v>0</v>
      </c>
      <c r="M7228" s="89">
        <v>0</v>
      </c>
      <c r="N7228" s="89">
        <v>0</v>
      </c>
      <c r="O7228" s="89">
        <v>2</v>
      </c>
      <c r="P7228" s="89">
        <v>437</v>
      </c>
      <c r="Q7228" s="89">
        <v>8025</v>
      </c>
      <c r="R7228" s="88">
        <f>VLOOKUP(P7228,NEW_TRAIN_TEST!$A$1:$M$980,13,0)</f>
        <v>8025</v>
      </c>
      <c r="S7228" s="88">
        <f>VLOOKUP(P7228,NEW_TRAIN_TEST!$A$1:$M$980,11,0)</f>
        <v>8217</v>
      </c>
      <c r="T7228" s="6">
        <f t="shared" si="224"/>
        <v>0</v>
      </c>
      <c r="U7228" s="6">
        <f t="shared" si="225"/>
        <v>0</v>
      </c>
    </row>
    <row r="7229" spans="1:21" x14ac:dyDescent="0.2">
      <c r="A7229" s="88">
        <v>7229</v>
      </c>
      <c r="B7229" s="88">
        <v>6</v>
      </c>
      <c r="C7229" s="88" t="s">
        <v>2124</v>
      </c>
      <c r="D7229" s="99" t="s">
        <v>1699</v>
      </c>
      <c r="E7229" s="89">
        <v>0</v>
      </c>
      <c r="F7229" s="89">
        <v>2</v>
      </c>
      <c r="G7229" s="89">
        <v>0</v>
      </c>
      <c r="H7229" s="89">
        <v>0</v>
      </c>
      <c r="I7229" s="89">
        <v>2</v>
      </c>
      <c r="J7229" s="89">
        <v>2</v>
      </c>
      <c r="K7229" s="89">
        <v>0</v>
      </c>
      <c r="L7229" s="89">
        <v>0</v>
      </c>
      <c r="M7229" s="89">
        <v>0</v>
      </c>
      <c r="N7229" s="89">
        <v>0</v>
      </c>
      <c r="O7229" s="89">
        <v>2</v>
      </c>
      <c r="P7229" s="89">
        <v>437</v>
      </c>
      <c r="Q7229" s="89">
        <v>8216</v>
      </c>
      <c r="R7229" s="88">
        <f>VLOOKUP(P7229,NEW_TRAIN_TEST!$A$1:$M$980,13,0)</f>
        <v>8025</v>
      </c>
      <c r="S7229" s="88">
        <f>VLOOKUP(P7229,NEW_TRAIN_TEST!$A$1:$M$980,11,0)</f>
        <v>8217</v>
      </c>
      <c r="T7229" s="6">
        <f t="shared" si="224"/>
        <v>0</v>
      </c>
      <c r="U7229" s="6">
        <f t="shared" si="225"/>
        <v>0</v>
      </c>
    </row>
    <row r="7230" spans="1:21" x14ac:dyDescent="0.2">
      <c r="A7230" s="88">
        <v>7230</v>
      </c>
      <c r="B7230" s="88">
        <v>6</v>
      </c>
      <c r="C7230" s="88" t="s">
        <v>2124</v>
      </c>
      <c r="D7230" s="99" t="s">
        <v>1699</v>
      </c>
      <c r="E7230" s="89">
        <v>7</v>
      </c>
      <c r="F7230" s="89">
        <v>3</v>
      </c>
      <c r="G7230" s="89">
        <v>0</v>
      </c>
      <c r="H7230" s="89">
        <v>0</v>
      </c>
      <c r="I7230" s="89">
        <v>2</v>
      </c>
      <c r="J7230" s="89">
        <v>0</v>
      </c>
      <c r="K7230" s="89">
        <v>0</v>
      </c>
      <c r="L7230" s="89">
        <v>1</v>
      </c>
      <c r="M7230" s="89">
        <v>0</v>
      </c>
      <c r="N7230" s="89">
        <v>0</v>
      </c>
      <c r="O7230" s="89">
        <v>2</v>
      </c>
      <c r="P7230" s="89">
        <v>39</v>
      </c>
      <c r="Q7230" s="89">
        <v>6314</v>
      </c>
      <c r="R7230" s="88">
        <f>VLOOKUP(P7230,NEW_TRAIN_TEST!$A$1:$M$980,13,0)</f>
        <v>6099.5</v>
      </c>
      <c r="S7230" s="88">
        <f>VLOOKUP(P7230,NEW_TRAIN_TEST!$A$1:$M$980,11,0)</f>
        <v>6434</v>
      </c>
      <c r="T7230" s="6">
        <f t="shared" si="224"/>
        <v>1</v>
      </c>
      <c r="U7230" s="6">
        <f t="shared" si="225"/>
        <v>0</v>
      </c>
    </row>
    <row r="7231" spans="1:21" x14ac:dyDescent="0.2">
      <c r="A7231" s="88">
        <v>7231</v>
      </c>
      <c r="B7231" s="88">
        <v>6</v>
      </c>
      <c r="C7231" s="88" t="s">
        <v>2124</v>
      </c>
      <c r="D7231" s="99" t="s">
        <v>1699</v>
      </c>
      <c r="E7231" s="89">
        <v>11</v>
      </c>
      <c r="F7231" s="89">
        <v>6</v>
      </c>
      <c r="G7231" s="89">
        <v>0</v>
      </c>
      <c r="H7231" s="89">
        <v>2</v>
      </c>
      <c r="I7231" s="89">
        <v>2</v>
      </c>
      <c r="J7231" s="89">
        <v>2</v>
      </c>
      <c r="K7231" s="89">
        <v>0</v>
      </c>
      <c r="L7231" s="89">
        <v>0</v>
      </c>
      <c r="M7231" s="89">
        <v>0</v>
      </c>
      <c r="N7231" s="89">
        <v>0</v>
      </c>
      <c r="O7231" s="89">
        <v>2</v>
      </c>
      <c r="P7231" s="89">
        <v>284</v>
      </c>
      <c r="Q7231" s="89">
        <v>15840.25</v>
      </c>
      <c r="R7231" s="88">
        <f>VLOOKUP(P7231,NEW_TRAIN_TEST!$A$1:$M$980,13,0)</f>
        <v>15722.5</v>
      </c>
      <c r="S7231" s="88">
        <f>VLOOKUP(P7231,NEW_TRAIN_TEST!$A$1:$M$980,11,0)</f>
        <v>16462</v>
      </c>
      <c r="T7231" s="6">
        <f t="shared" si="224"/>
        <v>0</v>
      </c>
      <c r="U7231" s="6">
        <f t="shared" si="225"/>
        <v>0</v>
      </c>
    </row>
    <row r="7232" spans="1:21" x14ac:dyDescent="0.2">
      <c r="A7232" s="88">
        <v>7232</v>
      </c>
      <c r="B7232" s="88">
        <v>6</v>
      </c>
      <c r="C7232" s="88" t="s">
        <v>2124</v>
      </c>
      <c r="D7232" s="99" t="s">
        <v>1699</v>
      </c>
      <c r="E7232" s="89">
        <v>3</v>
      </c>
      <c r="F7232" s="89">
        <v>2</v>
      </c>
      <c r="G7232" s="89">
        <v>0</v>
      </c>
      <c r="H7232" s="89">
        <v>2</v>
      </c>
      <c r="I7232" s="89">
        <v>2</v>
      </c>
      <c r="J7232" s="89">
        <v>0</v>
      </c>
      <c r="K7232" s="89">
        <v>0</v>
      </c>
      <c r="L7232" s="89">
        <v>0</v>
      </c>
      <c r="M7232" s="89">
        <v>0</v>
      </c>
      <c r="N7232" s="89">
        <v>0</v>
      </c>
      <c r="O7232" s="89">
        <v>2</v>
      </c>
      <c r="P7232" s="89">
        <v>440</v>
      </c>
      <c r="Q7232" s="89">
        <v>15917.5</v>
      </c>
      <c r="R7232" s="88">
        <f>VLOOKUP(P7232,NEW_TRAIN_TEST!$A$1:$M$980,13,0)</f>
        <v>15911.5</v>
      </c>
      <c r="S7232" s="88">
        <f>VLOOKUP(P7232,NEW_TRAIN_TEST!$A$1:$M$980,11,0)</f>
        <v>15938</v>
      </c>
      <c r="T7232" s="6">
        <f t="shared" si="224"/>
        <v>0</v>
      </c>
      <c r="U7232" s="6">
        <f t="shared" si="225"/>
        <v>0</v>
      </c>
    </row>
    <row r="7233" spans="1:21" x14ac:dyDescent="0.2">
      <c r="A7233" s="88">
        <v>7233</v>
      </c>
      <c r="B7233" s="88">
        <v>6</v>
      </c>
      <c r="C7233" s="88" t="s">
        <v>2124</v>
      </c>
      <c r="D7233" s="99" t="s">
        <v>1699</v>
      </c>
      <c r="E7233" s="89">
        <v>4</v>
      </c>
      <c r="F7233" s="89">
        <v>1</v>
      </c>
      <c r="G7233" s="89">
        <v>0</v>
      </c>
      <c r="H7233" s="89">
        <v>0</v>
      </c>
      <c r="I7233" s="89">
        <v>2</v>
      </c>
      <c r="J7233" s="89">
        <v>0</v>
      </c>
      <c r="K7233" s="89">
        <v>0</v>
      </c>
      <c r="L7233" s="89">
        <v>0</v>
      </c>
      <c r="M7233" s="89">
        <v>0</v>
      </c>
      <c r="N7233" s="89">
        <v>0</v>
      </c>
      <c r="O7233" s="89">
        <v>2</v>
      </c>
      <c r="P7233" s="89">
        <v>441</v>
      </c>
      <c r="Q7233" s="89">
        <v>13197.5</v>
      </c>
      <c r="R7233" s="88">
        <f>VLOOKUP(P7233,NEW_TRAIN_TEST!$A$1:$M$980,13,0)</f>
        <v>13181</v>
      </c>
      <c r="S7233" s="88">
        <f>VLOOKUP(P7233,NEW_TRAIN_TEST!$A$1:$M$980,11,0)</f>
        <v>13212</v>
      </c>
      <c r="T7233" s="6">
        <f t="shared" si="224"/>
        <v>0</v>
      </c>
      <c r="U7233" s="6">
        <f t="shared" si="225"/>
        <v>0</v>
      </c>
    </row>
    <row r="7234" spans="1:21" x14ac:dyDescent="0.2">
      <c r="A7234" s="88">
        <v>7234</v>
      </c>
      <c r="B7234" s="88">
        <v>6</v>
      </c>
      <c r="C7234" s="88" t="s">
        <v>2124</v>
      </c>
      <c r="D7234" s="99" t="s">
        <v>1699</v>
      </c>
      <c r="E7234" s="89">
        <v>8</v>
      </c>
      <c r="F7234" s="89">
        <v>1</v>
      </c>
      <c r="G7234" s="89">
        <v>0</v>
      </c>
      <c r="H7234" s="89">
        <v>0</v>
      </c>
      <c r="I7234" s="89">
        <v>2</v>
      </c>
      <c r="J7234" s="89">
        <v>0</v>
      </c>
      <c r="K7234" s="89">
        <v>0</v>
      </c>
      <c r="L7234" s="89">
        <v>1</v>
      </c>
      <c r="M7234" s="89">
        <v>17</v>
      </c>
      <c r="N7234" s="89">
        <v>0</v>
      </c>
      <c r="O7234" s="89">
        <v>2</v>
      </c>
      <c r="P7234" s="89">
        <v>147</v>
      </c>
      <c r="Q7234" s="89">
        <v>5843.5</v>
      </c>
      <c r="R7234" s="88">
        <f>VLOOKUP(P7234,NEW_TRAIN_TEST!$A$1:$M$980,13,0)</f>
        <v>5596</v>
      </c>
      <c r="S7234" s="88">
        <f>VLOOKUP(P7234,NEW_TRAIN_TEST!$A$1:$M$980,11,0)</f>
        <v>5941</v>
      </c>
      <c r="T7234" s="6">
        <f t="shared" si="224"/>
        <v>1</v>
      </c>
      <c r="U7234" s="6">
        <f t="shared" si="225"/>
        <v>1</v>
      </c>
    </row>
    <row r="7235" spans="1:21" x14ac:dyDescent="0.2">
      <c r="A7235" s="88">
        <v>7235</v>
      </c>
      <c r="B7235" s="88">
        <v>6</v>
      </c>
      <c r="C7235" s="88" t="s">
        <v>2124</v>
      </c>
      <c r="D7235" s="99" t="s">
        <v>1699</v>
      </c>
      <c r="E7235" s="89">
        <v>4</v>
      </c>
      <c r="F7235" s="89">
        <v>2</v>
      </c>
      <c r="G7235" s="89">
        <v>0</v>
      </c>
      <c r="H7235" s="89">
        <v>2</v>
      </c>
      <c r="I7235" s="89">
        <v>2</v>
      </c>
      <c r="J7235" s="89">
        <v>0</v>
      </c>
      <c r="K7235" s="89">
        <v>0</v>
      </c>
      <c r="L7235" s="89">
        <v>1</v>
      </c>
      <c r="M7235" s="89">
        <v>17</v>
      </c>
      <c r="N7235" s="89">
        <v>0</v>
      </c>
      <c r="O7235" s="89">
        <v>2</v>
      </c>
      <c r="P7235" s="89">
        <v>147</v>
      </c>
      <c r="Q7235" s="89">
        <v>5852</v>
      </c>
      <c r="R7235" s="88">
        <f>VLOOKUP(P7235,NEW_TRAIN_TEST!$A$1:$M$980,13,0)</f>
        <v>5596</v>
      </c>
      <c r="S7235" s="88">
        <f>VLOOKUP(P7235,NEW_TRAIN_TEST!$A$1:$M$980,11,0)</f>
        <v>5941</v>
      </c>
      <c r="T7235" s="6">
        <f t="shared" ref="T7235:T7298" si="226">IF(L7235&gt;0,1,0)</f>
        <v>1</v>
      </c>
      <c r="U7235" s="6">
        <f t="shared" ref="U7235:U7298" si="227">IF(M7235&gt;0,1,0)</f>
        <v>1</v>
      </c>
    </row>
    <row r="7236" spans="1:21" x14ac:dyDescent="0.2">
      <c r="A7236" s="88">
        <v>7236</v>
      </c>
      <c r="B7236" s="88">
        <v>6</v>
      </c>
      <c r="C7236" s="88" t="s">
        <v>2124</v>
      </c>
      <c r="D7236" s="99" t="s">
        <v>1699</v>
      </c>
      <c r="E7236" s="89">
        <v>0</v>
      </c>
      <c r="F7236" s="89">
        <v>0</v>
      </c>
      <c r="G7236" s="89">
        <v>0</v>
      </c>
      <c r="H7236" s="89">
        <v>0</v>
      </c>
      <c r="I7236" s="89">
        <v>0</v>
      </c>
      <c r="J7236" s="89">
        <v>0</v>
      </c>
      <c r="K7236" s="89">
        <v>0</v>
      </c>
      <c r="L7236" s="89">
        <v>0</v>
      </c>
      <c r="M7236" s="89">
        <v>0</v>
      </c>
      <c r="N7236" s="89">
        <v>1</v>
      </c>
      <c r="O7236" s="89">
        <v>0</v>
      </c>
      <c r="P7236" s="89">
        <v>443</v>
      </c>
      <c r="Q7236" s="89">
        <v>7553</v>
      </c>
      <c r="R7236" s="88">
        <f>VLOOKUP(P7236,NEW_TRAIN_TEST!$A$1:$M$980,13,0)</f>
        <v>7553</v>
      </c>
      <c r="S7236" s="88">
        <f>VLOOKUP(P7236,NEW_TRAIN_TEST!$A$1:$M$980,11,0)</f>
        <v>7553</v>
      </c>
      <c r="T7236" s="6">
        <f t="shared" si="226"/>
        <v>0</v>
      </c>
      <c r="U7236" s="6">
        <f t="shared" si="227"/>
        <v>0</v>
      </c>
    </row>
    <row r="7237" spans="1:21" x14ac:dyDescent="0.2">
      <c r="A7237" s="88">
        <v>7237</v>
      </c>
      <c r="B7237" s="88">
        <v>6</v>
      </c>
      <c r="C7237" s="88" t="s">
        <v>2124</v>
      </c>
      <c r="D7237" s="99" t="s">
        <v>1699</v>
      </c>
      <c r="E7237" s="89">
        <v>17</v>
      </c>
      <c r="F7237" s="89">
        <v>0</v>
      </c>
      <c r="G7237" s="89">
        <v>0</v>
      </c>
      <c r="H7237" s="89">
        <v>0</v>
      </c>
      <c r="I7237" s="89">
        <v>0</v>
      </c>
      <c r="J7237" s="89">
        <v>0</v>
      </c>
      <c r="K7237" s="89">
        <v>0</v>
      </c>
      <c r="L7237" s="89">
        <v>0</v>
      </c>
      <c r="M7237" s="89">
        <v>0</v>
      </c>
      <c r="N7237" s="89">
        <v>0</v>
      </c>
      <c r="O7237" s="89">
        <v>0</v>
      </c>
      <c r="P7237" s="89">
        <v>890</v>
      </c>
      <c r="Q7237" s="89">
        <v>13370</v>
      </c>
      <c r="R7237" s="88">
        <f>VLOOKUP(P7237,NEW_TRAIN_TEST!$A$1:$M$980,13,0)</f>
        <v>12300</v>
      </c>
      <c r="S7237" s="88">
        <f>VLOOKUP(P7237,NEW_TRAIN_TEST!$A$1:$M$980,11,0)</f>
        <v>13594</v>
      </c>
      <c r="T7237" s="6">
        <f t="shared" si="226"/>
        <v>0</v>
      </c>
      <c r="U7237" s="6">
        <f t="shared" si="227"/>
        <v>0</v>
      </c>
    </row>
    <row r="7238" spans="1:21" x14ac:dyDescent="0.2">
      <c r="A7238" s="88">
        <v>7238</v>
      </c>
      <c r="B7238" s="88">
        <v>6</v>
      </c>
      <c r="C7238" s="88" t="s">
        <v>2124</v>
      </c>
      <c r="D7238" s="99" t="s">
        <v>1699</v>
      </c>
      <c r="E7238" s="89">
        <v>0</v>
      </c>
      <c r="F7238" s="89">
        <v>2</v>
      </c>
      <c r="G7238" s="89">
        <v>0</v>
      </c>
      <c r="H7238" s="89">
        <v>2</v>
      </c>
      <c r="I7238" s="89">
        <v>2</v>
      </c>
      <c r="J7238" s="89">
        <v>0</v>
      </c>
      <c r="K7238" s="89">
        <v>0</v>
      </c>
      <c r="L7238" s="89">
        <v>0</v>
      </c>
      <c r="M7238" s="89">
        <v>0</v>
      </c>
      <c r="N7238" s="89">
        <v>0</v>
      </c>
      <c r="O7238" s="89">
        <v>2</v>
      </c>
      <c r="P7238" s="89">
        <v>446</v>
      </c>
      <c r="Q7238" s="89">
        <v>11234.5</v>
      </c>
      <c r="R7238" s="88">
        <f>VLOOKUP(P7238,NEW_TRAIN_TEST!$A$1:$M$980,13,0)</f>
        <v>11234.5</v>
      </c>
      <c r="S7238" s="88">
        <f>VLOOKUP(P7238,NEW_TRAIN_TEST!$A$1:$M$980,11,0)</f>
        <v>11305</v>
      </c>
      <c r="T7238" s="6">
        <f t="shared" si="226"/>
        <v>0</v>
      </c>
      <c r="U7238" s="6">
        <f t="shared" si="227"/>
        <v>0</v>
      </c>
    </row>
    <row r="7239" spans="1:21" x14ac:dyDescent="0.2">
      <c r="A7239" s="88">
        <v>7239</v>
      </c>
      <c r="B7239" s="88">
        <v>6</v>
      </c>
      <c r="C7239" s="88" t="s">
        <v>2124</v>
      </c>
      <c r="D7239" s="99" t="s">
        <v>1699</v>
      </c>
      <c r="E7239" s="89">
        <v>0</v>
      </c>
      <c r="F7239" s="89">
        <v>2</v>
      </c>
      <c r="G7239" s="89">
        <v>0</v>
      </c>
      <c r="H7239" s="89">
        <v>2</v>
      </c>
      <c r="I7239" s="89">
        <v>2</v>
      </c>
      <c r="J7239" s="89">
        <v>0</v>
      </c>
      <c r="K7239" s="89">
        <v>0</v>
      </c>
      <c r="L7239" s="89">
        <v>0</v>
      </c>
      <c r="M7239" s="89">
        <v>0</v>
      </c>
      <c r="N7239" s="89">
        <v>0</v>
      </c>
      <c r="O7239" s="89">
        <v>2</v>
      </c>
      <c r="P7239" s="89">
        <v>446</v>
      </c>
      <c r="Q7239" s="89">
        <v>11247</v>
      </c>
      <c r="R7239" s="88">
        <f>VLOOKUP(P7239,NEW_TRAIN_TEST!$A$1:$M$980,13,0)</f>
        <v>11234.5</v>
      </c>
      <c r="S7239" s="88">
        <f>VLOOKUP(P7239,NEW_TRAIN_TEST!$A$1:$M$980,11,0)</f>
        <v>11305</v>
      </c>
      <c r="T7239" s="6">
        <f t="shared" si="226"/>
        <v>0</v>
      </c>
      <c r="U7239" s="6">
        <f t="shared" si="227"/>
        <v>0</v>
      </c>
    </row>
    <row r="7240" spans="1:21" x14ac:dyDescent="0.2">
      <c r="A7240" s="88">
        <v>7240</v>
      </c>
      <c r="B7240" s="88">
        <v>6</v>
      </c>
      <c r="C7240" s="88" t="s">
        <v>2124</v>
      </c>
      <c r="D7240" s="99" t="s">
        <v>1699</v>
      </c>
      <c r="E7240" s="89">
        <v>0</v>
      </c>
      <c r="F7240" s="89">
        <v>4</v>
      </c>
      <c r="G7240" s="89">
        <v>1</v>
      </c>
      <c r="H7240" s="89">
        <v>0</v>
      </c>
      <c r="I7240" s="89">
        <v>2</v>
      </c>
      <c r="J7240" s="89">
        <v>2</v>
      </c>
      <c r="K7240" s="89">
        <v>0</v>
      </c>
      <c r="L7240" s="89">
        <v>0</v>
      </c>
      <c r="M7240" s="89">
        <v>0</v>
      </c>
      <c r="N7240" s="89">
        <v>0</v>
      </c>
      <c r="O7240" s="89">
        <v>2</v>
      </c>
      <c r="P7240" s="89">
        <v>446</v>
      </c>
      <c r="Q7240" s="89">
        <v>11268</v>
      </c>
      <c r="R7240" s="88">
        <f>VLOOKUP(P7240,NEW_TRAIN_TEST!$A$1:$M$980,13,0)</f>
        <v>11234.5</v>
      </c>
      <c r="S7240" s="88">
        <f>VLOOKUP(P7240,NEW_TRAIN_TEST!$A$1:$M$980,11,0)</f>
        <v>11305</v>
      </c>
      <c r="T7240" s="6">
        <f t="shared" si="226"/>
        <v>0</v>
      </c>
      <c r="U7240" s="6">
        <f t="shared" si="227"/>
        <v>0</v>
      </c>
    </row>
    <row r="7241" spans="1:21" x14ac:dyDescent="0.2">
      <c r="A7241" s="88">
        <v>7241</v>
      </c>
      <c r="B7241" s="88">
        <v>6</v>
      </c>
      <c r="C7241" s="88" t="s">
        <v>2124</v>
      </c>
      <c r="D7241" s="99" t="s">
        <v>1699</v>
      </c>
      <c r="E7241" s="89">
        <v>4</v>
      </c>
      <c r="F7241" s="89">
        <v>4</v>
      </c>
      <c r="G7241" s="89">
        <v>0</v>
      </c>
      <c r="H7241" s="89">
        <v>2</v>
      </c>
      <c r="I7241" s="89">
        <v>2</v>
      </c>
      <c r="J7241" s="89">
        <v>0</v>
      </c>
      <c r="K7241" s="89">
        <v>0</v>
      </c>
      <c r="L7241" s="89">
        <v>0</v>
      </c>
      <c r="M7241" s="89">
        <v>0</v>
      </c>
      <c r="N7241" s="89">
        <v>0</v>
      </c>
      <c r="O7241" s="89">
        <v>2</v>
      </c>
      <c r="P7241" s="89">
        <v>394</v>
      </c>
      <c r="Q7241" s="89">
        <v>9578</v>
      </c>
      <c r="R7241" s="88">
        <f>VLOOKUP(P7241,NEW_TRAIN_TEST!$A$1:$M$980,13,0)</f>
        <v>9535</v>
      </c>
      <c r="S7241" s="88">
        <f>VLOOKUP(P7241,NEW_TRAIN_TEST!$A$1:$M$980,11,0)</f>
        <v>10018</v>
      </c>
      <c r="T7241" s="6">
        <f t="shared" si="226"/>
        <v>0</v>
      </c>
      <c r="U7241" s="6">
        <f t="shared" si="227"/>
        <v>0</v>
      </c>
    </row>
    <row r="7242" spans="1:21" x14ac:dyDescent="0.2">
      <c r="A7242" s="88">
        <v>7242</v>
      </c>
      <c r="B7242" s="88">
        <v>6</v>
      </c>
      <c r="C7242" s="88" t="s">
        <v>2124</v>
      </c>
      <c r="D7242" s="99" t="s">
        <v>1699</v>
      </c>
      <c r="E7242" s="89">
        <v>0</v>
      </c>
      <c r="F7242" s="89">
        <v>0</v>
      </c>
      <c r="G7242" s="89">
        <v>0</v>
      </c>
      <c r="H7242" s="89">
        <v>0</v>
      </c>
      <c r="I7242" s="89">
        <v>0</v>
      </c>
      <c r="J7242" s="89">
        <v>0</v>
      </c>
      <c r="K7242" s="89">
        <v>0</v>
      </c>
      <c r="L7242" s="89">
        <v>0</v>
      </c>
      <c r="M7242" s="89">
        <v>0</v>
      </c>
      <c r="N7242" s="89">
        <v>1</v>
      </c>
      <c r="O7242" s="89">
        <v>0</v>
      </c>
      <c r="P7242" s="89">
        <v>889</v>
      </c>
      <c r="Q7242" s="89">
        <v>7617</v>
      </c>
      <c r="R7242" s="88">
        <f>VLOOKUP(P7242,NEW_TRAIN_TEST!$A$1:$M$980,13,0)</f>
        <v>7617</v>
      </c>
      <c r="S7242" s="88">
        <f>VLOOKUP(P7242,NEW_TRAIN_TEST!$A$1:$M$980,11,0)</f>
        <v>7617</v>
      </c>
      <c r="T7242" s="6">
        <f t="shared" si="226"/>
        <v>0</v>
      </c>
      <c r="U7242" s="6">
        <f t="shared" si="227"/>
        <v>0</v>
      </c>
    </row>
    <row r="7243" spans="1:21" x14ac:dyDescent="0.2">
      <c r="A7243" s="88">
        <v>7243</v>
      </c>
      <c r="B7243" s="88">
        <v>6</v>
      </c>
      <c r="C7243" s="88" t="s">
        <v>2124</v>
      </c>
      <c r="D7243" s="99" t="s">
        <v>1699</v>
      </c>
      <c r="E7243" s="89">
        <v>0</v>
      </c>
      <c r="F7243" s="89">
        <v>0</v>
      </c>
      <c r="G7243" s="89">
        <v>0</v>
      </c>
      <c r="H7243" s="89">
        <v>0</v>
      </c>
      <c r="I7243" s="89">
        <v>0</v>
      </c>
      <c r="J7243" s="89">
        <v>0</v>
      </c>
      <c r="K7243" s="89">
        <v>0</v>
      </c>
      <c r="L7243" s="89">
        <v>0</v>
      </c>
      <c r="M7243" s="89">
        <v>0</v>
      </c>
      <c r="N7243" s="89">
        <v>1</v>
      </c>
      <c r="O7243" s="89">
        <v>0</v>
      </c>
      <c r="P7243" s="89">
        <v>483</v>
      </c>
      <c r="Q7243" s="89">
        <v>5920</v>
      </c>
      <c r="R7243" s="88">
        <f>VLOOKUP(P7243,NEW_TRAIN_TEST!$A$1:$M$980,13,0)</f>
        <v>5920</v>
      </c>
      <c r="S7243" s="88">
        <f>VLOOKUP(P7243,NEW_TRAIN_TEST!$A$1:$M$980,11,0)</f>
        <v>5920</v>
      </c>
      <c r="T7243" s="6">
        <f t="shared" si="226"/>
        <v>0</v>
      </c>
      <c r="U7243" s="6">
        <f t="shared" si="227"/>
        <v>0</v>
      </c>
    </row>
    <row r="7244" spans="1:21" x14ac:dyDescent="0.2">
      <c r="A7244" s="88">
        <v>7244</v>
      </c>
      <c r="B7244" s="88">
        <v>6</v>
      </c>
      <c r="C7244" s="88" t="s">
        <v>2124</v>
      </c>
      <c r="D7244" s="99" t="s">
        <v>1699</v>
      </c>
      <c r="E7244" s="89">
        <v>7</v>
      </c>
      <c r="F7244" s="89">
        <v>0</v>
      </c>
      <c r="G7244" s="89">
        <v>0</v>
      </c>
      <c r="H7244" s="89">
        <v>0</v>
      </c>
      <c r="I7244" s="89">
        <v>0</v>
      </c>
      <c r="J7244" s="89">
        <v>0</v>
      </c>
      <c r="K7244" s="89">
        <v>0</v>
      </c>
      <c r="L7244" s="89">
        <v>1</v>
      </c>
      <c r="M7244" s="89">
        <v>0</v>
      </c>
      <c r="N7244" s="89">
        <v>0</v>
      </c>
      <c r="O7244" s="89">
        <v>0</v>
      </c>
      <c r="P7244" s="89">
        <v>484</v>
      </c>
      <c r="Q7244" s="89">
        <v>6622</v>
      </c>
      <c r="R7244" s="88">
        <f>VLOOKUP(P7244,NEW_TRAIN_TEST!$A$1:$M$980,13,0)</f>
        <v>6572</v>
      </c>
      <c r="S7244" s="88">
        <f>VLOOKUP(P7244,NEW_TRAIN_TEST!$A$1:$M$980,11,0)</f>
        <v>6622</v>
      </c>
      <c r="T7244" s="6">
        <f t="shared" si="226"/>
        <v>1</v>
      </c>
      <c r="U7244" s="6">
        <f t="shared" si="227"/>
        <v>0</v>
      </c>
    </row>
    <row r="7245" spans="1:21" x14ac:dyDescent="0.2">
      <c r="A7245" s="88">
        <v>7245</v>
      </c>
      <c r="B7245" s="88">
        <v>6</v>
      </c>
      <c r="C7245" s="88" t="s">
        <v>2124</v>
      </c>
      <c r="D7245" s="99" t="s">
        <v>1699</v>
      </c>
      <c r="E7245" s="89">
        <v>12</v>
      </c>
      <c r="F7245" s="89">
        <v>4</v>
      </c>
      <c r="G7245" s="89">
        <v>0</v>
      </c>
      <c r="H7245" s="89">
        <v>2</v>
      </c>
      <c r="I7245" s="89">
        <v>2</v>
      </c>
      <c r="J7245" s="89">
        <v>0</v>
      </c>
      <c r="K7245" s="89">
        <v>0</v>
      </c>
      <c r="L7245" s="89">
        <v>0</v>
      </c>
      <c r="M7245" s="89">
        <v>0</v>
      </c>
      <c r="N7245" s="89">
        <v>0</v>
      </c>
      <c r="O7245" s="89">
        <v>2</v>
      </c>
      <c r="P7245" s="89">
        <v>635</v>
      </c>
      <c r="Q7245" s="89">
        <v>13584.5</v>
      </c>
      <c r="R7245" s="88">
        <f>VLOOKUP(P7245,NEW_TRAIN_TEST!$A$1:$M$980,13,0)</f>
        <v>13298.5</v>
      </c>
      <c r="S7245" s="88">
        <f>VLOOKUP(P7245,NEW_TRAIN_TEST!$A$1:$M$980,11,0)</f>
        <v>13838</v>
      </c>
      <c r="T7245" s="6">
        <f t="shared" si="226"/>
        <v>0</v>
      </c>
      <c r="U7245" s="6">
        <f t="shared" si="227"/>
        <v>0</v>
      </c>
    </row>
    <row r="7246" spans="1:21" x14ac:dyDescent="0.2">
      <c r="A7246" s="88">
        <v>7246</v>
      </c>
      <c r="B7246" s="88">
        <v>6</v>
      </c>
      <c r="C7246" s="88" t="s">
        <v>2124</v>
      </c>
      <c r="D7246" s="99" t="s">
        <v>1699</v>
      </c>
      <c r="E7246" s="89">
        <v>2</v>
      </c>
      <c r="F7246" s="89">
        <v>0</v>
      </c>
      <c r="G7246" s="89">
        <v>0</v>
      </c>
      <c r="H7246" s="89">
        <v>0</v>
      </c>
      <c r="I7246" s="89">
        <v>0</v>
      </c>
      <c r="J7246" s="89">
        <v>0</v>
      </c>
      <c r="K7246" s="89">
        <v>0</v>
      </c>
      <c r="L7246" s="89">
        <v>0</v>
      </c>
      <c r="M7246" s="89">
        <v>0</v>
      </c>
      <c r="N7246" s="89">
        <v>0</v>
      </c>
      <c r="O7246" s="89">
        <v>0</v>
      </c>
      <c r="P7246" s="89">
        <v>488</v>
      </c>
      <c r="Q7246" s="89">
        <v>8548.5</v>
      </c>
      <c r="R7246" s="88">
        <f>VLOOKUP(P7246,NEW_TRAIN_TEST!$A$1:$M$980,13,0)</f>
        <v>8492</v>
      </c>
      <c r="S7246" s="88">
        <f>VLOOKUP(P7246,NEW_TRAIN_TEST!$A$1:$M$980,11,0)</f>
        <v>8707</v>
      </c>
      <c r="T7246" s="6">
        <f t="shared" si="226"/>
        <v>0</v>
      </c>
      <c r="U7246" s="6">
        <f t="shared" si="227"/>
        <v>0</v>
      </c>
    </row>
    <row r="7247" spans="1:21" x14ac:dyDescent="0.2">
      <c r="A7247" s="88">
        <v>7247</v>
      </c>
      <c r="B7247" s="88">
        <v>6</v>
      </c>
      <c r="C7247" s="88" t="s">
        <v>2124</v>
      </c>
      <c r="D7247" s="99" t="s">
        <v>1699</v>
      </c>
      <c r="E7247" s="89">
        <v>5</v>
      </c>
      <c r="F7247" s="89">
        <v>1</v>
      </c>
      <c r="G7247" s="89">
        <v>0</v>
      </c>
      <c r="H7247" s="89">
        <v>0</v>
      </c>
      <c r="I7247" s="89">
        <v>2</v>
      </c>
      <c r="J7247" s="89">
        <v>0</v>
      </c>
      <c r="K7247" s="89">
        <v>0</v>
      </c>
      <c r="L7247" s="89">
        <v>1</v>
      </c>
      <c r="M7247" s="89">
        <v>0</v>
      </c>
      <c r="N7247" s="89">
        <v>0</v>
      </c>
      <c r="O7247" s="89">
        <v>2</v>
      </c>
      <c r="P7247" s="89">
        <v>487</v>
      </c>
      <c r="Q7247" s="89">
        <v>9113</v>
      </c>
      <c r="R7247" s="88">
        <f>VLOOKUP(P7247,NEW_TRAIN_TEST!$A$1:$M$980,13,0)</f>
        <v>9034.5</v>
      </c>
      <c r="S7247" s="88">
        <f>VLOOKUP(P7247,NEW_TRAIN_TEST!$A$1:$M$980,11,0)</f>
        <v>9131</v>
      </c>
      <c r="T7247" s="6">
        <f t="shared" si="226"/>
        <v>1</v>
      </c>
      <c r="U7247" s="6">
        <f t="shared" si="227"/>
        <v>0</v>
      </c>
    </row>
    <row r="7248" spans="1:21" x14ac:dyDescent="0.2">
      <c r="A7248" s="88">
        <v>7248</v>
      </c>
      <c r="B7248" s="88">
        <v>6</v>
      </c>
      <c r="C7248" s="88" t="s">
        <v>2124</v>
      </c>
      <c r="D7248" s="99" t="s">
        <v>1699</v>
      </c>
      <c r="E7248" s="89">
        <v>8</v>
      </c>
      <c r="F7248" s="89">
        <v>0</v>
      </c>
      <c r="G7248" s="89">
        <v>0</v>
      </c>
      <c r="H7248" s="89">
        <v>0</v>
      </c>
      <c r="I7248" s="89">
        <v>0</v>
      </c>
      <c r="J7248" s="89">
        <v>0</v>
      </c>
      <c r="K7248" s="89">
        <v>0</v>
      </c>
      <c r="L7248" s="89">
        <v>1</v>
      </c>
      <c r="M7248" s="89">
        <v>0</v>
      </c>
      <c r="N7248" s="89">
        <v>0</v>
      </c>
      <c r="O7248" s="89">
        <v>0</v>
      </c>
      <c r="P7248" s="89">
        <v>487</v>
      </c>
      <c r="Q7248" s="89">
        <v>9121</v>
      </c>
      <c r="R7248" s="88">
        <f>VLOOKUP(P7248,NEW_TRAIN_TEST!$A$1:$M$980,13,0)</f>
        <v>9034.5</v>
      </c>
      <c r="S7248" s="88">
        <f>VLOOKUP(P7248,NEW_TRAIN_TEST!$A$1:$M$980,11,0)</f>
        <v>9131</v>
      </c>
      <c r="T7248" s="6">
        <f t="shared" si="226"/>
        <v>1</v>
      </c>
      <c r="U7248" s="6">
        <f t="shared" si="227"/>
        <v>0</v>
      </c>
    </row>
    <row r="7249" spans="1:21" x14ac:dyDescent="0.2">
      <c r="A7249" s="88">
        <v>7249</v>
      </c>
      <c r="B7249" s="88">
        <v>6</v>
      </c>
      <c r="C7249" s="88" t="s">
        <v>2124</v>
      </c>
      <c r="D7249" s="99" t="s">
        <v>1699</v>
      </c>
      <c r="E7249" s="89">
        <v>14</v>
      </c>
      <c r="F7249" s="89">
        <v>0</v>
      </c>
      <c r="G7249" s="89">
        <v>0</v>
      </c>
      <c r="H7249" s="89">
        <v>0</v>
      </c>
      <c r="I7249" s="89">
        <v>0</v>
      </c>
      <c r="J7249" s="89">
        <v>0</v>
      </c>
      <c r="K7249" s="89">
        <v>0</v>
      </c>
      <c r="L7249" s="89">
        <v>0</v>
      </c>
      <c r="M7249" s="89">
        <v>0</v>
      </c>
      <c r="N7249" s="89">
        <v>0</v>
      </c>
      <c r="O7249" s="89">
        <v>0</v>
      </c>
      <c r="P7249" s="89">
        <v>891</v>
      </c>
      <c r="Q7249" s="89">
        <v>12545.5</v>
      </c>
      <c r="R7249" s="88">
        <f>VLOOKUP(P7249,NEW_TRAIN_TEST!$A$1:$M$980,13,0)</f>
        <v>11067</v>
      </c>
      <c r="S7249" s="88">
        <f>VLOOKUP(P7249,NEW_TRAIN_TEST!$A$1:$M$980,11,0)</f>
        <v>12768</v>
      </c>
      <c r="T7249" s="6">
        <f t="shared" si="226"/>
        <v>0</v>
      </c>
      <c r="U7249" s="6">
        <f t="shared" si="227"/>
        <v>0</v>
      </c>
    </row>
    <row r="7250" spans="1:21" x14ac:dyDescent="0.2">
      <c r="A7250" s="88">
        <v>7250</v>
      </c>
      <c r="B7250" s="88">
        <v>6</v>
      </c>
      <c r="C7250" s="88" t="s">
        <v>2124</v>
      </c>
      <c r="D7250" s="99" t="s">
        <v>1699</v>
      </c>
      <c r="E7250" s="89">
        <v>13</v>
      </c>
      <c r="F7250" s="89">
        <v>1</v>
      </c>
      <c r="G7250" s="89">
        <v>0</v>
      </c>
      <c r="H7250" s="89">
        <v>0</v>
      </c>
      <c r="I7250" s="89">
        <v>2</v>
      </c>
      <c r="J7250" s="89">
        <v>0</v>
      </c>
      <c r="K7250" s="89">
        <v>0</v>
      </c>
      <c r="L7250" s="89">
        <v>0</v>
      </c>
      <c r="M7250" s="89">
        <v>0</v>
      </c>
      <c r="N7250" s="89">
        <v>0</v>
      </c>
      <c r="O7250" s="89">
        <v>2</v>
      </c>
      <c r="P7250" s="89">
        <v>781</v>
      </c>
      <c r="Q7250" s="89">
        <v>10841.5</v>
      </c>
      <c r="R7250" s="88">
        <f>VLOOKUP(P7250,NEW_TRAIN_TEST!$A$1:$M$980,13,0)</f>
        <v>10090</v>
      </c>
      <c r="S7250" s="88">
        <f>VLOOKUP(P7250,NEW_TRAIN_TEST!$A$1:$M$980,11,0)</f>
        <v>11182</v>
      </c>
      <c r="T7250" s="6">
        <f t="shared" si="226"/>
        <v>0</v>
      </c>
      <c r="U7250" s="6">
        <f t="shared" si="227"/>
        <v>0</v>
      </c>
    </row>
    <row r="7251" spans="1:21" x14ac:dyDescent="0.2">
      <c r="A7251" s="88">
        <v>7251</v>
      </c>
      <c r="B7251" s="88">
        <v>6</v>
      </c>
      <c r="C7251" s="88" t="s">
        <v>2124</v>
      </c>
      <c r="D7251" s="99" t="s">
        <v>1699</v>
      </c>
      <c r="E7251" s="89">
        <v>16</v>
      </c>
      <c r="F7251" s="89">
        <v>0</v>
      </c>
      <c r="G7251" s="89">
        <v>1</v>
      </c>
      <c r="H7251" s="89">
        <v>0</v>
      </c>
      <c r="I7251" s="89">
        <v>0</v>
      </c>
      <c r="J7251" s="89">
        <v>0</v>
      </c>
      <c r="K7251" s="89">
        <v>0</v>
      </c>
      <c r="L7251" s="89">
        <v>0</v>
      </c>
      <c r="M7251" s="89">
        <v>0</v>
      </c>
      <c r="N7251" s="89">
        <v>0</v>
      </c>
      <c r="O7251" s="89">
        <v>0</v>
      </c>
      <c r="P7251" s="89">
        <v>542</v>
      </c>
      <c r="Q7251" s="89">
        <v>10577</v>
      </c>
      <c r="R7251" s="88">
        <f>VLOOKUP(P7251,NEW_TRAIN_TEST!$A$1:$M$980,13,0)</f>
        <v>10298</v>
      </c>
      <c r="S7251" s="88">
        <f>VLOOKUP(P7251,NEW_TRAIN_TEST!$A$1:$M$980,11,0)</f>
        <v>10902</v>
      </c>
      <c r="T7251" s="6">
        <f t="shared" si="226"/>
        <v>0</v>
      </c>
      <c r="U7251" s="6">
        <f t="shared" si="227"/>
        <v>0</v>
      </c>
    </row>
    <row r="7252" spans="1:21" x14ac:dyDescent="0.2">
      <c r="A7252" s="88">
        <v>7252</v>
      </c>
      <c r="B7252" s="88">
        <v>6</v>
      </c>
      <c r="C7252" s="88" t="s">
        <v>2124</v>
      </c>
      <c r="D7252" s="99" t="s">
        <v>1699</v>
      </c>
      <c r="E7252" s="89">
        <v>6</v>
      </c>
      <c r="F7252" s="89">
        <v>1</v>
      </c>
      <c r="G7252" s="89">
        <v>0</v>
      </c>
      <c r="H7252" s="89">
        <v>0</v>
      </c>
      <c r="I7252" s="89">
        <v>2</v>
      </c>
      <c r="J7252" s="89">
        <v>0</v>
      </c>
      <c r="K7252" s="89">
        <v>0</v>
      </c>
      <c r="L7252" s="89">
        <v>0</v>
      </c>
      <c r="M7252" s="89">
        <v>0</v>
      </c>
      <c r="N7252" s="89">
        <v>0</v>
      </c>
      <c r="O7252" s="89">
        <v>2</v>
      </c>
      <c r="P7252" s="89">
        <v>491</v>
      </c>
      <c r="Q7252" s="89">
        <v>7221</v>
      </c>
      <c r="R7252" s="88">
        <f>VLOOKUP(P7252,NEW_TRAIN_TEST!$A$1:$M$980,13,0)</f>
        <v>7137.5</v>
      </c>
      <c r="S7252" s="88">
        <f>VLOOKUP(P7252,NEW_TRAIN_TEST!$A$1:$M$980,11,0)</f>
        <v>7299</v>
      </c>
      <c r="T7252" s="6">
        <f t="shared" si="226"/>
        <v>0</v>
      </c>
      <c r="U7252" s="6">
        <f t="shared" si="227"/>
        <v>0</v>
      </c>
    </row>
    <row r="7253" spans="1:21" x14ac:dyDescent="0.2">
      <c r="A7253" s="88">
        <v>7253</v>
      </c>
      <c r="B7253" s="88">
        <v>6</v>
      </c>
      <c r="C7253" s="88" t="s">
        <v>2124</v>
      </c>
      <c r="D7253" s="99" t="s">
        <v>1699</v>
      </c>
      <c r="E7253" s="89">
        <v>9</v>
      </c>
      <c r="F7253" s="89">
        <v>0</v>
      </c>
      <c r="G7253" s="89">
        <v>0</v>
      </c>
      <c r="H7253" s="89">
        <v>0</v>
      </c>
      <c r="I7253" s="89">
        <v>0</v>
      </c>
      <c r="J7253" s="89">
        <v>0</v>
      </c>
      <c r="K7253" s="89">
        <v>0</v>
      </c>
      <c r="L7253" s="89">
        <v>1</v>
      </c>
      <c r="M7253" s="89">
        <v>0</v>
      </c>
      <c r="N7253" s="89">
        <v>0</v>
      </c>
      <c r="O7253" s="89">
        <v>0</v>
      </c>
      <c r="P7253" s="89">
        <v>195</v>
      </c>
      <c r="Q7253" s="89">
        <v>6901.5</v>
      </c>
      <c r="R7253" s="88">
        <f>VLOOKUP(P7253,NEW_TRAIN_TEST!$A$1:$M$980,13,0)</f>
        <v>6526.5</v>
      </c>
      <c r="S7253" s="88">
        <f>VLOOKUP(P7253,NEW_TRAIN_TEST!$A$1:$M$980,11,0)</f>
        <v>7974</v>
      </c>
      <c r="T7253" s="6">
        <f t="shared" si="226"/>
        <v>1</v>
      </c>
      <c r="U7253" s="6">
        <f t="shared" si="227"/>
        <v>0</v>
      </c>
    </row>
    <row r="7254" spans="1:21" x14ac:dyDescent="0.2">
      <c r="A7254" s="88">
        <v>7254</v>
      </c>
      <c r="B7254" s="88">
        <v>6</v>
      </c>
      <c r="C7254" s="88" t="s">
        <v>2124</v>
      </c>
      <c r="D7254" s="99" t="s">
        <v>1699</v>
      </c>
      <c r="E7254" s="89">
        <v>14</v>
      </c>
      <c r="F7254" s="89">
        <v>0</v>
      </c>
      <c r="G7254" s="89">
        <v>0</v>
      </c>
      <c r="H7254" s="89">
        <v>0</v>
      </c>
      <c r="I7254" s="89">
        <v>0</v>
      </c>
      <c r="J7254" s="89">
        <v>0</v>
      </c>
      <c r="K7254" s="89">
        <v>0</v>
      </c>
      <c r="L7254" s="89">
        <v>0</v>
      </c>
      <c r="M7254" s="89">
        <v>0</v>
      </c>
      <c r="N7254" s="89">
        <v>0</v>
      </c>
      <c r="O7254" s="89">
        <v>0</v>
      </c>
      <c r="P7254" s="89">
        <v>493</v>
      </c>
      <c r="Q7254" s="89">
        <v>7887</v>
      </c>
      <c r="R7254" s="88">
        <f>VLOOKUP(P7254,NEW_TRAIN_TEST!$A$1:$M$980,13,0)</f>
        <v>2462</v>
      </c>
      <c r="S7254" s="88">
        <f>VLOOKUP(P7254,NEW_TRAIN_TEST!$A$1:$M$980,11,0)</f>
        <v>7969</v>
      </c>
      <c r="T7254" s="6">
        <f t="shared" si="226"/>
        <v>0</v>
      </c>
      <c r="U7254" s="6">
        <f t="shared" si="227"/>
        <v>0</v>
      </c>
    </row>
    <row r="7255" spans="1:21" x14ac:dyDescent="0.2">
      <c r="A7255" s="88">
        <v>7255</v>
      </c>
      <c r="B7255" s="88">
        <v>6</v>
      </c>
      <c r="C7255" s="88" t="s">
        <v>2124</v>
      </c>
      <c r="D7255" s="99" t="s">
        <v>1699</v>
      </c>
      <c r="E7255" s="89">
        <v>3</v>
      </c>
      <c r="F7255" s="89">
        <v>2</v>
      </c>
      <c r="G7255" s="89">
        <v>0</v>
      </c>
      <c r="H7255" s="89">
        <v>2</v>
      </c>
      <c r="I7255" s="89">
        <v>2</v>
      </c>
      <c r="J7255" s="89">
        <v>0</v>
      </c>
      <c r="K7255" s="89">
        <v>0</v>
      </c>
      <c r="L7255" s="89">
        <v>0</v>
      </c>
      <c r="M7255" s="89">
        <v>0</v>
      </c>
      <c r="N7255" s="89">
        <v>0</v>
      </c>
      <c r="O7255" s="89">
        <v>2</v>
      </c>
      <c r="P7255" s="89">
        <v>286</v>
      </c>
      <c r="Q7255" s="89">
        <v>11213</v>
      </c>
      <c r="R7255" s="88">
        <f>VLOOKUP(P7255,NEW_TRAIN_TEST!$A$1:$M$980,13,0)</f>
        <v>10670.5</v>
      </c>
      <c r="S7255" s="88">
        <f>VLOOKUP(P7255,NEW_TRAIN_TEST!$A$1:$M$980,11,0)</f>
        <v>11412</v>
      </c>
      <c r="T7255" s="6">
        <f t="shared" si="226"/>
        <v>0</v>
      </c>
      <c r="U7255" s="6">
        <f t="shared" si="227"/>
        <v>0</v>
      </c>
    </row>
    <row r="7256" spans="1:21" x14ac:dyDescent="0.2">
      <c r="A7256" s="88">
        <v>7256</v>
      </c>
      <c r="B7256" s="88">
        <v>6</v>
      </c>
      <c r="C7256" s="88" t="s">
        <v>2124</v>
      </c>
      <c r="D7256" s="99" t="s">
        <v>1699</v>
      </c>
      <c r="E7256" s="89">
        <v>9</v>
      </c>
      <c r="F7256" s="89">
        <v>1</v>
      </c>
      <c r="G7256" s="89">
        <v>0</v>
      </c>
      <c r="H7256" s="89">
        <v>0</v>
      </c>
      <c r="I7256" s="89">
        <v>2</v>
      </c>
      <c r="J7256" s="89">
        <v>0</v>
      </c>
      <c r="K7256" s="89">
        <v>0</v>
      </c>
      <c r="L7256" s="89">
        <v>1</v>
      </c>
      <c r="M7256" s="89">
        <v>0</v>
      </c>
      <c r="N7256" s="89">
        <v>0</v>
      </c>
      <c r="O7256" s="89">
        <v>2</v>
      </c>
      <c r="P7256" s="89">
        <v>547</v>
      </c>
      <c r="Q7256" s="89">
        <v>8455.5</v>
      </c>
      <c r="R7256" s="88">
        <f>VLOOKUP(P7256,NEW_TRAIN_TEST!$A$1:$M$980,13,0)</f>
        <v>8273.5</v>
      </c>
      <c r="S7256" s="88">
        <f>VLOOKUP(P7256,NEW_TRAIN_TEST!$A$1:$M$980,11,0)</f>
        <v>8884</v>
      </c>
      <c r="T7256" s="6">
        <f t="shared" si="226"/>
        <v>1</v>
      </c>
      <c r="U7256" s="6">
        <f t="shared" si="227"/>
        <v>0</v>
      </c>
    </row>
    <row r="7257" spans="1:21" x14ac:dyDescent="0.2">
      <c r="A7257" s="88">
        <v>7257</v>
      </c>
      <c r="B7257" s="88">
        <v>6</v>
      </c>
      <c r="C7257" s="88" t="s">
        <v>2124</v>
      </c>
      <c r="D7257" s="99" t="s">
        <v>1699</v>
      </c>
      <c r="E7257" s="89">
        <v>17</v>
      </c>
      <c r="F7257" s="89">
        <v>0</v>
      </c>
      <c r="G7257" s="89">
        <v>0</v>
      </c>
      <c r="H7257" s="89">
        <v>0</v>
      </c>
      <c r="I7257" s="89">
        <v>0</v>
      </c>
      <c r="J7257" s="89">
        <v>0</v>
      </c>
      <c r="K7257" s="89">
        <v>0</v>
      </c>
      <c r="L7257" s="89">
        <v>0</v>
      </c>
      <c r="M7257" s="89">
        <v>0</v>
      </c>
      <c r="N7257" s="89">
        <v>0</v>
      </c>
      <c r="O7257" s="89">
        <v>0</v>
      </c>
      <c r="P7257" s="89">
        <v>496</v>
      </c>
      <c r="Q7257" s="89">
        <v>7579</v>
      </c>
      <c r="R7257" s="88">
        <f>VLOOKUP(P7257,NEW_TRAIN_TEST!$A$1:$M$980,13,0)</f>
        <v>2609</v>
      </c>
      <c r="S7257" s="88">
        <f>VLOOKUP(P7257,NEW_TRAIN_TEST!$A$1:$M$980,11,0)</f>
        <v>8062</v>
      </c>
      <c r="T7257" s="6">
        <f t="shared" si="226"/>
        <v>0</v>
      </c>
      <c r="U7257" s="6">
        <f t="shared" si="227"/>
        <v>0</v>
      </c>
    </row>
    <row r="7258" spans="1:21" x14ac:dyDescent="0.2">
      <c r="A7258" s="88">
        <v>7258</v>
      </c>
      <c r="B7258" s="88">
        <v>6</v>
      </c>
      <c r="C7258" s="88" t="s">
        <v>2124</v>
      </c>
      <c r="D7258" s="99" t="s">
        <v>1699</v>
      </c>
      <c r="E7258" s="89">
        <v>5</v>
      </c>
      <c r="F7258" s="89">
        <v>0</v>
      </c>
      <c r="G7258" s="89">
        <v>0</v>
      </c>
      <c r="H7258" s="89">
        <v>0</v>
      </c>
      <c r="I7258" s="89">
        <v>0</v>
      </c>
      <c r="J7258" s="89">
        <v>0</v>
      </c>
      <c r="K7258" s="89">
        <v>0</v>
      </c>
      <c r="L7258" s="89">
        <v>1</v>
      </c>
      <c r="M7258" s="89">
        <v>12</v>
      </c>
      <c r="N7258" s="89">
        <v>0</v>
      </c>
      <c r="O7258" s="89">
        <v>0</v>
      </c>
      <c r="P7258" s="89">
        <v>496</v>
      </c>
      <c r="Q7258" s="89">
        <v>8062</v>
      </c>
      <c r="R7258" s="88">
        <f>VLOOKUP(P7258,NEW_TRAIN_TEST!$A$1:$M$980,13,0)</f>
        <v>2609</v>
      </c>
      <c r="S7258" s="88">
        <f>VLOOKUP(P7258,NEW_TRAIN_TEST!$A$1:$M$980,11,0)</f>
        <v>8062</v>
      </c>
      <c r="T7258" s="6">
        <f t="shared" si="226"/>
        <v>1</v>
      </c>
      <c r="U7258" s="6">
        <f t="shared" si="227"/>
        <v>1</v>
      </c>
    </row>
    <row r="7259" spans="1:21" x14ac:dyDescent="0.2">
      <c r="A7259" s="88">
        <v>7259</v>
      </c>
      <c r="B7259" s="88">
        <v>6</v>
      </c>
      <c r="C7259" s="88" t="s">
        <v>2124</v>
      </c>
      <c r="D7259" s="99" t="s">
        <v>1699</v>
      </c>
      <c r="E7259" s="89">
        <v>17</v>
      </c>
      <c r="F7259" s="89">
        <v>4</v>
      </c>
      <c r="G7259" s="89">
        <v>0</v>
      </c>
      <c r="H7259" s="89">
        <v>0</v>
      </c>
      <c r="I7259" s="89">
        <v>2</v>
      </c>
      <c r="J7259" s="89">
        <v>2</v>
      </c>
      <c r="K7259" s="89">
        <v>0</v>
      </c>
      <c r="L7259" s="89">
        <v>0</v>
      </c>
      <c r="M7259" s="89">
        <v>0</v>
      </c>
      <c r="N7259" s="89">
        <v>0</v>
      </c>
      <c r="O7259" s="89">
        <v>2</v>
      </c>
      <c r="P7259" s="89">
        <v>842</v>
      </c>
      <c r="Q7259" s="89">
        <v>8504.5</v>
      </c>
      <c r="R7259" s="88">
        <f>VLOOKUP(P7259,NEW_TRAIN_TEST!$A$1:$M$980,13,0)</f>
        <v>6678</v>
      </c>
      <c r="S7259" s="88">
        <f>VLOOKUP(P7259,NEW_TRAIN_TEST!$A$1:$M$980,11,0)</f>
        <v>8759</v>
      </c>
      <c r="T7259" s="6">
        <f t="shared" si="226"/>
        <v>0</v>
      </c>
      <c r="U7259" s="6">
        <f t="shared" si="227"/>
        <v>0</v>
      </c>
    </row>
    <row r="7260" spans="1:21" x14ac:dyDescent="0.2">
      <c r="A7260" s="88">
        <v>7260</v>
      </c>
      <c r="B7260" s="88">
        <v>6</v>
      </c>
      <c r="C7260" s="88" t="s">
        <v>2124</v>
      </c>
      <c r="D7260" s="99" t="s">
        <v>1699</v>
      </c>
      <c r="E7260" s="89">
        <v>25</v>
      </c>
      <c r="F7260" s="89">
        <v>2</v>
      </c>
      <c r="G7260" s="89">
        <v>0</v>
      </c>
      <c r="H7260" s="89">
        <v>2</v>
      </c>
      <c r="I7260" s="89">
        <v>2</v>
      </c>
      <c r="J7260" s="89">
        <v>0</v>
      </c>
      <c r="K7260" s="89">
        <v>0</v>
      </c>
      <c r="L7260" s="89">
        <v>0</v>
      </c>
      <c r="M7260" s="89">
        <v>0</v>
      </c>
      <c r="N7260" s="89">
        <v>0</v>
      </c>
      <c r="O7260" s="89">
        <v>2</v>
      </c>
      <c r="P7260" s="89">
        <v>636</v>
      </c>
      <c r="Q7260" s="89">
        <v>11459.5</v>
      </c>
      <c r="R7260" s="88">
        <f>VLOOKUP(P7260,NEW_TRAIN_TEST!$A$1:$M$980,13,0)</f>
        <v>10510</v>
      </c>
      <c r="S7260" s="88">
        <f>VLOOKUP(P7260,NEW_TRAIN_TEST!$A$1:$M$980,11,0)</f>
        <v>11886</v>
      </c>
      <c r="T7260" s="6">
        <f t="shared" si="226"/>
        <v>0</v>
      </c>
      <c r="U7260" s="6">
        <f t="shared" si="227"/>
        <v>0</v>
      </c>
    </row>
    <row r="7261" spans="1:21" x14ac:dyDescent="0.2">
      <c r="A7261" s="88">
        <v>7261</v>
      </c>
      <c r="B7261" s="88">
        <v>6</v>
      </c>
      <c r="C7261" s="88" t="s">
        <v>2124</v>
      </c>
      <c r="D7261" s="99" t="s">
        <v>1699</v>
      </c>
      <c r="E7261" s="89">
        <v>12</v>
      </c>
      <c r="F7261" s="89">
        <v>1</v>
      </c>
      <c r="G7261" s="89">
        <v>0</v>
      </c>
      <c r="H7261" s="89">
        <v>0</v>
      </c>
      <c r="I7261" s="89">
        <v>2</v>
      </c>
      <c r="J7261" s="89">
        <v>0</v>
      </c>
      <c r="K7261" s="89">
        <v>0</v>
      </c>
      <c r="L7261" s="89">
        <v>0</v>
      </c>
      <c r="M7261" s="89">
        <v>0</v>
      </c>
      <c r="N7261" s="89">
        <v>0</v>
      </c>
      <c r="O7261" s="89">
        <v>2</v>
      </c>
      <c r="P7261" s="89">
        <v>40</v>
      </c>
      <c r="Q7261" s="89">
        <v>7052.5</v>
      </c>
      <c r="R7261" s="88">
        <f>VLOOKUP(P7261,NEW_TRAIN_TEST!$A$1:$M$980,13,0)</f>
        <v>6631</v>
      </c>
      <c r="S7261" s="88">
        <f>VLOOKUP(P7261,NEW_TRAIN_TEST!$A$1:$M$980,11,0)</f>
        <v>7294</v>
      </c>
      <c r="T7261" s="6">
        <f t="shared" si="226"/>
        <v>0</v>
      </c>
      <c r="U7261" s="6">
        <f t="shared" si="227"/>
        <v>0</v>
      </c>
    </row>
    <row r="7262" spans="1:21" x14ac:dyDescent="0.2">
      <c r="A7262" s="88">
        <v>7262</v>
      </c>
      <c r="B7262" s="88">
        <v>6</v>
      </c>
      <c r="C7262" s="88" t="s">
        <v>2124</v>
      </c>
      <c r="D7262" s="99" t="s">
        <v>1699</v>
      </c>
      <c r="E7262" s="89">
        <v>6</v>
      </c>
      <c r="F7262" s="89">
        <v>5</v>
      </c>
      <c r="G7262" s="89">
        <v>1</v>
      </c>
      <c r="H7262" s="89">
        <v>2</v>
      </c>
      <c r="I7262" s="89">
        <v>2</v>
      </c>
      <c r="J7262" s="89">
        <v>0</v>
      </c>
      <c r="K7262" s="89">
        <v>0</v>
      </c>
      <c r="L7262" s="89">
        <v>0</v>
      </c>
      <c r="M7262" s="89">
        <v>21</v>
      </c>
      <c r="N7262" s="89">
        <v>0</v>
      </c>
      <c r="O7262" s="89">
        <v>2</v>
      </c>
      <c r="P7262" s="89">
        <v>40</v>
      </c>
      <c r="Q7262" s="89">
        <v>7157.5</v>
      </c>
      <c r="R7262" s="88">
        <f>VLOOKUP(P7262,NEW_TRAIN_TEST!$A$1:$M$980,13,0)</f>
        <v>6631</v>
      </c>
      <c r="S7262" s="88">
        <f>VLOOKUP(P7262,NEW_TRAIN_TEST!$A$1:$M$980,11,0)</f>
        <v>7294</v>
      </c>
      <c r="T7262" s="6">
        <f t="shared" si="226"/>
        <v>0</v>
      </c>
      <c r="U7262" s="6">
        <f t="shared" si="227"/>
        <v>1</v>
      </c>
    </row>
    <row r="7263" spans="1:21" x14ac:dyDescent="0.2">
      <c r="A7263" s="88">
        <v>7263</v>
      </c>
      <c r="B7263" s="88">
        <v>6</v>
      </c>
      <c r="C7263" s="88" t="s">
        <v>2124</v>
      </c>
      <c r="D7263" s="99" t="s">
        <v>1699</v>
      </c>
      <c r="E7263" s="89">
        <v>17</v>
      </c>
      <c r="F7263" s="89">
        <v>3</v>
      </c>
      <c r="G7263" s="89">
        <v>0</v>
      </c>
      <c r="H7263" s="89">
        <v>2</v>
      </c>
      <c r="I7263" s="89">
        <v>2</v>
      </c>
      <c r="J7263" s="89">
        <v>0</v>
      </c>
      <c r="K7263" s="89">
        <v>0</v>
      </c>
      <c r="L7263" s="89">
        <v>0</v>
      </c>
      <c r="M7263" s="89">
        <v>0</v>
      </c>
      <c r="N7263" s="89">
        <v>0</v>
      </c>
      <c r="O7263" s="89">
        <v>2</v>
      </c>
      <c r="P7263" s="89">
        <v>48</v>
      </c>
      <c r="Q7263" s="89">
        <v>7574.25</v>
      </c>
      <c r="R7263" s="88">
        <f>VLOOKUP(P7263,NEW_TRAIN_TEST!$A$1:$M$980,13,0)</f>
        <v>6906.5</v>
      </c>
      <c r="S7263" s="88">
        <f>VLOOKUP(P7263,NEW_TRAIN_TEST!$A$1:$M$980,11,0)</f>
        <v>7807</v>
      </c>
      <c r="T7263" s="6">
        <f t="shared" si="226"/>
        <v>0</v>
      </c>
      <c r="U7263" s="6">
        <f t="shared" si="227"/>
        <v>0</v>
      </c>
    </row>
    <row r="7264" spans="1:21" x14ac:dyDescent="0.2">
      <c r="A7264" s="88">
        <v>7264</v>
      </c>
      <c r="B7264" s="88">
        <v>6</v>
      </c>
      <c r="C7264" s="88" t="s">
        <v>2124</v>
      </c>
      <c r="D7264" s="99" t="s">
        <v>1699</v>
      </c>
      <c r="E7264" s="89">
        <v>8</v>
      </c>
      <c r="F7264" s="89">
        <v>1</v>
      </c>
      <c r="G7264" s="89">
        <v>0</v>
      </c>
      <c r="H7264" s="89">
        <v>0</v>
      </c>
      <c r="I7264" s="89">
        <v>2</v>
      </c>
      <c r="J7264" s="89">
        <v>0</v>
      </c>
      <c r="K7264" s="89">
        <v>0</v>
      </c>
      <c r="L7264" s="89">
        <v>1</v>
      </c>
      <c r="M7264" s="89">
        <v>0</v>
      </c>
      <c r="N7264" s="89">
        <v>0</v>
      </c>
      <c r="O7264" s="89">
        <v>2</v>
      </c>
      <c r="P7264" s="89">
        <v>541</v>
      </c>
      <c r="Q7264" s="89">
        <v>8780</v>
      </c>
      <c r="R7264" s="88">
        <f>VLOOKUP(P7264,NEW_TRAIN_TEST!$A$1:$M$980,13,0)</f>
        <v>8521.5</v>
      </c>
      <c r="S7264" s="88">
        <f>VLOOKUP(P7264,NEW_TRAIN_TEST!$A$1:$M$980,11,0)</f>
        <v>9104</v>
      </c>
      <c r="T7264" s="6">
        <f t="shared" si="226"/>
        <v>1</v>
      </c>
      <c r="U7264" s="6">
        <f t="shared" si="227"/>
        <v>0</v>
      </c>
    </row>
    <row r="7265" spans="1:21" x14ac:dyDescent="0.2">
      <c r="A7265" s="88">
        <v>7265</v>
      </c>
      <c r="B7265" s="88">
        <v>6</v>
      </c>
      <c r="C7265" s="88" t="s">
        <v>2124</v>
      </c>
      <c r="D7265" s="99" t="s">
        <v>1699</v>
      </c>
      <c r="E7265" s="89">
        <v>3</v>
      </c>
      <c r="F7265" s="89">
        <v>1</v>
      </c>
      <c r="G7265" s="89">
        <v>0</v>
      </c>
      <c r="H7265" s="89">
        <v>0</v>
      </c>
      <c r="I7265" s="89">
        <v>2</v>
      </c>
      <c r="J7265" s="89">
        <v>0</v>
      </c>
      <c r="K7265" s="89">
        <v>0</v>
      </c>
      <c r="L7265" s="89">
        <v>0</v>
      </c>
      <c r="M7265" s="89">
        <v>15</v>
      </c>
      <c r="N7265" s="89">
        <v>0</v>
      </c>
      <c r="O7265" s="89">
        <v>2</v>
      </c>
      <c r="P7265" s="89">
        <v>541</v>
      </c>
      <c r="Q7265" s="89">
        <v>8837.17</v>
      </c>
      <c r="R7265" s="88">
        <f>VLOOKUP(P7265,NEW_TRAIN_TEST!$A$1:$M$980,13,0)</f>
        <v>8521.5</v>
      </c>
      <c r="S7265" s="88">
        <f>VLOOKUP(P7265,NEW_TRAIN_TEST!$A$1:$M$980,11,0)</f>
        <v>9104</v>
      </c>
      <c r="T7265" s="6">
        <f t="shared" si="226"/>
        <v>0</v>
      </c>
      <c r="U7265" s="6">
        <f t="shared" si="227"/>
        <v>1</v>
      </c>
    </row>
    <row r="7266" spans="1:21" x14ac:dyDescent="0.2">
      <c r="A7266" s="88">
        <v>7266</v>
      </c>
      <c r="B7266" s="88">
        <v>6</v>
      </c>
      <c r="C7266" s="88" t="s">
        <v>2124</v>
      </c>
      <c r="D7266" s="99" t="s">
        <v>1699</v>
      </c>
      <c r="E7266" s="89">
        <v>5</v>
      </c>
      <c r="F7266" s="89">
        <v>3</v>
      </c>
      <c r="G7266" s="89">
        <v>0</v>
      </c>
      <c r="H7266" s="89">
        <v>2</v>
      </c>
      <c r="I7266" s="89">
        <v>2</v>
      </c>
      <c r="J7266" s="89">
        <v>0</v>
      </c>
      <c r="K7266" s="89">
        <v>0</v>
      </c>
      <c r="L7266" s="89">
        <v>1</v>
      </c>
      <c r="M7266" s="89">
        <v>0</v>
      </c>
      <c r="N7266" s="89">
        <v>0</v>
      </c>
      <c r="O7266" s="89">
        <v>2</v>
      </c>
      <c r="P7266" s="89">
        <v>234</v>
      </c>
      <c r="Q7266" s="89">
        <v>4167.5</v>
      </c>
      <c r="R7266" s="88">
        <f>VLOOKUP(P7266,NEW_TRAIN_TEST!$A$1:$M$980,13,0)</f>
        <v>3815.5</v>
      </c>
      <c r="S7266" s="88">
        <f>VLOOKUP(P7266,NEW_TRAIN_TEST!$A$1:$M$980,11,0)</f>
        <v>4394</v>
      </c>
      <c r="T7266" s="6">
        <f t="shared" si="226"/>
        <v>1</v>
      </c>
      <c r="U7266" s="6">
        <f t="shared" si="227"/>
        <v>0</v>
      </c>
    </row>
    <row r="7267" spans="1:21" x14ac:dyDescent="0.2">
      <c r="A7267" s="88">
        <v>7267</v>
      </c>
      <c r="B7267" s="88">
        <v>6</v>
      </c>
      <c r="C7267" s="88" t="s">
        <v>2124</v>
      </c>
      <c r="D7267" s="99" t="s">
        <v>1699</v>
      </c>
      <c r="E7267" s="89">
        <v>3</v>
      </c>
      <c r="F7267" s="89">
        <v>0</v>
      </c>
      <c r="G7267" s="89">
        <v>0</v>
      </c>
      <c r="H7267" s="89">
        <v>0</v>
      </c>
      <c r="I7267" s="89">
        <v>0</v>
      </c>
      <c r="J7267" s="89">
        <v>0</v>
      </c>
      <c r="K7267" s="89">
        <v>0</v>
      </c>
      <c r="L7267" s="89">
        <v>0</v>
      </c>
      <c r="M7267" s="89">
        <v>0</v>
      </c>
      <c r="N7267" s="89">
        <v>0</v>
      </c>
      <c r="O7267" s="89">
        <v>0</v>
      </c>
      <c r="P7267" s="89">
        <v>538</v>
      </c>
      <c r="Q7267" s="89">
        <v>4918</v>
      </c>
      <c r="R7267" s="88">
        <f>VLOOKUP(P7267,NEW_TRAIN_TEST!$A$1:$M$980,13,0)</f>
        <v>4524</v>
      </c>
      <c r="S7267" s="88">
        <f>VLOOKUP(P7267,NEW_TRAIN_TEST!$A$1:$M$980,11,0)</f>
        <v>5415</v>
      </c>
      <c r="T7267" s="6">
        <f t="shared" si="226"/>
        <v>0</v>
      </c>
      <c r="U7267" s="6">
        <f t="shared" si="227"/>
        <v>0</v>
      </c>
    </row>
    <row r="7268" spans="1:21" x14ac:dyDescent="0.2">
      <c r="A7268" s="88">
        <v>7268</v>
      </c>
      <c r="B7268" s="88">
        <v>6</v>
      </c>
      <c r="C7268" s="88" t="s">
        <v>2124</v>
      </c>
      <c r="D7268" s="99" t="s">
        <v>1699</v>
      </c>
      <c r="E7268" s="89">
        <v>8</v>
      </c>
      <c r="F7268" s="89">
        <v>0</v>
      </c>
      <c r="G7268" s="89">
        <v>0</v>
      </c>
      <c r="H7268" s="89">
        <v>0</v>
      </c>
      <c r="I7268" s="89">
        <v>0</v>
      </c>
      <c r="J7268" s="89">
        <v>0</v>
      </c>
      <c r="K7268" s="89">
        <v>0</v>
      </c>
      <c r="L7268" s="89">
        <v>1</v>
      </c>
      <c r="M7268" s="89">
        <v>0</v>
      </c>
      <c r="N7268" s="89">
        <v>0</v>
      </c>
      <c r="O7268" s="89">
        <v>0</v>
      </c>
      <c r="P7268" s="89">
        <v>539</v>
      </c>
      <c r="Q7268" s="89">
        <v>7608.5</v>
      </c>
      <c r="R7268" s="88">
        <f>VLOOKUP(P7268,NEW_TRAIN_TEST!$A$1:$M$980,13,0)</f>
        <v>7451.5</v>
      </c>
      <c r="S7268" s="88">
        <f>VLOOKUP(P7268,NEW_TRAIN_TEST!$A$1:$M$980,11,0)</f>
        <v>7742</v>
      </c>
      <c r="T7268" s="6">
        <f t="shared" si="226"/>
        <v>1</v>
      </c>
      <c r="U7268" s="6">
        <f t="shared" si="227"/>
        <v>0</v>
      </c>
    </row>
    <row r="7269" spans="1:21" x14ac:dyDescent="0.2">
      <c r="A7269" s="88">
        <v>7269</v>
      </c>
      <c r="B7269" s="88">
        <v>6</v>
      </c>
      <c r="C7269" s="88" t="s">
        <v>2124</v>
      </c>
      <c r="D7269" s="99" t="s">
        <v>1699</v>
      </c>
      <c r="E7269" s="89">
        <v>0</v>
      </c>
      <c r="F7269" s="89">
        <v>4</v>
      </c>
      <c r="G7269" s="89">
        <v>0</v>
      </c>
      <c r="H7269" s="89">
        <v>2</v>
      </c>
      <c r="I7269" s="89">
        <v>2</v>
      </c>
      <c r="J7269" s="89">
        <v>2</v>
      </c>
      <c r="K7269" s="89">
        <v>0</v>
      </c>
      <c r="L7269" s="89">
        <v>0</v>
      </c>
      <c r="M7269" s="89">
        <v>0</v>
      </c>
      <c r="N7269" s="89">
        <v>0</v>
      </c>
      <c r="O7269" s="89">
        <v>2</v>
      </c>
      <c r="P7269" s="89">
        <v>631</v>
      </c>
      <c r="Q7269" s="89">
        <v>8886.5</v>
      </c>
      <c r="R7269" s="88">
        <f>VLOOKUP(P7269,NEW_TRAIN_TEST!$A$1:$M$980,13,0)</f>
        <v>8886.5</v>
      </c>
      <c r="S7269" s="88">
        <f>VLOOKUP(P7269,NEW_TRAIN_TEST!$A$1:$M$980,11,0)</f>
        <v>9364</v>
      </c>
      <c r="T7269" s="6">
        <f t="shared" si="226"/>
        <v>0</v>
      </c>
      <c r="U7269" s="6">
        <f t="shared" si="227"/>
        <v>0</v>
      </c>
    </row>
    <row r="7270" spans="1:21" x14ac:dyDescent="0.2">
      <c r="A7270" s="88">
        <v>7270</v>
      </c>
      <c r="B7270" s="88">
        <v>6</v>
      </c>
      <c r="C7270" s="88" t="s">
        <v>2124</v>
      </c>
      <c r="D7270" s="99" t="s">
        <v>1699</v>
      </c>
      <c r="E7270" s="89">
        <v>3</v>
      </c>
      <c r="F7270" s="89">
        <v>2</v>
      </c>
      <c r="G7270" s="89">
        <v>0</v>
      </c>
      <c r="H7270" s="89">
        <v>2</v>
      </c>
      <c r="I7270" s="89">
        <v>2</v>
      </c>
      <c r="J7270" s="89">
        <v>0</v>
      </c>
      <c r="K7270" s="89">
        <v>0</v>
      </c>
      <c r="L7270" s="89">
        <v>0</v>
      </c>
      <c r="M7270" s="89">
        <v>0</v>
      </c>
      <c r="N7270" s="89">
        <v>0</v>
      </c>
      <c r="O7270" s="89">
        <v>2</v>
      </c>
      <c r="P7270" s="89">
        <v>631</v>
      </c>
      <c r="Q7270" s="89">
        <v>8913</v>
      </c>
      <c r="R7270" s="88">
        <f>VLOOKUP(P7270,NEW_TRAIN_TEST!$A$1:$M$980,13,0)</f>
        <v>8886.5</v>
      </c>
      <c r="S7270" s="88">
        <f>VLOOKUP(P7270,NEW_TRAIN_TEST!$A$1:$M$980,11,0)</f>
        <v>9364</v>
      </c>
      <c r="T7270" s="6">
        <f t="shared" si="226"/>
        <v>0</v>
      </c>
      <c r="U7270" s="6">
        <f t="shared" si="227"/>
        <v>0</v>
      </c>
    </row>
    <row r="7271" spans="1:21" x14ac:dyDescent="0.2">
      <c r="A7271" s="88">
        <v>7271</v>
      </c>
      <c r="B7271" s="88">
        <v>6</v>
      </c>
      <c r="C7271" s="88" t="s">
        <v>2124</v>
      </c>
      <c r="D7271" s="99" t="s">
        <v>1699</v>
      </c>
      <c r="E7271" s="89">
        <v>3</v>
      </c>
      <c r="F7271" s="89">
        <v>0</v>
      </c>
      <c r="G7271" s="89">
        <v>0</v>
      </c>
      <c r="H7271" s="89">
        <v>0</v>
      </c>
      <c r="I7271" s="89">
        <v>0</v>
      </c>
      <c r="J7271" s="89">
        <v>0</v>
      </c>
      <c r="K7271" s="89">
        <v>0</v>
      </c>
      <c r="L7271" s="89">
        <v>0</v>
      </c>
      <c r="M7271" s="89">
        <v>0</v>
      </c>
      <c r="N7271" s="89">
        <v>0</v>
      </c>
      <c r="O7271" s="89">
        <v>0</v>
      </c>
      <c r="P7271" s="89">
        <v>534</v>
      </c>
      <c r="Q7271" s="89">
        <v>7881.5</v>
      </c>
      <c r="R7271" s="88">
        <f>VLOOKUP(P7271,NEW_TRAIN_TEST!$A$1:$M$980,13,0)</f>
        <v>7740</v>
      </c>
      <c r="S7271" s="88">
        <f>VLOOKUP(P7271,NEW_TRAIN_TEST!$A$1:$M$980,11,0)</f>
        <v>8353</v>
      </c>
      <c r="T7271" s="6">
        <f t="shared" si="226"/>
        <v>0</v>
      </c>
      <c r="U7271" s="6">
        <f t="shared" si="227"/>
        <v>0</v>
      </c>
    </row>
    <row r="7272" spans="1:21" x14ac:dyDescent="0.2">
      <c r="A7272" s="88">
        <v>7272</v>
      </c>
      <c r="B7272" s="88">
        <v>6</v>
      </c>
      <c r="C7272" s="88" t="s">
        <v>2124</v>
      </c>
      <c r="D7272" s="99" t="s">
        <v>1699</v>
      </c>
      <c r="E7272" s="89">
        <v>5</v>
      </c>
      <c r="F7272" s="89">
        <v>1</v>
      </c>
      <c r="G7272" s="89">
        <v>1</v>
      </c>
      <c r="H7272" s="89">
        <v>0</v>
      </c>
      <c r="I7272" s="89">
        <v>2</v>
      </c>
      <c r="J7272" s="89">
        <v>0</v>
      </c>
      <c r="K7272" s="89">
        <v>0</v>
      </c>
      <c r="L7272" s="89">
        <v>0</v>
      </c>
      <c r="M7272" s="89">
        <v>0</v>
      </c>
      <c r="N7272" s="89">
        <v>0</v>
      </c>
      <c r="O7272" s="89">
        <v>2</v>
      </c>
      <c r="P7272" s="89">
        <v>645</v>
      </c>
      <c r="Q7272" s="89">
        <v>12551</v>
      </c>
      <c r="R7272" s="88">
        <f>VLOOKUP(P7272,NEW_TRAIN_TEST!$A$1:$M$980,13,0)</f>
        <v>12515.5</v>
      </c>
      <c r="S7272" s="88">
        <f>VLOOKUP(P7272,NEW_TRAIN_TEST!$A$1:$M$980,11,0)</f>
        <v>12850</v>
      </c>
      <c r="T7272" s="6">
        <f t="shared" si="226"/>
        <v>0</v>
      </c>
      <c r="U7272" s="6">
        <f t="shared" si="227"/>
        <v>0</v>
      </c>
    </row>
    <row r="7273" spans="1:21" x14ac:dyDescent="0.2">
      <c r="A7273" s="88">
        <v>7273</v>
      </c>
      <c r="B7273" s="88">
        <v>6</v>
      </c>
      <c r="C7273" s="88" t="s">
        <v>2124</v>
      </c>
      <c r="D7273" s="99" t="s">
        <v>1699</v>
      </c>
      <c r="E7273" s="89">
        <v>10</v>
      </c>
      <c r="F7273" s="89">
        <v>2</v>
      </c>
      <c r="G7273" s="89">
        <v>0</v>
      </c>
      <c r="H7273" s="89">
        <v>0</v>
      </c>
      <c r="I7273" s="89">
        <v>2</v>
      </c>
      <c r="J7273" s="89">
        <v>2</v>
      </c>
      <c r="K7273" s="89">
        <v>0</v>
      </c>
      <c r="L7273" s="89">
        <v>1</v>
      </c>
      <c r="M7273" s="89">
        <v>0</v>
      </c>
      <c r="N7273" s="89">
        <v>0</v>
      </c>
      <c r="O7273" s="89">
        <v>2</v>
      </c>
      <c r="P7273" s="89">
        <v>543</v>
      </c>
      <c r="Q7273" s="89">
        <v>9863.5</v>
      </c>
      <c r="R7273" s="88">
        <f>VLOOKUP(P7273,NEW_TRAIN_TEST!$A$1:$M$980,13,0)</f>
        <v>9741.5</v>
      </c>
      <c r="S7273" s="88">
        <f>VLOOKUP(P7273,NEW_TRAIN_TEST!$A$1:$M$980,11,0)</f>
        <v>10049</v>
      </c>
      <c r="T7273" s="6">
        <f t="shared" si="226"/>
        <v>1</v>
      </c>
      <c r="U7273" s="6">
        <f t="shared" si="227"/>
        <v>0</v>
      </c>
    </row>
    <row r="7274" spans="1:21" x14ac:dyDescent="0.2">
      <c r="A7274" s="88">
        <v>7274</v>
      </c>
      <c r="B7274" s="88">
        <v>6</v>
      </c>
      <c r="C7274" s="88" t="s">
        <v>2124</v>
      </c>
      <c r="D7274" s="99" t="s">
        <v>1699</v>
      </c>
      <c r="E7274" s="89">
        <v>6</v>
      </c>
      <c r="F7274" s="89">
        <v>0</v>
      </c>
      <c r="G7274" s="89">
        <v>0</v>
      </c>
      <c r="H7274" s="89">
        <v>0</v>
      </c>
      <c r="I7274" s="89">
        <v>0</v>
      </c>
      <c r="J7274" s="89">
        <v>0</v>
      </c>
      <c r="K7274" s="89">
        <v>0</v>
      </c>
      <c r="L7274" s="89">
        <v>1</v>
      </c>
      <c r="M7274" s="89">
        <v>14</v>
      </c>
      <c r="N7274" s="89">
        <v>0</v>
      </c>
      <c r="O7274" s="89">
        <v>0</v>
      </c>
      <c r="P7274" s="89">
        <v>544</v>
      </c>
      <c r="Q7274" s="89">
        <v>7648</v>
      </c>
      <c r="R7274" s="88">
        <f>VLOOKUP(P7274,NEW_TRAIN_TEST!$A$1:$M$980,13,0)</f>
        <v>7346.5</v>
      </c>
      <c r="S7274" s="88">
        <f>VLOOKUP(P7274,NEW_TRAIN_TEST!$A$1:$M$980,11,0)</f>
        <v>8197</v>
      </c>
      <c r="T7274" s="6">
        <f t="shared" si="226"/>
        <v>1</v>
      </c>
      <c r="U7274" s="6">
        <f t="shared" si="227"/>
        <v>1</v>
      </c>
    </row>
    <row r="7275" spans="1:21" x14ac:dyDescent="0.2">
      <c r="A7275" s="88">
        <v>7275</v>
      </c>
      <c r="B7275" s="88">
        <v>6</v>
      </c>
      <c r="C7275" s="88" t="s">
        <v>2124</v>
      </c>
      <c r="D7275" s="99" t="s">
        <v>1699</v>
      </c>
      <c r="E7275" s="89">
        <v>17</v>
      </c>
      <c r="F7275" s="89">
        <v>6</v>
      </c>
      <c r="G7275" s="89">
        <v>1</v>
      </c>
      <c r="H7275" s="89">
        <v>2</v>
      </c>
      <c r="I7275" s="89">
        <v>2</v>
      </c>
      <c r="J7275" s="89">
        <v>0</v>
      </c>
      <c r="K7275" s="89">
        <v>0</v>
      </c>
      <c r="L7275" s="89">
        <v>0</v>
      </c>
      <c r="M7275" s="89">
        <v>0</v>
      </c>
      <c r="N7275" s="89">
        <v>0</v>
      </c>
      <c r="O7275" s="89">
        <v>2</v>
      </c>
      <c r="P7275" s="89">
        <v>838</v>
      </c>
      <c r="Q7275" s="89">
        <v>6522.5</v>
      </c>
      <c r="R7275" s="88">
        <f>VLOOKUP(P7275,NEW_TRAIN_TEST!$A$1:$M$980,13,0)</f>
        <v>5559.5</v>
      </c>
      <c r="S7275" s="88">
        <f>VLOOKUP(P7275,NEW_TRAIN_TEST!$A$1:$M$980,11,0)</f>
        <v>7083</v>
      </c>
      <c r="T7275" s="6">
        <f t="shared" si="226"/>
        <v>0</v>
      </c>
      <c r="U7275" s="6">
        <f t="shared" si="227"/>
        <v>0</v>
      </c>
    </row>
    <row r="7276" spans="1:21" x14ac:dyDescent="0.2">
      <c r="A7276" s="88">
        <v>7276</v>
      </c>
      <c r="B7276" s="88">
        <v>6</v>
      </c>
      <c r="C7276" s="88" t="s">
        <v>2124</v>
      </c>
      <c r="D7276" s="99" t="s">
        <v>1699</v>
      </c>
      <c r="E7276" s="89">
        <v>9</v>
      </c>
      <c r="F7276" s="89">
        <v>0</v>
      </c>
      <c r="G7276" s="89">
        <v>0</v>
      </c>
      <c r="H7276" s="89">
        <v>0</v>
      </c>
      <c r="I7276" s="89">
        <v>0</v>
      </c>
      <c r="J7276" s="89">
        <v>0</v>
      </c>
      <c r="K7276" s="89">
        <v>0</v>
      </c>
      <c r="L7276" s="89">
        <v>1</v>
      </c>
      <c r="M7276" s="89">
        <v>0</v>
      </c>
      <c r="N7276" s="89">
        <v>0</v>
      </c>
      <c r="O7276" s="89">
        <v>0</v>
      </c>
      <c r="P7276" s="89">
        <v>692</v>
      </c>
      <c r="Q7276" s="89">
        <v>10052.25</v>
      </c>
      <c r="R7276" s="88">
        <f>VLOOKUP(P7276,NEW_TRAIN_TEST!$A$1:$M$980,13,0)</f>
        <v>9906.5</v>
      </c>
      <c r="S7276" s="88">
        <f>VLOOKUP(P7276,NEW_TRAIN_TEST!$A$1:$M$980,11,0)</f>
        <v>10412</v>
      </c>
      <c r="T7276" s="6">
        <f t="shared" si="226"/>
        <v>1</v>
      </c>
      <c r="U7276" s="6">
        <f t="shared" si="227"/>
        <v>0</v>
      </c>
    </row>
    <row r="7277" spans="1:21" x14ac:dyDescent="0.2">
      <c r="A7277" s="88">
        <v>7277</v>
      </c>
      <c r="B7277" s="88">
        <v>6</v>
      </c>
      <c r="C7277" s="88" t="s">
        <v>2124</v>
      </c>
      <c r="D7277" s="99" t="s">
        <v>1699</v>
      </c>
      <c r="E7277" s="89">
        <v>15</v>
      </c>
      <c r="F7277" s="89">
        <v>3</v>
      </c>
      <c r="G7277" s="89">
        <v>0</v>
      </c>
      <c r="H7277" s="89">
        <v>2</v>
      </c>
      <c r="I7277" s="89">
        <v>2</v>
      </c>
      <c r="J7277" s="89">
        <v>0</v>
      </c>
      <c r="K7277" s="89">
        <v>0</v>
      </c>
      <c r="L7277" s="89">
        <v>0</v>
      </c>
      <c r="M7277" s="89">
        <v>0</v>
      </c>
      <c r="N7277" s="89">
        <v>0</v>
      </c>
      <c r="O7277" s="89">
        <v>2</v>
      </c>
      <c r="P7277" s="89">
        <v>792</v>
      </c>
      <c r="Q7277" s="89">
        <v>11296</v>
      </c>
      <c r="R7277" s="88">
        <f>VLOOKUP(P7277,NEW_TRAIN_TEST!$A$1:$M$980,13,0)</f>
        <v>10819</v>
      </c>
      <c r="S7277" s="88">
        <f>VLOOKUP(P7277,NEW_TRAIN_TEST!$A$1:$M$980,11,0)</f>
        <v>11975</v>
      </c>
      <c r="T7277" s="6">
        <f t="shared" si="226"/>
        <v>0</v>
      </c>
      <c r="U7277" s="6">
        <f t="shared" si="227"/>
        <v>0</v>
      </c>
    </row>
    <row r="7278" spans="1:21" x14ac:dyDescent="0.2">
      <c r="A7278" s="88">
        <v>7278</v>
      </c>
      <c r="B7278" s="88">
        <v>6</v>
      </c>
      <c r="C7278" s="88" t="s">
        <v>2124</v>
      </c>
      <c r="D7278" s="99" t="s">
        <v>1699</v>
      </c>
      <c r="E7278" s="89">
        <v>7</v>
      </c>
      <c r="F7278" s="89">
        <v>0</v>
      </c>
      <c r="G7278" s="89">
        <v>0</v>
      </c>
      <c r="H7278" s="89">
        <v>0</v>
      </c>
      <c r="I7278" s="89">
        <v>0</v>
      </c>
      <c r="J7278" s="89">
        <v>0</v>
      </c>
      <c r="K7278" s="89">
        <v>0</v>
      </c>
      <c r="L7278" s="89">
        <v>1</v>
      </c>
      <c r="M7278" s="89">
        <v>0</v>
      </c>
      <c r="N7278" s="89">
        <v>0</v>
      </c>
      <c r="O7278" s="89">
        <v>0</v>
      </c>
      <c r="P7278" s="89">
        <v>336</v>
      </c>
      <c r="Q7278" s="89">
        <v>8561.5</v>
      </c>
      <c r="R7278" s="88">
        <f>VLOOKUP(P7278,NEW_TRAIN_TEST!$A$1:$M$980,13,0)</f>
        <v>8321</v>
      </c>
      <c r="S7278" s="88">
        <f>VLOOKUP(P7278,NEW_TRAIN_TEST!$A$1:$M$980,11,0)</f>
        <v>8915</v>
      </c>
      <c r="T7278" s="6">
        <f t="shared" si="226"/>
        <v>1</v>
      </c>
      <c r="U7278" s="6">
        <f t="shared" si="227"/>
        <v>0</v>
      </c>
    </row>
    <row r="7279" spans="1:21" x14ac:dyDescent="0.2">
      <c r="A7279" s="88">
        <v>7279</v>
      </c>
      <c r="B7279" s="88">
        <v>6</v>
      </c>
      <c r="C7279" s="88" t="s">
        <v>2124</v>
      </c>
      <c r="D7279" s="99" t="s">
        <v>1699</v>
      </c>
      <c r="E7279" s="89">
        <v>6</v>
      </c>
      <c r="F7279" s="89">
        <v>2</v>
      </c>
      <c r="G7279" s="89">
        <v>0</v>
      </c>
      <c r="H7279" s="89">
        <v>0</v>
      </c>
      <c r="I7279" s="89">
        <v>2</v>
      </c>
      <c r="J7279" s="89">
        <v>2</v>
      </c>
      <c r="K7279" s="89">
        <v>0</v>
      </c>
      <c r="L7279" s="89">
        <v>0</v>
      </c>
      <c r="M7279" s="89">
        <v>0</v>
      </c>
      <c r="N7279" s="89">
        <v>0</v>
      </c>
      <c r="O7279" s="89">
        <v>2</v>
      </c>
      <c r="P7279" s="89">
        <v>634</v>
      </c>
      <c r="Q7279" s="89">
        <v>17409.5</v>
      </c>
      <c r="R7279" s="88">
        <f>VLOOKUP(P7279,NEW_TRAIN_TEST!$A$1:$M$980,13,0)</f>
        <v>17299.5</v>
      </c>
      <c r="S7279" s="88">
        <f>VLOOKUP(P7279,NEW_TRAIN_TEST!$A$1:$M$980,11,0)</f>
        <v>18038</v>
      </c>
      <c r="T7279" s="6">
        <f t="shared" si="226"/>
        <v>0</v>
      </c>
      <c r="U7279" s="6">
        <f t="shared" si="227"/>
        <v>0</v>
      </c>
    </row>
    <row r="7280" spans="1:21" x14ac:dyDescent="0.2">
      <c r="A7280" s="88">
        <v>7280</v>
      </c>
      <c r="B7280" s="88">
        <v>6</v>
      </c>
      <c r="C7280" s="88" t="s">
        <v>2124</v>
      </c>
      <c r="D7280" s="99" t="s">
        <v>1699</v>
      </c>
      <c r="E7280" s="89">
        <v>4</v>
      </c>
      <c r="F7280" s="89">
        <v>1</v>
      </c>
      <c r="G7280" s="89">
        <v>0</v>
      </c>
      <c r="H7280" s="89">
        <v>0</v>
      </c>
      <c r="I7280" s="89">
        <v>2</v>
      </c>
      <c r="J7280" s="89">
        <v>0</v>
      </c>
      <c r="K7280" s="89">
        <v>0</v>
      </c>
      <c r="L7280" s="89">
        <v>0</v>
      </c>
      <c r="M7280" s="89">
        <v>0</v>
      </c>
      <c r="N7280" s="89">
        <v>0</v>
      </c>
      <c r="O7280" s="89">
        <v>2</v>
      </c>
      <c r="P7280" s="89">
        <v>585</v>
      </c>
      <c r="Q7280" s="89">
        <v>2605</v>
      </c>
      <c r="R7280" s="88">
        <f>VLOOKUP(P7280,NEW_TRAIN_TEST!$A$1:$M$980,13,0)</f>
        <v>2450</v>
      </c>
      <c r="S7280" s="88">
        <f>VLOOKUP(P7280,NEW_TRAIN_TEST!$A$1:$M$980,11,0)</f>
        <v>3721</v>
      </c>
      <c r="T7280" s="6">
        <f t="shared" si="226"/>
        <v>0</v>
      </c>
      <c r="U7280" s="6">
        <f t="shared" si="227"/>
        <v>0</v>
      </c>
    </row>
    <row r="7281" spans="1:21" x14ac:dyDescent="0.2">
      <c r="A7281" s="88">
        <v>7281</v>
      </c>
      <c r="B7281" s="88">
        <v>6</v>
      </c>
      <c r="C7281" s="88" t="s">
        <v>2124</v>
      </c>
      <c r="D7281" s="99" t="s">
        <v>1699</v>
      </c>
      <c r="E7281" s="89">
        <v>0</v>
      </c>
      <c r="F7281" s="89">
        <v>1</v>
      </c>
      <c r="G7281" s="89">
        <v>0</v>
      </c>
      <c r="H7281" s="89">
        <v>0</v>
      </c>
      <c r="I7281" s="89">
        <v>2</v>
      </c>
      <c r="J7281" s="89">
        <v>0</v>
      </c>
      <c r="K7281" s="89">
        <v>0</v>
      </c>
      <c r="L7281" s="89">
        <v>0</v>
      </c>
      <c r="M7281" s="89">
        <v>0</v>
      </c>
      <c r="N7281" s="89">
        <v>0</v>
      </c>
      <c r="O7281" s="89">
        <v>2</v>
      </c>
      <c r="P7281" s="89">
        <v>684</v>
      </c>
      <c r="Q7281" s="89">
        <v>6587.5</v>
      </c>
      <c r="R7281" s="88">
        <f>VLOOKUP(P7281,NEW_TRAIN_TEST!$A$1:$M$980,13,0)</f>
        <v>6587.5</v>
      </c>
      <c r="S7281" s="88">
        <f>VLOOKUP(P7281,NEW_TRAIN_TEST!$A$1:$M$980,11,0)</f>
        <v>6864</v>
      </c>
      <c r="T7281" s="6">
        <f t="shared" si="226"/>
        <v>0</v>
      </c>
      <c r="U7281" s="6">
        <f t="shared" si="227"/>
        <v>0</v>
      </c>
    </row>
    <row r="7282" spans="1:21" x14ac:dyDescent="0.2">
      <c r="A7282" s="88">
        <v>7282</v>
      </c>
      <c r="B7282" s="88">
        <v>6</v>
      </c>
      <c r="C7282" s="88" t="s">
        <v>2124</v>
      </c>
      <c r="D7282" s="99" t="s">
        <v>1699</v>
      </c>
      <c r="E7282" s="89">
        <v>0</v>
      </c>
      <c r="F7282" s="89">
        <v>1</v>
      </c>
      <c r="G7282" s="89">
        <v>0</v>
      </c>
      <c r="H7282" s="89">
        <v>0</v>
      </c>
      <c r="I7282" s="89">
        <v>2</v>
      </c>
      <c r="J7282" s="89">
        <v>0</v>
      </c>
      <c r="K7282" s="89">
        <v>0</v>
      </c>
      <c r="L7282" s="89">
        <v>0</v>
      </c>
      <c r="M7282" s="89">
        <v>0</v>
      </c>
      <c r="N7282" s="89">
        <v>0</v>
      </c>
      <c r="O7282" s="89">
        <v>2</v>
      </c>
      <c r="P7282" s="89">
        <v>684</v>
      </c>
      <c r="Q7282" s="89">
        <v>6619</v>
      </c>
      <c r="R7282" s="88">
        <f>VLOOKUP(P7282,NEW_TRAIN_TEST!$A$1:$M$980,13,0)</f>
        <v>6587.5</v>
      </c>
      <c r="S7282" s="88">
        <f>VLOOKUP(P7282,NEW_TRAIN_TEST!$A$1:$M$980,11,0)</f>
        <v>6864</v>
      </c>
      <c r="T7282" s="6">
        <f t="shared" si="226"/>
        <v>0</v>
      </c>
      <c r="U7282" s="6">
        <f t="shared" si="227"/>
        <v>0</v>
      </c>
    </row>
    <row r="7283" spans="1:21" x14ac:dyDescent="0.2">
      <c r="A7283" s="88">
        <v>7283</v>
      </c>
      <c r="B7283" s="88">
        <v>6</v>
      </c>
      <c r="C7283" s="88" t="s">
        <v>2124</v>
      </c>
      <c r="D7283" s="99" t="s">
        <v>1699</v>
      </c>
      <c r="E7283" s="89">
        <v>0</v>
      </c>
      <c r="F7283" s="89">
        <v>4</v>
      </c>
      <c r="G7283" s="89">
        <v>2</v>
      </c>
      <c r="H7283" s="89">
        <v>0</v>
      </c>
      <c r="I7283" s="89">
        <v>2</v>
      </c>
      <c r="J7283" s="89">
        <v>0</v>
      </c>
      <c r="K7283" s="89">
        <v>0</v>
      </c>
      <c r="L7283" s="89">
        <v>0</v>
      </c>
      <c r="M7283" s="89">
        <v>0</v>
      </c>
      <c r="N7283" s="89">
        <v>0</v>
      </c>
      <c r="O7283" s="89">
        <v>2</v>
      </c>
      <c r="P7283" s="89">
        <v>684</v>
      </c>
      <c r="Q7283" s="89">
        <v>6631.75</v>
      </c>
      <c r="R7283" s="88">
        <f>VLOOKUP(P7283,NEW_TRAIN_TEST!$A$1:$M$980,13,0)</f>
        <v>6587.5</v>
      </c>
      <c r="S7283" s="88">
        <f>VLOOKUP(P7283,NEW_TRAIN_TEST!$A$1:$M$980,11,0)</f>
        <v>6864</v>
      </c>
      <c r="T7283" s="6">
        <f t="shared" si="226"/>
        <v>0</v>
      </c>
      <c r="U7283" s="6">
        <f t="shared" si="227"/>
        <v>0</v>
      </c>
    </row>
    <row r="7284" spans="1:21" x14ac:dyDescent="0.2">
      <c r="A7284" s="88">
        <v>7284</v>
      </c>
      <c r="B7284" s="88">
        <v>6</v>
      </c>
      <c r="C7284" s="88" t="s">
        <v>2124</v>
      </c>
      <c r="D7284" s="99" t="s">
        <v>1699</v>
      </c>
      <c r="E7284" s="89">
        <v>0</v>
      </c>
      <c r="F7284" s="89">
        <v>1</v>
      </c>
      <c r="G7284" s="89">
        <v>0</v>
      </c>
      <c r="H7284" s="89">
        <v>0</v>
      </c>
      <c r="I7284" s="89">
        <v>2</v>
      </c>
      <c r="J7284" s="89">
        <v>0</v>
      </c>
      <c r="K7284" s="89">
        <v>0</v>
      </c>
      <c r="L7284" s="89">
        <v>0</v>
      </c>
      <c r="M7284" s="89">
        <v>0</v>
      </c>
      <c r="N7284" s="89">
        <v>0</v>
      </c>
      <c r="O7284" s="89">
        <v>2</v>
      </c>
      <c r="P7284" s="89">
        <v>684</v>
      </c>
      <c r="Q7284" s="89">
        <v>6638.5</v>
      </c>
      <c r="R7284" s="88">
        <f>VLOOKUP(P7284,NEW_TRAIN_TEST!$A$1:$M$980,13,0)</f>
        <v>6587.5</v>
      </c>
      <c r="S7284" s="88">
        <f>VLOOKUP(P7284,NEW_TRAIN_TEST!$A$1:$M$980,11,0)</f>
        <v>6864</v>
      </c>
      <c r="T7284" s="6">
        <f t="shared" si="226"/>
        <v>0</v>
      </c>
      <c r="U7284" s="6">
        <f t="shared" si="227"/>
        <v>0</v>
      </c>
    </row>
    <row r="7285" spans="1:21" x14ac:dyDescent="0.2">
      <c r="A7285" s="88">
        <v>7285</v>
      </c>
      <c r="B7285" s="88">
        <v>6</v>
      </c>
      <c r="C7285" s="88" t="s">
        <v>2124</v>
      </c>
      <c r="D7285" s="99" t="s">
        <v>1699</v>
      </c>
      <c r="E7285" s="89">
        <v>0</v>
      </c>
      <c r="F7285" s="89">
        <v>1</v>
      </c>
      <c r="G7285" s="89">
        <v>0</v>
      </c>
      <c r="H7285" s="89">
        <v>0</v>
      </c>
      <c r="I7285" s="89">
        <v>2</v>
      </c>
      <c r="J7285" s="89">
        <v>0</v>
      </c>
      <c r="K7285" s="89">
        <v>0</v>
      </c>
      <c r="L7285" s="89">
        <v>0</v>
      </c>
      <c r="M7285" s="89">
        <v>0</v>
      </c>
      <c r="N7285" s="89">
        <v>0</v>
      </c>
      <c r="O7285" s="89">
        <v>2</v>
      </c>
      <c r="P7285" s="89">
        <v>684</v>
      </c>
      <c r="Q7285" s="89">
        <v>6669</v>
      </c>
      <c r="R7285" s="88">
        <f>VLOOKUP(P7285,NEW_TRAIN_TEST!$A$1:$M$980,13,0)</f>
        <v>6587.5</v>
      </c>
      <c r="S7285" s="88">
        <f>VLOOKUP(P7285,NEW_TRAIN_TEST!$A$1:$M$980,11,0)</f>
        <v>6864</v>
      </c>
      <c r="T7285" s="6">
        <f t="shared" si="226"/>
        <v>0</v>
      </c>
      <c r="U7285" s="6">
        <f t="shared" si="227"/>
        <v>0</v>
      </c>
    </row>
    <row r="7286" spans="1:21" x14ac:dyDescent="0.2">
      <c r="A7286" s="88">
        <v>7286</v>
      </c>
      <c r="B7286" s="88">
        <v>6</v>
      </c>
      <c r="C7286" s="88" t="s">
        <v>2124</v>
      </c>
      <c r="D7286" s="99" t="s">
        <v>1699</v>
      </c>
      <c r="E7286" s="89">
        <v>0</v>
      </c>
      <c r="F7286" s="89">
        <v>5</v>
      </c>
      <c r="G7286" s="89">
        <v>0</v>
      </c>
      <c r="H7286" s="89">
        <v>0</v>
      </c>
      <c r="I7286" s="89">
        <v>0</v>
      </c>
      <c r="J7286" s="89">
        <v>0</v>
      </c>
      <c r="K7286" s="89">
        <v>0</v>
      </c>
      <c r="L7286" s="89">
        <v>0</v>
      </c>
      <c r="M7286" s="89">
        <v>0</v>
      </c>
      <c r="N7286" s="89">
        <v>0</v>
      </c>
      <c r="O7286" s="89">
        <v>0</v>
      </c>
      <c r="P7286" s="89">
        <v>684</v>
      </c>
      <c r="Q7286" s="89">
        <v>6672.5</v>
      </c>
      <c r="R7286" s="88">
        <f>VLOOKUP(P7286,NEW_TRAIN_TEST!$A$1:$M$980,13,0)</f>
        <v>6587.5</v>
      </c>
      <c r="S7286" s="88">
        <f>VLOOKUP(P7286,NEW_TRAIN_TEST!$A$1:$M$980,11,0)</f>
        <v>6864</v>
      </c>
      <c r="T7286" s="6">
        <f t="shared" si="226"/>
        <v>0</v>
      </c>
      <c r="U7286" s="6">
        <f t="shared" si="227"/>
        <v>0</v>
      </c>
    </row>
    <row r="7287" spans="1:21" x14ac:dyDescent="0.2">
      <c r="A7287" s="88">
        <v>7287</v>
      </c>
      <c r="B7287" s="88">
        <v>6</v>
      </c>
      <c r="C7287" s="88" t="s">
        <v>2124</v>
      </c>
      <c r="D7287" s="99" t="s">
        <v>1699</v>
      </c>
      <c r="E7287" s="89">
        <v>0</v>
      </c>
      <c r="F7287" s="89">
        <v>6</v>
      </c>
      <c r="G7287" s="89">
        <v>0</v>
      </c>
      <c r="H7287" s="89">
        <v>0</v>
      </c>
      <c r="I7287" s="89">
        <v>0</v>
      </c>
      <c r="J7287" s="89">
        <v>0</v>
      </c>
      <c r="K7287" s="89">
        <v>0</v>
      </c>
      <c r="L7287" s="89">
        <v>0</v>
      </c>
      <c r="M7287" s="89">
        <v>0</v>
      </c>
      <c r="N7287" s="89">
        <v>0</v>
      </c>
      <c r="O7287" s="89">
        <v>0</v>
      </c>
      <c r="P7287" s="89">
        <v>684</v>
      </c>
      <c r="Q7287" s="89">
        <v>6675.83</v>
      </c>
      <c r="R7287" s="88">
        <f>VLOOKUP(P7287,NEW_TRAIN_TEST!$A$1:$M$980,13,0)</f>
        <v>6587.5</v>
      </c>
      <c r="S7287" s="88">
        <f>VLOOKUP(P7287,NEW_TRAIN_TEST!$A$1:$M$980,11,0)</f>
        <v>6864</v>
      </c>
      <c r="T7287" s="6">
        <f t="shared" si="226"/>
        <v>0</v>
      </c>
      <c r="U7287" s="6">
        <f t="shared" si="227"/>
        <v>0</v>
      </c>
    </row>
    <row r="7288" spans="1:21" x14ac:dyDescent="0.2">
      <c r="A7288" s="88">
        <v>7288</v>
      </c>
      <c r="B7288" s="88">
        <v>6</v>
      </c>
      <c r="C7288" s="88" t="s">
        <v>2124</v>
      </c>
      <c r="D7288" s="99" t="s">
        <v>1699</v>
      </c>
      <c r="E7288" s="89">
        <v>0</v>
      </c>
      <c r="F7288" s="89">
        <v>3</v>
      </c>
      <c r="G7288" s="89">
        <v>0</v>
      </c>
      <c r="H7288" s="89">
        <v>0</v>
      </c>
      <c r="I7288" s="89">
        <v>0</v>
      </c>
      <c r="J7288" s="89">
        <v>0</v>
      </c>
      <c r="K7288" s="89">
        <v>0</v>
      </c>
      <c r="L7288" s="89">
        <v>0</v>
      </c>
      <c r="M7288" s="89">
        <v>0</v>
      </c>
      <c r="N7288" s="89">
        <v>0</v>
      </c>
      <c r="O7288" s="89">
        <v>0</v>
      </c>
      <c r="P7288" s="89">
        <v>684</v>
      </c>
      <c r="Q7288" s="89">
        <v>6680.5</v>
      </c>
      <c r="R7288" s="88">
        <f>VLOOKUP(P7288,NEW_TRAIN_TEST!$A$1:$M$980,13,0)</f>
        <v>6587.5</v>
      </c>
      <c r="S7288" s="88">
        <f>VLOOKUP(P7288,NEW_TRAIN_TEST!$A$1:$M$980,11,0)</f>
        <v>6864</v>
      </c>
      <c r="T7288" s="6">
        <f t="shared" si="226"/>
        <v>0</v>
      </c>
      <c r="U7288" s="6">
        <f t="shared" si="227"/>
        <v>0</v>
      </c>
    </row>
    <row r="7289" spans="1:21" x14ac:dyDescent="0.2">
      <c r="A7289" s="88">
        <v>7289</v>
      </c>
      <c r="B7289" s="88">
        <v>6</v>
      </c>
      <c r="C7289" s="88" t="s">
        <v>2124</v>
      </c>
      <c r="D7289" s="99" t="s">
        <v>1699</v>
      </c>
      <c r="E7289" s="89">
        <v>3</v>
      </c>
      <c r="F7289" s="89">
        <v>0</v>
      </c>
      <c r="G7289" s="89">
        <v>0</v>
      </c>
      <c r="H7289" s="89">
        <v>0</v>
      </c>
      <c r="I7289" s="89">
        <v>0</v>
      </c>
      <c r="J7289" s="89">
        <v>0</v>
      </c>
      <c r="K7289" s="89">
        <v>0</v>
      </c>
      <c r="L7289" s="89">
        <v>0</v>
      </c>
      <c r="M7289" s="89">
        <v>0</v>
      </c>
      <c r="N7289" s="89">
        <v>0</v>
      </c>
      <c r="O7289" s="89">
        <v>0</v>
      </c>
      <c r="P7289" s="89">
        <v>684</v>
      </c>
      <c r="Q7289" s="89">
        <v>6757.5</v>
      </c>
      <c r="R7289" s="88">
        <f>VLOOKUP(P7289,NEW_TRAIN_TEST!$A$1:$M$980,13,0)</f>
        <v>6587.5</v>
      </c>
      <c r="S7289" s="88">
        <f>VLOOKUP(P7289,NEW_TRAIN_TEST!$A$1:$M$980,11,0)</f>
        <v>6864</v>
      </c>
      <c r="T7289" s="6">
        <f t="shared" si="226"/>
        <v>0</v>
      </c>
      <c r="U7289" s="6">
        <f t="shared" si="227"/>
        <v>0</v>
      </c>
    </row>
    <row r="7290" spans="1:21" x14ac:dyDescent="0.2">
      <c r="A7290" s="88">
        <v>7290</v>
      </c>
      <c r="B7290" s="88">
        <v>6</v>
      </c>
      <c r="C7290" s="88" t="s">
        <v>2124</v>
      </c>
      <c r="D7290" s="99" t="s">
        <v>1699</v>
      </c>
      <c r="E7290" s="89">
        <v>3</v>
      </c>
      <c r="F7290" s="89">
        <v>0</v>
      </c>
      <c r="G7290" s="89">
        <v>0</v>
      </c>
      <c r="H7290" s="89">
        <v>0</v>
      </c>
      <c r="I7290" s="89">
        <v>0</v>
      </c>
      <c r="J7290" s="89">
        <v>0</v>
      </c>
      <c r="K7290" s="89">
        <v>0</v>
      </c>
      <c r="L7290" s="89">
        <v>0</v>
      </c>
      <c r="M7290" s="89">
        <v>13</v>
      </c>
      <c r="N7290" s="89">
        <v>0</v>
      </c>
      <c r="O7290" s="89">
        <v>0</v>
      </c>
      <c r="P7290" s="89">
        <v>494</v>
      </c>
      <c r="Q7290" s="89">
        <v>8625</v>
      </c>
      <c r="R7290" s="88">
        <f>VLOOKUP(P7290,NEW_TRAIN_TEST!$A$1:$M$980,13,0)</f>
        <v>8268</v>
      </c>
      <c r="S7290" s="88">
        <f>VLOOKUP(P7290,NEW_TRAIN_TEST!$A$1:$M$980,11,0)</f>
        <v>8944</v>
      </c>
      <c r="T7290" s="6">
        <f t="shared" si="226"/>
        <v>0</v>
      </c>
      <c r="U7290" s="6">
        <f t="shared" si="227"/>
        <v>1</v>
      </c>
    </row>
    <row r="7291" spans="1:21" x14ac:dyDescent="0.2">
      <c r="A7291" s="88">
        <v>7291</v>
      </c>
      <c r="B7291" s="88">
        <v>6</v>
      </c>
      <c r="C7291" s="88" t="s">
        <v>2124</v>
      </c>
      <c r="D7291" s="99" t="s">
        <v>1699</v>
      </c>
      <c r="E7291" s="89">
        <v>4</v>
      </c>
      <c r="F7291" s="89">
        <v>0</v>
      </c>
      <c r="G7291" s="89">
        <v>0</v>
      </c>
      <c r="H7291" s="89">
        <v>0</v>
      </c>
      <c r="I7291" s="89">
        <v>0</v>
      </c>
      <c r="J7291" s="89">
        <v>0</v>
      </c>
      <c r="K7291" s="89">
        <v>0</v>
      </c>
      <c r="L7291" s="89">
        <v>0</v>
      </c>
      <c r="M7291" s="89">
        <v>0</v>
      </c>
      <c r="N7291" s="89">
        <v>0</v>
      </c>
      <c r="O7291" s="89">
        <v>0</v>
      </c>
      <c r="P7291" s="89">
        <v>494</v>
      </c>
      <c r="Q7291" s="89">
        <v>8697.5</v>
      </c>
      <c r="R7291" s="88">
        <f>VLOOKUP(P7291,NEW_TRAIN_TEST!$A$1:$M$980,13,0)</f>
        <v>8268</v>
      </c>
      <c r="S7291" s="88">
        <f>VLOOKUP(P7291,NEW_TRAIN_TEST!$A$1:$M$980,11,0)</f>
        <v>8944</v>
      </c>
      <c r="T7291" s="6">
        <f t="shared" si="226"/>
        <v>0</v>
      </c>
      <c r="U7291" s="6">
        <f t="shared" si="227"/>
        <v>0</v>
      </c>
    </row>
    <row r="7292" spans="1:21" x14ac:dyDescent="0.2">
      <c r="A7292" s="88">
        <v>7292</v>
      </c>
      <c r="B7292" s="88">
        <v>6</v>
      </c>
      <c r="C7292" s="88" t="s">
        <v>2124</v>
      </c>
      <c r="D7292" s="99" t="s">
        <v>1699</v>
      </c>
      <c r="E7292" s="89">
        <v>0</v>
      </c>
      <c r="F7292" s="89">
        <v>1</v>
      </c>
      <c r="G7292" s="89">
        <v>0</v>
      </c>
      <c r="H7292" s="89">
        <v>0</v>
      </c>
      <c r="I7292" s="89">
        <v>2</v>
      </c>
      <c r="J7292" s="89">
        <v>0</v>
      </c>
      <c r="K7292" s="89">
        <v>0</v>
      </c>
      <c r="L7292" s="89">
        <v>1</v>
      </c>
      <c r="M7292" s="89">
        <v>0</v>
      </c>
      <c r="N7292" s="89">
        <v>0</v>
      </c>
      <c r="O7292" s="89">
        <v>2</v>
      </c>
      <c r="P7292" s="89">
        <v>396</v>
      </c>
      <c r="Q7292" s="89">
        <v>6203.5</v>
      </c>
      <c r="R7292" s="88">
        <f>VLOOKUP(P7292,NEW_TRAIN_TEST!$A$1:$M$980,13,0)</f>
        <v>6203.5</v>
      </c>
      <c r="S7292" s="88">
        <f>VLOOKUP(P7292,NEW_TRAIN_TEST!$A$1:$M$980,11,0)</f>
        <v>6397</v>
      </c>
      <c r="T7292" s="6">
        <f t="shared" si="226"/>
        <v>1</v>
      </c>
      <c r="U7292" s="6">
        <f t="shared" si="227"/>
        <v>0</v>
      </c>
    </row>
    <row r="7293" spans="1:21" x14ac:dyDescent="0.2">
      <c r="A7293" s="88">
        <v>7293</v>
      </c>
      <c r="B7293" s="88">
        <v>6</v>
      </c>
      <c r="C7293" s="88" t="s">
        <v>2124</v>
      </c>
      <c r="D7293" s="99" t="s">
        <v>1699</v>
      </c>
      <c r="E7293" s="89">
        <v>0</v>
      </c>
      <c r="F7293" s="89">
        <v>1</v>
      </c>
      <c r="G7293" s="89">
        <v>1</v>
      </c>
      <c r="H7293" s="89">
        <v>0</v>
      </c>
      <c r="I7293" s="89">
        <v>2</v>
      </c>
      <c r="J7293" s="89">
        <v>0</v>
      </c>
      <c r="K7293" s="89">
        <v>0</v>
      </c>
      <c r="L7293" s="89">
        <v>0</v>
      </c>
      <c r="M7293" s="89">
        <v>0</v>
      </c>
      <c r="N7293" s="89">
        <v>0</v>
      </c>
      <c r="O7293" s="89">
        <v>2</v>
      </c>
      <c r="P7293" s="89">
        <v>396</v>
      </c>
      <c r="Q7293" s="89">
        <v>6207.5</v>
      </c>
      <c r="R7293" s="88">
        <f>VLOOKUP(P7293,NEW_TRAIN_TEST!$A$1:$M$980,13,0)</f>
        <v>6203.5</v>
      </c>
      <c r="S7293" s="88">
        <f>VLOOKUP(P7293,NEW_TRAIN_TEST!$A$1:$M$980,11,0)</f>
        <v>6397</v>
      </c>
      <c r="T7293" s="6">
        <f t="shared" si="226"/>
        <v>0</v>
      </c>
      <c r="U7293" s="6">
        <f t="shared" si="227"/>
        <v>0</v>
      </c>
    </row>
    <row r="7294" spans="1:21" x14ac:dyDescent="0.2">
      <c r="A7294" s="88">
        <v>7294</v>
      </c>
      <c r="B7294" s="88">
        <v>6</v>
      </c>
      <c r="C7294" s="88" t="s">
        <v>2124</v>
      </c>
      <c r="D7294" s="99" t="s">
        <v>1699</v>
      </c>
      <c r="E7294" s="89">
        <v>0</v>
      </c>
      <c r="F7294" s="89">
        <v>0</v>
      </c>
      <c r="G7294" s="89">
        <v>0</v>
      </c>
      <c r="H7294" s="89">
        <v>0</v>
      </c>
      <c r="I7294" s="89">
        <v>0</v>
      </c>
      <c r="J7294" s="89">
        <v>0</v>
      </c>
      <c r="K7294" s="89">
        <v>0</v>
      </c>
      <c r="L7294" s="89">
        <v>1</v>
      </c>
      <c r="M7294" s="89">
        <v>0</v>
      </c>
      <c r="N7294" s="89">
        <v>0</v>
      </c>
      <c r="O7294" s="89">
        <v>0</v>
      </c>
      <c r="P7294" s="89">
        <v>396</v>
      </c>
      <c r="Q7294" s="89">
        <v>6210</v>
      </c>
      <c r="R7294" s="88">
        <f>VLOOKUP(P7294,NEW_TRAIN_TEST!$A$1:$M$980,13,0)</f>
        <v>6203.5</v>
      </c>
      <c r="S7294" s="88">
        <f>VLOOKUP(P7294,NEW_TRAIN_TEST!$A$1:$M$980,11,0)</f>
        <v>6397</v>
      </c>
      <c r="T7294" s="6">
        <f t="shared" si="226"/>
        <v>1</v>
      </c>
      <c r="U7294" s="6">
        <f t="shared" si="227"/>
        <v>0</v>
      </c>
    </row>
    <row r="7295" spans="1:21" x14ac:dyDescent="0.2">
      <c r="A7295" s="88">
        <v>7295</v>
      </c>
      <c r="B7295" s="88">
        <v>6</v>
      </c>
      <c r="C7295" s="88" t="s">
        <v>2124</v>
      </c>
      <c r="D7295" s="99" t="s">
        <v>1699</v>
      </c>
      <c r="E7295" s="89">
        <v>2</v>
      </c>
      <c r="F7295" s="89">
        <v>0</v>
      </c>
      <c r="G7295" s="89">
        <v>0</v>
      </c>
      <c r="H7295" s="89">
        <v>0</v>
      </c>
      <c r="I7295" s="89">
        <v>0</v>
      </c>
      <c r="J7295" s="89">
        <v>0</v>
      </c>
      <c r="K7295" s="89">
        <v>0</v>
      </c>
      <c r="L7295" s="89">
        <v>0</v>
      </c>
      <c r="M7295" s="89">
        <v>0</v>
      </c>
      <c r="N7295" s="89">
        <v>0</v>
      </c>
      <c r="O7295" s="89">
        <v>0</v>
      </c>
      <c r="P7295" s="89">
        <v>589</v>
      </c>
      <c r="Q7295" s="89">
        <v>3313</v>
      </c>
      <c r="R7295" s="88">
        <f>VLOOKUP(P7295,NEW_TRAIN_TEST!$A$1:$M$980,13,0)</f>
        <v>2475</v>
      </c>
      <c r="S7295" s="88">
        <f>VLOOKUP(P7295,NEW_TRAIN_TEST!$A$1:$M$980,11,0)</f>
        <v>3410</v>
      </c>
      <c r="T7295" s="6">
        <f t="shared" si="226"/>
        <v>0</v>
      </c>
      <c r="U7295" s="6">
        <f t="shared" si="227"/>
        <v>0</v>
      </c>
    </row>
    <row r="7296" spans="1:21" x14ac:dyDescent="0.2">
      <c r="A7296" s="88">
        <v>7296</v>
      </c>
      <c r="B7296" s="88">
        <v>6</v>
      </c>
      <c r="C7296" s="88" t="s">
        <v>2124</v>
      </c>
      <c r="D7296" s="99" t="s">
        <v>1699</v>
      </c>
      <c r="E7296" s="89">
        <v>15</v>
      </c>
      <c r="F7296" s="89">
        <v>2</v>
      </c>
      <c r="G7296" s="89">
        <v>1</v>
      </c>
      <c r="H7296" s="89">
        <v>2</v>
      </c>
      <c r="I7296" s="89">
        <v>2</v>
      </c>
      <c r="J7296" s="89">
        <v>0</v>
      </c>
      <c r="K7296" s="89">
        <v>0</v>
      </c>
      <c r="L7296" s="89">
        <v>0</v>
      </c>
      <c r="M7296" s="89">
        <v>0</v>
      </c>
      <c r="N7296" s="89">
        <v>0</v>
      </c>
      <c r="O7296" s="89">
        <v>2</v>
      </c>
      <c r="P7296" s="89">
        <v>831</v>
      </c>
      <c r="Q7296" s="89">
        <v>8036</v>
      </c>
      <c r="R7296" s="88">
        <f>VLOOKUP(P7296,NEW_TRAIN_TEST!$A$1:$M$980,13,0)</f>
        <v>6842</v>
      </c>
      <c r="S7296" s="88">
        <f>VLOOKUP(P7296,NEW_TRAIN_TEST!$A$1:$M$980,11,0)</f>
        <v>8761</v>
      </c>
      <c r="T7296" s="6">
        <f t="shared" si="226"/>
        <v>0</v>
      </c>
      <c r="U7296" s="6">
        <f t="shared" si="227"/>
        <v>0</v>
      </c>
    </row>
    <row r="7297" spans="1:21" x14ac:dyDescent="0.2">
      <c r="A7297" s="88">
        <v>7297</v>
      </c>
      <c r="B7297" s="88">
        <v>6</v>
      </c>
      <c r="C7297" s="88" t="s">
        <v>2124</v>
      </c>
      <c r="D7297" s="99" t="s">
        <v>1699</v>
      </c>
      <c r="E7297" s="89">
        <v>10</v>
      </c>
      <c r="F7297" s="89">
        <v>2</v>
      </c>
      <c r="G7297" s="89">
        <v>0</v>
      </c>
      <c r="H7297" s="89">
        <v>0</v>
      </c>
      <c r="I7297" s="89">
        <v>2</v>
      </c>
      <c r="J7297" s="89">
        <v>0</v>
      </c>
      <c r="K7297" s="89">
        <v>0</v>
      </c>
      <c r="L7297" s="89">
        <v>1</v>
      </c>
      <c r="M7297" s="89">
        <v>0</v>
      </c>
      <c r="N7297" s="89">
        <v>0</v>
      </c>
      <c r="O7297" s="89">
        <v>2</v>
      </c>
      <c r="P7297" s="89">
        <v>693</v>
      </c>
      <c r="Q7297" s="89">
        <v>9040.5</v>
      </c>
      <c r="R7297" s="88">
        <f>VLOOKUP(P7297,NEW_TRAIN_TEST!$A$1:$M$980,13,0)</f>
        <v>8889</v>
      </c>
      <c r="S7297" s="88">
        <f>VLOOKUP(P7297,NEW_TRAIN_TEST!$A$1:$M$980,11,0)</f>
        <v>9458</v>
      </c>
      <c r="T7297" s="6">
        <f t="shared" si="226"/>
        <v>1</v>
      </c>
      <c r="U7297" s="6">
        <f t="shared" si="227"/>
        <v>0</v>
      </c>
    </row>
    <row r="7298" spans="1:21" x14ac:dyDescent="0.2">
      <c r="A7298" s="88">
        <v>7298</v>
      </c>
      <c r="B7298" s="88">
        <v>6</v>
      </c>
      <c r="C7298" s="88" t="s">
        <v>2124</v>
      </c>
      <c r="D7298" s="99" t="s">
        <v>1699</v>
      </c>
      <c r="E7298" s="89">
        <v>8</v>
      </c>
      <c r="F7298" s="89">
        <v>1</v>
      </c>
      <c r="G7298" s="89">
        <v>0</v>
      </c>
      <c r="H7298" s="89">
        <v>0</v>
      </c>
      <c r="I7298" s="89">
        <v>2</v>
      </c>
      <c r="J7298" s="89">
        <v>0</v>
      </c>
      <c r="K7298" s="89">
        <v>0</v>
      </c>
      <c r="L7298" s="89">
        <v>1</v>
      </c>
      <c r="M7298" s="89">
        <v>26</v>
      </c>
      <c r="N7298" s="89">
        <v>0</v>
      </c>
      <c r="O7298" s="89">
        <v>2</v>
      </c>
      <c r="P7298" s="89">
        <v>395</v>
      </c>
      <c r="Q7298" s="89">
        <v>7324.5</v>
      </c>
      <c r="R7298" s="88">
        <f>VLOOKUP(P7298,NEW_TRAIN_TEST!$A$1:$M$980,13,0)</f>
        <v>7217</v>
      </c>
      <c r="S7298" s="88">
        <f>VLOOKUP(P7298,NEW_TRAIN_TEST!$A$1:$M$980,11,0)</f>
        <v>7840</v>
      </c>
      <c r="T7298" s="6">
        <f t="shared" si="226"/>
        <v>1</v>
      </c>
      <c r="U7298" s="6">
        <f t="shared" si="227"/>
        <v>1</v>
      </c>
    </row>
    <row r="7299" spans="1:21" x14ac:dyDescent="0.2">
      <c r="A7299" s="88">
        <v>7299</v>
      </c>
      <c r="B7299" s="88">
        <v>6</v>
      </c>
      <c r="C7299" s="88" t="s">
        <v>2124</v>
      </c>
      <c r="D7299" s="99" t="s">
        <v>1699</v>
      </c>
      <c r="E7299" s="89">
        <v>4</v>
      </c>
      <c r="F7299" s="89">
        <v>4</v>
      </c>
      <c r="G7299" s="89">
        <v>0</v>
      </c>
      <c r="H7299" s="89">
        <v>2</v>
      </c>
      <c r="I7299" s="89">
        <v>2</v>
      </c>
      <c r="J7299" s="89">
        <v>0</v>
      </c>
      <c r="K7299" s="89">
        <v>0</v>
      </c>
      <c r="L7299" s="89">
        <v>0</v>
      </c>
      <c r="M7299" s="89">
        <v>26</v>
      </c>
      <c r="N7299" s="89">
        <v>0</v>
      </c>
      <c r="O7299" s="89">
        <v>2</v>
      </c>
      <c r="P7299" s="89">
        <v>395</v>
      </c>
      <c r="Q7299" s="89">
        <v>7422</v>
      </c>
      <c r="R7299" s="88">
        <f>VLOOKUP(P7299,NEW_TRAIN_TEST!$A$1:$M$980,13,0)</f>
        <v>7217</v>
      </c>
      <c r="S7299" s="88">
        <f>VLOOKUP(P7299,NEW_TRAIN_TEST!$A$1:$M$980,11,0)</f>
        <v>7840</v>
      </c>
      <c r="T7299" s="6">
        <f t="shared" ref="T7299:T7362" si="228">IF(L7299&gt;0,1,0)</f>
        <v>0</v>
      </c>
      <c r="U7299" s="6">
        <f t="shared" ref="U7299:U7362" si="229">IF(M7299&gt;0,1,0)</f>
        <v>1</v>
      </c>
    </row>
    <row r="7300" spans="1:21" x14ac:dyDescent="0.2">
      <c r="A7300" s="88">
        <v>7300</v>
      </c>
      <c r="B7300" s="88">
        <v>6</v>
      </c>
      <c r="C7300" s="88" t="s">
        <v>2124</v>
      </c>
      <c r="D7300" s="99" t="s">
        <v>1699</v>
      </c>
      <c r="E7300" s="89">
        <v>3</v>
      </c>
      <c r="F7300" s="89">
        <v>1</v>
      </c>
      <c r="G7300" s="89">
        <v>0</v>
      </c>
      <c r="H7300" s="89">
        <v>0</v>
      </c>
      <c r="I7300" s="89">
        <v>2</v>
      </c>
      <c r="J7300" s="89">
        <v>0</v>
      </c>
      <c r="K7300" s="89">
        <v>0</v>
      </c>
      <c r="L7300" s="89">
        <v>0</v>
      </c>
      <c r="M7300" s="89">
        <v>0</v>
      </c>
      <c r="N7300" s="89">
        <v>0</v>
      </c>
      <c r="O7300" s="89">
        <v>2</v>
      </c>
      <c r="P7300" s="89">
        <v>593</v>
      </c>
      <c r="Q7300" s="89">
        <v>4840</v>
      </c>
      <c r="R7300" s="88">
        <f>VLOOKUP(P7300,NEW_TRAIN_TEST!$A$1:$M$980,13,0)</f>
        <v>4519</v>
      </c>
      <c r="S7300" s="88">
        <f>VLOOKUP(P7300,NEW_TRAIN_TEST!$A$1:$M$980,11,0)</f>
        <v>4849</v>
      </c>
      <c r="T7300" s="6">
        <f t="shared" si="228"/>
        <v>0</v>
      </c>
      <c r="U7300" s="6">
        <f t="shared" si="229"/>
        <v>0</v>
      </c>
    </row>
    <row r="7301" spans="1:21" x14ac:dyDescent="0.2">
      <c r="A7301" s="88">
        <v>7301</v>
      </c>
      <c r="B7301" s="88">
        <v>6</v>
      </c>
      <c r="C7301" s="88" t="s">
        <v>2124</v>
      </c>
      <c r="D7301" s="99" t="s">
        <v>1699</v>
      </c>
      <c r="E7301" s="89">
        <v>2</v>
      </c>
      <c r="F7301" s="89">
        <v>0</v>
      </c>
      <c r="G7301" s="89">
        <v>0</v>
      </c>
      <c r="H7301" s="89">
        <v>0</v>
      </c>
      <c r="I7301" s="89">
        <v>0</v>
      </c>
      <c r="J7301" s="89">
        <v>0</v>
      </c>
      <c r="K7301" s="89">
        <v>0</v>
      </c>
      <c r="L7301" s="89">
        <v>0</v>
      </c>
      <c r="M7301" s="89">
        <v>0</v>
      </c>
      <c r="N7301" s="89">
        <v>0</v>
      </c>
      <c r="O7301" s="89">
        <v>0</v>
      </c>
      <c r="P7301" s="89">
        <v>594</v>
      </c>
      <c r="Q7301" s="89">
        <v>2942</v>
      </c>
      <c r="R7301" s="88">
        <f>VLOOKUP(P7301,NEW_TRAIN_TEST!$A$1:$M$980,13,0)</f>
        <v>2195</v>
      </c>
      <c r="S7301" s="88">
        <f>VLOOKUP(P7301,NEW_TRAIN_TEST!$A$1:$M$980,11,0)</f>
        <v>3046</v>
      </c>
      <c r="T7301" s="6">
        <f t="shared" si="228"/>
        <v>0</v>
      </c>
      <c r="U7301" s="6">
        <f t="shared" si="229"/>
        <v>0</v>
      </c>
    </row>
    <row r="7302" spans="1:21" x14ac:dyDescent="0.2">
      <c r="A7302" s="88">
        <v>7302</v>
      </c>
      <c r="B7302" s="88">
        <v>6</v>
      </c>
      <c r="C7302" s="88" t="s">
        <v>2124</v>
      </c>
      <c r="D7302" s="99" t="s">
        <v>1699</v>
      </c>
      <c r="E7302" s="89">
        <v>2</v>
      </c>
      <c r="F7302" s="89">
        <v>0</v>
      </c>
      <c r="G7302" s="89">
        <v>0</v>
      </c>
      <c r="H7302" s="89">
        <v>0</v>
      </c>
      <c r="I7302" s="89">
        <v>0</v>
      </c>
      <c r="J7302" s="89">
        <v>0</v>
      </c>
      <c r="K7302" s="89">
        <v>0</v>
      </c>
      <c r="L7302" s="89">
        <v>0</v>
      </c>
      <c r="M7302" s="89">
        <v>0</v>
      </c>
      <c r="N7302" s="89">
        <v>0</v>
      </c>
      <c r="O7302" s="89">
        <v>0</v>
      </c>
      <c r="P7302" s="89">
        <v>595</v>
      </c>
      <c r="Q7302" s="89">
        <v>3157.5</v>
      </c>
      <c r="R7302" s="88">
        <f>VLOOKUP(P7302,NEW_TRAIN_TEST!$A$1:$M$980,13,0)</f>
        <v>2316</v>
      </c>
      <c r="S7302" s="88">
        <f>VLOOKUP(P7302,NEW_TRAIN_TEST!$A$1:$M$980,11,0)</f>
        <v>3220</v>
      </c>
      <c r="T7302" s="6">
        <f t="shared" si="228"/>
        <v>0</v>
      </c>
      <c r="U7302" s="6">
        <f t="shared" si="229"/>
        <v>0</v>
      </c>
    </row>
    <row r="7303" spans="1:21" x14ac:dyDescent="0.2">
      <c r="A7303" s="88">
        <v>7303</v>
      </c>
      <c r="B7303" s="88">
        <v>6</v>
      </c>
      <c r="C7303" s="88" t="s">
        <v>2124</v>
      </c>
      <c r="D7303" s="99" t="s">
        <v>1699</v>
      </c>
      <c r="E7303" s="89">
        <v>28</v>
      </c>
      <c r="F7303" s="89">
        <v>0</v>
      </c>
      <c r="G7303" s="89">
        <v>0</v>
      </c>
      <c r="H7303" s="89">
        <v>0</v>
      </c>
      <c r="I7303" s="89">
        <v>0</v>
      </c>
      <c r="J7303" s="89">
        <v>0</v>
      </c>
      <c r="K7303" s="89">
        <v>0</v>
      </c>
      <c r="L7303" s="89">
        <v>0</v>
      </c>
      <c r="M7303" s="89">
        <v>0</v>
      </c>
      <c r="N7303" s="89">
        <v>0</v>
      </c>
      <c r="O7303" s="89">
        <v>0</v>
      </c>
      <c r="P7303" s="89">
        <v>485</v>
      </c>
      <c r="Q7303" s="89">
        <v>10191.5</v>
      </c>
      <c r="R7303" s="88">
        <f>VLOOKUP(P7303,NEW_TRAIN_TEST!$A$1:$M$980,13,0)</f>
        <v>3595</v>
      </c>
      <c r="S7303" s="88">
        <f>VLOOKUP(P7303,NEW_TRAIN_TEST!$A$1:$M$980,11,0)</f>
        <v>10799</v>
      </c>
      <c r="T7303" s="6">
        <f t="shared" si="228"/>
        <v>0</v>
      </c>
      <c r="U7303" s="6">
        <f t="shared" si="229"/>
        <v>0</v>
      </c>
    </row>
    <row r="7304" spans="1:21" x14ac:dyDescent="0.2">
      <c r="A7304" s="88">
        <v>7304</v>
      </c>
      <c r="B7304" s="88">
        <v>6</v>
      </c>
      <c r="C7304" s="88" t="s">
        <v>2124</v>
      </c>
      <c r="D7304" s="99" t="s">
        <v>1699</v>
      </c>
      <c r="E7304" s="89">
        <v>22</v>
      </c>
      <c r="F7304" s="89">
        <v>0</v>
      </c>
      <c r="G7304" s="89">
        <v>0</v>
      </c>
      <c r="H7304" s="89">
        <v>0</v>
      </c>
      <c r="I7304" s="89">
        <v>0</v>
      </c>
      <c r="J7304" s="89">
        <v>0</v>
      </c>
      <c r="K7304" s="89">
        <v>0</v>
      </c>
      <c r="L7304" s="89">
        <v>0</v>
      </c>
      <c r="M7304" s="89">
        <v>0</v>
      </c>
      <c r="N7304" s="89">
        <v>0</v>
      </c>
      <c r="O7304" s="89">
        <v>0</v>
      </c>
      <c r="P7304" s="89">
        <v>490</v>
      </c>
      <c r="Q7304" s="89">
        <v>8680</v>
      </c>
      <c r="R7304" s="88">
        <f>VLOOKUP(P7304,NEW_TRAIN_TEST!$A$1:$M$980,13,0)</f>
        <v>3153</v>
      </c>
      <c r="S7304" s="88">
        <f>VLOOKUP(P7304,NEW_TRAIN_TEST!$A$1:$M$980,11,0)</f>
        <v>9461</v>
      </c>
      <c r="T7304" s="6">
        <f t="shared" si="228"/>
        <v>0</v>
      </c>
      <c r="U7304" s="6">
        <f t="shared" si="229"/>
        <v>0</v>
      </c>
    </row>
    <row r="7305" spans="1:21" x14ac:dyDescent="0.2">
      <c r="A7305" s="88">
        <v>7305</v>
      </c>
      <c r="B7305" s="88">
        <v>6</v>
      </c>
      <c r="C7305" s="88" t="s">
        <v>2124</v>
      </c>
      <c r="D7305" s="99" t="s">
        <v>1699</v>
      </c>
      <c r="E7305" s="89">
        <v>7</v>
      </c>
      <c r="F7305" s="89">
        <v>2</v>
      </c>
      <c r="G7305" s="89">
        <v>0</v>
      </c>
      <c r="H7305" s="89">
        <v>0</v>
      </c>
      <c r="I7305" s="89">
        <v>2</v>
      </c>
      <c r="J7305" s="89">
        <v>0</v>
      </c>
      <c r="K7305" s="89">
        <v>0</v>
      </c>
      <c r="L7305" s="89">
        <v>1</v>
      </c>
      <c r="M7305" s="89">
        <v>22</v>
      </c>
      <c r="N7305" s="89">
        <v>0</v>
      </c>
      <c r="O7305" s="89">
        <v>2</v>
      </c>
      <c r="P7305" s="89">
        <v>490</v>
      </c>
      <c r="Q7305" s="89">
        <v>8719</v>
      </c>
      <c r="R7305" s="88">
        <f>VLOOKUP(P7305,NEW_TRAIN_TEST!$A$1:$M$980,13,0)</f>
        <v>3153</v>
      </c>
      <c r="S7305" s="88">
        <f>VLOOKUP(P7305,NEW_TRAIN_TEST!$A$1:$M$980,11,0)</f>
        <v>9461</v>
      </c>
      <c r="T7305" s="6">
        <f t="shared" si="228"/>
        <v>1</v>
      </c>
      <c r="U7305" s="6">
        <f t="shared" si="229"/>
        <v>1</v>
      </c>
    </row>
    <row r="7306" spans="1:21" x14ac:dyDescent="0.2">
      <c r="A7306" s="88">
        <v>7306</v>
      </c>
      <c r="B7306" s="88">
        <v>6</v>
      </c>
      <c r="C7306" s="88" t="s">
        <v>2124</v>
      </c>
      <c r="D7306" s="99" t="s">
        <v>1699</v>
      </c>
      <c r="E7306" s="89">
        <v>28</v>
      </c>
      <c r="F7306" s="89">
        <v>0</v>
      </c>
      <c r="G7306" s="89">
        <v>0</v>
      </c>
      <c r="H7306" s="89">
        <v>0</v>
      </c>
      <c r="I7306" s="89">
        <v>0</v>
      </c>
      <c r="J7306" s="89">
        <v>0</v>
      </c>
      <c r="K7306" s="89">
        <v>0</v>
      </c>
      <c r="L7306" s="89">
        <v>0</v>
      </c>
      <c r="M7306" s="89">
        <v>0</v>
      </c>
      <c r="N7306" s="89">
        <v>0</v>
      </c>
      <c r="O7306" s="89">
        <v>0</v>
      </c>
      <c r="P7306" s="89">
        <v>492</v>
      </c>
      <c r="Q7306" s="89">
        <v>9349</v>
      </c>
      <c r="R7306" s="88">
        <f>VLOOKUP(P7306,NEW_TRAIN_TEST!$A$1:$M$980,13,0)</f>
        <v>3611</v>
      </c>
      <c r="S7306" s="88">
        <f>VLOOKUP(P7306,NEW_TRAIN_TEST!$A$1:$M$980,11,0)</f>
        <v>9948</v>
      </c>
      <c r="T7306" s="6">
        <f t="shared" si="228"/>
        <v>0</v>
      </c>
      <c r="U7306" s="6">
        <f t="shared" si="229"/>
        <v>0</v>
      </c>
    </row>
    <row r="7307" spans="1:21" x14ac:dyDescent="0.2">
      <c r="A7307" s="88">
        <v>7307</v>
      </c>
      <c r="B7307" s="88">
        <v>6</v>
      </c>
      <c r="C7307" s="88" t="s">
        <v>2124</v>
      </c>
      <c r="D7307" s="99" t="s">
        <v>1699</v>
      </c>
      <c r="E7307" s="89">
        <v>5</v>
      </c>
      <c r="F7307" s="89">
        <v>1</v>
      </c>
      <c r="G7307" s="89">
        <v>0</v>
      </c>
      <c r="H7307" s="89">
        <v>0</v>
      </c>
      <c r="I7307" s="89">
        <v>2</v>
      </c>
      <c r="J7307" s="89">
        <v>0</v>
      </c>
      <c r="K7307" s="89">
        <v>0</v>
      </c>
      <c r="L7307" s="89">
        <v>1</v>
      </c>
      <c r="M7307" s="89">
        <v>0</v>
      </c>
      <c r="N7307" s="89">
        <v>0</v>
      </c>
      <c r="O7307" s="89">
        <v>2</v>
      </c>
      <c r="P7307" s="89">
        <v>943</v>
      </c>
      <c r="Q7307" s="89">
        <v>6520</v>
      </c>
      <c r="R7307" s="88">
        <f>VLOOKUP(P7307,NEW_TRAIN_TEST!$A$1:$M$980,13,0)</f>
        <v>6308</v>
      </c>
      <c r="S7307" s="88">
        <f>VLOOKUP(P7307,NEW_TRAIN_TEST!$A$1:$M$980,11,0)</f>
        <v>7339</v>
      </c>
      <c r="T7307" s="6">
        <f t="shared" si="228"/>
        <v>1</v>
      </c>
      <c r="U7307" s="6">
        <f t="shared" si="229"/>
        <v>0</v>
      </c>
    </row>
    <row r="7308" spans="1:21" x14ac:dyDescent="0.2">
      <c r="A7308" s="88">
        <v>7308</v>
      </c>
      <c r="B7308" s="88">
        <v>6</v>
      </c>
      <c r="C7308" s="88" t="s">
        <v>2124</v>
      </c>
      <c r="D7308" s="99" t="s">
        <v>1699</v>
      </c>
      <c r="E7308" s="89">
        <v>4</v>
      </c>
      <c r="F7308" s="89">
        <v>2</v>
      </c>
      <c r="G7308" s="89">
        <v>0</v>
      </c>
      <c r="H7308" s="89">
        <v>2</v>
      </c>
      <c r="I7308" s="89">
        <v>2</v>
      </c>
      <c r="J7308" s="89">
        <v>0</v>
      </c>
      <c r="K7308" s="89">
        <v>0</v>
      </c>
      <c r="L7308" s="89">
        <v>0</v>
      </c>
      <c r="M7308" s="89">
        <v>0</v>
      </c>
      <c r="N7308" s="89">
        <v>0</v>
      </c>
      <c r="O7308" s="89">
        <v>2</v>
      </c>
      <c r="P7308" s="89">
        <v>943</v>
      </c>
      <c r="Q7308" s="89">
        <v>6758</v>
      </c>
      <c r="R7308" s="88">
        <f>VLOOKUP(P7308,NEW_TRAIN_TEST!$A$1:$M$980,13,0)</f>
        <v>6308</v>
      </c>
      <c r="S7308" s="88">
        <f>VLOOKUP(P7308,NEW_TRAIN_TEST!$A$1:$M$980,11,0)</f>
        <v>7339</v>
      </c>
      <c r="T7308" s="6">
        <f t="shared" si="228"/>
        <v>0</v>
      </c>
      <c r="U7308" s="6">
        <f t="shared" si="229"/>
        <v>0</v>
      </c>
    </row>
    <row r="7309" spans="1:21" x14ac:dyDescent="0.2">
      <c r="A7309" s="88">
        <v>7309</v>
      </c>
      <c r="B7309" s="88">
        <v>6</v>
      </c>
      <c r="C7309" s="88" t="s">
        <v>2124</v>
      </c>
      <c r="D7309" s="99" t="s">
        <v>1699</v>
      </c>
      <c r="E7309" s="89">
        <v>11</v>
      </c>
      <c r="F7309" s="89">
        <v>6</v>
      </c>
      <c r="G7309" s="89">
        <v>1</v>
      </c>
      <c r="H7309" s="89">
        <v>2</v>
      </c>
      <c r="I7309" s="89">
        <v>2</v>
      </c>
      <c r="J7309" s="89">
        <v>0</v>
      </c>
      <c r="K7309" s="89">
        <v>0</v>
      </c>
      <c r="L7309" s="89">
        <v>1</v>
      </c>
      <c r="M7309" s="89">
        <v>0</v>
      </c>
      <c r="N7309" s="89">
        <v>0</v>
      </c>
      <c r="O7309" s="89">
        <v>2</v>
      </c>
      <c r="P7309" s="89">
        <v>388</v>
      </c>
      <c r="Q7309" s="89">
        <v>10863.5</v>
      </c>
      <c r="R7309" s="88">
        <f>VLOOKUP(P7309,NEW_TRAIN_TEST!$A$1:$M$980,13,0)</f>
        <v>10778</v>
      </c>
      <c r="S7309" s="88">
        <f>VLOOKUP(P7309,NEW_TRAIN_TEST!$A$1:$M$980,11,0)</f>
        <v>11620</v>
      </c>
      <c r="T7309" s="6">
        <f t="shared" si="228"/>
        <v>1</v>
      </c>
      <c r="U7309" s="6">
        <f t="shared" si="229"/>
        <v>0</v>
      </c>
    </row>
    <row r="7310" spans="1:21" x14ac:dyDescent="0.2">
      <c r="A7310" s="88">
        <v>7310</v>
      </c>
      <c r="B7310" s="88">
        <v>6</v>
      </c>
      <c r="C7310" s="88" t="s">
        <v>2124</v>
      </c>
      <c r="D7310" s="99" t="s">
        <v>1699</v>
      </c>
      <c r="E7310" s="89">
        <v>10</v>
      </c>
      <c r="F7310" s="89">
        <v>1</v>
      </c>
      <c r="G7310" s="89">
        <v>0</v>
      </c>
      <c r="H7310" s="89">
        <v>0</v>
      </c>
      <c r="I7310" s="89">
        <v>2</v>
      </c>
      <c r="J7310" s="89">
        <v>0</v>
      </c>
      <c r="K7310" s="89">
        <v>0</v>
      </c>
      <c r="L7310" s="89">
        <v>0</v>
      </c>
      <c r="M7310" s="89">
        <v>0</v>
      </c>
      <c r="N7310" s="89">
        <v>0</v>
      </c>
      <c r="O7310" s="89">
        <v>2</v>
      </c>
      <c r="P7310" s="89">
        <v>390</v>
      </c>
      <c r="Q7310" s="89">
        <v>12339</v>
      </c>
      <c r="R7310" s="88">
        <f>VLOOKUP(P7310,NEW_TRAIN_TEST!$A$1:$M$980,13,0)</f>
        <v>12167</v>
      </c>
      <c r="S7310" s="88">
        <f>VLOOKUP(P7310,NEW_TRAIN_TEST!$A$1:$M$980,11,0)</f>
        <v>13194</v>
      </c>
      <c r="T7310" s="6">
        <f t="shared" si="228"/>
        <v>0</v>
      </c>
      <c r="U7310" s="6">
        <f t="shared" si="229"/>
        <v>0</v>
      </c>
    </row>
    <row r="7311" spans="1:21" x14ac:dyDescent="0.2">
      <c r="A7311" s="88">
        <v>7311</v>
      </c>
      <c r="B7311" s="88">
        <v>6</v>
      </c>
      <c r="C7311" s="88" t="s">
        <v>2124</v>
      </c>
      <c r="D7311" s="99" t="s">
        <v>1699</v>
      </c>
      <c r="E7311" s="89">
        <v>0</v>
      </c>
      <c r="F7311" s="89">
        <v>0</v>
      </c>
      <c r="G7311" s="89">
        <v>0</v>
      </c>
      <c r="H7311" s="89">
        <v>0</v>
      </c>
      <c r="I7311" s="89">
        <v>0</v>
      </c>
      <c r="J7311" s="89">
        <v>0</v>
      </c>
      <c r="K7311" s="89">
        <v>0</v>
      </c>
      <c r="L7311" s="89">
        <v>0</v>
      </c>
      <c r="M7311" s="89">
        <v>0</v>
      </c>
      <c r="N7311" s="89">
        <v>1</v>
      </c>
      <c r="O7311" s="89">
        <v>0</v>
      </c>
      <c r="P7311" s="89">
        <v>638</v>
      </c>
      <c r="Q7311" s="89">
        <v>5313</v>
      </c>
      <c r="R7311" s="88">
        <f>VLOOKUP(P7311,NEW_TRAIN_TEST!$A$1:$M$980,13,0)</f>
        <v>5313</v>
      </c>
      <c r="S7311" s="88">
        <f>VLOOKUP(P7311,NEW_TRAIN_TEST!$A$1:$M$980,11,0)</f>
        <v>5313</v>
      </c>
      <c r="T7311" s="6">
        <f t="shared" si="228"/>
        <v>0</v>
      </c>
      <c r="U7311" s="6">
        <f t="shared" si="229"/>
        <v>0</v>
      </c>
    </row>
    <row r="7312" spans="1:21" x14ac:dyDescent="0.2">
      <c r="A7312" s="88">
        <v>7312</v>
      </c>
      <c r="B7312" s="88">
        <v>6</v>
      </c>
      <c r="C7312" s="88" t="s">
        <v>2124</v>
      </c>
      <c r="D7312" s="99" t="s">
        <v>1699</v>
      </c>
      <c r="E7312" s="89">
        <v>5</v>
      </c>
      <c r="F7312" s="89">
        <v>0</v>
      </c>
      <c r="G7312" s="89">
        <v>0</v>
      </c>
      <c r="H7312" s="89">
        <v>0</v>
      </c>
      <c r="I7312" s="89">
        <v>0</v>
      </c>
      <c r="J7312" s="89">
        <v>0</v>
      </c>
      <c r="K7312" s="89">
        <v>0</v>
      </c>
      <c r="L7312" s="89">
        <v>1</v>
      </c>
      <c r="M7312" s="89">
        <v>0</v>
      </c>
      <c r="N7312" s="89">
        <v>0</v>
      </c>
      <c r="O7312" s="89">
        <v>0</v>
      </c>
      <c r="P7312" s="89">
        <v>942</v>
      </c>
      <c r="Q7312" s="89">
        <v>5998.5</v>
      </c>
      <c r="R7312" s="88">
        <f>VLOOKUP(P7312,NEW_TRAIN_TEST!$A$1:$M$980,13,0)</f>
        <v>5458</v>
      </c>
      <c r="S7312" s="88">
        <f>VLOOKUP(P7312,NEW_TRAIN_TEST!$A$1:$M$980,11,0)</f>
        <v>6631</v>
      </c>
      <c r="T7312" s="6">
        <f t="shared" si="228"/>
        <v>1</v>
      </c>
      <c r="U7312" s="6">
        <f t="shared" si="229"/>
        <v>0</v>
      </c>
    </row>
    <row r="7313" spans="1:21" x14ac:dyDescent="0.2">
      <c r="A7313" s="88">
        <v>7313</v>
      </c>
      <c r="B7313" s="88">
        <v>6</v>
      </c>
      <c r="C7313" s="88" t="s">
        <v>2124</v>
      </c>
      <c r="D7313" s="99" t="s">
        <v>1699</v>
      </c>
      <c r="E7313" s="89">
        <v>8</v>
      </c>
      <c r="F7313" s="89">
        <v>0</v>
      </c>
      <c r="G7313" s="89">
        <v>0</v>
      </c>
      <c r="H7313" s="89">
        <v>0</v>
      </c>
      <c r="I7313" s="89">
        <v>0</v>
      </c>
      <c r="J7313" s="89">
        <v>0</v>
      </c>
      <c r="K7313" s="89">
        <v>0</v>
      </c>
      <c r="L7313" s="89">
        <v>1</v>
      </c>
      <c r="M7313" s="89">
        <v>0</v>
      </c>
      <c r="N7313" s="89">
        <v>0</v>
      </c>
      <c r="O7313" s="89">
        <v>0</v>
      </c>
      <c r="P7313" s="89">
        <v>640</v>
      </c>
      <c r="Q7313" s="89">
        <v>7850</v>
      </c>
      <c r="R7313" s="88">
        <f>VLOOKUP(P7313,NEW_TRAIN_TEST!$A$1:$M$980,13,0)</f>
        <v>7734</v>
      </c>
      <c r="S7313" s="88">
        <f>VLOOKUP(P7313,NEW_TRAIN_TEST!$A$1:$M$980,11,0)</f>
        <v>8039</v>
      </c>
      <c r="T7313" s="6">
        <f t="shared" si="228"/>
        <v>1</v>
      </c>
      <c r="U7313" s="6">
        <f t="shared" si="229"/>
        <v>0</v>
      </c>
    </row>
    <row r="7314" spans="1:21" x14ac:dyDescent="0.2">
      <c r="A7314" s="88">
        <v>7314</v>
      </c>
      <c r="B7314" s="88">
        <v>6</v>
      </c>
      <c r="C7314" s="88" t="s">
        <v>2124</v>
      </c>
      <c r="D7314" s="99" t="s">
        <v>1699</v>
      </c>
      <c r="E7314" s="89">
        <v>9</v>
      </c>
      <c r="F7314" s="89">
        <v>2</v>
      </c>
      <c r="G7314" s="89">
        <v>0</v>
      </c>
      <c r="H7314" s="89">
        <v>0</v>
      </c>
      <c r="I7314" s="89">
        <v>2</v>
      </c>
      <c r="J7314" s="89">
        <v>0</v>
      </c>
      <c r="K7314" s="89">
        <v>0</v>
      </c>
      <c r="L7314" s="89">
        <v>1</v>
      </c>
      <c r="M7314" s="89">
        <v>0</v>
      </c>
      <c r="N7314" s="89">
        <v>0</v>
      </c>
      <c r="O7314" s="89">
        <v>2</v>
      </c>
      <c r="P7314" s="89">
        <v>389</v>
      </c>
      <c r="Q7314" s="89">
        <v>10792.5</v>
      </c>
      <c r="R7314" s="88">
        <f>VLOOKUP(P7314,NEW_TRAIN_TEST!$A$1:$M$980,13,0)</f>
        <v>10647.5</v>
      </c>
      <c r="S7314" s="88">
        <f>VLOOKUP(P7314,NEW_TRAIN_TEST!$A$1:$M$980,11,0)</f>
        <v>11533</v>
      </c>
      <c r="T7314" s="6">
        <f t="shared" si="228"/>
        <v>1</v>
      </c>
      <c r="U7314" s="6">
        <f t="shared" si="229"/>
        <v>0</v>
      </c>
    </row>
    <row r="7315" spans="1:21" x14ac:dyDescent="0.2">
      <c r="A7315" s="88">
        <v>7315</v>
      </c>
      <c r="B7315" s="88">
        <v>6</v>
      </c>
      <c r="C7315" s="88" t="s">
        <v>2124</v>
      </c>
      <c r="D7315" s="99" t="s">
        <v>1699</v>
      </c>
      <c r="E7315" s="89">
        <v>3</v>
      </c>
      <c r="F7315" s="89">
        <v>0</v>
      </c>
      <c r="G7315" s="89">
        <v>0</v>
      </c>
      <c r="H7315" s="89">
        <v>0</v>
      </c>
      <c r="I7315" s="89">
        <v>0</v>
      </c>
      <c r="J7315" s="89">
        <v>0</v>
      </c>
      <c r="K7315" s="89">
        <v>0</v>
      </c>
      <c r="L7315" s="89">
        <v>0</v>
      </c>
      <c r="M7315" s="89">
        <v>0</v>
      </c>
      <c r="N7315" s="89">
        <v>0</v>
      </c>
      <c r="O7315" s="89">
        <v>0</v>
      </c>
      <c r="P7315" s="89">
        <v>642</v>
      </c>
      <c r="Q7315" s="89">
        <v>7535.5</v>
      </c>
      <c r="R7315" s="88">
        <f>VLOOKUP(P7315,NEW_TRAIN_TEST!$A$1:$M$980,13,0)</f>
        <v>7522</v>
      </c>
      <c r="S7315" s="88">
        <f>VLOOKUP(P7315,NEW_TRAIN_TEST!$A$1:$M$980,11,0)</f>
        <v>7768</v>
      </c>
      <c r="T7315" s="6">
        <f t="shared" si="228"/>
        <v>0</v>
      </c>
      <c r="U7315" s="6">
        <f t="shared" si="229"/>
        <v>0</v>
      </c>
    </row>
    <row r="7316" spans="1:21" x14ac:dyDescent="0.2">
      <c r="A7316" s="88">
        <v>7316</v>
      </c>
      <c r="B7316" s="88">
        <v>6</v>
      </c>
      <c r="C7316" s="88" t="s">
        <v>2124</v>
      </c>
      <c r="D7316" s="99" t="s">
        <v>1699</v>
      </c>
      <c r="E7316" s="89">
        <v>3</v>
      </c>
      <c r="F7316" s="89">
        <v>0</v>
      </c>
      <c r="G7316" s="89">
        <v>0</v>
      </c>
      <c r="H7316" s="89">
        <v>0</v>
      </c>
      <c r="I7316" s="89">
        <v>0</v>
      </c>
      <c r="J7316" s="89">
        <v>0</v>
      </c>
      <c r="K7316" s="89">
        <v>0</v>
      </c>
      <c r="L7316" s="89">
        <v>0</v>
      </c>
      <c r="M7316" s="89">
        <v>0</v>
      </c>
      <c r="N7316" s="89">
        <v>0</v>
      </c>
      <c r="O7316" s="89">
        <v>0</v>
      </c>
      <c r="P7316" s="89">
        <v>643</v>
      </c>
      <c r="Q7316" s="89">
        <v>6333</v>
      </c>
      <c r="R7316" s="88">
        <f>VLOOKUP(P7316,NEW_TRAIN_TEST!$A$1:$M$980,13,0)</f>
        <v>6091</v>
      </c>
      <c r="S7316" s="88">
        <f>VLOOKUP(P7316,NEW_TRAIN_TEST!$A$1:$M$980,11,0)</f>
        <v>6514</v>
      </c>
      <c r="T7316" s="6">
        <f t="shared" si="228"/>
        <v>0</v>
      </c>
      <c r="U7316" s="6">
        <f t="shared" si="229"/>
        <v>0</v>
      </c>
    </row>
    <row r="7317" spans="1:21" x14ac:dyDescent="0.2">
      <c r="A7317" s="88">
        <v>7317</v>
      </c>
      <c r="B7317" s="88">
        <v>6</v>
      </c>
      <c r="C7317" s="88" t="s">
        <v>2124</v>
      </c>
      <c r="D7317" s="99" t="s">
        <v>1699</v>
      </c>
      <c r="E7317" s="89">
        <v>6</v>
      </c>
      <c r="F7317" s="89">
        <v>1</v>
      </c>
      <c r="G7317" s="89">
        <v>0</v>
      </c>
      <c r="H7317" s="89">
        <v>0</v>
      </c>
      <c r="I7317" s="89">
        <v>2</v>
      </c>
      <c r="J7317" s="89">
        <v>0</v>
      </c>
      <c r="K7317" s="89">
        <v>0</v>
      </c>
      <c r="L7317" s="89">
        <v>1</v>
      </c>
      <c r="M7317" s="89">
        <v>27</v>
      </c>
      <c r="N7317" s="89">
        <v>0</v>
      </c>
      <c r="O7317" s="89">
        <v>2</v>
      </c>
      <c r="P7317" s="89">
        <v>391</v>
      </c>
      <c r="Q7317" s="89">
        <v>7741.5</v>
      </c>
      <c r="R7317" s="88">
        <f>VLOOKUP(P7317,NEW_TRAIN_TEST!$A$1:$M$980,13,0)</f>
        <v>7574</v>
      </c>
      <c r="S7317" s="88">
        <f>VLOOKUP(P7317,NEW_TRAIN_TEST!$A$1:$M$980,11,0)</f>
        <v>8158</v>
      </c>
      <c r="T7317" s="6">
        <f t="shared" si="228"/>
        <v>1</v>
      </c>
      <c r="U7317" s="6">
        <f t="shared" si="229"/>
        <v>1</v>
      </c>
    </row>
    <row r="7318" spans="1:21" x14ac:dyDescent="0.2">
      <c r="A7318" s="88">
        <v>7318</v>
      </c>
      <c r="B7318" s="88">
        <v>6</v>
      </c>
      <c r="C7318" s="88" t="s">
        <v>2124</v>
      </c>
      <c r="D7318" s="99" t="s">
        <v>1699</v>
      </c>
      <c r="E7318" s="89">
        <v>6</v>
      </c>
      <c r="F7318" s="89">
        <v>1</v>
      </c>
      <c r="G7318" s="89">
        <v>0</v>
      </c>
      <c r="H7318" s="89">
        <v>0</v>
      </c>
      <c r="I7318" s="89">
        <v>2</v>
      </c>
      <c r="J7318" s="89">
        <v>0</v>
      </c>
      <c r="K7318" s="89">
        <v>0</v>
      </c>
      <c r="L7318" s="89">
        <v>1</v>
      </c>
      <c r="M7318" s="89">
        <v>0</v>
      </c>
      <c r="N7318" s="89">
        <v>0</v>
      </c>
      <c r="O7318" s="89">
        <v>2</v>
      </c>
      <c r="P7318" s="89">
        <v>384</v>
      </c>
      <c r="Q7318" s="89">
        <v>8451.5</v>
      </c>
      <c r="R7318" s="88">
        <f>VLOOKUP(P7318,NEW_TRAIN_TEST!$A$1:$M$980,13,0)</f>
        <v>8341.5</v>
      </c>
      <c r="S7318" s="88">
        <f>VLOOKUP(P7318,NEW_TRAIN_TEST!$A$1:$M$980,11,0)</f>
        <v>9085</v>
      </c>
      <c r="T7318" s="6">
        <f t="shared" si="228"/>
        <v>1</v>
      </c>
      <c r="U7318" s="6">
        <f t="shared" si="229"/>
        <v>0</v>
      </c>
    </row>
    <row r="7319" spans="1:21" x14ac:dyDescent="0.2">
      <c r="A7319" s="88">
        <v>7319</v>
      </c>
      <c r="B7319" s="88">
        <v>6</v>
      </c>
      <c r="C7319" s="88" t="s">
        <v>2124</v>
      </c>
      <c r="D7319" s="99" t="s">
        <v>1699</v>
      </c>
      <c r="E7319" s="89">
        <v>3</v>
      </c>
      <c r="F7319" s="89">
        <v>1</v>
      </c>
      <c r="G7319" s="89">
        <v>0</v>
      </c>
      <c r="H7319" s="89">
        <v>0</v>
      </c>
      <c r="I7319" s="89">
        <v>2</v>
      </c>
      <c r="J7319" s="89">
        <v>0</v>
      </c>
      <c r="K7319" s="89">
        <v>0</v>
      </c>
      <c r="L7319" s="89">
        <v>1</v>
      </c>
      <c r="M7319" s="89">
        <v>0</v>
      </c>
      <c r="N7319" s="89">
        <v>0</v>
      </c>
      <c r="O7319" s="89">
        <v>2</v>
      </c>
      <c r="P7319" s="89">
        <v>682</v>
      </c>
      <c r="Q7319" s="89">
        <v>7991</v>
      </c>
      <c r="R7319" s="88">
        <f>VLOOKUP(P7319,NEW_TRAIN_TEST!$A$1:$M$980,13,0)</f>
        <v>7928</v>
      </c>
      <c r="S7319" s="88">
        <f>VLOOKUP(P7319,NEW_TRAIN_TEST!$A$1:$M$980,11,0)</f>
        <v>7991</v>
      </c>
      <c r="T7319" s="6">
        <f t="shared" si="228"/>
        <v>1</v>
      </c>
      <c r="U7319" s="6">
        <f t="shared" si="229"/>
        <v>0</v>
      </c>
    </row>
    <row r="7320" spans="1:21" x14ac:dyDescent="0.2">
      <c r="A7320" s="88">
        <v>7320</v>
      </c>
      <c r="B7320" s="88">
        <v>6</v>
      </c>
      <c r="C7320" s="88" t="s">
        <v>2124</v>
      </c>
      <c r="D7320" s="99" t="s">
        <v>1699</v>
      </c>
      <c r="E7320" s="89">
        <v>11</v>
      </c>
      <c r="F7320" s="89">
        <v>3</v>
      </c>
      <c r="G7320" s="89">
        <v>0</v>
      </c>
      <c r="H7320" s="89">
        <v>2</v>
      </c>
      <c r="I7320" s="89">
        <v>2</v>
      </c>
      <c r="J7320" s="89">
        <v>0</v>
      </c>
      <c r="K7320" s="89">
        <v>0</v>
      </c>
      <c r="L7320" s="89">
        <v>0</v>
      </c>
      <c r="M7320" s="89">
        <v>0</v>
      </c>
      <c r="N7320" s="89">
        <v>0</v>
      </c>
      <c r="O7320" s="89">
        <v>2</v>
      </c>
      <c r="P7320" s="89">
        <v>683</v>
      </c>
      <c r="Q7320" s="89">
        <v>9428</v>
      </c>
      <c r="R7320" s="88">
        <f>VLOOKUP(P7320,NEW_TRAIN_TEST!$A$1:$M$980,13,0)</f>
        <v>9185</v>
      </c>
      <c r="S7320" s="88">
        <f>VLOOKUP(P7320,NEW_TRAIN_TEST!$A$1:$M$980,11,0)</f>
        <v>9556</v>
      </c>
      <c r="T7320" s="6">
        <f t="shared" si="228"/>
        <v>0</v>
      </c>
      <c r="U7320" s="6">
        <f t="shared" si="229"/>
        <v>0</v>
      </c>
    </row>
    <row r="7321" spans="1:21" x14ac:dyDescent="0.2">
      <c r="A7321" s="88">
        <v>7321</v>
      </c>
      <c r="B7321" s="88">
        <v>6</v>
      </c>
      <c r="C7321" s="88" t="s">
        <v>2124</v>
      </c>
      <c r="D7321" s="99" t="s">
        <v>1699</v>
      </c>
      <c r="E7321" s="89">
        <v>6</v>
      </c>
      <c r="F7321" s="89">
        <v>1</v>
      </c>
      <c r="G7321" s="89">
        <v>0</v>
      </c>
      <c r="H7321" s="89">
        <v>0</v>
      </c>
      <c r="I7321" s="89">
        <v>2</v>
      </c>
      <c r="J7321" s="89">
        <v>0</v>
      </c>
      <c r="K7321" s="89">
        <v>0</v>
      </c>
      <c r="L7321" s="89">
        <v>1</v>
      </c>
      <c r="M7321" s="89">
        <v>0</v>
      </c>
      <c r="N7321" s="89">
        <v>0</v>
      </c>
      <c r="O7321" s="89">
        <v>2</v>
      </c>
      <c r="P7321" s="89">
        <v>687</v>
      </c>
      <c r="Q7321" s="89">
        <v>9201.5</v>
      </c>
      <c r="R7321" s="88">
        <f>VLOOKUP(P7321,NEW_TRAIN_TEST!$A$1:$M$980,13,0)</f>
        <v>9174.5</v>
      </c>
      <c r="S7321" s="88">
        <f>VLOOKUP(P7321,NEW_TRAIN_TEST!$A$1:$M$980,11,0)</f>
        <v>9840</v>
      </c>
      <c r="T7321" s="6">
        <f t="shared" si="228"/>
        <v>1</v>
      </c>
      <c r="U7321" s="6">
        <f t="shared" si="229"/>
        <v>0</v>
      </c>
    </row>
    <row r="7322" spans="1:21" x14ac:dyDescent="0.2">
      <c r="A7322" s="88">
        <v>7322</v>
      </c>
      <c r="B7322" s="88">
        <v>6</v>
      </c>
      <c r="C7322" s="88" t="s">
        <v>2124</v>
      </c>
      <c r="D7322" s="99" t="s">
        <v>1699</v>
      </c>
      <c r="E7322" s="89">
        <v>4</v>
      </c>
      <c r="F7322" s="89">
        <v>1</v>
      </c>
      <c r="G7322" s="89">
        <v>0</v>
      </c>
      <c r="H7322" s="89">
        <v>0</v>
      </c>
      <c r="I7322" s="89">
        <v>2</v>
      </c>
      <c r="J7322" s="89">
        <v>0</v>
      </c>
      <c r="K7322" s="89">
        <v>0</v>
      </c>
      <c r="L7322" s="89">
        <v>1</v>
      </c>
      <c r="M7322" s="89">
        <v>0</v>
      </c>
      <c r="N7322" s="89">
        <v>0</v>
      </c>
      <c r="O7322" s="89">
        <v>2</v>
      </c>
      <c r="P7322" s="89">
        <v>335</v>
      </c>
      <c r="Q7322" s="89">
        <v>7611</v>
      </c>
      <c r="R7322" s="88">
        <f>VLOOKUP(P7322,NEW_TRAIN_TEST!$A$1:$M$980,13,0)</f>
        <v>7482.5</v>
      </c>
      <c r="S7322" s="88">
        <f>VLOOKUP(P7322,NEW_TRAIN_TEST!$A$1:$M$980,11,0)</f>
        <v>8191</v>
      </c>
      <c r="T7322" s="6">
        <f t="shared" si="228"/>
        <v>1</v>
      </c>
      <c r="U7322" s="6">
        <f t="shared" si="229"/>
        <v>0</v>
      </c>
    </row>
    <row r="7323" spans="1:21" x14ac:dyDescent="0.2">
      <c r="A7323" s="88">
        <v>7323</v>
      </c>
      <c r="B7323" s="88">
        <v>6</v>
      </c>
      <c r="C7323" s="88" t="s">
        <v>2124</v>
      </c>
      <c r="D7323" s="99" t="s">
        <v>1699</v>
      </c>
      <c r="E7323" s="89">
        <v>3</v>
      </c>
      <c r="F7323" s="89">
        <v>0</v>
      </c>
      <c r="G7323" s="89">
        <v>0</v>
      </c>
      <c r="H7323" s="89">
        <v>0</v>
      </c>
      <c r="I7323" s="89">
        <v>0</v>
      </c>
      <c r="J7323" s="89">
        <v>0</v>
      </c>
      <c r="K7323" s="89">
        <v>0</v>
      </c>
      <c r="L7323" s="89">
        <v>0</v>
      </c>
      <c r="M7323" s="89">
        <v>0</v>
      </c>
      <c r="N7323" s="89">
        <v>0</v>
      </c>
      <c r="O7323" s="89">
        <v>0</v>
      </c>
      <c r="P7323" s="89">
        <v>686</v>
      </c>
      <c r="Q7323" s="89">
        <v>6883</v>
      </c>
      <c r="R7323" s="88">
        <f>VLOOKUP(P7323,NEW_TRAIN_TEST!$A$1:$M$980,13,0)</f>
        <v>6823</v>
      </c>
      <c r="S7323" s="88">
        <f>VLOOKUP(P7323,NEW_TRAIN_TEST!$A$1:$M$980,11,0)</f>
        <v>6883</v>
      </c>
      <c r="T7323" s="6">
        <f t="shared" si="228"/>
        <v>0</v>
      </c>
      <c r="U7323" s="6">
        <f t="shared" si="229"/>
        <v>0</v>
      </c>
    </row>
    <row r="7324" spans="1:21" x14ac:dyDescent="0.2">
      <c r="A7324" s="88">
        <v>7324</v>
      </c>
      <c r="B7324" s="88">
        <v>6</v>
      </c>
      <c r="C7324" s="88" t="s">
        <v>2124</v>
      </c>
      <c r="D7324" s="99" t="s">
        <v>1699</v>
      </c>
      <c r="E7324" s="89">
        <v>5</v>
      </c>
      <c r="F7324" s="89">
        <v>0</v>
      </c>
      <c r="G7324" s="89">
        <v>0</v>
      </c>
      <c r="H7324" s="89">
        <v>0</v>
      </c>
      <c r="I7324" s="89">
        <v>0</v>
      </c>
      <c r="J7324" s="89">
        <v>0</v>
      </c>
      <c r="K7324" s="89">
        <v>0</v>
      </c>
      <c r="L7324" s="89">
        <v>1</v>
      </c>
      <c r="M7324" s="89">
        <v>0</v>
      </c>
      <c r="N7324" s="89">
        <v>0</v>
      </c>
      <c r="O7324" s="89">
        <v>0</v>
      </c>
      <c r="P7324" s="89">
        <v>535</v>
      </c>
      <c r="Q7324" s="89">
        <v>8764.5</v>
      </c>
      <c r="R7324" s="88">
        <f>VLOOKUP(P7324,NEW_TRAIN_TEST!$A$1:$M$980,13,0)</f>
        <v>8554.5</v>
      </c>
      <c r="S7324" s="88">
        <f>VLOOKUP(P7324,NEW_TRAIN_TEST!$A$1:$M$980,11,0)</f>
        <v>9813</v>
      </c>
      <c r="T7324" s="6">
        <f t="shared" si="228"/>
        <v>1</v>
      </c>
      <c r="U7324" s="6">
        <f t="shared" si="229"/>
        <v>0</v>
      </c>
    </row>
    <row r="7325" spans="1:21" x14ac:dyDescent="0.2">
      <c r="A7325" s="88">
        <v>7325</v>
      </c>
      <c r="B7325" s="88">
        <v>6</v>
      </c>
      <c r="C7325" s="88" t="s">
        <v>2124</v>
      </c>
      <c r="D7325" s="99" t="s">
        <v>1699</v>
      </c>
      <c r="E7325" s="89">
        <v>3</v>
      </c>
      <c r="F7325" s="89">
        <v>1</v>
      </c>
      <c r="G7325" s="89">
        <v>0</v>
      </c>
      <c r="H7325" s="89">
        <v>0</v>
      </c>
      <c r="I7325" s="89">
        <v>2</v>
      </c>
      <c r="J7325" s="89">
        <v>0</v>
      </c>
      <c r="K7325" s="89">
        <v>0</v>
      </c>
      <c r="L7325" s="89">
        <v>0</v>
      </c>
      <c r="M7325" s="89">
        <v>0</v>
      </c>
      <c r="N7325" s="89">
        <v>0</v>
      </c>
      <c r="O7325" s="89">
        <v>2</v>
      </c>
      <c r="P7325" s="89">
        <v>688</v>
      </c>
      <c r="Q7325" s="89">
        <v>6126</v>
      </c>
      <c r="R7325" s="88">
        <f>VLOOKUP(P7325,NEW_TRAIN_TEST!$A$1:$M$980,13,0)</f>
        <v>5992.5</v>
      </c>
      <c r="S7325" s="88">
        <f>VLOOKUP(P7325,NEW_TRAIN_TEST!$A$1:$M$980,11,0)</f>
        <v>6252</v>
      </c>
      <c r="T7325" s="6">
        <f t="shared" si="228"/>
        <v>0</v>
      </c>
      <c r="U7325" s="6">
        <f t="shared" si="229"/>
        <v>0</v>
      </c>
    </row>
    <row r="7326" spans="1:21" x14ac:dyDescent="0.2">
      <c r="A7326" s="88">
        <v>7326</v>
      </c>
      <c r="B7326" s="88">
        <v>6</v>
      </c>
      <c r="C7326" s="88" t="s">
        <v>2124</v>
      </c>
      <c r="D7326" s="99" t="s">
        <v>1699</v>
      </c>
      <c r="E7326" s="89">
        <v>20</v>
      </c>
      <c r="F7326" s="89">
        <v>1</v>
      </c>
      <c r="G7326" s="89">
        <v>0</v>
      </c>
      <c r="H7326" s="89">
        <v>0</v>
      </c>
      <c r="I7326" s="89">
        <v>2</v>
      </c>
      <c r="J7326" s="89">
        <v>0</v>
      </c>
      <c r="K7326" s="89">
        <v>0</v>
      </c>
      <c r="L7326" s="89">
        <v>0</v>
      </c>
      <c r="M7326" s="89">
        <v>0</v>
      </c>
      <c r="N7326" s="89">
        <v>0</v>
      </c>
      <c r="O7326" s="89">
        <v>2</v>
      </c>
      <c r="P7326" s="89">
        <v>637</v>
      </c>
      <c r="Q7326" s="89">
        <v>9250.5</v>
      </c>
      <c r="R7326" s="88">
        <f>VLOOKUP(P7326,NEW_TRAIN_TEST!$A$1:$M$980,13,0)</f>
        <v>8770.5</v>
      </c>
      <c r="S7326" s="88">
        <f>VLOOKUP(P7326,NEW_TRAIN_TEST!$A$1:$M$980,11,0)</f>
        <v>9998</v>
      </c>
      <c r="T7326" s="6">
        <f t="shared" si="228"/>
        <v>0</v>
      </c>
      <c r="U7326" s="6">
        <f t="shared" si="229"/>
        <v>0</v>
      </c>
    </row>
    <row r="7327" spans="1:21" x14ac:dyDescent="0.2">
      <c r="A7327" s="88">
        <v>7327</v>
      </c>
      <c r="B7327" s="88">
        <v>6</v>
      </c>
      <c r="C7327" s="88" t="s">
        <v>2124</v>
      </c>
      <c r="D7327" s="99" t="s">
        <v>1699</v>
      </c>
      <c r="E7327" s="89">
        <v>5</v>
      </c>
      <c r="F7327" s="89">
        <v>3</v>
      </c>
      <c r="G7327" s="89">
        <v>0</v>
      </c>
      <c r="H7327" s="89">
        <v>2</v>
      </c>
      <c r="I7327" s="89">
        <v>2</v>
      </c>
      <c r="J7327" s="89">
        <v>0</v>
      </c>
      <c r="K7327" s="89">
        <v>0</v>
      </c>
      <c r="L7327" s="89">
        <v>1</v>
      </c>
      <c r="M7327" s="89">
        <v>13</v>
      </c>
      <c r="N7327" s="89">
        <v>0</v>
      </c>
      <c r="O7327" s="89">
        <v>2</v>
      </c>
      <c r="P7327" s="89">
        <v>690</v>
      </c>
      <c r="Q7327" s="89">
        <v>9205.5</v>
      </c>
      <c r="R7327" s="88">
        <f>VLOOKUP(P7327,NEW_TRAIN_TEST!$A$1:$M$980,13,0)</f>
        <v>9195</v>
      </c>
      <c r="S7327" s="88">
        <f>VLOOKUP(P7327,NEW_TRAIN_TEST!$A$1:$M$980,11,0)</f>
        <v>9259</v>
      </c>
      <c r="T7327" s="6">
        <f t="shared" si="228"/>
        <v>1</v>
      </c>
      <c r="U7327" s="6">
        <f t="shared" si="229"/>
        <v>1</v>
      </c>
    </row>
    <row r="7328" spans="1:21" x14ac:dyDescent="0.2">
      <c r="A7328" s="88">
        <v>7328</v>
      </c>
      <c r="B7328" s="88">
        <v>6</v>
      </c>
      <c r="C7328" s="88" t="s">
        <v>2124</v>
      </c>
      <c r="D7328" s="99" t="s">
        <v>1699</v>
      </c>
      <c r="E7328" s="89">
        <v>0</v>
      </c>
      <c r="F7328" s="89">
        <v>2</v>
      </c>
      <c r="G7328" s="89">
        <v>0</v>
      </c>
      <c r="H7328" s="89">
        <v>2</v>
      </c>
      <c r="I7328" s="89">
        <v>2</v>
      </c>
      <c r="J7328" s="89">
        <v>0</v>
      </c>
      <c r="K7328" s="89">
        <v>0</v>
      </c>
      <c r="L7328" s="89">
        <v>0</v>
      </c>
      <c r="M7328" s="89">
        <v>0</v>
      </c>
      <c r="N7328" s="89">
        <v>0</v>
      </c>
      <c r="O7328" s="89">
        <v>2</v>
      </c>
      <c r="P7328" s="89">
        <v>691</v>
      </c>
      <c r="Q7328" s="89">
        <v>6437</v>
      </c>
      <c r="R7328" s="88">
        <f>VLOOKUP(P7328,NEW_TRAIN_TEST!$A$1:$M$980,13,0)</f>
        <v>6437</v>
      </c>
      <c r="S7328" s="88">
        <f>VLOOKUP(P7328,NEW_TRAIN_TEST!$A$1:$M$980,11,0)</f>
        <v>6734</v>
      </c>
      <c r="T7328" s="6">
        <f t="shared" si="228"/>
        <v>0</v>
      </c>
      <c r="U7328" s="6">
        <f t="shared" si="229"/>
        <v>0</v>
      </c>
    </row>
    <row r="7329" spans="1:21" x14ac:dyDescent="0.2">
      <c r="A7329" s="88">
        <v>7329</v>
      </c>
      <c r="B7329" s="88">
        <v>6</v>
      </c>
      <c r="C7329" s="88" t="s">
        <v>2124</v>
      </c>
      <c r="D7329" s="99" t="s">
        <v>1699</v>
      </c>
      <c r="E7329" s="89">
        <v>0</v>
      </c>
      <c r="F7329" s="89">
        <v>2</v>
      </c>
      <c r="G7329" s="89">
        <v>0</v>
      </c>
      <c r="H7329" s="89">
        <v>2</v>
      </c>
      <c r="I7329" s="89">
        <v>2</v>
      </c>
      <c r="J7329" s="89">
        <v>0</v>
      </c>
      <c r="K7329" s="89">
        <v>0</v>
      </c>
      <c r="L7329" s="89">
        <v>0</v>
      </c>
      <c r="M7329" s="89">
        <v>0</v>
      </c>
      <c r="N7329" s="89">
        <v>0</v>
      </c>
      <c r="O7329" s="89">
        <v>2</v>
      </c>
      <c r="P7329" s="89">
        <v>691</v>
      </c>
      <c r="Q7329" s="89">
        <v>6448.5</v>
      </c>
      <c r="R7329" s="88">
        <f>VLOOKUP(P7329,NEW_TRAIN_TEST!$A$1:$M$980,13,0)</f>
        <v>6437</v>
      </c>
      <c r="S7329" s="88">
        <f>VLOOKUP(P7329,NEW_TRAIN_TEST!$A$1:$M$980,11,0)</f>
        <v>6734</v>
      </c>
      <c r="T7329" s="6">
        <f t="shared" si="228"/>
        <v>0</v>
      </c>
      <c r="U7329" s="6">
        <f t="shared" si="229"/>
        <v>0</v>
      </c>
    </row>
    <row r="7330" spans="1:21" x14ac:dyDescent="0.2">
      <c r="A7330" s="88">
        <v>7330</v>
      </c>
      <c r="B7330" s="88">
        <v>6</v>
      </c>
      <c r="C7330" s="88" t="s">
        <v>2124</v>
      </c>
      <c r="D7330" s="99" t="s">
        <v>1699</v>
      </c>
      <c r="E7330" s="89">
        <v>0</v>
      </c>
      <c r="F7330" s="89">
        <v>5</v>
      </c>
      <c r="G7330" s="89">
        <v>0</v>
      </c>
      <c r="H7330" s="89">
        <v>2</v>
      </c>
      <c r="I7330" s="89">
        <v>2</v>
      </c>
      <c r="J7330" s="89">
        <v>0</v>
      </c>
      <c r="K7330" s="89">
        <v>0</v>
      </c>
      <c r="L7330" s="89">
        <v>0</v>
      </c>
      <c r="M7330" s="89">
        <v>0</v>
      </c>
      <c r="N7330" s="89">
        <v>0</v>
      </c>
      <c r="O7330" s="89">
        <v>2</v>
      </c>
      <c r="P7330" s="89">
        <v>691</v>
      </c>
      <c r="Q7330" s="89">
        <v>6460.75</v>
      </c>
      <c r="R7330" s="88">
        <f>VLOOKUP(P7330,NEW_TRAIN_TEST!$A$1:$M$980,13,0)</f>
        <v>6437</v>
      </c>
      <c r="S7330" s="88">
        <f>VLOOKUP(P7330,NEW_TRAIN_TEST!$A$1:$M$980,11,0)</f>
        <v>6734</v>
      </c>
      <c r="T7330" s="6">
        <f t="shared" si="228"/>
        <v>0</v>
      </c>
      <c r="U7330" s="6">
        <f t="shared" si="229"/>
        <v>0</v>
      </c>
    </row>
    <row r="7331" spans="1:21" x14ac:dyDescent="0.2">
      <c r="A7331" s="88">
        <v>7331</v>
      </c>
      <c r="B7331" s="88">
        <v>6</v>
      </c>
      <c r="C7331" s="88" t="s">
        <v>2124</v>
      </c>
      <c r="D7331" s="99" t="s">
        <v>1699</v>
      </c>
      <c r="E7331" s="89">
        <v>0</v>
      </c>
      <c r="F7331" s="89">
        <v>2</v>
      </c>
      <c r="G7331" s="89">
        <v>1</v>
      </c>
      <c r="H7331" s="89">
        <v>2</v>
      </c>
      <c r="I7331" s="89">
        <v>2</v>
      </c>
      <c r="J7331" s="89">
        <v>0</v>
      </c>
      <c r="K7331" s="89">
        <v>0</v>
      </c>
      <c r="L7331" s="89">
        <v>0</v>
      </c>
      <c r="M7331" s="89">
        <v>0</v>
      </c>
      <c r="N7331" s="89">
        <v>0</v>
      </c>
      <c r="O7331" s="89">
        <v>2</v>
      </c>
      <c r="P7331" s="89">
        <v>691</v>
      </c>
      <c r="Q7331" s="89">
        <v>6469</v>
      </c>
      <c r="R7331" s="88">
        <f>VLOOKUP(P7331,NEW_TRAIN_TEST!$A$1:$M$980,13,0)</f>
        <v>6437</v>
      </c>
      <c r="S7331" s="88">
        <f>VLOOKUP(P7331,NEW_TRAIN_TEST!$A$1:$M$980,11,0)</f>
        <v>6734</v>
      </c>
      <c r="T7331" s="6">
        <f t="shared" si="228"/>
        <v>0</v>
      </c>
      <c r="U7331" s="6">
        <f t="shared" si="229"/>
        <v>0</v>
      </c>
    </row>
    <row r="7332" spans="1:21" x14ac:dyDescent="0.2">
      <c r="A7332" s="88">
        <v>7332</v>
      </c>
      <c r="B7332" s="88">
        <v>6</v>
      </c>
      <c r="C7332" s="88" t="s">
        <v>2124</v>
      </c>
      <c r="D7332" s="99" t="s">
        <v>1699</v>
      </c>
      <c r="E7332" s="89">
        <v>0</v>
      </c>
      <c r="F7332" s="89">
        <v>4</v>
      </c>
      <c r="G7332" s="89">
        <v>1</v>
      </c>
      <c r="H7332" s="89">
        <v>2</v>
      </c>
      <c r="I7332" s="89">
        <v>2</v>
      </c>
      <c r="J7332" s="89">
        <v>0</v>
      </c>
      <c r="K7332" s="89">
        <v>0</v>
      </c>
      <c r="L7332" s="89">
        <v>0</v>
      </c>
      <c r="M7332" s="89">
        <v>0</v>
      </c>
      <c r="N7332" s="89">
        <v>0</v>
      </c>
      <c r="O7332" s="89">
        <v>2</v>
      </c>
      <c r="P7332" s="89">
        <v>691</v>
      </c>
      <c r="Q7332" s="89">
        <v>6474</v>
      </c>
      <c r="R7332" s="88">
        <f>VLOOKUP(P7332,NEW_TRAIN_TEST!$A$1:$M$980,13,0)</f>
        <v>6437</v>
      </c>
      <c r="S7332" s="88">
        <f>VLOOKUP(P7332,NEW_TRAIN_TEST!$A$1:$M$980,11,0)</f>
        <v>6734</v>
      </c>
      <c r="T7332" s="6">
        <f t="shared" si="228"/>
        <v>0</v>
      </c>
      <c r="U7332" s="6">
        <f t="shared" si="229"/>
        <v>0</v>
      </c>
    </row>
    <row r="7333" spans="1:21" x14ac:dyDescent="0.2">
      <c r="A7333" s="88">
        <v>7333</v>
      </c>
      <c r="B7333" s="88">
        <v>6</v>
      </c>
      <c r="C7333" s="88" t="s">
        <v>2124</v>
      </c>
      <c r="D7333" s="99" t="s">
        <v>1699</v>
      </c>
      <c r="E7333" s="89">
        <v>0</v>
      </c>
      <c r="F7333" s="89">
        <v>5</v>
      </c>
      <c r="G7333" s="89">
        <v>3</v>
      </c>
      <c r="H7333" s="89">
        <v>0</v>
      </c>
      <c r="I7333" s="89">
        <v>2</v>
      </c>
      <c r="J7333" s="89">
        <v>0</v>
      </c>
      <c r="K7333" s="89">
        <v>0</v>
      </c>
      <c r="L7333" s="89">
        <v>0</v>
      </c>
      <c r="M7333" s="89">
        <v>0</v>
      </c>
      <c r="N7333" s="89">
        <v>0</v>
      </c>
      <c r="O7333" s="89">
        <v>2</v>
      </c>
      <c r="P7333" s="89">
        <v>691</v>
      </c>
      <c r="Q7333" s="89">
        <v>6480.12</v>
      </c>
      <c r="R7333" s="88">
        <f>VLOOKUP(P7333,NEW_TRAIN_TEST!$A$1:$M$980,13,0)</f>
        <v>6437</v>
      </c>
      <c r="S7333" s="88">
        <f>VLOOKUP(P7333,NEW_TRAIN_TEST!$A$1:$M$980,11,0)</f>
        <v>6734</v>
      </c>
      <c r="T7333" s="6">
        <f t="shared" si="228"/>
        <v>0</v>
      </c>
      <c r="U7333" s="6">
        <f t="shared" si="229"/>
        <v>0</v>
      </c>
    </row>
    <row r="7334" spans="1:21" x14ac:dyDescent="0.2">
      <c r="A7334" s="88">
        <v>7334</v>
      </c>
      <c r="B7334" s="88">
        <v>6</v>
      </c>
      <c r="C7334" s="88" t="s">
        <v>2124</v>
      </c>
      <c r="D7334" s="99" t="s">
        <v>1699</v>
      </c>
      <c r="E7334" s="89">
        <v>0</v>
      </c>
      <c r="F7334" s="89">
        <v>3</v>
      </c>
      <c r="G7334" s="89">
        <v>1</v>
      </c>
      <c r="H7334" s="89">
        <v>2</v>
      </c>
      <c r="I7334" s="89">
        <v>2</v>
      </c>
      <c r="J7334" s="89">
        <v>0</v>
      </c>
      <c r="K7334" s="89">
        <v>0</v>
      </c>
      <c r="L7334" s="89">
        <v>0</v>
      </c>
      <c r="M7334" s="89">
        <v>0</v>
      </c>
      <c r="N7334" s="89">
        <v>0</v>
      </c>
      <c r="O7334" s="89">
        <v>2</v>
      </c>
      <c r="P7334" s="89">
        <v>691</v>
      </c>
      <c r="Q7334" s="89">
        <v>6529.5</v>
      </c>
      <c r="R7334" s="88">
        <f>VLOOKUP(P7334,NEW_TRAIN_TEST!$A$1:$M$980,13,0)</f>
        <v>6437</v>
      </c>
      <c r="S7334" s="88">
        <f>VLOOKUP(P7334,NEW_TRAIN_TEST!$A$1:$M$980,11,0)</f>
        <v>6734</v>
      </c>
      <c r="T7334" s="6">
        <f t="shared" si="228"/>
        <v>0</v>
      </c>
      <c r="U7334" s="6">
        <f t="shared" si="229"/>
        <v>0</v>
      </c>
    </row>
    <row r="7335" spans="1:21" x14ac:dyDescent="0.2">
      <c r="A7335" s="88">
        <v>7335</v>
      </c>
      <c r="B7335" s="88">
        <v>6</v>
      </c>
      <c r="C7335" s="88" t="s">
        <v>2124</v>
      </c>
      <c r="D7335" s="99" t="s">
        <v>1699</v>
      </c>
      <c r="E7335" s="89">
        <v>3</v>
      </c>
      <c r="F7335" s="89">
        <v>0</v>
      </c>
      <c r="G7335" s="89">
        <v>0</v>
      </c>
      <c r="H7335" s="89">
        <v>0</v>
      </c>
      <c r="I7335" s="89">
        <v>0</v>
      </c>
      <c r="J7335" s="89">
        <v>0</v>
      </c>
      <c r="K7335" s="89">
        <v>0</v>
      </c>
      <c r="L7335" s="89">
        <v>0</v>
      </c>
      <c r="M7335" s="89">
        <v>0</v>
      </c>
      <c r="N7335" s="89">
        <v>0</v>
      </c>
      <c r="O7335" s="89">
        <v>0</v>
      </c>
      <c r="P7335" s="89">
        <v>691</v>
      </c>
      <c r="Q7335" s="89">
        <v>6590</v>
      </c>
      <c r="R7335" s="88">
        <f>VLOOKUP(P7335,NEW_TRAIN_TEST!$A$1:$M$980,13,0)</f>
        <v>6437</v>
      </c>
      <c r="S7335" s="88">
        <f>VLOOKUP(P7335,NEW_TRAIN_TEST!$A$1:$M$980,11,0)</f>
        <v>6734</v>
      </c>
      <c r="T7335" s="6">
        <f t="shared" si="228"/>
        <v>0</v>
      </c>
      <c r="U7335" s="6">
        <f t="shared" si="229"/>
        <v>0</v>
      </c>
    </row>
    <row r="7336" spans="1:21" x14ac:dyDescent="0.2">
      <c r="A7336" s="88">
        <v>7336</v>
      </c>
      <c r="B7336" s="88">
        <v>6</v>
      </c>
      <c r="C7336" s="88" t="s">
        <v>2124</v>
      </c>
      <c r="D7336" s="99" t="s">
        <v>1699</v>
      </c>
      <c r="E7336" s="89">
        <v>16</v>
      </c>
      <c r="F7336" s="89">
        <v>3</v>
      </c>
      <c r="G7336" s="89">
        <v>0</v>
      </c>
      <c r="H7336" s="89">
        <v>2</v>
      </c>
      <c r="I7336" s="89">
        <v>2</v>
      </c>
      <c r="J7336" s="89">
        <v>0</v>
      </c>
      <c r="K7336" s="89">
        <v>0</v>
      </c>
      <c r="L7336" s="89">
        <v>0</v>
      </c>
      <c r="M7336" s="89">
        <v>0</v>
      </c>
      <c r="N7336" s="89">
        <v>0</v>
      </c>
      <c r="O7336" s="89">
        <v>2</v>
      </c>
      <c r="P7336" s="89">
        <v>837</v>
      </c>
      <c r="Q7336" s="89">
        <v>6927</v>
      </c>
      <c r="R7336" s="88">
        <f>VLOOKUP(P7336,NEW_TRAIN_TEST!$A$1:$M$980,13,0)</f>
        <v>6072.5</v>
      </c>
      <c r="S7336" s="88">
        <f>VLOOKUP(P7336,NEW_TRAIN_TEST!$A$1:$M$980,11,0)</f>
        <v>7798</v>
      </c>
      <c r="T7336" s="6">
        <f t="shared" si="228"/>
        <v>0</v>
      </c>
      <c r="U7336" s="6">
        <f t="shared" si="229"/>
        <v>0</v>
      </c>
    </row>
    <row r="7337" spans="1:21" x14ac:dyDescent="0.2">
      <c r="A7337" s="88">
        <v>7337</v>
      </c>
      <c r="B7337" s="88">
        <v>6</v>
      </c>
      <c r="C7337" s="88" t="s">
        <v>2124</v>
      </c>
      <c r="D7337" s="99" t="s">
        <v>1699</v>
      </c>
      <c r="E7337" s="89">
        <v>8</v>
      </c>
      <c r="F7337" s="89">
        <v>3</v>
      </c>
      <c r="G7337" s="89">
        <v>1</v>
      </c>
      <c r="H7337" s="89">
        <v>0</v>
      </c>
      <c r="I7337" s="89">
        <v>2</v>
      </c>
      <c r="J7337" s="89">
        <v>0</v>
      </c>
      <c r="K7337" s="89">
        <v>0</v>
      </c>
      <c r="L7337" s="89">
        <v>1</v>
      </c>
      <c r="M7337" s="89">
        <v>0</v>
      </c>
      <c r="N7337" s="89">
        <v>0</v>
      </c>
      <c r="O7337" s="89">
        <v>2</v>
      </c>
      <c r="P7337" s="89">
        <v>794</v>
      </c>
      <c r="Q7337" s="89">
        <v>8575</v>
      </c>
      <c r="R7337" s="88">
        <f>VLOOKUP(P7337,NEW_TRAIN_TEST!$A$1:$M$980,13,0)</f>
        <v>8445.5</v>
      </c>
      <c r="S7337" s="88">
        <f>VLOOKUP(P7337,NEW_TRAIN_TEST!$A$1:$M$980,11,0)</f>
        <v>9265</v>
      </c>
      <c r="T7337" s="6">
        <f t="shared" si="228"/>
        <v>1</v>
      </c>
      <c r="U7337" s="6">
        <f t="shared" si="229"/>
        <v>0</v>
      </c>
    </row>
    <row r="7338" spans="1:21" x14ac:dyDescent="0.2">
      <c r="A7338" s="88">
        <v>7338</v>
      </c>
      <c r="B7338" s="88">
        <v>6</v>
      </c>
      <c r="C7338" s="88" t="s">
        <v>2124</v>
      </c>
      <c r="D7338" s="99" t="s">
        <v>1699</v>
      </c>
      <c r="E7338" s="89">
        <v>6</v>
      </c>
      <c r="F7338" s="89">
        <v>7</v>
      </c>
      <c r="G7338" s="89">
        <v>2</v>
      </c>
      <c r="H7338" s="89">
        <v>2</v>
      </c>
      <c r="I7338" s="89">
        <v>2</v>
      </c>
      <c r="J7338" s="89">
        <v>0</v>
      </c>
      <c r="K7338" s="89">
        <v>0</v>
      </c>
      <c r="L7338" s="89">
        <v>1</v>
      </c>
      <c r="M7338" s="89">
        <v>18</v>
      </c>
      <c r="N7338" s="89">
        <v>0</v>
      </c>
      <c r="O7338" s="89">
        <v>2</v>
      </c>
      <c r="P7338" s="89">
        <v>794</v>
      </c>
      <c r="Q7338" s="89">
        <v>8645</v>
      </c>
      <c r="R7338" s="88">
        <f>VLOOKUP(P7338,NEW_TRAIN_TEST!$A$1:$M$980,13,0)</f>
        <v>8445.5</v>
      </c>
      <c r="S7338" s="88">
        <f>VLOOKUP(P7338,NEW_TRAIN_TEST!$A$1:$M$980,11,0)</f>
        <v>9265</v>
      </c>
      <c r="T7338" s="6">
        <f t="shared" si="228"/>
        <v>1</v>
      </c>
      <c r="U7338" s="6">
        <f t="shared" si="229"/>
        <v>1</v>
      </c>
    </row>
    <row r="7339" spans="1:21" x14ac:dyDescent="0.2">
      <c r="A7339" s="88">
        <v>7339</v>
      </c>
      <c r="B7339" s="88">
        <v>6</v>
      </c>
      <c r="C7339" s="88" t="s">
        <v>2124</v>
      </c>
      <c r="D7339" s="99" t="s">
        <v>1699</v>
      </c>
      <c r="E7339" s="89">
        <v>4</v>
      </c>
      <c r="F7339" s="89">
        <v>0</v>
      </c>
      <c r="G7339" s="89">
        <v>0</v>
      </c>
      <c r="H7339" s="89">
        <v>0</v>
      </c>
      <c r="I7339" s="89">
        <v>0</v>
      </c>
      <c r="J7339" s="89">
        <v>0</v>
      </c>
      <c r="K7339" s="89">
        <v>0</v>
      </c>
      <c r="L7339" s="89">
        <v>0</v>
      </c>
      <c r="M7339" s="89">
        <v>0</v>
      </c>
      <c r="N7339" s="89">
        <v>0</v>
      </c>
      <c r="O7339" s="89">
        <v>0</v>
      </c>
      <c r="P7339" s="89">
        <v>932</v>
      </c>
      <c r="Q7339" s="89">
        <v>3940</v>
      </c>
      <c r="R7339" s="88">
        <f>VLOOKUP(P7339,NEW_TRAIN_TEST!$A$1:$M$980,13,0)</f>
        <v>3636.5</v>
      </c>
      <c r="S7339" s="88">
        <f>VLOOKUP(P7339,NEW_TRAIN_TEST!$A$1:$M$980,11,0)</f>
        <v>4813</v>
      </c>
      <c r="T7339" s="6">
        <f t="shared" si="228"/>
        <v>0</v>
      </c>
      <c r="U7339" s="6">
        <f t="shared" si="229"/>
        <v>0</v>
      </c>
    </row>
    <row r="7340" spans="1:21" x14ac:dyDescent="0.2">
      <c r="A7340" s="88">
        <v>7340</v>
      </c>
      <c r="B7340" s="88">
        <v>6</v>
      </c>
      <c r="C7340" s="88" t="s">
        <v>2124</v>
      </c>
      <c r="D7340" s="99" t="s">
        <v>1699</v>
      </c>
      <c r="E7340" s="89">
        <v>0</v>
      </c>
      <c r="F7340" s="89">
        <v>1</v>
      </c>
      <c r="G7340" s="89">
        <v>0</v>
      </c>
      <c r="H7340" s="89">
        <v>0</v>
      </c>
      <c r="I7340" s="89">
        <v>2</v>
      </c>
      <c r="J7340" s="89">
        <v>0</v>
      </c>
      <c r="K7340" s="89">
        <v>0</v>
      </c>
      <c r="L7340" s="89">
        <v>0</v>
      </c>
      <c r="M7340" s="89">
        <v>0</v>
      </c>
      <c r="N7340" s="89">
        <v>0</v>
      </c>
      <c r="O7340" s="89">
        <v>2</v>
      </c>
      <c r="P7340" s="89">
        <v>932</v>
      </c>
      <c r="Q7340" s="89">
        <v>4097.5</v>
      </c>
      <c r="R7340" s="88">
        <f>VLOOKUP(P7340,NEW_TRAIN_TEST!$A$1:$M$980,13,0)</f>
        <v>3636.5</v>
      </c>
      <c r="S7340" s="88">
        <f>VLOOKUP(P7340,NEW_TRAIN_TEST!$A$1:$M$980,11,0)</f>
        <v>4813</v>
      </c>
      <c r="T7340" s="6">
        <f t="shared" si="228"/>
        <v>0</v>
      </c>
      <c r="U7340" s="6">
        <f t="shared" si="229"/>
        <v>0</v>
      </c>
    </row>
    <row r="7341" spans="1:21" x14ac:dyDescent="0.2">
      <c r="A7341" s="88">
        <v>7341</v>
      </c>
      <c r="B7341" s="88">
        <v>6</v>
      </c>
      <c r="C7341" s="88" t="s">
        <v>2124</v>
      </c>
      <c r="D7341" s="99" t="s">
        <v>1699</v>
      </c>
      <c r="E7341" s="89">
        <v>0</v>
      </c>
      <c r="F7341" s="89">
        <v>0</v>
      </c>
      <c r="G7341" s="89">
        <v>0</v>
      </c>
      <c r="H7341" s="89">
        <v>0</v>
      </c>
      <c r="I7341" s="89">
        <v>0</v>
      </c>
      <c r="J7341" s="89">
        <v>0</v>
      </c>
      <c r="K7341" s="89">
        <v>0</v>
      </c>
      <c r="L7341" s="89">
        <v>0</v>
      </c>
      <c r="M7341" s="89">
        <v>0</v>
      </c>
      <c r="N7341" s="89">
        <v>1</v>
      </c>
      <c r="O7341" s="89">
        <v>0</v>
      </c>
      <c r="P7341" s="89">
        <v>932</v>
      </c>
      <c r="Q7341" s="89">
        <v>4099.5</v>
      </c>
      <c r="R7341" s="88">
        <f>VLOOKUP(P7341,NEW_TRAIN_TEST!$A$1:$M$980,13,0)</f>
        <v>3636.5</v>
      </c>
      <c r="S7341" s="88">
        <f>VLOOKUP(P7341,NEW_TRAIN_TEST!$A$1:$M$980,11,0)</f>
        <v>4813</v>
      </c>
      <c r="T7341" s="6">
        <f t="shared" si="228"/>
        <v>0</v>
      </c>
      <c r="U7341" s="6">
        <f t="shared" si="229"/>
        <v>0</v>
      </c>
    </row>
    <row r="7342" spans="1:21" x14ac:dyDescent="0.2">
      <c r="A7342" s="88">
        <v>7342</v>
      </c>
      <c r="B7342" s="88">
        <v>6</v>
      </c>
      <c r="C7342" s="88" t="s">
        <v>2124</v>
      </c>
      <c r="D7342" s="99" t="s">
        <v>1699</v>
      </c>
      <c r="E7342" s="89">
        <v>0</v>
      </c>
      <c r="F7342" s="89">
        <v>2</v>
      </c>
      <c r="G7342" s="89">
        <v>0</v>
      </c>
      <c r="H7342" s="89">
        <v>0</v>
      </c>
      <c r="I7342" s="89">
        <v>2</v>
      </c>
      <c r="J7342" s="89">
        <v>2</v>
      </c>
      <c r="K7342" s="89">
        <v>0</v>
      </c>
      <c r="L7342" s="89">
        <v>0</v>
      </c>
      <c r="M7342" s="89">
        <v>0</v>
      </c>
      <c r="N7342" s="89">
        <v>0</v>
      </c>
      <c r="O7342" s="89">
        <v>2</v>
      </c>
      <c r="P7342" s="89">
        <v>695</v>
      </c>
      <c r="Q7342" s="89">
        <v>6268</v>
      </c>
      <c r="R7342" s="88">
        <f>VLOOKUP(P7342,NEW_TRAIN_TEST!$A$1:$M$980,13,0)</f>
        <v>6268</v>
      </c>
      <c r="S7342" s="88">
        <f>VLOOKUP(P7342,NEW_TRAIN_TEST!$A$1:$M$980,11,0)</f>
        <v>6348</v>
      </c>
      <c r="T7342" s="6">
        <f t="shared" si="228"/>
        <v>0</v>
      </c>
      <c r="U7342" s="6">
        <f t="shared" si="229"/>
        <v>0</v>
      </c>
    </row>
    <row r="7343" spans="1:21" x14ac:dyDescent="0.2">
      <c r="A7343" s="88">
        <v>7343</v>
      </c>
      <c r="B7343" s="88">
        <v>6</v>
      </c>
      <c r="C7343" s="88" t="s">
        <v>2124</v>
      </c>
      <c r="D7343" s="99" t="s">
        <v>1699</v>
      </c>
      <c r="E7343" s="89">
        <v>0</v>
      </c>
      <c r="F7343" s="89">
        <v>2</v>
      </c>
      <c r="G7343" s="89">
        <v>0</v>
      </c>
      <c r="H7343" s="89">
        <v>0</v>
      </c>
      <c r="I7343" s="89">
        <v>2</v>
      </c>
      <c r="J7343" s="89">
        <v>2</v>
      </c>
      <c r="K7343" s="89">
        <v>0</v>
      </c>
      <c r="L7343" s="89">
        <v>0</v>
      </c>
      <c r="M7343" s="89">
        <v>0</v>
      </c>
      <c r="N7343" s="89">
        <v>0</v>
      </c>
      <c r="O7343" s="89">
        <v>2</v>
      </c>
      <c r="P7343" s="89">
        <v>695</v>
      </c>
      <c r="Q7343" s="89">
        <v>6301.5</v>
      </c>
      <c r="R7343" s="88">
        <f>VLOOKUP(P7343,NEW_TRAIN_TEST!$A$1:$M$980,13,0)</f>
        <v>6268</v>
      </c>
      <c r="S7343" s="88">
        <f>VLOOKUP(P7343,NEW_TRAIN_TEST!$A$1:$M$980,11,0)</f>
        <v>6348</v>
      </c>
      <c r="T7343" s="6">
        <f t="shared" si="228"/>
        <v>0</v>
      </c>
      <c r="U7343" s="6">
        <f t="shared" si="229"/>
        <v>0</v>
      </c>
    </row>
    <row r="7344" spans="1:21" x14ac:dyDescent="0.2">
      <c r="A7344" s="88">
        <v>7344</v>
      </c>
      <c r="B7344" s="88">
        <v>6</v>
      </c>
      <c r="C7344" s="88" t="s">
        <v>2124</v>
      </c>
      <c r="D7344" s="99" t="s">
        <v>1699</v>
      </c>
      <c r="E7344" s="89">
        <v>0</v>
      </c>
      <c r="F7344" s="89">
        <v>4</v>
      </c>
      <c r="G7344" s="89">
        <v>0</v>
      </c>
      <c r="H7344" s="89">
        <v>0</v>
      </c>
      <c r="I7344" s="89">
        <v>2</v>
      </c>
      <c r="J7344" s="89">
        <v>0</v>
      </c>
      <c r="K7344" s="89">
        <v>0</v>
      </c>
      <c r="L7344" s="89">
        <v>0</v>
      </c>
      <c r="M7344" s="89">
        <v>0</v>
      </c>
      <c r="N7344" s="89">
        <v>0</v>
      </c>
      <c r="O7344" s="89">
        <v>2</v>
      </c>
      <c r="P7344" s="89">
        <v>695</v>
      </c>
      <c r="Q7344" s="89">
        <v>6336.14</v>
      </c>
      <c r="R7344" s="88">
        <f>VLOOKUP(P7344,NEW_TRAIN_TEST!$A$1:$M$980,13,0)</f>
        <v>6268</v>
      </c>
      <c r="S7344" s="88">
        <f>VLOOKUP(P7344,NEW_TRAIN_TEST!$A$1:$M$980,11,0)</f>
        <v>6348</v>
      </c>
      <c r="T7344" s="6">
        <f t="shared" si="228"/>
        <v>0</v>
      </c>
      <c r="U7344" s="6">
        <f t="shared" si="229"/>
        <v>0</v>
      </c>
    </row>
    <row r="7345" spans="1:21" x14ac:dyDescent="0.2">
      <c r="A7345" s="88">
        <v>7345</v>
      </c>
      <c r="B7345" s="88">
        <v>6</v>
      </c>
      <c r="C7345" s="88" t="s">
        <v>2124</v>
      </c>
      <c r="D7345" s="99" t="s">
        <v>1699</v>
      </c>
      <c r="E7345" s="89">
        <v>0</v>
      </c>
      <c r="F7345" s="89">
        <v>6</v>
      </c>
      <c r="G7345" s="89">
        <v>0</v>
      </c>
      <c r="H7345" s="89">
        <v>0</v>
      </c>
      <c r="I7345" s="89">
        <v>2</v>
      </c>
      <c r="J7345" s="89">
        <v>2</v>
      </c>
      <c r="K7345" s="89">
        <v>0</v>
      </c>
      <c r="L7345" s="89">
        <v>0</v>
      </c>
      <c r="M7345" s="89">
        <v>0</v>
      </c>
      <c r="N7345" s="89">
        <v>0</v>
      </c>
      <c r="O7345" s="89">
        <v>2</v>
      </c>
      <c r="P7345" s="89">
        <v>695</v>
      </c>
      <c r="Q7345" s="89">
        <v>6341.14</v>
      </c>
      <c r="R7345" s="88">
        <f>VLOOKUP(P7345,NEW_TRAIN_TEST!$A$1:$M$980,13,0)</f>
        <v>6268</v>
      </c>
      <c r="S7345" s="88">
        <f>VLOOKUP(P7345,NEW_TRAIN_TEST!$A$1:$M$980,11,0)</f>
        <v>6348</v>
      </c>
      <c r="T7345" s="6">
        <f t="shared" si="228"/>
        <v>0</v>
      </c>
      <c r="U7345" s="6">
        <f t="shared" si="229"/>
        <v>0</v>
      </c>
    </row>
    <row r="7346" spans="1:21" x14ac:dyDescent="0.2">
      <c r="A7346" s="88">
        <v>7346</v>
      </c>
      <c r="B7346" s="88">
        <v>6</v>
      </c>
      <c r="C7346" s="88" t="s">
        <v>2124</v>
      </c>
      <c r="D7346" s="99" t="s">
        <v>1699</v>
      </c>
      <c r="E7346" s="89">
        <v>2</v>
      </c>
      <c r="F7346" s="89">
        <v>0</v>
      </c>
      <c r="G7346" s="89">
        <v>0</v>
      </c>
      <c r="H7346" s="89">
        <v>0</v>
      </c>
      <c r="I7346" s="89">
        <v>0</v>
      </c>
      <c r="J7346" s="89">
        <v>0</v>
      </c>
      <c r="K7346" s="89">
        <v>0</v>
      </c>
      <c r="L7346" s="89">
        <v>0</v>
      </c>
      <c r="M7346" s="89">
        <v>0</v>
      </c>
      <c r="N7346" s="89">
        <v>0</v>
      </c>
      <c r="O7346" s="89">
        <v>0</v>
      </c>
      <c r="P7346" s="89">
        <v>731</v>
      </c>
      <c r="Q7346" s="89">
        <v>9483.5</v>
      </c>
      <c r="R7346" s="88">
        <f>VLOOKUP(P7346,NEW_TRAIN_TEST!$A$1:$M$980,13,0)</f>
        <v>9449</v>
      </c>
      <c r="S7346" s="88">
        <f>VLOOKUP(P7346,NEW_TRAIN_TEST!$A$1:$M$980,11,0)</f>
        <v>9574</v>
      </c>
      <c r="T7346" s="6">
        <f t="shared" si="228"/>
        <v>0</v>
      </c>
      <c r="U7346" s="6">
        <f t="shared" si="229"/>
        <v>0</v>
      </c>
    </row>
    <row r="7347" spans="1:21" x14ac:dyDescent="0.2">
      <c r="A7347" s="88">
        <v>7347</v>
      </c>
      <c r="B7347" s="88">
        <v>6</v>
      </c>
      <c r="C7347" s="88" t="s">
        <v>2124</v>
      </c>
      <c r="D7347" s="99" t="s">
        <v>1699</v>
      </c>
      <c r="E7347" s="89">
        <v>0</v>
      </c>
      <c r="F7347" s="89">
        <v>0</v>
      </c>
      <c r="G7347" s="89">
        <v>0</v>
      </c>
      <c r="H7347" s="89">
        <v>0</v>
      </c>
      <c r="I7347" s="89">
        <v>0</v>
      </c>
      <c r="J7347" s="89">
        <v>0</v>
      </c>
      <c r="K7347" s="89">
        <v>0</v>
      </c>
      <c r="L7347" s="89">
        <v>0</v>
      </c>
      <c r="M7347" s="89">
        <v>0</v>
      </c>
      <c r="N7347" s="89">
        <v>1</v>
      </c>
      <c r="O7347" s="89">
        <v>0</v>
      </c>
      <c r="P7347" s="89">
        <v>732</v>
      </c>
      <c r="Q7347" s="89">
        <v>6917</v>
      </c>
      <c r="R7347" s="88">
        <f>VLOOKUP(P7347,NEW_TRAIN_TEST!$A$1:$M$980,13,0)</f>
        <v>6917</v>
      </c>
      <c r="S7347" s="88">
        <f>VLOOKUP(P7347,NEW_TRAIN_TEST!$A$1:$M$980,11,0)</f>
        <v>6917</v>
      </c>
      <c r="T7347" s="6">
        <f t="shared" si="228"/>
        <v>0</v>
      </c>
      <c r="U7347" s="6">
        <f t="shared" si="229"/>
        <v>0</v>
      </c>
    </row>
    <row r="7348" spans="1:21" x14ac:dyDescent="0.2">
      <c r="A7348" s="88">
        <v>7348</v>
      </c>
      <c r="B7348" s="88">
        <v>6</v>
      </c>
      <c r="C7348" s="88" t="s">
        <v>2124</v>
      </c>
      <c r="D7348" s="99" t="s">
        <v>1699</v>
      </c>
      <c r="E7348" s="89">
        <v>0</v>
      </c>
      <c r="F7348" s="89">
        <v>0</v>
      </c>
      <c r="G7348" s="89">
        <v>0</v>
      </c>
      <c r="H7348" s="89">
        <v>0</v>
      </c>
      <c r="I7348" s="89">
        <v>0</v>
      </c>
      <c r="J7348" s="89">
        <v>0</v>
      </c>
      <c r="K7348" s="89">
        <v>0</v>
      </c>
      <c r="L7348" s="89">
        <v>0</v>
      </c>
      <c r="M7348" s="89">
        <v>0</v>
      </c>
      <c r="N7348" s="89">
        <v>1</v>
      </c>
      <c r="O7348" s="89">
        <v>0</v>
      </c>
      <c r="P7348" s="89">
        <v>733</v>
      </c>
      <c r="Q7348" s="89">
        <v>7636</v>
      </c>
      <c r="R7348" s="88">
        <f>VLOOKUP(P7348,NEW_TRAIN_TEST!$A$1:$M$980,13,0)</f>
        <v>7636</v>
      </c>
      <c r="S7348" s="88">
        <f>VLOOKUP(P7348,NEW_TRAIN_TEST!$A$1:$M$980,11,0)</f>
        <v>7636</v>
      </c>
      <c r="T7348" s="6">
        <f t="shared" si="228"/>
        <v>0</v>
      </c>
      <c r="U7348" s="6">
        <f t="shared" si="229"/>
        <v>0</v>
      </c>
    </row>
    <row r="7349" spans="1:21" x14ac:dyDescent="0.2">
      <c r="A7349" s="88">
        <v>7349</v>
      </c>
      <c r="B7349" s="88">
        <v>6</v>
      </c>
      <c r="C7349" s="88" t="s">
        <v>2124</v>
      </c>
      <c r="D7349" s="99" t="s">
        <v>1699</v>
      </c>
      <c r="E7349" s="89">
        <v>4</v>
      </c>
      <c r="F7349" s="89">
        <v>1</v>
      </c>
      <c r="G7349" s="89">
        <v>0</v>
      </c>
      <c r="H7349" s="89">
        <v>0</v>
      </c>
      <c r="I7349" s="89">
        <v>2</v>
      </c>
      <c r="J7349" s="89">
        <v>0</v>
      </c>
      <c r="K7349" s="89">
        <v>0</v>
      </c>
      <c r="L7349" s="89">
        <v>1</v>
      </c>
      <c r="M7349" s="89">
        <v>0</v>
      </c>
      <c r="N7349" s="89">
        <v>0</v>
      </c>
      <c r="O7349" s="89">
        <v>2</v>
      </c>
      <c r="P7349" s="89">
        <v>639</v>
      </c>
      <c r="Q7349" s="89">
        <v>5848</v>
      </c>
      <c r="R7349" s="88">
        <f>VLOOKUP(P7349,NEW_TRAIN_TEST!$A$1:$M$980,13,0)</f>
        <v>5664</v>
      </c>
      <c r="S7349" s="88">
        <f>VLOOKUP(P7349,NEW_TRAIN_TEST!$A$1:$M$980,11,0)</f>
        <v>6615</v>
      </c>
      <c r="T7349" s="6">
        <f t="shared" si="228"/>
        <v>1</v>
      </c>
      <c r="U7349" s="6">
        <f t="shared" si="229"/>
        <v>0</v>
      </c>
    </row>
    <row r="7350" spans="1:21" x14ac:dyDescent="0.2">
      <c r="A7350" s="88">
        <v>7350</v>
      </c>
      <c r="B7350" s="88">
        <v>6</v>
      </c>
      <c r="C7350" s="88" t="s">
        <v>2124</v>
      </c>
      <c r="D7350" s="99" t="s">
        <v>1699</v>
      </c>
      <c r="E7350" s="89">
        <v>0</v>
      </c>
      <c r="F7350" s="89">
        <v>2</v>
      </c>
      <c r="G7350" s="89">
        <v>0</v>
      </c>
      <c r="H7350" s="89">
        <v>2</v>
      </c>
      <c r="I7350" s="89">
        <v>2</v>
      </c>
      <c r="J7350" s="89">
        <v>0</v>
      </c>
      <c r="K7350" s="89">
        <v>0</v>
      </c>
      <c r="L7350" s="89">
        <v>0</v>
      </c>
      <c r="M7350" s="89">
        <v>0</v>
      </c>
      <c r="N7350" s="89">
        <v>0</v>
      </c>
      <c r="O7350" s="89">
        <v>2</v>
      </c>
      <c r="P7350" s="89">
        <v>735</v>
      </c>
      <c r="Q7350" s="89">
        <v>9283.5</v>
      </c>
      <c r="R7350" s="88">
        <f>VLOOKUP(P7350,NEW_TRAIN_TEST!$A$1:$M$980,13,0)</f>
        <v>9283.5</v>
      </c>
      <c r="S7350" s="88">
        <f>VLOOKUP(P7350,NEW_TRAIN_TEST!$A$1:$M$980,11,0)</f>
        <v>9345</v>
      </c>
      <c r="T7350" s="6">
        <f t="shared" si="228"/>
        <v>0</v>
      </c>
      <c r="U7350" s="6">
        <f t="shared" si="229"/>
        <v>0</v>
      </c>
    </row>
    <row r="7351" spans="1:21" x14ac:dyDescent="0.2">
      <c r="A7351" s="88">
        <v>7351</v>
      </c>
      <c r="B7351" s="88">
        <v>6</v>
      </c>
      <c r="C7351" s="88" t="s">
        <v>2124</v>
      </c>
      <c r="D7351" s="99" t="s">
        <v>1699</v>
      </c>
      <c r="E7351" s="89">
        <v>0</v>
      </c>
      <c r="F7351" s="89">
        <v>2</v>
      </c>
      <c r="G7351" s="89">
        <v>0</v>
      </c>
      <c r="H7351" s="89">
        <v>0</v>
      </c>
      <c r="I7351" s="89">
        <v>2</v>
      </c>
      <c r="J7351" s="89">
        <v>0</v>
      </c>
      <c r="K7351" s="89">
        <v>0</v>
      </c>
      <c r="L7351" s="89">
        <v>0</v>
      </c>
      <c r="M7351" s="89">
        <v>0</v>
      </c>
      <c r="N7351" s="89">
        <v>0</v>
      </c>
      <c r="O7351" s="89">
        <v>2</v>
      </c>
      <c r="P7351" s="89">
        <v>735</v>
      </c>
      <c r="Q7351" s="89">
        <v>9328</v>
      </c>
      <c r="R7351" s="88">
        <f>VLOOKUP(P7351,NEW_TRAIN_TEST!$A$1:$M$980,13,0)</f>
        <v>9283.5</v>
      </c>
      <c r="S7351" s="88">
        <f>VLOOKUP(P7351,NEW_TRAIN_TEST!$A$1:$M$980,11,0)</f>
        <v>9345</v>
      </c>
      <c r="T7351" s="6">
        <f t="shared" si="228"/>
        <v>0</v>
      </c>
      <c r="U7351" s="6">
        <f t="shared" si="229"/>
        <v>0</v>
      </c>
    </row>
    <row r="7352" spans="1:21" x14ac:dyDescent="0.2">
      <c r="A7352" s="88">
        <v>7352</v>
      </c>
      <c r="B7352" s="88">
        <v>6</v>
      </c>
      <c r="C7352" s="88" t="s">
        <v>2124</v>
      </c>
      <c r="D7352" s="99" t="s">
        <v>1699</v>
      </c>
      <c r="E7352" s="89">
        <v>0</v>
      </c>
      <c r="F7352" s="89">
        <v>0</v>
      </c>
      <c r="G7352" s="89">
        <v>0</v>
      </c>
      <c r="H7352" s="89">
        <v>0</v>
      </c>
      <c r="I7352" s="89">
        <v>0</v>
      </c>
      <c r="J7352" s="89">
        <v>0</v>
      </c>
      <c r="K7352" s="89">
        <v>0</v>
      </c>
      <c r="L7352" s="89">
        <v>0</v>
      </c>
      <c r="M7352" s="89">
        <v>0</v>
      </c>
      <c r="N7352" s="89">
        <v>1</v>
      </c>
      <c r="O7352" s="89">
        <v>0</v>
      </c>
      <c r="P7352" s="89">
        <v>736</v>
      </c>
      <c r="Q7352" s="89">
        <v>7194</v>
      </c>
      <c r="R7352" s="88">
        <f>VLOOKUP(P7352,NEW_TRAIN_TEST!$A$1:$M$980,13,0)</f>
        <v>7194</v>
      </c>
      <c r="S7352" s="88">
        <f>VLOOKUP(P7352,NEW_TRAIN_TEST!$A$1:$M$980,11,0)</f>
        <v>7194</v>
      </c>
      <c r="T7352" s="6">
        <f t="shared" si="228"/>
        <v>0</v>
      </c>
      <c r="U7352" s="6">
        <f t="shared" si="229"/>
        <v>0</v>
      </c>
    </row>
    <row r="7353" spans="1:21" x14ac:dyDescent="0.2">
      <c r="A7353" s="88">
        <v>7353</v>
      </c>
      <c r="B7353" s="88">
        <v>6</v>
      </c>
      <c r="C7353" s="88" t="s">
        <v>2124</v>
      </c>
      <c r="D7353" s="99" t="s">
        <v>1699</v>
      </c>
      <c r="E7353" s="89">
        <v>0</v>
      </c>
      <c r="F7353" s="89">
        <v>2</v>
      </c>
      <c r="G7353" s="89">
        <v>0</v>
      </c>
      <c r="H7353" s="89">
        <v>0</v>
      </c>
      <c r="I7353" s="89">
        <v>2</v>
      </c>
      <c r="J7353" s="89">
        <v>0</v>
      </c>
      <c r="K7353" s="89">
        <v>0</v>
      </c>
      <c r="L7353" s="89">
        <v>0</v>
      </c>
      <c r="M7353" s="89">
        <v>0</v>
      </c>
      <c r="N7353" s="89">
        <v>0</v>
      </c>
      <c r="O7353" s="89">
        <v>2</v>
      </c>
      <c r="P7353" s="89">
        <v>737</v>
      </c>
      <c r="Q7353" s="89">
        <v>7322.5</v>
      </c>
      <c r="R7353" s="88">
        <f>VLOOKUP(P7353,NEW_TRAIN_TEST!$A$1:$M$980,13,0)</f>
        <v>7322.5</v>
      </c>
      <c r="S7353" s="88">
        <f>VLOOKUP(P7353,NEW_TRAIN_TEST!$A$1:$M$980,11,0)</f>
        <v>7347</v>
      </c>
      <c r="T7353" s="6">
        <f t="shared" si="228"/>
        <v>0</v>
      </c>
      <c r="U7353" s="6">
        <f t="shared" si="229"/>
        <v>0</v>
      </c>
    </row>
    <row r="7354" spans="1:21" x14ac:dyDescent="0.2">
      <c r="A7354" s="88">
        <v>7354</v>
      </c>
      <c r="B7354" s="88">
        <v>6</v>
      </c>
      <c r="C7354" s="88" t="s">
        <v>2124</v>
      </c>
      <c r="D7354" s="99" t="s">
        <v>1699</v>
      </c>
      <c r="E7354" s="89">
        <v>0</v>
      </c>
      <c r="F7354" s="89">
        <v>2</v>
      </c>
      <c r="G7354" s="89">
        <v>0</v>
      </c>
      <c r="H7354" s="89">
        <v>0</v>
      </c>
      <c r="I7354" s="89">
        <v>2</v>
      </c>
      <c r="J7354" s="89">
        <v>0</v>
      </c>
      <c r="K7354" s="89">
        <v>0</v>
      </c>
      <c r="L7354" s="89">
        <v>0</v>
      </c>
      <c r="M7354" s="89">
        <v>0</v>
      </c>
      <c r="N7354" s="89">
        <v>0</v>
      </c>
      <c r="O7354" s="89">
        <v>2</v>
      </c>
      <c r="P7354" s="89">
        <v>738</v>
      </c>
      <c r="Q7354" s="89">
        <v>7097</v>
      </c>
      <c r="R7354" s="88">
        <f>VLOOKUP(P7354,NEW_TRAIN_TEST!$A$1:$M$980,13,0)</f>
        <v>7097</v>
      </c>
      <c r="S7354" s="88">
        <f>VLOOKUP(P7354,NEW_TRAIN_TEST!$A$1:$M$980,11,0)</f>
        <v>7168</v>
      </c>
      <c r="T7354" s="6">
        <f t="shared" si="228"/>
        <v>0</v>
      </c>
      <c r="U7354" s="6">
        <f t="shared" si="229"/>
        <v>0</v>
      </c>
    </row>
    <row r="7355" spans="1:21" x14ac:dyDescent="0.2">
      <c r="A7355" s="88">
        <v>7355</v>
      </c>
      <c r="B7355" s="88">
        <v>6</v>
      </c>
      <c r="C7355" s="88" t="s">
        <v>2124</v>
      </c>
      <c r="D7355" s="99" t="s">
        <v>1699</v>
      </c>
      <c r="E7355" s="89">
        <v>0</v>
      </c>
      <c r="F7355" s="89">
        <v>2</v>
      </c>
      <c r="G7355" s="89">
        <v>0</v>
      </c>
      <c r="H7355" s="89">
        <v>0</v>
      </c>
      <c r="I7355" s="89">
        <v>2</v>
      </c>
      <c r="J7355" s="89">
        <v>0</v>
      </c>
      <c r="K7355" s="89">
        <v>0</v>
      </c>
      <c r="L7355" s="89">
        <v>0</v>
      </c>
      <c r="M7355" s="89">
        <v>0</v>
      </c>
      <c r="N7355" s="89">
        <v>0</v>
      </c>
      <c r="O7355" s="89">
        <v>2</v>
      </c>
      <c r="P7355" s="89">
        <v>738</v>
      </c>
      <c r="Q7355" s="89">
        <v>7109.5</v>
      </c>
      <c r="R7355" s="88">
        <f>VLOOKUP(P7355,NEW_TRAIN_TEST!$A$1:$M$980,13,0)</f>
        <v>7097</v>
      </c>
      <c r="S7355" s="88">
        <f>VLOOKUP(P7355,NEW_TRAIN_TEST!$A$1:$M$980,11,0)</f>
        <v>7168</v>
      </c>
      <c r="T7355" s="6">
        <f t="shared" si="228"/>
        <v>0</v>
      </c>
      <c r="U7355" s="6">
        <f t="shared" si="229"/>
        <v>0</v>
      </c>
    </row>
    <row r="7356" spans="1:21" x14ac:dyDescent="0.2">
      <c r="A7356" s="88">
        <v>7356</v>
      </c>
      <c r="B7356" s="88">
        <v>6</v>
      </c>
      <c r="C7356" s="88" t="s">
        <v>2124</v>
      </c>
      <c r="D7356" s="99" t="s">
        <v>1699</v>
      </c>
      <c r="E7356" s="89">
        <v>0</v>
      </c>
      <c r="F7356" s="89">
        <v>4</v>
      </c>
      <c r="G7356" s="89">
        <v>0</v>
      </c>
      <c r="H7356" s="89">
        <v>0</v>
      </c>
      <c r="I7356" s="89">
        <v>2</v>
      </c>
      <c r="J7356" s="89">
        <v>0</v>
      </c>
      <c r="K7356" s="89">
        <v>0</v>
      </c>
      <c r="L7356" s="89">
        <v>0</v>
      </c>
      <c r="M7356" s="89">
        <v>0</v>
      </c>
      <c r="N7356" s="89">
        <v>0</v>
      </c>
      <c r="O7356" s="89">
        <v>2</v>
      </c>
      <c r="P7356" s="89">
        <v>738</v>
      </c>
      <c r="Q7356" s="89">
        <v>7130.33</v>
      </c>
      <c r="R7356" s="88">
        <f>VLOOKUP(P7356,NEW_TRAIN_TEST!$A$1:$M$980,13,0)</f>
        <v>7097</v>
      </c>
      <c r="S7356" s="88">
        <f>VLOOKUP(P7356,NEW_TRAIN_TEST!$A$1:$M$980,11,0)</f>
        <v>7168</v>
      </c>
      <c r="T7356" s="6">
        <f t="shared" si="228"/>
        <v>0</v>
      </c>
      <c r="U7356" s="6">
        <f t="shared" si="229"/>
        <v>0</v>
      </c>
    </row>
    <row r="7357" spans="1:21" x14ac:dyDescent="0.2">
      <c r="A7357" s="88">
        <v>7357</v>
      </c>
      <c r="B7357" s="88">
        <v>6</v>
      </c>
      <c r="C7357" s="88" t="s">
        <v>2124</v>
      </c>
      <c r="D7357" s="99" t="s">
        <v>1699</v>
      </c>
      <c r="E7357" s="89">
        <v>2</v>
      </c>
      <c r="F7357" s="89">
        <v>0</v>
      </c>
      <c r="G7357" s="89">
        <v>0</v>
      </c>
      <c r="H7357" s="89">
        <v>0</v>
      </c>
      <c r="I7357" s="89">
        <v>0</v>
      </c>
      <c r="J7357" s="89">
        <v>0</v>
      </c>
      <c r="K7357" s="89">
        <v>0</v>
      </c>
      <c r="L7357" s="89">
        <v>0</v>
      </c>
      <c r="M7357" s="89">
        <v>0</v>
      </c>
      <c r="N7357" s="89">
        <v>0</v>
      </c>
      <c r="O7357" s="89">
        <v>0</v>
      </c>
      <c r="P7357" s="89">
        <v>739</v>
      </c>
      <c r="Q7357" s="89">
        <v>9722.5</v>
      </c>
      <c r="R7357" s="88">
        <f>VLOOKUP(P7357,NEW_TRAIN_TEST!$A$1:$M$980,13,0)</f>
        <v>9717</v>
      </c>
      <c r="S7357" s="88">
        <f>VLOOKUP(P7357,NEW_TRAIN_TEST!$A$1:$M$980,11,0)</f>
        <v>9723</v>
      </c>
      <c r="T7357" s="6">
        <f t="shared" si="228"/>
        <v>0</v>
      </c>
      <c r="U7357" s="6">
        <f t="shared" si="229"/>
        <v>0</v>
      </c>
    </row>
    <row r="7358" spans="1:21" x14ac:dyDescent="0.2">
      <c r="A7358" s="88">
        <v>7358</v>
      </c>
      <c r="B7358" s="88">
        <v>6</v>
      </c>
      <c r="C7358" s="88" t="s">
        <v>2124</v>
      </c>
      <c r="D7358" s="99" t="s">
        <v>1699</v>
      </c>
      <c r="E7358" s="89">
        <v>0</v>
      </c>
      <c r="F7358" s="89">
        <v>0</v>
      </c>
      <c r="G7358" s="89">
        <v>0</v>
      </c>
      <c r="H7358" s="89">
        <v>0</v>
      </c>
      <c r="I7358" s="89">
        <v>0</v>
      </c>
      <c r="J7358" s="89">
        <v>0</v>
      </c>
      <c r="K7358" s="89">
        <v>0</v>
      </c>
      <c r="L7358" s="89">
        <v>0</v>
      </c>
      <c r="M7358" s="89">
        <v>0</v>
      </c>
      <c r="N7358" s="89">
        <v>1</v>
      </c>
      <c r="O7358" s="89">
        <v>0</v>
      </c>
      <c r="P7358" s="89">
        <v>740</v>
      </c>
      <c r="Q7358" s="89">
        <v>7562</v>
      </c>
      <c r="R7358" s="88">
        <f>VLOOKUP(P7358,NEW_TRAIN_TEST!$A$1:$M$980,13,0)</f>
        <v>7562</v>
      </c>
      <c r="S7358" s="88">
        <f>VLOOKUP(P7358,NEW_TRAIN_TEST!$A$1:$M$980,11,0)</f>
        <v>7562</v>
      </c>
      <c r="T7358" s="6">
        <f t="shared" si="228"/>
        <v>0</v>
      </c>
      <c r="U7358" s="6">
        <f t="shared" si="229"/>
        <v>0</v>
      </c>
    </row>
    <row r="7359" spans="1:21" x14ac:dyDescent="0.2">
      <c r="A7359" s="88">
        <v>7359</v>
      </c>
      <c r="B7359" s="88">
        <v>6</v>
      </c>
      <c r="C7359" s="88" t="s">
        <v>2124</v>
      </c>
      <c r="D7359" s="99" t="s">
        <v>1699</v>
      </c>
      <c r="E7359" s="89">
        <v>0</v>
      </c>
      <c r="F7359" s="89">
        <v>0</v>
      </c>
      <c r="G7359" s="89">
        <v>0</v>
      </c>
      <c r="H7359" s="89">
        <v>0</v>
      </c>
      <c r="I7359" s="89">
        <v>0</v>
      </c>
      <c r="J7359" s="89">
        <v>0</v>
      </c>
      <c r="K7359" s="89">
        <v>0</v>
      </c>
      <c r="L7359" s="89">
        <v>0</v>
      </c>
      <c r="M7359" s="89">
        <v>0</v>
      </c>
      <c r="N7359" s="89">
        <v>1</v>
      </c>
      <c r="O7359" s="89">
        <v>0</v>
      </c>
      <c r="P7359" s="89">
        <v>741</v>
      </c>
      <c r="Q7359" s="89">
        <v>9631</v>
      </c>
      <c r="R7359" s="88">
        <f>VLOOKUP(P7359,NEW_TRAIN_TEST!$A$1:$M$980,13,0)</f>
        <v>9631</v>
      </c>
      <c r="S7359" s="88">
        <f>VLOOKUP(P7359,NEW_TRAIN_TEST!$A$1:$M$980,11,0)</f>
        <v>9631</v>
      </c>
      <c r="T7359" s="6">
        <f t="shared" si="228"/>
        <v>0</v>
      </c>
      <c r="U7359" s="6">
        <f t="shared" si="229"/>
        <v>0</v>
      </c>
    </row>
    <row r="7360" spans="1:21" x14ac:dyDescent="0.2">
      <c r="A7360" s="88">
        <v>7360</v>
      </c>
      <c r="B7360" s="88">
        <v>6</v>
      </c>
      <c r="C7360" s="88" t="s">
        <v>2124</v>
      </c>
      <c r="D7360" s="99" t="s">
        <v>1699</v>
      </c>
      <c r="E7360" s="89">
        <v>7</v>
      </c>
      <c r="F7360" s="89">
        <v>0</v>
      </c>
      <c r="G7360" s="89">
        <v>0</v>
      </c>
      <c r="H7360" s="89">
        <v>0</v>
      </c>
      <c r="I7360" s="89">
        <v>0</v>
      </c>
      <c r="J7360" s="89">
        <v>0</v>
      </c>
      <c r="K7360" s="89">
        <v>0</v>
      </c>
      <c r="L7360" s="89">
        <v>1</v>
      </c>
      <c r="M7360" s="89">
        <v>0</v>
      </c>
      <c r="N7360" s="89">
        <v>0</v>
      </c>
      <c r="O7360" s="89">
        <v>0</v>
      </c>
      <c r="P7360" s="89">
        <v>940</v>
      </c>
      <c r="Q7360" s="89">
        <v>6476.5</v>
      </c>
      <c r="R7360" s="88">
        <f>VLOOKUP(P7360,NEW_TRAIN_TEST!$A$1:$M$980,13,0)</f>
        <v>5913</v>
      </c>
      <c r="S7360" s="88">
        <f>VLOOKUP(P7360,NEW_TRAIN_TEST!$A$1:$M$980,11,0)</f>
        <v>7080</v>
      </c>
      <c r="T7360" s="6">
        <f t="shared" si="228"/>
        <v>1</v>
      </c>
      <c r="U7360" s="6">
        <f t="shared" si="229"/>
        <v>0</v>
      </c>
    </row>
    <row r="7361" spans="1:21" x14ac:dyDescent="0.2">
      <c r="A7361" s="88">
        <v>7361</v>
      </c>
      <c r="B7361" s="88">
        <v>6</v>
      </c>
      <c r="C7361" s="88" t="s">
        <v>2124</v>
      </c>
      <c r="D7361" s="99" t="s">
        <v>1699</v>
      </c>
      <c r="E7361" s="89">
        <v>2</v>
      </c>
      <c r="F7361" s="89">
        <v>0</v>
      </c>
      <c r="G7361" s="89">
        <v>0</v>
      </c>
      <c r="H7361" s="89">
        <v>0</v>
      </c>
      <c r="I7361" s="89">
        <v>0</v>
      </c>
      <c r="J7361" s="89">
        <v>0</v>
      </c>
      <c r="K7361" s="89">
        <v>0</v>
      </c>
      <c r="L7361" s="89">
        <v>0</v>
      </c>
      <c r="M7361" s="89">
        <v>0</v>
      </c>
      <c r="N7361" s="89">
        <v>0</v>
      </c>
      <c r="O7361" s="89">
        <v>0</v>
      </c>
      <c r="P7361" s="89">
        <v>743</v>
      </c>
      <c r="Q7361" s="89">
        <v>9379</v>
      </c>
      <c r="R7361" s="88">
        <f>VLOOKUP(P7361,NEW_TRAIN_TEST!$A$1:$M$980,13,0)</f>
        <v>9368</v>
      </c>
      <c r="S7361" s="88">
        <f>VLOOKUP(P7361,NEW_TRAIN_TEST!$A$1:$M$980,11,0)</f>
        <v>9379</v>
      </c>
      <c r="T7361" s="6">
        <f t="shared" si="228"/>
        <v>0</v>
      </c>
      <c r="U7361" s="6">
        <f t="shared" si="229"/>
        <v>0</v>
      </c>
    </row>
    <row r="7362" spans="1:21" x14ac:dyDescent="0.2">
      <c r="A7362" s="88">
        <v>7362</v>
      </c>
      <c r="B7362" s="88">
        <v>6</v>
      </c>
      <c r="C7362" s="88" t="s">
        <v>2124</v>
      </c>
      <c r="D7362" s="99" t="s">
        <v>1699</v>
      </c>
      <c r="E7362" s="89">
        <v>0</v>
      </c>
      <c r="F7362" s="89">
        <v>0</v>
      </c>
      <c r="G7362" s="89">
        <v>0</v>
      </c>
      <c r="H7362" s="89">
        <v>0</v>
      </c>
      <c r="I7362" s="89">
        <v>0</v>
      </c>
      <c r="J7362" s="89">
        <v>0</v>
      </c>
      <c r="K7362" s="89">
        <v>0</v>
      </c>
      <c r="L7362" s="89">
        <v>0</v>
      </c>
      <c r="M7362" s="89">
        <v>0</v>
      </c>
      <c r="N7362" s="89">
        <v>1</v>
      </c>
      <c r="O7362" s="89">
        <v>0</v>
      </c>
      <c r="P7362" s="89">
        <v>744</v>
      </c>
      <c r="Q7362" s="89">
        <v>7332</v>
      </c>
      <c r="R7362" s="88">
        <f>VLOOKUP(P7362,NEW_TRAIN_TEST!$A$1:$M$980,13,0)</f>
        <v>7332</v>
      </c>
      <c r="S7362" s="88">
        <f>VLOOKUP(P7362,NEW_TRAIN_TEST!$A$1:$M$980,11,0)</f>
        <v>7332</v>
      </c>
      <c r="T7362" s="6">
        <f t="shared" si="228"/>
        <v>0</v>
      </c>
      <c r="U7362" s="6">
        <f t="shared" si="229"/>
        <v>0</v>
      </c>
    </row>
    <row r="7363" spans="1:21" x14ac:dyDescent="0.2">
      <c r="A7363" s="88">
        <v>7363</v>
      </c>
      <c r="B7363" s="88">
        <v>6</v>
      </c>
      <c r="C7363" s="88" t="s">
        <v>2124</v>
      </c>
      <c r="D7363" s="99" t="s">
        <v>1699</v>
      </c>
      <c r="E7363" s="89">
        <v>5</v>
      </c>
      <c r="F7363" s="89">
        <v>0</v>
      </c>
      <c r="G7363" s="89">
        <v>0</v>
      </c>
      <c r="H7363" s="89">
        <v>0</v>
      </c>
      <c r="I7363" s="89">
        <v>0</v>
      </c>
      <c r="J7363" s="89">
        <v>0</v>
      </c>
      <c r="K7363" s="89">
        <v>0</v>
      </c>
      <c r="L7363" s="89">
        <v>1</v>
      </c>
      <c r="M7363" s="89">
        <v>0</v>
      </c>
      <c r="N7363" s="89">
        <v>0</v>
      </c>
      <c r="O7363" s="89">
        <v>0</v>
      </c>
      <c r="P7363" s="89">
        <v>939</v>
      </c>
      <c r="Q7363" s="89">
        <v>6418</v>
      </c>
      <c r="R7363" s="88">
        <f>VLOOKUP(P7363,NEW_TRAIN_TEST!$A$1:$M$980,13,0)</f>
        <v>5905.5</v>
      </c>
      <c r="S7363" s="88">
        <f>VLOOKUP(P7363,NEW_TRAIN_TEST!$A$1:$M$980,11,0)</f>
        <v>7071</v>
      </c>
      <c r="T7363" s="6">
        <f t="shared" ref="T7363:T7426" si="230">IF(L7363&gt;0,1,0)</f>
        <v>1</v>
      </c>
      <c r="U7363" s="6">
        <f t="shared" ref="U7363:U7426" si="231">IF(M7363&gt;0,1,0)</f>
        <v>0</v>
      </c>
    </row>
    <row r="7364" spans="1:21" x14ac:dyDescent="0.2">
      <c r="A7364" s="88">
        <v>7364</v>
      </c>
      <c r="B7364" s="88">
        <v>6</v>
      </c>
      <c r="C7364" s="88" t="s">
        <v>2124</v>
      </c>
      <c r="D7364" s="99" t="s">
        <v>1699</v>
      </c>
      <c r="E7364" s="89">
        <v>0</v>
      </c>
      <c r="F7364" s="89">
        <v>1</v>
      </c>
      <c r="G7364" s="89">
        <v>0</v>
      </c>
      <c r="H7364" s="89">
        <v>0</v>
      </c>
      <c r="I7364" s="89">
        <v>2</v>
      </c>
      <c r="J7364" s="89">
        <v>0</v>
      </c>
      <c r="K7364" s="89">
        <v>0</v>
      </c>
      <c r="L7364" s="89">
        <v>1</v>
      </c>
      <c r="M7364" s="89">
        <v>0</v>
      </c>
      <c r="N7364" s="89">
        <v>0</v>
      </c>
      <c r="O7364" s="89">
        <v>2</v>
      </c>
      <c r="P7364" s="89">
        <v>533</v>
      </c>
      <c r="Q7364" s="89">
        <v>8096.5</v>
      </c>
      <c r="R7364" s="88">
        <f>VLOOKUP(P7364,NEW_TRAIN_TEST!$A$1:$M$980,13,0)</f>
        <v>8096.5</v>
      </c>
      <c r="S7364" s="88">
        <f>VLOOKUP(P7364,NEW_TRAIN_TEST!$A$1:$M$980,11,0)</f>
        <v>8986</v>
      </c>
      <c r="T7364" s="6">
        <f t="shared" si="230"/>
        <v>1</v>
      </c>
      <c r="U7364" s="6">
        <f t="shared" si="231"/>
        <v>0</v>
      </c>
    </row>
    <row r="7365" spans="1:21" x14ac:dyDescent="0.2">
      <c r="A7365" s="88">
        <v>7365</v>
      </c>
      <c r="B7365" s="88">
        <v>6</v>
      </c>
      <c r="C7365" s="88" t="s">
        <v>2124</v>
      </c>
      <c r="D7365" s="99" t="s">
        <v>1699</v>
      </c>
      <c r="E7365" s="89">
        <v>0</v>
      </c>
      <c r="F7365" s="89">
        <v>0</v>
      </c>
      <c r="G7365" s="89">
        <v>0</v>
      </c>
      <c r="H7365" s="89">
        <v>0</v>
      </c>
      <c r="I7365" s="89">
        <v>0</v>
      </c>
      <c r="J7365" s="89">
        <v>0</v>
      </c>
      <c r="K7365" s="89">
        <v>0</v>
      </c>
      <c r="L7365" s="89">
        <v>0</v>
      </c>
      <c r="M7365" s="89">
        <v>0</v>
      </c>
      <c r="N7365" s="89">
        <v>1</v>
      </c>
      <c r="O7365" s="89">
        <v>0</v>
      </c>
      <c r="P7365" s="89">
        <v>533</v>
      </c>
      <c r="Q7365" s="89">
        <v>8110.5</v>
      </c>
      <c r="R7365" s="88">
        <f>VLOOKUP(P7365,NEW_TRAIN_TEST!$A$1:$M$980,13,0)</f>
        <v>8096.5</v>
      </c>
      <c r="S7365" s="88">
        <f>VLOOKUP(P7365,NEW_TRAIN_TEST!$A$1:$M$980,11,0)</f>
        <v>8986</v>
      </c>
      <c r="T7365" s="6">
        <f t="shared" si="230"/>
        <v>0</v>
      </c>
      <c r="U7365" s="6">
        <f t="shared" si="231"/>
        <v>0</v>
      </c>
    </row>
    <row r="7366" spans="1:21" x14ac:dyDescent="0.2">
      <c r="A7366" s="88">
        <v>7366</v>
      </c>
      <c r="B7366" s="88">
        <v>6</v>
      </c>
      <c r="C7366" s="88" t="s">
        <v>2124</v>
      </c>
      <c r="D7366" s="99" t="s">
        <v>1699</v>
      </c>
      <c r="E7366" s="89">
        <v>6</v>
      </c>
      <c r="F7366" s="89">
        <v>0</v>
      </c>
      <c r="G7366" s="89">
        <v>0</v>
      </c>
      <c r="H7366" s="89">
        <v>0</v>
      </c>
      <c r="I7366" s="89">
        <v>0</v>
      </c>
      <c r="J7366" s="89">
        <v>0</v>
      </c>
      <c r="K7366" s="89">
        <v>0</v>
      </c>
      <c r="L7366" s="89">
        <v>1</v>
      </c>
      <c r="M7366" s="89">
        <v>0</v>
      </c>
      <c r="N7366" s="89">
        <v>0</v>
      </c>
      <c r="O7366" s="89">
        <v>0</v>
      </c>
      <c r="P7366" s="89">
        <v>386</v>
      </c>
      <c r="Q7366" s="89">
        <v>8730.5</v>
      </c>
      <c r="R7366" s="88">
        <f>VLOOKUP(P7366,NEW_TRAIN_TEST!$A$1:$M$980,13,0)</f>
        <v>8685.5</v>
      </c>
      <c r="S7366" s="88">
        <f>VLOOKUP(P7366,NEW_TRAIN_TEST!$A$1:$M$980,11,0)</f>
        <v>10101</v>
      </c>
      <c r="T7366" s="6">
        <f t="shared" si="230"/>
        <v>1</v>
      </c>
      <c r="U7366" s="6">
        <f t="shared" si="231"/>
        <v>0</v>
      </c>
    </row>
    <row r="7367" spans="1:21" x14ac:dyDescent="0.2">
      <c r="A7367" s="88">
        <v>7367</v>
      </c>
      <c r="B7367" s="88">
        <v>6</v>
      </c>
      <c r="C7367" s="88" t="s">
        <v>2124</v>
      </c>
      <c r="D7367" s="99" t="s">
        <v>1699</v>
      </c>
      <c r="E7367" s="89">
        <v>5</v>
      </c>
      <c r="F7367" s="89">
        <v>0</v>
      </c>
      <c r="G7367" s="89">
        <v>0</v>
      </c>
      <c r="H7367" s="89">
        <v>0</v>
      </c>
      <c r="I7367" s="89">
        <v>0</v>
      </c>
      <c r="J7367" s="89">
        <v>0</v>
      </c>
      <c r="K7367" s="89">
        <v>0</v>
      </c>
      <c r="L7367" s="89">
        <v>1</v>
      </c>
      <c r="M7367" s="89">
        <v>0</v>
      </c>
      <c r="N7367" s="89">
        <v>0</v>
      </c>
      <c r="O7367" s="89">
        <v>0</v>
      </c>
      <c r="P7367" s="89">
        <v>935</v>
      </c>
      <c r="Q7367" s="89">
        <v>5618</v>
      </c>
      <c r="R7367" s="88">
        <f>VLOOKUP(P7367,NEW_TRAIN_TEST!$A$1:$M$980,13,0)</f>
        <v>4853</v>
      </c>
      <c r="S7367" s="88">
        <f>VLOOKUP(P7367,NEW_TRAIN_TEST!$A$1:$M$980,11,0)</f>
        <v>6265</v>
      </c>
      <c r="T7367" s="6">
        <f t="shared" si="230"/>
        <v>1</v>
      </c>
      <c r="U7367" s="6">
        <f t="shared" si="231"/>
        <v>0</v>
      </c>
    </row>
    <row r="7368" spans="1:21" x14ac:dyDescent="0.2">
      <c r="A7368" s="88">
        <v>7368</v>
      </c>
      <c r="B7368" s="88">
        <v>6</v>
      </c>
      <c r="C7368" s="88" t="s">
        <v>2124</v>
      </c>
      <c r="D7368" s="99" t="s">
        <v>1699</v>
      </c>
      <c r="E7368" s="89">
        <v>10</v>
      </c>
      <c r="F7368" s="89">
        <v>0</v>
      </c>
      <c r="G7368" s="89">
        <v>0</v>
      </c>
      <c r="H7368" s="89">
        <v>0</v>
      </c>
      <c r="I7368" s="89">
        <v>0</v>
      </c>
      <c r="J7368" s="89">
        <v>0</v>
      </c>
      <c r="K7368" s="89">
        <v>0</v>
      </c>
      <c r="L7368" s="89">
        <v>1</v>
      </c>
      <c r="M7368" s="89">
        <v>0</v>
      </c>
      <c r="N7368" s="89">
        <v>0</v>
      </c>
      <c r="O7368" s="89">
        <v>0</v>
      </c>
      <c r="P7368" s="89">
        <v>784</v>
      </c>
      <c r="Q7368" s="89">
        <v>5220</v>
      </c>
      <c r="R7368" s="88">
        <f>VLOOKUP(P7368,NEW_TRAIN_TEST!$A$1:$M$980,13,0)</f>
        <v>3806</v>
      </c>
      <c r="S7368" s="88">
        <f>VLOOKUP(P7368,NEW_TRAIN_TEST!$A$1:$M$980,11,0)</f>
        <v>7350</v>
      </c>
      <c r="T7368" s="6">
        <f t="shared" si="230"/>
        <v>1</v>
      </c>
      <c r="U7368" s="6">
        <f t="shared" si="231"/>
        <v>0</v>
      </c>
    </row>
    <row r="7369" spans="1:21" x14ac:dyDescent="0.2">
      <c r="A7369" s="88">
        <v>7369</v>
      </c>
      <c r="B7369" s="88">
        <v>6</v>
      </c>
      <c r="C7369" s="88" t="s">
        <v>2124</v>
      </c>
      <c r="D7369" s="99" t="s">
        <v>1699</v>
      </c>
      <c r="E7369" s="89">
        <v>6</v>
      </c>
      <c r="F7369" s="89">
        <v>2</v>
      </c>
      <c r="G7369" s="89">
        <v>0</v>
      </c>
      <c r="H7369" s="89">
        <v>0</v>
      </c>
      <c r="I7369" s="89">
        <v>2</v>
      </c>
      <c r="J7369" s="89">
        <v>0</v>
      </c>
      <c r="K7369" s="89">
        <v>0</v>
      </c>
      <c r="L7369" s="89">
        <v>1</v>
      </c>
      <c r="M7369" s="89">
        <v>0</v>
      </c>
      <c r="N7369" s="89">
        <v>0</v>
      </c>
      <c r="O7369" s="89">
        <v>2</v>
      </c>
      <c r="P7369" s="89">
        <v>782</v>
      </c>
      <c r="Q7369" s="89">
        <v>5365</v>
      </c>
      <c r="R7369" s="88">
        <f>VLOOKUP(P7369,NEW_TRAIN_TEST!$A$1:$M$980,13,0)</f>
        <v>4985.5</v>
      </c>
      <c r="S7369" s="88">
        <f>VLOOKUP(P7369,NEW_TRAIN_TEST!$A$1:$M$980,11,0)</f>
        <v>6503</v>
      </c>
      <c r="T7369" s="6">
        <f t="shared" si="230"/>
        <v>1</v>
      </c>
      <c r="U7369" s="6">
        <f t="shared" si="231"/>
        <v>0</v>
      </c>
    </row>
    <row r="7370" spans="1:21" x14ac:dyDescent="0.2">
      <c r="A7370" s="88">
        <v>7370</v>
      </c>
      <c r="B7370" s="88">
        <v>6</v>
      </c>
      <c r="C7370" s="88" t="s">
        <v>2124</v>
      </c>
      <c r="D7370" s="99" t="s">
        <v>1699</v>
      </c>
      <c r="E7370" s="89">
        <v>4</v>
      </c>
      <c r="F7370" s="89">
        <v>1</v>
      </c>
      <c r="G7370" s="89">
        <v>0</v>
      </c>
      <c r="H7370" s="89">
        <v>0</v>
      </c>
      <c r="I7370" s="89">
        <v>2</v>
      </c>
      <c r="J7370" s="89">
        <v>0</v>
      </c>
      <c r="K7370" s="89">
        <v>0</v>
      </c>
      <c r="L7370" s="89">
        <v>0</v>
      </c>
      <c r="M7370" s="89">
        <v>0</v>
      </c>
      <c r="N7370" s="89">
        <v>0</v>
      </c>
      <c r="O7370" s="89">
        <v>2</v>
      </c>
      <c r="P7370" s="89">
        <v>786</v>
      </c>
      <c r="Q7370" s="89">
        <v>5461.5</v>
      </c>
      <c r="R7370" s="88">
        <f>VLOOKUP(P7370,NEW_TRAIN_TEST!$A$1:$M$980,13,0)</f>
        <v>4840</v>
      </c>
      <c r="S7370" s="88">
        <f>VLOOKUP(P7370,NEW_TRAIN_TEST!$A$1:$M$980,11,0)</f>
        <v>5867</v>
      </c>
      <c r="T7370" s="6">
        <f t="shared" si="230"/>
        <v>0</v>
      </c>
      <c r="U7370" s="6">
        <f t="shared" si="231"/>
        <v>0</v>
      </c>
    </row>
    <row r="7371" spans="1:21" x14ac:dyDescent="0.2">
      <c r="A7371" s="88">
        <v>7371</v>
      </c>
      <c r="B7371" s="88">
        <v>6</v>
      </c>
      <c r="C7371" s="88" t="s">
        <v>2124</v>
      </c>
      <c r="D7371" s="99" t="s">
        <v>1699</v>
      </c>
      <c r="E7371" s="89">
        <v>3</v>
      </c>
      <c r="F7371" s="89">
        <v>0</v>
      </c>
      <c r="G7371" s="89">
        <v>0</v>
      </c>
      <c r="H7371" s="89">
        <v>0</v>
      </c>
      <c r="I7371" s="89">
        <v>0</v>
      </c>
      <c r="J7371" s="89">
        <v>0</v>
      </c>
      <c r="K7371" s="89">
        <v>0</v>
      </c>
      <c r="L7371" s="89">
        <v>0</v>
      </c>
      <c r="M7371" s="89">
        <v>7</v>
      </c>
      <c r="N7371" s="89">
        <v>0</v>
      </c>
      <c r="O7371" s="89">
        <v>0</v>
      </c>
      <c r="P7371" s="89">
        <v>786</v>
      </c>
      <c r="Q7371" s="89">
        <v>5766</v>
      </c>
      <c r="R7371" s="88">
        <f>VLOOKUP(P7371,NEW_TRAIN_TEST!$A$1:$M$980,13,0)</f>
        <v>4840</v>
      </c>
      <c r="S7371" s="88">
        <f>VLOOKUP(P7371,NEW_TRAIN_TEST!$A$1:$M$980,11,0)</f>
        <v>5867</v>
      </c>
      <c r="T7371" s="6">
        <f t="shared" si="230"/>
        <v>0</v>
      </c>
      <c r="U7371" s="6">
        <f t="shared" si="231"/>
        <v>1</v>
      </c>
    </row>
    <row r="7372" spans="1:21" x14ac:dyDescent="0.2">
      <c r="A7372" s="88">
        <v>7372</v>
      </c>
      <c r="B7372" s="88">
        <v>6</v>
      </c>
      <c r="C7372" s="88" t="s">
        <v>2124</v>
      </c>
      <c r="D7372" s="99" t="s">
        <v>1699</v>
      </c>
      <c r="E7372" s="89">
        <v>8</v>
      </c>
      <c r="F7372" s="89">
        <v>0</v>
      </c>
      <c r="G7372" s="89">
        <v>0</v>
      </c>
      <c r="H7372" s="89">
        <v>0</v>
      </c>
      <c r="I7372" s="89">
        <v>0</v>
      </c>
      <c r="J7372" s="89">
        <v>0</v>
      </c>
      <c r="K7372" s="89">
        <v>0</v>
      </c>
      <c r="L7372" s="89">
        <v>1</v>
      </c>
      <c r="M7372" s="89">
        <v>0</v>
      </c>
      <c r="N7372" s="89">
        <v>0</v>
      </c>
      <c r="O7372" s="89">
        <v>0</v>
      </c>
      <c r="P7372" s="89">
        <v>787</v>
      </c>
      <c r="Q7372" s="89">
        <v>6867</v>
      </c>
      <c r="R7372" s="88">
        <f>VLOOKUP(P7372,NEW_TRAIN_TEST!$A$1:$M$980,13,0)</f>
        <v>6320</v>
      </c>
      <c r="S7372" s="88">
        <f>VLOOKUP(P7372,NEW_TRAIN_TEST!$A$1:$M$980,11,0)</f>
        <v>7103</v>
      </c>
      <c r="T7372" s="6">
        <f t="shared" si="230"/>
        <v>1</v>
      </c>
      <c r="U7372" s="6">
        <f t="shared" si="231"/>
        <v>0</v>
      </c>
    </row>
    <row r="7373" spans="1:21" x14ac:dyDescent="0.2">
      <c r="A7373" s="88">
        <v>7373</v>
      </c>
      <c r="B7373" s="88">
        <v>6</v>
      </c>
      <c r="C7373" s="88" t="s">
        <v>2124</v>
      </c>
      <c r="D7373" s="99" t="s">
        <v>1699</v>
      </c>
      <c r="E7373" s="89">
        <v>6</v>
      </c>
      <c r="F7373" s="89">
        <v>4</v>
      </c>
      <c r="G7373" s="89">
        <v>0</v>
      </c>
      <c r="H7373" s="89">
        <v>2</v>
      </c>
      <c r="I7373" s="89">
        <v>2</v>
      </c>
      <c r="J7373" s="89">
        <v>0</v>
      </c>
      <c r="K7373" s="89">
        <v>0</v>
      </c>
      <c r="L7373" s="89">
        <v>1</v>
      </c>
      <c r="M7373" s="89">
        <v>0</v>
      </c>
      <c r="N7373" s="89">
        <v>0</v>
      </c>
      <c r="O7373" s="89">
        <v>2</v>
      </c>
      <c r="P7373" s="89">
        <v>245</v>
      </c>
      <c r="Q7373" s="89">
        <v>6031.25</v>
      </c>
      <c r="R7373" s="88">
        <f>VLOOKUP(P7373,NEW_TRAIN_TEST!$A$1:$M$980,13,0)</f>
        <v>5503</v>
      </c>
      <c r="S7373" s="88">
        <f>VLOOKUP(P7373,NEW_TRAIN_TEST!$A$1:$M$980,11,0)</f>
        <v>6979</v>
      </c>
      <c r="T7373" s="6">
        <f t="shared" si="230"/>
        <v>1</v>
      </c>
      <c r="U7373" s="6">
        <f t="shared" si="231"/>
        <v>0</v>
      </c>
    </row>
    <row r="7374" spans="1:21" x14ac:dyDescent="0.2">
      <c r="A7374" s="88">
        <v>7374</v>
      </c>
      <c r="B7374" s="88">
        <v>6</v>
      </c>
      <c r="C7374" s="88" t="s">
        <v>2124</v>
      </c>
      <c r="D7374" s="99" t="s">
        <v>1699</v>
      </c>
      <c r="E7374" s="89">
        <v>8</v>
      </c>
      <c r="F7374" s="89">
        <v>2</v>
      </c>
      <c r="G7374" s="89">
        <v>0</v>
      </c>
      <c r="H7374" s="89">
        <v>0</v>
      </c>
      <c r="I7374" s="89">
        <v>2</v>
      </c>
      <c r="J7374" s="89">
        <v>0</v>
      </c>
      <c r="K7374" s="89">
        <v>0</v>
      </c>
      <c r="L7374" s="89">
        <v>1</v>
      </c>
      <c r="M7374" s="89">
        <v>0</v>
      </c>
      <c r="N7374" s="89">
        <v>0</v>
      </c>
      <c r="O7374" s="89">
        <v>2</v>
      </c>
      <c r="P7374" s="89">
        <v>789</v>
      </c>
      <c r="Q7374" s="89">
        <v>8334</v>
      </c>
      <c r="R7374" s="88">
        <f>VLOOKUP(P7374,NEW_TRAIN_TEST!$A$1:$M$980,13,0)</f>
        <v>8132.5</v>
      </c>
      <c r="S7374" s="88">
        <f>VLOOKUP(P7374,NEW_TRAIN_TEST!$A$1:$M$980,11,0)</f>
        <v>8966</v>
      </c>
      <c r="T7374" s="6">
        <f t="shared" si="230"/>
        <v>1</v>
      </c>
      <c r="U7374" s="6">
        <f t="shared" si="231"/>
        <v>0</v>
      </c>
    </row>
    <row r="7375" spans="1:21" x14ac:dyDescent="0.2">
      <c r="A7375" s="88">
        <v>7375</v>
      </c>
      <c r="B7375" s="88">
        <v>6</v>
      </c>
      <c r="C7375" s="88" t="s">
        <v>2124</v>
      </c>
      <c r="D7375" s="99" t="s">
        <v>1699</v>
      </c>
      <c r="E7375" s="89">
        <v>13</v>
      </c>
      <c r="F7375" s="89">
        <v>0</v>
      </c>
      <c r="G7375" s="89">
        <v>0</v>
      </c>
      <c r="H7375" s="89">
        <v>0</v>
      </c>
      <c r="I7375" s="89">
        <v>0</v>
      </c>
      <c r="J7375" s="89">
        <v>0</v>
      </c>
      <c r="K7375" s="89">
        <v>0</v>
      </c>
      <c r="L7375" s="89">
        <v>0</v>
      </c>
      <c r="M7375" s="89">
        <v>0</v>
      </c>
      <c r="N7375" s="89">
        <v>0</v>
      </c>
      <c r="O7375" s="89">
        <v>0</v>
      </c>
      <c r="P7375" s="89">
        <v>790</v>
      </c>
      <c r="Q7375" s="89">
        <v>8113</v>
      </c>
      <c r="R7375" s="88">
        <f>VLOOKUP(P7375,NEW_TRAIN_TEST!$A$1:$M$980,13,0)</f>
        <v>4652.5</v>
      </c>
      <c r="S7375" s="88">
        <f>VLOOKUP(P7375,NEW_TRAIN_TEST!$A$1:$M$980,11,0)</f>
        <v>9049</v>
      </c>
      <c r="T7375" s="6">
        <f t="shared" si="230"/>
        <v>0</v>
      </c>
      <c r="U7375" s="6">
        <f t="shared" si="231"/>
        <v>0</v>
      </c>
    </row>
    <row r="7376" spans="1:21" x14ac:dyDescent="0.2">
      <c r="A7376" s="88">
        <v>7376</v>
      </c>
      <c r="B7376" s="88">
        <v>6</v>
      </c>
      <c r="C7376" s="88" t="s">
        <v>2124</v>
      </c>
      <c r="D7376" s="99" t="s">
        <v>1699</v>
      </c>
      <c r="E7376" s="89">
        <v>6</v>
      </c>
      <c r="F7376" s="89">
        <v>8</v>
      </c>
      <c r="G7376" s="89">
        <v>0</v>
      </c>
      <c r="H7376" s="89">
        <v>2</v>
      </c>
      <c r="I7376" s="89">
        <v>2</v>
      </c>
      <c r="J7376" s="89">
        <v>0</v>
      </c>
      <c r="K7376" s="89">
        <v>0</v>
      </c>
      <c r="L7376" s="89">
        <v>0</v>
      </c>
      <c r="M7376" s="89">
        <v>0</v>
      </c>
      <c r="N7376" s="89">
        <v>0</v>
      </c>
      <c r="O7376" s="89">
        <v>2</v>
      </c>
      <c r="P7376" s="89">
        <v>236</v>
      </c>
      <c r="Q7376" s="89">
        <v>4459.5</v>
      </c>
      <c r="R7376" s="88">
        <f>VLOOKUP(P7376,NEW_TRAIN_TEST!$A$1:$M$980,13,0)</f>
        <v>4359</v>
      </c>
      <c r="S7376" s="88">
        <f>VLOOKUP(P7376,NEW_TRAIN_TEST!$A$1:$M$980,11,0)</f>
        <v>5194</v>
      </c>
      <c r="T7376" s="6">
        <f t="shared" si="230"/>
        <v>0</v>
      </c>
      <c r="U7376" s="6">
        <f t="shared" si="231"/>
        <v>0</v>
      </c>
    </row>
    <row r="7377" spans="1:21" x14ac:dyDescent="0.2">
      <c r="A7377" s="88">
        <v>7377</v>
      </c>
      <c r="B7377" s="88">
        <v>6</v>
      </c>
      <c r="C7377" s="88" t="s">
        <v>2124</v>
      </c>
      <c r="D7377" s="99" t="s">
        <v>1699</v>
      </c>
      <c r="E7377" s="89">
        <v>3</v>
      </c>
      <c r="F7377" s="89">
        <v>0</v>
      </c>
      <c r="G7377" s="89">
        <v>0</v>
      </c>
      <c r="H7377" s="89">
        <v>0</v>
      </c>
      <c r="I7377" s="89">
        <v>0</v>
      </c>
      <c r="J7377" s="89">
        <v>0</v>
      </c>
      <c r="K7377" s="89">
        <v>0</v>
      </c>
      <c r="L7377" s="89">
        <v>0</v>
      </c>
      <c r="M7377" s="89">
        <v>0</v>
      </c>
      <c r="N7377" s="89">
        <v>0</v>
      </c>
      <c r="O7377" s="89">
        <v>0</v>
      </c>
      <c r="P7377" s="89">
        <v>536</v>
      </c>
      <c r="Q7377" s="89">
        <v>5012.5</v>
      </c>
      <c r="R7377" s="88">
        <f>VLOOKUP(P7377,NEW_TRAIN_TEST!$A$1:$M$980,13,0)</f>
        <v>4528</v>
      </c>
      <c r="S7377" s="88">
        <f>VLOOKUP(P7377,NEW_TRAIN_TEST!$A$1:$M$980,11,0)</f>
        <v>5260</v>
      </c>
      <c r="T7377" s="6">
        <f t="shared" si="230"/>
        <v>0</v>
      </c>
      <c r="U7377" s="6">
        <f t="shared" si="231"/>
        <v>0</v>
      </c>
    </row>
    <row r="7378" spans="1:21" x14ac:dyDescent="0.2">
      <c r="A7378" s="88">
        <v>7378</v>
      </c>
      <c r="B7378" s="88">
        <v>6</v>
      </c>
      <c r="C7378" s="88" t="s">
        <v>2124</v>
      </c>
      <c r="D7378" s="99" t="s">
        <v>1699</v>
      </c>
      <c r="E7378" s="89">
        <v>5</v>
      </c>
      <c r="F7378" s="89">
        <v>0</v>
      </c>
      <c r="G7378" s="89">
        <v>0</v>
      </c>
      <c r="H7378" s="89">
        <v>0</v>
      </c>
      <c r="I7378" s="89">
        <v>0</v>
      </c>
      <c r="J7378" s="89">
        <v>0</v>
      </c>
      <c r="K7378" s="89">
        <v>0</v>
      </c>
      <c r="L7378" s="89">
        <v>1</v>
      </c>
      <c r="M7378" s="89">
        <v>10</v>
      </c>
      <c r="N7378" s="89">
        <v>0</v>
      </c>
      <c r="O7378" s="89">
        <v>0</v>
      </c>
      <c r="P7378" s="89">
        <v>936</v>
      </c>
      <c r="Q7378" s="89">
        <v>5121.5</v>
      </c>
      <c r="R7378" s="88">
        <f>VLOOKUP(P7378,NEW_TRAIN_TEST!$A$1:$M$980,13,0)</f>
        <v>4909.5</v>
      </c>
      <c r="S7378" s="88">
        <f>VLOOKUP(P7378,NEW_TRAIN_TEST!$A$1:$M$980,11,0)</f>
        <v>6043</v>
      </c>
      <c r="T7378" s="6">
        <f t="shared" si="230"/>
        <v>1</v>
      </c>
      <c r="U7378" s="6">
        <f t="shared" si="231"/>
        <v>1</v>
      </c>
    </row>
    <row r="7379" spans="1:21" x14ac:dyDescent="0.2">
      <c r="A7379" s="88">
        <v>7379</v>
      </c>
      <c r="B7379" s="88">
        <v>6</v>
      </c>
      <c r="C7379" s="88" t="s">
        <v>2124</v>
      </c>
      <c r="D7379" s="99" t="s">
        <v>1699</v>
      </c>
      <c r="E7379" s="89">
        <v>6</v>
      </c>
      <c r="F7379" s="89">
        <v>2</v>
      </c>
      <c r="G7379" s="89">
        <v>0</v>
      </c>
      <c r="H7379" s="89">
        <v>2</v>
      </c>
      <c r="I7379" s="89">
        <v>2</v>
      </c>
      <c r="J7379" s="89">
        <v>0</v>
      </c>
      <c r="K7379" s="89">
        <v>0</v>
      </c>
      <c r="L7379" s="89">
        <v>1</v>
      </c>
      <c r="M7379" s="89">
        <v>0</v>
      </c>
      <c r="N7379" s="89">
        <v>0</v>
      </c>
      <c r="O7379" s="89">
        <v>2</v>
      </c>
      <c r="P7379" s="89">
        <v>247</v>
      </c>
      <c r="Q7379" s="89">
        <v>5763.5</v>
      </c>
      <c r="R7379" s="88">
        <f>VLOOKUP(P7379,NEW_TRAIN_TEST!$A$1:$M$980,13,0)</f>
        <v>5283</v>
      </c>
      <c r="S7379" s="88">
        <f>VLOOKUP(P7379,NEW_TRAIN_TEST!$A$1:$M$980,11,0)</f>
        <v>6785</v>
      </c>
      <c r="T7379" s="6">
        <f t="shared" si="230"/>
        <v>1</v>
      </c>
      <c r="U7379" s="6">
        <f t="shared" si="231"/>
        <v>0</v>
      </c>
    </row>
    <row r="7380" spans="1:21" x14ac:dyDescent="0.2">
      <c r="A7380" s="88">
        <v>7380</v>
      </c>
      <c r="B7380" s="88">
        <v>6</v>
      </c>
      <c r="C7380" s="88" t="s">
        <v>2124</v>
      </c>
      <c r="D7380" s="99" t="s">
        <v>1699</v>
      </c>
      <c r="E7380" s="89">
        <v>7</v>
      </c>
      <c r="F7380" s="89">
        <v>0</v>
      </c>
      <c r="G7380" s="89">
        <v>0</v>
      </c>
      <c r="H7380" s="89">
        <v>0</v>
      </c>
      <c r="I7380" s="89">
        <v>0</v>
      </c>
      <c r="J7380" s="89">
        <v>0</v>
      </c>
      <c r="K7380" s="89">
        <v>0</v>
      </c>
      <c r="L7380" s="89">
        <v>1</v>
      </c>
      <c r="M7380" s="89">
        <v>0</v>
      </c>
      <c r="N7380" s="89">
        <v>0</v>
      </c>
      <c r="O7380" s="89">
        <v>0</v>
      </c>
      <c r="P7380" s="89">
        <v>830</v>
      </c>
      <c r="Q7380" s="89">
        <v>6552</v>
      </c>
      <c r="R7380" s="88">
        <f>VLOOKUP(P7380,NEW_TRAIN_TEST!$A$1:$M$980,13,0)</f>
        <v>5475</v>
      </c>
      <c r="S7380" s="88">
        <f>VLOOKUP(P7380,NEW_TRAIN_TEST!$A$1:$M$980,11,0)</f>
        <v>6600</v>
      </c>
      <c r="T7380" s="6">
        <f t="shared" si="230"/>
        <v>1</v>
      </c>
      <c r="U7380" s="6">
        <f t="shared" si="231"/>
        <v>0</v>
      </c>
    </row>
    <row r="7381" spans="1:21" x14ac:dyDescent="0.2">
      <c r="A7381" s="88">
        <v>7381</v>
      </c>
      <c r="B7381" s="88">
        <v>6</v>
      </c>
      <c r="C7381" s="88" t="s">
        <v>2124</v>
      </c>
      <c r="D7381" s="99" t="s">
        <v>1699</v>
      </c>
      <c r="E7381" s="89">
        <v>0</v>
      </c>
      <c r="F7381" s="89">
        <v>1</v>
      </c>
      <c r="G7381" s="89">
        <v>0</v>
      </c>
      <c r="H7381" s="89">
        <v>0</v>
      </c>
      <c r="I7381" s="89">
        <v>2</v>
      </c>
      <c r="J7381" s="89">
        <v>0</v>
      </c>
      <c r="K7381" s="89">
        <v>0</v>
      </c>
      <c r="L7381" s="89">
        <v>0</v>
      </c>
      <c r="M7381" s="89">
        <v>0</v>
      </c>
      <c r="N7381" s="89">
        <v>0</v>
      </c>
      <c r="O7381" s="89">
        <v>2</v>
      </c>
      <c r="P7381" s="89">
        <v>537</v>
      </c>
      <c r="Q7381" s="89">
        <v>3590</v>
      </c>
      <c r="R7381" s="88">
        <f>VLOOKUP(P7381,NEW_TRAIN_TEST!$A$1:$M$980,13,0)</f>
        <v>3590</v>
      </c>
      <c r="S7381" s="88">
        <f>VLOOKUP(P7381,NEW_TRAIN_TEST!$A$1:$M$980,11,0)</f>
        <v>4305</v>
      </c>
      <c r="T7381" s="6">
        <f t="shared" si="230"/>
        <v>0</v>
      </c>
      <c r="U7381" s="6">
        <f t="shared" si="231"/>
        <v>0</v>
      </c>
    </row>
    <row r="7382" spans="1:21" x14ac:dyDescent="0.2">
      <c r="A7382" s="88">
        <v>7382</v>
      </c>
      <c r="B7382" s="88">
        <v>6</v>
      </c>
      <c r="C7382" s="88" t="s">
        <v>2124</v>
      </c>
      <c r="D7382" s="99" t="s">
        <v>1699</v>
      </c>
      <c r="E7382" s="89">
        <v>0</v>
      </c>
      <c r="F7382" s="89">
        <v>0</v>
      </c>
      <c r="G7382" s="89">
        <v>0</v>
      </c>
      <c r="H7382" s="89">
        <v>0</v>
      </c>
      <c r="I7382" s="89">
        <v>0</v>
      </c>
      <c r="J7382" s="89">
        <v>0</v>
      </c>
      <c r="K7382" s="89">
        <v>0</v>
      </c>
      <c r="L7382" s="89">
        <v>0</v>
      </c>
      <c r="M7382" s="89">
        <v>0</v>
      </c>
      <c r="N7382" s="89">
        <v>1</v>
      </c>
      <c r="O7382" s="89">
        <v>0</v>
      </c>
      <c r="P7382" s="89">
        <v>537</v>
      </c>
      <c r="Q7382" s="89">
        <v>3614.5</v>
      </c>
      <c r="R7382" s="88">
        <f>VLOOKUP(P7382,NEW_TRAIN_TEST!$A$1:$M$980,13,0)</f>
        <v>3590</v>
      </c>
      <c r="S7382" s="88">
        <f>VLOOKUP(P7382,NEW_TRAIN_TEST!$A$1:$M$980,11,0)</f>
        <v>4305</v>
      </c>
      <c r="T7382" s="6">
        <f t="shared" si="230"/>
        <v>0</v>
      </c>
      <c r="U7382" s="6">
        <f t="shared" si="231"/>
        <v>0</v>
      </c>
    </row>
    <row r="7383" spans="1:21" x14ac:dyDescent="0.2">
      <c r="A7383" s="88">
        <v>7383</v>
      </c>
      <c r="B7383" s="88">
        <v>6</v>
      </c>
      <c r="C7383" s="88" t="s">
        <v>2124</v>
      </c>
      <c r="D7383" s="99" t="s">
        <v>1699</v>
      </c>
      <c r="E7383" s="89">
        <v>2</v>
      </c>
      <c r="F7383" s="89">
        <v>0</v>
      </c>
      <c r="G7383" s="89">
        <v>0</v>
      </c>
      <c r="H7383" s="89">
        <v>0</v>
      </c>
      <c r="I7383" s="89">
        <v>0</v>
      </c>
      <c r="J7383" s="89">
        <v>0</v>
      </c>
      <c r="K7383" s="89">
        <v>0</v>
      </c>
      <c r="L7383" s="89">
        <v>0</v>
      </c>
      <c r="M7383" s="89">
        <v>0</v>
      </c>
      <c r="N7383" s="89">
        <v>0</v>
      </c>
      <c r="O7383" s="89">
        <v>0</v>
      </c>
      <c r="P7383" s="89">
        <v>832</v>
      </c>
      <c r="Q7383" s="89">
        <v>4431</v>
      </c>
      <c r="R7383" s="88">
        <f>VLOOKUP(P7383,NEW_TRAIN_TEST!$A$1:$M$980,13,0)</f>
        <v>4004</v>
      </c>
      <c r="S7383" s="88">
        <f>VLOOKUP(P7383,NEW_TRAIN_TEST!$A$1:$M$980,11,0)</f>
        <v>4431</v>
      </c>
      <c r="T7383" s="6">
        <f t="shared" si="230"/>
        <v>0</v>
      </c>
      <c r="U7383" s="6">
        <f t="shared" si="231"/>
        <v>0</v>
      </c>
    </row>
    <row r="7384" spans="1:21" x14ac:dyDescent="0.2">
      <c r="A7384" s="88">
        <v>7384</v>
      </c>
      <c r="B7384" s="88">
        <v>6</v>
      </c>
      <c r="C7384" s="88" t="s">
        <v>2124</v>
      </c>
      <c r="D7384" s="99" t="s">
        <v>1699</v>
      </c>
      <c r="E7384" s="89">
        <v>7</v>
      </c>
      <c r="F7384" s="89">
        <v>2</v>
      </c>
      <c r="G7384" s="89">
        <v>0</v>
      </c>
      <c r="H7384" s="89">
        <v>2</v>
      </c>
      <c r="I7384" s="89">
        <v>2</v>
      </c>
      <c r="J7384" s="89">
        <v>0</v>
      </c>
      <c r="K7384" s="89">
        <v>0</v>
      </c>
      <c r="L7384" s="89">
        <v>1</v>
      </c>
      <c r="M7384" s="89">
        <v>0</v>
      </c>
      <c r="N7384" s="89">
        <v>0</v>
      </c>
      <c r="O7384" s="89">
        <v>2</v>
      </c>
      <c r="P7384" s="89">
        <v>833</v>
      </c>
      <c r="Q7384" s="89">
        <v>8452.5</v>
      </c>
      <c r="R7384" s="88">
        <f>VLOOKUP(P7384,NEW_TRAIN_TEST!$A$1:$M$980,13,0)</f>
        <v>6591</v>
      </c>
      <c r="S7384" s="88">
        <f>VLOOKUP(P7384,NEW_TRAIN_TEST!$A$1:$M$980,11,0)</f>
        <v>8540</v>
      </c>
      <c r="T7384" s="6">
        <f t="shared" si="230"/>
        <v>1</v>
      </c>
      <c r="U7384" s="6">
        <f t="shared" si="231"/>
        <v>0</v>
      </c>
    </row>
    <row r="7385" spans="1:21" x14ac:dyDescent="0.2">
      <c r="A7385" s="88">
        <v>7385</v>
      </c>
      <c r="B7385" s="88">
        <v>6</v>
      </c>
      <c r="C7385" s="88" t="s">
        <v>2124</v>
      </c>
      <c r="D7385" s="99" t="s">
        <v>1699</v>
      </c>
      <c r="E7385" s="89">
        <v>2</v>
      </c>
      <c r="F7385" s="89">
        <v>0</v>
      </c>
      <c r="G7385" s="89">
        <v>0</v>
      </c>
      <c r="H7385" s="89">
        <v>0</v>
      </c>
      <c r="I7385" s="89">
        <v>0</v>
      </c>
      <c r="J7385" s="89">
        <v>0</v>
      </c>
      <c r="K7385" s="89">
        <v>0</v>
      </c>
      <c r="L7385" s="89">
        <v>0</v>
      </c>
      <c r="M7385" s="89">
        <v>0</v>
      </c>
      <c r="N7385" s="89">
        <v>0</v>
      </c>
      <c r="O7385" s="89">
        <v>0</v>
      </c>
      <c r="P7385" s="89">
        <v>834</v>
      </c>
      <c r="Q7385" s="89">
        <v>5637</v>
      </c>
      <c r="R7385" s="88">
        <f>VLOOKUP(P7385,NEW_TRAIN_TEST!$A$1:$M$980,13,0)</f>
        <v>4310</v>
      </c>
      <c r="S7385" s="88">
        <f>VLOOKUP(P7385,NEW_TRAIN_TEST!$A$1:$M$980,11,0)</f>
        <v>5948</v>
      </c>
      <c r="T7385" s="6">
        <f t="shared" si="230"/>
        <v>0</v>
      </c>
      <c r="U7385" s="6">
        <f t="shared" si="231"/>
        <v>0</v>
      </c>
    </row>
    <row r="7386" spans="1:21" x14ac:dyDescent="0.2">
      <c r="A7386" s="88">
        <v>7386</v>
      </c>
      <c r="B7386" s="88">
        <v>6</v>
      </c>
      <c r="C7386" s="88" t="s">
        <v>2124</v>
      </c>
      <c r="D7386" s="99" t="s">
        <v>1699</v>
      </c>
      <c r="E7386" s="89">
        <v>0</v>
      </c>
      <c r="F7386" s="89">
        <v>0</v>
      </c>
      <c r="G7386" s="89">
        <v>1</v>
      </c>
      <c r="H7386" s="89">
        <v>0</v>
      </c>
      <c r="I7386" s="89">
        <v>0</v>
      </c>
      <c r="J7386" s="89">
        <v>0</v>
      </c>
      <c r="K7386" s="89">
        <v>0</v>
      </c>
      <c r="L7386" s="89">
        <v>0</v>
      </c>
      <c r="M7386" s="89">
        <v>0</v>
      </c>
      <c r="N7386" s="89">
        <v>0</v>
      </c>
      <c r="O7386" s="89">
        <v>0</v>
      </c>
      <c r="P7386" s="89">
        <v>938</v>
      </c>
      <c r="Q7386" s="89">
        <v>4399</v>
      </c>
      <c r="R7386" s="88">
        <f>VLOOKUP(P7386,NEW_TRAIN_TEST!$A$1:$M$980,13,0)</f>
        <v>4399</v>
      </c>
      <c r="S7386" s="88">
        <f>VLOOKUP(P7386,NEW_TRAIN_TEST!$A$1:$M$980,11,0)</f>
        <v>5300</v>
      </c>
      <c r="T7386" s="6">
        <f t="shared" si="230"/>
        <v>0</v>
      </c>
      <c r="U7386" s="6">
        <f t="shared" si="231"/>
        <v>0</v>
      </c>
    </row>
    <row r="7387" spans="1:21" x14ac:dyDescent="0.2">
      <c r="A7387" s="88">
        <v>7387</v>
      </c>
      <c r="B7387" s="88">
        <v>6</v>
      </c>
      <c r="C7387" s="88" t="s">
        <v>2124</v>
      </c>
      <c r="D7387" s="99" t="s">
        <v>1699</v>
      </c>
      <c r="E7387" s="89">
        <v>0</v>
      </c>
      <c r="F7387" s="89">
        <v>1</v>
      </c>
      <c r="G7387" s="89">
        <v>2</v>
      </c>
      <c r="H7387" s="89">
        <v>0</v>
      </c>
      <c r="I7387" s="89">
        <v>1</v>
      </c>
      <c r="J7387" s="89">
        <v>0</v>
      </c>
      <c r="K7387" s="89">
        <v>0</v>
      </c>
      <c r="L7387" s="89">
        <v>0</v>
      </c>
      <c r="M7387" s="89">
        <v>5</v>
      </c>
      <c r="N7387" s="89">
        <v>0</v>
      </c>
      <c r="O7387" s="89">
        <v>0</v>
      </c>
      <c r="P7387" s="89">
        <v>938</v>
      </c>
      <c r="Q7387" s="89">
        <v>4406.67</v>
      </c>
      <c r="R7387" s="88">
        <f>VLOOKUP(P7387,NEW_TRAIN_TEST!$A$1:$M$980,13,0)</f>
        <v>4399</v>
      </c>
      <c r="S7387" s="88">
        <f>VLOOKUP(P7387,NEW_TRAIN_TEST!$A$1:$M$980,11,0)</f>
        <v>5300</v>
      </c>
      <c r="T7387" s="6">
        <f t="shared" si="230"/>
        <v>0</v>
      </c>
      <c r="U7387" s="6">
        <f t="shared" si="231"/>
        <v>1</v>
      </c>
    </row>
    <row r="7388" spans="1:21" x14ac:dyDescent="0.2">
      <c r="A7388" s="88">
        <v>7388</v>
      </c>
      <c r="B7388" s="88">
        <v>6</v>
      </c>
      <c r="C7388" s="88" t="s">
        <v>2124</v>
      </c>
      <c r="D7388" s="99" t="s">
        <v>1699</v>
      </c>
      <c r="E7388" s="89">
        <v>0</v>
      </c>
      <c r="F7388" s="89">
        <v>0</v>
      </c>
      <c r="G7388" s="89">
        <v>0</v>
      </c>
      <c r="H7388" s="89">
        <v>0</v>
      </c>
      <c r="I7388" s="89">
        <v>0</v>
      </c>
      <c r="J7388" s="89">
        <v>0</v>
      </c>
      <c r="K7388" s="89">
        <v>0</v>
      </c>
      <c r="L7388" s="89">
        <v>1</v>
      </c>
      <c r="M7388" s="89">
        <v>5</v>
      </c>
      <c r="N7388" s="89">
        <v>0</v>
      </c>
      <c r="O7388" s="89">
        <v>0</v>
      </c>
      <c r="P7388" s="89">
        <v>938</v>
      </c>
      <c r="Q7388" s="89">
        <v>4417.83</v>
      </c>
      <c r="R7388" s="88">
        <f>VLOOKUP(P7388,NEW_TRAIN_TEST!$A$1:$M$980,13,0)</f>
        <v>4399</v>
      </c>
      <c r="S7388" s="88">
        <f>VLOOKUP(P7388,NEW_TRAIN_TEST!$A$1:$M$980,11,0)</f>
        <v>5300</v>
      </c>
      <c r="T7388" s="6">
        <f t="shared" si="230"/>
        <v>1</v>
      </c>
      <c r="U7388" s="6">
        <f t="shared" si="231"/>
        <v>1</v>
      </c>
    </row>
    <row r="7389" spans="1:21" x14ac:dyDescent="0.2">
      <c r="A7389" s="88">
        <v>7389</v>
      </c>
      <c r="B7389" s="88">
        <v>6</v>
      </c>
      <c r="C7389" s="88" t="s">
        <v>2124</v>
      </c>
      <c r="D7389" s="99" t="s">
        <v>1699</v>
      </c>
      <c r="E7389" s="89">
        <v>0</v>
      </c>
      <c r="F7389" s="89">
        <v>2</v>
      </c>
      <c r="G7389" s="89">
        <v>0</v>
      </c>
      <c r="H7389" s="89">
        <v>2</v>
      </c>
      <c r="I7389" s="89">
        <v>2</v>
      </c>
      <c r="J7389" s="89">
        <v>0</v>
      </c>
      <c r="K7389" s="89">
        <v>0</v>
      </c>
      <c r="L7389" s="89">
        <v>0</v>
      </c>
      <c r="M7389" s="89">
        <v>0</v>
      </c>
      <c r="N7389" s="89">
        <v>0</v>
      </c>
      <c r="O7389" s="89">
        <v>2</v>
      </c>
      <c r="P7389" s="89">
        <v>241</v>
      </c>
      <c r="Q7389" s="89">
        <v>4383</v>
      </c>
      <c r="R7389" s="88">
        <f>VLOOKUP(P7389,NEW_TRAIN_TEST!$A$1:$M$980,13,0)</f>
        <v>4383</v>
      </c>
      <c r="S7389" s="88">
        <f>VLOOKUP(P7389,NEW_TRAIN_TEST!$A$1:$M$980,11,0)</f>
        <v>5322</v>
      </c>
      <c r="T7389" s="6">
        <f t="shared" si="230"/>
        <v>0</v>
      </c>
      <c r="U7389" s="6">
        <f t="shared" si="231"/>
        <v>0</v>
      </c>
    </row>
    <row r="7390" spans="1:21" x14ac:dyDescent="0.2">
      <c r="A7390" s="88">
        <v>7390</v>
      </c>
      <c r="B7390" s="88">
        <v>6</v>
      </c>
      <c r="C7390" s="88" t="s">
        <v>2124</v>
      </c>
      <c r="D7390" s="99" t="s">
        <v>1699</v>
      </c>
      <c r="E7390" s="89">
        <v>0</v>
      </c>
      <c r="F7390" s="89">
        <v>3</v>
      </c>
      <c r="G7390" s="89">
        <v>0</v>
      </c>
      <c r="H7390" s="89">
        <v>0</v>
      </c>
      <c r="I7390" s="89">
        <v>0</v>
      </c>
      <c r="J7390" s="89">
        <v>0</v>
      </c>
      <c r="K7390" s="89">
        <v>0</v>
      </c>
      <c r="L7390" s="89">
        <v>1</v>
      </c>
      <c r="M7390" s="89">
        <v>0</v>
      </c>
      <c r="N7390" s="89">
        <v>0</v>
      </c>
      <c r="O7390" s="89">
        <v>0</v>
      </c>
      <c r="P7390" s="89">
        <v>241</v>
      </c>
      <c r="Q7390" s="89">
        <v>4385</v>
      </c>
      <c r="R7390" s="88">
        <f>VLOOKUP(P7390,NEW_TRAIN_TEST!$A$1:$M$980,13,0)</f>
        <v>4383</v>
      </c>
      <c r="S7390" s="88">
        <f>VLOOKUP(P7390,NEW_TRAIN_TEST!$A$1:$M$980,11,0)</f>
        <v>5322</v>
      </c>
      <c r="T7390" s="6">
        <f t="shared" si="230"/>
        <v>1</v>
      </c>
      <c r="U7390" s="6">
        <f t="shared" si="231"/>
        <v>0</v>
      </c>
    </row>
    <row r="7391" spans="1:21" x14ac:dyDescent="0.2">
      <c r="A7391" s="88">
        <v>7391</v>
      </c>
      <c r="B7391" s="88">
        <v>6</v>
      </c>
      <c r="C7391" s="88" t="s">
        <v>2124</v>
      </c>
      <c r="D7391" s="99" t="s">
        <v>1699</v>
      </c>
      <c r="E7391" s="89">
        <v>3</v>
      </c>
      <c r="F7391" s="89">
        <v>2</v>
      </c>
      <c r="G7391" s="89">
        <v>0</v>
      </c>
      <c r="H7391" s="89">
        <v>2</v>
      </c>
      <c r="I7391" s="89">
        <v>2</v>
      </c>
      <c r="J7391" s="89">
        <v>0</v>
      </c>
      <c r="K7391" s="89">
        <v>0</v>
      </c>
      <c r="L7391" s="89">
        <v>0</v>
      </c>
      <c r="M7391" s="89">
        <v>0</v>
      </c>
      <c r="N7391" s="89">
        <v>0</v>
      </c>
      <c r="O7391" s="89">
        <v>2</v>
      </c>
      <c r="P7391" s="89">
        <v>241</v>
      </c>
      <c r="Q7391" s="89">
        <v>4388</v>
      </c>
      <c r="R7391" s="88">
        <f>VLOOKUP(P7391,NEW_TRAIN_TEST!$A$1:$M$980,13,0)</f>
        <v>4383</v>
      </c>
      <c r="S7391" s="88">
        <f>VLOOKUP(P7391,NEW_TRAIN_TEST!$A$1:$M$980,11,0)</f>
        <v>5322</v>
      </c>
      <c r="T7391" s="6">
        <f t="shared" si="230"/>
        <v>0</v>
      </c>
      <c r="U7391" s="6">
        <f t="shared" si="231"/>
        <v>0</v>
      </c>
    </row>
    <row r="7392" spans="1:21" x14ac:dyDescent="0.2">
      <c r="A7392" s="88">
        <v>7392</v>
      </c>
      <c r="B7392" s="88">
        <v>6</v>
      </c>
      <c r="C7392" s="88" t="s">
        <v>2124</v>
      </c>
      <c r="D7392" s="99" t="s">
        <v>1699</v>
      </c>
      <c r="E7392" s="89">
        <v>0</v>
      </c>
      <c r="F7392" s="89">
        <v>1</v>
      </c>
      <c r="G7392" s="89">
        <v>0</v>
      </c>
      <c r="H7392" s="89">
        <v>0</v>
      </c>
      <c r="I7392" s="89">
        <v>2</v>
      </c>
      <c r="J7392" s="89">
        <v>0</v>
      </c>
      <c r="K7392" s="89">
        <v>0</v>
      </c>
      <c r="L7392" s="89">
        <v>0</v>
      </c>
      <c r="M7392" s="89">
        <v>0</v>
      </c>
      <c r="N7392" s="89">
        <v>0</v>
      </c>
      <c r="O7392" s="89">
        <v>2</v>
      </c>
      <c r="P7392" s="89">
        <v>383</v>
      </c>
      <c r="Q7392" s="89">
        <v>5595.5</v>
      </c>
      <c r="R7392" s="88">
        <f>VLOOKUP(P7392,NEW_TRAIN_TEST!$A$1:$M$980,13,0)</f>
        <v>5595.5</v>
      </c>
      <c r="S7392" s="88">
        <f>VLOOKUP(P7392,NEW_TRAIN_TEST!$A$1:$M$980,11,0)</f>
        <v>6779</v>
      </c>
      <c r="T7392" s="6">
        <f t="shared" si="230"/>
        <v>0</v>
      </c>
      <c r="U7392" s="6">
        <f t="shared" si="231"/>
        <v>0</v>
      </c>
    </row>
    <row r="7393" spans="1:21" x14ac:dyDescent="0.2">
      <c r="A7393" s="88">
        <v>7393</v>
      </c>
      <c r="B7393" s="88">
        <v>6</v>
      </c>
      <c r="C7393" s="88" t="s">
        <v>2124</v>
      </c>
      <c r="D7393" s="99" t="s">
        <v>1699</v>
      </c>
      <c r="E7393" s="89">
        <v>0</v>
      </c>
      <c r="F7393" s="89">
        <v>0</v>
      </c>
      <c r="G7393" s="89">
        <v>0</v>
      </c>
      <c r="H7393" s="89">
        <v>0</v>
      </c>
      <c r="I7393" s="89">
        <v>0</v>
      </c>
      <c r="J7393" s="89">
        <v>0</v>
      </c>
      <c r="K7393" s="89">
        <v>0</v>
      </c>
      <c r="L7393" s="89">
        <v>0</v>
      </c>
      <c r="M7393" s="89">
        <v>0</v>
      </c>
      <c r="N7393" s="89">
        <v>1</v>
      </c>
      <c r="O7393" s="89">
        <v>0</v>
      </c>
      <c r="P7393" s="89">
        <v>383</v>
      </c>
      <c r="Q7393" s="89">
        <v>5604.5</v>
      </c>
      <c r="R7393" s="88">
        <f>VLOOKUP(P7393,NEW_TRAIN_TEST!$A$1:$M$980,13,0)</f>
        <v>5595.5</v>
      </c>
      <c r="S7393" s="88">
        <f>VLOOKUP(P7393,NEW_TRAIN_TEST!$A$1:$M$980,11,0)</f>
        <v>6779</v>
      </c>
      <c r="T7393" s="6">
        <f t="shared" si="230"/>
        <v>0</v>
      </c>
      <c r="U7393" s="6">
        <f t="shared" si="231"/>
        <v>0</v>
      </c>
    </row>
    <row r="7394" spans="1:21" x14ac:dyDescent="0.2">
      <c r="A7394" s="88">
        <v>7394</v>
      </c>
      <c r="B7394" s="88">
        <v>6</v>
      </c>
      <c r="C7394" s="88" t="s">
        <v>2124</v>
      </c>
      <c r="D7394" s="99" t="s">
        <v>1699</v>
      </c>
      <c r="E7394" s="89">
        <v>0</v>
      </c>
      <c r="F7394" s="89">
        <v>2</v>
      </c>
      <c r="G7394" s="89">
        <v>0</v>
      </c>
      <c r="H7394" s="89">
        <v>2</v>
      </c>
      <c r="I7394" s="89">
        <v>2</v>
      </c>
      <c r="J7394" s="89">
        <v>0</v>
      </c>
      <c r="K7394" s="89">
        <v>0</v>
      </c>
      <c r="L7394" s="89">
        <v>0</v>
      </c>
      <c r="M7394" s="89">
        <v>0</v>
      </c>
      <c r="N7394" s="89">
        <v>0</v>
      </c>
      <c r="O7394" s="89">
        <v>2</v>
      </c>
      <c r="P7394" s="89">
        <v>238</v>
      </c>
      <c r="Q7394" s="89">
        <v>4223.5</v>
      </c>
      <c r="R7394" s="88">
        <f>VLOOKUP(P7394,NEW_TRAIN_TEST!$A$1:$M$980,13,0)</f>
        <v>4223.5</v>
      </c>
      <c r="S7394" s="88">
        <f>VLOOKUP(P7394,NEW_TRAIN_TEST!$A$1:$M$980,11,0)</f>
        <v>5175</v>
      </c>
      <c r="T7394" s="6">
        <f t="shared" si="230"/>
        <v>0</v>
      </c>
      <c r="U7394" s="6">
        <f t="shared" si="231"/>
        <v>0</v>
      </c>
    </row>
    <row r="7395" spans="1:21" x14ac:dyDescent="0.2">
      <c r="A7395" s="88">
        <v>7395</v>
      </c>
      <c r="B7395" s="88">
        <v>6</v>
      </c>
      <c r="C7395" s="88" t="s">
        <v>2124</v>
      </c>
      <c r="D7395" s="99" t="s">
        <v>1699</v>
      </c>
      <c r="E7395" s="89">
        <v>0</v>
      </c>
      <c r="F7395" s="89">
        <v>2</v>
      </c>
      <c r="G7395" s="89">
        <v>0</v>
      </c>
      <c r="H7395" s="89">
        <v>2</v>
      </c>
      <c r="I7395" s="89">
        <v>2</v>
      </c>
      <c r="J7395" s="89">
        <v>0</v>
      </c>
      <c r="K7395" s="89">
        <v>0</v>
      </c>
      <c r="L7395" s="89">
        <v>0</v>
      </c>
      <c r="M7395" s="89">
        <v>0</v>
      </c>
      <c r="N7395" s="89">
        <v>0</v>
      </c>
      <c r="O7395" s="89">
        <v>2</v>
      </c>
      <c r="P7395" s="89">
        <v>238</v>
      </c>
      <c r="Q7395" s="89">
        <v>4229</v>
      </c>
      <c r="R7395" s="88">
        <f>VLOOKUP(P7395,NEW_TRAIN_TEST!$A$1:$M$980,13,0)</f>
        <v>4223.5</v>
      </c>
      <c r="S7395" s="88">
        <f>VLOOKUP(P7395,NEW_TRAIN_TEST!$A$1:$M$980,11,0)</f>
        <v>5175</v>
      </c>
      <c r="T7395" s="6">
        <f t="shared" si="230"/>
        <v>0</v>
      </c>
      <c r="U7395" s="6">
        <f t="shared" si="231"/>
        <v>0</v>
      </c>
    </row>
    <row r="7396" spans="1:21" x14ac:dyDescent="0.2">
      <c r="A7396" s="88">
        <v>7396</v>
      </c>
      <c r="B7396" s="88">
        <v>6</v>
      </c>
      <c r="C7396" s="88" t="s">
        <v>2124</v>
      </c>
      <c r="D7396" s="99" t="s">
        <v>1699</v>
      </c>
      <c r="E7396" s="89">
        <v>0</v>
      </c>
      <c r="F7396" s="89">
        <v>4</v>
      </c>
      <c r="G7396" s="89">
        <v>1</v>
      </c>
      <c r="H7396" s="89">
        <v>2</v>
      </c>
      <c r="I7396" s="89">
        <v>2</v>
      </c>
      <c r="J7396" s="89">
        <v>0</v>
      </c>
      <c r="K7396" s="89">
        <v>1</v>
      </c>
      <c r="L7396" s="89">
        <v>0</v>
      </c>
      <c r="M7396" s="89">
        <v>10</v>
      </c>
      <c r="N7396" s="89">
        <v>0</v>
      </c>
      <c r="O7396" s="89">
        <v>2</v>
      </c>
      <c r="P7396" s="89">
        <v>238</v>
      </c>
      <c r="Q7396" s="89">
        <v>4229.33</v>
      </c>
      <c r="R7396" s="88">
        <f>VLOOKUP(P7396,NEW_TRAIN_TEST!$A$1:$M$980,13,0)</f>
        <v>4223.5</v>
      </c>
      <c r="S7396" s="88">
        <f>VLOOKUP(P7396,NEW_TRAIN_TEST!$A$1:$M$980,11,0)</f>
        <v>5175</v>
      </c>
      <c r="T7396" s="6">
        <f t="shared" si="230"/>
        <v>0</v>
      </c>
      <c r="U7396" s="6">
        <f t="shared" si="231"/>
        <v>1</v>
      </c>
    </row>
    <row r="7397" spans="1:21" x14ac:dyDescent="0.2">
      <c r="A7397" s="88">
        <v>7397</v>
      </c>
      <c r="B7397" s="88">
        <v>6</v>
      </c>
      <c r="C7397" s="88" t="s">
        <v>2124</v>
      </c>
      <c r="D7397" s="99" t="s">
        <v>1699</v>
      </c>
      <c r="E7397" s="89">
        <v>0</v>
      </c>
      <c r="F7397" s="89">
        <v>4</v>
      </c>
      <c r="G7397" s="89">
        <v>0</v>
      </c>
      <c r="H7397" s="89">
        <v>0</v>
      </c>
      <c r="I7397" s="89">
        <v>0</v>
      </c>
      <c r="J7397" s="89">
        <v>0</v>
      </c>
      <c r="K7397" s="89">
        <v>0</v>
      </c>
      <c r="L7397" s="89">
        <v>1</v>
      </c>
      <c r="M7397" s="89">
        <v>0</v>
      </c>
      <c r="N7397" s="89">
        <v>0</v>
      </c>
      <c r="O7397" s="89">
        <v>0</v>
      </c>
      <c r="P7397" s="89">
        <v>238</v>
      </c>
      <c r="Q7397" s="89">
        <v>4229.33</v>
      </c>
      <c r="R7397" s="88">
        <f>VLOOKUP(P7397,NEW_TRAIN_TEST!$A$1:$M$980,13,0)</f>
        <v>4223.5</v>
      </c>
      <c r="S7397" s="88">
        <f>VLOOKUP(P7397,NEW_TRAIN_TEST!$A$1:$M$980,11,0)</f>
        <v>5175</v>
      </c>
      <c r="T7397" s="6">
        <f t="shared" si="230"/>
        <v>1</v>
      </c>
      <c r="U7397" s="6">
        <f t="shared" si="231"/>
        <v>0</v>
      </c>
    </row>
    <row r="7398" spans="1:21" x14ac:dyDescent="0.2">
      <c r="A7398" s="88">
        <v>7398</v>
      </c>
      <c r="B7398" s="88">
        <v>6</v>
      </c>
      <c r="C7398" s="88" t="s">
        <v>2124</v>
      </c>
      <c r="D7398" s="99" t="s">
        <v>1699</v>
      </c>
      <c r="E7398" s="89">
        <v>0</v>
      </c>
      <c r="F7398" s="89">
        <v>2</v>
      </c>
      <c r="G7398" s="89">
        <v>0</v>
      </c>
      <c r="H7398" s="89">
        <v>2</v>
      </c>
      <c r="I7398" s="89">
        <v>2</v>
      </c>
      <c r="J7398" s="89">
        <v>0</v>
      </c>
      <c r="K7398" s="89">
        <v>0</v>
      </c>
      <c r="L7398" s="89">
        <v>0</v>
      </c>
      <c r="M7398" s="89">
        <v>0</v>
      </c>
      <c r="N7398" s="89">
        <v>0</v>
      </c>
      <c r="O7398" s="89">
        <v>2</v>
      </c>
      <c r="P7398" s="89">
        <v>238</v>
      </c>
      <c r="Q7398" s="89">
        <v>4232</v>
      </c>
      <c r="R7398" s="88">
        <f>VLOOKUP(P7398,NEW_TRAIN_TEST!$A$1:$M$980,13,0)</f>
        <v>4223.5</v>
      </c>
      <c r="S7398" s="88">
        <f>VLOOKUP(P7398,NEW_TRAIN_TEST!$A$1:$M$980,11,0)</f>
        <v>5175</v>
      </c>
      <c r="T7398" s="6">
        <f t="shared" si="230"/>
        <v>0</v>
      </c>
      <c r="U7398" s="6">
        <f t="shared" si="231"/>
        <v>0</v>
      </c>
    </row>
    <row r="7399" spans="1:21" x14ac:dyDescent="0.2">
      <c r="A7399" s="88">
        <v>7399</v>
      </c>
      <c r="B7399" s="88">
        <v>6</v>
      </c>
      <c r="C7399" s="88" t="s">
        <v>2124</v>
      </c>
      <c r="D7399" s="99" t="s">
        <v>1699</v>
      </c>
      <c r="E7399" s="89">
        <v>0</v>
      </c>
      <c r="F7399" s="89">
        <v>3</v>
      </c>
      <c r="G7399" s="89">
        <v>0</v>
      </c>
      <c r="H7399" s="89">
        <v>0</v>
      </c>
      <c r="I7399" s="89">
        <v>0</v>
      </c>
      <c r="J7399" s="89">
        <v>0</v>
      </c>
      <c r="K7399" s="89">
        <v>0</v>
      </c>
      <c r="L7399" s="89">
        <v>0</v>
      </c>
      <c r="M7399" s="89">
        <v>0</v>
      </c>
      <c r="N7399" s="89">
        <v>0</v>
      </c>
      <c r="O7399" s="89">
        <v>0</v>
      </c>
      <c r="P7399" s="89">
        <v>238</v>
      </c>
      <c r="Q7399" s="89">
        <v>4236</v>
      </c>
      <c r="R7399" s="88">
        <f>VLOOKUP(P7399,NEW_TRAIN_TEST!$A$1:$M$980,13,0)</f>
        <v>4223.5</v>
      </c>
      <c r="S7399" s="88">
        <f>VLOOKUP(P7399,NEW_TRAIN_TEST!$A$1:$M$980,11,0)</f>
        <v>5175</v>
      </c>
      <c r="T7399" s="6">
        <f t="shared" si="230"/>
        <v>0</v>
      </c>
      <c r="U7399" s="6">
        <f t="shared" si="231"/>
        <v>0</v>
      </c>
    </row>
    <row r="7400" spans="1:21" x14ac:dyDescent="0.2">
      <c r="A7400" s="88">
        <v>7400</v>
      </c>
      <c r="B7400" s="88">
        <v>6</v>
      </c>
      <c r="C7400" s="88" t="s">
        <v>2124</v>
      </c>
      <c r="D7400" s="99" t="s">
        <v>1699</v>
      </c>
      <c r="E7400" s="89">
        <v>0</v>
      </c>
      <c r="F7400" s="89">
        <v>5</v>
      </c>
      <c r="G7400" s="89">
        <v>0</v>
      </c>
      <c r="H7400" s="89">
        <v>0</v>
      </c>
      <c r="I7400" s="89">
        <v>2</v>
      </c>
      <c r="J7400" s="89">
        <v>0</v>
      </c>
      <c r="K7400" s="89">
        <v>0</v>
      </c>
      <c r="L7400" s="89">
        <v>0</v>
      </c>
      <c r="M7400" s="89">
        <v>0</v>
      </c>
      <c r="N7400" s="89">
        <v>0</v>
      </c>
      <c r="O7400" s="89">
        <v>2</v>
      </c>
      <c r="P7400" s="89">
        <v>238</v>
      </c>
      <c r="Q7400" s="89">
        <v>4236.5</v>
      </c>
      <c r="R7400" s="88">
        <f>VLOOKUP(P7400,NEW_TRAIN_TEST!$A$1:$M$980,13,0)</f>
        <v>4223.5</v>
      </c>
      <c r="S7400" s="88">
        <f>VLOOKUP(P7400,NEW_TRAIN_TEST!$A$1:$M$980,11,0)</f>
        <v>5175</v>
      </c>
      <c r="T7400" s="6">
        <f t="shared" si="230"/>
        <v>0</v>
      </c>
      <c r="U7400" s="6">
        <f t="shared" si="231"/>
        <v>0</v>
      </c>
    </row>
    <row r="7401" spans="1:21" x14ac:dyDescent="0.2">
      <c r="A7401" s="88">
        <v>7401</v>
      </c>
      <c r="B7401" s="88">
        <v>6</v>
      </c>
      <c r="C7401" s="88" t="s">
        <v>2124</v>
      </c>
      <c r="D7401" s="99" t="s">
        <v>1699</v>
      </c>
      <c r="E7401" s="89">
        <v>0</v>
      </c>
      <c r="F7401" s="89">
        <v>2</v>
      </c>
      <c r="G7401" s="89">
        <v>0</v>
      </c>
      <c r="H7401" s="89">
        <v>0</v>
      </c>
      <c r="I7401" s="89">
        <v>2</v>
      </c>
      <c r="J7401" s="89">
        <v>0</v>
      </c>
      <c r="K7401" s="89">
        <v>0</v>
      </c>
      <c r="L7401" s="89">
        <v>1</v>
      </c>
      <c r="M7401" s="89">
        <v>0</v>
      </c>
      <c r="N7401" s="89">
        <v>0</v>
      </c>
      <c r="O7401" s="89">
        <v>2</v>
      </c>
      <c r="P7401" s="89">
        <v>238</v>
      </c>
      <c r="Q7401" s="89">
        <v>4239.5</v>
      </c>
      <c r="R7401" s="88">
        <f>VLOOKUP(P7401,NEW_TRAIN_TEST!$A$1:$M$980,13,0)</f>
        <v>4223.5</v>
      </c>
      <c r="S7401" s="88">
        <f>VLOOKUP(P7401,NEW_TRAIN_TEST!$A$1:$M$980,11,0)</f>
        <v>5175</v>
      </c>
      <c r="T7401" s="6">
        <f t="shared" si="230"/>
        <v>1</v>
      </c>
      <c r="U7401" s="6">
        <f t="shared" si="231"/>
        <v>0</v>
      </c>
    </row>
    <row r="7402" spans="1:21" x14ac:dyDescent="0.2">
      <c r="A7402" s="88">
        <v>7402</v>
      </c>
      <c r="B7402" s="88">
        <v>6</v>
      </c>
      <c r="C7402" s="88" t="s">
        <v>2124</v>
      </c>
      <c r="D7402" s="99" t="s">
        <v>1699</v>
      </c>
      <c r="E7402" s="89">
        <v>0</v>
      </c>
      <c r="F7402" s="89">
        <v>2</v>
      </c>
      <c r="G7402" s="89">
        <v>2</v>
      </c>
      <c r="H7402" s="89">
        <v>2</v>
      </c>
      <c r="I7402" s="89">
        <v>2</v>
      </c>
      <c r="J7402" s="89">
        <v>0</v>
      </c>
      <c r="K7402" s="89">
        <v>0</v>
      </c>
      <c r="L7402" s="89">
        <v>0</v>
      </c>
      <c r="M7402" s="89">
        <v>10</v>
      </c>
      <c r="N7402" s="89">
        <v>0</v>
      </c>
      <c r="O7402" s="89">
        <v>2</v>
      </c>
      <c r="P7402" s="89">
        <v>238</v>
      </c>
      <c r="Q7402" s="89">
        <v>4242.5</v>
      </c>
      <c r="R7402" s="88">
        <f>VLOOKUP(P7402,NEW_TRAIN_TEST!$A$1:$M$980,13,0)</f>
        <v>4223.5</v>
      </c>
      <c r="S7402" s="88">
        <f>VLOOKUP(P7402,NEW_TRAIN_TEST!$A$1:$M$980,11,0)</f>
        <v>5175</v>
      </c>
      <c r="T7402" s="6">
        <f t="shared" si="230"/>
        <v>0</v>
      </c>
      <c r="U7402" s="6">
        <f t="shared" si="231"/>
        <v>1</v>
      </c>
    </row>
    <row r="7403" spans="1:21" x14ac:dyDescent="0.2">
      <c r="A7403" s="88">
        <v>7403</v>
      </c>
      <c r="B7403" s="88">
        <v>6</v>
      </c>
      <c r="C7403" s="88" t="s">
        <v>2124</v>
      </c>
      <c r="D7403" s="99" t="s">
        <v>1699</v>
      </c>
      <c r="E7403" s="89">
        <v>0</v>
      </c>
      <c r="F7403" s="89">
        <v>2</v>
      </c>
      <c r="G7403" s="89">
        <v>0</v>
      </c>
      <c r="H7403" s="89">
        <v>2</v>
      </c>
      <c r="I7403" s="89">
        <v>2</v>
      </c>
      <c r="J7403" s="89">
        <v>0</v>
      </c>
      <c r="K7403" s="89">
        <v>0</v>
      </c>
      <c r="L7403" s="89">
        <v>0</v>
      </c>
      <c r="M7403" s="89">
        <v>0</v>
      </c>
      <c r="N7403" s="89">
        <v>0</v>
      </c>
      <c r="O7403" s="89">
        <v>2</v>
      </c>
      <c r="P7403" s="89">
        <v>238</v>
      </c>
      <c r="Q7403" s="89">
        <v>4243</v>
      </c>
      <c r="R7403" s="88">
        <f>VLOOKUP(P7403,NEW_TRAIN_TEST!$A$1:$M$980,13,0)</f>
        <v>4223.5</v>
      </c>
      <c r="S7403" s="88">
        <f>VLOOKUP(P7403,NEW_TRAIN_TEST!$A$1:$M$980,11,0)</f>
        <v>5175</v>
      </c>
      <c r="T7403" s="6">
        <f t="shared" si="230"/>
        <v>0</v>
      </c>
      <c r="U7403" s="6">
        <f t="shared" si="231"/>
        <v>0</v>
      </c>
    </row>
    <row r="7404" spans="1:21" x14ac:dyDescent="0.2">
      <c r="A7404" s="88">
        <v>7404</v>
      </c>
      <c r="B7404" s="88">
        <v>6</v>
      </c>
      <c r="C7404" s="88" t="s">
        <v>2124</v>
      </c>
      <c r="D7404" s="99" t="s">
        <v>1699</v>
      </c>
      <c r="E7404" s="89">
        <v>0</v>
      </c>
      <c r="F7404" s="89">
        <v>6</v>
      </c>
      <c r="G7404" s="89">
        <v>2</v>
      </c>
      <c r="H7404" s="89">
        <v>0</v>
      </c>
      <c r="I7404" s="89">
        <v>0</v>
      </c>
      <c r="J7404" s="89">
        <v>0</v>
      </c>
      <c r="K7404" s="89">
        <v>0</v>
      </c>
      <c r="L7404" s="89">
        <v>0</v>
      </c>
      <c r="M7404" s="89">
        <v>0</v>
      </c>
      <c r="N7404" s="89">
        <v>0</v>
      </c>
      <c r="O7404" s="89">
        <v>0</v>
      </c>
      <c r="P7404" s="89">
        <v>238</v>
      </c>
      <c r="Q7404" s="89">
        <v>4243.17</v>
      </c>
      <c r="R7404" s="88">
        <f>VLOOKUP(P7404,NEW_TRAIN_TEST!$A$1:$M$980,13,0)</f>
        <v>4223.5</v>
      </c>
      <c r="S7404" s="88">
        <f>VLOOKUP(P7404,NEW_TRAIN_TEST!$A$1:$M$980,11,0)</f>
        <v>5175</v>
      </c>
      <c r="T7404" s="6">
        <f t="shared" si="230"/>
        <v>0</v>
      </c>
      <c r="U7404" s="6">
        <f t="shared" si="231"/>
        <v>0</v>
      </c>
    </row>
    <row r="7405" spans="1:21" x14ac:dyDescent="0.2">
      <c r="A7405" s="88">
        <v>7405</v>
      </c>
      <c r="B7405" s="88">
        <v>6</v>
      </c>
      <c r="C7405" s="88" t="s">
        <v>2124</v>
      </c>
      <c r="D7405" s="99" t="s">
        <v>1699</v>
      </c>
      <c r="E7405" s="89">
        <v>0</v>
      </c>
      <c r="F7405" s="89">
        <v>2</v>
      </c>
      <c r="G7405" s="89">
        <v>1</v>
      </c>
      <c r="H7405" s="89">
        <v>2</v>
      </c>
      <c r="I7405" s="89">
        <v>2</v>
      </c>
      <c r="J7405" s="89">
        <v>0</v>
      </c>
      <c r="K7405" s="89">
        <v>0</v>
      </c>
      <c r="L7405" s="89">
        <v>0</v>
      </c>
      <c r="M7405" s="89">
        <v>0</v>
      </c>
      <c r="N7405" s="89">
        <v>0</v>
      </c>
      <c r="O7405" s="89">
        <v>2</v>
      </c>
      <c r="P7405" s="89">
        <v>238</v>
      </c>
      <c r="Q7405" s="89">
        <v>4248.5</v>
      </c>
      <c r="R7405" s="88">
        <f>VLOOKUP(P7405,NEW_TRAIN_TEST!$A$1:$M$980,13,0)</f>
        <v>4223.5</v>
      </c>
      <c r="S7405" s="88">
        <f>VLOOKUP(P7405,NEW_TRAIN_TEST!$A$1:$M$980,11,0)</f>
        <v>5175</v>
      </c>
      <c r="T7405" s="6">
        <f t="shared" si="230"/>
        <v>0</v>
      </c>
      <c r="U7405" s="6">
        <f t="shared" si="231"/>
        <v>0</v>
      </c>
    </row>
    <row r="7406" spans="1:21" x14ac:dyDescent="0.2">
      <c r="A7406" s="88">
        <v>7406</v>
      </c>
      <c r="B7406" s="88">
        <v>6</v>
      </c>
      <c r="C7406" s="88" t="s">
        <v>2124</v>
      </c>
      <c r="D7406" s="99" t="s">
        <v>1699</v>
      </c>
      <c r="E7406" s="89">
        <v>0</v>
      </c>
      <c r="F7406" s="89">
        <v>3</v>
      </c>
      <c r="G7406" s="89">
        <v>1</v>
      </c>
      <c r="H7406" s="89">
        <v>2</v>
      </c>
      <c r="I7406" s="89">
        <v>1</v>
      </c>
      <c r="J7406" s="89">
        <v>0</v>
      </c>
      <c r="K7406" s="89">
        <v>0</v>
      </c>
      <c r="L7406" s="89">
        <v>1</v>
      </c>
      <c r="M7406" s="89">
        <v>10</v>
      </c>
      <c r="N7406" s="89">
        <v>0</v>
      </c>
      <c r="O7406" s="89">
        <v>0</v>
      </c>
      <c r="P7406" s="89">
        <v>238</v>
      </c>
      <c r="Q7406" s="89">
        <v>4250</v>
      </c>
      <c r="R7406" s="88">
        <f>VLOOKUP(P7406,NEW_TRAIN_TEST!$A$1:$M$980,13,0)</f>
        <v>4223.5</v>
      </c>
      <c r="S7406" s="88">
        <f>VLOOKUP(P7406,NEW_TRAIN_TEST!$A$1:$M$980,11,0)</f>
        <v>5175</v>
      </c>
      <c r="T7406" s="6">
        <f t="shared" si="230"/>
        <v>1</v>
      </c>
      <c r="U7406" s="6">
        <f t="shared" si="231"/>
        <v>1</v>
      </c>
    </row>
    <row r="7407" spans="1:21" x14ac:dyDescent="0.2">
      <c r="A7407" s="88">
        <v>7407</v>
      </c>
      <c r="B7407" s="88">
        <v>6</v>
      </c>
      <c r="C7407" s="88" t="s">
        <v>2124</v>
      </c>
      <c r="D7407" s="99" t="s">
        <v>1699</v>
      </c>
      <c r="E7407" s="89">
        <v>0</v>
      </c>
      <c r="F7407" s="89">
        <v>6</v>
      </c>
      <c r="G7407" s="89">
        <v>4</v>
      </c>
      <c r="H7407" s="89">
        <v>0</v>
      </c>
      <c r="I7407" s="89">
        <v>0</v>
      </c>
      <c r="J7407" s="89">
        <v>0</v>
      </c>
      <c r="K7407" s="89">
        <v>0</v>
      </c>
      <c r="L7407" s="89">
        <v>1</v>
      </c>
      <c r="M7407" s="89">
        <v>10</v>
      </c>
      <c r="N7407" s="89">
        <v>0</v>
      </c>
      <c r="O7407" s="89">
        <v>0</v>
      </c>
      <c r="P7407" s="89">
        <v>238</v>
      </c>
      <c r="Q7407" s="89">
        <v>4250</v>
      </c>
      <c r="R7407" s="88">
        <f>VLOOKUP(P7407,NEW_TRAIN_TEST!$A$1:$M$980,13,0)</f>
        <v>4223.5</v>
      </c>
      <c r="S7407" s="88">
        <f>VLOOKUP(P7407,NEW_TRAIN_TEST!$A$1:$M$980,11,0)</f>
        <v>5175</v>
      </c>
      <c r="T7407" s="6">
        <f t="shared" si="230"/>
        <v>1</v>
      </c>
      <c r="U7407" s="6">
        <f t="shared" si="231"/>
        <v>1</v>
      </c>
    </row>
    <row r="7408" spans="1:21" x14ac:dyDescent="0.2">
      <c r="A7408" s="88">
        <v>7408</v>
      </c>
      <c r="B7408" s="88">
        <v>6</v>
      </c>
      <c r="C7408" s="88" t="s">
        <v>2124</v>
      </c>
      <c r="D7408" s="99" t="s">
        <v>1699</v>
      </c>
      <c r="E7408" s="89">
        <v>5</v>
      </c>
      <c r="F7408" s="89">
        <v>5</v>
      </c>
      <c r="G7408" s="89">
        <v>5</v>
      </c>
      <c r="H7408" s="89">
        <v>2</v>
      </c>
      <c r="I7408" s="89">
        <v>2</v>
      </c>
      <c r="J7408" s="89">
        <v>0</v>
      </c>
      <c r="K7408" s="89">
        <v>0</v>
      </c>
      <c r="L7408" s="89">
        <v>1</v>
      </c>
      <c r="M7408" s="89">
        <v>10</v>
      </c>
      <c r="N7408" s="89">
        <v>0</v>
      </c>
      <c r="O7408" s="89">
        <v>2</v>
      </c>
      <c r="P7408" s="89">
        <v>238</v>
      </c>
      <c r="Q7408" s="89">
        <v>4251.5</v>
      </c>
      <c r="R7408" s="88">
        <f>VLOOKUP(P7408,NEW_TRAIN_TEST!$A$1:$M$980,13,0)</f>
        <v>4223.5</v>
      </c>
      <c r="S7408" s="88">
        <f>VLOOKUP(P7408,NEW_TRAIN_TEST!$A$1:$M$980,11,0)</f>
        <v>5175</v>
      </c>
      <c r="T7408" s="6">
        <f t="shared" si="230"/>
        <v>1</v>
      </c>
      <c r="U7408" s="6">
        <f t="shared" si="231"/>
        <v>1</v>
      </c>
    </row>
    <row r="7409" spans="1:21" x14ac:dyDescent="0.2">
      <c r="A7409" s="88">
        <v>7409</v>
      </c>
      <c r="B7409" s="88">
        <v>6</v>
      </c>
      <c r="C7409" s="88" t="s">
        <v>2124</v>
      </c>
      <c r="D7409" s="99" t="s">
        <v>1699</v>
      </c>
      <c r="E7409" s="89">
        <v>0</v>
      </c>
      <c r="F7409" s="89">
        <v>6</v>
      </c>
      <c r="G7409" s="89">
        <v>0</v>
      </c>
      <c r="H7409" s="89">
        <v>2</v>
      </c>
      <c r="I7409" s="89">
        <v>2</v>
      </c>
      <c r="J7409" s="89">
        <v>0</v>
      </c>
      <c r="K7409" s="89">
        <v>0</v>
      </c>
      <c r="L7409" s="89">
        <v>0</v>
      </c>
      <c r="M7409" s="89">
        <v>0</v>
      </c>
      <c r="N7409" s="89">
        <v>0</v>
      </c>
      <c r="O7409" s="89">
        <v>2</v>
      </c>
      <c r="P7409" s="89">
        <v>233</v>
      </c>
      <c r="Q7409" s="89">
        <v>4309</v>
      </c>
      <c r="R7409" s="88">
        <f>VLOOKUP(P7409,NEW_TRAIN_TEST!$A$1:$M$980,13,0)</f>
        <v>4309</v>
      </c>
      <c r="S7409" s="88">
        <f>VLOOKUP(P7409,NEW_TRAIN_TEST!$A$1:$M$980,11,0)</f>
        <v>5278</v>
      </c>
      <c r="T7409" s="6">
        <f t="shared" si="230"/>
        <v>0</v>
      </c>
      <c r="U7409" s="6">
        <f t="shared" si="231"/>
        <v>0</v>
      </c>
    </row>
    <row r="7410" spans="1:21" x14ac:dyDescent="0.2">
      <c r="A7410" s="88">
        <v>7410</v>
      </c>
      <c r="B7410" s="88">
        <v>6</v>
      </c>
      <c r="C7410" s="88" t="s">
        <v>2124</v>
      </c>
      <c r="D7410" s="99" t="s">
        <v>1699</v>
      </c>
      <c r="E7410" s="89">
        <v>0</v>
      </c>
      <c r="F7410" s="89">
        <v>7</v>
      </c>
      <c r="G7410" s="89">
        <v>0</v>
      </c>
      <c r="H7410" s="89">
        <v>0</v>
      </c>
      <c r="I7410" s="89">
        <v>2</v>
      </c>
      <c r="J7410" s="89">
        <v>2</v>
      </c>
      <c r="K7410" s="89">
        <v>0</v>
      </c>
      <c r="L7410" s="89">
        <v>0</v>
      </c>
      <c r="M7410" s="89">
        <v>0</v>
      </c>
      <c r="N7410" s="89">
        <v>0</v>
      </c>
      <c r="O7410" s="89">
        <v>2</v>
      </c>
      <c r="P7410" s="89">
        <v>233</v>
      </c>
      <c r="Q7410" s="89">
        <v>4309.75</v>
      </c>
      <c r="R7410" s="88">
        <f>VLOOKUP(P7410,NEW_TRAIN_TEST!$A$1:$M$980,13,0)</f>
        <v>4309</v>
      </c>
      <c r="S7410" s="88">
        <f>VLOOKUP(P7410,NEW_TRAIN_TEST!$A$1:$M$980,11,0)</f>
        <v>5278</v>
      </c>
      <c r="T7410" s="6">
        <f t="shared" si="230"/>
        <v>0</v>
      </c>
      <c r="U7410" s="6">
        <f t="shared" si="231"/>
        <v>0</v>
      </c>
    </row>
    <row r="7411" spans="1:21" x14ac:dyDescent="0.2">
      <c r="A7411" s="88">
        <v>7411</v>
      </c>
      <c r="B7411" s="88">
        <v>6</v>
      </c>
      <c r="C7411" s="88" t="s">
        <v>2124</v>
      </c>
      <c r="D7411" s="99" t="s">
        <v>1699</v>
      </c>
      <c r="E7411" s="89">
        <v>11</v>
      </c>
      <c r="F7411" s="89">
        <v>1</v>
      </c>
      <c r="G7411" s="89">
        <v>0</v>
      </c>
      <c r="H7411" s="89">
        <v>0</v>
      </c>
      <c r="I7411" s="89">
        <v>2</v>
      </c>
      <c r="J7411" s="89">
        <v>0</v>
      </c>
      <c r="K7411" s="89">
        <v>0</v>
      </c>
      <c r="L7411" s="89">
        <v>0</v>
      </c>
      <c r="M7411" s="89">
        <v>20</v>
      </c>
      <c r="N7411" s="89">
        <v>0</v>
      </c>
      <c r="O7411" s="89">
        <v>2</v>
      </c>
      <c r="P7411" s="89">
        <v>840</v>
      </c>
      <c r="Q7411" s="89">
        <v>7149.5</v>
      </c>
      <c r="R7411" s="88">
        <f>VLOOKUP(P7411,NEW_TRAIN_TEST!$A$1:$M$980,13,0)</f>
        <v>5853.5</v>
      </c>
      <c r="S7411" s="88">
        <f>VLOOKUP(P7411,NEW_TRAIN_TEST!$A$1:$M$980,11,0)</f>
        <v>7619</v>
      </c>
      <c r="T7411" s="6">
        <f t="shared" si="230"/>
        <v>0</v>
      </c>
      <c r="U7411" s="6">
        <f t="shared" si="231"/>
        <v>1</v>
      </c>
    </row>
    <row r="7412" spans="1:21" x14ac:dyDescent="0.2">
      <c r="A7412" s="88">
        <v>7412</v>
      </c>
      <c r="B7412" s="88">
        <v>6</v>
      </c>
      <c r="C7412" s="88" t="s">
        <v>2124</v>
      </c>
      <c r="D7412" s="99" t="s">
        <v>1699</v>
      </c>
      <c r="E7412" s="89">
        <v>4</v>
      </c>
      <c r="F7412" s="89">
        <v>0</v>
      </c>
      <c r="G7412" s="89">
        <v>0</v>
      </c>
      <c r="H7412" s="89">
        <v>0</v>
      </c>
      <c r="I7412" s="89">
        <v>0</v>
      </c>
      <c r="J7412" s="89">
        <v>0</v>
      </c>
      <c r="K7412" s="89">
        <v>0</v>
      </c>
      <c r="L7412" s="89">
        <v>0</v>
      </c>
      <c r="M7412" s="89">
        <v>0</v>
      </c>
      <c r="N7412" s="89">
        <v>0</v>
      </c>
      <c r="O7412" s="89">
        <v>0</v>
      </c>
      <c r="P7412" s="89">
        <v>931</v>
      </c>
      <c r="Q7412" s="89">
        <v>4246</v>
      </c>
      <c r="R7412" s="88">
        <f>VLOOKUP(P7412,NEW_TRAIN_TEST!$A$1:$M$980,13,0)</f>
        <v>4063</v>
      </c>
      <c r="S7412" s="88">
        <f>VLOOKUP(P7412,NEW_TRAIN_TEST!$A$1:$M$980,11,0)</f>
        <v>4971</v>
      </c>
      <c r="T7412" s="6">
        <f t="shared" si="230"/>
        <v>0</v>
      </c>
      <c r="U7412" s="6">
        <f t="shared" si="231"/>
        <v>0</v>
      </c>
    </row>
    <row r="7413" spans="1:21" x14ac:dyDescent="0.2">
      <c r="A7413" s="88">
        <v>7413</v>
      </c>
      <c r="B7413" s="88">
        <v>6</v>
      </c>
      <c r="C7413" s="88" t="s">
        <v>2124</v>
      </c>
      <c r="D7413" s="99" t="s">
        <v>1699</v>
      </c>
      <c r="E7413" s="89">
        <v>0</v>
      </c>
      <c r="F7413" s="89">
        <v>2</v>
      </c>
      <c r="G7413" s="89">
        <v>0</v>
      </c>
      <c r="H7413" s="89">
        <v>2</v>
      </c>
      <c r="I7413" s="89">
        <v>2</v>
      </c>
      <c r="J7413" s="89">
        <v>0</v>
      </c>
      <c r="K7413" s="89">
        <v>0</v>
      </c>
      <c r="L7413" s="89">
        <v>0</v>
      </c>
      <c r="M7413" s="89">
        <v>0</v>
      </c>
      <c r="N7413" s="89">
        <v>0</v>
      </c>
      <c r="O7413" s="89">
        <v>2</v>
      </c>
      <c r="P7413" s="89">
        <v>235</v>
      </c>
      <c r="Q7413" s="89">
        <v>4004.5</v>
      </c>
      <c r="R7413" s="88">
        <f>VLOOKUP(P7413,NEW_TRAIN_TEST!$A$1:$M$980,13,0)</f>
        <v>4004.5</v>
      </c>
      <c r="S7413" s="88">
        <f>VLOOKUP(P7413,NEW_TRAIN_TEST!$A$1:$M$980,11,0)</f>
        <v>4982</v>
      </c>
      <c r="T7413" s="6">
        <f t="shared" si="230"/>
        <v>0</v>
      </c>
      <c r="U7413" s="6">
        <f t="shared" si="231"/>
        <v>0</v>
      </c>
    </row>
    <row r="7414" spans="1:21" x14ac:dyDescent="0.2">
      <c r="A7414" s="88">
        <v>7414</v>
      </c>
      <c r="B7414" s="88">
        <v>6</v>
      </c>
      <c r="C7414" s="88" t="s">
        <v>2124</v>
      </c>
      <c r="D7414" s="99" t="s">
        <v>1699</v>
      </c>
      <c r="E7414" s="89">
        <v>0</v>
      </c>
      <c r="F7414" s="89">
        <v>2</v>
      </c>
      <c r="G7414" s="89">
        <v>0</v>
      </c>
      <c r="H7414" s="89">
        <v>2</v>
      </c>
      <c r="I7414" s="89">
        <v>2</v>
      </c>
      <c r="J7414" s="89">
        <v>0</v>
      </c>
      <c r="K7414" s="89">
        <v>0</v>
      </c>
      <c r="L7414" s="89">
        <v>0</v>
      </c>
      <c r="M7414" s="89">
        <v>0</v>
      </c>
      <c r="N7414" s="89">
        <v>0</v>
      </c>
      <c r="O7414" s="89">
        <v>2</v>
      </c>
      <c r="P7414" s="89">
        <v>235</v>
      </c>
      <c r="Q7414" s="89">
        <v>4011.5</v>
      </c>
      <c r="R7414" s="88">
        <f>VLOOKUP(P7414,NEW_TRAIN_TEST!$A$1:$M$980,13,0)</f>
        <v>4004.5</v>
      </c>
      <c r="S7414" s="88">
        <f>VLOOKUP(P7414,NEW_TRAIN_TEST!$A$1:$M$980,11,0)</f>
        <v>4982</v>
      </c>
      <c r="T7414" s="6">
        <f t="shared" si="230"/>
        <v>0</v>
      </c>
      <c r="U7414" s="6">
        <f t="shared" si="231"/>
        <v>0</v>
      </c>
    </row>
    <row r="7415" spans="1:21" x14ac:dyDescent="0.2">
      <c r="A7415" s="88">
        <v>7415</v>
      </c>
      <c r="B7415" s="88">
        <v>6</v>
      </c>
      <c r="C7415" s="88" t="s">
        <v>2124</v>
      </c>
      <c r="D7415" s="99" t="s">
        <v>1699</v>
      </c>
      <c r="E7415" s="89">
        <v>0</v>
      </c>
      <c r="F7415" s="89">
        <v>3</v>
      </c>
      <c r="G7415" s="89">
        <v>0</v>
      </c>
      <c r="H7415" s="89">
        <v>0</v>
      </c>
      <c r="I7415" s="89">
        <v>2</v>
      </c>
      <c r="J7415" s="89">
        <v>0</v>
      </c>
      <c r="K7415" s="89">
        <v>0</v>
      </c>
      <c r="L7415" s="89">
        <v>0</v>
      </c>
      <c r="M7415" s="89">
        <v>0</v>
      </c>
      <c r="N7415" s="89">
        <v>0</v>
      </c>
      <c r="O7415" s="89">
        <v>2</v>
      </c>
      <c r="P7415" s="89">
        <v>235</v>
      </c>
      <c r="Q7415" s="89">
        <v>4012</v>
      </c>
      <c r="R7415" s="88">
        <f>VLOOKUP(P7415,NEW_TRAIN_TEST!$A$1:$M$980,13,0)</f>
        <v>4004.5</v>
      </c>
      <c r="S7415" s="88">
        <f>VLOOKUP(P7415,NEW_TRAIN_TEST!$A$1:$M$980,11,0)</f>
        <v>4982</v>
      </c>
      <c r="T7415" s="6">
        <f t="shared" si="230"/>
        <v>0</v>
      </c>
      <c r="U7415" s="6">
        <f t="shared" si="231"/>
        <v>0</v>
      </c>
    </row>
    <row r="7416" spans="1:21" x14ac:dyDescent="0.2">
      <c r="A7416" s="88">
        <v>7416</v>
      </c>
      <c r="B7416" s="88">
        <v>6</v>
      </c>
      <c r="C7416" s="88" t="s">
        <v>2124</v>
      </c>
      <c r="D7416" s="99" t="s">
        <v>1699</v>
      </c>
      <c r="E7416" s="89">
        <v>0</v>
      </c>
      <c r="F7416" s="89">
        <v>3</v>
      </c>
      <c r="G7416" s="89">
        <v>0</v>
      </c>
      <c r="H7416" s="89">
        <v>0</v>
      </c>
      <c r="I7416" s="89">
        <v>0</v>
      </c>
      <c r="J7416" s="89">
        <v>0</v>
      </c>
      <c r="K7416" s="89">
        <v>0</v>
      </c>
      <c r="L7416" s="89">
        <v>0</v>
      </c>
      <c r="M7416" s="89">
        <v>0</v>
      </c>
      <c r="N7416" s="89">
        <v>0</v>
      </c>
      <c r="O7416" s="89">
        <v>0</v>
      </c>
      <c r="P7416" s="89">
        <v>235</v>
      </c>
      <c r="Q7416" s="89">
        <v>4013</v>
      </c>
      <c r="R7416" s="88">
        <f>VLOOKUP(P7416,NEW_TRAIN_TEST!$A$1:$M$980,13,0)</f>
        <v>4004.5</v>
      </c>
      <c r="S7416" s="88">
        <f>VLOOKUP(P7416,NEW_TRAIN_TEST!$A$1:$M$980,11,0)</f>
        <v>4982</v>
      </c>
      <c r="T7416" s="6">
        <f t="shared" si="230"/>
        <v>0</v>
      </c>
      <c r="U7416" s="6">
        <f t="shared" si="231"/>
        <v>0</v>
      </c>
    </row>
    <row r="7417" spans="1:21" x14ac:dyDescent="0.2">
      <c r="A7417" s="88">
        <v>7417</v>
      </c>
      <c r="B7417" s="88">
        <v>6</v>
      </c>
      <c r="C7417" s="88" t="s">
        <v>2124</v>
      </c>
      <c r="D7417" s="99" t="s">
        <v>1699</v>
      </c>
      <c r="E7417" s="89">
        <v>0</v>
      </c>
      <c r="F7417" s="89">
        <v>5</v>
      </c>
      <c r="G7417" s="89">
        <v>0</v>
      </c>
      <c r="H7417" s="89">
        <v>0</v>
      </c>
      <c r="I7417" s="89">
        <v>0</v>
      </c>
      <c r="J7417" s="89">
        <v>0</v>
      </c>
      <c r="K7417" s="89">
        <v>0</v>
      </c>
      <c r="L7417" s="89">
        <v>0</v>
      </c>
      <c r="M7417" s="89">
        <v>9</v>
      </c>
      <c r="N7417" s="89">
        <v>0</v>
      </c>
      <c r="O7417" s="89">
        <v>0</v>
      </c>
      <c r="P7417" s="89">
        <v>235</v>
      </c>
      <c r="Q7417" s="89">
        <v>4022.67</v>
      </c>
      <c r="R7417" s="88">
        <f>VLOOKUP(P7417,NEW_TRAIN_TEST!$A$1:$M$980,13,0)</f>
        <v>4004.5</v>
      </c>
      <c r="S7417" s="88">
        <f>VLOOKUP(P7417,NEW_TRAIN_TEST!$A$1:$M$980,11,0)</f>
        <v>4982</v>
      </c>
      <c r="T7417" s="6">
        <f t="shared" si="230"/>
        <v>0</v>
      </c>
      <c r="U7417" s="6">
        <f t="shared" si="231"/>
        <v>1</v>
      </c>
    </row>
    <row r="7418" spans="1:21" x14ac:dyDescent="0.2">
      <c r="A7418" s="88">
        <v>7418</v>
      </c>
      <c r="B7418" s="88">
        <v>6</v>
      </c>
      <c r="C7418" s="88" t="s">
        <v>2124</v>
      </c>
      <c r="D7418" s="99" t="s">
        <v>1699</v>
      </c>
      <c r="E7418" s="89">
        <v>0</v>
      </c>
      <c r="F7418" s="89">
        <v>3</v>
      </c>
      <c r="G7418" s="89">
        <v>1</v>
      </c>
      <c r="H7418" s="89">
        <v>2</v>
      </c>
      <c r="I7418" s="89">
        <v>2</v>
      </c>
      <c r="J7418" s="89">
        <v>0</v>
      </c>
      <c r="K7418" s="89">
        <v>0</v>
      </c>
      <c r="L7418" s="89">
        <v>1</v>
      </c>
      <c r="M7418" s="89">
        <v>0</v>
      </c>
      <c r="N7418" s="89">
        <v>0</v>
      </c>
      <c r="O7418" s="89">
        <v>2</v>
      </c>
      <c r="P7418" s="89">
        <v>235</v>
      </c>
      <c r="Q7418" s="89">
        <v>4024.5</v>
      </c>
      <c r="R7418" s="88">
        <f>VLOOKUP(P7418,NEW_TRAIN_TEST!$A$1:$M$980,13,0)</f>
        <v>4004.5</v>
      </c>
      <c r="S7418" s="88">
        <f>VLOOKUP(P7418,NEW_TRAIN_TEST!$A$1:$M$980,11,0)</f>
        <v>4982</v>
      </c>
      <c r="T7418" s="6">
        <f t="shared" si="230"/>
        <v>1</v>
      </c>
      <c r="U7418" s="6">
        <f t="shared" si="231"/>
        <v>0</v>
      </c>
    </row>
    <row r="7419" spans="1:21" x14ac:dyDescent="0.2">
      <c r="A7419" s="88">
        <v>7419</v>
      </c>
      <c r="B7419" s="88">
        <v>6</v>
      </c>
      <c r="C7419" s="88" t="s">
        <v>2124</v>
      </c>
      <c r="D7419" s="99" t="s">
        <v>1699</v>
      </c>
      <c r="E7419" s="89">
        <v>0</v>
      </c>
      <c r="F7419" s="89">
        <v>2</v>
      </c>
      <c r="G7419" s="89">
        <v>1</v>
      </c>
      <c r="H7419" s="89">
        <v>2</v>
      </c>
      <c r="I7419" s="89">
        <v>2</v>
      </c>
      <c r="J7419" s="89">
        <v>0</v>
      </c>
      <c r="K7419" s="89">
        <v>0</v>
      </c>
      <c r="L7419" s="89">
        <v>1</v>
      </c>
      <c r="M7419" s="89">
        <v>9</v>
      </c>
      <c r="N7419" s="89">
        <v>0</v>
      </c>
      <c r="O7419" s="89">
        <v>2</v>
      </c>
      <c r="P7419" s="89">
        <v>235</v>
      </c>
      <c r="Q7419" s="89">
        <v>4024.5</v>
      </c>
      <c r="R7419" s="88">
        <f>VLOOKUP(P7419,NEW_TRAIN_TEST!$A$1:$M$980,13,0)</f>
        <v>4004.5</v>
      </c>
      <c r="S7419" s="88">
        <f>VLOOKUP(P7419,NEW_TRAIN_TEST!$A$1:$M$980,11,0)</f>
        <v>4982</v>
      </c>
      <c r="T7419" s="6">
        <f t="shared" si="230"/>
        <v>1</v>
      </c>
      <c r="U7419" s="6">
        <f t="shared" si="231"/>
        <v>1</v>
      </c>
    </row>
    <row r="7420" spans="1:21" x14ac:dyDescent="0.2">
      <c r="A7420" s="88">
        <v>7420</v>
      </c>
      <c r="B7420" s="88">
        <v>6</v>
      </c>
      <c r="C7420" s="88" t="s">
        <v>2124</v>
      </c>
      <c r="D7420" s="99" t="s">
        <v>1699</v>
      </c>
      <c r="E7420" s="89">
        <v>0</v>
      </c>
      <c r="F7420" s="89">
        <v>3</v>
      </c>
      <c r="G7420" s="89">
        <v>1</v>
      </c>
      <c r="H7420" s="89">
        <v>0</v>
      </c>
      <c r="I7420" s="89">
        <v>2</v>
      </c>
      <c r="J7420" s="89">
        <v>0</v>
      </c>
      <c r="K7420" s="89">
        <v>0</v>
      </c>
      <c r="L7420" s="89">
        <v>0</v>
      </c>
      <c r="M7420" s="89">
        <v>0</v>
      </c>
      <c r="N7420" s="89">
        <v>0</v>
      </c>
      <c r="O7420" s="89">
        <v>2</v>
      </c>
      <c r="P7420" s="89">
        <v>235</v>
      </c>
      <c r="Q7420" s="89">
        <v>4024.5</v>
      </c>
      <c r="R7420" s="88">
        <f>VLOOKUP(P7420,NEW_TRAIN_TEST!$A$1:$M$980,13,0)</f>
        <v>4004.5</v>
      </c>
      <c r="S7420" s="88">
        <f>VLOOKUP(P7420,NEW_TRAIN_TEST!$A$1:$M$980,11,0)</f>
        <v>4982</v>
      </c>
      <c r="T7420" s="6">
        <f t="shared" si="230"/>
        <v>0</v>
      </c>
      <c r="U7420" s="6">
        <f t="shared" si="231"/>
        <v>0</v>
      </c>
    </row>
    <row r="7421" spans="1:21" x14ac:dyDescent="0.2">
      <c r="A7421" s="88">
        <v>7421</v>
      </c>
      <c r="B7421" s="88">
        <v>6</v>
      </c>
      <c r="C7421" s="88" t="s">
        <v>2124</v>
      </c>
      <c r="D7421" s="99" t="s">
        <v>1699</v>
      </c>
      <c r="E7421" s="89">
        <v>0</v>
      </c>
      <c r="F7421" s="89">
        <v>8</v>
      </c>
      <c r="G7421" s="89">
        <v>0</v>
      </c>
      <c r="H7421" s="89">
        <v>0</v>
      </c>
      <c r="I7421" s="89">
        <v>0</v>
      </c>
      <c r="J7421" s="89">
        <v>0</v>
      </c>
      <c r="K7421" s="89">
        <v>0</v>
      </c>
      <c r="L7421" s="89">
        <v>0</v>
      </c>
      <c r="M7421" s="89">
        <v>0</v>
      </c>
      <c r="N7421" s="89">
        <v>0</v>
      </c>
      <c r="O7421" s="89">
        <v>0</v>
      </c>
      <c r="P7421" s="89">
        <v>235</v>
      </c>
      <c r="Q7421" s="89">
        <v>4028.5</v>
      </c>
      <c r="R7421" s="88">
        <f>VLOOKUP(P7421,NEW_TRAIN_TEST!$A$1:$M$980,13,0)</f>
        <v>4004.5</v>
      </c>
      <c r="S7421" s="88">
        <f>VLOOKUP(P7421,NEW_TRAIN_TEST!$A$1:$M$980,11,0)</f>
        <v>4982</v>
      </c>
      <c r="T7421" s="6">
        <f t="shared" si="230"/>
        <v>0</v>
      </c>
      <c r="U7421" s="6">
        <f t="shared" si="231"/>
        <v>0</v>
      </c>
    </row>
    <row r="7422" spans="1:21" x14ac:dyDescent="0.2">
      <c r="A7422" s="88">
        <v>7422</v>
      </c>
      <c r="B7422" s="88">
        <v>6</v>
      </c>
      <c r="C7422" s="88" t="s">
        <v>2124</v>
      </c>
      <c r="D7422" s="99" t="s">
        <v>1699</v>
      </c>
      <c r="E7422" s="89">
        <v>0</v>
      </c>
      <c r="F7422" s="89">
        <v>5</v>
      </c>
      <c r="G7422" s="89">
        <v>2</v>
      </c>
      <c r="H7422" s="89">
        <v>0</v>
      </c>
      <c r="I7422" s="89">
        <v>0</v>
      </c>
      <c r="J7422" s="89">
        <v>0</v>
      </c>
      <c r="K7422" s="89">
        <v>0</v>
      </c>
      <c r="L7422" s="89">
        <v>0</v>
      </c>
      <c r="M7422" s="89">
        <v>0</v>
      </c>
      <c r="N7422" s="89">
        <v>0</v>
      </c>
      <c r="O7422" s="89">
        <v>0</v>
      </c>
      <c r="P7422" s="89">
        <v>235</v>
      </c>
      <c r="Q7422" s="89">
        <v>4032</v>
      </c>
      <c r="R7422" s="88">
        <f>VLOOKUP(P7422,NEW_TRAIN_TEST!$A$1:$M$980,13,0)</f>
        <v>4004.5</v>
      </c>
      <c r="S7422" s="88">
        <f>VLOOKUP(P7422,NEW_TRAIN_TEST!$A$1:$M$980,11,0)</f>
        <v>4982</v>
      </c>
      <c r="T7422" s="6">
        <f t="shared" si="230"/>
        <v>0</v>
      </c>
      <c r="U7422" s="6">
        <f t="shared" si="231"/>
        <v>0</v>
      </c>
    </row>
    <row r="7423" spans="1:21" x14ac:dyDescent="0.2">
      <c r="A7423" s="88">
        <v>7423</v>
      </c>
      <c r="B7423" s="88">
        <v>6</v>
      </c>
      <c r="C7423" s="88" t="s">
        <v>2124</v>
      </c>
      <c r="D7423" s="99" t="s">
        <v>1699</v>
      </c>
      <c r="E7423" s="89">
        <v>0</v>
      </c>
      <c r="F7423" s="89">
        <v>2</v>
      </c>
      <c r="G7423" s="89">
        <v>0</v>
      </c>
      <c r="H7423" s="89">
        <v>2</v>
      </c>
      <c r="I7423" s="89">
        <v>2</v>
      </c>
      <c r="J7423" s="89">
        <v>0</v>
      </c>
      <c r="K7423" s="89">
        <v>0</v>
      </c>
      <c r="L7423" s="89">
        <v>0</v>
      </c>
      <c r="M7423" s="89">
        <v>0</v>
      </c>
      <c r="N7423" s="89">
        <v>0</v>
      </c>
      <c r="O7423" s="89">
        <v>2</v>
      </c>
      <c r="P7423" s="89">
        <v>235</v>
      </c>
      <c r="Q7423" s="89">
        <v>4036.5</v>
      </c>
      <c r="R7423" s="88">
        <f>VLOOKUP(P7423,NEW_TRAIN_TEST!$A$1:$M$980,13,0)</f>
        <v>4004.5</v>
      </c>
      <c r="S7423" s="88">
        <f>VLOOKUP(P7423,NEW_TRAIN_TEST!$A$1:$M$980,11,0)</f>
        <v>4982</v>
      </c>
      <c r="T7423" s="6">
        <f t="shared" si="230"/>
        <v>0</v>
      </c>
      <c r="U7423" s="6">
        <f t="shared" si="231"/>
        <v>0</v>
      </c>
    </row>
    <row r="7424" spans="1:21" x14ac:dyDescent="0.2">
      <c r="A7424" s="88">
        <v>7424</v>
      </c>
      <c r="B7424" s="88">
        <v>6</v>
      </c>
      <c r="C7424" s="88" t="s">
        <v>2124</v>
      </c>
      <c r="D7424" s="99" t="s">
        <v>1699</v>
      </c>
      <c r="E7424" s="89">
        <v>0</v>
      </c>
      <c r="F7424" s="89">
        <v>5</v>
      </c>
      <c r="G7424" s="89">
        <v>1</v>
      </c>
      <c r="H7424" s="89">
        <v>0</v>
      </c>
      <c r="I7424" s="89">
        <v>0</v>
      </c>
      <c r="J7424" s="89">
        <v>0</v>
      </c>
      <c r="K7424" s="89">
        <v>0</v>
      </c>
      <c r="L7424" s="89">
        <v>0</v>
      </c>
      <c r="M7424" s="89">
        <v>0</v>
      </c>
      <c r="N7424" s="89">
        <v>0</v>
      </c>
      <c r="O7424" s="89">
        <v>0</v>
      </c>
      <c r="P7424" s="89">
        <v>235</v>
      </c>
      <c r="Q7424" s="89">
        <v>4037.83</v>
      </c>
      <c r="R7424" s="88">
        <f>VLOOKUP(P7424,NEW_TRAIN_TEST!$A$1:$M$980,13,0)</f>
        <v>4004.5</v>
      </c>
      <c r="S7424" s="88">
        <f>VLOOKUP(P7424,NEW_TRAIN_TEST!$A$1:$M$980,11,0)</f>
        <v>4982</v>
      </c>
      <c r="T7424" s="6">
        <f t="shared" si="230"/>
        <v>0</v>
      </c>
      <c r="U7424" s="6">
        <f t="shared" si="231"/>
        <v>0</v>
      </c>
    </row>
    <row r="7425" spans="1:21" x14ac:dyDescent="0.2">
      <c r="A7425" s="88">
        <v>7425</v>
      </c>
      <c r="B7425" s="88">
        <v>6</v>
      </c>
      <c r="C7425" s="88" t="s">
        <v>2124</v>
      </c>
      <c r="D7425" s="99" t="s">
        <v>1699</v>
      </c>
      <c r="E7425" s="89">
        <v>0</v>
      </c>
      <c r="F7425" s="89">
        <v>6</v>
      </c>
      <c r="G7425" s="89">
        <v>5</v>
      </c>
      <c r="H7425" s="89">
        <v>0</v>
      </c>
      <c r="I7425" s="89">
        <v>2</v>
      </c>
      <c r="J7425" s="89">
        <v>0</v>
      </c>
      <c r="K7425" s="89">
        <v>0</v>
      </c>
      <c r="L7425" s="89">
        <v>0</v>
      </c>
      <c r="M7425" s="89">
        <v>0</v>
      </c>
      <c r="N7425" s="89">
        <v>0</v>
      </c>
      <c r="O7425" s="89">
        <v>2</v>
      </c>
      <c r="P7425" s="89">
        <v>235</v>
      </c>
      <c r="Q7425" s="89">
        <v>4040.83</v>
      </c>
      <c r="R7425" s="88">
        <f>VLOOKUP(P7425,NEW_TRAIN_TEST!$A$1:$M$980,13,0)</f>
        <v>4004.5</v>
      </c>
      <c r="S7425" s="88">
        <f>VLOOKUP(P7425,NEW_TRAIN_TEST!$A$1:$M$980,11,0)</f>
        <v>4982</v>
      </c>
      <c r="T7425" s="6">
        <f t="shared" si="230"/>
        <v>0</v>
      </c>
      <c r="U7425" s="6">
        <f t="shared" si="231"/>
        <v>0</v>
      </c>
    </row>
    <row r="7426" spans="1:21" x14ac:dyDescent="0.2">
      <c r="A7426" s="88">
        <v>7426</v>
      </c>
      <c r="B7426" s="88">
        <v>6</v>
      </c>
      <c r="C7426" s="88" t="s">
        <v>2124</v>
      </c>
      <c r="D7426" s="99" t="s">
        <v>1699</v>
      </c>
      <c r="E7426" s="89">
        <v>0</v>
      </c>
      <c r="F7426" s="89">
        <v>8</v>
      </c>
      <c r="G7426" s="89">
        <v>0</v>
      </c>
      <c r="H7426" s="89">
        <v>0</v>
      </c>
      <c r="I7426" s="89">
        <v>0</v>
      </c>
      <c r="J7426" s="89">
        <v>0</v>
      </c>
      <c r="K7426" s="89">
        <v>0</v>
      </c>
      <c r="L7426" s="89">
        <v>0</v>
      </c>
      <c r="M7426" s="89">
        <v>0</v>
      </c>
      <c r="N7426" s="89">
        <v>0</v>
      </c>
      <c r="O7426" s="89">
        <v>0</v>
      </c>
      <c r="P7426" s="89">
        <v>235</v>
      </c>
      <c r="Q7426" s="89">
        <v>4041.67</v>
      </c>
      <c r="R7426" s="88">
        <f>VLOOKUP(P7426,NEW_TRAIN_TEST!$A$1:$M$980,13,0)</f>
        <v>4004.5</v>
      </c>
      <c r="S7426" s="88">
        <f>VLOOKUP(P7426,NEW_TRAIN_TEST!$A$1:$M$980,11,0)</f>
        <v>4982</v>
      </c>
      <c r="T7426" s="6">
        <f t="shared" si="230"/>
        <v>0</v>
      </c>
      <c r="U7426" s="6">
        <f t="shared" si="231"/>
        <v>0</v>
      </c>
    </row>
    <row r="7427" spans="1:21" x14ac:dyDescent="0.2">
      <c r="A7427" s="88">
        <v>7427</v>
      </c>
      <c r="B7427" s="88">
        <v>6</v>
      </c>
      <c r="C7427" s="88" t="s">
        <v>2124</v>
      </c>
      <c r="D7427" s="99" t="s">
        <v>1699</v>
      </c>
      <c r="E7427" s="89">
        <v>0</v>
      </c>
      <c r="F7427" s="89">
        <v>11</v>
      </c>
      <c r="G7427" s="89">
        <v>7</v>
      </c>
      <c r="H7427" s="89">
        <v>0</v>
      </c>
      <c r="I7427" s="89">
        <v>0</v>
      </c>
      <c r="J7427" s="89">
        <v>0</v>
      </c>
      <c r="K7427" s="89">
        <v>0</v>
      </c>
      <c r="L7427" s="89">
        <v>0</v>
      </c>
      <c r="M7427" s="89">
        <v>9</v>
      </c>
      <c r="N7427" s="89">
        <v>0</v>
      </c>
      <c r="O7427" s="89">
        <v>0</v>
      </c>
      <c r="P7427" s="89">
        <v>235</v>
      </c>
      <c r="Q7427" s="89">
        <v>4042.17</v>
      </c>
      <c r="R7427" s="88">
        <f>VLOOKUP(P7427,NEW_TRAIN_TEST!$A$1:$M$980,13,0)</f>
        <v>4004.5</v>
      </c>
      <c r="S7427" s="88">
        <f>VLOOKUP(P7427,NEW_TRAIN_TEST!$A$1:$M$980,11,0)</f>
        <v>4982</v>
      </c>
      <c r="T7427" s="6">
        <f t="shared" ref="T7427:T7490" si="232">IF(L7427&gt;0,1,0)</f>
        <v>0</v>
      </c>
      <c r="U7427" s="6">
        <f t="shared" ref="U7427:U7490" si="233">IF(M7427&gt;0,1,0)</f>
        <v>1</v>
      </c>
    </row>
    <row r="7428" spans="1:21" x14ac:dyDescent="0.2">
      <c r="A7428" s="88">
        <v>7428</v>
      </c>
      <c r="B7428" s="88">
        <v>6</v>
      </c>
      <c r="C7428" s="88" t="s">
        <v>2124</v>
      </c>
      <c r="D7428" s="99" t="s">
        <v>1699</v>
      </c>
      <c r="E7428" s="89">
        <v>0</v>
      </c>
      <c r="F7428" s="89">
        <v>10</v>
      </c>
      <c r="G7428" s="89">
        <v>0</v>
      </c>
      <c r="H7428" s="89">
        <v>0</v>
      </c>
      <c r="I7428" s="89">
        <v>0</v>
      </c>
      <c r="J7428" s="89">
        <v>0</v>
      </c>
      <c r="K7428" s="89">
        <v>0</v>
      </c>
      <c r="L7428" s="89">
        <v>0</v>
      </c>
      <c r="M7428" s="89">
        <v>0</v>
      </c>
      <c r="N7428" s="89">
        <v>0</v>
      </c>
      <c r="O7428" s="89">
        <v>0</v>
      </c>
      <c r="P7428" s="89">
        <v>235</v>
      </c>
      <c r="Q7428" s="89">
        <v>4042.17</v>
      </c>
      <c r="R7428" s="88">
        <f>VLOOKUP(P7428,NEW_TRAIN_TEST!$A$1:$M$980,13,0)</f>
        <v>4004.5</v>
      </c>
      <c r="S7428" s="88">
        <f>VLOOKUP(P7428,NEW_TRAIN_TEST!$A$1:$M$980,11,0)</f>
        <v>4982</v>
      </c>
      <c r="T7428" s="6">
        <f t="shared" si="232"/>
        <v>0</v>
      </c>
      <c r="U7428" s="6">
        <f t="shared" si="233"/>
        <v>0</v>
      </c>
    </row>
    <row r="7429" spans="1:21" x14ac:dyDescent="0.2">
      <c r="A7429" s="88">
        <v>7429</v>
      </c>
      <c r="B7429" s="88">
        <v>6</v>
      </c>
      <c r="C7429" s="88" t="s">
        <v>2124</v>
      </c>
      <c r="D7429" s="99" t="s">
        <v>1699</v>
      </c>
      <c r="E7429" s="89">
        <v>0</v>
      </c>
      <c r="F7429" s="89">
        <v>12</v>
      </c>
      <c r="G7429" s="89">
        <v>0</v>
      </c>
      <c r="H7429" s="89">
        <v>0</v>
      </c>
      <c r="I7429" s="89">
        <v>2</v>
      </c>
      <c r="J7429" s="89">
        <v>0</v>
      </c>
      <c r="K7429" s="89">
        <v>0</v>
      </c>
      <c r="L7429" s="89">
        <v>0</v>
      </c>
      <c r="M7429" s="89">
        <v>0</v>
      </c>
      <c r="N7429" s="89">
        <v>0</v>
      </c>
      <c r="O7429" s="89">
        <v>2</v>
      </c>
      <c r="P7429" s="89">
        <v>235</v>
      </c>
      <c r="Q7429" s="89">
        <v>4044.33</v>
      </c>
      <c r="R7429" s="88">
        <f>VLOOKUP(P7429,NEW_TRAIN_TEST!$A$1:$M$980,13,0)</f>
        <v>4004.5</v>
      </c>
      <c r="S7429" s="88">
        <f>VLOOKUP(P7429,NEW_TRAIN_TEST!$A$1:$M$980,11,0)</f>
        <v>4982</v>
      </c>
      <c r="T7429" s="6">
        <f t="shared" si="232"/>
        <v>0</v>
      </c>
      <c r="U7429" s="6">
        <f t="shared" si="233"/>
        <v>0</v>
      </c>
    </row>
    <row r="7430" spans="1:21" x14ac:dyDescent="0.2">
      <c r="A7430" s="88">
        <v>7430</v>
      </c>
      <c r="B7430" s="88">
        <v>6</v>
      </c>
      <c r="C7430" s="88" t="s">
        <v>2124</v>
      </c>
      <c r="D7430" s="99" t="s">
        <v>1699</v>
      </c>
      <c r="E7430" s="89">
        <v>0</v>
      </c>
      <c r="F7430" s="89">
        <v>10</v>
      </c>
      <c r="G7430" s="89">
        <v>0</v>
      </c>
      <c r="H7430" s="89">
        <v>0</v>
      </c>
      <c r="I7430" s="89">
        <v>0</v>
      </c>
      <c r="J7430" s="89">
        <v>0</v>
      </c>
      <c r="K7430" s="89">
        <v>0</v>
      </c>
      <c r="L7430" s="89">
        <v>0</v>
      </c>
      <c r="M7430" s="89">
        <v>0</v>
      </c>
      <c r="N7430" s="89">
        <v>0</v>
      </c>
      <c r="O7430" s="89">
        <v>0</v>
      </c>
      <c r="P7430" s="89">
        <v>235</v>
      </c>
      <c r="Q7430" s="89">
        <v>4046.17</v>
      </c>
      <c r="R7430" s="88">
        <f>VLOOKUP(P7430,NEW_TRAIN_TEST!$A$1:$M$980,13,0)</f>
        <v>4004.5</v>
      </c>
      <c r="S7430" s="88">
        <f>VLOOKUP(P7430,NEW_TRAIN_TEST!$A$1:$M$980,11,0)</f>
        <v>4982</v>
      </c>
      <c r="T7430" s="6">
        <f t="shared" si="232"/>
        <v>0</v>
      </c>
      <c r="U7430" s="6">
        <f t="shared" si="233"/>
        <v>0</v>
      </c>
    </row>
    <row r="7431" spans="1:21" x14ac:dyDescent="0.2">
      <c r="A7431" s="88">
        <v>7431</v>
      </c>
      <c r="B7431" s="88">
        <v>6</v>
      </c>
      <c r="C7431" s="88" t="s">
        <v>2124</v>
      </c>
      <c r="D7431" s="99" t="s">
        <v>1699</v>
      </c>
      <c r="E7431" s="89">
        <v>0</v>
      </c>
      <c r="F7431" s="89">
        <v>0</v>
      </c>
      <c r="G7431" s="89">
        <v>0</v>
      </c>
      <c r="H7431" s="89">
        <v>0</v>
      </c>
      <c r="I7431" s="89">
        <v>0</v>
      </c>
      <c r="J7431" s="89">
        <v>0</v>
      </c>
      <c r="K7431" s="89">
        <v>0</v>
      </c>
      <c r="L7431" s="89">
        <v>0</v>
      </c>
      <c r="M7431" s="89">
        <v>0</v>
      </c>
      <c r="N7431" s="89">
        <v>1</v>
      </c>
      <c r="O7431" s="89">
        <v>0</v>
      </c>
      <c r="P7431" s="89">
        <v>235</v>
      </c>
      <c r="Q7431" s="89">
        <v>4050.67</v>
      </c>
      <c r="R7431" s="88">
        <f>VLOOKUP(P7431,NEW_TRAIN_TEST!$A$1:$M$980,13,0)</f>
        <v>4004.5</v>
      </c>
      <c r="S7431" s="88">
        <f>VLOOKUP(P7431,NEW_TRAIN_TEST!$A$1:$M$980,11,0)</f>
        <v>4982</v>
      </c>
      <c r="T7431" s="6">
        <f t="shared" si="232"/>
        <v>0</v>
      </c>
      <c r="U7431" s="6">
        <f t="shared" si="233"/>
        <v>0</v>
      </c>
    </row>
    <row r="7432" spans="1:21" x14ac:dyDescent="0.2">
      <c r="A7432" s="88">
        <v>7432</v>
      </c>
      <c r="B7432" s="88">
        <v>6</v>
      </c>
      <c r="C7432" s="88" t="s">
        <v>2124</v>
      </c>
      <c r="D7432" s="99" t="s">
        <v>1699</v>
      </c>
      <c r="E7432" s="89">
        <v>8</v>
      </c>
      <c r="F7432" s="89">
        <v>0</v>
      </c>
      <c r="G7432" s="89">
        <v>0</v>
      </c>
      <c r="H7432" s="89">
        <v>0</v>
      </c>
      <c r="I7432" s="89">
        <v>0</v>
      </c>
      <c r="J7432" s="89">
        <v>0</v>
      </c>
      <c r="K7432" s="89">
        <v>0</v>
      </c>
      <c r="L7432" s="89">
        <v>1</v>
      </c>
      <c r="M7432" s="89">
        <v>0</v>
      </c>
      <c r="N7432" s="89">
        <v>0</v>
      </c>
      <c r="O7432" s="89">
        <v>0</v>
      </c>
      <c r="P7432" s="89">
        <v>843</v>
      </c>
      <c r="Q7432" s="89">
        <v>5887</v>
      </c>
      <c r="R7432" s="88">
        <f>VLOOKUP(P7432,NEW_TRAIN_TEST!$A$1:$M$980,13,0)</f>
        <v>5450</v>
      </c>
      <c r="S7432" s="88">
        <f>VLOOKUP(P7432,NEW_TRAIN_TEST!$A$1:$M$980,11,0)</f>
        <v>6273</v>
      </c>
      <c r="T7432" s="6">
        <f t="shared" si="232"/>
        <v>1</v>
      </c>
      <c r="U7432" s="6">
        <f t="shared" si="233"/>
        <v>0</v>
      </c>
    </row>
    <row r="7433" spans="1:21" x14ac:dyDescent="0.2">
      <c r="A7433" s="88">
        <v>7433</v>
      </c>
      <c r="B7433" s="88">
        <v>6</v>
      </c>
      <c r="C7433" s="88" t="s">
        <v>2124</v>
      </c>
      <c r="D7433" s="99" t="s">
        <v>1699</v>
      </c>
      <c r="E7433" s="89">
        <v>0</v>
      </c>
      <c r="F7433" s="89">
        <v>4</v>
      </c>
      <c r="G7433" s="89">
        <v>0</v>
      </c>
      <c r="H7433" s="89">
        <v>2</v>
      </c>
      <c r="I7433" s="89">
        <v>2</v>
      </c>
      <c r="J7433" s="89">
        <v>0</v>
      </c>
      <c r="K7433" s="89">
        <v>0</v>
      </c>
      <c r="L7433" s="89">
        <v>0</v>
      </c>
      <c r="M7433" s="89">
        <v>0</v>
      </c>
      <c r="N7433" s="89">
        <v>0</v>
      </c>
      <c r="O7433" s="89">
        <v>2</v>
      </c>
      <c r="P7433" s="89">
        <v>588</v>
      </c>
      <c r="Q7433" s="89">
        <v>2606</v>
      </c>
      <c r="R7433" s="88">
        <f>VLOOKUP(P7433,NEW_TRAIN_TEST!$A$1:$M$980,13,0)</f>
        <v>2606</v>
      </c>
      <c r="S7433" s="88">
        <f>VLOOKUP(P7433,NEW_TRAIN_TEST!$A$1:$M$980,11,0)</f>
        <v>3377</v>
      </c>
      <c r="T7433" s="6">
        <f t="shared" si="232"/>
        <v>0</v>
      </c>
      <c r="U7433" s="6">
        <f t="shared" si="233"/>
        <v>0</v>
      </c>
    </row>
    <row r="7434" spans="1:21" x14ac:dyDescent="0.2">
      <c r="A7434" s="88">
        <v>7434</v>
      </c>
      <c r="B7434" s="88">
        <v>6</v>
      </c>
      <c r="C7434" s="88" t="s">
        <v>2124</v>
      </c>
      <c r="D7434" s="99" t="s">
        <v>1699</v>
      </c>
      <c r="E7434" s="89">
        <v>5</v>
      </c>
      <c r="F7434" s="89">
        <v>2</v>
      </c>
      <c r="G7434" s="89">
        <v>0</v>
      </c>
      <c r="H7434" s="89">
        <v>0</v>
      </c>
      <c r="I7434" s="89">
        <v>2</v>
      </c>
      <c r="J7434" s="89">
        <v>0</v>
      </c>
      <c r="K7434" s="89">
        <v>0</v>
      </c>
      <c r="L7434" s="89">
        <v>0</v>
      </c>
      <c r="M7434" s="89">
        <v>0</v>
      </c>
      <c r="N7434" s="89">
        <v>0</v>
      </c>
      <c r="O7434" s="89">
        <v>2</v>
      </c>
      <c r="P7434" s="89">
        <v>588</v>
      </c>
      <c r="Q7434" s="89">
        <v>2731</v>
      </c>
      <c r="R7434" s="88">
        <f>VLOOKUP(P7434,NEW_TRAIN_TEST!$A$1:$M$980,13,0)</f>
        <v>2606</v>
      </c>
      <c r="S7434" s="88">
        <f>VLOOKUP(P7434,NEW_TRAIN_TEST!$A$1:$M$980,11,0)</f>
        <v>3377</v>
      </c>
      <c r="T7434" s="6">
        <f t="shared" si="232"/>
        <v>0</v>
      </c>
      <c r="U7434" s="6">
        <f t="shared" si="233"/>
        <v>0</v>
      </c>
    </row>
    <row r="7435" spans="1:21" x14ac:dyDescent="0.2">
      <c r="A7435" s="88">
        <v>7435</v>
      </c>
      <c r="B7435" s="88">
        <v>6</v>
      </c>
      <c r="C7435" s="88" t="s">
        <v>2124</v>
      </c>
      <c r="D7435" s="99" t="s">
        <v>1699</v>
      </c>
      <c r="E7435" s="89">
        <v>0</v>
      </c>
      <c r="F7435" s="89">
        <v>0</v>
      </c>
      <c r="G7435" s="89">
        <v>0</v>
      </c>
      <c r="H7435" s="89">
        <v>0</v>
      </c>
      <c r="I7435" s="89">
        <v>0</v>
      </c>
      <c r="J7435" s="89">
        <v>0</v>
      </c>
      <c r="K7435" s="89">
        <v>0</v>
      </c>
      <c r="L7435" s="89">
        <v>0</v>
      </c>
      <c r="M7435" s="89">
        <v>0</v>
      </c>
      <c r="N7435" s="89">
        <v>1</v>
      </c>
      <c r="O7435" s="89">
        <v>0</v>
      </c>
      <c r="P7435" s="89">
        <v>893</v>
      </c>
      <c r="Q7435" s="89">
        <v>7620</v>
      </c>
      <c r="R7435" s="88">
        <f>VLOOKUP(P7435,NEW_TRAIN_TEST!$A$1:$M$980,13,0)</f>
        <v>7620</v>
      </c>
      <c r="S7435" s="88">
        <f>VLOOKUP(P7435,NEW_TRAIN_TEST!$A$1:$M$980,11,0)</f>
        <v>7620</v>
      </c>
      <c r="T7435" s="6">
        <f t="shared" si="232"/>
        <v>0</v>
      </c>
      <c r="U7435" s="6">
        <f t="shared" si="233"/>
        <v>0</v>
      </c>
    </row>
    <row r="7436" spans="1:21" x14ac:dyDescent="0.2">
      <c r="A7436" s="88">
        <v>7436</v>
      </c>
      <c r="B7436" s="88">
        <v>6</v>
      </c>
      <c r="C7436" s="88" t="s">
        <v>2124</v>
      </c>
      <c r="D7436" s="99" t="s">
        <v>1699</v>
      </c>
      <c r="E7436" s="89">
        <v>0</v>
      </c>
      <c r="F7436" s="89">
        <v>2</v>
      </c>
      <c r="G7436" s="89">
        <v>0</v>
      </c>
      <c r="H7436" s="89">
        <v>2</v>
      </c>
      <c r="I7436" s="89">
        <v>2</v>
      </c>
      <c r="J7436" s="89">
        <v>0</v>
      </c>
      <c r="K7436" s="89">
        <v>0</v>
      </c>
      <c r="L7436" s="89">
        <v>0</v>
      </c>
      <c r="M7436" s="89">
        <v>0</v>
      </c>
      <c r="N7436" s="89">
        <v>0</v>
      </c>
      <c r="O7436" s="89">
        <v>2</v>
      </c>
      <c r="P7436" s="89">
        <v>240</v>
      </c>
      <c r="Q7436" s="89">
        <v>4620.5</v>
      </c>
      <c r="R7436" s="88">
        <f>VLOOKUP(P7436,NEW_TRAIN_TEST!$A$1:$M$980,13,0)</f>
        <v>4620.5</v>
      </c>
      <c r="S7436" s="88">
        <f>VLOOKUP(P7436,NEW_TRAIN_TEST!$A$1:$M$980,11,0)</f>
        <v>5779</v>
      </c>
      <c r="T7436" s="6">
        <f t="shared" si="232"/>
        <v>0</v>
      </c>
      <c r="U7436" s="6">
        <f t="shared" si="233"/>
        <v>0</v>
      </c>
    </row>
    <row r="7437" spans="1:21" x14ac:dyDescent="0.2">
      <c r="A7437" s="88">
        <v>7437</v>
      </c>
      <c r="B7437" s="88">
        <v>6</v>
      </c>
      <c r="C7437" s="88" t="s">
        <v>2124</v>
      </c>
      <c r="D7437" s="99" t="s">
        <v>1699</v>
      </c>
      <c r="E7437" s="89">
        <v>0</v>
      </c>
      <c r="F7437" s="89">
        <v>3</v>
      </c>
      <c r="G7437" s="89">
        <v>0</v>
      </c>
      <c r="H7437" s="89">
        <v>0</v>
      </c>
      <c r="I7437" s="89">
        <v>2</v>
      </c>
      <c r="J7437" s="89">
        <v>0</v>
      </c>
      <c r="K7437" s="89">
        <v>0</v>
      </c>
      <c r="L7437" s="89">
        <v>0</v>
      </c>
      <c r="M7437" s="89">
        <v>0</v>
      </c>
      <c r="N7437" s="89">
        <v>0</v>
      </c>
      <c r="O7437" s="89">
        <v>2</v>
      </c>
      <c r="P7437" s="89">
        <v>240</v>
      </c>
      <c r="Q7437" s="89">
        <v>4621.17</v>
      </c>
      <c r="R7437" s="88">
        <f>VLOOKUP(P7437,NEW_TRAIN_TEST!$A$1:$M$980,13,0)</f>
        <v>4620.5</v>
      </c>
      <c r="S7437" s="88">
        <f>VLOOKUP(P7437,NEW_TRAIN_TEST!$A$1:$M$980,11,0)</f>
        <v>5779</v>
      </c>
      <c r="T7437" s="6">
        <f t="shared" si="232"/>
        <v>0</v>
      </c>
      <c r="U7437" s="6">
        <f t="shared" si="233"/>
        <v>0</v>
      </c>
    </row>
    <row r="7438" spans="1:21" x14ac:dyDescent="0.2">
      <c r="A7438" s="88">
        <v>7438</v>
      </c>
      <c r="B7438" s="88">
        <v>6</v>
      </c>
      <c r="C7438" s="88" t="s">
        <v>2124</v>
      </c>
      <c r="D7438" s="99" t="s">
        <v>1699</v>
      </c>
      <c r="E7438" s="89">
        <v>0</v>
      </c>
      <c r="F7438" s="89">
        <v>2</v>
      </c>
      <c r="G7438" s="89">
        <v>0</v>
      </c>
      <c r="H7438" s="89">
        <v>2</v>
      </c>
      <c r="I7438" s="89">
        <v>2</v>
      </c>
      <c r="J7438" s="89">
        <v>0</v>
      </c>
      <c r="K7438" s="89">
        <v>0</v>
      </c>
      <c r="L7438" s="89">
        <v>0</v>
      </c>
      <c r="M7438" s="89">
        <v>0</v>
      </c>
      <c r="N7438" s="89">
        <v>0</v>
      </c>
      <c r="O7438" s="89">
        <v>2</v>
      </c>
      <c r="P7438" s="89">
        <v>240</v>
      </c>
      <c r="Q7438" s="89">
        <v>4626.5</v>
      </c>
      <c r="R7438" s="88">
        <f>VLOOKUP(P7438,NEW_TRAIN_TEST!$A$1:$M$980,13,0)</f>
        <v>4620.5</v>
      </c>
      <c r="S7438" s="88">
        <f>VLOOKUP(P7438,NEW_TRAIN_TEST!$A$1:$M$980,11,0)</f>
        <v>5779</v>
      </c>
      <c r="T7438" s="6">
        <f t="shared" si="232"/>
        <v>0</v>
      </c>
      <c r="U7438" s="6">
        <f t="shared" si="233"/>
        <v>0</v>
      </c>
    </row>
    <row r="7439" spans="1:21" x14ac:dyDescent="0.2">
      <c r="A7439" s="88">
        <v>7439</v>
      </c>
      <c r="B7439" s="88">
        <v>6</v>
      </c>
      <c r="C7439" s="88" t="s">
        <v>2124</v>
      </c>
      <c r="D7439" s="99" t="s">
        <v>1699</v>
      </c>
      <c r="E7439" s="89">
        <v>0</v>
      </c>
      <c r="F7439" s="89">
        <v>3</v>
      </c>
      <c r="G7439" s="89">
        <v>0</v>
      </c>
      <c r="H7439" s="89">
        <v>0</v>
      </c>
      <c r="I7439" s="89">
        <v>2</v>
      </c>
      <c r="J7439" s="89">
        <v>0</v>
      </c>
      <c r="K7439" s="89">
        <v>0</v>
      </c>
      <c r="L7439" s="89">
        <v>0</v>
      </c>
      <c r="M7439" s="89">
        <v>0</v>
      </c>
      <c r="N7439" s="89">
        <v>0</v>
      </c>
      <c r="O7439" s="89">
        <v>2</v>
      </c>
      <c r="P7439" s="89">
        <v>240</v>
      </c>
      <c r="Q7439" s="89">
        <v>4628.5</v>
      </c>
      <c r="R7439" s="88">
        <f>VLOOKUP(P7439,NEW_TRAIN_TEST!$A$1:$M$980,13,0)</f>
        <v>4620.5</v>
      </c>
      <c r="S7439" s="88">
        <f>VLOOKUP(P7439,NEW_TRAIN_TEST!$A$1:$M$980,11,0)</f>
        <v>5779</v>
      </c>
      <c r="T7439" s="6">
        <f t="shared" si="232"/>
        <v>0</v>
      </c>
      <c r="U7439" s="6">
        <f t="shared" si="233"/>
        <v>0</v>
      </c>
    </row>
    <row r="7440" spans="1:21" x14ac:dyDescent="0.2">
      <c r="A7440" s="88">
        <v>7440</v>
      </c>
      <c r="B7440" s="88">
        <v>6</v>
      </c>
      <c r="C7440" s="88" t="s">
        <v>2124</v>
      </c>
      <c r="D7440" s="99" t="s">
        <v>1699</v>
      </c>
      <c r="E7440" s="89">
        <v>0</v>
      </c>
      <c r="F7440" s="89">
        <v>7</v>
      </c>
      <c r="G7440" s="89">
        <v>0</v>
      </c>
      <c r="H7440" s="89">
        <v>0</v>
      </c>
      <c r="I7440" s="89">
        <v>0</v>
      </c>
      <c r="J7440" s="89">
        <v>0</v>
      </c>
      <c r="K7440" s="89">
        <v>0</v>
      </c>
      <c r="L7440" s="89">
        <v>0</v>
      </c>
      <c r="M7440" s="89">
        <v>0</v>
      </c>
      <c r="N7440" s="89">
        <v>0</v>
      </c>
      <c r="O7440" s="89">
        <v>0</v>
      </c>
      <c r="P7440" s="89">
        <v>240</v>
      </c>
      <c r="Q7440" s="89">
        <v>4630.5</v>
      </c>
      <c r="R7440" s="88">
        <f>VLOOKUP(P7440,NEW_TRAIN_TEST!$A$1:$M$980,13,0)</f>
        <v>4620.5</v>
      </c>
      <c r="S7440" s="88">
        <f>VLOOKUP(P7440,NEW_TRAIN_TEST!$A$1:$M$980,11,0)</f>
        <v>5779</v>
      </c>
      <c r="T7440" s="6">
        <f t="shared" si="232"/>
        <v>0</v>
      </c>
      <c r="U7440" s="6">
        <f t="shared" si="233"/>
        <v>0</v>
      </c>
    </row>
    <row r="7441" spans="1:21" x14ac:dyDescent="0.2">
      <c r="A7441" s="88">
        <v>7441</v>
      </c>
      <c r="B7441" s="88">
        <v>6</v>
      </c>
      <c r="C7441" s="88" t="s">
        <v>2124</v>
      </c>
      <c r="D7441" s="99" t="s">
        <v>1699</v>
      </c>
      <c r="E7441" s="89">
        <v>0</v>
      </c>
      <c r="F7441" s="89">
        <v>4</v>
      </c>
      <c r="G7441" s="89">
        <v>0</v>
      </c>
      <c r="H7441" s="89">
        <v>2</v>
      </c>
      <c r="I7441" s="89">
        <v>2</v>
      </c>
      <c r="J7441" s="89">
        <v>0</v>
      </c>
      <c r="K7441" s="89">
        <v>0</v>
      </c>
      <c r="L7441" s="89">
        <v>0</v>
      </c>
      <c r="M7441" s="89">
        <v>0</v>
      </c>
      <c r="N7441" s="89">
        <v>0</v>
      </c>
      <c r="O7441" s="89">
        <v>2</v>
      </c>
      <c r="P7441" s="89">
        <v>240</v>
      </c>
      <c r="Q7441" s="89">
        <v>4643.5</v>
      </c>
      <c r="R7441" s="88">
        <f>VLOOKUP(P7441,NEW_TRAIN_TEST!$A$1:$M$980,13,0)</f>
        <v>4620.5</v>
      </c>
      <c r="S7441" s="88">
        <f>VLOOKUP(P7441,NEW_TRAIN_TEST!$A$1:$M$980,11,0)</f>
        <v>5779</v>
      </c>
      <c r="T7441" s="6">
        <f t="shared" si="232"/>
        <v>0</v>
      </c>
      <c r="U7441" s="6">
        <f t="shared" si="233"/>
        <v>0</v>
      </c>
    </row>
    <row r="7442" spans="1:21" x14ac:dyDescent="0.2">
      <c r="A7442" s="88">
        <v>7442</v>
      </c>
      <c r="B7442" s="88">
        <v>6</v>
      </c>
      <c r="C7442" s="88" t="s">
        <v>2124</v>
      </c>
      <c r="D7442" s="99" t="s">
        <v>1699</v>
      </c>
      <c r="E7442" s="89">
        <v>0</v>
      </c>
      <c r="F7442" s="89">
        <v>8</v>
      </c>
      <c r="G7442" s="89">
        <v>0</v>
      </c>
      <c r="H7442" s="89">
        <v>0</v>
      </c>
      <c r="I7442" s="89">
        <v>2</v>
      </c>
      <c r="J7442" s="89">
        <v>0</v>
      </c>
      <c r="K7442" s="89">
        <v>0</v>
      </c>
      <c r="L7442" s="89">
        <v>0</v>
      </c>
      <c r="M7442" s="89">
        <v>0</v>
      </c>
      <c r="N7442" s="89">
        <v>0</v>
      </c>
      <c r="O7442" s="89">
        <v>2</v>
      </c>
      <c r="P7442" s="89">
        <v>240</v>
      </c>
      <c r="Q7442" s="89">
        <v>4644</v>
      </c>
      <c r="R7442" s="88">
        <f>VLOOKUP(P7442,NEW_TRAIN_TEST!$A$1:$M$980,13,0)</f>
        <v>4620.5</v>
      </c>
      <c r="S7442" s="88">
        <f>VLOOKUP(P7442,NEW_TRAIN_TEST!$A$1:$M$980,11,0)</f>
        <v>5779</v>
      </c>
      <c r="T7442" s="6">
        <f t="shared" si="232"/>
        <v>0</v>
      </c>
      <c r="U7442" s="6">
        <f t="shared" si="233"/>
        <v>0</v>
      </c>
    </row>
    <row r="7443" spans="1:21" x14ac:dyDescent="0.2">
      <c r="A7443" s="88">
        <v>7443</v>
      </c>
      <c r="B7443" s="88">
        <v>6</v>
      </c>
      <c r="C7443" s="88" t="s">
        <v>2124</v>
      </c>
      <c r="D7443" s="99" t="s">
        <v>1699</v>
      </c>
      <c r="E7443" s="89">
        <v>0</v>
      </c>
      <c r="F7443" s="89">
        <v>2</v>
      </c>
      <c r="G7443" s="89">
        <v>1</v>
      </c>
      <c r="H7443" s="89">
        <v>2</v>
      </c>
      <c r="I7443" s="89">
        <v>2</v>
      </c>
      <c r="J7443" s="89">
        <v>0</v>
      </c>
      <c r="K7443" s="89">
        <v>0</v>
      </c>
      <c r="L7443" s="89">
        <v>1</v>
      </c>
      <c r="M7443" s="89">
        <v>0</v>
      </c>
      <c r="N7443" s="89">
        <v>0</v>
      </c>
      <c r="O7443" s="89">
        <v>2</v>
      </c>
      <c r="P7443" s="89">
        <v>240</v>
      </c>
      <c r="Q7443" s="89">
        <v>4647.5</v>
      </c>
      <c r="R7443" s="88">
        <f>VLOOKUP(P7443,NEW_TRAIN_TEST!$A$1:$M$980,13,0)</f>
        <v>4620.5</v>
      </c>
      <c r="S7443" s="88">
        <f>VLOOKUP(P7443,NEW_TRAIN_TEST!$A$1:$M$980,11,0)</f>
        <v>5779</v>
      </c>
      <c r="T7443" s="6">
        <f t="shared" si="232"/>
        <v>1</v>
      </c>
      <c r="U7443" s="6">
        <f t="shared" si="233"/>
        <v>0</v>
      </c>
    </row>
    <row r="7444" spans="1:21" x14ac:dyDescent="0.2">
      <c r="A7444" s="88">
        <v>7444</v>
      </c>
      <c r="B7444" s="88">
        <v>6</v>
      </c>
      <c r="C7444" s="88" t="s">
        <v>2124</v>
      </c>
      <c r="D7444" s="99" t="s">
        <v>1699</v>
      </c>
      <c r="E7444" s="89">
        <v>0</v>
      </c>
      <c r="F7444" s="89">
        <v>3</v>
      </c>
      <c r="G7444" s="89">
        <v>0</v>
      </c>
      <c r="H7444" s="89">
        <v>0</v>
      </c>
      <c r="I7444" s="89">
        <v>2</v>
      </c>
      <c r="J7444" s="89">
        <v>0</v>
      </c>
      <c r="K7444" s="89">
        <v>0</v>
      </c>
      <c r="L7444" s="89">
        <v>0</v>
      </c>
      <c r="M7444" s="89">
        <v>0</v>
      </c>
      <c r="N7444" s="89">
        <v>0</v>
      </c>
      <c r="O7444" s="89">
        <v>2</v>
      </c>
      <c r="P7444" s="89">
        <v>240</v>
      </c>
      <c r="Q7444" s="89">
        <v>4647.5</v>
      </c>
      <c r="R7444" s="88">
        <f>VLOOKUP(P7444,NEW_TRAIN_TEST!$A$1:$M$980,13,0)</f>
        <v>4620.5</v>
      </c>
      <c r="S7444" s="88">
        <f>VLOOKUP(P7444,NEW_TRAIN_TEST!$A$1:$M$980,11,0)</f>
        <v>5779</v>
      </c>
      <c r="T7444" s="6">
        <f t="shared" si="232"/>
        <v>0</v>
      </c>
      <c r="U7444" s="6">
        <f t="shared" si="233"/>
        <v>0</v>
      </c>
    </row>
    <row r="7445" spans="1:21" x14ac:dyDescent="0.2">
      <c r="A7445" s="88">
        <v>7445</v>
      </c>
      <c r="B7445" s="88">
        <v>6</v>
      </c>
      <c r="C7445" s="88" t="s">
        <v>2124</v>
      </c>
      <c r="D7445" s="99" t="s">
        <v>1699</v>
      </c>
      <c r="E7445" s="89">
        <v>0</v>
      </c>
      <c r="F7445" s="89">
        <v>14</v>
      </c>
      <c r="G7445" s="89">
        <v>0</v>
      </c>
      <c r="H7445" s="89">
        <v>0</v>
      </c>
      <c r="I7445" s="89">
        <v>0</v>
      </c>
      <c r="J7445" s="89">
        <v>0</v>
      </c>
      <c r="K7445" s="89">
        <v>0</v>
      </c>
      <c r="L7445" s="89">
        <v>0</v>
      </c>
      <c r="M7445" s="89">
        <v>0</v>
      </c>
      <c r="N7445" s="89">
        <v>0</v>
      </c>
      <c r="O7445" s="89">
        <v>0</v>
      </c>
      <c r="P7445" s="89">
        <v>240</v>
      </c>
      <c r="Q7445" s="89">
        <v>4648.2</v>
      </c>
      <c r="R7445" s="88">
        <f>VLOOKUP(P7445,NEW_TRAIN_TEST!$A$1:$M$980,13,0)</f>
        <v>4620.5</v>
      </c>
      <c r="S7445" s="88">
        <f>VLOOKUP(P7445,NEW_TRAIN_TEST!$A$1:$M$980,11,0)</f>
        <v>5779</v>
      </c>
      <c r="T7445" s="6">
        <f t="shared" si="232"/>
        <v>0</v>
      </c>
      <c r="U7445" s="6">
        <f t="shared" si="233"/>
        <v>0</v>
      </c>
    </row>
    <row r="7446" spans="1:21" x14ac:dyDescent="0.2">
      <c r="A7446" s="88">
        <v>7446</v>
      </c>
      <c r="B7446" s="88">
        <v>6</v>
      </c>
      <c r="C7446" s="88" t="s">
        <v>2124</v>
      </c>
      <c r="D7446" s="99" t="s">
        <v>1699</v>
      </c>
      <c r="E7446" s="89">
        <v>0</v>
      </c>
      <c r="F7446" s="89">
        <v>2</v>
      </c>
      <c r="G7446" s="89">
        <v>0</v>
      </c>
      <c r="H7446" s="89">
        <v>2</v>
      </c>
      <c r="I7446" s="89">
        <v>2</v>
      </c>
      <c r="J7446" s="89">
        <v>0</v>
      </c>
      <c r="K7446" s="89">
        <v>0</v>
      </c>
      <c r="L7446" s="89">
        <v>0</v>
      </c>
      <c r="M7446" s="89">
        <v>10</v>
      </c>
      <c r="N7446" s="89">
        <v>0</v>
      </c>
      <c r="O7446" s="89">
        <v>2</v>
      </c>
      <c r="P7446" s="89">
        <v>240</v>
      </c>
      <c r="Q7446" s="89">
        <v>4654</v>
      </c>
      <c r="R7446" s="88">
        <f>VLOOKUP(P7446,NEW_TRAIN_TEST!$A$1:$M$980,13,0)</f>
        <v>4620.5</v>
      </c>
      <c r="S7446" s="88">
        <f>VLOOKUP(P7446,NEW_TRAIN_TEST!$A$1:$M$980,11,0)</f>
        <v>5779</v>
      </c>
      <c r="T7446" s="6">
        <f t="shared" si="232"/>
        <v>0</v>
      </c>
      <c r="U7446" s="6">
        <f t="shared" si="233"/>
        <v>1</v>
      </c>
    </row>
    <row r="7447" spans="1:21" x14ac:dyDescent="0.2">
      <c r="A7447" s="88">
        <v>7447</v>
      </c>
      <c r="B7447" s="88">
        <v>6</v>
      </c>
      <c r="C7447" s="88" t="s">
        <v>2124</v>
      </c>
      <c r="D7447" s="99" t="s">
        <v>1699</v>
      </c>
      <c r="E7447" s="89">
        <v>0</v>
      </c>
      <c r="F7447" s="89">
        <v>9</v>
      </c>
      <c r="G7447" s="89">
        <v>5</v>
      </c>
      <c r="H7447" s="89">
        <v>0</v>
      </c>
      <c r="I7447" s="89">
        <v>2</v>
      </c>
      <c r="J7447" s="89">
        <v>0</v>
      </c>
      <c r="K7447" s="89">
        <v>0</v>
      </c>
      <c r="L7447" s="89">
        <v>1</v>
      </c>
      <c r="M7447" s="89">
        <v>10</v>
      </c>
      <c r="N7447" s="89">
        <v>0</v>
      </c>
      <c r="O7447" s="89">
        <v>2</v>
      </c>
      <c r="P7447" s="89">
        <v>240</v>
      </c>
      <c r="Q7447" s="89">
        <v>4654</v>
      </c>
      <c r="R7447" s="88">
        <f>VLOOKUP(P7447,NEW_TRAIN_TEST!$A$1:$M$980,13,0)</f>
        <v>4620.5</v>
      </c>
      <c r="S7447" s="88">
        <f>VLOOKUP(P7447,NEW_TRAIN_TEST!$A$1:$M$980,11,0)</f>
        <v>5779</v>
      </c>
      <c r="T7447" s="6">
        <f t="shared" si="232"/>
        <v>1</v>
      </c>
      <c r="U7447" s="6">
        <f t="shared" si="233"/>
        <v>1</v>
      </c>
    </row>
    <row r="7448" spans="1:21" x14ac:dyDescent="0.2">
      <c r="A7448" s="88">
        <v>7448</v>
      </c>
      <c r="B7448" s="88">
        <v>6</v>
      </c>
      <c r="C7448" s="88" t="s">
        <v>2124</v>
      </c>
      <c r="D7448" s="99" t="s">
        <v>1699</v>
      </c>
      <c r="E7448" s="89">
        <v>0</v>
      </c>
      <c r="F7448" s="89">
        <v>6</v>
      </c>
      <c r="G7448" s="89">
        <v>0</v>
      </c>
      <c r="H7448" s="89">
        <v>0</v>
      </c>
      <c r="I7448" s="89">
        <v>0</v>
      </c>
      <c r="J7448" s="89">
        <v>0</v>
      </c>
      <c r="K7448" s="89">
        <v>0</v>
      </c>
      <c r="L7448" s="89">
        <v>0</v>
      </c>
      <c r="M7448" s="89">
        <v>0</v>
      </c>
      <c r="N7448" s="89">
        <v>0</v>
      </c>
      <c r="O7448" s="89">
        <v>0</v>
      </c>
      <c r="P7448" s="89">
        <v>240</v>
      </c>
      <c r="Q7448" s="89">
        <v>4654.5</v>
      </c>
      <c r="R7448" s="88">
        <f>VLOOKUP(P7448,NEW_TRAIN_TEST!$A$1:$M$980,13,0)</f>
        <v>4620.5</v>
      </c>
      <c r="S7448" s="88">
        <f>VLOOKUP(P7448,NEW_TRAIN_TEST!$A$1:$M$980,11,0)</f>
        <v>5779</v>
      </c>
      <c r="T7448" s="6">
        <f t="shared" si="232"/>
        <v>0</v>
      </c>
      <c r="U7448" s="6">
        <f t="shared" si="233"/>
        <v>0</v>
      </c>
    </row>
    <row r="7449" spans="1:21" x14ac:dyDescent="0.2">
      <c r="A7449" s="88">
        <v>7449</v>
      </c>
      <c r="B7449" s="88">
        <v>6</v>
      </c>
      <c r="C7449" s="88" t="s">
        <v>2124</v>
      </c>
      <c r="D7449" s="99" t="s">
        <v>1699</v>
      </c>
      <c r="E7449" s="89">
        <v>0</v>
      </c>
      <c r="F7449" s="89">
        <v>7</v>
      </c>
      <c r="G7449" s="89">
        <v>3</v>
      </c>
      <c r="H7449" s="89">
        <v>0</v>
      </c>
      <c r="I7449" s="89">
        <v>2</v>
      </c>
      <c r="J7449" s="89">
        <v>0</v>
      </c>
      <c r="K7449" s="89">
        <v>0</v>
      </c>
      <c r="L7449" s="89">
        <v>0</v>
      </c>
      <c r="M7449" s="89">
        <v>0</v>
      </c>
      <c r="N7449" s="89">
        <v>0</v>
      </c>
      <c r="O7449" s="89">
        <v>2</v>
      </c>
      <c r="P7449" s="89">
        <v>240</v>
      </c>
      <c r="Q7449" s="89">
        <v>4654.7</v>
      </c>
      <c r="R7449" s="88">
        <f>VLOOKUP(P7449,NEW_TRAIN_TEST!$A$1:$M$980,13,0)</f>
        <v>4620.5</v>
      </c>
      <c r="S7449" s="88">
        <f>VLOOKUP(P7449,NEW_TRAIN_TEST!$A$1:$M$980,11,0)</f>
        <v>5779</v>
      </c>
      <c r="T7449" s="6">
        <f t="shared" si="232"/>
        <v>0</v>
      </c>
      <c r="U7449" s="6">
        <f t="shared" si="233"/>
        <v>0</v>
      </c>
    </row>
    <row r="7450" spans="1:21" x14ac:dyDescent="0.2">
      <c r="A7450" s="88">
        <v>7450</v>
      </c>
      <c r="B7450" s="88">
        <v>6</v>
      </c>
      <c r="C7450" s="88" t="s">
        <v>2124</v>
      </c>
      <c r="D7450" s="99" t="s">
        <v>1699</v>
      </c>
      <c r="E7450" s="89">
        <v>0</v>
      </c>
      <c r="F7450" s="89">
        <v>11</v>
      </c>
      <c r="G7450" s="89">
        <v>4</v>
      </c>
      <c r="H7450" s="89">
        <v>0</v>
      </c>
      <c r="I7450" s="89">
        <v>0</v>
      </c>
      <c r="J7450" s="89">
        <v>0</v>
      </c>
      <c r="K7450" s="89">
        <v>0</v>
      </c>
      <c r="L7450" s="89">
        <v>0</v>
      </c>
      <c r="M7450" s="89">
        <v>0</v>
      </c>
      <c r="N7450" s="89">
        <v>0</v>
      </c>
      <c r="O7450" s="89">
        <v>0</v>
      </c>
      <c r="P7450" s="89">
        <v>240</v>
      </c>
      <c r="Q7450" s="89">
        <v>4655.5</v>
      </c>
      <c r="R7450" s="88">
        <f>VLOOKUP(P7450,NEW_TRAIN_TEST!$A$1:$M$980,13,0)</f>
        <v>4620.5</v>
      </c>
      <c r="S7450" s="88">
        <f>VLOOKUP(P7450,NEW_TRAIN_TEST!$A$1:$M$980,11,0)</f>
        <v>5779</v>
      </c>
      <c r="T7450" s="6">
        <f t="shared" si="232"/>
        <v>0</v>
      </c>
      <c r="U7450" s="6">
        <f t="shared" si="233"/>
        <v>0</v>
      </c>
    </row>
    <row r="7451" spans="1:21" x14ac:dyDescent="0.2">
      <c r="A7451" s="88">
        <v>7451</v>
      </c>
      <c r="B7451" s="88">
        <v>6</v>
      </c>
      <c r="C7451" s="88" t="s">
        <v>2124</v>
      </c>
      <c r="D7451" s="99" t="s">
        <v>1699</v>
      </c>
      <c r="E7451" s="89">
        <v>0</v>
      </c>
      <c r="F7451" s="89">
        <v>14</v>
      </c>
      <c r="G7451" s="89">
        <v>6</v>
      </c>
      <c r="H7451" s="89">
        <v>0</v>
      </c>
      <c r="I7451" s="89">
        <v>2</v>
      </c>
      <c r="J7451" s="89">
        <v>0</v>
      </c>
      <c r="K7451" s="89">
        <v>0</v>
      </c>
      <c r="L7451" s="89">
        <v>0</v>
      </c>
      <c r="M7451" s="89">
        <v>0</v>
      </c>
      <c r="N7451" s="89">
        <v>0</v>
      </c>
      <c r="O7451" s="89">
        <v>2</v>
      </c>
      <c r="P7451" s="89">
        <v>240</v>
      </c>
      <c r="Q7451" s="89">
        <v>4656</v>
      </c>
      <c r="R7451" s="88">
        <f>VLOOKUP(P7451,NEW_TRAIN_TEST!$A$1:$M$980,13,0)</f>
        <v>4620.5</v>
      </c>
      <c r="S7451" s="88">
        <f>VLOOKUP(P7451,NEW_TRAIN_TEST!$A$1:$M$980,11,0)</f>
        <v>5779</v>
      </c>
      <c r="T7451" s="6">
        <f t="shared" si="232"/>
        <v>0</v>
      </c>
      <c r="U7451" s="6">
        <f t="shared" si="233"/>
        <v>0</v>
      </c>
    </row>
    <row r="7452" spans="1:21" x14ac:dyDescent="0.2">
      <c r="A7452" s="88">
        <v>7452</v>
      </c>
      <c r="B7452" s="88">
        <v>6</v>
      </c>
      <c r="C7452" s="88" t="s">
        <v>2124</v>
      </c>
      <c r="D7452" s="99" t="s">
        <v>1699</v>
      </c>
      <c r="E7452" s="89">
        <v>0</v>
      </c>
      <c r="F7452" s="89">
        <v>11</v>
      </c>
      <c r="G7452" s="89">
        <v>5</v>
      </c>
      <c r="H7452" s="89">
        <v>0</v>
      </c>
      <c r="I7452" s="89">
        <v>0</v>
      </c>
      <c r="J7452" s="89">
        <v>2</v>
      </c>
      <c r="K7452" s="89">
        <v>0</v>
      </c>
      <c r="L7452" s="89">
        <v>0</v>
      </c>
      <c r="M7452" s="89">
        <v>0</v>
      </c>
      <c r="N7452" s="89">
        <v>0</v>
      </c>
      <c r="O7452" s="89">
        <v>0</v>
      </c>
      <c r="P7452" s="89">
        <v>240</v>
      </c>
      <c r="Q7452" s="89">
        <v>4656.5</v>
      </c>
      <c r="R7452" s="88">
        <f>VLOOKUP(P7452,NEW_TRAIN_TEST!$A$1:$M$980,13,0)</f>
        <v>4620.5</v>
      </c>
      <c r="S7452" s="88">
        <f>VLOOKUP(P7452,NEW_TRAIN_TEST!$A$1:$M$980,11,0)</f>
        <v>5779</v>
      </c>
      <c r="T7452" s="6">
        <f t="shared" si="232"/>
        <v>0</v>
      </c>
      <c r="U7452" s="6">
        <f t="shared" si="233"/>
        <v>0</v>
      </c>
    </row>
    <row r="7453" spans="1:21" x14ac:dyDescent="0.2">
      <c r="A7453" s="88">
        <v>7453</v>
      </c>
      <c r="B7453" s="88">
        <v>6</v>
      </c>
      <c r="C7453" s="88" t="s">
        <v>2124</v>
      </c>
      <c r="D7453" s="99" t="s">
        <v>1699</v>
      </c>
      <c r="E7453" s="89">
        <v>0</v>
      </c>
      <c r="F7453" s="89">
        <v>16</v>
      </c>
      <c r="G7453" s="89">
        <v>7</v>
      </c>
      <c r="H7453" s="89">
        <v>0</v>
      </c>
      <c r="I7453" s="89">
        <v>0</v>
      </c>
      <c r="J7453" s="89">
        <v>0</v>
      </c>
      <c r="K7453" s="89">
        <v>0</v>
      </c>
      <c r="L7453" s="89">
        <v>0</v>
      </c>
      <c r="M7453" s="89">
        <v>0</v>
      </c>
      <c r="N7453" s="89">
        <v>0</v>
      </c>
      <c r="O7453" s="89">
        <v>0</v>
      </c>
      <c r="P7453" s="89">
        <v>240</v>
      </c>
      <c r="Q7453" s="89">
        <v>4656.75</v>
      </c>
      <c r="R7453" s="88">
        <f>VLOOKUP(P7453,NEW_TRAIN_TEST!$A$1:$M$980,13,0)</f>
        <v>4620.5</v>
      </c>
      <c r="S7453" s="88">
        <f>VLOOKUP(P7453,NEW_TRAIN_TEST!$A$1:$M$980,11,0)</f>
        <v>5779</v>
      </c>
      <c r="T7453" s="6">
        <f t="shared" si="232"/>
        <v>0</v>
      </c>
      <c r="U7453" s="6">
        <f t="shared" si="233"/>
        <v>0</v>
      </c>
    </row>
    <row r="7454" spans="1:21" x14ac:dyDescent="0.2">
      <c r="A7454" s="88">
        <v>7454</v>
      </c>
      <c r="B7454" s="88">
        <v>6</v>
      </c>
      <c r="C7454" s="88" t="s">
        <v>2124</v>
      </c>
      <c r="D7454" s="99" t="s">
        <v>1699</v>
      </c>
      <c r="E7454" s="89">
        <v>0</v>
      </c>
      <c r="F7454" s="89">
        <v>17</v>
      </c>
      <c r="G7454" s="89">
        <v>8</v>
      </c>
      <c r="H7454" s="89">
        <v>0</v>
      </c>
      <c r="I7454" s="89">
        <v>0</v>
      </c>
      <c r="J7454" s="89">
        <v>0</v>
      </c>
      <c r="K7454" s="89">
        <v>0</v>
      </c>
      <c r="L7454" s="89">
        <v>0</v>
      </c>
      <c r="M7454" s="89">
        <v>10</v>
      </c>
      <c r="N7454" s="89">
        <v>0</v>
      </c>
      <c r="O7454" s="89">
        <v>0</v>
      </c>
      <c r="P7454" s="89">
        <v>240</v>
      </c>
      <c r="Q7454" s="89">
        <v>4658</v>
      </c>
      <c r="R7454" s="88">
        <f>VLOOKUP(P7454,NEW_TRAIN_TEST!$A$1:$M$980,13,0)</f>
        <v>4620.5</v>
      </c>
      <c r="S7454" s="88">
        <f>VLOOKUP(P7454,NEW_TRAIN_TEST!$A$1:$M$980,11,0)</f>
        <v>5779</v>
      </c>
      <c r="T7454" s="6">
        <f t="shared" si="232"/>
        <v>0</v>
      </c>
      <c r="U7454" s="6">
        <f t="shared" si="233"/>
        <v>1</v>
      </c>
    </row>
    <row r="7455" spans="1:21" x14ac:dyDescent="0.2">
      <c r="A7455" s="88">
        <v>7455</v>
      </c>
      <c r="B7455" s="88">
        <v>6</v>
      </c>
      <c r="C7455" s="88" t="s">
        <v>2124</v>
      </c>
      <c r="D7455" s="99" t="s">
        <v>1699</v>
      </c>
      <c r="E7455" s="89">
        <v>0</v>
      </c>
      <c r="F7455" s="89">
        <v>9</v>
      </c>
      <c r="G7455" s="89">
        <v>5</v>
      </c>
      <c r="H7455" s="89">
        <v>0</v>
      </c>
      <c r="I7455" s="89">
        <v>2</v>
      </c>
      <c r="J7455" s="89">
        <v>0</v>
      </c>
      <c r="K7455" s="89">
        <v>0</v>
      </c>
      <c r="L7455" s="89">
        <v>0</v>
      </c>
      <c r="M7455" s="89">
        <v>0</v>
      </c>
      <c r="N7455" s="89">
        <v>0</v>
      </c>
      <c r="O7455" s="89">
        <v>2</v>
      </c>
      <c r="P7455" s="89">
        <v>240</v>
      </c>
      <c r="Q7455" s="89">
        <v>4662.5</v>
      </c>
      <c r="R7455" s="88">
        <f>VLOOKUP(P7455,NEW_TRAIN_TEST!$A$1:$M$980,13,0)</f>
        <v>4620.5</v>
      </c>
      <c r="S7455" s="88">
        <f>VLOOKUP(P7455,NEW_TRAIN_TEST!$A$1:$M$980,11,0)</f>
        <v>5779</v>
      </c>
      <c r="T7455" s="6">
        <f t="shared" si="232"/>
        <v>0</v>
      </c>
      <c r="U7455" s="6">
        <f t="shared" si="233"/>
        <v>0</v>
      </c>
    </row>
    <row r="7456" spans="1:21" x14ac:dyDescent="0.2">
      <c r="A7456" s="88">
        <v>7456</v>
      </c>
      <c r="B7456" s="88">
        <v>6</v>
      </c>
      <c r="C7456" s="88" t="s">
        <v>2124</v>
      </c>
      <c r="D7456" s="99" t="s">
        <v>1699</v>
      </c>
      <c r="E7456" s="89">
        <v>0</v>
      </c>
      <c r="F7456" s="89">
        <v>8</v>
      </c>
      <c r="G7456" s="89">
        <v>3</v>
      </c>
      <c r="H7456" s="89">
        <v>0</v>
      </c>
      <c r="I7456" s="89">
        <v>0</v>
      </c>
      <c r="J7456" s="89">
        <v>0</v>
      </c>
      <c r="K7456" s="89">
        <v>0</v>
      </c>
      <c r="L7456" s="89">
        <v>0</v>
      </c>
      <c r="M7456" s="89">
        <v>0</v>
      </c>
      <c r="N7456" s="89">
        <v>0</v>
      </c>
      <c r="O7456" s="89">
        <v>0</v>
      </c>
      <c r="P7456" s="89">
        <v>240</v>
      </c>
      <c r="Q7456" s="89">
        <v>4663.5</v>
      </c>
      <c r="R7456" s="88">
        <f>VLOOKUP(P7456,NEW_TRAIN_TEST!$A$1:$M$980,13,0)</f>
        <v>4620.5</v>
      </c>
      <c r="S7456" s="88">
        <f>VLOOKUP(P7456,NEW_TRAIN_TEST!$A$1:$M$980,11,0)</f>
        <v>5779</v>
      </c>
      <c r="T7456" s="6">
        <f t="shared" si="232"/>
        <v>0</v>
      </c>
      <c r="U7456" s="6">
        <f t="shared" si="233"/>
        <v>0</v>
      </c>
    </row>
    <row r="7457" spans="1:21" x14ac:dyDescent="0.2">
      <c r="A7457" s="88">
        <v>7457</v>
      </c>
      <c r="B7457" s="88">
        <v>6</v>
      </c>
      <c r="C7457" s="88" t="s">
        <v>2124</v>
      </c>
      <c r="D7457" s="99" t="s">
        <v>1699</v>
      </c>
      <c r="E7457" s="89">
        <v>0</v>
      </c>
      <c r="F7457" s="89">
        <v>10</v>
      </c>
      <c r="G7457" s="89">
        <v>5</v>
      </c>
      <c r="H7457" s="89">
        <v>2</v>
      </c>
      <c r="I7457" s="89">
        <v>2</v>
      </c>
      <c r="J7457" s="89">
        <v>0</v>
      </c>
      <c r="K7457" s="89">
        <v>0</v>
      </c>
      <c r="L7457" s="89">
        <v>1</v>
      </c>
      <c r="M7457" s="89">
        <v>0</v>
      </c>
      <c r="N7457" s="89">
        <v>0</v>
      </c>
      <c r="O7457" s="89">
        <v>2</v>
      </c>
      <c r="P7457" s="89">
        <v>240</v>
      </c>
      <c r="Q7457" s="89">
        <v>4664</v>
      </c>
      <c r="R7457" s="88">
        <f>VLOOKUP(P7457,NEW_TRAIN_TEST!$A$1:$M$980,13,0)</f>
        <v>4620.5</v>
      </c>
      <c r="S7457" s="88">
        <f>VLOOKUP(P7457,NEW_TRAIN_TEST!$A$1:$M$980,11,0)</f>
        <v>5779</v>
      </c>
      <c r="T7457" s="6">
        <f t="shared" si="232"/>
        <v>1</v>
      </c>
      <c r="U7457" s="6">
        <f t="shared" si="233"/>
        <v>0</v>
      </c>
    </row>
    <row r="7458" spans="1:21" x14ac:dyDescent="0.2">
      <c r="A7458" s="88">
        <v>7458</v>
      </c>
      <c r="B7458" s="88">
        <v>6</v>
      </c>
      <c r="C7458" s="88" t="s">
        <v>2124</v>
      </c>
      <c r="D7458" s="99" t="s">
        <v>1699</v>
      </c>
      <c r="E7458" s="89">
        <v>0</v>
      </c>
      <c r="F7458" s="89">
        <v>10</v>
      </c>
      <c r="G7458" s="89">
        <v>5</v>
      </c>
      <c r="H7458" s="89">
        <v>2</v>
      </c>
      <c r="I7458" s="89">
        <v>0</v>
      </c>
      <c r="J7458" s="89">
        <v>2</v>
      </c>
      <c r="K7458" s="89">
        <v>0</v>
      </c>
      <c r="L7458" s="89">
        <v>1</v>
      </c>
      <c r="M7458" s="89">
        <v>10</v>
      </c>
      <c r="N7458" s="89">
        <v>0</v>
      </c>
      <c r="O7458" s="89">
        <v>0</v>
      </c>
      <c r="P7458" s="89">
        <v>240</v>
      </c>
      <c r="Q7458" s="89">
        <v>4664</v>
      </c>
      <c r="R7458" s="88">
        <f>VLOOKUP(P7458,NEW_TRAIN_TEST!$A$1:$M$980,13,0)</f>
        <v>4620.5</v>
      </c>
      <c r="S7458" s="88">
        <f>VLOOKUP(P7458,NEW_TRAIN_TEST!$A$1:$M$980,11,0)</f>
        <v>5779</v>
      </c>
      <c r="T7458" s="6">
        <f t="shared" si="232"/>
        <v>1</v>
      </c>
      <c r="U7458" s="6">
        <f t="shared" si="233"/>
        <v>1</v>
      </c>
    </row>
    <row r="7459" spans="1:21" x14ac:dyDescent="0.2">
      <c r="A7459" s="88">
        <v>7459</v>
      </c>
      <c r="B7459" s="88">
        <v>6</v>
      </c>
      <c r="C7459" s="88" t="s">
        <v>2124</v>
      </c>
      <c r="D7459" s="99" t="s">
        <v>1699</v>
      </c>
      <c r="E7459" s="89">
        <v>11</v>
      </c>
      <c r="F7459" s="89">
        <v>0</v>
      </c>
      <c r="G7459" s="89">
        <v>0</v>
      </c>
      <c r="H7459" s="89">
        <v>0</v>
      </c>
      <c r="I7459" s="89">
        <v>0</v>
      </c>
      <c r="J7459" s="89">
        <v>0</v>
      </c>
      <c r="K7459" s="89">
        <v>0</v>
      </c>
      <c r="L7459" s="89">
        <v>0</v>
      </c>
      <c r="M7459" s="89">
        <v>0</v>
      </c>
      <c r="N7459" s="89">
        <v>0</v>
      </c>
      <c r="O7459" s="89">
        <v>0</v>
      </c>
      <c r="P7459" s="89">
        <v>882</v>
      </c>
      <c r="Q7459" s="89">
        <v>9902</v>
      </c>
      <c r="R7459" s="88">
        <f>VLOOKUP(P7459,NEW_TRAIN_TEST!$A$1:$M$980,13,0)</f>
        <v>9182</v>
      </c>
      <c r="S7459" s="88">
        <f>VLOOKUP(P7459,NEW_TRAIN_TEST!$A$1:$M$980,11,0)</f>
        <v>9967</v>
      </c>
      <c r="T7459" s="6">
        <f t="shared" si="232"/>
        <v>0</v>
      </c>
      <c r="U7459" s="6">
        <f t="shared" si="233"/>
        <v>0</v>
      </c>
    </row>
    <row r="7460" spans="1:21" x14ac:dyDescent="0.2">
      <c r="A7460" s="88">
        <v>7460</v>
      </c>
      <c r="B7460" s="88">
        <v>6</v>
      </c>
      <c r="C7460" s="88" t="s">
        <v>2124</v>
      </c>
      <c r="D7460" s="99" t="s">
        <v>1699</v>
      </c>
      <c r="E7460" s="89">
        <v>3</v>
      </c>
      <c r="F7460" s="89">
        <v>2</v>
      </c>
      <c r="G7460" s="89">
        <v>0</v>
      </c>
      <c r="H7460" s="89">
        <v>0</v>
      </c>
      <c r="I7460" s="89">
        <v>2</v>
      </c>
      <c r="J7460" s="89">
        <v>2</v>
      </c>
      <c r="K7460" s="89">
        <v>0</v>
      </c>
      <c r="L7460" s="89">
        <v>0</v>
      </c>
      <c r="M7460" s="89">
        <v>0</v>
      </c>
      <c r="N7460" s="89">
        <v>0</v>
      </c>
      <c r="O7460" s="89">
        <v>2</v>
      </c>
      <c r="P7460" s="89">
        <v>894</v>
      </c>
      <c r="Q7460" s="89">
        <v>10648.5</v>
      </c>
      <c r="R7460" s="88">
        <f>VLOOKUP(P7460,NEW_TRAIN_TEST!$A$1:$M$980,13,0)</f>
        <v>10632.5</v>
      </c>
      <c r="S7460" s="88">
        <f>VLOOKUP(P7460,NEW_TRAIN_TEST!$A$1:$M$980,11,0)</f>
        <v>10750</v>
      </c>
      <c r="T7460" s="6">
        <f t="shared" si="232"/>
        <v>0</v>
      </c>
      <c r="U7460" s="6">
        <f t="shared" si="233"/>
        <v>0</v>
      </c>
    </row>
    <row r="7461" spans="1:21" x14ac:dyDescent="0.2">
      <c r="A7461" s="88">
        <v>7461</v>
      </c>
      <c r="B7461" s="88">
        <v>6</v>
      </c>
      <c r="C7461" s="88" t="s">
        <v>2124</v>
      </c>
      <c r="D7461" s="99" t="s">
        <v>1699</v>
      </c>
      <c r="E7461" s="89">
        <v>12</v>
      </c>
      <c r="F7461" s="89">
        <v>0</v>
      </c>
      <c r="G7461" s="89">
        <v>0</v>
      </c>
      <c r="H7461" s="89">
        <v>0</v>
      </c>
      <c r="I7461" s="89">
        <v>0</v>
      </c>
      <c r="J7461" s="89">
        <v>0</v>
      </c>
      <c r="K7461" s="89">
        <v>0</v>
      </c>
      <c r="L7461" s="89">
        <v>0</v>
      </c>
      <c r="M7461" s="89">
        <v>0</v>
      </c>
      <c r="N7461" s="89">
        <v>0</v>
      </c>
      <c r="O7461" s="89">
        <v>0</v>
      </c>
      <c r="P7461" s="89">
        <v>885</v>
      </c>
      <c r="Q7461" s="89">
        <v>10154</v>
      </c>
      <c r="R7461" s="88">
        <f>VLOOKUP(P7461,NEW_TRAIN_TEST!$A$1:$M$980,13,0)</f>
        <v>9364</v>
      </c>
      <c r="S7461" s="88">
        <f>VLOOKUP(P7461,NEW_TRAIN_TEST!$A$1:$M$980,11,0)</f>
        <v>10154</v>
      </c>
      <c r="T7461" s="6">
        <f t="shared" si="232"/>
        <v>0</v>
      </c>
      <c r="U7461" s="6">
        <f t="shared" si="233"/>
        <v>0</v>
      </c>
    </row>
    <row r="7462" spans="1:21" x14ac:dyDescent="0.2">
      <c r="A7462" s="88">
        <v>7462</v>
      </c>
      <c r="B7462" s="88">
        <v>6</v>
      </c>
      <c r="C7462" s="88" t="s">
        <v>2124</v>
      </c>
      <c r="D7462" s="99" t="s">
        <v>1699</v>
      </c>
      <c r="E7462" s="89">
        <v>0</v>
      </c>
      <c r="F7462" s="89">
        <v>2</v>
      </c>
      <c r="G7462" s="89">
        <v>1</v>
      </c>
      <c r="H7462" s="89">
        <v>2</v>
      </c>
      <c r="I7462" s="89">
        <v>2</v>
      </c>
      <c r="J7462" s="89">
        <v>0</v>
      </c>
      <c r="K7462" s="89">
        <v>0</v>
      </c>
      <c r="L7462" s="89">
        <v>0</v>
      </c>
      <c r="M7462" s="89">
        <v>0</v>
      </c>
      <c r="N7462" s="89">
        <v>0</v>
      </c>
      <c r="O7462" s="89">
        <v>2</v>
      </c>
      <c r="P7462" s="89">
        <v>886</v>
      </c>
      <c r="Q7462" s="89">
        <v>10910.5</v>
      </c>
      <c r="R7462" s="88">
        <f>VLOOKUP(P7462,NEW_TRAIN_TEST!$A$1:$M$980,13,0)</f>
        <v>10910.5</v>
      </c>
      <c r="S7462" s="88">
        <f>VLOOKUP(P7462,NEW_TRAIN_TEST!$A$1:$M$980,11,0)</f>
        <v>11006</v>
      </c>
      <c r="T7462" s="6">
        <f t="shared" si="232"/>
        <v>0</v>
      </c>
      <c r="U7462" s="6">
        <f t="shared" si="233"/>
        <v>0</v>
      </c>
    </row>
    <row r="7463" spans="1:21" x14ac:dyDescent="0.2">
      <c r="A7463" s="88">
        <v>7463</v>
      </c>
      <c r="B7463" s="88">
        <v>6</v>
      </c>
      <c r="C7463" s="88" t="s">
        <v>2124</v>
      </c>
      <c r="D7463" s="99" t="s">
        <v>1699</v>
      </c>
      <c r="E7463" s="89">
        <v>0</v>
      </c>
      <c r="F7463" s="89">
        <v>2</v>
      </c>
      <c r="G7463" s="89">
        <v>0</v>
      </c>
      <c r="H7463" s="89">
        <v>2</v>
      </c>
      <c r="I7463" s="89">
        <v>2</v>
      </c>
      <c r="J7463" s="89">
        <v>0</v>
      </c>
      <c r="K7463" s="89">
        <v>0</v>
      </c>
      <c r="L7463" s="89">
        <v>0</v>
      </c>
      <c r="M7463" s="89">
        <v>0</v>
      </c>
      <c r="N7463" s="89">
        <v>0</v>
      </c>
      <c r="O7463" s="89">
        <v>2</v>
      </c>
      <c r="P7463" s="89">
        <v>886</v>
      </c>
      <c r="Q7463" s="89">
        <v>10933.5</v>
      </c>
      <c r="R7463" s="88">
        <f>VLOOKUP(P7463,NEW_TRAIN_TEST!$A$1:$M$980,13,0)</f>
        <v>10910.5</v>
      </c>
      <c r="S7463" s="88">
        <f>VLOOKUP(P7463,NEW_TRAIN_TEST!$A$1:$M$980,11,0)</f>
        <v>11006</v>
      </c>
      <c r="T7463" s="6">
        <f t="shared" si="232"/>
        <v>0</v>
      </c>
      <c r="U7463" s="6">
        <f t="shared" si="233"/>
        <v>0</v>
      </c>
    </row>
    <row r="7464" spans="1:21" x14ac:dyDescent="0.2">
      <c r="A7464" s="88">
        <v>7464</v>
      </c>
      <c r="B7464" s="88">
        <v>6</v>
      </c>
      <c r="C7464" s="88" t="s">
        <v>2124</v>
      </c>
      <c r="D7464" s="99" t="s">
        <v>1699</v>
      </c>
      <c r="E7464" s="89">
        <v>0</v>
      </c>
      <c r="F7464" s="89">
        <v>3</v>
      </c>
      <c r="G7464" s="89">
        <v>0</v>
      </c>
      <c r="H7464" s="89">
        <v>2</v>
      </c>
      <c r="I7464" s="89">
        <v>2</v>
      </c>
      <c r="J7464" s="89">
        <v>0</v>
      </c>
      <c r="K7464" s="89">
        <v>0</v>
      </c>
      <c r="L7464" s="89">
        <v>0</v>
      </c>
      <c r="M7464" s="89">
        <v>0</v>
      </c>
      <c r="N7464" s="89">
        <v>0</v>
      </c>
      <c r="O7464" s="89">
        <v>2</v>
      </c>
      <c r="P7464" s="89">
        <v>886</v>
      </c>
      <c r="Q7464" s="89">
        <v>10938</v>
      </c>
      <c r="R7464" s="88">
        <f>VLOOKUP(P7464,NEW_TRAIN_TEST!$A$1:$M$980,13,0)</f>
        <v>10910.5</v>
      </c>
      <c r="S7464" s="88">
        <f>VLOOKUP(P7464,NEW_TRAIN_TEST!$A$1:$M$980,11,0)</f>
        <v>11006</v>
      </c>
      <c r="T7464" s="6">
        <f t="shared" si="232"/>
        <v>0</v>
      </c>
      <c r="U7464" s="6">
        <f t="shared" si="233"/>
        <v>0</v>
      </c>
    </row>
    <row r="7465" spans="1:21" x14ac:dyDescent="0.2">
      <c r="A7465" s="88">
        <v>7465</v>
      </c>
      <c r="B7465" s="88">
        <v>6</v>
      </c>
      <c r="C7465" s="88" t="s">
        <v>2124</v>
      </c>
      <c r="D7465" s="99" t="s">
        <v>1699</v>
      </c>
      <c r="E7465" s="89">
        <v>0</v>
      </c>
      <c r="F7465" s="89">
        <v>5</v>
      </c>
      <c r="G7465" s="89">
        <v>3</v>
      </c>
      <c r="H7465" s="89">
        <v>0</v>
      </c>
      <c r="I7465" s="89">
        <v>1</v>
      </c>
      <c r="J7465" s="89">
        <v>0</v>
      </c>
      <c r="K7465" s="89">
        <v>0</v>
      </c>
      <c r="L7465" s="89">
        <v>0</v>
      </c>
      <c r="M7465" s="89">
        <v>0</v>
      </c>
      <c r="N7465" s="89">
        <v>0</v>
      </c>
      <c r="O7465" s="89">
        <v>0</v>
      </c>
      <c r="P7465" s="89">
        <v>886</v>
      </c>
      <c r="Q7465" s="89">
        <v>10943</v>
      </c>
      <c r="R7465" s="88">
        <f>VLOOKUP(P7465,NEW_TRAIN_TEST!$A$1:$M$980,13,0)</f>
        <v>10910.5</v>
      </c>
      <c r="S7465" s="88">
        <f>VLOOKUP(P7465,NEW_TRAIN_TEST!$A$1:$M$980,11,0)</f>
        <v>11006</v>
      </c>
      <c r="T7465" s="6">
        <f t="shared" si="232"/>
        <v>0</v>
      </c>
      <c r="U7465" s="6">
        <f t="shared" si="233"/>
        <v>0</v>
      </c>
    </row>
    <row r="7466" spans="1:21" x14ac:dyDescent="0.2">
      <c r="A7466" s="88">
        <v>7466</v>
      </c>
      <c r="B7466" s="88">
        <v>6</v>
      </c>
      <c r="C7466" s="88" t="s">
        <v>2124</v>
      </c>
      <c r="D7466" s="99" t="s">
        <v>1699</v>
      </c>
      <c r="E7466" s="89">
        <v>0</v>
      </c>
      <c r="F7466" s="89">
        <v>4</v>
      </c>
      <c r="G7466" s="89">
        <v>0</v>
      </c>
      <c r="H7466" s="89">
        <v>2</v>
      </c>
      <c r="I7466" s="89">
        <v>2</v>
      </c>
      <c r="J7466" s="89">
        <v>0</v>
      </c>
      <c r="K7466" s="89">
        <v>0</v>
      </c>
      <c r="L7466" s="89">
        <v>0</v>
      </c>
      <c r="M7466" s="89">
        <v>0</v>
      </c>
      <c r="N7466" s="89">
        <v>0</v>
      </c>
      <c r="O7466" s="89">
        <v>2</v>
      </c>
      <c r="P7466" s="89">
        <v>886</v>
      </c>
      <c r="Q7466" s="89">
        <v>10983</v>
      </c>
      <c r="R7466" s="88">
        <f>VLOOKUP(P7466,NEW_TRAIN_TEST!$A$1:$M$980,13,0)</f>
        <v>10910.5</v>
      </c>
      <c r="S7466" s="88">
        <f>VLOOKUP(P7466,NEW_TRAIN_TEST!$A$1:$M$980,11,0)</f>
        <v>11006</v>
      </c>
      <c r="T7466" s="6">
        <f t="shared" si="232"/>
        <v>0</v>
      </c>
      <c r="U7466" s="6">
        <f t="shared" si="233"/>
        <v>0</v>
      </c>
    </row>
    <row r="7467" spans="1:21" x14ac:dyDescent="0.2">
      <c r="A7467" s="88">
        <v>7467</v>
      </c>
      <c r="B7467" s="88">
        <v>6</v>
      </c>
      <c r="C7467" s="88" t="s">
        <v>2124</v>
      </c>
      <c r="D7467" s="99" t="s">
        <v>1699</v>
      </c>
      <c r="E7467" s="89">
        <v>0</v>
      </c>
      <c r="F7467" s="89">
        <v>0</v>
      </c>
      <c r="G7467" s="89">
        <v>0</v>
      </c>
      <c r="H7467" s="89">
        <v>0</v>
      </c>
      <c r="I7467" s="89">
        <v>0</v>
      </c>
      <c r="J7467" s="89">
        <v>0</v>
      </c>
      <c r="K7467" s="89">
        <v>0</v>
      </c>
      <c r="L7467" s="89">
        <v>0</v>
      </c>
      <c r="M7467" s="89">
        <v>0</v>
      </c>
      <c r="N7467" s="89">
        <v>1</v>
      </c>
      <c r="O7467" s="89">
        <v>0</v>
      </c>
      <c r="P7467" s="89">
        <v>886</v>
      </c>
      <c r="Q7467" s="89">
        <v>10987.33</v>
      </c>
      <c r="R7467" s="88">
        <f>VLOOKUP(P7467,NEW_TRAIN_TEST!$A$1:$M$980,13,0)</f>
        <v>10910.5</v>
      </c>
      <c r="S7467" s="88">
        <f>VLOOKUP(P7467,NEW_TRAIN_TEST!$A$1:$M$980,11,0)</f>
        <v>11006</v>
      </c>
      <c r="T7467" s="6">
        <f t="shared" si="232"/>
        <v>0</v>
      </c>
      <c r="U7467" s="6">
        <f t="shared" si="233"/>
        <v>0</v>
      </c>
    </row>
    <row r="7468" spans="1:21" x14ac:dyDescent="0.2">
      <c r="A7468" s="88">
        <v>7468</v>
      </c>
      <c r="B7468" s="88">
        <v>6</v>
      </c>
      <c r="C7468" s="88" t="s">
        <v>2124</v>
      </c>
      <c r="D7468" s="99" t="s">
        <v>1699</v>
      </c>
      <c r="E7468" s="89">
        <v>3</v>
      </c>
      <c r="F7468" s="89">
        <v>4</v>
      </c>
      <c r="G7468" s="89">
        <v>0</v>
      </c>
      <c r="H7468" s="89">
        <v>2</v>
      </c>
      <c r="I7468" s="89">
        <v>2</v>
      </c>
      <c r="J7468" s="89">
        <v>0</v>
      </c>
      <c r="K7468" s="89">
        <v>0</v>
      </c>
      <c r="L7468" s="89">
        <v>0</v>
      </c>
      <c r="M7468" s="89">
        <v>0</v>
      </c>
      <c r="N7468" s="89">
        <v>0</v>
      </c>
      <c r="O7468" s="89">
        <v>2</v>
      </c>
      <c r="P7468" s="89">
        <v>242</v>
      </c>
      <c r="Q7468" s="89">
        <v>4894.5</v>
      </c>
      <c r="R7468" s="88">
        <f>VLOOKUP(P7468,NEW_TRAIN_TEST!$A$1:$M$980,13,0)</f>
        <v>4891</v>
      </c>
      <c r="S7468" s="88">
        <f>VLOOKUP(P7468,NEW_TRAIN_TEST!$A$1:$M$980,11,0)</f>
        <v>6159</v>
      </c>
      <c r="T7468" s="6">
        <f t="shared" si="232"/>
        <v>0</v>
      </c>
      <c r="U7468" s="6">
        <f t="shared" si="233"/>
        <v>0</v>
      </c>
    </row>
    <row r="7469" spans="1:21" x14ac:dyDescent="0.2">
      <c r="A7469" s="88">
        <v>7469</v>
      </c>
      <c r="B7469" s="88">
        <v>6</v>
      </c>
      <c r="C7469" s="88" t="s">
        <v>2124</v>
      </c>
      <c r="D7469" s="99" t="s">
        <v>1699</v>
      </c>
      <c r="E7469" s="89">
        <v>0</v>
      </c>
      <c r="F7469" s="89">
        <v>4</v>
      </c>
      <c r="G7469" s="89">
        <v>0</v>
      </c>
      <c r="H7469" s="89">
        <v>2</v>
      </c>
      <c r="I7469" s="89">
        <v>2</v>
      </c>
      <c r="J7469" s="89">
        <v>2</v>
      </c>
      <c r="K7469" s="89">
        <v>0</v>
      </c>
      <c r="L7469" s="89">
        <v>0</v>
      </c>
      <c r="M7469" s="89">
        <v>0</v>
      </c>
      <c r="N7469" s="89">
        <v>0</v>
      </c>
      <c r="O7469" s="89">
        <v>2</v>
      </c>
      <c r="P7469" s="89">
        <v>244</v>
      </c>
      <c r="Q7469" s="89">
        <v>5199.5</v>
      </c>
      <c r="R7469" s="88">
        <f>VLOOKUP(P7469,NEW_TRAIN_TEST!$A$1:$M$980,13,0)</f>
        <v>5199.5</v>
      </c>
      <c r="S7469" s="88">
        <f>VLOOKUP(P7469,NEW_TRAIN_TEST!$A$1:$M$980,11,0)</f>
        <v>6591</v>
      </c>
      <c r="T7469" s="6">
        <f t="shared" si="232"/>
        <v>0</v>
      </c>
      <c r="U7469" s="6">
        <f t="shared" si="233"/>
        <v>0</v>
      </c>
    </row>
    <row r="7470" spans="1:21" x14ac:dyDescent="0.2">
      <c r="A7470" s="88">
        <v>7470</v>
      </c>
      <c r="B7470" s="88">
        <v>6</v>
      </c>
      <c r="C7470" s="88" t="s">
        <v>2124</v>
      </c>
      <c r="D7470" s="99" t="s">
        <v>1699</v>
      </c>
      <c r="E7470" s="89">
        <v>0</v>
      </c>
      <c r="F7470" s="89">
        <v>2</v>
      </c>
      <c r="G7470" s="89">
        <v>0</v>
      </c>
      <c r="H7470" s="89">
        <v>2</v>
      </c>
      <c r="I7470" s="89">
        <v>2</v>
      </c>
      <c r="J7470" s="89">
        <v>0</v>
      </c>
      <c r="K7470" s="89">
        <v>0</v>
      </c>
      <c r="L7470" s="89">
        <v>0</v>
      </c>
      <c r="M7470" s="89">
        <v>0</v>
      </c>
      <c r="N7470" s="89">
        <v>0</v>
      </c>
      <c r="O7470" s="89">
        <v>2</v>
      </c>
      <c r="P7470" s="89">
        <v>244</v>
      </c>
      <c r="Q7470" s="89">
        <v>5200</v>
      </c>
      <c r="R7470" s="88">
        <f>VLOOKUP(P7470,NEW_TRAIN_TEST!$A$1:$M$980,13,0)</f>
        <v>5199.5</v>
      </c>
      <c r="S7470" s="88">
        <f>VLOOKUP(P7470,NEW_TRAIN_TEST!$A$1:$M$980,11,0)</f>
        <v>6591</v>
      </c>
      <c r="T7470" s="6">
        <f t="shared" si="232"/>
        <v>0</v>
      </c>
      <c r="U7470" s="6">
        <f t="shared" si="233"/>
        <v>0</v>
      </c>
    </row>
    <row r="7471" spans="1:21" x14ac:dyDescent="0.2">
      <c r="A7471" s="88">
        <v>7471</v>
      </c>
      <c r="B7471" s="88">
        <v>6</v>
      </c>
      <c r="C7471" s="88" t="s">
        <v>2124</v>
      </c>
      <c r="D7471" s="99" t="s">
        <v>1699</v>
      </c>
      <c r="E7471" s="89">
        <v>3</v>
      </c>
      <c r="F7471" s="89">
        <v>2</v>
      </c>
      <c r="G7471" s="89">
        <v>0</v>
      </c>
      <c r="H7471" s="89">
        <v>2</v>
      </c>
      <c r="I7471" s="89">
        <v>2</v>
      </c>
      <c r="J7471" s="89">
        <v>0</v>
      </c>
      <c r="K7471" s="89">
        <v>0</v>
      </c>
      <c r="L7471" s="89">
        <v>0</v>
      </c>
      <c r="M7471" s="89">
        <v>0</v>
      </c>
      <c r="N7471" s="89">
        <v>0</v>
      </c>
      <c r="O7471" s="89">
        <v>2</v>
      </c>
      <c r="P7471" s="89">
        <v>244</v>
      </c>
      <c r="Q7471" s="89">
        <v>5250</v>
      </c>
      <c r="R7471" s="88">
        <f>VLOOKUP(P7471,NEW_TRAIN_TEST!$A$1:$M$980,13,0)</f>
        <v>5199.5</v>
      </c>
      <c r="S7471" s="88">
        <f>VLOOKUP(P7471,NEW_TRAIN_TEST!$A$1:$M$980,11,0)</f>
        <v>6591</v>
      </c>
      <c r="T7471" s="6">
        <f t="shared" si="232"/>
        <v>0</v>
      </c>
      <c r="U7471" s="6">
        <f t="shared" si="233"/>
        <v>0</v>
      </c>
    </row>
    <row r="7472" spans="1:21" x14ac:dyDescent="0.2">
      <c r="A7472" s="88">
        <v>7472</v>
      </c>
      <c r="B7472" s="88">
        <v>6</v>
      </c>
      <c r="C7472" s="88" t="s">
        <v>2124</v>
      </c>
      <c r="D7472" s="99" t="s">
        <v>1699</v>
      </c>
      <c r="E7472" s="89">
        <v>0</v>
      </c>
      <c r="F7472" s="89">
        <v>1</v>
      </c>
      <c r="G7472" s="89">
        <v>0</v>
      </c>
      <c r="H7472" s="89">
        <v>0</v>
      </c>
      <c r="I7472" s="89">
        <v>2</v>
      </c>
      <c r="J7472" s="89">
        <v>0</v>
      </c>
      <c r="K7472" s="89">
        <v>0</v>
      </c>
      <c r="L7472" s="89">
        <v>0</v>
      </c>
      <c r="M7472" s="89">
        <v>0</v>
      </c>
      <c r="N7472" s="89">
        <v>0</v>
      </c>
      <c r="O7472" s="89">
        <v>2</v>
      </c>
      <c r="P7472" s="89">
        <v>591</v>
      </c>
      <c r="Q7472" s="89">
        <v>2580.5</v>
      </c>
      <c r="R7472" s="88">
        <f>VLOOKUP(P7472,NEW_TRAIN_TEST!$A$1:$M$980,13,0)</f>
        <v>2580.5</v>
      </c>
      <c r="S7472" s="88">
        <f>VLOOKUP(P7472,NEW_TRAIN_TEST!$A$1:$M$980,11,0)</f>
        <v>3344</v>
      </c>
      <c r="T7472" s="6">
        <f t="shared" si="232"/>
        <v>0</v>
      </c>
      <c r="U7472" s="6">
        <f t="shared" si="233"/>
        <v>0</v>
      </c>
    </row>
    <row r="7473" spans="1:21" x14ac:dyDescent="0.2">
      <c r="A7473" s="88">
        <v>7473</v>
      </c>
      <c r="B7473" s="88">
        <v>6</v>
      </c>
      <c r="C7473" s="88" t="s">
        <v>2124</v>
      </c>
      <c r="D7473" s="99" t="s">
        <v>1699</v>
      </c>
      <c r="E7473" s="89">
        <v>2</v>
      </c>
      <c r="F7473" s="89">
        <v>0</v>
      </c>
      <c r="G7473" s="89">
        <v>0</v>
      </c>
      <c r="H7473" s="89">
        <v>0</v>
      </c>
      <c r="I7473" s="89">
        <v>0</v>
      </c>
      <c r="J7473" s="89">
        <v>0</v>
      </c>
      <c r="K7473" s="89">
        <v>0</v>
      </c>
      <c r="L7473" s="89">
        <v>0</v>
      </c>
      <c r="M7473" s="89">
        <v>2</v>
      </c>
      <c r="N7473" s="89">
        <v>0</v>
      </c>
      <c r="O7473" s="89">
        <v>0</v>
      </c>
      <c r="P7473" s="89">
        <v>591</v>
      </c>
      <c r="Q7473" s="89">
        <v>2688</v>
      </c>
      <c r="R7473" s="88">
        <f>VLOOKUP(P7473,NEW_TRAIN_TEST!$A$1:$M$980,13,0)</f>
        <v>2580.5</v>
      </c>
      <c r="S7473" s="88">
        <f>VLOOKUP(P7473,NEW_TRAIN_TEST!$A$1:$M$980,11,0)</f>
        <v>3344</v>
      </c>
      <c r="T7473" s="6">
        <f t="shared" si="232"/>
        <v>0</v>
      </c>
      <c r="U7473" s="6">
        <f t="shared" si="233"/>
        <v>1</v>
      </c>
    </row>
    <row r="7474" spans="1:21" x14ac:dyDescent="0.2">
      <c r="A7474" s="88">
        <v>7474</v>
      </c>
      <c r="B7474" s="88">
        <v>6</v>
      </c>
      <c r="C7474" s="88" t="s">
        <v>2124</v>
      </c>
      <c r="D7474" s="99" t="s">
        <v>1699</v>
      </c>
      <c r="E7474" s="89">
        <v>3</v>
      </c>
      <c r="F7474" s="89">
        <v>1</v>
      </c>
      <c r="G7474" s="89">
        <v>0</v>
      </c>
      <c r="H7474" s="89">
        <v>0</v>
      </c>
      <c r="I7474" s="89">
        <v>2</v>
      </c>
      <c r="J7474" s="89">
        <v>0</v>
      </c>
      <c r="K7474" s="89">
        <v>0</v>
      </c>
      <c r="L7474" s="89">
        <v>1</v>
      </c>
      <c r="M7474" s="89">
        <v>0</v>
      </c>
      <c r="N7474" s="89">
        <v>0</v>
      </c>
      <c r="O7474" s="89">
        <v>2</v>
      </c>
      <c r="P7474" s="89">
        <v>237</v>
      </c>
      <c r="Q7474" s="89">
        <v>5090</v>
      </c>
      <c r="R7474" s="88">
        <f>VLOOKUP(P7474,NEW_TRAIN_TEST!$A$1:$M$980,13,0)</f>
        <v>5077.5</v>
      </c>
      <c r="S7474" s="88">
        <f>VLOOKUP(P7474,NEW_TRAIN_TEST!$A$1:$M$980,11,0)</f>
        <v>6526</v>
      </c>
      <c r="T7474" s="6">
        <f t="shared" si="232"/>
        <v>1</v>
      </c>
      <c r="U7474" s="6">
        <f t="shared" si="233"/>
        <v>0</v>
      </c>
    </row>
    <row r="7475" spans="1:21" x14ac:dyDescent="0.2">
      <c r="A7475" s="88">
        <v>7475</v>
      </c>
      <c r="B7475" s="88">
        <v>6</v>
      </c>
      <c r="C7475" s="88" t="s">
        <v>2124</v>
      </c>
      <c r="D7475" s="99" t="s">
        <v>1699</v>
      </c>
      <c r="E7475" s="89">
        <v>5</v>
      </c>
      <c r="F7475" s="89">
        <v>1</v>
      </c>
      <c r="G7475" s="89">
        <v>0</v>
      </c>
      <c r="H7475" s="89">
        <v>0</v>
      </c>
      <c r="I7475" s="89">
        <v>2</v>
      </c>
      <c r="J7475" s="89">
        <v>0</v>
      </c>
      <c r="K7475" s="89">
        <v>0</v>
      </c>
      <c r="L7475" s="89">
        <v>0</v>
      </c>
      <c r="M7475" s="89">
        <v>0</v>
      </c>
      <c r="N7475" s="89">
        <v>0</v>
      </c>
      <c r="O7475" s="89">
        <v>2</v>
      </c>
      <c r="P7475" s="89">
        <v>930</v>
      </c>
      <c r="Q7475" s="89">
        <v>5800.5</v>
      </c>
      <c r="R7475" s="88">
        <f>VLOOKUP(P7475,NEW_TRAIN_TEST!$A$1:$M$980,13,0)</f>
        <v>5543</v>
      </c>
      <c r="S7475" s="88">
        <f>VLOOKUP(P7475,NEW_TRAIN_TEST!$A$1:$M$980,11,0)</f>
        <v>6160</v>
      </c>
      <c r="T7475" s="6">
        <f t="shared" si="232"/>
        <v>0</v>
      </c>
      <c r="U7475" s="6">
        <f t="shared" si="233"/>
        <v>0</v>
      </c>
    </row>
    <row r="7476" spans="1:21" x14ac:dyDescent="0.2">
      <c r="A7476" s="88">
        <v>7476</v>
      </c>
      <c r="B7476" s="88">
        <v>6</v>
      </c>
      <c r="C7476" s="88" t="s">
        <v>2124</v>
      </c>
      <c r="D7476" s="99" t="s">
        <v>1699</v>
      </c>
      <c r="E7476" s="89">
        <v>0</v>
      </c>
      <c r="F7476" s="89">
        <v>0</v>
      </c>
      <c r="G7476" s="89">
        <v>0</v>
      </c>
      <c r="H7476" s="89">
        <v>0</v>
      </c>
      <c r="I7476" s="89">
        <v>0</v>
      </c>
      <c r="J7476" s="89">
        <v>0</v>
      </c>
      <c r="K7476" s="89">
        <v>0</v>
      </c>
      <c r="L7476" s="89">
        <v>0</v>
      </c>
      <c r="M7476" s="89">
        <v>0</v>
      </c>
      <c r="N7476" s="89">
        <v>1</v>
      </c>
      <c r="O7476" s="89">
        <v>0</v>
      </c>
      <c r="P7476" s="89">
        <v>385</v>
      </c>
      <c r="Q7476" s="89">
        <v>4484.5</v>
      </c>
      <c r="R7476" s="88">
        <f>VLOOKUP(P7476,NEW_TRAIN_TEST!$A$1:$M$980,13,0)</f>
        <v>4484.5</v>
      </c>
      <c r="S7476" s="88">
        <f>VLOOKUP(P7476,NEW_TRAIN_TEST!$A$1:$M$980,11,0)</f>
        <v>5825</v>
      </c>
      <c r="T7476" s="6">
        <f t="shared" si="232"/>
        <v>0</v>
      </c>
      <c r="U7476" s="6">
        <f t="shared" si="233"/>
        <v>0</v>
      </c>
    </row>
    <row r="7477" spans="1:21" x14ac:dyDescent="0.2">
      <c r="A7477" s="88">
        <v>7477</v>
      </c>
      <c r="B7477" s="88">
        <v>6</v>
      </c>
      <c r="C7477" s="88" t="s">
        <v>2124</v>
      </c>
      <c r="D7477" s="99" t="s">
        <v>1699</v>
      </c>
      <c r="E7477" s="89">
        <v>0</v>
      </c>
      <c r="F7477" s="89">
        <v>1</v>
      </c>
      <c r="G7477" s="89">
        <v>0</v>
      </c>
      <c r="H7477" s="89">
        <v>0</v>
      </c>
      <c r="I7477" s="89">
        <v>2</v>
      </c>
      <c r="J7477" s="89">
        <v>0</v>
      </c>
      <c r="K7477" s="89">
        <v>0</v>
      </c>
      <c r="L7477" s="89">
        <v>1</v>
      </c>
      <c r="M7477" s="89">
        <v>0</v>
      </c>
      <c r="N7477" s="89">
        <v>0</v>
      </c>
      <c r="O7477" s="89">
        <v>2</v>
      </c>
      <c r="P7477" s="89">
        <v>583</v>
      </c>
      <c r="Q7477" s="89">
        <v>2300.5</v>
      </c>
      <c r="R7477" s="88">
        <f>VLOOKUP(P7477,NEW_TRAIN_TEST!$A$1:$M$980,13,0)</f>
        <v>2300.5</v>
      </c>
      <c r="S7477" s="88">
        <f>VLOOKUP(P7477,NEW_TRAIN_TEST!$A$1:$M$980,11,0)</f>
        <v>3195</v>
      </c>
      <c r="T7477" s="6">
        <f t="shared" si="232"/>
        <v>1</v>
      </c>
      <c r="U7477" s="6">
        <f t="shared" si="233"/>
        <v>0</v>
      </c>
    </row>
    <row r="7478" spans="1:21" x14ac:dyDescent="0.2">
      <c r="A7478" s="88">
        <v>7478</v>
      </c>
      <c r="B7478" s="88">
        <v>6</v>
      </c>
      <c r="C7478" s="88" t="s">
        <v>2124</v>
      </c>
      <c r="D7478" s="99" t="s">
        <v>1699</v>
      </c>
      <c r="E7478" s="89">
        <v>0</v>
      </c>
      <c r="F7478" s="89">
        <v>1</v>
      </c>
      <c r="G7478" s="89">
        <v>0</v>
      </c>
      <c r="H7478" s="89">
        <v>0</v>
      </c>
      <c r="I7478" s="89">
        <v>2</v>
      </c>
      <c r="J7478" s="89">
        <v>0</v>
      </c>
      <c r="K7478" s="89">
        <v>0</v>
      </c>
      <c r="L7478" s="89">
        <v>0</v>
      </c>
      <c r="M7478" s="89">
        <v>0</v>
      </c>
      <c r="N7478" s="89">
        <v>0</v>
      </c>
      <c r="O7478" s="89">
        <v>2</v>
      </c>
      <c r="P7478" s="89">
        <v>583</v>
      </c>
      <c r="Q7478" s="89">
        <v>2300.5</v>
      </c>
      <c r="R7478" s="88">
        <f>VLOOKUP(P7478,NEW_TRAIN_TEST!$A$1:$M$980,13,0)</f>
        <v>2300.5</v>
      </c>
      <c r="S7478" s="88">
        <f>VLOOKUP(P7478,NEW_TRAIN_TEST!$A$1:$M$980,11,0)</f>
        <v>3195</v>
      </c>
      <c r="T7478" s="6">
        <f t="shared" si="232"/>
        <v>0</v>
      </c>
      <c r="U7478" s="6">
        <f t="shared" si="233"/>
        <v>0</v>
      </c>
    </row>
    <row r="7479" spans="1:21" x14ac:dyDescent="0.2">
      <c r="A7479" s="88">
        <v>7479</v>
      </c>
      <c r="B7479" s="88">
        <v>6</v>
      </c>
      <c r="C7479" s="88" t="s">
        <v>2124</v>
      </c>
      <c r="D7479" s="99" t="s">
        <v>1699</v>
      </c>
      <c r="E7479" s="89">
        <v>0</v>
      </c>
      <c r="F7479" s="89">
        <v>1</v>
      </c>
      <c r="G7479" s="89">
        <v>0</v>
      </c>
      <c r="H7479" s="89">
        <v>0</v>
      </c>
      <c r="I7479" s="89">
        <v>2</v>
      </c>
      <c r="J7479" s="89">
        <v>0</v>
      </c>
      <c r="K7479" s="89">
        <v>0</v>
      </c>
      <c r="L7479" s="89">
        <v>0</v>
      </c>
      <c r="M7479" s="89">
        <v>0</v>
      </c>
      <c r="N7479" s="89">
        <v>0</v>
      </c>
      <c r="O7479" s="89">
        <v>2</v>
      </c>
      <c r="P7479" s="89">
        <v>583</v>
      </c>
      <c r="Q7479" s="89">
        <v>2301</v>
      </c>
      <c r="R7479" s="88">
        <f>VLOOKUP(P7479,NEW_TRAIN_TEST!$A$1:$M$980,13,0)</f>
        <v>2300.5</v>
      </c>
      <c r="S7479" s="88">
        <f>VLOOKUP(P7479,NEW_TRAIN_TEST!$A$1:$M$980,11,0)</f>
        <v>3195</v>
      </c>
      <c r="T7479" s="6">
        <f t="shared" si="232"/>
        <v>0</v>
      </c>
      <c r="U7479" s="6">
        <f t="shared" si="233"/>
        <v>0</v>
      </c>
    </row>
    <row r="7480" spans="1:21" x14ac:dyDescent="0.2">
      <c r="A7480" s="88">
        <v>7480</v>
      </c>
      <c r="B7480" s="88">
        <v>6</v>
      </c>
      <c r="C7480" s="88" t="s">
        <v>2124</v>
      </c>
      <c r="D7480" s="99" t="s">
        <v>1699</v>
      </c>
      <c r="E7480" s="89">
        <v>0</v>
      </c>
      <c r="F7480" s="89">
        <v>4</v>
      </c>
      <c r="G7480" s="89">
        <v>3</v>
      </c>
      <c r="H7480" s="89">
        <v>0</v>
      </c>
      <c r="I7480" s="89">
        <v>2</v>
      </c>
      <c r="J7480" s="89">
        <v>0</v>
      </c>
      <c r="K7480" s="89">
        <v>0</v>
      </c>
      <c r="L7480" s="89">
        <v>0</v>
      </c>
      <c r="M7480" s="89">
        <v>0</v>
      </c>
      <c r="N7480" s="89">
        <v>0</v>
      </c>
      <c r="O7480" s="89">
        <v>2</v>
      </c>
      <c r="P7480" s="89">
        <v>583</v>
      </c>
      <c r="Q7480" s="89">
        <v>2301</v>
      </c>
      <c r="R7480" s="88">
        <f>VLOOKUP(P7480,NEW_TRAIN_TEST!$A$1:$M$980,13,0)</f>
        <v>2300.5</v>
      </c>
      <c r="S7480" s="88">
        <f>VLOOKUP(P7480,NEW_TRAIN_TEST!$A$1:$M$980,11,0)</f>
        <v>3195</v>
      </c>
      <c r="T7480" s="6">
        <f t="shared" si="232"/>
        <v>0</v>
      </c>
      <c r="U7480" s="6">
        <f t="shared" si="233"/>
        <v>0</v>
      </c>
    </row>
    <row r="7481" spans="1:21" x14ac:dyDescent="0.2">
      <c r="A7481" s="88">
        <v>7481</v>
      </c>
      <c r="B7481" s="88">
        <v>6</v>
      </c>
      <c r="C7481" s="88" t="s">
        <v>2124</v>
      </c>
      <c r="D7481" s="99" t="s">
        <v>1699</v>
      </c>
      <c r="E7481" s="89">
        <v>0</v>
      </c>
      <c r="F7481" s="89">
        <v>5</v>
      </c>
      <c r="G7481" s="89">
        <v>0</v>
      </c>
      <c r="H7481" s="89">
        <v>0</v>
      </c>
      <c r="I7481" s="89">
        <v>2</v>
      </c>
      <c r="J7481" s="89">
        <v>0</v>
      </c>
      <c r="K7481" s="89">
        <v>0</v>
      </c>
      <c r="L7481" s="89">
        <v>0</v>
      </c>
      <c r="M7481" s="89">
        <v>0</v>
      </c>
      <c r="N7481" s="89">
        <v>0</v>
      </c>
      <c r="O7481" s="89">
        <v>2</v>
      </c>
      <c r="P7481" s="89">
        <v>583</v>
      </c>
      <c r="Q7481" s="89">
        <v>2301.75</v>
      </c>
      <c r="R7481" s="88">
        <f>VLOOKUP(P7481,NEW_TRAIN_TEST!$A$1:$M$980,13,0)</f>
        <v>2300.5</v>
      </c>
      <c r="S7481" s="88">
        <f>VLOOKUP(P7481,NEW_TRAIN_TEST!$A$1:$M$980,11,0)</f>
        <v>3195</v>
      </c>
      <c r="T7481" s="6">
        <f t="shared" si="232"/>
        <v>0</v>
      </c>
      <c r="U7481" s="6">
        <f t="shared" si="233"/>
        <v>0</v>
      </c>
    </row>
    <row r="7482" spans="1:21" x14ac:dyDescent="0.2">
      <c r="A7482" s="88">
        <v>7482</v>
      </c>
      <c r="B7482" s="88">
        <v>6</v>
      </c>
      <c r="C7482" s="88" t="s">
        <v>2124</v>
      </c>
      <c r="D7482" s="99" t="s">
        <v>1699</v>
      </c>
      <c r="E7482" s="89">
        <v>3</v>
      </c>
      <c r="F7482" s="89">
        <v>1</v>
      </c>
      <c r="G7482" s="89">
        <v>0</v>
      </c>
      <c r="H7482" s="89">
        <v>0</v>
      </c>
      <c r="I7482" s="89">
        <v>2</v>
      </c>
      <c r="J7482" s="89">
        <v>0</v>
      </c>
      <c r="K7482" s="89">
        <v>0</v>
      </c>
      <c r="L7482" s="89">
        <v>0</v>
      </c>
      <c r="M7482" s="89">
        <v>0</v>
      </c>
      <c r="N7482" s="89">
        <v>0</v>
      </c>
      <c r="O7482" s="89">
        <v>2</v>
      </c>
      <c r="P7482" s="89">
        <v>583</v>
      </c>
      <c r="Q7482" s="89">
        <v>2433</v>
      </c>
      <c r="R7482" s="88">
        <f>VLOOKUP(P7482,NEW_TRAIN_TEST!$A$1:$M$980,13,0)</f>
        <v>2300.5</v>
      </c>
      <c r="S7482" s="88">
        <f>VLOOKUP(P7482,NEW_TRAIN_TEST!$A$1:$M$980,11,0)</f>
        <v>3195</v>
      </c>
      <c r="T7482" s="6">
        <f t="shared" si="232"/>
        <v>0</v>
      </c>
      <c r="U7482" s="6">
        <f t="shared" si="233"/>
        <v>0</v>
      </c>
    </row>
    <row r="7483" spans="1:21" x14ac:dyDescent="0.2">
      <c r="A7483" s="88">
        <v>7483</v>
      </c>
      <c r="B7483" s="88">
        <v>6</v>
      </c>
      <c r="C7483" s="88" t="s">
        <v>2124</v>
      </c>
      <c r="D7483" s="99" t="s">
        <v>1699</v>
      </c>
      <c r="E7483" s="89">
        <v>5</v>
      </c>
      <c r="F7483" s="89">
        <v>1</v>
      </c>
      <c r="G7483" s="89">
        <v>0</v>
      </c>
      <c r="H7483" s="89">
        <v>0</v>
      </c>
      <c r="I7483" s="89">
        <v>2</v>
      </c>
      <c r="J7483" s="89">
        <v>0</v>
      </c>
      <c r="K7483" s="89">
        <v>0</v>
      </c>
      <c r="L7483" s="89">
        <v>1</v>
      </c>
      <c r="M7483" s="89">
        <v>0</v>
      </c>
      <c r="N7483" s="89">
        <v>0</v>
      </c>
      <c r="O7483" s="89">
        <v>2</v>
      </c>
      <c r="P7483" s="89">
        <v>933</v>
      </c>
      <c r="Q7483" s="89">
        <v>5466</v>
      </c>
      <c r="R7483" s="88">
        <f>VLOOKUP(P7483,NEW_TRAIN_TEST!$A$1:$M$980,13,0)</f>
        <v>5111.5</v>
      </c>
      <c r="S7483" s="88">
        <f>VLOOKUP(P7483,NEW_TRAIN_TEST!$A$1:$M$980,11,0)</f>
        <v>6208</v>
      </c>
      <c r="T7483" s="6">
        <f t="shared" si="232"/>
        <v>1</v>
      </c>
      <c r="U7483" s="6">
        <f t="shared" si="233"/>
        <v>0</v>
      </c>
    </row>
    <row r="7484" spans="1:21" x14ac:dyDescent="0.2">
      <c r="A7484" s="88">
        <v>7484</v>
      </c>
      <c r="B7484" s="88">
        <v>6</v>
      </c>
      <c r="C7484" s="88" t="s">
        <v>2124</v>
      </c>
      <c r="D7484" s="99" t="s">
        <v>1699</v>
      </c>
      <c r="E7484" s="89">
        <v>6</v>
      </c>
      <c r="F7484" s="89">
        <v>0</v>
      </c>
      <c r="G7484" s="89">
        <v>0</v>
      </c>
      <c r="H7484" s="89">
        <v>0</v>
      </c>
      <c r="I7484" s="89">
        <v>0</v>
      </c>
      <c r="J7484" s="89">
        <v>0</v>
      </c>
      <c r="K7484" s="89">
        <v>0</v>
      </c>
      <c r="L7484" s="89">
        <v>1</v>
      </c>
      <c r="M7484" s="89">
        <v>0</v>
      </c>
      <c r="N7484" s="89">
        <v>0</v>
      </c>
      <c r="O7484" s="89">
        <v>0</v>
      </c>
      <c r="P7484" s="89">
        <v>934</v>
      </c>
      <c r="Q7484" s="89">
        <v>5876.5</v>
      </c>
      <c r="R7484" s="88">
        <f>VLOOKUP(P7484,NEW_TRAIN_TEST!$A$1:$M$980,13,0)</f>
        <v>4995</v>
      </c>
      <c r="S7484" s="88">
        <f>VLOOKUP(P7484,NEW_TRAIN_TEST!$A$1:$M$980,11,0)</f>
        <v>6341</v>
      </c>
      <c r="T7484" s="6">
        <f t="shared" si="232"/>
        <v>1</v>
      </c>
      <c r="U7484" s="6">
        <f t="shared" si="233"/>
        <v>0</v>
      </c>
    </row>
    <row r="7485" spans="1:21" x14ac:dyDescent="0.2">
      <c r="A7485" s="88">
        <v>7485</v>
      </c>
      <c r="B7485" s="88">
        <v>6</v>
      </c>
      <c r="C7485" s="88" t="s">
        <v>2124</v>
      </c>
      <c r="D7485" s="99" t="s">
        <v>1699</v>
      </c>
      <c r="E7485" s="89">
        <v>0</v>
      </c>
      <c r="F7485" s="89">
        <v>1</v>
      </c>
      <c r="G7485" s="89">
        <v>0</v>
      </c>
      <c r="H7485" s="89">
        <v>0</v>
      </c>
      <c r="I7485" s="89">
        <v>2</v>
      </c>
      <c r="J7485" s="89">
        <v>0</v>
      </c>
      <c r="K7485" s="89">
        <v>0</v>
      </c>
      <c r="L7485" s="89">
        <v>0</v>
      </c>
      <c r="M7485" s="89">
        <v>0</v>
      </c>
      <c r="N7485" s="89">
        <v>0</v>
      </c>
      <c r="O7485" s="89">
        <v>2</v>
      </c>
      <c r="P7485" s="89">
        <v>393</v>
      </c>
      <c r="Q7485" s="89">
        <v>4095.5</v>
      </c>
      <c r="R7485" s="88">
        <f>VLOOKUP(P7485,NEW_TRAIN_TEST!$A$1:$M$980,13,0)</f>
        <v>4095.5</v>
      </c>
      <c r="S7485" s="88">
        <f>VLOOKUP(P7485,NEW_TRAIN_TEST!$A$1:$M$980,11,0)</f>
        <v>5418</v>
      </c>
      <c r="T7485" s="6">
        <f t="shared" si="232"/>
        <v>0</v>
      </c>
      <c r="U7485" s="6">
        <f t="shared" si="233"/>
        <v>0</v>
      </c>
    </row>
    <row r="7486" spans="1:21" x14ac:dyDescent="0.2">
      <c r="A7486" s="88">
        <v>7486</v>
      </c>
      <c r="B7486" s="88">
        <v>6</v>
      </c>
      <c r="C7486" s="88" t="s">
        <v>2124</v>
      </c>
      <c r="D7486" s="99" t="s">
        <v>1699</v>
      </c>
      <c r="E7486" s="89">
        <v>0</v>
      </c>
      <c r="F7486" s="89">
        <v>0</v>
      </c>
      <c r="G7486" s="89">
        <v>0</v>
      </c>
      <c r="H7486" s="89">
        <v>0</v>
      </c>
      <c r="I7486" s="89">
        <v>0</v>
      </c>
      <c r="J7486" s="89">
        <v>0</v>
      </c>
      <c r="K7486" s="89">
        <v>0</v>
      </c>
      <c r="L7486" s="89">
        <v>1</v>
      </c>
      <c r="M7486" s="89">
        <v>0</v>
      </c>
      <c r="N7486" s="89">
        <v>0</v>
      </c>
      <c r="O7486" s="89">
        <v>0</v>
      </c>
      <c r="P7486" s="89">
        <v>393</v>
      </c>
      <c r="Q7486" s="89">
        <v>4099</v>
      </c>
      <c r="R7486" s="88">
        <f>VLOOKUP(P7486,NEW_TRAIN_TEST!$A$1:$M$980,13,0)</f>
        <v>4095.5</v>
      </c>
      <c r="S7486" s="88">
        <f>VLOOKUP(P7486,NEW_TRAIN_TEST!$A$1:$M$980,11,0)</f>
        <v>5418</v>
      </c>
      <c r="T7486" s="6">
        <f t="shared" si="232"/>
        <v>1</v>
      </c>
      <c r="U7486" s="6">
        <f t="shared" si="233"/>
        <v>0</v>
      </c>
    </row>
    <row r="7487" spans="1:21" x14ac:dyDescent="0.2">
      <c r="A7487" s="88">
        <v>7487</v>
      </c>
      <c r="B7487" s="88">
        <v>6</v>
      </c>
      <c r="C7487" s="88" t="s">
        <v>2124</v>
      </c>
      <c r="D7487" s="99" t="s">
        <v>1699</v>
      </c>
      <c r="E7487" s="89">
        <v>5</v>
      </c>
      <c r="F7487" s="89">
        <v>4</v>
      </c>
      <c r="G7487" s="89">
        <v>0</v>
      </c>
      <c r="H7487" s="89">
        <v>2</v>
      </c>
      <c r="I7487" s="89">
        <v>2</v>
      </c>
      <c r="J7487" s="89">
        <v>0</v>
      </c>
      <c r="K7487" s="89">
        <v>0</v>
      </c>
      <c r="L7487" s="89">
        <v>0</v>
      </c>
      <c r="M7487" s="89">
        <v>0</v>
      </c>
      <c r="N7487" s="89">
        <v>0</v>
      </c>
      <c r="O7487" s="89">
        <v>2</v>
      </c>
      <c r="P7487" s="89">
        <v>246</v>
      </c>
      <c r="Q7487" s="89">
        <v>4842.75</v>
      </c>
      <c r="R7487" s="88">
        <f>VLOOKUP(P7487,NEW_TRAIN_TEST!$A$1:$M$980,13,0)</f>
        <v>4735.5</v>
      </c>
      <c r="S7487" s="88">
        <f>VLOOKUP(P7487,NEW_TRAIN_TEST!$A$1:$M$980,11,0)</f>
        <v>6541</v>
      </c>
      <c r="T7487" s="6">
        <f t="shared" si="232"/>
        <v>0</v>
      </c>
      <c r="U7487" s="6">
        <f t="shared" si="233"/>
        <v>0</v>
      </c>
    </row>
    <row r="7488" spans="1:21" x14ac:dyDescent="0.2">
      <c r="A7488" s="88">
        <v>7488</v>
      </c>
      <c r="B7488" s="88">
        <v>6</v>
      </c>
      <c r="C7488" s="88" t="s">
        <v>2124</v>
      </c>
      <c r="D7488" s="99" t="s">
        <v>1699</v>
      </c>
      <c r="E7488" s="89">
        <v>9</v>
      </c>
      <c r="F7488" s="89">
        <v>0</v>
      </c>
      <c r="G7488" s="89">
        <v>0</v>
      </c>
      <c r="H7488" s="89">
        <v>0</v>
      </c>
      <c r="I7488" s="89">
        <v>0</v>
      </c>
      <c r="J7488" s="89">
        <v>0</v>
      </c>
      <c r="K7488" s="89">
        <v>0</v>
      </c>
      <c r="L7488" s="89">
        <v>1</v>
      </c>
      <c r="M7488" s="89">
        <v>0</v>
      </c>
      <c r="N7488" s="89">
        <v>0</v>
      </c>
      <c r="O7488" s="89">
        <v>0</v>
      </c>
      <c r="P7488" s="89">
        <v>937</v>
      </c>
      <c r="Q7488" s="89">
        <v>6132.5</v>
      </c>
      <c r="R7488" s="88">
        <f>VLOOKUP(P7488,NEW_TRAIN_TEST!$A$1:$M$980,13,0)</f>
        <v>5666.5</v>
      </c>
      <c r="S7488" s="88">
        <f>VLOOKUP(P7488,NEW_TRAIN_TEST!$A$1:$M$980,11,0)</f>
        <v>6269</v>
      </c>
      <c r="T7488" s="6">
        <f t="shared" si="232"/>
        <v>1</v>
      </c>
      <c r="U7488" s="6">
        <f t="shared" si="233"/>
        <v>0</v>
      </c>
    </row>
    <row r="7489" spans="1:21" x14ac:dyDescent="0.2">
      <c r="A7489" s="88">
        <v>7489</v>
      </c>
      <c r="B7489" s="88">
        <v>6</v>
      </c>
      <c r="C7489" s="88" t="s">
        <v>2124</v>
      </c>
      <c r="D7489" s="99" t="s">
        <v>1699</v>
      </c>
      <c r="E7489" s="89">
        <v>0</v>
      </c>
      <c r="F7489" s="89">
        <v>3</v>
      </c>
      <c r="G7489" s="89">
        <v>0</v>
      </c>
      <c r="H7489" s="89">
        <v>0</v>
      </c>
      <c r="I7489" s="89">
        <v>2</v>
      </c>
      <c r="J7489" s="89">
        <v>2</v>
      </c>
      <c r="K7489" s="89">
        <v>0</v>
      </c>
      <c r="L7489" s="89">
        <v>0</v>
      </c>
      <c r="M7489" s="89">
        <v>0</v>
      </c>
      <c r="N7489" s="89">
        <v>0</v>
      </c>
      <c r="O7489" s="89">
        <v>2</v>
      </c>
      <c r="P7489" s="89">
        <v>587</v>
      </c>
      <c r="Q7489" s="89">
        <v>1978</v>
      </c>
      <c r="R7489" s="88">
        <f>VLOOKUP(P7489,NEW_TRAIN_TEST!$A$1:$M$980,13,0)</f>
        <v>1978</v>
      </c>
      <c r="S7489" s="88">
        <f>VLOOKUP(P7489,NEW_TRAIN_TEST!$A$1:$M$980,11,0)</f>
        <v>2865</v>
      </c>
      <c r="T7489" s="6">
        <f t="shared" si="232"/>
        <v>0</v>
      </c>
      <c r="U7489" s="6">
        <f t="shared" si="233"/>
        <v>0</v>
      </c>
    </row>
    <row r="7490" spans="1:21" x14ac:dyDescent="0.2">
      <c r="A7490" s="88">
        <v>7490</v>
      </c>
      <c r="B7490" s="88">
        <v>6</v>
      </c>
      <c r="C7490" s="88" t="s">
        <v>2124</v>
      </c>
      <c r="D7490" s="99" t="s">
        <v>1699</v>
      </c>
      <c r="E7490" s="89">
        <v>0</v>
      </c>
      <c r="F7490" s="89">
        <v>1</v>
      </c>
      <c r="G7490" s="89">
        <v>0</v>
      </c>
      <c r="H7490" s="89">
        <v>0</v>
      </c>
      <c r="I7490" s="89">
        <v>2</v>
      </c>
      <c r="J7490" s="89">
        <v>0</v>
      </c>
      <c r="K7490" s="89">
        <v>0</v>
      </c>
      <c r="L7490" s="89">
        <v>0</v>
      </c>
      <c r="M7490" s="89">
        <v>0</v>
      </c>
      <c r="N7490" s="89">
        <v>0</v>
      </c>
      <c r="O7490" s="89">
        <v>2</v>
      </c>
      <c r="P7490" s="89">
        <v>587</v>
      </c>
      <c r="Q7490" s="89">
        <v>1978</v>
      </c>
      <c r="R7490" s="88">
        <f>VLOOKUP(P7490,NEW_TRAIN_TEST!$A$1:$M$980,13,0)</f>
        <v>1978</v>
      </c>
      <c r="S7490" s="88">
        <f>VLOOKUP(P7490,NEW_TRAIN_TEST!$A$1:$M$980,11,0)</f>
        <v>2865</v>
      </c>
      <c r="T7490" s="6">
        <f t="shared" si="232"/>
        <v>0</v>
      </c>
      <c r="U7490" s="6">
        <f t="shared" si="233"/>
        <v>0</v>
      </c>
    </row>
    <row r="7491" spans="1:21" x14ac:dyDescent="0.2">
      <c r="A7491" s="88">
        <v>7491</v>
      </c>
      <c r="B7491" s="88">
        <v>6</v>
      </c>
      <c r="C7491" s="88" t="s">
        <v>2124</v>
      </c>
      <c r="D7491" s="99" t="s">
        <v>1699</v>
      </c>
      <c r="E7491" s="89">
        <v>0</v>
      </c>
      <c r="F7491" s="89">
        <v>1</v>
      </c>
      <c r="G7491" s="89">
        <v>0</v>
      </c>
      <c r="H7491" s="89">
        <v>0</v>
      </c>
      <c r="I7491" s="89">
        <v>2</v>
      </c>
      <c r="J7491" s="89">
        <v>0</v>
      </c>
      <c r="K7491" s="89">
        <v>0</v>
      </c>
      <c r="L7491" s="89">
        <v>0</v>
      </c>
      <c r="M7491" s="89">
        <v>0</v>
      </c>
      <c r="N7491" s="89">
        <v>0</v>
      </c>
      <c r="O7491" s="89">
        <v>2</v>
      </c>
      <c r="P7491" s="89">
        <v>587</v>
      </c>
      <c r="Q7491" s="89">
        <v>1979</v>
      </c>
      <c r="R7491" s="88">
        <f>VLOOKUP(P7491,NEW_TRAIN_TEST!$A$1:$M$980,13,0)</f>
        <v>1978</v>
      </c>
      <c r="S7491" s="88">
        <f>VLOOKUP(P7491,NEW_TRAIN_TEST!$A$1:$M$980,11,0)</f>
        <v>2865</v>
      </c>
      <c r="T7491" s="6">
        <f t="shared" ref="T7491:T7554" si="234">IF(L7491&gt;0,1,0)</f>
        <v>0</v>
      </c>
      <c r="U7491" s="6">
        <f t="shared" ref="U7491:U7554" si="235">IF(M7491&gt;0,1,0)</f>
        <v>0</v>
      </c>
    </row>
    <row r="7492" spans="1:21" x14ac:dyDescent="0.2">
      <c r="A7492" s="88">
        <v>7492</v>
      </c>
      <c r="B7492" s="88">
        <v>6</v>
      </c>
      <c r="C7492" s="88" t="s">
        <v>2124</v>
      </c>
      <c r="D7492" s="99" t="s">
        <v>1699</v>
      </c>
      <c r="E7492" s="89">
        <v>0</v>
      </c>
      <c r="F7492" s="89">
        <v>1</v>
      </c>
      <c r="G7492" s="89">
        <v>0</v>
      </c>
      <c r="H7492" s="89">
        <v>0</v>
      </c>
      <c r="I7492" s="89">
        <v>2</v>
      </c>
      <c r="J7492" s="89">
        <v>0</v>
      </c>
      <c r="K7492" s="89">
        <v>0</v>
      </c>
      <c r="L7492" s="89">
        <v>1</v>
      </c>
      <c r="M7492" s="89">
        <v>12</v>
      </c>
      <c r="N7492" s="89">
        <v>0</v>
      </c>
      <c r="O7492" s="89">
        <v>2</v>
      </c>
      <c r="P7492" s="89">
        <v>587</v>
      </c>
      <c r="Q7492" s="89">
        <v>1979</v>
      </c>
      <c r="R7492" s="88">
        <f>VLOOKUP(P7492,NEW_TRAIN_TEST!$A$1:$M$980,13,0)</f>
        <v>1978</v>
      </c>
      <c r="S7492" s="88">
        <f>VLOOKUP(P7492,NEW_TRAIN_TEST!$A$1:$M$980,11,0)</f>
        <v>2865</v>
      </c>
      <c r="T7492" s="6">
        <f t="shared" si="234"/>
        <v>1</v>
      </c>
      <c r="U7492" s="6">
        <f t="shared" si="235"/>
        <v>1</v>
      </c>
    </row>
    <row r="7493" spans="1:21" x14ac:dyDescent="0.2">
      <c r="A7493" s="88">
        <v>7493</v>
      </c>
      <c r="B7493" s="88">
        <v>6</v>
      </c>
      <c r="C7493" s="88" t="s">
        <v>2124</v>
      </c>
      <c r="D7493" s="99" t="s">
        <v>1699</v>
      </c>
      <c r="E7493" s="89">
        <v>0</v>
      </c>
      <c r="F7493" s="89">
        <v>1</v>
      </c>
      <c r="G7493" s="89">
        <v>0</v>
      </c>
      <c r="H7493" s="89">
        <v>0</v>
      </c>
      <c r="I7493" s="89">
        <v>2</v>
      </c>
      <c r="J7493" s="89">
        <v>0</v>
      </c>
      <c r="K7493" s="89">
        <v>0</v>
      </c>
      <c r="L7493" s="89">
        <v>0</v>
      </c>
      <c r="M7493" s="89">
        <v>0</v>
      </c>
      <c r="N7493" s="89">
        <v>0</v>
      </c>
      <c r="O7493" s="89">
        <v>2</v>
      </c>
      <c r="P7493" s="89">
        <v>587</v>
      </c>
      <c r="Q7493" s="89">
        <v>1979</v>
      </c>
      <c r="R7493" s="88">
        <f>VLOOKUP(P7493,NEW_TRAIN_TEST!$A$1:$M$980,13,0)</f>
        <v>1978</v>
      </c>
      <c r="S7493" s="88">
        <f>VLOOKUP(P7493,NEW_TRAIN_TEST!$A$1:$M$980,11,0)</f>
        <v>2865</v>
      </c>
      <c r="T7493" s="6">
        <f t="shared" si="234"/>
        <v>0</v>
      </c>
      <c r="U7493" s="6">
        <f t="shared" si="235"/>
        <v>0</v>
      </c>
    </row>
    <row r="7494" spans="1:21" x14ac:dyDescent="0.2">
      <c r="A7494" s="88">
        <v>7494</v>
      </c>
      <c r="B7494" s="88">
        <v>6</v>
      </c>
      <c r="C7494" s="88" t="s">
        <v>2124</v>
      </c>
      <c r="D7494" s="99" t="s">
        <v>1699</v>
      </c>
      <c r="E7494" s="89">
        <v>0</v>
      </c>
      <c r="F7494" s="89">
        <v>4</v>
      </c>
      <c r="G7494" s="89">
        <v>0</v>
      </c>
      <c r="H7494" s="89">
        <v>0</v>
      </c>
      <c r="I7494" s="89">
        <v>0</v>
      </c>
      <c r="J7494" s="89">
        <v>0</v>
      </c>
      <c r="K7494" s="89">
        <v>0</v>
      </c>
      <c r="L7494" s="89">
        <v>0</v>
      </c>
      <c r="M7494" s="89">
        <v>0</v>
      </c>
      <c r="N7494" s="89">
        <v>0</v>
      </c>
      <c r="O7494" s="89">
        <v>0</v>
      </c>
      <c r="P7494" s="89">
        <v>587</v>
      </c>
      <c r="Q7494" s="89">
        <v>1979.33</v>
      </c>
      <c r="R7494" s="88">
        <f>VLOOKUP(P7494,NEW_TRAIN_TEST!$A$1:$M$980,13,0)</f>
        <v>1978</v>
      </c>
      <c r="S7494" s="88">
        <f>VLOOKUP(P7494,NEW_TRAIN_TEST!$A$1:$M$980,11,0)</f>
        <v>2865</v>
      </c>
      <c r="T7494" s="6">
        <f t="shared" si="234"/>
        <v>0</v>
      </c>
      <c r="U7494" s="6">
        <f t="shared" si="235"/>
        <v>0</v>
      </c>
    </row>
    <row r="7495" spans="1:21" x14ac:dyDescent="0.2">
      <c r="A7495" s="88">
        <v>7495</v>
      </c>
      <c r="B7495" s="88">
        <v>6</v>
      </c>
      <c r="C7495" s="88" t="s">
        <v>2124</v>
      </c>
      <c r="D7495" s="99" t="s">
        <v>1699</v>
      </c>
      <c r="E7495" s="89">
        <v>3</v>
      </c>
      <c r="F7495" s="89">
        <v>1</v>
      </c>
      <c r="G7495" s="89">
        <v>0</v>
      </c>
      <c r="H7495" s="89">
        <v>0</v>
      </c>
      <c r="I7495" s="89">
        <v>2</v>
      </c>
      <c r="J7495" s="89">
        <v>0</v>
      </c>
      <c r="K7495" s="89">
        <v>0</v>
      </c>
      <c r="L7495" s="89">
        <v>0</v>
      </c>
      <c r="M7495" s="89">
        <v>12</v>
      </c>
      <c r="N7495" s="89">
        <v>0</v>
      </c>
      <c r="O7495" s="89">
        <v>2</v>
      </c>
      <c r="P7495" s="89">
        <v>587</v>
      </c>
      <c r="Q7495" s="89">
        <v>2127</v>
      </c>
      <c r="R7495" s="88">
        <f>VLOOKUP(P7495,NEW_TRAIN_TEST!$A$1:$M$980,13,0)</f>
        <v>1978</v>
      </c>
      <c r="S7495" s="88">
        <f>VLOOKUP(P7495,NEW_TRAIN_TEST!$A$1:$M$980,11,0)</f>
        <v>2865</v>
      </c>
      <c r="T7495" s="6">
        <f t="shared" si="234"/>
        <v>0</v>
      </c>
      <c r="U7495" s="6">
        <f t="shared" si="235"/>
        <v>1</v>
      </c>
    </row>
    <row r="7496" spans="1:21" x14ac:dyDescent="0.2">
      <c r="A7496" s="88">
        <v>7496</v>
      </c>
      <c r="B7496" s="88">
        <v>6</v>
      </c>
      <c r="C7496" s="88" t="s">
        <v>2124</v>
      </c>
      <c r="D7496" s="99" t="s">
        <v>1699</v>
      </c>
      <c r="E7496" s="89">
        <v>0</v>
      </c>
      <c r="F7496" s="89">
        <v>1</v>
      </c>
      <c r="G7496" s="89">
        <v>0</v>
      </c>
      <c r="H7496" s="89">
        <v>0</v>
      </c>
      <c r="I7496" s="89">
        <v>2</v>
      </c>
      <c r="J7496" s="89">
        <v>0</v>
      </c>
      <c r="K7496" s="89">
        <v>0</v>
      </c>
      <c r="L7496" s="89">
        <v>0</v>
      </c>
      <c r="M7496" s="89">
        <v>0</v>
      </c>
      <c r="N7496" s="89">
        <v>0</v>
      </c>
      <c r="O7496" s="89">
        <v>2</v>
      </c>
      <c r="P7496" s="89">
        <v>592</v>
      </c>
      <c r="Q7496" s="89">
        <v>2042.5</v>
      </c>
      <c r="R7496" s="88">
        <f>VLOOKUP(P7496,NEW_TRAIN_TEST!$A$1:$M$980,13,0)</f>
        <v>2042.5</v>
      </c>
      <c r="S7496" s="88">
        <f>VLOOKUP(P7496,NEW_TRAIN_TEST!$A$1:$M$980,11,0)</f>
        <v>2966</v>
      </c>
      <c r="T7496" s="6">
        <f t="shared" si="234"/>
        <v>0</v>
      </c>
      <c r="U7496" s="6">
        <f t="shared" si="235"/>
        <v>0</v>
      </c>
    </row>
    <row r="7497" spans="1:21" x14ac:dyDescent="0.2">
      <c r="A7497" s="88">
        <v>7497</v>
      </c>
      <c r="B7497" s="88">
        <v>6</v>
      </c>
      <c r="C7497" s="88" t="s">
        <v>2124</v>
      </c>
      <c r="D7497" s="99" t="s">
        <v>1699</v>
      </c>
      <c r="E7497" s="89">
        <v>0</v>
      </c>
      <c r="F7497" s="89">
        <v>1</v>
      </c>
      <c r="G7497" s="89">
        <v>1</v>
      </c>
      <c r="H7497" s="89">
        <v>0</v>
      </c>
      <c r="I7497" s="89">
        <v>2</v>
      </c>
      <c r="J7497" s="89">
        <v>0</v>
      </c>
      <c r="K7497" s="89">
        <v>0</v>
      </c>
      <c r="L7497" s="89">
        <v>0</v>
      </c>
      <c r="M7497" s="89">
        <v>0</v>
      </c>
      <c r="N7497" s="89">
        <v>0</v>
      </c>
      <c r="O7497" s="89">
        <v>2</v>
      </c>
      <c r="P7497" s="89">
        <v>592</v>
      </c>
      <c r="Q7497" s="89">
        <v>2044</v>
      </c>
      <c r="R7497" s="88">
        <f>VLOOKUP(P7497,NEW_TRAIN_TEST!$A$1:$M$980,13,0)</f>
        <v>2042.5</v>
      </c>
      <c r="S7497" s="88">
        <f>VLOOKUP(P7497,NEW_TRAIN_TEST!$A$1:$M$980,11,0)</f>
        <v>2966</v>
      </c>
      <c r="T7497" s="6">
        <f t="shared" si="234"/>
        <v>0</v>
      </c>
      <c r="U7497" s="6">
        <f t="shared" si="235"/>
        <v>0</v>
      </c>
    </row>
    <row r="7498" spans="1:21" x14ac:dyDescent="0.2">
      <c r="A7498" s="88">
        <v>7498</v>
      </c>
      <c r="B7498" s="88">
        <v>6</v>
      </c>
      <c r="C7498" s="88" t="s">
        <v>2124</v>
      </c>
      <c r="D7498" s="99" t="s">
        <v>1699</v>
      </c>
      <c r="E7498" s="89">
        <v>0</v>
      </c>
      <c r="F7498" s="89">
        <v>1</v>
      </c>
      <c r="G7498" s="89">
        <v>0</v>
      </c>
      <c r="H7498" s="89">
        <v>0</v>
      </c>
      <c r="I7498" s="89">
        <v>2</v>
      </c>
      <c r="J7498" s="89">
        <v>0</v>
      </c>
      <c r="K7498" s="89">
        <v>0</v>
      </c>
      <c r="L7498" s="89">
        <v>0</v>
      </c>
      <c r="M7498" s="89">
        <v>0</v>
      </c>
      <c r="N7498" s="89">
        <v>0</v>
      </c>
      <c r="O7498" s="89">
        <v>2</v>
      </c>
      <c r="P7498" s="89">
        <v>592</v>
      </c>
      <c r="Q7498" s="89">
        <v>2046.5</v>
      </c>
      <c r="R7498" s="88">
        <f>VLOOKUP(P7498,NEW_TRAIN_TEST!$A$1:$M$980,13,0)</f>
        <v>2042.5</v>
      </c>
      <c r="S7498" s="88">
        <f>VLOOKUP(P7498,NEW_TRAIN_TEST!$A$1:$M$980,11,0)</f>
        <v>2966</v>
      </c>
      <c r="T7498" s="6">
        <f t="shared" si="234"/>
        <v>0</v>
      </c>
      <c r="U7498" s="6">
        <f t="shared" si="235"/>
        <v>0</v>
      </c>
    </row>
    <row r="7499" spans="1:21" x14ac:dyDescent="0.2">
      <c r="A7499" s="88">
        <v>7499</v>
      </c>
      <c r="B7499" s="88">
        <v>6</v>
      </c>
      <c r="C7499" s="88" t="s">
        <v>2124</v>
      </c>
      <c r="D7499" s="99" t="s">
        <v>1699</v>
      </c>
      <c r="E7499" s="89">
        <v>0</v>
      </c>
      <c r="F7499" s="89">
        <v>5</v>
      </c>
      <c r="G7499" s="89">
        <v>3</v>
      </c>
      <c r="H7499" s="89">
        <v>0</v>
      </c>
      <c r="I7499" s="89">
        <v>1</v>
      </c>
      <c r="J7499" s="89">
        <v>0</v>
      </c>
      <c r="K7499" s="89">
        <v>0</v>
      </c>
      <c r="L7499" s="89">
        <v>0</v>
      </c>
      <c r="M7499" s="89">
        <v>6</v>
      </c>
      <c r="N7499" s="89">
        <v>0</v>
      </c>
      <c r="O7499" s="89">
        <v>0</v>
      </c>
      <c r="P7499" s="89">
        <v>592</v>
      </c>
      <c r="Q7499" s="89">
        <v>2047</v>
      </c>
      <c r="R7499" s="88">
        <f>VLOOKUP(P7499,NEW_TRAIN_TEST!$A$1:$M$980,13,0)</f>
        <v>2042.5</v>
      </c>
      <c r="S7499" s="88">
        <f>VLOOKUP(P7499,NEW_TRAIN_TEST!$A$1:$M$980,11,0)</f>
        <v>2966</v>
      </c>
      <c r="T7499" s="6">
        <f t="shared" si="234"/>
        <v>0</v>
      </c>
      <c r="U7499" s="6">
        <f t="shared" si="235"/>
        <v>1</v>
      </c>
    </row>
    <row r="7500" spans="1:21" x14ac:dyDescent="0.2">
      <c r="A7500" s="88">
        <v>7500</v>
      </c>
      <c r="B7500" s="88">
        <v>6</v>
      </c>
      <c r="C7500" s="88" t="s">
        <v>2124</v>
      </c>
      <c r="D7500" s="99" t="s">
        <v>1699</v>
      </c>
      <c r="E7500" s="89">
        <v>0</v>
      </c>
      <c r="F7500" s="89">
        <v>5</v>
      </c>
      <c r="G7500" s="89">
        <v>2</v>
      </c>
      <c r="H7500" s="89">
        <v>0</v>
      </c>
      <c r="I7500" s="89">
        <v>0</v>
      </c>
      <c r="J7500" s="89">
        <v>0</v>
      </c>
      <c r="K7500" s="89">
        <v>0</v>
      </c>
      <c r="L7500" s="89">
        <v>0</v>
      </c>
      <c r="M7500" s="89">
        <v>6</v>
      </c>
      <c r="N7500" s="89">
        <v>0</v>
      </c>
      <c r="O7500" s="89">
        <v>0</v>
      </c>
      <c r="P7500" s="89">
        <v>592</v>
      </c>
      <c r="Q7500" s="89">
        <v>2047.5</v>
      </c>
      <c r="R7500" s="88">
        <f>VLOOKUP(P7500,NEW_TRAIN_TEST!$A$1:$M$980,13,0)</f>
        <v>2042.5</v>
      </c>
      <c r="S7500" s="88">
        <f>VLOOKUP(P7500,NEW_TRAIN_TEST!$A$1:$M$980,11,0)</f>
        <v>2966</v>
      </c>
      <c r="T7500" s="6">
        <f t="shared" si="234"/>
        <v>0</v>
      </c>
      <c r="U7500" s="6">
        <f t="shared" si="235"/>
        <v>1</v>
      </c>
    </row>
    <row r="7501" spans="1:21" x14ac:dyDescent="0.2">
      <c r="A7501" s="88">
        <v>7501</v>
      </c>
      <c r="B7501" s="88">
        <v>6</v>
      </c>
      <c r="C7501" s="88" t="s">
        <v>2124</v>
      </c>
      <c r="D7501" s="99" t="s">
        <v>1699</v>
      </c>
      <c r="E7501" s="89">
        <v>0</v>
      </c>
      <c r="F7501" s="89">
        <v>1</v>
      </c>
      <c r="G7501" s="89">
        <v>1</v>
      </c>
      <c r="H7501" s="89">
        <v>0</v>
      </c>
      <c r="I7501" s="89">
        <v>2</v>
      </c>
      <c r="J7501" s="89">
        <v>0</v>
      </c>
      <c r="K7501" s="89">
        <v>0</v>
      </c>
      <c r="L7501" s="89">
        <v>1</v>
      </c>
      <c r="M7501" s="89">
        <v>0</v>
      </c>
      <c r="N7501" s="89">
        <v>0</v>
      </c>
      <c r="O7501" s="89">
        <v>2</v>
      </c>
      <c r="P7501" s="89">
        <v>592</v>
      </c>
      <c r="Q7501" s="89">
        <v>2048</v>
      </c>
      <c r="R7501" s="88">
        <f>VLOOKUP(P7501,NEW_TRAIN_TEST!$A$1:$M$980,13,0)</f>
        <v>2042.5</v>
      </c>
      <c r="S7501" s="88">
        <f>VLOOKUP(P7501,NEW_TRAIN_TEST!$A$1:$M$980,11,0)</f>
        <v>2966</v>
      </c>
      <c r="T7501" s="6">
        <f t="shared" si="234"/>
        <v>1</v>
      </c>
      <c r="U7501" s="6">
        <f t="shared" si="235"/>
        <v>0</v>
      </c>
    </row>
    <row r="7502" spans="1:21" x14ac:dyDescent="0.2">
      <c r="A7502" s="88">
        <v>7502</v>
      </c>
      <c r="B7502" s="88">
        <v>6</v>
      </c>
      <c r="C7502" s="88" t="s">
        <v>2124</v>
      </c>
      <c r="D7502" s="99" t="s">
        <v>1699</v>
      </c>
      <c r="E7502" s="89">
        <v>0</v>
      </c>
      <c r="F7502" s="89">
        <v>3</v>
      </c>
      <c r="G7502" s="89">
        <v>2</v>
      </c>
      <c r="H7502" s="89">
        <v>0</v>
      </c>
      <c r="I7502" s="89">
        <v>2</v>
      </c>
      <c r="J7502" s="89">
        <v>0</v>
      </c>
      <c r="K7502" s="89">
        <v>0</v>
      </c>
      <c r="L7502" s="89">
        <v>0</v>
      </c>
      <c r="M7502" s="89">
        <v>0</v>
      </c>
      <c r="N7502" s="89">
        <v>0</v>
      </c>
      <c r="O7502" s="89">
        <v>2</v>
      </c>
      <c r="P7502" s="89">
        <v>592</v>
      </c>
      <c r="Q7502" s="89">
        <v>2048.5</v>
      </c>
      <c r="R7502" s="88">
        <f>VLOOKUP(P7502,NEW_TRAIN_TEST!$A$1:$M$980,13,0)</f>
        <v>2042.5</v>
      </c>
      <c r="S7502" s="88">
        <f>VLOOKUP(P7502,NEW_TRAIN_TEST!$A$1:$M$980,11,0)</f>
        <v>2966</v>
      </c>
      <c r="T7502" s="6">
        <f t="shared" si="234"/>
        <v>0</v>
      </c>
      <c r="U7502" s="6">
        <f t="shared" si="235"/>
        <v>0</v>
      </c>
    </row>
    <row r="7503" spans="1:21" x14ac:dyDescent="0.2">
      <c r="A7503" s="88">
        <v>7503</v>
      </c>
      <c r="B7503" s="88">
        <v>6</v>
      </c>
      <c r="C7503" s="88" t="s">
        <v>2124</v>
      </c>
      <c r="D7503" s="99" t="s">
        <v>1699</v>
      </c>
      <c r="E7503" s="89">
        <v>3</v>
      </c>
      <c r="F7503" s="89">
        <v>0</v>
      </c>
      <c r="G7503" s="89">
        <v>0</v>
      </c>
      <c r="H7503" s="89">
        <v>0</v>
      </c>
      <c r="I7503" s="89">
        <v>0</v>
      </c>
      <c r="J7503" s="89">
        <v>0</v>
      </c>
      <c r="K7503" s="89">
        <v>0</v>
      </c>
      <c r="L7503" s="89">
        <v>0</v>
      </c>
      <c r="M7503" s="89">
        <v>6</v>
      </c>
      <c r="N7503" s="89">
        <v>0</v>
      </c>
      <c r="O7503" s="89">
        <v>0</v>
      </c>
      <c r="P7503" s="89">
        <v>592</v>
      </c>
      <c r="Q7503" s="89">
        <v>2177</v>
      </c>
      <c r="R7503" s="88">
        <f>VLOOKUP(P7503,NEW_TRAIN_TEST!$A$1:$M$980,13,0)</f>
        <v>2042.5</v>
      </c>
      <c r="S7503" s="88">
        <f>VLOOKUP(P7503,NEW_TRAIN_TEST!$A$1:$M$980,11,0)</f>
        <v>2966</v>
      </c>
      <c r="T7503" s="6">
        <f t="shared" si="234"/>
        <v>0</v>
      </c>
      <c r="U7503" s="6">
        <f t="shared" si="235"/>
        <v>1</v>
      </c>
    </row>
    <row r="7504" spans="1:21" x14ac:dyDescent="0.2">
      <c r="A7504" s="88">
        <v>7504</v>
      </c>
      <c r="B7504" s="88">
        <v>6</v>
      </c>
      <c r="C7504" s="88" t="s">
        <v>2124</v>
      </c>
      <c r="D7504" s="99" t="s">
        <v>1699</v>
      </c>
      <c r="E7504" s="89">
        <v>0</v>
      </c>
      <c r="F7504" s="89">
        <v>3</v>
      </c>
      <c r="G7504" s="89">
        <v>1</v>
      </c>
      <c r="H7504" s="89">
        <v>2</v>
      </c>
      <c r="I7504" s="89">
        <v>2</v>
      </c>
      <c r="J7504" s="89">
        <v>0</v>
      </c>
      <c r="K7504" s="89">
        <v>0</v>
      </c>
      <c r="L7504" s="89">
        <v>1</v>
      </c>
      <c r="M7504" s="89">
        <v>10</v>
      </c>
      <c r="N7504" s="89">
        <v>0</v>
      </c>
      <c r="O7504" s="89">
        <v>2</v>
      </c>
      <c r="P7504" s="89">
        <v>586</v>
      </c>
      <c r="Q7504" s="89">
        <v>2023.5</v>
      </c>
      <c r="R7504" s="88">
        <f>VLOOKUP(P7504,NEW_TRAIN_TEST!$A$1:$M$980,13,0)</f>
        <v>2023.5</v>
      </c>
      <c r="S7504" s="88">
        <f>VLOOKUP(P7504,NEW_TRAIN_TEST!$A$1:$M$980,11,0)</f>
        <v>2791</v>
      </c>
      <c r="T7504" s="6">
        <f t="shared" si="234"/>
        <v>1</v>
      </c>
      <c r="U7504" s="6">
        <f t="shared" si="235"/>
        <v>1</v>
      </c>
    </row>
    <row r="7505" spans="1:21" x14ac:dyDescent="0.2">
      <c r="A7505" s="88">
        <v>7505</v>
      </c>
      <c r="B7505" s="88">
        <v>6</v>
      </c>
      <c r="C7505" s="88" t="s">
        <v>2124</v>
      </c>
      <c r="D7505" s="99" t="s">
        <v>1699</v>
      </c>
      <c r="E7505" s="89">
        <v>0</v>
      </c>
      <c r="F7505" s="89">
        <v>3</v>
      </c>
      <c r="G7505" s="89">
        <v>1</v>
      </c>
      <c r="H7505" s="89">
        <v>2</v>
      </c>
      <c r="I7505" s="89">
        <v>1</v>
      </c>
      <c r="J7505" s="89">
        <v>0</v>
      </c>
      <c r="K7505" s="89">
        <v>0</v>
      </c>
      <c r="L7505" s="89">
        <v>1</v>
      </c>
      <c r="M7505" s="89">
        <v>10</v>
      </c>
      <c r="N7505" s="89">
        <v>0</v>
      </c>
      <c r="O7505" s="89">
        <v>0</v>
      </c>
      <c r="P7505" s="89">
        <v>586</v>
      </c>
      <c r="Q7505" s="89">
        <v>2024.5</v>
      </c>
      <c r="R7505" s="88">
        <f>VLOOKUP(P7505,NEW_TRAIN_TEST!$A$1:$M$980,13,0)</f>
        <v>2023.5</v>
      </c>
      <c r="S7505" s="88">
        <f>VLOOKUP(P7505,NEW_TRAIN_TEST!$A$1:$M$980,11,0)</f>
        <v>2791</v>
      </c>
      <c r="T7505" s="6">
        <f t="shared" si="234"/>
        <v>1</v>
      </c>
      <c r="U7505" s="6">
        <f t="shared" si="235"/>
        <v>1</v>
      </c>
    </row>
    <row r="7506" spans="1:21" x14ac:dyDescent="0.2">
      <c r="A7506" s="88">
        <v>7506</v>
      </c>
      <c r="B7506" s="88">
        <v>6</v>
      </c>
      <c r="C7506" s="88" t="s">
        <v>2124</v>
      </c>
      <c r="D7506" s="99" t="s">
        <v>1699</v>
      </c>
      <c r="E7506" s="89">
        <v>0</v>
      </c>
      <c r="F7506" s="89">
        <v>5</v>
      </c>
      <c r="G7506" s="89">
        <v>2</v>
      </c>
      <c r="H7506" s="89">
        <v>2</v>
      </c>
      <c r="I7506" s="89">
        <v>2</v>
      </c>
      <c r="J7506" s="89">
        <v>0</v>
      </c>
      <c r="K7506" s="89">
        <v>0</v>
      </c>
      <c r="L7506" s="89">
        <v>0</v>
      </c>
      <c r="M7506" s="89">
        <v>10</v>
      </c>
      <c r="N7506" s="89">
        <v>0</v>
      </c>
      <c r="O7506" s="89">
        <v>2</v>
      </c>
      <c r="P7506" s="89">
        <v>586</v>
      </c>
      <c r="Q7506" s="89">
        <v>2024.5</v>
      </c>
      <c r="R7506" s="88">
        <f>VLOOKUP(P7506,NEW_TRAIN_TEST!$A$1:$M$980,13,0)</f>
        <v>2023.5</v>
      </c>
      <c r="S7506" s="88">
        <f>VLOOKUP(P7506,NEW_TRAIN_TEST!$A$1:$M$980,11,0)</f>
        <v>2791</v>
      </c>
      <c r="T7506" s="6">
        <f t="shared" si="234"/>
        <v>0</v>
      </c>
      <c r="U7506" s="6">
        <f t="shared" si="235"/>
        <v>1</v>
      </c>
    </row>
    <row r="7507" spans="1:21" x14ac:dyDescent="0.2">
      <c r="A7507" s="88">
        <v>7507</v>
      </c>
      <c r="B7507" s="88">
        <v>6</v>
      </c>
      <c r="C7507" s="88" t="s">
        <v>2124</v>
      </c>
      <c r="D7507" s="99" t="s">
        <v>1699</v>
      </c>
      <c r="E7507" s="89">
        <v>0</v>
      </c>
      <c r="F7507" s="89">
        <v>3</v>
      </c>
      <c r="G7507" s="89">
        <v>0</v>
      </c>
      <c r="H7507" s="89">
        <v>2</v>
      </c>
      <c r="I7507" s="89">
        <v>2</v>
      </c>
      <c r="J7507" s="89">
        <v>0</v>
      </c>
      <c r="K7507" s="89">
        <v>0</v>
      </c>
      <c r="L7507" s="89">
        <v>1</v>
      </c>
      <c r="M7507" s="89">
        <v>10</v>
      </c>
      <c r="N7507" s="89">
        <v>0</v>
      </c>
      <c r="O7507" s="89">
        <v>2</v>
      </c>
      <c r="P7507" s="89">
        <v>586</v>
      </c>
      <c r="Q7507" s="89">
        <v>2024.5</v>
      </c>
      <c r="R7507" s="88">
        <f>VLOOKUP(P7507,NEW_TRAIN_TEST!$A$1:$M$980,13,0)</f>
        <v>2023.5</v>
      </c>
      <c r="S7507" s="88">
        <f>VLOOKUP(P7507,NEW_TRAIN_TEST!$A$1:$M$980,11,0)</f>
        <v>2791</v>
      </c>
      <c r="T7507" s="6">
        <f t="shared" si="234"/>
        <v>1</v>
      </c>
      <c r="U7507" s="6">
        <f t="shared" si="235"/>
        <v>1</v>
      </c>
    </row>
    <row r="7508" spans="1:21" x14ac:dyDescent="0.2">
      <c r="A7508" s="88">
        <v>7508</v>
      </c>
      <c r="B7508" s="88">
        <v>6</v>
      </c>
      <c r="C7508" s="88" t="s">
        <v>2124</v>
      </c>
      <c r="D7508" s="99" t="s">
        <v>1699</v>
      </c>
      <c r="E7508" s="89">
        <v>0</v>
      </c>
      <c r="F7508" s="89">
        <v>5</v>
      </c>
      <c r="G7508" s="89">
        <v>2</v>
      </c>
      <c r="H7508" s="89">
        <v>0</v>
      </c>
      <c r="I7508" s="89">
        <v>2</v>
      </c>
      <c r="J7508" s="89">
        <v>0</v>
      </c>
      <c r="K7508" s="89">
        <v>0</v>
      </c>
      <c r="L7508" s="89">
        <v>1</v>
      </c>
      <c r="M7508" s="89">
        <v>10</v>
      </c>
      <c r="N7508" s="89">
        <v>0</v>
      </c>
      <c r="O7508" s="89">
        <v>2</v>
      </c>
      <c r="P7508" s="89">
        <v>586</v>
      </c>
      <c r="Q7508" s="89">
        <v>2024.5</v>
      </c>
      <c r="R7508" s="88">
        <f>VLOOKUP(P7508,NEW_TRAIN_TEST!$A$1:$M$980,13,0)</f>
        <v>2023.5</v>
      </c>
      <c r="S7508" s="88">
        <f>VLOOKUP(P7508,NEW_TRAIN_TEST!$A$1:$M$980,11,0)</f>
        <v>2791</v>
      </c>
      <c r="T7508" s="6">
        <f t="shared" si="234"/>
        <v>1</v>
      </c>
      <c r="U7508" s="6">
        <f t="shared" si="235"/>
        <v>1</v>
      </c>
    </row>
    <row r="7509" spans="1:21" x14ac:dyDescent="0.2">
      <c r="A7509" s="88">
        <v>7509</v>
      </c>
      <c r="B7509" s="88">
        <v>6</v>
      </c>
      <c r="C7509" s="88" t="s">
        <v>2124</v>
      </c>
      <c r="D7509" s="99" t="s">
        <v>1699</v>
      </c>
      <c r="E7509" s="89">
        <v>0</v>
      </c>
      <c r="F7509" s="89">
        <v>5</v>
      </c>
      <c r="G7509" s="89">
        <v>0</v>
      </c>
      <c r="H7509" s="89">
        <v>2</v>
      </c>
      <c r="I7509" s="89">
        <v>1</v>
      </c>
      <c r="J7509" s="89">
        <v>2</v>
      </c>
      <c r="K7509" s="89">
        <v>0</v>
      </c>
      <c r="L7509" s="89">
        <v>1</v>
      </c>
      <c r="M7509" s="89">
        <v>0</v>
      </c>
      <c r="N7509" s="89">
        <v>0</v>
      </c>
      <c r="O7509" s="89">
        <v>0</v>
      </c>
      <c r="P7509" s="89">
        <v>586</v>
      </c>
      <c r="Q7509" s="89">
        <v>2026.33</v>
      </c>
      <c r="R7509" s="88">
        <f>VLOOKUP(P7509,NEW_TRAIN_TEST!$A$1:$M$980,13,0)</f>
        <v>2023.5</v>
      </c>
      <c r="S7509" s="88">
        <f>VLOOKUP(P7509,NEW_TRAIN_TEST!$A$1:$M$980,11,0)</f>
        <v>2791</v>
      </c>
      <c r="T7509" s="6">
        <f t="shared" si="234"/>
        <v>1</v>
      </c>
      <c r="U7509" s="6">
        <f t="shared" si="235"/>
        <v>0</v>
      </c>
    </row>
    <row r="7510" spans="1:21" x14ac:dyDescent="0.2">
      <c r="A7510" s="88">
        <v>7510</v>
      </c>
      <c r="B7510" s="88">
        <v>6</v>
      </c>
      <c r="C7510" s="88" t="s">
        <v>2124</v>
      </c>
      <c r="D7510" s="99" t="s">
        <v>1699</v>
      </c>
      <c r="E7510" s="89">
        <v>0</v>
      </c>
      <c r="F7510" s="89">
        <v>5</v>
      </c>
      <c r="G7510" s="89">
        <v>1</v>
      </c>
      <c r="H7510" s="89">
        <v>2</v>
      </c>
      <c r="I7510" s="89">
        <v>2</v>
      </c>
      <c r="J7510" s="89">
        <v>0</v>
      </c>
      <c r="K7510" s="89">
        <v>0</v>
      </c>
      <c r="L7510" s="89">
        <v>1</v>
      </c>
      <c r="M7510" s="89">
        <v>10</v>
      </c>
      <c r="N7510" s="89">
        <v>0</v>
      </c>
      <c r="O7510" s="89">
        <v>2</v>
      </c>
      <c r="P7510" s="89">
        <v>586</v>
      </c>
      <c r="Q7510" s="89">
        <v>2027</v>
      </c>
      <c r="R7510" s="88">
        <f>VLOOKUP(P7510,NEW_TRAIN_TEST!$A$1:$M$980,13,0)</f>
        <v>2023.5</v>
      </c>
      <c r="S7510" s="88">
        <f>VLOOKUP(P7510,NEW_TRAIN_TEST!$A$1:$M$980,11,0)</f>
        <v>2791</v>
      </c>
      <c r="T7510" s="6">
        <f t="shared" si="234"/>
        <v>1</v>
      </c>
      <c r="U7510" s="6">
        <f t="shared" si="235"/>
        <v>1</v>
      </c>
    </row>
    <row r="7511" spans="1:21" x14ac:dyDescent="0.2">
      <c r="A7511" s="88">
        <v>7511</v>
      </c>
      <c r="B7511" s="88">
        <v>6</v>
      </c>
      <c r="C7511" s="88" t="s">
        <v>2124</v>
      </c>
      <c r="D7511" s="99" t="s">
        <v>1699</v>
      </c>
      <c r="E7511" s="89">
        <v>0</v>
      </c>
      <c r="F7511" s="89">
        <v>4</v>
      </c>
      <c r="G7511" s="89">
        <v>0</v>
      </c>
      <c r="H7511" s="89">
        <v>2</v>
      </c>
      <c r="I7511" s="89">
        <v>2</v>
      </c>
      <c r="J7511" s="89">
        <v>2</v>
      </c>
      <c r="K7511" s="89">
        <v>0</v>
      </c>
      <c r="L7511" s="89">
        <v>1</v>
      </c>
      <c r="M7511" s="89">
        <v>10</v>
      </c>
      <c r="N7511" s="89">
        <v>0</v>
      </c>
      <c r="O7511" s="89">
        <v>2</v>
      </c>
      <c r="P7511" s="89">
        <v>586</v>
      </c>
      <c r="Q7511" s="89">
        <v>2027</v>
      </c>
      <c r="R7511" s="88">
        <f>VLOOKUP(P7511,NEW_TRAIN_TEST!$A$1:$M$980,13,0)</f>
        <v>2023.5</v>
      </c>
      <c r="S7511" s="88">
        <f>VLOOKUP(P7511,NEW_TRAIN_TEST!$A$1:$M$980,11,0)</f>
        <v>2791</v>
      </c>
      <c r="T7511" s="6">
        <f t="shared" si="234"/>
        <v>1</v>
      </c>
      <c r="U7511" s="6">
        <f t="shared" si="235"/>
        <v>1</v>
      </c>
    </row>
    <row r="7512" spans="1:21" x14ac:dyDescent="0.2">
      <c r="A7512" s="88">
        <v>7512</v>
      </c>
      <c r="B7512" s="88">
        <v>6</v>
      </c>
      <c r="C7512" s="88" t="s">
        <v>2124</v>
      </c>
      <c r="D7512" s="99" t="s">
        <v>1699</v>
      </c>
      <c r="E7512" s="89">
        <v>0</v>
      </c>
      <c r="F7512" s="89">
        <v>7</v>
      </c>
      <c r="G7512" s="89">
        <v>1</v>
      </c>
      <c r="H7512" s="89">
        <v>2</v>
      </c>
      <c r="I7512" s="89">
        <v>1</v>
      </c>
      <c r="J7512" s="89">
        <v>0</v>
      </c>
      <c r="K7512" s="89">
        <v>0</v>
      </c>
      <c r="L7512" s="89">
        <v>1</v>
      </c>
      <c r="M7512" s="89">
        <v>10</v>
      </c>
      <c r="N7512" s="89">
        <v>0</v>
      </c>
      <c r="O7512" s="89">
        <v>0</v>
      </c>
      <c r="P7512" s="89">
        <v>586</v>
      </c>
      <c r="Q7512" s="89">
        <v>2027</v>
      </c>
      <c r="R7512" s="88">
        <f>VLOOKUP(P7512,NEW_TRAIN_TEST!$A$1:$M$980,13,0)</f>
        <v>2023.5</v>
      </c>
      <c r="S7512" s="88">
        <f>VLOOKUP(P7512,NEW_TRAIN_TEST!$A$1:$M$980,11,0)</f>
        <v>2791</v>
      </c>
      <c r="T7512" s="6">
        <f t="shared" si="234"/>
        <v>1</v>
      </c>
      <c r="U7512" s="6">
        <f t="shared" si="235"/>
        <v>1</v>
      </c>
    </row>
    <row r="7513" spans="1:21" x14ac:dyDescent="0.2">
      <c r="A7513" s="88">
        <v>7513</v>
      </c>
      <c r="B7513" s="88">
        <v>6</v>
      </c>
      <c r="C7513" s="88" t="s">
        <v>2124</v>
      </c>
      <c r="D7513" s="99" t="s">
        <v>1699</v>
      </c>
      <c r="E7513" s="89">
        <v>0</v>
      </c>
      <c r="F7513" s="89">
        <v>6</v>
      </c>
      <c r="G7513" s="89">
        <v>3</v>
      </c>
      <c r="H7513" s="89">
        <v>0</v>
      </c>
      <c r="I7513" s="89">
        <v>0</v>
      </c>
      <c r="J7513" s="89">
        <v>0</v>
      </c>
      <c r="K7513" s="89">
        <v>0</v>
      </c>
      <c r="L7513" s="89">
        <v>0</v>
      </c>
      <c r="M7513" s="89">
        <v>10</v>
      </c>
      <c r="N7513" s="89">
        <v>0</v>
      </c>
      <c r="O7513" s="89">
        <v>0</v>
      </c>
      <c r="P7513" s="89">
        <v>586</v>
      </c>
      <c r="Q7513" s="89">
        <v>2027</v>
      </c>
      <c r="R7513" s="88">
        <f>VLOOKUP(P7513,NEW_TRAIN_TEST!$A$1:$M$980,13,0)</f>
        <v>2023.5</v>
      </c>
      <c r="S7513" s="88">
        <f>VLOOKUP(P7513,NEW_TRAIN_TEST!$A$1:$M$980,11,0)</f>
        <v>2791</v>
      </c>
      <c r="T7513" s="6">
        <f t="shared" si="234"/>
        <v>0</v>
      </c>
      <c r="U7513" s="6">
        <f t="shared" si="235"/>
        <v>1</v>
      </c>
    </row>
    <row r="7514" spans="1:21" x14ac:dyDescent="0.2">
      <c r="A7514" s="88">
        <v>7514</v>
      </c>
      <c r="B7514" s="88">
        <v>6</v>
      </c>
      <c r="C7514" s="88" t="s">
        <v>2124</v>
      </c>
      <c r="D7514" s="99" t="s">
        <v>1699</v>
      </c>
      <c r="E7514" s="89">
        <v>0</v>
      </c>
      <c r="F7514" s="89">
        <v>0</v>
      </c>
      <c r="G7514" s="89">
        <v>0</v>
      </c>
      <c r="H7514" s="89">
        <v>0</v>
      </c>
      <c r="I7514" s="89">
        <v>0</v>
      </c>
      <c r="J7514" s="89">
        <v>0</v>
      </c>
      <c r="K7514" s="89">
        <v>0</v>
      </c>
      <c r="L7514" s="89">
        <v>0</v>
      </c>
      <c r="M7514" s="89">
        <v>0</v>
      </c>
      <c r="N7514" s="89">
        <v>1</v>
      </c>
      <c r="O7514" s="89">
        <v>0</v>
      </c>
      <c r="P7514" s="89">
        <v>586</v>
      </c>
      <c r="Q7514" s="89">
        <v>2027.12</v>
      </c>
      <c r="R7514" s="88">
        <f>VLOOKUP(P7514,NEW_TRAIN_TEST!$A$1:$M$980,13,0)</f>
        <v>2023.5</v>
      </c>
      <c r="S7514" s="88">
        <f>VLOOKUP(P7514,NEW_TRAIN_TEST!$A$1:$M$980,11,0)</f>
        <v>2791</v>
      </c>
      <c r="T7514" s="6">
        <f t="shared" si="234"/>
        <v>0</v>
      </c>
      <c r="U7514" s="6">
        <f t="shared" si="235"/>
        <v>0</v>
      </c>
    </row>
    <row r="7515" spans="1:21" x14ac:dyDescent="0.2">
      <c r="A7515" s="88">
        <v>7515</v>
      </c>
      <c r="B7515" s="88">
        <v>6</v>
      </c>
      <c r="C7515" s="88" t="s">
        <v>2124</v>
      </c>
      <c r="D7515" s="99" t="s">
        <v>1699</v>
      </c>
      <c r="E7515" s="89">
        <v>4</v>
      </c>
      <c r="F7515" s="89">
        <v>1</v>
      </c>
      <c r="G7515" s="89">
        <v>0</v>
      </c>
      <c r="H7515" s="89">
        <v>0</v>
      </c>
      <c r="I7515" s="89">
        <v>2</v>
      </c>
      <c r="J7515" s="89">
        <v>0</v>
      </c>
      <c r="K7515" s="89">
        <v>0</v>
      </c>
      <c r="L7515" s="89">
        <v>0</v>
      </c>
      <c r="M7515" s="89">
        <v>0</v>
      </c>
      <c r="N7515" s="89">
        <v>0</v>
      </c>
      <c r="O7515" s="89">
        <v>2</v>
      </c>
      <c r="P7515" s="89">
        <v>941</v>
      </c>
      <c r="Q7515" s="89">
        <v>5326</v>
      </c>
      <c r="R7515" s="88">
        <f>VLOOKUP(P7515,NEW_TRAIN_TEST!$A$1:$M$980,13,0)</f>
        <v>5076</v>
      </c>
      <c r="S7515" s="88">
        <f>VLOOKUP(P7515,NEW_TRAIN_TEST!$A$1:$M$980,11,0)</f>
        <v>5692</v>
      </c>
      <c r="T7515" s="6">
        <f t="shared" si="234"/>
        <v>0</v>
      </c>
      <c r="U7515" s="6">
        <f t="shared" si="235"/>
        <v>0</v>
      </c>
    </row>
    <row r="7516" spans="1:21" x14ac:dyDescent="0.2">
      <c r="A7516" s="88">
        <v>7516</v>
      </c>
      <c r="B7516" s="88">
        <v>6</v>
      </c>
      <c r="C7516" s="88" t="s">
        <v>2124</v>
      </c>
      <c r="D7516" s="99" t="s">
        <v>1699</v>
      </c>
      <c r="E7516" s="89">
        <v>0</v>
      </c>
      <c r="F7516" s="89">
        <v>3</v>
      </c>
      <c r="G7516" s="89">
        <v>0</v>
      </c>
      <c r="H7516" s="89">
        <v>2</v>
      </c>
      <c r="I7516" s="89">
        <v>2</v>
      </c>
      <c r="J7516" s="89">
        <v>2</v>
      </c>
      <c r="K7516" s="89">
        <v>0</v>
      </c>
      <c r="L7516" s="89">
        <v>0</v>
      </c>
      <c r="M7516" s="89">
        <v>0</v>
      </c>
      <c r="N7516" s="89">
        <v>0</v>
      </c>
      <c r="O7516" s="89">
        <v>2</v>
      </c>
      <c r="P7516" s="89">
        <v>584</v>
      </c>
      <c r="Q7516" s="89">
        <v>2713</v>
      </c>
      <c r="R7516" s="88">
        <f>VLOOKUP(P7516,NEW_TRAIN_TEST!$A$1:$M$980,13,0)</f>
        <v>2713</v>
      </c>
      <c r="S7516" s="88">
        <f>VLOOKUP(P7516,NEW_TRAIN_TEST!$A$1:$M$980,11,0)</f>
        <v>3762</v>
      </c>
      <c r="T7516" s="6">
        <f t="shared" si="234"/>
        <v>0</v>
      </c>
      <c r="U7516" s="6">
        <f t="shared" si="235"/>
        <v>0</v>
      </c>
    </row>
    <row r="7517" spans="1:21" x14ac:dyDescent="0.2">
      <c r="A7517" s="88">
        <v>7517</v>
      </c>
      <c r="B7517" s="88">
        <v>6</v>
      </c>
      <c r="C7517" s="88" t="s">
        <v>2124</v>
      </c>
      <c r="D7517" s="99" t="s">
        <v>1699</v>
      </c>
      <c r="E7517" s="89">
        <v>0</v>
      </c>
      <c r="F7517" s="89">
        <v>1</v>
      </c>
      <c r="G7517" s="89">
        <v>0</v>
      </c>
      <c r="H7517" s="89">
        <v>0</v>
      </c>
      <c r="I7517" s="89">
        <v>2</v>
      </c>
      <c r="J7517" s="89">
        <v>0</v>
      </c>
      <c r="K7517" s="89">
        <v>0</v>
      </c>
      <c r="L7517" s="89">
        <v>0</v>
      </c>
      <c r="M7517" s="89">
        <v>0</v>
      </c>
      <c r="N7517" s="89">
        <v>0</v>
      </c>
      <c r="O7517" s="89">
        <v>2</v>
      </c>
      <c r="P7517" s="89">
        <v>584</v>
      </c>
      <c r="Q7517" s="89">
        <v>2714.5</v>
      </c>
      <c r="R7517" s="88">
        <f>VLOOKUP(P7517,NEW_TRAIN_TEST!$A$1:$M$980,13,0)</f>
        <v>2713</v>
      </c>
      <c r="S7517" s="88">
        <f>VLOOKUP(P7517,NEW_TRAIN_TEST!$A$1:$M$980,11,0)</f>
        <v>3762</v>
      </c>
      <c r="T7517" s="6">
        <f t="shared" si="234"/>
        <v>0</v>
      </c>
      <c r="U7517" s="6">
        <f t="shared" si="235"/>
        <v>0</v>
      </c>
    </row>
    <row r="7518" spans="1:21" x14ac:dyDescent="0.2">
      <c r="A7518" s="88">
        <v>7518</v>
      </c>
      <c r="B7518" s="88">
        <v>6</v>
      </c>
      <c r="C7518" s="88" t="s">
        <v>2124</v>
      </c>
      <c r="D7518" s="99" t="s">
        <v>1699</v>
      </c>
      <c r="E7518" s="89">
        <v>0</v>
      </c>
      <c r="F7518" s="89">
        <v>1</v>
      </c>
      <c r="G7518" s="89">
        <v>0</v>
      </c>
      <c r="H7518" s="89">
        <v>0</v>
      </c>
      <c r="I7518" s="89">
        <v>2</v>
      </c>
      <c r="J7518" s="89">
        <v>0</v>
      </c>
      <c r="K7518" s="89">
        <v>0</v>
      </c>
      <c r="L7518" s="89">
        <v>0</v>
      </c>
      <c r="M7518" s="89">
        <v>0</v>
      </c>
      <c r="N7518" s="89">
        <v>0</v>
      </c>
      <c r="O7518" s="89">
        <v>2</v>
      </c>
      <c r="P7518" s="89">
        <v>584</v>
      </c>
      <c r="Q7518" s="89">
        <v>2715</v>
      </c>
      <c r="R7518" s="88">
        <f>VLOOKUP(P7518,NEW_TRAIN_TEST!$A$1:$M$980,13,0)</f>
        <v>2713</v>
      </c>
      <c r="S7518" s="88">
        <f>VLOOKUP(P7518,NEW_TRAIN_TEST!$A$1:$M$980,11,0)</f>
        <v>3762</v>
      </c>
      <c r="T7518" s="6">
        <f t="shared" si="234"/>
        <v>0</v>
      </c>
      <c r="U7518" s="6">
        <f t="shared" si="235"/>
        <v>0</v>
      </c>
    </row>
    <row r="7519" spans="1:21" x14ac:dyDescent="0.2">
      <c r="A7519" s="88">
        <v>7519</v>
      </c>
      <c r="B7519" s="88">
        <v>6</v>
      </c>
      <c r="C7519" s="88" t="s">
        <v>2124</v>
      </c>
      <c r="D7519" s="99" t="s">
        <v>1699</v>
      </c>
      <c r="E7519" s="89">
        <v>0</v>
      </c>
      <c r="F7519" s="89">
        <v>0</v>
      </c>
      <c r="G7519" s="89">
        <v>0</v>
      </c>
      <c r="H7519" s="89">
        <v>0</v>
      </c>
      <c r="I7519" s="89">
        <v>0</v>
      </c>
      <c r="J7519" s="89">
        <v>0</v>
      </c>
      <c r="K7519" s="89">
        <v>0</v>
      </c>
      <c r="L7519" s="89">
        <v>0</v>
      </c>
      <c r="M7519" s="89">
        <v>0</v>
      </c>
      <c r="N7519" s="89">
        <v>1</v>
      </c>
      <c r="O7519" s="89">
        <v>0</v>
      </c>
      <c r="P7519" s="89">
        <v>584</v>
      </c>
      <c r="Q7519" s="89">
        <v>2715.5</v>
      </c>
      <c r="R7519" s="88">
        <f>VLOOKUP(P7519,NEW_TRAIN_TEST!$A$1:$M$980,13,0)</f>
        <v>2713</v>
      </c>
      <c r="S7519" s="88">
        <f>VLOOKUP(P7519,NEW_TRAIN_TEST!$A$1:$M$980,11,0)</f>
        <v>3762</v>
      </c>
      <c r="T7519" s="6">
        <f t="shared" si="234"/>
        <v>0</v>
      </c>
      <c r="U7519" s="6">
        <f t="shared" si="235"/>
        <v>0</v>
      </c>
    </row>
    <row r="7520" spans="1:21" x14ac:dyDescent="0.2">
      <c r="A7520" s="88">
        <v>7520</v>
      </c>
      <c r="B7520" s="88">
        <v>6</v>
      </c>
      <c r="C7520" s="88" t="s">
        <v>2124</v>
      </c>
      <c r="D7520" s="99" t="s">
        <v>1699</v>
      </c>
      <c r="E7520" s="89">
        <v>0</v>
      </c>
      <c r="F7520" s="89">
        <v>2</v>
      </c>
      <c r="G7520" s="89">
        <v>0</v>
      </c>
      <c r="H7520" s="89">
        <v>2</v>
      </c>
      <c r="I7520" s="89">
        <v>2</v>
      </c>
      <c r="J7520" s="89">
        <v>0</v>
      </c>
      <c r="K7520" s="89">
        <v>0</v>
      </c>
      <c r="L7520" s="89">
        <v>0</v>
      </c>
      <c r="M7520" s="89">
        <v>0</v>
      </c>
      <c r="N7520" s="89">
        <v>0</v>
      </c>
      <c r="O7520" s="89">
        <v>2</v>
      </c>
      <c r="P7520" s="89">
        <v>239</v>
      </c>
      <c r="Q7520" s="89">
        <v>4651.5</v>
      </c>
      <c r="R7520" s="88">
        <f>VLOOKUP(P7520,NEW_TRAIN_TEST!$A$1:$M$980,13,0)</f>
        <v>4651.5</v>
      </c>
      <c r="S7520" s="88">
        <f>VLOOKUP(P7520,NEW_TRAIN_TEST!$A$1:$M$980,11,0)</f>
        <v>6597</v>
      </c>
      <c r="T7520" s="6">
        <f t="shared" si="234"/>
        <v>0</v>
      </c>
      <c r="U7520" s="6">
        <f t="shared" si="235"/>
        <v>0</v>
      </c>
    </row>
    <row r="7521" spans="1:21" x14ac:dyDescent="0.2">
      <c r="A7521" s="88">
        <v>7521</v>
      </c>
      <c r="B7521" s="88">
        <v>6</v>
      </c>
      <c r="C7521" s="88" t="s">
        <v>2124</v>
      </c>
      <c r="D7521" s="99" t="s">
        <v>1699</v>
      </c>
      <c r="E7521" s="89">
        <v>0</v>
      </c>
      <c r="F7521" s="89">
        <v>2</v>
      </c>
      <c r="G7521" s="89">
        <v>0</v>
      </c>
      <c r="H7521" s="89">
        <v>2</v>
      </c>
      <c r="I7521" s="89">
        <v>2</v>
      </c>
      <c r="J7521" s="89">
        <v>0</v>
      </c>
      <c r="K7521" s="89">
        <v>0</v>
      </c>
      <c r="L7521" s="89">
        <v>0</v>
      </c>
      <c r="M7521" s="89">
        <v>0</v>
      </c>
      <c r="N7521" s="89">
        <v>0</v>
      </c>
      <c r="O7521" s="89">
        <v>2</v>
      </c>
      <c r="P7521" s="89">
        <v>239</v>
      </c>
      <c r="Q7521" s="89">
        <v>4654</v>
      </c>
      <c r="R7521" s="88">
        <f>VLOOKUP(P7521,NEW_TRAIN_TEST!$A$1:$M$980,13,0)</f>
        <v>4651.5</v>
      </c>
      <c r="S7521" s="88">
        <f>VLOOKUP(P7521,NEW_TRAIN_TEST!$A$1:$M$980,11,0)</f>
        <v>6597</v>
      </c>
      <c r="T7521" s="6">
        <f t="shared" si="234"/>
        <v>0</v>
      </c>
      <c r="U7521" s="6">
        <f t="shared" si="235"/>
        <v>0</v>
      </c>
    </row>
    <row r="7522" spans="1:21" x14ac:dyDescent="0.2">
      <c r="A7522" s="88">
        <v>7522</v>
      </c>
      <c r="B7522" s="88">
        <v>6</v>
      </c>
      <c r="C7522" s="88" t="s">
        <v>2124</v>
      </c>
      <c r="D7522" s="99" t="s">
        <v>1699</v>
      </c>
      <c r="E7522" s="89">
        <v>0</v>
      </c>
      <c r="F7522" s="89">
        <v>3</v>
      </c>
      <c r="G7522" s="89">
        <v>1</v>
      </c>
      <c r="H7522" s="89">
        <v>2</v>
      </c>
      <c r="I7522" s="89">
        <v>2</v>
      </c>
      <c r="J7522" s="89">
        <v>0</v>
      </c>
      <c r="K7522" s="89">
        <v>0</v>
      </c>
      <c r="L7522" s="89">
        <v>0</v>
      </c>
      <c r="M7522" s="89">
        <v>0</v>
      </c>
      <c r="N7522" s="89">
        <v>0</v>
      </c>
      <c r="O7522" s="89">
        <v>2</v>
      </c>
      <c r="P7522" s="89">
        <v>239</v>
      </c>
      <c r="Q7522" s="89">
        <v>4658.25</v>
      </c>
      <c r="R7522" s="88">
        <f>VLOOKUP(P7522,NEW_TRAIN_TEST!$A$1:$M$980,13,0)</f>
        <v>4651.5</v>
      </c>
      <c r="S7522" s="88">
        <f>VLOOKUP(P7522,NEW_TRAIN_TEST!$A$1:$M$980,11,0)</f>
        <v>6597</v>
      </c>
      <c r="T7522" s="6">
        <f t="shared" si="234"/>
        <v>0</v>
      </c>
      <c r="U7522" s="6">
        <f t="shared" si="235"/>
        <v>0</v>
      </c>
    </row>
    <row r="7523" spans="1:21" x14ac:dyDescent="0.2">
      <c r="A7523" s="88">
        <v>7523</v>
      </c>
      <c r="B7523" s="88">
        <v>6</v>
      </c>
      <c r="C7523" s="88" t="s">
        <v>2124</v>
      </c>
      <c r="D7523" s="99" t="s">
        <v>1699</v>
      </c>
      <c r="E7523" s="89">
        <v>0</v>
      </c>
      <c r="F7523" s="89">
        <v>3</v>
      </c>
      <c r="G7523" s="89">
        <v>2</v>
      </c>
      <c r="H7523" s="89">
        <v>0</v>
      </c>
      <c r="I7523" s="89">
        <v>0</v>
      </c>
      <c r="J7523" s="89">
        <v>0</v>
      </c>
      <c r="K7523" s="89">
        <v>0</v>
      </c>
      <c r="L7523" s="89">
        <v>0</v>
      </c>
      <c r="M7523" s="89">
        <v>0</v>
      </c>
      <c r="N7523" s="89">
        <v>0</v>
      </c>
      <c r="O7523" s="89">
        <v>0</v>
      </c>
      <c r="P7523" s="89">
        <v>239</v>
      </c>
      <c r="Q7523" s="89">
        <v>4659.25</v>
      </c>
      <c r="R7523" s="88">
        <f>VLOOKUP(P7523,NEW_TRAIN_TEST!$A$1:$M$980,13,0)</f>
        <v>4651.5</v>
      </c>
      <c r="S7523" s="88">
        <f>VLOOKUP(P7523,NEW_TRAIN_TEST!$A$1:$M$980,11,0)</f>
        <v>6597</v>
      </c>
      <c r="T7523" s="6">
        <f t="shared" si="234"/>
        <v>0</v>
      </c>
      <c r="U7523" s="6">
        <f t="shared" si="235"/>
        <v>0</v>
      </c>
    </row>
    <row r="7524" spans="1:21" x14ac:dyDescent="0.2">
      <c r="A7524" s="88">
        <v>7524</v>
      </c>
      <c r="B7524" s="88">
        <v>6</v>
      </c>
      <c r="C7524" s="88" t="s">
        <v>2124</v>
      </c>
      <c r="D7524" s="99" t="s">
        <v>1699</v>
      </c>
      <c r="E7524" s="89">
        <v>0</v>
      </c>
      <c r="F7524" s="89">
        <v>2</v>
      </c>
      <c r="G7524" s="89">
        <v>1</v>
      </c>
      <c r="H7524" s="89">
        <v>2</v>
      </c>
      <c r="I7524" s="89">
        <v>2</v>
      </c>
      <c r="J7524" s="89">
        <v>0</v>
      </c>
      <c r="K7524" s="89">
        <v>0</v>
      </c>
      <c r="L7524" s="89">
        <v>0</v>
      </c>
      <c r="M7524" s="89">
        <v>0</v>
      </c>
      <c r="N7524" s="89">
        <v>0</v>
      </c>
      <c r="O7524" s="89">
        <v>2</v>
      </c>
      <c r="P7524" s="89">
        <v>239</v>
      </c>
      <c r="Q7524" s="89">
        <v>4673</v>
      </c>
      <c r="R7524" s="88">
        <f>VLOOKUP(P7524,NEW_TRAIN_TEST!$A$1:$M$980,13,0)</f>
        <v>4651.5</v>
      </c>
      <c r="S7524" s="88">
        <f>VLOOKUP(P7524,NEW_TRAIN_TEST!$A$1:$M$980,11,0)</f>
        <v>6597</v>
      </c>
      <c r="T7524" s="6">
        <f t="shared" si="234"/>
        <v>0</v>
      </c>
      <c r="U7524" s="6">
        <f t="shared" si="235"/>
        <v>0</v>
      </c>
    </row>
    <row r="7525" spans="1:21" x14ac:dyDescent="0.2">
      <c r="A7525" s="88">
        <v>7525</v>
      </c>
      <c r="B7525" s="88">
        <v>6</v>
      </c>
      <c r="C7525" s="88" t="s">
        <v>2124</v>
      </c>
      <c r="D7525" s="99" t="s">
        <v>1699</v>
      </c>
      <c r="E7525" s="89">
        <v>0</v>
      </c>
      <c r="F7525" s="89">
        <v>2</v>
      </c>
      <c r="G7525" s="89">
        <v>0</v>
      </c>
      <c r="H7525" s="89">
        <v>2</v>
      </c>
      <c r="I7525" s="89">
        <v>2</v>
      </c>
      <c r="J7525" s="89">
        <v>0</v>
      </c>
      <c r="K7525" s="89">
        <v>0</v>
      </c>
      <c r="L7525" s="89">
        <v>0</v>
      </c>
      <c r="M7525" s="89">
        <v>0</v>
      </c>
      <c r="N7525" s="89">
        <v>0</v>
      </c>
      <c r="O7525" s="89">
        <v>2</v>
      </c>
      <c r="P7525" s="89">
        <v>239</v>
      </c>
      <c r="Q7525" s="89">
        <v>4674.5</v>
      </c>
      <c r="R7525" s="88">
        <f>VLOOKUP(P7525,NEW_TRAIN_TEST!$A$1:$M$980,13,0)</f>
        <v>4651.5</v>
      </c>
      <c r="S7525" s="88">
        <f>VLOOKUP(P7525,NEW_TRAIN_TEST!$A$1:$M$980,11,0)</f>
        <v>6597</v>
      </c>
      <c r="T7525" s="6">
        <f t="shared" si="234"/>
        <v>0</v>
      </c>
      <c r="U7525" s="6">
        <f t="shared" si="235"/>
        <v>0</v>
      </c>
    </row>
    <row r="7526" spans="1:21" x14ac:dyDescent="0.2">
      <c r="A7526" s="88">
        <v>7526</v>
      </c>
      <c r="B7526" s="88">
        <v>6</v>
      </c>
      <c r="C7526" s="88" t="s">
        <v>2124</v>
      </c>
      <c r="D7526" s="99" t="s">
        <v>1699</v>
      </c>
      <c r="E7526" s="89">
        <v>0</v>
      </c>
      <c r="F7526" s="89">
        <v>6</v>
      </c>
      <c r="G7526" s="89">
        <v>4</v>
      </c>
      <c r="H7526" s="89">
        <v>0</v>
      </c>
      <c r="I7526" s="89">
        <v>2</v>
      </c>
      <c r="J7526" s="89">
        <v>0</v>
      </c>
      <c r="K7526" s="89">
        <v>0</v>
      </c>
      <c r="L7526" s="89">
        <v>0</v>
      </c>
      <c r="M7526" s="89">
        <v>0</v>
      </c>
      <c r="N7526" s="89">
        <v>0</v>
      </c>
      <c r="O7526" s="89">
        <v>2</v>
      </c>
      <c r="P7526" s="89">
        <v>239</v>
      </c>
      <c r="Q7526" s="89">
        <v>4675.17</v>
      </c>
      <c r="R7526" s="88">
        <f>VLOOKUP(P7526,NEW_TRAIN_TEST!$A$1:$M$980,13,0)</f>
        <v>4651.5</v>
      </c>
      <c r="S7526" s="88">
        <f>VLOOKUP(P7526,NEW_TRAIN_TEST!$A$1:$M$980,11,0)</f>
        <v>6597</v>
      </c>
      <c r="T7526" s="6">
        <f t="shared" si="234"/>
        <v>0</v>
      </c>
      <c r="U7526" s="6">
        <f t="shared" si="235"/>
        <v>0</v>
      </c>
    </row>
    <row r="7527" spans="1:21" x14ac:dyDescent="0.2">
      <c r="A7527" s="88">
        <v>7527</v>
      </c>
      <c r="B7527" s="88">
        <v>6</v>
      </c>
      <c r="C7527" s="88" t="s">
        <v>2124</v>
      </c>
      <c r="D7527" s="99" t="s">
        <v>1699</v>
      </c>
      <c r="E7527" s="89">
        <v>0</v>
      </c>
      <c r="F7527" s="89">
        <v>3</v>
      </c>
      <c r="G7527" s="89">
        <v>1</v>
      </c>
      <c r="H7527" s="89">
        <v>0</v>
      </c>
      <c r="I7527" s="89">
        <v>2</v>
      </c>
      <c r="J7527" s="89">
        <v>0</v>
      </c>
      <c r="K7527" s="89">
        <v>0</v>
      </c>
      <c r="L7527" s="89">
        <v>0</v>
      </c>
      <c r="M7527" s="89">
        <v>0</v>
      </c>
      <c r="N7527" s="89">
        <v>0</v>
      </c>
      <c r="O7527" s="89">
        <v>2</v>
      </c>
      <c r="P7527" s="89">
        <v>239</v>
      </c>
      <c r="Q7527" s="89">
        <v>4678.5</v>
      </c>
      <c r="R7527" s="88">
        <f>VLOOKUP(P7527,NEW_TRAIN_TEST!$A$1:$M$980,13,0)</f>
        <v>4651.5</v>
      </c>
      <c r="S7527" s="88">
        <f>VLOOKUP(P7527,NEW_TRAIN_TEST!$A$1:$M$980,11,0)</f>
        <v>6597</v>
      </c>
      <c r="T7527" s="6">
        <f t="shared" si="234"/>
        <v>0</v>
      </c>
      <c r="U7527" s="6">
        <f t="shared" si="235"/>
        <v>0</v>
      </c>
    </row>
    <row r="7528" spans="1:21" x14ac:dyDescent="0.2">
      <c r="A7528" s="88">
        <v>7528</v>
      </c>
      <c r="B7528" s="88">
        <v>6</v>
      </c>
      <c r="C7528" s="88" t="s">
        <v>2124</v>
      </c>
      <c r="D7528" s="99" t="s">
        <v>1699</v>
      </c>
      <c r="E7528" s="89">
        <v>0</v>
      </c>
      <c r="F7528" s="89">
        <v>1</v>
      </c>
      <c r="G7528" s="89">
        <v>0</v>
      </c>
      <c r="H7528" s="89">
        <v>0</v>
      </c>
      <c r="I7528" s="89">
        <v>2</v>
      </c>
      <c r="J7528" s="89">
        <v>0</v>
      </c>
      <c r="K7528" s="89">
        <v>0</v>
      </c>
      <c r="L7528" s="89">
        <v>0</v>
      </c>
      <c r="M7528" s="89">
        <v>0</v>
      </c>
      <c r="N7528" s="89">
        <v>0</v>
      </c>
      <c r="O7528" s="89">
        <v>2</v>
      </c>
      <c r="P7528" s="89">
        <v>239</v>
      </c>
      <c r="Q7528" s="89">
        <v>4683</v>
      </c>
      <c r="R7528" s="88">
        <f>VLOOKUP(P7528,NEW_TRAIN_TEST!$A$1:$M$980,13,0)</f>
        <v>4651.5</v>
      </c>
      <c r="S7528" s="88">
        <f>VLOOKUP(P7528,NEW_TRAIN_TEST!$A$1:$M$980,11,0)</f>
        <v>6597</v>
      </c>
      <c r="T7528" s="6">
        <f t="shared" si="234"/>
        <v>0</v>
      </c>
      <c r="U7528" s="6">
        <f t="shared" si="235"/>
        <v>0</v>
      </c>
    </row>
    <row r="7529" spans="1:21" x14ac:dyDescent="0.2">
      <c r="A7529" s="88">
        <v>7529</v>
      </c>
      <c r="B7529" s="88">
        <v>6</v>
      </c>
      <c r="C7529" s="88" t="s">
        <v>2124</v>
      </c>
      <c r="D7529" s="99" t="s">
        <v>1699</v>
      </c>
      <c r="E7529" s="89">
        <v>0</v>
      </c>
      <c r="F7529" s="89">
        <v>0</v>
      </c>
      <c r="G7529" s="89">
        <v>0</v>
      </c>
      <c r="H7529" s="89">
        <v>0</v>
      </c>
      <c r="I7529" s="89">
        <v>0</v>
      </c>
      <c r="J7529" s="89">
        <v>0</v>
      </c>
      <c r="K7529" s="89">
        <v>0</v>
      </c>
      <c r="L7529" s="89">
        <v>0</v>
      </c>
      <c r="M7529" s="89">
        <v>0</v>
      </c>
      <c r="N7529" s="89">
        <v>1</v>
      </c>
      <c r="O7529" s="89">
        <v>0</v>
      </c>
      <c r="P7529" s="89">
        <v>239</v>
      </c>
      <c r="Q7529" s="89">
        <v>4683.5</v>
      </c>
      <c r="R7529" s="88">
        <f>VLOOKUP(P7529,NEW_TRAIN_TEST!$A$1:$M$980,13,0)</f>
        <v>4651.5</v>
      </c>
      <c r="S7529" s="88">
        <f>VLOOKUP(P7529,NEW_TRAIN_TEST!$A$1:$M$980,11,0)</f>
        <v>6597</v>
      </c>
      <c r="T7529" s="6">
        <f t="shared" si="234"/>
        <v>0</v>
      </c>
      <c r="U7529" s="6">
        <f t="shared" si="235"/>
        <v>0</v>
      </c>
    </row>
    <row r="7530" spans="1:21" x14ac:dyDescent="0.2">
      <c r="A7530" s="88">
        <v>7530</v>
      </c>
      <c r="B7530" s="88">
        <v>6</v>
      </c>
      <c r="C7530" s="88" t="s">
        <v>2124</v>
      </c>
      <c r="D7530" s="99" t="s">
        <v>1699</v>
      </c>
      <c r="E7530" s="89">
        <v>0</v>
      </c>
      <c r="F7530" s="89">
        <v>1</v>
      </c>
      <c r="G7530" s="89">
        <v>0</v>
      </c>
      <c r="H7530" s="89">
        <v>0</v>
      </c>
      <c r="I7530" s="89">
        <v>2</v>
      </c>
      <c r="J7530" s="89">
        <v>0</v>
      </c>
      <c r="K7530" s="89">
        <v>0</v>
      </c>
      <c r="L7530" s="89">
        <v>0</v>
      </c>
      <c r="M7530" s="89">
        <v>0</v>
      </c>
      <c r="N7530" s="89">
        <v>0</v>
      </c>
      <c r="O7530" s="89">
        <v>2</v>
      </c>
      <c r="P7530" s="89">
        <v>590</v>
      </c>
      <c r="Q7530" s="89">
        <v>2398.5</v>
      </c>
      <c r="R7530" s="88">
        <f>VLOOKUP(P7530,NEW_TRAIN_TEST!$A$1:$M$980,13,0)</f>
        <v>2398.5</v>
      </c>
      <c r="S7530" s="88">
        <f>VLOOKUP(P7530,NEW_TRAIN_TEST!$A$1:$M$980,11,0)</f>
        <v>3440</v>
      </c>
      <c r="T7530" s="6">
        <f t="shared" si="234"/>
        <v>0</v>
      </c>
      <c r="U7530" s="6">
        <f t="shared" si="235"/>
        <v>0</v>
      </c>
    </row>
    <row r="7531" spans="1:21" x14ac:dyDescent="0.2">
      <c r="A7531" s="88">
        <v>7531</v>
      </c>
      <c r="B7531" s="88">
        <v>6</v>
      </c>
      <c r="C7531" s="88" t="s">
        <v>2124</v>
      </c>
      <c r="D7531" s="99" t="s">
        <v>1699</v>
      </c>
      <c r="E7531" s="89">
        <v>3</v>
      </c>
      <c r="F7531" s="89">
        <v>1</v>
      </c>
      <c r="G7531" s="89">
        <v>0</v>
      </c>
      <c r="H7531" s="89">
        <v>0</v>
      </c>
      <c r="I7531" s="89">
        <v>2</v>
      </c>
      <c r="J7531" s="89">
        <v>0</v>
      </c>
      <c r="K7531" s="89">
        <v>0</v>
      </c>
      <c r="L7531" s="89">
        <v>0</v>
      </c>
      <c r="M7531" s="89">
        <v>0</v>
      </c>
      <c r="N7531" s="89">
        <v>0</v>
      </c>
      <c r="O7531" s="89">
        <v>2</v>
      </c>
      <c r="P7531" s="89">
        <v>590</v>
      </c>
      <c r="Q7531" s="89">
        <v>2575</v>
      </c>
      <c r="R7531" s="88">
        <f>VLOOKUP(P7531,NEW_TRAIN_TEST!$A$1:$M$980,13,0)</f>
        <v>2398.5</v>
      </c>
      <c r="S7531" s="88">
        <f>VLOOKUP(P7531,NEW_TRAIN_TEST!$A$1:$M$980,11,0)</f>
        <v>3440</v>
      </c>
      <c r="T7531" s="6">
        <f t="shared" si="234"/>
        <v>0</v>
      </c>
      <c r="U7531" s="6">
        <f t="shared" si="235"/>
        <v>0</v>
      </c>
    </row>
    <row r="7532" spans="1:21" x14ac:dyDescent="0.2">
      <c r="A7532" s="88">
        <v>7532</v>
      </c>
      <c r="B7532" s="88">
        <v>6</v>
      </c>
      <c r="C7532" s="88" t="s">
        <v>2124</v>
      </c>
      <c r="D7532" s="99" t="s">
        <v>1699</v>
      </c>
      <c r="E7532" s="89">
        <v>0</v>
      </c>
      <c r="F7532" s="89">
        <v>2</v>
      </c>
      <c r="G7532" s="89">
        <v>0</v>
      </c>
      <c r="H7532" s="89">
        <v>2</v>
      </c>
      <c r="I7532" s="89">
        <v>2</v>
      </c>
      <c r="J7532" s="89">
        <v>0</v>
      </c>
      <c r="K7532" s="89">
        <v>0</v>
      </c>
      <c r="L7532" s="89">
        <v>0</v>
      </c>
      <c r="M7532" s="89">
        <v>0</v>
      </c>
      <c r="N7532" s="89">
        <v>0</v>
      </c>
      <c r="O7532" s="89">
        <v>2</v>
      </c>
      <c r="P7532" s="89">
        <v>243</v>
      </c>
      <c r="Q7532" s="89">
        <v>2963</v>
      </c>
      <c r="R7532" s="88">
        <f>VLOOKUP(P7532,NEW_TRAIN_TEST!$A$1:$M$980,13,0)</f>
        <v>2963</v>
      </c>
      <c r="S7532" s="88">
        <f>VLOOKUP(P7532,NEW_TRAIN_TEST!$A$1:$M$980,11,0)</f>
        <v>4652</v>
      </c>
      <c r="T7532" s="6">
        <f t="shared" si="234"/>
        <v>0</v>
      </c>
      <c r="U7532" s="6">
        <f t="shared" si="235"/>
        <v>0</v>
      </c>
    </row>
    <row r="7533" spans="1:21" x14ac:dyDescent="0.2">
      <c r="A7533" s="88">
        <v>7533</v>
      </c>
      <c r="B7533" s="88">
        <v>6</v>
      </c>
      <c r="C7533" s="88" t="s">
        <v>2124</v>
      </c>
      <c r="D7533" s="99" t="s">
        <v>1699</v>
      </c>
      <c r="E7533" s="89">
        <v>0</v>
      </c>
      <c r="F7533" s="89">
        <v>0</v>
      </c>
      <c r="G7533" s="89">
        <v>0</v>
      </c>
      <c r="H7533" s="89">
        <v>0</v>
      </c>
      <c r="I7533" s="89">
        <v>0</v>
      </c>
      <c r="J7533" s="89">
        <v>0</v>
      </c>
      <c r="K7533" s="89">
        <v>0</v>
      </c>
      <c r="L7533" s="89">
        <v>0</v>
      </c>
      <c r="M7533" s="89">
        <v>0</v>
      </c>
      <c r="N7533" s="89">
        <v>1</v>
      </c>
      <c r="O7533" s="89">
        <v>0</v>
      </c>
      <c r="P7533" s="89">
        <v>243</v>
      </c>
      <c r="Q7533" s="89">
        <v>3037.5</v>
      </c>
      <c r="R7533" s="88">
        <f>VLOOKUP(P7533,NEW_TRAIN_TEST!$A$1:$M$980,13,0)</f>
        <v>2963</v>
      </c>
      <c r="S7533" s="88">
        <f>VLOOKUP(P7533,NEW_TRAIN_TEST!$A$1:$M$980,11,0)</f>
        <v>4652</v>
      </c>
      <c r="T7533" s="6">
        <f t="shared" si="234"/>
        <v>0</v>
      </c>
      <c r="U7533" s="6">
        <f t="shared" si="235"/>
        <v>0</v>
      </c>
    </row>
    <row r="7534" spans="1:21" x14ac:dyDescent="0.2">
      <c r="A7534" s="88">
        <v>7534</v>
      </c>
      <c r="B7534" s="88">
        <v>6</v>
      </c>
      <c r="C7534" s="88" t="s">
        <v>2124</v>
      </c>
      <c r="D7534" s="99" t="s">
        <v>1699</v>
      </c>
      <c r="E7534" s="89">
        <v>0</v>
      </c>
      <c r="F7534" s="89">
        <v>0</v>
      </c>
      <c r="G7534" s="89">
        <v>0</v>
      </c>
      <c r="H7534" s="89">
        <v>0</v>
      </c>
      <c r="I7534" s="89">
        <v>0</v>
      </c>
      <c r="J7534" s="89">
        <v>0</v>
      </c>
      <c r="K7534" s="89">
        <v>0</v>
      </c>
      <c r="L7534" s="89">
        <v>0</v>
      </c>
      <c r="M7534" s="89">
        <v>0</v>
      </c>
      <c r="N7534" s="89">
        <v>1</v>
      </c>
      <c r="O7534" s="89">
        <v>0</v>
      </c>
      <c r="P7534" s="89">
        <v>783</v>
      </c>
      <c r="Q7534" s="89">
        <v>2738</v>
      </c>
      <c r="R7534" s="88">
        <f>VLOOKUP(P7534,NEW_TRAIN_TEST!$A$1:$M$980,13,0)</f>
        <v>2738</v>
      </c>
      <c r="S7534" s="88">
        <f>VLOOKUP(P7534,NEW_TRAIN_TEST!$A$1:$M$980,11,0)</f>
        <v>4252</v>
      </c>
      <c r="T7534" s="6">
        <f t="shared" si="234"/>
        <v>0</v>
      </c>
      <c r="U7534" s="6">
        <f t="shared" si="235"/>
        <v>0</v>
      </c>
    </row>
    <row r="7535" spans="1:21" x14ac:dyDescent="0.2">
      <c r="A7535" s="88">
        <v>7536</v>
      </c>
      <c r="B7535" s="88">
        <v>4</v>
      </c>
      <c r="C7535" s="88" t="s">
        <v>2130</v>
      </c>
      <c r="D7535" s="89" t="s">
        <v>1699</v>
      </c>
      <c r="E7535" s="89">
        <v>15</v>
      </c>
      <c r="F7535" s="89">
        <v>1</v>
      </c>
      <c r="G7535" s="89">
        <v>0</v>
      </c>
      <c r="H7535" s="89">
        <v>0</v>
      </c>
      <c r="I7535" s="89">
        <v>2</v>
      </c>
      <c r="J7535" s="89">
        <v>0</v>
      </c>
      <c r="K7535" s="89">
        <v>0</v>
      </c>
      <c r="L7535" s="89">
        <v>0</v>
      </c>
      <c r="M7535" s="89">
        <v>0</v>
      </c>
      <c r="N7535" s="89">
        <v>0</v>
      </c>
      <c r="O7535" s="89">
        <v>2</v>
      </c>
      <c r="P7535" s="89">
        <v>35</v>
      </c>
      <c r="Q7535" s="89">
        <v>7864.5</v>
      </c>
      <c r="R7535" s="88">
        <f>VLOOKUP(P7535,NEW_TRAIN_TEST!$A$1:$M$980,13,0)</f>
        <v>7570.5</v>
      </c>
      <c r="S7535" s="88">
        <f>VLOOKUP(P7535,NEW_TRAIN_TEST!$A$1:$M$980,11,0)</f>
        <v>7923</v>
      </c>
      <c r="T7535" s="6">
        <f t="shared" si="234"/>
        <v>0</v>
      </c>
      <c r="U7535" s="6">
        <f t="shared" si="235"/>
        <v>0</v>
      </c>
    </row>
    <row r="7536" spans="1:21" x14ac:dyDescent="0.2">
      <c r="A7536" s="88">
        <v>7537</v>
      </c>
      <c r="B7536" s="88">
        <v>4</v>
      </c>
      <c r="C7536" s="88" t="s">
        <v>2130</v>
      </c>
      <c r="D7536" s="89" t="s">
        <v>1699</v>
      </c>
      <c r="E7536" s="89">
        <v>4</v>
      </c>
      <c r="F7536" s="89">
        <v>0</v>
      </c>
      <c r="G7536" s="89">
        <v>0</v>
      </c>
      <c r="H7536" s="89">
        <v>0</v>
      </c>
      <c r="I7536" s="89">
        <v>0</v>
      </c>
      <c r="J7536" s="89">
        <v>0</v>
      </c>
      <c r="K7536" s="89">
        <v>0</v>
      </c>
      <c r="L7536" s="89">
        <v>1</v>
      </c>
      <c r="M7536" s="89">
        <v>12</v>
      </c>
      <c r="N7536" s="89">
        <v>0</v>
      </c>
      <c r="O7536" s="89">
        <v>0</v>
      </c>
      <c r="P7536" s="89">
        <v>36</v>
      </c>
      <c r="Q7536" s="89">
        <v>5617.5</v>
      </c>
      <c r="R7536" s="88">
        <f>VLOOKUP(P7536,NEW_TRAIN_TEST!$A$1:$M$980,13,0)</f>
        <v>5530.5</v>
      </c>
      <c r="S7536" s="88">
        <f>VLOOKUP(P7536,NEW_TRAIN_TEST!$A$1:$M$980,11,0)</f>
        <v>5717</v>
      </c>
      <c r="T7536" s="6">
        <f t="shared" si="234"/>
        <v>1</v>
      </c>
      <c r="U7536" s="6">
        <f t="shared" si="235"/>
        <v>1</v>
      </c>
    </row>
    <row r="7537" spans="1:21" x14ac:dyDescent="0.2">
      <c r="A7537" s="88">
        <v>7538</v>
      </c>
      <c r="B7537" s="88">
        <v>4</v>
      </c>
      <c r="C7537" s="88" t="s">
        <v>2130</v>
      </c>
      <c r="D7537" s="89" t="s">
        <v>1699</v>
      </c>
      <c r="E7537" s="89">
        <v>20</v>
      </c>
      <c r="F7537" s="89">
        <v>0</v>
      </c>
      <c r="G7537" s="89">
        <v>0</v>
      </c>
      <c r="H7537" s="89">
        <v>0</v>
      </c>
      <c r="I7537" s="89">
        <v>0</v>
      </c>
      <c r="J7537" s="89">
        <v>0</v>
      </c>
      <c r="K7537" s="89">
        <v>0</v>
      </c>
      <c r="L7537" s="89">
        <v>0</v>
      </c>
      <c r="M7537" s="89">
        <v>0</v>
      </c>
      <c r="N7537" s="89">
        <v>0</v>
      </c>
      <c r="O7537" s="89">
        <v>0</v>
      </c>
      <c r="P7537" s="89">
        <v>37</v>
      </c>
      <c r="Q7537" s="89">
        <v>7480</v>
      </c>
      <c r="R7537" s="88">
        <f>VLOOKUP(P7537,NEW_TRAIN_TEST!$A$1:$M$980,13,0)</f>
        <v>7223.5</v>
      </c>
      <c r="S7537" s="88">
        <f>VLOOKUP(P7537,NEW_TRAIN_TEST!$A$1:$M$980,11,0)</f>
        <v>7667</v>
      </c>
      <c r="T7537" s="6">
        <f t="shared" si="234"/>
        <v>0</v>
      </c>
      <c r="U7537" s="6">
        <f t="shared" si="235"/>
        <v>0</v>
      </c>
    </row>
    <row r="7538" spans="1:21" x14ac:dyDescent="0.2">
      <c r="A7538" s="88">
        <v>7539</v>
      </c>
      <c r="B7538" s="88">
        <v>4</v>
      </c>
      <c r="C7538" s="88" t="s">
        <v>2130</v>
      </c>
      <c r="D7538" s="89" t="s">
        <v>1699</v>
      </c>
      <c r="E7538" s="89">
        <v>15</v>
      </c>
      <c r="F7538" s="89">
        <v>1</v>
      </c>
      <c r="G7538" s="89">
        <v>1</v>
      </c>
      <c r="H7538" s="89">
        <v>0</v>
      </c>
      <c r="I7538" s="89">
        <v>2</v>
      </c>
      <c r="J7538" s="89">
        <v>0</v>
      </c>
      <c r="K7538" s="89">
        <v>0</v>
      </c>
      <c r="L7538" s="89">
        <v>0</v>
      </c>
      <c r="M7538" s="89">
        <v>0</v>
      </c>
      <c r="N7538" s="89">
        <v>0</v>
      </c>
      <c r="O7538" s="89">
        <v>2</v>
      </c>
      <c r="P7538" s="89">
        <v>38</v>
      </c>
      <c r="Q7538" s="89">
        <v>7409.5</v>
      </c>
      <c r="R7538" s="88">
        <f>VLOOKUP(P7538,NEW_TRAIN_TEST!$A$1:$M$980,13,0)</f>
        <v>7086.5</v>
      </c>
      <c r="S7538" s="88">
        <f>VLOOKUP(P7538,NEW_TRAIN_TEST!$A$1:$M$980,11,0)</f>
        <v>7569</v>
      </c>
      <c r="T7538" s="6">
        <f t="shared" si="234"/>
        <v>0</v>
      </c>
      <c r="U7538" s="6">
        <f t="shared" si="235"/>
        <v>0</v>
      </c>
    </row>
    <row r="7539" spans="1:21" x14ac:dyDescent="0.2">
      <c r="A7539" s="88">
        <v>7540</v>
      </c>
      <c r="B7539" s="88">
        <v>4</v>
      </c>
      <c r="C7539" s="88" t="s">
        <v>2130</v>
      </c>
      <c r="D7539" s="89" t="s">
        <v>1699</v>
      </c>
      <c r="E7539" s="89">
        <v>0</v>
      </c>
      <c r="F7539" s="89">
        <v>2</v>
      </c>
      <c r="G7539" s="89">
        <v>1</v>
      </c>
      <c r="H7539" s="89">
        <v>2</v>
      </c>
      <c r="I7539" s="89">
        <v>2</v>
      </c>
      <c r="J7539" s="89">
        <v>0</v>
      </c>
      <c r="K7539" s="89">
        <v>0</v>
      </c>
      <c r="L7539" s="89">
        <v>0</v>
      </c>
      <c r="M7539" s="89">
        <v>0</v>
      </c>
      <c r="N7539" s="89">
        <v>0</v>
      </c>
      <c r="O7539" s="89">
        <v>2</v>
      </c>
      <c r="P7539" s="89">
        <v>734</v>
      </c>
      <c r="Q7539" s="89">
        <v>9379</v>
      </c>
      <c r="R7539" s="88">
        <f>VLOOKUP(P7539,NEW_TRAIN_TEST!$A$1:$M$980,13,0)</f>
        <v>9379</v>
      </c>
      <c r="S7539" s="88">
        <f>VLOOKUP(P7539,NEW_TRAIN_TEST!$A$1:$M$980,11,0)</f>
        <v>9451</v>
      </c>
      <c r="T7539" s="6">
        <f t="shared" si="234"/>
        <v>0</v>
      </c>
      <c r="U7539" s="6">
        <f t="shared" si="235"/>
        <v>0</v>
      </c>
    </row>
    <row r="7540" spans="1:21" x14ac:dyDescent="0.2">
      <c r="A7540" s="88">
        <v>7541</v>
      </c>
      <c r="B7540" s="88">
        <v>4</v>
      </c>
      <c r="C7540" s="88" t="s">
        <v>2130</v>
      </c>
      <c r="D7540" s="89" t="s">
        <v>1699</v>
      </c>
      <c r="E7540" s="89">
        <v>0</v>
      </c>
      <c r="F7540" s="89">
        <v>1</v>
      </c>
      <c r="G7540" s="89">
        <v>1</v>
      </c>
      <c r="H7540" s="89">
        <v>0</v>
      </c>
      <c r="I7540" s="89">
        <v>2</v>
      </c>
      <c r="J7540" s="89">
        <v>0</v>
      </c>
      <c r="K7540" s="89">
        <v>0</v>
      </c>
      <c r="L7540" s="89">
        <v>0</v>
      </c>
      <c r="M7540" s="89">
        <v>0</v>
      </c>
      <c r="N7540" s="89">
        <v>0</v>
      </c>
      <c r="O7540" s="89">
        <v>2</v>
      </c>
      <c r="P7540" s="89">
        <v>734</v>
      </c>
      <c r="Q7540" s="89">
        <v>9391.5</v>
      </c>
      <c r="R7540" s="88">
        <f>VLOOKUP(P7540,NEW_TRAIN_TEST!$A$1:$M$980,13,0)</f>
        <v>9379</v>
      </c>
      <c r="S7540" s="88">
        <f>VLOOKUP(P7540,NEW_TRAIN_TEST!$A$1:$M$980,11,0)</f>
        <v>9451</v>
      </c>
      <c r="T7540" s="6">
        <f t="shared" si="234"/>
        <v>0</v>
      </c>
      <c r="U7540" s="6">
        <f t="shared" si="235"/>
        <v>0</v>
      </c>
    </row>
    <row r="7541" spans="1:21" x14ac:dyDescent="0.2">
      <c r="A7541" s="88">
        <v>7542</v>
      </c>
      <c r="B7541" s="88">
        <v>4</v>
      </c>
      <c r="C7541" s="88" t="s">
        <v>2130</v>
      </c>
      <c r="D7541" s="89" t="s">
        <v>1699</v>
      </c>
      <c r="E7541" s="89">
        <v>0</v>
      </c>
      <c r="F7541" s="89">
        <v>1</v>
      </c>
      <c r="G7541" s="89">
        <v>0</v>
      </c>
      <c r="H7541" s="89">
        <v>0</v>
      </c>
      <c r="I7541" s="89">
        <v>2</v>
      </c>
      <c r="J7541" s="89">
        <v>0</v>
      </c>
      <c r="K7541" s="89">
        <v>0</v>
      </c>
      <c r="L7541" s="89">
        <v>0</v>
      </c>
      <c r="M7541" s="89">
        <v>0</v>
      </c>
      <c r="N7541" s="89">
        <v>0</v>
      </c>
      <c r="O7541" s="89">
        <v>2</v>
      </c>
      <c r="P7541" s="89">
        <v>734</v>
      </c>
      <c r="Q7541" s="89">
        <v>9398.5</v>
      </c>
      <c r="R7541" s="88">
        <f>VLOOKUP(P7541,NEW_TRAIN_TEST!$A$1:$M$980,13,0)</f>
        <v>9379</v>
      </c>
      <c r="S7541" s="88">
        <f>VLOOKUP(P7541,NEW_TRAIN_TEST!$A$1:$M$980,11,0)</f>
        <v>9451</v>
      </c>
      <c r="T7541" s="6">
        <f t="shared" si="234"/>
        <v>0</v>
      </c>
      <c r="U7541" s="6">
        <f t="shared" si="235"/>
        <v>0</v>
      </c>
    </row>
    <row r="7542" spans="1:21" x14ac:dyDescent="0.2">
      <c r="A7542" s="88">
        <v>7543</v>
      </c>
      <c r="B7542" s="88">
        <v>4</v>
      </c>
      <c r="C7542" s="88" t="s">
        <v>2130</v>
      </c>
      <c r="D7542" s="89" t="s">
        <v>1699</v>
      </c>
      <c r="E7542" s="89">
        <v>0</v>
      </c>
      <c r="F7542" s="89">
        <v>3</v>
      </c>
      <c r="G7542" s="89">
        <v>0</v>
      </c>
      <c r="H7542" s="89">
        <v>0</v>
      </c>
      <c r="I7542" s="89">
        <v>2</v>
      </c>
      <c r="J7542" s="89">
        <v>0</v>
      </c>
      <c r="K7542" s="89">
        <v>0</v>
      </c>
      <c r="L7542" s="89">
        <v>0</v>
      </c>
      <c r="M7542" s="89">
        <v>0</v>
      </c>
      <c r="N7542" s="89">
        <v>0</v>
      </c>
      <c r="O7542" s="89">
        <v>2</v>
      </c>
      <c r="P7542" s="89">
        <v>734</v>
      </c>
      <c r="Q7542" s="89">
        <v>9427.33</v>
      </c>
      <c r="R7542" s="88">
        <f>VLOOKUP(P7542,NEW_TRAIN_TEST!$A$1:$M$980,13,0)</f>
        <v>9379</v>
      </c>
      <c r="S7542" s="88">
        <f>VLOOKUP(P7542,NEW_TRAIN_TEST!$A$1:$M$980,11,0)</f>
        <v>9451</v>
      </c>
      <c r="T7542" s="6">
        <f t="shared" si="234"/>
        <v>0</v>
      </c>
      <c r="U7542" s="6">
        <f t="shared" si="235"/>
        <v>0</v>
      </c>
    </row>
    <row r="7543" spans="1:21" x14ac:dyDescent="0.2">
      <c r="A7543" s="88">
        <v>7544</v>
      </c>
      <c r="B7543" s="88">
        <v>4</v>
      </c>
      <c r="C7543" s="88" t="s">
        <v>2130</v>
      </c>
      <c r="D7543" s="89" t="s">
        <v>1699</v>
      </c>
      <c r="E7543" s="89">
        <v>0</v>
      </c>
      <c r="F7543" s="89">
        <v>1</v>
      </c>
      <c r="G7543" s="89">
        <v>0</v>
      </c>
      <c r="H7543" s="89">
        <v>0</v>
      </c>
      <c r="I7543" s="89">
        <v>2</v>
      </c>
      <c r="J7543" s="89">
        <v>0</v>
      </c>
      <c r="K7543" s="89">
        <v>0</v>
      </c>
      <c r="L7543" s="89">
        <v>0</v>
      </c>
      <c r="M7543" s="89">
        <v>0</v>
      </c>
      <c r="N7543" s="89">
        <v>0</v>
      </c>
      <c r="O7543" s="89">
        <v>2</v>
      </c>
      <c r="P7543" s="89">
        <v>734</v>
      </c>
      <c r="Q7543" s="89">
        <v>9430</v>
      </c>
      <c r="R7543" s="88">
        <f>VLOOKUP(P7543,NEW_TRAIN_TEST!$A$1:$M$980,13,0)</f>
        <v>9379</v>
      </c>
      <c r="S7543" s="88">
        <f>VLOOKUP(P7543,NEW_TRAIN_TEST!$A$1:$M$980,11,0)</f>
        <v>9451</v>
      </c>
      <c r="T7543" s="6">
        <f t="shared" si="234"/>
        <v>0</v>
      </c>
      <c r="U7543" s="6">
        <f t="shared" si="235"/>
        <v>0</v>
      </c>
    </row>
    <row r="7544" spans="1:21" x14ac:dyDescent="0.2">
      <c r="A7544" s="88">
        <v>7545</v>
      </c>
      <c r="B7544" s="88">
        <v>4</v>
      </c>
      <c r="C7544" s="88" t="s">
        <v>2130</v>
      </c>
      <c r="D7544" s="89" t="s">
        <v>1699</v>
      </c>
      <c r="E7544" s="89">
        <v>0</v>
      </c>
      <c r="F7544" s="89">
        <v>4</v>
      </c>
      <c r="G7544" s="89">
        <v>3</v>
      </c>
      <c r="H7544" s="89">
        <v>2</v>
      </c>
      <c r="I7544" s="89">
        <v>2</v>
      </c>
      <c r="J7544" s="89">
        <v>0</v>
      </c>
      <c r="K7544" s="89">
        <v>0</v>
      </c>
      <c r="L7544" s="89">
        <v>0</v>
      </c>
      <c r="M7544" s="89">
        <v>0</v>
      </c>
      <c r="N7544" s="89">
        <v>0</v>
      </c>
      <c r="O7544" s="89">
        <v>2</v>
      </c>
      <c r="P7544" s="89">
        <v>734</v>
      </c>
      <c r="Q7544" s="89">
        <v>9432.5</v>
      </c>
      <c r="R7544" s="88">
        <f>VLOOKUP(P7544,NEW_TRAIN_TEST!$A$1:$M$980,13,0)</f>
        <v>9379</v>
      </c>
      <c r="S7544" s="88">
        <f>VLOOKUP(P7544,NEW_TRAIN_TEST!$A$1:$M$980,11,0)</f>
        <v>9451</v>
      </c>
      <c r="T7544" s="6">
        <f t="shared" si="234"/>
        <v>0</v>
      </c>
      <c r="U7544" s="6">
        <f t="shared" si="235"/>
        <v>0</v>
      </c>
    </row>
    <row r="7545" spans="1:21" x14ac:dyDescent="0.2">
      <c r="A7545" s="88">
        <v>7546</v>
      </c>
      <c r="B7545" s="88">
        <v>4</v>
      </c>
      <c r="C7545" s="88" t="s">
        <v>2130</v>
      </c>
      <c r="D7545" s="89" t="s">
        <v>1699</v>
      </c>
      <c r="E7545" s="89">
        <v>2</v>
      </c>
      <c r="F7545" s="89">
        <v>0</v>
      </c>
      <c r="G7545" s="89">
        <v>0</v>
      </c>
      <c r="H7545" s="89">
        <v>0</v>
      </c>
      <c r="I7545" s="89">
        <v>0</v>
      </c>
      <c r="J7545" s="89">
        <v>0</v>
      </c>
      <c r="K7545" s="89">
        <v>0</v>
      </c>
      <c r="L7545" s="89">
        <v>0</v>
      </c>
      <c r="M7545" s="89">
        <v>0</v>
      </c>
      <c r="N7545" s="89">
        <v>0</v>
      </c>
      <c r="O7545" s="89">
        <v>0</v>
      </c>
      <c r="P7545" s="89">
        <v>734</v>
      </c>
      <c r="Q7545" s="89">
        <v>9437</v>
      </c>
      <c r="R7545" s="88">
        <f>VLOOKUP(P7545,NEW_TRAIN_TEST!$A$1:$M$980,13,0)</f>
        <v>9379</v>
      </c>
      <c r="S7545" s="88">
        <f>VLOOKUP(P7545,NEW_TRAIN_TEST!$A$1:$M$980,11,0)</f>
        <v>9451</v>
      </c>
      <c r="T7545" s="6">
        <f t="shared" si="234"/>
        <v>0</v>
      </c>
      <c r="U7545" s="6">
        <f t="shared" si="235"/>
        <v>0</v>
      </c>
    </row>
    <row r="7546" spans="1:21" x14ac:dyDescent="0.2">
      <c r="A7546" s="88">
        <v>7547</v>
      </c>
      <c r="B7546" s="88">
        <v>4</v>
      </c>
      <c r="C7546" s="88" t="s">
        <v>2130</v>
      </c>
      <c r="D7546" s="89" t="s">
        <v>1699</v>
      </c>
      <c r="E7546" s="89">
        <v>14</v>
      </c>
      <c r="F7546" s="89">
        <v>0</v>
      </c>
      <c r="G7546" s="89">
        <v>0</v>
      </c>
      <c r="H7546" s="89">
        <v>0</v>
      </c>
      <c r="I7546" s="89">
        <v>0</v>
      </c>
      <c r="J7546" s="89">
        <v>0</v>
      </c>
      <c r="K7546" s="89">
        <v>0</v>
      </c>
      <c r="L7546" s="89">
        <v>0</v>
      </c>
      <c r="M7546" s="89">
        <v>0</v>
      </c>
      <c r="N7546" s="89">
        <v>0</v>
      </c>
      <c r="O7546" s="89">
        <v>0</v>
      </c>
      <c r="P7546" s="89">
        <v>839</v>
      </c>
      <c r="Q7546" s="89">
        <v>8227.5</v>
      </c>
      <c r="R7546" s="88">
        <f>VLOOKUP(P7546,NEW_TRAIN_TEST!$A$1:$M$980,13,0)</f>
        <v>6139</v>
      </c>
      <c r="S7546" s="88">
        <f>VLOOKUP(P7546,NEW_TRAIN_TEST!$A$1:$M$980,11,0)</f>
        <v>8331</v>
      </c>
      <c r="T7546" s="6">
        <f t="shared" si="234"/>
        <v>0</v>
      </c>
      <c r="U7546" s="6">
        <f t="shared" si="235"/>
        <v>0</v>
      </c>
    </row>
    <row r="7547" spans="1:21" x14ac:dyDescent="0.2">
      <c r="A7547" s="88">
        <v>7548</v>
      </c>
      <c r="B7547" s="88">
        <v>4</v>
      </c>
      <c r="C7547" s="88" t="s">
        <v>2130</v>
      </c>
      <c r="D7547" s="89" t="s">
        <v>1699</v>
      </c>
      <c r="E7547" s="89">
        <v>16</v>
      </c>
      <c r="F7547" s="89">
        <v>4</v>
      </c>
      <c r="G7547" s="89">
        <v>1</v>
      </c>
      <c r="H7547" s="89">
        <v>2</v>
      </c>
      <c r="I7547" s="89">
        <v>2</v>
      </c>
      <c r="J7547" s="89">
        <v>0</v>
      </c>
      <c r="K7547" s="89">
        <v>0</v>
      </c>
      <c r="L7547" s="89">
        <v>0</v>
      </c>
      <c r="M7547" s="89">
        <v>0</v>
      </c>
      <c r="N7547" s="89">
        <v>0</v>
      </c>
      <c r="O7547" s="89">
        <v>2</v>
      </c>
      <c r="P7547" s="89">
        <v>844</v>
      </c>
      <c r="Q7547" s="89">
        <v>7799.75</v>
      </c>
      <c r="R7547" s="88">
        <f>VLOOKUP(P7547,NEW_TRAIN_TEST!$A$1:$M$980,13,0)</f>
        <v>6809.5</v>
      </c>
      <c r="S7547" s="88">
        <f>VLOOKUP(P7547,NEW_TRAIN_TEST!$A$1:$M$980,11,0)</f>
        <v>8601</v>
      </c>
      <c r="T7547" s="6">
        <f t="shared" si="234"/>
        <v>0</v>
      </c>
      <c r="U7547" s="6">
        <f t="shared" si="235"/>
        <v>0</v>
      </c>
    </row>
    <row r="7548" spans="1:21" x14ac:dyDescent="0.2">
      <c r="A7548" s="88">
        <v>7549</v>
      </c>
      <c r="B7548" s="88">
        <v>4</v>
      </c>
      <c r="C7548" s="88" t="s">
        <v>2130</v>
      </c>
      <c r="D7548" s="89" t="s">
        <v>1699</v>
      </c>
      <c r="E7548" s="89">
        <v>11</v>
      </c>
      <c r="F7548" s="89">
        <v>2</v>
      </c>
      <c r="G7548" s="89">
        <v>0</v>
      </c>
      <c r="H7548" s="89">
        <v>0</v>
      </c>
      <c r="I7548" s="89">
        <v>2</v>
      </c>
      <c r="J7548" s="89">
        <v>0</v>
      </c>
      <c r="K7548" s="89">
        <v>0</v>
      </c>
      <c r="L7548" s="89">
        <v>0</v>
      </c>
      <c r="M7548" s="89">
        <v>0</v>
      </c>
      <c r="N7548" s="89">
        <v>0</v>
      </c>
      <c r="O7548" s="89">
        <v>2</v>
      </c>
      <c r="P7548" s="89">
        <v>183</v>
      </c>
      <c r="Q7548" s="89">
        <v>13019</v>
      </c>
      <c r="R7548" s="88">
        <f>VLOOKUP(P7548,NEW_TRAIN_TEST!$A$1:$M$980,13,0)</f>
        <v>11327.5</v>
      </c>
      <c r="S7548" s="88">
        <f>VLOOKUP(P7548,NEW_TRAIN_TEST!$A$1:$M$980,11,0)</f>
        <v>13272</v>
      </c>
      <c r="T7548" s="6">
        <f t="shared" si="234"/>
        <v>0</v>
      </c>
      <c r="U7548" s="6">
        <f t="shared" si="235"/>
        <v>0</v>
      </c>
    </row>
    <row r="7549" spans="1:21" x14ac:dyDescent="0.2">
      <c r="A7549" s="88">
        <v>7550</v>
      </c>
      <c r="B7549" s="88">
        <v>4</v>
      </c>
      <c r="C7549" s="88" t="s">
        <v>2130</v>
      </c>
      <c r="D7549" s="89" t="s">
        <v>1699</v>
      </c>
      <c r="E7549" s="89">
        <v>3</v>
      </c>
      <c r="F7549" s="89">
        <v>2</v>
      </c>
      <c r="G7549" s="89">
        <v>1</v>
      </c>
      <c r="H7549" s="89">
        <v>0</v>
      </c>
      <c r="I7549" s="89">
        <v>2</v>
      </c>
      <c r="J7549" s="89">
        <v>0</v>
      </c>
      <c r="K7549" s="89">
        <v>0</v>
      </c>
      <c r="L7549" s="89">
        <v>0</v>
      </c>
      <c r="M7549" s="89">
        <v>0</v>
      </c>
      <c r="N7549" s="89">
        <v>0</v>
      </c>
      <c r="O7549" s="89">
        <v>2</v>
      </c>
      <c r="P7549" s="89">
        <v>445</v>
      </c>
      <c r="Q7549" s="89">
        <v>15781.5</v>
      </c>
      <c r="R7549" s="88">
        <f>VLOOKUP(P7549,NEW_TRAIN_TEST!$A$1:$M$980,13,0)</f>
        <v>15777.5</v>
      </c>
      <c r="S7549" s="88">
        <f>VLOOKUP(P7549,NEW_TRAIN_TEST!$A$1:$M$980,11,0)</f>
        <v>15824</v>
      </c>
      <c r="T7549" s="6">
        <f t="shared" si="234"/>
        <v>0</v>
      </c>
      <c r="U7549" s="6">
        <f t="shared" si="235"/>
        <v>0</v>
      </c>
    </row>
    <row r="7550" spans="1:21" x14ac:dyDescent="0.2">
      <c r="A7550" s="88">
        <v>7551</v>
      </c>
      <c r="B7550" s="88">
        <v>4</v>
      </c>
      <c r="C7550" s="88" t="s">
        <v>2130</v>
      </c>
      <c r="D7550" s="89" t="s">
        <v>1699</v>
      </c>
      <c r="E7550" s="89">
        <v>17</v>
      </c>
      <c r="F7550" s="89">
        <v>3</v>
      </c>
      <c r="G7550" s="89">
        <v>1</v>
      </c>
      <c r="H7550" s="89">
        <v>0</v>
      </c>
      <c r="I7550" s="89">
        <v>2</v>
      </c>
      <c r="J7550" s="89">
        <v>2</v>
      </c>
      <c r="K7550" s="89">
        <v>0</v>
      </c>
      <c r="L7550" s="89">
        <v>0</v>
      </c>
      <c r="M7550" s="89">
        <v>0</v>
      </c>
      <c r="N7550" s="89">
        <v>0</v>
      </c>
      <c r="O7550" s="89">
        <v>2</v>
      </c>
      <c r="P7550" s="89">
        <v>791</v>
      </c>
      <c r="Q7550" s="89">
        <v>15637.5</v>
      </c>
      <c r="R7550" s="88">
        <f>VLOOKUP(P7550,NEW_TRAIN_TEST!$A$1:$M$980,13,0)</f>
        <v>15475.5</v>
      </c>
      <c r="S7550" s="88">
        <f>VLOOKUP(P7550,NEW_TRAIN_TEST!$A$1:$M$980,11,0)</f>
        <v>15883</v>
      </c>
      <c r="T7550" s="6">
        <f t="shared" si="234"/>
        <v>0</v>
      </c>
      <c r="U7550" s="6">
        <f t="shared" si="235"/>
        <v>0</v>
      </c>
    </row>
    <row r="7551" spans="1:21" x14ac:dyDescent="0.2">
      <c r="A7551" s="88">
        <v>7552</v>
      </c>
      <c r="B7551" s="88">
        <v>4</v>
      </c>
      <c r="C7551" s="88" t="s">
        <v>2130</v>
      </c>
      <c r="D7551" s="89" t="s">
        <v>1699</v>
      </c>
      <c r="E7551" s="89">
        <v>13</v>
      </c>
      <c r="F7551" s="89">
        <v>1</v>
      </c>
      <c r="G7551" s="89">
        <v>0</v>
      </c>
      <c r="H7551" s="89">
        <v>0</v>
      </c>
      <c r="I7551" s="89">
        <v>2</v>
      </c>
      <c r="J7551" s="89">
        <v>0</v>
      </c>
      <c r="K7551" s="89">
        <v>0</v>
      </c>
      <c r="L7551" s="89">
        <v>0</v>
      </c>
      <c r="M7551" s="89">
        <v>0</v>
      </c>
      <c r="N7551" s="89">
        <v>0</v>
      </c>
      <c r="O7551" s="89">
        <v>2</v>
      </c>
      <c r="P7551" s="89">
        <v>45</v>
      </c>
      <c r="Q7551" s="89">
        <v>6744</v>
      </c>
      <c r="R7551" s="88">
        <f>VLOOKUP(P7551,NEW_TRAIN_TEST!$A$1:$M$980,13,0)</f>
        <v>6298</v>
      </c>
      <c r="S7551" s="88">
        <f>VLOOKUP(P7551,NEW_TRAIN_TEST!$A$1:$M$980,11,0)</f>
        <v>6903</v>
      </c>
      <c r="T7551" s="6">
        <f t="shared" si="234"/>
        <v>0</v>
      </c>
      <c r="U7551" s="6">
        <f t="shared" si="235"/>
        <v>0</v>
      </c>
    </row>
    <row r="7552" spans="1:21" x14ac:dyDescent="0.2">
      <c r="A7552" s="88">
        <v>7553</v>
      </c>
      <c r="B7552" s="88">
        <v>4</v>
      </c>
      <c r="C7552" s="88" t="s">
        <v>2130</v>
      </c>
      <c r="D7552" s="89" t="s">
        <v>1699</v>
      </c>
      <c r="E7552" s="89">
        <v>4</v>
      </c>
      <c r="F7552" s="89">
        <v>2</v>
      </c>
      <c r="G7552" s="89">
        <v>0</v>
      </c>
      <c r="H7552" s="89">
        <v>2</v>
      </c>
      <c r="I7552" s="89">
        <v>2</v>
      </c>
      <c r="J7552" s="89">
        <v>0</v>
      </c>
      <c r="K7552" s="89">
        <v>0</v>
      </c>
      <c r="L7552" s="89">
        <v>0</v>
      </c>
      <c r="M7552" s="89">
        <v>20</v>
      </c>
      <c r="N7552" s="89">
        <v>0</v>
      </c>
      <c r="O7552" s="89">
        <v>2</v>
      </c>
      <c r="P7552" s="89">
        <v>45</v>
      </c>
      <c r="Q7552" s="89">
        <v>6840</v>
      </c>
      <c r="R7552" s="88">
        <f>VLOOKUP(P7552,NEW_TRAIN_TEST!$A$1:$M$980,13,0)</f>
        <v>6298</v>
      </c>
      <c r="S7552" s="88">
        <f>VLOOKUP(P7552,NEW_TRAIN_TEST!$A$1:$M$980,11,0)</f>
        <v>6903</v>
      </c>
      <c r="T7552" s="6">
        <f t="shared" si="234"/>
        <v>0</v>
      </c>
      <c r="U7552" s="6">
        <f t="shared" si="235"/>
        <v>1</v>
      </c>
    </row>
    <row r="7553" spans="1:21" x14ac:dyDescent="0.2">
      <c r="A7553" s="88">
        <v>7554</v>
      </c>
      <c r="B7553" s="88">
        <v>4</v>
      </c>
      <c r="C7553" s="88" t="s">
        <v>2130</v>
      </c>
      <c r="D7553" s="89" t="s">
        <v>1699</v>
      </c>
      <c r="E7553" s="89">
        <v>7</v>
      </c>
      <c r="F7553" s="89">
        <v>2</v>
      </c>
      <c r="G7553" s="89">
        <v>1</v>
      </c>
      <c r="H7553" s="89">
        <v>2</v>
      </c>
      <c r="I7553" s="89">
        <v>2</v>
      </c>
      <c r="J7553" s="89">
        <v>0</v>
      </c>
      <c r="K7553" s="89">
        <v>0</v>
      </c>
      <c r="L7553" s="89">
        <v>1</v>
      </c>
      <c r="M7553" s="89">
        <v>0</v>
      </c>
      <c r="N7553" s="89">
        <v>0</v>
      </c>
      <c r="O7553" s="89">
        <v>2</v>
      </c>
      <c r="P7553" s="89">
        <v>346</v>
      </c>
      <c r="Q7553" s="89">
        <v>8391</v>
      </c>
      <c r="R7553" s="88">
        <f>VLOOKUP(P7553,NEW_TRAIN_TEST!$A$1:$M$980,13,0)</f>
        <v>8299</v>
      </c>
      <c r="S7553" s="88">
        <f>VLOOKUP(P7553,NEW_TRAIN_TEST!$A$1:$M$980,11,0)</f>
        <v>8503</v>
      </c>
      <c r="T7553" s="6">
        <f t="shared" si="234"/>
        <v>1</v>
      </c>
      <c r="U7553" s="6">
        <f t="shared" si="235"/>
        <v>0</v>
      </c>
    </row>
    <row r="7554" spans="1:21" x14ac:dyDescent="0.2">
      <c r="A7554" s="88">
        <v>7555</v>
      </c>
      <c r="B7554" s="88">
        <v>4</v>
      </c>
      <c r="C7554" s="88" t="s">
        <v>2130</v>
      </c>
      <c r="D7554" s="89" t="s">
        <v>1699</v>
      </c>
      <c r="E7554" s="89">
        <v>24</v>
      </c>
      <c r="F7554" s="89">
        <v>0</v>
      </c>
      <c r="G7554" s="89">
        <v>0</v>
      </c>
      <c r="H7554" s="89">
        <v>0</v>
      </c>
      <c r="I7554" s="89">
        <v>0</v>
      </c>
      <c r="J7554" s="89">
        <v>0</v>
      </c>
      <c r="K7554" s="89">
        <v>0</v>
      </c>
      <c r="L7554" s="89">
        <v>0</v>
      </c>
      <c r="M7554" s="89">
        <v>24</v>
      </c>
      <c r="N7554" s="89">
        <v>0</v>
      </c>
      <c r="O7554" s="89">
        <v>0</v>
      </c>
      <c r="P7554" s="89">
        <v>495</v>
      </c>
      <c r="Q7554" s="89">
        <v>9249</v>
      </c>
      <c r="R7554" s="88">
        <f>VLOOKUP(P7554,NEW_TRAIN_TEST!$A$1:$M$980,13,0)</f>
        <v>3393</v>
      </c>
      <c r="S7554" s="88">
        <f>VLOOKUP(P7554,NEW_TRAIN_TEST!$A$1:$M$980,11,0)</f>
        <v>9887</v>
      </c>
      <c r="T7554" s="6">
        <f t="shared" si="234"/>
        <v>0</v>
      </c>
      <c r="U7554" s="6">
        <f t="shared" si="235"/>
        <v>1</v>
      </c>
    </row>
    <row r="7555" spans="1:21" x14ac:dyDescent="0.2">
      <c r="A7555" s="88">
        <v>7556</v>
      </c>
      <c r="B7555" s="88">
        <v>4</v>
      </c>
      <c r="C7555" s="88" t="s">
        <v>2130</v>
      </c>
      <c r="D7555" s="89" t="s">
        <v>1699</v>
      </c>
      <c r="E7555" s="89">
        <v>8</v>
      </c>
      <c r="F7555" s="89">
        <v>1</v>
      </c>
      <c r="G7555" s="89">
        <v>0</v>
      </c>
      <c r="H7555" s="89">
        <v>0</v>
      </c>
      <c r="I7555" s="89">
        <v>2</v>
      </c>
      <c r="J7555" s="89">
        <v>0</v>
      </c>
      <c r="K7555" s="89">
        <v>0</v>
      </c>
      <c r="L7555" s="89">
        <v>1</v>
      </c>
      <c r="M7555" s="89">
        <v>0</v>
      </c>
      <c r="N7555" s="89">
        <v>0</v>
      </c>
      <c r="O7555" s="89">
        <v>2</v>
      </c>
      <c r="P7555" s="89">
        <v>944</v>
      </c>
      <c r="Q7555" s="89">
        <v>6563</v>
      </c>
      <c r="R7555" s="88">
        <f>VLOOKUP(P7555,NEW_TRAIN_TEST!$A$1:$M$980,13,0)</f>
        <v>6148.5</v>
      </c>
      <c r="S7555" s="88">
        <f>VLOOKUP(P7555,NEW_TRAIN_TEST!$A$1:$M$980,11,0)</f>
        <v>7103</v>
      </c>
      <c r="T7555" s="6">
        <f t="shared" ref="T7555:T7618" si="236">IF(L7555&gt;0,1,0)</f>
        <v>1</v>
      </c>
      <c r="U7555" s="6">
        <f t="shared" ref="U7555:U7618" si="237">IF(M7555&gt;0,1,0)</f>
        <v>0</v>
      </c>
    </row>
    <row r="7556" spans="1:21" x14ac:dyDescent="0.2">
      <c r="A7556" s="88">
        <v>7557</v>
      </c>
      <c r="B7556" s="88">
        <v>4</v>
      </c>
      <c r="C7556" s="88" t="s">
        <v>2130</v>
      </c>
      <c r="D7556" s="89" t="s">
        <v>1699</v>
      </c>
      <c r="E7556" s="89">
        <v>7</v>
      </c>
      <c r="F7556" s="89">
        <v>1</v>
      </c>
      <c r="G7556" s="89">
        <v>0</v>
      </c>
      <c r="H7556" s="89">
        <v>0</v>
      </c>
      <c r="I7556" s="89">
        <v>2</v>
      </c>
      <c r="J7556" s="89">
        <v>0</v>
      </c>
      <c r="K7556" s="89">
        <v>0</v>
      </c>
      <c r="L7556" s="89">
        <v>1</v>
      </c>
      <c r="M7556" s="89">
        <v>10</v>
      </c>
      <c r="N7556" s="89">
        <v>0</v>
      </c>
      <c r="O7556" s="89">
        <v>2</v>
      </c>
      <c r="P7556" s="89">
        <v>944</v>
      </c>
      <c r="Q7556" s="89">
        <v>6907.5</v>
      </c>
      <c r="R7556" s="88">
        <f>VLOOKUP(P7556,NEW_TRAIN_TEST!$A$1:$M$980,13,0)</f>
        <v>6148.5</v>
      </c>
      <c r="S7556" s="88">
        <f>VLOOKUP(P7556,NEW_TRAIN_TEST!$A$1:$M$980,11,0)</f>
        <v>7103</v>
      </c>
      <c r="T7556" s="6">
        <f t="shared" si="236"/>
        <v>1</v>
      </c>
      <c r="U7556" s="6">
        <f t="shared" si="237"/>
        <v>1</v>
      </c>
    </row>
    <row r="7557" spans="1:21" x14ac:dyDescent="0.2">
      <c r="A7557" s="88">
        <v>7558</v>
      </c>
      <c r="B7557" s="88">
        <v>4</v>
      </c>
      <c r="C7557" s="88" t="s">
        <v>2130</v>
      </c>
      <c r="D7557" s="89" t="s">
        <v>1699</v>
      </c>
      <c r="E7557" s="89">
        <v>15</v>
      </c>
      <c r="F7557" s="89">
        <v>2</v>
      </c>
      <c r="G7557" s="89">
        <v>1</v>
      </c>
      <c r="H7557" s="89">
        <v>0</v>
      </c>
      <c r="I7557" s="89">
        <v>2</v>
      </c>
      <c r="J7557" s="89">
        <v>0</v>
      </c>
      <c r="K7557" s="89">
        <v>0</v>
      </c>
      <c r="L7557" s="89">
        <v>0</v>
      </c>
      <c r="M7557" s="89">
        <v>0</v>
      </c>
      <c r="N7557" s="89">
        <v>0</v>
      </c>
      <c r="O7557" s="89">
        <v>2</v>
      </c>
      <c r="P7557" s="89">
        <v>90</v>
      </c>
      <c r="Q7557" s="89">
        <v>653.5</v>
      </c>
      <c r="R7557" s="88">
        <f>VLOOKUP(P7557,NEW_TRAIN_TEST!$A$1:$M$980,13,0)</f>
        <v>640</v>
      </c>
      <c r="S7557" s="88">
        <f>VLOOKUP(P7557,NEW_TRAIN_TEST!$A$1:$M$980,11,0)</f>
        <v>664</v>
      </c>
      <c r="T7557" s="6">
        <f t="shared" si="236"/>
        <v>0</v>
      </c>
      <c r="U7557" s="6">
        <f t="shared" si="237"/>
        <v>0</v>
      </c>
    </row>
    <row r="7558" spans="1:21" x14ac:dyDescent="0.2">
      <c r="A7558" s="88">
        <v>7559</v>
      </c>
      <c r="B7558" s="88">
        <v>4</v>
      </c>
      <c r="C7558" s="88" t="s">
        <v>2130</v>
      </c>
      <c r="D7558" s="89" t="s">
        <v>1699</v>
      </c>
      <c r="E7558" s="89">
        <v>14</v>
      </c>
      <c r="F7558" s="89">
        <v>5</v>
      </c>
      <c r="G7558" s="89">
        <v>2</v>
      </c>
      <c r="H7558" s="89">
        <v>0</v>
      </c>
      <c r="I7558" s="89">
        <v>2</v>
      </c>
      <c r="J7558" s="89">
        <v>0</v>
      </c>
      <c r="K7558" s="89">
        <v>0</v>
      </c>
      <c r="L7558" s="89">
        <v>1</v>
      </c>
      <c r="M7558" s="89">
        <v>26</v>
      </c>
      <c r="N7558" s="89">
        <v>0</v>
      </c>
      <c r="O7558" s="89">
        <v>2</v>
      </c>
      <c r="P7558" s="89">
        <v>90</v>
      </c>
      <c r="Q7558" s="89">
        <v>658</v>
      </c>
      <c r="R7558" s="88">
        <f>VLOOKUP(P7558,NEW_TRAIN_TEST!$A$1:$M$980,13,0)</f>
        <v>640</v>
      </c>
      <c r="S7558" s="88">
        <f>VLOOKUP(P7558,NEW_TRAIN_TEST!$A$1:$M$980,11,0)</f>
        <v>664</v>
      </c>
      <c r="T7558" s="6">
        <f t="shared" si="236"/>
        <v>1</v>
      </c>
      <c r="U7558" s="6">
        <f t="shared" si="237"/>
        <v>1</v>
      </c>
    </row>
    <row r="7559" spans="1:21" x14ac:dyDescent="0.2">
      <c r="A7559" s="88">
        <v>7560</v>
      </c>
      <c r="B7559" s="88">
        <v>4</v>
      </c>
      <c r="C7559" s="88" t="s">
        <v>2130</v>
      </c>
      <c r="D7559" s="89" t="s">
        <v>1699</v>
      </c>
      <c r="E7559" s="89">
        <v>4</v>
      </c>
      <c r="F7559" s="89">
        <v>0</v>
      </c>
      <c r="G7559" s="89">
        <v>0</v>
      </c>
      <c r="H7559" s="89">
        <v>0</v>
      </c>
      <c r="I7559" s="89">
        <v>0</v>
      </c>
      <c r="J7559" s="89">
        <v>0</v>
      </c>
      <c r="K7559" s="89">
        <v>0</v>
      </c>
      <c r="L7559" s="89">
        <v>1</v>
      </c>
      <c r="M7559" s="89">
        <v>0</v>
      </c>
      <c r="N7559" s="89">
        <v>0</v>
      </c>
      <c r="O7559" s="89">
        <v>0</v>
      </c>
      <c r="P7559" s="89">
        <v>85</v>
      </c>
      <c r="Q7559" s="89">
        <v>469</v>
      </c>
      <c r="R7559" s="88">
        <f>VLOOKUP(P7559,NEW_TRAIN_TEST!$A$1:$M$980,13,0)</f>
        <v>452.5</v>
      </c>
      <c r="S7559" s="88">
        <f>VLOOKUP(P7559,NEW_TRAIN_TEST!$A$1:$M$980,11,0)</f>
        <v>473</v>
      </c>
      <c r="T7559" s="6">
        <f t="shared" si="236"/>
        <v>1</v>
      </c>
      <c r="U7559" s="6">
        <f t="shared" si="237"/>
        <v>0</v>
      </c>
    </row>
    <row r="7560" spans="1:21" x14ac:dyDescent="0.2">
      <c r="A7560" s="88">
        <v>7561</v>
      </c>
      <c r="B7560" s="88">
        <v>4</v>
      </c>
      <c r="C7560" s="88" t="s">
        <v>2130</v>
      </c>
      <c r="D7560" s="89" t="s">
        <v>1699</v>
      </c>
      <c r="E7560" s="89">
        <v>6</v>
      </c>
      <c r="F7560" s="89">
        <v>1</v>
      </c>
      <c r="G7560" s="89">
        <v>0</v>
      </c>
      <c r="H7560" s="89">
        <v>0</v>
      </c>
      <c r="I7560" s="89">
        <v>2</v>
      </c>
      <c r="J7560" s="89">
        <v>0</v>
      </c>
      <c r="K7560" s="89">
        <v>0</v>
      </c>
      <c r="L7560" s="89">
        <v>1</v>
      </c>
      <c r="M7560" s="89">
        <v>0</v>
      </c>
      <c r="N7560" s="89">
        <v>0</v>
      </c>
      <c r="O7560" s="89">
        <v>2</v>
      </c>
      <c r="P7560" s="89">
        <v>86</v>
      </c>
      <c r="Q7560" s="89">
        <v>572.5</v>
      </c>
      <c r="R7560" s="88">
        <f>VLOOKUP(P7560,NEW_TRAIN_TEST!$A$1:$M$980,13,0)</f>
        <v>567.5</v>
      </c>
      <c r="S7560" s="88">
        <f>VLOOKUP(P7560,NEW_TRAIN_TEST!$A$1:$M$980,11,0)</f>
        <v>576</v>
      </c>
      <c r="T7560" s="6">
        <f t="shared" si="236"/>
        <v>1</v>
      </c>
      <c r="U7560" s="6">
        <f t="shared" si="237"/>
        <v>0</v>
      </c>
    </row>
    <row r="7561" spans="1:21" x14ac:dyDescent="0.2">
      <c r="A7561" s="88">
        <v>7562</v>
      </c>
      <c r="B7561" s="88">
        <v>4</v>
      </c>
      <c r="C7561" s="88" t="s">
        <v>2130</v>
      </c>
      <c r="D7561" s="89" t="s">
        <v>1699</v>
      </c>
      <c r="E7561" s="89">
        <v>3</v>
      </c>
      <c r="F7561" s="89">
        <v>0</v>
      </c>
      <c r="G7561" s="89">
        <v>0</v>
      </c>
      <c r="H7561" s="89">
        <v>0</v>
      </c>
      <c r="I7561" s="89">
        <v>0</v>
      </c>
      <c r="J7561" s="89">
        <v>0</v>
      </c>
      <c r="K7561" s="89">
        <v>0</v>
      </c>
      <c r="L7561" s="89">
        <v>0</v>
      </c>
      <c r="M7561" s="89">
        <v>0</v>
      </c>
      <c r="N7561" s="89">
        <v>0</v>
      </c>
      <c r="O7561" s="89">
        <v>0</v>
      </c>
      <c r="P7561" s="89">
        <v>285</v>
      </c>
      <c r="Q7561" s="89">
        <v>11326.5</v>
      </c>
      <c r="R7561" s="88">
        <f>VLOOKUP(P7561,NEW_TRAIN_TEST!$A$1:$M$980,13,0)</f>
        <v>10748</v>
      </c>
      <c r="S7561" s="88">
        <f>VLOOKUP(P7561,NEW_TRAIN_TEST!$A$1:$M$980,11,0)</f>
        <v>11395</v>
      </c>
      <c r="T7561" s="6">
        <f t="shared" si="236"/>
        <v>0</v>
      </c>
      <c r="U7561" s="6">
        <f t="shared" si="237"/>
        <v>0</v>
      </c>
    </row>
    <row r="7562" spans="1:21" x14ac:dyDescent="0.2">
      <c r="A7562" s="88">
        <v>7563</v>
      </c>
      <c r="B7562" s="88">
        <v>4</v>
      </c>
      <c r="C7562" s="88" t="s">
        <v>2130</v>
      </c>
      <c r="D7562" s="89" t="s">
        <v>1699</v>
      </c>
      <c r="E7562" s="89">
        <v>15</v>
      </c>
      <c r="F7562" s="89">
        <v>3</v>
      </c>
      <c r="G7562" s="89">
        <v>1</v>
      </c>
      <c r="H7562" s="89">
        <v>0</v>
      </c>
      <c r="I7562" s="89">
        <v>2</v>
      </c>
      <c r="J7562" s="89">
        <v>0</v>
      </c>
      <c r="K7562" s="89">
        <v>0</v>
      </c>
      <c r="L7562" s="89">
        <v>0</v>
      </c>
      <c r="M7562" s="89">
        <v>0</v>
      </c>
      <c r="N7562" s="89">
        <v>0</v>
      </c>
      <c r="O7562" s="89">
        <v>2</v>
      </c>
      <c r="P7562" s="89">
        <v>148</v>
      </c>
      <c r="Q7562" s="89">
        <v>7185.5</v>
      </c>
      <c r="R7562" s="88">
        <f>VLOOKUP(P7562,NEW_TRAIN_TEST!$A$1:$M$980,13,0)</f>
        <v>6939.5</v>
      </c>
      <c r="S7562" s="88">
        <f>VLOOKUP(P7562,NEW_TRAIN_TEST!$A$1:$M$980,11,0)</f>
        <v>7268</v>
      </c>
      <c r="T7562" s="6">
        <f t="shared" si="236"/>
        <v>0</v>
      </c>
      <c r="U7562" s="6">
        <f t="shared" si="237"/>
        <v>0</v>
      </c>
    </row>
    <row r="7563" spans="1:21" x14ac:dyDescent="0.2">
      <c r="A7563" s="88">
        <v>7564</v>
      </c>
      <c r="B7563" s="88">
        <v>4</v>
      </c>
      <c r="C7563" s="88" t="s">
        <v>2130</v>
      </c>
      <c r="D7563" s="89" t="s">
        <v>1699</v>
      </c>
      <c r="E7563" s="89">
        <v>13</v>
      </c>
      <c r="F7563" s="89">
        <v>4</v>
      </c>
      <c r="G7563" s="89">
        <v>0</v>
      </c>
      <c r="H7563" s="89">
        <v>0</v>
      </c>
      <c r="I7563" s="89">
        <v>2</v>
      </c>
      <c r="J7563" s="89">
        <v>0</v>
      </c>
      <c r="K7563" s="89">
        <v>0</v>
      </c>
      <c r="L7563" s="89">
        <v>0</v>
      </c>
      <c r="M7563" s="89">
        <v>0</v>
      </c>
      <c r="N7563" s="89">
        <v>0</v>
      </c>
      <c r="O7563" s="89">
        <v>2</v>
      </c>
      <c r="P7563" s="89">
        <v>136</v>
      </c>
      <c r="Q7563" s="89">
        <v>5227.5</v>
      </c>
      <c r="R7563" s="88">
        <f>VLOOKUP(P7563,NEW_TRAIN_TEST!$A$1:$M$980,13,0)</f>
        <v>5136.5</v>
      </c>
      <c r="S7563" s="88">
        <f>VLOOKUP(P7563,NEW_TRAIN_TEST!$A$1:$M$980,11,0)</f>
        <v>5369</v>
      </c>
      <c r="T7563" s="6">
        <f t="shared" si="236"/>
        <v>0</v>
      </c>
      <c r="U7563" s="6">
        <f t="shared" si="237"/>
        <v>0</v>
      </c>
    </row>
    <row r="7564" spans="1:21" x14ac:dyDescent="0.2">
      <c r="A7564" s="88">
        <v>7565</v>
      </c>
      <c r="B7564" s="88">
        <v>4</v>
      </c>
      <c r="C7564" s="88" t="s">
        <v>2130</v>
      </c>
      <c r="D7564" s="89" t="s">
        <v>1699</v>
      </c>
      <c r="E7564" s="89">
        <v>11</v>
      </c>
      <c r="F7564" s="89">
        <v>2</v>
      </c>
      <c r="G7564" s="89">
        <v>1</v>
      </c>
      <c r="H7564" s="89">
        <v>2</v>
      </c>
      <c r="I7564" s="89">
        <v>2</v>
      </c>
      <c r="J7564" s="89">
        <v>0</v>
      </c>
      <c r="K7564" s="89">
        <v>0</v>
      </c>
      <c r="L7564" s="89">
        <v>0</v>
      </c>
      <c r="M7564" s="89">
        <v>27</v>
      </c>
      <c r="N7564" s="89">
        <v>0</v>
      </c>
      <c r="O7564" s="89">
        <v>2</v>
      </c>
      <c r="P7564" s="89">
        <v>546</v>
      </c>
      <c r="Q7564" s="89">
        <v>9809</v>
      </c>
      <c r="R7564" s="88">
        <f>VLOOKUP(P7564,NEW_TRAIN_TEST!$A$1:$M$980,13,0)</f>
        <v>9692.5</v>
      </c>
      <c r="S7564" s="88">
        <f>VLOOKUP(P7564,NEW_TRAIN_TEST!$A$1:$M$980,11,0)</f>
        <v>9998</v>
      </c>
      <c r="T7564" s="6">
        <f t="shared" si="236"/>
        <v>0</v>
      </c>
      <c r="U7564" s="6">
        <f t="shared" si="237"/>
        <v>1</v>
      </c>
    </row>
    <row r="7565" spans="1:21" x14ac:dyDescent="0.2">
      <c r="A7565" s="88">
        <v>7566</v>
      </c>
      <c r="B7565" s="88">
        <v>4</v>
      </c>
      <c r="C7565" s="88" t="s">
        <v>2130</v>
      </c>
      <c r="D7565" s="89" t="s">
        <v>1699</v>
      </c>
      <c r="E7565" s="89">
        <v>18</v>
      </c>
      <c r="F7565" s="89">
        <v>4</v>
      </c>
      <c r="G7565" s="89">
        <v>0</v>
      </c>
      <c r="H7565" s="89">
        <v>2</v>
      </c>
      <c r="I7565" s="89">
        <v>2</v>
      </c>
      <c r="J7565" s="89">
        <v>2</v>
      </c>
      <c r="K7565" s="89">
        <v>0</v>
      </c>
      <c r="L7565" s="89">
        <v>0</v>
      </c>
      <c r="M7565" s="89">
        <v>0</v>
      </c>
      <c r="N7565" s="89">
        <v>0</v>
      </c>
      <c r="O7565" s="89">
        <v>2</v>
      </c>
      <c r="P7565" s="89">
        <v>841</v>
      </c>
      <c r="Q7565" s="89">
        <v>7731</v>
      </c>
      <c r="R7565" s="88">
        <f>VLOOKUP(P7565,NEW_TRAIN_TEST!$A$1:$M$980,13,0)</f>
        <v>6130</v>
      </c>
      <c r="S7565" s="88">
        <f>VLOOKUP(P7565,NEW_TRAIN_TEST!$A$1:$M$980,11,0)</f>
        <v>8075</v>
      </c>
      <c r="T7565" s="6">
        <f t="shared" si="236"/>
        <v>0</v>
      </c>
      <c r="U7565" s="6">
        <f t="shared" si="237"/>
        <v>0</v>
      </c>
    </row>
    <row r="7566" spans="1:21" x14ac:dyDescent="0.2">
      <c r="A7566" s="88">
        <v>7567</v>
      </c>
      <c r="B7566" s="88">
        <v>4</v>
      </c>
      <c r="C7566" s="88" t="s">
        <v>2130</v>
      </c>
      <c r="D7566" s="89" t="s">
        <v>1699</v>
      </c>
      <c r="E7566" s="89">
        <v>11</v>
      </c>
      <c r="F7566" s="89">
        <v>0</v>
      </c>
      <c r="G7566" s="89">
        <v>0</v>
      </c>
      <c r="H7566" s="89">
        <v>0</v>
      </c>
      <c r="I7566" s="89">
        <v>0</v>
      </c>
      <c r="J7566" s="89">
        <v>0</v>
      </c>
      <c r="K7566" s="89">
        <v>0</v>
      </c>
      <c r="L7566" s="89">
        <v>0</v>
      </c>
      <c r="M7566" s="89">
        <v>0</v>
      </c>
      <c r="N7566" s="89">
        <v>0</v>
      </c>
      <c r="O7566" s="89">
        <v>0</v>
      </c>
      <c r="P7566" s="89">
        <v>92</v>
      </c>
      <c r="Q7566" s="89">
        <v>530</v>
      </c>
      <c r="R7566" s="88">
        <f>VLOOKUP(P7566,NEW_TRAIN_TEST!$A$1:$M$980,13,0)</f>
        <v>510</v>
      </c>
      <c r="S7566" s="88">
        <f>VLOOKUP(P7566,NEW_TRAIN_TEST!$A$1:$M$980,11,0)</f>
        <v>539</v>
      </c>
      <c r="T7566" s="6">
        <f t="shared" si="236"/>
        <v>0</v>
      </c>
      <c r="U7566" s="6">
        <f t="shared" si="237"/>
        <v>0</v>
      </c>
    </row>
    <row r="7567" spans="1:21" x14ac:dyDescent="0.2">
      <c r="A7567" s="88">
        <v>7568</v>
      </c>
      <c r="B7567" s="88">
        <v>4</v>
      </c>
      <c r="C7567" s="88" t="s">
        <v>2130</v>
      </c>
      <c r="D7567" s="89" t="s">
        <v>1699</v>
      </c>
      <c r="E7567" s="89">
        <v>18</v>
      </c>
      <c r="F7567" s="89">
        <v>2</v>
      </c>
      <c r="G7567" s="89">
        <v>0</v>
      </c>
      <c r="H7567" s="89">
        <v>0</v>
      </c>
      <c r="I7567" s="89">
        <v>2</v>
      </c>
      <c r="J7567" s="89">
        <v>0</v>
      </c>
      <c r="K7567" s="89">
        <v>0</v>
      </c>
      <c r="L7567" s="89">
        <v>0</v>
      </c>
      <c r="M7567" s="89">
        <v>0</v>
      </c>
      <c r="N7567" s="89">
        <v>0</v>
      </c>
      <c r="O7567" s="89">
        <v>2</v>
      </c>
      <c r="P7567" s="89">
        <v>41</v>
      </c>
      <c r="Q7567" s="89">
        <v>7799</v>
      </c>
      <c r="R7567" s="88">
        <f>VLOOKUP(P7567,NEW_TRAIN_TEST!$A$1:$M$980,13,0)</f>
        <v>7302</v>
      </c>
      <c r="S7567" s="88">
        <f>VLOOKUP(P7567,NEW_TRAIN_TEST!$A$1:$M$980,11,0)</f>
        <v>7877</v>
      </c>
      <c r="T7567" s="6">
        <f t="shared" si="236"/>
        <v>0</v>
      </c>
      <c r="U7567" s="6">
        <f t="shared" si="237"/>
        <v>0</v>
      </c>
    </row>
    <row r="7568" spans="1:21" x14ac:dyDescent="0.2">
      <c r="A7568" s="88">
        <v>7569</v>
      </c>
      <c r="B7568" s="88">
        <v>4</v>
      </c>
      <c r="C7568" s="88" t="s">
        <v>2130</v>
      </c>
      <c r="D7568" s="89" t="s">
        <v>1699</v>
      </c>
      <c r="E7568" s="89">
        <v>4</v>
      </c>
      <c r="F7568" s="89">
        <v>2</v>
      </c>
      <c r="G7568" s="89">
        <v>0</v>
      </c>
      <c r="H7568" s="89">
        <v>2</v>
      </c>
      <c r="I7568" s="89">
        <v>2</v>
      </c>
      <c r="J7568" s="89">
        <v>0</v>
      </c>
      <c r="K7568" s="89">
        <v>0</v>
      </c>
      <c r="L7568" s="89">
        <v>1</v>
      </c>
      <c r="M7568" s="89">
        <v>0</v>
      </c>
      <c r="N7568" s="89">
        <v>0</v>
      </c>
      <c r="O7568" s="89">
        <v>2</v>
      </c>
      <c r="P7568" s="89">
        <v>438</v>
      </c>
      <c r="Q7568" s="89">
        <v>16385.5</v>
      </c>
      <c r="R7568" s="88">
        <f>VLOOKUP(P7568,NEW_TRAIN_TEST!$A$1:$M$980,13,0)</f>
        <v>16362</v>
      </c>
      <c r="S7568" s="88">
        <f>VLOOKUP(P7568,NEW_TRAIN_TEST!$A$1:$M$980,11,0)</f>
        <v>16434</v>
      </c>
      <c r="T7568" s="6">
        <f t="shared" si="236"/>
        <v>1</v>
      </c>
      <c r="U7568" s="6">
        <f t="shared" si="237"/>
        <v>0</v>
      </c>
    </row>
    <row r="7569" spans="1:21" x14ac:dyDescent="0.2">
      <c r="A7569" s="88">
        <v>7570</v>
      </c>
      <c r="B7569" s="88">
        <v>4</v>
      </c>
      <c r="C7569" s="88" t="s">
        <v>2130</v>
      </c>
      <c r="D7569" s="89" t="s">
        <v>1699</v>
      </c>
      <c r="E7569" s="89">
        <v>18</v>
      </c>
      <c r="F7569" s="89">
        <v>0</v>
      </c>
      <c r="G7569" s="89">
        <v>0</v>
      </c>
      <c r="H7569" s="89">
        <v>0</v>
      </c>
      <c r="I7569" s="89">
        <v>0</v>
      </c>
      <c r="J7569" s="89">
        <v>0</v>
      </c>
      <c r="K7569" s="89">
        <v>0</v>
      </c>
      <c r="L7569" s="89">
        <v>0</v>
      </c>
      <c r="M7569" s="89">
        <v>0</v>
      </c>
      <c r="N7569" s="89">
        <v>0</v>
      </c>
      <c r="O7569" s="89">
        <v>0</v>
      </c>
      <c r="P7569" s="89">
        <v>95</v>
      </c>
      <c r="Q7569" s="89">
        <v>669</v>
      </c>
      <c r="R7569" s="88">
        <f>VLOOKUP(P7569,NEW_TRAIN_TEST!$A$1:$M$980,13,0)</f>
        <v>646.5</v>
      </c>
      <c r="S7569" s="88">
        <f>VLOOKUP(P7569,NEW_TRAIN_TEST!$A$1:$M$980,11,0)</f>
        <v>678</v>
      </c>
      <c r="T7569" s="6">
        <f t="shared" si="236"/>
        <v>0</v>
      </c>
      <c r="U7569" s="6">
        <f t="shared" si="237"/>
        <v>0</v>
      </c>
    </row>
    <row r="7570" spans="1:21" x14ac:dyDescent="0.2">
      <c r="A7570" s="88">
        <v>7571</v>
      </c>
      <c r="B7570" s="88">
        <v>4</v>
      </c>
      <c r="C7570" s="88" t="s">
        <v>2130</v>
      </c>
      <c r="D7570" s="89" t="s">
        <v>1699</v>
      </c>
      <c r="E7570" s="89">
        <v>11</v>
      </c>
      <c r="F7570" s="89">
        <v>2</v>
      </c>
      <c r="G7570" s="89">
        <v>2</v>
      </c>
      <c r="H7570" s="89">
        <v>0</v>
      </c>
      <c r="I7570" s="89">
        <v>2</v>
      </c>
      <c r="J7570" s="89">
        <v>0</v>
      </c>
      <c r="K7570" s="89">
        <v>0</v>
      </c>
      <c r="L7570" s="89">
        <v>1</v>
      </c>
      <c r="M7570" s="89">
        <v>24</v>
      </c>
      <c r="N7570" s="89">
        <v>0</v>
      </c>
      <c r="O7570" s="89">
        <v>2</v>
      </c>
      <c r="P7570" s="89">
        <v>95</v>
      </c>
      <c r="Q7570" s="89">
        <v>674.5</v>
      </c>
      <c r="R7570" s="88">
        <f>VLOOKUP(P7570,NEW_TRAIN_TEST!$A$1:$M$980,13,0)</f>
        <v>646.5</v>
      </c>
      <c r="S7570" s="88">
        <f>VLOOKUP(P7570,NEW_TRAIN_TEST!$A$1:$M$980,11,0)</f>
        <v>678</v>
      </c>
      <c r="T7570" s="6">
        <f t="shared" si="236"/>
        <v>1</v>
      </c>
      <c r="U7570" s="6">
        <f t="shared" si="237"/>
        <v>1</v>
      </c>
    </row>
    <row r="7571" spans="1:21" x14ac:dyDescent="0.2">
      <c r="A7571" s="88">
        <v>7572</v>
      </c>
      <c r="B7571" s="88">
        <v>4</v>
      </c>
      <c r="C7571" s="88" t="s">
        <v>2130</v>
      </c>
      <c r="D7571" s="89" t="s">
        <v>1699</v>
      </c>
      <c r="E7571" s="89">
        <v>4</v>
      </c>
      <c r="F7571" s="89">
        <v>2</v>
      </c>
      <c r="G7571" s="89">
        <v>0</v>
      </c>
      <c r="H7571" s="89">
        <v>2</v>
      </c>
      <c r="I7571" s="89">
        <v>2</v>
      </c>
      <c r="J7571" s="89">
        <v>0</v>
      </c>
      <c r="K7571" s="89">
        <v>0</v>
      </c>
      <c r="L7571" s="89">
        <v>0</v>
      </c>
      <c r="M7571" s="89">
        <v>0</v>
      </c>
      <c r="N7571" s="89">
        <v>0</v>
      </c>
      <c r="O7571" s="89">
        <v>2</v>
      </c>
      <c r="P7571" s="89">
        <v>433</v>
      </c>
      <c r="Q7571" s="89">
        <v>12771.5</v>
      </c>
      <c r="R7571" s="88">
        <f>VLOOKUP(P7571,NEW_TRAIN_TEST!$A$1:$M$980,13,0)</f>
        <v>12727</v>
      </c>
      <c r="S7571" s="88">
        <f>VLOOKUP(P7571,NEW_TRAIN_TEST!$A$1:$M$980,11,0)</f>
        <v>12824</v>
      </c>
      <c r="T7571" s="6">
        <f t="shared" si="236"/>
        <v>0</v>
      </c>
      <c r="U7571" s="6">
        <f t="shared" si="237"/>
        <v>0</v>
      </c>
    </row>
    <row r="7572" spans="1:21" x14ac:dyDescent="0.2">
      <c r="A7572" s="88">
        <v>7573</v>
      </c>
      <c r="B7572" s="88">
        <v>4</v>
      </c>
      <c r="C7572" s="88" t="s">
        <v>2130</v>
      </c>
      <c r="D7572" s="89" t="s">
        <v>1699</v>
      </c>
      <c r="E7572" s="89">
        <v>20</v>
      </c>
      <c r="F7572" s="89">
        <v>0</v>
      </c>
      <c r="G7572" s="89">
        <v>0</v>
      </c>
      <c r="H7572" s="89">
        <v>0</v>
      </c>
      <c r="I7572" s="89">
        <v>0</v>
      </c>
      <c r="J7572" s="89">
        <v>0</v>
      </c>
      <c r="K7572" s="89">
        <v>0</v>
      </c>
      <c r="L7572" s="89">
        <v>0</v>
      </c>
      <c r="M7572" s="89">
        <v>0</v>
      </c>
      <c r="N7572" s="89">
        <v>0</v>
      </c>
      <c r="O7572" s="89">
        <v>0</v>
      </c>
      <c r="P7572" s="89">
        <v>883</v>
      </c>
      <c r="Q7572" s="89">
        <v>14095</v>
      </c>
      <c r="R7572" s="88">
        <f>VLOOKUP(P7572,NEW_TRAIN_TEST!$A$1:$M$980,13,0)</f>
        <v>13009</v>
      </c>
      <c r="S7572" s="88">
        <f>VLOOKUP(P7572,NEW_TRAIN_TEST!$A$1:$M$980,11,0)</f>
        <v>14186</v>
      </c>
      <c r="T7572" s="6">
        <f t="shared" si="236"/>
        <v>0</v>
      </c>
      <c r="U7572" s="6">
        <f t="shared" si="237"/>
        <v>0</v>
      </c>
    </row>
    <row r="7573" spans="1:21" x14ac:dyDescent="0.2">
      <c r="A7573" s="88">
        <v>7574</v>
      </c>
      <c r="B7573" s="88">
        <v>4</v>
      </c>
      <c r="C7573" s="88" t="s">
        <v>2130</v>
      </c>
      <c r="D7573" s="89" t="s">
        <v>1699</v>
      </c>
      <c r="E7573" s="89">
        <v>11</v>
      </c>
      <c r="F7573" s="89">
        <v>1</v>
      </c>
      <c r="G7573" s="89">
        <v>0</v>
      </c>
      <c r="H7573" s="89">
        <v>0</v>
      </c>
      <c r="I7573" s="89">
        <v>2</v>
      </c>
      <c r="J7573" s="89">
        <v>0</v>
      </c>
      <c r="K7573" s="89">
        <v>0</v>
      </c>
      <c r="L7573" s="89">
        <v>0</v>
      </c>
      <c r="M7573" s="89">
        <v>0</v>
      </c>
      <c r="N7573" s="89">
        <v>0</v>
      </c>
      <c r="O7573" s="89">
        <v>2</v>
      </c>
      <c r="P7573" s="89">
        <v>42</v>
      </c>
      <c r="Q7573" s="89">
        <v>7177</v>
      </c>
      <c r="R7573" s="88">
        <f>VLOOKUP(P7573,NEW_TRAIN_TEST!$A$1:$M$980,13,0)</f>
        <v>6945</v>
      </c>
      <c r="S7573" s="88">
        <f>VLOOKUP(P7573,NEW_TRAIN_TEST!$A$1:$M$980,11,0)</f>
        <v>7337</v>
      </c>
      <c r="T7573" s="6">
        <f t="shared" si="236"/>
        <v>0</v>
      </c>
      <c r="U7573" s="6">
        <f t="shared" si="237"/>
        <v>0</v>
      </c>
    </row>
    <row r="7574" spans="1:21" x14ac:dyDescent="0.2">
      <c r="A7574" s="88">
        <v>7575</v>
      </c>
      <c r="B7574" s="88">
        <v>4</v>
      </c>
      <c r="C7574" s="88" t="s">
        <v>2130</v>
      </c>
      <c r="D7574" s="89" t="s">
        <v>1699</v>
      </c>
      <c r="E7574" s="89">
        <v>11</v>
      </c>
      <c r="F7574" s="89">
        <v>2</v>
      </c>
      <c r="G7574" s="89">
        <v>2</v>
      </c>
      <c r="H7574" s="89">
        <v>2</v>
      </c>
      <c r="I7574" s="89">
        <v>2</v>
      </c>
      <c r="J7574" s="89">
        <v>0</v>
      </c>
      <c r="K7574" s="89">
        <v>0</v>
      </c>
      <c r="L7574" s="89">
        <v>1</v>
      </c>
      <c r="M7574" s="89">
        <v>20</v>
      </c>
      <c r="N7574" s="89">
        <v>0</v>
      </c>
      <c r="O7574" s="89">
        <v>2</v>
      </c>
      <c r="P7574" s="89">
        <v>42</v>
      </c>
      <c r="Q7574" s="89">
        <v>7290</v>
      </c>
      <c r="R7574" s="88">
        <f>VLOOKUP(P7574,NEW_TRAIN_TEST!$A$1:$M$980,13,0)</f>
        <v>6945</v>
      </c>
      <c r="S7574" s="88">
        <f>VLOOKUP(P7574,NEW_TRAIN_TEST!$A$1:$M$980,11,0)</f>
        <v>7337</v>
      </c>
      <c r="T7574" s="6">
        <f t="shared" si="236"/>
        <v>1</v>
      </c>
      <c r="U7574" s="6">
        <f t="shared" si="237"/>
        <v>1</v>
      </c>
    </row>
    <row r="7575" spans="1:21" x14ac:dyDescent="0.2">
      <c r="A7575" s="88">
        <v>7576</v>
      </c>
      <c r="B7575" s="88">
        <v>4</v>
      </c>
      <c r="C7575" s="88" t="s">
        <v>2130</v>
      </c>
      <c r="D7575" s="89" t="s">
        <v>1699</v>
      </c>
      <c r="E7575" s="89">
        <v>3</v>
      </c>
      <c r="F7575" s="89">
        <v>2</v>
      </c>
      <c r="G7575" s="89">
        <v>1</v>
      </c>
      <c r="H7575" s="89">
        <v>0</v>
      </c>
      <c r="I7575" s="89">
        <v>2</v>
      </c>
      <c r="J7575" s="89">
        <v>0</v>
      </c>
      <c r="K7575" s="89">
        <v>0</v>
      </c>
      <c r="L7575" s="89">
        <v>0</v>
      </c>
      <c r="M7575" s="89">
        <v>20</v>
      </c>
      <c r="N7575" s="89">
        <v>0</v>
      </c>
      <c r="O7575" s="89">
        <v>2</v>
      </c>
      <c r="P7575" s="89">
        <v>42</v>
      </c>
      <c r="Q7575" s="89">
        <v>7293</v>
      </c>
      <c r="R7575" s="88">
        <f>VLOOKUP(P7575,NEW_TRAIN_TEST!$A$1:$M$980,13,0)</f>
        <v>6945</v>
      </c>
      <c r="S7575" s="88">
        <f>VLOOKUP(P7575,NEW_TRAIN_TEST!$A$1:$M$980,11,0)</f>
        <v>7337</v>
      </c>
      <c r="T7575" s="6">
        <f t="shared" si="236"/>
        <v>0</v>
      </c>
      <c r="U7575" s="6">
        <f t="shared" si="237"/>
        <v>1</v>
      </c>
    </row>
    <row r="7576" spans="1:21" x14ac:dyDescent="0.2">
      <c r="A7576" s="88">
        <v>7577</v>
      </c>
      <c r="B7576" s="88">
        <v>4</v>
      </c>
      <c r="C7576" s="88" t="s">
        <v>2130</v>
      </c>
      <c r="D7576" s="89" t="s">
        <v>1699</v>
      </c>
      <c r="E7576" s="89">
        <v>0</v>
      </c>
      <c r="F7576" s="89">
        <v>4</v>
      </c>
      <c r="G7576" s="89">
        <v>0</v>
      </c>
      <c r="H7576" s="89">
        <v>2</v>
      </c>
      <c r="I7576" s="89">
        <v>2</v>
      </c>
      <c r="J7576" s="89">
        <v>0</v>
      </c>
      <c r="K7576" s="89">
        <v>0</v>
      </c>
      <c r="L7576" s="89">
        <v>0</v>
      </c>
      <c r="M7576" s="89">
        <v>0</v>
      </c>
      <c r="N7576" s="89">
        <v>0</v>
      </c>
      <c r="O7576" s="89">
        <v>2</v>
      </c>
      <c r="P7576" s="89">
        <v>442</v>
      </c>
      <c r="Q7576" s="89">
        <v>10557.5</v>
      </c>
      <c r="R7576" s="88">
        <f>VLOOKUP(P7576,NEW_TRAIN_TEST!$A$1:$M$980,13,0)</f>
        <v>10557.5</v>
      </c>
      <c r="S7576" s="88">
        <f>VLOOKUP(P7576,NEW_TRAIN_TEST!$A$1:$M$980,11,0)</f>
        <v>10645</v>
      </c>
      <c r="T7576" s="6">
        <f t="shared" si="236"/>
        <v>0</v>
      </c>
      <c r="U7576" s="6">
        <f t="shared" si="237"/>
        <v>0</v>
      </c>
    </row>
    <row r="7577" spans="1:21" x14ac:dyDescent="0.2">
      <c r="A7577" s="88">
        <v>7578</v>
      </c>
      <c r="B7577" s="88">
        <v>4</v>
      </c>
      <c r="C7577" s="88" t="s">
        <v>2130</v>
      </c>
      <c r="D7577" s="89" t="s">
        <v>1699</v>
      </c>
      <c r="E7577" s="89">
        <v>0</v>
      </c>
      <c r="F7577" s="89">
        <v>4</v>
      </c>
      <c r="G7577" s="89">
        <v>0</v>
      </c>
      <c r="H7577" s="89">
        <v>2</v>
      </c>
      <c r="I7577" s="89">
        <v>2</v>
      </c>
      <c r="J7577" s="89">
        <v>0</v>
      </c>
      <c r="K7577" s="89">
        <v>0</v>
      </c>
      <c r="L7577" s="89">
        <v>0</v>
      </c>
      <c r="M7577" s="89">
        <v>0</v>
      </c>
      <c r="N7577" s="89">
        <v>0</v>
      </c>
      <c r="O7577" s="89">
        <v>2</v>
      </c>
      <c r="P7577" s="89">
        <v>442</v>
      </c>
      <c r="Q7577" s="89">
        <v>10557.75</v>
      </c>
      <c r="R7577" s="88">
        <f>VLOOKUP(P7577,NEW_TRAIN_TEST!$A$1:$M$980,13,0)</f>
        <v>10557.5</v>
      </c>
      <c r="S7577" s="88">
        <f>VLOOKUP(P7577,NEW_TRAIN_TEST!$A$1:$M$980,11,0)</f>
        <v>10645</v>
      </c>
      <c r="T7577" s="6">
        <f t="shared" si="236"/>
        <v>0</v>
      </c>
      <c r="U7577" s="6">
        <f t="shared" si="237"/>
        <v>0</v>
      </c>
    </row>
    <row r="7578" spans="1:21" x14ac:dyDescent="0.2">
      <c r="A7578" s="88">
        <v>7579</v>
      </c>
      <c r="B7578" s="88">
        <v>4</v>
      </c>
      <c r="C7578" s="88" t="s">
        <v>2130</v>
      </c>
      <c r="D7578" s="89" t="s">
        <v>1699</v>
      </c>
      <c r="E7578" s="89">
        <v>0</v>
      </c>
      <c r="F7578" s="89">
        <v>3</v>
      </c>
      <c r="G7578" s="89">
        <v>0</v>
      </c>
      <c r="H7578" s="89">
        <v>0</v>
      </c>
      <c r="I7578" s="89">
        <v>2</v>
      </c>
      <c r="J7578" s="89">
        <v>0</v>
      </c>
      <c r="K7578" s="89">
        <v>0</v>
      </c>
      <c r="L7578" s="89">
        <v>0</v>
      </c>
      <c r="M7578" s="89">
        <v>0</v>
      </c>
      <c r="N7578" s="89">
        <v>0</v>
      </c>
      <c r="O7578" s="89">
        <v>2</v>
      </c>
      <c r="P7578" s="89">
        <v>442</v>
      </c>
      <c r="Q7578" s="89">
        <v>10562.25</v>
      </c>
      <c r="R7578" s="88">
        <f>VLOOKUP(P7578,NEW_TRAIN_TEST!$A$1:$M$980,13,0)</f>
        <v>10557.5</v>
      </c>
      <c r="S7578" s="88">
        <f>VLOOKUP(P7578,NEW_TRAIN_TEST!$A$1:$M$980,11,0)</f>
        <v>10645</v>
      </c>
      <c r="T7578" s="6">
        <f t="shared" si="236"/>
        <v>0</v>
      </c>
      <c r="U7578" s="6">
        <f t="shared" si="237"/>
        <v>0</v>
      </c>
    </row>
    <row r="7579" spans="1:21" x14ac:dyDescent="0.2">
      <c r="A7579" s="88">
        <v>7580</v>
      </c>
      <c r="B7579" s="88">
        <v>4</v>
      </c>
      <c r="C7579" s="88" t="s">
        <v>2130</v>
      </c>
      <c r="D7579" s="89" t="s">
        <v>1699</v>
      </c>
      <c r="E7579" s="89">
        <v>0</v>
      </c>
      <c r="F7579" s="89">
        <v>3</v>
      </c>
      <c r="G7579" s="89">
        <v>0</v>
      </c>
      <c r="H7579" s="89">
        <v>0</v>
      </c>
      <c r="I7579" s="89">
        <v>0</v>
      </c>
      <c r="J7579" s="89">
        <v>0</v>
      </c>
      <c r="K7579" s="89">
        <v>0</v>
      </c>
      <c r="L7579" s="89">
        <v>0</v>
      </c>
      <c r="M7579" s="89">
        <v>0</v>
      </c>
      <c r="N7579" s="89">
        <v>0</v>
      </c>
      <c r="O7579" s="89">
        <v>0</v>
      </c>
      <c r="P7579" s="89">
        <v>442</v>
      </c>
      <c r="Q7579" s="89">
        <v>10566.25</v>
      </c>
      <c r="R7579" s="88">
        <f>VLOOKUP(P7579,NEW_TRAIN_TEST!$A$1:$M$980,13,0)</f>
        <v>10557.5</v>
      </c>
      <c r="S7579" s="88">
        <f>VLOOKUP(P7579,NEW_TRAIN_TEST!$A$1:$M$980,11,0)</f>
        <v>10645</v>
      </c>
      <c r="T7579" s="6">
        <f t="shared" si="236"/>
        <v>0</v>
      </c>
      <c r="U7579" s="6">
        <f t="shared" si="237"/>
        <v>0</v>
      </c>
    </row>
    <row r="7580" spans="1:21" x14ac:dyDescent="0.2">
      <c r="A7580" s="88">
        <v>7581</v>
      </c>
      <c r="B7580" s="88">
        <v>4</v>
      </c>
      <c r="C7580" s="88" t="s">
        <v>2130</v>
      </c>
      <c r="D7580" s="89" t="s">
        <v>1699</v>
      </c>
      <c r="E7580" s="89">
        <v>0</v>
      </c>
      <c r="F7580" s="89">
        <v>4</v>
      </c>
      <c r="G7580" s="89">
        <v>2</v>
      </c>
      <c r="H7580" s="89">
        <v>0</v>
      </c>
      <c r="I7580" s="89">
        <v>2</v>
      </c>
      <c r="J7580" s="89">
        <v>0</v>
      </c>
      <c r="K7580" s="89">
        <v>0</v>
      </c>
      <c r="L7580" s="89">
        <v>0</v>
      </c>
      <c r="M7580" s="89">
        <v>0</v>
      </c>
      <c r="N7580" s="89">
        <v>0</v>
      </c>
      <c r="O7580" s="89">
        <v>2</v>
      </c>
      <c r="P7580" s="89">
        <v>442</v>
      </c>
      <c r="Q7580" s="89">
        <v>10594.25</v>
      </c>
      <c r="R7580" s="88">
        <f>VLOOKUP(P7580,NEW_TRAIN_TEST!$A$1:$M$980,13,0)</f>
        <v>10557.5</v>
      </c>
      <c r="S7580" s="88">
        <f>VLOOKUP(P7580,NEW_TRAIN_TEST!$A$1:$M$980,11,0)</f>
        <v>10645</v>
      </c>
      <c r="T7580" s="6">
        <f t="shared" si="236"/>
        <v>0</v>
      </c>
      <c r="U7580" s="6">
        <f t="shared" si="237"/>
        <v>0</v>
      </c>
    </row>
    <row r="7581" spans="1:21" x14ac:dyDescent="0.2">
      <c r="A7581" s="88">
        <v>7582</v>
      </c>
      <c r="B7581" s="88">
        <v>4</v>
      </c>
      <c r="C7581" s="88" t="s">
        <v>2130</v>
      </c>
      <c r="D7581" s="89" t="s">
        <v>1699</v>
      </c>
      <c r="E7581" s="89">
        <v>0</v>
      </c>
      <c r="F7581" s="89">
        <v>3</v>
      </c>
      <c r="G7581" s="89">
        <v>1</v>
      </c>
      <c r="H7581" s="89">
        <v>2</v>
      </c>
      <c r="I7581" s="89">
        <v>0</v>
      </c>
      <c r="J7581" s="89">
        <v>0</v>
      </c>
      <c r="K7581" s="89">
        <v>0</v>
      </c>
      <c r="L7581" s="89">
        <v>0</v>
      </c>
      <c r="M7581" s="89">
        <v>0</v>
      </c>
      <c r="N7581" s="89">
        <v>0</v>
      </c>
      <c r="O7581" s="89">
        <v>0</v>
      </c>
      <c r="P7581" s="89">
        <v>442</v>
      </c>
      <c r="Q7581" s="89">
        <v>10603</v>
      </c>
      <c r="R7581" s="88">
        <f>VLOOKUP(P7581,NEW_TRAIN_TEST!$A$1:$M$980,13,0)</f>
        <v>10557.5</v>
      </c>
      <c r="S7581" s="88">
        <f>VLOOKUP(P7581,NEW_TRAIN_TEST!$A$1:$M$980,11,0)</f>
        <v>10645</v>
      </c>
      <c r="T7581" s="6">
        <f t="shared" si="236"/>
        <v>0</v>
      </c>
      <c r="U7581" s="6">
        <f t="shared" si="237"/>
        <v>0</v>
      </c>
    </row>
    <row r="7582" spans="1:21" x14ac:dyDescent="0.2">
      <c r="A7582" s="88">
        <v>7583</v>
      </c>
      <c r="B7582" s="88">
        <v>4</v>
      </c>
      <c r="C7582" s="88" t="s">
        <v>2130</v>
      </c>
      <c r="D7582" s="89" t="s">
        <v>1699</v>
      </c>
      <c r="E7582" s="89">
        <v>0</v>
      </c>
      <c r="F7582" s="89">
        <v>7</v>
      </c>
      <c r="G7582" s="89">
        <v>3</v>
      </c>
      <c r="H7582" s="89">
        <v>0</v>
      </c>
      <c r="I7582" s="89">
        <v>2</v>
      </c>
      <c r="J7582" s="89">
        <v>0</v>
      </c>
      <c r="K7582" s="89">
        <v>0</v>
      </c>
      <c r="L7582" s="89">
        <v>0</v>
      </c>
      <c r="M7582" s="89">
        <v>0</v>
      </c>
      <c r="N7582" s="89">
        <v>0</v>
      </c>
      <c r="O7582" s="89">
        <v>2</v>
      </c>
      <c r="P7582" s="89">
        <v>442</v>
      </c>
      <c r="Q7582" s="89">
        <v>10608.5</v>
      </c>
      <c r="R7582" s="88">
        <f>VLOOKUP(P7582,NEW_TRAIN_TEST!$A$1:$M$980,13,0)</f>
        <v>10557.5</v>
      </c>
      <c r="S7582" s="88">
        <f>VLOOKUP(P7582,NEW_TRAIN_TEST!$A$1:$M$980,11,0)</f>
        <v>10645</v>
      </c>
      <c r="T7582" s="6">
        <f t="shared" si="236"/>
        <v>0</v>
      </c>
      <c r="U7582" s="6">
        <f t="shared" si="237"/>
        <v>0</v>
      </c>
    </row>
    <row r="7583" spans="1:21" x14ac:dyDescent="0.2">
      <c r="A7583" s="88">
        <v>7584</v>
      </c>
      <c r="B7583" s="88">
        <v>4</v>
      </c>
      <c r="C7583" s="88" t="s">
        <v>2130</v>
      </c>
      <c r="D7583" s="89" t="s">
        <v>1699</v>
      </c>
      <c r="E7583" s="89">
        <v>2</v>
      </c>
      <c r="F7583" s="89">
        <v>5</v>
      </c>
      <c r="G7583" s="89">
        <v>2</v>
      </c>
      <c r="H7583" s="89">
        <v>0</v>
      </c>
      <c r="I7583" s="89">
        <v>2</v>
      </c>
      <c r="J7583" s="89">
        <v>0</v>
      </c>
      <c r="K7583" s="89">
        <v>0</v>
      </c>
      <c r="L7583" s="89">
        <v>0</v>
      </c>
      <c r="M7583" s="89">
        <v>0</v>
      </c>
      <c r="N7583" s="89">
        <v>0</v>
      </c>
      <c r="O7583" s="89">
        <v>2</v>
      </c>
      <c r="P7583" s="89">
        <v>442</v>
      </c>
      <c r="Q7583" s="89">
        <v>10622.25</v>
      </c>
      <c r="R7583" s="88">
        <f>VLOOKUP(P7583,NEW_TRAIN_TEST!$A$1:$M$980,13,0)</f>
        <v>10557.5</v>
      </c>
      <c r="S7583" s="88">
        <f>VLOOKUP(P7583,NEW_TRAIN_TEST!$A$1:$M$980,11,0)</f>
        <v>10645</v>
      </c>
      <c r="T7583" s="6">
        <f t="shared" si="236"/>
        <v>0</v>
      </c>
      <c r="U7583" s="6">
        <f t="shared" si="237"/>
        <v>0</v>
      </c>
    </row>
    <row r="7584" spans="1:21" x14ac:dyDescent="0.2">
      <c r="A7584" s="88">
        <v>7585</v>
      </c>
      <c r="B7584" s="88">
        <v>4</v>
      </c>
      <c r="C7584" s="88" t="s">
        <v>2130</v>
      </c>
      <c r="D7584" s="89" t="s">
        <v>1699</v>
      </c>
      <c r="E7584" s="89">
        <v>12</v>
      </c>
      <c r="F7584" s="89">
        <v>2</v>
      </c>
      <c r="G7584" s="89">
        <v>0</v>
      </c>
      <c r="H7584" s="89">
        <v>0</v>
      </c>
      <c r="I7584" s="89">
        <v>2</v>
      </c>
      <c r="J7584" s="89">
        <v>0</v>
      </c>
      <c r="K7584" s="89">
        <v>0</v>
      </c>
      <c r="L7584" s="89">
        <v>0</v>
      </c>
      <c r="M7584" s="89">
        <v>19</v>
      </c>
      <c r="N7584" s="89">
        <v>0</v>
      </c>
      <c r="O7584" s="89">
        <v>2</v>
      </c>
      <c r="P7584" s="89">
        <v>135</v>
      </c>
      <c r="Q7584" s="89">
        <v>5818.83</v>
      </c>
      <c r="R7584" s="88">
        <f>VLOOKUP(P7584,NEW_TRAIN_TEST!$A$1:$M$980,13,0)</f>
        <v>5671</v>
      </c>
      <c r="S7584" s="88">
        <f>VLOOKUP(P7584,NEW_TRAIN_TEST!$A$1:$M$980,11,0)</f>
        <v>5935</v>
      </c>
      <c r="T7584" s="6">
        <f t="shared" si="236"/>
        <v>0</v>
      </c>
      <c r="U7584" s="6">
        <f t="shared" si="237"/>
        <v>1</v>
      </c>
    </row>
    <row r="7585" spans="1:21" x14ac:dyDescent="0.2">
      <c r="A7585" s="88">
        <v>7586</v>
      </c>
      <c r="B7585" s="88">
        <v>4</v>
      </c>
      <c r="C7585" s="88" t="s">
        <v>2130</v>
      </c>
      <c r="D7585" s="89" t="s">
        <v>1699</v>
      </c>
      <c r="E7585" s="89">
        <v>12</v>
      </c>
      <c r="F7585" s="89">
        <v>0</v>
      </c>
      <c r="G7585" s="89">
        <v>0</v>
      </c>
      <c r="H7585" s="89">
        <v>0</v>
      </c>
      <c r="I7585" s="89">
        <v>0</v>
      </c>
      <c r="J7585" s="89">
        <v>0</v>
      </c>
      <c r="K7585" s="89">
        <v>0</v>
      </c>
      <c r="L7585" s="89">
        <v>0</v>
      </c>
      <c r="M7585" s="89">
        <v>0</v>
      </c>
      <c r="N7585" s="89">
        <v>0</v>
      </c>
      <c r="O7585" s="89">
        <v>0</v>
      </c>
      <c r="P7585" s="89">
        <v>94</v>
      </c>
      <c r="Q7585" s="89">
        <v>680.5</v>
      </c>
      <c r="R7585" s="88">
        <f>VLOOKUP(P7585,NEW_TRAIN_TEST!$A$1:$M$980,13,0)</f>
        <v>659</v>
      </c>
      <c r="S7585" s="88">
        <f>VLOOKUP(P7585,NEW_TRAIN_TEST!$A$1:$M$980,11,0)</f>
        <v>688</v>
      </c>
      <c r="T7585" s="6">
        <f t="shared" si="236"/>
        <v>0</v>
      </c>
      <c r="U7585" s="6">
        <f t="shared" si="237"/>
        <v>0</v>
      </c>
    </row>
    <row r="7586" spans="1:21" x14ac:dyDescent="0.2">
      <c r="A7586" s="88">
        <v>7587</v>
      </c>
      <c r="B7586" s="88">
        <v>4</v>
      </c>
      <c r="C7586" s="88" t="s">
        <v>2130</v>
      </c>
      <c r="D7586" s="89" t="s">
        <v>1699</v>
      </c>
      <c r="E7586" s="89">
        <v>8</v>
      </c>
      <c r="F7586" s="89">
        <v>2</v>
      </c>
      <c r="G7586" s="89">
        <v>2</v>
      </c>
      <c r="H7586" s="89">
        <v>2</v>
      </c>
      <c r="I7586" s="89">
        <v>2</v>
      </c>
      <c r="J7586" s="89">
        <v>0</v>
      </c>
      <c r="K7586" s="89">
        <v>0</v>
      </c>
      <c r="L7586" s="89">
        <v>1</v>
      </c>
      <c r="M7586" s="89">
        <v>28</v>
      </c>
      <c r="N7586" s="89">
        <v>0</v>
      </c>
      <c r="O7586" s="89">
        <v>2</v>
      </c>
      <c r="P7586" s="89">
        <v>94</v>
      </c>
      <c r="Q7586" s="89">
        <v>683.5</v>
      </c>
      <c r="R7586" s="88">
        <f>VLOOKUP(P7586,NEW_TRAIN_TEST!$A$1:$M$980,13,0)</f>
        <v>659</v>
      </c>
      <c r="S7586" s="88">
        <f>VLOOKUP(P7586,NEW_TRAIN_TEST!$A$1:$M$980,11,0)</f>
        <v>688</v>
      </c>
      <c r="T7586" s="6">
        <f t="shared" si="236"/>
        <v>1</v>
      </c>
      <c r="U7586" s="6">
        <f t="shared" si="237"/>
        <v>1</v>
      </c>
    </row>
    <row r="7587" spans="1:21" x14ac:dyDescent="0.2">
      <c r="A7587" s="88">
        <v>7588</v>
      </c>
      <c r="B7587" s="88">
        <v>4</v>
      </c>
      <c r="C7587" s="88" t="s">
        <v>2130</v>
      </c>
      <c r="D7587" s="89" t="s">
        <v>1699</v>
      </c>
      <c r="E7587" s="89">
        <v>10</v>
      </c>
      <c r="F7587" s="89">
        <v>3</v>
      </c>
      <c r="G7587" s="89">
        <v>0</v>
      </c>
      <c r="H7587" s="89">
        <v>0</v>
      </c>
      <c r="I7587" s="89">
        <v>2</v>
      </c>
      <c r="J7587" s="89">
        <v>0</v>
      </c>
      <c r="K7587" s="89">
        <v>0</v>
      </c>
      <c r="L7587" s="89">
        <v>1</v>
      </c>
      <c r="M7587" s="89">
        <v>0</v>
      </c>
      <c r="N7587" s="89">
        <v>0</v>
      </c>
      <c r="O7587" s="89">
        <v>2</v>
      </c>
      <c r="P7587" s="89">
        <v>137</v>
      </c>
      <c r="Q7587" s="89">
        <v>5471</v>
      </c>
      <c r="R7587" s="88">
        <f>VLOOKUP(P7587,NEW_TRAIN_TEST!$A$1:$M$980,13,0)</f>
        <v>5233.5</v>
      </c>
      <c r="S7587" s="88">
        <f>VLOOKUP(P7587,NEW_TRAIN_TEST!$A$1:$M$980,11,0)</f>
        <v>5598</v>
      </c>
      <c r="T7587" s="6">
        <f t="shared" si="236"/>
        <v>1</v>
      </c>
      <c r="U7587" s="6">
        <f t="shared" si="237"/>
        <v>0</v>
      </c>
    </row>
    <row r="7588" spans="1:21" x14ac:dyDescent="0.2">
      <c r="A7588" s="88">
        <v>7589</v>
      </c>
      <c r="B7588" s="88">
        <v>4</v>
      </c>
      <c r="C7588" s="88" t="s">
        <v>2130</v>
      </c>
      <c r="D7588" s="89" t="s">
        <v>1699</v>
      </c>
      <c r="E7588" s="89">
        <v>5</v>
      </c>
      <c r="F7588" s="89">
        <v>1</v>
      </c>
      <c r="G7588" s="89">
        <v>0</v>
      </c>
      <c r="H7588" s="89">
        <v>0</v>
      </c>
      <c r="I7588" s="89">
        <v>2</v>
      </c>
      <c r="J7588" s="89">
        <v>0</v>
      </c>
      <c r="K7588" s="89">
        <v>0</v>
      </c>
      <c r="L7588" s="89">
        <v>1</v>
      </c>
      <c r="M7588" s="89">
        <v>0</v>
      </c>
      <c r="N7588" s="89">
        <v>0</v>
      </c>
      <c r="O7588" s="89">
        <v>2</v>
      </c>
      <c r="P7588" s="89">
        <v>138</v>
      </c>
      <c r="Q7588" s="89">
        <v>4521.5</v>
      </c>
      <c r="R7588" s="88">
        <f>VLOOKUP(P7588,NEW_TRAIN_TEST!$A$1:$M$980,13,0)</f>
        <v>4401</v>
      </c>
      <c r="S7588" s="88">
        <f>VLOOKUP(P7588,NEW_TRAIN_TEST!$A$1:$M$980,11,0)</f>
        <v>4767</v>
      </c>
      <c r="T7588" s="6">
        <f t="shared" si="236"/>
        <v>1</v>
      </c>
      <c r="U7588" s="6">
        <f t="shared" si="237"/>
        <v>0</v>
      </c>
    </row>
    <row r="7589" spans="1:21" x14ac:dyDescent="0.2">
      <c r="A7589" s="88">
        <v>7590</v>
      </c>
      <c r="B7589" s="88">
        <v>4</v>
      </c>
      <c r="C7589" s="88" t="s">
        <v>2130</v>
      </c>
      <c r="D7589" s="89" t="s">
        <v>1699</v>
      </c>
      <c r="E7589" s="89">
        <v>15</v>
      </c>
      <c r="F7589" s="89">
        <v>1</v>
      </c>
      <c r="G7589" s="89">
        <v>0</v>
      </c>
      <c r="H7589" s="89">
        <v>0</v>
      </c>
      <c r="I7589" s="89">
        <v>2</v>
      </c>
      <c r="J7589" s="89">
        <v>0</v>
      </c>
      <c r="K7589" s="89">
        <v>0</v>
      </c>
      <c r="L7589" s="89">
        <v>0</v>
      </c>
      <c r="M7589" s="89">
        <v>0</v>
      </c>
      <c r="N7589" s="89">
        <v>0</v>
      </c>
      <c r="O7589" s="89">
        <v>2</v>
      </c>
      <c r="P7589" s="89">
        <v>139</v>
      </c>
      <c r="Q7589" s="89">
        <v>4500</v>
      </c>
      <c r="R7589" s="88">
        <f>VLOOKUP(P7589,NEW_TRAIN_TEST!$A$1:$M$980,13,0)</f>
        <v>4064</v>
      </c>
      <c r="S7589" s="88">
        <f>VLOOKUP(P7589,NEW_TRAIN_TEST!$A$1:$M$980,11,0)</f>
        <v>4643</v>
      </c>
      <c r="T7589" s="6">
        <f t="shared" si="236"/>
        <v>0</v>
      </c>
      <c r="U7589" s="6">
        <f t="shared" si="237"/>
        <v>0</v>
      </c>
    </row>
    <row r="7590" spans="1:21" x14ac:dyDescent="0.2">
      <c r="A7590" s="88">
        <v>7591</v>
      </c>
      <c r="B7590" s="88">
        <v>4</v>
      </c>
      <c r="C7590" s="88" t="s">
        <v>2130</v>
      </c>
      <c r="D7590" s="89" t="s">
        <v>1699</v>
      </c>
      <c r="E7590" s="89">
        <v>6</v>
      </c>
      <c r="F7590" s="89">
        <v>3</v>
      </c>
      <c r="G7590" s="89">
        <v>0</v>
      </c>
      <c r="H7590" s="89">
        <v>2</v>
      </c>
      <c r="I7590" s="89">
        <v>2</v>
      </c>
      <c r="J7590" s="89">
        <v>0</v>
      </c>
      <c r="K7590" s="89">
        <v>0</v>
      </c>
      <c r="L7590" s="89">
        <v>1</v>
      </c>
      <c r="M7590" s="89">
        <v>0</v>
      </c>
      <c r="N7590" s="89">
        <v>0</v>
      </c>
      <c r="O7590" s="89">
        <v>2</v>
      </c>
      <c r="P7590" s="89">
        <v>139</v>
      </c>
      <c r="Q7590" s="89">
        <v>4536</v>
      </c>
      <c r="R7590" s="88">
        <f>VLOOKUP(P7590,NEW_TRAIN_TEST!$A$1:$M$980,13,0)</f>
        <v>4064</v>
      </c>
      <c r="S7590" s="88">
        <f>VLOOKUP(P7590,NEW_TRAIN_TEST!$A$1:$M$980,11,0)</f>
        <v>4643</v>
      </c>
      <c r="T7590" s="6">
        <f t="shared" si="236"/>
        <v>1</v>
      </c>
      <c r="U7590" s="6">
        <f t="shared" si="237"/>
        <v>0</v>
      </c>
    </row>
    <row r="7591" spans="1:21" x14ac:dyDescent="0.2">
      <c r="A7591" s="88">
        <v>7592</v>
      </c>
      <c r="B7591" s="88">
        <v>4</v>
      </c>
      <c r="C7591" s="88" t="s">
        <v>2130</v>
      </c>
      <c r="D7591" s="89" t="s">
        <v>1699</v>
      </c>
      <c r="E7591" s="89">
        <v>5</v>
      </c>
      <c r="F7591" s="89">
        <v>5</v>
      </c>
      <c r="G7591" s="89">
        <v>0</v>
      </c>
      <c r="H7591" s="89">
        <v>2</v>
      </c>
      <c r="I7591" s="89">
        <v>2</v>
      </c>
      <c r="J7591" s="89">
        <v>0</v>
      </c>
      <c r="K7591" s="89">
        <v>0</v>
      </c>
      <c r="L7591" s="89">
        <v>1</v>
      </c>
      <c r="M7591" s="89">
        <v>14</v>
      </c>
      <c r="N7591" s="89">
        <v>0</v>
      </c>
      <c r="O7591" s="89">
        <v>2</v>
      </c>
      <c r="P7591" s="89">
        <v>139</v>
      </c>
      <c r="Q7591" s="89">
        <v>4613.5</v>
      </c>
      <c r="R7591" s="88">
        <f>VLOOKUP(P7591,NEW_TRAIN_TEST!$A$1:$M$980,13,0)</f>
        <v>4064</v>
      </c>
      <c r="S7591" s="88">
        <f>VLOOKUP(P7591,NEW_TRAIN_TEST!$A$1:$M$980,11,0)</f>
        <v>4643</v>
      </c>
      <c r="T7591" s="6">
        <f t="shared" si="236"/>
        <v>1</v>
      </c>
      <c r="U7591" s="6">
        <f t="shared" si="237"/>
        <v>1</v>
      </c>
    </row>
    <row r="7592" spans="1:21" x14ac:dyDescent="0.2">
      <c r="A7592" s="88">
        <v>7593</v>
      </c>
      <c r="B7592" s="88">
        <v>4</v>
      </c>
      <c r="C7592" s="88" t="s">
        <v>2130</v>
      </c>
      <c r="D7592" s="89" t="s">
        <v>1699</v>
      </c>
      <c r="E7592" s="89">
        <v>0</v>
      </c>
      <c r="F7592" s="89">
        <v>5</v>
      </c>
      <c r="G7592" s="89">
        <v>1</v>
      </c>
      <c r="H7592" s="89">
        <v>2</v>
      </c>
      <c r="I7592" s="89">
        <v>2</v>
      </c>
      <c r="J7592" s="89">
        <v>0</v>
      </c>
      <c r="K7592" s="89">
        <v>0</v>
      </c>
      <c r="L7592" s="89">
        <v>1</v>
      </c>
      <c r="M7592" s="89">
        <v>14</v>
      </c>
      <c r="N7592" s="89">
        <v>0</v>
      </c>
      <c r="O7592" s="89">
        <v>2</v>
      </c>
      <c r="P7592" s="89">
        <v>139</v>
      </c>
      <c r="Q7592" s="89">
        <v>4613.5</v>
      </c>
      <c r="R7592" s="88">
        <f>VLOOKUP(P7592,NEW_TRAIN_TEST!$A$1:$M$980,13,0)</f>
        <v>4064</v>
      </c>
      <c r="S7592" s="88">
        <f>VLOOKUP(P7592,NEW_TRAIN_TEST!$A$1:$M$980,11,0)</f>
        <v>4643</v>
      </c>
      <c r="T7592" s="6">
        <f t="shared" si="236"/>
        <v>1</v>
      </c>
      <c r="U7592" s="6">
        <f t="shared" si="237"/>
        <v>1</v>
      </c>
    </row>
    <row r="7593" spans="1:21" x14ac:dyDescent="0.2">
      <c r="A7593" s="88">
        <v>7594</v>
      </c>
      <c r="B7593" s="88">
        <v>4</v>
      </c>
      <c r="C7593" s="88" t="s">
        <v>2130</v>
      </c>
      <c r="D7593" s="89" t="s">
        <v>1699</v>
      </c>
      <c r="E7593" s="89">
        <v>0</v>
      </c>
      <c r="F7593" s="89">
        <v>4</v>
      </c>
      <c r="G7593" s="89">
        <v>2</v>
      </c>
      <c r="H7593" s="89">
        <v>2</v>
      </c>
      <c r="I7593" s="89">
        <v>2</v>
      </c>
      <c r="J7593" s="89">
        <v>0</v>
      </c>
      <c r="K7593" s="89">
        <v>0</v>
      </c>
      <c r="L7593" s="89">
        <v>1</v>
      </c>
      <c r="M7593" s="89">
        <v>0</v>
      </c>
      <c r="N7593" s="89">
        <v>0</v>
      </c>
      <c r="O7593" s="89">
        <v>2</v>
      </c>
      <c r="P7593" s="89">
        <v>139</v>
      </c>
      <c r="Q7593" s="89">
        <v>4619</v>
      </c>
      <c r="R7593" s="88">
        <f>VLOOKUP(P7593,NEW_TRAIN_TEST!$A$1:$M$980,13,0)</f>
        <v>4064</v>
      </c>
      <c r="S7593" s="88">
        <f>VLOOKUP(P7593,NEW_TRAIN_TEST!$A$1:$M$980,11,0)</f>
        <v>4643</v>
      </c>
      <c r="T7593" s="6">
        <f t="shared" si="236"/>
        <v>1</v>
      </c>
      <c r="U7593" s="6">
        <f t="shared" si="237"/>
        <v>0</v>
      </c>
    </row>
    <row r="7594" spans="1:21" x14ac:dyDescent="0.2">
      <c r="A7594" s="88">
        <v>7595</v>
      </c>
      <c r="B7594" s="88">
        <v>4</v>
      </c>
      <c r="C7594" s="88" t="s">
        <v>2130</v>
      </c>
      <c r="D7594" s="89" t="s">
        <v>1699</v>
      </c>
      <c r="E7594" s="89">
        <v>0</v>
      </c>
      <c r="F7594" s="89">
        <v>4</v>
      </c>
      <c r="G7594" s="89">
        <v>3</v>
      </c>
      <c r="H7594" s="89">
        <v>2</v>
      </c>
      <c r="I7594" s="89">
        <v>2</v>
      </c>
      <c r="J7594" s="89">
        <v>0</v>
      </c>
      <c r="K7594" s="89">
        <v>0</v>
      </c>
      <c r="L7594" s="89">
        <v>1</v>
      </c>
      <c r="M7594" s="89">
        <v>0</v>
      </c>
      <c r="N7594" s="89">
        <v>0</v>
      </c>
      <c r="O7594" s="89">
        <v>2</v>
      </c>
      <c r="P7594" s="89">
        <v>139</v>
      </c>
      <c r="Q7594" s="89">
        <v>4620.5</v>
      </c>
      <c r="R7594" s="88">
        <f>VLOOKUP(P7594,NEW_TRAIN_TEST!$A$1:$M$980,13,0)</f>
        <v>4064</v>
      </c>
      <c r="S7594" s="88">
        <f>VLOOKUP(P7594,NEW_TRAIN_TEST!$A$1:$M$980,11,0)</f>
        <v>4643</v>
      </c>
      <c r="T7594" s="6">
        <f t="shared" si="236"/>
        <v>1</v>
      </c>
      <c r="U7594" s="6">
        <f t="shared" si="237"/>
        <v>0</v>
      </c>
    </row>
    <row r="7595" spans="1:21" x14ac:dyDescent="0.2">
      <c r="A7595" s="88">
        <v>7596</v>
      </c>
      <c r="B7595" s="88">
        <v>4</v>
      </c>
      <c r="C7595" s="88" t="s">
        <v>2130</v>
      </c>
      <c r="D7595" s="89" t="s">
        <v>1699</v>
      </c>
      <c r="E7595" s="89">
        <v>0</v>
      </c>
      <c r="F7595" s="89">
        <v>4</v>
      </c>
      <c r="G7595" s="89">
        <v>3</v>
      </c>
      <c r="H7595" s="89">
        <v>2</v>
      </c>
      <c r="I7595" s="89">
        <v>2</v>
      </c>
      <c r="J7595" s="89">
        <v>0</v>
      </c>
      <c r="K7595" s="89">
        <v>0</v>
      </c>
      <c r="L7595" s="89">
        <v>1</v>
      </c>
      <c r="M7595" s="89">
        <v>14</v>
      </c>
      <c r="N7595" s="89">
        <v>0</v>
      </c>
      <c r="O7595" s="89">
        <v>2</v>
      </c>
      <c r="P7595" s="89">
        <v>139</v>
      </c>
      <c r="Q7595" s="89">
        <v>4620.5</v>
      </c>
      <c r="R7595" s="88">
        <f>VLOOKUP(P7595,NEW_TRAIN_TEST!$A$1:$M$980,13,0)</f>
        <v>4064</v>
      </c>
      <c r="S7595" s="88">
        <f>VLOOKUP(P7595,NEW_TRAIN_TEST!$A$1:$M$980,11,0)</f>
        <v>4643</v>
      </c>
      <c r="T7595" s="6">
        <f t="shared" si="236"/>
        <v>1</v>
      </c>
      <c r="U7595" s="6">
        <f t="shared" si="237"/>
        <v>1</v>
      </c>
    </row>
    <row r="7596" spans="1:21" x14ac:dyDescent="0.2">
      <c r="A7596" s="88">
        <v>7597</v>
      </c>
      <c r="B7596" s="88">
        <v>4</v>
      </c>
      <c r="C7596" s="88" t="s">
        <v>2130</v>
      </c>
      <c r="D7596" s="89" t="s">
        <v>1699</v>
      </c>
      <c r="E7596" s="89">
        <v>0</v>
      </c>
      <c r="F7596" s="89">
        <v>4</v>
      </c>
      <c r="G7596" s="89">
        <v>3</v>
      </c>
      <c r="H7596" s="89">
        <v>0</v>
      </c>
      <c r="I7596" s="89">
        <v>2</v>
      </c>
      <c r="J7596" s="89">
        <v>0</v>
      </c>
      <c r="K7596" s="89">
        <v>0</v>
      </c>
      <c r="L7596" s="89">
        <v>0</v>
      </c>
      <c r="M7596" s="89">
        <v>14</v>
      </c>
      <c r="N7596" s="89">
        <v>0</v>
      </c>
      <c r="O7596" s="89">
        <v>2</v>
      </c>
      <c r="P7596" s="89">
        <v>139</v>
      </c>
      <c r="Q7596" s="89">
        <v>4620.5</v>
      </c>
      <c r="R7596" s="88">
        <f>VLOOKUP(P7596,NEW_TRAIN_TEST!$A$1:$M$980,13,0)</f>
        <v>4064</v>
      </c>
      <c r="S7596" s="88">
        <f>VLOOKUP(P7596,NEW_TRAIN_TEST!$A$1:$M$980,11,0)</f>
        <v>4643</v>
      </c>
      <c r="T7596" s="6">
        <f t="shared" si="236"/>
        <v>0</v>
      </c>
      <c r="U7596" s="6">
        <f t="shared" si="237"/>
        <v>1</v>
      </c>
    </row>
    <row r="7597" spans="1:21" x14ac:dyDescent="0.2">
      <c r="A7597" s="88">
        <v>7598</v>
      </c>
      <c r="B7597" s="88">
        <v>4</v>
      </c>
      <c r="C7597" s="88" t="s">
        <v>2130</v>
      </c>
      <c r="D7597" s="89" t="s">
        <v>1699</v>
      </c>
      <c r="E7597" s="89">
        <v>0</v>
      </c>
      <c r="F7597" s="89">
        <v>7</v>
      </c>
      <c r="G7597" s="89">
        <v>5</v>
      </c>
      <c r="H7597" s="89">
        <v>0</v>
      </c>
      <c r="I7597" s="89">
        <v>2</v>
      </c>
      <c r="J7597" s="89">
        <v>2</v>
      </c>
      <c r="K7597" s="89">
        <v>0</v>
      </c>
      <c r="L7597" s="89">
        <v>1</v>
      </c>
      <c r="M7597" s="89">
        <v>14</v>
      </c>
      <c r="N7597" s="89">
        <v>0</v>
      </c>
      <c r="O7597" s="89">
        <v>2</v>
      </c>
      <c r="P7597" s="89">
        <v>139</v>
      </c>
      <c r="Q7597" s="89">
        <v>4626.5</v>
      </c>
      <c r="R7597" s="88">
        <f>VLOOKUP(P7597,NEW_TRAIN_TEST!$A$1:$M$980,13,0)</f>
        <v>4064</v>
      </c>
      <c r="S7597" s="88">
        <f>VLOOKUP(P7597,NEW_TRAIN_TEST!$A$1:$M$980,11,0)</f>
        <v>4643</v>
      </c>
      <c r="T7597" s="6">
        <f t="shared" si="236"/>
        <v>1</v>
      </c>
      <c r="U7597" s="6">
        <f t="shared" si="237"/>
        <v>1</v>
      </c>
    </row>
    <row r="7598" spans="1:21" x14ac:dyDescent="0.2">
      <c r="A7598" s="88">
        <v>7599</v>
      </c>
      <c r="B7598" s="88">
        <v>4</v>
      </c>
      <c r="C7598" s="88" t="s">
        <v>2130</v>
      </c>
      <c r="D7598" s="89" t="s">
        <v>1699</v>
      </c>
      <c r="E7598" s="89">
        <v>0</v>
      </c>
      <c r="F7598" s="89">
        <v>8</v>
      </c>
      <c r="G7598" s="89">
        <v>5</v>
      </c>
      <c r="H7598" s="89">
        <v>2</v>
      </c>
      <c r="I7598" s="89">
        <v>2</v>
      </c>
      <c r="J7598" s="89">
        <v>0</v>
      </c>
      <c r="K7598" s="89">
        <v>0</v>
      </c>
      <c r="L7598" s="89">
        <v>1</v>
      </c>
      <c r="M7598" s="89">
        <v>0</v>
      </c>
      <c r="N7598" s="89">
        <v>0</v>
      </c>
      <c r="O7598" s="89">
        <v>2</v>
      </c>
      <c r="P7598" s="89">
        <v>139</v>
      </c>
      <c r="Q7598" s="89">
        <v>4630.5</v>
      </c>
      <c r="R7598" s="88">
        <f>VLOOKUP(P7598,NEW_TRAIN_TEST!$A$1:$M$980,13,0)</f>
        <v>4064</v>
      </c>
      <c r="S7598" s="88">
        <f>VLOOKUP(P7598,NEW_TRAIN_TEST!$A$1:$M$980,11,0)</f>
        <v>4643</v>
      </c>
      <c r="T7598" s="6">
        <f t="shared" si="236"/>
        <v>1</v>
      </c>
      <c r="U7598" s="6">
        <f t="shared" si="237"/>
        <v>0</v>
      </c>
    </row>
    <row r="7599" spans="1:21" x14ac:dyDescent="0.2">
      <c r="A7599" s="88">
        <v>7600</v>
      </c>
      <c r="B7599" s="88">
        <v>4</v>
      </c>
      <c r="C7599" s="88" t="s">
        <v>2130</v>
      </c>
      <c r="D7599" s="89" t="s">
        <v>1699</v>
      </c>
      <c r="E7599" s="89">
        <v>0</v>
      </c>
      <c r="F7599" s="89">
        <v>8</v>
      </c>
      <c r="G7599" s="89">
        <v>5</v>
      </c>
      <c r="H7599" s="89">
        <v>2</v>
      </c>
      <c r="I7599" s="89">
        <v>2</v>
      </c>
      <c r="J7599" s="89">
        <v>0</v>
      </c>
      <c r="K7599" s="89">
        <v>0</v>
      </c>
      <c r="L7599" s="89">
        <v>1</v>
      </c>
      <c r="M7599" s="89">
        <v>14</v>
      </c>
      <c r="N7599" s="89">
        <v>0</v>
      </c>
      <c r="O7599" s="89">
        <v>2</v>
      </c>
      <c r="P7599" s="89">
        <v>139</v>
      </c>
      <c r="Q7599" s="89">
        <v>4630.5</v>
      </c>
      <c r="R7599" s="88">
        <f>VLOOKUP(P7599,NEW_TRAIN_TEST!$A$1:$M$980,13,0)</f>
        <v>4064</v>
      </c>
      <c r="S7599" s="88">
        <f>VLOOKUP(P7599,NEW_TRAIN_TEST!$A$1:$M$980,11,0)</f>
        <v>4643</v>
      </c>
      <c r="T7599" s="6">
        <f t="shared" si="236"/>
        <v>1</v>
      </c>
      <c r="U7599" s="6">
        <f t="shared" si="237"/>
        <v>1</v>
      </c>
    </row>
    <row r="7600" spans="1:21" x14ac:dyDescent="0.2">
      <c r="A7600" s="88">
        <v>7601</v>
      </c>
      <c r="B7600" s="88">
        <v>4</v>
      </c>
      <c r="C7600" s="88" t="s">
        <v>2130</v>
      </c>
      <c r="D7600" s="89" t="s">
        <v>1699</v>
      </c>
      <c r="E7600" s="89">
        <v>0</v>
      </c>
      <c r="F7600" s="89">
        <v>9</v>
      </c>
      <c r="G7600" s="89">
        <v>6</v>
      </c>
      <c r="H7600" s="89">
        <v>2</v>
      </c>
      <c r="I7600" s="89">
        <v>2</v>
      </c>
      <c r="J7600" s="89">
        <v>0</v>
      </c>
      <c r="K7600" s="89">
        <v>0</v>
      </c>
      <c r="L7600" s="89">
        <v>1</v>
      </c>
      <c r="M7600" s="89">
        <v>0</v>
      </c>
      <c r="N7600" s="89">
        <v>0</v>
      </c>
      <c r="O7600" s="89">
        <v>2</v>
      </c>
      <c r="P7600" s="89">
        <v>139</v>
      </c>
      <c r="Q7600" s="89">
        <v>4630.5</v>
      </c>
      <c r="R7600" s="88">
        <f>VLOOKUP(P7600,NEW_TRAIN_TEST!$A$1:$M$980,13,0)</f>
        <v>4064</v>
      </c>
      <c r="S7600" s="88">
        <f>VLOOKUP(P7600,NEW_TRAIN_TEST!$A$1:$M$980,11,0)</f>
        <v>4643</v>
      </c>
      <c r="T7600" s="6">
        <f t="shared" si="236"/>
        <v>1</v>
      </c>
      <c r="U7600" s="6">
        <f t="shared" si="237"/>
        <v>0</v>
      </c>
    </row>
    <row r="7601" spans="1:21" x14ac:dyDescent="0.2">
      <c r="A7601" s="88">
        <v>7602</v>
      </c>
      <c r="B7601" s="88">
        <v>4</v>
      </c>
      <c r="C7601" s="88" t="s">
        <v>2130</v>
      </c>
      <c r="D7601" s="89" t="s">
        <v>1699</v>
      </c>
      <c r="E7601" s="89">
        <v>0</v>
      </c>
      <c r="F7601" s="89">
        <v>8</v>
      </c>
      <c r="G7601" s="89">
        <v>0</v>
      </c>
      <c r="H7601" s="89">
        <v>0</v>
      </c>
      <c r="I7601" s="89">
        <v>2</v>
      </c>
      <c r="J7601" s="89">
        <v>0</v>
      </c>
      <c r="K7601" s="89">
        <v>0</v>
      </c>
      <c r="L7601" s="89">
        <v>0</v>
      </c>
      <c r="M7601" s="89">
        <v>14</v>
      </c>
      <c r="N7601" s="89">
        <v>0</v>
      </c>
      <c r="O7601" s="89">
        <v>2</v>
      </c>
      <c r="P7601" s="89">
        <v>139</v>
      </c>
      <c r="Q7601" s="89">
        <v>4630.5</v>
      </c>
      <c r="R7601" s="88">
        <f>VLOOKUP(P7601,NEW_TRAIN_TEST!$A$1:$M$980,13,0)</f>
        <v>4064</v>
      </c>
      <c r="S7601" s="88">
        <f>VLOOKUP(P7601,NEW_TRAIN_TEST!$A$1:$M$980,11,0)</f>
        <v>4643</v>
      </c>
      <c r="T7601" s="6">
        <f t="shared" si="236"/>
        <v>0</v>
      </c>
      <c r="U7601" s="6">
        <f t="shared" si="237"/>
        <v>1</v>
      </c>
    </row>
    <row r="7602" spans="1:21" x14ac:dyDescent="0.2">
      <c r="A7602" s="88">
        <v>7603</v>
      </c>
      <c r="B7602" s="88">
        <v>4</v>
      </c>
      <c r="C7602" s="88" t="s">
        <v>2130</v>
      </c>
      <c r="D7602" s="89" t="s">
        <v>1699</v>
      </c>
      <c r="E7602" s="89">
        <v>0</v>
      </c>
      <c r="F7602" s="89">
        <v>14</v>
      </c>
      <c r="G7602" s="89">
        <v>7</v>
      </c>
      <c r="H7602" s="89">
        <v>0</v>
      </c>
      <c r="I7602" s="89">
        <v>2</v>
      </c>
      <c r="J7602" s="89">
        <v>0</v>
      </c>
      <c r="K7602" s="89">
        <v>0</v>
      </c>
      <c r="L7602" s="89">
        <v>0</v>
      </c>
      <c r="M7602" s="89">
        <v>14</v>
      </c>
      <c r="N7602" s="89">
        <v>0</v>
      </c>
      <c r="O7602" s="89">
        <v>2</v>
      </c>
      <c r="P7602" s="89">
        <v>139</v>
      </c>
      <c r="Q7602" s="89">
        <v>4631.5</v>
      </c>
      <c r="R7602" s="88">
        <f>VLOOKUP(P7602,NEW_TRAIN_TEST!$A$1:$M$980,13,0)</f>
        <v>4064</v>
      </c>
      <c r="S7602" s="88">
        <f>VLOOKUP(P7602,NEW_TRAIN_TEST!$A$1:$M$980,11,0)</f>
        <v>4643</v>
      </c>
      <c r="T7602" s="6">
        <f t="shared" si="236"/>
        <v>0</v>
      </c>
      <c r="U7602" s="6">
        <f t="shared" si="237"/>
        <v>1</v>
      </c>
    </row>
    <row r="7603" spans="1:21" x14ac:dyDescent="0.2">
      <c r="A7603" s="88">
        <v>7604</v>
      </c>
      <c r="B7603" s="88">
        <v>4</v>
      </c>
      <c r="C7603" s="88" t="s">
        <v>2130</v>
      </c>
      <c r="D7603" s="89" t="s">
        <v>1699</v>
      </c>
      <c r="E7603" s="89">
        <v>6</v>
      </c>
      <c r="F7603" s="89">
        <v>4</v>
      </c>
      <c r="G7603" s="89">
        <v>3</v>
      </c>
      <c r="H7603" s="89">
        <v>2</v>
      </c>
      <c r="I7603" s="89">
        <v>2</v>
      </c>
      <c r="J7603" s="89">
        <v>0</v>
      </c>
      <c r="K7603" s="89">
        <v>0</v>
      </c>
      <c r="L7603" s="89">
        <v>0</v>
      </c>
      <c r="M7603" s="89">
        <v>0</v>
      </c>
      <c r="N7603" s="89">
        <v>0</v>
      </c>
      <c r="O7603" s="89">
        <v>2</v>
      </c>
      <c r="P7603" s="89">
        <v>139</v>
      </c>
      <c r="Q7603" s="89">
        <v>4642.5</v>
      </c>
      <c r="R7603" s="88">
        <f>VLOOKUP(P7603,NEW_TRAIN_TEST!$A$1:$M$980,13,0)</f>
        <v>4064</v>
      </c>
      <c r="S7603" s="88">
        <f>VLOOKUP(P7603,NEW_TRAIN_TEST!$A$1:$M$980,11,0)</f>
        <v>4643</v>
      </c>
      <c r="T7603" s="6">
        <f t="shared" si="236"/>
        <v>0</v>
      </c>
      <c r="U7603" s="6">
        <f t="shared" si="237"/>
        <v>0</v>
      </c>
    </row>
    <row r="7604" spans="1:21" x14ac:dyDescent="0.2">
      <c r="A7604" s="88">
        <v>7605</v>
      </c>
      <c r="B7604" s="88">
        <v>4</v>
      </c>
      <c r="C7604" s="88" t="s">
        <v>2130</v>
      </c>
      <c r="D7604" s="89" t="s">
        <v>1699</v>
      </c>
      <c r="E7604" s="89">
        <v>13</v>
      </c>
      <c r="F7604" s="89">
        <v>0</v>
      </c>
      <c r="G7604" s="89">
        <v>0</v>
      </c>
      <c r="H7604" s="89">
        <v>0</v>
      </c>
      <c r="I7604" s="89">
        <v>0</v>
      </c>
      <c r="J7604" s="89">
        <v>0</v>
      </c>
      <c r="K7604" s="89">
        <v>0</v>
      </c>
      <c r="L7604" s="89">
        <v>0</v>
      </c>
      <c r="M7604" s="89">
        <v>0</v>
      </c>
      <c r="N7604" s="89">
        <v>0</v>
      </c>
      <c r="O7604" s="89">
        <v>0</v>
      </c>
      <c r="P7604" s="89">
        <v>140</v>
      </c>
      <c r="Q7604" s="89">
        <v>5013.5</v>
      </c>
      <c r="R7604" s="88">
        <f>VLOOKUP(P7604,NEW_TRAIN_TEST!$A$1:$M$980,13,0)</f>
        <v>4788.5</v>
      </c>
      <c r="S7604" s="88">
        <f>VLOOKUP(P7604,NEW_TRAIN_TEST!$A$1:$M$980,11,0)</f>
        <v>5084</v>
      </c>
      <c r="T7604" s="6">
        <f t="shared" si="236"/>
        <v>0</v>
      </c>
      <c r="U7604" s="6">
        <f t="shared" si="237"/>
        <v>0</v>
      </c>
    </row>
    <row r="7605" spans="1:21" x14ac:dyDescent="0.2">
      <c r="A7605" s="88">
        <v>7606</v>
      </c>
      <c r="B7605" s="88">
        <v>4</v>
      </c>
      <c r="C7605" s="88" t="s">
        <v>2130</v>
      </c>
      <c r="D7605" s="89" t="s">
        <v>1699</v>
      </c>
      <c r="E7605" s="89">
        <v>17</v>
      </c>
      <c r="F7605" s="89">
        <v>0</v>
      </c>
      <c r="G7605" s="89">
        <v>1</v>
      </c>
      <c r="H7605" s="89">
        <v>0</v>
      </c>
      <c r="I7605" s="89">
        <v>0</v>
      </c>
      <c r="J7605" s="89">
        <v>0</v>
      </c>
      <c r="K7605" s="89">
        <v>0</v>
      </c>
      <c r="L7605" s="89">
        <v>0</v>
      </c>
      <c r="M7605" s="89">
        <v>21</v>
      </c>
      <c r="N7605" s="89">
        <v>0</v>
      </c>
      <c r="O7605" s="89">
        <v>0</v>
      </c>
      <c r="P7605" s="89">
        <v>141</v>
      </c>
      <c r="Q7605" s="89">
        <v>5420</v>
      </c>
      <c r="R7605" s="88">
        <f>VLOOKUP(P7605,NEW_TRAIN_TEST!$A$1:$M$980,13,0)</f>
        <v>5260.5</v>
      </c>
      <c r="S7605" s="88">
        <f>VLOOKUP(P7605,NEW_TRAIN_TEST!$A$1:$M$980,11,0)</f>
        <v>5487</v>
      </c>
      <c r="T7605" s="6">
        <f t="shared" si="236"/>
        <v>0</v>
      </c>
      <c r="U7605" s="6">
        <f t="shared" si="237"/>
        <v>1</v>
      </c>
    </row>
    <row r="7606" spans="1:21" x14ac:dyDescent="0.2">
      <c r="A7606" s="88">
        <v>7607</v>
      </c>
      <c r="B7606" s="88">
        <v>4</v>
      </c>
      <c r="C7606" s="88" t="s">
        <v>2130</v>
      </c>
      <c r="D7606" s="89" t="s">
        <v>1699</v>
      </c>
      <c r="E7606" s="89">
        <v>20</v>
      </c>
      <c r="F7606" s="89">
        <v>2</v>
      </c>
      <c r="G7606" s="89">
        <v>1</v>
      </c>
      <c r="H7606" s="89">
        <v>0</v>
      </c>
      <c r="I7606" s="89">
        <v>2</v>
      </c>
      <c r="J7606" s="89">
        <v>0</v>
      </c>
      <c r="K7606" s="89">
        <v>0</v>
      </c>
      <c r="L7606" s="89">
        <v>0</v>
      </c>
      <c r="M7606" s="89">
        <v>0</v>
      </c>
      <c r="N7606" s="89">
        <v>0</v>
      </c>
      <c r="O7606" s="89">
        <v>2</v>
      </c>
      <c r="P7606" s="89">
        <v>44</v>
      </c>
      <c r="Q7606" s="89">
        <v>7973.5</v>
      </c>
      <c r="R7606" s="88">
        <f>VLOOKUP(P7606,NEW_TRAIN_TEST!$A$1:$M$980,13,0)</f>
        <v>7543.5</v>
      </c>
      <c r="S7606" s="88">
        <f>VLOOKUP(P7606,NEW_TRAIN_TEST!$A$1:$M$980,11,0)</f>
        <v>8246</v>
      </c>
      <c r="T7606" s="6">
        <f t="shared" si="236"/>
        <v>0</v>
      </c>
      <c r="U7606" s="6">
        <f t="shared" si="237"/>
        <v>0</v>
      </c>
    </row>
    <row r="7607" spans="1:21" x14ac:dyDescent="0.2">
      <c r="A7607" s="88">
        <v>7608</v>
      </c>
      <c r="B7607" s="88">
        <v>4</v>
      </c>
      <c r="C7607" s="88" t="s">
        <v>2130</v>
      </c>
      <c r="D7607" s="89" t="s">
        <v>1699</v>
      </c>
      <c r="E7607" s="89">
        <v>11</v>
      </c>
      <c r="F7607" s="89">
        <v>4</v>
      </c>
      <c r="G7607" s="89">
        <v>0</v>
      </c>
      <c r="H7607" s="89">
        <v>2</v>
      </c>
      <c r="I7607" s="89">
        <v>2</v>
      </c>
      <c r="J7607" s="89">
        <v>2</v>
      </c>
      <c r="K7607" s="89">
        <v>0</v>
      </c>
      <c r="L7607" s="89">
        <v>0</v>
      </c>
      <c r="M7607" s="89">
        <v>0</v>
      </c>
      <c r="N7607" s="89">
        <v>0</v>
      </c>
      <c r="O7607" s="89">
        <v>2</v>
      </c>
      <c r="P7607" s="89">
        <v>143</v>
      </c>
      <c r="Q7607" s="89">
        <v>4665</v>
      </c>
      <c r="R7607" s="88">
        <f>VLOOKUP(P7607,NEW_TRAIN_TEST!$A$1:$M$980,13,0)</f>
        <v>4247.5</v>
      </c>
      <c r="S7607" s="88">
        <f>VLOOKUP(P7607,NEW_TRAIN_TEST!$A$1:$M$980,11,0)</f>
        <v>4831</v>
      </c>
      <c r="T7607" s="6">
        <f t="shared" si="236"/>
        <v>0</v>
      </c>
      <c r="U7607" s="6">
        <f t="shared" si="237"/>
        <v>0</v>
      </c>
    </row>
    <row r="7608" spans="1:21" x14ac:dyDescent="0.2">
      <c r="A7608" s="88">
        <v>7609</v>
      </c>
      <c r="B7608" s="88">
        <v>4</v>
      </c>
      <c r="C7608" s="88" t="s">
        <v>2130</v>
      </c>
      <c r="D7608" s="89" t="s">
        <v>1699</v>
      </c>
      <c r="E7608" s="89">
        <v>8</v>
      </c>
      <c r="F7608" s="89">
        <v>6</v>
      </c>
      <c r="G7608" s="89">
        <v>0</v>
      </c>
      <c r="H7608" s="89">
        <v>2</v>
      </c>
      <c r="I7608" s="89">
        <v>2</v>
      </c>
      <c r="J7608" s="89">
        <v>2</v>
      </c>
      <c r="K7608" s="89">
        <v>0</v>
      </c>
      <c r="L7608" s="89">
        <v>1</v>
      </c>
      <c r="M7608" s="89">
        <v>0</v>
      </c>
      <c r="N7608" s="89">
        <v>0</v>
      </c>
      <c r="O7608" s="89">
        <v>2</v>
      </c>
      <c r="P7608" s="89">
        <v>397</v>
      </c>
      <c r="Q7608" s="89">
        <v>13164</v>
      </c>
      <c r="R7608" s="88">
        <f>VLOOKUP(P7608,NEW_TRAIN_TEST!$A$1:$M$980,13,0)</f>
        <v>12890.5</v>
      </c>
      <c r="S7608" s="88">
        <f>VLOOKUP(P7608,NEW_TRAIN_TEST!$A$1:$M$980,11,0)</f>
        <v>13441</v>
      </c>
      <c r="T7608" s="6">
        <f t="shared" si="236"/>
        <v>1</v>
      </c>
      <c r="U7608" s="6">
        <f t="shared" si="237"/>
        <v>0</v>
      </c>
    </row>
    <row r="7609" spans="1:21" x14ac:dyDescent="0.2">
      <c r="A7609" s="88">
        <v>7610</v>
      </c>
      <c r="B7609" s="88">
        <v>4</v>
      </c>
      <c r="C7609" s="88" t="s">
        <v>2130</v>
      </c>
      <c r="D7609" s="89" t="s">
        <v>1699</v>
      </c>
      <c r="E7609" s="89">
        <v>13</v>
      </c>
      <c r="F7609" s="89">
        <v>3</v>
      </c>
      <c r="G7609" s="89">
        <v>0</v>
      </c>
      <c r="H7609" s="89">
        <v>2</v>
      </c>
      <c r="I7609" s="89">
        <v>2</v>
      </c>
      <c r="J7609" s="89">
        <v>2</v>
      </c>
      <c r="K7609" s="89">
        <v>0</v>
      </c>
      <c r="L7609" s="89">
        <v>1</v>
      </c>
      <c r="M7609" s="89">
        <v>0</v>
      </c>
      <c r="N7609" s="89">
        <v>0</v>
      </c>
      <c r="O7609" s="89">
        <v>2</v>
      </c>
      <c r="P7609" s="89">
        <v>43</v>
      </c>
      <c r="Q7609" s="89">
        <v>7213.5</v>
      </c>
      <c r="R7609" s="88">
        <f>VLOOKUP(P7609,NEW_TRAIN_TEST!$A$1:$M$980,13,0)</f>
        <v>7175.5</v>
      </c>
      <c r="S7609" s="88">
        <f>VLOOKUP(P7609,NEW_TRAIN_TEST!$A$1:$M$980,11,0)</f>
        <v>7303</v>
      </c>
      <c r="T7609" s="6">
        <f t="shared" si="236"/>
        <v>1</v>
      </c>
      <c r="U7609" s="6">
        <f t="shared" si="237"/>
        <v>0</v>
      </c>
    </row>
    <row r="7610" spans="1:21" x14ac:dyDescent="0.2">
      <c r="A7610" s="88">
        <v>7611</v>
      </c>
      <c r="B7610" s="88">
        <v>4</v>
      </c>
      <c r="C7610" s="88" t="s">
        <v>2130</v>
      </c>
      <c r="D7610" s="89" t="s">
        <v>1699</v>
      </c>
      <c r="E7610" s="89">
        <v>5</v>
      </c>
      <c r="F7610" s="89">
        <v>1</v>
      </c>
      <c r="G7610" s="89">
        <v>0</v>
      </c>
      <c r="H7610" s="89">
        <v>0</v>
      </c>
      <c r="I7610" s="89">
        <v>2</v>
      </c>
      <c r="J7610" s="89">
        <v>0</v>
      </c>
      <c r="K7610" s="89">
        <v>0</v>
      </c>
      <c r="L7610" s="89">
        <v>0</v>
      </c>
      <c r="M7610" s="89">
        <v>0</v>
      </c>
      <c r="N7610" s="89">
        <v>0</v>
      </c>
      <c r="O7610" s="89">
        <v>2</v>
      </c>
      <c r="P7610" s="89">
        <v>43</v>
      </c>
      <c r="Q7610" s="89">
        <v>7224.5</v>
      </c>
      <c r="R7610" s="88">
        <f>VLOOKUP(P7610,NEW_TRAIN_TEST!$A$1:$M$980,13,0)</f>
        <v>7175.5</v>
      </c>
      <c r="S7610" s="88">
        <f>VLOOKUP(P7610,NEW_TRAIN_TEST!$A$1:$M$980,11,0)</f>
        <v>7303</v>
      </c>
      <c r="T7610" s="6">
        <f t="shared" si="236"/>
        <v>0</v>
      </c>
      <c r="U7610" s="6">
        <f t="shared" si="237"/>
        <v>0</v>
      </c>
    </row>
    <row r="7611" spans="1:21" x14ac:dyDescent="0.2">
      <c r="A7611" s="88">
        <v>7612</v>
      </c>
      <c r="B7611" s="88">
        <v>4</v>
      </c>
      <c r="C7611" s="88" t="s">
        <v>2130</v>
      </c>
      <c r="D7611" s="89" t="s">
        <v>1699</v>
      </c>
      <c r="E7611" s="89">
        <v>6</v>
      </c>
      <c r="F7611" s="89">
        <v>1</v>
      </c>
      <c r="G7611" s="89">
        <v>0</v>
      </c>
      <c r="H7611" s="89">
        <v>0</v>
      </c>
      <c r="I7611" s="89">
        <v>2</v>
      </c>
      <c r="J7611" s="89">
        <v>0</v>
      </c>
      <c r="K7611" s="89">
        <v>0</v>
      </c>
      <c r="L7611" s="89">
        <v>1</v>
      </c>
      <c r="M7611" s="89">
        <v>0</v>
      </c>
      <c r="N7611" s="89">
        <v>0</v>
      </c>
      <c r="O7611" s="89">
        <v>2</v>
      </c>
      <c r="P7611" s="89">
        <v>146</v>
      </c>
      <c r="Q7611" s="89">
        <v>4075</v>
      </c>
      <c r="R7611" s="88">
        <f>VLOOKUP(P7611,NEW_TRAIN_TEST!$A$1:$M$980,13,0)</f>
        <v>3615.5</v>
      </c>
      <c r="S7611" s="88">
        <f>VLOOKUP(P7611,NEW_TRAIN_TEST!$A$1:$M$980,11,0)</f>
        <v>4238</v>
      </c>
      <c r="T7611" s="6">
        <f t="shared" si="236"/>
        <v>1</v>
      </c>
      <c r="U7611" s="6">
        <f t="shared" si="237"/>
        <v>0</v>
      </c>
    </row>
    <row r="7612" spans="1:21" x14ac:dyDescent="0.2">
      <c r="A7612" s="88">
        <v>7613</v>
      </c>
      <c r="B7612" s="88">
        <v>4</v>
      </c>
      <c r="C7612" s="88" t="s">
        <v>2130</v>
      </c>
      <c r="D7612" s="89" t="s">
        <v>1699</v>
      </c>
      <c r="E7612" s="89">
        <v>8</v>
      </c>
      <c r="F7612" s="89">
        <v>2</v>
      </c>
      <c r="G7612" s="89">
        <v>0</v>
      </c>
      <c r="H7612" s="89">
        <v>0</v>
      </c>
      <c r="I7612" s="89">
        <v>2</v>
      </c>
      <c r="J7612" s="89">
        <v>2</v>
      </c>
      <c r="K7612" s="89">
        <v>0</v>
      </c>
      <c r="L7612" s="89">
        <v>1</v>
      </c>
      <c r="M7612" s="89">
        <v>0</v>
      </c>
      <c r="N7612" s="89">
        <v>0</v>
      </c>
      <c r="O7612" s="89">
        <v>2</v>
      </c>
      <c r="P7612" s="89">
        <v>142</v>
      </c>
      <c r="Q7612" s="89">
        <v>4227</v>
      </c>
      <c r="R7612" s="88">
        <f>VLOOKUP(P7612,NEW_TRAIN_TEST!$A$1:$M$980,13,0)</f>
        <v>3610</v>
      </c>
      <c r="S7612" s="88">
        <f>VLOOKUP(P7612,NEW_TRAIN_TEST!$A$1:$M$980,11,0)</f>
        <v>4330</v>
      </c>
      <c r="T7612" s="6">
        <f t="shared" si="236"/>
        <v>1</v>
      </c>
      <c r="U7612" s="6">
        <f t="shared" si="237"/>
        <v>0</v>
      </c>
    </row>
    <row r="7613" spans="1:21" x14ac:dyDescent="0.2">
      <c r="A7613" s="88">
        <v>7614</v>
      </c>
      <c r="B7613" s="88">
        <v>4</v>
      </c>
      <c r="C7613" s="88" t="s">
        <v>2130</v>
      </c>
      <c r="D7613" s="89" t="s">
        <v>1699</v>
      </c>
      <c r="E7613" s="89">
        <v>2</v>
      </c>
      <c r="F7613" s="89">
        <v>0</v>
      </c>
      <c r="G7613" s="89">
        <v>0</v>
      </c>
      <c r="H7613" s="89">
        <v>0</v>
      </c>
      <c r="I7613" s="89">
        <v>0</v>
      </c>
      <c r="J7613" s="89">
        <v>0</v>
      </c>
      <c r="K7613" s="89">
        <v>0</v>
      </c>
      <c r="L7613" s="89">
        <v>0</v>
      </c>
      <c r="M7613" s="89">
        <v>0</v>
      </c>
      <c r="N7613" s="89">
        <v>0</v>
      </c>
      <c r="O7613" s="89">
        <v>0</v>
      </c>
      <c r="P7613" s="89">
        <v>287</v>
      </c>
      <c r="Q7613" s="89">
        <v>8977</v>
      </c>
      <c r="R7613" s="88">
        <f>VLOOKUP(P7613,NEW_TRAIN_TEST!$A$1:$M$980,13,0)</f>
        <v>8318</v>
      </c>
      <c r="S7613" s="88">
        <f>VLOOKUP(P7613,NEW_TRAIN_TEST!$A$1:$M$980,11,0)</f>
        <v>8994</v>
      </c>
      <c r="T7613" s="6">
        <f t="shared" si="236"/>
        <v>0</v>
      </c>
      <c r="U7613" s="6">
        <f t="shared" si="237"/>
        <v>0</v>
      </c>
    </row>
    <row r="7614" spans="1:21" x14ac:dyDescent="0.2">
      <c r="A7614" s="88">
        <v>7615</v>
      </c>
      <c r="B7614" s="88">
        <v>4</v>
      </c>
      <c r="C7614" s="88" t="s">
        <v>2130</v>
      </c>
      <c r="D7614" s="89" t="s">
        <v>1699</v>
      </c>
      <c r="E7614" s="89">
        <v>16</v>
      </c>
      <c r="F7614" s="89">
        <v>2</v>
      </c>
      <c r="G7614" s="89">
        <v>1</v>
      </c>
      <c r="H7614" s="89">
        <v>0</v>
      </c>
      <c r="I7614" s="89">
        <v>2</v>
      </c>
      <c r="J7614" s="89">
        <v>0</v>
      </c>
      <c r="K7614" s="89">
        <v>0</v>
      </c>
      <c r="L7614" s="89">
        <v>0</v>
      </c>
      <c r="M7614" s="89">
        <v>0</v>
      </c>
      <c r="N7614" s="89">
        <v>0</v>
      </c>
      <c r="O7614" s="89">
        <v>2</v>
      </c>
      <c r="P7614" s="89">
        <v>788</v>
      </c>
      <c r="Q7614" s="89">
        <v>6369</v>
      </c>
      <c r="R7614" s="88">
        <f>VLOOKUP(P7614,NEW_TRAIN_TEST!$A$1:$M$980,13,0)</f>
        <v>5671.5</v>
      </c>
      <c r="S7614" s="88">
        <f>VLOOKUP(P7614,NEW_TRAIN_TEST!$A$1:$M$980,11,0)</f>
        <v>7719</v>
      </c>
      <c r="T7614" s="6">
        <f t="shared" si="236"/>
        <v>0</v>
      </c>
      <c r="U7614" s="6">
        <f t="shared" si="237"/>
        <v>0</v>
      </c>
    </row>
    <row r="7615" spans="1:21" x14ac:dyDescent="0.2">
      <c r="A7615" s="88">
        <v>7616</v>
      </c>
      <c r="B7615" s="88">
        <v>4</v>
      </c>
      <c r="C7615" s="88" t="s">
        <v>2130</v>
      </c>
      <c r="D7615" s="89" t="s">
        <v>1699</v>
      </c>
      <c r="E7615" s="89">
        <v>8</v>
      </c>
      <c r="F7615" s="89">
        <v>3</v>
      </c>
      <c r="G7615" s="89">
        <v>0</v>
      </c>
      <c r="H7615" s="89">
        <v>2</v>
      </c>
      <c r="I7615" s="89">
        <v>2</v>
      </c>
      <c r="J7615" s="89">
        <v>0</v>
      </c>
      <c r="K7615" s="89">
        <v>0</v>
      </c>
      <c r="L7615" s="89">
        <v>1</v>
      </c>
      <c r="M7615" s="89">
        <v>0</v>
      </c>
      <c r="N7615" s="89">
        <v>0</v>
      </c>
      <c r="O7615" s="89">
        <v>2</v>
      </c>
      <c r="P7615" s="89">
        <v>98</v>
      </c>
      <c r="Q7615" s="89">
        <v>559</v>
      </c>
      <c r="R7615" s="88">
        <f>VLOOKUP(P7615,NEW_TRAIN_TEST!$A$1:$M$980,13,0)</f>
        <v>533</v>
      </c>
      <c r="S7615" s="88">
        <f>VLOOKUP(P7615,NEW_TRAIN_TEST!$A$1:$M$980,11,0)</f>
        <v>563</v>
      </c>
      <c r="T7615" s="6">
        <f t="shared" si="236"/>
        <v>1</v>
      </c>
      <c r="U7615" s="6">
        <f t="shared" si="237"/>
        <v>0</v>
      </c>
    </row>
    <row r="7616" spans="1:21" x14ac:dyDescent="0.2">
      <c r="A7616" s="88">
        <v>7617</v>
      </c>
      <c r="B7616" s="88">
        <v>4</v>
      </c>
      <c r="C7616" s="88" t="s">
        <v>2130</v>
      </c>
      <c r="D7616" s="89" t="s">
        <v>1699</v>
      </c>
      <c r="E7616" s="89">
        <v>8</v>
      </c>
      <c r="F7616" s="89">
        <v>1</v>
      </c>
      <c r="G7616" s="89">
        <v>0</v>
      </c>
      <c r="H7616" s="89">
        <v>0</v>
      </c>
      <c r="I7616" s="89">
        <v>2</v>
      </c>
      <c r="J7616" s="89">
        <v>0</v>
      </c>
      <c r="K7616" s="89">
        <v>0</v>
      </c>
      <c r="L7616" s="89">
        <v>1</v>
      </c>
      <c r="M7616" s="89">
        <v>0</v>
      </c>
      <c r="N7616" s="89">
        <v>0</v>
      </c>
      <c r="O7616" s="89">
        <v>2</v>
      </c>
      <c r="P7616" s="89">
        <v>184</v>
      </c>
      <c r="Q7616" s="89">
        <v>11313</v>
      </c>
      <c r="R7616" s="88">
        <f>VLOOKUP(P7616,NEW_TRAIN_TEST!$A$1:$M$980,13,0)</f>
        <v>10085</v>
      </c>
      <c r="S7616" s="88">
        <f>VLOOKUP(P7616,NEW_TRAIN_TEST!$A$1:$M$980,11,0)</f>
        <v>11720</v>
      </c>
      <c r="T7616" s="6">
        <f t="shared" si="236"/>
        <v>1</v>
      </c>
      <c r="U7616" s="6">
        <f t="shared" si="237"/>
        <v>0</v>
      </c>
    </row>
    <row r="7617" spans="1:21" x14ac:dyDescent="0.2">
      <c r="A7617" s="88">
        <v>7618</v>
      </c>
      <c r="B7617" s="88">
        <v>4</v>
      </c>
      <c r="C7617" s="88" t="s">
        <v>2130</v>
      </c>
      <c r="D7617" s="89" t="s">
        <v>1699</v>
      </c>
      <c r="E7617" s="89">
        <v>15</v>
      </c>
      <c r="F7617" s="89">
        <v>1</v>
      </c>
      <c r="G7617" s="89">
        <v>0</v>
      </c>
      <c r="H7617" s="89">
        <v>0</v>
      </c>
      <c r="I7617" s="89">
        <v>2</v>
      </c>
      <c r="J7617" s="89">
        <v>0</v>
      </c>
      <c r="K7617" s="89">
        <v>0</v>
      </c>
      <c r="L7617" s="89">
        <v>0</v>
      </c>
      <c r="M7617" s="89">
        <v>0</v>
      </c>
      <c r="N7617" s="89">
        <v>0</v>
      </c>
      <c r="O7617" s="89">
        <v>2</v>
      </c>
      <c r="P7617" s="89">
        <v>46</v>
      </c>
      <c r="Q7617" s="89">
        <v>7400.5</v>
      </c>
      <c r="R7617" s="88">
        <f>VLOOKUP(P7617,NEW_TRAIN_TEST!$A$1:$M$980,13,0)</f>
        <v>6890</v>
      </c>
      <c r="S7617" s="88">
        <f>VLOOKUP(P7617,NEW_TRAIN_TEST!$A$1:$M$980,11,0)</f>
        <v>7532</v>
      </c>
      <c r="T7617" s="6">
        <f t="shared" si="236"/>
        <v>0</v>
      </c>
      <c r="U7617" s="6">
        <f t="shared" si="237"/>
        <v>0</v>
      </c>
    </row>
    <row r="7618" spans="1:21" x14ac:dyDescent="0.2">
      <c r="A7618" s="88">
        <v>7619</v>
      </c>
      <c r="B7618" s="88">
        <v>4</v>
      </c>
      <c r="C7618" s="88" t="s">
        <v>2130</v>
      </c>
      <c r="D7618" s="89" t="s">
        <v>1699</v>
      </c>
      <c r="E7618" s="89">
        <v>0</v>
      </c>
      <c r="F7618" s="89">
        <v>0</v>
      </c>
      <c r="G7618" s="89">
        <v>0</v>
      </c>
      <c r="H7618" s="89">
        <v>0</v>
      </c>
      <c r="I7618" s="89">
        <v>0</v>
      </c>
      <c r="J7618" s="89">
        <v>0</v>
      </c>
      <c r="K7618" s="89">
        <v>0</v>
      </c>
      <c r="L7618" s="89">
        <v>0</v>
      </c>
      <c r="M7618" s="89">
        <v>0</v>
      </c>
      <c r="N7618" s="89">
        <v>1</v>
      </c>
      <c r="O7618" s="89">
        <v>0</v>
      </c>
      <c r="P7618" s="89">
        <v>186</v>
      </c>
      <c r="Q7618" s="89">
        <v>7189</v>
      </c>
      <c r="R7618" s="88">
        <f>VLOOKUP(P7618,NEW_TRAIN_TEST!$A$1:$M$980,13,0)</f>
        <v>7189</v>
      </c>
      <c r="S7618" s="88">
        <f>VLOOKUP(P7618,NEW_TRAIN_TEST!$A$1:$M$980,11,0)</f>
        <v>7189</v>
      </c>
      <c r="T7618" s="6">
        <f t="shared" si="236"/>
        <v>0</v>
      </c>
      <c r="U7618" s="6">
        <f t="shared" si="237"/>
        <v>0</v>
      </c>
    </row>
    <row r="7619" spans="1:21" x14ac:dyDescent="0.2">
      <c r="A7619" s="88">
        <v>7620</v>
      </c>
      <c r="B7619" s="88">
        <v>4</v>
      </c>
      <c r="C7619" s="88" t="s">
        <v>2130</v>
      </c>
      <c r="D7619" s="89" t="s">
        <v>1699</v>
      </c>
      <c r="E7619" s="89">
        <v>0</v>
      </c>
      <c r="F7619" s="89">
        <v>0</v>
      </c>
      <c r="G7619" s="89">
        <v>0</v>
      </c>
      <c r="H7619" s="89">
        <v>0</v>
      </c>
      <c r="I7619" s="89">
        <v>0</v>
      </c>
      <c r="J7619" s="89">
        <v>0</v>
      </c>
      <c r="K7619" s="89">
        <v>0</v>
      </c>
      <c r="L7619" s="89">
        <v>0</v>
      </c>
      <c r="M7619" s="89">
        <v>0</v>
      </c>
      <c r="N7619" s="89">
        <v>1</v>
      </c>
      <c r="O7619" s="89">
        <v>0</v>
      </c>
      <c r="P7619" s="89">
        <v>191</v>
      </c>
      <c r="Q7619" s="89">
        <v>6757</v>
      </c>
      <c r="R7619" s="88">
        <f>VLOOKUP(P7619,NEW_TRAIN_TEST!$A$1:$M$980,13,0)</f>
        <v>6757</v>
      </c>
      <c r="S7619" s="88">
        <f>VLOOKUP(P7619,NEW_TRAIN_TEST!$A$1:$M$980,11,0)</f>
        <v>6757</v>
      </c>
      <c r="T7619" s="6">
        <f t="shared" ref="T7619:T7682" si="238">IF(L7619&gt;0,1,0)</f>
        <v>0</v>
      </c>
      <c r="U7619" s="6">
        <f t="shared" ref="U7619:U7682" si="239">IF(M7619&gt;0,1,0)</f>
        <v>0</v>
      </c>
    </row>
    <row r="7620" spans="1:21" x14ac:dyDescent="0.2">
      <c r="A7620" s="88">
        <v>7621</v>
      </c>
      <c r="B7620" s="88">
        <v>4</v>
      </c>
      <c r="C7620" s="88" t="s">
        <v>2130</v>
      </c>
      <c r="D7620" s="89" t="s">
        <v>1699</v>
      </c>
      <c r="E7620" s="89">
        <v>6</v>
      </c>
      <c r="F7620" s="89">
        <v>0</v>
      </c>
      <c r="G7620" s="89">
        <v>0</v>
      </c>
      <c r="H7620" s="89">
        <v>0</v>
      </c>
      <c r="I7620" s="89">
        <v>0</v>
      </c>
      <c r="J7620" s="89">
        <v>0</v>
      </c>
      <c r="K7620" s="89">
        <v>0</v>
      </c>
      <c r="L7620" s="89">
        <v>1</v>
      </c>
      <c r="M7620" s="89">
        <v>0</v>
      </c>
      <c r="N7620" s="89">
        <v>0</v>
      </c>
      <c r="O7620" s="89">
        <v>0</v>
      </c>
      <c r="P7620" s="89">
        <v>192</v>
      </c>
      <c r="Q7620" s="89">
        <v>8810</v>
      </c>
      <c r="R7620" s="88">
        <f>VLOOKUP(P7620,NEW_TRAIN_TEST!$A$1:$M$980,13,0)</f>
        <v>7875.5</v>
      </c>
      <c r="S7620" s="88">
        <f>VLOOKUP(P7620,NEW_TRAIN_TEST!$A$1:$M$980,11,0)</f>
        <v>9430</v>
      </c>
      <c r="T7620" s="6">
        <f t="shared" si="238"/>
        <v>1</v>
      </c>
      <c r="U7620" s="6">
        <f t="shared" si="239"/>
        <v>0</v>
      </c>
    </row>
    <row r="7621" spans="1:21" x14ac:dyDescent="0.2">
      <c r="A7621" s="88">
        <v>7622</v>
      </c>
      <c r="B7621" s="88">
        <v>4</v>
      </c>
      <c r="C7621" s="88" t="s">
        <v>2130</v>
      </c>
      <c r="D7621" s="89" t="s">
        <v>1699</v>
      </c>
      <c r="E7621" s="89">
        <v>11</v>
      </c>
      <c r="F7621" s="89">
        <v>2</v>
      </c>
      <c r="G7621" s="89">
        <v>1</v>
      </c>
      <c r="H7621" s="89">
        <v>0</v>
      </c>
      <c r="I7621" s="89">
        <v>2</v>
      </c>
      <c r="J7621" s="89">
        <v>0</v>
      </c>
      <c r="K7621" s="89">
        <v>0</v>
      </c>
      <c r="L7621" s="89">
        <v>1</v>
      </c>
      <c r="M7621" s="89">
        <v>17</v>
      </c>
      <c r="N7621" s="89">
        <v>0</v>
      </c>
      <c r="O7621" s="89">
        <v>2</v>
      </c>
      <c r="P7621" s="89">
        <v>780</v>
      </c>
      <c r="Q7621" s="89">
        <v>8642.5</v>
      </c>
      <c r="R7621" s="88">
        <f>VLOOKUP(P7621,NEW_TRAIN_TEST!$A$1:$M$980,13,0)</f>
        <v>8081</v>
      </c>
      <c r="S7621" s="88">
        <f>VLOOKUP(P7621,NEW_TRAIN_TEST!$A$1:$M$980,11,0)</f>
        <v>8692</v>
      </c>
      <c r="T7621" s="6">
        <f t="shared" si="238"/>
        <v>1</v>
      </c>
      <c r="U7621" s="6">
        <f t="shared" si="239"/>
        <v>1</v>
      </c>
    </row>
    <row r="7622" spans="1:21" x14ac:dyDescent="0.2">
      <c r="A7622" s="88">
        <v>7623</v>
      </c>
      <c r="B7622" s="88">
        <v>4</v>
      </c>
      <c r="C7622" s="88" t="s">
        <v>2130</v>
      </c>
      <c r="D7622" s="89" t="s">
        <v>1699</v>
      </c>
      <c r="E7622" s="89">
        <v>15</v>
      </c>
      <c r="F7622" s="89">
        <v>6</v>
      </c>
      <c r="G7622" s="89">
        <v>0</v>
      </c>
      <c r="H7622" s="89">
        <v>2</v>
      </c>
      <c r="I7622" s="89">
        <v>2</v>
      </c>
      <c r="J7622" s="89">
        <v>0</v>
      </c>
      <c r="K7622" s="89">
        <v>0</v>
      </c>
      <c r="L7622" s="89">
        <v>0</v>
      </c>
      <c r="M7622" s="89">
        <v>0</v>
      </c>
      <c r="N7622" s="89">
        <v>0</v>
      </c>
      <c r="O7622" s="89">
        <v>2</v>
      </c>
      <c r="P7622" s="89">
        <v>196</v>
      </c>
      <c r="Q7622" s="89">
        <v>9288</v>
      </c>
      <c r="R7622" s="88">
        <f>VLOOKUP(P7622,NEW_TRAIN_TEST!$A$1:$M$980,13,0)</f>
        <v>8955.5</v>
      </c>
      <c r="S7622" s="88">
        <f>VLOOKUP(P7622,NEW_TRAIN_TEST!$A$1:$M$980,11,0)</f>
        <v>10310</v>
      </c>
      <c r="T7622" s="6">
        <f t="shared" si="238"/>
        <v>0</v>
      </c>
      <c r="U7622" s="6">
        <f t="shared" si="239"/>
        <v>0</v>
      </c>
    </row>
    <row r="7623" spans="1:21" x14ac:dyDescent="0.2">
      <c r="A7623" s="88">
        <v>7624</v>
      </c>
      <c r="B7623" s="88">
        <v>4</v>
      </c>
      <c r="C7623" s="88" t="s">
        <v>2130</v>
      </c>
      <c r="D7623" s="89" t="s">
        <v>1699</v>
      </c>
      <c r="E7623" s="89">
        <v>4</v>
      </c>
      <c r="F7623" s="89">
        <v>2</v>
      </c>
      <c r="G7623" s="89">
        <v>0</v>
      </c>
      <c r="H7623" s="89">
        <v>2</v>
      </c>
      <c r="I7623" s="89">
        <v>2</v>
      </c>
      <c r="J7623" s="89">
        <v>0</v>
      </c>
      <c r="K7623" s="89">
        <v>0</v>
      </c>
      <c r="L7623" s="89">
        <v>0</v>
      </c>
      <c r="M7623" s="89">
        <v>0</v>
      </c>
      <c r="N7623" s="89">
        <v>0</v>
      </c>
      <c r="O7623" s="89">
        <v>2</v>
      </c>
      <c r="P7623" s="89">
        <v>197</v>
      </c>
      <c r="Q7623" s="89">
        <v>8351</v>
      </c>
      <c r="R7623" s="88">
        <f>VLOOKUP(P7623,NEW_TRAIN_TEST!$A$1:$M$980,13,0)</f>
        <v>7912</v>
      </c>
      <c r="S7623" s="88">
        <f>VLOOKUP(P7623,NEW_TRAIN_TEST!$A$1:$M$980,11,0)</f>
        <v>9516</v>
      </c>
      <c r="T7623" s="6">
        <f t="shared" si="238"/>
        <v>0</v>
      </c>
      <c r="U7623" s="6">
        <f t="shared" si="239"/>
        <v>0</v>
      </c>
    </row>
    <row r="7624" spans="1:21" x14ac:dyDescent="0.2">
      <c r="A7624" s="88">
        <v>7625</v>
      </c>
      <c r="B7624" s="88">
        <v>4</v>
      </c>
      <c r="C7624" s="88" t="s">
        <v>2130</v>
      </c>
      <c r="D7624" s="89" t="s">
        <v>1699</v>
      </c>
      <c r="E7624" s="89">
        <v>15</v>
      </c>
      <c r="F7624" s="89">
        <v>0</v>
      </c>
      <c r="G7624" s="89">
        <v>0</v>
      </c>
      <c r="H7624" s="89">
        <v>0</v>
      </c>
      <c r="I7624" s="89">
        <v>0</v>
      </c>
      <c r="J7624" s="89">
        <v>0</v>
      </c>
      <c r="K7624" s="89">
        <v>0</v>
      </c>
      <c r="L7624" s="89">
        <v>0</v>
      </c>
      <c r="M7624" s="89">
        <v>0</v>
      </c>
      <c r="N7624" s="89">
        <v>0</v>
      </c>
      <c r="O7624" s="89">
        <v>0</v>
      </c>
      <c r="P7624" s="89">
        <v>87</v>
      </c>
      <c r="Q7624" s="89">
        <v>536</v>
      </c>
      <c r="R7624" s="88">
        <f>VLOOKUP(P7624,NEW_TRAIN_TEST!$A$1:$M$980,13,0)</f>
        <v>520.5</v>
      </c>
      <c r="S7624" s="88">
        <f>VLOOKUP(P7624,NEW_TRAIN_TEST!$A$1:$M$980,11,0)</f>
        <v>548</v>
      </c>
      <c r="T7624" s="6">
        <f t="shared" si="238"/>
        <v>0</v>
      </c>
      <c r="U7624" s="6">
        <f t="shared" si="239"/>
        <v>0</v>
      </c>
    </row>
    <row r="7625" spans="1:21" x14ac:dyDescent="0.2">
      <c r="A7625" s="88">
        <v>7626</v>
      </c>
      <c r="B7625" s="88">
        <v>4</v>
      </c>
      <c r="C7625" s="88" t="s">
        <v>2130</v>
      </c>
      <c r="D7625" s="89" t="s">
        <v>1699</v>
      </c>
      <c r="E7625" s="89">
        <v>8</v>
      </c>
      <c r="F7625" s="89">
        <v>4</v>
      </c>
      <c r="G7625" s="89">
        <v>2</v>
      </c>
      <c r="H7625" s="89">
        <v>0</v>
      </c>
      <c r="I7625" s="89">
        <v>2</v>
      </c>
      <c r="J7625" s="89">
        <v>0</v>
      </c>
      <c r="K7625" s="89">
        <v>0</v>
      </c>
      <c r="L7625" s="89">
        <v>1</v>
      </c>
      <c r="M7625" s="89">
        <v>19</v>
      </c>
      <c r="N7625" s="89">
        <v>0</v>
      </c>
      <c r="O7625" s="89">
        <v>2</v>
      </c>
      <c r="P7625" s="89">
        <v>87</v>
      </c>
      <c r="Q7625" s="89">
        <v>541</v>
      </c>
      <c r="R7625" s="88">
        <f>VLOOKUP(P7625,NEW_TRAIN_TEST!$A$1:$M$980,13,0)</f>
        <v>520.5</v>
      </c>
      <c r="S7625" s="88">
        <f>VLOOKUP(P7625,NEW_TRAIN_TEST!$A$1:$M$980,11,0)</f>
        <v>548</v>
      </c>
      <c r="T7625" s="6">
        <f t="shared" si="238"/>
        <v>1</v>
      </c>
      <c r="U7625" s="6">
        <f t="shared" si="239"/>
        <v>1</v>
      </c>
    </row>
    <row r="7626" spans="1:21" x14ac:dyDescent="0.2">
      <c r="A7626" s="88">
        <v>7627</v>
      </c>
      <c r="B7626" s="88">
        <v>4</v>
      </c>
      <c r="C7626" s="88" t="s">
        <v>2130</v>
      </c>
      <c r="D7626" s="89" t="s">
        <v>1699</v>
      </c>
      <c r="E7626" s="89">
        <v>0</v>
      </c>
      <c r="F7626" s="89">
        <v>2</v>
      </c>
      <c r="G7626" s="89">
        <v>0</v>
      </c>
      <c r="H7626" s="89">
        <v>0</v>
      </c>
      <c r="I7626" s="89">
        <v>2</v>
      </c>
      <c r="J7626" s="89">
        <v>2</v>
      </c>
      <c r="K7626" s="89">
        <v>0</v>
      </c>
      <c r="L7626" s="89">
        <v>0</v>
      </c>
      <c r="M7626" s="89">
        <v>0</v>
      </c>
      <c r="N7626" s="89">
        <v>0</v>
      </c>
      <c r="O7626" s="89">
        <v>2</v>
      </c>
      <c r="P7626" s="89">
        <v>689</v>
      </c>
      <c r="Q7626" s="89">
        <v>6304.5</v>
      </c>
      <c r="R7626" s="88">
        <f>VLOOKUP(P7626,NEW_TRAIN_TEST!$A$1:$M$980,13,0)</f>
        <v>6304.5</v>
      </c>
      <c r="S7626" s="88">
        <f>VLOOKUP(P7626,NEW_TRAIN_TEST!$A$1:$M$980,11,0)</f>
        <v>6469</v>
      </c>
      <c r="T7626" s="6">
        <f t="shared" si="238"/>
        <v>0</v>
      </c>
      <c r="U7626" s="6">
        <f t="shared" si="239"/>
        <v>0</v>
      </c>
    </row>
    <row r="7627" spans="1:21" x14ac:dyDescent="0.2">
      <c r="A7627" s="88">
        <v>7628</v>
      </c>
      <c r="B7627" s="88">
        <v>4</v>
      </c>
      <c r="C7627" s="88" t="s">
        <v>2130</v>
      </c>
      <c r="D7627" s="89" t="s">
        <v>1699</v>
      </c>
      <c r="E7627" s="89">
        <v>0</v>
      </c>
      <c r="F7627" s="89">
        <v>2</v>
      </c>
      <c r="G7627" s="89">
        <v>0</v>
      </c>
      <c r="H7627" s="89">
        <v>0</v>
      </c>
      <c r="I7627" s="89">
        <v>2</v>
      </c>
      <c r="J7627" s="89">
        <v>0</v>
      </c>
      <c r="K7627" s="89">
        <v>0</v>
      </c>
      <c r="L7627" s="89">
        <v>0</v>
      </c>
      <c r="M7627" s="89">
        <v>0</v>
      </c>
      <c r="N7627" s="89">
        <v>0</v>
      </c>
      <c r="O7627" s="89">
        <v>2</v>
      </c>
      <c r="P7627" s="89">
        <v>689</v>
      </c>
      <c r="Q7627" s="89">
        <v>6355.5</v>
      </c>
      <c r="R7627" s="88">
        <f>VLOOKUP(P7627,NEW_TRAIN_TEST!$A$1:$M$980,13,0)</f>
        <v>6304.5</v>
      </c>
      <c r="S7627" s="88">
        <f>VLOOKUP(P7627,NEW_TRAIN_TEST!$A$1:$M$980,11,0)</f>
        <v>6469</v>
      </c>
      <c r="T7627" s="6">
        <f t="shared" si="238"/>
        <v>0</v>
      </c>
      <c r="U7627" s="6">
        <f t="shared" si="239"/>
        <v>0</v>
      </c>
    </row>
    <row r="7628" spans="1:21" x14ac:dyDescent="0.2">
      <c r="A7628" s="88">
        <v>7629</v>
      </c>
      <c r="B7628" s="88">
        <v>4</v>
      </c>
      <c r="C7628" s="88" t="s">
        <v>2130</v>
      </c>
      <c r="D7628" s="89" t="s">
        <v>1699</v>
      </c>
      <c r="E7628" s="89">
        <v>0</v>
      </c>
      <c r="F7628" s="89">
        <v>2</v>
      </c>
      <c r="G7628" s="89">
        <v>0</v>
      </c>
      <c r="H7628" s="89">
        <v>0</v>
      </c>
      <c r="I7628" s="89">
        <v>2</v>
      </c>
      <c r="J7628" s="89">
        <v>0</v>
      </c>
      <c r="K7628" s="89">
        <v>0</v>
      </c>
      <c r="L7628" s="89">
        <v>0</v>
      </c>
      <c r="M7628" s="89">
        <v>0</v>
      </c>
      <c r="N7628" s="89">
        <v>0</v>
      </c>
      <c r="O7628" s="89">
        <v>2</v>
      </c>
      <c r="P7628" s="89">
        <v>689</v>
      </c>
      <c r="Q7628" s="89">
        <v>6362.5</v>
      </c>
      <c r="R7628" s="88">
        <f>VLOOKUP(P7628,NEW_TRAIN_TEST!$A$1:$M$980,13,0)</f>
        <v>6304.5</v>
      </c>
      <c r="S7628" s="88">
        <f>VLOOKUP(P7628,NEW_TRAIN_TEST!$A$1:$M$980,11,0)</f>
        <v>6469</v>
      </c>
      <c r="T7628" s="6">
        <f t="shared" si="238"/>
        <v>0</v>
      </c>
      <c r="U7628" s="6">
        <f t="shared" si="239"/>
        <v>0</v>
      </c>
    </row>
    <row r="7629" spans="1:21" x14ac:dyDescent="0.2">
      <c r="A7629" s="88">
        <v>7630</v>
      </c>
      <c r="B7629" s="88">
        <v>4</v>
      </c>
      <c r="C7629" s="88" t="s">
        <v>2130</v>
      </c>
      <c r="D7629" s="89" t="s">
        <v>1699</v>
      </c>
      <c r="E7629" s="89">
        <v>0</v>
      </c>
      <c r="F7629" s="89">
        <v>7</v>
      </c>
      <c r="G7629" s="89">
        <v>0</v>
      </c>
      <c r="H7629" s="89">
        <v>0</v>
      </c>
      <c r="I7629" s="89">
        <v>0</v>
      </c>
      <c r="J7629" s="89">
        <v>0</v>
      </c>
      <c r="K7629" s="89">
        <v>0</v>
      </c>
      <c r="L7629" s="89">
        <v>0</v>
      </c>
      <c r="M7629" s="89">
        <v>0</v>
      </c>
      <c r="N7629" s="89">
        <v>0</v>
      </c>
      <c r="O7629" s="89">
        <v>0</v>
      </c>
      <c r="P7629" s="89">
        <v>689</v>
      </c>
      <c r="Q7629" s="89">
        <v>6377</v>
      </c>
      <c r="R7629" s="88">
        <f>VLOOKUP(P7629,NEW_TRAIN_TEST!$A$1:$M$980,13,0)</f>
        <v>6304.5</v>
      </c>
      <c r="S7629" s="88">
        <f>VLOOKUP(P7629,NEW_TRAIN_TEST!$A$1:$M$980,11,0)</f>
        <v>6469</v>
      </c>
      <c r="T7629" s="6">
        <f t="shared" si="238"/>
        <v>0</v>
      </c>
      <c r="U7629" s="6">
        <f t="shared" si="239"/>
        <v>0</v>
      </c>
    </row>
    <row r="7630" spans="1:21" x14ac:dyDescent="0.2">
      <c r="A7630" s="88">
        <v>7631</v>
      </c>
      <c r="B7630" s="88">
        <v>4</v>
      </c>
      <c r="C7630" s="88" t="s">
        <v>2130</v>
      </c>
      <c r="D7630" s="89" t="s">
        <v>1699</v>
      </c>
      <c r="E7630" s="89">
        <v>3</v>
      </c>
      <c r="F7630" s="89">
        <v>0</v>
      </c>
      <c r="G7630" s="89">
        <v>0</v>
      </c>
      <c r="H7630" s="89">
        <v>0</v>
      </c>
      <c r="I7630" s="89">
        <v>0</v>
      </c>
      <c r="J7630" s="89">
        <v>0</v>
      </c>
      <c r="K7630" s="89">
        <v>0</v>
      </c>
      <c r="L7630" s="89">
        <v>0</v>
      </c>
      <c r="M7630" s="89">
        <v>0</v>
      </c>
      <c r="N7630" s="89">
        <v>0</v>
      </c>
      <c r="O7630" s="89">
        <v>0</v>
      </c>
      <c r="P7630" s="89">
        <v>689</v>
      </c>
      <c r="Q7630" s="89">
        <v>6469</v>
      </c>
      <c r="R7630" s="88">
        <f>VLOOKUP(P7630,NEW_TRAIN_TEST!$A$1:$M$980,13,0)</f>
        <v>6304.5</v>
      </c>
      <c r="S7630" s="88">
        <f>VLOOKUP(P7630,NEW_TRAIN_TEST!$A$1:$M$980,11,0)</f>
        <v>6469</v>
      </c>
      <c r="T7630" s="6">
        <f t="shared" si="238"/>
        <v>0</v>
      </c>
      <c r="U7630" s="6">
        <f t="shared" si="239"/>
        <v>0</v>
      </c>
    </row>
    <row r="7631" spans="1:21" x14ac:dyDescent="0.2">
      <c r="A7631" s="88">
        <v>7632</v>
      </c>
      <c r="B7631" s="88">
        <v>4</v>
      </c>
      <c r="C7631" s="88" t="s">
        <v>2130</v>
      </c>
      <c r="D7631" s="89" t="s">
        <v>1699</v>
      </c>
      <c r="E7631" s="89">
        <v>4</v>
      </c>
      <c r="F7631" s="89">
        <v>2</v>
      </c>
      <c r="G7631" s="89">
        <v>0</v>
      </c>
      <c r="H7631" s="89">
        <v>2</v>
      </c>
      <c r="I7631" s="89">
        <v>2</v>
      </c>
      <c r="J7631" s="89">
        <v>0</v>
      </c>
      <c r="K7631" s="89">
        <v>0</v>
      </c>
      <c r="L7631" s="89">
        <v>0</v>
      </c>
      <c r="M7631" s="89">
        <v>0</v>
      </c>
      <c r="N7631" s="89">
        <v>0</v>
      </c>
      <c r="O7631" s="89">
        <v>2</v>
      </c>
      <c r="P7631" s="89">
        <v>283</v>
      </c>
      <c r="Q7631" s="89">
        <v>13329.5</v>
      </c>
      <c r="R7631" s="88">
        <f>VLOOKUP(P7631,NEW_TRAIN_TEST!$A$1:$M$980,13,0)</f>
        <v>12922</v>
      </c>
      <c r="S7631" s="88">
        <f>VLOOKUP(P7631,NEW_TRAIN_TEST!$A$1:$M$980,11,0)</f>
        <v>13386</v>
      </c>
      <c r="T7631" s="6">
        <f t="shared" si="238"/>
        <v>0</v>
      </c>
      <c r="U7631" s="6">
        <f t="shared" si="239"/>
        <v>0</v>
      </c>
    </row>
    <row r="7632" spans="1:21" x14ac:dyDescent="0.2">
      <c r="A7632" s="88">
        <v>7633</v>
      </c>
      <c r="B7632" s="88">
        <v>4</v>
      </c>
      <c r="C7632" s="88" t="s">
        <v>2130</v>
      </c>
      <c r="D7632" s="89" t="s">
        <v>1699</v>
      </c>
      <c r="E7632" s="89">
        <v>4</v>
      </c>
      <c r="F7632" s="89">
        <v>0</v>
      </c>
      <c r="G7632" s="89">
        <v>0</v>
      </c>
      <c r="H7632" s="89">
        <v>0</v>
      </c>
      <c r="I7632" s="89">
        <v>0</v>
      </c>
      <c r="J7632" s="89">
        <v>0</v>
      </c>
      <c r="K7632" s="89">
        <v>0</v>
      </c>
      <c r="L7632" s="89">
        <v>0</v>
      </c>
      <c r="M7632" s="89">
        <v>0</v>
      </c>
      <c r="N7632" s="89">
        <v>0</v>
      </c>
      <c r="O7632" s="89">
        <v>0</v>
      </c>
      <c r="P7632" s="89">
        <v>632</v>
      </c>
      <c r="Q7632" s="89">
        <v>10288</v>
      </c>
      <c r="R7632" s="88">
        <f>VLOOKUP(P7632,NEW_TRAIN_TEST!$A$1:$M$980,13,0)</f>
        <v>10255</v>
      </c>
      <c r="S7632" s="88">
        <f>VLOOKUP(P7632,NEW_TRAIN_TEST!$A$1:$M$980,11,0)</f>
        <v>10393</v>
      </c>
      <c r="T7632" s="6">
        <f t="shared" si="238"/>
        <v>0</v>
      </c>
      <c r="U7632" s="6">
        <f t="shared" si="239"/>
        <v>0</v>
      </c>
    </row>
    <row r="7633" spans="1:21" x14ac:dyDescent="0.2">
      <c r="A7633" s="88">
        <v>7634</v>
      </c>
      <c r="B7633" s="88">
        <v>4</v>
      </c>
      <c r="C7633" s="88" t="s">
        <v>2130</v>
      </c>
      <c r="D7633" s="89" t="s">
        <v>1699</v>
      </c>
      <c r="E7633" s="89">
        <v>2</v>
      </c>
      <c r="F7633" s="89">
        <v>0</v>
      </c>
      <c r="G7633" s="89">
        <v>0</v>
      </c>
      <c r="H7633" s="89">
        <v>0</v>
      </c>
      <c r="I7633" s="89">
        <v>0</v>
      </c>
      <c r="J7633" s="89">
        <v>0</v>
      </c>
      <c r="K7633" s="89">
        <v>0</v>
      </c>
      <c r="L7633" s="89">
        <v>0</v>
      </c>
      <c r="M7633" s="89">
        <v>0</v>
      </c>
      <c r="N7633" s="89">
        <v>0</v>
      </c>
      <c r="O7633" s="89">
        <v>0</v>
      </c>
      <c r="P7633" s="89">
        <v>292</v>
      </c>
      <c r="Q7633" s="89">
        <v>12396</v>
      </c>
      <c r="R7633" s="88">
        <f>VLOOKUP(P7633,NEW_TRAIN_TEST!$A$1:$M$980,13,0)</f>
        <v>11918</v>
      </c>
      <c r="S7633" s="88">
        <f>VLOOKUP(P7633,NEW_TRAIN_TEST!$A$1:$M$980,11,0)</f>
        <v>12499</v>
      </c>
      <c r="T7633" s="6">
        <f t="shared" si="238"/>
        <v>0</v>
      </c>
      <c r="U7633" s="6">
        <f t="shared" si="239"/>
        <v>0</v>
      </c>
    </row>
    <row r="7634" spans="1:21" x14ac:dyDescent="0.2">
      <c r="A7634" s="88">
        <v>7635</v>
      </c>
      <c r="B7634" s="88">
        <v>4</v>
      </c>
      <c r="C7634" s="88" t="s">
        <v>2130</v>
      </c>
      <c r="D7634" s="89" t="s">
        <v>1699</v>
      </c>
      <c r="E7634" s="89">
        <v>0</v>
      </c>
      <c r="F7634" s="89">
        <v>2</v>
      </c>
      <c r="G7634" s="89">
        <v>0</v>
      </c>
      <c r="H7634" s="89">
        <v>2</v>
      </c>
      <c r="I7634" s="89">
        <v>2</v>
      </c>
      <c r="J7634" s="89">
        <v>0</v>
      </c>
      <c r="K7634" s="89">
        <v>0</v>
      </c>
      <c r="L7634" s="89">
        <v>0</v>
      </c>
      <c r="M7634" s="89">
        <v>0</v>
      </c>
      <c r="N7634" s="89">
        <v>0</v>
      </c>
      <c r="O7634" s="89">
        <v>2</v>
      </c>
      <c r="P7634" s="89">
        <v>742</v>
      </c>
      <c r="Q7634" s="89">
        <v>8640</v>
      </c>
      <c r="R7634" s="88">
        <f>VLOOKUP(P7634,NEW_TRAIN_TEST!$A$1:$M$980,13,0)</f>
        <v>8640</v>
      </c>
      <c r="S7634" s="88">
        <f>VLOOKUP(P7634,NEW_TRAIN_TEST!$A$1:$M$980,11,0)</f>
        <v>8857</v>
      </c>
      <c r="T7634" s="6">
        <f t="shared" si="238"/>
        <v>0</v>
      </c>
      <c r="U7634" s="6">
        <f t="shared" si="239"/>
        <v>0</v>
      </c>
    </row>
    <row r="7635" spans="1:21" x14ac:dyDescent="0.2">
      <c r="A7635" s="88">
        <v>7636</v>
      </c>
      <c r="B7635" s="88">
        <v>4</v>
      </c>
      <c r="C7635" s="88" t="s">
        <v>2130</v>
      </c>
      <c r="D7635" s="89" t="s">
        <v>1699</v>
      </c>
      <c r="E7635" s="89">
        <v>2</v>
      </c>
      <c r="F7635" s="89">
        <v>0</v>
      </c>
      <c r="G7635" s="89">
        <v>0</v>
      </c>
      <c r="H7635" s="89">
        <v>0</v>
      </c>
      <c r="I7635" s="89">
        <v>0</v>
      </c>
      <c r="J7635" s="89">
        <v>0</v>
      </c>
      <c r="K7635" s="89">
        <v>0</v>
      </c>
      <c r="L7635" s="89">
        <v>0</v>
      </c>
      <c r="M7635" s="89">
        <v>0</v>
      </c>
      <c r="N7635" s="89">
        <v>0</v>
      </c>
      <c r="O7635" s="89">
        <v>0</v>
      </c>
      <c r="P7635" s="89">
        <v>742</v>
      </c>
      <c r="Q7635" s="89">
        <v>8730.5</v>
      </c>
      <c r="R7635" s="88">
        <f>VLOOKUP(P7635,NEW_TRAIN_TEST!$A$1:$M$980,13,0)</f>
        <v>8640</v>
      </c>
      <c r="S7635" s="88">
        <f>VLOOKUP(P7635,NEW_TRAIN_TEST!$A$1:$M$980,11,0)</f>
        <v>8857</v>
      </c>
      <c r="T7635" s="6">
        <f t="shared" si="238"/>
        <v>0</v>
      </c>
      <c r="U7635" s="6">
        <f t="shared" si="239"/>
        <v>0</v>
      </c>
    </row>
    <row r="7636" spans="1:21" x14ac:dyDescent="0.2">
      <c r="A7636" s="88">
        <v>7637</v>
      </c>
      <c r="B7636" s="88">
        <v>4</v>
      </c>
      <c r="C7636" s="88" t="s">
        <v>2130</v>
      </c>
      <c r="D7636" s="89" t="s">
        <v>1699</v>
      </c>
      <c r="E7636" s="89">
        <v>13</v>
      </c>
      <c r="F7636" s="89">
        <v>6</v>
      </c>
      <c r="G7636" s="89">
        <v>0</v>
      </c>
      <c r="H7636" s="89">
        <v>2</v>
      </c>
      <c r="I7636" s="89">
        <v>2</v>
      </c>
      <c r="J7636" s="89">
        <v>2</v>
      </c>
      <c r="K7636" s="89">
        <v>0</v>
      </c>
      <c r="L7636" s="89">
        <v>0</v>
      </c>
      <c r="M7636" s="89">
        <v>25</v>
      </c>
      <c r="N7636" s="89">
        <v>0</v>
      </c>
      <c r="O7636" s="89">
        <v>2</v>
      </c>
      <c r="P7636" s="89">
        <v>288</v>
      </c>
      <c r="Q7636" s="89">
        <v>14853.5</v>
      </c>
      <c r="R7636" s="88">
        <f>VLOOKUP(P7636,NEW_TRAIN_TEST!$A$1:$M$980,13,0)</f>
        <v>14769.5</v>
      </c>
      <c r="S7636" s="88">
        <f>VLOOKUP(P7636,NEW_TRAIN_TEST!$A$1:$M$980,11,0)</f>
        <v>15462</v>
      </c>
      <c r="T7636" s="6">
        <f t="shared" si="238"/>
        <v>0</v>
      </c>
      <c r="U7636" s="6">
        <f t="shared" si="239"/>
        <v>1</v>
      </c>
    </row>
    <row r="7637" spans="1:21" x14ac:dyDescent="0.2">
      <c r="A7637" s="88">
        <v>7638</v>
      </c>
      <c r="B7637" s="88">
        <v>4</v>
      </c>
      <c r="C7637" s="88" t="s">
        <v>2130</v>
      </c>
      <c r="D7637" s="89" t="s">
        <v>1699</v>
      </c>
      <c r="E7637" s="89">
        <v>12</v>
      </c>
      <c r="F7637" s="89">
        <v>2</v>
      </c>
      <c r="G7637" s="89">
        <v>1</v>
      </c>
      <c r="H7637" s="89">
        <v>0</v>
      </c>
      <c r="I7637" s="89">
        <v>2</v>
      </c>
      <c r="J7637" s="89">
        <v>0</v>
      </c>
      <c r="K7637" s="89">
        <v>0</v>
      </c>
      <c r="L7637" s="89">
        <v>1</v>
      </c>
      <c r="M7637" s="89">
        <v>24</v>
      </c>
      <c r="N7637" s="89">
        <v>0</v>
      </c>
      <c r="O7637" s="89">
        <v>2</v>
      </c>
      <c r="P7637" s="89">
        <v>91</v>
      </c>
      <c r="Q7637" s="89">
        <v>668</v>
      </c>
      <c r="R7637" s="88">
        <f>VLOOKUP(P7637,NEW_TRAIN_TEST!$A$1:$M$980,13,0)</f>
        <v>665</v>
      </c>
      <c r="S7637" s="88">
        <f>VLOOKUP(P7637,NEW_TRAIN_TEST!$A$1:$M$980,11,0)</f>
        <v>674</v>
      </c>
      <c r="T7637" s="6">
        <f t="shared" si="238"/>
        <v>1</v>
      </c>
      <c r="U7637" s="6">
        <f t="shared" si="239"/>
        <v>1</v>
      </c>
    </row>
    <row r="7638" spans="1:21" x14ac:dyDescent="0.2">
      <c r="A7638" s="88">
        <v>7639</v>
      </c>
      <c r="B7638" s="88">
        <v>4</v>
      </c>
      <c r="C7638" s="88" t="s">
        <v>2130</v>
      </c>
      <c r="D7638" s="89" t="s">
        <v>1699</v>
      </c>
      <c r="E7638" s="89">
        <v>3</v>
      </c>
      <c r="F7638" s="89">
        <v>2</v>
      </c>
      <c r="G7638" s="89">
        <v>0</v>
      </c>
      <c r="H7638" s="89">
        <v>2</v>
      </c>
      <c r="I7638" s="89">
        <v>2</v>
      </c>
      <c r="J7638" s="89">
        <v>0</v>
      </c>
      <c r="K7638" s="89">
        <v>0</v>
      </c>
      <c r="L7638" s="89">
        <v>0</v>
      </c>
      <c r="M7638" s="89">
        <v>24</v>
      </c>
      <c r="N7638" s="89">
        <v>0</v>
      </c>
      <c r="O7638" s="89">
        <v>2</v>
      </c>
      <c r="P7638" s="89">
        <v>91</v>
      </c>
      <c r="Q7638" s="89">
        <v>669</v>
      </c>
      <c r="R7638" s="88">
        <f>VLOOKUP(P7638,NEW_TRAIN_TEST!$A$1:$M$980,13,0)</f>
        <v>665</v>
      </c>
      <c r="S7638" s="88">
        <f>VLOOKUP(P7638,NEW_TRAIN_TEST!$A$1:$M$980,11,0)</f>
        <v>674</v>
      </c>
      <c r="T7638" s="6">
        <f t="shared" si="238"/>
        <v>0</v>
      </c>
      <c r="U7638" s="6">
        <f t="shared" si="239"/>
        <v>1</v>
      </c>
    </row>
    <row r="7639" spans="1:21" x14ac:dyDescent="0.2">
      <c r="A7639" s="88">
        <v>7640</v>
      </c>
      <c r="B7639" s="88">
        <v>4</v>
      </c>
      <c r="C7639" s="88" t="s">
        <v>2130</v>
      </c>
      <c r="D7639" s="89" t="s">
        <v>1699</v>
      </c>
      <c r="E7639" s="89">
        <v>6</v>
      </c>
      <c r="F7639" s="89">
        <v>2</v>
      </c>
      <c r="G7639" s="89">
        <v>1</v>
      </c>
      <c r="H7639" s="89">
        <v>2</v>
      </c>
      <c r="I7639" s="89">
        <v>2</v>
      </c>
      <c r="J7639" s="89">
        <v>0</v>
      </c>
      <c r="K7639" s="89">
        <v>0</v>
      </c>
      <c r="L7639" s="89">
        <v>1</v>
      </c>
      <c r="M7639" s="89">
        <v>24</v>
      </c>
      <c r="N7639" s="89">
        <v>0</v>
      </c>
      <c r="O7639" s="89">
        <v>2</v>
      </c>
      <c r="P7639" s="89">
        <v>91</v>
      </c>
      <c r="Q7639" s="89">
        <v>669.5</v>
      </c>
      <c r="R7639" s="88">
        <f>VLOOKUP(P7639,NEW_TRAIN_TEST!$A$1:$M$980,13,0)</f>
        <v>665</v>
      </c>
      <c r="S7639" s="88">
        <f>VLOOKUP(P7639,NEW_TRAIN_TEST!$A$1:$M$980,11,0)</f>
        <v>674</v>
      </c>
      <c r="T7639" s="6">
        <f t="shared" si="238"/>
        <v>1</v>
      </c>
      <c r="U7639" s="6">
        <f t="shared" si="239"/>
        <v>1</v>
      </c>
    </row>
    <row r="7640" spans="1:21" x14ac:dyDescent="0.2">
      <c r="A7640" s="88">
        <v>7641</v>
      </c>
      <c r="B7640" s="88">
        <v>4</v>
      </c>
      <c r="C7640" s="88" t="s">
        <v>2130</v>
      </c>
      <c r="D7640" s="89" t="s">
        <v>1699</v>
      </c>
      <c r="E7640" s="89">
        <v>16</v>
      </c>
      <c r="F7640" s="89">
        <v>1</v>
      </c>
      <c r="G7640" s="89">
        <v>0</v>
      </c>
      <c r="H7640" s="89">
        <v>0</v>
      </c>
      <c r="I7640" s="89">
        <v>2</v>
      </c>
      <c r="J7640" s="89">
        <v>0</v>
      </c>
      <c r="K7640" s="89">
        <v>0</v>
      </c>
      <c r="L7640" s="89">
        <v>0</v>
      </c>
      <c r="M7640" s="89">
        <v>0</v>
      </c>
      <c r="N7640" s="89">
        <v>0</v>
      </c>
      <c r="O7640" s="89">
        <v>2</v>
      </c>
      <c r="P7640" s="89">
        <v>96</v>
      </c>
      <c r="Q7640" s="89">
        <v>614.5</v>
      </c>
      <c r="R7640" s="88">
        <f>VLOOKUP(P7640,NEW_TRAIN_TEST!$A$1:$M$980,13,0)</f>
        <v>604</v>
      </c>
      <c r="S7640" s="88">
        <f>VLOOKUP(P7640,NEW_TRAIN_TEST!$A$1:$M$980,11,0)</f>
        <v>623</v>
      </c>
      <c r="T7640" s="6">
        <f t="shared" si="238"/>
        <v>0</v>
      </c>
      <c r="U7640" s="6">
        <f t="shared" si="239"/>
        <v>0</v>
      </c>
    </row>
    <row r="7641" spans="1:21" x14ac:dyDescent="0.2">
      <c r="A7641" s="88">
        <v>7642</v>
      </c>
      <c r="B7641" s="88">
        <v>4</v>
      </c>
      <c r="C7641" s="88" t="s">
        <v>2130</v>
      </c>
      <c r="D7641" s="89" t="s">
        <v>1699</v>
      </c>
      <c r="E7641" s="89">
        <v>5</v>
      </c>
      <c r="F7641" s="89">
        <v>2</v>
      </c>
      <c r="G7641" s="89">
        <v>0</v>
      </c>
      <c r="H7641" s="89">
        <v>2</v>
      </c>
      <c r="I7641" s="89">
        <v>2</v>
      </c>
      <c r="J7641" s="89">
        <v>0</v>
      </c>
      <c r="K7641" s="89">
        <v>0</v>
      </c>
      <c r="L7641" s="89">
        <v>1</v>
      </c>
      <c r="M7641" s="89">
        <v>25</v>
      </c>
      <c r="N7641" s="89">
        <v>0</v>
      </c>
      <c r="O7641" s="89">
        <v>2</v>
      </c>
      <c r="P7641" s="89">
        <v>96</v>
      </c>
      <c r="Q7641" s="89">
        <v>618</v>
      </c>
      <c r="R7641" s="88">
        <f>VLOOKUP(P7641,NEW_TRAIN_TEST!$A$1:$M$980,13,0)</f>
        <v>604</v>
      </c>
      <c r="S7641" s="88">
        <f>VLOOKUP(P7641,NEW_TRAIN_TEST!$A$1:$M$980,11,0)</f>
        <v>623</v>
      </c>
      <c r="T7641" s="6">
        <f t="shared" si="238"/>
        <v>1</v>
      </c>
      <c r="U7641" s="6">
        <f t="shared" si="239"/>
        <v>1</v>
      </c>
    </row>
    <row r="7642" spans="1:21" x14ac:dyDescent="0.2">
      <c r="A7642" s="88">
        <v>7643</v>
      </c>
      <c r="B7642" s="88">
        <v>4</v>
      </c>
      <c r="C7642" s="88" t="s">
        <v>2130</v>
      </c>
      <c r="D7642" s="89" t="s">
        <v>1699</v>
      </c>
      <c r="E7642" s="89">
        <v>8</v>
      </c>
      <c r="F7642" s="89">
        <v>2</v>
      </c>
      <c r="G7642" s="89">
        <v>1</v>
      </c>
      <c r="H7642" s="89">
        <v>2</v>
      </c>
      <c r="I7642" s="89">
        <v>2</v>
      </c>
      <c r="J7642" s="89">
        <v>0</v>
      </c>
      <c r="K7642" s="89">
        <v>0</v>
      </c>
      <c r="L7642" s="89">
        <v>1</v>
      </c>
      <c r="M7642" s="89">
        <v>0</v>
      </c>
      <c r="N7642" s="89">
        <v>0</v>
      </c>
      <c r="O7642" s="89">
        <v>2</v>
      </c>
      <c r="P7642" s="89">
        <v>681</v>
      </c>
      <c r="Q7642" s="89">
        <v>9518</v>
      </c>
      <c r="R7642" s="88">
        <f>VLOOKUP(P7642,NEW_TRAIN_TEST!$A$1:$M$980,13,0)</f>
        <v>9389</v>
      </c>
      <c r="S7642" s="88">
        <f>VLOOKUP(P7642,NEW_TRAIN_TEST!$A$1:$M$980,11,0)</f>
        <v>9744</v>
      </c>
      <c r="T7642" s="6">
        <f t="shared" si="238"/>
        <v>1</v>
      </c>
      <c r="U7642" s="6">
        <f t="shared" si="239"/>
        <v>0</v>
      </c>
    </row>
    <row r="7643" spans="1:21" x14ac:dyDescent="0.2">
      <c r="A7643" s="88">
        <v>7644</v>
      </c>
      <c r="B7643" s="88">
        <v>4</v>
      </c>
      <c r="C7643" s="88" t="s">
        <v>2130</v>
      </c>
      <c r="D7643" s="89" t="s">
        <v>1699</v>
      </c>
      <c r="E7643" s="89">
        <v>2</v>
      </c>
      <c r="F7643" s="89">
        <v>0</v>
      </c>
      <c r="G7643" s="89">
        <v>0</v>
      </c>
      <c r="H7643" s="89">
        <v>0</v>
      </c>
      <c r="I7643" s="89">
        <v>0</v>
      </c>
      <c r="J7643" s="89">
        <v>0</v>
      </c>
      <c r="K7643" s="89">
        <v>0</v>
      </c>
      <c r="L7643" s="89">
        <v>1</v>
      </c>
      <c r="M7643" s="89">
        <v>0</v>
      </c>
      <c r="N7643" s="89">
        <v>0</v>
      </c>
      <c r="O7643" s="89">
        <v>0</v>
      </c>
      <c r="P7643" s="89">
        <v>297</v>
      </c>
      <c r="Q7643" s="89">
        <v>10175.5</v>
      </c>
      <c r="R7643" s="88">
        <f>VLOOKUP(P7643,NEW_TRAIN_TEST!$A$1:$M$980,13,0)</f>
        <v>9485</v>
      </c>
      <c r="S7643" s="88">
        <f>VLOOKUP(P7643,NEW_TRAIN_TEST!$A$1:$M$980,11,0)</f>
        <v>10242</v>
      </c>
      <c r="T7643" s="6">
        <f t="shared" si="238"/>
        <v>1</v>
      </c>
      <c r="U7643" s="6">
        <f t="shared" si="239"/>
        <v>0</v>
      </c>
    </row>
    <row r="7644" spans="1:21" x14ac:dyDescent="0.2">
      <c r="A7644" s="88">
        <v>7645</v>
      </c>
      <c r="B7644" s="88">
        <v>4</v>
      </c>
      <c r="C7644" s="88" t="s">
        <v>2130</v>
      </c>
      <c r="D7644" s="89" t="s">
        <v>1699</v>
      </c>
      <c r="E7644" s="89">
        <v>0</v>
      </c>
      <c r="F7644" s="89">
        <v>2</v>
      </c>
      <c r="G7644" s="89">
        <v>1</v>
      </c>
      <c r="H7644" s="89">
        <v>2</v>
      </c>
      <c r="I7644" s="89">
        <v>2</v>
      </c>
      <c r="J7644" s="89">
        <v>0</v>
      </c>
      <c r="K7644" s="89">
        <v>0</v>
      </c>
      <c r="L7644" s="89">
        <v>0</v>
      </c>
      <c r="M7644" s="89">
        <v>0</v>
      </c>
      <c r="N7644" s="89">
        <v>0</v>
      </c>
      <c r="O7644" s="89">
        <v>2</v>
      </c>
      <c r="P7644" s="89">
        <v>888</v>
      </c>
      <c r="Q7644" s="89">
        <v>9703.5</v>
      </c>
      <c r="R7644" s="88">
        <f>VLOOKUP(P7644,NEW_TRAIN_TEST!$A$1:$M$980,13,0)</f>
        <v>9703.5</v>
      </c>
      <c r="S7644" s="88">
        <f>VLOOKUP(P7644,NEW_TRAIN_TEST!$A$1:$M$980,11,0)</f>
        <v>9914</v>
      </c>
      <c r="T7644" s="6">
        <f t="shared" si="238"/>
        <v>0</v>
      </c>
      <c r="U7644" s="6">
        <f t="shared" si="239"/>
        <v>0</v>
      </c>
    </row>
    <row r="7645" spans="1:21" x14ac:dyDescent="0.2">
      <c r="A7645" s="88">
        <v>7646</v>
      </c>
      <c r="B7645" s="88">
        <v>4</v>
      </c>
      <c r="C7645" s="88" t="s">
        <v>2130</v>
      </c>
      <c r="D7645" s="89" t="s">
        <v>1699</v>
      </c>
      <c r="E7645" s="89">
        <v>2</v>
      </c>
      <c r="F7645" s="89">
        <v>0</v>
      </c>
      <c r="G7645" s="89">
        <v>0</v>
      </c>
      <c r="H7645" s="89">
        <v>0</v>
      </c>
      <c r="I7645" s="89">
        <v>0</v>
      </c>
      <c r="J7645" s="89">
        <v>0</v>
      </c>
      <c r="K7645" s="89">
        <v>0</v>
      </c>
      <c r="L7645" s="89">
        <v>0</v>
      </c>
      <c r="M7645" s="89">
        <v>0</v>
      </c>
      <c r="N7645" s="89">
        <v>0</v>
      </c>
      <c r="O7645" s="89">
        <v>0</v>
      </c>
      <c r="P7645" s="89">
        <v>888</v>
      </c>
      <c r="Q7645" s="89">
        <v>9799.5</v>
      </c>
      <c r="R7645" s="88">
        <f>VLOOKUP(P7645,NEW_TRAIN_TEST!$A$1:$M$980,13,0)</f>
        <v>9703.5</v>
      </c>
      <c r="S7645" s="88">
        <f>VLOOKUP(P7645,NEW_TRAIN_TEST!$A$1:$M$980,11,0)</f>
        <v>9914</v>
      </c>
      <c r="T7645" s="6">
        <f t="shared" si="238"/>
        <v>0</v>
      </c>
      <c r="U7645" s="6">
        <f t="shared" si="239"/>
        <v>0</v>
      </c>
    </row>
    <row r="7646" spans="1:21" x14ac:dyDescent="0.2">
      <c r="A7646" s="88">
        <v>7647</v>
      </c>
      <c r="B7646" s="88">
        <v>4</v>
      </c>
      <c r="C7646" s="88" t="s">
        <v>2130</v>
      </c>
      <c r="D7646" s="89" t="s">
        <v>1699</v>
      </c>
      <c r="E7646" s="89">
        <v>10</v>
      </c>
      <c r="F7646" s="89">
        <v>0</v>
      </c>
      <c r="G7646" s="89">
        <v>0</v>
      </c>
      <c r="H7646" s="89">
        <v>0</v>
      </c>
      <c r="I7646" s="89">
        <v>0</v>
      </c>
      <c r="J7646" s="89">
        <v>0</v>
      </c>
      <c r="K7646" s="89">
        <v>0</v>
      </c>
      <c r="L7646" s="89">
        <v>0</v>
      </c>
      <c r="M7646" s="89">
        <v>0</v>
      </c>
      <c r="N7646" s="89">
        <v>0</v>
      </c>
      <c r="O7646" s="89">
        <v>0</v>
      </c>
      <c r="P7646" s="89">
        <v>793</v>
      </c>
      <c r="Q7646" s="89">
        <v>6739</v>
      </c>
      <c r="R7646" s="88">
        <f>VLOOKUP(P7646,NEW_TRAIN_TEST!$A$1:$M$980,13,0)</f>
        <v>6221.5</v>
      </c>
      <c r="S7646" s="88">
        <f>VLOOKUP(P7646,NEW_TRAIN_TEST!$A$1:$M$980,11,0)</f>
        <v>7388</v>
      </c>
      <c r="T7646" s="6">
        <f t="shared" si="238"/>
        <v>0</v>
      </c>
      <c r="U7646" s="6">
        <f t="shared" si="239"/>
        <v>0</v>
      </c>
    </row>
    <row r="7647" spans="1:21" x14ac:dyDescent="0.2">
      <c r="A7647" s="88">
        <v>7648</v>
      </c>
      <c r="B7647" s="88">
        <v>4</v>
      </c>
      <c r="C7647" s="88" t="s">
        <v>2130</v>
      </c>
      <c r="D7647" s="89" t="s">
        <v>1699</v>
      </c>
      <c r="E7647" s="89">
        <v>4</v>
      </c>
      <c r="F7647" s="89">
        <v>0</v>
      </c>
      <c r="G7647" s="89">
        <v>0</v>
      </c>
      <c r="H7647" s="89">
        <v>0</v>
      </c>
      <c r="I7647" s="89">
        <v>0</v>
      </c>
      <c r="J7647" s="89">
        <v>0</v>
      </c>
      <c r="K7647" s="89">
        <v>0</v>
      </c>
      <c r="L7647" s="89">
        <v>1</v>
      </c>
      <c r="M7647" s="89">
        <v>0</v>
      </c>
      <c r="N7647" s="89">
        <v>0</v>
      </c>
      <c r="O7647" s="89">
        <v>0</v>
      </c>
      <c r="P7647" s="89">
        <v>685</v>
      </c>
      <c r="Q7647" s="89">
        <v>9749.67</v>
      </c>
      <c r="R7647" s="88">
        <f>VLOOKUP(P7647,NEW_TRAIN_TEST!$A$1:$M$980,13,0)</f>
        <v>9664</v>
      </c>
      <c r="S7647" s="88">
        <f>VLOOKUP(P7647,NEW_TRAIN_TEST!$A$1:$M$980,11,0)</f>
        <v>9911</v>
      </c>
      <c r="T7647" s="6">
        <f t="shared" si="238"/>
        <v>1</v>
      </c>
      <c r="U7647" s="6">
        <f t="shared" si="239"/>
        <v>0</v>
      </c>
    </row>
    <row r="7648" spans="1:21" x14ac:dyDescent="0.2">
      <c r="A7648" s="88">
        <v>7649</v>
      </c>
      <c r="B7648" s="88">
        <v>4</v>
      </c>
      <c r="C7648" s="88" t="s">
        <v>2130</v>
      </c>
      <c r="D7648" s="89" t="s">
        <v>1699</v>
      </c>
      <c r="E7648" s="89">
        <v>7</v>
      </c>
      <c r="F7648" s="89">
        <v>1</v>
      </c>
      <c r="G7648" s="89">
        <v>0</v>
      </c>
      <c r="H7648" s="89">
        <v>0</v>
      </c>
      <c r="I7648" s="89">
        <v>2</v>
      </c>
      <c r="J7648" s="89">
        <v>0</v>
      </c>
      <c r="K7648" s="89">
        <v>0</v>
      </c>
      <c r="L7648" s="89">
        <v>1</v>
      </c>
      <c r="M7648" s="89">
        <v>0</v>
      </c>
      <c r="N7648" s="89">
        <v>0</v>
      </c>
      <c r="O7648" s="89">
        <v>2</v>
      </c>
      <c r="P7648" s="89">
        <v>89</v>
      </c>
      <c r="Q7648" s="89">
        <v>592</v>
      </c>
      <c r="R7648" s="88">
        <f>VLOOKUP(P7648,NEW_TRAIN_TEST!$A$1:$M$980,13,0)</f>
        <v>577.5</v>
      </c>
      <c r="S7648" s="88">
        <f>VLOOKUP(P7648,NEW_TRAIN_TEST!$A$1:$M$980,11,0)</f>
        <v>599</v>
      </c>
      <c r="T7648" s="6">
        <f t="shared" si="238"/>
        <v>1</v>
      </c>
      <c r="U7648" s="6">
        <f t="shared" si="239"/>
        <v>0</v>
      </c>
    </row>
    <row r="7649" spans="1:21" x14ac:dyDescent="0.2">
      <c r="A7649" s="88">
        <v>7650</v>
      </c>
      <c r="B7649" s="88">
        <v>4</v>
      </c>
      <c r="C7649" s="88" t="s">
        <v>2130</v>
      </c>
      <c r="D7649" s="89" t="s">
        <v>1699</v>
      </c>
      <c r="E7649" s="89">
        <v>7</v>
      </c>
      <c r="F7649" s="89">
        <v>0</v>
      </c>
      <c r="G7649" s="89">
        <v>0</v>
      </c>
      <c r="H7649" s="89">
        <v>0</v>
      </c>
      <c r="I7649" s="89">
        <v>0</v>
      </c>
      <c r="J7649" s="89">
        <v>0</v>
      </c>
      <c r="K7649" s="89">
        <v>0</v>
      </c>
      <c r="L7649" s="89">
        <v>1</v>
      </c>
      <c r="M7649" s="89">
        <v>0</v>
      </c>
      <c r="N7649" s="89">
        <v>0</v>
      </c>
      <c r="O7649" s="89">
        <v>0</v>
      </c>
      <c r="P7649" s="89">
        <v>185</v>
      </c>
      <c r="Q7649" s="89">
        <v>9998</v>
      </c>
      <c r="R7649" s="88">
        <f>VLOOKUP(P7649,NEW_TRAIN_TEST!$A$1:$M$980,13,0)</f>
        <v>8200</v>
      </c>
      <c r="S7649" s="88">
        <f>VLOOKUP(P7649,NEW_TRAIN_TEST!$A$1:$M$980,11,0)</f>
        <v>10074</v>
      </c>
      <c r="T7649" s="6">
        <f t="shared" si="238"/>
        <v>1</v>
      </c>
      <c r="U7649" s="6">
        <f t="shared" si="239"/>
        <v>0</v>
      </c>
    </row>
    <row r="7650" spans="1:21" x14ac:dyDescent="0.2">
      <c r="A7650" s="88">
        <v>7651</v>
      </c>
      <c r="B7650" s="88">
        <v>4</v>
      </c>
      <c r="C7650" s="88" t="s">
        <v>2130</v>
      </c>
      <c r="D7650" s="89" t="s">
        <v>1699</v>
      </c>
      <c r="E7650" s="89">
        <v>13</v>
      </c>
      <c r="F7650" s="89">
        <v>1</v>
      </c>
      <c r="G7650" s="89">
        <v>0</v>
      </c>
      <c r="H7650" s="89">
        <v>0</v>
      </c>
      <c r="I7650" s="89">
        <v>2</v>
      </c>
      <c r="J7650" s="89">
        <v>0</v>
      </c>
      <c r="K7650" s="89">
        <v>0</v>
      </c>
      <c r="L7650" s="89">
        <v>0</v>
      </c>
      <c r="M7650" s="89">
        <v>0</v>
      </c>
      <c r="N7650" s="89">
        <v>0</v>
      </c>
      <c r="O7650" s="89">
        <v>2</v>
      </c>
      <c r="P7650" s="89">
        <v>145</v>
      </c>
      <c r="Q7650" s="89">
        <v>6018.5</v>
      </c>
      <c r="R7650" s="88">
        <f>VLOOKUP(P7650,NEW_TRAIN_TEST!$A$1:$M$980,13,0)</f>
        <v>5930</v>
      </c>
      <c r="S7650" s="88">
        <f>VLOOKUP(P7650,NEW_TRAIN_TEST!$A$1:$M$980,11,0)</f>
        <v>6139</v>
      </c>
      <c r="T7650" s="6">
        <f t="shared" si="238"/>
        <v>0</v>
      </c>
      <c r="U7650" s="6">
        <f t="shared" si="239"/>
        <v>0</v>
      </c>
    </row>
    <row r="7651" spans="1:21" x14ac:dyDescent="0.2">
      <c r="A7651" s="88">
        <v>7652</v>
      </c>
      <c r="B7651" s="88">
        <v>4</v>
      </c>
      <c r="C7651" s="88" t="s">
        <v>2130</v>
      </c>
      <c r="D7651" s="89" t="s">
        <v>1699</v>
      </c>
      <c r="E7651" s="89">
        <v>0</v>
      </c>
      <c r="F7651" s="89">
        <v>2</v>
      </c>
      <c r="G7651" s="89">
        <v>0</v>
      </c>
      <c r="H7651" s="89">
        <v>2</v>
      </c>
      <c r="I7651" s="89">
        <v>2</v>
      </c>
      <c r="J7651" s="89">
        <v>0</v>
      </c>
      <c r="K7651" s="89">
        <v>0</v>
      </c>
      <c r="L7651" s="89">
        <v>0</v>
      </c>
      <c r="M7651" s="89">
        <v>0</v>
      </c>
      <c r="N7651" s="89">
        <v>0</v>
      </c>
      <c r="O7651" s="89">
        <v>2</v>
      </c>
      <c r="P7651" s="89">
        <v>439</v>
      </c>
      <c r="Q7651" s="89">
        <v>10512</v>
      </c>
      <c r="R7651" s="88">
        <f>VLOOKUP(P7651,NEW_TRAIN_TEST!$A$1:$M$980,13,0)</f>
        <v>10512</v>
      </c>
      <c r="S7651" s="88">
        <f>VLOOKUP(P7651,NEW_TRAIN_TEST!$A$1:$M$980,11,0)</f>
        <v>10582</v>
      </c>
      <c r="T7651" s="6">
        <f t="shared" si="238"/>
        <v>0</v>
      </c>
      <c r="U7651" s="6">
        <f t="shared" si="239"/>
        <v>0</v>
      </c>
    </row>
    <row r="7652" spans="1:21" x14ac:dyDescent="0.2">
      <c r="A7652" s="88">
        <v>7653</v>
      </c>
      <c r="B7652" s="88">
        <v>4</v>
      </c>
      <c r="C7652" s="88" t="s">
        <v>2130</v>
      </c>
      <c r="D7652" s="89" t="s">
        <v>1699</v>
      </c>
      <c r="E7652" s="89">
        <v>0</v>
      </c>
      <c r="F7652" s="89">
        <v>4</v>
      </c>
      <c r="G7652" s="89">
        <v>0</v>
      </c>
      <c r="H7652" s="89">
        <v>2</v>
      </c>
      <c r="I7652" s="89">
        <v>2</v>
      </c>
      <c r="J7652" s="89">
        <v>0</v>
      </c>
      <c r="K7652" s="89">
        <v>0</v>
      </c>
      <c r="L7652" s="89">
        <v>0</v>
      </c>
      <c r="M7652" s="89">
        <v>0</v>
      </c>
      <c r="N7652" s="89">
        <v>0</v>
      </c>
      <c r="O7652" s="89">
        <v>2</v>
      </c>
      <c r="P7652" s="89">
        <v>439</v>
      </c>
      <c r="Q7652" s="89">
        <v>10522.5</v>
      </c>
      <c r="R7652" s="88">
        <f>VLOOKUP(P7652,NEW_TRAIN_TEST!$A$1:$M$980,13,0)</f>
        <v>10512</v>
      </c>
      <c r="S7652" s="88">
        <f>VLOOKUP(P7652,NEW_TRAIN_TEST!$A$1:$M$980,11,0)</f>
        <v>10582</v>
      </c>
      <c r="T7652" s="6">
        <f t="shared" si="238"/>
        <v>0</v>
      </c>
      <c r="U7652" s="6">
        <f t="shared" si="239"/>
        <v>0</v>
      </c>
    </row>
    <row r="7653" spans="1:21" x14ac:dyDescent="0.2">
      <c r="A7653" s="88">
        <v>7654</v>
      </c>
      <c r="B7653" s="88">
        <v>4</v>
      </c>
      <c r="C7653" s="88" t="s">
        <v>2130</v>
      </c>
      <c r="D7653" s="89" t="s">
        <v>1699</v>
      </c>
      <c r="E7653" s="89">
        <v>0</v>
      </c>
      <c r="F7653" s="89">
        <v>4</v>
      </c>
      <c r="G7653" s="89">
        <v>0</v>
      </c>
      <c r="H7653" s="89">
        <v>0</v>
      </c>
      <c r="I7653" s="89">
        <v>0</v>
      </c>
      <c r="J7653" s="89">
        <v>0</v>
      </c>
      <c r="K7653" s="89">
        <v>0</v>
      </c>
      <c r="L7653" s="89">
        <v>0</v>
      </c>
      <c r="M7653" s="89">
        <v>0</v>
      </c>
      <c r="N7653" s="89">
        <v>0</v>
      </c>
      <c r="O7653" s="89">
        <v>0</v>
      </c>
      <c r="P7653" s="89">
        <v>439</v>
      </c>
      <c r="Q7653" s="89">
        <v>10523.38</v>
      </c>
      <c r="R7653" s="88">
        <f>VLOOKUP(P7653,NEW_TRAIN_TEST!$A$1:$M$980,13,0)</f>
        <v>10512</v>
      </c>
      <c r="S7653" s="88">
        <f>VLOOKUP(P7653,NEW_TRAIN_TEST!$A$1:$M$980,11,0)</f>
        <v>10582</v>
      </c>
      <c r="T7653" s="6">
        <f t="shared" si="238"/>
        <v>0</v>
      </c>
      <c r="U7653" s="6">
        <f t="shared" si="239"/>
        <v>0</v>
      </c>
    </row>
    <row r="7654" spans="1:21" x14ac:dyDescent="0.2">
      <c r="A7654" s="88">
        <v>7655</v>
      </c>
      <c r="B7654" s="88">
        <v>4</v>
      </c>
      <c r="C7654" s="88" t="s">
        <v>2130</v>
      </c>
      <c r="D7654" s="89" t="s">
        <v>1699</v>
      </c>
      <c r="E7654" s="89">
        <v>0</v>
      </c>
      <c r="F7654" s="89">
        <v>2</v>
      </c>
      <c r="G7654" s="89">
        <v>0</v>
      </c>
      <c r="H7654" s="89">
        <v>2</v>
      </c>
      <c r="I7654" s="89">
        <v>2</v>
      </c>
      <c r="J7654" s="89">
        <v>0</v>
      </c>
      <c r="K7654" s="89">
        <v>0</v>
      </c>
      <c r="L7654" s="89">
        <v>0</v>
      </c>
      <c r="M7654" s="89">
        <v>0</v>
      </c>
      <c r="N7654" s="89">
        <v>0</v>
      </c>
      <c r="O7654" s="89">
        <v>2</v>
      </c>
      <c r="P7654" s="89">
        <v>439</v>
      </c>
      <c r="Q7654" s="89">
        <v>10529.5</v>
      </c>
      <c r="R7654" s="88">
        <f>VLOOKUP(P7654,NEW_TRAIN_TEST!$A$1:$M$980,13,0)</f>
        <v>10512</v>
      </c>
      <c r="S7654" s="88">
        <f>VLOOKUP(P7654,NEW_TRAIN_TEST!$A$1:$M$980,11,0)</f>
        <v>10582</v>
      </c>
      <c r="T7654" s="6">
        <f t="shared" si="238"/>
        <v>0</v>
      </c>
      <c r="U7654" s="6">
        <f t="shared" si="239"/>
        <v>0</v>
      </c>
    </row>
    <row r="7655" spans="1:21" x14ac:dyDescent="0.2">
      <c r="A7655" s="88">
        <v>7656</v>
      </c>
      <c r="B7655" s="88">
        <v>4</v>
      </c>
      <c r="C7655" s="88" t="s">
        <v>2130</v>
      </c>
      <c r="D7655" s="89" t="s">
        <v>1699</v>
      </c>
      <c r="E7655" s="89">
        <v>0</v>
      </c>
      <c r="F7655" s="89">
        <v>4</v>
      </c>
      <c r="G7655" s="89">
        <v>0</v>
      </c>
      <c r="H7655" s="89">
        <v>0</v>
      </c>
      <c r="I7655" s="89">
        <v>2</v>
      </c>
      <c r="J7655" s="89">
        <v>0</v>
      </c>
      <c r="K7655" s="89">
        <v>0</v>
      </c>
      <c r="L7655" s="89">
        <v>0</v>
      </c>
      <c r="M7655" s="89">
        <v>0</v>
      </c>
      <c r="N7655" s="89">
        <v>0</v>
      </c>
      <c r="O7655" s="89">
        <v>2</v>
      </c>
      <c r="P7655" s="89">
        <v>439</v>
      </c>
      <c r="Q7655" s="89">
        <v>10534.5</v>
      </c>
      <c r="R7655" s="88">
        <f>VLOOKUP(P7655,NEW_TRAIN_TEST!$A$1:$M$980,13,0)</f>
        <v>10512</v>
      </c>
      <c r="S7655" s="88">
        <f>VLOOKUP(P7655,NEW_TRAIN_TEST!$A$1:$M$980,11,0)</f>
        <v>10582</v>
      </c>
      <c r="T7655" s="6">
        <f t="shared" si="238"/>
        <v>0</v>
      </c>
      <c r="U7655" s="6">
        <f t="shared" si="239"/>
        <v>0</v>
      </c>
    </row>
    <row r="7656" spans="1:21" x14ac:dyDescent="0.2">
      <c r="A7656" s="88">
        <v>7657</v>
      </c>
      <c r="B7656" s="88">
        <v>4</v>
      </c>
      <c r="C7656" s="88" t="s">
        <v>2130</v>
      </c>
      <c r="D7656" s="89" t="s">
        <v>1699</v>
      </c>
      <c r="E7656" s="89">
        <v>0</v>
      </c>
      <c r="F7656" s="89">
        <v>2</v>
      </c>
      <c r="G7656" s="89">
        <v>2</v>
      </c>
      <c r="H7656" s="89">
        <v>2</v>
      </c>
      <c r="I7656" s="89">
        <v>2</v>
      </c>
      <c r="J7656" s="89">
        <v>0</v>
      </c>
      <c r="K7656" s="89">
        <v>0</v>
      </c>
      <c r="L7656" s="89">
        <v>0</v>
      </c>
      <c r="M7656" s="89">
        <v>0</v>
      </c>
      <c r="N7656" s="89">
        <v>0</v>
      </c>
      <c r="O7656" s="89">
        <v>2</v>
      </c>
      <c r="P7656" s="89">
        <v>439</v>
      </c>
      <c r="Q7656" s="89">
        <v>10544</v>
      </c>
      <c r="R7656" s="88">
        <f>VLOOKUP(P7656,NEW_TRAIN_TEST!$A$1:$M$980,13,0)</f>
        <v>10512</v>
      </c>
      <c r="S7656" s="88">
        <f>VLOOKUP(P7656,NEW_TRAIN_TEST!$A$1:$M$980,11,0)</f>
        <v>10582</v>
      </c>
      <c r="T7656" s="6">
        <f t="shared" si="238"/>
        <v>0</v>
      </c>
      <c r="U7656" s="6">
        <f t="shared" si="239"/>
        <v>0</v>
      </c>
    </row>
    <row r="7657" spans="1:21" x14ac:dyDescent="0.2">
      <c r="A7657" s="88">
        <v>7658</v>
      </c>
      <c r="B7657" s="88">
        <v>4</v>
      </c>
      <c r="C7657" s="88" t="s">
        <v>2130</v>
      </c>
      <c r="D7657" s="89" t="s">
        <v>1699</v>
      </c>
      <c r="E7657" s="89">
        <v>0</v>
      </c>
      <c r="F7657" s="89">
        <v>5</v>
      </c>
      <c r="G7657" s="89">
        <v>1</v>
      </c>
      <c r="H7657" s="89">
        <v>2</v>
      </c>
      <c r="I7657" s="89">
        <v>0</v>
      </c>
      <c r="J7657" s="89">
        <v>0</v>
      </c>
      <c r="K7657" s="89">
        <v>0</v>
      </c>
      <c r="L7657" s="89">
        <v>0</v>
      </c>
      <c r="M7657" s="89">
        <v>0</v>
      </c>
      <c r="N7657" s="89">
        <v>0</v>
      </c>
      <c r="O7657" s="89">
        <v>0</v>
      </c>
      <c r="P7657" s="89">
        <v>439</v>
      </c>
      <c r="Q7657" s="89">
        <v>10545.67</v>
      </c>
      <c r="R7657" s="88">
        <f>VLOOKUP(P7657,NEW_TRAIN_TEST!$A$1:$M$980,13,0)</f>
        <v>10512</v>
      </c>
      <c r="S7657" s="88">
        <f>VLOOKUP(P7657,NEW_TRAIN_TEST!$A$1:$M$980,11,0)</f>
        <v>10582</v>
      </c>
      <c r="T7657" s="6">
        <f t="shared" si="238"/>
        <v>0</v>
      </c>
      <c r="U7657" s="6">
        <f t="shared" si="239"/>
        <v>0</v>
      </c>
    </row>
    <row r="7658" spans="1:21" x14ac:dyDescent="0.2">
      <c r="A7658" s="88">
        <v>7659</v>
      </c>
      <c r="B7658" s="88">
        <v>4</v>
      </c>
      <c r="C7658" s="88" t="s">
        <v>2130</v>
      </c>
      <c r="D7658" s="89" t="s">
        <v>1699</v>
      </c>
      <c r="E7658" s="89">
        <v>0</v>
      </c>
      <c r="F7658" s="89">
        <v>6</v>
      </c>
      <c r="G7658" s="89">
        <v>2</v>
      </c>
      <c r="H7658" s="89">
        <v>0</v>
      </c>
      <c r="I7658" s="89">
        <v>0</v>
      </c>
      <c r="J7658" s="89">
        <v>0</v>
      </c>
      <c r="K7658" s="89">
        <v>0</v>
      </c>
      <c r="L7658" s="89">
        <v>0</v>
      </c>
      <c r="M7658" s="89">
        <v>0</v>
      </c>
      <c r="N7658" s="89">
        <v>0</v>
      </c>
      <c r="O7658" s="89">
        <v>0</v>
      </c>
      <c r="P7658" s="89">
        <v>439</v>
      </c>
      <c r="Q7658" s="89">
        <v>10545.75</v>
      </c>
      <c r="R7658" s="88">
        <f>VLOOKUP(P7658,NEW_TRAIN_TEST!$A$1:$M$980,13,0)</f>
        <v>10512</v>
      </c>
      <c r="S7658" s="88">
        <f>VLOOKUP(P7658,NEW_TRAIN_TEST!$A$1:$M$980,11,0)</f>
        <v>10582</v>
      </c>
      <c r="T7658" s="6">
        <f t="shared" si="238"/>
        <v>0</v>
      </c>
      <c r="U7658" s="6">
        <f t="shared" si="239"/>
        <v>0</v>
      </c>
    </row>
    <row r="7659" spans="1:21" x14ac:dyDescent="0.2">
      <c r="A7659" s="88">
        <v>7660</v>
      </c>
      <c r="B7659" s="88">
        <v>4</v>
      </c>
      <c r="C7659" s="88" t="s">
        <v>2130</v>
      </c>
      <c r="D7659" s="89" t="s">
        <v>1699</v>
      </c>
      <c r="E7659" s="89">
        <v>0</v>
      </c>
      <c r="F7659" s="89">
        <v>2</v>
      </c>
      <c r="G7659" s="89">
        <v>1</v>
      </c>
      <c r="H7659" s="89">
        <v>2</v>
      </c>
      <c r="I7659" s="89">
        <v>2</v>
      </c>
      <c r="J7659" s="89">
        <v>0</v>
      </c>
      <c r="K7659" s="89">
        <v>0</v>
      </c>
      <c r="L7659" s="89">
        <v>0</v>
      </c>
      <c r="M7659" s="89">
        <v>0</v>
      </c>
      <c r="N7659" s="89">
        <v>0</v>
      </c>
      <c r="O7659" s="89">
        <v>2</v>
      </c>
      <c r="P7659" s="89">
        <v>439</v>
      </c>
      <c r="Q7659" s="89">
        <v>10550</v>
      </c>
      <c r="R7659" s="88">
        <f>VLOOKUP(P7659,NEW_TRAIN_TEST!$A$1:$M$980,13,0)</f>
        <v>10512</v>
      </c>
      <c r="S7659" s="88">
        <f>VLOOKUP(P7659,NEW_TRAIN_TEST!$A$1:$M$980,11,0)</f>
        <v>10582</v>
      </c>
      <c r="T7659" s="6">
        <f t="shared" si="238"/>
        <v>0</v>
      </c>
      <c r="U7659" s="6">
        <f t="shared" si="239"/>
        <v>0</v>
      </c>
    </row>
    <row r="7660" spans="1:21" x14ac:dyDescent="0.2">
      <c r="A7660" s="88">
        <v>7661</v>
      </c>
      <c r="B7660" s="88">
        <v>4</v>
      </c>
      <c r="C7660" s="88" t="s">
        <v>2130</v>
      </c>
      <c r="D7660" s="89" t="s">
        <v>1699</v>
      </c>
      <c r="E7660" s="89">
        <v>2</v>
      </c>
      <c r="F7660" s="89">
        <v>0</v>
      </c>
      <c r="G7660" s="89">
        <v>0</v>
      </c>
      <c r="H7660" s="89">
        <v>0</v>
      </c>
      <c r="I7660" s="89">
        <v>0</v>
      </c>
      <c r="J7660" s="89">
        <v>0</v>
      </c>
      <c r="K7660" s="89">
        <v>0</v>
      </c>
      <c r="L7660" s="89">
        <v>0</v>
      </c>
      <c r="M7660" s="89">
        <v>0</v>
      </c>
      <c r="N7660" s="89">
        <v>0</v>
      </c>
      <c r="O7660" s="89">
        <v>0</v>
      </c>
      <c r="P7660" s="89">
        <v>439</v>
      </c>
      <c r="Q7660" s="89">
        <v>10557.42</v>
      </c>
      <c r="R7660" s="88">
        <f>VLOOKUP(P7660,NEW_TRAIN_TEST!$A$1:$M$980,13,0)</f>
        <v>10512</v>
      </c>
      <c r="S7660" s="88">
        <f>VLOOKUP(P7660,NEW_TRAIN_TEST!$A$1:$M$980,11,0)</f>
        <v>10582</v>
      </c>
      <c r="T7660" s="6">
        <f t="shared" si="238"/>
        <v>0</v>
      </c>
      <c r="U7660" s="6">
        <f t="shared" si="239"/>
        <v>0</v>
      </c>
    </row>
    <row r="7661" spans="1:21" x14ac:dyDescent="0.2">
      <c r="A7661" s="88">
        <v>7662</v>
      </c>
      <c r="B7661" s="88">
        <v>4</v>
      </c>
      <c r="C7661" s="88" t="s">
        <v>2130</v>
      </c>
      <c r="D7661" s="89" t="s">
        <v>1699</v>
      </c>
      <c r="E7661" s="89">
        <v>5</v>
      </c>
      <c r="F7661" s="89">
        <v>0</v>
      </c>
      <c r="G7661" s="89">
        <v>0</v>
      </c>
      <c r="H7661" s="89">
        <v>0</v>
      </c>
      <c r="I7661" s="89">
        <v>0</v>
      </c>
      <c r="J7661" s="89">
        <v>0</v>
      </c>
      <c r="K7661" s="89">
        <v>0</v>
      </c>
      <c r="L7661" s="89">
        <v>0</v>
      </c>
      <c r="M7661" s="89">
        <v>0</v>
      </c>
      <c r="N7661" s="89">
        <v>0</v>
      </c>
      <c r="O7661" s="89">
        <v>0</v>
      </c>
      <c r="P7661" s="89">
        <v>785</v>
      </c>
      <c r="Q7661" s="89">
        <v>10112</v>
      </c>
      <c r="R7661" s="88">
        <f>VLOOKUP(P7661,NEW_TRAIN_TEST!$A$1:$M$980,13,0)</f>
        <v>9596</v>
      </c>
      <c r="S7661" s="88">
        <f>VLOOKUP(P7661,NEW_TRAIN_TEST!$A$1:$M$980,11,0)</f>
        <v>10500</v>
      </c>
      <c r="T7661" s="6">
        <f t="shared" si="238"/>
        <v>0</v>
      </c>
      <c r="U7661" s="6">
        <f t="shared" si="239"/>
        <v>0</v>
      </c>
    </row>
    <row r="7662" spans="1:21" x14ac:dyDescent="0.2">
      <c r="A7662" s="88">
        <v>7663</v>
      </c>
      <c r="B7662" s="88">
        <v>4</v>
      </c>
      <c r="C7662" s="88" t="s">
        <v>2130</v>
      </c>
      <c r="D7662" s="89" t="s">
        <v>1699</v>
      </c>
      <c r="E7662" s="89">
        <v>0</v>
      </c>
      <c r="F7662" s="89">
        <v>2</v>
      </c>
      <c r="G7662" s="89">
        <v>0</v>
      </c>
      <c r="H7662" s="89">
        <v>0</v>
      </c>
      <c r="I7662" s="89">
        <v>2</v>
      </c>
      <c r="J7662" s="89">
        <v>2</v>
      </c>
      <c r="K7662" s="89">
        <v>0</v>
      </c>
      <c r="L7662" s="89">
        <v>0</v>
      </c>
      <c r="M7662" s="89">
        <v>0</v>
      </c>
      <c r="N7662" s="89">
        <v>0</v>
      </c>
      <c r="O7662" s="89">
        <v>2</v>
      </c>
      <c r="P7662" s="89">
        <v>694</v>
      </c>
      <c r="Q7662" s="89">
        <v>7573</v>
      </c>
      <c r="R7662" s="88">
        <f>VLOOKUP(P7662,NEW_TRAIN_TEST!$A$1:$M$980,13,0)</f>
        <v>7573</v>
      </c>
      <c r="S7662" s="88">
        <f>VLOOKUP(P7662,NEW_TRAIN_TEST!$A$1:$M$980,11,0)</f>
        <v>7784</v>
      </c>
      <c r="T7662" s="6">
        <f t="shared" si="238"/>
        <v>0</v>
      </c>
      <c r="U7662" s="6">
        <f t="shared" si="239"/>
        <v>0</v>
      </c>
    </row>
    <row r="7663" spans="1:21" x14ac:dyDescent="0.2">
      <c r="A7663" s="88">
        <v>7664</v>
      </c>
      <c r="B7663" s="88">
        <v>4</v>
      </c>
      <c r="C7663" s="88" t="s">
        <v>2130</v>
      </c>
      <c r="D7663" s="89" t="s">
        <v>1699</v>
      </c>
      <c r="E7663" s="89">
        <v>0</v>
      </c>
      <c r="F7663" s="89">
        <v>2</v>
      </c>
      <c r="G7663" s="89">
        <v>0</v>
      </c>
      <c r="H7663" s="89">
        <v>0</v>
      </c>
      <c r="I7663" s="89">
        <v>2</v>
      </c>
      <c r="J7663" s="89">
        <v>2</v>
      </c>
      <c r="K7663" s="89">
        <v>0</v>
      </c>
      <c r="L7663" s="89">
        <v>0</v>
      </c>
      <c r="M7663" s="89">
        <v>0</v>
      </c>
      <c r="N7663" s="89">
        <v>0</v>
      </c>
      <c r="O7663" s="89">
        <v>2</v>
      </c>
      <c r="P7663" s="89">
        <v>694</v>
      </c>
      <c r="Q7663" s="89">
        <v>7640</v>
      </c>
      <c r="R7663" s="88">
        <f>VLOOKUP(P7663,NEW_TRAIN_TEST!$A$1:$M$980,13,0)</f>
        <v>7573</v>
      </c>
      <c r="S7663" s="88">
        <f>VLOOKUP(P7663,NEW_TRAIN_TEST!$A$1:$M$980,11,0)</f>
        <v>7784</v>
      </c>
      <c r="T7663" s="6">
        <f t="shared" si="238"/>
        <v>0</v>
      </c>
      <c r="U7663" s="6">
        <f t="shared" si="239"/>
        <v>0</v>
      </c>
    </row>
    <row r="7664" spans="1:21" x14ac:dyDescent="0.2">
      <c r="A7664" s="88">
        <v>7665</v>
      </c>
      <c r="B7664" s="88">
        <v>4</v>
      </c>
      <c r="C7664" s="88" t="s">
        <v>2130</v>
      </c>
      <c r="D7664" s="89" t="s">
        <v>1699</v>
      </c>
      <c r="E7664" s="89">
        <v>0</v>
      </c>
      <c r="F7664" s="89">
        <v>2</v>
      </c>
      <c r="G7664" s="89">
        <v>0</v>
      </c>
      <c r="H7664" s="89">
        <v>0</v>
      </c>
      <c r="I7664" s="89">
        <v>2</v>
      </c>
      <c r="J7664" s="89">
        <v>2</v>
      </c>
      <c r="K7664" s="89">
        <v>0</v>
      </c>
      <c r="L7664" s="89">
        <v>0</v>
      </c>
      <c r="M7664" s="89">
        <v>0</v>
      </c>
      <c r="N7664" s="89">
        <v>0</v>
      </c>
      <c r="O7664" s="89">
        <v>2</v>
      </c>
      <c r="P7664" s="89">
        <v>694</v>
      </c>
      <c r="Q7664" s="89">
        <v>7643.5</v>
      </c>
      <c r="R7664" s="88">
        <f>VLOOKUP(P7664,NEW_TRAIN_TEST!$A$1:$M$980,13,0)</f>
        <v>7573</v>
      </c>
      <c r="S7664" s="88">
        <f>VLOOKUP(P7664,NEW_TRAIN_TEST!$A$1:$M$980,11,0)</f>
        <v>7784</v>
      </c>
      <c r="T7664" s="6">
        <f t="shared" si="238"/>
        <v>0</v>
      </c>
      <c r="U7664" s="6">
        <f t="shared" si="239"/>
        <v>0</v>
      </c>
    </row>
    <row r="7665" spans="1:21" x14ac:dyDescent="0.2">
      <c r="A7665" s="88">
        <v>7666</v>
      </c>
      <c r="B7665" s="88">
        <v>4</v>
      </c>
      <c r="C7665" s="88" t="s">
        <v>2130</v>
      </c>
      <c r="D7665" s="89" t="s">
        <v>1699</v>
      </c>
      <c r="E7665" s="89">
        <v>0</v>
      </c>
      <c r="F7665" s="89">
        <v>7</v>
      </c>
      <c r="G7665" s="89">
        <v>0</v>
      </c>
      <c r="H7665" s="89">
        <v>0</v>
      </c>
      <c r="I7665" s="89">
        <v>0</v>
      </c>
      <c r="J7665" s="89">
        <v>0</v>
      </c>
      <c r="K7665" s="89">
        <v>0</v>
      </c>
      <c r="L7665" s="89">
        <v>0</v>
      </c>
      <c r="M7665" s="89">
        <v>0</v>
      </c>
      <c r="N7665" s="89">
        <v>0</v>
      </c>
      <c r="O7665" s="89">
        <v>0</v>
      </c>
      <c r="P7665" s="89">
        <v>694</v>
      </c>
      <c r="Q7665" s="89">
        <v>7662.6</v>
      </c>
      <c r="R7665" s="88">
        <f>VLOOKUP(P7665,NEW_TRAIN_TEST!$A$1:$M$980,13,0)</f>
        <v>7573</v>
      </c>
      <c r="S7665" s="88">
        <f>VLOOKUP(P7665,NEW_TRAIN_TEST!$A$1:$M$980,11,0)</f>
        <v>7784</v>
      </c>
      <c r="T7665" s="6">
        <f t="shared" si="238"/>
        <v>0</v>
      </c>
      <c r="U7665" s="6">
        <f t="shared" si="239"/>
        <v>0</v>
      </c>
    </row>
    <row r="7666" spans="1:21" x14ac:dyDescent="0.2">
      <c r="A7666" s="88">
        <v>7667</v>
      </c>
      <c r="B7666" s="88">
        <v>4</v>
      </c>
      <c r="C7666" s="88" t="s">
        <v>2130</v>
      </c>
      <c r="D7666" s="89" t="s">
        <v>1699</v>
      </c>
      <c r="E7666" s="89">
        <v>3</v>
      </c>
      <c r="F7666" s="89">
        <v>0</v>
      </c>
      <c r="G7666" s="89">
        <v>0</v>
      </c>
      <c r="H7666" s="89">
        <v>0</v>
      </c>
      <c r="I7666" s="89">
        <v>0</v>
      </c>
      <c r="J7666" s="89">
        <v>0</v>
      </c>
      <c r="K7666" s="89">
        <v>0</v>
      </c>
      <c r="L7666" s="89">
        <v>0</v>
      </c>
      <c r="M7666" s="89">
        <v>0</v>
      </c>
      <c r="N7666" s="89">
        <v>0</v>
      </c>
      <c r="O7666" s="89">
        <v>0</v>
      </c>
      <c r="P7666" s="89">
        <v>694</v>
      </c>
      <c r="Q7666" s="89">
        <v>7784</v>
      </c>
      <c r="R7666" s="88">
        <f>VLOOKUP(P7666,NEW_TRAIN_TEST!$A$1:$M$980,13,0)</f>
        <v>7573</v>
      </c>
      <c r="S7666" s="88">
        <f>VLOOKUP(P7666,NEW_TRAIN_TEST!$A$1:$M$980,11,0)</f>
        <v>7784</v>
      </c>
      <c r="T7666" s="6">
        <f t="shared" si="238"/>
        <v>0</v>
      </c>
      <c r="U7666" s="6">
        <f t="shared" si="239"/>
        <v>0</v>
      </c>
    </row>
    <row r="7667" spans="1:21" x14ac:dyDescent="0.2">
      <c r="A7667" s="88">
        <v>7668</v>
      </c>
      <c r="B7667" s="88">
        <v>4</v>
      </c>
      <c r="C7667" s="88" t="s">
        <v>2130</v>
      </c>
      <c r="D7667" s="89" t="s">
        <v>1699</v>
      </c>
      <c r="E7667" s="89">
        <v>23</v>
      </c>
      <c r="F7667" s="89">
        <v>0</v>
      </c>
      <c r="G7667" s="89">
        <v>0</v>
      </c>
      <c r="H7667" s="89">
        <v>0</v>
      </c>
      <c r="I7667" s="89">
        <v>0</v>
      </c>
      <c r="J7667" s="89">
        <v>0</v>
      </c>
      <c r="K7667" s="89">
        <v>0</v>
      </c>
      <c r="L7667" s="89">
        <v>0</v>
      </c>
      <c r="M7667" s="89">
        <v>0</v>
      </c>
      <c r="N7667" s="89">
        <v>0</v>
      </c>
      <c r="O7667" s="89">
        <v>0</v>
      </c>
      <c r="P7667" s="89">
        <v>489</v>
      </c>
      <c r="Q7667" s="89">
        <v>8731</v>
      </c>
      <c r="R7667" s="88">
        <f>VLOOKUP(P7667,NEW_TRAIN_TEST!$A$1:$M$980,13,0)</f>
        <v>3005</v>
      </c>
      <c r="S7667" s="88">
        <f>VLOOKUP(P7667,NEW_TRAIN_TEST!$A$1:$M$980,11,0)</f>
        <v>9224</v>
      </c>
      <c r="T7667" s="6">
        <f t="shared" si="238"/>
        <v>0</v>
      </c>
      <c r="U7667" s="6">
        <f t="shared" si="239"/>
        <v>0</v>
      </c>
    </row>
    <row r="7668" spans="1:21" x14ac:dyDescent="0.2">
      <c r="A7668" s="88">
        <v>7669</v>
      </c>
      <c r="B7668" s="88">
        <v>4</v>
      </c>
      <c r="C7668" s="88" t="s">
        <v>2130</v>
      </c>
      <c r="D7668" s="89" t="s">
        <v>1699</v>
      </c>
      <c r="E7668" s="89">
        <v>11</v>
      </c>
      <c r="F7668" s="89">
        <v>8</v>
      </c>
      <c r="G7668" s="89">
        <v>1</v>
      </c>
      <c r="H7668" s="89">
        <v>2</v>
      </c>
      <c r="I7668" s="89">
        <v>2</v>
      </c>
      <c r="J7668" s="89">
        <v>0</v>
      </c>
      <c r="K7668" s="89">
        <v>0</v>
      </c>
      <c r="L7668" s="89">
        <v>1</v>
      </c>
      <c r="M7668" s="89">
        <v>28</v>
      </c>
      <c r="N7668" s="89">
        <v>0</v>
      </c>
      <c r="O7668" s="89">
        <v>2</v>
      </c>
      <c r="P7668" s="89">
        <v>294</v>
      </c>
      <c r="Q7668" s="89">
        <v>15377.5</v>
      </c>
      <c r="R7668" s="88">
        <f>VLOOKUP(P7668,NEW_TRAIN_TEST!$A$1:$M$980,13,0)</f>
        <v>15307</v>
      </c>
      <c r="S7668" s="88">
        <f>VLOOKUP(P7668,NEW_TRAIN_TEST!$A$1:$M$980,11,0)</f>
        <v>15924</v>
      </c>
      <c r="T7668" s="6">
        <f t="shared" si="238"/>
        <v>1</v>
      </c>
      <c r="U7668" s="6">
        <f t="shared" si="239"/>
        <v>1</v>
      </c>
    </row>
    <row r="7669" spans="1:21" x14ac:dyDescent="0.2">
      <c r="A7669" s="88">
        <v>7670</v>
      </c>
      <c r="B7669" s="88">
        <v>4</v>
      </c>
      <c r="C7669" s="88" t="s">
        <v>2130</v>
      </c>
      <c r="D7669" s="89" t="s">
        <v>1699</v>
      </c>
      <c r="E7669" s="89">
        <v>2</v>
      </c>
      <c r="F7669" s="89">
        <v>0</v>
      </c>
      <c r="G7669" s="89">
        <v>0</v>
      </c>
      <c r="H7669" s="89">
        <v>0</v>
      </c>
      <c r="I7669" s="89">
        <v>0</v>
      </c>
      <c r="J7669" s="89">
        <v>0</v>
      </c>
      <c r="K7669" s="89">
        <v>0</v>
      </c>
      <c r="L7669" s="89">
        <v>0</v>
      </c>
      <c r="M7669" s="89">
        <v>0</v>
      </c>
      <c r="N7669" s="89">
        <v>0</v>
      </c>
      <c r="O7669" s="89">
        <v>0</v>
      </c>
      <c r="P7669" s="89">
        <v>290</v>
      </c>
      <c r="Q7669" s="89">
        <v>12410.5</v>
      </c>
      <c r="R7669" s="88">
        <f>VLOOKUP(P7669,NEW_TRAIN_TEST!$A$1:$M$980,13,0)</f>
        <v>11855</v>
      </c>
      <c r="S7669" s="88">
        <f>VLOOKUP(P7669,NEW_TRAIN_TEST!$A$1:$M$980,11,0)</f>
        <v>12428</v>
      </c>
      <c r="T7669" s="6">
        <f t="shared" si="238"/>
        <v>0</v>
      </c>
      <c r="U7669" s="6">
        <f t="shared" si="239"/>
        <v>0</v>
      </c>
    </row>
    <row r="7670" spans="1:21" x14ac:dyDescent="0.2">
      <c r="A7670" s="88">
        <v>7671</v>
      </c>
      <c r="B7670" s="88">
        <v>4</v>
      </c>
      <c r="C7670" s="88" t="s">
        <v>2130</v>
      </c>
      <c r="D7670" s="89" t="s">
        <v>1699</v>
      </c>
      <c r="E7670" s="89">
        <v>3</v>
      </c>
      <c r="F7670" s="89">
        <v>2</v>
      </c>
      <c r="G7670" s="89">
        <v>0</v>
      </c>
      <c r="H7670" s="89">
        <v>2</v>
      </c>
      <c r="I7670" s="89">
        <v>2</v>
      </c>
      <c r="J7670" s="89">
        <v>0</v>
      </c>
      <c r="K7670" s="89">
        <v>0</v>
      </c>
      <c r="L7670" s="89">
        <v>0</v>
      </c>
      <c r="M7670" s="89">
        <v>0</v>
      </c>
      <c r="N7670" s="89">
        <v>0</v>
      </c>
      <c r="O7670" s="89">
        <v>2</v>
      </c>
      <c r="P7670" s="89">
        <v>291</v>
      </c>
      <c r="Q7670" s="89">
        <v>10918.5</v>
      </c>
      <c r="R7670" s="88">
        <f>VLOOKUP(P7670,NEW_TRAIN_TEST!$A$1:$M$980,13,0)</f>
        <v>10295.5</v>
      </c>
      <c r="S7670" s="88">
        <f>VLOOKUP(P7670,NEW_TRAIN_TEST!$A$1:$M$980,11,0)</f>
        <v>10967</v>
      </c>
      <c r="T7670" s="6">
        <f t="shared" si="238"/>
        <v>0</v>
      </c>
      <c r="U7670" s="6">
        <f t="shared" si="239"/>
        <v>0</v>
      </c>
    </row>
    <row r="7671" spans="1:21" x14ac:dyDescent="0.2">
      <c r="A7671" s="88">
        <v>7672</v>
      </c>
      <c r="B7671" s="88">
        <v>4</v>
      </c>
      <c r="C7671" s="88" t="s">
        <v>2130</v>
      </c>
      <c r="D7671" s="89" t="s">
        <v>1699</v>
      </c>
      <c r="E7671" s="89">
        <v>13</v>
      </c>
      <c r="F7671" s="89">
        <v>2</v>
      </c>
      <c r="G7671" s="89">
        <v>0</v>
      </c>
      <c r="H7671" s="89">
        <v>0</v>
      </c>
      <c r="I7671" s="89">
        <v>2</v>
      </c>
      <c r="J7671" s="89">
        <v>0</v>
      </c>
      <c r="K7671" s="89">
        <v>0</v>
      </c>
      <c r="L7671" s="89">
        <v>0</v>
      </c>
      <c r="M7671" s="89">
        <v>0</v>
      </c>
      <c r="N7671" s="89">
        <v>0</v>
      </c>
      <c r="O7671" s="89">
        <v>2</v>
      </c>
      <c r="P7671" s="89">
        <v>545</v>
      </c>
      <c r="Q7671" s="89">
        <v>9811</v>
      </c>
      <c r="R7671" s="88">
        <f>VLOOKUP(P7671,NEW_TRAIN_TEST!$A$1:$M$980,13,0)</f>
        <v>9552.5</v>
      </c>
      <c r="S7671" s="88">
        <f>VLOOKUP(P7671,NEW_TRAIN_TEST!$A$1:$M$980,11,0)</f>
        <v>10440</v>
      </c>
      <c r="T7671" s="6">
        <f t="shared" si="238"/>
        <v>0</v>
      </c>
      <c r="U7671" s="6">
        <f t="shared" si="239"/>
        <v>0</v>
      </c>
    </row>
    <row r="7672" spans="1:21" x14ac:dyDescent="0.2">
      <c r="A7672" s="88">
        <v>7673</v>
      </c>
      <c r="B7672" s="88">
        <v>4</v>
      </c>
      <c r="C7672" s="88" t="s">
        <v>2130</v>
      </c>
      <c r="D7672" s="89" t="s">
        <v>1699</v>
      </c>
      <c r="E7672" s="89">
        <v>9</v>
      </c>
      <c r="F7672" s="89">
        <v>5</v>
      </c>
      <c r="G7672" s="89">
        <v>0</v>
      </c>
      <c r="H7672" s="89">
        <v>2</v>
      </c>
      <c r="I7672" s="89">
        <v>2</v>
      </c>
      <c r="J7672" s="89">
        <v>0</v>
      </c>
      <c r="K7672" s="89">
        <v>0</v>
      </c>
      <c r="L7672" s="89">
        <v>1</v>
      </c>
      <c r="M7672" s="89">
        <v>0</v>
      </c>
      <c r="N7672" s="89">
        <v>0</v>
      </c>
      <c r="O7672" s="89">
        <v>2</v>
      </c>
      <c r="P7672" s="89">
        <v>293</v>
      </c>
      <c r="Q7672" s="89">
        <v>13997</v>
      </c>
      <c r="R7672" s="88">
        <f>VLOOKUP(P7672,NEW_TRAIN_TEST!$A$1:$M$980,13,0)</f>
        <v>13973.5</v>
      </c>
      <c r="S7672" s="88">
        <f>VLOOKUP(P7672,NEW_TRAIN_TEST!$A$1:$M$980,11,0)</f>
        <v>14419</v>
      </c>
      <c r="T7672" s="6">
        <f t="shared" si="238"/>
        <v>1</v>
      </c>
      <c r="U7672" s="6">
        <f t="shared" si="239"/>
        <v>0</v>
      </c>
    </row>
    <row r="7673" spans="1:21" x14ac:dyDescent="0.2">
      <c r="A7673" s="88">
        <v>7674</v>
      </c>
      <c r="B7673" s="88">
        <v>4</v>
      </c>
      <c r="C7673" s="88" t="s">
        <v>2130</v>
      </c>
      <c r="D7673" s="89" t="s">
        <v>1699</v>
      </c>
      <c r="E7673" s="89">
        <v>20</v>
      </c>
      <c r="F7673" s="89">
        <v>2</v>
      </c>
      <c r="G7673" s="89">
        <v>0</v>
      </c>
      <c r="H7673" s="89">
        <v>0</v>
      </c>
      <c r="I7673" s="89">
        <v>2</v>
      </c>
      <c r="J7673" s="89">
        <v>0</v>
      </c>
      <c r="K7673" s="89">
        <v>0</v>
      </c>
      <c r="L7673" s="89">
        <v>0</v>
      </c>
      <c r="M7673" s="89">
        <v>0</v>
      </c>
      <c r="N7673" s="89">
        <v>0</v>
      </c>
      <c r="O7673" s="89">
        <v>2</v>
      </c>
      <c r="P7673" s="89">
        <v>97</v>
      </c>
      <c r="Q7673" s="89">
        <v>576.5</v>
      </c>
      <c r="R7673" s="88">
        <f>VLOOKUP(P7673,NEW_TRAIN_TEST!$A$1:$M$980,13,0)</f>
        <v>521</v>
      </c>
      <c r="S7673" s="88">
        <f>VLOOKUP(P7673,NEW_TRAIN_TEST!$A$1:$M$980,11,0)</f>
        <v>589</v>
      </c>
      <c r="T7673" s="6">
        <f t="shared" si="238"/>
        <v>0</v>
      </c>
      <c r="U7673" s="6">
        <f t="shared" si="239"/>
        <v>0</v>
      </c>
    </row>
    <row r="7674" spans="1:21" x14ac:dyDescent="0.2">
      <c r="A7674" s="88">
        <v>7675</v>
      </c>
      <c r="B7674" s="88">
        <v>4</v>
      </c>
      <c r="C7674" s="88" t="s">
        <v>2130</v>
      </c>
      <c r="D7674" s="89" t="s">
        <v>1699</v>
      </c>
      <c r="E7674" s="89">
        <v>12</v>
      </c>
      <c r="F7674" s="89">
        <v>4</v>
      </c>
      <c r="G7674" s="89">
        <v>1</v>
      </c>
      <c r="H7674" s="89">
        <v>2</v>
      </c>
      <c r="I7674" s="89">
        <v>2</v>
      </c>
      <c r="J7674" s="89">
        <v>0</v>
      </c>
      <c r="K7674" s="89">
        <v>0</v>
      </c>
      <c r="L7674" s="89">
        <v>0</v>
      </c>
      <c r="M7674" s="89">
        <v>27</v>
      </c>
      <c r="N7674" s="89">
        <v>0</v>
      </c>
      <c r="O7674" s="89">
        <v>2</v>
      </c>
      <c r="P7674" s="89">
        <v>97</v>
      </c>
      <c r="Q7674" s="89">
        <v>580</v>
      </c>
      <c r="R7674" s="88">
        <f>VLOOKUP(P7674,NEW_TRAIN_TEST!$A$1:$M$980,13,0)</f>
        <v>521</v>
      </c>
      <c r="S7674" s="88">
        <f>VLOOKUP(P7674,NEW_TRAIN_TEST!$A$1:$M$980,11,0)</f>
        <v>589</v>
      </c>
      <c r="T7674" s="6">
        <f t="shared" si="238"/>
        <v>0</v>
      </c>
      <c r="U7674" s="6">
        <f t="shared" si="239"/>
        <v>1</v>
      </c>
    </row>
    <row r="7675" spans="1:21" x14ac:dyDescent="0.2">
      <c r="A7675" s="88">
        <v>7676</v>
      </c>
      <c r="B7675" s="88">
        <v>4</v>
      </c>
      <c r="C7675" s="88" t="s">
        <v>2130</v>
      </c>
      <c r="D7675" s="89" t="s">
        <v>1699</v>
      </c>
      <c r="E7675" s="89">
        <v>3</v>
      </c>
      <c r="F7675" s="89">
        <v>0</v>
      </c>
      <c r="G7675" s="89">
        <v>0</v>
      </c>
      <c r="H7675" s="89">
        <v>0</v>
      </c>
      <c r="I7675" s="89">
        <v>0</v>
      </c>
      <c r="J7675" s="89">
        <v>0</v>
      </c>
      <c r="K7675" s="89">
        <v>0</v>
      </c>
      <c r="L7675" s="89">
        <v>1</v>
      </c>
      <c r="M7675" s="89">
        <v>0</v>
      </c>
      <c r="N7675" s="89">
        <v>0</v>
      </c>
      <c r="O7675" s="89">
        <v>0</v>
      </c>
      <c r="P7675" s="89">
        <v>295</v>
      </c>
      <c r="Q7675" s="89">
        <v>11867</v>
      </c>
      <c r="R7675" s="88">
        <f>VLOOKUP(P7675,NEW_TRAIN_TEST!$A$1:$M$980,13,0)</f>
        <v>11344</v>
      </c>
      <c r="S7675" s="88">
        <f>VLOOKUP(P7675,NEW_TRAIN_TEST!$A$1:$M$980,11,0)</f>
        <v>11877</v>
      </c>
      <c r="T7675" s="6">
        <f t="shared" si="238"/>
        <v>1</v>
      </c>
      <c r="U7675" s="6">
        <f t="shared" si="239"/>
        <v>0</v>
      </c>
    </row>
    <row r="7676" spans="1:21" x14ac:dyDescent="0.2">
      <c r="A7676" s="88">
        <v>7677</v>
      </c>
      <c r="B7676" s="88">
        <v>4</v>
      </c>
      <c r="C7676" s="88" t="s">
        <v>2130</v>
      </c>
      <c r="D7676" s="89" t="s">
        <v>1699</v>
      </c>
      <c r="E7676" s="89">
        <v>5</v>
      </c>
      <c r="F7676" s="89">
        <v>2</v>
      </c>
      <c r="G7676" s="89">
        <v>0</v>
      </c>
      <c r="H7676" s="89">
        <v>2</v>
      </c>
      <c r="I7676" s="89">
        <v>1</v>
      </c>
      <c r="J7676" s="89">
        <v>0</v>
      </c>
      <c r="K7676" s="89">
        <v>0</v>
      </c>
      <c r="L7676" s="89">
        <v>1</v>
      </c>
      <c r="M7676" s="89">
        <v>0</v>
      </c>
      <c r="N7676" s="89">
        <v>0</v>
      </c>
      <c r="O7676" s="89">
        <v>0</v>
      </c>
      <c r="P7676" s="89">
        <v>296</v>
      </c>
      <c r="Q7676" s="89">
        <v>13296.5</v>
      </c>
      <c r="R7676" s="88">
        <f>VLOOKUP(P7676,NEW_TRAIN_TEST!$A$1:$M$980,13,0)</f>
        <v>12874</v>
      </c>
      <c r="S7676" s="88">
        <f>VLOOKUP(P7676,NEW_TRAIN_TEST!$A$1:$M$980,11,0)</f>
        <v>13364</v>
      </c>
      <c r="T7676" s="6">
        <f t="shared" si="238"/>
        <v>1</v>
      </c>
      <c r="U7676" s="6">
        <f t="shared" si="239"/>
        <v>0</v>
      </c>
    </row>
    <row r="7677" spans="1:21" x14ac:dyDescent="0.2">
      <c r="A7677" s="88">
        <v>7678</v>
      </c>
      <c r="B7677" s="88">
        <v>4</v>
      </c>
      <c r="C7677" s="88" t="s">
        <v>2130</v>
      </c>
      <c r="D7677" s="89" t="s">
        <v>1699</v>
      </c>
      <c r="E7677" s="89">
        <v>14</v>
      </c>
      <c r="F7677" s="89">
        <v>3</v>
      </c>
      <c r="G7677" s="89">
        <v>1</v>
      </c>
      <c r="H7677" s="89">
        <v>0</v>
      </c>
      <c r="I7677" s="89">
        <v>2</v>
      </c>
      <c r="J7677" s="89">
        <v>0</v>
      </c>
      <c r="K7677" s="89">
        <v>0</v>
      </c>
      <c r="L7677" s="89">
        <v>0</v>
      </c>
      <c r="M7677" s="89">
        <v>0</v>
      </c>
      <c r="N7677" s="89">
        <v>0</v>
      </c>
      <c r="O7677" s="89">
        <v>2</v>
      </c>
      <c r="P7677" s="89">
        <v>836</v>
      </c>
      <c r="Q7677" s="89">
        <v>11009.5</v>
      </c>
      <c r="R7677" s="88">
        <f>VLOOKUP(P7677,NEW_TRAIN_TEST!$A$1:$M$980,13,0)</f>
        <v>10131.5</v>
      </c>
      <c r="S7677" s="88">
        <f>VLOOKUP(P7677,NEW_TRAIN_TEST!$A$1:$M$980,11,0)</f>
        <v>11566</v>
      </c>
      <c r="T7677" s="6">
        <f t="shared" si="238"/>
        <v>0</v>
      </c>
      <c r="U7677" s="6">
        <f t="shared" si="239"/>
        <v>0</v>
      </c>
    </row>
    <row r="7678" spans="1:21" x14ac:dyDescent="0.2">
      <c r="A7678" s="88">
        <v>7679</v>
      </c>
      <c r="B7678" s="88">
        <v>4</v>
      </c>
      <c r="C7678" s="88" t="s">
        <v>2130</v>
      </c>
      <c r="D7678" s="89" t="s">
        <v>1699</v>
      </c>
      <c r="E7678" s="89">
        <v>0</v>
      </c>
      <c r="F7678" s="89">
        <v>0</v>
      </c>
      <c r="G7678" s="89">
        <v>0</v>
      </c>
      <c r="H7678" s="89">
        <v>0</v>
      </c>
      <c r="I7678" s="89">
        <v>0</v>
      </c>
      <c r="J7678" s="89">
        <v>0</v>
      </c>
      <c r="K7678" s="89">
        <v>0</v>
      </c>
      <c r="L7678" s="89">
        <v>0</v>
      </c>
      <c r="M7678" s="89">
        <v>0</v>
      </c>
      <c r="N7678" s="89">
        <v>1</v>
      </c>
      <c r="O7678" s="89">
        <v>0</v>
      </c>
      <c r="P7678" s="89">
        <v>884</v>
      </c>
      <c r="Q7678" s="89">
        <v>7212</v>
      </c>
      <c r="R7678" s="88">
        <f>VLOOKUP(P7678,NEW_TRAIN_TEST!$A$1:$M$980,13,0)</f>
        <v>7212</v>
      </c>
      <c r="S7678" s="88">
        <f>VLOOKUP(P7678,NEW_TRAIN_TEST!$A$1:$M$980,11,0)</f>
        <v>7212</v>
      </c>
      <c r="T7678" s="6">
        <f t="shared" si="238"/>
        <v>0</v>
      </c>
      <c r="U7678" s="6">
        <f t="shared" si="239"/>
        <v>0</v>
      </c>
    </row>
    <row r="7679" spans="1:21" x14ac:dyDescent="0.2">
      <c r="A7679" s="88">
        <v>7680</v>
      </c>
      <c r="B7679" s="88">
        <v>4</v>
      </c>
      <c r="C7679" s="88" t="s">
        <v>2130</v>
      </c>
      <c r="D7679" s="89" t="s">
        <v>1699</v>
      </c>
      <c r="E7679" s="89">
        <v>0</v>
      </c>
      <c r="F7679" s="89">
        <v>2</v>
      </c>
      <c r="G7679" s="89">
        <v>1</v>
      </c>
      <c r="H7679" s="89">
        <v>2</v>
      </c>
      <c r="I7679" s="89">
        <v>2</v>
      </c>
      <c r="J7679" s="89">
        <v>0</v>
      </c>
      <c r="K7679" s="89">
        <v>0</v>
      </c>
      <c r="L7679" s="89">
        <v>0</v>
      </c>
      <c r="M7679" s="89">
        <v>0</v>
      </c>
      <c r="N7679" s="89">
        <v>0</v>
      </c>
      <c r="O7679" s="89">
        <v>2</v>
      </c>
      <c r="P7679" s="89">
        <v>333</v>
      </c>
      <c r="Q7679" s="89">
        <v>8342.5</v>
      </c>
      <c r="R7679" s="88">
        <f>VLOOKUP(P7679,NEW_TRAIN_TEST!$A$1:$M$980,13,0)</f>
        <v>8342.5</v>
      </c>
      <c r="S7679" s="88">
        <f>VLOOKUP(P7679,NEW_TRAIN_TEST!$A$1:$M$980,11,0)</f>
        <v>8355</v>
      </c>
      <c r="T7679" s="6">
        <f t="shared" si="238"/>
        <v>0</v>
      </c>
      <c r="U7679" s="6">
        <f t="shared" si="239"/>
        <v>0</v>
      </c>
    </row>
    <row r="7680" spans="1:21" x14ac:dyDescent="0.2">
      <c r="A7680" s="88">
        <v>7681</v>
      </c>
      <c r="B7680" s="88">
        <v>4</v>
      </c>
      <c r="C7680" s="88" t="s">
        <v>2130</v>
      </c>
      <c r="D7680" s="89" t="s">
        <v>1699</v>
      </c>
      <c r="E7680" s="89">
        <v>0</v>
      </c>
      <c r="F7680" s="89">
        <v>2</v>
      </c>
      <c r="G7680" s="89">
        <v>1</v>
      </c>
      <c r="H7680" s="89">
        <v>0</v>
      </c>
      <c r="I7680" s="89">
        <v>2</v>
      </c>
      <c r="J7680" s="89">
        <v>0</v>
      </c>
      <c r="K7680" s="89">
        <v>0</v>
      </c>
      <c r="L7680" s="89">
        <v>0</v>
      </c>
      <c r="M7680" s="89">
        <v>0</v>
      </c>
      <c r="N7680" s="89">
        <v>0</v>
      </c>
      <c r="O7680" s="89">
        <v>2</v>
      </c>
      <c r="P7680" s="89">
        <v>333</v>
      </c>
      <c r="Q7680" s="89">
        <v>8345.75</v>
      </c>
      <c r="R7680" s="88">
        <f>VLOOKUP(P7680,NEW_TRAIN_TEST!$A$1:$M$980,13,0)</f>
        <v>8342.5</v>
      </c>
      <c r="S7680" s="88">
        <f>VLOOKUP(P7680,NEW_TRAIN_TEST!$A$1:$M$980,11,0)</f>
        <v>8355</v>
      </c>
      <c r="T7680" s="6">
        <f t="shared" si="238"/>
        <v>0</v>
      </c>
      <c r="U7680" s="6">
        <f t="shared" si="239"/>
        <v>0</v>
      </c>
    </row>
    <row r="7681" spans="1:21" x14ac:dyDescent="0.2">
      <c r="A7681" s="88">
        <v>7682</v>
      </c>
      <c r="B7681" s="88">
        <v>4</v>
      </c>
      <c r="C7681" s="88" t="s">
        <v>2130</v>
      </c>
      <c r="D7681" s="89" t="s">
        <v>1699</v>
      </c>
      <c r="E7681" s="89">
        <v>2</v>
      </c>
      <c r="F7681" s="89">
        <v>0</v>
      </c>
      <c r="G7681" s="89">
        <v>0</v>
      </c>
      <c r="H7681" s="89">
        <v>0</v>
      </c>
      <c r="I7681" s="89">
        <v>0</v>
      </c>
      <c r="J7681" s="89">
        <v>0</v>
      </c>
      <c r="K7681" s="89">
        <v>0</v>
      </c>
      <c r="L7681" s="89">
        <v>0</v>
      </c>
      <c r="M7681" s="89">
        <v>0</v>
      </c>
      <c r="N7681" s="89">
        <v>0</v>
      </c>
      <c r="O7681" s="89">
        <v>0</v>
      </c>
      <c r="P7681" s="89">
        <v>333</v>
      </c>
      <c r="Q7681" s="89">
        <v>8355</v>
      </c>
      <c r="R7681" s="88">
        <f>VLOOKUP(P7681,NEW_TRAIN_TEST!$A$1:$M$980,13,0)</f>
        <v>8342.5</v>
      </c>
      <c r="S7681" s="88">
        <f>VLOOKUP(P7681,NEW_TRAIN_TEST!$A$1:$M$980,11,0)</f>
        <v>8355</v>
      </c>
      <c r="T7681" s="6">
        <f t="shared" si="238"/>
        <v>0</v>
      </c>
      <c r="U7681" s="6">
        <f t="shared" si="239"/>
        <v>0</v>
      </c>
    </row>
    <row r="7682" spans="1:21" x14ac:dyDescent="0.2">
      <c r="A7682" s="88">
        <v>7683</v>
      </c>
      <c r="B7682" s="88">
        <v>4</v>
      </c>
      <c r="C7682" s="88" t="s">
        <v>2130</v>
      </c>
      <c r="D7682" s="89" t="s">
        <v>1699</v>
      </c>
      <c r="E7682" s="89">
        <v>0</v>
      </c>
      <c r="F7682" s="89">
        <v>0</v>
      </c>
      <c r="G7682" s="89">
        <v>0</v>
      </c>
      <c r="H7682" s="89">
        <v>0</v>
      </c>
      <c r="I7682" s="89">
        <v>0</v>
      </c>
      <c r="J7682" s="89">
        <v>0</v>
      </c>
      <c r="K7682" s="89">
        <v>0</v>
      </c>
      <c r="L7682" s="89">
        <v>0</v>
      </c>
      <c r="M7682" s="89">
        <v>0</v>
      </c>
      <c r="N7682" s="89">
        <v>1</v>
      </c>
      <c r="O7682" s="89">
        <v>0</v>
      </c>
      <c r="P7682" s="89">
        <v>334</v>
      </c>
      <c r="Q7682" s="89">
        <v>7288</v>
      </c>
      <c r="R7682" s="88">
        <f>VLOOKUP(P7682,NEW_TRAIN_TEST!$A$1:$M$980,13,0)</f>
        <v>7288</v>
      </c>
      <c r="S7682" s="88">
        <f>VLOOKUP(P7682,NEW_TRAIN_TEST!$A$1:$M$980,11,0)</f>
        <v>7288</v>
      </c>
      <c r="T7682" s="6">
        <f t="shared" si="238"/>
        <v>0</v>
      </c>
      <c r="U7682" s="6">
        <f t="shared" si="239"/>
        <v>0</v>
      </c>
    </row>
    <row r="7683" spans="1:21" x14ac:dyDescent="0.2">
      <c r="A7683" s="88">
        <v>7684</v>
      </c>
      <c r="B7683" s="88">
        <v>4</v>
      </c>
      <c r="C7683" s="88" t="s">
        <v>2130</v>
      </c>
      <c r="D7683" s="89" t="s">
        <v>1699</v>
      </c>
      <c r="E7683" s="89">
        <v>14</v>
      </c>
      <c r="F7683" s="89">
        <v>0</v>
      </c>
      <c r="G7683" s="89">
        <v>0</v>
      </c>
      <c r="H7683" s="89">
        <v>0</v>
      </c>
      <c r="I7683" s="89">
        <v>0</v>
      </c>
      <c r="J7683" s="89">
        <v>0</v>
      </c>
      <c r="K7683" s="89">
        <v>0</v>
      </c>
      <c r="L7683" s="89">
        <v>0</v>
      </c>
      <c r="M7683" s="89">
        <v>0</v>
      </c>
      <c r="N7683" s="89">
        <v>0</v>
      </c>
      <c r="O7683" s="89">
        <v>0</v>
      </c>
      <c r="P7683" s="89">
        <v>497</v>
      </c>
      <c r="Q7683" s="89">
        <v>8572.5</v>
      </c>
      <c r="R7683" s="88">
        <f>VLOOKUP(P7683,NEW_TRAIN_TEST!$A$1:$M$980,13,0)</f>
        <v>2421</v>
      </c>
      <c r="S7683" s="88">
        <f>VLOOKUP(P7683,NEW_TRAIN_TEST!$A$1:$M$980,11,0)</f>
        <v>8745</v>
      </c>
      <c r="T7683" s="6">
        <f t="shared" ref="T7683:T7746" si="240">IF(L7683&gt;0,1,0)</f>
        <v>0</v>
      </c>
      <c r="U7683" s="6">
        <f t="shared" ref="U7683:U7746" si="241">IF(M7683&gt;0,1,0)</f>
        <v>0</v>
      </c>
    </row>
    <row r="7684" spans="1:21" x14ac:dyDescent="0.2">
      <c r="A7684" s="88">
        <v>7685</v>
      </c>
      <c r="B7684" s="88">
        <v>4</v>
      </c>
      <c r="C7684" s="88" t="s">
        <v>2130</v>
      </c>
      <c r="D7684" s="89" t="s">
        <v>1699</v>
      </c>
      <c r="E7684" s="89">
        <v>9</v>
      </c>
      <c r="F7684" s="89">
        <v>1</v>
      </c>
      <c r="G7684" s="89">
        <v>0</v>
      </c>
      <c r="H7684" s="89">
        <v>0</v>
      </c>
      <c r="I7684" s="89">
        <v>2</v>
      </c>
      <c r="J7684" s="89">
        <v>0</v>
      </c>
      <c r="K7684" s="89">
        <v>0</v>
      </c>
      <c r="L7684" s="89">
        <v>1</v>
      </c>
      <c r="M7684" s="89">
        <v>15</v>
      </c>
      <c r="N7684" s="89">
        <v>0</v>
      </c>
      <c r="O7684" s="89">
        <v>2</v>
      </c>
      <c r="P7684" s="89">
        <v>144</v>
      </c>
      <c r="Q7684" s="89">
        <v>4250</v>
      </c>
      <c r="R7684" s="88">
        <f>VLOOKUP(P7684,NEW_TRAIN_TEST!$A$1:$M$980,13,0)</f>
        <v>3736</v>
      </c>
      <c r="S7684" s="88">
        <f>VLOOKUP(P7684,NEW_TRAIN_TEST!$A$1:$M$980,11,0)</f>
        <v>4430</v>
      </c>
      <c r="T7684" s="6">
        <f t="shared" si="240"/>
        <v>1</v>
      </c>
      <c r="U7684" s="6">
        <f t="shared" si="241"/>
        <v>1</v>
      </c>
    </row>
    <row r="7685" spans="1:21" x14ac:dyDescent="0.2">
      <c r="A7685" s="88">
        <v>7686</v>
      </c>
      <c r="B7685" s="88">
        <v>4</v>
      </c>
      <c r="C7685" s="88" t="s">
        <v>2130</v>
      </c>
      <c r="D7685" s="89" t="s">
        <v>1699</v>
      </c>
      <c r="E7685" s="89">
        <v>3</v>
      </c>
      <c r="F7685" s="89">
        <v>0</v>
      </c>
      <c r="G7685" s="89">
        <v>0</v>
      </c>
      <c r="H7685" s="89">
        <v>0</v>
      </c>
      <c r="I7685" s="89">
        <v>0</v>
      </c>
      <c r="J7685" s="89">
        <v>0</v>
      </c>
      <c r="K7685" s="89">
        <v>0</v>
      </c>
      <c r="L7685" s="89">
        <v>0</v>
      </c>
      <c r="M7685" s="89">
        <v>0</v>
      </c>
      <c r="N7685" s="89">
        <v>0</v>
      </c>
      <c r="O7685" s="89">
        <v>0</v>
      </c>
      <c r="P7685" s="89">
        <v>337</v>
      </c>
      <c r="Q7685" s="89">
        <v>7170</v>
      </c>
      <c r="R7685" s="88">
        <f>VLOOKUP(P7685,NEW_TRAIN_TEST!$A$1:$M$980,13,0)</f>
        <v>7162</v>
      </c>
      <c r="S7685" s="88">
        <f>VLOOKUP(P7685,NEW_TRAIN_TEST!$A$1:$M$980,11,0)</f>
        <v>7192</v>
      </c>
      <c r="T7685" s="6">
        <f t="shared" si="240"/>
        <v>0</v>
      </c>
      <c r="U7685" s="6">
        <f t="shared" si="241"/>
        <v>0</v>
      </c>
    </row>
    <row r="7686" spans="1:21" x14ac:dyDescent="0.2">
      <c r="A7686" s="88">
        <v>7687</v>
      </c>
      <c r="B7686" s="88">
        <v>4</v>
      </c>
      <c r="C7686" s="88" t="s">
        <v>2130</v>
      </c>
      <c r="D7686" s="89" t="s">
        <v>1699</v>
      </c>
      <c r="E7686" s="89">
        <v>0</v>
      </c>
      <c r="F7686" s="89">
        <v>2</v>
      </c>
      <c r="G7686" s="89">
        <v>0</v>
      </c>
      <c r="H7686" s="89">
        <v>2</v>
      </c>
      <c r="I7686" s="89">
        <v>2</v>
      </c>
      <c r="J7686" s="89">
        <v>0</v>
      </c>
      <c r="K7686" s="89">
        <v>0</v>
      </c>
      <c r="L7686" s="89">
        <v>0</v>
      </c>
      <c r="M7686" s="89">
        <v>0</v>
      </c>
      <c r="N7686" s="89">
        <v>0</v>
      </c>
      <c r="O7686" s="89">
        <v>2</v>
      </c>
      <c r="P7686" s="89">
        <v>338</v>
      </c>
      <c r="Q7686" s="89">
        <v>8083.5</v>
      </c>
      <c r="R7686" s="88">
        <f>VLOOKUP(P7686,NEW_TRAIN_TEST!$A$1:$M$980,13,0)</f>
        <v>8083.5</v>
      </c>
      <c r="S7686" s="88">
        <f>VLOOKUP(P7686,NEW_TRAIN_TEST!$A$1:$M$980,11,0)</f>
        <v>8139</v>
      </c>
      <c r="T7686" s="6">
        <f t="shared" si="240"/>
        <v>0</v>
      </c>
      <c r="U7686" s="6">
        <f t="shared" si="241"/>
        <v>0</v>
      </c>
    </row>
    <row r="7687" spans="1:21" x14ac:dyDescent="0.2">
      <c r="A7687" s="88">
        <v>7688</v>
      </c>
      <c r="B7687" s="88">
        <v>4</v>
      </c>
      <c r="C7687" s="88" t="s">
        <v>2130</v>
      </c>
      <c r="D7687" s="89" t="s">
        <v>1699</v>
      </c>
      <c r="E7687" s="89">
        <v>0</v>
      </c>
      <c r="F7687" s="89">
        <v>2</v>
      </c>
      <c r="G7687" s="89">
        <v>1</v>
      </c>
      <c r="H7687" s="89">
        <v>0</v>
      </c>
      <c r="I7687" s="89">
        <v>0</v>
      </c>
      <c r="J7687" s="89">
        <v>0</v>
      </c>
      <c r="K7687" s="89">
        <v>0</v>
      </c>
      <c r="L7687" s="89">
        <v>0</v>
      </c>
      <c r="M7687" s="89">
        <v>0</v>
      </c>
      <c r="N7687" s="89">
        <v>0</v>
      </c>
      <c r="O7687" s="89">
        <v>0</v>
      </c>
      <c r="P7687" s="89">
        <v>338</v>
      </c>
      <c r="Q7687" s="89">
        <v>8096.67</v>
      </c>
      <c r="R7687" s="88">
        <f>VLOOKUP(P7687,NEW_TRAIN_TEST!$A$1:$M$980,13,0)</f>
        <v>8083.5</v>
      </c>
      <c r="S7687" s="88">
        <f>VLOOKUP(P7687,NEW_TRAIN_TEST!$A$1:$M$980,11,0)</f>
        <v>8139</v>
      </c>
      <c r="T7687" s="6">
        <f t="shared" si="240"/>
        <v>0</v>
      </c>
      <c r="U7687" s="6">
        <f t="shared" si="241"/>
        <v>0</v>
      </c>
    </row>
    <row r="7688" spans="1:21" x14ac:dyDescent="0.2">
      <c r="A7688" s="88">
        <v>7689</v>
      </c>
      <c r="B7688" s="88">
        <v>4</v>
      </c>
      <c r="C7688" s="88" t="s">
        <v>2130</v>
      </c>
      <c r="D7688" s="89" t="s">
        <v>1699</v>
      </c>
      <c r="E7688" s="89">
        <v>0</v>
      </c>
      <c r="F7688" s="89">
        <v>3</v>
      </c>
      <c r="G7688" s="89">
        <v>1</v>
      </c>
      <c r="H7688" s="89">
        <v>2</v>
      </c>
      <c r="I7688" s="89">
        <v>2</v>
      </c>
      <c r="J7688" s="89">
        <v>2</v>
      </c>
      <c r="K7688" s="89">
        <v>0</v>
      </c>
      <c r="L7688" s="89">
        <v>0</v>
      </c>
      <c r="M7688" s="89">
        <v>19</v>
      </c>
      <c r="N7688" s="89">
        <v>0</v>
      </c>
      <c r="O7688" s="89">
        <v>2</v>
      </c>
      <c r="P7688" s="89">
        <v>338</v>
      </c>
      <c r="Q7688" s="89">
        <v>8098</v>
      </c>
      <c r="R7688" s="88">
        <f>VLOOKUP(P7688,NEW_TRAIN_TEST!$A$1:$M$980,13,0)</f>
        <v>8083.5</v>
      </c>
      <c r="S7688" s="88">
        <f>VLOOKUP(P7688,NEW_TRAIN_TEST!$A$1:$M$980,11,0)</f>
        <v>8139</v>
      </c>
      <c r="T7688" s="6">
        <f t="shared" si="240"/>
        <v>0</v>
      </c>
      <c r="U7688" s="6">
        <f t="shared" si="241"/>
        <v>1</v>
      </c>
    </row>
    <row r="7689" spans="1:21" x14ac:dyDescent="0.2">
      <c r="A7689" s="88">
        <v>7690</v>
      </c>
      <c r="B7689" s="88">
        <v>4</v>
      </c>
      <c r="C7689" s="88" t="s">
        <v>2130</v>
      </c>
      <c r="D7689" s="89" t="s">
        <v>1699</v>
      </c>
      <c r="E7689" s="89">
        <v>4</v>
      </c>
      <c r="F7689" s="89">
        <v>2</v>
      </c>
      <c r="G7689" s="89">
        <v>0</v>
      </c>
      <c r="H7689" s="89">
        <v>0</v>
      </c>
      <c r="I7689" s="89">
        <v>1</v>
      </c>
      <c r="J7689" s="89">
        <v>0</v>
      </c>
      <c r="K7689" s="89">
        <v>0</v>
      </c>
      <c r="L7689" s="89">
        <v>0</v>
      </c>
      <c r="M7689" s="89">
        <v>0</v>
      </c>
      <c r="N7689" s="89">
        <v>0</v>
      </c>
      <c r="O7689" s="89">
        <v>0</v>
      </c>
      <c r="P7689" s="89">
        <v>338</v>
      </c>
      <c r="Q7689" s="89">
        <v>8099.5</v>
      </c>
      <c r="R7689" s="88">
        <f>VLOOKUP(P7689,NEW_TRAIN_TEST!$A$1:$M$980,13,0)</f>
        <v>8083.5</v>
      </c>
      <c r="S7689" s="88">
        <f>VLOOKUP(P7689,NEW_TRAIN_TEST!$A$1:$M$980,11,0)</f>
        <v>8139</v>
      </c>
      <c r="T7689" s="6">
        <f t="shared" si="240"/>
        <v>0</v>
      </c>
      <c r="U7689" s="6">
        <f t="shared" si="241"/>
        <v>0</v>
      </c>
    </row>
    <row r="7690" spans="1:21" x14ac:dyDescent="0.2">
      <c r="A7690" s="88">
        <v>7691</v>
      </c>
      <c r="B7690" s="88">
        <v>4</v>
      </c>
      <c r="C7690" s="88" t="s">
        <v>2130</v>
      </c>
      <c r="D7690" s="89" t="s">
        <v>1699</v>
      </c>
      <c r="E7690" s="89">
        <v>0</v>
      </c>
      <c r="F7690" s="89">
        <v>0</v>
      </c>
      <c r="G7690" s="89">
        <v>0</v>
      </c>
      <c r="H7690" s="89">
        <v>0</v>
      </c>
      <c r="I7690" s="89">
        <v>0</v>
      </c>
      <c r="J7690" s="89">
        <v>0</v>
      </c>
      <c r="K7690" s="89">
        <v>0</v>
      </c>
      <c r="L7690" s="89">
        <v>0</v>
      </c>
      <c r="M7690" s="89">
        <v>0</v>
      </c>
      <c r="N7690" s="89">
        <v>1</v>
      </c>
      <c r="O7690" s="89">
        <v>0</v>
      </c>
      <c r="P7690" s="89">
        <v>339</v>
      </c>
      <c r="Q7690" s="89">
        <v>6304</v>
      </c>
      <c r="R7690" s="88">
        <f>VLOOKUP(P7690,NEW_TRAIN_TEST!$A$1:$M$980,13,0)</f>
        <v>6304</v>
      </c>
      <c r="S7690" s="88">
        <f>VLOOKUP(P7690,NEW_TRAIN_TEST!$A$1:$M$980,11,0)</f>
        <v>6304</v>
      </c>
      <c r="T7690" s="6">
        <f t="shared" si="240"/>
        <v>0</v>
      </c>
      <c r="U7690" s="6">
        <f t="shared" si="241"/>
        <v>0</v>
      </c>
    </row>
    <row r="7691" spans="1:21" x14ac:dyDescent="0.2">
      <c r="A7691" s="88">
        <v>7692</v>
      </c>
      <c r="B7691" s="88">
        <v>4</v>
      </c>
      <c r="C7691" s="88" t="s">
        <v>2130</v>
      </c>
      <c r="D7691" s="89" t="s">
        <v>1699</v>
      </c>
      <c r="E7691" s="89">
        <v>2</v>
      </c>
      <c r="F7691" s="89">
        <v>0</v>
      </c>
      <c r="G7691" s="89">
        <v>0</v>
      </c>
      <c r="H7691" s="89">
        <v>0</v>
      </c>
      <c r="I7691" s="89">
        <v>0</v>
      </c>
      <c r="J7691" s="89">
        <v>0</v>
      </c>
      <c r="K7691" s="89">
        <v>0</v>
      </c>
      <c r="L7691" s="89">
        <v>0</v>
      </c>
      <c r="M7691" s="89">
        <v>0</v>
      </c>
      <c r="N7691" s="89">
        <v>0</v>
      </c>
      <c r="O7691" s="89">
        <v>0</v>
      </c>
      <c r="P7691" s="89">
        <v>340</v>
      </c>
      <c r="Q7691" s="89">
        <v>6581</v>
      </c>
      <c r="R7691" s="88">
        <f>VLOOKUP(P7691,NEW_TRAIN_TEST!$A$1:$M$980,13,0)</f>
        <v>6529</v>
      </c>
      <c r="S7691" s="88">
        <f>VLOOKUP(P7691,NEW_TRAIN_TEST!$A$1:$M$980,11,0)</f>
        <v>6581</v>
      </c>
      <c r="T7691" s="6">
        <f t="shared" si="240"/>
        <v>0</v>
      </c>
      <c r="U7691" s="6">
        <f t="shared" si="241"/>
        <v>0</v>
      </c>
    </row>
    <row r="7692" spans="1:21" x14ac:dyDescent="0.2">
      <c r="A7692" s="88">
        <v>7693</v>
      </c>
      <c r="B7692" s="88">
        <v>4</v>
      </c>
      <c r="C7692" s="88" t="s">
        <v>2130</v>
      </c>
      <c r="D7692" s="89" t="s">
        <v>1699</v>
      </c>
      <c r="E7692" s="89">
        <v>0</v>
      </c>
      <c r="F7692" s="89">
        <v>0</v>
      </c>
      <c r="G7692" s="89">
        <v>0</v>
      </c>
      <c r="H7692" s="89">
        <v>0</v>
      </c>
      <c r="I7692" s="89">
        <v>0</v>
      </c>
      <c r="J7692" s="89">
        <v>0</v>
      </c>
      <c r="K7692" s="89">
        <v>0</v>
      </c>
      <c r="L7692" s="89">
        <v>0</v>
      </c>
      <c r="M7692" s="89">
        <v>0</v>
      </c>
      <c r="N7692" s="89">
        <v>1</v>
      </c>
      <c r="O7692" s="89">
        <v>0</v>
      </c>
      <c r="P7692" s="89">
        <v>341</v>
      </c>
      <c r="Q7692" s="89">
        <v>7928</v>
      </c>
      <c r="R7692" s="88">
        <f>VLOOKUP(P7692,NEW_TRAIN_TEST!$A$1:$M$980,13,0)</f>
        <v>7928</v>
      </c>
      <c r="S7692" s="88">
        <f>VLOOKUP(P7692,NEW_TRAIN_TEST!$A$1:$M$980,11,0)</f>
        <v>7928</v>
      </c>
      <c r="T7692" s="6">
        <f t="shared" si="240"/>
        <v>0</v>
      </c>
      <c r="U7692" s="6">
        <f t="shared" si="241"/>
        <v>0</v>
      </c>
    </row>
    <row r="7693" spans="1:21" x14ac:dyDescent="0.2">
      <c r="A7693" s="88">
        <v>7694</v>
      </c>
      <c r="B7693" s="88">
        <v>4</v>
      </c>
      <c r="C7693" s="88" t="s">
        <v>2130</v>
      </c>
      <c r="D7693" s="89" t="s">
        <v>1699</v>
      </c>
      <c r="E7693" s="89">
        <v>3</v>
      </c>
      <c r="F7693" s="89">
        <v>0</v>
      </c>
      <c r="G7693" s="89">
        <v>0</v>
      </c>
      <c r="H7693" s="89">
        <v>0</v>
      </c>
      <c r="I7693" s="89">
        <v>0</v>
      </c>
      <c r="J7693" s="89">
        <v>0</v>
      </c>
      <c r="K7693" s="89">
        <v>0</v>
      </c>
      <c r="L7693" s="89">
        <v>0</v>
      </c>
      <c r="M7693" s="89">
        <v>0</v>
      </c>
      <c r="N7693" s="89">
        <v>0</v>
      </c>
      <c r="O7693" s="89">
        <v>0</v>
      </c>
      <c r="P7693" s="89">
        <v>342</v>
      </c>
      <c r="Q7693" s="89">
        <v>5930</v>
      </c>
      <c r="R7693" s="88">
        <f>VLOOKUP(P7693,NEW_TRAIN_TEST!$A$1:$M$980,13,0)</f>
        <v>5560</v>
      </c>
      <c r="S7693" s="88">
        <f>VLOOKUP(P7693,NEW_TRAIN_TEST!$A$1:$M$980,11,0)</f>
        <v>5930</v>
      </c>
      <c r="T7693" s="6">
        <f t="shared" si="240"/>
        <v>0</v>
      </c>
      <c r="U7693" s="6">
        <f t="shared" si="241"/>
        <v>0</v>
      </c>
    </row>
    <row r="7694" spans="1:21" x14ac:dyDescent="0.2">
      <c r="A7694" s="88">
        <v>7695</v>
      </c>
      <c r="B7694" s="88">
        <v>4</v>
      </c>
      <c r="C7694" s="88" t="s">
        <v>2130</v>
      </c>
      <c r="D7694" s="89" t="s">
        <v>1699</v>
      </c>
      <c r="E7694" s="89">
        <v>0</v>
      </c>
      <c r="F7694" s="89">
        <v>0</v>
      </c>
      <c r="G7694" s="89">
        <v>0</v>
      </c>
      <c r="H7694" s="89">
        <v>0</v>
      </c>
      <c r="I7694" s="89">
        <v>0</v>
      </c>
      <c r="J7694" s="89">
        <v>0</v>
      </c>
      <c r="K7694" s="89">
        <v>0</v>
      </c>
      <c r="L7694" s="89">
        <v>0</v>
      </c>
      <c r="M7694" s="89">
        <v>0</v>
      </c>
      <c r="N7694" s="89">
        <v>1</v>
      </c>
      <c r="O7694" s="89">
        <v>0</v>
      </c>
      <c r="P7694" s="89">
        <v>343</v>
      </c>
      <c r="Q7694" s="89">
        <v>7153</v>
      </c>
      <c r="R7694" s="88">
        <f>VLOOKUP(P7694,NEW_TRAIN_TEST!$A$1:$M$980,13,0)</f>
        <v>7153</v>
      </c>
      <c r="S7694" s="88">
        <f>VLOOKUP(P7694,NEW_TRAIN_TEST!$A$1:$M$980,11,0)</f>
        <v>7153</v>
      </c>
      <c r="T7694" s="6">
        <f t="shared" si="240"/>
        <v>0</v>
      </c>
      <c r="U7694" s="6">
        <f t="shared" si="241"/>
        <v>0</v>
      </c>
    </row>
    <row r="7695" spans="1:21" x14ac:dyDescent="0.2">
      <c r="A7695" s="88">
        <v>7696</v>
      </c>
      <c r="B7695" s="88">
        <v>4</v>
      </c>
      <c r="C7695" s="88" t="s">
        <v>2130</v>
      </c>
      <c r="D7695" s="89" t="s">
        <v>1699</v>
      </c>
      <c r="E7695" s="89">
        <v>0</v>
      </c>
      <c r="F7695" s="89">
        <v>0</v>
      </c>
      <c r="G7695" s="89">
        <v>0</v>
      </c>
      <c r="H7695" s="89">
        <v>0</v>
      </c>
      <c r="I7695" s="89">
        <v>0</v>
      </c>
      <c r="J7695" s="89">
        <v>0</v>
      </c>
      <c r="K7695" s="89">
        <v>0</v>
      </c>
      <c r="L7695" s="89">
        <v>0</v>
      </c>
      <c r="M7695" s="89">
        <v>0</v>
      </c>
      <c r="N7695" s="89">
        <v>1</v>
      </c>
      <c r="O7695" s="89">
        <v>0</v>
      </c>
      <c r="P7695" s="89">
        <v>344</v>
      </c>
      <c r="Q7695" s="89">
        <v>6849</v>
      </c>
      <c r="R7695" s="88">
        <f>VLOOKUP(P7695,NEW_TRAIN_TEST!$A$1:$M$980,13,0)</f>
        <v>6849</v>
      </c>
      <c r="S7695" s="88">
        <f>VLOOKUP(P7695,NEW_TRAIN_TEST!$A$1:$M$980,11,0)</f>
        <v>6849</v>
      </c>
      <c r="T7695" s="6">
        <f t="shared" si="240"/>
        <v>0</v>
      </c>
      <c r="U7695" s="6">
        <f t="shared" si="241"/>
        <v>0</v>
      </c>
    </row>
    <row r="7696" spans="1:21" x14ac:dyDescent="0.2">
      <c r="A7696" s="88">
        <v>7697</v>
      </c>
      <c r="B7696" s="88">
        <v>4</v>
      </c>
      <c r="C7696" s="88" t="s">
        <v>2130</v>
      </c>
      <c r="D7696" s="89" t="s">
        <v>1699</v>
      </c>
      <c r="E7696" s="89">
        <v>5</v>
      </c>
      <c r="F7696" s="89">
        <v>1</v>
      </c>
      <c r="G7696" s="89">
        <v>0</v>
      </c>
      <c r="H7696" s="89">
        <v>0</v>
      </c>
      <c r="I7696" s="89">
        <v>2</v>
      </c>
      <c r="J7696" s="89">
        <v>0</v>
      </c>
      <c r="K7696" s="89">
        <v>0</v>
      </c>
      <c r="L7696" s="89">
        <v>1</v>
      </c>
      <c r="M7696" s="89">
        <v>0</v>
      </c>
      <c r="N7696" s="89">
        <v>0</v>
      </c>
      <c r="O7696" s="89">
        <v>2</v>
      </c>
      <c r="P7696" s="89">
        <v>345</v>
      </c>
      <c r="Q7696" s="89">
        <v>8832.5</v>
      </c>
      <c r="R7696" s="88">
        <f>VLOOKUP(P7696,NEW_TRAIN_TEST!$A$1:$M$980,13,0)</f>
        <v>8714.5</v>
      </c>
      <c r="S7696" s="88">
        <f>VLOOKUP(P7696,NEW_TRAIN_TEST!$A$1:$M$980,11,0)</f>
        <v>9167</v>
      </c>
      <c r="T7696" s="6">
        <f t="shared" si="240"/>
        <v>1</v>
      </c>
      <c r="U7696" s="6">
        <f t="shared" si="241"/>
        <v>0</v>
      </c>
    </row>
    <row r="7697" spans="1:21" x14ac:dyDescent="0.2">
      <c r="A7697" s="88">
        <v>7698</v>
      </c>
      <c r="B7697" s="88">
        <v>4</v>
      </c>
      <c r="C7697" s="88" t="s">
        <v>2130</v>
      </c>
      <c r="D7697" s="89" t="s">
        <v>1699</v>
      </c>
      <c r="E7697" s="89">
        <v>16</v>
      </c>
      <c r="F7697" s="89">
        <v>1</v>
      </c>
      <c r="G7697" s="89">
        <v>0</v>
      </c>
      <c r="H7697" s="89">
        <v>0</v>
      </c>
      <c r="I7697" s="89">
        <v>2</v>
      </c>
      <c r="J7697" s="89">
        <v>0</v>
      </c>
      <c r="K7697" s="89">
        <v>0</v>
      </c>
      <c r="L7697" s="89">
        <v>0</v>
      </c>
      <c r="M7697" s="89">
        <v>0</v>
      </c>
      <c r="N7697" s="89">
        <v>0</v>
      </c>
      <c r="O7697" s="89">
        <v>2</v>
      </c>
      <c r="P7697" s="89">
        <v>49</v>
      </c>
      <c r="Q7697" s="89">
        <v>7501.5</v>
      </c>
      <c r="R7697" s="88">
        <f>VLOOKUP(P7697,NEW_TRAIN_TEST!$A$1:$M$980,13,0)</f>
        <v>7166.5</v>
      </c>
      <c r="S7697" s="88">
        <f>VLOOKUP(P7697,NEW_TRAIN_TEST!$A$1:$M$980,11,0)</f>
        <v>7724</v>
      </c>
      <c r="T7697" s="6">
        <f t="shared" si="240"/>
        <v>0</v>
      </c>
      <c r="U7697" s="6">
        <f t="shared" si="241"/>
        <v>0</v>
      </c>
    </row>
    <row r="7698" spans="1:21" x14ac:dyDescent="0.2">
      <c r="A7698" s="88">
        <v>7699</v>
      </c>
      <c r="B7698" s="88">
        <v>4</v>
      </c>
      <c r="C7698" s="88" t="s">
        <v>2130</v>
      </c>
      <c r="D7698" s="89" t="s">
        <v>1699</v>
      </c>
      <c r="E7698" s="89">
        <v>0</v>
      </c>
      <c r="F7698" s="89">
        <v>0</v>
      </c>
      <c r="G7698" s="89">
        <v>0</v>
      </c>
      <c r="H7698" s="89">
        <v>0</v>
      </c>
      <c r="I7698" s="89">
        <v>0</v>
      </c>
      <c r="J7698" s="89">
        <v>0</v>
      </c>
      <c r="K7698" s="89">
        <v>0</v>
      </c>
      <c r="L7698" s="89">
        <v>0</v>
      </c>
      <c r="M7698" s="89">
        <v>0</v>
      </c>
      <c r="N7698" s="89">
        <v>1</v>
      </c>
      <c r="O7698" s="89">
        <v>0</v>
      </c>
      <c r="P7698" s="89">
        <v>347</v>
      </c>
      <c r="Q7698" s="89">
        <v>7322</v>
      </c>
      <c r="R7698" s="88">
        <f>VLOOKUP(P7698,NEW_TRAIN_TEST!$A$1:$M$980,13,0)</f>
        <v>7322</v>
      </c>
      <c r="S7698" s="88">
        <f>VLOOKUP(P7698,NEW_TRAIN_TEST!$A$1:$M$980,11,0)</f>
        <v>7322</v>
      </c>
      <c r="T7698" s="6">
        <f t="shared" si="240"/>
        <v>0</v>
      </c>
      <c r="U7698" s="6">
        <f t="shared" si="241"/>
        <v>0</v>
      </c>
    </row>
    <row r="7699" spans="1:21" x14ac:dyDescent="0.2">
      <c r="A7699" s="88">
        <v>7700</v>
      </c>
      <c r="B7699" s="88">
        <v>4</v>
      </c>
      <c r="C7699" s="88" t="s">
        <v>2130</v>
      </c>
      <c r="D7699" s="89" t="s">
        <v>1699</v>
      </c>
      <c r="E7699" s="89">
        <v>22</v>
      </c>
      <c r="F7699" s="89">
        <v>1</v>
      </c>
      <c r="G7699" s="89">
        <v>0</v>
      </c>
      <c r="H7699" s="89">
        <v>0</v>
      </c>
      <c r="I7699" s="89">
        <v>2</v>
      </c>
      <c r="J7699" s="89">
        <v>0</v>
      </c>
      <c r="K7699" s="89">
        <v>0</v>
      </c>
      <c r="L7699" s="89">
        <v>0</v>
      </c>
      <c r="M7699" s="89">
        <v>0</v>
      </c>
      <c r="N7699" s="89">
        <v>0</v>
      </c>
      <c r="O7699" s="89">
        <v>2</v>
      </c>
      <c r="P7699" s="89">
        <v>641</v>
      </c>
      <c r="Q7699" s="89">
        <v>12649.5</v>
      </c>
      <c r="R7699" s="88">
        <f>VLOOKUP(P7699,NEW_TRAIN_TEST!$A$1:$M$980,13,0)</f>
        <v>12200.5</v>
      </c>
      <c r="S7699" s="88">
        <f>VLOOKUP(P7699,NEW_TRAIN_TEST!$A$1:$M$980,11,0)</f>
        <v>12873</v>
      </c>
      <c r="T7699" s="6">
        <f t="shared" si="240"/>
        <v>0</v>
      </c>
      <c r="U7699" s="6">
        <f t="shared" si="241"/>
        <v>0</v>
      </c>
    </row>
    <row r="7700" spans="1:21" x14ac:dyDescent="0.2">
      <c r="A7700" s="88">
        <v>7701</v>
      </c>
      <c r="B7700" s="88">
        <v>4</v>
      </c>
      <c r="C7700" s="88" t="s">
        <v>2130</v>
      </c>
      <c r="D7700" s="89" t="s">
        <v>1699</v>
      </c>
      <c r="E7700" s="89">
        <v>7</v>
      </c>
      <c r="F7700" s="89">
        <v>3</v>
      </c>
      <c r="G7700" s="89">
        <v>0</v>
      </c>
      <c r="H7700" s="89">
        <v>2</v>
      </c>
      <c r="I7700" s="89">
        <v>2</v>
      </c>
      <c r="J7700" s="89">
        <v>0</v>
      </c>
      <c r="K7700" s="89">
        <v>0</v>
      </c>
      <c r="L7700" s="89">
        <v>1</v>
      </c>
      <c r="M7700" s="89">
        <v>0</v>
      </c>
      <c r="N7700" s="89">
        <v>0</v>
      </c>
      <c r="O7700" s="89">
        <v>2</v>
      </c>
      <c r="P7700" s="89">
        <v>540</v>
      </c>
      <c r="Q7700" s="89">
        <v>9891.5</v>
      </c>
      <c r="R7700" s="88">
        <f>VLOOKUP(P7700,NEW_TRAIN_TEST!$A$1:$M$980,13,0)</f>
        <v>9794</v>
      </c>
      <c r="S7700" s="88">
        <f>VLOOKUP(P7700,NEW_TRAIN_TEST!$A$1:$M$980,11,0)</f>
        <v>10129</v>
      </c>
      <c r="T7700" s="6">
        <f t="shared" si="240"/>
        <v>1</v>
      </c>
      <c r="U7700" s="6">
        <f t="shared" si="241"/>
        <v>0</v>
      </c>
    </row>
    <row r="7701" spans="1:21" x14ac:dyDescent="0.2">
      <c r="A7701" s="88">
        <v>7702</v>
      </c>
      <c r="B7701" s="88">
        <v>4</v>
      </c>
      <c r="C7701" s="88" t="s">
        <v>2130</v>
      </c>
      <c r="D7701" s="89" t="s">
        <v>1699</v>
      </c>
      <c r="E7701" s="89">
        <v>14</v>
      </c>
      <c r="F7701" s="89">
        <v>1</v>
      </c>
      <c r="G7701" s="89">
        <v>0</v>
      </c>
      <c r="H7701" s="89">
        <v>0</v>
      </c>
      <c r="I7701" s="89">
        <v>2</v>
      </c>
      <c r="J7701" s="89">
        <v>0</v>
      </c>
      <c r="K7701" s="89">
        <v>0</v>
      </c>
      <c r="L7701" s="89">
        <v>0</v>
      </c>
      <c r="M7701" s="89">
        <v>0</v>
      </c>
      <c r="N7701" s="89">
        <v>0</v>
      </c>
      <c r="O7701" s="89">
        <v>2</v>
      </c>
      <c r="P7701" s="89">
        <v>149</v>
      </c>
      <c r="Q7701" s="89">
        <v>5597.5</v>
      </c>
      <c r="R7701" s="88">
        <f>VLOOKUP(P7701,NEW_TRAIN_TEST!$A$1:$M$980,13,0)</f>
        <v>5383.5</v>
      </c>
      <c r="S7701" s="88">
        <f>VLOOKUP(P7701,NEW_TRAIN_TEST!$A$1:$M$980,11,0)</f>
        <v>5694</v>
      </c>
      <c r="T7701" s="6">
        <f t="shared" si="240"/>
        <v>0</v>
      </c>
      <c r="U7701" s="6">
        <f t="shared" si="241"/>
        <v>0</v>
      </c>
    </row>
    <row r="7702" spans="1:21" x14ac:dyDescent="0.2">
      <c r="A7702" s="88">
        <v>7703</v>
      </c>
      <c r="B7702" s="88">
        <v>4</v>
      </c>
      <c r="C7702" s="88" t="s">
        <v>2130</v>
      </c>
      <c r="D7702" s="89" t="s">
        <v>1699</v>
      </c>
      <c r="E7702" s="89">
        <v>11</v>
      </c>
      <c r="F7702" s="89">
        <v>0</v>
      </c>
      <c r="G7702" s="89">
        <v>0</v>
      </c>
      <c r="H7702" s="89">
        <v>0</v>
      </c>
      <c r="I7702" s="89">
        <v>0</v>
      </c>
      <c r="J7702" s="89">
        <v>0</v>
      </c>
      <c r="K7702" s="89">
        <v>0</v>
      </c>
      <c r="L7702" s="89">
        <v>0</v>
      </c>
      <c r="M7702" s="89">
        <v>16</v>
      </c>
      <c r="N7702" s="89">
        <v>0</v>
      </c>
      <c r="O7702" s="89">
        <v>0</v>
      </c>
      <c r="P7702" s="89">
        <v>88</v>
      </c>
      <c r="Q7702" s="89">
        <v>498.5</v>
      </c>
      <c r="R7702" s="88">
        <f>VLOOKUP(P7702,NEW_TRAIN_TEST!$A$1:$M$980,13,0)</f>
        <v>485.5</v>
      </c>
      <c r="S7702" s="88">
        <f>VLOOKUP(P7702,NEW_TRAIN_TEST!$A$1:$M$980,11,0)</f>
        <v>505</v>
      </c>
      <c r="T7702" s="6">
        <f t="shared" si="240"/>
        <v>0</v>
      </c>
      <c r="U7702" s="6">
        <f t="shared" si="241"/>
        <v>1</v>
      </c>
    </row>
    <row r="7703" spans="1:21" x14ac:dyDescent="0.2">
      <c r="A7703" s="88">
        <v>7704</v>
      </c>
      <c r="B7703" s="88">
        <v>4</v>
      </c>
      <c r="C7703" s="88" t="s">
        <v>2130</v>
      </c>
      <c r="D7703" s="89" t="s">
        <v>1699</v>
      </c>
      <c r="E7703" s="89">
        <v>11</v>
      </c>
      <c r="F7703" s="89">
        <v>3</v>
      </c>
      <c r="G7703" s="89">
        <v>0</v>
      </c>
      <c r="H7703" s="89">
        <v>0</v>
      </c>
      <c r="I7703" s="89">
        <v>2</v>
      </c>
      <c r="J7703" s="89">
        <v>0</v>
      </c>
      <c r="K7703" s="89">
        <v>0</v>
      </c>
      <c r="L7703" s="89">
        <v>1</v>
      </c>
      <c r="M7703" s="89">
        <v>0</v>
      </c>
      <c r="N7703" s="89">
        <v>0</v>
      </c>
      <c r="O7703" s="89">
        <v>2</v>
      </c>
      <c r="P7703" s="89">
        <v>47</v>
      </c>
      <c r="Q7703" s="89">
        <v>8021</v>
      </c>
      <c r="R7703" s="88">
        <f>VLOOKUP(P7703,NEW_TRAIN_TEST!$A$1:$M$980,13,0)</f>
        <v>7848</v>
      </c>
      <c r="S7703" s="88">
        <f>VLOOKUP(P7703,NEW_TRAIN_TEST!$A$1:$M$980,11,0)</f>
        <v>8187</v>
      </c>
      <c r="T7703" s="6">
        <f t="shared" si="240"/>
        <v>1</v>
      </c>
      <c r="U7703" s="6">
        <f t="shared" si="241"/>
        <v>0</v>
      </c>
    </row>
    <row r="7704" spans="1:21" x14ac:dyDescent="0.2">
      <c r="A7704" s="88">
        <v>7705</v>
      </c>
      <c r="B7704" s="88">
        <v>4</v>
      </c>
      <c r="C7704" s="88" t="s">
        <v>2130</v>
      </c>
      <c r="D7704" s="89" t="s">
        <v>1699</v>
      </c>
      <c r="E7704" s="89">
        <v>29</v>
      </c>
      <c r="F7704" s="89">
        <v>0</v>
      </c>
      <c r="G7704" s="89">
        <v>0</v>
      </c>
      <c r="H7704" s="89">
        <v>0</v>
      </c>
      <c r="I7704" s="89">
        <v>0</v>
      </c>
      <c r="J7704" s="89">
        <v>0</v>
      </c>
      <c r="K7704" s="89">
        <v>0</v>
      </c>
      <c r="L7704" s="89">
        <v>0</v>
      </c>
      <c r="M7704" s="89">
        <v>0</v>
      </c>
      <c r="N7704" s="89">
        <v>0</v>
      </c>
      <c r="O7704" s="89">
        <v>0</v>
      </c>
      <c r="P7704" s="89">
        <v>486</v>
      </c>
      <c r="Q7704" s="89">
        <v>11312</v>
      </c>
      <c r="R7704" s="88">
        <f>VLOOKUP(P7704,NEW_TRAIN_TEST!$A$1:$M$980,13,0)</f>
        <v>3684</v>
      </c>
      <c r="S7704" s="88">
        <f>VLOOKUP(P7704,NEW_TRAIN_TEST!$A$1:$M$980,11,0)</f>
        <v>11852</v>
      </c>
      <c r="T7704" s="6">
        <f t="shared" si="240"/>
        <v>0</v>
      </c>
      <c r="U7704" s="6">
        <f t="shared" si="241"/>
        <v>0</v>
      </c>
    </row>
    <row r="7705" spans="1:21" x14ac:dyDescent="0.2">
      <c r="A7705" s="88">
        <v>7706</v>
      </c>
      <c r="B7705" s="88">
        <v>4</v>
      </c>
      <c r="C7705" s="88" t="s">
        <v>2130</v>
      </c>
      <c r="D7705" s="89" t="s">
        <v>1699</v>
      </c>
      <c r="E7705" s="89">
        <v>10</v>
      </c>
      <c r="F7705" s="89">
        <v>0</v>
      </c>
      <c r="G7705" s="89">
        <v>0</v>
      </c>
      <c r="H7705" s="89">
        <v>0</v>
      </c>
      <c r="I7705" s="89">
        <v>0</v>
      </c>
      <c r="J7705" s="89">
        <v>0</v>
      </c>
      <c r="K7705" s="89">
        <v>0</v>
      </c>
      <c r="L7705" s="89">
        <v>0</v>
      </c>
      <c r="M7705" s="89">
        <v>0</v>
      </c>
      <c r="N7705" s="89">
        <v>0</v>
      </c>
      <c r="O7705" s="89">
        <v>0</v>
      </c>
      <c r="P7705" s="89">
        <v>392</v>
      </c>
      <c r="Q7705" s="89">
        <v>10313.5</v>
      </c>
      <c r="R7705" s="88">
        <f>VLOOKUP(P7705,NEW_TRAIN_TEST!$A$1:$M$980,13,0)</f>
        <v>10138</v>
      </c>
      <c r="S7705" s="88">
        <f>VLOOKUP(P7705,NEW_TRAIN_TEST!$A$1:$M$980,11,0)</f>
        <v>10435</v>
      </c>
      <c r="T7705" s="6">
        <f t="shared" si="240"/>
        <v>0</v>
      </c>
      <c r="U7705" s="6">
        <f t="shared" si="241"/>
        <v>0</v>
      </c>
    </row>
    <row r="7706" spans="1:21" x14ac:dyDescent="0.2">
      <c r="A7706" s="88">
        <v>7707</v>
      </c>
      <c r="B7706" s="88">
        <v>4</v>
      </c>
      <c r="C7706" s="88" t="s">
        <v>2130</v>
      </c>
      <c r="D7706" s="89" t="s">
        <v>1699</v>
      </c>
      <c r="E7706" s="89">
        <v>14</v>
      </c>
      <c r="F7706" s="89">
        <v>0</v>
      </c>
      <c r="G7706" s="89">
        <v>0</v>
      </c>
      <c r="H7706" s="89">
        <v>0</v>
      </c>
      <c r="I7706" s="89">
        <v>0</v>
      </c>
      <c r="J7706" s="89">
        <v>0</v>
      </c>
      <c r="K7706" s="89">
        <v>0</v>
      </c>
      <c r="L7706" s="89">
        <v>0</v>
      </c>
      <c r="M7706" s="89">
        <v>0</v>
      </c>
      <c r="N7706" s="89">
        <v>0</v>
      </c>
      <c r="O7706" s="89">
        <v>0</v>
      </c>
      <c r="P7706" s="89">
        <v>880</v>
      </c>
      <c r="Q7706" s="89">
        <v>11509.5</v>
      </c>
      <c r="R7706" s="88">
        <f>VLOOKUP(P7706,NEW_TRAIN_TEST!$A$1:$M$980,13,0)</f>
        <v>10879</v>
      </c>
      <c r="S7706" s="88">
        <f>VLOOKUP(P7706,NEW_TRAIN_TEST!$A$1:$M$980,11,0)</f>
        <v>11689</v>
      </c>
      <c r="T7706" s="6">
        <f t="shared" si="240"/>
        <v>0</v>
      </c>
      <c r="U7706" s="6">
        <f t="shared" si="241"/>
        <v>0</v>
      </c>
    </row>
    <row r="7707" spans="1:21" x14ac:dyDescent="0.2">
      <c r="A7707" s="88">
        <v>7708</v>
      </c>
      <c r="B7707" s="88">
        <v>4</v>
      </c>
      <c r="C7707" s="88" t="s">
        <v>2130</v>
      </c>
      <c r="D7707" s="89" t="s">
        <v>1699</v>
      </c>
      <c r="E7707" s="89">
        <v>3</v>
      </c>
      <c r="F7707" s="89">
        <v>2</v>
      </c>
      <c r="G7707" s="89">
        <v>0</v>
      </c>
      <c r="H7707" s="89">
        <v>2</v>
      </c>
      <c r="I7707" s="89">
        <v>2</v>
      </c>
      <c r="J7707" s="89">
        <v>0</v>
      </c>
      <c r="K7707" s="89">
        <v>0</v>
      </c>
      <c r="L7707" s="89">
        <v>0</v>
      </c>
      <c r="M7707" s="89">
        <v>0</v>
      </c>
      <c r="N7707" s="89">
        <v>0</v>
      </c>
      <c r="O7707" s="89">
        <v>2</v>
      </c>
      <c r="P7707" s="89">
        <v>289</v>
      </c>
      <c r="Q7707" s="89">
        <v>9640.5</v>
      </c>
      <c r="R7707" s="88">
        <f>VLOOKUP(P7707,NEW_TRAIN_TEST!$A$1:$M$980,13,0)</f>
        <v>8974</v>
      </c>
      <c r="S7707" s="88">
        <f>VLOOKUP(P7707,NEW_TRAIN_TEST!$A$1:$M$980,11,0)</f>
        <v>9765</v>
      </c>
      <c r="T7707" s="6">
        <f t="shared" si="240"/>
        <v>0</v>
      </c>
      <c r="U7707" s="6">
        <f t="shared" si="241"/>
        <v>0</v>
      </c>
    </row>
    <row r="7708" spans="1:21" x14ac:dyDescent="0.2">
      <c r="A7708" s="88">
        <v>7709</v>
      </c>
      <c r="B7708" s="88">
        <v>4</v>
      </c>
      <c r="C7708" s="88" t="s">
        <v>2130</v>
      </c>
      <c r="D7708" s="89" t="s">
        <v>1699</v>
      </c>
      <c r="E7708" s="89">
        <v>13</v>
      </c>
      <c r="F7708" s="89">
        <v>0</v>
      </c>
      <c r="G7708" s="89">
        <v>0</v>
      </c>
      <c r="H7708" s="89">
        <v>0</v>
      </c>
      <c r="I7708" s="89">
        <v>0</v>
      </c>
      <c r="J7708" s="89">
        <v>0</v>
      </c>
      <c r="K7708" s="89">
        <v>0</v>
      </c>
      <c r="L7708" s="89">
        <v>0</v>
      </c>
      <c r="M7708" s="89">
        <v>0</v>
      </c>
      <c r="N7708" s="89">
        <v>0</v>
      </c>
      <c r="O7708" s="89">
        <v>0</v>
      </c>
      <c r="P7708" s="89">
        <v>99</v>
      </c>
      <c r="Q7708" s="89">
        <v>650</v>
      </c>
      <c r="R7708" s="88">
        <f>VLOOKUP(P7708,NEW_TRAIN_TEST!$A$1:$M$980,13,0)</f>
        <v>621.5</v>
      </c>
      <c r="S7708" s="88">
        <f>VLOOKUP(P7708,NEW_TRAIN_TEST!$A$1:$M$980,11,0)</f>
        <v>661</v>
      </c>
      <c r="T7708" s="6">
        <f t="shared" si="240"/>
        <v>0</v>
      </c>
      <c r="U7708" s="6">
        <f t="shared" si="241"/>
        <v>0</v>
      </c>
    </row>
    <row r="7709" spans="1:21" x14ac:dyDescent="0.2">
      <c r="A7709" s="88">
        <v>7710</v>
      </c>
      <c r="B7709" s="88">
        <v>4</v>
      </c>
      <c r="C7709" s="88" t="s">
        <v>2130</v>
      </c>
      <c r="D7709" s="89" t="s">
        <v>1699</v>
      </c>
      <c r="E7709" s="89">
        <v>4</v>
      </c>
      <c r="F7709" s="89">
        <v>4</v>
      </c>
      <c r="G7709" s="89">
        <v>0</v>
      </c>
      <c r="H7709" s="89">
        <v>2</v>
      </c>
      <c r="I7709" s="89">
        <v>2</v>
      </c>
      <c r="J7709" s="89">
        <v>0</v>
      </c>
      <c r="K7709" s="89">
        <v>0</v>
      </c>
      <c r="L7709" s="89">
        <v>1</v>
      </c>
      <c r="M7709" s="89">
        <v>26</v>
      </c>
      <c r="N7709" s="89">
        <v>0</v>
      </c>
      <c r="O7709" s="89">
        <v>2</v>
      </c>
      <c r="P7709" s="89">
        <v>99</v>
      </c>
      <c r="Q7709" s="89">
        <v>652.5</v>
      </c>
      <c r="R7709" s="88">
        <f>VLOOKUP(P7709,NEW_TRAIN_TEST!$A$1:$M$980,13,0)</f>
        <v>621.5</v>
      </c>
      <c r="S7709" s="88">
        <f>VLOOKUP(P7709,NEW_TRAIN_TEST!$A$1:$M$980,11,0)</f>
        <v>661</v>
      </c>
      <c r="T7709" s="6">
        <f t="shared" si="240"/>
        <v>1</v>
      </c>
      <c r="U7709" s="6">
        <f t="shared" si="241"/>
        <v>1</v>
      </c>
    </row>
    <row r="7710" spans="1:21" x14ac:dyDescent="0.2">
      <c r="A7710" s="88">
        <v>7711</v>
      </c>
      <c r="B7710" s="88">
        <v>4</v>
      </c>
      <c r="C7710" s="88" t="s">
        <v>2130</v>
      </c>
      <c r="D7710" s="89" t="s">
        <v>1699</v>
      </c>
      <c r="E7710" s="89">
        <v>13</v>
      </c>
      <c r="F7710" s="89">
        <v>1</v>
      </c>
      <c r="G7710" s="89">
        <v>0</v>
      </c>
      <c r="H7710" s="89">
        <v>0</v>
      </c>
      <c r="I7710" s="89">
        <v>2</v>
      </c>
      <c r="J7710" s="89">
        <v>0</v>
      </c>
      <c r="K7710" s="89">
        <v>0</v>
      </c>
      <c r="L7710" s="89">
        <v>0</v>
      </c>
      <c r="M7710" s="89">
        <v>0</v>
      </c>
      <c r="N7710" s="89">
        <v>0</v>
      </c>
      <c r="O7710" s="89">
        <v>2</v>
      </c>
      <c r="P7710" s="89">
        <v>387</v>
      </c>
      <c r="Q7710" s="89">
        <v>12136.5</v>
      </c>
      <c r="R7710" s="88">
        <f>VLOOKUP(P7710,NEW_TRAIN_TEST!$A$1:$M$980,13,0)</f>
        <v>11885.5</v>
      </c>
      <c r="S7710" s="88">
        <f>VLOOKUP(P7710,NEW_TRAIN_TEST!$A$1:$M$980,11,0)</f>
        <v>13041</v>
      </c>
      <c r="T7710" s="6">
        <f t="shared" si="240"/>
        <v>0</v>
      </c>
      <c r="U7710" s="6">
        <f t="shared" si="241"/>
        <v>0</v>
      </c>
    </row>
    <row r="7711" spans="1:21" x14ac:dyDescent="0.2">
      <c r="A7711" s="88">
        <v>7712</v>
      </c>
      <c r="B7711" s="88">
        <v>4</v>
      </c>
      <c r="C7711" s="88" t="s">
        <v>2130</v>
      </c>
      <c r="D7711" s="89" t="s">
        <v>1699</v>
      </c>
      <c r="E7711" s="89">
        <v>18</v>
      </c>
      <c r="F7711" s="89">
        <v>0</v>
      </c>
      <c r="G7711" s="89">
        <v>0</v>
      </c>
      <c r="H7711" s="89">
        <v>0</v>
      </c>
      <c r="I7711" s="89">
        <v>0</v>
      </c>
      <c r="J7711" s="89">
        <v>0</v>
      </c>
      <c r="K7711" s="89">
        <v>0</v>
      </c>
      <c r="L7711" s="89">
        <v>0</v>
      </c>
      <c r="M7711" s="89">
        <v>0</v>
      </c>
      <c r="N7711" s="89">
        <v>0</v>
      </c>
      <c r="O7711" s="89">
        <v>0</v>
      </c>
      <c r="P7711" s="89">
        <v>892</v>
      </c>
      <c r="Q7711" s="89">
        <v>13930</v>
      </c>
      <c r="R7711" s="88">
        <f>VLOOKUP(P7711,NEW_TRAIN_TEST!$A$1:$M$980,13,0)</f>
        <v>12456</v>
      </c>
      <c r="S7711" s="88">
        <f>VLOOKUP(P7711,NEW_TRAIN_TEST!$A$1:$M$980,11,0)</f>
        <v>14248</v>
      </c>
      <c r="T7711" s="6">
        <f t="shared" si="240"/>
        <v>0</v>
      </c>
      <c r="U7711" s="6">
        <f t="shared" si="241"/>
        <v>0</v>
      </c>
    </row>
    <row r="7712" spans="1:21" x14ac:dyDescent="0.2">
      <c r="A7712" s="88">
        <v>7713</v>
      </c>
      <c r="B7712" s="88">
        <v>4</v>
      </c>
      <c r="C7712" s="88" t="s">
        <v>2130</v>
      </c>
      <c r="D7712" s="89" t="s">
        <v>1699</v>
      </c>
      <c r="E7712" s="89">
        <v>11</v>
      </c>
      <c r="F7712" s="89">
        <v>2</v>
      </c>
      <c r="G7712" s="89">
        <v>0</v>
      </c>
      <c r="H7712" s="89">
        <v>2</v>
      </c>
      <c r="I7712" s="89">
        <v>2</v>
      </c>
      <c r="J7712" s="89">
        <v>0</v>
      </c>
      <c r="K7712" s="89">
        <v>0</v>
      </c>
      <c r="L7712" s="89">
        <v>0</v>
      </c>
      <c r="M7712" s="89">
        <v>0</v>
      </c>
      <c r="N7712" s="89">
        <v>0</v>
      </c>
      <c r="O7712" s="89">
        <v>2</v>
      </c>
      <c r="P7712" s="89">
        <v>835</v>
      </c>
      <c r="Q7712" s="89">
        <v>5988.5</v>
      </c>
      <c r="R7712" s="88">
        <f>VLOOKUP(P7712,NEW_TRAIN_TEST!$A$1:$M$980,13,0)</f>
        <v>4954</v>
      </c>
      <c r="S7712" s="88">
        <f>VLOOKUP(P7712,NEW_TRAIN_TEST!$A$1:$M$980,11,0)</f>
        <v>6161</v>
      </c>
      <c r="T7712" s="6">
        <f t="shared" si="240"/>
        <v>0</v>
      </c>
      <c r="U7712" s="6">
        <f t="shared" si="241"/>
        <v>0</v>
      </c>
    </row>
    <row r="7713" spans="1:21" x14ac:dyDescent="0.2">
      <c r="A7713" s="88">
        <v>7714</v>
      </c>
      <c r="B7713" s="88">
        <v>4</v>
      </c>
      <c r="C7713" s="88" t="s">
        <v>2130</v>
      </c>
      <c r="D7713" s="89" t="s">
        <v>1699</v>
      </c>
      <c r="E7713" s="89">
        <v>10</v>
      </c>
      <c r="F7713" s="89">
        <v>0</v>
      </c>
      <c r="G7713" s="89">
        <v>1</v>
      </c>
      <c r="H7713" s="89">
        <v>0</v>
      </c>
      <c r="I7713" s="89">
        <v>0</v>
      </c>
      <c r="J7713" s="89">
        <v>0</v>
      </c>
      <c r="K7713" s="89">
        <v>0</v>
      </c>
      <c r="L7713" s="89">
        <v>1</v>
      </c>
      <c r="M7713" s="89">
        <v>26</v>
      </c>
      <c r="N7713" s="89">
        <v>0</v>
      </c>
      <c r="O7713" s="89">
        <v>0</v>
      </c>
      <c r="P7713" s="89">
        <v>93</v>
      </c>
      <c r="Q7713" s="89">
        <v>628</v>
      </c>
      <c r="R7713" s="88">
        <f>VLOOKUP(P7713,NEW_TRAIN_TEST!$A$1:$M$980,13,0)</f>
        <v>611</v>
      </c>
      <c r="S7713" s="88">
        <f>VLOOKUP(P7713,NEW_TRAIN_TEST!$A$1:$M$980,11,0)</f>
        <v>638</v>
      </c>
      <c r="T7713" s="6">
        <f t="shared" si="240"/>
        <v>1</v>
      </c>
      <c r="U7713" s="6">
        <f t="shared" si="241"/>
        <v>1</v>
      </c>
    </row>
    <row r="7714" spans="1:21" x14ac:dyDescent="0.2">
      <c r="A7714" s="88">
        <v>7715</v>
      </c>
      <c r="B7714" s="88">
        <v>4</v>
      </c>
      <c r="C7714" s="88" t="s">
        <v>2130</v>
      </c>
      <c r="D7714" s="89" t="s">
        <v>1699</v>
      </c>
      <c r="E7714" s="89">
        <v>8</v>
      </c>
      <c r="F7714" s="89">
        <v>4</v>
      </c>
      <c r="G7714" s="89">
        <v>1</v>
      </c>
      <c r="H7714" s="89">
        <v>2</v>
      </c>
      <c r="I7714" s="89">
        <v>2</v>
      </c>
      <c r="J7714" s="89">
        <v>0</v>
      </c>
      <c r="K7714" s="89">
        <v>0</v>
      </c>
      <c r="L7714" s="89">
        <v>1</v>
      </c>
      <c r="M7714" s="89">
        <v>26</v>
      </c>
      <c r="N7714" s="89">
        <v>0</v>
      </c>
      <c r="O7714" s="89">
        <v>2</v>
      </c>
      <c r="P7714" s="89">
        <v>93</v>
      </c>
      <c r="Q7714" s="89">
        <v>631</v>
      </c>
      <c r="R7714" s="88">
        <f>VLOOKUP(P7714,NEW_TRAIN_TEST!$A$1:$M$980,13,0)</f>
        <v>611</v>
      </c>
      <c r="S7714" s="88">
        <f>VLOOKUP(P7714,NEW_TRAIN_TEST!$A$1:$M$980,11,0)</f>
        <v>638</v>
      </c>
      <c r="T7714" s="6">
        <f t="shared" si="240"/>
        <v>1</v>
      </c>
      <c r="U7714" s="6">
        <f t="shared" si="241"/>
        <v>1</v>
      </c>
    </row>
    <row r="7715" spans="1:21" x14ac:dyDescent="0.2">
      <c r="A7715" s="88">
        <v>7716</v>
      </c>
      <c r="B7715" s="88">
        <v>4</v>
      </c>
      <c r="C7715" s="88" t="s">
        <v>2130</v>
      </c>
      <c r="D7715" s="89" t="s">
        <v>1699</v>
      </c>
      <c r="E7715" s="89">
        <v>15</v>
      </c>
      <c r="F7715" s="89">
        <v>0</v>
      </c>
      <c r="G7715" s="89">
        <v>0</v>
      </c>
      <c r="H7715" s="89">
        <v>0</v>
      </c>
      <c r="I7715" s="89">
        <v>0</v>
      </c>
      <c r="J7715" s="89">
        <v>0</v>
      </c>
      <c r="K7715" s="89">
        <v>0</v>
      </c>
      <c r="L7715" s="89">
        <v>0</v>
      </c>
      <c r="M7715" s="89">
        <v>0</v>
      </c>
      <c r="N7715" s="89">
        <v>0</v>
      </c>
      <c r="O7715" s="89">
        <v>0</v>
      </c>
      <c r="P7715" s="89">
        <v>881</v>
      </c>
      <c r="Q7715" s="89">
        <v>13327</v>
      </c>
      <c r="R7715" s="88">
        <f>VLOOKUP(P7715,NEW_TRAIN_TEST!$A$1:$M$980,13,0)</f>
        <v>11936</v>
      </c>
      <c r="S7715" s="88">
        <f>VLOOKUP(P7715,NEW_TRAIN_TEST!$A$1:$M$980,11,0)</f>
        <v>13644</v>
      </c>
      <c r="T7715" s="6">
        <f t="shared" si="240"/>
        <v>0</v>
      </c>
      <c r="U7715" s="6">
        <f t="shared" si="241"/>
        <v>0</v>
      </c>
    </row>
    <row r="7716" spans="1:21" x14ac:dyDescent="0.2">
      <c r="A7716" s="88">
        <v>7717</v>
      </c>
      <c r="B7716" s="88">
        <v>4</v>
      </c>
      <c r="C7716" s="88" t="s">
        <v>2130</v>
      </c>
      <c r="D7716" s="89" t="s">
        <v>1699</v>
      </c>
      <c r="E7716" s="89">
        <v>0</v>
      </c>
      <c r="F7716" s="89">
        <v>2</v>
      </c>
      <c r="G7716" s="89">
        <v>0</v>
      </c>
      <c r="H7716" s="89">
        <v>0</v>
      </c>
      <c r="I7716" s="89">
        <v>2</v>
      </c>
      <c r="J7716" s="89">
        <v>0</v>
      </c>
      <c r="K7716" s="89">
        <v>0</v>
      </c>
      <c r="L7716" s="89">
        <v>0</v>
      </c>
      <c r="M7716" s="89">
        <v>0</v>
      </c>
      <c r="N7716" s="89">
        <v>0</v>
      </c>
      <c r="O7716" s="89">
        <v>2</v>
      </c>
      <c r="P7716" s="89">
        <v>447</v>
      </c>
      <c r="Q7716" s="89">
        <v>10153.5</v>
      </c>
      <c r="R7716" s="88">
        <f>VLOOKUP(P7716,NEW_TRAIN_TEST!$A$1:$M$980,13,0)</f>
        <v>10153.5</v>
      </c>
      <c r="S7716" s="88">
        <f>VLOOKUP(P7716,NEW_TRAIN_TEST!$A$1:$M$980,11,0)</f>
        <v>10232</v>
      </c>
      <c r="T7716" s="6">
        <f t="shared" si="240"/>
        <v>0</v>
      </c>
      <c r="U7716" s="6">
        <f t="shared" si="241"/>
        <v>0</v>
      </c>
    </row>
    <row r="7717" spans="1:21" x14ac:dyDescent="0.2">
      <c r="A7717" s="88">
        <v>7718</v>
      </c>
      <c r="B7717" s="88">
        <v>4</v>
      </c>
      <c r="C7717" s="88" t="s">
        <v>2130</v>
      </c>
      <c r="D7717" s="89" t="s">
        <v>1699</v>
      </c>
      <c r="E7717" s="89">
        <v>0</v>
      </c>
      <c r="F7717" s="89">
        <v>2</v>
      </c>
      <c r="G7717" s="89">
        <v>0</v>
      </c>
      <c r="H7717" s="89">
        <v>2</v>
      </c>
      <c r="I7717" s="89">
        <v>2</v>
      </c>
      <c r="J7717" s="89">
        <v>0</v>
      </c>
      <c r="K7717" s="89">
        <v>0</v>
      </c>
      <c r="L7717" s="89">
        <v>0</v>
      </c>
      <c r="M7717" s="89">
        <v>0</v>
      </c>
      <c r="N7717" s="89">
        <v>0</v>
      </c>
      <c r="O7717" s="89">
        <v>2</v>
      </c>
      <c r="P7717" s="89">
        <v>447</v>
      </c>
      <c r="Q7717" s="89">
        <v>10179.5</v>
      </c>
      <c r="R7717" s="88">
        <f>VLOOKUP(P7717,NEW_TRAIN_TEST!$A$1:$M$980,13,0)</f>
        <v>10153.5</v>
      </c>
      <c r="S7717" s="88">
        <f>VLOOKUP(P7717,NEW_TRAIN_TEST!$A$1:$M$980,11,0)</f>
        <v>10232</v>
      </c>
      <c r="T7717" s="6">
        <f t="shared" si="240"/>
        <v>0</v>
      </c>
      <c r="U7717" s="6">
        <f t="shared" si="241"/>
        <v>0</v>
      </c>
    </row>
    <row r="7718" spans="1:21" x14ac:dyDescent="0.2">
      <c r="A7718" s="88">
        <v>7719</v>
      </c>
      <c r="B7718" s="88">
        <v>4</v>
      </c>
      <c r="C7718" s="88" t="s">
        <v>2130</v>
      </c>
      <c r="D7718" s="89" t="s">
        <v>1699</v>
      </c>
      <c r="E7718" s="89">
        <v>0</v>
      </c>
      <c r="F7718" s="89">
        <v>4</v>
      </c>
      <c r="G7718" s="89">
        <v>0</v>
      </c>
      <c r="H7718" s="89">
        <v>2</v>
      </c>
      <c r="I7718" s="89">
        <v>2</v>
      </c>
      <c r="J7718" s="89">
        <v>0</v>
      </c>
      <c r="K7718" s="89">
        <v>0</v>
      </c>
      <c r="L7718" s="89">
        <v>0</v>
      </c>
      <c r="M7718" s="89">
        <v>0</v>
      </c>
      <c r="N7718" s="89">
        <v>0</v>
      </c>
      <c r="O7718" s="89">
        <v>2</v>
      </c>
      <c r="P7718" s="89">
        <v>447</v>
      </c>
      <c r="Q7718" s="89">
        <v>10189</v>
      </c>
      <c r="R7718" s="88">
        <f>VLOOKUP(P7718,NEW_TRAIN_TEST!$A$1:$M$980,13,0)</f>
        <v>10153.5</v>
      </c>
      <c r="S7718" s="88">
        <f>VLOOKUP(P7718,NEW_TRAIN_TEST!$A$1:$M$980,11,0)</f>
        <v>10232</v>
      </c>
      <c r="T7718" s="6">
        <f t="shared" si="240"/>
        <v>0</v>
      </c>
      <c r="U7718" s="6">
        <f t="shared" si="241"/>
        <v>0</v>
      </c>
    </row>
    <row r="7719" spans="1:21" x14ac:dyDescent="0.2">
      <c r="A7719" s="88">
        <v>7720</v>
      </c>
      <c r="B7719" s="88">
        <v>4</v>
      </c>
      <c r="C7719" s="88" t="s">
        <v>2130</v>
      </c>
      <c r="D7719" s="89" t="s">
        <v>1699</v>
      </c>
      <c r="E7719" s="89">
        <v>0</v>
      </c>
      <c r="F7719" s="89">
        <v>5</v>
      </c>
      <c r="G7719" s="89">
        <v>0</v>
      </c>
      <c r="H7719" s="89">
        <v>0</v>
      </c>
      <c r="I7719" s="89">
        <v>2</v>
      </c>
      <c r="J7719" s="89">
        <v>0</v>
      </c>
      <c r="K7719" s="89">
        <v>0</v>
      </c>
      <c r="L7719" s="89">
        <v>0</v>
      </c>
      <c r="M7719" s="89">
        <v>0</v>
      </c>
      <c r="N7719" s="89">
        <v>0</v>
      </c>
      <c r="O7719" s="89">
        <v>2</v>
      </c>
      <c r="P7719" s="89">
        <v>447</v>
      </c>
      <c r="Q7719" s="89">
        <v>10189.5</v>
      </c>
      <c r="R7719" s="88">
        <f>VLOOKUP(P7719,NEW_TRAIN_TEST!$A$1:$M$980,13,0)</f>
        <v>10153.5</v>
      </c>
      <c r="S7719" s="88">
        <f>VLOOKUP(P7719,NEW_TRAIN_TEST!$A$1:$M$980,11,0)</f>
        <v>10232</v>
      </c>
      <c r="T7719" s="6">
        <f t="shared" si="240"/>
        <v>0</v>
      </c>
      <c r="U7719" s="6">
        <f t="shared" si="241"/>
        <v>0</v>
      </c>
    </row>
    <row r="7720" spans="1:21" x14ac:dyDescent="0.2">
      <c r="A7720" s="88">
        <v>7721</v>
      </c>
      <c r="B7720" s="88">
        <v>4</v>
      </c>
      <c r="C7720" s="88" t="s">
        <v>2130</v>
      </c>
      <c r="D7720" s="89" t="s">
        <v>1699</v>
      </c>
      <c r="E7720" s="89">
        <v>0</v>
      </c>
      <c r="F7720" s="89">
        <v>5</v>
      </c>
      <c r="G7720" s="89">
        <v>0</v>
      </c>
      <c r="H7720" s="89">
        <v>0</v>
      </c>
      <c r="I7720" s="89">
        <v>2</v>
      </c>
      <c r="J7720" s="89">
        <v>0</v>
      </c>
      <c r="K7720" s="89">
        <v>0</v>
      </c>
      <c r="L7720" s="89">
        <v>0</v>
      </c>
      <c r="M7720" s="89">
        <v>0</v>
      </c>
      <c r="N7720" s="89">
        <v>0</v>
      </c>
      <c r="O7720" s="89">
        <v>2</v>
      </c>
      <c r="P7720" s="89">
        <v>447</v>
      </c>
      <c r="Q7720" s="89">
        <v>10200.5</v>
      </c>
      <c r="R7720" s="88">
        <f>VLOOKUP(P7720,NEW_TRAIN_TEST!$A$1:$M$980,13,0)</f>
        <v>10153.5</v>
      </c>
      <c r="S7720" s="88">
        <f>VLOOKUP(P7720,NEW_TRAIN_TEST!$A$1:$M$980,11,0)</f>
        <v>10232</v>
      </c>
      <c r="T7720" s="6">
        <f t="shared" si="240"/>
        <v>0</v>
      </c>
      <c r="U7720" s="6">
        <f t="shared" si="241"/>
        <v>0</v>
      </c>
    </row>
    <row r="7721" spans="1:21" x14ac:dyDescent="0.2">
      <c r="A7721" s="88">
        <v>7722</v>
      </c>
      <c r="B7721" s="88">
        <v>4</v>
      </c>
      <c r="C7721" s="88" t="s">
        <v>2130</v>
      </c>
      <c r="D7721" s="89" t="s">
        <v>1699</v>
      </c>
      <c r="E7721" s="89">
        <v>0</v>
      </c>
      <c r="F7721" s="89">
        <v>9</v>
      </c>
      <c r="G7721" s="89">
        <v>0</v>
      </c>
      <c r="H7721" s="89">
        <v>0</v>
      </c>
      <c r="I7721" s="89">
        <v>2</v>
      </c>
      <c r="J7721" s="89">
        <v>0</v>
      </c>
      <c r="K7721" s="89">
        <v>0</v>
      </c>
      <c r="L7721" s="89">
        <v>0</v>
      </c>
      <c r="M7721" s="89">
        <v>0</v>
      </c>
      <c r="N7721" s="89">
        <v>0</v>
      </c>
      <c r="O7721" s="89">
        <v>2</v>
      </c>
      <c r="P7721" s="89">
        <v>447</v>
      </c>
      <c r="Q7721" s="89">
        <v>10209.75</v>
      </c>
      <c r="R7721" s="88">
        <f>VLOOKUP(P7721,NEW_TRAIN_TEST!$A$1:$M$980,13,0)</f>
        <v>10153.5</v>
      </c>
      <c r="S7721" s="88">
        <f>VLOOKUP(P7721,NEW_TRAIN_TEST!$A$1:$M$980,11,0)</f>
        <v>10232</v>
      </c>
      <c r="T7721" s="6">
        <f t="shared" si="240"/>
        <v>0</v>
      </c>
      <c r="U7721" s="6">
        <f t="shared" si="241"/>
        <v>0</v>
      </c>
    </row>
    <row r="7722" spans="1:21" x14ac:dyDescent="0.2">
      <c r="A7722" s="88">
        <v>7723</v>
      </c>
      <c r="B7722" s="88">
        <v>4</v>
      </c>
      <c r="C7722" s="88" t="s">
        <v>2130</v>
      </c>
      <c r="D7722" s="89" t="s">
        <v>1699</v>
      </c>
      <c r="E7722" s="89">
        <v>0</v>
      </c>
      <c r="F7722" s="89">
        <v>0</v>
      </c>
      <c r="G7722" s="89">
        <v>0</v>
      </c>
      <c r="H7722" s="89">
        <v>0</v>
      </c>
      <c r="I7722" s="89">
        <v>0</v>
      </c>
      <c r="J7722" s="89">
        <v>0</v>
      </c>
      <c r="K7722" s="89">
        <v>0</v>
      </c>
      <c r="L7722" s="89">
        <v>0</v>
      </c>
      <c r="M7722" s="89">
        <v>0</v>
      </c>
      <c r="N7722" s="89">
        <v>1</v>
      </c>
      <c r="O7722" s="89">
        <v>0</v>
      </c>
      <c r="P7722" s="89">
        <v>447</v>
      </c>
      <c r="Q7722" s="89">
        <v>10216</v>
      </c>
      <c r="R7722" s="88">
        <f>VLOOKUP(P7722,NEW_TRAIN_TEST!$A$1:$M$980,13,0)</f>
        <v>10153.5</v>
      </c>
      <c r="S7722" s="88">
        <f>VLOOKUP(P7722,NEW_TRAIN_TEST!$A$1:$M$980,11,0)</f>
        <v>10232</v>
      </c>
      <c r="T7722" s="6">
        <f t="shared" si="240"/>
        <v>0</v>
      </c>
      <c r="U7722" s="6">
        <f t="shared" si="241"/>
        <v>0</v>
      </c>
    </row>
    <row r="7723" spans="1:21" x14ac:dyDescent="0.2">
      <c r="A7723" s="88">
        <v>7724</v>
      </c>
      <c r="B7723" s="88">
        <v>4</v>
      </c>
      <c r="C7723" s="88" t="s">
        <v>2130</v>
      </c>
      <c r="D7723" s="89" t="s">
        <v>1699</v>
      </c>
      <c r="E7723" s="89">
        <v>0</v>
      </c>
      <c r="F7723" s="89">
        <v>2</v>
      </c>
      <c r="G7723" s="89">
        <v>0</v>
      </c>
      <c r="H7723" s="89">
        <v>2</v>
      </c>
      <c r="I7723" s="89">
        <v>2</v>
      </c>
      <c r="J7723" s="89">
        <v>0</v>
      </c>
      <c r="K7723" s="89">
        <v>0</v>
      </c>
      <c r="L7723" s="89">
        <v>0</v>
      </c>
      <c r="M7723" s="89">
        <v>0</v>
      </c>
      <c r="N7723" s="89">
        <v>0</v>
      </c>
      <c r="O7723" s="89">
        <v>2</v>
      </c>
      <c r="P7723" s="89">
        <v>434</v>
      </c>
      <c r="Q7723" s="89">
        <v>10840</v>
      </c>
      <c r="R7723" s="88">
        <f>VLOOKUP(P7723,NEW_TRAIN_TEST!$A$1:$M$980,13,0)</f>
        <v>10840</v>
      </c>
      <c r="S7723" s="88">
        <f>VLOOKUP(P7723,NEW_TRAIN_TEST!$A$1:$M$980,11,0)</f>
        <v>10884</v>
      </c>
      <c r="T7723" s="6">
        <f t="shared" si="240"/>
        <v>0</v>
      </c>
      <c r="U7723" s="6">
        <f t="shared" si="241"/>
        <v>0</v>
      </c>
    </row>
    <row r="7724" spans="1:21" x14ac:dyDescent="0.2">
      <c r="A7724" s="88">
        <v>7725</v>
      </c>
      <c r="B7724" s="88">
        <v>4</v>
      </c>
      <c r="C7724" s="88" t="s">
        <v>2130</v>
      </c>
      <c r="D7724" s="89" t="s">
        <v>1699</v>
      </c>
      <c r="E7724" s="89">
        <v>0</v>
      </c>
      <c r="F7724" s="89">
        <v>2</v>
      </c>
      <c r="G7724" s="89">
        <v>1</v>
      </c>
      <c r="H7724" s="89">
        <v>2</v>
      </c>
      <c r="I7724" s="89">
        <v>2</v>
      </c>
      <c r="J7724" s="89">
        <v>0</v>
      </c>
      <c r="K7724" s="89">
        <v>0</v>
      </c>
      <c r="L7724" s="89">
        <v>0</v>
      </c>
      <c r="M7724" s="89">
        <v>0</v>
      </c>
      <c r="N7724" s="89">
        <v>0</v>
      </c>
      <c r="O7724" s="89">
        <v>2</v>
      </c>
      <c r="P7724" s="89">
        <v>434</v>
      </c>
      <c r="Q7724" s="89">
        <v>10852.5</v>
      </c>
      <c r="R7724" s="88">
        <f>VLOOKUP(P7724,NEW_TRAIN_TEST!$A$1:$M$980,13,0)</f>
        <v>10840</v>
      </c>
      <c r="S7724" s="88">
        <f>VLOOKUP(P7724,NEW_TRAIN_TEST!$A$1:$M$980,11,0)</f>
        <v>10884</v>
      </c>
      <c r="T7724" s="6">
        <f t="shared" si="240"/>
        <v>0</v>
      </c>
      <c r="U7724" s="6">
        <f t="shared" si="241"/>
        <v>0</v>
      </c>
    </row>
    <row r="7725" spans="1:21" x14ac:dyDescent="0.2">
      <c r="A7725" s="88">
        <v>7726</v>
      </c>
      <c r="B7725" s="88">
        <v>4</v>
      </c>
      <c r="C7725" s="88" t="s">
        <v>2130</v>
      </c>
      <c r="D7725" s="89" t="s">
        <v>1699</v>
      </c>
      <c r="E7725" s="89">
        <v>0</v>
      </c>
      <c r="F7725" s="89">
        <v>2</v>
      </c>
      <c r="G7725" s="89">
        <v>0</v>
      </c>
      <c r="H7725" s="89">
        <v>2</v>
      </c>
      <c r="I7725" s="89">
        <v>2</v>
      </c>
      <c r="J7725" s="89">
        <v>0</v>
      </c>
      <c r="K7725" s="89">
        <v>0</v>
      </c>
      <c r="L7725" s="89">
        <v>0</v>
      </c>
      <c r="M7725" s="89">
        <v>0</v>
      </c>
      <c r="N7725" s="89">
        <v>0</v>
      </c>
      <c r="O7725" s="89">
        <v>2</v>
      </c>
      <c r="P7725" s="89">
        <v>434</v>
      </c>
      <c r="Q7725" s="89">
        <v>10856.33</v>
      </c>
      <c r="R7725" s="88">
        <f>VLOOKUP(P7725,NEW_TRAIN_TEST!$A$1:$M$980,13,0)</f>
        <v>10840</v>
      </c>
      <c r="S7725" s="88">
        <f>VLOOKUP(P7725,NEW_TRAIN_TEST!$A$1:$M$980,11,0)</f>
        <v>10884</v>
      </c>
      <c r="T7725" s="6">
        <f t="shared" si="240"/>
        <v>0</v>
      </c>
      <c r="U7725" s="6">
        <f t="shared" si="241"/>
        <v>0</v>
      </c>
    </row>
    <row r="7726" spans="1:21" x14ac:dyDescent="0.2">
      <c r="A7726" s="88">
        <v>7727</v>
      </c>
      <c r="B7726" s="88">
        <v>4</v>
      </c>
      <c r="C7726" s="88" t="s">
        <v>2130</v>
      </c>
      <c r="D7726" s="89" t="s">
        <v>1699</v>
      </c>
      <c r="E7726" s="89">
        <v>0</v>
      </c>
      <c r="F7726" s="89">
        <v>5</v>
      </c>
      <c r="G7726" s="89">
        <v>0</v>
      </c>
      <c r="H7726" s="89">
        <v>0</v>
      </c>
      <c r="I7726" s="89">
        <v>0</v>
      </c>
      <c r="J7726" s="89">
        <v>0</v>
      </c>
      <c r="K7726" s="89">
        <v>0</v>
      </c>
      <c r="L7726" s="89">
        <v>0</v>
      </c>
      <c r="M7726" s="89">
        <v>0</v>
      </c>
      <c r="N7726" s="89">
        <v>0</v>
      </c>
      <c r="O7726" s="89">
        <v>0</v>
      </c>
      <c r="P7726" s="89">
        <v>434</v>
      </c>
      <c r="Q7726" s="89">
        <v>10857.17</v>
      </c>
      <c r="R7726" s="88">
        <f>VLOOKUP(P7726,NEW_TRAIN_TEST!$A$1:$M$980,13,0)</f>
        <v>10840</v>
      </c>
      <c r="S7726" s="88">
        <f>VLOOKUP(P7726,NEW_TRAIN_TEST!$A$1:$M$980,11,0)</f>
        <v>10884</v>
      </c>
      <c r="T7726" s="6">
        <f t="shared" si="240"/>
        <v>0</v>
      </c>
      <c r="U7726" s="6">
        <f t="shared" si="241"/>
        <v>0</v>
      </c>
    </row>
    <row r="7727" spans="1:21" x14ac:dyDescent="0.2">
      <c r="A7727" s="88">
        <v>7728</v>
      </c>
      <c r="B7727" s="88">
        <v>4</v>
      </c>
      <c r="C7727" s="88" t="s">
        <v>2130</v>
      </c>
      <c r="D7727" s="89" t="s">
        <v>1699</v>
      </c>
      <c r="E7727" s="89">
        <v>0</v>
      </c>
      <c r="F7727" s="89">
        <v>3</v>
      </c>
      <c r="G7727" s="89">
        <v>0</v>
      </c>
      <c r="H7727" s="89">
        <v>0</v>
      </c>
      <c r="I7727" s="89">
        <v>2</v>
      </c>
      <c r="J7727" s="89">
        <v>0</v>
      </c>
      <c r="K7727" s="89">
        <v>0</v>
      </c>
      <c r="L7727" s="89">
        <v>0</v>
      </c>
      <c r="M7727" s="89">
        <v>0</v>
      </c>
      <c r="N7727" s="89">
        <v>0</v>
      </c>
      <c r="O7727" s="89">
        <v>2</v>
      </c>
      <c r="P7727" s="89">
        <v>434</v>
      </c>
      <c r="Q7727" s="89">
        <v>10861</v>
      </c>
      <c r="R7727" s="88">
        <f>VLOOKUP(P7727,NEW_TRAIN_TEST!$A$1:$M$980,13,0)</f>
        <v>10840</v>
      </c>
      <c r="S7727" s="88">
        <f>VLOOKUP(P7727,NEW_TRAIN_TEST!$A$1:$M$980,11,0)</f>
        <v>10884</v>
      </c>
      <c r="T7727" s="6">
        <f t="shared" si="240"/>
        <v>0</v>
      </c>
      <c r="U7727" s="6">
        <f t="shared" si="241"/>
        <v>0</v>
      </c>
    </row>
    <row r="7728" spans="1:21" x14ac:dyDescent="0.2">
      <c r="A7728" s="88">
        <v>7729</v>
      </c>
      <c r="B7728" s="88">
        <v>4</v>
      </c>
      <c r="C7728" s="88" t="s">
        <v>2130</v>
      </c>
      <c r="D7728" s="89" t="s">
        <v>1699</v>
      </c>
      <c r="E7728" s="89">
        <v>0</v>
      </c>
      <c r="F7728" s="89">
        <v>2</v>
      </c>
      <c r="G7728" s="89">
        <v>2</v>
      </c>
      <c r="H7728" s="89">
        <v>0</v>
      </c>
      <c r="I7728" s="89">
        <v>2</v>
      </c>
      <c r="J7728" s="89">
        <v>2</v>
      </c>
      <c r="K7728" s="89">
        <v>0</v>
      </c>
      <c r="L7728" s="89">
        <v>0</v>
      </c>
      <c r="M7728" s="89">
        <v>0</v>
      </c>
      <c r="N7728" s="89">
        <v>0</v>
      </c>
      <c r="O7728" s="89">
        <v>2</v>
      </c>
      <c r="P7728" s="89">
        <v>434</v>
      </c>
      <c r="Q7728" s="89">
        <v>10877</v>
      </c>
      <c r="R7728" s="88">
        <f>VLOOKUP(P7728,NEW_TRAIN_TEST!$A$1:$M$980,13,0)</f>
        <v>10840</v>
      </c>
      <c r="S7728" s="88">
        <f>VLOOKUP(P7728,NEW_TRAIN_TEST!$A$1:$M$980,11,0)</f>
        <v>10884</v>
      </c>
      <c r="T7728" s="6">
        <f t="shared" si="240"/>
        <v>0</v>
      </c>
      <c r="U7728" s="6">
        <f t="shared" si="241"/>
        <v>0</v>
      </c>
    </row>
    <row r="7729" spans="1:21" x14ac:dyDescent="0.2">
      <c r="A7729" s="88">
        <v>7730</v>
      </c>
      <c r="B7729" s="88">
        <v>4</v>
      </c>
      <c r="C7729" s="88" t="s">
        <v>2130</v>
      </c>
      <c r="D7729" s="89" t="s">
        <v>1699</v>
      </c>
      <c r="E7729" s="89">
        <v>2</v>
      </c>
      <c r="F7729" s="89">
        <v>0</v>
      </c>
      <c r="G7729" s="89">
        <v>0</v>
      </c>
      <c r="H7729" s="89">
        <v>0</v>
      </c>
      <c r="I7729" s="89">
        <v>0</v>
      </c>
      <c r="J7729" s="89">
        <v>0</v>
      </c>
      <c r="K7729" s="89">
        <v>0</v>
      </c>
      <c r="L7729" s="89">
        <v>0</v>
      </c>
      <c r="M7729" s="89">
        <v>0</v>
      </c>
      <c r="N7729" s="89">
        <v>0</v>
      </c>
      <c r="O7729" s="89">
        <v>0</v>
      </c>
      <c r="P7729" s="89">
        <v>434</v>
      </c>
      <c r="Q7729" s="89">
        <v>10884</v>
      </c>
      <c r="R7729" s="88">
        <f>VLOOKUP(P7729,NEW_TRAIN_TEST!$A$1:$M$980,13,0)</f>
        <v>10840</v>
      </c>
      <c r="S7729" s="88">
        <f>VLOOKUP(P7729,NEW_TRAIN_TEST!$A$1:$M$980,11,0)</f>
        <v>10884</v>
      </c>
      <c r="T7729" s="6">
        <f t="shared" si="240"/>
        <v>0</v>
      </c>
      <c r="U7729" s="6">
        <f t="shared" si="241"/>
        <v>0</v>
      </c>
    </row>
    <row r="7730" spans="1:21" x14ac:dyDescent="0.2">
      <c r="A7730" s="88">
        <v>7731</v>
      </c>
      <c r="B7730" s="88">
        <v>4</v>
      </c>
      <c r="C7730" s="88" t="s">
        <v>2130</v>
      </c>
      <c r="D7730" s="89" t="s">
        <v>1699</v>
      </c>
      <c r="E7730" s="89">
        <v>0</v>
      </c>
      <c r="F7730" s="89">
        <v>2</v>
      </c>
      <c r="G7730" s="89">
        <v>0</v>
      </c>
      <c r="H7730" s="89">
        <v>2</v>
      </c>
      <c r="I7730" s="89">
        <v>2</v>
      </c>
      <c r="J7730" s="89">
        <v>0</v>
      </c>
      <c r="K7730" s="89">
        <v>0</v>
      </c>
      <c r="L7730" s="89">
        <v>0</v>
      </c>
      <c r="M7730" s="89">
        <v>0</v>
      </c>
      <c r="N7730" s="89">
        <v>0</v>
      </c>
      <c r="O7730" s="89">
        <v>2</v>
      </c>
      <c r="P7730" s="89">
        <v>435</v>
      </c>
      <c r="Q7730" s="89">
        <v>8716</v>
      </c>
      <c r="R7730" s="88">
        <f>VLOOKUP(P7730,NEW_TRAIN_TEST!$A$1:$M$980,13,0)</f>
        <v>8716</v>
      </c>
      <c r="S7730" s="88">
        <f>VLOOKUP(P7730,NEW_TRAIN_TEST!$A$1:$M$980,11,0)</f>
        <v>8927</v>
      </c>
      <c r="T7730" s="6">
        <f t="shared" si="240"/>
        <v>0</v>
      </c>
      <c r="U7730" s="6">
        <f t="shared" si="241"/>
        <v>0</v>
      </c>
    </row>
    <row r="7731" spans="1:21" x14ac:dyDescent="0.2">
      <c r="A7731" s="88">
        <v>7732</v>
      </c>
      <c r="B7731" s="88">
        <v>4</v>
      </c>
      <c r="C7731" s="88" t="s">
        <v>2130</v>
      </c>
      <c r="D7731" s="89" t="s">
        <v>1699</v>
      </c>
      <c r="E7731" s="89">
        <v>0</v>
      </c>
      <c r="F7731" s="89">
        <v>2</v>
      </c>
      <c r="G7731" s="89">
        <v>0</v>
      </c>
      <c r="H7731" s="89">
        <v>2</v>
      </c>
      <c r="I7731" s="89">
        <v>2</v>
      </c>
      <c r="J7731" s="89">
        <v>0</v>
      </c>
      <c r="K7731" s="89">
        <v>0</v>
      </c>
      <c r="L7731" s="89">
        <v>0</v>
      </c>
      <c r="M7731" s="89">
        <v>0</v>
      </c>
      <c r="N7731" s="89">
        <v>0</v>
      </c>
      <c r="O7731" s="89">
        <v>2</v>
      </c>
      <c r="P7731" s="89">
        <v>435</v>
      </c>
      <c r="Q7731" s="89">
        <v>8751</v>
      </c>
      <c r="R7731" s="88">
        <f>VLOOKUP(P7731,NEW_TRAIN_TEST!$A$1:$M$980,13,0)</f>
        <v>8716</v>
      </c>
      <c r="S7731" s="88">
        <f>VLOOKUP(P7731,NEW_TRAIN_TEST!$A$1:$M$980,11,0)</f>
        <v>8927</v>
      </c>
      <c r="T7731" s="6">
        <f t="shared" si="240"/>
        <v>0</v>
      </c>
      <c r="U7731" s="6">
        <f t="shared" si="241"/>
        <v>0</v>
      </c>
    </row>
    <row r="7732" spans="1:21" x14ac:dyDescent="0.2">
      <c r="A7732" s="88">
        <v>7733</v>
      </c>
      <c r="B7732" s="88">
        <v>4</v>
      </c>
      <c r="C7732" s="88" t="s">
        <v>2130</v>
      </c>
      <c r="D7732" s="89" t="s">
        <v>1699</v>
      </c>
      <c r="E7732" s="89">
        <v>0</v>
      </c>
      <c r="F7732" s="89">
        <v>5</v>
      </c>
      <c r="G7732" s="89">
        <v>0</v>
      </c>
      <c r="H7732" s="89">
        <v>0</v>
      </c>
      <c r="I7732" s="89">
        <v>2</v>
      </c>
      <c r="J7732" s="89">
        <v>0</v>
      </c>
      <c r="K7732" s="89">
        <v>0</v>
      </c>
      <c r="L7732" s="89">
        <v>0</v>
      </c>
      <c r="M7732" s="89">
        <v>0</v>
      </c>
      <c r="N7732" s="89">
        <v>0</v>
      </c>
      <c r="O7732" s="89">
        <v>2</v>
      </c>
      <c r="P7732" s="89">
        <v>435</v>
      </c>
      <c r="Q7732" s="89">
        <v>8775.33</v>
      </c>
      <c r="R7732" s="88">
        <f>VLOOKUP(P7732,NEW_TRAIN_TEST!$A$1:$M$980,13,0)</f>
        <v>8716</v>
      </c>
      <c r="S7732" s="88">
        <f>VLOOKUP(P7732,NEW_TRAIN_TEST!$A$1:$M$980,11,0)</f>
        <v>8927</v>
      </c>
      <c r="T7732" s="6">
        <f t="shared" si="240"/>
        <v>0</v>
      </c>
      <c r="U7732" s="6">
        <f t="shared" si="241"/>
        <v>0</v>
      </c>
    </row>
    <row r="7733" spans="1:21" x14ac:dyDescent="0.2">
      <c r="A7733" s="88">
        <v>7734</v>
      </c>
      <c r="B7733" s="88">
        <v>4</v>
      </c>
      <c r="C7733" s="88" t="s">
        <v>2130</v>
      </c>
      <c r="D7733" s="89" t="s">
        <v>1699</v>
      </c>
      <c r="E7733" s="89">
        <v>0</v>
      </c>
      <c r="F7733" s="89">
        <v>5</v>
      </c>
      <c r="G7733" s="89">
        <v>0</v>
      </c>
      <c r="H7733" s="89">
        <v>0</v>
      </c>
      <c r="I7733" s="89">
        <v>2</v>
      </c>
      <c r="J7733" s="89">
        <v>0</v>
      </c>
      <c r="K7733" s="89">
        <v>0</v>
      </c>
      <c r="L7733" s="89">
        <v>0</v>
      </c>
      <c r="M7733" s="89">
        <v>0</v>
      </c>
      <c r="N7733" s="89">
        <v>0</v>
      </c>
      <c r="O7733" s="89">
        <v>2</v>
      </c>
      <c r="P7733" s="89">
        <v>435</v>
      </c>
      <c r="Q7733" s="89">
        <v>8857.5</v>
      </c>
      <c r="R7733" s="88">
        <f>VLOOKUP(P7733,NEW_TRAIN_TEST!$A$1:$M$980,13,0)</f>
        <v>8716</v>
      </c>
      <c r="S7733" s="88">
        <f>VLOOKUP(P7733,NEW_TRAIN_TEST!$A$1:$M$980,11,0)</f>
        <v>8927</v>
      </c>
      <c r="T7733" s="6">
        <f t="shared" si="240"/>
        <v>0</v>
      </c>
      <c r="U7733" s="6">
        <f t="shared" si="241"/>
        <v>0</v>
      </c>
    </row>
    <row r="7734" spans="1:21" x14ac:dyDescent="0.2">
      <c r="A7734" s="88">
        <v>7735</v>
      </c>
      <c r="B7734" s="88">
        <v>4</v>
      </c>
      <c r="C7734" s="88" t="s">
        <v>2130</v>
      </c>
      <c r="D7734" s="89" t="s">
        <v>1699</v>
      </c>
      <c r="E7734" s="89">
        <v>0</v>
      </c>
      <c r="F7734" s="89">
        <v>5</v>
      </c>
      <c r="G7734" s="89">
        <v>0</v>
      </c>
      <c r="H7734" s="89">
        <v>0</v>
      </c>
      <c r="I7734" s="89">
        <v>0</v>
      </c>
      <c r="J7734" s="89">
        <v>0</v>
      </c>
      <c r="K7734" s="89">
        <v>0</v>
      </c>
      <c r="L7734" s="89">
        <v>0</v>
      </c>
      <c r="M7734" s="89">
        <v>0</v>
      </c>
      <c r="N7734" s="89">
        <v>0</v>
      </c>
      <c r="O7734" s="89">
        <v>0</v>
      </c>
      <c r="P7734" s="89">
        <v>435</v>
      </c>
      <c r="Q7734" s="89">
        <v>8899.33</v>
      </c>
      <c r="R7734" s="88">
        <f>VLOOKUP(P7734,NEW_TRAIN_TEST!$A$1:$M$980,13,0)</f>
        <v>8716</v>
      </c>
      <c r="S7734" s="88">
        <f>VLOOKUP(P7734,NEW_TRAIN_TEST!$A$1:$M$980,11,0)</f>
        <v>8927</v>
      </c>
      <c r="T7734" s="6">
        <f t="shared" si="240"/>
        <v>0</v>
      </c>
      <c r="U7734" s="6">
        <f t="shared" si="241"/>
        <v>0</v>
      </c>
    </row>
    <row r="7735" spans="1:21" x14ac:dyDescent="0.2">
      <c r="A7735" s="88">
        <v>7736</v>
      </c>
      <c r="B7735" s="88">
        <v>4</v>
      </c>
      <c r="C7735" s="88" t="s">
        <v>2130</v>
      </c>
      <c r="D7735" s="89" t="s">
        <v>1699</v>
      </c>
      <c r="E7735" s="89">
        <v>2</v>
      </c>
      <c r="F7735" s="89">
        <v>0</v>
      </c>
      <c r="G7735" s="89">
        <v>0</v>
      </c>
      <c r="H7735" s="89">
        <v>0</v>
      </c>
      <c r="I7735" s="89">
        <v>0</v>
      </c>
      <c r="J7735" s="89">
        <v>0</v>
      </c>
      <c r="K7735" s="89">
        <v>0</v>
      </c>
      <c r="L7735" s="89">
        <v>0</v>
      </c>
      <c r="M7735" s="89">
        <v>0</v>
      </c>
      <c r="N7735" s="89">
        <v>0</v>
      </c>
      <c r="O7735" s="89">
        <v>0</v>
      </c>
      <c r="P7735" s="89">
        <v>435</v>
      </c>
      <c r="Q7735" s="89">
        <v>8927</v>
      </c>
      <c r="R7735" s="88">
        <f>VLOOKUP(P7735,NEW_TRAIN_TEST!$A$1:$M$980,13,0)</f>
        <v>8716</v>
      </c>
      <c r="S7735" s="88">
        <f>VLOOKUP(P7735,NEW_TRAIN_TEST!$A$1:$M$980,11,0)</f>
        <v>8927</v>
      </c>
      <c r="T7735" s="6">
        <f t="shared" si="240"/>
        <v>0</v>
      </c>
      <c r="U7735" s="6">
        <f t="shared" si="241"/>
        <v>0</v>
      </c>
    </row>
    <row r="7736" spans="1:21" x14ac:dyDescent="0.2">
      <c r="A7736" s="88">
        <v>7737</v>
      </c>
      <c r="B7736" s="88">
        <v>4</v>
      </c>
      <c r="C7736" s="88" t="s">
        <v>2130</v>
      </c>
      <c r="D7736" s="89" t="s">
        <v>1699</v>
      </c>
      <c r="E7736" s="89">
        <v>0</v>
      </c>
      <c r="F7736" s="89">
        <v>4</v>
      </c>
      <c r="G7736" s="89">
        <v>0</v>
      </c>
      <c r="H7736" s="89">
        <v>2</v>
      </c>
      <c r="I7736" s="89">
        <v>2</v>
      </c>
      <c r="J7736" s="89">
        <v>2</v>
      </c>
      <c r="K7736" s="89">
        <v>0</v>
      </c>
      <c r="L7736" s="89">
        <v>0</v>
      </c>
      <c r="M7736" s="89">
        <v>15</v>
      </c>
      <c r="N7736" s="89">
        <v>0</v>
      </c>
      <c r="O7736" s="89">
        <v>2</v>
      </c>
      <c r="P7736" s="89">
        <v>436</v>
      </c>
      <c r="Q7736" s="89">
        <v>14245</v>
      </c>
      <c r="R7736" s="88">
        <f>VLOOKUP(P7736,NEW_TRAIN_TEST!$A$1:$M$980,13,0)</f>
        <v>14245</v>
      </c>
      <c r="S7736" s="88">
        <f>VLOOKUP(P7736,NEW_TRAIN_TEST!$A$1:$M$980,11,0)</f>
        <v>14302</v>
      </c>
      <c r="T7736" s="6">
        <f t="shared" si="240"/>
        <v>0</v>
      </c>
      <c r="U7736" s="6">
        <f t="shared" si="241"/>
        <v>1</v>
      </c>
    </row>
    <row r="7737" spans="1:21" x14ac:dyDescent="0.2">
      <c r="A7737" s="88">
        <v>7738</v>
      </c>
      <c r="B7737" s="88">
        <v>4</v>
      </c>
      <c r="C7737" s="88" t="s">
        <v>2130</v>
      </c>
      <c r="D7737" s="89" t="s">
        <v>1699</v>
      </c>
      <c r="E7737" s="89">
        <v>0</v>
      </c>
      <c r="F7737" s="89">
        <v>2</v>
      </c>
      <c r="G7737" s="89">
        <v>0</v>
      </c>
      <c r="H7737" s="89">
        <v>2</v>
      </c>
      <c r="I7737" s="89">
        <v>2</v>
      </c>
      <c r="J7737" s="89">
        <v>0</v>
      </c>
      <c r="K7737" s="89">
        <v>0</v>
      </c>
      <c r="L7737" s="89">
        <v>0</v>
      </c>
      <c r="M7737" s="89">
        <v>0</v>
      </c>
      <c r="N7737" s="89">
        <v>0</v>
      </c>
      <c r="O7737" s="89">
        <v>2</v>
      </c>
      <c r="P7737" s="89">
        <v>436</v>
      </c>
      <c r="Q7737" s="89">
        <v>14246</v>
      </c>
      <c r="R7737" s="88">
        <f>VLOOKUP(P7737,NEW_TRAIN_TEST!$A$1:$M$980,13,0)</f>
        <v>14245</v>
      </c>
      <c r="S7737" s="88">
        <f>VLOOKUP(P7737,NEW_TRAIN_TEST!$A$1:$M$980,11,0)</f>
        <v>14302</v>
      </c>
      <c r="T7737" s="6">
        <f t="shared" si="240"/>
        <v>0</v>
      </c>
      <c r="U7737" s="6">
        <f t="shared" si="241"/>
        <v>0</v>
      </c>
    </row>
    <row r="7738" spans="1:21" x14ac:dyDescent="0.2">
      <c r="A7738" s="88">
        <v>7739</v>
      </c>
      <c r="B7738" s="88">
        <v>4</v>
      </c>
      <c r="C7738" s="88" t="s">
        <v>2130</v>
      </c>
      <c r="D7738" s="89" t="s">
        <v>1699</v>
      </c>
      <c r="E7738" s="89">
        <v>0</v>
      </c>
      <c r="F7738" s="89">
        <v>2</v>
      </c>
      <c r="G7738" s="89">
        <v>0</v>
      </c>
      <c r="H7738" s="89">
        <v>2</v>
      </c>
      <c r="I7738" s="89">
        <v>2</v>
      </c>
      <c r="J7738" s="89">
        <v>0</v>
      </c>
      <c r="K7738" s="89">
        <v>0</v>
      </c>
      <c r="L7738" s="89">
        <v>0</v>
      </c>
      <c r="M7738" s="89">
        <v>0</v>
      </c>
      <c r="N7738" s="89">
        <v>0</v>
      </c>
      <c r="O7738" s="89">
        <v>2</v>
      </c>
      <c r="P7738" s="89">
        <v>436</v>
      </c>
      <c r="Q7738" s="89">
        <v>14249</v>
      </c>
      <c r="R7738" s="88">
        <f>VLOOKUP(P7738,NEW_TRAIN_TEST!$A$1:$M$980,13,0)</f>
        <v>14245</v>
      </c>
      <c r="S7738" s="88">
        <f>VLOOKUP(P7738,NEW_TRAIN_TEST!$A$1:$M$980,11,0)</f>
        <v>14302</v>
      </c>
      <c r="T7738" s="6">
        <f t="shared" si="240"/>
        <v>0</v>
      </c>
      <c r="U7738" s="6">
        <f t="shared" si="241"/>
        <v>0</v>
      </c>
    </row>
    <row r="7739" spans="1:21" x14ac:dyDescent="0.2">
      <c r="A7739" s="88">
        <v>7740</v>
      </c>
      <c r="B7739" s="88">
        <v>4</v>
      </c>
      <c r="C7739" s="88" t="s">
        <v>2130</v>
      </c>
      <c r="D7739" s="89" t="s">
        <v>1699</v>
      </c>
      <c r="E7739" s="89">
        <v>0</v>
      </c>
      <c r="F7739" s="89">
        <v>4</v>
      </c>
      <c r="G7739" s="89">
        <v>0</v>
      </c>
      <c r="H7739" s="89">
        <v>2</v>
      </c>
      <c r="I7739" s="89">
        <v>1</v>
      </c>
      <c r="J7739" s="89">
        <v>2</v>
      </c>
      <c r="K7739" s="89">
        <v>0</v>
      </c>
      <c r="L7739" s="89">
        <v>0</v>
      </c>
      <c r="M7739" s="89">
        <v>0</v>
      </c>
      <c r="N7739" s="89">
        <v>0</v>
      </c>
      <c r="O7739" s="89">
        <v>0</v>
      </c>
      <c r="P7739" s="89">
        <v>436</v>
      </c>
      <c r="Q7739" s="89">
        <v>14249.33</v>
      </c>
      <c r="R7739" s="88">
        <f>VLOOKUP(P7739,NEW_TRAIN_TEST!$A$1:$M$980,13,0)</f>
        <v>14245</v>
      </c>
      <c r="S7739" s="88">
        <f>VLOOKUP(P7739,NEW_TRAIN_TEST!$A$1:$M$980,11,0)</f>
        <v>14302</v>
      </c>
      <c r="T7739" s="6">
        <f t="shared" si="240"/>
        <v>0</v>
      </c>
      <c r="U7739" s="6">
        <f t="shared" si="241"/>
        <v>0</v>
      </c>
    </row>
    <row r="7740" spans="1:21" x14ac:dyDescent="0.2">
      <c r="A7740" s="88">
        <v>7741</v>
      </c>
      <c r="B7740" s="88">
        <v>4</v>
      </c>
      <c r="C7740" s="88" t="s">
        <v>2130</v>
      </c>
      <c r="D7740" s="89" t="s">
        <v>1699</v>
      </c>
      <c r="E7740" s="89">
        <v>0</v>
      </c>
      <c r="F7740" s="89">
        <v>5</v>
      </c>
      <c r="G7740" s="89">
        <v>2</v>
      </c>
      <c r="H7740" s="89">
        <v>2</v>
      </c>
      <c r="I7740" s="89">
        <v>0</v>
      </c>
      <c r="J7740" s="89">
        <v>0</v>
      </c>
      <c r="K7740" s="89">
        <v>0</v>
      </c>
      <c r="L7740" s="89">
        <v>1</v>
      </c>
      <c r="M7740" s="89">
        <v>0</v>
      </c>
      <c r="N7740" s="89">
        <v>0</v>
      </c>
      <c r="O7740" s="89">
        <v>0</v>
      </c>
      <c r="P7740" s="89">
        <v>436</v>
      </c>
      <c r="Q7740" s="89">
        <v>14249.33</v>
      </c>
      <c r="R7740" s="88">
        <f>VLOOKUP(P7740,NEW_TRAIN_TEST!$A$1:$M$980,13,0)</f>
        <v>14245</v>
      </c>
      <c r="S7740" s="88">
        <f>VLOOKUP(P7740,NEW_TRAIN_TEST!$A$1:$M$980,11,0)</f>
        <v>14302</v>
      </c>
      <c r="T7740" s="6">
        <f t="shared" si="240"/>
        <v>1</v>
      </c>
      <c r="U7740" s="6">
        <f t="shared" si="241"/>
        <v>0</v>
      </c>
    </row>
    <row r="7741" spans="1:21" x14ac:dyDescent="0.2">
      <c r="A7741" s="88">
        <v>7742</v>
      </c>
      <c r="B7741" s="88">
        <v>4</v>
      </c>
      <c r="C7741" s="88" t="s">
        <v>2130</v>
      </c>
      <c r="D7741" s="89" t="s">
        <v>1699</v>
      </c>
      <c r="E7741" s="89">
        <v>0</v>
      </c>
      <c r="F7741" s="89">
        <v>4</v>
      </c>
      <c r="G7741" s="89">
        <v>0</v>
      </c>
      <c r="H7741" s="89">
        <v>0</v>
      </c>
      <c r="I7741" s="89">
        <v>1</v>
      </c>
      <c r="J7741" s="89">
        <v>2</v>
      </c>
      <c r="K7741" s="89">
        <v>0</v>
      </c>
      <c r="L7741" s="89">
        <v>1</v>
      </c>
      <c r="M7741" s="89">
        <v>15</v>
      </c>
      <c r="N7741" s="89">
        <v>0</v>
      </c>
      <c r="O7741" s="89">
        <v>0</v>
      </c>
      <c r="P7741" s="89">
        <v>436</v>
      </c>
      <c r="Q7741" s="89">
        <v>14249.33</v>
      </c>
      <c r="R7741" s="88">
        <f>VLOOKUP(P7741,NEW_TRAIN_TEST!$A$1:$M$980,13,0)</f>
        <v>14245</v>
      </c>
      <c r="S7741" s="88">
        <f>VLOOKUP(P7741,NEW_TRAIN_TEST!$A$1:$M$980,11,0)</f>
        <v>14302</v>
      </c>
      <c r="T7741" s="6">
        <f t="shared" si="240"/>
        <v>1</v>
      </c>
      <c r="U7741" s="6">
        <f t="shared" si="241"/>
        <v>1</v>
      </c>
    </row>
    <row r="7742" spans="1:21" x14ac:dyDescent="0.2">
      <c r="A7742" s="88">
        <v>7743</v>
      </c>
      <c r="B7742" s="88">
        <v>4</v>
      </c>
      <c r="C7742" s="88" t="s">
        <v>2130</v>
      </c>
      <c r="D7742" s="89" t="s">
        <v>1699</v>
      </c>
      <c r="E7742" s="89">
        <v>0</v>
      </c>
      <c r="F7742" s="89">
        <v>3</v>
      </c>
      <c r="G7742" s="89">
        <v>0</v>
      </c>
      <c r="H7742" s="89">
        <v>0</v>
      </c>
      <c r="I7742" s="89">
        <v>2</v>
      </c>
      <c r="J7742" s="89">
        <v>0</v>
      </c>
      <c r="K7742" s="89">
        <v>0</v>
      </c>
      <c r="L7742" s="89">
        <v>0</v>
      </c>
      <c r="M7742" s="89">
        <v>0</v>
      </c>
      <c r="N7742" s="89">
        <v>0</v>
      </c>
      <c r="O7742" s="89">
        <v>2</v>
      </c>
      <c r="P7742" s="89">
        <v>436</v>
      </c>
      <c r="Q7742" s="89">
        <v>14251</v>
      </c>
      <c r="R7742" s="88">
        <f>VLOOKUP(P7742,NEW_TRAIN_TEST!$A$1:$M$980,13,0)</f>
        <v>14245</v>
      </c>
      <c r="S7742" s="88">
        <f>VLOOKUP(P7742,NEW_TRAIN_TEST!$A$1:$M$980,11,0)</f>
        <v>14302</v>
      </c>
      <c r="T7742" s="6">
        <f t="shared" si="240"/>
        <v>0</v>
      </c>
      <c r="U7742" s="6">
        <f t="shared" si="241"/>
        <v>0</v>
      </c>
    </row>
    <row r="7743" spans="1:21" x14ac:dyDescent="0.2">
      <c r="A7743" s="88">
        <v>7744</v>
      </c>
      <c r="B7743" s="88">
        <v>4</v>
      </c>
      <c r="C7743" s="88" t="s">
        <v>2130</v>
      </c>
      <c r="D7743" s="89" t="s">
        <v>1699</v>
      </c>
      <c r="E7743" s="89">
        <v>0</v>
      </c>
      <c r="F7743" s="89">
        <v>5</v>
      </c>
      <c r="G7743" s="89">
        <v>3</v>
      </c>
      <c r="H7743" s="89">
        <v>2</v>
      </c>
      <c r="I7743" s="89">
        <v>0</v>
      </c>
      <c r="J7743" s="89">
        <v>0</v>
      </c>
      <c r="K7743" s="89">
        <v>0</v>
      </c>
      <c r="L7743" s="89">
        <v>0</v>
      </c>
      <c r="M7743" s="89">
        <v>0</v>
      </c>
      <c r="N7743" s="89">
        <v>0</v>
      </c>
      <c r="O7743" s="89">
        <v>0</v>
      </c>
      <c r="P7743" s="89">
        <v>436</v>
      </c>
      <c r="Q7743" s="89">
        <v>14251.67</v>
      </c>
      <c r="R7743" s="88">
        <f>VLOOKUP(P7743,NEW_TRAIN_TEST!$A$1:$M$980,13,0)</f>
        <v>14245</v>
      </c>
      <c r="S7743" s="88">
        <f>VLOOKUP(P7743,NEW_TRAIN_TEST!$A$1:$M$980,11,0)</f>
        <v>14302</v>
      </c>
      <c r="T7743" s="6">
        <f t="shared" si="240"/>
        <v>0</v>
      </c>
      <c r="U7743" s="6">
        <f t="shared" si="241"/>
        <v>0</v>
      </c>
    </row>
    <row r="7744" spans="1:21" x14ac:dyDescent="0.2">
      <c r="A7744" s="88">
        <v>7745</v>
      </c>
      <c r="B7744" s="88">
        <v>4</v>
      </c>
      <c r="C7744" s="88" t="s">
        <v>2130</v>
      </c>
      <c r="D7744" s="89" t="s">
        <v>1699</v>
      </c>
      <c r="E7744" s="89">
        <v>0</v>
      </c>
      <c r="F7744" s="89">
        <v>4</v>
      </c>
      <c r="G7744" s="89">
        <v>1</v>
      </c>
      <c r="H7744" s="89">
        <v>0</v>
      </c>
      <c r="I7744" s="89">
        <v>2</v>
      </c>
      <c r="J7744" s="89">
        <v>0</v>
      </c>
      <c r="K7744" s="89">
        <v>0</v>
      </c>
      <c r="L7744" s="89">
        <v>0</v>
      </c>
      <c r="M7744" s="89">
        <v>15</v>
      </c>
      <c r="N7744" s="89">
        <v>0</v>
      </c>
      <c r="O7744" s="89">
        <v>2</v>
      </c>
      <c r="P7744" s="89">
        <v>436</v>
      </c>
      <c r="Q7744" s="89">
        <v>14251.67</v>
      </c>
      <c r="R7744" s="88">
        <f>VLOOKUP(P7744,NEW_TRAIN_TEST!$A$1:$M$980,13,0)</f>
        <v>14245</v>
      </c>
      <c r="S7744" s="88">
        <f>VLOOKUP(P7744,NEW_TRAIN_TEST!$A$1:$M$980,11,0)</f>
        <v>14302</v>
      </c>
      <c r="T7744" s="6">
        <f t="shared" si="240"/>
        <v>0</v>
      </c>
      <c r="U7744" s="6">
        <f t="shared" si="241"/>
        <v>1</v>
      </c>
    </row>
    <row r="7745" spans="1:21" x14ac:dyDescent="0.2">
      <c r="A7745" s="88">
        <v>7746</v>
      </c>
      <c r="B7745" s="88">
        <v>4</v>
      </c>
      <c r="C7745" s="88" t="s">
        <v>2130</v>
      </c>
      <c r="D7745" s="89" t="s">
        <v>1699</v>
      </c>
      <c r="E7745" s="89">
        <v>0</v>
      </c>
      <c r="F7745" s="89">
        <v>2</v>
      </c>
      <c r="G7745" s="89">
        <v>1</v>
      </c>
      <c r="H7745" s="89">
        <v>2</v>
      </c>
      <c r="I7745" s="89">
        <v>2</v>
      </c>
      <c r="J7745" s="89">
        <v>0</v>
      </c>
      <c r="K7745" s="89">
        <v>0</v>
      </c>
      <c r="L7745" s="89">
        <v>0</v>
      </c>
      <c r="M7745" s="89">
        <v>0</v>
      </c>
      <c r="N7745" s="89">
        <v>0</v>
      </c>
      <c r="O7745" s="89">
        <v>2</v>
      </c>
      <c r="P7745" s="89">
        <v>436</v>
      </c>
      <c r="Q7745" s="89">
        <v>14257</v>
      </c>
      <c r="R7745" s="88">
        <f>VLOOKUP(P7745,NEW_TRAIN_TEST!$A$1:$M$980,13,0)</f>
        <v>14245</v>
      </c>
      <c r="S7745" s="88">
        <f>VLOOKUP(P7745,NEW_TRAIN_TEST!$A$1:$M$980,11,0)</f>
        <v>14302</v>
      </c>
      <c r="T7745" s="6">
        <f t="shared" si="240"/>
        <v>0</v>
      </c>
      <c r="U7745" s="6">
        <f t="shared" si="241"/>
        <v>0</v>
      </c>
    </row>
    <row r="7746" spans="1:21" x14ac:dyDescent="0.2">
      <c r="A7746" s="88">
        <v>7747</v>
      </c>
      <c r="B7746" s="88">
        <v>4</v>
      </c>
      <c r="C7746" s="88" t="s">
        <v>2130</v>
      </c>
      <c r="D7746" s="89" t="s">
        <v>1699</v>
      </c>
      <c r="E7746" s="89">
        <v>0</v>
      </c>
      <c r="F7746" s="89">
        <v>3</v>
      </c>
      <c r="G7746" s="89">
        <v>2</v>
      </c>
      <c r="H7746" s="89">
        <v>2</v>
      </c>
      <c r="I7746" s="89">
        <v>2</v>
      </c>
      <c r="J7746" s="89">
        <v>2</v>
      </c>
      <c r="K7746" s="89">
        <v>0</v>
      </c>
      <c r="L7746" s="89">
        <v>1</v>
      </c>
      <c r="M7746" s="89">
        <v>15</v>
      </c>
      <c r="N7746" s="89">
        <v>0</v>
      </c>
      <c r="O7746" s="89">
        <v>2</v>
      </c>
      <c r="P7746" s="89">
        <v>436</v>
      </c>
      <c r="Q7746" s="89">
        <v>14264</v>
      </c>
      <c r="R7746" s="88">
        <f>VLOOKUP(P7746,NEW_TRAIN_TEST!$A$1:$M$980,13,0)</f>
        <v>14245</v>
      </c>
      <c r="S7746" s="88">
        <f>VLOOKUP(P7746,NEW_TRAIN_TEST!$A$1:$M$980,11,0)</f>
        <v>14302</v>
      </c>
      <c r="T7746" s="6">
        <f t="shared" si="240"/>
        <v>1</v>
      </c>
      <c r="U7746" s="6">
        <f t="shared" si="241"/>
        <v>1</v>
      </c>
    </row>
    <row r="7747" spans="1:21" x14ac:dyDescent="0.2">
      <c r="A7747" s="88">
        <v>7748</v>
      </c>
      <c r="B7747" s="88">
        <v>4</v>
      </c>
      <c r="C7747" s="88" t="s">
        <v>2130</v>
      </c>
      <c r="D7747" s="89" t="s">
        <v>1699</v>
      </c>
      <c r="E7747" s="89">
        <v>0</v>
      </c>
      <c r="F7747" s="89">
        <v>3</v>
      </c>
      <c r="G7747" s="89">
        <v>0</v>
      </c>
      <c r="H7747" s="89">
        <v>2</v>
      </c>
      <c r="I7747" s="89">
        <v>2</v>
      </c>
      <c r="J7747" s="89">
        <v>0</v>
      </c>
      <c r="K7747" s="89">
        <v>0</v>
      </c>
      <c r="L7747" s="89">
        <v>1</v>
      </c>
      <c r="M7747" s="89">
        <v>0</v>
      </c>
      <c r="N7747" s="89">
        <v>0</v>
      </c>
      <c r="O7747" s="89">
        <v>2</v>
      </c>
      <c r="P7747" s="89">
        <v>436</v>
      </c>
      <c r="Q7747" s="89">
        <v>14264</v>
      </c>
      <c r="R7747" s="88">
        <f>VLOOKUP(P7747,NEW_TRAIN_TEST!$A$1:$M$980,13,0)</f>
        <v>14245</v>
      </c>
      <c r="S7747" s="88">
        <f>VLOOKUP(P7747,NEW_TRAIN_TEST!$A$1:$M$980,11,0)</f>
        <v>14302</v>
      </c>
      <c r="T7747" s="6">
        <f t="shared" ref="T7747:T7810" si="242">IF(L7747&gt;0,1,0)</f>
        <v>1</v>
      </c>
      <c r="U7747" s="6">
        <f t="shared" ref="U7747:U7810" si="243">IF(M7747&gt;0,1,0)</f>
        <v>0</v>
      </c>
    </row>
    <row r="7748" spans="1:21" x14ac:dyDescent="0.2">
      <c r="A7748" s="88">
        <v>7749</v>
      </c>
      <c r="B7748" s="88">
        <v>4</v>
      </c>
      <c r="C7748" s="88" t="s">
        <v>2130</v>
      </c>
      <c r="D7748" s="89" t="s">
        <v>1699</v>
      </c>
      <c r="E7748" s="89">
        <v>0</v>
      </c>
      <c r="F7748" s="89">
        <v>3</v>
      </c>
      <c r="G7748" s="89">
        <v>2</v>
      </c>
      <c r="H7748" s="89">
        <v>0</v>
      </c>
      <c r="I7748" s="89">
        <v>2</v>
      </c>
      <c r="J7748" s="89">
        <v>0</v>
      </c>
      <c r="K7748" s="89">
        <v>0</v>
      </c>
      <c r="L7748" s="89">
        <v>1</v>
      </c>
      <c r="M7748" s="89">
        <v>15</v>
      </c>
      <c r="N7748" s="89">
        <v>0</v>
      </c>
      <c r="O7748" s="89">
        <v>2</v>
      </c>
      <c r="P7748" s="89">
        <v>436</v>
      </c>
      <c r="Q7748" s="89">
        <v>14264</v>
      </c>
      <c r="R7748" s="88">
        <f>VLOOKUP(P7748,NEW_TRAIN_TEST!$A$1:$M$980,13,0)</f>
        <v>14245</v>
      </c>
      <c r="S7748" s="88">
        <f>VLOOKUP(P7748,NEW_TRAIN_TEST!$A$1:$M$980,11,0)</f>
        <v>14302</v>
      </c>
      <c r="T7748" s="6">
        <f t="shared" si="242"/>
        <v>1</v>
      </c>
      <c r="U7748" s="6">
        <f t="shared" si="243"/>
        <v>1</v>
      </c>
    </row>
    <row r="7749" spans="1:21" x14ac:dyDescent="0.2">
      <c r="A7749" s="88">
        <v>7750</v>
      </c>
      <c r="B7749" s="88">
        <v>4</v>
      </c>
      <c r="C7749" s="88" t="s">
        <v>2130</v>
      </c>
      <c r="D7749" s="89" t="s">
        <v>1699</v>
      </c>
      <c r="E7749" s="89">
        <v>0</v>
      </c>
      <c r="F7749" s="89">
        <v>5</v>
      </c>
      <c r="G7749" s="89">
        <v>3</v>
      </c>
      <c r="H7749" s="89">
        <v>0</v>
      </c>
      <c r="I7749" s="89">
        <v>0</v>
      </c>
      <c r="J7749" s="89">
        <v>2</v>
      </c>
      <c r="K7749" s="89">
        <v>0</v>
      </c>
      <c r="L7749" s="89">
        <v>1</v>
      </c>
      <c r="M7749" s="89">
        <v>15</v>
      </c>
      <c r="N7749" s="89">
        <v>0</v>
      </c>
      <c r="O7749" s="89">
        <v>0</v>
      </c>
      <c r="P7749" s="89">
        <v>436</v>
      </c>
      <c r="Q7749" s="89">
        <v>14271.17</v>
      </c>
      <c r="R7749" s="88">
        <f>VLOOKUP(P7749,NEW_TRAIN_TEST!$A$1:$M$980,13,0)</f>
        <v>14245</v>
      </c>
      <c r="S7749" s="88">
        <f>VLOOKUP(P7749,NEW_TRAIN_TEST!$A$1:$M$980,11,0)</f>
        <v>14302</v>
      </c>
      <c r="T7749" s="6">
        <f t="shared" si="242"/>
        <v>1</v>
      </c>
      <c r="U7749" s="6">
        <f t="shared" si="243"/>
        <v>1</v>
      </c>
    </row>
    <row r="7750" spans="1:21" x14ac:dyDescent="0.2">
      <c r="A7750" s="88">
        <v>7751</v>
      </c>
      <c r="B7750" s="88">
        <v>4</v>
      </c>
      <c r="C7750" s="88" t="s">
        <v>2130</v>
      </c>
      <c r="D7750" s="89" t="s">
        <v>1699</v>
      </c>
      <c r="E7750" s="89">
        <v>0</v>
      </c>
      <c r="F7750" s="89">
        <v>5</v>
      </c>
      <c r="G7750" s="89">
        <v>0</v>
      </c>
      <c r="H7750" s="89">
        <v>0</v>
      </c>
      <c r="I7750" s="89">
        <v>2</v>
      </c>
      <c r="J7750" s="89">
        <v>0</v>
      </c>
      <c r="K7750" s="89">
        <v>0</v>
      </c>
      <c r="L7750" s="89">
        <v>0</v>
      </c>
      <c r="M7750" s="89">
        <v>0</v>
      </c>
      <c r="N7750" s="89">
        <v>0</v>
      </c>
      <c r="O7750" s="89">
        <v>2</v>
      </c>
      <c r="P7750" s="89">
        <v>436</v>
      </c>
      <c r="Q7750" s="89">
        <v>14276.33</v>
      </c>
      <c r="R7750" s="88">
        <f>VLOOKUP(P7750,NEW_TRAIN_TEST!$A$1:$M$980,13,0)</f>
        <v>14245</v>
      </c>
      <c r="S7750" s="88">
        <f>VLOOKUP(P7750,NEW_TRAIN_TEST!$A$1:$M$980,11,0)</f>
        <v>14302</v>
      </c>
      <c r="T7750" s="6">
        <f t="shared" si="242"/>
        <v>0</v>
      </c>
      <c r="U7750" s="6">
        <f t="shared" si="243"/>
        <v>0</v>
      </c>
    </row>
    <row r="7751" spans="1:21" x14ac:dyDescent="0.2">
      <c r="A7751" s="88">
        <v>7752</v>
      </c>
      <c r="B7751" s="88">
        <v>4</v>
      </c>
      <c r="C7751" s="88" t="s">
        <v>2130</v>
      </c>
      <c r="D7751" s="89" t="s">
        <v>1699</v>
      </c>
      <c r="E7751" s="89">
        <v>0</v>
      </c>
      <c r="F7751" s="89">
        <v>5</v>
      </c>
      <c r="G7751" s="89">
        <v>0</v>
      </c>
      <c r="H7751" s="89">
        <v>0</v>
      </c>
      <c r="I7751" s="89">
        <v>0</v>
      </c>
      <c r="J7751" s="89">
        <v>0</v>
      </c>
      <c r="K7751" s="89">
        <v>0</v>
      </c>
      <c r="L7751" s="89">
        <v>0</v>
      </c>
      <c r="M7751" s="89">
        <v>15</v>
      </c>
      <c r="N7751" s="89">
        <v>0</v>
      </c>
      <c r="O7751" s="89">
        <v>0</v>
      </c>
      <c r="P7751" s="89">
        <v>436</v>
      </c>
      <c r="Q7751" s="89">
        <v>14279.33</v>
      </c>
      <c r="R7751" s="88">
        <f>VLOOKUP(P7751,NEW_TRAIN_TEST!$A$1:$M$980,13,0)</f>
        <v>14245</v>
      </c>
      <c r="S7751" s="88">
        <f>VLOOKUP(P7751,NEW_TRAIN_TEST!$A$1:$M$980,11,0)</f>
        <v>14302</v>
      </c>
      <c r="T7751" s="6">
        <f t="shared" si="242"/>
        <v>0</v>
      </c>
      <c r="U7751" s="6">
        <f t="shared" si="243"/>
        <v>1</v>
      </c>
    </row>
    <row r="7752" spans="1:21" x14ac:dyDescent="0.2">
      <c r="A7752" s="88">
        <v>7753</v>
      </c>
      <c r="B7752" s="88">
        <v>4</v>
      </c>
      <c r="C7752" s="88" t="s">
        <v>2130</v>
      </c>
      <c r="D7752" s="89" t="s">
        <v>1699</v>
      </c>
      <c r="E7752" s="89">
        <v>0</v>
      </c>
      <c r="F7752" s="89">
        <v>8</v>
      </c>
      <c r="G7752" s="89">
        <v>0</v>
      </c>
      <c r="H7752" s="89">
        <v>0</v>
      </c>
      <c r="I7752" s="89">
        <v>2</v>
      </c>
      <c r="J7752" s="89">
        <v>0</v>
      </c>
      <c r="K7752" s="89">
        <v>0</v>
      </c>
      <c r="L7752" s="89">
        <v>0</v>
      </c>
      <c r="M7752" s="89">
        <v>0</v>
      </c>
      <c r="N7752" s="89">
        <v>0</v>
      </c>
      <c r="O7752" s="89">
        <v>2</v>
      </c>
      <c r="P7752" s="89">
        <v>436</v>
      </c>
      <c r="Q7752" s="89">
        <v>14279.33</v>
      </c>
      <c r="R7752" s="88">
        <f>VLOOKUP(P7752,NEW_TRAIN_TEST!$A$1:$M$980,13,0)</f>
        <v>14245</v>
      </c>
      <c r="S7752" s="88">
        <f>VLOOKUP(P7752,NEW_TRAIN_TEST!$A$1:$M$980,11,0)</f>
        <v>14302</v>
      </c>
      <c r="T7752" s="6">
        <f t="shared" si="242"/>
        <v>0</v>
      </c>
      <c r="U7752" s="6">
        <f t="shared" si="243"/>
        <v>0</v>
      </c>
    </row>
    <row r="7753" spans="1:21" x14ac:dyDescent="0.2">
      <c r="A7753" s="88">
        <v>7754</v>
      </c>
      <c r="B7753" s="88">
        <v>4</v>
      </c>
      <c r="C7753" s="88" t="s">
        <v>2130</v>
      </c>
      <c r="D7753" s="89" t="s">
        <v>1699</v>
      </c>
      <c r="E7753" s="89">
        <v>0</v>
      </c>
      <c r="F7753" s="89">
        <v>10</v>
      </c>
      <c r="G7753" s="89">
        <v>5</v>
      </c>
      <c r="H7753" s="89">
        <v>0</v>
      </c>
      <c r="I7753" s="89">
        <v>2</v>
      </c>
      <c r="J7753" s="89">
        <v>0</v>
      </c>
      <c r="K7753" s="89">
        <v>0</v>
      </c>
      <c r="L7753" s="89">
        <v>0</v>
      </c>
      <c r="M7753" s="89">
        <v>0</v>
      </c>
      <c r="N7753" s="89">
        <v>0</v>
      </c>
      <c r="O7753" s="89">
        <v>2</v>
      </c>
      <c r="P7753" s="89">
        <v>436</v>
      </c>
      <c r="Q7753" s="89">
        <v>14280.83</v>
      </c>
      <c r="R7753" s="88">
        <f>VLOOKUP(P7753,NEW_TRAIN_TEST!$A$1:$M$980,13,0)</f>
        <v>14245</v>
      </c>
      <c r="S7753" s="88">
        <f>VLOOKUP(P7753,NEW_TRAIN_TEST!$A$1:$M$980,11,0)</f>
        <v>14302</v>
      </c>
      <c r="T7753" s="6">
        <f t="shared" si="242"/>
        <v>0</v>
      </c>
      <c r="U7753" s="6">
        <f t="shared" si="243"/>
        <v>0</v>
      </c>
    </row>
    <row r="7754" spans="1:21" x14ac:dyDescent="0.2">
      <c r="A7754" s="88">
        <v>7755</v>
      </c>
      <c r="B7754" s="88">
        <v>4</v>
      </c>
      <c r="C7754" s="88" t="s">
        <v>2130</v>
      </c>
      <c r="D7754" s="89" t="s">
        <v>1699</v>
      </c>
      <c r="E7754" s="89">
        <v>0</v>
      </c>
      <c r="F7754" s="89">
        <v>4</v>
      </c>
      <c r="G7754" s="89">
        <v>0</v>
      </c>
      <c r="H7754" s="89">
        <v>0</v>
      </c>
      <c r="I7754" s="89">
        <v>0</v>
      </c>
      <c r="J7754" s="89">
        <v>0</v>
      </c>
      <c r="K7754" s="89">
        <v>0</v>
      </c>
      <c r="L7754" s="89">
        <v>0</v>
      </c>
      <c r="M7754" s="89">
        <v>0</v>
      </c>
      <c r="N7754" s="89">
        <v>0</v>
      </c>
      <c r="O7754" s="89">
        <v>0</v>
      </c>
      <c r="P7754" s="89">
        <v>436</v>
      </c>
      <c r="Q7754" s="89">
        <v>14281</v>
      </c>
      <c r="R7754" s="88">
        <f>VLOOKUP(P7754,NEW_TRAIN_TEST!$A$1:$M$980,13,0)</f>
        <v>14245</v>
      </c>
      <c r="S7754" s="88">
        <f>VLOOKUP(P7754,NEW_TRAIN_TEST!$A$1:$M$980,11,0)</f>
        <v>14302</v>
      </c>
      <c r="T7754" s="6">
        <f t="shared" si="242"/>
        <v>0</v>
      </c>
      <c r="U7754" s="6">
        <f t="shared" si="243"/>
        <v>0</v>
      </c>
    </row>
    <row r="7755" spans="1:21" x14ac:dyDescent="0.2">
      <c r="A7755" s="88">
        <v>7756</v>
      </c>
      <c r="B7755" s="88">
        <v>4</v>
      </c>
      <c r="C7755" s="88" t="s">
        <v>2130</v>
      </c>
      <c r="D7755" s="89" t="s">
        <v>1699</v>
      </c>
      <c r="E7755" s="89">
        <v>0</v>
      </c>
      <c r="F7755" s="89">
        <v>3</v>
      </c>
      <c r="G7755" s="89">
        <v>1</v>
      </c>
      <c r="H7755" s="89">
        <v>0</v>
      </c>
      <c r="I7755" s="89">
        <v>2</v>
      </c>
      <c r="J7755" s="89">
        <v>2</v>
      </c>
      <c r="K7755" s="89">
        <v>0</v>
      </c>
      <c r="L7755" s="89">
        <v>0</v>
      </c>
      <c r="M7755" s="89">
        <v>0</v>
      </c>
      <c r="N7755" s="89">
        <v>0</v>
      </c>
      <c r="O7755" s="89">
        <v>2</v>
      </c>
      <c r="P7755" s="89">
        <v>436</v>
      </c>
      <c r="Q7755" s="89">
        <v>14283.5</v>
      </c>
      <c r="R7755" s="88">
        <f>VLOOKUP(P7755,NEW_TRAIN_TEST!$A$1:$M$980,13,0)</f>
        <v>14245</v>
      </c>
      <c r="S7755" s="88">
        <f>VLOOKUP(P7755,NEW_TRAIN_TEST!$A$1:$M$980,11,0)</f>
        <v>14302</v>
      </c>
      <c r="T7755" s="6">
        <f t="shared" si="242"/>
        <v>0</v>
      </c>
      <c r="U7755" s="6">
        <f t="shared" si="243"/>
        <v>0</v>
      </c>
    </row>
    <row r="7756" spans="1:21" x14ac:dyDescent="0.2">
      <c r="A7756" s="88">
        <v>7757</v>
      </c>
      <c r="B7756" s="88">
        <v>4</v>
      </c>
      <c r="C7756" s="88" t="s">
        <v>2130</v>
      </c>
      <c r="D7756" s="89" t="s">
        <v>1699</v>
      </c>
      <c r="E7756" s="89">
        <v>0</v>
      </c>
      <c r="F7756" s="89">
        <v>10</v>
      </c>
      <c r="G7756" s="89">
        <v>5</v>
      </c>
      <c r="H7756" s="89">
        <v>0</v>
      </c>
      <c r="I7756" s="89">
        <v>0</v>
      </c>
      <c r="J7756" s="89">
        <v>0</v>
      </c>
      <c r="K7756" s="89">
        <v>0</v>
      </c>
      <c r="L7756" s="89">
        <v>0</v>
      </c>
      <c r="M7756" s="89">
        <v>15</v>
      </c>
      <c r="N7756" s="89">
        <v>0</v>
      </c>
      <c r="O7756" s="89">
        <v>0</v>
      </c>
      <c r="P7756" s="89">
        <v>436</v>
      </c>
      <c r="Q7756" s="89">
        <v>14288.88</v>
      </c>
      <c r="R7756" s="88">
        <f>VLOOKUP(P7756,NEW_TRAIN_TEST!$A$1:$M$980,13,0)</f>
        <v>14245</v>
      </c>
      <c r="S7756" s="88">
        <f>VLOOKUP(P7756,NEW_TRAIN_TEST!$A$1:$M$980,11,0)</f>
        <v>14302</v>
      </c>
      <c r="T7756" s="6">
        <f t="shared" si="242"/>
        <v>0</v>
      </c>
      <c r="U7756" s="6">
        <f t="shared" si="243"/>
        <v>1</v>
      </c>
    </row>
    <row r="7757" spans="1:21" x14ac:dyDescent="0.2">
      <c r="A7757" s="88">
        <v>7758</v>
      </c>
      <c r="B7757" s="88">
        <v>4</v>
      </c>
      <c r="C7757" s="88" t="s">
        <v>2130</v>
      </c>
      <c r="D7757" s="89" t="s">
        <v>1699</v>
      </c>
      <c r="E7757" s="89">
        <v>0</v>
      </c>
      <c r="F7757" s="89">
        <v>7</v>
      </c>
      <c r="G7757" s="89">
        <v>6</v>
      </c>
      <c r="H7757" s="89">
        <v>0</v>
      </c>
      <c r="I7757" s="89">
        <v>2</v>
      </c>
      <c r="J7757" s="89">
        <v>0</v>
      </c>
      <c r="K7757" s="89">
        <v>0</v>
      </c>
      <c r="L7757" s="89">
        <v>0</v>
      </c>
      <c r="M7757" s="89">
        <v>0</v>
      </c>
      <c r="N7757" s="89">
        <v>0</v>
      </c>
      <c r="O7757" s="89">
        <v>2</v>
      </c>
      <c r="P7757" s="89">
        <v>436</v>
      </c>
      <c r="Q7757" s="89">
        <v>14289</v>
      </c>
      <c r="R7757" s="88">
        <f>VLOOKUP(P7757,NEW_TRAIN_TEST!$A$1:$M$980,13,0)</f>
        <v>14245</v>
      </c>
      <c r="S7757" s="88">
        <f>VLOOKUP(P7757,NEW_TRAIN_TEST!$A$1:$M$980,11,0)</f>
        <v>14302</v>
      </c>
      <c r="T7757" s="6">
        <f t="shared" si="242"/>
        <v>0</v>
      </c>
      <c r="U7757" s="6">
        <f t="shared" si="243"/>
        <v>0</v>
      </c>
    </row>
    <row r="7758" spans="1:21" x14ac:dyDescent="0.2">
      <c r="A7758" s="88">
        <v>7759</v>
      </c>
      <c r="B7758" s="88">
        <v>4</v>
      </c>
      <c r="C7758" s="88" t="s">
        <v>2130</v>
      </c>
      <c r="D7758" s="89" t="s">
        <v>1699</v>
      </c>
      <c r="E7758" s="89">
        <v>0</v>
      </c>
      <c r="F7758" s="89">
        <v>7</v>
      </c>
      <c r="G7758" s="89">
        <v>0</v>
      </c>
      <c r="H7758" s="89">
        <v>0</v>
      </c>
      <c r="I7758" s="89">
        <v>0</v>
      </c>
      <c r="J7758" s="89">
        <v>0</v>
      </c>
      <c r="K7758" s="89">
        <v>0</v>
      </c>
      <c r="L7758" s="89">
        <v>0</v>
      </c>
      <c r="M7758" s="89">
        <v>0</v>
      </c>
      <c r="N7758" s="89">
        <v>0</v>
      </c>
      <c r="O7758" s="89">
        <v>0</v>
      </c>
      <c r="P7758" s="89">
        <v>436</v>
      </c>
      <c r="Q7758" s="89">
        <v>14292.5</v>
      </c>
      <c r="R7758" s="88">
        <f>VLOOKUP(P7758,NEW_TRAIN_TEST!$A$1:$M$980,13,0)</f>
        <v>14245</v>
      </c>
      <c r="S7758" s="88">
        <f>VLOOKUP(P7758,NEW_TRAIN_TEST!$A$1:$M$980,11,0)</f>
        <v>14302</v>
      </c>
      <c r="T7758" s="6">
        <f t="shared" si="242"/>
        <v>0</v>
      </c>
      <c r="U7758" s="6">
        <f t="shared" si="243"/>
        <v>0</v>
      </c>
    </row>
    <row r="7759" spans="1:21" x14ac:dyDescent="0.2">
      <c r="A7759" s="88">
        <v>7760</v>
      </c>
      <c r="B7759" s="88">
        <v>4</v>
      </c>
      <c r="C7759" s="88" t="s">
        <v>2130</v>
      </c>
      <c r="D7759" s="89" t="s">
        <v>1699</v>
      </c>
      <c r="E7759" s="89">
        <v>3</v>
      </c>
      <c r="F7759" s="89">
        <v>0</v>
      </c>
      <c r="G7759" s="89">
        <v>0</v>
      </c>
      <c r="H7759" s="89">
        <v>0</v>
      </c>
      <c r="I7759" s="89">
        <v>0</v>
      </c>
      <c r="J7759" s="89">
        <v>0</v>
      </c>
      <c r="K7759" s="89">
        <v>0</v>
      </c>
      <c r="L7759" s="89">
        <v>0</v>
      </c>
      <c r="M7759" s="89">
        <v>0</v>
      </c>
      <c r="N7759" s="89">
        <v>0</v>
      </c>
      <c r="O7759" s="89">
        <v>0</v>
      </c>
      <c r="P7759" s="89">
        <v>436</v>
      </c>
      <c r="Q7759" s="89">
        <v>14299</v>
      </c>
      <c r="R7759" s="88">
        <f>VLOOKUP(P7759,NEW_TRAIN_TEST!$A$1:$M$980,13,0)</f>
        <v>14245</v>
      </c>
      <c r="S7759" s="88">
        <f>VLOOKUP(P7759,NEW_TRAIN_TEST!$A$1:$M$980,11,0)</f>
        <v>14302</v>
      </c>
      <c r="T7759" s="6">
        <f t="shared" si="242"/>
        <v>0</v>
      </c>
      <c r="U7759" s="6">
        <f t="shared" si="243"/>
        <v>0</v>
      </c>
    </row>
    <row r="7760" spans="1:21" x14ac:dyDescent="0.2">
      <c r="A7760" s="88">
        <v>7761</v>
      </c>
      <c r="B7760" s="88">
        <v>4</v>
      </c>
      <c r="C7760" s="88" t="s">
        <v>2130</v>
      </c>
      <c r="D7760" s="89" t="s">
        <v>1699</v>
      </c>
      <c r="E7760" s="89">
        <v>0</v>
      </c>
      <c r="F7760" s="89">
        <v>2</v>
      </c>
      <c r="G7760" s="89">
        <v>0</v>
      </c>
      <c r="H7760" s="89">
        <v>2</v>
      </c>
      <c r="I7760" s="89">
        <v>2</v>
      </c>
      <c r="J7760" s="89">
        <v>0</v>
      </c>
      <c r="K7760" s="89">
        <v>0</v>
      </c>
      <c r="L7760" s="89">
        <v>0</v>
      </c>
      <c r="M7760" s="89">
        <v>0</v>
      </c>
      <c r="N7760" s="89">
        <v>0</v>
      </c>
      <c r="O7760" s="89">
        <v>2</v>
      </c>
      <c r="P7760" s="89">
        <v>437</v>
      </c>
      <c r="Q7760" s="89">
        <v>8025</v>
      </c>
      <c r="R7760" s="88">
        <f>VLOOKUP(P7760,NEW_TRAIN_TEST!$A$1:$M$980,13,0)</f>
        <v>8025</v>
      </c>
      <c r="S7760" s="88">
        <f>VLOOKUP(P7760,NEW_TRAIN_TEST!$A$1:$M$980,11,0)</f>
        <v>8217</v>
      </c>
      <c r="T7760" s="6">
        <f t="shared" si="242"/>
        <v>0</v>
      </c>
      <c r="U7760" s="6">
        <f t="shared" si="243"/>
        <v>0</v>
      </c>
    </row>
    <row r="7761" spans="1:21" x14ac:dyDescent="0.2">
      <c r="A7761" s="88">
        <v>7762</v>
      </c>
      <c r="B7761" s="88">
        <v>4</v>
      </c>
      <c r="C7761" s="88" t="s">
        <v>2130</v>
      </c>
      <c r="D7761" s="89" t="s">
        <v>1699</v>
      </c>
      <c r="E7761" s="89">
        <v>0</v>
      </c>
      <c r="F7761" s="89">
        <v>2</v>
      </c>
      <c r="G7761" s="89">
        <v>0</v>
      </c>
      <c r="H7761" s="89">
        <v>0</v>
      </c>
      <c r="I7761" s="89">
        <v>2</v>
      </c>
      <c r="J7761" s="89">
        <v>2</v>
      </c>
      <c r="K7761" s="89">
        <v>0</v>
      </c>
      <c r="L7761" s="89">
        <v>0</v>
      </c>
      <c r="M7761" s="89">
        <v>0</v>
      </c>
      <c r="N7761" s="89">
        <v>0</v>
      </c>
      <c r="O7761" s="89">
        <v>2</v>
      </c>
      <c r="P7761" s="89">
        <v>437</v>
      </c>
      <c r="Q7761" s="89">
        <v>8216</v>
      </c>
      <c r="R7761" s="88">
        <f>VLOOKUP(P7761,NEW_TRAIN_TEST!$A$1:$M$980,13,0)</f>
        <v>8025</v>
      </c>
      <c r="S7761" s="88">
        <f>VLOOKUP(P7761,NEW_TRAIN_TEST!$A$1:$M$980,11,0)</f>
        <v>8217</v>
      </c>
      <c r="T7761" s="6">
        <f t="shared" si="242"/>
        <v>0</v>
      </c>
      <c r="U7761" s="6">
        <f t="shared" si="243"/>
        <v>0</v>
      </c>
    </row>
    <row r="7762" spans="1:21" x14ac:dyDescent="0.2">
      <c r="A7762" s="88">
        <v>7763</v>
      </c>
      <c r="B7762" s="88">
        <v>4</v>
      </c>
      <c r="C7762" s="88" t="s">
        <v>2130</v>
      </c>
      <c r="D7762" s="89" t="s">
        <v>1699</v>
      </c>
      <c r="E7762" s="89">
        <v>7</v>
      </c>
      <c r="F7762" s="89">
        <v>3</v>
      </c>
      <c r="G7762" s="89">
        <v>0</v>
      </c>
      <c r="H7762" s="89">
        <v>0</v>
      </c>
      <c r="I7762" s="89">
        <v>2</v>
      </c>
      <c r="J7762" s="89">
        <v>0</v>
      </c>
      <c r="K7762" s="89">
        <v>0</v>
      </c>
      <c r="L7762" s="89">
        <v>1</v>
      </c>
      <c r="M7762" s="89">
        <v>0</v>
      </c>
      <c r="N7762" s="89">
        <v>0</v>
      </c>
      <c r="O7762" s="89">
        <v>2</v>
      </c>
      <c r="P7762" s="89">
        <v>39</v>
      </c>
      <c r="Q7762" s="89">
        <v>6314</v>
      </c>
      <c r="R7762" s="88">
        <f>VLOOKUP(P7762,NEW_TRAIN_TEST!$A$1:$M$980,13,0)</f>
        <v>6099.5</v>
      </c>
      <c r="S7762" s="88">
        <f>VLOOKUP(P7762,NEW_TRAIN_TEST!$A$1:$M$980,11,0)</f>
        <v>6434</v>
      </c>
      <c r="T7762" s="6">
        <f t="shared" si="242"/>
        <v>1</v>
      </c>
      <c r="U7762" s="6">
        <f t="shared" si="243"/>
        <v>0</v>
      </c>
    </row>
    <row r="7763" spans="1:21" x14ac:dyDescent="0.2">
      <c r="A7763" s="88">
        <v>7764</v>
      </c>
      <c r="B7763" s="88">
        <v>4</v>
      </c>
      <c r="C7763" s="88" t="s">
        <v>2130</v>
      </c>
      <c r="D7763" s="89" t="s">
        <v>1699</v>
      </c>
      <c r="E7763" s="89">
        <v>11</v>
      </c>
      <c r="F7763" s="89">
        <v>6</v>
      </c>
      <c r="G7763" s="89">
        <v>0</v>
      </c>
      <c r="H7763" s="89">
        <v>2</v>
      </c>
      <c r="I7763" s="89">
        <v>2</v>
      </c>
      <c r="J7763" s="89">
        <v>2</v>
      </c>
      <c r="K7763" s="89">
        <v>0</v>
      </c>
      <c r="L7763" s="89">
        <v>0</v>
      </c>
      <c r="M7763" s="89">
        <v>0</v>
      </c>
      <c r="N7763" s="89">
        <v>0</v>
      </c>
      <c r="O7763" s="89">
        <v>2</v>
      </c>
      <c r="P7763" s="89">
        <v>284</v>
      </c>
      <c r="Q7763" s="89">
        <v>15840.25</v>
      </c>
      <c r="R7763" s="88">
        <f>VLOOKUP(P7763,NEW_TRAIN_TEST!$A$1:$M$980,13,0)</f>
        <v>15722.5</v>
      </c>
      <c r="S7763" s="88">
        <f>VLOOKUP(P7763,NEW_TRAIN_TEST!$A$1:$M$980,11,0)</f>
        <v>16462</v>
      </c>
      <c r="T7763" s="6">
        <f t="shared" si="242"/>
        <v>0</v>
      </c>
      <c r="U7763" s="6">
        <f t="shared" si="243"/>
        <v>0</v>
      </c>
    </row>
    <row r="7764" spans="1:21" x14ac:dyDescent="0.2">
      <c r="A7764" s="88">
        <v>7765</v>
      </c>
      <c r="B7764" s="88">
        <v>4</v>
      </c>
      <c r="C7764" s="88" t="s">
        <v>2130</v>
      </c>
      <c r="D7764" s="89" t="s">
        <v>1699</v>
      </c>
      <c r="E7764" s="89">
        <v>3</v>
      </c>
      <c r="F7764" s="89">
        <v>2</v>
      </c>
      <c r="G7764" s="89">
        <v>0</v>
      </c>
      <c r="H7764" s="89">
        <v>2</v>
      </c>
      <c r="I7764" s="89">
        <v>2</v>
      </c>
      <c r="J7764" s="89">
        <v>0</v>
      </c>
      <c r="K7764" s="89">
        <v>0</v>
      </c>
      <c r="L7764" s="89">
        <v>0</v>
      </c>
      <c r="M7764" s="89">
        <v>0</v>
      </c>
      <c r="N7764" s="89">
        <v>0</v>
      </c>
      <c r="O7764" s="89">
        <v>2</v>
      </c>
      <c r="P7764" s="89">
        <v>440</v>
      </c>
      <c r="Q7764" s="89">
        <v>15917.5</v>
      </c>
      <c r="R7764" s="88">
        <f>VLOOKUP(P7764,NEW_TRAIN_TEST!$A$1:$M$980,13,0)</f>
        <v>15911.5</v>
      </c>
      <c r="S7764" s="88">
        <f>VLOOKUP(P7764,NEW_TRAIN_TEST!$A$1:$M$980,11,0)</f>
        <v>15938</v>
      </c>
      <c r="T7764" s="6">
        <f t="shared" si="242"/>
        <v>0</v>
      </c>
      <c r="U7764" s="6">
        <f t="shared" si="243"/>
        <v>0</v>
      </c>
    </row>
    <row r="7765" spans="1:21" x14ac:dyDescent="0.2">
      <c r="A7765" s="88">
        <v>7766</v>
      </c>
      <c r="B7765" s="88">
        <v>4</v>
      </c>
      <c r="C7765" s="88" t="s">
        <v>2130</v>
      </c>
      <c r="D7765" s="89" t="s">
        <v>1699</v>
      </c>
      <c r="E7765" s="89">
        <v>4</v>
      </c>
      <c r="F7765" s="89">
        <v>1</v>
      </c>
      <c r="G7765" s="89">
        <v>0</v>
      </c>
      <c r="H7765" s="89">
        <v>0</v>
      </c>
      <c r="I7765" s="89">
        <v>2</v>
      </c>
      <c r="J7765" s="89">
        <v>0</v>
      </c>
      <c r="K7765" s="89">
        <v>0</v>
      </c>
      <c r="L7765" s="89">
        <v>0</v>
      </c>
      <c r="M7765" s="89">
        <v>0</v>
      </c>
      <c r="N7765" s="89">
        <v>0</v>
      </c>
      <c r="O7765" s="89">
        <v>2</v>
      </c>
      <c r="P7765" s="89">
        <v>441</v>
      </c>
      <c r="Q7765" s="89">
        <v>13197.5</v>
      </c>
      <c r="R7765" s="88">
        <f>VLOOKUP(P7765,NEW_TRAIN_TEST!$A$1:$M$980,13,0)</f>
        <v>13181</v>
      </c>
      <c r="S7765" s="88">
        <f>VLOOKUP(P7765,NEW_TRAIN_TEST!$A$1:$M$980,11,0)</f>
        <v>13212</v>
      </c>
      <c r="T7765" s="6">
        <f t="shared" si="242"/>
        <v>0</v>
      </c>
      <c r="U7765" s="6">
        <f t="shared" si="243"/>
        <v>0</v>
      </c>
    </row>
    <row r="7766" spans="1:21" x14ac:dyDescent="0.2">
      <c r="A7766" s="88">
        <v>7767</v>
      </c>
      <c r="B7766" s="88">
        <v>4</v>
      </c>
      <c r="C7766" s="88" t="s">
        <v>2130</v>
      </c>
      <c r="D7766" s="89" t="s">
        <v>1699</v>
      </c>
      <c r="E7766" s="89">
        <v>8</v>
      </c>
      <c r="F7766" s="89">
        <v>1</v>
      </c>
      <c r="G7766" s="89">
        <v>0</v>
      </c>
      <c r="H7766" s="89">
        <v>0</v>
      </c>
      <c r="I7766" s="89">
        <v>2</v>
      </c>
      <c r="J7766" s="89">
        <v>0</v>
      </c>
      <c r="K7766" s="89">
        <v>0</v>
      </c>
      <c r="L7766" s="89">
        <v>1</v>
      </c>
      <c r="M7766" s="89">
        <v>17</v>
      </c>
      <c r="N7766" s="89">
        <v>0</v>
      </c>
      <c r="O7766" s="89">
        <v>2</v>
      </c>
      <c r="P7766" s="89">
        <v>147</v>
      </c>
      <c r="Q7766" s="89">
        <v>5843.5</v>
      </c>
      <c r="R7766" s="88">
        <f>VLOOKUP(P7766,NEW_TRAIN_TEST!$A$1:$M$980,13,0)</f>
        <v>5596</v>
      </c>
      <c r="S7766" s="88">
        <f>VLOOKUP(P7766,NEW_TRAIN_TEST!$A$1:$M$980,11,0)</f>
        <v>5941</v>
      </c>
      <c r="T7766" s="6">
        <f t="shared" si="242"/>
        <v>1</v>
      </c>
      <c r="U7766" s="6">
        <f t="shared" si="243"/>
        <v>1</v>
      </c>
    </row>
    <row r="7767" spans="1:21" x14ac:dyDescent="0.2">
      <c r="A7767" s="88">
        <v>7768</v>
      </c>
      <c r="B7767" s="88">
        <v>4</v>
      </c>
      <c r="C7767" s="88" t="s">
        <v>2130</v>
      </c>
      <c r="D7767" s="89" t="s">
        <v>1699</v>
      </c>
      <c r="E7767" s="89">
        <v>4</v>
      </c>
      <c r="F7767" s="89">
        <v>2</v>
      </c>
      <c r="G7767" s="89">
        <v>0</v>
      </c>
      <c r="H7767" s="89">
        <v>2</v>
      </c>
      <c r="I7767" s="89">
        <v>2</v>
      </c>
      <c r="J7767" s="89">
        <v>0</v>
      </c>
      <c r="K7767" s="89">
        <v>0</v>
      </c>
      <c r="L7767" s="89">
        <v>0</v>
      </c>
      <c r="M7767" s="89">
        <v>17</v>
      </c>
      <c r="N7767" s="89">
        <v>0</v>
      </c>
      <c r="O7767" s="89">
        <v>2</v>
      </c>
      <c r="P7767" s="89">
        <v>147</v>
      </c>
      <c r="Q7767" s="89">
        <v>5852</v>
      </c>
      <c r="R7767" s="88">
        <f>VLOOKUP(P7767,NEW_TRAIN_TEST!$A$1:$M$980,13,0)</f>
        <v>5596</v>
      </c>
      <c r="S7767" s="88">
        <f>VLOOKUP(P7767,NEW_TRAIN_TEST!$A$1:$M$980,11,0)</f>
        <v>5941</v>
      </c>
      <c r="T7767" s="6">
        <f t="shared" si="242"/>
        <v>0</v>
      </c>
      <c r="U7767" s="6">
        <f t="shared" si="243"/>
        <v>1</v>
      </c>
    </row>
    <row r="7768" spans="1:21" x14ac:dyDescent="0.2">
      <c r="A7768" s="88">
        <v>7769</v>
      </c>
      <c r="B7768" s="88">
        <v>4</v>
      </c>
      <c r="C7768" s="88" t="s">
        <v>2130</v>
      </c>
      <c r="D7768" s="89" t="s">
        <v>1699</v>
      </c>
      <c r="E7768" s="89">
        <v>0</v>
      </c>
      <c r="F7768" s="89">
        <v>0</v>
      </c>
      <c r="G7768" s="89">
        <v>0</v>
      </c>
      <c r="H7768" s="89">
        <v>0</v>
      </c>
      <c r="I7768" s="89">
        <v>0</v>
      </c>
      <c r="J7768" s="89">
        <v>0</v>
      </c>
      <c r="K7768" s="89">
        <v>0</v>
      </c>
      <c r="L7768" s="89">
        <v>0</v>
      </c>
      <c r="M7768" s="89">
        <v>0</v>
      </c>
      <c r="N7768" s="89">
        <v>1</v>
      </c>
      <c r="O7768" s="89">
        <v>0</v>
      </c>
      <c r="P7768" s="89">
        <v>443</v>
      </c>
      <c r="Q7768" s="89">
        <v>7553</v>
      </c>
      <c r="R7768" s="88">
        <f>VLOOKUP(P7768,NEW_TRAIN_TEST!$A$1:$M$980,13,0)</f>
        <v>7553</v>
      </c>
      <c r="S7768" s="88">
        <f>VLOOKUP(P7768,NEW_TRAIN_TEST!$A$1:$M$980,11,0)</f>
        <v>7553</v>
      </c>
      <c r="T7768" s="6">
        <f t="shared" si="242"/>
        <v>0</v>
      </c>
      <c r="U7768" s="6">
        <f t="shared" si="243"/>
        <v>0</v>
      </c>
    </row>
    <row r="7769" spans="1:21" x14ac:dyDescent="0.2">
      <c r="A7769" s="88">
        <v>7770</v>
      </c>
      <c r="B7769" s="88">
        <v>4</v>
      </c>
      <c r="C7769" s="88" t="s">
        <v>2130</v>
      </c>
      <c r="D7769" s="89" t="s">
        <v>1699</v>
      </c>
      <c r="E7769" s="89">
        <v>17</v>
      </c>
      <c r="F7769" s="89">
        <v>0</v>
      </c>
      <c r="G7769" s="89">
        <v>0</v>
      </c>
      <c r="H7769" s="89">
        <v>0</v>
      </c>
      <c r="I7769" s="89">
        <v>0</v>
      </c>
      <c r="J7769" s="89">
        <v>0</v>
      </c>
      <c r="K7769" s="89">
        <v>0</v>
      </c>
      <c r="L7769" s="89">
        <v>0</v>
      </c>
      <c r="M7769" s="89">
        <v>0</v>
      </c>
      <c r="N7769" s="89">
        <v>0</v>
      </c>
      <c r="O7769" s="89">
        <v>0</v>
      </c>
      <c r="P7769" s="89">
        <v>890</v>
      </c>
      <c r="Q7769" s="89">
        <v>13370</v>
      </c>
      <c r="R7769" s="88">
        <f>VLOOKUP(P7769,NEW_TRAIN_TEST!$A$1:$M$980,13,0)</f>
        <v>12300</v>
      </c>
      <c r="S7769" s="88">
        <f>VLOOKUP(P7769,NEW_TRAIN_TEST!$A$1:$M$980,11,0)</f>
        <v>13594</v>
      </c>
      <c r="T7769" s="6">
        <f t="shared" si="242"/>
        <v>0</v>
      </c>
      <c r="U7769" s="6">
        <f t="shared" si="243"/>
        <v>0</v>
      </c>
    </row>
    <row r="7770" spans="1:21" x14ac:dyDescent="0.2">
      <c r="A7770" s="88">
        <v>7771</v>
      </c>
      <c r="B7770" s="88">
        <v>4</v>
      </c>
      <c r="C7770" s="88" t="s">
        <v>2130</v>
      </c>
      <c r="D7770" s="89" t="s">
        <v>1699</v>
      </c>
      <c r="E7770" s="89">
        <v>0</v>
      </c>
      <c r="F7770" s="89">
        <v>2</v>
      </c>
      <c r="G7770" s="89">
        <v>0</v>
      </c>
      <c r="H7770" s="89">
        <v>2</v>
      </c>
      <c r="I7770" s="89">
        <v>2</v>
      </c>
      <c r="J7770" s="89">
        <v>0</v>
      </c>
      <c r="K7770" s="89">
        <v>0</v>
      </c>
      <c r="L7770" s="89">
        <v>0</v>
      </c>
      <c r="M7770" s="89">
        <v>0</v>
      </c>
      <c r="N7770" s="89">
        <v>0</v>
      </c>
      <c r="O7770" s="89">
        <v>2</v>
      </c>
      <c r="P7770" s="89">
        <v>446</v>
      </c>
      <c r="Q7770" s="89">
        <v>11234.5</v>
      </c>
      <c r="R7770" s="88">
        <f>VLOOKUP(P7770,NEW_TRAIN_TEST!$A$1:$M$980,13,0)</f>
        <v>11234.5</v>
      </c>
      <c r="S7770" s="88">
        <f>VLOOKUP(P7770,NEW_TRAIN_TEST!$A$1:$M$980,11,0)</f>
        <v>11305</v>
      </c>
      <c r="T7770" s="6">
        <f t="shared" si="242"/>
        <v>0</v>
      </c>
      <c r="U7770" s="6">
        <f t="shared" si="243"/>
        <v>0</v>
      </c>
    </row>
    <row r="7771" spans="1:21" x14ac:dyDescent="0.2">
      <c r="A7771" s="88">
        <v>7772</v>
      </c>
      <c r="B7771" s="88">
        <v>4</v>
      </c>
      <c r="C7771" s="88" t="s">
        <v>2130</v>
      </c>
      <c r="D7771" s="89" t="s">
        <v>1699</v>
      </c>
      <c r="E7771" s="89">
        <v>0</v>
      </c>
      <c r="F7771" s="89">
        <v>2</v>
      </c>
      <c r="G7771" s="89">
        <v>0</v>
      </c>
      <c r="H7771" s="89">
        <v>2</v>
      </c>
      <c r="I7771" s="89">
        <v>2</v>
      </c>
      <c r="J7771" s="89">
        <v>0</v>
      </c>
      <c r="K7771" s="89">
        <v>0</v>
      </c>
      <c r="L7771" s="89">
        <v>0</v>
      </c>
      <c r="M7771" s="89">
        <v>0</v>
      </c>
      <c r="N7771" s="89">
        <v>0</v>
      </c>
      <c r="O7771" s="89">
        <v>2</v>
      </c>
      <c r="P7771" s="89">
        <v>446</v>
      </c>
      <c r="Q7771" s="89">
        <v>11247</v>
      </c>
      <c r="R7771" s="88">
        <f>VLOOKUP(P7771,NEW_TRAIN_TEST!$A$1:$M$980,13,0)</f>
        <v>11234.5</v>
      </c>
      <c r="S7771" s="88">
        <f>VLOOKUP(P7771,NEW_TRAIN_TEST!$A$1:$M$980,11,0)</f>
        <v>11305</v>
      </c>
      <c r="T7771" s="6">
        <f t="shared" si="242"/>
        <v>0</v>
      </c>
      <c r="U7771" s="6">
        <f t="shared" si="243"/>
        <v>0</v>
      </c>
    </row>
    <row r="7772" spans="1:21" x14ac:dyDescent="0.2">
      <c r="A7772" s="88">
        <v>7773</v>
      </c>
      <c r="B7772" s="88">
        <v>4</v>
      </c>
      <c r="C7772" s="88" t="s">
        <v>2130</v>
      </c>
      <c r="D7772" s="89" t="s">
        <v>1699</v>
      </c>
      <c r="E7772" s="89">
        <v>0</v>
      </c>
      <c r="F7772" s="89">
        <v>4</v>
      </c>
      <c r="G7772" s="89">
        <v>1</v>
      </c>
      <c r="H7772" s="89">
        <v>0</v>
      </c>
      <c r="I7772" s="89">
        <v>2</v>
      </c>
      <c r="J7772" s="89">
        <v>0</v>
      </c>
      <c r="K7772" s="89">
        <v>0</v>
      </c>
      <c r="L7772" s="89">
        <v>0</v>
      </c>
      <c r="M7772" s="89">
        <v>0</v>
      </c>
      <c r="N7772" s="89">
        <v>0</v>
      </c>
      <c r="O7772" s="89">
        <v>2</v>
      </c>
      <c r="P7772" s="89">
        <v>446</v>
      </c>
      <c r="Q7772" s="89">
        <v>11268</v>
      </c>
      <c r="R7772" s="88">
        <f>VLOOKUP(P7772,NEW_TRAIN_TEST!$A$1:$M$980,13,0)</f>
        <v>11234.5</v>
      </c>
      <c r="S7772" s="88">
        <f>VLOOKUP(P7772,NEW_TRAIN_TEST!$A$1:$M$980,11,0)</f>
        <v>11305</v>
      </c>
      <c r="T7772" s="6">
        <f t="shared" si="242"/>
        <v>0</v>
      </c>
      <c r="U7772" s="6">
        <f t="shared" si="243"/>
        <v>0</v>
      </c>
    </row>
    <row r="7773" spans="1:21" x14ac:dyDescent="0.2">
      <c r="A7773" s="88">
        <v>7774</v>
      </c>
      <c r="B7773" s="88">
        <v>4</v>
      </c>
      <c r="C7773" s="88" t="s">
        <v>2130</v>
      </c>
      <c r="D7773" s="89" t="s">
        <v>1699</v>
      </c>
      <c r="E7773" s="89">
        <v>4</v>
      </c>
      <c r="F7773" s="89">
        <v>4</v>
      </c>
      <c r="G7773" s="89">
        <v>0</v>
      </c>
      <c r="H7773" s="89">
        <v>2</v>
      </c>
      <c r="I7773" s="89">
        <v>2</v>
      </c>
      <c r="J7773" s="89">
        <v>0</v>
      </c>
      <c r="K7773" s="89">
        <v>0</v>
      </c>
      <c r="L7773" s="89">
        <v>0</v>
      </c>
      <c r="M7773" s="89">
        <v>0</v>
      </c>
      <c r="N7773" s="89">
        <v>0</v>
      </c>
      <c r="O7773" s="89">
        <v>2</v>
      </c>
      <c r="P7773" s="89">
        <v>394</v>
      </c>
      <c r="Q7773" s="89">
        <v>9578</v>
      </c>
      <c r="R7773" s="88">
        <f>VLOOKUP(P7773,NEW_TRAIN_TEST!$A$1:$M$980,13,0)</f>
        <v>9535</v>
      </c>
      <c r="S7773" s="88">
        <f>VLOOKUP(P7773,NEW_TRAIN_TEST!$A$1:$M$980,11,0)</f>
        <v>10018</v>
      </c>
      <c r="T7773" s="6">
        <f t="shared" si="242"/>
        <v>0</v>
      </c>
      <c r="U7773" s="6">
        <f t="shared" si="243"/>
        <v>0</v>
      </c>
    </row>
    <row r="7774" spans="1:21" x14ac:dyDescent="0.2">
      <c r="A7774" s="88">
        <v>7775</v>
      </c>
      <c r="B7774" s="88">
        <v>4</v>
      </c>
      <c r="C7774" s="88" t="s">
        <v>2130</v>
      </c>
      <c r="D7774" s="89" t="s">
        <v>1699</v>
      </c>
      <c r="E7774" s="89">
        <v>0</v>
      </c>
      <c r="F7774" s="89">
        <v>0</v>
      </c>
      <c r="G7774" s="89">
        <v>0</v>
      </c>
      <c r="H7774" s="89">
        <v>0</v>
      </c>
      <c r="I7774" s="89">
        <v>0</v>
      </c>
      <c r="J7774" s="89">
        <v>0</v>
      </c>
      <c r="K7774" s="89">
        <v>0</v>
      </c>
      <c r="L7774" s="89">
        <v>0</v>
      </c>
      <c r="M7774" s="89">
        <v>0</v>
      </c>
      <c r="N7774" s="89">
        <v>1</v>
      </c>
      <c r="O7774" s="89">
        <v>0</v>
      </c>
      <c r="P7774" s="89">
        <v>889</v>
      </c>
      <c r="Q7774" s="89">
        <v>7617</v>
      </c>
      <c r="R7774" s="88">
        <f>VLOOKUP(P7774,NEW_TRAIN_TEST!$A$1:$M$980,13,0)</f>
        <v>7617</v>
      </c>
      <c r="S7774" s="88">
        <f>VLOOKUP(P7774,NEW_TRAIN_TEST!$A$1:$M$980,11,0)</f>
        <v>7617</v>
      </c>
      <c r="T7774" s="6">
        <f t="shared" si="242"/>
        <v>0</v>
      </c>
      <c r="U7774" s="6">
        <f t="shared" si="243"/>
        <v>0</v>
      </c>
    </row>
    <row r="7775" spans="1:21" x14ac:dyDescent="0.2">
      <c r="A7775" s="88">
        <v>7776</v>
      </c>
      <c r="B7775" s="88">
        <v>4</v>
      </c>
      <c r="C7775" s="88" t="s">
        <v>2130</v>
      </c>
      <c r="D7775" s="89" t="s">
        <v>1699</v>
      </c>
      <c r="E7775" s="89">
        <v>0</v>
      </c>
      <c r="F7775" s="89">
        <v>0</v>
      </c>
      <c r="G7775" s="89">
        <v>0</v>
      </c>
      <c r="H7775" s="89">
        <v>0</v>
      </c>
      <c r="I7775" s="89">
        <v>0</v>
      </c>
      <c r="J7775" s="89">
        <v>0</v>
      </c>
      <c r="K7775" s="89">
        <v>0</v>
      </c>
      <c r="L7775" s="89">
        <v>0</v>
      </c>
      <c r="M7775" s="89">
        <v>0</v>
      </c>
      <c r="N7775" s="89">
        <v>1</v>
      </c>
      <c r="O7775" s="89">
        <v>0</v>
      </c>
      <c r="P7775" s="89">
        <v>483</v>
      </c>
      <c r="Q7775" s="89">
        <v>5920</v>
      </c>
      <c r="R7775" s="88">
        <f>VLOOKUP(P7775,NEW_TRAIN_TEST!$A$1:$M$980,13,0)</f>
        <v>5920</v>
      </c>
      <c r="S7775" s="88">
        <f>VLOOKUP(P7775,NEW_TRAIN_TEST!$A$1:$M$980,11,0)</f>
        <v>5920</v>
      </c>
      <c r="T7775" s="6">
        <f t="shared" si="242"/>
        <v>0</v>
      </c>
      <c r="U7775" s="6">
        <f t="shared" si="243"/>
        <v>0</v>
      </c>
    </row>
    <row r="7776" spans="1:21" x14ac:dyDescent="0.2">
      <c r="A7776" s="88">
        <v>7777</v>
      </c>
      <c r="B7776" s="88">
        <v>4</v>
      </c>
      <c r="C7776" s="88" t="s">
        <v>2130</v>
      </c>
      <c r="D7776" s="89" t="s">
        <v>1699</v>
      </c>
      <c r="E7776" s="89">
        <v>7</v>
      </c>
      <c r="F7776" s="89">
        <v>0</v>
      </c>
      <c r="G7776" s="89">
        <v>0</v>
      </c>
      <c r="H7776" s="89">
        <v>0</v>
      </c>
      <c r="I7776" s="89">
        <v>0</v>
      </c>
      <c r="J7776" s="89">
        <v>0</v>
      </c>
      <c r="K7776" s="89">
        <v>0</v>
      </c>
      <c r="L7776" s="89">
        <v>1</v>
      </c>
      <c r="M7776" s="89">
        <v>0</v>
      </c>
      <c r="N7776" s="89">
        <v>0</v>
      </c>
      <c r="O7776" s="89">
        <v>0</v>
      </c>
      <c r="P7776" s="89">
        <v>484</v>
      </c>
      <c r="Q7776" s="89">
        <v>6622</v>
      </c>
      <c r="R7776" s="88">
        <f>VLOOKUP(P7776,NEW_TRAIN_TEST!$A$1:$M$980,13,0)</f>
        <v>6572</v>
      </c>
      <c r="S7776" s="88">
        <f>VLOOKUP(P7776,NEW_TRAIN_TEST!$A$1:$M$980,11,0)</f>
        <v>6622</v>
      </c>
      <c r="T7776" s="6">
        <f t="shared" si="242"/>
        <v>1</v>
      </c>
      <c r="U7776" s="6">
        <f t="shared" si="243"/>
        <v>0</v>
      </c>
    </row>
    <row r="7777" spans="1:21" x14ac:dyDescent="0.2">
      <c r="A7777" s="88">
        <v>7778</v>
      </c>
      <c r="B7777" s="88">
        <v>4</v>
      </c>
      <c r="C7777" s="88" t="s">
        <v>2130</v>
      </c>
      <c r="D7777" s="89" t="s">
        <v>1699</v>
      </c>
      <c r="E7777" s="89">
        <v>12</v>
      </c>
      <c r="F7777" s="89">
        <v>4</v>
      </c>
      <c r="G7777" s="89">
        <v>0</v>
      </c>
      <c r="H7777" s="89">
        <v>2</v>
      </c>
      <c r="I7777" s="89">
        <v>2</v>
      </c>
      <c r="J7777" s="89">
        <v>0</v>
      </c>
      <c r="K7777" s="89">
        <v>0</v>
      </c>
      <c r="L7777" s="89">
        <v>0</v>
      </c>
      <c r="M7777" s="89">
        <v>0</v>
      </c>
      <c r="N7777" s="89">
        <v>0</v>
      </c>
      <c r="O7777" s="89">
        <v>2</v>
      </c>
      <c r="P7777" s="89">
        <v>635</v>
      </c>
      <c r="Q7777" s="89">
        <v>13584.5</v>
      </c>
      <c r="R7777" s="88">
        <f>VLOOKUP(P7777,NEW_TRAIN_TEST!$A$1:$M$980,13,0)</f>
        <v>13298.5</v>
      </c>
      <c r="S7777" s="88">
        <f>VLOOKUP(P7777,NEW_TRAIN_TEST!$A$1:$M$980,11,0)</f>
        <v>13838</v>
      </c>
      <c r="T7777" s="6">
        <f t="shared" si="242"/>
        <v>0</v>
      </c>
      <c r="U7777" s="6">
        <f t="shared" si="243"/>
        <v>0</v>
      </c>
    </row>
    <row r="7778" spans="1:21" x14ac:dyDescent="0.2">
      <c r="A7778" s="88">
        <v>7779</v>
      </c>
      <c r="B7778" s="88">
        <v>4</v>
      </c>
      <c r="C7778" s="88" t="s">
        <v>2130</v>
      </c>
      <c r="D7778" s="89" t="s">
        <v>1699</v>
      </c>
      <c r="E7778" s="89">
        <v>2</v>
      </c>
      <c r="F7778" s="89">
        <v>0</v>
      </c>
      <c r="G7778" s="89">
        <v>0</v>
      </c>
      <c r="H7778" s="89">
        <v>0</v>
      </c>
      <c r="I7778" s="89">
        <v>0</v>
      </c>
      <c r="J7778" s="89">
        <v>0</v>
      </c>
      <c r="K7778" s="89">
        <v>0</v>
      </c>
      <c r="L7778" s="89">
        <v>0</v>
      </c>
      <c r="M7778" s="89">
        <v>0</v>
      </c>
      <c r="N7778" s="89">
        <v>0</v>
      </c>
      <c r="O7778" s="89">
        <v>0</v>
      </c>
      <c r="P7778" s="89">
        <v>488</v>
      </c>
      <c r="Q7778" s="89">
        <v>8548.5</v>
      </c>
      <c r="R7778" s="88">
        <f>VLOOKUP(P7778,NEW_TRAIN_TEST!$A$1:$M$980,13,0)</f>
        <v>8492</v>
      </c>
      <c r="S7778" s="88">
        <f>VLOOKUP(P7778,NEW_TRAIN_TEST!$A$1:$M$980,11,0)</f>
        <v>8707</v>
      </c>
      <c r="T7778" s="6">
        <f t="shared" si="242"/>
        <v>0</v>
      </c>
      <c r="U7778" s="6">
        <f t="shared" si="243"/>
        <v>0</v>
      </c>
    </row>
    <row r="7779" spans="1:21" x14ac:dyDescent="0.2">
      <c r="A7779" s="88">
        <v>7780</v>
      </c>
      <c r="B7779" s="88">
        <v>4</v>
      </c>
      <c r="C7779" s="88" t="s">
        <v>2130</v>
      </c>
      <c r="D7779" s="89" t="s">
        <v>1699</v>
      </c>
      <c r="E7779" s="89">
        <v>5</v>
      </c>
      <c r="F7779" s="89">
        <v>1</v>
      </c>
      <c r="G7779" s="89">
        <v>0</v>
      </c>
      <c r="H7779" s="89">
        <v>0</v>
      </c>
      <c r="I7779" s="89">
        <v>2</v>
      </c>
      <c r="J7779" s="89">
        <v>0</v>
      </c>
      <c r="K7779" s="89">
        <v>0</v>
      </c>
      <c r="L7779" s="89">
        <v>1</v>
      </c>
      <c r="M7779" s="89">
        <v>0</v>
      </c>
      <c r="N7779" s="89">
        <v>0</v>
      </c>
      <c r="O7779" s="89">
        <v>2</v>
      </c>
      <c r="P7779" s="89">
        <v>487</v>
      </c>
      <c r="Q7779" s="89">
        <v>9113</v>
      </c>
      <c r="R7779" s="88">
        <f>VLOOKUP(P7779,NEW_TRAIN_TEST!$A$1:$M$980,13,0)</f>
        <v>9034.5</v>
      </c>
      <c r="S7779" s="88">
        <f>VLOOKUP(P7779,NEW_TRAIN_TEST!$A$1:$M$980,11,0)</f>
        <v>9131</v>
      </c>
      <c r="T7779" s="6">
        <f t="shared" si="242"/>
        <v>1</v>
      </c>
      <c r="U7779" s="6">
        <f t="shared" si="243"/>
        <v>0</v>
      </c>
    </row>
    <row r="7780" spans="1:21" x14ac:dyDescent="0.2">
      <c r="A7780" s="88">
        <v>7781</v>
      </c>
      <c r="B7780" s="88">
        <v>4</v>
      </c>
      <c r="C7780" s="88" t="s">
        <v>2130</v>
      </c>
      <c r="D7780" s="89" t="s">
        <v>1699</v>
      </c>
      <c r="E7780" s="89">
        <v>8</v>
      </c>
      <c r="F7780" s="89">
        <v>0</v>
      </c>
      <c r="G7780" s="89">
        <v>0</v>
      </c>
      <c r="H7780" s="89">
        <v>0</v>
      </c>
      <c r="I7780" s="89">
        <v>0</v>
      </c>
      <c r="J7780" s="89">
        <v>0</v>
      </c>
      <c r="K7780" s="89">
        <v>0</v>
      </c>
      <c r="L7780" s="89">
        <v>1</v>
      </c>
      <c r="M7780" s="89">
        <v>0</v>
      </c>
      <c r="N7780" s="89">
        <v>0</v>
      </c>
      <c r="O7780" s="89">
        <v>0</v>
      </c>
      <c r="P7780" s="89">
        <v>487</v>
      </c>
      <c r="Q7780" s="89">
        <v>9121</v>
      </c>
      <c r="R7780" s="88">
        <f>VLOOKUP(P7780,NEW_TRAIN_TEST!$A$1:$M$980,13,0)</f>
        <v>9034.5</v>
      </c>
      <c r="S7780" s="88">
        <f>VLOOKUP(P7780,NEW_TRAIN_TEST!$A$1:$M$980,11,0)</f>
        <v>9131</v>
      </c>
      <c r="T7780" s="6">
        <f t="shared" si="242"/>
        <v>1</v>
      </c>
      <c r="U7780" s="6">
        <f t="shared" si="243"/>
        <v>0</v>
      </c>
    </row>
    <row r="7781" spans="1:21" x14ac:dyDescent="0.2">
      <c r="A7781" s="88">
        <v>7782</v>
      </c>
      <c r="B7781" s="88">
        <v>4</v>
      </c>
      <c r="C7781" s="88" t="s">
        <v>2130</v>
      </c>
      <c r="D7781" s="89" t="s">
        <v>1699</v>
      </c>
      <c r="E7781" s="89">
        <v>14</v>
      </c>
      <c r="F7781" s="89">
        <v>0</v>
      </c>
      <c r="G7781" s="89">
        <v>0</v>
      </c>
      <c r="H7781" s="89">
        <v>0</v>
      </c>
      <c r="I7781" s="89">
        <v>0</v>
      </c>
      <c r="J7781" s="89">
        <v>0</v>
      </c>
      <c r="K7781" s="89">
        <v>0</v>
      </c>
      <c r="L7781" s="89">
        <v>0</v>
      </c>
      <c r="M7781" s="89">
        <v>0</v>
      </c>
      <c r="N7781" s="89">
        <v>0</v>
      </c>
      <c r="O7781" s="89">
        <v>0</v>
      </c>
      <c r="P7781" s="89">
        <v>891</v>
      </c>
      <c r="Q7781" s="89">
        <v>12545.5</v>
      </c>
      <c r="R7781" s="88">
        <f>VLOOKUP(P7781,NEW_TRAIN_TEST!$A$1:$M$980,13,0)</f>
        <v>11067</v>
      </c>
      <c r="S7781" s="88">
        <f>VLOOKUP(P7781,NEW_TRAIN_TEST!$A$1:$M$980,11,0)</f>
        <v>12768</v>
      </c>
      <c r="T7781" s="6">
        <f t="shared" si="242"/>
        <v>0</v>
      </c>
      <c r="U7781" s="6">
        <f t="shared" si="243"/>
        <v>0</v>
      </c>
    </row>
    <row r="7782" spans="1:21" x14ac:dyDescent="0.2">
      <c r="A7782" s="88">
        <v>7783</v>
      </c>
      <c r="B7782" s="88">
        <v>4</v>
      </c>
      <c r="C7782" s="88" t="s">
        <v>2130</v>
      </c>
      <c r="D7782" s="89" t="s">
        <v>1699</v>
      </c>
      <c r="E7782" s="89">
        <v>13</v>
      </c>
      <c r="F7782" s="89">
        <v>1</v>
      </c>
      <c r="G7782" s="89">
        <v>0</v>
      </c>
      <c r="H7782" s="89">
        <v>0</v>
      </c>
      <c r="I7782" s="89">
        <v>2</v>
      </c>
      <c r="J7782" s="89">
        <v>0</v>
      </c>
      <c r="K7782" s="89">
        <v>0</v>
      </c>
      <c r="L7782" s="89">
        <v>0</v>
      </c>
      <c r="M7782" s="89">
        <v>0</v>
      </c>
      <c r="N7782" s="89">
        <v>0</v>
      </c>
      <c r="O7782" s="89">
        <v>2</v>
      </c>
      <c r="P7782" s="89">
        <v>781</v>
      </c>
      <c r="Q7782" s="89">
        <v>10841.5</v>
      </c>
      <c r="R7782" s="88">
        <f>VLOOKUP(P7782,NEW_TRAIN_TEST!$A$1:$M$980,13,0)</f>
        <v>10090</v>
      </c>
      <c r="S7782" s="88">
        <f>VLOOKUP(P7782,NEW_TRAIN_TEST!$A$1:$M$980,11,0)</f>
        <v>11182</v>
      </c>
      <c r="T7782" s="6">
        <f t="shared" si="242"/>
        <v>0</v>
      </c>
      <c r="U7782" s="6">
        <f t="shared" si="243"/>
        <v>0</v>
      </c>
    </row>
    <row r="7783" spans="1:21" x14ac:dyDescent="0.2">
      <c r="A7783" s="88">
        <v>7784</v>
      </c>
      <c r="B7783" s="88">
        <v>4</v>
      </c>
      <c r="C7783" s="88" t="s">
        <v>2130</v>
      </c>
      <c r="D7783" s="89" t="s">
        <v>1699</v>
      </c>
      <c r="E7783" s="89">
        <v>16</v>
      </c>
      <c r="F7783" s="89">
        <v>0</v>
      </c>
      <c r="G7783" s="89">
        <v>1</v>
      </c>
      <c r="H7783" s="89">
        <v>0</v>
      </c>
      <c r="I7783" s="89">
        <v>0</v>
      </c>
      <c r="J7783" s="89">
        <v>0</v>
      </c>
      <c r="K7783" s="89">
        <v>0</v>
      </c>
      <c r="L7783" s="89">
        <v>0</v>
      </c>
      <c r="M7783" s="89">
        <v>0</v>
      </c>
      <c r="N7783" s="89">
        <v>0</v>
      </c>
      <c r="O7783" s="89">
        <v>0</v>
      </c>
      <c r="P7783" s="89">
        <v>542</v>
      </c>
      <c r="Q7783" s="89">
        <v>10577</v>
      </c>
      <c r="R7783" s="88">
        <f>VLOOKUP(P7783,NEW_TRAIN_TEST!$A$1:$M$980,13,0)</f>
        <v>10298</v>
      </c>
      <c r="S7783" s="88">
        <f>VLOOKUP(P7783,NEW_TRAIN_TEST!$A$1:$M$980,11,0)</f>
        <v>10902</v>
      </c>
      <c r="T7783" s="6">
        <f t="shared" si="242"/>
        <v>0</v>
      </c>
      <c r="U7783" s="6">
        <f t="shared" si="243"/>
        <v>0</v>
      </c>
    </row>
    <row r="7784" spans="1:21" x14ac:dyDescent="0.2">
      <c r="A7784" s="88">
        <v>7785</v>
      </c>
      <c r="B7784" s="88">
        <v>4</v>
      </c>
      <c r="C7784" s="88" t="s">
        <v>2130</v>
      </c>
      <c r="D7784" s="89" t="s">
        <v>1699</v>
      </c>
      <c r="E7784" s="89">
        <v>6</v>
      </c>
      <c r="F7784" s="89">
        <v>1</v>
      </c>
      <c r="G7784" s="89">
        <v>0</v>
      </c>
      <c r="H7784" s="89">
        <v>0</v>
      </c>
      <c r="I7784" s="89">
        <v>2</v>
      </c>
      <c r="J7784" s="89">
        <v>0</v>
      </c>
      <c r="K7784" s="89">
        <v>0</v>
      </c>
      <c r="L7784" s="89">
        <v>0</v>
      </c>
      <c r="M7784" s="89">
        <v>0</v>
      </c>
      <c r="N7784" s="89">
        <v>0</v>
      </c>
      <c r="O7784" s="89">
        <v>2</v>
      </c>
      <c r="P7784" s="89">
        <v>491</v>
      </c>
      <c r="Q7784" s="89">
        <v>7221</v>
      </c>
      <c r="R7784" s="88">
        <f>VLOOKUP(P7784,NEW_TRAIN_TEST!$A$1:$M$980,13,0)</f>
        <v>7137.5</v>
      </c>
      <c r="S7784" s="88">
        <f>VLOOKUP(P7784,NEW_TRAIN_TEST!$A$1:$M$980,11,0)</f>
        <v>7299</v>
      </c>
      <c r="T7784" s="6">
        <f t="shared" si="242"/>
        <v>0</v>
      </c>
      <c r="U7784" s="6">
        <f t="shared" si="243"/>
        <v>0</v>
      </c>
    </row>
    <row r="7785" spans="1:21" x14ac:dyDescent="0.2">
      <c r="A7785" s="88">
        <v>7786</v>
      </c>
      <c r="B7785" s="88">
        <v>4</v>
      </c>
      <c r="C7785" s="88" t="s">
        <v>2130</v>
      </c>
      <c r="D7785" s="89" t="s">
        <v>1699</v>
      </c>
      <c r="E7785" s="89">
        <v>9</v>
      </c>
      <c r="F7785" s="89">
        <v>0</v>
      </c>
      <c r="G7785" s="89">
        <v>0</v>
      </c>
      <c r="H7785" s="89">
        <v>0</v>
      </c>
      <c r="I7785" s="89">
        <v>0</v>
      </c>
      <c r="J7785" s="89">
        <v>0</v>
      </c>
      <c r="K7785" s="89">
        <v>0</v>
      </c>
      <c r="L7785" s="89">
        <v>1</v>
      </c>
      <c r="M7785" s="89">
        <v>0</v>
      </c>
      <c r="N7785" s="89">
        <v>0</v>
      </c>
      <c r="O7785" s="89">
        <v>0</v>
      </c>
      <c r="P7785" s="89">
        <v>195</v>
      </c>
      <c r="Q7785" s="89">
        <v>6901.5</v>
      </c>
      <c r="R7785" s="88">
        <f>VLOOKUP(P7785,NEW_TRAIN_TEST!$A$1:$M$980,13,0)</f>
        <v>6526.5</v>
      </c>
      <c r="S7785" s="88">
        <f>VLOOKUP(P7785,NEW_TRAIN_TEST!$A$1:$M$980,11,0)</f>
        <v>7974</v>
      </c>
      <c r="T7785" s="6">
        <f t="shared" si="242"/>
        <v>1</v>
      </c>
      <c r="U7785" s="6">
        <f t="shared" si="243"/>
        <v>0</v>
      </c>
    </row>
    <row r="7786" spans="1:21" x14ac:dyDescent="0.2">
      <c r="A7786" s="88">
        <v>7787</v>
      </c>
      <c r="B7786" s="88">
        <v>4</v>
      </c>
      <c r="C7786" s="88" t="s">
        <v>2130</v>
      </c>
      <c r="D7786" s="89" t="s">
        <v>1699</v>
      </c>
      <c r="E7786" s="89">
        <v>14</v>
      </c>
      <c r="F7786" s="89">
        <v>0</v>
      </c>
      <c r="G7786" s="89">
        <v>0</v>
      </c>
      <c r="H7786" s="89">
        <v>0</v>
      </c>
      <c r="I7786" s="89">
        <v>0</v>
      </c>
      <c r="J7786" s="89">
        <v>0</v>
      </c>
      <c r="K7786" s="89">
        <v>0</v>
      </c>
      <c r="L7786" s="89">
        <v>0</v>
      </c>
      <c r="M7786" s="89">
        <v>0</v>
      </c>
      <c r="N7786" s="89">
        <v>0</v>
      </c>
      <c r="O7786" s="89">
        <v>0</v>
      </c>
      <c r="P7786" s="89">
        <v>493</v>
      </c>
      <c r="Q7786" s="89">
        <v>7887</v>
      </c>
      <c r="R7786" s="88">
        <f>VLOOKUP(P7786,NEW_TRAIN_TEST!$A$1:$M$980,13,0)</f>
        <v>2462</v>
      </c>
      <c r="S7786" s="88">
        <f>VLOOKUP(P7786,NEW_TRAIN_TEST!$A$1:$M$980,11,0)</f>
        <v>7969</v>
      </c>
      <c r="T7786" s="6">
        <f t="shared" si="242"/>
        <v>0</v>
      </c>
      <c r="U7786" s="6">
        <f t="shared" si="243"/>
        <v>0</v>
      </c>
    </row>
    <row r="7787" spans="1:21" x14ac:dyDescent="0.2">
      <c r="A7787" s="88">
        <v>7788</v>
      </c>
      <c r="B7787" s="88">
        <v>4</v>
      </c>
      <c r="C7787" s="88" t="s">
        <v>2130</v>
      </c>
      <c r="D7787" s="89" t="s">
        <v>1699</v>
      </c>
      <c r="E7787" s="89">
        <v>3</v>
      </c>
      <c r="F7787" s="89">
        <v>2</v>
      </c>
      <c r="G7787" s="89">
        <v>0</v>
      </c>
      <c r="H7787" s="89">
        <v>2</v>
      </c>
      <c r="I7787" s="89">
        <v>2</v>
      </c>
      <c r="J7787" s="89">
        <v>0</v>
      </c>
      <c r="K7787" s="89">
        <v>0</v>
      </c>
      <c r="L7787" s="89">
        <v>0</v>
      </c>
      <c r="M7787" s="89">
        <v>0</v>
      </c>
      <c r="N7787" s="89">
        <v>0</v>
      </c>
      <c r="O7787" s="89">
        <v>2</v>
      </c>
      <c r="P7787" s="89">
        <v>286</v>
      </c>
      <c r="Q7787" s="89">
        <v>11213</v>
      </c>
      <c r="R7787" s="88">
        <f>VLOOKUP(P7787,NEW_TRAIN_TEST!$A$1:$M$980,13,0)</f>
        <v>10670.5</v>
      </c>
      <c r="S7787" s="88">
        <f>VLOOKUP(P7787,NEW_TRAIN_TEST!$A$1:$M$980,11,0)</f>
        <v>11412</v>
      </c>
      <c r="T7787" s="6">
        <f t="shared" si="242"/>
        <v>0</v>
      </c>
      <c r="U7787" s="6">
        <f t="shared" si="243"/>
        <v>0</v>
      </c>
    </row>
    <row r="7788" spans="1:21" x14ac:dyDescent="0.2">
      <c r="A7788" s="88">
        <v>7789</v>
      </c>
      <c r="B7788" s="88">
        <v>4</v>
      </c>
      <c r="C7788" s="88" t="s">
        <v>2130</v>
      </c>
      <c r="D7788" s="89" t="s">
        <v>1699</v>
      </c>
      <c r="E7788" s="89">
        <v>9</v>
      </c>
      <c r="F7788" s="89">
        <v>1</v>
      </c>
      <c r="G7788" s="89">
        <v>0</v>
      </c>
      <c r="H7788" s="89">
        <v>0</v>
      </c>
      <c r="I7788" s="89">
        <v>2</v>
      </c>
      <c r="J7788" s="89">
        <v>0</v>
      </c>
      <c r="K7788" s="89">
        <v>0</v>
      </c>
      <c r="L7788" s="89">
        <v>1</v>
      </c>
      <c r="M7788" s="89">
        <v>0</v>
      </c>
      <c r="N7788" s="89">
        <v>0</v>
      </c>
      <c r="O7788" s="89">
        <v>2</v>
      </c>
      <c r="P7788" s="89">
        <v>547</v>
      </c>
      <c r="Q7788" s="89">
        <v>8455.5</v>
      </c>
      <c r="R7788" s="88">
        <f>VLOOKUP(P7788,NEW_TRAIN_TEST!$A$1:$M$980,13,0)</f>
        <v>8273.5</v>
      </c>
      <c r="S7788" s="88">
        <f>VLOOKUP(P7788,NEW_TRAIN_TEST!$A$1:$M$980,11,0)</f>
        <v>8884</v>
      </c>
      <c r="T7788" s="6">
        <f t="shared" si="242"/>
        <v>1</v>
      </c>
      <c r="U7788" s="6">
        <f t="shared" si="243"/>
        <v>0</v>
      </c>
    </row>
    <row r="7789" spans="1:21" x14ac:dyDescent="0.2">
      <c r="A7789" s="88">
        <v>7790</v>
      </c>
      <c r="B7789" s="88">
        <v>4</v>
      </c>
      <c r="C7789" s="88" t="s">
        <v>2130</v>
      </c>
      <c r="D7789" s="89" t="s">
        <v>1699</v>
      </c>
      <c r="E7789" s="89">
        <v>17</v>
      </c>
      <c r="F7789" s="89">
        <v>0</v>
      </c>
      <c r="G7789" s="89">
        <v>0</v>
      </c>
      <c r="H7789" s="89">
        <v>0</v>
      </c>
      <c r="I7789" s="89">
        <v>0</v>
      </c>
      <c r="J7789" s="89">
        <v>0</v>
      </c>
      <c r="K7789" s="89">
        <v>0</v>
      </c>
      <c r="L7789" s="89">
        <v>0</v>
      </c>
      <c r="M7789" s="89">
        <v>0</v>
      </c>
      <c r="N7789" s="89">
        <v>0</v>
      </c>
      <c r="O7789" s="89">
        <v>0</v>
      </c>
      <c r="P7789" s="89">
        <v>496</v>
      </c>
      <c r="Q7789" s="89">
        <v>7579</v>
      </c>
      <c r="R7789" s="88">
        <f>VLOOKUP(P7789,NEW_TRAIN_TEST!$A$1:$M$980,13,0)</f>
        <v>2609</v>
      </c>
      <c r="S7789" s="88">
        <f>VLOOKUP(P7789,NEW_TRAIN_TEST!$A$1:$M$980,11,0)</f>
        <v>8062</v>
      </c>
      <c r="T7789" s="6">
        <f t="shared" si="242"/>
        <v>0</v>
      </c>
      <c r="U7789" s="6">
        <f t="shared" si="243"/>
        <v>0</v>
      </c>
    </row>
    <row r="7790" spans="1:21" x14ac:dyDescent="0.2">
      <c r="A7790" s="88">
        <v>7791</v>
      </c>
      <c r="B7790" s="88">
        <v>4</v>
      </c>
      <c r="C7790" s="88" t="s">
        <v>2130</v>
      </c>
      <c r="D7790" s="89" t="s">
        <v>1699</v>
      </c>
      <c r="E7790" s="89">
        <v>5</v>
      </c>
      <c r="F7790" s="89">
        <v>0</v>
      </c>
      <c r="G7790" s="89">
        <v>0</v>
      </c>
      <c r="H7790" s="89">
        <v>0</v>
      </c>
      <c r="I7790" s="89">
        <v>0</v>
      </c>
      <c r="J7790" s="89">
        <v>0</v>
      </c>
      <c r="K7790" s="89">
        <v>0</v>
      </c>
      <c r="L7790" s="89">
        <v>1</v>
      </c>
      <c r="M7790" s="89">
        <v>12</v>
      </c>
      <c r="N7790" s="89">
        <v>0</v>
      </c>
      <c r="O7790" s="89">
        <v>0</v>
      </c>
      <c r="P7790" s="89">
        <v>496</v>
      </c>
      <c r="Q7790" s="89">
        <v>8062</v>
      </c>
      <c r="R7790" s="88">
        <f>VLOOKUP(P7790,NEW_TRAIN_TEST!$A$1:$M$980,13,0)</f>
        <v>2609</v>
      </c>
      <c r="S7790" s="88">
        <f>VLOOKUP(P7790,NEW_TRAIN_TEST!$A$1:$M$980,11,0)</f>
        <v>8062</v>
      </c>
      <c r="T7790" s="6">
        <f t="shared" si="242"/>
        <v>1</v>
      </c>
      <c r="U7790" s="6">
        <f t="shared" si="243"/>
        <v>1</v>
      </c>
    </row>
    <row r="7791" spans="1:21" x14ac:dyDescent="0.2">
      <c r="A7791" s="88">
        <v>7792</v>
      </c>
      <c r="B7791" s="88">
        <v>4</v>
      </c>
      <c r="C7791" s="88" t="s">
        <v>2130</v>
      </c>
      <c r="D7791" s="89" t="s">
        <v>1699</v>
      </c>
      <c r="E7791" s="89">
        <v>17</v>
      </c>
      <c r="F7791" s="89">
        <v>4</v>
      </c>
      <c r="G7791" s="89">
        <v>0</v>
      </c>
      <c r="H7791" s="89">
        <v>0</v>
      </c>
      <c r="I7791" s="89">
        <v>2</v>
      </c>
      <c r="J7791" s="89">
        <v>2</v>
      </c>
      <c r="K7791" s="89">
        <v>0</v>
      </c>
      <c r="L7791" s="89">
        <v>0</v>
      </c>
      <c r="M7791" s="89">
        <v>0</v>
      </c>
      <c r="N7791" s="89">
        <v>0</v>
      </c>
      <c r="O7791" s="89">
        <v>2</v>
      </c>
      <c r="P7791" s="89">
        <v>842</v>
      </c>
      <c r="Q7791" s="89">
        <v>8504.5</v>
      </c>
      <c r="R7791" s="88">
        <f>VLOOKUP(P7791,NEW_TRAIN_TEST!$A$1:$M$980,13,0)</f>
        <v>6678</v>
      </c>
      <c r="S7791" s="88">
        <f>VLOOKUP(P7791,NEW_TRAIN_TEST!$A$1:$M$980,11,0)</f>
        <v>8759</v>
      </c>
      <c r="T7791" s="6">
        <f t="shared" si="242"/>
        <v>0</v>
      </c>
      <c r="U7791" s="6">
        <f t="shared" si="243"/>
        <v>0</v>
      </c>
    </row>
    <row r="7792" spans="1:21" x14ac:dyDescent="0.2">
      <c r="A7792" s="88">
        <v>7793</v>
      </c>
      <c r="B7792" s="88">
        <v>4</v>
      </c>
      <c r="C7792" s="88" t="s">
        <v>2130</v>
      </c>
      <c r="D7792" s="89" t="s">
        <v>1699</v>
      </c>
      <c r="E7792" s="89">
        <v>25</v>
      </c>
      <c r="F7792" s="89">
        <v>2</v>
      </c>
      <c r="G7792" s="89">
        <v>0</v>
      </c>
      <c r="H7792" s="89">
        <v>2</v>
      </c>
      <c r="I7792" s="89">
        <v>2</v>
      </c>
      <c r="J7792" s="89">
        <v>0</v>
      </c>
      <c r="K7792" s="89">
        <v>0</v>
      </c>
      <c r="L7792" s="89">
        <v>0</v>
      </c>
      <c r="M7792" s="89">
        <v>0</v>
      </c>
      <c r="N7792" s="89">
        <v>0</v>
      </c>
      <c r="O7792" s="89">
        <v>2</v>
      </c>
      <c r="P7792" s="89">
        <v>636</v>
      </c>
      <c r="Q7792" s="89">
        <v>11459.5</v>
      </c>
      <c r="R7792" s="88">
        <f>VLOOKUP(P7792,NEW_TRAIN_TEST!$A$1:$M$980,13,0)</f>
        <v>10510</v>
      </c>
      <c r="S7792" s="88">
        <f>VLOOKUP(P7792,NEW_TRAIN_TEST!$A$1:$M$980,11,0)</f>
        <v>11886</v>
      </c>
      <c r="T7792" s="6">
        <f t="shared" si="242"/>
        <v>0</v>
      </c>
      <c r="U7792" s="6">
        <f t="shared" si="243"/>
        <v>0</v>
      </c>
    </row>
    <row r="7793" spans="1:21" x14ac:dyDescent="0.2">
      <c r="A7793" s="88">
        <v>7794</v>
      </c>
      <c r="B7793" s="88">
        <v>4</v>
      </c>
      <c r="C7793" s="88" t="s">
        <v>2130</v>
      </c>
      <c r="D7793" s="89" t="s">
        <v>1699</v>
      </c>
      <c r="E7793" s="89">
        <v>12</v>
      </c>
      <c r="F7793" s="89">
        <v>1</v>
      </c>
      <c r="G7793" s="89">
        <v>0</v>
      </c>
      <c r="H7793" s="89">
        <v>0</v>
      </c>
      <c r="I7793" s="89">
        <v>2</v>
      </c>
      <c r="J7793" s="89">
        <v>0</v>
      </c>
      <c r="K7793" s="89">
        <v>0</v>
      </c>
      <c r="L7793" s="89">
        <v>0</v>
      </c>
      <c r="M7793" s="89">
        <v>0</v>
      </c>
      <c r="N7793" s="89">
        <v>0</v>
      </c>
      <c r="O7793" s="89">
        <v>2</v>
      </c>
      <c r="P7793" s="89">
        <v>40</v>
      </c>
      <c r="Q7793" s="89">
        <v>7052.5</v>
      </c>
      <c r="R7793" s="88">
        <f>VLOOKUP(P7793,NEW_TRAIN_TEST!$A$1:$M$980,13,0)</f>
        <v>6631</v>
      </c>
      <c r="S7793" s="88">
        <f>VLOOKUP(P7793,NEW_TRAIN_TEST!$A$1:$M$980,11,0)</f>
        <v>7294</v>
      </c>
      <c r="T7793" s="6">
        <f t="shared" si="242"/>
        <v>0</v>
      </c>
      <c r="U7793" s="6">
        <f t="shared" si="243"/>
        <v>0</v>
      </c>
    </row>
    <row r="7794" spans="1:21" x14ac:dyDescent="0.2">
      <c r="A7794" s="88">
        <v>7795</v>
      </c>
      <c r="B7794" s="88">
        <v>4</v>
      </c>
      <c r="C7794" s="88" t="s">
        <v>2130</v>
      </c>
      <c r="D7794" s="89" t="s">
        <v>1699</v>
      </c>
      <c r="E7794" s="89">
        <v>6</v>
      </c>
      <c r="F7794" s="89">
        <v>5</v>
      </c>
      <c r="G7794" s="89">
        <v>1</v>
      </c>
      <c r="H7794" s="89">
        <v>2</v>
      </c>
      <c r="I7794" s="89">
        <v>2</v>
      </c>
      <c r="J7794" s="89">
        <v>0</v>
      </c>
      <c r="K7794" s="89">
        <v>0</v>
      </c>
      <c r="L7794" s="89">
        <v>0</v>
      </c>
      <c r="M7794" s="89">
        <v>21</v>
      </c>
      <c r="N7794" s="89">
        <v>0</v>
      </c>
      <c r="O7794" s="89">
        <v>2</v>
      </c>
      <c r="P7794" s="89">
        <v>40</v>
      </c>
      <c r="Q7794" s="89">
        <v>7157.5</v>
      </c>
      <c r="R7794" s="88">
        <f>VLOOKUP(P7794,NEW_TRAIN_TEST!$A$1:$M$980,13,0)</f>
        <v>6631</v>
      </c>
      <c r="S7794" s="88">
        <f>VLOOKUP(P7794,NEW_TRAIN_TEST!$A$1:$M$980,11,0)</f>
        <v>7294</v>
      </c>
      <c r="T7794" s="6">
        <f t="shared" si="242"/>
        <v>0</v>
      </c>
      <c r="U7794" s="6">
        <f t="shared" si="243"/>
        <v>1</v>
      </c>
    </row>
    <row r="7795" spans="1:21" x14ac:dyDescent="0.2">
      <c r="A7795" s="88">
        <v>7796</v>
      </c>
      <c r="B7795" s="88">
        <v>4</v>
      </c>
      <c r="C7795" s="88" t="s">
        <v>2130</v>
      </c>
      <c r="D7795" s="89" t="s">
        <v>1699</v>
      </c>
      <c r="E7795" s="89">
        <v>17</v>
      </c>
      <c r="F7795" s="89">
        <v>3</v>
      </c>
      <c r="G7795" s="89">
        <v>0</v>
      </c>
      <c r="H7795" s="89">
        <v>2</v>
      </c>
      <c r="I7795" s="89">
        <v>2</v>
      </c>
      <c r="J7795" s="89">
        <v>0</v>
      </c>
      <c r="K7795" s="89">
        <v>0</v>
      </c>
      <c r="L7795" s="89">
        <v>0</v>
      </c>
      <c r="M7795" s="89">
        <v>0</v>
      </c>
      <c r="N7795" s="89">
        <v>0</v>
      </c>
      <c r="O7795" s="89">
        <v>2</v>
      </c>
      <c r="P7795" s="89">
        <v>48</v>
      </c>
      <c r="Q7795" s="89">
        <v>7574.25</v>
      </c>
      <c r="R7795" s="88">
        <f>VLOOKUP(P7795,NEW_TRAIN_TEST!$A$1:$M$980,13,0)</f>
        <v>6906.5</v>
      </c>
      <c r="S7795" s="88">
        <f>VLOOKUP(P7795,NEW_TRAIN_TEST!$A$1:$M$980,11,0)</f>
        <v>7807</v>
      </c>
      <c r="T7795" s="6">
        <f t="shared" si="242"/>
        <v>0</v>
      </c>
      <c r="U7795" s="6">
        <f t="shared" si="243"/>
        <v>0</v>
      </c>
    </row>
    <row r="7796" spans="1:21" x14ac:dyDescent="0.2">
      <c r="A7796" s="88">
        <v>7797</v>
      </c>
      <c r="B7796" s="88">
        <v>4</v>
      </c>
      <c r="C7796" s="88" t="s">
        <v>2130</v>
      </c>
      <c r="D7796" s="89" t="s">
        <v>1699</v>
      </c>
      <c r="E7796" s="89">
        <v>8</v>
      </c>
      <c r="F7796" s="89">
        <v>1</v>
      </c>
      <c r="G7796" s="89">
        <v>0</v>
      </c>
      <c r="H7796" s="89">
        <v>0</v>
      </c>
      <c r="I7796" s="89">
        <v>2</v>
      </c>
      <c r="J7796" s="89">
        <v>0</v>
      </c>
      <c r="K7796" s="89">
        <v>0</v>
      </c>
      <c r="L7796" s="89">
        <v>1</v>
      </c>
      <c r="M7796" s="89">
        <v>0</v>
      </c>
      <c r="N7796" s="89">
        <v>0</v>
      </c>
      <c r="O7796" s="89">
        <v>2</v>
      </c>
      <c r="P7796" s="89">
        <v>541</v>
      </c>
      <c r="Q7796" s="89">
        <v>8780</v>
      </c>
      <c r="R7796" s="88">
        <f>VLOOKUP(P7796,NEW_TRAIN_TEST!$A$1:$M$980,13,0)</f>
        <v>8521.5</v>
      </c>
      <c r="S7796" s="88">
        <f>VLOOKUP(P7796,NEW_TRAIN_TEST!$A$1:$M$980,11,0)</f>
        <v>9104</v>
      </c>
      <c r="T7796" s="6">
        <f t="shared" si="242"/>
        <v>1</v>
      </c>
      <c r="U7796" s="6">
        <f t="shared" si="243"/>
        <v>0</v>
      </c>
    </row>
    <row r="7797" spans="1:21" x14ac:dyDescent="0.2">
      <c r="A7797" s="88">
        <v>7798</v>
      </c>
      <c r="B7797" s="88">
        <v>4</v>
      </c>
      <c r="C7797" s="88" t="s">
        <v>2130</v>
      </c>
      <c r="D7797" s="89" t="s">
        <v>1699</v>
      </c>
      <c r="E7797" s="89">
        <v>3</v>
      </c>
      <c r="F7797" s="89">
        <v>1</v>
      </c>
      <c r="G7797" s="89">
        <v>0</v>
      </c>
      <c r="H7797" s="89">
        <v>0</v>
      </c>
      <c r="I7797" s="89">
        <v>2</v>
      </c>
      <c r="J7797" s="89">
        <v>0</v>
      </c>
      <c r="K7797" s="89">
        <v>0</v>
      </c>
      <c r="L7797" s="89">
        <v>1</v>
      </c>
      <c r="M7797" s="89">
        <v>15</v>
      </c>
      <c r="N7797" s="89">
        <v>0</v>
      </c>
      <c r="O7797" s="89">
        <v>2</v>
      </c>
      <c r="P7797" s="89">
        <v>541</v>
      </c>
      <c r="Q7797" s="89">
        <v>8837.17</v>
      </c>
      <c r="R7797" s="88">
        <f>VLOOKUP(P7797,NEW_TRAIN_TEST!$A$1:$M$980,13,0)</f>
        <v>8521.5</v>
      </c>
      <c r="S7797" s="88">
        <f>VLOOKUP(P7797,NEW_TRAIN_TEST!$A$1:$M$980,11,0)</f>
        <v>9104</v>
      </c>
      <c r="T7797" s="6">
        <f t="shared" si="242"/>
        <v>1</v>
      </c>
      <c r="U7797" s="6">
        <f t="shared" si="243"/>
        <v>1</v>
      </c>
    </row>
    <row r="7798" spans="1:21" x14ac:dyDescent="0.2">
      <c r="A7798" s="88">
        <v>7799</v>
      </c>
      <c r="B7798" s="88">
        <v>4</v>
      </c>
      <c r="C7798" s="88" t="s">
        <v>2130</v>
      </c>
      <c r="D7798" s="89" t="s">
        <v>1699</v>
      </c>
      <c r="E7798" s="89">
        <v>5</v>
      </c>
      <c r="F7798" s="89">
        <v>3</v>
      </c>
      <c r="G7798" s="89">
        <v>0</v>
      </c>
      <c r="H7798" s="89">
        <v>2</v>
      </c>
      <c r="I7798" s="89">
        <v>2</v>
      </c>
      <c r="J7798" s="89">
        <v>0</v>
      </c>
      <c r="K7798" s="89">
        <v>0</v>
      </c>
      <c r="L7798" s="89">
        <v>1</v>
      </c>
      <c r="M7798" s="89">
        <v>0</v>
      </c>
      <c r="N7798" s="89">
        <v>0</v>
      </c>
      <c r="O7798" s="89">
        <v>2</v>
      </c>
      <c r="P7798" s="89">
        <v>234</v>
      </c>
      <c r="Q7798" s="89">
        <v>4167.5</v>
      </c>
      <c r="R7798" s="88">
        <f>VLOOKUP(P7798,NEW_TRAIN_TEST!$A$1:$M$980,13,0)</f>
        <v>3815.5</v>
      </c>
      <c r="S7798" s="88">
        <f>VLOOKUP(P7798,NEW_TRAIN_TEST!$A$1:$M$980,11,0)</f>
        <v>4394</v>
      </c>
      <c r="T7798" s="6">
        <f t="shared" si="242"/>
        <v>1</v>
      </c>
      <c r="U7798" s="6">
        <f t="shared" si="243"/>
        <v>0</v>
      </c>
    </row>
    <row r="7799" spans="1:21" x14ac:dyDescent="0.2">
      <c r="A7799" s="88">
        <v>7800</v>
      </c>
      <c r="B7799" s="88">
        <v>4</v>
      </c>
      <c r="C7799" s="88" t="s">
        <v>2130</v>
      </c>
      <c r="D7799" s="89" t="s">
        <v>1699</v>
      </c>
      <c r="E7799" s="89">
        <v>3</v>
      </c>
      <c r="F7799" s="89">
        <v>0</v>
      </c>
      <c r="G7799" s="89">
        <v>0</v>
      </c>
      <c r="H7799" s="89">
        <v>0</v>
      </c>
      <c r="I7799" s="89">
        <v>0</v>
      </c>
      <c r="J7799" s="89">
        <v>0</v>
      </c>
      <c r="K7799" s="89">
        <v>0</v>
      </c>
      <c r="L7799" s="89">
        <v>0</v>
      </c>
      <c r="M7799" s="89">
        <v>0</v>
      </c>
      <c r="N7799" s="89">
        <v>0</v>
      </c>
      <c r="O7799" s="89">
        <v>0</v>
      </c>
      <c r="P7799" s="89">
        <v>538</v>
      </c>
      <c r="Q7799" s="89">
        <v>4918</v>
      </c>
      <c r="R7799" s="88">
        <f>VLOOKUP(P7799,NEW_TRAIN_TEST!$A$1:$M$980,13,0)</f>
        <v>4524</v>
      </c>
      <c r="S7799" s="88">
        <f>VLOOKUP(P7799,NEW_TRAIN_TEST!$A$1:$M$980,11,0)</f>
        <v>5415</v>
      </c>
      <c r="T7799" s="6">
        <f t="shared" si="242"/>
        <v>0</v>
      </c>
      <c r="U7799" s="6">
        <f t="shared" si="243"/>
        <v>0</v>
      </c>
    </row>
    <row r="7800" spans="1:21" x14ac:dyDescent="0.2">
      <c r="A7800" s="88">
        <v>7801</v>
      </c>
      <c r="B7800" s="88">
        <v>4</v>
      </c>
      <c r="C7800" s="88" t="s">
        <v>2130</v>
      </c>
      <c r="D7800" s="89" t="s">
        <v>1699</v>
      </c>
      <c r="E7800" s="89">
        <v>8</v>
      </c>
      <c r="F7800" s="89">
        <v>0</v>
      </c>
      <c r="G7800" s="89">
        <v>0</v>
      </c>
      <c r="H7800" s="89">
        <v>0</v>
      </c>
      <c r="I7800" s="89">
        <v>0</v>
      </c>
      <c r="J7800" s="89">
        <v>0</v>
      </c>
      <c r="K7800" s="89">
        <v>0</v>
      </c>
      <c r="L7800" s="89">
        <v>1</v>
      </c>
      <c r="M7800" s="89">
        <v>0</v>
      </c>
      <c r="N7800" s="89">
        <v>0</v>
      </c>
      <c r="O7800" s="89">
        <v>0</v>
      </c>
      <c r="P7800" s="89">
        <v>539</v>
      </c>
      <c r="Q7800" s="89">
        <v>7608.5</v>
      </c>
      <c r="R7800" s="88">
        <f>VLOOKUP(P7800,NEW_TRAIN_TEST!$A$1:$M$980,13,0)</f>
        <v>7451.5</v>
      </c>
      <c r="S7800" s="88">
        <f>VLOOKUP(P7800,NEW_TRAIN_TEST!$A$1:$M$980,11,0)</f>
        <v>7742</v>
      </c>
      <c r="T7800" s="6">
        <f t="shared" si="242"/>
        <v>1</v>
      </c>
      <c r="U7800" s="6">
        <f t="shared" si="243"/>
        <v>0</v>
      </c>
    </row>
    <row r="7801" spans="1:21" x14ac:dyDescent="0.2">
      <c r="A7801" s="88">
        <v>7802</v>
      </c>
      <c r="B7801" s="88">
        <v>4</v>
      </c>
      <c r="C7801" s="88" t="s">
        <v>2130</v>
      </c>
      <c r="D7801" s="89" t="s">
        <v>1699</v>
      </c>
      <c r="E7801" s="89">
        <v>0</v>
      </c>
      <c r="F7801" s="89">
        <v>4</v>
      </c>
      <c r="G7801" s="89">
        <v>0</v>
      </c>
      <c r="H7801" s="89">
        <v>2</v>
      </c>
      <c r="I7801" s="89">
        <v>2</v>
      </c>
      <c r="J7801" s="89">
        <v>2</v>
      </c>
      <c r="K7801" s="89">
        <v>0</v>
      </c>
      <c r="L7801" s="89">
        <v>0</v>
      </c>
      <c r="M7801" s="89">
        <v>0</v>
      </c>
      <c r="N7801" s="89">
        <v>0</v>
      </c>
      <c r="O7801" s="89">
        <v>2</v>
      </c>
      <c r="P7801" s="89">
        <v>631</v>
      </c>
      <c r="Q7801" s="89">
        <v>8886.5</v>
      </c>
      <c r="R7801" s="88">
        <f>VLOOKUP(P7801,NEW_TRAIN_TEST!$A$1:$M$980,13,0)</f>
        <v>8886.5</v>
      </c>
      <c r="S7801" s="88">
        <f>VLOOKUP(P7801,NEW_TRAIN_TEST!$A$1:$M$980,11,0)</f>
        <v>9364</v>
      </c>
      <c r="T7801" s="6">
        <f t="shared" si="242"/>
        <v>0</v>
      </c>
      <c r="U7801" s="6">
        <f t="shared" si="243"/>
        <v>0</v>
      </c>
    </row>
    <row r="7802" spans="1:21" x14ac:dyDescent="0.2">
      <c r="A7802" s="88">
        <v>7803</v>
      </c>
      <c r="B7802" s="88">
        <v>4</v>
      </c>
      <c r="C7802" s="88" t="s">
        <v>2130</v>
      </c>
      <c r="D7802" s="89" t="s">
        <v>1699</v>
      </c>
      <c r="E7802" s="89">
        <v>3</v>
      </c>
      <c r="F7802" s="89">
        <v>2</v>
      </c>
      <c r="G7802" s="89">
        <v>0</v>
      </c>
      <c r="H7802" s="89">
        <v>2</v>
      </c>
      <c r="I7802" s="89">
        <v>2</v>
      </c>
      <c r="J7802" s="89">
        <v>0</v>
      </c>
      <c r="K7802" s="89">
        <v>0</v>
      </c>
      <c r="L7802" s="89">
        <v>0</v>
      </c>
      <c r="M7802" s="89">
        <v>0</v>
      </c>
      <c r="N7802" s="89">
        <v>0</v>
      </c>
      <c r="O7802" s="89">
        <v>2</v>
      </c>
      <c r="P7802" s="89">
        <v>631</v>
      </c>
      <c r="Q7802" s="89">
        <v>8912.5</v>
      </c>
      <c r="R7802" s="88">
        <f>VLOOKUP(P7802,NEW_TRAIN_TEST!$A$1:$M$980,13,0)</f>
        <v>8886.5</v>
      </c>
      <c r="S7802" s="88">
        <f>VLOOKUP(P7802,NEW_TRAIN_TEST!$A$1:$M$980,11,0)</f>
        <v>9364</v>
      </c>
      <c r="T7802" s="6">
        <f t="shared" si="242"/>
        <v>0</v>
      </c>
      <c r="U7802" s="6">
        <f t="shared" si="243"/>
        <v>0</v>
      </c>
    </row>
    <row r="7803" spans="1:21" x14ac:dyDescent="0.2">
      <c r="A7803" s="88">
        <v>7804</v>
      </c>
      <c r="B7803" s="88">
        <v>4</v>
      </c>
      <c r="C7803" s="88" t="s">
        <v>2130</v>
      </c>
      <c r="D7803" s="89" t="s">
        <v>1699</v>
      </c>
      <c r="E7803" s="89">
        <v>3</v>
      </c>
      <c r="F7803" s="89">
        <v>0</v>
      </c>
      <c r="G7803" s="89">
        <v>0</v>
      </c>
      <c r="H7803" s="89">
        <v>0</v>
      </c>
      <c r="I7803" s="89">
        <v>0</v>
      </c>
      <c r="J7803" s="89">
        <v>0</v>
      </c>
      <c r="K7803" s="89">
        <v>0</v>
      </c>
      <c r="L7803" s="89">
        <v>0</v>
      </c>
      <c r="M7803" s="89">
        <v>0</v>
      </c>
      <c r="N7803" s="89">
        <v>0</v>
      </c>
      <c r="O7803" s="89">
        <v>0</v>
      </c>
      <c r="P7803" s="89">
        <v>534</v>
      </c>
      <c r="Q7803" s="89">
        <v>7881.5</v>
      </c>
      <c r="R7803" s="88">
        <f>VLOOKUP(P7803,NEW_TRAIN_TEST!$A$1:$M$980,13,0)</f>
        <v>7740</v>
      </c>
      <c r="S7803" s="88">
        <f>VLOOKUP(P7803,NEW_TRAIN_TEST!$A$1:$M$980,11,0)</f>
        <v>8353</v>
      </c>
      <c r="T7803" s="6">
        <f t="shared" si="242"/>
        <v>0</v>
      </c>
      <c r="U7803" s="6">
        <f t="shared" si="243"/>
        <v>0</v>
      </c>
    </row>
    <row r="7804" spans="1:21" x14ac:dyDescent="0.2">
      <c r="A7804" s="88">
        <v>7805</v>
      </c>
      <c r="B7804" s="88">
        <v>4</v>
      </c>
      <c r="C7804" s="88" t="s">
        <v>2130</v>
      </c>
      <c r="D7804" s="89" t="s">
        <v>1699</v>
      </c>
      <c r="E7804" s="89">
        <v>5</v>
      </c>
      <c r="F7804" s="89">
        <v>1</v>
      </c>
      <c r="G7804" s="89">
        <v>1</v>
      </c>
      <c r="H7804" s="89">
        <v>0</v>
      </c>
      <c r="I7804" s="89">
        <v>2</v>
      </c>
      <c r="J7804" s="89">
        <v>0</v>
      </c>
      <c r="K7804" s="89">
        <v>0</v>
      </c>
      <c r="L7804" s="89">
        <v>0</v>
      </c>
      <c r="M7804" s="89">
        <v>0</v>
      </c>
      <c r="N7804" s="89">
        <v>0</v>
      </c>
      <c r="O7804" s="89">
        <v>2</v>
      </c>
      <c r="P7804" s="89">
        <v>645</v>
      </c>
      <c r="Q7804" s="89">
        <v>12551</v>
      </c>
      <c r="R7804" s="88">
        <f>VLOOKUP(P7804,NEW_TRAIN_TEST!$A$1:$M$980,13,0)</f>
        <v>12515.5</v>
      </c>
      <c r="S7804" s="88">
        <f>VLOOKUP(P7804,NEW_TRAIN_TEST!$A$1:$M$980,11,0)</f>
        <v>12850</v>
      </c>
      <c r="T7804" s="6">
        <f t="shared" si="242"/>
        <v>0</v>
      </c>
      <c r="U7804" s="6">
        <f t="shared" si="243"/>
        <v>0</v>
      </c>
    </row>
    <row r="7805" spans="1:21" x14ac:dyDescent="0.2">
      <c r="A7805" s="88">
        <v>7806</v>
      </c>
      <c r="B7805" s="88">
        <v>4</v>
      </c>
      <c r="C7805" s="88" t="s">
        <v>2130</v>
      </c>
      <c r="D7805" s="89" t="s">
        <v>1699</v>
      </c>
      <c r="E7805" s="89">
        <v>10</v>
      </c>
      <c r="F7805" s="89">
        <v>2</v>
      </c>
      <c r="G7805" s="89">
        <v>0</v>
      </c>
      <c r="H7805" s="89">
        <v>0</v>
      </c>
      <c r="I7805" s="89">
        <v>2</v>
      </c>
      <c r="J7805" s="89">
        <v>2</v>
      </c>
      <c r="K7805" s="89">
        <v>0</v>
      </c>
      <c r="L7805" s="89">
        <v>1</v>
      </c>
      <c r="M7805" s="89">
        <v>0</v>
      </c>
      <c r="N7805" s="89">
        <v>0</v>
      </c>
      <c r="O7805" s="89">
        <v>2</v>
      </c>
      <c r="P7805" s="89">
        <v>543</v>
      </c>
      <c r="Q7805" s="89">
        <v>9863.5</v>
      </c>
      <c r="R7805" s="88">
        <f>VLOOKUP(P7805,NEW_TRAIN_TEST!$A$1:$M$980,13,0)</f>
        <v>9741.5</v>
      </c>
      <c r="S7805" s="88">
        <f>VLOOKUP(P7805,NEW_TRAIN_TEST!$A$1:$M$980,11,0)</f>
        <v>10049</v>
      </c>
      <c r="T7805" s="6">
        <f t="shared" si="242"/>
        <v>1</v>
      </c>
      <c r="U7805" s="6">
        <f t="shared" si="243"/>
        <v>0</v>
      </c>
    </row>
    <row r="7806" spans="1:21" x14ac:dyDescent="0.2">
      <c r="A7806" s="88">
        <v>7807</v>
      </c>
      <c r="B7806" s="88">
        <v>4</v>
      </c>
      <c r="C7806" s="88" t="s">
        <v>2130</v>
      </c>
      <c r="D7806" s="89" t="s">
        <v>1699</v>
      </c>
      <c r="E7806" s="89">
        <v>6</v>
      </c>
      <c r="F7806" s="89">
        <v>0</v>
      </c>
      <c r="G7806" s="89">
        <v>0</v>
      </c>
      <c r="H7806" s="89">
        <v>0</v>
      </c>
      <c r="I7806" s="89">
        <v>0</v>
      </c>
      <c r="J7806" s="89">
        <v>0</v>
      </c>
      <c r="K7806" s="89">
        <v>0</v>
      </c>
      <c r="L7806" s="89">
        <v>1</v>
      </c>
      <c r="M7806" s="89">
        <v>14</v>
      </c>
      <c r="N7806" s="89">
        <v>0</v>
      </c>
      <c r="O7806" s="89">
        <v>0</v>
      </c>
      <c r="P7806" s="89">
        <v>544</v>
      </c>
      <c r="Q7806" s="89">
        <v>7648</v>
      </c>
      <c r="R7806" s="88">
        <f>VLOOKUP(P7806,NEW_TRAIN_TEST!$A$1:$M$980,13,0)</f>
        <v>7346.5</v>
      </c>
      <c r="S7806" s="88">
        <f>VLOOKUP(P7806,NEW_TRAIN_TEST!$A$1:$M$980,11,0)</f>
        <v>8197</v>
      </c>
      <c r="T7806" s="6">
        <f t="shared" si="242"/>
        <v>1</v>
      </c>
      <c r="U7806" s="6">
        <f t="shared" si="243"/>
        <v>1</v>
      </c>
    </row>
    <row r="7807" spans="1:21" x14ac:dyDescent="0.2">
      <c r="A7807" s="88">
        <v>7808</v>
      </c>
      <c r="B7807" s="88">
        <v>4</v>
      </c>
      <c r="C7807" s="88" t="s">
        <v>2130</v>
      </c>
      <c r="D7807" s="89" t="s">
        <v>1699</v>
      </c>
      <c r="E7807" s="89">
        <v>17</v>
      </c>
      <c r="F7807" s="89">
        <v>6</v>
      </c>
      <c r="G7807" s="89">
        <v>1</v>
      </c>
      <c r="H7807" s="89">
        <v>2</v>
      </c>
      <c r="I7807" s="89">
        <v>2</v>
      </c>
      <c r="J7807" s="89">
        <v>0</v>
      </c>
      <c r="K7807" s="89">
        <v>0</v>
      </c>
      <c r="L7807" s="89">
        <v>0</v>
      </c>
      <c r="M7807" s="89">
        <v>0</v>
      </c>
      <c r="N7807" s="89">
        <v>0</v>
      </c>
      <c r="O7807" s="89">
        <v>2</v>
      </c>
      <c r="P7807" s="89">
        <v>838</v>
      </c>
      <c r="Q7807" s="89">
        <v>6522.5</v>
      </c>
      <c r="R7807" s="88">
        <f>VLOOKUP(P7807,NEW_TRAIN_TEST!$A$1:$M$980,13,0)</f>
        <v>5559.5</v>
      </c>
      <c r="S7807" s="88">
        <f>VLOOKUP(P7807,NEW_TRAIN_TEST!$A$1:$M$980,11,0)</f>
        <v>7083</v>
      </c>
      <c r="T7807" s="6">
        <f t="shared" si="242"/>
        <v>0</v>
      </c>
      <c r="U7807" s="6">
        <f t="shared" si="243"/>
        <v>0</v>
      </c>
    </row>
    <row r="7808" spans="1:21" x14ac:dyDescent="0.2">
      <c r="A7808" s="88">
        <v>7809</v>
      </c>
      <c r="B7808" s="88">
        <v>4</v>
      </c>
      <c r="C7808" s="88" t="s">
        <v>2130</v>
      </c>
      <c r="D7808" s="89" t="s">
        <v>1699</v>
      </c>
      <c r="E7808" s="89">
        <v>9</v>
      </c>
      <c r="F7808" s="89">
        <v>0</v>
      </c>
      <c r="G7808" s="89">
        <v>0</v>
      </c>
      <c r="H7808" s="89">
        <v>0</v>
      </c>
      <c r="I7808" s="89">
        <v>0</v>
      </c>
      <c r="J7808" s="89">
        <v>0</v>
      </c>
      <c r="K7808" s="89">
        <v>0</v>
      </c>
      <c r="L7808" s="89">
        <v>1</v>
      </c>
      <c r="M7808" s="89">
        <v>0</v>
      </c>
      <c r="N7808" s="89">
        <v>0</v>
      </c>
      <c r="O7808" s="89">
        <v>0</v>
      </c>
      <c r="P7808" s="89">
        <v>692</v>
      </c>
      <c r="Q7808" s="89">
        <v>10052.25</v>
      </c>
      <c r="R7808" s="88">
        <f>VLOOKUP(P7808,NEW_TRAIN_TEST!$A$1:$M$980,13,0)</f>
        <v>9906.5</v>
      </c>
      <c r="S7808" s="88">
        <f>VLOOKUP(P7808,NEW_TRAIN_TEST!$A$1:$M$980,11,0)</f>
        <v>10412</v>
      </c>
      <c r="T7808" s="6">
        <f t="shared" si="242"/>
        <v>1</v>
      </c>
      <c r="U7808" s="6">
        <f t="shared" si="243"/>
        <v>0</v>
      </c>
    </row>
    <row r="7809" spans="1:21" x14ac:dyDescent="0.2">
      <c r="A7809" s="88">
        <v>7810</v>
      </c>
      <c r="B7809" s="88">
        <v>4</v>
      </c>
      <c r="C7809" s="88" t="s">
        <v>2130</v>
      </c>
      <c r="D7809" s="89" t="s">
        <v>1699</v>
      </c>
      <c r="E7809" s="89">
        <v>15</v>
      </c>
      <c r="F7809" s="89">
        <v>3</v>
      </c>
      <c r="G7809" s="89">
        <v>0</v>
      </c>
      <c r="H7809" s="89">
        <v>2</v>
      </c>
      <c r="I7809" s="89">
        <v>2</v>
      </c>
      <c r="J7809" s="89">
        <v>0</v>
      </c>
      <c r="K7809" s="89">
        <v>0</v>
      </c>
      <c r="L7809" s="89">
        <v>0</v>
      </c>
      <c r="M7809" s="89">
        <v>0</v>
      </c>
      <c r="N7809" s="89">
        <v>0</v>
      </c>
      <c r="O7809" s="89">
        <v>2</v>
      </c>
      <c r="P7809" s="89">
        <v>792</v>
      </c>
      <c r="Q7809" s="89">
        <v>11296</v>
      </c>
      <c r="R7809" s="88">
        <f>VLOOKUP(P7809,NEW_TRAIN_TEST!$A$1:$M$980,13,0)</f>
        <v>10819</v>
      </c>
      <c r="S7809" s="88">
        <f>VLOOKUP(P7809,NEW_TRAIN_TEST!$A$1:$M$980,11,0)</f>
        <v>11975</v>
      </c>
      <c r="T7809" s="6">
        <f t="shared" si="242"/>
        <v>0</v>
      </c>
      <c r="U7809" s="6">
        <f t="shared" si="243"/>
        <v>0</v>
      </c>
    </row>
    <row r="7810" spans="1:21" x14ac:dyDescent="0.2">
      <c r="A7810" s="88">
        <v>7811</v>
      </c>
      <c r="B7810" s="88">
        <v>4</v>
      </c>
      <c r="C7810" s="88" t="s">
        <v>2130</v>
      </c>
      <c r="D7810" s="89" t="s">
        <v>1699</v>
      </c>
      <c r="E7810" s="89">
        <v>7</v>
      </c>
      <c r="F7810" s="89">
        <v>0</v>
      </c>
      <c r="G7810" s="89">
        <v>0</v>
      </c>
      <c r="H7810" s="89">
        <v>0</v>
      </c>
      <c r="I7810" s="89">
        <v>0</v>
      </c>
      <c r="J7810" s="89">
        <v>0</v>
      </c>
      <c r="K7810" s="89">
        <v>0</v>
      </c>
      <c r="L7810" s="89">
        <v>1</v>
      </c>
      <c r="M7810" s="89">
        <v>0</v>
      </c>
      <c r="N7810" s="89">
        <v>0</v>
      </c>
      <c r="O7810" s="89">
        <v>0</v>
      </c>
      <c r="P7810" s="89">
        <v>336</v>
      </c>
      <c r="Q7810" s="89">
        <v>8561.5</v>
      </c>
      <c r="R7810" s="88">
        <f>VLOOKUP(P7810,NEW_TRAIN_TEST!$A$1:$M$980,13,0)</f>
        <v>8321</v>
      </c>
      <c r="S7810" s="88">
        <f>VLOOKUP(P7810,NEW_TRAIN_TEST!$A$1:$M$980,11,0)</f>
        <v>8915</v>
      </c>
      <c r="T7810" s="6">
        <f t="shared" si="242"/>
        <v>1</v>
      </c>
      <c r="U7810" s="6">
        <f t="shared" si="243"/>
        <v>0</v>
      </c>
    </row>
    <row r="7811" spans="1:21" x14ac:dyDescent="0.2">
      <c r="A7811" s="88">
        <v>7812</v>
      </c>
      <c r="B7811" s="88">
        <v>4</v>
      </c>
      <c r="C7811" s="88" t="s">
        <v>2130</v>
      </c>
      <c r="D7811" s="89" t="s">
        <v>1699</v>
      </c>
      <c r="E7811" s="89">
        <v>6</v>
      </c>
      <c r="F7811" s="89">
        <v>2</v>
      </c>
      <c r="G7811" s="89">
        <v>0</v>
      </c>
      <c r="H7811" s="89">
        <v>0</v>
      </c>
      <c r="I7811" s="89">
        <v>2</v>
      </c>
      <c r="J7811" s="89">
        <v>2</v>
      </c>
      <c r="K7811" s="89">
        <v>0</v>
      </c>
      <c r="L7811" s="89">
        <v>0</v>
      </c>
      <c r="M7811" s="89">
        <v>0</v>
      </c>
      <c r="N7811" s="89">
        <v>0</v>
      </c>
      <c r="O7811" s="89">
        <v>2</v>
      </c>
      <c r="P7811" s="89">
        <v>634</v>
      </c>
      <c r="Q7811" s="89">
        <v>17409.5</v>
      </c>
      <c r="R7811" s="88">
        <f>VLOOKUP(P7811,NEW_TRAIN_TEST!$A$1:$M$980,13,0)</f>
        <v>17299.5</v>
      </c>
      <c r="S7811" s="88">
        <f>VLOOKUP(P7811,NEW_TRAIN_TEST!$A$1:$M$980,11,0)</f>
        <v>18038</v>
      </c>
      <c r="T7811" s="6">
        <f t="shared" ref="T7811:T7874" si="244">IF(L7811&gt;0,1,0)</f>
        <v>0</v>
      </c>
      <c r="U7811" s="6">
        <f t="shared" ref="U7811:U7874" si="245">IF(M7811&gt;0,1,0)</f>
        <v>0</v>
      </c>
    </row>
    <row r="7812" spans="1:21" x14ac:dyDescent="0.2">
      <c r="A7812" s="88">
        <v>7813</v>
      </c>
      <c r="B7812" s="88">
        <v>4</v>
      </c>
      <c r="C7812" s="88" t="s">
        <v>2130</v>
      </c>
      <c r="D7812" s="89" t="s">
        <v>1699</v>
      </c>
      <c r="E7812" s="89">
        <v>4</v>
      </c>
      <c r="F7812" s="89">
        <v>1</v>
      </c>
      <c r="G7812" s="89">
        <v>0</v>
      </c>
      <c r="H7812" s="89">
        <v>0</v>
      </c>
      <c r="I7812" s="89">
        <v>2</v>
      </c>
      <c r="J7812" s="89">
        <v>0</v>
      </c>
      <c r="K7812" s="89">
        <v>0</v>
      </c>
      <c r="L7812" s="89">
        <v>0</v>
      </c>
      <c r="M7812" s="89">
        <v>0</v>
      </c>
      <c r="N7812" s="89">
        <v>0</v>
      </c>
      <c r="O7812" s="89">
        <v>2</v>
      </c>
      <c r="P7812" s="89">
        <v>585</v>
      </c>
      <c r="Q7812" s="89">
        <v>2605</v>
      </c>
      <c r="R7812" s="88">
        <f>VLOOKUP(P7812,NEW_TRAIN_TEST!$A$1:$M$980,13,0)</f>
        <v>2450</v>
      </c>
      <c r="S7812" s="88">
        <f>VLOOKUP(P7812,NEW_TRAIN_TEST!$A$1:$M$980,11,0)</f>
        <v>3721</v>
      </c>
      <c r="T7812" s="6">
        <f t="shared" si="244"/>
        <v>0</v>
      </c>
      <c r="U7812" s="6">
        <f t="shared" si="245"/>
        <v>0</v>
      </c>
    </row>
    <row r="7813" spans="1:21" x14ac:dyDescent="0.2">
      <c r="A7813" s="88">
        <v>7814</v>
      </c>
      <c r="B7813" s="88">
        <v>4</v>
      </c>
      <c r="C7813" s="88" t="s">
        <v>2130</v>
      </c>
      <c r="D7813" s="89" t="s">
        <v>1699</v>
      </c>
      <c r="E7813" s="89">
        <v>0</v>
      </c>
      <c r="F7813" s="89">
        <v>1</v>
      </c>
      <c r="G7813" s="89">
        <v>0</v>
      </c>
      <c r="H7813" s="89">
        <v>0</v>
      </c>
      <c r="I7813" s="89">
        <v>2</v>
      </c>
      <c r="J7813" s="89">
        <v>0</v>
      </c>
      <c r="K7813" s="89">
        <v>0</v>
      </c>
      <c r="L7813" s="89">
        <v>0</v>
      </c>
      <c r="M7813" s="89">
        <v>0</v>
      </c>
      <c r="N7813" s="89">
        <v>0</v>
      </c>
      <c r="O7813" s="89">
        <v>2</v>
      </c>
      <c r="P7813" s="89">
        <v>684</v>
      </c>
      <c r="Q7813" s="89">
        <v>6587.5</v>
      </c>
      <c r="R7813" s="88">
        <f>VLOOKUP(P7813,NEW_TRAIN_TEST!$A$1:$M$980,13,0)</f>
        <v>6587.5</v>
      </c>
      <c r="S7813" s="88">
        <f>VLOOKUP(P7813,NEW_TRAIN_TEST!$A$1:$M$980,11,0)</f>
        <v>6864</v>
      </c>
      <c r="T7813" s="6">
        <f t="shared" si="244"/>
        <v>0</v>
      </c>
      <c r="U7813" s="6">
        <f t="shared" si="245"/>
        <v>0</v>
      </c>
    </row>
    <row r="7814" spans="1:21" x14ac:dyDescent="0.2">
      <c r="A7814" s="88">
        <v>7815</v>
      </c>
      <c r="B7814" s="88">
        <v>4</v>
      </c>
      <c r="C7814" s="88" t="s">
        <v>2130</v>
      </c>
      <c r="D7814" s="89" t="s">
        <v>1699</v>
      </c>
      <c r="E7814" s="89">
        <v>0</v>
      </c>
      <c r="F7814" s="89">
        <v>1</v>
      </c>
      <c r="G7814" s="89">
        <v>0</v>
      </c>
      <c r="H7814" s="89">
        <v>0</v>
      </c>
      <c r="I7814" s="89">
        <v>2</v>
      </c>
      <c r="J7814" s="89">
        <v>0</v>
      </c>
      <c r="K7814" s="89">
        <v>0</v>
      </c>
      <c r="L7814" s="89">
        <v>0</v>
      </c>
      <c r="M7814" s="89">
        <v>0</v>
      </c>
      <c r="N7814" s="89">
        <v>0</v>
      </c>
      <c r="O7814" s="89">
        <v>2</v>
      </c>
      <c r="P7814" s="89">
        <v>684</v>
      </c>
      <c r="Q7814" s="89">
        <v>6619</v>
      </c>
      <c r="R7814" s="88">
        <f>VLOOKUP(P7814,NEW_TRAIN_TEST!$A$1:$M$980,13,0)</f>
        <v>6587.5</v>
      </c>
      <c r="S7814" s="88">
        <f>VLOOKUP(P7814,NEW_TRAIN_TEST!$A$1:$M$980,11,0)</f>
        <v>6864</v>
      </c>
      <c r="T7814" s="6">
        <f t="shared" si="244"/>
        <v>0</v>
      </c>
      <c r="U7814" s="6">
        <f t="shared" si="245"/>
        <v>0</v>
      </c>
    </row>
    <row r="7815" spans="1:21" x14ac:dyDescent="0.2">
      <c r="A7815" s="88">
        <v>7816</v>
      </c>
      <c r="B7815" s="88">
        <v>4</v>
      </c>
      <c r="C7815" s="88" t="s">
        <v>2130</v>
      </c>
      <c r="D7815" s="89" t="s">
        <v>1699</v>
      </c>
      <c r="E7815" s="89">
        <v>0</v>
      </c>
      <c r="F7815" s="89">
        <v>4</v>
      </c>
      <c r="G7815" s="89">
        <v>2</v>
      </c>
      <c r="H7815" s="89">
        <v>0</v>
      </c>
      <c r="I7815" s="89">
        <v>2</v>
      </c>
      <c r="J7815" s="89">
        <v>0</v>
      </c>
      <c r="K7815" s="89">
        <v>0</v>
      </c>
      <c r="L7815" s="89">
        <v>0</v>
      </c>
      <c r="M7815" s="89">
        <v>0</v>
      </c>
      <c r="N7815" s="89">
        <v>0</v>
      </c>
      <c r="O7815" s="89">
        <v>2</v>
      </c>
      <c r="P7815" s="89">
        <v>684</v>
      </c>
      <c r="Q7815" s="89">
        <v>6631.75</v>
      </c>
      <c r="R7815" s="88">
        <f>VLOOKUP(P7815,NEW_TRAIN_TEST!$A$1:$M$980,13,0)</f>
        <v>6587.5</v>
      </c>
      <c r="S7815" s="88">
        <f>VLOOKUP(P7815,NEW_TRAIN_TEST!$A$1:$M$980,11,0)</f>
        <v>6864</v>
      </c>
      <c r="T7815" s="6">
        <f t="shared" si="244"/>
        <v>0</v>
      </c>
      <c r="U7815" s="6">
        <f t="shared" si="245"/>
        <v>0</v>
      </c>
    </row>
    <row r="7816" spans="1:21" x14ac:dyDescent="0.2">
      <c r="A7816" s="88">
        <v>7817</v>
      </c>
      <c r="B7816" s="88">
        <v>4</v>
      </c>
      <c r="C7816" s="88" t="s">
        <v>2130</v>
      </c>
      <c r="D7816" s="89" t="s">
        <v>1699</v>
      </c>
      <c r="E7816" s="89">
        <v>0</v>
      </c>
      <c r="F7816" s="89">
        <v>1</v>
      </c>
      <c r="G7816" s="89">
        <v>0</v>
      </c>
      <c r="H7816" s="89">
        <v>0</v>
      </c>
      <c r="I7816" s="89">
        <v>2</v>
      </c>
      <c r="J7816" s="89">
        <v>0</v>
      </c>
      <c r="K7816" s="89">
        <v>0</v>
      </c>
      <c r="L7816" s="89">
        <v>0</v>
      </c>
      <c r="M7816" s="89">
        <v>0</v>
      </c>
      <c r="N7816" s="89">
        <v>0</v>
      </c>
      <c r="O7816" s="89">
        <v>2</v>
      </c>
      <c r="P7816" s="89">
        <v>684</v>
      </c>
      <c r="Q7816" s="89">
        <v>6638.5</v>
      </c>
      <c r="R7816" s="88">
        <f>VLOOKUP(P7816,NEW_TRAIN_TEST!$A$1:$M$980,13,0)</f>
        <v>6587.5</v>
      </c>
      <c r="S7816" s="88">
        <f>VLOOKUP(P7816,NEW_TRAIN_TEST!$A$1:$M$980,11,0)</f>
        <v>6864</v>
      </c>
      <c r="T7816" s="6">
        <f t="shared" si="244"/>
        <v>0</v>
      </c>
      <c r="U7816" s="6">
        <f t="shared" si="245"/>
        <v>0</v>
      </c>
    </row>
    <row r="7817" spans="1:21" x14ac:dyDescent="0.2">
      <c r="A7817" s="88">
        <v>7818</v>
      </c>
      <c r="B7817" s="88">
        <v>4</v>
      </c>
      <c r="C7817" s="88" t="s">
        <v>2130</v>
      </c>
      <c r="D7817" s="89" t="s">
        <v>1699</v>
      </c>
      <c r="E7817" s="89">
        <v>0</v>
      </c>
      <c r="F7817" s="89">
        <v>1</v>
      </c>
      <c r="G7817" s="89">
        <v>0</v>
      </c>
      <c r="H7817" s="89">
        <v>0</v>
      </c>
      <c r="I7817" s="89">
        <v>2</v>
      </c>
      <c r="J7817" s="89">
        <v>0</v>
      </c>
      <c r="K7817" s="89">
        <v>0</v>
      </c>
      <c r="L7817" s="89">
        <v>0</v>
      </c>
      <c r="M7817" s="89">
        <v>0</v>
      </c>
      <c r="N7817" s="89">
        <v>0</v>
      </c>
      <c r="O7817" s="89">
        <v>2</v>
      </c>
      <c r="P7817" s="89">
        <v>684</v>
      </c>
      <c r="Q7817" s="89">
        <v>6669</v>
      </c>
      <c r="R7817" s="88">
        <f>VLOOKUP(P7817,NEW_TRAIN_TEST!$A$1:$M$980,13,0)</f>
        <v>6587.5</v>
      </c>
      <c r="S7817" s="88">
        <f>VLOOKUP(P7817,NEW_TRAIN_TEST!$A$1:$M$980,11,0)</f>
        <v>6864</v>
      </c>
      <c r="T7817" s="6">
        <f t="shared" si="244"/>
        <v>0</v>
      </c>
      <c r="U7817" s="6">
        <f t="shared" si="245"/>
        <v>0</v>
      </c>
    </row>
    <row r="7818" spans="1:21" x14ac:dyDescent="0.2">
      <c r="A7818" s="88">
        <v>7819</v>
      </c>
      <c r="B7818" s="88">
        <v>4</v>
      </c>
      <c r="C7818" s="88" t="s">
        <v>2130</v>
      </c>
      <c r="D7818" s="89" t="s">
        <v>1699</v>
      </c>
      <c r="E7818" s="89">
        <v>0</v>
      </c>
      <c r="F7818" s="89">
        <v>5</v>
      </c>
      <c r="G7818" s="89">
        <v>0</v>
      </c>
      <c r="H7818" s="89">
        <v>0</v>
      </c>
      <c r="I7818" s="89">
        <v>0</v>
      </c>
      <c r="J7818" s="89">
        <v>0</v>
      </c>
      <c r="K7818" s="89">
        <v>0</v>
      </c>
      <c r="L7818" s="89">
        <v>0</v>
      </c>
      <c r="M7818" s="89">
        <v>0</v>
      </c>
      <c r="N7818" s="89">
        <v>0</v>
      </c>
      <c r="O7818" s="89">
        <v>0</v>
      </c>
      <c r="P7818" s="89">
        <v>684</v>
      </c>
      <c r="Q7818" s="89">
        <v>6672.5</v>
      </c>
      <c r="R7818" s="88">
        <f>VLOOKUP(P7818,NEW_TRAIN_TEST!$A$1:$M$980,13,0)</f>
        <v>6587.5</v>
      </c>
      <c r="S7818" s="88">
        <f>VLOOKUP(P7818,NEW_TRAIN_TEST!$A$1:$M$980,11,0)</f>
        <v>6864</v>
      </c>
      <c r="T7818" s="6">
        <f t="shared" si="244"/>
        <v>0</v>
      </c>
      <c r="U7818" s="6">
        <f t="shared" si="245"/>
        <v>0</v>
      </c>
    </row>
    <row r="7819" spans="1:21" x14ac:dyDescent="0.2">
      <c r="A7819" s="88">
        <v>7820</v>
      </c>
      <c r="B7819" s="88">
        <v>4</v>
      </c>
      <c r="C7819" s="88" t="s">
        <v>2130</v>
      </c>
      <c r="D7819" s="89" t="s">
        <v>1699</v>
      </c>
      <c r="E7819" s="89">
        <v>0</v>
      </c>
      <c r="F7819" s="89">
        <v>6</v>
      </c>
      <c r="G7819" s="89">
        <v>0</v>
      </c>
      <c r="H7819" s="89">
        <v>0</v>
      </c>
      <c r="I7819" s="89">
        <v>0</v>
      </c>
      <c r="J7819" s="89">
        <v>0</v>
      </c>
      <c r="K7819" s="89">
        <v>0</v>
      </c>
      <c r="L7819" s="89">
        <v>0</v>
      </c>
      <c r="M7819" s="89">
        <v>0</v>
      </c>
      <c r="N7819" s="89">
        <v>0</v>
      </c>
      <c r="O7819" s="89">
        <v>0</v>
      </c>
      <c r="P7819" s="89">
        <v>684</v>
      </c>
      <c r="Q7819" s="89">
        <v>6675.83</v>
      </c>
      <c r="R7819" s="88">
        <f>VLOOKUP(P7819,NEW_TRAIN_TEST!$A$1:$M$980,13,0)</f>
        <v>6587.5</v>
      </c>
      <c r="S7819" s="88">
        <f>VLOOKUP(P7819,NEW_TRAIN_TEST!$A$1:$M$980,11,0)</f>
        <v>6864</v>
      </c>
      <c r="T7819" s="6">
        <f t="shared" si="244"/>
        <v>0</v>
      </c>
      <c r="U7819" s="6">
        <f t="shared" si="245"/>
        <v>0</v>
      </c>
    </row>
    <row r="7820" spans="1:21" x14ac:dyDescent="0.2">
      <c r="A7820" s="88">
        <v>7821</v>
      </c>
      <c r="B7820" s="88">
        <v>4</v>
      </c>
      <c r="C7820" s="88" t="s">
        <v>2130</v>
      </c>
      <c r="D7820" s="89" t="s">
        <v>1699</v>
      </c>
      <c r="E7820" s="89">
        <v>0</v>
      </c>
      <c r="F7820" s="89">
        <v>3</v>
      </c>
      <c r="G7820" s="89">
        <v>0</v>
      </c>
      <c r="H7820" s="89">
        <v>0</v>
      </c>
      <c r="I7820" s="89">
        <v>0</v>
      </c>
      <c r="J7820" s="89">
        <v>0</v>
      </c>
      <c r="K7820" s="89">
        <v>0</v>
      </c>
      <c r="L7820" s="89">
        <v>0</v>
      </c>
      <c r="M7820" s="89">
        <v>0</v>
      </c>
      <c r="N7820" s="89">
        <v>0</v>
      </c>
      <c r="O7820" s="89">
        <v>0</v>
      </c>
      <c r="P7820" s="89">
        <v>684</v>
      </c>
      <c r="Q7820" s="89">
        <v>6680.5</v>
      </c>
      <c r="R7820" s="88">
        <f>VLOOKUP(P7820,NEW_TRAIN_TEST!$A$1:$M$980,13,0)</f>
        <v>6587.5</v>
      </c>
      <c r="S7820" s="88">
        <f>VLOOKUP(P7820,NEW_TRAIN_TEST!$A$1:$M$980,11,0)</f>
        <v>6864</v>
      </c>
      <c r="T7820" s="6">
        <f t="shared" si="244"/>
        <v>0</v>
      </c>
      <c r="U7820" s="6">
        <f t="shared" si="245"/>
        <v>0</v>
      </c>
    </row>
    <row r="7821" spans="1:21" x14ac:dyDescent="0.2">
      <c r="A7821" s="88">
        <v>7822</v>
      </c>
      <c r="B7821" s="88">
        <v>4</v>
      </c>
      <c r="C7821" s="88" t="s">
        <v>2130</v>
      </c>
      <c r="D7821" s="89" t="s">
        <v>1699</v>
      </c>
      <c r="E7821" s="89">
        <v>3</v>
      </c>
      <c r="F7821" s="89">
        <v>0</v>
      </c>
      <c r="G7821" s="89">
        <v>0</v>
      </c>
      <c r="H7821" s="89">
        <v>0</v>
      </c>
      <c r="I7821" s="89">
        <v>0</v>
      </c>
      <c r="J7821" s="89">
        <v>0</v>
      </c>
      <c r="K7821" s="89">
        <v>0</v>
      </c>
      <c r="L7821" s="89">
        <v>0</v>
      </c>
      <c r="M7821" s="89">
        <v>0</v>
      </c>
      <c r="N7821" s="89">
        <v>0</v>
      </c>
      <c r="O7821" s="89">
        <v>0</v>
      </c>
      <c r="P7821" s="89">
        <v>684</v>
      </c>
      <c r="Q7821" s="89">
        <v>6757.5</v>
      </c>
      <c r="R7821" s="88">
        <f>VLOOKUP(P7821,NEW_TRAIN_TEST!$A$1:$M$980,13,0)</f>
        <v>6587.5</v>
      </c>
      <c r="S7821" s="88">
        <f>VLOOKUP(P7821,NEW_TRAIN_TEST!$A$1:$M$980,11,0)</f>
        <v>6864</v>
      </c>
      <c r="T7821" s="6">
        <f t="shared" si="244"/>
        <v>0</v>
      </c>
      <c r="U7821" s="6">
        <f t="shared" si="245"/>
        <v>0</v>
      </c>
    </row>
    <row r="7822" spans="1:21" x14ac:dyDescent="0.2">
      <c r="A7822" s="88">
        <v>7823</v>
      </c>
      <c r="B7822" s="88">
        <v>4</v>
      </c>
      <c r="C7822" s="88" t="s">
        <v>2130</v>
      </c>
      <c r="D7822" s="89" t="s">
        <v>1699</v>
      </c>
      <c r="E7822" s="89">
        <v>3</v>
      </c>
      <c r="F7822" s="89">
        <v>0</v>
      </c>
      <c r="G7822" s="89">
        <v>0</v>
      </c>
      <c r="H7822" s="89">
        <v>0</v>
      </c>
      <c r="I7822" s="89">
        <v>0</v>
      </c>
      <c r="J7822" s="89">
        <v>0</v>
      </c>
      <c r="K7822" s="89">
        <v>0</v>
      </c>
      <c r="L7822" s="89">
        <v>1</v>
      </c>
      <c r="M7822" s="89">
        <v>13</v>
      </c>
      <c r="N7822" s="89">
        <v>0</v>
      </c>
      <c r="O7822" s="89">
        <v>0</v>
      </c>
      <c r="P7822" s="89">
        <v>494</v>
      </c>
      <c r="Q7822" s="89">
        <v>8625</v>
      </c>
      <c r="R7822" s="88">
        <f>VLOOKUP(P7822,NEW_TRAIN_TEST!$A$1:$M$980,13,0)</f>
        <v>8268</v>
      </c>
      <c r="S7822" s="88">
        <f>VLOOKUP(P7822,NEW_TRAIN_TEST!$A$1:$M$980,11,0)</f>
        <v>8944</v>
      </c>
      <c r="T7822" s="6">
        <f t="shared" si="244"/>
        <v>1</v>
      </c>
      <c r="U7822" s="6">
        <f t="shared" si="245"/>
        <v>1</v>
      </c>
    </row>
    <row r="7823" spans="1:21" x14ac:dyDescent="0.2">
      <c r="A7823" s="88">
        <v>7824</v>
      </c>
      <c r="B7823" s="88">
        <v>4</v>
      </c>
      <c r="C7823" s="88" t="s">
        <v>2130</v>
      </c>
      <c r="D7823" s="89" t="s">
        <v>1699</v>
      </c>
      <c r="E7823" s="89">
        <v>4</v>
      </c>
      <c r="F7823" s="89">
        <v>0</v>
      </c>
      <c r="G7823" s="89">
        <v>0</v>
      </c>
      <c r="H7823" s="89">
        <v>0</v>
      </c>
      <c r="I7823" s="89">
        <v>0</v>
      </c>
      <c r="J7823" s="89">
        <v>0</v>
      </c>
      <c r="K7823" s="89">
        <v>0</v>
      </c>
      <c r="L7823" s="89">
        <v>0</v>
      </c>
      <c r="M7823" s="89">
        <v>0</v>
      </c>
      <c r="N7823" s="89">
        <v>0</v>
      </c>
      <c r="O7823" s="89">
        <v>0</v>
      </c>
      <c r="P7823" s="89">
        <v>494</v>
      </c>
      <c r="Q7823" s="89">
        <v>8697.5</v>
      </c>
      <c r="R7823" s="88">
        <f>VLOOKUP(P7823,NEW_TRAIN_TEST!$A$1:$M$980,13,0)</f>
        <v>8268</v>
      </c>
      <c r="S7823" s="88">
        <f>VLOOKUP(P7823,NEW_TRAIN_TEST!$A$1:$M$980,11,0)</f>
        <v>8944</v>
      </c>
      <c r="T7823" s="6">
        <f t="shared" si="244"/>
        <v>0</v>
      </c>
      <c r="U7823" s="6">
        <f t="shared" si="245"/>
        <v>0</v>
      </c>
    </row>
    <row r="7824" spans="1:21" x14ac:dyDescent="0.2">
      <c r="A7824" s="88">
        <v>7825</v>
      </c>
      <c r="B7824" s="88">
        <v>4</v>
      </c>
      <c r="C7824" s="88" t="s">
        <v>2130</v>
      </c>
      <c r="D7824" s="89" t="s">
        <v>1699</v>
      </c>
      <c r="E7824" s="89">
        <v>0</v>
      </c>
      <c r="F7824" s="89">
        <v>1</v>
      </c>
      <c r="G7824" s="89">
        <v>0</v>
      </c>
      <c r="H7824" s="89">
        <v>0</v>
      </c>
      <c r="I7824" s="89">
        <v>2</v>
      </c>
      <c r="J7824" s="89">
        <v>0</v>
      </c>
      <c r="K7824" s="89">
        <v>0</v>
      </c>
      <c r="L7824" s="89">
        <v>1</v>
      </c>
      <c r="M7824" s="89">
        <v>0</v>
      </c>
      <c r="N7824" s="89">
        <v>0</v>
      </c>
      <c r="O7824" s="89">
        <v>2</v>
      </c>
      <c r="P7824" s="89">
        <v>396</v>
      </c>
      <c r="Q7824" s="89">
        <v>6203.5</v>
      </c>
      <c r="R7824" s="88">
        <f>VLOOKUP(P7824,NEW_TRAIN_TEST!$A$1:$M$980,13,0)</f>
        <v>6203.5</v>
      </c>
      <c r="S7824" s="88">
        <f>VLOOKUP(P7824,NEW_TRAIN_TEST!$A$1:$M$980,11,0)</f>
        <v>6397</v>
      </c>
      <c r="T7824" s="6">
        <f t="shared" si="244"/>
        <v>1</v>
      </c>
      <c r="U7824" s="6">
        <f t="shared" si="245"/>
        <v>0</v>
      </c>
    </row>
    <row r="7825" spans="1:21" x14ac:dyDescent="0.2">
      <c r="A7825" s="88">
        <v>7826</v>
      </c>
      <c r="B7825" s="88">
        <v>4</v>
      </c>
      <c r="C7825" s="88" t="s">
        <v>2130</v>
      </c>
      <c r="D7825" s="89" t="s">
        <v>1699</v>
      </c>
      <c r="E7825" s="89">
        <v>0</v>
      </c>
      <c r="F7825" s="89">
        <v>1</v>
      </c>
      <c r="G7825" s="89">
        <v>1</v>
      </c>
      <c r="H7825" s="89">
        <v>0</v>
      </c>
      <c r="I7825" s="89">
        <v>2</v>
      </c>
      <c r="J7825" s="89">
        <v>0</v>
      </c>
      <c r="K7825" s="89">
        <v>0</v>
      </c>
      <c r="L7825" s="89">
        <v>0</v>
      </c>
      <c r="M7825" s="89">
        <v>0</v>
      </c>
      <c r="N7825" s="89">
        <v>0</v>
      </c>
      <c r="O7825" s="89">
        <v>2</v>
      </c>
      <c r="P7825" s="89">
        <v>396</v>
      </c>
      <c r="Q7825" s="89">
        <v>6207.5</v>
      </c>
      <c r="R7825" s="88">
        <f>VLOOKUP(P7825,NEW_TRAIN_TEST!$A$1:$M$980,13,0)</f>
        <v>6203.5</v>
      </c>
      <c r="S7825" s="88">
        <f>VLOOKUP(P7825,NEW_TRAIN_TEST!$A$1:$M$980,11,0)</f>
        <v>6397</v>
      </c>
      <c r="T7825" s="6">
        <f t="shared" si="244"/>
        <v>0</v>
      </c>
      <c r="U7825" s="6">
        <f t="shared" si="245"/>
        <v>0</v>
      </c>
    </row>
    <row r="7826" spans="1:21" x14ac:dyDescent="0.2">
      <c r="A7826" s="88">
        <v>7827</v>
      </c>
      <c r="B7826" s="88">
        <v>4</v>
      </c>
      <c r="C7826" s="88" t="s">
        <v>2130</v>
      </c>
      <c r="D7826" s="89" t="s">
        <v>1699</v>
      </c>
      <c r="E7826" s="89">
        <v>0</v>
      </c>
      <c r="F7826" s="89">
        <v>0</v>
      </c>
      <c r="G7826" s="89">
        <v>0</v>
      </c>
      <c r="H7826" s="89">
        <v>0</v>
      </c>
      <c r="I7826" s="89">
        <v>0</v>
      </c>
      <c r="J7826" s="89">
        <v>0</v>
      </c>
      <c r="K7826" s="89">
        <v>0</v>
      </c>
      <c r="L7826" s="89">
        <v>0</v>
      </c>
      <c r="M7826" s="89">
        <v>0</v>
      </c>
      <c r="N7826" s="89">
        <v>1</v>
      </c>
      <c r="O7826" s="89">
        <v>0</v>
      </c>
      <c r="P7826" s="89">
        <v>396</v>
      </c>
      <c r="Q7826" s="89">
        <v>6210</v>
      </c>
      <c r="R7826" s="88">
        <f>VLOOKUP(P7826,NEW_TRAIN_TEST!$A$1:$M$980,13,0)</f>
        <v>6203.5</v>
      </c>
      <c r="S7826" s="88">
        <f>VLOOKUP(P7826,NEW_TRAIN_TEST!$A$1:$M$980,11,0)</f>
        <v>6397</v>
      </c>
      <c r="T7826" s="6">
        <f t="shared" si="244"/>
        <v>0</v>
      </c>
      <c r="U7826" s="6">
        <f t="shared" si="245"/>
        <v>0</v>
      </c>
    </row>
    <row r="7827" spans="1:21" x14ac:dyDescent="0.2">
      <c r="A7827" s="88">
        <v>7828</v>
      </c>
      <c r="B7827" s="88">
        <v>4</v>
      </c>
      <c r="C7827" s="88" t="s">
        <v>2130</v>
      </c>
      <c r="D7827" s="89" t="s">
        <v>1699</v>
      </c>
      <c r="E7827" s="89">
        <v>2</v>
      </c>
      <c r="F7827" s="89">
        <v>0</v>
      </c>
      <c r="G7827" s="89">
        <v>0</v>
      </c>
      <c r="H7827" s="89">
        <v>0</v>
      </c>
      <c r="I7827" s="89">
        <v>0</v>
      </c>
      <c r="J7827" s="89">
        <v>0</v>
      </c>
      <c r="K7827" s="89">
        <v>0</v>
      </c>
      <c r="L7827" s="89">
        <v>0</v>
      </c>
      <c r="M7827" s="89">
        <v>0</v>
      </c>
      <c r="N7827" s="89">
        <v>0</v>
      </c>
      <c r="O7827" s="89">
        <v>0</v>
      </c>
      <c r="P7827" s="89">
        <v>589</v>
      </c>
      <c r="Q7827" s="89">
        <v>3313</v>
      </c>
      <c r="R7827" s="88">
        <f>VLOOKUP(P7827,NEW_TRAIN_TEST!$A$1:$M$980,13,0)</f>
        <v>2475</v>
      </c>
      <c r="S7827" s="88">
        <f>VLOOKUP(P7827,NEW_TRAIN_TEST!$A$1:$M$980,11,0)</f>
        <v>3410</v>
      </c>
      <c r="T7827" s="6">
        <f t="shared" si="244"/>
        <v>0</v>
      </c>
      <c r="U7827" s="6">
        <f t="shared" si="245"/>
        <v>0</v>
      </c>
    </row>
    <row r="7828" spans="1:21" x14ac:dyDescent="0.2">
      <c r="A7828" s="88">
        <v>7829</v>
      </c>
      <c r="B7828" s="88">
        <v>4</v>
      </c>
      <c r="C7828" s="88" t="s">
        <v>2130</v>
      </c>
      <c r="D7828" s="89" t="s">
        <v>1699</v>
      </c>
      <c r="E7828" s="89">
        <v>15</v>
      </c>
      <c r="F7828" s="89">
        <v>2</v>
      </c>
      <c r="G7828" s="89">
        <v>1</v>
      </c>
      <c r="H7828" s="89">
        <v>2</v>
      </c>
      <c r="I7828" s="89">
        <v>2</v>
      </c>
      <c r="J7828" s="89">
        <v>0</v>
      </c>
      <c r="K7828" s="89">
        <v>0</v>
      </c>
      <c r="L7828" s="89">
        <v>0</v>
      </c>
      <c r="M7828" s="89">
        <v>0</v>
      </c>
      <c r="N7828" s="89">
        <v>0</v>
      </c>
      <c r="O7828" s="89">
        <v>2</v>
      </c>
      <c r="P7828" s="89">
        <v>831</v>
      </c>
      <c r="Q7828" s="89">
        <v>8036</v>
      </c>
      <c r="R7828" s="88">
        <f>VLOOKUP(P7828,NEW_TRAIN_TEST!$A$1:$M$980,13,0)</f>
        <v>6842</v>
      </c>
      <c r="S7828" s="88">
        <f>VLOOKUP(P7828,NEW_TRAIN_TEST!$A$1:$M$980,11,0)</f>
        <v>8761</v>
      </c>
      <c r="T7828" s="6">
        <f t="shared" si="244"/>
        <v>0</v>
      </c>
      <c r="U7828" s="6">
        <f t="shared" si="245"/>
        <v>0</v>
      </c>
    </row>
    <row r="7829" spans="1:21" x14ac:dyDescent="0.2">
      <c r="A7829" s="88">
        <v>7830</v>
      </c>
      <c r="B7829" s="88">
        <v>4</v>
      </c>
      <c r="C7829" s="88" t="s">
        <v>2130</v>
      </c>
      <c r="D7829" s="89" t="s">
        <v>1699</v>
      </c>
      <c r="E7829" s="89">
        <v>10</v>
      </c>
      <c r="F7829" s="89">
        <v>2</v>
      </c>
      <c r="G7829" s="89">
        <v>0</v>
      </c>
      <c r="H7829" s="89">
        <v>0</v>
      </c>
      <c r="I7829" s="89">
        <v>2</v>
      </c>
      <c r="J7829" s="89">
        <v>0</v>
      </c>
      <c r="K7829" s="89">
        <v>0</v>
      </c>
      <c r="L7829" s="89">
        <v>1</v>
      </c>
      <c r="M7829" s="89">
        <v>0</v>
      </c>
      <c r="N7829" s="89">
        <v>0</v>
      </c>
      <c r="O7829" s="89">
        <v>2</v>
      </c>
      <c r="P7829" s="89">
        <v>693</v>
      </c>
      <c r="Q7829" s="89">
        <v>9040.5</v>
      </c>
      <c r="R7829" s="88">
        <f>VLOOKUP(P7829,NEW_TRAIN_TEST!$A$1:$M$980,13,0)</f>
        <v>8889</v>
      </c>
      <c r="S7829" s="88">
        <f>VLOOKUP(P7829,NEW_TRAIN_TEST!$A$1:$M$980,11,0)</f>
        <v>9458</v>
      </c>
      <c r="T7829" s="6">
        <f t="shared" si="244"/>
        <v>1</v>
      </c>
      <c r="U7829" s="6">
        <f t="shared" si="245"/>
        <v>0</v>
      </c>
    </row>
    <row r="7830" spans="1:21" x14ac:dyDescent="0.2">
      <c r="A7830" s="88">
        <v>7831</v>
      </c>
      <c r="B7830" s="88">
        <v>4</v>
      </c>
      <c r="C7830" s="88" t="s">
        <v>2130</v>
      </c>
      <c r="D7830" s="89" t="s">
        <v>1699</v>
      </c>
      <c r="E7830" s="89">
        <v>8</v>
      </c>
      <c r="F7830" s="89">
        <v>1</v>
      </c>
      <c r="G7830" s="89">
        <v>0</v>
      </c>
      <c r="H7830" s="89">
        <v>0</v>
      </c>
      <c r="I7830" s="89">
        <v>2</v>
      </c>
      <c r="J7830" s="89">
        <v>0</v>
      </c>
      <c r="K7830" s="89">
        <v>0</v>
      </c>
      <c r="L7830" s="89">
        <v>1</v>
      </c>
      <c r="M7830" s="89">
        <v>26</v>
      </c>
      <c r="N7830" s="89">
        <v>0</v>
      </c>
      <c r="O7830" s="89">
        <v>2</v>
      </c>
      <c r="P7830" s="89">
        <v>395</v>
      </c>
      <c r="Q7830" s="89">
        <v>7324.5</v>
      </c>
      <c r="R7830" s="88">
        <f>VLOOKUP(P7830,NEW_TRAIN_TEST!$A$1:$M$980,13,0)</f>
        <v>7217</v>
      </c>
      <c r="S7830" s="88">
        <f>VLOOKUP(P7830,NEW_TRAIN_TEST!$A$1:$M$980,11,0)</f>
        <v>7840</v>
      </c>
      <c r="T7830" s="6">
        <f t="shared" si="244"/>
        <v>1</v>
      </c>
      <c r="U7830" s="6">
        <f t="shared" si="245"/>
        <v>1</v>
      </c>
    </row>
    <row r="7831" spans="1:21" x14ac:dyDescent="0.2">
      <c r="A7831" s="88">
        <v>7832</v>
      </c>
      <c r="B7831" s="88">
        <v>4</v>
      </c>
      <c r="C7831" s="88" t="s">
        <v>2130</v>
      </c>
      <c r="D7831" s="89" t="s">
        <v>1699</v>
      </c>
      <c r="E7831" s="89">
        <v>4</v>
      </c>
      <c r="F7831" s="89">
        <v>4</v>
      </c>
      <c r="G7831" s="89">
        <v>0</v>
      </c>
      <c r="H7831" s="89">
        <v>2</v>
      </c>
      <c r="I7831" s="89">
        <v>2</v>
      </c>
      <c r="J7831" s="89">
        <v>0</v>
      </c>
      <c r="K7831" s="89">
        <v>0</v>
      </c>
      <c r="L7831" s="89">
        <v>0</v>
      </c>
      <c r="M7831" s="89">
        <v>26</v>
      </c>
      <c r="N7831" s="89">
        <v>0</v>
      </c>
      <c r="O7831" s="89">
        <v>2</v>
      </c>
      <c r="P7831" s="89">
        <v>395</v>
      </c>
      <c r="Q7831" s="89">
        <v>7422</v>
      </c>
      <c r="R7831" s="88">
        <f>VLOOKUP(P7831,NEW_TRAIN_TEST!$A$1:$M$980,13,0)</f>
        <v>7217</v>
      </c>
      <c r="S7831" s="88">
        <f>VLOOKUP(P7831,NEW_TRAIN_TEST!$A$1:$M$980,11,0)</f>
        <v>7840</v>
      </c>
      <c r="T7831" s="6">
        <f t="shared" si="244"/>
        <v>0</v>
      </c>
      <c r="U7831" s="6">
        <f t="shared" si="245"/>
        <v>1</v>
      </c>
    </row>
    <row r="7832" spans="1:21" x14ac:dyDescent="0.2">
      <c r="A7832" s="88">
        <v>7833</v>
      </c>
      <c r="B7832" s="88">
        <v>4</v>
      </c>
      <c r="C7832" s="88" t="s">
        <v>2130</v>
      </c>
      <c r="D7832" s="89" t="s">
        <v>1699</v>
      </c>
      <c r="E7832" s="89">
        <v>3</v>
      </c>
      <c r="F7832" s="89">
        <v>1</v>
      </c>
      <c r="G7832" s="89">
        <v>0</v>
      </c>
      <c r="H7832" s="89">
        <v>0</v>
      </c>
      <c r="I7832" s="89">
        <v>2</v>
      </c>
      <c r="J7832" s="89">
        <v>0</v>
      </c>
      <c r="K7832" s="89">
        <v>0</v>
      </c>
      <c r="L7832" s="89">
        <v>0</v>
      </c>
      <c r="M7832" s="89">
        <v>0</v>
      </c>
      <c r="N7832" s="89">
        <v>0</v>
      </c>
      <c r="O7832" s="89">
        <v>2</v>
      </c>
      <c r="P7832" s="89">
        <v>593</v>
      </c>
      <c r="Q7832" s="89">
        <v>4840</v>
      </c>
      <c r="R7832" s="88">
        <f>VLOOKUP(P7832,NEW_TRAIN_TEST!$A$1:$M$980,13,0)</f>
        <v>4519</v>
      </c>
      <c r="S7832" s="88">
        <f>VLOOKUP(P7832,NEW_TRAIN_TEST!$A$1:$M$980,11,0)</f>
        <v>4849</v>
      </c>
      <c r="T7832" s="6">
        <f t="shared" si="244"/>
        <v>0</v>
      </c>
      <c r="U7832" s="6">
        <f t="shared" si="245"/>
        <v>0</v>
      </c>
    </row>
    <row r="7833" spans="1:21" x14ac:dyDescent="0.2">
      <c r="A7833" s="88">
        <v>7834</v>
      </c>
      <c r="B7833" s="88">
        <v>4</v>
      </c>
      <c r="C7833" s="88" t="s">
        <v>2130</v>
      </c>
      <c r="D7833" s="89" t="s">
        <v>1699</v>
      </c>
      <c r="E7833" s="89">
        <v>2</v>
      </c>
      <c r="F7833" s="89">
        <v>0</v>
      </c>
      <c r="G7833" s="89">
        <v>0</v>
      </c>
      <c r="H7833" s="89">
        <v>0</v>
      </c>
      <c r="I7833" s="89">
        <v>0</v>
      </c>
      <c r="J7833" s="89">
        <v>0</v>
      </c>
      <c r="K7833" s="89">
        <v>0</v>
      </c>
      <c r="L7833" s="89">
        <v>0</v>
      </c>
      <c r="M7833" s="89">
        <v>0</v>
      </c>
      <c r="N7833" s="89">
        <v>0</v>
      </c>
      <c r="O7833" s="89">
        <v>0</v>
      </c>
      <c r="P7833" s="89">
        <v>594</v>
      </c>
      <c r="Q7833" s="89">
        <v>2942</v>
      </c>
      <c r="R7833" s="88">
        <f>VLOOKUP(P7833,NEW_TRAIN_TEST!$A$1:$M$980,13,0)</f>
        <v>2195</v>
      </c>
      <c r="S7833" s="88">
        <f>VLOOKUP(P7833,NEW_TRAIN_TEST!$A$1:$M$980,11,0)</f>
        <v>3046</v>
      </c>
      <c r="T7833" s="6">
        <f t="shared" si="244"/>
        <v>0</v>
      </c>
      <c r="U7833" s="6">
        <f t="shared" si="245"/>
        <v>0</v>
      </c>
    </row>
    <row r="7834" spans="1:21" x14ac:dyDescent="0.2">
      <c r="A7834" s="88">
        <v>7835</v>
      </c>
      <c r="B7834" s="88">
        <v>4</v>
      </c>
      <c r="C7834" s="88" t="s">
        <v>2130</v>
      </c>
      <c r="D7834" s="89" t="s">
        <v>1699</v>
      </c>
      <c r="E7834" s="89">
        <v>2</v>
      </c>
      <c r="F7834" s="89">
        <v>0</v>
      </c>
      <c r="G7834" s="89">
        <v>0</v>
      </c>
      <c r="H7834" s="89">
        <v>0</v>
      </c>
      <c r="I7834" s="89">
        <v>0</v>
      </c>
      <c r="J7834" s="89">
        <v>0</v>
      </c>
      <c r="K7834" s="89">
        <v>0</v>
      </c>
      <c r="L7834" s="89">
        <v>0</v>
      </c>
      <c r="M7834" s="89">
        <v>0</v>
      </c>
      <c r="N7834" s="89">
        <v>0</v>
      </c>
      <c r="O7834" s="89">
        <v>0</v>
      </c>
      <c r="P7834" s="89">
        <v>595</v>
      </c>
      <c r="Q7834" s="89">
        <v>3157.5</v>
      </c>
      <c r="R7834" s="88">
        <f>VLOOKUP(P7834,NEW_TRAIN_TEST!$A$1:$M$980,13,0)</f>
        <v>2316</v>
      </c>
      <c r="S7834" s="88">
        <f>VLOOKUP(P7834,NEW_TRAIN_TEST!$A$1:$M$980,11,0)</f>
        <v>3220</v>
      </c>
      <c r="T7834" s="6">
        <f t="shared" si="244"/>
        <v>0</v>
      </c>
      <c r="U7834" s="6">
        <f t="shared" si="245"/>
        <v>0</v>
      </c>
    </row>
    <row r="7835" spans="1:21" x14ac:dyDescent="0.2">
      <c r="A7835" s="88">
        <v>7836</v>
      </c>
      <c r="B7835" s="88">
        <v>4</v>
      </c>
      <c r="C7835" s="88" t="s">
        <v>2130</v>
      </c>
      <c r="D7835" s="89" t="s">
        <v>1699</v>
      </c>
      <c r="E7835" s="89">
        <v>28</v>
      </c>
      <c r="F7835" s="89">
        <v>0</v>
      </c>
      <c r="G7835" s="89">
        <v>0</v>
      </c>
      <c r="H7835" s="89">
        <v>0</v>
      </c>
      <c r="I7835" s="89">
        <v>0</v>
      </c>
      <c r="J7835" s="89">
        <v>0</v>
      </c>
      <c r="K7835" s="89">
        <v>0</v>
      </c>
      <c r="L7835" s="89">
        <v>0</v>
      </c>
      <c r="M7835" s="89">
        <v>0</v>
      </c>
      <c r="N7835" s="89">
        <v>0</v>
      </c>
      <c r="O7835" s="89">
        <v>0</v>
      </c>
      <c r="P7835" s="89">
        <v>485</v>
      </c>
      <c r="Q7835" s="89">
        <v>10191.5</v>
      </c>
      <c r="R7835" s="88">
        <f>VLOOKUP(P7835,NEW_TRAIN_TEST!$A$1:$M$980,13,0)</f>
        <v>3595</v>
      </c>
      <c r="S7835" s="88">
        <f>VLOOKUP(P7835,NEW_TRAIN_TEST!$A$1:$M$980,11,0)</f>
        <v>10799</v>
      </c>
      <c r="T7835" s="6">
        <f t="shared" si="244"/>
        <v>0</v>
      </c>
      <c r="U7835" s="6">
        <f t="shared" si="245"/>
        <v>0</v>
      </c>
    </row>
    <row r="7836" spans="1:21" x14ac:dyDescent="0.2">
      <c r="A7836" s="88">
        <v>7837</v>
      </c>
      <c r="B7836" s="88">
        <v>4</v>
      </c>
      <c r="C7836" s="88" t="s">
        <v>2130</v>
      </c>
      <c r="D7836" s="89" t="s">
        <v>1699</v>
      </c>
      <c r="E7836" s="89">
        <v>22</v>
      </c>
      <c r="F7836" s="89">
        <v>0</v>
      </c>
      <c r="G7836" s="89">
        <v>0</v>
      </c>
      <c r="H7836" s="89">
        <v>0</v>
      </c>
      <c r="I7836" s="89">
        <v>0</v>
      </c>
      <c r="J7836" s="89">
        <v>0</v>
      </c>
      <c r="K7836" s="89">
        <v>0</v>
      </c>
      <c r="L7836" s="89">
        <v>0</v>
      </c>
      <c r="M7836" s="89">
        <v>0</v>
      </c>
      <c r="N7836" s="89">
        <v>0</v>
      </c>
      <c r="O7836" s="89">
        <v>0</v>
      </c>
      <c r="P7836" s="89">
        <v>490</v>
      </c>
      <c r="Q7836" s="89">
        <v>8680</v>
      </c>
      <c r="R7836" s="88">
        <f>VLOOKUP(P7836,NEW_TRAIN_TEST!$A$1:$M$980,13,0)</f>
        <v>3153</v>
      </c>
      <c r="S7836" s="88">
        <f>VLOOKUP(P7836,NEW_TRAIN_TEST!$A$1:$M$980,11,0)</f>
        <v>9461</v>
      </c>
      <c r="T7836" s="6">
        <f t="shared" si="244"/>
        <v>0</v>
      </c>
      <c r="U7836" s="6">
        <f t="shared" si="245"/>
        <v>0</v>
      </c>
    </row>
    <row r="7837" spans="1:21" x14ac:dyDescent="0.2">
      <c r="A7837" s="88">
        <v>7838</v>
      </c>
      <c r="B7837" s="88">
        <v>4</v>
      </c>
      <c r="C7837" s="88" t="s">
        <v>2130</v>
      </c>
      <c r="D7837" s="89" t="s">
        <v>1699</v>
      </c>
      <c r="E7837" s="89">
        <v>7</v>
      </c>
      <c r="F7837" s="89">
        <v>2</v>
      </c>
      <c r="G7837" s="89">
        <v>0</v>
      </c>
      <c r="H7837" s="89">
        <v>0</v>
      </c>
      <c r="I7837" s="89">
        <v>2</v>
      </c>
      <c r="J7837" s="89">
        <v>0</v>
      </c>
      <c r="K7837" s="89">
        <v>0</v>
      </c>
      <c r="L7837" s="89">
        <v>1</v>
      </c>
      <c r="M7837" s="89">
        <v>22</v>
      </c>
      <c r="N7837" s="89">
        <v>0</v>
      </c>
      <c r="O7837" s="89">
        <v>2</v>
      </c>
      <c r="P7837" s="89">
        <v>490</v>
      </c>
      <c r="Q7837" s="89">
        <v>8719</v>
      </c>
      <c r="R7837" s="88">
        <f>VLOOKUP(P7837,NEW_TRAIN_TEST!$A$1:$M$980,13,0)</f>
        <v>3153</v>
      </c>
      <c r="S7837" s="88">
        <f>VLOOKUP(P7837,NEW_TRAIN_TEST!$A$1:$M$980,11,0)</f>
        <v>9461</v>
      </c>
      <c r="T7837" s="6">
        <f t="shared" si="244"/>
        <v>1</v>
      </c>
      <c r="U7837" s="6">
        <f t="shared" si="245"/>
        <v>1</v>
      </c>
    </row>
    <row r="7838" spans="1:21" x14ac:dyDescent="0.2">
      <c r="A7838" s="88">
        <v>7839</v>
      </c>
      <c r="B7838" s="88">
        <v>4</v>
      </c>
      <c r="C7838" s="88" t="s">
        <v>2130</v>
      </c>
      <c r="D7838" s="89" t="s">
        <v>1699</v>
      </c>
      <c r="E7838" s="89">
        <v>28</v>
      </c>
      <c r="F7838" s="89">
        <v>0</v>
      </c>
      <c r="G7838" s="89">
        <v>0</v>
      </c>
      <c r="H7838" s="89">
        <v>0</v>
      </c>
      <c r="I7838" s="89">
        <v>0</v>
      </c>
      <c r="J7838" s="89">
        <v>0</v>
      </c>
      <c r="K7838" s="89">
        <v>0</v>
      </c>
      <c r="L7838" s="89">
        <v>0</v>
      </c>
      <c r="M7838" s="89">
        <v>0</v>
      </c>
      <c r="N7838" s="89">
        <v>0</v>
      </c>
      <c r="O7838" s="89">
        <v>0</v>
      </c>
      <c r="P7838" s="89">
        <v>492</v>
      </c>
      <c r="Q7838" s="89">
        <v>9349</v>
      </c>
      <c r="R7838" s="88">
        <f>VLOOKUP(P7838,NEW_TRAIN_TEST!$A$1:$M$980,13,0)</f>
        <v>3611</v>
      </c>
      <c r="S7838" s="88">
        <f>VLOOKUP(P7838,NEW_TRAIN_TEST!$A$1:$M$980,11,0)</f>
        <v>9948</v>
      </c>
      <c r="T7838" s="6">
        <f t="shared" si="244"/>
        <v>0</v>
      </c>
      <c r="U7838" s="6">
        <f t="shared" si="245"/>
        <v>0</v>
      </c>
    </row>
    <row r="7839" spans="1:21" x14ac:dyDescent="0.2">
      <c r="A7839" s="88">
        <v>7840</v>
      </c>
      <c r="B7839" s="88">
        <v>4</v>
      </c>
      <c r="C7839" s="88" t="s">
        <v>2130</v>
      </c>
      <c r="D7839" s="89" t="s">
        <v>1699</v>
      </c>
      <c r="E7839" s="89">
        <v>5</v>
      </c>
      <c r="F7839" s="89">
        <v>1</v>
      </c>
      <c r="G7839" s="89">
        <v>0</v>
      </c>
      <c r="H7839" s="89">
        <v>0</v>
      </c>
      <c r="I7839" s="89">
        <v>2</v>
      </c>
      <c r="J7839" s="89">
        <v>0</v>
      </c>
      <c r="K7839" s="89">
        <v>0</v>
      </c>
      <c r="L7839" s="89">
        <v>1</v>
      </c>
      <c r="M7839" s="89">
        <v>0</v>
      </c>
      <c r="N7839" s="89">
        <v>0</v>
      </c>
      <c r="O7839" s="89">
        <v>2</v>
      </c>
      <c r="P7839" s="89">
        <v>943</v>
      </c>
      <c r="Q7839" s="89">
        <v>6520</v>
      </c>
      <c r="R7839" s="88">
        <f>VLOOKUP(P7839,NEW_TRAIN_TEST!$A$1:$M$980,13,0)</f>
        <v>6308</v>
      </c>
      <c r="S7839" s="88">
        <f>VLOOKUP(P7839,NEW_TRAIN_TEST!$A$1:$M$980,11,0)</f>
        <v>7339</v>
      </c>
      <c r="T7839" s="6">
        <f t="shared" si="244"/>
        <v>1</v>
      </c>
      <c r="U7839" s="6">
        <f t="shared" si="245"/>
        <v>0</v>
      </c>
    </row>
    <row r="7840" spans="1:21" x14ac:dyDescent="0.2">
      <c r="A7840" s="88">
        <v>7841</v>
      </c>
      <c r="B7840" s="88">
        <v>4</v>
      </c>
      <c r="C7840" s="88" t="s">
        <v>2130</v>
      </c>
      <c r="D7840" s="89" t="s">
        <v>1699</v>
      </c>
      <c r="E7840" s="89">
        <v>4</v>
      </c>
      <c r="F7840" s="89">
        <v>2</v>
      </c>
      <c r="G7840" s="89">
        <v>0</v>
      </c>
      <c r="H7840" s="89">
        <v>2</v>
      </c>
      <c r="I7840" s="89">
        <v>2</v>
      </c>
      <c r="J7840" s="89">
        <v>0</v>
      </c>
      <c r="K7840" s="89">
        <v>0</v>
      </c>
      <c r="L7840" s="89">
        <v>0</v>
      </c>
      <c r="M7840" s="89">
        <v>0</v>
      </c>
      <c r="N7840" s="89">
        <v>0</v>
      </c>
      <c r="O7840" s="89">
        <v>2</v>
      </c>
      <c r="P7840" s="89">
        <v>943</v>
      </c>
      <c r="Q7840" s="89">
        <v>6758</v>
      </c>
      <c r="R7840" s="88">
        <f>VLOOKUP(P7840,NEW_TRAIN_TEST!$A$1:$M$980,13,0)</f>
        <v>6308</v>
      </c>
      <c r="S7840" s="88">
        <f>VLOOKUP(P7840,NEW_TRAIN_TEST!$A$1:$M$980,11,0)</f>
        <v>7339</v>
      </c>
      <c r="T7840" s="6">
        <f t="shared" si="244"/>
        <v>0</v>
      </c>
      <c r="U7840" s="6">
        <f t="shared" si="245"/>
        <v>0</v>
      </c>
    </row>
    <row r="7841" spans="1:21" x14ac:dyDescent="0.2">
      <c r="A7841" s="88">
        <v>7842</v>
      </c>
      <c r="B7841" s="88">
        <v>4</v>
      </c>
      <c r="C7841" s="88" t="s">
        <v>2130</v>
      </c>
      <c r="D7841" s="89" t="s">
        <v>1699</v>
      </c>
      <c r="E7841" s="89">
        <v>11</v>
      </c>
      <c r="F7841" s="89">
        <v>6</v>
      </c>
      <c r="G7841" s="89">
        <v>1</v>
      </c>
      <c r="H7841" s="89">
        <v>2</v>
      </c>
      <c r="I7841" s="89">
        <v>2</v>
      </c>
      <c r="J7841" s="89">
        <v>0</v>
      </c>
      <c r="K7841" s="89">
        <v>0</v>
      </c>
      <c r="L7841" s="89">
        <v>1</v>
      </c>
      <c r="M7841" s="89">
        <v>0</v>
      </c>
      <c r="N7841" s="89">
        <v>0</v>
      </c>
      <c r="O7841" s="89">
        <v>2</v>
      </c>
      <c r="P7841" s="89">
        <v>388</v>
      </c>
      <c r="Q7841" s="89">
        <v>10863.5</v>
      </c>
      <c r="R7841" s="88">
        <f>VLOOKUP(P7841,NEW_TRAIN_TEST!$A$1:$M$980,13,0)</f>
        <v>10778</v>
      </c>
      <c r="S7841" s="88">
        <f>VLOOKUP(P7841,NEW_TRAIN_TEST!$A$1:$M$980,11,0)</f>
        <v>11620</v>
      </c>
      <c r="T7841" s="6">
        <f t="shared" si="244"/>
        <v>1</v>
      </c>
      <c r="U7841" s="6">
        <f t="shared" si="245"/>
        <v>0</v>
      </c>
    </row>
    <row r="7842" spans="1:21" x14ac:dyDescent="0.2">
      <c r="A7842" s="88">
        <v>7843</v>
      </c>
      <c r="B7842" s="88">
        <v>4</v>
      </c>
      <c r="C7842" s="88" t="s">
        <v>2130</v>
      </c>
      <c r="D7842" s="89" t="s">
        <v>1699</v>
      </c>
      <c r="E7842" s="89">
        <v>10</v>
      </c>
      <c r="F7842" s="89">
        <v>1</v>
      </c>
      <c r="G7842" s="89">
        <v>0</v>
      </c>
      <c r="H7842" s="89">
        <v>0</v>
      </c>
      <c r="I7842" s="89">
        <v>2</v>
      </c>
      <c r="J7842" s="89">
        <v>0</v>
      </c>
      <c r="K7842" s="89">
        <v>0</v>
      </c>
      <c r="L7842" s="89">
        <v>0</v>
      </c>
      <c r="M7842" s="89">
        <v>0</v>
      </c>
      <c r="N7842" s="89">
        <v>0</v>
      </c>
      <c r="O7842" s="89">
        <v>2</v>
      </c>
      <c r="P7842" s="89">
        <v>390</v>
      </c>
      <c r="Q7842" s="89">
        <v>12339</v>
      </c>
      <c r="R7842" s="88">
        <f>VLOOKUP(P7842,NEW_TRAIN_TEST!$A$1:$M$980,13,0)</f>
        <v>12167</v>
      </c>
      <c r="S7842" s="88">
        <f>VLOOKUP(P7842,NEW_TRAIN_TEST!$A$1:$M$980,11,0)</f>
        <v>13194</v>
      </c>
      <c r="T7842" s="6">
        <f t="shared" si="244"/>
        <v>0</v>
      </c>
      <c r="U7842" s="6">
        <f t="shared" si="245"/>
        <v>0</v>
      </c>
    </row>
    <row r="7843" spans="1:21" x14ac:dyDescent="0.2">
      <c r="A7843" s="88">
        <v>7844</v>
      </c>
      <c r="B7843" s="88">
        <v>4</v>
      </c>
      <c r="C7843" s="88" t="s">
        <v>2130</v>
      </c>
      <c r="D7843" s="89" t="s">
        <v>1699</v>
      </c>
      <c r="E7843" s="89">
        <v>0</v>
      </c>
      <c r="F7843" s="89">
        <v>0</v>
      </c>
      <c r="G7843" s="89">
        <v>0</v>
      </c>
      <c r="H7843" s="89">
        <v>0</v>
      </c>
      <c r="I7843" s="89">
        <v>0</v>
      </c>
      <c r="J7843" s="89">
        <v>0</v>
      </c>
      <c r="K7843" s="89">
        <v>0</v>
      </c>
      <c r="L7843" s="89">
        <v>0</v>
      </c>
      <c r="M7843" s="89">
        <v>0</v>
      </c>
      <c r="N7843" s="89">
        <v>1</v>
      </c>
      <c r="O7843" s="89">
        <v>0</v>
      </c>
      <c r="P7843" s="89">
        <v>638</v>
      </c>
      <c r="Q7843" s="89">
        <v>5313</v>
      </c>
      <c r="R7843" s="88">
        <f>VLOOKUP(P7843,NEW_TRAIN_TEST!$A$1:$M$980,13,0)</f>
        <v>5313</v>
      </c>
      <c r="S7843" s="88">
        <f>VLOOKUP(P7843,NEW_TRAIN_TEST!$A$1:$M$980,11,0)</f>
        <v>5313</v>
      </c>
      <c r="T7843" s="6">
        <f t="shared" si="244"/>
        <v>0</v>
      </c>
      <c r="U7843" s="6">
        <f t="shared" si="245"/>
        <v>0</v>
      </c>
    </row>
    <row r="7844" spans="1:21" x14ac:dyDescent="0.2">
      <c r="A7844" s="88">
        <v>7845</v>
      </c>
      <c r="B7844" s="88">
        <v>4</v>
      </c>
      <c r="C7844" s="88" t="s">
        <v>2130</v>
      </c>
      <c r="D7844" s="89" t="s">
        <v>1699</v>
      </c>
      <c r="E7844" s="89">
        <v>5</v>
      </c>
      <c r="F7844" s="89">
        <v>0</v>
      </c>
      <c r="G7844" s="89">
        <v>0</v>
      </c>
      <c r="H7844" s="89">
        <v>0</v>
      </c>
      <c r="I7844" s="89">
        <v>0</v>
      </c>
      <c r="J7844" s="89">
        <v>0</v>
      </c>
      <c r="K7844" s="89">
        <v>0</v>
      </c>
      <c r="L7844" s="89">
        <v>1</v>
      </c>
      <c r="M7844" s="89">
        <v>0</v>
      </c>
      <c r="N7844" s="89">
        <v>0</v>
      </c>
      <c r="O7844" s="89">
        <v>0</v>
      </c>
      <c r="P7844" s="89">
        <v>942</v>
      </c>
      <c r="Q7844" s="89">
        <v>5998.5</v>
      </c>
      <c r="R7844" s="88">
        <f>VLOOKUP(P7844,NEW_TRAIN_TEST!$A$1:$M$980,13,0)</f>
        <v>5458</v>
      </c>
      <c r="S7844" s="88">
        <f>VLOOKUP(P7844,NEW_TRAIN_TEST!$A$1:$M$980,11,0)</f>
        <v>6631</v>
      </c>
      <c r="T7844" s="6">
        <f t="shared" si="244"/>
        <v>1</v>
      </c>
      <c r="U7844" s="6">
        <f t="shared" si="245"/>
        <v>0</v>
      </c>
    </row>
    <row r="7845" spans="1:21" x14ac:dyDescent="0.2">
      <c r="A7845" s="88">
        <v>7846</v>
      </c>
      <c r="B7845" s="88">
        <v>4</v>
      </c>
      <c r="C7845" s="88" t="s">
        <v>2130</v>
      </c>
      <c r="D7845" s="89" t="s">
        <v>1699</v>
      </c>
      <c r="E7845" s="89">
        <v>8</v>
      </c>
      <c r="F7845" s="89">
        <v>0</v>
      </c>
      <c r="G7845" s="89">
        <v>0</v>
      </c>
      <c r="H7845" s="89">
        <v>0</v>
      </c>
      <c r="I7845" s="89">
        <v>0</v>
      </c>
      <c r="J7845" s="89">
        <v>0</v>
      </c>
      <c r="K7845" s="89">
        <v>0</v>
      </c>
      <c r="L7845" s="89">
        <v>1</v>
      </c>
      <c r="M7845" s="89">
        <v>0</v>
      </c>
      <c r="N7845" s="89">
        <v>0</v>
      </c>
      <c r="O7845" s="89">
        <v>0</v>
      </c>
      <c r="P7845" s="89">
        <v>640</v>
      </c>
      <c r="Q7845" s="89">
        <v>7850</v>
      </c>
      <c r="R7845" s="88">
        <f>VLOOKUP(P7845,NEW_TRAIN_TEST!$A$1:$M$980,13,0)</f>
        <v>7734</v>
      </c>
      <c r="S7845" s="88">
        <f>VLOOKUP(P7845,NEW_TRAIN_TEST!$A$1:$M$980,11,0)</f>
        <v>8039</v>
      </c>
      <c r="T7845" s="6">
        <f t="shared" si="244"/>
        <v>1</v>
      </c>
      <c r="U7845" s="6">
        <f t="shared" si="245"/>
        <v>0</v>
      </c>
    </row>
    <row r="7846" spans="1:21" x14ac:dyDescent="0.2">
      <c r="A7846" s="88">
        <v>7847</v>
      </c>
      <c r="B7846" s="88">
        <v>4</v>
      </c>
      <c r="C7846" s="88" t="s">
        <v>2130</v>
      </c>
      <c r="D7846" s="89" t="s">
        <v>1699</v>
      </c>
      <c r="E7846" s="89">
        <v>9</v>
      </c>
      <c r="F7846" s="89">
        <v>2</v>
      </c>
      <c r="G7846" s="89">
        <v>0</v>
      </c>
      <c r="H7846" s="89">
        <v>0</v>
      </c>
      <c r="I7846" s="89">
        <v>2</v>
      </c>
      <c r="J7846" s="89">
        <v>0</v>
      </c>
      <c r="K7846" s="89">
        <v>0</v>
      </c>
      <c r="L7846" s="89">
        <v>1</v>
      </c>
      <c r="M7846" s="89">
        <v>0</v>
      </c>
      <c r="N7846" s="89">
        <v>0</v>
      </c>
      <c r="O7846" s="89">
        <v>2</v>
      </c>
      <c r="P7846" s="89">
        <v>389</v>
      </c>
      <c r="Q7846" s="89">
        <v>10792.5</v>
      </c>
      <c r="R7846" s="88">
        <f>VLOOKUP(P7846,NEW_TRAIN_TEST!$A$1:$M$980,13,0)</f>
        <v>10647.5</v>
      </c>
      <c r="S7846" s="88">
        <f>VLOOKUP(P7846,NEW_TRAIN_TEST!$A$1:$M$980,11,0)</f>
        <v>11533</v>
      </c>
      <c r="T7846" s="6">
        <f t="shared" si="244"/>
        <v>1</v>
      </c>
      <c r="U7846" s="6">
        <f t="shared" si="245"/>
        <v>0</v>
      </c>
    </row>
    <row r="7847" spans="1:21" x14ac:dyDescent="0.2">
      <c r="A7847" s="88">
        <v>7848</v>
      </c>
      <c r="B7847" s="88">
        <v>4</v>
      </c>
      <c r="C7847" s="88" t="s">
        <v>2130</v>
      </c>
      <c r="D7847" s="89" t="s">
        <v>1699</v>
      </c>
      <c r="E7847" s="89">
        <v>3</v>
      </c>
      <c r="F7847" s="89">
        <v>0</v>
      </c>
      <c r="G7847" s="89">
        <v>0</v>
      </c>
      <c r="H7847" s="89">
        <v>0</v>
      </c>
      <c r="I7847" s="89">
        <v>0</v>
      </c>
      <c r="J7847" s="89">
        <v>0</v>
      </c>
      <c r="K7847" s="89">
        <v>0</v>
      </c>
      <c r="L7847" s="89">
        <v>0</v>
      </c>
      <c r="M7847" s="89">
        <v>0</v>
      </c>
      <c r="N7847" s="89">
        <v>0</v>
      </c>
      <c r="O7847" s="89">
        <v>0</v>
      </c>
      <c r="P7847" s="89">
        <v>642</v>
      </c>
      <c r="Q7847" s="89">
        <v>7535.5</v>
      </c>
      <c r="R7847" s="88">
        <f>VLOOKUP(P7847,NEW_TRAIN_TEST!$A$1:$M$980,13,0)</f>
        <v>7522</v>
      </c>
      <c r="S7847" s="88">
        <f>VLOOKUP(P7847,NEW_TRAIN_TEST!$A$1:$M$980,11,0)</f>
        <v>7768</v>
      </c>
      <c r="T7847" s="6">
        <f t="shared" si="244"/>
        <v>0</v>
      </c>
      <c r="U7847" s="6">
        <f t="shared" si="245"/>
        <v>0</v>
      </c>
    </row>
    <row r="7848" spans="1:21" x14ac:dyDescent="0.2">
      <c r="A7848" s="88">
        <v>7849</v>
      </c>
      <c r="B7848" s="88">
        <v>4</v>
      </c>
      <c r="C7848" s="88" t="s">
        <v>2130</v>
      </c>
      <c r="D7848" s="89" t="s">
        <v>1699</v>
      </c>
      <c r="E7848" s="89">
        <v>3</v>
      </c>
      <c r="F7848" s="89">
        <v>0</v>
      </c>
      <c r="G7848" s="89">
        <v>0</v>
      </c>
      <c r="H7848" s="89">
        <v>0</v>
      </c>
      <c r="I7848" s="89">
        <v>0</v>
      </c>
      <c r="J7848" s="89">
        <v>0</v>
      </c>
      <c r="K7848" s="89">
        <v>0</v>
      </c>
      <c r="L7848" s="89">
        <v>0</v>
      </c>
      <c r="M7848" s="89">
        <v>0</v>
      </c>
      <c r="N7848" s="89">
        <v>0</v>
      </c>
      <c r="O7848" s="89">
        <v>0</v>
      </c>
      <c r="P7848" s="89">
        <v>643</v>
      </c>
      <c r="Q7848" s="89">
        <v>6333</v>
      </c>
      <c r="R7848" s="88">
        <f>VLOOKUP(P7848,NEW_TRAIN_TEST!$A$1:$M$980,13,0)</f>
        <v>6091</v>
      </c>
      <c r="S7848" s="88">
        <f>VLOOKUP(P7848,NEW_TRAIN_TEST!$A$1:$M$980,11,0)</f>
        <v>6514</v>
      </c>
      <c r="T7848" s="6">
        <f t="shared" si="244"/>
        <v>0</v>
      </c>
      <c r="U7848" s="6">
        <f t="shared" si="245"/>
        <v>0</v>
      </c>
    </row>
    <row r="7849" spans="1:21" x14ac:dyDescent="0.2">
      <c r="A7849" s="88">
        <v>7850</v>
      </c>
      <c r="B7849" s="88">
        <v>4</v>
      </c>
      <c r="C7849" s="88" t="s">
        <v>2130</v>
      </c>
      <c r="D7849" s="89" t="s">
        <v>1699</v>
      </c>
      <c r="E7849" s="89">
        <v>6</v>
      </c>
      <c r="F7849" s="89">
        <v>1</v>
      </c>
      <c r="G7849" s="89">
        <v>0</v>
      </c>
      <c r="H7849" s="89">
        <v>0</v>
      </c>
      <c r="I7849" s="89">
        <v>2</v>
      </c>
      <c r="J7849" s="89">
        <v>0</v>
      </c>
      <c r="K7849" s="89">
        <v>0</v>
      </c>
      <c r="L7849" s="89">
        <v>1</v>
      </c>
      <c r="M7849" s="89">
        <v>27</v>
      </c>
      <c r="N7849" s="89">
        <v>0</v>
      </c>
      <c r="O7849" s="89">
        <v>2</v>
      </c>
      <c r="P7849" s="89">
        <v>391</v>
      </c>
      <c r="Q7849" s="89">
        <v>7741.5</v>
      </c>
      <c r="R7849" s="88">
        <f>VLOOKUP(P7849,NEW_TRAIN_TEST!$A$1:$M$980,13,0)</f>
        <v>7574</v>
      </c>
      <c r="S7849" s="88">
        <f>VLOOKUP(P7849,NEW_TRAIN_TEST!$A$1:$M$980,11,0)</f>
        <v>8158</v>
      </c>
      <c r="T7849" s="6">
        <f t="shared" si="244"/>
        <v>1</v>
      </c>
      <c r="U7849" s="6">
        <f t="shared" si="245"/>
        <v>1</v>
      </c>
    </row>
    <row r="7850" spans="1:21" x14ac:dyDescent="0.2">
      <c r="A7850" s="88">
        <v>7851</v>
      </c>
      <c r="B7850" s="88">
        <v>4</v>
      </c>
      <c r="C7850" s="88" t="s">
        <v>2130</v>
      </c>
      <c r="D7850" s="89" t="s">
        <v>1699</v>
      </c>
      <c r="E7850" s="89">
        <v>6</v>
      </c>
      <c r="F7850" s="89">
        <v>1</v>
      </c>
      <c r="G7850" s="89">
        <v>0</v>
      </c>
      <c r="H7850" s="89">
        <v>0</v>
      </c>
      <c r="I7850" s="89">
        <v>2</v>
      </c>
      <c r="J7850" s="89">
        <v>0</v>
      </c>
      <c r="K7850" s="89">
        <v>0</v>
      </c>
      <c r="L7850" s="89">
        <v>1</v>
      </c>
      <c r="M7850" s="89">
        <v>0</v>
      </c>
      <c r="N7850" s="89">
        <v>0</v>
      </c>
      <c r="O7850" s="89">
        <v>2</v>
      </c>
      <c r="P7850" s="89">
        <v>384</v>
      </c>
      <c r="Q7850" s="89">
        <v>8451.5</v>
      </c>
      <c r="R7850" s="88">
        <f>VLOOKUP(P7850,NEW_TRAIN_TEST!$A$1:$M$980,13,0)</f>
        <v>8341.5</v>
      </c>
      <c r="S7850" s="88">
        <f>VLOOKUP(P7850,NEW_TRAIN_TEST!$A$1:$M$980,11,0)</f>
        <v>9085</v>
      </c>
      <c r="T7850" s="6">
        <f t="shared" si="244"/>
        <v>1</v>
      </c>
      <c r="U7850" s="6">
        <f t="shared" si="245"/>
        <v>0</v>
      </c>
    </row>
    <row r="7851" spans="1:21" x14ac:dyDescent="0.2">
      <c r="A7851" s="88">
        <v>7852</v>
      </c>
      <c r="B7851" s="88">
        <v>4</v>
      </c>
      <c r="C7851" s="88" t="s">
        <v>2130</v>
      </c>
      <c r="D7851" s="89" t="s">
        <v>1699</v>
      </c>
      <c r="E7851" s="89">
        <v>3</v>
      </c>
      <c r="F7851" s="89">
        <v>1</v>
      </c>
      <c r="G7851" s="89">
        <v>0</v>
      </c>
      <c r="H7851" s="89">
        <v>0</v>
      </c>
      <c r="I7851" s="89">
        <v>2</v>
      </c>
      <c r="J7851" s="89">
        <v>0</v>
      </c>
      <c r="K7851" s="89">
        <v>0</v>
      </c>
      <c r="L7851" s="89">
        <v>0</v>
      </c>
      <c r="M7851" s="89">
        <v>0</v>
      </c>
      <c r="N7851" s="89">
        <v>0</v>
      </c>
      <c r="O7851" s="89">
        <v>2</v>
      </c>
      <c r="P7851" s="89">
        <v>682</v>
      </c>
      <c r="Q7851" s="89">
        <v>7991</v>
      </c>
      <c r="R7851" s="88">
        <f>VLOOKUP(P7851,NEW_TRAIN_TEST!$A$1:$M$980,13,0)</f>
        <v>7928</v>
      </c>
      <c r="S7851" s="88">
        <f>VLOOKUP(P7851,NEW_TRAIN_TEST!$A$1:$M$980,11,0)</f>
        <v>7991</v>
      </c>
      <c r="T7851" s="6">
        <f t="shared" si="244"/>
        <v>0</v>
      </c>
      <c r="U7851" s="6">
        <f t="shared" si="245"/>
        <v>0</v>
      </c>
    </row>
    <row r="7852" spans="1:21" x14ac:dyDescent="0.2">
      <c r="A7852" s="88">
        <v>7853</v>
      </c>
      <c r="B7852" s="88">
        <v>4</v>
      </c>
      <c r="C7852" s="88" t="s">
        <v>2130</v>
      </c>
      <c r="D7852" s="89" t="s">
        <v>1699</v>
      </c>
      <c r="E7852" s="89">
        <v>11</v>
      </c>
      <c r="F7852" s="89">
        <v>3</v>
      </c>
      <c r="G7852" s="89">
        <v>0</v>
      </c>
      <c r="H7852" s="89">
        <v>2</v>
      </c>
      <c r="I7852" s="89">
        <v>2</v>
      </c>
      <c r="J7852" s="89">
        <v>0</v>
      </c>
      <c r="K7852" s="89">
        <v>0</v>
      </c>
      <c r="L7852" s="89">
        <v>0</v>
      </c>
      <c r="M7852" s="89">
        <v>0</v>
      </c>
      <c r="N7852" s="89">
        <v>0</v>
      </c>
      <c r="O7852" s="89">
        <v>2</v>
      </c>
      <c r="P7852" s="89">
        <v>683</v>
      </c>
      <c r="Q7852" s="89">
        <v>9428</v>
      </c>
      <c r="R7852" s="88">
        <f>VLOOKUP(P7852,NEW_TRAIN_TEST!$A$1:$M$980,13,0)</f>
        <v>9185</v>
      </c>
      <c r="S7852" s="88">
        <f>VLOOKUP(P7852,NEW_TRAIN_TEST!$A$1:$M$980,11,0)</f>
        <v>9556</v>
      </c>
      <c r="T7852" s="6">
        <f t="shared" si="244"/>
        <v>0</v>
      </c>
      <c r="U7852" s="6">
        <f t="shared" si="245"/>
        <v>0</v>
      </c>
    </row>
    <row r="7853" spans="1:21" x14ac:dyDescent="0.2">
      <c r="A7853" s="88">
        <v>7854</v>
      </c>
      <c r="B7853" s="88">
        <v>4</v>
      </c>
      <c r="C7853" s="88" t="s">
        <v>2130</v>
      </c>
      <c r="D7853" s="89" t="s">
        <v>1699</v>
      </c>
      <c r="E7853" s="89">
        <v>6</v>
      </c>
      <c r="F7853" s="89">
        <v>1</v>
      </c>
      <c r="G7853" s="89">
        <v>0</v>
      </c>
      <c r="H7853" s="89">
        <v>0</v>
      </c>
      <c r="I7853" s="89">
        <v>2</v>
      </c>
      <c r="J7853" s="89">
        <v>0</v>
      </c>
      <c r="K7853" s="89">
        <v>0</v>
      </c>
      <c r="L7853" s="89">
        <v>1</v>
      </c>
      <c r="M7853" s="89">
        <v>0</v>
      </c>
      <c r="N7853" s="89">
        <v>0</v>
      </c>
      <c r="O7853" s="89">
        <v>2</v>
      </c>
      <c r="P7853" s="89">
        <v>687</v>
      </c>
      <c r="Q7853" s="89">
        <v>9201.5</v>
      </c>
      <c r="R7853" s="88">
        <f>VLOOKUP(P7853,NEW_TRAIN_TEST!$A$1:$M$980,13,0)</f>
        <v>9174.5</v>
      </c>
      <c r="S7853" s="88">
        <f>VLOOKUP(P7853,NEW_TRAIN_TEST!$A$1:$M$980,11,0)</f>
        <v>9840</v>
      </c>
      <c r="T7853" s="6">
        <f t="shared" si="244"/>
        <v>1</v>
      </c>
      <c r="U7853" s="6">
        <f t="shared" si="245"/>
        <v>0</v>
      </c>
    </row>
    <row r="7854" spans="1:21" x14ac:dyDescent="0.2">
      <c r="A7854" s="88">
        <v>7855</v>
      </c>
      <c r="B7854" s="88">
        <v>4</v>
      </c>
      <c r="C7854" s="88" t="s">
        <v>2130</v>
      </c>
      <c r="D7854" s="89" t="s">
        <v>1699</v>
      </c>
      <c r="E7854" s="89">
        <v>4</v>
      </c>
      <c r="F7854" s="89">
        <v>1</v>
      </c>
      <c r="G7854" s="89">
        <v>0</v>
      </c>
      <c r="H7854" s="89">
        <v>0</v>
      </c>
      <c r="I7854" s="89">
        <v>2</v>
      </c>
      <c r="J7854" s="89">
        <v>0</v>
      </c>
      <c r="K7854" s="89">
        <v>0</v>
      </c>
      <c r="L7854" s="89">
        <v>1</v>
      </c>
      <c r="M7854" s="89">
        <v>0</v>
      </c>
      <c r="N7854" s="89">
        <v>0</v>
      </c>
      <c r="O7854" s="89">
        <v>2</v>
      </c>
      <c r="P7854" s="89">
        <v>335</v>
      </c>
      <c r="Q7854" s="89">
        <v>7611</v>
      </c>
      <c r="R7854" s="88">
        <f>VLOOKUP(P7854,NEW_TRAIN_TEST!$A$1:$M$980,13,0)</f>
        <v>7482.5</v>
      </c>
      <c r="S7854" s="88">
        <f>VLOOKUP(P7854,NEW_TRAIN_TEST!$A$1:$M$980,11,0)</f>
        <v>8191</v>
      </c>
      <c r="T7854" s="6">
        <f t="shared" si="244"/>
        <v>1</v>
      </c>
      <c r="U7854" s="6">
        <f t="shared" si="245"/>
        <v>0</v>
      </c>
    </row>
    <row r="7855" spans="1:21" x14ac:dyDescent="0.2">
      <c r="A7855" s="88">
        <v>7856</v>
      </c>
      <c r="B7855" s="88">
        <v>4</v>
      </c>
      <c r="C7855" s="88" t="s">
        <v>2130</v>
      </c>
      <c r="D7855" s="89" t="s">
        <v>1699</v>
      </c>
      <c r="E7855" s="89">
        <v>3</v>
      </c>
      <c r="F7855" s="89">
        <v>0</v>
      </c>
      <c r="G7855" s="89">
        <v>0</v>
      </c>
      <c r="H7855" s="89">
        <v>0</v>
      </c>
      <c r="I7855" s="89">
        <v>0</v>
      </c>
      <c r="J7855" s="89">
        <v>0</v>
      </c>
      <c r="K7855" s="89">
        <v>0</v>
      </c>
      <c r="L7855" s="89">
        <v>0</v>
      </c>
      <c r="M7855" s="89">
        <v>0</v>
      </c>
      <c r="N7855" s="89">
        <v>0</v>
      </c>
      <c r="O7855" s="89">
        <v>0</v>
      </c>
      <c r="P7855" s="89">
        <v>686</v>
      </c>
      <c r="Q7855" s="89">
        <v>6883</v>
      </c>
      <c r="R7855" s="88">
        <f>VLOOKUP(P7855,NEW_TRAIN_TEST!$A$1:$M$980,13,0)</f>
        <v>6823</v>
      </c>
      <c r="S7855" s="88">
        <f>VLOOKUP(P7855,NEW_TRAIN_TEST!$A$1:$M$980,11,0)</f>
        <v>6883</v>
      </c>
      <c r="T7855" s="6">
        <f t="shared" si="244"/>
        <v>0</v>
      </c>
      <c r="U7855" s="6">
        <f t="shared" si="245"/>
        <v>0</v>
      </c>
    </row>
    <row r="7856" spans="1:21" x14ac:dyDescent="0.2">
      <c r="A7856" s="88">
        <v>7857</v>
      </c>
      <c r="B7856" s="88">
        <v>4</v>
      </c>
      <c r="C7856" s="88" t="s">
        <v>2130</v>
      </c>
      <c r="D7856" s="89" t="s">
        <v>1699</v>
      </c>
      <c r="E7856" s="89">
        <v>5</v>
      </c>
      <c r="F7856" s="89">
        <v>0</v>
      </c>
      <c r="G7856" s="89">
        <v>0</v>
      </c>
      <c r="H7856" s="89">
        <v>0</v>
      </c>
      <c r="I7856" s="89">
        <v>0</v>
      </c>
      <c r="J7856" s="89">
        <v>0</v>
      </c>
      <c r="K7856" s="89">
        <v>0</v>
      </c>
      <c r="L7856" s="89">
        <v>1</v>
      </c>
      <c r="M7856" s="89">
        <v>0</v>
      </c>
      <c r="N7856" s="89">
        <v>0</v>
      </c>
      <c r="O7856" s="89">
        <v>0</v>
      </c>
      <c r="P7856" s="89">
        <v>535</v>
      </c>
      <c r="Q7856" s="89">
        <v>8764.5</v>
      </c>
      <c r="R7856" s="88">
        <f>VLOOKUP(P7856,NEW_TRAIN_TEST!$A$1:$M$980,13,0)</f>
        <v>8554.5</v>
      </c>
      <c r="S7856" s="88">
        <f>VLOOKUP(P7856,NEW_TRAIN_TEST!$A$1:$M$980,11,0)</f>
        <v>9813</v>
      </c>
      <c r="T7856" s="6">
        <f t="shared" si="244"/>
        <v>1</v>
      </c>
      <c r="U7856" s="6">
        <f t="shared" si="245"/>
        <v>0</v>
      </c>
    </row>
    <row r="7857" spans="1:21" x14ac:dyDescent="0.2">
      <c r="A7857" s="88">
        <v>7858</v>
      </c>
      <c r="B7857" s="88">
        <v>4</v>
      </c>
      <c r="C7857" s="88" t="s">
        <v>2130</v>
      </c>
      <c r="D7857" s="89" t="s">
        <v>1699</v>
      </c>
      <c r="E7857" s="89">
        <v>3</v>
      </c>
      <c r="F7857" s="89">
        <v>1</v>
      </c>
      <c r="G7857" s="89">
        <v>0</v>
      </c>
      <c r="H7857" s="89">
        <v>0</v>
      </c>
      <c r="I7857" s="89">
        <v>2</v>
      </c>
      <c r="J7857" s="89">
        <v>0</v>
      </c>
      <c r="K7857" s="89">
        <v>0</v>
      </c>
      <c r="L7857" s="89">
        <v>0</v>
      </c>
      <c r="M7857" s="89">
        <v>0</v>
      </c>
      <c r="N7857" s="89">
        <v>0</v>
      </c>
      <c r="O7857" s="89">
        <v>2</v>
      </c>
      <c r="P7857" s="89">
        <v>688</v>
      </c>
      <c r="Q7857" s="89">
        <v>6126</v>
      </c>
      <c r="R7857" s="88">
        <f>VLOOKUP(P7857,NEW_TRAIN_TEST!$A$1:$M$980,13,0)</f>
        <v>5992.5</v>
      </c>
      <c r="S7857" s="88">
        <f>VLOOKUP(P7857,NEW_TRAIN_TEST!$A$1:$M$980,11,0)</f>
        <v>6252</v>
      </c>
      <c r="T7857" s="6">
        <f t="shared" si="244"/>
        <v>0</v>
      </c>
      <c r="U7857" s="6">
        <f t="shared" si="245"/>
        <v>0</v>
      </c>
    </row>
    <row r="7858" spans="1:21" x14ac:dyDescent="0.2">
      <c r="A7858" s="88">
        <v>7859</v>
      </c>
      <c r="B7858" s="88">
        <v>4</v>
      </c>
      <c r="C7858" s="88" t="s">
        <v>2130</v>
      </c>
      <c r="D7858" s="89" t="s">
        <v>1699</v>
      </c>
      <c r="E7858" s="89">
        <v>20</v>
      </c>
      <c r="F7858" s="89">
        <v>1</v>
      </c>
      <c r="G7858" s="89">
        <v>0</v>
      </c>
      <c r="H7858" s="89">
        <v>0</v>
      </c>
      <c r="I7858" s="89">
        <v>2</v>
      </c>
      <c r="J7858" s="89">
        <v>0</v>
      </c>
      <c r="K7858" s="89">
        <v>0</v>
      </c>
      <c r="L7858" s="89">
        <v>0</v>
      </c>
      <c r="M7858" s="89">
        <v>0</v>
      </c>
      <c r="N7858" s="89">
        <v>0</v>
      </c>
      <c r="O7858" s="89">
        <v>2</v>
      </c>
      <c r="P7858" s="89">
        <v>637</v>
      </c>
      <c r="Q7858" s="89">
        <v>9250.5</v>
      </c>
      <c r="R7858" s="88">
        <f>VLOOKUP(P7858,NEW_TRAIN_TEST!$A$1:$M$980,13,0)</f>
        <v>8770.5</v>
      </c>
      <c r="S7858" s="88">
        <f>VLOOKUP(P7858,NEW_TRAIN_TEST!$A$1:$M$980,11,0)</f>
        <v>9998</v>
      </c>
      <c r="T7858" s="6">
        <f t="shared" si="244"/>
        <v>0</v>
      </c>
      <c r="U7858" s="6">
        <f t="shared" si="245"/>
        <v>0</v>
      </c>
    </row>
    <row r="7859" spans="1:21" x14ac:dyDescent="0.2">
      <c r="A7859" s="88">
        <v>7860</v>
      </c>
      <c r="B7859" s="88">
        <v>4</v>
      </c>
      <c r="C7859" s="88" t="s">
        <v>2130</v>
      </c>
      <c r="D7859" s="89" t="s">
        <v>1699</v>
      </c>
      <c r="E7859" s="89">
        <v>5</v>
      </c>
      <c r="F7859" s="89">
        <v>3</v>
      </c>
      <c r="G7859" s="89">
        <v>0</v>
      </c>
      <c r="H7859" s="89">
        <v>2</v>
      </c>
      <c r="I7859" s="89">
        <v>2</v>
      </c>
      <c r="J7859" s="89">
        <v>0</v>
      </c>
      <c r="K7859" s="89">
        <v>0</v>
      </c>
      <c r="L7859" s="89">
        <v>0</v>
      </c>
      <c r="M7859" s="89">
        <v>13</v>
      </c>
      <c r="N7859" s="89">
        <v>0</v>
      </c>
      <c r="O7859" s="89">
        <v>2</v>
      </c>
      <c r="P7859" s="89">
        <v>690</v>
      </c>
      <c r="Q7859" s="89">
        <v>9205.5</v>
      </c>
      <c r="R7859" s="88">
        <f>VLOOKUP(P7859,NEW_TRAIN_TEST!$A$1:$M$980,13,0)</f>
        <v>9195</v>
      </c>
      <c r="S7859" s="88">
        <f>VLOOKUP(P7859,NEW_TRAIN_TEST!$A$1:$M$980,11,0)</f>
        <v>9259</v>
      </c>
      <c r="T7859" s="6">
        <f t="shared" si="244"/>
        <v>0</v>
      </c>
      <c r="U7859" s="6">
        <f t="shared" si="245"/>
        <v>1</v>
      </c>
    </row>
    <row r="7860" spans="1:21" x14ac:dyDescent="0.2">
      <c r="A7860" s="88">
        <v>7861</v>
      </c>
      <c r="B7860" s="88">
        <v>4</v>
      </c>
      <c r="C7860" s="88" t="s">
        <v>2130</v>
      </c>
      <c r="D7860" s="89" t="s">
        <v>1699</v>
      </c>
      <c r="E7860" s="89">
        <v>0</v>
      </c>
      <c r="F7860" s="89">
        <v>2</v>
      </c>
      <c r="G7860" s="89">
        <v>0</v>
      </c>
      <c r="H7860" s="89">
        <v>2</v>
      </c>
      <c r="I7860" s="89">
        <v>2</v>
      </c>
      <c r="J7860" s="89">
        <v>0</v>
      </c>
      <c r="K7860" s="89">
        <v>0</v>
      </c>
      <c r="L7860" s="89">
        <v>0</v>
      </c>
      <c r="M7860" s="89">
        <v>0</v>
      </c>
      <c r="N7860" s="89">
        <v>0</v>
      </c>
      <c r="O7860" s="89">
        <v>2</v>
      </c>
      <c r="P7860" s="89">
        <v>691</v>
      </c>
      <c r="Q7860" s="89">
        <v>6437</v>
      </c>
      <c r="R7860" s="88">
        <f>VLOOKUP(P7860,NEW_TRAIN_TEST!$A$1:$M$980,13,0)</f>
        <v>6437</v>
      </c>
      <c r="S7860" s="88">
        <f>VLOOKUP(P7860,NEW_TRAIN_TEST!$A$1:$M$980,11,0)</f>
        <v>6734</v>
      </c>
      <c r="T7860" s="6">
        <f t="shared" si="244"/>
        <v>0</v>
      </c>
      <c r="U7860" s="6">
        <f t="shared" si="245"/>
        <v>0</v>
      </c>
    </row>
    <row r="7861" spans="1:21" x14ac:dyDescent="0.2">
      <c r="A7861" s="88">
        <v>7862</v>
      </c>
      <c r="B7861" s="88">
        <v>4</v>
      </c>
      <c r="C7861" s="88" t="s">
        <v>2130</v>
      </c>
      <c r="D7861" s="89" t="s">
        <v>1699</v>
      </c>
      <c r="E7861" s="89">
        <v>0</v>
      </c>
      <c r="F7861" s="89">
        <v>2</v>
      </c>
      <c r="G7861" s="89">
        <v>0</v>
      </c>
      <c r="H7861" s="89">
        <v>2</v>
      </c>
      <c r="I7861" s="89">
        <v>2</v>
      </c>
      <c r="J7861" s="89">
        <v>0</v>
      </c>
      <c r="K7861" s="89">
        <v>0</v>
      </c>
      <c r="L7861" s="89">
        <v>0</v>
      </c>
      <c r="M7861" s="89">
        <v>0</v>
      </c>
      <c r="N7861" s="89">
        <v>0</v>
      </c>
      <c r="O7861" s="89">
        <v>2</v>
      </c>
      <c r="P7861" s="89">
        <v>691</v>
      </c>
      <c r="Q7861" s="89">
        <v>6448.5</v>
      </c>
      <c r="R7861" s="88">
        <f>VLOOKUP(P7861,NEW_TRAIN_TEST!$A$1:$M$980,13,0)</f>
        <v>6437</v>
      </c>
      <c r="S7861" s="88">
        <f>VLOOKUP(P7861,NEW_TRAIN_TEST!$A$1:$M$980,11,0)</f>
        <v>6734</v>
      </c>
      <c r="T7861" s="6">
        <f t="shared" si="244"/>
        <v>0</v>
      </c>
      <c r="U7861" s="6">
        <f t="shared" si="245"/>
        <v>0</v>
      </c>
    </row>
    <row r="7862" spans="1:21" x14ac:dyDescent="0.2">
      <c r="A7862" s="88">
        <v>7863</v>
      </c>
      <c r="B7862" s="88">
        <v>4</v>
      </c>
      <c r="C7862" s="88" t="s">
        <v>2130</v>
      </c>
      <c r="D7862" s="89" t="s">
        <v>1699</v>
      </c>
      <c r="E7862" s="89">
        <v>0</v>
      </c>
      <c r="F7862" s="89">
        <v>5</v>
      </c>
      <c r="G7862" s="89">
        <v>0</v>
      </c>
      <c r="H7862" s="89">
        <v>2</v>
      </c>
      <c r="I7862" s="89">
        <v>2</v>
      </c>
      <c r="J7862" s="89">
        <v>0</v>
      </c>
      <c r="K7862" s="89">
        <v>0</v>
      </c>
      <c r="L7862" s="89">
        <v>0</v>
      </c>
      <c r="M7862" s="89">
        <v>0</v>
      </c>
      <c r="N7862" s="89">
        <v>0</v>
      </c>
      <c r="O7862" s="89">
        <v>2</v>
      </c>
      <c r="P7862" s="89">
        <v>691</v>
      </c>
      <c r="Q7862" s="89">
        <v>6460.75</v>
      </c>
      <c r="R7862" s="88">
        <f>VLOOKUP(P7862,NEW_TRAIN_TEST!$A$1:$M$980,13,0)</f>
        <v>6437</v>
      </c>
      <c r="S7862" s="88">
        <f>VLOOKUP(P7862,NEW_TRAIN_TEST!$A$1:$M$980,11,0)</f>
        <v>6734</v>
      </c>
      <c r="T7862" s="6">
        <f t="shared" si="244"/>
        <v>0</v>
      </c>
      <c r="U7862" s="6">
        <f t="shared" si="245"/>
        <v>0</v>
      </c>
    </row>
    <row r="7863" spans="1:21" x14ac:dyDescent="0.2">
      <c r="A7863" s="88">
        <v>7864</v>
      </c>
      <c r="B7863" s="88">
        <v>4</v>
      </c>
      <c r="C7863" s="88" t="s">
        <v>2130</v>
      </c>
      <c r="D7863" s="89" t="s">
        <v>1699</v>
      </c>
      <c r="E7863" s="89">
        <v>0</v>
      </c>
      <c r="F7863" s="89">
        <v>2</v>
      </c>
      <c r="G7863" s="89">
        <v>1</v>
      </c>
      <c r="H7863" s="89">
        <v>2</v>
      </c>
      <c r="I7863" s="89">
        <v>2</v>
      </c>
      <c r="J7863" s="89">
        <v>0</v>
      </c>
      <c r="K7863" s="89">
        <v>0</v>
      </c>
      <c r="L7863" s="89">
        <v>0</v>
      </c>
      <c r="M7863" s="89">
        <v>0</v>
      </c>
      <c r="N7863" s="89">
        <v>0</v>
      </c>
      <c r="O7863" s="89">
        <v>2</v>
      </c>
      <c r="P7863" s="89">
        <v>691</v>
      </c>
      <c r="Q7863" s="89">
        <v>6469</v>
      </c>
      <c r="R7863" s="88">
        <f>VLOOKUP(P7863,NEW_TRAIN_TEST!$A$1:$M$980,13,0)</f>
        <v>6437</v>
      </c>
      <c r="S7863" s="88">
        <f>VLOOKUP(P7863,NEW_TRAIN_TEST!$A$1:$M$980,11,0)</f>
        <v>6734</v>
      </c>
      <c r="T7863" s="6">
        <f t="shared" si="244"/>
        <v>0</v>
      </c>
      <c r="U7863" s="6">
        <f t="shared" si="245"/>
        <v>0</v>
      </c>
    </row>
    <row r="7864" spans="1:21" x14ac:dyDescent="0.2">
      <c r="A7864" s="88">
        <v>7865</v>
      </c>
      <c r="B7864" s="88">
        <v>4</v>
      </c>
      <c r="C7864" s="88" t="s">
        <v>2130</v>
      </c>
      <c r="D7864" s="89" t="s">
        <v>1699</v>
      </c>
      <c r="E7864" s="89">
        <v>0</v>
      </c>
      <c r="F7864" s="89">
        <v>4</v>
      </c>
      <c r="G7864" s="89">
        <v>1</v>
      </c>
      <c r="H7864" s="89">
        <v>2</v>
      </c>
      <c r="I7864" s="89">
        <v>2</v>
      </c>
      <c r="J7864" s="89">
        <v>0</v>
      </c>
      <c r="K7864" s="89">
        <v>0</v>
      </c>
      <c r="L7864" s="89">
        <v>0</v>
      </c>
      <c r="M7864" s="89">
        <v>0</v>
      </c>
      <c r="N7864" s="89">
        <v>0</v>
      </c>
      <c r="O7864" s="89">
        <v>2</v>
      </c>
      <c r="P7864" s="89">
        <v>691</v>
      </c>
      <c r="Q7864" s="89">
        <v>6474</v>
      </c>
      <c r="R7864" s="88">
        <f>VLOOKUP(P7864,NEW_TRAIN_TEST!$A$1:$M$980,13,0)</f>
        <v>6437</v>
      </c>
      <c r="S7864" s="88">
        <f>VLOOKUP(P7864,NEW_TRAIN_TEST!$A$1:$M$980,11,0)</f>
        <v>6734</v>
      </c>
      <c r="T7864" s="6">
        <f t="shared" si="244"/>
        <v>0</v>
      </c>
      <c r="U7864" s="6">
        <f t="shared" si="245"/>
        <v>0</v>
      </c>
    </row>
    <row r="7865" spans="1:21" x14ac:dyDescent="0.2">
      <c r="A7865" s="88">
        <v>7866</v>
      </c>
      <c r="B7865" s="88">
        <v>4</v>
      </c>
      <c r="C7865" s="88" t="s">
        <v>2130</v>
      </c>
      <c r="D7865" s="89" t="s">
        <v>1699</v>
      </c>
      <c r="E7865" s="89">
        <v>0</v>
      </c>
      <c r="F7865" s="89">
        <v>5</v>
      </c>
      <c r="G7865" s="89">
        <v>3</v>
      </c>
      <c r="H7865" s="89">
        <v>0</v>
      </c>
      <c r="I7865" s="89">
        <v>2</v>
      </c>
      <c r="J7865" s="89">
        <v>0</v>
      </c>
      <c r="K7865" s="89">
        <v>0</v>
      </c>
      <c r="L7865" s="89">
        <v>0</v>
      </c>
      <c r="M7865" s="89">
        <v>0</v>
      </c>
      <c r="N7865" s="89">
        <v>0</v>
      </c>
      <c r="O7865" s="89">
        <v>2</v>
      </c>
      <c r="P7865" s="89">
        <v>691</v>
      </c>
      <c r="Q7865" s="89">
        <v>6480.12</v>
      </c>
      <c r="R7865" s="88">
        <f>VLOOKUP(P7865,NEW_TRAIN_TEST!$A$1:$M$980,13,0)</f>
        <v>6437</v>
      </c>
      <c r="S7865" s="88">
        <f>VLOOKUP(P7865,NEW_TRAIN_TEST!$A$1:$M$980,11,0)</f>
        <v>6734</v>
      </c>
      <c r="T7865" s="6">
        <f t="shared" si="244"/>
        <v>0</v>
      </c>
      <c r="U7865" s="6">
        <f t="shared" si="245"/>
        <v>0</v>
      </c>
    </row>
    <row r="7866" spans="1:21" x14ac:dyDescent="0.2">
      <c r="A7866" s="88">
        <v>7867</v>
      </c>
      <c r="B7866" s="88">
        <v>4</v>
      </c>
      <c r="C7866" s="88" t="s">
        <v>2130</v>
      </c>
      <c r="D7866" s="89" t="s">
        <v>1699</v>
      </c>
      <c r="E7866" s="89">
        <v>0</v>
      </c>
      <c r="F7866" s="89">
        <v>3</v>
      </c>
      <c r="G7866" s="89">
        <v>1</v>
      </c>
      <c r="H7866" s="89">
        <v>2</v>
      </c>
      <c r="I7866" s="89">
        <v>1</v>
      </c>
      <c r="J7866" s="89">
        <v>0</v>
      </c>
      <c r="K7866" s="89">
        <v>0</v>
      </c>
      <c r="L7866" s="89">
        <v>0</v>
      </c>
      <c r="M7866" s="89">
        <v>0</v>
      </c>
      <c r="N7866" s="89">
        <v>0</v>
      </c>
      <c r="O7866" s="89">
        <v>0</v>
      </c>
      <c r="P7866" s="89">
        <v>691</v>
      </c>
      <c r="Q7866" s="89">
        <v>6529.5</v>
      </c>
      <c r="R7866" s="88">
        <f>VLOOKUP(P7866,NEW_TRAIN_TEST!$A$1:$M$980,13,0)</f>
        <v>6437</v>
      </c>
      <c r="S7866" s="88">
        <f>VLOOKUP(P7866,NEW_TRAIN_TEST!$A$1:$M$980,11,0)</f>
        <v>6734</v>
      </c>
      <c r="T7866" s="6">
        <f t="shared" si="244"/>
        <v>0</v>
      </c>
      <c r="U7866" s="6">
        <f t="shared" si="245"/>
        <v>0</v>
      </c>
    </row>
    <row r="7867" spans="1:21" x14ac:dyDescent="0.2">
      <c r="A7867" s="88">
        <v>7868</v>
      </c>
      <c r="B7867" s="88">
        <v>4</v>
      </c>
      <c r="C7867" s="88" t="s">
        <v>2130</v>
      </c>
      <c r="D7867" s="89" t="s">
        <v>1699</v>
      </c>
      <c r="E7867" s="89">
        <v>3</v>
      </c>
      <c r="F7867" s="89">
        <v>0</v>
      </c>
      <c r="G7867" s="89">
        <v>0</v>
      </c>
      <c r="H7867" s="89">
        <v>0</v>
      </c>
      <c r="I7867" s="89">
        <v>0</v>
      </c>
      <c r="J7867" s="89">
        <v>0</v>
      </c>
      <c r="K7867" s="89">
        <v>0</v>
      </c>
      <c r="L7867" s="89">
        <v>0</v>
      </c>
      <c r="M7867" s="89">
        <v>0</v>
      </c>
      <c r="N7867" s="89">
        <v>0</v>
      </c>
      <c r="O7867" s="89">
        <v>0</v>
      </c>
      <c r="P7867" s="89">
        <v>691</v>
      </c>
      <c r="Q7867" s="89">
        <v>6590</v>
      </c>
      <c r="R7867" s="88">
        <f>VLOOKUP(P7867,NEW_TRAIN_TEST!$A$1:$M$980,13,0)</f>
        <v>6437</v>
      </c>
      <c r="S7867" s="88">
        <f>VLOOKUP(P7867,NEW_TRAIN_TEST!$A$1:$M$980,11,0)</f>
        <v>6734</v>
      </c>
      <c r="T7867" s="6">
        <f t="shared" si="244"/>
        <v>0</v>
      </c>
      <c r="U7867" s="6">
        <f t="shared" si="245"/>
        <v>0</v>
      </c>
    </row>
    <row r="7868" spans="1:21" x14ac:dyDescent="0.2">
      <c r="A7868" s="88">
        <v>7869</v>
      </c>
      <c r="B7868" s="88">
        <v>4</v>
      </c>
      <c r="C7868" s="88" t="s">
        <v>2130</v>
      </c>
      <c r="D7868" s="89" t="s">
        <v>1699</v>
      </c>
      <c r="E7868" s="89">
        <v>16</v>
      </c>
      <c r="F7868" s="89">
        <v>3</v>
      </c>
      <c r="G7868" s="89">
        <v>0</v>
      </c>
      <c r="H7868" s="89">
        <v>2</v>
      </c>
      <c r="I7868" s="89">
        <v>2</v>
      </c>
      <c r="J7868" s="89">
        <v>0</v>
      </c>
      <c r="K7868" s="89">
        <v>0</v>
      </c>
      <c r="L7868" s="89">
        <v>0</v>
      </c>
      <c r="M7868" s="89">
        <v>0</v>
      </c>
      <c r="N7868" s="89">
        <v>0</v>
      </c>
      <c r="O7868" s="89">
        <v>2</v>
      </c>
      <c r="P7868" s="89">
        <v>837</v>
      </c>
      <c r="Q7868" s="89">
        <v>6927</v>
      </c>
      <c r="R7868" s="88">
        <f>VLOOKUP(P7868,NEW_TRAIN_TEST!$A$1:$M$980,13,0)</f>
        <v>6072.5</v>
      </c>
      <c r="S7868" s="88">
        <f>VLOOKUP(P7868,NEW_TRAIN_TEST!$A$1:$M$980,11,0)</f>
        <v>7798</v>
      </c>
      <c r="T7868" s="6">
        <f t="shared" si="244"/>
        <v>0</v>
      </c>
      <c r="U7868" s="6">
        <f t="shared" si="245"/>
        <v>0</v>
      </c>
    </row>
    <row r="7869" spans="1:21" x14ac:dyDescent="0.2">
      <c r="A7869" s="88">
        <v>7870</v>
      </c>
      <c r="B7869" s="88">
        <v>4</v>
      </c>
      <c r="C7869" s="88" t="s">
        <v>2130</v>
      </c>
      <c r="D7869" s="89" t="s">
        <v>1699</v>
      </c>
      <c r="E7869" s="89">
        <v>8</v>
      </c>
      <c r="F7869" s="89">
        <v>3</v>
      </c>
      <c r="G7869" s="89">
        <v>1</v>
      </c>
      <c r="H7869" s="89">
        <v>0</v>
      </c>
      <c r="I7869" s="89">
        <v>2</v>
      </c>
      <c r="J7869" s="89">
        <v>0</v>
      </c>
      <c r="K7869" s="89">
        <v>0</v>
      </c>
      <c r="L7869" s="89">
        <v>1</v>
      </c>
      <c r="M7869" s="89">
        <v>0</v>
      </c>
      <c r="N7869" s="89">
        <v>0</v>
      </c>
      <c r="O7869" s="89">
        <v>2</v>
      </c>
      <c r="P7869" s="89">
        <v>794</v>
      </c>
      <c r="Q7869" s="89">
        <v>8575</v>
      </c>
      <c r="R7869" s="88">
        <f>VLOOKUP(P7869,NEW_TRAIN_TEST!$A$1:$M$980,13,0)</f>
        <v>8445.5</v>
      </c>
      <c r="S7869" s="88">
        <f>VLOOKUP(P7869,NEW_TRAIN_TEST!$A$1:$M$980,11,0)</f>
        <v>9265</v>
      </c>
      <c r="T7869" s="6">
        <f t="shared" si="244"/>
        <v>1</v>
      </c>
      <c r="U7869" s="6">
        <f t="shared" si="245"/>
        <v>0</v>
      </c>
    </row>
    <row r="7870" spans="1:21" x14ac:dyDescent="0.2">
      <c r="A7870" s="88">
        <v>7871</v>
      </c>
      <c r="B7870" s="88">
        <v>4</v>
      </c>
      <c r="C7870" s="88" t="s">
        <v>2130</v>
      </c>
      <c r="D7870" s="89" t="s">
        <v>1699</v>
      </c>
      <c r="E7870" s="89">
        <v>6</v>
      </c>
      <c r="F7870" s="89">
        <v>7</v>
      </c>
      <c r="G7870" s="89">
        <v>2</v>
      </c>
      <c r="H7870" s="89">
        <v>2</v>
      </c>
      <c r="I7870" s="89">
        <v>2</v>
      </c>
      <c r="J7870" s="89">
        <v>0</v>
      </c>
      <c r="K7870" s="89">
        <v>0</v>
      </c>
      <c r="L7870" s="89">
        <v>1</v>
      </c>
      <c r="M7870" s="89">
        <v>18</v>
      </c>
      <c r="N7870" s="89">
        <v>0</v>
      </c>
      <c r="O7870" s="89">
        <v>2</v>
      </c>
      <c r="P7870" s="89">
        <v>794</v>
      </c>
      <c r="Q7870" s="89">
        <v>8645</v>
      </c>
      <c r="R7870" s="88">
        <f>VLOOKUP(P7870,NEW_TRAIN_TEST!$A$1:$M$980,13,0)</f>
        <v>8445.5</v>
      </c>
      <c r="S7870" s="88">
        <f>VLOOKUP(P7870,NEW_TRAIN_TEST!$A$1:$M$980,11,0)</f>
        <v>9265</v>
      </c>
      <c r="T7870" s="6">
        <f t="shared" si="244"/>
        <v>1</v>
      </c>
      <c r="U7870" s="6">
        <f t="shared" si="245"/>
        <v>1</v>
      </c>
    </row>
    <row r="7871" spans="1:21" x14ac:dyDescent="0.2">
      <c r="A7871" s="88">
        <v>7872</v>
      </c>
      <c r="B7871" s="88">
        <v>4</v>
      </c>
      <c r="C7871" s="88" t="s">
        <v>2130</v>
      </c>
      <c r="D7871" s="89" t="s">
        <v>1699</v>
      </c>
      <c r="E7871" s="89">
        <v>4</v>
      </c>
      <c r="F7871" s="89">
        <v>0</v>
      </c>
      <c r="G7871" s="89">
        <v>0</v>
      </c>
      <c r="H7871" s="89">
        <v>0</v>
      </c>
      <c r="I7871" s="89">
        <v>0</v>
      </c>
      <c r="J7871" s="89">
        <v>0</v>
      </c>
      <c r="K7871" s="89">
        <v>0</v>
      </c>
      <c r="L7871" s="89">
        <v>0</v>
      </c>
      <c r="M7871" s="89">
        <v>0</v>
      </c>
      <c r="N7871" s="89">
        <v>0</v>
      </c>
      <c r="O7871" s="89">
        <v>0</v>
      </c>
      <c r="P7871" s="89">
        <v>932</v>
      </c>
      <c r="Q7871" s="89">
        <v>3940</v>
      </c>
      <c r="R7871" s="88">
        <f>VLOOKUP(P7871,NEW_TRAIN_TEST!$A$1:$M$980,13,0)</f>
        <v>3636.5</v>
      </c>
      <c r="S7871" s="88">
        <f>VLOOKUP(P7871,NEW_TRAIN_TEST!$A$1:$M$980,11,0)</f>
        <v>4813</v>
      </c>
      <c r="T7871" s="6">
        <f t="shared" si="244"/>
        <v>0</v>
      </c>
      <c r="U7871" s="6">
        <f t="shared" si="245"/>
        <v>0</v>
      </c>
    </row>
    <row r="7872" spans="1:21" x14ac:dyDescent="0.2">
      <c r="A7872" s="88">
        <v>7873</v>
      </c>
      <c r="B7872" s="88">
        <v>4</v>
      </c>
      <c r="C7872" s="88" t="s">
        <v>2130</v>
      </c>
      <c r="D7872" s="89" t="s">
        <v>1699</v>
      </c>
      <c r="E7872" s="89">
        <v>0</v>
      </c>
      <c r="F7872" s="89">
        <v>1</v>
      </c>
      <c r="G7872" s="89">
        <v>0</v>
      </c>
      <c r="H7872" s="89">
        <v>0</v>
      </c>
      <c r="I7872" s="89">
        <v>2</v>
      </c>
      <c r="J7872" s="89">
        <v>0</v>
      </c>
      <c r="K7872" s="89">
        <v>0</v>
      </c>
      <c r="L7872" s="89">
        <v>0</v>
      </c>
      <c r="M7872" s="89">
        <v>0</v>
      </c>
      <c r="N7872" s="89">
        <v>0</v>
      </c>
      <c r="O7872" s="89">
        <v>2</v>
      </c>
      <c r="P7872" s="89">
        <v>932</v>
      </c>
      <c r="Q7872" s="89">
        <v>4097.5</v>
      </c>
      <c r="R7872" s="88">
        <f>VLOOKUP(P7872,NEW_TRAIN_TEST!$A$1:$M$980,13,0)</f>
        <v>3636.5</v>
      </c>
      <c r="S7872" s="88">
        <f>VLOOKUP(P7872,NEW_TRAIN_TEST!$A$1:$M$980,11,0)</f>
        <v>4813</v>
      </c>
      <c r="T7872" s="6">
        <f t="shared" si="244"/>
        <v>0</v>
      </c>
      <c r="U7872" s="6">
        <f t="shared" si="245"/>
        <v>0</v>
      </c>
    </row>
    <row r="7873" spans="1:21" x14ac:dyDescent="0.2">
      <c r="A7873" s="88">
        <v>7874</v>
      </c>
      <c r="B7873" s="88">
        <v>4</v>
      </c>
      <c r="C7873" s="88" t="s">
        <v>2130</v>
      </c>
      <c r="D7873" s="89" t="s">
        <v>1699</v>
      </c>
      <c r="E7873" s="89">
        <v>0</v>
      </c>
      <c r="F7873" s="89">
        <v>0</v>
      </c>
      <c r="G7873" s="89">
        <v>0</v>
      </c>
      <c r="H7873" s="89">
        <v>0</v>
      </c>
      <c r="I7873" s="89">
        <v>0</v>
      </c>
      <c r="J7873" s="89">
        <v>0</v>
      </c>
      <c r="K7873" s="89">
        <v>0</v>
      </c>
      <c r="L7873" s="89">
        <v>0</v>
      </c>
      <c r="M7873" s="89">
        <v>0</v>
      </c>
      <c r="N7873" s="89">
        <v>1</v>
      </c>
      <c r="O7873" s="89">
        <v>0</v>
      </c>
      <c r="P7873" s="89">
        <v>932</v>
      </c>
      <c r="Q7873" s="89">
        <v>4099.5</v>
      </c>
      <c r="R7873" s="88">
        <f>VLOOKUP(P7873,NEW_TRAIN_TEST!$A$1:$M$980,13,0)</f>
        <v>3636.5</v>
      </c>
      <c r="S7873" s="88">
        <f>VLOOKUP(P7873,NEW_TRAIN_TEST!$A$1:$M$980,11,0)</f>
        <v>4813</v>
      </c>
      <c r="T7873" s="6">
        <f t="shared" si="244"/>
        <v>0</v>
      </c>
      <c r="U7873" s="6">
        <f t="shared" si="245"/>
        <v>0</v>
      </c>
    </row>
    <row r="7874" spans="1:21" x14ac:dyDescent="0.2">
      <c r="A7874" s="88">
        <v>7875</v>
      </c>
      <c r="B7874" s="88">
        <v>4</v>
      </c>
      <c r="C7874" s="88" t="s">
        <v>2130</v>
      </c>
      <c r="D7874" s="89" t="s">
        <v>1699</v>
      </c>
      <c r="E7874" s="89">
        <v>0</v>
      </c>
      <c r="F7874" s="89">
        <v>2</v>
      </c>
      <c r="G7874" s="89">
        <v>0</v>
      </c>
      <c r="H7874" s="89">
        <v>0</v>
      </c>
      <c r="I7874" s="89">
        <v>2</v>
      </c>
      <c r="J7874" s="89">
        <v>2</v>
      </c>
      <c r="K7874" s="89">
        <v>0</v>
      </c>
      <c r="L7874" s="89">
        <v>0</v>
      </c>
      <c r="M7874" s="89">
        <v>0</v>
      </c>
      <c r="N7874" s="89">
        <v>0</v>
      </c>
      <c r="O7874" s="89">
        <v>2</v>
      </c>
      <c r="P7874" s="89">
        <v>695</v>
      </c>
      <c r="Q7874" s="89">
        <v>6268</v>
      </c>
      <c r="R7874" s="88">
        <f>VLOOKUP(P7874,NEW_TRAIN_TEST!$A$1:$M$980,13,0)</f>
        <v>6268</v>
      </c>
      <c r="S7874" s="88">
        <f>VLOOKUP(P7874,NEW_TRAIN_TEST!$A$1:$M$980,11,0)</f>
        <v>6348</v>
      </c>
      <c r="T7874" s="6">
        <f t="shared" si="244"/>
        <v>0</v>
      </c>
      <c r="U7874" s="6">
        <f t="shared" si="245"/>
        <v>0</v>
      </c>
    </row>
    <row r="7875" spans="1:21" x14ac:dyDescent="0.2">
      <c r="A7875" s="88">
        <v>7876</v>
      </c>
      <c r="B7875" s="88">
        <v>4</v>
      </c>
      <c r="C7875" s="88" t="s">
        <v>2130</v>
      </c>
      <c r="D7875" s="89" t="s">
        <v>1699</v>
      </c>
      <c r="E7875" s="89">
        <v>0</v>
      </c>
      <c r="F7875" s="89">
        <v>2</v>
      </c>
      <c r="G7875" s="89">
        <v>0</v>
      </c>
      <c r="H7875" s="89">
        <v>0</v>
      </c>
      <c r="I7875" s="89">
        <v>2</v>
      </c>
      <c r="J7875" s="89">
        <v>2</v>
      </c>
      <c r="K7875" s="89">
        <v>0</v>
      </c>
      <c r="L7875" s="89">
        <v>0</v>
      </c>
      <c r="M7875" s="89">
        <v>0</v>
      </c>
      <c r="N7875" s="89">
        <v>0</v>
      </c>
      <c r="O7875" s="89">
        <v>2</v>
      </c>
      <c r="P7875" s="89">
        <v>695</v>
      </c>
      <c r="Q7875" s="89">
        <v>6301.5</v>
      </c>
      <c r="R7875" s="88">
        <f>VLOOKUP(P7875,NEW_TRAIN_TEST!$A$1:$M$980,13,0)</f>
        <v>6268</v>
      </c>
      <c r="S7875" s="88">
        <f>VLOOKUP(P7875,NEW_TRAIN_TEST!$A$1:$M$980,11,0)</f>
        <v>6348</v>
      </c>
      <c r="T7875" s="6">
        <f t="shared" ref="T7875:T7938" si="246">IF(L7875&gt;0,1,0)</f>
        <v>0</v>
      </c>
      <c r="U7875" s="6">
        <f t="shared" ref="U7875:U7938" si="247">IF(M7875&gt;0,1,0)</f>
        <v>0</v>
      </c>
    </row>
    <row r="7876" spans="1:21" x14ac:dyDescent="0.2">
      <c r="A7876" s="88">
        <v>7877</v>
      </c>
      <c r="B7876" s="88">
        <v>4</v>
      </c>
      <c r="C7876" s="88" t="s">
        <v>2130</v>
      </c>
      <c r="D7876" s="89" t="s">
        <v>1699</v>
      </c>
      <c r="E7876" s="89">
        <v>0</v>
      </c>
      <c r="F7876" s="89">
        <v>5</v>
      </c>
      <c r="G7876" s="89">
        <v>0</v>
      </c>
      <c r="H7876" s="89">
        <v>0</v>
      </c>
      <c r="I7876" s="89">
        <v>2</v>
      </c>
      <c r="J7876" s="89">
        <v>0</v>
      </c>
      <c r="K7876" s="89">
        <v>0</v>
      </c>
      <c r="L7876" s="89">
        <v>0</v>
      </c>
      <c r="M7876" s="89">
        <v>0</v>
      </c>
      <c r="N7876" s="89">
        <v>0</v>
      </c>
      <c r="O7876" s="89">
        <v>2</v>
      </c>
      <c r="P7876" s="89">
        <v>695</v>
      </c>
      <c r="Q7876" s="89">
        <v>6338</v>
      </c>
      <c r="R7876" s="88">
        <f>VLOOKUP(P7876,NEW_TRAIN_TEST!$A$1:$M$980,13,0)</f>
        <v>6268</v>
      </c>
      <c r="S7876" s="88">
        <f>VLOOKUP(P7876,NEW_TRAIN_TEST!$A$1:$M$980,11,0)</f>
        <v>6348</v>
      </c>
      <c r="T7876" s="6">
        <f t="shared" si="246"/>
        <v>0</v>
      </c>
      <c r="U7876" s="6">
        <f t="shared" si="247"/>
        <v>0</v>
      </c>
    </row>
    <row r="7877" spans="1:21" x14ac:dyDescent="0.2">
      <c r="A7877" s="88">
        <v>7878</v>
      </c>
      <c r="B7877" s="88">
        <v>4</v>
      </c>
      <c r="C7877" s="88" t="s">
        <v>2130</v>
      </c>
      <c r="D7877" s="89" t="s">
        <v>1699</v>
      </c>
      <c r="E7877" s="89">
        <v>0</v>
      </c>
      <c r="F7877" s="89">
        <v>2</v>
      </c>
      <c r="G7877" s="89">
        <v>0</v>
      </c>
      <c r="H7877" s="89">
        <v>0</v>
      </c>
      <c r="I7877" s="89">
        <v>2</v>
      </c>
      <c r="J7877" s="89">
        <v>0</v>
      </c>
      <c r="K7877" s="89">
        <v>0</v>
      </c>
      <c r="L7877" s="89">
        <v>0</v>
      </c>
      <c r="M7877" s="89">
        <v>0</v>
      </c>
      <c r="N7877" s="89">
        <v>0</v>
      </c>
      <c r="O7877" s="89">
        <v>2</v>
      </c>
      <c r="P7877" s="89">
        <v>695</v>
      </c>
      <c r="Q7877" s="89">
        <v>6341</v>
      </c>
      <c r="R7877" s="88">
        <f>VLOOKUP(P7877,NEW_TRAIN_TEST!$A$1:$M$980,13,0)</f>
        <v>6268</v>
      </c>
      <c r="S7877" s="88">
        <f>VLOOKUP(P7877,NEW_TRAIN_TEST!$A$1:$M$980,11,0)</f>
        <v>6348</v>
      </c>
      <c r="T7877" s="6">
        <f t="shared" si="246"/>
        <v>0</v>
      </c>
      <c r="U7877" s="6">
        <f t="shared" si="247"/>
        <v>0</v>
      </c>
    </row>
    <row r="7878" spans="1:21" x14ac:dyDescent="0.2">
      <c r="A7878" s="88">
        <v>7879</v>
      </c>
      <c r="B7878" s="88">
        <v>4</v>
      </c>
      <c r="C7878" s="88" t="s">
        <v>2130</v>
      </c>
      <c r="D7878" s="89" t="s">
        <v>1699</v>
      </c>
      <c r="E7878" s="89">
        <v>2</v>
      </c>
      <c r="F7878" s="89">
        <v>0</v>
      </c>
      <c r="G7878" s="89">
        <v>0</v>
      </c>
      <c r="H7878" s="89">
        <v>0</v>
      </c>
      <c r="I7878" s="89">
        <v>0</v>
      </c>
      <c r="J7878" s="89">
        <v>0</v>
      </c>
      <c r="K7878" s="89">
        <v>0</v>
      </c>
      <c r="L7878" s="89">
        <v>0</v>
      </c>
      <c r="M7878" s="89">
        <v>0</v>
      </c>
      <c r="N7878" s="89">
        <v>0</v>
      </c>
      <c r="O7878" s="89">
        <v>0</v>
      </c>
      <c r="P7878" s="89">
        <v>731</v>
      </c>
      <c r="Q7878" s="89">
        <v>9483.5</v>
      </c>
      <c r="R7878" s="88">
        <f>VLOOKUP(P7878,NEW_TRAIN_TEST!$A$1:$M$980,13,0)</f>
        <v>9449</v>
      </c>
      <c r="S7878" s="88">
        <f>VLOOKUP(P7878,NEW_TRAIN_TEST!$A$1:$M$980,11,0)</f>
        <v>9574</v>
      </c>
      <c r="T7878" s="6">
        <f t="shared" si="246"/>
        <v>0</v>
      </c>
      <c r="U7878" s="6">
        <f t="shared" si="247"/>
        <v>0</v>
      </c>
    </row>
    <row r="7879" spans="1:21" x14ac:dyDescent="0.2">
      <c r="A7879" s="88">
        <v>7880</v>
      </c>
      <c r="B7879" s="88">
        <v>4</v>
      </c>
      <c r="C7879" s="88" t="s">
        <v>2130</v>
      </c>
      <c r="D7879" s="89" t="s">
        <v>1699</v>
      </c>
      <c r="E7879" s="89">
        <v>0</v>
      </c>
      <c r="F7879" s="89">
        <v>0</v>
      </c>
      <c r="G7879" s="89">
        <v>0</v>
      </c>
      <c r="H7879" s="89">
        <v>0</v>
      </c>
      <c r="I7879" s="89">
        <v>0</v>
      </c>
      <c r="J7879" s="89">
        <v>0</v>
      </c>
      <c r="K7879" s="89">
        <v>0</v>
      </c>
      <c r="L7879" s="89">
        <v>0</v>
      </c>
      <c r="M7879" s="89">
        <v>0</v>
      </c>
      <c r="N7879" s="89">
        <v>1</v>
      </c>
      <c r="O7879" s="89">
        <v>0</v>
      </c>
      <c r="P7879" s="89">
        <v>732</v>
      </c>
      <c r="Q7879" s="89">
        <v>6917</v>
      </c>
      <c r="R7879" s="88">
        <f>VLOOKUP(P7879,NEW_TRAIN_TEST!$A$1:$M$980,13,0)</f>
        <v>6917</v>
      </c>
      <c r="S7879" s="88">
        <f>VLOOKUP(P7879,NEW_TRAIN_TEST!$A$1:$M$980,11,0)</f>
        <v>6917</v>
      </c>
      <c r="T7879" s="6">
        <f t="shared" si="246"/>
        <v>0</v>
      </c>
      <c r="U7879" s="6">
        <f t="shared" si="247"/>
        <v>0</v>
      </c>
    </row>
    <row r="7880" spans="1:21" x14ac:dyDescent="0.2">
      <c r="A7880" s="88">
        <v>7881</v>
      </c>
      <c r="B7880" s="88">
        <v>4</v>
      </c>
      <c r="C7880" s="88" t="s">
        <v>2130</v>
      </c>
      <c r="D7880" s="89" t="s">
        <v>1699</v>
      </c>
      <c r="E7880" s="89">
        <v>0</v>
      </c>
      <c r="F7880" s="89">
        <v>0</v>
      </c>
      <c r="G7880" s="89">
        <v>0</v>
      </c>
      <c r="H7880" s="89">
        <v>0</v>
      </c>
      <c r="I7880" s="89">
        <v>0</v>
      </c>
      <c r="J7880" s="89">
        <v>0</v>
      </c>
      <c r="K7880" s="89">
        <v>0</v>
      </c>
      <c r="L7880" s="89">
        <v>0</v>
      </c>
      <c r="M7880" s="89">
        <v>0</v>
      </c>
      <c r="N7880" s="89">
        <v>1</v>
      </c>
      <c r="O7880" s="89">
        <v>0</v>
      </c>
      <c r="P7880" s="89">
        <v>733</v>
      </c>
      <c r="Q7880" s="89">
        <v>7636</v>
      </c>
      <c r="R7880" s="88">
        <f>VLOOKUP(P7880,NEW_TRAIN_TEST!$A$1:$M$980,13,0)</f>
        <v>7636</v>
      </c>
      <c r="S7880" s="88">
        <f>VLOOKUP(P7880,NEW_TRAIN_TEST!$A$1:$M$980,11,0)</f>
        <v>7636</v>
      </c>
      <c r="T7880" s="6">
        <f t="shared" si="246"/>
        <v>0</v>
      </c>
      <c r="U7880" s="6">
        <f t="shared" si="247"/>
        <v>0</v>
      </c>
    </row>
    <row r="7881" spans="1:21" x14ac:dyDescent="0.2">
      <c r="A7881" s="88">
        <v>7882</v>
      </c>
      <c r="B7881" s="88">
        <v>4</v>
      </c>
      <c r="C7881" s="88" t="s">
        <v>2130</v>
      </c>
      <c r="D7881" s="89" t="s">
        <v>1699</v>
      </c>
      <c r="E7881" s="89">
        <v>4</v>
      </c>
      <c r="F7881" s="89">
        <v>1</v>
      </c>
      <c r="G7881" s="89">
        <v>0</v>
      </c>
      <c r="H7881" s="89">
        <v>0</v>
      </c>
      <c r="I7881" s="89">
        <v>2</v>
      </c>
      <c r="J7881" s="89">
        <v>0</v>
      </c>
      <c r="K7881" s="89">
        <v>0</v>
      </c>
      <c r="L7881" s="89">
        <v>0</v>
      </c>
      <c r="M7881" s="89">
        <v>0</v>
      </c>
      <c r="N7881" s="89">
        <v>0</v>
      </c>
      <c r="O7881" s="89">
        <v>2</v>
      </c>
      <c r="P7881" s="89">
        <v>639</v>
      </c>
      <c r="Q7881" s="89">
        <v>5848</v>
      </c>
      <c r="R7881" s="88">
        <f>VLOOKUP(P7881,NEW_TRAIN_TEST!$A$1:$M$980,13,0)</f>
        <v>5664</v>
      </c>
      <c r="S7881" s="88">
        <f>VLOOKUP(P7881,NEW_TRAIN_TEST!$A$1:$M$980,11,0)</f>
        <v>6615</v>
      </c>
      <c r="T7881" s="6">
        <f t="shared" si="246"/>
        <v>0</v>
      </c>
      <c r="U7881" s="6">
        <f t="shared" si="247"/>
        <v>0</v>
      </c>
    </row>
    <row r="7882" spans="1:21" x14ac:dyDescent="0.2">
      <c r="A7882" s="88">
        <v>7883</v>
      </c>
      <c r="B7882" s="88">
        <v>4</v>
      </c>
      <c r="C7882" s="88" t="s">
        <v>2130</v>
      </c>
      <c r="D7882" s="89" t="s">
        <v>1699</v>
      </c>
      <c r="E7882" s="89">
        <v>0</v>
      </c>
      <c r="F7882" s="89">
        <v>2</v>
      </c>
      <c r="G7882" s="89">
        <v>0</v>
      </c>
      <c r="H7882" s="89">
        <v>2</v>
      </c>
      <c r="I7882" s="89">
        <v>2</v>
      </c>
      <c r="J7882" s="89">
        <v>0</v>
      </c>
      <c r="K7882" s="89">
        <v>0</v>
      </c>
      <c r="L7882" s="89">
        <v>0</v>
      </c>
      <c r="M7882" s="89">
        <v>0</v>
      </c>
      <c r="N7882" s="89">
        <v>0</v>
      </c>
      <c r="O7882" s="89">
        <v>2</v>
      </c>
      <c r="P7882" s="89">
        <v>735</v>
      </c>
      <c r="Q7882" s="89">
        <v>9283.5</v>
      </c>
      <c r="R7882" s="88">
        <f>VLOOKUP(P7882,NEW_TRAIN_TEST!$A$1:$M$980,13,0)</f>
        <v>9283.5</v>
      </c>
      <c r="S7882" s="88">
        <f>VLOOKUP(P7882,NEW_TRAIN_TEST!$A$1:$M$980,11,0)</f>
        <v>9345</v>
      </c>
      <c r="T7882" s="6">
        <f t="shared" si="246"/>
        <v>0</v>
      </c>
      <c r="U7882" s="6">
        <f t="shared" si="247"/>
        <v>0</v>
      </c>
    </row>
    <row r="7883" spans="1:21" x14ac:dyDescent="0.2">
      <c r="A7883" s="88">
        <v>7884</v>
      </c>
      <c r="B7883" s="88">
        <v>4</v>
      </c>
      <c r="C7883" s="88" t="s">
        <v>2130</v>
      </c>
      <c r="D7883" s="89" t="s">
        <v>1699</v>
      </c>
      <c r="E7883" s="89">
        <v>0</v>
      </c>
      <c r="F7883" s="89">
        <v>2</v>
      </c>
      <c r="G7883" s="89">
        <v>0</v>
      </c>
      <c r="H7883" s="89">
        <v>0</v>
      </c>
      <c r="I7883" s="89">
        <v>1</v>
      </c>
      <c r="J7883" s="89">
        <v>0</v>
      </c>
      <c r="K7883" s="89">
        <v>0</v>
      </c>
      <c r="L7883" s="89">
        <v>0</v>
      </c>
      <c r="M7883" s="89">
        <v>0</v>
      </c>
      <c r="N7883" s="89">
        <v>0</v>
      </c>
      <c r="O7883" s="89">
        <v>0</v>
      </c>
      <c r="P7883" s="89">
        <v>735</v>
      </c>
      <c r="Q7883" s="89">
        <v>9328</v>
      </c>
      <c r="R7883" s="88">
        <f>VLOOKUP(P7883,NEW_TRAIN_TEST!$A$1:$M$980,13,0)</f>
        <v>9283.5</v>
      </c>
      <c r="S7883" s="88">
        <f>VLOOKUP(P7883,NEW_TRAIN_TEST!$A$1:$M$980,11,0)</f>
        <v>9345</v>
      </c>
      <c r="T7883" s="6">
        <f t="shared" si="246"/>
        <v>0</v>
      </c>
      <c r="U7883" s="6">
        <f t="shared" si="247"/>
        <v>0</v>
      </c>
    </row>
    <row r="7884" spans="1:21" x14ac:dyDescent="0.2">
      <c r="A7884" s="88">
        <v>7885</v>
      </c>
      <c r="B7884" s="88">
        <v>4</v>
      </c>
      <c r="C7884" s="88" t="s">
        <v>2130</v>
      </c>
      <c r="D7884" s="89" t="s">
        <v>1699</v>
      </c>
      <c r="E7884" s="89">
        <v>0</v>
      </c>
      <c r="F7884" s="89">
        <v>0</v>
      </c>
      <c r="G7884" s="89">
        <v>0</v>
      </c>
      <c r="H7884" s="89">
        <v>0</v>
      </c>
      <c r="I7884" s="89">
        <v>0</v>
      </c>
      <c r="J7884" s="89">
        <v>0</v>
      </c>
      <c r="K7884" s="89">
        <v>0</v>
      </c>
      <c r="L7884" s="89">
        <v>0</v>
      </c>
      <c r="M7884" s="89">
        <v>0</v>
      </c>
      <c r="N7884" s="89">
        <v>1</v>
      </c>
      <c r="O7884" s="89">
        <v>0</v>
      </c>
      <c r="P7884" s="89">
        <v>736</v>
      </c>
      <c r="Q7884" s="89">
        <v>7194</v>
      </c>
      <c r="R7884" s="88">
        <f>VLOOKUP(P7884,NEW_TRAIN_TEST!$A$1:$M$980,13,0)</f>
        <v>7194</v>
      </c>
      <c r="S7884" s="88">
        <f>VLOOKUP(P7884,NEW_TRAIN_TEST!$A$1:$M$980,11,0)</f>
        <v>7194</v>
      </c>
      <c r="T7884" s="6">
        <f t="shared" si="246"/>
        <v>0</v>
      </c>
      <c r="U7884" s="6">
        <f t="shared" si="247"/>
        <v>0</v>
      </c>
    </row>
    <row r="7885" spans="1:21" x14ac:dyDescent="0.2">
      <c r="A7885" s="88">
        <v>7886</v>
      </c>
      <c r="B7885" s="88">
        <v>4</v>
      </c>
      <c r="C7885" s="88" t="s">
        <v>2130</v>
      </c>
      <c r="D7885" s="89" t="s">
        <v>1699</v>
      </c>
      <c r="E7885" s="89">
        <v>0</v>
      </c>
      <c r="F7885" s="89">
        <v>2</v>
      </c>
      <c r="G7885" s="89">
        <v>0</v>
      </c>
      <c r="H7885" s="89">
        <v>0</v>
      </c>
      <c r="I7885" s="89">
        <v>2</v>
      </c>
      <c r="J7885" s="89">
        <v>0</v>
      </c>
      <c r="K7885" s="89">
        <v>0</v>
      </c>
      <c r="L7885" s="89">
        <v>0</v>
      </c>
      <c r="M7885" s="89">
        <v>0</v>
      </c>
      <c r="N7885" s="89">
        <v>0</v>
      </c>
      <c r="O7885" s="89">
        <v>2</v>
      </c>
      <c r="P7885" s="89">
        <v>737</v>
      </c>
      <c r="Q7885" s="89">
        <v>7322.5</v>
      </c>
      <c r="R7885" s="88">
        <f>VLOOKUP(P7885,NEW_TRAIN_TEST!$A$1:$M$980,13,0)</f>
        <v>7322.5</v>
      </c>
      <c r="S7885" s="88">
        <f>VLOOKUP(P7885,NEW_TRAIN_TEST!$A$1:$M$980,11,0)</f>
        <v>7347</v>
      </c>
      <c r="T7885" s="6">
        <f t="shared" si="246"/>
        <v>0</v>
      </c>
      <c r="U7885" s="6">
        <f t="shared" si="247"/>
        <v>0</v>
      </c>
    </row>
    <row r="7886" spans="1:21" x14ac:dyDescent="0.2">
      <c r="A7886" s="88">
        <v>7887</v>
      </c>
      <c r="B7886" s="88">
        <v>4</v>
      </c>
      <c r="C7886" s="88" t="s">
        <v>2130</v>
      </c>
      <c r="D7886" s="89" t="s">
        <v>1699</v>
      </c>
      <c r="E7886" s="89">
        <v>0</v>
      </c>
      <c r="F7886" s="89">
        <v>2</v>
      </c>
      <c r="G7886" s="89">
        <v>0</v>
      </c>
      <c r="H7886" s="89">
        <v>0</v>
      </c>
      <c r="I7886" s="89">
        <v>2</v>
      </c>
      <c r="J7886" s="89">
        <v>0</v>
      </c>
      <c r="K7886" s="89">
        <v>0</v>
      </c>
      <c r="L7886" s="89">
        <v>0</v>
      </c>
      <c r="M7886" s="89">
        <v>0</v>
      </c>
      <c r="N7886" s="89">
        <v>0</v>
      </c>
      <c r="O7886" s="89">
        <v>2</v>
      </c>
      <c r="P7886" s="89">
        <v>738</v>
      </c>
      <c r="Q7886" s="89">
        <v>7097</v>
      </c>
      <c r="R7886" s="88">
        <f>VLOOKUP(P7886,NEW_TRAIN_TEST!$A$1:$M$980,13,0)</f>
        <v>7097</v>
      </c>
      <c r="S7886" s="88">
        <f>VLOOKUP(P7886,NEW_TRAIN_TEST!$A$1:$M$980,11,0)</f>
        <v>7168</v>
      </c>
      <c r="T7886" s="6">
        <f t="shared" si="246"/>
        <v>0</v>
      </c>
      <c r="U7886" s="6">
        <f t="shared" si="247"/>
        <v>0</v>
      </c>
    </row>
    <row r="7887" spans="1:21" x14ac:dyDescent="0.2">
      <c r="A7887" s="88">
        <v>7888</v>
      </c>
      <c r="B7887" s="88">
        <v>4</v>
      </c>
      <c r="C7887" s="88" t="s">
        <v>2130</v>
      </c>
      <c r="D7887" s="89" t="s">
        <v>1699</v>
      </c>
      <c r="E7887" s="89">
        <v>0</v>
      </c>
      <c r="F7887" s="89">
        <v>2</v>
      </c>
      <c r="G7887" s="89">
        <v>0</v>
      </c>
      <c r="H7887" s="89">
        <v>0</v>
      </c>
      <c r="I7887" s="89">
        <v>2</v>
      </c>
      <c r="J7887" s="89">
        <v>0</v>
      </c>
      <c r="K7887" s="89">
        <v>0</v>
      </c>
      <c r="L7887" s="89">
        <v>0</v>
      </c>
      <c r="M7887" s="89">
        <v>0</v>
      </c>
      <c r="N7887" s="89">
        <v>0</v>
      </c>
      <c r="O7887" s="89">
        <v>2</v>
      </c>
      <c r="P7887" s="89">
        <v>738</v>
      </c>
      <c r="Q7887" s="89">
        <v>7109.5</v>
      </c>
      <c r="R7887" s="88">
        <f>VLOOKUP(P7887,NEW_TRAIN_TEST!$A$1:$M$980,13,0)</f>
        <v>7097</v>
      </c>
      <c r="S7887" s="88">
        <f>VLOOKUP(P7887,NEW_TRAIN_TEST!$A$1:$M$980,11,0)</f>
        <v>7168</v>
      </c>
      <c r="T7887" s="6">
        <f t="shared" si="246"/>
        <v>0</v>
      </c>
      <c r="U7887" s="6">
        <f t="shared" si="247"/>
        <v>0</v>
      </c>
    </row>
    <row r="7888" spans="1:21" x14ac:dyDescent="0.2">
      <c r="A7888" s="88">
        <v>7889</v>
      </c>
      <c r="B7888" s="88">
        <v>4</v>
      </c>
      <c r="C7888" s="88" t="s">
        <v>2130</v>
      </c>
      <c r="D7888" s="89" t="s">
        <v>1699</v>
      </c>
      <c r="E7888" s="89">
        <v>0</v>
      </c>
      <c r="F7888" s="89">
        <v>4</v>
      </c>
      <c r="G7888" s="89">
        <v>0</v>
      </c>
      <c r="H7888" s="89">
        <v>0</v>
      </c>
      <c r="I7888" s="89">
        <v>0</v>
      </c>
      <c r="J7888" s="89">
        <v>0</v>
      </c>
      <c r="K7888" s="89">
        <v>0</v>
      </c>
      <c r="L7888" s="89">
        <v>0</v>
      </c>
      <c r="M7888" s="89">
        <v>0</v>
      </c>
      <c r="N7888" s="89">
        <v>0</v>
      </c>
      <c r="O7888" s="89">
        <v>0</v>
      </c>
      <c r="P7888" s="89">
        <v>738</v>
      </c>
      <c r="Q7888" s="89">
        <v>7130.33</v>
      </c>
      <c r="R7888" s="88">
        <f>VLOOKUP(P7888,NEW_TRAIN_TEST!$A$1:$M$980,13,0)</f>
        <v>7097</v>
      </c>
      <c r="S7888" s="88">
        <f>VLOOKUP(P7888,NEW_TRAIN_TEST!$A$1:$M$980,11,0)</f>
        <v>7168</v>
      </c>
      <c r="T7888" s="6">
        <f t="shared" si="246"/>
        <v>0</v>
      </c>
      <c r="U7888" s="6">
        <f t="shared" si="247"/>
        <v>0</v>
      </c>
    </row>
    <row r="7889" spans="1:21" x14ac:dyDescent="0.2">
      <c r="A7889" s="88">
        <v>7890</v>
      </c>
      <c r="B7889" s="88">
        <v>4</v>
      </c>
      <c r="C7889" s="88" t="s">
        <v>2130</v>
      </c>
      <c r="D7889" s="89" t="s">
        <v>1699</v>
      </c>
      <c r="E7889" s="89">
        <v>2</v>
      </c>
      <c r="F7889" s="89">
        <v>0</v>
      </c>
      <c r="G7889" s="89">
        <v>0</v>
      </c>
      <c r="H7889" s="89">
        <v>0</v>
      </c>
      <c r="I7889" s="89">
        <v>0</v>
      </c>
      <c r="J7889" s="89">
        <v>0</v>
      </c>
      <c r="K7889" s="89">
        <v>0</v>
      </c>
      <c r="L7889" s="89">
        <v>0</v>
      </c>
      <c r="M7889" s="89">
        <v>0</v>
      </c>
      <c r="N7889" s="89">
        <v>0</v>
      </c>
      <c r="O7889" s="89">
        <v>0</v>
      </c>
      <c r="P7889" s="89">
        <v>739</v>
      </c>
      <c r="Q7889" s="89">
        <v>9722.5</v>
      </c>
      <c r="R7889" s="88">
        <f>VLOOKUP(P7889,NEW_TRAIN_TEST!$A$1:$M$980,13,0)</f>
        <v>9717</v>
      </c>
      <c r="S7889" s="88">
        <f>VLOOKUP(P7889,NEW_TRAIN_TEST!$A$1:$M$980,11,0)</f>
        <v>9723</v>
      </c>
      <c r="T7889" s="6">
        <f t="shared" si="246"/>
        <v>0</v>
      </c>
      <c r="U7889" s="6">
        <f t="shared" si="247"/>
        <v>0</v>
      </c>
    </row>
    <row r="7890" spans="1:21" x14ac:dyDescent="0.2">
      <c r="A7890" s="88">
        <v>7891</v>
      </c>
      <c r="B7890" s="88">
        <v>4</v>
      </c>
      <c r="C7890" s="88" t="s">
        <v>2130</v>
      </c>
      <c r="D7890" s="89" t="s">
        <v>1699</v>
      </c>
      <c r="E7890" s="89">
        <v>0</v>
      </c>
      <c r="F7890" s="89">
        <v>0</v>
      </c>
      <c r="G7890" s="89">
        <v>0</v>
      </c>
      <c r="H7890" s="89">
        <v>0</v>
      </c>
      <c r="I7890" s="89">
        <v>0</v>
      </c>
      <c r="J7890" s="89">
        <v>0</v>
      </c>
      <c r="K7890" s="89">
        <v>0</v>
      </c>
      <c r="L7890" s="89">
        <v>0</v>
      </c>
      <c r="M7890" s="89">
        <v>0</v>
      </c>
      <c r="N7890" s="89">
        <v>1</v>
      </c>
      <c r="O7890" s="89">
        <v>0</v>
      </c>
      <c r="P7890" s="89">
        <v>740</v>
      </c>
      <c r="Q7890" s="89">
        <v>7562</v>
      </c>
      <c r="R7890" s="88">
        <f>VLOOKUP(P7890,NEW_TRAIN_TEST!$A$1:$M$980,13,0)</f>
        <v>7562</v>
      </c>
      <c r="S7890" s="88">
        <f>VLOOKUP(P7890,NEW_TRAIN_TEST!$A$1:$M$980,11,0)</f>
        <v>7562</v>
      </c>
      <c r="T7890" s="6">
        <f t="shared" si="246"/>
        <v>0</v>
      </c>
      <c r="U7890" s="6">
        <f t="shared" si="247"/>
        <v>0</v>
      </c>
    </row>
    <row r="7891" spans="1:21" x14ac:dyDescent="0.2">
      <c r="A7891" s="88">
        <v>7892</v>
      </c>
      <c r="B7891" s="88">
        <v>4</v>
      </c>
      <c r="C7891" s="88" t="s">
        <v>2130</v>
      </c>
      <c r="D7891" s="89" t="s">
        <v>1699</v>
      </c>
      <c r="E7891" s="89">
        <v>0</v>
      </c>
      <c r="F7891" s="89">
        <v>0</v>
      </c>
      <c r="G7891" s="89">
        <v>0</v>
      </c>
      <c r="H7891" s="89">
        <v>0</v>
      </c>
      <c r="I7891" s="89">
        <v>0</v>
      </c>
      <c r="J7891" s="89">
        <v>0</v>
      </c>
      <c r="K7891" s="89">
        <v>0</v>
      </c>
      <c r="L7891" s="89">
        <v>0</v>
      </c>
      <c r="M7891" s="89">
        <v>0</v>
      </c>
      <c r="N7891" s="89">
        <v>1</v>
      </c>
      <c r="O7891" s="89">
        <v>0</v>
      </c>
      <c r="P7891" s="89">
        <v>741</v>
      </c>
      <c r="Q7891" s="89">
        <v>9631</v>
      </c>
      <c r="R7891" s="88">
        <f>VLOOKUP(P7891,NEW_TRAIN_TEST!$A$1:$M$980,13,0)</f>
        <v>9631</v>
      </c>
      <c r="S7891" s="88">
        <f>VLOOKUP(P7891,NEW_TRAIN_TEST!$A$1:$M$980,11,0)</f>
        <v>9631</v>
      </c>
      <c r="T7891" s="6">
        <f t="shared" si="246"/>
        <v>0</v>
      </c>
      <c r="U7891" s="6">
        <f t="shared" si="247"/>
        <v>0</v>
      </c>
    </row>
    <row r="7892" spans="1:21" x14ac:dyDescent="0.2">
      <c r="A7892" s="88">
        <v>7893</v>
      </c>
      <c r="B7892" s="88">
        <v>4</v>
      </c>
      <c r="C7892" s="88" t="s">
        <v>2130</v>
      </c>
      <c r="D7892" s="89" t="s">
        <v>1699</v>
      </c>
      <c r="E7892" s="89">
        <v>7</v>
      </c>
      <c r="F7892" s="89">
        <v>0</v>
      </c>
      <c r="G7892" s="89">
        <v>0</v>
      </c>
      <c r="H7892" s="89">
        <v>0</v>
      </c>
      <c r="I7892" s="89">
        <v>0</v>
      </c>
      <c r="J7892" s="89">
        <v>0</v>
      </c>
      <c r="K7892" s="89">
        <v>0</v>
      </c>
      <c r="L7892" s="89">
        <v>1</v>
      </c>
      <c r="M7892" s="89">
        <v>0</v>
      </c>
      <c r="N7892" s="89">
        <v>0</v>
      </c>
      <c r="O7892" s="89">
        <v>0</v>
      </c>
      <c r="P7892" s="89">
        <v>940</v>
      </c>
      <c r="Q7892" s="89">
        <v>6476.5</v>
      </c>
      <c r="R7892" s="88">
        <f>VLOOKUP(P7892,NEW_TRAIN_TEST!$A$1:$M$980,13,0)</f>
        <v>5913</v>
      </c>
      <c r="S7892" s="88">
        <f>VLOOKUP(P7892,NEW_TRAIN_TEST!$A$1:$M$980,11,0)</f>
        <v>7080</v>
      </c>
      <c r="T7892" s="6">
        <f t="shared" si="246"/>
        <v>1</v>
      </c>
      <c r="U7892" s="6">
        <f t="shared" si="247"/>
        <v>0</v>
      </c>
    </row>
    <row r="7893" spans="1:21" x14ac:dyDescent="0.2">
      <c r="A7893" s="88">
        <v>7894</v>
      </c>
      <c r="B7893" s="88">
        <v>4</v>
      </c>
      <c r="C7893" s="88" t="s">
        <v>2130</v>
      </c>
      <c r="D7893" s="89" t="s">
        <v>1699</v>
      </c>
      <c r="E7893" s="89">
        <v>2</v>
      </c>
      <c r="F7893" s="89">
        <v>0</v>
      </c>
      <c r="G7893" s="89">
        <v>0</v>
      </c>
      <c r="H7893" s="89">
        <v>0</v>
      </c>
      <c r="I7893" s="89">
        <v>0</v>
      </c>
      <c r="J7893" s="89">
        <v>0</v>
      </c>
      <c r="K7893" s="89">
        <v>0</v>
      </c>
      <c r="L7893" s="89">
        <v>0</v>
      </c>
      <c r="M7893" s="89">
        <v>0</v>
      </c>
      <c r="N7893" s="89">
        <v>0</v>
      </c>
      <c r="O7893" s="89">
        <v>0</v>
      </c>
      <c r="P7893" s="89">
        <v>743</v>
      </c>
      <c r="Q7893" s="89">
        <v>9379</v>
      </c>
      <c r="R7893" s="88">
        <f>VLOOKUP(P7893,NEW_TRAIN_TEST!$A$1:$M$980,13,0)</f>
        <v>9368</v>
      </c>
      <c r="S7893" s="88">
        <f>VLOOKUP(P7893,NEW_TRAIN_TEST!$A$1:$M$980,11,0)</f>
        <v>9379</v>
      </c>
      <c r="T7893" s="6">
        <f t="shared" si="246"/>
        <v>0</v>
      </c>
      <c r="U7893" s="6">
        <f t="shared" si="247"/>
        <v>0</v>
      </c>
    </row>
    <row r="7894" spans="1:21" x14ac:dyDescent="0.2">
      <c r="A7894" s="88">
        <v>7895</v>
      </c>
      <c r="B7894" s="88">
        <v>4</v>
      </c>
      <c r="C7894" s="88" t="s">
        <v>2130</v>
      </c>
      <c r="D7894" s="89" t="s">
        <v>1699</v>
      </c>
      <c r="E7894" s="89">
        <v>0</v>
      </c>
      <c r="F7894" s="89">
        <v>0</v>
      </c>
      <c r="G7894" s="89">
        <v>0</v>
      </c>
      <c r="H7894" s="89">
        <v>0</v>
      </c>
      <c r="I7894" s="89">
        <v>0</v>
      </c>
      <c r="J7894" s="89">
        <v>0</v>
      </c>
      <c r="K7894" s="89">
        <v>0</v>
      </c>
      <c r="L7894" s="89">
        <v>0</v>
      </c>
      <c r="M7894" s="89">
        <v>0</v>
      </c>
      <c r="N7894" s="89">
        <v>1</v>
      </c>
      <c r="O7894" s="89">
        <v>0</v>
      </c>
      <c r="P7894" s="89">
        <v>744</v>
      </c>
      <c r="Q7894" s="89">
        <v>7332</v>
      </c>
      <c r="R7894" s="88">
        <f>VLOOKUP(P7894,NEW_TRAIN_TEST!$A$1:$M$980,13,0)</f>
        <v>7332</v>
      </c>
      <c r="S7894" s="88">
        <f>VLOOKUP(P7894,NEW_TRAIN_TEST!$A$1:$M$980,11,0)</f>
        <v>7332</v>
      </c>
      <c r="T7894" s="6">
        <f t="shared" si="246"/>
        <v>0</v>
      </c>
      <c r="U7894" s="6">
        <f t="shared" si="247"/>
        <v>0</v>
      </c>
    </row>
    <row r="7895" spans="1:21" x14ac:dyDescent="0.2">
      <c r="A7895" s="88">
        <v>7896</v>
      </c>
      <c r="B7895" s="88">
        <v>4</v>
      </c>
      <c r="C7895" s="88" t="s">
        <v>2130</v>
      </c>
      <c r="D7895" s="89" t="s">
        <v>1699</v>
      </c>
      <c r="E7895" s="89">
        <v>5</v>
      </c>
      <c r="F7895" s="89">
        <v>0</v>
      </c>
      <c r="G7895" s="89">
        <v>0</v>
      </c>
      <c r="H7895" s="89">
        <v>0</v>
      </c>
      <c r="I7895" s="89">
        <v>0</v>
      </c>
      <c r="J7895" s="89">
        <v>0</v>
      </c>
      <c r="K7895" s="89">
        <v>0</v>
      </c>
      <c r="L7895" s="89">
        <v>1</v>
      </c>
      <c r="M7895" s="89">
        <v>0</v>
      </c>
      <c r="N7895" s="89">
        <v>0</v>
      </c>
      <c r="O7895" s="89">
        <v>0</v>
      </c>
      <c r="P7895" s="89">
        <v>939</v>
      </c>
      <c r="Q7895" s="89">
        <v>6418</v>
      </c>
      <c r="R7895" s="88">
        <f>VLOOKUP(P7895,NEW_TRAIN_TEST!$A$1:$M$980,13,0)</f>
        <v>5905.5</v>
      </c>
      <c r="S7895" s="88">
        <f>VLOOKUP(P7895,NEW_TRAIN_TEST!$A$1:$M$980,11,0)</f>
        <v>7071</v>
      </c>
      <c r="T7895" s="6">
        <f t="shared" si="246"/>
        <v>1</v>
      </c>
      <c r="U7895" s="6">
        <f t="shared" si="247"/>
        <v>0</v>
      </c>
    </row>
    <row r="7896" spans="1:21" x14ac:dyDescent="0.2">
      <c r="A7896" s="88">
        <v>7897</v>
      </c>
      <c r="B7896" s="88">
        <v>4</v>
      </c>
      <c r="C7896" s="88" t="s">
        <v>2130</v>
      </c>
      <c r="D7896" s="89" t="s">
        <v>1699</v>
      </c>
      <c r="E7896" s="89">
        <v>0</v>
      </c>
      <c r="F7896" s="89">
        <v>1</v>
      </c>
      <c r="G7896" s="89">
        <v>0</v>
      </c>
      <c r="H7896" s="89">
        <v>0</v>
      </c>
      <c r="I7896" s="89">
        <v>2</v>
      </c>
      <c r="J7896" s="89">
        <v>0</v>
      </c>
      <c r="K7896" s="89">
        <v>0</v>
      </c>
      <c r="L7896" s="89">
        <v>1</v>
      </c>
      <c r="M7896" s="89">
        <v>0</v>
      </c>
      <c r="N7896" s="89">
        <v>0</v>
      </c>
      <c r="O7896" s="89">
        <v>2</v>
      </c>
      <c r="P7896" s="89">
        <v>533</v>
      </c>
      <c r="Q7896" s="89">
        <v>8096.5</v>
      </c>
      <c r="R7896" s="88">
        <f>VLOOKUP(P7896,NEW_TRAIN_TEST!$A$1:$M$980,13,0)</f>
        <v>8096.5</v>
      </c>
      <c r="S7896" s="88">
        <f>VLOOKUP(P7896,NEW_TRAIN_TEST!$A$1:$M$980,11,0)</f>
        <v>8986</v>
      </c>
      <c r="T7896" s="6">
        <f t="shared" si="246"/>
        <v>1</v>
      </c>
      <c r="U7896" s="6">
        <f t="shared" si="247"/>
        <v>0</v>
      </c>
    </row>
    <row r="7897" spans="1:21" x14ac:dyDescent="0.2">
      <c r="A7897" s="88">
        <v>7898</v>
      </c>
      <c r="B7897" s="88">
        <v>4</v>
      </c>
      <c r="C7897" s="88" t="s">
        <v>2130</v>
      </c>
      <c r="D7897" s="89" t="s">
        <v>1699</v>
      </c>
      <c r="E7897" s="89">
        <v>0</v>
      </c>
      <c r="F7897" s="89">
        <v>0</v>
      </c>
      <c r="G7897" s="89">
        <v>0</v>
      </c>
      <c r="H7897" s="89">
        <v>0</v>
      </c>
      <c r="I7897" s="89">
        <v>0</v>
      </c>
      <c r="J7897" s="89">
        <v>0</v>
      </c>
      <c r="K7897" s="89">
        <v>0</v>
      </c>
      <c r="L7897" s="89">
        <v>0</v>
      </c>
      <c r="M7897" s="89">
        <v>0</v>
      </c>
      <c r="N7897" s="89">
        <v>1</v>
      </c>
      <c r="O7897" s="89">
        <v>0</v>
      </c>
      <c r="P7897" s="89">
        <v>533</v>
      </c>
      <c r="Q7897" s="89">
        <v>8110.5</v>
      </c>
      <c r="R7897" s="88">
        <f>VLOOKUP(P7897,NEW_TRAIN_TEST!$A$1:$M$980,13,0)</f>
        <v>8096.5</v>
      </c>
      <c r="S7897" s="88">
        <f>VLOOKUP(P7897,NEW_TRAIN_TEST!$A$1:$M$980,11,0)</f>
        <v>8986</v>
      </c>
      <c r="T7897" s="6">
        <f t="shared" si="246"/>
        <v>0</v>
      </c>
      <c r="U7897" s="6">
        <f t="shared" si="247"/>
        <v>0</v>
      </c>
    </row>
    <row r="7898" spans="1:21" x14ac:dyDescent="0.2">
      <c r="A7898" s="88">
        <v>7899</v>
      </c>
      <c r="B7898" s="88">
        <v>4</v>
      </c>
      <c r="C7898" s="88" t="s">
        <v>2130</v>
      </c>
      <c r="D7898" s="89" t="s">
        <v>1699</v>
      </c>
      <c r="E7898" s="89">
        <v>6</v>
      </c>
      <c r="F7898" s="89">
        <v>0</v>
      </c>
      <c r="G7898" s="89">
        <v>0</v>
      </c>
      <c r="H7898" s="89">
        <v>0</v>
      </c>
      <c r="I7898" s="89">
        <v>0</v>
      </c>
      <c r="J7898" s="89">
        <v>0</v>
      </c>
      <c r="K7898" s="89">
        <v>0</v>
      </c>
      <c r="L7898" s="89">
        <v>1</v>
      </c>
      <c r="M7898" s="89">
        <v>0</v>
      </c>
      <c r="N7898" s="89">
        <v>0</v>
      </c>
      <c r="O7898" s="89">
        <v>0</v>
      </c>
      <c r="P7898" s="89">
        <v>386</v>
      </c>
      <c r="Q7898" s="89">
        <v>8730.5</v>
      </c>
      <c r="R7898" s="88">
        <f>VLOOKUP(P7898,NEW_TRAIN_TEST!$A$1:$M$980,13,0)</f>
        <v>8685.5</v>
      </c>
      <c r="S7898" s="88">
        <f>VLOOKUP(P7898,NEW_TRAIN_TEST!$A$1:$M$980,11,0)</f>
        <v>10101</v>
      </c>
      <c r="T7898" s="6">
        <f t="shared" si="246"/>
        <v>1</v>
      </c>
      <c r="U7898" s="6">
        <f t="shared" si="247"/>
        <v>0</v>
      </c>
    </row>
    <row r="7899" spans="1:21" x14ac:dyDescent="0.2">
      <c r="A7899" s="88">
        <v>7900</v>
      </c>
      <c r="B7899" s="88">
        <v>4</v>
      </c>
      <c r="C7899" s="88" t="s">
        <v>2130</v>
      </c>
      <c r="D7899" s="89" t="s">
        <v>1699</v>
      </c>
      <c r="E7899" s="89">
        <v>5</v>
      </c>
      <c r="F7899" s="89">
        <v>0</v>
      </c>
      <c r="G7899" s="89">
        <v>0</v>
      </c>
      <c r="H7899" s="89">
        <v>0</v>
      </c>
      <c r="I7899" s="89">
        <v>0</v>
      </c>
      <c r="J7899" s="89">
        <v>0</v>
      </c>
      <c r="K7899" s="89">
        <v>0</v>
      </c>
      <c r="L7899" s="89">
        <v>1</v>
      </c>
      <c r="M7899" s="89">
        <v>0</v>
      </c>
      <c r="N7899" s="89">
        <v>0</v>
      </c>
      <c r="O7899" s="89">
        <v>0</v>
      </c>
      <c r="P7899" s="89">
        <v>935</v>
      </c>
      <c r="Q7899" s="89">
        <v>5618</v>
      </c>
      <c r="R7899" s="88">
        <f>VLOOKUP(P7899,NEW_TRAIN_TEST!$A$1:$M$980,13,0)</f>
        <v>4853</v>
      </c>
      <c r="S7899" s="88">
        <f>VLOOKUP(P7899,NEW_TRAIN_TEST!$A$1:$M$980,11,0)</f>
        <v>6265</v>
      </c>
      <c r="T7899" s="6">
        <f t="shared" si="246"/>
        <v>1</v>
      </c>
      <c r="U7899" s="6">
        <f t="shared" si="247"/>
        <v>0</v>
      </c>
    </row>
    <row r="7900" spans="1:21" x14ac:dyDescent="0.2">
      <c r="A7900" s="88">
        <v>7901</v>
      </c>
      <c r="B7900" s="88">
        <v>4</v>
      </c>
      <c r="C7900" s="88" t="s">
        <v>2130</v>
      </c>
      <c r="D7900" s="89" t="s">
        <v>1699</v>
      </c>
      <c r="E7900" s="89">
        <v>10</v>
      </c>
      <c r="F7900" s="89">
        <v>0</v>
      </c>
      <c r="G7900" s="89">
        <v>0</v>
      </c>
      <c r="H7900" s="89">
        <v>0</v>
      </c>
      <c r="I7900" s="89">
        <v>0</v>
      </c>
      <c r="J7900" s="89">
        <v>0</v>
      </c>
      <c r="K7900" s="89">
        <v>0</v>
      </c>
      <c r="L7900" s="89">
        <v>1</v>
      </c>
      <c r="M7900" s="89">
        <v>0</v>
      </c>
      <c r="N7900" s="89">
        <v>0</v>
      </c>
      <c r="O7900" s="89">
        <v>0</v>
      </c>
      <c r="P7900" s="89">
        <v>784</v>
      </c>
      <c r="Q7900" s="89">
        <v>5220</v>
      </c>
      <c r="R7900" s="88">
        <f>VLOOKUP(P7900,NEW_TRAIN_TEST!$A$1:$M$980,13,0)</f>
        <v>3806</v>
      </c>
      <c r="S7900" s="88">
        <f>VLOOKUP(P7900,NEW_TRAIN_TEST!$A$1:$M$980,11,0)</f>
        <v>7350</v>
      </c>
      <c r="T7900" s="6">
        <f t="shared" si="246"/>
        <v>1</v>
      </c>
      <c r="U7900" s="6">
        <f t="shared" si="247"/>
        <v>0</v>
      </c>
    </row>
    <row r="7901" spans="1:21" x14ac:dyDescent="0.2">
      <c r="A7901" s="88">
        <v>7902</v>
      </c>
      <c r="B7901" s="88">
        <v>4</v>
      </c>
      <c r="C7901" s="88" t="s">
        <v>2130</v>
      </c>
      <c r="D7901" s="89" t="s">
        <v>1699</v>
      </c>
      <c r="E7901" s="89">
        <v>6</v>
      </c>
      <c r="F7901" s="89">
        <v>2</v>
      </c>
      <c r="G7901" s="89">
        <v>0</v>
      </c>
      <c r="H7901" s="89">
        <v>0</v>
      </c>
      <c r="I7901" s="89">
        <v>2</v>
      </c>
      <c r="J7901" s="89">
        <v>0</v>
      </c>
      <c r="K7901" s="89">
        <v>0</v>
      </c>
      <c r="L7901" s="89">
        <v>1</v>
      </c>
      <c r="M7901" s="89">
        <v>0</v>
      </c>
      <c r="N7901" s="89">
        <v>0</v>
      </c>
      <c r="O7901" s="89">
        <v>2</v>
      </c>
      <c r="P7901" s="89">
        <v>782</v>
      </c>
      <c r="Q7901" s="89">
        <v>5365</v>
      </c>
      <c r="R7901" s="88">
        <f>VLOOKUP(P7901,NEW_TRAIN_TEST!$A$1:$M$980,13,0)</f>
        <v>4985.5</v>
      </c>
      <c r="S7901" s="88">
        <f>VLOOKUP(P7901,NEW_TRAIN_TEST!$A$1:$M$980,11,0)</f>
        <v>6503</v>
      </c>
      <c r="T7901" s="6">
        <f t="shared" si="246"/>
        <v>1</v>
      </c>
      <c r="U7901" s="6">
        <f t="shared" si="247"/>
        <v>0</v>
      </c>
    </row>
    <row r="7902" spans="1:21" x14ac:dyDescent="0.2">
      <c r="A7902" s="88">
        <v>7903</v>
      </c>
      <c r="B7902" s="88">
        <v>4</v>
      </c>
      <c r="C7902" s="88" t="s">
        <v>2130</v>
      </c>
      <c r="D7902" s="89" t="s">
        <v>1699</v>
      </c>
      <c r="E7902" s="89">
        <v>4</v>
      </c>
      <c r="F7902" s="89">
        <v>1</v>
      </c>
      <c r="G7902" s="89">
        <v>0</v>
      </c>
      <c r="H7902" s="89">
        <v>0</v>
      </c>
      <c r="I7902" s="89">
        <v>2</v>
      </c>
      <c r="J7902" s="89">
        <v>0</v>
      </c>
      <c r="K7902" s="89">
        <v>0</v>
      </c>
      <c r="L7902" s="89">
        <v>1</v>
      </c>
      <c r="M7902" s="89">
        <v>0</v>
      </c>
      <c r="N7902" s="89">
        <v>0</v>
      </c>
      <c r="O7902" s="89">
        <v>2</v>
      </c>
      <c r="P7902" s="89">
        <v>786</v>
      </c>
      <c r="Q7902" s="89">
        <v>5461.5</v>
      </c>
      <c r="R7902" s="88">
        <f>VLOOKUP(P7902,NEW_TRAIN_TEST!$A$1:$M$980,13,0)</f>
        <v>4840</v>
      </c>
      <c r="S7902" s="88">
        <f>VLOOKUP(P7902,NEW_TRAIN_TEST!$A$1:$M$980,11,0)</f>
        <v>5867</v>
      </c>
      <c r="T7902" s="6">
        <f t="shared" si="246"/>
        <v>1</v>
      </c>
      <c r="U7902" s="6">
        <f t="shared" si="247"/>
        <v>0</v>
      </c>
    </row>
    <row r="7903" spans="1:21" x14ac:dyDescent="0.2">
      <c r="A7903" s="88">
        <v>7904</v>
      </c>
      <c r="B7903" s="88">
        <v>4</v>
      </c>
      <c r="C7903" s="88" t="s">
        <v>2130</v>
      </c>
      <c r="D7903" s="89" t="s">
        <v>1699</v>
      </c>
      <c r="E7903" s="89">
        <v>3</v>
      </c>
      <c r="F7903" s="89">
        <v>0</v>
      </c>
      <c r="G7903" s="89">
        <v>0</v>
      </c>
      <c r="H7903" s="89">
        <v>0</v>
      </c>
      <c r="I7903" s="89">
        <v>0</v>
      </c>
      <c r="J7903" s="89">
        <v>0</v>
      </c>
      <c r="K7903" s="89">
        <v>0</v>
      </c>
      <c r="L7903" s="89">
        <v>1</v>
      </c>
      <c r="M7903" s="89">
        <v>7</v>
      </c>
      <c r="N7903" s="89">
        <v>0</v>
      </c>
      <c r="O7903" s="89">
        <v>0</v>
      </c>
      <c r="P7903" s="89">
        <v>786</v>
      </c>
      <c r="Q7903" s="89">
        <v>5766</v>
      </c>
      <c r="R7903" s="88">
        <f>VLOOKUP(P7903,NEW_TRAIN_TEST!$A$1:$M$980,13,0)</f>
        <v>4840</v>
      </c>
      <c r="S7903" s="88">
        <f>VLOOKUP(P7903,NEW_TRAIN_TEST!$A$1:$M$980,11,0)</f>
        <v>5867</v>
      </c>
      <c r="T7903" s="6">
        <f t="shared" si="246"/>
        <v>1</v>
      </c>
      <c r="U7903" s="6">
        <f t="shared" si="247"/>
        <v>1</v>
      </c>
    </row>
    <row r="7904" spans="1:21" x14ac:dyDescent="0.2">
      <c r="A7904" s="88">
        <v>7905</v>
      </c>
      <c r="B7904" s="88">
        <v>4</v>
      </c>
      <c r="C7904" s="88" t="s">
        <v>2130</v>
      </c>
      <c r="D7904" s="89" t="s">
        <v>1699</v>
      </c>
      <c r="E7904" s="89">
        <v>8</v>
      </c>
      <c r="F7904" s="89">
        <v>0</v>
      </c>
      <c r="G7904" s="89">
        <v>0</v>
      </c>
      <c r="H7904" s="89">
        <v>0</v>
      </c>
      <c r="I7904" s="89">
        <v>0</v>
      </c>
      <c r="J7904" s="89">
        <v>0</v>
      </c>
      <c r="K7904" s="89">
        <v>0</v>
      </c>
      <c r="L7904" s="89">
        <v>1</v>
      </c>
      <c r="M7904" s="89">
        <v>0</v>
      </c>
      <c r="N7904" s="89">
        <v>0</v>
      </c>
      <c r="O7904" s="89">
        <v>0</v>
      </c>
      <c r="P7904" s="89">
        <v>787</v>
      </c>
      <c r="Q7904" s="89">
        <v>6867</v>
      </c>
      <c r="R7904" s="88">
        <f>VLOOKUP(P7904,NEW_TRAIN_TEST!$A$1:$M$980,13,0)</f>
        <v>6320</v>
      </c>
      <c r="S7904" s="88">
        <f>VLOOKUP(P7904,NEW_TRAIN_TEST!$A$1:$M$980,11,0)</f>
        <v>7103</v>
      </c>
      <c r="T7904" s="6">
        <f t="shared" si="246"/>
        <v>1</v>
      </c>
      <c r="U7904" s="6">
        <f t="shared" si="247"/>
        <v>0</v>
      </c>
    </row>
    <row r="7905" spans="1:21" x14ac:dyDescent="0.2">
      <c r="A7905" s="88">
        <v>7906</v>
      </c>
      <c r="B7905" s="88">
        <v>4</v>
      </c>
      <c r="C7905" s="88" t="s">
        <v>2130</v>
      </c>
      <c r="D7905" s="89" t="s">
        <v>1699</v>
      </c>
      <c r="E7905" s="89">
        <v>6</v>
      </c>
      <c r="F7905" s="89">
        <v>4</v>
      </c>
      <c r="G7905" s="89">
        <v>0</v>
      </c>
      <c r="H7905" s="89">
        <v>2</v>
      </c>
      <c r="I7905" s="89">
        <v>2</v>
      </c>
      <c r="J7905" s="89">
        <v>0</v>
      </c>
      <c r="K7905" s="89">
        <v>0</v>
      </c>
      <c r="L7905" s="89">
        <v>1</v>
      </c>
      <c r="M7905" s="89">
        <v>0</v>
      </c>
      <c r="N7905" s="89">
        <v>0</v>
      </c>
      <c r="O7905" s="89">
        <v>2</v>
      </c>
      <c r="P7905" s="89">
        <v>245</v>
      </c>
      <c r="Q7905" s="89">
        <v>6031.25</v>
      </c>
      <c r="R7905" s="88">
        <f>VLOOKUP(P7905,NEW_TRAIN_TEST!$A$1:$M$980,13,0)</f>
        <v>5503</v>
      </c>
      <c r="S7905" s="88">
        <f>VLOOKUP(P7905,NEW_TRAIN_TEST!$A$1:$M$980,11,0)</f>
        <v>6979</v>
      </c>
      <c r="T7905" s="6">
        <f t="shared" si="246"/>
        <v>1</v>
      </c>
      <c r="U7905" s="6">
        <f t="shared" si="247"/>
        <v>0</v>
      </c>
    </row>
    <row r="7906" spans="1:21" x14ac:dyDescent="0.2">
      <c r="A7906" s="88">
        <v>7907</v>
      </c>
      <c r="B7906" s="88">
        <v>4</v>
      </c>
      <c r="C7906" s="88" t="s">
        <v>2130</v>
      </c>
      <c r="D7906" s="89" t="s">
        <v>1699</v>
      </c>
      <c r="E7906" s="89">
        <v>8</v>
      </c>
      <c r="F7906" s="89">
        <v>2</v>
      </c>
      <c r="G7906" s="89">
        <v>0</v>
      </c>
      <c r="H7906" s="89">
        <v>0</v>
      </c>
      <c r="I7906" s="89">
        <v>2</v>
      </c>
      <c r="J7906" s="89">
        <v>0</v>
      </c>
      <c r="K7906" s="89">
        <v>0</v>
      </c>
      <c r="L7906" s="89">
        <v>1</v>
      </c>
      <c r="M7906" s="89">
        <v>0</v>
      </c>
      <c r="N7906" s="89">
        <v>0</v>
      </c>
      <c r="O7906" s="89">
        <v>2</v>
      </c>
      <c r="P7906" s="89">
        <v>789</v>
      </c>
      <c r="Q7906" s="89">
        <v>8334</v>
      </c>
      <c r="R7906" s="88">
        <f>VLOOKUP(P7906,NEW_TRAIN_TEST!$A$1:$M$980,13,0)</f>
        <v>8132.5</v>
      </c>
      <c r="S7906" s="88">
        <f>VLOOKUP(P7906,NEW_TRAIN_TEST!$A$1:$M$980,11,0)</f>
        <v>8966</v>
      </c>
      <c r="T7906" s="6">
        <f t="shared" si="246"/>
        <v>1</v>
      </c>
      <c r="U7906" s="6">
        <f t="shared" si="247"/>
        <v>0</v>
      </c>
    </row>
    <row r="7907" spans="1:21" x14ac:dyDescent="0.2">
      <c r="A7907" s="88">
        <v>7908</v>
      </c>
      <c r="B7907" s="88">
        <v>4</v>
      </c>
      <c r="C7907" s="88" t="s">
        <v>2130</v>
      </c>
      <c r="D7907" s="89" t="s">
        <v>1699</v>
      </c>
      <c r="E7907" s="89">
        <v>13</v>
      </c>
      <c r="F7907" s="89">
        <v>0</v>
      </c>
      <c r="G7907" s="89">
        <v>0</v>
      </c>
      <c r="H7907" s="89">
        <v>0</v>
      </c>
      <c r="I7907" s="89">
        <v>0</v>
      </c>
      <c r="J7907" s="89">
        <v>0</v>
      </c>
      <c r="K7907" s="89">
        <v>0</v>
      </c>
      <c r="L7907" s="89">
        <v>0</v>
      </c>
      <c r="M7907" s="89">
        <v>0</v>
      </c>
      <c r="N7907" s="89">
        <v>0</v>
      </c>
      <c r="O7907" s="89">
        <v>0</v>
      </c>
      <c r="P7907" s="89">
        <v>790</v>
      </c>
      <c r="Q7907" s="89">
        <v>8113</v>
      </c>
      <c r="R7907" s="88">
        <f>VLOOKUP(P7907,NEW_TRAIN_TEST!$A$1:$M$980,13,0)</f>
        <v>4652.5</v>
      </c>
      <c r="S7907" s="88">
        <f>VLOOKUP(P7907,NEW_TRAIN_TEST!$A$1:$M$980,11,0)</f>
        <v>9049</v>
      </c>
      <c r="T7907" s="6">
        <f t="shared" si="246"/>
        <v>0</v>
      </c>
      <c r="U7907" s="6">
        <f t="shared" si="247"/>
        <v>0</v>
      </c>
    </row>
    <row r="7908" spans="1:21" x14ac:dyDescent="0.2">
      <c r="A7908" s="88">
        <v>7909</v>
      </c>
      <c r="B7908" s="88">
        <v>4</v>
      </c>
      <c r="C7908" s="88" t="s">
        <v>2130</v>
      </c>
      <c r="D7908" s="89" t="s">
        <v>1699</v>
      </c>
      <c r="E7908" s="89">
        <v>6</v>
      </c>
      <c r="F7908" s="89">
        <v>8</v>
      </c>
      <c r="G7908" s="89">
        <v>0</v>
      </c>
      <c r="H7908" s="89">
        <v>2</v>
      </c>
      <c r="I7908" s="89">
        <v>2</v>
      </c>
      <c r="J7908" s="89">
        <v>0</v>
      </c>
      <c r="K7908" s="89">
        <v>0</v>
      </c>
      <c r="L7908" s="89">
        <v>0</v>
      </c>
      <c r="M7908" s="89">
        <v>0</v>
      </c>
      <c r="N7908" s="89">
        <v>0</v>
      </c>
      <c r="O7908" s="89">
        <v>2</v>
      </c>
      <c r="P7908" s="89">
        <v>236</v>
      </c>
      <c r="Q7908" s="89">
        <v>4459.5</v>
      </c>
      <c r="R7908" s="88">
        <f>VLOOKUP(P7908,NEW_TRAIN_TEST!$A$1:$M$980,13,0)</f>
        <v>4359</v>
      </c>
      <c r="S7908" s="88">
        <f>VLOOKUP(P7908,NEW_TRAIN_TEST!$A$1:$M$980,11,0)</f>
        <v>5194</v>
      </c>
      <c r="T7908" s="6">
        <f t="shared" si="246"/>
        <v>0</v>
      </c>
      <c r="U7908" s="6">
        <f t="shared" si="247"/>
        <v>0</v>
      </c>
    </row>
    <row r="7909" spans="1:21" x14ac:dyDescent="0.2">
      <c r="A7909" s="88">
        <v>7910</v>
      </c>
      <c r="B7909" s="88">
        <v>4</v>
      </c>
      <c r="C7909" s="88" t="s">
        <v>2130</v>
      </c>
      <c r="D7909" s="89" t="s">
        <v>1699</v>
      </c>
      <c r="E7909" s="89">
        <v>3</v>
      </c>
      <c r="F7909" s="89">
        <v>0</v>
      </c>
      <c r="G7909" s="89">
        <v>0</v>
      </c>
      <c r="H7909" s="89">
        <v>0</v>
      </c>
      <c r="I7909" s="89">
        <v>0</v>
      </c>
      <c r="J7909" s="89">
        <v>0</v>
      </c>
      <c r="K7909" s="89">
        <v>0</v>
      </c>
      <c r="L7909" s="89">
        <v>0</v>
      </c>
      <c r="M7909" s="89">
        <v>0</v>
      </c>
      <c r="N7909" s="89">
        <v>0</v>
      </c>
      <c r="O7909" s="89">
        <v>0</v>
      </c>
      <c r="P7909" s="89">
        <v>536</v>
      </c>
      <c r="Q7909" s="89">
        <v>5012.5</v>
      </c>
      <c r="R7909" s="88">
        <f>VLOOKUP(P7909,NEW_TRAIN_TEST!$A$1:$M$980,13,0)</f>
        <v>4528</v>
      </c>
      <c r="S7909" s="88">
        <f>VLOOKUP(P7909,NEW_TRAIN_TEST!$A$1:$M$980,11,0)</f>
        <v>5260</v>
      </c>
      <c r="T7909" s="6">
        <f t="shared" si="246"/>
        <v>0</v>
      </c>
      <c r="U7909" s="6">
        <f t="shared" si="247"/>
        <v>0</v>
      </c>
    </row>
    <row r="7910" spans="1:21" x14ac:dyDescent="0.2">
      <c r="A7910" s="88">
        <v>7911</v>
      </c>
      <c r="B7910" s="88">
        <v>4</v>
      </c>
      <c r="C7910" s="88" t="s">
        <v>2130</v>
      </c>
      <c r="D7910" s="89" t="s">
        <v>1699</v>
      </c>
      <c r="E7910" s="89">
        <v>5</v>
      </c>
      <c r="F7910" s="89">
        <v>0</v>
      </c>
      <c r="G7910" s="89">
        <v>0</v>
      </c>
      <c r="H7910" s="89">
        <v>0</v>
      </c>
      <c r="I7910" s="89">
        <v>0</v>
      </c>
      <c r="J7910" s="89">
        <v>0</v>
      </c>
      <c r="K7910" s="89">
        <v>0</v>
      </c>
      <c r="L7910" s="89">
        <v>0</v>
      </c>
      <c r="M7910" s="89">
        <v>10</v>
      </c>
      <c r="N7910" s="89">
        <v>0</v>
      </c>
      <c r="O7910" s="89">
        <v>0</v>
      </c>
      <c r="P7910" s="89">
        <v>936</v>
      </c>
      <c r="Q7910" s="89">
        <v>5121.5</v>
      </c>
      <c r="R7910" s="88">
        <f>VLOOKUP(P7910,NEW_TRAIN_TEST!$A$1:$M$980,13,0)</f>
        <v>4909.5</v>
      </c>
      <c r="S7910" s="88">
        <f>VLOOKUP(P7910,NEW_TRAIN_TEST!$A$1:$M$980,11,0)</f>
        <v>6043</v>
      </c>
      <c r="T7910" s="6">
        <f t="shared" si="246"/>
        <v>0</v>
      </c>
      <c r="U7910" s="6">
        <f t="shared" si="247"/>
        <v>1</v>
      </c>
    </row>
    <row r="7911" spans="1:21" x14ac:dyDescent="0.2">
      <c r="A7911" s="88">
        <v>7912</v>
      </c>
      <c r="B7911" s="88">
        <v>4</v>
      </c>
      <c r="C7911" s="88" t="s">
        <v>2130</v>
      </c>
      <c r="D7911" s="89" t="s">
        <v>1699</v>
      </c>
      <c r="E7911" s="89">
        <v>6</v>
      </c>
      <c r="F7911" s="89">
        <v>2</v>
      </c>
      <c r="G7911" s="89">
        <v>0</v>
      </c>
      <c r="H7911" s="89">
        <v>2</v>
      </c>
      <c r="I7911" s="89">
        <v>2</v>
      </c>
      <c r="J7911" s="89">
        <v>0</v>
      </c>
      <c r="K7911" s="89">
        <v>0</v>
      </c>
      <c r="L7911" s="89">
        <v>1</v>
      </c>
      <c r="M7911" s="89">
        <v>0</v>
      </c>
      <c r="N7911" s="89">
        <v>0</v>
      </c>
      <c r="O7911" s="89">
        <v>2</v>
      </c>
      <c r="P7911" s="89">
        <v>247</v>
      </c>
      <c r="Q7911" s="89">
        <v>5763.5</v>
      </c>
      <c r="R7911" s="88">
        <f>VLOOKUP(P7911,NEW_TRAIN_TEST!$A$1:$M$980,13,0)</f>
        <v>5283</v>
      </c>
      <c r="S7911" s="88">
        <f>VLOOKUP(P7911,NEW_TRAIN_TEST!$A$1:$M$980,11,0)</f>
        <v>6785</v>
      </c>
      <c r="T7911" s="6">
        <f t="shared" si="246"/>
        <v>1</v>
      </c>
      <c r="U7911" s="6">
        <f t="shared" si="247"/>
        <v>0</v>
      </c>
    </row>
    <row r="7912" spans="1:21" x14ac:dyDescent="0.2">
      <c r="A7912" s="88">
        <v>7913</v>
      </c>
      <c r="B7912" s="88">
        <v>4</v>
      </c>
      <c r="C7912" s="88" t="s">
        <v>2130</v>
      </c>
      <c r="D7912" s="89" t="s">
        <v>1699</v>
      </c>
      <c r="E7912" s="89">
        <v>7</v>
      </c>
      <c r="F7912" s="89">
        <v>0</v>
      </c>
      <c r="G7912" s="89">
        <v>0</v>
      </c>
      <c r="H7912" s="89">
        <v>0</v>
      </c>
      <c r="I7912" s="89">
        <v>0</v>
      </c>
      <c r="J7912" s="89">
        <v>0</v>
      </c>
      <c r="K7912" s="89">
        <v>0</v>
      </c>
      <c r="L7912" s="89">
        <v>1</v>
      </c>
      <c r="M7912" s="89">
        <v>0</v>
      </c>
      <c r="N7912" s="89">
        <v>0</v>
      </c>
      <c r="O7912" s="89">
        <v>0</v>
      </c>
      <c r="P7912" s="89">
        <v>830</v>
      </c>
      <c r="Q7912" s="89">
        <v>6552</v>
      </c>
      <c r="R7912" s="88">
        <f>VLOOKUP(P7912,NEW_TRAIN_TEST!$A$1:$M$980,13,0)</f>
        <v>5475</v>
      </c>
      <c r="S7912" s="88">
        <f>VLOOKUP(P7912,NEW_TRAIN_TEST!$A$1:$M$980,11,0)</f>
        <v>6600</v>
      </c>
      <c r="T7912" s="6">
        <f t="shared" si="246"/>
        <v>1</v>
      </c>
      <c r="U7912" s="6">
        <f t="shared" si="247"/>
        <v>0</v>
      </c>
    </row>
    <row r="7913" spans="1:21" x14ac:dyDescent="0.2">
      <c r="A7913" s="88">
        <v>7914</v>
      </c>
      <c r="B7913" s="88">
        <v>4</v>
      </c>
      <c r="C7913" s="88" t="s">
        <v>2130</v>
      </c>
      <c r="D7913" s="89" t="s">
        <v>1699</v>
      </c>
      <c r="E7913" s="89">
        <v>0</v>
      </c>
      <c r="F7913" s="89">
        <v>1</v>
      </c>
      <c r="G7913" s="89">
        <v>0</v>
      </c>
      <c r="H7913" s="89">
        <v>0</v>
      </c>
      <c r="I7913" s="89">
        <v>2</v>
      </c>
      <c r="J7913" s="89">
        <v>0</v>
      </c>
      <c r="K7913" s="89">
        <v>0</v>
      </c>
      <c r="L7913" s="89">
        <v>0</v>
      </c>
      <c r="M7913" s="89">
        <v>0</v>
      </c>
      <c r="N7913" s="89">
        <v>0</v>
      </c>
      <c r="O7913" s="89">
        <v>2</v>
      </c>
      <c r="P7913" s="89">
        <v>537</v>
      </c>
      <c r="Q7913" s="89">
        <v>3590</v>
      </c>
      <c r="R7913" s="88">
        <f>VLOOKUP(P7913,NEW_TRAIN_TEST!$A$1:$M$980,13,0)</f>
        <v>3590</v>
      </c>
      <c r="S7913" s="88">
        <f>VLOOKUP(P7913,NEW_TRAIN_TEST!$A$1:$M$980,11,0)</f>
        <v>4305</v>
      </c>
      <c r="T7913" s="6">
        <f t="shared" si="246"/>
        <v>0</v>
      </c>
      <c r="U7913" s="6">
        <f t="shared" si="247"/>
        <v>0</v>
      </c>
    </row>
    <row r="7914" spans="1:21" x14ac:dyDescent="0.2">
      <c r="A7914" s="88">
        <v>7915</v>
      </c>
      <c r="B7914" s="88">
        <v>4</v>
      </c>
      <c r="C7914" s="88" t="s">
        <v>2130</v>
      </c>
      <c r="D7914" s="89" t="s">
        <v>1699</v>
      </c>
      <c r="E7914" s="89">
        <v>0</v>
      </c>
      <c r="F7914" s="89">
        <v>0</v>
      </c>
      <c r="G7914" s="89">
        <v>0</v>
      </c>
      <c r="H7914" s="89">
        <v>0</v>
      </c>
      <c r="I7914" s="89">
        <v>0</v>
      </c>
      <c r="J7914" s="89">
        <v>0</v>
      </c>
      <c r="K7914" s="89">
        <v>0</v>
      </c>
      <c r="L7914" s="89">
        <v>0</v>
      </c>
      <c r="M7914" s="89">
        <v>0</v>
      </c>
      <c r="N7914" s="89">
        <v>1</v>
      </c>
      <c r="O7914" s="89">
        <v>0</v>
      </c>
      <c r="P7914" s="89">
        <v>537</v>
      </c>
      <c r="Q7914" s="89">
        <v>3614.5</v>
      </c>
      <c r="R7914" s="88">
        <f>VLOOKUP(P7914,NEW_TRAIN_TEST!$A$1:$M$980,13,0)</f>
        <v>3590</v>
      </c>
      <c r="S7914" s="88">
        <f>VLOOKUP(P7914,NEW_TRAIN_TEST!$A$1:$M$980,11,0)</f>
        <v>4305</v>
      </c>
      <c r="T7914" s="6">
        <f t="shared" si="246"/>
        <v>0</v>
      </c>
      <c r="U7914" s="6">
        <f t="shared" si="247"/>
        <v>0</v>
      </c>
    </row>
    <row r="7915" spans="1:21" x14ac:dyDescent="0.2">
      <c r="A7915" s="88">
        <v>7916</v>
      </c>
      <c r="B7915" s="88">
        <v>4</v>
      </c>
      <c r="C7915" s="88" t="s">
        <v>2130</v>
      </c>
      <c r="D7915" s="89" t="s">
        <v>1699</v>
      </c>
      <c r="E7915" s="89">
        <v>2</v>
      </c>
      <c r="F7915" s="89">
        <v>0</v>
      </c>
      <c r="G7915" s="89">
        <v>0</v>
      </c>
      <c r="H7915" s="89">
        <v>0</v>
      </c>
      <c r="I7915" s="89">
        <v>0</v>
      </c>
      <c r="J7915" s="89">
        <v>0</v>
      </c>
      <c r="K7915" s="89">
        <v>0</v>
      </c>
      <c r="L7915" s="89">
        <v>0</v>
      </c>
      <c r="M7915" s="89">
        <v>0</v>
      </c>
      <c r="N7915" s="89">
        <v>0</v>
      </c>
      <c r="O7915" s="89">
        <v>0</v>
      </c>
      <c r="P7915" s="89">
        <v>832</v>
      </c>
      <c r="Q7915" s="89">
        <v>4431</v>
      </c>
      <c r="R7915" s="88">
        <f>VLOOKUP(P7915,NEW_TRAIN_TEST!$A$1:$M$980,13,0)</f>
        <v>4004</v>
      </c>
      <c r="S7915" s="88">
        <f>VLOOKUP(P7915,NEW_TRAIN_TEST!$A$1:$M$980,11,0)</f>
        <v>4431</v>
      </c>
      <c r="T7915" s="6">
        <f t="shared" si="246"/>
        <v>0</v>
      </c>
      <c r="U7915" s="6">
        <f t="shared" si="247"/>
        <v>0</v>
      </c>
    </row>
    <row r="7916" spans="1:21" x14ac:dyDescent="0.2">
      <c r="A7916" s="88">
        <v>7917</v>
      </c>
      <c r="B7916" s="88">
        <v>4</v>
      </c>
      <c r="C7916" s="88" t="s">
        <v>2130</v>
      </c>
      <c r="D7916" s="89" t="s">
        <v>1699</v>
      </c>
      <c r="E7916" s="89">
        <v>7</v>
      </c>
      <c r="F7916" s="89">
        <v>2</v>
      </c>
      <c r="G7916" s="89">
        <v>0</v>
      </c>
      <c r="H7916" s="89">
        <v>2</v>
      </c>
      <c r="I7916" s="89">
        <v>2</v>
      </c>
      <c r="J7916" s="89">
        <v>0</v>
      </c>
      <c r="K7916" s="89">
        <v>0</v>
      </c>
      <c r="L7916" s="89">
        <v>1</v>
      </c>
      <c r="M7916" s="89">
        <v>0</v>
      </c>
      <c r="N7916" s="89">
        <v>0</v>
      </c>
      <c r="O7916" s="89">
        <v>2</v>
      </c>
      <c r="P7916" s="89">
        <v>833</v>
      </c>
      <c r="Q7916" s="89">
        <v>8452.5</v>
      </c>
      <c r="R7916" s="88">
        <f>VLOOKUP(P7916,NEW_TRAIN_TEST!$A$1:$M$980,13,0)</f>
        <v>6591</v>
      </c>
      <c r="S7916" s="88">
        <f>VLOOKUP(P7916,NEW_TRAIN_TEST!$A$1:$M$980,11,0)</f>
        <v>8540</v>
      </c>
      <c r="T7916" s="6">
        <f t="shared" si="246"/>
        <v>1</v>
      </c>
      <c r="U7916" s="6">
        <f t="shared" si="247"/>
        <v>0</v>
      </c>
    </row>
    <row r="7917" spans="1:21" x14ac:dyDescent="0.2">
      <c r="A7917" s="88">
        <v>7918</v>
      </c>
      <c r="B7917" s="88">
        <v>4</v>
      </c>
      <c r="C7917" s="88" t="s">
        <v>2130</v>
      </c>
      <c r="D7917" s="89" t="s">
        <v>1699</v>
      </c>
      <c r="E7917" s="89">
        <v>2</v>
      </c>
      <c r="F7917" s="89">
        <v>0</v>
      </c>
      <c r="G7917" s="89">
        <v>0</v>
      </c>
      <c r="H7917" s="89">
        <v>0</v>
      </c>
      <c r="I7917" s="89">
        <v>0</v>
      </c>
      <c r="J7917" s="89">
        <v>0</v>
      </c>
      <c r="K7917" s="89">
        <v>0</v>
      </c>
      <c r="L7917" s="89">
        <v>0</v>
      </c>
      <c r="M7917" s="89">
        <v>0</v>
      </c>
      <c r="N7917" s="89">
        <v>0</v>
      </c>
      <c r="O7917" s="89">
        <v>0</v>
      </c>
      <c r="P7917" s="89">
        <v>834</v>
      </c>
      <c r="Q7917" s="89">
        <v>5637</v>
      </c>
      <c r="R7917" s="88">
        <f>VLOOKUP(P7917,NEW_TRAIN_TEST!$A$1:$M$980,13,0)</f>
        <v>4310</v>
      </c>
      <c r="S7917" s="88">
        <f>VLOOKUP(P7917,NEW_TRAIN_TEST!$A$1:$M$980,11,0)</f>
        <v>5948</v>
      </c>
      <c r="T7917" s="6">
        <f t="shared" si="246"/>
        <v>0</v>
      </c>
      <c r="U7917" s="6">
        <f t="shared" si="247"/>
        <v>0</v>
      </c>
    </row>
    <row r="7918" spans="1:21" x14ac:dyDescent="0.2">
      <c r="A7918" s="88">
        <v>7919</v>
      </c>
      <c r="B7918" s="88">
        <v>4</v>
      </c>
      <c r="C7918" s="88" t="s">
        <v>2130</v>
      </c>
      <c r="D7918" s="89" t="s">
        <v>1699</v>
      </c>
      <c r="E7918" s="89">
        <v>0</v>
      </c>
      <c r="F7918" s="89">
        <v>0</v>
      </c>
      <c r="G7918" s="89">
        <v>1</v>
      </c>
      <c r="H7918" s="89">
        <v>0</v>
      </c>
      <c r="I7918" s="89">
        <v>0</v>
      </c>
      <c r="J7918" s="89">
        <v>0</v>
      </c>
      <c r="K7918" s="89">
        <v>0</v>
      </c>
      <c r="L7918" s="89">
        <v>0</v>
      </c>
      <c r="M7918" s="89">
        <v>0</v>
      </c>
      <c r="N7918" s="89">
        <v>0</v>
      </c>
      <c r="O7918" s="89">
        <v>0</v>
      </c>
      <c r="P7918" s="89">
        <v>938</v>
      </c>
      <c r="Q7918" s="89">
        <v>4399</v>
      </c>
      <c r="R7918" s="88">
        <f>VLOOKUP(P7918,NEW_TRAIN_TEST!$A$1:$M$980,13,0)</f>
        <v>4399</v>
      </c>
      <c r="S7918" s="88">
        <f>VLOOKUP(P7918,NEW_TRAIN_TEST!$A$1:$M$980,11,0)</f>
        <v>5300</v>
      </c>
      <c r="T7918" s="6">
        <f t="shared" si="246"/>
        <v>0</v>
      </c>
      <c r="U7918" s="6">
        <f t="shared" si="247"/>
        <v>0</v>
      </c>
    </row>
    <row r="7919" spans="1:21" x14ac:dyDescent="0.2">
      <c r="A7919" s="88">
        <v>7920</v>
      </c>
      <c r="B7919" s="88">
        <v>4</v>
      </c>
      <c r="C7919" s="88" t="s">
        <v>2130</v>
      </c>
      <c r="D7919" s="89" t="s">
        <v>1699</v>
      </c>
      <c r="E7919" s="89">
        <v>0</v>
      </c>
      <c r="F7919" s="89">
        <v>1</v>
      </c>
      <c r="G7919" s="89">
        <v>2</v>
      </c>
      <c r="H7919" s="89">
        <v>0</v>
      </c>
      <c r="I7919" s="89">
        <v>1</v>
      </c>
      <c r="J7919" s="89">
        <v>0</v>
      </c>
      <c r="K7919" s="89">
        <v>0</v>
      </c>
      <c r="L7919" s="89">
        <v>0</v>
      </c>
      <c r="M7919" s="89">
        <v>5</v>
      </c>
      <c r="N7919" s="89">
        <v>0</v>
      </c>
      <c r="O7919" s="89">
        <v>0</v>
      </c>
      <c r="P7919" s="89">
        <v>938</v>
      </c>
      <c r="Q7919" s="89">
        <v>4406.67</v>
      </c>
      <c r="R7919" s="88">
        <f>VLOOKUP(P7919,NEW_TRAIN_TEST!$A$1:$M$980,13,0)</f>
        <v>4399</v>
      </c>
      <c r="S7919" s="88">
        <f>VLOOKUP(P7919,NEW_TRAIN_TEST!$A$1:$M$980,11,0)</f>
        <v>5300</v>
      </c>
      <c r="T7919" s="6">
        <f t="shared" si="246"/>
        <v>0</v>
      </c>
      <c r="U7919" s="6">
        <f t="shared" si="247"/>
        <v>1</v>
      </c>
    </row>
    <row r="7920" spans="1:21" x14ac:dyDescent="0.2">
      <c r="A7920" s="88">
        <v>7921</v>
      </c>
      <c r="B7920" s="88">
        <v>4</v>
      </c>
      <c r="C7920" s="88" t="s">
        <v>2130</v>
      </c>
      <c r="D7920" s="89" t="s">
        <v>1699</v>
      </c>
      <c r="E7920" s="89">
        <v>0</v>
      </c>
      <c r="F7920" s="89">
        <v>0</v>
      </c>
      <c r="G7920" s="89">
        <v>0</v>
      </c>
      <c r="H7920" s="89">
        <v>0</v>
      </c>
      <c r="I7920" s="89">
        <v>0</v>
      </c>
      <c r="J7920" s="89">
        <v>0</v>
      </c>
      <c r="K7920" s="89">
        <v>0</v>
      </c>
      <c r="L7920" s="89">
        <v>1</v>
      </c>
      <c r="M7920" s="89">
        <v>5</v>
      </c>
      <c r="N7920" s="89">
        <v>0</v>
      </c>
      <c r="O7920" s="89">
        <v>0</v>
      </c>
      <c r="P7920" s="89">
        <v>938</v>
      </c>
      <c r="Q7920" s="89">
        <v>4417.83</v>
      </c>
      <c r="R7920" s="88">
        <f>VLOOKUP(P7920,NEW_TRAIN_TEST!$A$1:$M$980,13,0)</f>
        <v>4399</v>
      </c>
      <c r="S7920" s="88">
        <f>VLOOKUP(P7920,NEW_TRAIN_TEST!$A$1:$M$980,11,0)</f>
        <v>5300</v>
      </c>
      <c r="T7920" s="6">
        <f t="shared" si="246"/>
        <v>1</v>
      </c>
      <c r="U7920" s="6">
        <f t="shared" si="247"/>
        <v>1</v>
      </c>
    </row>
    <row r="7921" spans="1:21" x14ac:dyDescent="0.2">
      <c r="A7921" s="88">
        <v>7922</v>
      </c>
      <c r="B7921" s="88">
        <v>4</v>
      </c>
      <c r="C7921" s="88" t="s">
        <v>2130</v>
      </c>
      <c r="D7921" s="89" t="s">
        <v>1699</v>
      </c>
      <c r="E7921" s="89">
        <v>0</v>
      </c>
      <c r="F7921" s="89">
        <v>2</v>
      </c>
      <c r="G7921" s="89">
        <v>0</v>
      </c>
      <c r="H7921" s="89">
        <v>2</v>
      </c>
      <c r="I7921" s="89">
        <v>2</v>
      </c>
      <c r="J7921" s="89">
        <v>0</v>
      </c>
      <c r="K7921" s="89">
        <v>0</v>
      </c>
      <c r="L7921" s="89">
        <v>0</v>
      </c>
      <c r="M7921" s="89">
        <v>0</v>
      </c>
      <c r="N7921" s="89">
        <v>0</v>
      </c>
      <c r="O7921" s="89">
        <v>2</v>
      </c>
      <c r="P7921" s="89">
        <v>241</v>
      </c>
      <c r="Q7921" s="89">
        <v>4383</v>
      </c>
      <c r="R7921" s="88">
        <f>VLOOKUP(P7921,NEW_TRAIN_TEST!$A$1:$M$980,13,0)</f>
        <v>4383</v>
      </c>
      <c r="S7921" s="88">
        <f>VLOOKUP(P7921,NEW_TRAIN_TEST!$A$1:$M$980,11,0)</f>
        <v>5322</v>
      </c>
      <c r="T7921" s="6">
        <f t="shared" si="246"/>
        <v>0</v>
      </c>
      <c r="U7921" s="6">
        <f t="shared" si="247"/>
        <v>0</v>
      </c>
    </row>
    <row r="7922" spans="1:21" x14ac:dyDescent="0.2">
      <c r="A7922" s="88">
        <v>7923</v>
      </c>
      <c r="B7922" s="88">
        <v>4</v>
      </c>
      <c r="C7922" s="88" t="s">
        <v>2130</v>
      </c>
      <c r="D7922" s="89" t="s">
        <v>1699</v>
      </c>
      <c r="E7922" s="89">
        <v>0</v>
      </c>
      <c r="F7922" s="89">
        <v>3</v>
      </c>
      <c r="G7922" s="89">
        <v>0</v>
      </c>
      <c r="H7922" s="89">
        <v>0</v>
      </c>
      <c r="I7922" s="89">
        <v>1</v>
      </c>
      <c r="J7922" s="89">
        <v>0</v>
      </c>
      <c r="K7922" s="89">
        <v>0</v>
      </c>
      <c r="L7922" s="89">
        <v>1</v>
      </c>
      <c r="M7922" s="89">
        <v>0</v>
      </c>
      <c r="N7922" s="89">
        <v>0</v>
      </c>
      <c r="O7922" s="89">
        <v>0</v>
      </c>
      <c r="P7922" s="89">
        <v>241</v>
      </c>
      <c r="Q7922" s="89">
        <v>4385</v>
      </c>
      <c r="R7922" s="88">
        <f>VLOOKUP(P7922,NEW_TRAIN_TEST!$A$1:$M$980,13,0)</f>
        <v>4383</v>
      </c>
      <c r="S7922" s="88">
        <f>VLOOKUP(P7922,NEW_TRAIN_TEST!$A$1:$M$980,11,0)</f>
        <v>5322</v>
      </c>
      <c r="T7922" s="6">
        <f t="shared" si="246"/>
        <v>1</v>
      </c>
      <c r="U7922" s="6">
        <f t="shared" si="247"/>
        <v>0</v>
      </c>
    </row>
    <row r="7923" spans="1:21" x14ac:dyDescent="0.2">
      <c r="A7923" s="88">
        <v>7924</v>
      </c>
      <c r="B7923" s="88">
        <v>4</v>
      </c>
      <c r="C7923" s="88" t="s">
        <v>2130</v>
      </c>
      <c r="D7923" s="89" t="s">
        <v>1699</v>
      </c>
      <c r="E7923" s="89">
        <v>3</v>
      </c>
      <c r="F7923" s="89">
        <v>2</v>
      </c>
      <c r="G7923" s="89">
        <v>0</v>
      </c>
      <c r="H7923" s="89">
        <v>2</v>
      </c>
      <c r="I7923" s="89">
        <v>2</v>
      </c>
      <c r="J7923" s="89">
        <v>0</v>
      </c>
      <c r="K7923" s="89">
        <v>0</v>
      </c>
      <c r="L7923" s="89">
        <v>0</v>
      </c>
      <c r="M7923" s="89">
        <v>0</v>
      </c>
      <c r="N7923" s="89">
        <v>0</v>
      </c>
      <c r="O7923" s="89">
        <v>2</v>
      </c>
      <c r="P7923" s="89">
        <v>241</v>
      </c>
      <c r="Q7923" s="89">
        <v>4388</v>
      </c>
      <c r="R7923" s="88">
        <f>VLOOKUP(P7923,NEW_TRAIN_TEST!$A$1:$M$980,13,0)</f>
        <v>4383</v>
      </c>
      <c r="S7923" s="88">
        <f>VLOOKUP(P7923,NEW_TRAIN_TEST!$A$1:$M$980,11,0)</f>
        <v>5322</v>
      </c>
      <c r="T7923" s="6">
        <f t="shared" si="246"/>
        <v>0</v>
      </c>
      <c r="U7923" s="6">
        <f t="shared" si="247"/>
        <v>0</v>
      </c>
    </row>
    <row r="7924" spans="1:21" x14ac:dyDescent="0.2">
      <c r="A7924" s="88">
        <v>7925</v>
      </c>
      <c r="B7924" s="88">
        <v>4</v>
      </c>
      <c r="C7924" s="88" t="s">
        <v>2130</v>
      </c>
      <c r="D7924" s="89" t="s">
        <v>1699</v>
      </c>
      <c r="E7924" s="89">
        <v>0</v>
      </c>
      <c r="F7924" s="89">
        <v>1</v>
      </c>
      <c r="G7924" s="89">
        <v>0</v>
      </c>
      <c r="H7924" s="89">
        <v>0</v>
      </c>
      <c r="I7924" s="89">
        <v>2</v>
      </c>
      <c r="J7924" s="89">
        <v>0</v>
      </c>
      <c r="K7924" s="89">
        <v>0</v>
      </c>
      <c r="L7924" s="89">
        <v>0</v>
      </c>
      <c r="M7924" s="89">
        <v>0</v>
      </c>
      <c r="N7924" s="89">
        <v>0</v>
      </c>
      <c r="O7924" s="89">
        <v>2</v>
      </c>
      <c r="P7924" s="89">
        <v>383</v>
      </c>
      <c r="Q7924" s="89">
        <v>5595.5</v>
      </c>
      <c r="R7924" s="88">
        <f>VLOOKUP(P7924,NEW_TRAIN_TEST!$A$1:$M$980,13,0)</f>
        <v>5595.5</v>
      </c>
      <c r="S7924" s="88">
        <f>VLOOKUP(P7924,NEW_TRAIN_TEST!$A$1:$M$980,11,0)</f>
        <v>6779</v>
      </c>
      <c r="T7924" s="6">
        <f t="shared" si="246"/>
        <v>0</v>
      </c>
      <c r="U7924" s="6">
        <f t="shared" si="247"/>
        <v>0</v>
      </c>
    </row>
    <row r="7925" spans="1:21" x14ac:dyDescent="0.2">
      <c r="A7925" s="88">
        <v>7926</v>
      </c>
      <c r="B7925" s="88">
        <v>4</v>
      </c>
      <c r="C7925" s="88" t="s">
        <v>2130</v>
      </c>
      <c r="D7925" s="89" t="s">
        <v>1699</v>
      </c>
      <c r="E7925" s="89">
        <v>0</v>
      </c>
      <c r="F7925" s="89">
        <v>0</v>
      </c>
      <c r="G7925" s="89">
        <v>0</v>
      </c>
      <c r="H7925" s="89">
        <v>0</v>
      </c>
      <c r="I7925" s="89">
        <v>0</v>
      </c>
      <c r="J7925" s="89">
        <v>0</v>
      </c>
      <c r="K7925" s="89">
        <v>0</v>
      </c>
      <c r="L7925" s="89">
        <v>0</v>
      </c>
      <c r="M7925" s="89">
        <v>0</v>
      </c>
      <c r="N7925" s="89">
        <v>1</v>
      </c>
      <c r="O7925" s="89">
        <v>0</v>
      </c>
      <c r="P7925" s="89">
        <v>383</v>
      </c>
      <c r="Q7925" s="89">
        <v>5604.5</v>
      </c>
      <c r="R7925" s="88">
        <f>VLOOKUP(P7925,NEW_TRAIN_TEST!$A$1:$M$980,13,0)</f>
        <v>5595.5</v>
      </c>
      <c r="S7925" s="88">
        <f>VLOOKUP(P7925,NEW_TRAIN_TEST!$A$1:$M$980,11,0)</f>
        <v>6779</v>
      </c>
      <c r="T7925" s="6">
        <f t="shared" si="246"/>
        <v>0</v>
      </c>
      <c r="U7925" s="6">
        <f t="shared" si="247"/>
        <v>0</v>
      </c>
    </row>
    <row r="7926" spans="1:21" x14ac:dyDescent="0.2">
      <c r="A7926" s="88">
        <v>7927</v>
      </c>
      <c r="B7926" s="88">
        <v>4</v>
      </c>
      <c r="C7926" s="88" t="s">
        <v>2130</v>
      </c>
      <c r="D7926" s="89" t="s">
        <v>1699</v>
      </c>
      <c r="E7926" s="89">
        <v>0</v>
      </c>
      <c r="F7926" s="89">
        <v>2</v>
      </c>
      <c r="G7926" s="89">
        <v>0</v>
      </c>
      <c r="H7926" s="89">
        <v>2</v>
      </c>
      <c r="I7926" s="89">
        <v>2</v>
      </c>
      <c r="J7926" s="89">
        <v>0</v>
      </c>
      <c r="K7926" s="89">
        <v>0</v>
      </c>
      <c r="L7926" s="89">
        <v>0</v>
      </c>
      <c r="M7926" s="89">
        <v>0</v>
      </c>
      <c r="N7926" s="89">
        <v>0</v>
      </c>
      <c r="O7926" s="89">
        <v>2</v>
      </c>
      <c r="P7926" s="89">
        <v>238</v>
      </c>
      <c r="Q7926" s="89">
        <v>4223.5</v>
      </c>
      <c r="R7926" s="88">
        <f>VLOOKUP(P7926,NEW_TRAIN_TEST!$A$1:$M$980,13,0)</f>
        <v>4223.5</v>
      </c>
      <c r="S7926" s="88">
        <f>VLOOKUP(P7926,NEW_TRAIN_TEST!$A$1:$M$980,11,0)</f>
        <v>5175</v>
      </c>
      <c r="T7926" s="6">
        <f t="shared" si="246"/>
        <v>0</v>
      </c>
      <c r="U7926" s="6">
        <f t="shared" si="247"/>
        <v>0</v>
      </c>
    </row>
    <row r="7927" spans="1:21" x14ac:dyDescent="0.2">
      <c r="A7927" s="88">
        <v>7928</v>
      </c>
      <c r="B7927" s="88">
        <v>4</v>
      </c>
      <c r="C7927" s="88" t="s">
        <v>2130</v>
      </c>
      <c r="D7927" s="89" t="s">
        <v>1699</v>
      </c>
      <c r="E7927" s="89">
        <v>0</v>
      </c>
      <c r="F7927" s="89">
        <v>2</v>
      </c>
      <c r="G7927" s="89">
        <v>0</v>
      </c>
      <c r="H7927" s="89">
        <v>2</v>
      </c>
      <c r="I7927" s="89">
        <v>2</v>
      </c>
      <c r="J7927" s="89">
        <v>0</v>
      </c>
      <c r="K7927" s="89">
        <v>0</v>
      </c>
      <c r="L7927" s="89">
        <v>0</v>
      </c>
      <c r="M7927" s="89">
        <v>0</v>
      </c>
      <c r="N7927" s="89">
        <v>0</v>
      </c>
      <c r="O7927" s="89">
        <v>2</v>
      </c>
      <c r="P7927" s="89">
        <v>238</v>
      </c>
      <c r="Q7927" s="89">
        <v>4229</v>
      </c>
      <c r="R7927" s="88">
        <f>VLOOKUP(P7927,NEW_TRAIN_TEST!$A$1:$M$980,13,0)</f>
        <v>4223.5</v>
      </c>
      <c r="S7927" s="88">
        <f>VLOOKUP(P7927,NEW_TRAIN_TEST!$A$1:$M$980,11,0)</f>
        <v>5175</v>
      </c>
      <c r="T7927" s="6">
        <f t="shared" si="246"/>
        <v>0</v>
      </c>
      <c r="U7927" s="6">
        <f t="shared" si="247"/>
        <v>0</v>
      </c>
    </row>
    <row r="7928" spans="1:21" x14ac:dyDescent="0.2">
      <c r="A7928" s="88">
        <v>7929</v>
      </c>
      <c r="B7928" s="88">
        <v>4</v>
      </c>
      <c r="C7928" s="88" t="s">
        <v>2130</v>
      </c>
      <c r="D7928" s="89" t="s">
        <v>1699</v>
      </c>
      <c r="E7928" s="89">
        <v>0</v>
      </c>
      <c r="F7928" s="89">
        <v>4</v>
      </c>
      <c r="G7928" s="89">
        <v>0</v>
      </c>
      <c r="H7928" s="89">
        <v>2</v>
      </c>
      <c r="I7928" s="89">
        <v>1</v>
      </c>
      <c r="J7928" s="89">
        <v>0</v>
      </c>
      <c r="K7928" s="89">
        <v>1</v>
      </c>
      <c r="L7928" s="89">
        <v>0</v>
      </c>
      <c r="M7928" s="89">
        <v>10</v>
      </c>
      <c r="N7928" s="89">
        <v>0</v>
      </c>
      <c r="O7928" s="89">
        <v>0</v>
      </c>
      <c r="P7928" s="89">
        <v>238</v>
      </c>
      <c r="Q7928" s="89">
        <v>4229.33</v>
      </c>
      <c r="R7928" s="88">
        <f>VLOOKUP(P7928,NEW_TRAIN_TEST!$A$1:$M$980,13,0)</f>
        <v>4223.5</v>
      </c>
      <c r="S7928" s="88">
        <f>VLOOKUP(P7928,NEW_TRAIN_TEST!$A$1:$M$980,11,0)</f>
        <v>5175</v>
      </c>
      <c r="T7928" s="6">
        <f t="shared" si="246"/>
        <v>0</v>
      </c>
      <c r="U7928" s="6">
        <f t="shared" si="247"/>
        <v>1</v>
      </c>
    </row>
    <row r="7929" spans="1:21" x14ac:dyDescent="0.2">
      <c r="A7929" s="88">
        <v>7930</v>
      </c>
      <c r="B7929" s="88">
        <v>4</v>
      </c>
      <c r="C7929" s="88" t="s">
        <v>2130</v>
      </c>
      <c r="D7929" s="89" t="s">
        <v>1699</v>
      </c>
      <c r="E7929" s="89">
        <v>0</v>
      </c>
      <c r="F7929" s="89">
        <v>4</v>
      </c>
      <c r="G7929" s="89">
        <v>1</v>
      </c>
      <c r="H7929" s="89">
        <v>0</v>
      </c>
      <c r="I7929" s="89">
        <v>1</v>
      </c>
      <c r="J7929" s="89">
        <v>0</v>
      </c>
      <c r="K7929" s="89">
        <v>0</v>
      </c>
      <c r="L7929" s="89">
        <v>1</v>
      </c>
      <c r="M7929" s="89">
        <v>0</v>
      </c>
      <c r="N7929" s="89">
        <v>0</v>
      </c>
      <c r="O7929" s="89">
        <v>0</v>
      </c>
      <c r="P7929" s="89">
        <v>238</v>
      </c>
      <c r="Q7929" s="89">
        <v>4229.33</v>
      </c>
      <c r="R7929" s="88">
        <f>VLOOKUP(P7929,NEW_TRAIN_TEST!$A$1:$M$980,13,0)</f>
        <v>4223.5</v>
      </c>
      <c r="S7929" s="88">
        <f>VLOOKUP(P7929,NEW_TRAIN_TEST!$A$1:$M$980,11,0)</f>
        <v>5175</v>
      </c>
      <c r="T7929" s="6">
        <f t="shared" si="246"/>
        <v>1</v>
      </c>
      <c r="U7929" s="6">
        <f t="shared" si="247"/>
        <v>0</v>
      </c>
    </row>
    <row r="7930" spans="1:21" x14ac:dyDescent="0.2">
      <c r="A7930" s="88">
        <v>7931</v>
      </c>
      <c r="B7930" s="88">
        <v>4</v>
      </c>
      <c r="C7930" s="88" t="s">
        <v>2130</v>
      </c>
      <c r="D7930" s="89" t="s">
        <v>1699</v>
      </c>
      <c r="E7930" s="89">
        <v>0</v>
      </c>
      <c r="F7930" s="89">
        <v>2</v>
      </c>
      <c r="G7930" s="89">
        <v>0</v>
      </c>
      <c r="H7930" s="89">
        <v>2</v>
      </c>
      <c r="I7930" s="89">
        <v>2</v>
      </c>
      <c r="J7930" s="89">
        <v>0</v>
      </c>
      <c r="K7930" s="89">
        <v>0</v>
      </c>
      <c r="L7930" s="89">
        <v>0</v>
      </c>
      <c r="M7930" s="89">
        <v>0</v>
      </c>
      <c r="N7930" s="89">
        <v>0</v>
      </c>
      <c r="O7930" s="89">
        <v>2</v>
      </c>
      <c r="P7930" s="89">
        <v>238</v>
      </c>
      <c r="Q7930" s="89">
        <v>4232</v>
      </c>
      <c r="R7930" s="88">
        <f>VLOOKUP(P7930,NEW_TRAIN_TEST!$A$1:$M$980,13,0)</f>
        <v>4223.5</v>
      </c>
      <c r="S7930" s="88">
        <f>VLOOKUP(P7930,NEW_TRAIN_TEST!$A$1:$M$980,11,0)</f>
        <v>5175</v>
      </c>
      <c r="T7930" s="6">
        <f t="shared" si="246"/>
        <v>0</v>
      </c>
      <c r="U7930" s="6">
        <f t="shared" si="247"/>
        <v>0</v>
      </c>
    </row>
    <row r="7931" spans="1:21" x14ac:dyDescent="0.2">
      <c r="A7931" s="88">
        <v>7932</v>
      </c>
      <c r="B7931" s="88">
        <v>4</v>
      </c>
      <c r="C7931" s="88" t="s">
        <v>2130</v>
      </c>
      <c r="D7931" s="89" t="s">
        <v>1699</v>
      </c>
      <c r="E7931" s="89">
        <v>0</v>
      </c>
      <c r="F7931" s="89">
        <v>3</v>
      </c>
      <c r="G7931" s="89">
        <v>0</v>
      </c>
      <c r="H7931" s="89">
        <v>0</v>
      </c>
      <c r="I7931" s="89">
        <v>0</v>
      </c>
      <c r="J7931" s="89">
        <v>0</v>
      </c>
      <c r="K7931" s="89">
        <v>0</v>
      </c>
      <c r="L7931" s="89">
        <v>0</v>
      </c>
      <c r="M7931" s="89">
        <v>0</v>
      </c>
      <c r="N7931" s="89">
        <v>0</v>
      </c>
      <c r="O7931" s="89">
        <v>0</v>
      </c>
      <c r="P7931" s="89">
        <v>238</v>
      </c>
      <c r="Q7931" s="89">
        <v>4236</v>
      </c>
      <c r="R7931" s="88">
        <f>VLOOKUP(P7931,NEW_TRAIN_TEST!$A$1:$M$980,13,0)</f>
        <v>4223.5</v>
      </c>
      <c r="S7931" s="88">
        <f>VLOOKUP(P7931,NEW_TRAIN_TEST!$A$1:$M$980,11,0)</f>
        <v>5175</v>
      </c>
      <c r="T7931" s="6">
        <f t="shared" si="246"/>
        <v>0</v>
      </c>
      <c r="U7931" s="6">
        <f t="shared" si="247"/>
        <v>0</v>
      </c>
    </row>
    <row r="7932" spans="1:21" x14ac:dyDescent="0.2">
      <c r="A7932" s="88">
        <v>7933</v>
      </c>
      <c r="B7932" s="88">
        <v>4</v>
      </c>
      <c r="C7932" s="88" t="s">
        <v>2130</v>
      </c>
      <c r="D7932" s="89" t="s">
        <v>1699</v>
      </c>
      <c r="E7932" s="89">
        <v>0</v>
      </c>
      <c r="F7932" s="89">
        <v>5</v>
      </c>
      <c r="G7932" s="89">
        <v>0</v>
      </c>
      <c r="H7932" s="89">
        <v>0</v>
      </c>
      <c r="I7932" s="89">
        <v>0</v>
      </c>
      <c r="J7932" s="89">
        <v>0</v>
      </c>
      <c r="K7932" s="89">
        <v>0</v>
      </c>
      <c r="L7932" s="89">
        <v>0</v>
      </c>
      <c r="M7932" s="89">
        <v>0</v>
      </c>
      <c r="N7932" s="89">
        <v>0</v>
      </c>
      <c r="O7932" s="89">
        <v>0</v>
      </c>
      <c r="P7932" s="89">
        <v>238</v>
      </c>
      <c r="Q7932" s="89">
        <v>4236.5</v>
      </c>
      <c r="R7932" s="88">
        <f>VLOOKUP(P7932,NEW_TRAIN_TEST!$A$1:$M$980,13,0)</f>
        <v>4223.5</v>
      </c>
      <c r="S7932" s="88">
        <f>VLOOKUP(P7932,NEW_TRAIN_TEST!$A$1:$M$980,11,0)</f>
        <v>5175</v>
      </c>
      <c r="T7932" s="6">
        <f t="shared" si="246"/>
        <v>0</v>
      </c>
      <c r="U7932" s="6">
        <f t="shared" si="247"/>
        <v>0</v>
      </c>
    </row>
    <row r="7933" spans="1:21" x14ac:dyDescent="0.2">
      <c r="A7933" s="88">
        <v>7934</v>
      </c>
      <c r="B7933" s="88">
        <v>4</v>
      </c>
      <c r="C7933" s="88" t="s">
        <v>2130</v>
      </c>
      <c r="D7933" s="89" t="s">
        <v>1699</v>
      </c>
      <c r="E7933" s="89">
        <v>0</v>
      </c>
      <c r="F7933" s="89">
        <v>2</v>
      </c>
      <c r="G7933" s="89">
        <v>0</v>
      </c>
      <c r="H7933" s="89">
        <v>0</v>
      </c>
      <c r="I7933" s="89">
        <v>2</v>
      </c>
      <c r="J7933" s="89">
        <v>0</v>
      </c>
      <c r="K7933" s="89">
        <v>0</v>
      </c>
      <c r="L7933" s="89">
        <v>0</v>
      </c>
      <c r="M7933" s="89">
        <v>0</v>
      </c>
      <c r="N7933" s="89">
        <v>0</v>
      </c>
      <c r="O7933" s="89">
        <v>2</v>
      </c>
      <c r="P7933" s="89">
        <v>238</v>
      </c>
      <c r="Q7933" s="89">
        <v>4239.5</v>
      </c>
      <c r="R7933" s="88">
        <f>VLOOKUP(P7933,NEW_TRAIN_TEST!$A$1:$M$980,13,0)</f>
        <v>4223.5</v>
      </c>
      <c r="S7933" s="88">
        <f>VLOOKUP(P7933,NEW_TRAIN_TEST!$A$1:$M$980,11,0)</f>
        <v>5175</v>
      </c>
      <c r="T7933" s="6">
        <f t="shared" si="246"/>
        <v>0</v>
      </c>
      <c r="U7933" s="6">
        <f t="shared" si="247"/>
        <v>0</v>
      </c>
    </row>
    <row r="7934" spans="1:21" x14ac:dyDescent="0.2">
      <c r="A7934" s="88">
        <v>7935</v>
      </c>
      <c r="B7934" s="88">
        <v>4</v>
      </c>
      <c r="C7934" s="88" t="s">
        <v>2130</v>
      </c>
      <c r="D7934" s="89" t="s">
        <v>1699</v>
      </c>
      <c r="E7934" s="89">
        <v>0</v>
      </c>
      <c r="F7934" s="89">
        <v>2</v>
      </c>
      <c r="G7934" s="89">
        <v>2</v>
      </c>
      <c r="H7934" s="89">
        <v>2</v>
      </c>
      <c r="I7934" s="89">
        <v>2</v>
      </c>
      <c r="J7934" s="89">
        <v>0</v>
      </c>
      <c r="K7934" s="89">
        <v>0</v>
      </c>
      <c r="L7934" s="89">
        <v>0</v>
      </c>
      <c r="M7934" s="89">
        <v>10</v>
      </c>
      <c r="N7934" s="89">
        <v>0</v>
      </c>
      <c r="O7934" s="89">
        <v>2</v>
      </c>
      <c r="P7934" s="89">
        <v>238</v>
      </c>
      <c r="Q7934" s="89">
        <v>4242.5</v>
      </c>
      <c r="R7934" s="88">
        <f>VLOOKUP(P7934,NEW_TRAIN_TEST!$A$1:$M$980,13,0)</f>
        <v>4223.5</v>
      </c>
      <c r="S7934" s="88">
        <f>VLOOKUP(P7934,NEW_TRAIN_TEST!$A$1:$M$980,11,0)</f>
        <v>5175</v>
      </c>
      <c r="T7934" s="6">
        <f t="shared" si="246"/>
        <v>0</v>
      </c>
      <c r="U7934" s="6">
        <f t="shared" si="247"/>
        <v>1</v>
      </c>
    </row>
    <row r="7935" spans="1:21" x14ac:dyDescent="0.2">
      <c r="A7935" s="88">
        <v>7936</v>
      </c>
      <c r="B7935" s="88">
        <v>4</v>
      </c>
      <c r="C7935" s="88" t="s">
        <v>2130</v>
      </c>
      <c r="D7935" s="89" t="s">
        <v>1699</v>
      </c>
      <c r="E7935" s="89">
        <v>0</v>
      </c>
      <c r="F7935" s="89">
        <v>2</v>
      </c>
      <c r="G7935" s="89">
        <v>0</v>
      </c>
      <c r="H7935" s="89">
        <v>2</v>
      </c>
      <c r="I7935" s="89">
        <v>2</v>
      </c>
      <c r="J7935" s="89">
        <v>0</v>
      </c>
      <c r="K7935" s="89">
        <v>0</v>
      </c>
      <c r="L7935" s="89">
        <v>0</v>
      </c>
      <c r="M7935" s="89">
        <v>0</v>
      </c>
      <c r="N7935" s="89">
        <v>0</v>
      </c>
      <c r="O7935" s="89">
        <v>2</v>
      </c>
      <c r="P7935" s="89">
        <v>238</v>
      </c>
      <c r="Q7935" s="89">
        <v>4243</v>
      </c>
      <c r="R7935" s="88">
        <f>VLOOKUP(P7935,NEW_TRAIN_TEST!$A$1:$M$980,13,0)</f>
        <v>4223.5</v>
      </c>
      <c r="S7935" s="88">
        <f>VLOOKUP(P7935,NEW_TRAIN_TEST!$A$1:$M$980,11,0)</f>
        <v>5175</v>
      </c>
      <c r="T7935" s="6">
        <f t="shared" si="246"/>
        <v>0</v>
      </c>
      <c r="U7935" s="6">
        <f t="shared" si="247"/>
        <v>0</v>
      </c>
    </row>
    <row r="7936" spans="1:21" x14ac:dyDescent="0.2">
      <c r="A7936" s="88">
        <v>7937</v>
      </c>
      <c r="B7936" s="88">
        <v>4</v>
      </c>
      <c r="C7936" s="88" t="s">
        <v>2130</v>
      </c>
      <c r="D7936" s="89" t="s">
        <v>1699</v>
      </c>
      <c r="E7936" s="89">
        <v>0</v>
      </c>
      <c r="F7936" s="89">
        <v>6</v>
      </c>
      <c r="G7936" s="89">
        <v>2</v>
      </c>
      <c r="H7936" s="89">
        <v>0</v>
      </c>
      <c r="I7936" s="89">
        <v>0</v>
      </c>
      <c r="J7936" s="89">
        <v>0</v>
      </c>
      <c r="K7936" s="89">
        <v>0</v>
      </c>
      <c r="L7936" s="89">
        <v>0</v>
      </c>
      <c r="M7936" s="89">
        <v>0</v>
      </c>
      <c r="N7936" s="89">
        <v>0</v>
      </c>
      <c r="O7936" s="89">
        <v>0</v>
      </c>
      <c r="P7936" s="89">
        <v>238</v>
      </c>
      <c r="Q7936" s="89">
        <v>4243.17</v>
      </c>
      <c r="R7936" s="88">
        <f>VLOOKUP(P7936,NEW_TRAIN_TEST!$A$1:$M$980,13,0)</f>
        <v>4223.5</v>
      </c>
      <c r="S7936" s="88">
        <f>VLOOKUP(P7936,NEW_TRAIN_TEST!$A$1:$M$980,11,0)</f>
        <v>5175</v>
      </c>
      <c r="T7936" s="6">
        <f t="shared" si="246"/>
        <v>0</v>
      </c>
      <c r="U7936" s="6">
        <f t="shared" si="247"/>
        <v>0</v>
      </c>
    </row>
    <row r="7937" spans="1:21" x14ac:dyDescent="0.2">
      <c r="A7937" s="88">
        <v>7938</v>
      </c>
      <c r="B7937" s="88">
        <v>4</v>
      </c>
      <c r="C7937" s="88" t="s">
        <v>2130</v>
      </c>
      <c r="D7937" s="89" t="s">
        <v>1699</v>
      </c>
      <c r="E7937" s="89">
        <v>0</v>
      </c>
      <c r="F7937" s="89">
        <v>2</v>
      </c>
      <c r="G7937" s="89">
        <v>1</v>
      </c>
      <c r="H7937" s="89">
        <v>2</v>
      </c>
      <c r="I7937" s="89">
        <v>2</v>
      </c>
      <c r="J7937" s="89">
        <v>0</v>
      </c>
      <c r="K7937" s="89">
        <v>0</v>
      </c>
      <c r="L7937" s="89">
        <v>0</v>
      </c>
      <c r="M7937" s="89">
        <v>0</v>
      </c>
      <c r="N7937" s="89">
        <v>0</v>
      </c>
      <c r="O7937" s="89">
        <v>2</v>
      </c>
      <c r="P7937" s="89">
        <v>238</v>
      </c>
      <c r="Q7937" s="89">
        <v>4248.5</v>
      </c>
      <c r="R7937" s="88">
        <f>VLOOKUP(P7937,NEW_TRAIN_TEST!$A$1:$M$980,13,0)</f>
        <v>4223.5</v>
      </c>
      <c r="S7937" s="88">
        <f>VLOOKUP(P7937,NEW_TRAIN_TEST!$A$1:$M$980,11,0)</f>
        <v>5175</v>
      </c>
      <c r="T7937" s="6">
        <f t="shared" si="246"/>
        <v>0</v>
      </c>
      <c r="U7937" s="6">
        <f t="shared" si="247"/>
        <v>0</v>
      </c>
    </row>
    <row r="7938" spans="1:21" x14ac:dyDescent="0.2">
      <c r="A7938" s="88">
        <v>7939</v>
      </c>
      <c r="B7938" s="88">
        <v>4</v>
      </c>
      <c r="C7938" s="88" t="s">
        <v>2130</v>
      </c>
      <c r="D7938" s="89" t="s">
        <v>1699</v>
      </c>
      <c r="E7938" s="89">
        <v>0</v>
      </c>
      <c r="F7938" s="89">
        <v>3</v>
      </c>
      <c r="G7938" s="89">
        <v>1</v>
      </c>
      <c r="H7938" s="89">
        <v>0</v>
      </c>
      <c r="I7938" s="89">
        <v>2</v>
      </c>
      <c r="J7938" s="89">
        <v>0</v>
      </c>
      <c r="K7938" s="89">
        <v>0</v>
      </c>
      <c r="L7938" s="89">
        <v>0</v>
      </c>
      <c r="M7938" s="89">
        <v>10</v>
      </c>
      <c r="N7938" s="89">
        <v>0</v>
      </c>
      <c r="O7938" s="89">
        <v>2</v>
      </c>
      <c r="P7938" s="89">
        <v>238</v>
      </c>
      <c r="Q7938" s="89">
        <v>4250</v>
      </c>
      <c r="R7938" s="88">
        <f>VLOOKUP(P7938,NEW_TRAIN_TEST!$A$1:$M$980,13,0)</f>
        <v>4223.5</v>
      </c>
      <c r="S7938" s="88">
        <f>VLOOKUP(P7938,NEW_TRAIN_TEST!$A$1:$M$980,11,0)</f>
        <v>5175</v>
      </c>
      <c r="T7938" s="6">
        <f t="shared" si="246"/>
        <v>0</v>
      </c>
      <c r="U7938" s="6">
        <f t="shared" si="247"/>
        <v>1</v>
      </c>
    </row>
    <row r="7939" spans="1:21" x14ac:dyDescent="0.2">
      <c r="A7939" s="88">
        <v>7940</v>
      </c>
      <c r="B7939" s="88">
        <v>4</v>
      </c>
      <c r="C7939" s="88" t="s">
        <v>2130</v>
      </c>
      <c r="D7939" s="89" t="s">
        <v>1699</v>
      </c>
      <c r="E7939" s="89">
        <v>5</v>
      </c>
      <c r="F7939" s="89">
        <v>5</v>
      </c>
      <c r="G7939" s="89">
        <v>5</v>
      </c>
      <c r="H7939" s="89">
        <v>2</v>
      </c>
      <c r="I7939" s="89">
        <v>2</v>
      </c>
      <c r="J7939" s="89">
        <v>0</v>
      </c>
      <c r="K7939" s="89">
        <v>0</v>
      </c>
      <c r="L7939" s="89">
        <v>1</v>
      </c>
      <c r="M7939" s="89">
        <v>0</v>
      </c>
      <c r="N7939" s="89">
        <v>0</v>
      </c>
      <c r="O7939" s="89">
        <v>2</v>
      </c>
      <c r="P7939" s="89">
        <v>238</v>
      </c>
      <c r="Q7939" s="89">
        <v>4251.25</v>
      </c>
      <c r="R7939" s="88">
        <f>VLOOKUP(P7939,NEW_TRAIN_TEST!$A$1:$M$980,13,0)</f>
        <v>4223.5</v>
      </c>
      <c r="S7939" s="88">
        <f>VLOOKUP(P7939,NEW_TRAIN_TEST!$A$1:$M$980,11,0)</f>
        <v>5175</v>
      </c>
      <c r="T7939" s="6">
        <f t="shared" ref="T7939:T8002" si="248">IF(L7939&gt;0,1,0)</f>
        <v>1</v>
      </c>
      <c r="U7939" s="6">
        <f t="shared" ref="U7939:U8002" si="249">IF(M7939&gt;0,1,0)</f>
        <v>0</v>
      </c>
    </row>
    <row r="7940" spans="1:21" x14ac:dyDescent="0.2">
      <c r="A7940" s="88">
        <v>7941</v>
      </c>
      <c r="B7940" s="88">
        <v>4</v>
      </c>
      <c r="C7940" s="88" t="s">
        <v>2130</v>
      </c>
      <c r="D7940" s="89" t="s">
        <v>1699</v>
      </c>
      <c r="E7940" s="89">
        <v>0</v>
      </c>
      <c r="F7940" s="89">
        <v>6</v>
      </c>
      <c r="G7940" s="89">
        <v>0</v>
      </c>
      <c r="H7940" s="89">
        <v>2</v>
      </c>
      <c r="I7940" s="89">
        <v>2</v>
      </c>
      <c r="J7940" s="89">
        <v>2</v>
      </c>
      <c r="K7940" s="89">
        <v>0</v>
      </c>
      <c r="L7940" s="89">
        <v>0</v>
      </c>
      <c r="M7940" s="89">
        <v>0</v>
      </c>
      <c r="N7940" s="89">
        <v>0</v>
      </c>
      <c r="O7940" s="89">
        <v>2</v>
      </c>
      <c r="P7940" s="89">
        <v>233</v>
      </c>
      <c r="Q7940" s="89">
        <v>4309</v>
      </c>
      <c r="R7940" s="88">
        <f>VLOOKUP(P7940,NEW_TRAIN_TEST!$A$1:$M$980,13,0)</f>
        <v>4309</v>
      </c>
      <c r="S7940" s="88">
        <f>VLOOKUP(P7940,NEW_TRAIN_TEST!$A$1:$M$980,11,0)</f>
        <v>5278</v>
      </c>
      <c r="T7940" s="6">
        <f t="shared" si="248"/>
        <v>0</v>
      </c>
      <c r="U7940" s="6">
        <f t="shared" si="249"/>
        <v>0</v>
      </c>
    </row>
    <row r="7941" spans="1:21" x14ac:dyDescent="0.2">
      <c r="A7941" s="88">
        <v>7942</v>
      </c>
      <c r="B7941" s="88">
        <v>4</v>
      </c>
      <c r="C7941" s="88" t="s">
        <v>2130</v>
      </c>
      <c r="D7941" s="89" t="s">
        <v>1699</v>
      </c>
      <c r="E7941" s="89">
        <v>0</v>
      </c>
      <c r="F7941" s="89">
        <v>7</v>
      </c>
      <c r="G7941" s="89">
        <v>0</v>
      </c>
      <c r="H7941" s="89">
        <v>0</v>
      </c>
      <c r="I7941" s="89">
        <v>2</v>
      </c>
      <c r="J7941" s="89">
        <v>0</v>
      </c>
      <c r="K7941" s="89">
        <v>0</v>
      </c>
      <c r="L7941" s="89">
        <v>0</v>
      </c>
      <c r="M7941" s="89">
        <v>0</v>
      </c>
      <c r="N7941" s="89">
        <v>0</v>
      </c>
      <c r="O7941" s="89">
        <v>2</v>
      </c>
      <c r="P7941" s="89">
        <v>233</v>
      </c>
      <c r="Q7941" s="89">
        <v>4309.75</v>
      </c>
      <c r="R7941" s="88">
        <f>VLOOKUP(P7941,NEW_TRAIN_TEST!$A$1:$M$980,13,0)</f>
        <v>4309</v>
      </c>
      <c r="S7941" s="88">
        <f>VLOOKUP(P7941,NEW_TRAIN_TEST!$A$1:$M$980,11,0)</f>
        <v>5278</v>
      </c>
      <c r="T7941" s="6">
        <f t="shared" si="248"/>
        <v>0</v>
      </c>
      <c r="U7941" s="6">
        <f t="shared" si="249"/>
        <v>0</v>
      </c>
    </row>
    <row r="7942" spans="1:21" x14ac:dyDescent="0.2">
      <c r="A7942" s="88">
        <v>7943</v>
      </c>
      <c r="B7942" s="88">
        <v>4</v>
      </c>
      <c r="C7942" s="88" t="s">
        <v>2130</v>
      </c>
      <c r="D7942" s="89" t="s">
        <v>1699</v>
      </c>
      <c r="E7942" s="89">
        <v>3</v>
      </c>
      <c r="F7942" s="89">
        <v>2</v>
      </c>
      <c r="G7942" s="89">
        <v>0</v>
      </c>
      <c r="H7942" s="89">
        <v>0</v>
      </c>
      <c r="I7942" s="89">
        <v>2</v>
      </c>
      <c r="J7942" s="89">
        <v>0</v>
      </c>
      <c r="K7942" s="89">
        <v>0</v>
      </c>
      <c r="L7942" s="89">
        <v>1</v>
      </c>
      <c r="M7942" s="89">
        <v>0</v>
      </c>
      <c r="N7942" s="89">
        <v>0</v>
      </c>
      <c r="O7942" s="89">
        <v>2</v>
      </c>
      <c r="P7942" s="89">
        <v>233</v>
      </c>
      <c r="Q7942" s="89">
        <v>4326.25</v>
      </c>
      <c r="R7942" s="88">
        <f>VLOOKUP(P7942,NEW_TRAIN_TEST!$A$1:$M$980,13,0)</f>
        <v>4309</v>
      </c>
      <c r="S7942" s="88">
        <f>VLOOKUP(P7942,NEW_TRAIN_TEST!$A$1:$M$980,11,0)</f>
        <v>5278</v>
      </c>
      <c r="T7942" s="6">
        <f t="shared" si="248"/>
        <v>1</v>
      </c>
      <c r="U7942" s="6">
        <f t="shared" si="249"/>
        <v>0</v>
      </c>
    </row>
    <row r="7943" spans="1:21" x14ac:dyDescent="0.2">
      <c r="A7943" s="88">
        <v>7944</v>
      </c>
      <c r="B7943" s="88">
        <v>4</v>
      </c>
      <c r="C7943" s="88" t="s">
        <v>2130</v>
      </c>
      <c r="D7943" s="89" t="s">
        <v>1699</v>
      </c>
      <c r="E7943" s="89">
        <v>11</v>
      </c>
      <c r="F7943" s="89">
        <v>1</v>
      </c>
      <c r="G7943" s="89">
        <v>0</v>
      </c>
      <c r="H7943" s="89">
        <v>0</v>
      </c>
      <c r="I7943" s="89">
        <v>2</v>
      </c>
      <c r="J7943" s="89">
        <v>0</v>
      </c>
      <c r="K7943" s="89">
        <v>0</v>
      </c>
      <c r="L7943" s="89">
        <v>0</v>
      </c>
      <c r="M7943" s="89">
        <v>20</v>
      </c>
      <c r="N7943" s="89">
        <v>0</v>
      </c>
      <c r="O7943" s="89">
        <v>2</v>
      </c>
      <c r="P7943" s="89">
        <v>840</v>
      </c>
      <c r="Q7943" s="89">
        <v>7149.5</v>
      </c>
      <c r="R7943" s="88">
        <f>VLOOKUP(P7943,NEW_TRAIN_TEST!$A$1:$M$980,13,0)</f>
        <v>5853.5</v>
      </c>
      <c r="S7943" s="88">
        <f>VLOOKUP(P7943,NEW_TRAIN_TEST!$A$1:$M$980,11,0)</f>
        <v>7619</v>
      </c>
      <c r="T7943" s="6">
        <f t="shared" si="248"/>
        <v>0</v>
      </c>
      <c r="U7943" s="6">
        <f t="shared" si="249"/>
        <v>1</v>
      </c>
    </row>
    <row r="7944" spans="1:21" x14ac:dyDescent="0.2">
      <c r="A7944" s="88">
        <v>7945</v>
      </c>
      <c r="B7944" s="88">
        <v>4</v>
      </c>
      <c r="C7944" s="88" t="s">
        <v>2130</v>
      </c>
      <c r="D7944" s="89" t="s">
        <v>1699</v>
      </c>
      <c r="E7944" s="89">
        <v>4</v>
      </c>
      <c r="F7944" s="89">
        <v>0</v>
      </c>
      <c r="G7944" s="89">
        <v>0</v>
      </c>
      <c r="H7944" s="89">
        <v>0</v>
      </c>
      <c r="I7944" s="89">
        <v>0</v>
      </c>
      <c r="J7944" s="89">
        <v>0</v>
      </c>
      <c r="K7944" s="89">
        <v>0</v>
      </c>
      <c r="L7944" s="89">
        <v>0</v>
      </c>
      <c r="M7944" s="89">
        <v>0</v>
      </c>
      <c r="N7944" s="89">
        <v>0</v>
      </c>
      <c r="O7944" s="89">
        <v>0</v>
      </c>
      <c r="P7944" s="89">
        <v>931</v>
      </c>
      <c r="Q7944" s="89">
        <v>4246</v>
      </c>
      <c r="R7944" s="88">
        <f>VLOOKUP(P7944,NEW_TRAIN_TEST!$A$1:$M$980,13,0)</f>
        <v>4063</v>
      </c>
      <c r="S7944" s="88">
        <f>VLOOKUP(P7944,NEW_TRAIN_TEST!$A$1:$M$980,11,0)</f>
        <v>4971</v>
      </c>
      <c r="T7944" s="6">
        <f t="shared" si="248"/>
        <v>0</v>
      </c>
      <c r="U7944" s="6">
        <f t="shared" si="249"/>
        <v>0</v>
      </c>
    </row>
    <row r="7945" spans="1:21" x14ac:dyDescent="0.2">
      <c r="A7945" s="88">
        <v>7946</v>
      </c>
      <c r="B7945" s="88">
        <v>4</v>
      </c>
      <c r="C7945" s="88" t="s">
        <v>2130</v>
      </c>
      <c r="D7945" s="89" t="s">
        <v>1699</v>
      </c>
      <c r="E7945" s="89">
        <v>0</v>
      </c>
      <c r="F7945" s="89">
        <v>2</v>
      </c>
      <c r="G7945" s="89">
        <v>0</v>
      </c>
      <c r="H7945" s="89">
        <v>2</v>
      </c>
      <c r="I7945" s="89">
        <v>2</v>
      </c>
      <c r="J7945" s="89">
        <v>0</v>
      </c>
      <c r="K7945" s="89">
        <v>0</v>
      </c>
      <c r="L7945" s="89">
        <v>0</v>
      </c>
      <c r="M7945" s="89">
        <v>0</v>
      </c>
      <c r="N7945" s="89">
        <v>0</v>
      </c>
      <c r="O7945" s="89">
        <v>2</v>
      </c>
      <c r="P7945" s="89">
        <v>235</v>
      </c>
      <c r="Q7945" s="89">
        <v>4004.5</v>
      </c>
      <c r="R7945" s="88">
        <f>VLOOKUP(P7945,NEW_TRAIN_TEST!$A$1:$M$980,13,0)</f>
        <v>4004.5</v>
      </c>
      <c r="S7945" s="88">
        <f>VLOOKUP(P7945,NEW_TRAIN_TEST!$A$1:$M$980,11,0)</f>
        <v>4982</v>
      </c>
      <c r="T7945" s="6">
        <f t="shared" si="248"/>
        <v>0</v>
      </c>
      <c r="U7945" s="6">
        <f t="shared" si="249"/>
        <v>0</v>
      </c>
    </row>
    <row r="7946" spans="1:21" x14ac:dyDescent="0.2">
      <c r="A7946" s="88">
        <v>7947</v>
      </c>
      <c r="B7946" s="88">
        <v>4</v>
      </c>
      <c r="C7946" s="88" t="s">
        <v>2130</v>
      </c>
      <c r="D7946" s="89" t="s">
        <v>1699</v>
      </c>
      <c r="E7946" s="89">
        <v>0</v>
      </c>
      <c r="F7946" s="89">
        <v>2</v>
      </c>
      <c r="G7946" s="89">
        <v>0</v>
      </c>
      <c r="H7946" s="89">
        <v>2</v>
      </c>
      <c r="I7946" s="89">
        <v>2</v>
      </c>
      <c r="J7946" s="89">
        <v>0</v>
      </c>
      <c r="K7946" s="89">
        <v>0</v>
      </c>
      <c r="L7946" s="89">
        <v>0</v>
      </c>
      <c r="M7946" s="89">
        <v>0</v>
      </c>
      <c r="N7946" s="89">
        <v>0</v>
      </c>
      <c r="O7946" s="89">
        <v>2</v>
      </c>
      <c r="P7946" s="89">
        <v>235</v>
      </c>
      <c r="Q7946" s="89">
        <v>4011.5</v>
      </c>
      <c r="R7946" s="88">
        <f>VLOOKUP(P7946,NEW_TRAIN_TEST!$A$1:$M$980,13,0)</f>
        <v>4004.5</v>
      </c>
      <c r="S7946" s="88">
        <f>VLOOKUP(P7946,NEW_TRAIN_TEST!$A$1:$M$980,11,0)</f>
        <v>4982</v>
      </c>
      <c r="T7946" s="6">
        <f t="shared" si="248"/>
        <v>0</v>
      </c>
      <c r="U7946" s="6">
        <f t="shared" si="249"/>
        <v>0</v>
      </c>
    </row>
    <row r="7947" spans="1:21" x14ac:dyDescent="0.2">
      <c r="A7947" s="88">
        <v>7948</v>
      </c>
      <c r="B7947" s="88">
        <v>4</v>
      </c>
      <c r="C7947" s="88" t="s">
        <v>2130</v>
      </c>
      <c r="D7947" s="89" t="s">
        <v>1699</v>
      </c>
      <c r="E7947" s="89">
        <v>0</v>
      </c>
      <c r="F7947" s="89">
        <v>3</v>
      </c>
      <c r="G7947" s="89">
        <v>0</v>
      </c>
      <c r="H7947" s="89">
        <v>0</v>
      </c>
      <c r="I7947" s="89">
        <v>2</v>
      </c>
      <c r="J7947" s="89">
        <v>0</v>
      </c>
      <c r="K7947" s="89">
        <v>0</v>
      </c>
      <c r="L7947" s="89">
        <v>0</v>
      </c>
      <c r="M7947" s="89">
        <v>0</v>
      </c>
      <c r="N7947" s="89">
        <v>0</v>
      </c>
      <c r="O7947" s="89">
        <v>2</v>
      </c>
      <c r="P7947" s="89">
        <v>235</v>
      </c>
      <c r="Q7947" s="89">
        <v>4012</v>
      </c>
      <c r="R7947" s="88">
        <f>VLOOKUP(P7947,NEW_TRAIN_TEST!$A$1:$M$980,13,0)</f>
        <v>4004.5</v>
      </c>
      <c r="S7947" s="88">
        <f>VLOOKUP(P7947,NEW_TRAIN_TEST!$A$1:$M$980,11,0)</f>
        <v>4982</v>
      </c>
      <c r="T7947" s="6">
        <f t="shared" si="248"/>
        <v>0</v>
      </c>
      <c r="U7947" s="6">
        <f t="shared" si="249"/>
        <v>0</v>
      </c>
    </row>
    <row r="7948" spans="1:21" x14ac:dyDescent="0.2">
      <c r="A7948" s="88">
        <v>7949</v>
      </c>
      <c r="B7948" s="88">
        <v>4</v>
      </c>
      <c r="C7948" s="88" t="s">
        <v>2130</v>
      </c>
      <c r="D7948" s="89" t="s">
        <v>1699</v>
      </c>
      <c r="E7948" s="89">
        <v>0</v>
      </c>
      <c r="F7948" s="89">
        <v>3</v>
      </c>
      <c r="G7948" s="89">
        <v>0</v>
      </c>
      <c r="H7948" s="89">
        <v>0</v>
      </c>
      <c r="I7948" s="89">
        <v>0</v>
      </c>
      <c r="J7948" s="89">
        <v>0</v>
      </c>
      <c r="K7948" s="89">
        <v>0</v>
      </c>
      <c r="L7948" s="89">
        <v>0</v>
      </c>
      <c r="M7948" s="89">
        <v>0</v>
      </c>
      <c r="N7948" s="89">
        <v>0</v>
      </c>
      <c r="O7948" s="89">
        <v>0</v>
      </c>
      <c r="P7948" s="89">
        <v>235</v>
      </c>
      <c r="Q7948" s="89">
        <v>4013</v>
      </c>
      <c r="R7948" s="88">
        <f>VLOOKUP(P7948,NEW_TRAIN_TEST!$A$1:$M$980,13,0)</f>
        <v>4004.5</v>
      </c>
      <c r="S7948" s="88">
        <f>VLOOKUP(P7948,NEW_TRAIN_TEST!$A$1:$M$980,11,0)</f>
        <v>4982</v>
      </c>
      <c r="T7948" s="6">
        <f t="shared" si="248"/>
        <v>0</v>
      </c>
      <c r="U7948" s="6">
        <f t="shared" si="249"/>
        <v>0</v>
      </c>
    </row>
    <row r="7949" spans="1:21" x14ac:dyDescent="0.2">
      <c r="A7949" s="88">
        <v>7950</v>
      </c>
      <c r="B7949" s="88">
        <v>4</v>
      </c>
      <c r="C7949" s="88" t="s">
        <v>2130</v>
      </c>
      <c r="D7949" s="89" t="s">
        <v>1699</v>
      </c>
      <c r="E7949" s="89">
        <v>0</v>
      </c>
      <c r="F7949" s="89">
        <v>5</v>
      </c>
      <c r="G7949" s="89">
        <v>0</v>
      </c>
      <c r="H7949" s="89">
        <v>0</v>
      </c>
      <c r="I7949" s="89">
        <v>2</v>
      </c>
      <c r="J7949" s="89">
        <v>0</v>
      </c>
      <c r="K7949" s="89">
        <v>0</v>
      </c>
      <c r="L7949" s="89">
        <v>0</v>
      </c>
      <c r="M7949" s="89">
        <v>9</v>
      </c>
      <c r="N7949" s="89">
        <v>0</v>
      </c>
      <c r="O7949" s="89">
        <v>2</v>
      </c>
      <c r="P7949" s="89">
        <v>235</v>
      </c>
      <c r="Q7949" s="89">
        <v>4022.67</v>
      </c>
      <c r="R7949" s="88">
        <f>VLOOKUP(P7949,NEW_TRAIN_TEST!$A$1:$M$980,13,0)</f>
        <v>4004.5</v>
      </c>
      <c r="S7949" s="88">
        <f>VLOOKUP(P7949,NEW_TRAIN_TEST!$A$1:$M$980,11,0)</f>
        <v>4982</v>
      </c>
      <c r="T7949" s="6">
        <f t="shared" si="248"/>
        <v>0</v>
      </c>
      <c r="U7949" s="6">
        <f t="shared" si="249"/>
        <v>1</v>
      </c>
    </row>
    <row r="7950" spans="1:21" x14ac:dyDescent="0.2">
      <c r="A7950" s="88">
        <v>7951</v>
      </c>
      <c r="B7950" s="88">
        <v>4</v>
      </c>
      <c r="C7950" s="88" t="s">
        <v>2130</v>
      </c>
      <c r="D7950" s="89" t="s">
        <v>1699</v>
      </c>
      <c r="E7950" s="89">
        <v>0</v>
      </c>
      <c r="F7950" s="89">
        <v>3</v>
      </c>
      <c r="G7950" s="89">
        <v>1</v>
      </c>
      <c r="H7950" s="89">
        <v>2</v>
      </c>
      <c r="I7950" s="89">
        <v>2</v>
      </c>
      <c r="J7950" s="89">
        <v>0</v>
      </c>
      <c r="K7950" s="89">
        <v>0</v>
      </c>
      <c r="L7950" s="89">
        <v>1</v>
      </c>
      <c r="M7950" s="89">
        <v>0</v>
      </c>
      <c r="N7950" s="89">
        <v>0</v>
      </c>
      <c r="O7950" s="89">
        <v>2</v>
      </c>
      <c r="P7950" s="89">
        <v>235</v>
      </c>
      <c r="Q7950" s="89">
        <v>4024.5</v>
      </c>
      <c r="R7950" s="88">
        <f>VLOOKUP(P7950,NEW_TRAIN_TEST!$A$1:$M$980,13,0)</f>
        <v>4004.5</v>
      </c>
      <c r="S7950" s="88">
        <f>VLOOKUP(P7950,NEW_TRAIN_TEST!$A$1:$M$980,11,0)</f>
        <v>4982</v>
      </c>
      <c r="T7950" s="6">
        <f t="shared" si="248"/>
        <v>1</v>
      </c>
      <c r="U7950" s="6">
        <f t="shared" si="249"/>
        <v>0</v>
      </c>
    </row>
    <row r="7951" spans="1:21" x14ac:dyDescent="0.2">
      <c r="A7951" s="88">
        <v>7952</v>
      </c>
      <c r="B7951" s="88">
        <v>4</v>
      </c>
      <c r="C7951" s="88" t="s">
        <v>2130</v>
      </c>
      <c r="D7951" s="89" t="s">
        <v>1699</v>
      </c>
      <c r="E7951" s="89">
        <v>0</v>
      </c>
      <c r="F7951" s="89">
        <v>2</v>
      </c>
      <c r="G7951" s="89">
        <v>1</v>
      </c>
      <c r="H7951" s="89">
        <v>2</v>
      </c>
      <c r="I7951" s="89">
        <v>2</v>
      </c>
      <c r="J7951" s="89">
        <v>0</v>
      </c>
      <c r="K7951" s="89">
        <v>0</v>
      </c>
      <c r="L7951" s="89">
        <v>1</v>
      </c>
      <c r="M7951" s="89">
        <v>9</v>
      </c>
      <c r="N7951" s="89">
        <v>0</v>
      </c>
      <c r="O7951" s="89">
        <v>2</v>
      </c>
      <c r="P7951" s="89">
        <v>235</v>
      </c>
      <c r="Q7951" s="89">
        <v>4024.5</v>
      </c>
      <c r="R7951" s="88">
        <f>VLOOKUP(P7951,NEW_TRAIN_TEST!$A$1:$M$980,13,0)</f>
        <v>4004.5</v>
      </c>
      <c r="S7951" s="88">
        <f>VLOOKUP(P7951,NEW_TRAIN_TEST!$A$1:$M$980,11,0)</f>
        <v>4982</v>
      </c>
      <c r="T7951" s="6">
        <f t="shared" si="248"/>
        <v>1</v>
      </c>
      <c r="U7951" s="6">
        <f t="shared" si="249"/>
        <v>1</v>
      </c>
    </row>
    <row r="7952" spans="1:21" x14ac:dyDescent="0.2">
      <c r="A7952" s="88">
        <v>7953</v>
      </c>
      <c r="B7952" s="88">
        <v>4</v>
      </c>
      <c r="C7952" s="88" t="s">
        <v>2130</v>
      </c>
      <c r="D7952" s="89" t="s">
        <v>1699</v>
      </c>
      <c r="E7952" s="89">
        <v>0</v>
      </c>
      <c r="F7952" s="89">
        <v>3</v>
      </c>
      <c r="G7952" s="89">
        <v>1</v>
      </c>
      <c r="H7952" s="89">
        <v>0</v>
      </c>
      <c r="I7952" s="89">
        <v>2</v>
      </c>
      <c r="J7952" s="89">
        <v>0</v>
      </c>
      <c r="K7952" s="89">
        <v>0</v>
      </c>
      <c r="L7952" s="89">
        <v>0</v>
      </c>
      <c r="M7952" s="89">
        <v>0</v>
      </c>
      <c r="N7952" s="89">
        <v>0</v>
      </c>
      <c r="O7952" s="89">
        <v>2</v>
      </c>
      <c r="P7952" s="89">
        <v>235</v>
      </c>
      <c r="Q7952" s="89">
        <v>4024.5</v>
      </c>
      <c r="R7952" s="88">
        <f>VLOOKUP(P7952,NEW_TRAIN_TEST!$A$1:$M$980,13,0)</f>
        <v>4004.5</v>
      </c>
      <c r="S7952" s="88">
        <f>VLOOKUP(P7952,NEW_TRAIN_TEST!$A$1:$M$980,11,0)</f>
        <v>4982</v>
      </c>
      <c r="T7952" s="6">
        <f t="shared" si="248"/>
        <v>0</v>
      </c>
      <c r="U7952" s="6">
        <f t="shared" si="249"/>
        <v>0</v>
      </c>
    </row>
    <row r="7953" spans="1:21" x14ac:dyDescent="0.2">
      <c r="A7953" s="88">
        <v>7954</v>
      </c>
      <c r="B7953" s="88">
        <v>4</v>
      </c>
      <c r="C7953" s="88" t="s">
        <v>2130</v>
      </c>
      <c r="D7953" s="89" t="s">
        <v>1699</v>
      </c>
      <c r="E7953" s="89">
        <v>0</v>
      </c>
      <c r="F7953" s="89">
        <v>8</v>
      </c>
      <c r="G7953" s="89">
        <v>0</v>
      </c>
      <c r="H7953" s="89">
        <v>0</v>
      </c>
      <c r="I7953" s="89">
        <v>0</v>
      </c>
      <c r="J7953" s="89">
        <v>0</v>
      </c>
      <c r="K7953" s="89">
        <v>0</v>
      </c>
      <c r="L7953" s="89">
        <v>0</v>
      </c>
      <c r="M7953" s="89">
        <v>0</v>
      </c>
      <c r="N7953" s="89">
        <v>0</v>
      </c>
      <c r="O7953" s="89">
        <v>0</v>
      </c>
      <c r="P7953" s="89">
        <v>235</v>
      </c>
      <c r="Q7953" s="89">
        <v>4028.5</v>
      </c>
      <c r="R7953" s="88">
        <f>VLOOKUP(P7953,NEW_TRAIN_TEST!$A$1:$M$980,13,0)</f>
        <v>4004.5</v>
      </c>
      <c r="S7953" s="88">
        <f>VLOOKUP(P7953,NEW_TRAIN_TEST!$A$1:$M$980,11,0)</f>
        <v>4982</v>
      </c>
      <c r="T7953" s="6">
        <f t="shared" si="248"/>
        <v>0</v>
      </c>
      <c r="U7953" s="6">
        <f t="shared" si="249"/>
        <v>0</v>
      </c>
    </row>
    <row r="7954" spans="1:21" x14ac:dyDescent="0.2">
      <c r="A7954" s="88">
        <v>7955</v>
      </c>
      <c r="B7954" s="88">
        <v>4</v>
      </c>
      <c r="C7954" s="88" t="s">
        <v>2130</v>
      </c>
      <c r="D7954" s="89" t="s">
        <v>1699</v>
      </c>
      <c r="E7954" s="89">
        <v>0</v>
      </c>
      <c r="F7954" s="89">
        <v>5</v>
      </c>
      <c r="G7954" s="89">
        <v>2</v>
      </c>
      <c r="H7954" s="89">
        <v>0</v>
      </c>
      <c r="I7954" s="89">
        <v>2</v>
      </c>
      <c r="J7954" s="89">
        <v>0</v>
      </c>
      <c r="K7954" s="89">
        <v>0</v>
      </c>
      <c r="L7954" s="89">
        <v>0</v>
      </c>
      <c r="M7954" s="89">
        <v>0</v>
      </c>
      <c r="N7954" s="89">
        <v>0</v>
      </c>
      <c r="O7954" s="89">
        <v>2</v>
      </c>
      <c r="P7954" s="89">
        <v>235</v>
      </c>
      <c r="Q7954" s="89">
        <v>4032</v>
      </c>
      <c r="R7954" s="88">
        <f>VLOOKUP(P7954,NEW_TRAIN_TEST!$A$1:$M$980,13,0)</f>
        <v>4004.5</v>
      </c>
      <c r="S7954" s="88">
        <f>VLOOKUP(P7954,NEW_TRAIN_TEST!$A$1:$M$980,11,0)</f>
        <v>4982</v>
      </c>
      <c r="T7954" s="6">
        <f t="shared" si="248"/>
        <v>0</v>
      </c>
      <c r="U7954" s="6">
        <f t="shared" si="249"/>
        <v>0</v>
      </c>
    </row>
    <row r="7955" spans="1:21" x14ac:dyDescent="0.2">
      <c r="A7955" s="88">
        <v>7956</v>
      </c>
      <c r="B7955" s="88">
        <v>4</v>
      </c>
      <c r="C7955" s="88" t="s">
        <v>2130</v>
      </c>
      <c r="D7955" s="89" t="s">
        <v>1699</v>
      </c>
      <c r="E7955" s="89">
        <v>0</v>
      </c>
      <c r="F7955" s="89">
        <v>2</v>
      </c>
      <c r="G7955" s="89">
        <v>0</v>
      </c>
      <c r="H7955" s="89">
        <v>2</v>
      </c>
      <c r="I7955" s="89">
        <v>2</v>
      </c>
      <c r="J7955" s="89">
        <v>0</v>
      </c>
      <c r="K7955" s="89">
        <v>0</v>
      </c>
      <c r="L7955" s="89">
        <v>0</v>
      </c>
      <c r="M7955" s="89">
        <v>0</v>
      </c>
      <c r="N7955" s="89">
        <v>0</v>
      </c>
      <c r="O7955" s="89">
        <v>2</v>
      </c>
      <c r="P7955" s="89">
        <v>235</v>
      </c>
      <c r="Q7955" s="89">
        <v>4036.5</v>
      </c>
      <c r="R7955" s="88">
        <f>VLOOKUP(P7955,NEW_TRAIN_TEST!$A$1:$M$980,13,0)</f>
        <v>4004.5</v>
      </c>
      <c r="S7955" s="88">
        <f>VLOOKUP(P7955,NEW_TRAIN_TEST!$A$1:$M$980,11,0)</f>
        <v>4982</v>
      </c>
      <c r="T7955" s="6">
        <f t="shared" si="248"/>
        <v>0</v>
      </c>
      <c r="U7955" s="6">
        <f t="shared" si="249"/>
        <v>0</v>
      </c>
    </row>
    <row r="7956" spans="1:21" x14ac:dyDescent="0.2">
      <c r="A7956" s="88">
        <v>7957</v>
      </c>
      <c r="B7956" s="88">
        <v>4</v>
      </c>
      <c r="C7956" s="88" t="s">
        <v>2130</v>
      </c>
      <c r="D7956" s="89" t="s">
        <v>1699</v>
      </c>
      <c r="E7956" s="89">
        <v>0</v>
      </c>
      <c r="F7956" s="89">
        <v>5</v>
      </c>
      <c r="G7956" s="89">
        <v>1</v>
      </c>
      <c r="H7956" s="89">
        <v>0</v>
      </c>
      <c r="I7956" s="89">
        <v>2</v>
      </c>
      <c r="J7956" s="89">
        <v>0</v>
      </c>
      <c r="K7956" s="89">
        <v>0</v>
      </c>
      <c r="L7956" s="89">
        <v>0</v>
      </c>
      <c r="M7956" s="89">
        <v>0</v>
      </c>
      <c r="N7956" s="89">
        <v>0</v>
      </c>
      <c r="O7956" s="89">
        <v>2</v>
      </c>
      <c r="P7956" s="89">
        <v>235</v>
      </c>
      <c r="Q7956" s="89">
        <v>4037.83</v>
      </c>
      <c r="R7956" s="88">
        <f>VLOOKUP(P7956,NEW_TRAIN_TEST!$A$1:$M$980,13,0)</f>
        <v>4004.5</v>
      </c>
      <c r="S7956" s="88">
        <f>VLOOKUP(P7956,NEW_TRAIN_TEST!$A$1:$M$980,11,0)</f>
        <v>4982</v>
      </c>
      <c r="T7956" s="6">
        <f t="shared" si="248"/>
        <v>0</v>
      </c>
      <c r="U7956" s="6">
        <f t="shared" si="249"/>
        <v>0</v>
      </c>
    </row>
    <row r="7957" spans="1:21" x14ac:dyDescent="0.2">
      <c r="A7957" s="88">
        <v>7958</v>
      </c>
      <c r="B7957" s="88">
        <v>4</v>
      </c>
      <c r="C7957" s="88" t="s">
        <v>2130</v>
      </c>
      <c r="D7957" s="89" t="s">
        <v>1699</v>
      </c>
      <c r="E7957" s="89">
        <v>0</v>
      </c>
      <c r="F7957" s="89">
        <v>6</v>
      </c>
      <c r="G7957" s="89">
        <v>5</v>
      </c>
      <c r="H7957" s="89">
        <v>0</v>
      </c>
      <c r="I7957" s="89">
        <v>2</v>
      </c>
      <c r="J7957" s="89">
        <v>0</v>
      </c>
      <c r="K7957" s="89">
        <v>0</v>
      </c>
      <c r="L7957" s="89">
        <v>0</v>
      </c>
      <c r="M7957" s="89">
        <v>0</v>
      </c>
      <c r="N7957" s="89">
        <v>0</v>
      </c>
      <c r="O7957" s="89">
        <v>2</v>
      </c>
      <c r="P7957" s="89">
        <v>235</v>
      </c>
      <c r="Q7957" s="89">
        <v>4040.83</v>
      </c>
      <c r="R7957" s="88">
        <f>VLOOKUP(P7957,NEW_TRAIN_TEST!$A$1:$M$980,13,0)</f>
        <v>4004.5</v>
      </c>
      <c r="S7957" s="88">
        <f>VLOOKUP(P7957,NEW_TRAIN_TEST!$A$1:$M$980,11,0)</f>
        <v>4982</v>
      </c>
      <c r="T7957" s="6">
        <f t="shared" si="248"/>
        <v>0</v>
      </c>
      <c r="U7957" s="6">
        <f t="shared" si="249"/>
        <v>0</v>
      </c>
    </row>
    <row r="7958" spans="1:21" x14ac:dyDescent="0.2">
      <c r="A7958" s="88">
        <v>7959</v>
      </c>
      <c r="B7958" s="88">
        <v>4</v>
      </c>
      <c r="C7958" s="88" t="s">
        <v>2130</v>
      </c>
      <c r="D7958" s="89" t="s">
        <v>1699</v>
      </c>
      <c r="E7958" s="89">
        <v>0</v>
      </c>
      <c r="F7958" s="89">
        <v>8</v>
      </c>
      <c r="G7958" s="89">
        <v>0</v>
      </c>
      <c r="H7958" s="89">
        <v>0</v>
      </c>
      <c r="I7958" s="89">
        <v>0</v>
      </c>
      <c r="J7958" s="89">
        <v>0</v>
      </c>
      <c r="K7958" s="89">
        <v>0</v>
      </c>
      <c r="L7958" s="89">
        <v>0</v>
      </c>
      <c r="M7958" s="89">
        <v>0</v>
      </c>
      <c r="N7958" s="89">
        <v>0</v>
      </c>
      <c r="O7958" s="89">
        <v>0</v>
      </c>
      <c r="P7958" s="89">
        <v>235</v>
      </c>
      <c r="Q7958" s="89">
        <v>4041.67</v>
      </c>
      <c r="R7958" s="88">
        <f>VLOOKUP(P7958,NEW_TRAIN_TEST!$A$1:$M$980,13,0)</f>
        <v>4004.5</v>
      </c>
      <c r="S7958" s="88">
        <f>VLOOKUP(P7958,NEW_TRAIN_TEST!$A$1:$M$980,11,0)</f>
        <v>4982</v>
      </c>
      <c r="T7958" s="6">
        <f t="shared" si="248"/>
        <v>0</v>
      </c>
      <c r="U7958" s="6">
        <f t="shared" si="249"/>
        <v>0</v>
      </c>
    </row>
    <row r="7959" spans="1:21" x14ac:dyDescent="0.2">
      <c r="A7959" s="88">
        <v>7960</v>
      </c>
      <c r="B7959" s="88">
        <v>4</v>
      </c>
      <c r="C7959" s="88" t="s">
        <v>2130</v>
      </c>
      <c r="D7959" s="89" t="s">
        <v>1699</v>
      </c>
      <c r="E7959" s="89">
        <v>0</v>
      </c>
      <c r="F7959" s="89">
        <v>11</v>
      </c>
      <c r="G7959" s="89">
        <v>7</v>
      </c>
      <c r="H7959" s="89">
        <v>0</v>
      </c>
      <c r="I7959" s="89">
        <v>0</v>
      </c>
      <c r="J7959" s="89">
        <v>0</v>
      </c>
      <c r="K7959" s="89">
        <v>0</v>
      </c>
      <c r="L7959" s="89">
        <v>0</v>
      </c>
      <c r="M7959" s="89">
        <v>9</v>
      </c>
      <c r="N7959" s="89">
        <v>0</v>
      </c>
      <c r="O7959" s="89">
        <v>0</v>
      </c>
      <c r="P7959" s="89">
        <v>235</v>
      </c>
      <c r="Q7959" s="89">
        <v>4042.17</v>
      </c>
      <c r="R7959" s="88">
        <f>VLOOKUP(P7959,NEW_TRAIN_TEST!$A$1:$M$980,13,0)</f>
        <v>4004.5</v>
      </c>
      <c r="S7959" s="88">
        <f>VLOOKUP(P7959,NEW_TRAIN_TEST!$A$1:$M$980,11,0)</f>
        <v>4982</v>
      </c>
      <c r="T7959" s="6">
        <f t="shared" si="248"/>
        <v>0</v>
      </c>
      <c r="U7959" s="6">
        <f t="shared" si="249"/>
        <v>1</v>
      </c>
    </row>
    <row r="7960" spans="1:21" x14ac:dyDescent="0.2">
      <c r="A7960" s="88">
        <v>7961</v>
      </c>
      <c r="B7960" s="88">
        <v>4</v>
      </c>
      <c r="C7960" s="88" t="s">
        <v>2130</v>
      </c>
      <c r="D7960" s="89" t="s">
        <v>1699</v>
      </c>
      <c r="E7960" s="89">
        <v>0</v>
      </c>
      <c r="F7960" s="89">
        <v>10</v>
      </c>
      <c r="G7960" s="89">
        <v>0</v>
      </c>
      <c r="H7960" s="89">
        <v>0</v>
      </c>
      <c r="I7960" s="89">
        <v>0</v>
      </c>
      <c r="J7960" s="89">
        <v>0</v>
      </c>
      <c r="K7960" s="89">
        <v>0</v>
      </c>
      <c r="L7960" s="89">
        <v>0</v>
      </c>
      <c r="M7960" s="89">
        <v>0</v>
      </c>
      <c r="N7960" s="89">
        <v>0</v>
      </c>
      <c r="O7960" s="89">
        <v>0</v>
      </c>
      <c r="P7960" s="89">
        <v>235</v>
      </c>
      <c r="Q7960" s="89">
        <v>4042.17</v>
      </c>
      <c r="R7960" s="88">
        <f>VLOOKUP(P7960,NEW_TRAIN_TEST!$A$1:$M$980,13,0)</f>
        <v>4004.5</v>
      </c>
      <c r="S7960" s="88">
        <f>VLOOKUP(P7960,NEW_TRAIN_TEST!$A$1:$M$980,11,0)</f>
        <v>4982</v>
      </c>
      <c r="T7960" s="6">
        <f t="shared" si="248"/>
        <v>0</v>
      </c>
      <c r="U7960" s="6">
        <f t="shared" si="249"/>
        <v>0</v>
      </c>
    </row>
    <row r="7961" spans="1:21" x14ac:dyDescent="0.2">
      <c r="A7961" s="88">
        <v>7962</v>
      </c>
      <c r="B7961" s="88">
        <v>4</v>
      </c>
      <c r="C7961" s="88" t="s">
        <v>2130</v>
      </c>
      <c r="D7961" s="89" t="s">
        <v>1699</v>
      </c>
      <c r="E7961" s="89">
        <v>0</v>
      </c>
      <c r="F7961" s="89">
        <v>12</v>
      </c>
      <c r="G7961" s="89">
        <v>7</v>
      </c>
      <c r="H7961" s="89">
        <v>0</v>
      </c>
      <c r="I7961" s="89">
        <v>0</v>
      </c>
      <c r="J7961" s="89">
        <v>0</v>
      </c>
      <c r="K7961" s="89">
        <v>0</v>
      </c>
      <c r="L7961" s="89">
        <v>0</v>
      </c>
      <c r="M7961" s="89">
        <v>0</v>
      </c>
      <c r="N7961" s="89">
        <v>0</v>
      </c>
      <c r="O7961" s="89">
        <v>0</v>
      </c>
      <c r="P7961" s="89">
        <v>235</v>
      </c>
      <c r="Q7961" s="89">
        <v>4044.33</v>
      </c>
      <c r="R7961" s="88">
        <f>VLOOKUP(P7961,NEW_TRAIN_TEST!$A$1:$M$980,13,0)</f>
        <v>4004.5</v>
      </c>
      <c r="S7961" s="88">
        <f>VLOOKUP(P7961,NEW_TRAIN_TEST!$A$1:$M$980,11,0)</f>
        <v>4982</v>
      </c>
      <c r="T7961" s="6">
        <f t="shared" si="248"/>
        <v>0</v>
      </c>
      <c r="U7961" s="6">
        <f t="shared" si="249"/>
        <v>0</v>
      </c>
    </row>
    <row r="7962" spans="1:21" x14ac:dyDescent="0.2">
      <c r="A7962" s="88">
        <v>7963</v>
      </c>
      <c r="B7962" s="88">
        <v>4</v>
      </c>
      <c r="C7962" s="88" t="s">
        <v>2130</v>
      </c>
      <c r="D7962" s="89" t="s">
        <v>1699</v>
      </c>
      <c r="E7962" s="89">
        <v>0</v>
      </c>
      <c r="F7962" s="89">
        <v>10</v>
      </c>
      <c r="G7962" s="89">
        <v>0</v>
      </c>
      <c r="H7962" s="89">
        <v>0</v>
      </c>
      <c r="I7962" s="89">
        <v>0</v>
      </c>
      <c r="J7962" s="89">
        <v>0</v>
      </c>
      <c r="K7962" s="89">
        <v>0</v>
      </c>
      <c r="L7962" s="89">
        <v>0</v>
      </c>
      <c r="M7962" s="89">
        <v>0</v>
      </c>
      <c r="N7962" s="89">
        <v>0</v>
      </c>
      <c r="O7962" s="89">
        <v>0</v>
      </c>
      <c r="P7962" s="89">
        <v>235</v>
      </c>
      <c r="Q7962" s="89">
        <v>4046.17</v>
      </c>
      <c r="R7962" s="88">
        <f>VLOOKUP(P7962,NEW_TRAIN_TEST!$A$1:$M$980,13,0)</f>
        <v>4004.5</v>
      </c>
      <c r="S7962" s="88">
        <f>VLOOKUP(P7962,NEW_TRAIN_TEST!$A$1:$M$980,11,0)</f>
        <v>4982</v>
      </c>
      <c r="T7962" s="6">
        <f t="shared" si="248"/>
        <v>0</v>
      </c>
      <c r="U7962" s="6">
        <f t="shared" si="249"/>
        <v>0</v>
      </c>
    </row>
    <row r="7963" spans="1:21" x14ac:dyDescent="0.2">
      <c r="A7963" s="88">
        <v>7964</v>
      </c>
      <c r="B7963" s="88">
        <v>4</v>
      </c>
      <c r="C7963" s="88" t="s">
        <v>2130</v>
      </c>
      <c r="D7963" s="89" t="s">
        <v>1699</v>
      </c>
      <c r="E7963" s="89">
        <v>0</v>
      </c>
      <c r="F7963" s="89">
        <v>0</v>
      </c>
      <c r="G7963" s="89">
        <v>0</v>
      </c>
      <c r="H7963" s="89">
        <v>0</v>
      </c>
      <c r="I7963" s="89">
        <v>0</v>
      </c>
      <c r="J7963" s="89">
        <v>0</v>
      </c>
      <c r="K7963" s="89">
        <v>0</v>
      </c>
      <c r="L7963" s="89">
        <v>0</v>
      </c>
      <c r="M7963" s="89">
        <v>0</v>
      </c>
      <c r="N7963" s="89">
        <v>1</v>
      </c>
      <c r="O7963" s="89">
        <v>0</v>
      </c>
      <c r="P7963" s="89">
        <v>235</v>
      </c>
      <c r="Q7963" s="89">
        <v>4050.67</v>
      </c>
      <c r="R7963" s="88">
        <f>VLOOKUP(P7963,NEW_TRAIN_TEST!$A$1:$M$980,13,0)</f>
        <v>4004.5</v>
      </c>
      <c r="S7963" s="88">
        <f>VLOOKUP(P7963,NEW_TRAIN_TEST!$A$1:$M$980,11,0)</f>
        <v>4982</v>
      </c>
      <c r="T7963" s="6">
        <f t="shared" si="248"/>
        <v>0</v>
      </c>
      <c r="U7963" s="6">
        <f t="shared" si="249"/>
        <v>0</v>
      </c>
    </row>
    <row r="7964" spans="1:21" x14ac:dyDescent="0.2">
      <c r="A7964" s="88">
        <v>7965</v>
      </c>
      <c r="B7964" s="88">
        <v>4</v>
      </c>
      <c r="C7964" s="88" t="s">
        <v>2130</v>
      </c>
      <c r="D7964" s="89" t="s">
        <v>1699</v>
      </c>
      <c r="E7964" s="89">
        <v>8</v>
      </c>
      <c r="F7964" s="89">
        <v>0</v>
      </c>
      <c r="G7964" s="89">
        <v>0</v>
      </c>
      <c r="H7964" s="89">
        <v>0</v>
      </c>
      <c r="I7964" s="89">
        <v>0</v>
      </c>
      <c r="J7964" s="89">
        <v>0</v>
      </c>
      <c r="K7964" s="89">
        <v>0</v>
      </c>
      <c r="L7964" s="89">
        <v>1</v>
      </c>
      <c r="M7964" s="89">
        <v>0</v>
      </c>
      <c r="N7964" s="89">
        <v>0</v>
      </c>
      <c r="O7964" s="89">
        <v>0</v>
      </c>
      <c r="P7964" s="89">
        <v>843</v>
      </c>
      <c r="Q7964" s="89">
        <v>5887</v>
      </c>
      <c r="R7964" s="88">
        <f>VLOOKUP(P7964,NEW_TRAIN_TEST!$A$1:$M$980,13,0)</f>
        <v>5450</v>
      </c>
      <c r="S7964" s="88">
        <f>VLOOKUP(P7964,NEW_TRAIN_TEST!$A$1:$M$980,11,0)</f>
        <v>6273</v>
      </c>
      <c r="T7964" s="6">
        <f t="shared" si="248"/>
        <v>1</v>
      </c>
      <c r="U7964" s="6">
        <f t="shared" si="249"/>
        <v>0</v>
      </c>
    </row>
    <row r="7965" spans="1:21" x14ac:dyDescent="0.2">
      <c r="A7965" s="88">
        <v>7966</v>
      </c>
      <c r="B7965" s="88">
        <v>4</v>
      </c>
      <c r="C7965" s="88" t="s">
        <v>2130</v>
      </c>
      <c r="D7965" s="89" t="s">
        <v>1699</v>
      </c>
      <c r="E7965" s="89">
        <v>0</v>
      </c>
      <c r="F7965" s="89">
        <v>4</v>
      </c>
      <c r="G7965" s="89">
        <v>0</v>
      </c>
      <c r="H7965" s="89">
        <v>2</v>
      </c>
      <c r="I7965" s="89">
        <v>2</v>
      </c>
      <c r="J7965" s="89">
        <v>0</v>
      </c>
      <c r="K7965" s="89">
        <v>0</v>
      </c>
      <c r="L7965" s="89">
        <v>0</v>
      </c>
      <c r="M7965" s="89">
        <v>0</v>
      </c>
      <c r="N7965" s="89">
        <v>0</v>
      </c>
      <c r="O7965" s="89">
        <v>2</v>
      </c>
      <c r="P7965" s="89">
        <v>588</v>
      </c>
      <c r="Q7965" s="89">
        <v>2606</v>
      </c>
      <c r="R7965" s="88">
        <f>VLOOKUP(P7965,NEW_TRAIN_TEST!$A$1:$M$980,13,0)</f>
        <v>2606</v>
      </c>
      <c r="S7965" s="88">
        <f>VLOOKUP(P7965,NEW_TRAIN_TEST!$A$1:$M$980,11,0)</f>
        <v>3377</v>
      </c>
      <c r="T7965" s="6">
        <f t="shared" si="248"/>
        <v>0</v>
      </c>
      <c r="U7965" s="6">
        <f t="shared" si="249"/>
        <v>0</v>
      </c>
    </row>
    <row r="7966" spans="1:21" x14ac:dyDescent="0.2">
      <c r="A7966" s="88">
        <v>7967</v>
      </c>
      <c r="B7966" s="88">
        <v>4</v>
      </c>
      <c r="C7966" s="88" t="s">
        <v>2130</v>
      </c>
      <c r="D7966" s="89" t="s">
        <v>1699</v>
      </c>
      <c r="E7966" s="89">
        <v>5</v>
      </c>
      <c r="F7966" s="89">
        <v>2</v>
      </c>
      <c r="G7966" s="89">
        <v>0</v>
      </c>
      <c r="H7966" s="89">
        <v>0</v>
      </c>
      <c r="I7966" s="89">
        <v>2</v>
      </c>
      <c r="J7966" s="89">
        <v>0</v>
      </c>
      <c r="K7966" s="89">
        <v>0</v>
      </c>
      <c r="L7966" s="89">
        <v>0</v>
      </c>
      <c r="M7966" s="89">
        <v>0</v>
      </c>
      <c r="N7966" s="89">
        <v>0</v>
      </c>
      <c r="O7966" s="89">
        <v>2</v>
      </c>
      <c r="P7966" s="89">
        <v>588</v>
      </c>
      <c r="Q7966" s="89">
        <v>2731</v>
      </c>
      <c r="R7966" s="88">
        <f>VLOOKUP(P7966,NEW_TRAIN_TEST!$A$1:$M$980,13,0)</f>
        <v>2606</v>
      </c>
      <c r="S7966" s="88">
        <f>VLOOKUP(P7966,NEW_TRAIN_TEST!$A$1:$M$980,11,0)</f>
        <v>3377</v>
      </c>
      <c r="T7966" s="6">
        <f t="shared" si="248"/>
        <v>0</v>
      </c>
      <c r="U7966" s="6">
        <f t="shared" si="249"/>
        <v>0</v>
      </c>
    </row>
    <row r="7967" spans="1:21" x14ac:dyDescent="0.2">
      <c r="A7967" s="88">
        <v>7968</v>
      </c>
      <c r="B7967" s="88">
        <v>4</v>
      </c>
      <c r="C7967" s="88" t="s">
        <v>2130</v>
      </c>
      <c r="D7967" s="89" t="s">
        <v>1699</v>
      </c>
      <c r="E7967" s="89">
        <v>0</v>
      </c>
      <c r="F7967" s="89">
        <v>0</v>
      </c>
      <c r="G7967" s="89">
        <v>0</v>
      </c>
      <c r="H7967" s="89">
        <v>0</v>
      </c>
      <c r="I7967" s="89">
        <v>0</v>
      </c>
      <c r="J7967" s="89">
        <v>0</v>
      </c>
      <c r="K7967" s="89">
        <v>0</v>
      </c>
      <c r="L7967" s="89">
        <v>0</v>
      </c>
      <c r="M7967" s="89">
        <v>0</v>
      </c>
      <c r="N7967" s="89">
        <v>1</v>
      </c>
      <c r="O7967" s="89">
        <v>0</v>
      </c>
      <c r="P7967" s="89">
        <v>893</v>
      </c>
      <c r="Q7967" s="89">
        <v>7620</v>
      </c>
      <c r="R7967" s="88">
        <f>VLOOKUP(P7967,NEW_TRAIN_TEST!$A$1:$M$980,13,0)</f>
        <v>7620</v>
      </c>
      <c r="S7967" s="88">
        <f>VLOOKUP(P7967,NEW_TRAIN_TEST!$A$1:$M$980,11,0)</f>
        <v>7620</v>
      </c>
      <c r="T7967" s="6">
        <f t="shared" si="248"/>
        <v>0</v>
      </c>
      <c r="U7967" s="6">
        <f t="shared" si="249"/>
        <v>0</v>
      </c>
    </row>
    <row r="7968" spans="1:21" x14ac:dyDescent="0.2">
      <c r="A7968" s="88">
        <v>7969</v>
      </c>
      <c r="B7968" s="88">
        <v>4</v>
      </c>
      <c r="C7968" s="88" t="s">
        <v>2130</v>
      </c>
      <c r="D7968" s="89" t="s">
        <v>1699</v>
      </c>
      <c r="E7968" s="89">
        <v>0</v>
      </c>
      <c r="F7968" s="89">
        <v>2</v>
      </c>
      <c r="G7968" s="89">
        <v>0</v>
      </c>
      <c r="H7968" s="89">
        <v>2</v>
      </c>
      <c r="I7968" s="89">
        <v>2</v>
      </c>
      <c r="J7968" s="89">
        <v>0</v>
      </c>
      <c r="K7968" s="89">
        <v>0</v>
      </c>
      <c r="L7968" s="89">
        <v>0</v>
      </c>
      <c r="M7968" s="89">
        <v>0</v>
      </c>
      <c r="N7968" s="89">
        <v>0</v>
      </c>
      <c r="O7968" s="89">
        <v>2</v>
      </c>
      <c r="P7968" s="89">
        <v>240</v>
      </c>
      <c r="Q7968" s="89">
        <v>4620.5</v>
      </c>
      <c r="R7968" s="88">
        <f>VLOOKUP(P7968,NEW_TRAIN_TEST!$A$1:$M$980,13,0)</f>
        <v>4620.5</v>
      </c>
      <c r="S7968" s="88">
        <f>VLOOKUP(P7968,NEW_TRAIN_TEST!$A$1:$M$980,11,0)</f>
        <v>5779</v>
      </c>
      <c r="T7968" s="6">
        <f t="shared" si="248"/>
        <v>0</v>
      </c>
      <c r="U7968" s="6">
        <f t="shared" si="249"/>
        <v>0</v>
      </c>
    </row>
    <row r="7969" spans="1:21" x14ac:dyDescent="0.2">
      <c r="A7969" s="88">
        <v>7970</v>
      </c>
      <c r="B7969" s="88">
        <v>4</v>
      </c>
      <c r="C7969" s="88" t="s">
        <v>2130</v>
      </c>
      <c r="D7969" s="89" t="s">
        <v>1699</v>
      </c>
      <c r="E7969" s="89">
        <v>0</v>
      </c>
      <c r="F7969" s="89">
        <v>3</v>
      </c>
      <c r="G7969" s="89">
        <v>0</v>
      </c>
      <c r="H7969" s="89">
        <v>0</v>
      </c>
      <c r="I7969" s="89">
        <v>2</v>
      </c>
      <c r="J7969" s="89">
        <v>0</v>
      </c>
      <c r="K7969" s="89">
        <v>0</v>
      </c>
      <c r="L7969" s="89">
        <v>0</v>
      </c>
      <c r="M7969" s="89">
        <v>0</v>
      </c>
      <c r="N7969" s="89">
        <v>0</v>
      </c>
      <c r="O7969" s="89">
        <v>2</v>
      </c>
      <c r="P7969" s="89">
        <v>240</v>
      </c>
      <c r="Q7969" s="89">
        <v>4621.17</v>
      </c>
      <c r="R7969" s="88">
        <f>VLOOKUP(P7969,NEW_TRAIN_TEST!$A$1:$M$980,13,0)</f>
        <v>4620.5</v>
      </c>
      <c r="S7969" s="88">
        <f>VLOOKUP(P7969,NEW_TRAIN_TEST!$A$1:$M$980,11,0)</f>
        <v>5779</v>
      </c>
      <c r="T7969" s="6">
        <f t="shared" si="248"/>
        <v>0</v>
      </c>
      <c r="U7969" s="6">
        <f t="shared" si="249"/>
        <v>0</v>
      </c>
    </row>
    <row r="7970" spans="1:21" x14ac:dyDescent="0.2">
      <c r="A7970" s="88">
        <v>7971</v>
      </c>
      <c r="B7970" s="88">
        <v>4</v>
      </c>
      <c r="C7970" s="88" t="s">
        <v>2130</v>
      </c>
      <c r="D7970" s="89" t="s">
        <v>1699</v>
      </c>
      <c r="E7970" s="89">
        <v>0</v>
      </c>
      <c r="F7970" s="89">
        <v>2</v>
      </c>
      <c r="G7970" s="89">
        <v>0</v>
      </c>
      <c r="H7970" s="89">
        <v>2</v>
      </c>
      <c r="I7970" s="89">
        <v>2</v>
      </c>
      <c r="J7970" s="89">
        <v>0</v>
      </c>
      <c r="K7970" s="89">
        <v>0</v>
      </c>
      <c r="L7970" s="89">
        <v>0</v>
      </c>
      <c r="M7970" s="89">
        <v>0</v>
      </c>
      <c r="N7970" s="89">
        <v>0</v>
      </c>
      <c r="O7970" s="89">
        <v>2</v>
      </c>
      <c r="P7970" s="89">
        <v>240</v>
      </c>
      <c r="Q7970" s="89">
        <v>4626.5</v>
      </c>
      <c r="R7970" s="88">
        <f>VLOOKUP(P7970,NEW_TRAIN_TEST!$A$1:$M$980,13,0)</f>
        <v>4620.5</v>
      </c>
      <c r="S7970" s="88">
        <f>VLOOKUP(P7970,NEW_TRAIN_TEST!$A$1:$M$980,11,0)</f>
        <v>5779</v>
      </c>
      <c r="T7970" s="6">
        <f t="shared" si="248"/>
        <v>0</v>
      </c>
      <c r="U7970" s="6">
        <f t="shared" si="249"/>
        <v>0</v>
      </c>
    </row>
    <row r="7971" spans="1:21" x14ac:dyDescent="0.2">
      <c r="A7971" s="88">
        <v>7972</v>
      </c>
      <c r="B7971" s="88">
        <v>4</v>
      </c>
      <c r="C7971" s="88" t="s">
        <v>2130</v>
      </c>
      <c r="D7971" s="89" t="s">
        <v>1699</v>
      </c>
      <c r="E7971" s="89">
        <v>0</v>
      </c>
      <c r="F7971" s="89">
        <v>3</v>
      </c>
      <c r="G7971" s="89">
        <v>0</v>
      </c>
      <c r="H7971" s="89">
        <v>0</v>
      </c>
      <c r="I7971" s="89">
        <v>2</v>
      </c>
      <c r="J7971" s="89">
        <v>0</v>
      </c>
      <c r="K7971" s="89">
        <v>0</v>
      </c>
      <c r="L7971" s="89">
        <v>0</v>
      </c>
      <c r="M7971" s="89">
        <v>0</v>
      </c>
      <c r="N7971" s="89">
        <v>0</v>
      </c>
      <c r="O7971" s="89">
        <v>2</v>
      </c>
      <c r="P7971" s="89">
        <v>240</v>
      </c>
      <c r="Q7971" s="89">
        <v>4628.5</v>
      </c>
      <c r="R7971" s="88">
        <f>VLOOKUP(P7971,NEW_TRAIN_TEST!$A$1:$M$980,13,0)</f>
        <v>4620.5</v>
      </c>
      <c r="S7971" s="88">
        <f>VLOOKUP(P7971,NEW_TRAIN_TEST!$A$1:$M$980,11,0)</f>
        <v>5779</v>
      </c>
      <c r="T7971" s="6">
        <f t="shared" si="248"/>
        <v>0</v>
      </c>
      <c r="U7971" s="6">
        <f t="shared" si="249"/>
        <v>0</v>
      </c>
    </row>
    <row r="7972" spans="1:21" x14ac:dyDescent="0.2">
      <c r="A7972" s="88">
        <v>7973</v>
      </c>
      <c r="B7972" s="88">
        <v>4</v>
      </c>
      <c r="C7972" s="88" t="s">
        <v>2130</v>
      </c>
      <c r="D7972" s="89" t="s">
        <v>1699</v>
      </c>
      <c r="E7972" s="89">
        <v>0</v>
      </c>
      <c r="F7972" s="89">
        <v>7</v>
      </c>
      <c r="G7972" s="89">
        <v>0</v>
      </c>
      <c r="H7972" s="89">
        <v>0</v>
      </c>
      <c r="I7972" s="89">
        <v>0</v>
      </c>
      <c r="J7972" s="89">
        <v>0</v>
      </c>
      <c r="K7972" s="89">
        <v>0</v>
      </c>
      <c r="L7972" s="89">
        <v>0</v>
      </c>
      <c r="M7972" s="89">
        <v>0</v>
      </c>
      <c r="N7972" s="89">
        <v>0</v>
      </c>
      <c r="O7972" s="89">
        <v>0</v>
      </c>
      <c r="P7972" s="89">
        <v>240</v>
      </c>
      <c r="Q7972" s="89">
        <v>4630.5</v>
      </c>
      <c r="R7972" s="88">
        <f>VLOOKUP(P7972,NEW_TRAIN_TEST!$A$1:$M$980,13,0)</f>
        <v>4620.5</v>
      </c>
      <c r="S7972" s="88">
        <f>VLOOKUP(P7972,NEW_TRAIN_TEST!$A$1:$M$980,11,0)</f>
        <v>5779</v>
      </c>
      <c r="T7972" s="6">
        <f t="shared" si="248"/>
        <v>0</v>
      </c>
      <c r="U7972" s="6">
        <f t="shared" si="249"/>
        <v>0</v>
      </c>
    </row>
    <row r="7973" spans="1:21" x14ac:dyDescent="0.2">
      <c r="A7973" s="88">
        <v>7974</v>
      </c>
      <c r="B7973" s="88">
        <v>4</v>
      </c>
      <c r="C7973" s="88" t="s">
        <v>2130</v>
      </c>
      <c r="D7973" s="89" t="s">
        <v>1699</v>
      </c>
      <c r="E7973" s="89">
        <v>0</v>
      </c>
      <c r="F7973" s="89">
        <v>4</v>
      </c>
      <c r="G7973" s="89">
        <v>0</v>
      </c>
      <c r="H7973" s="89">
        <v>2</v>
      </c>
      <c r="I7973" s="89">
        <v>0</v>
      </c>
      <c r="J7973" s="89">
        <v>0</v>
      </c>
      <c r="K7973" s="89">
        <v>0</v>
      </c>
      <c r="L7973" s="89">
        <v>0</v>
      </c>
      <c r="M7973" s="89">
        <v>0</v>
      </c>
      <c r="N7973" s="89">
        <v>0</v>
      </c>
      <c r="O7973" s="89">
        <v>0</v>
      </c>
      <c r="P7973" s="89">
        <v>240</v>
      </c>
      <c r="Q7973" s="89">
        <v>4643.5</v>
      </c>
      <c r="R7973" s="88">
        <f>VLOOKUP(P7973,NEW_TRAIN_TEST!$A$1:$M$980,13,0)</f>
        <v>4620.5</v>
      </c>
      <c r="S7973" s="88">
        <f>VLOOKUP(P7973,NEW_TRAIN_TEST!$A$1:$M$980,11,0)</f>
        <v>5779</v>
      </c>
      <c r="T7973" s="6">
        <f t="shared" si="248"/>
        <v>0</v>
      </c>
      <c r="U7973" s="6">
        <f t="shared" si="249"/>
        <v>0</v>
      </c>
    </row>
    <row r="7974" spans="1:21" x14ac:dyDescent="0.2">
      <c r="A7974" s="88">
        <v>7975</v>
      </c>
      <c r="B7974" s="88">
        <v>4</v>
      </c>
      <c r="C7974" s="88" t="s">
        <v>2130</v>
      </c>
      <c r="D7974" s="89" t="s">
        <v>1699</v>
      </c>
      <c r="E7974" s="89">
        <v>0</v>
      </c>
      <c r="F7974" s="89">
        <v>8</v>
      </c>
      <c r="G7974" s="89">
        <v>0</v>
      </c>
      <c r="H7974" s="89">
        <v>0</v>
      </c>
      <c r="I7974" s="89">
        <v>0</v>
      </c>
      <c r="J7974" s="89">
        <v>0</v>
      </c>
      <c r="K7974" s="89">
        <v>0</v>
      </c>
      <c r="L7974" s="89">
        <v>0</v>
      </c>
      <c r="M7974" s="89">
        <v>0</v>
      </c>
      <c r="N7974" s="89">
        <v>0</v>
      </c>
      <c r="O7974" s="89">
        <v>0</v>
      </c>
      <c r="P7974" s="89">
        <v>240</v>
      </c>
      <c r="Q7974" s="89">
        <v>4644</v>
      </c>
      <c r="R7974" s="88">
        <f>VLOOKUP(P7974,NEW_TRAIN_TEST!$A$1:$M$980,13,0)</f>
        <v>4620.5</v>
      </c>
      <c r="S7974" s="88">
        <f>VLOOKUP(P7974,NEW_TRAIN_TEST!$A$1:$M$980,11,0)</f>
        <v>5779</v>
      </c>
      <c r="T7974" s="6">
        <f t="shared" si="248"/>
        <v>0</v>
      </c>
      <c r="U7974" s="6">
        <f t="shared" si="249"/>
        <v>0</v>
      </c>
    </row>
    <row r="7975" spans="1:21" x14ac:dyDescent="0.2">
      <c r="A7975" s="88">
        <v>7976</v>
      </c>
      <c r="B7975" s="88">
        <v>4</v>
      </c>
      <c r="C7975" s="88" t="s">
        <v>2130</v>
      </c>
      <c r="D7975" s="89" t="s">
        <v>1699</v>
      </c>
      <c r="E7975" s="89">
        <v>0</v>
      </c>
      <c r="F7975" s="89">
        <v>2</v>
      </c>
      <c r="G7975" s="89">
        <v>1</v>
      </c>
      <c r="H7975" s="89">
        <v>2</v>
      </c>
      <c r="I7975" s="89">
        <v>2</v>
      </c>
      <c r="J7975" s="89">
        <v>0</v>
      </c>
      <c r="K7975" s="89">
        <v>0</v>
      </c>
      <c r="L7975" s="89">
        <v>1</v>
      </c>
      <c r="M7975" s="89">
        <v>0</v>
      </c>
      <c r="N7975" s="89">
        <v>0</v>
      </c>
      <c r="O7975" s="89">
        <v>2</v>
      </c>
      <c r="P7975" s="89">
        <v>240</v>
      </c>
      <c r="Q7975" s="89">
        <v>4647.5</v>
      </c>
      <c r="R7975" s="88">
        <f>VLOOKUP(P7975,NEW_TRAIN_TEST!$A$1:$M$980,13,0)</f>
        <v>4620.5</v>
      </c>
      <c r="S7975" s="88">
        <f>VLOOKUP(P7975,NEW_TRAIN_TEST!$A$1:$M$980,11,0)</f>
        <v>5779</v>
      </c>
      <c r="T7975" s="6">
        <f t="shared" si="248"/>
        <v>1</v>
      </c>
      <c r="U7975" s="6">
        <f t="shared" si="249"/>
        <v>0</v>
      </c>
    </row>
    <row r="7976" spans="1:21" x14ac:dyDescent="0.2">
      <c r="A7976" s="88">
        <v>7977</v>
      </c>
      <c r="B7976" s="88">
        <v>4</v>
      </c>
      <c r="C7976" s="88" t="s">
        <v>2130</v>
      </c>
      <c r="D7976" s="89" t="s">
        <v>1699</v>
      </c>
      <c r="E7976" s="89">
        <v>0</v>
      </c>
      <c r="F7976" s="89">
        <v>3</v>
      </c>
      <c r="G7976" s="89">
        <v>0</v>
      </c>
      <c r="H7976" s="89">
        <v>0</v>
      </c>
      <c r="I7976" s="89">
        <v>2</v>
      </c>
      <c r="J7976" s="89">
        <v>0</v>
      </c>
      <c r="K7976" s="89">
        <v>0</v>
      </c>
      <c r="L7976" s="89">
        <v>0</v>
      </c>
      <c r="M7976" s="89">
        <v>0</v>
      </c>
      <c r="N7976" s="89">
        <v>0</v>
      </c>
      <c r="O7976" s="89">
        <v>2</v>
      </c>
      <c r="P7976" s="89">
        <v>240</v>
      </c>
      <c r="Q7976" s="89">
        <v>4647.5</v>
      </c>
      <c r="R7976" s="88">
        <f>VLOOKUP(P7976,NEW_TRAIN_TEST!$A$1:$M$980,13,0)</f>
        <v>4620.5</v>
      </c>
      <c r="S7976" s="88">
        <f>VLOOKUP(P7976,NEW_TRAIN_TEST!$A$1:$M$980,11,0)</f>
        <v>5779</v>
      </c>
      <c r="T7976" s="6">
        <f t="shared" si="248"/>
        <v>0</v>
      </c>
      <c r="U7976" s="6">
        <f t="shared" si="249"/>
        <v>0</v>
      </c>
    </row>
    <row r="7977" spans="1:21" x14ac:dyDescent="0.2">
      <c r="A7977" s="88">
        <v>7978</v>
      </c>
      <c r="B7977" s="88">
        <v>4</v>
      </c>
      <c r="C7977" s="88" t="s">
        <v>2130</v>
      </c>
      <c r="D7977" s="89" t="s">
        <v>1699</v>
      </c>
      <c r="E7977" s="89">
        <v>0</v>
      </c>
      <c r="F7977" s="89">
        <v>14</v>
      </c>
      <c r="G7977" s="89">
        <v>0</v>
      </c>
      <c r="H7977" s="89">
        <v>0</v>
      </c>
      <c r="I7977" s="89">
        <v>0</v>
      </c>
      <c r="J7977" s="89">
        <v>0</v>
      </c>
      <c r="K7977" s="89">
        <v>0</v>
      </c>
      <c r="L7977" s="89">
        <v>0</v>
      </c>
      <c r="M7977" s="89">
        <v>0</v>
      </c>
      <c r="N7977" s="89">
        <v>0</v>
      </c>
      <c r="O7977" s="89">
        <v>0</v>
      </c>
      <c r="P7977" s="89">
        <v>240</v>
      </c>
      <c r="Q7977" s="89">
        <v>4648.2</v>
      </c>
      <c r="R7977" s="88">
        <f>VLOOKUP(P7977,NEW_TRAIN_TEST!$A$1:$M$980,13,0)</f>
        <v>4620.5</v>
      </c>
      <c r="S7977" s="88">
        <f>VLOOKUP(P7977,NEW_TRAIN_TEST!$A$1:$M$980,11,0)</f>
        <v>5779</v>
      </c>
      <c r="T7977" s="6">
        <f t="shared" si="248"/>
        <v>0</v>
      </c>
      <c r="U7977" s="6">
        <f t="shared" si="249"/>
        <v>0</v>
      </c>
    </row>
    <row r="7978" spans="1:21" x14ac:dyDescent="0.2">
      <c r="A7978" s="88">
        <v>7979</v>
      </c>
      <c r="B7978" s="88">
        <v>4</v>
      </c>
      <c r="C7978" s="88" t="s">
        <v>2130</v>
      </c>
      <c r="D7978" s="89" t="s">
        <v>1699</v>
      </c>
      <c r="E7978" s="89">
        <v>0</v>
      </c>
      <c r="F7978" s="89">
        <v>2</v>
      </c>
      <c r="G7978" s="89">
        <v>1</v>
      </c>
      <c r="H7978" s="89">
        <v>2</v>
      </c>
      <c r="I7978" s="89">
        <v>2</v>
      </c>
      <c r="J7978" s="89">
        <v>0</v>
      </c>
      <c r="K7978" s="89">
        <v>0</v>
      </c>
      <c r="L7978" s="89">
        <v>1</v>
      </c>
      <c r="M7978" s="89">
        <v>10</v>
      </c>
      <c r="N7978" s="89">
        <v>0</v>
      </c>
      <c r="O7978" s="89">
        <v>2</v>
      </c>
      <c r="P7978" s="89">
        <v>240</v>
      </c>
      <c r="Q7978" s="89">
        <v>4654</v>
      </c>
      <c r="R7978" s="88">
        <f>VLOOKUP(P7978,NEW_TRAIN_TEST!$A$1:$M$980,13,0)</f>
        <v>4620.5</v>
      </c>
      <c r="S7978" s="88">
        <f>VLOOKUP(P7978,NEW_TRAIN_TEST!$A$1:$M$980,11,0)</f>
        <v>5779</v>
      </c>
      <c r="T7978" s="6">
        <f t="shared" si="248"/>
        <v>1</v>
      </c>
      <c r="U7978" s="6">
        <f t="shared" si="249"/>
        <v>1</v>
      </c>
    </row>
    <row r="7979" spans="1:21" x14ac:dyDescent="0.2">
      <c r="A7979" s="88">
        <v>7980</v>
      </c>
      <c r="B7979" s="88">
        <v>4</v>
      </c>
      <c r="C7979" s="88" t="s">
        <v>2130</v>
      </c>
      <c r="D7979" s="89" t="s">
        <v>1699</v>
      </c>
      <c r="E7979" s="89">
        <v>0</v>
      </c>
      <c r="F7979" s="89">
        <v>9</v>
      </c>
      <c r="G7979" s="89">
        <v>5</v>
      </c>
      <c r="H7979" s="89">
        <v>0</v>
      </c>
      <c r="I7979" s="89">
        <v>0</v>
      </c>
      <c r="J7979" s="89">
        <v>0</v>
      </c>
      <c r="K7979" s="89">
        <v>0</v>
      </c>
      <c r="L7979" s="89">
        <v>1</v>
      </c>
      <c r="M7979" s="89">
        <v>0</v>
      </c>
      <c r="N7979" s="89">
        <v>0</v>
      </c>
      <c r="O7979" s="89">
        <v>0</v>
      </c>
      <c r="P7979" s="89">
        <v>240</v>
      </c>
      <c r="Q7979" s="89">
        <v>4654</v>
      </c>
      <c r="R7979" s="88">
        <f>VLOOKUP(P7979,NEW_TRAIN_TEST!$A$1:$M$980,13,0)</f>
        <v>4620.5</v>
      </c>
      <c r="S7979" s="88">
        <f>VLOOKUP(P7979,NEW_TRAIN_TEST!$A$1:$M$980,11,0)</f>
        <v>5779</v>
      </c>
      <c r="T7979" s="6">
        <f t="shared" si="248"/>
        <v>1</v>
      </c>
      <c r="U7979" s="6">
        <f t="shared" si="249"/>
        <v>0</v>
      </c>
    </row>
    <row r="7980" spans="1:21" x14ac:dyDescent="0.2">
      <c r="A7980" s="88">
        <v>7981</v>
      </c>
      <c r="B7980" s="88">
        <v>4</v>
      </c>
      <c r="C7980" s="88" t="s">
        <v>2130</v>
      </c>
      <c r="D7980" s="89" t="s">
        <v>1699</v>
      </c>
      <c r="E7980" s="89">
        <v>0</v>
      </c>
      <c r="F7980" s="89">
        <v>6</v>
      </c>
      <c r="G7980" s="89">
        <v>0</v>
      </c>
      <c r="H7980" s="89">
        <v>0</v>
      </c>
      <c r="I7980" s="89">
        <v>0</v>
      </c>
      <c r="J7980" s="89">
        <v>0</v>
      </c>
      <c r="K7980" s="89">
        <v>0</v>
      </c>
      <c r="L7980" s="89">
        <v>0</v>
      </c>
      <c r="M7980" s="89">
        <v>0</v>
      </c>
      <c r="N7980" s="89">
        <v>0</v>
      </c>
      <c r="O7980" s="89">
        <v>0</v>
      </c>
      <c r="P7980" s="89">
        <v>240</v>
      </c>
      <c r="Q7980" s="89">
        <v>4654.5</v>
      </c>
      <c r="R7980" s="88">
        <f>VLOOKUP(P7980,NEW_TRAIN_TEST!$A$1:$M$980,13,0)</f>
        <v>4620.5</v>
      </c>
      <c r="S7980" s="88">
        <f>VLOOKUP(P7980,NEW_TRAIN_TEST!$A$1:$M$980,11,0)</f>
        <v>5779</v>
      </c>
      <c r="T7980" s="6">
        <f t="shared" si="248"/>
        <v>0</v>
      </c>
      <c r="U7980" s="6">
        <f t="shared" si="249"/>
        <v>0</v>
      </c>
    </row>
    <row r="7981" spans="1:21" x14ac:dyDescent="0.2">
      <c r="A7981" s="88">
        <v>7982</v>
      </c>
      <c r="B7981" s="88">
        <v>4</v>
      </c>
      <c r="C7981" s="88" t="s">
        <v>2130</v>
      </c>
      <c r="D7981" s="89" t="s">
        <v>1699</v>
      </c>
      <c r="E7981" s="89">
        <v>0</v>
      </c>
      <c r="F7981" s="89">
        <v>7</v>
      </c>
      <c r="G7981" s="89">
        <v>3</v>
      </c>
      <c r="H7981" s="89">
        <v>0</v>
      </c>
      <c r="I7981" s="89">
        <v>0</v>
      </c>
      <c r="J7981" s="89">
        <v>0</v>
      </c>
      <c r="K7981" s="89">
        <v>0</v>
      </c>
      <c r="L7981" s="89">
        <v>0</v>
      </c>
      <c r="M7981" s="89">
        <v>0</v>
      </c>
      <c r="N7981" s="89">
        <v>0</v>
      </c>
      <c r="O7981" s="89">
        <v>0</v>
      </c>
      <c r="P7981" s="89">
        <v>240</v>
      </c>
      <c r="Q7981" s="89">
        <v>4654.7</v>
      </c>
      <c r="R7981" s="88">
        <f>VLOOKUP(P7981,NEW_TRAIN_TEST!$A$1:$M$980,13,0)</f>
        <v>4620.5</v>
      </c>
      <c r="S7981" s="88">
        <f>VLOOKUP(P7981,NEW_TRAIN_TEST!$A$1:$M$980,11,0)</f>
        <v>5779</v>
      </c>
      <c r="T7981" s="6">
        <f t="shared" si="248"/>
        <v>0</v>
      </c>
      <c r="U7981" s="6">
        <f t="shared" si="249"/>
        <v>0</v>
      </c>
    </row>
    <row r="7982" spans="1:21" x14ac:dyDescent="0.2">
      <c r="A7982" s="88">
        <v>7983</v>
      </c>
      <c r="B7982" s="88">
        <v>4</v>
      </c>
      <c r="C7982" s="88" t="s">
        <v>2130</v>
      </c>
      <c r="D7982" s="89" t="s">
        <v>1699</v>
      </c>
      <c r="E7982" s="89">
        <v>0</v>
      </c>
      <c r="F7982" s="89">
        <v>11</v>
      </c>
      <c r="G7982" s="89">
        <v>6</v>
      </c>
      <c r="H7982" s="89">
        <v>2</v>
      </c>
      <c r="I7982" s="89">
        <v>2</v>
      </c>
      <c r="J7982" s="89">
        <v>0</v>
      </c>
      <c r="K7982" s="89">
        <v>0</v>
      </c>
      <c r="L7982" s="89">
        <v>1</v>
      </c>
      <c r="M7982" s="89">
        <v>10</v>
      </c>
      <c r="N7982" s="89">
        <v>0</v>
      </c>
      <c r="O7982" s="89">
        <v>2</v>
      </c>
      <c r="P7982" s="89">
        <v>240</v>
      </c>
      <c r="Q7982" s="89">
        <v>4655.5</v>
      </c>
      <c r="R7982" s="88">
        <f>VLOOKUP(P7982,NEW_TRAIN_TEST!$A$1:$M$980,13,0)</f>
        <v>4620.5</v>
      </c>
      <c r="S7982" s="88">
        <f>VLOOKUP(P7982,NEW_TRAIN_TEST!$A$1:$M$980,11,0)</f>
        <v>5779</v>
      </c>
      <c r="T7982" s="6">
        <f t="shared" si="248"/>
        <v>1</v>
      </c>
      <c r="U7982" s="6">
        <f t="shared" si="249"/>
        <v>1</v>
      </c>
    </row>
    <row r="7983" spans="1:21" x14ac:dyDescent="0.2">
      <c r="A7983" s="88">
        <v>7984</v>
      </c>
      <c r="B7983" s="88">
        <v>4</v>
      </c>
      <c r="C7983" s="88" t="s">
        <v>2130</v>
      </c>
      <c r="D7983" s="89" t="s">
        <v>1699</v>
      </c>
      <c r="E7983" s="89">
        <v>0</v>
      </c>
      <c r="F7983" s="89">
        <v>11</v>
      </c>
      <c r="G7983" s="89">
        <v>4</v>
      </c>
      <c r="H7983" s="89">
        <v>0</v>
      </c>
      <c r="I7983" s="89">
        <v>0</v>
      </c>
      <c r="J7983" s="89">
        <v>0</v>
      </c>
      <c r="K7983" s="89">
        <v>0</v>
      </c>
      <c r="L7983" s="89">
        <v>0</v>
      </c>
      <c r="M7983" s="89">
        <v>0</v>
      </c>
      <c r="N7983" s="89">
        <v>0</v>
      </c>
      <c r="O7983" s="89">
        <v>0</v>
      </c>
      <c r="P7983" s="89">
        <v>240</v>
      </c>
      <c r="Q7983" s="89">
        <v>4655.5</v>
      </c>
      <c r="R7983" s="88">
        <f>VLOOKUP(P7983,NEW_TRAIN_TEST!$A$1:$M$980,13,0)</f>
        <v>4620.5</v>
      </c>
      <c r="S7983" s="88">
        <f>VLOOKUP(P7983,NEW_TRAIN_TEST!$A$1:$M$980,11,0)</f>
        <v>5779</v>
      </c>
      <c r="T7983" s="6">
        <f t="shared" si="248"/>
        <v>0</v>
      </c>
      <c r="U7983" s="6">
        <f t="shared" si="249"/>
        <v>0</v>
      </c>
    </row>
    <row r="7984" spans="1:21" x14ac:dyDescent="0.2">
      <c r="A7984" s="88">
        <v>7985</v>
      </c>
      <c r="B7984" s="88">
        <v>4</v>
      </c>
      <c r="C7984" s="88" t="s">
        <v>2130</v>
      </c>
      <c r="D7984" s="89" t="s">
        <v>1699</v>
      </c>
      <c r="E7984" s="89">
        <v>0</v>
      </c>
      <c r="F7984" s="89">
        <v>14</v>
      </c>
      <c r="G7984" s="89">
        <v>6</v>
      </c>
      <c r="H7984" s="89">
        <v>0</v>
      </c>
      <c r="I7984" s="89">
        <v>0</v>
      </c>
      <c r="J7984" s="89">
        <v>0</v>
      </c>
      <c r="K7984" s="89">
        <v>0</v>
      </c>
      <c r="L7984" s="89">
        <v>0</v>
      </c>
      <c r="M7984" s="89">
        <v>0</v>
      </c>
      <c r="N7984" s="89">
        <v>0</v>
      </c>
      <c r="O7984" s="89">
        <v>0</v>
      </c>
      <c r="P7984" s="89">
        <v>240</v>
      </c>
      <c r="Q7984" s="89">
        <v>4656</v>
      </c>
      <c r="R7984" s="88">
        <f>VLOOKUP(P7984,NEW_TRAIN_TEST!$A$1:$M$980,13,0)</f>
        <v>4620.5</v>
      </c>
      <c r="S7984" s="88">
        <f>VLOOKUP(P7984,NEW_TRAIN_TEST!$A$1:$M$980,11,0)</f>
        <v>5779</v>
      </c>
      <c r="T7984" s="6">
        <f t="shared" si="248"/>
        <v>0</v>
      </c>
      <c r="U7984" s="6">
        <f t="shared" si="249"/>
        <v>0</v>
      </c>
    </row>
    <row r="7985" spans="1:21" x14ac:dyDescent="0.2">
      <c r="A7985" s="88">
        <v>7986</v>
      </c>
      <c r="B7985" s="88">
        <v>4</v>
      </c>
      <c r="C7985" s="88" t="s">
        <v>2130</v>
      </c>
      <c r="D7985" s="89" t="s">
        <v>1699</v>
      </c>
      <c r="E7985" s="89">
        <v>0</v>
      </c>
      <c r="F7985" s="89">
        <v>11</v>
      </c>
      <c r="G7985" s="89">
        <v>5</v>
      </c>
      <c r="H7985" s="89">
        <v>0</v>
      </c>
      <c r="I7985" s="89">
        <v>0</v>
      </c>
      <c r="J7985" s="89">
        <v>0</v>
      </c>
      <c r="K7985" s="89">
        <v>0</v>
      </c>
      <c r="L7985" s="89">
        <v>0</v>
      </c>
      <c r="M7985" s="89">
        <v>0</v>
      </c>
      <c r="N7985" s="89">
        <v>0</v>
      </c>
      <c r="O7985" s="89">
        <v>0</v>
      </c>
      <c r="P7985" s="89">
        <v>240</v>
      </c>
      <c r="Q7985" s="89">
        <v>4656.5</v>
      </c>
      <c r="R7985" s="88">
        <f>VLOOKUP(P7985,NEW_TRAIN_TEST!$A$1:$M$980,13,0)</f>
        <v>4620.5</v>
      </c>
      <c r="S7985" s="88">
        <f>VLOOKUP(P7985,NEW_TRAIN_TEST!$A$1:$M$980,11,0)</f>
        <v>5779</v>
      </c>
      <c r="T7985" s="6">
        <f t="shared" si="248"/>
        <v>0</v>
      </c>
      <c r="U7985" s="6">
        <f t="shared" si="249"/>
        <v>0</v>
      </c>
    </row>
    <row r="7986" spans="1:21" x14ac:dyDescent="0.2">
      <c r="A7986" s="88">
        <v>7987</v>
      </c>
      <c r="B7986" s="88">
        <v>4</v>
      </c>
      <c r="C7986" s="88" t="s">
        <v>2130</v>
      </c>
      <c r="D7986" s="89" t="s">
        <v>1699</v>
      </c>
      <c r="E7986" s="89">
        <v>0</v>
      </c>
      <c r="F7986" s="89">
        <v>11</v>
      </c>
      <c r="G7986" s="89">
        <v>5</v>
      </c>
      <c r="H7986" s="89">
        <v>0</v>
      </c>
      <c r="I7986" s="89">
        <v>0</v>
      </c>
      <c r="J7986" s="89">
        <v>0</v>
      </c>
      <c r="K7986" s="89">
        <v>0</v>
      </c>
      <c r="L7986" s="89">
        <v>0</v>
      </c>
      <c r="M7986" s="89">
        <v>10</v>
      </c>
      <c r="N7986" s="89">
        <v>0</v>
      </c>
      <c r="O7986" s="89">
        <v>0</v>
      </c>
      <c r="P7986" s="89">
        <v>240</v>
      </c>
      <c r="Q7986" s="89">
        <v>4657</v>
      </c>
      <c r="R7986" s="88">
        <f>VLOOKUP(P7986,NEW_TRAIN_TEST!$A$1:$M$980,13,0)</f>
        <v>4620.5</v>
      </c>
      <c r="S7986" s="88">
        <f>VLOOKUP(P7986,NEW_TRAIN_TEST!$A$1:$M$980,11,0)</f>
        <v>5779</v>
      </c>
      <c r="T7986" s="6">
        <f t="shared" si="248"/>
        <v>0</v>
      </c>
      <c r="U7986" s="6">
        <f t="shared" si="249"/>
        <v>1</v>
      </c>
    </row>
    <row r="7987" spans="1:21" x14ac:dyDescent="0.2">
      <c r="A7987" s="88">
        <v>7988</v>
      </c>
      <c r="B7987" s="88">
        <v>4</v>
      </c>
      <c r="C7987" s="88" t="s">
        <v>2130</v>
      </c>
      <c r="D7987" s="89" t="s">
        <v>1699</v>
      </c>
      <c r="E7987" s="89">
        <v>0</v>
      </c>
      <c r="F7987" s="89">
        <v>13</v>
      </c>
      <c r="G7987" s="89">
        <v>4</v>
      </c>
      <c r="H7987" s="89">
        <v>0</v>
      </c>
      <c r="I7987" s="89">
        <v>2</v>
      </c>
      <c r="J7987" s="89">
        <v>0</v>
      </c>
      <c r="K7987" s="89">
        <v>0</v>
      </c>
      <c r="L7987" s="89">
        <v>0</v>
      </c>
      <c r="M7987" s="89">
        <v>0</v>
      </c>
      <c r="N7987" s="89">
        <v>0</v>
      </c>
      <c r="O7987" s="89">
        <v>2</v>
      </c>
      <c r="P7987" s="89">
        <v>240</v>
      </c>
      <c r="Q7987" s="89">
        <v>4657</v>
      </c>
      <c r="R7987" s="88">
        <f>VLOOKUP(P7987,NEW_TRAIN_TEST!$A$1:$M$980,13,0)</f>
        <v>4620.5</v>
      </c>
      <c r="S7987" s="88">
        <f>VLOOKUP(P7987,NEW_TRAIN_TEST!$A$1:$M$980,11,0)</f>
        <v>5779</v>
      </c>
      <c r="T7987" s="6">
        <f t="shared" si="248"/>
        <v>0</v>
      </c>
      <c r="U7987" s="6">
        <f t="shared" si="249"/>
        <v>0</v>
      </c>
    </row>
    <row r="7988" spans="1:21" x14ac:dyDescent="0.2">
      <c r="A7988" s="88">
        <v>7989</v>
      </c>
      <c r="B7988" s="88">
        <v>4</v>
      </c>
      <c r="C7988" s="88" t="s">
        <v>2130</v>
      </c>
      <c r="D7988" s="89" t="s">
        <v>1699</v>
      </c>
      <c r="E7988" s="89">
        <v>0</v>
      </c>
      <c r="F7988" s="89">
        <v>17</v>
      </c>
      <c r="G7988" s="89">
        <v>7</v>
      </c>
      <c r="H7988" s="89">
        <v>2</v>
      </c>
      <c r="I7988" s="89">
        <v>0</v>
      </c>
      <c r="J7988" s="89">
        <v>0</v>
      </c>
      <c r="K7988" s="89">
        <v>0</v>
      </c>
      <c r="L7988" s="89">
        <v>0</v>
      </c>
      <c r="M7988" s="89">
        <v>10</v>
      </c>
      <c r="N7988" s="89">
        <v>0</v>
      </c>
      <c r="O7988" s="89">
        <v>0</v>
      </c>
      <c r="P7988" s="89">
        <v>240</v>
      </c>
      <c r="Q7988" s="89">
        <v>4657.5</v>
      </c>
      <c r="R7988" s="88">
        <f>VLOOKUP(P7988,NEW_TRAIN_TEST!$A$1:$M$980,13,0)</f>
        <v>4620.5</v>
      </c>
      <c r="S7988" s="88">
        <f>VLOOKUP(P7988,NEW_TRAIN_TEST!$A$1:$M$980,11,0)</f>
        <v>5779</v>
      </c>
      <c r="T7988" s="6">
        <f t="shared" si="248"/>
        <v>0</v>
      </c>
      <c r="U7988" s="6">
        <f t="shared" si="249"/>
        <v>1</v>
      </c>
    </row>
    <row r="7989" spans="1:21" x14ac:dyDescent="0.2">
      <c r="A7989" s="88">
        <v>7990</v>
      </c>
      <c r="B7989" s="88">
        <v>4</v>
      </c>
      <c r="C7989" s="88" t="s">
        <v>2130</v>
      </c>
      <c r="D7989" s="89" t="s">
        <v>1699</v>
      </c>
      <c r="E7989" s="89">
        <v>0</v>
      </c>
      <c r="F7989" s="89">
        <v>15</v>
      </c>
      <c r="G7989" s="89">
        <v>6</v>
      </c>
      <c r="H7989" s="89">
        <v>0</v>
      </c>
      <c r="I7989" s="89">
        <v>2</v>
      </c>
      <c r="J7989" s="89">
        <v>0</v>
      </c>
      <c r="K7989" s="89">
        <v>1</v>
      </c>
      <c r="L7989" s="89">
        <v>0</v>
      </c>
      <c r="M7989" s="89">
        <v>0</v>
      </c>
      <c r="N7989" s="89">
        <v>0</v>
      </c>
      <c r="O7989" s="89">
        <v>2</v>
      </c>
      <c r="P7989" s="89">
        <v>240</v>
      </c>
      <c r="Q7989" s="89">
        <v>4657.5</v>
      </c>
      <c r="R7989" s="88">
        <f>VLOOKUP(P7989,NEW_TRAIN_TEST!$A$1:$M$980,13,0)</f>
        <v>4620.5</v>
      </c>
      <c r="S7989" s="88">
        <f>VLOOKUP(P7989,NEW_TRAIN_TEST!$A$1:$M$980,11,0)</f>
        <v>5779</v>
      </c>
      <c r="T7989" s="6">
        <f t="shared" si="248"/>
        <v>0</v>
      </c>
      <c r="U7989" s="6">
        <f t="shared" si="249"/>
        <v>0</v>
      </c>
    </row>
    <row r="7990" spans="1:21" x14ac:dyDescent="0.2">
      <c r="A7990" s="88">
        <v>7991</v>
      </c>
      <c r="B7990" s="88">
        <v>4</v>
      </c>
      <c r="C7990" s="88" t="s">
        <v>2130</v>
      </c>
      <c r="D7990" s="89" t="s">
        <v>1699</v>
      </c>
      <c r="E7990" s="89">
        <v>0</v>
      </c>
      <c r="F7990" s="89">
        <v>14</v>
      </c>
      <c r="G7990" s="89">
        <v>6</v>
      </c>
      <c r="H7990" s="89">
        <v>0</v>
      </c>
      <c r="I7990" s="89">
        <v>0</v>
      </c>
      <c r="J7990" s="89">
        <v>0</v>
      </c>
      <c r="K7990" s="89">
        <v>0</v>
      </c>
      <c r="L7990" s="89">
        <v>0</v>
      </c>
      <c r="M7990" s="89">
        <v>10</v>
      </c>
      <c r="N7990" s="89">
        <v>0</v>
      </c>
      <c r="O7990" s="89">
        <v>0</v>
      </c>
      <c r="P7990" s="89">
        <v>240</v>
      </c>
      <c r="Q7990" s="89">
        <v>4659</v>
      </c>
      <c r="R7990" s="88">
        <f>VLOOKUP(P7990,NEW_TRAIN_TEST!$A$1:$M$980,13,0)</f>
        <v>4620.5</v>
      </c>
      <c r="S7990" s="88">
        <f>VLOOKUP(P7990,NEW_TRAIN_TEST!$A$1:$M$980,11,0)</f>
        <v>5779</v>
      </c>
      <c r="T7990" s="6">
        <f t="shared" si="248"/>
        <v>0</v>
      </c>
      <c r="U7990" s="6">
        <f t="shared" si="249"/>
        <v>1</v>
      </c>
    </row>
    <row r="7991" spans="1:21" x14ac:dyDescent="0.2">
      <c r="A7991" s="88">
        <v>7992</v>
      </c>
      <c r="B7991" s="88">
        <v>4</v>
      </c>
      <c r="C7991" s="88" t="s">
        <v>2130</v>
      </c>
      <c r="D7991" s="89" t="s">
        <v>1699</v>
      </c>
      <c r="E7991" s="89">
        <v>0</v>
      </c>
      <c r="F7991" s="89">
        <v>0</v>
      </c>
      <c r="G7991" s="89">
        <v>6</v>
      </c>
      <c r="H7991" s="89">
        <v>0</v>
      </c>
      <c r="I7991" s="89">
        <v>0</v>
      </c>
      <c r="J7991" s="89">
        <v>0</v>
      </c>
      <c r="K7991" s="89">
        <v>0</v>
      </c>
      <c r="L7991" s="89">
        <v>0</v>
      </c>
      <c r="M7991" s="89">
        <v>0</v>
      </c>
      <c r="N7991" s="89">
        <v>0</v>
      </c>
      <c r="O7991" s="89">
        <v>0</v>
      </c>
      <c r="P7991" s="89">
        <v>240</v>
      </c>
      <c r="Q7991" s="89">
        <v>4660.2</v>
      </c>
      <c r="R7991" s="88">
        <f>VLOOKUP(P7991,NEW_TRAIN_TEST!$A$1:$M$980,13,0)</f>
        <v>4620.5</v>
      </c>
      <c r="S7991" s="88">
        <f>VLOOKUP(P7991,NEW_TRAIN_TEST!$A$1:$M$980,11,0)</f>
        <v>5779</v>
      </c>
      <c r="T7991" s="6">
        <f t="shared" si="248"/>
        <v>0</v>
      </c>
      <c r="U7991" s="6">
        <f t="shared" si="249"/>
        <v>0</v>
      </c>
    </row>
    <row r="7992" spans="1:21" x14ac:dyDescent="0.2">
      <c r="A7992" s="88">
        <v>7993</v>
      </c>
      <c r="B7992" s="88">
        <v>4</v>
      </c>
      <c r="C7992" s="88" t="s">
        <v>2130</v>
      </c>
      <c r="D7992" s="89" t="s">
        <v>1699</v>
      </c>
      <c r="E7992" s="89">
        <v>0</v>
      </c>
      <c r="F7992" s="89">
        <v>16</v>
      </c>
      <c r="G7992" s="89">
        <v>6</v>
      </c>
      <c r="H7992" s="89">
        <v>0</v>
      </c>
      <c r="I7992" s="89">
        <v>0</v>
      </c>
      <c r="J7992" s="89">
        <v>0</v>
      </c>
      <c r="K7992" s="89">
        <v>0</v>
      </c>
      <c r="L7992" s="89">
        <v>0</v>
      </c>
      <c r="M7992" s="89">
        <v>0</v>
      </c>
      <c r="N7992" s="89">
        <v>0</v>
      </c>
      <c r="O7992" s="89">
        <v>0</v>
      </c>
      <c r="P7992" s="89">
        <v>240</v>
      </c>
      <c r="Q7992" s="89">
        <v>4660.45</v>
      </c>
      <c r="R7992" s="88">
        <f>VLOOKUP(P7992,NEW_TRAIN_TEST!$A$1:$M$980,13,0)</f>
        <v>4620.5</v>
      </c>
      <c r="S7992" s="88">
        <f>VLOOKUP(P7992,NEW_TRAIN_TEST!$A$1:$M$980,11,0)</f>
        <v>5779</v>
      </c>
      <c r="T7992" s="6">
        <f t="shared" si="248"/>
        <v>0</v>
      </c>
      <c r="U7992" s="6">
        <f t="shared" si="249"/>
        <v>0</v>
      </c>
    </row>
    <row r="7993" spans="1:21" x14ac:dyDescent="0.2">
      <c r="A7993" s="88">
        <v>7994</v>
      </c>
      <c r="B7993" s="88">
        <v>4</v>
      </c>
      <c r="C7993" s="88" t="s">
        <v>2130</v>
      </c>
      <c r="D7993" s="89" t="s">
        <v>1699</v>
      </c>
      <c r="E7993" s="89">
        <v>0</v>
      </c>
      <c r="F7993" s="89">
        <v>20</v>
      </c>
      <c r="G7993" s="89">
        <v>8</v>
      </c>
      <c r="H7993" s="89">
        <v>0</v>
      </c>
      <c r="I7993" s="89">
        <v>0</v>
      </c>
      <c r="J7993" s="89">
        <v>0</v>
      </c>
      <c r="K7993" s="89">
        <v>0</v>
      </c>
      <c r="L7993" s="89">
        <v>0</v>
      </c>
      <c r="M7993" s="89">
        <v>0</v>
      </c>
      <c r="N7993" s="89">
        <v>0</v>
      </c>
      <c r="O7993" s="89">
        <v>0</v>
      </c>
      <c r="P7993" s="89">
        <v>240</v>
      </c>
      <c r="Q7993" s="89">
        <v>4660.53</v>
      </c>
      <c r="R7993" s="88">
        <f>VLOOKUP(P7993,NEW_TRAIN_TEST!$A$1:$M$980,13,0)</f>
        <v>4620.5</v>
      </c>
      <c r="S7993" s="88">
        <f>VLOOKUP(P7993,NEW_TRAIN_TEST!$A$1:$M$980,11,0)</f>
        <v>5779</v>
      </c>
      <c r="T7993" s="6">
        <f t="shared" si="248"/>
        <v>0</v>
      </c>
      <c r="U7993" s="6">
        <f t="shared" si="249"/>
        <v>0</v>
      </c>
    </row>
    <row r="7994" spans="1:21" x14ac:dyDescent="0.2">
      <c r="A7994" s="88">
        <v>7995</v>
      </c>
      <c r="B7994" s="88">
        <v>4</v>
      </c>
      <c r="C7994" s="88" t="s">
        <v>2130</v>
      </c>
      <c r="D7994" s="89" t="s">
        <v>1699</v>
      </c>
      <c r="E7994" s="89">
        <v>0</v>
      </c>
      <c r="F7994" s="89">
        <v>16</v>
      </c>
      <c r="G7994" s="89">
        <v>7</v>
      </c>
      <c r="H7994" s="89">
        <v>0</v>
      </c>
      <c r="I7994" s="89">
        <v>2</v>
      </c>
      <c r="J7994" s="89">
        <v>0</v>
      </c>
      <c r="K7994" s="89">
        <v>0</v>
      </c>
      <c r="L7994" s="89">
        <v>0</v>
      </c>
      <c r="M7994" s="89">
        <v>0</v>
      </c>
      <c r="N7994" s="89">
        <v>0</v>
      </c>
      <c r="O7994" s="89">
        <v>2</v>
      </c>
      <c r="P7994" s="89">
        <v>240</v>
      </c>
      <c r="Q7994" s="89">
        <v>4661.45</v>
      </c>
      <c r="R7994" s="88">
        <f>VLOOKUP(P7994,NEW_TRAIN_TEST!$A$1:$M$980,13,0)</f>
        <v>4620.5</v>
      </c>
      <c r="S7994" s="88">
        <f>VLOOKUP(P7994,NEW_TRAIN_TEST!$A$1:$M$980,11,0)</f>
        <v>5779</v>
      </c>
      <c r="T7994" s="6">
        <f t="shared" si="248"/>
        <v>0</v>
      </c>
      <c r="U7994" s="6">
        <f t="shared" si="249"/>
        <v>0</v>
      </c>
    </row>
    <row r="7995" spans="1:21" x14ac:dyDescent="0.2">
      <c r="A7995" s="88">
        <v>7996</v>
      </c>
      <c r="B7995" s="88">
        <v>4</v>
      </c>
      <c r="C7995" s="88" t="s">
        <v>2130</v>
      </c>
      <c r="D7995" s="89" t="s">
        <v>1699</v>
      </c>
      <c r="E7995" s="89">
        <v>0</v>
      </c>
      <c r="F7995" s="89">
        <v>11</v>
      </c>
      <c r="G7995" s="89">
        <v>4</v>
      </c>
      <c r="H7995" s="89">
        <v>0</v>
      </c>
      <c r="I7995" s="89">
        <v>0</v>
      </c>
      <c r="J7995" s="89">
        <v>0</v>
      </c>
      <c r="K7995" s="89">
        <v>0</v>
      </c>
      <c r="L7995" s="89">
        <v>0</v>
      </c>
      <c r="M7995" s="89">
        <v>0</v>
      </c>
      <c r="N7995" s="89">
        <v>0</v>
      </c>
      <c r="O7995" s="89">
        <v>0</v>
      </c>
      <c r="P7995" s="89">
        <v>240</v>
      </c>
      <c r="Q7995" s="89">
        <v>4663.7</v>
      </c>
      <c r="R7995" s="88">
        <f>VLOOKUP(P7995,NEW_TRAIN_TEST!$A$1:$M$980,13,0)</f>
        <v>4620.5</v>
      </c>
      <c r="S7995" s="88">
        <f>VLOOKUP(P7995,NEW_TRAIN_TEST!$A$1:$M$980,11,0)</f>
        <v>5779</v>
      </c>
      <c r="T7995" s="6">
        <f t="shared" si="248"/>
        <v>0</v>
      </c>
      <c r="U7995" s="6">
        <f t="shared" si="249"/>
        <v>0</v>
      </c>
    </row>
    <row r="7996" spans="1:21" x14ac:dyDescent="0.2">
      <c r="A7996" s="88">
        <v>7997</v>
      </c>
      <c r="B7996" s="88">
        <v>4</v>
      </c>
      <c r="C7996" s="88" t="s">
        <v>2130</v>
      </c>
      <c r="D7996" s="89" t="s">
        <v>1699</v>
      </c>
      <c r="E7996" s="89">
        <v>0</v>
      </c>
      <c r="F7996" s="89">
        <v>14</v>
      </c>
      <c r="G7996" s="89">
        <v>0</v>
      </c>
      <c r="H7996" s="89">
        <v>0</v>
      </c>
      <c r="I7996" s="89">
        <v>0</v>
      </c>
      <c r="J7996" s="89">
        <v>0</v>
      </c>
      <c r="K7996" s="89">
        <v>0</v>
      </c>
      <c r="L7996" s="89">
        <v>0</v>
      </c>
      <c r="M7996" s="89">
        <v>0</v>
      </c>
      <c r="N7996" s="89">
        <v>0</v>
      </c>
      <c r="O7996" s="89">
        <v>0</v>
      </c>
      <c r="P7996" s="89">
        <v>240</v>
      </c>
      <c r="Q7996" s="89">
        <v>4663.95</v>
      </c>
      <c r="R7996" s="88">
        <f>VLOOKUP(P7996,NEW_TRAIN_TEST!$A$1:$M$980,13,0)</f>
        <v>4620.5</v>
      </c>
      <c r="S7996" s="88">
        <f>VLOOKUP(P7996,NEW_TRAIN_TEST!$A$1:$M$980,11,0)</f>
        <v>5779</v>
      </c>
      <c r="T7996" s="6">
        <f t="shared" si="248"/>
        <v>0</v>
      </c>
      <c r="U7996" s="6">
        <f t="shared" si="249"/>
        <v>0</v>
      </c>
    </row>
    <row r="7997" spans="1:21" x14ac:dyDescent="0.2">
      <c r="A7997" s="88">
        <v>7998</v>
      </c>
      <c r="B7997" s="88">
        <v>4</v>
      </c>
      <c r="C7997" s="88" t="s">
        <v>2130</v>
      </c>
      <c r="D7997" s="89" t="s">
        <v>1699</v>
      </c>
      <c r="E7997" s="89">
        <v>0</v>
      </c>
      <c r="F7997" s="89">
        <v>0</v>
      </c>
      <c r="G7997" s="89">
        <v>7</v>
      </c>
      <c r="H7997" s="89">
        <v>0</v>
      </c>
      <c r="I7997" s="89">
        <v>0</v>
      </c>
      <c r="J7997" s="89">
        <v>0</v>
      </c>
      <c r="K7997" s="89">
        <v>0</v>
      </c>
      <c r="L7997" s="89">
        <v>0</v>
      </c>
      <c r="M7997" s="89">
        <v>0</v>
      </c>
      <c r="N7997" s="89">
        <v>0</v>
      </c>
      <c r="O7997" s="89">
        <v>0</v>
      </c>
      <c r="P7997" s="89">
        <v>240</v>
      </c>
      <c r="Q7997" s="89">
        <v>4664.7</v>
      </c>
      <c r="R7997" s="88">
        <f>VLOOKUP(P7997,NEW_TRAIN_TEST!$A$1:$M$980,13,0)</f>
        <v>4620.5</v>
      </c>
      <c r="S7997" s="88">
        <f>VLOOKUP(P7997,NEW_TRAIN_TEST!$A$1:$M$980,11,0)</f>
        <v>5779</v>
      </c>
      <c r="T7997" s="6">
        <f t="shared" si="248"/>
        <v>0</v>
      </c>
      <c r="U7997" s="6">
        <f t="shared" si="249"/>
        <v>0</v>
      </c>
    </row>
    <row r="7998" spans="1:21" x14ac:dyDescent="0.2">
      <c r="A7998" s="88">
        <v>7999</v>
      </c>
      <c r="B7998" s="88">
        <v>4</v>
      </c>
      <c r="C7998" s="88" t="s">
        <v>2130</v>
      </c>
      <c r="D7998" s="89" t="s">
        <v>1699</v>
      </c>
      <c r="E7998" s="89">
        <v>0</v>
      </c>
      <c r="F7998" s="89">
        <v>13</v>
      </c>
      <c r="G7998" s="89">
        <v>6</v>
      </c>
      <c r="H7998" s="89">
        <v>0</v>
      </c>
      <c r="I7998" s="89">
        <v>0</v>
      </c>
      <c r="J7998" s="89">
        <v>0</v>
      </c>
      <c r="K7998" s="89">
        <v>0</v>
      </c>
      <c r="L7998" s="89">
        <v>0</v>
      </c>
      <c r="M7998" s="89">
        <v>0</v>
      </c>
      <c r="N7998" s="89">
        <v>0</v>
      </c>
      <c r="O7998" s="89">
        <v>0</v>
      </c>
      <c r="P7998" s="89">
        <v>240</v>
      </c>
      <c r="Q7998" s="89">
        <v>4664.7</v>
      </c>
      <c r="R7998" s="88">
        <f>VLOOKUP(P7998,NEW_TRAIN_TEST!$A$1:$M$980,13,0)</f>
        <v>4620.5</v>
      </c>
      <c r="S7998" s="88">
        <f>VLOOKUP(P7998,NEW_TRAIN_TEST!$A$1:$M$980,11,0)</f>
        <v>5779</v>
      </c>
      <c r="T7998" s="6">
        <f t="shared" si="248"/>
        <v>0</v>
      </c>
      <c r="U7998" s="6">
        <f t="shared" si="249"/>
        <v>0</v>
      </c>
    </row>
    <row r="7999" spans="1:21" x14ac:dyDescent="0.2">
      <c r="A7999" s="88">
        <v>8000</v>
      </c>
      <c r="B7999" s="88">
        <v>4</v>
      </c>
      <c r="C7999" s="88" t="s">
        <v>2130</v>
      </c>
      <c r="D7999" s="89" t="s">
        <v>1699</v>
      </c>
      <c r="E7999" s="89">
        <v>0</v>
      </c>
      <c r="F7999" s="89">
        <v>14</v>
      </c>
      <c r="G7999" s="89">
        <v>0</v>
      </c>
      <c r="H7999" s="89">
        <v>0</v>
      </c>
      <c r="I7999" s="89">
        <v>2</v>
      </c>
      <c r="J7999" s="89">
        <v>0</v>
      </c>
      <c r="K7999" s="89">
        <v>0</v>
      </c>
      <c r="L7999" s="89">
        <v>0</v>
      </c>
      <c r="M7999" s="89">
        <v>0</v>
      </c>
      <c r="N7999" s="89">
        <v>0</v>
      </c>
      <c r="O7999" s="89">
        <v>2</v>
      </c>
      <c r="P7999" s="89">
        <v>240</v>
      </c>
      <c r="Q7999" s="89">
        <v>4665.2</v>
      </c>
      <c r="R7999" s="88">
        <f>VLOOKUP(P7999,NEW_TRAIN_TEST!$A$1:$M$980,13,0)</f>
        <v>4620.5</v>
      </c>
      <c r="S7999" s="88">
        <f>VLOOKUP(P7999,NEW_TRAIN_TEST!$A$1:$M$980,11,0)</f>
        <v>5779</v>
      </c>
      <c r="T7999" s="6">
        <f t="shared" si="248"/>
        <v>0</v>
      </c>
      <c r="U7999" s="6">
        <f t="shared" si="249"/>
        <v>0</v>
      </c>
    </row>
    <row r="8000" spans="1:21" x14ac:dyDescent="0.2">
      <c r="A8000" s="88">
        <v>8001</v>
      </c>
      <c r="B8000" s="88">
        <v>4</v>
      </c>
      <c r="C8000" s="88" t="s">
        <v>2130</v>
      </c>
      <c r="D8000" s="89" t="s">
        <v>1699</v>
      </c>
      <c r="E8000" s="89">
        <v>11</v>
      </c>
      <c r="F8000" s="89">
        <v>0</v>
      </c>
      <c r="G8000" s="89">
        <v>0</v>
      </c>
      <c r="H8000" s="89">
        <v>0</v>
      </c>
      <c r="I8000" s="89">
        <v>0</v>
      </c>
      <c r="J8000" s="89">
        <v>0</v>
      </c>
      <c r="K8000" s="89">
        <v>0</v>
      </c>
      <c r="L8000" s="89">
        <v>0</v>
      </c>
      <c r="M8000" s="89">
        <v>0</v>
      </c>
      <c r="N8000" s="89">
        <v>0</v>
      </c>
      <c r="O8000" s="89">
        <v>0</v>
      </c>
      <c r="P8000" s="89">
        <v>882</v>
      </c>
      <c r="Q8000" s="89">
        <v>9902</v>
      </c>
      <c r="R8000" s="88">
        <f>VLOOKUP(P8000,NEW_TRAIN_TEST!$A$1:$M$980,13,0)</f>
        <v>9182</v>
      </c>
      <c r="S8000" s="88">
        <f>VLOOKUP(P8000,NEW_TRAIN_TEST!$A$1:$M$980,11,0)</f>
        <v>9967</v>
      </c>
      <c r="T8000" s="6">
        <f t="shared" si="248"/>
        <v>0</v>
      </c>
      <c r="U8000" s="6">
        <f t="shared" si="249"/>
        <v>0</v>
      </c>
    </row>
    <row r="8001" spans="1:21" x14ac:dyDescent="0.2">
      <c r="A8001" s="88">
        <v>8002</v>
      </c>
      <c r="B8001" s="88">
        <v>4</v>
      </c>
      <c r="C8001" s="88" t="s">
        <v>2130</v>
      </c>
      <c r="D8001" s="89" t="s">
        <v>1699</v>
      </c>
      <c r="E8001" s="89">
        <v>3</v>
      </c>
      <c r="F8001" s="89">
        <v>2</v>
      </c>
      <c r="G8001" s="89">
        <v>0</v>
      </c>
      <c r="H8001" s="89">
        <v>0</v>
      </c>
      <c r="I8001" s="89">
        <v>2</v>
      </c>
      <c r="J8001" s="89">
        <v>2</v>
      </c>
      <c r="K8001" s="89">
        <v>0</v>
      </c>
      <c r="L8001" s="89">
        <v>0</v>
      </c>
      <c r="M8001" s="89">
        <v>0</v>
      </c>
      <c r="N8001" s="89">
        <v>0</v>
      </c>
      <c r="O8001" s="89">
        <v>2</v>
      </c>
      <c r="P8001" s="89">
        <v>894</v>
      </c>
      <c r="Q8001" s="89">
        <v>10648.5</v>
      </c>
      <c r="R8001" s="88">
        <f>VLOOKUP(P8001,NEW_TRAIN_TEST!$A$1:$M$980,13,0)</f>
        <v>10632.5</v>
      </c>
      <c r="S8001" s="88">
        <f>VLOOKUP(P8001,NEW_TRAIN_TEST!$A$1:$M$980,11,0)</f>
        <v>10750</v>
      </c>
      <c r="T8001" s="6">
        <f t="shared" si="248"/>
        <v>0</v>
      </c>
      <c r="U8001" s="6">
        <f t="shared" si="249"/>
        <v>0</v>
      </c>
    </row>
    <row r="8002" spans="1:21" x14ac:dyDescent="0.2">
      <c r="A8002" s="88">
        <v>8003</v>
      </c>
      <c r="B8002" s="88">
        <v>4</v>
      </c>
      <c r="C8002" s="88" t="s">
        <v>2130</v>
      </c>
      <c r="D8002" s="89" t="s">
        <v>1699</v>
      </c>
      <c r="E8002" s="89">
        <v>12</v>
      </c>
      <c r="F8002" s="89">
        <v>0</v>
      </c>
      <c r="G8002" s="89">
        <v>0</v>
      </c>
      <c r="H8002" s="89">
        <v>0</v>
      </c>
      <c r="I8002" s="89">
        <v>0</v>
      </c>
      <c r="J8002" s="89">
        <v>0</v>
      </c>
      <c r="K8002" s="89">
        <v>0</v>
      </c>
      <c r="L8002" s="89">
        <v>0</v>
      </c>
      <c r="M8002" s="89">
        <v>0</v>
      </c>
      <c r="N8002" s="89">
        <v>0</v>
      </c>
      <c r="O8002" s="89">
        <v>0</v>
      </c>
      <c r="P8002" s="89">
        <v>885</v>
      </c>
      <c r="Q8002" s="89">
        <v>10154</v>
      </c>
      <c r="R8002" s="88">
        <f>VLOOKUP(P8002,NEW_TRAIN_TEST!$A$1:$M$980,13,0)</f>
        <v>9364</v>
      </c>
      <c r="S8002" s="88">
        <f>VLOOKUP(P8002,NEW_TRAIN_TEST!$A$1:$M$980,11,0)</f>
        <v>10154</v>
      </c>
      <c r="T8002" s="6">
        <f t="shared" si="248"/>
        <v>0</v>
      </c>
      <c r="U8002" s="6">
        <f t="shared" si="249"/>
        <v>0</v>
      </c>
    </row>
    <row r="8003" spans="1:21" x14ac:dyDescent="0.2">
      <c r="A8003" s="88">
        <v>8004</v>
      </c>
      <c r="B8003" s="88">
        <v>4</v>
      </c>
      <c r="C8003" s="88" t="s">
        <v>2130</v>
      </c>
      <c r="D8003" s="89" t="s">
        <v>1699</v>
      </c>
      <c r="E8003" s="89">
        <v>0</v>
      </c>
      <c r="F8003" s="89">
        <v>2</v>
      </c>
      <c r="G8003" s="89">
        <v>1</v>
      </c>
      <c r="H8003" s="89">
        <v>2</v>
      </c>
      <c r="I8003" s="89">
        <v>2</v>
      </c>
      <c r="J8003" s="89">
        <v>0</v>
      </c>
      <c r="K8003" s="89">
        <v>0</v>
      </c>
      <c r="L8003" s="89">
        <v>0</v>
      </c>
      <c r="M8003" s="89">
        <v>0</v>
      </c>
      <c r="N8003" s="89">
        <v>0</v>
      </c>
      <c r="O8003" s="89">
        <v>2</v>
      </c>
      <c r="P8003" s="89">
        <v>886</v>
      </c>
      <c r="Q8003" s="89">
        <v>10910.5</v>
      </c>
      <c r="R8003" s="88">
        <f>VLOOKUP(P8003,NEW_TRAIN_TEST!$A$1:$M$980,13,0)</f>
        <v>10910.5</v>
      </c>
      <c r="S8003" s="88">
        <f>VLOOKUP(P8003,NEW_TRAIN_TEST!$A$1:$M$980,11,0)</f>
        <v>11006</v>
      </c>
      <c r="T8003" s="6">
        <f t="shared" ref="T8003:T8066" si="250">IF(L8003&gt;0,1,0)</f>
        <v>0</v>
      </c>
      <c r="U8003" s="6">
        <f t="shared" ref="U8003:U8066" si="251">IF(M8003&gt;0,1,0)</f>
        <v>0</v>
      </c>
    </row>
    <row r="8004" spans="1:21" x14ac:dyDescent="0.2">
      <c r="A8004" s="88">
        <v>8005</v>
      </c>
      <c r="B8004" s="88">
        <v>4</v>
      </c>
      <c r="C8004" s="88" t="s">
        <v>2130</v>
      </c>
      <c r="D8004" s="89" t="s">
        <v>1699</v>
      </c>
      <c r="E8004" s="89">
        <v>0</v>
      </c>
      <c r="F8004" s="89">
        <v>2</v>
      </c>
      <c r="G8004" s="89">
        <v>0</v>
      </c>
      <c r="H8004" s="89">
        <v>2</v>
      </c>
      <c r="I8004" s="89">
        <v>2</v>
      </c>
      <c r="J8004" s="89">
        <v>0</v>
      </c>
      <c r="K8004" s="89">
        <v>0</v>
      </c>
      <c r="L8004" s="89">
        <v>0</v>
      </c>
      <c r="M8004" s="89">
        <v>0</v>
      </c>
      <c r="N8004" s="89">
        <v>0</v>
      </c>
      <c r="O8004" s="89">
        <v>2</v>
      </c>
      <c r="P8004" s="89">
        <v>886</v>
      </c>
      <c r="Q8004" s="89">
        <v>10933.5</v>
      </c>
      <c r="R8004" s="88">
        <f>VLOOKUP(P8004,NEW_TRAIN_TEST!$A$1:$M$980,13,0)</f>
        <v>10910.5</v>
      </c>
      <c r="S8004" s="88">
        <f>VLOOKUP(P8004,NEW_TRAIN_TEST!$A$1:$M$980,11,0)</f>
        <v>11006</v>
      </c>
      <c r="T8004" s="6">
        <f t="shared" si="250"/>
        <v>0</v>
      </c>
      <c r="U8004" s="6">
        <f t="shared" si="251"/>
        <v>0</v>
      </c>
    </row>
    <row r="8005" spans="1:21" x14ac:dyDescent="0.2">
      <c r="A8005" s="88">
        <v>8006</v>
      </c>
      <c r="B8005" s="88">
        <v>4</v>
      </c>
      <c r="C8005" s="88" t="s">
        <v>2130</v>
      </c>
      <c r="D8005" s="89" t="s">
        <v>1699</v>
      </c>
      <c r="E8005" s="89">
        <v>0</v>
      </c>
      <c r="F8005" s="89">
        <v>3</v>
      </c>
      <c r="G8005" s="89">
        <v>0</v>
      </c>
      <c r="H8005" s="89">
        <v>2</v>
      </c>
      <c r="I8005" s="89">
        <v>1</v>
      </c>
      <c r="J8005" s="89">
        <v>0</v>
      </c>
      <c r="K8005" s="89">
        <v>0</v>
      </c>
      <c r="L8005" s="89">
        <v>0</v>
      </c>
      <c r="M8005" s="89">
        <v>0</v>
      </c>
      <c r="N8005" s="89">
        <v>0</v>
      </c>
      <c r="O8005" s="89">
        <v>0</v>
      </c>
      <c r="P8005" s="89">
        <v>886</v>
      </c>
      <c r="Q8005" s="89">
        <v>10938</v>
      </c>
      <c r="R8005" s="88">
        <f>VLOOKUP(P8005,NEW_TRAIN_TEST!$A$1:$M$980,13,0)</f>
        <v>10910.5</v>
      </c>
      <c r="S8005" s="88">
        <f>VLOOKUP(P8005,NEW_TRAIN_TEST!$A$1:$M$980,11,0)</f>
        <v>11006</v>
      </c>
      <c r="T8005" s="6">
        <f t="shared" si="250"/>
        <v>0</v>
      </c>
      <c r="U8005" s="6">
        <f t="shared" si="251"/>
        <v>0</v>
      </c>
    </row>
    <row r="8006" spans="1:21" x14ac:dyDescent="0.2">
      <c r="A8006" s="88">
        <v>8007</v>
      </c>
      <c r="B8006" s="88">
        <v>4</v>
      </c>
      <c r="C8006" s="88" t="s">
        <v>2130</v>
      </c>
      <c r="D8006" s="89" t="s">
        <v>1699</v>
      </c>
      <c r="E8006" s="89">
        <v>0</v>
      </c>
      <c r="F8006" s="89">
        <v>5</v>
      </c>
      <c r="G8006" s="89">
        <v>3</v>
      </c>
      <c r="H8006" s="89">
        <v>0</v>
      </c>
      <c r="I8006" s="89">
        <v>1</v>
      </c>
      <c r="J8006" s="89">
        <v>0</v>
      </c>
      <c r="K8006" s="89">
        <v>0</v>
      </c>
      <c r="L8006" s="89">
        <v>0</v>
      </c>
      <c r="M8006" s="89">
        <v>0</v>
      </c>
      <c r="N8006" s="89">
        <v>0</v>
      </c>
      <c r="O8006" s="89">
        <v>0</v>
      </c>
      <c r="P8006" s="89">
        <v>886</v>
      </c>
      <c r="Q8006" s="89">
        <v>10943</v>
      </c>
      <c r="R8006" s="88">
        <f>VLOOKUP(P8006,NEW_TRAIN_TEST!$A$1:$M$980,13,0)</f>
        <v>10910.5</v>
      </c>
      <c r="S8006" s="88">
        <f>VLOOKUP(P8006,NEW_TRAIN_TEST!$A$1:$M$980,11,0)</f>
        <v>11006</v>
      </c>
      <c r="T8006" s="6">
        <f t="shared" si="250"/>
        <v>0</v>
      </c>
      <c r="U8006" s="6">
        <f t="shared" si="251"/>
        <v>0</v>
      </c>
    </row>
    <row r="8007" spans="1:21" x14ac:dyDescent="0.2">
      <c r="A8007" s="88">
        <v>8008</v>
      </c>
      <c r="B8007" s="88">
        <v>4</v>
      </c>
      <c r="C8007" s="88" t="s">
        <v>2130</v>
      </c>
      <c r="D8007" s="89" t="s">
        <v>1699</v>
      </c>
      <c r="E8007" s="89">
        <v>0</v>
      </c>
      <c r="F8007" s="89">
        <v>4</v>
      </c>
      <c r="G8007" s="89">
        <v>0</v>
      </c>
      <c r="H8007" s="89">
        <v>2</v>
      </c>
      <c r="I8007" s="89">
        <v>2</v>
      </c>
      <c r="J8007" s="89">
        <v>0</v>
      </c>
      <c r="K8007" s="89">
        <v>0</v>
      </c>
      <c r="L8007" s="89">
        <v>0</v>
      </c>
      <c r="M8007" s="89">
        <v>0</v>
      </c>
      <c r="N8007" s="89">
        <v>0</v>
      </c>
      <c r="O8007" s="89">
        <v>2</v>
      </c>
      <c r="P8007" s="89">
        <v>886</v>
      </c>
      <c r="Q8007" s="89">
        <v>10983</v>
      </c>
      <c r="R8007" s="88">
        <f>VLOOKUP(P8007,NEW_TRAIN_TEST!$A$1:$M$980,13,0)</f>
        <v>10910.5</v>
      </c>
      <c r="S8007" s="88">
        <f>VLOOKUP(P8007,NEW_TRAIN_TEST!$A$1:$M$980,11,0)</f>
        <v>11006</v>
      </c>
      <c r="T8007" s="6">
        <f t="shared" si="250"/>
        <v>0</v>
      </c>
      <c r="U8007" s="6">
        <f t="shared" si="251"/>
        <v>0</v>
      </c>
    </row>
    <row r="8008" spans="1:21" x14ac:dyDescent="0.2">
      <c r="A8008" s="88">
        <v>8009</v>
      </c>
      <c r="B8008" s="88">
        <v>4</v>
      </c>
      <c r="C8008" s="88" t="s">
        <v>2130</v>
      </c>
      <c r="D8008" s="89" t="s">
        <v>1699</v>
      </c>
      <c r="E8008" s="89">
        <v>0</v>
      </c>
      <c r="F8008" s="89">
        <v>0</v>
      </c>
      <c r="G8008" s="89">
        <v>0</v>
      </c>
      <c r="H8008" s="89">
        <v>0</v>
      </c>
      <c r="I8008" s="89">
        <v>0</v>
      </c>
      <c r="J8008" s="89">
        <v>0</v>
      </c>
      <c r="K8008" s="89">
        <v>0</v>
      </c>
      <c r="L8008" s="89">
        <v>0</v>
      </c>
      <c r="M8008" s="89">
        <v>0</v>
      </c>
      <c r="N8008" s="89">
        <v>1</v>
      </c>
      <c r="O8008" s="89">
        <v>0</v>
      </c>
      <c r="P8008" s="89">
        <v>886</v>
      </c>
      <c r="Q8008" s="89">
        <v>10987.33</v>
      </c>
      <c r="R8008" s="88">
        <f>VLOOKUP(P8008,NEW_TRAIN_TEST!$A$1:$M$980,13,0)</f>
        <v>10910.5</v>
      </c>
      <c r="S8008" s="88">
        <f>VLOOKUP(P8008,NEW_TRAIN_TEST!$A$1:$M$980,11,0)</f>
        <v>11006</v>
      </c>
      <c r="T8008" s="6">
        <f t="shared" si="250"/>
        <v>0</v>
      </c>
      <c r="U8008" s="6">
        <f t="shared" si="251"/>
        <v>0</v>
      </c>
    </row>
    <row r="8009" spans="1:21" x14ac:dyDescent="0.2">
      <c r="A8009" s="88">
        <v>8010</v>
      </c>
      <c r="B8009" s="88">
        <v>4</v>
      </c>
      <c r="C8009" s="88" t="s">
        <v>2130</v>
      </c>
      <c r="D8009" s="89" t="s">
        <v>1699</v>
      </c>
      <c r="E8009" s="89">
        <v>3</v>
      </c>
      <c r="F8009" s="89">
        <v>4</v>
      </c>
      <c r="G8009" s="89">
        <v>0</v>
      </c>
      <c r="H8009" s="89">
        <v>2</v>
      </c>
      <c r="I8009" s="89">
        <v>2</v>
      </c>
      <c r="J8009" s="89">
        <v>0</v>
      </c>
      <c r="K8009" s="89">
        <v>0</v>
      </c>
      <c r="L8009" s="89">
        <v>0</v>
      </c>
      <c r="M8009" s="89">
        <v>0</v>
      </c>
      <c r="N8009" s="89">
        <v>0</v>
      </c>
      <c r="O8009" s="89">
        <v>2</v>
      </c>
      <c r="P8009" s="89">
        <v>242</v>
      </c>
      <c r="Q8009" s="89">
        <v>4894.5</v>
      </c>
      <c r="R8009" s="88">
        <f>VLOOKUP(P8009,NEW_TRAIN_TEST!$A$1:$M$980,13,0)</f>
        <v>4891</v>
      </c>
      <c r="S8009" s="88">
        <f>VLOOKUP(P8009,NEW_TRAIN_TEST!$A$1:$M$980,11,0)</f>
        <v>6159</v>
      </c>
      <c r="T8009" s="6">
        <f t="shared" si="250"/>
        <v>0</v>
      </c>
      <c r="U8009" s="6">
        <f t="shared" si="251"/>
        <v>0</v>
      </c>
    </row>
    <row r="8010" spans="1:21" x14ac:dyDescent="0.2">
      <c r="A8010" s="88">
        <v>8011</v>
      </c>
      <c r="B8010" s="88">
        <v>4</v>
      </c>
      <c r="C8010" s="88" t="s">
        <v>2130</v>
      </c>
      <c r="D8010" s="89" t="s">
        <v>1699</v>
      </c>
      <c r="E8010" s="89">
        <v>0</v>
      </c>
      <c r="F8010" s="89">
        <v>4</v>
      </c>
      <c r="G8010" s="89">
        <v>0</v>
      </c>
      <c r="H8010" s="89">
        <v>2</v>
      </c>
      <c r="I8010" s="89">
        <v>2</v>
      </c>
      <c r="J8010" s="89">
        <v>2</v>
      </c>
      <c r="K8010" s="89">
        <v>0</v>
      </c>
      <c r="L8010" s="89">
        <v>0</v>
      </c>
      <c r="M8010" s="89">
        <v>0</v>
      </c>
      <c r="N8010" s="89">
        <v>0</v>
      </c>
      <c r="O8010" s="89">
        <v>2</v>
      </c>
      <c r="P8010" s="89">
        <v>244</v>
      </c>
      <c r="Q8010" s="89">
        <v>5199.5</v>
      </c>
      <c r="R8010" s="88">
        <f>VLOOKUP(P8010,NEW_TRAIN_TEST!$A$1:$M$980,13,0)</f>
        <v>5199.5</v>
      </c>
      <c r="S8010" s="88">
        <f>VLOOKUP(P8010,NEW_TRAIN_TEST!$A$1:$M$980,11,0)</f>
        <v>6591</v>
      </c>
      <c r="T8010" s="6">
        <f t="shared" si="250"/>
        <v>0</v>
      </c>
      <c r="U8010" s="6">
        <f t="shared" si="251"/>
        <v>0</v>
      </c>
    </row>
    <row r="8011" spans="1:21" x14ac:dyDescent="0.2">
      <c r="A8011" s="88">
        <v>8012</v>
      </c>
      <c r="B8011" s="88">
        <v>4</v>
      </c>
      <c r="C8011" s="88" t="s">
        <v>2130</v>
      </c>
      <c r="D8011" s="89" t="s">
        <v>1699</v>
      </c>
      <c r="E8011" s="89">
        <v>0</v>
      </c>
      <c r="F8011" s="89">
        <v>3</v>
      </c>
      <c r="G8011" s="89">
        <v>0</v>
      </c>
      <c r="H8011" s="89">
        <v>2</v>
      </c>
      <c r="I8011" s="89">
        <v>2</v>
      </c>
      <c r="J8011" s="89">
        <v>0</v>
      </c>
      <c r="K8011" s="89">
        <v>0</v>
      </c>
      <c r="L8011" s="89">
        <v>0</v>
      </c>
      <c r="M8011" s="89">
        <v>0</v>
      </c>
      <c r="N8011" s="89">
        <v>0</v>
      </c>
      <c r="O8011" s="89">
        <v>2</v>
      </c>
      <c r="P8011" s="89">
        <v>244</v>
      </c>
      <c r="Q8011" s="89">
        <v>5207.25</v>
      </c>
      <c r="R8011" s="88">
        <f>VLOOKUP(P8011,NEW_TRAIN_TEST!$A$1:$M$980,13,0)</f>
        <v>5199.5</v>
      </c>
      <c r="S8011" s="88">
        <f>VLOOKUP(P8011,NEW_TRAIN_TEST!$A$1:$M$980,11,0)</f>
        <v>6591</v>
      </c>
      <c r="T8011" s="6">
        <f t="shared" si="250"/>
        <v>0</v>
      </c>
      <c r="U8011" s="6">
        <f t="shared" si="251"/>
        <v>0</v>
      </c>
    </row>
    <row r="8012" spans="1:21" x14ac:dyDescent="0.2">
      <c r="A8012" s="88">
        <v>8013</v>
      </c>
      <c r="B8012" s="88">
        <v>4</v>
      </c>
      <c r="C8012" s="88" t="s">
        <v>2130</v>
      </c>
      <c r="D8012" s="89" t="s">
        <v>1699</v>
      </c>
      <c r="E8012" s="89">
        <v>3</v>
      </c>
      <c r="F8012" s="89">
        <v>3</v>
      </c>
      <c r="G8012" s="89">
        <v>0</v>
      </c>
      <c r="H8012" s="89">
        <v>2</v>
      </c>
      <c r="I8012" s="89">
        <v>2</v>
      </c>
      <c r="J8012" s="89">
        <v>0</v>
      </c>
      <c r="K8012" s="89">
        <v>0</v>
      </c>
      <c r="L8012" s="89">
        <v>0</v>
      </c>
      <c r="M8012" s="89">
        <v>0</v>
      </c>
      <c r="N8012" s="89">
        <v>0</v>
      </c>
      <c r="O8012" s="89">
        <v>2</v>
      </c>
      <c r="P8012" s="89">
        <v>244</v>
      </c>
      <c r="Q8012" s="89">
        <v>5212.75</v>
      </c>
      <c r="R8012" s="88">
        <f>VLOOKUP(P8012,NEW_TRAIN_TEST!$A$1:$M$980,13,0)</f>
        <v>5199.5</v>
      </c>
      <c r="S8012" s="88">
        <f>VLOOKUP(P8012,NEW_TRAIN_TEST!$A$1:$M$980,11,0)</f>
        <v>6591</v>
      </c>
      <c r="T8012" s="6">
        <f t="shared" si="250"/>
        <v>0</v>
      </c>
      <c r="U8012" s="6">
        <f t="shared" si="251"/>
        <v>0</v>
      </c>
    </row>
    <row r="8013" spans="1:21" x14ac:dyDescent="0.2">
      <c r="A8013" s="88">
        <v>8014</v>
      </c>
      <c r="B8013" s="88">
        <v>4</v>
      </c>
      <c r="C8013" s="88" t="s">
        <v>2130</v>
      </c>
      <c r="D8013" s="89" t="s">
        <v>1699</v>
      </c>
      <c r="E8013" s="89">
        <v>0</v>
      </c>
      <c r="F8013" s="89">
        <v>1</v>
      </c>
      <c r="G8013" s="89">
        <v>0</v>
      </c>
      <c r="H8013" s="89">
        <v>0</v>
      </c>
      <c r="I8013" s="89">
        <v>2</v>
      </c>
      <c r="J8013" s="89">
        <v>0</v>
      </c>
      <c r="K8013" s="89">
        <v>0</v>
      </c>
      <c r="L8013" s="89">
        <v>0</v>
      </c>
      <c r="M8013" s="89">
        <v>0</v>
      </c>
      <c r="N8013" s="89">
        <v>0</v>
      </c>
      <c r="O8013" s="89">
        <v>2</v>
      </c>
      <c r="P8013" s="89">
        <v>591</v>
      </c>
      <c r="Q8013" s="89">
        <v>2580.5</v>
      </c>
      <c r="R8013" s="88">
        <f>VLOOKUP(P8013,NEW_TRAIN_TEST!$A$1:$M$980,13,0)</f>
        <v>2580.5</v>
      </c>
      <c r="S8013" s="88">
        <f>VLOOKUP(P8013,NEW_TRAIN_TEST!$A$1:$M$980,11,0)</f>
        <v>3344</v>
      </c>
      <c r="T8013" s="6">
        <f t="shared" si="250"/>
        <v>0</v>
      </c>
      <c r="U8013" s="6">
        <f t="shared" si="251"/>
        <v>0</v>
      </c>
    </row>
    <row r="8014" spans="1:21" x14ac:dyDescent="0.2">
      <c r="A8014" s="88">
        <v>8015</v>
      </c>
      <c r="B8014" s="88">
        <v>4</v>
      </c>
      <c r="C8014" s="88" t="s">
        <v>2130</v>
      </c>
      <c r="D8014" s="89" t="s">
        <v>1699</v>
      </c>
      <c r="E8014" s="89">
        <v>2</v>
      </c>
      <c r="F8014" s="89">
        <v>0</v>
      </c>
      <c r="G8014" s="89">
        <v>0</v>
      </c>
      <c r="H8014" s="89">
        <v>0</v>
      </c>
      <c r="I8014" s="89">
        <v>0</v>
      </c>
      <c r="J8014" s="89">
        <v>0</v>
      </c>
      <c r="K8014" s="89">
        <v>0</v>
      </c>
      <c r="L8014" s="89">
        <v>0</v>
      </c>
      <c r="M8014" s="89">
        <v>2</v>
      </c>
      <c r="N8014" s="89">
        <v>0</v>
      </c>
      <c r="O8014" s="89">
        <v>0</v>
      </c>
      <c r="P8014" s="89">
        <v>591</v>
      </c>
      <c r="Q8014" s="89">
        <v>2688</v>
      </c>
      <c r="R8014" s="88">
        <f>VLOOKUP(P8014,NEW_TRAIN_TEST!$A$1:$M$980,13,0)</f>
        <v>2580.5</v>
      </c>
      <c r="S8014" s="88">
        <f>VLOOKUP(P8014,NEW_TRAIN_TEST!$A$1:$M$980,11,0)</f>
        <v>3344</v>
      </c>
      <c r="T8014" s="6">
        <f t="shared" si="250"/>
        <v>0</v>
      </c>
      <c r="U8014" s="6">
        <f t="shared" si="251"/>
        <v>1</v>
      </c>
    </row>
    <row r="8015" spans="1:21" x14ac:dyDescent="0.2">
      <c r="A8015" s="88">
        <v>8016</v>
      </c>
      <c r="B8015" s="88">
        <v>4</v>
      </c>
      <c r="C8015" s="88" t="s">
        <v>2130</v>
      </c>
      <c r="D8015" s="89" t="s">
        <v>1699</v>
      </c>
      <c r="E8015" s="89">
        <v>3</v>
      </c>
      <c r="F8015" s="89">
        <v>1</v>
      </c>
      <c r="G8015" s="89">
        <v>0</v>
      </c>
      <c r="H8015" s="89">
        <v>0</v>
      </c>
      <c r="I8015" s="89">
        <v>2</v>
      </c>
      <c r="J8015" s="89">
        <v>0</v>
      </c>
      <c r="K8015" s="89">
        <v>0</v>
      </c>
      <c r="L8015" s="89">
        <v>1</v>
      </c>
      <c r="M8015" s="89">
        <v>0</v>
      </c>
      <c r="N8015" s="89">
        <v>0</v>
      </c>
      <c r="O8015" s="89">
        <v>2</v>
      </c>
      <c r="P8015" s="89">
        <v>237</v>
      </c>
      <c r="Q8015" s="89">
        <v>5090</v>
      </c>
      <c r="R8015" s="88">
        <f>VLOOKUP(P8015,NEW_TRAIN_TEST!$A$1:$M$980,13,0)</f>
        <v>5077.5</v>
      </c>
      <c r="S8015" s="88">
        <f>VLOOKUP(P8015,NEW_TRAIN_TEST!$A$1:$M$980,11,0)</f>
        <v>6526</v>
      </c>
      <c r="T8015" s="6">
        <f t="shared" si="250"/>
        <v>1</v>
      </c>
      <c r="U8015" s="6">
        <f t="shared" si="251"/>
        <v>0</v>
      </c>
    </row>
    <row r="8016" spans="1:21" x14ac:dyDescent="0.2">
      <c r="A8016" s="88">
        <v>8017</v>
      </c>
      <c r="B8016" s="88">
        <v>4</v>
      </c>
      <c r="C8016" s="88" t="s">
        <v>2130</v>
      </c>
      <c r="D8016" s="89" t="s">
        <v>1699</v>
      </c>
      <c r="E8016" s="89">
        <v>5</v>
      </c>
      <c r="F8016" s="89">
        <v>1</v>
      </c>
      <c r="G8016" s="89">
        <v>0</v>
      </c>
      <c r="H8016" s="89">
        <v>0</v>
      </c>
      <c r="I8016" s="89">
        <v>2</v>
      </c>
      <c r="J8016" s="89">
        <v>0</v>
      </c>
      <c r="K8016" s="89">
        <v>0</v>
      </c>
      <c r="L8016" s="89">
        <v>1</v>
      </c>
      <c r="M8016" s="89">
        <v>0</v>
      </c>
      <c r="N8016" s="89">
        <v>0</v>
      </c>
      <c r="O8016" s="89">
        <v>2</v>
      </c>
      <c r="P8016" s="89">
        <v>930</v>
      </c>
      <c r="Q8016" s="89">
        <v>5800.5</v>
      </c>
      <c r="R8016" s="88">
        <f>VLOOKUP(P8016,NEW_TRAIN_TEST!$A$1:$M$980,13,0)</f>
        <v>5543</v>
      </c>
      <c r="S8016" s="88">
        <f>VLOOKUP(P8016,NEW_TRAIN_TEST!$A$1:$M$980,11,0)</f>
        <v>6160</v>
      </c>
      <c r="T8016" s="6">
        <f t="shared" si="250"/>
        <v>1</v>
      </c>
      <c r="U8016" s="6">
        <f t="shared" si="251"/>
        <v>0</v>
      </c>
    </row>
    <row r="8017" spans="1:21" x14ac:dyDescent="0.2">
      <c r="A8017" s="88">
        <v>8018</v>
      </c>
      <c r="B8017" s="88">
        <v>4</v>
      </c>
      <c r="C8017" s="88" t="s">
        <v>2130</v>
      </c>
      <c r="D8017" s="89" t="s">
        <v>1699</v>
      </c>
      <c r="E8017" s="89">
        <v>0</v>
      </c>
      <c r="F8017" s="89">
        <v>0</v>
      </c>
      <c r="G8017" s="89">
        <v>0</v>
      </c>
      <c r="H8017" s="89">
        <v>0</v>
      </c>
      <c r="I8017" s="89">
        <v>0</v>
      </c>
      <c r="J8017" s="89">
        <v>0</v>
      </c>
      <c r="K8017" s="89">
        <v>0</v>
      </c>
      <c r="L8017" s="89">
        <v>0</v>
      </c>
      <c r="M8017" s="89">
        <v>0</v>
      </c>
      <c r="N8017" s="89">
        <v>1</v>
      </c>
      <c r="O8017" s="89">
        <v>0</v>
      </c>
      <c r="P8017" s="89">
        <v>385</v>
      </c>
      <c r="Q8017" s="89">
        <v>4484.5</v>
      </c>
      <c r="R8017" s="88">
        <f>VLOOKUP(P8017,NEW_TRAIN_TEST!$A$1:$M$980,13,0)</f>
        <v>4484.5</v>
      </c>
      <c r="S8017" s="88">
        <f>VLOOKUP(P8017,NEW_TRAIN_TEST!$A$1:$M$980,11,0)</f>
        <v>5825</v>
      </c>
      <c r="T8017" s="6">
        <f t="shared" si="250"/>
        <v>0</v>
      </c>
      <c r="U8017" s="6">
        <f t="shared" si="251"/>
        <v>0</v>
      </c>
    </row>
    <row r="8018" spans="1:21" x14ac:dyDescent="0.2">
      <c r="A8018" s="88">
        <v>8019</v>
      </c>
      <c r="B8018" s="88">
        <v>4</v>
      </c>
      <c r="C8018" s="88" t="s">
        <v>2130</v>
      </c>
      <c r="D8018" s="89" t="s">
        <v>1699</v>
      </c>
      <c r="E8018" s="89">
        <v>0</v>
      </c>
      <c r="F8018" s="89">
        <v>1</v>
      </c>
      <c r="G8018" s="89">
        <v>0</v>
      </c>
      <c r="H8018" s="89">
        <v>0</v>
      </c>
      <c r="I8018" s="89">
        <v>2</v>
      </c>
      <c r="J8018" s="89">
        <v>0</v>
      </c>
      <c r="K8018" s="89">
        <v>0</v>
      </c>
      <c r="L8018" s="89">
        <v>1</v>
      </c>
      <c r="M8018" s="89">
        <v>0</v>
      </c>
      <c r="N8018" s="89">
        <v>0</v>
      </c>
      <c r="O8018" s="89">
        <v>2</v>
      </c>
      <c r="P8018" s="89">
        <v>583</v>
      </c>
      <c r="Q8018" s="89">
        <v>2300.5</v>
      </c>
      <c r="R8018" s="88">
        <f>VLOOKUP(P8018,NEW_TRAIN_TEST!$A$1:$M$980,13,0)</f>
        <v>2300.5</v>
      </c>
      <c r="S8018" s="88">
        <f>VLOOKUP(P8018,NEW_TRAIN_TEST!$A$1:$M$980,11,0)</f>
        <v>3195</v>
      </c>
      <c r="T8018" s="6">
        <f t="shared" si="250"/>
        <v>1</v>
      </c>
      <c r="U8018" s="6">
        <f t="shared" si="251"/>
        <v>0</v>
      </c>
    </row>
    <row r="8019" spans="1:21" x14ac:dyDescent="0.2">
      <c r="A8019" s="88">
        <v>8020</v>
      </c>
      <c r="B8019" s="88">
        <v>4</v>
      </c>
      <c r="C8019" s="88" t="s">
        <v>2130</v>
      </c>
      <c r="D8019" s="89" t="s">
        <v>1699</v>
      </c>
      <c r="E8019" s="89">
        <v>0</v>
      </c>
      <c r="F8019" s="89">
        <v>1</v>
      </c>
      <c r="G8019" s="89">
        <v>0</v>
      </c>
      <c r="H8019" s="89">
        <v>0</v>
      </c>
      <c r="I8019" s="89">
        <v>2</v>
      </c>
      <c r="J8019" s="89">
        <v>0</v>
      </c>
      <c r="K8019" s="89">
        <v>0</v>
      </c>
      <c r="L8019" s="89">
        <v>0</v>
      </c>
      <c r="M8019" s="89">
        <v>0</v>
      </c>
      <c r="N8019" s="89">
        <v>0</v>
      </c>
      <c r="O8019" s="89">
        <v>2</v>
      </c>
      <c r="P8019" s="89">
        <v>583</v>
      </c>
      <c r="Q8019" s="89">
        <v>2300.5</v>
      </c>
      <c r="R8019" s="88">
        <f>VLOOKUP(P8019,NEW_TRAIN_TEST!$A$1:$M$980,13,0)</f>
        <v>2300.5</v>
      </c>
      <c r="S8019" s="88">
        <f>VLOOKUP(P8019,NEW_TRAIN_TEST!$A$1:$M$980,11,0)</f>
        <v>3195</v>
      </c>
      <c r="T8019" s="6">
        <f t="shared" si="250"/>
        <v>0</v>
      </c>
      <c r="U8019" s="6">
        <f t="shared" si="251"/>
        <v>0</v>
      </c>
    </row>
    <row r="8020" spans="1:21" x14ac:dyDescent="0.2">
      <c r="A8020" s="88">
        <v>8021</v>
      </c>
      <c r="B8020" s="88">
        <v>4</v>
      </c>
      <c r="C8020" s="88" t="s">
        <v>2130</v>
      </c>
      <c r="D8020" s="89" t="s">
        <v>1699</v>
      </c>
      <c r="E8020" s="89">
        <v>0</v>
      </c>
      <c r="F8020" s="89">
        <v>1</v>
      </c>
      <c r="G8020" s="89">
        <v>0</v>
      </c>
      <c r="H8020" s="89">
        <v>0</v>
      </c>
      <c r="I8020" s="89">
        <v>2</v>
      </c>
      <c r="J8020" s="89">
        <v>0</v>
      </c>
      <c r="K8020" s="89">
        <v>0</v>
      </c>
      <c r="L8020" s="89">
        <v>0</v>
      </c>
      <c r="M8020" s="89">
        <v>0</v>
      </c>
      <c r="N8020" s="89">
        <v>0</v>
      </c>
      <c r="O8020" s="89">
        <v>2</v>
      </c>
      <c r="P8020" s="89">
        <v>583</v>
      </c>
      <c r="Q8020" s="89">
        <v>2301</v>
      </c>
      <c r="R8020" s="88">
        <f>VLOOKUP(P8020,NEW_TRAIN_TEST!$A$1:$M$980,13,0)</f>
        <v>2300.5</v>
      </c>
      <c r="S8020" s="88">
        <f>VLOOKUP(P8020,NEW_TRAIN_TEST!$A$1:$M$980,11,0)</f>
        <v>3195</v>
      </c>
      <c r="T8020" s="6">
        <f t="shared" si="250"/>
        <v>0</v>
      </c>
      <c r="U8020" s="6">
        <f t="shared" si="251"/>
        <v>0</v>
      </c>
    </row>
    <row r="8021" spans="1:21" x14ac:dyDescent="0.2">
      <c r="A8021" s="88">
        <v>8022</v>
      </c>
      <c r="B8021" s="88">
        <v>4</v>
      </c>
      <c r="C8021" s="88" t="s">
        <v>2130</v>
      </c>
      <c r="D8021" s="89" t="s">
        <v>1699</v>
      </c>
      <c r="E8021" s="89">
        <v>0</v>
      </c>
      <c r="F8021" s="89">
        <v>4</v>
      </c>
      <c r="G8021" s="89">
        <v>3</v>
      </c>
      <c r="H8021" s="89">
        <v>0</v>
      </c>
      <c r="I8021" s="89">
        <v>2</v>
      </c>
      <c r="J8021" s="89">
        <v>0</v>
      </c>
      <c r="K8021" s="89">
        <v>0</v>
      </c>
      <c r="L8021" s="89">
        <v>0</v>
      </c>
      <c r="M8021" s="89">
        <v>0</v>
      </c>
      <c r="N8021" s="89">
        <v>0</v>
      </c>
      <c r="O8021" s="89">
        <v>2</v>
      </c>
      <c r="P8021" s="89">
        <v>583</v>
      </c>
      <c r="Q8021" s="89">
        <v>2301</v>
      </c>
      <c r="R8021" s="88">
        <f>VLOOKUP(P8021,NEW_TRAIN_TEST!$A$1:$M$980,13,0)</f>
        <v>2300.5</v>
      </c>
      <c r="S8021" s="88">
        <f>VLOOKUP(P8021,NEW_TRAIN_TEST!$A$1:$M$980,11,0)</f>
        <v>3195</v>
      </c>
      <c r="T8021" s="6">
        <f t="shared" si="250"/>
        <v>0</v>
      </c>
      <c r="U8021" s="6">
        <f t="shared" si="251"/>
        <v>0</v>
      </c>
    </row>
    <row r="8022" spans="1:21" x14ac:dyDescent="0.2">
      <c r="A8022" s="88">
        <v>8023</v>
      </c>
      <c r="B8022" s="88">
        <v>4</v>
      </c>
      <c r="C8022" s="88" t="s">
        <v>2130</v>
      </c>
      <c r="D8022" s="89" t="s">
        <v>1699</v>
      </c>
      <c r="E8022" s="89">
        <v>0</v>
      </c>
      <c r="F8022" s="89">
        <v>5</v>
      </c>
      <c r="G8022" s="89">
        <v>0</v>
      </c>
      <c r="H8022" s="89">
        <v>0</v>
      </c>
      <c r="I8022" s="89">
        <v>2</v>
      </c>
      <c r="J8022" s="89">
        <v>0</v>
      </c>
      <c r="K8022" s="89">
        <v>0</v>
      </c>
      <c r="L8022" s="89">
        <v>0</v>
      </c>
      <c r="M8022" s="89">
        <v>0</v>
      </c>
      <c r="N8022" s="89">
        <v>0</v>
      </c>
      <c r="O8022" s="89">
        <v>2</v>
      </c>
      <c r="P8022" s="89">
        <v>583</v>
      </c>
      <c r="Q8022" s="89">
        <v>2301.75</v>
      </c>
      <c r="R8022" s="88">
        <f>VLOOKUP(P8022,NEW_TRAIN_TEST!$A$1:$M$980,13,0)</f>
        <v>2300.5</v>
      </c>
      <c r="S8022" s="88">
        <f>VLOOKUP(P8022,NEW_TRAIN_TEST!$A$1:$M$980,11,0)</f>
        <v>3195</v>
      </c>
      <c r="T8022" s="6">
        <f t="shared" si="250"/>
        <v>0</v>
      </c>
      <c r="U8022" s="6">
        <f t="shared" si="251"/>
        <v>0</v>
      </c>
    </row>
    <row r="8023" spans="1:21" x14ac:dyDescent="0.2">
      <c r="A8023" s="88">
        <v>8024</v>
      </c>
      <c r="B8023" s="88">
        <v>4</v>
      </c>
      <c r="C8023" s="88" t="s">
        <v>2130</v>
      </c>
      <c r="D8023" s="89" t="s">
        <v>1699</v>
      </c>
      <c r="E8023" s="89">
        <v>3</v>
      </c>
      <c r="F8023" s="89">
        <v>1</v>
      </c>
      <c r="G8023" s="89">
        <v>0</v>
      </c>
      <c r="H8023" s="89">
        <v>0</v>
      </c>
      <c r="I8023" s="89">
        <v>2</v>
      </c>
      <c r="J8023" s="89">
        <v>0</v>
      </c>
      <c r="K8023" s="89">
        <v>0</v>
      </c>
      <c r="L8023" s="89">
        <v>0</v>
      </c>
      <c r="M8023" s="89">
        <v>0</v>
      </c>
      <c r="N8023" s="89">
        <v>0</v>
      </c>
      <c r="O8023" s="89">
        <v>2</v>
      </c>
      <c r="P8023" s="89">
        <v>583</v>
      </c>
      <c r="Q8023" s="89">
        <v>2433</v>
      </c>
      <c r="R8023" s="88">
        <f>VLOOKUP(P8023,NEW_TRAIN_TEST!$A$1:$M$980,13,0)</f>
        <v>2300.5</v>
      </c>
      <c r="S8023" s="88">
        <f>VLOOKUP(P8023,NEW_TRAIN_TEST!$A$1:$M$980,11,0)</f>
        <v>3195</v>
      </c>
      <c r="T8023" s="6">
        <f t="shared" si="250"/>
        <v>0</v>
      </c>
      <c r="U8023" s="6">
        <f t="shared" si="251"/>
        <v>0</v>
      </c>
    </row>
    <row r="8024" spans="1:21" x14ac:dyDescent="0.2">
      <c r="A8024" s="88">
        <v>8025</v>
      </c>
      <c r="B8024" s="88">
        <v>4</v>
      </c>
      <c r="C8024" s="88" t="s">
        <v>2130</v>
      </c>
      <c r="D8024" s="89" t="s">
        <v>1699</v>
      </c>
      <c r="E8024" s="89">
        <v>5</v>
      </c>
      <c r="F8024" s="89">
        <v>1</v>
      </c>
      <c r="G8024" s="89">
        <v>0</v>
      </c>
      <c r="H8024" s="89">
        <v>0</v>
      </c>
      <c r="I8024" s="89">
        <v>2</v>
      </c>
      <c r="J8024" s="89">
        <v>0</v>
      </c>
      <c r="K8024" s="89">
        <v>0</v>
      </c>
      <c r="L8024" s="89">
        <v>0</v>
      </c>
      <c r="M8024" s="89">
        <v>0</v>
      </c>
      <c r="N8024" s="89">
        <v>0</v>
      </c>
      <c r="O8024" s="89">
        <v>2</v>
      </c>
      <c r="P8024" s="89">
        <v>933</v>
      </c>
      <c r="Q8024" s="89">
        <v>5466</v>
      </c>
      <c r="R8024" s="88">
        <f>VLOOKUP(P8024,NEW_TRAIN_TEST!$A$1:$M$980,13,0)</f>
        <v>5111.5</v>
      </c>
      <c r="S8024" s="88">
        <f>VLOOKUP(P8024,NEW_TRAIN_TEST!$A$1:$M$980,11,0)</f>
        <v>6208</v>
      </c>
      <c r="T8024" s="6">
        <f t="shared" si="250"/>
        <v>0</v>
      </c>
      <c r="U8024" s="6">
        <f t="shared" si="251"/>
        <v>0</v>
      </c>
    </row>
    <row r="8025" spans="1:21" x14ac:dyDescent="0.2">
      <c r="A8025" s="88">
        <v>8026</v>
      </c>
      <c r="B8025" s="88">
        <v>4</v>
      </c>
      <c r="C8025" s="88" t="s">
        <v>2130</v>
      </c>
      <c r="D8025" s="89" t="s">
        <v>1699</v>
      </c>
      <c r="E8025" s="89">
        <v>6</v>
      </c>
      <c r="F8025" s="89">
        <v>0</v>
      </c>
      <c r="G8025" s="89">
        <v>0</v>
      </c>
      <c r="H8025" s="89">
        <v>0</v>
      </c>
      <c r="I8025" s="89">
        <v>0</v>
      </c>
      <c r="J8025" s="89">
        <v>0</v>
      </c>
      <c r="K8025" s="89">
        <v>0</v>
      </c>
      <c r="L8025" s="89">
        <v>1</v>
      </c>
      <c r="M8025" s="89">
        <v>0</v>
      </c>
      <c r="N8025" s="89">
        <v>0</v>
      </c>
      <c r="O8025" s="89">
        <v>0</v>
      </c>
      <c r="P8025" s="89">
        <v>934</v>
      </c>
      <c r="Q8025" s="89">
        <v>5876.5</v>
      </c>
      <c r="R8025" s="88">
        <f>VLOOKUP(P8025,NEW_TRAIN_TEST!$A$1:$M$980,13,0)</f>
        <v>4995</v>
      </c>
      <c r="S8025" s="88">
        <f>VLOOKUP(P8025,NEW_TRAIN_TEST!$A$1:$M$980,11,0)</f>
        <v>6341</v>
      </c>
      <c r="T8025" s="6">
        <f t="shared" si="250"/>
        <v>1</v>
      </c>
      <c r="U8025" s="6">
        <f t="shared" si="251"/>
        <v>0</v>
      </c>
    </row>
    <row r="8026" spans="1:21" x14ac:dyDescent="0.2">
      <c r="A8026" s="88">
        <v>8027</v>
      </c>
      <c r="B8026" s="88">
        <v>4</v>
      </c>
      <c r="C8026" s="88" t="s">
        <v>2130</v>
      </c>
      <c r="D8026" s="89" t="s">
        <v>1699</v>
      </c>
      <c r="E8026" s="89">
        <v>0</v>
      </c>
      <c r="F8026" s="89">
        <v>1</v>
      </c>
      <c r="G8026" s="89">
        <v>0</v>
      </c>
      <c r="H8026" s="89">
        <v>0</v>
      </c>
      <c r="I8026" s="89">
        <v>2</v>
      </c>
      <c r="J8026" s="89">
        <v>0</v>
      </c>
      <c r="K8026" s="89">
        <v>0</v>
      </c>
      <c r="L8026" s="89">
        <v>0</v>
      </c>
      <c r="M8026" s="89">
        <v>0</v>
      </c>
      <c r="N8026" s="89">
        <v>0</v>
      </c>
      <c r="O8026" s="89">
        <v>2</v>
      </c>
      <c r="P8026" s="89">
        <v>393</v>
      </c>
      <c r="Q8026" s="89">
        <v>4095.5</v>
      </c>
      <c r="R8026" s="88">
        <f>VLOOKUP(P8026,NEW_TRAIN_TEST!$A$1:$M$980,13,0)</f>
        <v>4095.5</v>
      </c>
      <c r="S8026" s="88">
        <f>VLOOKUP(P8026,NEW_TRAIN_TEST!$A$1:$M$980,11,0)</f>
        <v>5418</v>
      </c>
      <c r="T8026" s="6">
        <f t="shared" si="250"/>
        <v>0</v>
      </c>
      <c r="U8026" s="6">
        <f t="shared" si="251"/>
        <v>0</v>
      </c>
    </row>
    <row r="8027" spans="1:21" x14ac:dyDescent="0.2">
      <c r="A8027" s="88">
        <v>8028</v>
      </c>
      <c r="B8027" s="88">
        <v>4</v>
      </c>
      <c r="C8027" s="88" t="s">
        <v>2130</v>
      </c>
      <c r="D8027" s="89" t="s">
        <v>1699</v>
      </c>
      <c r="E8027" s="89">
        <v>0</v>
      </c>
      <c r="F8027" s="89">
        <v>0</v>
      </c>
      <c r="G8027" s="89">
        <v>0</v>
      </c>
      <c r="H8027" s="89">
        <v>0</v>
      </c>
      <c r="I8027" s="89">
        <v>0</v>
      </c>
      <c r="J8027" s="89">
        <v>0</v>
      </c>
      <c r="K8027" s="89">
        <v>0</v>
      </c>
      <c r="L8027" s="89">
        <v>1</v>
      </c>
      <c r="M8027" s="89">
        <v>0</v>
      </c>
      <c r="N8027" s="89">
        <v>0</v>
      </c>
      <c r="O8027" s="89">
        <v>0</v>
      </c>
      <c r="P8027" s="89">
        <v>393</v>
      </c>
      <c r="Q8027" s="89">
        <v>4099</v>
      </c>
      <c r="R8027" s="88">
        <f>VLOOKUP(P8027,NEW_TRAIN_TEST!$A$1:$M$980,13,0)</f>
        <v>4095.5</v>
      </c>
      <c r="S8027" s="88">
        <f>VLOOKUP(P8027,NEW_TRAIN_TEST!$A$1:$M$980,11,0)</f>
        <v>5418</v>
      </c>
      <c r="T8027" s="6">
        <f t="shared" si="250"/>
        <v>1</v>
      </c>
      <c r="U8027" s="6">
        <f t="shared" si="251"/>
        <v>0</v>
      </c>
    </row>
    <row r="8028" spans="1:21" x14ac:dyDescent="0.2">
      <c r="A8028" s="88">
        <v>8029</v>
      </c>
      <c r="B8028" s="88">
        <v>4</v>
      </c>
      <c r="C8028" s="88" t="s">
        <v>2130</v>
      </c>
      <c r="D8028" s="89" t="s">
        <v>1699</v>
      </c>
      <c r="E8028" s="89">
        <v>5</v>
      </c>
      <c r="F8028" s="89">
        <v>4</v>
      </c>
      <c r="G8028" s="89">
        <v>0</v>
      </c>
      <c r="H8028" s="89">
        <v>2</v>
      </c>
      <c r="I8028" s="89">
        <v>2</v>
      </c>
      <c r="J8028" s="89">
        <v>0</v>
      </c>
      <c r="K8028" s="89">
        <v>0</v>
      </c>
      <c r="L8028" s="89">
        <v>0</v>
      </c>
      <c r="M8028" s="89">
        <v>0</v>
      </c>
      <c r="N8028" s="89">
        <v>0</v>
      </c>
      <c r="O8028" s="89">
        <v>2</v>
      </c>
      <c r="P8028" s="89">
        <v>246</v>
      </c>
      <c r="Q8028" s="89">
        <v>4842.75</v>
      </c>
      <c r="R8028" s="88">
        <f>VLOOKUP(P8028,NEW_TRAIN_TEST!$A$1:$M$980,13,0)</f>
        <v>4735.5</v>
      </c>
      <c r="S8028" s="88">
        <f>VLOOKUP(P8028,NEW_TRAIN_TEST!$A$1:$M$980,11,0)</f>
        <v>6541</v>
      </c>
      <c r="T8028" s="6">
        <f t="shared" si="250"/>
        <v>0</v>
      </c>
      <c r="U8028" s="6">
        <f t="shared" si="251"/>
        <v>0</v>
      </c>
    </row>
    <row r="8029" spans="1:21" x14ac:dyDescent="0.2">
      <c r="A8029" s="88">
        <v>8030</v>
      </c>
      <c r="B8029" s="88">
        <v>4</v>
      </c>
      <c r="C8029" s="88" t="s">
        <v>2130</v>
      </c>
      <c r="D8029" s="89" t="s">
        <v>1699</v>
      </c>
      <c r="E8029" s="89">
        <v>9</v>
      </c>
      <c r="F8029" s="89">
        <v>0</v>
      </c>
      <c r="G8029" s="89">
        <v>0</v>
      </c>
      <c r="H8029" s="89">
        <v>0</v>
      </c>
      <c r="I8029" s="89">
        <v>0</v>
      </c>
      <c r="J8029" s="89">
        <v>0</v>
      </c>
      <c r="K8029" s="89">
        <v>0</v>
      </c>
      <c r="L8029" s="89">
        <v>1</v>
      </c>
      <c r="M8029" s="89">
        <v>0</v>
      </c>
      <c r="N8029" s="89">
        <v>0</v>
      </c>
      <c r="O8029" s="89">
        <v>0</v>
      </c>
      <c r="P8029" s="89">
        <v>937</v>
      </c>
      <c r="Q8029" s="89">
        <v>6132.5</v>
      </c>
      <c r="R8029" s="88">
        <f>VLOOKUP(P8029,NEW_TRAIN_TEST!$A$1:$M$980,13,0)</f>
        <v>5666.5</v>
      </c>
      <c r="S8029" s="88">
        <f>VLOOKUP(P8029,NEW_TRAIN_TEST!$A$1:$M$980,11,0)</f>
        <v>6269</v>
      </c>
      <c r="T8029" s="6">
        <f t="shared" si="250"/>
        <v>1</v>
      </c>
      <c r="U8029" s="6">
        <f t="shared" si="251"/>
        <v>0</v>
      </c>
    </row>
    <row r="8030" spans="1:21" x14ac:dyDescent="0.2">
      <c r="A8030" s="88">
        <v>8031</v>
      </c>
      <c r="B8030" s="88">
        <v>4</v>
      </c>
      <c r="C8030" s="88" t="s">
        <v>2130</v>
      </c>
      <c r="D8030" s="89" t="s">
        <v>1699</v>
      </c>
      <c r="E8030" s="89">
        <v>0</v>
      </c>
      <c r="F8030" s="89">
        <v>3</v>
      </c>
      <c r="G8030" s="89">
        <v>0</v>
      </c>
      <c r="H8030" s="89">
        <v>0</v>
      </c>
      <c r="I8030" s="89">
        <v>2</v>
      </c>
      <c r="J8030" s="89">
        <v>2</v>
      </c>
      <c r="K8030" s="89">
        <v>0</v>
      </c>
      <c r="L8030" s="89">
        <v>0</v>
      </c>
      <c r="M8030" s="89">
        <v>0</v>
      </c>
      <c r="N8030" s="89">
        <v>0</v>
      </c>
      <c r="O8030" s="89">
        <v>2</v>
      </c>
      <c r="P8030" s="89">
        <v>587</v>
      </c>
      <c r="Q8030" s="89">
        <v>1978</v>
      </c>
      <c r="R8030" s="88">
        <f>VLOOKUP(P8030,NEW_TRAIN_TEST!$A$1:$M$980,13,0)</f>
        <v>1978</v>
      </c>
      <c r="S8030" s="88">
        <f>VLOOKUP(P8030,NEW_TRAIN_TEST!$A$1:$M$980,11,0)</f>
        <v>2865</v>
      </c>
      <c r="T8030" s="6">
        <f t="shared" si="250"/>
        <v>0</v>
      </c>
      <c r="U8030" s="6">
        <f t="shared" si="251"/>
        <v>0</v>
      </c>
    </row>
    <row r="8031" spans="1:21" x14ac:dyDescent="0.2">
      <c r="A8031" s="88">
        <v>8032</v>
      </c>
      <c r="B8031" s="88">
        <v>4</v>
      </c>
      <c r="C8031" s="88" t="s">
        <v>2130</v>
      </c>
      <c r="D8031" s="89" t="s">
        <v>1699</v>
      </c>
      <c r="E8031" s="89">
        <v>0</v>
      </c>
      <c r="F8031" s="89">
        <v>1</v>
      </c>
      <c r="G8031" s="89">
        <v>0</v>
      </c>
      <c r="H8031" s="89">
        <v>0</v>
      </c>
      <c r="I8031" s="89">
        <v>2</v>
      </c>
      <c r="J8031" s="89">
        <v>0</v>
      </c>
      <c r="K8031" s="89">
        <v>0</v>
      </c>
      <c r="L8031" s="89">
        <v>0</v>
      </c>
      <c r="M8031" s="89">
        <v>12</v>
      </c>
      <c r="N8031" s="89">
        <v>0</v>
      </c>
      <c r="O8031" s="89">
        <v>2</v>
      </c>
      <c r="P8031" s="89">
        <v>587</v>
      </c>
      <c r="Q8031" s="89">
        <v>1979</v>
      </c>
      <c r="R8031" s="88">
        <f>VLOOKUP(P8031,NEW_TRAIN_TEST!$A$1:$M$980,13,0)</f>
        <v>1978</v>
      </c>
      <c r="S8031" s="88">
        <f>VLOOKUP(P8031,NEW_TRAIN_TEST!$A$1:$M$980,11,0)</f>
        <v>2865</v>
      </c>
      <c r="T8031" s="6">
        <f t="shared" si="250"/>
        <v>0</v>
      </c>
      <c r="U8031" s="6">
        <f t="shared" si="251"/>
        <v>1</v>
      </c>
    </row>
    <row r="8032" spans="1:21" x14ac:dyDescent="0.2">
      <c r="A8032" s="88">
        <v>8033</v>
      </c>
      <c r="B8032" s="88">
        <v>4</v>
      </c>
      <c r="C8032" s="88" t="s">
        <v>2130</v>
      </c>
      <c r="D8032" s="89" t="s">
        <v>1699</v>
      </c>
      <c r="E8032" s="89">
        <v>0</v>
      </c>
      <c r="F8032" s="89">
        <v>1</v>
      </c>
      <c r="G8032" s="89">
        <v>0</v>
      </c>
      <c r="H8032" s="89">
        <v>0</v>
      </c>
      <c r="I8032" s="89">
        <v>2</v>
      </c>
      <c r="J8032" s="89">
        <v>0</v>
      </c>
      <c r="K8032" s="89">
        <v>0</v>
      </c>
      <c r="L8032" s="89">
        <v>0</v>
      </c>
      <c r="M8032" s="89">
        <v>0</v>
      </c>
      <c r="N8032" s="89">
        <v>0</v>
      </c>
      <c r="O8032" s="89">
        <v>2</v>
      </c>
      <c r="P8032" s="89">
        <v>587</v>
      </c>
      <c r="Q8032" s="89">
        <v>1979</v>
      </c>
      <c r="R8032" s="88">
        <f>VLOOKUP(P8032,NEW_TRAIN_TEST!$A$1:$M$980,13,0)</f>
        <v>1978</v>
      </c>
      <c r="S8032" s="88">
        <f>VLOOKUP(P8032,NEW_TRAIN_TEST!$A$1:$M$980,11,0)</f>
        <v>2865</v>
      </c>
      <c r="T8032" s="6">
        <f t="shared" si="250"/>
        <v>0</v>
      </c>
      <c r="U8032" s="6">
        <f t="shared" si="251"/>
        <v>0</v>
      </c>
    </row>
    <row r="8033" spans="1:21" x14ac:dyDescent="0.2">
      <c r="A8033" s="88">
        <v>8034</v>
      </c>
      <c r="B8033" s="88">
        <v>4</v>
      </c>
      <c r="C8033" s="88" t="s">
        <v>2130</v>
      </c>
      <c r="D8033" s="89" t="s">
        <v>1699</v>
      </c>
      <c r="E8033" s="89">
        <v>0</v>
      </c>
      <c r="F8033" s="89">
        <v>4</v>
      </c>
      <c r="G8033" s="89">
        <v>0</v>
      </c>
      <c r="H8033" s="89">
        <v>0</v>
      </c>
      <c r="I8033" s="89">
        <v>0</v>
      </c>
      <c r="J8033" s="89">
        <v>0</v>
      </c>
      <c r="K8033" s="89">
        <v>0</v>
      </c>
      <c r="L8033" s="89">
        <v>0</v>
      </c>
      <c r="M8033" s="89">
        <v>0</v>
      </c>
      <c r="N8033" s="89">
        <v>0</v>
      </c>
      <c r="O8033" s="89">
        <v>0</v>
      </c>
      <c r="P8033" s="89">
        <v>587</v>
      </c>
      <c r="Q8033" s="89">
        <v>1979.33</v>
      </c>
      <c r="R8033" s="88">
        <f>VLOOKUP(P8033,NEW_TRAIN_TEST!$A$1:$M$980,13,0)</f>
        <v>1978</v>
      </c>
      <c r="S8033" s="88">
        <f>VLOOKUP(P8033,NEW_TRAIN_TEST!$A$1:$M$980,11,0)</f>
        <v>2865</v>
      </c>
      <c r="T8033" s="6">
        <f t="shared" si="250"/>
        <v>0</v>
      </c>
      <c r="U8033" s="6">
        <f t="shared" si="251"/>
        <v>0</v>
      </c>
    </row>
    <row r="8034" spans="1:21" x14ac:dyDescent="0.2">
      <c r="A8034" s="88">
        <v>8035</v>
      </c>
      <c r="B8034" s="88">
        <v>4</v>
      </c>
      <c r="C8034" s="88" t="s">
        <v>2130</v>
      </c>
      <c r="D8034" s="89" t="s">
        <v>1699</v>
      </c>
      <c r="E8034" s="89">
        <v>3</v>
      </c>
      <c r="F8034" s="89">
        <v>1</v>
      </c>
      <c r="G8034" s="89">
        <v>0</v>
      </c>
      <c r="H8034" s="89">
        <v>0</v>
      </c>
      <c r="I8034" s="89">
        <v>2</v>
      </c>
      <c r="J8034" s="89">
        <v>0</v>
      </c>
      <c r="K8034" s="89">
        <v>0</v>
      </c>
      <c r="L8034" s="89">
        <v>0</v>
      </c>
      <c r="M8034" s="89">
        <v>0</v>
      </c>
      <c r="N8034" s="89">
        <v>0</v>
      </c>
      <c r="O8034" s="89">
        <v>2</v>
      </c>
      <c r="P8034" s="89">
        <v>587</v>
      </c>
      <c r="Q8034" s="89">
        <v>2127</v>
      </c>
      <c r="R8034" s="88">
        <f>VLOOKUP(P8034,NEW_TRAIN_TEST!$A$1:$M$980,13,0)</f>
        <v>1978</v>
      </c>
      <c r="S8034" s="88">
        <f>VLOOKUP(P8034,NEW_TRAIN_TEST!$A$1:$M$980,11,0)</f>
        <v>2865</v>
      </c>
      <c r="T8034" s="6">
        <f t="shared" si="250"/>
        <v>0</v>
      </c>
      <c r="U8034" s="6">
        <f t="shared" si="251"/>
        <v>0</v>
      </c>
    </row>
    <row r="8035" spans="1:21" x14ac:dyDescent="0.2">
      <c r="A8035" s="88">
        <v>8036</v>
      </c>
      <c r="B8035" s="88">
        <v>4</v>
      </c>
      <c r="C8035" s="88" t="s">
        <v>2130</v>
      </c>
      <c r="D8035" s="89" t="s">
        <v>1699</v>
      </c>
      <c r="E8035" s="89">
        <v>0</v>
      </c>
      <c r="F8035" s="89">
        <v>1</v>
      </c>
      <c r="G8035" s="89">
        <v>0</v>
      </c>
      <c r="H8035" s="89">
        <v>0</v>
      </c>
      <c r="I8035" s="89">
        <v>2</v>
      </c>
      <c r="J8035" s="89">
        <v>0</v>
      </c>
      <c r="K8035" s="89">
        <v>0</v>
      </c>
      <c r="L8035" s="89">
        <v>0</v>
      </c>
      <c r="M8035" s="89">
        <v>0</v>
      </c>
      <c r="N8035" s="89">
        <v>0</v>
      </c>
      <c r="O8035" s="89">
        <v>2</v>
      </c>
      <c r="P8035" s="89">
        <v>592</v>
      </c>
      <c r="Q8035" s="89">
        <v>2042.5</v>
      </c>
      <c r="R8035" s="88">
        <f>VLOOKUP(P8035,NEW_TRAIN_TEST!$A$1:$M$980,13,0)</f>
        <v>2042.5</v>
      </c>
      <c r="S8035" s="88">
        <f>VLOOKUP(P8035,NEW_TRAIN_TEST!$A$1:$M$980,11,0)</f>
        <v>2966</v>
      </c>
      <c r="T8035" s="6">
        <f t="shared" si="250"/>
        <v>0</v>
      </c>
      <c r="U8035" s="6">
        <f t="shared" si="251"/>
        <v>0</v>
      </c>
    </row>
    <row r="8036" spans="1:21" x14ac:dyDescent="0.2">
      <c r="A8036" s="88">
        <v>8037</v>
      </c>
      <c r="B8036" s="88">
        <v>4</v>
      </c>
      <c r="C8036" s="88" t="s">
        <v>2130</v>
      </c>
      <c r="D8036" s="89" t="s">
        <v>1699</v>
      </c>
      <c r="E8036" s="89">
        <v>0</v>
      </c>
      <c r="F8036" s="89">
        <v>1</v>
      </c>
      <c r="G8036" s="89">
        <v>1</v>
      </c>
      <c r="H8036" s="89">
        <v>0</v>
      </c>
      <c r="I8036" s="89">
        <v>2</v>
      </c>
      <c r="J8036" s="89">
        <v>0</v>
      </c>
      <c r="K8036" s="89">
        <v>0</v>
      </c>
      <c r="L8036" s="89">
        <v>0</v>
      </c>
      <c r="M8036" s="89">
        <v>0</v>
      </c>
      <c r="N8036" s="89">
        <v>0</v>
      </c>
      <c r="O8036" s="89">
        <v>2</v>
      </c>
      <c r="P8036" s="89">
        <v>592</v>
      </c>
      <c r="Q8036" s="89">
        <v>2044</v>
      </c>
      <c r="R8036" s="88">
        <f>VLOOKUP(P8036,NEW_TRAIN_TEST!$A$1:$M$980,13,0)</f>
        <v>2042.5</v>
      </c>
      <c r="S8036" s="88">
        <f>VLOOKUP(P8036,NEW_TRAIN_TEST!$A$1:$M$980,11,0)</f>
        <v>2966</v>
      </c>
      <c r="T8036" s="6">
        <f t="shared" si="250"/>
        <v>0</v>
      </c>
      <c r="U8036" s="6">
        <f t="shared" si="251"/>
        <v>0</v>
      </c>
    </row>
    <row r="8037" spans="1:21" x14ac:dyDescent="0.2">
      <c r="A8037" s="88">
        <v>8038</v>
      </c>
      <c r="B8037" s="88">
        <v>4</v>
      </c>
      <c r="C8037" s="88" t="s">
        <v>2130</v>
      </c>
      <c r="D8037" s="89" t="s">
        <v>1699</v>
      </c>
      <c r="E8037" s="89">
        <v>0</v>
      </c>
      <c r="F8037" s="89">
        <v>1</v>
      </c>
      <c r="G8037" s="89">
        <v>0</v>
      </c>
      <c r="H8037" s="89">
        <v>0</v>
      </c>
      <c r="I8037" s="89">
        <v>2</v>
      </c>
      <c r="J8037" s="89">
        <v>0</v>
      </c>
      <c r="K8037" s="89">
        <v>0</v>
      </c>
      <c r="L8037" s="89">
        <v>0</v>
      </c>
      <c r="M8037" s="89">
        <v>0</v>
      </c>
      <c r="N8037" s="89">
        <v>0</v>
      </c>
      <c r="O8037" s="89">
        <v>2</v>
      </c>
      <c r="P8037" s="89">
        <v>592</v>
      </c>
      <c r="Q8037" s="89">
        <v>2046.5</v>
      </c>
      <c r="R8037" s="88">
        <f>VLOOKUP(P8037,NEW_TRAIN_TEST!$A$1:$M$980,13,0)</f>
        <v>2042.5</v>
      </c>
      <c r="S8037" s="88">
        <f>VLOOKUP(P8037,NEW_TRAIN_TEST!$A$1:$M$980,11,0)</f>
        <v>2966</v>
      </c>
      <c r="T8037" s="6">
        <f t="shared" si="250"/>
        <v>0</v>
      </c>
      <c r="U8037" s="6">
        <f t="shared" si="251"/>
        <v>0</v>
      </c>
    </row>
    <row r="8038" spans="1:21" x14ac:dyDescent="0.2">
      <c r="A8038" s="88">
        <v>8039</v>
      </c>
      <c r="B8038" s="88">
        <v>4</v>
      </c>
      <c r="C8038" s="88" t="s">
        <v>2130</v>
      </c>
      <c r="D8038" s="89" t="s">
        <v>1699</v>
      </c>
      <c r="E8038" s="89">
        <v>0</v>
      </c>
      <c r="F8038" s="89">
        <v>5</v>
      </c>
      <c r="G8038" s="89">
        <v>3</v>
      </c>
      <c r="H8038" s="89">
        <v>0</v>
      </c>
      <c r="I8038" s="89">
        <v>2</v>
      </c>
      <c r="J8038" s="89">
        <v>0</v>
      </c>
      <c r="K8038" s="89">
        <v>0</v>
      </c>
      <c r="L8038" s="89">
        <v>1</v>
      </c>
      <c r="M8038" s="89">
        <v>6</v>
      </c>
      <c r="N8038" s="89">
        <v>0</v>
      </c>
      <c r="O8038" s="89">
        <v>2</v>
      </c>
      <c r="P8038" s="89">
        <v>592</v>
      </c>
      <c r="Q8038" s="89">
        <v>2047</v>
      </c>
      <c r="R8038" s="88">
        <f>VLOOKUP(P8038,NEW_TRAIN_TEST!$A$1:$M$980,13,0)</f>
        <v>2042.5</v>
      </c>
      <c r="S8038" s="88">
        <f>VLOOKUP(P8038,NEW_TRAIN_TEST!$A$1:$M$980,11,0)</f>
        <v>2966</v>
      </c>
      <c r="T8038" s="6">
        <f t="shared" si="250"/>
        <v>1</v>
      </c>
      <c r="U8038" s="6">
        <f t="shared" si="251"/>
        <v>1</v>
      </c>
    </row>
    <row r="8039" spans="1:21" x14ac:dyDescent="0.2">
      <c r="A8039" s="88">
        <v>8040</v>
      </c>
      <c r="B8039" s="88">
        <v>4</v>
      </c>
      <c r="C8039" s="88" t="s">
        <v>2130</v>
      </c>
      <c r="D8039" s="89" t="s">
        <v>1699</v>
      </c>
      <c r="E8039" s="89">
        <v>0</v>
      </c>
      <c r="F8039" s="89">
        <v>5</v>
      </c>
      <c r="G8039" s="89">
        <v>2</v>
      </c>
      <c r="H8039" s="89">
        <v>0</v>
      </c>
      <c r="I8039" s="89">
        <v>1</v>
      </c>
      <c r="J8039" s="89">
        <v>0</v>
      </c>
      <c r="K8039" s="89">
        <v>0</v>
      </c>
      <c r="L8039" s="89">
        <v>0</v>
      </c>
      <c r="M8039" s="89">
        <v>6</v>
      </c>
      <c r="N8039" s="89">
        <v>0</v>
      </c>
      <c r="O8039" s="89">
        <v>0</v>
      </c>
      <c r="P8039" s="89">
        <v>592</v>
      </c>
      <c r="Q8039" s="89">
        <v>2047.5</v>
      </c>
      <c r="R8039" s="88">
        <f>VLOOKUP(P8039,NEW_TRAIN_TEST!$A$1:$M$980,13,0)</f>
        <v>2042.5</v>
      </c>
      <c r="S8039" s="88">
        <f>VLOOKUP(P8039,NEW_TRAIN_TEST!$A$1:$M$980,11,0)</f>
        <v>2966</v>
      </c>
      <c r="T8039" s="6">
        <f t="shared" si="250"/>
        <v>0</v>
      </c>
      <c r="U8039" s="6">
        <f t="shared" si="251"/>
        <v>1</v>
      </c>
    </row>
    <row r="8040" spans="1:21" x14ac:dyDescent="0.2">
      <c r="A8040" s="88">
        <v>8041</v>
      </c>
      <c r="B8040" s="88">
        <v>4</v>
      </c>
      <c r="C8040" s="88" t="s">
        <v>2130</v>
      </c>
      <c r="D8040" s="89" t="s">
        <v>1699</v>
      </c>
      <c r="E8040" s="89">
        <v>0</v>
      </c>
      <c r="F8040" s="89">
        <v>1</v>
      </c>
      <c r="G8040" s="89">
        <v>1</v>
      </c>
      <c r="H8040" s="89">
        <v>0</v>
      </c>
      <c r="I8040" s="89">
        <v>2</v>
      </c>
      <c r="J8040" s="89">
        <v>0</v>
      </c>
      <c r="K8040" s="89">
        <v>0</v>
      </c>
      <c r="L8040" s="89">
        <v>0</v>
      </c>
      <c r="M8040" s="89">
        <v>0</v>
      </c>
      <c r="N8040" s="89">
        <v>0</v>
      </c>
      <c r="O8040" s="89">
        <v>2</v>
      </c>
      <c r="P8040" s="89">
        <v>592</v>
      </c>
      <c r="Q8040" s="89">
        <v>2048</v>
      </c>
      <c r="R8040" s="88">
        <f>VLOOKUP(P8040,NEW_TRAIN_TEST!$A$1:$M$980,13,0)</f>
        <v>2042.5</v>
      </c>
      <c r="S8040" s="88">
        <f>VLOOKUP(P8040,NEW_TRAIN_TEST!$A$1:$M$980,11,0)</f>
        <v>2966</v>
      </c>
      <c r="T8040" s="6">
        <f t="shared" si="250"/>
        <v>0</v>
      </c>
      <c r="U8040" s="6">
        <f t="shared" si="251"/>
        <v>0</v>
      </c>
    </row>
    <row r="8041" spans="1:21" x14ac:dyDescent="0.2">
      <c r="A8041" s="88">
        <v>8042</v>
      </c>
      <c r="B8041" s="88">
        <v>4</v>
      </c>
      <c r="C8041" s="88" t="s">
        <v>2130</v>
      </c>
      <c r="D8041" s="89" t="s">
        <v>1699</v>
      </c>
      <c r="E8041" s="89">
        <v>0</v>
      </c>
      <c r="F8041" s="89">
        <v>3</v>
      </c>
      <c r="G8041" s="89">
        <v>2</v>
      </c>
      <c r="H8041" s="89">
        <v>0</v>
      </c>
      <c r="I8041" s="89">
        <v>2</v>
      </c>
      <c r="J8041" s="89">
        <v>0</v>
      </c>
      <c r="K8041" s="89">
        <v>0</v>
      </c>
      <c r="L8041" s="89">
        <v>0</v>
      </c>
      <c r="M8041" s="89">
        <v>0</v>
      </c>
      <c r="N8041" s="89">
        <v>0</v>
      </c>
      <c r="O8041" s="89">
        <v>2</v>
      </c>
      <c r="P8041" s="89">
        <v>592</v>
      </c>
      <c r="Q8041" s="89">
        <v>2048.5</v>
      </c>
      <c r="R8041" s="88">
        <f>VLOOKUP(P8041,NEW_TRAIN_TEST!$A$1:$M$980,13,0)</f>
        <v>2042.5</v>
      </c>
      <c r="S8041" s="88">
        <f>VLOOKUP(P8041,NEW_TRAIN_TEST!$A$1:$M$980,11,0)</f>
        <v>2966</v>
      </c>
      <c r="T8041" s="6">
        <f t="shared" si="250"/>
        <v>0</v>
      </c>
      <c r="U8041" s="6">
        <f t="shared" si="251"/>
        <v>0</v>
      </c>
    </row>
    <row r="8042" spans="1:21" x14ac:dyDescent="0.2">
      <c r="A8042" s="88">
        <v>8043</v>
      </c>
      <c r="B8042" s="88">
        <v>4</v>
      </c>
      <c r="C8042" s="88" t="s">
        <v>2130</v>
      </c>
      <c r="D8042" s="89" t="s">
        <v>1699</v>
      </c>
      <c r="E8042" s="89">
        <v>3</v>
      </c>
      <c r="F8042" s="89">
        <v>0</v>
      </c>
      <c r="G8042" s="89">
        <v>0</v>
      </c>
      <c r="H8042" s="89">
        <v>0</v>
      </c>
      <c r="I8042" s="89">
        <v>0</v>
      </c>
      <c r="J8042" s="89">
        <v>0</v>
      </c>
      <c r="K8042" s="89">
        <v>0</v>
      </c>
      <c r="L8042" s="89">
        <v>0</v>
      </c>
      <c r="M8042" s="89">
        <v>6</v>
      </c>
      <c r="N8042" s="89">
        <v>0</v>
      </c>
      <c r="O8042" s="89">
        <v>0</v>
      </c>
      <c r="P8042" s="89">
        <v>592</v>
      </c>
      <c r="Q8042" s="89">
        <v>2177</v>
      </c>
      <c r="R8042" s="88">
        <f>VLOOKUP(P8042,NEW_TRAIN_TEST!$A$1:$M$980,13,0)</f>
        <v>2042.5</v>
      </c>
      <c r="S8042" s="88">
        <f>VLOOKUP(P8042,NEW_TRAIN_TEST!$A$1:$M$980,11,0)</f>
        <v>2966</v>
      </c>
      <c r="T8042" s="6">
        <f t="shared" si="250"/>
        <v>0</v>
      </c>
      <c r="U8042" s="6">
        <f t="shared" si="251"/>
        <v>1</v>
      </c>
    </row>
    <row r="8043" spans="1:21" x14ac:dyDescent="0.2">
      <c r="A8043" s="88">
        <v>8044</v>
      </c>
      <c r="B8043" s="88">
        <v>4</v>
      </c>
      <c r="C8043" s="88" t="s">
        <v>2130</v>
      </c>
      <c r="D8043" s="89" t="s">
        <v>1699</v>
      </c>
      <c r="E8043" s="89">
        <v>0</v>
      </c>
      <c r="F8043" s="89">
        <v>3</v>
      </c>
      <c r="G8043" s="89">
        <v>1</v>
      </c>
      <c r="H8043" s="89">
        <v>2</v>
      </c>
      <c r="I8043" s="89">
        <v>2</v>
      </c>
      <c r="J8043" s="89">
        <v>0</v>
      </c>
      <c r="K8043" s="89">
        <v>0</v>
      </c>
      <c r="L8043" s="89">
        <v>1</v>
      </c>
      <c r="M8043" s="89">
        <v>10</v>
      </c>
      <c r="N8043" s="89">
        <v>0</v>
      </c>
      <c r="O8043" s="89">
        <v>2</v>
      </c>
      <c r="P8043" s="89">
        <v>586</v>
      </c>
      <c r="Q8043" s="89">
        <v>2023.5</v>
      </c>
      <c r="R8043" s="88">
        <f>VLOOKUP(P8043,NEW_TRAIN_TEST!$A$1:$M$980,13,0)</f>
        <v>2023.5</v>
      </c>
      <c r="S8043" s="88">
        <f>VLOOKUP(P8043,NEW_TRAIN_TEST!$A$1:$M$980,11,0)</f>
        <v>2791</v>
      </c>
      <c r="T8043" s="6">
        <f t="shared" si="250"/>
        <v>1</v>
      </c>
      <c r="U8043" s="6">
        <f t="shared" si="251"/>
        <v>1</v>
      </c>
    </row>
    <row r="8044" spans="1:21" x14ac:dyDescent="0.2">
      <c r="A8044" s="88">
        <v>8045</v>
      </c>
      <c r="B8044" s="88">
        <v>4</v>
      </c>
      <c r="C8044" s="88" t="s">
        <v>2130</v>
      </c>
      <c r="D8044" s="89" t="s">
        <v>1699</v>
      </c>
      <c r="E8044" s="89">
        <v>0</v>
      </c>
      <c r="F8044" s="89">
        <v>3</v>
      </c>
      <c r="G8044" s="89">
        <v>1</v>
      </c>
      <c r="H8044" s="89">
        <v>2</v>
      </c>
      <c r="I8044" s="89">
        <v>1</v>
      </c>
      <c r="J8044" s="89">
        <v>0</v>
      </c>
      <c r="K8044" s="89">
        <v>0</v>
      </c>
      <c r="L8044" s="89">
        <v>1</v>
      </c>
      <c r="M8044" s="89">
        <v>10</v>
      </c>
      <c r="N8044" s="89">
        <v>0</v>
      </c>
      <c r="O8044" s="89">
        <v>0</v>
      </c>
      <c r="P8044" s="89">
        <v>586</v>
      </c>
      <c r="Q8044" s="89">
        <v>2024.5</v>
      </c>
      <c r="R8044" s="88">
        <f>VLOOKUP(P8044,NEW_TRAIN_TEST!$A$1:$M$980,13,0)</f>
        <v>2023.5</v>
      </c>
      <c r="S8044" s="88">
        <f>VLOOKUP(P8044,NEW_TRAIN_TEST!$A$1:$M$980,11,0)</f>
        <v>2791</v>
      </c>
      <c r="T8044" s="6">
        <f t="shared" si="250"/>
        <v>1</v>
      </c>
      <c r="U8044" s="6">
        <f t="shared" si="251"/>
        <v>1</v>
      </c>
    </row>
    <row r="8045" spans="1:21" x14ac:dyDescent="0.2">
      <c r="A8045" s="88">
        <v>8046</v>
      </c>
      <c r="B8045" s="88">
        <v>4</v>
      </c>
      <c r="C8045" s="88" t="s">
        <v>2130</v>
      </c>
      <c r="D8045" s="89" t="s">
        <v>1699</v>
      </c>
      <c r="E8045" s="89">
        <v>0</v>
      </c>
      <c r="F8045" s="89">
        <v>5</v>
      </c>
      <c r="G8045" s="89">
        <v>2</v>
      </c>
      <c r="H8045" s="89">
        <v>2</v>
      </c>
      <c r="I8045" s="89">
        <v>2</v>
      </c>
      <c r="J8045" s="89">
        <v>0</v>
      </c>
      <c r="K8045" s="89">
        <v>0</v>
      </c>
      <c r="L8045" s="89">
        <v>0</v>
      </c>
      <c r="M8045" s="89">
        <v>10</v>
      </c>
      <c r="N8045" s="89">
        <v>0</v>
      </c>
      <c r="O8045" s="89">
        <v>2</v>
      </c>
      <c r="P8045" s="89">
        <v>586</v>
      </c>
      <c r="Q8045" s="89">
        <v>2024.5</v>
      </c>
      <c r="R8045" s="88">
        <f>VLOOKUP(P8045,NEW_TRAIN_TEST!$A$1:$M$980,13,0)</f>
        <v>2023.5</v>
      </c>
      <c r="S8045" s="88">
        <f>VLOOKUP(P8045,NEW_TRAIN_TEST!$A$1:$M$980,11,0)</f>
        <v>2791</v>
      </c>
      <c r="T8045" s="6">
        <f t="shared" si="250"/>
        <v>0</v>
      </c>
      <c r="U8045" s="6">
        <f t="shared" si="251"/>
        <v>1</v>
      </c>
    </row>
    <row r="8046" spans="1:21" x14ac:dyDescent="0.2">
      <c r="A8046" s="88">
        <v>8047</v>
      </c>
      <c r="B8046" s="88">
        <v>4</v>
      </c>
      <c r="C8046" s="88" t="s">
        <v>2130</v>
      </c>
      <c r="D8046" s="89" t="s">
        <v>1699</v>
      </c>
      <c r="E8046" s="89">
        <v>0</v>
      </c>
      <c r="F8046" s="89">
        <v>3</v>
      </c>
      <c r="G8046" s="89">
        <v>0</v>
      </c>
      <c r="H8046" s="89">
        <v>2</v>
      </c>
      <c r="I8046" s="89">
        <v>2</v>
      </c>
      <c r="J8046" s="89">
        <v>0</v>
      </c>
      <c r="K8046" s="89">
        <v>0</v>
      </c>
      <c r="L8046" s="89">
        <v>1</v>
      </c>
      <c r="M8046" s="89">
        <v>10</v>
      </c>
      <c r="N8046" s="89">
        <v>0</v>
      </c>
      <c r="O8046" s="89">
        <v>2</v>
      </c>
      <c r="P8046" s="89">
        <v>586</v>
      </c>
      <c r="Q8046" s="89">
        <v>2024.5</v>
      </c>
      <c r="R8046" s="88">
        <f>VLOOKUP(P8046,NEW_TRAIN_TEST!$A$1:$M$980,13,0)</f>
        <v>2023.5</v>
      </c>
      <c r="S8046" s="88">
        <f>VLOOKUP(P8046,NEW_TRAIN_TEST!$A$1:$M$980,11,0)</f>
        <v>2791</v>
      </c>
      <c r="T8046" s="6">
        <f t="shared" si="250"/>
        <v>1</v>
      </c>
      <c r="U8046" s="6">
        <f t="shared" si="251"/>
        <v>1</v>
      </c>
    </row>
    <row r="8047" spans="1:21" x14ac:dyDescent="0.2">
      <c r="A8047" s="88">
        <v>8048</v>
      </c>
      <c r="B8047" s="88">
        <v>4</v>
      </c>
      <c r="C8047" s="88" t="s">
        <v>2130</v>
      </c>
      <c r="D8047" s="89" t="s">
        <v>1699</v>
      </c>
      <c r="E8047" s="89">
        <v>0</v>
      </c>
      <c r="F8047" s="89">
        <v>5</v>
      </c>
      <c r="G8047" s="89">
        <v>2</v>
      </c>
      <c r="H8047" s="89">
        <v>0</v>
      </c>
      <c r="I8047" s="89">
        <v>1</v>
      </c>
      <c r="J8047" s="89">
        <v>0</v>
      </c>
      <c r="K8047" s="89">
        <v>0</v>
      </c>
      <c r="L8047" s="89">
        <v>1</v>
      </c>
      <c r="M8047" s="89">
        <v>10</v>
      </c>
      <c r="N8047" s="89">
        <v>0</v>
      </c>
      <c r="O8047" s="89">
        <v>0</v>
      </c>
      <c r="P8047" s="89">
        <v>586</v>
      </c>
      <c r="Q8047" s="89">
        <v>2024.5</v>
      </c>
      <c r="R8047" s="88">
        <f>VLOOKUP(P8047,NEW_TRAIN_TEST!$A$1:$M$980,13,0)</f>
        <v>2023.5</v>
      </c>
      <c r="S8047" s="88">
        <f>VLOOKUP(P8047,NEW_TRAIN_TEST!$A$1:$M$980,11,0)</f>
        <v>2791</v>
      </c>
      <c r="T8047" s="6">
        <f t="shared" si="250"/>
        <v>1</v>
      </c>
      <c r="U8047" s="6">
        <f t="shared" si="251"/>
        <v>1</v>
      </c>
    </row>
    <row r="8048" spans="1:21" x14ac:dyDescent="0.2">
      <c r="A8048" s="88">
        <v>8049</v>
      </c>
      <c r="B8048" s="88">
        <v>4</v>
      </c>
      <c r="C8048" s="88" t="s">
        <v>2130</v>
      </c>
      <c r="D8048" s="89" t="s">
        <v>1699</v>
      </c>
      <c r="E8048" s="89">
        <v>0</v>
      </c>
      <c r="F8048" s="89">
        <v>5</v>
      </c>
      <c r="G8048" s="89">
        <v>0</v>
      </c>
      <c r="H8048" s="89">
        <v>2</v>
      </c>
      <c r="I8048" s="89">
        <v>0</v>
      </c>
      <c r="J8048" s="89">
        <v>0</v>
      </c>
      <c r="K8048" s="89">
        <v>0</v>
      </c>
      <c r="L8048" s="89">
        <v>0</v>
      </c>
      <c r="M8048" s="89">
        <v>0</v>
      </c>
      <c r="N8048" s="89">
        <v>0</v>
      </c>
      <c r="O8048" s="89">
        <v>0</v>
      </c>
      <c r="P8048" s="89">
        <v>586</v>
      </c>
      <c r="Q8048" s="89">
        <v>2026.33</v>
      </c>
      <c r="R8048" s="88">
        <f>VLOOKUP(P8048,NEW_TRAIN_TEST!$A$1:$M$980,13,0)</f>
        <v>2023.5</v>
      </c>
      <c r="S8048" s="88">
        <f>VLOOKUP(P8048,NEW_TRAIN_TEST!$A$1:$M$980,11,0)</f>
        <v>2791</v>
      </c>
      <c r="T8048" s="6">
        <f t="shared" si="250"/>
        <v>0</v>
      </c>
      <c r="U8048" s="6">
        <f t="shared" si="251"/>
        <v>0</v>
      </c>
    </row>
    <row r="8049" spans="1:21" x14ac:dyDescent="0.2">
      <c r="A8049" s="88">
        <v>8050</v>
      </c>
      <c r="B8049" s="88">
        <v>4</v>
      </c>
      <c r="C8049" s="88" t="s">
        <v>2130</v>
      </c>
      <c r="D8049" s="89" t="s">
        <v>1699</v>
      </c>
      <c r="E8049" s="89">
        <v>0</v>
      </c>
      <c r="F8049" s="89">
        <v>5</v>
      </c>
      <c r="G8049" s="89">
        <v>0</v>
      </c>
      <c r="H8049" s="89">
        <v>0</v>
      </c>
      <c r="I8049" s="89">
        <v>2</v>
      </c>
      <c r="J8049" s="89">
        <v>0</v>
      </c>
      <c r="K8049" s="89">
        <v>0</v>
      </c>
      <c r="L8049" s="89">
        <v>0</v>
      </c>
      <c r="M8049" s="89">
        <v>10</v>
      </c>
      <c r="N8049" s="89">
        <v>0</v>
      </c>
      <c r="O8049" s="89">
        <v>2</v>
      </c>
      <c r="P8049" s="89">
        <v>586</v>
      </c>
      <c r="Q8049" s="89">
        <v>2026.33</v>
      </c>
      <c r="R8049" s="88">
        <f>VLOOKUP(P8049,NEW_TRAIN_TEST!$A$1:$M$980,13,0)</f>
        <v>2023.5</v>
      </c>
      <c r="S8049" s="88">
        <f>VLOOKUP(P8049,NEW_TRAIN_TEST!$A$1:$M$980,11,0)</f>
        <v>2791</v>
      </c>
      <c r="T8049" s="6">
        <f t="shared" si="250"/>
        <v>0</v>
      </c>
      <c r="U8049" s="6">
        <f t="shared" si="251"/>
        <v>1</v>
      </c>
    </row>
    <row r="8050" spans="1:21" x14ac:dyDescent="0.2">
      <c r="A8050" s="88">
        <v>8051</v>
      </c>
      <c r="B8050" s="88">
        <v>4</v>
      </c>
      <c r="C8050" s="88" t="s">
        <v>2130</v>
      </c>
      <c r="D8050" s="89" t="s">
        <v>1699</v>
      </c>
      <c r="E8050" s="89">
        <v>0</v>
      </c>
      <c r="F8050" s="89">
        <v>3</v>
      </c>
      <c r="G8050" s="89">
        <v>0</v>
      </c>
      <c r="H8050" s="89">
        <v>2</v>
      </c>
      <c r="I8050" s="89">
        <v>0</v>
      </c>
      <c r="J8050" s="89">
        <v>2</v>
      </c>
      <c r="K8050" s="89">
        <v>0</v>
      </c>
      <c r="L8050" s="89">
        <v>1</v>
      </c>
      <c r="M8050" s="89">
        <v>10</v>
      </c>
      <c r="N8050" s="89">
        <v>0</v>
      </c>
      <c r="O8050" s="89">
        <v>0</v>
      </c>
      <c r="P8050" s="89">
        <v>586</v>
      </c>
      <c r="Q8050" s="89">
        <v>2027</v>
      </c>
      <c r="R8050" s="88">
        <f>VLOOKUP(P8050,NEW_TRAIN_TEST!$A$1:$M$980,13,0)</f>
        <v>2023.5</v>
      </c>
      <c r="S8050" s="88">
        <f>VLOOKUP(P8050,NEW_TRAIN_TEST!$A$1:$M$980,11,0)</f>
        <v>2791</v>
      </c>
      <c r="T8050" s="6">
        <f t="shared" si="250"/>
        <v>1</v>
      </c>
      <c r="U8050" s="6">
        <f t="shared" si="251"/>
        <v>1</v>
      </c>
    </row>
    <row r="8051" spans="1:21" x14ac:dyDescent="0.2">
      <c r="A8051" s="88">
        <v>8052</v>
      </c>
      <c r="B8051" s="88">
        <v>4</v>
      </c>
      <c r="C8051" s="88" t="s">
        <v>2130</v>
      </c>
      <c r="D8051" s="89" t="s">
        <v>1699</v>
      </c>
      <c r="E8051" s="89">
        <v>0</v>
      </c>
      <c r="F8051" s="89">
        <v>3</v>
      </c>
      <c r="G8051" s="89">
        <v>1</v>
      </c>
      <c r="H8051" s="89">
        <v>2</v>
      </c>
      <c r="I8051" s="89">
        <v>2</v>
      </c>
      <c r="J8051" s="89">
        <v>0</v>
      </c>
      <c r="K8051" s="89">
        <v>0</v>
      </c>
      <c r="L8051" s="89">
        <v>1</v>
      </c>
      <c r="M8051" s="89">
        <v>10</v>
      </c>
      <c r="N8051" s="89">
        <v>0</v>
      </c>
      <c r="O8051" s="89">
        <v>2</v>
      </c>
      <c r="P8051" s="89">
        <v>586</v>
      </c>
      <c r="Q8051" s="89">
        <v>2027</v>
      </c>
      <c r="R8051" s="88">
        <f>VLOOKUP(P8051,NEW_TRAIN_TEST!$A$1:$M$980,13,0)</f>
        <v>2023.5</v>
      </c>
      <c r="S8051" s="88">
        <f>VLOOKUP(P8051,NEW_TRAIN_TEST!$A$1:$M$980,11,0)</f>
        <v>2791</v>
      </c>
      <c r="T8051" s="6">
        <f t="shared" si="250"/>
        <v>1</v>
      </c>
      <c r="U8051" s="6">
        <f t="shared" si="251"/>
        <v>1</v>
      </c>
    </row>
    <row r="8052" spans="1:21" x14ac:dyDescent="0.2">
      <c r="A8052" s="88">
        <v>8053</v>
      </c>
      <c r="B8052" s="88">
        <v>4</v>
      </c>
      <c r="C8052" s="88" t="s">
        <v>2130</v>
      </c>
      <c r="D8052" s="89" t="s">
        <v>1699</v>
      </c>
      <c r="E8052" s="89">
        <v>0</v>
      </c>
      <c r="F8052" s="89">
        <v>3</v>
      </c>
      <c r="G8052" s="89">
        <v>2</v>
      </c>
      <c r="H8052" s="89">
        <v>0</v>
      </c>
      <c r="I8052" s="89">
        <v>2</v>
      </c>
      <c r="J8052" s="89">
        <v>0</v>
      </c>
      <c r="K8052" s="89">
        <v>0</v>
      </c>
      <c r="L8052" s="89">
        <v>1</v>
      </c>
      <c r="M8052" s="89">
        <v>10</v>
      </c>
      <c r="N8052" s="89">
        <v>0</v>
      </c>
      <c r="O8052" s="89">
        <v>2</v>
      </c>
      <c r="P8052" s="89">
        <v>586</v>
      </c>
      <c r="Q8052" s="89">
        <v>2027</v>
      </c>
      <c r="R8052" s="88">
        <f>VLOOKUP(P8052,NEW_TRAIN_TEST!$A$1:$M$980,13,0)</f>
        <v>2023.5</v>
      </c>
      <c r="S8052" s="88">
        <f>VLOOKUP(P8052,NEW_TRAIN_TEST!$A$1:$M$980,11,0)</f>
        <v>2791</v>
      </c>
      <c r="T8052" s="6">
        <f t="shared" si="250"/>
        <v>1</v>
      </c>
      <c r="U8052" s="6">
        <f t="shared" si="251"/>
        <v>1</v>
      </c>
    </row>
    <row r="8053" spans="1:21" x14ac:dyDescent="0.2">
      <c r="A8053" s="88">
        <v>8054</v>
      </c>
      <c r="B8053" s="88">
        <v>4</v>
      </c>
      <c r="C8053" s="88" t="s">
        <v>2130</v>
      </c>
      <c r="D8053" s="89" t="s">
        <v>1699</v>
      </c>
      <c r="E8053" s="89">
        <v>0</v>
      </c>
      <c r="F8053" s="89">
        <v>10</v>
      </c>
      <c r="G8053" s="89">
        <v>5</v>
      </c>
      <c r="H8053" s="89">
        <v>2</v>
      </c>
      <c r="I8053" s="89">
        <v>2</v>
      </c>
      <c r="J8053" s="89">
        <v>0</v>
      </c>
      <c r="K8053" s="89">
        <v>0</v>
      </c>
      <c r="L8053" s="89">
        <v>0</v>
      </c>
      <c r="M8053" s="89">
        <v>10</v>
      </c>
      <c r="N8053" s="89">
        <v>0</v>
      </c>
      <c r="O8053" s="89">
        <v>2</v>
      </c>
      <c r="P8053" s="89">
        <v>586</v>
      </c>
      <c r="Q8053" s="89">
        <v>2027.17</v>
      </c>
      <c r="R8053" s="88">
        <f>VLOOKUP(P8053,NEW_TRAIN_TEST!$A$1:$M$980,13,0)</f>
        <v>2023.5</v>
      </c>
      <c r="S8053" s="88">
        <f>VLOOKUP(P8053,NEW_TRAIN_TEST!$A$1:$M$980,11,0)</f>
        <v>2791</v>
      </c>
      <c r="T8053" s="6">
        <f t="shared" si="250"/>
        <v>0</v>
      </c>
      <c r="U8053" s="6">
        <f t="shared" si="251"/>
        <v>1</v>
      </c>
    </row>
    <row r="8054" spans="1:21" x14ac:dyDescent="0.2">
      <c r="A8054" s="88">
        <v>8055</v>
      </c>
      <c r="B8054" s="88">
        <v>4</v>
      </c>
      <c r="C8054" s="88" t="s">
        <v>2130</v>
      </c>
      <c r="D8054" s="89" t="s">
        <v>1699</v>
      </c>
      <c r="E8054" s="89">
        <v>0</v>
      </c>
      <c r="F8054" s="89">
        <v>12</v>
      </c>
      <c r="G8054" s="89">
        <v>6</v>
      </c>
      <c r="H8054" s="89">
        <v>2</v>
      </c>
      <c r="I8054" s="89">
        <v>2</v>
      </c>
      <c r="J8054" s="89">
        <v>0</v>
      </c>
      <c r="K8054" s="89">
        <v>1</v>
      </c>
      <c r="L8054" s="89">
        <v>1</v>
      </c>
      <c r="M8054" s="89">
        <v>10</v>
      </c>
      <c r="N8054" s="89">
        <v>0</v>
      </c>
      <c r="O8054" s="89">
        <v>2</v>
      </c>
      <c r="P8054" s="89">
        <v>586</v>
      </c>
      <c r="Q8054" s="89">
        <v>2027.17</v>
      </c>
      <c r="R8054" s="88">
        <f>VLOOKUP(P8054,NEW_TRAIN_TEST!$A$1:$M$980,13,0)</f>
        <v>2023.5</v>
      </c>
      <c r="S8054" s="88">
        <f>VLOOKUP(P8054,NEW_TRAIN_TEST!$A$1:$M$980,11,0)</f>
        <v>2791</v>
      </c>
      <c r="T8054" s="6">
        <f t="shared" si="250"/>
        <v>1</v>
      </c>
      <c r="U8054" s="6">
        <f t="shared" si="251"/>
        <v>1</v>
      </c>
    </row>
    <row r="8055" spans="1:21" x14ac:dyDescent="0.2">
      <c r="A8055" s="88">
        <v>8056</v>
      </c>
      <c r="B8055" s="88">
        <v>4</v>
      </c>
      <c r="C8055" s="88" t="s">
        <v>2130</v>
      </c>
      <c r="D8055" s="89" t="s">
        <v>1699</v>
      </c>
      <c r="E8055" s="89">
        <v>0</v>
      </c>
      <c r="F8055" s="89">
        <v>8</v>
      </c>
      <c r="G8055" s="89">
        <v>5</v>
      </c>
      <c r="H8055" s="89">
        <v>0</v>
      </c>
      <c r="I8055" s="89">
        <v>0</v>
      </c>
      <c r="J8055" s="89">
        <v>0</v>
      </c>
      <c r="K8055" s="89">
        <v>0</v>
      </c>
      <c r="L8055" s="89">
        <v>0</v>
      </c>
      <c r="M8055" s="89">
        <v>0</v>
      </c>
      <c r="N8055" s="89">
        <v>0</v>
      </c>
      <c r="O8055" s="89">
        <v>0</v>
      </c>
      <c r="P8055" s="89">
        <v>586</v>
      </c>
      <c r="Q8055" s="89">
        <v>2027.33</v>
      </c>
      <c r="R8055" s="88">
        <f>VLOOKUP(P8055,NEW_TRAIN_TEST!$A$1:$M$980,13,0)</f>
        <v>2023.5</v>
      </c>
      <c r="S8055" s="88">
        <f>VLOOKUP(P8055,NEW_TRAIN_TEST!$A$1:$M$980,11,0)</f>
        <v>2791</v>
      </c>
      <c r="T8055" s="6">
        <f t="shared" si="250"/>
        <v>0</v>
      </c>
      <c r="U8055" s="6">
        <f t="shared" si="251"/>
        <v>0</v>
      </c>
    </row>
    <row r="8056" spans="1:21" x14ac:dyDescent="0.2">
      <c r="A8056" s="88">
        <v>8057</v>
      </c>
      <c r="B8056" s="88">
        <v>4</v>
      </c>
      <c r="C8056" s="88" t="s">
        <v>2130</v>
      </c>
      <c r="D8056" s="89" t="s">
        <v>1699</v>
      </c>
      <c r="E8056" s="89">
        <v>0</v>
      </c>
      <c r="F8056" s="89">
        <v>6</v>
      </c>
      <c r="G8056" s="89">
        <v>3</v>
      </c>
      <c r="H8056" s="89">
        <v>0</v>
      </c>
      <c r="I8056" s="89">
        <v>0</v>
      </c>
      <c r="J8056" s="89">
        <v>0</v>
      </c>
      <c r="K8056" s="89">
        <v>0</v>
      </c>
      <c r="L8056" s="89">
        <v>0</v>
      </c>
      <c r="M8056" s="89">
        <v>0</v>
      </c>
      <c r="N8056" s="89">
        <v>0</v>
      </c>
      <c r="O8056" s="89">
        <v>0</v>
      </c>
      <c r="P8056" s="89">
        <v>586</v>
      </c>
      <c r="Q8056" s="89">
        <v>2027.38</v>
      </c>
      <c r="R8056" s="88">
        <f>VLOOKUP(P8056,NEW_TRAIN_TEST!$A$1:$M$980,13,0)</f>
        <v>2023.5</v>
      </c>
      <c r="S8056" s="88">
        <f>VLOOKUP(P8056,NEW_TRAIN_TEST!$A$1:$M$980,11,0)</f>
        <v>2791</v>
      </c>
      <c r="T8056" s="6">
        <f t="shared" si="250"/>
        <v>0</v>
      </c>
      <c r="U8056" s="6">
        <f t="shared" si="251"/>
        <v>0</v>
      </c>
    </row>
    <row r="8057" spans="1:21" x14ac:dyDescent="0.2">
      <c r="A8057" s="88">
        <v>8058</v>
      </c>
      <c r="B8057" s="88">
        <v>4</v>
      </c>
      <c r="C8057" s="88" t="s">
        <v>2130</v>
      </c>
      <c r="D8057" s="89" t="s">
        <v>1699</v>
      </c>
      <c r="E8057" s="89">
        <v>0</v>
      </c>
      <c r="F8057" s="89">
        <v>4</v>
      </c>
      <c r="G8057" s="89">
        <v>2</v>
      </c>
      <c r="H8057" s="89">
        <v>0</v>
      </c>
      <c r="I8057" s="89">
        <v>0</v>
      </c>
      <c r="J8057" s="89">
        <v>0</v>
      </c>
      <c r="K8057" s="89">
        <v>0</v>
      </c>
      <c r="L8057" s="89">
        <v>0</v>
      </c>
      <c r="M8057" s="89">
        <v>10</v>
      </c>
      <c r="N8057" s="89">
        <v>0</v>
      </c>
      <c r="O8057" s="89">
        <v>0</v>
      </c>
      <c r="P8057" s="89">
        <v>586</v>
      </c>
      <c r="Q8057" s="89">
        <v>2027.5</v>
      </c>
      <c r="R8057" s="88">
        <f>VLOOKUP(P8057,NEW_TRAIN_TEST!$A$1:$M$980,13,0)</f>
        <v>2023.5</v>
      </c>
      <c r="S8057" s="88">
        <f>VLOOKUP(P8057,NEW_TRAIN_TEST!$A$1:$M$980,11,0)</f>
        <v>2791</v>
      </c>
      <c r="T8057" s="6">
        <f t="shared" si="250"/>
        <v>0</v>
      </c>
      <c r="U8057" s="6">
        <f t="shared" si="251"/>
        <v>1</v>
      </c>
    </row>
    <row r="8058" spans="1:21" x14ac:dyDescent="0.2">
      <c r="A8058" s="88">
        <v>8059</v>
      </c>
      <c r="B8058" s="88">
        <v>4</v>
      </c>
      <c r="C8058" s="88" t="s">
        <v>2130</v>
      </c>
      <c r="D8058" s="89" t="s">
        <v>1699</v>
      </c>
      <c r="E8058" s="89">
        <v>0</v>
      </c>
      <c r="F8058" s="89">
        <v>6</v>
      </c>
      <c r="G8058" s="89">
        <v>0</v>
      </c>
      <c r="H8058" s="89">
        <v>0</v>
      </c>
      <c r="I8058" s="89">
        <v>0</v>
      </c>
      <c r="J8058" s="89">
        <v>0</v>
      </c>
      <c r="K8058" s="89">
        <v>0</v>
      </c>
      <c r="L8058" s="89">
        <v>0</v>
      </c>
      <c r="M8058" s="89">
        <v>0</v>
      </c>
      <c r="N8058" s="89">
        <v>0</v>
      </c>
      <c r="O8058" s="89">
        <v>0</v>
      </c>
      <c r="P8058" s="89">
        <v>586</v>
      </c>
      <c r="Q8058" s="89">
        <v>2027.5</v>
      </c>
      <c r="R8058" s="88">
        <f>VLOOKUP(P8058,NEW_TRAIN_TEST!$A$1:$M$980,13,0)</f>
        <v>2023.5</v>
      </c>
      <c r="S8058" s="88">
        <f>VLOOKUP(P8058,NEW_TRAIN_TEST!$A$1:$M$980,11,0)</f>
        <v>2791</v>
      </c>
      <c r="T8058" s="6">
        <f t="shared" si="250"/>
        <v>0</v>
      </c>
      <c r="U8058" s="6">
        <f t="shared" si="251"/>
        <v>0</v>
      </c>
    </row>
    <row r="8059" spans="1:21" x14ac:dyDescent="0.2">
      <c r="A8059" s="88">
        <v>8060</v>
      </c>
      <c r="B8059" s="88">
        <v>4</v>
      </c>
      <c r="C8059" s="88" t="s">
        <v>2130</v>
      </c>
      <c r="D8059" s="89" t="s">
        <v>1699</v>
      </c>
      <c r="E8059" s="89">
        <v>0</v>
      </c>
      <c r="F8059" s="89">
        <v>7</v>
      </c>
      <c r="G8059" s="89">
        <v>3</v>
      </c>
      <c r="H8059" s="89">
        <v>2</v>
      </c>
      <c r="I8059" s="89">
        <v>2</v>
      </c>
      <c r="J8059" s="89">
        <v>2</v>
      </c>
      <c r="K8059" s="89">
        <v>0</v>
      </c>
      <c r="L8059" s="89">
        <v>1</v>
      </c>
      <c r="M8059" s="89">
        <v>10</v>
      </c>
      <c r="N8059" s="89">
        <v>0</v>
      </c>
      <c r="O8059" s="89">
        <v>2</v>
      </c>
      <c r="P8059" s="89">
        <v>586</v>
      </c>
      <c r="Q8059" s="89">
        <v>2028</v>
      </c>
      <c r="R8059" s="88">
        <f>VLOOKUP(P8059,NEW_TRAIN_TEST!$A$1:$M$980,13,0)</f>
        <v>2023.5</v>
      </c>
      <c r="S8059" s="88">
        <f>VLOOKUP(P8059,NEW_TRAIN_TEST!$A$1:$M$980,11,0)</f>
        <v>2791</v>
      </c>
      <c r="T8059" s="6">
        <f t="shared" si="250"/>
        <v>1</v>
      </c>
      <c r="U8059" s="6">
        <f t="shared" si="251"/>
        <v>1</v>
      </c>
    </row>
    <row r="8060" spans="1:21" x14ac:dyDescent="0.2">
      <c r="A8060" s="88">
        <v>8061</v>
      </c>
      <c r="B8060" s="88">
        <v>4</v>
      </c>
      <c r="C8060" s="88" t="s">
        <v>2130</v>
      </c>
      <c r="D8060" s="89" t="s">
        <v>1699</v>
      </c>
      <c r="E8060" s="89">
        <v>0</v>
      </c>
      <c r="F8060" s="89">
        <v>6</v>
      </c>
      <c r="G8060" s="89">
        <v>3</v>
      </c>
      <c r="H8060" s="89">
        <v>0</v>
      </c>
      <c r="I8060" s="89">
        <v>0</v>
      </c>
      <c r="J8060" s="89">
        <v>0</v>
      </c>
      <c r="K8060" s="89">
        <v>0</v>
      </c>
      <c r="L8060" s="89">
        <v>0</v>
      </c>
      <c r="M8060" s="89">
        <v>0</v>
      </c>
      <c r="N8060" s="89">
        <v>0</v>
      </c>
      <c r="O8060" s="89">
        <v>0</v>
      </c>
      <c r="P8060" s="89">
        <v>586</v>
      </c>
      <c r="Q8060" s="89">
        <v>2028</v>
      </c>
      <c r="R8060" s="88">
        <f>VLOOKUP(P8060,NEW_TRAIN_TEST!$A$1:$M$980,13,0)</f>
        <v>2023.5</v>
      </c>
      <c r="S8060" s="88">
        <f>VLOOKUP(P8060,NEW_TRAIN_TEST!$A$1:$M$980,11,0)</f>
        <v>2791</v>
      </c>
      <c r="T8060" s="6">
        <f t="shared" si="250"/>
        <v>0</v>
      </c>
      <c r="U8060" s="6">
        <f t="shared" si="251"/>
        <v>0</v>
      </c>
    </row>
    <row r="8061" spans="1:21" x14ac:dyDescent="0.2">
      <c r="A8061" s="88">
        <v>8062</v>
      </c>
      <c r="B8061" s="88">
        <v>4</v>
      </c>
      <c r="C8061" s="88" t="s">
        <v>2130</v>
      </c>
      <c r="D8061" s="89" t="s">
        <v>1699</v>
      </c>
      <c r="E8061" s="89">
        <v>0</v>
      </c>
      <c r="F8061" s="89">
        <v>5</v>
      </c>
      <c r="G8061" s="89">
        <v>0</v>
      </c>
      <c r="H8061" s="89">
        <v>0</v>
      </c>
      <c r="I8061" s="89">
        <v>2</v>
      </c>
      <c r="J8061" s="89">
        <v>0</v>
      </c>
      <c r="K8061" s="89">
        <v>0</v>
      </c>
      <c r="L8061" s="89">
        <v>0</v>
      </c>
      <c r="M8061" s="89">
        <v>10</v>
      </c>
      <c r="N8061" s="89">
        <v>0</v>
      </c>
      <c r="O8061" s="89">
        <v>2</v>
      </c>
      <c r="P8061" s="89">
        <v>586</v>
      </c>
      <c r="Q8061" s="89">
        <v>2028.25</v>
      </c>
      <c r="R8061" s="88">
        <f>VLOOKUP(P8061,NEW_TRAIN_TEST!$A$1:$M$980,13,0)</f>
        <v>2023.5</v>
      </c>
      <c r="S8061" s="88">
        <f>VLOOKUP(P8061,NEW_TRAIN_TEST!$A$1:$M$980,11,0)</f>
        <v>2791</v>
      </c>
      <c r="T8061" s="6">
        <f t="shared" si="250"/>
        <v>0</v>
      </c>
      <c r="U8061" s="6">
        <f t="shared" si="251"/>
        <v>1</v>
      </c>
    </row>
    <row r="8062" spans="1:21" x14ac:dyDescent="0.2">
      <c r="A8062" s="88">
        <v>8063</v>
      </c>
      <c r="B8062" s="88">
        <v>4</v>
      </c>
      <c r="C8062" s="88" t="s">
        <v>2130</v>
      </c>
      <c r="D8062" s="89" t="s">
        <v>1699</v>
      </c>
      <c r="E8062" s="89">
        <v>0</v>
      </c>
      <c r="F8062" s="89">
        <v>9</v>
      </c>
      <c r="G8062" s="89">
        <v>0</v>
      </c>
      <c r="H8062" s="89">
        <v>0</v>
      </c>
      <c r="I8062" s="89">
        <v>0</v>
      </c>
      <c r="J8062" s="89">
        <v>0</v>
      </c>
      <c r="K8062" s="89">
        <v>0</v>
      </c>
      <c r="L8062" s="89">
        <v>0</v>
      </c>
      <c r="M8062" s="89">
        <v>10</v>
      </c>
      <c r="N8062" s="89">
        <v>0</v>
      </c>
      <c r="O8062" s="89">
        <v>0</v>
      </c>
      <c r="P8062" s="89">
        <v>586</v>
      </c>
      <c r="Q8062" s="89">
        <v>2028.5</v>
      </c>
      <c r="R8062" s="88">
        <f>VLOOKUP(P8062,NEW_TRAIN_TEST!$A$1:$M$980,13,0)</f>
        <v>2023.5</v>
      </c>
      <c r="S8062" s="88">
        <f>VLOOKUP(P8062,NEW_TRAIN_TEST!$A$1:$M$980,11,0)</f>
        <v>2791</v>
      </c>
      <c r="T8062" s="6">
        <f t="shared" si="250"/>
        <v>0</v>
      </c>
      <c r="U8062" s="6">
        <f t="shared" si="251"/>
        <v>1</v>
      </c>
    </row>
    <row r="8063" spans="1:21" x14ac:dyDescent="0.2">
      <c r="A8063" s="88">
        <v>8064</v>
      </c>
      <c r="B8063" s="88">
        <v>4</v>
      </c>
      <c r="C8063" s="88" t="s">
        <v>2130</v>
      </c>
      <c r="D8063" s="89" t="s">
        <v>1699</v>
      </c>
      <c r="E8063" s="89">
        <v>0</v>
      </c>
      <c r="F8063" s="89">
        <v>4</v>
      </c>
      <c r="G8063" s="89">
        <v>0</v>
      </c>
      <c r="H8063" s="89">
        <v>0</v>
      </c>
      <c r="I8063" s="89">
        <v>2</v>
      </c>
      <c r="J8063" s="89">
        <v>0</v>
      </c>
      <c r="K8063" s="89">
        <v>0</v>
      </c>
      <c r="L8063" s="89">
        <v>1</v>
      </c>
      <c r="M8063" s="89">
        <v>10</v>
      </c>
      <c r="N8063" s="89">
        <v>0</v>
      </c>
      <c r="O8063" s="89">
        <v>2</v>
      </c>
      <c r="P8063" s="89">
        <v>586</v>
      </c>
      <c r="Q8063" s="89">
        <v>2028.5</v>
      </c>
      <c r="R8063" s="88">
        <f>VLOOKUP(P8063,NEW_TRAIN_TEST!$A$1:$M$980,13,0)</f>
        <v>2023.5</v>
      </c>
      <c r="S8063" s="88">
        <f>VLOOKUP(P8063,NEW_TRAIN_TEST!$A$1:$M$980,11,0)</f>
        <v>2791</v>
      </c>
      <c r="T8063" s="6">
        <f t="shared" si="250"/>
        <v>1</v>
      </c>
      <c r="U8063" s="6">
        <f t="shared" si="251"/>
        <v>1</v>
      </c>
    </row>
    <row r="8064" spans="1:21" x14ac:dyDescent="0.2">
      <c r="A8064" s="88">
        <v>8065</v>
      </c>
      <c r="B8064" s="88">
        <v>4</v>
      </c>
      <c r="C8064" s="88" t="s">
        <v>2130</v>
      </c>
      <c r="D8064" s="89" t="s">
        <v>1699</v>
      </c>
      <c r="E8064" s="89">
        <v>0</v>
      </c>
      <c r="F8064" s="89">
        <v>2</v>
      </c>
      <c r="G8064" s="89">
        <v>0</v>
      </c>
      <c r="H8064" s="89">
        <v>2</v>
      </c>
      <c r="I8064" s="89">
        <v>2</v>
      </c>
      <c r="J8064" s="89">
        <v>0</v>
      </c>
      <c r="K8064" s="89">
        <v>0</v>
      </c>
      <c r="L8064" s="89">
        <v>1</v>
      </c>
      <c r="M8064" s="89">
        <v>10</v>
      </c>
      <c r="N8064" s="89">
        <v>0</v>
      </c>
      <c r="O8064" s="89">
        <v>2</v>
      </c>
      <c r="P8064" s="89">
        <v>586</v>
      </c>
      <c r="Q8064" s="89">
        <v>2028.5</v>
      </c>
      <c r="R8064" s="88">
        <f>VLOOKUP(P8064,NEW_TRAIN_TEST!$A$1:$M$980,13,0)</f>
        <v>2023.5</v>
      </c>
      <c r="S8064" s="88">
        <f>VLOOKUP(P8064,NEW_TRAIN_TEST!$A$1:$M$980,11,0)</f>
        <v>2791</v>
      </c>
      <c r="T8064" s="6">
        <f t="shared" si="250"/>
        <v>1</v>
      </c>
      <c r="U8064" s="6">
        <f t="shared" si="251"/>
        <v>1</v>
      </c>
    </row>
    <row r="8065" spans="1:21" x14ac:dyDescent="0.2">
      <c r="A8065" s="88">
        <v>8066</v>
      </c>
      <c r="B8065" s="88">
        <v>4</v>
      </c>
      <c r="C8065" s="88" t="s">
        <v>2130</v>
      </c>
      <c r="D8065" s="89" t="s">
        <v>1699</v>
      </c>
      <c r="E8065" s="89">
        <v>0</v>
      </c>
      <c r="F8065" s="89">
        <v>6</v>
      </c>
      <c r="G8065" s="89">
        <v>4</v>
      </c>
      <c r="H8065" s="89">
        <v>0</v>
      </c>
      <c r="I8065" s="89">
        <v>2</v>
      </c>
      <c r="J8065" s="89">
        <v>2</v>
      </c>
      <c r="K8065" s="89">
        <v>0</v>
      </c>
      <c r="L8065" s="89">
        <v>1</v>
      </c>
      <c r="M8065" s="89">
        <v>10</v>
      </c>
      <c r="N8065" s="89">
        <v>0</v>
      </c>
      <c r="O8065" s="89">
        <v>2</v>
      </c>
      <c r="P8065" s="89">
        <v>586</v>
      </c>
      <c r="Q8065" s="89">
        <v>2028.5</v>
      </c>
      <c r="R8065" s="88">
        <f>VLOOKUP(P8065,NEW_TRAIN_TEST!$A$1:$M$980,13,0)</f>
        <v>2023.5</v>
      </c>
      <c r="S8065" s="88">
        <f>VLOOKUP(P8065,NEW_TRAIN_TEST!$A$1:$M$980,11,0)</f>
        <v>2791</v>
      </c>
      <c r="T8065" s="6">
        <f t="shared" si="250"/>
        <v>1</v>
      </c>
      <c r="U8065" s="6">
        <f t="shared" si="251"/>
        <v>1</v>
      </c>
    </row>
    <row r="8066" spans="1:21" x14ac:dyDescent="0.2">
      <c r="A8066" s="88">
        <v>8067</v>
      </c>
      <c r="B8066" s="88">
        <v>4</v>
      </c>
      <c r="C8066" s="88" t="s">
        <v>2130</v>
      </c>
      <c r="D8066" s="89" t="s">
        <v>1699</v>
      </c>
      <c r="E8066" s="89">
        <v>0</v>
      </c>
      <c r="F8066" s="89">
        <v>3</v>
      </c>
      <c r="G8066" s="89">
        <v>0</v>
      </c>
      <c r="H8066" s="89">
        <v>0</v>
      </c>
      <c r="I8066" s="89">
        <v>2</v>
      </c>
      <c r="J8066" s="89">
        <v>0</v>
      </c>
      <c r="K8066" s="89">
        <v>0</v>
      </c>
      <c r="L8066" s="89">
        <v>0</v>
      </c>
      <c r="M8066" s="89">
        <v>10</v>
      </c>
      <c r="N8066" s="89">
        <v>0</v>
      </c>
      <c r="O8066" s="89">
        <v>2</v>
      </c>
      <c r="P8066" s="89">
        <v>586</v>
      </c>
      <c r="Q8066" s="89">
        <v>2028.5</v>
      </c>
      <c r="R8066" s="88">
        <f>VLOOKUP(P8066,NEW_TRAIN_TEST!$A$1:$M$980,13,0)</f>
        <v>2023.5</v>
      </c>
      <c r="S8066" s="88">
        <f>VLOOKUP(P8066,NEW_TRAIN_TEST!$A$1:$M$980,11,0)</f>
        <v>2791</v>
      </c>
      <c r="T8066" s="6">
        <f t="shared" si="250"/>
        <v>0</v>
      </c>
      <c r="U8066" s="6">
        <f t="shared" si="251"/>
        <v>1</v>
      </c>
    </row>
    <row r="8067" spans="1:21" x14ac:dyDescent="0.2">
      <c r="A8067" s="88">
        <v>8068</v>
      </c>
      <c r="B8067" s="88">
        <v>4</v>
      </c>
      <c r="C8067" s="88" t="s">
        <v>2130</v>
      </c>
      <c r="D8067" s="89" t="s">
        <v>1699</v>
      </c>
      <c r="E8067" s="89">
        <v>0</v>
      </c>
      <c r="F8067" s="89">
        <v>5</v>
      </c>
      <c r="G8067" s="89">
        <v>0</v>
      </c>
      <c r="H8067" s="89">
        <v>0</v>
      </c>
      <c r="I8067" s="89">
        <v>2</v>
      </c>
      <c r="J8067" s="89">
        <v>0</v>
      </c>
      <c r="K8067" s="89">
        <v>0</v>
      </c>
      <c r="L8067" s="89">
        <v>1</v>
      </c>
      <c r="M8067" s="89">
        <v>0</v>
      </c>
      <c r="N8067" s="89">
        <v>0</v>
      </c>
      <c r="O8067" s="89">
        <v>2</v>
      </c>
      <c r="P8067" s="89">
        <v>586</v>
      </c>
      <c r="Q8067" s="89">
        <v>2028.5</v>
      </c>
      <c r="R8067" s="88">
        <f>VLOOKUP(P8067,NEW_TRAIN_TEST!$A$1:$M$980,13,0)</f>
        <v>2023.5</v>
      </c>
      <c r="S8067" s="88">
        <f>VLOOKUP(P8067,NEW_TRAIN_TEST!$A$1:$M$980,11,0)</f>
        <v>2791</v>
      </c>
      <c r="T8067" s="6">
        <f t="shared" ref="T8067:T8130" si="252">IF(L8067&gt;0,1,0)</f>
        <v>1</v>
      </c>
      <c r="U8067" s="6">
        <f t="shared" ref="U8067:U8130" si="253">IF(M8067&gt;0,1,0)</f>
        <v>0</v>
      </c>
    </row>
    <row r="8068" spans="1:21" x14ac:dyDescent="0.2">
      <c r="A8068" s="88">
        <v>8069</v>
      </c>
      <c r="B8068" s="88">
        <v>4</v>
      </c>
      <c r="C8068" s="88" t="s">
        <v>2130</v>
      </c>
      <c r="D8068" s="89" t="s">
        <v>1699</v>
      </c>
      <c r="E8068" s="89">
        <v>0</v>
      </c>
      <c r="F8068" s="89">
        <v>5</v>
      </c>
      <c r="G8068" s="89">
        <v>2</v>
      </c>
      <c r="H8068" s="89">
        <v>0</v>
      </c>
      <c r="I8068" s="89">
        <v>1</v>
      </c>
      <c r="J8068" s="89">
        <v>2</v>
      </c>
      <c r="K8068" s="89">
        <v>0</v>
      </c>
      <c r="L8068" s="89">
        <v>1</v>
      </c>
      <c r="M8068" s="89">
        <v>10</v>
      </c>
      <c r="N8068" s="89">
        <v>0</v>
      </c>
      <c r="O8068" s="89">
        <v>0</v>
      </c>
      <c r="P8068" s="89">
        <v>586</v>
      </c>
      <c r="Q8068" s="89">
        <v>2028.5</v>
      </c>
      <c r="R8068" s="88">
        <f>VLOOKUP(P8068,NEW_TRAIN_TEST!$A$1:$M$980,13,0)</f>
        <v>2023.5</v>
      </c>
      <c r="S8068" s="88">
        <f>VLOOKUP(P8068,NEW_TRAIN_TEST!$A$1:$M$980,11,0)</f>
        <v>2791</v>
      </c>
      <c r="T8068" s="6">
        <f t="shared" si="252"/>
        <v>1</v>
      </c>
      <c r="U8068" s="6">
        <f t="shared" si="253"/>
        <v>1</v>
      </c>
    </row>
    <row r="8069" spans="1:21" x14ac:dyDescent="0.2">
      <c r="A8069" s="88">
        <v>8070</v>
      </c>
      <c r="B8069" s="88">
        <v>4</v>
      </c>
      <c r="C8069" s="88" t="s">
        <v>2130</v>
      </c>
      <c r="D8069" s="89" t="s">
        <v>1699</v>
      </c>
      <c r="E8069" s="89">
        <v>0</v>
      </c>
      <c r="F8069" s="89">
        <v>6</v>
      </c>
      <c r="G8069" s="89">
        <v>4</v>
      </c>
      <c r="H8069" s="89">
        <v>2</v>
      </c>
      <c r="I8069" s="89">
        <v>0</v>
      </c>
      <c r="J8069" s="89">
        <v>0</v>
      </c>
      <c r="K8069" s="89">
        <v>0</v>
      </c>
      <c r="L8069" s="89">
        <v>1</v>
      </c>
      <c r="M8069" s="89">
        <v>10</v>
      </c>
      <c r="N8069" s="89">
        <v>0</v>
      </c>
      <c r="O8069" s="89">
        <v>0</v>
      </c>
      <c r="P8069" s="89">
        <v>586</v>
      </c>
      <c r="Q8069" s="89">
        <v>2029.25</v>
      </c>
      <c r="R8069" s="88">
        <f>VLOOKUP(P8069,NEW_TRAIN_TEST!$A$1:$M$980,13,0)</f>
        <v>2023.5</v>
      </c>
      <c r="S8069" s="88">
        <f>VLOOKUP(P8069,NEW_TRAIN_TEST!$A$1:$M$980,11,0)</f>
        <v>2791</v>
      </c>
      <c r="T8069" s="6">
        <f t="shared" si="252"/>
        <v>1</v>
      </c>
      <c r="U8069" s="6">
        <f t="shared" si="253"/>
        <v>1</v>
      </c>
    </row>
    <row r="8070" spans="1:21" x14ac:dyDescent="0.2">
      <c r="A8070" s="88">
        <v>8071</v>
      </c>
      <c r="B8070" s="88">
        <v>4</v>
      </c>
      <c r="C8070" s="88" t="s">
        <v>2130</v>
      </c>
      <c r="D8070" s="89" t="s">
        <v>1699</v>
      </c>
      <c r="E8070" s="89">
        <v>0</v>
      </c>
      <c r="F8070" s="89">
        <v>6</v>
      </c>
      <c r="G8070" s="89">
        <v>4</v>
      </c>
      <c r="H8070" s="89">
        <v>0</v>
      </c>
      <c r="I8070" s="89">
        <v>0</v>
      </c>
      <c r="J8070" s="89">
        <v>0</v>
      </c>
      <c r="K8070" s="89">
        <v>0</v>
      </c>
      <c r="L8070" s="89">
        <v>0</v>
      </c>
      <c r="M8070" s="89">
        <v>0</v>
      </c>
      <c r="N8070" s="89">
        <v>0</v>
      </c>
      <c r="O8070" s="89">
        <v>0</v>
      </c>
      <c r="P8070" s="89">
        <v>586</v>
      </c>
      <c r="Q8070" s="89">
        <v>2029.25</v>
      </c>
      <c r="R8070" s="88">
        <f>VLOOKUP(P8070,NEW_TRAIN_TEST!$A$1:$M$980,13,0)</f>
        <v>2023.5</v>
      </c>
      <c r="S8070" s="88">
        <f>VLOOKUP(P8070,NEW_TRAIN_TEST!$A$1:$M$980,11,0)</f>
        <v>2791</v>
      </c>
      <c r="T8070" s="6">
        <f t="shared" si="252"/>
        <v>0</v>
      </c>
      <c r="U8070" s="6">
        <f t="shared" si="253"/>
        <v>0</v>
      </c>
    </row>
    <row r="8071" spans="1:21" x14ac:dyDescent="0.2">
      <c r="A8071" s="88">
        <v>8072</v>
      </c>
      <c r="B8071" s="88">
        <v>4</v>
      </c>
      <c r="C8071" s="88" t="s">
        <v>2130</v>
      </c>
      <c r="D8071" s="89" t="s">
        <v>1699</v>
      </c>
      <c r="E8071" s="89">
        <v>0</v>
      </c>
      <c r="F8071" s="89">
        <v>12</v>
      </c>
      <c r="G8071" s="89">
        <v>8</v>
      </c>
      <c r="H8071" s="89">
        <v>2</v>
      </c>
      <c r="I8071" s="89">
        <v>1</v>
      </c>
      <c r="J8071" s="89">
        <v>0</v>
      </c>
      <c r="K8071" s="89">
        <v>0</v>
      </c>
      <c r="L8071" s="89">
        <v>1</v>
      </c>
      <c r="M8071" s="89">
        <v>10</v>
      </c>
      <c r="N8071" s="89">
        <v>0</v>
      </c>
      <c r="O8071" s="89">
        <v>0</v>
      </c>
      <c r="P8071" s="89">
        <v>586</v>
      </c>
      <c r="Q8071" s="89">
        <v>2029.5</v>
      </c>
      <c r="R8071" s="88">
        <f>VLOOKUP(P8071,NEW_TRAIN_TEST!$A$1:$M$980,13,0)</f>
        <v>2023.5</v>
      </c>
      <c r="S8071" s="88">
        <f>VLOOKUP(P8071,NEW_TRAIN_TEST!$A$1:$M$980,11,0)</f>
        <v>2791</v>
      </c>
      <c r="T8071" s="6">
        <f t="shared" si="252"/>
        <v>1</v>
      </c>
      <c r="U8071" s="6">
        <f t="shared" si="253"/>
        <v>1</v>
      </c>
    </row>
    <row r="8072" spans="1:21" x14ac:dyDescent="0.2">
      <c r="A8072" s="88">
        <v>8073</v>
      </c>
      <c r="B8072" s="88">
        <v>4</v>
      </c>
      <c r="C8072" s="88" t="s">
        <v>2130</v>
      </c>
      <c r="D8072" s="89" t="s">
        <v>1699</v>
      </c>
      <c r="E8072" s="89">
        <v>0</v>
      </c>
      <c r="F8072" s="89">
        <v>0</v>
      </c>
      <c r="G8072" s="89">
        <v>7</v>
      </c>
      <c r="H8072" s="89">
        <v>0</v>
      </c>
      <c r="I8072" s="89">
        <v>0</v>
      </c>
      <c r="J8072" s="89">
        <v>0</v>
      </c>
      <c r="K8072" s="89">
        <v>0</v>
      </c>
      <c r="L8072" s="89">
        <v>0</v>
      </c>
      <c r="M8072" s="89">
        <v>10</v>
      </c>
      <c r="N8072" s="89">
        <v>0</v>
      </c>
      <c r="O8072" s="89">
        <v>0</v>
      </c>
      <c r="P8072" s="89">
        <v>586</v>
      </c>
      <c r="Q8072" s="89">
        <v>2029.5</v>
      </c>
      <c r="R8072" s="88">
        <f>VLOOKUP(P8072,NEW_TRAIN_TEST!$A$1:$M$980,13,0)</f>
        <v>2023.5</v>
      </c>
      <c r="S8072" s="88">
        <f>VLOOKUP(P8072,NEW_TRAIN_TEST!$A$1:$M$980,11,0)</f>
        <v>2791</v>
      </c>
      <c r="T8072" s="6">
        <f t="shared" si="252"/>
        <v>0</v>
      </c>
      <c r="U8072" s="6">
        <f t="shared" si="253"/>
        <v>1</v>
      </c>
    </row>
    <row r="8073" spans="1:21" x14ac:dyDescent="0.2">
      <c r="A8073" s="88">
        <v>8074</v>
      </c>
      <c r="B8073" s="88">
        <v>4</v>
      </c>
      <c r="C8073" s="88" t="s">
        <v>2130</v>
      </c>
      <c r="D8073" s="89" t="s">
        <v>1699</v>
      </c>
      <c r="E8073" s="89">
        <v>0</v>
      </c>
      <c r="F8073" s="89">
        <v>11</v>
      </c>
      <c r="G8073" s="89">
        <v>7</v>
      </c>
      <c r="H8073" s="89">
        <v>0</v>
      </c>
      <c r="I8073" s="89">
        <v>2</v>
      </c>
      <c r="J8073" s="89">
        <v>0</v>
      </c>
      <c r="K8073" s="89">
        <v>0</v>
      </c>
      <c r="L8073" s="89">
        <v>1</v>
      </c>
      <c r="M8073" s="89">
        <v>10</v>
      </c>
      <c r="N8073" s="89">
        <v>0</v>
      </c>
      <c r="O8073" s="89">
        <v>2</v>
      </c>
      <c r="P8073" s="89">
        <v>586</v>
      </c>
      <c r="Q8073" s="89">
        <v>2029.5</v>
      </c>
      <c r="R8073" s="88">
        <f>VLOOKUP(P8073,NEW_TRAIN_TEST!$A$1:$M$980,13,0)</f>
        <v>2023.5</v>
      </c>
      <c r="S8073" s="88">
        <f>VLOOKUP(P8073,NEW_TRAIN_TEST!$A$1:$M$980,11,0)</f>
        <v>2791</v>
      </c>
      <c r="T8073" s="6">
        <f t="shared" si="252"/>
        <v>1</v>
      </c>
      <c r="U8073" s="6">
        <f t="shared" si="253"/>
        <v>1</v>
      </c>
    </row>
    <row r="8074" spans="1:21" x14ac:dyDescent="0.2">
      <c r="A8074" s="88">
        <v>8075</v>
      </c>
      <c r="B8074" s="88">
        <v>4</v>
      </c>
      <c r="C8074" s="88" t="s">
        <v>2130</v>
      </c>
      <c r="D8074" s="89" t="s">
        <v>1699</v>
      </c>
      <c r="E8074" s="89">
        <v>0</v>
      </c>
      <c r="F8074" s="89">
        <v>12</v>
      </c>
      <c r="G8074" s="89">
        <v>8</v>
      </c>
      <c r="H8074" s="89">
        <v>0</v>
      </c>
      <c r="I8074" s="89">
        <v>0</v>
      </c>
      <c r="J8074" s="89">
        <v>2</v>
      </c>
      <c r="K8074" s="89">
        <v>0</v>
      </c>
      <c r="L8074" s="89">
        <v>0</v>
      </c>
      <c r="M8074" s="89">
        <v>10</v>
      </c>
      <c r="N8074" s="89">
        <v>0</v>
      </c>
      <c r="O8074" s="89">
        <v>0</v>
      </c>
      <c r="P8074" s="89">
        <v>586</v>
      </c>
      <c r="Q8074" s="89">
        <v>2029.5</v>
      </c>
      <c r="R8074" s="88">
        <f>VLOOKUP(P8074,NEW_TRAIN_TEST!$A$1:$M$980,13,0)</f>
        <v>2023.5</v>
      </c>
      <c r="S8074" s="88">
        <f>VLOOKUP(P8074,NEW_TRAIN_TEST!$A$1:$M$980,11,0)</f>
        <v>2791</v>
      </c>
      <c r="T8074" s="6">
        <f t="shared" si="252"/>
        <v>0</v>
      </c>
      <c r="U8074" s="6">
        <f t="shared" si="253"/>
        <v>1</v>
      </c>
    </row>
    <row r="8075" spans="1:21" x14ac:dyDescent="0.2">
      <c r="A8075" s="88">
        <v>8076</v>
      </c>
      <c r="B8075" s="88">
        <v>4</v>
      </c>
      <c r="C8075" s="88" t="s">
        <v>2130</v>
      </c>
      <c r="D8075" s="89" t="s">
        <v>1699</v>
      </c>
      <c r="E8075" s="89">
        <v>4</v>
      </c>
      <c r="F8075" s="89">
        <v>1</v>
      </c>
      <c r="G8075" s="89">
        <v>0</v>
      </c>
      <c r="H8075" s="89">
        <v>0</v>
      </c>
      <c r="I8075" s="89">
        <v>2</v>
      </c>
      <c r="J8075" s="89">
        <v>0</v>
      </c>
      <c r="K8075" s="89">
        <v>0</v>
      </c>
      <c r="L8075" s="89">
        <v>0</v>
      </c>
      <c r="M8075" s="89">
        <v>0</v>
      </c>
      <c r="N8075" s="89">
        <v>0</v>
      </c>
      <c r="O8075" s="89">
        <v>2</v>
      </c>
      <c r="P8075" s="89">
        <v>941</v>
      </c>
      <c r="Q8075" s="89">
        <v>5326</v>
      </c>
      <c r="R8075" s="88">
        <f>VLOOKUP(P8075,NEW_TRAIN_TEST!$A$1:$M$980,13,0)</f>
        <v>5076</v>
      </c>
      <c r="S8075" s="88">
        <f>VLOOKUP(P8075,NEW_TRAIN_TEST!$A$1:$M$980,11,0)</f>
        <v>5692</v>
      </c>
      <c r="T8075" s="6">
        <f t="shared" si="252"/>
        <v>0</v>
      </c>
      <c r="U8075" s="6">
        <f t="shared" si="253"/>
        <v>0</v>
      </c>
    </row>
    <row r="8076" spans="1:21" x14ac:dyDescent="0.2">
      <c r="A8076" s="88">
        <v>8077</v>
      </c>
      <c r="B8076" s="88">
        <v>4</v>
      </c>
      <c r="C8076" s="88" t="s">
        <v>2130</v>
      </c>
      <c r="D8076" s="89" t="s">
        <v>1699</v>
      </c>
      <c r="E8076" s="89">
        <v>0</v>
      </c>
      <c r="F8076" s="89">
        <v>3</v>
      </c>
      <c r="G8076" s="89">
        <v>0</v>
      </c>
      <c r="H8076" s="89">
        <v>2</v>
      </c>
      <c r="I8076" s="89">
        <v>2</v>
      </c>
      <c r="J8076" s="89">
        <v>2</v>
      </c>
      <c r="K8076" s="89">
        <v>0</v>
      </c>
      <c r="L8076" s="89">
        <v>0</v>
      </c>
      <c r="M8076" s="89">
        <v>0</v>
      </c>
      <c r="N8076" s="89">
        <v>0</v>
      </c>
      <c r="O8076" s="89">
        <v>2</v>
      </c>
      <c r="P8076" s="89">
        <v>584</v>
      </c>
      <c r="Q8076" s="89">
        <v>2713</v>
      </c>
      <c r="R8076" s="88">
        <f>VLOOKUP(P8076,NEW_TRAIN_TEST!$A$1:$M$980,13,0)</f>
        <v>2713</v>
      </c>
      <c r="S8076" s="88">
        <f>VLOOKUP(P8076,NEW_TRAIN_TEST!$A$1:$M$980,11,0)</f>
        <v>3762</v>
      </c>
      <c r="T8076" s="6">
        <f t="shared" si="252"/>
        <v>0</v>
      </c>
      <c r="U8076" s="6">
        <f t="shared" si="253"/>
        <v>0</v>
      </c>
    </row>
    <row r="8077" spans="1:21" x14ac:dyDescent="0.2">
      <c r="A8077" s="88">
        <v>8078</v>
      </c>
      <c r="B8077" s="88">
        <v>4</v>
      </c>
      <c r="C8077" s="88" t="s">
        <v>2130</v>
      </c>
      <c r="D8077" s="89" t="s">
        <v>1699</v>
      </c>
      <c r="E8077" s="89">
        <v>0</v>
      </c>
      <c r="F8077" s="89">
        <v>3</v>
      </c>
      <c r="G8077" s="89">
        <v>0</v>
      </c>
      <c r="H8077" s="89">
        <v>2</v>
      </c>
      <c r="I8077" s="89">
        <v>2</v>
      </c>
      <c r="J8077" s="89">
        <v>2</v>
      </c>
      <c r="K8077" s="89">
        <v>0</v>
      </c>
      <c r="L8077" s="89">
        <v>0</v>
      </c>
      <c r="M8077" s="89">
        <v>0</v>
      </c>
      <c r="N8077" s="89">
        <v>0</v>
      </c>
      <c r="O8077" s="89">
        <v>2</v>
      </c>
      <c r="P8077" s="89">
        <v>584</v>
      </c>
      <c r="Q8077" s="89">
        <v>2713.5</v>
      </c>
      <c r="R8077" s="88">
        <f>VLOOKUP(P8077,NEW_TRAIN_TEST!$A$1:$M$980,13,0)</f>
        <v>2713</v>
      </c>
      <c r="S8077" s="88">
        <f>VLOOKUP(P8077,NEW_TRAIN_TEST!$A$1:$M$980,11,0)</f>
        <v>3762</v>
      </c>
      <c r="T8077" s="6">
        <f t="shared" si="252"/>
        <v>0</v>
      </c>
      <c r="U8077" s="6">
        <f t="shared" si="253"/>
        <v>0</v>
      </c>
    </row>
    <row r="8078" spans="1:21" x14ac:dyDescent="0.2">
      <c r="A8078" s="88">
        <v>8079</v>
      </c>
      <c r="B8078" s="88">
        <v>4</v>
      </c>
      <c r="C8078" s="88" t="s">
        <v>2130</v>
      </c>
      <c r="D8078" s="89" t="s">
        <v>1699</v>
      </c>
      <c r="E8078" s="89">
        <v>0</v>
      </c>
      <c r="F8078" s="89">
        <v>7</v>
      </c>
      <c r="G8078" s="89">
        <v>0</v>
      </c>
      <c r="H8078" s="89">
        <v>0</v>
      </c>
      <c r="I8078" s="89">
        <v>2</v>
      </c>
      <c r="J8078" s="89">
        <v>0</v>
      </c>
      <c r="K8078" s="89">
        <v>0</v>
      </c>
      <c r="L8078" s="89">
        <v>0</v>
      </c>
      <c r="M8078" s="89">
        <v>0</v>
      </c>
      <c r="N8078" s="89">
        <v>0</v>
      </c>
      <c r="O8078" s="89">
        <v>2</v>
      </c>
      <c r="P8078" s="89">
        <v>584</v>
      </c>
      <c r="Q8078" s="89">
        <v>2714.5</v>
      </c>
      <c r="R8078" s="88">
        <f>VLOOKUP(P8078,NEW_TRAIN_TEST!$A$1:$M$980,13,0)</f>
        <v>2713</v>
      </c>
      <c r="S8078" s="88">
        <f>VLOOKUP(P8078,NEW_TRAIN_TEST!$A$1:$M$980,11,0)</f>
        <v>3762</v>
      </c>
      <c r="T8078" s="6">
        <f t="shared" si="252"/>
        <v>0</v>
      </c>
      <c r="U8078" s="6">
        <f t="shared" si="253"/>
        <v>0</v>
      </c>
    </row>
    <row r="8079" spans="1:21" x14ac:dyDescent="0.2">
      <c r="A8079" s="88">
        <v>8080</v>
      </c>
      <c r="B8079" s="88">
        <v>4</v>
      </c>
      <c r="C8079" s="88" t="s">
        <v>2130</v>
      </c>
      <c r="D8079" s="89" t="s">
        <v>1699</v>
      </c>
      <c r="E8079" s="89">
        <v>0</v>
      </c>
      <c r="F8079" s="89">
        <v>0</v>
      </c>
      <c r="G8079" s="89">
        <v>0</v>
      </c>
      <c r="H8079" s="89">
        <v>0</v>
      </c>
      <c r="I8079" s="89">
        <v>0</v>
      </c>
      <c r="J8079" s="89">
        <v>2</v>
      </c>
      <c r="K8079" s="89">
        <v>0</v>
      </c>
      <c r="L8079" s="89">
        <v>0</v>
      </c>
      <c r="M8079" s="89">
        <v>0</v>
      </c>
      <c r="N8079" s="89">
        <v>0</v>
      </c>
      <c r="O8079" s="89">
        <v>0</v>
      </c>
      <c r="P8079" s="89">
        <v>584</v>
      </c>
      <c r="Q8079" s="89">
        <v>2715</v>
      </c>
      <c r="R8079" s="88">
        <f>VLOOKUP(P8079,NEW_TRAIN_TEST!$A$1:$M$980,13,0)</f>
        <v>2713</v>
      </c>
      <c r="S8079" s="88">
        <f>VLOOKUP(P8079,NEW_TRAIN_TEST!$A$1:$M$980,11,0)</f>
        <v>3762</v>
      </c>
      <c r="T8079" s="6">
        <f t="shared" si="252"/>
        <v>0</v>
      </c>
      <c r="U8079" s="6">
        <f t="shared" si="253"/>
        <v>0</v>
      </c>
    </row>
    <row r="8080" spans="1:21" x14ac:dyDescent="0.2">
      <c r="A8080" s="88">
        <v>8081</v>
      </c>
      <c r="B8080" s="88">
        <v>4</v>
      </c>
      <c r="C8080" s="88" t="s">
        <v>2130</v>
      </c>
      <c r="D8080" s="89" t="s">
        <v>1699</v>
      </c>
      <c r="E8080" s="89">
        <v>0</v>
      </c>
      <c r="F8080" s="89">
        <v>2</v>
      </c>
      <c r="G8080" s="89">
        <v>0</v>
      </c>
      <c r="H8080" s="89">
        <v>2</v>
      </c>
      <c r="I8080" s="89">
        <v>2</v>
      </c>
      <c r="J8080" s="89">
        <v>0</v>
      </c>
      <c r="K8080" s="89">
        <v>0</v>
      </c>
      <c r="L8080" s="89">
        <v>0</v>
      </c>
      <c r="M8080" s="89">
        <v>0</v>
      </c>
      <c r="N8080" s="89">
        <v>0</v>
      </c>
      <c r="O8080" s="89">
        <v>2</v>
      </c>
      <c r="P8080" s="89">
        <v>239</v>
      </c>
      <c r="Q8080" s="89">
        <v>4651.5</v>
      </c>
      <c r="R8080" s="88">
        <f>VLOOKUP(P8080,NEW_TRAIN_TEST!$A$1:$M$980,13,0)</f>
        <v>4651.5</v>
      </c>
      <c r="S8080" s="88">
        <f>VLOOKUP(P8080,NEW_TRAIN_TEST!$A$1:$M$980,11,0)</f>
        <v>6597</v>
      </c>
      <c r="T8080" s="6">
        <f t="shared" si="252"/>
        <v>0</v>
      </c>
      <c r="U8080" s="6">
        <f t="shared" si="253"/>
        <v>0</v>
      </c>
    </row>
    <row r="8081" spans="1:21" x14ac:dyDescent="0.2">
      <c r="A8081" s="88">
        <v>8082</v>
      </c>
      <c r="B8081" s="88">
        <v>4</v>
      </c>
      <c r="C8081" s="88" t="s">
        <v>2130</v>
      </c>
      <c r="D8081" s="89" t="s">
        <v>1699</v>
      </c>
      <c r="E8081" s="89">
        <v>0</v>
      </c>
      <c r="F8081" s="89">
        <v>2</v>
      </c>
      <c r="G8081" s="89">
        <v>0</v>
      </c>
      <c r="H8081" s="89">
        <v>2</v>
      </c>
      <c r="I8081" s="89">
        <v>2</v>
      </c>
      <c r="J8081" s="89">
        <v>0</v>
      </c>
      <c r="K8081" s="89">
        <v>0</v>
      </c>
      <c r="L8081" s="89">
        <v>0</v>
      </c>
      <c r="M8081" s="89">
        <v>0</v>
      </c>
      <c r="N8081" s="89">
        <v>0</v>
      </c>
      <c r="O8081" s="89">
        <v>2</v>
      </c>
      <c r="P8081" s="89">
        <v>239</v>
      </c>
      <c r="Q8081" s="89">
        <v>4654</v>
      </c>
      <c r="R8081" s="88">
        <f>VLOOKUP(P8081,NEW_TRAIN_TEST!$A$1:$M$980,13,0)</f>
        <v>4651.5</v>
      </c>
      <c r="S8081" s="88">
        <f>VLOOKUP(P8081,NEW_TRAIN_TEST!$A$1:$M$980,11,0)</f>
        <v>6597</v>
      </c>
      <c r="T8081" s="6">
        <f t="shared" si="252"/>
        <v>0</v>
      </c>
      <c r="U8081" s="6">
        <f t="shared" si="253"/>
        <v>0</v>
      </c>
    </row>
    <row r="8082" spans="1:21" x14ac:dyDescent="0.2">
      <c r="A8082" s="88">
        <v>8083</v>
      </c>
      <c r="B8082" s="88">
        <v>4</v>
      </c>
      <c r="C8082" s="88" t="s">
        <v>2130</v>
      </c>
      <c r="D8082" s="89" t="s">
        <v>1699</v>
      </c>
      <c r="E8082" s="89">
        <v>0</v>
      </c>
      <c r="F8082" s="89">
        <v>3</v>
      </c>
      <c r="G8082" s="89">
        <v>1</v>
      </c>
      <c r="H8082" s="89">
        <v>2</v>
      </c>
      <c r="I8082" s="89">
        <v>2</v>
      </c>
      <c r="J8082" s="89">
        <v>0</v>
      </c>
      <c r="K8082" s="89">
        <v>0</v>
      </c>
      <c r="L8082" s="89">
        <v>0</v>
      </c>
      <c r="M8082" s="89">
        <v>0</v>
      </c>
      <c r="N8082" s="89">
        <v>0</v>
      </c>
      <c r="O8082" s="89">
        <v>2</v>
      </c>
      <c r="P8082" s="89">
        <v>239</v>
      </c>
      <c r="Q8082" s="89">
        <v>4658.25</v>
      </c>
      <c r="R8082" s="88">
        <f>VLOOKUP(P8082,NEW_TRAIN_TEST!$A$1:$M$980,13,0)</f>
        <v>4651.5</v>
      </c>
      <c r="S8082" s="88">
        <f>VLOOKUP(P8082,NEW_TRAIN_TEST!$A$1:$M$980,11,0)</f>
        <v>6597</v>
      </c>
      <c r="T8082" s="6">
        <f t="shared" si="252"/>
        <v>0</v>
      </c>
      <c r="U8082" s="6">
        <f t="shared" si="253"/>
        <v>0</v>
      </c>
    </row>
    <row r="8083" spans="1:21" x14ac:dyDescent="0.2">
      <c r="A8083" s="88">
        <v>8084</v>
      </c>
      <c r="B8083" s="88">
        <v>4</v>
      </c>
      <c r="C8083" s="88" t="s">
        <v>2130</v>
      </c>
      <c r="D8083" s="89" t="s">
        <v>1699</v>
      </c>
      <c r="E8083" s="89">
        <v>0</v>
      </c>
      <c r="F8083" s="89">
        <v>3</v>
      </c>
      <c r="G8083" s="89">
        <v>2</v>
      </c>
      <c r="H8083" s="89">
        <v>0</v>
      </c>
      <c r="I8083" s="89">
        <v>0</v>
      </c>
      <c r="J8083" s="89">
        <v>0</v>
      </c>
      <c r="K8083" s="89">
        <v>0</v>
      </c>
      <c r="L8083" s="89">
        <v>0</v>
      </c>
      <c r="M8083" s="89">
        <v>0</v>
      </c>
      <c r="N8083" s="89">
        <v>0</v>
      </c>
      <c r="O8083" s="89">
        <v>0</v>
      </c>
      <c r="P8083" s="89">
        <v>239</v>
      </c>
      <c r="Q8083" s="89">
        <v>4659.25</v>
      </c>
      <c r="R8083" s="88">
        <f>VLOOKUP(P8083,NEW_TRAIN_TEST!$A$1:$M$980,13,0)</f>
        <v>4651.5</v>
      </c>
      <c r="S8083" s="88">
        <f>VLOOKUP(P8083,NEW_TRAIN_TEST!$A$1:$M$980,11,0)</f>
        <v>6597</v>
      </c>
      <c r="T8083" s="6">
        <f t="shared" si="252"/>
        <v>0</v>
      </c>
      <c r="U8083" s="6">
        <f t="shared" si="253"/>
        <v>0</v>
      </c>
    </row>
    <row r="8084" spans="1:21" x14ac:dyDescent="0.2">
      <c r="A8084" s="88">
        <v>8085</v>
      </c>
      <c r="B8084" s="88">
        <v>4</v>
      </c>
      <c r="C8084" s="88" t="s">
        <v>2130</v>
      </c>
      <c r="D8084" s="89" t="s">
        <v>1699</v>
      </c>
      <c r="E8084" s="89">
        <v>0</v>
      </c>
      <c r="F8084" s="89">
        <v>2</v>
      </c>
      <c r="G8084" s="89">
        <v>1</v>
      </c>
      <c r="H8084" s="89">
        <v>2</v>
      </c>
      <c r="I8084" s="89">
        <v>2</v>
      </c>
      <c r="J8084" s="89">
        <v>0</v>
      </c>
      <c r="K8084" s="89">
        <v>0</v>
      </c>
      <c r="L8084" s="89">
        <v>0</v>
      </c>
      <c r="M8084" s="89">
        <v>0</v>
      </c>
      <c r="N8084" s="89">
        <v>0</v>
      </c>
      <c r="O8084" s="89">
        <v>2</v>
      </c>
      <c r="P8084" s="89">
        <v>239</v>
      </c>
      <c r="Q8084" s="89">
        <v>4673</v>
      </c>
      <c r="R8084" s="88">
        <f>VLOOKUP(P8084,NEW_TRAIN_TEST!$A$1:$M$980,13,0)</f>
        <v>4651.5</v>
      </c>
      <c r="S8084" s="88">
        <f>VLOOKUP(P8084,NEW_TRAIN_TEST!$A$1:$M$980,11,0)</f>
        <v>6597</v>
      </c>
      <c r="T8084" s="6">
        <f t="shared" si="252"/>
        <v>0</v>
      </c>
      <c r="U8084" s="6">
        <f t="shared" si="253"/>
        <v>0</v>
      </c>
    </row>
    <row r="8085" spans="1:21" x14ac:dyDescent="0.2">
      <c r="A8085" s="88">
        <v>8086</v>
      </c>
      <c r="B8085" s="88">
        <v>4</v>
      </c>
      <c r="C8085" s="88" t="s">
        <v>2130</v>
      </c>
      <c r="D8085" s="89" t="s">
        <v>1699</v>
      </c>
      <c r="E8085" s="89">
        <v>0</v>
      </c>
      <c r="F8085" s="89">
        <v>2</v>
      </c>
      <c r="G8085" s="89">
        <v>0</v>
      </c>
      <c r="H8085" s="89">
        <v>2</v>
      </c>
      <c r="I8085" s="89">
        <v>2</v>
      </c>
      <c r="J8085" s="89">
        <v>0</v>
      </c>
      <c r="K8085" s="89">
        <v>0</v>
      </c>
      <c r="L8085" s="89">
        <v>0</v>
      </c>
      <c r="M8085" s="89">
        <v>0</v>
      </c>
      <c r="N8085" s="89">
        <v>0</v>
      </c>
      <c r="O8085" s="89">
        <v>2</v>
      </c>
      <c r="P8085" s="89">
        <v>239</v>
      </c>
      <c r="Q8085" s="89">
        <v>4674.5</v>
      </c>
      <c r="R8085" s="88">
        <f>VLOOKUP(P8085,NEW_TRAIN_TEST!$A$1:$M$980,13,0)</f>
        <v>4651.5</v>
      </c>
      <c r="S8085" s="88">
        <f>VLOOKUP(P8085,NEW_TRAIN_TEST!$A$1:$M$980,11,0)</f>
        <v>6597</v>
      </c>
      <c r="T8085" s="6">
        <f t="shared" si="252"/>
        <v>0</v>
      </c>
      <c r="U8085" s="6">
        <f t="shared" si="253"/>
        <v>0</v>
      </c>
    </row>
    <row r="8086" spans="1:21" x14ac:dyDescent="0.2">
      <c r="A8086" s="88">
        <v>8087</v>
      </c>
      <c r="B8086" s="88">
        <v>4</v>
      </c>
      <c r="C8086" s="88" t="s">
        <v>2130</v>
      </c>
      <c r="D8086" s="89" t="s">
        <v>1699</v>
      </c>
      <c r="E8086" s="89">
        <v>0</v>
      </c>
      <c r="F8086" s="89">
        <v>6</v>
      </c>
      <c r="G8086" s="89">
        <v>4</v>
      </c>
      <c r="H8086" s="89">
        <v>0</v>
      </c>
      <c r="I8086" s="89">
        <v>2</v>
      </c>
      <c r="J8086" s="89">
        <v>0</v>
      </c>
      <c r="K8086" s="89">
        <v>0</v>
      </c>
      <c r="L8086" s="89">
        <v>0</v>
      </c>
      <c r="M8086" s="89">
        <v>0</v>
      </c>
      <c r="N8086" s="89">
        <v>0</v>
      </c>
      <c r="O8086" s="89">
        <v>2</v>
      </c>
      <c r="P8086" s="89">
        <v>239</v>
      </c>
      <c r="Q8086" s="89">
        <v>4675.17</v>
      </c>
      <c r="R8086" s="88">
        <f>VLOOKUP(P8086,NEW_TRAIN_TEST!$A$1:$M$980,13,0)</f>
        <v>4651.5</v>
      </c>
      <c r="S8086" s="88">
        <f>VLOOKUP(P8086,NEW_TRAIN_TEST!$A$1:$M$980,11,0)</f>
        <v>6597</v>
      </c>
      <c r="T8086" s="6">
        <f t="shared" si="252"/>
        <v>0</v>
      </c>
      <c r="U8086" s="6">
        <f t="shared" si="253"/>
        <v>0</v>
      </c>
    </row>
    <row r="8087" spans="1:21" x14ac:dyDescent="0.2">
      <c r="A8087" s="88">
        <v>8088</v>
      </c>
      <c r="B8087" s="88">
        <v>4</v>
      </c>
      <c r="C8087" s="88" t="s">
        <v>2130</v>
      </c>
      <c r="D8087" s="89" t="s">
        <v>1699</v>
      </c>
      <c r="E8087" s="89">
        <v>0</v>
      </c>
      <c r="F8087" s="89">
        <v>3</v>
      </c>
      <c r="G8087" s="89">
        <v>1</v>
      </c>
      <c r="H8087" s="89">
        <v>0</v>
      </c>
      <c r="I8087" s="89">
        <v>0</v>
      </c>
      <c r="J8087" s="89">
        <v>0</v>
      </c>
      <c r="K8087" s="89">
        <v>0</v>
      </c>
      <c r="L8087" s="89">
        <v>0</v>
      </c>
      <c r="M8087" s="89">
        <v>0</v>
      </c>
      <c r="N8087" s="89">
        <v>0</v>
      </c>
      <c r="O8087" s="89">
        <v>0</v>
      </c>
      <c r="P8087" s="89">
        <v>239</v>
      </c>
      <c r="Q8087" s="89">
        <v>4678.5</v>
      </c>
      <c r="R8087" s="88">
        <f>VLOOKUP(P8087,NEW_TRAIN_TEST!$A$1:$M$980,13,0)</f>
        <v>4651.5</v>
      </c>
      <c r="S8087" s="88">
        <f>VLOOKUP(P8087,NEW_TRAIN_TEST!$A$1:$M$980,11,0)</f>
        <v>6597</v>
      </c>
      <c r="T8087" s="6">
        <f t="shared" si="252"/>
        <v>0</v>
      </c>
      <c r="U8087" s="6">
        <f t="shared" si="253"/>
        <v>0</v>
      </c>
    </row>
    <row r="8088" spans="1:21" x14ac:dyDescent="0.2">
      <c r="A8088" s="88">
        <v>8089</v>
      </c>
      <c r="B8088" s="88">
        <v>4</v>
      </c>
      <c r="C8088" s="88" t="s">
        <v>2130</v>
      </c>
      <c r="D8088" s="89" t="s">
        <v>1699</v>
      </c>
      <c r="E8088" s="89">
        <v>0</v>
      </c>
      <c r="F8088" s="89">
        <v>1</v>
      </c>
      <c r="G8088" s="89">
        <v>0</v>
      </c>
      <c r="H8088" s="89">
        <v>0</v>
      </c>
      <c r="I8088" s="89">
        <v>2</v>
      </c>
      <c r="J8088" s="89">
        <v>0</v>
      </c>
      <c r="K8088" s="89">
        <v>0</v>
      </c>
      <c r="L8088" s="89">
        <v>0</v>
      </c>
      <c r="M8088" s="89">
        <v>0</v>
      </c>
      <c r="N8088" s="89">
        <v>0</v>
      </c>
      <c r="O8088" s="89">
        <v>2</v>
      </c>
      <c r="P8088" s="89">
        <v>239</v>
      </c>
      <c r="Q8088" s="89">
        <v>4683</v>
      </c>
      <c r="R8088" s="88">
        <f>VLOOKUP(P8088,NEW_TRAIN_TEST!$A$1:$M$980,13,0)</f>
        <v>4651.5</v>
      </c>
      <c r="S8088" s="88">
        <f>VLOOKUP(P8088,NEW_TRAIN_TEST!$A$1:$M$980,11,0)</f>
        <v>6597</v>
      </c>
      <c r="T8088" s="6">
        <f t="shared" si="252"/>
        <v>0</v>
      </c>
      <c r="U8088" s="6">
        <f t="shared" si="253"/>
        <v>0</v>
      </c>
    </row>
    <row r="8089" spans="1:21" x14ac:dyDescent="0.2">
      <c r="A8089" s="88">
        <v>8090</v>
      </c>
      <c r="B8089" s="88">
        <v>4</v>
      </c>
      <c r="C8089" s="88" t="s">
        <v>2130</v>
      </c>
      <c r="D8089" s="89" t="s">
        <v>1699</v>
      </c>
      <c r="E8089" s="89">
        <v>0</v>
      </c>
      <c r="F8089" s="89">
        <v>0</v>
      </c>
      <c r="G8089" s="89">
        <v>0</v>
      </c>
      <c r="H8089" s="89">
        <v>0</v>
      </c>
      <c r="I8089" s="89">
        <v>0</v>
      </c>
      <c r="J8089" s="89">
        <v>0</v>
      </c>
      <c r="K8089" s="89">
        <v>0</v>
      </c>
      <c r="L8089" s="89">
        <v>0</v>
      </c>
      <c r="M8089" s="89">
        <v>0</v>
      </c>
      <c r="N8089" s="89">
        <v>1</v>
      </c>
      <c r="O8089" s="89">
        <v>0</v>
      </c>
      <c r="P8089" s="89">
        <v>239</v>
      </c>
      <c r="Q8089" s="89">
        <v>4683.5</v>
      </c>
      <c r="R8089" s="88">
        <f>VLOOKUP(P8089,NEW_TRAIN_TEST!$A$1:$M$980,13,0)</f>
        <v>4651.5</v>
      </c>
      <c r="S8089" s="88">
        <f>VLOOKUP(P8089,NEW_TRAIN_TEST!$A$1:$M$980,11,0)</f>
        <v>6597</v>
      </c>
      <c r="T8089" s="6">
        <f t="shared" si="252"/>
        <v>0</v>
      </c>
      <c r="U8089" s="6">
        <f t="shared" si="253"/>
        <v>0</v>
      </c>
    </row>
    <row r="8090" spans="1:21" x14ac:dyDescent="0.2">
      <c r="A8090" s="88">
        <v>8091</v>
      </c>
      <c r="B8090" s="88">
        <v>4</v>
      </c>
      <c r="C8090" s="88" t="s">
        <v>2130</v>
      </c>
      <c r="D8090" s="89" t="s">
        <v>1699</v>
      </c>
      <c r="E8090" s="89">
        <v>0</v>
      </c>
      <c r="F8090" s="89">
        <v>1</v>
      </c>
      <c r="G8090" s="89">
        <v>0</v>
      </c>
      <c r="H8090" s="89">
        <v>0</v>
      </c>
      <c r="I8090" s="89">
        <v>2</v>
      </c>
      <c r="J8090" s="89">
        <v>0</v>
      </c>
      <c r="K8090" s="89">
        <v>0</v>
      </c>
      <c r="L8090" s="89">
        <v>0</v>
      </c>
      <c r="M8090" s="89">
        <v>0</v>
      </c>
      <c r="N8090" s="89">
        <v>0</v>
      </c>
      <c r="O8090" s="89">
        <v>2</v>
      </c>
      <c r="P8090" s="89">
        <v>590</v>
      </c>
      <c r="Q8090" s="89">
        <v>2398.5</v>
      </c>
      <c r="R8090" s="88">
        <f>VLOOKUP(P8090,NEW_TRAIN_TEST!$A$1:$M$980,13,0)</f>
        <v>2398.5</v>
      </c>
      <c r="S8090" s="88">
        <f>VLOOKUP(P8090,NEW_TRAIN_TEST!$A$1:$M$980,11,0)</f>
        <v>3440</v>
      </c>
      <c r="T8090" s="6">
        <f t="shared" si="252"/>
        <v>0</v>
      </c>
      <c r="U8090" s="6">
        <f t="shared" si="253"/>
        <v>0</v>
      </c>
    </row>
    <row r="8091" spans="1:21" x14ac:dyDescent="0.2">
      <c r="A8091" s="88">
        <v>8092</v>
      </c>
      <c r="B8091" s="88">
        <v>4</v>
      </c>
      <c r="C8091" s="88" t="s">
        <v>2130</v>
      </c>
      <c r="D8091" s="89" t="s">
        <v>1699</v>
      </c>
      <c r="E8091" s="89">
        <v>3</v>
      </c>
      <c r="F8091" s="89">
        <v>1</v>
      </c>
      <c r="G8091" s="89">
        <v>0</v>
      </c>
      <c r="H8091" s="89">
        <v>0</v>
      </c>
      <c r="I8091" s="89">
        <v>2</v>
      </c>
      <c r="J8091" s="89">
        <v>0</v>
      </c>
      <c r="K8091" s="89">
        <v>0</v>
      </c>
      <c r="L8091" s="89">
        <v>0</v>
      </c>
      <c r="M8091" s="89">
        <v>0</v>
      </c>
      <c r="N8091" s="89">
        <v>0</v>
      </c>
      <c r="O8091" s="89">
        <v>2</v>
      </c>
      <c r="P8091" s="89">
        <v>590</v>
      </c>
      <c r="Q8091" s="89">
        <v>2575</v>
      </c>
      <c r="R8091" s="88">
        <f>VLOOKUP(P8091,NEW_TRAIN_TEST!$A$1:$M$980,13,0)</f>
        <v>2398.5</v>
      </c>
      <c r="S8091" s="88">
        <f>VLOOKUP(P8091,NEW_TRAIN_TEST!$A$1:$M$980,11,0)</f>
        <v>3440</v>
      </c>
      <c r="T8091" s="6">
        <f t="shared" si="252"/>
        <v>0</v>
      </c>
      <c r="U8091" s="6">
        <f t="shared" si="253"/>
        <v>0</v>
      </c>
    </row>
    <row r="8092" spans="1:21" x14ac:dyDescent="0.2">
      <c r="A8092" s="88">
        <v>8093</v>
      </c>
      <c r="B8092" s="88">
        <v>4</v>
      </c>
      <c r="C8092" s="88" t="s">
        <v>2130</v>
      </c>
      <c r="D8092" s="89" t="s">
        <v>1699</v>
      </c>
      <c r="E8092" s="89">
        <v>0</v>
      </c>
      <c r="F8092" s="89">
        <v>2</v>
      </c>
      <c r="G8092" s="89">
        <v>0</v>
      </c>
      <c r="H8092" s="89">
        <v>2</v>
      </c>
      <c r="I8092" s="89">
        <v>2</v>
      </c>
      <c r="J8092" s="89">
        <v>0</v>
      </c>
      <c r="K8092" s="89">
        <v>0</v>
      </c>
      <c r="L8092" s="89">
        <v>0</v>
      </c>
      <c r="M8092" s="89">
        <v>0</v>
      </c>
      <c r="N8092" s="89">
        <v>0</v>
      </c>
      <c r="O8092" s="89">
        <v>2</v>
      </c>
      <c r="P8092" s="89">
        <v>243</v>
      </c>
      <c r="Q8092" s="89">
        <v>2963</v>
      </c>
      <c r="R8092" s="88">
        <f>VLOOKUP(P8092,NEW_TRAIN_TEST!$A$1:$M$980,13,0)</f>
        <v>2963</v>
      </c>
      <c r="S8092" s="88">
        <f>VLOOKUP(P8092,NEW_TRAIN_TEST!$A$1:$M$980,11,0)</f>
        <v>4652</v>
      </c>
      <c r="T8092" s="6">
        <f t="shared" si="252"/>
        <v>0</v>
      </c>
      <c r="U8092" s="6">
        <f t="shared" si="253"/>
        <v>0</v>
      </c>
    </row>
    <row r="8093" spans="1:21" x14ac:dyDescent="0.2">
      <c r="A8093" s="88">
        <v>8094</v>
      </c>
      <c r="B8093" s="88">
        <v>4</v>
      </c>
      <c r="C8093" s="88" t="s">
        <v>2130</v>
      </c>
      <c r="D8093" s="89" t="s">
        <v>1699</v>
      </c>
      <c r="E8093" s="89">
        <v>0</v>
      </c>
      <c r="F8093" s="89">
        <v>0</v>
      </c>
      <c r="G8093" s="89">
        <v>0</v>
      </c>
      <c r="H8093" s="89">
        <v>0</v>
      </c>
      <c r="I8093" s="89">
        <v>0</v>
      </c>
      <c r="J8093" s="89">
        <v>0</v>
      </c>
      <c r="K8093" s="89">
        <v>0</v>
      </c>
      <c r="L8093" s="89">
        <v>0</v>
      </c>
      <c r="M8093" s="89">
        <v>0</v>
      </c>
      <c r="N8093" s="89">
        <v>1</v>
      </c>
      <c r="O8093" s="89">
        <v>0</v>
      </c>
      <c r="P8093" s="89">
        <v>243</v>
      </c>
      <c r="Q8093" s="89">
        <v>3037.5</v>
      </c>
      <c r="R8093" s="88">
        <f>VLOOKUP(P8093,NEW_TRAIN_TEST!$A$1:$M$980,13,0)</f>
        <v>2963</v>
      </c>
      <c r="S8093" s="88">
        <f>VLOOKUP(P8093,NEW_TRAIN_TEST!$A$1:$M$980,11,0)</f>
        <v>4652</v>
      </c>
      <c r="T8093" s="6">
        <f t="shared" si="252"/>
        <v>0</v>
      </c>
      <c r="U8093" s="6">
        <f t="shared" si="253"/>
        <v>0</v>
      </c>
    </row>
    <row r="8094" spans="1:21" x14ac:dyDescent="0.2">
      <c r="A8094" s="88">
        <v>8095</v>
      </c>
      <c r="B8094" s="88">
        <v>4</v>
      </c>
      <c r="C8094" s="88" t="s">
        <v>2130</v>
      </c>
      <c r="D8094" s="89" t="s">
        <v>1699</v>
      </c>
      <c r="E8094" s="89">
        <v>0</v>
      </c>
      <c r="F8094" s="89">
        <v>0</v>
      </c>
      <c r="G8094" s="89">
        <v>0</v>
      </c>
      <c r="H8094" s="89">
        <v>0</v>
      </c>
      <c r="I8094" s="89">
        <v>0</v>
      </c>
      <c r="J8094" s="89">
        <v>0</v>
      </c>
      <c r="K8094" s="89">
        <v>0</v>
      </c>
      <c r="L8094" s="89">
        <v>0</v>
      </c>
      <c r="M8094" s="89">
        <v>0</v>
      </c>
      <c r="N8094" s="89">
        <v>1</v>
      </c>
      <c r="O8094" s="89">
        <v>0</v>
      </c>
      <c r="P8094" s="89">
        <v>783</v>
      </c>
      <c r="Q8094" s="89">
        <v>2738</v>
      </c>
      <c r="R8094" s="88">
        <f>VLOOKUP(P8094,NEW_TRAIN_TEST!$A$1:$M$980,13,0)</f>
        <v>2738</v>
      </c>
      <c r="S8094" s="88">
        <f>VLOOKUP(P8094,NEW_TRAIN_TEST!$A$1:$M$980,11,0)</f>
        <v>4252</v>
      </c>
      <c r="T8094" s="6">
        <f t="shared" si="252"/>
        <v>0</v>
      </c>
      <c r="U8094" s="6">
        <f t="shared" si="253"/>
        <v>0</v>
      </c>
    </row>
    <row r="8095" spans="1:21" x14ac:dyDescent="0.2">
      <c r="A8095" s="88">
        <v>8097</v>
      </c>
      <c r="B8095" s="88">
        <v>4</v>
      </c>
      <c r="C8095" s="88" t="s">
        <v>2130</v>
      </c>
      <c r="D8095" s="99" t="s">
        <v>1431</v>
      </c>
      <c r="E8095" s="89">
        <v>3</v>
      </c>
      <c r="F8095" s="89">
        <v>0</v>
      </c>
      <c r="G8095" s="89">
        <v>0</v>
      </c>
      <c r="H8095" s="89">
        <v>0</v>
      </c>
      <c r="I8095" s="89">
        <v>0</v>
      </c>
      <c r="J8095" s="89">
        <v>0</v>
      </c>
      <c r="K8095" s="89">
        <v>0</v>
      </c>
      <c r="L8095" s="89">
        <v>0</v>
      </c>
      <c r="M8095" s="89">
        <v>0</v>
      </c>
      <c r="N8095" s="89">
        <v>0</v>
      </c>
      <c r="O8095" s="89">
        <v>0</v>
      </c>
      <c r="P8095" s="89">
        <v>511</v>
      </c>
      <c r="Q8095" s="89">
        <v>6128.5</v>
      </c>
      <c r="R8095" s="88">
        <f>VLOOKUP(P8095,NEW_TRAIN_TEST!$A$1:$M$980,13,0)</f>
        <v>6002.5</v>
      </c>
      <c r="S8095" s="88">
        <f>VLOOKUP(P8095,NEW_TRAIN_TEST!$A$1:$M$980,11,0)</f>
        <v>6346</v>
      </c>
      <c r="T8095" s="6">
        <f t="shared" si="252"/>
        <v>0</v>
      </c>
      <c r="U8095" s="6">
        <f t="shared" si="253"/>
        <v>0</v>
      </c>
    </row>
    <row r="8096" spans="1:21" x14ac:dyDescent="0.2">
      <c r="A8096" s="88">
        <v>8098</v>
      </c>
      <c r="B8096" s="88">
        <v>4</v>
      </c>
      <c r="C8096" s="88" t="s">
        <v>2130</v>
      </c>
      <c r="D8096" s="99" t="s">
        <v>1431</v>
      </c>
      <c r="E8096" s="89">
        <v>9</v>
      </c>
      <c r="F8096" s="89">
        <v>2</v>
      </c>
      <c r="G8096" s="89">
        <v>1</v>
      </c>
      <c r="H8096" s="89">
        <v>2</v>
      </c>
      <c r="I8096" s="89">
        <v>2</v>
      </c>
      <c r="J8096" s="89">
        <v>0</v>
      </c>
      <c r="K8096" s="89">
        <v>0</v>
      </c>
      <c r="L8096" s="89">
        <v>1</v>
      </c>
      <c r="M8096" s="89">
        <v>20</v>
      </c>
      <c r="N8096" s="89">
        <v>0</v>
      </c>
      <c r="O8096" s="89">
        <v>2</v>
      </c>
      <c r="P8096" s="89">
        <v>596</v>
      </c>
      <c r="Q8096" s="89">
        <v>10860.25</v>
      </c>
      <c r="R8096" s="88">
        <f>VLOOKUP(P8096,NEW_TRAIN_TEST!$A$1:$M$980,13,0)</f>
        <v>10778</v>
      </c>
      <c r="S8096" s="88">
        <f>VLOOKUP(P8096,NEW_TRAIN_TEST!$A$1:$M$980,11,0)</f>
        <v>10992</v>
      </c>
      <c r="T8096" s="6">
        <f t="shared" si="252"/>
        <v>1</v>
      </c>
      <c r="U8096" s="6">
        <f t="shared" si="253"/>
        <v>1</v>
      </c>
    </row>
    <row r="8097" spans="1:21" x14ac:dyDescent="0.2">
      <c r="A8097" s="88">
        <v>8099</v>
      </c>
      <c r="B8097" s="88">
        <v>4</v>
      </c>
      <c r="C8097" s="88" t="s">
        <v>2130</v>
      </c>
      <c r="D8097" s="99" t="s">
        <v>1431</v>
      </c>
      <c r="E8097" s="89">
        <v>6</v>
      </c>
      <c r="F8097" s="89">
        <v>3</v>
      </c>
      <c r="G8097" s="89">
        <v>1</v>
      </c>
      <c r="H8097" s="89">
        <v>2</v>
      </c>
      <c r="I8097" s="89">
        <v>2</v>
      </c>
      <c r="J8097" s="89">
        <v>0</v>
      </c>
      <c r="K8097" s="89">
        <v>0</v>
      </c>
      <c r="L8097" s="89">
        <v>0</v>
      </c>
      <c r="M8097" s="89">
        <v>0</v>
      </c>
      <c r="N8097" s="89">
        <v>0</v>
      </c>
      <c r="O8097" s="89">
        <v>2</v>
      </c>
      <c r="P8097" s="89">
        <v>596</v>
      </c>
      <c r="Q8097" s="89">
        <v>10876.75</v>
      </c>
      <c r="R8097" s="88">
        <f>VLOOKUP(P8097,NEW_TRAIN_TEST!$A$1:$M$980,13,0)</f>
        <v>10778</v>
      </c>
      <c r="S8097" s="88">
        <f>VLOOKUP(P8097,NEW_TRAIN_TEST!$A$1:$M$980,11,0)</f>
        <v>10992</v>
      </c>
      <c r="T8097" s="6">
        <f t="shared" si="252"/>
        <v>0</v>
      </c>
      <c r="U8097" s="6">
        <f t="shared" si="253"/>
        <v>0</v>
      </c>
    </row>
    <row r="8098" spans="1:21" x14ac:dyDescent="0.2">
      <c r="A8098" s="88">
        <v>8100</v>
      </c>
      <c r="B8098" s="88">
        <v>4</v>
      </c>
      <c r="C8098" s="88" t="s">
        <v>2130</v>
      </c>
      <c r="D8098" s="99" t="s">
        <v>1431</v>
      </c>
      <c r="E8098" s="89">
        <v>6</v>
      </c>
      <c r="F8098" s="89">
        <v>3</v>
      </c>
      <c r="G8098" s="89">
        <v>2</v>
      </c>
      <c r="H8098" s="89">
        <v>2</v>
      </c>
      <c r="I8098" s="89">
        <v>2</v>
      </c>
      <c r="J8098" s="89">
        <v>0</v>
      </c>
      <c r="K8098" s="89">
        <v>0</v>
      </c>
      <c r="L8098" s="89">
        <v>1</v>
      </c>
      <c r="M8098" s="89">
        <v>20</v>
      </c>
      <c r="N8098" s="89">
        <v>0</v>
      </c>
      <c r="O8098" s="89">
        <v>2</v>
      </c>
      <c r="P8098" s="89">
        <v>596</v>
      </c>
      <c r="Q8098" s="89">
        <v>10890.25</v>
      </c>
      <c r="R8098" s="88">
        <f>VLOOKUP(P8098,NEW_TRAIN_TEST!$A$1:$M$980,13,0)</f>
        <v>10778</v>
      </c>
      <c r="S8098" s="88">
        <f>VLOOKUP(P8098,NEW_TRAIN_TEST!$A$1:$M$980,11,0)</f>
        <v>10992</v>
      </c>
      <c r="T8098" s="6">
        <f t="shared" si="252"/>
        <v>1</v>
      </c>
      <c r="U8098" s="6">
        <f t="shared" si="253"/>
        <v>1</v>
      </c>
    </row>
    <row r="8099" spans="1:21" x14ac:dyDescent="0.2">
      <c r="A8099" s="88">
        <v>8101</v>
      </c>
      <c r="B8099" s="88">
        <v>4</v>
      </c>
      <c r="C8099" s="88" t="s">
        <v>2130</v>
      </c>
      <c r="D8099" s="99" t="s">
        <v>1431</v>
      </c>
      <c r="E8099" s="89">
        <v>7</v>
      </c>
      <c r="F8099" s="89">
        <v>3</v>
      </c>
      <c r="G8099" s="89">
        <v>1</v>
      </c>
      <c r="H8099" s="89">
        <v>0</v>
      </c>
      <c r="I8099" s="89">
        <v>1</v>
      </c>
      <c r="J8099" s="89">
        <v>0</v>
      </c>
      <c r="K8099" s="89">
        <v>0</v>
      </c>
      <c r="L8099" s="89">
        <v>0</v>
      </c>
      <c r="M8099" s="89">
        <v>20</v>
      </c>
      <c r="N8099" s="89">
        <v>0</v>
      </c>
      <c r="O8099" s="89">
        <v>0</v>
      </c>
      <c r="P8099" s="89">
        <v>596</v>
      </c>
      <c r="Q8099" s="89">
        <v>10892</v>
      </c>
      <c r="R8099" s="88">
        <f>VLOOKUP(P8099,NEW_TRAIN_TEST!$A$1:$M$980,13,0)</f>
        <v>10778</v>
      </c>
      <c r="S8099" s="88">
        <f>VLOOKUP(P8099,NEW_TRAIN_TEST!$A$1:$M$980,11,0)</f>
        <v>10992</v>
      </c>
      <c r="T8099" s="6">
        <f t="shared" si="252"/>
        <v>0</v>
      </c>
      <c r="U8099" s="6">
        <f t="shared" si="253"/>
        <v>1</v>
      </c>
    </row>
    <row r="8100" spans="1:21" x14ac:dyDescent="0.2">
      <c r="A8100" s="88">
        <v>8102</v>
      </c>
      <c r="B8100" s="88">
        <v>4</v>
      </c>
      <c r="C8100" s="88" t="s">
        <v>2130</v>
      </c>
      <c r="D8100" s="99" t="s">
        <v>1431</v>
      </c>
      <c r="E8100" s="89">
        <v>0</v>
      </c>
      <c r="F8100" s="89">
        <v>5</v>
      </c>
      <c r="G8100" s="89">
        <v>2</v>
      </c>
      <c r="H8100" s="89">
        <v>0</v>
      </c>
      <c r="I8100" s="89">
        <v>2</v>
      </c>
      <c r="J8100" s="89">
        <v>2</v>
      </c>
      <c r="K8100" s="89">
        <v>0</v>
      </c>
      <c r="L8100" s="89">
        <v>1</v>
      </c>
      <c r="M8100" s="89">
        <v>20</v>
      </c>
      <c r="N8100" s="89">
        <v>0</v>
      </c>
      <c r="O8100" s="89">
        <v>2</v>
      </c>
      <c r="P8100" s="89">
        <v>596</v>
      </c>
      <c r="Q8100" s="89">
        <v>10892</v>
      </c>
      <c r="R8100" s="88">
        <f>VLOOKUP(P8100,NEW_TRAIN_TEST!$A$1:$M$980,13,0)</f>
        <v>10778</v>
      </c>
      <c r="S8100" s="88">
        <f>VLOOKUP(P8100,NEW_TRAIN_TEST!$A$1:$M$980,11,0)</f>
        <v>10992</v>
      </c>
      <c r="T8100" s="6">
        <f t="shared" si="252"/>
        <v>1</v>
      </c>
      <c r="U8100" s="6">
        <f t="shared" si="253"/>
        <v>1</v>
      </c>
    </row>
    <row r="8101" spans="1:21" x14ac:dyDescent="0.2">
      <c r="A8101" s="88">
        <v>8103</v>
      </c>
      <c r="B8101" s="88">
        <v>4</v>
      </c>
      <c r="C8101" s="88" t="s">
        <v>2130</v>
      </c>
      <c r="D8101" s="99" t="s">
        <v>1431</v>
      </c>
      <c r="E8101" s="89">
        <v>0</v>
      </c>
      <c r="F8101" s="89">
        <v>6</v>
      </c>
      <c r="G8101" s="89">
        <v>0</v>
      </c>
      <c r="H8101" s="89">
        <v>2</v>
      </c>
      <c r="I8101" s="89">
        <v>0</v>
      </c>
      <c r="J8101" s="89">
        <v>0</v>
      </c>
      <c r="K8101" s="89">
        <v>0</v>
      </c>
      <c r="L8101" s="89">
        <v>1</v>
      </c>
      <c r="M8101" s="89">
        <v>20</v>
      </c>
      <c r="N8101" s="89">
        <v>0</v>
      </c>
      <c r="O8101" s="89">
        <v>0</v>
      </c>
      <c r="P8101" s="89">
        <v>596</v>
      </c>
      <c r="Q8101" s="89">
        <v>10897.75</v>
      </c>
      <c r="R8101" s="88">
        <f>VLOOKUP(P8101,NEW_TRAIN_TEST!$A$1:$M$980,13,0)</f>
        <v>10778</v>
      </c>
      <c r="S8101" s="88">
        <f>VLOOKUP(P8101,NEW_TRAIN_TEST!$A$1:$M$980,11,0)</f>
        <v>10992</v>
      </c>
      <c r="T8101" s="6">
        <f t="shared" si="252"/>
        <v>1</v>
      </c>
      <c r="U8101" s="6">
        <f t="shared" si="253"/>
        <v>1</v>
      </c>
    </row>
    <row r="8102" spans="1:21" x14ac:dyDescent="0.2">
      <c r="A8102" s="88">
        <v>8104</v>
      </c>
      <c r="B8102" s="88">
        <v>4</v>
      </c>
      <c r="C8102" s="88" t="s">
        <v>2130</v>
      </c>
      <c r="D8102" s="99" t="s">
        <v>1431</v>
      </c>
      <c r="E8102" s="89">
        <v>3</v>
      </c>
      <c r="F8102" s="89">
        <v>0</v>
      </c>
      <c r="G8102" s="89">
        <v>0</v>
      </c>
      <c r="H8102" s="89">
        <v>0</v>
      </c>
      <c r="I8102" s="89">
        <v>0</v>
      </c>
      <c r="J8102" s="89">
        <v>0</v>
      </c>
      <c r="K8102" s="89">
        <v>0</v>
      </c>
      <c r="L8102" s="89">
        <v>0</v>
      </c>
      <c r="M8102" s="89">
        <v>0</v>
      </c>
      <c r="N8102" s="89">
        <v>0</v>
      </c>
      <c r="O8102" s="89">
        <v>0</v>
      </c>
      <c r="P8102" s="89">
        <v>596</v>
      </c>
      <c r="Q8102" s="89">
        <v>10906.25</v>
      </c>
      <c r="R8102" s="88">
        <f>VLOOKUP(P8102,NEW_TRAIN_TEST!$A$1:$M$980,13,0)</f>
        <v>10778</v>
      </c>
      <c r="S8102" s="88">
        <f>VLOOKUP(P8102,NEW_TRAIN_TEST!$A$1:$M$980,11,0)</f>
        <v>10992</v>
      </c>
      <c r="T8102" s="6">
        <f t="shared" si="252"/>
        <v>0</v>
      </c>
      <c r="U8102" s="6">
        <f t="shared" si="253"/>
        <v>0</v>
      </c>
    </row>
    <row r="8103" spans="1:21" x14ac:dyDescent="0.2">
      <c r="A8103" s="88">
        <v>8105</v>
      </c>
      <c r="B8103" s="88">
        <v>4</v>
      </c>
      <c r="C8103" s="88" t="s">
        <v>2130</v>
      </c>
      <c r="D8103" s="99" t="s">
        <v>1431</v>
      </c>
      <c r="E8103" s="89">
        <v>12</v>
      </c>
      <c r="F8103" s="89">
        <v>2</v>
      </c>
      <c r="G8103" s="89">
        <v>0</v>
      </c>
      <c r="H8103" s="89">
        <v>2</v>
      </c>
      <c r="I8103" s="89">
        <v>2</v>
      </c>
      <c r="J8103" s="89">
        <v>0</v>
      </c>
      <c r="K8103" s="89">
        <v>0</v>
      </c>
      <c r="L8103" s="89">
        <v>0</v>
      </c>
      <c r="M8103" s="89">
        <v>0</v>
      </c>
      <c r="N8103" s="89">
        <v>0</v>
      </c>
      <c r="O8103" s="89">
        <v>2</v>
      </c>
      <c r="P8103" s="89">
        <v>259</v>
      </c>
      <c r="Q8103" s="89">
        <v>16148.5</v>
      </c>
      <c r="R8103" s="88">
        <f>VLOOKUP(P8103,NEW_TRAIN_TEST!$A$1:$M$980,13,0)</f>
        <v>15533.5</v>
      </c>
      <c r="S8103" s="88">
        <f>VLOOKUP(P8103,NEW_TRAIN_TEST!$A$1:$M$980,11,0)</f>
        <v>16372</v>
      </c>
      <c r="T8103" s="6">
        <f t="shared" si="252"/>
        <v>0</v>
      </c>
      <c r="U8103" s="6">
        <f t="shared" si="253"/>
        <v>0</v>
      </c>
    </row>
    <row r="8104" spans="1:21" x14ac:dyDescent="0.2">
      <c r="A8104" s="88">
        <v>8106</v>
      </c>
      <c r="B8104" s="88">
        <v>4</v>
      </c>
      <c r="C8104" s="88" t="s">
        <v>2130</v>
      </c>
      <c r="D8104" s="99" t="s">
        <v>1431</v>
      </c>
      <c r="E8104" s="89">
        <v>11</v>
      </c>
      <c r="F8104" s="89">
        <v>0</v>
      </c>
      <c r="G8104" s="89">
        <v>0</v>
      </c>
      <c r="H8104" s="89">
        <v>0</v>
      </c>
      <c r="I8104" s="89">
        <v>0</v>
      </c>
      <c r="J8104" s="89">
        <v>0</v>
      </c>
      <c r="K8104" s="89">
        <v>0</v>
      </c>
      <c r="L8104" s="89">
        <v>0</v>
      </c>
      <c r="M8104" s="89">
        <v>0</v>
      </c>
      <c r="N8104" s="89">
        <v>0</v>
      </c>
      <c r="O8104" s="89">
        <v>0</v>
      </c>
      <c r="P8104" s="89">
        <v>452</v>
      </c>
      <c r="Q8104" s="89">
        <v>7964</v>
      </c>
      <c r="R8104" s="88">
        <f>VLOOKUP(P8104,NEW_TRAIN_TEST!$A$1:$M$980,13,0)</f>
        <v>2210</v>
      </c>
      <c r="S8104" s="88">
        <f>VLOOKUP(P8104,NEW_TRAIN_TEST!$A$1:$M$980,11,0)</f>
        <v>8182</v>
      </c>
      <c r="T8104" s="6">
        <f t="shared" si="252"/>
        <v>0</v>
      </c>
      <c r="U8104" s="6">
        <f t="shared" si="253"/>
        <v>0</v>
      </c>
    </row>
    <row r="8105" spans="1:21" x14ac:dyDescent="0.2">
      <c r="A8105" s="88">
        <v>8107</v>
      </c>
      <c r="B8105" s="88">
        <v>4</v>
      </c>
      <c r="C8105" s="88" t="s">
        <v>2130</v>
      </c>
      <c r="D8105" s="99" t="s">
        <v>1431</v>
      </c>
      <c r="E8105" s="89">
        <v>4</v>
      </c>
      <c r="F8105" s="89">
        <v>1</v>
      </c>
      <c r="G8105" s="89">
        <v>0</v>
      </c>
      <c r="H8105" s="89">
        <v>0</v>
      </c>
      <c r="I8105" s="89">
        <v>2</v>
      </c>
      <c r="J8105" s="89">
        <v>0</v>
      </c>
      <c r="K8105" s="89">
        <v>0</v>
      </c>
      <c r="L8105" s="89">
        <v>0</v>
      </c>
      <c r="M8105" s="89">
        <v>0</v>
      </c>
      <c r="N8105" s="89">
        <v>0</v>
      </c>
      <c r="O8105" s="89">
        <v>2</v>
      </c>
      <c r="P8105" s="89">
        <v>102</v>
      </c>
      <c r="Q8105" s="89">
        <v>4812.33</v>
      </c>
      <c r="R8105" s="88">
        <f>VLOOKUP(P8105,NEW_TRAIN_TEST!$A$1:$M$980,13,0)</f>
        <v>4795</v>
      </c>
      <c r="S8105" s="88">
        <f>VLOOKUP(P8105,NEW_TRAIN_TEST!$A$1:$M$980,11,0)</f>
        <v>4870</v>
      </c>
      <c r="T8105" s="6">
        <f t="shared" si="252"/>
        <v>0</v>
      </c>
      <c r="U8105" s="6">
        <f t="shared" si="253"/>
        <v>0</v>
      </c>
    </row>
    <row r="8106" spans="1:21" x14ac:dyDescent="0.2">
      <c r="A8106" s="88">
        <v>8108</v>
      </c>
      <c r="B8106" s="88">
        <v>4</v>
      </c>
      <c r="C8106" s="88" t="s">
        <v>2130</v>
      </c>
      <c r="D8106" s="99" t="s">
        <v>1431</v>
      </c>
      <c r="E8106" s="89">
        <v>13</v>
      </c>
      <c r="F8106" s="89">
        <v>1</v>
      </c>
      <c r="G8106" s="89">
        <v>0</v>
      </c>
      <c r="H8106" s="89">
        <v>0</v>
      </c>
      <c r="I8106" s="89">
        <v>2</v>
      </c>
      <c r="J8106" s="89">
        <v>0</v>
      </c>
      <c r="K8106" s="89">
        <v>0</v>
      </c>
      <c r="L8106" s="89">
        <v>0</v>
      </c>
      <c r="M8106" s="89">
        <v>0</v>
      </c>
      <c r="N8106" s="89">
        <v>0</v>
      </c>
      <c r="O8106" s="89">
        <v>2</v>
      </c>
      <c r="P8106" s="89">
        <v>628</v>
      </c>
      <c r="Q8106" s="89">
        <v>12815.5</v>
      </c>
      <c r="R8106" s="88">
        <f>VLOOKUP(P8106,NEW_TRAIN_TEST!$A$1:$M$980,13,0)</f>
        <v>12608</v>
      </c>
      <c r="S8106" s="88">
        <f>VLOOKUP(P8106,NEW_TRAIN_TEST!$A$1:$M$980,11,0)</f>
        <v>13076</v>
      </c>
      <c r="T8106" s="6">
        <f t="shared" si="252"/>
        <v>0</v>
      </c>
      <c r="U8106" s="6">
        <f t="shared" si="253"/>
        <v>0</v>
      </c>
    </row>
    <row r="8107" spans="1:21" x14ac:dyDescent="0.2">
      <c r="A8107" s="88">
        <v>8109</v>
      </c>
      <c r="B8107" s="88">
        <v>4</v>
      </c>
      <c r="C8107" s="88" t="s">
        <v>2130</v>
      </c>
      <c r="D8107" s="99" t="s">
        <v>1431</v>
      </c>
      <c r="E8107" s="89">
        <v>13</v>
      </c>
      <c r="F8107" s="89">
        <v>0</v>
      </c>
      <c r="G8107" s="89">
        <v>0</v>
      </c>
      <c r="H8107" s="89">
        <v>0</v>
      </c>
      <c r="I8107" s="89">
        <v>0</v>
      </c>
      <c r="J8107" s="89">
        <v>0</v>
      </c>
      <c r="K8107" s="89">
        <v>0</v>
      </c>
      <c r="L8107" s="89">
        <v>0</v>
      </c>
      <c r="M8107" s="89">
        <v>0</v>
      </c>
      <c r="N8107" s="89">
        <v>0</v>
      </c>
      <c r="O8107" s="89">
        <v>0</v>
      </c>
      <c r="P8107" s="89">
        <v>455</v>
      </c>
      <c r="Q8107" s="89">
        <v>7832.5</v>
      </c>
      <c r="R8107" s="88">
        <f>VLOOKUP(P8107,NEW_TRAIN_TEST!$A$1:$M$980,13,0)</f>
        <v>2351</v>
      </c>
      <c r="S8107" s="88">
        <f>VLOOKUP(P8107,NEW_TRAIN_TEST!$A$1:$M$980,11,0)</f>
        <v>7885</v>
      </c>
      <c r="T8107" s="6">
        <f t="shared" si="252"/>
        <v>0</v>
      </c>
      <c r="U8107" s="6">
        <f t="shared" si="253"/>
        <v>0</v>
      </c>
    </row>
    <row r="8108" spans="1:21" x14ac:dyDescent="0.2">
      <c r="A8108" s="88">
        <v>8110</v>
      </c>
      <c r="B8108" s="88">
        <v>4</v>
      </c>
      <c r="C8108" s="88" t="s">
        <v>2130</v>
      </c>
      <c r="D8108" s="99" t="s">
        <v>1431</v>
      </c>
      <c r="E8108" s="89">
        <v>5</v>
      </c>
      <c r="F8108" s="89">
        <v>0</v>
      </c>
      <c r="G8108" s="89">
        <v>0</v>
      </c>
      <c r="H8108" s="89">
        <v>0</v>
      </c>
      <c r="I8108" s="89">
        <v>0</v>
      </c>
      <c r="J8108" s="89">
        <v>0</v>
      </c>
      <c r="K8108" s="89">
        <v>0</v>
      </c>
      <c r="L8108" s="89">
        <v>1</v>
      </c>
      <c r="M8108" s="89">
        <v>0</v>
      </c>
      <c r="N8108" s="89">
        <v>0</v>
      </c>
      <c r="O8108" s="89">
        <v>0</v>
      </c>
      <c r="P8108" s="89">
        <v>33</v>
      </c>
      <c r="Q8108" s="89">
        <v>5724</v>
      </c>
      <c r="R8108" s="88">
        <f>VLOOKUP(P8108,NEW_TRAIN_TEST!$A$1:$M$980,13,0)</f>
        <v>5556</v>
      </c>
      <c r="S8108" s="88">
        <f>VLOOKUP(P8108,NEW_TRAIN_TEST!$A$1:$M$980,11,0)</f>
        <v>5818</v>
      </c>
      <c r="T8108" s="6">
        <f t="shared" si="252"/>
        <v>1</v>
      </c>
      <c r="U8108" s="6">
        <f t="shared" si="253"/>
        <v>0</v>
      </c>
    </row>
    <row r="8109" spans="1:21" x14ac:dyDescent="0.2">
      <c r="A8109" s="88">
        <v>8111</v>
      </c>
      <c r="B8109" s="88">
        <v>4</v>
      </c>
      <c r="C8109" s="88" t="s">
        <v>2130</v>
      </c>
      <c r="D8109" s="99" t="s">
        <v>1431</v>
      </c>
      <c r="E8109" s="89">
        <v>9</v>
      </c>
      <c r="F8109" s="89">
        <v>0</v>
      </c>
      <c r="G8109" s="89">
        <v>0</v>
      </c>
      <c r="H8109" s="89">
        <v>0</v>
      </c>
      <c r="I8109" s="89">
        <v>0</v>
      </c>
      <c r="J8109" s="89">
        <v>0</v>
      </c>
      <c r="K8109" s="89">
        <v>0</v>
      </c>
      <c r="L8109" s="89">
        <v>0</v>
      </c>
      <c r="M8109" s="89">
        <v>0</v>
      </c>
      <c r="N8109" s="89">
        <v>0</v>
      </c>
      <c r="O8109" s="89">
        <v>0</v>
      </c>
      <c r="P8109" s="89">
        <v>877</v>
      </c>
      <c r="Q8109" s="89">
        <v>10220</v>
      </c>
      <c r="R8109" s="88">
        <f>VLOOKUP(P8109,NEW_TRAIN_TEST!$A$1:$M$980,13,0)</f>
        <v>8798</v>
      </c>
      <c r="S8109" s="88">
        <f>VLOOKUP(P8109,NEW_TRAIN_TEST!$A$1:$M$980,11,0)</f>
        <v>10351</v>
      </c>
      <c r="T8109" s="6">
        <f t="shared" si="252"/>
        <v>0</v>
      </c>
      <c r="U8109" s="6">
        <f t="shared" si="253"/>
        <v>0</v>
      </c>
    </row>
    <row r="8110" spans="1:21" x14ac:dyDescent="0.2">
      <c r="A8110" s="88">
        <v>8112</v>
      </c>
      <c r="B8110" s="88">
        <v>4</v>
      </c>
      <c r="C8110" s="88" t="s">
        <v>2130</v>
      </c>
      <c r="D8110" s="99" t="s">
        <v>1431</v>
      </c>
      <c r="E8110" s="89">
        <v>27</v>
      </c>
      <c r="F8110" s="89">
        <v>0</v>
      </c>
      <c r="G8110" s="89">
        <v>0</v>
      </c>
      <c r="H8110" s="89">
        <v>0</v>
      </c>
      <c r="I8110" s="89">
        <v>0</v>
      </c>
      <c r="J8110" s="89">
        <v>0</v>
      </c>
      <c r="K8110" s="89">
        <v>0</v>
      </c>
      <c r="L8110" s="89">
        <v>0</v>
      </c>
      <c r="M8110" s="89">
        <v>0</v>
      </c>
      <c r="N8110" s="89">
        <v>0</v>
      </c>
      <c r="O8110" s="89">
        <v>0</v>
      </c>
      <c r="P8110" s="89">
        <v>451</v>
      </c>
      <c r="Q8110" s="89">
        <v>9256</v>
      </c>
      <c r="R8110" s="88">
        <f>VLOOKUP(P8110,NEW_TRAIN_TEST!$A$1:$M$980,13,0)</f>
        <v>3444</v>
      </c>
      <c r="S8110" s="88">
        <f>VLOOKUP(P8110,NEW_TRAIN_TEST!$A$1:$M$980,11,0)</f>
        <v>9756</v>
      </c>
      <c r="T8110" s="6">
        <f t="shared" si="252"/>
        <v>0</v>
      </c>
      <c r="U8110" s="6">
        <f t="shared" si="253"/>
        <v>0</v>
      </c>
    </row>
    <row r="8111" spans="1:21" x14ac:dyDescent="0.2">
      <c r="A8111" s="88">
        <v>8113</v>
      </c>
      <c r="B8111" s="88">
        <v>4</v>
      </c>
      <c r="C8111" s="88" t="s">
        <v>2130</v>
      </c>
      <c r="D8111" s="99" t="s">
        <v>1431</v>
      </c>
      <c r="E8111" s="89">
        <v>15</v>
      </c>
      <c r="F8111" s="89">
        <v>0</v>
      </c>
      <c r="G8111" s="89">
        <v>0</v>
      </c>
      <c r="H8111" s="89">
        <v>0</v>
      </c>
      <c r="I8111" s="89">
        <v>0</v>
      </c>
      <c r="J8111" s="89">
        <v>0</v>
      </c>
      <c r="K8111" s="89">
        <v>0</v>
      </c>
      <c r="L8111" s="89">
        <v>0</v>
      </c>
      <c r="M8111" s="89">
        <v>0</v>
      </c>
      <c r="N8111" s="89">
        <v>0</v>
      </c>
      <c r="O8111" s="89">
        <v>0</v>
      </c>
      <c r="P8111" s="89">
        <v>449</v>
      </c>
      <c r="Q8111" s="89">
        <v>8137.5</v>
      </c>
      <c r="R8111" s="88">
        <f>VLOOKUP(P8111,NEW_TRAIN_TEST!$A$1:$M$980,13,0)</f>
        <v>2545</v>
      </c>
      <c r="S8111" s="88">
        <f>VLOOKUP(P8111,NEW_TRAIN_TEST!$A$1:$M$980,11,0)</f>
        <v>8365</v>
      </c>
      <c r="T8111" s="6">
        <f t="shared" si="252"/>
        <v>0</v>
      </c>
      <c r="U8111" s="6">
        <f t="shared" si="253"/>
        <v>0</v>
      </c>
    </row>
    <row r="8112" spans="1:21" x14ac:dyDescent="0.2">
      <c r="A8112" s="88">
        <v>8114</v>
      </c>
      <c r="B8112" s="88">
        <v>4</v>
      </c>
      <c r="C8112" s="88" t="s">
        <v>2130</v>
      </c>
      <c r="D8112" s="99" t="s">
        <v>1431</v>
      </c>
      <c r="E8112" s="89">
        <v>22</v>
      </c>
      <c r="F8112" s="89">
        <v>4</v>
      </c>
      <c r="G8112" s="89">
        <v>1</v>
      </c>
      <c r="H8112" s="89">
        <v>2</v>
      </c>
      <c r="I8112" s="89">
        <v>2</v>
      </c>
      <c r="J8112" s="89">
        <v>0</v>
      </c>
      <c r="K8112" s="89">
        <v>0</v>
      </c>
      <c r="L8112" s="89">
        <v>0</v>
      </c>
      <c r="M8112" s="89">
        <v>0</v>
      </c>
      <c r="N8112" s="89">
        <v>0</v>
      </c>
      <c r="O8112" s="89">
        <v>2</v>
      </c>
      <c r="P8112" s="89">
        <v>813</v>
      </c>
      <c r="Q8112" s="89">
        <v>9078</v>
      </c>
      <c r="R8112" s="88">
        <f>VLOOKUP(P8112,NEW_TRAIN_TEST!$A$1:$M$980,13,0)</f>
        <v>6900.5</v>
      </c>
      <c r="S8112" s="88">
        <f>VLOOKUP(P8112,NEW_TRAIN_TEST!$A$1:$M$980,11,0)</f>
        <v>9891</v>
      </c>
      <c r="T8112" s="6">
        <f t="shared" si="252"/>
        <v>0</v>
      </c>
      <c r="U8112" s="6">
        <f t="shared" si="253"/>
        <v>0</v>
      </c>
    </row>
    <row r="8113" spans="1:21" x14ac:dyDescent="0.2">
      <c r="A8113" s="88">
        <v>8115</v>
      </c>
      <c r="B8113" s="88">
        <v>4</v>
      </c>
      <c r="C8113" s="88" t="s">
        <v>2130</v>
      </c>
      <c r="D8113" s="99" t="s">
        <v>1431</v>
      </c>
      <c r="E8113" s="89">
        <v>22</v>
      </c>
      <c r="F8113" s="89">
        <v>0</v>
      </c>
      <c r="G8113" s="89">
        <v>0</v>
      </c>
      <c r="H8113" s="89">
        <v>0</v>
      </c>
      <c r="I8113" s="89">
        <v>0</v>
      </c>
      <c r="J8113" s="89">
        <v>0</v>
      </c>
      <c r="K8113" s="89">
        <v>0</v>
      </c>
      <c r="L8113" s="89">
        <v>0</v>
      </c>
      <c r="M8113" s="89">
        <v>0</v>
      </c>
      <c r="N8113" s="89">
        <v>0</v>
      </c>
      <c r="O8113" s="89">
        <v>0</v>
      </c>
      <c r="P8113" s="89">
        <v>619</v>
      </c>
      <c r="Q8113" s="89">
        <v>10644.5</v>
      </c>
      <c r="R8113" s="88">
        <f>VLOOKUP(P8113,NEW_TRAIN_TEST!$A$1:$M$980,13,0)</f>
        <v>10241</v>
      </c>
      <c r="S8113" s="88">
        <f>VLOOKUP(P8113,NEW_TRAIN_TEST!$A$1:$M$980,11,0)</f>
        <v>10887</v>
      </c>
      <c r="T8113" s="6">
        <f t="shared" si="252"/>
        <v>0</v>
      </c>
      <c r="U8113" s="6">
        <f t="shared" si="253"/>
        <v>0</v>
      </c>
    </row>
    <row r="8114" spans="1:21" x14ac:dyDescent="0.2">
      <c r="A8114" s="88">
        <v>8116</v>
      </c>
      <c r="B8114" s="88">
        <v>4</v>
      </c>
      <c r="C8114" s="88" t="s">
        <v>2130</v>
      </c>
      <c r="D8114" s="99" t="s">
        <v>1431</v>
      </c>
      <c r="E8114" s="89">
        <v>0</v>
      </c>
      <c r="F8114" s="89">
        <v>0</v>
      </c>
      <c r="G8114" s="89">
        <v>0</v>
      </c>
      <c r="H8114" s="89">
        <v>0</v>
      </c>
      <c r="I8114" s="89">
        <v>0</v>
      </c>
      <c r="J8114" s="89">
        <v>0</v>
      </c>
      <c r="K8114" s="89">
        <v>0</v>
      </c>
      <c r="L8114" s="89">
        <v>0</v>
      </c>
      <c r="M8114" s="89">
        <v>0</v>
      </c>
      <c r="N8114" s="89">
        <v>1</v>
      </c>
      <c r="O8114" s="89">
        <v>0</v>
      </c>
      <c r="P8114" s="89">
        <v>462</v>
      </c>
      <c r="Q8114" s="89">
        <v>6687</v>
      </c>
      <c r="R8114" s="88">
        <f>VLOOKUP(P8114,NEW_TRAIN_TEST!$A$1:$M$980,13,0)</f>
        <v>6687</v>
      </c>
      <c r="S8114" s="88">
        <f>VLOOKUP(P8114,NEW_TRAIN_TEST!$A$1:$M$980,11,0)</f>
        <v>6687</v>
      </c>
      <c r="T8114" s="6">
        <f t="shared" si="252"/>
        <v>0</v>
      </c>
      <c r="U8114" s="6">
        <f t="shared" si="253"/>
        <v>0</v>
      </c>
    </row>
    <row r="8115" spans="1:21" x14ac:dyDescent="0.2">
      <c r="A8115" s="88">
        <v>8117</v>
      </c>
      <c r="B8115" s="88">
        <v>4</v>
      </c>
      <c r="C8115" s="88" t="s">
        <v>2130</v>
      </c>
      <c r="D8115" s="99" t="s">
        <v>1431</v>
      </c>
      <c r="E8115" s="89">
        <v>14</v>
      </c>
      <c r="F8115" s="89">
        <v>3</v>
      </c>
      <c r="G8115" s="89">
        <v>0</v>
      </c>
      <c r="H8115" s="89">
        <v>2</v>
      </c>
      <c r="I8115" s="89">
        <v>2</v>
      </c>
      <c r="J8115" s="89">
        <v>0</v>
      </c>
      <c r="K8115" s="89">
        <v>0</v>
      </c>
      <c r="L8115" s="89">
        <v>0</v>
      </c>
      <c r="M8115" s="89">
        <v>0</v>
      </c>
      <c r="N8115" s="89">
        <v>0</v>
      </c>
      <c r="O8115" s="89">
        <v>2</v>
      </c>
      <c r="P8115" s="89">
        <v>0</v>
      </c>
      <c r="Q8115" s="89">
        <v>8146.5</v>
      </c>
      <c r="R8115" s="88">
        <f>VLOOKUP(P8115,NEW_TRAIN_TEST!$A$1:$M$980,13,0)</f>
        <v>7922.5</v>
      </c>
      <c r="S8115" s="88">
        <f>VLOOKUP(P8115,NEW_TRAIN_TEST!$A$1:$M$980,11,0)</f>
        <v>8335</v>
      </c>
      <c r="T8115" s="6">
        <f t="shared" si="252"/>
        <v>0</v>
      </c>
      <c r="U8115" s="6">
        <f t="shared" si="253"/>
        <v>0</v>
      </c>
    </row>
    <row r="8116" spans="1:21" x14ac:dyDescent="0.2">
      <c r="A8116" s="88">
        <v>8118</v>
      </c>
      <c r="B8116" s="88">
        <v>4</v>
      </c>
      <c r="C8116" s="88" t="s">
        <v>2130</v>
      </c>
      <c r="D8116" s="99" t="s">
        <v>1431</v>
      </c>
      <c r="E8116" s="89">
        <v>13</v>
      </c>
      <c r="F8116" s="89">
        <v>0</v>
      </c>
      <c r="G8116" s="89">
        <v>0</v>
      </c>
      <c r="H8116" s="89">
        <v>0</v>
      </c>
      <c r="I8116" s="89">
        <v>0</v>
      </c>
      <c r="J8116" s="89">
        <v>0</v>
      </c>
      <c r="K8116" s="89">
        <v>0</v>
      </c>
      <c r="L8116" s="89">
        <v>0</v>
      </c>
      <c r="M8116" s="89">
        <v>0</v>
      </c>
      <c r="N8116" s="89">
        <v>0</v>
      </c>
      <c r="O8116" s="89">
        <v>0</v>
      </c>
      <c r="P8116" s="89">
        <v>464</v>
      </c>
      <c r="Q8116" s="89">
        <v>6363</v>
      </c>
      <c r="R8116" s="88">
        <f>VLOOKUP(P8116,NEW_TRAIN_TEST!$A$1:$M$980,13,0)</f>
        <v>2206</v>
      </c>
      <c r="S8116" s="88">
        <f>VLOOKUP(P8116,NEW_TRAIN_TEST!$A$1:$M$980,11,0)</f>
        <v>6593</v>
      </c>
      <c r="T8116" s="6">
        <f t="shared" si="252"/>
        <v>0</v>
      </c>
      <c r="U8116" s="6">
        <f t="shared" si="253"/>
        <v>0</v>
      </c>
    </row>
    <row r="8117" spans="1:21" x14ac:dyDescent="0.2">
      <c r="A8117" s="88">
        <v>8119</v>
      </c>
      <c r="B8117" s="88">
        <v>4</v>
      </c>
      <c r="C8117" s="88" t="s">
        <v>2130</v>
      </c>
      <c r="D8117" s="99" t="s">
        <v>1431</v>
      </c>
      <c r="E8117" s="89">
        <v>6</v>
      </c>
      <c r="F8117" s="89">
        <v>5</v>
      </c>
      <c r="G8117" s="89">
        <v>0</v>
      </c>
      <c r="H8117" s="89">
        <v>0</v>
      </c>
      <c r="I8117" s="89">
        <v>2</v>
      </c>
      <c r="J8117" s="89">
        <v>0</v>
      </c>
      <c r="K8117" s="89">
        <v>0</v>
      </c>
      <c r="L8117" s="89">
        <v>0</v>
      </c>
      <c r="M8117" s="89">
        <v>0</v>
      </c>
      <c r="N8117" s="89">
        <v>0</v>
      </c>
      <c r="O8117" s="89">
        <v>2</v>
      </c>
      <c r="P8117" s="89">
        <v>664</v>
      </c>
      <c r="Q8117" s="89">
        <v>8358.5</v>
      </c>
      <c r="R8117" s="88">
        <f>VLOOKUP(P8117,NEW_TRAIN_TEST!$A$1:$M$980,13,0)</f>
        <v>8330</v>
      </c>
      <c r="S8117" s="88">
        <f>VLOOKUP(P8117,NEW_TRAIN_TEST!$A$1:$M$980,11,0)</f>
        <v>8620</v>
      </c>
      <c r="T8117" s="6">
        <f t="shared" si="252"/>
        <v>0</v>
      </c>
      <c r="U8117" s="6">
        <f t="shared" si="253"/>
        <v>0</v>
      </c>
    </row>
    <row r="8118" spans="1:21" x14ac:dyDescent="0.2">
      <c r="A8118" s="88">
        <v>8120</v>
      </c>
      <c r="B8118" s="88">
        <v>4</v>
      </c>
      <c r="C8118" s="88" t="s">
        <v>2130</v>
      </c>
      <c r="D8118" s="99" t="s">
        <v>1431</v>
      </c>
      <c r="E8118" s="89">
        <v>3</v>
      </c>
      <c r="F8118" s="89">
        <v>1</v>
      </c>
      <c r="G8118" s="89">
        <v>0</v>
      </c>
      <c r="H8118" s="89">
        <v>0</v>
      </c>
      <c r="I8118" s="89">
        <v>2</v>
      </c>
      <c r="J8118" s="89">
        <v>0</v>
      </c>
      <c r="K8118" s="89">
        <v>0</v>
      </c>
      <c r="L8118" s="89">
        <v>1</v>
      </c>
      <c r="M8118" s="89">
        <v>0</v>
      </c>
      <c r="N8118" s="89">
        <v>0</v>
      </c>
      <c r="O8118" s="89">
        <v>2</v>
      </c>
      <c r="P8118" s="89">
        <v>466</v>
      </c>
      <c r="Q8118" s="89">
        <v>7953</v>
      </c>
      <c r="R8118" s="88">
        <f>VLOOKUP(P8118,NEW_TRAIN_TEST!$A$1:$M$980,13,0)</f>
        <v>7824.5</v>
      </c>
      <c r="S8118" s="88">
        <f>VLOOKUP(P8118,NEW_TRAIN_TEST!$A$1:$M$980,11,0)</f>
        <v>7965</v>
      </c>
      <c r="T8118" s="6">
        <f t="shared" si="252"/>
        <v>1</v>
      </c>
      <c r="U8118" s="6">
        <f t="shared" si="253"/>
        <v>0</v>
      </c>
    </row>
    <row r="8119" spans="1:21" x14ac:dyDescent="0.2">
      <c r="A8119" s="88">
        <v>8121</v>
      </c>
      <c r="B8119" s="88">
        <v>4</v>
      </c>
      <c r="C8119" s="88" t="s">
        <v>2130</v>
      </c>
      <c r="D8119" s="99" t="s">
        <v>1431</v>
      </c>
      <c r="E8119" s="89">
        <v>8</v>
      </c>
      <c r="F8119" s="89">
        <v>2</v>
      </c>
      <c r="G8119" s="89">
        <v>0</v>
      </c>
      <c r="H8119" s="89">
        <v>0</v>
      </c>
      <c r="I8119" s="89">
        <v>2</v>
      </c>
      <c r="J8119" s="89">
        <v>0</v>
      </c>
      <c r="K8119" s="89">
        <v>0</v>
      </c>
      <c r="L8119" s="89">
        <v>1</v>
      </c>
      <c r="M8119" s="89">
        <v>0</v>
      </c>
      <c r="N8119" s="89">
        <v>0</v>
      </c>
      <c r="O8119" s="89">
        <v>2</v>
      </c>
      <c r="P8119" s="89">
        <v>467</v>
      </c>
      <c r="Q8119" s="89">
        <v>8729</v>
      </c>
      <c r="R8119" s="88">
        <f>VLOOKUP(P8119,NEW_TRAIN_TEST!$A$1:$M$980,13,0)</f>
        <v>8370</v>
      </c>
      <c r="S8119" s="88">
        <f>VLOOKUP(P8119,NEW_TRAIN_TEST!$A$1:$M$980,11,0)</f>
        <v>8802</v>
      </c>
      <c r="T8119" s="6">
        <f t="shared" si="252"/>
        <v>1</v>
      </c>
      <c r="U8119" s="6">
        <f t="shared" si="253"/>
        <v>0</v>
      </c>
    </row>
    <row r="8120" spans="1:21" x14ac:dyDescent="0.2">
      <c r="A8120" s="88">
        <v>8122</v>
      </c>
      <c r="B8120" s="88">
        <v>4</v>
      </c>
      <c r="C8120" s="88" t="s">
        <v>2130</v>
      </c>
      <c r="D8120" s="99" t="s">
        <v>1431</v>
      </c>
      <c r="E8120" s="89">
        <v>7</v>
      </c>
      <c r="F8120" s="89">
        <v>0</v>
      </c>
      <c r="G8120" s="89">
        <v>0</v>
      </c>
      <c r="H8120" s="89">
        <v>0</v>
      </c>
      <c r="I8120" s="89">
        <v>0</v>
      </c>
      <c r="J8120" s="89">
        <v>0</v>
      </c>
      <c r="K8120" s="89">
        <v>0</v>
      </c>
      <c r="L8120" s="89">
        <v>1</v>
      </c>
      <c r="M8120" s="89">
        <v>0</v>
      </c>
      <c r="N8120" s="89">
        <v>0</v>
      </c>
      <c r="O8120" s="89">
        <v>0</v>
      </c>
      <c r="P8120" s="89">
        <v>320</v>
      </c>
      <c r="Q8120" s="89">
        <v>9502.5</v>
      </c>
      <c r="R8120" s="88">
        <f>VLOOKUP(P8120,NEW_TRAIN_TEST!$A$1:$M$980,13,0)</f>
        <v>9293</v>
      </c>
      <c r="S8120" s="88">
        <f>VLOOKUP(P8120,NEW_TRAIN_TEST!$A$1:$M$980,11,0)</f>
        <v>9711</v>
      </c>
      <c r="T8120" s="6">
        <f t="shared" si="252"/>
        <v>1</v>
      </c>
      <c r="U8120" s="6">
        <f t="shared" si="253"/>
        <v>0</v>
      </c>
    </row>
    <row r="8121" spans="1:21" x14ac:dyDescent="0.2">
      <c r="A8121" s="88">
        <v>8123</v>
      </c>
      <c r="B8121" s="88">
        <v>4</v>
      </c>
      <c r="C8121" s="88" t="s">
        <v>2130</v>
      </c>
      <c r="D8121" s="99" t="s">
        <v>1431</v>
      </c>
      <c r="E8121" s="89">
        <v>15</v>
      </c>
      <c r="F8121" s="89">
        <v>0</v>
      </c>
      <c r="G8121" s="89">
        <v>0</v>
      </c>
      <c r="H8121" s="89">
        <v>0</v>
      </c>
      <c r="I8121" s="89">
        <v>0</v>
      </c>
      <c r="J8121" s="89">
        <v>0</v>
      </c>
      <c r="K8121" s="89">
        <v>0</v>
      </c>
      <c r="L8121" s="89">
        <v>0</v>
      </c>
      <c r="M8121" s="89">
        <v>0</v>
      </c>
      <c r="N8121" s="89">
        <v>0</v>
      </c>
      <c r="O8121" s="89">
        <v>0</v>
      </c>
      <c r="P8121" s="89">
        <v>10</v>
      </c>
      <c r="Q8121" s="89">
        <v>8007.5</v>
      </c>
      <c r="R8121" s="88">
        <f>VLOOKUP(P8121,NEW_TRAIN_TEST!$A$1:$M$980,13,0)</f>
        <v>7401</v>
      </c>
      <c r="S8121" s="88">
        <f>VLOOKUP(P8121,NEW_TRAIN_TEST!$A$1:$M$980,11,0)</f>
        <v>8227</v>
      </c>
      <c r="T8121" s="6">
        <f t="shared" si="252"/>
        <v>0</v>
      </c>
      <c r="U8121" s="6">
        <f t="shared" si="253"/>
        <v>0</v>
      </c>
    </row>
    <row r="8122" spans="1:21" x14ac:dyDescent="0.2">
      <c r="A8122" s="88">
        <v>8124</v>
      </c>
      <c r="B8122" s="88">
        <v>4</v>
      </c>
      <c r="C8122" s="88" t="s">
        <v>2130</v>
      </c>
      <c r="D8122" s="99" t="s">
        <v>1431</v>
      </c>
      <c r="E8122" s="89">
        <v>0</v>
      </c>
      <c r="F8122" s="89">
        <v>0</v>
      </c>
      <c r="G8122" s="89">
        <v>0</v>
      </c>
      <c r="H8122" s="89">
        <v>0</v>
      </c>
      <c r="I8122" s="89">
        <v>0</v>
      </c>
      <c r="J8122" s="89">
        <v>0</v>
      </c>
      <c r="K8122" s="89">
        <v>0</v>
      </c>
      <c r="L8122" s="89">
        <v>0</v>
      </c>
      <c r="M8122" s="89">
        <v>0</v>
      </c>
      <c r="N8122" s="89">
        <v>1</v>
      </c>
      <c r="O8122" s="89">
        <v>0</v>
      </c>
      <c r="P8122" s="89">
        <v>874</v>
      </c>
      <c r="Q8122" s="89">
        <v>7555</v>
      </c>
      <c r="R8122" s="88">
        <f>VLOOKUP(P8122,NEW_TRAIN_TEST!$A$1:$M$980,13,0)</f>
        <v>7555</v>
      </c>
      <c r="S8122" s="88">
        <f>VLOOKUP(P8122,NEW_TRAIN_TEST!$A$1:$M$980,11,0)</f>
        <v>7555</v>
      </c>
      <c r="T8122" s="6">
        <f t="shared" si="252"/>
        <v>0</v>
      </c>
      <c r="U8122" s="6">
        <f t="shared" si="253"/>
        <v>0</v>
      </c>
    </row>
    <row r="8123" spans="1:21" x14ac:dyDescent="0.2">
      <c r="A8123" s="88">
        <v>8125</v>
      </c>
      <c r="B8123" s="88">
        <v>4</v>
      </c>
      <c r="C8123" s="88" t="s">
        <v>2130</v>
      </c>
      <c r="D8123" s="99" t="s">
        <v>1431</v>
      </c>
      <c r="E8123" s="89">
        <v>3</v>
      </c>
      <c r="F8123" s="89">
        <v>1</v>
      </c>
      <c r="G8123" s="89">
        <v>0</v>
      </c>
      <c r="H8123" s="89">
        <v>0</v>
      </c>
      <c r="I8123" s="89">
        <v>2</v>
      </c>
      <c r="J8123" s="89">
        <v>0</v>
      </c>
      <c r="K8123" s="89">
        <v>0</v>
      </c>
      <c r="L8123" s="89">
        <v>0</v>
      </c>
      <c r="M8123" s="89">
        <v>0</v>
      </c>
      <c r="N8123" s="89">
        <v>0</v>
      </c>
      <c r="O8123" s="89">
        <v>2</v>
      </c>
      <c r="P8123" s="89">
        <v>351</v>
      </c>
      <c r="Q8123" s="89">
        <v>6878.5</v>
      </c>
      <c r="R8123" s="88">
        <f>VLOOKUP(P8123,NEW_TRAIN_TEST!$A$1:$M$980,13,0)</f>
        <v>6815</v>
      </c>
      <c r="S8123" s="88">
        <f>VLOOKUP(P8123,NEW_TRAIN_TEST!$A$1:$M$980,11,0)</f>
        <v>7295</v>
      </c>
      <c r="T8123" s="6">
        <f t="shared" si="252"/>
        <v>0</v>
      </c>
      <c r="U8123" s="6">
        <f t="shared" si="253"/>
        <v>0</v>
      </c>
    </row>
    <row r="8124" spans="1:21" x14ac:dyDescent="0.2">
      <c r="A8124" s="88">
        <v>8126</v>
      </c>
      <c r="B8124" s="88">
        <v>4</v>
      </c>
      <c r="C8124" s="88" t="s">
        <v>2130</v>
      </c>
      <c r="D8124" s="99" t="s">
        <v>1431</v>
      </c>
      <c r="E8124" s="89">
        <v>8</v>
      </c>
      <c r="F8124" s="89">
        <v>4</v>
      </c>
      <c r="G8124" s="89">
        <v>0</v>
      </c>
      <c r="H8124" s="89">
        <v>2</v>
      </c>
      <c r="I8124" s="89">
        <v>2</v>
      </c>
      <c r="J8124" s="89">
        <v>0</v>
      </c>
      <c r="K8124" s="89">
        <v>0</v>
      </c>
      <c r="L8124" s="89">
        <v>1</v>
      </c>
      <c r="M8124" s="89">
        <v>0</v>
      </c>
      <c r="N8124" s="89">
        <v>0</v>
      </c>
      <c r="O8124" s="89">
        <v>2</v>
      </c>
      <c r="P8124" s="89">
        <v>609</v>
      </c>
      <c r="Q8124" s="89">
        <v>8764.5</v>
      </c>
      <c r="R8124" s="88">
        <f>VLOOKUP(P8124,NEW_TRAIN_TEST!$A$1:$M$980,13,0)</f>
        <v>8660.5</v>
      </c>
      <c r="S8124" s="88">
        <f>VLOOKUP(P8124,NEW_TRAIN_TEST!$A$1:$M$980,11,0)</f>
        <v>9112</v>
      </c>
      <c r="T8124" s="6">
        <f t="shared" si="252"/>
        <v>1</v>
      </c>
      <c r="U8124" s="6">
        <f t="shared" si="253"/>
        <v>0</v>
      </c>
    </row>
    <row r="8125" spans="1:21" x14ac:dyDescent="0.2">
      <c r="A8125" s="88">
        <v>8127</v>
      </c>
      <c r="B8125" s="88">
        <v>4</v>
      </c>
      <c r="C8125" s="88" t="s">
        <v>2130</v>
      </c>
      <c r="D8125" s="99" t="s">
        <v>1431</v>
      </c>
      <c r="E8125" s="89">
        <v>19</v>
      </c>
      <c r="F8125" s="89">
        <v>0</v>
      </c>
      <c r="G8125" s="89">
        <v>0</v>
      </c>
      <c r="H8125" s="89">
        <v>0</v>
      </c>
      <c r="I8125" s="89">
        <v>0</v>
      </c>
      <c r="J8125" s="89">
        <v>0</v>
      </c>
      <c r="K8125" s="89">
        <v>0</v>
      </c>
      <c r="L8125" s="89">
        <v>0</v>
      </c>
      <c r="M8125" s="89">
        <v>0</v>
      </c>
      <c r="N8125" s="89">
        <v>0</v>
      </c>
      <c r="O8125" s="89">
        <v>0</v>
      </c>
      <c r="P8125" s="89">
        <v>473</v>
      </c>
      <c r="Q8125" s="89">
        <v>8165</v>
      </c>
      <c r="R8125" s="88">
        <f>VLOOKUP(P8125,NEW_TRAIN_TEST!$A$1:$M$980,13,0)</f>
        <v>2865</v>
      </c>
      <c r="S8125" s="88">
        <f>VLOOKUP(P8125,NEW_TRAIN_TEST!$A$1:$M$980,11,0)</f>
        <v>8284</v>
      </c>
      <c r="T8125" s="6">
        <f t="shared" si="252"/>
        <v>0</v>
      </c>
      <c r="U8125" s="6">
        <f t="shared" si="253"/>
        <v>0</v>
      </c>
    </row>
    <row r="8126" spans="1:21" x14ac:dyDescent="0.2">
      <c r="A8126" s="88">
        <v>8128</v>
      </c>
      <c r="B8126" s="88">
        <v>4</v>
      </c>
      <c r="C8126" s="88" t="s">
        <v>2130</v>
      </c>
      <c r="D8126" s="99" t="s">
        <v>1431</v>
      </c>
      <c r="E8126" s="89">
        <v>3</v>
      </c>
      <c r="F8126" s="89">
        <v>0</v>
      </c>
      <c r="G8126" s="89">
        <v>0</v>
      </c>
      <c r="H8126" s="89">
        <v>0</v>
      </c>
      <c r="I8126" s="89">
        <v>0</v>
      </c>
      <c r="J8126" s="89">
        <v>0</v>
      </c>
      <c r="K8126" s="89">
        <v>0</v>
      </c>
      <c r="L8126" s="89">
        <v>0</v>
      </c>
      <c r="M8126" s="89">
        <v>14</v>
      </c>
      <c r="N8126" s="89">
        <v>0</v>
      </c>
      <c r="O8126" s="89">
        <v>0</v>
      </c>
      <c r="P8126" s="89">
        <v>473</v>
      </c>
      <c r="Q8126" s="89">
        <v>8284</v>
      </c>
      <c r="R8126" s="88">
        <f>VLOOKUP(P8126,NEW_TRAIN_TEST!$A$1:$M$980,13,0)</f>
        <v>2865</v>
      </c>
      <c r="S8126" s="88">
        <f>VLOOKUP(P8126,NEW_TRAIN_TEST!$A$1:$M$980,11,0)</f>
        <v>8284</v>
      </c>
      <c r="T8126" s="6">
        <f t="shared" si="252"/>
        <v>0</v>
      </c>
      <c r="U8126" s="6">
        <f t="shared" si="253"/>
        <v>1</v>
      </c>
    </row>
    <row r="8127" spans="1:21" x14ac:dyDescent="0.2">
      <c r="A8127" s="88">
        <v>8129</v>
      </c>
      <c r="B8127" s="88">
        <v>4</v>
      </c>
      <c r="C8127" s="88" t="s">
        <v>2130</v>
      </c>
      <c r="D8127" s="99" t="s">
        <v>1431</v>
      </c>
      <c r="E8127" s="89">
        <v>11</v>
      </c>
      <c r="F8127" s="89">
        <v>0</v>
      </c>
      <c r="G8127" s="89">
        <v>0</v>
      </c>
      <c r="H8127" s="89">
        <v>0</v>
      </c>
      <c r="I8127" s="89">
        <v>0</v>
      </c>
      <c r="J8127" s="89">
        <v>0</v>
      </c>
      <c r="K8127" s="89">
        <v>0</v>
      </c>
      <c r="L8127" s="89">
        <v>0</v>
      </c>
      <c r="M8127" s="89">
        <v>0</v>
      </c>
      <c r="N8127" s="89">
        <v>0</v>
      </c>
      <c r="O8127" s="89">
        <v>0</v>
      </c>
      <c r="P8127" s="89">
        <v>474</v>
      </c>
      <c r="Q8127" s="89">
        <v>7560</v>
      </c>
      <c r="R8127" s="88">
        <f>VLOOKUP(P8127,NEW_TRAIN_TEST!$A$1:$M$980,13,0)</f>
        <v>2310</v>
      </c>
      <c r="S8127" s="88">
        <f>VLOOKUP(P8127,NEW_TRAIN_TEST!$A$1:$M$980,11,0)</f>
        <v>7580</v>
      </c>
      <c r="T8127" s="6">
        <f t="shared" si="252"/>
        <v>0</v>
      </c>
      <c r="U8127" s="6">
        <f t="shared" si="253"/>
        <v>0</v>
      </c>
    </row>
    <row r="8128" spans="1:21" x14ac:dyDescent="0.2">
      <c r="A8128" s="88">
        <v>8130</v>
      </c>
      <c r="B8128" s="88">
        <v>4</v>
      </c>
      <c r="C8128" s="88" t="s">
        <v>2130</v>
      </c>
      <c r="D8128" s="99" t="s">
        <v>1431</v>
      </c>
      <c r="E8128" s="89">
        <v>6</v>
      </c>
      <c r="F8128" s="89">
        <v>0</v>
      </c>
      <c r="G8128" s="89">
        <v>0</v>
      </c>
      <c r="H8128" s="89">
        <v>0</v>
      </c>
      <c r="I8128" s="89">
        <v>0</v>
      </c>
      <c r="J8128" s="89">
        <v>0</v>
      </c>
      <c r="K8128" s="89">
        <v>0</v>
      </c>
      <c r="L8128" s="89">
        <v>1</v>
      </c>
      <c r="M8128" s="89">
        <v>0</v>
      </c>
      <c r="N8128" s="89">
        <v>0</v>
      </c>
      <c r="O8128" s="89">
        <v>0</v>
      </c>
      <c r="P8128" s="89">
        <v>475</v>
      </c>
      <c r="Q8128" s="89">
        <v>7649</v>
      </c>
      <c r="R8128" s="88">
        <f>VLOOKUP(P8128,NEW_TRAIN_TEST!$A$1:$M$980,13,0)</f>
        <v>7018</v>
      </c>
      <c r="S8128" s="88">
        <f>VLOOKUP(P8128,NEW_TRAIN_TEST!$A$1:$M$980,11,0)</f>
        <v>7649</v>
      </c>
      <c r="T8128" s="6">
        <f t="shared" si="252"/>
        <v>1</v>
      </c>
      <c r="U8128" s="6">
        <f t="shared" si="253"/>
        <v>0</v>
      </c>
    </row>
    <row r="8129" spans="1:21" x14ac:dyDescent="0.2">
      <c r="A8129" s="88">
        <v>8131</v>
      </c>
      <c r="B8129" s="88">
        <v>4</v>
      </c>
      <c r="C8129" s="88" t="s">
        <v>2130</v>
      </c>
      <c r="D8129" s="99" t="s">
        <v>1431</v>
      </c>
      <c r="E8129" s="89">
        <v>13</v>
      </c>
      <c r="F8129" s="89">
        <v>3</v>
      </c>
      <c r="G8129" s="89">
        <v>1</v>
      </c>
      <c r="H8129" s="89">
        <v>2</v>
      </c>
      <c r="I8129" s="89">
        <v>2</v>
      </c>
      <c r="J8129" s="89">
        <v>0</v>
      </c>
      <c r="K8129" s="89">
        <v>0</v>
      </c>
      <c r="L8129" s="89">
        <v>0</v>
      </c>
      <c r="M8129" s="89">
        <v>0</v>
      </c>
      <c r="N8129" s="89">
        <v>0</v>
      </c>
      <c r="O8129" s="89">
        <v>2</v>
      </c>
      <c r="P8129" s="89">
        <v>373</v>
      </c>
      <c r="Q8129" s="89">
        <v>12643</v>
      </c>
      <c r="R8129" s="88">
        <f>VLOOKUP(P8129,NEW_TRAIN_TEST!$A$1:$M$980,13,0)</f>
        <v>12270</v>
      </c>
      <c r="S8129" s="88">
        <f>VLOOKUP(P8129,NEW_TRAIN_TEST!$A$1:$M$980,11,0)</f>
        <v>13409</v>
      </c>
      <c r="T8129" s="6">
        <f t="shared" si="252"/>
        <v>0</v>
      </c>
      <c r="U8129" s="6">
        <f t="shared" si="253"/>
        <v>0</v>
      </c>
    </row>
    <row r="8130" spans="1:21" x14ac:dyDescent="0.2">
      <c r="A8130" s="88">
        <v>8132</v>
      </c>
      <c r="B8130" s="88">
        <v>4</v>
      </c>
      <c r="C8130" s="88" t="s">
        <v>2130</v>
      </c>
      <c r="D8130" s="99" t="s">
        <v>1431</v>
      </c>
      <c r="E8130" s="89">
        <v>12</v>
      </c>
      <c r="F8130" s="89">
        <v>0</v>
      </c>
      <c r="G8130" s="89">
        <v>0</v>
      </c>
      <c r="H8130" s="89">
        <v>0</v>
      </c>
      <c r="I8130" s="89">
        <v>0</v>
      </c>
      <c r="J8130" s="89">
        <v>0</v>
      </c>
      <c r="K8130" s="89">
        <v>0</v>
      </c>
      <c r="L8130" s="89">
        <v>0</v>
      </c>
      <c r="M8130" s="89">
        <v>0</v>
      </c>
      <c r="N8130" s="89">
        <v>0</v>
      </c>
      <c r="O8130" s="89">
        <v>0</v>
      </c>
      <c r="P8130" s="89">
        <v>478</v>
      </c>
      <c r="Q8130" s="89">
        <v>6831</v>
      </c>
      <c r="R8130" s="88">
        <f>VLOOKUP(P8130,NEW_TRAIN_TEST!$A$1:$M$980,13,0)</f>
        <v>2644</v>
      </c>
      <c r="S8130" s="88">
        <f>VLOOKUP(P8130,NEW_TRAIN_TEST!$A$1:$M$980,11,0)</f>
        <v>6831</v>
      </c>
      <c r="T8130" s="6">
        <f t="shared" si="252"/>
        <v>0</v>
      </c>
      <c r="U8130" s="6">
        <f t="shared" si="253"/>
        <v>0</v>
      </c>
    </row>
    <row r="8131" spans="1:21" x14ac:dyDescent="0.2">
      <c r="A8131" s="88">
        <v>8133</v>
      </c>
      <c r="B8131" s="88">
        <v>4</v>
      </c>
      <c r="C8131" s="88" t="s">
        <v>2130</v>
      </c>
      <c r="D8131" s="99" t="s">
        <v>1431</v>
      </c>
      <c r="E8131" s="89">
        <v>18</v>
      </c>
      <c r="F8131" s="89">
        <v>0</v>
      </c>
      <c r="G8131" s="89">
        <v>0</v>
      </c>
      <c r="H8131" s="89">
        <v>0</v>
      </c>
      <c r="I8131" s="89">
        <v>0</v>
      </c>
      <c r="J8131" s="89">
        <v>0</v>
      </c>
      <c r="K8131" s="89">
        <v>0</v>
      </c>
      <c r="L8131" s="89">
        <v>0</v>
      </c>
      <c r="M8131" s="89">
        <v>0</v>
      </c>
      <c r="N8131" s="89">
        <v>0</v>
      </c>
      <c r="O8131" s="89">
        <v>0</v>
      </c>
      <c r="P8131" s="89">
        <v>818</v>
      </c>
      <c r="Q8131" s="89">
        <v>9139</v>
      </c>
      <c r="R8131" s="88">
        <f>VLOOKUP(P8131,NEW_TRAIN_TEST!$A$1:$M$980,13,0)</f>
        <v>7351</v>
      </c>
      <c r="S8131" s="88">
        <f>VLOOKUP(P8131,NEW_TRAIN_TEST!$A$1:$M$980,11,0)</f>
        <v>9565</v>
      </c>
      <c r="T8131" s="6">
        <f t="shared" ref="T8131:T8194" si="254">IF(L8131&gt;0,1,0)</f>
        <v>0</v>
      </c>
      <c r="U8131" s="6">
        <f t="shared" ref="U8131:U8194" si="255">IF(M8131&gt;0,1,0)</f>
        <v>0</v>
      </c>
    </row>
    <row r="8132" spans="1:21" x14ac:dyDescent="0.2">
      <c r="A8132" s="88">
        <v>8134</v>
      </c>
      <c r="B8132" s="88">
        <v>4</v>
      </c>
      <c r="C8132" s="88" t="s">
        <v>2130</v>
      </c>
      <c r="D8132" s="99" t="s">
        <v>1431</v>
      </c>
      <c r="E8132" s="89">
        <v>8</v>
      </c>
      <c r="F8132" s="89">
        <v>3</v>
      </c>
      <c r="G8132" s="89">
        <v>0</v>
      </c>
      <c r="H8132" s="89">
        <v>2</v>
      </c>
      <c r="I8132" s="89">
        <v>2</v>
      </c>
      <c r="J8132" s="89">
        <v>0</v>
      </c>
      <c r="K8132" s="89">
        <v>0</v>
      </c>
      <c r="L8132" s="89">
        <v>1</v>
      </c>
      <c r="M8132" s="89">
        <v>0</v>
      </c>
      <c r="N8132" s="89">
        <v>0</v>
      </c>
      <c r="O8132" s="89">
        <v>2</v>
      </c>
      <c r="P8132" s="89">
        <v>678</v>
      </c>
      <c r="Q8132" s="89">
        <v>9018.5</v>
      </c>
      <c r="R8132" s="88">
        <f>VLOOKUP(P8132,NEW_TRAIN_TEST!$A$1:$M$980,13,0)</f>
        <v>8822.5</v>
      </c>
      <c r="S8132" s="88">
        <f>VLOOKUP(P8132,NEW_TRAIN_TEST!$A$1:$M$980,11,0)</f>
        <v>9255</v>
      </c>
      <c r="T8132" s="6">
        <f t="shared" si="254"/>
        <v>1</v>
      </c>
      <c r="U8132" s="6">
        <f t="shared" si="255"/>
        <v>0</v>
      </c>
    </row>
    <row r="8133" spans="1:21" x14ac:dyDescent="0.2">
      <c r="A8133" s="88">
        <v>8135</v>
      </c>
      <c r="B8133" s="88">
        <v>4</v>
      </c>
      <c r="C8133" s="88" t="s">
        <v>2130</v>
      </c>
      <c r="D8133" s="99" t="s">
        <v>1431</v>
      </c>
      <c r="E8133" s="89">
        <v>7</v>
      </c>
      <c r="F8133" s="89">
        <v>2</v>
      </c>
      <c r="G8133" s="89">
        <v>0</v>
      </c>
      <c r="H8133" s="89">
        <v>2</v>
      </c>
      <c r="I8133" s="89">
        <v>2</v>
      </c>
      <c r="J8133" s="89">
        <v>0</v>
      </c>
      <c r="K8133" s="89">
        <v>0</v>
      </c>
      <c r="L8133" s="89">
        <v>1</v>
      </c>
      <c r="M8133" s="89">
        <v>24</v>
      </c>
      <c r="N8133" s="89">
        <v>0</v>
      </c>
      <c r="O8133" s="89">
        <v>2</v>
      </c>
      <c r="P8133" s="89">
        <v>306</v>
      </c>
      <c r="Q8133" s="89">
        <v>9352.5</v>
      </c>
      <c r="R8133" s="88">
        <f>VLOOKUP(P8133,NEW_TRAIN_TEST!$A$1:$M$980,13,0)</f>
        <v>9159.5</v>
      </c>
      <c r="S8133" s="88">
        <f>VLOOKUP(P8133,NEW_TRAIN_TEST!$A$1:$M$980,11,0)</f>
        <v>9593</v>
      </c>
      <c r="T8133" s="6">
        <f t="shared" si="254"/>
        <v>1</v>
      </c>
      <c r="U8133" s="6">
        <f t="shared" si="255"/>
        <v>1</v>
      </c>
    </row>
    <row r="8134" spans="1:21" x14ac:dyDescent="0.2">
      <c r="A8134" s="88">
        <v>8136</v>
      </c>
      <c r="B8134" s="88">
        <v>4</v>
      </c>
      <c r="C8134" s="88" t="s">
        <v>2130</v>
      </c>
      <c r="D8134" s="99" t="s">
        <v>1431</v>
      </c>
      <c r="E8134" s="89">
        <v>0</v>
      </c>
      <c r="F8134" s="89">
        <v>0</v>
      </c>
      <c r="G8134" s="89">
        <v>0</v>
      </c>
      <c r="H8134" s="89">
        <v>0</v>
      </c>
      <c r="I8134" s="89">
        <v>0</v>
      </c>
      <c r="J8134" s="89">
        <v>0</v>
      </c>
      <c r="K8134" s="89">
        <v>0</v>
      </c>
      <c r="L8134" s="89">
        <v>0</v>
      </c>
      <c r="M8134" s="89">
        <v>0</v>
      </c>
      <c r="N8134" s="89">
        <v>1</v>
      </c>
      <c r="O8134" s="89">
        <v>0</v>
      </c>
      <c r="P8134" s="89">
        <v>482</v>
      </c>
      <c r="Q8134" s="89">
        <v>7394</v>
      </c>
      <c r="R8134" s="88">
        <f>VLOOKUP(P8134,NEW_TRAIN_TEST!$A$1:$M$980,13,0)</f>
        <v>7394</v>
      </c>
      <c r="S8134" s="88">
        <f>VLOOKUP(P8134,NEW_TRAIN_TEST!$A$1:$M$980,11,0)</f>
        <v>7394</v>
      </c>
      <c r="T8134" s="6">
        <f t="shared" si="254"/>
        <v>0</v>
      </c>
      <c r="U8134" s="6">
        <f t="shared" si="255"/>
        <v>0</v>
      </c>
    </row>
    <row r="8135" spans="1:21" x14ac:dyDescent="0.2">
      <c r="A8135" s="88">
        <v>8137</v>
      </c>
      <c r="B8135" s="88">
        <v>4</v>
      </c>
      <c r="C8135" s="88" t="s">
        <v>2130</v>
      </c>
      <c r="D8135" s="99" t="s">
        <v>1431</v>
      </c>
      <c r="E8135" s="89">
        <v>15</v>
      </c>
      <c r="F8135" s="89">
        <v>2</v>
      </c>
      <c r="G8135" s="89">
        <v>0</v>
      </c>
      <c r="H8135" s="89">
        <v>2</v>
      </c>
      <c r="I8135" s="89">
        <v>2</v>
      </c>
      <c r="J8135" s="89">
        <v>0</v>
      </c>
      <c r="K8135" s="89">
        <v>0</v>
      </c>
      <c r="L8135" s="89">
        <v>0</v>
      </c>
      <c r="M8135" s="89">
        <v>0</v>
      </c>
      <c r="N8135" s="89">
        <v>0</v>
      </c>
      <c r="O8135" s="89">
        <v>2</v>
      </c>
      <c r="P8135" s="89">
        <v>826</v>
      </c>
      <c r="Q8135" s="89">
        <v>9871.5</v>
      </c>
      <c r="R8135" s="88">
        <f>VLOOKUP(P8135,NEW_TRAIN_TEST!$A$1:$M$980,13,0)</f>
        <v>8293</v>
      </c>
      <c r="S8135" s="88">
        <f>VLOOKUP(P8135,NEW_TRAIN_TEST!$A$1:$M$980,11,0)</f>
        <v>10279</v>
      </c>
      <c r="T8135" s="6">
        <f t="shared" si="254"/>
        <v>0</v>
      </c>
      <c r="U8135" s="6">
        <f t="shared" si="255"/>
        <v>0</v>
      </c>
    </row>
    <row r="8136" spans="1:21" x14ac:dyDescent="0.2">
      <c r="A8136" s="88">
        <v>8138</v>
      </c>
      <c r="B8136" s="88">
        <v>4</v>
      </c>
      <c r="C8136" s="88" t="s">
        <v>2130</v>
      </c>
      <c r="D8136" s="99" t="s">
        <v>1431</v>
      </c>
      <c r="E8136" s="89">
        <v>10</v>
      </c>
      <c r="F8136" s="89">
        <v>12</v>
      </c>
      <c r="G8136" s="89">
        <v>0</v>
      </c>
      <c r="H8136" s="89">
        <v>2</v>
      </c>
      <c r="I8136" s="89">
        <v>2</v>
      </c>
      <c r="J8136" s="89">
        <v>2</v>
      </c>
      <c r="K8136" s="89">
        <v>0</v>
      </c>
      <c r="L8136" s="89">
        <v>1</v>
      </c>
      <c r="M8136" s="89">
        <v>0</v>
      </c>
      <c r="N8136" s="89">
        <v>0</v>
      </c>
      <c r="O8136" s="89">
        <v>2</v>
      </c>
      <c r="P8136" s="89">
        <v>601</v>
      </c>
      <c r="Q8136" s="89">
        <v>12451</v>
      </c>
      <c r="R8136" s="88">
        <f>VLOOKUP(P8136,NEW_TRAIN_TEST!$A$1:$M$980,13,0)</f>
        <v>12305.5</v>
      </c>
      <c r="S8136" s="88">
        <f>VLOOKUP(P8136,NEW_TRAIN_TEST!$A$1:$M$980,11,0)</f>
        <v>12802</v>
      </c>
      <c r="T8136" s="6">
        <f t="shared" si="254"/>
        <v>1</v>
      </c>
      <c r="U8136" s="6">
        <f t="shared" si="255"/>
        <v>0</v>
      </c>
    </row>
    <row r="8137" spans="1:21" x14ac:dyDescent="0.2">
      <c r="A8137" s="88">
        <v>8139</v>
      </c>
      <c r="B8137" s="88">
        <v>4</v>
      </c>
      <c r="C8137" s="88" t="s">
        <v>2130</v>
      </c>
      <c r="D8137" s="99" t="s">
        <v>1431</v>
      </c>
      <c r="E8137" s="89">
        <v>13</v>
      </c>
      <c r="F8137" s="89">
        <v>11</v>
      </c>
      <c r="G8137" s="89">
        <v>0</v>
      </c>
      <c r="H8137" s="89">
        <v>2</v>
      </c>
      <c r="I8137" s="89">
        <v>2</v>
      </c>
      <c r="J8137" s="89">
        <v>0</v>
      </c>
      <c r="K8137" s="89">
        <v>0</v>
      </c>
      <c r="L8137" s="89">
        <v>0</v>
      </c>
      <c r="M8137" s="89">
        <v>0</v>
      </c>
      <c r="N8137" s="89">
        <v>0</v>
      </c>
      <c r="O8137" s="89">
        <v>2</v>
      </c>
      <c r="P8137" s="89">
        <v>601</v>
      </c>
      <c r="Q8137" s="89">
        <v>12471.5</v>
      </c>
      <c r="R8137" s="88">
        <f>VLOOKUP(P8137,NEW_TRAIN_TEST!$A$1:$M$980,13,0)</f>
        <v>12305.5</v>
      </c>
      <c r="S8137" s="88">
        <f>VLOOKUP(P8137,NEW_TRAIN_TEST!$A$1:$M$980,11,0)</f>
        <v>12802</v>
      </c>
      <c r="T8137" s="6">
        <f t="shared" si="254"/>
        <v>0</v>
      </c>
      <c r="U8137" s="6">
        <f t="shared" si="255"/>
        <v>0</v>
      </c>
    </row>
    <row r="8138" spans="1:21" x14ac:dyDescent="0.2">
      <c r="A8138" s="88">
        <v>8140</v>
      </c>
      <c r="B8138" s="88">
        <v>4</v>
      </c>
      <c r="C8138" s="88" t="s">
        <v>2130</v>
      </c>
      <c r="D8138" s="99" t="s">
        <v>1431</v>
      </c>
      <c r="E8138" s="89">
        <v>10</v>
      </c>
      <c r="F8138" s="89">
        <v>0</v>
      </c>
      <c r="G8138" s="89">
        <v>0</v>
      </c>
      <c r="H8138" s="89">
        <v>0</v>
      </c>
      <c r="I8138" s="89">
        <v>0</v>
      </c>
      <c r="J8138" s="89">
        <v>0</v>
      </c>
      <c r="K8138" s="89">
        <v>0</v>
      </c>
      <c r="L8138" s="89">
        <v>0</v>
      </c>
      <c r="M8138" s="89">
        <v>0</v>
      </c>
      <c r="N8138" s="89">
        <v>0</v>
      </c>
      <c r="O8138" s="89">
        <v>0</v>
      </c>
      <c r="P8138" s="89">
        <v>457</v>
      </c>
      <c r="Q8138" s="89">
        <v>8056.5</v>
      </c>
      <c r="R8138" s="88">
        <f>VLOOKUP(P8138,NEW_TRAIN_TEST!$A$1:$M$980,13,0)</f>
        <v>7553.5</v>
      </c>
      <c r="S8138" s="88">
        <f>VLOOKUP(P8138,NEW_TRAIN_TEST!$A$1:$M$980,11,0)</f>
        <v>8175</v>
      </c>
      <c r="T8138" s="6">
        <f t="shared" si="254"/>
        <v>0</v>
      </c>
      <c r="U8138" s="6">
        <f t="shared" si="255"/>
        <v>0</v>
      </c>
    </row>
    <row r="8139" spans="1:21" x14ac:dyDescent="0.2">
      <c r="A8139" s="88">
        <v>8141</v>
      </c>
      <c r="B8139" s="88">
        <v>4</v>
      </c>
      <c r="C8139" s="88" t="s">
        <v>2130</v>
      </c>
      <c r="D8139" s="99" t="s">
        <v>1431</v>
      </c>
      <c r="E8139" s="89">
        <v>0</v>
      </c>
      <c r="F8139" s="89">
        <v>1</v>
      </c>
      <c r="G8139" s="89">
        <v>0</v>
      </c>
      <c r="H8139" s="89">
        <v>0</v>
      </c>
      <c r="I8139" s="89">
        <v>2</v>
      </c>
      <c r="J8139" s="89">
        <v>0</v>
      </c>
      <c r="K8139" s="89">
        <v>0</v>
      </c>
      <c r="L8139" s="89">
        <v>1</v>
      </c>
      <c r="M8139" s="89">
        <v>7</v>
      </c>
      <c r="N8139" s="89">
        <v>0</v>
      </c>
      <c r="O8139" s="89">
        <v>2</v>
      </c>
      <c r="P8139" s="89">
        <v>581</v>
      </c>
      <c r="Q8139" s="89">
        <v>3387.5</v>
      </c>
      <c r="R8139" s="88">
        <f>VLOOKUP(P8139,NEW_TRAIN_TEST!$A$1:$M$980,13,0)</f>
        <v>3387.5</v>
      </c>
      <c r="S8139" s="88">
        <f>VLOOKUP(P8139,NEW_TRAIN_TEST!$A$1:$M$980,11,0)</f>
        <v>4171</v>
      </c>
      <c r="T8139" s="6">
        <f t="shared" si="254"/>
        <v>1</v>
      </c>
      <c r="U8139" s="6">
        <f t="shared" si="255"/>
        <v>1</v>
      </c>
    </row>
    <row r="8140" spans="1:21" x14ac:dyDescent="0.2">
      <c r="A8140" s="88">
        <v>8142</v>
      </c>
      <c r="B8140" s="88">
        <v>4</v>
      </c>
      <c r="C8140" s="88" t="s">
        <v>2130</v>
      </c>
      <c r="D8140" s="99" t="s">
        <v>1431</v>
      </c>
      <c r="E8140" s="89">
        <v>0</v>
      </c>
      <c r="F8140" s="89">
        <v>1</v>
      </c>
      <c r="G8140" s="89">
        <v>0</v>
      </c>
      <c r="H8140" s="89">
        <v>0</v>
      </c>
      <c r="I8140" s="89">
        <v>2</v>
      </c>
      <c r="J8140" s="89">
        <v>0</v>
      </c>
      <c r="K8140" s="89">
        <v>0</v>
      </c>
      <c r="L8140" s="89">
        <v>0</v>
      </c>
      <c r="M8140" s="89">
        <v>0</v>
      </c>
      <c r="N8140" s="89">
        <v>0</v>
      </c>
      <c r="O8140" s="89">
        <v>2</v>
      </c>
      <c r="P8140" s="89">
        <v>581</v>
      </c>
      <c r="Q8140" s="89">
        <v>3387.5</v>
      </c>
      <c r="R8140" s="88">
        <f>VLOOKUP(P8140,NEW_TRAIN_TEST!$A$1:$M$980,13,0)</f>
        <v>3387.5</v>
      </c>
      <c r="S8140" s="88">
        <f>VLOOKUP(P8140,NEW_TRAIN_TEST!$A$1:$M$980,11,0)</f>
        <v>4171</v>
      </c>
      <c r="T8140" s="6">
        <f t="shared" si="254"/>
        <v>0</v>
      </c>
      <c r="U8140" s="6">
        <f t="shared" si="255"/>
        <v>0</v>
      </c>
    </row>
    <row r="8141" spans="1:21" x14ac:dyDescent="0.2">
      <c r="A8141" s="88">
        <v>8143</v>
      </c>
      <c r="B8141" s="88">
        <v>4</v>
      </c>
      <c r="C8141" s="88" t="s">
        <v>2130</v>
      </c>
      <c r="D8141" s="99" t="s">
        <v>1431</v>
      </c>
      <c r="E8141" s="89">
        <v>0</v>
      </c>
      <c r="F8141" s="89">
        <v>1</v>
      </c>
      <c r="G8141" s="89">
        <v>0</v>
      </c>
      <c r="H8141" s="89">
        <v>0</v>
      </c>
      <c r="I8141" s="89">
        <v>2</v>
      </c>
      <c r="J8141" s="89">
        <v>0</v>
      </c>
      <c r="K8141" s="89">
        <v>0</v>
      </c>
      <c r="L8141" s="89">
        <v>0</v>
      </c>
      <c r="M8141" s="89">
        <v>0</v>
      </c>
      <c r="N8141" s="89">
        <v>0</v>
      </c>
      <c r="O8141" s="89">
        <v>2</v>
      </c>
      <c r="P8141" s="89">
        <v>581</v>
      </c>
      <c r="Q8141" s="89">
        <v>3389.5</v>
      </c>
      <c r="R8141" s="88">
        <f>VLOOKUP(P8141,NEW_TRAIN_TEST!$A$1:$M$980,13,0)</f>
        <v>3387.5</v>
      </c>
      <c r="S8141" s="88">
        <f>VLOOKUP(P8141,NEW_TRAIN_TEST!$A$1:$M$980,11,0)</f>
        <v>4171</v>
      </c>
      <c r="T8141" s="6">
        <f t="shared" si="254"/>
        <v>0</v>
      </c>
      <c r="U8141" s="6">
        <f t="shared" si="255"/>
        <v>0</v>
      </c>
    </row>
    <row r="8142" spans="1:21" x14ac:dyDescent="0.2">
      <c r="A8142" s="88">
        <v>8144</v>
      </c>
      <c r="B8142" s="88">
        <v>4</v>
      </c>
      <c r="C8142" s="88" t="s">
        <v>2130</v>
      </c>
      <c r="D8142" s="99" t="s">
        <v>1431</v>
      </c>
      <c r="E8142" s="89">
        <v>0</v>
      </c>
      <c r="F8142" s="89">
        <v>1</v>
      </c>
      <c r="G8142" s="89">
        <v>0</v>
      </c>
      <c r="H8142" s="89">
        <v>0</v>
      </c>
      <c r="I8142" s="89">
        <v>2</v>
      </c>
      <c r="J8142" s="89">
        <v>0</v>
      </c>
      <c r="K8142" s="89">
        <v>0</v>
      </c>
      <c r="L8142" s="89">
        <v>0</v>
      </c>
      <c r="M8142" s="89">
        <v>0</v>
      </c>
      <c r="N8142" s="89">
        <v>0</v>
      </c>
      <c r="O8142" s="89">
        <v>2</v>
      </c>
      <c r="P8142" s="89">
        <v>581</v>
      </c>
      <c r="Q8142" s="89">
        <v>3390.5</v>
      </c>
      <c r="R8142" s="88">
        <f>VLOOKUP(P8142,NEW_TRAIN_TEST!$A$1:$M$980,13,0)</f>
        <v>3387.5</v>
      </c>
      <c r="S8142" s="88">
        <f>VLOOKUP(P8142,NEW_TRAIN_TEST!$A$1:$M$980,11,0)</f>
        <v>4171</v>
      </c>
      <c r="T8142" s="6">
        <f t="shared" si="254"/>
        <v>0</v>
      </c>
      <c r="U8142" s="6">
        <f t="shared" si="255"/>
        <v>0</v>
      </c>
    </row>
    <row r="8143" spans="1:21" x14ac:dyDescent="0.2">
      <c r="A8143" s="88">
        <v>8145</v>
      </c>
      <c r="B8143" s="88">
        <v>4</v>
      </c>
      <c r="C8143" s="88" t="s">
        <v>2130</v>
      </c>
      <c r="D8143" s="99" t="s">
        <v>1431</v>
      </c>
      <c r="E8143" s="89">
        <v>0</v>
      </c>
      <c r="F8143" s="89">
        <v>2</v>
      </c>
      <c r="G8143" s="89">
        <v>0</v>
      </c>
      <c r="H8143" s="89">
        <v>0</v>
      </c>
      <c r="I8143" s="89">
        <v>0</v>
      </c>
      <c r="J8143" s="89">
        <v>0</v>
      </c>
      <c r="K8143" s="89">
        <v>0</v>
      </c>
      <c r="L8143" s="89">
        <v>0</v>
      </c>
      <c r="M8143" s="89">
        <v>0</v>
      </c>
      <c r="N8143" s="89">
        <v>0</v>
      </c>
      <c r="O8143" s="89">
        <v>0</v>
      </c>
      <c r="P8143" s="89">
        <v>581</v>
      </c>
      <c r="Q8143" s="89">
        <v>3391</v>
      </c>
      <c r="R8143" s="88">
        <f>VLOOKUP(P8143,NEW_TRAIN_TEST!$A$1:$M$980,13,0)</f>
        <v>3387.5</v>
      </c>
      <c r="S8143" s="88">
        <f>VLOOKUP(P8143,NEW_TRAIN_TEST!$A$1:$M$980,11,0)</f>
        <v>4171</v>
      </c>
      <c r="T8143" s="6">
        <f t="shared" si="254"/>
        <v>0</v>
      </c>
      <c r="U8143" s="6">
        <f t="shared" si="255"/>
        <v>0</v>
      </c>
    </row>
    <row r="8144" spans="1:21" x14ac:dyDescent="0.2">
      <c r="A8144" s="88">
        <v>8146</v>
      </c>
      <c r="B8144" s="88">
        <v>4</v>
      </c>
      <c r="C8144" s="88" t="s">
        <v>2130</v>
      </c>
      <c r="D8144" s="99" t="s">
        <v>1431</v>
      </c>
      <c r="E8144" s="89">
        <v>0</v>
      </c>
      <c r="F8144" s="89">
        <v>8</v>
      </c>
      <c r="G8144" s="89">
        <v>4</v>
      </c>
      <c r="H8144" s="89">
        <v>2</v>
      </c>
      <c r="I8144" s="89">
        <v>1</v>
      </c>
      <c r="J8144" s="89">
        <v>0</v>
      </c>
      <c r="K8144" s="89">
        <v>0</v>
      </c>
      <c r="L8144" s="89">
        <v>1</v>
      </c>
      <c r="M8144" s="89">
        <v>0</v>
      </c>
      <c r="N8144" s="89">
        <v>0</v>
      </c>
      <c r="O8144" s="89">
        <v>0</v>
      </c>
      <c r="P8144" s="89">
        <v>581</v>
      </c>
      <c r="Q8144" s="89">
        <v>3393.5</v>
      </c>
      <c r="R8144" s="88">
        <f>VLOOKUP(P8144,NEW_TRAIN_TEST!$A$1:$M$980,13,0)</f>
        <v>3387.5</v>
      </c>
      <c r="S8144" s="88">
        <f>VLOOKUP(P8144,NEW_TRAIN_TEST!$A$1:$M$980,11,0)</f>
        <v>4171</v>
      </c>
      <c r="T8144" s="6">
        <f t="shared" si="254"/>
        <v>1</v>
      </c>
      <c r="U8144" s="6">
        <f t="shared" si="255"/>
        <v>0</v>
      </c>
    </row>
    <row r="8145" spans="1:21" x14ac:dyDescent="0.2">
      <c r="A8145" s="88">
        <v>8147</v>
      </c>
      <c r="B8145" s="88">
        <v>4</v>
      </c>
      <c r="C8145" s="88" t="s">
        <v>2130</v>
      </c>
      <c r="D8145" s="99" t="s">
        <v>1431</v>
      </c>
      <c r="E8145" s="89">
        <v>0</v>
      </c>
      <c r="F8145" s="89">
        <v>7</v>
      </c>
      <c r="G8145" s="89">
        <v>4</v>
      </c>
      <c r="H8145" s="89">
        <v>0</v>
      </c>
      <c r="I8145" s="89">
        <v>0</v>
      </c>
      <c r="J8145" s="89">
        <v>0</v>
      </c>
      <c r="K8145" s="89">
        <v>0</v>
      </c>
      <c r="L8145" s="89">
        <v>1</v>
      </c>
      <c r="M8145" s="89">
        <v>0</v>
      </c>
      <c r="N8145" s="89">
        <v>0</v>
      </c>
      <c r="O8145" s="89">
        <v>0</v>
      </c>
      <c r="P8145" s="89">
        <v>581</v>
      </c>
      <c r="Q8145" s="89">
        <v>3393.5</v>
      </c>
      <c r="R8145" s="88">
        <f>VLOOKUP(P8145,NEW_TRAIN_TEST!$A$1:$M$980,13,0)</f>
        <v>3387.5</v>
      </c>
      <c r="S8145" s="88">
        <f>VLOOKUP(P8145,NEW_TRAIN_TEST!$A$1:$M$980,11,0)</f>
        <v>4171</v>
      </c>
      <c r="T8145" s="6">
        <f t="shared" si="254"/>
        <v>1</v>
      </c>
      <c r="U8145" s="6">
        <f t="shared" si="255"/>
        <v>0</v>
      </c>
    </row>
    <row r="8146" spans="1:21" x14ac:dyDescent="0.2">
      <c r="A8146" s="88">
        <v>8148</v>
      </c>
      <c r="B8146" s="88">
        <v>4</v>
      </c>
      <c r="C8146" s="88" t="s">
        <v>2130</v>
      </c>
      <c r="D8146" s="99" t="s">
        <v>1431</v>
      </c>
      <c r="E8146" s="89">
        <v>3</v>
      </c>
      <c r="F8146" s="89">
        <v>1</v>
      </c>
      <c r="G8146" s="89">
        <v>0</v>
      </c>
      <c r="H8146" s="89">
        <v>0</v>
      </c>
      <c r="I8146" s="89">
        <v>2</v>
      </c>
      <c r="J8146" s="89">
        <v>0</v>
      </c>
      <c r="K8146" s="89">
        <v>0</v>
      </c>
      <c r="L8146" s="89">
        <v>0</v>
      </c>
      <c r="M8146" s="89">
        <v>0</v>
      </c>
      <c r="N8146" s="89">
        <v>0</v>
      </c>
      <c r="O8146" s="89">
        <v>2</v>
      </c>
      <c r="P8146" s="89">
        <v>581</v>
      </c>
      <c r="Q8146" s="89">
        <v>3492</v>
      </c>
      <c r="R8146" s="88">
        <f>VLOOKUP(P8146,NEW_TRAIN_TEST!$A$1:$M$980,13,0)</f>
        <v>3387.5</v>
      </c>
      <c r="S8146" s="88">
        <f>VLOOKUP(P8146,NEW_TRAIN_TEST!$A$1:$M$980,11,0)</f>
        <v>4171</v>
      </c>
      <c r="T8146" s="6">
        <f t="shared" si="254"/>
        <v>0</v>
      </c>
      <c r="U8146" s="6">
        <f t="shared" si="255"/>
        <v>0</v>
      </c>
    </row>
    <row r="8147" spans="1:21" x14ac:dyDescent="0.2">
      <c r="A8147" s="88">
        <v>8149</v>
      </c>
      <c r="B8147" s="88">
        <v>4</v>
      </c>
      <c r="C8147" s="88" t="s">
        <v>2130</v>
      </c>
      <c r="D8147" s="99" t="s">
        <v>1431</v>
      </c>
      <c r="E8147" s="89">
        <v>9</v>
      </c>
      <c r="F8147" s="89">
        <v>1</v>
      </c>
      <c r="G8147" s="89">
        <v>0</v>
      </c>
      <c r="H8147" s="89">
        <v>0</v>
      </c>
      <c r="I8147" s="89">
        <v>2</v>
      </c>
      <c r="J8147" s="89">
        <v>0</v>
      </c>
      <c r="K8147" s="89">
        <v>0</v>
      </c>
      <c r="L8147" s="89">
        <v>1</v>
      </c>
      <c r="M8147" s="89">
        <v>0</v>
      </c>
      <c r="N8147" s="89">
        <v>0</v>
      </c>
      <c r="O8147" s="89">
        <v>2</v>
      </c>
      <c r="P8147" s="89">
        <v>528</v>
      </c>
      <c r="Q8147" s="89">
        <v>11044.5</v>
      </c>
      <c r="R8147" s="88">
        <f>VLOOKUP(P8147,NEW_TRAIN_TEST!$A$1:$M$980,13,0)</f>
        <v>10763.5</v>
      </c>
      <c r="S8147" s="88">
        <f>VLOOKUP(P8147,NEW_TRAIN_TEST!$A$1:$M$980,11,0)</f>
        <v>11487</v>
      </c>
      <c r="T8147" s="6">
        <f t="shared" si="254"/>
        <v>1</v>
      </c>
      <c r="U8147" s="6">
        <f t="shared" si="255"/>
        <v>0</v>
      </c>
    </row>
    <row r="8148" spans="1:21" x14ac:dyDescent="0.2">
      <c r="A8148" s="88">
        <v>8150</v>
      </c>
      <c r="B8148" s="88">
        <v>4</v>
      </c>
      <c r="C8148" s="88" t="s">
        <v>2130</v>
      </c>
      <c r="D8148" s="99" t="s">
        <v>1431</v>
      </c>
      <c r="E8148" s="89">
        <v>0</v>
      </c>
      <c r="F8148" s="89">
        <v>0</v>
      </c>
      <c r="G8148" s="89">
        <v>0</v>
      </c>
      <c r="H8148" s="89">
        <v>0</v>
      </c>
      <c r="I8148" s="89">
        <v>0</v>
      </c>
      <c r="J8148" s="89">
        <v>0</v>
      </c>
      <c r="K8148" s="89">
        <v>0</v>
      </c>
      <c r="L8148" s="89">
        <v>0</v>
      </c>
      <c r="M8148" s="89">
        <v>0</v>
      </c>
      <c r="N8148" s="89">
        <v>1</v>
      </c>
      <c r="O8148" s="89">
        <v>0</v>
      </c>
      <c r="P8148" s="89">
        <v>503</v>
      </c>
      <c r="Q8148" s="89">
        <v>5480</v>
      </c>
      <c r="R8148" s="88">
        <f>VLOOKUP(P8148,NEW_TRAIN_TEST!$A$1:$M$980,13,0)</f>
        <v>5480</v>
      </c>
      <c r="S8148" s="88">
        <f>VLOOKUP(P8148,NEW_TRAIN_TEST!$A$1:$M$980,11,0)</f>
        <v>5480</v>
      </c>
      <c r="T8148" s="6">
        <f t="shared" si="254"/>
        <v>0</v>
      </c>
      <c r="U8148" s="6">
        <f t="shared" si="255"/>
        <v>0</v>
      </c>
    </row>
    <row r="8149" spans="1:21" x14ac:dyDescent="0.2">
      <c r="A8149" s="88">
        <v>8151</v>
      </c>
      <c r="B8149" s="88">
        <v>4</v>
      </c>
      <c r="C8149" s="88" t="s">
        <v>2130</v>
      </c>
      <c r="D8149" s="99" t="s">
        <v>1431</v>
      </c>
      <c r="E8149" s="89">
        <v>11</v>
      </c>
      <c r="F8149" s="89">
        <v>0</v>
      </c>
      <c r="G8149" s="89">
        <v>0</v>
      </c>
      <c r="H8149" s="89">
        <v>0</v>
      </c>
      <c r="I8149" s="89">
        <v>0</v>
      </c>
      <c r="J8149" s="89">
        <v>0</v>
      </c>
      <c r="K8149" s="89">
        <v>0</v>
      </c>
      <c r="L8149" s="89">
        <v>0</v>
      </c>
      <c r="M8149" s="89">
        <v>0</v>
      </c>
      <c r="N8149" s="89">
        <v>0</v>
      </c>
      <c r="O8149" s="89">
        <v>0</v>
      </c>
      <c r="P8149" s="89">
        <v>848</v>
      </c>
      <c r="Q8149" s="89">
        <v>11292</v>
      </c>
      <c r="R8149" s="88">
        <f>VLOOKUP(P8149,NEW_TRAIN_TEST!$A$1:$M$980,13,0)</f>
        <v>9918</v>
      </c>
      <c r="S8149" s="88">
        <f>VLOOKUP(P8149,NEW_TRAIN_TEST!$A$1:$M$980,11,0)</f>
        <v>11479</v>
      </c>
      <c r="T8149" s="6">
        <f t="shared" si="254"/>
        <v>0</v>
      </c>
      <c r="U8149" s="6">
        <f t="shared" si="255"/>
        <v>0</v>
      </c>
    </row>
    <row r="8150" spans="1:21" x14ac:dyDescent="0.2">
      <c r="A8150" s="88">
        <v>8152</v>
      </c>
      <c r="B8150" s="88">
        <v>4</v>
      </c>
      <c r="C8150" s="88" t="s">
        <v>2130</v>
      </c>
      <c r="D8150" s="99" t="s">
        <v>1431</v>
      </c>
      <c r="E8150" s="89">
        <v>3</v>
      </c>
      <c r="F8150" s="89">
        <v>0</v>
      </c>
      <c r="G8150" s="89">
        <v>0</v>
      </c>
      <c r="H8150" s="89">
        <v>0</v>
      </c>
      <c r="I8150" s="89">
        <v>0</v>
      </c>
      <c r="J8150" s="89">
        <v>0</v>
      </c>
      <c r="K8150" s="89">
        <v>0</v>
      </c>
      <c r="L8150" s="89">
        <v>0</v>
      </c>
      <c r="M8150" s="89">
        <v>0</v>
      </c>
      <c r="N8150" s="89">
        <v>0</v>
      </c>
      <c r="O8150" s="89">
        <v>0</v>
      </c>
      <c r="P8150" s="89">
        <v>915</v>
      </c>
      <c r="Q8150" s="89">
        <v>5678.5</v>
      </c>
      <c r="R8150" s="88">
        <f>VLOOKUP(P8150,NEW_TRAIN_TEST!$A$1:$M$980,13,0)</f>
        <v>4688</v>
      </c>
      <c r="S8150" s="88">
        <f>VLOOKUP(P8150,NEW_TRAIN_TEST!$A$1:$M$980,11,0)</f>
        <v>5763</v>
      </c>
      <c r="T8150" s="6">
        <f t="shared" si="254"/>
        <v>0</v>
      </c>
      <c r="U8150" s="6">
        <f t="shared" si="255"/>
        <v>0</v>
      </c>
    </row>
    <row r="8151" spans="1:21" x14ac:dyDescent="0.2">
      <c r="A8151" s="88">
        <v>8153</v>
      </c>
      <c r="B8151" s="88">
        <v>4</v>
      </c>
      <c r="C8151" s="88" t="s">
        <v>2130</v>
      </c>
      <c r="D8151" s="99" t="s">
        <v>1431</v>
      </c>
      <c r="E8151" s="89">
        <v>17</v>
      </c>
      <c r="F8151" s="89">
        <v>1</v>
      </c>
      <c r="G8151" s="89">
        <v>0</v>
      </c>
      <c r="H8151" s="89">
        <v>0</v>
      </c>
      <c r="I8151" s="89">
        <v>2</v>
      </c>
      <c r="J8151" s="89">
        <v>0</v>
      </c>
      <c r="K8151" s="89">
        <v>0</v>
      </c>
      <c r="L8151" s="89">
        <v>0</v>
      </c>
      <c r="M8151" s="89">
        <v>0</v>
      </c>
      <c r="N8151" s="89">
        <v>0</v>
      </c>
      <c r="O8151" s="89">
        <v>2</v>
      </c>
      <c r="P8151" s="89">
        <v>768</v>
      </c>
      <c r="Q8151" s="89">
        <v>6479.5</v>
      </c>
      <c r="R8151" s="88">
        <f>VLOOKUP(P8151,NEW_TRAIN_TEST!$A$1:$M$980,13,0)</f>
        <v>5687.5</v>
      </c>
      <c r="S8151" s="88">
        <f>VLOOKUP(P8151,NEW_TRAIN_TEST!$A$1:$M$980,11,0)</f>
        <v>6983</v>
      </c>
      <c r="T8151" s="6">
        <f t="shared" si="254"/>
        <v>0</v>
      </c>
      <c r="U8151" s="6">
        <f t="shared" si="255"/>
        <v>0</v>
      </c>
    </row>
    <row r="8152" spans="1:21" x14ac:dyDescent="0.2">
      <c r="A8152" s="88">
        <v>8154</v>
      </c>
      <c r="B8152" s="88">
        <v>4</v>
      </c>
      <c r="C8152" s="88" t="s">
        <v>2130</v>
      </c>
      <c r="D8152" s="99" t="s">
        <v>1431</v>
      </c>
      <c r="E8152" s="89">
        <v>11</v>
      </c>
      <c r="F8152" s="89">
        <v>0</v>
      </c>
      <c r="G8152" s="89">
        <v>0</v>
      </c>
      <c r="H8152" s="89">
        <v>0</v>
      </c>
      <c r="I8152" s="89">
        <v>0</v>
      </c>
      <c r="J8152" s="89">
        <v>0</v>
      </c>
      <c r="K8152" s="89">
        <v>0</v>
      </c>
      <c r="L8152" s="89">
        <v>0</v>
      </c>
      <c r="M8152" s="89">
        <v>0</v>
      </c>
      <c r="N8152" s="89">
        <v>0</v>
      </c>
      <c r="O8152" s="89">
        <v>0</v>
      </c>
      <c r="P8152" s="89">
        <v>845</v>
      </c>
      <c r="Q8152" s="89">
        <v>10782.5</v>
      </c>
      <c r="R8152" s="88">
        <f>VLOOKUP(P8152,NEW_TRAIN_TEST!$A$1:$M$980,13,0)</f>
        <v>9564</v>
      </c>
      <c r="S8152" s="88">
        <f>VLOOKUP(P8152,NEW_TRAIN_TEST!$A$1:$M$980,11,0)</f>
        <v>11025</v>
      </c>
      <c r="T8152" s="6">
        <f t="shared" si="254"/>
        <v>0</v>
      </c>
      <c r="U8152" s="6">
        <f t="shared" si="255"/>
        <v>0</v>
      </c>
    </row>
    <row r="8153" spans="1:21" x14ac:dyDescent="0.2">
      <c r="A8153" s="88">
        <v>8155</v>
      </c>
      <c r="B8153" s="88">
        <v>4</v>
      </c>
      <c r="C8153" s="88" t="s">
        <v>2130</v>
      </c>
      <c r="D8153" s="99" t="s">
        <v>1431</v>
      </c>
      <c r="E8153" s="89">
        <v>2</v>
      </c>
      <c r="F8153" s="89">
        <v>0</v>
      </c>
      <c r="G8153" s="89">
        <v>0</v>
      </c>
      <c r="H8153" s="89">
        <v>0</v>
      </c>
      <c r="I8153" s="89">
        <v>0</v>
      </c>
      <c r="J8153" s="89">
        <v>0</v>
      </c>
      <c r="K8153" s="89">
        <v>0</v>
      </c>
      <c r="L8153" s="89">
        <v>0</v>
      </c>
      <c r="M8153" s="89">
        <v>0</v>
      </c>
      <c r="N8153" s="89">
        <v>0</v>
      </c>
      <c r="O8153" s="89">
        <v>0</v>
      </c>
      <c r="P8153" s="89">
        <v>508</v>
      </c>
      <c r="Q8153" s="89">
        <v>6049</v>
      </c>
      <c r="R8153" s="88">
        <f>VLOOKUP(P8153,NEW_TRAIN_TEST!$A$1:$M$980,13,0)</f>
        <v>5206</v>
      </c>
      <c r="S8153" s="88">
        <f>VLOOKUP(P8153,NEW_TRAIN_TEST!$A$1:$M$980,11,0)</f>
        <v>6049</v>
      </c>
      <c r="T8153" s="6">
        <f t="shared" si="254"/>
        <v>0</v>
      </c>
      <c r="U8153" s="6">
        <f t="shared" si="255"/>
        <v>0</v>
      </c>
    </row>
    <row r="8154" spans="1:21" x14ac:dyDescent="0.2">
      <c r="A8154" s="88">
        <v>8156</v>
      </c>
      <c r="B8154" s="88">
        <v>4</v>
      </c>
      <c r="C8154" s="88" t="s">
        <v>2130</v>
      </c>
      <c r="D8154" s="99" t="s">
        <v>1431</v>
      </c>
      <c r="E8154" s="89">
        <v>4</v>
      </c>
      <c r="F8154" s="89">
        <v>0</v>
      </c>
      <c r="G8154" s="89">
        <v>0</v>
      </c>
      <c r="H8154" s="89">
        <v>0</v>
      </c>
      <c r="I8154" s="89">
        <v>0</v>
      </c>
      <c r="J8154" s="89">
        <v>0</v>
      </c>
      <c r="K8154" s="89">
        <v>0</v>
      </c>
      <c r="L8154" s="89">
        <v>1</v>
      </c>
      <c r="M8154" s="89">
        <v>0</v>
      </c>
      <c r="N8154" s="89">
        <v>0</v>
      </c>
      <c r="O8154" s="89">
        <v>0</v>
      </c>
      <c r="P8154" s="89">
        <v>308</v>
      </c>
      <c r="Q8154" s="89">
        <v>6817</v>
      </c>
      <c r="R8154" s="88">
        <f>VLOOKUP(P8154,NEW_TRAIN_TEST!$A$1:$M$980,13,0)</f>
        <v>6759</v>
      </c>
      <c r="S8154" s="88">
        <f>VLOOKUP(P8154,NEW_TRAIN_TEST!$A$1:$M$980,11,0)</f>
        <v>6937</v>
      </c>
      <c r="T8154" s="6">
        <f t="shared" si="254"/>
        <v>1</v>
      </c>
      <c r="U8154" s="6">
        <f t="shared" si="255"/>
        <v>0</v>
      </c>
    </row>
    <row r="8155" spans="1:21" x14ac:dyDescent="0.2">
      <c r="A8155" s="88">
        <v>8157</v>
      </c>
      <c r="B8155" s="88">
        <v>4</v>
      </c>
      <c r="C8155" s="88" t="s">
        <v>2130</v>
      </c>
      <c r="D8155" s="99" t="s">
        <v>1431</v>
      </c>
      <c r="E8155" s="89">
        <v>9</v>
      </c>
      <c r="F8155" s="89">
        <v>2</v>
      </c>
      <c r="G8155" s="89">
        <v>0</v>
      </c>
      <c r="H8155" s="89">
        <v>0</v>
      </c>
      <c r="I8155" s="89">
        <v>2</v>
      </c>
      <c r="J8155" s="89">
        <v>0</v>
      </c>
      <c r="K8155" s="89">
        <v>0</v>
      </c>
      <c r="L8155" s="89">
        <v>1</v>
      </c>
      <c r="M8155" s="89">
        <v>27</v>
      </c>
      <c r="N8155" s="89">
        <v>0</v>
      </c>
      <c r="O8155" s="89">
        <v>2</v>
      </c>
      <c r="P8155" s="89">
        <v>618</v>
      </c>
      <c r="Q8155" s="89">
        <v>10850.5</v>
      </c>
      <c r="R8155" s="88">
        <f>VLOOKUP(P8155,NEW_TRAIN_TEST!$A$1:$M$980,13,0)</f>
        <v>10640</v>
      </c>
      <c r="S8155" s="88">
        <f>VLOOKUP(P8155,NEW_TRAIN_TEST!$A$1:$M$980,11,0)</f>
        <v>11154</v>
      </c>
      <c r="T8155" s="6">
        <f t="shared" si="254"/>
        <v>1</v>
      </c>
      <c r="U8155" s="6">
        <f t="shared" si="255"/>
        <v>1</v>
      </c>
    </row>
    <row r="8156" spans="1:21" x14ac:dyDescent="0.2">
      <c r="A8156" s="88">
        <v>8158</v>
      </c>
      <c r="B8156" s="88">
        <v>4</v>
      </c>
      <c r="C8156" s="88" t="s">
        <v>2130</v>
      </c>
      <c r="D8156" s="99" t="s">
        <v>1431</v>
      </c>
      <c r="E8156" s="89">
        <v>17</v>
      </c>
      <c r="F8156" s="89">
        <v>0</v>
      </c>
      <c r="G8156" s="89">
        <v>0</v>
      </c>
      <c r="H8156" s="89">
        <v>0</v>
      </c>
      <c r="I8156" s="89">
        <v>0</v>
      </c>
      <c r="J8156" s="89">
        <v>0</v>
      </c>
      <c r="K8156" s="89">
        <v>0</v>
      </c>
      <c r="L8156" s="89">
        <v>0</v>
      </c>
      <c r="M8156" s="89">
        <v>0</v>
      </c>
      <c r="N8156" s="89">
        <v>0</v>
      </c>
      <c r="O8156" s="89">
        <v>0</v>
      </c>
      <c r="P8156" s="89">
        <v>481</v>
      </c>
      <c r="Q8156" s="89">
        <v>8335</v>
      </c>
      <c r="R8156" s="88">
        <f>VLOOKUP(P8156,NEW_TRAIN_TEST!$A$1:$M$980,13,0)</f>
        <v>2917</v>
      </c>
      <c r="S8156" s="88">
        <f>VLOOKUP(P8156,NEW_TRAIN_TEST!$A$1:$M$980,11,0)</f>
        <v>9246</v>
      </c>
      <c r="T8156" s="6">
        <f t="shared" si="254"/>
        <v>0</v>
      </c>
      <c r="U8156" s="6">
        <f t="shared" si="255"/>
        <v>0</v>
      </c>
    </row>
    <row r="8157" spans="1:21" x14ac:dyDescent="0.2">
      <c r="A8157" s="88">
        <v>8159</v>
      </c>
      <c r="B8157" s="88">
        <v>4</v>
      </c>
      <c r="C8157" s="88" t="s">
        <v>2130</v>
      </c>
      <c r="D8157" s="99" t="s">
        <v>1431</v>
      </c>
      <c r="E8157" s="89">
        <v>17</v>
      </c>
      <c r="F8157" s="89">
        <v>0</v>
      </c>
      <c r="G8157" s="89">
        <v>0</v>
      </c>
      <c r="H8157" s="89">
        <v>0</v>
      </c>
      <c r="I8157" s="89">
        <v>0</v>
      </c>
      <c r="J8157" s="89">
        <v>0</v>
      </c>
      <c r="K8157" s="89">
        <v>0</v>
      </c>
      <c r="L8157" s="89">
        <v>0</v>
      </c>
      <c r="M8157" s="89">
        <v>0</v>
      </c>
      <c r="N8157" s="89">
        <v>0</v>
      </c>
      <c r="O8157" s="89">
        <v>0</v>
      </c>
      <c r="P8157" s="89">
        <v>472</v>
      </c>
      <c r="Q8157" s="89">
        <v>8373.5</v>
      </c>
      <c r="R8157" s="88">
        <f>VLOOKUP(P8157,NEW_TRAIN_TEST!$A$1:$M$980,13,0)</f>
        <v>2649</v>
      </c>
      <c r="S8157" s="88">
        <f>VLOOKUP(P8157,NEW_TRAIN_TEST!$A$1:$M$980,11,0)</f>
        <v>8680</v>
      </c>
      <c r="T8157" s="6">
        <f t="shared" si="254"/>
        <v>0</v>
      </c>
      <c r="U8157" s="6">
        <f t="shared" si="255"/>
        <v>0</v>
      </c>
    </row>
    <row r="8158" spans="1:21" x14ac:dyDescent="0.2">
      <c r="A8158" s="88">
        <v>8160</v>
      </c>
      <c r="B8158" s="88">
        <v>4</v>
      </c>
      <c r="C8158" s="88" t="s">
        <v>2130</v>
      </c>
      <c r="D8158" s="99" t="s">
        <v>1431</v>
      </c>
      <c r="E8158" s="89">
        <v>11</v>
      </c>
      <c r="F8158" s="89">
        <v>1</v>
      </c>
      <c r="G8158" s="89">
        <v>0</v>
      </c>
      <c r="H8158" s="89">
        <v>0</v>
      </c>
      <c r="I8158" s="89">
        <v>2</v>
      </c>
      <c r="J8158" s="89">
        <v>0</v>
      </c>
      <c r="K8158" s="89">
        <v>0</v>
      </c>
      <c r="L8158" s="89">
        <v>0</v>
      </c>
      <c r="M8158" s="89">
        <v>0</v>
      </c>
      <c r="N8158" s="89">
        <v>0</v>
      </c>
      <c r="O8158" s="89">
        <v>2</v>
      </c>
      <c r="P8158" s="89">
        <v>622</v>
      </c>
      <c r="Q8158" s="89">
        <v>14046.5</v>
      </c>
      <c r="R8158" s="88">
        <f>VLOOKUP(P8158,NEW_TRAIN_TEST!$A$1:$M$980,13,0)</f>
        <v>13889</v>
      </c>
      <c r="S8158" s="88">
        <f>VLOOKUP(P8158,NEW_TRAIN_TEST!$A$1:$M$980,11,0)</f>
        <v>14369</v>
      </c>
      <c r="T8158" s="6">
        <f t="shared" si="254"/>
        <v>0</v>
      </c>
      <c r="U8158" s="6">
        <f t="shared" si="255"/>
        <v>0</v>
      </c>
    </row>
    <row r="8159" spans="1:21" x14ac:dyDescent="0.2">
      <c r="A8159" s="88">
        <v>8161</v>
      </c>
      <c r="B8159" s="88">
        <v>4</v>
      </c>
      <c r="C8159" s="88" t="s">
        <v>2130</v>
      </c>
      <c r="D8159" s="99" t="s">
        <v>1431</v>
      </c>
      <c r="E8159" s="89">
        <v>12</v>
      </c>
      <c r="F8159" s="89">
        <v>3</v>
      </c>
      <c r="G8159" s="89">
        <v>0</v>
      </c>
      <c r="H8159" s="89">
        <v>2</v>
      </c>
      <c r="I8159" s="89">
        <v>2</v>
      </c>
      <c r="J8159" s="89">
        <v>0</v>
      </c>
      <c r="K8159" s="89">
        <v>0</v>
      </c>
      <c r="L8159" s="89">
        <v>0</v>
      </c>
      <c r="M8159" s="89">
        <v>0</v>
      </c>
      <c r="N8159" s="89">
        <v>0</v>
      </c>
      <c r="O8159" s="89">
        <v>2</v>
      </c>
      <c r="P8159" s="89">
        <v>755</v>
      </c>
      <c r="Q8159" s="89">
        <v>6222</v>
      </c>
      <c r="R8159" s="88">
        <f>VLOOKUP(P8159,NEW_TRAIN_TEST!$A$1:$M$980,13,0)</f>
        <v>4697.5</v>
      </c>
      <c r="S8159" s="88">
        <f>VLOOKUP(P8159,NEW_TRAIN_TEST!$A$1:$M$980,11,0)</f>
        <v>7108</v>
      </c>
      <c r="T8159" s="6">
        <f t="shared" si="254"/>
        <v>0</v>
      </c>
      <c r="U8159" s="6">
        <f t="shared" si="255"/>
        <v>0</v>
      </c>
    </row>
    <row r="8160" spans="1:21" x14ac:dyDescent="0.2">
      <c r="A8160" s="88">
        <v>8162</v>
      </c>
      <c r="B8160" s="88">
        <v>4</v>
      </c>
      <c r="C8160" s="88" t="s">
        <v>2130</v>
      </c>
      <c r="D8160" s="99" t="s">
        <v>1431</v>
      </c>
      <c r="E8160" s="89">
        <v>3</v>
      </c>
      <c r="F8160" s="89">
        <v>2</v>
      </c>
      <c r="G8160" s="89">
        <v>1</v>
      </c>
      <c r="H8160" s="89">
        <v>2</v>
      </c>
      <c r="I8160" s="89">
        <v>2</v>
      </c>
      <c r="J8160" s="89">
        <v>0</v>
      </c>
      <c r="K8160" s="89">
        <v>0</v>
      </c>
      <c r="L8160" s="89">
        <v>0</v>
      </c>
      <c r="M8160" s="89">
        <v>0</v>
      </c>
      <c r="N8160" s="89">
        <v>0</v>
      </c>
      <c r="O8160" s="89">
        <v>2</v>
      </c>
      <c r="P8160" s="89">
        <v>658</v>
      </c>
      <c r="Q8160" s="89">
        <v>7506</v>
      </c>
      <c r="R8160" s="88">
        <f>VLOOKUP(P8160,NEW_TRAIN_TEST!$A$1:$M$980,13,0)</f>
        <v>7487</v>
      </c>
      <c r="S8160" s="88">
        <f>VLOOKUP(P8160,NEW_TRAIN_TEST!$A$1:$M$980,11,0)</f>
        <v>7765</v>
      </c>
      <c r="T8160" s="6">
        <f t="shared" si="254"/>
        <v>0</v>
      </c>
      <c r="U8160" s="6">
        <f t="shared" si="255"/>
        <v>0</v>
      </c>
    </row>
    <row r="8161" spans="1:21" x14ac:dyDescent="0.2">
      <c r="A8161" s="88">
        <v>8163</v>
      </c>
      <c r="B8161" s="88">
        <v>4</v>
      </c>
      <c r="C8161" s="88" t="s">
        <v>2130</v>
      </c>
      <c r="D8161" s="99" t="s">
        <v>1431</v>
      </c>
      <c r="E8161" s="89">
        <v>6</v>
      </c>
      <c r="F8161" s="89">
        <v>0</v>
      </c>
      <c r="G8161" s="89">
        <v>0</v>
      </c>
      <c r="H8161" s="89">
        <v>0</v>
      </c>
      <c r="I8161" s="89">
        <v>0</v>
      </c>
      <c r="J8161" s="89">
        <v>0</v>
      </c>
      <c r="K8161" s="89">
        <v>0</v>
      </c>
      <c r="L8161" s="89">
        <v>1</v>
      </c>
      <c r="M8161" s="89">
        <v>0</v>
      </c>
      <c r="N8161" s="89">
        <v>0</v>
      </c>
      <c r="O8161" s="89">
        <v>0</v>
      </c>
      <c r="P8161" s="89">
        <v>751</v>
      </c>
      <c r="Q8161" s="89">
        <v>8286.5</v>
      </c>
      <c r="R8161" s="88">
        <f>VLOOKUP(P8161,NEW_TRAIN_TEST!$A$1:$M$980,13,0)</f>
        <v>7840</v>
      </c>
      <c r="S8161" s="88">
        <f>VLOOKUP(P8161,NEW_TRAIN_TEST!$A$1:$M$980,11,0)</f>
        <v>8458</v>
      </c>
      <c r="T8161" s="6">
        <f t="shared" si="254"/>
        <v>1</v>
      </c>
      <c r="U8161" s="6">
        <f t="shared" si="255"/>
        <v>0</v>
      </c>
    </row>
    <row r="8162" spans="1:21" x14ac:dyDescent="0.2">
      <c r="A8162" s="88">
        <v>8164</v>
      </c>
      <c r="B8162" s="88">
        <v>4</v>
      </c>
      <c r="C8162" s="88" t="s">
        <v>2130</v>
      </c>
      <c r="D8162" s="99" t="s">
        <v>1431</v>
      </c>
      <c r="E8162" s="89">
        <v>4</v>
      </c>
      <c r="F8162" s="89">
        <v>0</v>
      </c>
      <c r="G8162" s="89">
        <v>0</v>
      </c>
      <c r="H8162" s="89">
        <v>0</v>
      </c>
      <c r="I8162" s="89">
        <v>0</v>
      </c>
      <c r="J8162" s="89">
        <v>0</v>
      </c>
      <c r="K8162" s="89">
        <v>0</v>
      </c>
      <c r="L8162" s="89">
        <v>0</v>
      </c>
      <c r="M8162" s="89">
        <v>0</v>
      </c>
      <c r="N8162" s="89">
        <v>0</v>
      </c>
      <c r="O8162" s="89">
        <v>0</v>
      </c>
      <c r="P8162" s="89">
        <v>519</v>
      </c>
      <c r="Q8162" s="89">
        <v>5162</v>
      </c>
      <c r="R8162" s="88">
        <f>VLOOKUP(P8162,NEW_TRAIN_TEST!$A$1:$M$980,13,0)</f>
        <v>4766</v>
      </c>
      <c r="S8162" s="88">
        <f>VLOOKUP(P8162,NEW_TRAIN_TEST!$A$1:$M$980,11,0)</f>
        <v>5353</v>
      </c>
      <c r="T8162" s="6">
        <f t="shared" si="254"/>
        <v>0</v>
      </c>
      <c r="U8162" s="6">
        <f t="shared" si="255"/>
        <v>0</v>
      </c>
    </row>
    <row r="8163" spans="1:21" x14ac:dyDescent="0.2">
      <c r="A8163" s="88">
        <v>8165</v>
      </c>
      <c r="B8163" s="88">
        <v>4</v>
      </c>
      <c r="C8163" s="88" t="s">
        <v>2130</v>
      </c>
      <c r="D8163" s="99" t="s">
        <v>1431</v>
      </c>
      <c r="E8163" s="89">
        <v>8</v>
      </c>
      <c r="F8163" s="89">
        <v>0</v>
      </c>
      <c r="G8163" s="89">
        <v>0</v>
      </c>
      <c r="H8163" s="89">
        <v>0</v>
      </c>
      <c r="I8163" s="89">
        <v>0</v>
      </c>
      <c r="J8163" s="89">
        <v>0</v>
      </c>
      <c r="K8163" s="89">
        <v>0</v>
      </c>
      <c r="L8163" s="89">
        <v>1</v>
      </c>
      <c r="M8163" s="89">
        <v>16</v>
      </c>
      <c r="N8163" s="89">
        <v>0</v>
      </c>
      <c r="O8163" s="89">
        <v>0</v>
      </c>
      <c r="P8163" s="89">
        <v>500</v>
      </c>
      <c r="Q8163" s="89">
        <v>8171.5</v>
      </c>
      <c r="R8163" s="88">
        <f>VLOOKUP(P8163,NEW_TRAIN_TEST!$A$1:$M$980,13,0)</f>
        <v>7905.5</v>
      </c>
      <c r="S8163" s="88">
        <f>VLOOKUP(P8163,NEW_TRAIN_TEST!$A$1:$M$980,11,0)</f>
        <v>8560</v>
      </c>
      <c r="T8163" s="6">
        <f t="shared" si="254"/>
        <v>1</v>
      </c>
      <c r="U8163" s="6">
        <f t="shared" si="255"/>
        <v>1</v>
      </c>
    </row>
    <row r="8164" spans="1:21" x14ac:dyDescent="0.2">
      <c r="A8164" s="88">
        <v>8166</v>
      </c>
      <c r="B8164" s="88">
        <v>4</v>
      </c>
      <c r="C8164" s="88" t="s">
        <v>2130</v>
      </c>
      <c r="D8164" s="99" t="s">
        <v>1431</v>
      </c>
      <c r="E8164" s="89">
        <v>8</v>
      </c>
      <c r="F8164" s="89">
        <v>0</v>
      </c>
      <c r="G8164" s="89">
        <v>0</v>
      </c>
      <c r="H8164" s="89">
        <v>0</v>
      </c>
      <c r="I8164" s="89">
        <v>0</v>
      </c>
      <c r="J8164" s="89">
        <v>0</v>
      </c>
      <c r="K8164" s="89">
        <v>0</v>
      </c>
      <c r="L8164" s="89">
        <v>1</v>
      </c>
      <c r="M8164" s="89">
        <v>0</v>
      </c>
      <c r="N8164" s="89">
        <v>0</v>
      </c>
      <c r="O8164" s="89">
        <v>0</v>
      </c>
      <c r="P8164" s="89">
        <v>807</v>
      </c>
      <c r="Q8164" s="89">
        <v>5467.5</v>
      </c>
      <c r="R8164" s="88">
        <f>VLOOKUP(P8164,NEW_TRAIN_TEST!$A$1:$M$980,13,0)</f>
        <v>4966</v>
      </c>
      <c r="S8164" s="88">
        <f>VLOOKUP(P8164,NEW_TRAIN_TEST!$A$1:$M$980,11,0)</f>
        <v>5899</v>
      </c>
      <c r="T8164" s="6">
        <f t="shared" si="254"/>
        <v>1</v>
      </c>
      <c r="U8164" s="6">
        <f t="shared" si="255"/>
        <v>0</v>
      </c>
    </row>
    <row r="8165" spans="1:21" x14ac:dyDescent="0.2">
      <c r="A8165" s="88">
        <v>8167</v>
      </c>
      <c r="B8165" s="88">
        <v>4</v>
      </c>
      <c r="C8165" s="88" t="s">
        <v>2130</v>
      </c>
      <c r="D8165" s="99" t="s">
        <v>1431</v>
      </c>
      <c r="E8165" s="89">
        <v>12</v>
      </c>
      <c r="F8165" s="89">
        <v>0</v>
      </c>
      <c r="G8165" s="89">
        <v>0</v>
      </c>
      <c r="H8165" s="89">
        <v>0</v>
      </c>
      <c r="I8165" s="89">
        <v>0</v>
      </c>
      <c r="J8165" s="89">
        <v>0</v>
      </c>
      <c r="K8165" s="89">
        <v>0</v>
      </c>
      <c r="L8165" s="89">
        <v>0</v>
      </c>
      <c r="M8165" s="89">
        <v>0</v>
      </c>
      <c r="N8165" s="89">
        <v>0</v>
      </c>
      <c r="O8165" s="89">
        <v>0</v>
      </c>
      <c r="P8165" s="89">
        <v>816</v>
      </c>
      <c r="Q8165" s="89">
        <v>5970</v>
      </c>
      <c r="R8165" s="88">
        <f>VLOOKUP(P8165,NEW_TRAIN_TEST!$A$1:$M$980,13,0)</f>
        <v>4943</v>
      </c>
      <c r="S8165" s="88">
        <f>VLOOKUP(P8165,NEW_TRAIN_TEST!$A$1:$M$980,11,0)</f>
        <v>6268</v>
      </c>
      <c r="T8165" s="6">
        <f t="shared" si="254"/>
        <v>0</v>
      </c>
      <c r="U8165" s="6">
        <f t="shared" si="255"/>
        <v>0</v>
      </c>
    </row>
    <row r="8166" spans="1:21" x14ac:dyDescent="0.2">
      <c r="A8166" s="88">
        <v>8168</v>
      </c>
      <c r="B8166" s="88">
        <v>4</v>
      </c>
      <c r="C8166" s="88" t="s">
        <v>2130</v>
      </c>
      <c r="D8166" s="99" t="s">
        <v>1431</v>
      </c>
      <c r="E8166" s="89">
        <v>8</v>
      </c>
      <c r="F8166" s="89">
        <v>2</v>
      </c>
      <c r="G8166" s="89">
        <v>1</v>
      </c>
      <c r="H8166" s="89">
        <v>0</v>
      </c>
      <c r="I8166" s="89">
        <v>2</v>
      </c>
      <c r="J8166" s="89">
        <v>0</v>
      </c>
      <c r="K8166" s="89">
        <v>0</v>
      </c>
      <c r="L8166" s="89">
        <v>1</v>
      </c>
      <c r="M8166" s="89">
        <v>0</v>
      </c>
      <c r="N8166" s="89">
        <v>0</v>
      </c>
      <c r="O8166" s="89">
        <v>2</v>
      </c>
      <c r="P8166" s="89">
        <v>517</v>
      </c>
      <c r="Q8166" s="89">
        <v>10045</v>
      </c>
      <c r="R8166" s="88">
        <f>VLOOKUP(P8166,NEW_TRAIN_TEST!$A$1:$M$980,13,0)</f>
        <v>9815</v>
      </c>
      <c r="S8166" s="88">
        <f>VLOOKUP(P8166,NEW_TRAIN_TEST!$A$1:$M$980,11,0)</f>
        <v>10600</v>
      </c>
      <c r="T8166" s="6">
        <f t="shared" si="254"/>
        <v>1</v>
      </c>
      <c r="U8166" s="6">
        <f t="shared" si="255"/>
        <v>0</v>
      </c>
    </row>
    <row r="8167" spans="1:21" x14ac:dyDescent="0.2">
      <c r="A8167" s="88">
        <v>8169</v>
      </c>
      <c r="B8167" s="88">
        <v>4</v>
      </c>
      <c r="C8167" s="88" t="s">
        <v>2130</v>
      </c>
      <c r="D8167" s="99" t="s">
        <v>1431</v>
      </c>
      <c r="E8167" s="89">
        <v>3</v>
      </c>
      <c r="F8167" s="89">
        <v>1</v>
      </c>
      <c r="G8167" s="89">
        <v>0</v>
      </c>
      <c r="H8167" s="89">
        <v>0</v>
      </c>
      <c r="I8167" s="89">
        <v>2</v>
      </c>
      <c r="J8167" s="89">
        <v>0</v>
      </c>
      <c r="K8167" s="89">
        <v>0</v>
      </c>
      <c r="L8167" s="89">
        <v>0</v>
      </c>
      <c r="M8167" s="89">
        <v>0</v>
      </c>
      <c r="N8167" s="89">
        <v>0</v>
      </c>
      <c r="O8167" s="89">
        <v>2</v>
      </c>
      <c r="P8167" s="89">
        <v>315</v>
      </c>
      <c r="Q8167" s="89">
        <v>7590</v>
      </c>
      <c r="R8167" s="88">
        <f>VLOOKUP(P8167,NEW_TRAIN_TEST!$A$1:$M$980,13,0)</f>
        <v>7476.5</v>
      </c>
      <c r="S8167" s="88">
        <f>VLOOKUP(P8167,NEW_TRAIN_TEST!$A$1:$M$980,11,0)</f>
        <v>7735</v>
      </c>
      <c r="T8167" s="6">
        <f t="shared" si="254"/>
        <v>0</v>
      </c>
      <c r="U8167" s="6">
        <f t="shared" si="255"/>
        <v>0</v>
      </c>
    </row>
    <row r="8168" spans="1:21" x14ac:dyDescent="0.2">
      <c r="A8168" s="88">
        <v>8170</v>
      </c>
      <c r="B8168" s="88">
        <v>4</v>
      </c>
      <c r="C8168" s="88" t="s">
        <v>2130</v>
      </c>
      <c r="D8168" s="99" t="s">
        <v>1431</v>
      </c>
      <c r="E8168" s="89">
        <v>5</v>
      </c>
      <c r="F8168" s="89">
        <v>1</v>
      </c>
      <c r="G8168" s="89">
        <v>0</v>
      </c>
      <c r="H8168" s="89">
        <v>0</v>
      </c>
      <c r="I8168" s="89">
        <v>2</v>
      </c>
      <c r="J8168" s="89">
        <v>0</v>
      </c>
      <c r="K8168" s="89">
        <v>0</v>
      </c>
      <c r="L8168" s="89">
        <v>1</v>
      </c>
      <c r="M8168" s="89">
        <v>0</v>
      </c>
      <c r="N8168" s="89">
        <v>0</v>
      </c>
      <c r="O8168" s="89">
        <v>2</v>
      </c>
      <c r="P8168" s="89">
        <v>526</v>
      </c>
      <c r="Q8168" s="89">
        <v>8291</v>
      </c>
      <c r="R8168" s="88">
        <f>VLOOKUP(P8168,NEW_TRAIN_TEST!$A$1:$M$980,13,0)</f>
        <v>8147</v>
      </c>
      <c r="S8168" s="88">
        <f>VLOOKUP(P8168,NEW_TRAIN_TEST!$A$1:$M$980,11,0)</f>
        <v>8588</v>
      </c>
      <c r="T8168" s="6">
        <f t="shared" si="254"/>
        <v>1</v>
      </c>
      <c r="U8168" s="6">
        <f t="shared" si="255"/>
        <v>0</v>
      </c>
    </row>
    <row r="8169" spans="1:21" x14ac:dyDescent="0.2">
      <c r="A8169" s="88">
        <v>8171</v>
      </c>
      <c r="B8169" s="88">
        <v>4</v>
      </c>
      <c r="C8169" s="88" t="s">
        <v>2130</v>
      </c>
      <c r="D8169" s="99" t="s">
        <v>1431</v>
      </c>
      <c r="E8169" s="89">
        <v>8</v>
      </c>
      <c r="F8169" s="89">
        <v>1</v>
      </c>
      <c r="G8169" s="89">
        <v>0</v>
      </c>
      <c r="H8169" s="89">
        <v>0</v>
      </c>
      <c r="I8169" s="89">
        <v>2</v>
      </c>
      <c r="J8169" s="89">
        <v>0</v>
      </c>
      <c r="K8169" s="89">
        <v>0</v>
      </c>
      <c r="L8169" s="89">
        <v>1</v>
      </c>
      <c r="M8169" s="89">
        <v>0</v>
      </c>
      <c r="N8169" s="89">
        <v>0</v>
      </c>
      <c r="O8169" s="89">
        <v>2</v>
      </c>
      <c r="P8169" s="89">
        <v>122</v>
      </c>
      <c r="Q8169" s="89">
        <v>4697.5</v>
      </c>
      <c r="R8169" s="88">
        <f>VLOOKUP(P8169,NEW_TRAIN_TEST!$A$1:$M$980,13,0)</f>
        <v>4555</v>
      </c>
      <c r="S8169" s="88">
        <f>VLOOKUP(P8169,NEW_TRAIN_TEST!$A$1:$M$980,11,0)</f>
        <v>4940</v>
      </c>
      <c r="T8169" s="6">
        <f t="shared" si="254"/>
        <v>1</v>
      </c>
      <c r="U8169" s="6">
        <f t="shared" si="255"/>
        <v>0</v>
      </c>
    </row>
    <row r="8170" spans="1:21" x14ac:dyDescent="0.2">
      <c r="A8170" s="88">
        <v>8172</v>
      </c>
      <c r="B8170" s="88">
        <v>4</v>
      </c>
      <c r="C8170" s="88" t="s">
        <v>2130</v>
      </c>
      <c r="D8170" s="99" t="s">
        <v>1431</v>
      </c>
      <c r="E8170" s="89">
        <v>6</v>
      </c>
      <c r="F8170" s="89">
        <v>2</v>
      </c>
      <c r="G8170" s="89">
        <v>1</v>
      </c>
      <c r="H8170" s="89">
        <v>2</v>
      </c>
      <c r="I8170" s="89">
        <v>2</v>
      </c>
      <c r="J8170" s="89">
        <v>0</v>
      </c>
      <c r="K8170" s="89">
        <v>0</v>
      </c>
      <c r="L8170" s="89">
        <v>1</v>
      </c>
      <c r="M8170" s="89">
        <v>24</v>
      </c>
      <c r="N8170" s="89">
        <v>0</v>
      </c>
      <c r="O8170" s="89">
        <v>2</v>
      </c>
      <c r="P8170" s="89">
        <v>629</v>
      </c>
      <c r="Q8170" s="89">
        <v>11700</v>
      </c>
      <c r="R8170" s="88">
        <f>VLOOKUP(P8170,NEW_TRAIN_TEST!$A$1:$M$980,13,0)</f>
        <v>11669</v>
      </c>
      <c r="S8170" s="88">
        <f>VLOOKUP(P8170,NEW_TRAIN_TEST!$A$1:$M$980,11,0)</f>
        <v>12015</v>
      </c>
      <c r="T8170" s="6">
        <f t="shared" si="254"/>
        <v>1</v>
      </c>
      <c r="U8170" s="6">
        <f t="shared" si="255"/>
        <v>1</v>
      </c>
    </row>
    <row r="8171" spans="1:21" x14ac:dyDescent="0.2">
      <c r="A8171" s="88">
        <v>8173</v>
      </c>
      <c r="B8171" s="88">
        <v>4</v>
      </c>
      <c r="C8171" s="88" t="s">
        <v>2130</v>
      </c>
      <c r="D8171" s="99" t="s">
        <v>1431</v>
      </c>
      <c r="E8171" s="89">
        <v>16</v>
      </c>
      <c r="F8171" s="89">
        <v>0</v>
      </c>
      <c r="G8171" s="89">
        <v>0</v>
      </c>
      <c r="H8171" s="89">
        <v>0</v>
      </c>
      <c r="I8171" s="89">
        <v>0</v>
      </c>
      <c r="J8171" s="89">
        <v>0</v>
      </c>
      <c r="K8171" s="89">
        <v>0</v>
      </c>
      <c r="L8171" s="89">
        <v>0</v>
      </c>
      <c r="M8171" s="89">
        <v>0</v>
      </c>
      <c r="N8171" s="89">
        <v>0</v>
      </c>
      <c r="O8171" s="89">
        <v>0</v>
      </c>
      <c r="P8171" s="89">
        <v>460</v>
      </c>
      <c r="Q8171" s="89">
        <v>8136</v>
      </c>
      <c r="R8171" s="88">
        <f>VLOOKUP(P8171,NEW_TRAIN_TEST!$A$1:$M$980,13,0)</f>
        <v>2670</v>
      </c>
      <c r="S8171" s="88">
        <f>VLOOKUP(P8171,NEW_TRAIN_TEST!$A$1:$M$980,11,0)</f>
        <v>8558</v>
      </c>
      <c r="T8171" s="6">
        <f t="shared" si="254"/>
        <v>0</v>
      </c>
      <c r="U8171" s="6">
        <f t="shared" si="255"/>
        <v>0</v>
      </c>
    </row>
    <row r="8172" spans="1:21" x14ac:dyDescent="0.2">
      <c r="A8172" s="88">
        <v>8174</v>
      </c>
      <c r="B8172" s="88">
        <v>4</v>
      </c>
      <c r="C8172" s="88" t="s">
        <v>2130</v>
      </c>
      <c r="D8172" s="99" t="s">
        <v>1431</v>
      </c>
      <c r="E8172" s="89">
        <v>4</v>
      </c>
      <c r="F8172" s="89">
        <v>3</v>
      </c>
      <c r="G8172" s="89">
        <v>0</v>
      </c>
      <c r="H8172" s="89">
        <v>2</v>
      </c>
      <c r="I8172" s="89">
        <v>2</v>
      </c>
      <c r="J8172" s="89">
        <v>0</v>
      </c>
      <c r="K8172" s="89">
        <v>0</v>
      </c>
      <c r="L8172" s="89">
        <v>0</v>
      </c>
      <c r="M8172" s="89">
        <v>0</v>
      </c>
      <c r="N8172" s="89">
        <v>0</v>
      </c>
      <c r="O8172" s="89">
        <v>2</v>
      </c>
      <c r="P8172" s="89">
        <v>79</v>
      </c>
      <c r="Q8172" s="89">
        <v>386.5</v>
      </c>
      <c r="R8172" s="88">
        <f>VLOOKUP(P8172,NEW_TRAIN_TEST!$A$1:$M$980,13,0)</f>
        <v>378</v>
      </c>
      <c r="S8172" s="88">
        <f>VLOOKUP(P8172,NEW_TRAIN_TEST!$A$1:$M$980,11,0)</f>
        <v>402</v>
      </c>
      <c r="T8172" s="6">
        <f t="shared" si="254"/>
        <v>0</v>
      </c>
      <c r="U8172" s="6">
        <f t="shared" si="255"/>
        <v>0</v>
      </c>
    </row>
    <row r="8173" spans="1:21" x14ac:dyDescent="0.2">
      <c r="A8173" s="88">
        <v>8175</v>
      </c>
      <c r="B8173" s="88">
        <v>4</v>
      </c>
      <c r="C8173" s="88" t="s">
        <v>2130</v>
      </c>
      <c r="D8173" s="99" t="s">
        <v>1431</v>
      </c>
      <c r="E8173" s="89">
        <v>0</v>
      </c>
      <c r="F8173" s="89">
        <v>1</v>
      </c>
      <c r="G8173" s="89">
        <v>0</v>
      </c>
      <c r="H8173" s="89">
        <v>0</v>
      </c>
      <c r="I8173" s="89">
        <v>1</v>
      </c>
      <c r="J8173" s="89">
        <v>0</v>
      </c>
      <c r="K8173" s="89">
        <v>0</v>
      </c>
      <c r="L8173" s="89">
        <v>0</v>
      </c>
      <c r="M8173" s="89">
        <v>0</v>
      </c>
      <c r="N8173" s="89">
        <v>0</v>
      </c>
      <c r="O8173" s="89">
        <v>0</v>
      </c>
      <c r="P8173" s="89">
        <v>531</v>
      </c>
      <c r="Q8173" s="89">
        <v>3951</v>
      </c>
      <c r="R8173" s="88">
        <f>VLOOKUP(P8173,NEW_TRAIN_TEST!$A$1:$M$980,13,0)</f>
        <v>3951</v>
      </c>
      <c r="S8173" s="88">
        <f>VLOOKUP(P8173,NEW_TRAIN_TEST!$A$1:$M$980,11,0)</f>
        <v>4487</v>
      </c>
      <c r="T8173" s="6">
        <f t="shared" si="254"/>
        <v>0</v>
      </c>
      <c r="U8173" s="6">
        <f t="shared" si="255"/>
        <v>0</v>
      </c>
    </row>
    <row r="8174" spans="1:21" x14ac:dyDescent="0.2">
      <c r="A8174" s="88">
        <v>8176</v>
      </c>
      <c r="B8174" s="88">
        <v>4</v>
      </c>
      <c r="C8174" s="88" t="s">
        <v>2130</v>
      </c>
      <c r="D8174" s="99" t="s">
        <v>1431</v>
      </c>
      <c r="E8174" s="89">
        <v>2</v>
      </c>
      <c r="F8174" s="89">
        <v>0</v>
      </c>
      <c r="G8174" s="89">
        <v>0</v>
      </c>
      <c r="H8174" s="89">
        <v>0</v>
      </c>
      <c r="I8174" s="89">
        <v>0</v>
      </c>
      <c r="J8174" s="89">
        <v>0</v>
      </c>
      <c r="K8174" s="89">
        <v>0</v>
      </c>
      <c r="L8174" s="89">
        <v>0</v>
      </c>
      <c r="M8174" s="89">
        <v>0</v>
      </c>
      <c r="N8174" s="89">
        <v>0</v>
      </c>
      <c r="O8174" s="89">
        <v>0</v>
      </c>
      <c r="P8174" s="89">
        <v>531</v>
      </c>
      <c r="Q8174" s="89">
        <v>3995</v>
      </c>
      <c r="R8174" s="88">
        <f>VLOOKUP(P8174,NEW_TRAIN_TEST!$A$1:$M$980,13,0)</f>
        <v>3951</v>
      </c>
      <c r="S8174" s="88">
        <f>VLOOKUP(P8174,NEW_TRAIN_TEST!$A$1:$M$980,11,0)</f>
        <v>4487</v>
      </c>
      <c r="T8174" s="6">
        <f t="shared" si="254"/>
        <v>0</v>
      </c>
      <c r="U8174" s="6">
        <f t="shared" si="255"/>
        <v>0</v>
      </c>
    </row>
    <row r="8175" spans="1:21" x14ac:dyDescent="0.2">
      <c r="A8175" s="88">
        <v>8177</v>
      </c>
      <c r="B8175" s="88">
        <v>4</v>
      </c>
      <c r="C8175" s="88" t="s">
        <v>2130</v>
      </c>
      <c r="D8175" s="99" t="s">
        <v>1431</v>
      </c>
      <c r="E8175" s="89">
        <v>29</v>
      </c>
      <c r="F8175" s="89">
        <v>0</v>
      </c>
      <c r="G8175" s="89">
        <v>0</v>
      </c>
      <c r="H8175" s="89">
        <v>0</v>
      </c>
      <c r="I8175" s="89">
        <v>0</v>
      </c>
      <c r="J8175" s="89">
        <v>0</v>
      </c>
      <c r="K8175" s="89">
        <v>0</v>
      </c>
      <c r="L8175" s="89">
        <v>0</v>
      </c>
      <c r="M8175" s="89">
        <v>0</v>
      </c>
      <c r="N8175" s="89">
        <v>0</v>
      </c>
      <c r="O8175" s="89">
        <v>0</v>
      </c>
      <c r="P8175" s="89">
        <v>468</v>
      </c>
      <c r="Q8175" s="89">
        <v>9540</v>
      </c>
      <c r="R8175" s="88">
        <f>VLOOKUP(P8175,NEW_TRAIN_TEST!$A$1:$M$980,13,0)</f>
        <v>3555</v>
      </c>
      <c r="S8175" s="88">
        <f>VLOOKUP(P8175,NEW_TRAIN_TEST!$A$1:$M$980,11,0)</f>
        <v>10241</v>
      </c>
      <c r="T8175" s="6">
        <f t="shared" si="254"/>
        <v>0</v>
      </c>
      <c r="U8175" s="6">
        <f t="shared" si="255"/>
        <v>0</v>
      </c>
    </row>
    <row r="8176" spans="1:21" x14ac:dyDescent="0.2">
      <c r="A8176" s="88">
        <v>8178</v>
      </c>
      <c r="B8176" s="88">
        <v>4</v>
      </c>
      <c r="C8176" s="88" t="s">
        <v>2130</v>
      </c>
      <c r="D8176" s="99" t="s">
        <v>1431</v>
      </c>
      <c r="E8176" s="89">
        <v>9</v>
      </c>
      <c r="F8176" s="89">
        <v>3</v>
      </c>
      <c r="G8176" s="89">
        <v>0</v>
      </c>
      <c r="H8176" s="89">
        <v>0</v>
      </c>
      <c r="I8176" s="89">
        <v>2</v>
      </c>
      <c r="J8176" s="89">
        <v>0</v>
      </c>
      <c r="K8176" s="89">
        <v>0</v>
      </c>
      <c r="L8176" s="89">
        <v>1</v>
      </c>
      <c r="M8176" s="89">
        <v>0</v>
      </c>
      <c r="N8176" s="89">
        <v>0</v>
      </c>
      <c r="O8176" s="89">
        <v>2</v>
      </c>
      <c r="P8176" s="89">
        <v>364</v>
      </c>
      <c r="Q8176" s="89">
        <v>7354.5</v>
      </c>
      <c r="R8176" s="88">
        <f>VLOOKUP(P8176,NEW_TRAIN_TEST!$A$1:$M$980,13,0)</f>
        <v>7157.5</v>
      </c>
      <c r="S8176" s="88">
        <f>VLOOKUP(P8176,NEW_TRAIN_TEST!$A$1:$M$980,11,0)</f>
        <v>7997</v>
      </c>
      <c r="T8176" s="6">
        <f t="shared" si="254"/>
        <v>1</v>
      </c>
      <c r="U8176" s="6">
        <f t="shared" si="255"/>
        <v>0</v>
      </c>
    </row>
    <row r="8177" spans="1:21" x14ac:dyDescent="0.2">
      <c r="A8177" s="88">
        <v>8179</v>
      </c>
      <c r="B8177" s="88">
        <v>4</v>
      </c>
      <c r="C8177" s="88" t="s">
        <v>2130</v>
      </c>
      <c r="D8177" s="99" t="s">
        <v>1431</v>
      </c>
      <c r="E8177" s="89">
        <v>0</v>
      </c>
      <c r="F8177" s="89">
        <v>2</v>
      </c>
      <c r="G8177" s="89">
        <v>1</v>
      </c>
      <c r="H8177" s="89">
        <v>2</v>
      </c>
      <c r="I8177" s="89">
        <v>2</v>
      </c>
      <c r="J8177" s="89">
        <v>0</v>
      </c>
      <c r="K8177" s="89">
        <v>0</v>
      </c>
      <c r="L8177" s="89">
        <v>0</v>
      </c>
      <c r="M8177" s="89">
        <v>0</v>
      </c>
      <c r="N8177" s="89">
        <v>0</v>
      </c>
      <c r="O8177" s="89">
        <v>2</v>
      </c>
      <c r="P8177" s="89">
        <v>630</v>
      </c>
      <c r="Q8177" s="89">
        <v>11571.5</v>
      </c>
      <c r="R8177" s="88">
        <f>VLOOKUP(P8177,NEW_TRAIN_TEST!$A$1:$M$980,13,0)</f>
        <v>11571.5</v>
      </c>
      <c r="S8177" s="88">
        <f>VLOOKUP(P8177,NEW_TRAIN_TEST!$A$1:$M$980,11,0)</f>
        <v>11901</v>
      </c>
      <c r="T8177" s="6">
        <f t="shared" si="254"/>
        <v>0</v>
      </c>
      <c r="U8177" s="6">
        <f t="shared" si="255"/>
        <v>0</v>
      </c>
    </row>
    <row r="8178" spans="1:21" x14ac:dyDescent="0.2">
      <c r="A8178" s="88">
        <v>8180</v>
      </c>
      <c r="B8178" s="88">
        <v>4</v>
      </c>
      <c r="C8178" s="88" t="s">
        <v>2130</v>
      </c>
      <c r="D8178" s="99" t="s">
        <v>1431</v>
      </c>
      <c r="E8178" s="89">
        <v>5</v>
      </c>
      <c r="F8178" s="89">
        <v>2</v>
      </c>
      <c r="G8178" s="89">
        <v>1</v>
      </c>
      <c r="H8178" s="89">
        <v>2</v>
      </c>
      <c r="I8178" s="89">
        <v>2</v>
      </c>
      <c r="J8178" s="89">
        <v>0</v>
      </c>
      <c r="K8178" s="89">
        <v>0</v>
      </c>
      <c r="L8178" s="89">
        <v>1</v>
      </c>
      <c r="M8178" s="89">
        <v>0</v>
      </c>
      <c r="N8178" s="89">
        <v>0</v>
      </c>
      <c r="O8178" s="89">
        <v>2</v>
      </c>
      <c r="P8178" s="89">
        <v>630</v>
      </c>
      <c r="Q8178" s="89">
        <v>11655.42</v>
      </c>
      <c r="R8178" s="88">
        <f>VLOOKUP(P8178,NEW_TRAIN_TEST!$A$1:$M$980,13,0)</f>
        <v>11571.5</v>
      </c>
      <c r="S8178" s="88">
        <f>VLOOKUP(P8178,NEW_TRAIN_TEST!$A$1:$M$980,11,0)</f>
        <v>11901</v>
      </c>
      <c r="T8178" s="6">
        <f t="shared" si="254"/>
        <v>1</v>
      </c>
      <c r="U8178" s="6">
        <f t="shared" si="255"/>
        <v>0</v>
      </c>
    </row>
    <row r="8179" spans="1:21" x14ac:dyDescent="0.2">
      <c r="A8179" s="88">
        <v>8181</v>
      </c>
      <c r="B8179" s="88">
        <v>4</v>
      </c>
      <c r="C8179" s="88" t="s">
        <v>2130</v>
      </c>
      <c r="D8179" s="99" t="s">
        <v>1431</v>
      </c>
      <c r="E8179" s="89">
        <v>4</v>
      </c>
      <c r="F8179" s="89">
        <v>0</v>
      </c>
      <c r="G8179" s="89">
        <v>0</v>
      </c>
      <c r="H8179" s="89">
        <v>0</v>
      </c>
      <c r="I8179" s="89">
        <v>0</v>
      </c>
      <c r="J8179" s="89">
        <v>0</v>
      </c>
      <c r="K8179" s="89">
        <v>0</v>
      </c>
      <c r="L8179" s="89">
        <v>0</v>
      </c>
      <c r="M8179" s="89">
        <v>0</v>
      </c>
      <c r="N8179" s="89">
        <v>0</v>
      </c>
      <c r="O8179" s="89">
        <v>0</v>
      </c>
      <c r="P8179" s="89">
        <v>868</v>
      </c>
      <c r="Q8179" s="89">
        <v>6628</v>
      </c>
      <c r="R8179" s="88">
        <f>VLOOKUP(P8179,NEW_TRAIN_TEST!$A$1:$M$980,13,0)</f>
        <v>5792</v>
      </c>
      <c r="S8179" s="88">
        <f>VLOOKUP(P8179,NEW_TRAIN_TEST!$A$1:$M$980,11,0)</f>
        <v>6628</v>
      </c>
      <c r="T8179" s="6">
        <f t="shared" si="254"/>
        <v>0</v>
      </c>
      <c r="U8179" s="6">
        <f t="shared" si="255"/>
        <v>0</v>
      </c>
    </row>
    <row r="8180" spans="1:21" x14ac:dyDescent="0.2">
      <c r="A8180" s="88">
        <v>8182</v>
      </c>
      <c r="B8180" s="88">
        <v>4</v>
      </c>
      <c r="C8180" s="88" t="s">
        <v>2130</v>
      </c>
      <c r="D8180" s="99" t="s">
        <v>1431</v>
      </c>
      <c r="E8180" s="89">
        <v>7</v>
      </c>
      <c r="F8180" s="89">
        <v>4</v>
      </c>
      <c r="G8180" s="89">
        <v>0</v>
      </c>
      <c r="H8180" s="89">
        <v>2</v>
      </c>
      <c r="I8180" s="89">
        <v>2</v>
      </c>
      <c r="J8180" s="89">
        <v>0</v>
      </c>
      <c r="K8180" s="89">
        <v>0</v>
      </c>
      <c r="L8180" s="89">
        <v>1</v>
      </c>
      <c r="M8180" s="89">
        <v>0</v>
      </c>
      <c r="N8180" s="89">
        <v>0</v>
      </c>
      <c r="O8180" s="89">
        <v>2</v>
      </c>
      <c r="P8180" s="89">
        <v>671</v>
      </c>
      <c r="Q8180" s="89">
        <v>10407.25</v>
      </c>
      <c r="R8180" s="88">
        <f>VLOOKUP(P8180,NEW_TRAIN_TEST!$A$1:$M$980,13,0)</f>
        <v>10262</v>
      </c>
      <c r="S8180" s="88">
        <f>VLOOKUP(P8180,NEW_TRAIN_TEST!$A$1:$M$980,11,0)</f>
        <v>10727</v>
      </c>
      <c r="T8180" s="6">
        <f t="shared" si="254"/>
        <v>1</v>
      </c>
      <c r="U8180" s="6">
        <f t="shared" si="255"/>
        <v>0</v>
      </c>
    </row>
    <row r="8181" spans="1:21" x14ac:dyDescent="0.2">
      <c r="A8181" s="88">
        <v>8183</v>
      </c>
      <c r="B8181" s="88">
        <v>4</v>
      </c>
      <c r="C8181" s="88" t="s">
        <v>2130</v>
      </c>
      <c r="D8181" s="99" t="s">
        <v>1431</v>
      </c>
      <c r="E8181" s="89">
        <v>24</v>
      </c>
      <c r="F8181" s="89">
        <v>0</v>
      </c>
      <c r="G8181" s="89">
        <v>0</v>
      </c>
      <c r="H8181" s="89">
        <v>0</v>
      </c>
      <c r="I8181" s="89">
        <v>0</v>
      </c>
      <c r="J8181" s="89">
        <v>0</v>
      </c>
      <c r="K8181" s="89">
        <v>0</v>
      </c>
      <c r="L8181" s="89">
        <v>0</v>
      </c>
      <c r="M8181" s="89">
        <v>0</v>
      </c>
      <c r="N8181" s="89">
        <v>0</v>
      </c>
      <c r="O8181" s="89">
        <v>0</v>
      </c>
      <c r="P8181" s="89">
        <v>458</v>
      </c>
      <c r="Q8181" s="89">
        <v>9877.75</v>
      </c>
      <c r="R8181" s="88">
        <f>VLOOKUP(P8181,NEW_TRAIN_TEST!$A$1:$M$980,13,0)</f>
        <v>3135</v>
      </c>
      <c r="S8181" s="88">
        <f>VLOOKUP(P8181,NEW_TRAIN_TEST!$A$1:$M$980,11,0)</f>
        <v>10305</v>
      </c>
      <c r="T8181" s="6">
        <f t="shared" si="254"/>
        <v>0</v>
      </c>
      <c r="U8181" s="6">
        <f t="shared" si="255"/>
        <v>0</v>
      </c>
    </row>
    <row r="8182" spans="1:21" x14ac:dyDescent="0.2">
      <c r="A8182" s="88">
        <v>8184</v>
      </c>
      <c r="B8182" s="88">
        <v>4</v>
      </c>
      <c r="C8182" s="88" t="s">
        <v>2130</v>
      </c>
      <c r="D8182" s="99" t="s">
        <v>1431</v>
      </c>
      <c r="E8182" s="89">
        <v>15</v>
      </c>
      <c r="F8182" s="89">
        <v>0</v>
      </c>
      <c r="G8182" s="89">
        <v>0</v>
      </c>
      <c r="H8182" s="89">
        <v>0</v>
      </c>
      <c r="I8182" s="89">
        <v>0</v>
      </c>
      <c r="J8182" s="89">
        <v>0</v>
      </c>
      <c r="K8182" s="89">
        <v>0</v>
      </c>
      <c r="L8182" s="89">
        <v>0</v>
      </c>
      <c r="M8182" s="89">
        <v>0</v>
      </c>
      <c r="N8182" s="89">
        <v>0</v>
      </c>
      <c r="O8182" s="89">
        <v>0</v>
      </c>
      <c r="P8182" s="89">
        <v>825</v>
      </c>
      <c r="Q8182" s="89">
        <v>7691</v>
      </c>
      <c r="R8182" s="88">
        <f>VLOOKUP(P8182,NEW_TRAIN_TEST!$A$1:$M$980,13,0)</f>
        <v>6935.5</v>
      </c>
      <c r="S8182" s="88">
        <f>VLOOKUP(P8182,NEW_TRAIN_TEST!$A$1:$M$980,11,0)</f>
        <v>8149</v>
      </c>
      <c r="T8182" s="6">
        <f t="shared" si="254"/>
        <v>0</v>
      </c>
      <c r="U8182" s="6">
        <f t="shared" si="255"/>
        <v>0</v>
      </c>
    </row>
    <row r="8183" spans="1:21" x14ac:dyDescent="0.2">
      <c r="A8183" s="88">
        <v>8185</v>
      </c>
      <c r="B8183" s="88">
        <v>4</v>
      </c>
      <c r="C8183" s="88" t="s">
        <v>2130</v>
      </c>
      <c r="D8183" s="99" t="s">
        <v>1431</v>
      </c>
      <c r="E8183" s="89">
        <v>5</v>
      </c>
      <c r="F8183" s="89">
        <v>1</v>
      </c>
      <c r="G8183" s="89">
        <v>0</v>
      </c>
      <c r="H8183" s="89">
        <v>0</v>
      </c>
      <c r="I8183" s="89">
        <v>2</v>
      </c>
      <c r="J8183" s="89">
        <v>0</v>
      </c>
      <c r="K8183" s="89">
        <v>0</v>
      </c>
      <c r="L8183" s="89">
        <v>1</v>
      </c>
      <c r="M8183" s="89">
        <v>0</v>
      </c>
      <c r="N8183" s="89">
        <v>0</v>
      </c>
      <c r="O8183" s="89">
        <v>2</v>
      </c>
      <c r="P8183" s="89">
        <v>825</v>
      </c>
      <c r="Q8183" s="89">
        <v>7838</v>
      </c>
      <c r="R8183" s="88">
        <f>VLOOKUP(P8183,NEW_TRAIN_TEST!$A$1:$M$980,13,0)</f>
        <v>6935.5</v>
      </c>
      <c r="S8183" s="88">
        <f>VLOOKUP(P8183,NEW_TRAIN_TEST!$A$1:$M$980,11,0)</f>
        <v>8149</v>
      </c>
      <c r="T8183" s="6">
        <f t="shared" si="254"/>
        <v>1</v>
      </c>
      <c r="U8183" s="6">
        <f t="shared" si="255"/>
        <v>0</v>
      </c>
    </row>
    <row r="8184" spans="1:21" x14ac:dyDescent="0.2">
      <c r="A8184" s="88">
        <v>8186</v>
      </c>
      <c r="B8184" s="88">
        <v>4</v>
      </c>
      <c r="C8184" s="88" t="s">
        <v>2130</v>
      </c>
      <c r="D8184" s="99" t="s">
        <v>1431</v>
      </c>
      <c r="E8184" s="89">
        <v>3</v>
      </c>
      <c r="F8184" s="89">
        <v>2</v>
      </c>
      <c r="G8184" s="89">
        <v>0</v>
      </c>
      <c r="H8184" s="89">
        <v>2</v>
      </c>
      <c r="I8184" s="89">
        <v>2</v>
      </c>
      <c r="J8184" s="89">
        <v>0</v>
      </c>
      <c r="K8184" s="89">
        <v>0</v>
      </c>
      <c r="L8184" s="89">
        <v>1</v>
      </c>
      <c r="M8184" s="89">
        <v>18</v>
      </c>
      <c r="N8184" s="89">
        <v>0</v>
      </c>
      <c r="O8184" s="89">
        <v>2</v>
      </c>
      <c r="P8184" s="89">
        <v>825</v>
      </c>
      <c r="Q8184" s="89">
        <v>7844</v>
      </c>
      <c r="R8184" s="88">
        <f>VLOOKUP(P8184,NEW_TRAIN_TEST!$A$1:$M$980,13,0)</f>
        <v>6935.5</v>
      </c>
      <c r="S8184" s="88">
        <f>VLOOKUP(P8184,NEW_TRAIN_TEST!$A$1:$M$980,11,0)</f>
        <v>8149</v>
      </c>
      <c r="T8184" s="6">
        <f t="shared" si="254"/>
        <v>1</v>
      </c>
      <c r="U8184" s="6">
        <f t="shared" si="255"/>
        <v>1</v>
      </c>
    </row>
    <row r="8185" spans="1:21" x14ac:dyDescent="0.2">
      <c r="A8185" s="88">
        <v>8187</v>
      </c>
      <c r="B8185" s="88">
        <v>4</v>
      </c>
      <c r="C8185" s="88" t="s">
        <v>2130</v>
      </c>
      <c r="D8185" s="99" t="s">
        <v>1431</v>
      </c>
      <c r="E8185" s="89">
        <v>8</v>
      </c>
      <c r="F8185" s="89">
        <v>1</v>
      </c>
      <c r="G8185" s="89">
        <v>0</v>
      </c>
      <c r="H8185" s="89">
        <v>0</v>
      </c>
      <c r="I8185" s="89">
        <v>2</v>
      </c>
      <c r="J8185" s="89">
        <v>0</v>
      </c>
      <c r="K8185" s="89">
        <v>0</v>
      </c>
      <c r="L8185" s="89">
        <v>1</v>
      </c>
      <c r="M8185" s="89">
        <v>0</v>
      </c>
      <c r="N8185" s="89">
        <v>0</v>
      </c>
      <c r="O8185" s="89">
        <v>2</v>
      </c>
      <c r="P8185" s="89">
        <v>110</v>
      </c>
      <c r="Q8185" s="89">
        <v>4165</v>
      </c>
      <c r="R8185" s="88">
        <f>VLOOKUP(P8185,NEW_TRAIN_TEST!$A$1:$M$980,13,0)</f>
        <v>3856.5</v>
      </c>
      <c r="S8185" s="88">
        <f>VLOOKUP(P8185,NEW_TRAIN_TEST!$A$1:$M$980,11,0)</f>
        <v>4301</v>
      </c>
      <c r="T8185" s="6">
        <f t="shared" si="254"/>
        <v>1</v>
      </c>
      <c r="U8185" s="6">
        <f t="shared" si="255"/>
        <v>0</v>
      </c>
    </row>
    <row r="8186" spans="1:21" x14ac:dyDescent="0.2">
      <c r="A8186" s="88">
        <v>8188</v>
      </c>
      <c r="B8186" s="88">
        <v>4</v>
      </c>
      <c r="C8186" s="88" t="s">
        <v>2130</v>
      </c>
      <c r="D8186" s="99" t="s">
        <v>1431</v>
      </c>
      <c r="E8186" s="89">
        <v>2</v>
      </c>
      <c r="F8186" s="89">
        <v>0</v>
      </c>
      <c r="G8186" s="89">
        <v>0</v>
      </c>
      <c r="H8186" s="89">
        <v>0</v>
      </c>
      <c r="I8186" s="89">
        <v>0</v>
      </c>
      <c r="J8186" s="89">
        <v>0</v>
      </c>
      <c r="K8186" s="89">
        <v>0</v>
      </c>
      <c r="L8186" s="89">
        <v>0</v>
      </c>
      <c r="M8186" s="89">
        <v>3</v>
      </c>
      <c r="N8186" s="89">
        <v>0</v>
      </c>
      <c r="O8186" s="89">
        <v>0</v>
      </c>
      <c r="P8186" s="89">
        <v>556</v>
      </c>
      <c r="Q8186" s="89">
        <v>2362</v>
      </c>
      <c r="R8186" s="88">
        <f>VLOOKUP(P8186,NEW_TRAIN_TEST!$A$1:$M$980,13,0)</f>
        <v>2253</v>
      </c>
      <c r="S8186" s="88">
        <f>VLOOKUP(P8186,NEW_TRAIN_TEST!$A$1:$M$980,11,0)</f>
        <v>2956</v>
      </c>
      <c r="T8186" s="6">
        <f t="shared" si="254"/>
        <v>0</v>
      </c>
      <c r="U8186" s="6">
        <f t="shared" si="255"/>
        <v>1</v>
      </c>
    </row>
    <row r="8187" spans="1:21" x14ac:dyDescent="0.2">
      <c r="A8187" s="88">
        <v>8189</v>
      </c>
      <c r="B8187" s="88">
        <v>4</v>
      </c>
      <c r="C8187" s="88" t="s">
        <v>2130</v>
      </c>
      <c r="D8187" s="99" t="s">
        <v>1431</v>
      </c>
      <c r="E8187" s="89">
        <v>22</v>
      </c>
      <c r="F8187" s="89">
        <v>3</v>
      </c>
      <c r="G8187" s="89">
        <v>0</v>
      </c>
      <c r="H8187" s="89">
        <v>2</v>
      </c>
      <c r="I8187" s="89">
        <v>2</v>
      </c>
      <c r="J8187" s="89">
        <v>0</v>
      </c>
      <c r="K8187" s="89">
        <v>0</v>
      </c>
      <c r="L8187" s="89">
        <v>0</v>
      </c>
      <c r="M8187" s="89">
        <v>0</v>
      </c>
      <c r="N8187" s="89">
        <v>0</v>
      </c>
      <c r="O8187" s="89">
        <v>2</v>
      </c>
      <c r="P8187" s="89">
        <v>828</v>
      </c>
      <c r="Q8187" s="89">
        <v>8101.5</v>
      </c>
      <c r="R8187" s="88">
        <f>VLOOKUP(P8187,NEW_TRAIN_TEST!$A$1:$M$980,13,0)</f>
        <v>6672</v>
      </c>
      <c r="S8187" s="88">
        <f>VLOOKUP(P8187,NEW_TRAIN_TEST!$A$1:$M$980,11,0)</f>
        <v>8855</v>
      </c>
      <c r="T8187" s="6">
        <f t="shared" si="254"/>
        <v>0</v>
      </c>
      <c r="U8187" s="6">
        <f t="shared" si="255"/>
        <v>0</v>
      </c>
    </row>
    <row r="8188" spans="1:21" x14ac:dyDescent="0.2">
      <c r="A8188" s="88">
        <v>8190</v>
      </c>
      <c r="B8188" s="88">
        <v>4</v>
      </c>
      <c r="C8188" s="88" t="s">
        <v>2130</v>
      </c>
      <c r="D8188" s="99" t="s">
        <v>1431</v>
      </c>
      <c r="E8188" s="89">
        <v>13</v>
      </c>
      <c r="F8188" s="89">
        <v>0</v>
      </c>
      <c r="G8188" s="89">
        <v>0</v>
      </c>
      <c r="H8188" s="89">
        <v>0</v>
      </c>
      <c r="I8188" s="89">
        <v>0</v>
      </c>
      <c r="J8188" s="89">
        <v>0</v>
      </c>
      <c r="K8188" s="89">
        <v>0</v>
      </c>
      <c r="L8188" s="89">
        <v>0</v>
      </c>
      <c r="M8188" s="89">
        <v>0</v>
      </c>
      <c r="N8188" s="89">
        <v>0</v>
      </c>
      <c r="O8188" s="89">
        <v>0</v>
      </c>
      <c r="P8188" s="89">
        <v>753</v>
      </c>
      <c r="Q8188" s="89">
        <v>6510</v>
      </c>
      <c r="R8188" s="88">
        <f>VLOOKUP(P8188,NEW_TRAIN_TEST!$A$1:$M$980,13,0)</f>
        <v>5048.5</v>
      </c>
      <c r="S8188" s="88">
        <f>VLOOKUP(P8188,NEW_TRAIN_TEST!$A$1:$M$980,11,0)</f>
        <v>8374</v>
      </c>
      <c r="T8188" s="6">
        <f t="shared" si="254"/>
        <v>0</v>
      </c>
      <c r="U8188" s="6">
        <f t="shared" si="255"/>
        <v>0</v>
      </c>
    </row>
    <row r="8189" spans="1:21" x14ac:dyDescent="0.2">
      <c r="A8189" s="88">
        <v>8191</v>
      </c>
      <c r="B8189" s="88">
        <v>4</v>
      </c>
      <c r="C8189" s="88" t="s">
        <v>2130</v>
      </c>
      <c r="D8189" s="99" t="s">
        <v>1431</v>
      </c>
      <c r="E8189" s="89">
        <v>5</v>
      </c>
      <c r="F8189" s="89">
        <v>1</v>
      </c>
      <c r="G8189" s="89">
        <v>0</v>
      </c>
      <c r="H8189" s="89">
        <v>0</v>
      </c>
      <c r="I8189" s="89">
        <v>2</v>
      </c>
      <c r="J8189" s="89">
        <v>0</v>
      </c>
      <c r="K8189" s="89">
        <v>0</v>
      </c>
      <c r="L8189" s="89">
        <v>1</v>
      </c>
      <c r="M8189" s="89">
        <v>0</v>
      </c>
      <c r="N8189" s="89">
        <v>0</v>
      </c>
      <c r="O8189" s="89">
        <v>2</v>
      </c>
      <c r="P8189" s="89">
        <v>625</v>
      </c>
      <c r="Q8189" s="89">
        <v>7705.75</v>
      </c>
      <c r="R8189" s="88">
        <f>VLOOKUP(P8189,NEW_TRAIN_TEST!$A$1:$M$980,13,0)</f>
        <v>7546.5</v>
      </c>
      <c r="S8189" s="88">
        <f>VLOOKUP(P8189,NEW_TRAIN_TEST!$A$1:$M$980,11,0)</f>
        <v>7909</v>
      </c>
      <c r="T8189" s="6">
        <f t="shared" si="254"/>
        <v>1</v>
      </c>
      <c r="U8189" s="6">
        <f t="shared" si="255"/>
        <v>0</v>
      </c>
    </row>
    <row r="8190" spans="1:21" x14ac:dyDescent="0.2">
      <c r="A8190" s="88">
        <v>8192</v>
      </c>
      <c r="B8190" s="88">
        <v>4</v>
      </c>
      <c r="C8190" s="88" t="s">
        <v>2130</v>
      </c>
      <c r="D8190" s="99" t="s">
        <v>1431</v>
      </c>
      <c r="E8190" s="89">
        <v>3</v>
      </c>
      <c r="F8190" s="89">
        <v>0</v>
      </c>
      <c r="G8190" s="89">
        <v>0</v>
      </c>
      <c r="H8190" s="89">
        <v>0</v>
      </c>
      <c r="I8190" s="89">
        <v>0</v>
      </c>
      <c r="J8190" s="89">
        <v>0</v>
      </c>
      <c r="K8190" s="89">
        <v>0</v>
      </c>
      <c r="L8190" s="89">
        <v>0</v>
      </c>
      <c r="M8190" s="89">
        <v>0</v>
      </c>
      <c r="N8190" s="89">
        <v>0</v>
      </c>
      <c r="O8190" s="89">
        <v>0</v>
      </c>
      <c r="P8190" s="89">
        <v>567</v>
      </c>
      <c r="Q8190" s="89">
        <v>3437.5</v>
      </c>
      <c r="R8190" s="88">
        <f>VLOOKUP(P8190,NEW_TRAIN_TEST!$A$1:$M$980,13,0)</f>
        <v>2495</v>
      </c>
      <c r="S8190" s="88">
        <f>VLOOKUP(P8190,NEW_TRAIN_TEST!$A$1:$M$980,11,0)</f>
        <v>3523</v>
      </c>
      <c r="T8190" s="6">
        <f t="shared" si="254"/>
        <v>0</v>
      </c>
      <c r="U8190" s="6">
        <f t="shared" si="255"/>
        <v>0</v>
      </c>
    </row>
    <row r="8191" spans="1:21" x14ac:dyDescent="0.2">
      <c r="A8191" s="88">
        <v>8193</v>
      </c>
      <c r="B8191" s="88">
        <v>4</v>
      </c>
      <c r="C8191" s="88" t="s">
        <v>2130</v>
      </c>
      <c r="D8191" s="99" t="s">
        <v>1431</v>
      </c>
      <c r="E8191" s="89">
        <v>3</v>
      </c>
      <c r="F8191" s="89">
        <v>0</v>
      </c>
      <c r="G8191" s="89">
        <v>0</v>
      </c>
      <c r="H8191" s="89">
        <v>0</v>
      </c>
      <c r="I8191" s="89">
        <v>0</v>
      </c>
      <c r="J8191" s="89">
        <v>0</v>
      </c>
      <c r="K8191" s="89">
        <v>0</v>
      </c>
      <c r="L8191" s="89">
        <v>0</v>
      </c>
      <c r="M8191" s="89">
        <v>0</v>
      </c>
      <c r="N8191" s="89">
        <v>0</v>
      </c>
      <c r="O8191" s="89">
        <v>0</v>
      </c>
      <c r="P8191" s="89">
        <v>613</v>
      </c>
      <c r="Q8191" s="89">
        <v>7212</v>
      </c>
      <c r="R8191" s="88">
        <f>VLOOKUP(P8191,NEW_TRAIN_TEST!$A$1:$M$980,13,0)</f>
        <v>6923</v>
      </c>
      <c r="S8191" s="88">
        <f>VLOOKUP(P8191,NEW_TRAIN_TEST!$A$1:$M$980,11,0)</f>
        <v>7669</v>
      </c>
      <c r="T8191" s="6">
        <f t="shared" si="254"/>
        <v>0</v>
      </c>
      <c r="U8191" s="6">
        <f t="shared" si="255"/>
        <v>0</v>
      </c>
    </row>
    <row r="8192" spans="1:21" x14ac:dyDescent="0.2">
      <c r="A8192" s="88">
        <v>8194</v>
      </c>
      <c r="B8192" s="88">
        <v>4</v>
      </c>
      <c r="C8192" s="88" t="s">
        <v>2130</v>
      </c>
      <c r="D8192" s="99" t="s">
        <v>1431</v>
      </c>
      <c r="E8192" s="89">
        <v>7</v>
      </c>
      <c r="F8192" s="89">
        <v>1</v>
      </c>
      <c r="G8192" s="89">
        <v>0</v>
      </c>
      <c r="H8192" s="89">
        <v>0</v>
      </c>
      <c r="I8192" s="89">
        <v>2</v>
      </c>
      <c r="J8192" s="89">
        <v>0</v>
      </c>
      <c r="K8192" s="89">
        <v>0</v>
      </c>
      <c r="L8192" s="89">
        <v>1</v>
      </c>
      <c r="M8192" s="89">
        <v>0</v>
      </c>
      <c r="N8192" s="89">
        <v>0</v>
      </c>
      <c r="O8192" s="89">
        <v>2</v>
      </c>
      <c r="P8192" s="89">
        <v>504</v>
      </c>
      <c r="Q8192" s="89">
        <v>8237.5</v>
      </c>
      <c r="R8192" s="88">
        <f>VLOOKUP(P8192,NEW_TRAIN_TEST!$A$1:$M$980,13,0)</f>
        <v>8119.5</v>
      </c>
      <c r="S8192" s="88">
        <f>VLOOKUP(P8192,NEW_TRAIN_TEST!$A$1:$M$980,11,0)</f>
        <v>8584</v>
      </c>
      <c r="T8192" s="6">
        <f t="shared" si="254"/>
        <v>1</v>
      </c>
      <c r="U8192" s="6">
        <f t="shared" si="255"/>
        <v>0</v>
      </c>
    </row>
    <row r="8193" spans="1:21" x14ac:dyDescent="0.2">
      <c r="A8193" s="88">
        <v>8195</v>
      </c>
      <c r="B8193" s="88">
        <v>4</v>
      </c>
      <c r="C8193" s="88" t="s">
        <v>2130</v>
      </c>
      <c r="D8193" s="99" t="s">
        <v>1431</v>
      </c>
      <c r="E8193" s="89">
        <v>5</v>
      </c>
      <c r="F8193" s="89">
        <v>2</v>
      </c>
      <c r="G8193" s="89">
        <v>0</v>
      </c>
      <c r="H8193" s="89">
        <v>2</v>
      </c>
      <c r="I8193" s="89">
        <v>2</v>
      </c>
      <c r="J8193" s="89">
        <v>0</v>
      </c>
      <c r="K8193" s="89">
        <v>0</v>
      </c>
      <c r="L8193" s="89">
        <v>0</v>
      </c>
      <c r="M8193" s="89">
        <v>0</v>
      </c>
      <c r="N8193" s="89">
        <v>0</v>
      </c>
      <c r="O8193" s="89">
        <v>2</v>
      </c>
      <c r="P8193" s="89">
        <v>504</v>
      </c>
      <c r="Q8193" s="89">
        <v>8319.5</v>
      </c>
      <c r="R8193" s="88">
        <f>VLOOKUP(P8193,NEW_TRAIN_TEST!$A$1:$M$980,13,0)</f>
        <v>8119.5</v>
      </c>
      <c r="S8193" s="88">
        <f>VLOOKUP(P8193,NEW_TRAIN_TEST!$A$1:$M$980,11,0)</f>
        <v>8584</v>
      </c>
      <c r="T8193" s="6">
        <f t="shared" si="254"/>
        <v>0</v>
      </c>
      <c r="U8193" s="6">
        <f t="shared" si="255"/>
        <v>0</v>
      </c>
    </row>
    <row r="8194" spans="1:21" x14ac:dyDescent="0.2">
      <c r="A8194" s="88">
        <v>8196</v>
      </c>
      <c r="B8194" s="88">
        <v>4</v>
      </c>
      <c r="C8194" s="88" t="s">
        <v>2130</v>
      </c>
      <c r="D8194" s="99" t="s">
        <v>1431</v>
      </c>
      <c r="E8194" s="89">
        <v>3</v>
      </c>
      <c r="F8194" s="89">
        <v>2</v>
      </c>
      <c r="G8194" s="89">
        <v>0</v>
      </c>
      <c r="H8194" s="89">
        <v>2</v>
      </c>
      <c r="I8194" s="89">
        <v>2</v>
      </c>
      <c r="J8194" s="89">
        <v>0</v>
      </c>
      <c r="K8194" s="89">
        <v>0</v>
      </c>
      <c r="L8194" s="89">
        <v>0</v>
      </c>
      <c r="M8194" s="89">
        <v>15</v>
      </c>
      <c r="N8194" s="89">
        <v>0</v>
      </c>
      <c r="O8194" s="89">
        <v>2</v>
      </c>
      <c r="P8194" s="89">
        <v>504</v>
      </c>
      <c r="Q8194" s="89">
        <v>8426.5</v>
      </c>
      <c r="R8194" s="88">
        <f>VLOOKUP(P8194,NEW_TRAIN_TEST!$A$1:$M$980,13,0)</f>
        <v>8119.5</v>
      </c>
      <c r="S8194" s="88">
        <f>VLOOKUP(P8194,NEW_TRAIN_TEST!$A$1:$M$980,11,0)</f>
        <v>8584</v>
      </c>
      <c r="T8194" s="6">
        <f t="shared" si="254"/>
        <v>0</v>
      </c>
      <c r="U8194" s="6">
        <f t="shared" si="255"/>
        <v>1</v>
      </c>
    </row>
    <row r="8195" spans="1:21" x14ac:dyDescent="0.2">
      <c r="A8195" s="88">
        <v>8197</v>
      </c>
      <c r="B8195" s="88">
        <v>4</v>
      </c>
      <c r="C8195" s="88" t="s">
        <v>2130</v>
      </c>
      <c r="D8195" s="99" t="s">
        <v>1431</v>
      </c>
      <c r="E8195" s="89">
        <v>18</v>
      </c>
      <c r="F8195" s="89">
        <v>0</v>
      </c>
      <c r="G8195" s="89">
        <v>0</v>
      </c>
      <c r="H8195" s="89">
        <v>0</v>
      </c>
      <c r="I8195" s="89">
        <v>0</v>
      </c>
      <c r="J8195" s="89">
        <v>0</v>
      </c>
      <c r="K8195" s="89">
        <v>0</v>
      </c>
      <c r="L8195" s="89">
        <v>0</v>
      </c>
      <c r="M8195" s="89">
        <v>0</v>
      </c>
      <c r="N8195" s="89">
        <v>0</v>
      </c>
      <c r="O8195" s="89">
        <v>0</v>
      </c>
      <c r="P8195" s="89">
        <v>456</v>
      </c>
      <c r="Q8195" s="89">
        <v>8663</v>
      </c>
      <c r="R8195" s="88">
        <f>VLOOKUP(P8195,NEW_TRAIN_TEST!$A$1:$M$980,13,0)</f>
        <v>2924</v>
      </c>
      <c r="S8195" s="88">
        <f>VLOOKUP(P8195,NEW_TRAIN_TEST!$A$1:$M$980,11,0)</f>
        <v>9112</v>
      </c>
      <c r="T8195" s="6">
        <f t="shared" ref="T8195:T8258" si="256">IF(L8195&gt;0,1,0)</f>
        <v>0</v>
      </c>
      <c r="U8195" s="6">
        <f t="shared" ref="U8195:U8258" si="257">IF(M8195&gt;0,1,0)</f>
        <v>0</v>
      </c>
    </row>
    <row r="8196" spans="1:21" x14ac:dyDescent="0.2">
      <c r="A8196" s="88">
        <v>8198</v>
      </c>
      <c r="B8196" s="88">
        <v>4</v>
      </c>
      <c r="C8196" s="88" t="s">
        <v>2130</v>
      </c>
      <c r="D8196" s="99" t="s">
        <v>1431</v>
      </c>
      <c r="E8196" s="89">
        <v>21</v>
      </c>
      <c r="F8196" s="89">
        <v>0</v>
      </c>
      <c r="G8196" s="89">
        <v>0</v>
      </c>
      <c r="H8196" s="89">
        <v>0</v>
      </c>
      <c r="I8196" s="89">
        <v>0</v>
      </c>
      <c r="J8196" s="89">
        <v>0</v>
      </c>
      <c r="K8196" s="89">
        <v>0</v>
      </c>
      <c r="L8196" s="89">
        <v>0</v>
      </c>
      <c r="M8196" s="89">
        <v>0</v>
      </c>
      <c r="N8196" s="89">
        <v>0</v>
      </c>
      <c r="O8196" s="89">
        <v>0</v>
      </c>
      <c r="P8196" s="89">
        <v>448</v>
      </c>
      <c r="Q8196" s="89">
        <v>7682</v>
      </c>
      <c r="R8196" s="88">
        <f>VLOOKUP(P8196,NEW_TRAIN_TEST!$A$1:$M$980,13,0)</f>
        <v>2773</v>
      </c>
      <c r="S8196" s="88">
        <f>VLOOKUP(P8196,NEW_TRAIN_TEST!$A$1:$M$980,11,0)</f>
        <v>8397</v>
      </c>
      <c r="T8196" s="6">
        <f t="shared" si="256"/>
        <v>0</v>
      </c>
      <c r="U8196" s="6">
        <f t="shared" si="257"/>
        <v>0</v>
      </c>
    </row>
    <row r="8197" spans="1:21" x14ac:dyDescent="0.2">
      <c r="A8197" s="88">
        <v>8199</v>
      </c>
      <c r="B8197" s="88">
        <v>4</v>
      </c>
      <c r="C8197" s="88" t="s">
        <v>2130</v>
      </c>
      <c r="D8197" s="99" t="s">
        <v>1431</v>
      </c>
      <c r="E8197" s="89">
        <v>7</v>
      </c>
      <c r="F8197" s="89">
        <v>1</v>
      </c>
      <c r="G8197" s="89">
        <v>0</v>
      </c>
      <c r="H8197" s="89">
        <v>0</v>
      </c>
      <c r="I8197" s="89">
        <v>2</v>
      </c>
      <c r="J8197" s="89">
        <v>0</v>
      </c>
      <c r="K8197" s="89">
        <v>0</v>
      </c>
      <c r="L8197" s="89">
        <v>1</v>
      </c>
      <c r="M8197" s="89">
        <v>0</v>
      </c>
      <c r="N8197" s="89">
        <v>0</v>
      </c>
      <c r="O8197" s="89">
        <v>2</v>
      </c>
      <c r="P8197" s="89">
        <v>660</v>
      </c>
      <c r="Q8197" s="89">
        <v>9355</v>
      </c>
      <c r="R8197" s="88">
        <f>VLOOKUP(P8197,NEW_TRAIN_TEST!$A$1:$M$980,13,0)</f>
        <v>9205</v>
      </c>
      <c r="S8197" s="88">
        <f>VLOOKUP(P8197,NEW_TRAIN_TEST!$A$1:$M$980,11,0)</f>
        <v>9697</v>
      </c>
      <c r="T8197" s="6">
        <f t="shared" si="256"/>
        <v>1</v>
      </c>
      <c r="U8197" s="6">
        <f t="shared" si="257"/>
        <v>0</v>
      </c>
    </row>
    <row r="8198" spans="1:21" x14ac:dyDescent="0.2">
      <c r="A8198" s="88">
        <v>8200</v>
      </c>
      <c r="B8198" s="88">
        <v>4</v>
      </c>
      <c r="C8198" s="88" t="s">
        <v>2130</v>
      </c>
      <c r="D8198" s="99" t="s">
        <v>1431</v>
      </c>
      <c r="E8198" s="89">
        <v>16</v>
      </c>
      <c r="F8198" s="89">
        <v>0</v>
      </c>
      <c r="G8198" s="89">
        <v>0</v>
      </c>
      <c r="H8198" s="89">
        <v>0</v>
      </c>
      <c r="I8198" s="89">
        <v>0</v>
      </c>
      <c r="J8198" s="89">
        <v>0</v>
      </c>
      <c r="K8198" s="89">
        <v>0</v>
      </c>
      <c r="L8198" s="89">
        <v>0</v>
      </c>
      <c r="M8198" s="89">
        <v>0</v>
      </c>
      <c r="N8198" s="89">
        <v>0</v>
      </c>
      <c r="O8198" s="89">
        <v>0</v>
      </c>
      <c r="P8198" s="89">
        <v>847</v>
      </c>
      <c r="Q8198" s="89">
        <v>12621.5</v>
      </c>
      <c r="R8198" s="88">
        <f>VLOOKUP(P8198,NEW_TRAIN_TEST!$A$1:$M$980,13,0)</f>
        <v>11535</v>
      </c>
      <c r="S8198" s="88">
        <f>VLOOKUP(P8198,NEW_TRAIN_TEST!$A$1:$M$980,11,0)</f>
        <v>12943</v>
      </c>
      <c r="T8198" s="6">
        <f t="shared" si="256"/>
        <v>0</v>
      </c>
      <c r="U8198" s="6">
        <f t="shared" si="257"/>
        <v>0</v>
      </c>
    </row>
    <row r="8199" spans="1:21" x14ac:dyDescent="0.2">
      <c r="A8199" s="88">
        <v>8201</v>
      </c>
      <c r="B8199" s="88">
        <v>4</v>
      </c>
      <c r="C8199" s="88" t="s">
        <v>2130</v>
      </c>
      <c r="D8199" s="99" t="s">
        <v>1431</v>
      </c>
      <c r="E8199" s="89">
        <v>0</v>
      </c>
      <c r="F8199" s="89">
        <v>2</v>
      </c>
      <c r="G8199" s="89">
        <v>0</v>
      </c>
      <c r="H8199" s="89">
        <v>0</v>
      </c>
      <c r="I8199" s="89">
        <v>2</v>
      </c>
      <c r="J8199" s="89">
        <v>0</v>
      </c>
      <c r="K8199" s="89">
        <v>0</v>
      </c>
      <c r="L8199" s="89">
        <v>0</v>
      </c>
      <c r="M8199" s="89">
        <v>0</v>
      </c>
      <c r="N8199" s="89">
        <v>0</v>
      </c>
      <c r="O8199" s="89">
        <v>2</v>
      </c>
      <c r="P8199" s="89">
        <v>728</v>
      </c>
      <c r="Q8199" s="89">
        <v>8054.5</v>
      </c>
      <c r="R8199" s="88">
        <f>VLOOKUP(P8199,NEW_TRAIN_TEST!$A$1:$M$980,13,0)</f>
        <v>8054.5</v>
      </c>
      <c r="S8199" s="88">
        <f>VLOOKUP(P8199,NEW_TRAIN_TEST!$A$1:$M$980,11,0)</f>
        <v>8240</v>
      </c>
      <c r="T8199" s="6">
        <f t="shared" si="256"/>
        <v>0</v>
      </c>
      <c r="U8199" s="6">
        <f t="shared" si="257"/>
        <v>0</v>
      </c>
    </row>
    <row r="8200" spans="1:21" x14ac:dyDescent="0.2">
      <c r="A8200" s="88">
        <v>8202</v>
      </c>
      <c r="B8200" s="88">
        <v>4</v>
      </c>
      <c r="C8200" s="88" t="s">
        <v>2130</v>
      </c>
      <c r="D8200" s="99" t="s">
        <v>1431</v>
      </c>
      <c r="E8200" s="89">
        <v>0</v>
      </c>
      <c r="F8200" s="89">
        <v>2</v>
      </c>
      <c r="G8200" s="89">
        <v>0</v>
      </c>
      <c r="H8200" s="89">
        <v>0</v>
      </c>
      <c r="I8200" s="89">
        <v>2</v>
      </c>
      <c r="J8200" s="89">
        <v>2</v>
      </c>
      <c r="K8200" s="89">
        <v>0</v>
      </c>
      <c r="L8200" s="89">
        <v>0</v>
      </c>
      <c r="M8200" s="89">
        <v>0</v>
      </c>
      <c r="N8200" s="89">
        <v>0</v>
      </c>
      <c r="O8200" s="89">
        <v>2</v>
      </c>
      <c r="P8200" s="89">
        <v>728</v>
      </c>
      <c r="Q8200" s="89">
        <v>8155.5</v>
      </c>
      <c r="R8200" s="88">
        <f>VLOOKUP(P8200,NEW_TRAIN_TEST!$A$1:$M$980,13,0)</f>
        <v>8054.5</v>
      </c>
      <c r="S8200" s="88">
        <f>VLOOKUP(P8200,NEW_TRAIN_TEST!$A$1:$M$980,11,0)</f>
        <v>8240</v>
      </c>
      <c r="T8200" s="6">
        <f t="shared" si="256"/>
        <v>0</v>
      </c>
      <c r="U8200" s="6">
        <f t="shared" si="257"/>
        <v>0</v>
      </c>
    </row>
    <row r="8201" spans="1:21" x14ac:dyDescent="0.2">
      <c r="A8201" s="88">
        <v>8203</v>
      </c>
      <c r="B8201" s="88">
        <v>4</v>
      </c>
      <c r="C8201" s="88" t="s">
        <v>2130</v>
      </c>
      <c r="D8201" s="99" t="s">
        <v>1431</v>
      </c>
      <c r="E8201" s="89">
        <v>0</v>
      </c>
      <c r="F8201" s="89">
        <v>4</v>
      </c>
      <c r="G8201" s="89">
        <v>2</v>
      </c>
      <c r="H8201" s="89">
        <v>0</v>
      </c>
      <c r="I8201" s="89">
        <v>2</v>
      </c>
      <c r="J8201" s="89">
        <v>0</v>
      </c>
      <c r="K8201" s="89">
        <v>0</v>
      </c>
      <c r="L8201" s="89">
        <v>0</v>
      </c>
      <c r="M8201" s="89">
        <v>0</v>
      </c>
      <c r="N8201" s="89">
        <v>0</v>
      </c>
      <c r="O8201" s="89">
        <v>2</v>
      </c>
      <c r="P8201" s="89">
        <v>728</v>
      </c>
      <c r="Q8201" s="89">
        <v>8191.75</v>
      </c>
      <c r="R8201" s="88">
        <f>VLOOKUP(P8201,NEW_TRAIN_TEST!$A$1:$M$980,13,0)</f>
        <v>8054.5</v>
      </c>
      <c r="S8201" s="88">
        <f>VLOOKUP(P8201,NEW_TRAIN_TEST!$A$1:$M$980,11,0)</f>
        <v>8240</v>
      </c>
      <c r="T8201" s="6">
        <f t="shared" si="256"/>
        <v>0</v>
      </c>
      <c r="U8201" s="6">
        <f t="shared" si="257"/>
        <v>0</v>
      </c>
    </row>
    <row r="8202" spans="1:21" x14ac:dyDescent="0.2">
      <c r="A8202" s="88">
        <v>8204</v>
      </c>
      <c r="B8202" s="88">
        <v>4</v>
      </c>
      <c r="C8202" s="88" t="s">
        <v>2130</v>
      </c>
      <c r="D8202" s="99" t="s">
        <v>1431</v>
      </c>
      <c r="E8202" s="89">
        <v>0</v>
      </c>
      <c r="F8202" s="89">
        <v>2</v>
      </c>
      <c r="G8202" s="89">
        <v>0</v>
      </c>
      <c r="H8202" s="89">
        <v>0</v>
      </c>
      <c r="I8202" s="89">
        <v>2</v>
      </c>
      <c r="J8202" s="89">
        <v>2</v>
      </c>
      <c r="K8202" s="89">
        <v>0</v>
      </c>
      <c r="L8202" s="89">
        <v>0</v>
      </c>
      <c r="M8202" s="89">
        <v>0</v>
      </c>
      <c r="N8202" s="89">
        <v>0</v>
      </c>
      <c r="O8202" s="89">
        <v>2</v>
      </c>
      <c r="P8202" s="89">
        <v>728</v>
      </c>
      <c r="Q8202" s="89">
        <v>8223.5</v>
      </c>
      <c r="R8202" s="88">
        <f>VLOOKUP(P8202,NEW_TRAIN_TEST!$A$1:$M$980,13,0)</f>
        <v>8054.5</v>
      </c>
      <c r="S8202" s="88">
        <f>VLOOKUP(P8202,NEW_TRAIN_TEST!$A$1:$M$980,11,0)</f>
        <v>8240</v>
      </c>
      <c r="T8202" s="6">
        <f t="shared" si="256"/>
        <v>0</v>
      </c>
      <c r="U8202" s="6">
        <f t="shared" si="257"/>
        <v>0</v>
      </c>
    </row>
    <row r="8203" spans="1:21" x14ac:dyDescent="0.2">
      <c r="A8203" s="88">
        <v>8205</v>
      </c>
      <c r="B8203" s="88">
        <v>4</v>
      </c>
      <c r="C8203" s="88" t="s">
        <v>2130</v>
      </c>
      <c r="D8203" s="99" t="s">
        <v>1431</v>
      </c>
      <c r="E8203" s="89">
        <v>12</v>
      </c>
      <c r="F8203" s="89">
        <v>4</v>
      </c>
      <c r="G8203" s="89">
        <v>2</v>
      </c>
      <c r="H8203" s="89">
        <v>2</v>
      </c>
      <c r="I8203" s="89">
        <v>2</v>
      </c>
      <c r="J8203" s="89">
        <v>0</v>
      </c>
      <c r="K8203" s="89">
        <v>0</v>
      </c>
      <c r="L8203" s="89">
        <v>1</v>
      </c>
      <c r="M8203" s="89">
        <v>0</v>
      </c>
      <c r="N8203" s="89">
        <v>0</v>
      </c>
      <c r="O8203" s="89">
        <v>2</v>
      </c>
      <c r="P8203" s="89">
        <v>352</v>
      </c>
      <c r="Q8203" s="89">
        <v>12910.5</v>
      </c>
      <c r="R8203" s="88">
        <f>VLOOKUP(P8203,NEW_TRAIN_TEST!$A$1:$M$980,13,0)</f>
        <v>12670.5</v>
      </c>
      <c r="S8203" s="88">
        <f>VLOOKUP(P8203,NEW_TRAIN_TEST!$A$1:$M$980,11,0)</f>
        <v>13413</v>
      </c>
      <c r="T8203" s="6">
        <f t="shared" si="256"/>
        <v>1</v>
      </c>
      <c r="U8203" s="6">
        <f t="shared" si="257"/>
        <v>0</v>
      </c>
    </row>
    <row r="8204" spans="1:21" x14ac:dyDescent="0.2">
      <c r="A8204" s="88">
        <v>8206</v>
      </c>
      <c r="B8204" s="88">
        <v>4</v>
      </c>
      <c r="C8204" s="88" t="s">
        <v>2130</v>
      </c>
      <c r="D8204" s="99" t="s">
        <v>1431</v>
      </c>
      <c r="E8204" s="89">
        <v>10</v>
      </c>
      <c r="F8204" s="89">
        <v>0</v>
      </c>
      <c r="G8204" s="89">
        <v>0</v>
      </c>
      <c r="H8204" s="89">
        <v>0</v>
      </c>
      <c r="I8204" s="89">
        <v>0</v>
      </c>
      <c r="J8204" s="89">
        <v>0</v>
      </c>
      <c r="K8204" s="89">
        <v>0</v>
      </c>
      <c r="L8204" s="89">
        <v>0</v>
      </c>
      <c r="M8204" s="89">
        <v>10</v>
      </c>
      <c r="N8204" s="89">
        <v>0</v>
      </c>
      <c r="O8204" s="89">
        <v>0</v>
      </c>
      <c r="P8204" s="89">
        <v>476</v>
      </c>
      <c r="Q8204" s="89">
        <v>8039.5</v>
      </c>
      <c r="R8204" s="88">
        <f>VLOOKUP(P8204,NEW_TRAIN_TEST!$A$1:$M$980,13,0)</f>
        <v>7370</v>
      </c>
      <c r="S8204" s="88">
        <f>VLOOKUP(P8204,NEW_TRAIN_TEST!$A$1:$M$980,11,0)</f>
        <v>8228</v>
      </c>
      <c r="T8204" s="6">
        <f t="shared" si="256"/>
        <v>0</v>
      </c>
      <c r="U8204" s="6">
        <f t="shared" si="257"/>
        <v>1</v>
      </c>
    </row>
    <row r="8205" spans="1:21" x14ac:dyDescent="0.2">
      <c r="A8205" s="88">
        <v>8207</v>
      </c>
      <c r="B8205" s="88">
        <v>4</v>
      </c>
      <c r="C8205" s="88" t="s">
        <v>2130</v>
      </c>
      <c r="D8205" s="99" t="s">
        <v>1431</v>
      </c>
      <c r="E8205" s="89">
        <v>29</v>
      </c>
      <c r="F8205" s="89">
        <v>0</v>
      </c>
      <c r="G8205" s="89">
        <v>0</v>
      </c>
      <c r="H8205" s="89">
        <v>0</v>
      </c>
      <c r="I8205" s="89">
        <v>0</v>
      </c>
      <c r="J8205" s="89">
        <v>0</v>
      </c>
      <c r="K8205" s="89">
        <v>0</v>
      </c>
      <c r="L8205" s="89">
        <v>0</v>
      </c>
      <c r="M8205" s="89">
        <v>0</v>
      </c>
      <c r="N8205" s="89">
        <v>0</v>
      </c>
      <c r="O8205" s="89">
        <v>0</v>
      </c>
      <c r="P8205" s="89">
        <v>477</v>
      </c>
      <c r="Q8205" s="89">
        <v>8595</v>
      </c>
      <c r="R8205" s="88">
        <f>VLOOKUP(P8205,NEW_TRAIN_TEST!$A$1:$M$980,13,0)</f>
        <v>3657</v>
      </c>
      <c r="S8205" s="88">
        <f>VLOOKUP(P8205,NEW_TRAIN_TEST!$A$1:$M$980,11,0)</f>
        <v>9604</v>
      </c>
      <c r="T8205" s="6">
        <f t="shared" si="256"/>
        <v>0</v>
      </c>
      <c r="U8205" s="6">
        <f t="shared" si="257"/>
        <v>0</v>
      </c>
    </row>
    <row r="8206" spans="1:21" x14ac:dyDescent="0.2">
      <c r="A8206" s="88">
        <v>8208</v>
      </c>
      <c r="B8206" s="88">
        <v>4</v>
      </c>
      <c r="C8206" s="88" t="s">
        <v>2130</v>
      </c>
      <c r="D8206" s="99" t="s">
        <v>1431</v>
      </c>
      <c r="E8206" s="89">
        <v>5</v>
      </c>
      <c r="F8206" s="89">
        <v>2</v>
      </c>
      <c r="G8206" s="89">
        <v>1</v>
      </c>
      <c r="H8206" s="89">
        <v>2</v>
      </c>
      <c r="I8206" s="89">
        <v>2</v>
      </c>
      <c r="J8206" s="89">
        <v>0</v>
      </c>
      <c r="K8206" s="89">
        <v>0</v>
      </c>
      <c r="L8206" s="89">
        <v>1</v>
      </c>
      <c r="M8206" s="89">
        <v>10</v>
      </c>
      <c r="N8206" s="89">
        <v>0</v>
      </c>
      <c r="O8206" s="89">
        <v>2</v>
      </c>
      <c r="P8206" s="89">
        <v>571</v>
      </c>
      <c r="Q8206" s="89">
        <v>2629</v>
      </c>
      <c r="R8206" s="88">
        <f>VLOOKUP(P8206,NEW_TRAIN_TEST!$A$1:$M$980,13,0)</f>
        <v>2441</v>
      </c>
      <c r="S8206" s="88">
        <f>VLOOKUP(P8206,NEW_TRAIN_TEST!$A$1:$M$980,11,0)</f>
        <v>3473</v>
      </c>
      <c r="T8206" s="6">
        <f t="shared" si="256"/>
        <v>1</v>
      </c>
      <c r="U8206" s="6">
        <f t="shared" si="257"/>
        <v>1</v>
      </c>
    </row>
    <row r="8207" spans="1:21" x14ac:dyDescent="0.2">
      <c r="A8207" s="88">
        <v>8209</v>
      </c>
      <c r="B8207" s="88">
        <v>4</v>
      </c>
      <c r="C8207" s="88" t="s">
        <v>2130</v>
      </c>
      <c r="D8207" s="99" t="s">
        <v>1431</v>
      </c>
      <c r="E8207" s="89">
        <v>8</v>
      </c>
      <c r="F8207" s="89">
        <v>5</v>
      </c>
      <c r="G8207" s="89">
        <v>0</v>
      </c>
      <c r="H8207" s="89">
        <v>2</v>
      </c>
      <c r="I8207" s="89">
        <v>2</v>
      </c>
      <c r="J8207" s="89">
        <v>0</v>
      </c>
      <c r="K8207" s="89">
        <v>0</v>
      </c>
      <c r="L8207" s="89">
        <v>1</v>
      </c>
      <c r="M8207" s="89">
        <v>0</v>
      </c>
      <c r="N8207" s="89">
        <v>0</v>
      </c>
      <c r="O8207" s="89">
        <v>2</v>
      </c>
      <c r="P8207" s="89">
        <v>514</v>
      </c>
      <c r="Q8207" s="89">
        <v>9925</v>
      </c>
      <c r="R8207" s="88">
        <f>VLOOKUP(P8207,NEW_TRAIN_TEST!$A$1:$M$980,13,0)</f>
        <v>9724.5</v>
      </c>
      <c r="S8207" s="88">
        <f>VLOOKUP(P8207,NEW_TRAIN_TEST!$A$1:$M$980,11,0)</f>
        <v>10478</v>
      </c>
      <c r="T8207" s="6">
        <f t="shared" si="256"/>
        <v>1</v>
      </c>
      <c r="U8207" s="6">
        <f t="shared" si="257"/>
        <v>0</v>
      </c>
    </row>
    <row r="8208" spans="1:21" x14ac:dyDescent="0.2">
      <c r="A8208" s="88">
        <v>8210</v>
      </c>
      <c r="B8208" s="88">
        <v>4</v>
      </c>
      <c r="C8208" s="88" t="s">
        <v>2130</v>
      </c>
      <c r="D8208" s="99" t="s">
        <v>1431</v>
      </c>
      <c r="E8208" s="89">
        <v>4</v>
      </c>
      <c r="F8208" s="89">
        <v>0</v>
      </c>
      <c r="G8208" s="89">
        <v>0</v>
      </c>
      <c r="H8208" s="89">
        <v>0</v>
      </c>
      <c r="I8208" s="89">
        <v>0</v>
      </c>
      <c r="J8208" s="89">
        <v>0</v>
      </c>
      <c r="K8208" s="89">
        <v>0</v>
      </c>
      <c r="L8208" s="89">
        <v>1</v>
      </c>
      <c r="M8208" s="89">
        <v>0</v>
      </c>
      <c r="N8208" s="89">
        <v>0</v>
      </c>
      <c r="O8208" s="89">
        <v>0</v>
      </c>
      <c r="P8208" s="89">
        <v>5</v>
      </c>
      <c r="Q8208" s="89">
        <v>4968</v>
      </c>
      <c r="R8208" s="88">
        <f>VLOOKUP(P8208,NEW_TRAIN_TEST!$A$1:$M$980,13,0)</f>
        <v>4898.5</v>
      </c>
      <c r="S8208" s="88">
        <f>VLOOKUP(P8208,NEW_TRAIN_TEST!$A$1:$M$980,11,0)</f>
        <v>5024</v>
      </c>
      <c r="T8208" s="6">
        <f t="shared" si="256"/>
        <v>1</v>
      </c>
      <c r="U8208" s="6">
        <f t="shared" si="257"/>
        <v>0</v>
      </c>
    </row>
    <row r="8209" spans="1:21" x14ac:dyDescent="0.2">
      <c r="A8209" s="88">
        <v>8211</v>
      </c>
      <c r="B8209" s="88">
        <v>4</v>
      </c>
      <c r="C8209" s="88" t="s">
        <v>2130</v>
      </c>
      <c r="D8209" s="99" t="s">
        <v>1431</v>
      </c>
      <c r="E8209" s="89">
        <v>3</v>
      </c>
      <c r="F8209" s="89">
        <v>0</v>
      </c>
      <c r="G8209" s="89">
        <v>0</v>
      </c>
      <c r="H8209" s="89">
        <v>0</v>
      </c>
      <c r="I8209" s="89">
        <v>0</v>
      </c>
      <c r="J8209" s="89">
        <v>0</v>
      </c>
      <c r="K8209" s="89">
        <v>0</v>
      </c>
      <c r="L8209" s="89">
        <v>1</v>
      </c>
      <c r="M8209" s="89">
        <v>11</v>
      </c>
      <c r="N8209" s="89">
        <v>0</v>
      </c>
      <c r="O8209" s="89">
        <v>0</v>
      </c>
      <c r="P8209" s="89">
        <v>574</v>
      </c>
      <c r="Q8209" s="89">
        <v>2242</v>
      </c>
      <c r="R8209" s="88">
        <f>VLOOKUP(P8209,NEW_TRAIN_TEST!$A$1:$M$980,13,0)</f>
        <v>2080.5</v>
      </c>
      <c r="S8209" s="88">
        <f>VLOOKUP(P8209,NEW_TRAIN_TEST!$A$1:$M$980,11,0)</f>
        <v>2868</v>
      </c>
      <c r="T8209" s="6">
        <f t="shared" si="256"/>
        <v>1</v>
      </c>
      <c r="U8209" s="6">
        <f t="shared" si="257"/>
        <v>1</v>
      </c>
    </row>
    <row r="8210" spans="1:21" x14ac:dyDescent="0.2">
      <c r="A8210" s="88">
        <v>8212</v>
      </c>
      <c r="B8210" s="88">
        <v>4</v>
      </c>
      <c r="C8210" s="88" t="s">
        <v>2130</v>
      </c>
      <c r="D8210" s="99" t="s">
        <v>1431</v>
      </c>
      <c r="E8210" s="89">
        <v>5</v>
      </c>
      <c r="F8210" s="89">
        <v>1</v>
      </c>
      <c r="G8210" s="89">
        <v>0</v>
      </c>
      <c r="H8210" s="89">
        <v>0</v>
      </c>
      <c r="I8210" s="89">
        <v>2</v>
      </c>
      <c r="J8210" s="89">
        <v>0</v>
      </c>
      <c r="K8210" s="89">
        <v>0</v>
      </c>
      <c r="L8210" s="89">
        <v>1</v>
      </c>
      <c r="M8210" s="89">
        <v>0</v>
      </c>
      <c r="N8210" s="89">
        <v>0</v>
      </c>
      <c r="O8210" s="89">
        <v>2</v>
      </c>
      <c r="P8210" s="89">
        <v>204</v>
      </c>
      <c r="Q8210" s="89">
        <v>3729.5</v>
      </c>
      <c r="R8210" s="88">
        <f>VLOOKUP(P8210,NEW_TRAIN_TEST!$A$1:$M$980,13,0)</f>
        <v>3633</v>
      </c>
      <c r="S8210" s="88">
        <f>VLOOKUP(P8210,NEW_TRAIN_TEST!$A$1:$M$980,11,0)</f>
        <v>4382</v>
      </c>
      <c r="T8210" s="6">
        <f t="shared" si="256"/>
        <v>1</v>
      </c>
      <c r="U8210" s="6">
        <f t="shared" si="257"/>
        <v>0</v>
      </c>
    </row>
    <row r="8211" spans="1:21" x14ac:dyDescent="0.2">
      <c r="A8211" s="88">
        <v>8213</v>
      </c>
      <c r="B8211" s="88">
        <v>4</v>
      </c>
      <c r="C8211" s="88" t="s">
        <v>2130</v>
      </c>
      <c r="D8211" s="99" t="s">
        <v>1431</v>
      </c>
      <c r="E8211" s="89">
        <v>8</v>
      </c>
      <c r="F8211" s="89">
        <v>1</v>
      </c>
      <c r="G8211" s="89">
        <v>1</v>
      </c>
      <c r="H8211" s="89">
        <v>0</v>
      </c>
      <c r="I8211" s="89">
        <v>2</v>
      </c>
      <c r="J8211" s="89">
        <v>0</v>
      </c>
      <c r="K8211" s="89">
        <v>0</v>
      </c>
      <c r="L8211" s="89">
        <v>1</v>
      </c>
      <c r="M8211" s="89">
        <v>0</v>
      </c>
      <c r="N8211" s="89">
        <v>0</v>
      </c>
      <c r="O8211" s="89">
        <v>2</v>
      </c>
      <c r="P8211" s="89">
        <v>380</v>
      </c>
      <c r="Q8211" s="89">
        <v>6615.5</v>
      </c>
      <c r="R8211" s="88">
        <f>VLOOKUP(P8211,NEW_TRAIN_TEST!$A$1:$M$980,13,0)</f>
        <v>6477.5</v>
      </c>
      <c r="S8211" s="88">
        <f>VLOOKUP(P8211,NEW_TRAIN_TEST!$A$1:$M$980,11,0)</f>
        <v>7313</v>
      </c>
      <c r="T8211" s="6">
        <f t="shared" si="256"/>
        <v>1</v>
      </c>
      <c r="U8211" s="6">
        <f t="shared" si="257"/>
        <v>0</v>
      </c>
    </row>
    <row r="8212" spans="1:21" x14ac:dyDescent="0.2">
      <c r="A8212" s="88">
        <v>8214</v>
      </c>
      <c r="B8212" s="88">
        <v>4</v>
      </c>
      <c r="C8212" s="88" t="s">
        <v>2130</v>
      </c>
      <c r="D8212" s="99" t="s">
        <v>1431</v>
      </c>
      <c r="E8212" s="89">
        <v>23</v>
      </c>
      <c r="F8212" s="89">
        <v>0</v>
      </c>
      <c r="G8212" s="89">
        <v>0</v>
      </c>
      <c r="H8212" s="89">
        <v>0</v>
      </c>
      <c r="I8212" s="89">
        <v>0</v>
      </c>
      <c r="J8212" s="89">
        <v>0</v>
      </c>
      <c r="K8212" s="89">
        <v>0</v>
      </c>
      <c r="L8212" s="89">
        <v>0</v>
      </c>
      <c r="M8212" s="89">
        <v>0</v>
      </c>
      <c r="N8212" s="89">
        <v>0</v>
      </c>
      <c r="O8212" s="89">
        <v>0</v>
      </c>
      <c r="P8212" s="89">
        <v>463</v>
      </c>
      <c r="Q8212" s="89">
        <v>8956</v>
      </c>
      <c r="R8212" s="88">
        <f>VLOOKUP(P8212,NEW_TRAIN_TEST!$A$1:$M$980,13,0)</f>
        <v>3159</v>
      </c>
      <c r="S8212" s="88">
        <f>VLOOKUP(P8212,NEW_TRAIN_TEST!$A$1:$M$980,11,0)</f>
        <v>9666</v>
      </c>
      <c r="T8212" s="6">
        <f t="shared" si="256"/>
        <v>0</v>
      </c>
      <c r="U8212" s="6">
        <f t="shared" si="257"/>
        <v>0</v>
      </c>
    </row>
    <row r="8213" spans="1:21" x14ac:dyDescent="0.2">
      <c r="A8213" s="88">
        <v>8215</v>
      </c>
      <c r="B8213" s="88">
        <v>4</v>
      </c>
      <c r="C8213" s="88" t="s">
        <v>2130</v>
      </c>
      <c r="D8213" s="99" t="s">
        <v>1431</v>
      </c>
      <c r="E8213" s="89">
        <v>22</v>
      </c>
      <c r="F8213" s="89">
        <v>0</v>
      </c>
      <c r="G8213" s="89">
        <v>0</v>
      </c>
      <c r="H8213" s="89">
        <v>0</v>
      </c>
      <c r="I8213" s="89">
        <v>0</v>
      </c>
      <c r="J8213" s="89">
        <v>0</v>
      </c>
      <c r="K8213" s="89">
        <v>0</v>
      </c>
      <c r="L8213" s="89">
        <v>0</v>
      </c>
      <c r="M8213" s="89">
        <v>0</v>
      </c>
      <c r="N8213" s="89">
        <v>0</v>
      </c>
      <c r="O8213" s="89">
        <v>0</v>
      </c>
      <c r="P8213" s="89">
        <v>471</v>
      </c>
      <c r="Q8213" s="89">
        <v>8072</v>
      </c>
      <c r="R8213" s="88">
        <f>VLOOKUP(P8213,NEW_TRAIN_TEST!$A$1:$M$980,13,0)</f>
        <v>3164</v>
      </c>
      <c r="S8213" s="88">
        <f>VLOOKUP(P8213,NEW_TRAIN_TEST!$A$1:$M$980,11,0)</f>
        <v>9232</v>
      </c>
      <c r="T8213" s="6">
        <f t="shared" si="256"/>
        <v>0</v>
      </c>
      <c r="U8213" s="6">
        <f t="shared" si="257"/>
        <v>0</v>
      </c>
    </row>
    <row r="8214" spans="1:21" x14ac:dyDescent="0.2">
      <c r="A8214" s="88">
        <v>8216</v>
      </c>
      <c r="B8214" s="88">
        <v>4</v>
      </c>
      <c r="C8214" s="88" t="s">
        <v>2130</v>
      </c>
      <c r="D8214" s="99" t="s">
        <v>1431</v>
      </c>
      <c r="E8214" s="89">
        <v>17</v>
      </c>
      <c r="F8214" s="89">
        <v>0</v>
      </c>
      <c r="G8214" s="89">
        <v>0</v>
      </c>
      <c r="H8214" s="89">
        <v>0</v>
      </c>
      <c r="I8214" s="89">
        <v>0</v>
      </c>
      <c r="J8214" s="89">
        <v>0</v>
      </c>
      <c r="K8214" s="89">
        <v>0</v>
      </c>
      <c r="L8214" s="89">
        <v>0</v>
      </c>
      <c r="M8214" s="89">
        <v>0</v>
      </c>
      <c r="N8214" s="89">
        <v>0</v>
      </c>
      <c r="O8214" s="89">
        <v>0</v>
      </c>
      <c r="P8214" s="89">
        <v>599</v>
      </c>
      <c r="Q8214" s="89">
        <v>13206.5</v>
      </c>
      <c r="R8214" s="88">
        <f>VLOOKUP(P8214,NEW_TRAIN_TEST!$A$1:$M$980,13,0)</f>
        <v>13091.5</v>
      </c>
      <c r="S8214" s="88">
        <f>VLOOKUP(P8214,NEW_TRAIN_TEST!$A$1:$M$980,11,0)</f>
        <v>13779</v>
      </c>
      <c r="T8214" s="6">
        <f t="shared" si="256"/>
        <v>0</v>
      </c>
      <c r="U8214" s="6">
        <f t="shared" si="257"/>
        <v>0</v>
      </c>
    </row>
    <row r="8215" spans="1:21" x14ac:dyDescent="0.2">
      <c r="A8215" s="88">
        <v>8217</v>
      </c>
      <c r="B8215" s="88">
        <v>4</v>
      </c>
      <c r="C8215" s="88" t="s">
        <v>2130</v>
      </c>
      <c r="D8215" s="99" t="s">
        <v>1431</v>
      </c>
      <c r="E8215" s="89">
        <v>13</v>
      </c>
      <c r="F8215" s="89">
        <v>2</v>
      </c>
      <c r="G8215" s="89">
        <v>2</v>
      </c>
      <c r="H8215" s="89">
        <v>0</v>
      </c>
      <c r="I8215" s="89">
        <v>2</v>
      </c>
      <c r="J8215" s="89">
        <v>0</v>
      </c>
      <c r="K8215" s="89">
        <v>0</v>
      </c>
      <c r="L8215" s="89">
        <v>0</v>
      </c>
      <c r="M8215" s="89">
        <v>0</v>
      </c>
      <c r="N8215" s="89">
        <v>0</v>
      </c>
      <c r="O8215" s="89">
        <v>2</v>
      </c>
      <c r="P8215" s="89">
        <v>24</v>
      </c>
      <c r="Q8215" s="89">
        <v>7311</v>
      </c>
      <c r="R8215" s="88">
        <f>VLOOKUP(P8215,NEW_TRAIN_TEST!$A$1:$M$980,13,0)</f>
        <v>7176</v>
      </c>
      <c r="S8215" s="88">
        <f>VLOOKUP(P8215,NEW_TRAIN_TEST!$A$1:$M$980,11,0)</f>
        <v>7612</v>
      </c>
      <c r="T8215" s="6">
        <f t="shared" si="256"/>
        <v>0</v>
      </c>
      <c r="U8215" s="6">
        <f t="shared" si="257"/>
        <v>0</v>
      </c>
    </row>
    <row r="8216" spans="1:21" x14ac:dyDescent="0.2">
      <c r="A8216" s="88">
        <v>8218</v>
      </c>
      <c r="B8216" s="88">
        <v>4</v>
      </c>
      <c r="C8216" s="88" t="s">
        <v>2130</v>
      </c>
      <c r="D8216" s="99" t="s">
        <v>1431</v>
      </c>
      <c r="E8216" s="89">
        <v>16</v>
      </c>
      <c r="F8216" s="89">
        <v>3</v>
      </c>
      <c r="G8216" s="89">
        <v>0</v>
      </c>
      <c r="H8216" s="89">
        <v>0</v>
      </c>
      <c r="I8216" s="89">
        <v>2</v>
      </c>
      <c r="J8216" s="89">
        <v>2</v>
      </c>
      <c r="K8216" s="89">
        <v>0</v>
      </c>
      <c r="L8216" s="89">
        <v>0</v>
      </c>
      <c r="M8216" s="89">
        <v>0</v>
      </c>
      <c r="N8216" s="89">
        <v>0</v>
      </c>
      <c r="O8216" s="89">
        <v>2</v>
      </c>
      <c r="P8216" s="89">
        <v>248</v>
      </c>
      <c r="Q8216" s="89">
        <v>15663.5</v>
      </c>
      <c r="R8216" s="88">
        <f>VLOOKUP(P8216,NEW_TRAIN_TEST!$A$1:$M$980,13,0)</f>
        <v>15552</v>
      </c>
      <c r="S8216" s="88">
        <f>VLOOKUP(P8216,NEW_TRAIN_TEST!$A$1:$M$980,11,0)</f>
        <v>16228</v>
      </c>
      <c r="T8216" s="6">
        <f t="shared" si="256"/>
        <v>0</v>
      </c>
      <c r="U8216" s="6">
        <f t="shared" si="257"/>
        <v>0</v>
      </c>
    </row>
    <row r="8217" spans="1:21" x14ac:dyDescent="0.2">
      <c r="A8217" s="88">
        <v>8219</v>
      </c>
      <c r="B8217" s="88">
        <v>4</v>
      </c>
      <c r="C8217" s="88" t="s">
        <v>2130</v>
      </c>
      <c r="D8217" s="99" t="s">
        <v>1431</v>
      </c>
      <c r="E8217" s="89">
        <v>7</v>
      </c>
      <c r="F8217" s="89">
        <v>3</v>
      </c>
      <c r="G8217" s="89">
        <v>1</v>
      </c>
      <c r="H8217" s="89">
        <v>0</v>
      </c>
      <c r="I8217" s="89">
        <v>2</v>
      </c>
      <c r="J8217" s="89">
        <v>0</v>
      </c>
      <c r="K8217" s="89">
        <v>0</v>
      </c>
      <c r="L8217" s="89">
        <v>0</v>
      </c>
      <c r="M8217" s="89">
        <v>0</v>
      </c>
      <c r="N8217" s="89">
        <v>0</v>
      </c>
      <c r="O8217" s="89">
        <v>2</v>
      </c>
      <c r="P8217" s="89">
        <v>357</v>
      </c>
      <c r="Q8217" s="89">
        <v>7435</v>
      </c>
      <c r="R8217" s="88">
        <f>VLOOKUP(P8217,NEW_TRAIN_TEST!$A$1:$M$980,13,0)</f>
        <v>7314</v>
      </c>
      <c r="S8217" s="88">
        <f>VLOOKUP(P8217,NEW_TRAIN_TEST!$A$1:$M$980,11,0)</f>
        <v>7809</v>
      </c>
      <c r="T8217" s="6">
        <f t="shared" si="256"/>
        <v>0</v>
      </c>
      <c r="U8217" s="6">
        <f t="shared" si="257"/>
        <v>0</v>
      </c>
    </row>
    <row r="8218" spans="1:21" x14ac:dyDescent="0.2">
      <c r="A8218" s="88">
        <v>8220</v>
      </c>
      <c r="B8218" s="88">
        <v>4</v>
      </c>
      <c r="C8218" s="88" t="s">
        <v>2130</v>
      </c>
      <c r="D8218" s="99" t="s">
        <v>1431</v>
      </c>
      <c r="E8218" s="89">
        <v>5</v>
      </c>
      <c r="F8218" s="89">
        <v>1</v>
      </c>
      <c r="G8218" s="89">
        <v>0</v>
      </c>
      <c r="H8218" s="89">
        <v>0</v>
      </c>
      <c r="I8218" s="89">
        <v>2</v>
      </c>
      <c r="J8218" s="89">
        <v>0</v>
      </c>
      <c r="K8218" s="89">
        <v>0</v>
      </c>
      <c r="L8218" s="89">
        <v>1</v>
      </c>
      <c r="M8218" s="89">
        <v>0</v>
      </c>
      <c r="N8218" s="89">
        <v>0</v>
      </c>
      <c r="O8218" s="89">
        <v>2</v>
      </c>
      <c r="P8218" s="89">
        <v>522</v>
      </c>
      <c r="Q8218" s="89">
        <v>8442</v>
      </c>
      <c r="R8218" s="88">
        <f>VLOOKUP(P8218,NEW_TRAIN_TEST!$A$1:$M$980,13,0)</f>
        <v>8314.5</v>
      </c>
      <c r="S8218" s="88">
        <f>VLOOKUP(P8218,NEW_TRAIN_TEST!$A$1:$M$980,11,0)</f>
        <v>9028</v>
      </c>
      <c r="T8218" s="6">
        <f t="shared" si="256"/>
        <v>1</v>
      </c>
      <c r="U8218" s="6">
        <f t="shared" si="257"/>
        <v>0</v>
      </c>
    </row>
    <row r="8219" spans="1:21" x14ac:dyDescent="0.2">
      <c r="A8219" s="88">
        <v>8221</v>
      </c>
      <c r="B8219" s="88">
        <v>4</v>
      </c>
      <c r="C8219" s="88" t="s">
        <v>2130</v>
      </c>
      <c r="D8219" s="99" t="s">
        <v>1431</v>
      </c>
      <c r="E8219" s="89">
        <v>0</v>
      </c>
      <c r="F8219" s="89">
        <v>0</v>
      </c>
      <c r="G8219" s="89">
        <v>0</v>
      </c>
      <c r="H8219" s="89">
        <v>0</v>
      </c>
      <c r="I8219" s="89">
        <v>0</v>
      </c>
      <c r="J8219" s="89">
        <v>0</v>
      </c>
      <c r="K8219" s="89">
        <v>0</v>
      </c>
      <c r="L8219" s="89">
        <v>0</v>
      </c>
      <c r="M8219" s="89">
        <v>0</v>
      </c>
      <c r="N8219" s="89">
        <v>1</v>
      </c>
      <c r="O8219" s="89">
        <v>0</v>
      </c>
      <c r="P8219" s="89">
        <v>597</v>
      </c>
      <c r="Q8219" s="89">
        <v>5380</v>
      </c>
      <c r="R8219" s="88">
        <f>VLOOKUP(P8219,NEW_TRAIN_TEST!$A$1:$M$980,13,0)</f>
        <v>5380</v>
      </c>
      <c r="S8219" s="88">
        <f>VLOOKUP(P8219,NEW_TRAIN_TEST!$A$1:$M$980,11,0)</f>
        <v>5380</v>
      </c>
      <c r="T8219" s="6">
        <f t="shared" si="256"/>
        <v>0</v>
      </c>
      <c r="U8219" s="6">
        <f t="shared" si="257"/>
        <v>0</v>
      </c>
    </row>
    <row r="8220" spans="1:21" x14ac:dyDescent="0.2">
      <c r="A8220" s="88">
        <v>8222</v>
      </c>
      <c r="B8220" s="88">
        <v>4</v>
      </c>
      <c r="C8220" s="88" t="s">
        <v>2130</v>
      </c>
      <c r="D8220" s="99" t="s">
        <v>1431</v>
      </c>
      <c r="E8220" s="89">
        <v>2</v>
      </c>
      <c r="F8220" s="89">
        <v>0</v>
      </c>
      <c r="G8220" s="89">
        <v>0</v>
      </c>
      <c r="H8220" s="89">
        <v>0</v>
      </c>
      <c r="I8220" s="89">
        <v>0</v>
      </c>
      <c r="J8220" s="89">
        <v>0</v>
      </c>
      <c r="K8220" s="89">
        <v>0</v>
      </c>
      <c r="L8220" s="89">
        <v>0</v>
      </c>
      <c r="M8220" s="89">
        <v>0</v>
      </c>
      <c r="N8220" s="89">
        <v>0</v>
      </c>
      <c r="O8220" s="89">
        <v>0</v>
      </c>
      <c r="P8220" s="89">
        <v>598</v>
      </c>
      <c r="Q8220" s="89">
        <v>8174.67</v>
      </c>
      <c r="R8220" s="88">
        <f>VLOOKUP(P8220,NEW_TRAIN_TEST!$A$1:$M$980,13,0)</f>
        <v>7756</v>
      </c>
      <c r="S8220" s="88">
        <f>VLOOKUP(P8220,NEW_TRAIN_TEST!$A$1:$M$980,11,0)</f>
        <v>8196</v>
      </c>
      <c r="T8220" s="6">
        <f t="shared" si="256"/>
        <v>0</v>
      </c>
      <c r="U8220" s="6">
        <f t="shared" si="257"/>
        <v>0</v>
      </c>
    </row>
    <row r="8221" spans="1:21" x14ac:dyDescent="0.2">
      <c r="A8221" s="88">
        <v>8223</v>
      </c>
      <c r="B8221" s="88">
        <v>4</v>
      </c>
      <c r="C8221" s="88" t="s">
        <v>2130</v>
      </c>
      <c r="D8221" s="99" t="s">
        <v>1431</v>
      </c>
      <c r="E8221" s="89">
        <v>6</v>
      </c>
      <c r="F8221" s="89">
        <v>1</v>
      </c>
      <c r="G8221" s="89">
        <v>0</v>
      </c>
      <c r="H8221" s="89">
        <v>0</v>
      </c>
      <c r="I8221" s="89">
        <v>2</v>
      </c>
      <c r="J8221" s="89">
        <v>0</v>
      </c>
      <c r="K8221" s="89">
        <v>0</v>
      </c>
      <c r="L8221" s="89">
        <v>1</v>
      </c>
      <c r="M8221" s="89">
        <v>0</v>
      </c>
      <c r="N8221" s="89">
        <v>0</v>
      </c>
      <c r="O8221" s="89">
        <v>2</v>
      </c>
      <c r="P8221" s="89">
        <v>647</v>
      </c>
      <c r="Q8221" s="89">
        <v>10544.5</v>
      </c>
      <c r="R8221" s="88">
        <f>VLOOKUP(P8221,NEW_TRAIN_TEST!$A$1:$M$980,13,0)</f>
        <v>10321.5</v>
      </c>
      <c r="S8221" s="88">
        <f>VLOOKUP(P8221,NEW_TRAIN_TEST!$A$1:$M$980,11,0)</f>
        <v>11207</v>
      </c>
      <c r="T8221" s="6">
        <f t="shared" si="256"/>
        <v>1</v>
      </c>
      <c r="U8221" s="6">
        <f t="shared" si="257"/>
        <v>0</v>
      </c>
    </row>
    <row r="8222" spans="1:21" x14ac:dyDescent="0.2">
      <c r="A8222" s="88">
        <v>8224</v>
      </c>
      <c r="B8222" s="88">
        <v>4</v>
      </c>
      <c r="C8222" s="88" t="s">
        <v>2130</v>
      </c>
      <c r="D8222" s="99" t="s">
        <v>1431</v>
      </c>
      <c r="E8222" s="89">
        <v>6</v>
      </c>
      <c r="F8222" s="89">
        <v>1</v>
      </c>
      <c r="G8222" s="89">
        <v>0</v>
      </c>
      <c r="H8222" s="89">
        <v>0</v>
      </c>
      <c r="I8222" s="89">
        <v>2</v>
      </c>
      <c r="J8222" s="89">
        <v>0</v>
      </c>
      <c r="K8222" s="89">
        <v>0</v>
      </c>
      <c r="L8222" s="89">
        <v>1</v>
      </c>
      <c r="M8222" s="89">
        <v>0</v>
      </c>
      <c r="N8222" s="89">
        <v>0</v>
      </c>
      <c r="O8222" s="89">
        <v>2</v>
      </c>
      <c r="P8222" s="89">
        <v>600</v>
      </c>
      <c r="Q8222" s="89">
        <v>11150</v>
      </c>
      <c r="R8222" s="88">
        <f>VLOOKUP(P8222,NEW_TRAIN_TEST!$A$1:$M$980,13,0)</f>
        <v>11115.5</v>
      </c>
      <c r="S8222" s="88">
        <f>VLOOKUP(P8222,NEW_TRAIN_TEST!$A$1:$M$980,11,0)</f>
        <v>11235</v>
      </c>
      <c r="T8222" s="6">
        <f t="shared" si="256"/>
        <v>1</v>
      </c>
      <c r="U8222" s="6">
        <f t="shared" si="257"/>
        <v>0</v>
      </c>
    </row>
    <row r="8223" spans="1:21" x14ac:dyDescent="0.2">
      <c r="A8223" s="88">
        <v>8225</v>
      </c>
      <c r="B8223" s="88">
        <v>4</v>
      </c>
      <c r="C8223" s="88" t="s">
        <v>2130</v>
      </c>
      <c r="D8223" s="99" t="s">
        <v>1431</v>
      </c>
      <c r="E8223" s="89">
        <v>5</v>
      </c>
      <c r="F8223" s="89">
        <v>0</v>
      </c>
      <c r="G8223" s="89">
        <v>0</v>
      </c>
      <c r="H8223" s="89">
        <v>0</v>
      </c>
      <c r="I8223" s="89">
        <v>0</v>
      </c>
      <c r="J8223" s="89">
        <v>0</v>
      </c>
      <c r="K8223" s="89">
        <v>0</v>
      </c>
      <c r="L8223" s="89">
        <v>1</v>
      </c>
      <c r="M8223" s="89">
        <v>0</v>
      </c>
      <c r="N8223" s="89">
        <v>0</v>
      </c>
      <c r="O8223" s="89">
        <v>0</v>
      </c>
      <c r="P8223" s="89">
        <v>600</v>
      </c>
      <c r="Q8223" s="89">
        <v>11214</v>
      </c>
      <c r="R8223" s="88">
        <f>VLOOKUP(P8223,NEW_TRAIN_TEST!$A$1:$M$980,13,0)</f>
        <v>11115.5</v>
      </c>
      <c r="S8223" s="88">
        <f>VLOOKUP(P8223,NEW_TRAIN_TEST!$A$1:$M$980,11,0)</f>
        <v>11235</v>
      </c>
      <c r="T8223" s="6">
        <f t="shared" si="256"/>
        <v>1</v>
      </c>
      <c r="U8223" s="6">
        <f t="shared" si="257"/>
        <v>0</v>
      </c>
    </row>
    <row r="8224" spans="1:21" x14ac:dyDescent="0.2">
      <c r="A8224" s="88">
        <v>8226</v>
      </c>
      <c r="B8224" s="88">
        <v>4</v>
      </c>
      <c r="C8224" s="88" t="s">
        <v>2130</v>
      </c>
      <c r="D8224" s="99" t="s">
        <v>1431</v>
      </c>
      <c r="E8224" s="89">
        <v>4</v>
      </c>
      <c r="F8224" s="89">
        <v>0</v>
      </c>
      <c r="G8224" s="89">
        <v>0</v>
      </c>
      <c r="H8224" s="89">
        <v>0</v>
      </c>
      <c r="I8224" s="89">
        <v>0</v>
      </c>
      <c r="J8224" s="89">
        <v>0</v>
      </c>
      <c r="K8224" s="89">
        <v>0</v>
      </c>
      <c r="L8224" s="89">
        <v>1</v>
      </c>
      <c r="M8224" s="89">
        <v>13</v>
      </c>
      <c r="N8224" s="89">
        <v>0</v>
      </c>
      <c r="O8224" s="89">
        <v>0</v>
      </c>
      <c r="P8224" s="89">
        <v>600</v>
      </c>
      <c r="Q8224" s="89">
        <v>11222</v>
      </c>
      <c r="R8224" s="88">
        <f>VLOOKUP(P8224,NEW_TRAIN_TEST!$A$1:$M$980,13,0)</f>
        <v>11115.5</v>
      </c>
      <c r="S8224" s="88">
        <f>VLOOKUP(P8224,NEW_TRAIN_TEST!$A$1:$M$980,11,0)</f>
        <v>11235</v>
      </c>
      <c r="T8224" s="6">
        <f t="shared" si="256"/>
        <v>1</v>
      </c>
      <c r="U8224" s="6">
        <f t="shared" si="257"/>
        <v>1</v>
      </c>
    </row>
    <row r="8225" spans="1:21" x14ac:dyDescent="0.2">
      <c r="A8225" s="88">
        <v>8227</v>
      </c>
      <c r="B8225" s="88">
        <v>4</v>
      </c>
      <c r="C8225" s="88" t="s">
        <v>2130</v>
      </c>
      <c r="D8225" s="99" t="s">
        <v>1431</v>
      </c>
      <c r="E8225" s="89">
        <v>17</v>
      </c>
      <c r="F8225" s="89">
        <v>2</v>
      </c>
      <c r="G8225" s="89">
        <v>0</v>
      </c>
      <c r="H8225" s="89">
        <v>2</v>
      </c>
      <c r="I8225" s="89">
        <v>2</v>
      </c>
      <c r="J8225" s="89">
        <v>0</v>
      </c>
      <c r="K8225" s="89">
        <v>0</v>
      </c>
      <c r="L8225" s="89">
        <v>0</v>
      </c>
      <c r="M8225" s="89">
        <v>0</v>
      </c>
      <c r="N8225" s="89">
        <v>0</v>
      </c>
      <c r="O8225" s="89">
        <v>2</v>
      </c>
      <c r="P8225" s="89">
        <v>120</v>
      </c>
      <c r="Q8225" s="89">
        <v>4483</v>
      </c>
      <c r="R8225" s="88">
        <f>VLOOKUP(P8225,NEW_TRAIN_TEST!$A$1:$M$980,13,0)</f>
        <v>4306.5</v>
      </c>
      <c r="S8225" s="88">
        <f>VLOOKUP(P8225,NEW_TRAIN_TEST!$A$1:$M$980,11,0)</f>
        <v>4676</v>
      </c>
      <c r="T8225" s="6">
        <f t="shared" si="256"/>
        <v>0</v>
      </c>
      <c r="U8225" s="6">
        <f t="shared" si="257"/>
        <v>0</v>
      </c>
    </row>
    <row r="8226" spans="1:21" x14ac:dyDescent="0.2">
      <c r="A8226" s="88">
        <v>8228</v>
      </c>
      <c r="B8226" s="88">
        <v>4</v>
      </c>
      <c r="C8226" s="88" t="s">
        <v>2130</v>
      </c>
      <c r="D8226" s="99" t="s">
        <v>1431</v>
      </c>
      <c r="E8226" s="89">
        <v>2</v>
      </c>
      <c r="F8226" s="89">
        <v>0</v>
      </c>
      <c r="G8226" s="89">
        <v>0</v>
      </c>
      <c r="H8226" s="89">
        <v>0</v>
      </c>
      <c r="I8226" s="89">
        <v>0</v>
      </c>
      <c r="J8226" s="89">
        <v>0</v>
      </c>
      <c r="K8226" s="89">
        <v>0</v>
      </c>
      <c r="L8226" s="89">
        <v>0</v>
      </c>
      <c r="M8226" s="89">
        <v>0</v>
      </c>
      <c r="N8226" s="89">
        <v>0</v>
      </c>
      <c r="O8226" s="89">
        <v>0</v>
      </c>
      <c r="P8226" s="89">
        <v>602</v>
      </c>
      <c r="Q8226" s="89">
        <v>4719</v>
      </c>
      <c r="R8226" s="88">
        <f>VLOOKUP(P8226,NEW_TRAIN_TEST!$A$1:$M$980,13,0)</f>
        <v>4370</v>
      </c>
      <c r="S8226" s="88">
        <f>VLOOKUP(P8226,NEW_TRAIN_TEST!$A$1:$M$980,11,0)</f>
        <v>4719</v>
      </c>
      <c r="T8226" s="6">
        <f t="shared" si="256"/>
        <v>0</v>
      </c>
      <c r="U8226" s="6">
        <f t="shared" si="257"/>
        <v>0</v>
      </c>
    </row>
    <row r="8227" spans="1:21" x14ac:dyDescent="0.2">
      <c r="A8227" s="88">
        <v>8229</v>
      </c>
      <c r="B8227" s="88">
        <v>4</v>
      </c>
      <c r="C8227" s="88" t="s">
        <v>2130</v>
      </c>
      <c r="D8227" s="99" t="s">
        <v>1431</v>
      </c>
      <c r="E8227" s="89">
        <v>5</v>
      </c>
      <c r="F8227" s="89">
        <v>1</v>
      </c>
      <c r="G8227" s="89">
        <v>0</v>
      </c>
      <c r="H8227" s="89">
        <v>0</v>
      </c>
      <c r="I8227" s="89">
        <v>2</v>
      </c>
      <c r="J8227" s="89">
        <v>0</v>
      </c>
      <c r="K8227" s="89">
        <v>0</v>
      </c>
      <c r="L8227" s="89">
        <v>0</v>
      </c>
      <c r="M8227" s="89">
        <v>0</v>
      </c>
      <c r="N8227" s="89">
        <v>0</v>
      </c>
      <c r="O8227" s="89">
        <v>2</v>
      </c>
      <c r="P8227" s="89">
        <v>62</v>
      </c>
      <c r="Q8227" s="89">
        <v>328</v>
      </c>
      <c r="R8227" s="88">
        <f>VLOOKUP(P8227,NEW_TRAIN_TEST!$A$1:$M$980,13,0)</f>
        <v>318.5</v>
      </c>
      <c r="S8227" s="88">
        <f>VLOOKUP(P8227,NEW_TRAIN_TEST!$A$1:$M$980,11,0)</f>
        <v>338</v>
      </c>
      <c r="T8227" s="6">
        <f t="shared" si="256"/>
        <v>0</v>
      </c>
      <c r="U8227" s="6">
        <f t="shared" si="257"/>
        <v>0</v>
      </c>
    </row>
    <row r="8228" spans="1:21" x14ac:dyDescent="0.2">
      <c r="A8228" s="88">
        <v>8230</v>
      </c>
      <c r="B8228" s="88">
        <v>4</v>
      </c>
      <c r="C8228" s="88" t="s">
        <v>2130</v>
      </c>
      <c r="D8228" s="99" t="s">
        <v>1431</v>
      </c>
      <c r="E8228" s="89">
        <v>11</v>
      </c>
      <c r="F8228" s="89">
        <v>2</v>
      </c>
      <c r="G8228" s="89">
        <v>0</v>
      </c>
      <c r="H8228" s="89">
        <v>0</v>
      </c>
      <c r="I8228" s="89">
        <v>2</v>
      </c>
      <c r="J8228" s="89">
        <v>0</v>
      </c>
      <c r="K8228" s="89">
        <v>0</v>
      </c>
      <c r="L8228" s="89">
        <v>0</v>
      </c>
      <c r="M8228" s="89">
        <v>0</v>
      </c>
      <c r="N8228" s="89">
        <v>0</v>
      </c>
      <c r="O8228" s="89">
        <v>2</v>
      </c>
      <c r="P8228" s="89">
        <v>376</v>
      </c>
      <c r="Q8228" s="89">
        <v>8204</v>
      </c>
      <c r="R8228" s="88">
        <f>VLOOKUP(P8228,NEW_TRAIN_TEST!$A$1:$M$980,13,0)</f>
        <v>8021.5</v>
      </c>
      <c r="S8228" s="88">
        <f>VLOOKUP(P8228,NEW_TRAIN_TEST!$A$1:$M$980,11,0)</f>
        <v>8588</v>
      </c>
      <c r="T8228" s="6">
        <f t="shared" si="256"/>
        <v>0</v>
      </c>
      <c r="U8228" s="6">
        <f t="shared" si="257"/>
        <v>0</v>
      </c>
    </row>
    <row r="8229" spans="1:21" x14ac:dyDescent="0.2">
      <c r="A8229" s="88">
        <v>8231</v>
      </c>
      <c r="B8229" s="88">
        <v>4</v>
      </c>
      <c r="C8229" s="88" t="s">
        <v>2130</v>
      </c>
      <c r="D8229" s="99" t="s">
        <v>1431</v>
      </c>
      <c r="E8229" s="89">
        <v>11</v>
      </c>
      <c r="F8229" s="89">
        <v>4</v>
      </c>
      <c r="G8229" s="89">
        <v>0</v>
      </c>
      <c r="H8229" s="89">
        <v>2</v>
      </c>
      <c r="I8229" s="89">
        <v>2</v>
      </c>
      <c r="J8229" s="89">
        <v>0</v>
      </c>
      <c r="K8229" s="89">
        <v>0</v>
      </c>
      <c r="L8229" s="89">
        <v>1</v>
      </c>
      <c r="M8229" s="89">
        <v>0</v>
      </c>
      <c r="N8229" s="89">
        <v>0</v>
      </c>
      <c r="O8229" s="89">
        <v>2</v>
      </c>
      <c r="P8229" s="89">
        <v>376</v>
      </c>
      <c r="Q8229" s="89">
        <v>8260</v>
      </c>
      <c r="R8229" s="88">
        <f>VLOOKUP(P8229,NEW_TRAIN_TEST!$A$1:$M$980,13,0)</f>
        <v>8021.5</v>
      </c>
      <c r="S8229" s="88">
        <f>VLOOKUP(P8229,NEW_TRAIN_TEST!$A$1:$M$980,11,0)</f>
        <v>8588</v>
      </c>
      <c r="T8229" s="6">
        <f t="shared" si="256"/>
        <v>1</v>
      </c>
      <c r="U8229" s="6">
        <f t="shared" si="257"/>
        <v>0</v>
      </c>
    </row>
    <row r="8230" spans="1:21" x14ac:dyDescent="0.2">
      <c r="A8230" s="88">
        <v>8232</v>
      </c>
      <c r="B8230" s="88">
        <v>4</v>
      </c>
      <c r="C8230" s="88" t="s">
        <v>2130</v>
      </c>
      <c r="D8230" s="99" t="s">
        <v>1431</v>
      </c>
      <c r="E8230" s="89">
        <v>0</v>
      </c>
      <c r="F8230" s="89">
        <v>6</v>
      </c>
      <c r="G8230" s="89">
        <v>0</v>
      </c>
      <c r="H8230" s="89">
        <v>0</v>
      </c>
      <c r="I8230" s="89">
        <v>2</v>
      </c>
      <c r="J8230" s="89">
        <v>0</v>
      </c>
      <c r="K8230" s="89">
        <v>0</v>
      </c>
      <c r="L8230" s="89">
        <v>1</v>
      </c>
      <c r="M8230" s="89">
        <v>0</v>
      </c>
      <c r="N8230" s="89">
        <v>0</v>
      </c>
      <c r="O8230" s="89">
        <v>2</v>
      </c>
      <c r="P8230" s="89">
        <v>376</v>
      </c>
      <c r="Q8230" s="89">
        <v>8260</v>
      </c>
      <c r="R8230" s="88">
        <f>VLOOKUP(P8230,NEW_TRAIN_TEST!$A$1:$M$980,13,0)</f>
        <v>8021.5</v>
      </c>
      <c r="S8230" s="88">
        <f>VLOOKUP(P8230,NEW_TRAIN_TEST!$A$1:$M$980,11,0)</f>
        <v>8588</v>
      </c>
      <c r="T8230" s="6">
        <f t="shared" si="256"/>
        <v>1</v>
      </c>
      <c r="U8230" s="6">
        <f t="shared" si="257"/>
        <v>0</v>
      </c>
    </row>
    <row r="8231" spans="1:21" x14ac:dyDescent="0.2">
      <c r="A8231" s="88">
        <v>8233</v>
      </c>
      <c r="B8231" s="88">
        <v>4</v>
      </c>
      <c r="C8231" s="88" t="s">
        <v>2130</v>
      </c>
      <c r="D8231" s="99" t="s">
        <v>1431</v>
      </c>
      <c r="E8231" s="89">
        <v>0</v>
      </c>
      <c r="F8231" s="89">
        <v>4</v>
      </c>
      <c r="G8231" s="89">
        <v>1</v>
      </c>
      <c r="H8231" s="89">
        <v>0</v>
      </c>
      <c r="I8231" s="89">
        <v>0</v>
      </c>
      <c r="J8231" s="89">
        <v>0</v>
      </c>
      <c r="K8231" s="89">
        <v>0</v>
      </c>
      <c r="L8231" s="89">
        <v>0</v>
      </c>
      <c r="M8231" s="89">
        <v>26</v>
      </c>
      <c r="N8231" s="89">
        <v>0</v>
      </c>
      <c r="O8231" s="89">
        <v>0</v>
      </c>
      <c r="P8231" s="89">
        <v>376</v>
      </c>
      <c r="Q8231" s="89">
        <v>8281.33</v>
      </c>
      <c r="R8231" s="88">
        <f>VLOOKUP(P8231,NEW_TRAIN_TEST!$A$1:$M$980,13,0)</f>
        <v>8021.5</v>
      </c>
      <c r="S8231" s="88">
        <f>VLOOKUP(P8231,NEW_TRAIN_TEST!$A$1:$M$980,11,0)</f>
        <v>8588</v>
      </c>
      <c r="T8231" s="6">
        <f t="shared" si="256"/>
        <v>0</v>
      </c>
      <c r="U8231" s="6">
        <f t="shared" si="257"/>
        <v>1</v>
      </c>
    </row>
    <row r="8232" spans="1:21" x14ac:dyDescent="0.2">
      <c r="A8232" s="88">
        <v>8234</v>
      </c>
      <c r="B8232" s="88">
        <v>4</v>
      </c>
      <c r="C8232" s="88" t="s">
        <v>2130</v>
      </c>
      <c r="D8232" s="99" t="s">
        <v>1431</v>
      </c>
      <c r="E8232" s="89">
        <v>4</v>
      </c>
      <c r="F8232" s="89">
        <v>2</v>
      </c>
      <c r="G8232" s="89">
        <v>1</v>
      </c>
      <c r="H8232" s="89">
        <v>2</v>
      </c>
      <c r="I8232" s="89">
        <v>2</v>
      </c>
      <c r="J8232" s="89">
        <v>0</v>
      </c>
      <c r="K8232" s="89">
        <v>0</v>
      </c>
      <c r="L8232" s="89">
        <v>0</v>
      </c>
      <c r="M8232" s="89">
        <v>26</v>
      </c>
      <c r="N8232" s="89">
        <v>0</v>
      </c>
      <c r="O8232" s="89">
        <v>2</v>
      </c>
      <c r="P8232" s="89">
        <v>376</v>
      </c>
      <c r="Q8232" s="89">
        <v>8288</v>
      </c>
      <c r="R8232" s="88">
        <f>VLOOKUP(P8232,NEW_TRAIN_TEST!$A$1:$M$980,13,0)</f>
        <v>8021.5</v>
      </c>
      <c r="S8232" s="88">
        <f>VLOOKUP(P8232,NEW_TRAIN_TEST!$A$1:$M$980,11,0)</f>
        <v>8588</v>
      </c>
      <c r="T8232" s="6">
        <f t="shared" si="256"/>
        <v>0</v>
      </c>
      <c r="U8232" s="6">
        <f t="shared" si="257"/>
        <v>1</v>
      </c>
    </row>
    <row r="8233" spans="1:21" x14ac:dyDescent="0.2">
      <c r="A8233" s="88">
        <v>8235</v>
      </c>
      <c r="B8233" s="88">
        <v>4</v>
      </c>
      <c r="C8233" s="88" t="s">
        <v>2130</v>
      </c>
      <c r="D8233" s="99" t="s">
        <v>1431</v>
      </c>
      <c r="E8233" s="89">
        <v>7</v>
      </c>
      <c r="F8233" s="89">
        <v>1</v>
      </c>
      <c r="G8233" s="89">
        <v>0</v>
      </c>
      <c r="H8233" s="89">
        <v>0</v>
      </c>
      <c r="I8233" s="89">
        <v>2</v>
      </c>
      <c r="J8233" s="89">
        <v>0</v>
      </c>
      <c r="K8233" s="89">
        <v>0</v>
      </c>
      <c r="L8233" s="89">
        <v>1</v>
      </c>
      <c r="M8233" s="89">
        <v>0</v>
      </c>
      <c r="N8233" s="89">
        <v>0</v>
      </c>
      <c r="O8233" s="89">
        <v>2</v>
      </c>
      <c r="P8233" s="89">
        <v>605</v>
      </c>
      <c r="Q8233" s="89">
        <v>7634.5</v>
      </c>
      <c r="R8233" s="88">
        <f>VLOOKUP(P8233,NEW_TRAIN_TEST!$A$1:$M$980,13,0)</f>
        <v>7307</v>
      </c>
      <c r="S8233" s="88">
        <f>VLOOKUP(P8233,NEW_TRAIN_TEST!$A$1:$M$980,11,0)</f>
        <v>7836</v>
      </c>
      <c r="T8233" s="6">
        <f t="shared" si="256"/>
        <v>1</v>
      </c>
      <c r="U8233" s="6">
        <f t="shared" si="257"/>
        <v>0</v>
      </c>
    </row>
    <row r="8234" spans="1:21" x14ac:dyDescent="0.2">
      <c r="A8234" s="88">
        <v>8236</v>
      </c>
      <c r="B8234" s="88">
        <v>4</v>
      </c>
      <c r="C8234" s="88" t="s">
        <v>2130</v>
      </c>
      <c r="D8234" s="99" t="s">
        <v>1431</v>
      </c>
      <c r="E8234" s="89">
        <v>12</v>
      </c>
      <c r="F8234" s="89">
        <v>0</v>
      </c>
      <c r="G8234" s="89">
        <v>0</v>
      </c>
      <c r="H8234" s="89">
        <v>0</v>
      </c>
      <c r="I8234" s="89">
        <v>0</v>
      </c>
      <c r="J8234" s="89">
        <v>0</v>
      </c>
      <c r="K8234" s="89">
        <v>0</v>
      </c>
      <c r="L8234" s="89">
        <v>0</v>
      </c>
      <c r="M8234" s="89">
        <v>0</v>
      </c>
      <c r="N8234" s="89">
        <v>0</v>
      </c>
      <c r="O8234" s="89">
        <v>0</v>
      </c>
      <c r="P8234" s="89">
        <v>465</v>
      </c>
      <c r="Q8234" s="89">
        <v>7701</v>
      </c>
      <c r="R8234" s="88">
        <f>VLOOKUP(P8234,NEW_TRAIN_TEST!$A$1:$M$980,13,0)</f>
        <v>2167</v>
      </c>
      <c r="S8234" s="88">
        <f>VLOOKUP(P8234,NEW_TRAIN_TEST!$A$1:$M$980,11,0)</f>
        <v>8254</v>
      </c>
      <c r="T8234" s="6">
        <f t="shared" si="256"/>
        <v>0</v>
      </c>
      <c r="U8234" s="6">
        <f t="shared" si="257"/>
        <v>0</v>
      </c>
    </row>
    <row r="8235" spans="1:21" x14ac:dyDescent="0.2">
      <c r="A8235" s="88">
        <v>8237</v>
      </c>
      <c r="B8235" s="88">
        <v>4</v>
      </c>
      <c r="C8235" s="88" t="s">
        <v>2130</v>
      </c>
      <c r="D8235" s="99" t="s">
        <v>1431</v>
      </c>
      <c r="E8235" s="89">
        <v>2</v>
      </c>
      <c r="F8235" s="89">
        <v>0</v>
      </c>
      <c r="G8235" s="89">
        <v>0</v>
      </c>
      <c r="H8235" s="89">
        <v>0</v>
      </c>
      <c r="I8235" s="89">
        <v>0</v>
      </c>
      <c r="J8235" s="89">
        <v>0</v>
      </c>
      <c r="K8235" s="89">
        <v>0</v>
      </c>
      <c r="L8235" s="89">
        <v>0</v>
      </c>
      <c r="M8235" s="89">
        <v>0</v>
      </c>
      <c r="N8235" s="89">
        <v>0</v>
      </c>
      <c r="O8235" s="89">
        <v>0</v>
      </c>
      <c r="P8235" s="89">
        <v>607</v>
      </c>
      <c r="Q8235" s="89">
        <v>9895</v>
      </c>
      <c r="R8235" s="88">
        <f>VLOOKUP(P8235,NEW_TRAIN_TEST!$A$1:$M$980,13,0)</f>
        <v>9604</v>
      </c>
      <c r="S8235" s="88">
        <f>VLOOKUP(P8235,NEW_TRAIN_TEST!$A$1:$M$980,11,0)</f>
        <v>9895</v>
      </c>
      <c r="T8235" s="6">
        <f t="shared" si="256"/>
        <v>0</v>
      </c>
      <c r="U8235" s="6">
        <f t="shared" si="257"/>
        <v>0</v>
      </c>
    </row>
    <row r="8236" spans="1:21" x14ac:dyDescent="0.2">
      <c r="A8236" s="88">
        <v>8238</v>
      </c>
      <c r="B8236" s="88">
        <v>4</v>
      </c>
      <c r="C8236" s="88" t="s">
        <v>2130</v>
      </c>
      <c r="D8236" s="99" t="s">
        <v>1431</v>
      </c>
      <c r="E8236" s="89">
        <v>21</v>
      </c>
      <c r="F8236" s="89">
        <v>0</v>
      </c>
      <c r="G8236" s="89">
        <v>0</v>
      </c>
      <c r="H8236" s="89">
        <v>0</v>
      </c>
      <c r="I8236" s="89">
        <v>0</v>
      </c>
      <c r="J8236" s="89">
        <v>0</v>
      </c>
      <c r="K8236" s="89">
        <v>0</v>
      </c>
      <c r="L8236" s="89">
        <v>0</v>
      </c>
      <c r="M8236" s="89">
        <v>0</v>
      </c>
      <c r="N8236" s="89">
        <v>0</v>
      </c>
      <c r="O8236" s="89">
        <v>0</v>
      </c>
      <c r="P8236" s="89">
        <v>480</v>
      </c>
      <c r="Q8236" s="89">
        <v>8998</v>
      </c>
      <c r="R8236" s="88">
        <f>VLOOKUP(P8236,NEW_TRAIN_TEST!$A$1:$M$980,13,0)</f>
        <v>2800</v>
      </c>
      <c r="S8236" s="88">
        <f>VLOOKUP(P8236,NEW_TRAIN_TEST!$A$1:$M$980,11,0)</f>
        <v>9404</v>
      </c>
      <c r="T8236" s="6">
        <f t="shared" si="256"/>
        <v>0</v>
      </c>
      <c r="U8236" s="6">
        <f t="shared" si="257"/>
        <v>0</v>
      </c>
    </row>
    <row r="8237" spans="1:21" x14ac:dyDescent="0.2">
      <c r="A8237" s="88">
        <v>8239</v>
      </c>
      <c r="B8237" s="88">
        <v>4</v>
      </c>
      <c r="C8237" s="88" t="s">
        <v>2130</v>
      </c>
      <c r="D8237" s="99" t="s">
        <v>1431</v>
      </c>
      <c r="E8237" s="89">
        <v>5</v>
      </c>
      <c r="F8237" s="89">
        <v>2</v>
      </c>
      <c r="G8237" s="89">
        <v>0</v>
      </c>
      <c r="H8237" s="89">
        <v>2</v>
      </c>
      <c r="I8237" s="89">
        <v>2</v>
      </c>
      <c r="J8237" s="89">
        <v>0</v>
      </c>
      <c r="K8237" s="89">
        <v>0</v>
      </c>
      <c r="L8237" s="89">
        <v>1</v>
      </c>
      <c r="M8237" s="89">
        <v>0</v>
      </c>
      <c r="N8237" s="89">
        <v>0</v>
      </c>
      <c r="O8237" s="89">
        <v>2</v>
      </c>
      <c r="P8237" s="89">
        <v>648</v>
      </c>
      <c r="Q8237" s="89">
        <v>8654.25</v>
      </c>
      <c r="R8237" s="88">
        <f>VLOOKUP(P8237,NEW_TRAIN_TEST!$A$1:$M$980,13,0)</f>
        <v>8577</v>
      </c>
      <c r="S8237" s="88">
        <f>VLOOKUP(P8237,NEW_TRAIN_TEST!$A$1:$M$980,11,0)</f>
        <v>8979</v>
      </c>
      <c r="T8237" s="6">
        <f t="shared" si="256"/>
        <v>1</v>
      </c>
      <c r="U8237" s="6">
        <f t="shared" si="257"/>
        <v>0</v>
      </c>
    </row>
    <row r="8238" spans="1:21" x14ac:dyDescent="0.2">
      <c r="A8238" s="88">
        <v>8240</v>
      </c>
      <c r="B8238" s="88">
        <v>4</v>
      </c>
      <c r="C8238" s="88" t="s">
        <v>2130</v>
      </c>
      <c r="D8238" s="99" t="s">
        <v>1431</v>
      </c>
      <c r="E8238" s="89">
        <v>2</v>
      </c>
      <c r="F8238" s="89">
        <v>0</v>
      </c>
      <c r="G8238" s="89">
        <v>0</v>
      </c>
      <c r="H8238" s="89">
        <v>0</v>
      </c>
      <c r="I8238" s="89">
        <v>0</v>
      </c>
      <c r="J8238" s="89">
        <v>0</v>
      </c>
      <c r="K8238" s="89">
        <v>0</v>
      </c>
      <c r="L8238" s="89">
        <v>0</v>
      </c>
      <c r="M8238" s="89">
        <v>0</v>
      </c>
      <c r="N8238" s="89">
        <v>0</v>
      </c>
      <c r="O8238" s="89">
        <v>0</v>
      </c>
      <c r="P8238" s="89">
        <v>610</v>
      </c>
      <c r="Q8238" s="89">
        <v>10174</v>
      </c>
      <c r="R8238" s="88">
        <f>VLOOKUP(P8238,NEW_TRAIN_TEST!$A$1:$M$980,13,0)</f>
        <v>10141</v>
      </c>
      <c r="S8238" s="88">
        <f>VLOOKUP(P8238,NEW_TRAIN_TEST!$A$1:$M$980,11,0)</f>
        <v>10204</v>
      </c>
      <c r="T8238" s="6">
        <f t="shared" si="256"/>
        <v>0</v>
      </c>
      <c r="U8238" s="6">
        <f t="shared" si="257"/>
        <v>0</v>
      </c>
    </row>
    <row r="8239" spans="1:21" x14ac:dyDescent="0.2">
      <c r="A8239" s="88">
        <v>8241</v>
      </c>
      <c r="B8239" s="88">
        <v>4</v>
      </c>
      <c r="C8239" s="88" t="s">
        <v>2130</v>
      </c>
      <c r="D8239" s="99" t="s">
        <v>1431</v>
      </c>
      <c r="E8239" s="89">
        <v>3</v>
      </c>
      <c r="F8239" s="89">
        <v>0</v>
      </c>
      <c r="G8239" s="89">
        <v>0</v>
      </c>
      <c r="H8239" s="89">
        <v>0</v>
      </c>
      <c r="I8239" s="89">
        <v>0</v>
      </c>
      <c r="J8239" s="89">
        <v>0</v>
      </c>
      <c r="K8239" s="89">
        <v>0</v>
      </c>
      <c r="L8239" s="89">
        <v>0</v>
      </c>
      <c r="M8239" s="89">
        <v>0</v>
      </c>
      <c r="N8239" s="89">
        <v>0</v>
      </c>
      <c r="O8239" s="89">
        <v>0</v>
      </c>
      <c r="P8239" s="89">
        <v>611</v>
      </c>
      <c r="Q8239" s="89">
        <v>4364</v>
      </c>
      <c r="R8239" s="88">
        <f>VLOOKUP(P8239,NEW_TRAIN_TEST!$A$1:$M$980,13,0)</f>
        <v>4096</v>
      </c>
      <c r="S8239" s="88">
        <f>VLOOKUP(P8239,NEW_TRAIN_TEST!$A$1:$M$980,11,0)</f>
        <v>4679</v>
      </c>
      <c r="T8239" s="6">
        <f t="shared" si="256"/>
        <v>0</v>
      </c>
      <c r="U8239" s="6">
        <f t="shared" si="257"/>
        <v>0</v>
      </c>
    </row>
    <row r="8240" spans="1:21" x14ac:dyDescent="0.2">
      <c r="A8240" s="88">
        <v>8242</v>
      </c>
      <c r="B8240" s="88">
        <v>4</v>
      </c>
      <c r="C8240" s="88" t="s">
        <v>2130</v>
      </c>
      <c r="D8240" s="99" t="s">
        <v>1431</v>
      </c>
      <c r="E8240" s="89">
        <v>11</v>
      </c>
      <c r="F8240" s="89">
        <v>2</v>
      </c>
      <c r="G8240" s="89">
        <v>1</v>
      </c>
      <c r="H8240" s="89">
        <v>2</v>
      </c>
      <c r="I8240" s="89">
        <v>2</v>
      </c>
      <c r="J8240" s="89">
        <v>0</v>
      </c>
      <c r="K8240" s="89">
        <v>0</v>
      </c>
      <c r="L8240" s="89">
        <v>1</v>
      </c>
      <c r="M8240" s="89">
        <v>0</v>
      </c>
      <c r="N8240" s="89">
        <v>0</v>
      </c>
      <c r="O8240" s="89">
        <v>2</v>
      </c>
      <c r="P8240" s="89">
        <v>377</v>
      </c>
      <c r="Q8240" s="89">
        <v>10565</v>
      </c>
      <c r="R8240" s="88">
        <f>VLOOKUP(P8240,NEW_TRAIN_TEST!$A$1:$M$980,13,0)</f>
        <v>10529</v>
      </c>
      <c r="S8240" s="88">
        <f>VLOOKUP(P8240,NEW_TRAIN_TEST!$A$1:$M$980,11,0)</f>
        <v>10996</v>
      </c>
      <c r="T8240" s="6">
        <f t="shared" si="256"/>
        <v>1</v>
      </c>
      <c r="U8240" s="6">
        <f t="shared" si="257"/>
        <v>0</v>
      </c>
    </row>
    <row r="8241" spans="1:21" x14ac:dyDescent="0.2">
      <c r="A8241" s="88">
        <v>8243</v>
      </c>
      <c r="B8241" s="88">
        <v>4</v>
      </c>
      <c r="C8241" s="88" t="s">
        <v>2130</v>
      </c>
      <c r="D8241" s="99" t="s">
        <v>1431</v>
      </c>
      <c r="E8241" s="89">
        <v>10</v>
      </c>
      <c r="F8241" s="89">
        <v>3</v>
      </c>
      <c r="G8241" s="89">
        <v>0</v>
      </c>
      <c r="H8241" s="89">
        <v>0</v>
      </c>
      <c r="I8241" s="89">
        <v>2</v>
      </c>
      <c r="J8241" s="89">
        <v>0</v>
      </c>
      <c r="K8241" s="89">
        <v>0</v>
      </c>
      <c r="L8241" s="89">
        <v>1</v>
      </c>
      <c r="M8241" s="89">
        <v>0</v>
      </c>
      <c r="N8241" s="89">
        <v>0</v>
      </c>
      <c r="O8241" s="89">
        <v>2</v>
      </c>
      <c r="P8241" s="89">
        <v>674</v>
      </c>
      <c r="Q8241" s="89">
        <v>9870</v>
      </c>
      <c r="R8241" s="88">
        <f>VLOOKUP(P8241,NEW_TRAIN_TEST!$A$1:$M$980,13,0)</f>
        <v>9803.5</v>
      </c>
      <c r="S8241" s="88">
        <f>VLOOKUP(P8241,NEW_TRAIN_TEST!$A$1:$M$980,11,0)</f>
        <v>10240</v>
      </c>
      <c r="T8241" s="6">
        <f t="shared" si="256"/>
        <v>1</v>
      </c>
      <c r="U8241" s="6">
        <f t="shared" si="257"/>
        <v>0</v>
      </c>
    </row>
    <row r="8242" spans="1:21" x14ac:dyDescent="0.2">
      <c r="A8242" s="88">
        <v>8244</v>
      </c>
      <c r="B8242" s="88">
        <v>4</v>
      </c>
      <c r="C8242" s="88" t="s">
        <v>2130</v>
      </c>
      <c r="D8242" s="99" t="s">
        <v>1431</v>
      </c>
      <c r="E8242" s="89">
        <v>0</v>
      </c>
      <c r="F8242" s="89">
        <v>0</v>
      </c>
      <c r="G8242" s="89">
        <v>0</v>
      </c>
      <c r="H8242" s="89">
        <v>0</v>
      </c>
      <c r="I8242" s="89">
        <v>0</v>
      </c>
      <c r="J8242" s="89">
        <v>0</v>
      </c>
      <c r="K8242" s="89">
        <v>0</v>
      </c>
      <c r="L8242" s="89">
        <v>0</v>
      </c>
      <c r="M8242" s="89">
        <v>0</v>
      </c>
      <c r="N8242" s="89">
        <v>1</v>
      </c>
      <c r="O8242" s="89">
        <v>0</v>
      </c>
      <c r="P8242" s="89">
        <v>615</v>
      </c>
      <c r="Q8242" s="89">
        <v>7095</v>
      </c>
      <c r="R8242" s="88">
        <f>VLOOKUP(P8242,NEW_TRAIN_TEST!$A$1:$M$980,13,0)</f>
        <v>7095</v>
      </c>
      <c r="S8242" s="88">
        <f>VLOOKUP(P8242,NEW_TRAIN_TEST!$A$1:$M$980,11,0)</f>
        <v>7095</v>
      </c>
      <c r="T8242" s="6">
        <f t="shared" si="256"/>
        <v>0</v>
      </c>
      <c r="U8242" s="6">
        <f t="shared" si="257"/>
        <v>0</v>
      </c>
    </row>
    <row r="8243" spans="1:21" x14ac:dyDescent="0.2">
      <c r="A8243" s="88">
        <v>8245</v>
      </c>
      <c r="B8243" s="88">
        <v>4</v>
      </c>
      <c r="C8243" s="88" t="s">
        <v>2130</v>
      </c>
      <c r="D8243" s="99" t="s">
        <v>1431</v>
      </c>
      <c r="E8243" s="89">
        <v>2</v>
      </c>
      <c r="F8243" s="89">
        <v>0</v>
      </c>
      <c r="G8243" s="89">
        <v>0</v>
      </c>
      <c r="H8243" s="89">
        <v>0</v>
      </c>
      <c r="I8243" s="89">
        <v>0</v>
      </c>
      <c r="J8243" s="89">
        <v>0</v>
      </c>
      <c r="K8243" s="89">
        <v>0</v>
      </c>
      <c r="L8243" s="89">
        <v>0</v>
      </c>
      <c r="M8243" s="89">
        <v>0</v>
      </c>
      <c r="N8243" s="89">
        <v>0</v>
      </c>
      <c r="O8243" s="89">
        <v>0</v>
      </c>
      <c r="P8243" s="89">
        <v>617</v>
      </c>
      <c r="Q8243" s="89">
        <v>6750</v>
      </c>
      <c r="R8243" s="88">
        <f>VLOOKUP(P8243,NEW_TRAIN_TEST!$A$1:$M$980,13,0)</f>
        <v>6746</v>
      </c>
      <c r="S8243" s="88">
        <f>VLOOKUP(P8243,NEW_TRAIN_TEST!$A$1:$M$980,11,0)</f>
        <v>6968</v>
      </c>
      <c r="T8243" s="6">
        <f t="shared" si="256"/>
        <v>0</v>
      </c>
      <c r="U8243" s="6">
        <f t="shared" si="257"/>
        <v>0</v>
      </c>
    </row>
    <row r="8244" spans="1:21" x14ac:dyDescent="0.2">
      <c r="A8244" s="88">
        <v>8246</v>
      </c>
      <c r="B8244" s="88">
        <v>4</v>
      </c>
      <c r="C8244" s="88" t="s">
        <v>2130</v>
      </c>
      <c r="D8244" s="99" t="s">
        <v>1431</v>
      </c>
      <c r="E8244" s="89">
        <v>12</v>
      </c>
      <c r="F8244" s="89">
        <v>3</v>
      </c>
      <c r="G8244" s="89">
        <v>0</v>
      </c>
      <c r="H8244" s="89">
        <v>2</v>
      </c>
      <c r="I8244" s="89">
        <v>2</v>
      </c>
      <c r="J8244" s="89">
        <v>0</v>
      </c>
      <c r="K8244" s="89">
        <v>0</v>
      </c>
      <c r="L8244" s="89">
        <v>0</v>
      </c>
      <c r="M8244" s="89">
        <v>0</v>
      </c>
      <c r="N8244" s="89">
        <v>0</v>
      </c>
      <c r="O8244" s="89">
        <v>2</v>
      </c>
      <c r="P8244" s="89">
        <v>656</v>
      </c>
      <c r="Q8244" s="89">
        <v>9353.5</v>
      </c>
      <c r="R8244" s="88">
        <f>VLOOKUP(P8244,NEW_TRAIN_TEST!$A$1:$M$980,13,0)</f>
        <v>9116.5</v>
      </c>
      <c r="S8244" s="88">
        <f>VLOOKUP(P8244,NEW_TRAIN_TEST!$A$1:$M$980,11,0)</f>
        <v>9780</v>
      </c>
      <c r="T8244" s="6">
        <f t="shared" si="256"/>
        <v>0</v>
      </c>
      <c r="U8244" s="6">
        <f t="shared" si="257"/>
        <v>0</v>
      </c>
    </row>
    <row r="8245" spans="1:21" x14ac:dyDescent="0.2">
      <c r="A8245" s="88">
        <v>8247</v>
      </c>
      <c r="B8245" s="88">
        <v>4</v>
      </c>
      <c r="C8245" s="88" t="s">
        <v>2130</v>
      </c>
      <c r="D8245" s="99" t="s">
        <v>1431</v>
      </c>
      <c r="E8245" s="89">
        <v>9</v>
      </c>
      <c r="F8245" s="89">
        <v>0</v>
      </c>
      <c r="G8245" s="89">
        <v>0</v>
      </c>
      <c r="H8245" s="89">
        <v>0</v>
      </c>
      <c r="I8245" s="89">
        <v>0</v>
      </c>
      <c r="J8245" s="89">
        <v>0</v>
      </c>
      <c r="K8245" s="89">
        <v>0</v>
      </c>
      <c r="L8245" s="89">
        <v>1</v>
      </c>
      <c r="M8245" s="89">
        <v>0</v>
      </c>
      <c r="N8245" s="89">
        <v>0</v>
      </c>
      <c r="O8245" s="89">
        <v>0</v>
      </c>
      <c r="P8245" s="89">
        <v>906</v>
      </c>
      <c r="Q8245" s="89">
        <v>7186</v>
      </c>
      <c r="R8245" s="88">
        <f>VLOOKUP(P8245,NEW_TRAIN_TEST!$A$1:$M$980,13,0)</f>
        <v>6707.5</v>
      </c>
      <c r="S8245" s="88">
        <f>VLOOKUP(P8245,NEW_TRAIN_TEST!$A$1:$M$980,11,0)</f>
        <v>8152</v>
      </c>
      <c r="T8245" s="6">
        <f t="shared" si="256"/>
        <v>1</v>
      </c>
      <c r="U8245" s="6">
        <f t="shared" si="257"/>
        <v>0</v>
      </c>
    </row>
    <row r="8246" spans="1:21" x14ac:dyDescent="0.2">
      <c r="A8246" s="88">
        <v>8248</v>
      </c>
      <c r="B8246" s="88">
        <v>4</v>
      </c>
      <c r="C8246" s="88" t="s">
        <v>2130</v>
      </c>
      <c r="D8246" s="99" t="s">
        <v>1431</v>
      </c>
      <c r="E8246" s="89">
        <v>25</v>
      </c>
      <c r="F8246" s="89">
        <v>0</v>
      </c>
      <c r="G8246" s="89">
        <v>0</v>
      </c>
      <c r="H8246" s="89">
        <v>0</v>
      </c>
      <c r="I8246" s="89">
        <v>0</v>
      </c>
      <c r="J8246" s="89">
        <v>0</v>
      </c>
      <c r="K8246" s="89">
        <v>0</v>
      </c>
      <c r="L8246" s="89">
        <v>0</v>
      </c>
      <c r="M8246" s="89">
        <v>0</v>
      </c>
      <c r="N8246" s="89">
        <v>0</v>
      </c>
      <c r="O8246" s="89">
        <v>0</v>
      </c>
      <c r="P8246" s="89">
        <v>454</v>
      </c>
      <c r="Q8246" s="89">
        <v>8671</v>
      </c>
      <c r="R8246" s="88">
        <f>VLOOKUP(P8246,NEW_TRAIN_TEST!$A$1:$M$980,13,0)</f>
        <v>3248</v>
      </c>
      <c r="S8246" s="88">
        <f>VLOOKUP(P8246,NEW_TRAIN_TEST!$A$1:$M$980,11,0)</f>
        <v>9554</v>
      </c>
      <c r="T8246" s="6">
        <f t="shared" si="256"/>
        <v>0</v>
      </c>
      <c r="U8246" s="6">
        <f t="shared" si="257"/>
        <v>0</v>
      </c>
    </row>
    <row r="8247" spans="1:21" x14ac:dyDescent="0.2">
      <c r="A8247" s="88">
        <v>8249</v>
      </c>
      <c r="B8247" s="88">
        <v>4</v>
      </c>
      <c r="C8247" s="88" t="s">
        <v>2130</v>
      </c>
      <c r="D8247" s="99" t="s">
        <v>1431</v>
      </c>
      <c r="E8247" s="89">
        <v>0</v>
      </c>
      <c r="F8247" s="89">
        <v>0</v>
      </c>
      <c r="G8247" s="89">
        <v>0</v>
      </c>
      <c r="H8247" s="89">
        <v>0</v>
      </c>
      <c r="I8247" s="89">
        <v>0</v>
      </c>
      <c r="J8247" s="89">
        <v>0</v>
      </c>
      <c r="K8247" s="89">
        <v>0</v>
      </c>
      <c r="L8247" s="89">
        <v>0</v>
      </c>
      <c r="M8247" s="89">
        <v>0</v>
      </c>
      <c r="N8247" s="89">
        <v>1</v>
      </c>
      <c r="O8247" s="89">
        <v>0</v>
      </c>
      <c r="P8247" s="89">
        <v>621</v>
      </c>
      <c r="Q8247" s="89">
        <v>5502</v>
      </c>
      <c r="R8247" s="88">
        <f>VLOOKUP(P8247,NEW_TRAIN_TEST!$A$1:$M$980,13,0)</f>
        <v>5502</v>
      </c>
      <c r="S8247" s="88">
        <f>VLOOKUP(P8247,NEW_TRAIN_TEST!$A$1:$M$980,11,0)</f>
        <v>5502</v>
      </c>
      <c r="T8247" s="6">
        <f t="shared" si="256"/>
        <v>0</v>
      </c>
      <c r="U8247" s="6">
        <f t="shared" si="257"/>
        <v>0</v>
      </c>
    </row>
    <row r="8248" spans="1:21" x14ac:dyDescent="0.2">
      <c r="A8248" s="88">
        <v>8250</v>
      </c>
      <c r="B8248" s="88">
        <v>4</v>
      </c>
      <c r="C8248" s="88" t="s">
        <v>2130</v>
      </c>
      <c r="D8248" s="99" t="s">
        <v>1431</v>
      </c>
      <c r="E8248" s="89">
        <v>13</v>
      </c>
      <c r="F8248" s="89">
        <v>2</v>
      </c>
      <c r="G8248" s="89">
        <v>0</v>
      </c>
      <c r="H8248" s="89">
        <v>2</v>
      </c>
      <c r="I8248" s="89">
        <v>2</v>
      </c>
      <c r="J8248" s="89">
        <v>0</v>
      </c>
      <c r="K8248" s="89">
        <v>0</v>
      </c>
      <c r="L8248" s="89">
        <v>0</v>
      </c>
      <c r="M8248" s="89">
        <v>0</v>
      </c>
      <c r="N8248" s="89">
        <v>0</v>
      </c>
      <c r="O8248" s="89">
        <v>2</v>
      </c>
      <c r="P8248" s="89">
        <v>277</v>
      </c>
      <c r="Q8248" s="89">
        <v>15520.25</v>
      </c>
      <c r="R8248" s="88">
        <f>VLOOKUP(P8248,NEW_TRAIN_TEST!$A$1:$M$980,13,0)</f>
        <v>15409.5</v>
      </c>
      <c r="S8248" s="88">
        <f>VLOOKUP(P8248,NEW_TRAIN_TEST!$A$1:$M$980,11,0)</f>
        <v>16127</v>
      </c>
      <c r="T8248" s="6">
        <f t="shared" si="256"/>
        <v>0</v>
      </c>
      <c r="U8248" s="6">
        <f t="shared" si="257"/>
        <v>0</v>
      </c>
    </row>
    <row r="8249" spans="1:21" x14ac:dyDescent="0.2">
      <c r="A8249" s="88">
        <v>8251</v>
      </c>
      <c r="B8249" s="88">
        <v>4</v>
      </c>
      <c r="C8249" s="88" t="s">
        <v>2130</v>
      </c>
      <c r="D8249" s="99" t="s">
        <v>1431</v>
      </c>
      <c r="E8249" s="89">
        <v>22</v>
      </c>
      <c r="F8249" s="89">
        <v>0</v>
      </c>
      <c r="G8249" s="89">
        <v>0</v>
      </c>
      <c r="H8249" s="89">
        <v>0</v>
      </c>
      <c r="I8249" s="89">
        <v>0</v>
      </c>
      <c r="J8249" s="89">
        <v>0</v>
      </c>
      <c r="K8249" s="89">
        <v>0</v>
      </c>
      <c r="L8249" s="89">
        <v>0</v>
      </c>
      <c r="M8249" s="89">
        <v>0</v>
      </c>
      <c r="N8249" s="89">
        <v>0</v>
      </c>
      <c r="O8249" s="89">
        <v>0</v>
      </c>
      <c r="P8249" s="89">
        <v>470</v>
      </c>
      <c r="Q8249" s="89">
        <v>8567.5</v>
      </c>
      <c r="R8249" s="88">
        <f>VLOOKUP(P8249,NEW_TRAIN_TEST!$A$1:$M$980,13,0)</f>
        <v>2989</v>
      </c>
      <c r="S8249" s="88">
        <f>VLOOKUP(P8249,NEW_TRAIN_TEST!$A$1:$M$980,11,0)</f>
        <v>9109</v>
      </c>
      <c r="T8249" s="6">
        <f t="shared" si="256"/>
        <v>0</v>
      </c>
      <c r="U8249" s="6">
        <f t="shared" si="257"/>
        <v>0</v>
      </c>
    </row>
    <row r="8250" spans="1:21" x14ac:dyDescent="0.2">
      <c r="A8250" s="88">
        <v>8252</v>
      </c>
      <c r="B8250" s="88">
        <v>4</v>
      </c>
      <c r="C8250" s="88" t="s">
        <v>2130</v>
      </c>
      <c r="D8250" s="99" t="s">
        <v>1431</v>
      </c>
      <c r="E8250" s="89">
        <v>15</v>
      </c>
      <c r="F8250" s="89">
        <v>6</v>
      </c>
      <c r="G8250" s="89">
        <v>0</v>
      </c>
      <c r="H8250" s="89">
        <v>2</v>
      </c>
      <c r="I8250" s="89">
        <v>0</v>
      </c>
      <c r="J8250" s="89">
        <v>2</v>
      </c>
      <c r="K8250" s="89">
        <v>0</v>
      </c>
      <c r="L8250" s="89">
        <v>0</v>
      </c>
      <c r="M8250" s="89">
        <v>0</v>
      </c>
      <c r="N8250" s="89">
        <v>0</v>
      </c>
      <c r="O8250" s="89">
        <v>0</v>
      </c>
      <c r="P8250" s="89">
        <v>470</v>
      </c>
      <c r="Q8250" s="89">
        <v>8798.5</v>
      </c>
      <c r="R8250" s="88">
        <f>VLOOKUP(P8250,NEW_TRAIN_TEST!$A$1:$M$980,13,0)</f>
        <v>2989</v>
      </c>
      <c r="S8250" s="88">
        <f>VLOOKUP(P8250,NEW_TRAIN_TEST!$A$1:$M$980,11,0)</f>
        <v>9109</v>
      </c>
      <c r="T8250" s="6">
        <f t="shared" si="256"/>
        <v>0</v>
      </c>
      <c r="U8250" s="6">
        <f t="shared" si="257"/>
        <v>0</v>
      </c>
    </row>
    <row r="8251" spans="1:21" x14ac:dyDescent="0.2">
      <c r="A8251" s="88">
        <v>8253</v>
      </c>
      <c r="B8251" s="88">
        <v>4</v>
      </c>
      <c r="C8251" s="88" t="s">
        <v>2130</v>
      </c>
      <c r="D8251" s="99" t="s">
        <v>1431</v>
      </c>
      <c r="E8251" s="89">
        <v>17</v>
      </c>
      <c r="F8251" s="89">
        <v>18</v>
      </c>
      <c r="G8251" s="89">
        <v>3</v>
      </c>
      <c r="H8251" s="89">
        <v>2</v>
      </c>
      <c r="I8251" s="89">
        <v>1</v>
      </c>
      <c r="J8251" s="89">
        <v>2</v>
      </c>
      <c r="K8251" s="89">
        <v>0</v>
      </c>
      <c r="L8251" s="89">
        <v>1</v>
      </c>
      <c r="M8251" s="89">
        <v>27</v>
      </c>
      <c r="N8251" s="89">
        <v>0</v>
      </c>
      <c r="O8251" s="89">
        <v>0</v>
      </c>
      <c r="P8251" s="89">
        <v>470</v>
      </c>
      <c r="Q8251" s="89">
        <v>8925</v>
      </c>
      <c r="R8251" s="88">
        <f>VLOOKUP(P8251,NEW_TRAIN_TEST!$A$1:$M$980,13,0)</f>
        <v>2989</v>
      </c>
      <c r="S8251" s="88">
        <f>VLOOKUP(P8251,NEW_TRAIN_TEST!$A$1:$M$980,11,0)</f>
        <v>9109</v>
      </c>
      <c r="T8251" s="6">
        <f t="shared" si="256"/>
        <v>1</v>
      </c>
      <c r="U8251" s="6">
        <f t="shared" si="257"/>
        <v>1</v>
      </c>
    </row>
    <row r="8252" spans="1:21" x14ac:dyDescent="0.2">
      <c r="A8252" s="88">
        <v>8254</v>
      </c>
      <c r="B8252" s="88">
        <v>4</v>
      </c>
      <c r="C8252" s="88" t="s">
        <v>2130</v>
      </c>
      <c r="D8252" s="99" t="s">
        <v>1431</v>
      </c>
      <c r="E8252" s="89">
        <v>5</v>
      </c>
      <c r="F8252" s="89">
        <v>6</v>
      </c>
      <c r="G8252" s="89">
        <v>0</v>
      </c>
      <c r="H8252" s="89">
        <v>2</v>
      </c>
      <c r="I8252" s="89">
        <v>1</v>
      </c>
      <c r="J8252" s="89">
        <v>2</v>
      </c>
      <c r="K8252" s="89">
        <v>0</v>
      </c>
      <c r="L8252" s="89">
        <v>1</v>
      </c>
      <c r="M8252" s="89">
        <v>27</v>
      </c>
      <c r="N8252" s="89">
        <v>0</v>
      </c>
      <c r="O8252" s="89">
        <v>0</v>
      </c>
      <c r="P8252" s="89">
        <v>470</v>
      </c>
      <c r="Q8252" s="89">
        <v>8936.5</v>
      </c>
      <c r="R8252" s="88">
        <f>VLOOKUP(P8252,NEW_TRAIN_TEST!$A$1:$M$980,13,0)</f>
        <v>2989</v>
      </c>
      <c r="S8252" s="88">
        <f>VLOOKUP(P8252,NEW_TRAIN_TEST!$A$1:$M$980,11,0)</f>
        <v>9109</v>
      </c>
      <c r="T8252" s="6">
        <f t="shared" si="256"/>
        <v>1</v>
      </c>
      <c r="U8252" s="6">
        <f t="shared" si="257"/>
        <v>1</v>
      </c>
    </row>
    <row r="8253" spans="1:21" x14ac:dyDescent="0.2">
      <c r="A8253" s="88">
        <v>8255</v>
      </c>
      <c r="B8253" s="88">
        <v>4</v>
      </c>
      <c r="C8253" s="88" t="s">
        <v>2130</v>
      </c>
      <c r="D8253" s="99" t="s">
        <v>1431</v>
      </c>
      <c r="E8253" s="89">
        <v>22</v>
      </c>
      <c r="F8253" s="89">
        <v>9</v>
      </c>
      <c r="G8253" s="89">
        <v>0</v>
      </c>
      <c r="H8253" s="89">
        <v>2</v>
      </c>
      <c r="I8253" s="89">
        <v>2</v>
      </c>
      <c r="J8253" s="89">
        <v>0</v>
      </c>
      <c r="K8253" s="89">
        <v>0</v>
      </c>
      <c r="L8253" s="89">
        <v>0</v>
      </c>
      <c r="M8253" s="89">
        <v>0</v>
      </c>
      <c r="N8253" s="89">
        <v>0</v>
      </c>
      <c r="O8253" s="89">
        <v>2</v>
      </c>
      <c r="P8253" s="89">
        <v>812</v>
      </c>
      <c r="Q8253" s="89">
        <v>8723</v>
      </c>
      <c r="R8253" s="88">
        <f>VLOOKUP(P8253,NEW_TRAIN_TEST!$A$1:$M$980,13,0)</f>
        <v>7383.5</v>
      </c>
      <c r="S8253" s="88">
        <f>VLOOKUP(P8253,NEW_TRAIN_TEST!$A$1:$M$980,11,0)</f>
        <v>9702</v>
      </c>
      <c r="T8253" s="6">
        <f t="shared" si="256"/>
        <v>0</v>
      </c>
      <c r="U8253" s="6">
        <f t="shared" si="257"/>
        <v>0</v>
      </c>
    </row>
    <row r="8254" spans="1:21" x14ac:dyDescent="0.2">
      <c r="A8254" s="88">
        <v>8256</v>
      </c>
      <c r="B8254" s="88">
        <v>4</v>
      </c>
      <c r="C8254" s="88" t="s">
        <v>2130</v>
      </c>
      <c r="D8254" s="99" t="s">
        <v>1431</v>
      </c>
      <c r="E8254" s="89">
        <v>6</v>
      </c>
      <c r="F8254" s="89">
        <v>4</v>
      </c>
      <c r="G8254" s="89">
        <v>0</v>
      </c>
      <c r="H8254" s="89">
        <v>2</v>
      </c>
      <c r="I8254" s="89">
        <v>2</v>
      </c>
      <c r="J8254" s="89">
        <v>0</v>
      </c>
      <c r="K8254" s="89">
        <v>0</v>
      </c>
      <c r="L8254" s="89">
        <v>0</v>
      </c>
      <c r="M8254" s="89">
        <v>0</v>
      </c>
      <c r="N8254" s="89">
        <v>0</v>
      </c>
      <c r="O8254" s="89">
        <v>2</v>
      </c>
      <c r="P8254" s="89">
        <v>626</v>
      </c>
      <c r="Q8254" s="89">
        <v>9482</v>
      </c>
      <c r="R8254" s="88">
        <f>VLOOKUP(P8254,NEW_TRAIN_TEST!$A$1:$M$980,13,0)</f>
        <v>9414</v>
      </c>
      <c r="S8254" s="88">
        <f>VLOOKUP(P8254,NEW_TRAIN_TEST!$A$1:$M$980,11,0)</f>
        <v>9565</v>
      </c>
      <c r="T8254" s="6">
        <f t="shared" si="256"/>
        <v>0</v>
      </c>
      <c r="U8254" s="6">
        <f t="shared" si="257"/>
        <v>0</v>
      </c>
    </row>
    <row r="8255" spans="1:21" x14ac:dyDescent="0.2">
      <c r="A8255" s="88">
        <v>8257</v>
      </c>
      <c r="B8255" s="88">
        <v>4</v>
      </c>
      <c r="C8255" s="88" t="s">
        <v>2130</v>
      </c>
      <c r="D8255" s="99" t="s">
        <v>1431</v>
      </c>
      <c r="E8255" s="89">
        <v>8</v>
      </c>
      <c r="F8255" s="89">
        <v>1</v>
      </c>
      <c r="G8255" s="89">
        <v>0</v>
      </c>
      <c r="H8255" s="89">
        <v>0</v>
      </c>
      <c r="I8255" s="89">
        <v>2</v>
      </c>
      <c r="J8255" s="89">
        <v>0</v>
      </c>
      <c r="K8255" s="89">
        <v>0</v>
      </c>
      <c r="L8255" s="89">
        <v>0</v>
      </c>
      <c r="M8255" s="89">
        <v>0</v>
      </c>
      <c r="N8255" s="89">
        <v>0</v>
      </c>
      <c r="O8255" s="89">
        <v>2</v>
      </c>
      <c r="P8255" s="89">
        <v>502</v>
      </c>
      <c r="Q8255" s="89">
        <v>8004.5</v>
      </c>
      <c r="R8255" s="88">
        <f>VLOOKUP(P8255,NEW_TRAIN_TEST!$A$1:$M$980,13,0)</f>
        <v>7933.5</v>
      </c>
      <c r="S8255" s="88">
        <f>VLOOKUP(P8255,NEW_TRAIN_TEST!$A$1:$M$980,11,0)</f>
        <v>8643</v>
      </c>
      <c r="T8255" s="6">
        <f t="shared" si="256"/>
        <v>0</v>
      </c>
      <c r="U8255" s="6">
        <f t="shared" si="257"/>
        <v>0</v>
      </c>
    </row>
    <row r="8256" spans="1:21" x14ac:dyDescent="0.2">
      <c r="A8256" s="88">
        <v>8258</v>
      </c>
      <c r="B8256" s="88">
        <v>4</v>
      </c>
      <c r="C8256" s="88" t="s">
        <v>2130</v>
      </c>
      <c r="D8256" s="99" t="s">
        <v>1431</v>
      </c>
      <c r="E8256" s="89">
        <v>14</v>
      </c>
      <c r="F8256" s="89">
        <v>4</v>
      </c>
      <c r="G8256" s="89">
        <v>1</v>
      </c>
      <c r="H8256" s="89">
        <v>2</v>
      </c>
      <c r="I8256" s="89">
        <v>2</v>
      </c>
      <c r="J8256" s="89">
        <v>2</v>
      </c>
      <c r="K8256" s="89">
        <v>0</v>
      </c>
      <c r="L8256" s="89">
        <v>0</v>
      </c>
      <c r="M8256" s="89">
        <v>0</v>
      </c>
      <c r="N8256" s="89">
        <v>0</v>
      </c>
      <c r="O8256" s="89">
        <v>2</v>
      </c>
      <c r="P8256" s="89">
        <v>275</v>
      </c>
      <c r="Q8256" s="89">
        <v>16089</v>
      </c>
      <c r="R8256" s="88">
        <f>VLOOKUP(P8256,NEW_TRAIN_TEST!$A$1:$M$980,13,0)</f>
        <v>15981</v>
      </c>
      <c r="S8256" s="88">
        <f>VLOOKUP(P8256,NEW_TRAIN_TEST!$A$1:$M$980,11,0)</f>
        <v>16778</v>
      </c>
      <c r="T8256" s="6">
        <f t="shared" si="256"/>
        <v>0</v>
      </c>
      <c r="U8256" s="6">
        <f t="shared" si="257"/>
        <v>0</v>
      </c>
    </row>
    <row r="8257" spans="1:21" x14ac:dyDescent="0.2">
      <c r="A8257" s="88">
        <v>8259</v>
      </c>
      <c r="B8257" s="88">
        <v>4</v>
      </c>
      <c r="C8257" s="88" t="s">
        <v>2130</v>
      </c>
      <c r="D8257" s="99" t="s">
        <v>1431</v>
      </c>
      <c r="E8257" s="89">
        <v>13</v>
      </c>
      <c r="F8257" s="89">
        <v>4</v>
      </c>
      <c r="G8257" s="89">
        <v>0</v>
      </c>
      <c r="H8257" s="89">
        <v>2</v>
      </c>
      <c r="I8257" s="89">
        <v>2</v>
      </c>
      <c r="J8257" s="89">
        <v>2</v>
      </c>
      <c r="K8257" s="89">
        <v>0</v>
      </c>
      <c r="L8257" s="89">
        <v>0</v>
      </c>
      <c r="M8257" s="89">
        <v>0</v>
      </c>
      <c r="N8257" s="89">
        <v>0</v>
      </c>
      <c r="O8257" s="89">
        <v>2</v>
      </c>
      <c r="P8257" s="89">
        <v>255</v>
      </c>
      <c r="Q8257" s="89">
        <v>16306.5</v>
      </c>
      <c r="R8257" s="88">
        <f>VLOOKUP(P8257,NEW_TRAIN_TEST!$A$1:$M$980,13,0)</f>
        <v>16066</v>
      </c>
      <c r="S8257" s="88">
        <f>VLOOKUP(P8257,NEW_TRAIN_TEST!$A$1:$M$980,11,0)</f>
        <v>16998</v>
      </c>
      <c r="T8257" s="6">
        <f t="shared" si="256"/>
        <v>0</v>
      </c>
      <c r="U8257" s="6">
        <f t="shared" si="257"/>
        <v>0</v>
      </c>
    </row>
    <row r="8258" spans="1:21" x14ac:dyDescent="0.2">
      <c r="A8258" s="88">
        <v>8260</v>
      </c>
      <c r="B8258" s="88">
        <v>4</v>
      </c>
      <c r="C8258" s="88" t="s">
        <v>2130</v>
      </c>
      <c r="D8258" s="99" t="s">
        <v>1431</v>
      </c>
      <c r="E8258" s="89">
        <v>3</v>
      </c>
      <c r="F8258" s="89">
        <v>2</v>
      </c>
      <c r="G8258" s="89">
        <v>0</v>
      </c>
      <c r="H8258" s="89">
        <v>2</v>
      </c>
      <c r="I8258" s="89">
        <v>2</v>
      </c>
      <c r="J8258" s="89">
        <v>0</v>
      </c>
      <c r="K8258" s="89">
        <v>0</v>
      </c>
      <c r="L8258" s="89">
        <v>0</v>
      </c>
      <c r="M8258" s="89">
        <v>0</v>
      </c>
      <c r="N8258" s="89">
        <v>0</v>
      </c>
      <c r="O8258" s="89">
        <v>2</v>
      </c>
      <c r="P8258" s="89">
        <v>530</v>
      </c>
      <c r="Q8258" s="89">
        <v>8251.5</v>
      </c>
      <c r="R8258" s="88">
        <f>VLOOKUP(P8258,NEW_TRAIN_TEST!$A$1:$M$980,13,0)</f>
        <v>8129.5</v>
      </c>
      <c r="S8258" s="88">
        <f>VLOOKUP(P8258,NEW_TRAIN_TEST!$A$1:$M$980,11,0)</f>
        <v>8681</v>
      </c>
      <c r="T8258" s="6">
        <f t="shared" si="256"/>
        <v>0</v>
      </c>
      <c r="U8258" s="6">
        <f t="shared" si="257"/>
        <v>0</v>
      </c>
    </row>
    <row r="8259" spans="1:21" x14ac:dyDescent="0.2">
      <c r="A8259" s="88">
        <v>8261</v>
      </c>
      <c r="B8259" s="88">
        <v>4</v>
      </c>
      <c r="C8259" s="88" t="s">
        <v>2130</v>
      </c>
      <c r="D8259" s="99" t="s">
        <v>1431</v>
      </c>
      <c r="E8259" s="89">
        <v>8</v>
      </c>
      <c r="F8259" s="89">
        <v>2</v>
      </c>
      <c r="G8259" s="89">
        <v>1</v>
      </c>
      <c r="H8259" s="89">
        <v>2</v>
      </c>
      <c r="I8259" s="89">
        <v>2</v>
      </c>
      <c r="J8259" s="89">
        <v>0</v>
      </c>
      <c r="K8259" s="89">
        <v>0</v>
      </c>
      <c r="L8259" s="89">
        <v>1</v>
      </c>
      <c r="M8259" s="89">
        <v>0</v>
      </c>
      <c r="N8259" s="89">
        <v>0</v>
      </c>
      <c r="O8259" s="89">
        <v>2</v>
      </c>
      <c r="P8259" s="89">
        <v>381</v>
      </c>
      <c r="Q8259" s="89">
        <v>10198</v>
      </c>
      <c r="R8259" s="88">
        <f>VLOOKUP(P8259,NEW_TRAIN_TEST!$A$1:$M$980,13,0)</f>
        <v>10096.5</v>
      </c>
      <c r="S8259" s="88">
        <f>VLOOKUP(P8259,NEW_TRAIN_TEST!$A$1:$M$980,11,0)</f>
        <v>10836</v>
      </c>
      <c r="T8259" s="6">
        <f t="shared" ref="T8259:T8322" si="258">IF(L8259&gt;0,1,0)</f>
        <v>1</v>
      </c>
      <c r="U8259" s="6">
        <f t="shared" ref="U8259:U8322" si="259">IF(M8259&gt;0,1,0)</f>
        <v>0</v>
      </c>
    </row>
    <row r="8260" spans="1:21" x14ac:dyDescent="0.2">
      <c r="A8260" s="88">
        <v>8262</v>
      </c>
      <c r="B8260" s="88">
        <v>4</v>
      </c>
      <c r="C8260" s="88" t="s">
        <v>2130</v>
      </c>
      <c r="D8260" s="99" t="s">
        <v>1431</v>
      </c>
      <c r="E8260" s="89">
        <v>8</v>
      </c>
      <c r="F8260" s="89">
        <v>1</v>
      </c>
      <c r="G8260" s="89">
        <v>0</v>
      </c>
      <c r="H8260" s="89">
        <v>0</v>
      </c>
      <c r="I8260" s="89">
        <v>2</v>
      </c>
      <c r="J8260" s="89">
        <v>0</v>
      </c>
      <c r="K8260" s="89">
        <v>0</v>
      </c>
      <c r="L8260" s="89">
        <v>1</v>
      </c>
      <c r="M8260" s="89">
        <v>0</v>
      </c>
      <c r="N8260" s="89">
        <v>0</v>
      </c>
      <c r="O8260" s="89">
        <v>2</v>
      </c>
      <c r="P8260" s="89">
        <v>661</v>
      </c>
      <c r="Q8260" s="89">
        <v>7869.5</v>
      </c>
      <c r="R8260" s="88">
        <f>VLOOKUP(P8260,NEW_TRAIN_TEST!$A$1:$M$980,13,0)</f>
        <v>7629.5</v>
      </c>
      <c r="S8260" s="88">
        <f>VLOOKUP(P8260,NEW_TRAIN_TEST!$A$1:$M$980,11,0)</f>
        <v>8335</v>
      </c>
      <c r="T8260" s="6">
        <f t="shared" si="258"/>
        <v>1</v>
      </c>
      <c r="U8260" s="6">
        <f t="shared" si="259"/>
        <v>0</v>
      </c>
    </row>
    <row r="8261" spans="1:21" x14ac:dyDescent="0.2">
      <c r="A8261" s="88">
        <v>8263</v>
      </c>
      <c r="B8261" s="88">
        <v>4</v>
      </c>
      <c r="C8261" s="88" t="s">
        <v>2130</v>
      </c>
      <c r="D8261" s="99" t="s">
        <v>1431</v>
      </c>
      <c r="E8261" s="89">
        <v>17</v>
      </c>
      <c r="F8261" s="89">
        <v>5</v>
      </c>
      <c r="G8261" s="89">
        <v>0</v>
      </c>
      <c r="H8261" s="89">
        <v>0</v>
      </c>
      <c r="I8261" s="89">
        <v>2</v>
      </c>
      <c r="J8261" s="89">
        <v>2</v>
      </c>
      <c r="K8261" s="89">
        <v>0</v>
      </c>
      <c r="L8261" s="89">
        <v>0</v>
      </c>
      <c r="M8261" s="89">
        <v>0</v>
      </c>
      <c r="N8261" s="89">
        <v>0</v>
      </c>
      <c r="O8261" s="89">
        <v>2</v>
      </c>
      <c r="P8261" s="89">
        <v>266</v>
      </c>
      <c r="Q8261" s="89">
        <v>16427.5</v>
      </c>
      <c r="R8261" s="88">
        <f>VLOOKUP(P8261,NEW_TRAIN_TEST!$A$1:$M$980,13,0)</f>
        <v>16206</v>
      </c>
      <c r="S8261" s="88">
        <f>VLOOKUP(P8261,NEW_TRAIN_TEST!$A$1:$M$980,11,0)</f>
        <v>17133</v>
      </c>
      <c r="T8261" s="6">
        <f t="shared" si="258"/>
        <v>0</v>
      </c>
      <c r="U8261" s="6">
        <f t="shared" si="259"/>
        <v>0</v>
      </c>
    </row>
    <row r="8262" spans="1:21" x14ac:dyDescent="0.2">
      <c r="A8262" s="88">
        <v>8264</v>
      </c>
      <c r="B8262" s="88">
        <v>4</v>
      </c>
      <c r="C8262" s="88" t="s">
        <v>2130</v>
      </c>
      <c r="D8262" s="99" t="s">
        <v>1431</v>
      </c>
      <c r="E8262" s="89">
        <v>27</v>
      </c>
      <c r="F8262" s="89">
        <v>0</v>
      </c>
      <c r="G8262" s="89">
        <v>0</v>
      </c>
      <c r="H8262" s="89">
        <v>0</v>
      </c>
      <c r="I8262" s="89">
        <v>0</v>
      </c>
      <c r="J8262" s="89">
        <v>0</v>
      </c>
      <c r="K8262" s="89">
        <v>0</v>
      </c>
      <c r="L8262" s="89">
        <v>0</v>
      </c>
      <c r="M8262" s="89">
        <v>0</v>
      </c>
      <c r="N8262" s="89">
        <v>0</v>
      </c>
      <c r="O8262" s="89">
        <v>0</v>
      </c>
      <c r="P8262" s="89">
        <v>461</v>
      </c>
      <c r="Q8262" s="89">
        <v>9963</v>
      </c>
      <c r="R8262" s="88">
        <f>VLOOKUP(P8262,NEW_TRAIN_TEST!$A$1:$M$980,13,0)</f>
        <v>3407</v>
      </c>
      <c r="S8262" s="88">
        <f>VLOOKUP(P8262,NEW_TRAIN_TEST!$A$1:$M$980,11,0)</f>
        <v>10647</v>
      </c>
      <c r="T8262" s="6">
        <f t="shared" si="258"/>
        <v>0</v>
      </c>
      <c r="U8262" s="6">
        <f t="shared" si="259"/>
        <v>0</v>
      </c>
    </row>
    <row r="8263" spans="1:21" x14ac:dyDescent="0.2">
      <c r="A8263" s="88">
        <v>8265</v>
      </c>
      <c r="B8263" s="88">
        <v>4</v>
      </c>
      <c r="C8263" s="88" t="s">
        <v>2130</v>
      </c>
      <c r="D8263" s="99" t="s">
        <v>1431</v>
      </c>
      <c r="E8263" s="89">
        <v>5</v>
      </c>
      <c r="F8263" s="89">
        <v>1</v>
      </c>
      <c r="G8263" s="89">
        <v>0</v>
      </c>
      <c r="H8263" s="89">
        <v>0</v>
      </c>
      <c r="I8263" s="89">
        <v>2</v>
      </c>
      <c r="J8263" s="89">
        <v>0</v>
      </c>
      <c r="K8263" s="89">
        <v>0</v>
      </c>
      <c r="L8263" s="89">
        <v>0</v>
      </c>
      <c r="M8263" s="89">
        <v>0</v>
      </c>
      <c r="N8263" s="89">
        <v>0</v>
      </c>
      <c r="O8263" s="89">
        <v>2</v>
      </c>
      <c r="P8263" s="89">
        <v>367</v>
      </c>
      <c r="Q8263" s="89">
        <v>9461</v>
      </c>
      <c r="R8263" s="88">
        <f>VLOOKUP(P8263,NEW_TRAIN_TEST!$A$1:$M$980,13,0)</f>
        <v>9406.5</v>
      </c>
      <c r="S8263" s="88">
        <f>VLOOKUP(P8263,NEW_TRAIN_TEST!$A$1:$M$980,11,0)</f>
        <v>9948</v>
      </c>
      <c r="T8263" s="6">
        <f t="shared" si="258"/>
        <v>0</v>
      </c>
      <c r="U8263" s="6">
        <f t="shared" si="259"/>
        <v>0</v>
      </c>
    </row>
    <row r="8264" spans="1:21" x14ac:dyDescent="0.2">
      <c r="A8264" s="88">
        <v>8266</v>
      </c>
      <c r="B8264" s="88">
        <v>4</v>
      </c>
      <c r="C8264" s="88" t="s">
        <v>2130</v>
      </c>
      <c r="D8264" s="99" t="s">
        <v>1431</v>
      </c>
      <c r="E8264" s="89">
        <v>0</v>
      </c>
      <c r="F8264" s="89">
        <v>2</v>
      </c>
      <c r="G8264" s="89">
        <v>0</v>
      </c>
      <c r="H8264" s="89">
        <v>2</v>
      </c>
      <c r="I8264" s="89">
        <v>2</v>
      </c>
      <c r="J8264" s="89">
        <v>0</v>
      </c>
      <c r="K8264" s="89">
        <v>0</v>
      </c>
      <c r="L8264" s="89">
        <v>0</v>
      </c>
      <c r="M8264" s="89">
        <v>0</v>
      </c>
      <c r="N8264" s="89">
        <v>0</v>
      </c>
      <c r="O8264" s="89">
        <v>2</v>
      </c>
      <c r="P8264" s="89">
        <v>651</v>
      </c>
      <c r="Q8264" s="89">
        <v>6671</v>
      </c>
      <c r="R8264" s="88">
        <f>VLOOKUP(P8264,NEW_TRAIN_TEST!$A$1:$M$980,13,0)</f>
        <v>6671</v>
      </c>
      <c r="S8264" s="88">
        <f>VLOOKUP(P8264,NEW_TRAIN_TEST!$A$1:$M$980,11,0)</f>
        <v>6845</v>
      </c>
      <c r="T8264" s="6">
        <f t="shared" si="258"/>
        <v>0</v>
      </c>
      <c r="U8264" s="6">
        <f t="shared" si="259"/>
        <v>0</v>
      </c>
    </row>
    <row r="8265" spans="1:21" x14ac:dyDescent="0.2">
      <c r="A8265" s="88">
        <v>8267</v>
      </c>
      <c r="B8265" s="88">
        <v>4</v>
      </c>
      <c r="C8265" s="88" t="s">
        <v>2130</v>
      </c>
      <c r="D8265" s="99" t="s">
        <v>1431</v>
      </c>
      <c r="E8265" s="89">
        <v>0</v>
      </c>
      <c r="F8265" s="89">
        <v>0</v>
      </c>
      <c r="G8265" s="89">
        <v>0</v>
      </c>
      <c r="H8265" s="89">
        <v>0</v>
      </c>
      <c r="I8265" s="89">
        <v>0</v>
      </c>
      <c r="J8265" s="89">
        <v>0</v>
      </c>
      <c r="K8265" s="89">
        <v>0</v>
      </c>
      <c r="L8265" s="89">
        <v>0</v>
      </c>
      <c r="M8265" s="89">
        <v>0</v>
      </c>
      <c r="N8265" s="89">
        <v>1</v>
      </c>
      <c r="O8265" s="89">
        <v>0</v>
      </c>
      <c r="P8265" s="89">
        <v>651</v>
      </c>
      <c r="Q8265" s="89">
        <v>6688</v>
      </c>
      <c r="R8265" s="88">
        <f>VLOOKUP(P8265,NEW_TRAIN_TEST!$A$1:$M$980,13,0)</f>
        <v>6671</v>
      </c>
      <c r="S8265" s="88">
        <f>VLOOKUP(P8265,NEW_TRAIN_TEST!$A$1:$M$980,11,0)</f>
        <v>6845</v>
      </c>
      <c r="T8265" s="6">
        <f t="shared" si="258"/>
        <v>0</v>
      </c>
      <c r="U8265" s="6">
        <f t="shared" si="259"/>
        <v>0</v>
      </c>
    </row>
    <row r="8266" spans="1:21" x14ac:dyDescent="0.2">
      <c r="A8266" s="88">
        <v>8268</v>
      </c>
      <c r="B8266" s="88">
        <v>4</v>
      </c>
      <c r="C8266" s="88" t="s">
        <v>2130</v>
      </c>
      <c r="D8266" s="99" t="s">
        <v>1431</v>
      </c>
      <c r="E8266" s="89">
        <v>0</v>
      </c>
      <c r="F8266" s="89">
        <v>1</v>
      </c>
      <c r="G8266" s="89">
        <v>0</v>
      </c>
      <c r="H8266" s="89">
        <v>0</v>
      </c>
      <c r="I8266" s="89">
        <v>2</v>
      </c>
      <c r="J8266" s="89">
        <v>0</v>
      </c>
      <c r="K8266" s="89">
        <v>0</v>
      </c>
      <c r="L8266" s="89">
        <v>0</v>
      </c>
      <c r="M8266" s="89">
        <v>0</v>
      </c>
      <c r="N8266" s="89">
        <v>0</v>
      </c>
      <c r="O8266" s="89">
        <v>2</v>
      </c>
      <c r="P8266" s="89">
        <v>498</v>
      </c>
      <c r="Q8266" s="89">
        <v>8021</v>
      </c>
      <c r="R8266" s="88">
        <f>VLOOKUP(P8266,NEW_TRAIN_TEST!$A$1:$M$980,13,0)</f>
        <v>8021</v>
      </c>
      <c r="S8266" s="88">
        <f>VLOOKUP(P8266,NEW_TRAIN_TEST!$A$1:$M$980,11,0)</f>
        <v>8380</v>
      </c>
      <c r="T8266" s="6">
        <f t="shared" si="258"/>
        <v>0</v>
      </c>
      <c r="U8266" s="6">
        <f t="shared" si="259"/>
        <v>0</v>
      </c>
    </row>
    <row r="8267" spans="1:21" x14ac:dyDescent="0.2">
      <c r="A8267" s="88">
        <v>8269</v>
      </c>
      <c r="B8267" s="88">
        <v>4</v>
      </c>
      <c r="C8267" s="88" t="s">
        <v>2130</v>
      </c>
      <c r="D8267" s="99" t="s">
        <v>1431</v>
      </c>
      <c r="E8267" s="89">
        <v>0</v>
      </c>
      <c r="F8267" s="89">
        <v>1</v>
      </c>
      <c r="G8267" s="89">
        <v>1</v>
      </c>
      <c r="H8267" s="89">
        <v>0</v>
      </c>
      <c r="I8267" s="89">
        <v>2</v>
      </c>
      <c r="J8267" s="89">
        <v>0</v>
      </c>
      <c r="K8267" s="89">
        <v>0</v>
      </c>
      <c r="L8267" s="89">
        <v>0</v>
      </c>
      <c r="M8267" s="89">
        <v>0</v>
      </c>
      <c r="N8267" s="89">
        <v>0</v>
      </c>
      <c r="O8267" s="89">
        <v>2</v>
      </c>
      <c r="P8267" s="89">
        <v>498</v>
      </c>
      <c r="Q8267" s="89">
        <v>8024</v>
      </c>
      <c r="R8267" s="88">
        <f>VLOOKUP(P8267,NEW_TRAIN_TEST!$A$1:$M$980,13,0)</f>
        <v>8021</v>
      </c>
      <c r="S8267" s="88">
        <f>VLOOKUP(P8267,NEW_TRAIN_TEST!$A$1:$M$980,11,0)</f>
        <v>8380</v>
      </c>
      <c r="T8267" s="6">
        <f t="shared" si="258"/>
        <v>0</v>
      </c>
      <c r="U8267" s="6">
        <f t="shared" si="259"/>
        <v>0</v>
      </c>
    </row>
    <row r="8268" spans="1:21" x14ac:dyDescent="0.2">
      <c r="A8268" s="88">
        <v>8270</v>
      </c>
      <c r="B8268" s="88">
        <v>4</v>
      </c>
      <c r="C8268" s="88" t="s">
        <v>2130</v>
      </c>
      <c r="D8268" s="99" t="s">
        <v>1431</v>
      </c>
      <c r="E8268" s="89">
        <v>3</v>
      </c>
      <c r="F8268" s="89">
        <v>0</v>
      </c>
      <c r="G8268" s="89">
        <v>0</v>
      </c>
      <c r="H8268" s="89">
        <v>0</v>
      </c>
      <c r="I8268" s="89">
        <v>0</v>
      </c>
      <c r="J8268" s="89">
        <v>0</v>
      </c>
      <c r="K8268" s="89">
        <v>0</v>
      </c>
      <c r="L8268" s="89">
        <v>0</v>
      </c>
      <c r="M8268" s="89">
        <v>0</v>
      </c>
      <c r="N8268" s="89">
        <v>0</v>
      </c>
      <c r="O8268" s="89">
        <v>0</v>
      </c>
      <c r="P8268" s="89">
        <v>498</v>
      </c>
      <c r="Q8268" s="89">
        <v>8083</v>
      </c>
      <c r="R8268" s="88">
        <f>VLOOKUP(P8268,NEW_TRAIN_TEST!$A$1:$M$980,13,0)</f>
        <v>8021</v>
      </c>
      <c r="S8268" s="88">
        <f>VLOOKUP(P8268,NEW_TRAIN_TEST!$A$1:$M$980,11,0)</f>
        <v>8380</v>
      </c>
      <c r="T8268" s="6">
        <f t="shared" si="258"/>
        <v>0</v>
      </c>
      <c r="U8268" s="6">
        <f t="shared" si="259"/>
        <v>0</v>
      </c>
    </row>
    <row r="8269" spans="1:21" x14ac:dyDescent="0.2">
      <c r="A8269" s="88">
        <v>8271</v>
      </c>
      <c r="B8269" s="88">
        <v>4</v>
      </c>
      <c r="C8269" s="88" t="s">
        <v>2130</v>
      </c>
      <c r="D8269" s="99" t="s">
        <v>1431</v>
      </c>
      <c r="E8269" s="89">
        <v>2</v>
      </c>
      <c r="F8269" s="89">
        <v>0</v>
      </c>
      <c r="G8269" s="89">
        <v>0</v>
      </c>
      <c r="H8269" s="89">
        <v>0</v>
      </c>
      <c r="I8269" s="89">
        <v>0</v>
      </c>
      <c r="J8269" s="89">
        <v>0</v>
      </c>
      <c r="K8269" s="89">
        <v>0</v>
      </c>
      <c r="L8269" s="89">
        <v>0</v>
      </c>
      <c r="M8269" s="89">
        <v>0</v>
      </c>
      <c r="N8269" s="89">
        <v>0</v>
      </c>
      <c r="O8269" s="89">
        <v>0</v>
      </c>
      <c r="P8269" s="89">
        <v>653</v>
      </c>
      <c r="Q8269" s="89">
        <v>6820</v>
      </c>
      <c r="R8269" s="88">
        <f>VLOOKUP(P8269,NEW_TRAIN_TEST!$A$1:$M$980,13,0)</f>
        <v>6739</v>
      </c>
      <c r="S8269" s="88">
        <f>VLOOKUP(P8269,NEW_TRAIN_TEST!$A$1:$M$980,11,0)</f>
        <v>6820</v>
      </c>
      <c r="T8269" s="6">
        <f t="shared" si="258"/>
        <v>0</v>
      </c>
      <c r="U8269" s="6">
        <f t="shared" si="259"/>
        <v>0</v>
      </c>
    </row>
    <row r="8270" spans="1:21" x14ac:dyDescent="0.2">
      <c r="A8270" s="88">
        <v>8272</v>
      </c>
      <c r="B8270" s="88">
        <v>4</v>
      </c>
      <c r="C8270" s="88" t="s">
        <v>2130</v>
      </c>
      <c r="D8270" s="99" t="s">
        <v>1431</v>
      </c>
      <c r="E8270" s="89">
        <v>4</v>
      </c>
      <c r="F8270" s="89">
        <v>2</v>
      </c>
      <c r="G8270" s="89">
        <v>1</v>
      </c>
      <c r="H8270" s="89">
        <v>2</v>
      </c>
      <c r="I8270" s="89">
        <v>2</v>
      </c>
      <c r="J8270" s="89">
        <v>0</v>
      </c>
      <c r="K8270" s="89">
        <v>0</v>
      </c>
      <c r="L8270" s="89">
        <v>0</v>
      </c>
      <c r="M8270" s="89">
        <v>0</v>
      </c>
      <c r="N8270" s="89">
        <v>0</v>
      </c>
      <c r="O8270" s="89">
        <v>2</v>
      </c>
      <c r="P8270" s="89">
        <v>654</v>
      </c>
      <c r="Q8270" s="89">
        <v>6497</v>
      </c>
      <c r="R8270" s="88">
        <f>VLOOKUP(P8270,NEW_TRAIN_TEST!$A$1:$M$980,13,0)</f>
        <v>6408.5</v>
      </c>
      <c r="S8270" s="88">
        <f>VLOOKUP(P8270,NEW_TRAIN_TEST!$A$1:$M$980,11,0)</f>
        <v>6528</v>
      </c>
      <c r="T8270" s="6">
        <f t="shared" si="258"/>
        <v>0</v>
      </c>
      <c r="U8270" s="6">
        <f t="shared" si="259"/>
        <v>0</v>
      </c>
    </row>
    <row r="8271" spans="1:21" x14ac:dyDescent="0.2">
      <c r="A8271" s="88">
        <v>8273</v>
      </c>
      <c r="B8271" s="88">
        <v>4</v>
      </c>
      <c r="C8271" s="88" t="s">
        <v>2130</v>
      </c>
      <c r="D8271" s="99" t="s">
        <v>1431</v>
      </c>
      <c r="E8271" s="89">
        <v>7</v>
      </c>
      <c r="F8271" s="89">
        <v>2</v>
      </c>
      <c r="G8271" s="89">
        <v>2</v>
      </c>
      <c r="H8271" s="89">
        <v>2</v>
      </c>
      <c r="I8271" s="89">
        <v>2</v>
      </c>
      <c r="J8271" s="89">
        <v>0</v>
      </c>
      <c r="K8271" s="89">
        <v>0</v>
      </c>
      <c r="L8271" s="89">
        <v>1</v>
      </c>
      <c r="M8271" s="89">
        <v>0</v>
      </c>
      <c r="N8271" s="89">
        <v>0</v>
      </c>
      <c r="O8271" s="89">
        <v>2</v>
      </c>
      <c r="P8271" s="89">
        <v>655</v>
      </c>
      <c r="Q8271" s="89">
        <v>9431</v>
      </c>
      <c r="R8271" s="88">
        <f>VLOOKUP(P8271,NEW_TRAIN_TEST!$A$1:$M$980,13,0)</f>
        <v>9374</v>
      </c>
      <c r="S8271" s="88">
        <f>VLOOKUP(P8271,NEW_TRAIN_TEST!$A$1:$M$980,11,0)</f>
        <v>9599</v>
      </c>
      <c r="T8271" s="6">
        <f t="shared" si="258"/>
        <v>1</v>
      </c>
      <c r="U8271" s="6">
        <f t="shared" si="259"/>
        <v>0</v>
      </c>
    </row>
    <row r="8272" spans="1:21" x14ac:dyDescent="0.2">
      <c r="A8272" s="88">
        <v>8274</v>
      </c>
      <c r="B8272" s="88">
        <v>4</v>
      </c>
      <c r="C8272" s="88" t="s">
        <v>2130</v>
      </c>
      <c r="D8272" s="99" t="s">
        <v>1431</v>
      </c>
      <c r="E8272" s="89">
        <v>12</v>
      </c>
      <c r="F8272" s="89">
        <v>1</v>
      </c>
      <c r="G8272" s="89">
        <v>0</v>
      </c>
      <c r="H8272" s="89">
        <v>0</v>
      </c>
      <c r="I8272" s="89">
        <v>2</v>
      </c>
      <c r="J8272" s="89">
        <v>0</v>
      </c>
      <c r="K8272" s="89">
        <v>0</v>
      </c>
      <c r="L8272" s="89">
        <v>0</v>
      </c>
      <c r="M8272" s="89">
        <v>25</v>
      </c>
      <c r="N8272" s="89">
        <v>0</v>
      </c>
      <c r="O8272" s="89">
        <v>2</v>
      </c>
      <c r="P8272" s="89">
        <v>523</v>
      </c>
      <c r="Q8272" s="89">
        <v>11453.83</v>
      </c>
      <c r="R8272" s="88">
        <f>VLOOKUP(P8272,NEW_TRAIN_TEST!$A$1:$M$980,13,0)</f>
        <v>11192</v>
      </c>
      <c r="S8272" s="88">
        <f>VLOOKUP(P8272,NEW_TRAIN_TEST!$A$1:$M$980,11,0)</f>
        <v>12359</v>
      </c>
      <c r="T8272" s="6">
        <f t="shared" si="258"/>
        <v>0</v>
      </c>
      <c r="U8272" s="6">
        <f t="shared" si="259"/>
        <v>1</v>
      </c>
    </row>
    <row r="8273" spans="1:21" x14ac:dyDescent="0.2">
      <c r="A8273" s="88">
        <v>8275</v>
      </c>
      <c r="B8273" s="88">
        <v>4</v>
      </c>
      <c r="C8273" s="88" t="s">
        <v>2130</v>
      </c>
      <c r="D8273" s="99" t="s">
        <v>1431</v>
      </c>
      <c r="E8273" s="89">
        <v>5</v>
      </c>
      <c r="F8273" s="89">
        <v>0</v>
      </c>
      <c r="G8273" s="89">
        <v>0</v>
      </c>
      <c r="H8273" s="89">
        <v>0</v>
      </c>
      <c r="I8273" s="89">
        <v>0</v>
      </c>
      <c r="J8273" s="89">
        <v>0</v>
      </c>
      <c r="K8273" s="89">
        <v>0</v>
      </c>
      <c r="L8273" s="89">
        <v>1</v>
      </c>
      <c r="M8273" s="89">
        <v>0</v>
      </c>
      <c r="N8273" s="89">
        <v>0</v>
      </c>
      <c r="O8273" s="89">
        <v>0</v>
      </c>
      <c r="P8273" s="89">
        <v>928</v>
      </c>
      <c r="Q8273" s="89">
        <v>6124</v>
      </c>
      <c r="R8273" s="88">
        <f>VLOOKUP(P8273,NEW_TRAIN_TEST!$A$1:$M$980,13,0)</f>
        <v>5818.5</v>
      </c>
      <c r="S8273" s="88">
        <f>VLOOKUP(P8273,NEW_TRAIN_TEST!$A$1:$M$980,11,0)</f>
        <v>6419</v>
      </c>
      <c r="T8273" s="6">
        <f t="shared" si="258"/>
        <v>1</v>
      </c>
      <c r="U8273" s="6">
        <f t="shared" si="259"/>
        <v>0</v>
      </c>
    </row>
    <row r="8274" spans="1:21" x14ac:dyDescent="0.2">
      <c r="A8274" s="88">
        <v>8276</v>
      </c>
      <c r="B8274" s="88">
        <v>4</v>
      </c>
      <c r="C8274" s="88" t="s">
        <v>2130</v>
      </c>
      <c r="D8274" s="99" t="s">
        <v>1431</v>
      </c>
      <c r="E8274" s="89">
        <v>5</v>
      </c>
      <c r="F8274" s="89">
        <v>2</v>
      </c>
      <c r="G8274" s="89">
        <v>1</v>
      </c>
      <c r="H8274" s="89">
        <v>2</v>
      </c>
      <c r="I8274" s="89">
        <v>2</v>
      </c>
      <c r="J8274" s="89">
        <v>0</v>
      </c>
      <c r="K8274" s="89">
        <v>0</v>
      </c>
      <c r="L8274" s="89">
        <v>0</v>
      </c>
      <c r="M8274" s="89">
        <v>0</v>
      </c>
      <c r="N8274" s="89">
        <v>0</v>
      </c>
      <c r="O8274" s="89">
        <v>2</v>
      </c>
      <c r="P8274" s="89">
        <v>928</v>
      </c>
      <c r="Q8274" s="89">
        <v>6327</v>
      </c>
      <c r="R8274" s="88">
        <f>VLOOKUP(P8274,NEW_TRAIN_TEST!$A$1:$M$980,13,0)</f>
        <v>5818.5</v>
      </c>
      <c r="S8274" s="88">
        <f>VLOOKUP(P8274,NEW_TRAIN_TEST!$A$1:$M$980,11,0)</f>
        <v>6419</v>
      </c>
      <c r="T8274" s="6">
        <f t="shared" si="258"/>
        <v>0</v>
      </c>
      <c r="U8274" s="6">
        <f t="shared" si="259"/>
        <v>0</v>
      </c>
    </row>
    <row r="8275" spans="1:21" x14ac:dyDescent="0.2">
      <c r="A8275" s="88">
        <v>8277</v>
      </c>
      <c r="B8275" s="88">
        <v>4</v>
      </c>
      <c r="C8275" s="88" t="s">
        <v>2130</v>
      </c>
      <c r="D8275" s="99" t="s">
        <v>1431</v>
      </c>
      <c r="E8275" s="89">
        <v>10</v>
      </c>
      <c r="F8275" s="89">
        <v>0</v>
      </c>
      <c r="G8275" s="89">
        <v>0</v>
      </c>
      <c r="H8275" s="89">
        <v>0</v>
      </c>
      <c r="I8275" s="89">
        <v>0</v>
      </c>
      <c r="J8275" s="89">
        <v>0</v>
      </c>
      <c r="K8275" s="89">
        <v>0</v>
      </c>
      <c r="L8275" s="89">
        <v>0</v>
      </c>
      <c r="M8275" s="89">
        <v>0</v>
      </c>
      <c r="N8275" s="89">
        <v>0</v>
      </c>
      <c r="O8275" s="89">
        <v>0</v>
      </c>
      <c r="P8275" s="89">
        <v>922</v>
      </c>
      <c r="Q8275" s="89">
        <v>6458</v>
      </c>
      <c r="R8275" s="88">
        <f>VLOOKUP(P8275,NEW_TRAIN_TEST!$A$1:$M$980,13,0)</f>
        <v>6029</v>
      </c>
      <c r="S8275" s="88">
        <f>VLOOKUP(P8275,NEW_TRAIN_TEST!$A$1:$M$980,11,0)</f>
        <v>7078</v>
      </c>
      <c r="T8275" s="6">
        <f t="shared" si="258"/>
        <v>0</v>
      </c>
      <c r="U8275" s="6">
        <f t="shared" si="259"/>
        <v>0</v>
      </c>
    </row>
    <row r="8276" spans="1:21" x14ac:dyDescent="0.2">
      <c r="A8276" s="88">
        <v>8278</v>
      </c>
      <c r="B8276" s="88">
        <v>4</v>
      </c>
      <c r="C8276" s="88" t="s">
        <v>2130</v>
      </c>
      <c r="D8276" s="99" t="s">
        <v>1431</v>
      </c>
      <c r="E8276" s="89">
        <v>3</v>
      </c>
      <c r="F8276" s="89">
        <v>0</v>
      </c>
      <c r="G8276" s="89">
        <v>0</v>
      </c>
      <c r="H8276" s="89">
        <v>0</v>
      </c>
      <c r="I8276" s="89">
        <v>0</v>
      </c>
      <c r="J8276" s="89">
        <v>0</v>
      </c>
      <c r="K8276" s="89">
        <v>0</v>
      </c>
      <c r="L8276" s="89">
        <v>0</v>
      </c>
      <c r="M8276" s="89">
        <v>9</v>
      </c>
      <c r="N8276" s="89">
        <v>0</v>
      </c>
      <c r="O8276" s="89">
        <v>0</v>
      </c>
      <c r="P8276" s="89">
        <v>659</v>
      </c>
      <c r="Q8276" s="89">
        <v>8468</v>
      </c>
      <c r="R8276" s="88">
        <f>VLOOKUP(P8276,NEW_TRAIN_TEST!$A$1:$M$980,13,0)</f>
        <v>8151</v>
      </c>
      <c r="S8276" s="88">
        <f>VLOOKUP(P8276,NEW_TRAIN_TEST!$A$1:$M$980,11,0)</f>
        <v>8588</v>
      </c>
      <c r="T8276" s="6">
        <f t="shared" si="258"/>
        <v>0</v>
      </c>
      <c r="U8276" s="6">
        <f t="shared" si="259"/>
        <v>1</v>
      </c>
    </row>
    <row r="8277" spans="1:21" x14ac:dyDescent="0.2">
      <c r="A8277" s="88">
        <v>8279</v>
      </c>
      <c r="B8277" s="88">
        <v>4</v>
      </c>
      <c r="C8277" s="88" t="s">
        <v>2130</v>
      </c>
      <c r="D8277" s="99" t="s">
        <v>1431</v>
      </c>
      <c r="E8277" s="89">
        <v>5</v>
      </c>
      <c r="F8277" s="89">
        <v>0</v>
      </c>
      <c r="G8277" s="89">
        <v>0</v>
      </c>
      <c r="H8277" s="89">
        <v>0</v>
      </c>
      <c r="I8277" s="89">
        <v>0</v>
      </c>
      <c r="J8277" s="89">
        <v>0</v>
      </c>
      <c r="K8277" s="89">
        <v>0</v>
      </c>
      <c r="L8277" s="89">
        <v>1</v>
      </c>
      <c r="M8277" s="89">
        <v>0</v>
      </c>
      <c r="N8277" s="89">
        <v>0</v>
      </c>
      <c r="O8277" s="89">
        <v>0</v>
      </c>
      <c r="P8277" s="89">
        <v>527</v>
      </c>
      <c r="Q8277" s="89">
        <v>7967</v>
      </c>
      <c r="R8277" s="88">
        <f>VLOOKUP(P8277,NEW_TRAIN_TEST!$A$1:$M$980,13,0)</f>
        <v>7836.5</v>
      </c>
      <c r="S8277" s="88">
        <f>VLOOKUP(P8277,NEW_TRAIN_TEST!$A$1:$M$980,11,0)</f>
        <v>8641</v>
      </c>
      <c r="T8277" s="6">
        <f t="shared" si="258"/>
        <v>1</v>
      </c>
      <c r="U8277" s="6">
        <f t="shared" si="259"/>
        <v>0</v>
      </c>
    </row>
    <row r="8278" spans="1:21" x14ac:dyDescent="0.2">
      <c r="A8278" s="88">
        <v>8280</v>
      </c>
      <c r="B8278" s="88">
        <v>4</v>
      </c>
      <c r="C8278" s="88" t="s">
        <v>2130</v>
      </c>
      <c r="D8278" s="99" t="s">
        <v>1431</v>
      </c>
      <c r="E8278" s="89">
        <v>10</v>
      </c>
      <c r="F8278" s="89">
        <v>0</v>
      </c>
      <c r="G8278" s="89">
        <v>0</v>
      </c>
      <c r="H8278" s="89">
        <v>0</v>
      </c>
      <c r="I8278" s="89">
        <v>0</v>
      </c>
      <c r="J8278" s="89">
        <v>0</v>
      </c>
      <c r="K8278" s="89">
        <v>0</v>
      </c>
      <c r="L8278" s="89">
        <v>0</v>
      </c>
      <c r="M8278" s="89">
        <v>0</v>
      </c>
      <c r="N8278" s="89">
        <v>0</v>
      </c>
      <c r="O8278" s="89">
        <v>0</v>
      </c>
      <c r="P8278" s="89">
        <v>614</v>
      </c>
      <c r="Q8278" s="89">
        <v>7748</v>
      </c>
      <c r="R8278" s="88">
        <f>VLOOKUP(P8278,NEW_TRAIN_TEST!$A$1:$M$980,13,0)</f>
        <v>7461</v>
      </c>
      <c r="S8278" s="88">
        <f>VLOOKUP(P8278,NEW_TRAIN_TEST!$A$1:$M$980,11,0)</f>
        <v>8390</v>
      </c>
      <c r="T8278" s="6">
        <f t="shared" si="258"/>
        <v>0</v>
      </c>
      <c r="U8278" s="6">
        <f t="shared" si="259"/>
        <v>0</v>
      </c>
    </row>
    <row r="8279" spans="1:21" x14ac:dyDescent="0.2">
      <c r="A8279" s="88">
        <v>8281</v>
      </c>
      <c r="B8279" s="88">
        <v>4</v>
      </c>
      <c r="C8279" s="88" t="s">
        <v>2130</v>
      </c>
      <c r="D8279" s="99" t="s">
        <v>1431</v>
      </c>
      <c r="E8279" s="89">
        <v>0</v>
      </c>
      <c r="F8279" s="89">
        <v>3</v>
      </c>
      <c r="G8279" s="89">
        <v>0</v>
      </c>
      <c r="H8279" s="89">
        <v>2</v>
      </c>
      <c r="I8279" s="89">
        <v>2</v>
      </c>
      <c r="J8279" s="89">
        <v>0</v>
      </c>
      <c r="K8279" s="89">
        <v>0</v>
      </c>
      <c r="L8279" s="89">
        <v>0</v>
      </c>
      <c r="M8279" s="89">
        <v>0</v>
      </c>
      <c r="N8279" s="89">
        <v>0</v>
      </c>
      <c r="O8279" s="89">
        <v>2</v>
      </c>
      <c r="P8279" s="89">
        <v>662</v>
      </c>
      <c r="Q8279" s="89">
        <v>7756.5</v>
      </c>
      <c r="R8279" s="88">
        <f>VLOOKUP(P8279,NEW_TRAIN_TEST!$A$1:$M$980,13,0)</f>
        <v>7756.5</v>
      </c>
      <c r="S8279" s="88">
        <f>VLOOKUP(P8279,NEW_TRAIN_TEST!$A$1:$M$980,11,0)</f>
        <v>7952</v>
      </c>
      <c r="T8279" s="6">
        <f t="shared" si="258"/>
        <v>0</v>
      </c>
      <c r="U8279" s="6">
        <f t="shared" si="259"/>
        <v>0</v>
      </c>
    </row>
    <row r="8280" spans="1:21" x14ac:dyDescent="0.2">
      <c r="A8280" s="88">
        <v>8282</v>
      </c>
      <c r="B8280" s="88">
        <v>4</v>
      </c>
      <c r="C8280" s="88" t="s">
        <v>2130</v>
      </c>
      <c r="D8280" s="99" t="s">
        <v>1431</v>
      </c>
      <c r="E8280" s="89">
        <v>0</v>
      </c>
      <c r="F8280" s="89">
        <v>3</v>
      </c>
      <c r="G8280" s="89">
        <v>0</v>
      </c>
      <c r="H8280" s="89">
        <v>0</v>
      </c>
      <c r="I8280" s="89">
        <v>0</v>
      </c>
      <c r="J8280" s="89">
        <v>0</v>
      </c>
      <c r="K8280" s="89">
        <v>0</v>
      </c>
      <c r="L8280" s="89">
        <v>0</v>
      </c>
      <c r="M8280" s="89">
        <v>0</v>
      </c>
      <c r="N8280" s="89">
        <v>0</v>
      </c>
      <c r="O8280" s="89">
        <v>0</v>
      </c>
      <c r="P8280" s="89">
        <v>662</v>
      </c>
      <c r="Q8280" s="89">
        <v>7761.25</v>
      </c>
      <c r="R8280" s="88">
        <f>VLOOKUP(P8280,NEW_TRAIN_TEST!$A$1:$M$980,13,0)</f>
        <v>7756.5</v>
      </c>
      <c r="S8280" s="88">
        <f>VLOOKUP(P8280,NEW_TRAIN_TEST!$A$1:$M$980,11,0)</f>
        <v>7952</v>
      </c>
      <c r="T8280" s="6">
        <f t="shared" si="258"/>
        <v>0</v>
      </c>
      <c r="U8280" s="6">
        <f t="shared" si="259"/>
        <v>0</v>
      </c>
    </row>
    <row r="8281" spans="1:21" x14ac:dyDescent="0.2">
      <c r="A8281" s="88">
        <v>8283</v>
      </c>
      <c r="B8281" s="88">
        <v>4</v>
      </c>
      <c r="C8281" s="88" t="s">
        <v>2130</v>
      </c>
      <c r="D8281" s="99" t="s">
        <v>1431</v>
      </c>
      <c r="E8281" s="89">
        <v>0</v>
      </c>
      <c r="F8281" s="89">
        <v>3</v>
      </c>
      <c r="G8281" s="89">
        <v>0</v>
      </c>
      <c r="H8281" s="89">
        <v>0</v>
      </c>
      <c r="I8281" s="89">
        <v>0</v>
      </c>
      <c r="J8281" s="89">
        <v>0</v>
      </c>
      <c r="K8281" s="89">
        <v>0</v>
      </c>
      <c r="L8281" s="89">
        <v>0</v>
      </c>
      <c r="M8281" s="89">
        <v>0</v>
      </c>
      <c r="N8281" s="89">
        <v>0</v>
      </c>
      <c r="O8281" s="89">
        <v>0</v>
      </c>
      <c r="P8281" s="89">
        <v>662</v>
      </c>
      <c r="Q8281" s="89">
        <v>7762.25</v>
      </c>
      <c r="R8281" s="88">
        <f>VLOOKUP(P8281,NEW_TRAIN_TEST!$A$1:$M$980,13,0)</f>
        <v>7756.5</v>
      </c>
      <c r="S8281" s="88">
        <f>VLOOKUP(P8281,NEW_TRAIN_TEST!$A$1:$M$980,11,0)</f>
        <v>7952</v>
      </c>
      <c r="T8281" s="6">
        <f t="shared" si="258"/>
        <v>0</v>
      </c>
      <c r="U8281" s="6">
        <f t="shared" si="259"/>
        <v>0</v>
      </c>
    </row>
    <row r="8282" spans="1:21" x14ac:dyDescent="0.2">
      <c r="A8282" s="88">
        <v>8284</v>
      </c>
      <c r="B8282" s="88">
        <v>4</v>
      </c>
      <c r="C8282" s="88" t="s">
        <v>2130</v>
      </c>
      <c r="D8282" s="99" t="s">
        <v>1431</v>
      </c>
      <c r="E8282" s="89">
        <v>0</v>
      </c>
      <c r="F8282" s="89">
        <v>3</v>
      </c>
      <c r="G8282" s="89">
        <v>1</v>
      </c>
      <c r="H8282" s="89">
        <v>0</v>
      </c>
      <c r="I8282" s="89">
        <v>2</v>
      </c>
      <c r="J8282" s="89">
        <v>0</v>
      </c>
      <c r="K8282" s="89">
        <v>0</v>
      </c>
      <c r="L8282" s="89">
        <v>0</v>
      </c>
      <c r="M8282" s="89">
        <v>0</v>
      </c>
      <c r="N8282" s="89">
        <v>0</v>
      </c>
      <c r="O8282" s="89">
        <v>2</v>
      </c>
      <c r="P8282" s="89">
        <v>662</v>
      </c>
      <c r="Q8282" s="89">
        <v>7764.75</v>
      </c>
      <c r="R8282" s="88">
        <f>VLOOKUP(P8282,NEW_TRAIN_TEST!$A$1:$M$980,13,0)</f>
        <v>7756.5</v>
      </c>
      <c r="S8282" s="88">
        <f>VLOOKUP(P8282,NEW_TRAIN_TEST!$A$1:$M$980,11,0)</f>
        <v>7952</v>
      </c>
      <c r="T8282" s="6">
        <f t="shared" si="258"/>
        <v>0</v>
      </c>
      <c r="U8282" s="6">
        <f t="shared" si="259"/>
        <v>0</v>
      </c>
    </row>
    <row r="8283" spans="1:21" x14ac:dyDescent="0.2">
      <c r="A8283" s="88">
        <v>8285</v>
      </c>
      <c r="B8283" s="88">
        <v>4</v>
      </c>
      <c r="C8283" s="88" t="s">
        <v>2130</v>
      </c>
      <c r="D8283" s="99" t="s">
        <v>1431</v>
      </c>
      <c r="E8283" s="89">
        <v>0</v>
      </c>
      <c r="F8283" s="89">
        <v>3</v>
      </c>
      <c r="G8283" s="89">
        <v>0</v>
      </c>
      <c r="H8283" s="89">
        <v>0</v>
      </c>
      <c r="I8283" s="89">
        <v>0</v>
      </c>
      <c r="J8283" s="89">
        <v>0</v>
      </c>
      <c r="K8283" s="89">
        <v>0</v>
      </c>
      <c r="L8283" s="89">
        <v>0</v>
      </c>
      <c r="M8283" s="89">
        <v>0</v>
      </c>
      <c r="N8283" s="89">
        <v>0</v>
      </c>
      <c r="O8283" s="89">
        <v>0</v>
      </c>
      <c r="P8283" s="89">
        <v>662</v>
      </c>
      <c r="Q8283" s="89">
        <v>7773.25</v>
      </c>
      <c r="R8283" s="88">
        <f>VLOOKUP(P8283,NEW_TRAIN_TEST!$A$1:$M$980,13,0)</f>
        <v>7756.5</v>
      </c>
      <c r="S8283" s="88">
        <f>VLOOKUP(P8283,NEW_TRAIN_TEST!$A$1:$M$980,11,0)</f>
        <v>7952</v>
      </c>
      <c r="T8283" s="6">
        <f t="shared" si="258"/>
        <v>0</v>
      </c>
      <c r="U8283" s="6">
        <f t="shared" si="259"/>
        <v>0</v>
      </c>
    </row>
    <row r="8284" spans="1:21" x14ac:dyDescent="0.2">
      <c r="A8284" s="88">
        <v>8286</v>
      </c>
      <c r="B8284" s="88">
        <v>4</v>
      </c>
      <c r="C8284" s="88" t="s">
        <v>2130</v>
      </c>
      <c r="D8284" s="99" t="s">
        <v>1431</v>
      </c>
      <c r="E8284" s="89">
        <v>6</v>
      </c>
      <c r="F8284" s="89">
        <v>0</v>
      </c>
      <c r="G8284" s="89">
        <v>0</v>
      </c>
      <c r="H8284" s="89">
        <v>0</v>
      </c>
      <c r="I8284" s="89">
        <v>0</v>
      </c>
      <c r="J8284" s="89">
        <v>0</v>
      </c>
      <c r="K8284" s="89">
        <v>0</v>
      </c>
      <c r="L8284" s="89">
        <v>0</v>
      </c>
      <c r="M8284" s="89">
        <v>0</v>
      </c>
      <c r="N8284" s="89">
        <v>0</v>
      </c>
      <c r="O8284" s="89">
        <v>0</v>
      </c>
      <c r="P8284" s="89">
        <v>662</v>
      </c>
      <c r="Q8284" s="89">
        <v>7814.67</v>
      </c>
      <c r="R8284" s="88">
        <f>VLOOKUP(P8284,NEW_TRAIN_TEST!$A$1:$M$980,13,0)</f>
        <v>7756.5</v>
      </c>
      <c r="S8284" s="88">
        <f>VLOOKUP(P8284,NEW_TRAIN_TEST!$A$1:$M$980,11,0)</f>
        <v>7952</v>
      </c>
      <c r="T8284" s="6">
        <f t="shared" si="258"/>
        <v>0</v>
      </c>
      <c r="U8284" s="6">
        <f t="shared" si="259"/>
        <v>0</v>
      </c>
    </row>
    <row r="8285" spans="1:21" x14ac:dyDescent="0.2">
      <c r="A8285" s="88">
        <v>8287</v>
      </c>
      <c r="B8285" s="88">
        <v>4</v>
      </c>
      <c r="C8285" s="88" t="s">
        <v>2130</v>
      </c>
      <c r="D8285" s="99" t="s">
        <v>1431</v>
      </c>
      <c r="E8285" s="89">
        <v>7</v>
      </c>
      <c r="F8285" s="89">
        <v>2</v>
      </c>
      <c r="G8285" s="89">
        <v>1</v>
      </c>
      <c r="H8285" s="89">
        <v>2</v>
      </c>
      <c r="I8285" s="89">
        <v>2</v>
      </c>
      <c r="J8285" s="89">
        <v>0</v>
      </c>
      <c r="K8285" s="89">
        <v>0</v>
      </c>
      <c r="L8285" s="89">
        <v>1</v>
      </c>
      <c r="M8285" s="89">
        <v>0</v>
      </c>
      <c r="N8285" s="89">
        <v>0</v>
      </c>
      <c r="O8285" s="89">
        <v>2</v>
      </c>
      <c r="P8285" s="89">
        <v>663</v>
      </c>
      <c r="Q8285" s="89">
        <v>8595.5</v>
      </c>
      <c r="R8285" s="88">
        <f>VLOOKUP(P8285,NEW_TRAIN_TEST!$A$1:$M$980,13,0)</f>
        <v>8340</v>
      </c>
      <c r="S8285" s="88">
        <f>VLOOKUP(P8285,NEW_TRAIN_TEST!$A$1:$M$980,11,0)</f>
        <v>8644</v>
      </c>
      <c r="T8285" s="6">
        <f t="shared" si="258"/>
        <v>1</v>
      </c>
      <c r="U8285" s="6">
        <f t="shared" si="259"/>
        <v>0</v>
      </c>
    </row>
    <row r="8286" spans="1:21" x14ac:dyDescent="0.2">
      <c r="A8286" s="88">
        <v>8288</v>
      </c>
      <c r="B8286" s="88">
        <v>4</v>
      </c>
      <c r="C8286" s="88" t="s">
        <v>2130</v>
      </c>
      <c r="D8286" s="99" t="s">
        <v>1431</v>
      </c>
      <c r="E8286" s="89">
        <v>13</v>
      </c>
      <c r="F8286" s="89">
        <v>4</v>
      </c>
      <c r="G8286" s="89">
        <v>0</v>
      </c>
      <c r="H8286" s="89">
        <v>0</v>
      </c>
      <c r="I8286" s="89">
        <v>2</v>
      </c>
      <c r="J8286" s="89">
        <v>0</v>
      </c>
      <c r="K8286" s="89">
        <v>0</v>
      </c>
      <c r="L8286" s="89">
        <v>0</v>
      </c>
      <c r="M8286" s="89">
        <v>0</v>
      </c>
      <c r="N8286" s="89">
        <v>0</v>
      </c>
      <c r="O8286" s="89">
        <v>2</v>
      </c>
      <c r="P8286" s="89">
        <v>366</v>
      </c>
      <c r="Q8286" s="89">
        <v>11194.5</v>
      </c>
      <c r="R8286" s="88">
        <f>VLOOKUP(P8286,NEW_TRAIN_TEST!$A$1:$M$980,13,0)</f>
        <v>11090.5</v>
      </c>
      <c r="S8286" s="88">
        <f>VLOOKUP(P8286,NEW_TRAIN_TEST!$A$1:$M$980,11,0)</f>
        <v>12291</v>
      </c>
      <c r="T8286" s="6">
        <f t="shared" si="258"/>
        <v>0</v>
      </c>
      <c r="U8286" s="6">
        <f t="shared" si="259"/>
        <v>0</v>
      </c>
    </row>
    <row r="8287" spans="1:21" x14ac:dyDescent="0.2">
      <c r="A8287" s="88">
        <v>8289</v>
      </c>
      <c r="B8287" s="88">
        <v>4</v>
      </c>
      <c r="C8287" s="88" t="s">
        <v>2130</v>
      </c>
      <c r="D8287" s="99" t="s">
        <v>1431</v>
      </c>
      <c r="E8287" s="89">
        <v>21</v>
      </c>
      <c r="F8287" s="89">
        <v>0</v>
      </c>
      <c r="G8287" s="89">
        <v>0</v>
      </c>
      <c r="H8287" s="89">
        <v>0</v>
      </c>
      <c r="I8287" s="89">
        <v>0</v>
      </c>
      <c r="J8287" s="89">
        <v>0</v>
      </c>
      <c r="K8287" s="89">
        <v>0</v>
      </c>
      <c r="L8287" s="89">
        <v>0</v>
      </c>
      <c r="M8287" s="89">
        <v>0</v>
      </c>
      <c r="N8287" s="89">
        <v>0</v>
      </c>
      <c r="O8287" s="89">
        <v>0</v>
      </c>
      <c r="P8287" s="89">
        <v>450</v>
      </c>
      <c r="Q8287" s="89">
        <v>9343</v>
      </c>
      <c r="R8287" s="88">
        <f>VLOOKUP(P8287,NEW_TRAIN_TEST!$A$1:$M$980,13,0)</f>
        <v>3127</v>
      </c>
      <c r="S8287" s="88">
        <f>VLOOKUP(P8287,NEW_TRAIN_TEST!$A$1:$M$980,11,0)</f>
        <v>10097</v>
      </c>
      <c r="T8287" s="6">
        <f t="shared" si="258"/>
        <v>0</v>
      </c>
      <c r="U8287" s="6">
        <f t="shared" si="259"/>
        <v>0</v>
      </c>
    </row>
    <row r="8288" spans="1:21" x14ac:dyDescent="0.2">
      <c r="A8288" s="88">
        <v>8290</v>
      </c>
      <c r="B8288" s="88">
        <v>4</v>
      </c>
      <c r="C8288" s="88" t="s">
        <v>2130</v>
      </c>
      <c r="D8288" s="99" t="s">
        <v>1431</v>
      </c>
      <c r="E8288" s="89">
        <v>15</v>
      </c>
      <c r="F8288" s="89">
        <v>0</v>
      </c>
      <c r="G8288" s="89">
        <v>0</v>
      </c>
      <c r="H8288" s="89">
        <v>0</v>
      </c>
      <c r="I8288" s="89">
        <v>0</v>
      </c>
      <c r="J8288" s="89">
        <v>0</v>
      </c>
      <c r="K8288" s="89">
        <v>0</v>
      </c>
      <c r="L8288" s="89">
        <v>0</v>
      </c>
      <c r="M8288" s="89">
        <v>21</v>
      </c>
      <c r="N8288" s="89">
        <v>0</v>
      </c>
      <c r="O8288" s="89">
        <v>0</v>
      </c>
      <c r="P8288" s="89">
        <v>450</v>
      </c>
      <c r="Q8288" s="89">
        <v>9455</v>
      </c>
      <c r="R8288" s="88">
        <f>VLOOKUP(P8288,NEW_TRAIN_TEST!$A$1:$M$980,13,0)</f>
        <v>3127</v>
      </c>
      <c r="S8288" s="88">
        <f>VLOOKUP(P8288,NEW_TRAIN_TEST!$A$1:$M$980,11,0)</f>
        <v>10097</v>
      </c>
      <c r="T8288" s="6">
        <f t="shared" si="258"/>
        <v>0</v>
      </c>
      <c r="U8288" s="6">
        <f t="shared" si="259"/>
        <v>1</v>
      </c>
    </row>
    <row r="8289" spans="1:21" x14ac:dyDescent="0.2">
      <c r="A8289" s="88">
        <v>8291</v>
      </c>
      <c r="B8289" s="88">
        <v>4</v>
      </c>
      <c r="C8289" s="88" t="s">
        <v>2130</v>
      </c>
      <c r="D8289" s="99" t="s">
        <v>1431</v>
      </c>
      <c r="E8289" s="89">
        <v>5</v>
      </c>
      <c r="F8289" s="89">
        <v>6</v>
      </c>
      <c r="G8289" s="89">
        <v>0</v>
      </c>
      <c r="H8289" s="89">
        <v>2</v>
      </c>
      <c r="I8289" s="89">
        <v>2</v>
      </c>
      <c r="J8289" s="89">
        <v>0</v>
      </c>
      <c r="K8289" s="89">
        <v>1</v>
      </c>
      <c r="L8289" s="89">
        <v>0</v>
      </c>
      <c r="M8289" s="89">
        <v>0</v>
      </c>
      <c r="N8289" s="89">
        <v>0</v>
      </c>
      <c r="O8289" s="89">
        <v>2</v>
      </c>
      <c r="P8289" s="89">
        <v>450</v>
      </c>
      <c r="Q8289" s="89">
        <v>9465</v>
      </c>
      <c r="R8289" s="88">
        <f>VLOOKUP(P8289,NEW_TRAIN_TEST!$A$1:$M$980,13,0)</f>
        <v>3127</v>
      </c>
      <c r="S8289" s="88">
        <f>VLOOKUP(P8289,NEW_TRAIN_TEST!$A$1:$M$980,11,0)</f>
        <v>10097</v>
      </c>
      <c r="T8289" s="6">
        <f t="shared" si="258"/>
        <v>0</v>
      </c>
      <c r="U8289" s="6">
        <f t="shared" si="259"/>
        <v>0</v>
      </c>
    </row>
    <row r="8290" spans="1:21" x14ac:dyDescent="0.2">
      <c r="A8290" s="88">
        <v>8292</v>
      </c>
      <c r="B8290" s="88">
        <v>4</v>
      </c>
      <c r="C8290" s="88" t="s">
        <v>2130</v>
      </c>
      <c r="D8290" s="99" t="s">
        <v>1431</v>
      </c>
      <c r="E8290" s="89">
        <v>2</v>
      </c>
      <c r="F8290" s="89">
        <v>0</v>
      </c>
      <c r="G8290" s="89">
        <v>0</v>
      </c>
      <c r="H8290" s="89">
        <v>0</v>
      </c>
      <c r="I8290" s="89">
        <v>0</v>
      </c>
      <c r="J8290" s="89">
        <v>0</v>
      </c>
      <c r="K8290" s="89">
        <v>0</v>
      </c>
      <c r="L8290" s="89">
        <v>0</v>
      </c>
      <c r="M8290" s="89">
        <v>21</v>
      </c>
      <c r="N8290" s="89">
        <v>0</v>
      </c>
      <c r="O8290" s="89">
        <v>0</v>
      </c>
      <c r="P8290" s="89">
        <v>450</v>
      </c>
      <c r="Q8290" s="89">
        <v>9528.25</v>
      </c>
      <c r="R8290" s="88">
        <f>VLOOKUP(P8290,NEW_TRAIN_TEST!$A$1:$M$980,13,0)</f>
        <v>3127</v>
      </c>
      <c r="S8290" s="88">
        <f>VLOOKUP(P8290,NEW_TRAIN_TEST!$A$1:$M$980,11,0)</f>
        <v>10097</v>
      </c>
      <c r="T8290" s="6">
        <f t="shared" si="258"/>
        <v>0</v>
      </c>
      <c r="U8290" s="6">
        <f t="shared" si="259"/>
        <v>1</v>
      </c>
    </row>
    <row r="8291" spans="1:21" x14ac:dyDescent="0.2">
      <c r="A8291" s="88">
        <v>8293</v>
      </c>
      <c r="B8291" s="88">
        <v>4</v>
      </c>
      <c r="C8291" s="88" t="s">
        <v>2130</v>
      </c>
      <c r="D8291" s="99" t="s">
        <v>1431</v>
      </c>
      <c r="E8291" s="89">
        <v>9</v>
      </c>
      <c r="F8291" s="89">
        <v>2</v>
      </c>
      <c r="G8291" s="89">
        <v>0</v>
      </c>
      <c r="H8291" s="89">
        <v>0</v>
      </c>
      <c r="I8291" s="89">
        <v>2</v>
      </c>
      <c r="J8291" s="89">
        <v>0</v>
      </c>
      <c r="K8291" s="89">
        <v>0</v>
      </c>
      <c r="L8291" s="89">
        <v>1</v>
      </c>
      <c r="M8291" s="89">
        <v>0</v>
      </c>
      <c r="N8291" s="89">
        <v>0</v>
      </c>
      <c r="O8291" s="89">
        <v>2</v>
      </c>
      <c r="P8291" s="89">
        <v>901</v>
      </c>
      <c r="Q8291" s="89">
        <v>5932</v>
      </c>
      <c r="R8291" s="88">
        <f>VLOOKUP(P8291,NEW_TRAIN_TEST!$A$1:$M$980,13,0)</f>
        <v>5391</v>
      </c>
      <c r="S8291" s="88">
        <f>VLOOKUP(P8291,NEW_TRAIN_TEST!$A$1:$M$980,11,0)</f>
        <v>6564</v>
      </c>
      <c r="T8291" s="6">
        <f t="shared" si="258"/>
        <v>1</v>
      </c>
      <c r="U8291" s="6">
        <f t="shared" si="259"/>
        <v>0</v>
      </c>
    </row>
    <row r="8292" spans="1:21" x14ac:dyDescent="0.2">
      <c r="A8292" s="88">
        <v>8294</v>
      </c>
      <c r="B8292" s="88">
        <v>4</v>
      </c>
      <c r="C8292" s="88" t="s">
        <v>2130</v>
      </c>
      <c r="D8292" s="99" t="s">
        <v>1431</v>
      </c>
      <c r="E8292" s="89">
        <v>17</v>
      </c>
      <c r="F8292" s="89">
        <v>2</v>
      </c>
      <c r="G8292" s="89">
        <v>1</v>
      </c>
      <c r="H8292" s="89">
        <v>0</v>
      </c>
      <c r="I8292" s="89">
        <v>2</v>
      </c>
      <c r="J8292" s="89">
        <v>0</v>
      </c>
      <c r="K8292" s="89">
        <v>0</v>
      </c>
      <c r="L8292" s="89">
        <v>0</v>
      </c>
      <c r="M8292" s="89">
        <v>0</v>
      </c>
      <c r="N8292" s="89">
        <v>0</v>
      </c>
      <c r="O8292" s="89">
        <v>2</v>
      </c>
      <c r="P8292" s="89">
        <v>374</v>
      </c>
      <c r="Q8292" s="89">
        <v>9197.5</v>
      </c>
      <c r="R8292" s="88">
        <f>VLOOKUP(P8292,NEW_TRAIN_TEST!$A$1:$M$980,13,0)</f>
        <v>8949.5</v>
      </c>
      <c r="S8292" s="88">
        <f>VLOOKUP(P8292,NEW_TRAIN_TEST!$A$1:$M$980,11,0)</f>
        <v>10058</v>
      </c>
      <c r="T8292" s="6">
        <f t="shared" si="258"/>
        <v>0</v>
      </c>
      <c r="U8292" s="6">
        <f t="shared" si="259"/>
        <v>0</v>
      </c>
    </row>
    <row r="8293" spans="1:21" x14ac:dyDescent="0.2">
      <c r="A8293" s="88">
        <v>8295</v>
      </c>
      <c r="B8293" s="88">
        <v>4</v>
      </c>
      <c r="C8293" s="88" t="s">
        <v>2130</v>
      </c>
      <c r="D8293" s="99" t="s">
        <v>1431</v>
      </c>
      <c r="E8293" s="89">
        <v>9</v>
      </c>
      <c r="F8293" s="89">
        <v>0</v>
      </c>
      <c r="G8293" s="89">
        <v>0</v>
      </c>
      <c r="H8293" s="89">
        <v>0</v>
      </c>
      <c r="I8293" s="89">
        <v>0</v>
      </c>
      <c r="J8293" s="89">
        <v>0</v>
      </c>
      <c r="K8293" s="89">
        <v>0</v>
      </c>
      <c r="L8293" s="89">
        <v>1</v>
      </c>
      <c r="M8293" s="89">
        <v>0</v>
      </c>
      <c r="N8293" s="89">
        <v>0</v>
      </c>
      <c r="O8293" s="89">
        <v>0</v>
      </c>
      <c r="P8293" s="89">
        <v>914</v>
      </c>
      <c r="Q8293" s="89">
        <v>6875</v>
      </c>
      <c r="R8293" s="88">
        <f>VLOOKUP(P8293,NEW_TRAIN_TEST!$A$1:$M$980,13,0)</f>
        <v>6231</v>
      </c>
      <c r="S8293" s="88">
        <f>VLOOKUP(P8293,NEW_TRAIN_TEST!$A$1:$M$980,11,0)</f>
        <v>7324</v>
      </c>
      <c r="T8293" s="6">
        <f t="shared" si="258"/>
        <v>1</v>
      </c>
      <c r="U8293" s="6">
        <f t="shared" si="259"/>
        <v>0</v>
      </c>
    </row>
    <row r="8294" spans="1:21" x14ac:dyDescent="0.2">
      <c r="A8294" s="88">
        <v>8296</v>
      </c>
      <c r="B8294" s="88">
        <v>4</v>
      </c>
      <c r="C8294" s="88" t="s">
        <v>2130</v>
      </c>
      <c r="D8294" s="99" t="s">
        <v>1431</v>
      </c>
      <c r="E8294" s="89">
        <v>10</v>
      </c>
      <c r="F8294" s="89">
        <v>3</v>
      </c>
      <c r="G8294" s="89">
        <v>1</v>
      </c>
      <c r="H8294" s="89">
        <v>2</v>
      </c>
      <c r="I8294" s="89">
        <v>2</v>
      </c>
      <c r="J8294" s="89">
        <v>0</v>
      </c>
      <c r="K8294" s="89">
        <v>0</v>
      </c>
      <c r="L8294" s="89">
        <v>1</v>
      </c>
      <c r="M8294" s="89">
        <v>0</v>
      </c>
      <c r="N8294" s="89">
        <v>0</v>
      </c>
      <c r="O8294" s="89">
        <v>2</v>
      </c>
      <c r="P8294" s="89">
        <v>382</v>
      </c>
      <c r="Q8294" s="89">
        <v>9343.5</v>
      </c>
      <c r="R8294" s="88">
        <f>VLOOKUP(P8294,NEW_TRAIN_TEST!$A$1:$M$980,13,0)</f>
        <v>9121.5</v>
      </c>
      <c r="S8294" s="88">
        <f>VLOOKUP(P8294,NEW_TRAIN_TEST!$A$1:$M$980,11,0)</f>
        <v>10331</v>
      </c>
      <c r="T8294" s="6">
        <f t="shared" si="258"/>
        <v>1</v>
      </c>
      <c r="U8294" s="6">
        <f t="shared" si="259"/>
        <v>0</v>
      </c>
    </row>
    <row r="8295" spans="1:21" x14ac:dyDescent="0.2">
      <c r="A8295" s="88">
        <v>8297</v>
      </c>
      <c r="B8295" s="88">
        <v>4</v>
      </c>
      <c r="C8295" s="88" t="s">
        <v>2130</v>
      </c>
      <c r="D8295" s="99" t="s">
        <v>1431</v>
      </c>
      <c r="E8295" s="89">
        <v>6</v>
      </c>
      <c r="F8295" s="89">
        <v>1</v>
      </c>
      <c r="G8295" s="89">
        <v>0</v>
      </c>
      <c r="H8295" s="89">
        <v>0</v>
      </c>
      <c r="I8295" s="89">
        <v>2</v>
      </c>
      <c r="J8295" s="89">
        <v>0</v>
      </c>
      <c r="K8295" s="89">
        <v>0</v>
      </c>
      <c r="L8295" s="89">
        <v>1</v>
      </c>
      <c r="M8295" s="89">
        <v>0</v>
      </c>
      <c r="N8295" s="89">
        <v>0</v>
      </c>
      <c r="O8295" s="89">
        <v>2</v>
      </c>
      <c r="P8295" s="89">
        <v>904</v>
      </c>
      <c r="Q8295" s="89">
        <v>6841.5</v>
      </c>
      <c r="R8295" s="88">
        <f>VLOOKUP(P8295,NEW_TRAIN_TEST!$A$1:$M$980,13,0)</f>
        <v>6228</v>
      </c>
      <c r="S8295" s="88">
        <f>VLOOKUP(P8295,NEW_TRAIN_TEST!$A$1:$M$980,11,0)</f>
        <v>7398</v>
      </c>
      <c r="T8295" s="6">
        <f t="shared" si="258"/>
        <v>1</v>
      </c>
      <c r="U8295" s="6">
        <f t="shared" si="259"/>
        <v>0</v>
      </c>
    </row>
    <row r="8296" spans="1:21" x14ac:dyDescent="0.2">
      <c r="A8296" s="88">
        <v>8298</v>
      </c>
      <c r="B8296" s="88">
        <v>4</v>
      </c>
      <c r="C8296" s="88" t="s">
        <v>2130</v>
      </c>
      <c r="D8296" s="99" t="s">
        <v>1431</v>
      </c>
      <c r="E8296" s="89">
        <v>5</v>
      </c>
      <c r="F8296" s="89">
        <v>0</v>
      </c>
      <c r="G8296" s="89">
        <v>0</v>
      </c>
      <c r="H8296" s="89">
        <v>0</v>
      </c>
      <c r="I8296" s="89">
        <v>0</v>
      </c>
      <c r="J8296" s="89">
        <v>0</v>
      </c>
      <c r="K8296" s="89">
        <v>0</v>
      </c>
      <c r="L8296" s="89">
        <v>1</v>
      </c>
      <c r="M8296" s="89">
        <v>0</v>
      </c>
      <c r="N8296" s="89">
        <v>0</v>
      </c>
      <c r="O8296" s="89">
        <v>0</v>
      </c>
      <c r="P8296" s="89">
        <v>895</v>
      </c>
      <c r="Q8296" s="89">
        <v>5645</v>
      </c>
      <c r="R8296" s="88">
        <f>VLOOKUP(P8296,NEW_TRAIN_TEST!$A$1:$M$980,13,0)</f>
        <v>5382</v>
      </c>
      <c r="S8296" s="88">
        <f>VLOOKUP(P8296,NEW_TRAIN_TEST!$A$1:$M$980,11,0)</f>
        <v>6326</v>
      </c>
      <c r="T8296" s="6">
        <f t="shared" si="258"/>
        <v>1</v>
      </c>
      <c r="U8296" s="6">
        <f t="shared" si="259"/>
        <v>0</v>
      </c>
    </row>
    <row r="8297" spans="1:21" x14ac:dyDescent="0.2">
      <c r="A8297" s="88">
        <v>8299</v>
      </c>
      <c r="B8297" s="88">
        <v>4</v>
      </c>
      <c r="C8297" s="88" t="s">
        <v>2130</v>
      </c>
      <c r="D8297" s="99" t="s">
        <v>1431</v>
      </c>
      <c r="E8297" s="89">
        <v>3</v>
      </c>
      <c r="F8297" s="89">
        <v>0</v>
      </c>
      <c r="G8297" s="89">
        <v>0</v>
      </c>
      <c r="H8297" s="89">
        <v>0</v>
      </c>
      <c r="I8297" s="89">
        <v>0</v>
      </c>
      <c r="J8297" s="89">
        <v>0</v>
      </c>
      <c r="K8297" s="89">
        <v>0</v>
      </c>
      <c r="L8297" s="89">
        <v>0</v>
      </c>
      <c r="M8297" s="89">
        <v>0</v>
      </c>
      <c r="N8297" s="89">
        <v>0</v>
      </c>
      <c r="O8297" s="89">
        <v>0</v>
      </c>
      <c r="P8297" s="89">
        <v>371</v>
      </c>
      <c r="Q8297" s="89">
        <v>7102.5</v>
      </c>
      <c r="R8297" s="88">
        <f>VLOOKUP(P8297,NEW_TRAIN_TEST!$A$1:$M$980,13,0)</f>
        <v>7032.5</v>
      </c>
      <c r="S8297" s="88">
        <f>VLOOKUP(P8297,NEW_TRAIN_TEST!$A$1:$M$980,11,0)</f>
        <v>7977</v>
      </c>
      <c r="T8297" s="6">
        <f t="shared" si="258"/>
        <v>0</v>
      </c>
      <c r="U8297" s="6">
        <f t="shared" si="259"/>
        <v>0</v>
      </c>
    </row>
    <row r="8298" spans="1:21" x14ac:dyDescent="0.2">
      <c r="A8298" s="88">
        <v>8300</v>
      </c>
      <c r="B8298" s="88">
        <v>4</v>
      </c>
      <c r="C8298" s="88" t="s">
        <v>2130</v>
      </c>
      <c r="D8298" s="99" t="s">
        <v>1431</v>
      </c>
      <c r="E8298" s="89">
        <v>6</v>
      </c>
      <c r="F8298" s="89">
        <v>2</v>
      </c>
      <c r="G8298" s="89">
        <v>0</v>
      </c>
      <c r="H8298" s="89">
        <v>2</v>
      </c>
      <c r="I8298" s="89">
        <v>2</v>
      </c>
      <c r="J8298" s="89">
        <v>0</v>
      </c>
      <c r="K8298" s="89">
        <v>0</v>
      </c>
      <c r="L8298" s="89">
        <v>1</v>
      </c>
      <c r="M8298" s="89">
        <v>0</v>
      </c>
      <c r="N8298" s="89">
        <v>0</v>
      </c>
      <c r="O8298" s="89">
        <v>2</v>
      </c>
      <c r="P8298" s="89">
        <v>673</v>
      </c>
      <c r="Q8298" s="89">
        <v>6358</v>
      </c>
      <c r="R8298" s="88">
        <f>VLOOKUP(P8298,NEW_TRAIN_TEST!$A$1:$M$980,13,0)</f>
        <v>6253</v>
      </c>
      <c r="S8298" s="88">
        <f>VLOOKUP(P8298,NEW_TRAIN_TEST!$A$1:$M$980,11,0)</f>
        <v>7111</v>
      </c>
      <c r="T8298" s="6">
        <f t="shared" si="258"/>
        <v>1</v>
      </c>
      <c r="U8298" s="6">
        <f t="shared" si="259"/>
        <v>0</v>
      </c>
    </row>
    <row r="8299" spans="1:21" x14ac:dyDescent="0.2">
      <c r="A8299" s="88">
        <v>8301</v>
      </c>
      <c r="B8299" s="88">
        <v>4</v>
      </c>
      <c r="C8299" s="88" t="s">
        <v>2130</v>
      </c>
      <c r="D8299" s="99" t="s">
        <v>1431</v>
      </c>
      <c r="E8299" s="89">
        <v>4</v>
      </c>
      <c r="F8299" s="89">
        <v>0</v>
      </c>
      <c r="G8299" s="89">
        <v>0</v>
      </c>
      <c r="H8299" s="89">
        <v>0</v>
      </c>
      <c r="I8299" s="89">
        <v>0</v>
      </c>
      <c r="J8299" s="89">
        <v>0</v>
      </c>
      <c r="K8299" s="89">
        <v>0</v>
      </c>
      <c r="L8299" s="89">
        <v>1</v>
      </c>
      <c r="M8299" s="89">
        <v>0</v>
      </c>
      <c r="N8299" s="89">
        <v>0</v>
      </c>
      <c r="O8299" s="89">
        <v>0</v>
      </c>
      <c r="P8299" s="89">
        <v>525</v>
      </c>
      <c r="Q8299" s="89">
        <v>5596.5</v>
      </c>
      <c r="R8299" s="88">
        <f>VLOOKUP(P8299,NEW_TRAIN_TEST!$A$1:$M$980,13,0)</f>
        <v>5415.5</v>
      </c>
      <c r="S8299" s="88">
        <f>VLOOKUP(P8299,NEW_TRAIN_TEST!$A$1:$M$980,11,0)</f>
        <v>6054</v>
      </c>
      <c r="T8299" s="6">
        <f t="shared" si="258"/>
        <v>1</v>
      </c>
      <c r="U8299" s="6">
        <f t="shared" si="259"/>
        <v>0</v>
      </c>
    </row>
    <row r="8300" spans="1:21" x14ac:dyDescent="0.2">
      <c r="A8300" s="88">
        <v>8302</v>
      </c>
      <c r="B8300" s="88">
        <v>4</v>
      </c>
      <c r="C8300" s="88" t="s">
        <v>2130</v>
      </c>
      <c r="D8300" s="99" t="s">
        <v>1431</v>
      </c>
      <c r="E8300" s="89">
        <v>0</v>
      </c>
      <c r="F8300" s="89">
        <v>2</v>
      </c>
      <c r="G8300" s="89">
        <v>0</v>
      </c>
      <c r="H8300" s="89">
        <v>2</v>
      </c>
      <c r="I8300" s="89">
        <v>2</v>
      </c>
      <c r="J8300" s="89">
        <v>0</v>
      </c>
      <c r="K8300" s="89">
        <v>0</v>
      </c>
      <c r="L8300" s="89">
        <v>0</v>
      </c>
      <c r="M8300" s="89">
        <v>0</v>
      </c>
      <c r="N8300" s="89">
        <v>0</v>
      </c>
      <c r="O8300" s="89">
        <v>2</v>
      </c>
      <c r="P8300" s="89">
        <v>675</v>
      </c>
      <c r="Q8300" s="89">
        <v>6174.5</v>
      </c>
      <c r="R8300" s="88">
        <f>VLOOKUP(P8300,NEW_TRAIN_TEST!$A$1:$M$980,13,0)</f>
        <v>6174.5</v>
      </c>
      <c r="S8300" s="88">
        <f>VLOOKUP(P8300,NEW_TRAIN_TEST!$A$1:$M$980,11,0)</f>
        <v>6412</v>
      </c>
      <c r="T8300" s="6">
        <f t="shared" si="258"/>
        <v>0</v>
      </c>
      <c r="U8300" s="6">
        <f t="shared" si="259"/>
        <v>0</v>
      </c>
    </row>
    <row r="8301" spans="1:21" x14ac:dyDescent="0.2">
      <c r="A8301" s="88">
        <v>8303</v>
      </c>
      <c r="B8301" s="88">
        <v>4</v>
      </c>
      <c r="C8301" s="88" t="s">
        <v>2130</v>
      </c>
      <c r="D8301" s="99" t="s">
        <v>1431</v>
      </c>
      <c r="E8301" s="89">
        <v>0</v>
      </c>
      <c r="F8301" s="89">
        <v>2</v>
      </c>
      <c r="G8301" s="89">
        <v>0</v>
      </c>
      <c r="H8301" s="89">
        <v>2</v>
      </c>
      <c r="I8301" s="89">
        <v>2</v>
      </c>
      <c r="J8301" s="89">
        <v>0</v>
      </c>
      <c r="K8301" s="89">
        <v>0</v>
      </c>
      <c r="L8301" s="89">
        <v>0</v>
      </c>
      <c r="M8301" s="89">
        <v>0</v>
      </c>
      <c r="N8301" s="89">
        <v>0</v>
      </c>
      <c r="O8301" s="89">
        <v>2</v>
      </c>
      <c r="P8301" s="89">
        <v>675</v>
      </c>
      <c r="Q8301" s="89">
        <v>6192.5</v>
      </c>
      <c r="R8301" s="88">
        <f>VLOOKUP(P8301,NEW_TRAIN_TEST!$A$1:$M$980,13,0)</f>
        <v>6174.5</v>
      </c>
      <c r="S8301" s="88">
        <f>VLOOKUP(P8301,NEW_TRAIN_TEST!$A$1:$M$980,11,0)</f>
        <v>6412</v>
      </c>
      <c r="T8301" s="6">
        <f t="shared" si="258"/>
        <v>0</v>
      </c>
      <c r="U8301" s="6">
        <f t="shared" si="259"/>
        <v>0</v>
      </c>
    </row>
    <row r="8302" spans="1:21" x14ac:dyDescent="0.2">
      <c r="A8302" s="88">
        <v>8304</v>
      </c>
      <c r="B8302" s="88">
        <v>4</v>
      </c>
      <c r="C8302" s="88" t="s">
        <v>2130</v>
      </c>
      <c r="D8302" s="99" t="s">
        <v>1431</v>
      </c>
      <c r="E8302" s="89">
        <v>0</v>
      </c>
      <c r="F8302" s="89">
        <v>5</v>
      </c>
      <c r="G8302" s="89">
        <v>0</v>
      </c>
      <c r="H8302" s="89">
        <v>0</v>
      </c>
      <c r="I8302" s="89">
        <v>0</v>
      </c>
      <c r="J8302" s="89">
        <v>0</v>
      </c>
      <c r="K8302" s="89">
        <v>0</v>
      </c>
      <c r="L8302" s="89">
        <v>0</v>
      </c>
      <c r="M8302" s="89">
        <v>0</v>
      </c>
      <c r="N8302" s="89">
        <v>0</v>
      </c>
      <c r="O8302" s="89">
        <v>0</v>
      </c>
      <c r="P8302" s="89">
        <v>675</v>
      </c>
      <c r="Q8302" s="89">
        <v>6203.17</v>
      </c>
      <c r="R8302" s="88">
        <f>VLOOKUP(P8302,NEW_TRAIN_TEST!$A$1:$M$980,13,0)</f>
        <v>6174.5</v>
      </c>
      <c r="S8302" s="88">
        <f>VLOOKUP(P8302,NEW_TRAIN_TEST!$A$1:$M$980,11,0)</f>
        <v>6412</v>
      </c>
      <c r="T8302" s="6">
        <f t="shared" si="258"/>
        <v>0</v>
      </c>
      <c r="U8302" s="6">
        <f t="shared" si="259"/>
        <v>0</v>
      </c>
    </row>
    <row r="8303" spans="1:21" x14ac:dyDescent="0.2">
      <c r="A8303" s="88">
        <v>8305</v>
      </c>
      <c r="B8303" s="88">
        <v>4</v>
      </c>
      <c r="C8303" s="88" t="s">
        <v>2130</v>
      </c>
      <c r="D8303" s="99" t="s">
        <v>1431</v>
      </c>
      <c r="E8303" s="89">
        <v>0</v>
      </c>
      <c r="F8303" s="89">
        <v>2</v>
      </c>
      <c r="G8303" s="89">
        <v>0</v>
      </c>
      <c r="H8303" s="89">
        <v>2</v>
      </c>
      <c r="I8303" s="89">
        <v>2</v>
      </c>
      <c r="J8303" s="89">
        <v>0</v>
      </c>
      <c r="K8303" s="89">
        <v>0</v>
      </c>
      <c r="L8303" s="89">
        <v>0</v>
      </c>
      <c r="M8303" s="89">
        <v>0</v>
      </c>
      <c r="N8303" s="89">
        <v>0</v>
      </c>
      <c r="O8303" s="89">
        <v>2</v>
      </c>
      <c r="P8303" s="89">
        <v>675</v>
      </c>
      <c r="Q8303" s="89">
        <v>6210.5</v>
      </c>
      <c r="R8303" s="88">
        <f>VLOOKUP(P8303,NEW_TRAIN_TEST!$A$1:$M$980,13,0)</f>
        <v>6174.5</v>
      </c>
      <c r="S8303" s="88">
        <f>VLOOKUP(P8303,NEW_TRAIN_TEST!$A$1:$M$980,11,0)</f>
        <v>6412</v>
      </c>
      <c r="T8303" s="6">
        <f t="shared" si="258"/>
        <v>0</v>
      </c>
      <c r="U8303" s="6">
        <f t="shared" si="259"/>
        <v>0</v>
      </c>
    </row>
    <row r="8304" spans="1:21" x14ac:dyDescent="0.2">
      <c r="A8304" s="88">
        <v>8306</v>
      </c>
      <c r="B8304" s="88">
        <v>4</v>
      </c>
      <c r="C8304" s="88" t="s">
        <v>2130</v>
      </c>
      <c r="D8304" s="99" t="s">
        <v>1431</v>
      </c>
      <c r="E8304" s="89">
        <v>0</v>
      </c>
      <c r="F8304" s="89">
        <v>4</v>
      </c>
      <c r="G8304" s="89">
        <v>2</v>
      </c>
      <c r="H8304" s="89">
        <v>0</v>
      </c>
      <c r="I8304" s="89">
        <v>2</v>
      </c>
      <c r="J8304" s="89">
        <v>0</v>
      </c>
      <c r="K8304" s="89">
        <v>0</v>
      </c>
      <c r="L8304" s="89">
        <v>0</v>
      </c>
      <c r="M8304" s="89">
        <v>0</v>
      </c>
      <c r="N8304" s="89">
        <v>0</v>
      </c>
      <c r="O8304" s="89">
        <v>2</v>
      </c>
      <c r="P8304" s="89">
        <v>675</v>
      </c>
      <c r="Q8304" s="89">
        <v>6224.33</v>
      </c>
      <c r="R8304" s="88">
        <f>VLOOKUP(P8304,NEW_TRAIN_TEST!$A$1:$M$980,13,0)</f>
        <v>6174.5</v>
      </c>
      <c r="S8304" s="88">
        <f>VLOOKUP(P8304,NEW_TRAIN_TEST!$A$1:$M$980,11,0)</f>
        <v>6412</v>
      </c>
      <c r="T8304" s="6">
        <f t="shared" si="258"/>
        <v>0</v>
      </c>
      <c r="U8304" s="6">
        <f t="shared" si="259"/>
        <v>0</v>
      </c>
    </row>
    <row r="8305" spans="1:21" x14ac:dyDescent="0.2">
      <c r="A8305" s="88">
        <v>8307</v>
      </c>
      <c r="B8305" s="88">
        <v>4</v>
      </c>
      <c r="C8305" s="88" t="s">
        <v>2130</v>
      </c>
      <c r="D8305" s="99" t="s">
        <v>1431</v>
      </c>
      <c r="E8305" s="89">
        <v>0</v>
      </c>
      <c r="F8305" s="89">
        <v>7</v>
      </c>
      <c r="G8305" s="89">
        <v>0</v>
      </c>
      <c r="H8305" s="89">
        <v>0</v>
      </c>
      <c r="I8305" s="89">
        <v>0</v>
      </c>
      <c r="J8305" s="89">
        <v>0</v>
      </c>
      <c r="K8305" s="89">
        <v>0</v>
      </c>
      <c r="L8305" s="89">
        <v>0</v>
      </c>
      <c r="M8305" s="89">
        <v>0</v>
      </c>
      <c r="N8305" s="89">
        <v>0</v>
      </c>
      <c r="O8305" s="89">
        <v>0</v>
      </c>
      <c r="P8305" s="89">
        <v>675</v>
      </c>
      <c r="Q8305" s="89">
        <v>6224.75</v>
      </c>
      <c r="R8305" s="88">
        <f>VLOOKUP(P8305,NEW_TRAIN_TEST!$A$1:$M$980,13,0)</f>
        <v>6174.5</v>
      </c>
      <c r="S8305" s="88">
        <f>VLOOKUP(P8305,NEW_TRAIN_TEST!$A$1:$M$980,11,0)</f>
        <v>6412</v>
      </c>
      <c r="T8305" s="6">
        <f t="shared" si="258"/>
        <v>0</v>
      </c>
      <c r="U8305" s="6">
        <f t="shared" si="259"/>
        <v>0</v>
      </c>
    </row>
    <row r="8306" spans="1:21" x14ac:dyDescent="0.2">
      <c r="A8306" s="88">
        <v>8308</v>
      </c>
      <c r="B8306" s="88">
        <v>4</v>
      </c>
      <c r="C8306" s="88" t="s">
        <v>2130</v>
      </c>
      <c r="D8306" s="99" t="s">
        <v>1431</v>
      </c>
      <c r="E8306" s="89">
        <v>0</v>
      </c>
      <c r="F8306" s="89">
        <v>2</v>
      </c>
      <c r="G8306" s="89">
        <v>0</v>
      </c>
      <c r="H8306" s="89">
        <v>0</v>
      </c>
      <c r="I8306" s="89">
        <v>0</v>
      </c>
      <c r="J8306" s="89">
        <v>0</v>
      </c>
      <c r="K8306" s="89">
        <v>0</v>
      </c>
      <c r="L8306" s="89">
        <v>0</v>
      </c>
      <c r="M8306" s="89">
        <v>0</v>
      </c>
      <c r="N8306" s="89">
        <v>0</v>
      </c>
      <c r="O8306" s="89">
        <v>0</v>
      </c>
      <c r="P8306" s="89">
        <v>675</v>
      </c>
      <c r="Q8306" s="89">
        <v>6259.67</v>
      </c>
      <c r="R8306" s="88">
        <f>VLOOKUP(P8306,NEW_TRAIN_TEST!$A$1:$M$980,13,0)</f>
        <v>6174.5</v>
      </c>
      <c r="S8306" s="88">
        <f>VLOOKUP(P8306,NEW_TRAIN_TEST!$A$1:$M$980,11,0)</f>
        <v>6412</v>
      </c>
      <c r="T8306" s="6">
        <f t="shared" si="258"/>
        <v>0</v>
      </c>
      <c r="U8306" s="6">
        <f t="shared" si="259"/>
        <v>0</v>
      </c>
    </row>
    <row r="8307" spans="1:21" x14ac:dyDescent="0.2">
      <c r="A8307" s="88">
        <v>8309</v>
      </c>
      <c r="B8307" s="88">
        <v>4</v>
      </c>
      <c r="C8307" s="88" t="s">
        <v>2130</v>
      </c>
      <c r="D8307" s="99" t="s">
        <v>1431</v>
      </c>
      <c r="E8307" s="89">
        <v>0</v>
      </c>
      <c r="F8307" s="89">
        <v>4</v>
      </c>
      <c r="G8307" s="89">
        <v>0</v>
      </c>
      <c r="H8307" s="89">
        <v>0</v>
      </c>
      <c r="I8307" s="89">
        <v>0</v>
      </c>
      <c r="J8307" s="89">
        <v>0</v>
      </c>
      <c r="K8307" s="89">
        <v>0</v>
      </c>
      <c r="L8307" s="89">
        <v>0</v>
      </c>
      <c r="M8307" s="89">
        <v>0</v>
      </c>
      <c r="N8307" s="89">
        <v>0</v>
      </c>
      <c r="O8307" s="89">
        <v>0</v>
      </c>
      <c r="P8307" s="89">
        <v>675</v>
      </c>
      <c r="Q8307" s="89">
        <v>6266</v>
      </c>
      <c r="R8307" s="88">
        <f>VLOOKUP(P8307,NEW_TRAIN_TEST!$A$1:$M$980,13,0)</f>
        <v>6174.5</v>
      </c>
      <c r="S8307" s="88">
        <f>VLOOKUP(P8307,NEW_TRAIN_TEST!$A$1:$M$980,11,0)</f>
        <v>6412</v>
      </c>
      <c r="T8307" s="6">
        <f t="shared" si="258"/>
        <v>0</v>
      </c>
      <c r="U8307" s="6">
        <f t="shared" si="259"/>
        <v>0</v>
      </c>
    </row>
    <row r="8308" spans="1:21" x14ac:dyDescent="0.2">
      <c r="A8308" s="88">
        <v>8310</v>
      </c>
      <c r="B8308" s="88">
        <v>4</v>
      </c>
      <c r="C8308" s="88" t="s">
        <v>2130</v>
      </c>
      <c r="D8308" s="99" t="s">
        <v>1431</v>
      </c>
      <c r="E8308" s="89">
        <v>4</v>
      </c>
      <c r="F8308" s="89">
        <v>3</v>
      </c>
      <c r="G8308" s="89">
        <v>0</v>
      </c>
      <c r="H8308" s="89">
        <v>0</v>
      </c>
      <c r="I8308" s="89">
        <v>0</v>
      </c>
      <c r="J8308" s="89">
        <v>0</v>
      </c>
      <c r="K8308" s="89">
        <v>0</v>
      </c>
      <c r="L8308" s="89">
        <v>0</v>
      </c>
      <c r="M8308" s="89">
        <v>0</v>
      </c>
      <c r="N8308" s="89">
        <v>0</v>
      </c>
      <c r="O8308" s="89">
        <v>0</v>
      </c>
      <c r="P8308" s="89">
        <v>675</v>
      </c>
      <c r="Q8308" s="89">
        <v>6267</v>
      </c>
      <c r="R8308" s="88">
        <f>VLOOKUP(P8308,NEW_TRAIN_TEST!$A$1:$M$980,13,0)</f>
        <v>6174.5</v>
      </c>
      <c r="S8308" s="88">
        <f>VLOOKUP(P8308,NEW_TRAIN_TEST!$A$1:$M$980,11,0)</f>
        <v>6412</v>
      </c>
      <c r="T8308" s="6">
        <f t="shared" si="258"/>
        <v>0</v>
      </c>
      <c r="U8308" s="6">
        <f t="shared" si="259"/>
        <v>0</v>
      </c>
    </row>
    <row r="8309" spans="1:21" x14ac:dyDescent="0.2">
      <c r="A8309" s="88">
        <v>8311</v>
      </c>
      <c r="B8309" s="88">
        <v>4</v>
      </c>
      <c r="C8309" s="88" t="s">
        <v>2130</v>
      </c>
      <c r="D8309" s="99" t="s">
        <v>1431</v>
      </c>
      <c r="E8309" s="89">
        <v>10</v>
      </c>
      <c r="F8309" s="89">
        <v>4</v>
      </c>
      <c r="G8309" s="89">
        <v>0</v>
      </c>
      <c r="H8309" s="89">
        <v>2</v>
      </c>
      <c r="I8309" s="89">
        <v>2</v>
      </c>
      <c r="J8309" s="89">
        <v>0</v>
      </c>
      <c r="K8309" s="89">
        <v>0</v>
      </c>
      <c r="L8309" s="89">
        <v>1</v>
      </c>
      <c r="M8309" s="89">
        <v>0</v>
      </c>
      <c r="N8309" s="89">
        <v>0</v>
      </c>
      <c r="O8309" s="89">
        <v>2</v>
      </c>
      <c r="P8309" s="89">
        <v>676</v>
      </c>
      <c r="Q8309" s="89">
        <v>13267.5</v>
      </c>
      <c r="R8309" s="88">
        <f>VLOOKUP(P8309,NEW_TRAIN_TEST!$A$1:$M$980,13,0)</f>
        <v>13121.5</v>
      </c>
      <c r="S8309" s="88">
        <f>VLOOKUP(P8309,NEW_TRAIN_TEST!$A$1:$M$980,11,0)</f>
        <v>13287</v>
      </c>
      <c r="T8309" s="6">
        <f t="shared" si="258"/>
        <v>1</v>
      </c>
      <c r="U8309" s="6">
        <f t="shared" si="259"/>
        <v>0</v>
      </c>
    </row>
    <row r="8310" spans="1:21" x14ac:dyDescent="0.2">
      <c r="A8310" s="88">
        <v>8312</v>
      </c>
      <c r="B8310" s="88">
        <v>4</v>
      </c>
      <c r="C8310" s="88" t="s">
        <v>2130</v>
      </c>
      <c r="D8310" s="99" t="s">
        <v>1431</v>
      </c>
      <c r="E8310" s="89">
        <v>4</v>
      </c>
      <c r="F8310" s="89">
        <v>0</v>
      </c>
      <c r="G8310" s="89">
        <v>0</v>
      </c>
      <c r="H8310" s="89">
        <v>0</v>
      </c>
      <c r="I8310" s="89">
        <v>0</v>
      </c>
      <c r="J8310" s="89">
        <v>0</v>
      </c>
      <c r="K8310" s="89">
        <v>0</v>
      </c>
      <c r="L8310" s="89">
        <v>0</v>
      </c>
      <c r="M8310" s="89">
        <v>0</v>
      </c>
      <c r="N8310" s="89">
        <v>0</v>
      </c>
      <c r="O8310" s="89">
        <v>0</v>
      </c>
      <c r="P8310" s="89">
        <v>220</v>
      </c>
      <c r="Q8310" s="89">
        <v>4991</v>
      </c>
      <c r="R8310" s="88">
        <f>VLOOKUP(P8310,NEW_TRAIN_TEST!$A$1:$M$980,13,0)</f>
        <v>4445</v>
      </c>
      <c r="S8310" s="88">
        <f>VLOOKUP(P8310,NEW_TRAIN_TEST!$A$1:$M$980,11,0)</f>
        <v>5495</v>
      </c>
      <c r="T8310" s="6">
        <f t="shared" si="258"/>
        <v>0</v>
      </c>
      <c r="U8310" s="6">
        <f t="shared" si="259"/>
        <v>0</v>
      </c>
    </row>
    <row r="8311" spans="1:21" x14ac:dyDescent="0.2">
      <c r="A8311" s="88">
        <v>8313</v>
      </c>
      <c r="B8311" s="88">
        <v>4</v>
      </c>
      <c r="C8311" s="88" t="s">
        <v>2130</v>
      </c>
      <c r="D8311" s="99" t="s">
        <v>1431</v>
      </c>
      <c r="E8311" s="89">
        <v>3</v>
      </c>
      <c r="F8311" s="89">
        <v>0</v>
      </c>
      <c r="G8311" s="89">
        <v>0</v>
      </c>
      <c r="H8311" s="89">
        <v>0</v>
      </c>
      <c r="I8311" s="89">
        <v>0</v>
      </c>
      <c r="J8311" s="89">
        <v>0</v>
      </c>
      <c r="K8311" s="89">
        <v>0</v>
      </c>
      <c r="L8311" s="89">
        <v>0</v>
      </c>
      <c r="M8311" s="89">
        <v>0</v>
      </c>
      <c r="N8311" s="89">
        <v>0</v>
      </c>
      <c r="O8311" s="89">
        <v>0</v>
      </c>
      <c r="P8311" s="89">
        <v>515</v>
      </c>
      <c r="Q8311" s="89">
        <v>6866.5</v>
      </c>
      <c r="R8311" s="88">
        <f>VLOOKUP(P8311,NEW_TRAIN_TEST!$A$1:$M$980,13,0)</f>
        <v>6714.5</v>
      </c>
      <c r="S8311" s="88">
        <f>VLOOKUP(P8311,NEW_TRAIN_TEST!$A$1:$M$980,11,0)</f>
        <v>7600</v>
      </c>
      <c r="T8311" s="6">
        <f t="shared" si="258"/>
        <v>0</v>
      </c>
      <c r="U8311" s="6">
        <f t="shared" si="259"/>
        <v>0</v>
      </c>
    </row>
    <row r="8312" spans="1:21" x14ac:dyDescent="0.2">
      <c r="A8312" s="88">
        <v>8314</v>
      </c>
      <c r="B8312" s="88">
        <v>4</v>
      </c>
      <c r="C8312" s="88" t="s">
        <v>2130</v>
      </c>
      <c r="D8312" s="99" t="s">
        <v>1431</v>
      </c>
      <c r="E8312" s="89">
        <v>8</v>
      </c>
      <c r="F8312" s="89">
        <v>0</v>
      </c>
      <c r="G8312" s="89">
        <v>0</v>
      </c>
      <c r="H8312" s="89">
        <v>0</v>
      </c>
      <c r="I8312" s="89">
        <v>0</v>
      </c>
      <c r="J8312" s="89">
        <v>0</v>
      </c>
      <c r="K8312" s="89">
        <v>0</v>
      </c>
      <c r="L8312" s="89">
        <v>1</v>
      </c>
      <c r="M8312" s="89">
        <v>0</v>
      </c>
      <c r="N8312" s="89">
        <v>0</v>
      </c>
      <c r="O8312" s="89">
        <v>0</v>
      </c>
      <c r="P8312" s="89">
        <v>158</v>
      </c>
      <c r="Q8312" s="89">
        <v>6912.5</v>
      </c>
      <c r="R8312" s="88">
        <f>VLOOKUP(P8312,NEW_TRAIN_TEST!$A$1:$M$980,13,0)</f>
        <v>5972</v>
      </c>
      <c r="S8312" s="88">
        <f>VLOOKUP(P8312,NEW_TRAIN_TEST!$A$1:$M$980,11,0)</f>
        <v>7676</v>
      </c>
      <c r="T8312" s="6">
        <f t="shared" si="258"/>
        <v>1</v>
      </c>
      <c r="U8312" s="6">
        <f t="shared" si="259"/>
        <v>0</v>
      </c>
    </row>
    <row r="8313" spans="1:21" x14ac:dyDescent="0.2">
      <c r="A8313" s="88">
        <v>8315</v>
      </c>
      <c r="B8313" s="88">
        <v>4</v>
      </c>
      <c r="C8313" s="88" t="s">
        <v>2130</v>
      </c>
      <c r="D8313" s="99" t="s">
        <v>1431</v>
      </c>
      <c r="E8313" s="89">
        <v>4</v>
      </c>
      <c r="F8313" s="89">
        <v>4</v>
      </c>
      <c r="G8313" s="89">
        <v>0</v>
      </c>
      <c r="H8313" s="89">
        <v>2</v>
      </c>
      <c r="I8313" s="89">
        <v>2</v>
      </c>
      <c r="J8313" s="89">
        <v>0</v>
      </c>
      <c r="K8313" s="89">
        <v>0</v>
      </c>
      <c r="L8313" s="89">
        <v>1</v>
      </c>
      <c r="M8313" s="89">
        <v>0</v>
      </c>
      <c r="N8313" s="89">
        <v>0</v>
      </c>
      <c r="O8313" s="89">
        <v>2</v>
      </c>
      <c r="P8313" s="89">
        <v>554</v>
      </c>
      <c r="Q8313" s="89">
        <v>3873.5</v>
      </c>
      <c r="R8313" s="88">
        <f>VLOOKUP(P8313,NEW_TRAIN_TEST!$A$1:$M$980,13,0)</f>
        <v>3594.5</v>
      </c>
      <c r="S8313" s="88">
        <f>VLOOKUP(P8313,NEW_TRAIN_TEST!$A$1:$M$980,11,0)</f>
        <v>4199</v>
      </c>
      <c r="T8313" s="6">
        <f t="shared" si="258"/>
        <v>1</v>
      </c>
      <c r="U8313" s="6">
        <f t="shared" si="259"/>
        <v>0</v>
      </c>
    </row>
    <row r="8314" spans="1:21" x14ac:dyDescent="0.2">
      <c r="A8314" s="88">
        <v>8316</v>
      </c>
      <c r="B8314" s="88">
        <v>4</v>
      </c>
      <c r="C8314" s="88" t="s">
        <v>2130</v>
      </c>
      <c r="D8314" s="99" t="s">
        <v>1431</v>
      </c>
      <c r="E8314" s="89">
        <v>0</v>
      </c>
      <c r="F8314" s="89">
        <v>2</v>
      </c>
      <c r="G8314" s="89">
        <v>0</v>
      </c>
      <c r="H8314" s="89">
        <v>2</v>
      </c>
      <c r="I8314" s="89">
        <v>2</v>
      </c>
      <c r="J8314" s="89">
        <v>0</v>
      </c>
      <c r="K8314" s="89">
        <v>0</v>
      </c>
      <c r="L8314" s="89">
        <v>0</v>
      </c>
      <c r="M8314" s="89">
        <v>0</v>
      </c>
      <c r="N8314" s="89">
        <v>0</v>
      </c>
      <c r="O8314" s="89">
        <v>2</v>
      </c>
      <c r="P8314" s="89">
        <v>696</v>
      </c>
      <c r="Q8314" s="89">
        <v>9729.5</v>
      </c>
      <c r="R8314" s="88">
        <f>VLOOKUP(P8314,NEW_TRAIN_TEST!$A$1:$M$980,13,0)</f>
        <v>9729.5</v>
      </c>
      <c r="S8314" s="88">
        <f>VLOOKUP(P8314,NEW_TRAIN_TEST!$A$1:$M$980,11,0)</f>
        <v>9758</v>
      </c>
      <c r="T8314" s="6">
        <f t="shared" si="258"/>
        <v>0</v>
      </c>
      <c r="U8314" s="6">
        <f t="shared" si="259"/>
        <v>0</v>
      </c>
    </row>
    <row r="8315" spans="1:21" x14ac:dyDescent="0.2">
      <c r="A8315" s="88">
        <v>8317</v>
      </c>
      <c r="B8315" s="88">
        <v>4</v>
      </c>
      <c r="C8315" s="88" t="s">
        <v>2130</v>
      </c>
      <c r="D8315" s="99" t="s">
        <v>1431</v>
      </c>
      <c r="E8315" s="89">
        <v>0</v>
      </c>
      <c r="F8315" s="89">
        <v>3</v>
      </c>
      <c r="G8315" s="89">
        <v>0</v>
      </c>
      <c r="H8315" s="89">
        <v>2</v>
      </c>
      <c r="I8315" s="89">
        <v>0</v>
      </c>
      <c r="J8315" s="89">
        <v>0</v>
      </c>
      <c r="K8315" s="89">
        <v>0</v>
      </c>
      <c r="L8315" s="89">
        <v>0</v>
      </c>
      <c r="M8315" s="89">
        <v>0</v>
      </c>
      <c r="N8315" s="89">
        <v>0</v>
      </c>
      <c r="O8315" s="89">
        <v>0</v>
      </c>
      <c r="P8315" s="89">
        <v>696</v>
      </c>
      <c r="Q8315" s="89">
        <v>9743.17</v>
      </c>
      <c r="R8315" s="88">
        <f>VLOOKUP(P8315,NEW_TRAIN_TEST!$A$1:$M$980,13,0)</f>
        <v>9729.5</v>
      </c>
      <c r="S8315" s="88">
        <f>VLOOKUP(P8315,NEW_TRAIN_TEST!$A$1:$M$980,11,0)</f>
        <v>9758</v>
      </c>
      <c r="T8315" s="6">
        <f t="shared" si="258"/>
        <v>0</v>
      </c>
      <c r="U8315" s="6">
        <f t="shared" si="259"/>
        <v>0</v>
      </c>
    </row>
    <row r="8316" spans="1:21" x14ac:dyDescent="0.2">
      <c r="A8316" s="88">
        <v>8318</v>
      </c>
      <c r="B8316" s="88">
        <v>4</v>
      </c>
      <c r="C8316" s="88" t="s">
        <v>2130</v>
      </c>
      <c r="D8316" s="99" t="s">
        <v>1431</v>
      </c>
      <c r="E8316" s="89">
        <v>0</v>
      </c>
      <c r="F8316" s="89">
        <v>0</v>
      </c>
      <c r="G8316" s="89">
        <v>0</v>
      </c>
      <c r="H8316" s="89">
        <v>0</v>
      </c>
      <c r="I8316" s="89">
        <v>0</v>
      </c>
      <c r="J8316" s="89">
        <v>0</v>
      </c>
      <c r="K8316" s="89">
        <v>0</v>
      </c>
      <c r="L8316" s="89">
        <v>0</v>
      </c>
      <c r="M8316" s="89">
        <v>0</v>
      </c>
      <c r="N8316" s="89">
        <v>1</v>
      </c>
      <c r="O8316" s="89">
        <v>0</v>
      </c>
      <c r="P8316" s="89">
        <v>697</v>
      </c>
      <c r="Q8316" s="89">
        <v>6235</v>
      </c>
      <c r="R8316" s="88">
        <f>VLOOKUP(P8316,NEW_TRAIN_TEST!$A$1:$M$980,13,0)</f>
        <v>6235</v>
      </c>
      <c r="S8316" s="88">
        <f>VLOOKUP(P8316,NEW_TRAIN_TEST!$A$1:$M$980,11,0)</f>
        <v>6235</v>
      </c>
      <c r="T8316" s="6">
        <f t="shared" si="258"/>
        <v>0</v>
      </c>
      <c r="U8316" s="6">
        <f t="shared" si="259"/>
        <v>0</v>
      </c>
    </row>
    <row r="8317" spans="1:21" x14ac:dyDescent="0.2">
      <c r="A8317" s="88">
        <v>8319</v>
      </c>
      <c r="B8317" s="88">
        <v>4</v>
      </c>
      <c r="C8317" s="88" t="s">
        <v>2130</v>
      </c>
      <c r="D8317" s="99" t="s">
        <v>1431</v>
      </c>
      <c r="E8317" s="89">
        <v>3</v>
      </c>
      <c r="F8317" s="89">
        <v>2</v>
      </c>
      <c r="G8317" s="89">
        <v>0</v>
      </c>
      <c r="H8317" s="89">
        <v>0</v>
      </c>
      <c r="I8317" s="89">
        <v>2</v>
      </c>
      <c r="J8317" s="89">
        <v>0</v>
      </c>
      <c r="K8317" s="89">
        <v>0</v>
      </c>
      <c r="L8317" s="89">
        <v>0</v>
      </c>
      <c r="M8317" s="89">
        <v>0</v>
      </c>
      <c r="N8317" s="89">
        <v>0</v>
      </c>
      <c r="O8317" s="89">
        <v>2</v>
      </c>
      <c r="P8317" s="89">
        <v>698</v>
      </c>
      <c r="Q8317" s="89">
        <v>9965.5</v>
      </c>
      <c r="R8317" s="88">
        <f>VLOOKUP(P8317,NEW_TRAIN_TEST!$A$1:$M$980,13,0)</f>
        <v>9962</v>
      </c>
      <c r="S8317" s="88">
        <f>VLOOKUP(P8317,NEW_TRAIN_TEST!$A$1:$M$980,11,0)</f>
        <v>10023</v>
      </c>
      <c r="T8317" s="6">
        <f t="shared" si="258"/>
        <v>0</v>
      </c>
      <c r="U8317" s="6">
        <f t="shared" si="259"/>
        <v>0</v>
      </c>
    </row>
    <row r="8318" spans="1:21" x14ac:dyDescent="0.2">
      <c r="A8318" s="88">
        <v>8320</v>
      </c>
      <c r="B8318" s="88">
        <v>4</v>
      </c>
      <c r="C8318" s="88" t="s">
        <v>2130</v>
      </c>
      <c r="D8318" s="99" t="s">
        <v>1431</v>
      </c>
      <c r="E8318" s="89">
        <v>0</v>
      </c>
      <c r="F8318" s="89">
        <v>2</v>
      </c>
      <c r="G8318" s="89">
        <v>0</v>
      </c>
      <c r="H8318" s="89">
        <v>2</v>
      </c>
      <c r="I8318" s="89">
        <v>2</v>
      </c>
      <c r="J8318" s="89">
        <v>0</v>
      </c>
      <c r="K8318" s="89">
        <v>0</v>
      </c>
      <c r="L8318" s="89">
        <v>0</v>
      </c>
      <c r="M8318" s="89">
        <v>0</v>
      </c>
      <c r="N8318" s="89">
        <v>0</v>
      </c>
      <c r="O8318" s="89">
        <v>2</v>
      </c>
      <c r="P8318" s="89">
        <v>699</v>
      </c>
      <c r="Q8318" s="89">
        <v>9730.5</v>
      </c>
      <c r="R8318" s="88">
        <f>VLOOKUP(P8318,NEW_TRAIN_TEST!$A$1:$M$980,13,0)</f>
        <v>9730.5</v>
      </c>
      <c r="S8318" s="88">
        <f>VLOOKUP(P8318,NEW_TRAIN_TEST!$A$1:$M$980,11,0)</f>
        <v>9838</v>
      </c>
      <c r="T8318" s="6">
        <f t="shared" si="258"/>
        <v>0</v>
      </c>
      <c r="U8318" s="6">
        <f t="shared" si="259"/>
        <v>0</v>
      </c>
    </row>
    <row r="8319" spans="1:21" x14ac:dyDescent="0.2">
      <c r="A8319" s="88">
        <v>8321</v>
      </c>
      <c r="B8319" s="88">
        <v>4</v>
      </c>
      <c r="C8319" s="88" t="s">
        <v>2130</v>
      </c>
      <c r="D8319" s="99" t="s">
        <v>1431</v>
      </c>
      <c r="E8319" s="89">
        <v>0</v>
      </c>
      <c r="F8319" s="89">
        <v>2</v>
      </c>
      <c r="G8319" s="89">
        <v>1</v>
      </c>
      <c r="H8319" s="89">
        <v>2</v>
      </c>
      <c r="I8319" s="89">
        <v>2</v>
      </c>
      <c r="J8319" s="89">
        <v>0</v>
      </c>
      <c r="K8319" s="89">
        <v>0</v>
      </c>
      <c r="L8319" s="89">
        <v>0</v>
      </c>
      <c r="M8319" s="89">
        <v>0</v>
      </c>
      <c r="N8319" s="89">
        <v>0</v>
      </c>
      <c r="O8319" s="89">
        <v>2</v>
      </c>
      <c r="P8319" s="89">
        <v>699</v>
      </c>
      <c r="Q8319" s="89">
        <v>9765</v>
      </c>
      <c r="R8319" s="88">
        <f>VLOOKUP(P8319,NEW_TRAIN_TEST!$A$1:$M$980,13,0)</f>
        <v>9730.5</v>
      </c>
      <c r="S8319" s="88">
        <f>VLOOKUP(P8319,NEW_TRAIN_TEST!$A$1:$M$980,11,0)</f>
        <v>9838</v>
      </c>
      <c r="T8319" s="6">
        <f t="shared" si="258"/>
        <v>0</v>
      </c>
      <c r="U8319" s="6">
        <f t="shared" si="259"/>
        <v>0</v>
      </c>
    </row>
    <row r="8320" spans="1:21" x14ac:dyDescent="0.2">
      <c r="A8320" s="88">
        <v>8322</v>
      </c>
      <c r="B8320" s="88">
        <v>4</v>
      </c>
      <c r="C8320" s="88" t="s">
        <v>2130</v>
      </c>
      <c r="D8320" s="99" t="s">
        <v>1431</v>
      </c>
      <c r="E8320" s="89">
        <v>3</v>
      </c>
      <c r="F8320" s="89">
        <v>2</v>
      </c>
      <c r="G8320" s="89">
        <v>0</v>
      </c>
      <c r="H8320" s="89">
        <v>2</v>
      </c>
      <c r="I8320" s="89">
        <v>2</v>
      </c>
      <c r="J8320" s="89">
        <v>0</v>
      </c>
      <c r="K8320" s="89">
        <v>0</v>
      </c>
      <c r="L8320" s="89">
        <v>0</v>
      </c>
      <c r="M8320" s="89">
        <v>0</v>
      </c>
      <c r="N8320" s="89">
        <v>0</v>
      </c>
      <c r="O8320" s="89">
        <v>2</v>
      </c>
      <c r="P8320" s="89">
        <v>699</v>
      </c>
      <c r="Q8320" s="89">
        <v>9791.25</v>
      </c>
      <c r="R8320" s="88">
        <f>VLOOKUP(P8320,NEW_TRAIN_TEST!$A$1:$M$980,13,0)</f>
        <v>9730.5</v>
      </c>
      <c r="S8320" s="88">
        <f>VLOOKUP(P8320,NEW_TRAIN_TEST!$A$1:$M$980,11,0)</f>
        <v>9838</v>
      </c>
      <c r="T8320" s="6">
        <f t="shared" si="258"/>
        <v>0</v>
      </c>
      <c r="U8320" s="6">
        <f t="shared" si="259"/>
        <v>0</v>
      </c>
    </row>
    <row r="8321" spans="1:21" x14ac:dyDescent="0.2">
      <c r="A8321" s="88">
        <v>8323</v>
      </c>
      <c r="B8321" s="88">
        <v>4</v>
      </c>
      <c r="C8321" s="88" t="s">
        <v>2130</v>
      </c>
      <c r="D8321" s="99" t="s">
        <v>1431</v>
      </c>
      <c r="E8321" s="89">
        <v>0</v>
      </c>
      <c r="F8321" s="89">
        <v>2</v>
      </c>
      <c r="G8321" s="89">
        <v>0</v>
      </c>
      <c r="H8321" s="89">
        <v>0</v>
      </c>
      <c r="I8321" s="89">
        <v>2</v>
      </c>
      <c r="J8321" s="89">
        <v>2</v>
      </c>
      <c r="K8321" s="89">
        <v>0</v>
      </c>
      <c r="L8321" s="89">
        <v>0</v>
      </c>
      <c r="M8321" s="89">
        <v>0</v>
      </c>
      <c r="N8321" s="89">
        <v>0</v>
      </c>
      <c r="O8321" s="89">
        <v>2</v>
      </c>
      <c r="P8321" s="89">
        <v>700</v>
      </c>
      <c r="Q8321" s="89">
        <v>6991</v>
      </c>
      <c r="R8321" s="88">
        <f>VLOOKUP(P8321,NEW_TRAIN_TEST!$A$1:$M$980,13,0)</f>
        <v>6991</v>
      </c>
      <c r="S8321" s="88">
        <f>VLOOKUP(P8321,NEW_TRAIN_TEST!$A$1:$M$980,11,0)</f>
        <v>7041</v>
      </c>
      <c r="T8321" s="6">
        <f t="shared" si="258"/>
        <v>0</v>
      </c>
      <c r="U8321" s="6">
        <f t="shared" si="259"/>
        <v>0</v>
      </c>
    </row>
    <row r="8322" spans="1:21" x14ac:dyDescent="0.2">
      <c r="A8322" s="88">
        <v>8324</v>
      </c>
      <c r="B8322" s="88">
        <v>4</v>
      </c>
      <c r="C8322" s="88" t="s">
        <v>2130</v>
      </c>
      <c r="D8322" s="99" t="s">
        <v>1431</v>
      </c>
      <c r="E8322" s="89">
        <v>0</v>
      </c>
      <c r="F8322" s="89">
        <v>0</v>
      </c>
      <c r="G8322" s="89">
        <v>0</v>
      </c>
      <c r="H8322" s="89">
        <v>0</v>
      </c>
      <c r="I8322" s="89">
        <v>0</v>
      </c>
      <c r="J8322" s="89">
        <v>0</v>
      </c>
      <c r="K8322" s="89">
        <v>0</v>
      </c>
      <c r="L8322" s="89">
        <v>0</v>
      </c>
      <c r="M8322" s="89">
        <v>0</v>
      </c>
      <c r="N8322" s="89">
        <v>1</v>
      </c>
      <c r="O8322" s="89">
        <v>0</v>
      </c>
      <c r="P8322" s="89">
        <v>701</v>
      </c>
      <c r="Q8322" s="89">
        <v>7690</v>
      </c>
      <c r="R8322" s="88">
        <f>VLOOKUP(P8322,NEW_TRAIN_TEST!$A$1:$M$980,13,0)</f>
        <v>7690</v>
      </c>
      <c r="S8322" s="88">
        <f>VLOOKUP(P8322,NEW_TRAIN_TEST!$A$1:$M$980,11,0)</f>
        <v>7690</v>
      </c>
      <c r="T8322" s="6">
        <f t="shared" si="258"/>
        <v>0</v>
      </c>
      <c r="U8322" s="6">
        <f t="shared" si="259"/>
        <v>0</v>
      </c>
    </row>
    <row r="8323" spans="1:21" x14ac:dyDescent="0.2">
      <c r="A8323" s="88">
        <v>8325</v>
      </c>
      <c r="B8323" s="88">
        <v>4</v>
      </c>
      <c r="C8323" s="88" t="s">
        <v>2130</v>
      </c>
      <c r="D8323" s="99" t="s">
        <v>1431</v>
      </c>
      <c r="E8323" s="89">
        <v>4</v>
      </c>
      <c r="F8323" s="89">
        <v>0</v>
      </c>
      <c r="G8323" s="89">
        <v>0</v>
      </c>
      <c r="H8323" s="89">
        <v>0</v>
      </c>
      <c r="I8323" s="89">
        <v>0</v>
      </c>
      <c r="J8323" s="89">
        <v>0</v>
      </c>
      <c r="K8323" s="89">
        <v>0</v>
      </c>
      <c r="L8323" s="89">
        <v>0</v>
      </c>
      <c r="M8323" s="89">
        <v>0</v>
      </c>
      <c r="N8323" s="89">
        <v>0</v>
      </c>
      <c r="O8323" s="89">
        <v>0</v>
      </c>
      <c r="P8323" s="89">
        <v>217</v>
      </c>
      <c r="Q8323" s="89">
        <v>6494.5</v>
      </c>
      <c r="R8323" s="88">
        <f>VLOOKUP(P8323,NEW_TRAIN_TEST!$A$1:$M$980,13,0)</f>
        <v>5410</v>
      </c>
      <c r="S8323" s="88">
        <f>VLOOKUP(P8323,NEW_TRAIN_TEST!$A$1:$M$980,11,0)</f>
        <v>7060</v>
      </c>
      <c r="T8323" s="6">
        <f t="shared" ref="T8323:T8386" si="260">IF(L8323&gt;0,1,0)</f>
        <v>0</v>
      </c>
      <c r="U8323" s="6">
        <f t="shared" ref="U8323:U8386" si="261">IF(M8323&gt;0,1,0)</f>
        <v>0</v>
      </c>
    </row>
    <row r="8324" spans="1:21" x14ac:dyDescent="0.2">
      <c r="A8324" s="88">
        <v>8326</v>
      </c>
      <c r="B8324" s="88">
        <v>4</v>
      </c>
      <c r="C8324" s="88" t="s">
        <v>2130</v>
      </c>
      <c r="D8324" s="99" t="s">
        <v>1431</v>
      </c>
      <c r="E8324" s="89">
        <v>0</v>
      </c>
      <c r="F8324" s="89">
        <v>2</v>
      </c>
      <c r="G8324" s="89">
        <v>0</v>
      </c>
      <c r="H8324" s="89">
        <v>2</v>
      </c>
      <c r="I8324" s="89">
        <v>2</v>
      </c>
      <c r="J8324" s="89">
        <v>0</v>
      </c>
      <c r="K8324" s="89">
        <v>0</v>
      </c>
      <c r="L8324" s="89">
        <v>0</v>
      </c>
      <c r="M8324" s="89">
        <v>0</v>
      </c>
      <c r="N8324" s="89">
        <v>0</v>
      </c>
      <c r="O8324" s="89">
        <v>2</v>
      </c>
      <c r="P8324" s="89">
        <v>703</v>
      </c>
      <c r="Q8324" s="89">
        <v>7574.5</v>
      </c>
      <c r="R8324" s="88">
        <f>VLOOKUP(P8324,NEW_TRAIN_TEST!$A$1:$M$980,13,0)</f>
        <v>7574.5</v>
      </c>
      <c r="S8324" s="88">
        <f>VLOOKUP(P8324,NEW_TRAIN_TEST!$A$1:$M$980,11,0)</f>
        <v>7638</v>
      </c>
      <c r="T8324" s="6">
        <f t="shared" si="260"/>
        <v>0</v>
      </c>
      <c r="U8324" s="6">
        <f t="shared" si="261"/>
        <v>0</v>
      </c>
    </row>
    <row r="8325" spans="1:21" x14ac:dyDescent="0.2">
      <c r="A8325" s="88">
        <v>8327</v>
      </c>
      <c r="B8325" s="88">
        <v>4</v>
      </c>
      <c r="C8325" s="88" t="s">
        <v>2130</v>
      </c>
      <c r="D8325" s="99" t="s">
        <v>1431</v>
      </c>
      <c r="E8325" s="89">
        <v>0</v>
      </c>
      <c r="F8325" s="89">
        <v>2</v>
      </c>
      <c r="G8325" s="89">
        <v>1</v>
      </c>
      <c r="H8325" s="89">
        <v>0</v>
      </c>
      <c r="I8325" s="89">
        <v>2</v>
      </c>
      <c r="J8325" s="89">
        <v>0</v>
      </c>
      <c r="K8325" s="89">
        <v>0</v>
      </c>
      <c r="L8325" s="89">
        <v>0</v>
      </c>
      <c r="M8325" s="89">
        <v>0</v>
      </c>
      <c r="N8325" s="89">
        <v>0</v>
      </c>
      <c r="O8325" s="89">
        <v>2</v>
      </c>
      <c r="P8325" s="89">
        <v>703</v>
      </c>
      <c r="Q8325" s="89">
        <v>7595</v>
      </c>
      <c r="R8325" s="88">
        <f>VLOOKUP(P8325,NEW_TRAIN_TEST!$A$1:$M$980,13,0)</f>
        <v>7574.5</v>
      </c>
      <c r="S8325" s="88">
        <f>VLOOKUP(P8325,NEW_TRAIN_TEST!$A$1:$M$980,11,0)</f>
        <v>7638</v>
      </c>
      <c r="T8325" s="6">
        <f t="shared" si="260"/>
        <v>0</v>
      </c>
      <c r="U8325" s="6">
        <f t="shared" si="261"/>
        <v>0</v>
      </c>
    </row>
    <row r="8326" spans="1:21" x14ac:dyDescent="0.2">
      <c r="A8326" s="88">
        <v>8328</v>
      </c>
      <c r="B8326" s="88">
        <v>4</v>
      </c>
      <c r="C8326" s="88" t="s">
        <v>2130</v>
      </c>
      <c r="D8326" s="99" t="s">
        <v>1431</v>
      </c>
      <c r="E8326" s="89">
        <v>2</v>
      </c>
      <c r="F8326" s="89">
        <v>0</v>
      </c>
      <c r="G8326" s="89">
        <v>0</v>
      </c>
      <c r="H8326" s="89">
        <v>0</v>
      </c>
      <c r="I8326" s="89">
        <v>0</v>
      </c>
      <c r="J8326" s="89">
        <v>0</v>
      </c>
      <c r="K8326" s="89">
        <v>0</v>
      </c>
      <c r="L8326" s="89">
        <v>0</v>
      </c>
      <c r="M8326" s="89">
        <v>0</v>
      </c>
      <c r="N8326" s="89">
        <v>0</v>
      </c>
      <c r="O8326" s="89">
        <v>0</v>
      </c>
      <c r="P8326" s="89">
        <v>704</v>
      </c>
      <c r="Q8326" s="89">
        <v>9788</v>
      </c>
      <c r="R8326" s="88">
        <f>VLOOKUP(P8326,NEW_TRAIN_TEST!$A$1:$M$980,13,0)</f>
        <v>9735</v>
      </c>
      <c r="S8326" s="88">
        <f>VLOOKUP(P8326,NEW_TRAIN_TEST!$A$1:$M$980,11,0)</f>
        <v>9803</v>
      </c>
      <c r="T8326" s="6">
        <f t="shared" si="260"/>
        <v>0</v>
      </c>
      <c r="U8326" s="6">
        <f t="shared" si="261"/>
        <v>0</v>
      </c>
    </row>
    <row r="8327" spans="1:21" x14ac:dyDescent="0.2">
      <c r="A8327" s="88">
        <v>8329</v>
      </c>
      <c r="B8327" s="88">
        <v>4</v>
      </c>
      <c r="C8327" s="88" t="s">
        <v>2130</v>
      </c>
      <c r="D8327" s="99" t="s">
        <v>1431</v>
      </c>
      <c r="E8327" s="89">
        <v>5</v>
      </c>
      <c r="F8327" s="89">
        <v>2</v>
      </c>
      <c r="G8327" s="89">
        <v>0</v>
      </c>
      <c r="H8327" s="89">
        <v>0</v>
      </c>
      <c r="I8327" s="89">
        <v>2</v>
      </c>
      <c r="J8327" s="89">
        <v>0</v>
      </c>
      <c r="K8327" s="89">
        <v>0</v>
      </c>
      <c r="L8327" s="89">
        <v>0</v>
      </c>
      <c r="M8327" s="89">
        <v>0</v>
      </c>
      <c r="N8327" s="89">
        <v>0</v>
      </c>
      <c r="O8327" s="89">
        <v>2</v>
      </c>
      <c r="P8327" s="89">
        <v>529</v>
      </c>
      <c r="Q8327" s="89">
        <v>6603.5</v>
      </c>
      <c r="R8327" s="88">
        <f>VLOOKUP(P8327,NEW_TRAIN_TEST!$A$1:$M$980,13,0)</f>
        <v>6489</v>
      </c>
      <c r="S8327" s="88">
        <f>VLOOKUP(P8327,NEW_TRAIN_TEST!$A$1:$M$980,11,0)</f>
        <v>7218</v>
      </c>
      <c r="T8327" s="6">
        <f t="shared" si="260"/>
        <v>0</v>
      </c>
      <c r="U8327" s="6">
        <f t="shared" si="261"/>
        <v>0</v>
      </c>
    </row>
    <row r="8328" spans="1:21" x14ac:dyDescent="0.2">
      <c r="A8328" s="88">
        <v>8330</v>
      </c>
      <c r="B8328" s="88">
        <v>4</v>
      </c>
      <c r="C8328" s="88" t="s">
        <v>2130</v>
      </c>
      <c r="D8328" s="99" t="s">
        <v>1431</v>
      </c>
      <c r="E8328" s="89">
        <v>0</v>
      </c>
      <c r="F8328" s="89">
        <v>0</v>
      </c>
      <c r="G8328" s="89">
        <v>0</v>
      </c>
      <c r="H8328" s="89">
        <v>0</v>
      </c>
      <c r="I8328" s="89">
        <v>0</v>
      </c>
      <c r="J8328" s="89">
        <v>0</v>
      </c>
      <c r="K8328" s="89">
        <v>0</v>
      </c>
      <c r="L8328" s="89">
        <v>0</v>
      </c>
      <c r="M8328" s="89">
        <v>0</v>
      </c>
      <c r="N8328" s="89">
        <v>1</v>
      </c>
      <c r="O8328" s="89">
        <v>0</v>
      </c>
      <c r="P8328" s="89">
        <v>706</v>
      </c>
      <c r="Q8328" s="89">
        <v>6936</v>
      </c>
      <c r="R8328" s="88">
        <f>VLOOKUP(P8328,NEW_TRAIN_TEST!$A$1:$M$980,13,0)</f>
        <v>6936</v>
      </c>
      <c r="S8328" s="88">
        <f>VLOOKUP(P8328,NEW_TRAIN_TEST!$A$1:$M$980,11,0)</f>
        <v>6936</v>
      </c>
      <c r="T8328" s="6">
        <f t="shared" si="260"/>
        <v>0</v>
      </c>
      <c r="U8328" s="6">
        <f t="shared" si="261"/>
        <v>0</v>
      </c>
    </row>
    <row r="8329" spans="1:21" x14ac:dyDescent="0.2">
      <c r="A8329" s="88">
        <v>8331</v>
      </c>
      <c r="B8329" s="88">
        <v>4</v>
      </c>
      <c r="C8329" s="88" t="s">
        <v>2130</v>
      </c>
      <c r="D8329" s="99" t="s">
        <v>1431</v>
      </c>
      <c r="E8329" s="89">
        <v>0</v>
      </c>
      <c r="F8329" s="89">
        <v>0</v>
      </c>
      <c r="G8329" s="89">
        <v>0</v>
      </c>
      <c r="H8329" s="89">
        <v>0</v>
      </c>
      <c r="I8329" s="89">
        <v>0</v>
      </c>
      <c r="J8329" s="89">
        <v>0</v>
      </c>
      <c r="K8329" s="89">
        <v>0</v>
      </c>
      <c r="L8329" s="89">
        <v>0</v>
      </c>
      <c r="M8329" s="89">
        <v>0</v>
      </c>
      <c r="N8329" s="89">
        <v>1</v>
      </c>
      <c r="O8329" s="89">
        <v>0</v>
      </c>
      <c r="P8329" s="89">
        <v>707</v>
      </c>
      <c r="Q8329" s="89">
        <v>7628</v>
      </c>
      <c r="R8329" s="88">
        <f>VLOOKUP(P8329,NEW_TRAIN_TEST!$A$1:$M$980,13,0)</f>
        <v>7628</v>
      </c>
      <c r="S8329" s="88">
        <f>VLOOKUP(P8329,NEW_TRAIN_TEST!$A$1:$M$980,11,0)</f>
        <v>7628</v>
      </c>
      <c r="T8329" s="6">
        <f t="shared" si="260"/>
        <v>0</v>
      </c>
      <c r="U8329" s="6">
        <f t="shared" si="261"/>
        <v>0</v>
      </c>
    </row>
    <row r="8330" spans="1:21" x14ac:dyDescent="0.2">
      <c r="A8330" s="88">
        <v>8332</v>
      </c>
      <c r="B8330" s="88">
        <v>4</v>
      </c>
      <c r="C8330" s="88" t="s">
        <v>2130</v>
      </c>
      <c r="D8330" s="99" t="s">
        <v>1431</v>
      </c>
      <c r="E8330" s="89">
        <v>0</v>
      </c>
      <c r="F8330" s="89">
        <v>2</v>
      </c>
      <c r="G8330" s="89">
        <v>0</v>
      </c>
      <c r="H8330" s="89">
        <v>2</v>
      </c>
      <c r="I8330" s="89">
        <v>2</v>
      </c>
      <c r="J8330" s="89">
        <v>0</v>
      </c>
      <c r="K8330" s="89">
        <v>0</v>
      </c>
      <c r="L8330" s="89">
        <v>0</v>
      </c>
      <c r="M8330" s="89">
        <v>0</v>
      </c>
      <c r="N8330" s="89">
        <v>0</v>
      </c>
      <c r="O8330" s="89">
        <v>2</v>
      </c>
      <c r="P8330" s="89">
        <v>708</v>
      </c>
      <c r="Q8330" s="89">
        <v>8370.5</v>
      </c>
      <c r="R8330" s="88">
        <f>VLOOKUP(P8330,NEW_TRAIN_TEST!$A$1:$M$980,13,0)</f>
        <v>8370.5</v>
      </c>
      <c r="S8330" s="88">
        <f>VLOOKUP(P8330,NEW_TRAIN_TEST!$A$1:$M$980,11,0)</f>
        <v>8477</v>
      </c>
      <c r="T8330" s="6">
        <f t="shared" si="260"/>
        <v>0</v>
      </c>
      <c r="U8330" s="6">
        <f t="shared" si="261"/>
        <v>0</v>
      </c>
    </row>
    <row r="8331" spans="1:21" x14ac:dyDescent="0.2">
      <c r="A8331" s="88">
        <v>8333</v>
      </c>
      <c r="B8331" s="88">
        <v>4</v>
      </c>
      <c r="C8331" s="88" t="s">
        <v>2130</v>
      </c>
      <c r="D8331" s="99" t="s">
        <v>1431</v>
      </c>
      <c r="E8331" s="89">
        <v>0</v>
      </c>
      <c r="F8331" s="89">
        <v>4</v>
      </c>
      <c r="G8331" s="89">
        <v>0</v>
      </c>
      <c r="H8331" s="89">
        <v>0</v>
      </c>
      <c r="I8331" s="89">
        <v>2</v>
      </c>
      <c r="J8331" s="89">
        <v>0</v>
      </c>
      <c r="K8331" s="89">
        <v>0</v>
      </c>
      <c r="L8331" s="89">
        <v>0</v>
      </c>
      <c r="M8331" s="89">
        <v>0</v>
      </c>
      <c r="N8331" s="89">
        <v>0</v>
      </c>
      <c r="O8331" s="89">
        <v>2</v>
      </c>
      <c r="P8331" s="89">
        <v>708</v>
      </c>
      <c r="Q8331" s="89">
        <v>8403</v>
      </c>
      <c r="R8331" s="88">
        <f>VLOOKUP(P8331,NEW_TRAIN_TEST!$A$1:$M$980,13,0)</f>
        <v>8370.5</v>
      </c>
      <c r="S8331" s="88">
        <f>VLOOKUP(P8331,NEW_TRAIN_TEST!$A$1:$M$980,11,0)</f>
        <v>8477</v>
      </c>
      <c r="T8331" s="6">
        <f t="shared" si="260"/>
        <v>0</v>
      </c>
      <c r="U8331" s="6">
        <f t="shared" si="261"/>
        <v>0</v>
      </c>
    </row>
    <row r="8332" spans="1:21" x14ac:dyDescent="0.2">
      <c r="A8332" s="88">
        <v>8334</v>
      </c>
      <c r="B8332" s="88">
        <v>4</v>
      </c>
      <c r="C8332" s="88" t="s">
        <v>2130</v>
      </c>
      <c r="D8332" s="99" t="s">
        <v>1431</v>
      </c>
      <c r="E8332" s="89">
        <v>0</v>
      </c>
      <c r="F8332" s="89">
        <v>4</v>
      </c>
      <c r="G8332" s="89">
        <v>0</v>
      </c>
      <c r="H8332" s="89">
        <v>0</v>
      </c>
      <c r="I8332" s="89">
        <v>2</v>
      </c>
      <c r="J8332" s="89">
        <v>2</v>
      </c>
      <c r="K8332" s="89">
        <v>0</v>
      </c>
      <c r="L8332" s="89">
        <v>0</v>
      </c>
      <c r="M8332" s="89">
        <v>0</v>
      </c>
      <c r="N8332" s="89">
        <v>0</v>
      </c>
      <c r="O8332" s="89">
        <v>2</v>
      </c>
      <c r="P8332" s="89">
        <v>708</v>
      </c>
      <c r="Q8332" s="89">
        <v>8433.75</v>
      </c>
      <c r="R8332" s="88">
        <f>VLOOKUP(P8332,NEW_TRAIN_TEST!$A$1:$M$980,13,0)</f>
        <v>8370.5</v>
      </c>
      <c r="S8332" s="88">
        <f>VLOOKUP(P8332,NEW_TRAIN_TEST!$A$1:$M$980,11,0)</f>
        <v>8477</v>
      </c>
      <c r="T8332" s="6">
        <f t="shared" si="260"/>
        <v>0</v>
      </c>
      <c r="U8332" s="6">
        <f t="shared" si="261"/>
        <v>0</v>
      </c>
    </row>
    <row r="8333" spans="1:21" x14ac:dyDescent="0.2">
      <c r="A8333" s="88">
        <v>8335</v>
      </c>
      <c r="B8333" s="88">
        <v>4</v>
      </c>
      <c r="C8333" s="88" t="s">
        <v>2130</v>
      </c>
      <c r="D8333" s="99" t="s">
        <v>1431</v>
      </c>
      <c r="E8333" s="89">
        <v>0</v>
      </c>
      <c r="F8333" s="89">
        <v>3</v>
      </c>
      <c r="G8333" s="89">
        <v>0</v>
      </c>
      <c r="H8333" s="89">
        <v>0</v>
      </c>
      <c r="I8333" s="89">
        <v>0</v>
      </c>
      <c r="J8333" s="89">
        <v>2</v>
      </c>
      <c r="K8333" s="89">
        <v>0</v>
      </c>
      <c r="L8333" s="89">
        <v>0</v>
      </c>
      <c r="M8333" s="89">
        <v>0</v>
      </c>
      <c r="N8333" s="89">
        <v>0</v>
      </c>
      <c r="O8333" s="89">
        <v>0</v>
      </c>
      <c r="P8333" s="89">
        <v>708</v>
      </c>
      <c r="Q8333" s="89">
        <v>8449</v>
      </c>
      <c r="R8333" s="88">
        <f>VLOOKUP(P8333,NEW_TRAIN_TEST!$A$1:$M$980,13,0)</f>
        <v>8370.5</v>
      </c>
      <c r="S8333" s="88">
        <f>VLOOKUP(P8333,NEW_TRAIN_TEST!$A$1:$M$980,11,0)</f>
        <v>8477</v>
      </c>
      <c r="T8333" s="6">
        <f t="shared" si="260"/>
        <v>0</v>
      </c>
      <c r="U8333" s="6">
        <f t="shared" si="261"/>
        <v>0</v>
      </c>
    </row>
    <row r="8334" spans="1:21" x14ac:dyDescent="0.2">
      <c r="A8334" s="88">
        <v>8336</v>
      </c>
      <c r="B8334" s="88">
        <v>4</v>
      </c>
      <c r="C8334" s="88" t="s">
        <v>2130</v>
      </c>
      <c r="D8334" s="99" t="s">
        <v>1431</v>
      </c>
      <c r="E8334" s="89">
        <v>3</v>
      </c>
      <c r="F8334" s="89">
        <v>1</v>
      </c>
      <c r="G8334" s="89">
        <v>0</v>
      </c>
      <c r="H8334" s="89">
        <v>0</v>
      </c>
      <c r="I8334" s="89">
        <v>2</v>
      </c>
      <c r="J8334" s="89">
        <v>0</v>
      </c>
      <c r="K8334" s="89">
        <v>0</v>
      </c>
      <c r="L8334" s="89">
        <v>0</v>
      </c>
      <c r="M8334" s="89">
        <v>0</v>
      </c>
      <c r="N8334" s="89">
        <v>0</v>
      </c>
      <c r="O8334" s="89">
        <v>2</v>
      </c>
      <c r="P8334" s="89">
        <v>709</v>
      </c>
      <c r="Q8334" s="89">
        <v>8334.5</v>
      </c>
      <c r="R8334" s="88">
        <f>VLOOKUP(P8334,NEW_TRAIN_TEST!$A$1:$M$980,13,0)</f>
        <v>8330</v>
      </c>
      <c r="S8334" s="88">
        <f>VLOOKUP(P8334,NEW_TRAIN_TEST!$A$1:$M$980,11,0)</f>
        <v>8390</v>
      </c>
      <c r="T8334" s="6">
        <f t="shared" si="260"/>
        <v>0</v>
      </c>
      <c r="U8334" s="6">
        <f t="shared" si="261"/>
        <v>0</v>
      </c>
    </row>
    <row r="8335" spans="1:21" x14ac:dyDescent="0.2">
      <c r="A8335" s="88">
        <v>8337</v>
      </c>
      <c r="B8335" s="88">
        <v>4</v>
      </c>
      <c r="C8335" s="88" t="s">
        <v>2130</v>
      </c>
      <c r="D8335" s="99" t="s">
        <v>1431</v>
      </c>
      <c r="E8335" s="89">
        <v>9</v>
      </c>
      <c r="F8335" s="89">
        <v>1</v>
      </c>
      <c r="G8335" s="89">
        <v>0</v>
      </c>
      <c r="H8335" s="89">
        <v>0</v>
      </c>
      <c r="I8335" s="89">
        <v>2</v>
      </c>
      <c r="J8335" s="89">
        <v>0</v>
      </c>
      <c r="K8335" s="89">
        <v>0</v>
      </c>
      <c r="L8335" s="89">
        <v>1</v>
      </c>
      <c r="M8335" s="89">
        <v>0</v>
      </c>
      <c r="N8335" s="89">
        <v>0</v>
      </c>
      <c r="O8335" s="89">
        <v>2</v>
      </c>
      <c r="P8335" s="89">
        <v>361</v>
      </c>
      <c r="Q8335" s="89">
        <v>6427</v>
      </c>
      <c r="R8335" s="88">
        <f>VLOOKUP(P8335,NEW_TRAIN_TEST!$A$1:$M$980,13,0)</f>
        <v>6229</v>
      </c>
      <c r="S8335" s="88">
        <f>VLOOKUP(P8335,NEW_TRAIN_TEST!$A$1:$M$980,11,0)</f>
        <v>7354</v>
      </c>
      <c r="T8335" s="6">
        <f t="shared" si="260"/>
        <v>1</v>
      </c>
      <c r="U8335" s="6">
        <f t="shared" si="261"/>
        <v>0</v>
      </c>
    </row>
    <row r="8336" spans="1:21" x14ac:dyDescent="0.2">
      <c r="A8336" s="88">
        <v>8338</v>
      </c>
      <c r="B8336" s="88">
        <v>4</v>
      </c>
      <c r="C8336" s="88" t="s">
        <v>2130</v>
      </c>
      <c r="D8336" s="99" t="s">
        <v>1431</v>
      </c>
      <c r="E8336" s="89">
        <v>0</v>
      </c>
      <c r="F8336" s="89">
        <v>0</v>
      </c>
      <c r="G8336" s="89">
        <v>0</v>
      </c>
      <c r="H8336" s="89">
        <v>0</v>
      </c>
      <c r="I8336" s="89">
        <v>0</v>
      </c>
      <c r="J8336" s="89">
        <v>0</v>
      </c>
      <c r="K8336" s="89">
        <v>0</v>
      </c>
      <c r="L8336" s="89">
        <v>0</v>
      </c>
      <c r="M8336" s="89">
        <v>0</v>
      </c>
      <c r="N8336" s="89">
        <v>1</v>
      </c>
      <c r="O8336" s="89">
        <v>0</v>
      </c>
      <c r="P8336" s="89">
        <v>711</v>
      </c>
      <c r="Q8336" s="89">
        <v>7681</v>
      </c>
      <c r="R8336" s="88">
        <f>VLOOKUP(P8336,NEW_TRAIN_TEST!$A$1:$M$980,13,0)</f>
        <v>7681</v>
      </c>
      <c r="S8336" s="88">
        <f>VLOOKUP(P8336,NEW_TRAIN_TEST!$A$1:$M$980,11,0)</f>
        <v>7681</v>
      </c>
      <c r="T8336" s="6">
        <f t="shared" si="260"/>
        <v>0</v>
      </c>
      <c r="U8336" s="6">
        <f t="shared" si="261"/>
        <v>0</v>
      </c>
    </row>
    <row r="8337" spans="1:21" x14ac:dyDescent="0.2">
      <c r="A8337" s="88">
        <v>8339</v>
      </c>
      <c r="B8337" s="88">
        <v>4</v>
      </c>
      <c r="C8337" s="88" t="s">
        <v>2130</v>
      </c>
      <c r="D8337" s="99" t="s">
        <v>1431</v>
      </c>
      <c r="E8337" s="89">
        <v>0</v>
      </c>
      <c r="F8337" s="89">
        <v>2</v>
      </c>
      <c r="G8337" s="89">
        <v>0</v>
      </c>
      <c r="H8337" s="89">
        <v>2</v>
      </c>
      <c r="I8337" s="89">
        <v>2</v>
      </c>
      <c r="J8337" s="89">
        <v>0</v>
      </c>
      <c r="K8337" s="89">
        <v>0</v>
      </c>
      <c r="L8337" s="89">
        <v>0</v>
      </c>
      <c r="M8337" s="89">
        <v>0</v>
      </c>
      <c r="N8337" s="89">
        <v>0</v>
      </c>
      <c r="O8337" s="89">
        <v>2</v>
      </c>
      <c r="P8337" s="89">
        <v>712</v>
      </c>
      <c r="Q8337" s="89">
        <v>8359</v>
      </c>
      <c r="R8337" s="88">
        <f>VLOOKUP(P8337,NEW_TRAIN_TEST!$A$1:$M$980,13,0)</f>
        <v>8359</v>
      </c>
      <c r="S8337" s="88">
        <f>VLOOKUP(P8337,NEW_TRAIN_TEST!$A$1:$M$980,11,0)</f>
        <v>8382</v>
      </c>
      <c r="T8337" s="6">
        <f t="shared" si="260"/>
        <v>0</v>
      </c>
      <c r="U8337" s="6">
        <f t="shared" si="261"/>
        <v>0</v>
      </c>
    </row>
    <row r="8338" spans="1:21" x14ac:dyDescent="0.2">
      <c r="A8338" s="88">
        <v>8340</v>
      </c>
      <c r="B8338" s="88">
        <v>4</v>
      </c>
      <c r="C8338" s="88" t="s">
        <v>2130</v>
      </c>
      <c r="D8338" s="99" t="s">
        <v>1431</v>
      </c>
      <c r="E8338" s="89">
        <v>0</v>
      </c>
      <c r="F8338" s="89">
        <v>2</v>
      </c>
      <c r="G8338" s="89">
        <v>0</v>
      </c>
      <c r="H8338" s="89">
        <v>0</v>
      </c>
      <c r="I8338" s="89">
        <v>2</v>
      </c>
      <c r="J8338" s="89">
        <v>0</v>
      </c>
      <c r="K8338" s="89">
        <v>0</v>
      </c>
      <c r="L8338" s="89">
        <v>0</v>
      </c>
      <c r="M8338" s="89">
        <v>0</v>
      </c>
      <c r="N8338" s="89">
        <v>0</v>
      </c>
      <c r="O8338" s="89">
        <v>2</v>
      </c>
      <c r="P8338" s="89">
        <v>712</v>
      </c>
      <c r="Q8338" s="89">
        <v>8370.5</v>
      </c>
      <c r="R8338" s="88">
        <f>VLOOKUP(P8338,NEW_TRAIN_TEST!$A$1:$M$980,13,0)</f>
        <v>8359</v>
      </c>
      <c r="S8338" s="88">
        <f>VLOOKUP(P8338,NEW_TRAIN_TEST!$A$1:$M$980,11,0)</f>
        <v>8382</v>
      </c>
      <c r="T8338" s="6">
        <f t="shared" si="260"/>
        <v>0</v>
      </c>
      <c r="U8338" s="6">
        <f t="shared" si="261"/>
        <v>0</v>
      </c>
    </row>
    <row r="8339" spans="1:21" x14ac:dyDescent="0.2">
      <c r="A8339" s="88">
        <v>8341</v>
      </c>
      <c r="B8339" s="88">
        <v>4</v>
      </c>
      <c r="C8339" s="88" t="s">
        <v>2130</v>
      </c>
      <c r="D8339" s="99" t="s">
        <v>1431</v>
      </c>
      <c r="E8339" s="89">
        <v>0</v>
      </c>
      <c r="F8339" s="89">
        <v>0</v>
      </c>
      <c r="G8339" s="89">
        <v>0</v>
      </c>
      <c r="H8339" s="89">
        <v>0</v>
      </c>
      <c r="I8339" s="89">
        <v>0</v>
      </c>
      <c r="J8339" s="89">
        <v>0</v>
      </c>
      <c r="K8339" s="89">
        <v>0</v>
      </c>
      <c r="L8339" s="89">
        <v>0</v>
      </c>
      <c r="M8339" s="89">
        <v>0</v>
      </c>
      <c r="N8339" s="89">
        <v>1</v>
      </c>
      <c r="O8339" s="89">
        <v>0</v>
      </c>
      <c r="P8339" s="89">
        <v>713</v>
      </c>
      <c r="Q8339" s="89">
        <v>9485</v>
      </c>
      <c r="R8339" s="88">
        <f>VLOOKUP(P8339,NEW_TRAIN_TEST!$A$1:$M$980,13,0)</f>
        <v>9485</v>
      </c>
      <c r="S8339" s="88">
        <f>VLOOKUP(P8339,NEW_TRAIN_TEST!$A$1:$M$980,11,0)</f>
        <v>9485</v>
      </c>
      <c r="T8339" s="6">
        <f t="shared" si="260"/>
        <v>0</v>
      </c>
      <c r="U8339" s="6">
        <f t="shared" si="261"/>
        <v>0</v>
      </c>
    </row>
    <row r="8340" spans="1:21" x14ac:dyDescent="0.2">
      <c r="A8340" s="88">
        <v>8342</v>
      </c>
      <c r="B8340" s="88">
        <v>4</v>
      </c>
      <c r="C8340" s="88" t="s">
        <v>2130</v>
      </c>
      <c r="D8340" s="99" t="s">
        <v>1431</v>
      </c>
      <c r="E8340" s="89">
        <v>0</v>
      </c>
      <c r="F8340" s="89">
        <v>2</v>
      </c>
      <c r="G8340" s="89">
        <v>0</v>
      </c>
      <c r="H8340" s="89">
        <v>2</v>
      </c>
      <c r="I8340" s="89">
        <v>2</v>
      </c>
      <c r="J8340" s="89">
        <v>0</v>
      </c>
      <c r="K8340" s="89">
        <v>0</v>
      </c>
      <c r="L8340" s="89">
        <v>0</v>
      </c>
      <c r="M8340" s="89">
        <v>0</v>
      </c>
      <c r="N8340" s="89">
        <v>0</v>
      </c>
      <c r="O8340" s="89">
        <v>2</v>
      </c>
      <c r="P8340" s="89">
        <v>714</v>
      </c>
      <c r="Q8340" s="89">
        <v>8959</v>
      </c>
      <c r="R8340" s="88">
        <f>VLOOKUP(P8340,NEW_TRAIN_TEST!$A$1:$M$980,13,0)</f>
        <v>8959</v>
      </c>
      <c r="S8340" s="88">
        <f>VLOOKUP(P8340,NEW_TRAIN_TEST!$A$1:$M$980,11,0)</f>
        <v>8993</v>
      </c>
      <c r="T8340" s="6">
        <f t="shared" si="260"/>
        <v>0</v>
      </c>
      <c r="U8340" s="6">
        <f t="shared" si="261"/>
        <v>0</v>
      </c>
    </row>
    <row r="8341" spans="1:21" x14ac:dyDescent="0.2">
      <c r="A8341" s="88">
        <v>8343</v>
      </c>
      <c r="B8341" s="88">
        <v>4</v>
      </c>
      <c r="C8341" s="88" t="s">
        <v>2130</v>
      </c>
      <c r="D8341" s="99" t="s">
        <v>1431</v>
      </c>
      <c r="E8341" s="89">
        <v>2</v>
      </c>
      <c r="F8341" s="89">
        <v>0</v>
      </c>
      <c r="G8341" s="89">
        <v>0</v>
      </c>
      <c r="H8341" s="89">
        <v>0</v>
      </c>
      <c r="I8341" s="89">
        <v>0</v>
      </c>
      <c r="J8341" s="89">
        <v>0</v>
      </c>
      <c r="K8341" s="89">
        <v>0</v>
      </c>
      <c r="L8341" s="89">
        <v>0</v>
      </c>
      <c r="M8341" s="89">
        <v>0</v>
      </c>
      <c r="N8341" s="89">
        <v>0</v>
      </c>
      <c r="O8341" s="89">
        <v>0</v>
      </c>
      <c r="P8341" s="89">
        <v>714</v>
      </c>
      <c r="Q8341" s="89">
        <v>8993</v>
      </c>
      <c r="R8341" s="88">
        <f>VLOOKUP(P8341,NEW_TRAIN_TEST!$A$1:$M$980,13,0)</f>
        <v>8959</v>
      </c>
      <c r="S8341" s="88">
        <f>VLOOKUP(P8341,NEW_TRAIN_TEST!$A$1:$M$980,11,0)</f>
        <v>8993</v>
      </c>
      <c r="T8341" s="6">
        <f t="shared" si="260"/>
        <v>0</v>
      </c>
      <c r="U8341" s="6">
        <f t="shared" si="261"/>
        <v>0</v>
      </c>
    </row>
    <row r="8342" spans="1:21" x14ac:dyDescent="0.2">
      <c r="A8342" s="88">
        <v>8344</v>
      </c>
      <c r="B8342" s="88">
        <v>4</v>
      </c>
      <c r="C8342" s="88" t="s">
        <v>2130</v>
      </c>
      <c r="D8342" s="99" t="s">
        <v>1431</v>
      </c>
      <c r="E8342" s="89">
        <v>0</v>
      </c>
      <c r="F8342" s="89">
        <v>1</v>
      </c>
      <c r="G8342" s="89">
        <v>0</v>
      </c>
      <c r="H8342" s="89">
        <v>0</v>
      </c>
      <c r="I8342" s="89">
        <v>2</v>
      </c>
      <c r="J8342" s="89">
        <v>0</v>
      </c>
      <c r="K8342" s="89">
        <v>0</v>
      </c>
      <c r="L8342" s="89">
        <v>0</v>
      </c>
      <c r="M8342" s="89">
        <v>0</v>
      </c>
      <c r="N8342" s="89">
        <v>0</v>
      </c>
      <c r="O8342" s="89">
        <v>2</v>
      </c>
      <c r="P8342" s="89">
        <v>372</v>
      </c>
      <c r="Q8342" s="89">
        <v>6292</v>
      </c>
      <c r="R8342" s="88">
        <f>VLOOKUP(P8342,NEW_TRAIN_TEST!$A$1:$M$980,13,0)</f>
        <v>6292</v>
      </c>
      <c r="S8342" s="88">
        <f>VLOOKUP(P8342,NEW_TRAIN_TEST!$A$1:$M$980,11,0)</f>
        <v>6950</v>
      </c>
      <c r="T8342" s="6">
        <f t="shared" si="260"/>
        <v>0</v>
      </c>
      <c r="U8342" s="6">
        <f t="shared" si="261"/>
        <v>0</v>
      </c>
    </row>
    <row r="8343" spans="1:21" x14ac:dyDescent="0.2">
      <c r="A8343" s="88">
        <v>8345</v>
      </c>
      <c r="B8343" s="88">
        <v>4</v>
      </c>
      <c r="C8343" s="88" t="s">
        <v>2130</v>
      </c>
      <c r="D8343" s="99" t="s">
        <v>1431</v>
      </c>
      <c r="E8343" s="89">
        <v>0</v>
      </c>
      <c r="F8343" s="89">
        <v>0</v>
      </c>
      <c r="G8343" s="89">
        <v>0</v>
      </c>
      <c r="H8343" s="89">
        <v>0</v>
      </c>
      <c r="I8343" s="89">
        <v>0</v>
      </c>
      <c r="J8343" s="89">
        <v>0</v>
      </c>
      <c r="K8343" s="89">
        <v>0</v>
      </c>
      <c r="L8343" s="89">
        <v>0</v>
      </c>
      <c r="M8343" s="89">
        <v>0</v>
      </c>
      <c r="N8343" s="89">
        <v>1</v>
      </c>
      <c r="O8343" s="89">
        <v>0</v>
      </c>
      <c r="P8343" s="89">
        <v>372</v>
      </c>
      <c r="Q8343" s="89">
        <v>6298.5</v>
      </c>
      <c r="R8343" s="88">
        <f>VLOOKUP(P8343,NEW_TRAIN_TEST!$A$1:$M$980,13,0)</f>
        <v>6292</v>
      </c>
      <c r="S8343" s="88">
        <f>VLOOKUP(P8343,NEW_TRAIN_TEST!$A$1:$M$980,11,0)</f>
        <v>6950</v>
      </c>
      <c r="T8343" s="6">
        <f t="shared" si="260"/>
        <v>0</v>
      </c>
      <c r="U8343" s="6">
        <f t="shared" si="261"/>
        <v>0</v>
      </c>
    </row>
    <row r="8344" spans="1:21" x14ac:dyDescent="0.2">
      <c r="A8344" s="88">
        <v>8346</v>
      </c>
      <c r="B8344" s="88">
        <v>4</v>
      </c>
      <c r="C8344" s="88" t="s">
        <v>2130</v>
      </c>
      <c r="D8344" s="99" t="s">
        <v>1431</v>
      </c>
      <c r="E8344" s="89">
        <v>4</v>
      </c>
      <c r="F8344" s="89">
        <v>0</v>
      </c>
      <c r="G8344" s="89">
        <v>0</v>
      </c>
      <c r="H8344" s="89">
        <v>0</v>
      </c>
      <c r="I8344" s="89">
        <v>0</v>
      </c>
      <c r="J8344" s="89">
        <v>0</v>
      </c>
      <c r="K8344" s="89">
        <v>0</v>
      </c>
      <c r="L8344" s="89">
        <v>0</v>
      </c>
      <c r="M8344" s="89">
        <v>0</v>
      </c>
      <c r="N8344" s="89">
        <v>0</v>
      </c>
      <c r="O8344" s="89">
        <v>0</v>
      </c>
      <c r="P8344" s="89">
        <v>918</v>
      </c>
      <c r="Q8344" s="89">
        <v>4478</v>
      </c>
      <c r="R8344" s="88">
        <f>VLOOKUP(P8344,NEW_TRAIN_TEST!$A$1:$M$980,13,0)</f>
        <v>4221</v>
      </c>
      <c r="S8344" s="88">
        <f>VLOOKUP(P8344,NEW_TRAIN_TEST!$A$1:$M$980,11,0)</f>
        <v>5484</v>
      </c>
      <c r="T8344" s="6">
        <f t="shared" si="260"/>
        <v>0</v>
      </c>
      <c r="U8344" s="6">
        <f t="shared" si="261"/>
        <v>0</v>
      </c>
    </row>
    <row r="8345" spans="1:21" x14ac:dyDescent="0.2">
      <c r="A8345" s="88">
        <v>8347</v>
      </c>
      <c r="B8345" s="88">
        <v>4</v>
      </c>
      <c r="C8345" s="88" t="s">
        <v>2130</v>
      </c>
      <c r="D8345" s="99" t="s">
        <v>1431</v>
      </c>
      <c r="E8345" s="89">
        <v>5</v>
      </c>
      <c r="F8345" s="89">
        <v>0</v>
      </c>
      <c r="G8345" s="89">
        <v>0</v>
      </c>
      <c r="H8345" s="89">
        <v>0</v>
      </c>
      <c r="I8345" s="89">
        <v>0</v>
      </c>
      <c r="J8345" s="89">
        <v>0</v>
      </c>
      <c r="K8345" s="89">
        <v>0</v>
      </c>
      <c r="L8345" s="89">
        <v>1</v>
      </c>
      <c r="M8345" s="89">
        <v>0</v>
      </c>
      <c r="N8345" s="89">
        <v>0</v>
      </c>
      <c r="O8345" s="89">
        <v>0</v>
      </c>
      <c r="P8345" s="89">
        <v>353</v>
      </c>
      <c r="Q8345" s="89">
        <v>3664</v>
      </c>
      <c r="R8345" s="88">
        <f>VLOOKUP(P8345,NEW_TRAIN_TEST!$A$1:$M$980,13,0)</f>
        <v>3548</v>
      </c>
      <c r="S8345" s="88">
        <f>VLOOKUP(P8345,NEW_TRAIN_TEST!$A$1:$M$980,11,0)</f>
        <v>4431</v>
      </c>
      <c r="T8345" s="6">
        <f t="shared" si="260"/>
        <v>1</v>
      </c>
      <c r="U8345" s="6">
        <f t="shared" si="261"/>
        <v>0</v>
      </c>
    </row>
    <row r="8346" spans="1:21" x14ac:dyDescent="0.2">
      <c r="A8346" s="88">
        <v>8348</v>
      </c>
      <c r="B8346" s="88">
        <v>4</v>
      </c>
      <c r="C8346" s="88" t="s">
        <v>2130</v>
      </c>
      <c r="D8346" s="99" t="s">
        <v>1431</v>
      </c>
      <c r="E8346" s="89">
        <v>2</v>
      </c>
      <c r="F8346" s="89">
        <v>0</v>
      </c>
      <c r="G8346" s="89">
        <v>0</v>
      </c>
      <c r="H8346" s="89">
        <v>0</v>
      </c>
      <c r="I8346" s="89">
        <v>0</v>
      </c>
      <c r="J8346" s="89">
        <v>0</v>
      </c>
      <c r="K8346" s="89">
        <v>0</v>
      </c>
      <c r="L8346" s="89">
        <v>0</v>
      </c>
      <c r="M8346" s="89">
        <v>0</v>
      </c>
      <c r="N8346" s="89">
        <v>0</v>
      </c>
      <c r="O8346" s="89">
        <v>0</v>
      </c>
      <c r="P8346" s="89">
        <v>718</v>
      </c>
      <c r="Q8346" s="89">
        <v>9685</v>
      </c>
      <c r="R8346" s="88">
        <f>VLOOKUP(P8346,NEW_TRAIN_TEST!$A$1:$M$980,13,0)</f>
        <v>9676</v>
      </c>
      <c r="S8346" s="88">
        <f>VLOOKUP(P8346,NEW_TRAIN_TEST!$A$1:$M$980,11,0)</f>
        <v>9685</v>
      </c>
      <c r="T8346" s="6">
        <f t="shared" si="260"/>
        <v>0</v>
      </c>
      <c r="U8346" s="6">
        <f t="shared" si="261"/>
        <v>0</v>
      </c>
    </row>
    <row r="8347" spans="1:21" x14ac:dyDescent="0.2">
      <c r="A8347" s="88">
        <v>8349</v>
      </c>
      <c r="B8347" s="88">
        <v>4</v>
      </c>
      <c r="C8347" s="88" t="s">
        <v>2130</v>
      </c>
      <c r="D8347" s="99" t="s">
        <v>1431</v>
      </c>
      <c r="E8347" s="89">
        <v>0</v>
      </c>
      <c r="F8347" s="89">
        <v>2</v>
      </c>
      <c r="G8347" s="89">
        <v>0</v>
      </c>
      <c r="H8347" s="89">
        <v>2</v>
      </c>
      <c r="I8347" s="89">
        <v>2</v>
      </c>
      <c r="J8347" s="89">
        <v>0</v>
      </c>
      <c r="K8347" s="89">
        <v>0</v>
      </c>
      <c r="L8347" s="89">
        <v>0</v>
      </c>
      <c r="M8347" s="89">
        <v>0</v>
      </c>
      <c r="N8347" s="89">
        <v>0</v>
      </c>
      <c r="O8347" s="89">
        <v>2</v>
      </c>
      <c r="P8347" s="89">
        <v>719</v>
      </c>
      <c r="Q8347" s="89">
        <v>10343</v>
      </c>
      <c r="R8347" s="88">
        <f>VLOOKUP(P8347,NEW_TRAIN_TEST!$A$1:$M$980,13,0)</f>
        <v>10343</v>
      </c>
      <c r="S8347" s="88">
        <f>VLOOKUP(P8347,NEW_TRAIN_TEST!$A$1:$M$980,11,0)</f>
        <v>10361</v>
      </c>
      <c r="T8347" s="6">
        <f t="shared" si="260"/>
        <v>0</v>
      </c>
      <c r="U8347" s="6">
        <f t="shared" si="261"/>
        <v>0</v>
      </c>
    </row>
    <row r="8348" spans="1:21" x14ac:dyDescent="0.2">
      <c r="A8348" s="88">
        <v>8350</v>
      </c>
      <c r="B8348" s="88">
        <v>4</v>
      </c>
      <c r="C8348" s="88" t="s">
        <v>2130</v>
      </c>
      <c r="D8348" s="99" t="s">
        <v>1431</v>
      </c>
      <c r="E8348" s="89">
        <v>0</v>
      </c>
      <c r="F8348" s="89">
        <v>0</v>
      </c>
      <c r="G8348" s="89">
        <v>0</v>
      </c>
      <c r="H8348" s="89">
        <v>0</v>
      </c>
      <c r="I8348" s="89">
        <v>0</v>
      </c>
      <c r="J8348" s="89">
        <v>0</v>
      </c>
      <c r="K8348" s="89">
        <v>0</v>
      </c>
      <c r="L8348" s="89">
        <v>0</v>
      </c>
      <c r="M8348" s="89">
        <v>0</v>
      </c>
      <c r="N8348" s="89">
        <v>1</v>
      </c>
      <c r="O8348" s="89">
        <v>0</v>
      </c>
      <c r="P8348" s="89">
        <v>720</v>
      </c>
      <c r="Q8348" s="89">
        <v>6120</v>
      </c>
      <c r="R8348" s="88">
        <f>VLOOKUP(P8348,NEW_TRAIN_TEST!$A$1:$M$980,13,0)</f>
        <v>6120</v>
      </c>
      <c r="S8348" s="88">
        <f>VLOOKUP(P8348,NEW_TRAIN_TEST!$A$1:$M$980,11,0)</f>
        <v>6120</v>
      </c>
      <c r="T8348" s="6">
        <f t="shared" si="260"/>
        <v>0</v>
      </c>
      <c r="U8348" s="6">
        <f t="shared" si="261"/>
        <v>0</v>
      </c>
    </row>
    <row r="8349" spans="1:21" x14ac:dyDescent="0.2">
      <c r="A8349" s="88">
        <v>8351</v>
      </c>
      <c r="B8349" s="88">
        <v>4</v>
      </c>
      <c r="C8349" s="88" t="s">
        <v>2130</v>
      </c>
      <c r="D8349" s="99" t="s">
        <v>1431</v>
      </c>
      <c r="E8349" s="89">
        <v>0</v>
      </c>
      <c r="F8349" s="89">
        <v>0</v>
      </c>
      <c r="G8349" s="89">
        <v>0</v>
      </c>
      <c r="H8349" s="89">
        <v>0</v>
      </c>
      <c r="I8349" s="89">
        <v>0</v>
      </c>
      <c r="J8349" s="89">
        <v>0</v>
      </c>
      <c r="K8349" s="89">
        <v>0</v>
      </c>
      <c r="L8349" s="89">
        <v>0</v>
      </c>
      <c r="M8349" s="89">
        <v>0</v>
      </c>
      <c r="N8349" s="89">
        <v>1</v>
      </c>
      <c r="O8349" s="89">
        <v>0</v>
      </c>
      <c r="P8349" s="89">
        <v>721</v>
      </c>
      <c r="Q8349" s="89">
        <v>8313</v>
      </c>
      <c r="R8349" s="88">
        <f>VLOOKUP(P8349,NEW_TRAIN_TEST!$A$1:$M$980,13,0)</f>
        <v>8313</v>
      </c>
      <c r="S8349" s="88">
        <f>VLOOKUP(P8349,NEW_TRAIN_TEST!$A$1:$M$980,11,0)</f>
        <v>8313</v>
      </c>
      <c r="T8349" s="6">
        <f t="shared" si="260"/>
        <v>0</v>
      </c>
      <c r="U8349" s="6">
        <f t="shared" si="261"/>
        <v>0</v>
      </c>
    </row>
    <row r="8350" spans="1:21" x14ac:dyDescent="0.2">
      <c r="A8350" s="88">
        <v>8352</v>
      </c>
      <c r="B8350" s="88">
        <v>4</v>
      </c>
      <c r="C8350" s="88" t="s">
        <v>2130</v>
      </c>
      <c r="D8350" s="99" t="s">
        <v>1431</v>
      </c>
      <c r="E8350" s="89">
        <v>0</v>
      </c>
      <c r="F8350" s="89">
        <v>2</v>
      </c>
      <c r="G8350" s="89">
        <v>0</v>
      </c>
      <c r="H8350" s="89">
        <v>0</v>
      </c>
      <c r="I8350" s="89">
        <v>2</v>
      </c>
      <c r="J8350" s="89">
        <v>2</v>
      </c>
      <c r="K8350" s="89">
        <v>0</v>
      </c>
      <c r="L8350" s="89">
        <v>0</v>
      </c>
      <c r="M8350" s="89">
        <v>0</v>
      </c>
      <c r="N8350" s="89">
        <v>0</v>
      </c>
      <c r="O8350" s="89">
        <v>2</v>
      </c>
      <c r="P8350" s="89">
        <v>722</v>
      </c>
      <c r="Q8350" s="89">
        <v>7411</v>
      </c>
      <c r="R8350" s="88">
        <f>VLOOKUP(P8350,NEW_TRAIN_TEST!$A$1:$M$980,13,0)</f>
        <v>7411</v>
      </c>
      <c r="S8350" s="88">
        <f>VLOOKUP(P8350,NEW_TRAIN_TEST!$A$1:$M$980,11,0)</f>
        <v>7507</v>
      </c>
      <c r="T8350" s="6">
        <f t="shared" si="260"/>
        <v>0</v>
      </c>
      <c r="U8350" s="6">
        <f t="shared" si="261"/>
        <v>0</v>
      </c>
    </row>
    <row r="8351" spans="1:21" x14ac:dyDescent="0.2">
      <c r="A8351" s="88">
        <v>8353</v>
      </c>
      <c r="B8351" s="88">
        <v>4</v>
      </c>
      <c r="C8351" s="88" t="s">
        <v>2130</v>
      </c>
      <c r="D8351" s="99" t="s">
        <v>1431</v>
      </c>
      <c r="E8351" s="89">
        <v>0</v>
      </c>
      <c r="F8351" s="89">
        <v>2</v>
      </c>
      <c r="G8351" s="89">
        <v>0</v>
      </c>
      <c r="H8351" s="89">
        <v>0</v>
      </c>
      <c r="I8351" s="89">
        <v>2</v>
      </c>
      <c r="J8351" s="89">
        <v>2</v>
      </c>
      <c r="K8351" s="89">
        <v>0</v>
      </c>
      <c r="L8351" s="89">
        <v>0</v>
      </c>
      <c r="M8351" s="89">
        <v>0</v>
      </c>
      <c r="N8351" s="89">
        <v>0</v>
      </c>
      <c r="O8351" s="89">
        <v>2</v>
      </c>
      <c r="P8351" s="89">
        <v>722</v>
      </c>
      <c r="Q8351" s="89">
        <v>7453</v>
      </c>
      <c r="R8351" s="88">
        <f>VLOOKUP(P8351,NEW_TRAIN_TEST!$A$1:$M$980,13,0)</f>
        <v>7411</v>
      </c>
      <c r="S8351" s="88">
        <f>VLOOKUP(P8351,NEW_TRAIN_TEST!$A$1:$M$980,11,0)</f>
        <v>7507</v>
      </c>
      <c r="T8351" s="6">
        <f t="shared" si="260"/>
        <v>0</v>
      </c>
      <c r="U8351" s="6">
        <f t="shared" si="261"/>
        <v>0</v>
      </c>
    </row>
    <row r="8352" spans="1:21" x14ac:dyDescent="0.2">
      <c r="A8352" s="88">
        <v>8354</v>
      </c>
      <c r="B8352" s="88">
        <v>4</v>
      </c>
      <c r="C8352" s="88" t="s">
        <v>2130</v>
      </c>
      <c r="D8352" s="99" t="s">
        <v>1431</v>
      </c>
      <c r="E8352" s="89">
        <v>0</v>
      </c>
      <c r="F8352" s="89">
        <v>4</v>
      </c>
      <c r="G8352" s="89">
        <v>0</v>
      </c>
      <c r="H8352" s="89">
        <v>0</v>
      </c>
      <c r="I8352" s="89">
        <v>0</v>
      </c>
      <c r="J8352" s="89">
        <v>0</v>
      </c>
      <c r="K8352" s="89">
        <v>0</v>
      </c>
      <c r="L8352" s="89">
        <v>0</v>
      </c>
      <c r="M8352" s="89">
        <v>0</v>
      </c>
      <c r="N8352" s="89">
        <v>0</v>
      </c>
      <c r="O8352" s="89">
        <v>0</v>
      </c>
      <c r="P8352" s="89">
        <v>722</v>
      </c>
      <c r="Q8352" s="89">
        <v>7479</v>
      </c>
      <c r="R8352" s="88">
        <f>VLOOKUP(P8352,NEW_TRAIN_TEST!$A$1:$M$980,13,0)</f>
        <v>7411</v>
      </c>
      <c r="S8352" s="88">
        <f>VLOOKUP(P8352,NEW_TRAIN_TEST!$A$1:$M$980,11,0)</f>
        <v>7507</v>
      </c>
      <c r="T8352" s="6">
        <f t="shared" si="260"/>
        <v>0</v>
      </c>
      <c r="U8352" s="6">
        <f t="shared" si="261"/>
        <v>0</v>
      </c>
    </row>
    <row r="8353" spans="1:21" x14ac:dyDescent="0.2">
      <c r="A8353" s="88">
        <v>8355</v>
      </c>
      <c r="B8353" s="88">
        <v>4</v>
      </c>
      <c r="C8353" s="88" t="s">
        <v>2130</v>
      </c>
      <c r="D8353" s="99" t="s">
        <v>1431</v>
      </c>
      <c r="E8353" s="89">
        <v>0</v>
      </c>
      <c r="F8353" s="89">
        <v>2</v>
      </c>
      <c r="G8353" s="89">
        <v>1</v>
      </c>
      <c r="H8353" s="89">
        <v>0</v>
      </c>
      <c r="I8353" s="89">
        <v>2</v>
      </c>
      <c r="J8353" s="89">
        <v>0</v>
      </c>
      <c r="K8353" s="89">
        <v>0</v>
      </c>
      <c r="L8353" s="89">
        <v>0</v>
      </c>
      <c r="M8353" s="89">
        <v>0</v>
      </c>
      <c r="N8353" s="89">
        <v>0</v>
      </c>
      <c r="O8353" s="89">
        <v>2</v>
      </c>
      <c r="P8353" s="89">
        <v>722</v>
      </c>
      <c r="Q8353" s="89">
        <v>7506.5</v>
      </c>
      <c r="R8353" s="88">
        <f>VLOOKUP(P8353,NEW_TRAIN_TEST!$A$1:$M$980,13,0)</f>
        <v>7411</v>
      </c>
      <c r="S8353" s="88">
        <f>VLOOKUP(P8353,NEW_TRAIN_TEST!$A$1:$M$980,11,0)</f>
        <v>7507</v>
      </c>
      <c r="T8353" s="6">
        <f t="shared" si="260"/>
        <v>0</v>
      </c>
      <c r="U8353" s="6">
        <f t="shared" si="261"/>
        <v>0</v>
      </c>
    </row>
    <row r="8354" spans="1:21" x14ac:dyDescent="0.2">
      <c r="A8354" s="88">
        <v>8356</v>
      </c>
      <c r="B8354" s="88">
        <v>4</v>
      </c>
      <c r="C8354" s="88" t="s">
        <v>2130</v>
      </c>
      <c r="D8354" s="99" t="s">
        <v>1431</v>
      </c>
      <c r="E8354" s="89">
        <v>0</v>
      </c>
      <c r="F8354" s="89">
        <v>2</v>
      </c>
      <c r="G8354" s="89">
        <v>0</v>
      </c>
      <c r="H8354" s="89">
        <v>0</v>
      </c>
      <c r="I8354" s="89">
        <v>2</v>
      </c>
      <c r="J8354" s="89">
        <v>2</v>
      </c>
      <c r="K8354" s="89">
        <v>0</v>
      </c>
      <c r="L8354" s="89">
        <v>0</v>
      </c>
      <c r="M8354" s="89">
        <v>0</v>
      </c>
      <c r="N8354" s="89">
        <v>0</v>
      </c>
      <c r="O8354" s="89">
        <v>2</v>
      </c>
      <c r="P8354" s="89">
        <v>723</v>
      </c>
      <c r="Q8354" s="89">
        <v>7884</v>
      </c>
      <c r="R8354" s="88">
        <f>VLOOKUP(P8354,NEW_TRAIN_TEST!$A$1:$M$980,13,0)</f>
        <v>7884</v>
      </c>
      <c r="S8354" s="88">
        <f>VLOOKUP(P8354,NEW_TRAIN_TEST!$A$1:$M$980,11,0)</f>
        <v>7909</v>
      </c>
      <c r="T8354" s="6">
        <f t="shared" si="260"/>
        <v>0</v>
      </c>
      <c r="U8354" s="6">
        <f t="shared" si="261"/>
        <v>0</v>
      </c>
    </row>
    <row r="8355" spans="1:21" x14ac:dyDescent="0.2">
      <c r="A8355" s="88">
        <v>8357</v>
      </c>
      <c r="B8355" s="88">
        <v>4</v>
      </c>
      <c r="C8355" s="88" t="s">
        <v>2130</v>
      </c>
      <c r="D8355" s="99" t="s">
        <v>1431</v>
      </c>
      <c r="E8355" s="89">
        <v>0</v>
      </c>
      <c r="F8355" s="89">
        <v>0</v>
      </c>
      <c r="G8355" s="89">
        <v>0</v>
      </c>
      <c r="H8355" s="89">
        <v>0</v>
      </c>
      <c r="I8355" s="89">
        <v>0</v>
      </c>
      <c r="J8355" s="89">
        <v>0</v>
      </c>
      <c r="K8355" s="89">
        <v>0</v>
      </c>
      <c r="L8355" s="89">
        <v>0</v>
      </c>
      <c r="M8355" s="89">
        <v>0</v>
      </c>
      <c r="N8355" s="89">
        <v>1</v>
      </c>
      <c r="O8355" s="89">
        <v>0</v>
      </c>
      <c r="P8355" s="89">
        <v>724</v>
      </c>
      <c r="Q8355" s="89">
        <v>7312</v>
      </c>
      <c r="R8355" s="88">
        <f>VLOOKUP(P8355,NEW_TRAIN_TEST!$A$1:$M$980,13,0)</f>
        <v>7312</v>
      </c>
      <c r="S8355" s="88">
        <f>VLOOKUP(P8355,NEW_TRAIN_TEST!$A$1:$M$980,11,0)</f>
        <v>7312</v>
      </c>
      <c r="T8355" s="6">
        <f t="shared" si="260"/>
        <v>0</v>
      </c>
      <c r="U8355" s="6">
        <f t="shared" si="261"/>
        <v>0</v>
      </c>
    </row>
    <row r="8356" spans="1:21" x14ac:dyDescent="0.2">
      <c r="A8356" s="88">
        <v>8358</v>
      </c>
      <c r="B8356" s="88">
        <v>4</v>
      </c>
      <c r="C8356" s="88" t="s">
        <v>2130</v>
      </c>
      <c r="D8356" s="99" t="s">
        <v>1431</v>
      </c>
      <c r="E8356" s="89">
        <v>0</v>
      </c>
      <c r="F8356" s="89">
        <v>0</v>
      </c>
      <c r="G8356" s="89">
        <v>0</v>
      </c>
      <c r="H8356" s="89">
        <v>0</v>
      </c>
      <c r="I8356" s="89">
        <v>0</v>
      </c>
      <c r="J8356" s="89">
        <v>0</v>
      </c>
      <c r="K8356" s="89">
        <v>0</v>
      </c>
      <c r="L8356" s="89">
        <v>0</v>
      </c>
      <c r="M8356" s="89">
        <v>0</v>
      </c>
      <c r="N8356" s="89">
        <v>1</v>
      </c>
      <c r="O8356" s="89">
        <v>0</v>
      </c>
      <c r="P8356" s="89">
        <v>725</v>
      </c>
      <c r="Q8356" s="89">
        <v>10677</v>
      </c>
      <c r="R8356" s="88">
        <f>VLOOKUP(P8356,NEW_TRAIN_TEST!$A$1:$M$980,13,0)</f>
        <v>10677</v>
      </c>
      <c r="S8356" s="88">
        <f>VLOOKUP(P8356,NEW_TRAIN_TEST!$A$1:$M$980,11,0)</f>
        <v>10677</v>
      </c>
      <c r="T8356" s="6">
        <f t="shared" si="260"/>
        <v>0</v>
      </c>
      <c r="U8356" s="6">
        <f t="shared" si="261"/>
        <v>0</v>
      </c>
    </row>
    <row r="8357" spans="1:21" x14ac:dyDescent="0.2">
      <c r="A8357" s="88">
        <v>8359</v>
      </c>
      <c r="B8357" s="88">
        <v>4</v>
      </c>
      <c r="C8357" s="88" t="s">
        <v>2130</v>
      </c>
      <c r="D8357" s="99" t="s">
        <v>1431</v>
      </c>
      <c r="E8357" s="89">
        <v>0</v>
      </c>
      <c r="F8357" s="89">
        <v>0</v>
      </c>
      <c r="G8357" s="89">
        <v>0</v>
      </c>
      <c r="H8357" s="89">
        <v>0</v>
      </c>
      <c r="I8357" s="89">
        <v>0</v>
      </c>
      <c r="J8357" s="89">
        <v>0</v>
      </c>
      <c r="K8357" s="89">
        <v>0</v>
      </c>
      <c r="L8357" s="89">
        <v>0</v>
      </c>
      <c r="M8357" s="89">
        <v>0</v>
      </c>
      <c r="N8357" s="89">
        <v>1</v>
      </c>
      <c r="O8357" s="89">
        <v>0</v>
      </c>
      <c r="P8357" s="89">
        <v>726</v>
      </c>
      <c r="Q8357" s="89">
        <v>10348</v>
      </c>
      <c r="R8357" s="88">
        <f>VLOOKUP(P8357,NEW_TRAIN_TEST!$A$1:$M$980,13,0)</f>
        <v>10348</v>
      </c>
      <c r="S8357" s="88">
        <f>VLOOKUP(P8357,NEW_TRAIN_TEST!$A$1:$M$980,11,0)</f>
        <v>10348</v>
      </c>
      <c r="T8357" s="6">
        <f t="shared" si="260"/>
        <v>0</v>
      </c>
      <c r="U8357" s="6">
        <f t="shared" si="261"/>
        <v>0</v>
      </c>
    </row>
    <row r="8358" spans="1:21" x14ac:dyDescent="0.2">
      <c r="A8358" s="88">
        <v>8360</v>
      </c>
      <c r="B8358" s="88">
        <v>4</v>
      </c>
      <c r="C8358" s="88" t="s">
        <v>2130</v>
      </c>
      <c r="D8358" s="99" t="s">
        <v>1431</v>
      </c>
      <c r="E8358" s="89">
        <v>0</v>
      </c>
      <c r="F8358" s="89">
        <v>2</v>
      </c>
      <c r="G8358" s="89">
        <v>0</v>
      </c>
      <c r="H8358" s="89">
        <v>2</v>
      </c>
      <c r="I8358" s="89">
        <v>2</v>
      </c>
      <c r="J8358" s="89">
        <v>0</v>
      </c>
      <c r="K8358" s="89">
        <v>0</v>
      </c>
      <c r="L8358" s="89">
        <v>0</v>
      </c>
      <c r="M8358" s="89">
        <v>0</v>
      </c>
      <c r="N8358" s="89">
        <v>0</v>
      </c>
      <c r="O8358" s="89">
        <v>2</v>
      </c>
      <c r="P8358" s="89">
        <v>727</v>
      </c>
      <c r="Q8358" s="89">
        <v>9062.5</v>
      </c>
      <c r="R8358" s="88">
        <f>VLOOKUP(P8358,NEW_TRAIN_TEST!$A$1:$M$980,13,0)</f>
        <v>9062.5</v>
      </c>
      <c r="S8358" s="88">
        <f>VLOOKUP(P8358,NEW_TRAIN_TEST!$A$1:$M$980,11,0)</f>
        <v>9077</v>
      </c>
      <c r="T8358" s="6">
        <f t="shared" si="260"/>
        <v>0</v>
      </c>
      <c r="U8358" s="6">
        <f t="shared" si="261"/>
        <v>0</v>
      </c>
    </row>
    <row r="8359" spans="1:21" x14ac:dyDescent="0.2">
      <c r="A8359" s="88">
        <v>8361</v>
      </c>
      <c r="B8359" s="88">
        <v>4</v>
      </c>
      <c r="C8359" s="88" t="s">
        <v>2130</v>
      </c>
      <c r="D8359" s="99" t="s">
        <v>1431</v>
      </c>
      <c r="E8359" s="89">
        <v>0</v>
      </c>
      <c r="F8359" s="89">
        <v>2</v>
      </c>
      <c r="G8359" s="89">
        <v>0</v>
      </c>
      <c r="H8359" s="89">
        <v>2</v>
      </c>
      <c r="I8359" s="89">
        <v>2</v>
      </c>
      <c r="J8359" s="89">
        <v>0</v>
      </c>
      <c r="K8359" s="89">
        <v>0</v>
      </c>
      <c r="L8359" s="89">
        <v>0</v>
      </c>
      <c r="M8359" s="89">
        <v>0</v>
      </c>
      <c r="N8359" s="89">
        <v>0</v>
      </c>
      <c r="O8359" s="89">
        <v>2</v>
      </c>
      <c r="P8359" s="89">
        <v>727</v>
      </c>
      <c r="Q8359" s="89">
        <v>9076</v>
      </c>
      <c r="R8359" s="88">
        <f>VLOOKUP(P8359,NEW_TRAIN_TEST!$A$1:$M$980,13,0)</f>
        <v>9062.5</v>
      </c>
      <c r="S8359" s="88">
        <f>VLOOKUP(P8359,NEW_TRAIN_TEST!$A$1:$M$980,11,0)</f>
        <v>9077</v>
      </c>
      <c r="T8359" s="6">
        <f t="shared" si="260"/>
        <v>0</v>
      </c>
      <c r="U8359" s="6">
        <f t="shared" si="261"/>
        <v>0</v>
      </c>
    </row>
    <row r="8360" spans="1:21" x14ac:dyDescent="0.2">
      <c r="A8360" s="88">
        <v>8362</v>
      </c>
      <c r="B8360" s="88">
        <v>4</v>
      </c>
      <c r="C8360" s="88" t="s">
        <v>2130</v>
      </c>
      <c r="D8360" s="99" t="s">
        <v>1431</v>
      </c>
      <c r="E8360" s="89">
        <v>5</v>
      </c>
      <c r="F8360" s="89">
        <v>1</v>
      </c>
      <c r="G8360" s="89">
        <v>0</v>
      </c>
      <c r="H8360" s="89">
        <v>0</v>
      </c>
      <c r="I8360" s="89">
        <v>2</v>
      </c>
      <c r="J8360" s="89">
        <v>0</v>
      </c>
      <c r="K8360" s="89">
        <v>0</v>
      </c>
      <c r="L8360" s="89">
        <v>1</v>
      </c>
      <c r="M8360" s="89">
        <v>0</v>
      </c>
      <c r="N8360" s="89">
        <v>0</v>
      </c>
      <c r="O8360" s="89">
        <v>2</v>
      </c>
      <c r="P8360" s="89">
        <v>902</v>
      </c>
      <c r="Q8360" s="89">
        <v>5719</v>
      </c>
      <c r="R8360" s="88">
        <f>VLOOKUP(P8360,NEW_TRAIN_TEST!$A$1:$M$980,13,0)</f>
        <v>5398</v>
      </c>
      <c r="S8360" s="88">
        <f>VLOOKUP(P8360,NEW_TRAIN_TEST!$A$1:$M$980,11,0)</f>
        <v>6400</v>
      </c>
      <c r="T8360" s="6">
        <f t="shared" si="260"/>
        <v>1</v>
      </c>
      <c r="U8360" s="6">
        <f t="shared" si="261"/>
        <v>0</v>
      </c>
    </row>
    <row r="8361" spans="1:21" x14ac:dyDescent="0.2">
      <c r="A8361" s="88">
        <v>8363</v>
      </c>
      <c r="B8361" s="88">
        <v>4</v>
      </c>
      <c r="C8361" s="88" t="s">
        <v>2130</v>
      </c>
      <c r="D8361" s="99" t="s">
        <v>1431</v>
      </c>
      <c r="E8361" s="89">
        <v>0</v>
      </c>
      <c r="F8361" s="89">
        <v>0</v>
      </c>
      <c r="G8361" s="89">
        <v>0</v>
      </c>
      <c r="H8361" s="89">
        <v>0</v>
      </c>
      <c r="I8361" s="89">
        <v>0</v>
      </c>
      <c r="J8361" s="89">
        <v>0</v>
      </c>
      <c r="K8361" s="89">
        <v>0</v>
      </c>
      <c r="L8361" s="89">
        <v>0</v>
      </c>
      <c r="M8361" s="89">
        <v>0</v>
      </c>
      <c r="N8361" s="89">
        <v>1</v>
      </c>
      <c r="O8361" s="89">
        <v>0</v>
      </c>
      <c r="P8361" s="89">
        <v>729</v>
      </c>
      <c r="Q8361" s="89">
        <v>9234</v>
      </c>
      <c r="R8361" s="88">
        <f>VLOOKUP(P8361,NEW_TRAIN_TEST!$A$1:$M$980,13,0)</f>
        <v>9234</v>
      </c>
      <c r="S8361" s="88">
        <f>VLOOKUP(P8361,NEW_TRAIN_TEST!$A$1:$M$980,11,0)</f>
        <v>9234</v>
      </c>
      <c r="T8361" s="6">
        <f t="shared" si="260"/>
        <v>0</v>
      </c>
      <c r="U8361" s="6">
        <f t="shared" si="261"/>
        <v>0</v>
      </c>
    </row>
    <row r="8362" spans="1:21" x14ac:dyDescent="0.2">
      <c r="A8362" s="88">
        <v>8364</v>
      </c>
      <c r="B8362" s="88">
        <v>4</v>
      </c>
      <c r="C8362" s="88" t="s">
        <v>2130</v>
      </c>
      <c r="D8362" s="99" t="s">
        <v>1431</v>
      </c>
      <c r="E8362" s="89">
        <v>2</v>
      </c>
      <c r="F8362" s="89">
        <v>0</v>
      </c>
      <c r="G8362" s="89">
        <v>0</v>
      </c>
      <c r="H8362" s="89">
        <v>0</v>
      </c>
      <c r="I8362" s="89">
        <v>0</v>
      </c>
      <c r="J8362" s="89">
        <v>0</v>
      </c>
      <c r="K8362" s="89">
        <v>0</v>
      </c>
      <c r="L8362" s="89">
        <v>0</v>
      </c>
      <c r="M8362" s="89">
        <v>0</v>
      </c>
      <c r="N8362" s="89">
        <v>0</v>
      </c>
      <c r="O8362" s="89">
        <v>0</v>
      </c>
      <c r="P8362" s="89">
        <v>730</v>
      </c>
      <c r="Q8362" s="89">
        <v>8216</v>
      </c>
      <c r="R8362" s="88">
        <f>VLOOKUP(P8362,NEW_TRAIN_TEST!$A$1:$M$980,13,0)</f>
        <v>8214</v>
      </c>
      <c r="S8362" s="88">
        <f>VLOOKUP(P8362,NEW_TRAIN_TEST!$A$1:$M$980,11,0)</f>
        <v>8320</v>
      </c>
      <c r="T8362" s="6">
        <f t="shared" si="260"/>
        <v>0</v>
      </c>
      <c r="U8362" s="6">
        <f t="shared" si="261"/>
        <v>0</v>
      </c>
    </row>
    <row r="8363" spans="1:21" x14ac:dyDescent="0.2">
      <c r="A8363" s="88">
        <v>8365</v>
      </c>
      <c r="B8363" s="88">
        <v>4</v>
      </c>
      <c r="C8363" s="88" t="s">
        <v>2130</v>
      </c>
      <c r="D8363" s="99" t="s">
        <v>1431</v>
      </c>
      <c r="E8363" s="89">
        <v>4</v>
      </c>
      <c r="F8363" s="89">
        <v>1</v>
      </c>
      <c r="G8363" s="89">
        <v>0</v>
      </c>
      <c r="H8363" s="89">
        <v>0</v>
      </c>
      <c r="I8363" s="89">
        <v>2</v>
      </c>
      <c r="J8363" s="89">
        <v>0</v>
      </c>
      <c r="K8363" s="89">
        <v>0</v>
      </c>
      <c r="L8363" s="89">
        <v>0</v>
      </c>
      <c r="M8363" s="89">
        <v>0</v>
      </c>
      <c r="N8363" s="89">
        <v>0</v>
      </c>
      <c r="O8363" s="89">
        <v>2</v>
      </c>
      <c r="P8363" s="89">
        <v>350</v>
      </c>
      <c r="Q8363" s="89">
        <v>6471.5</v>
      </c>
      <c r="R8363" s="88">
        <f>VLOOKUP(P8363,NEW_TRAIN_TEST!$A$1:$M$980,13,0)</f>
        <v>6368.5</v>
      </c>
      <c r="S8363" s="88">
        <f>VLOOKUP(P8363,NEW_TRAIN_TEST!$A$1:$M$980,11,0)</f>
        <v>7523</v>
      </c>
      <c r="T8363" s="6">
        <f t="shared" si="260"/>
        <v>0</v>
      </c>
      <c r="U8363" s="6">
        <f t="shared" si="261"/>
        <v>0</v>
      </c>
    </row>
    <row r="8364" spans="1:21" x14ac:dyDescent="0.2">
      <c r="A8364" s="88">
        <v>8366</v>
      </c>
      <c r="B8364" s="88">
        <v>4</v>
      </c>
      <c r="C8364" s="88" t="s">
        <v>2130</v>
      </c>
      <c r="D8364" s="99" t="s">
        <v>1431</v>
      </c>
      <c r="E8364" s="89">
        <v>5</v>
      </c>
      <c r="F8364" s="89">
        <v>4</v>
      </c>
      <c r="G8364" s="89">
        <v>0</v>
      </c>
      <c r="H8364" s="89">
        <v>0</v>
      </c>
      <c r="I8364" s="89">
        <v>2</v>
      </c>
      <c r="J8364" s="89">
        <v>2</v>
      </c>
      <c r="K8364" s="89">
        <v>0</v>
      </c>
      <c r="L8364" s="89">
        <v>0</v>
      </c>
      <c r="M8364" s="89">
        <v>0</v>
      </c>
      <c r="N8364" s="89">
        <v>0</v>
      </c>
      <c r="O8364" s="89">
        <v>2</v>
      </c>
      <c r="P8364" s="89">
        <v>211</v>
      </c>
      <c r="Q8364" s="89">
        <v>3786</v>
      </c>
      <c r="R8364" s="88">
        <f>VLOOKUP(P8364,NEW_TRAIN_TEST!$A$1:$M$980,13,0)</f>
        <v>3741.5</v>
      </c>
      <c r="S8364" s="88">
        <f>VLOOKUP(P8364,NEW_TRAIN_TEST!$A$1:$M$980,11,0)</f>
        <v>5298</v>
      </c>
      <c r="T8364" s="6">
        <f t="shared" si="260"/>
        <v>0</v>
      </c>
      <c r="U8364" s="6">
        <f t="shared" si="261"/>
        <v>0</v>
      </c>
    </row>
    <row r="8365" spans="1:21" x14ac:dyDescent="0.2">
      <c r="A8365" s="88">
        <v>8367</v>
      </c>
      <c r="B8365" s="88">
        <v>4</v>
      </c>
      <c r="C8365" s="88" t="s">
        <v>2130</v>
      </c>
      <c r="D8365" s="99" t="s">
        <v>1431</v>
      </c>
      <c r="E8365" s="89">
        <v>9</v>
      </c>
      <c r="F8365" s="89">
        <v>6</v>
      </c>
      <c r="G8365" s="89">
        <v>0</v>
      </c>
      <c r="H8365" s="89">
        <v>2</v>
      </c>
      <c r="I8365" s="89">
        <v>2</v>
      </c>
      <c r="J8365" s="89">
        <v>0</v>
      </c>
      <c r="K8365" s="89">
        <v>0</v>
      </c>
      <c r="L8365" s="89">
        <v>1</v>
      </c>
      <c r="M8365" s="89">
        <v>0</v>
      </c>
      <c r="N8365" s="89">
        <v>0</v>
      </c>
      <c r="O8365" s="89">
        <v>2</v>
      </c>
      <c r="P8365" s="89">
        <v>208</v>
      </c>
      <c r="Q8365" s="89">
        <v>4145</v>
      </c>
      <c r="R8365" s="88">
        <f>VLOOKUP(P8365,NEW_TRAIN_TEST!$A$1:$M$980,13,0)</f>
        <v>3975.5</v>
      </c>
      <c r="S8365" s="88">
        <f>VLOOKUP(P8365,NEW_TRAIN_TEST!$A$1:$M$980,11,0)</f>
        <v>4647</v>
      </c>
      <c r="T8365" s="6">
        <f t="shared" si="260"/>
        <v>1</v>
      </c>
      <c r="U8365" s="6">
        <f t="shared" si="261"/>
        <v>0</v>
      </c>
    </row>
    <row r="8366" spans="1:21" x14ac:dyDescent="0.2">
      <c r="A8366" s="88">
        <v>8368</v>
      </c>
      <c r="B8366" s="88">
        <v>4</v>
      </c>
      <c r="C8366" s="88" t="s">
        <v>2130</v>
      </c>
      <c r="D8366" s="99" t="s">
        <v>1431</v>
      </c>
      <c r="E8366" s="89">
        <v>8</v>
      </c>
      <c r="F8366" s="89">
        <v>0</v>
      </c>
      <c r="G8366" s="89">
        <v>0</v>
      </c>
      <c r="H8366" s="89">
        <v>0</v>
      </c>
      <c r="I8366" s="89">
        <v>0</v>
      </c>
      <c r="J8366" s="89">
        <v>0</v>
      </c>
      <c r="K8366" s="89">
        <v>0</v>
      </c>
      <c r="L8366" s="89">
        <v>1</v>
      </c>
      <c r="M8366" s="89">
        <v>0</v>
      </c>
      <c r="N8366" s="89">
        <v>0</v>
      </c>
      <c r="O8366" s="89">
        <v>0</v>
      </c>
      <c r="P8366" s="89">
        <v>748</v>
      </c>
      <c r="Q8366" s="89">
        <v>4890</v>
      </c>
      <c r="R8366" s="88">
        <f>VLOOKUP(P8366,NEW_TRAIN_TEST!$A$1:$M$980,13,0)</f>
        <v>2394</v>
      </c>
      <c r="S8366" s="88">
        <f>VLOOKUP(P8366,NEW_TRAIN_TEST!$A$1:$M$980,11,0)</f>
        <v>5854</v>
      </c>
      <c r="T8366" s="6">
        <f t="shared" si="260"/>
        <v>1</v>
      </c>
      <c r="U8366" s="6">
        <f t="shared" si="261"/>
        <v>0</v>
      </c>
    </row>
    <row r="8367" spans="1:21" x14ac:dyDescent="0.2">
      <c r="A8367" s="88">
        <v>8369</v>
      </c>
      <c r="B8367" s="88">
        <v>4</v>
      </c>
      <c r="C8367" s="88" t="s">
        <v>2130</v>
      </c>
      <c r="D8367" s="99" t="s">
        <v>1431</v>
      </c>
      <c r="E8367" s="89">
        <v>7</v>
      </c>
      <c r="F8367" s="89">
        <v>0</v>
      </c>
      <c r="G8367" s="89">
        <v>0</v>
      </c>
      <c r="H8367" s="89">
        <v>0</v>
      </c>
      <c r="I8367" s="89">
        <v>0</v>
      </c>
      <c r="J8367" s="89">
        <v>0</v>
      </c>
      <c r="K8367" s="89">
        <v>0</v>
      </c>
      <c r="L8367" s="89">
        <v>0</v>
      </c>
      <c r="M8367" s="89">
        <v>0</v>
      </c>
      <c r="N8367" s="89">
        <v>0</v>
      </c>
      <c r="O8367" s="89">
        <v>0</v>
      </c>
      <c r="P8367" s="89">
        <v>749</v>
      </c>
      <c r="Q8367" s="89">
        <v>4516</v>
      </c>
      <c r="R8367" s="88">
        <f>VLOOKUP(P8367,NEW_TRAIN_TEST!$A$1:$M$980,13,0)</f>
        <v>3074</v>
      </c>
      <c r="S8367" s="88">
        <f>VLOOKUP(P8367,NEW_TRAIN_TEST!$A$1:$M$980,11,0)</f>
        <v>6426</v>
      </c>
      <c r="T8367" s="6">
        <f t="shared" si="260"/>
        <v>0</v>
      </c>
      <c r="U8367" s="6">
        <f t="shared" si="261"/>
        <v>0</v>
      </c>
    </row>
    <row r="8368" spans="1:21" x14ac:dyDescent="0.2">
      <c r="A8368" s="88">
        <v>8370</v>
      </c>
      <c r="B8368" s="88">
        <v>4</v>
      </c>
      <c r="C8368" s="88" t="s">
        <v>2130</v>
      </c>
      <c r="D8368" s="99" t="s">
        <v>1431</v>
      </c>
      <c r="E8368" s="89">
        <v>8</v>
      </c>
      <c r="F8368" s="89">
        <v>0</v>
      </c>
      <c r="G8368" s="89">
        <v>0</v>
      </c>
      <c r="H8368" s="89">
        <v>0</v>
      </c>
      <c r="I8368" s="89">
        <v>0</v>
      </c>
      <c r="J8368" s="89">
        <v>0</v>
      </c>
      <c r="K8368" s="89">
        <v>0</v>
      </c>
      <c r="L8368" s="89">
        <v>1</v>
      </c>
      <c r="M8368" s="89">
        <v>0</v>
      </c>
      <c r="N8368" s="89">
        <v>0</v>
      </c>
      <c r="O8368" s="89">
        <v>0</v>
      </c>
      <c r="P8368" s="89">
        <v>759</v>
      </c>
      <c r="Q8368" s="89">
        <v>5000</v>
      </c>
      <c r="R8368" s="88">
        <f>VLOOKUP(P8368,NEW_TRAIN_TEST!$A$1:$M$980,13,0)</f>
        <v>3812.5</v>
      </c>
      <c r="S8368" s="88">
        <f>VLOOKUP(P8368,NEW_TRAIN_TEST!$A$1:$M$980,11,0)</f>
        <v>5919</v>
      </c>
      <c r="T8368" s="6">
        <f t="shared" si="260"/>
        <v>1</v>
      </c>
      <c r="U8368" s="6">
        <f t="shared" si="261"/>
        <v>0</v>
      </c>
    </row>
    <row r="8369" spans="1:21" x14ac:dyDescent="0.2">
      <c r="A8369" s="88">
        <v>8371</v>
      </c>
      <c r="B8369" s="88">
        <v>4</v>
      </c>
      <c r="C8369" s="88" t="s">
        <v>2130</v>
      </c>
      <c r="D8369" s="99" t="s">
        <v>1431</v>
      </c>
      <c r="E8369" s="89">
        <v>6</v>
      </c>
      <c r="F8369" s="89">
        <v>1</v>
      </c>
      <c r="G8369" s="89">
        <v>0</v>
      </c>
      <c r="H8369" s="89">
        <v>0</v>
      </c>
      <c r="I8369" s="89">
        <v>2</v>
      </c>
      <c r="J8369" s="89">
        <v>0</v>
      </c>
      <c r="K8369" s="89">
        <v>0</v>
      </c>
      <c r="L8369" s="89">
        <v>1</v>
      </c>
      <c r="M8369" s="89">
        <v>0</v>
      </c>
      <c r="N8369" s="89">
        <v>0</v>
      </c>
      <c r="O8369" s="89">
        <v>2</v>
      </c>
      <c r="P8369" s="89">
        <v>501</v>
      </c>
      <c r="Q8369" s="89">
        <v>5755.5</v>
      </c>
      <c r="R8369" s="88">
        <f>VLOOKUP(P8369,NEW_TRAIN_TEST!$A$1:$M$980,13,0)</f>
        <v>5510.5</v>
      </c>
      <c r="S8369" s="88">
        <f>VLOOKUP(P8369,NEW_TRAIN_TEST!$A$1:$M$980,11,0)</f>
        <v>6687</v>
      </c>
      <c r="T8369" s="6">
        <f t="shared" si="260"/>
        <v>1</v>
      </c>
      <c r="U8369" s="6">
        <f t="shared" si="261"/>
        <v>0</v>
      </c>
    </row>
    <row r="8370" spans="1:21" x14ac:dyDescent="0.2">
      <c r="A8370" s="88">
        <v>8372</v>
      </c>
      <c r="B8370" s="88">
        <v>4</v>
      </c>
      <c r="C8370" s="88" t="s">
        <v>2130</v>
      </c>
      <c r="D8370" s="99" t="s">
        <v>1431</v>
      </c>
      <c r="E8370" s="89">
        <v>0</v>
      </c>
      <c r="F8370" s="89">
        <v>1</v>
      </c>
      <c r="G8370" s="89">
        <v>0</v>
      </c>
      <c r="H8370" s="89">
        <v>0</v>
      </c>
      <c r="I8370" s="89">
        <v>2</v>
      </c>
      <c r="J8370" s="89">
        <v>0</v>
      </c>
      <c r="K8370" s="89">
        <v>0</v>
      </c>
      <c r="L8370" s="89">
        <v>0</v>
      </c>
      <c r="M8370" s="89">
        <v>0</v>
      </c>
      <c r="N8370" s="89">
        <v>0</v>
      </c>
      <c r="O8370" s="89">
        <v>2</v>
      </c>
      <c r="P8370" s="89">
        <v>356</v>
      </c>
      <c r="Q8370" s="89">
        <v>4994.5</v>
      </c>
      <c r="R8370" s="88">
        <f>VLOOKUP(P8370,NEW_TRAIN_TEST!$A$1:$M$980,13,0)</f>
        <v>4994.5</v>
      </c>
      <c r="S8370" s="88">
        <f>VLOOKUP(P8370,NEW_TRAIN_TEST!$A$1:$M$980,11,0)</f>
        <v>6130</v>
      </c>
      <c r="T8370" s="6">
        <f t="shared" si="260"/>
        <v>0</v>
      </c>
      <c r="U8370" s="6">
        <f t="shared" si="261"/>
        <v>0</v>
      </c>
    </row>
    <row r="8371" spans="1:21" x14ac:dyDescent="0.2">
      <c r="A8371" s="88">
        <v>8373</v>
      </c>
      <c r="B8371" s="88">
        <v>4</v>
      </c>
      <c r="C8371" s="88" t="s">
        <v>2130</v>
      </c>
      <c r="D8371" s="99" t="s">
        <v>1431</v>
      </c>
      <c r="E8371" s="89">
        <v>6</v>
      </c>
      <c r="F8371" s="89">
        <v>0</v>
      </c>
      <c r="G8371" s="89">
        <v>0</v>
      </c>
      <c r="H8371" s="89">
        <v>0</v>
      </c>
      <c r="I8371" s="89">
        <v>0</v>
      </c>
      <c r="J8371" s="89">
        <v>0</v>
      </c>
      <c r="K8371" s="89">
        <v>0</v>
      </c>
      <c r="L8371" s="89">
        <v>1</v>
      </c>
      <c r="M8371" s="89">
        <v>0</v>
      </c>
      <c r="N8371" s="89">
        <v>0</v>
      </c>
      <c r="O8371" s="89">
        <v>0</v>
      </c>
      <c r="P8371" s="89">
        <v>356</v>
      </c>
      <c r="Q8371" s="89">
        <v>5143</v>
      </c>
      <c r="R8371" s="88">
        <f>VLOOKUP(P8371,NEW_TRAIN_TEST!$A$1:$M$980,13,0)</f>
        <v>4994.5</v>
      </c>
      <c r="S8371" s="88">
        <f>VLOOKUP(P8371,NEW_TRAIN_TEST!$A$1:$M$980,11,0)</f>
        <v>6130</v>
      </c>
      <c r="T8371" s="6">
        <f t="shared" si="260"/>
        <v>1</v>
      </c>
      <c r="U8371" s="6">
        <f t="shared" si="261"/>
        <v>0</v>
      </c>
    </row>
    <row r="8372" spans="1:21" x14ac:dyDescent="0.2">
      <c r="A8372" s="88">
        <v>8374</v>
      </c>
      <c r="B8372" s="88">
        <v>4</v>
      </c>
      <c r="C8372" s="88" t="s">
        <v>2130</v>
      </c>
      <c r="D8372" s="99" t="s">
        <v>1431</v>
      </c>
      <c r="E8372" s="89">
        <v>6</v>
      </c>
      <c r="F8372" s="89">
        <v>8</v>
      </c>
      <c r="G8372" s="89">
        <v>0</v>
      </c>
      <c r="H8372" s="89">
        <v>2</v>
      </c>
      <c r="I8372" s="89">
        <v>2</v>
      </c>
      <c r="J8372" s="89">
        <v>2</v>
      </c>
      <c r="K8372" s="89">
        <v>0</v>
      </c>
      <c r="L8372" s="89">
        <v>0</v>
      </c>
      <c r="M8372" s="89">
        <v>0</v>
      </c>
      <c r="N8372" s="89">
        <v>0</v>
      </c>
      <c r="O8372" s="89">
        <v>2</v>
      </c>
      <c r="P8372" s="89">
        <v>198</v>
      </c>
      <c r="Q8372" s="89">
        <v>4020.5</v>
      </c>
      <c r="R8372" s="88">
        <f>VLOOKUP(P8372,NEW_TRAIN_TEST!$A$1:$M$980,13,0)</f>
        <v>3927.5</v>
      </c>
      <c r="S8372" s="88">
        <f>VLOOKUP(P8372,NEW_TRAIN_TEST!$A$1:$M$980,11,0)</f>
        <v>4541</v>
      </c>
      <c r="T8372" s="6">
        <f t="shared" si="260"/>
        <v>0</v>
      </c>
      <c r="U8372" s="6">
        <f t="shared" si="261"/>
        <v>0</v>
      </c>
    </row>
    <row r="8373" spans="1:21" x14ac:dyDescent="0.2">
      <c r="A8373" s="88">
        <v>8375</v>
      </c>
      <c r="B8373" s="88">
        <v>4</v>
      </c>
      <c r="C8373" s="88" t="s">
        <v>2130</v>
      </c>
      <c r="D8373" s="99" t="s">
        <v>1431</v>
      </c>
      <c r="E8373" s="89">
        <v>9</v>
      </c>
      <c r="F8373" s="89">
        <v>0</v>
      </c>
      <c r="G8373" s="89">
        <v>0</v>
      </c>
      <c r="H8373" s="89">
        <v>0</v>
      </c>
      <c r="I8373" s="89">
        <v>0</v>
      </c>
      <c r="J8373" s="89">
        <v>0</v>
      </c>
      <c r="K8373" s="89">
        <v>0</v>
      </c>
      <c r="L8373" s="89">
        <v>1</v>
      </c>
      <c r="M8373" s="89">
        <v>0</v>
      </c>
      <c r="N8373" s="89">
        <v>0</v>
      </c>
      <c r="O8373" s="89">
        <v>0</v>
      </c>
      <c r="P8373" s="89">
        <v>754</v>
      </c>
      <c r="Q8373" s="89">
        <v>8789.5</v>
      </c>
      <c r="R8373" s="88">
        <f>VLOOKUP(P8373,NEW_TRAIN_TEST!$A$1:$M$980,13,0)</f>
        <v>8645.5</v>
      </c>
      <c r="S8373" s="88">
        <f>VLOOKUP(P8373,NEW_TRAIN_TEST!$A$1:$M$980,11,0)</f>
        <v>8847</v>
      </c>
      <c r="T8373" s="6">
        <f t="shared" si="260"/>
        <v>1</v>
      </c>
      <c r="U8373" s="6">
        <f t="shared" si="261"/>
        <v>0</v>
      </c>
    </row>
    <row r="8374" spans="1:21" x14ac:dyDescent="0.2">
      <c r="A8374" s="88">
        <v>8376</v>
      </c>
      <c r="B8374" s="88">
        <v>4</v>
      </c>
      <c r="C8374" s="88" t="s">
        <v>2130</v>
      </c>
      <c r="D8374" s="99" t="s">
        <v>1431</v>
      </c>
      <c r="E8374" s="89">
        <v>0</v>
      </c>
      <c r="F8374" s="89">
        <v>3</v>
      </c>
      <c r="G8374" s="89">
        <v>0</v>
      </c>
      <c r="H8374" s="89">
        <v>2</v>
      </c>
      <c r="I8374" s="89">
        <v>2</v>
      </c>
      <c r="J8374" s="89">
        <v>2</v>
      </c>
      <c r="K8374" s="89">
        <v>0</v>
      </c>
      <c r="L8374" s="89">
        <v>0</v>
      </c>
      <c r="M8374" s="89">
        <v>0</v>
      </c>
      <c r="N8374" s="89">
        <v>0</v>
      </c>
      <c r="O8374" s="89">
        <v>2</v>
      </c>
      <c r="P8374" s="89">
        <v>582</v>
      </c>
      <c r="Q8374" s="89">
        <v>4556</v>
      </c>
      <c r="R8374" s="88">
        <f>VLOOKUP(P8374,NEW_TRAIN_TEST!$A$1:$M$980,13,0)</f>
        <v>4556</v>
      </c>
      <c r="S8374" s="88">
        <f>VLOOKUP(P8374,NEW_TRAIN_TEST!$A$1:$M$980,11,0)</f>
        <v>5157</v>
      </c>
      <c r="T8374" s="6">
        <f t="shared" si="260"/>
        <v>0</v>
      </c>
      <c r="U8374" s="6">
        <f t="shared" si="261"/>
        <v>0</v>
      </c>
    </row>
    <row r="8375" spans="1:21" x14ac:dyDescent="0.2">
      <c r="A8375" s="88">
        <v>8377</v>
      </c>
      <c r="B8375" s="88">
        <v>4</v>
      </c>
      <c r="C8375" s="88" t="s">
        <v>2130</v>
      </c>
      <c r="D8375" s="99" t="s">
        <v>1431</v>
      </c>
      <c r="E8375" s="89">
        <v>0</v>
      </c>
      <c r="F8375" s="89">
        <v>1</v>
      </c>
      <c r="G8375" s="89">
        <v>0</v>
      </c>
      <c r="H8375" s="89">
        <v>0</v>
      </c>
      <c r="I8375" s="89">
        <v>2</v>
      </c>
      <c r="J8375" s="89">
        <v>0</v>
      </c>
      <c r="K8375" s="89">
        <v>0</v>
      </c>
      <c r="L8375" s="89">
        <v>0</v>
      </c>
      <c r="M8375" s="89">
        <v>0</v>
      </c>
      <c r="N8375" s="89">
        <v>0</v>
      </c>
      <c r="O8375" s="89">
        <v>2</v>
      </c>
      <c r="P8375" s="89">
        <v>582</v>
      </c>
      <c r="Q8375" s="89">
        <v>4556</v>
      </c>
      <c r="R8375" s="88">
        <f>VLOOKUP(P8375,NEW_TRAIN_TEST!$A$1:$M$980,13,0)</f>
        <v>4556</v>
      </c>
      <c r="S8375" s="88">
        <f>VLOOKUP(P8375,NEW_TRAIN_TEST!$A$1:$M$980,11,0)</f>
        <v>5157</v>
      </c>
      <c r="T8375" s="6">
        <f t="shared" si="260"/>
        <v>0</v>
      </c>
      <c r="U8375" s="6">
        <f t="shared" si="261"/>
        <v>0</v>
      </c>
    </row>
    <row r="8376" spans="1:21" x14ac:dyDescent="0.2">
      <c r="A8376" s="88">
        <v>8378</v>
      </c>
      <c r="B8376" s="88">
        <v>4</v>
      </c>
      <c r="C8376" s="88" t="s">
        <v>2130</v>
      </c>
      <c r="D8376" s="99" t="s">
        <v>1431</v>
      </c>
      <c r="E8376" s="89">
        <v>0</v>
      </c>
      <c r="F8376" s="89">
        <v>1</v>
      </c>
      <c r="G8376" s="89">
        <v>0</v>
      </c>
      <c r="H8376" s="89">
        <v>0</v>
      </c>
      <c r="I8376" s="89">
        <v>2</v>
      </c>
      <c r="J8376" s="89">
        <v>0</v>
      </c>
      <c r="K8376" s="89">
        <v>0</v>
      </c>
      <c r="L8376" s="89">
        <v>0</v>
      </c>
      <c r="M8376" s="89">
        <v>0</v>
      </c>
      <c r="N8376" s="89">
        <v>0</v>
      </c>
      <c r="O8376" s="89">
        <v>2</v>
      </c>
      <c r="P8376" s="89">
        <v>582</v>
      </c>
      <c r="Q8376" s="89">
        <v>4556.5</v>
      </c>
      <c r="R8376" s="88">
        <f>VLOOKUP(P8376,NEW_TRAIN_TEST!$A$1:$M$980,13,0)</f>
        <v>4556</v>
      </c>
      <c r="S8376" s="88">
        <f>VLOOKUP(P8376,NEW_TRAIN_TEST!$A$1:$M$980,11,0)</f>
        <v>5157</v>
      </c>
      <c r="T8376" s="6">
        <f t="shared" si="260"/>
        <v>0</v>
      </c>
      <c r="U8376" s="6">
        <f t="shared" si="261"/>
        <v>0</v>
      </c>
    </row>
    <row r="8377" spans="1:21" x14ac:dyDescent="0.2">
      <c r="A8377" s="88">
        <v>8379</v>
      </c>
      <c r="B8377" s="88">
        <v>4</v>
      </c>
      <c r="C8377" s="88" t="s">
        <v>2130</v>
      </c>
      <c r="D8377" s="99" t="s">
        <v>1431</v>
      </c>
      <c r="E8377" s="89">
        <v>0</v>
      </c>
      <c r="F8377" s="89">
        <v>1</v>
      </c>
      <c r="G8377" s="89">
        <v>0</v>
      </c>
      <c r="H8377" s="89">
        <v>0</v>
      </c>
      <c r="I8377" s="89">
        <v>2</v>
      </c>
      <c r="J8377" s="89">
        <v>0</v>
      </c>
      <c r="K8377" s="89">
        <v>0</v>
      </c>
      <c r="L8377" s="89">
        <v>0</v>
      </c>
      <c r="M8377" s="89">
        <v>0</v>
      </c>
      <c r="N8377" s="89">
        <v>0</v>
      </c>
      <c r="O8377" s="89">
        <v>2</v>
      </c>
      <c r="P8377" s="89">
        <v>582</v>
      </c>
      <c r="Q8377" s="89">
        <v>4564</v>
      </c>
      <c r="R8377" s="88">
        <f>VLOOKUP(P8377,NEW_TRAIN_TEST!$A$1:$M$980,13,0)</f>
        <v>4556</v>
      </c>
      <c r="S8377" s="88">
        <f>VLOOKUP(P8377,NEW_TRAIN_TEST!$A$1:$M$980,11,0)</f>
        <v>5157</v>
      </c>
      <c r="T8377" s="6">
        <f t="shared" si="260"/>
        <v>0</v>
      </c>
      <c r="U8377" s="6">
        <f t="shared" si="261"/>
        <v>0</v>
      </c>
    </row>
    <row r="8378" spans="1:21" x14ac:dyDescent="0.2">
      <c r="A8378" s="88">
        <v>8380</v>
      </c>
      <c r="B8378" s="88">
        <v>4</v>
      </c>
      <c r="C8378" s="88" t="s">
        <v>2130</v>
      </c>
      <c r="D8378" s="99" t="s">
        <v>1431</v>
      </c>
      <c r="E8378" s="89">
        <v>0</v>
      </c>
      <c r="F8378" s="89">
        <v>3</v>
      </c>
      <c r="G8378" s="89">
        <v>0</v>
      </c>
      <c r="H8378" s="89">
        <v>0</v>
      </c>
      <c r="I8378" s="89">
        <v>2</v>
      </c>
      <c r="J8378" s="89">
        <v>2</v>
      </c>
      <c r="K8378" s="89">
        <v>0</v>
      </c>
      <c r="L8378" s="89">
        <v>0</v>
      </c>
      <c r="M8378" s="89">
        <v>0</v>
      </c>
      <c r="N8378" s="89">
        <v>0</v>
      </c>
      <c r="O8378" s="89">
        <v>2</v>
      </c>
      <c r="P8378" s="89">
        <v>582</v>
      </c>
      <c r="Q8378" s="89">
        <v>4564.5</v>
      </c>
      <c r="R8378" s="88">
        <f>VLOOKUP(P8378,NEW_TRAIN_TEST!$A$1:$M$980,13,0)</f>
        <v>4556</v>
      </c>
      <c r="S8378" s="88">
        <f>VLOOKUP(P8378,NEW_TRAIN_TEST!$A$1:$M$980,11,0)</f>
        <v>5157</v>
      </c>
      <c r="T8378" s="6">
        <f t="shared" si="260"/>
        <v>0</v>
      </c>
      <c r="U8378" s="6">
        <f t="shared" si="261"/>
        <v>0</v>
      </c>
    </row>
    <row r="8379" spans="1:21" x14ac:dyDescent="0.2">
      <c r="A8379" s="88">
        <v>8381</v>
      </c>
      <c r="B8379" s="88">
        <v>4</v>
      </c>
      <c r="C8379" s="88" t="s">
        <v>2130</v>
      </c>
      <c r="D8379" s="99" t="s">
        <v>1431</v>
      </c>
      <c r="E8379" s="89">
        <v>0</v>
      </c>
      <c r="F8379" s="89">
        <v>3</v>
      </c>
      <c r="G8379" s="89">
        <v>0</v>
      </c>
      <c r="H8379" s="89">
        <v>0</v>
      </c>
      <c r="I8379" s="89">
        <v>0</v>
      </c>
      <c r="J8379" s="89">
        <v>0</v>
      </c>
      <c r="K8379" s="89">
        <v>0</v>
      </c>
      <c r="L8379" s="89">
        <v>0</v>
      </c>
      <c r="M8379" s="89">
        <v>0</v>
      </c>
      <c r="N8379" s="89">
        <v>0</v>
      </c>
      <c r="O8379" s="89">
        <v>0</v>
      </c>
      <c r="P8379" s="89">
        <v>582</v>
      </c>
      <c r="Q8379" s="89">
        <v>4568.17</v>
      </c>
      <c r="R8379" s="88">
        <f>VLOOKUP(P8379,NEW_TRAIN_TEST!$A$1:$M$980,13,0)</f>
        <v>4556</v>
      </c>
      <c r="S8379" s="88">
        <f>VLOOKUP(P8379,NEW_TRAIN_TEST!$A$1:$M$980,11,0)</f>
        <v>5157</v>
      </c>
      <c r="T8379" s="6">
        <f t="shared" si="260"/>
        <v>0</v>
      </c>
      <c r="U8379" s="6">
        <f t="shared" si="261"/>
        <v>0</v>
      </c>
    </row>
    <row r="8380" spans="1:21" x14ac:dyDescent="0.2">
      <c r="A8380" s="88">
        <v>8382</v>
      </c>
      <c r="B8380" s="88">
        <v>4</v>
      </c>
      <c r="C8380" s="88" t="s">
        <v>2130</v>
      </c>
      <c r="D8380" s="99" t="s">
        <v>1431</v>
      </c>
      <c r="E8380" s="89">
        <v>0</v>
      </c>
      <c r="F8380" s="89">
        <v>1</v>
      </c>
      <c r="G8380" s="89">
        <v>0</v>
      </c>
      <c r="H8380" s="89">
        <v>0</v>
      </c>
      <c r="I8380" s="89">
        <v>2</v>
      </c>
      <c r="J8380" s="89">
        <v>0</v>
      </c>
      <c r="K8380" s="89">
        <v>0</v>
      </c>
      <c r="L8380" s="89">
        <v>0</v>
      </c>
      <c r="M8380" s="89">
        <v>0</v>
      </c>
      <c r="N8380" s="89">
        <v>0</v>
      </c>
      <c r="O8380" s="89">
        <v>2</v>
      </c>
      <c r="P8380" s="89">
        <v>582</v>
      </c>
      <c r="Q8380" s="89">
        <v>4568.5</v>
      </c>
      <c r="R8380" s="88">
        <f>VLOOKUP(P8380,NEW_TRAIN_TEST!$A$1:$M$980,13,0)</f>
        <v>4556</v>
      </c>
      <c r="S8380" s="88">
        <f>VLOOKUP(P8380,NEW_TRAIN_TEST!$A$1:$M$980,11,0)</f>
        <v>5157</v>
      </c>
      <c r="T8380" s="6">
        <f t="shared" si="260"/>
        <v>0</v>
      </c>
      <c r="U8380" s="6">
        <f t="shared" si="261"/>
        <v>0</v>
      </c>
    </row>
    <row r="8381" spans="1:21" x14ac:dyDescent="0.2">
      <c r="A8381" s="88">
        <v>8383</v>
      </c>
      <c r="B8381" s="88">
        <v>4</v>
      </c>
      <c r="C8381" s="88" t="s">
        <v>2130</v>
      </c>
      <c r="D8381" s="99" t="s">
        <v>1431</v>
      </c>
      <c r="E8381" s="89">
        <v>0</v>
      </c>
      <c r="F8381" s="89">
        <v>1</v>
      </c>
      <c r="G8381" s="89">
        <v>0</v>
      </c>
      <c r="H8381" s="89">
        <v>0</v>
      </c>
      <c r="I8381" s="89">
        <v>2</v>
      </c>
      <c r="J8381" s="89">
        <v>0</v>
      </c>
      <c r="K8381" s="89">
        <v>0</v>
      </c>
      <c r="L8381" s="89">
        <v>0</v>
      </c>
      <c r="M8381" s="89">
        <v>0</v>
      </c>
      <c r="N8381" s="89">
        <v>0</v>
      </c>
      <c r="O8381" s="89">
        <v>2</v>
      </c>
      <c r="P8381" s="89">
        <v>582</v>
      </c>
      <c r="Q8381" s="89">
        <v>4569</v>
      </c>
      <c r="R8381" s="88">
        <f>VLOOKUP(P8381,NEW_TRAIN_TEST!$A$1:$M$980,13,0)</f>
        <v>4556</v>
      </c>
      <c r="S8381" s="88">
        <f>VLOOKUP(P8381,NEW_TRAIN_TEST!$A$1:$M$980,11,0)</f>
        <v>5157</v>
      </c>
      <c r="T8381" s="6">
        <f t="shared" si="260"/>
        <v>0</v>
      </c>
      <c r="U8381" s="6">
        <f t="shared" si="261"/>
        <v>0</v>
      </c>
    </row>
    <row r="8382" spans="1:21" x14ac:dyDescent="0.2">
      <c r="A8382" s="88">
        <v>8384</v>
      </c>
      <c r="B8382" s="88">
        <v>4</v>
      </c>
      <c r="C8382" s="88" t="s">
        <v>2130</v>
      </c>
      <c r="D8382" s="99" t="s">
        <v>1431</v>
      </c>
      <c r="E8382" s="89">
        <v>0</v>
      </c>
      <c r="F8382" s="89">
        <v>0</v>
      </c>
      <c r="G8382" s="89">
        <v>0</v>
      </c>
      <c r="H8382" s="89">
        <v>0</v>
      </c>
      <c r="I8382" s="89">
        <v>0</v>
      </c>
      <c r="J8382" s="89">
        <v>0</v>
      </c>
      <c r="K8382" s="89">
        <v>0</v>
      </c>
      <c r="L8382" s="89">
        <v>0</v>
      </c>
      <c r="M8382" s="89">
        <v>0</v>
      </c>
      <c r="N8382" s="89">
        <v>1</v>
      </c>
      <c r="O8382" s="89">
        <v>0</v>
      </c>
      <c r="P8382" s="89">
        <v>582</v>
      </c>
      <c r="Q8382" s="89">
        <v>4569.75</v>
      </c>
      <c r="R8382" s="88">
        <f>VLOOKUP(P8382,NEW_TRAIN_TEST!$A$1:$M$980,13,0)</f>
        <v>4556</v>
      </c>
      <c r="S8382" s="88">
        <f>VLOOKUP(P8382,NEW_TRAIN_TEST!$A$1:$M$980,11,0)</f>
        <v>5157</v>
      </c>
      <c r="T8382" s="6">
        <f t="shared" si="260"/>
        <v>0</v>
      </c>
      <c r="U8382" s="6">
        <f t="shared" si="261"/>
        <v>0</v>
      </c>
    </row>
    <row r="8383" spans="1:21" x14ac:dyDescent="0.2">
      <c r="A8383" s="88">
        <v>8385</v>
      </c>
      <c r="B8383" s="88">
        <v>4</v>
      </c>
      <c r="C8383" s="88" t="s">
        <v>2130</v>
      </c>
      <c r="D8383" s="99" t="s">
        <v>1431</v>
      </c>
      <c r="E8383" s="89">
        <v>2</v>
      </c>
      <c r="F8383" s="89">
        <v>0</v>
      </c>
      <c r="G8383" s="89">
        <v>0</v>
      </c>
      <c r="H8383" s="89">
        <v>0</v>
      </c>
      <c r="I8383" s="89">
        <v>0</v>
      </c>
      <c r="J8383" s="89">
        <v>0</v>
      </c>
      <c r="K8383" s="89">
        <v>0</v>
      </c>
      <c r="L8383" s="89">
        <v>0</v>
      </c>
      <c r="M8383" s="89">
        <v>0</v>
      </c>
      <c r="N8383" s="89">
        <v>0</v>
      </c>
      <c r="O8383" s="89">
        <v>0</v>
      </c>
      <c r="P8383" s="89">
        <v>756</v>
      </c>
      <c r="Q8383" s="89">
        <v>5258</v>
      </c>
      <c r="R8383" s="88">
        <f>VLOOKUP(P8383,NEW_TRAIN_TEST!$A$1:$M$980,13,0)</f>
        <v>1353</v>
      </c>
      <c r="S8383" s="88">
        <f>VLOOKUP(P8383,NEW_TRAIN_TEST!$A$1:$M$980,11,0)</f>
        <v>5258</v>
      </c>
      <c r="T8383" s="6">
        <f t="shared" si="260"/>
        <v>0</v>
      </c>
      <c r="U8383" s="6">
        <f t="shared" si="261"/>
        <v>0</v>
      </c>
    </row>
    <row r="8384" spans="1:21" x14ac:dyDescent="0.2">
      <c r="A8384" s="88">
        <v>8386</v>
      </c>
      <c r="B8384" s="88">
        <v>4</v>
      </c>
      <c r="C8384" s="88" t="s">
        <v>2130</v>
      </c>
      <c r="D8384" s="99" t="s">
        <v>1431</v>
      </c>
      <c r="E8384" s="89">
        <v>7</v>
      </c>
      <c r="F8384" s="89">
        <v>1</v>
      </c>
      <c r="G8384" s="89">
        <v>0</v>
      </c>
      <c r="H8384" s="89">
        <v>0</v>
      </c>
      <c r="I8384" s="89">
        <v>2</v>
      </c>
      <c r="J8384" s="89">
        <v>0</v>
      </c>
      <c r="K8384" s="89">
        <v>0</v>
      </c>
      <c r="L8384" s="89">
        <v>1</v>
      </c>
      <c r="M8384" s="89">
        <v>0</v>
      </c>
      <c r="N8384" s="89">
        <v>0</v>
      </c>
      <c r="O8384" s="89">
        <v>2</v>
      </c>
      <c r="P8384" s="89">
        <v>757</v>
      </c>
      <c r="Q8384" s="89">
        <v>6063</v>
      </c>
      <c r="R8384" s="88">
        <f>VLOOKUP(P8384,NEW_TRAIN_TEST!$A$1:$M$980,13,0)</f>
        <v>5724.5</v>
      </c>
      <c r="S8384" s="88">
        <f>VLOOKUP(P8384,NEW_TRAIN_TEST!$A$1:$M$980,11,0)</f>
        <v>6813</v>
      </c>
      <c r="T8384" s="6">
        <f t="shared" si="260"/>
        <v>1</v>
      </c>
      <c r="U8384" s="6">
        <f t="shared" si="261"/>
        <v>0</v>
      </c>
    </row>
    <row r="8385" spans="1:21" x14ac:dyDescent="0.2">
      <c r="A8385" s="88">
        <v>8387</v>
      </c>
      <c r="B8385" s="88">
        <v>4</v>
      </c>
      <c r="C8385" s="88" t="s">
        <v>2130</v>
      </c>
      <c r="D8385" s="99" t="s">
        <v>1431</v>
      </c>
      <c r="E8385" s="89">
        <v>3</v>
      </c>
      <c r="F8385" s="89">
        <v>0</v>
      </c>
      <c r="G8385" s="89">
        <v>0</v>
      </c>
      <c r="H8385" s="89">
        <v>0</v>
      </c>
      <c r="I8385" s="89">
        <v>0</v>
      </c>
      <c r="J8385" s="89">
        <v>0</v>
      </c>
      <c r="K8385" s="89">
        <v>0</v>
      </c>
      <c r="L8385" s="89">
        <v>0</v>
      </c>
      <c r="M8385" s="89">
        <v>0</v>
      </c>
      <c r="N8385" s="89">
        <v>0</v>
      </c>
      <c r="O8385" s="89">
        <v>0</v>
      </c>
      <c r="P8385" s="89">
        <v>758</v>
      </c>
      <c r="Q8385" s="89">
        <v>4379</v>
      </c>
      <c r="R8385" s="88">
        <f>VLOOKUP(P8385,NEW_TRAIN_TEST!$A$1:$M$980,13,0)</f>
        <v>3382</v>
      </c>
      <c r="S8385" s="88">
        <f>VLOOKUP(P8385,NEW_TRAIN_TEST!$A$1:$M$980,11,0)</f>
        <v>5136</v>
      </c>
      <c r="T8385" s="6">
        <f t="shared" si="260"/>
        <v>0</v>
      </c>
      <c r="U8385" s="6">
        <f t="shared" si="261"/>
        <v>0</v>
      </c>
    </row>
    <row r="8386" spans="1:21" x14ac:dyDescent="0.2">
      <c r="A8386" s="88">
        <v>8388</v>
      </c>
      <c r="B8386" s="88">
        <v>4</v>
      </c>
      <c r="C8386" s="88" t="s">
        <v>2130</v>
      </c>
      <c r="D8386" s="99" t="s">
        <v>1431</v>
      </c>
      <c r="E8386" s="89">
        <v>7</v>
      </c>
      <c r="F8386" s="89">
        <v>1</v>
      </c>
      <c r="G8386" s="89">
        <v>0</v>
      </c>
      <c r="H8386" s="89">
        <v>0</v>
      </c>
      <c r="I8386" s="89">
        <v>2</v>
      </c>
      <c r="J8386" s="89">
        <v>0</v>
      </c>
      <c r="K8386" s="89">
        <v>0</v>
      </c>
      <c r="L8386" s="89">
        <v>1</v>
      </c>
      <c r="M8386" s="89">
        <v>0</v>
      </c>
      <c r="N8386" s="89">
        <v>0</v>
      </c>
      <c r="O8386" s="89">
        <v>2</v>
      </c>
      <c r="P8386" s="89">
        <v>360</v>
      </c>
      <c r="Q8386" s="89">
        <v>6876</v>
      </c>
      <c r="R8386" s="88">
        <f>VLOOKUP(P8386,NEW_TRAIN_TEST!$A$1:$M$980,13,0)</f>
        <v>6815</v>
      </c>
      <c r="S8386" s="88">
        <f>VLOOKUP(P8386,NEW_TRAIN_TEST!$A$1:$M$980,11,0)</f>
        <v>7770</v>
      </c>
      <c r="T8386" s="6">
        <f t="shared" si="260"/>
        <v>1</v>
      </c>
      <c r="U8386" s="6">
        <f t="shared" si="261"/>
        <v>0</v>
      </c>
    </row>
    <row r="8387" spans="1:21" x14ac:dyDescent="0.2">
      <c r="A8387" s="88">
        <v>8389</v>
      </c>
      <c r="B8387" s="88">
        <v>4</v>
      </c>
      <c r="C8387" s="88" t="s">
        <v>2130</v>
      </c>
      <c r="D8387" s="99" t="s">
        <v>1431</v>
      </c>
      <c r="E8387" s="89">
        <v>0</v>
      </c>
      <c r="F8387" s="89">
        <v>2</v>
      </c>
      <c r="G8387" s="89">
        <v>0</v>
      </c>
      <c r="H8387" s="89">
        <v>2</v>
      </c>
      <c r="I8387" s="89">
        <v>2</v>
      </c>
      <c r="J8387" s="89">
        <v>0</v>
      </c>
      <c r="K8387" s="89">
        <v>0</v>
      </c>
      <c r="L8387" s="89">
        <v>1</v>
      </c>
      <c r="M8387" s="89">
        <v>0</v>
      </c>
      <c r="N8387" s="89">
        <v>0</v>
      </c>
      <c r="O8387" s="89">
        <v>2</v>
      </c>
      <c r="P8387" s="89">
        <v>360</v>
      </c>
      <c r="Q8387" s="89">
        <v>6876</v>
      </c>
      <c r="R8387" s="88">
        <f>VLOOKUP(P8387,NEW_TRAIN_TEST!$A$1:$M$980,13,0)</f>
        <v>6815</v>
      </c>
      <c r="S8387" s="88">
        <f>VLOOKUP(P8387,NEW_TRAIN_TEST!$A$1:$M$980,11,0)</f>
        <v>7770</v>
      </c>
      <c r="T8387" s="6">
        <f t="shared" ref="T8387:T8450" si="262">IF(L8387&gt;0,1,0)</f>
        <v>1</v>
      </c>
      <c r="U8387" s="6">
        <f t="shared" ref="U8387:U8450" si="263">IF(M8387&gt;0,1,0)</f>
        <v>0</v>
      </c>
    </row>
    <row r="8388" spans="1:21" x14ac:dyDescent="0.2">
      <c r="A8388" s="88">
        <v>8390</v>
      </c>
      <c r="B8388" s="88">
        <v>4</v>
      </c>
      <c r="C8388" s="88" t="s">
        <v>2130</v>
      </c>
      <c r="D8388" s="99" t="s">
        <v>1431</v>
      </c>
      <c r="E8388" s="89">
        <v>0</v>
      </c>
      <c r="F8388" s="89">
        <v>1</v>
      </c>
      <c r="G8388" s="89">
        <v>0</v>
      </c>
      <c r="H8388" s="89">
        <v>0</v>
      </c>
      <c r="I8388" s="89">
        <v>2</v>
      </c>
      <c r="J8388" s="89">
        <v>0</v>
      </c>
      <c r="K8388" s="89">
        <v>0</v>
      </c>
      <c r="L8388" s="89">
        <v>1</v>
      </c>
      <c r="M8388" s="89">
        <v>0</v>
      </c>
      <c r="N8388" s="89">
        <v>0</v>
      </c>
      <c r="O8388" s="89">
        <v>2</v>
      </c>
      <c r="P8388" s="89">
        <v>360</v>
      </c>
      <c r="Q8388" s="89">
        <v>6879</v>
      </c>
      <c r="R8388" s="88">
        <f>VLOOKUP(P8388,NEW_TRAIN_TEST!$A$1:$M$980,13,0)</f>
        <v>6815</v>
      </c>
      <c r="S8388" s="88">
        <f>VLOOKUP(P8388,NEW_TRAIN_TEST!$A$1:$M$980,11,0)</f>
        <v>7770</v>
      </c>
      <c r="T8388" s="6">
        <f t="shared" si="262"/>
        <v>1</v>
      </c>
      <c r="U8388" s="6">
        <f t="shared" si="263"/>
        <v>0</v>
      </c>
    </row>
    <row r="8389" spans="1:21" x14ac:dyDescent="0.2">
      <c r="A8389" s="88">
        <v>8391</v>
      </c>
      <c r="B8389" s="88">
        <v>4</v>
      </c>
      <c r="C8389" s="88" t="s">
        <v>2130</v>
      </c>
      <c r="D8389" s="99" t="s">
        <v>1431</v>
      </c>
      <c r="E8389" s="89">
        <v>0</v>
      </c>
      <c r="F8389" s="89">
        <v>1</v>
      </c>
      <c r="G8389" s="89">
        <v>0</v>
      </c>
      <c r="H8389" s="89">
        <v>0</v>
      </c>
      <c r="I8389" s="89">
        <v>2</v>
      </c>
      <c r="J8389" s="89">
        <v>0</v>
      </c>
      <c r="K8389" s="89">
        <v>0</v>
      </c>
      <c r="L8389" s="89">
        <v>0</v>
      </c>
      <c r="M8389" s="89">
        <v>21</v>
      </c>
      <c r="N8389" s="89">
        <v>0</v>
      </c>
      <c r="O8389" s="89">
        <v>2</v>
      </c>
      <c r="P8389" s="89">
        <v>360</v>
      </c>
      <c r="Q8389" s="89">
        <v>6882</v>
      </c>
      <c r="R8389" s="88">
        <f>VLOOKUP(P8389,NEW_TRAIN_TEST!$A$1:$M$980,13,0)</f>
        <v>6815</v>
      </c>
      <c r="S8389" s="88">
        <f>VLOOKUP(P8389,NEW_TRAIN_TEST!$A$1:$M$980,11,0)</f>
        <v>7770</v>
      </c>
      <c r="T8389" s="6">
        <f t="shared" si="262"/>
        <v>0</v>
      </c>
      <c r="U8389" s="6">
        <f t="shared" si="263"/>
        <v>1</v>
      </c>
    </row>
    <row r="8390" spans="1:21" x14ac:dyDescent="0.2">
      <c r="A8390" s="88">
        <v>8392</v>
      </c>
      <c r="B8390" s="88">
        <v>4</v>
      </c>
      <c r="C8390" s="88" t="s">
        <v>2130</v>
      </c>
      <c r="D8390" s="99" t="s">
        <v>1431</v>
      </c>
      <c r="E8390" s="89">
        <v>0</v>
      </c>
      <c r="F8390" s="89">
        <v>0</v>
      </c>
      <c r="G8390" s="89">
        <v>0</v>
      </c>
      <c r="H8390" s="89">
        <v>0</v>
      </c>
      <c r="I8390" s="89">
        <v>0</v>
      </c>
      <c r="J8390" s="89">
        <v>0</v>
      </c>
      <c r="K8390" s="89">
        <v>0</v>
      </c>
      <c r="L8390" s="89">
        <v>1</v>
      </c>
      <c r="M8390" s="89">
        <v>21</v>
      </c>
      <c r="N8390" s="89">
        <v>0</v>
      </c>
      <c r="O8390" s="89">
        <v>0</v>
      </c>
      <c r="P8390" s="89">
        <v>360</v>
      </c>
      <c r="Q8390" s="89">
        <v>6883.33</v>
      </c>
      <c r="R8390" s="88">
        <f>VLOOKUP(P8390,NEW_TRAIN_TEST!$A$1:$M$980,13,0)</f>
        <v>6815</v>
      </c>
      <c r="S8390" s="88">
        <f>VLOOKUP(P8390,NEW_TRAIN_TEST!$A$1:$M$980,11,0)</f>
        <v>7770</v>
      </c>
      <c r="T8390" s="6">
        <f t="shared" si="262"/>
        <v>1</v>
      </c>
      <c r="U8390" s="6">
        <f t="shared" si="263"/>
        <v>1</v>
      </c>
    </row>
    <row r="8391" spans="1:21" x14ac:dyDescent="0.2">
      <c r="A8391" s="88">
        <v>8393</v>
      </c>
      <c r="B8391" s="88">
        <v>4</v>
      </c>
      <c r="C8391" s="88" t="s">
        <v>2130</v>
      </c>
      <c r="D8391" s="99" t="s">
        <v>1431</v>
      </c>
      <c r="E8391" s="89">
        <v>1</v>
      </c>
      <c r="F8391" s="89">
        <v>8</v>
      </c>
      <c r="G8391" s="89">
        <v>0</v>
      </c>
      <c r="H8391" s="89">
        <v>2</v>
      </c>
      <c r="I8391" s="89">
        <v>2</v>
      </c>
      <c r="J8391" s="89">
        <v>2</v>
      </c>
      <c r="K8391" s="89">
        <v>0</v>
      </c>
      <c r="L8391" s="89">
        <v>1</v>
      </c>
      <c r="M8391" s="89">
        <v>0</v>
      </c>
      <c r="N8391" s="89">
        <v>0</v>
      </c>
      <c r="O8391" s="89">
        <v>2</v>
      </c>
      <c r="P8391" s="89">
        <v>206</v>
      </c>
      <c r="Q8391" s="89">
        <v>4194.5</v>
      </c>
      <c r="R8391" s="88">
        <f>VLOOKUP(P8391,NEW_TRAIN_TEST!$A$1:$M$980,13,0)</f>
        <v>4090.5</v>
      </c>
      <c r="S8391" s="88">
        <f>VLOOKUP(P8391,NEW_TRAIN_TEST!$A$1:$M$980,11,0)</f>
        <v>4771</v>
      </c>
      <c r="T8391" s="6">
        <f t="shared" si="262"/>
        <v>1</v>
      </c>
      <c r="U8391" s="6">
        <f t="shared" si="263"/>
        <v>0</v>
      </c>
    </row>
    <row r="8392" spans="1:21" x14ac:dyDescent="0.2">
      <c r="A8392" s="88">
        <v>8394</v>
      </c>
      <c r="B8392" s="88">
        <v>4</v>
      </c>
      <c r="C8392" s="88" t="s">
        <v>2130</v>
      </c>
      <c r="D8392" s="99" t="s">
        <v>1431</v>
      </c>
      <c r="E8392" s="89">
        <v>4</v>
      </c>
      <c r="F8392" s="89">
        <v>0</v>
      </c>
      <c r="G8392" s="89">
        <v>0</v>
      </c>
      <c r="H8392" s="89">
        <v>0</v>
      </c>
      <c r="I8392" s="89">
        <v>0</v>
      </c>
      <c r="J8392" s="89">
        <v>0</v>
      </c>
      <c r="K8392" s="89">
        <v>0</v>
      </c>
      <c r="L8392" s="89">
        <v>0</v>
      </c>
      <c r="M8392" s="89">
        <v>0</v>
      </c>
      <c r="N8392" s="89">
        <v>0</v>
      </c>
      <c r="O8392" s="89">
        <v>0</v>
      </c>
      <c r="P8392" s="89">
        <v>761</v>
      </c>
      <c r="Q8392" s="89">
        <v>4954</v>
      </c>
      <c r="R8392" s="88">
        <f>VLOOKUP(P8392,NEW_TRAIN_TEST!$A$1:$M$980,13,0)</f>
        <v>4354</v>
      </c>
      <c r="S8392" s="88">
        <f>VLOOKUP(P8392,NEW_TRAIN_TEST!$A$1:$M$980,11,0)</f>
        <v>5022</v>
      </c>
      <c r="T8392" s="6">
        <f t="shared" si="262"/>
        <v>0</v>
      </c>
      <c r="U8392" s="6">
        <f t="shared" si="263"/>
        <v>0</v>
      </c>
    </row>
    <row r="8393" spans="1:21" x14ac:dyDescent="0.2">
      <c r="A8393" s="88">
        <v>8395</v>
      </c>
      <c r="B8393" s="88">
        <v>4</v>
      </c>
      <c r="C8393" s="88" t="s">
        <v>2130</v>
      </c>
      <c r="D8393" s="99" t="s">
        <v>1431</v>
      </c>
      <c r="E8393" s="89">
        <v>8</v>
      </c>
      <c r="F8393" s="89">
        <v>1</v>
      </c>
      <c r="G8393" s="89">
        <v>0</v>
      </c>
      <c r="H8393" s="89">
        <v>0</v>
      </c>
      <c r="I8393" s="89">
        <v>2</v>
      </c>
      <c r="J8393" s="89">
        <v>0</v>
      </c>
      <c r="K8393" s="89">
        <v>0</v>
      </c>
      <c r="L8393" s="89">
        <v>1</v>
      </c>
      <c r="M8393" s="89">
        <v>0</v>
      </c>
      <c r="N8393" s="89">
        <v>0</v>
      </c>
      <c r="O8393" s="89">
        <v>2</v>
      </c>
      <c r="P8393" s="89">
        <v>762</v>
      </c>
      <c r="Q8393" s="89">
        <v>5888</v>
      </c>
      <c r="R8393" s="88">
        <f>VLOOKUP(P8393,NEW_TRAIN_TEST!$A$1:$M$980,13,0)</f>
        <v>5461.5</v>
      </c>
      <c r="S8393" s="88">
        <f>VLOOKUP(P8393,NEW_TRAIN_TEST!$A$1:$M$980,11,0)</f>
        <v>6531</v>
      </c>
      <c r="T8393" s="6">
        <f t="shared" si="262"/>
        <v>1</v>
      </c>
      <c r="U8393" s="6">
        <f t="shared" si="263"/>
        <v>0</v>
      </c>
    </row>
    <row r="8394" spans="1:21" x14ac:dyDescent="0.2">
      <c r="A8394" s="88">
        <v>8396</v>
      </c>
      <c r="B8394" s="88">
        <v>4</v>
      </c>
      <c r="C8394" s="88" t="s">
        <v>2130</v>
      </c>
      <c r="D8394" s="99" t="s">
        <v>1431</v>
      </c>
      <c r="E8394" s="89">
        <v>4</v>
      </c>
      <c r="F8394" s="89">
        <v>0</v>
      </c>
      <c r="G8394" s="89">
        <v>0</v>
      </c>
      <c r="H8394" s="89">
        <v>0</v>
      </c>
      <c r="I8394" s="89">
        <v>0</v>
      </c>
      <c r="J8394" s="89">
        <v>0</v>
      </c>
      <c r="K8394" s="89">
        <v>0</v>
      </c>
      <c r="L8394" s="89">
        <v>1</v>
      </c>
      <c r="M8394" s="89">
        <v>0</v>
      </c>
      <c r="N8394" s="89">
        <v>0</v>
      </c>
      <c r="O8394" s="89">
        <v>0</v>
      </c>
      <c r="P8394" s="89">
        <v>763</v>
      </c>
      <c r="Q8394" s="89">
        <v>5359</v>
      </c>
      <c r="R8394" s="88">
        <f>VLOOKUP(P8394,NEW_TRAIN_TEST!$A$1:$M$980,13,0)</f>
        <v>5201</v>
      </c>
      <c r="S8394" s="88">
        <f>VLOOKUP(P8394,NEW_TRAIN_TEST!$A$1:$M$980,11,0)</f>
        <v>5521</v>
      </c>
      <c r="T8394" s="6">
        <f t="shared" si="262"/>
        <v>1</v>
      </c>
      <c r="U8394" s="6">
        <f t="shared" si="263"/>
        <v>0</v>
      </c>
    </row>
    <row r="8395" spans="1:21" x14ac:dyDescent="0.2">
      <c r="A8395" s="88">
        <v>8397</v>
      </c>
      <c r="B8395" s="88">
        <v>4</v>
      </c>
      <c r="C8395" s="88" t="s">
        <v>2130</v>
      </c>
      <c r="D8395" s="99" t="s">
        <v>1431</v>
      </c>
      <c r="E8395" s="89">
        <v>5</v>
      </c>
      <c r="F8395" s="89">
        <v>4</v>
      </c>
      <c r="G8395" s="89">
        <v>2</v>
      </c>
      <c r="H8395" s="89">
        <v>2</v>
      </c>
      <c r="I8395" s="89">
        <v>2</v>
      </c>
      <c r="J8395" s="89">
        <v>0</v>
      </c>
      <c r="K8395" s="89">
        <v>0</v>
      </c>
      <c r="L8395" s="89">
        <v>0</v>
      </c>
      <c r="M8395" s="89">
        <v>0</v>
      </c>
      <c r="N8395" s="89">
        <v>0</v>
      </c>
      <c r="O8395" s="89">
        <v>2</v>
      </c>
      <c r="P8395" s="89">
        <v>226</v>
      </c>
      <c r="Q8395" s="89">
        <v>3885.5</v>
      </c>
      <c r="R8395" s="88">
        <f>VLOOKUP(P8395,NEW_TRAIN_TEST!$A$1:$M$980,13,0)</f>
        <v>3793</v>
      </c>
      <c r="S8395" s="88">
        <f>VLOOKUP(P8395,NEW_TRAIN_TEST!$A$1:$M$980,11,0)</f>
        <v>4432</v>
      </c>
      <c r="T8395" s="6">
        <f t="shared" si="262"/>
        <v>0</v>
      </c>
      <c r="U8395" s="6">
        <f t="shared" si="263"/>
        <v>0</v>
      </c>
    </row>
    <row r="8396" spans="1:21" x14ac:dyDescent="0.2">
      <c r="A8396" s="88">
        <v>8398</v>
      </c>
      <c r="B8396" s="88">
        <v>4</v>
      </c>
      <c r="C8396" s="88" t="s">
        <v>2130</v>
      </c>
      <c r="D8396" s="99" t="s">
        <v>1431</v>
      </c>
      <c r="E8396" s="89">
        <v>10</v>
      </c>
      <c r="F8396" s="89">
        <v>2</v>
      </c>
      <c r="G8396" s="89">
        <v>0</v>
      </c>
      <c r="H8396" s="89">
        <v>2</v>
      </c>
      <c r="I8396" s="89">
        <v>2</v>
      </c>
      <c r="J8396" s="89">
        <v>0</v>
      </c>
      <c r="K8396" s="89">
        <v>0</v>
      </c>
      <c r="L8396" s="89">
        <v>0</v>
      </c>
      <c r="M8396" s="89">
        <v>0</v>
      </c>
      <c r="N8396" s="89">
        <v>0</v>
      </c>
      <c r="O8396" s="89">
        <v>2</v>
      </c>
      <c r="P8396" s="89">
        <v>765</v>
      </c>
      <c r="Q8396" s="89">
        <v>7830</v>
      </c>
      <c r="R8396" s="88">
        <f>VLOOKUP(P8396,NEW_TRAIN_TEST!$A$1:$M$980,13,0)</f>
        <v>7056.5</v>
      </c>
      <c r="S8396" s="88">
        <f>VLOOKUP(P8396,NEW_TRAIN_TEST!$A$1:$M$980,11,0)</f>
        <v>8302</v>
      </c>
      <c r="T8396" s="6">
        <f t="shared" si="262"/>
        <v>0</v>
      </c>
      <c r="U8396" s="6">
        <f t="shared" si="263"/>
        <v>0</v>
      </c>
    </row>
    <row r="8397" spans="1:21" x14ac:dyDescent="0.2">
      <c r="A8397" s="88">
        <v>8399</v>
      </c>
      <c r="B8397" s="88">
        <v>4</v>
      </c>
      <c r="C8397" s="88" t="s">
        <v>2130</v>
      </c>
      <c r="D8397" s="99" t="s">
        <v>1431</v>
      </c>
      <c r="E8397" s="89">
        <v>7</v>
      </c>
      <c r="F8397" s="89">
        <v>2</v>
      </c>
      <c r="G8397" s="89">
        <v>0</v>
      </c>
      <c r="H8397" s="89">
        <v>2</v>
      </c>
      <c r="I8397" s="89">
        <v>2</v>
      </c>
      <c r="J8397" s="89">
        <v>0</v>
      </c>
      <c r="K8397" s="89">
        <v>0</v>
      </c>
      <c r="L8397" s="89">
        <v>1</v>
      </c>
      <c r="M8397" s="89">
        <v>0</v>
      </c>
      <c r="N8397" s="89">
        <v>0</v>
      </c>
      <c r="O8397" s="89">
        <v>2</v>
      </c>
      <c r="P8397" s="89">
        <v>378</v>
      </c>
      <c r="Q8397" s="89">
        <v>6907</v>
      </c>
      <c r="R8397" s="88">
        <f>VLOOKUP(P8397,NEW_TRAIN_TEST!$A$1:$M$980,13,0)</f>
        <v>6773</v>
      </c>
      <c r="S8397" s="88">
        <f>VLOOKUP(P8397,NEW_TRAIN_TEST!$A$1:$M$980,11,0)</f>
        <v>8204</v>
      </c>
      <c r="T8397" s="6">
        <f t="shared" si="262"/>
        <v>1</v>
      </c>
      <c r="U8397" s="6">
        <f t="shared" si="263"/>
        <v>0</v>
      </c>
    </row>
    <row r="8398" spans="1:21" x14ac:dyDescent="0.2">
      <c r="A8398" s="88">
        <v>8400</v>
      </c>
      <c r="B8398" s="88">
        <v>4</v>
      </c>
      <c r="C8398" s="88" t="s">
        <v>2130</v>
      </c>
      <c r="D8398" s="99" t="s">
        <v>1431</v>
      </c>
      <c r="E8398" s="89">
        <v>5</v>
      </c>
      <c r="F8398" s="89">
        <v>0</v>
      </c>
      <c r="G8398" s="89">
        <v>0</v>
      </c>
      <c r="H8398" s="89">
        <v>0</v>
      </c>
      <c r="I8398" s="89">
        <v>0</v>
      </c>
      <c r="J8398" s="89">
        <v>0</v>
      </c>
      <c r="K8398" s="89">
        <v>0</v>
      </c>
      <c r="L8398" s="89">
        <v>0</v>
      </c>
      <c r="M8398" s="89">
        <v>0</v>
      </c>
      <c r="N8398" s="89">
        <v>0</v>
      </c>
      <c r="O8398" s="89">
        <v>0</v>
      </c>
      <c r="P8398" s="89">
        <v>767</v>
      </c>
      <c r="Q8398" s="89">
        <v>6538</v>
      </c>
      <c r="R8398" s="88">
        <f>VLOOKUP(P8398,NEW_TRAIN_TEST!$A$1:$M$980,13,0)</f>
        <v>6192</v>
      </c>
      <c r="S8398" s="88">
        <f>VLOOKUP(P8398,NEW_TRAIN_TEST!$A$1:$M$980,11,0)</f>
        <v>7039</v>
      </c>
      <c r="T8398" s="6">
        <f t="shared" si="262"/>
        <v>0</v>
      </c>
      <c r="U8398" s="6">
        <f t="shared" si="263"/>
        <v>0</v>
      </c>
    </row>
    <row r="8399" spans="1:21" x14ac:dyDescent="0.2">
      <c r="A8399" s="88">
        <v>8401</v>
      </c>
      <c r="B8399" s="88">
        <v>4</v>
      </c>
      <c r="C8399" s="88" t="s">
        <v>2130</v>
      </c>
      <c r="D8399" s="99" t="s">
        <v>1431</v>
      </c>
      <c r="E8399" s="89">
        <v>5</v>
      </c>
      <c r="F8399" s="89">
        <v>2</v>
      </c>
      <c r="G8399" s="89">
        <v>0</v>
      </c>
      <c r="H8399" s="89">
        <v>2</v>
      </c>
      <c r="I8399" s="89">
        <v>2</v>
      </c>
      <c r="J8399" s="89">
        <v>0</v>
      </c>
      <c r="K8399" s="89">
        <v>0</v>
      </c>
      <c r="L8399" s="89">
        <v>0</v>
      </c>
      <c r="M8399" s="89">
        <v>0</v>
      </c>
      <c r="N8399" s="89">
        <v>0</v>
      </c>
      <c r="O8399" s="89">
        <v>2</v>
      </c>
      <c r="P8399" s="89">
        <v>354</v>
      </c>
      <c r="Q8399" s="89">
        <v>7504.5</v>
      </c>
      <c r="R8399" s="88">
        <f>VLOOKUP(P8399,NEW_TRAIN_TEST!$A$1:$M$980,13,0)</f>
        <v>7350</v>
      </c>
      <c r="S8399" s="88">
        <f>VLOOKUP(P8399,NEW_TRAIN_TEST!$A$1:$M$980,11,0)</f>
        <v>8766</v>
      </c>
      <c r="T8399" s="6">
        <f t="shared" si="262"/>
        <v>0</v>
      </c>
      <c r="U8399" s="6">
        <f t="shared" si="263"/>
        <v>0</v>
      </c>
    </row>
    <row r="8400" spans="1:21" x14ac:dyDescent="0.2">
      <c r="A8400" s="88">
        <v>8402</v>
      </c>
      <c r="B8400" s="88">
        <v>4</v>
      </c>
      <c r="C8400" s="88" t="s">
        <v>2130</v>
      </c>
      <c r="D8400" s="99" t="s">
        <v>1431</v>
      </c>
      <c r="E8400" s="89">
        <v>6</v>
      </c>
      <c r="F8400" s="89">
        <v>1</v>
      </c>
      <c r="G8400" s="89">
        <v>0</v>
      </c>
      <c r="H8400" s="89">
        <v>0</v>
      </c>
      <c r="I8400" s="89">
        <v>2</v>
      </c>
      <c r="J8400" s="89">
        <v>0</v>
      </c>
      <c r="K8400" s="89">
        <v>0</v>
      </c>
      <c r="L8400" s="89">
        <v>1</v>
      </c>
      <c r="M8400" s="89">
        <v>0</v>
      </c>
      <c r="N8400" s="89">
        <v>0</v>
      </c>
      <c r="O8400" s="89">
        <v>2</v>
      </c>
      <c r="P8400" s="89">
        <v>769</v>
      </c>
      <c r="Q8400" s="89">
        <v>7122</v>
      </c>
      <c r="R8400" s="88">
        <f>VLOOKUP(P8400,NEW_TRAIN_TEST!$A$1:$M$980,13,0)</f>
        <v>6537</v>
      </c>
      <c r="S8400" s="88">
        <f>VLOOKUP(P8400,NEW_TRAIN_TEST!$A$1:$M$980,11,0)</f>
        <v>7552</v>
      </c>
      <c r="T8400" s="6">
        <f t="shared" si="262"/>
        <v>1</v>
      </c>
      <c r="U8400" s="6">
        <f t="shared" si="263"/>
        <v>0</v>
      </c>
    </row>
    <row r="8401" spans="1:21" x14ac:dyDescent="0.2">
      <c r="A8401" s="88">
        <v>8403</v>
      </c>
      <c r="B8401" s="88">
        <v>4</v>
      </c>
      <c r="C8401" s="88" t="s">
        <v>2130</v>
      </c>
      <c r="D8401" s="99" t="s">
        <v>1431</v>
      </c>
      <c r="E8401" s="89">
        <v>3</v>
      </c>
      <c r="F8401" s="89">
        <v>1</v>
      </c>
      <c r="G8401" s="89">
        <v>0</v>
      </c>
      <c r="H8401" s="89">
        <v>0</v>
      </c>
      <c r="I8401" s="89">
        <v>2</v>
      </c>
      <c r="J8401" s="89">
        <v>0</v>
      </c>
      <c r="K8401" s="89">
        <v>0</v>
      </c>
      <c r="L8401" s="89">
        <v>0</v>
      </c>
      <c r="M8401" s="89">
        <v>0</v>
      </c>
      <c r="N8401" s="89">
        <v>0</v>
      </c>
      <c r="O8401" s="89">
        <v>2</v>
      </c>
      <c r="P8401" s="89">
        <v>770</v>
      </c>
      <c r="Q8401" s="89">
        <v>6116</v>
      </c>
      <c r="R8401" s="88">
        <f>VLOOKUP(P8401,NEW_TRAIN_TEST!$A$1:$M$980,13,0)</f>
        <v>5784.5</v>
      </c>
      <c r="S8401" s="88">
        <f>VLOOKUP(P8401,NEW_TRAIN_TEST!$A$1:$M$980,11,0)</f>
        <v>6283</v>
      </c>
      <c r="T8401" s="6">
        <f t="shared" si="262"/>
        <v>0</v>
      </c>
      <c r="U8401" s="6">
        <f t="shared" si="263"/>
        <v>0</v>
      </c>
    </row>
    <row r="8402" spans="1:21" x14ac:dyDescent="0.2">
      <c r="A8402" s="88">
        <v>8404</v>
      </c>
      <c r="B8402" s="88">
        <v>4</v>
      </c>
      <c r="C8402" s="88" t="s">
        <v>2130</v>
      </c>
      <c r="D8402" s="99" t="s">
        <v>1431</v>
      </c>
      <c r="E8402" s="89">
        <v>3</v>
      </c>
      <c r="F8402" s="89">
        <v>0</v>
      </c>
      <c r="G8402" s="89">
        <v>0</v>
      </c>
      <c r="H8402" s="89">
        <v>0</v>
      </c>
      <c r="I8402" s="89">
        <v>0</v>
      </c>
      <c r="J8402" s="89">
        <v>0</v>
      </c>
      <c r="K8402" s="89">
        <v>0</v>
      </c>
      <c r="L8402" s="89">
        <v>0</v>
      </c>
      <c r="M8402" s="89">
        <v>0</v>
      </c>
      <c r="N8402" s="89">
        <v>0</v>
      </c>
      <c r="O8402" s="89">
        <v>0</v>
      </c>
      <c r="P8402" s="89">
        <v>771</v>
      </c>
      <c r="Q8402" s="89">
        <v>4107.5</v>
      </c>
      <c r="R8402" s="88">
        <f>VLOOKUP(P8402,NEW_TRAIN_TEST!$A$1:$M$980,13,0)</f>
        <v>3863</v>
      </c>
      <c r="S8402" s="88">
        <f>VLOOKUP(P8402,NEW_TRAIN_TEST!$A$1:$M$980,11,0)</f>
        <v>4428</v>
      </c>
      <c r="T8402" s="6">
        <f t="shared" si="262"/>
        <v>0</v>
      </c>
      <c r="U8402" s="6">
        <f t="shared" si="263"/>
        <v>0</v>
      </c>
    </row>
    <row r="8403" spans="1:21" x14ac:dyDescent="0.2">
      <c r="A8403" s="88">
        <v>8405</v>
      </c>
      <c r="B8403" s="88">
        <v>4</v>
      </c>
      <c r="C8403" s="88" t="s">
        <v>2130</v>
      </c>
      <c r="D8403" s="99" t="s">
        <v>1431</v>
      </c>
      <c r="E8403" s="89">
        <v>4</v>
      </c>
      <c r="F8403" s="89">
        <v>0</v>
      </c>
      <c r="G8403" s="89">
        <v>0</v>
      </c>
      <c r="H8403" s="89">
        <v>0</v>
      </c>
      <c r="I8403" s="89">
        <v>0</v>
      </c>
      <c r="J8403" s="89">
        <v>0</v>
      </c>
      <c r="K8403" s="89">
        <v>0</v>
      </c>
      <c r="L8403" s="89">
        <v>0</v>
      </c>
      <c r="M8403" s="89">
        <v>0</v>
      </c>
      <c r="N8403" s="89">
        <v>0</v>
      </c>
      <c r="O8403" s="89">
        <v>0</v>
      </c>
      <c r="P8403" s="89">
        <v>772</v>
      </c>
      <c r="Q8403" s="89">
        <v>5407</v>
      </c>
      <c r="R8403" s="88">
        <f>VLOOKUP(P8403,NEW_TRAIN_TEST!$A$1:$M$980,13,0)</f>
        <v>4598</v>
      </c>
      <c r="S8403" s="88">
        <f>VLOOKUP(P8403,NEW_TRAIN_TEST!$A$1:$M$980,11,0)</f>
        <v>5919</v>
      </c>
      <c r="T8403" s="6">
        <f t="shared" si="262"/>
        <v>0</v>
      </c>
      <c r="U8403" s="6">
        <f t="shared" si="263"/>
        <v>0</v>
      </c>
    </row>
    <row r="8404" spans="1:21" x14ac:dyDescent="0.2">
      <c r="A8404" s="88">
        <v>8406</v>
      </c>
      <c r="B8404" s="88">
        <v>4</v>
      </c>
      <c r="C8404" s="88" t="s">
        <v>2130</v>
      </c>
      <c r="D8404" s="99" t="s">
        <v>1431</v>
      </c>
      <c r="E8404" s="89">
        <v>11</v>
      </c>
      <c r="F8404" s="89">
        <v>1</v>
      </c>
      <c r="G8404" s="89">
        <v>0</v>
      </c>
      <c r="H8404" s="89">
        <v>0</v>
      </c>
      <c r="I8404" s="89">
        <v>2</v>
      </c>
      <c r="J8404" s="89">
        <v>0</v>
      </c>
      <c r="K8404" s="89">
        <v>0</v>
      </c>
      <c r="L8404" s="89">
        <v>0</v>
      </c>
      <c r="M8404" s="89">
        <v>0</v>
      </c>
      <c r="N8404" s="89">
        <v>0</v>
      </c>
      <c r="O8404" s="89">
        <v>2</v>
      </c>
      <c r="P8404" s="89">
        <v>773</v>
      </c>
      <c r="Q8404" s="89">
        <v>9954</v>
      </c>
      <c r="R8404" s="88">
        <f>VLOOKUP(P8404,NEW_TRAIN_TEST!$A$1:$M$980,13,0)</f>
        <v>9535</v>
      </c>
      <c r="S8404" s="88">
        <f>VLOOKUP(P8404,NEW_TRAIN_TEST!$A$1:$M$980,11,0)</f>
        <v>10311</v>
      </c>
      <c r="T8404" s="6">
        <f t="shared" si="262"/>
        <v>0</v>
      </c>
      <c r="U8404" s="6">
        <f t="shared" si="263"/>
        <v>0</v>
      </c>
    </row>
    <row r="8405" spans="1:21" x14ac:dyDescent="0.2">
      <c r="A8405" s="88">
        <v>8407</v>
      </c>
      <c r="B8405" s="88">
        <v>4</v>
      </c>
      <c r="C8405" s="88" t="s">
        <v>2130</v>
      </c>
      <c r="D8405" s="99" t="s">
        <v>1431</v>
      </c>
      <c r="E8405" s="89">
        <v>5</v>
      </c>
      <c r="F8405" s="89">
        <v>1</v>
      </c>
      <c r="G8405" s="89">
        <v>0</v>
      </c>
      <c r="H8405" s="89">
        <v>0</v>
      </c>
      <c r="I8405" s="89">
        <v>2</v>
      </c>
      <c r="J8405" s="89">
        <v>0</v>
      </c>
      <c r="K8405" s="89">
        <v>0</v>
      </c>
      <c r="L8405" s="89">
        <v>1</v>
      </c>
      <c r="M8405" s="89">
        <v>0</v>
      </c>
      <c r="N8405" s="89">
        <v>0</v>
      </c>
      <c r="O8405" s="89">
        <v>2</v>
      </c>
      <c r="P8405" s="89">
        <v>221</v>
      </c>
      <c r="Q8405" s="89">
        <v>4318</v>
      </c>
      <c r="R8405" s="88">
        <f>VLOOKUP(P8405,NEW_TRAIN_TEST!$A$1:$M$980,13,0)</f>
        <v>4278.5</v>
      </c>
      <c r="S8405" s="88">
        <f>VLOOKUP(P8405,NEW_TRAIN_TEST!$A$1:$M$980,11,0)</f>
        <v>4937</v>
      </c>
      <c r="T8405" s="6">
        <f t="shared" si="262"/>
        <v>1</v>
      </c>
      <c r="U8405" s="6">
        <f t="shared" si="263"/>
        <v>0</v>
      </c>
    </row>
    <row r="8406" spans="1:21" x14ac:dyDescent="0.2">
      <c r="A8406" s="88">
        <v>8408</v>
      </c>
      <c r="B8406" s="88">
        <v>4</v>
      </c>
      <c r="C8406" s="88" t="s">
        <v>2130</v>
      </c>
      <c r="D8406" s="99" t="s">
        <v>1431</v>
      </c>
      <c r="E8406" s="89">
        <v>0</v>
      </c>
      <c r="F8406" s="89">
        <v>5</v>
      </c>
      <c r="G8406" s="89">
        <v>1</v>
      </c>
      <c r="H8406" s="89">
        <v>2</v>
      </c>
      <c r="I8406" s="89">
        <v>1</v>
      </c>
      <c r="J8406" s="89">
        <v>0</v>
      </c>
      <c r="K8406" s="89">
        <v>0</v>
      </c>
      <c r="L8406" s="89">
        <v>0</v>
      </c>
      <c r="M8406" s="89">
        <v>21</v>
      </c>
      <c r="N8406" s="89">
        <v>0</v>
      </c>
      <c r="O8406" s="89">
        <v>0</v>
      </c>
      <c r="P8406" s="89">
        <v>221</v>
      </c>
      <c r="Q8406" s="89">
        <v>4318</v>
      </c>
      <c r="R8406" s="88">
        <f>VLOOKUP(P8406,NEW_TRAIN_TEST!$A$1:$M$980,13,0)</f>
        <v>4278.5</v>
      </c>
      <c r="S8406" s="88">
        <f>VLOOKUP(P8406,NEW_TRAIN_TEST!$A$1:$M$980,11,0)</f>
        <v>4937</v>
      </c>
      <c r="T8406" s="6">
        <f t="shared" si="262"/>
        <v>0</v>
      </c>
      <c r="U8406" s="6">
        <f t="shared" si="263"/>
        <v>1</v>
      </c>
    </row>
    <row r="8407" spans="1:21" x14ac:dyDescent="0.2">
      <c r="A8407" s="88">
        <v>8409</v>
      </c>
      <c r="B8407" s="88">
        <v>4</v>
      </c>
      <c r="C8407" s="88" t="s">
        <v>2130</v>
      </c>
      <c r="D8407" s="99" t="s">
        <v>1431</v>
      </c>
      <c r="E8407" s="89">
        <v>0</v>
      </c>
      <c r="F8407" s="89">
        <v>4</v>
      </c>
      <c r="G8407" s="89">
        <v>0</v>
      </c>
      <c r="H8407" s="89">
        <v>2</v>
      </c>
      <c r="I8407" s="89">
        <v>2</v>
      </c>
      <c r="J8407" s="89">
        <v>0</v>
      </c>
      <c r="K8407" s="89">
        <v>0</v>
      </c>
      <c r="L8407" s="89">
        <v>0</v>
      </c>
      <c r="M8407" s="89">
        <v>0</v>
      </c>
      <c r="N8407" s="89">
        <v>0</v>
      </c>
      <c r="O8407" s="89">
        <v>2</v>
      </c>
      <c r="P8407" s="89">
        <v>221</v>
      </c>
      <c r="Q8407" s="89">
        <v>4318</v>
      </c>
      <c r="R8407" s="88">
        <f>VLOOKUP(P8407,NEW_TRAIN_TEST!$A$1:$M$980,13,0)</f>
        <v>4278.5</v>
      </c>
      <c r="S8407" s="88">
        <f>VLOOKUP(P8407,NEW_TRAIN_TEST!$A$1:$M$980,11,0)</f>
        <v>4937</v>
      </c>
      <c r="T8407" s="6">
        <f t="shared" si="262"/>
        <v>0</v>
      </c>
      <c r="U8407" s="6">
        <f t="shared" si="263"/>
        <v>0</v>
      </c>
    </row>
    <row r="8408" spans="1:21" x14ac:dyDescent="0.2">
      <c r="A8408" s="88">
        <v>8410</v>
      </c>
      <c r="B8408" s="88">
        <v>4</v>
      </c>
      <c r="C8408" s="88" t="s">
        <v>2130</v>
      </c>
      <c r="D8408" s="99" t="s">
        <v>1431</v>
      </c>
      <c r="E8408" s="89">
        <v>3</v>
      </c>
      <c r="F8408" s="89">
        <v>2</v>
      </c>
      <c r="G8408" s="89">
        <v>0</v>
      </c>
      <c r="H8408" s="89">
        <v>2</v>
      </c>
      <c r="I8408" s="89">
        <v>2</v>
      </c>
      <c r="J8408" s="89">
        <v>0</v>
      </c>
      <c r="K8408" s="89">
        <v>0</v>
      </c>
      <c r="L8408" s="89">
        <v>0</v>
      </c>
      <c r="M8408" s="89">
        <v>21</v>
      </c>
      <c r="N8408" s="89">
        <v>0</v>
      </c>
      <c r="O8408" s="89">
        <v>2</v>
      </c>
      <c r="P8408" s="89">
        <v>221</v>
      </c>
      <c r="Q8408" s="89">
        <v>4321.5</v>
      </c>
      <c r="R8408" s="88">
        <f>VLOOKUP(P8408,NEW_TRAIN_TEST!$A$1:$M$980,13,0)</f>
        <v>4278.5</v>
      </c>
      <c r="S8408" s="88">
        <f>VLOOKUP(P8408,NEW_TRAIN_TEST!$A$1:$M$980,11,0)</f>
        <v>4937</v>
      </c>
      <c r="T8408" s="6">
        <f t="shared" si="262"/>
        <v>0</v>
      </c>
      <c r="U8408" s="6">
        <f t="shared" si="263"/>
        <v>1</v>
      </c>
    </row>
    <row r="8409" spans="1:21" x14ac:dyDescent="0.2">
      <c r="A8409" s="88">
        <v>8411</v>
      </c>
      <c r="B8409" s="88">
        <v>4</v>
      </c>
      <c r="C8409" s="88" t="s">
        <v>2130</v>
      </c>
      <c r="D8409" s="99" t="s">
        <v>1431</v>
      </c>
      <c r="E8409" s="89">
        <v>0</v>
      </c>
      <c r="F8409" s="89">
        <v>1</v>
      </c>
      <c r="G8409" s="89">
        <v>0</v>
      </c>
      <c r="H8409" s="89">
        <v>0</v>
      </c>
      <c r="I8409" s="89">
        <v>2</v>
      </c>
      <c r="J8409" s="89">
        <v>0</v>
      </c>
      <c r="K8409" s="89">
        <v>0</v>
      </c>
      <c r="L8409" s="89">
        <v>0</v>
      </c>
      <c r="M8409" s="89">
        <v>0</v>
      </c>
      <c r="N8409" s="89">
        <v>0</v>
      </c>
      <c r="O8409" s="89">
        <v>2</v>
      </c>
      <c r="P8409" s="89">
        <v>509</v>
      </c>
      <c r="Q8409" s="89">
        <v>5121</v>
      </c>
      <c r="R8409" s="88">
        <f>VLOOKUP(P8409,NEW_TRAIN_TEST!$A$1:$M$980,13,0)</f>
        <v>5121</v>
      </c>
      <c r="S8409" s="88">
        <f>VLOOKUP(P8409,NEW_TRAIN_TEST!$A$1:$M$980,11,0)</f>
        <v>5909</v>
      </c>
      <c r="T8409" s="6">
        <f t="shared" si="262"/>
        <v>0</v>
      </c>
      <c r="U8409" s="6">
        <f t="shared" si="263"/>
        <v>0</v>
      </c>
    </row>
    <row r="8410" spans="1:21" x14ac:dyDescent="0.2">
      <c r="A8410" s="88">
        <v>8412</v>
      </c>
      <c r="B8410" s="88">
        <v>4</v>
      </c>
      <c r="C8410" s="88" t="s">
        <v>2130</v>
      </c>
      <c r="D8410" s="99" t="s">
        <v>1431</v>
      </c>
      <c r="E8410" s="89">
        <v>3</v>
      </c>
      <c r="F8410" s="89">
        <v>0</v>
      </c>
      <c r="G8410" s="89">
        <v>0</v>
      </c>
      <c r="H8410" s="89">
        <v>0</v>
      </c>
      <c r="I8410" s="89">
        <v>0</v>
      </c>
      <c r="J8410" s="89">
        <v>0</v>
      </c>
      <c r="K8410" s="89">
        <v>0</v>
      </c>
      <c r="L8410" s="89">
        <v>0</v>
      </c>
      <c r="M8410" s="89">
        <v>0</v>
      </c>
      <c r="N8410" s="89">
        <v>0</v>
      </c>
      <c r="O8410" s="89">
        <v>0</v>
      </c>
      <c r="P8410" s="89">
        <v>509</v>
      </c>
      <c r="Q8410" s="89">
        <v>5415.5</v>
      </c>
      <c r="R8410" s="88">
        <f>VLOOKUP(P8410,NEW_TRAIN_TEST!$A$1:$M$980,13,0)</f>
        <v>5121</v>
      </c>
      <c r="S8410" s="88">
        <f>VLOOKUP(P8410,NEW_TRAIN_TEST!$A$1:$M$980,11,0)</f>
        <v>5909</v>
      </c>
      <c r="T8410" s="6">
        <f t="shared" si="262"/>
        <v>0</v>
      </c>
      <c r="U8410" s="6">
        <f t="shared" si="263"/>
        <v>0</v>
      </c>
    </row>
    <row r="8411" spans="1:21" x14ac:dyDescent="0.2">
      <c r="A8411" s="88">
        <v>8413</v>
      </c>
      <c r="B8411" s="88">
        <v>4</v>
      </c>
      <c r="C8411" s="88" t="s">
        <v>2130</v>
      </c>
      <c r="D8411" s="99" t="s">
        <v>1431</v>
      </c>
      <c r="E8411" s="89">
        <v>3</v>
      </c>
      <c r="F8411" s="89">
        <v>4</v>
      </c>
      <c r="G8411" s="89">
        <v>0</v>
      </c>
      <c r="H8411" s="89">
        <v>2</v>
      </c>
      <c r="I8411" s="89">
        <v>2</v>
      </c>
      <c r="J8411" s="89">
        <v>0</v>
      </c>
      <c r="K8411" s="89">
        <v>0</v>
      </c>
      <c r="L8411" s="89">
        <v>0</v>
      </c>
      <c r="M8411" s="89">
        <v>16</v>
      </c>
      <c r="N8411" s="89">
        <v>0</v>
      </c>
      <c r="O8411" s="89">
        <v>2</v>
      </c>
      <c r="P8411" s="89">
        <v>199</v>
      </c>
      <c r="Q8411" s="89">
        <v>3892</v>
      </c>
      <c r="R8411" s="88">
        <f>VLOOKUP(P8411,NEW_TRAIN_TEST!$A$1:$M$980,13,0)</f>
        <v>3890.5</v>
      </c>
      <c r="S8411" s="88">
        <f>VLOOKUP(P8411,NEW_TRAIN_TEST!$A$1:$M$980,11,0)</f>
        <v>4524</v>
      </c>
      <c r="T8411" s="6">
        <f t="shared" si="262"/>
        <v>0</v>
      </c>
      <c r="U8411" s="6">
        <f t="shared" si="263"/>
        <v>1</v>
      </c>
    </row>
    <row r="8412" spans="1:21" x14ac:dyDescent="0.2">
      <c r="A8412" s="88">
        <v>8414</v>
      </c>
      <c r="B8412" s="88">
        <v>4</v>
      </c>
      <c r="C8412" s="88" t="s">
        <v>2130</v>
      </c>
      <c r="D8412" s="99" t="s">
        <v>1431</v>
      </c>
      <c r="E8412" s="89">
        <v>4</v>
      </c>
      <c r="F8412" s="89">
        <v>0</v>
      </c>
      <c r="G8412" s="89">
        <v>0</v>
      </c>
      <c r="H8412" s="89">
        <v>0</v>
      </c>
      <c r="I8412" s="89">
        <v>0</v>
      </c>
      <c r="J8412" s="89">
        <v>0</v>
      </c>
      <c r="K8412" s="89">
        <v>0</v>
      </c>
      <c r="L8412" s="89">
        <v>1</v>
      </c>
      <c r="M8412" s="89">
        <v>0</v>
      </c>
      <c r="N8412" s="89">
        <v>0</v>
      </c>
      <c r="O8412" s="89">
        <v>0</v>
      </c>
      <c r="P8412" s="89">
        <v>777</v>
      </c>
      <c r="Q8412" s="89">
        <v>6158</v>
      </c>
      <c r="R8412" s="88">
        <f>VLOOKUP(P8412,NEW_TRAIN_TEST!$A$1:$M$980,13,0)</f>
        <v>5891</v>
      </c>
      <c r="S8412" s="88">
        <f>VLOOKUP(P8412,NEW_TRAIN_TEST!$A$1:$M$980,11,0)</f>
        <v>6188</v>
      </c>
      <c r="T8412" s="6">
        <f t="shared" si="262"/>
        <v>1</v>
      </c>
      <c r="U8412" s="6">
        <f t="shared" si="263"/>
        <v>0</v>
      </c>
    </row>
    <row r="8413" spans="1:21" x14ac:dyDescent="0.2">
      <c r="A8413" s="88">
        <v>8415</v>
      </c>
      <c r="B8413" s="88">
        <v>4</v>
      </c>
      <c r="C8413" s="88" t="s">
        <v>2130</v>
      </c>
      <c r="D8413" s="99" t="s">
        <v>1431</v>
      </c>
      <c r="E8413" s="89">
        <v>6</v>
      </c>
      <c r="F8413" s="89">
        <v>6</v>
      </c>
      <c r="G8413" s="89">
        <v>0</v>
      </c>
      <c r="H8413" s="89">
        <v>2</v>
      </c>
      <c r="I8413" s="89">
        <v>2</v>
      </c>
      <c r="J8413" s="89">
        <v>2</v>
      </c>
      <c r="K8413" s="89">
        <v>0</v>
      </c>
      <c r="L8413" s="89">
        <v>0</v>
      </c>
      <c r="M8413" s="89">
        <v>0</v>
      </c>
      <c r="N8413" s="89">
        <v>0</v>
      </c>
      <c r="O8413" s="89">
        <v>2</v>
      </c>
      <c r="P8413" s="89">
        <v>200</v>
      </c>
      <c r="Q8413" s="89">
        <v>6329</v>
      </c>
      <c r="R8413" s="88">
        <f>VLOOKUP(P8413,NEW_TRAIN_TEST!$A$1:$M$980,13,0)</f>
        <v>5771.5</v>
      </c>
      <c r="S8413" s="88">
        <f>VLOOKUP(P8413,NEW_TRAIN_TEST!$A$1:$M$980,11,0)</f>
        <v>7345</v>
      </c>
      <c r="T8413" s="6">
        <f t="shared" si="262"/>
        <v>0</v>
      </c>
      <c r="U8413" s="6">
        <f t="shared" si="263"/>
        <v>0</v>
      </c>
    </row>
    <row r="8414" spans="1:21" x14ac:dyDescent="0.2">
      <c r="A8414" s="88">
        <v>8416</v>
      </c>
      <c r="B8414" s="88">
        <v>4</v>
      </c>
      <c r="C8414" s="88" t="s">
        <v>2130</v>
      </c>
      <c r="D8414" s="99" t="s">
        <v>1431</v>
      </c>
      <c r="E8414" s="89">
        <v>5</v>
      </c>
      <c r="F8414" s="89">
        <v>0</v>
      </c>
      <c r="G8414" s="89">
        <v>0</v>
      </c>
      <c r="H8414" s="89">
        <v>0</v>
      </c>
      <c r="I8414" s="89">
        <v>0</v>
      </c>
      <c r="J8414" s="89">
        <v>0</v>
      </c>
      <c r="K8414" s="89">
        <v>0</v>
      </c>
      <c r="L8414" s="89">
        <v>1</v>
      </c>
      <c r="M8414" s="89">
        <v>0</v>
      </c>
      <c r="N8414" s="89">
        <v>0</v>
      </c>
      <c r="O8414" s="89">
        <v>0</v>
      </c>
      <c r="P8414" s="89">
        <v>779</v>
      </c>
      <c r="Q8414" s="89">
        <v>5855</v>
      </c>
      <c r="R8414" s="88">
        <f>VLOOKUP(P8414,NEW_TRAIN_TEST!$A$1:$M$980,13,0)</f>
        <v>3645</v>
      </c>
      <c r="S8414" s="88">
        <f>VLOOKUP(P8414,NEW_TRAIN_TEST!$A$1:$M$980,11,0)</f>
        <v>5893</v>
      </c>
      <c r="T8414" s="6">
        <f t="shared" si="262"/>
        <v>1</v>
      </c>
      <c r="U8414" s="6">
        <f t="shared" si="263"/>
        <v>0</v>
      </c>
    </row>
    <row r="8415" spans="1:21" x14ac:dyDescent="0.2">
      <c r="A8415" s="88">
        <v>8417</v>
      </c>
      <c r="B8415" s="88">
        <v>4</v>
      </c>
      <c r="C8415" s="88" t="s">
        <v>2130</v>
      </c>
      <c r="D8415" s="99" t="s">
        <v>1431</v>
      </c>
      <c r="E8415" s="89">
        <v>5</v>
      </c>
      <c r="F8415" s="89">
        <v>0</v>
      </c>
      <c r="G8415" s="89">
        <v>0</v>
      </c>
      <c r="H8415" s="89">
        <v>0</v>
      </c>
      <c r="I8415" s="89">
        <v>0</v>
      </c>
      <c r="J8415" s="89">
        <v>0</v>
      </c>
      <c r="K8415" s="89">
        <v>0</v>
      </c>
      <c r="L8415" s="89">
        <v>1</v>
      </c>
      <c r="M8415" s="89">
        <v>0</v>
      </c>
      <c r="N8415" s="89">
        <v>0</v>
      </c>
      <c r="O8415" s="89">
        <v>0</v>
      </c>
      <c r="P8415" s="89">
        <v>795</v>
      </c>
      <c r="Q8415" s="89">
        <v>6223</v>
      </c>
      <c r="R8415" s="88">
        <f>VLOOKUP(P8415,NEW_TRAIN_TEST!$A$1:$M$980,13,0)</f>
        <v>4490</v>
      </c>
      <c r="S8415" s="88">
        <f>VLOOKUP(P8415,NEW_TRAIN_TEST!$A$1:$M$980,11,0)</f>
        <v>6248</v>
      </c>
      <c r="T8415" s="6">
        <f t="shared" si="262"/>
        <v>1</v>
      </c>
      <c r="U8415" s="6">
        <f t="shared" si="263"/>
        <v>0</v>
      </c>
    </row>
    <row r="8416" spans="1:21" x14ac:dyDescent="0.2">
      <c r="A8416" s="88">
        <v>8418</v>
      </c>
      <c r="B8416" s="88">
        <v>4</v>
      </c>
      <c r="C8416" s="88" t="s">
        <v>2130</v>
      </c>
      <c r="D8416" s="99" t="s">
        <v>1431</v>
      </c>
      <c r="E8416" s="89">
        <v>2</v>
      </c>
      <c r="F8416" s="89">
        <v>0</v>
      </c>
      <c r="G8416" s="89">
        <v>0</v>
      </c>
      <c r="H8416" s="89">
        <v>0</v>
      </c>
      <c r="I8416" s="89">
        <v>0</v>
      </c>
      <c r="J8416" s="89">
        <v>0</v>
      </c>
      <c r="K8416" s="89">
        <v>0</v>
      </c>
      <c r="L8416" s="89">
        <v>0</v>
      </c>
      <c r="M8416" s="89">
        <v>0</v>
      </c>
      <c r="N8416" s="89">
        <v>0</v>
      </c>
      <c r="O8416" s="89">
        <v>0</v>
      </c>
      <c r="P8416" s="89">
        <v>796</v>
      </c>
      <c r="Q8416" s="89">
        <v>5212</v>
      </c>
      <c r="R8416" s="88">
        <f>VLOOKUP(P8416,NEW_TRAIN_TEST!$A$1:$M$980,13,0)</f>
        <v>4131</v>
      </c>
      <c r="S8416" s="88">
        <f>VLOOKUP(P8416,NEW_TRAIN_TEST!$A$1:$M$980,11,0)</f>
        <v>5338</v>
      </c>
      <c r="T8416" s="6">
        <f t="shared" si="262"/>
        <v>0</v>
      </c>
      <c r="U8416" s="6">
        <f t="shared" si="263"/>
        <v>0</v>
      </c>
    </row>
    <row r="8417" spans="1:21" x14ac:dyDescent="0.2">
      <c r="A8417" s="88">
        <v>8419</v>
      </c>
      <c r="B8417" s="88">
        <v>4</v>
      </c>
      <c r="C8417" s="88" t="s">
        <v>2130</v>
      </c>
      <c r="D8417" s="99" t="s">
        <v>1431</v>
      </c>
      <c r="E8417" s="89">
        <v>15</v>
      </c>
      <c r="F8417" s="89">
        <v>0</v>
      </c>
      <c r="G8417" s="89">
        <v>0</v>
      </c>
      <c r="H8417" s="89">
        <v>0</v>
      </c>
      <c r="I8417" s="89">
        <v>0</v>
      </c>
      <c r="J8417" s="89">
        <v>0</v>
      </c>
      <c r="K8417" s="89">
        <v>0</v>
      </c>
      <c r="L8417" s="89">
        <v>0</v>
      </c>
      <c r="M8417" s="89">
        <v>0</v>
      </c>
      <c r="N8417" s="89">
        <v>0</v>
      </c>
      <c r="O8417" s="89">
        <v>0</v>
      </c>
      <c r="P8417" s="89">
        <v>797</v>
      </c>
      <c r="Q8417" s="89">
        <v>7606</v>
      </c>
      <c r="R8417" s="88">
        <f>VLOOKUP(P8417,NEW_TRAIN_TEST!$A$1:$M$980,13,0)</f>
        <v>6674</v>
      </c>
      <c r="S8417" s="88">
        <f>VLOOKUP(P8417,NEW_TRAIN_TEST!$A$1:$M$980,11,0)</f>
        <v>7789</v>
      </c>
      <c r="T8417" s="6">
        <f t="shared" si="262"/>
        <v>0</v>
      </c>
      <c r="U8417" s="6">
        <f t="shared" si="263"/>
        <v>0</v>
      </c>
    </row>
    <row r="8418" spans="1:21" x14ac:dyDescent="0.2">
      <c r="A8418" s="88">
        <v>8420</v>
      </c>
      <c r="B8418" s="88">
        <v>4</v>
      </c>
      <c r="C8418" s="88" t="s">
        <v>2130</v>
      </c>
      <c r="D8418" s="99" t="s">
        <v>1431</v>
      </c>
      <c r="E8418" s="89">
        <v>6</v>
      </c>
      <c r="F8418" s="89">
        <v>1</v>
      </c>
      <c r="G8418" s="89">
        <v>1</v>
      </c>
      <c r="H8418" s="89">
        <v>0</v>
      </c>
      <c r="I8418" s="89">
        <v>2</v>
      </c>
      <c r="J8418" s="89">
        <v>0</v>
      </c>
      <c r="K8418" s="89">
        <v>0</v>
      </c>
      <c r="L8418" s="89">
        <v>1</v>
      </c>
      <c r="M8418" s="89">
        <v>0</v>
      </c>
      <c r="N8418" s="89">
        <v>0</v>
      </c>
      <c r="O8418" s="89">
        <v>2</v>
      </c>
      <c r="P8418" s="89">
        <v>899</v>
      </c>
      <c r="Q8418" s="89">
        <v>5901.5</v>
      </c>
      <c r="R8418" s="88">
        <f>VLOOKUP(P8418,NEW_TRAIN_TEST!$A$1:$M$980,13,0)</f>
        <v>5606.5</v>
      </c>
      <c r="S8418" s="88">
        <f>VLOOKUP(P8418,NEW_TRAIN_TEST!$A$1:$M$980,11,0)</f>
        <v>6953</v>
      </c>
      <c r="T8418" s="6">
        <f t="shared" si="262"/>
        <v>1</v>
      </c>
      <c r="U8418" s="6">
        <f t="shared" si="263"/>
        <v>0</v>
      </c>
    </row>
    <row r="8419" spans="1:21" x14ac:dyDescent="0.2">
      <c r="A8419" s="88">
        <v>8421</v>
      </c>
      <c r="B8419" s="88">
        <v>4</v>
      </c>
      <c r="C8419" s="88" t="s">
        <v>2130</v>
      </c>
      <c r="D8419" s="99" t="s">
        <v>1431</v>
      </c>
      <c r="E8419" s="89">
        <v>2</v>
      </c>
      <c r="F8419" s="89">
        <v>0</v>
      </c>
      <c r="G8419" s="89">
        <v>0</v>
      </c>
      <c r="H8419" s="89">
        <v>0</v>
      </c>
      <c r="I8419" s="89">
        <v>0</v>
      </c>
      <c r="J8419" s="89">
        <v>0</v>
      </c>
      <c r="K8419" s="89">
        <v>0</v>
      </c>
      <c r="L8419" s="89">
        <v>0</v>
      </c>
      <c r="M8419" s="89">
        <v>0</v>
      </c>
      <c r="N8419" s="89">
        <v>0</v>
      </c>
      <c r="O8419" s="89">
        <v>0</v>
      </c>
      <c r="P8419" s="89">
        <v>799</v>
      </c>
      <c r="Q8419" s="89">
        <v>4767</v>
      </c>
      <c r="R8419" s="88">
        <f>VLOOKUP(P8419,NEW_TRAIN_TEST!$A$1:$M$980,13,0)</f>
        <v>3535</v>
      </c>
      <c r="S8419" s="88">
        <f>VLOOKUP(P8419,NEW_TRAIN_TEST!$A$1:$M$980,11,0)</f>
        <v>5189</v>
      </c>
      <c r="T8419" s="6">
        <f t="shared" si="262"/>
        <v>0</v>
      </c>
      <c r="U8419" s="6">
        <f t="shared" si="263"/>
        <v>0</v>
      </c>
    </row>
    <row r="8420" spans="1:21" x14ac:dyDescent="0.2">
      <c r="A8420" s="88">
        <v>8422</v>
      </c>
      <c r="B8420" s="88">
        <v>4</v>
      </c>
      <c r="C8420" s="88" t="s">
        <v>2130</v>
      </c>
      <c r="D8420" s="99" t="s">
        <v>1431</v>
      </c>
      <c r="E8420" s="89">
        <v>6</v>
      </c>
      <c r="F8420" s="89">
        <v>0</v>
      </c>
      <c r="G8420" s="89">
        <v>0</v>
      </c>
      <c r="H8420" s="89">
        <v>0</v>
      </c>
      <c r="I8420" s="89">
        <v>0</v>
      </c>
      <c r="J8420" s="89">
        <v>0</v>
      </c>
      <c r="K8420" s="89">
        <v>0</v>
      </c>
      <c r="L8420" s="89">
        <v>1</v>
      </c>
      <c r="M8420" s="89">
        <v>0</v>
      </c>
      <c r="N8420" s="89">
        <v>0</v>
      </c>
      <c r="O8420" s="89">
        <v>0</v>
      </c>
      <c r="P8420" s="89">
        <v>800</v>
      </c>
      <c r="Q8420" s="89">
        <v>6335</v>
      </c>
      <c r="R8420" s="88">
        <f>VLOOKUP(P8420,NEW_TRAIN_TEST!$A$1:$M$980,13,0)</f>
        <v>5506</v>
      </c>
      <c r="S8420" s="88">
        <f>VLOOKUP(P8420,NEW_TRAIN_TEST!$A$1:$M$980,11,0)</f>
        <v>6446</v>
      </c>
      <c r="T8420" s="6">
        <f t="shared" si="262"/>
        <v>1</v>
      </c>
      <c r="U8420" s="6">
        <f t="shared" si="263"/>
        <v>0</v>
      </c>
    </row>
    <row r="8421" spans="1:21" x14ac:dyDescent="0.2">
      <c r="A8421" s="88">
        <v>8423</v>
      </c>
      <c r="B8421" s="88">
        <v>4</v>
      </c>
      <c r="C8421" s="88" t="s">
        <v>2130</v>
      </c>
      <c r="D8421" s="99" t="s">
        <v>1431</v>
      </c>
      <c r="E8421" s="89">
        <v>2</v>
      </c>
      <c r="F8421" s="89">
        <v>0</v>
      </c>
      <c r="G8421" s="89">
        <v>0</v>
      </c>
      <c r="H8421" s="89">
        <v>0</v>
      </c>
      <c r="I8421" s="89">
        <v>0</v>
      </c>
      <c r="J8421" s="89">
        <v>0</v>
      </c>
      <c r="K8421" s="89">
        <v>0</v>
      </c>
      <c r="L8421" s="89">
        <v>0</v>
      </c>
      <c r="M8421" s="89">
        <v>0</v>
      </c>
      <c r="N8421" s="89">
        <v>0</v>
      </c>
      <c r="O8421" s="89">
        <v>0</v>
      </c>
      <c r="P8421" s="89">
        <v>801</v>
      </c>
      <c r="Q8421" s="89">
        <v>4611</v>
      </c>
      <c r="R8421" s="88">
        <f>VLOOKUP(P8421,NEW_TRAIN_TEST!$A$1:$M$980,13,0)</f>
        <v>3383</v>
      </c>
      <c r="S8421" s="88">
        <f>VLOOKUP(P8421,NEW_TRAIN_TEST!$A$1:$M$980,11,0)</f>
        <v>4974</v>
      </c>
      <c r="T8421" s="6">
        <f t="shared" si="262"/>
        <v>0</v>
      </c>
      <c r="U8421" s="6">
        <f t="shared" si="263"/>
        <v>0</v>
      </c>
    </row>
    <row r="8422" spans="1:21" x14ac:dyDescent="0.2">
      <c r="A8422" s="88">
        <v>8424</v>
      </c>
      <c r="B8422" s="88">
        <v>4</v>
      </c>
      <c r="C8422" s="88" t="s">
        <v>2130</v>
      </c>
      <c r="D8422" s="99" t="s">
        <v>1431</v>
      </c>
      <c r="E8422" s="89">
        <v>7</v>
      </c>
      <c r="F8422" s="89">
        <v>1</v>
      </c>
      <c r="G8422" s="89">
        <v>0</v>
      </c>
      <c r="H8422" s="89">
        <v>0</v>
      </c>
      <c r="I8422" s="89">
        <v>1</v>
      </c>
      <c r="J8422" s="89">
        <v>0</v>
      </c>
      <c r="K8422" s="89">
        <v>0</v>
      </c>
      <c r="L8422" s="89">
        <v>1</v>
      </c>
      <c r="M8422" s="89">
        <v>0</v>
      </c>
      <c r="N8422" s="89">
        <v>0</v>
      </c>
      <c r="O8422" s="89">
        <v>0</v>
      </c>
      <c r="P8422" s="89">
        <v>802</v>
      </c>
      <c r="Q8422" s="89">
        <v>5224</v>
      </c>
      <c r="R8422" s="88">
        <f>VLOOKUP(P8422,NEW_TRAIN_TEST!$A$1:$M$980,13,0)</f>
        <v>4477.5</v>
      </c>
      <c r="S8422" s="88">
        <f>VLOOKUP(P8422,NEW_TRAIN_TEST!$A$1:$M$980,11,0)</f>
        <v>5419</v>
      </c>
      <c r="T8422" s="6">
        <f t="shared" si="262"/>
        <v>1</v>
      </c>
      <c r="U8422" s="6">
        <f t="shared" si="263"/>
        <v>0</v>
      </c>
    </row>
    <row r="8423" spans="1:21" x14ac:dyDescent="0.2">
      <c r="A8423" s="88">
        <v>8425</v>
      </c>
      <c r="B8423" s="88">
        <v>4</v>
      </c>
      <c r="C8423" s="88" t="s">
        <v>2130</v>
      </c>
      <c r="D8423" s="99" t="s">
        <v>1431</v>
      </c>
      <c r="E8423" s="89">
        <v>7</v>
      </c>
      <c r="F8423" s="89">
        <v>2</v>
      </c>
      <c r="G8423" s="89">
        <v>0</v>
      </c>
      <c r="H8423" s="89">
        <v>2</v>
      </c>
      <c r="I8423" s="89">
        <v>2</v>
      </c>
      <c r="J8423" s="89">
        <v>0</v>
      </c>
      <c r="K8423" s="89">
        <v>0</v>
      </c>
      <c r="L8423" s="89">
        <v>1</v>
      </c>
      <c r="M8423" s="89">
        <v>0</v>
      </c>
      <c r="N8423" s="89">
        <v>0</v>
      </c>
      <c r="O8423" s="89">
        <v>2</v>
      </c>
      <c r="P8423" s="89">
        <v>803</v>
      </c>
      <c r="Q8423" s="89">
        <v>6645.5</v>
      </c>
      <c r="R8423" s="88">
        <f>VLOOKUP(P8423,NEW_TRAIN_TEST!$A$1:$M$980,13,0)</f>
        <v>5232.5</v>
      </c>
      <c r="S8423" s="88">
        <f>VLOOKUP(P8423,NEW_TRAIN_TEST!$A$1:$M$980,11,0)</f>
        <v>7011</v>
      </c>
      <c r="T8423" s="6">
        <f t="shared" si="262"/>
        <v>1</v>
      </c>
      <c r="U8423" s="6">
        <f t="shared" si="263"/>
        <v>0</v>
      </c>
    </row>
    <row r="8424" spans="1:21" x14ac:dyDescent="0.2">
      <c r="A8424" s="88">
        <v>8426</v>
      </c>
      <c r="B8424" s="88">
        <v>4</v>
      </c>
      <c r="C8424" s="88" t="s">
        <v>2130</v>
      </c>
      <c r="D8424" s="99" t="s">
        <v>1431</v>
      </c>
      <c r="E8424" s="89">
        <v>10</v>
      </c>
      <c r="F8424" s="89">
        <v>2</v>
      </c>
      <c r="G8424" s="89">
        <v>0</v>
      </c>
      <c r="H8424" s="89">
        <v>0</v>
      </c>
      <c r="I8424" s="89">
        <v>2</v>
      </c>
      <c r="J8424" s="89">
        <v>2</v>
      </c>
      <c r="K8424" s="89">
        <v>0</v>
      </c>
      <c r="L8424" s="89">
        <v>0</v>
      </c>
      <c r="M8424" s="89">
        <v>0</v>
      </c>
      <c r="N8424" s="89">
        <v>0</v>
      </c>
      <c r="O8424" s="89">
        <v>2</v>
      </c>
      <c r="P8424" s="89">
        <v>804</v>
      </c>
      <c r="Q8424" s="89">
        <v>7098</v>
      </c>
      <c r="R8424" s="88">
        <f>VLOOKUP(P8424,NEW_TRAIN_TEST!$A$1:$M$980,13,0)</f>
        <v>5791.5</v>
      </c>
      <c r="S8424" s="88">
        <f>VLOOKUP(P8424,NEW_TRAIN_TEST!$A$1:$M$980,11,0)</f>
        <v>7161</v>
      </c>
      <c r="T8424" s="6">
        <f t="shared" si="262"/>
        <v>0</v>
      </c>
      <c r="U8424" s="6">
        <f t="shared" si="263"/>
        <v>0</v>
      </c>
    </row>
    <row r="8425" spans="1:21" x14ac:dyDescent="0.2">
      <c r="A8425" s="88">
        <v>8427</v>
      </c>
      <c r="B8425" s="88">
        <v>4</v>
      </c>
      <c r="C8425" s="88" t="s">
        <v>2130</v>
      </c>
      <c r="D8425" s="99" t="s">
        <v>1431</v>
      </c>
      <c r="E8425" s="89">
        <v>4</v>
      </c>
      <c r="F8425" s="89">
        <v>0</v>
      </c>
      <c r="G8425" s="89">
        <v>0</v>
      </c>
      <c r="H8425" s="89">
        <v>0</v>
      </c>
      <c r="I8425" s="89">
        <v>0</v>
      </c>
      <c r="J8425" s="89">
        <v>0</v>
      </c>
      <c r="K8425" s="89">
        <v>0</v>
      </c>
      <c r="L8425" s="89">
        <v>0</v>
      </c>
      <c r="M8425" s="89">
        <v>0</v>
      </c>
      <c r="N8425" s="89">
        <v>0</v>
      </c>
      <c r="O8425" s="89">
        <v>0</v>
      </c>
      <c r="P8425" s="89">
        <v>805</v>
      </c>
      <c r="Q8425" s="89">
        <v>5504</v>
      </c>
      <c r="R8425" s="88">
        <f>VLOOKUP(P8425,NEW_TRAIN_TEST!$A$1:$M$980,13,0)</f>
        <v>4359</v>
      </c>
      <c r="S8425" s="88">
        <f>VLOOKUP(P8425,NEW_TRAIN_TEST!$A$1:$M$980,11,0)</f>
        <v>5513</v>
      </c>
      <c r="T8425" s="6">
        <f t="shared" si="262"/>
        <v>0</v>
      </c>
      <c r="U8425" s="6">
        <f t="shared" si="263"/>
        <v>0</v>
      </c>
    </row>
    <row r="8426" spans="1:21" x14ac:dyDescent="0.2">
      <c r="A8426" s="88">
        <v>8428</v>
      </c>
      <c r="B8426" s="88">
        <v>4</v>
      </c>
      <c r="C8426" s="88" t="s">
        <v>2130</v>
      </c>
      <c r="D8426" s="99" t="s">
        <v>1431</v>
      </c>
      <c r="E8426" s="89">
        <v>13</v>
      </c>
      <c r="F8426" s="89">
        <v>2</v>
      </c>
      <c r="G8426" s="89">
        <v>0</v>
      </c>
      <c r="H8426" s="89">
        <v>2</v>
      </c>
      <c r="I8426" s="89">
        <v>2</v>
      </c>
      <c r="J8426" s="89">
        <v>0</v>
      </c>
      <c r="K8426" s="89">
        <v>0</v>
      </c>
      <c r="L8426" s="89">
        <v>0</v>
      </c>
      <c r="M8426" s="89">
        <v>0</v>
      </c>
      <c r="N8426" s="89">
        <v>0</v>
      </c>
      <c r="O8426" s="89">
        <v>2</v>
      </c>
      <c r="P8426" s="89">
        <v>806</v>
      </c>
      <c r="Q8426" s="89">
        <v>7407</v>
      </c>
      <c r="R8426" s="88">
        <f>VLOOKUP(P8426,NEW_TRAIN_TEST!$A$1:$M$980,13,0)</f>
        <v>6016</v>
      </c>
      <c r="S8426" s="88">
        <f>VLOOKUP(P8426,NEW_TRAIN_TEST!$A$1:$M$980,11,0)</f>
        <v>7420</v>
      </c>
      <c r="T8426" s="6">
        <f t="shared" si="262"/>
        <v>0</v>
      </c>
      <c r="U8426" s="6">
        <f t="shared" si="263"/>
        <v>0</v>
      </c>
    </row>
    <row r="8427" spans="1:21" x14ac:dyDescent="0.2">
      <c r="A8427" s="88">
        <v>8429</v>
      </c>
      <c r="B8427" s="88">
        <v>4</v>
      </c>
      <c r="C8427" s="88" t="s">
        <v>2130</v>
      </c>
      <c r="D8427" s="99" t="s">
        <v>1431</v>
      </c>
      <c r="E8427" s="89">
        <v>6</v>
      </c>
      <c r="F8427" s="89">
        <v>4</v>
      </c>
      <c r="G8427" s="89">
        <v>0</v>
      </c>
      <c r="H8427" s="89">
        <v>0</v>
      </c>
      <c r="I8427" s="89">
        <v>2</v>
      </c>
      <c r="J8427" s="89">
        <v>2</v>
      </c>
      <c r="K8427" s="89">
        <v>0</v>
      </c>
      <c r="L8427" s="89">
        <v>1</v>
      </c>
      <c r="M8427" s="89">
        <v>0</v>
      </c>
      <c r="N8427" s="89">
        <v>0</v>
      </c>
      <c r="O8427" s="89">
        <v>2</v>
      </c>
      <c r="P8427" s="89">
        <v>203</v>
      </c>
      <c r="Q8427" s="89">
        <v>4675.5</v>
      </c>
      <c r="R8427" s="88">
        <f>VLOOKUP(P8427,NEW_TRAIN_TEST!$A$1:$M$980,13,0)</f>
        <v>4499.5</v>
      </c>
      <c r="S8427" s="88">
        <f>VLOOKUP(P8427,NEW_TRAIN_TEST!$A$1:$M$980,11,0)</f>
        <v>5456</v>
      </c>
      <c r="T8427" s="6">
        <f t="shared" si="262"/>
        <v>1</v>
      </c>
      <c r="U8427" s="6">
        <f t="shared" si="263"/>
        <v>0</v>
      </c>
    </row>
    <row r="8428" spans="1:21" x14ac:dyDescent="0.2">
      <c r="A8428" s="88">
        <v>8430</v>
      </c>
      <c r="B8428" s="88">
        <v>4</v>
      </c>
      <c r="C8428" s="88" t="s">
        <v>2130</v>
      </c>
      <c r="D8428" s="99" t="s">
        <v>1431</v>
      </c>
      <c r="E8428" s="89">
        <v>2</v>
      </c>
      <c r="F8428" s="89">
        <v>0</v>
      </c>
      <c r="G8428" s="89">
        <v>0</v>
      </c>
      <c r="H8428" s="89">
        <v>0</v>
      </c>
      <c r="I8428" s="89">
        <v>0</v>
      </c>
      <c r="J8428" s="89">
        <v>0</v>
      </c>
      <c r="K8428" s="89">
        <v>0</v>
      </c>
      <c r="L8428" s="89">
        <v>0</v>
      </c>
      <c r="M8428" s="89">
        <v>0</v>
      </c>
      <c r="N8428" s="89">
        <v>0</v>
      </c>
      <c r="O8428" s="89">
        <v>0</v>
      </c>
      <c r="P8428" s="89">
        <v>955</v>
      </c>
      <c r="Q8428" s="89">
        <v>4995</v>
      </c>
      <c r="R8428" s="88">
        <f>VLOOKUP(P8428,NEW_TRAIN_TEST!$A$1:$M$980,13,0)</f>
        <v>4330</v>
      </c>
      <c r="S8428" s="88">
        <f>VLOOKUP(P8428,NEW_TRAIN_TEST!$A$1:$M$980,11,0)</f>
        <v>4995</v>
      </c>
      <c r="T8428" s="6">
        <f t="shared" si="262"/>
        <v>0</v>
      </c>
      <c r="U8428" s="6">
        <f t="shared" si="263"/>
        <v>0</v>
      </c>
    </row>
    <row r="8429" spans="1:21" x14ac:dyDescent="0.2">
      <c r="A8429" s="88">
        <v>8431</v>
      </c>
      <c r="B8429" s="88">
        <v>4</v>
      </c>
      <c r="C8429" s="88" t="s">
        <v>2130</v>
      </c>
      <c r="D8429" s="99" t="s">
        <v>1431</v>
      </c>
      <c r="E8429" s="89">
        <v>13</v>
      </c>
      <c r="F8429" s="89">
        <v>0</v>
      </c>
      <c r="G8429" s="89">
        <v>0</v>
      </c>
      <c r="H8429" s="89">
        <v>0</v>
      </c>
      <c r="I8429" s="89">
        <v>0</v>
      </c>
      <c r="J8429" s="89">
        <v>0</v>
      </c>
      <c r="K8429" s="89">
        <v>0</v>
      </c>
      <c r="L8429" s="89">
        <v>0</v>
      </c>
      <c r="M8429" s="89">
        <v>0</v>
      </c>
      <c r="N8429" s="89">
        <v>0</v>
      </c>
      <c r="O8429" s="89">
        <v>0</v>
      </c>
      <c r="P8429" s="89">
        <v>809</v>
      </c>
      <c r="Q8429" s="89">
        <v>5602</v>
      </c>
      <c r="R8429" s="88">
        <f>VLOOKUP(P8429,NEW_TRAIN_TEST!$A$1:$M$980,13,0)</f>
        <v>5377</v>
      </c>
      <c r="S8429" s="88">
        <f>VLOOKUP(P8429,NEW_TRAIN_TEST!$A$1:$M$980,11,0)</f>
        <v>5602</v>
      </c>
      <c r="T8429" s="6">
        <f t="shared" si="262"/>
        <v>0</v>
      </c>
      <c r="U8429" s="6">
        <f t="shared" si="263"/>
        <v>0</v>
      </c>
    </row>
    <row r="8430" spans="1:21" x14ac:dyDescent="0.2">
      <c r="A8430" s="88">
        <v>8432</v>
      </c>
      <c r="B8430" s="88">
        <v>4</v>
      </c>
      <c r="C8430" s="88" t="s">
        <v>2130</v>
      </c>
      <c r="D8430" s="99" t="s">
        <v>1431</v>
      </c>
      <c r="E8430" s="89">
        <v>9</v>
      </c>
      <c r="F8430" s="89">
        <v>0</v>
      </c>
      <c r="G8430" s="89">
        <v>0</v>
      </c>
      <c r="H8430" s="89">
        <v>0</v>
      </c>
      <c r="I8430" s="89">
        <v>0</v>
      </c>
      <c r="J8430" s="89">
        <v>0</v>
      </c>
      <c r="K8430" s="89">
        <v>0</v>
      </c>
      <c r="L8430" s="89">
        <v>0</v>
      </c>
      <c r="M8430" s="89">
        <v>0</v>
      </c>
      <c r="N8430" s="89">
        <v>0</v>
      </c>
      <c r="O8430" s="89">
        <v>0</v>
      </c>
      <c r="P8430" s="89">
        <v>810</v>
      </c>
      <c r="Q8430" s="89">
        <v>5333</v>
      </c>
      <c r="R8430" s="88">
        <f>VLOOKUP(P8430,NEW_TRAIN_TEST!$A$1:$M$980,13,0)</f>
        <v>5056</v>
      </c>
      <c r="S8430" s="88">
        <f>VLOOKUP(P8430,NEW_TRAIN_TEST!$A$1:$M$980,11,0)</f>
        <v>5333</v>
      </c>
      <c r="T8430" s="6">
        <f t="shared" si="262"/>
        <v>0</v>
      </c>
      <c r="U8430" s="6">
        <f t="shared" si="263"/>
        <v>0</v>
      </c>
    </row>
    <row r="8431" spans="1:21" x14ac:dyDescent="0.2">
      <c r="A8431" s="88">
        <v>8433</v>
      </c>
      <c r="B8431" s="88">
        <v>4</v>
      </c>
      <c r="C8431" s="88" t="s">
        <v>2130</v>
      </c>
      <c r="D8431" s="99" t="s">
        <v>1431</v>
      </c>
      <c r="E8431" s="89">
        <v>14</v>
      </c>
      <c r="F8431" s="89">
        <v>4</v>
      </c>
      <c r="G8431" s="89">
        <v>0</v>
      </c>
      <c r="H8431" s="89">
        <v>2</v>
      </c>
      <c r="I8431" s="89">
        <v>2</v>
      </c>
      <c r="J8431" s="89">
        <v>2</v>
      </c>
      <c r="K8431" s="89">
        <v>0</v>
      </c>
      <c r="L8431" s="89">
        <v>0</v>
      </c>
      <c r="M8431" s="89">
        <v>0</v>
      </c>
      <c r="N8431" s="89">
        <v>0</v>
      </c>
      <c r="O8431" s="89">
        <v>2</v>
      </c>
      <c r="P8431" s="89">
        <v>811</v>
      </c>
      <c r="Q8431" s="89">
        <v>6178</v>
      </c>
      <c r="R8431" s="88">
        <f>VLOOKUP(P8431,NEW_TRAIN_TEST!$A$1:$M$980,13,0)</f>
        <v>5203.5</v>
      </c>
      <c r="S8431" s="88">
        <f>VLOOKUP(P8431,NEW_TRAIN_TEST!$A$1:$M$980,11,0)</f>
        <v>6319</v>
      </c>
      <c r="T8431" s="6">
        <f t="shared" si="262"/>
        <v>0</v>
      </c>
      <c r="U8431" s="6">
        <f t="shared" si="263"/>
        <v>0</v>
      </c>
    </row>
    <row r="8432" spans="1:21" x14ac:dyDescent="0.2">
      <c r="A8432" s="88">
        <v>8434</v>
      </c>
      <c r="B8432" s="88">
        <v>4</v>
      </c>
      <c r="C8432" s="88" t="s">
        <v>2130</v>
      </c>
      <c r="D8432" s="99" t="s">
        <v>1431</v>
      </c>
      <c r="E8432" s="89">
        <v>0</v>
      </c>
      <c r="F8432" s="89">
        <v>1</v>
      </c>
      <c r="G8432" s="89">
        <v>0</v>
      </c>
      <c r="H8432" s="89">
        <v>0</v>
      </c>
      <c r="I8432" s="89">
        <v>2</v>
      </c>
      <c r="J8432" s="89">
        <v>0</v>
      </c>
      <c r="K8432" s="89">
        <v>0</v>
      </c>
      <c r="L8432" s="89">
        <v>0</v>
      </c>
      <c r="M8432" s="89">
        <v>0</v>
      </c>
      <c r="N8432" s="89">
        <v>0</v>
      </c>
      <c r="O8432" s="89">
        <v>2</v>
      </c>
      <c r="P8432" s="89">
        <v>363</v>
      </c>
      <c r="Q8432" s="89">
        <v>6152</v>
      </c>
      <c r="R8432" s="88">
        <f>VLOOKUP(P8432,NEW_TRAIN_TEST!$A$1:$M$980,13,0)</f>
        <v>6152</v>
      </c>
      <c r="S8432" s="88">
        <f>VLOOKUP(P8432,NEW_TRAIN_TEST!$A$1:$M$980,11,0)</f>
        <v>7167</v>
      </c>
      <c r="T8432" s="6">
        <f t="shared" si="262"/>
        <v>0</v>
      </c>
      <c r="U8432" s="6">
        <f t="shared" si="263"/>
        <v>0</v>
      </c>
    </row>
    <row r="8433" spans="1:21" x14ac:dyDescent="0.2">
      <c r="A8433" s="88">
        <v>8435</v>
      </c>
      <c r="B8433" s="88">
        <v>4</v>
      </c>
      <c r="C8433" s="88" t="s">
        <v>2130</v>
      </c>
      <c r="D8433" s="99" t="s">
        <v>1431</v>
      </c>
      <c r="E8433" s="89">
        <v>0</v>
      </c>
      <c r="F8433" s="89">
        <v>0</v>
      </c>
      <c r="G8433" s="89">
        <v>0</v>
      </c>
      <c r="H8433" s="89">
        <v>0</v>
      </c>
      <c r="I8433" s="89">
        <v>0</v>
      </c>
      <c r="J8433" s="89">
        <v>0</v>
      </c>
      <c r="K8433" s="89">
        <v>0</v>
      </c>
      <c r="L8433" s="89">
        <v>0</v>
      </c>
      <c r="M8433" s="89">
        <v>0</v>
      </c>
      <c r="N8433" s="89">
        <v>1</v>
      </c>
      <c r="O8433" s="89">
        <v>0</v>
      </c>
      <c r="P8433" s="89">
        <v>363</v>
      </c>
      <c r="Q8433" s="89">
        <v>6161.5</v>
      </c>
      <c r="R8433" s="88">
        <f>VLOOKUP(P8433,NEW_TRAIN_TEST!$A$1:$M$980,13,0)</f>
        <v>6152</v>
      </c>
      <c r="S8433" s="88">
        <f>VLOOKUP(P8433,NEW_TRAIN_TEST!$A$1:$M$980,11,0)</f>
        <v>7167</v>
      </c>
      <c r="T8433" s="6">
        <f t="shared" si="262"/>
        <v>0</v>
      </c>
      <c r="U8433" s="6">
        <f t="shared" si="263"/>
        <v>0</v>
      </c>
    </row>
    <row r="8434" spans="1:21" x14ac:dyDescent="0.2">
      <c r="A8434" s="88">
        <v>8436</v>
      </c>
      <c r="B8434" s="88">
        <v>4</v>
      </c>
      <c r="C8434" s="88" t="s">
        <v>2130</v>
      </c>
      <c r="D8434" s="99" t="s">
        <v>1431</v>
      </c>
      <c r="E8434" s="89">
        <v>0</v>
      </c>
      <c r="F8434" s="89">
        <v>0</v>
      </c>
      <c r="G8434" s="89">
        <v>0</v>
      </c>
      <c r="H8434" s="89">
        <v>0</v>
      </c>
      <c r="I8434" s="89">
        <v>0</v>
      </c>
      <c r="J8434" s="89">
        <v>0</v>
      </c>
      <c r="K8434" s="89">
        <v>0</v>
      </c>
      <c r="L8434" s="89">
        <v>0</v>
      </c>
      <c r="M8434" s="89">
        <v>0</v>
      </c>
      <c r="N8434" s="89">
        <v>1</v>
      </c>
      <c r="O8434" s="89">
        <v>0</v>
      </c>
      <c r="P8434" s="89">
        <v>959</v>
      </c>
      <c r="Q8434" s="89">
        <v>7049</v>
      </c>
      <c r="R8434" s="88">
        <f>VLOOKUP(P8434,NEW_TRAIN_TEST!$A$1:$M$980,13,0)</f>
        <v>7049</v>
      </c>
      <c r="S8434" s="88">
        <f>VLOOKUP(P8434,NEW_TRAIN_TEST!$A$1:$M$980,11,0)</f>
        <v>7049</v>
      </c>
      <c r="T8434" s="6">
        <f t="shared" si="262"/>
        <v>0</v>
      </c>
      <c r="U8434" s="6">
        <f t="shared" si="263"/>
        <v>0</v>
      </c>
    </row>
    <row r="8435" spans="1:21" x14ac:dyDescent="0.2">
      <c r="A8435" s="88">
        <v>8437</v>
      </c>
      <c r="B8435" s="88">
        <v>4</v>
      </c>
      <c r="C8435" s="88" t="s">
        <v>2130</v>
      </c>
      <c r="D8435" s="99" t="s">
        <v>1431</v>
      </c>
      <c r="E8435" s="89">
        <v>16</v>
      </c>
      <c r="F8435" s="89">
        <v>4</v>
      </c>
      <c r="G8435" s="89">
        <v>0</v>
      </c>
      <c r="H8435" s="89">
        <v>2</v>
      </c>
      <c r="I8435" s="89">
        <v>2</v>
      </c>
      <c r="J8435" s="89">
        <v>2</v>
      </c>
      <c r="K8435" s="89">
        <v>0</v>
      </c>
      <c r="L8435" s="89">
        <v>0</v>
      </c>
      <c r="M8435" s="89">
        <v>27</v>
      </c>
      <c r="N8435" s="89">
        <v>0</v>
      </c>
      <c r="O8435" s="89">
        <v>2</v>
      </c>
      <c r="P8435" s="89">
        <v>814</v>
      </c>
      <c r="Q8435" s="89">
        <v>7325</v>
      </c>
      <c r="R8435" s="88">
        <f>VLOOKUP(P8435,NEW_TRAIN_TEST!$A$1:$M$980,13,0)</f>
        <v>6107.5</v>
      </c>
      <c r="S8435" s="88">
        <f>VLOOKUP(P8435,NEW_TRAIN_TEST!$A$1:$M$980,11,0)</f>
        <v>7664</v>
      </c>
      <c r="T8435" s="6">
        <f t="shared" si="262"/>
        <v>0</v>
      </c>
      <c r="U8435" s="6">
        <f t="shared" si="263"/>
        <v>1</v>
      </c>
    </row>
    <row r="8436" spans="1:21" x14ac:dyDescent="0.2">
      <c r="A8436" s="88">
        <v>8438</v>
      </c>
      <c r="B8436" s="88">
        <v>4</v>
      </c>
      <c r="C8436" s="88" t="s">
        <v>2130</v>
      </c>
      <c r="D8436" s="99" t="s">
        <v>1431</v>
      </c>
      <c r="E8436" s="89">
        <v>8</v>
      </c>
      <c r="F8436" s="89">
        <v>3</v>
      </c>
      <c r="G8436" s="89">
        <v>0</v>
      </c>
      <c r="H8436" s="89">
        <v>0</v>
      </c>
      <c r="I8436" s="89">
        <v>2</v>
      </c>
      <c r="J8436" s="89">
        <v>2</v>
      </c>
      <c r="K8436" s="89">
        <v>1</v>
      </c>
      <c r="L8436" s="89">
        <v>1</v>
      </c>
      <c r="M8436" s="89">
        <v>0</v>
      </c>
      <c r="N8436" s="89">
        <v>0</v>
      </c>
      <c r="O8436" s="89">
        <v>2</v>
      </c>
      <c r="P8436" s="89">
        <v>814</v>
      </c>
      <c r="Q8436" s="89">
        <v>7405.75</v>
      </c>
      <c r="R8436" s="88">
        <f>VLOOKUP(P8436,NEW_TRAIN_TEST!$A$1:$M$980,13,0)</f>
        <v>6107.5</v>
      </c>
      <c r="S8436" s="88">
        <f>VLOOKUP(P8436,NEW_TRAIN_TEST!$A$1:$M$980,11,0)</f>
        <v>7664</v>
      </c>
      <c r="T8436" s="6">
        <f t="shared" si="262"/>
        <v>1</v>
      </c>
      <c r="U8436" s="6">
        <f t="shared" si="263"/>
        <v>0</v>
      </c>
    </row>
    <row r="8437" spans="1:21" x14ac:dyDescent="0.2">
      <c r="A8437" s="88">
        <v>8439</v>
      </c>
      <c r="B8437" s="88">
        <v>4</v>
      </c>
      <c r="C8437" s="88" t="s">
        <v>2130</v>
      </c>
      <c r="D8437" s="99" t="s">
        <v>1431</v>
      </c>
      <c r="E8437" s="89">
        <v>4</v>
      </c>
      <c r="F8437" s="89">
        <v>5</v>
      </c>
      <c r="G8437" s="89">
        <v>0</v>
      </c>
      <c r="H8437" s="89">
        <v>2</v>
      </c>
      <c r="I8437" s="89">
        <v>2</v>
      </c>
      <c r="J8437" s="89">
        <v>0</v>
      </c>
      <c r="K8437" s="89">
        <v>0</v>
      </c>
      <c r="L8437" s="89">
        <v>1</v>
      </c>
      <c r="M8437" s="89">
        <v>27</v>
      </c>
      <c r="N8437" s="89">
        <v>0</v>
      </c>
      <c r="O8437" s="89">
        <v>2</v>
      </c>
      <c r="P8437" s="89">
        <v>814</v>
      </c>
      <c r="Q8437" s="89">
        <v>7494.25</v>
      </c>
      <c r="R8437" s="88">
        <f>VLOOKUP(P8437,NEW_TRAIN_TEST!$A$1:$M$980,13,0)</f>
        <v>6107.5</v>
      </c>
      <c r="S8437" s="88">
        <f>VLOOKUP(P8437,NEW_TRAIN_TEST!$A$1:$M$980,11,0)</f>
        <v>7664</v>
      </c>
      <c r="T8437" s="6">
        <f t="shared" si="262"/>
        <v>1</v>
      </c>
      <c r="U8437" s="6">
        <f t="shared" si="263"/>
        <v>1</v>
      </c>
    </row>
    <row r="8438" spans="1:21" x14ac:dyDescent="0.2">
      <c r="A8438" s="88">
        <v>8440</v>
      </c>
      <c r="B8438" s="88">
        <v>4</v>
      </c>
      <c r="C8438" s="88" t="s">
        <v>2130</v>
      </c>
      <c r="D8438" s="99" t="s">
        <v>1431</v>
      </c>
      <c r="E8438" s="89">
        <v>11</v>
      </c>
      <c r="F8438" s="89">
        <v>4</v>
      </c>
      <c r="G8438" s="89">
        <v>0</v>
      </c>
      <c r="H8438" s="89">
        <v>2</v>
      </c>
      <c r="I8438" s="89">
        <v>2</v>
      </c>
      <c r="J8438" s="89">
        <v>0</v>
      </c>
      <c r="K8438" s="89">
        <v>0</v>
      </c>
      <c r="L8438" s="89">
        <v>0</v>
      </c>
      <c r="M8438" s="89">
        <v>0</v>
      </c>
      <c r="N8438" s="89">
        <v>0</v>
      </c>
      <c r="O8438" s="89">
        <v>2</v>
      </c>
      <c r="P8438" s="89">
        <v>210</v>
      </c>
      <c r="Q8438" s="89">
        <v>5340.5</v>
      </c>
      <c r="R8438" s="88">
        <f>VLOOKUP(P8438,NEW_TRAIN_TEST!$A$1:$M$980,13,0)</f>
        <v>4889</v>
      </c>
      <c r="S8438" s="88">
        <f>VLOOKUP(P8438,NEW_TRAIN_TEST!$A$1:$M$980,11,0)</f>
        <v>6266</v>
      </c>
      <c r="T8438" s="6">
        <f t="shared" si="262"/>
        <v>0</v>
      </c>
      <c r="U8438" s="6">
        <f t="shared" si="263"/>
        <v>0</v>
      </c>
    </row>
    <row r="8439" spans="1:21" x14ac:dyDescent="0.2">
      <c r="A8439" s="88">
        <v>8441</v>
      </c>
      <c r="B8439" s="88">
        <v>4</v>
      </c>
      <c r="C8439" s="88" t="s">
        <v>2130</v>
      </c>
      <c r="D8439" s="99" t="s">
        <v>1431</v>
      </c>
      <c r="E8439" s="89">
        <v>0</v>
      </c>
      <c r="F8439" s="89">
        <v>4</v>
      </c>
      <c r="G8439" s="89">
        <v>0</v>
      </c>
      <c r="H8439" s="89">
        <v>2</v>
      </c>
      <c r="I8439" s="89">
        <v>2</v>
      </c>
      <c r="J8439" s="89">
        <v>0</v>
      </c>
      <c r="K8439" s="89">
        <v>0</v>
      </c>
      <c r="L8439" s="89">
        <v>0</v>
      </c>
      <c r="M8439" s="89">
        <v>0</v>
      </c>
      <c r="N8439" s="89">
        <v>0</v>
      </c>
      <c r="O8439" s="89">
        <v>2</v>
      </c>
      <c r="P8439" s="89">
        <v>355</v>
      </c>
      <c r="Q8439" s="89">
        <v>6697.5</v>
      </c>
      <c r="R8439" s="88">
        <f>VLOOKUP(P8439,NEW_TRAIN_TEST!$A$1:$M$980,13,0)</f>
        <v>6697.5</v>
      </c>
      <c r="S8439" s="88">
        <f>VLOOKUP(P8439,NEW_TRAIN_TEST!$A$1:$M$980,11,0)</f>
        <v>7918</v>
      </c>
      <c r="T8439" s="6">
        <f t="shared" si="262"/>
        <v>0</v>
      </c>
      <c r="U8439" s="6">
        <f t="shared" si="263"/>
        <v>0</v>
      </c>
    </row>
    <row r="8440" spans="1:21" x14ac:dyDescent="0.2">
      <c r="A8440" s="88">
        <v>8442</v>
      </c>
      <c r="B8440" s="88">
        <v>4</v>
      </c>
      <c r="C8440" s="88" t="s">
        <v>2130</v>
      </c>
      <c r="D8440" s="99" t="s">
        <v>1431</v>
      </c>
      <c r="E8440" s="89">
        <v>0</v>
      </c>
      <c r="F8440" s="89">
        <v>4</v>
      </c>
      <c r="G8440" s="89">
        <v>0</v>
      </c>
      <c r="H8440" s="89">
        <v>2</v>
      </c>
      <c r="I8440" s="89">
        <v>2</v>
      </c>
      <c r="J8440" s="89">
        <v>0</v>
      </c>
      <c r="K8440" s="89">
        <v>0</v>
      </c>
      <c r="L8440" s="89">
        <v>0</v>
      </c>
      <c r="M8440" s="89">
        <v>0</v>
      </c>
      <c r="N8440" s="89">
        <v>0</v>
      </c>
      <c r="O8440" s="89">
        <v>2</v>
      </c>
      <c r="P8440" s="89">
        <v>355</v>
      </c>
      <c r="Q8440" s="89">
        <v>6701.5</v>
      </c>
      <c r="R8440" s="88">
        <f>VLOOKUP(P8440,NEW_TRAIN_TEST!$A$1:$M$980,13,0)</f>
        <v>6697.5</v>
      </c>
      <c r="S8440" s="88">
        <f>VLOOKUP(P8440,NEW_TRAIN_TEST!$A$1:$M$980,11,0)</f>
        <v>7918</v>
      </c>
      <c r="T8440" s="6">
        <f t="shared" si="262"/>
        <v>0</v>
      </c>
      <c r="U8440" s="6">
        <f t="shared" si="263"/>
        <v>0</v>
      </c>
    </row>
    <row r="8441" spans="1:21" x14ac:dyDescent="0.2">
      <c r="A8441" s="88">
        <v>8443</v>
      </c>
      <c r="B8441" s="88">
        <v>4</v>
      </c>
      <c r="C8441" s="88" t="s">
        <v>2130</v>
      </c>
      <c r="D8441" s="99" t="s">
        <v>1431</v>
      </c>
      <c r="E8441" s="89">
        <v>0</v>
      </c>
      <c r="F8441" s="89">
        <v>4</v>
      </c>
      <c r="G8441" s="89">
        <v>1</v>
      </c>
      <c r="H8441" s="89">
        <v>2</v>
      </c>
      <c r="I8441" s="89">
        <v>2</v>
      </c>
      <c r="J8441" s="89">
        <v>0</v>
      </c>
      <c r="K8441" s="89">
        <v>0</v>
      </c>
      <c r="L8441" s="89">
        <v>0</v>
      </c>
      <c r="M8441" s="89">
        <v>0</v>
      </c>
      <c r="N8441" s="89">
        <v>0</v>
      </c>
      <c r="O8441" s="89">
        <v>2</v>
      </c>
      <c r="P8441" s="89">
        <v>355</v>
      </c>
      <c r="Q8441" s="89">
        <v>6703</v>
      </c>
      <c r="R8441" s="88">
        <f>VLOOKUP(P8441,NEW_TRAIN_TEST!$A$1:$M$980,13,0)</f>
        <v>6697.5</v>
      </c>
      <c r="S8441" s="88">
        <f>VLOOKUP(P8441,NEW_TRAIN_TEST!$A$1:$M$980,11,0)</f>
        <v>7918</v>
      </c>
      <c r="T8441" s="6">
        <f t="shared" si="262"/>
        <v>0</v>
      </c>
      <c r="U8441" s="6">
        <f t="shared" si="263"/>
        <v>0</v>
      </c>
    </row>
    <row r="8442" spans="1:21" x14ac:dyDescent="0.2">
      <c r="A8442" s="88">
        <v>8444</v>
      </c>
      <c r="B8442" s="88">
        <v>4</v>
      </c>
      <c r="C8442" s="88" t="s">
        <v>2130</v>
      </c>
      <c r="D8442" s="99" t="s">
        <v>1431</v>
      </c>
      <c r="E8442" s="89">
        <v>0</v>
      </c>
      <c r="F8442" s="89">
        <v>4</v>
      </c>
      <c r="G8442" s="89">
        <v>0</v>
      </c>
      <c r="H8442" s="89">
        <v>2</v>
      </c>
      <c r="I8442" s="89">
        <v>2</v>
      </c>
      <c r="J8442" s="89">
        <v>0</v>
      </c>
      <c r="K8442" s="89">
        <v>0</v>
      </c>
      <c r="L8442" s="89">
        <v>0</v>
      </c>
      <c r="M8442" s="89">
        <v>0</v>
      </c>
      <c r="N8442" s="89">
        <v>0</v>
      </c>
      <c r="O8442" s="89">
        <v>2</v>
      </c>
      <c r="P8442" s="89">
        <v>355</v>
      </c>
      <c r="Q8442" s="89">
        <v>6711</v>
      </c>
      <c r="R8442" s="88">
        <f>VLOOKUP(P8442,NEW_TRAIN_TEST!$A$1:$M$980,13,0)</f>
        <v>6697.5</v>
      </c>
      <c r="S8442" s="88">
        <f>VLOOKUP(P8442,NEW_TRAIN_TEST!$A$1:$M$980,11,0)</f>
        <v>7918</v>
      </c>
      <c r="T8442" s="6">
        <f t="shared" si="262"/>
        <v>0</v>
      </c>
      <c r="U8442" s="6">
        <f t="shared" si="263"/>
        <v>0</v>
      </c>
    </row>
    <row r="8443" spans="1:21" x14ac:dyDescent="0.2">
      <c r="A8443" s="88">
        <v>8445</v>
      </c>
      <c r="B8443" s="88">
        <v>4</v>
      </c>
      <c r="C8443" s="88" t="s">
        <v>2130</v>
      </c>
      <c r="D8443" s="99" t="s">
        <v>1431</v>
      </c>
      <c r="E8443" s="89">
        <v>0</v>
      </c>
      <c r="F8443" s="89">
        <v>5</v>
      </c>
      <c r="G8443" s="89">
        <v>0</v>
      </c>
      <c r="H8443" s="89">
        <v>2</v>
      </c>
      <c r="I8443" s="89">
        <v>2</v>
      </c>
      <c r="J8443" s="89">
        <v>0</v>
      </c>
      <c r="K8443" s="89">
        <v>0</v>
      </c>
      <c r="L8443" s="89">
        <v>0</v>
      </c>
      <c r="M8443" s="89">
        <v>0</v>
      </c>
      <c r="N8443" s="89">
        <v>0</v>
      </c>
      <c r="O8443" s="89">
        <v>2</v>
      </c>
      <c r="P8443" s="89">
        <v>355</v>
      </c>
      <c r="Q8443" s="89">
        <v>6711.5</v>
      </c>
      <c r="R8443" s="88">
        <f>VLOOKUP(P8443,NEW_TRAIN_TEST!$A$1:$M$980,13,0)</f>
        <v>6697.5</v>
      </c>
      <c r="S8443" s="88">
        <f>VLOOKUP(P8443,NEW_TRAIN_TEST!$A$1:$M$980,11,0)</f>
        <v>7918</v>
      </c>
      <c r="T8443" s="6">
        <f t="shared" si="262"/>
        <v>0</v>
      </c>
      <c r="U8443" s="6">
        <f t="shared" si="263"/>
        <v>0</v>
      </c>
    </row>
    <row r="8444" spans="1:21" x14ac:dyDescent="0.2">
      <c r="A8444" s="88">
        <v>8446</v>
      </c>
      <c r="B8444" s="88">
        <v>4</v>
      </c>
      <c r="C8444" s="88" t="s">
        <v>2130</v>
      </c>
      <c r="D8444" s="99" t="s">
        <v>1431</v>
      </c>
      <c r="E8444" s="89">
        <v>0</v>
      </c>
      <c r="F8444" s="89">
        <v>10</v>
      </c>
      <c r="G8444" s="89">
        <v>2</v>
      </c>
      <c r="H8444" s="89">
        <v>0</v>
      </c>
      <c r="I8444" s="89">
        <v>0</v>
      </c>
      <c r="J8444" s="89">
        <v>0</v>
      </c>
      <c r="K8444" s="89">
        <v>0</v>
      </c>
      <c r="L8444" s="89">
        <v>0</v>
      </c>
      <c r="M8444" s="89">
        <v>0</v>
      </c>
      <c r="N8444" s="89">
        <v>0</v>
      </c>
      <c r="O8444" s="89">
        <v>0</v>
      </c>
      <c r="P8444" s="89">
        <v>355</v>
      </c>
      <c r="Q8444" s="89">
        <v>6712.38</v>
      </c>
      <c r="R8444" s="88">
        <f>VLOOKUP(P8444,NEW_TRAIN_TEST!$A$1:$M$980,13,0)</f>
        <v>6697.5</v>
      </c>
      <c r="S8444" s="88">
        <f>VLOOKUP(P8444,NEW_TRAIN_TEST!$A$1:$M$980,11,0)</f>
        <v>7918</v>
      </c>
      <c r="T8444" s="6">
        <f t="shared" si="262"/>
        <v>0</v>
      </c>
      <c r="U8444" s="6">
        <f t="shared" si="263"/>
        <v>0</v>
      </c>
    </row>
    <row r="8445" spans="1:21" x14ac:dyDescent="0.2">
      <c r="A8445" s="88">
        <v>8447</v>
      </c>
      <c r="B8445" s="88">
        <v>4</v>
      </c>
      <c r="C8445" s="88" t="s">
        <v>2130</v>
      </c>
      <c r="D8445" s="99" t="s">
        <v>1431</v>
      </c>
      <c r="E8445" s="89">
        <v>0</v>
      </c>
      <c r="F8445" s="89">
        <v>3</v>
      </c>
      <c r="G8445" s="89">
        <v>1</v>
      </c>
      <c r="H8445" s="89">
        <v>2</v>
      </c>
      <c r="I8445" s="89">
        <v>2</v>
      </c>
      <c r="J8445" s="89">
        <v>0</v>
      </c>
      <c r="K8445" s="89">
        <v>0</v>
      </c>
      <c r="L8445" s="89">
        <v>0</v>
      </c>
      <c r="M8445" s="89">
        <v>0</v>
      </c>
      <c r="N8445" s="89">
        <v>0</v>
      </c>
      <c r="O8445" s="89">
        <v>2</v>
      </c>
      <c r="P8445" s="89">
        <v>355</v>
      </c>
      <c r="Q8445" s="89">
        <v>6721</v>
      </c>
      <c r="R8445" s="88">
        <f>VLOOKUP(P8445,NEW_TRAIN_TEST!$A$1:$M$980,13,0)</f>
        <v>6697.5</v>
      </c>
      <c r="S8445" s="88">
        <f>VLOOKUP(P8445,NEW_TRAIN_TEST!$A$1:$M$980,11,0)</f>
        <v>7918</v>
      </c>
      <c r="T8445" s="6">
        <f t="shared" si="262"/>
        <v>0</v>
      </c>
      <c r="U8445" s="6">
        <f t="shared" si="263"/>
        <v>0</v>
      </c>
    </row>
    <row r="8446" spans="1:21" x14ac:dyDescent="0.2">
      <c r="A8446" s="88">
        <v>8448</v>
      </c>
      <c r="B8446" s="88">
        <v>4</v>
      </c>
      <c r="C8446" s="88" t="s">
        <v>2130</v>
      </c>
      <c r="D8446" s="99" t="s">
        <v>1431</v>
      </c>
      <c r="E8446" s="89">
        <v>0</v>
      </c>
      <c r="F8446" s="89">
        <v>3</v>
      </c>
      <c r="G8446" s="89">
        <v>2</v>
      </c>
      <c r="H8446" s="89">
        <v>0</v>
      </c>
      <c r="I8446" s="89">
        <v>2</v>
      </c>
      <c r="J8446" s="89">
        <v>0</v>
      </c>
      <c r="K8446" s="89">
        <v>0</v>
      </c>
      <c r="L8446" s="89">
        <v>0</v>
      </c>
      <c r="M8446" s="89">
        <v>0</v>
      </c>
      <c r="N8446" s="89">
        <v>0</v>
      </c>
      <c r="O8446" s="89">
        <v>2</v>
      </c>
      <c r="P8446" s="89">
        <v>355</v>
      </c>
      <c r="Q8446" s="89">
        <v>6724.5</v>
      </c>
      <c r="R8446" s="88">
        <f>VLOOKUP(P8446,NEW_TRAIN_TEST!$A$1:$M$980,13,0)</f>
        <v>6697.5</v>
      </c>
      <c r="S8446" s="88">
        <f>VLOOKUP(P8446,NEW_TRAIN_TEST!$A$1:$M$980,11,0)</f>
        <v>7918</v>
      </c>
      <c r="T8446" s="6">
        <f t="shared" si="262"/>
        <v>0</v>
      </c>
      <c r="U8446" s="6">
        <f t="shared" si="263"/>
        <v>0</v>
      </c>
    </row>
    <row r="8447" spans="1:21" x14ac:dyDescent="0.2">
      <c r="A8447" s="88">
        <v>8449</v>
      </c>
      <c r="B8447" s="88">
        <v>4</v>
      </c>
      <c r="C8447" s="88" t="s">
        <v>2130</v>
      </c>
      <c r="D8447" s="99" t="s">
        <v>1431</v>
      </c>
      <c r="E8447" s="89">
        <v>0</v>
      </c>
      <c r="F8447" s="89">
        <v>6</v>
      </c>
      <c r="G8447" s="89">
        <v>4</v>
      </c>
      <c r="H8447" s="89">
        <v>0</v>
      </c>
      <c r="I8447" s="89">
        <v>1</v>
      </c>
      <c r="J8447" s="89">
        <v>2</v>
      </c>
      <c r="K8447" s="89">
        <v>0</v>
      </c>
      <c r="L8447" s="89">
        <v>0</v>
      </c>
      <c r="M8447" s="89">
        <v>24</v>
      </c>
      <c r="N8447" s="89">
        <v>0</v>
      </c>
      <c r="O8447" s="89">
        <v>0</v>
      </c>
      <c r="P8447" s="89">
        <v>355</v>
      </c>
      <c r="Q8447" s="89">
        <v>6736</v>
      </c>
      <c r="R8447" s="88">
        <f>VLOOKUP(P8447,NEW_TRAIN_TEST!$A$1:$M$980,13,0)</f>
        <v>6697.5</v>
      </c>
      <c r="S8447" s="88">
        <f>VLOOKUP(P8447,NEW_TRAIN_TEST!$A$1:$M$980,11,0)</f>
        <v>7918</v>
      </c>
      <c r="T8447" s="6">
        <f t="shared" si="262"/>
        <v>0</v>
      </c>
      <c r="U8447" s="6">
        <f t="shared" si="263"/>
        <v>1</v>
      </c>
    </row>
    <row r="8448" spans="1:21" x14ac:dyDescent="0.2">
      <c r="A8448" s="88">
        <v>8450</v>
      </c>
      <c r="B8448" s="88">
        <v>4</v>
      </c>
      <c r="C8448" s="88" t="s">
        <v>2130</v>
      </c>
      <c r="D8448" s="99" t="s">
        <v>1431</v>
      </c>
      <c r="E8448" s="89">
        <v>0</v>
      </c>
      <c r="F8448" s="89">
        <v>8</v>
      </c>
      <c r="G8448" s="89">
        <v>1</v>
      </c>
      <c r="H8448" s="89">
        <v>0</v>
      </c>
      <c r="I8448" s="89">
        <v>0</v>
      </c>
      <c r="J8448" s="89">
        <v>0</v>
      </c>
      <c r="K8448" s="89">
        <v>0</v>
      </c>
      <c r="L8448" s="89">
        <v>0</v>
      </c>
      <c r="M8448" s="89">
        <v>0</v>
      </c>
      <c r="N8448" s="89">
        <v>0</v>
      </c>
      <c r="O8448" s="89">
        <v>0</v>
      </c>
      <c r="P8448" s="89">
        <v>355</v>
      </c>
      <c r="Q8448" s="89">
        <v>6750.08</v>
      </c>
      <c r="R8448" s="88">
        <f>VLOOKUP(P8448,NEW_TRAIN_TEST!$A$1:$M$980,13,0)</f>
        <v>6697.5</v>
      </c>
      <c r="S8448" s="88">
        <f>VLOOKUP(P8448,NEW_TRAIN_TEST!$A$1:$M$980,11,0)</f>
        <v>7918</v>
      </c>
      <c r="T8448" s="6">
        <f t="shared" si="262"/>
        <v>0</v>
      </c>
      <c r="U8448" s="6">
        <f t="shared" si="263"/>
        <v>0</v>
      </c>
    </row>
    <row r="8449" spans="1:21" x14ac:dyDescent="0.2">
      <c r="A8449" s="88">
        <v>8451</v>
      </c>
      <c r="B8449" s="88">
        <v>4</v>
      </c>
      <c r="C8449" s="88" t="s">
        <v>2130</v>
      </c>
      <c r="D8449" s="99" t="s">
        <v>1431</v>
      </c>
      <c r="E8449" s="89">
        <v>12</v>
      </c>
      <c r="F8449" s="89">
        <v>1</v>
      </c>
      <c r="G8449" s="89">
        <v>0</v>
      </c>
      <c r="H8449" s="89">
        <v>0</v>
      </c>
      <c r="I8449" s="89">
        <v>2</v>
      </c>
      <c r="J8449" s="89">
        <v>0</v>
      </c>
      <c r="K8449" s="89">
        <v>0</v>
      </c>
      <c r="L8449" s="89">
        <v>1</v>
      </c>
      <c r="M8449" s="89">
        <v>24</v>
      </c>
      <c r="N8449" s="89">
        <v>0</v>
      </c>
      <c r="O8449" s="89">
        <v>2</v>
      </c>
      <c r="P8449" s="89">
        <v>355</v>
      </c>
      <c r="Q8449" s="89">
        <v>6786.17</v>
      </c>
      <c r="R8449" s="88">
        <f>VLOOKUP(P8449,NEW_TRAIN_TEST!$A$1:$M$980,13,0)</f>
        <v>6697.5</v>
      </c>
      <c r="S8449" s="88">
        <f>VLOOKUP(P8449,NEW_TRAIN_TEST!$A$1:$M$980,11,0)</f>
        <v>7918</v>
      </c>
      <c r="T8449" s="6">
        <f t="shared" si="262"/>
        <v>1</v>
      </c>
      <c r="U8449" s="6">
        <f t="shared" si="263"/>
        <v>1</v>
      </c>
    </row>
    <row r="8450" spans="1:21" x14ac:dyDescent="0.2">
      <c r="A8450" s="88">
        <v>8452</v>
      </c>
      <c r="B8450" s="88">
        <v>4</v>
      </c>
      <c r="C8450" s="88" t="s">
        <v>2130</v>
      </c>
      <c r="D8450" s="99" t="s">
        <v>1431</v>
      </c>
      <c r="E8450" s="89">
        <v>4</v>
      </c>
      <c r="F8450" s="89">
        <v>0</v>
      </c>
      <c r="G8450" s="89">
        <v>0</v>
      </c>
      <c r="H8450" s="89">
        <v>0</v>
      </c>
      <c r="I8450" s="89">
        <v>0</v>
      </c>
      <c r="J8450" s="89">
        <v>0</v>
      </c>
      <c r="K8450" s="89">
        <v>0</v>
      </c>
      <c r="L8450" s="89">
        <v>0</v>
      </c>
      <c r="M8450" s="89">
        <v>0</v>
      </c>
      <c r="N8450" s="89">
        <v>0</v>
      </c>
      <c r="O8450" s="89">
        <v>0</v>
      </c>
      <c r="P8450" s="89">
        <v>817</v>
      </c>
      <c r="Q8450" s="89">
        <v>7233</v>
      </c>
      <c r="R8450" s="88">
        <f>VLOOKUP(P8450,NEW_TRAIN_TEST!$A$1:$M$980,13,0)</f>
        <v>5299</v>
      </c>
      <c r="S8450" s="88">
        <f>VLOOKUP(P8450,NEW_TRAIN_TEST!$A$1:$M$980,11,0)</f>
        <v>7240</v>
      </c>
      <c r="T8450" s="6">
        <f t="shared" si="262"/>
        <v>0</v>
      </c>
      <c r="U8450" s="6">
        <f t="shared" si="263"/>
        <v>0</v>
      </c>
    </row>
    <row r="8451" spans="1:21" x14ac:dyDescent="0.2">
      <c r="A8451" s="88">
        <v>8453</v>
      </c>
      <c r="B8451" s="88">
        <v>4</v>
      </c>
      <c r="C8451" s="88" t="s">
        <v>2130</v>
      </c>
      <c r="D8451" s="99" t="s">
        <v>1431</v>
      </c>
      <c r="E8451" s="89">
        <v>0</v>
      </c>
      <c r="F8451" s="89">
        <v>1</v>
      </c>
      <c r="G8451" s="89">
        <v>0</v>
      </c>
      <c r="H8451" s="89">
        <v>0</v>
      </c>
      <c r="I8451" s="89">
        <v>2</v>
      </c>
      <c r="J8451" s="89">
        <v>0</v>
      </c>
      <c r="K8451" s="89">
        <v>0</v>
      </c>
      <c r="L8451" s="89">
        <v>0</v>
      </c>
      <c r="M8451" s="89">
        <v>0</v>
      </c>
      <c r="N8451" s="89">
        <v>0</v>
      </c>
      <c r="O8451" s="89">
        <v>2</v>
      </c>
      <c r="P8451" s="89">
        <v>576</v>
      </c>
      <c r="Q8451" s="89">
        <v>4143</v>
      </c>
      <c r="R8451" s="88">
        <f>VLOOKUP(P8451,NEW_TRAIN_TEST!$A$1:$M$980,13,0)</f>
        <v>4143</v>
      </c>
      <c r="S8451" s="88">
        <f>VLOOKUP(P8451,NEW_TRAIN_TEST!$A$1:$M$980,11,0)</f>
        <v>4863</v>
      </c>
      <c r="T8451" s="6">
        <f t="shared" ref="T8451:T8514" si="264">IF(L8451&gt;0,1,0)</f>
        <v>0</v>
      </c>
      <c r="U8451" s="6">
        <f t="shared" ref="U8451:U8514" si="265">IF(M8451&gt;0,1,0)</f>
        <v>0</v>
      </c>
    </row>
    <row r="8452" spans="1:21" x14ac:dyDescent="0.2">
      <c r="A8452" s="88">
        <v>8454</v>
      </c>
      <c r="B8452" s="88">
        <v>4</v>
      </c>
      <c r="C8452" s="88" t="s">
        <v>2130</v>
      </c>
      <c r="D8452" s="99" t="s">
        <v>1431</v>
      </c>
      <c r="E8452" s="89">
        <v>0</v>
      </c>
      <c r="F8452" s="89">
        <v>1</v>
      </c>
      <c r="G8452" s="89">
        <v>0</v>
      </c>
      <c r="H8452" s="89">
        <v>0</v>
      </c>
      <c r="I8452" s="89">
        <v>2</v>
      </c>
      <c r="J8452" s="89">
        <v>0</v>
      </c>
      <c r="K8452" s="89">
        <v>0</v>
      </c>
      <c r="L8452" s="89">
        <v>0</v>
      </c>
      <c r="M8452" s="89">
        <v>0</v>
      </c>
      <c r="N8452" s="89">
        <v>0</v>
      </c>
      <c r="O8452" s="89">
        <v>2</v>
      </c>
      <c r="P8452" s="89">
        <v>576</v>
      </c>
      <c r="Q8452" s="89">
        <v>4146</v>
      </c>
      <c r="R8452" s="88">
        <f>VLOOKUP(P8452,NEW_TRAIN_TEST!$A$1:$M$980,13,0)</f>
        <v>4143</v>
      </c>
      <c r="S8452" s="88">
        <f>VLOOKUP(P8452,NEW_TRAIN_TEST!$A$1:$M$980,11,0)</f>
        <v>4863</v>
      </c>
      <c r="T8452" s="6">
        <f t="shared" si="264"/>
        <v>0</v>
      </c>
      <c r="U8452" s="6">
        <f t="shared" si="265"/>
        <v>0</v>
      </c>
    </row>
    <row r="8453" spans="1:21" x14ac:dyDescent="0.2">
      <c r="A8453" s="88">
        <v>8455</v>
      </c>
      <c r="B8453" s="88">
        <v>4</v>
      </c>
      <c r="C8453" s="88" t="s">
        <v>2130</v>
      </c>
      <c r="D8453" s="99" t="s">
        <v>1431</v>
      </c>
      <c r="E8453" s="89">
        <v>0</v>
      </c>
      <c r="F8453" s="89">
        <v>2</v>
      </c>
      <c r="G8453" s="89">
        <v>0</v>
      </c>
      <c r="H8453" s="89">
        <v>0</v>
      </c>
      <c r="I8453" s="89">
        <v>0</v>
      </c>
      <c r="J8453" s="89">
        <v>0</v>
      </c>
      <c r="K8453" s="89">
        <v>0</v>
      </c>
      <c r="L8453" s="89">
        <v>0</v>
      </c>
      <c r="M8453" s="89">
        <v>0</v>
      </c>
      <c r="N8453" s="89">
        <v>0</v>
      </c>
      <c r="O8453" s="89">
        <v>0</v>
      </c>
      <c r="P8453" s="89">
        <v>576</v>
      </c>
      <c r="Q8453" s="89">
        <v>4146.5</v>
      </c>
      <c r="R8453" s="88">
        <f>VLOOKUP(P8453,NEW_TRAIN_TEST!$A$1:$M$980,13,0)</f>
        <v>4143</v>
      </c>
      <c r="S8453" s="88">
        <f>VLOOKUP(P8453,NEW_TRAIN_TEST!$A$1:$M$980,11,0)</f>
        <v>4863</v>
      </c>
      <c r="T8453" s="6">
        <f t="shared" si="264"/>
        <v>0</v>
      </c>
      <c r="U8453" s="6">
        <f t="shared" si="265"/>
        <v>0</v>
      </c>
    </row>
    <row r="8454" spans="1:21" x14ac:dyDescent="0.2">
      <c r="A8454" s="88">
        <v>8456</v>
      </c>
      <c r="B8454" s="88">
        <v>4</v>
      </c>
      <c r="C8454" s="88" t="s">
        <v>2130</v>
      </c>
      <c r="D8454" s="99" t="s">
        <v>1431</v>
      </c>
      <c r="E8454" s="89">
        <v>0</v>
      </c>
      <c r="F8454" s="89">
        <v>1</v>
      </c>
      <c r="G8454" s="89">
        <v>0</v>
      </c>
      <c r="H8454" s="89">
        <v>0</v>
      </c>
      <c r="I8454" s="89">
        <v>2</v>
      </c>
      <c r="J8454" s="89">
        <v>0</v>
      </c>
      <c r="K8454" s="89">
        <v>0</v>
      </c>
      <c r="L8454" s="89">
        <v>0</v>
      </c>
      <c r="M8454" s="89">
        <v>0</v>
      </c>
      <c r="N8454" s="89">
        <v>0</v>
      </c>
      <c r="O8454" s="89">
        <v>2</v>
      </c>
      <c r="P8454" s="89">
        <v>576</v>
      </c>
      <c r="Q8454" s="89">
        <v>4153.5</v>
      </c>
      <c r="R8454" s="88">
        <f>VLOOKUP(P8454,NEW_TRAIN_TEST!$A$1:$M$980,13,0)</f>
        <v>4143</v>
      </c>
      <c r="S8454" s="88">
        <f>VLOOKUP(P8454,NEW_TRAIN_TEST!$A$1:$M$980,11,0)</f>
        <v>4863</v>
      </c>
      <c r="T8454" s="6">
        <f t="shared" si="264"/>
        <v>0</v>
      </c>
      <c r="U8454" s="6">
        <f t="shared" si="265"/>
        <v>0</v>
      </c>
    </row>
    <row r="8455" spans="1:21" x14ac:dyDescent="0.2">
      <c r="A8455" s="88">
        <v>8457</v>
      </c>
      <c r="B8455" s="88">
        <v>4</v>
      </c>
      <c r="C8455" s="88" t="s">
        <v>2130</v>
      </c>
      <c r="D8455" s="99" t="s">
        <v>1431</v>
      </c>
      <c r="E8455" s="89">
        <v>0</v>
      </c>
      <c r="F8455" s="89">
        <v>4</v>
      </c>
      <c r="G8455" s="89">
        <v>0</v>
      </c>
      <c r="H8455" s="89">
        <v>0</v>
      </c>
      <c r="I8455" s="89">
        <v>0</v>
      </c>
      <c r="J8455" s="89">
        <v>0</v>
      </c>
      <c r="K8455" s="89">
        <v>0</v>
      </c>
      <c r="L8455" s="89">
        <v>0</v>
      </c>
      <c r="M8455" s="89">
        <v>0</v>
      </c>
      <c r="N8455" s="89">
        <v>0</v>
      </c>
      <c r="O8455" s="89">
        <v>0</v>
      </c>
      <c r="P8455" s="89">
        <v>576</v>
      </c>
      <c r="Q8455" s="89">
        <v>4154</v>
      </c>
      <c r="R8455" s="88">
        <f>VLOOKUP(P8455,NEW_TRAIN_TEST!$A$1:$M$980,13,0)</f>
        <v>4143</v>
      </c>
      <c r="S8455" s="88">
        <f>VLOOKUP(P8455,NEW_TRAIN_TEST!$A$1:$M$980,11,0)</f>
        <v>4863</v>
      </c>
      <c r="T8455" s="6">
        <f t="shared" si="264"/>
        <v>0</v>
      </c>
      <c r="U8455" s="6">
        <f t="shared" si="265"/>
        <v>0</v>
      </c>
    </row>
    <row r="8456" spans="1:21" x14ac:dyDescent="0.2">
      <c r="A8456" s="88">
        <v>8458</v>
      </c>
      <c r="B8456" s="88">
        <v>4</v>
      </c>
      <c r="C8456" s="88" t="s">
        <v>2130</v>
      </c>
      <c r="D8456" s="99" t="s">
        <v>1431</v>
      </c>
      <c r="E8456" s="89">
        <v>0</v>
      </c>
      <c r="F8456" s="89">
        <v>1</v>
      </c>
      <c r="G8456" s="89">
        <v>0</v>
      </c>
      <c r="H8456" s="89">
        <v>0</v>
      </c>
      <c r="I8456" s="89">
        <v>2</v>
      </c>
      <c r="J8456" s="89">
        <v>0</v>
      </c>
      <c r="K8456" s="89">
        <v>0</v>
      </c>
      <c r="L8456" s="89">
        <v>0</v>
      </c>
      <c r="M8456" s="89">
        <v>0</v>
      </c>
      <c r="N8456" s="89">
        <v>0</v>
      </c>
      <c r="O8456" s="89">
        <v>2</v>
      </c>
      <c r="P8456" s="89">
        <v>576</v>
      </c>
      <c r="Q8456" s="89">
        <v>4173.5</v>
      </c>
      <c r="R8456" s="88">
        <f>VLOOKUP(P8456,NEW_TRAIN_TEST!$A$1:$M$980,13,0)</f>
        <v>4143</v>
      </c>
      <c r="S8456" s="88">
        <f>VLOOKUP(P8456,NEW_TRAIN_TEST!$A$1:$M$980,11,0)</f>
        <v>4863</v>
      </c>
      <c r="T8456" s="6">
        <f t="shared" si="264"/>
        <v>0</v>
      </c>
      <c r="U8456" s="6">
        <f t="shared" si="265"/>
        <v>0</v>
      </c>
    </row>
    <row r="8457" spans="1:21" x14ac:dyDescent="0.2">
      <c r="A8457" s="88">
        <v>8459</v>
      </c>
      <c r="B8457" s="88">
        <v>4</v>
      </c>
      <c r="C8457" s="88" t="s">
        <v>2130</v>
      </c>
      <c r="D8457" s="99" t="s">
        <v>1431</v>
      </c>
      <c r="E8457" s="89">
        <v>0</v>
      </c>
      <c r="F8457" s="89">
        <v>0</v>
      </c>
      <c r="G8457" s="89">
        <v>0</v>
      </c>
      <c r="H8457" s="89">
        <v>0</v>
      </c>
      <c r="I8457" s="89">
        <v>2</v>
      </c>
      <c r="J8457" s="89">
        <v>0</v>
      </c>
      <c r="K8457" s="89">
        <v>0</v>
      </c>
      <c r="L8457" s="89">
        <v>0</v>
      </c>
      <c r="M8457" s="89">
        <v>4</v>
      </c>
      <c r="N8457" s="89">
        <v>0</v>
      </c>
      <c r="O8457" s="89">
        <v>2</v>
      </c>
      <c r="P8457" s="89">
        <v>576</v>
      </c>
      <c r="Q8457" s="89">
        <v>4173.75</v>
      </c>
      <c r="R8457" s="88">
        <f>VLOOKUP(P8457,NEW_TRAIN_TEST!$A$1:$M$980,13,0)</f>
        <v>4143</v>
      </c>
      <c r="S8457" s="88">
        <f>VLOOKUP(P8457,NEW_TRAIN_TEST!$A$1:$M$980,11,0)</f>
        <v>4863</v>
      </c>
      <c r="T8457" s="6">
        <f t="shared" si="264"/>
        <v>0</v>
      </c>
      <c r="U8457" s="6">
        <f t="shared" si="265"/>
        <v>1</v>
      </c>
    </row>
    <row r="8458" spans="1:21" x14ac:dyDescent="0.2">
      <c r="A8458" s="88">
        <v>8460</v>
      </c>
      <c r="B8458" s="88">
        <v>4</v>
      </c>
      <c r="C8458" s="88" t="s">
        <v>2130</v>
      </c>
      <c r="D8458" s="99" t="s">
        <v>1431</v>
      </c>
      <c r="E8458" s="89">
        <v>7</v>
      </c>
      <c r="F8458" s="89">
        <v>4</v>
      </c>
      <c r="G8458" s="89">
        <v>0</v>
      </c>
      <c r="H8458" s="89">
        <v>2</v>
      </c>
      <c r="I8458" s="89">
        <v>2</v>
      </c>
      <c r="J8458" s="89">
        <v>0</v>
      </c>
      <c r="K8458" s="89">
        <v>0</v>
      </c>
      <c r="L8458" s="89">
        <v>1</v>
      </c>
      <c r="M8458" s="89">
        <v>0</v>
      </c>
      <c r="N8458" s="89">
        <v>0</v>
      </c>
      <c r="O8458" s="89">
        <v>2</v>
      </c>
      <c r="P8458" s="89">
        <v>224</v>
      </c>
      <c r="Q8458" s="89">
        <v>5914.5</v>
      </c>
      <c r="R8458" s="88">
        <f>VLOOKUP(P8458,NEW_TRAIN_TEST!$A$1:$M$980,13,0)</f>
        <v>5440</v>
      </c>
      <c r="S8458" s="88">
        <f>VLOOKUP(P8458,NEW_TRAIN_TEST!$A$1:$M$980,11,0)</f>
        <v>6967</v>
      </c>
      <c r="T8458" s="6">
        <f t="shared" si="264"/>
        <v>1</v>
      </c>
      <c r="U8458" s="6">
        <f t="shared" si="265"/>
        <v>0</v>
      </c>
    </row>
    <row r="8459" spans="1:21" x14ac:dyDescent="0.2">
      <c r="A8459" s="88">
        <v>8461</v>
      </c>
      <c r="B8459" s="88">
        <v>4</v>
      </c>
      <c r="C8459" s="88" t="s">
        <v>2130</v>
      </c>
      <c r="D8459" s="99" t="s">
        <v>1431</v>
      </c>
      <c r="E8459" s="89">
        <v>6</v>
      </c>
      <c r="F8459" s="89">
        <v>4</v>
      </c>
      <c r="G8459" s="89">
        <v>0</v>
      </c>
      <c r="H8459" s="89">
        <v>2</v>
      </c>
      <c r="I8459" s="89">
        <v>2</v>
      </c>
      <c r="J8459" s="89">
        <v>0</v>
      </c>
      <c r="K8459" s="89">
        <v>0</v>
      </c>
      <c r="L8459" s="89">
        <v>0</v>
      </c>
      <c r="M8459" s="89">
        <v>0</v>
      </c>
      <c r="N8459" s="89">
        <v>0</v>
      </c>
      <c r="O8459" s="89">
        <v>2</v>
      </c>
      <c r="P8459" s="89">
        <v>212</v>
      </c>
      <c r="Q8459" s="89">
        <v>5283</v>
      </c>
      <c r="R8459" s="88">
        <f>VLOOKUP(P8459,NEW_TRAIN_TEST!$A$1:$M$980,13,0)</f>
        <v>4829</v>
      </c>
      <c r="S8459" s="88">
        <f>VLOOKUP(P8459,NEW_TRAIN_TEST!$A$1:$M$980,11,0)</f>
        <v>6243</v>
      </c>
      <c r="T8459" s="6">
        <f t="shared" si="264"/>
        <v>0</v>
      </c>
      <c r="U8459" s="6">
        <f t="shared" si="265"/>
        <v>0</v>
      </c>
    </row>
    <row r="8460" spans="1:21" x14ac:dyDescent="0.2">
      <c r="A8460" s="88">
        <v>8462</v>
      </c>
      <c r="B8460" s="88">
        <v>4</v>
      </c>
      <c r="C8460" s="88" t="s">
        <v>2130</v>
      </c>
      <c r="D8460" s="99" t="s">
        <v>1431</v>
      </c>
      <c r="E8460" s="89">
        <v>8</v>
      </c>
      <c r="F8460" s="89">
        <v>0</v>
      </c>
      <c r="G8460" s="89">
        <v>0</v>
      </c>
      <c r="H8460" s="89">
        <v>0</v>
      </c>
      <c r="I8460" s="89">
        <v>0</v>
      </c>
      <c r="J8460" s="89">
        <v>0</v>
      </c>
      <c r="K8460" s="89">
        <v>0</v>
      </c>
      <c r="L8460" s="89">
        <v>1</v>
      </c>
      <c r="M8460" s="89">
        <v>0</v>
      </c>
      <c r="N8460" s="89">
        <v>0</v>
      </c>
      <c r="O8460" s="89">
        <v>0</v>
      </c>
      <c r="P8460" s="89">
        <v>821</v>
      </c>
      <c r="Q8460" s="89">
        <v>6847.5</v>
      </c>
      <c r="R8460" s="88">
        <f>VLOOKUP(P8460,NEW_TRAIN_TEST!$A$1:$M$980,13,0)</f>
        <v>5201</v>
      </c>
      <c r="S8460" s="88">
        <f>VLOOKUP(P8460,NEW_TRAIN_TEST!$A$1:$M$980,11,0)</f>
        <v>7101</v>
      </c>
      <c r="T8460" s="6">
        <f t="shared" si="264"/>
        <v>1</v>
      </c>
      <c r="U8460" s="6">
        <f t="shared" si="265"/>
        <v>0</v>
      </c>
    </row>
    <row r="8461" spans="1:21" x14ac:dyDescent="0.2">
      <c r="A8461" s="88">
        <v>8463</v>
      </c>
      <c r="B8461" s="88">
        <v>4</v>
      </c>
      <c r="C8461" s="88" t="s">
        <v>2130</v>
      </c>
      <c r="D8461" s="99" t="s">
        <v>1431</v>
      </c>
      <c r="E8461" s="89">
        <v>5</v>
      </c>
      <c r="F8461" s="89">
        <v>2</v>
      </c>
      <c r="G8461" s="89">
        <v>0</v>
      </c>
      <c r="H8461" s="89">
        <v>2</v>
      </c>
      <c r="I8461" s="89">
        <v>2</v>
      </c>
      <c r="J8461" s="89">
        <v>0</v>
      </c>
      <c r="K8461" s="89">
        <v>0</v>
      </c>
      <c r="L8461" s="89">
        <v>1</v>
      </c>
      <c r="M8461" s="89">
        <v>0</v>
      </c>
      <c r="N8461" s="89">
        <v>0</v>
      </c>
      <c r="O8461" s="89">
        <v>2</v>
      </c>
      <c r="P8461" s="89">
        <v>368</v>
      </c>
      <c r="Q8461" s="89">
        <v>6223.5</v>
      </c>
      <c r="R8461" s="88">
        <f>VLOOKUP(P8461,NEW_TRAIN_TEST!$A$1:$M$980,13,0)</f>
        <v>6119</v>
      </c>
      <c r="S8461" s="88">
        <f>VLOOKUP(P8461,NEW_TRAIN_TEST!$A$1:$M$980,11,0)</f>
        <v>7356</v>
      </c>
      <c r="T8461" s="6">
        <f t="shared" si="264"/>
        <v>1</v>
      </c>
      <c r="U8461" s="6">
        <f t="shared" si="265"/>
        <v>0</v>
      </c>
    </row>
    <row r="8462" spans="1:21" x14ac:dyDescent="0.2">
      <c r="A8462" s="88">
        <v>8464</v>
      </c>
      <c r="B8462" s="88">
        <v>4</v>
      </c>
      <c r="C8462" s="88" t="s">
        <v>2130</v>
      </c>
      <c r="D8462" s="99" t="s">
        <v>1431</v>
      </c>
      <c r="E8462" s="89">
        <v>0</v>
      </c>
      <c r="F8462" s="89">
        <v>2</v>
      </c>
      <c r="G8462" s="89">
        <v>0</v>
      </c>
      <c r="H8462" s="89">
        <v>2</v>
      </c>
      <c r="I8462" s="89">
        <v>2</v>
      </c>
      <c r="J8462" s="89">
        <v>0</v>
      </c>
      <c r="K8462" s="89">
        <v>0</v>
      </c>
      <c r="L8462" s="89">
        <v>0</v>
      </c>
      <c r="M8462" s="89">
        <v>0</v>
      </c>
      <c r="N8462" s="89">
        <v>0</v>
      </c>
      <c r="O8462" s="89">
        <v>2</v>
      </c>
      <c r="P8462" s="89">
        <v>368</v>
      </c>
      <c r="Q8462" s="89">
        <v>6223.5</v>
      </c>
      <c r="R8462" s="88">
        <f>VLOOKUP(P8462,NEW_TRAIN_TEST!$A$1:$M$980,13,0)</f>
        <v>6119</v>
      </c>
      <c r="S8462" s="88">
        <f>VLOOKUP(P8462,NEW_TRAIN_TEST!$A$1:$M$980,11,0)</f>
        <v>7356</v>
      </c>
      <c r="T8462" s="6">
        <f t="shared" si="264"/>
        <v>0</v>
      </c>
      <c r="U8462" s="6">
        <f t="shared" si="265"/>
        <v>0</v>
      </c>
    </row>
    <row r="8463" spans="1:21" x14ac:dyDescent="0.2">
      <c r="A8463" s="88">
        <v>8465</v>
      </c>
      <c r="B8463" s="88">
        <v>4</v>
      </c>
      <c r="C8463" s="88" t="s">
        <v>2130</v>
      </c>
      <c r="D8463" s="99" t="s">
        <v>1431</v>
      </c>
      <c r="E8463" s="89">
        <v>0</v>
      </c>
      <c r="F8463" s="89">
        <v>1</v>
      </c>
      <c r="G8463" s="89">
        <v>0</v>
      </c>
      <c r="H8463" s="89">
        <v>0</v>
      </c>
      <c r="I8463" s="89">
        <v>2</v>
      </c>
      <c r="J8463" s="89">
        <v>0</v>
      </c>
      <c r="K8463" s="89">
        <v>0</v>
      </c>
      <c r="L8463" s="89">
        <v>0</v>
      </c>
      <c r="M8463" s="89">
        <v>19</v>
      </c>
      <c r="N8463" s="89">
        <v>0</v>
      </c>
      <c r="O8463" s="89">
        <v>2</v>
      </c>
      <c r="P8463" s="89">
        <v>368</v>
      </c>
      <c r="Q8463" s="89">
        <v>6226.5</v>
      </c>
      <c r="R8463" s="88">
        <f>VLOOKUP(P8463,NEW_TRAIN_TEST!$A$1:$M$980,13,0)</f>
        <v>6119</v>
      </c>
      <c r="S8463" s="88">
        <f>VLOOKUP(P8463,NEW_TRAIN_TEST!$A$1:$M$980,11,0)</f>
        <v>7356</v>
      </c>
      <c r="T8463" s="6">
        <f t="shared" si="264"/>
        <v>0</v>
      </c>
      <c r="U8463" s="6">
        <f t="shared" si="265"/>
        <v>1</v>
      </c>
    </row>
    <row r="8464" spans="1:21" x14ac:dyDescent="0.2">
      <c r="A8464" s="88">
        <v>8466</v>
      </c>
      <c r="B8464" s="88">
        <v>4</v>
      </c>
      <c r="C8464" s="88" t="s">
        <v>2130</v>
      </c>
      <c r="D8464" s="99" t="s">
        <v>1431</v>
      </c>
      <c r="E8464" s="89">
        <v>0</v>
      </c>
      <c r="F8464" s="89">
        <v>0</v>
      </c>
      <c r="G8464" s="89">
        <v>0</v>
      </c>
      <c r="H8464" s="89">
        <v>0</v>
      </c>
      <c r="I8464" s="89">
        <v>0</v>
      </c>
      <c r="J8464" s="89">
        <v>0</v>
      </c>
      <c r="K8464" s="89">
        <v>0</v>
      </c>
      <c r="L8464" s="89">
        <v>0</v>
      </c>
      <c r="M8464" s="89">
        <v>0</v>
      </c>
      <c r="N8464" s="89">
        <v>1</v>
      </c>
      <c r="O8464" s="89">
        <v>0</v>
      </c>
      <c r="P8464" s="89">
        <v>368</v>
      </c>
      <c r="Q8464" s="89">
        <v>6228.83</v>
      </c>
      <c r="R8464" s="88">
        <f>VLOOKUP(P8464,NEW_TRAIN_TEST!$A$1:$M$980,13,0)</f>
        <v>6119</v>
      </c>
      <c r="S8464" s="88">
        <f>VLOOKUP(P8464,NEW_TRAIN_TEST!$A$1:$M$980,11,0)</f>
        <v>7356</v>
      </c>
      <c r="T8464" s="6">
        <f t="shared" si="264"/>
        <v>0</v>
      </c>
      <c r="U8464" s="6">
        <f t="shared" si="265"/>
        <v>0</v>
      </c>
    </row>
    <row r="8465" spans="1:21" x14ac:dyDescent="0.2">
      <c r="A8465" s="88">
        <v>8467</v>
      </c>
      <c r="B8465" s="88">
        <v>4</v>
      </c>
      <c r="C8465" s="88" t="s">
        <v>2130</v>
      </c>
      <c r="D8465" s="99" t="s">
        <v>1431</v>
      </c>
      <c r="E8465" s="89">
        <v>6</v>
      </c>
      <c r="F8465" s="89">
        <v>0</v>
      </c>
      <c r="G8465" s="89">
        <v>0</v>
      </c>
      <c r="H8465" s="89">
        <v>0</v>
      </c>
      <c r="I8465" s="89">
        <v>0</v>
      </c>
      <c r="J8465" s="89">
        <v>0</v>
      </c>
      <c r="K8465" s="89">
        <v>0</v>
      </c>
      <c r="L8465" s="89">
        <v>1</v>
      </c>
      <c r="M8465" s="89">
        <v>0</v>
      </c>
      <c r="N8465" s="89">
        <v>0</v>
      </c>
      <c r="O8465" s="89">
        <v>0</v>
      </c>
      <c r="P8465" s="89">
        <v>823</v>
      </c>
      <c r="Q8465" s="89">
        <v>5876</v>
      </c>
      <c r="R8465" s="88">
        <f>VLOOKUP(P8465,NEW_TRAIN_TEST!$A$1:$M$980,13,0)</f>
        <v>4433</v>
      </c>
      <c r="S8465" s="88">
        <f>VLOOKUP(P8465,NEW_TRAIN_TEST!$A$1:$M$980,11,0)</f>
        <v>5998</v>
      </c>
      <c r="T8465" s="6">
        <f t="shared" si="264"/>
        <v>1</v>
      </c>
      <c r="U8465" s="6">
        <f t="shared" si="265"/>
        <v>0</v>
      </c>
    </row>
    <row r="8466" spans="1:21" x14ac:dyDescent="0.2">
      <c r="A8466" s="88">
        <v>8468</v>
      </c>
      <c r="B8466" s="88">
        <v>4</v>
      </c>
      <c r="C8466" s="88" t="s">
        <v>2130</v>
      </c>
      <c r="D8466" s="99" t="s">
        <v>1431</v>
      </c>
      <c r="E8466" s="89">
        <v>19</v>
      </c>
      <c r="F8466" s="89">
        <v>4</v>
      </c>
      <c r="G8466" s="89">
        <v>0</v>
      </c>
      <c r="H8466" s="89">
        <v>0</v>
      </c>
      <c r="I8466" s="89">
        <v>2</v>
      </c>
      <c r="J8466" s="89">
        <v>2</v>
      </c>
      <c r="K8466" s="89">
        <v>0</v>
      </c>
      <c r="L8466" s="89">
        <v>0</v>
      </c>
      <c r="M8466" s="89">
        <v>0</v>
      </c>
      <c r="N8466" s="89">
        <v>0</v>
      </c>
      <c r="O8466" s="89">
        <v>2</v>
      </c>
      <c r="P8466" s="89">
        <v>824</v>
      </c>
      <c r="Q8466" s="89">
        <v>8284</v>
      </c>
      <c r="R8466" s="88">
        <f>VLOOKUP(P8466,NEW_TRAIN_TEST!$A$1:$M$980,13,0)</f>
        <v>7163</v>
      </c>
      <c r="S8466" s="88">
        <f>VLOOKUP(P8466,NEW_TRAIN_TEST!$A$1:$M$980,11,0)</f>
        <v>8500</v>
      </c>
      <c r="T8466" s="6">
        <f t="shared" si="264"/>
        <v>0</v>
      </c>
      <c r="U8466" s="6">
        <f t="shared" si="265"/>
        <v>0</v>
      </c>
    </row>
    <row r="8467" spans="1:21" x14ac:dyDescent="0.2">
      <c r="A8467" s="88">
        <v>8469</v>
      </c>
      <c r="B8467" s="88">
        <v>4</v>
      </c>
      <c r="C8467" s="88" t="s">
        <v>2130</v>
      </c>
      <c r="D8467" s="99" t="s">
        <v>1431</v>
      </c>
      <c r="E8467" s="89">
        <v>4</v>
      </c>
      <c r="F8467" s="89">
        <v>4</v>
      </c>
      <c r="G8467" s="89">
        <v>0</v>
      </c>
      <c r="H8467" s="89">
        <v>2</v>
      </c>
      <c r="I8467" s="89">
        <v>2</v>
      </c>
      <c r="J8467" s="89">
        <v>0</v>
      </c>
      <c r="K8467" s="89">
        <v>0</v>
      </c>
      <c r="L8467" s="89">
        <v>0</v>
      </c>
      <c r="M8467" s="89">
        <v>0</v>
      </c>
      <c r="N8467" s="89">
        <v>0</v>
      </c>
      <c r="O8467" s="89">
        <v>2</v>
      </c>
      <c r="P8467" s="89">
        <v>228</v>
      </c>
      <c r="Q8467" s="89">
        <v>3903.5</v>
      </c>
      <c r="R8467" s="88">
        <f>VLOOKUP(P8467,NEW_TRAIN_TEST!$A$1:$M$980,13,0)</f>
        <v>3835</v>
      </c>
      <c r="S8467" s="88">
        <f>VLOOKUP(P8467,NEW_TRAIN_TEST!$A$1:$M$980,11,0)</f>
        <v>4635</v>
      </c>
      <c r="T8467" s="6">
        <f t="shared" si="264"/>
        <v>0</v>
      </c>
      <c r="U8467" s="6">
        <f t="shared" si="265"/>
        <v>0</v>
      </c>
    </row>
    <row r="8468" spans="1:21" x14ac:dyDescent="0.2">
      <c r="A8468" s="88">
        <v>8470</v>
      </c>
      <c r="B8468" s="88">
        <v>4</v>
      </c>
      <c r="C8468" s="88" t="s">
        <v>2130</v>
      </c>
      <c r="D8468" s="99" t="s">
        <v>1431</v>
      </c>
      <c r="E8468" s="89">
        <v>0</v>
      </c>
      <c r="F8468" s="89">
        <v>0</v>
      </c>
      <c r="G8468" s="89">
        <v>1</v>
      </c>
      <c r="H8468" s="89">
        <v>0</v>
      </c>
      <c r="I8468" s="89">
        <v>0</v>
      </c>
      <c r="J8468" s="89">
        <v>0</v>
      </c>
      <c r="K8468" s="89">
        <v>0</v>
      </c>
      <c r="L8468" s="89">
        <v>0</v>
      </c>
      <c r="M8468" s="89">
        <v>0</v>
      </c>
      <c r="N8468" s="89">
        <v>0</v>
      </c>
      <c r="O8468" s="89">
        <v>0</v>
      </c>
      <c r="P8468" s="89">
        <v>913</v>
      </c>
      <c r="Q8468" s="89">
        <v>5348</v>
      </c>
      <c r="R8468" s="88">
        <f>VLOOKUP(P8468,NEW_TRAIN_TEST!$A$1:$M$980,13,0)</f>
        <v>5348</v>
      </c>
      <c r="S8468" s="88">
        <f>VLOOKUP(P8468,NEW_TRAIN_TEST!$A$1:$M$980,11,0)</f>
        <v>6373</v>
      </c>
      <c r="T8468" s="6">
        <f t="shared" si="264"/>
        <v>0</v>
      </c>
      <c r="U8468" s="6">
        <f t="shared" si="265"/>
        <v>0</v>
      </c>
    </row>
    <row r="8469" spans="1:21" x14ac:dyDescent="0.2">
      <c r="A8469" s="88">
        <v>8471</v>
      </c>
      <c r="B8469" s="88">
        <v>4</v>
      </c>
      <c r="C8469" s="88" t="s">
        <v>2130</v>
      </c>
      <c r="D8469" s="99" t="s">
        <v>1431</v>
      </c>
      <c r="E8469" s="89">
        <v>0</v>
      </c>
      <c r="F8469" s="89">
        <v>0</v>
      </c>
      <c r="G8469" s="89">
        <v>0</v>
      </c>
      <c r="H8469" s="89">
        <v>0</v>
      </c>
      <c r="I8469" s="89">
        <v>0</v>
      </c>
      <c r="J8469" s="89">
        <v>0</v>
      </c>
      <c r="K8469" s="89">
        <v>0</v>
      </c>
      <c r="L8469" s="89">
        <v>0</v>
      </c>
      <c r="M8469" s="89">
        <v>0</v>
      </c>
      <c r="N8469" s="89">
        <v>1</v>
      </c>
      <c r="O8469" s="89">
        <v>0</v>
      </c>
      <c r="P8469" s="89">
        <v>913</v>
      </c>
      <c r="Q8469" s="89">
        <v>5373.5</v>
      </c>
      <c r="R8469" s="88">
        <f>VLOOKUP(P8469,NEW_TRAIN_TEST!$A$1:$M$980,13,0)</f>
        <v>5348</v>
      </c>
      <c r="S8469" s="88">
        <f>VLOOKUP(P8469,NEW_TRAIN_TEST!$A$1:$M$980,11,0)</f>
        <v>6373</v>
      </c>
      <c r="T8469" s="6">
        <f t="shared" si="264"/>
        <v>0</v>
      </c>
      <c r="U8469" s="6">
        <f t="shared" si="265"/>
        <v>0</v>
      </c>
    </row>
    <row r="8470" spans="1:21" x14ac:dyDescent="0.2">
      <c r="A8470" s="88">
        <v>8472</v>
      </c>
      <c r="B8470" s="88">
        <v>4</v>
      </c>
      <c r="C8470" s="88" t="s">
        <v>2130</v>
      </c>
      <c r="D8470" s="99" t="s">
        <v>1431</v>
      </c>
      <c r="E8470" s="89">
        <v>15</v>
      </c>
      <c r="F8470" s="89">
        <v>0</v>
      </c>
      <c r="G8470" s="89">
        <v>0</v>
      </c>
      <c r="H8470" s="89">
        <v>0</v>
      </c>
      <c r="I8470" s="89">
        <v>0</v>
      </c>
      <c r="J8470" s="89">
        <v>0</v>
      </c>
      <c r="K8470" s="89">
        <v>0</v>
      </c>
      <c r="L8470" s="89">
        <v>0</v>
      </c>
      <c r="M8470" s="89">
        <v>0</v>
      </c>
      <c r="N8470" s="89">
        <v>0</v>
      </c>
      <c r="O8470" s="89">
        <v>0</v>
      </c>
      <c r="P8470" s="89">
        <v>827</v>
      </c>
      <c r="Q8470" s="89">
        <v>6520</v>
      </c>
      <c r="R8470" s="88">
        <f>VLOOKUP(P8470,NEW_TRAIN_TEST!$A$1:$M$980,13,0)</f>
        <v>5586</v>
      </c>
      <c r="S8470" s="88">
        <f>VLOOKUP(P8470,NEW_TRAIN_TEST!$A$1:$M$980,11,0)</f>
        <v>6742</v>
      </c>
      <c r="T8470" s="6">
        <f t="shared" si="264"/>
        <v>0</v>
      </c>
      <c r="U8470" s="6">
        <f t="shared" si="265"/>
        <v>0</v>
      </c>
    </row>
    <row r="8471" spans="1:21" x14ac:dyDescent="0.2">
      <c r="A8471" s="88">
        <v>8473</v>
      </c>
      <c r="B8471" s="88">
        <v>4</v>
      </c>
      <c r="C8471" s="88" t="s">
        <v>2130</v>
      </c>
      <c r="D8471" s="99" t="s">
        <v>1431</v>
      </c>
      <c r="E8471" s="89">
        <v>5</v>
      </c>
      <c r="F8471" s="89">
        <v>4</v>
      </c>
      <c r="G8471" s="89">
        <v>0</v>
      </c>
      <c r="H8471" s="89">
        <v>2</v>
      </c>
      <c r="I8471" s="89">
        <v>2</v>
      </c>
      <c r="J8471" s="89">
        <v>0</v>
      </c>
      <c r="K8471" s="89">
        <v>0</v>
      </c>
      <c r="L8471" s="89">
        <v>1</v>
      </c>
      <c r="M8471" s="89">
        <v>0</v>
      </c>
      <c r="N8471" s="89">
        <v>0</v>
      </c>
      <c r="O8471" s="89">
        <v>2</v>
      </c>
      <c r="P8471" s="89">
        <v>201</v>
      </c>
      <c r="Q8471" s="89">
        <v>5051</v>
      </c>
      <c r="R8471" s="88">
        <f>VLOOKUP(P8471,NEW_TRAIN_TEST!$A$1:$M$980,13,0)</f>
        <v>5037</v>
      </c>
      <c r="S8471" s="88">
        <f>VLOOKUP(P8471,NEW_TRAIN_TEST!$A$1:$M$980,11,0)</f>
        <v>6036</v>
      </c>
      <c r="T8471" s="6">
        <f t="shared" si="264"/>
        <v>1</v>
      </c>
      <c r="U8471" s="6">
        <f t="shared" si="265"/>
        <v>0</v>
      </c>
    </row>
    <row r="8472" spans="1:21" x14ac:dyDescent="0.2">
      <c r="A8472" s="88">
        <v>8474</v>
      </c>
      <c r="B8472" s="88">
        <v>4</v>
      </c>
      <c r="C8472" s="88" t="s">
        <v>2130</v>
      </c>
      <c r="D8472" s="99" t="s">
        <v>1431</v>
      </c>
      <c r="E8472" s="89">
        <v>0</v>
      </c>
      <c r="F8472" s="89">
        <v>2</v>
      </c>
      <c r="G8472" s="89">
        <v>0</v>
      </c>
      <c r="H8472" s="89">
        <v>2</v>
      </c>
      <c r="I8472" s="89">
        <v>2</v>
      </c>
      <c r="J8472" s="89">
        <v>0</v>
      </c>
      <c r="K8472" s="89">
        <v>0</v>
      </c>
      <c r="L8472" s="89">
        <v>0</v>
      </c>
      <c r="M8472" s="89">
        <v>0</v>
      </c>
      <c r="N8472" s="89">
        <v>0</v>
      </c>
      <c r="O8472" s="89">
        <v>2</v>
      </c>
      <c r="P8472" s="89">
        <v>379</v>
      </c>
      <c r="Q8472" s="89">
        <v>4874</v>
      </c>
      <c r="R8472" s="88">
        <f>VLOOKUP(P8472,NEW_TRAIN_TEST!$A$1:$M$980,13,0)</f>
        <v>4874</v>
      </c>
      <c r="S8472" s="88">
        <f>VLOOKUP(P8472,NEW_TRAIN_TEST!$A$1:$M$980,11,0)</f>
        <v>5821</v>
      </c>
      <c r="T8472" s="6">
        <f t="shared" si="264"/>
        <v>0</v>
      </c>
      <c r="U8472" s="6">
        <f t="shared" si="265"/>
        <v>0</v>
      </c>
    </row>
    <row r="8473" spans="1:21" x14ac:dyDescent="0.2">
      <c r="A8473" s="88">
        <v>8475</v>
      </c>
      <c r="B8473" s="88">
        <v>4</v>
      </c>
      <c r="C8473" s="88" t="s">
        <v>2130</v>
      </c>
      <c r="D8473" s="99" t="s">
        <v>1431</v>
      </c>
      <c r="E8473" s="89">
        <v>0</v>
      </c>
      <c r="F8473" s="89">
        <v>2</v>
      </c>
      <c r="G8473" s="89">
        <v>1</v>
      </c>
      <c r="H8473" s="89">
        <v>2</v>
      </c>
      <c r="I8473" s="89">
        <v>2</v>
      </c>
      <c r="J8473" s="89">
        <v>0</v>
      </c>
      <c r="K8473" s="89">
        <v>0</v>
      </c>
      <c r="L8473" s="89">
        <v>0</v>
      </c>
      <c r="M8473" s="89">
        <v>0</v>
      </c>
      <c r="N8473" s="89">
        <v>0</v>
      </c>
      <c r="O8473" s="89">
        <v>2</v>
      </c>
      <c r="P8473" s="89">
        <v>379</v>
      </c>
      <c r="Q8473" s="89">
        <v>4875.5</v>
      </c>
      <c r="R8473" s="88">
        <f>VLOOKUP(P8473,NEW_TRAIN_TEST!$A$1:$M$980,13,0)</f>
        <v>4874</v>
      </c>
      <c r="S8473" s="88">
        <f>VLOOKUP(P8473,NEW_TRAIN_TEST!$A$1:$M$980,11,0)</f>
        <v>5821</v>
      </c>
      <c r="T8473" s="6">
        <f t="shared" si="264"/>
        <v>0</v>
      </c>
      <c r="U8473" s="6">
        <f t="shared" si="265"/>
        <v>0</v>
      </c>
    </row>
    <row r="8474" spans="1:21" x14ac:dyDescent="0.2">
      <c r="A8474" s="88">
        <v>8476</v>
      </c>
      <c r="B8474" s="88">
        <v>4</v>
      </c>
      <c r="C8474" s="88" t="s">
        <v>2130</v>
      </c>
      <c r="D8474" s="99" t="s">
        <v>1431</v>
      </c>
      <c r="E8474" s="89">
        <v>0</v>
      </c>
      <c r="F8474" s="89">
        <v>1</v>
      </c>
      <c r="G8474" s="89">
        <v>0</v>
      </c>
      <c r="H8474" s="89">
        <v>0</v>
      </c>
      <c r="I8474" s="89">
        <v>2</v>
      </c>
      <c r="J8474" s="89">
        <v>0</v>
      </c>
      <c r="K8474" s="89">
        <v>0</v>
      </c>
      <c r="L8474" s="89">
        <v>0</v>
      </c>
      <c r="M8474" s="89">
        <v>0</v>
      </c>
      <c r="N8474" s="89">
        <v>0</v>
      </c>
      <c r="O8474" s="89">
        <v>2</v>
      </c>
      <c r="P8474" s="89">
        <v>379</v>
      </c>
      <c r="Q8474" s="89">
        <v>4889.5</v>
      </c>
      <c r="R8474" s="88">
        <f>VLOOKUP(P8474,NEW_TRAIN_TEST!$A$1:$M$980,13,0)</f>
        <v>4874</v>
      </c>
      <c r="S8474" s="88">
        <f>VLOOKUP(P8474,NEW_TRAIN_TEST!$A$1:$M$980,11,0)</f>
        <v>5821</v>
      </c>
      <c r="T8474" s="6">
        <f t="shared" si="264"/>
        <v>0</v>
      </c>
      <c r="U8474" s="6">
        <f t="shared" si="265"/>
        <v>0</v>
      </c>
    </row>
    <row r="8475" spans="1:21" x14ac:dyDescent="0.2">
      <c r="A8475" s="88">
        <v>8477</v>
      </c>
      <c r="B8475" s="88">
        <v>4</v>
      </c>
      <c r="C8475" s="88" t="s">
        <v>2130</v>
      </c>
      <c r="D8475" s="99" t="s">
        <v>1431</v>
      </c>
      <c r="E8475" s="89">
        <v>0</v>
      </c>
      <c r="F8475" s="89">
        <v>0</v>
      </c>
      <c r="G8475" s="89">
        <v>0</v>
      </c>
      <c r="H8475" s="89">
        <v>0</v>
      </c>
      <c r="I8475" s="89">
        <v>0</v>
      </c>
      <c r="J8475" s="89">
        <v>0</v>
      </c>
      <c r="K8475" s="89">
        <v>0</v>
      </c>
      <c r="L8475" s="89">
        <v>0</v>
      </c>
      <c r="M8475" s="89">
        <v>0</v>
      </c>
      <c r="N8475" s="89">
        <v>1</v>
      </c>
      <c r="O8475" s="89">
        <v>0</v>
      </c>
      <c r="P8475" s="89">
        <v>379</v>
      </c>
      <c r="Q8475" s="89">
        <v>4890.5</v>
      </c>
      <c r="R8475" s="88">
        <f>VLOOKUP(P8475,NEW_TRAIN_TEST!$A$1:$M$980,13,0)</f>
        <v>4874</v>
      </c>
      <c r="S8475" s="88">
        <f>VLOOKUP(P8475,NEW_TRAIN_TEST!$A$1:$M$980,11,0)</f>
        <v>5821</v>
      </c>
      <c r="T8475" s="6">
        <f t="shared" si="264"/>
        <v>0</v>
      </c>
      <c r="U8475" s="6">
        <f t="shared" si="265"/>
        <v>0</v>
      </c>
    </row>
    <row r="8476" spans="1:21" x14ac:dyDescent="0.2">
      <c r="A8476" s="88">
        <v>8478</v>
      </c>
      <c r="B8476" s="88">
        <v>4</v>
      </c>
      <c r="C8476" s="88" t="s">
        <v>2130</v>
      </c>
      <c r="D8476" s="99" t="s">
        <v>1431</v>
      </c>
      <c r="E8476" s="89">
        <v>4</v>
      </c>
      <c r="F8476" s="89">
        <v>2</v>
      </c>
      <c r="G8476" s="89">
        <v>0</v>
      </c>
      <c r="H8476" s="89">
        <v>0</v>
      </c>
      <c r="I8476" s="89">
        <v>2</v>
      </c>
      <c r="J8476" s="89">
        <v>2</v>
      </c>
      <c r="K8476" s="89">
        <v>0</v>
      </c>
      <c r="L8476" s="89">
        <v>1</v>
      </c>
      <c r="M8476" s="89">
        <v>0</v>
      </c>
      <c r="N8476" s="89">
        <v>0</v>
      </c>
      <c r="O8476" s="89">
        <v>2</v>
      </c>
      <c r="P8476" s="89">
        <v>575</v>
      </c>
      <c r="Q8476" s="89">
        <v>2380.5</v>
      </c>
      <c r="R8476" s="88">
        <f>VLOOKUP(P8476,NEW_TRAIN_TEST!$A$1:$M$980,13,0)</f>
        <v>2182</v>
      </c>
      <c r="S8476" s="88">
        <f>VLOOKUP(P8476,NEW_TRAIN_TEST!$A$1:$M$980,11,0)</f>
        <v>3178</v>
      </c>
      <c r="T8476" s="6">
        <f t="shared" si="264"/>
        <v>1</v>
      </c>
      <c r="U8476" s="6">
        <f t="shared" si="265"/>
        <v>0</v>
      </c>
    </row>
    <row r="8477" spans="1:21" x14ac:dyDescent="0.2">
      <c r="A8477" s="88">
        <v>8479</v>
      </c>
      <c r="B8477" s="88">
        <v>4</v>
      </c>
      <c r="C8477" s="88" t="s">
        <v>2130</v>
      </c>
      <c r="D8477" s="99" t="s">
        <v>1431</v>
      </c>
      <c r="E8477" s="89">
        <v>0</v>
      </c>
      <c r="F8477" s="89">
        <v>2</v>
      </c>
      <c r="G8477" s="89">
        <v>0</v>
      </c>
      <c r="H8477" s="89">
        <v>2</v>
      </c>
      <c r="I8477" s="89">
        <v>2</v>
      </c>
      <c r="J8477" s="89">
        <v>0</v>
      </c>
      <c r="K8477" s="89">
        <v>0</v>
      </c>
      <c r="L8477" s="89">
        <v>0</v>
      </c>
      <c r="M8477" s="89">
        <v>0</v>
      </c>
      <c r="N8477" s="89">
        <v>0</v>
      </c>
      <c r="O8477" s="89">
        <v>2</v>
      </c>
      <c r="P8477" s="89">
        <v>214</v>
      </c>
      <c r="Q8477" s="89">
        <v>4225</v>
      </c>
      <c r="R8477" s="88">
        <f>VLOOKUP(P8477,NEW_TRAIN_TEST!$A$1:$M$980,13,0)</f>
        <v>4225</v>
      </c>
      <c r="S8477" s="88">
        <f>VLOOKUP(P8477,NEW_TRAIN_TEST!$A$1:$M$980,11,0)</f>
        <v>5066</v>
      </c>
      <c r="T8477" s="6">
        <f t="shared" si="264"/>
        <v>0</v>
      </c>
      <c r="U8477" s="6">
        <f t="shared" si="265"/>
        <v>0</v>
      </c>
    </row>
    <row r="8478" spans="1:21" x14ac:dyDescent="0.2">
      <c r="A8478" s="88">
        <v>8480</v>
      </c>
      <c r="B8478" s="88">
        <v>4</v>
      </c>
      <c r="C8478" s="88" t="s">
        <v>2130</v>
      </c>
      <c r="D8478" s="99" t="s">
        <v>1431</v>
      </c>
      <c r="E8478" s="89">
        <v>0</v>
      </c>
      <c r="F8478" s="89">
        <v>2</v>
      </c>
      <c r="G8478" s="89">
        <v>0</v>
      </c>
      <c r="H8478" s="89">
        <v>2</v>
      </c>
      <c r="I8478" s="89">
        <v>2</v>
      </c>
      <c r="J8478" s="89">
        <v>0</v>
      </c>
      <c r="K8478" s="89">
        <v>0</v>
      </c>
      <c r="L8478" s="89">
        <v>0</v>
      </c>
      <c r="M8478" s="89">
        <v>0</v>
      </c>
      <c r="N8478" s="89">
        <v>0</v>
      </c>
      <c r="O8478" s="89">
        <v>2</v>
      </c>
      <c r="P8478" s="89">
        <v>214</v>
      </c>
      <c r="Q8478" s="89">
        <v>4229</v>
      </c>
      <c r="R8478" s="88">
        <f>VLOOKUP(P8478,NEW_TRAIN_TEST!$A$1:$M$980,13,0)</f>
        <v>4225</v>
      </c>
      <c r="S8478" s="88">
        <f>VLOOKUP(P8478,NEW_TRAIN_TEST!$A$1:$M$980,11,0)</f>
        <v>5066</v>
      </c>
      <c r="T8478" s="6">
        <f t="shared" si="264"/>
        <v>0</v>
      </c>
      <c r="U8478" s="6">
        <f t="shared" si="265"/>
        <v>0</v>
      </c>
    </row>
    <row r="8479" spans="1:21" x14ac:dyDescent="0.2">
      <c r="A8479" s="88">
        <v>8481</v>
      </c>
      <c r="B8479" s="88">
        <v>4</v>
      </c>
      <c r="C8479" s="88" t="s">
        <v>2130</v>
      </c>
      <c r="D8479" s="99" t="s">
        <v>1431</v>
      </c>
      <c r="E8479" s="89">
        <v>0</v>
      </c>
      <c r="F8479" s="89">
        <v>3</v>
      </c>
      <c r="G8479" s="89">
        <v>0</v>
      </c>
      <c r="H8479" s="89">
        <v>0</v>
      </c>
      <c r="I8479" s="89">
        <v>2</v>
      </c>
      <c r="J8479" s="89">
        <v>0</v>
      </c>
      <c r="K8479" s="89">
        <v>0</v>
      </c>
      <c r="L8479" s="89">
        <v>0</v>
      </c>
      <c r="M8479" s="89">
        <v>0</v>
      </c>
      <c r="N8479" s="89">
        <v>0</v>
      </c>
      <c r="O8479" s="89">
        <v>2</v>
      </c>
      <c r="P8479" s="89">
        <v>214</v>
      </c>
      <c r="Q8479" s="89">
        <v>4231.25</v>
      </c>
      <c r="R8479" s="88">
        <f>VLOOKUP(P8479,NEW_TRAIN_TEST!$A$1:$M$980,13,0)</f>
        <v>4225</v>
      </c>
      <c r="S8479" s="88">
        <f>VLOOKUP(P8479,NEW_TRAIN_TEST!$A$1:$M$980,11,0)</f>
        <v>5066</v>
      </c>
      <c r="T8479" s="6">
        <f t="shared" si="264"/>
        <v>0</v>
      </c>
      <c r="U8479" s="6">
        <f t="shared" si="265"/>
        <v>0</v>
      </c>
    </row>
    <row r="8480" spans="1:21" x14ac:dyDescent="0.2">
      <c r="A8480" s="88">
        <v>8482</v>
      </c>
      <c r="B8480" s="88">
        <v>4</v>
      </c>
      <c r="C8480" s="88" t="s">
        <v>2130</v>
      </c>
      <c r="D8480" s="99" t="s">
        <v>1431</v>
      </c>
      <c r="E8480" s="89">
        <v>0</v>
      </c>
      <c r="F8480" s="89">
        <v>5</v>
      </c>
      <c r="G8480" s="89">
        <v>0</v>
      </c>
      <c r="H8480" s="89">
        <v>2</v>
      </c>
      <c r="I8480" s="89">
        <v>2</v>
      </c>
      <c r="J8480" s="89">
        <v>0</v>
      </c>
      <c r="K8480" s="89">
        <v>0</v>
      </c>
      <c r="L8480" s="89">
        <v>0</v>
      </c>
      <c r="M8480" s="89">
        <v>0</v>
      </c>
      <c r="N8480" s="89">
        <v>0</v>
      </c>
      <c r="O8480" s="89">
        <v>2</v>
      </c>
      <c r="P8480" s="89">
        <v>214</v>
      </c>
      <c r="Q8480" s="89">
        <v>4232.5</v>
      </c>
      <c r="R8480" s="88">
        <f>VLOOKUP(P8480,NEW_TRAIN_TEST!$A$1:$M$980,13,0)</f>
        <v>4225</v>
      </c>
      <c r="S8480" s="88">
        <f>VLOOKUP(P8480,NEW_TRAIN_TEST!$A$1:$M$980,11,0)</f>
        <v>5066</v>
      </c>
      <c r="T8480" s="6">
        <f t="shared" si="264"/>
        <v>0</v>
      </c>
      <c r="U8480" s="6">
        <f t="shared" si="265"/>
        <v>0</v>
      </c>
    </row>
    <row r="8481" spans="1:21" x14ac:dyDescent="0.2">
      <c r="A8481" s="88">
        <v>8483</v>
      </c>
      <c r="B8481" s="88">
        <v>4</v>
      </c>
      <c r="C8481" s="88" t="s">
        <v>2130</v>
      </c>
      <c r="D8481" s="99" t="s">
        <v>1431</v>
      </c>
      <c r="E8481" s="89">
        <v>0</v>
      </c>
      <c r="F8481" s="89">
        <v>5</v>
      </c>
      <c r="G8481" s="89">
        <v>0</v>
      </c>
      <c r="H8481" s="89">
        <v>2</v>
      </c>
      <c r="I8481" s="89">
        <v>0</v>
      </c>
      <c r="J8481" s="89">
        <v>0</v>
      </c>
      <c r="K8481" s="89">
        <v>0</v>
      </c>
      <c r="L8481" s="89">
        <v>0</v>
      </c>
      <c r="M8481" s="89">
        <v>0</v>
      </c>
      <c r="N8481" s="89">
        <v>0</v>
      </c>
      <c r="O8481" s="89">
        <v>0</v>
      </c>
      <c r="P8481" s="89">
        <v>214</v>
      </c>
      <c r="Q8481" s="89">
        <v>4233</v>
      </c>
      <c r="R8481" s="88">
        <f>VLOOKUP(P8481,NEW_TRAIN_TEST!$A$1:$M$980,13,0)</f>
        <v>4225</v>
      </c>
      <c r="S8481" s="88">
        <f>VLOOKUP(P8481,NEW_TRAIN_TEST!$A$1:$M$980,11,0)</f>
        <v>5066</v>
      </c>
      <c r="T8481" s="6">
        <f t="shared" si="264"/>
        <v>0</v>
      </c>
      <c r="U8481" s="6">
        <f t="shared" si="265"/>
        <v>0</v>
      </c>
    </row>
    <row r="8482" spans="1:21" x14ac:dyDescent="0.2">
      <c r="A8482" s="88">
        <v>8484</v>
      </c>
      <c r="B8482" s="88">
        <v>4</v>
      </c>
      <c r="C8482" s="88" t="s">
        <v>2130</v>
      </c>
      <c r="D8482" s="99" t="s">
        <v>1431</v>
      </c>
      <c r="E8482" s="89">
        <v>0</v>
      </c>
      <c r="F8482" s="89">
        <v>6</v>
      </c>
      <c r="G8482" s="89">
        <v>0</v>
      </c>
      <c r="H8482" s="89">
        <v>0</v>
      </c>
      <c r="I8482" s="89">
        <v>2</v>
      </c>
      <c r="J8482" s="89">
        <v>0</v>
      </c>
      <c r="K8482" s="89">
        <v>0</v>
      </c>
      <c r="L8482" s="89">
        <v>0</v>
      </c>
      <c r="M8482" s="89">
        <v>0</v>
      </c>
      <c r="N8482" s="89">
        <v>0</v>
      </c>
      <c r="O8482" s="89">
        <v>2</v>
      </c>
      <c r="P8482" s="89">
        <v>214</v>
      </c>
      <c r="Q8482" s="89">
        <v>4233.25</v>
      </c>
      <c r="R8482" s="88">
        <f>VLOOKUP(P8482,NEW_TRAIN_TEST!$A$1:$M$980,13,0)</f>
        <v>4225</v>
      </c>
      <c r="S8482" s="88">
        <f>VLOOKUP(P8482,NEW_TRAIN_TEST!$A$1:$M$980,11,0)</f>
        <v>5066</v>
      </c>
      <c r="T8482" s="6">
        <f t="shared" si="264"/>
        <v>0</v>
      </c>
      <c r="U8482" s="6">
        <f t="shared" si="265"/>
        <v>0</v>
      </c>
    </row>
    <row r="8483" spans="1:21" x14ac:dyDescent="0.2">
      <c r="A8483" s="88">
        <v>8485</v>
      </c>
      <c r="B8483" s="88">
        <v>4</v>
      </c>
      <c r="C8483" s="88" t="s">
        <v>2130</v>
      </c>
      <c r="D8483" s="99" t="s">
        <v>1431</v>
      </c>
      <c r="E8483" s="89">
        <v>0</v>
      </c>
      <c r="F8483" s="89">
        <v>4</v>
      </c>
      <c r="G8483" s="89">
        <v>3</v>
      </c>
      <c r="H8483" s="89">
        <v>2</v>
      </c>
      <c r="I8483" s="89">
        <v>2</v>
      </c>
      <c r="J8483" s="89">
        <v>0</v>
      </c>
      <c r="K8483" s="89">
        <v>0</v>
      </c>
      <c r="L8483" s="89">
        <v>1</v>
      </c>
      <c r="M8483" s="89">
        <v>13</v>
      </c>
      <c r="N8483" s="89">
        <v>0</v>
      </c>
      <c r="O8483" s="89">
        <v>2</v>
      </c>
      <c r="P8483" s="89">
        <v>214</v>
      </c>
      <c r="Q8483" s="89">
        <v>4236.5</v>
      </c>
      <c r="R8483" s="88">
        <f>VLOOKUP(P8483,NEW_TRAIN_TEST!$A$1:$M$980,13,0)</f>
        <v>4225</v>
      </c>
      <c r="S8483" s="88">
        <f>VLOOKUP(P8483,NEW_TRAIN_TEST!$A$1:$M$980,11,0)</f>
        <v>5066</v>
      </c>
      <c r="T8483" s="6">
        <f t="shared" si="264"/>
        <v>1</v>
      </c>
      <c r="U8483" s="6">
        <f t="shared" si="265"/>
        <v>1</v>
      </c>
    </row>
    <row r="8484" spans="1:21" x14ac:dyDescent="0.2">
      <c r="A8484" s="88">
        <v>8486</v>
      </c>
      <c r="B8484" s="88">
        <v>4</v>
      </c>
      <c r="C8484" s="88" t="s">
        <v>2130</v>
      </c>
      <c r="D8484" s="99" t="s">
        <v>1431</v>
      </c>
      <c r="E8484" s="89">
        <v>0</v>
      </c>
      <c r="F8484" s="89">
        <v>7</v>
      </c>
      <c r="G8484" s="89">
        <v>0</v>
      </c>
      <c r="H8484" s="89">
        <v>0</v>
      </c>
      <c r="I8484" s="89">
        <v>2</v>
      </c>
      <c r="J8484" s="89">
        <v>0</v>
      </c>
      <c r="K8484" s="89">
        <v>0</v>
      </c>
      <c r="L8484" s="89">
        <v>0</v>
      </c>
      <c r="M8484" s="89">
        <v>0</v>
      </c>
      <c r="N8484" s="89">
        <v>0</v>
      </c>
      <c r="O8484" s="89">
        <v>2</v>
      </c>
      <c r="P8484" s="89">
        <v>214</v>
      </c>
      <c r="Q8484" s="89">
        <v>4236.88</v>
      </c>
      <c r="R8484" s="88">
        <f>VLOOKUP(P8484,NEW_TRAIN_TEST!$A$1:$M$980,13,0)</f>
        <v>4225</v>
      </c>
      <c r="S8484" s="88">
        <f>VLOOKUP(P8484,NEW_TRAIN_TEST!$A$1:$M$980,11,0)</f>
        <v>5066</v>
      </c>
      <c r="T8484" s="6">
        <f t="shared" si="264"/>
        <v>0</v>
      </c>
      <c r="U8484" s="6">
        <f t="shared" si="265"/>
        <v>0</v>
      </c>
    </row>
    <row r="8485" spans="1:21" x14ac:dyDescent="0.2">
      <c r="A8485" s="88">
        <v>8487</v>
      </c>
      <c r="B8485" s="88">
        <v>4</v>
      </c>
      <c r="C8485" s="88" t="s">
        <v>2130</v>
      </c>
      <c r="D8485" s="99" t="s">
        <v>1431</v>
      </c>
      <c r="E8485" s="89">
        <v>0</v>
      </c>
      <c r="F8485" s="89">
        <v>1</v>
      </c>
      <c r="G8485" s="89">
        <v>0</v>
      </c>
      <c r="H8485" s="89">
        <v>0</v>
      </c>
      <c r="I8485" s="89">
        <v>2</v>
      </c>
      <c r="J8485" s="89">
        <v>0</v>
      </c>
      <c r="K8485" s="89">
        <v>0</v>
      </c>
      <c r="L8485" s="89">
        <v>0</v>
      </c>
      <c r="M8485" s="89">
        <v>0</v>
      </c>
      <c r="N8485" s="89">
        <v>0</v>
      </c>
      <c r="O8485" s="89">
        <v>2</v>
      </c>
      <c r="P8485" s="89">
        <v>214</v>
      </c>
      <c r="Q8485" s="89">
        <v>4238.5</v>
      </c>
      <c r="R8485" s="88">
        <f>VLOOKUP(P8485,NEW_TRAIN_TEST!$A$1:$M$980,13,0)</f>
        <v>4225</v>
      </c>
      <c r="S8485" s="88">
        <f>VLOOKUP(P8485,NEW_TRAIN_TEST!$A$1:$M$980,11,0)</f>
        <v>5066</v>
      </c>
      <c r="T8485" s="6">
        <f t="shared" si="264"/>
        <v>0</v>
      </c>
      <c r="U8485" s="6">
        <f t="shared" si="265"/>
        <v>0</v>
      </c>
    </row>
    <row r="8486" spans="1:21" x14ac:dyDescent="0.2">
      <c r="A8486" s="88">
        <v>8488</v>
      </c>
      <c r="B8486" s="88">
        <v>4</v>
      </c>
      <c r="C8486" s="88" t="s">
        <v>2130</v>
      </c>
      <c r="D8486" s="99" t="s">
        <v>1431</v>
      </c>
      <c r="E8486" s="89">
        <v>0</v>
      </c>
      <c r="F8486" s="89">
        <v>6</v>
      </c>
      <c r="G8486" s="89">
        <v>0</v>
      </c>
      <c r="H8486" s="89">
        <v>0</v>
      </c>
      <c r="I8486" s="89">
        <v>0</v>
      </c>
      <c r="J8486" s="89">
        <v>0</v>
      </c>
      <c r="K8486" s="89">
        <v>0</v>
      </c>
      <c r="L8486" s="89">
        <v>0</v>
      </c>
      <c r="M8486" s="89">
        <v>0</v>
      </c>
      <c r="N8486" s="89">
        <v>0</v>
      </c>
      <c r="O8486" s="89">
        <v>0</v>
      </c>
      <c r="P8486" s="89">
        <v>214</v>
      </c>
      <c r="Q8486" s="89">
        <v>4239.5</v>
      </c>
      <c r="R8486" s="88">
        <f>VLOOKUP(P8486,NEW_TRAIN_TEST!$A$1:$M$980,13,0)</f>
        <v>4225</v>
      </c>
      <c r="S8486" s="88">
        <f>VLOOKUP(P8486,NEW_TRAIN_TEST!$A$1:$M$980,11,0)</f>
        <v>5066</v>
      </c>
      <c r="T8486" s="6">
        <f t="shared" si="264"/>
        <v>0</v>
      </c>
      <c r="U8486" s="6">
        <f t="shared" si="265"/>
        <v>0</v>
      </c>
    </row>
    <row r="8487" spans="1:21" x14ac:dyDescent="0.2">
      <c r="A8487" s="88">
        <v>8489</v>
      </c>
      <c r="B8487" s="88">
        <v>4</v>
      </c>
      <c r="C8487" s="88" t="s">
        <v>2130</v>
      </c>
      <c r="D8487" s="99" t="s">
        <v>1431</v>
      </c>
      <c r="E8487" s="89">
        <v>0</v>
      </c>
      <c r="F8487" s="89">
        <v>7</v>
      </c>
      <c r="G8487" s="89">
        <v>3</v>
      </c>
      <c r="H8487" s="89">
        <v>0</v>
      </c>
      <c r="I8487" s="89">
        <v>0</v>
      </c>
      <c r="J8487" s="89">
        <v>0</v>
      </c>
      <c r="K8487" s="89">
        <v>0</v>
      </c>
      <c r="L8487" s="89">
        <v>0</v>
      </c>
      <c r="M8487" s="89">
        <v>0</v>
      </c>
      <c r="N8487" s="89">
        <v>0</v>
      </c>
      <c r="O8487" s="89">
        <v>0</v>
      </c>
      <c r="P8487" s="89">
        <v>214</v>
      </c>
      <c r="Q8487" s="89">
        <v>4240.83</v>
      </c>
      <c r="R8487" s="88">
        <f>VLOOKUP(P8487,NEW_TRAIN_TEST!$A$1:$M$980,13,0)</f>
        <v>4225</v>
      </c>
      <c r="S8487" s="88">
        <f>VLOOKUP(P8487,NEW_TRAIN_TEST!$A$1:$M$980,11,0)</f>
        <v>5066</v>
      </c>
      <c r="T8487" s="6">
        <f t="shared" si="264"/>
        <v>0</v>
      </c>
      <c r="U8487" s="6">
        <f t="shared" si="265"/>
        <v>0</v>
      </c>
    </row>
    <row r="8488" spans="1:21" x14ac:dyDescent="0.2">
      <c r="A8488" s="88">
        <v>8490</v>
      </c>
      <c r="B8488" s="88">
        <v>4</v>
      </c>
      <c r="C8488" s="88" t="s">
        <v>2130</v>
      </c>
      <c r="D8488" s="99" t="s">
        <v>1431</v>
      </c>
      <c r="E8488" s="89">
        <v>0</v>
      </c>
      <c r="F8488" s="89">
        <v>3</v>
      </c>
      <c r="G8488" s="89">
        <v>0</v>
      </c>
      <c r="H8488" s="89">
        <v>2</v>
      </c>
      <c r="I8488" s="89">
        <v>2</v>
      </c>
      <c r="J8488" s="89">
        <v>0</v>
      </c>
      <c r="K8488" s="89">
        <v>0</v>
      </c>
      <c r="L8488" s="89">
        <v>1</v>
      </c>
      <c r="M8488" s="89">
        <v>13</v>
      </c>
      <c r="N8488" s="89">
        <v>0</v>
      </c>
      <c r="O8488" s="89">
        <v>2</v>
      </c>
      <c r="P8488" s="89">
        <v>214</v>
      </c>
      <c r="Q8488" s="89">
        <v>4241.5</v>
      </c>
      <c r="R8488" s="88">
        <f>VLOOKUP(P8488,NEW_TRAIN_TEST!$A$1:$M$980,13,0)</f>
        <v>4225</v>
      </c>
      <c r="S8488" s="88">
        <f>VLOOKUP(P8488,NEW_TRAIN_TEST!$A$1:$M$980,11,0)</f>
        <v>5066</v>
      </c>
      <c r="T8488" s="6">
        <f t="shared" si="264"/>
        <v>1</v>
      </c>
      <c r="U8488" s="6">
        <f t="shared" si="265"/>
        <v>1</v>
      </c>
    </row>
    <row r="8489" spans="1:21" x14ac:dyDescent="0.2">
      <c r="A8489" s="88">
        <v>8491</v>
      </c>
      <c r="B8489" s="88">
        <v>4</v>
      </c>
      <c r="C8489" s="88" t="s">
        <v>2130</v>
      </c>
      <c r="D8489" s="99" t="s">
        <v>1431</v>
      </c>
      <c r="E8489" s="89">
        <v>0</v>
      </c>
      <c r="F8489" s="89">
        <v>3</v>
      </c>
      <c r="G8489" s="89">
        <v>0</v>
      </c>
      <c r="H8489" s="89">
        <v>2</v>
      </c>
      <c r="I8489" s="89">
        <v>2</v>
      </c>
      <c r="J8489" s="89">
        <v>0</v>
      </c>
      <c r="K8489" s="89">
        <v>0</v>
      </c>
      <c r="L8489" s="89">
        <v>0</v>
      </c>
      <c r="M8489" s="89">
        <v>0</v>
      </c>
      <c r="N8489" s="89">
        <v>0</v>
      </c>
      <c r="O8489" s="89">
        <v>2</v>
      </c>
      <c r="P8489" s="89">
        <v>214</v>
      </c>
      <c r="Q8489" s="89">
        <v>4241.5</v>
      </c>
      <c r="R8489" s="88">
        <f>VLOOKUP(P8489,NEW_TRAIN_TEST!$A$1:$M$980,13,0)</f>
        <v>4225</v>
      </c>
      <c r="S8489" s="88">
        <f>VLOOKUP(P8489,NEW_TRAIN_TEST!$A$1:$M$980,11,0)</f>
        <v>5066</v>
      </c>
      <c r="T8489" s="6">
        <f t="shared" si="264"/>
        <v>0</v>
      </c>
      <c r="U8489" s="6">
        <f t="shared" si="265"/>
        <v>0</v>
      </c>
    </row>
    <row r="8490" spans="1:21" x14ac:dyDescent="0.2">
      <c r="A8490" s="88">
        <v>8492</v>
      </c>
      <c r="B8490" s="88">
        <v>4</v>
      </c>
      <c r="C8490" s="88" t="s">
        <v>2130</v>
      </c>
      <c r="D8490" s="99" t="s">
        <v>1431</v>
      </c>
      <c r="E8490" s="89">
        <v>0</v>
      </c>
      <c r="F8490" s="89">
        <v>9</v>
      </c>
      <c r="G8490" s="89">
        <v>0</v>
      </c>
      <c r="H8490" s="89">
        <v>0</v>
      </c>
      <c r="I8490" s="89">
        <v>2</v>
      </c>
      <c r="J8490" s="89">
        <v>0</v>
      </c>
      <c r="K8490" s="89">
        <v>0</v>
      </c>
      <c r="L8490" s="89">
        <v>0</v>
      </c>
      <c r="M8490" s="89">
        <v>0</v>
      </c>
      <c r="N8490" s="89">
        <v>0</v>
      </c>
      <c r="O8490" s="89">
        <v>2</v>
      </c>
      <c r="P8490" s="89">
        <v>214</v>
      </c>
      <c r="Q8490" s="89">
        <v>4241.51</v>
      </c>
      <c r="R8490" s="88">
        <f>VLOOKUP(P8490,NEW_TRAIN_TEST!$A$1:$M$980,13,0)</f>
        <v>4225</v>
      </c>
      <c r="S8490" s="88">
        <f>VLOOKUP(P8490,NEW_TRAIN_TEST!$A$1:$M$980,11,0)</f>
        <v>5066</v>
      </c>
      <c r="T8490" s="6">
        <f t="shared" si="264"/>
        <v>0</v>
      </c>
      <c r="U8490" s="6">
        <f t="shared" si="265"/>
        <v>0</v>
      </c>
    </row>
    <row r="8491" spans="1:21" x14ac:dyDescent="0.2">
      <c r="A8491" s="88">
        <v>8493</v>
      </c>
      <c r="B8491" s="88">
        <v>4</v>
      </c>
      <c r="C8491" s="88" t="s">
        <v>2130</v>
      </c>
      <c r="D8491" s="99" t="s">
        <v>1431</v>
      </c>
      <c r="E8491" s="89">
        <v>0</v>
      </c>
      <c r="F8491" s="89">
        <v>1</v>
      </c>
      <c r="G8491" s="89">
        <v>0</v>
      </c>
      <c r="H8491" s="89">
        <v>0</v>
      </c>
      <c r="I8491" s="89">
        <v>2</v>
      </c>
      <c r="J8491" s="89">
        <v>0</v>
      </c>
      <c r="K8491" s="89">
        <v>0</v>
      </c>
      <c r="L8491" s="89">
        <v>0</v>
      </c>
      <c r="M8491" s="89">
        <v>0</v>
      </c>
      <c r="N8491" s="89">
        <v>0</v>
      </c>
      <c r="O8491" s="89">
        <v>2</v>
      </c>
      <c r="P8491" s="89">
        <v>214</v>
      </c>
      <c r="Q8491" s="89">
        <v>4243</v>
      </c>
      <c r="R8491" s="88">
        <f>VLOOKUP(P8491,NEW_TRAIN_TEST!$A$1:$M$980,13,0)</f>
        <v>4225</v>
      </c>
      <c r="S8491" s="88">
        <f>VLOOKUP(P8491,NEW_TRAIN_TEST!$A$1:$M$980,11,0)</f>
        <v>5066</v>
      </c>
      <c r="T8491" s="6">
        <f t="shared" si="264"/>
        <v>0</v>
      </c>
      <c r="U8491" s="6">
        <f t="shared" si="265"/>
        <v>0</v>
      </c>
    </row>
    <row r="8492" spans="1:21" x14ac:dyDescent="0.2">
      <c r="A8492" s="88">
        <v>8494</v>
      </c>
      <c r="B8492" s="88">
        <v>4</v>
      </c>
      <c r="C8492" s="88" t="s">
        <v>2130</v>
      </c>
      <c r="D8492" s="99" t="s">
        <v>1431</v>
      </c>
      <c r="E8492" s="89">
        <v>0</v>
      </c>
      <c r="F8492" s="89">
        <v>1</v>
      </c>
      <c r="G8492" s="89">
        <v>0</v>
      </c>
      <c r="H8492" s="89">
        <v>0</v>
      </c>
      <c r="I8492" s="89">
        <v>2</v>
      </c>
      <c r="J8492" s="89">
        <v>0</v>
      </c>
      <c r="K8492" s="89">
        <v>0</v>
      </c>
      <c r="L8492" s="89">
        <v>0</v>
      </c>
      <c r="M8492" s="89">
        <v>0</v>
      </c>
      <c r="N8492" s="89">
        <v>0</v>
      </c>
      <c r="O8492" s="89">
        <v>2</v>
      </c>
      <c r="P8492" s="89">
        <v>214</v>
      </c>
      <c r="Q8492" s="89">
        <v>4243</v>
      </c>
      <c r="R8492" s="88">
        <f>VLOOKUP(P8492,NEW_TRAIN_TEST!$A$1:$M$980,13,0)</f>
        <v>4225</v>
      </c>
      <c r="S8492" s="88">
        <f>VLOOKUP(P8492,NEW_TRAIN_TEST!$A$1:$M$980,11,0)</f>
        <v>5066</v>
      </c>
      <c r="T8492" s="6">
        <f t="shared" si="264"/>
        <v>0</v>
      </c>
      <c r="U8492" s="6">
        <f t="shared" si="265"/>
        <v>0</v>
      </c>
    </row>
    <row r="8493" spans="1:21" x14ac:dyDescent="0.2">
      <c r="A8493" s="88">
        <v>8495</v>
      </c>
      <c r="B8493" s="88">
        <v>4</v>
      </c>
      <c r="C8493" s="88" t="s">
        <v>2130</v>
      </c>
      <c r="D8493" s="99" t="s">
        <v>1431</v>
      </c>
      <c r="E8493" s="89">
        <v>0</v>
      </c>
      <c r="F8493" s="89">
        <v>6</v>
      </c>
      <c r="G8493" s="89">
        <v>0</v>
      </c>
      <c r="H8493" s="89">
        <v>0</v>
      </c>
      <c r="I8493" s="89">
        <v>0</v>
      </c>
      <c r="J8493" s="89">
        <v>0</v>
      </c>
      <c r="K8493" s="89">
        <v>0</v>
      </c>
      <c r="L8493" s="89">
        <v>0</v>
      </c>
      <c r="M8493" s="89">
        <v>0</v>
      </c>
      <c r="N8493" s="89">
        <v>0</v>
      </c>
      <c r="O8493" s="89">
        <v>0</v>
      </c>
      <c r="P8493" s="89">
        <v>214</v>
      </c>
      <c r="Q8493" s="89">
        <v>4243.25</v>
      </c>
      <c r="R8493" s="88">
        <f>VLOOKUP(P8493,NEW_TRAIN_TEST!$A$1:$M$980,13,0)</f>
        <v>4225</v>
      </c>
      <c r="S8493" s="88">
        <f>VLOOKUP(P8493,NEW_TRAIN_TEST!$A$1:$M$980,11,0)</f>
        <v>5066</v>
      </c>
      <c r="T8493" s="6">
        <f t="shared" si="264"/>
        <v>0</v>
      </c>
      <c r="U8493" s="6">
        <f t="shared" si="265"/>
        <v>0</v>
      </c>
    </row>
    <row r="8494" spans="1:21" x14ac:dyDescent="0.2">
      <c r="A8494" s="88">
        <v>8496</v>
      </c>
      <c r="B8494" s="88">
        <v>4</v>
      </c>
      <c r="C8494" s="88" t="s">
        <v>2130</v>
      </c>
      <c r="D8494" s="99" t="s">
        <v>1431</v>
      </c>
      <c r="E8494" s="89">
        <v>0</v>
      </c>
      <c r="F8494" s="89">
        <v>1</v>
      </c>
      <c r="G8494" s="89">
        <v>1</v>
      </c>
      <c r="H8494" s="89">
        <v>0</v>
      </c>
      <c r="I8494" s="89">
        <v>2</v>
      </c>
      <c r="J8494" s="89">
        <v>0</v>
      </c>
      <c r="K8494" s="89">
        <v>0</v>
      </c>
      <c r="L8494" s="89">
        <v>1</v>
      </c>
      <c r="M8494" s="89">
        <v>13</v>
      </c>
      <c r="N8494" s="89">
        <v>0</v>
      </c>
      <c r="O8494" s="89">
        <v>2</v>
      </c>
      <c r="P8494" s="89">
        <v>214</v>
      </c>
      <c r="Q8494" s="89">
        <v>4245</v>
      </c>
      <c r="R8494" s="88">
        <f>VLOOKUP(P8494,NEW_TRAIN_TEST!$A$1:$M$980,13,0)</f>
        <v>4225</v>
      </c>
      <c r="S8494" s="88">
        <f>VLOOKUP(P8494,NEW_TRAIN_TEST!$A$1:$M$980,11,0)</f>
        <v>5066</v>
      </c>
      <c r="T8494" s="6">
        <f t="shared" si="264"/>
        <v>1</v>
      </c>
      <c r="U8494" s="6">
        <f t="shared" si="265"/>
        <v>1</v>
      </c>
    </row>
    <row r="8495" spans="1:21" x14ac:dyDescent="0.2">
      <c r="A8495" s="88">
        <v>8497</v>
      </c>
      <c r="B8495" s="88">
        <v>4</v>
      </c>
      <c r="C8495" s="88" t="s">
        <v>2130</v>
      </c>
      <c r="D8495" s="99" t="s">
        <v>1431</v>
      </c>
      <c r="E8495" s="89">
        <v>0</v>
      </c>
      <c r="F8495" s="89">
        <v>3</v>
      </c>
      <c r="G8495" s="89">
        <v>1</v>
      </c>
      <c r="H8495" s="89">
        <v>0</v>
      </c>
      <c r="I8495" s="89">
        <v>1</v>
      </c>
      <c r="J8495" s="89">
        <v>0</v>
      </c>
      <c r="K8495" s="89">
        <v>0</v>
      </c>
      <c r="L8495" s="89">
        <v>0</v>
      </c>
      <c r="M8495" s="89">
        <v>13</v>
      </c>
      <c r="N8495" s="89">
        <v>0</v>
      </c>
      <c r="O8495" s="89">
        <v>0</v>
      </c>
      <c r="P8495" s="89">
        <v>214</v>
      </c>
      <c r="Q8495" s="89">
        <v>4245</v>
      </c>
      <c r="R8495" s="88">
        <f>VLOOKUP(P8495,NEW_TRAIN_TEST!$A$1:$M$980,13,0)</f>
        <v>4225</v>
      </c>
      <c r="S8495" s="88">
        <f>VLOOKUP(P8495,NEW_TRAIN_TEST!$A$1:$M$980,11,0)</f>
        <v>5066</v>
      </c>
      <c r="T8495" s="6">
        <f t="shared" si="264"/>
        <v>0</v>
      </c>
      <c r="U8495" s="6">
        <f t="shared" si="265"/>
        <v>1</v>
      </c>
    </row>
    <row r="8496" spans="1:21" x14ac:dyDescent="0.2">
      <c r="A8496" s="88">
        <v>8498</v>
      </c>
      <c r="B8496" s="88">
        <v>4</v>
      </c>
      <c r="C8496" s="88" t="s">
        <v>2130</v>
      </c>
      <c r="D8496" s="99" t="s">
        <v>1431</v>
      </c>
      <c r="E8496" s="89">
        <v>0</v>
      </c>
      <c r="F8496" s="89">
        <v>4</v>
      </c>
      <c r="G8496" s="89">
        <v>3</v>
      </c>
      <c r="H8496" s="89">
        <v>0</v>
      </c>
      <c r="I8496" s="89">
        <v>2</v>
      </c>
      <c r="J8496" s="89">
        <v>0</v>
      </c>
      <c r="K8496" s="89">
        <v>0</v>
      </c>
      <c r="L8496" s="89">
        <v>1</v>
      </c>
      <c r="M8496" s="89">
        <v>0</v>
      </c>
      <c r="N8496" s="89">
        <v>0</v>
      </c>
      <c r="O8496" s="89">
        <v>2</v>
      </c>
      <c r="P8496" s="89">
        <v>214</v>
      </c>
      <c r="Q8496" s="89">
        <v>4245</v>
      </c>
      <c r="R8496" s="88">
        <f>VLOOKUP(P8496,NEW_TRAIN_TEST!$A$1:$M$980,13,0)</f>
        <v>4225</v>
      </c>
      <c r="S8496" s="88">
        <f>VLOOKUP(P8496,NEW_TRAIN_TEST!$A$1:$M$980,11,0)</f>
        <v>5066</v>
      </c>
      <c r="T8496" s="6">
        <f t="shared" si="264"/>
        <v>1</v>
      </c>
      <c r="U8496" s="6">
        <f t="shared" si="265"/>
        <v>0</v>
      </c>
    </row>
    <row r="8497" spans="1:21" x14ac:dyDescent="0.2">
      <c r="A8497" s="88">
        <v>8499</v>
      </c>
      <c r="B8497" s="88">
        <v>4</v>
      </c>
      <c r="C8497" s="88" t="s">
        <v>2130</v>
      </c>
      <c r="D8497" s="99" t="s">
        <v>1431</v>
      </c>
      <c r="E8497" s="89">
        <v>0</v>
      </c>
      <c r="F8497" s="89">
        <v>6</v>
      </c>
      <c r="G8497" s="89">
        <v>2</v>
      </c>
      <c r="H8497" s="89">
        <v>0</v>
      </c>
      <c r="I8497" s="89">
        <v>0</v>
      </c>
      <c r="J8497" s="89">
        <v>0</v>
      </c>
      <c r="K8497" s="89">
        <v>0</v>
      </c>
      <c r="L8497" s="89">
        <v>0</v>
      </c>
      <c r="M8497" s="89">
        <v>0</v>
      </c>
      <c r="N8497" s="89">
        <v>0</v>
      </c>
      <c r="O8497" s="89">
        <v>0</v>
      </c>
      <c r="P8497" s="89">
        <v>214</v>
      </c>
      <c r="Q8497" s="89">
        <v>4245.17</v>
      </c>
      <c r="R8497" s="88">
        <f>VLOOKUP(P8497,NEW_TRAIN_TEST!$A$1:$M$980,13,0)</f>
        <v>4225</v>
      </c>
      <c r="S8497" s="88">
        <f>VLOOKUP(P8497,NEW_TRAIN_TEST!$A$1:$M$980,11,0)</f>
        <v>5066</v>
      </c>
      <c r="T8497" s="6">
        <f t="shared" si="264"/>
        <v>0</v>
      </c>
      <c r="U8497" s="6">
        <f t="shared" si="265"/>
        <v>0</v>
      </c>
    </row>
    <row r="8498" spans="1:21" x14ac:dyDescent="0.2">
      <c r="A8498" s="88">
        <v>8500</v>
      </c>
      <c r="B8498" s="88">
        <v>4</v>
      </c>
      <c r="C8498" s="88" t="s">
        <v>2130</v>
      </c>
      <c r="D8498" s="99" t="s">
        <v>1431</v>
      </c>
      <c r="E8498" s="89">
        <v>0</v>
      </c>
      <c r="F8498" s="89">
        <v>1</v>
      </c>
      <c r="G8498" s="89">
        <v>1</v>
      </c>
      <c r="H8498" s="89">
        <v>0</v>
      </c>
      <c r="I8498" s="89">
        <v>2</v>
      </c>
      <c r="J8498" s="89">
        <v>0</v>
      </c>
      <c r="K8498" s="89">
        <v>0</v>
      </c>
      <c r="L8498" s="89">
        <v>0</v>
      </c>
      <c r="M8498" s="89">
        <v>0</v>
      </c>
      <c r="N8498" s="89">
        <v>0</v>
      </c>
      <c r="O8498" s="89">
        <v>2</v>
      </c>
      <c r="P8498" s="89">
        <v>214</v>
      </c>
      <c r="Q8498" s="89">
        <v>4246</v>
      </c>
      <c r="R8498" s="88">
        <f>VLOOKUP(P8498,NEW_TRAIN_TEST!$A$1:$M$980,13,0)</f>
        <v>4225</v>
      </c>
      <c r="S8498" s="88">
        <f>VLOOKUP(P8498,NEW_TRAIN_TEST!$A$1:$M$980,11,0)</f>
        <v>5066</v>
      </c>
      <c r="T8498" s="6">
        <f t="shared" si="264"/>
        <v>0</v>
      </c>
      <c r="U8498" s="6">
        <f t="shared" si="265"/>
        <v>0</v>
      </c>
    </row>
    <row r="8499" spans="1:21" x14ac:dyDescent="0.2">
      <c r="A8499" s="88">
        <v>8501</v>
      </c>
      <c r="B8499" s="88">
        <v>4</v>
      </c>
      <c r="C8499" s="88" t="s">
        <v>2130</v>
      </c>
      <c r="D8499" s="99" t="s">
        <v>1431</v>
      </c>
      <c r="E8499" s="89">
        <v>0</v>
      </c>
      <c r="F8499" s="89">
        <v>1</v>
      </c>
      <c r="G8499" s="89">
        <v>1</v>
      </c>
      <c r="H8499" s="89">
        <v>0</v>
      </c>
      <c r="I8499" s="89">
        <v>2</v>
      </c>
      <c r="J8499" s="89">
        <v>0</v>
      </c>
      <c r="K8499" s="89">
        <v>0</v>
      </c>
      <c r="L8499" s="89">
        <v>1</v>
      </c>
      <c r="M8499" s="89">
        <v>13</v>
      </c>
      <c r="N8499" s="89">
        <v>0</v>
      </c>
      <c r="O8499" s="89">
        <v>2</v>
      </c>
      <c r="P8499" s="89">
        <v>214</v>
      </c>
      <c r="Q8499" s="89">
        <v>4246</v>
      </c>
      <c r="R8499" s="88">
        <f>VLOOKUP(P8499,NEW_TRAIN_TEST!$A$1:$M$980,13,0)</f>
        <v>4225</v>
      </c>
      <c r="S8499" s="88">
        <f>VLOOKUP(P8499,NEW_TRAIN_TEST!$A$1:$M$980,11,0)</f>
        <v>5066</v>
      </c>
      <c r="T8499" s="6">
        <f t="shared" si="264"/>
        <v>1</v>
      </c>
      <c r="U8499" s="6">
        <f t="shared" si="265"/>
        <v>1</v>
      </c>
    </row>
    <row r="8500" spans="1:21" x14ac:dyDescent="0.2">
      <c r="A8500" s="88">
        <v>8502</v>
      </c>
      <c r="B8500" s="88">
        <v>4</v>
      </c>
      <c r="C8500" s="88" t="s">
        <v>2130</v>
      </c>
      <c r="D8500" s="99" t="s">
        <v>1431</v>
      </c>
      <c r="E8500" s="89">
        <v>0</v>
      </c>
      <c r="F8500" s="89">
        <v>3</v>
      </c>
      <c r="G8500" s="89">
        <v>0</v>
      </c>
      <c r="H8500" s="89">
        <v>0</v>
      </c>
      <c r="I8500" s="89">
        <v>0</v>
      </c>
      <c r="J8500" s="89">
        <v>0</v>
      </c>
      <c r="K8500" s="89">
        <v>0</v>
      </c>
      <c r="L8500" s="89">
        <v>0</v>
      </c>
      <c r="M8500" s="89">
        <v>0</v>
      </c>
      <c r="N8500" s="89">
        <v>0</v>
      </c>
      <c r="O8500" s="89">
        <v>0</v>
      </c>
      <c r="P8500" s="89">
        <v>214</v>
      </c>
      <c r="Q8500" s="89">
        <v>4246</v>
      </c>
      <c r="R8500" s="88">
        <f>VLOOKUP(P8500,NEW_TRAIN_TEST!$A$1:$M$980,13,0)</f>
        <v>4225</v>
      </c>
      <c r="S8500" s="88">
        <f>VLOOKUP(P8500,NEW_TRAIN_TEST!$A$1:$M$980,11,0)</f>
        <v>5066</v>
      </c>
      <c r="T8500" s="6">
        <f t="shared" si="264"/>
        <v>0</v>
      </c>
      <c r="U8500" s="6">
        <f t="shared" si="265"/>
        <v>0</v>
      </c>
    </row>
    <row r="8501" spans="1:21" x14ac:dyDescent="0.2">
      <c r="A8501" s="88">
        <v>8503</v>
      </c>
      <c r="B8501" s="88">
        <v>4</v>
      </c>
      <c r="C8501" s="88" t="s">
        <v>2130</v>
      </c>
      <c r="D8501" s="99" t="s">
        <v>1431</v>
      </c>
      <c r="E8501" s="89">
        <v>0</v>
      </c>
      <c r="F8501" s="89">
        <v>4</v>
      </c>
      <c r="G8501" s="89">
        <v>0</v>
      </c>
      <c r="H8501" s="89">
        <v>0</v>
      </c>
      <c r="I8501" s="89">
        <v>1</v>
      </c>
      <c r="J8501" s="89">
        <v>0</v>
      </c>
      <c r="K8501" s="89">
        <v>0</v>
      </c>
      <c r="L8501" s="89">
        <v>1</v>
      </c>
      <c r="M8501" s="89">
        <v>13</v>
      </c>
      <c r="N8501" s="89">
        <v>0</v>
      </c>
      <c r="O8501" s="89">
        <v>0</v>
      </c>
      <c r="P8501" s="89">
        <v>214</v>
      </c>
      <c r="Q8501" s="89">
        <v>4246</v>
      </c>
      <c r="R8501" s="88">
        <f>VLOOKUP(P8501,NEW_TRAIN_TEST!$A$1:$M$980,13,0)</f>
        <v>4225</v>
      </c>
      <c r="S8501" s="88">
        <f>VLOOKUP(P8501,NEW_TRAIN_TEST!$A$1:$M$980,11,0)</f>
        <v>5066</v>
      </c>
      <c r="T8501" s="6">
        <f t="shared" si="264"/>
        <v>1</v>
      </c>
      <c r="U8501" s="6">
        <f t="shared" si="265"/>
        <v>1</v>
      </c>
    </row>
    <row r="8502" spans="1:21" x14ac:dyDescent="0.2">
      <c r="A8502" s="88">
        <v>8504</v>
      </c>
      <c r="B8502" s="88">
        <v>4</v>
      </c>
      <c r="C8502" s="88" t="s">
        <v>2130</v>
      </c>
      <c r="D8502" s="99" t="s">
        <v>1431</v>
      </c>
      <c r="E8502" s="89">
        <v>0</v>
      </c>
      <c r="F8502" s="89">
        <v>13</v>
      </c>
      <c r="G8502" s="89">
        <v>6</v>
      </c>
      <c r="H8502" s="89">
        <v>0</v>
      </c>
      <c r="I8502" s="89">
        <v>1</v>
      </c>
      <c r="J8502" s="89">
        <v>0</v>
      </c>
      <c r="K8502" s="89">
        <v>0</v>
      </c>
      <c r="L8502" s="89">
        <v>1</v>
      </c>
      <c r="M8502" s="89">
        <v>13</v>
      </c>
      <c r="N8502" s="89">
        <v>0</v>
      </c>
      <c r="O8502" s="89">
        <v>0</v>
      </c>
      <c r="P8502" s="89">
        <v>214</v>
      </c>
      <c r="Q8502" s="89">
        <v>4246.25</v>
      </c>
      <c r="R8502" s="88">
        <f>VLOOKUP(P8502,NEW_TRAIN_TEST!$A$1:$M$980,13,0)</f>
        <v>4225</v>
      </c>
      <c r="S8502" s="88">
        <f>VLOOKUP(P8502,NEW_TRAIN_TEST!$A$1:$M$980,11,0)</f>
        <v>5066</v>
      </c>
      <c r="T8502" s="6">
        <f t="shared" si="264"/>
        <v>1</v>
      </c>
      <c r="U8502" s="6">
        <f t="shared" si="265"/>
        <v>1</v>
      </c>
    </row>
    <row r="8503" spans="1:21" x14ac:dyDescent="0.2">
      <c r="A8503" s="88">
        <v>8505</v>
      </c>
      <c r="B8503" s="88">
        <v>4</v>
      </c>
      <c r="C8503" s="88" t="s">
        <v>2130</v>
      </c>
      <c r="D8503" s="99" t="s">
        <v>1431</v>
      </c>
      <c r="E8503" s="89">
        <v>0</v>
      </c>
      <c r="F8503" s="89">
        <v>11</v>
      </c>
      <c r="G8503" s="89">
        <v>5</v>
      </c>
      <c r="H8503" s="89">
        <v>0</v>
      </c>
      <c r="I8503" s="89">
        <v>0</v>
      </c>
      <c r="J8503" s="89">
        <v>0</v>
      </c>
      <c r="K8503" s="89">
        <v>0</v>
      </c>
      <c r="L8503" s="89">
        <v>0</v>
      </c>
      <c r="M8503" s="89">
        <v>13</v>
      </c>
      <c r="N8503" s="89">
        <v>0</v>
      </c>
      <c r="O8503" s="89">
        <v>0</v>
      </c>
      <c r="P8503" s="89">
        <v>214</v>
      </c>
      <c r="Q8503" s="89">
        <v>4246.5</v>
      </c>
      <c r="R8503" s="88">
        <f>VLOOKUP(P8503,NEW_TRAIN_TEST!$A$1:$M$980,13,0)</f>
        <v>4225</v>
      </c>
      <c r="S8503" s="88">
        <f>VLOOKUP(P8503,NEW_TRAIN_TEST!$A$1:$M$980,11,0)</f>
        <v>5066</v>
      </c>
      <c r="T8503" s="6">
        <f t="shared" si="264"/>
        <v>0</v>
      </c>
      <c r="U8503" s="6">
        <f t="shared" si="265"/>
        <v>1</v>
      </c>
    </row>
    <row r="8504" spans="1:21" x14ac:dyDescent="0.2">
      <c r="A8504" s="88">
        <v>8506</v>
      </c>
      <c r="B8504" s="88">
        <v>4</v>
      </c>
      <c r="C8504" s="88" t="s">
        <v>2130</v>
      </c>
      <c r="D8504" s="99" t="s">
        <v>1431</v>
      </c>
      <c r="E8504" s="89">
        <v>0</v>
      </c>
      <c r="F8504" s="89">
        <v>10</v>
      </c>
      <c r="G8504" s="89">
        <v>6</v>
      </c>
      <c r="H8504" s="89">
        <v>0</v>
      </c>
      <c r="I8504" s="89">
        <v>0</v>
      </c>
      <c r="J8504" s="89">
        <v>2</v>
      </c>
      <c r="K8504" s="89">
        <v>0</v>
      </c>
      <c r="L8504" s="89">
        <v>0</v>
      </c>
      <c r="M8504" s="89">
        <v>0</v>
      </c>
      <c r="N8504" s="89">
        <v>0</v>
      </c>
      <c r="O8504" s="89">
        <v>0</v>
      </c>
      <c r="P8504" s="89">
        <v>214</v>
      </c>
      <c r="Q8504" s="89">
        <v>4246.5</v>
      </c>
      <c r="R8504" s="88">
        <f>VLOOKUP(P8504,NEW_TRAIN_TEST!$A$1:$M$980,13,0)</f>
        <v>4225</v>
      </c>
      <c r="S8504" s="88">
        <f>VLOOKUP(P8504,NEW_TRAIN_TEST!$A$1:$M$980,11,0)</f>
        <v>5066</v>
      </c>
      <c r="T8504" s="6">
        <f t="shared" si="264"/>
        <v>0</v>
      </c>
      <c r="U8504" s="6">
        <f t="shared" si="265"/>
        <v>0</v>
      </c>
    </row>
    <row r="8505" spans="1:21" x14ac:dyDescent="0.2">
      <c r="A8505" s="88">
        <v>8507</v>
      </c>
      <c r="B8505" s="88">
        <v>4</v>
      </c>
      <c r="C8505" s="88" t="s">
        <v>2130</v>
      </c>
      <c r="D8505" s="99" t="s">
        <v>1431</v>
      </c>
      <c r="E8505" s="89">
        <v>0</v>
      </c>
      <c r="F8505" s="89">
        <v>0</v>
      </c>
      <c r="G8505" s="89">
        <v>5</v>
      </c>
      <c r="H8505" s="89">
        <v>2</v>
      </c>
      <c r="I8505" s="89">
        <v>0</v>
      </c>
      <c r="J8505" s="89">
        <v>0</v>
      </c>
      <c r="K8505" s="89">
        <v>0</v>
      </c>
      <c r="L8505" s="89">
        <v>0</v>
      </c>
      <c r="M8505" s="89">
        <v>13</v>
      </c>
      <c r="N8505" s="89">
        <v>0</v>
      </c>
      <c r="O8505" s="89">
        <v>0</v>
      </c>
      <c r="P8505" s="89">
        <v>214</v>
      </c>
      <c r="Q8505" s="89">
        <v>4246.5</v>
      </c>
      <c r="R8505" s="88">
        <f>VLOOKUP(P8505,NEW_TRAIN_TEST!$A$1:$M$980,13,0)</f>
        <v>4225</v>
      </c>
      <c r="S8505" s="88">
        <f>VLOOKUP(P8505,NEW_TRAIN_TEST!$A$1:$M$980,11,0)</f>
        <v>5066</v>
      </c>
      <c r="T8505" s="6">
        <f t="shared" si="264"/>
        <v>0</v>
      </c>
      <c r="U8505" s="6">
        <f t="shared" si="265"/>
        <v>1</v>
      </c>
    </row>
    <row r="8506" spans="1:21" x14ac:dyDescent="0.2">
      <c r="A8506" s="88">
        <v>8508</v>
      </c>
      <c r="B8506" s="88">
        <v>4</v>
      </c>
      <c r="C8506" s="88" t="s">
        <v>2130</v>
      </c>
      <c r="D8506" s="99" t="s">
        <v>1431</v>
      </c>
      <c r="E8506" s="89">
        <v>0</v>
      </c>
      <c r="F8506" s="89">
        <v>0</v>
      </c>
      <c r="G8506" s="89">
        <v>6</v>
      </c>
      <c r="H8506" s="89">
        <v>0</v>
      </c>
      <c r="I8506" s="89">
        <v>0</v>
      </c>
      <c r="J8506" s="89">
        <v>0</v>
      </c>
      <c r="K8506" s="89">
        <v>0</v>
      </c>
      <c r="L8506" s="89">
        <v>0</v>
      </c>
      <c r="M8506" s="89">
        <v>13</v>
      </c>
      <c r="N8506" s="89">
        <v>0</v>
      </c>
      <c r="O8506" s="89">
        <v>0</v>
      </c>
      <c r="P8506" s="89">
        <v>214</v>
      </c>
      <c r="Q8506" s="89">
        <v>4246.5</v>
      </c>
      <c r="R8506" s="88">
        <f>VLOOKUP(P8506,NEW_TRAIN_TEST!$A$1:$M$980,13,0)</f>
        <v>4225</v>
      </c>
      <c r="S8506" s="88">
        <f>VLOOKUP(P8506,NEW_TRAIN_TEST!$A$1:$M$980,11,0)</f>
        <v>5066</v>
      </c>
      <c r="T8506" s="6">
        <f t="shared" si="264"/>
        <v>0</v>
      </c>
      <c r="U8506" s="6">
        <f t="shared" si="265"/>
        <v>1</v>
      </c>
    </row>
    <row r="8507" spans="1:21" x14ac:dyDescent="0.2">
      <c r="A8507" s="88">
        <v>8509</v>
      </c>
      <c r="B8507" s="88">
        <v>4</v>
      </c>
      <c r="C8507" s="88" t="s">
        <v>2130</v>
      </c>
      <c r="D8507" s="99" t="s">
        <v>1431</v>
      </c>
      <c r="E8507" s="89">
        <v>0</v>
      </c>
      <c r="F8507" s="89">
        <v>0</v>
      </c>
      <c r="G8507" s="89">
        <v>0</v>
      </c>
      <c r="H8507" s="89">
        <v>0</v>
      </c>
      <c r="I8507" s="89">
        <v>0</v>
      </c>
      <c r="J8507" s="89">
        <v>0</v>
      </c>
      <c r="K8507" s="89">
        <v>1</v>
      </c>
      <c r="L8507" s="89">
        <v>0</v>
      </c>
      <c r="M8507" s="89">
        <v>13</v>
      </c>
      <c r="N8507" s="89">
        <v>0</v>
      </c>
      <c r="O8507" s="89">
        <v>0</v>
      </c>
      <c r="P8507" s="89">
        <v>214</v>
      </c>
      <c r="Q8507" s="89">
        <v>4246.5</v>
      </c>
      <c r="R8507" s="88">
        <f>VLOOKUP(P8507,NEW_TRAIN_TEST!$A$1:$M$980,13,0)</f>
        <v>4225</v>
      </c>
      <c r="S8507" s="88">
        <f>VLOOKUP(P8507,NEW_TRAIN_TEST!$A$1:$M$980,11,0)</f>
        <v>5066</v>
      </c>
      <c r="T8507" s="6">
        <f t="shared" si="264"/>
        <v>0</v>
      </c>
      <c r="U8507" s="6">
        <f t="shared" si="265"/>
        <v>1</v>
      </c>
    </row>
    <row r="8508" spans="1:21" x14ac:dyDescent="0.2">
      <c r="A8508" s="88">
        <v>8510</v>
      </c>
      <c r="B8508" s="88">
        <v>4</v>
      </c>
      <c r="C8508" s="88" t="s">
        <v>2130</v>
      </c>
      <c r="D8508" s="99" t="s">
        <v>1431</v>
      </c>
      <c r="E8508" s="89">
        <v>0</v>
      </c>
      <c r="F8508" s="89">
        <v>10</v>
      </c>
      <c r="G8508" s="89">
        <v>0</v>
      </c>
      <c r="H8508" s="89">
        <v>2</v>
      </c>
      <c r="I8508" s="89">
        <v>0</v>
      </c>
      <c r="J8508" s="89">
        <v>2</v>
      </c>
      <c r="K8508" s="89">
        <v>0</v>
      </c>
      <c r="L8508" s="89">
        <v>1</v>
      </c>
      <c r="M8508" s="89">
        <v>0</v>
      </c>
      <c r="N8508" s="89">
        <v>0</v>
      </c>
      <c r="O8508" s="89">
        <v>0</v>
      </c>
      <c r="P8508" s="89">
        <v>214</v>
      </c>
      <c r="Q8508" s="89">
        <v>4246.5</v>
      </c>
      <c r="R8508" s="88">
        <f>VLOOKUP(P8508,NEW_TRAIN_TEST!$A$1:$M$980,13,0)</f>
        <v>4225</v>
      </c>
      <c r="S8508" s="88">
        <f>VLOOKUP(P8508,NEW_TRAIN_TEST!$A$1:$M$980,11,0)</f>
        <v>5066</v>
      </c>
      <c r="T8508" s="6">
        <f t="shared" si="264"/>
        <v>1</v>
      </c>
      <c r="U8508" s="6">
        <f t="shared" si="265"/>
        <v>0</v>
      </c>
    </row>
    <row r="8509" spans="1:21" x14ac:dyDescent="0.2">
      <c r="A8509" s="88">
        <v>8511</v>
      </c>
      <c r="B8509" s="88">
        <v>4</v>
      </c>
      <c r="C8509" s="88" t="s">
        <v>2130</v>
      </c>
      <c r="D8509" s="99" t="s">
        <v>1431</v>
      </c>
      <c r="E8509" s="89">
        <v>6</v>
      </c>
      <c r="F8509" s="89">
        <v>2</v>
      </c>
      <c r="G8509" s="89">
        <v>0</v>
      </c>
      <c r="H8509" s="89">
        <v>2</v>
      </c>
      <c r="I8509" s="89">
        <v>2</v>
      </c>
      <c r="J8509" s="89">
        <v>0</v>
      </c>
      <c r="K8509" s="89">
        <v>0</v>
      </c>
      <c r="L8509" s="89">
        <v>1</v>
      </c>
      <c r="M8509" s="89">
        <v>0</v>
      </c>
      <c r="N8509" s="89">
        <v>0</v>
      </c>
      <c r="O8509" s="89">
        <v>2</v>
      </c>
      <c r="P8509" s="89">
        <v>218</v>
      </c>
      <c r="Q8509" s="89">
        <v>6026</v>
      </c>
      <c r="R8509" s="88">
        <f>VLOOKUP(P8509,NEW_TRAIN_TEST!$A$1:$M$980,13,0)</f>
        <v>5588</v>
      </c>
      <c r="S8509" s="88">
        <f>VLOOKUP(P8509,NEW_TRAIN_TEST!$A$1:$M$980,11,0)</f>
        <v>7238</v>
      </c>
      <c r="T8509" s="6">
        <f t="shared" si="264"/>
        <v>1</v>
      </c>
      <c r="U8509" s="6">
        <f t="shared" si="265"/>
        <v>0</v>
      </c>
    </row>
    <row r="8510" spans="1:21" x14ac:dyDescent="0.2">
      <c r="A8510" s="88">
        <v>8512</v>
      </c>
      <c r="B8510" s="88">
        <v>4</v>
      </c>
      <c r="C8510" s="88" t="s">
        <v>2130</v>
      </c>
      <c r="D8510" s="99" t="s">
        <v>1431</v>
      </c>
      <c r="E8510" s="89">
        <v>0</v>
      </c>
      <c r="F8510" s="89">
        <v>2</v>
      </c>
      <c r="G8510" s="89">
        <v>0</v>
      </c>
      <c r="H8510" s="89">
        <v>2</v>
      </c>
      <c r="I8510" s="89">
        <v>2</v>
      </c>
      <c r="J8510" s="89">
        <v>0</v>
      </c>
      <c r="K8510" s="89">
        <v>0</v>
      </c>
      <c r="L8510" s="89">
        <v>0</v>
      </c>
      <c r="M8510" s="89">
        <v>0</v>
      </c>
      <c r="N8510" s="89">
        <v>0</v>
      </c>
      <c r="O8510" s="89">
        <v>2</v>
      </c>
      <c r="P8510" s="89">
        <v>871</v>
      </c>
      <c r="Q8510" s="89">
        <v>7397</v>
      </c>
      <c r="R8510" s="88">
        <f>VLOOKUP(P8510,NEW_TRAIN_TEST!$A$1:$M$980,13,0)</f>
        <v>7397</v>
      </c>
      <c r="S8510" s="88">
        <f>VLOOKUP(P8510,NEW_TRAIN_TEST!$A$1:$M$980,11,0)</f>
        <v>7432</v>
      </c>
      <c r="T8510" s="6">
        <f t="shared" si="264"/>
        <v>0</v>
      </c>
      <c r="U8510" s="6">
        <f t="shared" si="265"/>
        <v>0</v>
      </c>
    </row>
    <row r="8511" spans="1:21" x14ac:dyDescent="0.2">
      <c r="A8511" s="88">
        <v>8513</v>
      </c>
      <c r="B8511" s="88">
        <v>4</v>
      </c>
      <c r="C8511" s="88" t="s">
        <v>2130</v>
      </c>
      <c r="D8511" s="99" t="s">
        <v>1431</v>
      </c>
      <c r="E8511" s="89">
        <v>4</v>
      </c>
      <c r="F8511" s="89">
        <v>0</v>
      </c>
      <c r="G8511" s="89">
        <v>0</v>
      </c>
      <c r="H8511" s="89">
        <v>0</v>
      </c>
      <c r="I8511" s="89">
        <v>0</v>
      </c>
      <c r="J8511" s="89">
        <v>0</v>
      </c>
      <c r="K8511" s="89">
        <v>0</v>
      </c>
      <c r="L8511" s="89">
        <v>0</v>
      </c>
      <c r="M8511" s="89">
        <v>0</v>
      </c>
      <c r="N8511" s="89">
        <v>0</v>
      </c>
      <c r="O8511" s="89">
        <v>0</v>
      </c>
      <c r="P8511" s="89">
        <v>929</v>
      </c>
      <c r="Q8511" s="89">
        <v>6065.5</v>
      </c>
      <c r="R8511" s="88">
        <f>VLOOKUP(P8511,NEW_TRAIN_TEST!$A$1:$M$980,13,0)</f>
        <v>5746.5</v>
      </c>
      <c r="S8511" s="88">
        <f>VLOOKUP(P8511,NEW_TRAIN_TEST!$A$1:$M$980,11,0)</f>
        <v>6925</v>
      </c>
      <c r="T8511" s="6">
        <f t="shared" si="264"/>
        <v>0</v>
      </c>
      <c r="U8511" s="6">
        <f t="shared" si="265"/>
        <v>0</v>
      </c>
    </row>
    <row r="8512" spans="1:21" x14ac:dyDescent="0.2">
      <c r="A8512" s="88">
        <v>8514</v>
      </c>
      <c r="B8512" s="88">
        <v>4</v>
      </c>
      <c r="C8512" s="88" t="s">
        <v>2130</v>
      </c>
      <c r="D8512" s="99" t="s">
        <v>1431</v>
      </c>
      <c r="E8512" s="89">
        <v>3</v>
      </c>
      <c r="F8512" s="89">
        <v>0</v>
      </c>
      <c r="G8512" s="89">
        <v>0</v>
      </c>
      <c r="H8512" s="89">
        <v>0</v>
      </c>
      <c r="I8512" s="89">
        <v>0</v>
      </c>
      <c r="J8512" s="89">
        <v>0</v>
      </c>
      <c r="K8512" s="89">
        <v>0</v>
      </c>
      <c r="L8512" s="89">
        <v>0</v>
      </c>
      <c r="M8512" s="89">
        <v>0</v>
      </c>
      <c r="N8512" s="89">
        <v>0</v>
      </c>
      <c r="O8512" s="89">
        <v>0</v>
      </c>
      <c r="P8512" s="89">
        <v>854</v>
      </c>
      <c r="Q8512" s="89">
        <v>6176</v>
      </c>
      <c r="R8512" s="88">
        <f>VLOOKUP(P8512,NEW_TRAIN_TEST!$A$1:$M$980,13,0)</f>
        <v>5535</v>
      </c>
      <c r="S8512" s="88">
        <f>VLOOKUP(P8512,NEW_TRAIN_TEST!$A$1:$M$980,11,0)</f>
        <v>6806</v>
      </c>
      <c r="T8512" s="6">
        <f t="shared" si="264"/>
        <v>0</v>
      </c>
      <c r="U8512" s="6">
        <f t="shared" si="265"/>
        <v>0</v>
      </c>
    </row>
    <row r="8513" spans="1:21" x14ac:dyDescent="0.2">
      <c r="A8513" s="88">
        <v>8515</v>
      </c>
      <c r="B8513" s="88">
        <v>4</v>
      </c>
      <c r="C8513" s="88" t="s">
        <v>2130</v>
      </c>
      <c r="D8513" s="99" t="s">
        <v>1431</v>
      </c>
      <c r="E8513" s="89">
        <v>6</v>
      </c>
      <c r="F8513" s="89">
        <v>1</v>
      </c>
      <c r="G8513" s="89">
        <v>0</v>
      </c>
      <c r="H8513" s="89">
        <v>0</v>
      </c>
      <c r="I8513" s="89">
        <v>2</v>
      </c>
      <c r="J8513" s="89">
        <v>0</v>
      </c>
      <c r="K8513" s="89">
        <v>0</v>
      </c>
      <c r="L8513" s="89">
        <v>1</v>
      </c>
      <c r="M8513" s="89">
        <v>0</v>
      </c>
      <c r="N8513" s="89">
        <v>0</v>
      </c>
      <c r="O8513" s="89">
        <v>2</v>
      </c>
      <c r="P8513" s="89">
        <v>919</v>
      </c>
      <c r="Q8513" s="89">
        <v>4839</v>
      </c>
      <c r="R8513" s="88">
        <f>VLOOKUP(P8513,NEW_TRAIN_TEST!$A$1:$M$980,13,0)</f>
        <v>4572</v>
      </c>
      <c r="S8513" s="88">
        <f>VLOOKUP(P8513,NEW_TRAIN_TEST!$A$1:$M$980,11,0)</f>
        <v>5880</v>
      </c>
      <c r="T8513" s="6">
        <f t="shared" si="264"/>
        <v>1</v>
      </c>
      <c r="U8513" s="6">
        <f t="shared" si="265"/>
        <v>0</v>
      </c>
    </row>
    <row r="8514" spans="1:21" x14ac:dyDescent="0.2">
      <c r="A8514" s="88">
        <v>8516</v>
      </c>
      <c r="B8514" s="88">
        <v>4</v>
      </c>
      <c r="C8514" s="88" t="s">
        <v>2130</v>
      </c>
      <c r="D8514" s="99" t="s">
        <v>1431</v>
      </c>
      <c r="E8514" s="89">
        <v>0</v>
      </c>
      <c r="F8514" s="89">
        <v>0</v>
      </c>
      <c r="G8514" s="89">
        <v>0</v>
      </c>
      <c r="H8514" s="89">
        <v>0</v>
      </c>
      <c r="I8514" s="89">
        <v>0</v>
      </c>
      <c r="J8514" s="89">
        <v>0</v>
      </c>
      <c r="K8514" s="89">
        <v>0</v>
      </c>
      <c r="L8514" s="89">
        <v>0</v>
      </c>
      <c r="M8514" s="89">
        <v>0</v>
      </c>
      <c r="N8514" s="89">
        <v>1</v>
      </c>
      <c r="O8514" s="89">
        <v>0</v>
      </c>
      <c r="P8514" s="89">
        <v>505</v>
      </c>
      <c r="Q8514" s="89">
        <v>4537</v>
      </c>
      <c r="R8514" s="88">
        <f>VLOOKUP(P8514,NEW_TRAIN_TEST!$A$1:$M$980,13,0)</f>
        <v>4537</v>
      </c>
      <c r="S8514" s="88">
        <f>VLOOKUP(P8514,NEW_TRAIN_TEST!$A$1:$M$980,11,0)</f>
        <v>5505</v>
      </c>
      <c r="T8514" s="6">
        <f t="shared" si="264"/>
        <v>0</v>
      </c>
      <c r="U8514" s="6">
        <f t="shared" si="265"/>
        <v>0</v>
      </c>
    </row>
    <row r="8515" spans="1:21" x14ac:dyDescent="0.2">
      <c r="A8515" s="88">
        <v>8517</v>
      </c>
      <c r="B8515" s="88">
        <v>4</v>
      </c>
      <c r="C8515" s="88" t="s">
        <v>2130</v>
      </c>
      <c r="D8515" s="99" t="s">
        <v>1431</v>
      </c>
      <c r="E8515" s="89">
        <v>0</v>
      </c>
      <c r="F8515" s="89">
        <v>0</v>
      </c>
      <c r="G8515" s="89">
        <v>0</v>
      </c>
      <c r="H8515" s="89">
        <v>0</v>
      </c>
      <c r="I8515" s="89">
        <v>0</v>
      </c>
      <c r="J8515" s="89">
        <v>0</v>
      </c>
      <c r="K8515" s="89">
        <v>0</v>
      </c>
      <c r="L8515" s="89">
        <v>0</v>
      </c>
      <c r="M8515" s="89">
        <v>0</v>
      </c>
      <c r="N8515" s="89">
        <v>1</v>
      </c>
      <c r="O8515" s="89">
        <v>0</v>
      </c>
      <c r="P8515" s="89">
        <v>865</v>
      </c>
      <c r="Q8515" s="89">
        <v>7656</v>
      </c>
      <c r="R8515" s="88">
        <f>VLOOKUP(P8515,NEW_TRAIN_TEST!$A$1:$M$980,13,0)</f>
        <v>7656</v>
      </c>
      <c r="S8515" s="88">
        <f>VLOOKUP(P8515,NEW_TRAIN_TEST!$A$1:$M$980,11,0)</f>
        <v>7656</v>
      </c>
      <c r="T8515" s="6">
        <f t="shared" ref="T8515:T8578" si="266">IF(L8515&gt;0,1,0)</f>
        <v>0</v>
      </c>
      <c r="U8515" s="6">
        <f t="shared" ref="U8515:U8578" si="267">IF(M8515&gt;0,1,0)</f>
        <v>0</v>
      </c>
    </row>
    <row r="8516" spans="1:21" x14ac:dyDescent="0.2">
      <c r="A8516" s="88">
        <v>8518</v>
      </c>
      <c r="B8516" s="88">
        <v>4</v>
      </c>
      <c r="C8516" s="88" t="s">
        <v>2130</v>
      </c>
      <c r="D8516" s="99" t="s">
        <v>1431</v>
      </c>
      <c r="E8516" s="89">
        <v>0</v>
      </c>
      <c r="F8516" s="89">
        <v>2</v>
      </c>
      <c r="G8516" s="89">
        <v>0</v>
      </c>
      <c r="H8516" s="89">
        <v>2</v>
      </c>
      <c r="I8516" s="89">
        <v>2</v>
      </c>
      <c r="J8516" s="89">
        <v>0</v>
      </c>
      <c r="K8516" s="89">
        <v>0</v>
      </c>
      <c r="L8516" s="89">
        <v>0</v>
      </c>
      <c r="M8516" s="89">
        <v>0</v>
      </c>
      <c r="N8516" s="89">
        <v>0</v>
      </c>
      <c r="O8516" s="89">
        <v>2</v>
      </c>
      <c r="P8516" s="89">
        <v>849</v>
      </c>
      <c r="Q8516" s="89">
        <v>8011.5</v>
      </c>
      <c r="R8516" s="88">
        <f>VLOOKUP(P8516,NEW_TRAIN_TEST!$A$1:$M$980,13,0)</f>
        <v>8011.5</v>
      </c>
      <c r="S8516" s="88">
        <f>VLOOKUP(P8516,NEW_TRAIN_TEST!$A$1:$M$980,11,0)</f>
        <v>8194</v>
      </c>
      <c r="T8516" s="6">
        <f t="shared" si="266"/>
        <v>0</v>
      </c>
      <c r="U8516" s="6">
        <f t="shared" si="267"/>
        <v>0</v>
      </c>
    </row>
    <row r="8517" spans="1:21" x14ac:dyDescent="0.2">
      <c r="A8517" s="88">
        <v>8519</v>
      </c>
      <c r="B8517" s="88">
        <v>4</v>
      </c>
      <c r="C8517" s="88" t="s">
        <v>2130</v>
      </c>
      <c r="D8517" s="99" t="s">
        <v>1431</v>
      </c>
      <c r="E8517" s="89">
        <v>0</v>
      </c>
      <c r="F8517" s="89">
        <v>2</v>
      </c>
      <c r="G8517" s="89">
        <v>0</v>
      </c>
      <c r="H8517" s="89">
        <v>0</v>
      </c>
      <c r="I8517" s="89">
        <v>2</v>
      </c>
      <c r="J8517" s="89">
        <v>0</v>
      </c>
      <c r="K8517" s="89">
        <v>0</v>
      </c>
      <c r="L8517" s="89">
        <v>0</v>
      </c>
      <c r="M8517" s="89">
        <v>0</v>
      </c>
      <c r="N8517" s="89">
        <v>0</v>
      </c>
      <c r="O8517" s="89">
        <v>2</v>
      </c>
      <c r="P8517" s="89">
        <v>849</v>
      </c>
      <c r="Q8517" s="89">
        <v>8136</v>
      </c>
      <c r="R8517" s="88">
        <f>VLOOKUP(P8517,NEW_TRAIN_TEST!$A$1:$M$980,13,0)</f>
        <v>8011.5</v>
      </c>
      <c r="S8517" s="88">
        <f>VLOOKUP(P8517,NEW_TRAIN_TEST!$A$1:$M$980,11,0)</f>
        <v>8194</v>
      </c>
      <c r="T8517" s="6">
        <f t="shared" si="266"/>
        <v>0</v>
      </c>
      <c r="U8517" s="6">
        <f t="shared" si="267"/>
        <v>0</v>
      </c>
    </row>
    <row r="8518" spans="1:21" x14ac:dyDescent="0.2">
      <c r="A8518" s="88">
        <v>8520</v>
      </c>
      <c r="B8518" s="88">
        <v>4</v>
      </c>
      <c r="C8518" s="88" t="s">
        <v>2130</v>
      </c>
      <c r="D8518" s="99" t="s">
        <v>1431</v>
      </c>
      <c r="E8518" s="89">
        <v>5</v>
      </c>
      <c r="F8518" s="89">
        <v>4</v>
      </c>
      <c r="G8518" s="89">
        <v>1</v>
      </c>
      <c r="H8518" s="89">
        <v>0</v>
      </c>
      <c r="I8518" s="89">
        <v>2</v>
      </c>
      <c r="J8518" s="89">
        <v>0</v>
      </c>
      <c r="K8518" s="89">
        <v>0</v>
      </c>
      <c r="L8518" s="89">
        <v>0</v>
      </c>
      <c r="M8518" s="89">
        <v>0</v>
      </c>
      <c r="N8518" s="89">
        <v>0</v>
      </c>
      <c r="O8518" s="89">
        <v>2</v>
      </c>
      <c r="P8518" s="89">
        <v>207</v>
      </c>
      <c r="Q8518" s="89">
        <v>3989</v>
      </c>
      <c r="R8518" s="88">
        <f>VLOOKUP(P8518,NEW_TRAIN_TEST!$A$1:$M$980,13,0)</f>
        <v>3950.5</v>
      </c>
      <c r="S8518" s="88">
        <f>VLOOKUP(P8518,NEW_TRAIN_TEST!$A$1:$M$980,11,0)</f>
        <v>5492</v>
      </c>
      <c r="T8518" s="6">
        <f t="shared" si="266"/>
        <v>0</v>
      </c>
      <c r="U8518" s="6">
        <f t="shared" si="267"/>
        <v>0</v>
      </c>
    </row>
    <row r="8519" spans="1:21" x14ac:dyDescent="0.2">
      <c r="A8519" s="88">
        <v>8521</v>
      </c>
      <c r="B8519" s="88">
        <v>4</v>
      </c>
      <c r="C8519" s="88" t="s">
        <v>2130</v>
      </c>
      <c r="D8519" s="99" t="s">
        <v>1431</v>
      </c>
      <c r="E8519" s="89">
        <v>5</v>
      </c>
      <c r="F8519" s="89">
        <v>3</v>
      </c>
      <c r="G8519" s="89">
        <v>0</v>
      </c>
      <c r="H8519" s="89">
        <v>2</v>
      </c>
      <c r="I8519" s="89">
        <v>2</v>
      </c>
      <c r="J8519" s="89">
        <v>0</v>
      </c>
      <c r="K8519" s="89">
        <v>0</v>
      </c>
      <c r="L8519" s="89">
        <v>1</v>
      </c>
      <c r="M8519" s="89">
        <v>0</v>
      </c>
      <c r="N8519" s="89">
        <v>0</v>
      </c>
      <c r="O8519" s="89">
        <v>2</v>
      </c>
      <c r="P8519" s="89">
        <v>555</v>
      </c>
      <c r="Q8519" s="89">
        <v>2407</v>
      </c>
      <c r="R8519" s="88">
        <f>VLOOKUP(P8519,NEW_TRAIN_TEST!$A$1:$M$980,13,0)</f>
        <v>2322</v>
      </c>
      <c r="S8519" s="88">
        <f>VLOOKUP(P8519,NEW_TRAIN_TEST!$A$1:$M$980,11,0)</f>
        <v>3163</v>
      </c>
      <c r="T8519" s="6">
        <f t="shared" si="266"/>
        <v>1</v>
      </c>
      <c r="U8519" s="6">
        <f t="shared" si="267"/>
        <v>0</v>
      </c>
    </row>
    <row r="8520" spans="1:21" x14ac:dyDescent="0.2">
      <c r="A8520" s="88">
        <v>8522</v>
      </c>
      <c r="B8520" s="88">
        <v>4</v>
      </c>
      <c r="C8520" s="88" t="s">
        <v>2130</v>
      </c>
      <c r="D8520" s="99" t="s">
        <v>1431</v>
      </c>
      <c r="E8520" s="89">
        <v>0</v>
      </c>
      <c r="F8520" s="89">
        <v>1</v>
      </c>
      <c r="G8520" s="89">
        <v>0</v>
      </c>
      <c r="H8520" s="89">
        <v>0</v>
      </c>
      <c r="I8520" s="89">
        <v>2</v>
      </c>
      <c r="J8520" s="89">
        <v>0</v>
      </c>
      <c r="K8520" s="89">
        <v>0</v>
      </c>
      <c r="L8520" s="89">
        <v>0</v>
      </c>
      <c r="M8520" s="89">
        <v>0</v>
      </c>
      <c r="N8520" s="89">
        <v>0</v>
      </c>
      <c r="O8520" s="89">
        <v>2</v>
      </c>
      <c r="P8520" s="89">
        <v>518</v>
      </c>
      <c r="Q8520" s="89">
        <v>4452.5</v>
      </c>
      <c r="R8520" s="88">
        <f>VLOOKUP(P8520,NEW_TRAIN_TEST!$A$1:$M$980,13,0)</f>
        <v>4452.5</v>
      </c>
      <c r="S8520" s="88">
        <f>VLOOKUP(P8520,NEW_TRAIN_TEST!$A$1:$M$980,11,0)</f>
        <v>5542</v>
      </c>
      <c r="T8520" s="6">
        <f t="shared" si="266"/>
        <v>0</v>
      </c>
      <c r="U8520" s="6">
        <f t="shared" si="267"/>
        <v>0</v>
      </c>
    </row>
    <row r="8521" spans="1:21" x14ac:dyDescent="0.2">
      <c r="A8521" s="88">
        <v>8523</v>
      </c>
      <c r="B8521" s="88">
        <v>4</v>
      </c>
      <c r="C8521" s="88" t="s">
        <v>2130</v>
      </c>
      <c r="D8521" s="99" t="s">
        <v>1431</v>
      </c>
      <c r="E8521" s="89">
        <v>0</v>
      </c>
      <c r="F8521" s="89">
        <v>2</v>
      </c>
      <c r="G8521" s="89">
        <v>1</v>
      </c>
      <c r="H8521" s="89">
        <v>0</v>
      </c>
      <c r="I8521" s="89">
        <v>1</v>
      </c>
      <c r="J8521" s="89">
        <v>0</v>
      </c>
      <c r="K8521" s="89">
        <v>0</v>
      </c>
      <c r="L8521" s="89">
        <v>0</v>
      </c>
      <c r="M8521" s="89">
        <v>0</v>
      </c>
      <c r="N8521" s="89">
        <v>0</v>
      </c>
      <c r="O8521" s="89">
        <v>0</v>
      </c>
      <c r="P8521" s="89">
        <v>518</v>
      </c>
      <c r="Q8521" s="89">
        <v>4460</v>
      </c>
      <c r="R8521" s="88">
        <f>VLOOKUP(P8521,NEW_TRAIN_TEST!$A$1:$M$980,13,0)</f>
        <v>4452.5</v>
      </c>
      <c r="S8521" s="88">
        <f>VLOOKUP(P8521,NEW_TRAIN_TEST!$A$1:$M$980,11,0)</f>
        <v>5542</v>
      </c>
      <c r="T8521" s="6">
        <f t="shared" si="266"/>
        <v>0</v>
      </c>
      <c r="U8521" s="6">
        <f t="shared" si="267"/>
        <v>0</v>
      </c>
    </row>
    <row r="8522" spans="1:21" x14ac:dyDescent="0.2">
      <c r="A8522" s="88">
        <v>8524</v>
      </c>
      <c r="B8522" s="88">
        <v>4</v>
      </c>
      <c r="C8522" s="88" t="s">
        <v>2130</v>
      </c>
      <c r="D8522" s="99" t="s">
        <v>1431</v>
      </c>
      <c r="E8522" s="89">
        <v>0</v>
      </c>
      <c r="F8522" s="89">
        <v>0</v>
      </c>
      <c r="G8522" s="89">
        <v>0</v>
      </c>
      <c r="H8522" s="89">
        <v>0</v>
      </c>
      <c r="I8522" s="89">
        <v>0</v>
      </c>
      <c r="J8522" s="89">
        <v>0</v>
      </c>
      <c r="K8522" s="89">
        <v>0</v>
      </c>
      <c r="L8522" s="89">
        <v>0</v>
      </c>
      <c r="M8522" s="89">
        <v>0</v>
      </c>
      <c r="N8522" s="89">
        <v>1</v>
      </c>
      <c r="O8522" s="89">
        <v>0</v>
      </c>
      <c r="P8522" s="89">
        <v>518</v>
      </c>
      <c r="Q8522" s="89">
        <v>4477.5</v>
      </c>
      <c r="R8522" s="88">
        <f>VLOOKUP(P8522,NEW_TRAIN_TEST!$A$1:$M$980,13,0)</f>
        <v>4452.5</v>
      </c>
      <c r="S8522" s="88">
        <f>VLOOKUP(P8522,NEW_TRAIN_TEST!$A$1:$M$980,11,0)</f>
        <v>5542</v>
      </c>
      <c r="T8522" s="6">
        <f t="shared" si="266"/>
        <v>0</v>
      </c>
      <c r="U8522" s="6">
        <f t="shared" si="267"/>
        <v>0</v>
      </c>
    </row>
    <row r="8523" spans="1:21" x14ac:dyDescent="0.2">
      <c r="A8523" s="88">
        <v>8525</v>
      </c>
      <c r="B8523" s="88">
        <v>4</v>
      </c>
      <c r="C8523" s="88" t="s">
        <v>2130</v>
      </c>
      <c r="D8523" s="99" t="s">
        <v>1431</v>
      </c>
      <c r="E8523" s="89">
        <v>0</v>
      </c>
      <c r="F8523" s="89">
        <v>1</v>
      </c>
      <c r="G8523" s="89">
        <v>0</v>
      </c>
      <c r="H8523" s="89">
        <v>0</v>
      </c>
      <c r="I8523" s="89">
        <v>2</v>
      </c>
      <c r="J8523" s="89">
        <v>0</v>
      </c>
      <c r="K8523" s="89">
        <v>0</v>
      </c>
      <c r="L8523" s="89">
        <v>0</v>
      </c>
      <c r="M8523" s="89">
        <v>0</v>
      </c>
      <c r="N8523" s="89">
        <v>0</v>
      </c>
      <c r="O8523" s="89">
        <v>2</v>
      </c>
      <c r="P8523" s="89">
        <v>551</v>
      </c>
      <c r="Q8523" s="89">
        <v>3684.5</v>
      </c>
      <c r="R8523" s="88">
        <f>VLOOKUP(P8523,NEW_TRAIN_TEST!$A$1:$M$980,13,0)</f>
        <v>3684.5</v>
      </c>
      <c r="S8523" s="88">
        <f>VLOOKUP(P8523,NEW_TRAIN_TEST!$A$1:$M$980,11,0)</f>
        <v>4606</v>
      </c>
      <c r="T8523" s="6">
        <f t="shared" si="266"/>
        <v>0</v>
      </c>
      <c r="U8523" s="6">
        <f t="shared" si="267"/>
        <v>0</v>
      </c>
    </row>
    <row r="8524" spans="1:21" x14ac:dyDescent="0.2">
      <c r="A8524" s="88">
        <v>8526</v>
      </c>
      <c r="B8524" s="88">
        <v>4</v>
      </c>
      <c r="C8524" s="88" t="s">
        <v>2130</v>
      </c>
      <c r="D8524" s="99" t="s">
        <v>1431</v>
      </c>
      <c r="E8524" s="89">
        <v>0</v>
      </c>
      <c r="F8524" s="89">
        <v>1</v>
      </c>
      <c r="G8524" s="89">
        <v>0</v>
      </c>
      <c r="H8524" s="89">
        <v>0</v>
      </c>
      <c r="I8524" s="89">
        <v>2</v>
      </c>
      <c r="J8524" s="89">
        <v>0</v>
      </c>
      <c r="K8524" s="89">
        <v>0</v>
      </c>
      <c r="L8524" s="89">
        <v>0</v>
      </c>
      <c r="M8524" s="89">
        <v>0</v>
      </c>
      <c r="N8524" s="89">
        <v>0</v>
      </c>
      <c r="O8524" s="89">
        <v>2</v>
      </c>
      <c r="P8524" s="89">
        <v>551</v>
      </c>
      <c r="Q8524" s="89">
        <v>3690.5</v>
      </c>
      <c r="R8524" s="88">
        <f>VLOOKUP(P8524,NEW_TRAIN_TEST!$A$1:$M$980,13,0)</f>
        <v>3684.5</v>
      </c>
      <c r="S8524" s="88">
        <f>VLOOKUP(P8524,NEW_TRAIN_TEST!$A$1:$M$980,11,0)</f>
        <v>4606</v>
      </c>
      <c r="T8524" s="6">
        <f t="shared" si="266"/>
        <v>0</v>
      </c>
      <c r="U8524" s="6">
        <f t="shared" si="267"/>
        <v>0</v>
      </c>
    </row>
    <row r="8525" spans="1:21" x14ac:dyDescent="0.2">
      <c r="A8525" s="88">
        <v>8527</v>
      </c>
      <c r="B8525" s="88">
        <v>4</v>
      </c>
      <c r="C8525" s="88" t="s">
        <v>2130</v>
      </c>
      <c r="D8525" s="99" t="s">
        <v>1431</v>
      </c>
      <c r="E8525" s="89">
        <v>0</v>
      </c>
      <c r="F8525" s="89">
        <v>1</v>
      </c>
      <c r="G8525" s="89">
        <v>0</v>
      </c>
      <c r="H8525" s="89">
        <v>0</v>
      </c>
      <c r="I8525" s="89">
        <v>2</v>
      </c>
      <c r="J8525" s="89">
        <v>0</v>
      </c>
      <c r="K8525" s="89">
        <v>0</v>
      </c>
      <c r="L8525" s="89">
        <v>0</v>
      </c>
      <c r="M8525" s="89">
        <v>0</v>
      </c>
      <c r="N8525" s="89">
        <v>0</v>
      </c>
      <c r="O8525" s="89">
        <v>2</v>
      </c>
      <c r="P8525" s="89">
        <v>551</v>
      </c>
      <c r="Q8525" s="89">
        <v>3696</v>
      </c>
      <c r="R8525" s="88">
        <f>VLOOKUP(P8525,NEW_TRAIN_TEST!$A$1:$M$980,13,0)</f>
        <v>3684.5</v>
      </c>
      <c r="S8525" s="88">
        <f>VLOOKUP(P8525,NEW_TRAIN_TEST!$A$1:$M$980,11,0)</f>
        <v>4606</v>
      </c>
      <c r="T8525" s="6">
        <f t="shared" si="266"/>
        <v>0</v>
      </c>
      <c r="U8525" s="6">
        <f t="shared" si="267"/>
        <v>0</v>
      </c>
    </row>
    <row r="8526" spans="1:21" x14ac:dyDescent="0.2">
      <c r="A8526" s="88">
        <v>8528</v>
      </c>
      <c r="B8526" s="88">
        <v>4</v>
      </c>
      <c r="C8526" s="88" t="s">
        <v>2130</v>
      </c>
      <c r="D8526" s="99" t="s">
        <v>1431</v>
      </c>
      <c r="E8526" s="89">
        <v>0</v>
      </c>
      <c r="F8526" s="89">
        <v>2</v>
      </c>
      <c r="G8526" s="89">
        <v>0</v>
      </c>
      <c r="H8526" s="89">
        <v>0</v>
      </c>
      <c r="I8526" s="89">
        <v>2</v>
      </c>
      <c r="J8526" s="89">
        <v>0</v>
      </c>
      <c r="K8526" s="89">
        <v>0</v>
      </c>
      <c r="L8526" s="89">
        <v>0</v>
      </c>
      <c r="M8526" s="89">
        <v>0</v>
      </c>
      <c r="N8526" s="89">
        <v>0</v>
      </c>
      <c r="O8526" s="89">
        <v>2</v>
      </c>
      <c r="P8526" s="89">
        <v>551</v>
      </c>
      <c r="Q8526" s="89">
        <v>3696.25</v>
      </c>
      <c r="R8526" s="88">
        <f>VLOOKUP(P8526,NEW_TRAIN_TEST!$A$1:$M$980,13,0)</f>
        <v>3684.5</v>
      </c>
      <c r="S8526" s="88">
        <f>VLOOKUP(P8526,NEW_TRAIN_TEST!$A$1:$M$980,11,0)</f>
        <v>4606</v>
      </c>
      <c r="T8526" s="6">
        <f t="shared" si="266"/>
        <v>0</v>
      </c>
      <c r="U8526" s="6">
        <f t="shared" si="267"/>
        <v>0</v>
      </c>
    </row>
    <row r="8527" spans="1:21" x14ac:dyDescent="0.2">
      <c r="A8527" s="88">
        <v>8529</v>
      </c>
      <c r="B8527" s="88">
        <v>4</v>
      </c>
      <c r="C8527" s="88" t="s">
        <v>2130</v>
      </c>
      <c r="D8527" s="99" t="s">
        <v>1431</v>
      </c>
      <c r="E8527" s="89">
        <v>0</v>
      </c>
      <c r="F8527" s="89">
        <v>4</v>
      </c>
      <c r="G8527" s="89">
        <v>0</v>
      </c>
      <c r="H8527" s="89">
        <v>0</v>
      </c>
      <c r="I8527" s="89">
        <v>2</v>
      </c>
      <c r="J8527" s="89">
        <v>0</v>
      </c>
      <c r="K8527" s="89">
        <v>0</v>
      </c>
      <c r="L8527" s="89">
        <v>0</v>
      </c>
      <c r="M8527" s="89">
        <v>0</v>
      </c>
      <c r="N8527" s="89">
        <v>0</v>
      </c>
      <c r="O8527" s="89">
        <v>2</v>
      </c>
      <c r="P8527" s="89">
        <v>551</v>
      </c>
      <c r="Q8527" s="89">
        <v>3697.25</v>
      </c>
      <c r="R8527" s="88">
        <f>VLOOKUP(P8527,NEW_TRAIN_TEST!$A$1:$M$980,13,0)</f>
        <v>3684.5</v>
      </c>
      <c r="S8527" s="88">
        <f>VLOOKUP(P8527,NEW_TRAIN_TEST!$A$1:$M$980,11,0)</f>
        <v>4606</v>
      </c>
      <c r="T8527" s="6">
        <f t="shared" si="266"/>
        <v>0</v>
      </c>
      <c r="U8527" s="6">
        <f t="shared" si="267"/>
        <v>0</v>
      </c>
    </row>
    <row r="8528" spans="1:21" x14ac:dyDescent="0.2">
      <c r="A8528" s="88">
        <v>8530</v>
      </c>
      <c r="B8528" s="88">
        <v>4</v>
      </c>
      <c r="C8528" s="88" t="s">
        <v>2130</v>
      </c>
      <c r="D8528" s="99" t="s">
        <v>1431</v>
      </c>
      <c r="E8528" s="89">
        <v>0</v>
      </c>
      <c r="F8528" s="89">
        <v>1</v>
      </c>
      <c r="G8528" s="89">
        <v>1</v>
      </c>
      <c r="H8528" s="89">
        <v>0</v>
      </c>
      <c r="I8528" s="89">
        <v>2</v>
      </c>
      <c r="J8528" s="89">
        <v>0</v>
      </c>
      <c r="K8528" s="89">
        <v>0</v>
      </c>
      <c r="L8528" s="89">
        <v>0</v>
      </c>
      <c r="M8528" s="89">
        <v>0</v>
      </c>
      <c r="N8528" s="89">
        <v>0</v>
      </c>
      <c r="O8528" s="89">
        <v>2</v>
      </c>
      <c r="P8528" s="89">
        <v>551</v>
      </c>
      <c r="Q8528" s="89">
        <v>3699</v>
      </c>
      <c r="R8528" s="88">
        <f>VLOOKUP(P8528,NEW_TRAIN_TEST!$A$1:$M$980,13,0)</f>
        <v>3684.5</v>
      </c>
      <c r="S8528" s="88">
        <f>VLOOKUP(P8528,NEW_TRAIN_TEST!$A$1:$M$980,11,0)</f>
        <v>4606</v>
      </c>
      <c r="T8528" s="6">
        <f t="shared" si="266"/>
        <v>0</v>
      </c>
      <c r="U8528" s="6">
        <f t="shared" si="267"/>
        <v>0</v>
      </c>
    </row>
    <row r="8529" spans="1:21" x14ac:dyDescent="0.2">
      <c r="A8529" s="88">
        <v>8531</v>
      </c>
      <c r="B8529" s="88">
        <v>4</v>
      </c>
      <c r="C8529" s="88" t="s">
        <v>2130</v>
      </c>
      <c r="D8529" s="99" t="s">
        <v>1431</v>
      </c>
      <c r="E8529" s="89">
        <v>0</v>
      </c>
      <c r="F8529" s="89">
        <v>6</v>
      </c>
      <c r="G8529" s="89">
        <v>3</v>
      </c>
      <c r="H8529" s="89">
        <v>0</v>
      </c>
      <c r="I8529" s="89">
        <v>0</v>
      </c>
      <c r="J8529" s="89">
        <v>0</v>
      </c>
      <c r="K8529" s="89">
        <v>0</v>
      </c>
      <c r="L8529" s="89">
        <v>0</v>
      </c>
      <c r="M8529" s="89">
        <v>0</v>
      </c>
      <c r="N8529" s="89">
        <v>0</v>
      </c>
      <c r="O8529" s="89">
        <v>0</v>
      </c>
      <c r="P8529" s="89">
        <v>551</v>
      </c>
      <c r="Q8529" s="89">
        <v>3699.33</v>
      </c>
      <c r="R8529" s="88">
        <f>VLOOKUP(P8529,NEW_TRAIN_TEST!$A$1:$M$980,13,0)</f>
        <v>3684.5</v>
      </c>
      <c r="S8529" s="88">
        <f>VLOOKUP(P8529,NEW_TRAIN_TEST!$A$1:$M$980,11,0)</f>
        <v>4606</v>
      </c>
      <c r="T8529" s="6">
        <f t="shared" si="266"/>
        <v>0</v>
      </c>
      <c r="U8529" s="6">
        <f t="shared" si="267"/>
        <v>0</v>
      </c>
    </row>
    <row r="8530" spans="1:21" x14ac:dyDescent="0.2">
      <c r="A8530" s="88">
        <v>8532</v>
      </c>
      <c r="B8530" s="88">
        <v>4</v>
      </c>
      <c r="C8530" s="88" t="s">
        <v>2130</v>
      </c>
      <c r="D8530" s="99" t="s">
        <v>1431</v>
      </c>
      <c r="E8530" s="89">
        <v>0</v>
      </c>
      <c r="F8530" s="89">
        <v>1</v>
      </c>
      <c r="G8530" s="89">
        <v>1</v>
      </c>
      <c r="H8530" s="89">
        <v>0</v>
      </c>
      <c r="I8530" s="89">
        <v>2</v>
      </c>
      <c r="J8530" s="89">
        <v>0</v>
      </c>
      <c r="K8530" s="89">
        <v>0</v>
      </c>
      <c r="L8530" s="89">
        <v>0</v>
      </c>
      <c r="M8530" s="89">
        <v>0</v>
      </c>
      <c r="N8530" s="89">
        <v>0</v>
      </c>
      <c r="O8530" s="89">
        <v>2</v>
      </c>
      <c r="P8530" s="89">
        <v>551</v>
      </c>
      <c r="Q8530" s="89">
        <v>3700</v>
      </c>
      <c r="R8530" s="88">
        <f>VLOOKUP(P8530,NEW_TRAIN_TEST!$A$1:$M$980,13,0)</f>
        <v>3684.5</v>
      </c>
      <c r="S8530" s="88">
        <f>VLOOKUP(P8530,NEW_TRAIN_TEST!$A$1:$M$980,11,0)</f>
        <v>4606</v>
      </c>
      <c r="T8530" s="6">
        <f t="shared" si="266"/>
        <v>0</v>
      </c>
      <c r="U8530" s="6">
        <f t="shared" si="267"/>
        <v>0</v>
      </c>
    </row>
    <row r="8531" spans="1:21" x14ac:dyDescent="0.2">
      <c r="A8531" s="88">
        <v>8533</v>
      </c>
      <c r="B8531" s="88">
        <v>4</v>
      </c>
      <c r="C8531" s="88" t="s">
        <v>2130</v>
      </c>
      <c r="D8531" s="99" t="s">
        <v>1431</v>
      </c>
      <c r="E8531" s="89">
        <v>0</v>
      </c>
      <c r="F8531" s="89">
        <v>4</v>
      </c>
      <c r="G8531" s="89">
        <v>0</v>
      </c>
      <c r="H8531" s="89">
        <v>0</v>
      </c>
      <c r="I8531" s="89">
        <v>0</v>
      </c>
      <c r="J8531" s="89">
        <v>0</v>
      </c>
      <c r="K8531" s="89">
        <v>0</v>
      </c>
      <c r="L8531" s="89">
        <v>0</v>
      </c>
      <c r="M8531" s="89">
        <v>0</v>
      </c>
      <c r="N8531" s="89">
        <v>0</v>
      </c>
      <c r="O8531" s="89">
        <v>0</v>
      </c>
      <c r="P8531" s="89">
        <v>551</v>
      </c>
      <c r="Q8531" s="89">
        <v>3701</v>
      </c>
      <c r="R8531" s="88">
        <f>VLOOKUP(P8531,NEW_TRAIN_TEST!$A$1:$M$980,13,0)</f>
        <v>3684.5</v>
      </c>
      <c r="S8531" s="88">
        <f>VLOOKUP(P8531,NEW_TRAIN_TEST!$A$1:$M$980,11,0)</f>
        <v>4606</v>
      </c>
      <c r="T8531" s="6">
        <f t="shared" si="266"/>
        <v>0</v>
      </c>
      <c r="U8531" s="6">
        <f t="shared" si="267"/>
        <v>0</v>
      </c>
    </row>
    <row r="8532" spans="1:21" x14ac:dyDescent="0.2">
      <c r="A8532" s="88">
        <v>8534</v>
      </c>
      <c r="B8532" s="88">
        <v>4</v>
      </c>
      <c r="C8532" s="88" t="s">
        <v>2130</v>
      </c>
      <c r="D8532" s="99" t="s">
        <v>1431</v>
      </c>
      <c r="E8532" s="89">
        <v>0</v>
      </c>
      <c r="F8532" s="89">
        <v>1</v>
      </c>
      <c r="G8532" s="89">
        <v>0</v>
      </c>
      <c r="H8532" s="89">
        <v>0</v>
      </c>
      <c r="I8532" s="89">
        <v>2</v>
      </c>
      <c r="J8532" s="89">
        <v>0</v>
      </c>
      <c r="K8532" s="89">
        <v>0</v>
      </c>
      <c r="L8532" s="89">
        <v>0</v>
      </c>
      <c r="M8532" s="89">
        <v>0</v>
      </c>
      <c r="N8532" s="89">
        <v>0</v>
      </c>
      <c r="O8532" s="89">
        <v>2</v>
      </c>
      <c r="P8532" s="89">
        <v>551</v>
      </c>
      <c r="Q8532" s="89">
        <v>3701.5</v>
      </c>
      <c r="R8532" s="88">
        <f>VLOOKUP(P8532,NEW_TRAIN_TEST!$A$1:$M$980,13,0)</f>
        <v>3684.5</v>
      </c>
      <c r="S8532" s="88">
        <f>VLOOKUP(P8532,NEW_TRAIN_TEST!$A$1:$M$980,11,0)</f>
        <v>4606</v>
      </c>
      <c r="T8532" s="6">
        <f t="shared" si="266"/>
        <v>0</v>
      </c>
      <c r="U8532" s="6">
        <f t="shared" si="267"/>
        <v>0</v>
      </c>
    </row>
    <row r="8533" spans="1:21" x14ac:dyDescent="0.2">
      <c r="A8533" s="88">
        <v>8535</v>
      </c>
      <c r="B8533" s="88">
        <v>4</v>
      </c>
      <c r="C8533" s="88" t="s">
        <v>2130</v>
      </c>
      <c r="D8533" s="99" t="s">
        <v>1431</v>
      </c>
      <c r="E8533" s="89">
        <v>0</v>
      </c>
      <c r="F8533" s="89">
        <v>0</v>
      </c>
      <c r="G8533" s="89">
        <v>0</v>
      </c>
      <c r="H8533" s="89">
        <v>0</v>
      </c>
      <c r="I8533" s="89">
        <v>0</v>
      </c>
      <c r="J8533" s="89">
        <v>0</v>
      </c>
      <c r="K8533" s="89">
        <v>0</v>
      </c>
      <c r="L8533" s="89">
        <v>0</v>
      </c>
      <c r="M8533" s="89">
        <v>0</v>
      </c>
      <c r="N8533" s="89">
        <v>1</v>
      </c>
      <c r="O8533" s="89">
        <v>0</v>
      </c>
      <c r="P8533" s="89">
        <v>551</v>
      </c>
      <c r="Q8533" s="89">
        <v>3702.33</v>
      </c>
      <c r="R8533" s="88">
        <f>VLOOKUP(P8533,NEW_TRAIN_TEST!$A$1:$M$980,13,0)</f>
        <v>3684.5</v>
      </c>
      <c r="S8533" s="88">
        <f>VLOOKUP(P8533,NEW_TRAIN_TEST!$A$1:$M$980,11,0)</f>
        <v>4606</v>
      </c>
      <c r="T8533" s="6">
        <f t="shared" si="266"/>
        <v>0</v>
      </c>
      <c r="U8533" s="6">
        <f t="shared" si="267"/>
        <v>0</v>
      </c>
    </row>
    <row r="8534" spans="1:21" x14ac:dyDescent="0.2">
      <c r="A8534" s="88">
        <v>8536</v>
      </c>
      <c r="B8534" s="88">
        <v>4</v>
      </c>
      <c r="C8534" s="88" t="s">
        <v>2130</v>
      </c>
      <c r="D8534" s="99" t="s">
        <v>1431</v>
      </c>
      <c r="E8534" s="89">
        <v>0</v>
      </c>
      <c r="F8534" s="89">
        <v>1</v>
      </c>
      <c r="G8534" s="89">
        <v>0</v>
      </c>
      <c r="H8534" s="89">
        <v>0</v>
      </c>
      <c r="I8534" s="89">
        <v>2</v>
      </c>
      <c r="J8534" s="89">
        <v>0</v>
      </c>
      <c r="K8534" s="89">
        <v>0</v>
      </c>
      <c r="L8534" s="89">
        <v>0</v>
      </c>
      <c r="M8534" s="89">
        <v>0</v>
      </c>
      <c r="N8534" s="89">
        <v>0</v>
      </c>
      <c r="O8534" s="89">
        <v>2</v>
      </c>
      <c r="P8534" s="89">
        <v>916</v>
      </c>
      <c r="Q8534" s="89">
        <v>4589</v>
      </c>
      <c r="R8534" s="88">
        <f>VLOOKUP(P8534,NEW_TRAIN_TEST!$A$1:$M$980,13,0)</f>
        <v>4589</v>
      </c>
      <c r="S8534" s="88">
        <f>VLOOKUP(P8534,NEW_TRAIN_TEST!$A$1:$M$980,11,0)</f>
        <v>5757</v>
      </c>
      <c r="T8534" s="6">
        <f t="shared" si="266"/>
        <v>0</v>
      </c>
      <c r="U8534" s="6">
        <f t="shared" si="267"/>
        <v>0</v>
      </c>
    </row>
    <row r="8535" spans="1:21" x14ac:dyDescent="0.2">
      <c r="A8535" s="88">
        <v>8537</v>
      </c>
      <c r="B8535" s="88">
        <v>4</v>
      </c>
      <c r="C8535" s="88" t="s">
        <v>2130</v>
      </c>
      <c r="D8535" s="99" t="s">
        <v>1431</v>
      </c>
      <c r="E8535" s="89">
        <v>0</v>
      </c>
      <c r="F8535" s="89">
        <v>0</v>
      </c>
      <c r="G8535" s="89">
        <v>0</v>
      </c>
      <c r="H8535" s="89">
        <v>0</v>
      </c>
      <c r="I8535" s="89">
        <v>0</v>
      </c>
      <c r="J8535" s="89">
        <v>0</v>
      </c>
      <c r="K8535" s="89">
        <v>0</v>
      </c>
      <c r="L8535" s="89">
        <v>0</v>
      </c>
      <c r="M8535" s="89">
        <v>0</v>
      </c>
      <c r="N8535" s="89">
        <v>1</v>
      </c>
      <c r="O8535" s="89">
        <v>0</v>
      </c>
      <c r="P8535" s="89">
        <v>916</v>
      </c>
      <c r="Q8535" s="89">
        <v>4617.5</v>
      </c>
      <c r="R8535" s="88">
        <f>VLOOKUP(P8535,NEW_TRAIN_TEST!$A$1:$M$980,13,0)</f>
        <v>4589</v>
      </c>
      <c r="S8535" s="88">
        <f>VLOOKUP(P8535,NEW_TRAIN_TEST!$A$1:$M$980,11,0)</f>
        <v>5757</v>
      </c>
      <c r="T8535" s="6">
        <f t="shared" si="266"/>
        <v>0</v>
      </c>
      <c r="U8535" s="6">
        <f t="shared" si="267"/>
        <v>0</v>
      </c>
    </row>
    <row r="8536" spans="1:21" x14ac:dyDescent="0.2">
      <c r="A8536" s="88">
        <v>8538</v>
      </c>
      <c r="B8536" s="88">
        <v>4</v>
      </c>
      <c r="C8536" s="88" t="s">
        <v>2130</v>
      </c>
      <c r="D8536" s="99" t="s">
        <v>1431</v>
      </c>
      <c r="E8536" s="89">
        <v>7</v>
      </c>
      <c r="F8536" s="89">
        <v>0</v>
      </c>
      <c r="G8536" s="89">
        <v>0</v>
      </c>
      <c r="H8536" s="89">
        <v>0</v>
      </c>
      <c r="I8536" s="89">
        <v>0</v>
      </c>
      <c r="J8536" s="89">
        <v>0</v>
      </c>
      <c r="K8536" s="89">
        <v>0</v>
      </c>
      <c r="L8536" s="89">
        <v>1</v>
      </c>
      <c r="M8536" s="89">
        <v>0</v>
      </c>
      <c r="N8536" s="89">
        <v>0</v>
      </c>
      <c r="O8536" s="89">
        <v>0</v>
      </c>
      <c r="P8536" s="89">
        <v>851</v>
      </c>
      <c r="Q8536" s="89">
        <v>8685</v>
      </c>
      <c r="R8536" s="88">
        <f>VLOOKUP(P8536,NEW_TRAIN_TEST!$A$1:$M$980,13,0)</f>
        <v>7574</v>
      </c>
      <c r="S8536" s="88">
        <f>VLOOKUP(P8536,NEW_TRAIN_TEST!$A$1:$M$980,11,0)</f>
        <v>8733</v>
      </c>
      <c r="T8536" s="6">
        <f t="shared" si="266"/>
        <v>1</v>
      </c>
      <c r="U8536" s="6">
        <f t="shared" si="267"/>
        <v>0</v>
      </c>
    </row>
    <row r="8537" spans="1:21" x14ac:dyDescent="0.2">
      <c r="A8537" s="88">
        <v>8539</v>
      </c>
      <c r="B8537" s="88">
        <v>4</v>
      </c>
      <c r="C8537" s="88" t="s">
        <v>2130</v>
      </c>
      <c r="D8537" s="99" t="s">
        <v>1431</v>
      </c>
      <c r="E8537" s="89">
        <v>3</v>
      </c>
      <c r="F8537" s="89">
        <v>1</v>
      </c>
      <c r="G8537" s="89">
        <v>0</v>
      </c>
      <c r="H8537" s="89">
        <v>0</v>
      </c>
      <c r="I8537" s="89">
        <v>2</v>
      </c>
      <c r="J8537" s="89">
        <v>0</v>
      </c>
      <c r="K8537" s="89">
        <v>0</v>
      </c>
      <c r="L8537" s="89">
        <v>0</v>
      </c>
      <c r="M8537" s="89">
        <v>0</v>
      </c>
      <c r="N8537" s="89">
        <v>0</v>
      </c>
      <c r="O8537" s="89">
        <v>2</v>
      </c>
      <c r="P8537" s="89">
        <v>513</v>
      </c>
      <c r="Q8537" s="89">
        <v>4639</v>
      </c>
      <c r="R8537" s="88">
        <f>VLOOKUP(P8537,NEW_TRAIN_TEST!$A$1:$M$980,13,0)</f>
        <v>4262.5</v>
      </c>
      <c r="S8537" s="88">
        <f>VLOOKUP(P8537,NEW_TRAIN_TEST!$A$1:$M$980,11,0)</f>
        <v>5332</v>
      </c>
      <c r="T8537" s="6">
        <f t="shared" si="266"/>
        <v>0</v>
      </c>
      <c r="U8537" s="6">
        <f t="shared" si="267"/>
        <v>0</v>
      </c>
    </row>
    <row r="8538" spans="1:21" x14ac:dyDescent="0.2">
      <c r="A8538" s="88">
        <v>8540</v>
      </c>
      <c r="B8538" s="88">
        <v>4</v>
      </c>
      <c r="C8538" s="88" t="s">
        <v>2130</v>
      </c>
      <c r="D8538" s="99" t="s">
        <v>1431</v>
      </c>
      <c r="E8538" s="89">
        <v>0</v>
      </c>
      <c r="F8538" s="89">
        <v>2</v>
      </c>
      <c r="G8538" s="89">
        <v>0</v>
      </c>
      <c r="H8538" s="89">
        <v>2</v>
      </c>
      <c r="I8538" s="89">
        <v>2</v>
      </c>
      <c r="J8538" s="89">
        <v>0</v>
      </c>
      <c r="K8538" s="89">
        <v>0</v>
      </c>
      <c r="L8538" s="89">
        <v>0</v>
      </c>
      <c r="M8538" s="89">
        <v>0</v>
      </c>
      <c r="N8538" s="89">
        <v>0</v>
      </c>
      <c r="O8538" s="89">
        <v>2</v>
      </c>
      <c r="P8538" s="89">
        <v>859</v>
      </c>
      <c r="Q8538" s="89">
        <v>8937.5</v>
      </c>
      <c r="R8538" s="88">
        <f>VLOOKUP(P8538,NEW_TRAIN_TEST!$A$1:$M$980,13,0)</f>
        <v>8937.5</v>
      </c>
      <c r="S8538" s="88">
        <f>VLOOKUP(P8538,NEW_TRAIN_TEST!$A$1:$M$980,11,0)</f>
        <v>9027</v>
      </c>
      <c r="T8538" s="6">
        <f t="shared" si="266"/>
        <v>0</v>
      </c>
      <c r="U8538" s="6">
        <f t="shared" si="267"/>
        <v>0</v>
      </c>
    </row>
    <row r="8539" spans="1:21" x14ac:dyDescent="0.2">
      <c r="A8539" s="88">
        <v>8541</v>
      </c>
      <c r="B8539" s="88">
        <v>4</v>
      </c>
      <c r="C8539" s="88" t="s">
        <v>2130</v>
      </c>
      <c r="D8539" s="99" t="s">
        <v>1431</v>
      </c>
      <c r="E8539" s="89">
        <v>0</v>
      </c>
      <c r="F8539" s="89">
        <v>2</v>
      </c>
      <c r="G8539" s="89">
        <v>0</v>
      </c>
      <c r="H8539" s="89">
        <v>0</v>
      </c>
      <c r="I8539" s="89">
        <v>2</v>
      </c>
      <c r="J8539" s="89">
        <v>0</v>
      </c>
      <c r="K8539" s="89">
        <v>0</v>
      </c>
      <c r="L8539" s="89">
        <v>0</v>
      </c>
      <c r="M8539" s="89">
        <v>0</v>
      </c>
      <c r="N8539" s="89">
        <v>0</v>
      </c>
      <c r="O8539" s="89">
        <v>2</v>
      </c>
      <c r="P8539" s="89">
        <v>859</v>
      </c>
      <c r="Q8539" s="89">
        <v>8990</v>
      </c>
      <c r="R8539" s="88">
        <f>VLOOKUP(P8539,NEW_TRAIN_TEST!$A$1:$M$980,13,0)</f>
        <v>8937.5</v>
      </c>
      <c r="S8539" s="88">
        <f>VLOOKUP(P8539,NEW_TRAIN_TEST!$A$1:$M$980,11,0)</f>
        <v>9027</v>
      </c>
      <c r="T8539" s="6">
        <f t="shared" si="266"/>
        <v>0</v>
      </c>
      <c r="U8539" s="6">
        <f t="shared" si="267"/>
        <v>0</v>
      </c>
    </row>
    <row r="8540" spans="1:21" x14ac:dyDescent="0.2">
      <c r="A8540" s="88">
        <v>8542</v>
      </c>
      <c r="B8540" s="88">
        <v>4</v>
      </c>
      <c r="C8540" s="88" t="s">
        <v>2130</v>
      </c>
      <c r="D8540" s="99" t="s">
        <v>1431</v>
      </c>
      <c r="E8540" s="89">
        <v>0</v>
      </c>
      <c r="F8540" s="89">
        <v>2</v>
      </c>
      <c r="G8540" s="89">
        <v>0</v>
      </c>
      <c r="H8540" s="89">
        <v>0</v>
      </c>
      <c r="I8540" s="89">
        <v>2</v>
      </c>
      <c r="J8540" s="89">
        <v>2</v>
      </c>
      <c r="K8540" s="89">
        <v>0</v>
      </c>
      <c r="L8540" s="89">
        <v>0</v>
      </c>
      <c r="M8540" s="89">
        <v>0</v>
      </c>
      <c r="N8540" s="89">
        <v>0</v>
      </c>
      <c r="O8540" s="89">
        <v>2</v>
      </c>
      <c r="P8540" s="89">
        <v>859</v>
      </c>
      <c r="Q8540" s="89">
        <v>9009</v>
      </c>
      <c r="R8540" s="88">
        <f>VLOOKUP(P8540,NEW_TRAIN_TEST!$A$1:$M$980,13,0)</f>
        <v>8937.5</v>
      </c>
      <c r="S8540" s="88">
        <f>VLOOKUP(P8540,NEW_TRAIN_TEST!$A$1:$M$980,11,0)</f>
        <v>9027</v>
      </c>
      <c r="T8540" s="6">
        <f t="shared" si="266"/>
        <v>0</v>
      </c>
      <c r="U8540" s="6">
        <f t="shared" si="267"/>
        <v>0</v>
      </c>
    </row>
    <row r="8541" spans="1:21" x14ac:dyDescent="0.2">
      <c r="A8541" s="88">
        <v>8543</v>
      </c>
      <c r="B8541" s="88">
        <v>4</v>
      </c>
      <c r="C8541" s="88" t="s">
        <v>2130</v>
      </c>
      <c r="D8541" s="99" t="s">
        <v>1431</v>
      </c>
      <c r="E8541" s="89">
        <v>5</v>
      </c>
      <c r="F8541" s="89">
        <v>0</v>
      </c>
      <c r="G8541" s="89">
        <v>0</v>
      </c>
      <c r="H8541" s="89">
        <v>0</v>
      </c>
      <c r="I8541" s="89">
        <v>0</v>
      </c>
      <c r="J8541" s="89">
        <v>0</v>
      </c>
      <c r="K8541" s="89">
        <v>0</v>
      </c>
      <c r="L8541" s="89">
        <v>1</v>
      </c>
      <c r="M8541" s="89">
        <v>0</v>
      </c>
      <c r="N8541" s="89">
        <v>0</v>
      </c>
      <c r="O8541" s="89">
        <v>0</v>
      </c>
      <c r="P8541" s="89">
        <v>878</v>
      </c>
      <c r="Q8541" s="89">
        <v>8240</v>
      </c>
      <c r="R8541" s="88">
        <f>VLOOKUP(P8541,NEW_TRAIN_TEST!$A$1:$M$980,13,0)</f>
        <v>7090</v>
      </c>
      <c r="S8541" s="88">
        <f>VLOOKUP(P8541,NEW_TRAIN_TEST!$A$1:$M$980,11,0)</f>
        <v>8584</v>
      </c>
      <c r="T8541" s="6">
        <f t="shared" si="266"/>
        <v>1</v>
      </c>
      <c r="U8541" s="6">
        <f t="shared" si="267"/>
        <v>0</v>
      </c>
    </row>
    <row r="8542" spans="1:21" x14ac:dyDescent="0.2">
      <c r="A8542" s="88">
        <v>8544</v>
      </c>
      <c r="B8542" s="88">
        <v>4</v>
      </c>
      <c r="C8542" s="88" t="s">
        <v>2130</v>
      </c>
      <c r="D8542" s="99" t="s">
        <v>1431</v>
      </c>
      <c r="E8542" s="89">
        <v>2</v>
      </c>
      <c r="F8542" s="89">
        <v>0</v>
      </c>
      <c r="G8542" s="89">
        <v>0</v>
      </c>
      <c r="H8542" s="89">
        <v>0</v>
      </c>
      <c r="I8542" s="89">
        <v>0</v>
      </c>
      <c r="J8542" s="89">
        <v>0</v>
      </c>
      <c r="K8542" s="89">
        <v>0</v>
      </c>
      <c r="L8542" s="89">
        <v>0</v>
      </c>
      <c r="M8542" s="89">
        <v>0</v>
      </c>
      <c r="N8542" s="89">
        <v>0</v>
      </c>
      <c r="O8542" s="89">
        <v>0</v>
      </c>
      <c r="P8542" s="89">
        <v>876</v>
      </c>
      <c r="Q8542" s="89">
        <v>9258</v>
      </c>
      <c r="R8542" s="88">
        <f>VLOOKUP(P8542,NEW_TRAIN_TEST!$A$1:$M$980,13,0)</f>
        <v>9158</v>
      </c>
      <c r="S8542" s="88">
        <f>VLOOKUP(P8542,NEW_TRAIN_TEST!$A$1:$M$980,11,0)</f>
        <v>9346</v>
      </c>
      <c r="T8542" s="6">
        <f t="shared" si="266"/>
        <v>0</v>
      </c>
      <c r="U8542" s="6">
        <f t="shared" si="267"/>
        <v>0</v>
      </c>
    </row>
    <row r="8543" spans="1:21" x14ac:dyDescent="0.2">
      <c r="A8543" s="88">
        <v>8545</v>
      </c>
      <c r="B8543" s="88">
        <v>4</v>
      </c>
      <c r="C8543" s="88" t="s">
        <v>2130</v>
      </c>
      <c r="D8543" s="99" t="s">
        <v>1431</v>
      </c>
      <c r="E8543" s="89">
        <v>0</v>
      </c>
      <c r="F8543" s="89">
        <v>2</v>
      </c>
      <c r="G8543" s="89">
        <v>0</v>
      </c>
      <c r="H8543" s="89">
        <v>2</v>
      </c>
      <c r="I8543" s="89">
        <v>2</v>
      </c>
      <c r="J8543" s="89">
        <v>0</v>
      </c>
      <c r="K8543" s="89">
        <v>0</v>
      </c>
      <c r="L8543" s="89">
        <v>0</v>
      </c>
      <c r="M8543" s="89">
        <v>0</v>
      </c>
      <c r="N8543" s="89">
        <v>0</v>
      </c>
      <c r="O8543" s="89">
        <v>2</v>
      </c>
      <c r="P8543" s="89">
        <v>223</v>
      </c>
      <c r="Q8543" s="89">
        <v>4183</v>
      </c>
      <c r="R8543" s="88">
        <f>VLOOKUP(P8543,NEW_TRAIN_TEST!$A$1:$M$980,13,0)</f>
        <v>4183</v>
      </c>
      <c r="S8543" s="88">
        <f>VLOOKUP(P8543,NEW_TRAIN_TEST!$A$1:$M$980,11,0)</f>
        <v>5308</v>
      </c>
      <c r="T8543" s="6">
        <f t="shared" si="266"/>
        <v>0</v>
      </c>
      <c r="U8543" s="6">
        <f t="shared" si="267"/>
        <v>0</v>
      </c>
    </row>
    <row r="8544" spans="1:21" x14ac:dyDescent="0.2">
      <c r="A8544" s="88">
        <v>8546</v>
      </c>
      <c r="B8544" s="88">
        <v>4</v>
      </c>
      <c r="C8544" s="88" t="s">
        <v>2130</v>
      </c>
      <c r="D8544" s="99" t="s">
        <v>1431</v>
      </c>
      <c r="E8544" s="89">
        <v>0</v>
      </c>
      <c r="F8544" s="89">
        <v>2</v>
      </c>
      <c r="G8544" s="89">
        <v>0</v>
      </c>
      <c r="H8544" s="89">
        <v>2</v>
      </c>
      <c r="I8544" s="89">
        <v>2</v>
      </c>
      <c r="J8544" s="89">
        <v>0</v>
      </c>
      <c r="K8544" s="89">
        <v>0</v>
      </c>
      <c r="L8544" s="89">
        <v>0</v>
      </c>
      <c r="M8544" s="89">
        <v>0</v>
      </c>
      <c r="N8544" s="89">
        <v>0</v>
      </c>
      <c r="O8544" s="89">
        <v>2</v>
      </c>
      <c r="P8544" s="89">
        <v>223</v>
      </c>
      <c r="Q8544" s="89">
        <v>4183</v>
      </c>
      <c r="R8544" s="88">
        <f>VLOOKUP(P8544,NEW_TRAIN_TEST!$A$1:$M$980,13,0)</f>
        <v>4183</v>
      </c>
      <c r="S8544" s="88">
        <f>VLOOKUP(P8544,NEW_TRAIN_TEST!$A$1:$M$980,11,0)</f>
        <v>5308</v>
      </c>
      <c r="T8544" s="6">
        <f t="shared" si="266"/>
        <v>0</v>
      </c>
      <c r="U8544" s="6">
        <f t="shared" si="267"/>
        <v>0</v>
      </c>
    </row>
    <row r="8545" spans="1:21" x14ac:dyDescent="0.2">
      <c r="A8545" s="88">
        <v>8547</v>
      </c>
      <c r="B8545" s="88">
        <v>4</v>
      </c>
      <c r="C8545" s="88" t="s">
        <v>2130</v>
      </c>
      <c r="D8545" s="99" t="s">
        <v>1431</v>
      </c>
      <c r="E8545" s="89">
        <v>0</v>
      </c>
      <c r="F8545" s="89">
        <v>4</v>
      </c>
      <c r="G8545" s="89">
        <v>0</v>
      </c>
      <c r="H8545" s="89">
        <v>0</v>
      </c>
      <c r="I8545" s="89">
        <v>0</v>
      </c>
      <c r="J8545" s="89">
        <v>0</v>
      </c>
      <c r="K8545" s="89">
        <v>0</v>
      </c>
      <c r="L8545" s="89">
        <v>0</v>
      </c>
      <c r="M8545" s="89">
        <v>0</v>
      </c>
      <c r="N8545" s="89">
        <v>0</v>
      </c>
      <c r="O8545" s="89">
        <v>0</v>
      </c>
      <c r="P8545" s="89">
        <v>223</v>
      </c>
      <c r="Q8545" s="89">
        <v>4186.33</v>
      </c>
      <c r="R8545" s="88">
        <f>VLOOKUP(P8545,NEW_TRAIN_TEST!$A$1:$M$980,13,0)</f>
        <v>4183</v>
      </c>
      <c r="S8545" s="88">
        <f>VLOOKUP(P8545,NEW_TRAIN_TEST!$A$1:$M$980,11,0)</f>
        <v>5308</v>
      </c>
      <c r="T8545" s="6">
        <f t="shared" si="266"/>
        <v>0</v>
      </c>
      <c r="U8545" s="6">
        <f t="shared" si="267"/>
        <v>0</v>
      </c>
    </row>
    <row r="8546" spans="1:21" x14ac:dyDescent="0.2">
      <c r="A8546" s="88">
        <v>8548</v>
      </c>
      <c r="B8546" s="88">
        <v>4</v>
      </c>
      <c r="C8546" s="88" t="s">
        <v>2130</v>
      </c>
      <c r="D8546" s="99" t="s">
        <v>1431</v>
      </c>
      <c r="E8546" s="89">
        <v>0</v>
      </c>
      <c r="F8546" s="89">
        <v>2</v>
      </c>
      <c r="G8546" s="89">
        <v>0</v>
      </c>
      <c r="H8546" s="89">
        <v>2</v>
      </c>
      <c r="I8546" s="89">
        <v>2</v>
      </c>
      <c r="J8546" s="89">
        <v>0</v>
      </c>
      <c r="K8546" s="89">
        <v>0</v>
      </c>
      <c r="L8546" s="89">
        <v>0</v>
      </c>
      <c r="M8546" s="89">
        <v>0</v>
      </c>
      <c r="N8546" s="89">
        <v>0</v>
      </c>
      <c r="O8546" s="89">
        <v>2</v>
      </c>
      <c r="P8546" s="89">
        <v>223</v>
      </c>
      <c r="Q8546" s="89">
        <v>4190.5</v>
      </c>
      <c r="R8546" s="88">
        <f>VLOOKUP(P8546,NEW_TRAIN_TEST!$A$1:$M$980,13,0)</f>
        <v>4183</v>
      </c>
      <c r="S8546" s="88">
        <f>VLOOKUP(P8546,NEW_TRAIN_TEST!$A$1:$M$980,11,0)</f>
        <v>5308</v>
      </c>
      <c r="T8546" s="6">
        <f t="shared" si="266"/>
        <v>0</v>
      </c>
      <c r="U8546" s="6">
        <f t="shared" si="267"/>
        <v>0</v>
      </c>
    </row>
    <row r="8547" spans="1:21" x14ac:dyDescent="0.2">
      <c r="A8547" s="88">
        <v>8549</v>
      </c>
      <c r="B8547" s="88">
        <v>4</v>
      </c>
      <c r="C8547" s="88" t="s">
        <v>2130</v>
      </c>
      <c r="D8547" s="99" t="s">
        <v>1431</v>
      </c>
      <c r="E8547" s="89">
        <v>0</v>
      </c>
      <c r="F8547" s="89">
        <v>3</v>
      </c>
      <c r="G8547" s="89">
        <v>0</v>
      </c>
      <c r="H8547" s="89">
        <v>0</v>
      </c>
      <c r="I8547" s="89">
        <v>2</v>
      </c>
      <c r="J8547" s="89">
        <v>2</v>
      </c>
      <c r="K8547" s="89">
        <v>0</v>
      </c>
      <c r="L8547" s="89">
        <v>0</v>
      </c>
      <c r="M8547" s="89">
        <v>0</v>
      </c>
      <c r="N8547" s="89">
        <v>0</v>
      </c>
      <c r="O8547" s="89">
        <v>2</v>
      </c>
      <c r="P8547" s="89">
        <v>223</v>
      </c>
      <c r="Q8547" s="89">
        <v>4193.5</v>
      </c>
      <c r="R8547" s="88">
        <f>VLOOKUP(P8547,NEW_TRAIN_TEST!$A$1:$M$980,13,0)</f>
        <v>4183</v>
      </c>
      <c r="S8547" s="88">
        <f>VLOOKUP(P8547,NEW_TRAIN_TEST!$A$1:$M$980,11,0)</f>
        <v>5308</v>
      </c>
      <c r="T8547" s="6">
        <f t="shared" si="266"/>
        <v>0</v>
      </c>
      <c r="U8547" s="6">
        <f t="shared" si="267"/>
        <v>0</v>
      </c>
    </row>
    <row r="8548" spans="1:21" x14ac:dyDescent="0.2">
      <c r="A8548" s="88">
        <v>8550</v>
      </c>
      <c r="B8548" s="88">
        <v>4</v>
      </c>
      <c r="C8548" s="88" t="s">
        <v>2130</v>
      </c>
      <c r="D8548" s="99" t="s">
        <v>1431</v>
      </c>
      <c r="E8548" s="89">
        <v>0</v>
      </c>
      <c r="F8548" s="89">
        <v>3</v>
      </c>
      <c r="G8548" s="89">
        <v>0</v>
      </c>
      <c r="H8548" s="89">
        <v>0</v>
      </c>
      <c r="I8548" s="89">
        <v>2</v>
      </c>
      <c r="J8548" s="89">
        <v>2</v>
      </c>
      <c r="K8548" s="89">
        <v>0</v>
      </c>
      <c r="L8548" s="89">
        <v>0</v>
      </c>
      <c r="M8548" s="89">
        <v>0</v>
      </c>
      <c r="N8548" s="89">
        <v>0</v>
      </c>
      <c r="O8548" s="89">
        <v>2</v>
      </c>
      <c r="P8548" s="89">
        <v>223</v>
      </c>
      <c r="Q8548" s="89">
        <v>4195</v>
      </c>
      <c r="R8548" s="88">
        <f>VLOOKUP(P8548,NEW_TRAIN_TEST!$A$1:$M$980,13,0)</f>
        <v>4183</v>
      </c>
      <c r="S8548" s="88">
        <f>VLOOKUP(P8548,NEW_TRAIN_TEST!$A$1:$M$980,11,0)</f>
        <v>5308</v>
      </c>
      <c r="T8548" s="6">
        <f t="shared" si="266"/>
        <v>0</v>
      </c>
      <c r="U8548" s="6">
        <f t="shared" si="267"/>
        <v>0</v>
      </c>
    </row>
    <row r="8549" spans="1:21" x14ac:dyDescent="0.2">
      <c r="A8549" s="88">
        <v>8551</v>
      </c>
      <c r="B8549" s="88">
        <v>4</v>
      </c>
      <c r="C8549" s="88" t="s">
        <v>2130</v>
      </c>
      <c r="D8549" s="99" t="s">
        <v>1431</v>
      </c>
      <c r="E8549" s="89">
        <v>0</v>
      </c>
      <c r="F8549" s="89">
        <v>6</v>
      </c>
      <c r="G8549" s="89">
        <v>0</v>
      </c>
      <c r="H8549" s="89">
        <v>0</v>
      </c>
      <c r="I8549" s="89">
        <v>0</v>
      </c>
      <c r="J8549" s="89">
        <v>2</v>
      </c>
      <c r="K8549" s="89">
        <v>0</v>
      </c>
      <c r="L8549" s="89">
        <v>0</v>
      </c>
      <c r="M8549" s="89">
        <v>0</v>
      </c>
      <c r="N8549" s="89">
        <v>0</v>
      </c>
      <c r="O8549" s="89">
        <v>0</v>
      </c>
      <c r="P8549" s="89">
        <v>223</v>
      </c>
      <c r="Q8549" s="89">
        <v>4195.67</v>
      </c>
      <c r="R8549" s="88">
        <f>VLOOKUP(P8549,NEW_TRAIN_TEST!$A$1:$M$980,13,0)</f>
        <v>4183</v>
      </c>
      <c r="S8549" s="88">
        <f>VLOOKUP(P8549,NEW_TRAIN_TEST!$A$1:$M$980,11,0)</f>
        <v>5308</v>
      </c>
      <c r="T8549" s="6">
        <f t="shared" si="266"/>
        <v>0</v>
      </c>
      <c r="U8549" s="6">
        <f t="shared" si="267"/>
        <v>0</v>
      </c>
    </row>
    <row r="8550" spans="1:21" x14ac:dyDescent="0.2">
      <c r="A8550" s="88">
        <v>8552</v>
      </c>
      <c r="B8550" s="88">
        <v>4</v>
      </c>
      <c r="C8550" s="88" t="s">
        <v>2130</v>
      </c>
      <c r="D8550" s="99" t="s">
        <v>1431</v>
      </c>
      <c r="E8550" s="89">
        <v>0</v>
      </c>
      <c r="F8550" s="89">
        <v>6</v>
      </c>
      <c r="G8550" s="89">
        <v>0</v>
      </c>
      <c r="H8550" s="89">
        <v>0</v>
      </c>
      <c r="I8550" s="89">
        <v>0</v>
      </c>
      <c r="J8550" s="89">
        <v>0</v>
      </c>
      <c r="K8550" s="89">
        <v>0</v>
      </c>
      <c r="L8550" s="89">
        <v>0</v>
      </c>
      <c r="M8550" s="89">
        <v>0</v>
      </c>
      <c r="N8550" s="89">
        <v>0</v>
      </c>
      <c r="O8550" s="89">
        <v>0</v>
      </c>
      <c r="P8550" s="89">
        <v>223</v>
      </c>
      <c r="Q8550" s="89">
        <v>4197.17</v>
      </c>
      <c r="R8550" s="88">
        <f>VLOOKUP(P8550,NEW_TRAIN_TEST!$A$1:$M$980,13,0)</f>
        <v>4183</v>
      </c>
      <c r="S8550" s="88">
        <f>VLOOKUP(P8550,NEW_TRAIN_TEST!$A$1:$M$980,11,0)</f>
        <v>5308</v>
      </c>
      <c r="T8550" s="6">
        <f t="shared" si="266"/>
        <v>0</v>
      </c>
      <c r="U8550" s="6">
        <f t="shared" si="267"/>
        <v>0</v>
      </c>
    </row>
    <row r="8551" spans="1:21" x14ac:dyDescent="0.2">
      <c r="A8551" s="88">
        <v>8553</v>
      </c>
      <c r="B8551" s="88">
        <v>4</v>
      </c>
      <c r="C8551" s="88" t="s">
        <v>2130</v>
      </c>
      <c r="D8551" s="99" t="s">
        <v>1431</v>
      </c>
      <c r="E8551" s="89">
        <v>0</v>
      </c>
      <c r="F8551" s="89">
        <v>8</v>
      </c>
      <c r="G8551" s="89">
        <v>0</v>
      </c>
      <c r="H8551" s="89">
        <v>0</v>
      </c>
      <c r="I8551" s="89">
        <v>0</v>
      </c>
      <c r="J8551" s="89">
        <v>0</v>
      </c>
      <c r="K8551" s="89">
        <v>0</v>
      </c>
      <c r="L8551" s="89">
        <v>0</v>
      </c>
      <c r="M8551" s="89">
        <v>0</v>
      </c>
      <c r="N8551" s="89">
        <v>0</v>
      </c>
      <c r="O8551" s="89">
        <v>0</v>
      </c>
      <c r="P8551" s="89">
        <v>223</v>
      </c>
      <c r="Q8551" s="89">
        <v>4197.75</v>
      </c>
      <c r="R8551" s="88">
        <f>VLOOKUP(P8551,NEW_TRAIN_TEST!$A$1:$M$980,13,0)</f>
        <v>4183</v>
      </c>
      <c r="S8551" s="88">
        <f>VLOOKUP(P8551,NEW_TRAIN_TEST!$A$1:$M$980,11,0)</f>
        <v>5308</v>
      </c>
      <c r="T8551" s="6">
        <f t="shared" si="266"/>
        <v>0</v>
      </c>
      <c r="U8551" s="6">
        <f t="shared" si="267"/>
        <v>0</v>
      </c>
    </row>
    <row r="8552" spans="1:21" x14ac:dyDescent="0.2">
      <c r="A8552" s="88">
        <v>8554</v>
      </c>
      <c r="B8552" s="88">
        <v>4</v>
      </c>
      <c r="C8552" s="88" t="s">
        <v>2130</v>
      </c>
      <c r="D8552" s="99" t="s">
        <v>1431</v>
      </c>
      <c r="E8552" s="89">
        <v>0</v>
      </c>
      <c r="F8552" s="89">
        <v>3</v>
      </c>
      <c r="G8552" s="89">
        <v>0</v>
      </c>
      <c r="H8552" s="89">
        <v>2</v>
      </c>
      <c r="I8552" s="89">
        <v>0</v>
      </c>
      <c r="J8552" s="89">
        <v>2</v>
      </c>
      <c r="K8552" s="89">
        <v>0</v>
      </c>
      <c r="L8552" s="89">
        <v>1</v>
      </c>
      <c r="M8552" s="89">
        <v>0</v>
      </c>
      <c r="N8552" s="89">
        <v>0</v>
      </c>
      <c r="O8552" s="89">
        <v>0</v>
      </c>
      <c r="P8552" s="89">
        <v>223</v>
      </c>
      <c r="Q8552" s="89">
        <v>4200.5</v>
      </c>
      <c r="R8552" s="88">
        <f>VLOOKUP(P8552,NEW_TRAIN_TEST!$A$1:$M$980,13,0)</f>
        <v>4183</v>
      </c>
      <c r="S8552" s="88">
        <f>VLOOKUP(P8552,NEW_TRAIN_TEST!$A$1:$M$980,11,0)</f>
        <v>5308</v>
      </c>
      <c r="T8552" s="6">
        <f t="shared" si="266"/>
        <v>1</v>
      </c>
      <c r="U8552" s="6">
        <f t="shared" si="267"/>
        <v>0</v>
      </c>
    </row>
    <row r="8553" spans="1:21" x14ac:dyDescent="0.2">
      <c r="A8553" s="88">
        <v>8555</v>
      </c>
      <c r="B8553" s="88">
        <v>4</v>
      </c>
      <c r="C8553" s="88" t="s">
        <v>2130</v>
      </c>
      <c r="D8553" s="99" t="s">
        <v>1431</v>
      </c>
      <c r="E8553" s="89">
        <v>0</v>
      </c>
      <c r="F8553" s="89">
        <v>3</v>
      </c>
      <c r="G8553" s="89">
        <v>0</v>
      </c>
      <c r="H8553" s="89">
        <v>2</v>
      </c>
      <c r="I8553" s="89">
        <v>2</v>
      </c>
      <c r="J8553" s="89">
        <v>0</v>
      </c>
      <c r="K8553" s="89">
        <v>0</v>
      </c>
      <c r="L8553" s="89">
        <v>1</v>
      </c>
      <c r="M8553" s="89">
        <v>9</v>
      </c>
      <c r="N8553" s="89">
        <v>0</v>
      </c>
      <c r="O8553" s="89">
        <v>2</v>
      </c>
      <c r="P8553" s="89">
        <v>223</v>
      </c>
      <c r="Q8553" s="89">
        <v>4200.5</v>
      </c>
      <c r="R8553" s="88">
        <f>VLOOKUP(P8553,NEW_TRAIN_TEST!$A$1:$M$980,13,0)</f>
        <v>4183</v>
      </c>
      <c r="S8553" s="88">
        <f>VLOOKUP(P8553,NEW_TRAIN_TEST!$A$1:$M$980,11,0)</f>
        <v>5308</v>
      </c>
      <c r="T8553" s="6">
        <f t="shared" si="266"/>
        <v>1</v>
      </c>
      <c r="U8553" s="6">
        <f t="shared" si="267"/>
        <v>1</v>
      </c>
    </row>
    <row r="8554" spans="1:21" x14ac:dyDescent="0.2">
      <c r="A8554" s="88">
        <v>8556</v>
      </c>
      <c r="B8554" s="88">
        <v>4</v>
      </c>
      <c r="C8554" s="88" t="s">
        <v>2130</v>
      </c>
      <c r="D8554" s="99" t="s">
        <v>1431</v>
      </c>
      <c r="E8554" s="89">
        <v>0</v>
      </c>
      <c r="F8554" s="89">
        <v>3</v>
      </c>
      <c r="G8554" s="89">
        <v>0</v>
      </c>
      <c r="H8554" s="89">
        <v>0</v>
      </c>
      <c r="I8554" s="89">
        <v>2</v>
      </c>
      <c r="J8554" s="89">
        <v>2</v>
      </c>
      <c r="K8554" s="89">
        <v>0</v>
      </c>
      <c r="L8554" s="89">
        <v>0</v>
      </c>
      <c r="M8554" s="89">
        <v>0</v>
      </c>
      <c r="N8554" s="89">
        <v>0</v>
      </c>
      <c r="O8554" s="89">
        <v>2</v>
      </c>
      <c r="P8554" s="89">
        <v>223</v>
      </c>
      <c r="Q8554" s="89">
        <v>4200.5</v>
      </c>
      <c r="R8554" s="88">
        <f>VLOOKUP(P8554,NEW_TRAIN_TEST!$A$1:$M$980,13,0)</f>
        <v>4183</v>
      </c>
      <c r="S8554" s="88">
        <f>VLOOKUP(P8554,NEW_TRAIN_TEST!$A$1:$M$980,11,0)</f>
        <v>5308</v>
      </c>
      <c r="T8554" s="6">
        <f t="shared" si="266"/>
        <v>0</v>
      </c>
      <c r="U8554" s="6">
        <f t="shared" si="267"/>
        <v>0</v>
      </c>
    </row>
    <row r="8555" spans="1:21" x14ac:dyDescent="0.2">
      <c r="A8555" s="88">
        <v>8557</v>
      </c>
      <c r="B8555" s="88">
        <v>4</v>
      </c>
      <c r="C8555" s="88" t="s">
        <v>2130</v>
      </c>
      <c r="D8555" s="99" t="s">
        <v>1431</v>
      </c>
      <c r="E8555" s="89">
        <v>0</v>
      </c>
      <c r="F8555" s="89">
        <v>4</v>
      </c>
      <c r="G8555" s="89">
        <v>0</v>
      </c>
      <c r="H8555" s="89">
        <v>0</v>
      </c>
      <c r="I8555" s="89">
        <v>2</v>
      </c>
      <c r="J8555" s="89">
        <v>2</v>
      </c>
      <c r="K8555" s="89">
        <v>0</v>
      </c>
      <c r="L8555" s="89">
        <v>0</v>
      </c>
      <c r="M8555" s="89">
        <v>0</v>
      </c>
      <c r="N8555" s="89">
        <v>0</v>
      </c>
      <c r="O8555" s="89">
        <v>2</v>
      </c>
      <c r="P8555" s="89">
        <v>223</v>
      </c>
      <c r="Q8555" s="89">
        <v>4200.5</v>
      </c>
      <c r="R8555" s="88">
        <f>VLOOKUP(P8555,NEW_TRAIN_TEST!$A$1:$M$980,13,0)</f>
        <v>4183</v>
      </c>
      <c r="S8555" s="88">
        <f>VLOOKUP(P8555,NEW_TRAIN_TEST!$A$1:$M$980,11,0)</f>
        <v>5308</v>
      </c>
      <c r="T8555" s="6">
        <f t="shared" si="266"/>
        <v>0</v>
      </c>
      <c r="U8555" s="6">
        <f t="shared" si="267"/>
        <v>0</v>
      </c>
    </row>
    <row r="8556" spans="1:21" x14ac:dyDescent="0.2">
      <c r="A8556" s="88">
        <v>8558</v>
      </c>
      <c r="B8556" s="88">
        <v>4</v>
      </c>
      <c r="C8556" s="88" t="s">
        <v>2130</v>
      </c>
      <c r="D8556" s="99" t="s">
        <v>1431</v>
      </c>
      <c r="E8556" s="89">
        <v>0</v>
      </c>
      <c r="F8556" s="89">
        <v>5</v>
      </c>
      <c r="G8556" s="89">
        <v>0</v>
      </c>
      <c r="H8556" s="89">
        <v>0</v>
      </c>
      <c r="I8556" s="89">
        <v>0</v>
      </c>
      <c r="J8556" s="89">
        <v>0</v>
      </c>
      <c r="K8556" s="89">
        <v>0</v>
      </c>
      <c r="L8556" s="89">
        <v>0</v>
      </c>
      <c r="M8556" s="89">
        <v>0</v>
      </c>
      <c r="N8556" s="89">
        <v>0</v>
      </c>
      <c r="O8556" s="89">
        <v>0</v>
      </c>
      <c r="P8556" s="89">
        <v>223</v>
      </c>
      <c r="Q8556" s="89">
        <v>4203.17</v>
      </c>
      <c r="R8556" s="88">
        <f>VLOOKUP(P8556,NEW_TRAIN_TEST!$A$1:$M$980,13,0)</f>
        <v>4183</v>
      </c>
      <c r="S8556" s="88">
        <f>VLOOKUP(P8556,NEW_TRAIN_TEST!$A$1:$M$980,11,0)</f>
        <v>5308</v>
      </c>
      <c r="T8556" s="6">
        <f t="shared" si="266"/>
        <v>0</v>
      </c>
      <c r="U8556" s="6">
        <f t="shared" si="267"/>
        <v>0</v>
      </c>
    </row>
    <row r="8557" spans="1:21" x14ac:dyDescent="0.2">
      <c r="A8557" s="88">
        <v>8559</v>
      </c>
      <c r="B8557" s="88">
        <v>4</v>
      </c>
      <c r="C8557" s="88" t="s">
        <v>2130</v>
      </c>
      <c r="D8557" s="99" t="s">
        <v>1431</v>
      </c>
      <c r="E8557" s="89">
        <v>0</v>
      </c>
      <c r="F8557" s="89">
        <v>4</v>
      </c>
      <c r="G8557" s="89">
        <v>0</v>
      </c>
      <c r="H8557" s="89">
        <v>0</v>
      </c>
      <c r="I8557" s="89">
        <v>0</v>
      </c>
      <c r="J8557" s="89">
        <v>0</v>
      </c>
      <c r="K8557" s="89">
        <v>0</v>
      </c>
      <c r="L8557" s="89">
        <v>0</v>
      </c>
      <c r="M8557" s="89">
        <v>0</v>
      </c>
      <c r="N8557" s="89">
        <v>0</v>
      </c>
      <c r="O8557" s="89">
        <v>0</v>
      </c>
      <c r="P8557" s="89">
        <v>223</v>
      </c>
      <c r="Q8557" s="89">
        <v>4205.75</v>
      </c>
      <c r="R8557" s="88">
        <f>VLOOKUP(P8557,NEW_TRAIN_TEST!$A$1:$M$980,13,0)</f>
        <v>4183</v>
      </c>
      <c r="S8557" s="88">
        <f>VLOOKUP(P8557,NEW_TRAIN_TEST!$A$1:$M$980,11,0)</f>
        <v>5308</v>
      </c>
      <c r="T8557" s="6">
        <f t="shared" si="266"/>
        <v>0</v>
      </c>
      <c r="U8557" s="6">
        <f t="shared" si="267"/>
        <v>0</v>
      </c>
    </row>
    <row r="8558" spans="1:21" x14ac:dyDescent="0.2">
      <c r="A8558" s="88">
        <v>8560</v>
      </c>
      <c r="B8558" s="88">
        <v>4</v>
      </c>
      <c r="C8558" s="88" t="s">
        <v>2130</v>
      </c>
      <c r="D8558" s="99" t="s">
        <v>1431</v>
      </c>
      <c r="E8558" s="89">
        <v>0</v>
      </c>
      <c r="F8558" s="89">
        <v>2</v>
      </c>
      <c r="G8558" s="89">
        <v>0</v>
      </c>
      <c r="H8558" s="89">
        <v>2</v>
      </c>
      <c r="I8558" s="89">
        <v>2</v>
      </c>
      <c r="J8558" s="89">
        <v>0</v>
      </c>
      <c r="K8558" s="89">
        <v>0</v>
      </c>
      <c r="L8558" s="89">
        <v>0</v>
      </c>
      <c r="M8558" s="89">
        <v>0</v>
      </c>
      <c r="N8558" s="89">
        <v>0</v>
      </c>
      <c r="O8558" s="89">
        <v>2</v>
      </c>
      <c r="P8558" s="89">
        <v>223</v>
      </c>
      <c r="Q8558" s="89">
        <v>4208</v>
      </c>
      <c r="R8558" s="88">
        <f>VLOOKUP(P8558,NEW_TRAIN_TEST!$A$1:$M$980,13,0)</f>
        <v>4183</v>
      </c>
      <c r="S8558" s="88">
        <f>VLOOKUP(P8558,NEW_TRAIN_TEST!$A$1:$M$980,11,0)</f>
        <v>5308</v>
      </c>
      <c r="T8558" s="6">
        <f t="shared" si="266"/>
        <v>0</v>
      </c>
      <c r="U8558" s="6">
        <f t="shared" si="267"/>
        <v>0</v>
      </c>
    </row>
    <row r="8559" spans="1:21" x14ac:dyDescent="0.2">
      <c r="A8559" s="88">
        <v>8561</v>
      </c>
      <c r="B8559" s="88">
        <v>4</v>
      </c>
      <c r="C8559" s="88" t="s">
        <v>2130</v>
      </c>
      <c r="D8559" s="99" t="s">
        <v>1431</v>
      </c>
      <c r="E8559" s="89">
        <v>0</v>
      </c>
      <c r="F8559" s="89">
        <v>6</v>
      </c>
      <c r="G8559" s="89">
        <v>2</v>
      </c>
      <c r="H8559" s="89">
        <v>0</v>
      </c>
      <c r="I8559" s="89">
        <v>1</v>
      </c>
      <c r="J8559" s="89">
        <v>0</v>
      </c>
      <c r="K8559" s="89">
        <v>0</v>
      </c>
      <c r="L8559" s="89">
        <v>0</v>
      </c>
      <c r="M8559" s="89">
        <v>0</v>
      </c>
      <c r="N8559" s="89">
        <v>0</v>
      </c>
      <c r="O8559" s="89">
        <v>0</v>
      </c>
      <c r="P8559" s="89">
        <v>223</v>
      </c>
      <c r="Q8559" s="89">
        <v>4208.25</v>
      </c>
      <c r="R8559" s="88">
        <f>VLOOKUP(P8559,NEW_TRAIN_TEST!$A$1:$M$980,13,0)</f>
        <v>4183</v>
      </c>
      <c r="S8559" s="88">
        <f>VLOOKUP(P8559,NEW_TRAIN_TEST!$A$1:$M$980,11,0)</f>
        <v>5308</v>
      </c>
      <c r="T8559" s="6">
        <f t="shared" si="266"/>
        <v>0</v>
      </c>
      <c r="U8559" s="6">
        <f t="shared" si="267"/>
        <v>0</v>
      </c>
    </row>
    <row r="8560" spans="1:21" x14ac:dyDescent="0.2">
      <c r="A8560" s="88">
        <v>8562</v>
      </c>
      <c r="B8560" s="88">
        <v>4</v>
      </c>
      <c r="C8560" s="88" t="s">
        <v>2130</v>
      </c>
      <c r="D8560" s="99" t="s">
        <v>1431</v>
      </c>
      <c r="E8560" s="89">
        <v>0</v>
      </c>
      <c r="F8560" s="89">
        <v>5</v>
      </c>
      <c r="G8560" s="89">
        <v>0</v>
      </c>
      <c r="H8560" s="89">
        <v>0</v>
      </c>
      <c r="I8560" s="89">
        <v>0</v>
      </c>
      <c r="J8560" s="89">
        <v>0</v>
      </c>
      <c r="K8560" s="89">
        <v>0</v>
      </c>
      <c r="L8560" s="89">
        <v>0</v>
      </c>
      <c r="M8560" s="89">
        <v>0</v>
      </c>
      <c r="N8560" s="89">
        <v>0</v>
      </c>
      <c r="O8560" s="89">
        <v>0</v>
      </c>
      <c r="P8560" s="89">
        <v>223</v>
      </c>
      <c r="Q8560" s="89">
        <v>4209</v>
      </c>
      <c r="R8560" s="88">
        <f>VLOOKUP(P8560,NEW_TRAIN_TEST!$A$1:$M$980,13,0)</f>
        <v>4183</v>
      </c>
      <c r="S8560" s="88">
        <f>VLOOKUP(P8560,NEW_TRAIN_TEST!$A$1:$M$980,11,0)</f>
        <v>5308</v>
      </c>
      <c r="T8560" s="6">
        <f t="shared" si="266"/>
        <v>0</v>
      </c>
      <c r="U8560" s="6">
        <f t="shared" si="267"/>
        <v>0</v>
      </c>
    </row>
    <row r="8561" spans="1:21" x14ac:dyDescent="0.2">
      <c r="A8561" s="88">
        <v>8563</v>
      </c>
      <c r="B8561" s="88">
        <v>4</v>
      </c>
      <c r="C8561" s="88" t="s">
        <v>2130</v>
      </c>
      <c r="D8561" s="99" t="s">
        <v>1431</v>
      </c>
      <c r="E8561" s="89">
        <v>0</v>
      </c>
      <c r="F8561" s="89">
        <v>4</v>
      </c>
      <c r="G8561" s="89">
        <v>4</v>
      </c>
      <c r="H8561" s="89">
        <v>0</v>
      </c>
      <c r="I8561" s="89">
        <v>2</v>
      </c>
      <c r="J8561" s="89">
        <v>0</v>
      </c>
      <c r="K8561" s="89">
        <v>0</v>
      </c>
      <c r="L8561" s="89">
        <v>0</v>
      </c>
      <c r="M8561" s="89">
        <v>0</v>
      </c>
      <c r="N8561" s="89">
        <v>0</v>
      </c>
      <c r="O8561" s="89">
        <v>2</v>
      </c>
      <c r="P8561" s="89">
        <v>223</v>
      </c>
      <c r="Q8561" s="89">
        <v>4210.75</v>
      </c>
      <c r="R8561" s="88">
        <f>VLOOKUP(P8561,NEW_TRAIN_TEST!$A$1:$M$980,13,0)</f>
        <v>4183</v>
      </c>
      <c r="S8561" s="88">
        <f>VLOOKUP(P8561,NEW_TRAIN_TEST!$A$1:$M$980,11,0)</f>
        <v>5308</v>
      </c>
      <c r="T8561" s="6">
        <f t="shared" si="266"/>
        <v>0</v>
      </c>
      <c r="U8561" s="6">
        <f t="shared" si="267"/>
        <v>0</v>
      </c>
    </row>
    <row r="8562" spans="1:21" x14ac:dyDescent="0.2">
      <c r="A8562" s="88">
        <v>8564</v>
      </c>
      <c r="B8562" s="88">
        <v>4</v>
      </c>
      <c r="C8562" s="88" t="s">
        <v>2130</v>
      </c>
      <c r="D8562" s="99" t="s">
        <v>1431</v>
      </c>
      <c r="E8562" s="89">
        <v>0</v>
      </c>
      <c r="F8562" s="89">
        <v>6</v>
      </c>
      <c r="G8562" s="89">
        <v>0</v>
      </c>
      <c r="H8562" s="89">
        <v>2</v>
      </c>
      <c r="I8562" s="89">
        <v>2</v>
      </c>
      <c r="J8562" s="89">
        <v>0</v>
      </c>
      <c r="K8562" s="89">
        <v>0</v>
      </c>
      <c r="L8562" s="89">
        <v>0</v>
      </c>
      <c r="M8562" s="89">
        <v>0</v>
      </c>
      <c r="N8562" s="89">
        <v>0</v>
      </c>
      <c r="O8562" s="89">
        <v>2</v>
      </c>
      <c r="P8562" s="89">
        <v>223</v>
      </c>
      <c r="Q8562" s="89">
        <v>4211.3999999999996</v>
      </c>
      <c r="R8562" s="88">
        <f>VLOOKUP(P8562,NEW_TRAIN_TEST!$A$1:$M$980,13,0)</f>
        <v>4183</v>
      </c>
      <c r="S8562" s="88">
        <f>VLOOKUP(P8562,NEW_TRAIN_TEST!$A$1:$M$980,11,0)</f>
        <v>5308</v>
      </c>
      <c r="T8562" s="6">
        <f t="shared" si="266"/>
        <v>0</v>
      </c>
      <c r="U8562" s="6">
        <f t="shared" si="267"/>
        <v>0</v>
      </c>
    </row>
    <row r="8563" spans="1:21" x14ac:dyDescent="0.2">
      <c r="A8563" s="88">
        <v>8565</v>
      </c>
      <c r="B8563" s="88">
        <v>4</v>
      </c>
      <c r="C8563" s="88" t="s">
        <v>2130</v>
      </c>
      <c r="D8563" s="99" t="s">
        <v>1431</v>
      </c>
      <c r="E8563" s="89">
        <v>0</v>
      </c>
      <c r="F8563" s="89">
        <v>10</v>
      </c>
      <c r="G8563" s="89">
        <v>0</v>
      </c>
      <c r="H8563" s="89">
        <v>0</v>
      </c>
      <c r="I8563" s="89">
        <v>2</v>
      </c>
      <c r="J8563" s="89">
        <v>0</v>
      </c>
      <c r="K8563" s="89">
        <v>0</v>
      </c>
      <c r="L8563" s="89">
        <v>0</v>
      </c>
      <c r="M8563" s="89">
        <v>0</v>
      </c>
      <c r="N8563" s="89">
        <v>0</v>
      </c>
      <c r="O8563" s="89">
        <v>2</v>
      </c>
      <c r="P8563" s="89">
        <v>223</v>
      </c>
      <c r="Q8563" s="89">
        <v>4211.6000000000004</v>
      </c>
      <c r="R8563" s="88">
        <f>VLOOKUP(P8563,NEW_TRAIN_TEST!$A$1:$M$980,13,0)</f>
        <v>4183</v>
      </c>
      <c r="S8563" s="88">
        <f>VLOOKUP(P8563,NEW_TRAIN_TEST!$A$1:$M$980,11,0)</f>
        <v>5308</v>
      </c>
      <c r="T8563" s="6">
        <f t="shared" si="266"/>
        <v>0</v>
      </c>
      <c r="U8563" s="6">
        <f t="shared" si="267"/>
        <v>0</v>
      </c>
    </row>
    <row r="8564" spans="1:21" x14ac:dyDescent="0.2">
      <c r="A8564" s="88">
        <v>8566</v>
      </c>
      <c r="B8564" s="88">
        <v>4</v>
      </c>
      <c r="C8564" s="88" t="s">
        <v>2130</v>
      </c>
      <c r="D8564" s="99" t="s">
        <v>1431</v>
      </c>
      <c r="E8564" s="89">
        <v>0</v>
      </c>
      <c r="F8564" s="89">
        <v>10</v>
      </c>
      <c r="G8564" s="89">
        <v>0</v>
      </c>
      <c r="H8564" s="89">
        <v>0</v>
      </c>
      <c r="I8564" s="89">
        <v>0</v>
      </c>
      <c r="J8564" s="89">
        <v>0</v>
      </c>
      <c r="K8564" s="89">
        <v>0</v>
      </c>
      <c r="L8564" s="89">
        <v>0</v>
      </c>
      <c r="M8564" s="89">
        <v>9</v>
      </c>
      <c r="N8564" s="89">
        <v>0</v>
      </c>
      <c r="O8564" s="89">
        <v>0</v>
      </c>
      <c r="P8564" s="89">
        <v>223</v>
      </c>
      <c r="Q8564" s="89">
        <v>4213.67</v>
      </c>
      <c r="R8564" s="88">
        <f>VLOOKUP(P8564,NEW_TRAIN_TEST!$A$1:$M$980,13,0)</f>
        <v>4183</v>
      </c>
      <c r="S8564" s="88">
        <f>VLOOKUP(P8564,NEW_TRAIN_TEST!$A$1:$M$980,11,0)</f>
        <v>5308</v>
      </c>
      <c r="T8564" s="6">
        <f t="shared" si="266"/>
        <v>0</v>
      </c>
      <c r="U8564" s="6">
        <f t="shared" si="267"/>
        <v>1</v>
      </c>
    </row>
    <row r="8565" spans="1:21" x14ac:dyDescent="0.2">
      <c r="A8565" s="88">
        <v>8567</v>
      </c>
      <c r="B8565" s="88">
        <v>4</v>
      </c>
      <c r="C8565" s="88" t="s">
        <v>2130</v>
      </c>
      <c r="D8565" s="99" t="s">
        <v>1431</v>
      </c>
      <c r="E8565" s="89">
        <v>0</v>
      </c>
      <c r="F8565" s="89">
        <v>6</v>
      </c>
      <c r="G8565" s="89">
        <v>2</v>
      </c>
      <c r="H8565" s="89">
        <v>0</v>
      </c>
      <c r="I8565" s="89">
        <v>0</v>
      </c>
      <c r="J8565" s="89">
        <v>0</v>
      </c>
      <c r="K8565" s="89">
        <v>0</v>
      </c>
      <c r="L8565" s="89">
        <v>0</v>
      </c>
      <c r="M8565" s="89">
        <v>0</v>
      </c>
      <c r="N8565" s="89">
        <v>0</v>
      </c>
      <c r="O8565" s="89">
        <v>0</v>
      </c>
      <c r="P8565" s="89">
        <v>223</v>
      </c>
      <c r="Q8565" s="89">
        <v>4215.5</v>
      </c>
      <c r="R8565" s="88">
        <f>VLOOKUP(P8565,NEW_TRAIN_TEST!$A$1:$M$980,13,0)</f>
        <v>4183</v>
      </c>
      <c r="S8565" s="88">
        <f>VLOOKUP(P8565,NEW_TRAIN_TEST!$A$1:$M$980,11,0)</f>
        <v>5308</v>
      </c>
      <c r="T8565" s="6">
        <f t="shared" si="266"/>
        <v>0</v>
      </c>
      <c r="U8565" s="6">
        <f t="shared" si="267"/>
        <v>0</v>
      </c>
    </row>
    <row r="8566" spans="1:21" x14ac:dyDescent="0.2">
      <c r="A8566" s="88">
        <v>8568</v>
      </c>
      <c r="B8566" s="88">
        <v>4</v>
      </c>
      <c r="C8566" s="88" t="s">
        <v>2130</v>
      </c>
      <c r="D8566" s="99" t="s">
        <v>1431</v>
      </c>
      <c r="E8566" s="89">
        <v>0</v>
      </c>
      <c r="F8566" s="89">
        <v>9</v>
      </c>
      <c r="G8566" s="89">
        <v>0</v>
      </c>
      <c r="H8566" s="89">
        <v>0</v>
      </c>
      <c r="I8566" s="89">
        <v>0</v>
      </c>
      <c r="J8566" s="89">
        <v>0</v>
      </c>
      <c r="K8566" s="89">
        <v>0</v>
      </c>
      <c r="L8566" s="89">
        <v>0</v>
      </c>
      <c r="M8566" s="89">
        <v>0</v>
      </c>
      <c r="N8566" s="89">
        <v>0</v>
      </c>
      <c r="O8566" s="89">
        <v>0</v>
      </c>
      <c r="P8566" s="89">
        <v>223</v>
      </c>
      <c r="Q8566" s="89">
        <v>4216.5</v>
      </c>
      <c r="R8566" s="88">
        <f>VLOOKUP(P8566,NEW_TRAIN_TEST!$A$1:$M$980,13,0)</f>
        <v>4183</v>
      </c>
      <c r="S8566" s="88">
        <f>VLOOKUP(P8566,NEW_TRAIN_TEST!$A$1:$M$980,11,0)</f>
        <v>5308</v>
      </c>
      <c r="T8566" s="6">
        <f t="shared" si="266"/>
        <v>0</v>
      </c>
      <c r="U8566" s="6">
        <f t="shared" si="267"/>
        <v>0</v>
      </c>
    </row>
    <row r="8567" spans="1:21" x14ac:dyDescent="0.2">
      <c r="A8567" s="88">
        <v>8569</v>
      </c>
      <c r="B8567" s="88">
        <v>4</v>
      </c>
      <c r="C8567" s="88" t="s">
        <v>2130</v>
      </c>
      <c r="D8567" s="99" t="s">
        <v>1431</v>
      </c>
      <c r="E8567" s="89">
        <v>0</v>
      </c>
      <c r="F8567" s="89">
        <v>6</v>
      </c>
      <c r="G8567" s="89">
        <v>0</v>
      </c>
      <c r="H8567" s="89">
        <v>0</v>
      </c>
      <c r="I8567" s="89">
        <v>0</v>
      </c>
      <c r="J8567" s="89">
        <v>0</v>
      </c>
      <c r="K8567" s="89">
        <v>0</v>
      </c>
      <c r="L8567" s="89">
        <v>0</v>
      </c>
      <c r="M8567" s="89">
        <v>0</v>
      </c>
      <c r="N8567" s="89">
        <v>0</v>
      </c>
      <c r="O8567" s="89">
        <v>0</v>
      </c>
      <c r="P8567" s="89">
        <v>223</v>
      </c>
      <c r="Q8567" s="89">
        <v>4217.5</v>
      </c>
      <c r="R8567" s="88">
        <f>VLOOKUP(P8567,NEW_TRAIN_TEST!$A$1:$M$980,13,0)</f>
        <v>4183</v>
      </c>
      <c r="S8567" s="88">
        <f>VLOOKUP(P8567,NEW_TRAIN_TEST!$A$1:$M$980,11,0)</f>
        <v>5308</v>
      </c>
      <c r="T8567" s="6">
        <f t="shared" si="266"/>
        <v>0</v>
      </c>
      <c r="U8567" s="6">
        <f t="shared" si="267"/>
        <v>0</v>
      </c>
    </row>
    <row r="8568" spans="1:21" x14ac:dyDescent="0.2">
      <c r="A8568" s="88">
        <v>8570</v>
      </c>
      <c r="B8568" s="88">
        <v>4</v>
      </c>
      <c r="C8568" s="88" t="s">
        <v>2130</v>
      </c>
      <c r="D8568" s="99" t="s">
        <v>1431</v>
      </c>
      <c r="E8568" s="89">
        <v>0</v>
      </c>
      <c r="F8568" s="89">
        <v>11</v>
      </c>
      <c r="G8568" s="89">
        <v>5</v>
      </c>
      <c r="H8568" s="89">
        <v>0</v>
      </c>
      <c r="I8568" s="89">
        <v>0</v>
      </c>
      <c r="J8568" s="89">
        <v>0</v>
      </c>
      <c r="K8568" s="89">
        <v>0</v>
      </c>
      <c r="L8568" s="89">
        <v>0</v>
      </c>
      <c r="M8568" s="89">
        <v>9</v>
      </c>
      <c r="N8568" s="89">
        <v>0</v>
      </c>
      <c r="O8568" s="89">
        <v>0</v>
      </c>
      <c r="P8568" s="89">
        <v>223</v>
      </c>
      <c r="Q8568" s="89">
        <v>4218</v>
      </c>
      <c r="R8568" s="88">
        <f>VLOOKUP(P8568,NEW_TRAIN_TEST!$A$1:$M$980,13,0)</f>
        <v>4183</v>
      </c>
      <c r="S8568" s="88">
        <f>VLOOKUP(P8568,NEW_TRAIN_TEST!$A$1:$M$980,11,0)</f>
        <v>5308</v>
      </c>
      <c r="T8568" s="6">
        <f t="shared" si="266"/>
        <v>0</v>
      </c>
      <c r="U8568" s="6">
        <f t="shared" si="267"/>
        <v>1</v>
      </c>
    </row>
    <row r="8569" spans="1:21" x14ac:dyDescent="0.2">
      <c r="A8569" s="88">
        <v>8571</v>
      </c>
      <c r="B8569" s="88">
        <v>4</v>
      </c>
      <c r="C8569" s="88" t="s">
        <v>2130</v>
      </c>
      <c r="D8569" s="99" t="s">
        <v>1431</v>
      </c>
      <c r="E8569" s="89">
        <v>0</v>
      </c>
      <c r="F8569" s="89">
        <v>7</v>
      </c>
      <c r="G8569" s="89">
        <v>4</v>
      </c>
      <c r="H8569" s="89">
        <v>2</v>
      </c>
      <c r="I8569" s="89">
        <v>2</v>
      </c>
      <c r="J8569" s="89">
        <v>2</v>
      </c>
      <c r="K8569" s="89">
        <v>0</v>
      </c>
      <c r="L8569" s="89">
        <v>1</v>
      </c>
      <c r="M8569" s="89">
        <v>0</v>
      </c>
      <c r="N8569" s="89">
        <v>0</v>
      </c>
      <c r="O8569" s="89">
        <v>2</v>
      </c>
      <c r="P8569" s="89">
        <v>223</v>
      </c>
      <c r="Q8569" s="89">
        <v>4218</v>
      </c>
      <c r="R8569" s="88">
        <f>VLOOKUP(P8569,NEW_TRAIN_TEST!$A$1:$M$980,13,0)</f>
        <v>4183</v>
      </c>
      <c r="S8569" s="88">
        <f>VLOOKUP(P8569,NEW_TRAIN_TEST!$A$1:$M$980,11,0)</f>
        <v>5308</v>
      </c>
      <c r="T8569" s="6">
        <f t="shared" si="266"/>
        <v>1</v>
      </c>
      <c r="U8569" s="6">
        <f t="shared" si="267"/>
        <v>0</v>
      </c>
    </row>
    <row r="8570" spans="1:21" x14ac:dyDescent="0.2">
      <c r="A8570" s="88">
        <v>8572</v>
      </c>
      <c r="B8570" s="88">
        <v>4</v>
      </c>
      <c r="C8570" s="88" t="s">
        <v>2130</v>
      </c>
      <c r="D8570" s="99" t="s">
        <v>1431</v>
      </c>
      <c r="E8570" s="89">
        <v>0</v>
      </c>
      <c r="F8570" s="89">
        <v>10</v>
      </c>
      <c r="G8570" s="89">
        <v>5</v>
      </c>
      <c r="H8570" s="89">
        <v>2</v>
      </c>
      <c r="I8570" s="89">
        <v>0</v>
      </c>
      <c r="J8570" s="89">
        <v>2</v>
      </c>
      <c r="K8570" s="89">
        <v>0</v>
      </c>
      <c r="L8570" s="89">
        <v>1</v>
      </c>
      <c r="M8570" s="89">
        <v>9</v>
      </c>
      <c r="N8570" s="89">
        <v>0</v>
      </c>
      <c r="O8570" s="89">
        <v>0</v>
      </c>
      <c r="P8570" s="89">
        <v>223</v>
      </c>
      <c r="Q8570" s="89">
        <v>4218</v>
      </c>
      <c r="R8570" s="88">
        <f>VLOOKUP(P8570,NEW_TRAIN_TEST!$A$1:$M$980,13,0)</f>
        <v>4183</v>
      </c>
      <c r="S8570" s="88">
        <f>VLOOKUP(P8570,NEW_TRAIN_TEST!$A$1:$M$980,11,0)</f>
        <v>5308</v>
      </c>
      <c r="T8570" s="6">
        <f t="shared" si="266"/>
        <v>1</v>
      </c>
      <c r="U8570" s="6">
        <f t="shared" si="267"/>
        <v>1</v>
      </c>
    </row>
    <row r="8571" spans="1:21" x14ac:dyDescent="0.2">
      <c r="A8571" s="88">
        <v>8573</v>
      </c>
      <c r="B8571" s="88">
        <v>4</v>
      </c>
      <c r="C8571" s="88" t="s">
        <v>2130</v>
      </c>
      <c r="D8571" s="99" t="s">
        <v>1431</v>
      </c>
      <c r="E8571" s="89">
        <v>0</v>
      </c>
      <c r="F8571" s="89">
        <v>0</v>
      </c>
      <c r="G8571" s="89">
        <v>5</v>
      </c>
      <c r="H8571" s="89">
        <v>0</v>
      </c>
      <c r="I8571" s="89">
        <v>0</v>
      </c>
      <c r="J8571" s="89">
        <v>0</v>
      </c>
      <c r="K8571" s="89">
        <v>0</v>
      </c>
      <c r="L8571" s="89">
        <v>0</v>
      </c>
      <c r="M8571" s="89">
        <v>9</v>
      </c>
      <c r="N8571" s="89">
        <v>0</v>
      </c>
      <c r="O8571" s="89">
        <v>0</v>
      </c>
      <c r="P8571" s="89">
        <v>223</v>
      </c>
      <c r="Q8571" s="89">
        <v>4218</v>
      </c>
      <c r="R8571" s="88">
        <f>VLOOKUP(P8571,NEW_TRAIN_TEST!$A$1:$M$980,13,0)</f>
        <v>4183</v>
      </c>
      <c r="S8571" s="88">
        <f>VLOOKUP(P8571,NEW_TRAIN_TEST!$A$1:$M$980,11,0)</f>
        <v>5308</v>
      </c>
      <c r="T8571" s="6">
        <f t="shared" si="266"/>
        <v>0</v>
      </c>
      <c r="U8571" s="6">
        <f t="shared" si="267"/>
        <v>1</v>
      </c>
    </row>
    <row r="8572" spans="1:21" x14ac:dyDescent="0.2">
      <c r="A8572" s="88">
        <v>8574</v>
      </c>
      <c r="B8572" s="88">
        <v>4</v>
      </c>
      <c r="C8572" s="88" t="s">
        <v>2130</v>
      </c>
      <c r="D8572" s="99" t="s">
        <v>1431</v>
      </c>
      <c r="E8572" s="89">
        <v>0</v>
      </c>
      <c r="F8572" s="89">
        <v>0</v>
      </c>
      <c r="G8572" s="89">
        <v>0</v>
      </c>
      <c r="H8572" s="89">
        <v>0</v>
      </c>
      <c r="I8572" s="89">
        <v>0</v>
      </c>
      <c r="J8572" s="89">
        <v>0</v>
      </c>
      <c r="K8572" s="89">
        <v>0</v>
      </c>
      <c r="L8572" s="89">
        <v>0</v>
      </c>
      <c r="M8572" s="89">
        <v>0</v>
      </c>
      <c r="N8572" s="89">
        <v>1</v>
      </c>
      <c r="O8572" s="89">
        <v>0</v>
      </c>
      <c r="P8572" s="89">
        <v>223</v>
      </c>
      <c r="Q8572" s="89">
        <v>4218.25</v>
      </c>
      <c r="R8572" s="88">
        <f>VLOOKUP(P8572,NEW_TRAIN_TEST!$A$1:$M$980,13,0)</f>
        <v>4183</v>
      </c>
      <c r="S8572" s="88">
        <f>VLOOKUP(P8572,NEW_TRAIN_TEST!$A$1:$M$980,11,0)</f>
        <v>5308</v>
      </c>
      <c r="T8572" s="6">
        <f t="shared" si="266"/>
        <v>0</v>
      </c>
      <c r="U8572" s="6">
        <f t="shared" si="267"/>
        <v>0</v>
      </c>
    </row>
    <row r="8573" spans="1:21" x14ac:dyDescent="0.2">
      <c r="A8573" s="88">
        <v>8575</v>
      </c>
      <c r="B8573" s="88">
        <v>4</v>
      </c>
      <c r="C8573" s="88" t="s">
        <v>2130</v>
      </c>
      <c r="D8573" s="99" t="s">
        <v>1431</v>
      </c>
      <c r="E8573" s="89">
        <v>9</v>
      </c>
      <c r="F8573" s="89">
        <v>0</v>
      </c>
      <c r="G8573" s="89">
        <v>0</v>
      </c>
      <c r="H8573" s="89">
        <v>0</v>
      </c>
      <c r="I8573" s="89">
        <v>0</v>
      </c>
      <c r="J8573" s="89">
        <v>0</v>
      </c>
      <c r="K8573" s="89">
        <v>0</v>
      </c>
      <c r="L8573" s="89">
        <v>0</v>
      </c>
      <c r="M8573" s="89">
        <v>0</v>
      </c>
      <c r="N8573" s="89">
        <v>0</v>
      </c>
      <c r="O8573" s="89">
        <v>0</v>
      </c>
      <c r="P8573" s="89">
        <v>858</v>
      </c>
      <c r="Q8573" s="89">
        <v>9372</v>
      </c>
      <c r="R8573" s="88">
        <f>VLOOKUP(P8573,NEW_TRAIN_TEST!$A$1:$M$980,13,0)</f>
        <v>8566</v>
      </c>
      <c r="S8573" s="88">
        <f>VLOOKUP(P8573,NEW_TRAIN_TEST!$A$1:$M$980,11,0)</f>
        <v>9384</v>
      </c>
      <c r="T8573" s="6">
        <f t="shared" si="266"/>
        <v>0</v>
      </c>
      <c r="U8573" s="6">
        <f t="shared" si="267"/>
        <v>0</v>
      </c>
    </row>
    <row r="8574" spans="1:21" x14ac:dyDescent="0.2">
      <c r="A8574" s="88">
        <v>8576</v>
      </c>
      <c r="B8574" s="88">
        <v>4</v>
      </c>
      <c r="C8574" s="88" t="s">
        <v>2130</v>
      </c>
      <c r="D8574" s="99" t="s">
        <v>1431</v>
      </c>
      <c r="E8574" s="89">
        <v>6</v>
      </c>
      <c r="F8574" s="89">
        <v>2</v>
      </c>
      <c r="G8574" s="89">
        <v>0</v>
      </c>
      <c r="H8574" s="89">
        <v>0</v>
      </c>
      <c r="I8574" s="89">
        <v>2</v>
      </c>
      <c r="J8574" s="89">
        <v>2</v>
      </c>
      <c r="K8574" s="89">
        <v>0</v>
      </c>
      <c r="L8574" s="89">
        <v>1</v>
      </c>
      <c r="M8574" s="89">
        <v>0</v>
      </c>
      <c r="N8574" s="89">
        <v>0</v>
      </c>
      <c r="O8574" s="89">
        <v>2</v>
      </c>
      <c r="P8574" s="89">
        <v>855</v>
      </c>
      <c r="Q8574" s="89">
        <v>9162</v>
      </c>
      <c r="R8574" s="88">
        <f>VLOOKUP(P8574,NEW_TRAIN_TEST!$A$1:$M$980,13,0)</f>
        <v>7926</v>
      </c>
      <c r="S8574" s="88">
        <f>VLOOKUP(P8574,NEW_TRAIN_TEST!$A$1:$M$980,11,0)</f>
        <v>9425</v>
      </c>
      <c r="T8574" s="6">
        <f t="shared" si="266"/>
        <v>1</v>
      </c>
      <c r="U8574" s="6">
        <f t="shared" si="267"/>
        <v>0</v>
      </c>
    </row>
    <row r="8575" spans="1:21" x14ac:dyDescent="0.2">
      <c r="A8575" s="88">
        <v>8577</v>
      </c>
      <c r="B8575" s="88">
        <v>4</v>
      </c>
      <c r="C8575" s="88" t="s">
        <v>2130</v>
      </c>
      <c r="D8575" s="99" t="s">
        <v>1431</v>
      </c>
      <c r="E8575" s="89">
        <v>8</v>
      </c>
      <c r="F8575" s="89">
        <v>0</v>
      </c>
      <c r="G8575" s="89">
        <v>0</v>
      </c>
      <c r="H8575" s="89">
        <v>0</v>
      </c>
      <c r="I8575" s="89">
        <v>0</v>
      </c>
      <c r="J8575" s="89">
        <v>0</v>
      </c>
      <c r="K8575" s="89">
        <v>0</v>
      </c>
      <c r="L8575" s="89">
        <v>1</v>
      </c>
      <c r="M8575" s="89">
        <v>0</v>
      </c>
      <c r="N8575" s="89">
        <v>0</v>
      </c>
      <c r="O8575" s="89">
        <v>0</v>
      </c>
      <c r="P8575" s="89">
        <v>869</v>
      </c>
      <c r="Q8575" s="89">
        <v>9612</v>
      </c>
      <c r="R8575" s="88">
        <f>VLOOKUP(P8575,NEW_TRAIN_TEST!$A$1:$M$980,13,0)</f>
        <v>8632</v>
      </c>
      <c r="S8575" s="88">
        <f>VLOOKUP(P8575,NEW_TRAIN_TEST!$A$1:$M$980,11,0)</f>
        <v>9686</v>
      </c>
      <c r="T8575" s="6">
        <f t="shared" si="266"/>
        <v>1</v>
      </c>
      <c r="U8575" s="6">
        <f t="shared" si="267"/>
        <v>0</v>
      </c>
    </row>
    <row r="8576" spans="1:21" x14ac:dyDescent="0.2">
      <c r="A8576" s="88">
        <v>8578</v>
      </c>
      <c r="B8576" s="88">
        <v>4</v>
      </c>
      <c r="C8576" s="88" t="s">
        <v>2130</v>
      </c>
      <c r="D8576" s="99" t="s">
        <v>1431</v>
      </c>
      <c r="E8576" s="89">
        <v>0</v>
      </c>
      <c r="F8576" s="89">
        <v>2</v>
      </c>
      <c r="G8576" s="89">
        <v>0</v>
      </c>
      <c r="H8576" s="89">
        <v>2</v>
      </c>
      <c r="I8576" s="89">
        <v>2</v>
      </c>
      <c r="J8576" s="89">
        <v>0</v>
      </c>
      <c r="K8576" s="89">
        <v>0</v>
      </c>
      <c r="L8576" s="89">
        <v>0</v>
      </c>
      <c r="M8576" s="89">
        <v>0</v>
      </c>
      <c r="N8576" s="89">
        <v>0</v>
      </c>
      <c r="O8576" s="89">
        <v>2</v>
      </c>
      <c r="P8576" s="89">
        <v>231</v>
      </c>
      <c r="Q8576" s="89">
        <v>4388.5</v>
      </c>
      <c r="R8576" s="88">
        <f>VLOOKUP(P8576,NEW_TRAIN_TEST!$A$1:$M$980,13,0)</f>
        <v>4388.5</v>
      </c>
      <c r="S8576" s="88">
        <f>VLOOKUP(P8576,NEW_TRAIN_TEST!$A$1:$M$980,11,0)</f>
        <v>5559</v>
      </c>
      <c r="T8576" s="6">
        <f t="shared" si="266"/>
        <v>0</v>
      </c>
      <c r="U8576" s="6">
        <f t="shared" si="267"/>
        <v>0</v>
      </c>
    </row>
    <row r="8577" spans="1:21" x14ac:dyDescent="0.2">
      <c r="A8577" s="88">
        <v>8579</v>
      </c>
      <c r="B8577" s="88">
        <v>4</v>
      </c>
      <c r="C8577" s="88" t="s">
        <v>2130</v>
      </c>
      <c r="D8577" s="99" t="s">
        <v>1431</v>
      </c>
      <c r="E8577" s="89">
        <v>0</v>
      </c>
      <c r="F8577" s="89">
        <v>2</v>
      </c>
      <c r="G8577" s="89">
        <v>0</v>
      </c>
      <c r="H8577" s="89">
        <v>2</v>
      </c>
      <c r="I8577" s="89">
        <v>2</v>
      </c>
      <c r="J8577" s="89">
        <v>0</v>
      </c>
      <c r="K8577" s="89">
        <v>0</v>
      </c>
      <c r="L8577" s="89">
        <v>0</v>
      </c>
      <c r="M8577" s="89">
        <v>0</v>
      </c>
      <c r="N8577" s="89">
        <v>0</v>
      </c>
      <c r="O8577" s="89">
        <v>2</v>
      </c>
      <c r="P8577" s="89">
        <v>231</v>
      </c>
      <c r="Q8577" s="89">
        <v>4389</v>
      </c>
      <c r="R8577" s="88">
        <f>VLOOKUP(P8577,NEW_TRAIN_TEST!$A$1:$M$980,13,0)</f>
        <v>4388.5</v>
      </c>
      <c r="S8577" s="88">
        <f>VLOOKUP(P8577,NEW_TRAIN_TEST!$A$1:$M$980,11,0)</f>
        <v>5559</v>
      </c>
      <c r="T8577" s="6">
        <f t="shared" si="266"/>
        <v>0</v>
      </c>
      <c r="U8577" s="6">
        <f t="shared" si="267"/>
        <v>0</v>
      </c>
    </row>
    <row r="8578" spans="1:21" x14ac:dyDescent="0.2">
      <c r="A8578" s="88">
        <v>8580</v>
      </c>
      <c r="B8578" s="88">
        <v>4</v>
      </c>
      <c r="C8578" s="88" t="s">
        <v>2130</v>
      </c>
      <c r="D8578" s="99" t="s">
        <v>1431</v>
      </c>
      <c r="E8578" s="89">
        <v>0</v>
      </c>
      <c r="F8578" s="89">
        <v>4</v>
      </c>
      <c r="G8578" s="89">
        <v>0</v>
      </c>
      <c r="H8578" s="89">
        <v>2</v>
      </c>
      <c r="I8578" s="89">
        <v>2</v>
      </c>
      <c r="J8578" s="89">
        <v>0</v>
      </c>
      <c r="K8578" s="89">
        <v>0</v>
      </c>
      <c r="L8578" s="89">
        <v>0</v>
      </c>
      <c r="M8578" s="89">
        <v>0</v>
      </c>
      <c r="N8578" s="89">
        <v>0</v>
      </c>
      <c r="O8578" s="89">
        <v>2</v>
      </c>
      <c r="P8578" s="89">
        <v>231</v>
      </c>
      <c r="Q8578" s="89">
        <v>4390.25</v>
      </c>
      <c r="R8578" s="88">
        <f>VLOOKUP(P8578,NEW_TRAIN_TEST!$A$1:$M$980,13,0)</f>
        <v>4388.5</v>
      </c>
      <c r="S8578" s="88">
        <f>VLOOKUP(P8578,NEW_TRAIN_TEST!$A$1:$M$980,11,0)</f>
        <v>5559</v>
      </c>
      <c r="T8578" s="6">
        <f t="shared" si="266"/>
        <v>0</v>
      </c>
      <c r="U8578" s="6">
        <f t="shared" si="267"/>
        <v>0</v>
      </c>
    </row>
    <row r="8579" spans="1:21" x14ac:dyDescent="0.2">
      <c r="A8579" s="88">
        <v>8581</v>
      </c>
      <c r="B8579" s="88">
        <v>4</v>
      </c>
      <c r="C8579" s="88" t="s">
        <v>2130</v>
      </c>
      <c r="D8579" s="99" t="s">
        <v>1431</v>
      </c>
      <c r="E8579" s="89">
        <v>0</v>
      </c>
      <c r="F8579" s="89">
        <v>3</v>
      </c>
      <c r="G8579" s="89">
        <v>0</v>
      </c>
      <c r="H8579" s="89">
        <v>0</v>
      </c>
      <c r="I8579" s="89">
        <v>2</v>
      </c>
      <c r="J8579" s="89">
        <v>0</v>
      </c>
      <c r="K8579" s="89">
        <v>0</v>
      </c>
      <c r="L8579" s="89">
        <v>0</v>
      </c>
      <c r="M8579" s="89">
        <v>0</v>
      </c>
      <c r="N8579" s="89">
        <v>0</v>
      </c>
      <c r="O8579" s="89">
        <v>2</v>
      </c>
      <c r="P8579" s="89">
        <v>231</v>
      </c>
      <c r="Q8579" s="89">
        <v>4390.5</v>
      </c>
      <c r="R8579" s="88">
        <f>VLOOKUP(P8579,NEW_TRAIN_TEST!$A$1:$M$980,13,0)</f>
        <v>4388.5</v>
      </c>
      <c r="S8579" s="88">
        <f>VLOOKUP(P8579,NEW_TRAIN_TEST!$A$1:$M$980,11,0)</f>
        <v>5559</v>
      </c>
      <c r="T8579" s="6">
        <f t="shared" ref="T8579:T8642" si="268">IF(L8579&gt;0,1,0)</f>
        <v>0</v>
      </c>
      <c r="U8579" s="6">
        <f t="shared" ref="U8579:U8642" si="269">IF(M8579&gt;0,1,0)</f>
        <v>0</v>
      </c>
    </row>
    <row r="8580" spans="1:21" x14ac:dyDescent="0.2">
      <c r="A8580" s="88">
        <v>8582</v>
      </c>
      <c r="B8580" s="88">
        <v>4</v>
      </c>
      <c r="C8580" s="88" t="s">
        <v>2130</v>
      </c>
      <c r="D8580" s="99" t="s">
        <v>1431</v>
      </c>
      <c r="E8580" s="89">
        <v>0</v>
      </c>
      <c r="F8580" s="89">
        <v>6</v>
      </c>
      <c r="G8580" s="89">
        <v>2</v>
      </c>
      <c r="H8580" s="89">
        <v>0</v>
      </c>
      <c r="I8580" s="89">
        <v>1</v>
      </c>
      <c r="J8580" s="89">
        <v>2</v>
      </c>
      <c r="K8580" s="89">
        <v>0</v>
      </c>
      <c r="L8580" s="89">
        <v>0</v>
      </c>
      <c r="M8580" s="89">
        <v>0</v>
      </c>
      <c r="N8580" s="89">
        <v>0</v>
      </c>
      <c r="O8580" s="89">
        <v>0</v>
      </c>
      <c r="P8580" s="89">
        <v>231</v>
      </c>
      <c r="Q8580" s="89">
        <v>4391.79</v>
      </c>
      <c r="R8580" s="88">
        <f>VLOOKUP(P8580,NEW_TRAIN_TEST!$A$1:$M$980,13,0)</f>
        <v>4388.5</v>
      </c>
      <c r="S8580" s="88">
        <f>VLOOKUP(P8580,NEW_TRAIN_TEST!$A$1:$M$980,11,0)</f>
        <v>5559</v>
      </c>
      <c r="T8580" s="6">
        <f t="shared" si="268"/>
        <v>0</v>
      </c>
      <c r="U8580" s="6">
        <f t="shared" si="269"/>
        <v>0</v>
      </c>
    </row>
    <row r="8581" spans="1:21" x14ac:dyDescent="0.2">
      <c r="A8581" s="88">
        <v>8583</v>
      </c>
      <c r="B8581" s="88">
        <v>4</v>
      </c>
      <c r="C8581" s="88" t="s">
        <v>2130</v>
      </c>
      <c r="D8581" s="99" t="s">
        <v>1431</v>
      </c>
      <c r="E8581" s="89">
        <v>0</v>
      </c>
      <c r="F8581" s="89">
        <v>3</v>
      </c>
      <c r="G8581" s="89">
        <v>0</v>
      </c>
      <c r="H8581" s="89">
        <v>0</v>
      </c>
      <c r="I8581" s="89">
        <v>0</v>
      </c>
      <c r="J8581" s="89">
        <v>0</v>
      </c>
      <c r="K8581" s="89">
        <v>0</v>
      </c>
      <c r="L8581" s="89">
        <v>0</v>
      </c>
      <c r="M8581" s="89">
        <v>0</v>
      </c>
      <c r="N8581" s="89">
        <v>0</v>
      </c>
      <c r="O8581" s="89">
        <v>0</v>
      </c>
      <c r="P8581" s="89">
        <v>231</v>
      </c>
      <c r="Q8581" s="89">
        <v>4395.5</v>
      </c>
      <c r="R8581" s="88">
        <f>VLOOKUP(P8581,NEW_TRAIN_TEST!$A$1:$M$980,13,0)</f>
        <v>4388.5</v>
      </c>
      <c r="S8581" s="88">
        <f>VLOOKUP(P8581,NEW_TRAIN_TEST!$A$1:$M$980,11,0)</f>
        <v>5559</v>
      </c>
      <c r="T8581" s="6">
        <f t="shared" si="268"/>
        <v>0</v>
      </c>
      <c r="U8581" s="6">
        <f t="shared" si="269"/>
        <v>0</v>
      </c>
    </row>
    <row r="8582" spans="1:21" x14ac:dyDescent="0.2">
      <c r="A8582" s="88">
        <v>8584</v>
      </c>
      <c r="B8582" s="88">
        <v>4</v>
      </c>
      <c r="C8582" s="88" t="s">
        <v>2130</v>
      </c>
      <c r="D8582" s="99" t="s">
        <v>1431</v>
      </c>
      <c r="E8582" s="89">
        <v>0</v>
      </c>
      <c r="F8582" s="89">
        <v>6</v>
      </c>
      <c r="G8582" s="89">
        <v>0</v>
      </c>
      <c r="H8582" s="89">
        <v>0</v>
      </c>
      <c r="I8582" s="89">
        <v>0</v>
      </c>
      <c r="J8582" s="89">
        <v>0</v>
      </c>
      <c r="K8582" s="89">
        <v>0</v>
      </c>
      <c r="L8582" s="89">
        <v>0</v>
      </c>
      <c r="M8582" s="89">
        <v>0</v>
      </c>
      <c r="N8582" s="89">
        <v>0</v>
      </c>
      <c r="O8582" s="89">
        <v>0</v>
      </c>
      <c r="P8582" s="89">
        <v>231</v>
      </c>
      <c r="Q8582" s="89">
        <v>4396</v>
      </c>
      <c r="R8582" s="88">
        <f>VLOOKUP(P8582,NEW_TRAIN_TEST!$A$1:$M$980,13,0)</f>
        <v>4388.5</v>
      </c>
      <c r="S8582" s="88">
        <f>VLOOKUP(P8582,NEW_TRAIN_TEST!$A$1:$M$980,11,0)</f>
        <v>5559</v>
      </c>
      <c r="T8582" s="6">
        <f t="shared" si="268"/>
        <v>0</v>
      </c>
      <c r="U8582" s="6">
        <f t="shared" si="269"/>
        <v>0</v>
      </c>
    </row>
    <row r="8583" spans="1:21" x14ac:dyDescent="0.2">
      <c r="A8583" s="88">
        <v>8585</v>
      </c>
      <c r="B8583" s="88">
        <v>4</v>
      </c>
      <c r="C8583" s="88" t="s">
        <v>2130</v>
      </c>
      <c r="D8583" s="99" t="s">
        <v>1431</v>
      </c>
      <c r="E8583" s="89">
        <v>0</v>
      </c>
      <c r="F8583" s="89">
        <v>13</v>
      </c>
      <c r="G8583" s="89">
        <v>0</v>
      </c>
      <c r="H8583" s="89">
        <v>0</v>
      </c>
      <c r="I8583" s="89">
        <v>0</v>
      </c>
      <c r="J8583" s="89">
        <v>0</v>
      </c>
      <c r="K8583" s="89">
        <v>0</v>
      </c>
      <c r="L8583" s="89">
        <v>0</v>
      </c>
      <c r="M8583" s="89">
        <v>0</v>
      </c>
      <c r="N8583" s="89">
        <v>0</v>
      </c>
      <c r="O8583" s="89">
        <v>0</v>
      </c>
      <c r="P8583" s="89">
        <v>231</v>
      </c>
      <c r="Q8583" s="89">
        <v>4396.92</v>
      </c>
      <c r="R8583" s="88">
        <f>VLOOKUP(P8583,NEW_TRAIN_TEST!$A$1:$M$980,13,0)</f>
        <v>4388.5</v>
      </c>
      <c r="S8583" s="88">
        <f>VLOOKUP(P8583,NEW_TRAIN_TEST!$A$1:$M$980,11,0)</f>
        <v>5559</v>
      </c>
      <c r="T8583" s="6">
        <f t="shared" si="268"/>
        <v>0</v>
      </c>
      <c r="U8583" s="6">
        <f t="shared" si="269"/>
        <v>0</v>
      </c>
    </row>
    <row r="8584" spans="1:21" x14ac:dyDescent="0.2">
      <c r="A8584" s="88">
        <v>8586</v>
      </c>
      <c r="B8584" s="88">
        <v>4</v>
      </c>
      <c r="C8584" s="88" t="s">
        <v>2130</v>
      </c>
      <c r="D8584" s="99" t="s">
        <v>1431</v>
      </c>
      <c r="E8584" s="89">
        <v>0</v>
      </c>
      <c r="F8584" s="89">
        <v>9</v>
      </c>
      <c r="G8584" s="89">
        <v>0</v>
      </c>
      <c r="H8584" s="89">
        <v>0</v>
      </c>
      <c r="I8584" s="89">
        <v>0</v>
      </c>
      <c r="J8584" s="89">
        <v>0</v>
      </c>
      <c r="K8584" s="89">
        <v>0</v>
      </c>
      <c r="L8584" s="89">
        <v>0</v>
      </c>
      <c r="M8584" s="89">
        <v>0</v>
      </c>
      <c r="N8584" s="89">
        <v>0</v>
      </c>
      <c r="O8584" s="89">
        <v>0</v>
      </c>
      <c r="P8584" s="89">
        <v>231</v>
      </c>
      <c r="Q8584" s="89">
        <v>4399.25</v>
      </c>
      <c r="R8584" s="88">
        <f>VLOOKUP(P8584,NEW_TRAIN_TEST!$A$1:$M$980,13,0)</f>
        <v>4388.5</v>
      </c>
      <c r="S8584" s="88">
        <f>VLOOKUP(P8584,NEW_TRAIN_TEST!$A$1:$M$980,11,0)</f>
        <v>5559</v>
      </c>
      <c r="T8584" s="6">
        <f t="shared" si="268"/>
        <v>0</v>
      </c>
      <c r="U8584" s="6">
        <f t="shared" si="269"/>
        <v>0</v>
      </c>
    </row>
    <row r="8585" spans="1:21" x14ac:dyDescent="0.2">
      <c r="A8585" s="88">
        <v>8587</v>
      </c>
      <c r="B8585" s="88">
        <v>4</v>
      </c>
      <c r="C8585" s="88" t="s">
        <v>2130</v>
      </c>
      <c r="D8585" s="99" t="s">
        <v>1431</v>
      </c>
      <c r="E8585" s="89">
        <v>0</v>
      </c>
      <c r="F8585" s="89">
        <v>8</v>
      </c>
      <c r="G8585" s="89">
        <v>3</v>
      </c>
      <c r="H8585" s="89">
        <v>0</v>
      </c>
      <c r="I8585" s="89">
        <v>0</v>
      </c>
      <c r="J8585" s="89">
        <v>0</v>
      </c>
      <c r="K8585" s="89">
        <v>0</v>
      </c>
      <c r="L8585" s="89">
        <v>0</v>
      </c>
      <c r="M8585" s="89">
        <v>0</v>
      </c>
      <c r="N8585" s="89">
        <v>0</v>
      </c>
      <c r="O8585" s="89">
        <v>0</v>
      </c>
      <c r="P8585" s="89">
        <v>231</v>
      </c>
      <c r="Q8585" s="89">
        <v>4402</v>
      </c>
      <c r="R8585" s="88">
        <f>VLOOKUP(P8585,NEW_TRAIN_TEST!$A$1:$M$980,13,0)</f>
        <v>4388.5</v>
      </c>
      <c r="S8585" s="88">
        <f>VLOOKUP(P8585,NEW_TRAIN_TEST!$A$1:$M$980,11,0)</f>
        <v>5559</v>
      </c>
      <c r="T8585" s="6">
        <f t="shared" si="268"/>
        <v>0</v>
      </c>
      <c r="U8585" s="6">
        <f t="shared" si="269"/>
        <v>0</v>
      </c>
    </row>
    <row r="8586" spans="1:21" x14ac:dyDescent="0.2">
      <c r="A8586" s="88">
        <v>8588</v>
      </c>
      <c r="B8586" s="88">
        <v>4</v>
      </c>
      <c r="C8586" s="88" t="s">
        <v>2130</v>
      </c>
      <c r="D8586" s="99" t="s">
        <v>1431</v>
      </c>
      <c r="E8586" s="89">
        <v>0</v>
      </c>
      <c r="F8586" s="89">
        <v>8</v>
      </c>
      <c r="G8586" s="89">
        <v>3</v>
      </c>
      <c r="H8586" s="89">
        <v>0</v>
      </c>
      <c r="I8586" s="89">
        <v>2</v>
      </c>
      <c r="J8586" s="89">
        <v>0</v>
      </c>
      <c r="K8586" s="89">
        <v>0</v>
      </c>
      <c r="L8586" s="89">
        <v>0</v>
      </c>
      <c r="M8586" s="89">
        <v>0</v>
      </c>
      <c r="N8586" s="89">
        <v>0</v>
      </c>
      <c r="O8586" s="89">
        <v>2</v>
      </c>
      <c r="P8586" s="89">
        <v>231</v>
      </c>
      <c r="Q8586" s="89">
        <v>4405.83</v>
      </c>
      <c r="R8586" s="88">
        <f>VLOOKUP(P8586,NEW_TRAIN_TEST!$A$1:$M$980,13,0)</f>
        <v>4388.5</v>
      </c>
      <c r="S8586" s="88">
        <f>VLOOKUP(P8586,NEW_TRAIN_TEST!$A$1:$M$980,11,0)</f>
        <v>5559</v>
      </c>
      <c r="T8586" s="6">
        <f t="shared" si="268"/>
        <v>0</v>
      </c>
      <c r="U8586" s="6">
        <f t="shared" si="269"/>
        <v>0</v>
      </c>
    </row>
    <row r="8587" spans="1:21" x14ac:dyDescent="0.2">
      <c r="A8587" s="88">
        <v>8589</v>
      </c>
      <c r="B8587" s="88">
        <v>4</v>
      </c>
      <c r="C8587" s="88" t="s">
        <v>2130</v>
      </c>
      <c r="D8587" s="99" t="s">
        <v>1431</v>
      </c>
      <c r="E8587" s="89">
        <v>0</v>
      </c>
      <c r="F8587" s="89">
        <v>8</v>
      </c>
      <c r="G8587" s="89">
        <v>0</v>
      </c>
      <c r="H8587" s="89">
        <v>0</v>
      </c>
      <c r="I8587" s="89">
        <v>0</v>
      </c>
      <c r="J8587" s="89">
        <v>0</v>
      </c>
      <c r="K8587" s="89">
        <v>0</v>
      </c>
      <c r="L8587" s="89">
        <v>0</v>
      </c>
      <c r="M8587" s="89">
        <v>0</v>
      </c>
      <c r="N8587" s="89">
        <v>0</v>
      </c>
      <c r="O8587" s="89">
        <v>0</v>
      </c>
      <c r="P8587" s="89">
        <v>231</v>
      </c>
      <c r="Q8587" s="89">
        <v>4407</v>
      </c>
      <c r="R8587" s="88">
        <f>VLOOKUP(P8587,NEW_TRAIN_TEST!$A$1:$M$980,13,0)</f>
        <v>4388.5</v>
      </c>
      <c r="S8587" s="88">
        <f>VLOOKUP(P8587,NEW_TRAIN_TEST!$A$1:$M$980,11,0)</f>
        <v>5559</v>
      </c>
      <c r="T8587" s="6">
        <f t="shared" si="268"/>
        <v>0</v>
      </c>
      <c r="U8587" s="6">
        <f t="shared" si="269"/>
        <v>0</v>
      </c>
    </row>
    <row r="8588" spans="1:21" x14ac:dyDescent="0.2">
      <c r="A8588" s="88">
        <v>8590</v>
      </c>
      <c r="B8588" s="88">
        <v>4</v>
      </c>
      <c r="C8588" s="88" t="s">
        <v>2130</v>
      </c>
      <c r="D8588" s="99" t="s">
        <v>1431</v>
      </c>
      <c r="E8588" s="89">
        <v>0</v>
      </c>
      <c r="F8588" s="89">
        <v>4</v>
      </c>
      <c r="G8588" s="89">
        <v>0</v>
      </c>
      <c r="H8588" s="89">
        <v>2</v>
      </c>
      <c r="I8588" s="89">
        <v>0</v>
      </c>
      <c r="J8588" s="89">
        <v>0</v>
      </c>
      <c r="K8588" s="89">
        <v>0</v>
      </c>
      <c r="L8588" s="89">
        <v>1</v>
      </c>
      <c r="M8588" s="89">
        <v>0</v>
      </c>
      <c r="N8588" s="89">
        <v>0</v>
      </c>
      <c r="O8588" s="89">
        <v>0</v>
      </c>
      <c r="P8588" s="89">
        <v>231</v>
      </c>
      <c r="Q8588" s="89">
        <v>4412</v>
      </c>
      <c r="R8588" s="88">
        <f>VLOOKUP(P8588,NEW_TRAIN_TEST!$A$1:$M$980,13,0)</f>
        <v>4388.5</v>
      </c>
      <c r="S8588" s="88">
        <f>VLOOKUP(P8588,NEW_TRAIN_TEST!$A$1:$M$980,11,0)</f>
        <v>5559</v>
      </c>
      <c r="T8588" s="6">
        <f t="shared" si="268"/>
        <v>1</v>
      </c>
      <c r="U8588" s="6">
        <f t="shared" si="269"/>
        <v>0</v>
      </c>
    </row>
    <row r="8589" spans="1:21" x14ac:dyDescent="0.2">
      <c r="A8589" s="88">
        <v>8591</v>
      </c>
      <c r="B8589" s="88">
        <v>4</v>
      </c>
      <c r="C8589" s="88" t="s">
        <v>2130</v>
      </c>
      <c r="D8589" s="99" t="s">
        <v>1431</v>
      </c>
      <c r="E8589" s="89">
        <v>0</v>
      </c>
      <c r="F8589" s="89">
        <v>4</v>
      </c>
      <c r="G8589" s="89">
        <v>2</v>
      </c>
      <c r="H8589" s="89">
        <v>2</v>
      </c>
      <c r="I8589" s="89">
        <v>2</v>
      </c>
      <c r="J8589" s="89">
        <v>0</v>
      </c>
      <c r="K8589" s="89">
        <v>0</v>
      </c>
      <c r="L8589" s="89">
        <v>0</v>
      </c>
      <c r="M8589" s="89">
        <v>0</v>
      </c>
      <c r="N8589" s="89">
        <v>0</v>
      </c>
      <c r="O8589" s="89">
        <v>2</v>
      </c>
      <c r="P8589" s="89">
        <v>231</v>
      </c>
      <c r="Q8589" s="89">
        <v>4412</v>
      </c>
      <c r="R8589" s="88">
        <f>VLOOKUP(P8589,NEW_TRAIN_TEST!$A$1:$M$980,13,0)</f>
        <v>4388.5</v>
      </c>
      <c r="S8589" s="88">
        <f>VLOOKUP(P8589,NEW_TRAIN_TEST!$A$1:$M$980,11,0)</f>
        <v>5559</v>
      </c>
      <c r="T8589" s="6">
        <f t="shared" si="268"/>
        <v>0</v>
      </c>
      <c r="U8589" s="6">
        <f t="shared" si="269"/>
        <v>0</v>
      </c>
    </row>
    <row r="8590" spans="1:21" x14ac:dyDescent="0.2">
      <c r="A8590" s="88">
        <v>8592</v>
      </c>
      <c r="B8590" s="88">
        <v>4</v>
      </c>
      <c r="C8590" s="88" t="s">
        <v>2130</v>
      </c>
      <c r="D8590" s="99" t="s">
        <v>1431</v>
      </c>
      <c r="E8590" s="89">
        <v>0</v>
      </c>
      <c r="F8590" s="89">
        <v>4</v>
      </c>
      <c r="G8590" s="89">
        <v>0</v>
      </c>
      <c r="H8590" s="89">
        <v>0</v>
      </c>
      <c r="I8590" s="89">
        <v>0</v>
      </c>
      <c r="J8590" s="89">
        <v>0</v>
      </c>
      <c r="K8590" s="89">
        <v>0</v>
      </c>
      <c r="L8590" s="89">
        <v>0</v>
      </c>
      <c r="M8590" s="89">
        <v>9</v>
      </c>
      <c r="N8590" s="89">
        <v>0</v>
      </c>
      <c r="O8590" s="89">
        <v>0</v>
      </c>
      <c r="P8590" s="89">
        <v>231</v>
      </c>
      <c r="Q8590" s="89">
        <v>4412</v>
      </c>
      <c r="R8590" s="88">
        <f>VLOOKUP(P8590,NEW_TRAIN_TEST!$A$1:$M$980,13,0)</f>
        <v>4388.5</v>
      </c>
      <c r="S8590" s="88">
        <f>VLOOKUP(P8590,NEW_TRAIN_TEST!$A$1:$M$980,11,0)</f>
        <v>5559</v>
      </c>
      <c r="T8590" s="6">
        <f t="shared" si="268"/>
        <v>0</v>
      </c>
      <c r="U8590" s="6">
        <f t="shared" si="269"/>
        <v>1</v>
      </c>
    </row>
    <row r="8591" spans="1:21" x14ac:dyDescent="0.2">
      <c r="A8591" s="88">
        <v>8593</v>
      </c>
      <c r="B8591" s="88">
        <v>4</v>
      </c>
      <c r="C8591" s="88" t="s">
        <v>2130</v>
      </c>
      <c r="D8591" s="99" t="s">
        <v>1431</v>
      </c>
      <c r="E8591" s="89">
        <v>0</v>
      </c>
      <c r="F8591" s="89">
        <v>11</v>
      </c>
      <c r="G8591" s="89">
        <v>0</v>
      </c>
      <c r="H8591" s="89">
        <v>0</v>
      </c>
      <c r="I8591" s="89">
        <v>0</v>
      </c>
      <c r="J8591" s="89">
        <v>2</v>
      </c>
      <c r="K8591" s="89">
        <v>0</v>
      </c>
      <c r="L8591" s="89">
        <v>0</v>
      </c>
      <c r="M8591" s="89">
        <v>0</v>
      </c>
      <c r="N8591" s="89">
        <v>0</v>
      </c>
      <c r="O8591" s="89">
        <v>0</v>
      </c>
      <c r="P8591" s="89">
        <v>231</v>
      </c>
      <c r="Q8591" s="89">
        <v>4414.5</v>
      </c>
      <c r="R8591" s="88">
        <f>VLOOKUP(P8591,NEW_TRAIN_TEST!$A$1:$M$980,13,0)</f>
        <v>4388.5</v>
      </c>
      <c r="S8591" s="88">
        <f>VLOOKUP(P8591,NEW_TRAIN_TEST!$A$1:$M$980,11,0)</f>
        <v>5559</v>
      </c>
      <c r="T8591" s="6">
        <f t="shared" si="268"/>
        <v>0</v>
      </c>
      <c r="U8591" s="6">
        <f t="shared" si="269"/>
        <v>0</v>
      </c>
    </row>
    <row r="8592" spans="1:21" x14ac:dyDescent="0.2">
      <c r="A8592" s="88">
        <v>8594</v>
      </c>
      <c r="B8592" s="88">
        <v>4</v>
      </c>
      <c r="C8592" s="88" t="s">
        <v>2130</v>
      </c>
      <c r="D8592" s="99" t="s">
        <v>1431</v>
      </c>
      <c r="E8592" s="89">
        <v>0</v>
      </c>
      <c r="F8592" s="89">
        <v>11</v>
      </c>
      <c r="G8592" s="89">
        <v>3</v>
      </c>
      <c r="H8592" s="89">
        <v>2</v>
      </c>
      <c r="I8592" s="89">
        <v>0</v>
      </c>
      <c r="J8592" s="89">
        <v>0</v>
      </c>
      <c r="K8592" s="89">
        <v>0</v>
      </c>
      <c r="L8592" s="89">
        <v>0</v>
      </c>
      <c r="M8592" s="89">
        <v>9</v>
      </c>
      <c r="N8592" s="89">
        <v>0</v>
      </c>
      <c r="O8592" s="89">
        <v>0</v>
      </c>
      <c r="P8592" s="89">
        <v>231</v>
      </c>
      <c r="Q8592" s="89">
        <v>4415.5</v>
      </c>
      <c r="R8592" s="88">
        <f>VLOOKUP(P8592,NEW_TRAIN_TEST!$A$1:$M$980,13,0)</f>
        <v>4388.5</v>
      </c>
      <c r="S8592" s="88">
        <f>VLOOKUP(P8592,NEW_TRAIN_TEST!$A$1:$M$980,11,0)</f>
        <v>5559</v>
      </c>
      <c r="T8592" s="6">
        <f t="shared" si="268"/>
        <v>0</v>
      </c>
      <c r="U8592" s="6">
        <f t="shared" si="269"/>
        <v>1</v>
      </c>
    </row>
    <row r="8593" spans="1:21" x14ac:dyDescent="0.2">
      <c r="A8593" s="88">
        <v>8595</v>
      </c>
      <c r="B8593" s="88">
        <v>4</v>
      </c>
      <c r="C8593" s="88" t="s">
        <v>2130</v>
      </c>
      <c r="D8593" s="99" t="s">
        <v>1431</v>
      </c>
      <c r="E8593" s="89">
        <v>0</v>
      </c>
      <c r="F8593" s="89">
        <v>10</v>
      </c>
      <c r="G8593" s="89">
        <v>0</v>
      </c>
      <c r="H8593" s="89">
        <v>0</v>
      </c>
      <c r="I8593" s="89">
        <v>0</v>
      </c>
      <c r="J8593" s="89">
        <v>0</v>
      </c>
      <c r="K8593" s="89">
        <v>0</v>
      </c>
      <c r="L8593" s="89">
        <v>0</v>
      </c>
      <c r="M8593" s="89">
        <v>0</v>
      </c>
      <c r="N8593" s="89">
        <v>0</v>
      </c>
      <c r="O8593" s="89">
        <v>0</v>
      </c>
      <c r="P8593" s="89">
        <v>231</v>
      </c>
      <c r="Q8593" s="89">
        <v>4415.5</v>
      </c>
      <c r="R8593" s="88">
        <f>VLOOKUP(P8593,NEW_TRAIN_TEST!$A$1:$M$980,13,0)</f>
        <v>4388.5</v>
      </c>
      <c r="S8593" s="88">
        <f>VLOOKUP(P8593,NEW_TRAIN_TEST!$A$1:$M$980,11,0)</f>
        <v>5559</v>
      </c>
      <c r="T8593" s="6">
        <f t="shared" si="268"/>
        <v>0</v>
      </c>
      <c r="U8593" s="6">
        <f t="shared" si="269"/>
        <v>0</v>
      </c>
    </row>
    <row r="8594" spans="1:21" x14ac:dyDescent="0.2">
      <c r="A8594" s="88">
        <v>8596</v>
      </c>
      <c r="B8594" s="88">
        <v>4</v>
      </c>
      <c r="C8594" s="88" t="s">
        <v>2130</v>
      </c>
      <c r="D8594" s="99" t="s">
        <v>1431</v>
      </c>
      <c r="E8594" s="89">
        <v>0</v>
      </c>
      <c r="F8594" s="89">
        <v>6</v>
      </c>
      <c r="G8594" s="89">
        <v>0</v>
      </c>
      <c r="H8594" s="89">
        <v>0</v>
      </c>
      <c r="I8594" s="89">
        <v>0</v>
      </c>
      <c r="J8594" s="89">
        <v>0</v>
      </c>
      <c r="K8594" s="89">
        <v>0</v>
      </c>
      <c r="L8594" s="89">
        <v>0</v>
      </c>
      <c r="M8594" s="89">
        <v>0</v>
      </c>
      <c r="N8594" s="89">
        <v>0</v>
      </c>
      <c r="O8594" s="89">
        <v>0</v>
      </c>
      <c r="P8594" s="89">
        <v>231</v>
      </c>
      <c r="Q8594" s="89">
        <v>4415.5</v>
      </c>
      <c r="R8594" s="88">
        <f>VLOOKUP(P8594,NEW_TRAIN_TEST!$A$1:$M$980,13,0)</f>
        <v>4388.5</v>
      </c>
      <c r="S8594" s="88">
        <f>VLOOKUP(P8594,NEW_TRAIN_TEST!$A$1:$M$980,11,0)</f>
        <v>5559</v>
      </c>
      <c r="T8594" s="6">
        <f t="shared" si="268"/>
        <v>0</v>
      </c>
      <c r="U8594" s="6">
        <f t="shared" si="269"/>
        <v>0</v>
      </c>
    </row>
    <row r="8595" spans="1:21" x14ac:dyDescent="0.2">
      <c r="A8595" s="88">
        <v>8597</v>
      </c>
      <c r="B8595" s="88">
        <v>4</v>
      </c>
      <c r="C8595" s="88" t="s">
        <v>2130</v>
      </c>
      <c r="D8595" s="99" t="s">
        <v>1431</v>
      </c>
      <c r="E8595" s="89">
        <v>0</v>
      </c>
      <c r="F8595" s="89">
        <v>0</v>
      </c>
      <c r="G8595" s="89">
        <v>0</v>
      </c>
      <c r="H8595" s="89">
        <v>0</v>
      </c>
      <c r="I8595" s="89">
        <v>0</v>
      </c>
      <c r="J8595" s="89">
        <v>0</v>
      </c>
      <c r="K8595" s="89">
        <v>0</v>
      </c>
      <c r="L8595" s="89">
        <v>0</v>
      </c>
      <c r="M8595" s="89">
        <v>0</v>
      </c>
      <c r="N8595" s="89">
        <v>1</v>
      </c>
      <c r="O8595" s="89">
        <v>0</v>
      </c>
      <c r="P8595" s="89">
        <v>231</v>
      </c>
      <c r="Q8595" s="89">
        <v>4416</v>
      </c>
      <c r="R8595" s="88">
        <f>VLOOKUP(P8595,NEW_TRAIN_TEST!$A$1:$M$980,13,0)</f>
        <v>4388.5</v>
      </c>
      <c r="S8595" s="88">
        <f>VLOOKUP(P8595,NEW_TRAIN_TEST!$A$1:$M$980,11,0)</f>
        <v>5559</v>
      </c>
      <c r="T8595" s="6">
        <f t="shared" si="268"/>
        <v>0</v>
      </c>
      <c r="U8595" s="6">
        <f t="shared" si="269"/>
        <v>0</v>
      </c>
    </row>
    <row r="8596" spans="1:21" x14ac:dyDescent="0.2">
      <c r="A8596" s="88">
        <v>8598</v>
      </c>
      <c r="B8596" s="88">
        <v>4</v>
      </c>
      <c r="C8596" s="88" t="s">
        <v>2130</v>
      </c>
      <c r="D8596" s="99" t="s">
        <v>1431</v>
      </c>
      <c r="E8596" s="89">
        <v>7</v>
      </c>
      <c r="F8596" s="89">
        <v>2</v>
      </c>
      <c r="G8596" s="89">
        <v>0</v>
      </c>
      <c r="H8596" s="89">
        <v>0</v>
      </c>
      <c r="I8596" s="89">
        <v>2</v>
      </c>
      <c r="J8596" s="89">
        <v>2</v>
      </c>
      <c r="K8596" s="89">
        <v>0</v>
      </c>
      <c r="L8596" s="89">
        <v>1</v>
      </c>
      <c r="M8596" s="89">
        <v>0</v>
      </c>
      <c r="N8596" s="89">
        <v>0</v>
      </c>
      <c r="O8596" s="89">
        <v>2</v>
      </c>
      <c r="P8596" s="89">
        <v>879</v>
      </c>
      <c r="Q8596" s="89">
        <v>9605</v>
      </c>
      <c r="R8596" s="88">
        <f>VLOOKUP(P8596,NEW_TRAIN_TEST!$A$1:$M$980,13,0)</f>
        <v>8334</v>
      </c>
      <c r="S8596" s="88">
        <f>VLOOKUP(P8596,NEW_TRAIN_TEST!$A$1:$M$980,11,0)</f>
        <v>9768</v>
      </c>
      <c r="T8596" s="6">
        <f t="shared" si="268"/>
        <v>1</v>
      </c>
      <c r="U8596" s="6">
        <f t="shared" si="269"/>
        <v>0</v>
      </c>
    </row>
    <row r="8597" spans="1:21" x14ac:dyDescent="0.2">
      <c r="A8597" s="88">
        <v>8599</v>
      </c>
      <c r="B8597" s="88">
        <v>4</v>
      </c>
      <c r="C8597" s="88" t="s">
        <v>2130</v>
      </c>
      <c r="D8597" s="99" t="s">
        <v>1431</v>
      </c>
      <c r="E8597" s="89">
        <v>0</v>
      </c>
      <c r="F8597" s="89">
        <v>1</v>
      </c>
      <c r="G8597" s="89">
        <v>1</v>
      </c>
      <c r="H8597" s="89">
        <v>0</v>
      </c>
      <c r="I8597" s="89">
        <v>2</v>
      </c>
      <c r="J8597" s="89">
        <v>0</v>
      </c>
      <c r="K8597" s="89">
        <v>0</v>
      </c>
      <c r="L8597" s="89">
        <v>0</v>
      </c>
      <c r="M8597" s="89">
        <v>0</v>
      </c>
      <c r="N8597" s="89">
        <v>0</v>
      </c>
      <c r="O8597" s="89">
        <v>2</v>
      </c>
      <c r="P8597" s="89">
        <v>370</v>
      </c>
      <c r="Q8597" s="89">
        <v>3494</v>
      </c>
      <c r="R8597" s="88">
        <f>VLOOKUP(P8597,NEW_TRAIN_TEST!$A$1:$M$980,13,0)</f>
        <v>3494</v>
      </c>
      <c r="S8597" s="88">
        <f>VLOOKUP(P8597,NEW_TRAIN_TEST!$A$1:$M$980,11,0)</f>
        <v>4432</v>
      </c>
      <c r="T8597" s="6">
        <f t="shared" si="268"/>
        <v>0</v>
      </c>
      <c r="U8597" s="6">
        <f t="shared" si="269"/>
        <v>0</v>
      </c>
    </row>
    <row r="8598" spans="1:21" x14ac:dyDescent="0.2">
      <c r="A8598" s="88">
        <v>8600</v>
      </c>
      <c r="B8598" s="88">
        <v>4</v>
      </c>
      <c r="C8598" s="88" t="s">
        <v>2130</v>
      </c>
      <c r="D8598" s="99" t="s">
        <v>1431</v>
      </c>
      <c r="E8598" s="89">
        <v>0</v>
      </c>
      <c r="F8598" s="89">
        <v>0</v>
      </c>
      <c r="G8598" s="89">
        <v>0</v>
      </c>
      <c r="H8598" s="89">
        <v>0</v>
      </c>
      <c r="I8598" s="89">
        <v>0</v>
      </c>
      <c r="J8598" s="89">
        <v>0</v>
      </c>
      <c r="K8598" s="89">
        <v>0</v>
      </c>
      <c r="L8598" s="89">
        <v>0</v>
      </c>
      <c r="M8598" s="89">
        <v>0</v>
      </c>
      <c r="N8598" s="89">
        <v>1</v>
      </c>
      <c r="O8598" s="89">
        <v>0</v>
      </c>
      <c r="P8598" s="89">
        <v>370</v>
      </c>
      <c r="Q8598" s="89">
        <v>3519.5</v>
      </c>
      <c r="R8598" s="88">
        <f>VLOOKUP(P8598,NEW_TRAIN_TEST!$A$1:$M$980,13,0)</f>
        <v>3494</v>
      </c>
      <c r="S8598" s="88">
        <f>VLOOKUP(P8598,NEW_TRAIN_TEST!$A$1:$M$980,11,0)</f>
        <v>4432</v>
      </c>
      <c r="T8598" s="6">
        <f t="shared" si="268"/>
        <v>0</v>
      </c>
      <c r="U8598" s="6">
        <f t="shared" si="269"/>
        <v>0</v>
      </c>
    </row>
    <row r="8599" spans="1:21" x14ac:dyDescent="0.2">
      <c r="A8599" s="88">
        <v>8601</v>
      </c>
      <c r="B8599" s="88">
        <v>4</v>
      </c>
      <c r="C8599" s="88" t="s">
        <v>2130</v>
      </c>
      <c r="D8599" s="99" t="s">
        <v>1431</v>
      </c>
      <c r="E8599" s="89">
        <v>0</v>
      </c>
      <c r="F8599" s="89">
        <v>1</v>
      </c>
      <c r="G8599" s="89">
        <v>0</v>
      </c>
      <c r="H8599" s="89">
        <v>0</v>
      </c>
      <c r="I8599" s="89">
        <v>2</v>
      </c>
      <c r="J8599" s="89">
        <v>0</v>
      </c>
      <c r="K8599" s="89">
        <v>0</v>
      </c>
      <c r="L8599" s="89">
        <v>0</v>
      </c>
      <c r="M8599" s="89">
        <v>0</v>
      </c>
      <c r="N8599" s="89">
        <v>0</v>
      </c>
      <c r="O8599" s="89">
        <v>2</v>
      </c>
      <c r="P8599" s="89">
        <v>365</v>
      </c>
      <c r="Q8599" s="89">
        <v>3447.5</v>
      </c>
      <c r="R8599" s="88">
        <f>VLOOKUP(P8599,NEW_TRAIN_TEST!$A$1:$M$980,13,0)</f>
        <v>3447.5</v>
      </c>
      <c r="S8599" s="88">
        <f>VLOOKUP(P8599,NEW_TRAIN_TEST!$A$1:$M$980,11,0)</f>
        <v>4368</v>
      </c>
      <c r="T8599" s="6">
        <f t="shared" si="268"/>
        <v>0</v>
      </c>
      <c r="U8599" s="6">
        <f t="shared" si="269"/>
        <v>0</v>
      </c>
    </row>
    <row r="8600" spans="1:21" x14ac:dyDescent="0.2">
      <c r="A8600" s="88">
        <v>8602</v>
      </c>
      <c r="B8600" s="88">
        <v>4</v>
      </c>
      <c r="C8600" s="88" t="s">
        <v>2130</v>
      </c>
      <c r="D8600" s="99" t="s">
        <v>1431</v>
      </c>
      <c r="E8600" s="89">
        <v>0</v>
      </c>
      <c r="F8600" s="89">
        <v>1</v>
      </c>
      <c r="G8600" s="89">
        <v>0</v>
      </c>
      <c r="H8600" s="89">
        <v>0</v>
      </c>
      <c r="I8600" s="89">
        <v>2</v>
      </c>
      <c r="J8600" s="89">
        <v>0</v>
      </c>
      <c r="K8600" s="89">
        <v>0</v>
      </c>
      <c r="L8600" s="89">
        <v>0</v>
      </c>
      <c r="M8600" s="89">
        <v>0</v>
      </c>
      <c r="N8600" s="89">
        <v>0</v>
      </c>
      <c r="O8600" s="89">
        <v>2</v>
      </c>
      <c r="P8600" s="89">
        <v>365</v>
      </c>
      <c r="Q8600" s="89">
        <v>3455.5</v>
      </c>
      <c r="R8600" s="88">
        <f>VLOOKUP(P8600,NEW_TRAIN_TEST!$A$1:$M$980,13,0)</f>
        <v>3447.5</v>
      </c>
      <c r="S8600" s="88">
        <f>VLOOKUP(P8600,NEW_TRAIN_TEST!$A$1:$M$980,11,0)</f>
        <v>4368</v>
      </c>
      <c r="T8600" s="6">
        <f t="shared" si="268"/>
        <v>0</v>
      </c>
      <c r="U8600" s="6">
        <f t="shared" si="269"/>
        <v>0</v>
      </c>
    </row>
    <row r="8601" spans="1:21" x14ac:dyDescent="0.2">
      <c r="A8601" s="88">
        <v>8603</v>
      </c>
      <c r="B8601" s="88">
        <v>4</v>
      </c>
      <c r="C8601" s="88" t="s">
        <v>2130</v>
      </c>
      <c r="D8601" s="99" t="s">
        <v>1431</v>
      </c>
      <c r="E8601" s="89">
        <v>0</v>
      </c>
      <c r="F8601" s="89">
        <v>0</v>
      </c>
      <c r="G8601" s="89">
        <v>0</v>
      </c>
      <c r="H8601" s="89">
        <v>0</v>
      </c>
      <c r="I8601" s="89">
        <v>0</v>
      </c>
      <c r="J8601" s="89">
        <v>0</v>
      </c>
      <c r="K8601" s="89">
        <v>0</v>
      </c>
      <c r="L8601" s="89">
        <v>0</v>
      </c>
      <c r="M8601" s="89">
        <v>0</v>
      </c>
      <c r="N8601" s="89">
        <v>1</v>
      </c>
      <c r="O8601" s="89">
        <v>0</v>
      </c>
      <c r="P8601" s="89">
        <v>365</v>
      </c>
      <c r="Q8601" s="89">
        <v>3461</v>
      </c>
      <c r="R8601" s="88">
        <f>VLOOKUP(P8601,NEW_TRAIN_TEST!$A$1:$M$980,13,0)</f>
        <v>3447.5</v>
      </c>
      <c r="S8601" s="88">
        <f>VLOOKUP(P8601,NEW_TRAIN_TEST!$A$1:$M$980,11,0)</f>
        <v>4368</v>
      </c>
      <c r="T8601" s="6">
        <f t="shared" si="268"/>
        <v>0</v>
      </c>
      <c r="U8601" s="6">
        <f t="shared" si="269"/>
        <v>0</v>
      </c>
    </row>
    <row r="8602" spans="1:21" x14ac:dyDescent="0.2">
      <c r="A8602" s="88">
        <v>8604</v>
      </c>
      <c r="B8602" s="88">
        <v>4</v>
      </c>
      <c r="C8602" s="88" t="s">
        <v>2130</v>
      </c>
      <c r="D8602" s="99" t="s">
        <v>1431</v>
      </c>
      <c r="E8602" s="89">
        <v>3</v>
      </c>
      <c r="F8602" s="89">
        <v>2</v>
      </c>
      <c r="G8602" s="89">
        <v>0</v>
      </c>
      <c r="H8602" s="89">
        <v>2</v>
      </c>
      <c r="I8602" s="89">
        <v>2</v>
      </c>
      <c r="J8602" s="89">
        <v>0</v>
      </c>
      <c r="K8602" s="89">
        <v>0</v>
      </c>
      <c r="L8602" s="89">
        <v>0</v>
      </c>
      <c r="M8602" s="89">
        <v>0</v>
      </c>
      <c r="N8602" s="89">
        <v>0</v>
      </c>
      <c r="O8602" s="89">
        <v>2</v>
      </c>
      <c r="P8602" s="89">
        <v>864</v>
      </c>
      <c r="Q8602" s="89">
        <v>10945</v>
      </c>
      <c r="R8602" s="88">
        <f>VLOOKUP(P8602,NEW_TRAIN_TEST!$A$1:$M$980,13,0)</f>
        <v>10938</v>
      </c>
      <c r="S8602" s="88">
        <f>VLOOKUP(P8602,NEW_TRAIN_TEST!$A$1:$M$980,11,0)</f>
        <v>11035</v>
      </c>
      <c r="T8602" s="6">
        <f t="shared" si="268"/>
        <v>0</v>
      </c>
      <c r="U8602" s="6">
        <f t="shared" si="269"/>
        <v>0</v>
      </c>
    </row>
    <row r="8603" spans="1:21" x14ac:dyDescent="0.2">
      <c r="A8603" s="88">
        <v>8605</v>
      </c>
      <c r="B8603" s="88">
        <v>4</v>
      </c>
      <c r="C8603" s="88" t="s">
        <v>2130</v>
      </c>
      <c r="D8603" s="99" t="s">
        <v>1431</v>
      </c>
      <c r="E8603" s="89">
        <v>14</v>
      </c>
      <c r="F8603" s="89">
        <v>0</v>
      </c>
      <c r="G8603" s="89">
        <v>0</v>
      </c>
      <c r="H8603" s="89">
        <v>0</v>
      </c>
      <c r="I8603" s="89">
        <v>0</v>
      </c>
      <c r="J8603" s="89">
        <v>0</v>
      </c>
      <c r="K8603" s="89">
        <v>0</v>
      </c>
      <c r="L8603" s="89">
        <v>0</v>
      </c>
      <c r="M8603" s="89">
        <v>0</v>
      </c>
      <c r="N8603" s="89">
        <v>0</v>
      </c>
      <c r="O8603" s="89">
        <v>0</v>
      </c>
      <c r="P8603" s="89">
        <v>846</v>
      </c>
      <c r="Q8603" s="89">
        <v>11172</v>
      </c>
      <c r="R8603" s="88">
        <f>VLOOKUP(P8603,NEW_TRAIN_TEST!$A$1:$M$980,13,0)</f>
        <v>10282</v>
      </c>
      <c r="S8603" s="88">
        <f>VLOOKUP(P8603,NEW_TRAIN_TEST!$A$1:$M$980,11,0)</f>
        <v>11293</v>
      </c>
      <c r="T8603" s="6">
        <f t="shared" si="268"/>
        <v>0</v>
      </c>
      <c r="U8603" s="6">
        <f t="shared" si="269"/>
        <v>0</v>
      </c>
    </row>
    <row r="8604" spans="1:21" x14ac:dyDescent="0.2">
      <c r="A8604" s="88">
        <v>8606</v>
      </c>
      <c r="B8604" s="88">
        <v>4</v>
      </c>
      <c r="C8604" s="88" t="s">
        <v>2130</v>
      </c>
      <c r="D8604" s="99" t="s">
        <v>1431</v>
      </c>
      <c r="E8604" s="89">
        <v>3</v>
      </c>
      <c r="F8604" s="89">
        <v>1</v>
      </c>
      <c r="G8604" s="89">
        <v>0</v>
      </c>
      <c r="H8604" s="89">
        <v>0</v>
      </c>
      <c r="I8604" s="89">
        <v>2</v>
      </c>
      <c r="J8604" s="89">
        <v>0</v>
      </c>
      <c r="K8604" s="89">
        <v>0</v>
      </c>
      <c r="L8604" s="89">
        <v>0</v>
      </c>
      <c r="M8604" s="89">
        <v>0</v>
      </c>
      <c r="N8604" s="89">
        <v>0</v>
      </c>
      <c r="O8604" s="89">
        <v>2</v>
      </c>
      <c r="P8604" s="89">
        <v>560</v>
      </c>
      <c r="Q8604" s="89">
        <v>2496.5</v>
      </c>
      <c r="R8604" s="88">
        <f>VLOOKUP(P8604,NEW_TRAIN_TEST!$A$1:$M$980,13,0)</f>
        <v>2387</v>
      </c>
      <c r="S8604" s="88">
        <f>VLOOKUP(P8604,NEW_TRAIN_TEST!$A$1:$M$980,11,0)</f>
        <v>3194</v>
      </c>
      <c r="T8604" s="6">
        <f t="shared" si="268"/>
        <v>0</v>
      </c>
      <c r="U8604" s="6">
        <f t="shared" si="269"/>
        <v>0</v>
      </c>
    </row>
    <row r="8605" spans="1:21" x14ac:dyDescent="0.2">
      <c r="A8605" s="88">
        <v>8607</v>
      </c>
      <c r="B8605" s="88">
        <v>4</v>
      </c>
      <c r="C8605" s="88" t="s">
        <v>2130</v>
      </c>
      <c r="D8605" s="99" t="s">
        <v>1431</v>
      </c>
      <c r="E8605" s="89">
        <v>3</v>
      </c>
      <c r="F8605" s="89">
        <v>1</v>
      </c>
      <c r="G8605" s="89">
        <v>0</v>
      </c>
      <c r="H8605" s="89">
        <v>0</v>
      </c>
      <c r="I8605" s="89">
        <v>2</v>
      </c>
      <c r="J8605" s="89">
        <v>0</v>
      </c>
      <c r="K8605" s="89">
        <v>0</v>
      </c>
      <c r="L8605" s="89">
        <v>0</v>
      </c>
      <c r="M8605" s="89">
        <v>0</v>
      </c>
      <c r="N8605" s="89">
        <v>0</v>
      </c>
      <c r="O8605" s="89">
        <v>2</v>
      </c>
      <c r="P8605" s="89">
        <v>561</v>
      </c>
      <c r="Q8605" s="89">
        <v>2644.5</v>
      </c>
      <c r="R8605" s="88">
        <f>VLOOKUP(P8605,NEW_TRAIN_TEST!$A$1:$M$980,13,0)</f>
        <v>2547.5</v>
      </c>
      <c r="S8605" s="88">
        <f>VLOOKUP(P8605,NEW_TRAIN_TEST!$A$1:$M$980,11,0)</f>
        <v>3503</v>
      </c>
      <c r="T8605" s="6">
        <f t="shared" si="268"/>
        <v>0</v>
      </c>
      <c r="U8605" s="6">
        <f t="shared" si="269"/>
        <v>0</v>
      </c>
    </row>
    <row r="8606" spans="1:21" x14ac:dyDescent="0.2">
      <c r="A8606" s="88">
        <v>8608</v>
      </c>
      <c r="B8606" s="88">
        <v>4</v>
      </c>
      <c r="C8606" s="88" t="s">
        <v>2130</v>
      </c>
      <c r="D8606" s="99" t="s">
        <v>1431</v>
      </c>
      <c r="E8606" s="89">
        <v>0</v>
      </c>
      <c r="F8606" s="89">
        <v>2</v>
      </c>
      <c r="G8606" s="89">
        <v>0</v>
      </c>
      <c r="H8606" s="89">
        <v>2</v>
      </c>
      <c r="I8606" s="89">
        <v>2</v>
      </c>
      <c r="J8606" s="89">
        <v>0</v>
      </c>
      <c r="K8606" s="89">
        <v>0</v>
      </c>
      <c r="L8606" s="89">
        <v>1</v>
      </c>
      <c r="M8606" s="89">
        <v>11</v>
      </c>
      <c r="N8606" s="89">
        <v>0</v>
      </c>
      <c r="O8606" s="89">
        <v>2</v>
      </c>
      <c r="P8606" s="89">
        <v>561</v>
      </c>
      <c r="Q8606" s="89">
        <v>2644.5</v>
      </c>
      <c r="R8606" s="88">
        <f>VLOOKUP(P8606,NEW_TRAIN_TEST!$A$1:$M$980,13,0)</f>
        <v>2547.5</v>
      </c>
      <c r="S8606" s="88">
        <f>VLOOKUP(P8606,NEW_TRAIN_TEST!$A$1:$M$980,11,0)</f>
        <v>3503</v>
      </c>
      <c r="T8606" s="6">
        <f t="shared" si="268"/>
        <v>1</v>
      </c>
      <c r="U8606" s="6">
        <f t="shared" si="269"/>
        <v>1</v>
      </c>
    </row>
    <row r="8607" spans="1:21" x14ac:dyDescent="0.2">
      <c r="A8607" s="88">
        <v>8609</v>
      </c>
      <c r="B8607" s="88">
        <v>4</v>
      </c>
      <c r="C8607" s="88" t="s">
        <v>2130</v>
      </c>
      <c r="D8607" s="99" t="s">
        <v>1431</v>
      </c>
      <c r="E8607" s="89">
        <v>3</v>
      </c>
      <c r="F8607" s="89">
        <v>2</v>
      </c>
      <c r="G8607" s="89">
        <v>0</v>
      </c>
      <c r="H8607" s="89">
        <v>2</v>
      </c>
      <c r="I8607" s="89">
        <v>2</v>
      </c>
      <c r="J8607" s="89">
        <v>0</v>
      </c>
      <c r="K8607" s="89">
        <v>0</v>
      </c>
      <c r="L8607" s="89">
        <v>0</v>
      </c>
      <c r="M8607" s="89">
        <v>0</v>
      </c>
      <c r="N8607" s="89">
        <v>0</v>
      </c>
      <c r="O8607" s="89">
        <v>2</v>
      </c>
      <c r="P8607" s="89">
        <v>561</v>
      </c>
      <c r="Q8607" s="89">
        <v>2739</v>
      </c>
      <c r="R8607" s="88">
        <f>VLOOKUP(P8607,NEW_TRAIN_TEST!$A$1:$M$980,13,0)</f>
        <v>2547.5</v>
      </c>
      <c r="S8607" s="88">
        <f>VLOOKUP(P8607,NEW_TRAIN_TEST!$A$1:$M$980,11,0)</f>
        <v>3503</v>
      </c>
      <c r="T8607" s="6">
        <f t="shared" si="268"/>
        <v>0</v>
      </c>
      <c r="U8607" s="6">
        <f t="shared" si="269"/>
        <v>0</v>
      </c>
    </row>
    <row r="8608" spans="1:21" x14ac:dyDescent="0.2">
      <c r="A8608" s="88">
        <v>8610</v>
      </c>
      <c r="B8608" s="88">
        <v>4</v>
      </c>
      <c r="C8608" s="88" t="s">
        <v>2130</v>
      </c>
      <c r="D8608" s="99" t="s">
        <v>1431</v>
      </c>
      <c r="E8608" s="89">
        <v>3</v>
      </c>
      <c r="F8608" s="89">
        <v>0</v>
      </c>
      <c r="G8608" s="89">
        <v>0</v>
      </c>
      <c r="H8608" s="89">
        <v>0</v>
      </c>
      <c r="I8608" s="89">
        <v>0</v>
      </c>
      <c r="J8608" s="89">
        <v>0</v>
      </c>
      <c r="K8608" s="89">
        <v>0</v>
      </c>
      <c r="L8608" s="89">
        <v>1</v>
      </c>
      <c r="M8608" s="89">
        <v>0</v>
      </c>
      <c r="N8608" s="89">
        <v>0</v>
      </c>
      <c r="O8608" s="89">
        <v>0</v>
      </c>
      <c r="P8608" s="89">
        <v>912</v>
      </c>
      <c r="Q8608" s="89">
        <v>4156</v>
      </c>
      <c r="R8608" s="88">
        <f>VLOOKUP(P8608,NEW_TRAIN_TEST!$A$1:$M$980,13,0)</f>
        <v>3832</v>
      </c>
      <c r="S8608" s="88">
        <f>VLOOKUP(P8608,NEW_TRAIN_TEST!$A$1:$M$980,11,0)</f>
        <v>4862</v>
      </c>
      <c r="T8608" s="6">
        <f t="shared" si="268"/>
        <v>1</v>
      </c>
      <c r="U8608" s="6">
        <f t="shared" si="269"/>
        <v>0</v>
      </c>
    </row>
    <row r="8609" spans="1:21" x14ac:dyDescent="0.2">
      <c r="A8609" s="88">
        <v>8611</v>
      </c>
      <c r="B8609" s="88">
        <v>4</v>
      </c>
      <c r="C8609" s="88" t="s">
        <v>2130</v>
      </c>
      <c r="D8609" s="99" t="s">
        <v>1431</v>
      </c>
      <c r="E8609" s="89">
        <v>0</v>
      </c>
      <c r="F8609" s="89">
        <v>2</v>
      </c>
      <c r="G8609" s="89">
        <v>2</v>
      </c>
      <c r="H8609" s="89">
        <v>2</v>
      </c>
      <c r="I8609" s="89">
        <v>2</v>
      </c>
      <c r="J8609" s="89">
        <v>0</v>
      </c>
      <c r="K8609" s="89">
        <v>0</v>
      </c>
      <c r="L8609" s="89">
        <v>0</v>
      </c>
      <c r="M8609" s="89">
        <v>0</v>
      </c>
      <c r="N8609" s="89">
        <v>0</v>
      </c>
      <c r="O8609" s="89">
        <v>2</v>
      </c>
      <c r="P8609" s="89">
        <v>358</v>
      </c>
      <c r="Q8609" s="89">
        <v>3874</v>
      </c>
      <c r="R8609" s="88">
        <f>VLOOKUP(P8609,NEW_TRAIN_TEST!$A$1:$M$980,13,0)</f>
        <v>3874</v>
      </c>
      <c r="S8609" s="88">
        <f>VLOOKUP(P8609,NEW_TRAIN_TEST!$A$1:$M$980,11,0)</f>
        <v>4937</v>
      </c>
      <c r="T8609" s="6">
        <f t="shared" si="268"/>
        <v>0</v>
      </c>
      <c r="U8609" s="6">
        <f t="shared" si="269"/>
        <v>0</v>
      </c>
    </row>
    <row r="8610" spans="1:21" x14ac:dyDescent="0.2">
      <c r="A8610" s="88">
        <v>8612</v>
      </c>
      <c r="B8610" s="88">
        <v>4</v>
      </c>
      <c r="C8610" s="88" t="s">
        <v>2130</v>
      </c>
      <c r="D8610" s="99" t="s">
        <v>1431</v>
      </c>
      <c r="E8610" s="89">
        <v>0</v>
      </c>
      <c r="F8610" s="89">
        <v>1</v>
      </c>
      <c r="G8610" s="89">
        <v>0</v>
      </c>
      <c r="H8610" s="89">
        <v>0</v>
      </c>
      <c r="I8610" s="89">
        <v>2</v>
      </c>
      <c r="J8610" s="89">
        <v>0</v>
      </c>
      <c r="K8610" s="89">
        <v>0</v>
      </c>
      <c r="L8610" s="89">
        <v>0</v>
      </c>
      <c r="M8610" s="89">
        <v>0</v>
      </c>
      <c r="N8610" s="89">
        <v>0</v>
      </c>
      <c r="O8610" s="89">
        <v>2</v>
      </c>
      <c r="P8610" s="89">
        <v>358</v>
      </c>
      <c r="Q8610" s="89">
        <v>3878</v>
      </c>
      <c r="R8610" s="88">
        <f>VLOOKUP(P8610,NEW_TRAIN_TEST!$A$1:$M$980,13,0)</f>
        <v>3874</v>
      </c>
      <c r="S8610" s="88">
        <f>VLOOKUP(P8610,NEW_TRAIN_TEST!$A$1:$M$980,11,0)</f>
        <v>4937</v>
      </c>
      <c r="T8610" s="6">
        <f t="shared" si="268"/>
        <v>0</v>
      </c>
      <c r="U8610" s="6">
        <f t="shared" si="269"/>
        <v>0</v>
      </c>
    </row>
    <row r="8611" spans="1:21" x14ac:dyDescent="0.2">
      <c r="A8611" s="88">
        <v>8613</v>
      </c>
      <c r="B8611" s="88">
        <v>4</v>
      </c>
      <c r="C8611" s="88" t="s">
        <v>2130</v>
      </c>
      <c r="D8611" s="99" t="s">
        <v>1431</v>
      </c>
      <c r="E8611" s="89">
        <v>0</v>
      </c>
      <c r="F8611" s="89">
        <v>1</v>
      </c>
      <c r="G8611" s="89">
        <v>0</v>
      </c>
      <c r="H8611" s="89">
        <v>0</v>
      </c>
      <c r="I8611" s="89">
        <v>2</v>
      </c>
      <c r="J8611" s="89">
        <v>0</v>
      </c>
      <c r="K8611" s="89">
        <v>0</v>
      </c>
      <c r="L8611" s="89">
        <v>0</v>
      </c>
      <c r="M8611" s="89">
        <v>0</v>
      </c>
      <c r="N8611" s="89">
        <v>0</v>
      </c>
      <c r="O8611" s="89">
        <v>2</v>
      </c>
      <c r="P8611" s="89">
        <v>358</v>
      </c>
      <c r="Q8611" s="89">
        <v>3882.5</v>
      </c>
      <c r="R8611" s="88">
        <f>VLOOKUP(P8611,NEW_TRAIN_TEST!$A$1:$M$980,13,0)</f>
        <v>3874</v>
      </c>
      <c r="S8611" s="88">
        <f>VLOOKUP(P8611,NEW_TRAIN_TEST!$A$1:$M$980,11,0)</f>
        <v>4937</v>
      </c>
      <c r="T8611" s="6">
        <f t="shared" si="268"/>
        <v>0</v>
      </c>
      <c r="U8611" s="6">
        <f t="shared" si="269"/>
        <v>0</v>
      </c>
    </row>
    <row r="8612" spans="1:21" x14ac:dyDescent="0.2">
      <c r="A8612" s="88">
        <v>8614</v>
      </c>
      <c r="B8612" s="88">
        <v>4</v>
      </c>
      <c r="C8612" s="88" t="s">
        <v>2130</v>
      </c>
      <c r="D8612" s="99" t="s">
        <v>1431</v>
      </c>
      <c r="E8612" s="89">
        <v>0</v>
      </c>
      <c r="F8612" s="89">
        <v>0</v>
      </c>
      <c r="G8612" s="89">
        <v>0</v>
      </c>
      <c r="H8612" s="89">
        <v>0</v>
      </c>
      <c r="I8612" s="89">
        <v>0</v>
      </c>
      <c r="J8612" s="89">
        <v>0</v>
      </c>
      <c r="K8612" s="89">
        <v>0</v>
      </c>
      <c r="L8612" s="89">
        <v>1</v>
      </c>
      <c r="M8612" s="89">
        <v>0</v>
      </c>
      <c r="N8612" s="89">
        <v>0</v>
      </c>
      <c r="O8612" s="89">
        <v>0</v>
      </c>
      <c r="P8612" s="89">
        <v>358</v>
      </c>
      <c r="Q8612" s="89">
        <v>3889</v>
      </c>
      <c r="R8612" s="88">
        <f>VLOOKUP(P8612,NEW_TRAIN_TEST!$A$1:$M$980,13,0)</f>
        <v>3874</v>
      </c>
      <c r="S8612" s="88">
        <f>VLOOKUP(P8612,NEW_TRAIN_TEST!$A$1:$M$980,11,0)</f>
        <v>4937</v>
      </c>
      <c r="T8612" s="6">
        <f t="shared" si="268"/>
        <v>1</v>
      </c>
      <c r="U8612" s="6">
        <f t="shared" si="269"/>
        <v>0</v>
      </c>
    </row>
    <row r="8613" spans="1:21" x14ac:dyDescent="0.2">
      <c r="A8613" s="88">
        <v>8615</v>
      </c>
      <c r="B8613" s="88">
        <v>4</v>
      </c>
      <c r="C8613" s="88" t="s">
        <v>2130</v>
      </c>
      <c r="D8613" s="99" t="s">
        <v>1431</v>
      </c>
      <c r="E8613" s="89">
        <v>13</v>
      </c>
      <c r="F8613" s="89">
        <v>0</v>
      </c>
      <c r="G8613" s="89">
        <v>0</v>
      </c>
      <c r="H8613" s="89">
        <v>0</v>
      </c>
      <c r="I8613" s="89">
        <v>0</v>
      </c>
      <c r="J8613" s="89">
        <v>0</v>
      </c>
      <c r="K8613" s="89">
        <v>0</v>
      </c>
      <c r="L8613" s="89">
        <v>0</v>
      </c>
      <c r="M8613" s="89">
        <v>0</v>
      </c>
      <c r="N8613" s="89">
        <v>0</v>
      </c>
      <c r="O8613" s="89">
        <v>0</v>
      </c>
      <c r="P8613" s="89">
        <v>857</v>
      </c>
      <c r="Q8613" s="89">
        <v>11808</v>
      </c>
      <c r="R8613" s="88">
        <f>VLOOKUP(P8613,NEW_TRAIN_TEST!$A$1:$M$980,13,0)</f>
        <v>10592</v>
      </c>
      <c r="S8613" s="88">
        <f>VLOOKUP(P8613,NEW_TRAIN_TEST!$A$1:$M$980,11,0)</f>
        <v>11823</v>
      </c>
      <c r="T8613" s="6">
        <f t="shared" si="268"/>
        <v>0</v>
      </c>
      <c r="U8613" s="6">
        <f t="shared" si="269"/>
        <v>0</v>
      </c>
    </row>
    <row r="8614" spans="1:21" x14ac:dyDescent="0.2">
      <c r="A8614" s="88">
        <v>8616</v>
      </c>
      <c r="B8614" s="88">
        <v>4</v>
      </c>
      <c r="C8614" s="88" t="s">
        <v>2130</v>
      </c>
      <c r="D8614" s="99" t="s">
        <v>1431</v>
      </c>
      <c r="E8614" s="89">
        <v>5</v>
      </c>
      <c r="F8614" s="89">
        <v>3</v>
      </c>
      <c r="G8614" s="89">
        <v>1</v>
      </c>
      <c r="H8614" s="89">
        <v>2</v>
      </c>
      <c r="I8614" s="89">
        <v>2</v>
      </c>
      <c r="J8614" s="89">
        <v>0</v>
      </c>
      <c r="K8614" s="89">
        <v>0</v>
      </c>
      <c r="L8614" s="89">
        <v>1</v>
      </c>
      <c r="M8614" s="89">
        <v>14</v>
      </c>
      <c r="N8614" s="89">
        <v>0</v>
      </c>
      <c r="O8614" s="89">
        <v>2</v>
      </c>
      <c r="P8614" s="89">
        <v>580</v>
      </c>
      <c r="Q8614" s="89">
        <v>2832</v>
      </c>
      <c r="R8614" s="88">
        <f>VLOOKUP(P8614,NEW_TRAIN_TEST!$A$1:$M$980,13,0)</f>
        <v>2704</v>
      </c>
      <c r="S8614" s="88">
        <f>VLOOKUP(P8614,NEW_TRAIN_TEST!$A$1:$M$980,11,0)</f>
        <v>3609</v>
      </c>
      <c r="T8614" s="6">
        <f t="shared" si="268"/>
        <v>1</v>
      </c>
      <c r="U8614" s="6">
        <f t="shared" si="269"/>
        <v>1</v>
      </c>
    </row>
    <row r="8615" spans="1:21" x14ac:dyDescent="0.2">
      <c r="A8615" s="88">
        <v>8617</v>
      </c>
      <c r="B8615" s="88">
        <v>4</v>
      </c>
      <c r="C8615" s="88" t="s">
        <v>2130</v>
      </c>
      <c r="D8615" s="99" t="s">
        <v>1431</v>
      </c>
      <c r="E8615" s="89">
        <v>0</v>
      </c>
      <c r="F8615" s="89">
        <v>1</v>
      </c>
      <c r="G8615" s="89">
        <v>0</v>
      </c>
      <c r="H8615" s="89">
        <v>0</v>
      </c>
      <c r="I8615" s="89">
        <v>2</v>
      </c>
      <c r="J8615" s="89">
        <v>0</v>
      </c>
      <c r="K8615" s="89">
        <v>0</v>
      </c>
      <c r="L8615" s="89">
        <v>0</v>
      </c>
      <c r="M8615" s="89">
        <v>0</v>
      </c>
      <c r="N8615" s="89">
        <v>0</v>
      </c>
      <c r="O8615" s="89">
        <v>2</v>
      </c>
      <c r="P8615" s="89">
        <v>349</v>
      </c>
      <c r="Q8615" s="89">
        <v>3922.5</v>
      </c>
      <c r="R8615" s="88">
        <f>VLOOKUP(P8615,NEW_TRAIN_TEST!$A$1:$M$980,13,0)</f>
        <v>3922.5</v>
      </c>
      <c r="S8615" s="88">
        <f>VLOOKUP(P8615,NEW_TRAIN_TEST!$A$1:$M$980,11,0)</f>
        <v>5019</v>
      </c>
      <c r="T8615" s="6">
        <f t="shared" si="268"/>
        <v>0</v>
      </c>
      <c r="U8615" s="6">
        <f t="shared" si="269"/>
        <v>0</v>
      </c>
    </row>
    <row r="8616" spans="1:21" x14ac:dyDescent="0.2">
      <c r="A8616" s="88">
        <v>8618</v>
      </c>
      <c r="B8616" s="88">
        <v>4</v>
      </c>
      <c r="C8616" s="88" t="s">
        <v>2130</v>
      </c>
      <c r="D8616" s="99" t="s">
        <v>1431</v>
      </c>
      <c r="E8616" s="89">
        <v>0</v>
      </c>
      <c r="F8616" s="89">
        <v>1</v>
      </c>
      <c r="G8616" s="89">
        <v>0</v>
      </c>
      <c r="H8616" s="89">
        <v>0</v>
      </c>
      <c r="I8616" s="89">
        <v>2</v>
      </c>
      <c r="J8616" s="89">
        <v>0</v>
      </c>
      <c r="K8616" s="89">
        <v>0</v>
      </c>
      <c r="L8616" s="89">
        <v>0</v>
      </c>
      <c r="M8616" s="89">
        <v>0</v>
      </c>
      <c r="N8616" s="89">
        <v>0</v>
      </c>
      <c r="O8616" s="89">
        <v>2</v>
      </c>
      <c r="P8616" s="89">
        <v>349</v>
      </c>
      <c r="Q8616" s="89">
        <v>3925.5</v>
      </c>
      <c r="R8616" s="88">
        <f>VLOOKUP(P8616,NEW_TRAIN_TEST!$A$1:$M$980,13,0)</f>
        <v>3922.5</v>
      </c>
      <c r="S8616" s="88">
        <f>VLOOKUP(P8616,NEW_TRAIN_TEST!$A$1:$M$980,11,0)</f>
        <v>5019</v>
      </c>
      <c r="T8616" s="6">
        <f t="shared" si="268"/>
        <v>0</v>
      </c>
      <c r="U8616" s="6">
        <f t="shared" si="269"/>
        <v>0</v>
      </c>
    </row>
    <row r="8617" spans="1:21" x14ac:dyDescent="0.2">
      <c r="A8617" s="88">
        <v>8619</v>
      </c>
      <c r="B8617" s="88">
        <v>4</v>
      </c>
      <c r="C8617" s="88" t="s">
        <v>2130</v>
      </c>
      <c r="D8617" s="99" t="s">
        <v>1431</v>
      </c>
      <c r="E8617" s="89">
        <v>0</v>
      </c>
      <c r="F8617" s="89">
        <v>0</v>
      </c>
      <c r="G8617" s="89">
        <v>0</v>
      </c>
      <c r="H8617" s="89">
        <v>0</v>
      </c>
      <c r="I8617" s="89">
        <v>0</v>
      </c>
      <c r="J8617" s="89">
        <v>0</v>
      </c>
      <c r="K8617" s="89">
        <v>0</v>
      </c>
      <c r="L8617" s="89">
        <v>0</v>
      </c>
      <c r="M8617" s="89">
        <v>0</v>
      </c>
      <c r="N8617" s="89">
        <v>1</v>
      </c>
      <c r="O8617" s="89">
        <v>0</v>
      </c>
      <c r="P8617" s="89">
        <v>349</v>
      </c>
      <c r="Q8617" s="89">
        <v>3934.5</v>
      </c>
      <c r="R8617" s="88">
        <f>VLOOKUP(P8617,NEW_TRAIN_TEST!$A$1:$M$980,13,0)</f>
        <v>3922.5</v>
      </c>
      <c r="S8617" s="88">
        <f>VLOOKUP(P8617,NEW_TRAIN_TEST!$A$1:$M$980,11,0)</f>
        <v>5019</v>
      </c>
      <c r="T8617" s="6">
        <f t="shared" si="268"/>
        <v>0</v>
      </c>
      <c r="U8617" s="6">
        <f t="shared" si="269"/>
        <v>0</v>
      </c>
    </row>
    <row r="8618" spans="1:21" x14ac:dyDescent="0.2">
      <c r="A8618" s="88">
        <v>8620</v>
      </c>
      <c r="B8618" s="88">
        <v>4</v>
      </c>
      <c r="C8618" s="88" t="s">
        <v>2130</v>
      </c>
      <c r="D8618" s="99" t="s">
        <v>1431</v>
      </c>
      <c r="E8618" s="89">
        <v>0</v>
      </c>
      <c r="F8618" s="89">
        <v>1</v>
      </c>
      <c r="G8618" s="89">
        <v>0</v>
      </c>
      <c r="H8618" s="89">
        <v>0</v>
      </c>
      <c r="I8618" s="89">
        <v>2</v>
      </c>
      <c r="J8618" s="89">
        <v>0</v>
      </c>
      <c r="K8618" s="89">
        <v>0</v>
      </c>
      <c r="L8618" s="89">
        <v>0</v>
      </c>
      <c r="M8618" s="89">
        <v>0</v>
      </c>
      <c r="N8618" s="89">
        <v>0</v>
      </c>
      <c r="O8618" s="89">
        <v>2</v>
      </c>
      <c r="P8618" s="89">
        <v>516</v>
      </c>
      <c r="Q8618" s="89">
        <v>4390</v>
      </c>
      <c r="R8618" s="88">
        <f>VLOOKUP(P8618,NEW_TRAIN_TEST!$A$1:$M$980,13,0)</f>
        <v>4390</v>
      </c>
      <c r="S8618" s="88">
        <f>VLOOKUP(P8618,NEW_TRAIN_TEST!$A$1:$M$980,11,0)</f>
        <v>5634</v>
      </c>
      <c r="T8618" s="6">
        <f t="shared" si="268"/>
        <v>0</v>
      </c>
      <c r="U8618" s="6">
        <f t="shared" si="269"/>
        <v>0</v>
      </c>
    </row>
    <row r="8619" spans="1:21" x14ac:dyDescent="0.2">
      <c r="A8619" s="88">
        <v>8621</v>
      </c>
      <c r="B8619" s="88">
        <v>4</v>
      </c>
      <c r="C8619" s="88" t="s">
        <v>2130</v>
      </c>
      <c r="D8619" s="99" t="s">
        <v>1431</v>
      </c>
      <c r="E8619" s="89">
        <v>0</v>
      </c>
      <c r="F8619" s="89">
        <v>0</v>
      </c>
      <c r="G8619" s="89">
        <v>0</v>
      </c>
      <c r="H8619" s="89">
        <v>0</v>
      </c>
      <c r="I8619" s="89">
        <v>0</v>
      </c>
      <c r="J8619" s="89">
        <v>0</v>
      </c>
      <c r="K8619" s="89">
        <v>0</v>
      </c>
      <c r="L8619" s="89">
        <v>0</v>
      </c>
      <c r="M8619" s="89">
        <v>0</v>
      </c>
      <c r="N8619" s="89">
        <v>1</v>
      </c>
      <c r="O8619" s="89">
        <v>0</v>
      </c>
      <c r="P8619" s="89">
        <v>516</v>
      </c>
      <c r="Q8619" s="89">
        <v>4401.5</v>
      </c>
      <c r="R8619" s="88">
        <f>VLOOKUP(P8619,NEW_TRAIN_TEST!$A$1:$M$980,13,0)</f>
        <v>4390</v>
      </c>
      <c r="S8619" s="88">
        <f>VLOOKUP(P8619,NEW_TRAIN_TEST!$A$1:$M$980,11,0)</f>
        <v>5634</v>
      </c>
      <c r="T8619" s="6">
        <f t="shared" si="268"/>
        <v>0</v>
      </c>
      <c r="U8619" s="6">
        <f t="shared" si="269"/>
        <v>0</v>
      </c>
    </row>
    <row r="8620" spans="1:21" x14ac:dyDescent="0.2">
      <c r="A8620" s="88">
        <v>8622</v>
      </c>
      <c r="B8620" s="88">
        <v>4</v>
      </c>
      <c r="C8620" s="88" t="s">
        <v>2130</v>
      </c>
      <c r="D8620" s="99" t="s">
        <v>1431</v>
      </c>
      <c r="E8620" s="89">
        <v>0</v>
      </c>
      <c r="F8620" s="89">
        <v>2</v>
      </c>
      <c r="G8620" s="89">
        <v>1</v>
      </c>
      <c r="H8620" s="89">
        <v>2</v>
      </c>
      <c r="I8620" s="89">
        <v>2</v>
      </c>
      <c r="J8620" s="89">
        <v>0</v>
      </c>
      <c r="K8620" s="89">
        <v>0</v>
      </c>
      <c r="L8620" s="89">
        <v>1</v>
      </c>
      <c r="M8620" s="89">
        <v>0</v>
      </c>
      <c r="N8620" s="89">
        <v>0</v>
      </c>
      <c r="O8620" s="89">
        <v>2</v>
      </c>
      <c r="P8620" s="89">
        <v>213</v>
      </c>
      <c r="Q8620" s="89">
        <v>3956.5</v>
      </c>
      <c r="R8620" s="88">
        <f>VLOOKUP(P8620,NEW_TRAIN_TEST!$A$1:$M$980,13,0)</f>
        <v>3956.5</v>
      </c>
      <c r="S8620" s="88">
        <f>VLOOKUP(P8620,NEW_TRAIN_TEST!$A$1:$M$980,11,0)</f>
        <v>5099</v>
      </c>
      <c r="T8620" s="6">
        <f t="shared" si="268"/>
        <v>1</v>
      </c>
      <c r="U8620" s="6">
        <f t="shared" si="269"/>
        <v>0</v>
      </c>
    </row>
    <row r="8621" spans="1:21" x14ac:dyDescent="0.2">
      <c r="A8621" s="88">
        <v>8623</v>
      </c>
      <c r="B8621" s="88">
        <v>4</v>
      </c>
      <c r="C8621" s="88" t="s">
        <v>2130</v>
      </c>
      <c r="D8621" s="99" t="s">
        <v>1431</v>
      </c>
      <c r="E8621" s="89">
        <v>0</v>
      </c>
      <c r="F8621" s="89">
        <v>1</v>
      </c>
      <c r="G8621" s="89">
        <v>1</v>
      </c>
      <c r="H8621" s="89">
        <v>0</v>
      </c>
      <c r="I8621" s="89">
        <v>2</v>
      </c>
      <c r="J8621" s="89">
        <v>0</v>
      </c>
      <c r="K8621" s="89">
        <v>0</v>
      </c>
      <c r="L8621" s="89">
        <v>0</v>
      </c>
      <c r="M8621" s="89">
        <v>0</v>
      </c>
      <c r="N8621" s="89">
        <v>0</v>
      </c>
      <c r="O8621" s="89">
        <v>2</v>
      </c>
      <c r="P8621" s="89">
        <v>213</v>
      </c>
      <c r="Q8621" s="89">
        <v>3960</v>
      </c>
      <c r="R8621" s="88">
        <f>VLOOKUP(P8621,NEW_TRAIN_TEST!$A$1:$M$980,13,0)</f>
        <v>3956.5</v>
      </c>
      <c r="S8621" s="88">
        <f>VLOOKUP(P8621,NEW_TRAIN_TEST!$A$1:$M$980,11,0)</f>
        <v>5099</v>
      </c>
      <c r="T8621" s="6">
        <f t="shared" si="268"/>
        <v>0</v>
      </c>
      <c r="U8621" s="6">
        <f t="shared" si="269"/>
        <v>0</v>
      </c>
    </row>
    <row r="8622" spans="1:21" x14ac:dyDescent="0.2">
      <c r="A8622" s="88">
        <v>8624</v>
      </c>
      <c r="B8622" s="88">
        <v>4</v>
      </c>
      <c r="C8622" s="88" t="s">
        <v>2130</v>
      </c>
      <c r="D8622" s="99" t="s">
        <v>1431</v>
      </c>
      <c r="E8622" s="89">
        <v>0</v>
      </c>
      <c r="F8622" s="89">
        <v>1</v>
      </c>
      <c r="G8622" s="89">
        <v>0</v>
      </c>
      <c r="H8622" s="89">
        <v>0</v>
      </c>
      <c r="I8622" s="89">
        <v>2</v>
      </c>
      <c r="J8622" s="89">
        <v>0</v>
      </c>
      <c r="K8622" s="89">
        <v>0</v>
      </c>
      <c r="L8622" s="89">
        <v>0</v>
      </c>
      <c r="M8622" s="89">
        <v>0</v>
      </c>
      <c r="N8622" s="89">
        <v>0</v>
      </c>
      <c r="O8622" s="89">
        <v>2</v>
      </c>
      <c r="P8622" s="89">
        <v>213</v>
      </c>
      <c r="Q8622" s="89">
        <v>3962</v>
      </c>
      <c r="R8622" s="88">
        <f>VLOOKUP(P8622,NEW_TRAIN_TEST!$A$1:$M$980,13,0)</f>
        <v>3956.5</v>
      </c>
      <c r="S8622" s="88">
        <f>VLOOKUP(P8622,NEW_TRAIN_TEST!$A$1:$M$980,11,0)</f>
        <v>5099</v>
      </c>
      <c r="T8622" s="6">
        <f t="shared" si="268"/>
        <v>0</v>
      </c>
      <c r="U8622" s="6">
        <f t="shared" si="269"/>
        <v>0</v>
      </c>
    </row>
    <row r="8623" spans="1:21" x14ac:dyDescent="0.2">
      <c r="A8623" s="88">
        <v>8625</v>
      </c>
      <c r="B8623" s="88">
        <v>4</v>
      </c>
      <c r="C8623" s="88" t="s">
        <v>2130</v>
      </c>
      <c r="D8623" s="99" t="s">
        <v>1431</v>
      </c>
      <c r="E8623" s="89">
        <v>0</v>
      </c>
      <c r="F8623" s="89">
        <v>0</v>
      </c>
      <c r="G8623" s="89">
        <v>0</v>
      </c>
      <c r="H8623" s="89">
        <v>0</v>
      </c>
      <c r="I8623" s="89">
        <v>0</v>
      </c>
      <c r="J8623" s="89">
        <v>0</v>
      </c>
      <c r="K8623" s="89">
        <v>0</v>
      </c>
      <c r="L8623" s="89">
        <v>0</v>
      </c>
      <c r="M8623" s="89">
        <v>0</v>
      </c>
      <c r="N8623" s="89">
        <v>1</v>
      </c>
      <c r="O8623" s="89">
        <v>0</v>
      </c>
      <c r="P8623" s="89">
        <v>213</v>
      </c>
      <c r="Q8623" s="89">
        <v>3962.5</v>
      </c>
      <c r="R8623" s="88">
        <f>VLOOKUP(P8623,NEW_TRAIN_TEST!$A$1:$M$980,13,0)</f>
        <v>3956.5</v>
      </c>
      <c r="S8623" s="88">
        <f>VLOOKUP(P8623,NEW_TRAIN_TEST!$A$1:$M$980,11,0)</f>
        <v>5099</v>
      </c>
      <c r="T8623" s="6">
        <f t="shared" si="268"/>
        <v>0</v>
      </c>
      <c r="U8623" s="6">
        <f t="shared" si="269"/>
        <v>0</v>
      </c>
    </row>
    <row r="8624" spans="1:21" x14ac:dyDescent="0.2">
      <c r="A8624" s="88">
        <v>8626</v>
      </c>
      <c r="B8624" s="88">
        <v>4</v>
      </c>
      <c r="C8624" s="88" t="s">
        <v>2130</v>
      </c>
      <c r="D8624" s="99" t="s">
        <v>1431</v>
      </c>
      <c r="E8624" s="89">
        <v>0</v>
      </c>
      <c r="F8624" s="89">
        <v>2</v>
      </c>
      <c r="G8624" s="89">
        <v>1</v>
      </c>
      <c r="H8624" s="89">
        <v>2</v>
      </c>
      <c r="I8624" s="89">
        <v>2</v>
      </c>
      <c r="J8624" s="89">
        <v>0</v>
      </c>
      <c r="K8624" s="89">
        <v>0</v>
      </c>
      <c r="L8624" s="89">
        <v>0</v>
      </c>
      <c r="M8624" s="89">
        <v>0</v>
      </c>
      <c r="N8624" s="89">
        <v>0</v>
      </c>
      <c r="O8624" s="89">
        <v>2</v>
      </c>
      <c r="P8624" s="89">
        <v>348</v>
      </c>
      <c r="Q8624" s="89">
        <v>4415</v>
      </c>
      <c r="R8624" s="88">
        <f>VLOOKUP(P8624,NEW_TRAIN_TEST!$A$1:$M$980,13,0)</f>
        <v>4415</v>
      </c>
      <c r="S8624" s="88">
        <f>VLOOKUP(P8624,NEW_TRAIN_TEST!$A$1:$M$980,11,0)</f>
        <v>5708</v>
      </c>
      <c r="T8624" s="6">
        <f t="shared" si="268"/>
        <v>0</v>
      </c>
      <c r="U8624" s="6">
        <f t="shared" si="269"/>
        <v>0</v>
      </c>
    </row>
    <row r="8625" spans="1:21" x14ac:dyDescent="0.2">
      <c r="A8625" s="88">
        <v>8627</v>
      </c>
      <c r="B8625" s="88">
        <v>4</v>
      </c>
      <c r="C8625" s="88" t="s">
        <v>2130</v>
      </c>
      <c r="D8625" s="99" t="s">
        <v>1431</v>
      </c>
      <c r="E8625" s="89">
        <v>0</v>
      </c>
      <c r="F8625" s="89">
        <v>1</v>
      </c>
      <c r="G8625" s="89">
        <v>0</v>
      </c>
      <c r="H8625" s="89">
        <v>0</v>
      </c>
      <c r="I8625" s="89">
        <v>2</v>
      </c>
      <c r="J8625" s="89">
        <v>0</v>
      </c>
      <c r="K8625" s="89">
        <v>0</v>
      </c>
      <c r="L8625" s="89">
        <v>0</v>
      </c>
      <c r="M8625" s="89">
        <v>0</v>
      </c>
      <c r="N8625" s="89">
        <v>0</v>
      </c>
      <c r="O8625" s="89">
        <v>2</v>
      </c>
      <c r="P8625" s="89">
        <v>348</v>
      </c>
      <c r="Q8625" s="89">
        <v>4426.5</v>
      </c>
      <c r="R8625" s="88">
        <f>VLOOKUP(P8625,NEW_TRAIN_TEST!$A$1:$M$980,13,0)</f>
        <v>4415</v>
      </c>
      <c r="S8625" s="88">
        <f>VLOOKUP(P8625,NEW_TRAIN_TEST!$A$1:$M$980,11,0)</f>
        <v>5708</v>
      </c>
      <c r="T8625" s="6">
        <f t="shared" si="268"/>
        <v>0</v>
      </c>
      <c r="U8625" s="6">
        <f t="shared" si="269"/>
        <v>0</v>
      </c>
    </row>
    <row r="8626" spans="1:21" x14ac:dyDescent="0.2">
      <c r="A8626" s="88">
        <v>8628</v>
      </c>
      <c r="B8626" s="88">
        <v>4</v>
      </c>
      <c r="C8626" s="88" t="s">
        <v>2130</v>
      </c>
      <c r="D8626" s="99" t="s">
        <v>1431</v>
      </c>
      <c r="E8626" s="89">
        <v>0</v>
      </c>
      <c r="F8626" s="89">
        <v>0</v>
      </c>
      <c r="G8626" s="89">
        <v>0</v>
      </c>
      <c r="H8626" s="89">
        <v>0</v>
      </c>
      <c r="I8626" s="89">
        <v>0</v>
      </c>
      <c r="J8626" s="89">
        <v>0</v>
      </c>
      <c r="K8626" s="89">
        <v>0</v>
      </c>
      <c r="L8626" s="89">
        <v>0</v>
      </c>
      <c r="M8626" s="89">
        <v>0</v>
      </c>
      <c r="N8626" s="89">
        <v>1</v>
      </c>
      <c r="O8626" s="89">
        <v>0</v>
      </c>
      <c r="P8626" s="89">
        <v>348</v>
      </c>
      <c r="Q8626" s="89">
        <v>4428</v>
      </c>
      <c r="R8626" s="88">
        <f>VLOOKUP(P8626,NEW_TRAIN_TEST!$A$1:$M$980,13,0)</f>
        <v>4415</v>
      </c>
      <c r="S8626" s="88">
        <f>VLOOKUP(P8626,NEW_TRAIN_TEST!$A$1:$M$980,11,0)</f>
        <v>5708</v>
      </c>
      <c r="T8626" s="6">
        <f t="shared" si="268"/>
        <v>0</v>
      </c>
      <c r="U8626" s="6">
        <f t="shared" si="269"/>
        <v>0</v>
      </c>
    </row>
    <row r="8627" spans="1:21" x14ac:dyDescent="0.2">
      <c r="A8627" s="88">
        <v>8629</v>
      </c>
      <c r="B8627" s="88">
        <v>4</v>
      </c>
      <c r="C8627" s="88" t="s">
        <v>2130</v>
      </c>
      <c r="D8627" s="99" t="s">
        <v>1431</v>
      </c>
      <c r="E8627" s="89">
        <v>0</v>
      </c>
      <c r="F8627" s="89">
        <v>2</v>
      </c>
      <c r="G8627" s="89">
        <v>0</v>
      </c>
      <c r="H8627" s="89">
        <v>2</v>
      </c>
      <c r="I8627" s="89">
        <v>2</v>
      </c>
      <c r="J8627" s="89">
        <v>0</v>
      </c>
      <c r="K8627" s="89">
        <v>0</v>
      </c>
      <c r="L8627" s="89">
        <v>0</v>
      </c>
      <c r="M8627" s="89">
        <v>0</v>
      </c>
      <c r="N8627" s="89">
        <v>0</v>
      </c>
      <c r="O8627" s="89">
        <v>2</v>
      </c>
      <c r="P8627" s="89">
        <v>232</v>
      </c>
      <c r="Q8627" s="89">
        <v>4807</v>
      </c>
      <c r="R8627" s="88">
        <f>VLOOKUP(P8627,NEW_TRAIN_TEST!$A$1:$M$980,13,0)</f>
        <v>4807</v>
      </c>
      <c r="S8627" s="88">
        <f>VLOOKUP(P8627,NEW_TRAIN_TEST!$A$1:$M$980,11,0)</f>
        <v>6269</v>
      </c>
      <c r="T8627" s="6">
        <f t="shared" si="268"/>
        <v>0</v>
      </c>
      <c r="U8627" s="6">
        <f t="shared" si="269"/>
        <v>0</v>
      </c>
    </row>
    <row r="8628" spans="1:21" x14ac:dyDescent="0.2">
      <c r="A8628" s="88">
        <v>8630</v>
      </c>
      <c r="B8628" s="88">
        <v>4</v>
      </c>
      <c r="C8628" s="88" t="s">
        <v>2130</v>
      </c>
      <c r="D8628" s="99" t="s">
        <v>1431</v>
      </c>
      <c r="E8628" s="89">
        <v>0</v>
      </c>
      <c r="F8628" s="89">
        <v>2</v>
      </c>
      <c r="G8628" s="89">
        <v>0</v>
      </c>
      <c r="H8628" s="89">
        <v>2</v>
      </c>
      <c r="I8628" s="89">
        <v>2</v>
      </c>
      <c r="J8628" s="89">
        <v>0</v>
      </c>
      <c r="K8628" s="89">
        <v>0</v>
      </c>
      <c r="L8628" s="89">
        <v>0</v>
      </c>
      <c r="M8628" s="89">
        <v>0</v>
      </c>
      <c r="N8628" s="89">
        <v>0</v>
      </c>
      <c r="O8628" s="89">
        <v>2</v>
      </c>
      <c r="P8628" s="89">
        <v>232</v>
      </c>
      <c r="Q8628" s="89">
        <v>4808</v>
      </c>
      <c r="R8628" s="88">
        <f>VLOOKUP(P8628,NEW_TRAIN_TEST!$A$1:$M$980,13,0)</f>
        <v>4807</v>
      </c>
      <c r="S8628" s="88">
        <f>VLOOKUP(P8628,NEW_TRAIN_TEST!$A$1:$M$980,11,0)</f>
        <v>6269</v>
      </c>
      <c r="T8628" s="6">
        <f t="shared" si="268"/>
        <v>0</v>
      </c>
      <c r="U8628" s="6">
        <f t="shared" si="269"/>
        <v>0</v>
      </c>
    </row>
    <row r="8629" spans="1:21" x14ac:dyDescent="0.2">
      <c r="A8629" s="88">
        <v>8631</v>
      </c>
      <c r="B8629" s="88">
        <v>4</v>
      </c>
      <c r="C8629" s="88" t="s">
        <v>2130</v>
      </c>
      <c r="D8629" s="99" t="s">
        <v>1431</v>
      </c>
      <c r="E8629" s="89">
        <v>0</v>
      </c>
      <c r="F8629" s="89">
        <v>5</v>
      </c>
      <c r="G8629" s="89">
        <v>0</v>
      </c>
      <c r="H8629" s="89">
        <v>0</v>
      </c>
      <c r="I8629" s="89">
        <v>0</v>
      </c>
      <c r="J8629" s="89">
        <v>2</v>
      </c>
      <c r="K8629" s="89">
        <v>0</v>
      </c>
      <c r="L8629" s="89">
        <v>0</v>
      </c>
      <c r="M8629" s="89">
        <v>0</v>
      </c>
      <c r="N8629" s="89">
        <v>0</v>
      </c>
      <c r="O8629" s="89">
        <v>0</v>
      </c>
      <c r="P8629" s="89">
        <v>232</v>
      </c>
      <c r="Q8629" s="89">
        <v>4808.5</v>
      </c>
      <c r="R8629" s="88">
        <f>VLOOKUP(P8629,NEW_TRAIN_TEST!$A$1:$M$980,13,0)</f>
        <v>4807</v>
      </c>
      <c r="S8629" s="88">
        <f>VLOOKUP(P8629,NEW_TRAIN_TEST!$A$1:$M$980,11,0)</f>
        <v>6269</v>
      </c>
      <c r="T8629" s="6">
        <f t="shared" si="268"/>
        <v>0</v>
      </c>
      <c r="U8629" s="6">
        <f t="shared" si="269"/>
        <v>0</v>
      </c>
    </row>
    <row r="8630" spans="1:21" x14ac:dyDescent="0.2">
      <c r="A8630" s="88">
        <v>8632</v>
      </c>
      <c r="B8630" s="88">
        <v>4</v>
      </c>
      <c r="C8630" s="88" t="s">
        <v>2130</v>
      </c>
      <c r="D8630" s="99" t="s">
        <v>1431</v>
      </c>
      <c r="E8630" s="89">
        <v>0</v>
      </c>
      <c r="F8630" s="89">
        <v>5</v>
      </c>
      <c r="G8630" s="89">
        <v>0</v>
      </c>
      <c r="H8630" s="89">
        <v>2</v>
      </c>
      <c r="I8630" s="89">
        <v>0</v>
      </c>
      <c r="J8630" s="89">
        <v>0</v>
      </c>
      <c r="K8630" s="89">
        <v>0</v>
      </c>
      <c r="L8630" s="89">
        <v>0</v>
      </c>
      <c r="M8630" s="89">
        <v>0</v>
      </c>
      <c r="N8630" s="89">
        <v>0</v>
      </c>
      <c r="O8630" s="89">
        <v>0</v>
      </c>
      <c r="P8630" s="89">
        <v>232</v>
      </c>
      <c r="Q8630" s="89">
        <v>4811</v>
      </c>
      <c r="R8630" s="88">
        <f>VLOOKUP(P8630,NEW_TRAIN_TEST!$A$1:$M$980,13,0)</f>
        <v>4807</v>
      </c>
      <c r="S8630" s="88">
        <f>VLOOKUP(P8630,NEW_TRAIN_TEST!$A$1:$M$980,11,0)</f>
        <v>6269</v>
      </c>
      <c r="T8630" s="6">
        <f t="shared" si="268"/>
        <v>0</v>
      </c>
      <c r="U8630" s="6">
        <f t="shared" si="269"/>
        <v>0</v>
      </c>
    </row>
    <row r="8631" spans="1:21" x14ac:dyDescent="0.2">
      <c r="A8631" s="88">
        <v>8633</v>
      </c>
      <c r="B8631" s="88">
        <v>4</v>
      </c>
      <c r="C8631" s="88" t="s">
        <v>2130</v>
      </c>
      <c r="D8631" s="99" t="s">
        <v>1431</v>
      </c>
      <c r="E8631" s="89">
        <v>0</v>
      </c>
      <c r="F8631" s="89">
        <v>4</v>
      </c>
      <c r="G8631" s="89">
        <v>0</v>
      </c>
      <c r="H8631" s="89">
        <v>2</v>
      </c>
      <c r="I8631" s="89">
        <v>2</v>
      </c>
      <c r="J8631" s="89">
        <v>2</v>
      </c>
      <c r="K8631" s="89">
        <v>0</v>
      </c>
      <c r="L8631" s="89">
        <v>0</v>
      </c>
      <c r="M8631" s="89">
        <v>0</v>
      </c>
      <c r="N8631" s="89">
        <v>0</v>
      </c>
      <c r="O8631" s="89">
        <v>2</v>
      </c>
      <c r="P8631" s="89">
        <v>232</v>
      </c>
      <c r="Q8631" s="89">
        <v>4811.5</v>
      </c>
      <c r="R8631" s="88">
        <f>VLOOKUP(P8631,NEW_TRAIN_TEST!$A$1:$M$980,13,0)</f>
        <v>4807</v>
      </c>
      <c r="S8631" s="88">
        <f>VLOOKUP(P8631,NEW_TRAIN_TEST!$A$1:$M$980,11,0)</f>
        <v>6269</v>
      </c>
      <c r="T8631" s="6">
        <f t="shared" si="268"/>
        <v>0</v>
      </c>
      <c r="U8631" s="6">
        <f t="shared" si="269"/>
        <v>0</v>
      </c>
    </row>
    <row r="8632" spans="1:21" x14ac:dyDescent="0.2">
      <c r="A8632" s="88">
        <v>8634</v>
      </c>
      <c r="B8632" s="88">
        <v>4</v>
      </c>
      <c r="C8632" s="88" t="s">
        <v>2130</v>
      </c>
      <c r="D8632" s="99" t="s">
        <v>1431</v>
      </c>
      <c r="E8632" s="89">
        <v>0</v>
      </c>
      <c r="F8632" s="89">
        <v>7</v>
      </c>
      <c r="G8632" s="89">
        <v>5</v>
      </c>
      <c r="H8632" s="89">
        <v>0</v>
      </c>
      <c r="I8632" s="89">
        <v>2</v>
      </c>
      <c r="J8632" s="89">
        <v>2</v>
      </c>
      <c r="K8632" s="89">
        <v>0</v>
      </c>
      <c r="L8632" s="89">
        <v>0</v>
      </c>
      <c r="M8632" s="89">
        <v>0</v>
      </c>
      <c r="N8632" s="89">
        <v>0</v>
      </c>
      <c r="O8632" s="89">
        <v>2</v>
      </c>
      <c r="P8632" s="89">
        <v>232</v>
      </c>
      <c r="Q8632" s="89">
        <v>4812.22</v>
      </c>
      <c r="R8632" s="88">
        <f>VLOOKUP(P8632,NEW_TRAIN_TEST!$A$1:$M$980,13,0)</f>
        <v>4807</v>
      </c>
      <c r="S8632" s="88">
        <f>VLOOKUP(P8632,NEW_TRAIN_TEST!$A$1:$M$980,11,0)</f>
        <v>6269</v>
      </c>
      <c r="T8632" s="6">
        <f t="shared" si="268"/>
        <v>0</v>
      </c>
      <c r="U8632" s="6">
        <f t="shared" si="269"/>
        <v>0</v>
      </c>
    </row>
    <row r="8633" spans="1:21" x14ac:dyDescent="0.2">
      <c r="A8633" s="88">
        <v>8635</v>
      </c>
      <c r="B8633" s="88">
        <v>4</v>
      </c>
      <c r="C8633" s="88" t="s">
        <v>2130</v>
      </c>
      <c r="D8633" s="99" t="s">
        <v>1431</v>
      </c>
      <c r="E8633" s="89">
        <v>0</v>
      </c>
      <c r="F8633" s="89">
        <v>2</v>
      </c>
      <c r="G8633" s="89">
        <v>0</v>
      </c>
      <c r="H8633" s="89">
        <v>2</v>
      </c>
      <c r="I8633" s="89">
        <v>2</v>
      </c>
      <c r="J8633" s="89">
        <v>0</v>
      </c>
      <c r="K8633" s="89">
        <v>0</v>
      </c>
      <c r="L8633" s="89">
        <v>0</v>
      </c>
      <c r="M8633" s="89">
        <v>0</v>
      </c>
      <c r="N8633" s="89">
        <v>0</v>
      </c>
      <c r="O8633" s="89">
        <v>2</v>
      </c>
      <c r="P8633" s="89">
        <v>232</v>
      </c>
      <c r="Q8633" s="89">
        <v>4833.67</v>
      </c>
      <c r="R8633" s="88">
        <f>VLOOKUP(P8633,NEW_TRAIN_TEST!$A$1:$M$980,13,0)</f>
        <v>4807</v>
      </c>
      <c r="S8633" s="88">
        <f>VLOOKUP(P8633,NEW_TRAIN_TEST!$A$1:$M$980,11,0)</f>
        <v>6269</v>
      </c>
      <c r="T8633" s="6">
        <f t="shared" si="268"/>
        <v>0</v>
      </c>
      <c r="U8633" s="6">
        <f t="shared" si="269"/>
        <v>0</v>
      </c>
    </row>
    <row r="8634" spans="1:21" x14ac:dyDescent="0.2">
      <c r="A8634" s="88">
        <v>8636</v>
      </c>
      <c r="B8634" s="88">
        <v>4</v>
      </c>
      <c r="C8634" s="88" t="s">
        <v>2130</v>
      </c>
      <c r="D8634" s="99" t="s">
        <v>1431</v>
      </c>
      <c r="E8634" s="89">
        <v>0</v>
      </c>
      <c r="F8634" s="89">
        <v>3</v>
      </c>
      <c r="G8634" s="89">
        <v>0</v>
      </c>
      <c r="H8634" s="89">
        <v>0</v>
      </c>
      <c r="I8634" s="89">
        <v>0</v>
      </c>
      <c r="J8634" s="89">
        <v>0</v>
      </c>
      <c r="K8634" s="89">
        <v>0</v>
      </c>
      <c r="L8634" s="89">
        <v>0</v>
      </c>
      <c r="M8634" s="89">
        <v>0</v>
      </c>
      <c r="N8634" s="89">
        <v>0</v>
      </c>
      <c r="O8634" s="89">
        <v>0</v>
      </c>
      <c r="P8634" s="89">
        <v>232</v>
      </c>
      <c r="Q8634" s="89">
        <v>4833.72</v>
      </c>
      <c r="R8634" s="88">
        <f>VLOOKUP(P8634,NEW_TRAIN_TEST!$A$1:$M$980,13,0)</f>
        <v>4807</v>
      </c>
      <c r="S8634" s="88">
        <f>VLOOKUP(P8634,NEW_TRAIN_TEST!$A$1:$M$980,11,0)</f>
        <v>6269</v>
      </c>
      <c r="T8634" s="6">
        <f t="shared" si="268"/>
        <v>0</v>
      </c>
      <c r="U8634" s="6">
        <f t="shared" si="269"/>
        <v>0</v>
      </c>
    </row>
    <row r="8635" spans="1:21" x14ac:dyDescent="0.2">
      <c r="A8635" s="88">
        <v>8637</v>
      </c>
      <c r="B8635" s="88">
        <v>4</v>
      </c>
      <c r="C8635" s="88" t="s">
        <v>2130</v>
      </c>
      <c r="D8635" s="99" t="s">
        <v>1431</v>
      </c>
      <c r="E8635" s="89">
        <v>0</v>
      </c>
      <c r="F8635" s="89">
        <v>1</v>
      </c>
      <c r="G8635" s="89">
        <v>0</v>
      </c>
      <c r="H8635" s="89">
        <v>0</v>
      </c>
      <c r="I8635" s="89">
        <v>2</v>
      </c>
      <c r="J8635" s="89">
        <v>0</v>
      </c>
      <c r="K8635" s="89">
        <v>0</v>
      </c>
      <c r="L8635" s="89">
        <v>0</v>
      </c>
      <c r="M8635" s="89">
        <v>0</v>
      </c>
      <c r="N8635" s="89">
        <v>0</v>
      </c>
      <c r="O8635" s="89">
        <v>2</v>
      </c>
      <c r="P8635" s="89">
        <v>232</v>
      </c>
      <c r="Q8635" s="89">
        <v>4836</v>
      </c>
      <c r="R8635" s="88">
        <f>VLOOKUP(P8635,NEW_TRAIN_TEST!$A$1:$M$980,13,0)</f>
        <v>4807</v>
      </c>
      <c r="S8635" s="88">
        <f>VLOOKUP(P8635,NEW_TRAIN_TEST!$A$1:$M$980,11,0)</f>
        <v>6269</v>
      </c>
      <c r="T8635" s="6">
        <f t="shared" si="268"/>
        <v>0</v>
      </c>
      <c r="U8635" s="6">
        <f t="shared" si="269"/>
        <v>0</v>
      </c>
    </row>
    <row r="8636" spans="1:21" x14ac:dyDescent="0.2">
      <c r="A8636" s="88">
        <v>8638</v>
      </c>
      <c r="B8636" s="88">
        <v>4</v>
      </c>
      <c r="C8636" s="88" t="s">
        <v>2130</v>
      </c>
      <c r="D8636" s="99" t="s">
        <v>1431</v>
      </c>
      <c r="E8636" s="89">
        <v>0</v>
      </c>
      <c r="F8636" s="89">
        <v>3</v>
      </c>
      <c r="G8636" s="89">
        <v>0</v>
      </c>
      <c r="H8636" s="89">
        <v>0</v>
      </c>
      <c r="I8636" s="89">
        <v>0</v>
      </c>
      <c r="J8636" s="89">
        <v>0</v>
      </c>
      <c r="K8636" s="89">
        <v>0</v>
      </c>
      <c r="L8636" s="89">
        <v>0</v>
      </c>
      <c r="M8636" s="89">
        <v>0</v>
      </c>
      <c r="N8636" s="89">
        <v>0</v>
      </c>
      <c r="O8636" s="89">
        <v>0</v>
      </c>
      <c r="P8636" s="89">
        <v>232</v>
      </c>
      <c r="Q8636" s="89">
        <v>4841.17</v>
      </c>
      <c r="R8636" s="88">
        <f>VLOOKUP(P8636,NEW_TRAIN_TEST!$A$1:$M$980,13,0)</f>
        <v>4807</v>
      </c>
      <c r="S8636" s="88">
        <f>VLOOKUP(P8636,NEW_TRAIN_TEST!$A$1:$M$980,11,0)</f>
        <v>6269</v>
      </c>
      <c r="T8636" s="6">
        <f t="shared" si="268"/>
        <v>0</v>
      </c>
      <c r="U8636" s="6">
        <f t="shared" si="269"/>
        <v>0</v>
      </c>
    </row>
    <row r="8637" spans="1:21" x14ac:dyDescent="0.2">
      <c r="A8637" s="88">
        <v>8639</v>
      </c>
      <c r="B8637" s="88">
        <v>4</v>
      </c>
      <c r="C8637" s="88" t="s">
        <v>2130</v>
      </c>
      <c r="D8637" s="99" t="s">
        <v>1431</v>
      </c>
      <c r="E8637" s="89">
        <v>0</v>
      </c>
      <c r="F8637" s="89">
        <v>2</v>
      </c>
      <c r="G8637" s="89">
        <v>0</v>
      </c>
      <c r="H8637" s="89">
        <v>0</v>
      </c>
      <c r="I8637" s="89">
        <v>2</v>
      </c>
      <c r="J8637" s="89">
        <v>0</v>
      </c>
      <c r="K8637" s="89">
        <v>0</v>
      </c>
      <c r="L8637" s="89">
        <v>0</v>
      </c>
      <c r="M8637" s="89">
        <v>0</v>
      </c>
      <c r="N8637" s="89">
        <v>0</v>
      </c>
      <c r="O8637" s="89">
        <v>2</v>
      </c>
      <c r="P8637" s="89">
        <v>232</v>
      </c>
      <c r="Q8637" s="89">
        <v>4841.83</v>
      </c>
      <c r="R8637" s="88">
        <f>VLOOKUP(P8637,NEW_TRAIN_TEST!$A$1:$M$980,13,0)</f>
        <v>4807</v>
      </c>
      <c r="S8637" s="88">
        <f>VLOOKUP(P8637,NEW_TRAIN_TEST!$A$1:$M$980,11,0)</f>
        <v>6269</v>
      </c>
      <c r="T8637" s="6">
        <f t="shared" si="268"/>
        <v>0</v>
      </c>
      <c r="U8637" s="6">
        <f t="shared" si="269"/>
        <v>0</v>
      </c>
    </row>
    <row r="8638" spans="1:21" x14ac:dyDescent="0.2">
      <c r="A8638" s="88">
        <v>8640</v>
      </c>
      <c r="B8638" s="88">
        <v>4</v>
      </c>
      <c r="C8638" s="88" t="s">
        <v>2130</v>
      </c>
      <c r="D8638" s="99" t="s">
        <v>1431</v>
      </c>
      <c r="E8638" s="89">
        <v>0</v>
      </c>
      <c r="F8638" s="89">
        <v>1</v>
      </c>
      <c r="G8638" s="89">
        <v>0</v>
      </c>
      <c r="H8638" s="89">
        <v>0</v>
      </c>
      <c r="I8638" s="89">
        <v>2</v>
      </c>
      <c r="J8638" s="89">
        <v>0</v>
      </c>
      <c r="K8638" s="89">
        <v>0</v>
      </c>
      <c r="L8638" s="89">
        <v>0</v>
      </c>
      <c r="M8638" s="89">
        <v>0</v>
      </c>
      <c r="N8638" s="89">
        <v>0</v>
      </c>
      <c r="O8638" s="89">
        <v>2</v>
      </c>
      <c r="P8638" s="89">
        <v>232</v>
      </c>
      <c r="Q8638" s="89">
        <v>4844</v>
      </c>
      <c r="R8638" s="88">
        <f>VLOOKUP(P8638,NEW_TRAIN_TEST!$A$1:$M$980,13,0)</f>
        <v>4807</v>
      </c>
      <c r="S8638" s="88">
        <f>VLOOKUP(P8638,NEW_TRAIN_TEST!$A$1:$M$980,11,0)</f>
        <v>6269</v>
      </c>
      <c r="T8638" s="6">
        <f t="shared" si="268"/>
        <v>0</v>
      </c>
      <c r="U8638" s="6">
        <f t="shared" si="269"/>
        <v>0</v>
      </c>
    </row>
    <row r="8639" spans="1:21" x14ac:dyDescent="0.2">
      <c r="A8639" s="88">
        <v>8641</v>
      </c>
      <c r="B8639" s="88">
        <v>4</v>
      </c>
      <c r="C8639" s="88" t="s">
        <v>2130</v>
      </c>
      <c r="D8639" s="99" t="s">
        <v>1431</v>
      </c>
      <c r="E8639" s="89">
        <v>0</v>
      </c>
      <c r="F8639" s="89">
        <v>2</v>
      </c>
      <c r="G8639" s="89">
        <v>0</v>
      </c>
      <c r="H8639" s="89">
        <v>0</v>
      </c>
      <c r="I8639" s="89">
        <v>2</v>
      </c>
      <c r="J8639" s="89">
        <v>0</v>
      </c>
      <c r="K8639" s="89">
        <v>0</v>
      </c>
      <c r="L8639" s="89">
        <v>0</v>
      </c>
      <c r="M8639" s="89">
        <v>0</v>
      </c>
      <c r="N8639" s="89">
        <v>0</v>
      </c>
      <c r="O8639" s="89">
        <v>2</v>
      </c>
      <c r="P8639" s="89">
        <v>232</v>
      </c>
      <c r="Q8639" s="89">
        <v>4846.5</v>
      </c>
      <c r="R8639" s="88">
        <f>VLOOKUP(P8639,NEW_TRAIN_TEST!$A$1:$M$980,13,0)</f>
        <v>4807</v>
      </c>
      <c r="S8639" s="88">
        <f>VLOOKUP(P8639,NEW_TRAIN_TEST!$A$1:$M$980,11,0)</f>
        <v>6269</v>
      </c>
      <c r="T8639" s="6">
        <f t="shared" si="268"/>
        <v>0</v>
      </c>
      <c r="U8639" s="6">
        <f t="shared" si="269"/>
        <v>0</v>
      </c>
    </row>
    <row r="8640" spans="1:21" x14ac:dyDescent="0.2">
      <c r="A8640" s="88">
        <v>8642</v>
      </c>
      <c r="B8640" s="88">
        <v>4</v>
      </c>
      <c r="C8640" s="88" t="s">
        <v>2130</v>
      </c>
      <c r="D8640" s="99" t="s">
        <v>1431</v>
      </c>
      <c r="E8640" s="89">
        <v>0</v>
      </c>
      <c r="F8640" s="89">
        <v>1</v>
      </c>
      <c r="G8640" s="89">
        <v>0</v>
      </c>
      <c r="H8640" s="89">
        <v>0</v>
      </c>
      <c r="I8640" s="89">
        <v>2</v>
      </c>
      <c r="J8640" s="89">
        <v>0</v>
      </c>
      <c r="K8640" s="89">
        <v>0</v>
      </c>
      <c r="L8640" s="89">
        <v>0</v>
      </c>
      <c r="M8640" s="89">
        <v>0</v>
      </c>
      <c r="N8640" s="89">
        <v>0</v>
      </c>
      <c r="O8640" s="89">
        <v>2</v>
      </c>
      <c r="P8640" s="89">
        <v>232</v>
      </c>
      <c r="Q8640" s="89">
        <v>4849.5</v>
      </c>
      <c r="R8640" s="88">
        <f>VLOOKUP(P8640,NEW_TRAIN_TEST!$A$1:$M$980,13,0)</f>
        <v>4807</v>
      </c>
      <c r="S8640" s="88">
        <f>VLOOKUP(P8640,NEW_TRAIN_TEST!$A$1:$M$980,11,0)</f>
        <v>6269</v>
      </c>
      <c r="T8640" s="6">
        <f t="shared" si="268"/>
        <v>0</v>
      </c>
      <c r="U8640" s="6">
        <f t="shared" si="269"/>
        <v>0</v>
      </c>
    </row>
    <row r="8641" spans="1:21" x14ac:dyDescent="0.2">
      <c r="A8641" s="88">
        <v>8643</v>
      </c>
      <c r="B8641" s="88">
        <v>4</v>
      </c>
      <c r="C8641" s="88" t="s">
        <v>2130</v>
      </c>
      <c r="D8641" s="99" t="s">
        <v>1431</v>
      </c>
      <c r="E8641" s="89">
        <v>0</v>
      </c>
      <c r="F8641" s="89">
        <v>1</v>
      </c>
      <c r="G8641" s="89">
        <v>0</v>
      </c>
      <c r="H8641" s="89">
        <v>0</v>
      </c>
      <c r="I8641" s="89">
        <v>2</v>
      </c>
      <c r="J8641" s="89">
        <v>0</v>
      </c>
      <c r="K8641" s="89">
        <v>0</v>
      </c>
      <c r="L8641" s="89">
        <v>0</v>
      </c>
      <c r="M8641" s="89">
        <v>0</v>
      </c>
      <c r="N8641" s="89">
        <v>0</v>
      </c>
      <c r="O8641" s="89">
        <v>2</v>
      </c>
      <c r="P8641" s="89">
        <v>232</v>
      </c>
      <c r="Q8641" s="89">
        <v>4849.5</v>
      </c>
      <c r="R8641" s="88">
        <f>VLOOKUP(P8641,NEW_TRAIN_TEST!$A$1:$M$980,13,0)</f>
        <v>4807</v>
      </c>
      <c r="S8641" s="88">
        <f>VLOOKUP(P8641,NEW_TRAIN_TEST!$A$1:$M$980,11,0)</f>
        <v>6269</v>
      </c>
      <c r="T8641" s="6">
        <f t="shared" si="268"/>
        <v>0</v>
      </c>
      <c r="U8641" s="6">
        <f t="shared" si="269"/>
        <v>0</v>
      </c>
    </row>
    <row r="8642" spans="1:21" x14ac:dyDescent="0.2">
      <c r="A8642" s="88">
        <v>8644</v>
      </c>
      <c r="B8642" s="88">
        <v>4</v>
      </c>
      <c r="C8642" s="88" t="s">
        <v>2130</v>
      </c>
      <c r="D8642" s="99" t="s">
        <v>1431</v>
      </c>
      <c r="E8642" s="89">
        <v>0</v>
      </c>
      <c r="F8642" s="89">
        <v>4</v>
      </c>
      <c r="G8642" s="89">
        <v>0</v>
      </c>
      <c r="H8642" s="89">
        <v>0</v>
      </c>
      <c r="I8642" s="89">
        <v>0</v>
      </c>
      <c r="J8642" s="89">
        <v>0</v>
      </c>
      <c r="K8642" s="89">
        <v>0</v>
      </c>
      <c r="L8642" s="89">
        <v>0</v>
      </c>
      <c r="M8642" s="89">
        <v>0</v>
      </c>
      <c r="N8642" s="89">
        <v>0</v>
      </c>
      <c r="O8642" s="89">
        <v>0</v>
      </c>
      <c r="P8642" s="89">
        <v>232</v>
      </c>
      <c r="Q8642" s="89">
        <v>4849.75</v>
      </c>
      <c r="R8642" s="88">
        <f>VLOOKUP(P8642,NEW_TRAIN_TEST!$A$1:$M$980,13,0)</f>
        <v>4807</v>
      </c>
      <c r="S8642" s="88">
        <f>VLOOKUP(P8642,NEW_TRAIN_TEST!$A$1:$M$980,11,0)</f>
        <v>6269</v>
      </c>
      <c r="T8642" s="6">
        <f t="shared" si="268"/>
        <v>0</v>
      </c>
      <c r="U8642" s="6">
        <f t="shared" si="269"/>
        <v>0</v>
      </c>
    </row>
    <row r="8643" spans="1:21" x14ac:dyDescent="0.2">
      <c r="A8643" s="88">
        <v>8645</v>
      </c>
      <c r="B8643" s="88">
        <v>4</v>
      </c>
      <c r="C8643" s="88" t="s">
        <v>2130</v>
      </c>
      <c r="D8643" s="99" t="s">
        <v>1431</v>
      </c>
      <c r="E8643" s="89">
        <v>0</v>
      </c>
      <c r="F8643" s="89">
        <v>0</v>
      </c>
      <c r="G8643" s="89">
        <v>0</v>
      </c>
      <c r="H8643" s="89">
        <v>0</v>
      </c>
      <c r="I8643" s="89">
        <v>0</v>
      </c>
      <c r="J8643" s="89">
        <v>0</v>
      </c>
      <c r="K8643" s="89">
        <v>0</v>
      </c>
      <c r="L8643" s="89">
        <v>0</v>
      </c>
      <c r="M8643" s="89">
        <v>8</v>
      </c>
      <c r="N8643" s="89">
        <v>0</v>
      </c>
      <c r="O8643" s="89">
        <v>0</v>
      </c>
      <c r="P8643" s="89">
        <v>232</v>
      </c>
      <c r="Q8643" s="89">
        <v>4850.5</v>
      </c>
      <c r="R8643" s="88">
        <f>VLOOKUP(P8643,NEW_TRAIN_TEST!$A$1:$M$980,13,0)</f>
        <v>4807</v>
      </c>
      <c r="S8643" s="88">
        <f>VLOOKUP(P8643,NEW_TRAIN_TEST!$A$1:$M$980,11,0)</f>
        <v>6269</v>
      </c>
      <c r="T8643" s="6">
        <f t="shared" ref="T8643:T8706" si="270">IF(L8643&gt;0,1,0)</f>
        <v>0</v>
      </c>
      <c r="U8643" s="6">
        <f t="shared" ref="U8643:U8706" si="271">IF(M8643&gt;0,1,0)</f>
        <v>1</v>
      </c>
    </row>
    <row r="8644" spans="1:21" x14ac:dyDescent="0.2">
      <c r="A8644" s="88">
        <v>8646</v>
      </c>
      <c r="B8644" s="88">
        <v>4</v>
      </c>
      <c r="C8644" s="88" t="s">
        <v>2130</v>
      </c>
      <c r="D8644" s="99" t="s">
        <v>1431</v>
      </c>
      <c r="E8644" s="89">
        <v>3</v>
      </c>
      <c r="F8644" s="89">
        <v>0</v>
      </c>
      <c r="G8644" s="89">
        <v>0</v>
      </c>
      <c r="H8644" s="89">
        <v>0</v>
      </c>
      <c r="I8644" s="89">
        <v>0</v>
      </c>
      <c r="J8644" s="89">
        <v>0</v>
      </c>
      <c r="K8644" s="89">
        <v>0</v>
      </c>
      <c r="L8644" s="89">
        <v>0</v>
      </c>
      <c r="M8644" s="89">
        <v>0</v>
      </c>
      <c r="N8644" s="89">
        <v>0</v>
      </c>
      <c r="O8644" s="89">
        <v>0</v>
      </c>
      <c r="P8644" s="89">
        <v>896</v>
      </c>
      <c r="Q8644" s="89">
        <v>5365</v>
      </c>
      <c r="R8644" s="88">
        <f>VLOOKUP(P8644,NEW_TRAIN_TEST!$A$1:$M$980,13,0)</f>
        <v>4829</v>
      </c>
      <c r="S8644" s="88">
        <f>VLOOKUP(P8644,NEW_TRAIN_TEST!$A$1:$M$980,11,0)</f>
        <v>5885</v>
      </c>
      <c r="T8644" s="6">
        <f t="shared" si="270"/>
        <v>0</v>
      </c>
      <c r="U8644" s="6">
        <f t="shared" si="271"/>
        <v>0</v>
      </c>
    </row>
    <row r="8645" spans="1:21" x14ac:dyDescent="0.2">
      <c r="A8645" s="88">
        <v>8647</v>
      </c>
      <c r="B8645" s="88">
        <v>4</v>
      </c>
      <c r="C8645" s="88" t="s">
        <v>2130</v>
      </c>
      <c r="D8645" s="99" t="s">
        <v>1431</v>
      </c>
      <c r="E8645" s="89">
        <v>9</v>
      </c>
      <c r="F8645" s="89">
        <v>2</v>
      </c>
      <c r="G8645" s="89">
        <v>0</v>
      </c>
      <c r="H8645" s="89">
        <v>0</v>
      </c>
      <c r="I8645" s="89">
        <v>2</v>
      </c>
      <c r="J8645" s="89">
        <v>0</v>
      </c>
      <c r="K8645" s="89">
        <v>0</v>
      </c>
      <c r="L8645" s="89">
        <v>1</v>
      </c>
      <c r="M8645" s="89">
        <v>0</v>
      </c>
      <c r="N8645" s="89">
        <v>0</v>
      </c>
      <c r="O8645" s="89">
        <v>2</v>
      </c>
      <c r="P8645" s="89">
        <v>897</v>
      </c>
      <c r="Q8645" s="89">
        <v>6048</v>
      </c>
      <c r="R8645" s="88">
        <f>VLOOKUP(P8645,NEW_TRAIN_TEST!$A$1:$M$980,13,0)</f>
        <v>5651.5</v>
      </c>
      <c r="S8645" s="88">
        <f>VLOOKUP(P8645,NEW_TRAIN_TEST!$A$1:$M$980,11,0)</f>
        <v>6538</v>
      </c>
      <c r="T8645" s="6">
        <f t="shared" si="270"/>
        <v>1</v>
      </c>
      <c r="U8645" s="6">
        <f t="shared" si="271"/>
        <v>0</v>
      </c>
    </row>
    <row r="8646" spans="1:21" x14ac:dyDescent="0.2">
      <c r="A8646" s="88">
        <v>8648</v>
      </c>
      <c r="B8646" s="88">
        <v>4</v>
      </c>
      <c r="C8646" s="88" t="s">
        <v>2130</v>
      </c>
      <c r="D8646" s="99" t="s">
        <v>1431</v>
      </c>
      <c r="E8646" s="89">
        <v>3</v>
      </c>
      <c r="F8646" s="89">
        <v>2</v>
      </c>
      <c r="G8646" s="89">
        <v>0</v>
      </c>
      <c r="H8646" s="89">
        <v>2</v>
      </c>
      <c r="I8646" s="89">
        <v>2</v>
      </c>
      <c r="J8646" s="89">
        <v>0</v>
      </c>
      <c r="K8646" s="89">
        <v>0</v>
      </c>
      <c r="L8646" s="89">
        <v>0</v>
      </c>
      <c r="M8646" s="89">
        <v>0</v>
      </c>
      <c r="N8646" s="89">
        <v>0</v>
      </c>
      <c r="O8646" s="89">
        <v>2</v>
      </c>
      <c r="P8646" s="89">
        <v>897</v>
      </c>
      <c r="Q8646" s="89">
        <v>6258</v>
      </c>
      <c r="R8646" s="88">
        <f>VLOOKUP(P8646,NEW_TRAIN_TEST!$A$1:$M$980,13,0)</f>
        <v>5651.5</v>
      </c>
      <c r="S8646" s="88">
        <f>VLOOKUP(P8646,NEW_TRAIN_TEST!$A$1:$M$980,11,0)</f>
        <v>6538</v>
      </c>
      <c r="T8646" s="6">
        <f t="shared" si="270"/>
        <v>0</v>
      </c>
      <c r="U8646" s="6">
        <f t="shared" si="271"/>
        <v>0</v>
      </c>
    </row>
    <row r="8647" spans="1:21" x14ac:dyDescent="0.2">
      <c r="A8647" s="88">
        <v>8649</v>
      </c>
      <c r="B8647" s="88">
        <v>4</v>
      </c>
      <c r="C8647" s="88" t="s">
        <v>2130</v>
      </c>
      <c r="D8647" s="99" t="s">
        <v>1431</v>
      </c>
      <c r="E8647" s="89">
        <v>0</v>
      </c>
      <c r="F8647" s="89">
        <v>2</v>
      </c>
      <c r="G8647" s="89">
        <v>1</v>
      </c>
      <c r="H8647" s="89">
        <v>2</v>
      </c>
      <c r="I8647" s="89">
        <v>2</v>
      </c>
      <c r="J8647" s="89">
        <v>0</v>
      </c>
      <c r="K8647" s="89">
        <v>0</v>
      </c>
      <c r="L8647" s="89">
        <v>1</v>
      </c>
      <c r="M8647" s="89">
        <v>0</v>
      </c>
      <c r="N8647" s="89">
        <v>0</v>
      </c>
      <c r="O8647" s="89">
        <v>2</v>
      </c>
      <c r="P8647" s="89">
        <v>897</v>
      </c>
      <c r="Q8647" s="89">
        <v>6258</v>
      </c>
      <c r="R8647" s="88">
        <f>VLOOKUP(P8647,NEW_TRAIN_TEST!$A$1:$M$980,13,0)</f>
        <v>5651.5</v>
      </c>
      <c r="S8647" s="88">
        <f>VLOOKUP(P8647,NEW_TRAIN_TEST!$A$1:$M$980,11,0)</f>
        <v>6538</v>
      </c>
      <c r="T8647" s="6">
        <f t="shared" si="270"/>
        <v>1</v>
      </c>
      <c r="U8647" s="6">
        <f t="shared" si="271"/>
        <v>0</v>
      </c>
    </row>
    <row r="8648" spans="1:21" x14ac:dyDescent="0.2">
      <c r="A8648" s="88">
        <v>8650</v>
      </c>
      <c r="B8648" s="88">
        <v>4</v>
      </c>
      <c r="C8648" s="88" t="s">
        <v>2130</v>
      </c>
      <c r="D8648" s="99" t="s">
        <v>1431</v>
      </c>
      <c r="E8648" s="89">
        <v>0</v>
      </c>
      <c r="F8648" s="89">
        <v>2</v>
      </c>
      <c r="G8648" s="89">
        <v>0</v>
      </c>
      <c r="H8648" s="89">
        <v>2</v>
      </c>
      <c r="I8648" s="89">
        <v>2</v>
      </c>
      <c r="J8648" s="89">
        <v>0</v>
      </c>
      <c r="K8648" s="89">
        <v>0</v>
      </c>
      <c r="L8648" s="89">
        <v>1</v>
      </c>
      <c r="M8648" s="89">
        <v>0</v>
      </c>
      <c r="N8648" s="89">
        <v>0</v>
      </c>
      <c r="O8648" s="89">
        <v>2</v>
      </c>
      <c r="P8648" s="89">
        <v>897</v>
      </c>
      <c r="Q8648" s="89">
        <v>6266</v>
      </c>
      <c r="R8648" s="88">
        <f>VLOOKUP(P8648,NEW_TRAIN_TEST!$A$1:$M$980,13,0)</f>
        <v>5651.5</v>
      </c>
      <c r="S8648" s="88">
        <f>VLOOKUP(P8648,NEW_TRAIN_TEST!$A$1:$M$980,11,0)</f>
        <v>6538</v>
      </c>
      <c r="T8648" s="6">
        <f t="shared" si="270"/>
        <v>1</v>
      </c>
      <c r="U8648" s="6">
        <f t="shared" si="271"/>
        <v>0</v>
      </c>
    </row>
    <row r="8649" spans="1:21" x14ac:dyDescent="0.2">
      <c r="A8649" s="88">
        <v>8651</v>
      </c>
      <c r="B8649" s="88">
        <v>4</v>
      </c>
      <c r="C8649" s="88" t="s">
        <v>2130</v>
      </c>
      <c r="D8649" s="99" t="s">
        <v>1431</v>
      </c>
      <c r="E8649" s="89">
        <v>0</v>
      </c>
      <c r="F8649" s="89">
        <v>3</v>
      </c>
      <c r="G8649" s="89">
        <v>3</v>
      </c>
      <c r="H8649" s="89">
        <v>0</v>
      </c>
      <c r="I8649" s="89">
        <v>2</v>
      </c>
      <c r="J8649" s="89">
        <v>0</v>
      </c>
      <c r="K8649" s="89">
        <v>0</v>
      </c>
      <c r="L8649" s="89">
        <v>1</v>
      </c>
      <c r="M8649" s="89">
        <v>11</v>
      </c>
      <c r="N8649" s="89">
        <v>0</v>
      </c>
      <c r="O8649" s="89">
        <v>2</v>
      </c>
      <c r="P8649" s="89">
        <v>897</v>
      </c>
      <c r="Q8649" s="89">
        <v>6266</v>
      </c>
      <c r="R8649" s="88">
        <f>VLOOKUP(P8649,NEW_TRAIN_TEST!$A$1:$M$980,13,0)</f>
        <v>5651.5</v>
      </c>
      <c r="S8649" s="88">
        <f>VLOOKUP(P8649,NEW_TRAIN_TEST!$A$1:$M$980,11,0)</f>
        <v>6538</v>
      </c>
      <c r="T8649" s="6">
        <f t="shared" si="270"/>
        <v>1</v>
      </c>
      <c r="U8649" s="6">
        <f t="shared" si="271"/>
        <v>1</v>
      </c>
    </row>
    <row r="8650" spans="1:21" x14ac:dyDescent="0.2">
      <c r="A8650" s="88">
        <v>8652</v>
      </c>
      <c r="B8650" s="88">
        <v>4</v>
      </c>
      <c r="C8650" s="88" t="s">
        <v>2130</v>
      </c>
      <c r="D8650" s="99" t="s">
        <v>1431</v>
      </c>
      <c r="E8650" s="89">
        <v>0</v>
      </c>
      <c r="F8650" s="89">
        <v>5</v>
      </c>
      <c r="G8650" s="89">
        <v>0</v>
      </c>
      <c r="H8650" s="89">
        <v>2</v>
      </c>
      <c r="I8650" s="89">
        <v>0</v>
      </c>
      <c r="J8650" s="89">
        <v>0</v>
      </c>
      <c r="K8650" s="89">
        <v>0</v>
      </c>
      <c r="L8650" s="89">
        <v>1</v>
      </c>
      <c r="M8650" s="89">
        <v>11</v>
      </c>
      <c r="N8650" s="89">
        <v>0</v>
      </c>
      <c r="O8650" s="89">
        <v>0</v>
      </c>
      <c r="P8650" s="89">
        <v>897</v>
      </c>
      <c r="Q8650" s="89">
        <v>6268.25</v>
      </c>
      <c r="R8650" s="88">
        <f>VLOOKUP(P8650,NEW_TRAIN_TEST!$A$1:$M$980,13,0)</f>
        <v>5651.5</v>
      </c>
      <c r="S8650" s="88">
        <f>VLOOKUP(P8650,NEW_TRAIN_TEST!$A$1:$M$980,11,0)</f>
        <v>6538</v>
      </c>
      <c r="T8650" s="6">
        <f t="shared" si="270"/>
        <v>1</v>
      </c>
      <c r="U8650" s="6">
        <f t="shared" si="271"/>
        <v>1</v>
      </c>
    </row>
    <row r="8651" spans="1:21" x14ac:dyDescent="0.2">
      <c r="A8651" s="88">
        <v>8653</v>
      </c>
      <c r="B8651" s="88">
        <v>4</v>
      </c>
      <c r="C8651" s="88" t="s">
        <v>2130</v>
      </c>
      <c r="D8651" s="99" t="s">
        <v>1431</v>
      </c>
      <c r="E8651" s="89">
        <v>0</v>
      </c>
      <c r="F8651" s="89">
        <v>4</v>
      </c>
      <c r="G8651" s="89">
        <v>0</v>
      </c>
      <c r="H8651" s="89">
        <v>2</v>
      </c>
      <c r="I8651" s="89">
        <v>0</v>
      </c>
      <c r="J8651" s="89">
        <v>2</v>
      </c>
      <c r="K8651" s="89">
        <v>0</v>
      </c>
      <c r="L8651" s="89">
        <v>1</v>
      </c>
      <c r="M8651" s="89">
        <v>11</v>
      </c>
      <c r="N8651" s="89">
        <v>0</v>
      </c>
      <c r="O8651" s="89">
        <v>0</v>
      </c>
      <c r="P8651" s="89">
        <v>897</v>
      </c>
      <c r="Q8651" s="89">
        <v>6268.25</v>
      </c>
      <c r="R8651" s="88">
        <f>VLOOKUP(P8651,NEW_TRAIN_TEST!$A$1:$M$980,13,0)</f>
        <v>5651.5</v>
      </c>
      <c r="S8651" s="88">
        <f>VLOOKUP(P8651,NEW_TRAIN_TEST!$A$1:$M$980,11,0)</f>
        <v>6538</v>
      </c>
      <c r="T8651" s="6">
        <f t="shared" si="270"/>
        <v>1</v>
      </c>
      <c r="U8651" s="6">
        <f t="shared" si="271"/>
        <v>1</v>
      </c>
    </row>
    <row r="8652" spans="1:21" x14ac:dyDescent="0.2">
      <c r="A8652" s="88">
        <v>8654</v>
      </c>
      <c r="B8652" s="88">
        <v>4</v>
      </c>
      <c r="C8652" s="88" t="s">
        <v>2130</v>
      </c>
      <c r="D8652" s="99" t="s">
        <v>1431</v>
      </c>
      <c r="E8652" s="89">
        <v>0</v>
      </c>
      <c r="F8652" s="89">
        <v>5</v>
      </c>
      <c r="G8652" s="89">
        <v>1</v>
      </c>
      <c r="H8652" s="89">
        <v>2</v>
      </c>
      <c r="I8652" s="89">
        <v>1</v>
      </c>
      <c r="J8652" s="89">
        <v>2</v>
      </c>
      <c r="K8652" s="89">
        <v>0</v>
      </c>
      <c r="L8652" s="89">
        <v>1</v>
      </c>
      <c r="M8652" s="89">
        <v>0</v>
      </c>
      <c r="N8652" s="89">
        <v>0</v>
      </c>
      <c r="O8652" s="89">
        <v>0</v>
      </c>
      <c r="P8652" s="89">
        <v>897</v>
      </c>
      <c r="Q8652" s="89">
        <v>6268.25</v>
      </c>
      <c r="R8652" s="88">
        <f>VLOOKUP(P8652,NEW_TRAIN_TEST!$A$1:$M$980,13,0)</f>
        <v>5651.5</v>
      </c>
      <c r="S8652" s="88">
        <f>VLOOKUP(P8652,NEW_TRAIN_TEST!$A$1:$M$980,11,0)</f>
        <v>6538</v>
      </c>
      <c r="T8652" s="6">
        <f t="shared" si="270"/>
        <v>1</v>
      </c>
      <c r="U8652" s="6">
        <f t="shared" si="271"/>
        <v>0</v>
      </c>
    </row>
    <row r="8653" spans="1:21" x14ac:dyDescent="0.2">
      <c r="A8653" s="88">
        <v>8655</v>
      </c>
      <c r="B8653" s="88">
        <v>4</v>
      </c>
      <c r="C8653" s="88" t="s">
        <v>2130</v>
      </c>
      <c r="D8653" s="99" t="s">
        <v>1431</v>
      </c>
      <c r="E8653" s="89">
        <v>0</v>
      </c>
      <c r="F8653" s="89">
        <v>4</v>
      </c>
      <c r="G8653" s="89">
        <v>1</v>
      </c>
      <c r="H8653" s="89">
        <v>2</v>
      </c>
      <c r="I8653" s="89">
        <v>1</v>
      </c>
      <c r="J8653" s="89">
        <v>2</v>
      </c>
      <c r="K8653" s="89">
        <v>0</v>
      </c>
      <c r="L8653" s="89">
        <v>0</v>
      </c>
      <c r="M8653" s="89">
        <v>11</v>
      </c>
      <c r="N8653" s="89">
        <v>0</v>
      </c>
      <c r="O8653" s="89">
        <v>0</v>
      </c>
      <c r="P8653" s="89">
        <v>897</v>
      </c>
      <c r="Q8653" s="89">
        <v>6268.25</v>
      </c>
      <c r="R8653" s="88">
        <f>VLOOKUP(P8653,NEW_TRAIN_TEST!$A$1:$M$980,13,0)</f>
        <v>5651.5</v>
      </c>
      <c r="S8653" s="88">
        <f>VLOOKUP(P8653,NEW_TRAIN_TEST!$A$1:$M$980,11,0)</f>
        <v>6538</v>
      </c>
      <c r="T8653" s="6">
        <f t="shared" si="270"/>
        <v>0</v>
      </c>
      <c r="U8653" s="6">
        <f t="shared" si="271"/>
        <v>1</v>
      </c>
    </row>
    <row r="8654" spans="1:21" x14ac:dyDescent="0.2">
      <c r="A8654" s="88">
        <v>8656</v>
      </c>
      <c r="B8654" s="88">
        <v>4</v>
      </c>
      <c r="C8654" s="88" t="s">
        <v>2130</v>
      </c>
      <c r="D8654" s="99" t="s">
        <v>1431</v>
      </c>
      <c r="E8654" s="89">
        <v>0</v>
      </c>
      <c r="F8654" s="89">
        <v>5</v>
      </c>
      <c r="G8654" s="89">
        <v>1</v>
      </c>
      <c r="H8654" s="89">
        <v>2</v>
      </c>
      <c r="I8654" s="89">
        <v>2</v>
      </c>
      <c r="J8654" s="89">
        <v>0</v>
      </c>
      <c r="K8654" s="89">
        <v>0</v>
      </c>
      <c r="L8654" s="89">
        <v>1</v>
      </c>
      <c r="M8654" s="89">
        <v>0</v>
      </c>
      <c r="N8654" s="89">
        <v>0</v>
      </c>
      <c r="O8654" s="89">
        <v>2</v>
      </c>
      <c r="P8654" s="89">
        <v>897</v>
      </c>
      <c r="Q8654" s="89">
        <v>6268.25</v>
      </c>
      <c r="R8654" s="88">
        <f>VLOOKUP(P8654,NEW_TRAIN_TEST!$A$1:$M$980,13,0)</f>
        <v>5651.5</v>
      </c>
      <c r="S8654" s="88">
        <f>VLOOKUP(P8654,NEW_TRAIN_TEST!$A$1:$M$980,11,0)</f>
        <v>6538</v>
      </c>
      <c r="T8654" s="6">
        <f t="shared" si="270"/>
        <v>1</v>
      </c>
      <c r="U8654" s="6">
        <f t="shared" si="271"/>
        <v>0</v>
      </c>
    </row>
    <row r="8655" spans="1:21" x14ac:dyDescent="0.2">
      <c r="A8655" s="88">
        <v>8657</v>
      </c>
      <c r="B8655" s="88">
        <v>4</v>
      </c>
      <c r="C8655" s="88" t="s">
        <v>2130</v>
      </c>
      <c r="D8655" s="99" t="s">
        <v>1431</v>
      </c>
      <c r="E8655" s="89">
        <v>0</v>
      </c>
      <c r="F8655" s="89">
        <v>4</v>
      </c>
      <c r="G8655" s="89">
        <v>1</v>
      </c>
      <c r="H8655" s="89">
        <v>0</v>
      </c>
      <c r="I8655" s="89">
        <v>1</v>
      </c>
      <c r="J8655" s="89">
        <v>0</v>
      </c>
      <c r="K8655" s="89">
        <v>0</v>
      </c>
      <c r="L8655" s="89">
        <v>0</v>
      </c>
      <c r="M8655" s="89">
        <v>11</v>
      </c>
      <c r="N8655" s="89">
        <v>0</v>
      </c>
      <c r="O8655" s="89">
        <v>0</v>
      </c>
      <c r="P8655" s="89">
        <v>897</v>
      </c>
      <c r="Q8655" s="89">
        <v>6268.25</v>
      </c>
      <c r="R8655" s="88">
        <f>VLOOKUP(P8655,NEW_TRAIN_TEST!$A$1:$M$980,13,0)</f>
        <v>5651.5</v>
      </c>
      <c r="S8655" s="88">
        <f>VLOOKUP(P8655,NEW_TRAIN_TEST!$A$1:$M$980,11,0)</f>
        <v>6538</v>
      </c>
      <c r="T8655" s="6">
        <f t="shared" si="270"/>
        <v>0</v>
      </c>
      <c r="U8655" s="6">
        <f t="shared" si="271"/>
        <v>1</v>
      </c>
    </row>
    <row r="8656" spans="1:21" x14ac:dyDescent="0.2">
      <c r="A8656" s="88">
        <v>8658</v>
      </c>
      <c r="B8656" s="88">
        <v>4</v>
      </c>
      <c r="C8656" s="88" t="s">
        <v>2130</v>
      </c>
      <c r="D8656" s="99" t="s">
        <v>1431</v>
      </c>
      <c r="E8656" s="89">
        <v>0</v>
      </c>
      <c r="F8656" s="89">
        <v>4</v>
      </c>
      <c r="G8656" s="89">
        <v>2</v>
      </c>
      <c r="H8656" s="89">
        <v>0</v>
      </c>
      <c r="I8656" s="89">
        <v>0</v>
      </c>
      <c r="J8656" s="89">
        <v>0</v>
      </c>
      <c r="K8656" s="89">
        <v>0</v>
      </c>
      <c r="L8656" s="89">
        <v>1</v>
      </c>
      <c r="M8656" s="89">
        <v>0</v>
      </c>
      <c r="N8656" s="89">
        <v>0</v>
      </c>
      <c r="O8656" s="89">
        <v>0</v>
      </c>
      <c r="P8656" s="89">
        <v>897</v>
      </c>
      <c r="Q8656" s="89">
        <v>6270.12</v>
      </c>
      <c r="R8656" s="88">
        <f>VLOOKUP(P8656,NEW_TRAIN_TEST!$A$1:$M$980,13,0)</f>
        <v>5651.5</v>
      </c>
      <c r="S8656" s="88">
        <f>VLOOKUP(P8656,NEW_TRAIN_TEST!$A$1:$M$980,11,0)</f>
        <v>6538</v>
      </c>
      <c r="T8656" s="6">
        <f t="shared" si="270"/>
        <v>1</v>
      </c>
      <c r="U8656" s="6">
        <f t="shared" si="271"/>
        <v>0</v>
      </c>
    </row>
    <row r="8657" spans="1:21" x14ac:dyDescent="0.2">
      <c r="A8657" s="88">
        <v>8659</v>
      </c>
      <c r="B8657" s="88">
        <v>4</v>
      </c>
      <c r="C8657" s="88" t="s">
        <v>2130</v>
      </c>
      <c r="D8657" s="99" t="s">
        <v>1431</v>
      </c>
      <c r="E8657" s="89">
        <v>0</v>
      </c>
      <c r="F8657" s="89">
        <v>3</v>
      </c>
      <c r="G8657" s="89">
        <v>0</v>
      </c>
      <c r="H8657" s="89">
        <v>0</v>
      </c>
      <c r="I8657" s="89">
        <v>2</v>
      </c>
      <c r="J8657" s="89">
        <v>0</v>
      </c>
      <c r="K8657" s="89">
        <v>0</v>
      </c>
      <c r="L8657" s="89">
        <v>0</v>
      </c>
      <c r="M8657" s="89">
        <v>0</v>
      </c>
      <c r="N8657" s="89">
        <v>0</v>
      </c>
      <c r="O8657" s="89">
        <v>2</v>
      </c>
      <c r="P8657" s="89">
        <v>897</v>
      </c>
      <c r="Q8657" s="89">
        <v>6270.5</v>
      </c>
      <c r="R8657" s="88">
        <f>VLOOKUP(P8657,NEW_TRAIN_TEST!$A$1:$M$980,13,0)</f>
        <v>5651.5</v>
      </c>
      <c r="S8657" s="88">
        <f>VLOOKUP(P8657,NEW_TRAIN_TEST!$A$1:$M$980,11,0)</f>
        <v>6538</v>
      </c>
      <c r="T8657" s="6">
        <f t="shared" si="270"/>
        <v>0</v>
      </c>
      <c r="U8657" s="6">
        <f t="shared" si="271"/>
        <v>0</v>
      </c>
    </row>
    <row r="8658" spans="1:21" x14ac:dyDescent="0.2">
      <c r="A8658" s="88">
        <v>8660</v>
      </c>
      <c r="B8658" s="88">
        <v>4</v>
      </c>
      <c r="C8658" s="88" t="s">
        <v>2130</v>
      </c>
      <c r="D8658" s="99" t="s">
        <v>1431</v>
      </c>
      <c r="E8658" s="89">
        <v>0</v>
      </c>
      <c r="F8658" s="89">
        <v>7</v>
      </c>
      <c r="G8658" s="89">
        <v>0</v>
      </c>
      <c r="H8658" s="89">
        <v>0</v>
      </c>
      <c r="I8658" s="89">
        <v>0</v>
      </c>
      <c r="J8658" s="89">
        <v>2</v>
      </c>
      <c r="K8658" s="89">
        <v>0</v>
      </c>
      <c r="L8658" s="89">
        <v>0</v>
      </c>
      <c r="M8658" s="89">
        <v>0</v>
      </c>
      <c r="N8658" s="89">
        <v>0</v>
      </c>
      <c r="O8658" s="89">
        <v>0</v>
      </c>
      <c r="P8658" s="89">
        <v>897</v>
      </c>
      <c r="Q8658" s="89">
        <v>6271.3</v>
      </c>
      <c r="R8658" s="88">
        <f>VLOOKUP(P8658,NEW_TRAIN_TEST!$A$1:$M$980,13,0)</f>
        <v>5651.5</v>
      </c>
      <c r="S8658" s="88">
        <f>VLOOKUP(P8658,NEW_TRAIN_TEST!$A$1:$M$980,11,0)</f>
        <v>6538</v>
      </c>
      <c r="T8658" s="6">
        <f t="shared" si="270"/>
        <v>0</v>
      </c>
      <c r="U8658" s="6">
        <f t="shared" si="271"/>
        <v>0</v>
      </c>
    </row>
    <row r="8659" spans="1:21" x14ac:dyDescent="0.2">
      <c r="A8659" s="88">
        <v>8661</v>
      </c>
      <c r="B8659" s="88">
        <v>4</v>
      </c>
      <c r="C8659" s="88" t="s">
        <v>2130</v>
      </c>
      <c r="D8659" s="99" t="s">
        <v>1431</v>
      </c>
      <c r="E8659" s="89">
        <v>0</v>
      </c>
      <c r="F8659" s="89">
        <v>6</v>
      </c>
      <c r="G8659" s="89">
        <v>0</v>
      </c>
      <c r="H8659" s="89">
        <v>2</v>
      </c>
      <c r="I8659" s="89">
        <v>0</v>
      </c>
      <c r="J8659" s="89">
        <v>0</v>
      </c>
      <c r="K8659" s="89">
        <v>0</v>
      </c>
      <c r="L8659" s="89">
        <v>1</v>
      </c>
      <c r="M8659" s="89">
        <v>11</v>
      </c>
      <c r="N8659" s="89">
        <v>0</v>
      </c>
      <c r="O8659" s="89">
        <v>0</v>
      </c>
      <c r="P8659" s="89">
        <v>897</v>
      </c>
      <c r="Q8659" s="89">
        <v>6272</v>
      </c>
      <c r="R8659" s="88">
        <f>VLOOKUP(P8659,NEW_TRAIN_TEST!$A$1:$M$980,13,0)</f>
        <v>5651.5</v>
      </c>
      <c r="S8659" s="88">
        <f>VLOOKUP(P8659,NEW_TRAIN_TEST!$A$1:$M$980,11,0)</f>
        <v>6538</v>
      </c>
      <c r="T8659" s="6">
        <f t="shared" si="270"/>
        <v>1</v>
      </c>
      <c r="U8659" s="6">
        <f t="shared" si="271"/>
        <v>1</v>
      </c>
    </row>
    <row r="8660" spans="1:21" x14ac:dyDescent="0.2">
      <c r="A8660" s="88">
        <v>8662</v>
      </c>
      <c r="B8660" s="88">
        <v>4</v>
      </c>
      <c r="C8660" s="88" t="s">
        <v>2130</v>
      </c>
      <c r="D8660" s="99" t="s">
        <v>1431</v>
      </c>
      <c r="E8660" s="89">
        <v>0</v>
      </c>
      <c r="F8660" s="89">
        <v>5</v>
      </c>
      <c r="G8660" s="89">
        <v>4</v>
      </c>
      <c r="H8660" s="89">
        <v>0</v>
      </c>
      <c r="I8660" s="89">
        <v>0</v>
      </c>
      <c r="J8660" s="89">
        <v>0</v>
      </c>
      <c r="K8660" s="89">
        <v>0</v>
      </c>
      <c r="L8660" s="89">
        <v>0</v>
      </c>
      <c r="M8660" s="89">
        <v>0</v>
      </c>
      <c r="N8660" s="89">
        <v>0</v>
      </c>
      <c r="O8660" s="89">
        <v>0</v>
      </c>
      <c r="P8660" s="89">
        <v>897</v>
      </c>
      <c r="Q8660" s="89">
        <v>6272</v>
      </c>
      <c r="R8660" s="88">
        <f>VLOOKUP(P8660,NEW_TRAIN_TEST!$A$1:$M$980,13,0)</f>
        <v>5651.5</v>
      </c>
      <c r="S8660" s="88">
        <f>VLOOKUP(P8660,NEW_TRAIN_TEST!$A$1:$M$980,11,0)</f>
        <v>6538</v>
      </c>
      <c r="T8660" s="6">
        <f t="shared" si="270"/>
        <v>0</v>
      </c>
      <c r="U8660" s="6">
        <f t="shared" si="271"/>
        <v>0</v>
      </c>
    </row>
    <row r="8661" spans="1:21" x14ac:dyDescent="0.2">
      <c r="A8661" s="88">
        <v>8663</v>
      </c>
      <c r="B8661" s="88">
        <v>4</v>
      </c>
      <c r="C8661" s="88" t="s">
        <v>2130</v>
      </c>
      <c r="D8661" s="99" t="s">
        <v>1431</v>
      </c>
      <c r="E8661" s="89">
        <v>0</v>
      </c>
      <c r="F8661" s="89">
        <v>6</v>
      </c>
      <c r="G8661" s="89">
        <v>3</v>
      </c>
      <c r="H8661" s="89">
        <v>0</v>
      </c>
      <c r="I8661" s="89">
        <v>0</v>
      </c>
      <c r="J8661" s="89">
        <v>0</v>
      </c>
      <c r="K8661" s="89">
        <v>0</v>
      </c>
      <c r="L8661" s="89">
        <v>0</v>
      </c>
      <c r="M8661" s="89">
        <v>0</v>
      </c>
      <c r="N8661" s="89">
        <v>0</v>
      </c>
      <c r="O8661" s="89">
        <v>0</v>
      </c>
      <c r="P8661" s="89">
        <v>897</v>
      </c>
      <c r="Q8661" s="89">
        <v>6272.5</v>
      </c>
      <c r="R8661" s="88">
        <f>VLOOKUP(P8661,NEW_TRAIN_TEST!$A$1:$M$980,13,0)</f>
        <v>5651.5</v>
      </c>
      <c r="S8661" s="88">
        <f>VLOOKUP(P8661,NEW_TRAIN_TEST!$A$1:$M$980,11,0)</f>
        <v>6538</v>
      </c>
      <c r="T8661" s="6">
        <f t="shared" si="270"/>
        <v>0</v>
      </c>
      <c r="U8661" s="6">
        <f t="shared" si="271"/>
        <v>0</v>
      </c>
    </row>
    <row r="8662" spans="1:21" x14ac:dyDescent="0.2">
      <c r="A8662" s="88">
        <v>8664</v>
      </c>
      <c r="B8662" s="88">
        <v>4</v>
      </c>
      <c r="C8662" s="88" t="s">
        <v>2130</v>
      </c>
      <c r="D8662" s="99" t="s">
        <v>1431</v>
      </c>
      <c r="E8662" s="89">
        <v>0</v>
      </c>
      <c r="F8662" s="89">
        <v>6</v>
      </c>
      <c r="G8662" s="89">
        <v>4</v>
      </c>
      <c r="H8662" s="89">
        <v>0</v>
      </c>
      <c r="I8662" s="89">
        <v>0</v>
      </c>
      <c r="J8662" s="89">
        <v>0</v>
      </c>
      <c r="K8662" s="89">
        <v>0</v>
      </c>
      <c r="L8662" s="89">
        <v>0</v>
      </c>
      <c r="M8662" s="89">
        <v>0</v>
      </c>
      <c r="N8662" s="89">
        <v>0</v>
      </c>
      <c r="O8662" s="89">
        <v>0</v>
      </c>
      <c r="P8662" s="89">
        <v>897</v>
      </c>
      <c r="Q8662" s="89">
        <v>6272.8</v>
      </c>
      <c r="R8662" s="88">
        <f>VLOOKUP(P8662,NEW_TRAIN_TEST!$A$1:$M$980,13,0)</f>
        <v>5651.5</v>
      </c>
      <c r="S8662" s="88">
        <f>VLOOKUP(P8662,NEW_TRAIN_TEST!$A$1:$M$980,11,0)</f>
        <v>6538</v>
      </c>
      <c r="T8662" s="6">
        <f t="shared" si="270"/>
        <v>0</v>
      </c>
      <c r="U8662" s="6">
        <f t="shared" si="271"/>
        <v>0</v>
      </c>
    </row>
    <row r="8663" spans="1:21" x14ac:dyDescent="0.2">
      <c r="A8663" s="88">
        <v>8665</v>
      </c>
      <c r="B8663" s="88">
        <v>4</v>
      </c>
      <c r="C8663" s="88" t="s">
        <v>2130</v>
      </c>
      <c r="D8663" s="99" t="s">
        <v>1431</v>
      </c>
      <c r="E8663" s="89">
        <v>0</v>
      </c>
      <c r="F8663" s="89">
        <v>4</v>
      </c>
      <c r="G8663" s="89">
        <v>3</v>
      </c>
      <c r="H8663" s="89">
        <v>2</v>
      </c>
      <c r="I8663" s="89">
        <v>0</v>
      </c>
      <c r="J8663" s="89">
        <v>0</v>
      </c>
      <c r="K8663" s="89">
        <v>0</v>
      </c>
      <c r="L8663" s="89">
        <v>1</v>
      </c>
      <c r="M8663" s="89">
        <v>11</v>
      </c>
      <c r="N8663" s="89">
        <v>0</v>
      </c>
      <c r="O8663" s="89">
        <v>0</v>
      </c>
      <c r="P8663" s="89">
        <v>897</v>
      </c>
      <c r="Q8663" s="89">
        <v>6274.12</v>
      </c>
      <c r="R8663" s="88">
        <f>VLOOKUP(P8663,NEW_TRAIN_TEST!$A$1:$M$980,13,0)</f>
        <v>5651.5</v>
      </c>
      <c r="S8663" s="88">
        <f>VLOOKUP(P8663,NEW_TRAIN_TEST!$A$1:$M$980,11,0)</f>
        <v>6538</v>
      </c>
      <c r="T8663" s="6">
        <f t="shared" si="270"/>
        <v>1</v>
      </c>
      <c r="U8663" s="6">
        <f t="shared" si="271"/>
        <v>1</v>
      </c>
    </row>
    <row r="8664" spans="1:21" x14ac:dyDescent="0.2">
      <c r="A8664" s="88">
        <v>8666</v>
      </c>
      <c r="B8664" s="88">
        <v>4</v>
      </c>
      <c r="C8664" s="88" t="s">
        <v>2130</v>
      </c>
      <c r="D8664" s="99" t="s">
        <v>1431</v>
      </c>
      <c r="E8664" s="89">
        <v>0</v>
      </c>
      <c r="F8664" s="89">
        <v>3</v>
      </c>
      <c r="G8664" s="89">
        <v>2</v>
      </c>
      <c r="H8664" s="89">
        <v>0</v>
      </c>
      <c r="I8664" s="89">
        <v>1</v>
      </c>
      <c r="J8664" s="89">
        <v>0</v>
      </c>
      <c r="K8664" s="89">
        <v>0</v>
      </c>
      <c r="L8664" s="89">
        <v>1</v>
      </c>
      <c r="M8664" s="89">
        <v>11</v>
      </c>
      <c r="N8664" s="89">
        <v>0</v>
      </c>
      <c r="O8664" s="89">
        <v>0</v>
      </c>
      <c r="P8664" s="89">
        <v>897</v>
      </c>
      <c r="Q8664" s="89">
        <v>6274.12</v>
      </c>
      <c r="R8664" s="88">
        <f>VLOOKUP(P8664,NEW_TRAIN_TEST!$A$1:$M$980,13,0)</f>
        <v>5651.5</v>
      </c>
      <c r="S8664" s="88">
        <f>VLOOKUP(P8664,NEW_TRAIN_TEST!$A$1:$M$980,11,0)</f>
        <v>6538</v>
      </c>
      <c r="T8664" s="6">
        <f t="shared" si="270"/>
        <v>1</v>
      </c>
      <c r="U8664" s="6">
        <f t="shared" si="271"/>
        <v>1</v>
      </c>
    </row>
    <row r="8665" spans="1:21" x14ac:dyDescent="0.2">
      <c r="A8665" s="88">
        <v>8667</v>
      </c>
      <c r="B8665" s="88">
        <v>4</v>
      </c>
      <c r="C8665" s="88" t="s">
        <v>2130</v>
      </c>
      <c r="D8665" s="99" t="s">
        <v>1431</v>
      </c>
      <c r="E8665" s="89">
        <v>0</v>
      </c>
      <c r="F8665" s="89">
        <v>0</v>
      </c>
      <c r="G8665" s="89">
        <v>0</v>
      </c>
      <c r="H8665" s="89">
        <v>0</v>
      </c>
      <c r="I8665" s="89">
        <v>1</v>
      </c>
      <c r="J8665" s="89">
        <v>0</v>
      </c>
      <c r="K8665" s="89">
        <v>1</v>
      </c>
      <c r="L8665" s="89">
        <v>0</v>
      </c>
      <c r="M8665" s="89">
        <v>11</v>
      </c>
      <c r="N8665" s="89">
        <v>0</v>
      </c>
      <c r="O8665" s="89">
        <v>0</v>
      </c>
      <c r="P8665" s="89">
        <v>897</v>
      </c>
      <c r="Q8665" s="89">
        <v>6274.25</v>
      </c>
      <c r="R8665" s="88">
        <f>VLOOKUP(P8665,NEW_TRAIN_TEST!$A$1:$M$980,13,0)</f>
        <v>5651.5</v>
      </c>
      <c r="S8665" s="88">
        <f>VLOOKUP(P8665,NEW_TRAIN_TEST!$A$1:$M$980,11,0)</f>
        <v>6538</v>
      </c>
      <c r="T8665" s="6">
        <f t="shared" si="270"/>
        <v>0</v>
      </c>
      <c r="U8665" s="6">
        <f t="shared" si="271"/>
        <v>1</v>
      </c>
    </row>
    <row r="8666" spans="1:21" x14ac:dyDescent="0.2">
      <c r="A8666" s="88">
        <v>8668</v>
      </c>
      <c r="B8666" s="88">
        <v>4</v>
      </c>
      <c r="C8666" s="88" t="s">
        <v>2130</v>
      </c>
      <c r="D8666" s="99" t="s">
        <v>1431</v>
      </c>
      <c r="E8666" s="89">
        <v>4</v>
      </c>
      <c r="F8666" s="89">
        <v>0</v>
      </c>
      <c r="G8666" s="89">
        <v>0</v>
      </c>
      <c r="H8666" s="89">
        <v>0</v>
      </c>
      <c r="I8666" s="89">
        <v>0</v>
      </c>
      <c r="J8666" s="89">
        <v>0</v>
      </c>
      <c r="K8666" s="89">
        <v>0</v>
      </c>
      <c r="L8666" s="89">
        <v>0</v>
      </c>
      <c r="M8666" s="89">
        <v>0</v>
      </c>
      <c r="N8666" s="89">
        <v>0</v>
      </c>
      <c r="O8666" s="89">
        <v>0</v>
      </c>
      <c r="P8666" s="89">
        <v>898</v>
      </c>
      <c r="Q8666" s="89">
        <v>6084.5</v>
      </c>
      <c r="R8666" s="88">
        <f>VLOOKUP(P8666,NEW_TRAIN_TEST!$A$1:$M$980,13,0)</f>
        <v>5766.5</v>
      </c>
      <c r="S8666" s="88">
        <f>VLOOKUP(P8666,NEW_TRAIN_TEST!$A$1:$M$980,11,0)</f>
        <v>6691</v>
      </c>
      <c r="T8666" s="6">
        <f t="shared" si="270"/>
        <v>0</v>
      </c>
      <c r="U8666" s="6">
        <f t="shared" si="271"/>
        <v>0</v>
      </c>
    </row>
    <row r="8667" spans="1:21" x14ac:dyDescent="0.2">
      <c r="A8667" s="88">
        <v>8669</v>
      </c>
      <c r="B8667" s="88">
        <v>4</v>
      </c>
      <c r="C8667" s="88" t="s">
        <v>2130</v>
      </c>
      <c r="D8667" s="99" t="s">
        <v>1431</v>
      </c>
      <c r="E8667" s="89">
        <v>4</v>
      </c>
      <c r="F8667" s="89">
        <v>2</v>
      </c>
      <c r="G8667" s="89">
        <v>0</v>
      </c>
      <c r="H8667" s="89">
        <v>2</v>
      </c>
      <c r="I8667" s="89">
        <v>2</v>
      </c>
      <c r="J8667" s="89">
        <v>0</v>
      </c>
      <c r="K8667" s="89">
        <v>0</v>
      </c>
      <c r="L8667" s="89">
        <v>1</v>
      </c>
      <c r="M8667" s="89">
        <v>0</v>
      </c>
      <c r="N8667" s="89">
        <v>0</v>
      </c>
      <c r="O8667" s="89">
        <v>2</v>
      </c>
      <c r="P8667" s="89">
        <v>898</v>
      </c>
      <c r="Q8667" s="89">
        <v>6240</v>
      </c>
      <c r="R8667" s="88">
        <f>VLOOKUP(P8667,NEW_TRAIN_TEST!$A$1:$M$980,13,0)</f>
        <v>5766.5</v>
      </c>
      <c r="S8667" s="88">
        <f>VLOOKUP(P8667,NEW_TRAIN_TEST!$A$1:$M$980,11,0)</f>
        <v>6691</v>
      </c>
      <c r="T8667" s="6">
        <f t="shared" si="270"/>
        <v>1</v>
      </c>
      <c r="U8667" s="6">
        <f t="shared" si="271"/>
        <v>0</v>
      </c>
    </row>
    <row r="8668" spans="1:21" x14ac:dyDescent="0.2">
      <c r="A8668" s="88">
        <v>8670</v>
      </c>
      <c r="B8668" s="88">
        <v>4</v>
      </c>
      <c r="C8668" s="88" t="s">
        <v>2130</v>
      </c>
      <c r="D8668" s="99" t="s">
        <v>1431</v>
      </c>
      <c r="E8668" s="89">
        <v>0</v>
      </c>
      <c r="F8668" s="89">
        <v>1</v>
      </c>
      <c r="G8668" s="89">
        <v>0</v>
      </c>
      <c r="H8668" s="89">
        <v>0</v>
      </c>
      <c r="I8668" s="89">
        <v>2</v>
      </c>
      <c r="J8668" s="89">
        <v>0</v>
      </c>
      <c r="K8668" s="89">
        <v>0</v>
      </c>
      <c r="L8668" s="89">
        <v>0</v>
      </c>
      <c r="M8668" s="89">
        <v>0</v>
      </c>
      <c r="N8668" s="89">
        <v>0</v>
      </c>
      <c r="O8668" s="89">
        <v>2</v>
      </c>
      <c r="P8668" s="89">
        <v>569</v>
      </c>
      <c r="Q8668" s="89">
        <v>2934.5</v>
      </c>
      <c r="R8668" s="88">
        <f>VLOOKUP(P8668,NEW_TRAIN_TEST!$A$1:$M$980,13,0)</f>
        <v>2934.5</v>
      </c>
      <c r="S8668" s="88">
        <f>VLOOKUP(P8668,NEW_TRAIN_TEST!$A$1:$M$980,11,0)</f>
        <v>3867</v>
      </c>
      <c r="T8668" s="6">
        <f t="shared" si="270"/>
        <v>0</v>
      </c>
      <c r="U8668" s="6">
        <f t="shared" si="271"/>
        <v>0</v>
      </c>
    </row>
    <row r="8669" spans="1:21" x14ac:dyDescent="0.2">
      <c r="A8669" s="88">
        <v>8671</v>
      </c>
      <c r="B8669" s="88">
        <v>4</v>
      </c>
      <c r="C8669" s="88" t="s">
        <v>2130</v>
      </c>
      <c r="D8669" s="99" t="s">
        <v>1431</v>
      </c>
      <c r="E8669" s="89">
        <v>0</v>
      </c>
      <c r="F8669" s="89">
        <v>1</v>
      </c>
      <c r="G8669" s="89">
        <v>0</v>
      </c>
      <c r="H8669" s="89">
        <v>0</v>
      </c>
      <c r="I8669" s="89">
        <v>2</v>
      </c>
      <c r="J8669" s="89">
        <v>0</v>
      </c>
      <c r="K8669" s="89">
        <v>0</v>
      </c>
      <c r="L8669" s="89">
        <v>0</v>
      </c>
      <c r="M8669" s="89">
        <v>0</v>
      </c>
      <c r="N8669" s="89">
        <v>0</v>
      </c>
      <c r="O8669" s="89">
        <v>2</v>
      </c>
      <c r="P8669" s="89">
        <v>569</v>
      </c>
      <c r="Q8669" s="89">
        <v>2977</v>
      </c>
      <c r="R8669" s="88">
        <f>VLOOKUP(P8669,NEW_TRAIN_TEST!$A$1:$M$980,13,0)</f>
        <v>2934.5</v>
      </c>
      <c r="S8669" s="88">
        <f>VLOOKUP(P8669,NEW_TRAIN_TEST!$A$1:$M$980,11,0)</f>
        <v>3867</v>
      </c>
      <c r="T8669" s="6">
        <f t="shared" si="270"/>
        <v>0</v>
      </c>
      <c r="U8669" s="6">
        <f t="shared" si="271"/>
        <v>0</v>
      </c>
    </row>
    <row r="8670" spans="1:21" x14ac:dyDescent="0.2">
      <c r="A8670" s="88">
        <v>8672</v>
      </c>
      <c r="B8670" s="88">
        <v>4</v>
      </c>
      <c r="C8670" s="88" t="s">
        <v>2130</v>
      </c>
      <c r="D8670" s="99" t="s">
        <v>1431</v>
      </c>
      <c r="E8670" s="89">
        <v>0</v>
      </c>
      <c r="F8670" s="89">
        <v>1</v>
      </c>
      <c r="G8670" s="89">
        <v>0</v>
      </c>
      <c r="H8670" s="89">
        <v>0</v>
      </c>
      <c r="I8670" s="89">
        <v>0</v>
      </c>
      <c r="J8670" s="89">
        <v>0</v>
      </c>
      <c r="K8670" s="89">
        <v>0</v>
      </c>
      <c r="L8670" s="89">
        <v>0</v>
      </c>
      <c r="M8670" s="89">
        <v>0</v>
      </c>
      <c r="N8670" s="89">
        <v>0</v>
      </c>
      <c r="O8670" s="89">
        <v>0</v>
      </c>
      <c r="P8670" s="89">
        <v>569</v>
      </c>
      <c r="Q8670" s="89">
        <v>2980.5</v>
      </c>
      <c r="R8670" s="88">
        <f>VLOOKUP(P8670,NEW_TRAIN_TEST!$A$1:$M$980,13,0)</f>
        <v>2934.5</v>
      </c>
      <c r="S8670" s="88">
        <f>VLOOKUP(P8670,NEW_TRAIN_TEST!$A$1:$M$980,11,0)</f>
        <v>3867</v>
      </c>
      <c r="T8670" s="6">
        <f t="shared" si="270"/>
        <v>0</v>
      </c>
      <c r="U8670" s="6">
        <f t="shared" si="271"/>
        <v>0</v>
      </c>
    </row>
    <row r="8671" spans="1:21" x14ac:dyDescent="0.2">
      <c r="A8671" s="88">
        <v>8673</v>
      </c>
      <c r="B8671" s="88">
        <v>4</v>
      </c>
      <c r="C8671" s="88" t="s">
        <v>2130</v>
      </c>
      <c r="D8671" s="99" t="s">
        <v>1431</v>
      </c>
      <c r="E8671" s="89">
        <v>0</v>
      </c>
      <c r="F8671" s="89">
        <v>1</v>
      </c>
      <c r="G8671" s="89">
        <v>0</v>
      </c>
      <c r="H8671" s="89">
        <v>0</v>
      </c>
      <c r="I8671" s="89">
        <v>2</v>
      </c>
      <c r="J8671" s="89">
        <v>0</v>
      </c>
      <c r="K8671" s="89">
        <v>0</v>
      </c>
      <c r="L8671" s="89">
        <v>0</v>
      </c>
      <c r="M8671" s="89">
        <v>2</v>
      </c>
      <c r="N8671" s="89">
        <v>0</v>
      </c>
      <c r="O8671" s="89">
        <v>2</v>
      </c>
      <c r="P8671" s="89">
        <v>569</v>
      </c>
      <c r="Q8671" s="89">
        <v>2980.5</v>
      </c>
      <c r="R8671" s="88">
        <f>VLOOKUP(P8671,NEW_TRAIN_TEST!$A$1:$M$980,13,0)</f>
        <v>2934.5</v>
      </c>
      <c r="S8671" s="88">
        <f>VLOOKUP(P8671,NEW_TRAIN_TEST!$A$1:$M$980,11,0)</f>
        <v>3867</v>
      </c>
      <c r="T8671" s="6">
        <f t="shared" si="270"/>
        <v>0</v>
      </c>
      <c r="U8671" s="6">
        <f t="shared" si="271"/>
        <v>1</v>
      </c>
    </row>
    <row r="8672" spans="1:21" x14ac:dyDescent="0.2">
      <c r="A8672" s="88">
        <v>8674</v>
      </c>
      <c r="B8672" s="88">
        <v>4</v>
      </c>
      <c r="C8672" s="88" t="s">
        <v>2130</v>
      </c>
      <c r="D8672" s="99" t="s">
        <v>1431</v>
      </c>
      <c r="E8672" s="89">
        <v>0</v>
      </c>
      <c r="F8672" s="89">
        <v>0</v>
      </c>
      <c r="G8672" s="89">
        <v>0</v>
      </c>
      <c r="H8672" s="89">
        <v>0</v>
      </c>
      <c r="I8672" s="89">
        <v>0</v>
      </c>
      <c r="J8672" s="89">
        <v>0</v>
      </c>
      <c r="K8672" s="89">
        <v>0</v>
      </c>
      <c r="L8672" s="89">
        <v>0</v>
      </c>
      <c r="M8672" s="89">
        <v>0</v>
      </c>
      <c r="N8672" s="89">
        <v>1</v>
      </c>
      <c r="O8672" s="89">
        <v>0</v>
      </c>
      <c r="P8672" s="89">
        <v>569</v>
      </c>
      <c r="Q8672" s="89">
        <v>2980.5</v>
      </c>
      <c r="R8672" s="88">
        <f>VLOOKUP(P8672,NEW_TRAIN_TEST!$A$1:$M$980,13,0)</f>
        <v>2934.5</v>
      </c>
      <c r="S8672" s="88">
        <f>VLOOKUP(P8672,NEW_TRAIN_TEST!$A$1:$M$980,11,0)</f>
        <v>3867</v>
      </c>
      <c r="T8672" s="6">
        <f t="shared" si="270"/>
        <v>0</v>
      </c>
      <c r="U8672" s="6">
        <f t="shared" si="271"/>
        <v>0</v>
      </c>
    </row>
    <row r="8673" spans="1:21" x14ac:dyDescent="0.2">
      <c r="A8673" s="88">
        <v>8675</v>
      </c>
      <c r="B8673" s="88">
        <v>4</v>
      </c>
      <c r="C8673" s="88" t="s">
        <v>2130</v>
      </c>
      <c r="D8673" s="99" t="s">
        <v>1431</v>
      </c>
      <c r="E8673" s="89">
        <v>0</v>
      </c>
      <c r="F8673" s="89">
        <v>1</v>
      </c>
      <c r="G8673" s="89">
        <v>0</v>
      </c>
      <c r="H8673" s="89">
        <v>0</v>
      </c>
      <c r="I8673" s="89">
        <v>2</v>
      </c>
      <c r="J8673" s="89">
        <v>0</v>
      </c>
      <c r="K8673" s="89">
        <v>0</v>
      </c>
      <c r="L8673" s="89">
        <v>0</v>
      </c>
      <c r="M8673" s="89">
        <v>0</v>
      </c>
      <c r="N8673" s="89">
        <v>0</v>
      </c>
      <c r="O8673" s="89">
        <v>2</v>
      </c>
      <c r="P8673" s="89">
        <v>578</v>
      </c>
      <c r="Q8673" s="89">
        <v>3373.5</v>
      </c>
      <c r="R8673" s="88">
        <f>VLOOKUP(P8673,NEW_TRAIN_TEST!$A$1:$M$980,13,0)</f>
        <v>3373.5</v>
      </c>
      <c r="S8673" s="88">
        <f>VLOOKUP(P8673,NEW_TRAIN_TEST!$A$1:$M$980,11,0)</f>
        <v>4410</v>
      </c>
      <c r="T8673" s="6">
        <f t="shared" si="270"/>
        <v>0</v>
      </c>
      <c r="U8673" s="6">
        <f t="shared" si="271"/>
        <v>0</v>
      </c>
    </row>
    <row r="8674" spans="1:21" x14ac:dyDescent="0.2">
      <c r="A8674" s="88">
        <v>8676</v>
      </c>
      <c r="B8674" s="88">
        <v>4</v>
      </c>
      <c r="C8674" s="88" t="s">
        <v>2130</v>
      </c>
      <c r="D8674" s="99" t="s">
        <v>1431</v>
      </c>
      <c r="E8674" s="89">
        <v>0</v>
      </c>
      <c r="F8674" s="89">
        <v>1</v>
      </c>
      <c r="G8674" s="89">
        <v>0</v>
      </c>
      <c r="H8674" s="89">
        <v>0</v>
      </c>
      <c r="I8674" s="89">
        <v>2</v>
      </c>
      <c r="J8674" s="89">
        <v>0</v>
      </c>
      <c r="K8674" s="89">
        <v>0</v>
      </c>
      <c r="L8674" s="89">
        <v>0</v>
      </c>
      <c r="M8674" s="89">
        <v>0</v>
      </c>
      <c r="N8674" s="89">
        <v>0</v>
      </c>
      <c r="O8674" s="89">
        <v>2</v>
      </c>
      <c r="P8674" s="89">
        <v>578</v>
      </c>
      <c r="Q8674" s="89">
        <v>3374.5</v>
      </c>
      <c r="R8674" s="88">
        <f>VLOOKUP(P8674,NEW_TRAIN_TEST!$A$1:$M$980,13,0)</f>
        <v>3373.5</v>
      </c>
      <c r="S8674" s="88">
        <f>VLOOKUP(P8674,NEW_TRAIN_TEST!$A$1:$M$980,11,0)</f>
        <v>4410</v>
      </c>
      <c r="T8674" s="6">
        <f t="shared" si="270"/>
        <v>0</v>
      </c>
      <c r="U8674" s="6">
        <f t="shared" si="271"/>
        <v>0</v>
      </c>
    </row>
    <row r="8675" spans="1:21" x14ac:dyDescent="0.2">
      <c r="A8675" s="88">
        <v>8677</v>
      </c>
      <c r="B8675" s="88">
        <v>4</v>
      </c>
      <c r="C8675" s="88" t="s">
        <v>2130</v>
      </c>
      <c r="D8675" s="99" t="s">
        <v>1431</v>
      </c>
      <c r="E8675" s="89">
        <v>0</v>
      </c>
      <c r="F8675" s="89">
        <v>2</v>
      </c>
      <c r="G8675" s="89">
        <v>0</v>
      </c>
      <c r="H8675" s="89">
        <v>0</v>
      </c>
      <c r="I8675" s="89">
        <v>2</v>
      </c>
      <c r="J8675" s="89">
        <v>0</v>
      </c>
      <c r="K8675" s="89">
        <v>0</v>
      </c>
      <c r="L8675" s="89">
        <v>0</v>
      </c>
      <c r="M8675" s="89">
        <v>0</v>
      </c>
      <c r="N8675" s="89">
        <v>0</v>
      </c>
      <c r="O8675" s="89">
        <v>2</v>
      </c>
      <c r="P8675" s="89">
        <v>578</v>
      </c>
      <c r="Q8675" s="89">
        <v>3375</v>
      </c>
      <c r="R8675" s="88">
        <f>VLOOKUP(P8675,NEW_TRAIN_TEST!$A$1:$M$980,13,0)</f>
        <v>3373.5</v>
      </c>
      <c r="S8675" s="88">
        <f>VLOOKUP(P8675,NEW_TRAIN_TEST!$A$1:$M$980,11,0)</f>
        <v>4410</v>
      </c>
      <c r="T8675" s="6">
        <f t="shared" si="270"/>
        <v>0</v>
      </c>
      <c r="U8675" s="6">
        <f t="shared" si="271"/>
        <v>0</v>
      </c>
    </row>
    <row r="8676" spans="1:21" x14ac:dyDescent="0.2">
      <c r="A8676" s="88">
        <v>8678</v>
      </c>
      <c r="B8676" s="88">
        <v>4</v>
      </c>
      <c r="C8676" s="88" t="s">
        <v>2130</v>
      </c>
      <c r="D8676" s="99" t="s">
        <v>1431</v>
      </c>
      <c r="E8676" s="89">
        <v>0</v>
      </c>
      <c r="F8676" s="89">
        <v>0</v>
      </c>
      <c r="G8676" s="89">
        <v>0</v>
      </c>
      <c r="H8676" s="89">
        <v>0</v>
      </c>
      <c r="I8676" s="89">
        <v>0</v>
      </c>
      <c r="J8676" s="89">
        <v>0</v>
      </c>
      <c r="K8676" s="89">
        <v>0</v>
      </c>
      <c r="L8676" s="89">
        <v>0</v>
      </c>
      <c r="M8676" s="89">
        <v>0</v>
      </c>
      <c r="N8676" s="89">
        <v>1</v>
      </c>
      <c r="O8676" s="89">
        <v>0</v>
      </c>
      <c r="P8676" s="89">
        <v>578</v>
      </c>
      <c r="Q8676" s="89">
        <v>3375.5</v>
      </c>
      <c r="R8676" s="88">
        <f>VLOOKUP(P8676,NEW_TRAIN_TEST!$A$1:$M$980,13,0)</f>
        <v>3373.5</v>
      </c>
      <c r="S8676" s="88">
        <f>VLOOKUP(P8676,NEW_TRAIN_TEST!$A$1:$M$980,11,0)</f>
        <v>4410</v>
      </c>
      <c r="T8676" s="6">
        <f t="shared" si="270"/>
        <v>0</v>
      </c>
      <c r="U8676" s="6">
        <f t="shared" si="271"/>
        <v>0</v>
      </c>
    </row>
    <row r="8677" spans="1:21" x14ac:dyDescent="0.2">
      <c r="A8677" s="88">
        <v>8679</v>
      </c>
      <c r="B8677" s="88">
        <v>4</v>
      </c>
      <c r="C8677" s="88" t="s">
        <v>2130</v>
      </c>
      <c r="D8677" s="99" t="s">
        <v>1431</v>
      </c>
      <c r="E8677" s="89">
        <v>3</v>
      </c>
      <c r="F8677" s="89">
        <v>1</v>
      </c>
      <c r="G8677" s="89">
        <v>0</v>
      </c>
      <c r="H8677" s="89">
        <v>0</v>
      </c>
      <c r="I8677" s="89">
        <v>2</v>
      </c>
      <c r="J8677" s="89">
        <v>0</v>
      </c>
      <c r="K8677" s="89">
        <v>0</v>
      </c>
      <c r="L8677" s="89">
        <v>1</v>
      </c>
      <c r="M8677" s="89">
        <v>0</v>
      </c>
      <c r="N8677" s="89">
        <v>0</v>
      </c>
      <c r="O8677" s="89">
        <v>2</v>
      </c>
      <c r="P8677" s="89">
        <v>745</v>
      </c>
      <c r="Q8677" s="89">
        <v>5183.5</v>
      </c>
      <c r="R8677" s="88">
        <f>VLOOKUP(P8677,NEW_TRAIN_TEST!$A$1:$M$980,13,0)</f>
        <v>4471</v>
      </c>
      <c r="S8677" s="88">
        <f>VLOOKUP(P8677,NEW_TRAIN_TEST!$A$1:$M$980,11,0)</f>
        <v>5884</v>
      </c>
      <c r="T8677" s="6">
        <f t="shared" si="270"/>
        <v>1</v>
      </c>
      <c r="U8677" s="6">
        <f t="shared" si="271"/>
        <v>0</v>
      </c>
    </row>
    <row r="8678" spans="1:21" x14ac:dyDescent="0.2">
      <c r="A8678" s="88">
        <v>8680</v>
      </c>
      <c r="B8678" s="88">
        <v>4</v>
      </c>
      <c r="C8678" s="88" t="s">
        <v>2130</v>
      </c>
      <c r="D8678" s="99" t="s">
        <v>1431</v>
      </c>
      <c r="E8678" s="89">
        <v>0</v>
      </c>
      <c r="F8678" s="89">
        <v>2</v>
      </c>
      <c r="G8678" s="89">
        <v>0</v>
      </c>
      <c r="H8678" s="89">
        <v>2</v>
      </c>
      <c r="I8678" s="89">
        <v>2</v>
      </c>
      <c r="J8678" s="89">
        <v>0</v>
      </c>
      <c r="K8678" s="89">
        <v>0</v>
      </c>
      <c r="L8678" s="89">
        <v>1</v>
      </c>
      <c r="M8678" s="89">
        <v>0</v>
      </c>
      <c r="N8678" s="89">
        <v>0</v>
      </c>
      <c r="O8678" s="89">
        <v>2</v>
      </c>
      <c r="P8678" s="89">
        <v>557</v>
      </c>
      <c r="Q8678" s="89">
        <v>2877</v>
      </c>
      <c r="R8678" s="88">
        <f>VLOOKUP(P8678,NEW_TRAIN_TEST!$A$1:$M$980,13,0)</f>
        <v>2877</v>
      </c>
      <c r="S8678" s="88">
        <f>VLOOKUP(P8678,NEW_TRAIN_TEST!$A$1:$M$980,11,0)</f>
        <v>3857</v>
      </c>
      <c r="T8678" s="6">
        <f t="shared" si="270"/>
        <v>1</v>
      </c>
      <c r="U8678" s="6">
        <f t="shared" si="271"/>
        <v>0</v>
      </c>
    </row>
    <row r="8679" spans="1:21" x14ac:dyDescent="0.2">
      <c r="A8679" s="88">
        <v>8681</v>
      </c>
      <c r="B8679" s="88">
        <v>4</v>
      </c>
      <c r="C8679" s="88" t="s">
        <v>2130</v>
      </c>
      <c r="D8679" s="99" t="s">
        <v>1431</v>
      </c>
      <c r="E8679" s="89">
        <v>0</v>
      </c>
      <c r="F8679" s="89">
        <v>3</v>
      </c>
      <c r="G8679" s="89">
        <v>2</v>
      </c>
      <c r="H8679" s="89">
        <v>0</v>
      </c>
      <c r="I8679" s="89">
        <v>2</v>
      </c>
      <c r="J8679" s="89">
        <v>0</v>
      </c>
      <c r="K8679" s="89">
        <v>0</v>
      </c>
      <c r="L8679" s="89">
        <v>1</v>
      </c>
      <c r="M8679" s="89">
        <v>10</v>
      </c>
      <c r="N8679" s="89">
        <v>0</v>
      </c>
      <c r="O8679" s="89">
        <v>2</v>
      </c>
      <c r="P8679" s="89">
        <v>557</v>
      </c>
      <c r="Q8679" s="89">
        <v>2879</v>
      </c>
      <c r="R8679" s="88">
        <f>VLOOKUP(P8679,NEW_TRAIN_TEST!$A$1:$M$980,13,0)</f>
        <v>2877</v>
      </c>
      <c r="S8679" s="88">
        <f>VLOOKUP(P8679,NEW_TRAIN_TEST!$A$1:$M$980,11,0)</f>
        <v>3857</v>
      </c>
      <c r="T8679" s="6">
        <f t="shared" si="270"/>
        <v>1</v>
      </c>
      <c r="U8679" s="6">
        <f t="shared" si="271"/>
        <v>1</v>
      </c>
    </row>
    <row r="8680" spans="1:21" x14ac:dyDescent="0.2">
      <c r="A8680" s="88">
        <v>8682</v>
      </c>
      <c r="B8680" s="88">
        <v>4</v>
      </c>
      <c r="C8680" s="88" t="s">
        <v>2130</v>
      </c>
      <c r="D8680" s="99" t="s">
        <v>1431</v>
      </c>
      <c r="E8680" s="89">
        <v>3</v>
      </c>
      <c r="F8680" s="89">
        <v>2</v>
      </c>
      <c r="G8680" s="89">
        <v>0</v>
      </c>
      <c r="H8680" s="89">
        <v>2</v>
      </c>
      <c r="I8680" s="89">
        <v>2</v>
      </c>
      <c r="J8680" s="89">
        <v>0</v>
      </c>
      <c r="K8680" s="89">
        <v>0</v>
      </c>
      <c r="L8680" s="89">
        <v>0</v>
      </c>
      <c r="M8680" s="89">
        <v>0</v>
      </c>
      <c r="N8680" s="89">
        <v>0</v>
      </c>
      <c r="O8680" s="89">
        <v>2</v>
      </c>
      <c r="P8680" s="89">
        <v>557</v>
      </c>
      <c r="Q8680" s="89">
        <v>2969.67</v>
      </c>
      <c r="R8680" s="88">
        <f>VLOOKUP(P8680,NEW_TRAIN_TEST!$A$1:$M$980,13,0)</f>
        <v>2877</v>
      </c>
      <c r="S8680" s="88">
        <f>VLOOKUP(P8680,NEW_TRAIN_TEST!$A$1:$M$980,11,0)</f>
        <v>3857</v>
      </c>
      <c r="T8680" s="6">
        <f t="shared" si="270"/>
        <v>0</v>
      </c>
      <c r="U8680" s="6">
        <f t="shared" si="271"/>
        <v>0</v>
      </c>
    </row>
    <row r="8681" spans="1:21" x14ac:dyDescent="0.2">
      <c r="A8681" s="88">
        <v>8683</v>
      </c>
      <c r="B8681" s="88">
        <v>4</v>
      </c>
      <c r="C8681" s="88" t="s">
        <v>2130</v>
      </c>
      <c r="D8681" s="99" t="s">
        <v>1431</v>
      </c>
      <c r="E8681" s="89">
        <v>3</v>
      </c>
      <c r="F8681" s="89">
        <v>0</v>
      </c>
      <c r="G8681" s="89">
        <v>0</v>
      </c>
      <c r="H8681" s="89">
        <v>0</v>
      </c>
      <c r="I8681" s="89">
        <v>0</v>
      </c>
      <c r="J8681" s="89">
        <v>0</v>
      </c>
      <c r="K8681" s="89">
        <v>0</v>
      </c>
      <c r="L8681" s="89">
        <v>0</v>
      </c>
      <c r="M8681" s="89">
        <v>0</v>
      </c>
      <c r="N8681" s="89">
        <v>0</v>
      </c>
      <c r="O8681" s="89">
        <v>0</v>
      </c>
      <c r="P8681" s="89">
        <v>903</v>
      </c>
      <c r="Q8681" s="89">
        <v>4788</v>
      </c>
      <c r="R8681" s="88">
        <f>VLOOKUP(P8681,NEW_TRAIN_TEST!$A$1:$M$980,13,0)</f>
        <v>4094</v>
      </c>
      <c r="S8681" s="88">
        <f>VLOOKUP(P8681,NEW_TRAIN_TEST!$A$1:$M$980,11,0)</f>
        <v>5217</v>
      </c>
      <c r="T8681" s="6">
        <f t="shared" si="270"/>
        <v>0</v>
      </c>
      <c r="U8681" s="6">
        <f t="shared" si="271"/>
        <v>0</v>
      </c>
    </row>
    <row r="8682" spans="1:21" x14ac:dyDescent="0.2">
      <c r="A8682" s="88">
        <v>8684</v>
      </c>
      <c r="B8682" s="88">
        <v>4</v>
      </c>
      <c r="C8682" s="88" t="s">
        <v>2130</v>
      </c>
      <c r="D8682" s="99" t="s">
        <v>1431</v>
      </c>
      <c r="E8682" s="89">
        <v>0</v>
      </c>
      <c r="F8682" s="89">
        <v>2</v>
      </c>
      <c r="G8682" s="89">
        <v>2</v>
      </c>
      <c r="H8682" s="89">
        <v>2</v>
      </c>
      <c r="I8682" s="89">
        <v>2</v>
      </c>
      <c r="J8682" s="89">
        <v>0</v>
      </c>
      <c r="K8682" s="89">
        <v>0</v>
      </c>
      <c r="L8682" s="89">
        <v>0</v>
      </c>
      <c r="M8682" s="89">
        <v>0</v>
      </c>
      <c r="N8682" s="89">
        <v>0</v>
      </c>
      <c r="O8682" s="89">
        <v>2</v>
      </c>
      <c r="P8682" s="89">
        <v>362</v>
      </c>
      <c r="Q8682" s="89">
        <v>4000.5</v>
      </c>
      <c r="R8682" s="88">
        <f>VLOOKUP(P8682,NEW_TRAIN_TEST!$A$1:$M$980,13,0)</f>
        <v>4000.5</v>
      </c>
      <c r="S8682" s="88">
        <f>VLOOKUP(P8682,NEW_TRAIN_TEST!$A$1:$M$980,11,0)</f>
        <v>5310</v>
      </c>
      <c r="T8682" s="6">
        <f t="shared" si="270"/>
        <v>0</v>
      </c>
      <c r="U8682" s="6">
        <f t="shared" si="271"/>
        <v>0</v>
      </c>
    </row>
    <row r="8683" spans="1:21" x14ac:dyDescent="0.2">
      <c r="A8683" s="88">
        <v>8685</v>
      </c>
      <c r="B8683" s="88">
        <v>4</v>
      </c>
      <c r="C8683" s="88" t="s">
        <v>2130</v>
      </c>
      <c r="D8683" s="99" t="s">
        <v>1431</v>
      </c>
      <c r="E8683" s="89">
        <v>0</v>
      </c>
      <c r="F8683" s="89">
        <v>2</v>
      </c>
      <c r="G8683" s="89">
        <v>1</v>
      </c>
      <c r="H8683" s="89">
        <v>2</v>
      </c>
      <c r="I8683" s="89">
        <v>2</v>
      </c>
      <c r="J8683" s="89">
        <v>0</v>
      </c>
      <c r="K8683" s="89">
        <v>0</v>
      </c>
      <c r="L8683" s="89">
        <v>0</v>
      </c>
      <c r="M8683" s="89">
        <v>0</v>
      </c>
      <c r="N8683" s="89">
        <v>0</v>
      </c>
      <c r="O8683" s="89">
        <v>2</v>
      </c>
      <c r="P8683" s="89">
        <v>362</v>
      </c>
      <c r="Q8683" s="89">
        <v>4015.5</v>
      </c>
      <c r="R8683" s="88">
        <f>VLOOKUP(P8683,NEW_TRAIN_TEST!$A$1:$M$980,13,0)</f>
        <v>4000.5</v>
      </c>
      <c r="S8683" s="88">
        <f>VLOOKUP(P8683,NEW_TRAIN_TEST!$A$1:$M$980,11,0)</f>
        <v>5310</v>
      </c>
      <c r="T8683" s="6">
        <f t="shared" si="270"/>
        <v>0</v>
      </c>
      <c r="U8683" s="6">
        <f t="shared" si="271"/>
        <v>0</v>
      </c>
    </row>
    <row r="8684" spans="1:21" x14ac:dyDescent="0.2">
      <c r="A8684" s="88">
        <v>8686</v>
      </c>
      <c r="B8684" s="88">
        <v>4</v>
      </c>
      <c r="C8684" s="88" t="s">
        <v>2130</v>
      </c>
      <c r="D8684" s="99" t="s">
        <v>1431</v>
      </c>
      <c r="E8684" s="89">
        <v>0</v>
      </c>
      <c r="F8684" s="89">
        <v>1</v>
      </c>
      <c r="G8684" s="89">
        <v>0</v>
      </c>
      <c r="H8684" s="89">
        <v>0</v>
      </c>
      <c r="I8684" s="89">
        <v>2</v>
      </c>
      <c r="J8684" s="89">
        <v>0</v>
      </c>
      <c r="K8684" s="89">
        <v>0</v>
      </c>
      <c r="L8684" s="89">
        <v>0</v>
      </c>
      <c r="M8684" s="89">
        <v>0</v>
      </c>
      <c r="N8684" s="89">
        <v>0</v>
      </c>
      <c r="O8684" s="89">
        <v>2</v>
      </c>
      <c r="P8684" s="89">
        <v>362</v>
      </c>
      <c r="Q8684" s="89">
        <v>4016</v>
      </c>
      <c r="R8684" s="88">
        <f>VLOOKUP(P8684,NEW_TRAIN_TEST!$A$1:$M$980,13,0)</f>
        <v>4000.5</v>
      </c>
      <c r="S8684" s="88">
        <f>VLOOKUP(P8684,NEW_TRAIN_TEST!$A$1:$M$980,11,0)</f>
        <v>5310</v>
      </c>
      <c r="T8684" s="6">
        <f t="shared" si="270"/>
        <v>0</v>
      </c>
      <c r="U8684" s="6">
        <f t="shared" si="271"/>
        <v>0</v>
      </c>
    </row>
    <row r="8685" spans="1:21" x14ac:dyDescent="0.2">
      <c r="A8685" s="88">
        <v>8687</v>
      </c>
      <c r="B8685" s="88">
        <v>4</v>
      </c>
      <c r="C8685" s="88" t="s">
        <v>2130</v>
      </c>
      <c r="D8685" s="99" t="s">
        <v>1431</v>
      </c>
      <c r="E8685" s="89">
        <v>0</v>
      </c>
      <c r="F8685" s="89">
        <v>1</v>
      </c>
      <c r="G8685" s="89">
        <v>1</v>
      </c>
      <c r="H8685" s="89">
        <v>0</v>
      </c>
      <c r="I8685" s="89">
        <v>2</v>
      </c>
      <c r="J8685" s="89">
        <v>0</v>
      </c>
      <c r="K8685" s="89">
        <v>0</v>
      </c>
      <c r="L8685" s="89">
        <v>0</v>
      </c>
      <c r="M8685" s="89">
        <v>0</v>
      </c>
      <c r="N8685" s="89">
        <v>0</v>
      </c>
      <c r="O8685" s="89">
        <v>2</v>
      </c>
      <c r="P8685" s="89">
        <v>362</v>
      </c>
      <c r="Q8685" s="89">
        <v>4022.5</v>
      </c>
      <c r="R8685" s="88">
        <f>VLOOKUP(P8685,NEW_TRAIN_TEST!$A$1:$M$980,13,0)</f>
        <v>4000.5</v>
      </c>
      <c r="S8685" s="88">
        <f>VLOOKUP(P8685,NEW_TRAIN_TEST!$A$1:$M$980,11,0)</f>
        <v>5310</v>
      </c>
      <c r="T8685" s="6">
        <f t="shared" si="270"/>
        <v>0</v>
      </c>
      <c r="U8685" s="6">
        <f t="shared" si="271"/>
        <v>0</v>
      </c>
    </row>
    <row r="8686" spans="1:21" x14ac:dyDescent="0.2">
      <c r="A8686" s="88">
        <v>8688</v>
      </c>
      <c r="B8686" s="88">
        <v>4</v>
      </c>
      <c r="C8686" s="88" t="s">
        <v>2130</v>
      </c>
      <c r="D8686" s="99" t="s">
        <v>1431</v>
      </c>
      <c r="E8686" s="89">
        <v>0</v>
      </c>
      <c r="F8686" s="89">
        <v>1</v>
      </c>
      <c r="G8686" s="89">
        <v>0</v>
      </c>
      <c r="H8686" s="89">
        <v>0</v>
      </c>
      <c r="I8686" s="89">
        <v>2</v>
      </c>
      <c r="J8686" s="89">
        <v>0</v>
      </c>
      <c r="K8686" s="89">
        <v>0</v>
      </c>
      <c r="L8686" s="89">
        <v>0</v>
      </c>
      <c r="M8686" s="89">
        <v>0</v>
      </c>
      <c r="N8686" s="89">
        <v>0</v>
      </c>
      <c r="O8686" s="89">
        <v>2</v>
      </c>
      <c r="P8686" s="89">
        <v>362</v>
      </c>
      <c r="Q8686" s="89">
        <v>4024</v>
      </c>
      <c r="R8686" s="88">
        <f>VLOOKUP(P8686,NEW_TRAIN_TEST!$A$1:$M$980,13,0)</f>
        <v>4000.5</v>
      </c>
      <c r="S8686" s="88">
        <f>VLOOKUP(P8686,NEW_TRAIN_TEST!$A$1:$M$980,11,0)</f>
        <v>5310</v>
      </c>
      <c r="T8686" s="6">
        <f t="shared" si="270"/>
        <v>0</v>
      </c>
      <c r="U8686" s="6">
        <f t="shared" si="271"/>
        <v>0</v>
      </c>
    </row>
    <row r="8687" spans="1:21" x14ac:dyDescent="0.2">
      <c r="A8687" s="88">
        <v>8689</v>
      </c>
      <c r="B8687" s="88">
        <v>4</v>
      </c>
      <c r="C8687" s="88" t="s">
        <v>2130</v>
      </c>
      <c r="D8687" s="99" t="s">
        <v>1431</v>
      </c>
      <c r="E8687" s="89">
        <v>0</v>
      </c>
      <c r="F8687" s="89">
        <v>0</v>
      </c>
      <c r="G8687" s="89">
        <v>0</v>
      </c>
      <c r="H8687" s="89">
        <v>0</v>
      </c>
      <c r="I8687" s="89">
        <v>0</v>
      </c>
      <c r="J8687" s="89">
        <v>0</v>
      </c>
      <c r="K8687" s="89">
        <v>0</v>
      </c>
      <c r="L8687" s="89">
        <v>0</v>
      </c>
      <c r="M8687" s="89">
        <v>0</v>
      </c>
      <c r="N8687" s="89">
        <v>1</v>
      </c>
      <c r="O8687" s="89">
        <v>0</v>
      </c>
      <c r="P8687" s="89">
        <v>362</v>
      </c>
      <c r="Q8687" s="89">
        <v>4025.5</v>
      </c>
      <c r="R8687" s="88">
        <f>VLOOKUP(P8687,NEW_TRAIN_TEST!$A$1:$M$980,13,0)</f>
        <v>4000.5</v>
      </c>
      <c r="S8687" s="88">
        <f>VLOOKUP(P8687,NEW_TRAIN_TEST!$A$1:$M$980,11,0)</f>
        <v>5310</v>
      </c>
      <c r="T8687" s="6">
        <f t="shared" si="270"/>
        <v>0</v>
      </c>
      <c r="U8687" s="6">
        <f t="shared" si="271"/>
        <v>0</v>
      </c>
    </row>
    <row r="8688" spans="1:21" x14ac:dyDescent="0.2">
      <c r="A8688" s="88">
        <v>8690</v>
      </c>
      <c r="B8688" s="88">
        <v>4</v>
      </c>
      <c r="C8688" s="88" t="s">
        <v>2130</v>
      </c>
      <c r="D8688" s="99" t="s">
        <v>1431</v>
      </c>
      <c r="E8688" s="89">
        <v>6</v>
      </c>
      <c r="F8688" s="89">
        <v>1</v>
      </c>
      <c r="G8688" s="89">
        <v>0</v>
      </c>
      <c r="H8688" s="89">
        <v>0</v>
      </c>
      <c r="I8688" s="89">
        <v>2</v>
      </c>
      <c r="J8688" s="89">
        <v>0</v>
      </c>
      <c r="K8688" s="89">
        <v>0</v>
      </c>
      <c r="L8688" s="89">
        <v>1</v>
      </c>
      <c r="M8688" s="89">
        <v>0</v>
      </c>
      <c r="N8688" s="89">
        <v>0</v>
      </c>
      <c r="O8688" s="89">
        <v>2</v>
      </c>
      <c r="P8688" s="89">
        <v>905</v>
      </c>
      <c r="Q8688" s="89">
        <v>7792.5</v>
      </c>
      <c r="R8688" s="88">
        <f>VLOOKUP(P8688,NEW_TRAIN_TEST!$A$1:$M$980,13,0)</f>
        <v>7442.5</v>
      </c>
      <c r="S8688" s="88">
        <f>VLOOKUP(P8688,NEW_TRAIN_TEST!$A$1:$M$980,11,0)</f>
        <v>8282</v>
      </c>
      <c r="T8688" s="6">
        <f t="shared" si="270"/>
        <v>1</v>
      </c>
      <c r="U8688" s="6">
        <f t="shared" si="271"/>
        <v>0</v>
      </c>
    </row>
    <row r="8689" spans="1:21" x14ac:dyDescent="0.2">
      <c r="A8689" s="88">
        <v>8691</v>
      </c>
      <c r="B8689" s="88">
        <v>4</v>
      </c>
      <c r="C8689" s="88" t="s">
        <v>2130</v>
      </c>
      <c r="D8689" s="99" t="s">
        <v>1431</v>
      </c>
      <c r="E8689" s="89">
        <v>0</v>
      </c>
      <c r="F8689" s="89">
        <v>1</v>
      </c>
      <c r="G8689" s="89">
        <v>0</v>
      </c>
      <c r="H8689" s="89">
        <v>0</v>
      </c>
      <c r="I8689" s="89">
        <v>2</v>
      </c>
      <c r="J8689" s="89">
        <v>0</v>
      </c>
      <c r="K8689" s="89">
        <v>0</v>
      </c>
      <c r="L8689" s="89">
        <v>0</v>
      </c>
      <c r="M8689" s="89">
        <v>0</v>
      </c>
      <c r="N8689" s="89">
        <v>0</v>
      </c>
      <c r="O8689" s="89">
        <v>2</v>
      </c>
      <c r="P8689" s="89">
        <v>564</v>
      </c>
      <c r="Q8689" s="89">
        <v>2453</v>
      </c>
      <c r="R8689" s="88">
        <f>VLOOKUP(P8689,NEW_TRAIN_TEST!$A$1:$M$980,13,0)</f>
        <v>2453</v>
      </c>
      <c r="S8689" s="88">
        <f>VLOOKUP(P8689,NEW_TRAIN_TEST!$A$1:$M$980,11,0)</f>
        <v>3403</v>
      </c>
      <c r="T8689" s="6">
        <f t="shared" si="270"/>
        <v>0</v>
      </c>
      <c r="U8689" s="6">
        <f t="shared" si="271"/>
        <v>0</v>
      </c>
    </row>
    <row r="8690" spans="1:21" x14ac:dyDescent="0.2">
      <c r="A8690" s="88">
        <v>8692</v>
      </c>
      <c r="B8690" s="88">
        <v>4</v>
      </c>
      <c r="C8690" s="88" t="s">
        <v>2130</v>
      </c>
      <c r="D8690" s="99" t="s">
        <v>1431</v>
      </c>
      <c r="E8690" s="89">
        <v>0</v>
      </c>
      <c r="F8690" s="89">
        <v>1</v>
      </c>
      <c r="G8690" s="89">
        <v>0</v>
      </c>
      <c r="H8690" s="89">
        <v>0</v>
      </c>
      <c r="I8690" s="89">
        <v>2</v>
      </c>
      <c r="J8690" s="89">
        <v>0</v>
      </c>
      <c r="K8690" s="89">
        <v>0</v>
      </c>
      <c r="L8690" s="89">
        <v>0</v>
      </c>
      <c r="M8690" s="89">
        <v>0</v>
      </c>
      <c r="N8690" s="89">
        <v>0</v>
      </c>
      <c r="O8690" s="89">
        <v>2</v>
      </c>
      <c r="P8690" s="89">
        <v>564</v>
      </c>
      <c r="Q8690" s="89">
        <v>2455.5</v>
      </c>
      <c r="R8690" s="88">
        <f>VLOOKUP(P8690,NEW_TRAIN_TEST!$A$1:$M$980,13,0)</f>
        <v>2453</v>
      </c>
      <c r="S8690" s="88">
        <f>VLOOKUP(P8690,NEW_TRAIN_TEST!$A$1:$M$980,11,0)</f>
        <v>3403</v>
      </c>
      <c r="T8690" s="6">
        <f t="shared" si="270"/>
        <v>0</v>
      </c>
      <c r="U8690" s="6">
        <f t="shared" si="271"/>
        <v>0</v>
      </c>
    </row>
    <row r="8691" spans="1:21" x14ac:dyDescent="0.2">
      <c r="A8691" s="88">
        <v>8693</v>
      </c>
      <c r="B8691" s="88">
        <v>4</v>
      </c>
      <c r="C8691" s="88" t="s">
        <v>2130</v>
      </c>
      <c r="D8691" s="99" t="s">
        <v>1431</v>
      </c>
      <c r="E8691" s="89">
        <v>0</v>
      </c>
      <c r="F8691" s="89">
        <v>3</v>
      </c>
      <c r="G8691" s="89">
        <v>2</v>
      </c>
      <c r="H8691" s="89">
        <v>0</v>
      </c>
      <c r="I8691" s="89">
        <v>2</v>
      </c>
      <c r="J8691" s="89">
        <v>0</v>
      </c>
      <c r="K8691" s="89">
        <v>0</v>
      </c>
      <c r="L8691" s="89">
        <v>0</v>
      </c>
      <c r="M8691" s="89">
        <v>0</v>
      </c>
      <c r="N8691" s="89">
        <v>0</v>
      </c>
      <c r="O8691" s="89">
        <v>2</v>
      </c>
      <c r="P8691" s="89">
        <v>564</v>
      </c>
      <c r="Q8691" s="89">
        <v>2456.5</v>
      </c>
      <c r="R8691" s="88">
        <f>VLOOKUP(P8691,NEW_TRAIN_TEST!$A$1:$M$980,13,0)</f>
        <v>2453</v>
      </c>
      <c r="S8691" s="88">
        <f>VLOOKUP(P8691,NEW_TRAIN_TEST!$A$1:$M$980,11,0)</f>
        <v>3403</v>
      </c>
      <c r="T8691" s="6">
        <f t="shared" si="270"/>
        <v>0</v>
      </c>
      <c r="U8691" s="6">
        <f t="shared" si="271"/>
        <v>0</v>
      </c>
    </row>
    <row r="8692" spans="1:21" x14ac:dyDescent="0.2">
      <c r="A8692" s="88">
        <v>8694</v>
      </c>
      <c r="B8692" s="88">
        <v>4</v>
      </c>
      <c r="C8692" s="88" t="s">
        <v>2130</v>
      </c>
      <c r="D8692" s="99" t="s">
        <v>1431</v>
      </c>
      <c r="E8692" s="89">
        <v>0</v>
      </c>
      <c r="F8692" s="89">
        <v>1</v>
      </c>
      <c r="G8692" s="89">
        <v>0</v>
      </c>
      <c r="H8692" s="89">
        <v>0</v>
      </c>
      <c r="I8692" s="89">
        <v>2</v>
      </c>
      <c r="J8692" s="89">
        <v>0</v>
      </c>
      <c r="K8692" s="89">
        <v>0</v>
      </c>
      <c r="L8692" s="89">
        <v>0</v>
      </c>
      <c r="M8692" s="89">
        <v>0</v>
      </c>
      <c r="N8692" s="89">
        <v>0</v>
      </c>
      <c r="O8692" s="89">
        <v>2</v>
      </c>
      <c r="P8692" s="89">
        <v>564</v>
      </c>
      <c r="Q8692" s="89">
        <v>2457</v>
      </c>
      <c r="R8692" s="88">
        <f>VLOOKUP(P8692,NEW_TRAIN_TEST!$A$1:$M$980,13,0)</f>
        <v>2453</v>
      </c>
      <c r="S8692" s="88">
        <f>VLOOKUP(P8692,NEW_TRAIN_TEST!$A$1:$M$980,11,0)</f>
        <v>3403</v>
      </c>
      <c r="T8692" s="6">
        <f t="shared" si="270"/>
        <v>0</v>
      </c>
      <c r="U8692" s="6">
        <f t="shared" si="271"/>
        <v>0</v>
      </c>
    </row>
    <row r="8693" spans="1:21" x14ac:dyDescent="0.2">
      <c r="A8693" s="88">
        <v>8695</v>
      </c>
      <c r="B8693" s="88">
        <v>4</v>
      </c>
      <c r="C8693" s="88" t="s">
        <v>2130</v>
      </c>
      <c r="D8693" s="99" t="s">
        <v>1431</v>
      </c>
      <c r="E8693" s="89">
        <v>3</v>
      </c>
      <c r="F8693" s="89">
        <v>1</v>
      </c>
      <c r="G8693" s="89">
        <v>0</v>
      </c>
      <c r="H8693" s="89">
        <v>0</v>
      </c>
      <c r="I8693" s="89">
        <v>2</v>
      </c>
      <c r="J8693" s="89">
        <v>0</v>
      </c>
      <c r="K8693" s="89">
        <v>0</v>
      </c>
      <c r="L8693" s="89">
        <v>0</v>
      </c>
      <c r="M8693" s="89">
        <v>0</v>
      </c>
      <c r="N8693" s="89">
        <v>0</v>
      </c>
      <c r="O8693" s="89">
        <v>2</v>
      </c>
      <c r="P8693" s="89">
        <v>564</v>
      </c>
      <c r="Q8693" s="89">
        <v>2550.5</v>
      </c>
      <c r="R8693" s="88">
        <f>VLOOKUP(P8693,NEW_TRAIN_TEST!$A$1:$M$980,13,0)</f>
        <v>2453</v>
      </c>
      <c r="S8693" s="88">
        <f>VLOOKUP(P8693,NEW_TRAIN_TEST!$A$1:$M$980,11,0)</f>
        <v>3403</v>
      </c>
      <c r="T8693" s="6">
        <f t="shared" si="270"/>
        <v>0</v>
      </c>
      <c r="U8693" s="6">
        <f t="shared" si="271"/>
        <v>0</v>
      </c>
    </row>
    <row r="8694" spans="1:21" x14ac:dyDescent="0.2">
      <c r="A8694" s="88">
        <v>8696</v>
      </c>
      <c r="B8694" s="88">
        <v>4</v>
      </c>
      <c r="C8694" s="88" t="s">
        <v>2130</v>
      </c>
      <c r="D8694" s="99" t="s">
        <v>1431</v>
      </c>
      <c r="E8694" s="89">
        <v>8</v>
      </c>
      <c r="F8694" s="89">
        <v>0</v>
      </c>
      <c r="G8694" s="89">
        <v>0</v>
      </c>
      <c r="H8694" s="89">
        <v>0</v>
      </c>
      <c r="I8694" s="89">
        <v>0</v>
      </c>
      <c r="J8694" s="89">
        <v>0</v>
      </c>
      <c r="K8694" s="89">
        <v>0</v>
      </c>
      <c r="L8694" s="89">
        <v>1</v>
      </c>
      <c r="M8694" s="89">
        <v>0</v>
      </c>
      <c r="N8694" s="89">
        <v>0</v>
      </c>
      <c r="O8694" s="89">
        <v>0</v>
      </c>
      <c r="P8694" s="89">
        <v>907</v>
      </c>
      <c r="Q8694" s="89">
        <v>7216</v>
      </c>
      <c r="R8694" s="88">
        <f>VLOOKUP(P8694,NEW_TRAIN_TEST!$A$1:$M$980,13,0)</f>
        <v>6751.5</v>
      </c>
      <c r="S8694" s="88">
        <f>VLOOKUP(P8694,NEW_TRAIN_TEST!$A$1:$M$980,11,0)</f>
        <v>7341</v>
      </c>
      <c r="T8694" s="6">
        <f t="shared" si="270"/>
        <v>1</v>
      </c>
      <c r="U8694" s="6">
        <f t="shared" si="271"/>
        <v>0</v>
      </c>
    </row>
    <row r="8695" spans="1:21" x14ac:dyDescent="0.2">
      <c r="A8695" s="88">
        <v>8697</v>
      </c>
      <c r="B8695" s="88">
        <v>4</v>
      </c>
      <c r="C8695" s="88" t="s">
        <v>2130</v>
      </c>
      <c r="D8695" s="99" t="s">
        <v>1431</v>
      </c>
      <c r="E8695" s="89">
        <v>2</v>
      </c>
      <c r="F8695" s="89">
        <v>0</v>
      </c>
      <c r="G8695" s="89">
        <v>0</v>
      </c>
      <c r="H8695" s="89">
        <v>0</v>
      </c>
      <c r="I8695" s="89">
        <v>0</v>
      </c>
      <c r="J8695" s="89">
        <v>0</v>
      </c>
      <c r="K8695" s="89">
        <v>0</v>
      </c>
      <c r="L8695" s="89">
        <v>0</v>
      </c>
      <c r="M8695" s="89">
        <v>0</v>
      </c>
      <c r="N8695" s="89">
        <v>0</v>
      </c>
      <c r="O8695" s="89">
        <v>0</v>
      </c>
      <c r="P8695" s="89">
        <v>908</v>
      </c>
      <c r="Q8695" s="89">
        <v>5178</v>
      </c>
      <c r="R8695" s="88">
        <f>VLOOKUP(P8695,NEW_TRAIN_TEST!$A$1:$M$980,13,0)</f>
        <v>4591</v>
      </c>
      <c r="S8695" s="88">
        <f>VLOOKUP(P8695,NEW_TRAIN_TEST!$A$1:$M$980,11,0)</f>
        <v>5404</v>
      </c>
      <c r="T8695" s="6">
        <f t="shared" si="270"/>
        <v>0</v>
      </c>
      <c r="U8695" s="6">
        <f t="shared" si="271"/>
        <v>0</v>
      </c>
    </row>
    <row r="8696" spans="1:21" x14ac:dyDescent="0.2">
      <c r="A8696" s="88">
        <v>8698</v>
      </c>
      <c r="B8696" s="88">
        <v>4</v>
      </c>
      <c r="C8696" s="88" t="s">
        <v>2130</v>
      </c>
      <c r="D8696" s="99" t="s">
        <v>1431</v>
      </c>
      <c r="E8696" s="89">
        <v>7</v>
      </c>
      <c r="F8696" s="89">
        <v>1</v>
      </c>
      <c r="G8696" s="89">
        <v>0</v>
      </c>
      <c r="H8696" s="89">
        <v>0</v>
      </c>
      <c r="I8696" s="89">
        <v>2</v>
      </c>
      <c r="J8696" s="89">
        <v>0</v>
      </c>
      <c r="K8696" s="89">
        <v>0</v>
      </c>
      <c r="L8696" s="89">
        <v>1</v>
      </c>
      <c r="M8696" s="89">
        <v>0</v>
      </c>
      <c r="N8696" s="89">
        <v>0</v>
      </c>
      <c r="O8696" s="89">
        <v>2</v>
      </c>
      <c r="P8696" s="89">
        <v>909</v>
      </c>
      <c r="Q8696" s="89">
        <v>7036.5</v>
      </c>
      <c r="R8696" s="88">
        <f>VLOOKUP(P8696,NEW_TRAIN_TEST!$A$1:$M$980,13,0)</f>
        <v>6728</v>
      </c>
      <c r="S8696" s="88">
        <f>VLOOKUP(P8696,NEW_TRAIN_TEST!$A$1:$M$980,11,0)</f>
        <v>7586</v>
      </c>
      <c r="T8696" s="6">
        <f t="shared" si="270"/>
        <v>1</v>
      </c>
      <c r="U8696" s="6">
        <f t="shared" si="271"/>
        <v>0</v>
      </c>
    </row>
    <row r="8697" spans="1:21" x14ac:dyDescent="0.2">
      <c r="A8697" s="88">
        <v>8699</v>
      </c>
      <c r="B8697" s="88">
        <v>4</v>
      </c>
      <c r="C8697" s="88" t="s">
        <v>2130</v>
      </c>
      <c r="D8697" s="99" t="s">
        <v>1431</v>
      </c>
      <c r="E8697" s="89">
        <v>5</v>
      </c>
      <c r="F8697" s="89">
        <v>1</v>
      </c>
      <c r="G8697" s="89">
        <v>1</v>
      </c>
      <c r="H8697" s="89">
        <v>0</v>
      </c>
      <c r="I8697" s="89">
        <v>2</v>
      </c>
      <c r="J8697" s="89">
        <v>0</v>
      </c>
      <c r="K8697" s="89">
        <v>0</v>
      </c>
      <c r="L8697" s="89">
        <v>0</v>
      </c>
      <c r="M8697" s="89">
        <v>0</v>
      </c>
      <c r="N8697" s="89">
        <v>0</v>
      </c>
      <c r="O8697" s="89">
        <v>2</v>
      </c>
      <c r="P8697" s="89">
        <v>910</v>
      </c>
      <c r="Q8697" s="89">
        <v>5742</v>
      </c>
      <c r="R8697" s="88">
        <f>VLOOKUP(P8697,NEW_TRAIN_TEST!$A$1:$M$980,13,0)</f>
        <v>5317</v>
      </c>
      <c r="S8697" s="88">
        <f>VLOOKUP(P8697,NEW_TRAIN_TEST!$A$1:$M$980,11,0)</f>
        <v>5909</v>
      </c>
      <c r="T8697" s="6">
        <f t="shared" si="270"/>
        <v>0</v>
      </c>
      <c r="U8697" s="6">
        <f t="shared" si="271"/>
        <v>0</v>
      </c>
    </row>
    <row r="8698" spans="1:21" x14ac:dyDescent="0.2">
      <c r="A8698" s="88">
        <v>8700</v>
      </c>
      <c r="B8698" s="88">
        <v>4</v>
      </c>
      <c r="C8698" s="88" t="s">
        <v>2130</v>
      </c>
      <c r="D8698" s="99" t="s">
        <v>1431</v>
      </c>
      <c r="E8698" s="89">
        <v>6</v>
      </c>
      <c r="F8698" s="89">
        <v>0</v>
      </c>
      <c r="G8698" s="89">
        <v>0</v>
      </c>
      <c r="H8698" s="89">
        <v>0</v>
      </c>
      <c r="I8698" s="89">
        <v>0</v>
      </c>
      <c r="J8698" s="89">
        <v>0</v>
      </c>
      <c r="K8698" s="89">
        <v>0</v>
      </c>
      <c r="L8698" s="89">
        <v>1</v>
      </c>
      <c r="M8698" s="89">
        <v>0</v>
      </c>
      <c r="N8698" s="89">
        <v>0</v>
      </c>
      <c r="O8698" s="89">
        <v>0</v>
      </c>
      <c r="P8698" s="89">
        <v>911</v>
      </c>
      <c r="Q8698" s="89">
        <v>5322</v>
      </c>
      <c r="R8698" s="88">
        <f>VLOOKUP(P8698,NEW_TRAIN_TEST!$A$1:$M$980,13,0)</f>
        <v>4742.5</v>
      </c>
      <c r="S8698" s="88">
        <f>VLOOKUP(P8698,NEW_TRAIN_TEST!$A$1:$M$980,11,0)</f>
        <v>6121</v>
      </c>
      <c r="T8698" s="6">
        <f t="shared" si="270"/>
        <v>1</v>
      </c>
      <c r="U8698" s="6">
        <f t="shared" si="271"/>
        <v>0</v>
      </c>
    </row>
    <row r="8699" spans="1:21" x14ac:dyDescent="0.2">
      <c r="A8699" s="88">
        <v>8701</v>
      </c>
      <c r="B8699" s="88">
        <v>4</v>
      </c>
      <c r="C8699" s="88" t="s">
        <v>2130</v>
      </c>
      <c r="D8699" s="99" t="s">
        <v>1431</v>
      </c>
      <c r="E8699" s="89">
        <v>4</v>
      </c>
      <c r="F8699" s="89">
        <v>2</v>
      </c>
      <c r="G8699" s="89">
        <v>0</v>
      </c>
      <c r="H8699" s="89">
        <v>2</v>
      </c>
      <c r="I8699" s="89">
        <v>2</v>
      </c>
      <c r="J8699" s="89">
        <v>0</v>
      </c>
      <c r="K8699" s="89">
        <v>0</v>
      </c>
      <c r="L8699" s="89">
        <v>0</v>
      </c>
      <c r="M8699" s="89">
        <v>0</v>
      </c>
      <c r="N8699" s="89">
        <v>0</v>
      </c>
      <c r="O8699" s="89">
        <v>2</v>
      </c>
      <c r="P8699" s="89">
        <v>573</v>
      </c>
      <c r="Q8699" s="89">
        <v>2148.5</v>
      </c>
      <c r="R8699" s="88">
        <f>VLOOKUP(P8699,NEW_TRAIN_TEST!$A$1:$M$980,13,0)</f>
        <v>1998</v>
      </c>
      <c r="S8699" s="88">
        <f>VLOOKUP(P8699,NEW_TRAIN_TEST!$A$1:$M$980,11,0)</f>
        <v>2855</v>
      </c>
      <c r="T8699" s="6">
        <f t="shared" si="270"/>
        <v>0</v>
      </c>
      <c r="U8699" s="6">
        <f t="shared" si="271"/>
        <v>0</v>
      </c>
    </row>
    <row r="8700" spans="1:21" x14ac:dyDescent="0.2">
      <c r="A8700" s="88">
        <v>8702</v>
      </c>
      <c r="B8700" s="88">
        <v>4</v>
      </c>
      <c r="C8700" s="88" t="s">
        <v>2130</v>
      </c>
      <c r="D8700" s="99" t="s">
        <v>1431</v>
      </c>
      <c r="E8700" s="89">
        <v>3</v>
      </c>
      <c r="F8700" s="89">
        <v>2</v>
      </c>
      <c r="G8700" s="89">
        <v>0</v>
      </c>
      <c r="H8700" s="89">
        <v>2</v>
      </c>
      <c r="I8700" s="89">
        <v>2</v>
      </c>
      <c r="J8700" s="89">
        <v>0</v>
      </c>
      <c r="K8700" s="89">
        <v>0</v>
      </c>
      <c r="L8700" s="89">
        <v>0</v>
      </c>
      <c r="M8700" s="89">
        <v>0</v>
      </c>
      <c r="N8700" s="89">
        <v>0</v>
      </c>
      <c r="O8700" s="89">
        <v>2</v>
      </c>
      <c r="P8700" s="89">
        <v>924</v>
      </c>
      <c r="Q8700" s="89">
        <v>4909</v>
      </c>
      <c r="R8700" s="88">
        <f>VLOOKUP(P8700,NEW_TRAIN_TEST!$A$1:$M$980,13,0)</f>
        <v>4481.5</v>
      </c>
      <c r="S8700" s="88">
        <f>VLOOKUP(P8700,NEW_TRAIN_TEST!$A$1:$M$980,11,0)</f>
        <v>5979</v>
      </c>
      <c r="T8700" s="6">
        <f t="shared" si="270"/>
        <v>0</v>
      </c>
      <c r="U8700" s="6">
        <f t="shared" si="271"/>
        <v>0</v>
      </c>
    </row>
    <row r="8701" spans="1:21" x14ac:dyDescent="0.2">
      <c r="A8701" s="88">
        <v>8703</v>
      </c>
      <c r="B8701" s="88">
        <v>4</v>
      </c>
      <c r="C8701" s="88" t="s">
        <v>2130</v>
      </c>
      <c r="D8701" s="99" t="s">
        <v>1431</v>
      </c>
      <c r="E8701" s="89">
        <v>5</v>
      </c>
      <c r="F8701" s="89">
        <v>4</v>
      </c>
      <c r="G8701" s="89">
        <v>0</v>
      </c>
      <c r="H8701" s="89">
        <v>2</v>
      </c>
      <c r="I8701" s="89">
        <v>2</v>
      </c>
      <c r="J8701" s="89">
        <v>0</v>
      </c>
      <c r="K8701" s="89">
        <v>0</v>
      </c>
      <c r="L8701" s="89">
        <v>0</v>
      </c>
      <c r="M8701" s="89">
        <v>0</v>
      </c>
      <c r="N8701" s="89">
        <v>0</v>
      </c>
      <c r="O8701" s="89">
        <v>2</v>
      </c>
      <c r="P8701" s="89">
        <v>209</v>
      </c>
      <c r="Q8701" s="89">
        <v>4208.5</v>
      </c>
      <c r="R8701" s="88">
        <f>VLOOKUP(P8701,NEW_TRAIN_TEST!$A$1:$M$980,13,0)</f>
        <v>4097.5</v>
      </c>
      <c r="S8701" s="88">
        <f>VLOOKUP(P8701,NEW_TRAIN_TEST!$A$1:$M$980,11,0)</f>
        <v>5645</v>
      </c>
      <c r="T8701" s="6">
        <f t="shared" si="270"/>
        <v>0</v>
      </c>
      <c r="U8701" s="6">
        <f t="shared" si="271"/>
        <v>0</v>
      </c>
    </row>
    <row r="8702" spans="1:21" x14ac:dyDescent="0.2">
      <c r="A8702" s="88">
        <v>8704</v>
      </c>
      <c r="B8702" s="88">
        <v>4</v>
      </c>
      <c r="C8702" s="88" t="s">
        <v>2130</v>
      </c>
      <c r="D8702" s="99" t="s">
        <v>1431</v>
      </c>
      <c r="E8702" s="89">
        <v>3</v>
      </c>
      <c r="F8702" s="89">
        <v>1</v>
      </c>
      <c r="G8702" s="89">
        <v>0</v>
      </c>
      <c r="H8702" s="89">
        <v>0</v>
      </c>
      <c r="I8702" s="89">
        <v>2</v>
      </c>
      <c r="J8702" s="89">
        <v>0</v>
      </c>
      <c r="K8702" s="89">
        <v>0</v>
      </c>
      <c r="L8702" s="89">
        <v>0</v>
      </c>
      <c r="M8702" s="89">
        <v>9</v>
      </c>
      <c r="N8702" s="89">
        <v>0</v>
      </c>
      <c r="O8702" s="89">
        <v>2</v>
      </c>
      <c r="P8702" s="89">
        <v>549</v>
      </c>
      <c r="Q8702" s="89">
        <v>2265</v>
      </c>
      <c r="R8702" s="88">
        <f>VLOOKUP(P8702,NEW_TRAIN_TEST!$A$1:$M$980,13,0)</f>
        <v>2097</v>
      </c>
      <c r="S8702" s="88">
        <f>VLOOKUP(P8702,NEW_TRAIN_TEST!$A$1:$M$980,11,0)</f>
        <v>3030</v>
      </c>
      <c r="T8702" s="6">
        <f t="shared" si="270"/>
        <v>0</v>
      </c>
      <c r="U8702" s="6">
        <f t="shared" si="271"/>
        <v>1</v>
      </c>
    </row>
    <row r="8703" spans="1:21" x14ac:dyDescent="0.2">
      <c r="A8703" s="88">
        <v>8705</v>
      </c>
      <c r="B8703" s="88">
        <v>4</v>
      </c>
      <c r="C8703" s="88" t="s">
        <v>2130</v>
      </c>
      <c r="D8703" s="99" t="s">
        <v>1431</v>
      </c>
      <c r="E8703" s="89">
        <v>6</v>
      </c>
      <c r="F8703" s="89">
        <v>1</v>
      </c>
      <c r="G8703" s="89">
        <v>1</v>
      </c>
      <c r="H8703" s="89">
        <v>0</v>
      </c>
      <c r="I8703" s="89">
        <v>2</v>
      </c>
      <c r="J8703" s="89">
        <v>0</v>
      </c>
      <c r="K8703" s="89">
        <v>0</v>
      </c>
      <c r="L8703" s="89">
        <v>1</v>
      </c>
      <c r="M8703" s="89">
        <v>0</v>
      </c>
      <c r="N8703" s="89">
        <v>0</v>
      </c>
      <c r="O8703" s="89">
        <v>2</v>
      </c>
      <c r="P8703" s="89">
        <v>548</v>
      </c>
      <c r="Q8703" s="89">
        <v>2183.5</v>
      </c>
      <c r="R8703" s="88">
        <f>VLOOKUP(P8703,NEW_TRAIN_TEST!$A$1:$M$980,13,0)</f>
        <v>2063</v>
      </c>
      <c r="S8703" s="88">
        <f>VLOOKUP(P8703,NEW_TRAIN_TEST!$A$1:$M$980,11,0)</f>
        <v>2933</v>
      </c>
      <c r="T8703" s="6">
        <f t="shared" si="270"/>
        <v>1</v>
      </c>
      <c r="U8703" s="6">
        <f t="shared" si="271"/>
        <v>0</v>
      </c>
    </row>
    <row r="8704" spans="1:21" x14ac:dyDescent="0.2">
      <c r="A8704" s="88">
        <v>8706</v>
      </c>
      <c r="B8704" s="88">
        <v>4</v>
      </c>
      <c r="C8704" s="88" t="s">
        <v>2130</v>
      </c>
      <c r="D8704" s="99" t="s">
        <v>1431</v>
      </c>
      <c r="E8704" s="89">
        <v>7</v>
      </c>
      <c r="F8704" s="89">
        <v>1</v>
      </c>
      <c r="G8704" s="89">
        <v>0</v>
      </c>
      <c r="H8704" s="89">
        <v>0</v>
      </c>
      <c r="I8704" s="89">
        <v>2</v>
      </c>
      <c r="J8704" s="89">
        <v>0</v>
      </c>
      <c r="K8704" s="89">
        <v>0</v>
      </c>
      <c r="L8704" s="89">
        <v>1</v>
      </c>
      <c r="M8704" s="89">
        <v>0</v>
      </c>
      <c r="N8704" s="89">
        <v>0</v>
      </c>
      <c r="O8704" s="89">
        <v>2</v>
      </c>
      <c r="P8704" s="89">
        <v>917</v>
      </c>
      <c r="Q8704" s="89">
        <v>8109</v>
      </c>
      <c r="R8704" s="88">
        <f>VLOOKUP(P8704,NEW_TRAIN_TEST!$A$1:$M$980,13,0)</f>
        <v>7626</v>
      </c>
      <c r="S8704" s="88">
        <f>VLOOKUP(P8704,NEW_TRAIN_TEST!$A$1:$M$980,11,0)</f>
        <v>8781</v>
      </c>
      <c r="T8704" s="6">
        <f t="shared" si="270"/>
        <v>1</v>
      </c>
      <c r="U8704" s="6">
        <f t="shared" si="271"/>
        <v>0</v>
      </c>
    </row>
    <row r="8705" spans="1:21" x14ac:dyDescent="0.2">
      <c r="A8705" s="88">
        <v>8707</v>
      </c>
      <c r="B8705" s="88">
        <v>4</v>
      </c>
      <c r="C8705" s="88" t="s">
        <v>2130</v>
      </c>
      <c r="D8705" s="99" t="s">
        <v>1431</v>
      </c>
      <c r="E8705" s="89">
        <v>0</v>
      </c>
      <c r="F8705" s="89">
        <v>1</v>
      </c>
      <c r="G8705" s="89">
        <v>0</v>
      </c>
      <c r="H8705" s="89">
        <v>0</v>
      </c>
      <c r="I8705" s="89">
        <v>2</v>
      </c>
      <c r="J8705" s="89">
        <v>0</v>
      </c>
      <c r="K8705" s="89">
        <v>0</v>
      </c>
      <c r="L8705" s="89">
        <v>0</v>
      </c>
      <c r="M8705" s="89">
        <v>0</v>
      </c>
      <c r="N8705" s="89">
        <v>0</v>
      </c>
      <c r="O8705" s="89">
        <v>2</v>
      </c>
      <c r="P8705" s="89">
        <v>558</v>
      </c>
      <c r="Q8705" s="89">
        <v>2546.5</v>
      </c>
      <c r="R8705" s="88">
        <f>VLOOKUP(P8705,NEW_TRAIN_TEST!$A$1:$M$980,13,0)</f>
        <v>2546.5</v>
      </c>
      <c r="S8705" s="88">
        <f>VLOOKUP(P8705,NEW_TRAIN_TEST!$A$1:$M$980,11,0)</f>
        <v>3478</v>
      </c>
      <c r="T8705" s="6">
        <f t="shared" si="270"/>
        <v>0</v>
      </c>
      <c r="U8705" s="6">
        <f t="shared" si="271"/>
        <v>0</v>
      </c>
    </row>
    <row r="8706" spans="1:21" x14ac:dyDescent="0.2">
      <c r="A8706" s="88">
        <v>8708</v>
      </c>
      <c r="B8706" s="88">
        <v>4</v>
      </c>
      <c r="C8706" s="88" t="s">
        <v>2130</v>
      </c>
      <c r="D8706" s="99" t="s">
        <v>1431</v>
      </c>
      <c r="E8706" s="89">
        <v>0</v>
      </c>
      <c r="F8706" s="89">
        <v>1</v>
      </c>
      <c r="G8706" s="89">
        <v>0</v>
      </c>
      <c r="H8706" s="89">
        <v>0</v>
      </c>
      <c r="I8706" s="89">
        <v>2</v>
      </c>
      <c r="J8706" s="89">
        <v>0</v>
      </c>
      <c r="K8706" s="89">
        <v>0</v>
      </c>
      <c r="L8706" s="89">
        <v>0</v>
      </c>
      <c r="M8706" s="89">
        <v>0</v>
      </c>
      <c r="N8706" s="89">
        <v>0</v>
      </c>
      <c r="O8706" s="89">
        <v>2</v>
      </c>
      <c r="P8706" s="89">
        <v>558</v>
      </c>
      <c r="Q8706" s="89">
        <v>2547.5</v>
      </c>
      <c r="R8706" s="88">
        <f>VLOOKUP(P8706,NEW_TRAIN_TEST!$A$1:$M$980,13,0)</f>
        <v>2546.5</v>
      </c>
      <c r="S8706" s="88">
        <f>VLOOKUP(P8706,NEW_TRAIN_TEST!$A$1:$M$980,11,0)</f>
        <v>3478</v>
      </c>
      <c r="T8706" s="6">
        <f t="shared" si="270"/>
        <v>0</v>
      </c>
      <c r="U8706" s="6">
        <f t="shared" si="271"/>
        <v>0</v>
      </c>
    </row>
    <row r="8707" spans="1:21" x14ac:dyDescent="0.2">
      <c r="A8707" s="88">
        <v>8709</v>
      </c>
      <c r="B8707" s="88">
        <v>4</v>
      </c>
      <c r="C8707" s="88" t="s">
        <v>2130</v>
      </c>
      <c r="D8707" s="99" t="s">
        <v>1431</v>
      </c>
      <c r="E8707" s="89">
        <v>0</v>
      </c>
      <c r="F8707" s="89">
        <v>1</v>
      </c>
      <c r="G8707" s="89">
        <v>0</v>
      </c>
      <c r="H8707" s="89">
        <v>0</v>
      </c>
      <c r="I8707" s="89">
        <v>2</v>
      </c>
      <c r="J8707" s="89">
        <v>0</v>
      </c>
      <c r="K8707" s="89">
        <v>0</v>
      </c>
      <c r="L8707" s="89">
        <v>1</v>
      </c>
      <c r="M8707" s="89">
        <v>0</v>
      </c>
      <c r="N8707" s="89">
        <v>0</v>
      </c>
      <c r="O8707" s="89">
        <v>2</v>
      </c>
      <c r="P8707" s="89">
        <v>558</v>
      </c>
      <c r="Q8707" s="89">
        <v>2550</v>
      </c>
      <c r="R8707" s="88">
        <f>VLOOKUP(P8707,NEW_TRAIN_TEST!$A$1:$M$980,13,0)</f>
        <v>2546.5</v>
      </c>
      <c r="S8707" s="88">
        <f>VLOOKUP(P8707,NEW_TRAIN_TEST!$A$1:$M$980,11,0)</f>
        <v>3478</v>
      </c>
      <c r="T8707" s="6">
        <f t="shared" ref="T8707:T8770" si="272">IF(L8707&gt;0,1,0)</f>
        <v>1</v>
      </c>
      <c r="U8707" s="6">
        <f t="shared" ref="U8707:U8770" si="273">IF(M8707&gt;0,1,0)</f>
        <v>0</v>
      </c>
    </row>
    <row r="8708" spans="1:21" x14ac:dyDescent="0.2">
      <c r="A8708" s="88">
        <v>8710</v>
      </c>
      <c r="B8708" s="88">
        <v>4</v>
      </c>
      <c r="C8708" s="88" t="s">
        <v>2130</v>
      </c>
      <c r="D8708" s="99" t="s">
        <v>1431</v>
      </c>
      <c r="E8708" s="89">
        <v>0</v>
      </c>
      <c r="F8708" s="89">
        <v>1</v>
      </c>
      <c r="G8708" s="89">
        <v>0</v>
      </c>
      <c r="H8708" s="89">
        <v>0</v>
      </c>
      <c r="I8708" s="89">
        <v>2</v>
      </c>
      <c r="J8708" s="89">
        <v>0</v>
      </c>
      <c r="K8708" s="89">
        <v>0</v>
      </c>
      <c r="L8708" s="89">
        <v>0</v>
      </c>
      <c r="M8708" s="89">
        <v>0</v>
      </c>
      <c r="N8708" s="89">
        <v>0</v>
      </c>
      <c r="O8708" s="89">
        <v>2</v>
      </c>
      <c r="P8708" s="89">
        <v>558</v>
      </c>
      <c r="Q8708" s="89">
        <v>2550</v>
      </c>
      <c r="R8708" s="88">
        <f>VLOOKUP(P8708,NEW_TRAIN_TEST!$A$1:$M$980,13,0)</f>
        <v>2546.5</v>
      </c>
      <c r="S8708" s="88">
        <f>VLOOKUP(P8708,NEW_TRAIN_TEST!$A$1:$M$980,11,0)</f>
        <v>3478</v>
      </c>
      <c r="T8708" s="6">
        <f t="shared" si="272"/>
        <v>0</v>
      </c>
      <c r="U8708" s="6">
        <f t="shared" si="273"/>
        <v>0</v>
      </c>
    </row>
    <row r="8709" spans="1:21" x14ac:dyDescent="0.2">
      <c r="A8709" s="88">
        <v>8711</v>
      </c>
      <c r="B8709" s="88">
        <v>4</v>
      </c>
      <c r="C8709" s="88" t="s">
        <v>2130</v>
      </c>
      <c r="D8709" s="99" t="s">
        <v>1431</v>
      </c>
      <c r="E8709" s="89">
        <v>0</v>
      </c>
      <c r="F8709" s="89">
        <v>1</v>
      </c>
      <c r="G8709" s="89">
        <v>0</v>
      </c>
      <c r="H8709" s="89">
        <v>0</v>
      </c>
      <c r="I8709" s="89">
        <v>2</v>
      </c>
      <c r="J8709" s="89">
        <v>0</v>
      </c>
      <c r="K8709" s="89">
        <v>0</v>
      </c>
      <c r="L8709" s="89">
        <v>0</v>
      </c>
      <c r="M8709" s="89">
        <v>0</v>
      </c>
      <c r="N8709" s="89">
        <v>0</v>
      </c>
      <c r="O8709" s="89">
        <v>2</v>
      </c>
      <c r="P8709" s="89">
        <v>558</v>
      </c>
      <c r="Q8709" s="89">
        <v>2552</v>
      </c>
      <c r="R8709" s="88">
        <f>VLOOKUP(P8709,NEW_TRAIN_TEST!$A$1:$M$980,13,0)</f>
        <v>2546.5</v>
      </c>
      <c r="S8709" s="88">
        <f>VLOOKUP(P8709,NEW_TRAIN_TEST!$A$1:$M$980,11,0)</f>
        <v>3478</v>
      </c>
      <c r="T8709" s="6">
        <f t="shared" si="272"/>
        <v>0</v>
      </c>
      <c r="U8709" s="6">
        <f t="shared" si="273"/>
        <v>0</v>
      </c>
    </row>
    <row r="8710" spans="1:21" x14ac:dyDescent="0.2">
      <c r="A8710" s="88">
        <v>8712</v>
      </c>
      <c r="B8710" s="88">
        <v>4</v>
      </c>
      <c r="C8710" s="88" t="s">
        <v>2130</v>
      </c>
      <c r="D8710" s="99" t="s">
        <v>1431</v>
      </c>
      <c r="E8710" s="89">
        <v>0</v>
      </c>
      <c r="F8710" s="89">
        <v>2</v>
      </c>
      <c r="G8710" s="89">
        <v>0</v>
      </c>
      <c r="H8710" s="89">
        <v>0</v>
      </c>
      <c r="I8710" s="89">
        <v>2</v>
      </c>
      <c r="J8710" s="89">
        <v>0</v>
      </c>
      <c r="K8710" s="89">
        <v>0</v>
      </c>
      <c r="L8710" s="89">
        <v>0</v>
      </c>
      <c r="M8710" s="89">
        <v>0</v>
      </c>
      <c r="N8710" s="89">
        <v>0</v>
      </c>
      <c r="O8710" s="89">
        <v>2</v>
      </c>
      <c r="P8710" s="89">
        <v>558</v>
      </c>
      <c r="Q8710" s="89">
        <v>2553.17</v>
      </c>
      <c r="R8710" s="88">
        <f>VLOOKUP(P8710,NEW_TRAIN_TEST!$A$1:$M$980,13,0)</f>
        <v>2546.5</v>
      </c>
      <c r="S8710" s="88">
        <f>VLOOKUP(P8710,NEW_TRAIN_TEST!$A$1:$M$980,11,0)</f>
        <v>3478</v>
      </c>
      <c r="T8710" s="6">
        <f t="shared" si="272"/>
        <v>0</v>
      </c>
      <c r="U8710" s="6">
        <f t="shared" si="273"/>
        <v>0</v>
      </c>
    </row>
    <row r="8711" spans="1:21" x14ac:dyDescent="0.2">
      <c r="A8711" s="88">
        <v>8713</v>
      </c>
      <c r="B8711" s="88">
        <v>4</v>
      </c>
      <c r="C8711" s="88" t="s">
        <v>2130</v>
      </c>
      <c r="D8711" s="99" t="s">
        <v>1431</v>
      </c>
      <c r="E8711" s="89">
        <v>0</v>
      </c>
      <c r="F8711" s="89">
        <v>1</v>
      </c>
      <c r="G8711" s="89">
        <v>0</v>
      </c>
      <c r="H8711" s="89">
        <v>0</v>
      </c>
      <c r="I8711" s="89">
        <v>2</v>
      </c>
      <c r="J8711" s="89">
        <v>0</v>
      </c>
      <c r="K8711" s="89">
        <v>0</v>
      </c>
      <c r="L8711" s="89">
        <v>0</v>
      </c>
      <c r="M8711" s="89">
        <v>0</v>
      </c>
      <c r="N8711" s="89">
        <v>0</v>
      </c>
      <c r="O8711" s="89">
        <v>2</v>
      </c>
      <c r="P8711" s="89">
        <v>558</v>
      </c>
      <c r="Q8711" s="89">
        <v>2553.5</v>
      </c>
      <c r="R8711" s="88">
        <f>VLOOKUP(P8711,NEW_TRAIN_TEST!$A$1:$M$980,13,0)</f>
        <v>2546.5</v>
      </c>
      <c r="S8711" s="88">
        <f>VLOOKUP(P8711,NEW_TRAIN_TEST!$A$1:$M$980,11,0)</f>
        <v>3478</v>
      </c>
      <c r="T8711" s="6">
        <f t="shared" si="272"/>
        <v>0</v>
      </c>
      <c r="U8711" s="6">
        <f t="shared" si="273"/>
        <v>0</v>
      </c>
    </row>
    <row r="8712" spans="1:21" x14ac:dyDescent="0.2">
      <c r="A8712" s="88">
        <v>8714</v>
      </c>
      <c r="B8712" s="88">
        <v>4</v>
      </c>
      <c r="C8712" s="88" t="s">
        <v>2130</v>
      </c>
      <c r="D8712" s="99" t="s">
        <v>1431</v>
      </c>
      <c r="E8712" s="89">
        <v>0</v>
      </c>
      <c r="F8712" s="89">
        <v>5</v>
      </c>
      <c r="G8712" s="89">
        <v>0</v>
      </c>
      <c r="H8712" s="89">
        <v>0</v>
      </c>
      <c r="I8712" s="89">
        <v>0</v>
      </c>
      <c r="J8712" s="89">
        <v>0</v>
      </c>
      <c r="K8712" s="89">
        <v>0</v>
      </c>
      <c r="L8712" s="89">
        <v>0</v>
      </c>
      <c r="M8712" s="89">
        <v>0</v>
      </c>
      <c r="N8712" s="89">
        <v>0</v>
      </c>
      <c r="O8712" s="89">
        <v>0</v>
      </c>
      <c r="P8712" s="89">
        <v>558</v>
      </c>
      <c r="Q8712" s="89">
        <v>2554</v>
      </c>
      <c r="R8712" s="88">
        <f>VLOOKUP(P8712,NEW_TRAIN_TEST!$A$1:$M$980,13,0)</f>
        <v>2546.5</v>
      </c>
      <c r="S8712" s="88">
        <f>VLOOKUP(P8712,NEW_TRAIN_TEST!$A$1:$M$980,11,0)</f>
        <v>3478</v>
      </c>
      <c r="T8712" s="6">
        <f t="shared" si="272"/>
        <v>0</v>
      </c>
      <c r="U8712" s="6">
        <f t="shared" si="273"/>
        <v>0</v>
      </c>
    </row>
    <row r="8713" spans="1:21" x14ac:dyDescent="0.2">
      <c r="A8713" s="88">
        <v>8715</v>
      </c>
      <c r="B8713" s="88">
        <v>4</v>
      </c>
      <c r="C8713" s="88" t="s">
        <v>2130</v>
      </c>
      <c r="D8713" s="99" t="s">
        <v>1431</v>
      </c>
      <c r="E8713" s="89">
        <v>0</v>
      </c>
      <c r="F8713" s="89">
        <v>1</v>
      </c>
      <c r="G8713" s="89">
        <v>0</v>
      </c>
      <c r="H8713" s="89">
        <v>0</v>
      </c>
      <c r="I8713" s="89">
        <v>2</v>
      </c>
      <c r="J8713" s="89">
        <v>0</v>
      </c>
      <c r="K8713" s="89">
        <v>0</v>
      </c>
      <c r="L8713" s="89">
        <v>0</v>
      </c>
      <c r="M8713" s="89">
        <v>0</v>
      </c>
      <c r="N8713" s="89">
        <v>0</v>
      </c>
      <c r="O8713" s="89">
        <v>2</v>
      </c>
      <c r="P8713" s="89">
        <v>558</v>
      </c>
      <c r="Q8713" s="89">
        <v>2554.5</v>
      </c>
      <c r="R8713" s="88">
        <f>VLOOKUP(P8713,NEW_TRAIN_TEST!$A$1:$M$980,13,0)</f>
        <v>2546.5</v>
      </c>
      <c r="S8713" s="88">
        <f>VLOOKUP(P8713,NEW_TRAIN_TEST!$A$1:$M$980,11,0)</f>
        <v>3478</v>
      </c>
      <c r="T8713" s="6">
        <f t="shared" si="272"/>
        <v>0</v>
      </c>
      <c r="U8713" s="6">
        <f t="shared" si="273"/>
        <v>0</v>
      </c>
    </row>
    <row r="8714" spans="1:21" x14ac:dyDescent="0.2">
      <c r="A8714" s="88">
        <v>8716</v>
      </c>
      <c r="B8714" s="88">
        <v>4</v>
      </c>
      <c r="C8714" s="88" t="s">
        <v>2130</v>
      </c>
      <c r="D8714" s="99" t="s">
        <v>1431</v>
      </c>
      <c r="E8714" s="89">
        <v>0</v>
      </c>
      <c r="F8714" s="89">
        <v>1</v>
      </c>
      <c r="G8714" s="89">
        <v>1</v>
      </c>
      <c r="H8714" s="89">
        <v>0</v>
      </c>
      <c r="I8714" s="89">
        <v>2</v>
      </c>
      <c r="J8714" s="89">
        <v>0</v>
      </c>
      <c r="K8714" s="89">
        <v>0</v>
      </c>
      <c r="L8714" s="89">
        <v>0</v>
      </c>
      <c r="M8714" s="89">
        <v>0</v>
      </c>
      <c r="N8714" s="89">
        <v>0</v>
      </c>
      <c r="O8714" s="89">
        <v>2</v>
      </c>
      <c r="P8714" s="89">
        <v>558</v>
      </c>
      <c r="Q8714" s="89">
        <v>2554.5</v>
      </c>
      <c r="R8714" s="88">
        <f>VLOOKUP(P8714,NEW_TRAIN_TEST!$A$1:$M$980,13,0)</f>
        <v>2546.5</v>
      </c>
      <c r="S8714" s="88">
        <f>VLOOKUP(P8714,NEW_TRAIN_TEST!$A$1:$M$980,11,0)</f>
        <v>3478</v>
      </c>
      <c r="T8714" s="6">
        <f t="shared" si="272"/>
        <v>0</v>
      </c>
      <c r="U8714" s="6">
        <f t="shared" si="273"/>
        <v>0</v>
      </c>
    </row>
    <row r="8715" spans="1:21" x14ac:dyDescent="0.2">
      <c r="A8715" s="88">
        <v>8717</v>
      </c>
      <c r="B8715" s="88">
        <v>4</v>
      </c>
      <c r="C8715" s="88" t="s">
        <v>2130</v>
      </c>
      <c r="D8715" s="99" t="s">
        <v>1431</v>
      </c>
      <c r="E8715" s="89">
        <v>0</v>
      </c>
      <c r="F8715" s="89">
        <v>9</v>
      </c>
      <c r="G8715" s="89">
        <v>6</v>
      </c>
      <c r="H8715" s="89">
        <v>0</v>
      </c>
      <c r="I8715" s="89">
        <v>0</v>
      </c>
      <c r="J8715" s="89">
        <v>0</v>
      </c>
      <c r="K8715" s="89">
        <v>0</v>
      </c>
      <c r="L8715" s="89">
        <v>0</v>
      </c>
      <c r="M8715" s="89">
        <v>0</v>
      </c>
      <c r="N8715" s="89">
        <v>0</v>
      </c>
      <c r="O8715" s="89">
        <v>0</v>
      </c>
      <c r="P8715" s="89">
        <v>558</v>
      </c>
      <c r="Q8715" s="89">
        <v>2555.1999999999998</v>
      </c>
      <c r="R8715" s="88">
        <f>VLOOKUP(P8715,NEW_TRAIN_TEST!$A$1:$M$980,13,0)</f>
        <v>2546.5</v>
      </c>
      <c r="S8715" s="88">
        <f>VLOOKUP(P8715,NEW_TRAIN_TEST!$A$1:$M$980,11,0)</f>
        <v>3478</v>
      </c>
      <c r="T8715" s="6">
        <f t="shared" si="272"/>
        <v>0</v>
      </c>
      <c r="U8715" s="6">
        <f t="shared" si="273"/>
        <v>0</v>
      </c>
    </row>
    <row r="8716" spans="1:21" x14ac:dyDescent="0.2">
      <c r="A8716" s="88">
        <v>8718</v>
      </c>
      <c r="B8716" s="88">
        <v>4</v>
      </c>
      <c r="C8716" s="88" t="s">
        <v>2130</v>
      </c>
      <c r="D8716" s="99" t="s">
        <v>1431</v>
      </c>
      <c r="E8716" s="89">
        <v>0</v>
      </c>
      <c r="F8716" s="89">
        <v>3</v>
      </c>
      <c r="G8716" s="89">
        <v>1</v>
      </c>
      <c r="H8716" s="89">
        <v>2</v>
      </c>
      <c r="I8716" s="89">
        <v>2</v>
      </c>
      <c r="J8716" s="89">
        <v>0</v>
      </c>
      <c r="K8716" s="89">
        <v>0</v>
      </c>
      <c r="L8716" s="89">
        <v>1</v>
      </c>
      <c r="M8716" s="89">
        <v>7</v>
      </c>
      <c r="N8716" s="89">
        <v>0</v>
      </c>
      <c r="O8716" s="89">
        <v>2</v>
      </c>
      <c r="P8716" s="89">
        <v>558</v>
      </c>
      <c r="Q8716" s="89">
        <v>2558</v>
      </c>
      <c r="R8716" s="88">
        <f>VLOOKUP(P8716,NEW_TRAIN_TEST!$A$1:$M$980,13,0)</f>
        <v>2546.5</v>
      </c>
      <c r="S8716" s="88">
        <f>VLOOKUP(P8716,NEW_TRAIN_TEST!$A$1:$M$980,11,0)</f>
        <v>3478</v>
      </c>
      <c r="T8716" s="6">
        <f t="shared" si="272"/>
        <v>1</v>
      </c>
      <c r="U8716" s="6">
        <f t="shared" si="273"/>
        <v>1</v>
      </c>
    </row>
    <row r="8717" spans="1:21" x14ac:dyDescent="0.2">
      <c r="A8717" s="88">
        <v>8719</v>
      </c>
      <c r="B8717" s="88">
        <v>4</v>
      </c>
      <c r="C8717" s="88" t="s">
        <v>2130</v>
      </c>
      <c r="D8717" s="99" t="s">
        <v>1431</v>
      </c>
      <c r="E8717" s="89">
        <v>0</v>
      </c>
      <c r="F8717" s="89">
        <v>3</v>
      </c>
      <c r="G8717" s="89">
        <v>2</v>
      </c>
      <c r="H8717" s="89">
        <v>0</v>
      </c>
      <c r="I8717" s="89">
        <v>2</v>
      </c>
      <c r="J8717" s="89">
        <v>0</v>
      </c>
      <c r="K8717" s="89">
        <v>0</v>
      </c>
      <c r="L8717" s="89">
        <v>1</v>
      </c>
      <c r="M8717" s="89">
        <v>0</v>
      </c>
      <c r="N8717" s="89">
        <v>0</v>
      </c>
      <c r="O8717" s="89">
        <v>2</v>
      </c>
      <c r="P8717" s="89">
        <v>558</v>
      </c>
      <c r="Q8717" s="89">
        <v>2558</v>
      </c>
      <c r="R8717" s="88">
        <f>VLOOKUP(P8717,NEW_TRAIN_TEST!$A$1:$M$980,13,0)</f>
        <v>2546.5</v>
      </c>
      <c r="S8717" s="88">
        <f>VLOOKUP(P8717,NEW_TRAIN_TEST!$A$1:$M$980,11,0)</f>
        <v>3478</v>
      </c>
      <c r="T8717" s="6">
        <f t="shared" si="272"/>
        <v>1</v>
      </c>
      <c r="U8717" s="6">
        <f t="shared" si="273"/>
        <v>0</v>
      </c>
    </row>
    <row r="8718" spans="1:21" x14ac:dyDescent="0.2">
      <c r="A8718" s="88">
        <v>8720</v>
      </c>
      <c r="B8718" s="88">
        <v>4</v>
      </c>
      <c r="C8718" s="88" t="s">
        <v>2130</v>
      </c>
      <c r="D8718" s="99" t="s">
        <v>1431</v>
      </c>
      <c r="E8718" s="89">
        <v>0</v>
      </c>
      <c r="F8718" s="89">
        <v>7</v>
      </c>
      <c r="G8718" s="89">
        <v>4</v>
      </c>
      <c r="H8718" s="89">
        <v>2</v>
      </c>
      <c r="I8718" s="89">
        <v>2</v>
      </c>
      <c r="J8718" s="89">
        <v>0</v>
      </c>
      <c r="K8718" s="89">
        <v>0</v>
      </c>
      <c r="L8718" s="89">
        <v>1</v>
      </c>
      <c r="M8718" s="89">
        <v>0</v>
      </c>
      <c r="N8718" s="89">
        <v>0</v>
      </c>
      <c r="O8718" s="89">
        <v>2</v>
      </c>
      <c r="P8718" s="89">
        <v>558</v>
      </c>
      <c r="Q8718" s="89">
        <v>2558.31</v>
      </c>
      <c r="R8718" s="88">
        <f>VLOOKUP(P8718,NEW_TRAIN_TEST!$A$1:$M$980,13,0)</f>
        <v>2546.5</v>
      </c>
      <c r="S8718" s="88">
        <f>VLOOKUP(P8718,NEW_TRAIN_TEST!$A$1:$M$980,11,0)</f>
        <v>3478</v>
      </c>
      <c r="T8718" s="6">
        <f t="shared" si="272"/>
        <v>1</v>
      </c>
      <c r="U8718" s="6">
        <f t="shared" si="273"/>
        <v>0</v>
      </c>
    </row>
    <row r="8719" spans="1:21" x14ac:dyDescent="0.2">
      <c r="A8719" s="88">
        <v>8721</v>
      </c>
      <c r="B8719" s="88">
        <v>4</v>
      </c>
      <c r="C8719" s="88" t="s">
        <v>2130</v>
      </c>
      <c r="D8719" s="99" t="s">
        <v>1431</v>
      </c>
      <c r="E8719" s="89">
        <v>0</v>
      </c>
      <c r="F8719" s="89">
        <v>7</v>
      </c>
      <c r="G8719" s="89">
        <v>4</v>
      </c>
      <c r="H8719" s="89">
        <v>0</v>
      </c>
      <c r="I8719" s="89">
        <v>1</v>
      </c>
      <c r="J8719" s="89">
        <v>0</v>
      </c>
      <c r="K8719" s="89">
        <v>0</v>
      </c>
      <c r="L8719" s="89">
        <v>1</v>
      </c>
      <c r="M8719" s="89">
        <v>7</v>
      </c>
      <c r="N8719" s="89">
        <v>0</v>
      </c>
      <c r="O8719" s="89">
        <v>0</v>
      </c>
      <c r="P8719" s="89">
        <v>558</v>
      </c>
      <c r="Q8719" s="89">
        <v>2558.31</v>
      </c>
      <c r="R8719" s="88">
        <f>VLOOKUP(P8719,NEW_TRAIN_TEST!$A$1:$M$980,13,0)</f>
        <v>2546.5</v>
      </c>
      <c r="S8719" s="88">
        <f>VLOOKUP(P8719,NEW_TRAIN_TEST!$A$1:$M$980,11,0)</f>
        <v>3478</v>
      </c>
      <c r="T8719" s="6">
        <f t="shared" si="272"/>
        <v>1</v>
      </c>
      <c r="U8719" s="6">
        <f t="shared" si="273"/>
        <v>1</v>
      </c>
    </row>
    <row r="8720" spans="1:21" x14ac:dyDescent="0.2">
      <c r="A8720" s="88">
        <v>8722</v>
      </c>
      <c r="B8720" s="88">
        <v>4</v>
      </c>
      <c r="C8720" s="88" t="s">
        <v>2130</v>
      </c>
      <c r="D8720" s="99" t="s">
        <v>1431</v>
      </c>
      <c r="E8720" s="89">
        <v>0</v>
      </c>
      <c r="F8720" s="89">
        <v>6</v>
      </c>
      <c r="G8720" s="89">
        <v>0</v>
      </c>
      <c r="H8720" s="89">
        <v>2</v>
      </c>
      <c r="I8720" s="89">
        <v>0</v>
      </c>
      <c r="J8720" s="89">
        <v>2</v>
      </c>
      <c r="K8720" s="89">
        <v>0</v>
      </c>
      <c r="L8720" s="89">
        <v>1</v>
      </c>
      <c r="M8720" s="89">
        <v>0</v>
      </c>
      <c r="N8720" s="89">
        <v>0</v>
      </c>
      <c r="O8720" s="89">
        <v>0</v>
      </c>
      <c r="P8720" s="89">
        <v>558</v>
      </c>
      <c r="Q8720" s="89">
        <v>2559.6</v>
      </c>
      <c r="R8720" s="88">
        <f>VLOOKUP(P8720,NEW_TRAIN_TEST!$A$1:$M$980,13,0)</f>
        <v>2546.5</v>
      </c>
      <c r="S8720" s="88">
        <f>VLOOKUP(P8720,NEW_TRAIN_TEST!$A$1:$M$980,11,0)</f>
        <v>3478</v>
      </c>
      <c r="T8720" s="6">
        <f t="shared" si="272"/>
        <v>1</v>
      </c>
      <c r="U8720" s="6">
        <f t="shared" si="273"/>
        <v>0</v>
      </c>
    </row>
    <row r="8721" spans="1:21" x14ac:dyDescent="0.2">
      <c r="A8721" s="88">
        <v>8723</v>
      </c>
      <c r="B8721" s="88">
        <v>4</v>
      </c>
      <c r="C8721" s="88" t="s">
        <v>2130</v>
      </c>
      <c r="D8721" s="99" t="s">
        <v>1431</v>
      </c>
      <c r="E8721" s="89">
        <v>0</v>
      </c>
      <c r="F8721" s="89">
        <v>0</v>
      </c>
      <c r="G8721" s="89">
        <v>5</v>
      </c>
      <c r="H8721" s="89">
        <v>0</v>
      </c>
      <c r="I8721" s="89">
        <v>1</v>
      </c>
      <c r="J8721" s="89">
        <v>0</v>
      </c>
      <c r="K8721" s="89">
        <v>0</v>
      </c>
      <c r="L8721" s="89">
        <v>0</v>
      </c>
      <c r="M8721" s="89">
        <v>7</v>
      </c>
      <c r="N8721" s="89">
        <v>0</v>
      </c>
      <c r="O8721" s="89">
        <v>0</v>
      </c>
      <c r="P8721" s="89">
        <v>558</v>
      </c>
      <c r="Q8721" s="89">
        <v>2559.6</v>
      </c>
      <c r="R8721" s="88">
        <f>VLOOKUP(P8721,NEW_TRAIN_TEST!$A$1:$M$980,13,0)</f>
        <v>2546.5</v>
      </c>
      <c r="S8721" s="88">
        <f>VLOOKUP(P8721,NEW_TRAIN_TEST!$A$1:$M$980,11,0)</f>
        <v>3478</v>
      </c>
      <c r="T8721" s="6">
        <f t="shared" si="272"/>
        <v>0</v>
      </c>
      <c r="U8721" s="6">
        <f t="shared" si="273"/>
        <v>1</v>
      </c>
    </row>
    <row r="8722" spans="1:21" x14ac:dyDescent="0.2">
      <c r="A8722" s="88">
        <v>8724</v>
      </c>
      <c r="B8722" s="88">
        <v>4</v>
      </c>
      <c r="C8722" s="88" t="s">
        <v>2130</v>
      </c>
      <c r="D8722" s="99" t="s">
        <v>1431</v>
      </c>
      <c r="E8722" s="89">
        <v>0</v>
      </c>
      <c r="F8722" s="89">
        <v>6</v>
      </c>
      <c r="G8722" s="89">
        <v>0</v>
      </c>
      <c r="H8722" s="89">
        <v>0</v>
      </c>
      <c r="I8722" s="89">
        <v>1</v>
      </c>
      <c r="J8722" s="89">
        <v>0</v>
      </c>
      <c r="K8722" s="89">
        <v>0</v>
      </c>
      <c r="L8722" s="89">
        <v>0</v>
      </c>
      <c r="M8722" s="89">
        <v>0</v>
      </c>
      <c r="N8722" s="89">
        <v>0</v>
      </c>
      <c r="O8722" s="89">
        <v>0</v>
      </c>
      <c r="P8722" s="89">
        <v>558</v>
      </c>
      <c r="Q8722" s="89">
        <v>2559.6</v>
      </c>
      <c r="R8722" s="88">
        <f>VLOOKUP(P8722,NEW_TRAIN_TEST!$A$1:$M$980,13,0)</f>
        <v>2546.5</v>
      </c>
      <c r="S8722" s="88">
        <f>VLOOKUP(P8722,NEW_TRAIN_TEST!$A$1:$M$980,11,0)</f>
        <v>3478</v>
      </c>
      <c r="T8722" s="6">
        <f t="shared" si="272"/>
        <v>0</v>
      </c>
      <c r="U8722" s="6">
        <f t="shared" si="273"/>
        <v>0</v>
      </c>
    </row>
    <row r="8723" spans="1:21" x14ac:dyDescent="0.2">
      <c r="A8723" s="88">
        <v>8725</v>
      </c>
      <c r="B8723" s="88">
        <v>4</v>
      </c>
      <c r="C8723" s="88" t="s">
        <v>2130</v>
      </c>
      <c r="D8723" s="99" t="s">
        <v>1431</v>
      </c>
      <c r="E8723" s="89">
        <v>0</v>
      </c>
      <c r="F8723" s="89">
        <v>0</v>
      </c>
      <c r="G8723" s="89">
        <v>0</v>
      </c>
      <c r="H8723" s="89">
        <v>0</v>
      </c>
      <c r="I8723" s="89">
        <v>0</v>
      </c>
      <c r="J8723" s="89">
        <v>0</v>
      </c>
      <c r="K8723" s="89">
        <v>0</v>
      </c>
      <c r="L8723" s="89">
        <v>0</v>
      </c>
      <c r="M8723" s="89">
        <v>7</v>
      </c>
      <c r="N8723" s="89">
        <v>0</v>
      </c>
      <c r="O8723" s="89">
        <v>0</v>
      </c>
      <c r="P8723" s="89">
        <v>558</v>
      </c>
      <c r="Q8723" s="89">
        <v>2559.6</v>
      </c>
      <c r="R8723" s="88">
        <f>VLOOKUP(P8723,NEW_TRAIN_TEST!$A$1:$M$980,13,0)</f>
        <v>2546.5</v>
      </c>
      <c r="S8723" s="88">
        <f>VLOOKUP(P8723,NEW_TRAIN_TEST!$A$1:$M$980,11,0)</f>
        <v>3478</v>
      </c>
      <c r="T8723" s="6">
        <f t="shared" si="272"/>
        <v>0</v>
      </c>
      <c r="U8723" s="6">
        <f t="shared" si="273"/>
        <v>1</v>
      </c>
    </row>
    <row r="8724" spans="1:21" x14ac:dyDescent="0.2">
      <c r="A8724" s="88">
        <v>8726</v>
      </c>
      <c r="B8724" s="88">
        <v>4</v>
      </c>
      <c r="C8724" s="88" t="s">
        <v>2130</v>
      </c>
      <c r="D8724" s="99" t="s">
        <v>1431</v>
      </c>
      <c r="E8724" s="89">
        <v>0</v>
      </c>
      <c r="F8724" s="89">
        <v>0</v>
      </c>
      <c r="G8724" s="89">
        <v>0</v>
      </c>
      <c r="H8724" s="89">
        <v>0</v>
      </c>
      <c r="I8724" s="89">
        <v>0</v>
      </c>
      <c r="J8724" s="89">
        <v>0</v>
      </c>
      <c r="K8724" s="89">
        <v>0</v>
      </c>
      <c r="L8724" s="89">
        <v>0</v>
      </c>
      <c r="M8724" s="89">
        <v>0</v>
      </c>
      <c r="N8724" s="89">
        <v>1</v>
      </c>
      <c r="O8724" s="89">
        <v>0</v>
      </c>
      <c r="P8724" s="89">
        <v>558</v>
      </c>
      <c r="Q8724" s="89">
        <v>2559.6</v>
      </c>
      <c r="R8724" s="88">
        <f>VLOOKUP(P8724,NEW_TRAIN_TEST!$A$1:$M$980,13,0)</f>
        <v>2546.5</v>
      </c>
      <c r="S8724" s="88">
        <f>VLOOKUP(P8724,NEW_TRAIN_TEST!$A$1:$M$980,11,0)</f>
        <v>3478</v>
      </c>
      <c r="T8724" s="6">
        <f t="shared" si="272"/>
        <v>0</v>
      </c>
      <c r="U8724" s="6">
        <f t="shared" si="273"/>
        <v>0</v>
      </c>
    </row>
    <row r="8725" spans="1:21" x14ac:dyDescent="0.2">
      <c r="A8725" s="88">
        <v>8727</v>
      </c>
      <c r="B8725" s="88">
        <v>4</v>
      </c>
      <c r="C8725" s="88" t="s">
        <v>2130</v>
      </c>
      <c r="D8725" s="99" t="s">
        <v>1431</v>
      </c>
      <c r="E8725" s="89">
        <v>3</v>
      </c>
      <c r="F8725" s="89">
        <v>1</v>
      </c>
      <c r="G8725" s="89">
        <v>0</v>
      </c>
      <c r="H8725" s="89">
        <v>0</v>
      </c>
      <c r="I8725" s="89">
        <v>2</v>
      </c>
      <c r="J8725" s="89">
        <v>0</v>
      </c>
      <c r="K8725" s="89">
        <v>0</v>
      </c>
      <c r="L8725" s="89">
        <v>0</v>
      </c>
      <c r="M8725" s="89">
        <v>0</v>
      </c>
      <c r="N8725" s="89">
        <v>0</v>
      </c>
      <c r="O8725" s="89">
        <v>2</v>
      </c>
      <c r="P8725" s="89">
        <v>570</v>
      </c>
      <c r="Q8725" s="89">
        <v>2295.67</v>
      </c>
      <c r="R8725" s="88">
        <f>VLOOKUP(P8725,NEW_TRAIN_TEST!$A$1:$M$980,13,0)</f>
        <v>2198</v>
      </c>
      <c r="S8725" s="88">
        <f>VLOOKUP(P8725,NEW_TRAIN_TEST!$A$1:$M$980,11,0)</f>
        <v>3132</v>
      </c>
      <c r="T8725" s="6">
        <f t="shared" si="272"/>
        <v>0</v>
      </c>
      <c r="U8725" s="6">
        <f t="shared" si="273"/>
        <v>0</v>
      </c>
    </row>
    <row r="8726" spans="1:21" x14ac:dyDescent="0.2">
      <c r="A8726" s="88">
        <v>8728</v>
      </c>
      <c r="B8726" s="88">
        <v>4</v>
      </c>
      <c r="C8726" s="88" t="s">
        <v>2130</v>
      </c>
      <c r="D8726" s="99" t="s">
        <v>1431</v>
      </c>
      <c r="E8726" s="89">
        <v>3</v>
      </c>
      <c r="F8726" s="89">
        <v>0</v>
      </c>
      <c r="G8726" s="89">
        <v>0</v>
      </c>
      <c r="H8726" s="89">
        <v>0</v>
      </c>
      <c r="I8726" s="89">
        <v>0</v>
      </c>
      <c r="J8726" s="89">
        <v>0</v>
      </c>
      <c r="K8726" s="89">
        <v>0</v>
      </c>
      <c r="L8726" s="89">
        <v>0</v>
      </c>
      <c r="M8726" s="89">
        <v>0</v>
      </c>
      <c r="N8726" s="89">
        <v>0</v>
      </c>
      <c r="O8726" s="89">
        <v>0</v>
      </c>
      <c r="P8726" s="89">
        <v>920</v>
      </c>
      <c r="Q8726" s="89">
        <v>4455</v>
      </c>
      <c r="R8726" s="88">
        <f>VLOOKUP(P8726,NEW_TRAIN_TEST!$A$1:$M$980,13,0)</f>
        <v>4038</v>
      </c>
      <c r="S8726" s="88">
        <f>VLOOKUP(P8726,NEW_TRAIN_TEST!$A$1:$M$980,11,0)</f>
        <v>4914</v>
      </c>
      <c r="T8726" s="6">
        <f t="shared" si="272"/>
        <v>0</v>
      </c>
      <c r="U8726" s="6">
        <f t="shared" si="273"/>
        <v>0</v>
      </c>
    </row>
    <row r="8727" spans="1:21" x14ac:dyDescent="0.2">
      <c r="A8727" s="88">
        <v>8729</v>
      </c>
      <c r="B8727" s="88">
        <v>4</v>
      </c>
      <c r="C8727" s="88" t="s">
        <v>2130</v>
      </c>
      <c r="D8727" s="99" t="s">
        <v>1431</v>
      </c>
      <c r="E8727" s="89">
        <v>3</v>
      </c>
      <c r="F8727" s="89">
        <v>0</v>
      </c>
      <c r="G8727" s="89">
        <v>0</v>
      </c>
      <c r="H8727" s="89">
        <v>0</v>
      </c>
      <c r="I8727" s="89">
        <v>0</v>
      </c>
      <c r="J8727" s="89">
        <v>0</v>
      </c>
      <c r="K8727" s="89">
        <v>0</v>
      </c>
      <c r="L8727" s="89">
        <v>0</v>
      </c>
      <c r="M8727" s="89">
        <v>0</v>
      </c>
      <c r="N8727" s="89">
        <v>0</v>
      </c>
      <c r="O8727" s="89">
        <v>0</v>
      </c>
      <c r="P8727" s="89">
        <v>921</v>
      </c>
      <c r="Q8727" s="89">
        <v>5035</v>
      </c>
      <c r="R8727" s="88">
        <f>VLOOKUP(P8727,NEW_TRAIN_TEST!$A$1:$M$980,13,0)</f>
        <v>4175</v>
      </c>
      <c r="S8727" s="88">
        <f>VLOOKUP(P8727,NEW_TRAIN_TEST!$A$1:$M$980,11,0)</f>
        <v>5327</v>
      </c>
      <c r="T8727" s="6">
        <f t="shared" si="272"/>
        <v>0</v>
      </c>
      <c r="U8727" s="6">
        <f t="shared" si="273"/>
        <v>0</v>
      </c>
    </row>
    <row r="8728" spans="1:21" x14ac:dyDescent="0.2">
      <c r="A8728" s="88">
        <v>8730</v>
      </c>
      <c r="B8728" s="88">
        <v>4</v>
      </c>
      <c r="C8728" s="88" t="s">
        <v>2130</v>
      </c>
      <c r="D8728" s="99" t="s">
        <v>1431</v>
      </c>
      <c r="E8728" s="89">
        <v>0</v>
      </c>
      <c r="F8728" s="89">
        <v>1</v>
      </c>
      <c r="G8728" s="89">
        <v>0</v>
      </c>
      <c r="H8728" s="89">
        <v>0</v>
      </c>
      <c r="I8728" s="89">
        <v>2</v>
      </c>
      <c r="J8728" s="89">
        <v>0</v>
      </c>
      <c r="K8728" s="89">
        <v>0</v>
      </c>
      <c r="L8728" s="89">
        <v>0</v>
      </c>
      <c r="M8728" s="89">
        <v>0</v>
      </c>
      <c r="N8728" s="89">
        <v>0</v>
      </c>
      <c r="O8728" s="89">
        <v>2</v>
      </c>
      <c r="P8728" s="89">
        <v>577</v>
      </c>
      <c r="Q8728" s="89">
        <v>3045</v>
      </c>
      <c r="R8728" s="88">
        <f>VLOOKUP(P8728,NEW_TRAIN_TEST!$A$1:$M$980,13,0)</f>
        <v>3045</v>
      </c>
      <c r="S8728" s="88">
        <f>VLOOKUP(P8728,NEW_TRAIN_TEST!$A$1:$M$980,11,0)</f>
        <v>4161</v>
      </c>
      <c r="T8728" s="6">
        <f t="shared" si="272"/>
        <v>0</v>
      </c>
      <c r="U8728" s="6">
        <f t="shared" si="273"/>
        <v>0</v>
      </c>
    </row>
    <row r="8729" spans="1:21" x14ac:dyDescent="0.2">
      <c r="A8729" s="88">
        <v>8731</v>
      </c>
      <c r="B8729" s="88">
        <v>4</v>
      </c>
      <c r="C8729" s="88" t="s">
        <v>2130</v>
      </c>
      <c r="D8729" s="99" t="s">
        <v>1431</v>
      </c>
      <c r="E8729" s="89">
        <v>0</v>
      </c>
      <c r="F8729" s="89">
        <v>1</v>
      </c>
      <c r="G8729" s="89">
        <v>0</v>
      </c>
      <c r="H8729" s="89">
        <v>0</v>
      </c>
      <c r="I8729" s="89">
        <v>2</v>
      </c>
      <c r="J8729" s="89">
        <v>0</v>
      </c>
      <c r="K8729" s="89">
        <v>0</v>
      </c>
      <c r="L8729" s="89">
        <v>0</v>
      </c>
      <c r="M8729" s="89">
        <v>0</v>
      </c>
      <c r="N8729" s="89">
        <v>0</v>
      </c>
      <c r="O8729" s="89">
        <v>2</v>
      </c>
      <c r="P8729" s="89">
        <v>577</v>
      </c>
      <c r="Q8729" s="89">
        <v>3046</v>
      </c>
      <c r="R8729" s="88">
        <f>VLOOKUP(P8729,NEW_TRAIN_TEST!$A$1:$M$980,13,0)</f>
        <v>3045</v>
      </c>
      <c r="S8729" s="88">
        <f>VLOOKUP(P8729,NEW_TRAIN_TEST!$A$1:$M$980,11,0)</f>
        <v>4161</v>
      </c>
      <c r="T8729" s="6">
        <f t="shared" si="272"/>
        <v>0</v>
      </c>
      <c r="U8729" s="6">
        <f t="shared" si="273"/>
        <v>0</v>
      </c>
    </row>
    <row r="8730" spans="1:21" x14ac:dyDescent="0.2">
      <c r="A8730" s="88">
        <v>8732</v>
      </c>
      <c r="B8730" s="88">
        <v>4</v>
      </c>
      <c r="C8730" s="88" t="s">
        <v>2130</v>
      </c>
      <c r="D8730" s="99" t="s">
        <v>1431</v>
      </c>
      <c r="E8730" s="89">
        <v>0</v>
      </c>
      <c r="F8730" s="89">
        <v>1</v>
      </c>
      <c r="G8730" s="89">
        <v>1</v>
      </c>
      <c r="H8730" s="89">
        <v>0</v>
      </c>
      <c r="I8730" s="89">
        <v>2</v>
      </c>
      <c r="J8730" s="89">
        <v>0</v>
      </c>
      <c r="K8730" s="89">
        <v>0</v>
      </c>
      <c r="L8730" s="89">
        <v>0</v>
      </c>
      <c r="M8730" s="89">
        <v>0</v>
      </c>
      <c r="N8730" s="89">
        <v>0</v>
      </c>
      <c r="O8730" s="89">
        <v>2</v>
      </c>
      <c r="P8730" s="89">
        <v>577</v>
      </c>
      <c r="Q8730" s="89">
        <v>3046.5</v>
      </c>
      <c r="R8730" s="88">
        <f>VLOOKUP(P8730,NEW_TRAIN_TEST!$A$1:$M$980,13,0)</f>
        <v>3045</v>
      </c>
      <c r="S8730" s="88">
        <f>VLOOKUP(P8730,NEW_TRAIN_TEST!$A$1:$M$980,11,0)</f>
        <v>4161</v>
      </c>
      <c r="T8730" s="6">
        <f t="shared" si="272"/>
        <v>0</v>
      </c>
      <c r="U8730" s="6">
        <f t="shared" si="273"/>
        <v>0</v>
      </c>
    </row>
    <row r="8731" spans="1:21" x14ac:dyDescent="0.2">
      <c r="A8731" s="88">
        <v>8733</v>
      </c>
      <c r="B8731" s="88">
        <v>4</v>
      </c>
      <c r="C8731" s="88" t="s">
        <v>2130</v>
      </c>
      <c r="D8731" s="99" t="s">
        <v>1431</v>
      </c>
      <c r="E8731" s="89">
        <v>0</v>
      </c>
      <c r="F8731" s="89">
        <v>1</v>
      </c>
      <c r="G8731" s="89">
        <v>0</v>
      </c>
      <c r="H8731" s="89">
        <v>0</v>
      </c>
      <c r="I8731" s="89">
        <v>2</v>
      </c>
      <c r="J8731" s="89">
        <v>0</v>
      </c>
      <c r="K8731" s="89">
        <v>0</v>
      </c>
      <c r="L8731" s="89">
        <v>0</v>
      </c>
      <c r="M8731" s="89">
        <v>0</v>
      </c>
      <c r="N8731" s="89">
        <v>0</v>
      </c>
      <c r="O8731" s="89">
        <v>2</v>
      </c>
      <c r="P8731" s="89">
        <v>577</v>
      </c>
      <c r="Q8731" s="89">
        <v>3048</v>
      </c>
      <c r="R8731" s="88">
        <f>VLOOKUP(P8731,NEW_TRAIN_TEST!$A$1:$M$980,13,0)</f>
        <v>3045</v>
      </c>
      <c r="S8731" s="88">
        <f>VLOOKUP(P8731,NEW_TRAIN_TEST!$A$1:$M$980,11,0)</f>
        <v>4161</v>
      </c>
      <c r="T8731" s="6">
        <f t="shared" si="272"/>
        <v>0</v>
      </c>
      <c r="U8731" s="6">
        <f t="shared" si="273"/>
        <v>0</v>
      </c>
    </row>
    <row r="8732" spans="1:21" x14ac:dyDescent="0.2">
      <c r="A8732" s="88">
        <v>8734</v>
      </c>
      <c r="B8732" s="88">
        <v>4</v>
      </c>
      <c r="C8732" s="88" t="s">
        <v>2130</v>
      </c>
      <c r="D8732" s="99" t="s">
        <v>1431</v>
      </c>
      <c r="E8732" s="89">
        <v>0</v>
      </c>
      <c r="F8732" s="89">
        <v>3</v>
      </c>
      <c r="G8732" s="89">
        <v>0</v>
      </c>
      <c r="H8732" s="89">
        <v>0</v>
      </c>
      <c r="I8732" s="89">
        <v>0</v>
      </c>
      <c r="J8732" s="89">
        <v>0</v>
      </c>
      <c r="K8732" s="89">
        <v>0</v>
      </c>
      <c r="L8732" s="89">
        <v>0</v>
      </c>
      <c r="M8732" s="89">
        <v>0</v>
      </c>
      <c r="N8732" s="89">
        <v>0</v>
      </c>
      <c r="O8732" s="89">
        <v>0</v>
      </c>
      <c r="P8732" s="89">
        <v>577</v>
      </c>
      <c r="Q8732" s="89">
        <v>3048.25</v>
      </c>
      <c r="R8732" s="88">
        <f>VLOOKUP(P8732,NEW_TRAIN_TEST!$A$1:$M$980,13,0)</f>
        <v>3045</v>
      </c>
      <c r="S8732" s="88">
        <f>VLOOKUP(P8732,NEW_TRAIN_TEST!$A$1:$M$980,11,0)</f>
        <v>4161</v>
      </c>
      <c r="T8732" s="6">
        <f t="shared" si="272"/>
        <v>0</v>
      </c>
      <c r="U8732" s="6">
        <f t="shared" si="273"/>
        <v>0</v>
      </c>
    </row>
    <row r="8733" spans="1:21" x14ac:dyDescent="0.2">
      <c r="A8733" s="88">
        <v>8735</v>
      </c>
      <c r="B8733" s="88">
        <v>4</v>
      </c>
      <c r="C8733" s="88" t="s">
        <v>2130</v>
      </c>
      <c r="D8733" s="99" t="s">
        <v>1431</v>
      </c>
      <c r="E8733" s="89">
        <v>0</v>
      </c>
      <c r="F8733" s="89">
        <v>2</v>
      </c>
      <c r="G8733" s="89">
        <v>0</v>
      </c>
      <c r="H8733" s="89">
        <v>0</v>
      </c>
      <c r="I8733" s="89">
        <v>2</v>
      </c>
      <c r="J8733" s="89">
        <v>0</v>
      </c>
      <c r="K8733" s="89">
        <v>0</v>
      </c>
      <c r="L8733" s="89">
        <v>0</v>
      </c>
      <c r="M8733" s="89">
        <v>0</v>
      </c>
      <c r="N8733" s="89">
        <v>0</v>
      </c>
      <c r="O8733" s="89">
        <v>2</v>
      </c>
      <c r="P8733" s="89">
        <v>577</v>
      </c>
      <c r="Q8733" s="89">
        <v>3048.67</v>
      </c>
      <c r="R8733" s="88">
        <f>VLOOKUP(P8733,NEW_TRAIN_TEST!$A$1:$M$980,13,0)</f>
        <v>3045</v>
      </c>
      <c r="S8733" s="88">
        <f>VLOOKUP(P8733,NEW_TRAIN_TEST!$A$1:$M$980,11,0)</f>
        <v>4161</v>
      </c>
      <c r="T8733" s="6">
        <f t="shared" si="272"/>
        <v>0</v>
      </c>
      <c r="U8733" s="6">
        <f t="shared" si="273"/>
        <v>0</v>
      </c>
    </row>
    <row r="8734" spans="1:21" x14ac:dyDescent="0.2">
      <c r="A8734" s="88">
        <v>8736</v>
      </c>
      <c r="B8734" s="88">
        <v>4</v>
      </c>
      <c r="C8734" s="88" t="s">
        <v>2130</v>
      </c>
      <c r="D8734" s="99" t="s">
        <v>1431</v>
      </c>
      <c r="E8734" s="89">
        <v>0</v>
      </c>
      <c r="F8734" s="89">
        <v>3</v>
      </c>
      <c r="G8734" s="89">
        <v>0</v>
      </c>
      <c r="H8734" s="89">
        <v>0</v>
      </c>
      <c r="I8734" s="89">
        <v>2</v>
      </c>
      <c r="J8734" s="89">
        <v>0</v>
      </c>
      <c r="K8734" s="89">
        <v>0</v>
      </c>
      <c r="L8734" s="89">
        <v>1</v>
      </c>
      <c r="M8734" s="89">
        <v>4</v>
      </c>
      <c r="N8734" s="89">
        <v>0</v>
      </c>
      <c r="O8734" s="89">
        <v>2</v>
      </c>
      <c r="P8734" s="89">
        <v>577</v>
      </c>
      <c r="Q8734" s="89">
        <v>3049</v>
      </c>
      <c r="R8734" s="88">
        <f>VLOOKUP(P8734,NEW_TRAIN_TEST!$A$1:$M$980,13,0)</f>
        <v>3045</v>
      </c>
      <c r="S8734" s="88">
        <f>VLOOKUP(P8734,NEW_TRAIN_TEST!$A$1:$M$980,11,0)</f>
        <v>4161</v>
      </c>
      <c r="T8734" s="6">
        <f t="shared" si="272"/>
        <v>1</v>
      </c>
      <c r="U8734" s="6">
        <f t="shared" si="273"/>
        <v>1</v>
      </c>
    </row>
    <row r="8735" spans="1:21" x14ac:dyDescent="0.2">
      <c r="A8735" s="88">
        <v>8737</v>
      </c>
      <c r="B8735" s="88">
        <v>4</v>
      </c>
      <c r="C8735" s="88" t="s">
        <v>2130</v>
      </c>
      <c r="D8735" s="99" t="s">
        <v>1431</v>
      </c>
      <c r="E8735" s="89">
        <v>0</v>
      </c>
      <c r="F8735" s="89">
        <v>1</v>
      </c>
      <c r="G8735" s="89">
        <v>0</v>
      </c>
      <c r="H8735" s="89">
        <v>0</v>
      </c>
      <c r="I8735" s="89">
        <v>2</v>
      </c>
      <c r="J8735" s="89">
        <v>0</v>
      </c>
      <c r="K8735" s="89">
        <v>0</v>
      </c>
      <c r="L8735" s="89">
        <v>0</v>
      </c>
      <c r="M8735" s="89">
        <v>0</v>
      </c>
      <c r="N8735" s="89">
        <v>0</v>
      </c>
      <c r="O8735" s="89">
        <v>2</v>
      </c>
      <c r="P8735" s="89">
        <v>577</v>
      </c>
      <c r="Q8735" s="89">
        <v>3049</v>
      </c>
      <c r="R8735" s="88">
        <f>VLOOKUP(P8735,NEW_TRAIN_TEST!$A$1:$M$980,13,0)</f>
        <v>3045</v>
      </c>
      <c r="S8735" s="88">
        <f>VLOOKUP(P8735,NEW_TRAIN_TEST!$A$1:$M$980,11,0)</f>
        <v>4161</v>
      </c>
      <c r="T8735" s="6">
        <f t="shared" si="272"/>
        <v>0</v>
      </c>
      <c r="U8735" s="6">
        <f t="shared" si="273"/>
        <v>0</v>
      </c>
    </row>
    <row r="8736" spans="1:21" x14ac:dyDescent="0.2">
      <c r="A8736" s="88">
        <v>8738</v>
      </c>
      <c r="B8736" s="88">
        <v>4</v>
      </c>
      <c r="C8736" s="88" t="s">
        <v>2130</v>
      </c>
      <c r="D8736" s="99" t="s">
        <v>1431</v>
      </c>
      <c r="E8736" s="89">
        <v>0</v>
      </c>
      <c r="F8736" s="89">
        <v>3</v>
      </c>
      <c r="G8736" s="89">
        <v>2</v>
      </c>
      <c r="H8736" s="89">
        <v>0</v>
      </c>
      <c r="I8736" s="89">
        <v>2</v>
      </c>
      <c r="J8736" s="89">
        <v>0</v>
      </c>
      <c r="K8736" s="89">
        <v>0</v>
      </c>
      <c r="L8736" s="89">
        <v>0</v>
      </c>
      <c r="M8736" s="89">
        <v>0</v>
      </c>
      <c r="N8736" s="89">
        <v>0</v>
      </c>
      <c r="O8736" s="89">
        <v>2</v>
      </c>
      <c r="P8736" s="89">
        <v>577</v>
      </c>
      <c r="Q8736" s="89">
        <v>3049.5</v>
      </c>
      <c r="R8736" s="88">
        <f>VLOOKUP(P8736,NEW_TRAIN_TEST!$A$1:$M$980,13,0)</f>
        <v>3045</v>
      </c>
      <c r="S8736" s="88">
        <f>VLOOKUP(P8736,NEW_TRAIN_TEST!$A$1:$M$980,11,0)</f>
        <v>4161</v>
      </c>
      <c r="T8736" s="6">
        <f t="shared" si="272"/>
        <v>0</v>
      </c>
      <c r="U8736" s="6">
        <f t="shared" si="273"/>
        <v>0</v>
      </c>
    </row>
    <row r="8737" spans="1:21" x14ac:dyDescent="0.2">
      <c r="A8737" s="88">
        <v>8739</v>
      </c>
      <c r="B8737" s="88">
        <v>4</v>
      </c>
      <c r="C8737" s="88" t="s">
        <v>2130</v>
      </c>
      <c r="D8737" s="99" t="s">
        <v>1431</v>
      </c>
      <c r="E8737" s="89">
        <v>0</v>
      </c>
      <c r="F8737" s="89">
        <v>1</v>
      </c>
      <c r="G8737" s="89">
        <v>0</v>
      </c>
      <c r="H8737" s="89">
        <v>0</v>
      </c>
      <c r="I8737" s="89">
        <v>2</v>
      </c>
      <c r="J8737" s="89">
        <v>0</v>
      </c>
      <c r="K8737" s="89">
        <v>0</v>
      </c>
      <c r="L8737" s="89">
        <v>1</v>
      </c>
      <c r="M8737" s="89">
        <v>0</v>
      </c>
      <c r="N8737" s="89">
        <v>0</v>
      </c>
      <c r="O8737" s="89">
        <v>2</v>
      </c>
      <c r="P8737" s="89">
        <v>577</v>
      </c>
      <c r="Q8737" s="89">
        <v>3051</v>
      </c>
      <c r="R8737" s="88">
        <f>VLOOKUP(P8737,NEW_TRAIN_TEST!$A$1:$M$980,13,0)</f>
        <v>3045</v>
      </c>
      <c r="S8737" s="88">
        <f>VLOOKUP(P8737,NEW_TRAIN_TEST!$A$1:$M$980,11,0)</f>
        <v>4161</v>
      </c>
      <c r="T8737" s="6">
        <f t="shared" si="272"/>
        <v>1</v>
      </c>
      <c r="U8737" s="6">
        <f t="shared" si="273"/>
        <v>0</v>
      </c>
    </row>
    <row r="8738" spans="1:21" x14ac:dyDescent="0.2">
      <c r="A8738" s="88">
        <v>8740</v>
      </c>
      <c r="B8738" s="88">
        <v>4</v>
      </c>
      <c r="C8738" s="88" t="s">
        <v>2130</v>
      </c>
      <c r="D8738" s="99" t="s">
        <v>1431</v>
      </c>
      <c r="E8738" s="89">
        <v>0</v>
      </c>
      <c r="F8738" s="89">
        <v>1</v>
      </c>
      <c r="G8738" s="89">
        <v>0</v>
      </c>
      <c r="H8738" s="89">
        <v>0</v>
      </c>
      <c r="I8738" s="89">
        <v>2</v>
      </c>
      <c r="J8738" s="89">
        <v>0</v>
      </c>
      <c r="K8738" s="89">
        <v>0</v>
      </c>
      <c r="L8738" s="89">
        <v>0</v>
      </c>
      <c r="M8738" s="89">
        <v>0</v>
      </c>
      <c r="N8738" s="89">
        <v>0</v>
      </c>
      <c r="O8738" s="89">
        <v>2</v>
      </c>
      <c r="P8738" s="89">
        <v>577</v>
      </c>
      <c r="Q8738" s="89">
        <v>3051</v>
      </c>
      <c r="R8738" s="88">
        <f>VLOOKUP(P8738,NEW_TRAIN_TEST!$A$1:$M$980,13,0)</f>
        <v>3045</v>
      </c>
      <c r="S8738" s="88">
        <f>VLOOKUP(P8738,NEW_TRAIN_TEST!$A$1:$M$980,11,0)</f>
        <v>4161</v>
      </c>
      <c r="T8738" s="6">
        <f t="shared" si="272"/>
        <v>0</v>
      </c>
      <c r="U8738" s="6">
        <f t="shared" si="273"/>
        <v>0</v>
      </c>
    </row>
    <row r="8739" spans="1:21" x14ac:dyDescent="0.2">
      <c r="A8739" s="88">
        <v>8741</v>
      </c>
      <c r="B8739" s="88">
        <v>4</v>
      </c>
      <c r="C8739" s="88" t="s">
        <v>2130</v>
      </c>
      <c r="D8739" s="99" t="s">
        <v>1431</v>
      </c>
      <c r="E8739" s="89">
        <v>0</v>
      </c>
      <c r="F8739" s="89">
        <v>5</v>
      </c>
      <c r="G8739" s="89">
        <v>1</v>
      </c>
      <c r="H8739" s="89">
        <v>0</v>
      </c>
      <c r="I8739" s="89">
        <v>2</v>
      </c>
      <c r="J8739" s="89">
        <v>0</v>
      </c>
      <c r="K8739" s="89">
        <v>0</v>
      </c>
      <c r="L8739" s="89">
        <v>0</v>
      </c>
      <c r="M8739" s="89">
        <v>0</v>
      </c>
      <c r="N8739" s="89">
        <v>0</v>
      </c>
      <c r="O8739" s="89">
        <v>2</v>
      </c>
      <c r="P8739" s="89">
        <v>577</v>
      </c>
      <c r="Q8739" s="89">
        <v>3051.25</v>
      </c>
      <c r="R8739" s="88">
        <f>VLOOKUP(P8739,NEW_TRAIN_TEST!$A$1:$M$980,13,0)</f>
        <v>3045</v>
      </c>
      <c r="S8739" s="88">
        <f>VLOOKUP(P8739,NEW_TRAIN_TEST!$A$1:$M$980,11,0)</f>
        <v>4161</v>
      </c>
      <c r="T8739" s="6">
        <f t="shared" si="272"/>
        <v>0</v>
      </c>
      <c r="U8739" s="6">
        <f t="shared" si="273"/>
        <v>0</v>
      </c>
    </row>
    <row r="8740" spans="1:21" x14ac:dyDescent="0.2">
      <c r="A8740" s="88">
        <v>8742</v>
      </c>
      <c r="B8740" s="88">
        <v>4</v>
      </c>
      <c r="C8740" s="88" t="s">
        <v>2130</v>
      </c>
      <c r="D8740" s="99" t="s">
        <v>1431</v>
      </c>
      <c r="E8740" s="89">
        <v>0</v>
      </c>
      <c r="F8740" s="89">
        <v>0</v>
      </c>
      <c r="G8740" s="89">
        <v>0</v>
      </c>
      <c r="H8740" s="89">
        <v>0</v>
      </c>
      <c r="I8740" s="89">
        <v>0</v>
      </c>
      <c r="J8740" s="89">
        <v>0</v>
      </c>
      <c r="K8740" s="89">
        <v>0</v>
      </c>
      <c r="L8740" s="89">
        <v>0</v>
      </c>
      <c r="M8740" s="89">
        <v>0</v>
      </c>
      <c r="N8740" s="89">
        <v>1</v>
      </c>
      <c r="O8740" s="89">
        <v>0</v>
      </c>
      <c r="P8740" s="89">
        <v>577</v>
      </c>
      <c r="Q8740" s="89">
        <v>3051.33</v>
      </c>
      <c r="R8740" s="88">
        <f>VLOOKUP(P8740,NEW_TRAIN_TEST!$A$1:$M$980,13,0)</f>
        <v>3045</v>
      </c>
      <c r="S8740" s="88">
        <f>VLOOKUP(P8740,NEW_TRAIN_TEST!$A$1:$M$980,11,0)</f>
        <v>4161</v>
      </c>
      <c r="T8740" s="6">
        <f t="shared" si="272"/>
        <v>0</v>
      </c>
      <c r="U8740" s="6">
        <f t="shared" si="273"/>
        <v>0</v>
      </c>
    </row>
    <row r="8741" spans="1:21" x14ac:dyDescent="0.2">
      <c r="A8741" s="88">
        <v>8743</v>
      </c>
      <c r="B8741" s="88">
        <v>4</v>
      </c>
      <c r="C8741" s="88" t="s">
        <v>2130</v>
      </c>
      <c r="D8741" s="99" t="s">
        <v>1431</v>
      </c>
      <c r="E8741" s="89">
        <v>8</v>
      </c>
      <c r="F8741" s="89">
        <v>0</v>
      </c>
      <c r="G8741" s="89">
        <v>0</v>
      </c>
      <c r="H8741" s="89">
        <v>0</v>
      </c>
      <c r="I8741" s="89">
        <v>0</v>
      </c>
      <c r="J8741" s="89">
        <v>0</v>
      </c>
      <c r="K8741" s="89">
        <v>0</v>
      </c>
      <c r="L8741" s="89">
        <v>1</v>
      </c>
      <c r="M8741" s="89">
        <v>0</v>
      </c>
      <c r="N8741" s="89">
        <v>0</v>
      </c>
      <c r="O8741" s="89">
        <v>0</v>
      </c>
      <c r="P8741" s="89">
        <v>923</v>
      </c>
      <c r="Q8741" s="89">
        <v>6476</v>
      </c>
      <c r="R8741" s="88">
        <f>VLOOKUP(P8741,NEW_TRAIN_TEST!$A$1:$M$980,13,0)</f>
        <v>5955.5</v>
      </c>
      <c r="S8741" s="88">
        <f>VLOOKUP(P8741,NEW_TRAIN_TEST!$A$1:$M$980,11,0)</f>
        <v>6939</v>
      </c>
      <c r="T8741" s="6">
        <f t="shared" si="272"/>
        <v>1</v>
      </c>
      <c r="U8741" s="6">
        <f t="shared" si="273"/>
        <v>0</v>
      </c>
    </row>
    <row r="8742" spans="1:21" x14ac:dyDescent="0.2">
      <c r="A8742" s="88">
        <v>8744</v>
      </c>
      <c r="B8742" s="88">
        <v>4</v>
      </c>
      <c r="C8742" s="88" t="s">
        <v>2130</v>
      </c>
      <c r="D8742" s="99" t="s">
        <v>1431</v>
      </c>
      <c r="E8742" s="89">
        <v>0</v>
      </c>
      <c r="F8742" s="89">
        <v>1</v>
      </c>
      <c r="G8742" s="89">
        <v>0</v>
      </c>
      <c r="H8742" s="89">
        <v>0</v>
      </c>
      <c r="I8742" s="89">
        <v>2</v>
      </c>
      <c r="J8742" s="89">
        <v>0</v>
      </c>
      <c r="K8742" s="89">
        <v>0</v>
      </c>
      <c r="L8742" s="89">
        <v>0</v>
      </c>
      <c r="M8742" s="89">
        <v>0</v>
      </c>
      <c r="N8742" s="89">
        <v>0</v>
      </c>
      <c r="O8742" s="89">
        <v>2</v>
      </c>
      <c r="P8742" s="89">
        <v>552</v>
      </c>
      <c r="Q8742" s="89">
        <v>2931</v>
      </c>
      <c r="R8742" s="88">
        <f>VLOOKUP(P8742,NEW_TRAIN_TEST!$A$1:$M$980,13,0)</f>
        <v>2931</v>
      </c>
      <c r="S8742" s="88">
        <f>VLOOKUP(P8742,NEW_TRAIN_TEST!$A$1:$M$980,11,0)</f>
        <v>4021</v>
      </c>
      <c r="T8742" s="6">
        <f t="shared" si="272"/>
        <v>0</v>
      </c>
      <c r="U8742" s="6">
        <f t="shared" si="273"/>
        <v>0</v>
      </c>
    </row>
    <row r="8743" spans="1:21" x14ac:dyDescent="0.2">
      <c r="A8743" s="88">
        <v>8745</v>
      </c>
      <c r="B8743" s="88">
        <v>4</v>
      </c>
      <c r="C8743" s="88" t="s">
        <v>2130</v>
      </c>
      <c r="D8743" s="99" t="s">
        <v>1431</v>
      </c>
      <c r="E8743" s="89">
        <v>0</v>
      </c>
      <c r="F8743" s="89">
        <v>0</v>
      </c>
      <c r="G8743" s="89">
        <v>0</v>
      </c>
      <c r="H8743" s="89">
        <v>0</v>
      </c>
      <c r="I8743" s="89">
        <v>0</v>
      </c>
      <c r="J8743" s="89">
        <v>0</v>
      </c>
      <c r="K8743" s="89">
        <v>0</v>
      </c>
      <c r="L8743" s="89">
        <v>0</v>
      </c>
      <c r="M8743" s="89">
        <v>0</v>
      </c>
      <c r="N8743" s="89">
        <v>1</v>
      </c>
      <c r="O8743" s="89">
        <v>0</v>
      </c>
      <c r="P8743" s="89">
        <v>552</v>
      </c>
      <c r="Q8743" s="89">
        <v>2946</v>
      </c>
      <c r="R8743" s="88">
        <f>VLOOKUP(P8743,NEW_TRAIN_TEST!$A$1:$M$980,13,0)</f>
        <v>2931</v>
      </c>
      <c r="S8743" s="88">
        <f>VLOOKUP(P8743,NEW_TRAIN_TEST!$A$1:$M$980,11,0)</f>
        <v>4021</v>
      </c>
      <c r="T8743" s="6">
        <f t="shared" si="272"/>
        <v>0</v>
      </c>
      <c r="U8743" s="6">
        <f t="shared" si="273"/>
        <v>0</v>
      </c>
    </row>
    <row r="8744" spans="1:21" x14ac:dyDescent="0.2">
      <c r="A8744" s="88">
        <v>8746</v>
      </c>
      <c r="B8744" s="88">
        <v>4</v>
      </c>
      <c r="C8744" s="88" t="s">
        <v>2130</v>
      </c>
      <c r="D8744" s="99" t="s">
        <v>1431</v>
      </c>
      <c r="E8744" s="89">
        <v>4</v>
      </c>
      <c r="F8744" s="89">
        <v>1</v>
      </c>
      <c r="G8744" s="89">
        <v>0</v>
      </c>
      <c r="H8744" s="89">
        <v>0</v>
      </c>
      <c r="I8744" s="89">
        <v>2</v>
      </c>
      <c r="J8744" s="89">
        <v>0</v>
      </c>
      <c r="K8744" s="89">
        <v>0</v>
      </c>
      <c r="L8744" s="89">
        <v>0</v>
      </c>
      <c r="M8744" s="89">
        <v>0</v>
      </c>
      <c r="N8744" s="89">
        <v>0</v>
      </c>
      <c r="O8744" s="89">
        <v>2</v>
      </c>
      <c r="P8744" s="89">
        <v>925</v>
      </c>
      <c r="Q8744" s="89">
        <v>4247</v>
      </c>
      <c r="R8744" s="88">
        <f>VLOOKUP(P8744,NEW_TRAIN_TEST!$A$1:$M$980,13,0)</f>
        <v>3852</v>
      </c>
      <c r="S8744" s="88">
        <f>VLOOKUP(P8744,NEW_TRAIN_TEST!$A$1:$M$980,11,0)</f>
        <v>4630</v>
      </c>
      <c r="T8744" s="6">
        <f t="shared" si="272"/>
        <v>0</v>
      </c>
      <c r="U8744" s="6">
        <f t="shared" si="273"/>
        <v>0</v>
      </c>
    </row>
    <row r="8745" spans="1:21" x14ac:dyDescent="0.2">
      <c r="A8745" s="88">
        <v>8747</v>
      </c>
      <c r="B8745" s="88">
        <v>4</v>
      </c>
      <c r="C8745" s="88" t="s">
        <v>2130</v>
      </c>
      <c r="D8745" s="99" t="s">
        <v>1431</v>
      </c>
      <c r="E8745" s="89">
        <v>4</v>
      </c>
      <c r="F8745" s="89">
        <v>2</v>
      </c>
      <c r="G8745" s="89">
        <v>0</v>
      </c>
      <c r="H8745" s="89">
        <v>0</v>
      </c>
      <c r="I8745" s="89">
        <v>2</v>
      </c>
      <c r="J8745" s="89">
        <v>0</v>
      </c>
      <c r="K8745" s="89">
        <v>0</v>
      </c>
      <c r="L8745" s="89">
        <v>0</v>
      </c>
      <c r="M8745" s="89">
        <v>0</v>
      </c>
      <c r="N8745" s="89">
        <v>0</v>
      </c>
      <c r="O8745" s="89">
        <v>2</v>
      </c>
      <c r="P8745" s="89">
        <v>926</v>
      </c>
      <c r="Q8745" s="89">
        <v>6751</v>
      </c>
      <c r="R8745" s="88">
        <f>VLOOKUP(P8745,NEW_TRAIN_TEST!$A$1:$M$980,13,0)</f>
        <v>6443</v>
      </c>
      <c r="S8745" s="88">
        <f>VLOOKUP(P8745,NEW_TRAIN_TEST!$A$1:$M$980,11,0)</f>
        <v>7087</v>
      </c>
      <c r="T8745" s="6">
        <f t="shared" si="272"/>
        <v>0</v>
      </c>
      <c r="U8745" s="6">
        <f t="shared" si="273"/>
        <v>0</v>
      </c>
    </row>
    <row r="8746" spans="1:21" x14ac:dyDescent="0.2">
      <c r="A8746" s="88">
        <v>8748</v>
      </c>
      <c r="B8746" s="88">
        <v>4</v>
      </c>
      <c r="C8746" s="88" t="s">
        <v>2130</v>
      </c>
      <c r="D8746" s="99" t="s">
        <v>1431</v>
      </c>
      <c r="E8746" s="89">
        <v>3</v>
      </c>
      <c r="F8746" s="89">
        <v>0</v>
      </c>
      <c r="G8746" s="89">
        <v>0</v>
      </c>
      <c r="H8746" s="89">
        <v>0</v>
      </c>
      <c r="I8746" s="89">
        <v>0</v>
      </c>
      <c r="J8746" s="89">
        <v>0</v>
      </c>
      <c r="K8746" s="89">
        <v>0</v>
      </c>
      <c r="L8746" s="89">
        <v>0</v>
      </c>
      <c r="M8746" s="89">
        <v>0</v>
      </c>
      <c r="N8746" s="89">
        <v>0</v>
      </c>
      <c r="O8746" s="89">
        <v>0</v>
      </c>
      <c r="P8746" s="89">
        <v>900</v>
      </c>
      <c r="Q8746" s="89">
        <v>4328</v>
      </c>
      <c r="R8746" s="88">
        <f>VLOOKUP(P8746,NEW_TRAIN_TEST!$A$1:$M$980,13,0)</f>
        <v>3622.5</v>
      </c>
      <c r="S8746" s="88">
        <f>VLOOKUP(P8746,NEW_TRAIN_TEST!$A$1:$M$980,11,0)</f>
        <v>4964</v>
      </c>
      <c r="T8746" s="6">
        <f t="shared" si="272"/>
        <v>0</v>
      </c>
      <c r="U8746" s="6">
        <f t="shared" si="273"/>
        <v>0</v>
      </c>
    </row>
    <row r="8747" spans="1:21" x14ac:dyDescent="0.2">
      <c r="A8747" s="88">
        <v>8749</v>
      </c>
      <c r="B8747" s="88">
        <v>4</v>
      </c>
      <c r="C8747" s="88" t="s">
        <v>2130</v>
      </c>
      <c r="D8747" s="99" t="s">
        <v>1431</v>
      </c>
      <c r="E8747" s="89">
        <v>3</v>
      </c>
      <c r="F8747" s="89">
        <v>1</v>
      </c>
      <c r="G8747" s="89">
        <v>0</v>
      </c>
      <c r="H8747" s="89">
        <v>0</v>
      </c>
      <c r="I8747" s="89">
        <v>2</v>
      </c>
      <c r="J8747" s="89">
        <v>0</v>
      </c>
      <c r="K8747" s="89">
        <v>0</v>
      </c>
      <c r="L8747" s="89">
        <v>0</v>
      </c>
      <c r="M8747" s="89">
        <v>0</v>
      </c>
      <c r="N8747" s="89">
        <v>0</v>
      </c>
      <c r="O8747" s="89">
        <v>2</v>
      </c>
      <c r="P8747" s="89">
        <v>550</v>
      </c>
      <c r="Q8747" s="89">
        <v>2553</v>
      </c>
      <c r="R8747" s="88">
        <f>VLOOKUP(P8747,NEW_TRAIN_TEST!$A$1:$M$980,13,0)</f>
        <v>2481.5</v>
      </c>
      <c r="S8747" s="88">
        <f>VLOOKUP(P8747,NEW_TRAIN_TEST!$A$1:$M$980,11,0)</f>
        <v>3508</v>
      </c>
      <c r="T8747" s="6">
        <f t="shared" si="272"/>
        <v>0</v>
      </c>
      <c r="U8747" s="6">
        <f t="shared" si="273"/>
        <v>0</v>
      </c>
    </row>
    <row r="8748" spans="1:21" x14ac:dyDescent="0.2">
      <c r="A8748" s="88">
        <v>8750</v>
      </c>
      <c r="B8748" s="88">
        <v>4</v>
      </c>
      <c r="C8748" s="88" t="s">
        <v>2130</v>
      </c>
      <c r="D8748" s="99" t="s">
        <v>1431</v>
      </c>
      <c r="E8748" s="89">
        <v>0</v>
      </c>
      <c r="F8748" s="89">
        <v>1</v>
      </c>
      <c r="G8748" s="89">
        <v>0</v>
      </c>
      <c r="H8748" s="89">
        <v>0</v>
      </c>
      <c r="I8748" s="89">
        <v>2</v>
      </c>
      <c r="J8748" s="89">
        <v>0</v>
      </c>
      <c r="K8748" s="89">
        <v>0</v>
      </c>
      <c r="L8748" s="89">
        <v>0</v>
      </c>
      <c r="M8748" s="89">
        <v>0</v>
      </c>
      <c r="N8748" s="89">
        <v>0</v>
      </c>
      <c r="O8748" s="89">
        <v>2</v>
      </c>
      <c r="P8748" s="89">
        <v>559</v>
      </c>
      <c r="Q8748" s="89">
        <v>2296</v>
      </c>
      <c r="R8748" s="88">
        <f>VLOOKUP(P8748,NEW_TRAIN_TEST!$A$1:$M$980,13,0)</f>
        <v>2296</v>
      </c>
      <c r="S8748" s="88">
        <f>VLOOKUP(P8748,NEW_TRAIN_TEST!$A$1:$M$980,11,0)</f>
        <v>3172</v>
      </c>
      <c r="T8748" s="6">
        <f t="shared" si="272"/>
        <v>0</v>
      </c>
      <c r="U8748" s="6">
        <f t="shared" si="273"/>
        <v>0</v>
      </c>
    </row>
    <row r="8749" spans="1:21" x14ac:dyDescent="0.2">
      <c r="A8749" s="88">
        <v>8751</v>
      </c>
      <c r="B8749" s="88">
        <v>4</v>
      </c>
      <c r="C8749" s="88" t="s">
        <v>2130</v>
      </c>
      <c r="D8749" s="99" t="s">
        <v>1431</v>
      </c>
      <c r="E8749" s="89">
        <v>0</v>
      </c>
      <c r="F8749" s="89">
        <v>1</v>
      </c>
      <c r="G8749" s="89">
        <v>0</v>
      </c>
      <c r="H8749" s="89">
        <v>0</v>
      </c>
      <c r="I8749" s="89">
        <v>2</v>
      </c>
      <c r="J8749" s="89">
        <v>0</v>
      </c>
      <c r="K8749" s="89">
        <v>0</v>
      </c>
      <c r="L8749" s="89">
        <v>0</v>
      </c>
      <c r="M8749" s="89">
        <v>0</v>
      </c>
      <c r="N8749" s="89">
        <v>0</v>
      </c>
      <c r="O8749" s="89">
        <v>2</v>
      </c>
      <c r="P8749" s="89">
        <v>559</v>
      </c>
      <c r="Q8749" s="89">
        <v>2305</v>
      </c>
      <c r="R8749" s="88">
        <f>VLOOKUP(P8749,NEW_TRAIN_TEST!$A$1:$M$980,13,0)</f>
        <v>2296</v>
      </c>
      <c r="S8749" s="88">
        <f>VLOOKUP(P8749,NEW_TRAIN_TEST!$A$1:$M$980,11,0)</f>
        <v>3172</v>
      </c>
      <c r="T8749" s="6">
        <f t="shared" si="272"/>
        <v>0</v>
      </c>
      <c r="U8749" s="6">
        <f t="shared" si="273"/>
        <v>0</v>
      </c>
    </row>
    <row r="8750" spans="1:21" x14ac:dyDescent="0.2">
      <c r="A8750" s="88">
        <v>8752</v>
      </c>
      <c r="B8750" s="88">
        <v>4</v>
      </c>
      <c r="C8750" s="88" t="s">
        <v>2130</v>
      </c>
      <c r="D8750" s="99" t="s">
        <v>1431</v>
      </c>
      <c r="E8750" s="89">
        <v>0</v>
      </c>
      <c r="F8750" s="89">
        <v>4</v>
      </c>
      <c r="G8750" s="89">
        <v>0</v>
      </c>
      <c r="H8750" s="89">
        <v>0</v>
      </c>
      <c r="I8750" s="89">
        <v>0</v>
      </c>
      <c r="J8750" s="89">
        <v>0</v>
      </c>
      <c r="K8750" s="89">
        <v>0</v>
      </c>
      <c r="L8750" s="89">
        <v>0</v>
      </c>
      <c r="M8750" s="89">
        <v>0</v>
      </c>
      <c r="N8750" s="89">
        <v>0</v>
      </c>
      <c r="O8750" s="89">
        <v>0</v>
      </c>
      <c r="P8750" s="89">
        <v>559</v>
      </c>
      <c r="Q8750" s="89">
        <v>2306.67</v>
      </c>
      <c r="R8750" s="88">
        <f>VLOOKUP(P8750,NEW_TRAIN_TEST!$A$1:$M$980,13,0)</f>
        <v>2296</v>
      </c>
      <c r="S8750" s="88">
        <f>VLOOKUP(P8750,NEW_TRAIN_TEST!$A$1:$M$980,11,0)</f>
        <v>3172</v>
      </c>
      <c r="T8750" s="6">
        <f t="shared" si="272"/>
        <v>0</v>
      </c>
      <c r="U8750" s="6">
        <f t="shared" si="273"/>
        <v>0</v>
      </c>
    </row>
    <row r="8751" spans="1:21" x14ac:dyDescent="0.2">
      <c r="A8751" s="88">
        <v>8753</v>
      </c>
      <c r="B8751" s="88">
        <v>4</v>
      </c>
      <c r="C8751" s="88" t="s">
        <v>2130</v>
      </c>
      <c r="D8751" s="99" t="s">
        <v>1431</v>
      </c>
      <c r="E8751" s="89">
        <v>0</v>
      </c>
      <c r="F8751" s="89">
        <v>3</v>
      </c>
      <c r="G8751" s="89">
        <v>0</v>
      </c>
      <c r="H8751" s="89">
        <v>0</v>
      </c>
      <c r="I8751" s="89">
        <v>2</v>
      </c>
      <c r="J8751" s="89">
        <v>0</v>
      </c>
      <c r="K8751" s="89">
        <v>0</v>
      </c>
      <c r="L8751" s="89">
        <v>0</v>
      </c>
      <c r="M8751" s="89">
        <v>0</v>
      </c>
      <c r="N8751" s="89">
        <v>0</v>
      </c>
      <c r="O8751" s="89">
        <v>2</v>
      </c>
      <c r="P8751" s="89">
        <v>559</v>
      </c>
      <c r="Q8751" s="89">
        <v>2307.25</v>
      </c>
      <c r="R8751" s="88">
        <f>VLOOKUP(P8751,NEW_TRAIN_TEST!$A$1:$M$980,13,0)</f>
        <v>2296</v>
      </c>
      <c r="S8751" s="88">
        <f>VLOOKUP(P8751,NEW_TRAIN_TEST!$A$1:$M$980,11,0)</f>
        <v>3172</v>
      </c>
      <c r="T8751" s="6">
        <f t="shared" si="272"/>
        <v>0</v>
      </c>
      <c r="U8751" s="6">
        <f t="shared" si="273"/>
        <v>0</v>
      </c>
    </row>
    <row r="8752" spans="1:21" x14ac:dyDescent="0.2">
      <c r="A8752" s="88">
        <v>8754</v>
      </c>
      <c r="B8752" s="88">
        <v>4</v>
      </c>
      <c r="C8752" s="88" t="s">
        <v>2130</v>
      </c>
      <c r="D8752" s="99" t="s">
        <v>1431</v>
      </c>
      <c r="E8752" s="89">
        <v>0</v>
      </c>
      <c r="F8752" s="89">
        <v>1</v>
      </c>
      <c r="G8752" s="89">
        <v>0</v>
      </c>
      <c r="H8752" s="89">
        <v>0</v>
      </c>
      <c r="I8752" s="89">
        <v>2</v>
      </c>
      <c r="J8752" s="89">
        <v>0</v>
      </c>
      <c r="K8752" s="89">
        <v>0</v>
      </c>
      <c r="L8752" s="89">
        <v>0</v>
      </c>
      <c r="M8752" s="89">
        <v>4</v>
      </c>
      <c r="N8752" s="89">
        <v>0</v>
      </c>
      <c r="O8752" s="89">
        <v>2</v>
      </c>
      <c r="P8752" s="89">
        <v>559</v>
      </c>
      <c r="Q8752" s="89">
        <v>2310</v>
      </c>
      <c r="R8752" s="88">
        <f>VLOOKUP(P8752,NEW_TRAIN_TEST!$A$1:$M$980,13,0)</f>
        <v>2296</v>
      </c>
      <c r="S8752" s="88">
        <f>VLOOKUP(P8752,NEW_TRAIN_TEST!$A$1:$M$980,11,0)</f>
        <v>3172</v>
      </c>
      <c r="T8752" s="6">
        <f t="shared" si="272"/>
        <v>0</v>
      </c>
      <c r="U8752" s="6">
        <f t="shared" si="273"/>
        <v>1</v>
      </c>
    </row>
    <row r="8753" spans="1:21" x14ac:dyDescent="0.2">
      <c r="A8753" s="88">
        <v>8755</v>
      </c>
      <c r="B8753" s="88">
        <v>4</v>
      </c>
      <c r="C8753" s="88" t="s">
        <v>2130</v>
      </c>
      <c r="D8753" s="99" t="s">
        <v>1431</v>
      </c>
      <c r="E8753" s="89">
        <v>0</v>
      </c>
      <c r="F8753" s="89">
        <v>3</v>
      </c>
      <c r="G8753" s="89">
        <v>0</v>
      </c>
      <c r="H8753" s="89">
        <v>0</v>
      </c>
      <c r="I8753" s="89">
        <v>2</v>
      </c>
      <c r="J8753" s="89">
        <v>2</v>
      </c>
      <c r="K8753" s="89">
        <v>0</v>
      </c>
      <c r="L8753" s="89">
        <v>0</v>
      </c>
      <c r="M8753" s="89">
        <v>0</v>
      </c>
      <c r="N8753" s="89">
        <v>0</v>
      </c>
      <c r="O8753" s="89">
        <v>2</v>
      </c>
      <c r="P8753" s="89">
        <v>559</v>
      </c>
      <c r="Q8753" s="89">
        <v>2310</v>
      </c>
      <c r="R8753" s="88">
        <f>VLOOKUP(P8753,NEW_TRAIN_TEST!$A$1:$M$980,13,0)</f>
        <v>2296</v>
      </c>
      <c r="S8753" s="88">
        <f>VLOOKUP(P8753,NEW_TRAIN_TEST!$A$1:$M$980,11,0)</f>
        <v>3172</v>
      </c>
      <c r="T8753" s="6">
        <f t="shared" si="272"/>
        <v>0</v>
      </c>
      <c r="U8753" s="6">
        <f t="shared" si="273"/>
        <v>0</v>
      </c>
    </row>
    <row r="8754" spans="1:21" x14ac:dyDescent="0.2">
      <c r="A8754" s="88">
        <v>8756</v>
      </c>
      <c r="B8754" s="88">
        <v>4</v>
      </c>
      <c r="C8754" s="88" t="s">
        <v>2130</v>
      </c>
      <c r="D8754" s="99" t="s">
        <v>1431</v>
      </c>
      <c r="E8754" s="89">
        <v>0</v>
      </c>
      <c r="F8754" s="89">
        <v>0</v>
      </c>
      <c r="G8754" s="89">
        <v>1</v>
      </c>
      <c r="H8754" s="89">
        <v>0</v>
      </c>
      <c r="I8754" s="89">
        <v>0</v>
      </c>
      <c r="J8754" s="89">
        <v>0</v>
      </c>
      <c r="K8754" s="89">
        <v>0</v>
      </c>
      <c r="L8754" s="89">
        <v>1</v>
      </c>
      <c r="M8754" s="89">
        <v>4</v>
      </c>
      <c r="N8754" s="89">
        <v>0</v>
      </c>
      <c r="O8754" s="89">
        <v>0</v>
      </c>
      <c r="P8754" s="89">
        <v>559</v>
      </c>
      <c r="Q8754" s="89">
        <v>2311</v>
      </c>
      <c r="R8754" s="88">
        <f>VLOOKUP(P8754,NEW_TRAIN_TEST!$A$1:$M$980,13,0)</f>
        <v>2296</v>
      </c>
      <c r="S8754" s="88">
        <f>VLOOKUP(P8754,NEW_TRAIN_TEST!$A$1:$M$980,11,0)</f>
        <v>3172</v>
      </c>
      <c r="T8754" s="6">
        <f t="shared" si="272"/>
        <v>1</v>
      </c>
      <c r="U8754" s="6">
        <f t="shared" si="273"/>
        <v>1</v>
      </c>
    </row>
    <row r="8755" spans="1:21" x14ac:dyDescent="0.2">
      <c r="A8755" s="88">
        <v>8757</v>
      </c>
      <c r="B8755" s="88">
        <v>4</v>
      </c>
      <c r="C8755" s="88" t="s">
        <v>2130</v>
      </c>
      <c r="D8755" s="99" t="s">
        <v>1431</v>
      </c>
      <c r="E8755" s="89">
        <v>0</v>
      </c>
      <c r="F8755" s="89">
        <v>2</v>
      </c>
      <c r="G8755" s="89">
        <v>1</v>
      </c>
      <c r="H8755" s="89">
        <v>0</v>
      </c>
      <c r="I8755" s="89">
        <v>2</v>
      </c>
      <c r="J8755" s="89">
        <v>0</v>
      </c>
      <c r="K8755" s="89">
        <v>0</v>
      </c>
      <c r="L8755" s="89">
        <v>1</v>
      </c>
      <c r="M8755" s="89">
        <v>0</v>
      </c>
      <c r="N8755" s="89">
        <v>0</v>
      </c>
      <c r="O8755" s="89">
        <v>2</v>
      </c>
      <c r="P8755" s="89">
        <v>559</v>
      </c>
      <c r="Q8755" s="89">
        <v>2311</v>
      </c>
      <c r="R8755" s="88">
        <f>VLOOKUP(P8755,NEW_TRAIN_TEST!$A$1:$M$980,13,0)</f>
        <v>2296</v>
      </c>
      <c r="S8755" s="88">
        <f>VLOOKUP(P8755,NEW_TRAIN_TEST!$A$1:$M$980,11,0)</f>
        <v>3172</v>
      </c>
      <c r="T8755" s="6">
        <f t="shared" si="272"/>
        <v>1</v>
      </c>
      <c r="U8755" s="6">
        <f t="shared" si="273"/>
        <v>0</v>
      </c>
    </row>
    <row r="8756" spans="1:21" x14ac:dyDescent="0.2">
      <c r="A8756" s="88">
        <v>8758</v>
      </c>
      <c r="B8756" s="88">
        <v>4</v>
      </c>
      <c r="C8756" s="88" t="s">
        <v>2130</v>
      </c>
      <c r="D8756" s="99" t="s">
        <v>1431</v>
      </c>
      <c r="E8756" s="89">
        <v>0</v>
      </c>
      <c r="F8756" s="89">
        <v>0</v>
      </c>
      <c r="G8756" s="89">
        <v>0</v>
      </c>
      <c r="H8756" s="89">
        <v>0</v>
      </c>
      <c r="I8756" s="89">
        <v>0</v>
      </c>
      <c r="J8756" s="89">
        <v>0</v>
      </c>
      <c r="K8756" s="89">
        <v>0</v>
      </c>
      <c r="L8756" s="89">
        <v>0</v>
      </c>
      <c r="M8756" s="89">
        <v>4</v>
      </c>
      <c r="N8756" s="89">
        <v>0</v>
      </c>
      <c r="O8756" s="89">
        <v>0</v>
      </c>
      <c r="P8756" s="89">
        <v>559</v>
      </c>
      <c r="Q8756" s="89">
        <v>2311</v>
      </c>
      <c r="R8756" s="88">
        <f>VLOOKUP(P8756,NEW_TRAIN_TEST!$A$1:$M$980,13,0)</f>
        <v>2296</v>
      </c>
      <c r="S8756" s="88">
        <f>VLOOKUP(P8756,NEW_TRAIN_TEST!$A$1:$M$980,11,0)</f>
        <v>3172</v>
      </c>
      <c r="T8756" s="6">
        <f t="shared" si="272"/>
        <v>0</v>
      </c>
      <c r="U8756" s="6">
        <f t="shared" si="273"/>
        <v>1</v>
      </c>
    </row>
    <row r="8757" spans="1:21" x14ac:dyDescent="0.2">
      <c r="A8757" s="88">
        <v>8759</v>
      </c>
      <c r="B8757" s="88">
        <v>4</v>
      </c>
      <c r="C8757" s="88" t="s">
        <v>2130</v>
      </c>
      <c r="D8757" s="99" t="s">
        <v>1431</v>
      </c>
      <c r="E8757" s="89">
        <v>0</v>
      </c>
      <c r="F8757" s="89">
        <v>0</v>
      </c>
      <c r="G8757" s="89">
        <v>0</v>
      </c>
      <c r="H8757" s="89">
        <v>0</v>
      </c>
      <c r="I8757" s="89">
        <v>0</v>
      </c>
      <c r="J8757" s="89">
        <v>0</v>
      </c>
      <c r="K8757" s="89">
        <v>0</v>
      </c>
      <c r="L8757" s="89">
        <v>0</v>
      </c>
      <c r="M8757" s="89">
        <v>0</v>
      </c>
      <c r="N8757" s="89">
        <v>1</v>
      </c>
      <c r="O8757" s="89">
        <v>0</v>
      </c>
      <c r="P8757" s="89">
        <v>949</v>
      </c>
      <c r="Q8757" s="89">
        <v>6579</v>
      </c>
      <c r="R8757" s="88">
        <f>VLOOKUP(P8757,NEW_TRAIN_TEST!$A$1:$M$980,13,0)</f>
        <v>6579</v>
      </c>
      <c r="S8757" s="88">
        <f>VLOOKUP(P8757,NEW_TRAIN_TEST!$A$1:$M$980,11,0)</f>
        <v>6579</v>
      </c>
      <c r="T8757" s="6">
        <f t="shared" si="272"/>
        <v>0</v>
      </c>
      <c r="U8757" s="6">
        <f t="shared" si="273"/>
        <v>0</v>
      </c>
    </row>
    <row r="8758" spans="1:21" x14ac:dyDescent="0.2">
      <c r="A8758" s="88">
        <v>8760</v>
      </c>
      <c r="B8758" s="88">
        <v>4</v>
      </c>
      <c r="C8758" s="88" t="s">
        <v>2130</v>
      </c>
      <c r="D8758" s="99" t="s">
        <v>1431</v>
      </c>
      <c r="E8758" s="89">
        <v>0</v>
      </c>
      <c r="F8758" s="89">
        <v>2</v>
      </c>
      <c r="G8758" s="89">
        <v>0</v>
      </c>
      <c r="H8758" s="89">
        <v>0</v>
      </c>
      <c r="I8758" s="89">
        <v>2</v>
      </c>
      <c r="J8758" s="89">
        <v>2</v>
      </c>
      <c r="K8758" s="89">
        <v>0</v>
      </c>
      <c r="L8758" s="89">
        <v>0</v>
      </c>
      <c r="M8758" s="89">
        <v>0</v>
      </c>
      <c r="N8758" s="89">
        <v>0</v>
      </c>
      <c r="O8758" s="89">
        <v>2</v>
      </c>
      <c r="P8758" s="89">
        <v>954</v>
      </c>
      <c r="Q8758" s="89">
        <v>7436</v>
      </c>
      <c r="R8758" s="88">
        <f>VLOOKUP(P8758,NEW_TRAIN_TEST!$A$1:$M$980,13,0)</f>
        <v>7436</v>
      </c>
      <c r="S8758" s="88">
        <f>VLOOKUP(P8758,NEW_TRAIN_TEST!$A$1:$M$980,11,0)</f>
        <v>7721</v>
      </c>
      <c r="T8758" s="6">
        <f t="shared" si="272"/>
        <v>0</v>
      </c>
      <c r="U8758" s="6">
        <f t="shared" si="273"/>
        <v>0</v>
      </c>
    </row>
    <row r="8759" spans="1:21" x14ac:dyDescent="0.2">
      <c r="A8759" s="88">
        <v>8761</v>
      </c>
      <c r="B8759" s="88">
        <v>4</v>
      </c>
      <c r="C8759" s="88" t="s">
        <v>2130</v>
      </c>
      <c r="D8759" s="99" t="s">
        <v>1431</v>
      </c>
      <c r="E8759" s="89">
        <v>0</v>
      </c>
      <c r="F8759" s="89">
        <v>2</v>
      </c>
      <c r="G8759" s="89">
        <v>0</v>
      </c>
      <c r="H8759" s="89">
        <v>0</v>
      </c>
      <c r="I8759" s="89">
        <v>2</v>
      </c>
      <c r="J8759" s="89">
        <v>2</v>
      </c>
      <c r="K8759" s="89">
        <v>0</v>
      </c>
      <c r="L8759" s="89">
        <v>0</v>
      </c>
      <c r="M8759" s="89">
        <v>0</v>
      </c>
      <c r="N8759" s="89">
        <v>0</v>
      </c>
      <c r="O8759" s="89">
        <v>2</v>
      </c>
      <c r="P8759" s="89">
        <v>954</v>
      </c>
      <c r="Q8759" s="89">
        <v>7446</v>
      </c>
      <c r="R8759" s="88">
        <f>VLOOKUP(P8759,NEW_TRAIN_TEST!$A$1:$M$980,13,0)</f>
        <v>7436</v>
      </c>
      <c r="S8759" s="88">
        <f>VLOOKUP(P8759,NEW_TRAIN_TEST!$A$1:$M$980,11,0)</f>
        <v>7721</v>
      </c>
      <c r="T8759" s="6">
        <f t="shared" si="272"/>
        <v>0</v>
      </c>
      <c r="U8759" s="6">
        <f t="shared" si="273"/>
        <v>0</v>
      </c>
    </row>
    <row r="8760" spans="1:21" x14ac:dyDescent="0.2">
      <c r="A8760" s="88">
        <v>8762</v>
      </c>
      <c r="B8760" s="88">
        <v>4</v>
      </c>
      <c r="C8760" s="88" t="s">
        <v>2130</v>
      </c>
      <c r="D8760" s="99" t="s">
        <v>1431</v>
      </c>
      <c r="E8760" s="89">
        <v>0</v>
      </c>
      <c r="F8760" s="89">
        <v>2</v>
      </c>
      <c r="G8760" s="89">
        <v>0</v>
      </c>
      <c r="H8760" s="89">
        <v>0</v>
      </c>
      <c r="I8760" s="89">
        <v>2</v>
      </c>
      <c r="J8760" s="89">
        <v>0</v>
      </c>
      <c r="K8760" s="89">
        <v>0</v>
      </c>
      <c r="L8760" s="89">
        <v>0</v>
      </c>
      <c r="M8760" s="89">
        <v>0</v>
      </c>
      <c r="N8760" s="89">
        <v>0</v>
      </c>
      <c r="O8760" s="89">
        <v>2</v>
      </c>
      <c r="P8760" s="89">
        <v>954</v>
      </c>
      <c r="Q8760" s="89">
        <v>7600.33</v>
      </c>
      <c r="R8760" s="88">
        <f>VLOOKUP(P8760,NEW_TRAIN_TEST!$A$1:$M$980,13,0)</f>
        <v>7436</v>
      </c>
      <c r="S8760" s="88">
        <f>VLOOKUP(P8760,NEW_TRAIN_TEST!$A$1:$M$980,11,0)</f>
        <v>7721</v>
      </c>
      <c r="T8760" s="6">
        <f t="shared" si="272"/>
        <v>0</v>
      </c>
      <c r="U8760" s="6">
        <f t="shared" si="273"/>
        <v>0</v>
      </c>
    </row>
    <row r="8761" spans="1:21" x14ac:dyDescent="0.2">
      <c r="A8761" s="88">
        <v>8763</v>
      </c>
      <c r="B8761" s="88">
        <v>4</v>
      </c>
      <c r="C8761" s="88" t="s">
        <v>2130</v>
      </c>
      <c r="D8761" s="99" t="s">
        <v>1431</v>
      </c>
      <c r="E8761" s="89">
        <v>0</v>
      </c>
      <c r="F8761" s="89">
        <v>2</v>
      </c>
      <c r="G8761" s="89">
        <v>0</v>
      </c>
      <c r="H8761" s="89">
        <v>0</v>
      </c>
      <c r="I8761" s="89">
        <v>2</v>
      </c>
      <c r="J8761" s="89">
        <v>2</v>
      </c>
      <c r="K8761" s="89">
        <v>0</v>
      </c>
      <c r="L8761" s="89">
        <v>0</v>
      </c>
      <c r="M8761" s="89">
        <v>0</v>
      </c>
      <c r="N8761" s="89">
        <v>0</v>
      </c>
      <c r="O8761" s="89">
        <v>2</v>
      </c>
      <c r="P8761" s="89">
        <v>954</v>
      </c>
      <c r="Q8761" s="89">
        <v>7663.5</v>
      </c>
      <c r="R8761" s="88">
        <f>VLOOKUP(P8761,NEW_TRAIN_TEST!$A$1:$M$980,13,0)</f>
        <v>7436</v>
      </c>
      <c r="S8761" s="88">
        <f>VLOOKUP(P8761,NEW_TRAIN_TEST!$A$1:$M$980,11,0)</f>
        <v>7721</v>
      </c>
      <c r="T8761" s="6">
        <f t="shared" si="272"/>
        <v>0</v>
      </c>
      <c r="U8761" s="6">
        <f t="shared" si="273"/>
        <v>0</v>
      </c>
    </row>
    <row r="8762" spans="1:21" x14ac:dyDescent="0.2">
      <c r="A8762" s="88">
        <v>8764</v>
      </c>
      <c r="B8762" s="88">
        <v>4</v>
      </c>
      <c r="C8762" s="88" t="s">
        <v>2130</v>
      </c>
      <c r="D8762" s="99" t="s">
        <v>1431</v>
      </c>
      <c r="E8762" s="89">
        <v>0</v>
      </c>
      <c r="F8762" s="89">
        <v>2</v>
      </c>
      <c r="G8762" s="89">
        <v>0</v>
      </c>
      <c r="H8762" s="89">
        <v>0</v>
      </c>
      <c r="I8762" s="89">
        <v>2</v>
      </c>
      <c r="J8762" s="89">
        <v>2</v>
      </c>
      <c r="K8762" s="89">
        <v>0</v>
      </c>
      <c r="L8762" s="89">
        <v>0</v>
      </c>
      <c r="M8762" s="89">
        <v>0</v>
      </c>
      <c r="N8762" s="89">
        <v>0</v>
      </c>
      <c r="O8762" s="89">
        <v>2</v>
      </c>
      <c r="P8762" s="89">
        <v>954</v>
      </c>
      <c r="Q8762" s="89">
        <v>7679.5</v>
      </c>
      <c r="R8762" s="88">
        <f>VLOOKUP(P8762,NEW_TRAIN_TEST!$A$1:$M$980,13,0)</f>
        <v>7436</v>
      </c>
      <c r="S8762" s="88">
        <f>VLOOKUP(P8762,NEW_TRAIN_TEST!$A$1:$M$980,11,0)</f>
        <v>7721</v>
      </c>
      <c r="T8762" s="6">
        <f t="shared" si="272"/>
        <v>0</v>
      </c>
      <c r="U8762" s="6">
        <f t="shared" si="273"/>
        <v>0</v>
      </c>
    </row>
    <row r="8763" spans="1:21" x14ac:dyDescent="0.2">
      <c r="A8763" s="88">
        <v>8765</v>
      </c>
      <c r="B8763" s="88">
        <v>4</v>
      </c>
      <c r="C8763" s="88" t="s">
        <v>2130</v>
      </c>
      <c r="D8763" s="99" t="s">
        <v>1431</v>
      </c>
      <c r="E8763" s="89">
        <v>0</v>
      </c>
      <c r="F8763" s="89">
        <v>4</v>
      </c>
      <c r="G8763" s="89">
        <v>1</v>
      </c>
      <c r="H8763" s="89">
        <v>0</v>
      </c>
      <c r="I8763" s="89">
        <v>2</v>
      </c>
      <c r="J8763" s="89">
        <v>0</v>
      </c>
      <c r="K8763" s="89">
        <v>0</v>
      </c>
      <c r="L8763" s="89">
        <v>0</v>
      </c>
      <c r="M8763" s="89">
        <v>0</v>
      </c>
      <c r="N8763" s="89">
        <v>0</v>
      </c>
      <c r="O8763" s="89">
        <v>2</v>
      </c>
      <c r="P8763" s="89">
        <v>954</v>
      </c>
      <c r="Q8763" s="89">
        <v>7719</v>
      </c>
      <c r="R8763" s="88">
        <f>VLOOKUP(P8763,NEW_TRAIN_TEST!$A$1:$M$980,13,0)</f>
        <v>7436</v>
      </c>
      <c r="S8763" s="88">
        <f>VLOOKUP(P8763,NEW_TRAIN_TEST!$A$1:$M$980,11,0)</f>
        <v>7721</v>
      </c>
      <c r="T8763" s="6">
        <f t="shared" si="272"/>
        <v>0</v>
      </c>
      <c r="U8763" s="6">
        <f t="shared" si="273"/>
        <v>0</v>
      </c>
    </row>
    <row r="8764" spans="1:21" x14ac:dyDescent="0.2">
      <c r="A8764" s="88">
        <v>8766</v>
      </c>
      <c r="B8764" s="88">
        <v>4</v>
      </c>
      <c r="C8764" s="88" t="s">
        <v>2130</v>
      </c>
      <c r="D8764" s="99" t="s">
        <v>1431</v>
      </c>
      <c r="E8764" s="89">
        <v>0</v>
      </c>
      <c r="F8764" s="89">
        <v>3</v>
      </c>
      <c r="G8764" s="89">
        <v>0</v>
      </c>
      <c r="H8764" s="89">
        <v>2</v>
      </c>
      <c r="I8764" s="89">
        <v>2</v>
      </c>
      <c r="J8764" s="89">
        <v>0</v>
      </c>
      <c r="K8764" s="89">
        <v>0</v>
      </c>
      <c r="L8764" s="89">
        <v>0</v>
      </c>
      <c r="M8764" s="89">
        <v>0</v>
      </c>
      <c r="N8764" s="89">
        <v>0</v>
      </c>
      <c r="O8764" s="89">
        <v>2</v>
      </c>
      <c r="P8764" s="89">
        <v>553</v>
      </c>
      <c r="Q8764" s="89">
        <v>2872</v>
      </c>
      <c r="R8764" s="88">
        <f>VLOOKUP(P8764,NEW_TRAIN_TEST!$A$1:$M$980,13,0)</f>
        <v>2872</v>
      </c>
      <c r="S8764" s="88">
        <f>VLOOKUP(P8764,NEW_TRAIN_TEST!$A$1:$M$980,11,0)</f>
        <v>3968</v>
      </c>
      <c r="T8764" s="6">
        <f t="shared" si="272"/>
        <v>0</v>
      </c>
      <c r="U8764" s="6">
        <f t="shared" si="273"/>
        <v>0</v>
      </c>
    </row>
    <row r="8765" spans="1:21" x14ac:dyDescent="0.2">
      <c r="A8765" s="88">
        <v>8767</v>
      </c>
      <c r="B8765" s="88">
        <v>4</v>
      </c>
      <c r="C8765" s="88" t="s">
        <v>2130</v>
      </c>
      <c r="D8765" s="99" t="s">
        <v>1431</v>
      </c>
      <c r="E8765" s="89">
        <v>0</v>
      </c>
      <c r="F8765" s="89">
        <v>2</v>
      </c>
      <c r="G8765" s="89">
        <v>0</v>
      </c>
      <c r="H8765" s="89">
        <v>2</v>
      </c>
      <c r="I8765" s="89">
        <v>2</v>
      </c>
      <c r="J8765" s="89">
        <v>0</v>
      </c>
      <c r="K8765" s="89">
        <v>0</v>
      </c>
      <c r="L8765" s="89">
        <v>0</v>
      </c>
      <c r="M8765" s="89">
        <v>0</v>
      </c>
      <c r="N8765" s="89">
        <v>0</v>
      </c>
      <c r="O8765" s="89">
        <v>2</v>
      </c>
      <c r="P8765" s="89">
        <v>553</v>
      </c>
      <c r="Q8765" s="89">
        <v>2879.75</v>
      </c>
      <c r="R8765" s="88">
        <f>VLOOKUP(P8765,NEW_TRAIN_TEST!$A$1:$M$980,13,0)</f>
        <v>2872</v>
      </c>
      <c r="S8765" s="88">
        <f>VLOOKUP(P8765,NEW_TRAIN_TEST!$A$1:$M$980,11,0)</f>
        <v>3968</v>
      </c>
      <c r="T8765" s="6">
        <f t="shared" si="272"/>
        <v>0</v>
      </c>
      <c r="U8765" s="6">
        <f t="shared" si="273"/>
        <v>0</v>
      </c>
    </row>
    <row r="8766" spans="1:21" x14ac:dyDescent="0.2">
      <c r="A8766" s="88">
        <v>8768</v>
      </c>
      <c r="B8766" s="88">
        <v>4</v>
      </c>
      <c r="C8766" s="88" t="s">
        <v>2130</v>
      </c>
      <c r="D8766" s="99" t="s">
        <v>1431</v>
      </c>
      <c r="E8766" s="89">
        <v>0</v>
      </c>
      <c r="F8766" s="89">
        <v>1</v>
      </c>
      <c r="G8766" s="89">
        <v>0</v>
      </c>
      <c r="H8766" s="89">
        <v>0</v>
      </c>
      <c r="I8766" s="89">
        <v>2</v>
      </c>
      <c r="J8766" s="89">
        <v>0</v>
      </c>
      <c r="K8766" s="89">
        <v>0</v>
      </c>
      <c r="L8766" s="89">
        <v>0</v>
      </c>
      <c r="M8766" s="89">
        <v>0</v>
      </c>
      <c r="N8766" s="89">
        <v>0</v>
      </c>
      <c r="O8766" s="89">
        <v>2</v>
      </c>
      <c r="P8766" s="89">
        <v>553</v>
      </c>
      <c r="Q8766" s="89">
        <v>2881.5</v>
      </c>
      <c r="R8766" s="88">
        <f>VLOOKUP(P8766,NEW_TRAIN_TEST!$A$1:$M$980,13,0)</f>
        <v>2872</v>
      </c>
      <c r="S8766" s="88">
        <f>VLOOKUP(P8766,NEW_TRAIN_TEST!$A$1:$M$980,11,0)</f>
        <v>3968</v>
      </c>
      <c r="T8766" s="6">
        <f t="shared" si="272"/>
        <v>0</v>
      </c>
      <c r="U8766" s="6">
        <f t="shared" si="273"/>
        <v>0</v>
      </c>
    </row>
    <row r="8767" spans="1:21" x14ac:dyDescent="0.2">
      <c r="A8767" s="88">
        <v>8769</v>
      </c>
      <c r="B8767" s="88">
        <v>4</v>
      </c>
      <c r="C8767" s="88" t="s">
        <v>2130</v>
      </c>
      <c r="D8767" s="99" t="s">
        <v>1431</v>
      </c>
      <c r="E8767" s="89">
        <v>0</v>
      </c>
      <c r="F8767" s="89">
        <v>1</v>
      </c>
      <c r="G8767" s="89">
        <v>0</v>
      </c>
      <c r="H8767" s="89">
        <v>0</v>
      </c>
      <c r="I8767" s="89">
        <v>2</v>
      </c>
      <c r="J8767" s="89">
        <v>0</v>
      </c>
      <c r="K8767" s="89">
        <v>0</v>
      </c>
      <c r="L8767" s="89">
        <v>0</v>
      </c>
      <c r="M8767" s="89">
        <v>0</v>
      </c>
      <c r="N8767" s="89">
        <v>0</v>
      </c>
      <c r="O8767" s="89">
        <v>2</v>
      </c>
      <c r="P8767" s="89">
        <v>553</v>
      </c>
      <c r="Q8767" s="89">
        <v>2882.5</v>
      </c>
      <c r="R8767" s="88">
        <f>VLOOKUP(P8767,NEW_TRAIN_TEST!$A$1:$M$980,13,0)</f>
        <v>2872</v>
      </c>
      <c r="S8767" s="88">
        <f>VLOOKUP(P8767,NEW_TRAIN_TEST!$A$1:$M$980,11,0)</f>
        <v>3968</v>
      </c>
      <c r="T8767" s="6">
        <f t="shared" si="272"/>
        <v>0</v>
      </c>
      <c r="U8767" s="6">
        <f t="shared" si="273"/>
        <v>0</v>
      </c>
    </row>
    <row r="8768" spans="1:21" x14ac:dyDescent="0.2">
      <c r="A8768" s="88">
        <v>8770</v>
      </c>
      <c r="B8768" s="88">
        <v>4</v>
      </c>
      <c r="C8768" s="88" t="s">
        <v>2130</v>
      </c>
      <c r="D8768" s="99" t="s">
        <v>1431</v>
      </c>
      <c r="E8768" s="89">
        <v>0</v>
      </c>
      <c r="F8768" s="89">
        <v>4</v>
      </c>
      <c r="G8768" s="89">
        <v>0</v>
      </c>
      <c r="H8768" s="89">
        <v>0</v>
      </c>
      <c r="I8768" s="89">
        <v>2</v>
      </c>
      <c r="J8768" s="89">
        <v>0</v>
      </c>
      <c r="K8768" s="89">
        <v>0</v>
      </c>
      <c r="L8768" s="89">
        <v>0</v>
      </c>
      <c r="M8768" s="89">
        <v>0</v>
      </c>
      <c r="N8768" s="89">
        <v>0</v>
      </c>
      <c r="O8768" s="89">
        <v>2</v>
      </c>
      <c r="P8768" s="89">
        <v>553</v>
      </c>
      <c r="Q8768" s="89">
        <v>2883</v>
      </c>
      <c r="R8768" s="88">
        <f>VLOOKUP(P8768,NEW_TRAIN_TEST!$A$1:$M$980,13,0)</f>
        <v>2872</v>
      </c>
      <c r="S8768" s="88">
        <f>VLOOKUP(P8768,NEW_TRAIN_TEST!$A$1:$M$980,11,0)</f>
        <v>3968</v>
      </c>
      <c r="T8768" s="6">
        <f t="shared" si="272"/>
        <v>0</v>
      </c>
      <c r="U8768" s="6">
        <f t="shared" si="273"/>
        <v>0</v>
      </c>
    </row>
    <row r="8769" spans="1:21" x14ac:dyDescent="0.2">
      <c r="A8769" s="88">
        <v>8771</v>
      </c>
      <c r="B8769" s="88">
        <v>4</v>
      </c>
      <c r="C8769" s="88" t="s">
        <v>2130</v>
      </c>
      <c r="D8769" s="99" t="s">
        <v>1431</v>
      </c>
      <c r="E8769" s="89">
        <v>0</v>
      </c>
      <c r="F8769" s="89">
        <v>4</v>
      </c>
      <c r="G8769" s="89">
        <v>0</v>
      </c>
      <c r="H8769" s="89">
        <v>0</v>
      </c>
      <c r="I8769" s="89">
        <v>2</v>
      </c>
      <c r="J8769" s="89">
        <v>0</v>
      </c>
      <c r="K8769" s="89">
        <v>0</v>
      </c>
      <c r="L8769" s="89">
        <v>0</v>
      </c>
      <c r="M8769" s="89">
        <v>5</v>
      </c>
      <c r="N8769" s="89">
        <v>0</v>
      </c>
      <c r="O8769" s="89">
        <v>2</v>
      </c>
      <c r="P8769" s="89">
        <v>553</v>
      </c>
      <c r="Q8769" s="89">
        <v>2884</v>
      </c>
      <c r="R8769" s="88">
        <f>VLOOKUP(P8769,NEW_TRAIN_TEST!$A$1:$M$980,13,0)</f>
        <v>2872</v>
      </c>
      <c r="S8769" s="88">
        <f>VLOOKUP(P8769,NEW_TRAIN_TEST!$A$1:$M$980,11,0)</f>
        <v>3968</v>
      </c>
      <c r="T8769" s="6">
        <f t="shared" si="272"/>
        <v>0</v>
      </c>
      <c r="U8769" s="6">
        <f t="shared" si="273"/>
        <v>1</v>
      </c>
    </row>
    <row r="8770" spans="1:21" x14ac:dyDescent="0.2">
      <c r="A8770" s="88">
        <v>8772</v>
      </c>
      <c r="B8770" s="88">
        <v>4</v>
      </c>
      <c r="C8770" s="88" t="s">
        <v>2130</v>
      </c>
      <c r="D8770" s="99" t="s">
        <v>1431</v>
      </c>
      <c r="E8770" s="89">
        <v>0</v>
      </c>
      <c r="F8770" s="89">
        <v>0</v>
      </c>
      <c r="G8770" s="89">
        <v>0</v>
      </c>
      <c r="H8770" s="89">
        <v>0</v>
      </c>
      <c r="I8770" s="89">
        <v>0</v>
      </c>
      <c r="J8770" s="89">
        <v>0</v>
      </c>
      <c r="K8770" s="89">
        <v>0</v>
      </c>
      <c r="L8770" s="89">
        <v>0</v>
      </c>
      <c r="M8770" s="89">
        <v>0</v>
      </c>
      <c r="N8770" s="89">
        <v>1</v>
      </c>
      <c r="O8770" s="89">
        <v>0</v>
      </c>
      <c r="P8770" s="89">
        <v>553</v>
      </c>
      <c r="Q8770" s="89">
        <v>2884</v>
      </c>
      <c r="R8770" s="88">
        <f>VLOOKUP(P8770,NEW_TRAIN_TEST!$A$1:$M$980,13,0)</f>
        <v>2872</v>
      </c>
      <c r="S8770" s="88">
        <f>VLOOKUP(P8770,NEW_TRAIN_TEST!$A$1:$M$980,11,0)</f>
        <v>3968</v>
      </c>
      <c r="T8770" s="6">
        <f t="shared" si="272"/>
        <v>0</v>
      </c>
      <c r="U8770" s="6">
        <f t="shared" si="273"/>
        <v>0</v>
      </c>
    </row>
    <row r="8771" spans="1:21" x14ac:dyDescent="0.2">
      <c r="A8771" s="88">
        <v>8773</v>
      </c>
      <c r="B8771" s="88">
        <v>4</v>
      </c>
      <c r="C8771" s="88" t="s">
        <v>2130</v>
      </c>
      <c r="D8771" s="99" t="s">
        <v>1431</v>
      </c>
      <c r="E8771" s="89">
        <v>4</v>
      </c>
      <c r="F8771" s="89">
        <v>0</v>
      </c>
      <c r="G8771" s="89">
        <v>0</v>
      </c>
      <c r="H8771" s="89">
        <v>0</v>
      </c>
      <c r="I8771" s="89">
        <v>0</v>
      </c>
      <c r="J8771" s="89">
        <v>0</v>
      </c>
      <c r="K8771" s="89">
        <v>0</v>
      </c>
      <c r="L8771" s="89">
        <v>0</v>
      </c>
      <c r="M8771" s="89">
        <v>0</v>
      </c>
      <c r="N8771" s="89">
        <v>0</v>
      </c>
      <c r="O8771" s="89">
        <v>0</v>
      </c>
      <c r="P8771" s="89">
        <v>963</v>
      </c>
      <c r="Q8771" s="89">
        <v>7899</v>
      </c>
      <c r="R8771" s="88">
        <f>VLOOKUP(P8771,NEW_TRAIN_TEST!$A$1:$M$980,13,0)</f>
        <v>7657</v>
      </c>
      <c r="S8771" s="88">
        <f>VLOOKUP(P8771,NEW_TRAIN_TEST!$A$1:$M$980,11,0)</f>
        <v>7899</v>
      </c>
      <c r="T8771" s="6">
        <f t="shared" ref="T8771:T8834" si="274">IF(L8771&gt;0,1,0)</f>
        <v>0</v>
      </c>
      <c r="U8771" s="6">
        <f t="shared" ref="U8771:U8834" si="275">IF(M8771&gt;0,1,0)</f>
        <v>0</v>
      </c>
    </row>
    <row r="8772" spans="1:21" x14ac:dyDescent="0.2">
      <c r="A8772" s="88">
        <v>8774</v>
      </c>
      <c r="B8772" s="88">
        <v>4</v>
      </c>
      <c r="C8772" s="88" t="s">
        <v>2130</v>
      </c>
      <c r="D8772" s="99" t="s">
        <v>1431</v>
      </c>
      <c r="E8772" s="89">
        <v>0</v>
      </c>
      <c r="F8772" s="89">
        <v>2</v>
      </c>
      <c r="G8772" s="89">
        <v>1</v>
      </c>
      <c r="H8772" s="89">
        <v>0</v>
      </c>
      <c r="I8772" s="89">
        <v>2</v>
      </c>
      <c r="J8772" s="89">
        <v>2</v>
      </c>
      <c r="K8772" s="89">
        <v>0</v>
      </c>
      <c r="L8772" s="89">
        <v>0</v>
      </c>
      <c r="M8772" s="89">
        <v>0</v>
      </c>
      <c r="N8772" s="89">
        <v>0</v>
      </c>
      <c r="O8772" s="89">
        <v>2</v>
      </c>
      <c r="P8772" s="89">
        <v>950</v>
      </c>
      <c r="Q8772" s="89">
        <v>7400.5</v>
      </c>
      <c r="R8772" s="88">
        <f>VLOOKUP(P8772,NEW_TRAIN_TEST!$A$1:$M$980,13,0)</f>
        <v>7400.5</v>
      </c>
      <c r="S8772" s="88">
        <f>VLOOKUP(P8772,NEW_TRAIN_TEST!$A$1:$M$980,11,0)</f>
        <v>7478</v>
      </c>
      <c r="T8772" s="6">
        <f t="shared" si="274"/>
        <v>0</v>
      </c>
      <c r="U8772" s="6">
        <f t="shared" si="275"/>
        <v>0</v>
      </c>
    </row>
    <row r="8773" spans="1:21" x14ac:dyDescent="0.2">
      <c r="A8773" s="88">
        <v>8775</v>
      </c>
      <c r="B8773" s="88">
        <v>4</v>
      </c>
      <c r="C8773" s="88" t="s">
        <v>2130</v>
      </c>
      <c r="D8773" s="99" t="s">
        <v>1431</v>
      </c>
      <c r="E8773" s="89">
        <v>0</v>
      </c>
      <c r="F8773" s="89">
        <v>3</v>
      </c>
      <c r="G8773" s="89">
        <v>0</v>
      </c>
      <c r="H8773" s="89">
        <v>2</v>
      </c>
      <c r="I8773" s="89">
        <v>2</v>
      </c>
      <c r="J8773" s="89">
        <v>0</v>
      </c>
      <c r="K8773" s="89">
        <v>0</v>
      </c>
      <c r="L8773" s="89">
        <v>0</v>
      </c>
      <c r="M8773" s="89">
        <v>0</v>
      </c>
      <c r="N8773" s="89">
        <v>0</v>
      </c>
      <c r="O8773" s="89">
        <v>2</v>
      </c>
      <c r="P8773" s="89">
        <v>568</v>
      </c>
      <c r="Q8773" s="89">
        <v>2023</v>
      </c>
      <c r="R8773" s="88">
        <f>VLOOKUP(P8773,NEW_TRAIN_TEST!$A$1:$M$980,13,0)</f>
        <v>2023</v>
      </c>
      <c r="S8773" s="88">
        <f>VLOOKUP(P8773,NEW_TRAIN_TEST!$A$1:$M$980,11,0)</f>
        <v>2933</v>
      </c>
      <c r="T8773" s="6">
        <f t="shared" si="274"/>
        <v>0</v>
      </c>
      <c r="U8773" s="6">
        <f t="shared" si="275"/>
        <v>0</v>
      </c>
    </row>
    <row r="8774" spans="1:21" x14ac:dyDescent="0.2">
      <c r="A8774" s="88">
        <v>8776</v>
      </c>
      <c r="B8774" s="88">
        <v>4</v>
      </c>
      <c r="C8774" s="88" t="s">
        <v>2130</v>
      </c>
      <c r="D8774" s="99" t="s">
        <v>1431</v>
      </c>
      <c r="E8774" s="89">
        <v>0</v>
      </c>
      <c r="F8774" s="89">
        <v>3</v>
      </c>
      <c r="G8774" s="89">
        <v>0</v>
      </c>
      <c r="H8774" s="89">
        <v>2</v>
      </c>
      <c r="I8774" s="89">
        <v>2</v>
      </c>
      <c r="J8774" s="89">
        <v>0</v>
      </c>
      <c r="K8774" s="89">
        <v>0</v>
      </c>
      <c r="L8774" s="89">
        <v>0</v>
      </c>
      <c r="M8774" s="89">
        <v>0</v>
      </c>
      <c r="N8774" s="89">
        <v>0</v>
      </c>
      <c r="O8774" s="89">
        <v>2</v>
      </c>
      <c r="P8774" s="89">
        <v>568</v>
      </c>
      <c r="Q8774" s="89">
        <v>2023.5</v>
      </c>
      <c r="R8774" s="88">
        <f>VLOOKUP(P8774,NEW_TRAIN_TEST!$A$1:$M$980,13,0)</f>
        <v>2023</v>
      </c>
      <c r="S8774" s="88">
        <f>VLOOKUP(P8774,NEW_TRAIN_TEST!$A$1:$M$980,11,0)</f>
        <v>2933</v>
      </c>
      <c r="T8774" s="6">
        <f t="shared" si="274"/>
        <v>0</v>
      </c>
      <c r="U8774" s="6">
        <f t="shared" si="275"/>
        <v>0</v>
      </c>
    </row>
    <row r="8775" spans="1:21" x14ac:dyDescent="0.2">
      <c r="A8775" s="88">
        <v>8777</v>
      </c>
      <c r="B8775" s="88">
        <v>4</v>
      </c>
      <c r="C8775" s="88" t="s">
        <v>2130</v>
      </c>
      <c r="D8775" s="99" t="s">
        <v>1431</v>
      </c>
      <c r="E8775" s="89">
        <v>0</v>
      </c>
      <c r="F8775" s="89">
        <v>5</v>
      </c>
      <c r="G8775" s="89">
        <v>1</v>
      </c>
      <c r="H8775" s="89">
        <v>0</v>
      </c>
      <c r="I8775" s="89">
        <v>2</v>
      </c>
      <c r="J8775" s="89">
        <v>0</v>
      </c>
      <c r="K8775" s="89">
        <v>0</v>
      </c>
      <c r="L8775" s="89">
        <v>0</v>
      </c>
      <c r="M8775" s="89">
        <v>0</v>
      </c>
      <c r="N8775" s="89">
        <v>0</v>
      </c>
      <c r="O8775" s="89">
        <v>2</v>
      </c>
      <c r="P8775" s="89">
        <v>568</v>
      </c>
      <c r="Q8775" s="89">
        <v>2023.75</v>
      </c>
      <c r="R8775" s="88">
        <f>VLOOKUP(P8775,NEW_TRAIN_TEST!$A$1:$M$980,13,0)</f>
        <v>2023</v>
      </c>
      <c r="S8775" s="88">
        <f>VLOOKUP(P8775,NEW_TRAIN_TEST!$A$1:$M$980,11,0)</f>
        <v>2933</v>
      </c>
      <c r="T8775" s="6">
        <f t="shared" si="274"/>
        <v>0</v>
      </c>
      <c r="U8775" s="6">
        <f t="shared" si="275"/>
        <v>0</v>
      </c>
    </row>
    <row r="8776" spans="1:21" x14ac:dyDescent="0.2">
      <c r="A8776" s="88">
        <v>8778</v>
      </c>
      <c r="B8776" s="88">
        <v>4</v>
      </c>
      <c r="C8776" s="88" t="s">
        <v>2130</v>
      </c>
      <c r="D8776" s="99" t="s">
        <v>1431</v>
      </c>
      <c r="E8776" s="89">
        <v>3</v>
      </c>
      <c r="F8776" s="89">
        <v>1</v>
      </c>
      <c r="G8776" s="89">
        <v>0</v>
      </c>
      <c r="H8776" s="89">
        <v>0</v>
      </c>
      <c r="I8776" s="89">
        <v>2</v>
      </c>
      <c r="J8776" s="89">
        <v>0</v>
      </c>
      <c r="K8776" s="89">
        <v>0</v>
      </c>
      <c r="L8776" s="89">
        <v>0</v>
      </c>
      <c r="M8776" s="89">
        <v>0</v>
      </c>
      <c r="N8776" s="89">
        <v>0</v>
      </c>
      <c r="O8776" s="89">
        <v>2</v>
      </c>
      <c r="P8776" s="89">
        <v>568</v>
      </c>
      <c r="Q8776" s="89">
        <v>2125.33</v>
      </c>
      <c r="R8776" s="88">
        <f>VLOOKUP(P8776,NEW_TRAIN_TEST!$A$1:$M$980,13,0)</f>
        <v>2023</v>
      </c>
      <c r="S8776" s="88">
        <f>VLOOKUP(P8776,NEW_TRAIN_TEST!$A$1:$M$980,11,0)</f>
        <v>2933</v>
      </c>
      <c r="T8776" s="6">
        <f t="shared" si="274"/>
        <v>0</v>
      </c>
      <c r="U8776" s="6">
        <f t="shared" si="275"/>
        <v>0</v>
      </c>
    </row>
    <row r="8777" spans="1:21" x14ac:dyDescent="0.2">
      <c r="A8777" s="88">
        <v>8779</v>
      </c>
      <c r="B8777" s="88">
        <v>4</v>
      </c>
      <c r="C8777" s="88" t="s">
        <v>2130</v>
      </c>
      <c r="D8777" s="99" t="s">
        <v>1431</v>
      </c>
      <c r="E8777" s="89">
        <v>0</v>
      </c>
      <c r="F8777" s="89">
        <v>0</v>
      </c>
      <c r="G8777" s="89">
        <v>0</v>
      </c>
      <c r="H8777" s="89">
        <v>0</v>
      </c>
      <c r="I8777" s="89">
        <v>0</v>
      </c>
      <c r="J8777" s="89">
        <v>0</v>
      </c>
      <c r="K8777" s="89">
        <v>0</v>
      </c>
      <c r="L8777" s="89">
        <v>0</v>
      </c>
      <c r="M8777" s="89">
        <v>0</v>
      </c>
      <c r="N8777" s="89">
        <v>1</v>
      </c>
      <c r="O8777" s="89">
        <v>0</v>
      </c>
      <c r="P8777" s="89">
        <v>956</v>
      </c>
      <c r="Q8777" s="89">
        <v>7884</v>
      </c>
      <c r="R8777" s="88">
        <f>VLOOKUP(P8777,NEW_TRAIN_TEST!$A$1:$M$980,13,0)</f>
        <v>7884</v>
      </c>
      <c r="S8777" s="88">
        <f>VLOOKUP(P8777,NEW_TRAIN_TEST!$A$1:$M$980,11,0)</f>
        <v>7884</v>
      </c>
      <c r="T8777" s="6">
        <f t="shared" si="274"/>
        <v>0</v>
      </c>
      <c r="U8777" s="6">
        <f t="shared" si="275"/>
        <v>0</v>
      </c>
    </row>
    <row r="8778" spans="1:21" x14ac:dyDescent="0.2">
      <c r="A8778" s="88">
        <v>8780</v>
      </c>
      <c r="B8778" s="88">
        <v>4</v>
      </c>
      <c r="C8778" s="88" t="s">
        <v>2130</v>
      </c>
      <c r="D8778" s="99" t="s">
        <v>1431</v>
      </c>
      <c r="E8778" s="89">
        <v>0</v>
      </c>
      <c r="F8778" s="89">
        <v>1</v>
      </c>
      <c r="G8778" s="89">
        <v>0</v>
      </c>
      <c r="H8778" s="89">
        <v>0</v>
      </c>
      <c r="I8778" s="89">
        <v>2</v>
      </c>
      <c r="J8778" s="89">
        <v>0</v>
      </c>
      <c r="K8778" s="89">
        <v>0</v>
      </c>
      <c r="L8778" s="89">
        <v>0</v>
      </c>
      <c r="M8778" s="89">
        <v>0</v>
      </c>
      <c r="N8778" s="89">
        <v>0</v>
      </c>
      <c r="O8778" s="89">
        <v>2</v>
      </c>
      <c r="P8778" s="89">
        <v>572</v>
      </c>
      <c r="Q8778" s="89">
        <v>2686</v>
      </c>
      <c r="R8778" s="88">
        <f>VLOOKUP(P8778,NEW_TRAIN_TEST!$A$1:$M$980,13,0)</f>
        <v>2686</v>
      </c>
      <c r="S8778" s="88">
        <f>VLOOKUP(P8778,NEW_TRAIN_TEST!$A$1:$M$980,11,0)</f>
        <v>3727</v>
      </c>
      <c r="T8778" s="6">
        <f t="shared" si="274"/>
        <v>0</v>
      </c>
      <c r="U8778" s="6">
        <f t="shared" si="275"/>
        <v>0</v>
      </c>
    </row>
    <row r="8779" spans="1:21" x14ac:dyDescent="0.2">
      <c r="A8779" s="88">
        <v>8781</v>
      </c>
      <c r="B8779" s="88">
        <v>4</v>
      </c>
      <c r="C8779" s="88" t="s">
        <v>2130</v>
      </c>
      <c r="D8779" s="99" t="s">
        <v>1431</v>
      </c>
      <c r="E8779" s="89">
        <v>0</v>
      </c>
      <c r="F8779" s="89">
        <v>1</v>
      </c>
      <c r="G8779" s="89">
        <v>0</v>
      </c>
      <c r="H8779" s="89">
        <v>0</v>
      </c>
      <c r="I8779" s="89">
        <v>2</v>
      </c>
      <c r="J8779" s="89">
        <v>0</v>
      </c>
      <c r="K8779" s="89">
        <v>0</v>
      </c>
      <c r="L8779" s="89">
        <v>0</v>
      </c>
      <c r="M8779" s="89">
        <v>0</v>
      </c>
      <c r="N8779" s="89">
        <v>0</v>
      </c>
      <c r="O8779" s="89">
        <v>2</v>
      </c>
      <c r="P8779" s="89">
        <v>572</v>
      </c>
      <c r="Q8779" s="89">
        <v>2688</v>
      </c>
      <c r="R8779" s="88">
        <f>VLOOKUP(P8779,NEW_TRAIN_TEST!$A$1:$M$980,13,0)</f>
        <v>2686</v>
      </c>
      <c r="S8779" s="88">
        <f>VLOOKUP(P8779,NEW_TRAIN_TEST!$A$1:$M$980,11,0)</f>
        <v>3727</v>
      </c>
      <c r="T8779" s="6">
        <f t="shared" si="274"/>
        <v>0</v>
      </c>
      <c r="U8779" s="6">
        <f t="shared" si="275"/>
        <v>0</v>
      </c>
    </row>
    <row r="8780" spans="1:21" x14ac:dyDescent="0.2">
      <c r="A8780" s="88">
        <v>8782</v>
      </c>
      <c r="B8780" s="88">
        <v>4</v>
      </c>
      <c r="C8780" s="88" t="s">
        <v>2130</v>
      </c>
      <c r="D8780" s="99" t="s">
        <v>1431</v>
      </c>
      <c r="E8780" s="89">
        <v>0</v>
      </c>
      <c r="F8780" s="89">
        <v>1</v>
      </c>
      <c r="G8780" s="89">
        <v>0</v>
      </c>
      <c r="H8780" s="89">
        <v>0</v>
      </c>
      <c r="I8780" s="89">
        <v>2</v>
      </c>
      <c r="J8780" s="89">
        <v>0</v>
      </c>
      <c r="K8780" s="89">
        <v>0</v>
      </c>
      <c r="L8780" s="89">
        <v>0</v>
      </c>
      <c r="M8780" s="89">
        <v>0</v>
      </c>
      <c r="N8780" s="89">
        <v>0</v>
      </c>
      <c r="O8780" s="89">
        <v>2</v>
      </c>
      <c r="P8780" s="89">
        <v>572</v>
      </c>
      <c r="Q8780" s="89">
        <v>2688</v>
      </c>
      <c r="R8780" s="88">
        <f>VLOOKUP(P8780,NEW_TRAIN_TEST!$A$1:$M$980,13,0)</f>
        <v>2686</v>
      </c>
      <c r="S8780" s="88">
        <f>VLOOKUP(P8780,NEW_TRAIN_TEST!$A$1:$M$980,11,0)</f>
        <v>3727</v>
      </c>
      <c r="T8780" s="6">
        <f t="shared" si="274"/>
        <v>0</v>
      </c>
      <c r="U8780" s="6">
        <f t="shared" si="275"/>
        <v>0</v>
      </c>
    </row>
    <row r="8781" spans="1:21" x14ac:dyDescent="0.2">
      <c r="A8781" s="88">
        <v>8783</v>
      </c>
      <c r="B8781" s="88">
        <v>4</v>
      </c>
      <c r="C8781" s="88" t="s">
        <v>2130</v>
      </c>
      <c r="D8781" s="99" t="s">
        <v>1431</v>
      </c>
      <c r="E8781" s="89">
        <v>0</v>
      </c>
      <c r="F8781" s="89">
        <v>4</v>
      </c>
      <c r="G8781" s="89">
        <v>2</v>
      </c>
      <c r="H8781" s="89">
        <v>0</v>
      </c>
      <c r="I8781" s="89">
        <v>0</v>
      </c>
      <c r="J8781" s="89">
        <v>0</v>
      </c>
      <c r="K8781" s="89">
        <v>0</v>
      </c>
      <c r="L8781" s="89">
        <v>0</v>
      </c>
      <c r="M8781" s="89">
        <v>0</v>
      </c>
      <c r="N8781" s="89">
        <v>0</v>
      </c>
      <c r="O8781" s="89">
        <v>0</v>
      </c>
      <c r="P8781" s="89">
        <v>572</v>
      </c>
      <c r="Q8781" s="89">
        <v>2688.25</v>
      </c>
      <c r="R8781" s="88">
        <f>VLOOKUP(P8781,NEW_TRAIN_TEST!$A$1:$M$980,13,0)</f>
        <v>2686</v>
      </c>
      <c r="S8781" s="88">
        <f>VLOOKUP(P8781,NEW_TRAIN_TEST!$A$1:$M$980,11,0)</f>
        <v>3727</v>
      </c>
      <c r="T8781" s="6">
        <f t="shared" si="274"/>
        <v>0</v>
      </c>
      <c r="U8781" s="6">
        <f t="shared" si="275"/>
        <v>0</v>
      </c>
    </row>
    <row r="8782" spans="1:21" x14ac:dyDescent="0.2">
      <c r="A8782" s="88">
        <v>8784</v>
      </c>
      <c r="B8782" s="88">
        <v>4</v>
      </c>
      <c r="C8782" s="88" t="s">
        <v>2130</v>
      </c>
      <c r="D8782" s="99" t="s">
        <v>1431</v>
      </c>
      <c r="E8782" s="89">
        <v>0</v>
      </c>
      <c r="F8782" s="89">
        <v>1</v>
      </c>
      <c r="G8782" s="89">
        <v>0</v>
      </c>
      <c r="H8782" s="89">
        <v>0</v>
      </c>
      <c r="I8782" s="89">
        <v>2</v>
      </c>
      <c r="J8782" s="89">
        <v>0</v>
      </c>
      <c r="K8782" s="89">
        <v>0</v>
      </c>
      <c r="L8782" s="89">
        <v>0</v>
      </c>
      <c r="M8782" s="89">
        <v>0</v>
      </c>
      <c r="N8782" s="89">
        <v>0</v>
      </c>
      <c r="O8782" s="89">
        <v>2</v>
      </c>
      <c r="P8782" s="89">
        <v>572</v>
      </c>
      <c r="Q8782" s="89">
        <v>2688.5</v>
      </c>
      <c r="R8782" s="88">
        <f>VLOOKUP(P8782,NEW_TRAIN_TEST!$A$1:$M$980,13,0)</f>
        <v>2686</v>
      </c>
      <c r="S8782" s="88">
        <f>VLOOKUP(P8782,NEW_TRAIN_TEST!$A$1:$M$980,11,0)</f>
        <v>3727</v>
      </c>
      <c r="T8782" s="6">
        <f t="shared" si="274"/>
        <v>0</v>
      </c>
      <c r="U8782" s="6">
        <f t="shared" si="275"/>
        <v>0</v>
      </c>
    </row>
    <row r="8783" spans="1:21" x14ac:dyDescent="0.2">
      <c r="A8783" s="88">
        <v>8785</v>
      </c>
      <c r="B8783" s="88">
        <v>4</v>
      </c>
      <c r="C8783" s="88" t="s">
        <v>2130</v>
      </c>
      <c r="D8783" s="99" t="s">
        <v>1431</v>
      </c>
      <c r="E8783" s="89">
        <v>0</v>
      </c>
      <c r="F8783" s="89">
        <v>4</v>
      </c>
      <c r="G8783" s="89">
        <v>0</v>
      </c>
      <c r="H8783" s="89">
        <v>0</v>
      </c>
      <c r="I8783" s="89">
        <v>0</v>
      </c>
      <c r="J8783" s="89">
        <v>0</v>
      </c>
      <c r="K8783" s="89">
        <v>0</v>
      </c>
      <c r="L8783" s="89">
        <v>0</v>
      </c>
      <c r="M8783" s="89">
        <v>0</v>
      </c>
      <c r="N8783" s="89">
        <v>0</v>
      </c>
      <c r="O8783" s="89">
        <v>0</v>
      </c>
      <c r="P8783" s="89">
        <v>572</v>
      </c>
      <c r="Q8783" s="89">
        <v>2689</v>
      </c>
      <c r="R8783" s="88">
        <f>VLOOKUP(P8783,NEW_TRAIN_TEST!$A$1:$M$980,13,0)</f>
        <v>2686</v>
      </c>
      <c r="S8783" s="88">
        <f>VLOOKUP(P8783,NEW_TRAIN_TEST!$A$1:$M$980,11,0)</f>
        <v>3727</v>
      </c>
      <c r="T8783" s="6">
        <f t="shared" si="274"/>
        <v>0</v>
      </c>
      <c r="U8783" s="6">
        <f t="shared" si="275"/>
        <v>0</v>
      </c>
    </row>
    <row r="8784" spans="1:21" x14ac:dyDescent="0.2">
      <c r="A8784" s="88">
        <v>8786</v>
      </c>
      <c r="B8784" s="88">
        <v>4</v>
      </c>
      <c r="C8784" s="88" t="s">
        <v>2130</v>
      </c>
      <c r="D8784" s="99" t="s">
        <v>1431</v>
      </c>
      <c r="E8784" s="89">
        <v>0</v>
      </c>
      <c r="F8784" s="89">
        <v>1</v>
      </c>
      <c r="G8784" s="89">
        <v>0</v>
      </c>
      <c r="H8784" s="89">
        <v>0</v>
      </c>
      <c r="I8784" s="89">
        <v>2</v>
      </c>
      <c r="J8784" s="89">
        <v>0</v>
      </c>
      <c r="K8784" s="89">
        <v>0</v>
      </c>
      <c r="L8784" s="89">
        <v>0</v>
      </c>
      <c r="M8784" s="89">
        <v>0</v>
      </c>
      <c r="N8784" s="89">
        <v>0</v>
      </c>
      <c r="O8784" s="89">
        <v>2</v>
      </c>
      <c r="P8784" s="89">
        <v>572</v>
      </c>
      <c r="Q8784" s="89">
        <v>2690</v>
      </c>
      <c r="R8784" s="88">
        <f>VLOOKUP(P8784,NEW_TRAIN_TEST!$A$1:$M$980,13,0)</f>
        <v>2686</v>
      </c>
      <c r="S8784" s="88">
        <f>VLOOKUP(P8784,NEW_TRAIN_TEST!$A$1:$M$980,11,0)</f>
        <v>3727</v>
      </c>
      <c r="T8784" s="6">
        <f t="shared" si="274"/>
        <v>0</v>
      </c>
      <c r="U8784" s="6">
        <f t="shared" si="275"/>
        <v>0</v>
      </c>
    </row>
    <row r="8785" spans="1:21" x14ac:dyDescent="0.2">
      <c r="A8785" s="88">
        <v>8787</v>
      </c>
      <c r="B8785" s="88">
        <v>4</v>
      </c>
      <c r="C8785" s="88" t="s">
        <v>2130</v>
      </c>
      <c r="D8785" s="99" t="s">
        <v>1431</v>
      </c>
      <c r="E8785" s="89">
        <v>0</v>
      </c>
      <c r="F8785" s="89">
        <v>2</v>
      </c>
      <c r="G8785" s="89">
        <v>1</v>
      </c>
      <c r="H8785" s="89">
        <v>0</v>
      </c>
      <c r="I8785" s="89">
        <v>2</v>
      </c>
      <c r="J8785" s="89">
        <v>0</v>
      </c>
      <c r="K8785" s="89">
        <v>0</v>
      </c>
      <c r="L8785" s="89">
        <v>0</v>
      </c>
      <c r="M8785" s="89">
        <v>0</v>
      </c>
      <c r="N8785" s="89">
        <v>0</v>
      </c>
      <c r="O8785" s="89">
        <v>2</v>
      </c>
      <c r="P8785" s="89">
        <v>572</v>
      </c>
      <c r="Q8785" s="89">
        <v>2690.5</v>
      </c>
      <c r="R8785" s="88">
        <f>VLOOKUP(P8785,NEW_TRAIN_TEST!$A$1:$M$980,13,0)</f>
        <v>2686</v>
      </c>
      <c r="S8785" s="88">
        <f>VLOOKUP(P8785,NEW_TRAIN_TEST!$A$1:$M$980,11,0)</f>
        <v>3727</v>
      </c>
      <c r="T8785" s="6">
        <f t="shared" si="274"/>
        <v>0</v>
      </c>
      <c r="U8785" s="6">
        <f t="shared" si="275"/>
        <v>0</v>
      </c>
    </row>
    <row r="8786" spans="1:21" x14ac:dyDescent="0.2">
      <c r="A8786" s="88">
        <v>8788</v>
      </c>
      <c r="B8786" s="88">
        <v>4</v>
      </c>
      <c r="C8786" s="88" t="s">
        <v>2130</v>
      </c>
      <c r="D8786" s="99" t="s">
        <v>1431</v>
      </c>
      <c r="E8786" s="89">
        <v>0</v>
      </c>
      <c r="F8786" s="89">
        <v>3</v>
      </c>
      <c r="G8786" s="89">
        <v>3</v>
      </c>
      <c r="H8786" s="89">
        <v>0</v>
      </c>
      <c r="I8786" s="89">
        <v>1</v>
      </c>
      <c r="J8786" s="89">
        <v>0</v>
      </c>
      <c r="K8786" s="89">
        <v>0</v>
      </c>
      <c r="L8786" s="89">
        <v>1</v>
      </c>
      <c r="M8786" s="89">
        <v>7</v>
      </c>
      <c r="N8786" s="89">
        <v>0</v>
      </c>
      <c r="O8786" s="89">
        <v>0</v>
      </c>
      <c r="P8786" s="89">
        <v>572</v>
      </c>
      <c r="Q8786" s="89">
        <v>2690.5</v>
      </c>
      <c r="R8786" s="88">
        <f>VLOOKUP(P8786,NEW_TRAIN_TEST!$A$1:$M$980,13,0)</f>
        <v>2686</v>
      </c>
      <c r="S8786" s="88">
        <f>VLOOKUP(P8786,NEW_TRAIN_TEST!$A$1:$M$980,11,0)</f>
        <v>3727</v>
      </c>
      <c r="T8786" s="6">
        <f t="shared" si="274"/>
        <v>1</v>
      </c>
      <c r="U8786" s="6">
        <f t="shared" si="275"/>
        <v>1</v>
      </c>
    </row>
    <row r="8787" spans="1:21" x14ac:dyDescent="0.2">
      <c r="A8787" s="88">
        <v>8789</v>
      </c>
      <c r="B8787" s="88">
        <v>4</v>
      </c>
      <c r="C8787" s="88" t="s">
        <v>2130</v>
      </c>
      <c r="D8787" s="99" t="s">
        <v>1431</v>
      </c>
      <c r="E8787" s="89">
        <v>0</v>
      </c>
      <c r="F8787" s="89">
        <v>3</v>
      </c>
      <c r="G8787" s="89">
        <v>0</v>
      </c>
      <c r="H8787" s="89">
        <v>0</v>
      </c>
      <c r="I8787" s="89">
        <v>0</v>
      </c>
      <c r="J8787" s="89">
        <v>0</v>
      </c>
      <c r="K8787" s="89">
        <v>0</v>
      </c>
      <c r="L8787" s="89">
        <v>0</v>
      </c>
      <c r="M8787" s="89">
        <v>0</v>
      </c>
      <c r="N8787" s="89">
        <v>0</v>
      </c>
      <c r="O8787" s="89">
        <v>0</v>
      </c>
      <c r="P8787" s="89">
        <v>572</v>
      </c>
      <c r="Q8787" s="89">
        <v>2690.5</v>
      </c>
      <c r="R8787" s="88">
        <f>VLOOKUP(P8787,NEW_TRAIN_TEST!$A$1:$M$980,13,0)</f>
        <v>2686</v>
      </c>
      <c r="S8787" s="88">
        <f>VLOOKUP(P8787,NEW_TRAIN_TEST!$A$1:$M$980,11,0)</f>
        <v>3727</v>
      </c>
      <c r="T8787" s="6">
        <f t="shared" si="274"/>
        <v>0</v>
      </c>
      <c r="U8787" s="6">
        <f t="shared" si="275"/>
        <v>0</v>
      </c>
    </row>
    <row r="8788" spans="1:21" x14ac:dyDescent="0.2">
      <c r="A8788" s="88">
        <v>8790</v>
      </c>
      <c r="B8788" s="88">
        <v>4</v>
      </c>
      <c r="C8788" s="88" t="s">
        <v>2130</v>
      </c>
      <c r="D8788" s="99" t="s">
        <v>1431</v>
      </c>
      <c r="E8788" s="89">
        <v>0</v>
      </c>
      <c r="F8788" s="89">
        <v>6</v>
      </c>
      <c r="G8788" s="89">
        <v>0</v>
      </c>
      <c r="H8788" s="89">
        <v>0</v>
      </c>
      <c r="I8788" s="89">
        <v>0</v>
      </c>
      <c r="J8788" s="89">
        <v>0</v>
      </c>
      <c r="K8788" s="89">
        <v>0</v>
      </c>
      <c r="L8788" s="89">
        <v>0</v>
      </c>
      <c r="M8788" s="89">
        <v>0</v>
      </c>
      <c r="N8788" s="89">
        <v>0</v>
      </c>
      <c r="O8788" s="89">
        <v>0</v>
      </c>
      <c r="P8788" s="89">
        <v>572</v>
      </c>
      <c r="Q8788" s="89">
        <v>2690.6</v>
      </c>
      <c r="R8788" s="88">
        <f>VLOOKUP(P8788,NEW_TRAIN_TEST!$A$1:$M$980,13,0)</f>
        <v>2686</v>
      </c>
      <c r="S8788" s="88">
        <f>VLOOKUP(P8788,NEW_TRAIN_TEST!$A$1:$M$980,11,0)</f>
        <v>3727</v>
      </c>
      <c r="T8788" s="6">
        <f t="shared" si="274"/>
        <v>0</v>
      </c>
      <c r="U8788" s="6">
        <f t="shared" si="275"/>
        <v>0</v>
      </c>
    </row>
    <row r="8789" spans="1:21" x14ac:dyDescent="0.2">
      <c r="A8789" s="88">
        <v>8791</v>
      </c>
      <c r="B8789" s="88">
        <v>4</v>
      </c>
      <c r="C8789" s="88" t="s">
        <v>2130</v>
      </c>
      <c r="D8789" s="99" t="s">
        <v>1431</v>
      </c>
      <c r="E8789" s="89">
        <v>0</v>
      </c>
      <c r="F8789" s="89">
        <v>1</v>
      </c>
      <c r="G8789" s="89">
        <v>0</v>
      </c>
      <c r="H8789" s="89">
        <v>0</v>
      </c>
      <c r="I8789" s="89">
        <v>2</v>
      </c>
      <c r="J8789" s="89">
        <v>0</v>
      </c>
      <c r="K8789" s="89">
        <v>0</v>
      </c>
      <c r="L8789" s="89">
        <v>0</v>
      </c>
      <c r="M8789" s="89">
        <v>0</v>
      </c>
      <c r="N8789" s="89">
        <v>0</v>
      </c>
      <c r="O8789" s="89">
        <v>2</v>
      </c>
      <c r="P8789" s="89">
        <v>572</v>
      </c>
      <c r="Q8789" s="89">
        <v>2691.5</v>
      </c>
      <c r="R8789" s="88">
        <f>VLOOKUP(P8789,NEW_TRAIN_TEST!$A$1:$M$980,13,0)</f>
        <v>2686</v>
      </c>
      <c r="S8789" s="88">
        <f>VLOOKUP(P8789,NEW_TRAIN_TEST!$A$1:$M$980,11,0)</f>
        <v>3727</v>
      </c>
      <c r="T8789" s="6">
        <f t="shared" si="274"/>
        <v>0</v>
      </c>
      <c r="U8789" s="6">
        <f t="shared" si="275"/>
        <v>0</v>
      </c>
    </row>
    <row r="8790" spans="1:21" x14ac:dyDescent="0.2">
      <c r="A8790" s="88">
        <v>8792</v>
      </c>
      <c r="B8790" s="88">
        <v>4</v>
      </c>
      <c r="C8790" s="88" t="s">
        <v>2130</v>
      </c>
      <c r="D8790" s="99" t="s">
        <v>1431</v>
      </c>
      <c r="E8790" s="89">
        <v>0</v>
      </c>
      <c r="F8790" s="89">
        <v>1</v>
      </c>
      <c r="G8790" s="89">
        <v>0</v>
      </c>
      <c r="H8790" s="89">
        <v>0</v>
      </c>
      <c r="I8790" s="89">
        <v>2</v>
      </c>
      <c r="J8790" s="89">
        <v>0</v>
      </c>
      <c r="K8790" s="89">
        <v>0</v>
      </c>
      <c r="L8790" s="89">
        <v>1</v>
      </c>
      <c r="M8790" s="89">
        <v>0</v>
      </c>
      <c r="N8790" s="89">
        <v>0</v>
      </c>
      <c r="O8790" s="89">
        <v>2</v>
      </c>
      <c r="P8790" s="89">
        <v>572</v>
      </c>
      <c r="Q8790" s="89">
        <v>2692</v>
      </c>
      <c r="R8790" s="88">
        <f>VLOOKUP(P8790,NEW_TRAIN_TEST!$A$1:$M$980,13,0)</f>
        <v>2686</v>
      </c>
      <c r="S8790" s="88">
        <f>VLOOKUP(P8790,NEW_TRAIN_TEST!$A$1:$M$980,11,0)</f>
        <v>3727</v>
      </c>
      <c r="T8790" s="6">
        <f t="shared" si="274"/>
        <v>1</v>
      </c>
      <c r="U8790" s="6">
        <f t="shared" si="275"/>
        <v>0</v>
      </c>
    </row>
    <row r="8791" spans="1:21" x14ac:dyDescent="0.2">
      <c r="A8791" s="88">
        <v>8793</v>
      </c>
      <c r="B8791" s="88">
        <v>4</v>
      </c>
      <c r="C8791" s="88" t="s">
        <v>2130</v>
      </c>
      <c r="D8791" s="99" t="s">
        <v>1431</v>
      </c>
      <c r="E8791" s="89">
        <v>0</v>
      </c>
      <c r="F8791" s="89">
        <v>1</v>
      </c>
      <c r="G8791" s="89">
        <v>0</v>
      </c>
      <c r="H8791" s="89">
        <v>0</v>
      </c>
      <c r="I8791" s="89">
        <v>2</v>
      </c>
      <c r="J8791" s="89">
        <v>0</v>
      </c>
      <c r="K8791" s="89">
        <v>0</v>
      </c>
      <c r="L8791" s="89">
        <v>0</v>
      </c>
      <c r="M8791" s="89">
        <v>0</v>
      </c>
      <c r="N8791" s="89">
        <v>0</v>
      </c>
      <c r="O8791" s="89">
        <v>2</v>
      </c>
      <c r="P8791" s="89">
        <v>572</v>
      </c>
      <c r="Q8791" s="89">
        <v>2692</v>
      </c>
      <c r="R8791" s="88">
        <f>VLOOKUP(P8791,NEW_TRAIN_TEST!$A$1:$M$980,13,0)</f>
        <v>2686</v>
      </c>
      <c r="S8791" s="88">
        <f>VLOOKUP(P8791,NEW_TRAIN_TEST!$A$1:$M$980,11,0)</f>
        <v>3727</v>
      </c>
      <c r="T8791" s="6">
        <f t="shared" si="274"/>
        <v>0</v>
      </c>
      <c r="U8791" s="6">
        <f t="shared" si="275"/>
        <v>0</v>
      </c>
    </row>
    <row r="8792" spans="1:21" x14ac:dyDescent="0.2">
      <c r="A8792" s="88">
        <v>8794</v>
      </c>
      <c r="B8792" s="88">
        <v>4</v>
      </c>
      <c r="C8792" s="88" t="s">
        <v>2130</v>
      </c>
      <c r="D8792" s="99" t="s">
        <v>1431</v>
      </c>
      <c r="E8792" s="89">
        <v>0</v>
      </c>
      <c r="F8792" s="89">
        <v>1</v>
      </c>
      <c r="G8792" s="89">
        <v>0</v>
      </c>
      <c r="H8792" s="89">
        <v>0</v>
      </c>
      <c r="I8792" s="89">
        <v>2</v>
      </c>
      <c r="J8792" s="89">
        <v>0</v>
      </c>
      <c r="K8792" s="89">
        <v>0</v>
      </c>
      <c r="L8792" s="89">
        <v>0</v>
      </c>
      <c r="M8792" s="89">
        <v>7</v>
      </c>
      <c r="N8792" s="89">
        <v>0</v>
      </c>
      <c r="O8792" s="89">
        <v>2</v>
      </c>
      <c r="P8792" s="89">
        <v>572</v>
      </c>
      <c r="Q8792" s="89">
        <v>2692.5</v>
      </c>
      <c r="R8792" s="88">
        <f>VLOOKUP(P8792,NEW_TRAIN_TEST!$A$1:$M$980,13,0)</f>
        <v>2686</v>
      </c>
      <c r="S8792" s="88">
        <f>VLOOKUP(P8792,NEW_TRAIN_TEST!$A$1:$M$980,11,0)</f>
        <v>3727</v>
      </c>
      <c r="T8792" s="6">
        <f t="shared" si="274"/>
        <v>0</v>
      </c>
      <c r="U8792" s="6">
        <f t="shared" si="275"/>
        <v>1</v>
      </c>
    </row>
    <row r="8793" spans="1:21" x14ac:dyDescent="0.2">
      <c r="A8793" s="88">
        <v>8795</v>
      </c>
      <c r="B8793" s="88">
        <v>4</v>
      </c>
      <c r="C8793" s="88" t="s">
        <v>2130</v>
      </c>
      <c r="D8793" s="99" t="s">
        <v>1431</v>
      </c>
      <c r="E8793" s="89">
        <v>0</v>
      </c>
      <c r="F8793" s="89">
        <v>1</v>
      </c>
      <c r="G8793" s="89">
        <v>0</v>
      </c>
      <c r="H8793" s="89">
        <v>0</v>
      </c>
      <c r="I8793" s="89">
        <v>2</v>
      </c>
      <c r="J8793" s="89">
        <v>0</v>
      </c>
      <c r="K8793" s="89">
        <v>0</v>
      </c>
      <c r="L8793" s="89">
        <v>0</v>
      </c>
      <c r="M8793" s="89">
        <v>0</v>
      </c>
      <c r="N8793" s="89">
        <v>0</v>
      </c>
      <c r="O8793" s="89">
        <v>2</v>
      </c>
      <c r="P8793" s="89">
        <v>572</v>
      </c>
      <c r="Q8793" s="89">
        <v>2692.5</v>
      </c>
      <c r="R8793" s="88">
        <f>VLOOKUP(P8793,NEW_TRAIN_TEST!$A$1:$M$980,13,0)</f>
        <v>2686</v>
      </c>
      <c r="S8793" s="88">
        <f>VLOOKUP(P8793,NEW_TRAIN_TEST!$A$1:$M$980,11,0)</f>
        <v>3727</v>
      </c>
      <c r="T8793" s="6">
        <f t="shared" si="274"/>
        <v>0</v>
      </c>
      <c r="U8793" s="6">
        <f t="shared" si="275"/>
        <v>0</v>
      </c>
    </row>
    <row r="8794" spans="1:21" x14ac:dyDescent="0.2">
      <c r="A8794" s="88">
        <v>8796</v>
      </c>
      <c r="B8794" s="88">
        <v>4</v>
      </c>
      <c r="C8794" s="88" t="s">
        <v>2130</v>
      </c>
      <c r="D8794" s="99" t="s">
        <v>1431</v>
      </c>
      <c r="E8794" s="89">
        <v>0</v>
      </c>
      <c r="F8794" s="89">
        <v>6</v>
      </c>
      <c r="G8794" s="89">
        <v>5</v>
      </c>
      <c r="H8794" s="89">
        <v>0</v>
      </c>
      <c r="I8794" s="89">
        <v>1</v>
      </c>
      <c r="J8794" s="89">
        <v>0</v>
      </c>
      <c r="K8794" s="89">
        <v>0</v>
      </c>
      <c r="L8794" s="89">
        <v>0</v>
      </c>
      <c r="M8794" s="89">
        <v>0</v>
      </c>
      <c r="N8794" s="89">
        <v>0</v>
      </c>
      <c r="O8794" s="89">
        <v>0</v>
      </c>
      <c r="P8794" s="89">
        <v>572</v>
      </c>
      <c r="Q8794" s="89">
        <v>2692.6</v>
      </c>
      <c r="R8794" s="88">
        <f>VLOOKUP(P8794,NEW_TRAIN_TEST!$A$1:$M$980,13,0)</f>
        <v>2686</v>
      </c>
      <c r="S8794" s="88">
        <f>VLOOKUP(P8794,NEW_TRAIN_TEST!$A$1:$M$980,11,0)</f>
        <v>3727</v>
      </c>
      <c r="T8794" s="6">
        <f t="shared" si="274"/>
        <v>0</v>
      </c>
      <c r="U8794" s="6">
        <f t="shared" si="275"/>
        <v>0</v>
      </c>
    </row>
    <row r="8795" spans="1:21" x14ac:dyDescent="0.2">
      <c r="A8795" s="88">
        <v>8797</v>
      </c>
      <c r="B8795" s="88">
        <v>4</v>
      </c>
      <c r="C8795" s="88" t="s">
        <v>2130</v>
      </c>
      <c r="D8795" s="99" t="s">
        <v>1431</v>
      </c>
      <c r="E8795" s="89">
        <v>0</v>
      </c>
      <c r="F8795" s="89">
        <v>1</v>
      </c>
      <c r="G8795" s="89">
        <v>0</v>
      </c>
      <c r="H8795" s="89">
        <v>0</v>
      </c>
      <c r="I8795" s="89">
        <v>2</v>
      </c>
      <c r="J8795" s="89">
        <v>0</v>
      </c>
      <c r="K8795" s="89">
        <v>0</v>
      </c>
      <c r="L8795" s="89">
        <v>0</v>
      </c>
      <c r="M8795" s="89">
        <v>0</v>
      </c>
      <c r="N8795" s="89">
        <v>0</v>
      </c>
      <c r="O8795" s="89">
        <v>2</v>
      </c>
      <c r="P8795" s="89">
        <v>572</v>
      </c>
      <c r="Q8795" s="89">
        <v>2693</v>
      </c>
      <c r="R8795" s="88">
        <f>VLOOKUP(P8795,NEW_TRAIN_TEST!$A$1:$M$980,13,0)</f>
        <v>2686</v>
      </c>
      <c r="S8795" s="88">
        <f>VLOOKUP(P8795,NEW_TRAIN_TEST!$A$1:$M$980,11,0)</f>
        <v>3727</v>
      </c>
      <c r="T8795" s="6">
        <f t="shared" si="274"/>
        <v>0</v>
      </c>
      <c r="U8795" s="6">
        <f t="shared" si="275"/>
        <v>0</v>
      </c>
    </row>
    <row r="8796" spans="1:21" x14ac:dyDescent="0.2">
      <c r="A8796" s="88">
        <v>8798</v>
      </c>
      <c r="B8796" s="88">
        <v>4</v>
      </c>
      <c r="C8796" s="88" t="s">
        <v>2130</v>
      </c>
      <c r="D8796" s="99" t="s">
        <v>1431</v>
      </c>
      <c r="E8796" s="89">
        <v>0</v>
      </c>
      <c r="F8796" s="89">
        <v>9</v>
      </c>
      <c r="G8796" s="89">
        <v>3</v>
      </c>
      <c r="H8796" s="89">
        <v>0</v>
      </c>
      <c r="I8796" s="89">
        <v>0</v>
      </c>
      <c r="J8796" s="89">
        <v>0</v>
      </c>
      <c r="K8796" s="89">
        <v>0</v>
      </c>
      <c r="L8796" s="89">
        <v>0</v>
      </c>
      <c r="M8796" s="89">
        <v>0</v>
      </c>
      <c r="N8796" s="89">
        <v>0</v>
      </c>
      <c r="O8796" s="89">
        <v>0</v>
      </c>
      <c r="P8796" s="89">
        <v>572</v>
      </c>
      <c r="Q8796" s="89">
        <v>2693.88</v>
      </c>
      <c r="R8796" s="88">
        <f>VLOOKUP(P8796,NEW_TRAIN_TEST!$A$1:$M$980,13,0)</f>
        <v>2686</v>
      </c>
      <c r="S8796" s="88">
        <f>VLOOKUP(P8796,NEW_TRAIN_TEST!$A$1:$M$980,11,0)</f>
        <v>3727</v>
      </c>
      <c r="T8796" s="6">
        <f t="shared" si="274"/>
        <v>0</v>
      </c>
      <c r="U8796" s="6">
        <f t="shared" si="275"/>
        <v>0</v>
      </c>
    </row>
    <row r="8797" spans="1:21" x14ac:dyDescent="0.2">
      <c r="A8797" s="88">
        <v>8799</v>
      </c>
      <c r="B8797" s="88">
        <v>4</v>
      </c>
      <c r="C8797" s="88" t="s">
        <v>2130</v>
      </c>
      <c r="D8797" s="99" t="s">
        <v>1431</v>
      </c>
      <c r="E8797" s="89">
        <v>0</v>
      </c>
      <c r="F8797" s="89">
        <v>9</v>
      </c>
      <c r="G8797" s="89">
        <v>4</v>
      </c>
      <c r="H8797" s="89">
        <v>0</v>
      </c>
      <c r="I8797" s="89">
        <v>0</v>
      </c>
      <c r="J8797" s="89">
        <v>0</v>
      </c>
      <c r="K8797" s="89">
        <v>0</v>
      </c>
      <c r="L8797" s="89">
        <v>0</v>
      </c>
      <c r="M8797" s="89">
        <v>0</v>
      </c>
      <c r="N8797" s="89">
        <v>0</v>
      </c>
      <c r="O8797" s="89">
        <v>0</v>
      </c>
      <c r="P8797" s="89">
        <v>572</v>
      </c>
      <c r="Q8797" s="89">
        <v>2694.93</v>
      </c>
      <c r="R8797" s="88">
        <f>VLOOKUP(P8797,NEW_TRAIN_TEST!$A$1:$M$980,13,0)</f>
        <v>2686</v>
      </c>
      <c r="S8797" s="88">
        <f>VLOOKUP(P8797,NEW_TRAIN_TEST!$A$1:$M$980,11,0)</f>
        <v>3727</v>
      </c>
      <c r="T8797" s="6">
        <f t="shared" si="274"/>
        <v>0</v>
      </c>
      <c r="U8797" s="6">
        <f t="shared" si="275"/>
        <v>0</v>
      </c>
    </row>
    <row r="8798" spans="1:21" x14ac:dyDescent="0.2">
      <c r="A8798" s="88">
        <v>8800</v>
      </c>
      <c r="B8798" s="88">
        <v>4</v>
      </c>
      <c r="C8798" s="88" t="s">
        <v>2130</v>
      </c>
      <c r="D8798" s="99" t="s">
        <v>1431</v>
      </c>
      <c r="E8798" s="89">
        <v>0</v>
      </c>
      <c r="F8798" s="89">
        <v>9</v>
      </c>
      <c r="G8798" s="89">
        <v>5</v>
      </c>
      <c r="H8798" s="89">
        <v>0</v>
      </c>
      <c r="I8798" s="89">
        <v>0</v>
      </c>
      <c r="J8798" s="89">
        <v>0</v>
      </c>
      <c r="K8798" s="89">
        <v>0</v>
      </c>
      <c r="L8798" s="89">
        <v>0</v>
      </c>
      <c r="M8798" s="89">
        <v>0</v>
      </c>
      <c r="N8798" s="89">
        <v>0</v>
      </c>
      <c r="O8798" s="89">
        <v>0</v>
      </c>
      <c r="P8798" s="89">
        <v>572</v>
      </c>
      <c r="Q8798" s="89">
        <v>2695.54</v>
      </c>
      <c r="R8798" s="88">
        <f>VLOOKUP(P8798,NEW_TRAIN_TEST!$A$1:$M$980,13,0)</f>
        <v>2686</v>
      </c>
      <c r="S8798" s="88">
        <f>VLOOKUP(P8798,NEW_TRAIN_TEST!$A$1:$M$980,11,0)</f>
        <v>3727</v>
      </c>
      <c r="T8798" s="6">
        <f t="shared" si="274"/>
        <v>0</v>
      </c>
      <c r="U8798" s="6">
        <f t="shared" si="275"/>
        <v>0</v>
      </c>
    </row>
    <row r="8799" spans="1:21" x14ac:dyDescent="0.2">
      <c r="A8799" s="88">
        <v>8801</v>
      </c>
      <c r="B8799" s="88">
        <v>4</v>
      </c>
      <c r="C8799" s="88" t="s">
        <v>2130</v>
      </c>
      <c r="D8799" s="99" t="s">
        <v>1431</v>
      </c>
      <c r="E8799" s="89">
        <v>0</v>
      </c>
      <c r="F8799" s="89">
        <v>6</v>
      </c>
      <c r="G8799" s="89">
        <v>0</v>
      </c>
      <c r="H8799" s="89">
        <v>0</v>
      </c>
      <c r="I8799" s="89">
        <v>0</v>
      </c>
      <c r="J8799" s="89">
        <v>0</v>
      </c>
      <c r="K8799" s="89">
        <v>0</v>
      </c>
      <c r="L8799" s="89">
        <v>0</v>
      </c>
      <c r="M8799" s="89">
        <v>0</v>
      </c>
      <c r="N8799" s="89">
        <v>0</v>
      </c>
      <c r="O8799" s="89">
        <v>0</v>
      </c>
      <c r="P8799" s="89">
        <v>572</v>
      </c>
      <c r="Q8799" s="89">
        <v>2697.62</v>
      </c>
      <c r="R8799" s="88">
        <f>VLOOKUP(P8799,NEW_TRAIN_TEST!$A$1:$M$980,13,0)</f>
        <v>2686</v>
      </c>
      <c r="S8799" s="88">
        <f>VLOOKUP(P8799,NEW_TRAIN_TEST!$A$1:$M$980,11,0)</f>
        <v>3727</v>
      </c>
      <c r="T8799" s="6">
        <f t="shared" si="274"/>
        <v>0</v>
      </c>
      <c r="U8799" s="6">
        <f t="shared" si="275"/>
        <v>0</v>
      </c>
    </row>
    <row r="8800" spans="1:21" x14ac:dyDescent="0.2">
      <c r="A8800" s="88">
        <v>8802</v>
      </c>
      <c r="B8800" s="88">
        <v>4</v>
      </c>
      <c r="C8800" s="88" t="s">
        <v>2130</v>
      </c>
      <c r="D8800" s="99" t="s">
        <v>1431</v>
      </c>
      <c r="E8800" s="89">
        <v>0</v>
      </c>
      <c r="F8800" s="89">
        <v>10</v>
      </c>
      <c r="G8800" s="89">
        <v>0</v>
      </c>
      <c r="H8800" s="89">
        <v>0</v>
      </c>
      <c r="I8800" s="89">
        <v>2</v>
      </c>
      <c r="J8800" s="89">
        <v>0</v>
      </c>
      <c r="K8800" s="89">
        <v>0</v>
      </c>
      <c r="L8800" s="89">
        <v>0</v>
      </c>
      <c r="M8800" s="89">
        <v>0</v>
      </c>
      <c r="N8800" s="89">
        <v>0</v>
      </c>
      <c r="O8800" s="89">
        <v>2</v>
      </c>
      <c r="P8800" s="89">
        <v>572</v>
      </c>
      <c r="Q8800" s="89">
        <v>2698.75</v>
      </c>
      <c r="R8800" s="88">
        <f>VLOOKUP(P8800,NEW_TRAIN_TEST!$A$1:$M$980,13,0)</f>
        <v>2686</v>
      </c>
      <c r="S8800" s="88">
        <f>VLOOKUP(P8800,NEW_TRAIN_TEST!$A$1:$M$980,11,0)</f>
        <v>3727</v>
      </c>
      <c r="T8800" s="6">
        <f t="shared" si="274"/>
        <v>0</v>
      </c>
      <c r="U8800" s="6">
        <f t="shared" si="275"/>
        <v>0</v>
      </c>
    </row>
    <row r="8801" spans="1:21" x14ac:dyDescent="0.2">
      <c r="A8801" s="88">
        <v>8803</v>
      </c>
      <c r="B8801" s="88">
        <v>4</v>
      </c>
      <c r="C8801" s="88" t="s">
        <v>2130</v>
      </c>
      <c r="D8801" s="99" t="s">
        <v>1431</v>
      </c>
      <c r="E8801" s="89">
        <v>0</v>
      </c>
      <c r="F8801" s="89">
        <v>1</v>
      </c>
      <c r="G8801" s="89">
        <v>0</v>
      </c>
      <c r="H8801" s="89">
        <v>0</v>
      </c>
      <c r="I8801" s="89">
        <v>2</v>
      </c>
      <c r="J8801" s="89">
        <v>0</v>
      </c>
      <c r="K8801" s="89">
        <v>0</v>
      </c>
      <c r="L8801" s="89">
        <v>0</v>
      </c>
      <c r="M8801" s="89">
        <v>0</v>
      </c>
      <c r="N8801" s="89">
        <v>0</v>
      </c>
      <c r="O8801" s="89">
        <v>2</v>
      </c>
      <c r="P8801" s="89">
        <v>572</v>
      </c>
      <c r="Q8801" s="89">
        <v>2699</v>
      </c>
      <c r="R8801" s="88">
        <f>VLOOKUP(P8801,NEW_TRAIN_TEST!$A$1:$M$980,13,0)</f>
        <v>2686</v>
      </c>
      <c r="S8801" s="88">
        <f>VLOOKUP(P8801,NEW_TRAIN_TEST!$A$1:$M$980,11,0)</f>
        <v>3727</v>
      </c>
      <c r="T8801" s="6">
        <f t="shared" si="274"/>
        <v>0</v>
      </c>
      <c r="U8801" s="6">
        <f t="shared" si="275"/>
        <v>0</v>
      </c>
    </row>
    <row r="8802" spans="1:21" x14ac:dyDescent="0.2">
      <c r="A8802" s="88">
        <v>8804</v>
      </c>
      <c r="B8802" s="88">
        <v>4</v>
      </c>
      <c r="C8802" s="88" t="s">
        <v>2130</v>
      </c>
      <c r="D8802" s="99" t="s">
        <v>1431</v>
      </c>
      <c r="E8802" s="89">
        <v>0</v>
      </c>
      <c r="F8802" s="89">
        <v>0</v>
      </c>
      <c r="G8802" s="89">
        <v>0</v>
      </c>
      <c r="H8802" s="89">
        <v>0</v>
      </c>
      <c r="I8802" s="89">
        <v>0</v>
      </c>
      <c r="J8802" s="89">
        <v>0</v>
      </c>
      <c r="K8802" s="89">
        <v>0</v>
      </c>
      <c r="L8802" s="89">
        <v>0</v>
      </c>
      <c r="M8802" s="89">
        <v>0</v>
      </c>
      <c r="N8802" s="89">
        <v>1</v>
      </c>
      <c r="O8802" s="89">
        <v>0</v>
      </c>
      <c r="P8802" s="89">
        <v>572</v>
      </c>
      <c r="Q8802" s="89">
        <v>2699.43</v>
      </c>
      <c r="R8802" s="88">
        <f>VLOOKUP(P8802,NEW_TRAIN_TEST!$A$1:$M$980,13,0)</f>
        <v>2686</v>
      </c>
      <c r="S8802" s="88">
        <f>VLOOKUP(P8802,NEW_TRAIN_TEST!$A$1:$M$980,11,0)</f>
        <v>3727</v>
      </c>
      <c r="T8802" s="6">
        <f t="shared" si="274"/>
        <v>0</v>
      </c>
      <c r="U8802" s="6">
        <f t="shared" si="275"/>
        <v>0</v>
      </c>
    </row>
    <row r="8803" spans="1:21" x14ac:dyDescent="0.2">
      <c r="A8803" s="88">
        <v>8805</v>
      </c>
      <c r="B8803" s="88">
        <v>4</v>
      </c>
      <c r="C8803" s="88" t="s">
        <v>2130</v>
      </c>
      <c r="D8803" s="99" t="s">
        <v>1431</v>
      </c>
      <c r="E8803" s="89">
        <v>0</v>
      </c>
      <c r="F8803" s="89">
        <v>2</v>
      </c>
      <c r="G8803" s="89">
        <v>0</v>
      </c>
      <c r="H8803" s="89">
        <v>2</v>
      </c>
      <c r="I8803" s="89">
        <v>2</v>
      </c>
      <c r="J8803" s="89">
        <v>0</v>
      </c>
      <c r="K8803" s="89">
        <v>0</v>
      </c>
      <c r="L8803" s="89">
        <v>0</v>
      </c>
      <c r="M8803" s="89">
        <v>0</v>
      </c>
      <c r="N8803" s="89">
        <v>0</v>
      </c>
      <c r="O8803" s="89">
        <v>2</v>
      </c>
      <c r="P8803" s="89">
        <v>205</v>
      </c>
      <c r="Q8803" s="89">
        <v>3722.5</v>
      </c>
      <c r="R8803" s="88">
        <f>VLOOKUP(P8803,NEW_TRAIN_TEST!$A$1:$M$980,13,0)</f>
        <v>3722.5</v>
      </c>
      <c r="S8803" s="88">
        <f>VLOOKUP(P8803,NEW_TRAIN_TEST!$A$1:$M$980,11,0)</f>
        <v>5398</v>
      </c>
      <c r="T8803" s="6">
        <f t="shared" si="274"/>
        <v>0</v>
      </c>
      <c r="U8803" s="6">
        <f t="shared" si="275"/>
        <v>0</v>
      </c>
    </row>
    <row r="8804" spans="1:21" x14ac:dyDescent="0.2">
      <c r="A8804" s="88">
        <v>8806</v>
      </c>
      <c r="B8804" s="88">
        <v>4</v>
      </c>
      <c r="C8804" s="88" t="s">
        <v>2130</v>
      </c>
      <c r="D8804" s="99" t="s">
        <v>1431</v>
      </c>
      <c r="E8804" s="89">
        <v>0</v>
      </c>
      <c r="F8804" s="89">
        <v>2</v>
      </c>
      <c r="G8804" s="89">
        <v>0</v>
      </c>
      <c r="H8804" s="89">
        <v>2</v>
      </c>
      <c r="I8804" s="89">
        <v>2</v>
      </c>
      <c r="J8804" s="89">
        <v>0</v>
      </c>
      <c r="K8804" s="89">
        <v>0</v>
      </c>
      <c r="L8804" s="89">
        <v>0</v>
      </c>
      <c r="M8804" s="89">
        <v>0</v>
      </c>
      <c r="N8804" s="89">
        <v>0</v>
      </c>
      <c r="O8804" s="89">
        <v>2</v>
      </c>
      <c r="P8804" s="89">
        <v>205</v>
      </c>
      <c r="Q8804" s="89">
        <v>3813.5</v>
      </c>
      <c r="R8804" s="88">
        <f>VLOOKUP(P8804,NEW_TRAIN_TEST!$A$1:$M$980,13,0)</f>
        <v>3722.5</v>
      </c>
      <c r="S8804" s="88">
        <f>VLOOKUP(P8804,NEW_TRAIN_TEST!$A$1:$M$980,11,0)</f>
        <v>5398</v>
      </c>
      <c r="T8804" s="6">
        <f t="shared" si="274"/>
        <v>0</v>
      </c>
      <c r="U8804" s="6">
        <f t="shared" si="275"/>
        <v>0</v>
      </c>
    </row>
    <row r="8805" spans="1:21" x14ac:dyDescent="0.2">
      <c r="A8805" s="88">
        <v>8807</v>
      </c>
      <c r="B8805" s="88">
        <v>4</v>
      </c>
      <c r="C8805" s="88" t="s">
        <v>2130</v>
      </c>
      <c r="D8805" s="99" t="s">
        <v>1431</v>
      </c>
      <c r="E8805" s="89">
        <v>0</v>
      </c>
      <c r="F8805" s="89">
        <v>5</v>
      </c>
      <c r="G8805" s="89">
        <v>0</v>
      </c>
      <c r="H8805" s="89">
        <v>2</v>
      </c>
      <c r="I8805" s="89">
        <v>2</v>
      </c>
      <c r="J8805" s="89">
        <v>0</v>
      </c>
      <c r="K8805" s="89">
        <v>0</v>
      </c>
      <c r="L8805" s="89">
        <v>0</v>
      </c>
      <c r="M8805" s="89">
        <v>0</v>
      </c>
      <c r="N8805" s="89">
        <v>0</v>
      </c>
      <c r="O8805" s="89">
        <v>2</v>
      </c>
      <c r="P8805" s="89">
        <v>205</v>
      </c>
      <c r="Q8805" s="89">
        <v>3815.67</v>
      </c>
      <c r="R8805" s="88">
        <f>VLOOKUP(P8805,NEW_TRAIN_TEST!$A$1:$M$980,13,0)</f>
        <v>3722.5</v>
      </c>
      <c r="S8805" s="88">
        <f>VLOOKUP(P8805,NEW_TRAIN_TEST!$A$1:$M$980,11,0)</f>
        <v>5398</v>
      </c>
      <c r="T8805" s="6">
        <f t="shared" si="274"/>
        <v>0</v>
      </c>
      <c r="U8805" s="6">
        <f t="shared" si="275"/>
        <v>0</v>
      </c>
    </row>
    <row r="8806" spans="1:21" x14ac:dyDescent="0.2">
      <c r="A8806" s="88">
        <v>8808</v>
      </c>
      <c r="B8806" s="88">
        <v>4</v>
      </c>
      <c r="C8806" s="88" t="s">
        <v>2130</v>
      </c>
      <c r="D8806" s="99" t="s">
        <v>1431</v>
      </c>
      <c r="E8806" s="89">
        <v>0</v>
      </c>
      <c r="F8806" s="89">
        <v>1</v>
      </c>
      <c r="G8806" s="89">
        <v>0</v>
      </c>
      <c r="H8806" s="89">
        <v>0</v>
      </c>
      <c r="I8806" s="89">
        <v>2</v>
      </c>
      <c r="J8806" s="89">
        <v>0</v>
      </c>
      <c r="K8806" s="89">
        <v>0</v>
      </c>
      <c r="L8806" s="89">
        <v>0</v>
      </c>
      <c r="M8806" s="89">
        <v>0</v>
      </c>
      <c r="N8806" s="89">
        <v>0</v>
      </c>
      <c r="O8806" s="89">
        <v>2</v>
      </c>
      <c r="P8806" s="89">
        <v>205</v>
      </c>
      <c r="Q8806" s="89">
        <v>3818.17</v>
      </c>
      <c r="R8806" s="88">
        <f>VLOOKUP(P8806,NEW_TRAIN_TEST!$A$1:$M$980,13,0)</f>
        <v>3722.5</v>
      </c>
      <c r="S8806" s="88">
        <f>VLOOKUP(P8806,NEW_TRAIN_TEST!$A$1:$M$980,11,0)</f>
        <v>5398</v>
      </c>
      <c r="T8806" s="6">
        <f t="shared" si="274"/>
        <v>0</v>
      </c>
      <c r="U8806" s="6">
        <f t="shared" si="275"/>
        <v>0</v>
      </c>
    </row>
    <row r="8807" spans="1:21" x14ac:dyDescent="0.2">
      <c r="A8807" s="88">
        <v>8809</v>
      </c>
      <c r="B8807" s="88">
        <v>4</v>
      </c>
      <c r="C8807" s="88" t="s">
        <v>2130</v>
      </c>
      <c r="D8807" s="99" t="s">
        <v>1431</v>
      </c>
      <c r="E8807" s="89">
        <v>0</v>
      </c>
      <c r="F8807" s="89">
        <v>0</v>
      </c>
      <c r="G8807" s="89">
        <v>0</v>
      </c>
      <c r="H8807" s="89">
        <v>0</v>
      </c>
      <c r="I8807" s="89">
        <v>2</v>
      </c>
      <c r="J8807" s="89">
        <v>0</v>
      </c>
      <c r="K8807" s="89">
        <v>0</v>
      </c>
      <c r="L8807" s="89">
        <v>0</v>
      </c>
      <c r="M8807" s="89">
        <v>0</v>
      </c>
      <c r="N8807" s="89">
        <v>0</v>
      </c>
      <c r="O8807" s="89">
        <v>2</v>
      </c>
      <c r="P8807" s="89">
        <v>205</v>
      </c>
      <c r="Q8807" s="89">
        <v>3819.92</v>
      </c>
      <c r="R8807" s="88">
        <f>VLOOKUP(P8807,NEW_TRAIN_TEST!$A$1:$M$980,13,0)</f>
        <v>3722.5</v>
      </c>
      <c r="S8807" s="88">
        <f>VLOOKUP(P8807,NEW_TRAIN_TEST!$A$1:$M$980,11,0)</f>
        <v>5398</v>
      </c>
      <c r="T8807" s="6">
        <f t="shared" si="274"/>
        <v>0</v>
      </c>
      <c r="U8807" s="6">
        <f t="shared" si="275"/>
        <v>0</v>
      </c>
    </row>
    <row r="8808" spans="1:21" x14ac:dyDescent="0.2">
      <c r="A8808" s="88">
        <v>8810</v>
      </c>
      <c r="B8808" s="88">
        <v>4</v>
      </c>
      <c r="C8808" s="88" t="s">
        <v>2130</v>
      </c>
      <c r="D8808" s="99" t="s">
        <v>1431</v>
      </c>
      <c r="E8808" s="89">
        <v>3</v>
      </c>
      <c r="F8808" s="89">
        <v>0</v>
      </c>
      <c r="G8808" s="89">
        <v>0</v>
      </c>
      <c r="H8808" s="89">
        <v>0</v>
      </c>
      <c r="I8808" s="89">
        <v>0</v>
      </c>
      <c r="J8808" s="89">
        <v>0</v>
      </c>
      <c r="K8808" s="89">
        <v>0</v>
      </c>
      <c r="L8808" s="89">
        <v>0</v>
      </c>
      <c r="M8808" s="89">
        <v>0</v>
      </c>
      <c r="N8808" s="89">
        <v>0</v>
      </c>
      <c r="O8808" s="89">
        <v>0</v>
      </c>
      <c r="P8808" s="89">
        <v>946</v>
      </c>
      <c r="Q8808" s="89">
        <v>8442</v>
      </c>
      <c r="R8808" s="88">
        <f>VLOOKUP(P8808,NEW_TRAIN_TEST!$A$1:$M$980,13,0)</f>
        <v>8388</v>
      </c>
      <c r="S8808" s="88">
        <f>VLOOKUP(P8808,NEW_TRAIN_TEST!$A$1:$M$980,11,0)</f>
        <v>8557</v>
      </c>
      <c r="T8808" s="6">
        <f t="shared" si="274"/>
        <v>0</v>
      </c>
      <c r="U8808" s="6">
        <f t="shared" si="275"/>
        <v>0</v>
      </c>
    </row>
    <row r="8809" spans="1:21" x14ac:dyDescent="0.2">
      <c r="A8809" s="88">
        <v>8811</v>
      </c>
      <c r="B8809" s="88">
        <v>4</v>
      </c>
      <c r="C8809" s="88" t="s">
        <v>2130</v>
      </c>
      <c r="D8809" s="99" t="s">
        <v>1431</v>
      </c>
      <c r="E8809" s="89">
        <v>0</v>
      </c>
      <c r="F8809" s="89">
        <v>2</v>
      </c>
      <c r="G8809" s="89">
        <v>0</v>
      </c>
      <c r="H8809" s="89">
        <v>2</v>
      </c>
      <c r="I8809" s="89">
        <v>2</v>
      </c>
      <c r="J8809" s="89">
        <v>0</v>
      </c>
      <c r="K8809" s="89">
        <v>0</v>
      </c>
      <c r="L8809" s="89">
        <v>0</v>
      </c>
      <c r="M8809" s="89">
        <v>0</v>
      </c>
      <c r="N8809" s="89">
        <v>0</v>
      </c>
      <c r="O8809" s="89">
        <v>2</v>
      </c>
      <c r="P8809" s="89">
        <v>225</v>
      </c>
      <c r="Q8809" s="89">
        <v>3540.5</v>
      </c>
      <c r="R8809" s="88">
        <f>VLOOKUP(P8809,NEW_TRAIN_TEST!$A$1:$M$980,13,0)</f>
        <v>3540.5</v>
      </c>
      <c r="S8809" s="88">
        <f>VLOOKUP(P8809,NEW_TRAIN_TEST!$A$1:$M$980,11,0)</f>
        <v>5031</v>
      </c>
      <c r="T8809" s="6">
        <f t="shared" si="274"/>
        <v>0</v>
      </c>
      <c r="U8809" s="6">
        <f t="shared" si="275"/>
        <v>0</v>
      </c>
    </row>
    <row r="8810" spans="1:21" x14ac:dyDescent="0.2">
      <c r="A8810" s="88">
        <v>8812</v>
      </c>
      <c r="B8810" s="88">
        <v>4</v>
      </c>
      <c r="C8810" s="88" t="s">
        <v>2130</v>
      </c>
      <c r="D8810" s="99" t="s">
        <v>1431</v>
      </c>
      <c r="E8810" s="89">
        <v>0</v>
      </c>
      <c r="F8810" s="89">
        <v>4</v>
      </c>
      <c r="G8810" s="89">
        <v>0</v>
      </c>
      <c r="H8810" s="89">
        <v>0</v>
      </c>
      <c r="I8810" s="89">
        <v>2</v>
      </c>
      <c r="J8810" s="89">
        <v>0</v>
      </c>
      <c r="K8810" s="89">
        <v>0</v>
      </c>
      <c r="L8810" s="89">
        <v>0</v>
      </c>
      <c r="M8810" s="89">
        <v>0</v>
      </c>
      <c r="N8810" s="89">
        <v>0</v>
      </c>
      <c r="O8810" s="89">
        <v>2</v>
      </c>
      <c r="P8810" s="89">
        <v>225</v>
      </c>
      <c r="Q8810" s="89">
        <v>3542.5</v>
      </c>
      <c r="R8810" s="88">
        <f>VLOOKUP(P8810,NEW_TRAIN_TEST!$A$1:$M$980,13,0)</f>
        <v>3540.5</v>
      </c>
      <c r="S8810" s="88">
        <f>VLOOKUP(P8810,NEW_TRAIN_TEST!$A$1:$M$980,11,0)</f>
        <v>5031</v>
      </c>
      <c r="T8810" s="6">
        <f t="shared" si="274"/>
        <v>0</v>
      </c>
      <c r="U8810" s="6">
        <f t="shared" si="275"/>
        <v>0</v>
      </c>
    </row>
    <row r="8811" spans="1:21" x14ac:dyDescent="0.2">
      <c r="A8811" s="88">
        <v>8813</v>
      </c>
      <c r="B8811" s="88">
        <v>4</v>
      </c>
      <c r="C8811" s="88" t="s">
        <v>2130</v>
      </c>
      <c r="D8811" s="99" t="s">
        <v>1431</v>
      </c>
      <c r="E8811" s="89">
        <v>0</v>
      </c>
      <c r="F8811" s="89">
        <v>2</v>
      </c>
      <c r="G8811" s="89">
        <v>0</v>
      </c>
      <c r="H8811" s="89">
        <v>2</v>
      </c>
      <c r="I8811" s="89">
        <v>2</v>
      </c>
      <c r="J8811" s="89">
        <v>0</v>
      </c>
      <c r="K8811" s="89">
        <v>0</v>
      </c>
      <c r="L8811" s="89">
        <v>0</v>
      </c>
      <c r="M8811" s="89">
        <v>0</v>
      </c>
      <c r="N8811" s="89">
        <v>0</v>
      </c>
      <c r="O8811" s="89">
        <v>2</v>
      </c>
      <c r="P8811" s="89">
        <v>225</v>
      </c>
      <c r="Q8811" s="89">
        <v>3545.5</v>
      </c>
      <c r="R8811" s="88">
        <f>VLOOKUP(P8811,NEW_TRAIN_TEST!$A$1:$M$980,13,0)</f>
        <v>3540.5</v>
      </c>
      <c r="S8811" s="88">
        <f>VLOOKUP(P8811,NEW_TRAIN_TEST!$A$1:$M$980,11,0)</f>
        <v>5031</v>
      </c>
      <c r="T8811" s="6">
        <f t="shared" si="274"/>
        <v>0</v>
      </c>
      <c r="U8811" s="6">
        <f t="shared" si="275"/>
        <v>0</v>
      </c>
    </row>
    <row r="8812" spans="1:21" x14ac:dyDescent="0.2">
      <c r="A8812" s="88">
        <v>8814</v>
      </c>
      <c r="B8812" s="88">
        <v>4</v>
      </c>
      <c r="C8812" s="88" t="s">
        <v>2130</v>
      </c>
      <c r="D8812" s="99" t="s">
        <v>1431</v>
      </c>
      <c r="E8812" s="89">
        <v>0</v>
      </c>
      <c r="F8812" s="89">
        <v>4</v>
      </c>
      <c r="G8812" s="89">
        <v>0</v>
      </c>
      <c r="H8812" s="89">
        <v>0</v>
      </c>
      <c r="I8812" s="89">
        <v>0</v>
      </c>
      <c r="J8812" s="89">
        <v>0</v>
      </c>
      <c r="K8812" s="89">
        <v>0</v>
      </c>
      <c r="L8812" s="89">
        <v>0</v>
      </c>
      <c r="M8812" s="89">
        <v>0</v>
      </c>
      <c r="N8812" s="89">
        <v>0</v>
      </c>
      <c r="O8812" s="89">
        <v>0</v>
      </c>
      <c r="P8812" s="89">
        <v>225</v>
      </c>
      <c r="Q8812" s="89">
        <v>3547.5</v>
      </c>
      <c r="R8812" s="88">
        <f>VLOOKUP(P8812,NEW_TRAIN_TEST!$A$1:$M$980,13,0)</f>
        <v>3540.5</v>
      </c>
      <c r="S8812" s="88">
        <f>VLOOKUP(P8812,NEW_TRAIN_TEST!$A$1:$M$980,11,0)</f>
        <v>5031</v>
      </c>
      <c r="T8812" s="6">
        <f t="shared" si="274"/>
        <v>0</v>
      </c>
      <c r="U8812" s="6">
        <f t="shared" si="275"/>
        <v>0</v>
      </c>
    </row>
    <row r="8813" spans="1:21" x14ac:dyDescent="0.2">
      <c r="A8813" s="88">
        <v>8815</v>
      </c>
      <c r="B8813" s="88">
        <v>4</v>
      </c>
      <c r="C8813" s="88" t="s">
        <v>2130</v>
      </c>
      <c r="D8813" s="99" t="s">
        <v>1431</v>
      </c>
      <c r="E8813" s="89">
        <v>0</v>
      </c>
      <c r="F8813" s="89">
        <v>3</v>
      </c>
      <c r="G8813" s="89">
        <v>0</v>
      </c>
      <c r="H8813" s="89">
        <v>0</v>
      </c>
      <c r="I8813" s="89">
        <v>0</v>
      </c>
      <c r="J8813" s="89">
        <v>0</v>
      </c>
      <c r="K8813" s="89">
        <v>0</v>
      </c>
      <c r="L8813" s="89">
        <v>0</v>
      </c>
      <c r="M8813" s="89">
        <v>0</v>
      </c>
      <c r="N8813" s="89">
        <v>0</v>
      </c>
      <c r="O8813" s="89">
        <v>0</v>
      </c>
      <c r="P8813" s="89">
        <v>225</v>
      </c>
      <c r="Q8813" s="89">
        <v>3559</v>
      </c>
      <c r="R8813" s="88">
        <f>VLOOKUP(P8813,NEW_TRAIN_TEST!$A$1:$M$980,13,0)</f>
        <v>3540.5</v>
      </c>
      <c r="S8813" s="88">
        <f>VLOOKUP(P8813,NEW_TRAIN_TEST!$A$1:$M$980,11,0)</f>
        <v>5031</v>
      </c>
      <c r="T8813" s="6">
        <f t="shared" si="274"/>
        <v>0</v>
      </c>
      <c r="U8813" s="6">
        <f t="shared" si="275"/>
        <v>0</v>
      </c>
    </row>
    <row r="8814" spans="1:21" x14ac:dyDescent="0.2">
      <c r="A8814" s="88">
        <v>8816</v>
      </c>
      <c r="B8814" s="88">
        <v>4</v>
      </c>
      <c r="C8814" s="88" t="s">
        <v>2130</v>
      </c>
      <c r="D8814" s="99" t="s">
        <v>1431</v>
      </c>
      <c r="E8814" s="89">
        <v>0</v>
      </c>
      <c r="F8814" s="89">
        <v>0</v>
      </c>
      <c r="G8814" s="89">
        <v>0</v>
      </c>
      <c r="H8814" s="89">
        <v>0</v>
      </c>
      <c r="I8814" s="89">
        <v>0</v>
      </c>
      <c r="J8814" s="89">
        <v>0</v>
      </c>
      <c r="K8814" s="89">
        <v>0</v>
      </c>
      <c r="L8814" s="89">
        <v>0</v>
      </c>
      <c r="M8814" s="89">
        <v>0</v>
      </c>
      <c r="N8814" s="89">
        <v>1</v>
      </c>
      <c r="O8814" s="89">
        <v>0</v>
      </c>
      <c r="P8814" s="89">
        <v>225</v>
      </c>
      <c r="Q8814" s="89">
        <v>3568</v>
      </c>
      <c r="R8814" s="88">
        <f>VLOOKUP(P8814,NEW_TRAIN_TEST!$A$1:$M$980,13,0)</f>
        <v>3540.5</v>
      </c>
      <c r="S8814" s="88">
        <f>VLOOKUP(P8814,NEW_TRAIN_TEST!$A$1:$M$980,11,0)</f>
        <v>5031</v>
      </c>
      <c r="T8814" s="6">
        <f t="shared" si="274"/>
        <v>0</v>
      </c>
      <c r="U8814" s="6">
        <f t="shared" si="275"/>
        <v>0</v>
      </c>
    </row>
    <row r="8815" spans="1:21" x14ac:dyDescent="0.2">
      <c r="A8815" s="88">
        <v>8817</v>
      </c>
      <c r="B8815" s="88">
        <v>4</v>
      </c>
      <c r="C8815" s="88" t="s">
        <v>2130</v>
      </c>
      <c r="D8815" s="99" t="s">
        <v>1431</v>
      </c>
      <c r="E8815" s="89">
        <v>7</v>
      </c>
      <c r="F8815" s="89">
        <v>0</v>
      </c>
      <c r="G8815" s="89">
        <v>0</v>
      </c>
      <c r="H8815" s="89">
        <v>0</v>
      </c>
      <c r="I8815" s="89">
        <v>0</v>
      </c>
      <c r="J8815" s="89">
        <v>0</v>
      </c>
      <c r="K8815" s="89">
        <v>0</v>
      </c>
      <c r="L8815" s="89">
        <v>1</v>
      </c>
      <c r="M8815" s="89">
        <v>0</v>
      </c>
      <c r="N8815" s="89">
        <v>0</v>
      </c>
      <c r="O8815" s="89">
        <v>0</v>
      </c>
      <c r="P8815" s="89">
        <v>962</v>
      </c>
      <c r="Q8815" s="89">
        <v>10018</v>
      </c>
      <c r="R8815" s="88">
        <f>VLOOKUP(P8815,NEW_TRAIN_TEST!$A$1:$M$980,13,0)</f>
        <v>9856</v>
      </c>
      <c r="S8815" s="88">
        <f>VLOOKUP(P8815,NEW_TRAIN_TEST!$A$1:$M$980,11,0)</f>
        <v>10033</v>
      </c>
      <c r="T8815" s="6">
        <f t="shared" si="274"/>
        <v>1</v>
      </c>
      <c r="U8815" s="6">
        <f t="shared" si="275"/>
        <v>0</v>
      </c>
    </row>
    <row r="8816" spans="1:21" x14ac:dyDescent="0.2">
      <c r="A8816" s="88">
        <v>8818</v>
      </c>
      <c r="B8816" s="88">
        <v>4</v>
      </c>
      <c r="C8816" s="88" t="s">
        <v>2130</v>
      </c>
      <c r="D8816" s="99" t="s">
        <v>1431</v>
      </c>
      <c r="E8816" s="89">
        <v>0</v>
      </c>
      <c r="F8816" s="89">
        <v>1</v>
      </c>
      <c r="G8816" s="89">
        <v>0</v>
      </c>
      <c r="H8816" s="89">
        <v>0</v>
      </c>
      <c r="I8816" s="89">
        <v>2</v>
      </c>
      <c r="J8816" s="89">
        <v>0</v>
      </c>
      <c r="K8816" s="89">
        <v>0</v>
      </c>
      <c r="L8816" s="89">
        <v>0</v>
      </c>
      <c r="M8816" s="89">
        <v>0</v>
      </c>
      <c r="N8816" s="89">
        <v>0</v>
      </c>
      <c r="O8816" s="89">
        <v>2</v>
      </c>
      <c r="P8816" s="89">
        <v>566</v>
      </c>
      <c r="Q8816" s="89">
        <v>2478.5</v>
      </c>
      <c r="R8816" s="88">
        <f>VLOOKUP(P8816,NEW_TRAIN_TEST!$A$1:$M$980,13,0)</f>
        <v>2478.5</v>
      </c>
      <c r="S8816" s="88">
        <f>VLOOKUP(P8816,NEW_TRAIN_TEST!$A$1:$M$980,11,0)</f>
        <v>3570</v>
      </c>
      <c r="T8816" s="6">
        <f t="shared" si="274"/>
        <v>0</v>
      </c>
      <c r="U8816" s="6">
        <f t="shared" si="275"/>
        <v>0</v>
      </c>
    </row>
    <row r="8817" spans="1:21" x14ac:dyDescent="0.2">
      <c r="A8817" s="88">
        <v>8819</v>
      </c>
      <c r="B8817" s="88">
        <v>4</v>
      </c>
      <c r="C8817" s="88" t="s">
        <v>2130</v>
      </c>
      <c r="D8817" s="99" t="s">
        <v>1431</v>
      </c>
      <c r="E8817" s="89">
        <v>0</v>
      </c>
      <c r="F8817" s="89">
        <v>1</v>
      </c>
      <c r="G8817" s="89">
        <v>0</v>
      </c>
      <c r="H8817" s="89">
        <v>0</v>
      </c>
      <c r="I8817" s="89">
        <v>2</v>
      </c>
      <c r="J8817" s="89">
        <v>0</v>
      </c>
      <c r="K8817" s="89">
        <v>0</v>
      </c>
      <c r="L8817" s="89">
        <v>0</v>
      </c>
      <c r="M8817" s="89">
        <v>0</v>
      </c>
      <c r="N8817" s="89">
        <v>0</v>
      </c>
      <c r="O8817" s="89">
        <v>2</v>
      </c>
      <c r="P8817" s="89">
        <v>566</v>
      </c>
      <c r="Q8817" s="89">
        <v>2483</v>
      </c>
      <c r="R8817" s="88">
        <f>VLOOKUP(P8817,NEW_TRAIN_TEST!$A$1:$M$980,13,0)</f>
        <v>2478.5</v>
      </c>
      <c r="S8817" s="88">
        <f>VLOOKUP(P8817,NEW_TRAIN_TEST!$A$1:$M$980,11,0)</f>
        <v>3570</v>
      </c>
      <c r="T8817" s="6">
        <f t="shared" si="274"/>
        <v>0</v>
      </c>
      <c r="U8817" s="6">
        <f t="shared" si="275"/>
        <v>0</v>
      </c>
    </row>
    <row r="8818" spans="1:21" x14ac:dyDescent="0.2">
      <c r="A8818" s="88">
        <v>8820</v>
      </c>
      <c r="B8818" s="88">
        <v>4</v>
      </c>
      <c r="C8818" s="88" t="s">
        <v>2130</v>
      </c>
      <c r="D8818" s="99" t="s">
        <v>1431</v>
      </c>
      <c r="E8818" s="89">
        <v>0</v>
      </c>
      <c r="F8818" s="89">
        <v>2</v>
      </c>
      <c r="G8818" s="89">
        <v>0</v>
      </c>
      <c r="H8818" s="89">
        <v>0</v>
      </c>
      <c r="I8818" s="89">
        <v>2</v>
      </c>
      <c r="J8818" s="89">
        <v>0</v>
      </c>
      <c r="K8818" s="89">
        <v>0</v>
      </c>
      <c r="L8818" s="89">
        <v>0</v>
      </c>
      <c r="M8818" s="89">
        <v>0</v>
      </c>
      <c r="N8818" s="89">
        <v>0</v>
      </c>
      <c r="O8818" s="89">
        <v>2</v>
      </c>
      <c r="P8818" s="89">
        <v>566</v>
      </c>
      <c r="Q8818" s="89">
        <v>2487</v>
      </c>
      <c r="R8818" s="88">
        <f>VLOOKUP(P8818,NEW_TRAIN_TEST!$A$1:$M$980,13,0)</f>
        <v>2478.5</v>
      </c>
      <c r="S8818" s="88">
        <f>VLOOKUP(P8818,NEW_TRAIN_TEST!$A$1:$M$980,11,0)</f>
        <v>3570</v>
      </c>
      <c r="T8818" s="6">
        <f t="shared" si="274"/>
        <v>0</v>
      </c>
      <c r="U8818" s="6">
        <f t="shared" si="275"/>
        <v>0</v>
      </c>
    </row>
    <row r="8819" spans="1:21" x14ac:dyDescent="0.2">
      <c r="A8819" s="88">
        <v>8821</v>
      </c>
      <c r="B8819" s="88">
        <v>4</v>
      </c>
      <c r="C8819" s="88" t="s">
        <v>2130</v>
      </c>
      <c r="D8819" s="99" t="s">
        <v>1431</v>
      </c>
      <c r="E8819" s="89">
        <v>0</v>
      </c>
      <c r="F8819" s="89">
        <v>1</v>
      </c>
      <c r="G8819" s="89">
        <v>0</v>
      </c>
      <c r="H8819" s="89">
        <v>0</v>
      </c>
      <c r="I8819" s="89">
        <v>2</v>
      </c>
      <c r="J8819" s="89">
        <v>0</v>
      </c>
      <c r="K8819" s="89">
        <v>0</v>
      </c>
      <c r="L8819" s="89">
        <v>0</v>
      </c>
      <c r="M8819" s="89">
        <v>0</v>
      </c>
      <c r="N8819" s="89">
        <v>0</v>
      </c>
      <c r="O8819" s="89">
        <v>2</v>
      </c>
      <c r="P8819" s="89">
        <v>566</v>
      </c>
      <c r="Q8819" s="89">
        <v>2491</v>
      </c>
      <c r="R8819" s="88">
        <f>VLOOKUP(P8819,NEW_TRAIN_TEST!$A$1:$M$980,13,0)</f>
        <v>2478.5</v>
      </c>
      <c r="S8819" s="88">
        <f>VLOOKUP(P8819,NEW_TRAIN_TEST!$A$1:$M$980,11,0)</f>
        <v>3570</v>
      </c>
      <c r="T8819" s="6">
        <f t="shared" si="274"/>
        <v>0</v>
      </c>
      <c r="U8819" s="6">
        <f t="shared" si="275"/>
        <v>0</v>
      </c>
    </row>
    <row r="8820" spans="1:21" x14ac:dyDescent="0.2">
      <c r="A8820" s="88">
        <v>8822</v>
      </c>
      <c r="B8820" s="88">
        <v>4</v>
      </c>
      <c r="C8820" s="88" t="s">
        <v>2130</v>
      </c>
      <c r="D8820" s="99" t="s">
        <v>1431</v>
      </c>
      <c r="E8820" s="89">
        <v>0</v>
      </c>
      <c r="F8820" s="89">
        <v>1</v>
      </c>
      <c r="G8820" s="89">
        <v>1</v>
      </c>
      <c r="H8820" s="89">
        <v>0</v>
      </c>
      <c r="I8820" s="89">
        <v>2</v>
      </c>
      <c r="J8820" s="89">
        <v>0</v>
      </c>
      <c r="K8820" s="89">
        <v>0</v>
      </c>
      <c r="L8820" s="89">
        <v>0</v>
      </c>
      <c r="M8820" s="89">
        <v>0</v>
      </c>
      <c r="N8820" s="89">
        <v>0</v>
      </c>
      <c r="O8820" s="89">
        <v>2</v>
      </c>
      <c r="P8820" s="89">
        <v>566</v>
      </c>
      <c r="Q8820" s="89">
        <v>2495.5</v>
      </c>
      <c r="R8820" s="88">
        <f>VLOOKUP(P8820,NEW_TRAIN_TEST!$A$1:$M$980,13,0)</f>
        <v>2478.5</v>
      </c>
      <c r="S8820" s="88">
        <f>VLOOKUP(P8820,NEW_TRAIN_TEST!$A$1:$M$980,11,0)</f>
        <v>3570</v>
      </c>
      <c r="T8820" s="6">
        <f t="shared" si="274"/>
        <v>0</v>
      </c>
      <c r="U8820" s="6">
        <f t="shared" si="275"/>
        <v>0</v>
      </c>
    </row>
    <row r="8821" spans="1:21" x14ac:dyDescent="0.2">
      <c r="A8821" s="88">
        <v>8823</v>
      </c>
      <c r="B8821" s="88">
        <v>4</v>
      </c>
      <c r="C8821" s="88" t="s">
        <v>2130</v>
      </c>
      <c r="D8821" s="99" t="s">
        <v>1431</v>
      </c>
      <c r="E8821" s="89">
        <v>0</v>
      </c>
      <c r="F8821" s="89">
        <v>0</v>
      </c>
      <c r="G8821" s="89">
        <v>0</v>
      </c>
      <c r="H8821" s="89">
        <v>0</v>
      </c>
      <c r="I8821" s="89">
        <v>0</v>
      </c>
      <c r="J8821" s="89">
        <v>0</v>
      </c>
      <c r="K8821" s="89">
        <v>0</v>
      </c>
      <c r="L8821" s="89">
        <v>0</v>
      </c>
      <c r="M8821" s="89">
        <v>0</v>
      </c>
      <c r="N8821" s="89">
        <v>1</v>
      </c>
      <c r="O8821" s="89">
        <v>0</v>
      </c>
      <c r="P8821" s="89">
        <v>566</v>
      </c>
      <c r="Q8821" s="89">
        <v>2502.5</v>
      </c>
      <c r="R8821" s="88">
        <f>VLOOKUP(P8821,NEW_TRAIN_TEST!$A$1:$M$980,13,0)</f>
        <v>2478.5</v>
      </c>
      <c r="S8821" s="88">
        <f>VLOOKUP(P8821,NEW_TRAIN_TEST!$A$1:$M$980,11,0)</f>
        <v>3570</v>
      </c>
      <c r="T8821" s="6">
        <f t="shared" si="274"/>
        <v>0</v>
      </c>
      <c r="U8821" s="6">
        <f t="shared" si="275"/>
        <v>0</v>
      </c>
    </row>
    <row r="8822" spans="1:21" x14ac:dyDescent="0.2">
      <c r="A8822" s="88">
        <v>8824</v>
      </c>
      <c r="B8822" s="88">
        <v>4</v>
      </c>
      <c r="C8822" s="88" t="s">
        <v>2130</v>
      </c>
      <c r="D8822" s="99" t="s">
        <v>1431</v>
      </c>
      <c r="E8822" s="89">
        <v>8</v>
      </c>
      <c r="F8822" s="89">
        <v>0</v>
      </c>
      <c r="G8822" s="89">
        <v>0</v>
      </c>
      <c r="H8822" s="89">
        <v>0</v>
      </c>
      <c r="I8822" s="89">
        <v>0</v>
      </c>
      <c r="J8822" s="89">
        <v>0</v>
      </c>
      <c r="K8822" s="89">
        <v>0</v>
      </c>
      <c r="L8822" s="89">
        <v>1</v>
      </c>
      <c r="M8822" s="89">
        <v>0</v>
      </c>
      <c r="N8822" s="89">
        <v>0</v>
      </c>
      <c r="O8822" s="89">
        <v>0</v>
      </c>
      <c r="P8822" s="89">
        <v>978</v>
      </c>
      <c r="Q8822" s="89">
        <v>8548</v>
      </c>
      <c r="R8822" s="88">
        <f>VLOOKUP(P8822,NEW_TRAIN_TEST!$A$1:$M$980,13,0)</f>
        <v>7425</v>
      </c>
      <c r="S8822" s="88">
        <f>VLOOKUP(P8822,NEW_TRAIN_TEST!$A$1:$M$980,11,0)</f>
        <v>8548</v>
      </c>
      <c r="T8822" s="6">
        <f t="shared" si="274"/>
        <v>1</v>
      </c>
      <c r="U8822" s="6">
        <f t="shared" si="275"/>
        <v>0</v>
      </c>
    </row>
    <row r="8823" spans="1:21" x14ac:dyDescent="0.2">
      <c r="A8823" s="88">
        <v>8825</v>
      </c>
      <c r="B8823" s="88">
        <v>4</v>
      </c>
      <c r="C8823" s="88" t="s">
        <v>2130</v>
      </c>
      <c r="D8823" s="99" t="s">
        <v>1431</v>
      </c>
      <c r="E8823" s="89">
        <v>5</v>
      </c>
      <c r="F8823" s="89">
        <v>0</v>
      </c>
      <c r="G8823" s="89">
        <v>0</v>
      </c>
      <c r="H8823" s="89">
        <v>0</v>
      </c>
      <c r="I8823" s="89">
        <v>0</v>
      </c>
      <c r="J8823" s="89">
        <v>0</v>
      </c>
      <c r="K8823" s="89">
        <v>0</v>
      </c>
      <c r="L8823" s="89">
        <v>1</v>
      </c>
      <c r="M8823" s="89">
        <v>8</v>
      </c>
      <c r="N8823" s="89">
        <v>0</v>
      </c>
      <c r="O8823" s="89">
        <v>0</v>
      </c>
      <c r="P8823" s="89">
        <v>975</v>
      </c>
      <c r="Q8823" s="89">
        <v>9106</v>
      </c>
      <c r="R8823" s="88">
        <f>VLOOKUP(P8823,NEW_TRAIN_TEST!$A$1:$M$980,13,0)</f>
        <v>8551.5</v>
      </c>
      <c r="S8823" s="88">
        <f>VLOOKUP(P8823,NEW_TRAIN_TEST!$A$1:$M$980,11,0)</f>
        <v>9153</v>
      </c>
      <c r="T8823" s="6">
        <f t="shared" si="274"/>
        <v>1</v>
      </c>
      <c r="U8823" s="6">
        <f t="shared" si="275"/>
        <v>1</v>
      </c>
    </row>
    <row r="8824" spans="1:21" x14ac:dyDescent="0.2">
      <c r="A8824" s="88">
        <v>8826</v>
      </c>
      <c r="B8824" s="88">
        <v>4</v>
      </c>
      <c r="C8824" s="88" t="s">
        <v>2130</v>
      </c>
      <c r="D8824" s="99" t="s">
        <v>1431</v>
      </c>
      <c r="E8824" s="89">
        <v>0</v>
      </c>
      <c r="F8824" s="89">
        <v>2</v>
      </c>
      <c r="G8824" s="89">
        <v>0</v>
      </c>
      <c r="H8824" s="89">
        <v>2</v>
      </c>
      <c r="I8824" s="89">
        <v>2</v>
      </c>
      <c r="J8824" s="89">
        <v>0</v>
      </c>
      <c r="K8824" s="89">
        <v>0</v>
      </c>
      <c r="L8824" s="89">
        <v>0</v>
      </c>
      <c r="M8824" s="89">
        <v>0</v>
      </c>
      <c r="N8824" s="89">
        <v>0</v>
      </c>
      <c r="O8824" s="89">
        <v>2</v>
      </c>
      <c r="P8824" s="89">
        <v>227</v>
      </c>
      <c r="Q8824" s="89">
        <v>3007</v>
      </c>
      <c r="R8824" s="88">
        <f>VLOOKUP(P8824,NEW_TRAIN_TEST!$A$1:$M$980,13,0)</f>
        <v>3007</v>
      </c>
      <c r="S8824" s="88">
        <f>VLOOKUP(P8824,NEW_TRAIN_TEST!$A$1:$M$980,11,0)</f>
        <v>4537</v>
      </c>
      <c r="T8824" s="6">
        <f t="shared" si="274"/>
        <v>0</v>
      </c>
      <c r="U8824" s="6">
        <f t="shared" si="275"/>
        <v>0</v>
      </c>
    </row>
    <row r="8825" spans="1:21" x14ac:dyDescent="0.2">
      <c r="A8825" s="88">
        <v>8827</v>
      </c>
      <c r="B8825" s="88">
        <v>4</v>
      </c>
      <c r="C8825" s="88" t="s">
        <v>2130</v>
      </c>
      <c r="D8825" s="99" t="s">
        <v>1431</v>
      </c>
      <c r="E8825" s="89">
        <v>0</v>
      </c>
      <c r="F8825" s="89">
        <v>2</v>
      </c>
      <c r="G8825" s="89">
        <v>0</v>
      </c>
      <c r="H8825" s="89">
        <v>2</v>
      </c>
      <c r="I8825" s="89">
        <v>2</v>
      </c>
      <c r="J8825" s="89">
        <v>0</v>
      </c>
      <c r="K8825" s="89">
        <v>0</v>
      </c>
      <c r="L8825" s="89">
        <v>0</v>
      </c>
      <c r="M8825" s="89">
        <v>0</v>
      </c>
      <c r="N8825" s="89">
        <v>0</v>
      </c>
      <c r="O8825" s="89">
        <v>2</v>
      </c>
      <c r="P8825" s="89">
        <v>227</v>
      </c>
      <c r="Q8825" s="89">
        <v>3034</v>
      </c>
      <c r="R8825" s="88">
        <f>VLOOKUP(P8825,NEW_TRAIN_TEST!$A$1:$M$980,13,0)</f>
        <v>3007</v>
      </c>
      <c r="S8825" s="88">
        <f>VLOOKUP(P8825,NEW_TRAIN_TEST!$A$1:$M$980,11,0)</f>
        <v>4537</v>
      </c>
      <c r="T8825" s="6">
        <f t="shared" si="274"/>
        <v>0</v>
      </c>
      <c r="U8825" s="6">
        <f t="shared" si="275"/>
        <v>0</v>
      </c>
    </row>
    <row r="8826" spans="1:21" x14ac:dyDescent="0.2">
      <c r="A8826" s="88">
        <v>8828</v>
      </c>
      <c r="B8826" s="88">
        <v>4</v>
      </c>
      <c r="C8826" s="88" t="s">
        <v>2130</v>
      </c>
      <c r="D8826" s="99" t="s">
        <v>1431</v>
      </c>
      <c r="E8826" s="89">
        <v>0</v>
      </c>
      <c r="F8826" s="89">
        <v>2</v>
      </c>
      <c r="G8826" s="89">
        <v>0</v>
      </c>
      <c r="H8826" s="89">
        <v>2</v>
      </c>
      <c r="I8826" s="89">
        <v>2</v>
      </c>
      <c r="J8826" s="89">
        <v>0</v>
      </c>
      <c r="K8826" s="89">
        <v>0</v>
      </c>
      <c r="L8826" s="89">
        <v>0</v>
      </c>
      <c r="M8826" s="89">
        <v>0</v>
      </c>
      <c r="N8826" s="89">
        <v>0</v>
      </c>
      <c r="O8826" s="89">
        <v>2</v>
      </c>
      <c r="P8826" s="89">
        <v>227</v>
      </c>
      <c r="Q8826" s="89">
        <v>3042</v>
      </c>
      <c r="R8826" s="88">
        <f>VLOOKUP(P8826,NEW_TRAIN_TEST!$A$1:$M$980,13,0)</f>
        <v>3007</v>
      </c>
      <c r="S8826" s="88">
        <f>VLOOKUP(P8826,NEW_TRAIN_TEST!$A$1:$M$980,11,0)</f>
        <v>4537</v>
      </c>
      <c r="T8826" s="6">
        <f t="shared" si="274"/>
        <v>0</v>
      </c>
      <c r="U8826" s="6">
        <f t="shared" si="275"/>
        <v>0</v>
      </c>
    </row>
    <row r="8827" spans="1:21" x14ac:dyDescent="0.2">
      <c r="A8827" s="88">
        <v>8829</v>
      </c>
      <c r="B8827" s="88">
        <v>4</v>
      </c>
      <c r="C8827" s="88" t="s">
        <v>2130</v>
      </c>
      <c r="D8827" s="99" t="s">
        <v>1431</v>
      </c>
      <c r="E8827" s="89">
        <v>0</v>
      </c>
      <c r="F8827" s="89">
        <v>4</v>
      </c>
      <c r="G8827" s="89">
        <v>0</v>
      </c>
      <c r="H8827" s="89">
        <v>2</v>
      </c>
      <c r="I8827" s="89">
        <v>2</v>
      </c>
      <c r="J8827" s="89">
        <v>0</v>
      </c>
      <c r="K8827" s="89">
        <v>0</v>
      </c>
      <c r="L8827" s="89">
        <v>0</v>
      </c>
      <c r="M8827" s="89">
        <v>0</v>
      </c>
      <c r="N8827" s="89">
        <v>0</v>
      </c>
      <c r="O8827" s="89">
        <v>2</v>
      </c>
      <c r="P8827" s="89">
        <v>227</v>
      </c>
      <c r="Q8827" s="89">
        <v>3053</v>
      </c>
      <c r="R8827" s="88">
        <f>VLOOKUP(P8827,NEW_TRAIN_TEST!$A$1:$M$980,13,0)</f>
        <v>3007</v>
      </c>
      <c r="S8827" s="88">
        <f>VLOOKUP(P8827,NEW_TRAIN_TEST!$A$1:$M$980,11,0)</f>
        <v>4537</v>
      </c>
      <c r="T8827" s="6">
        <f t="shared" si="274"/>
        <v>0</v>
      </c>
      <c r="U8827" s="6">
        <f t="shared" si="275"/>
        <v>0</v>
      </c>
    </row>
    <row r="8828" spans="1:21" x14ac:dyDescent="0.2">
      <c r="A8828" s="88">
        <v>8830</v>
      </c>
      <c r="B8828" s="88">
        <v>4</v>
      </c>
      <c r="C8828" s="88" t="s">
        <v>2130</v>
      </c>
      <c r="D8828" s="99" t="s">
        <v>1431</v>
      </c>
      <c r="E8828" s="89">
        <v>0</v>
      </c>
      <c r="F8828" s="89">
        <v>4</v>
      </c>
      <c r="G8828" s="89">
        <v>0</v>
      </c>
      <c r="H8828" s="89">
        <v>0</v>
      </c>
      <c r="I8828" s="89">
        <v>2</v>
      </c>
      <c r="J8828" s="89">
        <v>0</v>
      </c>
      <c r="K8828" s="89">
        <v>0</v>
      </c>
      <c r="L8828" s="89">
        <v>0</v>
      </c>
      <c r="M8828" s="89">
        <v>0</v>
      </c>
      <c r="N8828" s="89">
        <v>0</v>
      </c>
      <c r="O8828" s="89">
        <v>2</v>
      </c>
      <c r="P8828" s="89">
        <v>227</v>
      </c>
      <c r="Q8828" s="89">
        <v>3059</v>
      </c>
      <c r="R8828" s="88">
        <f>VLOOKUP(P8828,NEW_TRAIN_TEST!$A$1:$M$980,13,0)</f>
        <v>3007</v>
      </c>
      <c r="S8828" s="88">
        <f>VLOOKUP(P8828,NEW_TRAIN_TEST!$A$1:$M$980,11,0)</f>
        <v>4537</v>
      </c>
      <c r="T8828" s="6">
        <f t="shared" si="274"/>
        <v>0</v>
      </c>
      <c r="U8828" s="6">
        <f t="shared" si="275"/>
        <v>0</v>
      </c>
    </row>
    <row r="8829" spans="1:21" x14ac:dyDescent="0.2">
      <c r="A8829" s="88">
        <v>8831</v>
      </c>
      <c r="B8829" s="88">
        <v>4</v>
      </c>
      <c r="C8829" s="88" t="s">
        <v>2130</v>
      </c>
      <c r="D8829" s="99" t="s">
        <v>1431</v>
      </c>
      <c r="E8829" s="89">
        <v>0</v>
      </c>
      <c r="F8829" s="89">
        <v>2</v>
      </c>
      <c r="G8829" s="89">
        <v>1</v>
      </c>
      <c r="H8829" s="89">
        <v>2</v>
      </c>
      <c r="I8829" s="89">
        <v>2</v>
      </c>
      <c r="J8829" s="89">
        <v>0</v>
      </c>
      <c r="K8829" s="89">
        <v>0</v>
      </c>
      <c r="L8829" s="89">
        <v>0</v>
      </c>
      <c r="M8829" s="89">
        <v>0</v>
      </c>
      <c r="N8829" s="89">
        <v>0</v>
      </c>
      <c r="O8829" s="89">
        <v>2</v>
      </c>
      <c r="P8829" s="89">
        <v>227</v>
      </c>
      <c r="Q8829" s="89">
        <v>3088</v>
      </c>
      <c r="R8829" s="88">
        <f>VLOOKUP(P8829,NEW_TRAIN_TEST!$A$1:$M$980,13,0)</f>
        <v>3007</v>
      </c>
      <c r="S8829" s="88">
        <f>VLOOKUP(P8829,NEW_TRAIN_TEST!$A$1:$M$980,11,0)</f>
        <v>4537</v>
      </c>
      <c r="T8829" s="6">
        <f t="shared" si="274"/>
        <v>0</v>
      </c>
      <c r="U8829" s="6">
        <f t="shared" si="275"/>
        <v>0</v>
      </c>
    </row>
    <row r="8830" spans="1:21" x14ac:dyDescent="0.2">
      <c r="A8830" s="88">
        <v>8832</v>
      </c>
      <c r="B8830" s="88">
        <v>4</v>
      </c>
      <c r="C8830" s="88" t="s">
        <v>2130</v>
      </c>
      <c r="D8830" s="99" t="s">
        <v>1431</v>
      </c>
      <c r="E8830" s="89">
        <v>0</v>
      </c>
      <c r="F8830" s="89">
        <v>4</v>
      </c>
      <c r="G8830" s="89">
        <v>1</v>
      </c>
      <c r="H8830" s="89">
        <v>0</v>
      </c>
      <c r="I8830" s="89">
        <v>0</v>
      </c>
      <c r="J8830" s="89">
        <v>0</v>
      </c>
      <c r="K8830" s="89">
        <v>0</v>
      </c>
      <c r="L8830" s="89">
        <v>0</v>
      </c>
      <c r="M8830" s="89">
        <v>0</v>
      </c>
      <c r="N8830" s="89">
        <v>0</v>
      </c>
      <c r="O8830" s="89">
        <v>0</v>
      </c>
      <c r="P8830" s="89">
        <v>227</v>
      </c>
      <c r="Q8830" s="89">
        <v>3098</v>
      </c>
      <c r="R8830" s="88">
        <f>VLOOKUP(P8830,NEW_TRAIN_TEST!$A$1:$M$980,13,0)</f>
        <v>3007</v>
      </c>
      <c r="S8830" s="88">
        <f>VLOOKUP(P8830,NEW_TRAIN_TEST!$A$1:$M$980,11,0)</f>
        <v>4537</v>
      </c>
      <c r="T8830" s="6">
        <f t="shared" si="274"/>
        <v>0</v>
      </c>
      <c r="U8830" s="6">
        <f t="shared" si="275"/>
        <v>0</v>
      </c>
    </row>
    <row r="8831" spans="1:21" x14ac:dyDescent="0.2">
      <c r="A8831" s="88">
        <v>8833</v>
      </c>
      <c r="B8831" s="88">
        <v>4</v>
      </c>
      <c r="C8831" s="88" t="s">
        <v>2130</v>
      </c>
      <c r="D8831" s="99" t="s">
        <v>1431</v>
      </c>
      <c r="E8831" s="89">
        <v>0</v>
      </c>
      <c r="F8831" s="89">
        <v>0</v>
      </c>
      <c r="G8831" s="89">
        <v>0</v>
      </c>
      <c r="H8831" s="89">
        <v>0</v>
      </c>
      <c r="I8831" s="89">
        <v>0</v>
      </c>
      <c r="J8831" s="89">
        <v>0</v>
      </c>
      <c r="K8831" s="89">
        <v>0</v>
      </c>
      <c r="L8831" s="89">
        <v>0</v>
      </c>
      <c r="M8831" s="89">
        <v>0</v>
      </c>
      <c r="N8831" s="89">
        <v>1</v>
      </c>
      <c r="O8831" s="89">
        <v>0</v>
      </c>
      <c r="P8831" s="89">
        <v>227</v>
      </c>
      <c r="Q8831" s="89">
        <v>3103.83</v>
      </c>
      <c r="R8831" s="88">
        <f>VLOOKUP(P8831,NEW_TRAIN_TEST!$A$1:$M$980,13,0)</f>
        <v>3007</v>
      </c>
      <c r="S8831" s="88">
        <f>VLOOKUP(P8831,NEW_TRAIN_TEST!$A$1:$M$980,11,0)</f>
        <v>4537</v>
      </c>
      <c r="T8831" s="6">
        <f t="shared" si="274"/>
        <v>0</v>
      </c>
      <c r="U8831" s="6">
        <f t="shared" si="275"/>
        <v>0</v>
      </c>
    </row>
    <row r="8832" spans="1:21" x14ac:dyDescent="0.2">
      <c r="A8832" s="88">
        <v>8834</v>
      </c>
      <c r="B8832" s="88">
        <v>4</v>
      </c>
      <c r="C8832" s="88" t="s">
        <v>2130</v>
      </c>
      <c r="D8832" s="99" t="s">
        <v>1431</v>
      </c>
      <c r="E8832" s="89">
        <v>0</v>
      </c>
      <c r="F8832" s="89">
        <v>0</v>
      </c>
      <c r="G8832" s="89">
        <v>0</v>
      </c>
      <c r="H8832" s="89">
        <v>0</v>
      </c>
      <c r="I8832" s="89">
        <v>0</v>
      </c>
      <c r="J8832" s="89">
        <v>0</v>
      </c>
      <c r="K8832" s="89">
        <v>0</v>
      </c>
      <c r="L8832" s="89">
        <v>0</v>
      </c>
      <c r="M8832" s="89">
        <v>0</v>
      </c>
      <c r="N8832" s="89">
        <v>1</v>
      </c>
      <c r="O8832" s="89">
        <v>0</v>
      </c>
      <c r="P8832" s="89">
        <v>965</v>
      </c>
      <c r="Q8832" s="89">
        <v>5289</v>
      </c>
      <c r="R8832" s="88">
        <f>VLOOKUP(P8832,NEW_TRAIN_TEST!$A$1:$M$980,13,0)</f>
        <v>5289</v>
      </c>
      <c r="S8832" s="88">
        <f>VLOOKUP(P8832,NEW_TRAIN_TEST!$A$1:$M$980,11,0)</f>
        <v>5289</v>
      </c>
      <c r="T8832" s="6">
        <f t="shared" si="274"/>
        <v>0</v>
      </c>
      <c r="U8832" s="6">
        <f t="shared" si="275"/>
        <v>0</v>
      </c>
    </row>
    <row r="8833" spans="1:21" x14ac:dyDescent="0.2">
      <c r="A8833" s="88">
        <v>8835</v>
      </c>
      <c r="B8833" s="88">
        <v>4</v>
      </c>
      <c r="C8833" s="88" t="s">
        <v>2130</v>
      </c>
      <c r="D8833" s="99" t="s">
        <v>1431</v>
      </c>
      <c r="E8833" s="89">
        <v>0</v>
      </c>
      <c r="F8833" s="89">
        <v>2</v>
      </c>
      <c r="G8833" s="89">
        <v>0</v>
      </c>
      <c r="H8833" s="89">
        <v>2</v>
      </c>
      <c r="I8833" s="89">
        <v>2</v>
      </c>
      <c r="J8833" s="89">
        <v>0</v>
      </c>
      <c r="K8833" s="89">
        <v>0</v>
      </c>
      <c r="L8833" s="89">
        <v>0</v>
      </c>
      <c r="M8833" s="89">
        <v>0</v>
      </c>
      <c r="N8833" s="89">
        <v>0</v>
      </c>
      <c r="O8833" s="89">
        <v>2</v>
      </c>
      <c r="P8833" s="89">
        <v>966</v>
      </c>
      <c r="Q8833" s="89">
        <v>10995.5</v>
      </c>
      <c r="R8833" s="88">
        <f>VLOOKUP(P8833,NEW_TRAIN_TEST!$A$1:$M$980,13,0)</f>
        <v>10995.5</v>
      </c>
      <c r="S8833" s="88">
        <f>VLOOKUP(P8833,NEW_TRAIN_TEST!$A$1:$M$980,11,0)</f>
        <v>11009</v>
      </c>
      <c r="T8833" s="6">
        <f t="shared" si="274"/>
        <v>0</v>
      </c>
      <c r="U8833" s="6">
        <f t="shared" si="275"/>
        <v>0</v>
      </c>
    </row>
    <row r="8834" spans="1:21" x14ac:dyDescent="0.2">
      <c r="A8834" s="88">
        <v>8836</v>
      </c>
      <c r="B8834" s="88">
        <v>4</v>
      </c>
      <c r="C8834" s="88" t="s">
        <v>2130</v>
      </c>
      <c r="D8834" s="99" t="s">
        <v>1431</v>
      </c>
      <c r="E8834" s="89">
        <v>2</v>
      </c>
      <c r="F8834" s="89">
        <v>0</v>
      </c>
      <c r="G8834" s="89">
        <v>0</v>
      </c>
      <c r="H8834" s="89">
        <v>0</v>
      </c>
      <c r="I8834" s="89">
        <v>0</v>
      </c>
      <c r="J8834" s="89">
        <v>0</v>
      </c>
      <c r="K8834" s="89">
        <v>0</v>
      </c>
      <c r="L8834" s="89">
        <v>0</v>
      </c>
      <c r="M8834" s="89">
        <v>0</v>
      </c>
      <c r="N8834" s="89">
        <v>0</v>
      </c>
      <c r="O8834" s="89">
        <v>0</v>
      </c>
      <c r="P8834" s="89">
        <v>966</v>
      </c>
      <c r="Q8834" s="89">
        <v>11009</v>
      </c>
      <c r="R8834" s="88">
        <f>VLOOKUP(P8834,NEW_TRAIN_TEST!$A$1:$M$980,13,0)</f>
        <v>10995.5</v>
      </c>
      <c r="S8834" s="88">
        <f>VLOOKUP(P8834,NEW_TRAIN_TEST!$A$1:$M$980,11,0)</f>
        <v>11009</v>
      </c>
      <c r="T8834" s="6">
        <f t="shared" si="274"/>
        <v>0</v>
      </c>
      <c r="U8834" s="6">
        <f t="shared" si="275"/>
        <v>0</v>
      </c>
    </row>
    <row r="8835" spans="1:21" x14ac:dyDescent="0.2">
      <c r="A8835" s="88">
        <v>8837</v>
      </c>
      <c r="B8835" s="88">
        <v>4</v>
      </c>
      <c r="C8835" s="88" t="s">
        <v>2130</v>
      </c>
      <c r="D8835" s="99" t="s">
        <v>1431</v>
      </c>
      <c r="E8835" s="89">
        <v>0</v>
      </c>
      <c r="F8835" s="89">
        <v>0</v>
      </c>
      <c r="G8835" s="89">
        <v>0</v>
      </c>
      <c r="H8835" s="89">
        <v>0</v>
      </c>
      <c r="I8835" s="89">
        <v>0</v>
      </c>
      <c r="J8835" s="89">
        <v>0</v>
      </c>
      <c r="K8835" s="89">
        <v>0</v>
      </c>
      <c r="L8835" s="89">
        <v>0</v>
      </c>
      <c r="M8835" s="89">
        <v>0</v>
      </c>
      <c r="N8835" s="89">
        <v>1</v>
      </c>
      <c r="O8835" s="89">
        <v>0</v>
      </c>
      <c r="P8835" s="89">
        <v>222</v>
      </c>
      <c r="Q8835" s="89">
        <v>3598</v>
      </c>
      <c r="R8835" s="88">
        <f>VLOOKUP(P8835,NEW_TRAIN_TEST!$A$1:$M$980,13,0)</f>
        <v>3598</v>
      </c>
      <c r="S8835" s="88">
        <f>VLOOKUP(P8835,NEW_TRAIN_TEST!$A$1:$M$980,11,0)</f>
        <v>5243</v>
      </c>
      <c r="T8835" s="6">
        <f t="shared" ref="T8835:T8898" si="276">IF(L8835&gt;0,1,0)</f>
        <v>0</v>
      </c>
      <c r="U8835" s="6">
        <f t="shared" ref="U8835:U8898" si="277">IF(M8835&gt;0,1,0)</f>
        <v>0</v>
      </c>
    </row>
    <row r="8836" spans="1:21" x14ac:dyDescent="0.2">
      <c r="A8836" s="88">
        <v>8838</v>
      </c>
      <c r="B8836" s="88">
        <v>4</v>
      </c>
      <c r="C8836" s="88" t="s">
        <v>2130</v>
      </c>
      <c r="D8836" s="99" t="s">
        <v>1431</v>
      </c>
      <c r="E8836" s="89">
        <v>3</v>
      </c>
      <c r="F8836" s="89">
        <v>1</v>
      </c>
      <c r="G8836" s="89">
        <v>0</v>
      </c>
      <c r="H8836" s="89">
        <v>0</v>
      </c>
      <c r="I8836" s="89">
        <v>2</v>
      </c>
      <c r="J8836" s="89">
        <v>0</v>
      </c>
      <c r="K8836" s="89">
        <v>0</v>
      </c>
      <c r="L8836" s="89">
        <v>0</v>
      </c>
      <c r="M8836" s="89">
        <v>0</v>
      </c>
      <c r="N8836" s="89">
        <v>0</v>
      </c>
      <c r="O8836" s="89">
        <v>2</v>
      </c>
      <c r="P8836" s="89">
        <v>977</v>
      </c>
      <c r="Q8836" s="89">
        <v>9600</v>
      </c>
      <c r="R8836" s="88">
        <f>VLOOKUP(P8836,NEW_TRAIN_TEST!$A$1:$M$980,13,0)</f>
        <v>9332</v>
      </c>
      <c r="S8836" s="88">
        <f>VLOOKUP(P8836,NEW_TRAIN_TEST!$A$1:$M$980,11,0)</f>
        <v>9743</v>
      </c>
      <c r="T8836" s="6">
        <f t="shared" si="276"/>
        <v>0</v>
      </c>
      <c r="U8836" s="6">
        <f t="shared" si="277"/>
        <v>0</v>
      </c>
    </row>
    <row r="8837" spans="1:21" x14ac:dyDescent="0.2">
      <c r="A8837" s="88">
        <v>8839</v>
      </c>
      <c r="B8837" s="88">
        <v>4</v>
      </c>
      <c r="C8837" s="88" t="s">
        <v>2130</v>
      </c>
      <c r="D8837" s="99" t="s">
        <v>1431</v>
      </c>
      <c r="E8837" s="89">
        <v>0</v>
      </c>
      <c r="F8837" s="89">
        <v>0</v>
      </c>
      <c r="G8837" s="89">
        <v>0</v>
      </c>
      <c r="H8837" s="89">
        <v>0</v>
      </c>
      <c r="I8837" s="89">
        <v>0</v>
      </c>
      <c r="J8837" s="89">
        <v>0</v>
      </c>
      <c r="K8837" s="89">
        <v>0</v>
      </c>
      <c r="L8837" s="89">
        <v>0</v>
      </c>
      <c r="M8837" s="89">
        <v>0</v>
      </c>
      <c r="N8837" s="89">
        <v>1</v>
      </c>
      <c r="O8837" s="89">
        <v>0</v>
      </c>
      <c r="P8837" s="89">
        <v>215</v>
      </c>
      <c r="Q8837" s="89">
        <v>3004.5</v>
      </c>
      <c r="R8837" s="88">
        <f>VLOOKUP(P8837,NEW_TRAIN_TEST!$A$1:$M$980,13,0)</f>
        <v>3004.5</v>
      </c>
      <c r="S8837" s="88">
        <f>VLOOKUP(P8837,NEW_TRAIN_TEST!$A$1:$M$980,11,0)</f>
        <v>4413</v>
      </c>
      <c r="T8837" s="6">
        <f t="shared" si="276"/>
        <v>0</v>
      </c>
      <c r="U8837" s="6">
        <f t="shared" si="277"/>
        <v>0</v>
      </c>
    </row>
    <row r="8838" spans="1:21" x14ac:dyDescent="0.2">
      <c r="A8838" s="88">
        <v>8840</v>
      </c>
      <c r="B8838" s="88">
        <v>4</v>
      </c>
      <c r="C8838" s="88" t="s">
        <v>2130</v>
      </c>
      <c r="D8838" s="99" t="s">
        <v>1431</v>
      </c>
      <c r="E8838" s="89">
        <v>0</v>
      </c>
      <c r="F8838" s="89">
        <v>2</v>
      </c>
      <c r="G8838" s="89">
        <v>0</v>
      </c>
      <c r="H8838" s="89">
        <v>2</v>
      </c>
      <c r="I8838" s="89">
        <v>2</v>
      </c>
      <c r="J8838" s="89">
        <v>0</v>
      </c>
      <c r="K8838" s="89">
        <v>0</v>
      </c>
      <c r="L8838" s="89">
        <v>0</v>
      </c>
      <c r="M8838" s="89">
        <v>0</v>
      </c>
      <c r="N8838" s="89">
        <v>0</v>
      </c>
      <c r="O8838" s="89">
        <v>2</v>
      </c>
      <c r="P8838" s="89">
        <v>202</v>
      </c>
      <c r="Q8838" s="89">
        <v>3057</v>
      </c>
      <c r="R8838" s="88">
        <f>VLOOKUP(P8838,NEW_TRAIN_TEST!$A$1:$M$980,13,0)</f>
        <v>3057</v>
      </c>
      <c r="S8838" s="88">
        <f>VLOOKUP(P8838,NEW_TRAIN_TEST!$A$1:$M$980,11,0)</f>
        <v>4532</v>
      </c>
      <c r="T8838" s="6">
        <f t="shared" si="276"/>
        <v>0</v>
      </c>
      <c r="U8838" s="6">
        <f t="shared" si="277"/>
        <v>0</v>
      </c>
    </row>
    <row r="8839" spans="1:21" x14ac:dyDescent="0.2">
      <c r="A8839" s="88">
        <v>8841</v>
      </c>
      <c r="B8839" s="88">
        <v>4</v>
      </c>
      <c r="C8839" s="88" t="s">
        <v>2130</v>
      </c>
      <c r="D8839" s="99" t="s">
        <v>1431</v>
      </c>
      <c r="E8839" s="89">
        <v>0</v>
      </c>
      <c r="F8839" s="89">
        <v>1</v>
      </c>
      <c r="G8839" s="89">
        <v>0</v>
      </c>
      <c r="H8839" s="89">
        <v>0</v>
      </c>
      <c r="I8839" s="89">
        <v>2</v>
      </c>
      <c r="J8839" s="89">
        <v>0</v>
      </c>
      <c r="K8839" s="89">
        <v>0</v>
      </c>
      <c r="L8839" s="89">
        <v>0</v>
      </c>
      <c r="M8839" s="89">
        <v>0</v>
      </c>
      <c r="N8839" s="89">
        <v>0</v>
      </c>
      <c r="O8839" s="89">
        <v>2</v>
      </c>
      <c r="P8839" s="89">
        <v>202</v>
      </c>
      <c r="Q8839" s="89">
        <v>3068</v>
      </c>
      <c r="R8839" s="88">
        <f>VLOOKUP(P8839,NEW_TRAIN_TEST!$A$1:$M$980,13,0)</f>
        <v>3057</v>
      </c>
      <c r="S8839" s="88">
        <f>VLOOKUP(P8839,NEW_TRAIN_TEST!$A$1:$M$980,11,0)</f>
        <v>4532</v>
      </c>
      <c r="T8839" s="6">
        <f t="shared" si="276"/>
        <v>0</v>
      </c>
      <c r="U8839" s="6">
        <f t="shared" si="277"/>
        <v>0</v>
      </c>
    </row>
    <row r="8840" spans="1:21" x14ac:dyDescent="0.2">
      <c r="A8840" s="88">
        <v>8842</v>
      </c>
      <c r="B8840" s="88">
        <v>4</v>
      </c>
      <c r="C8840" s="88" t="s">
        <v>2130</v>
      </c>
      <c r="D8840" s="99" t="s">
        <v>1431</v>
      </c>
      <c r="E8840" s="89">
        <v>0</v>
      </c>
      <c r="F8840" s="89">
        <v>0</v>
      </c>
      <c r="G8840" s="89">
        <v>0</v>
      </c>
      <c r="H8840" s="89">
        <v>0</v>
      </c>
      <c r="I8840" s="89">
        <v>0</v>
      </c>
      <c r="J8840" s="89">
        <v>0</v>
      </c>
      <c r="K8840" s="89">
        <v>0</v>
      </c>
      <c r="L8840" s="89">
        <v>0</v>
      </c>
      <c r="M8840" s="89">
        <v>0</v>
      </c>
      <c r="N8840" s="89">
        <v>1</v>
      </c>
      <c r="O8840" s="89">
        <v>0</v>
      </c>
      <c r="P8840" s="89">
        <v>202</v>
      </c>
      <c r="Q8840" s="89">
        <v>3071.5</v>
      </c>
      <c r="R8840" s="88">
        <f>VLOOKUP(P8840,NEW_TRAIN_TEST!$A$1:$M$980,13,0)</f>
        <v>3057</v>
      </c>
      <c r="S8840" s="88">
        <f>VLOOKUP(P8840,NEW_TRAIN_TEST!$A$1:$M$980,11,0)</f>
        <v>4532</v>
      </c>
      <c r="T8840" s="6">
        <f t="shared" si="276"/>
        <v>0</v>
      </c>
      <c r="U8840" s="6">
        <f t="shared" si="277"/>
        <v>0</v>
      </c>
    </row>
    <row r="8841" spans="1:21" x14ac:dyDescent="0.2">
      <c r="A8841" s="88">
        <v>8843</v>
      </c>
      <c r="B8841" s="88">
        <v>4</v>
      </c>
      <c r="C8841" s="88" t="s">
        <v>2130</v>
      </c>
      <c r="D8841" s="99" t="s">
        <v>1431</v>
      </c>
      <c r="E8841" s="89">
        <v>5</v>
      </c>
      <c r="F8841" s="89">
        <v>1</v>
      </c>
      <c r="G8841" s="89">
        <v>0</v>
      </c>
      <c r="H8841" s="89">
        <v>0</v>
      </c>
      <c r="I8841" s="89">
        <v>2</v>
      </c>
      <c r="J8841" s="89">
        <v>0</v>
      </c>
      <c r="K8841" s="89">
        <v>0</v>
      </c>
      <c r="L8841" s="89">
        <v>1</v>
      </c>
      <c r="M8841" s="89">
        <v>0</v>
      </c>
      <c r="N8841" s="89">
        <v>0</v>
      </c>
      <c r="O8841" s="89">
        <v>2</v>
      </c>
      <c r="P8841" s="89">
        <v>951</v>
      </c>
      <c r="Q8841" s="89">
        <v>12289.5</v>
      </c>
      <c r="R8841" s="88">
        <f>VLOOKUP(P8841,NEW_TRAIN_TEST!$A$1:$M$980,13,0)</f>
        <v>12167.5</v>
      </c>
      <c r="S8841" s="88">
        <f>VLOOKUP(P8841,NEW_TRAIN_TEST!$A$1:$M$980,11,0)</f>
        <v>12328</v>
      </c>
      <c r="T8841" s="6">
        <f t="shared" si="276"/>
        <v>1</v>
      </c>
      <c r="U8841" s="6">
        <f t="shared" si="277"/>
        <v>0</v>
      </c>
    </row>
    <row r="8842" spans="1:21" x14ac:dyDescent="0.2">
      <c r="A8842" s="88">
        <v>8844</v>
      </c>
      <c r="B8842" s="88">
        <v>4</v>
      </c>
      <c r="C8842" s="88" t="s">
        <v>2130</v>
      </c>
      <c r="D8842" s="99" t="s">
        <v>1431</v>
      </c>
      <c r="E8842" s="89">
        <v>9</v>
      </c>
      <c r="F8842" s="89">
        <v>0</v>
      </c>
      <c r="G8842" s="89">
        <v>0</v>
      </c>
      <c r="H8842" s="89">
        <v>0</v>
      </c>
      <c r="I8842" s="89">
        <v>0</v>
      </c>
      <c r="J8842" s="89">
        <v>0</v>
      </c>
      <c r="K8842" s="89">
        <v>0</v>
      </c>
      <c r="L8842" s="89">
        <v>1</v>
      </c>
      <c r="M8842" s="89">
        <v>0</v>
      </c>
      <c r="N8842" s="89">
        <v>0</v>
      </c>
      <c r="O8842" s="89">
        <v>0</v>
      </c>
      <c r="P8842" s="89">
        <v>974</v>
      </c>
      <c r="Q8842" s="89">
        <v>9113</v>
      </c>
      <c r="R8842" s="88">
        <f>VLOOKUP(P8842,NEW_TRAIN_TEST!$A$1:$M$980,13,0)</f>
        <v>8319.5</v>
      </c>
      <c r="S8842" s="88">
        <f>VLOOKUP(P8842,NEW_TRAIN_TEST!$A$1:$M$980,11,0)</f>
        <v>9188</v>
      </c>
      <c r="T8842" s="6">
        <f t="shared" si="276"/>
        <v>1</v>
      </c>
      <c r="U8842" s="6">
        <f t="shared" si="277"/>
        <v>0</v>
      </c>
    </row>
    <row r="8843" spans="1:21" x14ac:dyDescent="0.2">
      <c r="A8843" s="88">
        <v>8845</v>
      </c>
      <c r="B8843" s="88">
        <v>4</v>
      </c>
      <c r="C8843" s="88" t="s">
        <v>2130</v>
      </c>
      <c r="D8843" s="99" t="s">
        <v>1431</v>
      </c>
      <c r="E8843" s="89">
        <v>7</v>
      </c>
      <c r="F8843" s="89">
        <v>0</v>
      </c>
      <c r="G8843" s="89">
        <v>0</v>
      </c>
      <c r="H8843" s="89">
        <v>0</v>
      </c>
      <c r="I8843" s="89">
        <v>0</v>
      </c>
      <c r="J8843" s="89">
        <v>0</v>
      </c>
      <c r="K8843" s="89">
        <v>0</v>
      </c>
      <c r="L8843" s="89">
        <v>1</v>
      </c>
      <c r="M8843" s="89">
        <v>0</v>
      </c>
      <c r="N8843" s="89">
        <v>0</v>
      </c>
      <c r="O8843" s="89">
        <v>0</v>
      </c>
      <c r="P8843" s="89">
        <v>976</v>
      </c>
      <c r="Q8843" s="89">
        <v>9692.5</v>
      </c>
      <c r="R8843" s="88">
        <f>VLOOKUP(P8843,NEW_TRAIN_TEST!$A$1:$M$980,13,0)</f>
        <v>9315</v>
      </c>
      <c r="S8843" s="88">
        <f>VLOOKUP(P8843,NEW_TRAIN_TEST!$A$1:$M$980,11,0)</f>
        <v>10186</v>
      </c>
      <c r="T8843" s="6">
        <f t="shared" si="276"/>
        <v>1</v>
      </c>
      <c r="U8843" s="6">
        <f t="shared" si="277"/>
        <v>0</v>
      </c>
    </row>
    <row r="8844" spans="1:21" x14ac:dyDescent="0.2">
      <c r="A8844" s="88">
        <v>8846</v>
      </c>
      <c r="B8844" s="88">
        <v>4</v>
      </c>
      <c r="C8844" s="88" t="s">
        <v>2130</v>
      </c>
      <c r="D8844" s="99" t="s">
        <v>1431</v>
      </c>
      <c r="E8844" s="89">
        <v>0</v>
      </c>
      <c r="F8844" s="89">
        <v>2</v>
      </c>
      <c r="G8844" s="89">
        <v>0</v>
      </c>
      <c r="H8844" s="89">
        <v>2</v>
      </c>
      <c r="I8844" s="89">
        <v>2</v>
      </c>
      <c r="J8844" s="89">
        <v>0</v>
      </c>
      <c r="K8844" s="89">
        <v>0</v>
      </c>
      <c r="L8844" s="89">
        <v>0</v>
      </c>
      <c r="M8844" s="89">
        <v>0</v>
      </c>
      <c r="N8844" s="89">
        <v>0</v>
      </c>
      <c r="O8844" s="89">
        <v>2</v>
      </c>
      <c r="P8844" s="89">
        <v>219</v>
      </c>
      <c r="Q8844" s="89">
        <v>2776.5</v>
      </c>
      <c r="R8844" s="88">
        <f>VLOOKUP(P8844,NEW_TRAIN_TEST!$A$1:$M$980,13,0)</f>
        <v>2776.5</v>
      </c>
      <c r="S8844" s="88">
        <f>VLOOKUP(P8844,NEW_TRAIN_TEST!$A$1:$M$980,11,0)</f>
        <v>4322</v>
      </c>
      <c r="T8844" s="6">
        <f t="shared" si="276"/>
        <v>0</v>
      </c>
      <c r="U8844" s="6">
        <f t="shared" si="277"/>
        <v>0</v>
      </c>
    </row>
    <row r="8845" spans="1:21" x14ac:dyDescent="0.2">
      <c r="A8845" s="88">
        <v>8847</v>
      </c>
      <c r="B8845" s="88">
        <v>4</v>
      </c>
      <c r="C8845" s="88" t="s">
        <v>2130</v>
      </c>
      <c r="D8845" s="99" t="s">
        <v>1431</v>
      </c>
      <c r="E8845" s="89">
        <v>0</v>
      </c>
      <c r="F8845" s="89">
        <v>0</v>
      </c>
      <c r="G8845" s="89">
        <v>0</v>
      </c>
      <c r="H8845" s="89">
        <v>0</v>
      </c>
      <c r="I8845" s="89">
        <v>0</v>
      </c>
      <c r="J8845" s="89">
        <v>0</v>
      </c>
      <c r="K8845" s="89">
        <v>0</v>
      </c>
      <c r="L8845" s="89">
        <v>0</v>
      </c>
      <c r="M8845" s="89">
        <v>0</v>
      </c>
      <c r="N8845" s="89">
        <v>1</v>
      </c>
      <c r="O8845" s="89">
        <v>0</v>
      </c>
      <c r="P8845" s="89">
        <v>219</v>
      </c>
      <c r="Q8845" s="89">
        <v>2832</v>
      </c>
      <c r="R8845" s="88">
        <f>VLOOKUP(P8845,NEW_TRAIN_TEST!$A$1:$M$980,13,0)</f>
        <v>2776.5</v>
      </c>
      <c r="S8845" s="88">
        <f>VLOOKUP(P8845,NEW_TRAIN_TEST!$A$1:$M$980,11,0)</f>
        <v>4322</v>
      </c>
      <c r="T8845" s="6">
        <f t="shared" si="276"/>
        <v>0</v>
      </c>
      <c r="U8845" s="6">
        <f t="shared" si="277"/>
        <v>0</v>
      </c>
    </row>
    <row r="8846" spans="1:21" x14ac:dyDescent="0.2">
      <c r="A8846" s="88">
        <v>8848</v>
      </c>
      <c r="B8846" s="88">
        <v>4</v>
      </c>
      <c r="C8846" s="88" t="s">
        <v>2130</v>
      </c>
      <c r="D8846" s="99" t="s">
        <v>1431</v>
      </c>
      <c r="E8846" s="89">
        <v>0</v>
      </c>
      <c r="F8846" s="89">
        <v>0</v>
      </c>
      <c r="G8846" s="89">
        <v>0</v>
      </c>
      <c r="H8846" s="89">
        <v>0</v>
      </c>
      <c r="I8846" s="89">
        <v>0</v>
      </c>
      <c r="J8846" s="89">
        <v>0</v>
      </c>
      <c r="K8846" s="89">
        <v>0</v>
      </c>
      <c r="L8846" s="89">
        <v>1</v>
      </c>
      <c r="M8846" s="89">
        <v>15</v>
      </c>
      <c r="N8846" s="89">
        <v>0</v>
      </c>
      <c r="O8846" s="89">
        <v>0</v>
      </c>
      <c r="P8846" s="89">
        <v>298</v>
      </c>
      <c r="Q8846" s="89">
        <v>6429</v>
      </c>
      <c r="R8846" s="88">
        <f>VLOOKUP(P8846,NEW_TRAIN_TEST!$A$1:$M$980,13,0)</f>
        <v>6429</v>
      </c>
      <c r="S8846" s="88">
        <f>VLOOKUP(P8846,NEW_TRAIN_TEST!$A$1:$M$980,11,0)</f>
        <v>6429</v>
      </c>
      <c r="T8846" s="6">
        <f t="shared" si="276"/>
        <v>1</v>
      </c>
      <c r="U8846" s="6">
        <f t="shared" si="277"/>
        <v>1</v>
      </c>
    </row>
    <row r="8847" spans="1:21" x14ac:dyDescent="0.2">
      <c r="A8847" s="88">
        <v>8849</v>
      </c>
      <c r="B8847" s="88">
        <v>4</v>
      </c>
      <c r="C8847" s="88" t="s">
        <v>2130</v>
      </c>
      <c r="D8847" s="99" t="s">
        <v>1431</v>
      </c>
      <c r="E8847" s="89">
        <v>9</v>
      </c>
      <c r="F8847" s="89">
        <v>2</v>
      </c>
      <c r="G8847" s="89">
        <v>0</v>
      </c>
      <c r="H8847" s="89">
        <v>2</v>
      </c>
      <c r="I8847" s="89">
        <v>2</v>
      </c>
      <c r="J8847" s="89">
        <v>0</v>
      </c>
      <c r="K8847" s="89">
        <v>0</v>
      </c>
      <c r="L8847" s="89">
        <v>1</v>
      </c>
      <c r="M8847" s="89">
        <v>0</v>
      </c>
      <c r="N8847" s="89">
        <v>0</v>
      </c>
      <c r="O8847" s="89">
        <v>2</v>
      </c>
      <c r="P8847" s="89">
        <v>51</v>
      </c>
      <c r="Q8847" s="89">
        <v>600.5</v>
      </c>
      <c r="R8847" s="88">
        <f>VLOOKUP(P8847,NEW_TRAIN_TEST!$A$1:$M$980,13,0)</f>
        <v>594.5</v>
      </c>
      <c r="S8847" s="88">
        <f>VLOOKUP(P8847,NEW_TRAIN_TEST!$A$1:$M$980,11,0)</f>
        <v>604</v>
      </c>
      <c r="T8847" s="6">
        <f t="shared" si="276"/>
        <v>1</v>
      </c>
      <c r="U8847" s="6">
        <f t="shared" si="277"/>
        <v>0</v>
      </c>
    </row>
    <row r="8848" spans="1:21" x14ac:dyDescent="0.2">
      <c r="A8848" s="88">
        <v>8850</v>
      </c>
      <c r="B8848" s="88">
        <v>4</v>
      </c>
      <c r="C8848" s="88" t="s">
        <v>2130</v>
      </c>
      <c r="D8848" s="99" t="s">
        <v>1431</v>
      </c>
      <c r="E8848" s="89">
        <v>3</v>
      </c>
      <c r="F8848" s="89">
        <v>1</v>
      </c>
      <c r="G8848" s="89">
        <v>0</v>
      </c>
      <c r="H8848" s="89">
        <v>0</v>
      </c>
      <c r="I8848" s="89">
        <v>2</v>
      </c>
      <c r="J8848" s="89">
        <v>0</v>
      </c>
      <c r="K8848" s="89">
        <v>0</v>
      </c>
      <c r="L8848" s="89">
        <v>0</v>
      </c>
      <c r="M8848" s="89">
        <v>17</v>
      </c>
      <c r="N8848" s="89">
        <v>0</v>
      </c>
      <c r="O8848" s="89">
        <v>2</v>
      </c>
      <c r="P8848" s="89">
        <v>51</v>
      </c>
      <c r="Q8848" s="89">
        <v>601.5</v>
      </c>
      <c r="R8848" s="88">
        <f>VLOOKUP(P8848,NEW_TRAIN_TEST!$A$1:$M$980,13,0)</f>
        <v>594.5</v>
      </c>
      <c r="S8848" s="88">
        <f>VLOOKUP(P8848,NEW_TRAIN_TEST!$A$1:$M$980,11,0)</f>
        <v>604</v>
      </c>
      <c r="T8848" s="6">
        <f t="shared" si="276"/>
        <v>0</v>
      </c>
      <c r="U8848" s="6">
        <f t="shared" si="277"/>
        <v>1</v>
      </c>
    </row>
    <row r="8849" spans="1:21" x14ac:dyDescent="0.2">
      <c r="A8849" s="88">
        <v>8851</v>
      </c>
      <c r="B8849" s="88">
        <v>4</v>
      </c>
      <c r="C8849" s="88" t="s">
        <v>2130</v>
      </c>
      <c r="D8849" s="99" t="s">
        <v>1431</v>
      </c>
      <c r="E8849" s="89">
        <v>12</v>
      </c>
      <c r="F8849" s="89">
        <v>3</v>
      </c>
      <c r="G8849" s="89">
        <v>0</v>
      </c>
      <c r="H8849" s="89">
        <v>2</v>
      </c>
      <c r="I8849" s="89">
        <v>2</v>
      </c>
      <c r="J8849" s="89">
        <v>2</v>
      </c>
      <c r="K8849" s="89">
        <v>0</v>
      </c>
      <c r="L8849" s="89">
        <v>0</v>
      </c>
      <c r="M8849" s="89">
        <v>0</v>
      </c>
      <c r="N8849" s="89">
        <v>0</v>
      </c>
      <c r="O8849" s="89">
        <v>2</v>
      </c>
      <c r="P8849" s="89">
        <v>77</v>
      </c>
      <c r="Q8849" s="89">
        <v>609.5</v>
      </c>
      <c r="R8849" s="88">
        <f>VLOOKUP(P8849,NEW_TRAIN_TEST!$A$1:$M$980,13,0)</f>
        <v>600.5</v>
      </c>
      <c r="S8849" s="88">
        <f>VLOOKUP(P8849,NEW_TRAIN_TEST!$A$1:$M$980,11,0)</f>
        <v>613</v>
      </c>
      <c r="T8849" s="6">
        <f t="shared" si="276"/>
        <v>0</v>
      </c>
      <c r="U8849" s="6">
        <f t="shared" si="277"/>
        <v>0</v>
      </c>
    </row>
    <row r="8850" spans="1:21" x14ac:dyDescent="0.2">
      <c r="A8850" s="88">
        <v>8852</v>
      </c>
      <c r="B8850" s="88">
        <v>4</v>
      </c>
      <c r="C8850" s="88" t="s">
        <v>2130</v>
      </c>
      <c r="D8850" s="99" t="s">
        <v>1431</v>
      </c>
      <c r="E8850" s="89">
        <v>6</v>
      </c>
      <c r="F8850" s="89">
        <v>1</v>
      </c>
      <c r="G8850" s="89">
        <v>0</v>
      </c>
      <c r="H8850" s="89">
        <v>0</v>
      </c>
      <c r="I8850" s="89">
        <v>2</v>
      </c>
      <c r="J8850" s="89">
        <v>0</v>
      </c>
      <c r="K8850" s="89">
        <v>0</v>
      </c>
      <c r="L8850" s="89">
        <v>1</v>
      </c>
      <c r="M8850" s="89">
        <v>0</v>
      </c>
      <c r="N8850" s="89">
        <v>0</v>
      </c>
      <c r="O8850" s="89">
        <v>2</v>
      </c>
      <c r="P8850" s="89">
        <v>114</v>
      </c>
      <c r="Q8850" s="89">
        <v>5380</v>
      </c>
      <c r="R8850" s="88">
        <f>VLOOKUP(P8850,NEW_TRAIN_TEST!$A$1:$M$980,13,0)</f>
        <v>5199</v>
      </c>
      <c r="S8850" s="88">
        <f>VLOOKUP(P8850,NEW_TRAIN_TEST!$A$1:$M$980,11,0)</f>
        <v>5474</v>
      </c>
      <c r="T8850" s="6">
        <f t="shared" si="276"/>
        <v>1</v>
      </c>
      <c r="U8850" s="6">
        <f t="shared" si="277"/>
        <v>0</v>
      </c>
    </row>
    <row r="8851" spans="1:21" x14ac:dyDescent="0.2">
      <c r="A8851" s="88">
        <v>8853</v>
      </c>
      <c r="B8851" s="88">
        <v>4</v>
      </c>
      <c r="C8851" s="88" t="s">
        <v>2130</v>
      </c>
      <c r="D8851" s="99" t="s">
        <v>1431</v>
      </c>
      <c r="E8851" s="89">
        <v>3</v>
      </c>
      <c r="F8851" s="89">
        <v>2</v>
      </c>
      <c r="G8851" s="89">
        <v>0</v>
      </c>
      <c r="H8851" s="89">
        <v>2</v>
      </c>
      <c r="I8851" s="89">
        <v>2</v>
      </c>
      <c r="J8851" s="89">
        <v>0</v>
      </c>
      <c r="K8851" s="89">
        <v>0</v>
      </c>
      <c r="L8851" s="89">
        <v>0</v>
      </c>
      <c r="M8851" s="89">
        <v>0</v>
      </c>
      <c r="N8851" s="89">
        <v>0</v>
      </c>
      <c r="O8851" s="89">
        <v>2</v>
      </c>
      <c r="P8851" s="89">
        <v>280</v>
      </c>
      <c r="Q8851" s="89">
        <v>11344.5</v>
      </c>
      <c r="R8851" s="88">
        <f>VLOOKUP(P8851,NEW_TRAIN_TEST!$A$1:$M$980,13,0)</f>
        <v>10741.5</v>
      </c>
      <c r="S8851" s="88">
        <f>VLOOKUP(P8851,NEW_TRAIN_TEST!$A$1:$M$980,11,0)</f>
        <v>11381</v>
      </c>
      <c r="T8851" s="6">
        <f t="shared" si="276"/>
        <v>0</v>
      </c>
      <c r="U8851" s="6">
        <f t="shared" si="277"/>
        <v>0</v>
      </c>
    </row>
    <row r="8852" spans="1:21" x14ac:dyDescent="0.2">
      <c r="A8852" s="88">
        <v>8854</v>
      </c>
      <c r="B8852" s="88">
        <v>4</v>
      </c>
      <c r="C8852" s="88" t="s">
        <v>2130</v>
      </c>
      <c r="D8852" s="99" t="s">
        <v>1431</v>
      </c>
      <c r="E8852" s="89">
        <v>0</v>
      </c>
      <c r="F8852" s="89">
        <v>2</v>
      </c>
      <c r="G8852" s="89">
        <v>0</v>
      </c>
      <c r="H8852" s="89">
        <v>2</v>
      </c>
      <c r="I8852" s="89">
        <v>2</v>
      </c>
      <c r="J8852" s="89">
        <v>0</v>
      </c>
      <c r="K8852" s="89">
        <v>0</v>
      </c>
      <c r="L8852" s="89">
        <v>0</v>
      </c>
      <c r="M8852" s="89">
        <v>0</v>
      </c>
      <c r="N8852" s="89">
        <v>0</v>
      </c>
      <c r="O8852" s="89">
        <v>2</v>
      </c>
      <c r="P8852" s="89">
        <v>427</v>
      </c>
      <c r="Q8852" s="89">
        <v>10192.5</v>
      </c>
      <c r="R8852" s="88">
        <f>VLOOKUP(P8852,NEW_TRAIN_TEST!$A$1:$M$980,13,0)</f>
        <v>10192.5</v>
      </c>
      <c r="S8852" s="88">
        <f>VLOOKUP(P8852,NEW_TRAIN_TEST!$A$1:$M$980,11,0)</f>
        <v>10295</v>
      </c>
      <c r="T8852" s="6">
        <f t="shared" si="276"/>
        <v>0</v>
      </c>
      <c r="U8852" s="6">
        <f t="shared" si="277"/>
        <v>0</v>
      </c>
    </row>
    <row r="8853" spans="1:21" x14ac:dyDescent="0.2">
      <c r="A8853" s="88">
        <v>8855</v>
      </c>
      <c r="B8853" s="88">
        <v>4</v>
      </c>
      <c r="C8853" s="88" t="s">
        <v>2130</v>
      </c>
      <c r="D8853" s="99" t="s">
        <v>1431</v>
      </c>
      <c r="E8853" s="89">
        <v>0</v>
      </c>
      <c r="F8853" s="89">
        <v>3</v>
      </c>
      <c r="G8853" s="89">
        <v>0</v>
      </c>
      <c r="H8853" s="89">
        <v>2</v>
      </c>
      <c r="I8853" s="89">
        <v>2</v>
      </c>
      <c r="J8853" s="89">
        <v>0</v>
      </c>
      <c r="K8853" s="89">
        <v>0</v>
      </c>
      <c r="L8853" s="89">
        <v>0</v>
      </c>
      <c r="M8853" s="89">
        <v>0</v>
      </c>
      <c r="N8853" s="89">
        <v>0</v>
      </c>
      <c r="O8853" s="89">
        <v>2</v>
      </c>
      <c r="P8853" s="89">
        <v>427</v>
      </c>
      <c r="Q8853" s="89">
        <v>10205.25</v>
      </c>
      <c r="R8853" s="88">
        <f>VLOOKUP(P8853,NEW_TRAIN_TEST!$A$1:$M$980,13,0)</f>
        <v>10192.5</v>
      </c>
      <c r="S8853" s="88">
        <f>VLOOKUP(P8853,NEW_TRAIN_TEST!$A$1:$M$980,11,0)</f>
        <v>10295</v>
      </c>
      <c r="T8853" s="6">
        <f t="shared" si="276"/>
        <v>0</v>
      </c>
      <c r="U8853" s="6">
        <f t="shared" si="277"/>
        <v>0</v>
      </c>
    </row>
    <row r="8854" spans="1:21" x14ac:dyDescent="0.2">
      <c r="A8854" s="88">
        <v>8856</v>
      </c>
      <c r="B8854" s="88">
        <v>4</v>
      </c>
      <c r="C8854" s="88" t="s">
        <v>2130</v>
      </c>
      <c r="D8854" s="99" t="s">
        <v>1431</v>
      </c>
      <c r="E8854" s="89">
        <v>0</v>
      </c>
      <c r="F8854" s="89">
        <v>2</v>
      </c>
      <c r="G8854" s="89">
        <v>0</v>
      </c>
      <c r="H8854" s="89">
        <v>2</v>
      </c>
      <c r="I8854" s="89">
        <v>2</v>
      </c>
      <c r="J8854" s="89">
        <v>0</v>
      </c>
      <c r="K8854" s="89">
        <v>0</v>
      </c>
      <c r="L8854" s="89">
        <v>0</v>
      </c>
      <c r="M8854" s="89">
        <v>0</v>
      </c>
      <c r="N8854" s="89">
        <v>0</v>
      </c>
      <c r="O8854" s="89">
        <v>2</v>
      </c>
      <c r="P8854" s="89">
        <v>427</v>
      </c>
      <c r="Q8854" s="89">
        <v>10206.5</v>
      </c>
      <c r="R8854" s="88">
        <f>VLOOKUP(P8854,NEW_TRAIN_TEST!$A$1:$M$980,13,0)</f>
        <v>10192.5</v>
      </c>
      <c r="S8854" s="88">
        <f>VLOOKUP(P8854,NEW_TRAIN_TEST!$A$1:$M$980,11,0)</f>
        <v>10295</v>
      </c>
      <c r="T8854" s="6">
        <f t="shared" si="276"/>
        <v>0</v>
      </c>
      <c r="U8854" s="6">
        <f t="shared" si="277"/>
        <v>0</v>
      </c>
    </row>
    <row r="8855" spans="1:21" x14ac:dyDescent="0.2">
      <c r="A8855" s="88">
        <v>8857</v>
      </c>
      <c r="B8855" s="88">
        <v>4</v>
      </c>
      <c r="C8855" s="88" t="s">
        <v>2130</v>
      </c>
      <c r="D8855" s="99" t="s">
        <v>1431</v>
      </c>
      <c r="E8855" s="89">
        <v>0</v>
      </c>
      <c r="F8855" s="89">
        <v>5</v>
      </c>
      <c r="G8855" s="89">
        <v>0</v>
      </c>
      <c r="H8855" s="89">
        <v>0</v>
      </c>
      <c r="I8855" s="89">
        <v>2</v>
      </c>
      <c r="J8855" s="89">
        <v>0</v>
      </c>
      <c r="K8855" s="89">
        <v>0</v>
      </c>
      <c r="L8855" s="89">
        <v>0</v>
      </c>
      <c r="M8855" s="89">
        <v>0</v>
      </c>
      <c r="N8855" s="89">
        <v>0</v>
      </c>
      <c r="O8855" s="89">
        <v>2</v>
      </c>
      <c r="P8855" s="89">
        <v>427</v>
      </c>
      <c r="Q8855" s="89">
        <v>10215.83</v>
      </c>
      <c r="R8855" s="88">
        <f>VLOOKUP(P8855,NEW_TRAIN_TEST!$A$1:$M$980,13,0)</f>
        <v>10192.5</v>
      </c>
      <c r="S8855" s="88">
        <f>VLOOKUP(P8855,NEW_TRAIN_TEST!$A$1:$M$980,11,0)</f>
        <v>10295</v>
      </c>
      <c r="T8855" s="6">
        <f t="shared" si="276"/>
        <v>0</v>
      </c>
      <c r="U8855" s="6">
        <f t="shared" si="277"/>
        <v>0</v>
      </c>
    </row>
    <row r="8856" spans="1:21" x14ac:dyDescent="0.2">
      <c r="A8856" s="88">
        <v>8858</v>
      </c>
      <c r="B8856" s="88">
        <v>4</v>
      </c>
      <c r="C8856" s="88" t="s">
        <v>2130</v>
      </c>
      <c r="D8856" s="99" t="s">
        <v>1431</v>
      </c>
      <c r="E8856" s="89">
        <v>0</v>
      </c>
      <c r="F8856" s="89">
        <v>2</v>
      </c>
      <c r="G8856" s="89">
        <v>0</v>
      </c>
      <c r="H8856" s="89">
        <v>0</v>
      </c>
      <c r="I8856" s="89">
        <v>2</v>
      </c>
      <c r="J8856" s="89">
        <v>0</v>
      </c>
      <c r="K8856" s="89">
        <v>0</v>
      </c>
      <c r="L8856" s="89">
        <v>0</v>
      </c>
      <c r="M8856" s="89">
        <v>0</v>
      </c>
      <c r="N8856" s="89">
        <v>0</v>
      </c>
      <c r="O8856" s="89">
        <v>2</v>
      </c>
      <c r="P8856" s="89">
        <v>427</v>
      </c>
      <c r="Q8856" s="89">
        <v>10263</v>
      </c>
      <c r="R8856" s="88">
        <f>VLOOKUP(P8856,NEW_TRAIN_TEST!$A$1:$M$980,13,0)</f>
        <v>10192.5</v>
      </c>
      <c r="S8856" s="88">
        <f>VLOOKUP(P8856,NEW_TRAIN_TEST!$A$1:$M$980,11,0)</f>
        <v>10295</v>
      </c>
      <c r="T8856" s="6">
        <f t="shared" si="276"/>
        <v>0</v>
      </c>
      <c r="U8856" s="6">
        <f t="shared" si="277"/>
        <v>0</v>
      </c>
    </row>
    <row r="8857" spans="1:21" x14ac:dyDescent="0.2">
      <c r="A8857" s="88">
        <v>8859</v>
      </c>
      <c r="B8857" s="88">
        <v>4</v>
      </c>
      <c r="C8857" s="88" t="s">
        <v>2130</v>
      </c>
      <c r="D8857" s="99" t="s">
        <v>1431</v>
      </c>
      <c r="E8857" s="89">
        <v>0</v>
      </c>
      <c r="F8857" s="89">
        <v>5</v>
      </c>
      <c r="G8857" s="89">
        <v>1</v>
      </c>
      <c r="H8857" s="89">
        <v>0</v>
      </c>
      <c r="I8857" s="89">
        <v>0</v>
      </c>
      <c r="J8857" s="89">
        <v>0</v>
      </c>
      <c r="K8857" s="89">
        <v>0</v>
      </c>
      <c r="L8857" s="89">
        <v>0</v>
      </c>
      <c r="M8857" s="89">
        <v>0</v>
      </c>
      <c r="N8857" s="89">
        <v>0</v>
      </c>
      <c r="O8857" s="89">
        <v>0</v>
      </c>
      <c r="P8857" s="89">
        <v>427</v>
      </c>
      <c r="Q8857" s="89">
        <v>10269.67</v>
      </c>
      <c r="R8857" s="88">
        <f>VLOOKUP(P8857,NEW_TRAIN_TEST!$A$1:$M$980,13,0)</f>
        <v>10192.5</v>
      </c>
      <c r="S8857" s="88">
        <f>VLOOKUP(P8857,NEW_TRAIN_TEST!$A$1:$M$980,11,0)</f>
        <v>10295</v>
      </c>
      <c r="T8857" s="6">
        <f t="shared" si="276"/>
        <v>0</v>
      </c>
      <c r="U8857" s="6">
        <f t="shared" si="277"/>
        <v>0</v>
      </c>
    </row>
    <row r="8858" spans="1:21" x14ac:dyDescent="0.2">
      <c r="A8858" s="88">
        <v>8860</v>
      </c>
      <c r="B8858" s="88">
        <v>4</v>
      </c>
      <c r="C8858" s="88" t="s">
        <v>2130</v>
      </c>
      <c r="D8858" s="99" t="s">
        <v>1431</v>
      </c>
      <c r="E8858" s="89">
        <v>3</v>
      </c>
      <c r="F8858" s="89">
        <v>0</v>
      </c>
      <c r="G8858" s="89">
        <v>0</v>
      </c>
      <c r="H8858" s="89">
        <v>0</v>
      </c>
      <c r="I8858" s="89">
        <v>0</v>
      </c>
      <c r="J8858" s="89">
        <v>0</v>
      </c>
      <c r="K8858" s="89">
        <v>0</v>
      </c>
      <c r="L8858" s="89">
        <v>0</v>
      </c>
      <c r="M8858" s="89">
        <v>0</v>
      </c>
      <c r="N8858" s="89">
        <v>0</v>
      </c>
      <c r="O8858" s="89">
        <v>0</v>
      </c>
      <c r="P8858" s="89">
        <v>427</v>
      </c>
      <c r="Q8858" s="89">
        <v>10294</v>
      </c>
      <c r="R8858" s="88">
        <f>VLOOKUP(P8858,NEW_TRAIN_TEST!$A$1:$M$980,13,0)</f>
        <v>10192.5</v>
      </c>
      <c r="S8858" s="88">
        <f>VLOOKUP(P8858,NEW_TRAIN_TEST!$A$1:$M$980,11,0)</f>
        <v>10295</v>
      </c>
      <c r="T8858" s="6">
        <f t="shared" si="276"/>
        <v>0</v>
      </c>
      <c r="U8858" s="6">
        <f t="shared" si="277"/>
        <v>0</v>
      </c>
    </row>
    <row r="8859" spans="1:21" x14ac:dyDescent="0.2">
      <c r="A8859" s="88">
        <v>8861</v>
      </c>
      <c r="B8859" s="88">
        <v>4</v>
      </c>
      <c r="C8859" s="88" t="s">
        <v>2130</v>
      </c>
      <c r="D8859" s="99" t="s">
        <v>1431</v>
      </c>
      <c r="E8859" s="89">
        <v>11</v>
      </c>
      <c r="F8859" s="89">
        <v>3</v>
      </c>
      <c r="G8859" s="89">
        <v>1</v>
      </c>
      <c r="H8859" s="89">
        <v>2</v>
      </c>
      <c r="I8859" s="89">
        <v>2</v>
      </c>
      <c r="J8859" s="89">
        <v>0</v>
      </c>
      <c r="K8859" s="89">
        <v>0</v>
      </c>
      <c r="L8859" s="89">
        <v>1</v>
      </c>
      <c r="M8859" s="89">
        <v>0</v>
      </c>
      <c r="N8859" s="89">
        <v>0</v>
      </c>
      <c r="O8859" s="89">
        <v>2</v>
      </c>
      <c r="P8859" s="89">
        <v>20</v>
      </c>
      <c r="Q8859" s="89">
        <v>6768</v>
      </c>
      <c r="R8859" s="88">
        <f>VLOOKUP(P8859,NEW_TRAIN_TEST!$A$1:$M$980,13,0)</f>
        <v>6607</v>
      </c>
      <c r="S8859" s="88">
        <f>VLOOKUP(P8859,NEW_TRAIN_TEST!$A$1:$M$980,11,0)</f>
        <v>6957</v>
      </c>
      <c r="T8859" s="6">
        <f t="shared" si="276"/>
        <v>1</v>
      </c>
      <c r="U8859" s="6">
        <f t="shared" si="277"/>
        <v>0</v>
      </c>
    </row>
    <row r="8860" spans="1:21" x14ac:dyDescent="0.2">
      <c r="A8860" s="88">
        <v>8862</v>
      </c>
      <c r="B8860" s="88">
        <v>4</v>
      </c>
      <c r="C8860" s="88" t="s">
        <v>2130</v>
      </c>
      <c r="D8860" s="99" t="s">
        <v>1431</v>
      </c>
      <c r="E8860" s="89">
        <v>0</v>
      </c>
      <c r="F8860" s="89">
        <v>2</v>
      </c>
      <c r="G8860" s="89">
        <v>0</v>
      </c>
      <c r="H8860" s="89">
        <v>2</v>
      </c>
      <c r="I8860" s="89">
        <v>2</v>
      </c>
      <c r="J8860" s="89">
        <v>0</v>
      </c>
      <c r="K8860" s="89">
        <v>0</v>
      </c>
      <c r="L8860" s="89">
        <v>0</v>
      </c>
      <c r="M8860" s="89">
        <v>0</v>
      </c>
      <c r="N8860" s="89">
        <v>0</v>
      </c>
      <c r="O8860" s="89">
        <v>2</v>
      </c>
      <c r="P8860" s="89">
        <v>417</v>
      </c>
      <c r="Q8860" s="89">
        <v>13924</v>
      </c>
      <c r="R8860" s="88">
        <f>VLOOKUP(P8860,NEW_TRAIN_TEST!$A$1:$M$980,13,0)</f>
        <v>13924</v>
      </c>
      <c r="S8860" s="88">
        <f>VLOOKUP(P8860,NEW_TRAIN_TEST!$A$1:$M$980,11,0)</f>
        <v>13960</v>
      </c>
      <c r="T8860" s="6">
        <f t="shared" si="276"/>
        <v>0</v>
      </c>
      <c r="U8860" s="6">
        <f t="shared" si="277"/>
        <v>0</v>
      </c>
    </row>
    <row r="8861" spans="1:21" x14ac:dyDescent="0.2">
      <c r="A8861" s="88">
        <v>8863</v>
      </c>
      <c r="B8861" s="88">
        <v>4</v>
      </c>
      <c r="C8861" s="88" t="s">
        <v>2130</v>
      </c>
      <c r="D8861" s="99" t="s">
        <v>1431</v>
      </c>
      <c r="E8861" s="89">
        <v>0</v>
      </c>
      <c r="F8861" s="89">
        <v>2</v>
      </c>
      <c r="G8861" s="89">
        <v>0</v>
      </c>
      <c r="H8861" s="89">
        <v>2</v>
      </c>
      <c r="I8861" s="89">
        <v>2</v>
      </c>
      <c r="J8861" s="89">
        <v>0</v>
      </c>
      <c r="K8861" s="89">
        <v>0</v>
      </c>
      <c r="L8861" s="89">
        <v>0</v>
      </c>
      <c r="M8861" s="89">
        <v>0</v>
      </c>
      <c r="N8861" s="89">
        <v>0</v>
      </c>
      <c r="O8861" s="89">
        <v>2</v>
      </c>
      <c r="P8861" s="89">
        <v>417</v>
      </c>
      <c r="Q8861" s="89">
        <v>13928.5</v>
      </c>
      <c r="R8861" s="88">
        <f>VLOOKUP(P8861,NEW_TRAIN_TEST!$A$1:$M$980,13,0)</f>
        <v>13924</v>
      </c>
      <c r="S8861" s="88">
        <f>VLOOKUP(P8861,NEW_TRAIN_TEST!$A$1:$M$980,11,0)</f>
        <v>13960</v>
      </c>
      <c r="T8861" s="6">
        <f t="shared" si="276"/>
        <v>0</v>
      </c>
      <c r="U8861" s="6">
        <f t="shared" si="277"/>
        <v>0</v>
      </c>
    </row>
    <row r="8862" spans="1:21" x14ac:dyDescent="0.2">
      <c r="A8862" s="88">
        <v>8864</v>
      </c>
      <c r="B8862" s="88">
        <v>4</v>
      </c>
      <c r="C8862" s="88" t="s">
        <v>2130</v>
      </c>
      <c r="D8862" s="99" t="s">
        <v>1431</v>
      </c>
      <c r="E8862" s="89">
        <v>0</v>
      </c>
      <c r="F8862" s="89">
        <v>2</v>
      </c>
      <c r="G8862" s="89">
        <v>1</v>
      </c>
      <c r="H8862" s="89">
        <v>2</v>
      </c>
      <c r="I8862" s="89">
        <v>2</v>
      </c>
      <c r="J8862" s="89">
        <v>0</v>
      </c>
      <c r="K8862" s="89">
        <v>0</v>
      </c>
      <c r="L8862" s="89">
        <v>1</v>
      </c>
      <c r="M8862" s="89">
        <v>14</v>
      </c>
      <c r="N8862" s="89">
        <v>0</v>
      </c>
      <c r="O8862" s="89">
        <v>2</v>
      </c>
      <c r="P8862" s="89">
        <v>417</v>
      </c>
      <c r="Q8862" s="89">
        <v>13939.5</v>
      </c>
      <c r="R8862" s="88">
        <f>VLOOKUP(P8862,NEW_TRAIN_TEST!$A$1:$M$980,13,0)</f>
        <v>13924</v>
      </c>
      <c r="S8862" s="88">
        <f>VLOOKUP(P8862,NEW_TRAIN_TEST!$A$1:$M$980,11,0)</f>
        <v>13960</v>
      </c>
      <c r="T8862" s="6">
        <f t="shared" si="276"/>
        <v>1</v>
      </c>
      <c r="U8862" s="6">
        <f t="shared" si="277"/>
        <v>1</v>
      </c>
    </row>
    <row r="8863" spans="1:21" x14ac:dyDescent="0.2">
      <c r="A8863" s="88">
        <v>8865</v>
      </c>
      <c r="B8863" s="88">
        <v>4</v>
      </c>
      <c r="C8863" s="88" t="s">
        <v>2130</v>
      </c>
      <c r="D8863" s="99" t="s">
        <v>1431</v>
      </c>
      <c r="E8863" s="89">
        <v>0</v>
      </c>
      <c r="F8863" s="89">
        <v>2</v>
      </c>
      <c r="G8863" s="89">
        <v>1</v>
      </c>
      <c r="H8863" s="89">
        <v>0</v>
      </c>
      <c r="I8863" s="89">
        <v>2</v>
      </c>
      <c r="J8863" s="89">
        <v>0</v>
      </c>
      <c r="K8863" s="89">
        <v>0</v>
      </c>
      <c r="L8863" s="89">
        <v>0</v>
      </c>
      <c r="M8863" s="89">
        <v>0</v>
      </c>
      <c r="N8863" s="89">
        <v>0</v>
      </c>
      <c r="O8863" s="89">
        <v>2</v>
      </c>
      <c r="P8863" s="89">
        <v>417</v>
      </c>
      <c r="Q8863" s="89">
        <v>13940.5</v>
      </c>
      <c r="R8863" s="88">
        <f>VLOOKUP(P8863,NEW_TRAIN_TEST!$A$1:$M$980,13,0)</f>
        <v>13924</v>
      </c>
      <c r="S8863" s="88">
        <f>VLOOKUP(P8863,NEW_TRAIN_TEST!$A$1:$M$980,11,0)</f>
        <v>13960</v>
      </c>
      <c r="T8863" s="6">
        <f t="shared" si="276"/>
        <v>0</v>
      </c>
      <c r="U8863" s="6">
        <f t="shared" si="277"/>
        <v>0</v>
      </c>
    </row>
    <row r="8864" spans="1:21" x14ac:dyDescent="0.2">
      <c r="A8864" s="88">
        <v>8866</v>
      </c>
      <c r="B8864" s="88">
        <v>4</v>
      </c>
      <c r="C8864" s="88" t="s">
        <v>2130</v>
      </c>
      <c r="D8864" s="99" t="s">
        <v>1431</v>
      </c>
      <c r="E8864" s="89">
        <v>0</v>
      </c>
      <c r="F8864" s="89">
        <v>2</v>
      </c>
      <c r="G8864" s="89">
        <v>1</v>
      </c>
      <c r="H8864" s="89">
        <v>2</v>
      </c>
      <c r="I8864" s="89">
        <v>2</v>
      </c>
      <c r="J8864" s="89">
        <v>0</v>
      </c>
      <c r="K8864" s="89">
        <v>0</v>
      </c>
      <c r="L8864" s="89">
        <v>0</v>
      </c>
      <c r="M8864" s="89">
        <v>0</v>
      </c>
      <c r="N8864" s="89">
        <v>0</v>
      </c>
      <c r="O8864" s="89">
        <v>2</v>
      </c>
      <c r="P8864" s="89">
        <v>417</v>
      </c>
      <c r="Q8864" s="89">
        <v>13945.5</v>
      </c>
      <c r="R8864" s="88">
        <f>VLOOKUP(P8864,NEW_TRAIN_TEST!$A$1:$M$980,13,0)</f>
        <v>13924</v>
      </c>
      <c r="S8864" s="88">
        <f>VLOOKUP(P8864,NEW_TRAIN_TEST!$A$1:$M$980,11,0)</f>
        <v>13960</v>
      </c>
      <c r="T8864" s="6">
        <f t="shared" si="276"/>
        <v>0</v>
      </c>
      <c r="U8864" s="6">
        <f t="shared" si="277"/>
        <v>0</v>
      </c>
    </row>
    <row r="8865" spans="1:21" x14ac:dyDescent="0.2">
      <c r="A8865" s="88">
        <v>8867</v>
      </c>
      <c r="B8865" s="88">
        <v>4</v>
      </c>
      <c r="C8865" s="88" t="s">
        <v>2130</v>
      </c>
      <c r="D8865" s="99" t="s">
        <v>1431</v>
      </c>
      <c r="E8865" s="89">
        <v>0</v>
      </c>
      <c r="F8865" s="89">
        <v>7</v>
      </c>
      <c r="G8865" s="89">
        <v>3</v>
      </c>
      <c r="H8865" s="89">
        <v>0</v>
      </c>
      <c r="I8865" s="89">
        <v>0</v>
      </c>
      <c r="J8865" s="89">
        <v>2</v>
      </c>
      <c r="K8865" s="89">
        <v>0</v>
      </c>
      <c r="L8865" s="89">
        <v>0</v>
      </c>
      <c r="M8865" s="89">
        <v>0</v>
      </c>
      <c r="N8865" s="89">
        <v>0</v>
      </c>
      <c r="O8865" s="89">
        <v>0</v>
      </c>
      <c r="P8865" s="89">
        <v>417</v>
      </c>
      <c r="Q8865" s="89">
        <v>13945.83</v>
      </c>
      <c r="R8865" s="88">
        <f>VLOOKUP(P8865,NEW_TRAIN_TEST!$A$1:$M$980,13,0)</f>
        <v>13924</v>
      </c>
      <c r="S8865" s="88">
        <f>VLOOKUP(P8865,NEW_TRAIN_TEST!$A$1:$M$980,11,0)</f>
        <v>13960</v>
      </c>
      <c r="T8865" s="6">
        <f t="shared" si="276"/>
        <v>0</v>
      </c>
      <c r="U8865" s="6">
        <f t="shared" si="277"/>
        <v>0</v>
      </c>
    </row>
    <row r="8866" spans="1:21" x14ac:dyDescent="0.2">
      <c r="A8866" s="88">
        <v>8868</v>
      </c>
      <c r="B8866" s="88">
        <v>4</v>
      </c>
      <c r="C8866" s="88" t="s">
        <v>2130</v>
      </c>
      <c r="D8866" s="99" t="s">
        <v>1431</v>
      </c>
      <c r="E8866" s="89">
        <v>0</v>
      </c>
      <c r="F8866" s="89">
        <v>7</v>
      </c>
      <c r="G8866" s="89">
        <v>0</v>
      </c>
      <c r="H8866" s="89">
        <v>0</v>
      </c>
      <c r="I8866" s="89">
        <v>0</v>
      </c>
      <c r="J8866" s="89">
        <v>0</v>
      </c>
      <c r="K8866" s="89">
        <v>0</v>
      </c>
      <c r="L8866" s="89">
        <v>0</v>
      </c>
      <c r="M8866" s="89">
        <v>0</v>
      </c>
      <c r="N8866" s="89">
        <v>0</v>
      </c>
      <c r="O8866" s="89">
        <v>0</v>
      </c>
      <c r="P8866" s="89">
        <v>417</v>
      </c>
      <c r="Q8866" s="89">
        <v>13955.5</v>
      </c>
      <c r="R8866" s="88">
        <f>VLOOKUP(P8866,NEW_TRAIN_TEST!$A$1:$M$980,13,0)</f>
        <v>13924</v>
      </c>
      <c r="S8866" s="88">
        <f>VLOOKUP(P8866,NEW_TRAIN_TEST!$A$1:$M$980,11,0)</f>
        <v>13960</v>
      </c>
      <c r="T8866" s="6">
        <f t="shared" si="276"/>
        <v>0</v>
      </c>
      <c r="U8866" s="6">
        <f t="shared" si="277"/>
        <v>0</v>
      </c>
    </row>
    <row r="8867" spans="1:21" x14ac:dyDescent="0.2">
      <c r="A8867" s="88">
        <v>8869</v>
      </c>
      <c r="B8867" s="88">
        <v>4</v>
      </c>
      <c r="C8867" s="88" t="s">
        <v>2130</v>
      </c>
      <c r="D8867" s="99" t="s">
        <v>1431</v>
      </c>
      <c r="E8867" s="89">
        <v>0</v>
      </c>
      <c r="F8867" s="89">
        <v>2</v>
      </c>
      <c r="G8867" s="89">
        <v>0</v>
      </c>
      <c r="H8867" s="89">
        <v>2</v>
      </c>
      <c r="I8867" s="89">
        <v>2</v>
      </c>
      <c r="J8867" s="89">
        <v>0</v>
      </c>
      <c r="K8867" s="89">
        <v>0</v>
      </c>
      <c r="L8867" s="89">
        <v>0</v>
      </c>
      <c r="M8867" s="89">
        <v>0</v>
      </c>
      <c r="N8867" s="89">
        <v>0</v>
      </c>
      <c r="O8867" s="89">
        <v>2</v>
      </c>
      <c r="P8867" s="89">
        <v>417</v>
      </c>
      <c r="Q8867" s="89">
        <v>13957</v>
      </c>
      <c r="R8867" s="88">
        <f>VLOOKUP(P8867,NEW_TRAIN_TEST!$A$1:$M$980,13,0)</f>
        <v>13924</v>
      </c>
      <c r="S8867" s="88">
        <f>VLOOKUP(P8867,NEW_TRAIN_TEST!$A$1:$M$980,11,0)</f>
        <v>13960</v>
      </c>
      <c r="T8867" s="6">
        <f t="shared" si="276"/>
        <v>0</v>
      </c>
      <c r="U8867" s="6">
        <f t="shared" si="277"/>
        <v>0</v>
      </c>
    </row>
    <row r="8868" spans="1:21" x14ac:dyDescent="0.2">
      <c r="A8868" s="88">
        <v>8870</v>
      </c>
      <c r="B8868" s="88">
        <v>4</v>
      </c>
      <c r="C8868" s="88" t="s">
        <v>2130</v>
      </c>
      <c r="D8868" s="99" t="s">
        <v>1431</v>
      </c>
      <c r="E8868" s="89">
        <v>0</v>
      </c>
      <c r="F8868" s="89">
        <v>5</v>
      </c>
      <c r="G8868" s="89">
        <v>3</v>
      </c>
      <c r="H8868" s="89">
        <v>2</v>
      </c>
      <c r="I8868" s="89">
        <v>2</v>
      </c>
      <c r="J8868" s="89">
        <v>2</v>
      </c>
      <c r="K8868" s="89">
        <v>0</v>
      </c>
      <c r="L8868" s="89">
        <v>1</v>
      </c>
      <c r="M8868" s="89">
        <v>14</v>
      </c>
      <c r="N8868" s="89">
        <v>0</v>
      </c>
      <c r="O8868" s="89">
        <v>2</v>
      </c>
      <c r="P8868" s="89">
        <v>417</v>
      </c>
      <c r="Q8868" s="89">
        <v>13958</v>
      </c>
      <c r="R8868" s="88">
        <f>VLOOKUP(P8868,NEW_TRAIN_TEST!$A$1:$M$980,13,0)</f>
        <v>13924</v>
      </c>
      <c r="S8868" s="88">
        <f>VLOOKUP(P8868,NEW_TRAIN_TEST!$A$1:$M$980,11,0)</f>
        <v>13960</v>
      </c>
      <c r="T8868" s="6">
        <f t="shared" si="276"/>
        <v>1</v>
      </c>
      <c r="U8868" s="6">
        <f t="shared" si="277"/>
        <v>1</v>
      </c>
    </row>
    <row r="8869" spans="1:21" x14ac:dyDescent="0.2">
      <c r="A8869" s="88">
        <v>8871</v>
      </c>
      <c r="B8869" s="88">
        <v>4</v>
      </c>
      <c r="C8869" s="88" t="s">
        <v>2130</v>
      </c>
      <c r="D8869" s="99" t="s">
        <v>1431</v>
      </c>
      <c r="E8869" s="89">
        <v>0</v>
      </c>
      <c r="F8869" s="89">
        <v>2</v>
      </c>
      <c r="G8869" s="89">
        <v>0</v>
      </c>
      <c r="H8869" s="89">
        <v>0</v>
      </c>
      <c r="I8869" s="89">
        <v>2</v>
      </c>
      <c r="J8869" s="89">
        <v>0</v>
      </c>
      <c r="K8869" s="89">
        <v>0</v>
      </c>
      <c r="L8869" s="89">
        <v>0</v>
      </c>
      <c r="M8869" s="89">
        <v>14</v>
      </c>
      <c r="N8869" s="89">
        <v>0</v>
      </c>
      <c r="O8869" s="89">
        <v>2</v>
      </c>
      <c r="P8869" s="89">
        <v>417</v>
      </c>
      <c r="Q8869" s="89">
        <v>13958</v>
      </c>
      <c r="R8869" s="88">
        <f>VLOOKUP(P8869,NEW_TRAIN_TEST!$A$1:$M$980,13,0)</f>
        <v>13924</v>
      </c>
      <c r="S8869" s="88">
        <f>VLOOKUP(P8869,NEW_TRAIN_TEST!$A$1:$M$980,11,0)</f>
        <v>13960</v>
      </c>
      <c r="T8869" s="6">
        <f t="shared" si="276"/>
        <v>0</v>
      </c>
      <c r="U8869" s="6">
        <f t="shared" si="277"/>
        <v>1</v>
      </c>
    </row>
    <row r="8870" spans="1:21" x14ac:dyDescent="0.2">
      <c r="A8870" s="88">
        <v>8872</v>
      </c>
      <c r="B8870" s="88">
        <v>4</v>
      </c>
      <c r="C8870" s="88" t="s">
        <v>2130</v>
      </c>
      <c r="D8870" s="99" t="s">
        <v>1431</v>
      </c>
      <c r="E8870" s="89">
        <v>3</v>
      </c>
      <c r="F8870" s="89">
        <v>0</v>
      </c>
      <c r="G8870" s="89">
        <v>0</v>
      </c>
      <c r="H8870" s="89">
        <v>0</v>
      </c>
      <c r="I8870" s="89">
        <v>0</v>
      </c>
      <c r="J8870" s="89">
        <v>0</v>
      </c>
      <c r="K8870" s="89">
        <v>0</v>
      </c>
      <c r="L8870" s="89">
        <v>0</v>
      </c>
      <c r="M8870" s="89">
        <v>0</v>
      </c>
      <c r="N8870" s="89">
        <v>0</v>
      </c>
      <c r="O8870" s="89">
        <v>0</v>
      </c>
      <c r="P8870" s="89">
        <v>417</v>
      </c>
      <c r="Q8870" s="89">
        <v>13959.67</v>
      </c>
      <c r="R8870" s="88">
        <f>VLOOKUP(P8870,NEW_TRAIN_TEST!$A$1:$M$980,13,0)</f>
        <v>13924</v>
      </c>
      <c r="S8870" s="88">
        <f>VLOOKUP(P8870,NEW_TRAIN_TEST!$A$1:$M$980,11,0)</f>
        <v>13960</v>
      </c>
      <c r="T8870" s="6">
        <f t="shared" si="276"/>
        <v>0</v>
      </c>
      <c r="U8870" s="6">
        <f t="shared" si="277"/>
        <v>0</v>
      </c>
    </row>
    <row r="8871" spans="1:21" x14ac:dyDescent="0.2">
      <c r="A8871" s="88">
        <v>8873</v>
      </c>
      <c r="B8871" s="88">
        <v>4</v>
      </c>
      <c r="C8871" s="88" t="s">
        <v>2130</v>
      </c>
      <c r="D8871" s="99" t="s">
        <v>1431</v>
      </c>
      <c r="E8871" s="89">
        <v>5</v>
      </c>
      <c r="F8871" s="89">
        <v>0</v>
      </c>
      <c r="G8871" s="89">
        <v>0</v>
      </c>
      <c r="H8871" s="89">
        <v>0</v>
      </c>
      <c r="I8871" s="89">
        <v>0</v>
      </c>
      <c r="J8871" s="89">
        <v>0</v>
      </c>
      <c r="K8871" s="89">
        <v>0</v>
      </c>
      <c r="L8871" s="89">
        <v>1</v>
      </c>
      <c r="M8871" s="89">
        <v>0</v>
      </c>
      <c r="N8871" s="89">
        <v>0</v>
      </c>
      <c r="O8871" s="89">
        <v>0</v>
      </c>
      <c r="P8871" s="89">
        <v>3</v>
      </c>
      <c r="Q8871" s="89">
        <v>5953</v>
      </c>
      <c r="R8871" s="88">
        <f>VLOOKUP(P8871,NEW_TRAIN_TEST!$A$1:$M$980,13,0)</f>
        <v>5652</v>
      </c>
      <c r="S8871" s="88">
        <f>VLOOKUP(P8871,NEW_TRAIN_TEST!$A$1:$M$980,11,0)</f>
        <v>5989</v>
      </c>
      <c r="T8871" s="6">
        <f t="shared" si="276"/>
        <v>1</v>
      </c>
      <c r="U8871" s="6">
        <f t="shared" si="277"/>
        <v>0</v>
      </c>
    </row>
    <row r="8872" spans="1:21" x14ac:dyDescent="0.2">
      <c r="A8872" s="88">
        <v>8874</v>
      </c>
      <c r="B8872" s="88">
        <v>4</v>
      </c>
      <c r="C8872" s="88" t="s">
        <v>2130</v>
      </c>
      <c r="D8872" s="99" t="s">
        <v>1431</v>
      </c>
      <c r="E8872" s="89">
        <v>8</v>
      </c>
      <c r="F8872" s="89">
        <v>0</v>
      </c>
      <c r="G8872" s="89">
        <v>0</v>
      </c>
      <c r="H8872" s="89">
        <v>0</v>
      </c>
      <c r="I8872" s="89">
        <v>0</v>
      </c>
      <c r="J8872" s="89">
        <v>0</v>
      </c>
      <c r="K8872" s="89">
        <v>0</v>
      </c>
      <c r="L8872" s="89">
        <v>1</v>
      </c>
      <c r="M8872" s="89">
        <v>0</v>
      </c>
      <c r="N8872" s="89">
        <v>0</v>
      </c>
      <c r="O8872" s="89">
        <v>0</v>
      </c>
      <c r="P8872" s="89">
        <v>9</v>
      </c>
      <c r="Q8872" s="89">
        <v>5161</v>
      </c>
      <c r="R8872" s="88">
        <f>VLOOKUP(P8872,NEW_TRAIN_TEST!$A$1:$M$980,13,0)</f>
        <v>4861</v>
      </c>
      <c r="S8872" s="88">
        <f>VLOOKUP(P8872,NEW_TRAIN_TEST!$A$1:$M$980,11,0)</f>
        <v>5298</v>
      </c>
      <c r="T8872" s="6">
        <f t="shared" si="276"/>
        <v>1</v>
      </c>
      <c r="U8872" s="6">
        <f t="shared" si="277"/>
        <v>0</v>
      </c>
    </row>
    <row r="8873" spans="1:21" x14ac:dyDescent="0.2">
      <c r="A8873" s="88">
        <v>8875</v>
      </c>
      <c r="B8873" s="88">
        <v>4</v>
      </c>
      <c r="C8873" s="88" t="s">
        <v>2130</v>
      </c>
      <c r="D8873" s="99" t="s">
        <v>1431</v>
      </c>
      <c r="E8873" s="89">
        <v>0</v>
      </c>
      <c r="F8873" s="89">
        <v>4</v>
      </c>
      <c r="G8873" s="89">
        <v>1</v>
      </c>
      <c r="H8873" s="89">
        <v>2</v>
      </c>
      <c r="I8873" s="89">
        <v>2</v>
      </c>
      <c r="J8873" s="89">
        <v>2</v>
      </c>
      <c r="K8873" s="89">
        <v>0</v>
      </c>
      <c r="L8873" s="89">
        <v>0</v>
      </c>
      <c r="M8873" s="89">
        <v>0</v>
      </c>
      <c r="N8873" s="89">
        <v>0</v>
      </c>
      <c r="O8873" s="89">
        <v>2</v>
      </c>
      <c r="P8873" s="89">
        <v>415</v>
      </c>
      <c r="Q8873" s="89">
        <v>11857</v>
      </c>
      <c r="R8873" s="88">
        <f>VLOOKUP(P8873,NEW_TRAIN_TEST!$A$1:$M$980,13,0)</f>
        <v>11857</v>
      </c>
      <c r="S8873" s="88">
        <f>VLOOKUP(P8873,NEW_TRAIN_TEST!$A$1:$M$980,11,0)</f>
        <v>11920</v>
      </c>
      <c r="T8873" s="6">
        <f t="shared" si="276"/>
        <v>0</v>
      </c>
      <c r="U8873" s="6">
        <f t="shared" si="277"/>
        <v>0</v>
      </c>
    </row>
    <row r="8874" spans="1:21" x14ac:dyDescent="0.2">
      <c r="A8874" s="88">
        <v>8876</v>
      </c>
      <c r="B8874" s="88">
        <v>4</v>
      </c>
      <c r="C8874" s="88" t="s">
        <v>2130</v>
      </c>
      <c r="D8874" s="99" t="s">
        <v>1431</v>
      </c>
      <c r="E8874" s="89">
        <v>0</v>
      </c>
      <c r="F8874" s="89">
        <v>2</v>
      </c>
      <c r="G8874" s="89">
        <v>1</v>
      </c>
      <c r="H8874" s="89">
        <v>2</v>
      </c>
      <c r="I8874" s="89">
        <v>2</v>
      </c>
      <c r="J8874" s="89">
        <v>0</v>
      </c>
      <c r="K8874" s="89">
        <v>0</v>
      </c>
      <c r="L8874" s="89">
        <v>0</v>
      </c>
      <c r="M8874" s="89">
        <v>0</v>
      </c>
      <c r="N8874" s="89">
        <v>0</v>
      </c>
      <c r="O8874" s="89">
        <v>2</v>
      </c>
      <c r="P8874" s="89">
        <v>415</v>
      </c>
      <c r="Q8874" s="89">
        <v>11873.5</v>
      </c>
      <c r="R8874" s="88">
        <f>VLOOKUP(P8874,NEW_TRAIN_TEST!$A$1:$M$980,13,0)</f>
        <v>11857</v>
      </c>
      <c r="S8874" s="88">
        <f>VLOOKUP(P8874,NEW_TRAIN_TEST!$A$1:$M$980,11,0)</f>
        <v>11920</v>
      </c>
      <c r="T8874" s="6">
        <f t="shared" si="276"/>
        <v>0</v>
      </c>
      <c r="U8874" s="6">
        <f t="shared" si="277"/>
        <v>0</v>
      </c>
    </row>
    <row r="8875" spans="1:21" x14ac:dyDescent="0.2">
      <c r="A8875" s="88">
        <v>8877</v>
      </c>
      <c r="B8875" s="88">
        <v>4</v>
      </c>
      <c r="C8875" s="88" t="s">
        <v>2130</v>
      </c>
      <c r="D8875" s="99" t="s">
        <v>1431</v>
      </c>
      <c r="E8875" s="89">
        <v>0</v>
      </c>
      <c r="F8875" s="89">
        <v>2</v>
      </c>
      <c r="G8875" s="89">
        <v>1</v>
      </c>
      <c r="H8875" s="89">
        <v>2</v>
      </c>
      <c r="I8875" s="89">
        <v>2</v>
      </c>
      <c r="J8875" s="89">
        <v>0</v>
      </c>
      <c r="K8875" s="89">
        <v>0</v>
      </c>
      <c r="L8875" s="89">
        <v>0</v>
      </c>
      <c r="M8875" s="89">
        <v>0</v>
      </c>
      <c r="N8875" s="89">
        <v>0</v>
      </c>
      <c r="O8875" s="89">
        <v>2</v>
      </c>
      <c r="P8875" s="89">
        <v>415</v>
      </c>
      <c r="Q8875" s="89">
        <v>11876</v>
      </c>
      <c r="R8875" s="88">
        <f>VLOOKUP(P8875,NEW_TRAIN_TEST!$A$1:$M$980,13,0)</f>
        <v>11857</v>
      </c>
      <c r="S8875" s="88">
        <f>VLOOKUP(P8875,NEW_TRAIN_TEST!$A$1:$M$980,11,0)</f>
        <v>11920</v>
      </c>
      <c r="T8875" s="6">
        <f t="shared" si="276"/>
        <v>0</v>
      </c>
      <c r="U8875" s="6">
        <f t="shared" si="277"/>
        <v>0</v>
      </c>
    </row>
    <row r="8876" spans="1:21" x14ac:dyDescent="0.2">
      <c r="A8876" s="88">
        <v>8878</v>
      </c>
      <c r="B8876" s="88">
        <v>4</v>
      </c>
      <c r="C8876" s="88" t="s">
        <v>2130</v>
      </c>
      <c r="D8876" s="99" t="s">
        <v>1431</v>
      </c>
      <c r="E8876" s="89">
        <v>0</v>
      </c>
      <c r="F8876" s="89">
        <v>5</v>
      </c>
      <c r="G8876" s="89">
        <v>0</v>
      </c>
      <c r="H8876" s="89">
        <v>0</v>
      </c>
      <c r="I8876" s="89">
        <v>0</v>
      </c>
      <c r="J8876" s="89">
        <v>0</v>
      </c>
      <c r="K8876" s="89">
        <v>0</v>
      </c>
      <c r="L8876" s="89">
        <v>0</v>
      </c>
      <c r="M8876" s="89">
        <v>0</v>
      </c>
      <c r="N8876" s="89">
        <v>0</v>
      </c>
      <c r="O8876" s="89">
        <v>0</v>
      </c>
      <c r="P8876" s="89">
        <v>415</v>
      </c>
      <c r="Q8876" s="89">
        <v>11893.75</v>
      </c>
      <c r="R8876" s="88">
        <f>VLOOKUP(P8876,NEW_TRAIN_TEST!$A$1:$M$980,13,0)</f>
        <v>11857</v>
      </c>
      <c r="S8876" s="88">
        <f>VLOOKUP(P8876,NEW_TRAIN_TEST!$A$1:$M$980,11,0)</f>
        <v>11920</v>
      </c>
      <c r="T8876" s="6">
        <f t="shared" si="276"/>
        <v>0</v>
      </c>
      <c r="U8876" s="6">
        <f t="shared" si="277"/>
        <v>0</v>
      </c>
    </row>
    <row r="8877" spans="1:21" x14ac:dyDescent="0.2">
      <c r="A8877" s="88">
        <v>8879</v>
      </c>
      <c r="B8877" s="88">
        <v>4</v>
      </c>
      <c r="C8877" s="88" t="s">
        <v>2130</v>
      </c>
      <c r="D8877" s="99" t="s">
        <v>1431</v>
      </c>
      <c r="E8877" s="89">
        <v>0</v>
      </c>
      <c r="F8877" s="89">
        <v>2</v>
      </c>
      <c r="G8877" s="89">
        <v>0</v>
      </c>
      <c r="H8877" s="89">
        <v>2</v>
      </c>
      <c r="I8877" s="89">
        <v>2</v>
      </c>
      <c r="J8877" s="89">
        <v>0</v>
      </c>
      <c r="K8877" s="89">
        <v>0</v>
      </c>
      <c r="L8877" s="89">
        <v>0</v>
      </c>
      <c r="M8877" s="89">
        <v>0</v>
      </c>
      <c r="N8877" s="89">
        <v>0</v>
      </c>
      <c r="O8877" s="89">
        <v>2</v>
      </c>
      <c r="P8877" s="89">
        <v>415</v>
      </c>
      <c r="Q8877" s="89">
        <v>11900</v>
      </c>
      <c r="R8877" s="88">
        <f>VLOOKUP(P8877,NEW_TRAIN_TEST!$A$1:$M$980,13,0)</f>
        <v>11857</v>
      </c>
      <c r="S8877" s="88">
        <f>VLOOKUP(P8877,NEW_TRAIN_TEST!$A$1:$M$980,11,0)</f>
        <v>11920</v>
      </c>
      <c r="T8877" s="6">
        <f t="shared" si="276"/>
        <v>0</v>
      </c>
      <c r="U8877" s="6">
        <f t="shared" si="277"/>
        <v>0</v>
      </c>
    </row>
    <row r="8878" spans="1:21" x14ac:dyDescent="0.2">
      <c r="A8878" s="88">
        <v>8880</v>
      </c>
      <c r="B8878" s="88">
        <v>4</v>
      </c>
      <c r="C8878" s="88" t="s">
        <v>2130</v>
      </c>
      <c r="D8878" s="99" t="s">
        <v>1431</v>
      </c>
      <c r="E8878" s="89">
        <v>0</v>
      </c>
      <c r="F8878" s="89">
        <v>4</v>
      </c>
      <c r="G8878" s="89">
        <v>2</v>
      </c>
      <c r="H8878" s="89">
        <v>2</v>
      </c>
      <c r="I8878" s="89">
        <v>2</v>
      </c>
      <c r="J8878" s="89">
        <v>0</v>
      </c>
      <c r="K8878" s="89">
        <v>0</v>
      </c>
      <c r="L8878" s="89">
        <v>1</v>
      </c>
      <c r="M8878" s="89">
        <v>0</v>
      </c>
      <c r="N8878" s="89">
        <v>0</v>
      </c>
      <c r="O8878" s="89">
        <v>2</v>
      </c>
      <c r="P8878" s="89">
        <v>415</v>
      </c>
      <c r="Q8878" s="89">
        <v>11901</v>
      </c>
      <c r="R8878" s="88">
        <f>VLOOKUP(P8878,NEW_TRAIN_TEST!$A$1:$M$980,13,0)</f>
        <v>11857</v>
      </c>
      <c r="S8878" s="88">
        <f>VLOOKUP(P8878,NEW_TRAIN_TEST!$A$1:$M$980,11,0)</f>
        <v>11920</v>
      </c>
      <c r="T8878" s="6">
        <f t="shared" si="276"/>
        <v>1</v>
      </c>
      <c r="U8878" s="6">
        <f t="shared" si="277"/>
        <v>0</v>
      </c>
    </row>
    <row r="8879" spans="1:21" x14ac:dyDescent="0.2">
      <c r="A8879" s="88">
        <v>8881</v>
      </c>
      <c r="B8879" s="88">
        <v>4</v>
      </c>
      <c r="C8879" s="88" t="s">
        <v>2130</v>
      </c>
      <c r="D8879" s="99" t="s">
        <v>1431</v>
      </c>
      <c r="E8879" s="89">
        <v>4</v>
      </c>
      <c r="F8879" s="89">
        <v>4</v>
      </c>
      <c r="G8879" s="89">
        <v>2</v>
      </c>
      <c r="H8879" s="89">
        <v>0</v>
      </c>
      <c r="I8879" s="89">
        <v>2</v>
      </c>
      <c r="J8879" s="89">
        <v>0</v>
      </c>
      <c r="K8879" s="89">
        <v>0</v>
      </c>
      <c r="L8879" s="89">
        <v>0</v>
      </c>
      <c r="M8879" s="89">
        <v>10</v>
      </c>
      <c r="N8879" s="89">
        <v>0</v>
      </c>
      <c r="O8879" s="89">
        <v>2</v>
      </c>
      <c r="P8879" s="89">
        <v>415</v>
      </c>
      <c r="Q8879" s="89">
        <v>11901</v>
      </c>
      <c r="R8879" s="88">
        <f>VLOOKUP(P8879,NEW_TRAIN_TEST!$A$1:$M$980,13,0)</f>
        <v>11857</v>
      </c>
      <c r="S8879" s="88">
        <f>VLOOKUP(P8879,NEW_TRAIN_TEST!$A$1:$M$980,11,0)</f>
        <v>11920</v>
      </c>
      <c r="T8879" s="6">
        <f t="shared" si="276"/>
        <v>0</v>
      </c>
      <c r="U8879" s="6">
        <f t="shared" si="277"/>
        <v>1</v>
      </c>
    </row>
    <row r="8880" spans="1:21" x14ac:dyDescent="0.2">
      <c r="A8880" s="88">
        <v>8882</v>
      </c>
      <c r="B8880" s="88">
        <v>4</v>
      </c>
      <c r="C8880" s="88" t="s">
        <v>2130</v>
      </c>
      <c r="D8880" s="99" t="s">
        <v>1431</v>
      </c>
      <c r="E8880" s="89">
        <v>13</v>
      </c>
      <c r="F8880" s="89">
        <v>3</v>
      </c>
      <c r="G8880" s="89">
        <v>0</v>
      </c>
      <c r="H8880" s="89">
        <v>0</v>
      </c>
      <c r="I8880" s="89">
        <v>2</v>
      </c>
      <c r="J8880" s="89">
        <v>2</v>
      </c>
      <c r="K8880" s="89">
        <v>0</v>
      </c>
      <c r="L8880" s="89">
        <v>0</v>
      </c>
      <c r="M8880" s="89">
        <v>0</v>
      </c>
      <c r="N8880" s="89">
        <v>0</v>
      </c>
      <c r="O8880" s="89">
        <v>2</v>
      </c>
      <c r="P8880" s="89">
        <v>155</v>
      </c>
      <c r="Q8880" s="89">
        <v>13019.5</v>
      </c>
      <c r="R8880" s="88">
        <f>VLOOKUP(P8880,NEW_TRAIN_TEST!$A$1:$M$980,13,0)</f>
        <v>12033.5</v>
      </c>
      <c r="S8880" s="88">
        <f>VLOOKUP(P8880,NEW_TRAIN_TEST!$A$1:$M$980,11,0)</f>
        <v>13850</v>
      </c>
      <c r="T8880" s="6">
        <f t="shared" si="276"/>
        <v>0</v>
      </c>
      <c r="U8880" s="6">
        <f t="shared" si="277"/>
        <v>0</v>
      </c>
    </row>
    <row r="8881" spans="1:21" x14ac:dyDescent="0.2">
      <c r="A8881" s="88">
        <v>8883</v>
      </c>
      <c r="B8881" s="88">
        <v>4</v>
      </c>
      <c r="C8881" s="88" t="s">
        <v>2130</v>
      </c>
      <c r="D8881" s="99" t="s">
        <v>1431</v>
      </c>
      <c r="E8881" s="89">
        <v>18</v>
      </c>
      <c r="F8881" s="89">
        <v>3</v>
      </c>
      <c r="G8881" s="89">
        <v>0</v>
      </c>
      <c r="H8881" s="89">
        <v>2</v>
      </c>
      <c r="I8881" s="89">
        <v>2</v>
      </c>
      <c r="J8881" s="89">
        <v>0</v>
      </c>
      <c r="K8881" s="89">
        <v>0</v>
      </c>
      <c r="L8881" s="89">
        <v>0</v>
      </c>
      <c r="M8881" s="89">
        <v>0</v>
      </c>
      <c r="N8881" s="89">
        <v>0</v>
      </c>
      <c r="O8881" s="89">
        <v>2</v>
      </c>
      <c r="P8881" s="89">
        <v>819</v>
      </c>
      <c r="Q8881" s="89">
        <v>8016.75</v>
      </c>
      <c r="R8881" s="88">
        <f>VLOOKUP(P8881,NEW_TRAIN_TEST!$A$1:$M$980,13,0)</f>
        <v>6443.5</v>
      </c>
      <c r="S8881" s="88">
        <f>VLOOKUP(P8881,NEW_TRAIN_TEST!$A$1:$M$980,11,0)</f>
        <v>8538</v>
      </c>
      <c r="T8881" s="6">
        <f t="shared" si="276"/>
        <v>0</v>
      </c>
      <c r="U8881" s="6">
        <f t="shared" si="277"/>
        <v>0</v>
      </c>
    </row>
    <row r="8882" spans="1:21" x14ac:dyDescent="0.2">
      <c r="A8882" s="88">
        <v>8884</v>
      </c>
      <c r="B8882" s="88">
        <v>4</v>
      </c>
      <c r="C8882" s="88" t="s">
        <v>2130</v>
      </c>
      <c r="D8882" s="99" t="s">
        <v>1431</v>
      </c>
      <c r="E8882" s="89">
        <v>17</v>
      </c>
      <c r="F8882" s="89">
        <v>3</v>
      </c>
      <c r="G8882" s="89">
        <v>0</v>
      </c>
      <c r="H8882" s="89">
        <v>2</v>
      </c>
      <c r="I8882" s="89">
        <v>2</v>
      </c>
      <c r="J8882" s="89">
        <v>0</v>
      </c>
      <c r="K8882" s="89">
        <v>0</v>
      </c>
      <c r="L8882" s="89">
        <v>0</v>
      </c>
      <c r="M8882" s="89">
        <v>0</v>
      </c>
      <c r="N8882" s="89">
        <v>0</v>
      </c>
      <c r="O8882" s="89">
        <v>2</v>
      </c>
      <c r="P8882" s="89">
        <v>798</v>
      </c>
      <c r="Q8882" s="89">
        <v>7892</v>
      </c>
      <c r="R8882" s="88">
        <f>VLOOKUP(P8882,NEW_TRAIN_TEST!$A$1:$M$980,13,0)</f>
        <v>6289.5</v>
      </c>
      <c r="S8882" s="88">
        <f>VLOOKUP(P8882,NEW_TRAIN_TEST!$A$1:$M$980,11,0)</f>
        <v>8464</v>
      </c>
      <c r="T8882" s="6">
        <f t="shared" si="276"/>
        <v>0</v>
      </c>
      <c r="U8882" s="6">
        <f t="shared" si="277"/>
        <v>0</v>
      </c>
    </row>
    <row r="8883" spans="1:21" x14ac:dyDescent="0.2">
      <c r="A8883" s="88">
        <v>8885</v>
      </c>
      <c r="B8883" s="88">
        <v>4</v>
      </c>
      <c r="C8883" s="88" t="s">
        <v>2130</v>
      </c>
      <c r="D8883" s="99" t="s">
        <v>1431</v>
      </c>
      <c r="E8883" s="89">
        <v>10</v>
      </c>
      <c r="F8883" s="89">
        <v>1</v>
      </c>
      <c r="G8883" s="89">
        <v>0</v>
      </c>
      <c r="H8883" s="89">
        <v>0</v>
      </c>
      <c r="I8883" s="89">
        <v>2</v>
      </c>
      <c r="J8883" s="89">
        <v>0</v>
      </c>
      <c r="K8883" s="89">
        <v>0</v>
      </c>
      <c r="L8883" s="89">
        <v>1</v>
      </c>
      <c r="M8883" s="89">
        <v>0</v>
      </c>
      <c r="N8883" s="89">
        <v>0</v>
      </c>
      <c r="O8883" s="89">
        <v>2</v>
      </c>
      <c r="P8883" s="89">
        <v>747</v>
      </c>
      <c r="Q8883" s="89">
        <v>6529.5</v>
      </c>
      <c r="R8883" s="88">
        <f>VLOOKUP(P8883,NEW_TRAIN_TEST!$A$1:$M$980,13,0)</f>
        <v>6113</v>
      </c>
      <c r="S8883" s="88">
        <f>VLOOKUP(P8883,NEW_TRAIN_TEST!$A$1:$M$980,11,0)</f>
        <v>6934</v>
      </c>
      <c r="T8883" s="6">
        <f t="shared" si="276"/>
        <v>1</v>
      </c>
      <c r="U8883" s="6">
        <f t="shared" si="277"/>
        <v>0</v>
      </c>
    </row>
    <row r="8884" spans="1:21" x14ac:dyDescent="0.2">
      <c r="A8884" s="88">
        <v>8886</v>
      </c>
      <c r="B8884" s="88">
        <v>4</v>
      </c>
      <c r="C8884" s="88" t="s">
        <v>2130</v>
      </c>
      <c r="D8884" s="99" t="s">
        <v>1431</v>
      </c>
      <c r="E8884" s="89">
        <v>11</v>
      </c>
      <c r="F8884" s="89">
        <v>2</v>
      </c>
      <c r="G8884" s="89">
        <v>1</v>
      </c>
      <c r="H8884" s="89">
        <v>0</v>
      </c>
      <c r="I8884" s="89">
        <v>2</v>
      </c>
      <c r="J8884" s="89">
        <v>0</v>
      </c>
      <c r="K8884" s="89">
        <v>0</v>
      </c>
      <c r="L8884" s="89">
        <v>1</v>
      </c>
      <c r="M8884" s="89">
        <v>0</v>
      </c>
      <c r="N8884" s="89">
        <v>0</v>
      </c>
      <c r="O8884" s="89">
        <v>2</v>
      </c>
      <c r="P8884" s="89">
        <v>747</v>
      </c>
      <c r="Q8884" s="89">
        <v>6612</v>
      </c>
      <c r="R8884" s="88">
        <f>VLOOKUP(P8884,NEW_TRAIN_TEST!$A$1:$M$980,13,0)</f>
        <v>6113</v>
      </c>
      <c r="S8884" s="88">
        <f>VLOOKUP(P8884,NEW_TRAIN_TEST!$A$1:$M$980,11,0)</f>
        <v>6934</v>
      </c>
      <c r="T8884" s="6">
        <f t="shared" si="276"/>
        <v>1</v>
      </c>
      <c r="U8884" s="6">
        <f t="shared" si="277"/>
        <v>0</v>
      </c>
    </row>
    <row r="8885" spans="1:21" x14ac:dyDescent="0.2">
      <c r="A8885" s="88">
        <v>8887</v>
      </c>
      <c r="B8885" s="88">
        <v>4</v>
      </c>
      <c r="C8885" s="88" t="s">
        <v>2130</v>
      </c>
      <c r="D8885" s="99" t="s">
        <v>1431</v>
      </c>
      <c r="E8885" s="89">
        <v>13</v>
      </c>
      <c r="F8885" s="89">
        <v>2</v>
      </c>
      <c r="G8885" s="89">
        <v>0</v>
      </c>
      <c r="H8885" s="89">
        <v>0</v>
      </c>
      <c r="I8885" s="89">
        <v>2</v>
      </c>
      <c r="J8885" s="89">
        <v>0</v>
      </c>
      <c r="K8885" s="89">
        <v>0</v>
      </c>
      <c r="L8885" s="89">
        <v>0</v>
      </c>
      <c r="M8885" s="89">
        <v>0</v>
      </c>
      <c r="N8885" s="89">
        <v>0</v>
      </c>
      <c r="O8885" s="89">
        <v>2</v>
      </c>
      <c r="P8885" s="89">
        <v>15</v>
      </c>
      <c r="Q8885" s="89">
        <v>7820.5</v>
      </c>
      <c r="R8885" s="88">
        <f>VLOOKUP(P8885,NEW_TRAIN_TEST!$A$1:$M$980,13,0)</f>
        <v>7454</v>
      </c>
      <c r="S8885" s="88">
        <f>VLOOKUP(P8885,NEW_TRAIN_TEST!$A$1:$M$980,11,0)</f>
        <v>8057</v>
      </c>
      <c r="T8885" s="6">
        <f t="shared" si="276"/>
        <v>0</v>
      </c>
      <c r="U8885" s="6">
        <f t="shared" si="277"/>
        <v>0</v>
      </c>
    </row>
    <row r="8886" spans="1:21" x14ac:dyDescent="0.2">
      <c r="A8886" s="88">
        <v>8888</v>
      </c>
      <c r="B8886" s="88">
        <v>4</v>
      </c>
      <c r="C8886" s="88" t="s">
        <v>2130</v>
      </c>
      <c r="D8886" s="99" t="s">
        <v>1431</v>
      </c>
      <c r="E8886" s="89">
        <v>0</v>
      </c>
      <c r="F8886" s="89">
        <v>2</v>
      </c>
      <c r="G8886" s="89">
        <v>0</v>
      </c>
      <c r="H8886" s="89">
        <v>0</v>
      </c>
      <c r="I8886" s="89">
        <v>2</v>
      </c>
      <c r="J8886" s="89">
        <v>0</v>
      </c>
      <c r="K8886" s="89">
        <v>0</v>
      </c>
      <c r="L8886" s="89">
        <v>0</v>
      </c>
      <c r="M8886" s="89">
        <v>0</v>
      </c>
      <c r="N8886" s="89">
        <v>0</v>
      </c>
      <c r="O8886" s="89">
        <v>2</v>
      </c>
      <c r="P8886" s="89">
        <v>424</v>
      </c>
      <c r="Q8886" s="89">
        <v>13103.5</v>
      </c>
      <c r="R8886" s="88">
        <f>VLOOKUP(P8886,NEW_TRAIN_TEST!$A$1:$M$980,13,0)</f>
        <v>13103.5</v>
      </c>
      <c r="S8886" s="88">
        <f>VLOOKUP(P8886,NEW_TRAIN_TEST!$A$1:$M$980,11,0)</f>
        <v>13106</v>
      </c>
      <c r="T8886" s="6">
        <f t="shared" si="276"/>
        <v>0</v>
      </c>
      <c r="U8886" s="6">
        <f t="shared" si="277"/>
        <v>0</v>
      </c>
    </row>
    <row r="8887" spans="1:21" x14ac:dyDescent="0.2">
      <c r="A8887" s="88">
        <v>8889</v>
      </c>
      <c r="B8887" s="88">
        <v>4</v>
      </c>
      <c r="C8887" s="88" t="s">
        <v>2130</v>
      </c>
      <c r="D8887" s="99" t="s">
        <v>1431</v>
      </c>
      <c r="E8887" s="89">
        <v>9</v>
      </c>
      <c r="F8887" s="89">
        <v>1</v>
      </c>
      <c r="G8887" s="89">
        <v>1</v>
      </c>
      <c r="H8887" s="89">
        <v>0</v>
      </c>
      <c r="I8887" s="89">
        <v>2</v>
      </c>
      <c r="J8887" s="89">
        <v>0</v>
      </c>
      <c r="K8887" s="89">
        <v>0</v>
      </c>
      <c r="L8887" s="89">
        <v>1</v>
      </c>
      <c r="M8887" s="89">
        <v>0</v>
      </c>
      <c r="N8887" s="89">
        <v>0</v>
      </c>
      <c r="O8887" s="89">
        <v>2</v>
      </c>
      <c r="P8887" s="89">
        <v>369</v>
      </c>
      <c r="Q8887" s="89">
        <v>8788</v>
      </c>
      <c r="R8887" s="88">
        <f>VLOOKUP(P8887,NEW_TRAIN_TEST!$A$1:$M$980,13,0)</f>
        <v>8602.5</v>
      </c>
      <c r="S8887" s="88">
        <f>VLOOKUP(P8887,NEW_TRAIN_TEST!$A$1:$M$980,11,0)</f>
        <v>9264</v>
      </c>
      <c r="T8887" s="6">
        <f t="shared" si="276"/>
        <v>1</v>
      </c>
      <c r="U8887" s="6">
        <f t="shared" si="277"/>
        <v>0</v>
      </c>
    </row>
    <row r="8888" spans="1:21" x14ac:dyDescent="0.2">
      <c r="A8888" s="88">
        <v>8890</v>
      </c>
      <c r="B8888" s="88">
        <v>4</v>
      </c>
      <c r="C8888" s="88" t="s">
        <v>2130</v>
      </c>
      <c r="D8888" s="99" t="s">
        <v>1431</v>
      </c>
      <c r="E8888" s="89">
        <v>6</v>
      </c>
      <c r="F8888" s="89">
        <v>0</v>
      </c>
      <c r="G8888" s="89">
        <v>0</v>
      </c>
      <c r="H8888" s="89">
        <v>0</v>
      </c>
      <c r="I8888" s="89">
        <v>0</v>
      </c>
      <c r="J8888" s="89">
        <v>0</v>
      </c>
      <c r="K8888" s="89">
        <v>0</v>
      </c>
      <c r="L8888" s="89">
        <v>1</v>
      </c>
      <c r="M8888" s="89">
        <v>0</v>
      </c>
      <c r="N8888" s="89">
        <v>0</v>
      </c>
      <c r="O8888" s="89">
        <v>0</v>
      </c>
      <c r="P8888" s="89">
        <v>18</v>
      </c>
      <c r="Q8888" s="89">
        <v>5460</v>
      </c>
      <c r="R8888" s="88">
        <f>VLOOKUP(P8888,NEW_TRAIN_TEST!$A$1:$M$980,13,0)</f>
        <v>5423</v>
      </c>
      <c r="S8888" s="88">
        <f>VLOOKUP(P8888,NEW_TRAIN_TEST!$A$1:$M$980,11,0)</f>
        <v>5512</v>
      </c>
      <c r="T8888" s="6">
        <f t="shared" si="276"/>
        <v>1</v>
      </c>
      <c r="U8888" s="6">
        <f t="shared" si="277"/>
        <v>0</v>
      </c>
    </row>
    <row r="8889" spans="1:21" x14ac:dyDescent="0.2">
      <c r="A8889" s="88">
        <v>8891</v>
      </c>
      <c r="B8889" s="88">
        <v>4</v>
      </c>
      <c r="C8889" s="88" t="s">
        <v>2130</v>
      </c>
      <c r="D8889" s="99" t="s">
        <v>1431</v>
      </c>
      <c r="E8889" s="89">
        <v>0</v>
      </c>
      <c r="F8889" s="89">
        <v>2</v>
      </c>
      <c r="G8889" s="89">
        <v>0</v>
      </c>
      <c r="H8889" s="89">
        <v>2</v>
      </c>
      <c r="I8889" s="89">
        <v>2</v>
      </c>
      <c r="J8889" s="89">
        <v>0</v>
      </c>
      <c r="K8889" s="89">
        <v>0</v>
      </c>
      <c r="L8889" s="89">
        <v>0</v>
      </c>
      <c r="M8889" s="89">
        <v>0</v>
      </c>
      <c r="N8889" s="89">
        <v>0</v>
      </c>
      <c r="O8889" s="89">
        <v>2</v>
      </c>
      <c r="P8889" s="89">
        <v>715</v>
      </c>
      <c r="Q8889" s="89">
        <v>10057.5</v>
      </c>
      <c r="R8889" s="88">
        <f>VLOOKUP(P8889,NEW_TRAIN_TEST!$A$1:$M$980,13,0)</f>
        <v>10057.5</v>
      </c>
      <c r="S8889" s="88">
        <f>VLOOKUP(P8889,NEW_TRAIN_TEST!$A$1:$M$980,11,0)</f>
        <v>10156</v>
      </c>
      <c r="T8889" s="6">
        <f t="shared" si="276"/>
        <v>0</v>
      </c>
      <c r="U8889" s="6">
        <f t="shared" si="277"/>
        <v>0</v>
      </c>
    </row>
    <row r="8890" spans="1:21" x14ac:dyDescent="0.2">
      <c r="A8890" s="88">
        <v>8892</v>
      </c>
      <c r="B8890" s="88">
        <v>4</v>
      </c>
      <c r="C8890" s="88" t="s">
        <v>2130</v>
      </c>
      <c r="D8890" s="99" t="s">
        <v>1431</v>
      </c>
      <c r="E8890" s="89">
        <v>0</v>
      </c>
      <c r="F8890" s="89">
        <v>2</v>
      </c>
      <c r="G8890" s="89">
        <v>0</v>
      </c>
      <c r="H8890" s="89">
        <v>2</v>
      </c>
      <c r="I8890" s="89">
        <v>2</v>
      </c>
      <c r="J8890" s="89">
        <v>0</v>
      </c>
      <c r="K8890" s="89">
        <v>0</v>
      </c>
      <c r="L8890" s="89">
        <v>0</v>
      </c>
      <c r="M8890" s="89">
        <v>0</v>
      </c>
      <c r="N8890" s="89">
        <v>0</v>
      </c>
      <c r="O8890" s="89">
        <v>2</v>
      </c>
      <c r="P8890" s="89">
        <v>715</v>
      </c>
      <c r="Q8890" s="89">
        <v>10075.5</v>
      </c>
      <c r="R8890" s="88">
        <f>VLOOKUP(P8890,NEW_TRAIN_TEST!$A$1:$M$980,13,0)</f>
        <v>10057.5</v>
      </c>
      <c r="S8890" s="88">
        <f>VLOOKUP(P8890,NEW_TRAIN_TEST!$A$1:$M$980,11,0)</f>
        <v>10156</v>
      </c>
      <c r="T8890" s="6">
        <f t="shared" si="276"/>
        <v>0</v>
      </c>
      <c r="U8890" s="6">
        <f t="shared" si="277"/>
        <v>0</v>
      </c>
    </row>
    <row r="8891" spans="1:21" x14ac:dyDescent="0.2">
      <c r="A8891" s="88">
        <v>8893</v>
      </c>
      <c r="B8891" s="88">
        <v>4</v>
      </c>
      <c r="C8891" s="88" t="s">
        <v>2130</v>
      </c>
      <c r="D8891" s="99" t="s">
        <v>1431</v>
      </c>
      <c r="E8891" s="89">
        <v>0</v>
      </c>
      <c r="F8891" s="89">
        <v>5</v>
      </c>
      <c r="G8891" s="89">
        <v>2</v>
      </c>
      <c r="H8891" s="89">
        <v>0</v>
      </c>
      <c r="I8891" s="89">
        <v>2</v>
      </c>
      <c r="J8891" s="89">
        <v>2</v>
      </c>
      <c r="K8891" s="89">
        <v>0</v>
      </c>
      <c r="L8891" s="89">
        <v>0</v>
      </c>
      <c r="M8891" s="89">
        <v>0</v>
      </c>
      <c r="N8891" s="89">
        <v>0</v>
      </c>
      <c r="O8891" s="89">
        <v>2</v>
      </c>
      <c r="P8891" s="89">
        <v>715</v>
      </c>
      <c r="Q8891" s="89">
        <v>10089.17</v>
      </c>
      <c r="R8891" s="88">
        <f>VLOOKUP(P8891,NEW_TRAIN_TEST!$A$1:$M$980,13,0)</f>
        <v>10057.5</v>
      </c>
      <c r="S8891" s="88">
        <f>VLOOKUP(P8891,NEW_TRAIN_TEST!$A$1:$M$980,11,0)</f>
        <v>10156</v>
      </c>
      <c r="T8891" s="6">
        <f t="shared" si="276"/>
        <v>0</v>
      </c>
      <c r="U8891" s="6">
        <f t="shared" si="277"/>
        <v>0</v>
      </c>
    </row>
    <row r="8892" spans="1:21" x14ac:dyDescent="0.2">
      <c r="A8892" s="88">
        <v>8894</v>
      </c>
      <c r="B8892" s="88">
        <v>4</v>
      </c>
      <c r="C8892" s="88" t="s">
        <v>2130</v>
      </c>
      <c r="D8892" s="99" t="s">
        <v>1431</v>
      </c>
      <c r="E8892" s="89">
        <v>0</v>
      </c>
      <c r="F8892" s="89">
        <v>2</v>
      </c>
      <c r="G8892" s="89">
        <v>0</v>
      </c>
      <c r="H8892" s="89">
        <v>2</v>
      </c>
      <c r="I8892" s="89">
        <v>2</v>
      </c>
      <c r="J8892" s="89">
        <v>0</v>
      </c>
      <c r="K8892" s="89">
        <v>0</v>
      </c>
      <c r="L8892" s="89">
        <v>0</v>
      </c>
      <c r="M8892" s="89">
        <v>0</v>
      </c>
      <c r="N8892" s="89">
        <v>0</v>
      </c>
      <c r="O8892" s="89">
        <v>2</v>
      </c>
      <c r="P8892" s="89">
        <v>715</v>
      </c>
      <c r="Q8892" s="89">
        <v>10123.5</v>
      </c>
      <c r="R8892" s="88">
        <f>VLOOKUP(P8892,NEW_TRAIN_TEST!$A$1:$M$980,13,0)</f>
        <v>10057.5</v>
      </c>
      <c r="S8892" s="88">
        <f>VLOOKUP(P8892,NEW_TRAIN_TEST!$A$1:$M$980,11,0)</f>
        <v>10156</v>
      </c>
      <c r="T8892" s="6">
        <f t="shared" si="276"/>
        <v>0</v>
      </c>
      <c r="U8892" s="6">
        <f t="shared" si="277"/>
        <v>0</v>
      </c>
    </row>
    <row r="8893" spans="1:21" x14ac:dyDescent="0.2">
      <c r="A8893" s="88">
        <v>8895</v>
      </c>
      <c r="B8893" s="88">
        <v>4</v>
      </c>
      <c r="C8893" s="88" t="s">
        <v>2130</v>
      </c>
      <c r="D8893" s="99" t="s">
        <v>1431</v>
      </c>
      <c r="E8893" s="89">
        <v>0</v>
      </c>
      <c r="F8893" s="89">
        <v>4</v>
      </c>
      <c r="G8893" s="89">
        <v>0</v>
      </c>
      <c r="H8893" s="89">
        <v>2</v>
      </c>
      <c r="I8893" s="89">
        <v>2</v>
      </c>
      <c r="J8893" s="89">
        <v>0</v>
      </c>
      <c r="K8893" s="89">
        <v>0</v>
      </c>
      <c r="L8893" s="89">
        <v>0</v>
      </c>
      <c r="M8893" s="89">
        <v>0</v>
      </c>
      <c r="N8893" s="89">
        <v>0</v>
      </c>
      <c r="O8893" s="89">
        <v>2</v>
      </c>
      <c r="P8893" s="89">
        <v>715</v>
      </c>
      <c r="Q8893" s="89">
        <v>10130</v>
      </c>
      <c r="R8893" s="88">
        <f>VLOOKUP(P8893,NEW_TRAIN_TEST!$A$1:$M$980,13,0)</f>
        <v>10057.5</v>
      </c>
      <c r="S8893" s="88">
        <f>VLOOKUP(P8893,NEW_TRAIN_TEST!$A$1:$M$980,11,0)</f>
        <v>10156</v>
      </c>
      <c r="T8893" s="6">
        <f t="shared" si="276"/>
        <v>0</v>
      </c>
      <c r="U8893" s="6">
        <f t="shared" si="277"/>
        <v>0</v>
      </c>
    </row>
    <row r="8894" spans="1:21" x14ac:dyDescent="0.2">
      <c r="A8894" s="88">
        <v>8896</v>
      </c>
      <c r="B8894" s="88">
        <v>4</v>
      </c>
      <c r="C8894" s="88" t="s">
        <v>2130</v>
      </c>
      <c r="D8894" s="99" t="s">
        <v>1431</v>
      </c>
      <c r="E8894" s="89">
        <v>0</v>
      </c>
      <c r="F8894" s="89">
        <v>3</v>
      </c>
      <c r="G8894" s="89">
        <v>0</v>
      </c>
      <c r="H8894" s="89">
        <v>2</v>
      </c>
      <c r="I8894" s="89">
        <v>2</v>
      </c>
      <c r="J8894" s="89">
        <v>0</v>
      </c>
      <c r="K8894" s="89">
        <v>0</v>
      </c>
      <c r="L8894" s="89">
        <v>0</v>
      </c>
      <c r="M8894" s="89">
        <v>0</v>
      </c>
      <c r="N8894" s="89">
        <v>0</v>
      </c>
      <c r="O8894" s="89">
        <v>2</v>
      </c>
      <c r="P8894" s="89">
        <v>715</v>
      </c>
      <c r="Q8894" s="89">
        <v>10142.5</v>
      </c>
      <c r="R8894" s="88">
        <f>VLOOKUP(P8894,NEW_TRAIN_TEST!$A$1:$M$980,13,0)</f>
        <v>10057.5</v>
      </c>
      <c r="S8894" s="88">
        <f>VLOOKUP(P8894,NEW_TRAIN_TEST!$A$1:$M$980,11,0)</f>
        <v>10156</v>
      </c>
      <c r="T8894" s="6">
        <f t="shared" si="276"/>
        <v>0</v>
      </c>
      <c r="U8894" s="6">
        <f t="shared" si="277"/>
        <v>0</v>
      </c>
    </row>
    <row r="8895" spans="1:21" x14ac:dyDescent="0.2">
      <c r="A8895" s="88">
        <v>8897</v>
      </c>
      <c r="B8895" s="88">
        <v>4</v>
      </c>
      <c r="C8895" s="88" t="s">
        <v>2130</v>
      </c>
      <c r="D8895" s="99" t="s">
        <v>1431</v>
      </c>
      <c r="E8895" s="89">
        <v>0</v>
      </c>
      <c r="F8895" s="89">
        <v>6</v>
      </c>
      <c r="G8895" s="89">
        <v>0</v>
      </c>
      <c r="H8895" s="89">
        <v>0</v>
      </c>
      <c r="I8895" s="89">
        <v>0</v>
      </c>
      <c r="J8895" s="89">
        <v>2</v>
      </c>
      <c r="K8895" s="89">
        <v>0</v>
      </c>
      <c r="L8895" s="89">
        <v>0</v>
      </c>
      <c r="M8895" s="89">
        <v>0</v>
      </c>
      <c r="N8895" s="89">
        <v>0</v>
      </c>
      <c r="O8895" s="89">
        <v>0</v>
      </c>
      <c r="P8895" s="89">
        <v>715</v>
      </c>
      <c r="Q8895" s="89">
        <v>10144.25</v>
      </c>
      <c r="R8895" s="88">
        <f>VLOOKUP(P8895,NEW_TRAIN_TEST!$A$1:$M$980,13,0)</f>
        <v>10057.5</v>
      </c>
      <c r="S8895" s="88">
        <f>VLOOKUP(P8895,NEW_TRAIN_TEST!$A$1:$M$980,11,0)</f>
        <v>10156</v>
      </c>
      <c r="T8895" s="6">
        <f t="shared" si="276"/>
        <v>0</v>
      </c>
      <c r="U8895" s="6">
        <f t="shared" si="277"/>
        <v>0</v>
      </c>
    </row>
    <row r="8896" spans="1:21" x14ac:dyDescent="0.2">
      <c r="A8896" s="88">
        <v>8898</v>
      </c>
      <c r="B8896" s="88">
        <v>4</v>
      </c>
      <c r="C8896" s="88" t="s">
        <v>2130</v>
      </c>
      <c r="D8896" s="99" t="s">
        <v>1431</v>
      </c>
      <c r="E8896" s="89">
        <v>2</v>
      </c>
      <c r="F8896" s="89">
        <v>0</v>
      </c>
      <c r="G8896" s="89">
        <v>0</v>
      </c>
      <c r="H8896" s="89">
        <v>0</v>
      </c>
      <c r="I8896" s="89">
        <v>0</v>
      </c>
      <c r="J8896" s="89">
        <v>0</v>
      </c>
      <c r="K8896" s="89">
        <v>0</v>
      </c>
      <c r="L8896" s="89">
        <v>0</v>
      </c>
      <c r="M8896" s="89">
        <v>0</v>
      </c>
      <c r="N8896" s="89">
        <v>0</v>
      </c>
      <c r="O8896" s="89">
        <v>0</v>
      </c>
      <c r="P8896" s="89">
        <v>715</v>
      </c>
      <c r="Q8896" s="89">
        <v>10153.5</v>
      </c>
      <c r="R8896" s="88">
        <f>VLOOKUP(P8896,NEW_TRAIN_TEST!$A$1:$M$980,13,0)</f>
        <v>10057.5</v>
      </c>
      <c r="S8896" s="88">
        <f>VLOOKUP(P8896,NEW_TRAIN_TEST!$A$1:$M$980,11,0)</f>
        <v>10156</v>
      </c>
      <c r="T8896" s="6">
        <f t="shared" si="276"/>
        <v>0</v>
      </c>
      <c r="U8896" s="6">
        <f t="shared" si="277"/>
        <v>0</v>
      </c>
    </row>
    <row r="8897" spans="1:21" x14ac:dyDescent="0.2">
      <c r="A8897" s="88">
        <v>8899</v>
      </c>
      <c r="B8897" s="88">
        <v>4</v>
      </c>
      <c r="C8897" s="88" t="s">
        <v>2130</v>
      </c>
      <c r="D8897" s="99" t="s">
        <v>1431</v>
      </c>
      <c r="E8897" s="89">
        <v>0</v>
      </c>
      <c r="F8897" s="89">
        <v>2</v>
      </c>
      <c r="G8897" s="89">
        <v>0</v>
      </c>
      <c r="H8897" s="89">
        <v>2</v>
      </c>
      <c r="I8897" s="89">
        <v>2</v>
      </c>
      <c r="J8897" s="89">
        <v>0</v>
      </c>
      <c r="K8897" s="89">
        <v>0</v>
      </c>
      <c r="L8897" s="89">
        <v>0</v>
      </c>
      <c r="M8897" s="89">
        <v>0</v>
      </c>
      <c r="N8897" s="89">
        <v>0</v>
      </c>
      <c r="O8897" s="89">
        <v>2</v>
      </c>
      <c r="P8897" s="89">
        <v>973</v>
      </c>
      <c r="Q8897" s="89">
        <v>9173</v>
      </c>
      <c r="R8897" s="88">
        <f>VLOOKUP(P8897,NEW_TRAIN_TEST!$A$1:$M$980,13,0)</f>
        <v>9173</v>
      </c>
      <c r="S8897" s="88">
        <f>VLOOKUP(P8897,NEW_TRAIN_TEST!$A$1:$M$980,11,0)</f>
        <v>9199</v>
      </c>
      <c r="T8897" s="6">
        <f t="shared" si="276"/>
        <v>0</v>
      </c>
      <c r="U8897" s="6">
        <f t="shared" si="277"/>
        <v>0</v>
      </c>
    </row>
    <row r="8898" spans="1:21" x14ac:dyDescent="0.2">
      <c r="A8898" s="88">
        <v>8900</v>
      </c>
      <c r="B8898" s="88">
        <v>4</v>
      </c>
      <c r="C8898" s="88" t="s">
        <v>2130</v>
      </c>
      <c r="D8898" s="99" t="s">
        <v>1431</v>
      </c>
      <c r="E8898" s="89">
        <v>2</v>
      </c>
      <c r="F8898" s="89">
        <v>0</v>
      </c>
      <c r="G8898" s="89">
        <v>0</v>
      </c>
      <c r="H8898" s="89">
        <v>0</v>
      </c>
      <c r="I8898" s="89">
        <v>0</v>
      </c>
      <c r="J8898" s="89">
        <v>0</v>
      </c>
      <c r="K8898" s="89">
        <v>0</v>
      </c>
      <c r="L8898" s="89">
        <v>0</v>
      </c>
      <c r="M8898" s="89">
        <v>0</v>
      </c>
      <c r="N8898" s="89">
        <v>0</v>
      </c>
      <c r="O8898" s="89">
        <v>0</v>
      </c>
      <c r="P8898" s="89">
        <v>973</v>
      </c>
      <c r="Q8898" s="89">
        <v>9191</v>
      </c>
      <c r="R8898" s="88">
        <f>VLOOKUP(P8898,NEW_TRAIN_TEST!$A$1:$M$980,13,0)</f>
        <v>9173</v>
      </c>
      <c r="S8898" s="88">
        <f>VLOOKUP(P8898,NEW_TRAIN_TEST!$A$1:$M$980,11,0)</f>
        <v>9199</v>
      </c>
      <c r="T8898" s="6">
        <f t="shared" si="276"/>
        <v>0</v>
      </c>
      <c r="U8898" s="6">
        <f t="shared" si="277"/>
        <v>0</v>
      </c>
    </row>
    <row r="8899" spans="1:21" x14ac:dyDescent="0.2">
      <c r="A8899" s="88">
        <v>8901</v>
      </c>
      <c r="B8899" s="88">
        <v>4</v>
      </c>
      <c r="C8899" s="88" t="s">
        <v>2130</v>
      </c>
      <c r="D8899" s="99" t="s">
        <v>1431</v>
      </c>
      <c r="E8899" s="89">
        <v>0</v>
      </c>
      <c r="F8899" s="89">
        <v>2</v>
      </c>
      <c r="G8899" s="89">
        <v>0</v>
      </c>
      <c r="H8899" s="89">
        <v>2</v>
      </c>
      <c r="I8899" s="89">
        <v>2</v>
      </c>
      <c r="J8899" s="89">
        <v>0</v>
      </c>
      <c r="K8899" s="89">
        <v>0</v>
      </c>
      <c r="L8899" s="89">
        <v>0</v>
      </c>
      <c r="M8899" s="89">
        <v>0</v>
      </c>
      <c r="N8899" s="89">
        <v>0</v>
      </c>
      <c r="O8899" s="89">
        <v>2</v>
      </c>
      <c r="P8899" s="89">
        <v>853</v>
      </c>
      <c r="Q8899" s="89">
        <v>8885.5</v>
      </c>
      <c r="R8899" s="88">
        <f>VLOOKUP(P8899,NEW_TRAIN_TEST!$A$1:$M$980,13,0)</f>
        <v>8885.5</v>
      </c>
      <c r="S8899" s="88">
        <f>VLOOKUP(P8899,NEW_TRAIN_TEST!$A$1:$M$980,11,0)</f>
        <v>9134</v>
      </c>
      <c r="T8899" s="6">
        <f t="shared" ref="T8899:T8962" si="278">IF(L8899&gt;0,1,0)</f>
        <v>0</v>
      </c>
      <c r="U8899" s="6">
        <f t="shared" ref="U8899:U8962" si="279">IF(M8899&gt;0,1,0)</f>
        <v>0</v>
      </c>
    </row>
    <row r="8900" spans="1:21" x14ac:dyDescent="0.2">
      <c r="A8900" s="88">
        <v>8902</v>
      </c>
      <c r="B8900" s="88">
        <v>4</v>
      </c>
      <c r="C8900" s="88" t="s">
        <v>2130</v>
      </c>
      <c r="D8900" s="99" t="s">
        <v>1431</v>
      </c>
      <c r="E8900" s="89">
        <v>0</v>
      </c>
      <c r="F8900" s="89">
        <v>2</v>
      </c>
      <c r="G8900" s="89">
        <v>0</v>
      </c>
      <c r="H8900" s="89">
        <v>2</v>
      </c>
      <c r="I8900" s="89">
        <v>2</v>
      </c>
      <c r="J8900" s="89">
        <v>0</v>
      </c>
      <c r="K8900" s="89">
        <v>0</v>
      </c>
      <c r="L8900" s="89">
        <v>0</v>
      </c>
      <c r="M8900" s="89">
        <v>0</v>
      </c>
      <c r="N8900" s="89">
        <v>0</v>
      </c>
      <c r="O8900" s="89">
        <v>2</v>
      </c>
      <c r="P8900" s="89">
        <v>853</v>
      </c>
      <c r="Q8900" s="89">
        <v>8926.5</v>
      </c>
      <c r="R8900" s="88">
        <f>VLOOKUP(P8900,NEW_TRAIN_TEST!$A$1:$M$980,13,0)</f>
        <v>8885.5</v>
      </c>
      <c r="S8900" s="88">
        <f>VLOOKUP(P8900,NEW_TRAIN_TEST!$A$1:$M$980,11,0)</f>
        <v>9134</v>
      </c>
      <c r="T8900" s="6">
        <f t="shared" si="278"/>
        <v>0</v>
      </c>
      <c r="U8900" s="6">
        <f t="shared" si="279"/>
        <v>0</v>
      </c>
    </row>
    <row r="8901" spans="1:21" x14ac:dyDescent="0.2">
      <c r="A8901" s="88">
        <v>8903</v>
      </c>
      <c r="B8901" s="88">
        <v>4</v>
      </c>
      <c r="C8901" s="88" t="s">
        <v>2130</v>
      </c>
      <c r="D8901" s="99" t="s">
        <v>1431</v>
      </c>
      <c r="E8901" s="89">
        <v>0</v>
      </c>
      <c r="F8901" s="89">
        <v>3</v>
      </c>
      <c r="G8901" s="89">
        <v>0</v>
      </c>
      <c r="H8901" s="89">
        <v>2</v>
      </c>
      <c r="I8901" s="89">
        <v>2</v>
      </c>
      <c r="J8901" s="89">
        <v>0</v>
      </c>
      <c r="K8901" s="89">
        <v>0</v>
      </c>
      <c r="L8901" s="89">
        <v>0</v>
      </c>
      <c r="M8901" s="89">
        <v>0</v>
      </c>
      <c r="N8901" s="89">
        <v>0</v>
      </c>
      <c r="O8901" s="89">
        <v>2</v>
      </c>
      <c r="P8901" s="89">
        <v>853</v>
      </c>
      <c r="Q8901" s="89">
        <v>8971.5</v>
      </c>
      <c r="R8901" s="88">
        <f>VLOOKUP(P8901,NEW_TRAIN_TEST!$A$1:$M$980,13,0)</f>
        <v>8885.5</v>
      </c>
      <c r="S8901" s="88">
        <f>VLOOKUP(P8901,NEW_TRAIN_TEST!$A$1:$M$980,11,0)</f>
        <v>9134</v>
      </c>
      <c r="T8901" s="6">
        <f t="shared" si="278"/>
        <v>0</v>
      </c>
      <c r="U8901" s="6">
        <f t="shared" si="279"/>
        <v>0</v>
      </c>
    </row>
    <row r="8902" spans="1:21" x14ac:dyDescent="0.2">
      <c r="A8902" s="88">
        <v>8904</v>
      </c>
      <c r="B8902" s="88">
        <v>4</v>
      </c>
      <c r="C8902" s="88" t="s">
        <v>2130</v>
      </c>
      <c r="D8902" s="99" t="s">
        <v>1431</v>
      </c>
      <c r="E8902" s="89">
        <v>0</v>
      </c>
      <c r="F8902" s="89">
        <v>6</v>
      </c>
      <c r="G8902" s="89">
        <v>0</v>
      </c>
      <c r="H8902" s="89">
        <v>0</v>
      </c>
      <c r="I8902" s="89">
        <v>2</v>
      </c>
      <c r="J8902" s="89">
        <v>0</v>
      </c>
      <c r="K8902" s="89">
        <v>0</v>
      </c>
      <c r="L8902" s="89">
        <v>0</v>
      </c>
      <c r="M8902" s="89">
        <v>0</v>
      </c>
      <c r="N8902" s="89">
        <v>0</v>
      </c>
      <c r="O8902" s="89">
        <v>2</v>
      </c>
      <c r="P8902" s="89">
        <v>853</v>
      </c>
      <c r="Q8902" s="89">
        <v>8975</v>
      </c>
      <c r="R8902" s="88">
        <f>VLOOKUP(P8902,NEW_TRAIN_TEST!$A$1:$M$980,13,0)</f>
        <v>8885.5</v>
      </c>
      <c r="S8902" s="88">
        <f>VLOOKUP(P8902,NEW_TRAIN_TEST!$A$1:$M$980,11,0)</f>
        <v>9134</v>
      </c>
      <c r="T8902" s="6">
        <f t="shared" si="278"/>
        <v>0</v>
      </c>
      <c r="U8902" s="6">
        <f t="shared" si="279"/>
        <v>0</v>
      </c>
    </row>
    <row r="8903" spans="1:21" x14ac:dyDescent="0.2">
      <c r="A8903" s="88">
        <v>8905</v>
      </c>
      <c r="B8903" s="88">
        <v>4</v>
      </c>
      <c r="C8903" s="88" t="s">
        <v>2130</v>
      </c>
      <c r="D8903" s="99" t="s">
        <v>1431</v>
      </c>
      <c r="E8903" s="89">
        <v>0</v>
      </c>
      <c r="F8903" s="89">
        <v>2</v>
      </c>
      <c r="G8903" s="89">
        <v>0</v>
      </c>
      <c r="H8903" s="89">
        <v>0</v>
      </c>
      <c r="I8903" s="89">
        <v>2</v>
      </c>
      <c r="J8903" s="89">
        <v>2</v>
      </c>
      <c r="K8903" s="89">
        <v>0</v>
      </c>
      <c r="L8903" s="89">
        <v>0</v>
      </c>
      <c r="M8903" s="89">
        <v>0</v>
      </c>
      <c r="N8903" s="89">
        <v>0</v>
      </c>
      <c r="O8903" s="89">
        <v>2</v>
      </c>
      <c r="P8903" s="89">
        <v>853</v>
      </c>
      <c r="Q8903" s="89">
        <v>9065</v>
      </c>
      <c r="R8903" s="88">
        <f>VLOOKUP(P8903,NEW_TRAIN_TEST!$A$1:$M$980,13,0)</f>
        <v>8885.5</v>
      </c>
      <c r="S8903" s="88">
        <f>VLOOKUP(P8903,NEW_TRAIN_TEST!$A$1:$M$980,11,0)</f>
        <v>9134</v>
      </c>
      <c r="T8903" s="6">
        <f t="shared" si="278"/>
        <v>0</v>
      </c>
      <c r="U8903" s="6">
        <f t="shared" si="279"/>
        <v>0</v>
      </c>
    </row>
    <row r="8904" spans="1:21" x14ac:dyDescent="0.2">
      <c r="A8904" s="88">
        <v>8906</v>
      </c>
      <c r="B8904" s="88">
        <v>4</v>
      </c>
      <c r="C8904" s="88" t="s">
        <v>2130</v>
      </c>
      <c r="D8904" s="99" t="s">
        <v>1431</v>
      </c>
      <c r="E8904" s="89">
        <v>0</v>
      </c>
      <c r="F8904" s="89">
        <v>2</v>
      </c>
      <c r="G8904" s="89">
        <v>1</v>
      </c>
      <c r="H8904" s="89">
        <v>0</v>
      </c>
      <c r="I8904" s="89">
        <v>2</v>
      </c>
      <c r="J8904" s="89">
        <v>2</v>
      </c>
      <c r="K8904" s="89">
        <v>0</v>
      </c>
      <c r="L8904" s="89">
        <v>0</v>
      </c>
      <c r="M8904" s="89">
        <v>0</v>
      </c>
      <c r="N8904" s="89">
        <v>0</v>
      </c>
      <c r="O8904" s="89">
        <v>2</v>
      </c>
      <c r="P8904" s="89">
        <v>853</v>
      </c>
      <c r="Q8904" s="89">
        <v>9086</v>
      </c>
      <c r="R8904" s="88">
        <f>VLOOKUP(P8904,NEW_TRAIN_TEST!$A$1:$M$980,13,0)</f>
        <v>8885.5</v>
      </c>
      <c r="S8904" s="88">
        <f>VLOOKUP(P8904,NEW_TRAIN_TEST!$A$1:$M$980,11,0)</f>
        <v>9134</v>
      </c>
      <c r="T8904" s="6">
        <f t="shared" si="278"/>
        <v>0</v>
      </c>
      <c r="U8904" s="6">
        <f t="shared" si="279"/>
        <v>0</v>
      </c>
    </row>
    <row r="8905" spans="1:21" x14ac:dyDescent="0.2">
      <c r="A8905" s="88">
        <v>8907</v>
      </c>
      <c r="B8905" s="88">
        <v>4</v>
      </c>
      <c r="C8905" s="88" t="s">
        <v>2130</v>
      </c>
      <c r="D8905" s="99" t="s">
        <v>1431</v>
      </c>
      <c r="E8905" s="89">
        <v>2</v>
      </c>
      <c r="F8905" s="89">
        <v>0</v>
      </c>
      <c r="G8905" s="89">
        <v>0</v>
      </c>
      <c r="H8905" s="89">
        <v>0</v>
      </c>
      <c r="I8905" s="89">
        <v>0</v>
      </c>
      <c r="J8905" s="89">
        <v>0</v>
      </c>
      <c r="K8905" s="89">
        <v>0</v>
      </c>
      <c r="L8905" s="89">
        <v>0</v>
      </c>
      <c r="M8905" s="89">
        <v>0</v>
      </c>
      <c r="N8905" s="89">
        <v>0</v>
      </c>
      <c r="O8905" s="89">
        <v>0</v>
      </c>
      <c r="P8905" s="89">
        <v>853</v>
      </c>
      <c r="Q8905" s="89">
        <v>9099.83</v>
      </c>
      <c r="R8905" s="88">
        <f>VLOOKUP(P8905,NEW_TRAIN_TEST!$A$1:$M$980,13,0)</f>
        <v>8885.5</v>
      </c>
      <c r="S8905" s="88">
        <f>VLOOKUP(P8905,NEW_TRAIN_TEST!$A$1:$M$980,11,0)</f>
        <v>9134</v>
      </c>
      <c r="T8905" s="6">
        <f t="shared" si="278"/>
        <v>0</v>
      </c>
      <c r="U8905" s="6">
        <f t="shared" si="279"/>
        <v>0</v>
      </c>
    </row>
    <row r="8906" spans="1:21" x14ac:dyDescent="0.2">
      <c r="A8906" s="88">
        <v>8908</v>
      </c>
      <c r="B8906" s="88">
        <v>4</v>
      </c>
      <c r="C8906" s="88" t="s">
        <v>2130</v>
      </c>
      <c r="D8906" s="99" t="s">
        <v>1431</v>
      </c>
      <c r="E8906" s="89">
        <v>2</v>
      </c>
      <c r="F8906" s="89">
        <v>0</v>
      </c>
      <c r="G8906" s="89">
        <v>0</v>
      </c>
      <c r="H8906" s="89">
        <v>0</v>
      </c>
      <c r="I8906" s="89">
        <v>0</v>
      </c>
      <c r="J8906" s="89">
        <v>0</v>
      </c>
      <c r="K8906" s="89">
        <v>0</v>
      </c>
      <c r="L8906" s="89">
        <v>0</v>
      </c>
      <c r="M8906" s="89">
        <v>0</v>
      </c>
      <c r="N8906" s="89">
        <v>0</v>
      </c>
      <c r="O8906" s="89">
        <v>0</v>
      </c>
      <c r="P8906" s="89">
        <v>22</v>
      </c>
      <c r="Q8906" s="89">
        <v>5063</v>
      </c>
      <c r="R8906" s="88">
        <f>VLOOKUP(P8906,NEW_TRAIN_TEST!$A$1:$M$980,13,0)</f>
        <v>4942</v>
      </c>
      <c r="S8906" s="88">
        <f>VLOOKUP(P8906,NEW_TRAIN_TEST!$A$1:$M$980,11,0)</f>
        <v>5127</v>
      </c>
      <c r="T8906" s="6">
        <f t="shared" si="278"/>
        <v>0</v>
      </c>
      <c r="U8906" s="6">
        <f t="shared" si="279"/>
        <v>0</v>
      </c>
    </row>
    <row r="8907" spans="1:21" x14ac:dyDescent="0.2">
      <c r="A8907" s="88">
        <v>8909</v>
      </c>
      <c r="B8907" s="88">
        <v>4</v>
      </c>
      <c r="C8907" s="88" t="s">
        <v>2130</v>
      </c>
      <c r="D8907" s="99" t="s">
        <v>1431</v>
      </c>
      <c r="E8907" s="89">
        <v>5</v>
      </c>
      <c r="F8907" s="89">
        <v>0</v>
      </c>
      <c r="G8907" s="89">
        <v>0</v>
      </c>
      <c r="H8907" s="89">
        <v>0</v>
      </c>
      <c r="I8907" s="89">
        <v>0</v>
      </c>
      <c r="J8907" s="89">
        <v>0</v>
      </c>
      <c r="K8907" s="89">
        <v>0</v>
      </c>
      <c r="L8907" s="89">
        <v>1</v>
      </c>
      <c r="M8907" s="89">
        <v>0</v>
      </c>
      <c r="N8907" s="89">
        <v>0</v>
      </c>
      <c r="O8907" s="89">
        <v>0</v>
      </c>
      <c r="P8907" s="89">
        <v>23</v>
      </c>
      <c r="Q8907" s="89">
        <v>5497.5</v>
      </c>
      <c r="R8907" s="88">
        <f>VLOOKUP(P8907,NEW_TRAIN_TEST!$A$1:$M$980,13,0)</f>
        <v>5327</v>
      </c>
      <c r="S8907" s="88">
        <f>VLOOKUP(P8907,NEW_TRAIN_TEST!$A$1:$M$980,11,0)</f>
        <v>5522</v>
      </c>
      <c r="T8907" s="6">
        <f t="shared" si="278"/>
        <v>1</v>
      </c>
      <c r="U8907" s="6">
        <f t="shared" si="279"/>
        <v>0</v>
      </c>
    </row>
    <row r="8908" spans="1:21" x14ac:dyDescent="0.2">
      <c r="A8908" s="88">
        <v>8910</v>
      </c>
      <c r="B8908" s="88">
        <v>4</v>
      </c>
      <c r="C8908" s="88" t="s">
        <v>2130</v>
      </c>
      <c r="D8908" s="99" t="s">
        <v>1431</v>
      </c>
      <c r="E8908" s="89">
        <v>4</v>
      </c>
      <c r="F8908" s="89">
        <v>2</v>
      </c>
      <c r="G8908" s="89">
        <v>0</v>
      </c>
      <c r="H8908" s="89">
        <v>2</v>
      </c>
      <c r="I8908" s="89">
        <v>2</v>
      </c>
      <c r="J8908" s="89">
        <v>0</v>
      </c>
      <c r="K8908" s="89">
        <v>0</v>
      </c>
      <c r="L8908" s="89">
        <v>0</v>
      </c>
      <c r="M8908" s="89">
        <v>0</v>
      </c>
      <c r="N8908" s="89">
        <v>0</v>
      </c>
      <c r="O8908" s="89">
        <v>2</v>
      </c>
      <c r="P8908" s="89">
        <v>401</v>
      </c>
      <c r="Q8908" s="89">
        <v>16431</v>
      </c>
      <c r="R8908" s="88">
        <f>VLOOKUP(P8908,NEW_TRAIN_TEST!$A$1:$M$980,13,0)</f>
        <v>16403.5</v>
      </c>
      <c r="S8908" s="88">
        <f>VLOOKUP(P8908,NEW_TRAIN_TEST!$A$1:$M$980,11,0)</f>
        <v>16461</v>
      </c>
      <c r="T8908" s="6">
        <f t="shared" si="278"/>
        <v>0</v>
      </c>
      <c r="U8908" s="6">
        <f t="shared" si="279"/>
        <v>0</v>
      </c>
    </row>
    <row r="8909" spans="1:21" x14ac:dyDescent="0.2">
      <c r="A8909" s="88">
        <v>8911</v>
      </c>
      <c r="B8909" s="88">
        <v>4</v>
      </c>
      <c r="C8909" s="88" t="s">
        <v>2130</v>
      </c>
      <c r="D8909" s="99" t="s">
        <v>1431</v>
      </c>
      <c r="E8909" s="89">
        <v>5</v>
      </c>
      <c r="F8909" s="89">
        <v>4</v>
      </c>
      <c r="G8909" s="89">
        <v>0</v>
      </c>
      <c r="H8909" s="89">
        <v>2</v>
      </c>
      <c r="I8909" s="89">
        <v>2</v>
      </c>
      <c r="J8909" s="89">
        <v>0</v>
      </c>
      <c r="K8909" s="89">
        <v>0</v>
      </c>
      <c r="L8909" s="89">
        <v>0</v>
      </c>
      <c r="M8909" s="89">
        <v>0</v>
      </c>
      <c r="N8909" s="89">
        <v>0</v>
      </c>
      <c r="O8909" s="89">
        <v>2</v>
      </c>
      <c r="P8909" s="89">
        <v>416</v>
      </c>
      <c r="Q8909" s="89">
        <v>15287.2</v>
      </c>
      <c r="R8909" s="88">
        <f>VLOOKUP(P8909,NEW_TRAIN_TEST!$A$1:$M$980,13,0)</f>
        <v>15270.5</v>
      </c>
      <c r="S8909" s="88">
        <f>VLOOKUP(P8909,NEW_TRAIN_TEST!$A$1:$M$980,11,0)</f>
        <v>15349</v>
      </c>
      <c r="T8909" s="6">
        <f t="shared" si="278"/>
        <v>0</v>
      </c>
      <c r="U8909" s="6">
        <f t="shared" si="279"/>
        <v>0</v>
      </c>
    </row>
    <row r="8910" spans="1:21" x14ac:dyDescent="0.2">
      <c r="A8910" s="88">
        <v>8912</v>
      </c>
      <c r="B8910" s="88">
        <v>4</v>
      </c>
      <c r="C8910" s="88" t="s">
        <v>2130</v>
      </c>
      <c r="D8910" s="99" t="s">
        <v>1431</v>
      </c>
      <c r="E8910" s="89">
        <v>11</v>
      </c>
      <c r="F8910" s="89">
        <v>0</v>
      </c>
      <c r="G8910" s="89">
        <v>0</v>
      </c>
      <c r="H8910" s="89">
        <v>0</v>
      </c>
      <c r="I8910" s="89">
        <v>0</v>
      </c>
      <c r="J8910" s="89">
        <v>0</v>
      </c>
      <c r="K8910" s="89">
        <v>0</v>
      </c>
      <c r="L8910" s="89">
        <v>0</v>
      </c>
      <c r="M8910" s="89">
        <v>0</v>
      </c>
      <c r="N8910" s="89">
        <v>0</v>
      </c>
      <c r="O8910" s="89">
        <v>0</v>
      </c>
      <c r="P8910" s="89">
        <v>74</v>
      </c>
      <c r="Q8910" s="89">
        <v>474.5</v>
      </c>
      <c r="R8910" s="88">
        <f>VLOOKUP(P8910,NEW_TRAIN_TEST!$A$1:$M$980,13,0)</f>
        <v>461.5</v>
      </c>
      <c r="S8910" s="88">
        <f>VLOOKUP(P8910,NEW_TRAIN_TEST!$A$1:$M$980,11,0)</f>
        <v>482</v>
      </c>
      <c r="T8910" s="6">
        <f t="shared" si="278"/>
        <v>0</v>
      </c>
      <c r="U8910" s="6">
        <f t="shared" si="279"/>
        <v>0</v>
      </c>
    </row>
    <row r="8911" spans="1:21" x14ac:dyDescent="0.2">
      <c r="A8911" s="88">
        <v>8913</v>
      </c>
      <c r="B8911" s="88">
        <v>4</v>
      </c>
      <c r="C8911" s="88" t="s">
        <v>2130</v>
      </c>
      <c r="D8911" s="99" t="s">
        <v>1431</v>
      </c>
      <c r="E8911" s="89">
        <v>13</v>
      </c>
      <c r="F8911" s="89">
        <v>0</v>
      </c>
      <c r="G8911" s="89">
        <v>0</v>
      </c>
      <c r="H8911" s="89">
        <v>0</v>
      </c>
      <c r="I8911" s="89">
        <v>0</v>
      </c>
      <c r="J8911" s="89">
        <v>0</v>
      </c>
      <c r="K8911" s="89">
        <v>0</v>
      </c>
      <c r="L8911" s="89">
        <v>0</v>
      </c>
      <c r="M8911" s="89">
        <v>0</v>
      </c>
      <c r="N8911" s="89">
        <v>0</v>
      </c>
      <c r="O8911" s="89">
        <v>0</v>
      </c>
      <c r="P8911" s="89">
        <v>125</v>
      </c>
      <c r="Q8911" s="89">
        <v>5904</v>
      </c>
      <c r="R8911" s="88">
        <f>VLOOKUP(P8911,NEW_TRAIN_TEST!$A$1:$M$980,13,0)</f>
        <v>5660.5</v>
      </c>
      <c r="S8911" s="88">
        <f>VLOOKUP(P8911,NEW_TRAIN_TEST!$A$1:$M$980,11,0)</f>
        <v>5985</v>
      </c>
      <c r="T8911" s="6">
        <f t="shared" si="278"/>
        <v>0</v>
      </c>
      <c r="U8911" s="6">
        <f t="shared" si="279"/>
        <v>0</v>
      </c>
    </row>
    <row r="8912" spans="1:21" x14ac:dyDescent="0.2">
      <c r="A8912" s="88">
        <v>8914</v>
      </c>
      <c r="B8912" s="88">
        <v>4</v>
      </c>
      <c r="C8912" s="88" t="s">
        <v>2130</v>
      </c>
      <c r="D8912" s="99" t="s">
        <v>1431</v>
      </c>
      <c r="E8912" s="89">
        <v>9</v>
      </c>
      <c r="F8912" s="89">
        <v>3</v>
      </c>
      <c r="G8912" s="89">
        <v>2</v>
      </c>
      <c r="H8912" s="89">
        <v>0</v>
      </c>
      <c r="I8912" s="89">
        <v>0</v>
      </c>
      <c r="J8912" s="89">
        <v>0</v>
      </c>
      <c r="K8912" s="89">
        <v>0</v>
      </c>
      <c r="L8912" s="89">
        <v>1</v>
      </c>
      <c r="M8912" s="89">
        <v>18</v>
      </c>
      <c r="N8912" s="89">
        <v>0</v>
      </c>
      <c r="O8912" s="89">
        <v>0</v>
      </c>
      <c r="P8912" s="89">
        <v>125</v>
      </c>
      <c r="Q8912" s="89">
        <v>5979</v>
      </c>
      <c r="R8912" s="88">
        <f>VLOOKUP(P8912,NEW_TRAIN_TEST!$A$1:$M$980,13,0)</f>
        <v>5660.5</v>
      </c>
      <c r="S8912" s="88">
        <f>VLOOKUP(P8912,NEW_TRAIN_TEST!$A$1:$M$980,11,0)</f>
        <v>5985</v>
      </c>
      <c r="T8912" s="6">
        <f t="shared" si="278"/>
        <v>1</v>
      </c>
      <c r="U8912" s="6">
        <f t="shared" si="279"/>
        <v>1</v>
      </c>
    </row>
    <row r="8913" spans="1:21" x14ac:dyDescent="0.2">
      <c r="A8913" s="88">
        <v>8915</v>
      </c>
      <c r="B8913" s="88">
        <v>4</v>
      </c>
      <c r="C8913" s="88" t="s">
        <v>2130</v>
      </c>
      <c r="D8913" s="99" t="s">
        <v>1431</v>
      </c>
      <c r="E8913" s="89">
        <v>8</v>
      </c>
      <c r="F8913" s="89">
        <v>1</v>
      </c>
      <c r="G8913" s="89">
        <v>0</v>
      </c>
      <c r="H8913" s="89">
        <v>0</v>
      </c>
      <c r="I8913" s="89">
        <v>2</v>
      </c>
      <c r="J8913" s="89">
        <v>0</v>
      </c>
      <c r="K8913" s="89">
        <v>0</v>
      </c>
      <c r="L8913" s="89">
        <v>1</v>
      </c>
      <c r="M8913" s="89">
        <v>0</v>
      </c>
      <c r="N8913" s="89">
        <v>0</v>
      </c>
      <c r="O8913" s="89">
        <v>2</v>
      </c>
      <c r="P8913" s="89">
        <v>28</v>
      </c>
      <c r="Q8913" s="89">
        <v>7430.5</v>
      </c>
      <c r="R8913" s="88">
        <f>VLOOKUP(P8913,NEW_TRAIN_TEST!$A$1:$M$980,13,0)</f>
        <v>7371.5</v>
      </c>
      <c r="S8913" s="88">
        <f>VLOOKUP(P8913,NEW_TRAIN_TEST!$A$1:$M$980,11,0)</f>
        <v>7466</v>
      </c>
      <c r="T8913" s="6">
        <f t="shared" si="278"/>
        <v>1</v>
      </c>
      <c r="U8913" s="6">
        <f t="shared" si="279"/>
        <v>0</v>
      </c>
    </row>
    <row r="8914" spans="1:21" x14ac:dyDescent="0.2">
      <c r="A8914" s="88">
        <v>8916</v>
      </c>
      <c r="B8914" s="88">
        <v>4</v>
      </c>
      <c r="C8914" s="88" t="s">
        <v>2130</v>
      </c>
      <c r="D8914" s="99" t="s">
        <v>1431</v>
      </c>
      <c r="E8914" s="89">
        <v>3</v>
      </c>
      <c r="F8914" s="89">
        <v>2</v>
      </c>
      <c r="G8914" s="89">
        <v>0</v>
      </c>
      <c r="H8914" s="89">
        <v>2</v>
      </c>
      <c r="I8914" s="89">
        <v>2</v>
      </c>
      <c r="J8914" s="89">
        <v>0</v>
      </c>
      <c r="K8914" s="89">
        <v>0</v>
      </c>
      <c r="L8914" s="89">
        <v>0</v>
      </c>
      <c r="M8914" s="89">
        <v>0</v>
      </c>
      <c r="N8914" s="89">
        <v>0</v>
      </c>
      <c r="O8914" s="89">
        <v>2</v>
      </c>
      <c r="P8914" s="89">
        <v>432</v>
      </c>
      <c r="Q8914" s="89">
        <v>11795.5</v>
      </c>
      <c r="R8914" s="88">
        <f>VLOOKUP(P8914,NEW_TRAIN_TEST!$A$1:$M$980,13,0)</f>
        <v>11758.5</v>
      </c>
      <c r="S8914" s="88">
        <f>VLOOKUP(P8914,NEW_TRAIN_TEST!$A$1:$M$980,11,0)</f>
        <v>11821</v>
      </c>
      <c r="T8914" s="6">
        <f t="shared" si="278"/>
        <v>0</v>
      </c>
      <c r="U8914" s="6">
        <f t="shared" si="279"/>
        <v>0</v>
      </c>
    </row>
    <row r="8915" spans="1:21" x14ac:dyDescent="0.2">
      <c r="A8915" s="88">
        <v>8917</v>
      </c>
      <c r="B8915" s="88">
        <v>4</v>
      </c>
      <c r="C8915" s="88" t="s">
        <v>2130</v>
      </c>
      <c r="D8915" s="99" t="s">
        <v>1431</v>
      </c>
      <c r="E8915" s="89">
        <v>3</v>
      </c>
      <c r="F8915" s="89">
        <v>0</v>
      </c>
      <c r="G8915" s="89">
        <v>0</v>
      </c>
      <c r="H8915" s="89">
        <v>0</v>
      </c>
      <c r="I8915" s="89">
        <v>0</v>
      </c>
      <c r="J8915" s="89">
        <v>0</v>
      </c>
      <c r="K8915" s="89">
        <v>0</v>
      </c>
      <c r="L8915" s="89">
        <v>1</v>
      </c>
      <c r="M8915" s="89">
        <v>0</v>
      </c>
      <c r="N8915" s="89">
        <v>0</v>
      </c>
      <c r="O8915" s="89">
        <v>0</v>
      </c>
      <c r="P8915" s="89">
        <v>327</v>
      </c>
      <c r="Q8915" s="89">
        <v>7128.5</v>
      </c>
      <c r="R8915" s="88">
        <f>VLOOKUP(P8915,NEW_TRAIN_TEST!$A$1:$M$980,13,0)</f>
        <v>7048.5</v>
      </c>
      <c r="S8915" s="88">
        <f>VLOOKUP(P8915,NEW_TRAIN_TEST!$A$1:$M$980,11,0)</f>
        <v>7281</v>
      </c>
      <c r="T8915" s="6">
        <f t="shared" si="278"/>
        <v>1</v>
      </c>
      <c r="U8915" s="6">
        <f t="shared" si="279"/>
        <v>0</v>
      </c>
    </row>
    <row r="8916" spans="1:21" x14ac:dyDescent="0.2">
      <c r="A8916" s="88">
        <v>8918</v>
      </c>
      <c r="B8916" s="88">
        <v>4</v>
      </c>
      <c r="C8916" s="88" t="s">
        <v>2130</v>
      </c>
      <c r="D8916" s="99" t="s">
        <v>1431</v>
      </c>
      <c r="E8916" s="89">
        <v>21</v>
      </c>
      <c r="F8916" s="89">
        <v>1</v>
      </c>
      <c r="G8916" s="89">
        <v>0</v>
      </c>
      <c r="H8916" s="89">
        <v>0</v>
      </c>
      <c r="I8916" s="89">
        <v>2</v>
      </c>
      <c r="J8916" s="89">
        <v>0</v>
      </c>
      <c r="K8916" s="89">
        <v>0</v>
      </c>
      <c r="L8916" s="89">
        <v>0</v>
      </c>
      <c r="M8916" s="89">
        <v>0</v>
      </c>
      <c r="N8916" s="89">
        <v>0</v>
      </c>
      <c r="O8916" s="89">
        <v>2</v>
      </c>
      <c r="P8916" s="89">
        <v>31</v>
      </c>
      <c r="Q8916" s="89">
        <v>7992.5</v>
      </c>
      <c r="R8916" s="88">
        <f>VLOOKUP(P8916,NEW_TRAIN_TEST!$A$1:$M$980,13,0)</f>
        <v>7392</v>
      </c>
      <c r="S8916" s="88">
        <f>VLOOKUP(P8916,NEW_TRAIN_TEST!$A$1:$M$980,11,0)</f>
        <v>8155</v>
      </c>
      <c r="T8916" s="6">
        <f t="shared" si="278"/>
        <v>0</v>
      </c>
      <c r="U8916" s="6">
        <f t="shared" si="279"/>
        <v>0</v>
      </c>
    </row>
    <row r="8917" spans="1:21" x14ac:dyDescent="0.2">
      <c r="A8917" s="88">
        <v>8919</v>
      </c>
      <c r="B8917" s="88">
        <v>4</v>
      </c>
      <c r="C8917" s="88" t="s">
        <v>2130</v>
      </c>
      <c r="D8917" s="99" t="s">
        <v>1431</v>
      </c>
      <c r="E8917" s="89">
        <v>15</v>
      </c>
      <c r="F8917" s="89">
        <v>1</v>
      </c>
      <c r="G8917" s="89">
        <v>0</v>
      </c>
      <c r="H8917" s="89">
        <v>0</v>
      </c>
      <c r="I8917" s="89">
        <v>2</v>
      </c>
      <c r="J8917" s="89">
        <v>0</v>
      </c>
      <c r="K8917" s="89">
        <v>0</v>
      </c>
      <c r="L8917" s="89">
        <v>0</v>
      </c>
      <c r="M8917" s="89">
        <v>0</v>
      </c>
      <c r="N8917" s="89">
        <v>0</v>
      </c>
      <c r="O8917" s="89">
        <v>2</v>
      </c>
      <c r="P8917" s="89">
        <v>32</v>
      </c>
      <c r="Q8917" s="89">
        <v>7622</v>
      </c>
      <c r="R8917" s="88">
        <f>VLOOKUP(P8917,NEW_TRAIN_TEST!$A$1:$M$980,13,0)</f>
        <v>7235</v>
      </c>
      <c r="S8917" s="88">
        <f>VLOOKUP(P8917,NEW_TRAIN_TEST!$A$1:$M$980,11,0)</f>
        <v>7774</v>
      </c>
      <c r="T8917" s="6">
        <f t="shared" si="278"/>
        <v>0</v>
      </c>
      <c r="U8917" s="6">
        <f t="shared" si="279"/>
        <v>0</v>
      </c>
    </row>
    <row r="8918" spans="1:21" x14ac:dyDescent="0.2">
      <c r="A8918" s="88">
        <v>8920</v>
      </c>
      <c r="B8918" s="88">
        <v>4</v>
      </c>
      <c r="C8918" s="88" t="s">
        <v>2130</v>
      </c>
      <c r="D8918" s="99" t="s">
        <v>1431</v>
      </c>
      <c r="E8918" s="89">
        <v>5</v>
      </c>
      <c r="F8918" s="89">
        <v>2</v>
      </c>
      <c r="G8918" s="89">
        <v>0</v>
      </c>
      <c r="H8918" s="89">
        <v>0</v>
      </c>
      <c r="I8918" s="89">
        <v>2</v>
      </c>
      <c r="J8918" s="89">
        <v>0</v>
      </c>
      <c r="K8918" s="89">
        <v>0</v>
      </c>
      <c r="L8918" s="89">
        <v>1</v>
      </c>
      <c r="M8918" s="89">
        <v>0</v>
      </c>
      <c r="N8918" s="89">
        <v>0</v>
      </c>
      <c r="O8918" s="89">
        <v>2</v>
      </c>
      <c r="P8918" s="89">
        <v>230</v>
      </c>
      <c r="Q8918" s="89">
        <v>5300.5</v>
      </c>
      <c r="R8918" s="88">
        <f>VLOOKUP(P8918,NEW_TRAIN_TEST!$A$1:$M$980,13,0)</f>
        <v>4720</v>
      </c>
      <c r="S8918" s="88">
        <f>VLOOKUP(P8918,NEW_TRAIN_TEST!$A$1:$M$980,11,0)</f>
        <v>5572</v>
      </c>
      <c r="T8918" s="6">
        <f t="shared" si="278"/>
        <v>1</v>
      </c>
      <c r="U8918" s="6">
        <f t="shared" si="279"/>
        <v>0</v>
      </c>
    </row>
    <row r="8919" spans="1:21" x14ac:dyDescent="0.2">
      <c r="A8919" s="88">
        <v>8921</v>
      </c>
      <c r="B8919" s="88">
        <v>4</v>
      </c>
      <c r="C8919" s="88" t="s">
        <v>2130</v>
      </c>
      <c r="D8919" s="99" t="s">
        <v>1431</v>
      </c>
      <c r="E8919" s="89">
        <v>12</v>
      </c>
      <c r="F8919" s="89">
        <v>3</v>
      </c>
      <c r="G8919" s="89">
        <v>0</v>
      </c>
      <c r="H8919" s="89">
        <v>2</v>
      </c>
      <c r="I8919" s="89">
        <v>2</v>
      </c>
      <c r="J8919" s="89">
        <v>0</v>
      </c>
      <c r="K8919" s="89">
        <v>0</v>
      </c>
      <c r="L8919" s="89">
        <v>0</v>
      </c>
      <c r="M8919" s="89">
        <v>0</v>
      </c>
      <c r="N8919" s="89">
        <v>0</v>
      </c>
      <c r="O8919" s="89">
        <v>2</v>
      </c>
      <c r="P8919" s="89">
        <v>34</v>
      </c>
      <c r="Q8919" s="89">
        <v>6236</v>
      </c>
      <c r="R8919" s="88">
        <f>VLOOKUP(P8919,NEW_TRAIN_TEST!$A$1:$M$980,13,0)</f>
        <v>5970</v>
      </c>
      <c r="S8919" s="88">
        <f>VLOOKUP(P8919,NEW_TRAIN_TEST!$A$1:$M$980,11,0)</f>
        <v>6331</v>
      </c>
      <c r="T8919" s="6">
        <f t="shared" si="278"/>
        <v>0</v>
      </c>
      <c r="U8919" s="6">
        <f t="shared" si="279"/>
        <v>0</v>
      </c>
    </row>
    <row r="8920" spans="1:21" x14ac:dyDescent="0.2">
      <c r="A8920" s="88">
        <v>8922</v>
      </c>
      <c r="B8920" s="88">
        <v>4</v>
      </c>
      <c r="C8920" s="88" t="s">
        <v>2130</v>
      </c>
      <c r="D8920" s="99" t="s">
        <v>1431</v>
      </c>
      <c r="E8920" s="89">
        <v>10</v>
      </c>
      <c r="F8920" s="89">
        <v>0</v>
      </c>
      <c r="G8920" s="89">
        <v>1</v>
      </c>
      <c r="H8920" s="89">
        <v>0</v>
      </c>
      <c r="I8920" s="89">
        <v>0</v>
      </c>
      <c r="J8920" s="89">
        <v>0</v>
      </c>
      <c r="K8920" s="89">
        <v>0</v>
      </c>
      <c r="L8920" s="89">
        <v>1</v>
      </c>
      <c r="M8920" s="89">
        <v>0</v>
      </c>
      <c r="N8920" s="89">
        <v>0</v>
      </c>
      <c r="O8920" s="89">
        <v>0</v>
      </c>
      <c r="P8920" s="89">
        <v>927</v>
      </c>
      <c r="Q8920" s="89">
        <v>8349.5</v>
      </c>
      <c r="R8920" s="88">
        <f>VLOOKUP(P8920,NEW_TRAIN_TEST!$A$1:$M$980,13,0)</f>
        <v>7859</v>
      </c>
      <c r="S8920" s="88">
        <f>VLOOKUP(P8920,NEW_TRAIN_TEST!$A$1:$M$980,11,0)</f>
        <v>8804</v>
      </c>
      <c r="T8920" s="6">
        <f t="shared" si="278"/>
        <v>1</v>
      </c>
      <c r="U8920" s="6">
        <f t="shared" si="279"/>
        <v>0</v>
      </c>
    </row>
    <row r="8921" spans="1:21" x14ac:dyDescent="0.2">
      <c r="A8921" s="88">
        <v>8923</v>
      </c>
      <c r="B8921" s="88">
        <v>4</v>
      </c>
      <c r="C8921" s="88" t="s">
        <v>2130</v>
      </c>
      <c r="D8921" s="99" t="s">
        <v>1431</v>
      </c>
      <c r="E8921" s="89">
        <v>14</v>
      </c>
      <c r="F8921" s="89">
        <v>0</v>
      </c>
      <c r="G8921" s="89">
        <v>0</v>
      </c>
      <c r="H8921" s="89">
        <v>0</v>
      </c>
      <c r="I8921" s="89">
        <v>0</v>
      </c>
      <c r="J8921" s="89">
        <v>0</v>
      </c>
      <c r="K8921" s="89">
        <v>0</v>
      </c>
      <c r="L8921" s="89">
        <v>0</v>
      </c>
      <c r="M8921" s="89">
        <v>0</v>
      </c>
      <c r="N8921" s="89">
        <v>0</v>
      </c>
      <c r="O8921" s="89">
        <v>0</v>
      </c>
      <c r="P8921" s="89">
        <v>60</v>
      </c>
      <c r="Q8921" s="89">
        <v>675.5</v>
      </c>
      <c r="R8921" s="88">
        <f>VLOOKUP(P8921,NEW_TRAIN_TEST!$A$1:$M$980,13,0)</f>
        <v>656.5</v>
      </c>
      <c r="S8921" s="88">
        <f>VLOOKUP(P8921,NEW_TRAIN_TEST!$A$1:$M$980,11,0)</f>
        <v>679</v>
      </c>
      <c r="T8921" s="6">
        <f t="shared" si="278"/>
        <v>0</v>
      </c>
      <c r="U8921" s="6">
        <f t="shared" si="279"/>
        <v>0</v>
      </c>
    </row>
    <row r="8922" spans="1:21" x14ac:dyDescent="0.2">
      <c r="A8922" s="88">
        <v>8924</v>
      </c>
      <c r="B8922" s="88">
        <v>4</v>
      </c>
      <c r="C8922" s="88" t="s">
        <v>2130</v>
      </c>
      <c r="D8922" s="99" t="s">
        <v>1431</v>
      </c>
      <c r="E8922" s="89">
        <v>2</v>
      </c>
      <c r="F8922" s="89">
        <v>0</v>
      </c>
      <c r="G8922" s="89">
        <v>0</v>
      </c>
      <c r="H8922" s="89">
        <v>0</v>
      </c>
      <c r="I8922" s="89">
        <v>0</v>
      </c>
      <c r="J8922" s="89">
        <v>0</v>
      </c>
      <c r="K8922" s="89">
        <v>0</v>
      </c>
      <c r="L8922" s="89">
        <v>0</v>
      </c>
      <c r="M8922" s="89">
        <v>0</v>
      </c>
      <c r="N8922" s="89">
        <v>0</v>
      </c>
      <c r="O8922" s="89">
        <v>0</v>
      </c>
      <c r="P8922" s="89">
        <v>948</v>
      </c>
      <c r="Q8922" s="89">
        <v>8752</v>
      </c>
      <c r="R8922" s="88">
        <f>VLOOKUP(P8922,NEW_TRAIN_TEST!$A$1:$M$980,13,0)</f>
        <v>8750</v>
      </c>
      <c r="S8922" s="88">
        <f>VLOOKUP(P8922,NEW_TRAIN_TEST!$A$1:$M$980,11,0)</f>
        <v>8758</v>
      </c>
      <c r="T8922" s="6">
        <f t="shared" si="278"/>
        <v>0</v>
      </c>
      <c r="U8922" s="6">
        <f t="shared" si="279"/>
        <v>0</v>
      </c>
    </row>
    <row r="8923" spans="1:21" x14ac:dyDescent="0.2">
      <c r="A8923" s="88">
        <v>8925</v>
      </c>
      <c r="B8923" s="88">
        <v>4</v>
      </c>
      <c r="C8923" s="88" t="s">
        <v>2130</v>
      </c>
      <c r="D8923" s="99" t="s">
        <v>1431</v>
      </c>
      <c r="E8923" s="89">
        <v>6</v>
      </c>
      <c r="F8923" s="89">
        <v>1</v>
      </c>
      <c r="G8923" s="89">
        <v>0</v>
      </c>
      <c r="H8923" s="89">
        <v>0</v>
      </c>
      <c r="I8923" s="89">
        <v>2</v>
      </c>
      <c r="J8923" s="89">
        <v>0</v>
      </c>
      <c r="K8923" s="89">
        <v>0</v>
      </c>
      <c r="L8923" s="89">
        <v>1</v>
      </c>
      <c r="M8923" s="89">
        <v>0</v>
      </c>
      <c r="N8923" s="89">
        <v>0</v>
      </c>
      <c r="O8923" s="89">
        <v>2</v>
      </c>
      <c r="P8923" s="89">
        <v>123</v>
      </c>
      <c r="Q8923" s="89">
        <v>5025.5</v>
      </c>
      <c r="R8923" s="88">
        <f>VLOOKUP(P8923,NEW_TRAIN_TEST!$A$1:$M$980,13,0)</f>
        <v>4952</v>
      </c>
      <c r="S8923" s="88">
        <f>VLOOKUP(P8923,NEW_TRAIN_TEST!$A$1:$M$980,11,0)</f>
        <v>5043</v>
      </c>
      <c r="T8923" s="6">
        <f t="shared" si="278"/>
        <v>1</v>
      </c>
      <c r="U8923" s="6">
        <f t="shared" si="279"/>
        <v>0</v>
      </c>
    </row>
    <row r="8924" spans="1:21" x14ac:dyDescent="0.2">
      <c r="A8924" s="88">
        <v>8926</v>
      </c>
      <c r="B8924" s="88">
        <v>4</v>
      </c>
      <c r="C8924" s="88" t="s">
        <v>2130</v>
      </c>
      <c r="D8924" s="99" t="s">
        <v>1431</v>
      </c>
      <c r="E8924" s="89">
        <v>10</v>
      </c>
      <c r="F8924" s="89">
        <v>3</v>
      </c>
      <c r="G8924" s="89">
        <v>0</v>
      </c>
      <c r="H8924" s="89">
        <v>0</v>
      </c>
      <c r="I8924" s="89">
        <v>2</v>
      </c>
      <c r="J8924" s="89">
        <v>0</v>
      </c>
      <c r="K8924" s="89">
        <v>0</v>
      </c>
      <c r="L8924" s="89">
        <v>1</v>
      </c>
      <c r="M8924" s="89">
        <v>0</v>
      </c>
      <c r="N8924" s="89">
        <v>0</v>
      </c>
      <c r="O8924" s="89">
        <v>2</v>
      </c>
      <c r="P8924" s="89">
        <v>83</v>
      </c>
      <c r="Q8924" s="89">
        <v>526.5</v>
      </c>
      <c r="R8924" s="88">
        <f>VLOOKUP(P8924,NEW_TRAIN_TEST!$A$1:$M$980,13,0)</f>
        <v>511</v>
      </c>
      <c r="S8924" s="88">
        <f>VLOOKUP(P8924,NEW_TRAIN_TEST!$A$1:$M$980,11,0)</f>
        <v>531</v>
      </c>
      <c r="T8924" s="6">
        <f t="shared" si="278"/>
        <v>1</v>
      </c>
      <c r="U8924" s="6">
        <f t="shared" si="279"/>
        <v>0</v>
      </c>
    </row>
    <row r="8925" spans="1:21" x14ac:dyDescent="0.2">
      <c r="A8925" s="88">
        <v>8927</v>
      </c>
      <c r="B8925" s="88">
        <v>4</v>
      </c>
      <c r="C8925" s="88" t="s">
        <v>2130</v>
      </c>
      <c r="D8925" s="99" t="s">
        <v>1431</v>
      </c>
      <c r="E8925" s="89">
        <v>23</v>
      </c>
      <c r="F8925" s="89">
        <v>1</v>
      </c>
      <c r="G8925" s="89">
        <v>0</v>
      </c>
      <c r="H8925" s="89">
        <v>0</v>
      </c>
      <c r="I8925" s="89">
        <v>2</v>
      </c>
      <c r="J8925" s="89">
        <v>0</v>
      </c>
      <c r="K8925" s="89">
        <v>0</v>
      </c>
      <c r="L8925" s="89">
        <v>0</v>
      </c>
      <c r="M8925" s="89">
        <v>0</v>
      </c>
      <c r="N8925" s="89">
        <v>0</v>
      </c>
      <c r="O8925" s="89">
        <v>2</v>
      </c>
      <c r="P8925" s="89">
        <v>71</v>
      </c>
      <c r="Q8925" s="89">
        <v>637</v>
      </c>
      <c r="R8925" s="88">
        <f>VLOOKUP(P8925,NEW_TRAIN_TEST!$A$1:$M$980,13,0)</f>
        <v>610.5</v>
      </c>
      <c r="S8925" s="88">
        <f>VLOOKUP(P8925,NEW_TRAIN_TEST!$A$1:$M$980,11,0)</f>
        <v>644</v>
      </c>
      <c r="T8925" s="6">
        <f t="shared" si="278"/>
        <v>0</v>
      </c>
      <c r="U8925" s="6">
        <f t="shared" si="279"/>
        <v>0</v>
      </c>
    </row>
    <row r="8926" spans="1:21" x14ac:dyDescent="0.2">
      <c r="A8926" s="88">
        <v>8928</v>
      </c>
      <c r="B8926" s="88">
        <v>4</v>
      </c>
      <c r="C8926" s="88" t="s">
        <v>2130</v>
      </c>
      <c r="D8926" s="99" t="s">
        <v>1431</v>
      </c>
      <c r="E8926" s="89">
        <v>11</v>
      </c>
      <c r="F8926" s="89">
        <v>6</v>
      </c>
      <c r="G8926" s="89">
        <v>1</v>
      </c>
      <c r="H8926" s="89">
        <v>2</v>
      </c>
      <c r="I8926" s="89">
        <v>2</v>
      </c>
      <c r="J8926" s="89">
        <v>0</v>
      </c>
      <c r="K8926" s="89">
        <v>0</v>
      </c>
      <c r="L8926" s="89">
        <v>1</v>
      </c>
      <c r="M8926" s="89">
        <v>27</v>
      </c>
      <c r="N8926" s="89">
        <v>0</v>
      </c>
      <c r="O8926" s="89">
        <v>2</v>
      </c>
      <c r="P8926" s="89">
        <v>71</v>
      </c>
      <c r="Q8926" s="89">
        <v>641</v>
      </c>
      <c r="R8926" s="88">
        <f>VLOOKUP(P8926,NEW_TRAIN_TEST!$A$1:$M$980,13,0)</f>
        <v>610.5</v>
      </c>
      <c r="S8926" s="88">
        <f>VLOOKUP(P8926,NEW_TRAIN_TEST!$A$1:$M$980,11,0)</f>
        <v>644</v>
      </c>
      <c r="T8926" s="6">
        <f t="shared" si="278"/>
        <v>1</v>
      </c>
      <c r="U8926" s="6">
        <f t="shared" si="279"/>
        <v>1</v>
      </c>
    </row>
    <row r="8927" spans="1:21" x14ac:dyDescent="0.2">
      <c r="A8927" s="88">
        <v>8929</v>
      </c>
      <c r="B8927" s="88">
        <v>4</v>
      </c>
      <c r="C8927" s="88" t="s">
        <v>2130</v>
      </c>
      <c r="D8927" s="99" t="s">
        <v>1431</v>
      </c>
      <c r="E8927" s="89">
        <v>13</v>
      </c>
      <c r="F8927" s="89">
        <v>1</v>
      </c>
      <c r="G8927" s="89">
        <v>0</v>
      </c>
      <c r="H8927" s="89">
        <v>0</v>
      </c>
      <c r="I8927" s="89">
        <v>2</v>
      </c>
      <c r="J8927" s="89">
        <v>0</v>
      </c>
      <c r="K8927" s="89">
        <v>0</v>
      </c>
      <c r="L8927" s="89">
        <v>0</v>
      </c>
      <c r="M8927" s="89">
        <v>0</v>
      </c>
      <c r="N8927" s="89">
        <v>0</v>
      </c>
      <c r="O8927" s="89">
        <v>2</v>
      </c>
      <c r="P8927" s="89">
        <v>56</v>
      </c>
      <c r="Q8927" s="89">
        <v>520.5</v>
      </c>
      <c r="R8927" s="88">
        <f>VLOOKUP(P8927,NEW_TRAIN_TEST!$A$1:$M$980,13,0)</f>
        <v>488.5</v>
      </c>
      <c r="S8927" s="88">
        <f>VLOOKUP(P8927,NEW_TRAIN_TEST!$A$1:$M$980,11,0)</f>
        <v>525</v>
      </c>
      <c r="T8927" s="6">
        <f t="shared" si="278"/>
        <v>0</v>
      </c>
      <c r="U8927" s="6">
        <f t="shared" si="279"/>
        <v>0</v>
      </c>
    </row>
    <row r="8928" spans="1:21" x14ac:dyDescent="0.2">
      <c r="A8928" s="88">
        <v>8930</v>
      </c>
      <c r="B8928" s="88">
        <v>4</v>
      </c>
      <c r="C8928" s="88" t="s">
        <v>2130</v>
      </c>
      <c r="D8928" s="99" t="s">
        <v>1431</v>
      </c>
      <c r="E8928" s="89">
        <v>4</v>
      </c>
      <c r="F8928" s="89">
        <v>1</v>
      </c>
      <c r="G8928" s="89">
        <v>0</v>
      </c>
      <c r="H8928" s="89">
        <v>0</v>
      </c>
      <c r="I8928" s="89">
        <v>2</v>
      </c>
      <c r="J8928" s="89">
        <v>0</v>
      </c>
      <c r="K8928" s="89">
        <v>0</v>
      </c>
      <c r="L8928" s="89">
        <v>1</v>
      </c>
      <c r="M8928" s="89">
        <v>0</v>
      </c>
      <c r="N8928" s="89">
        <v>0</v>
      </c>
      <c r="O8928" s="89">
        <v>2</v>
      </c>
      <c r="P8928" s="89">
        <v>56</v>
      </c>
      <c r="Q8928" s="89">
        <v>521.5</v>
      </c>
      <c r="R8928" s="88">
        <f>VLOOKUP(P8928,NEW_TRAIN_TEST!$A$1:$M$980,13,0)</f>
        <v>488.5</v>
      </c>
      <c r="S8928" s="88">
        <f>VLOOKUP(P8928,NEW_TRAIN_TEST!$A$1:$M$980,11,0)</f>
        <v>525</v>
      </c>
      <c r="T8928" s="6">
        <f t="shared" si="278"/>
        <v>1</v>
      </c>
      <c r="U8928" s="6">
        <f t="shared" si="279"/>
        <v>0</v>
      </c>
    </row>
    <row r="8929" spans="1:21" x14ac:dyDescent="0.2">
      <c r="A8929" s="88">
        <v>8931</v>
      </c>
      <c r="B8929" s="88">
        <v>4</v>
      </c>
      <c r="C8929" s="88" t="s">
        <v>2130</v>
      </c>
      <c r="D8929" s="99" t="s">
        <v>1431</v>
      </c>
      <c r="E8929" s="89">
        <v>14</v>
      </c>
      <c r="F8929" s="89">
        <v>1</v>
      </c>
      <c r="G8929" s="89">
        <v>0</v>
      </c>
      <c r="H8929" s="89">
        <v>0</v>
      </c>
      <c r="I8929" s="89">
        <v>2</v>
      </c>
      <c r="J8929" s="89">
        <v>0</v>
      </c>
      <c r="K8929" s="89">
        <v>0</v>
      </c>
      <c r="L8929" s="89">
        <v>0</v>
      </c>
      <c r="M8929" s="89">
        <v>0</v>
      </c>
      <c r="N8929" s="89">
        <v>0</v>
      </c>
      <c r="O8929" s="89">
        <v>2</v>
      </c>
      <c r="P8929" s="89">
        <v>58</v>
      </c>
      <c r="Q8929" s="89">
        <v>636</v>
      </c>
      <c r="R8929" s="88">
        <f>VLOOKUP(P8929,NEW_TRAIN_TEST!$A$1:$M$980,13,0)</f>
        <v>621.5</v>
      </c>
      <c r="S8929" s="88">
        <f>VLOOKUP(P8929,NEW_TRAIN_TEST!$A$1:$M$980,11,0)</f>
        <v>643</v>
      </c>
      <c r="T8929" s="6">
        <f t="shared" si="278"/>
        <v>0</v>
      </c>
      <c r="U8929" s="6">
        <f t="shared" si="279"/>
        <v>0</v>
      </c>
    </row>
    <row r="8930" spans="1:21" x14ac:dyDescent="0.2">
      <c r="A8930" s="88">
        <v>8932</v>
      </c>
      <c r="B8930" s="88">
        <v>4</v>
      </c>
      <c r="C8930" s="88" t="s">
        <v>2130</v>
      </c>
      <c r="D8930" s="99" t="s">
        <v>1431</v>
      </c>
      <c r="E8930" s="89">
        <v>4</v>
      </c>
      <c r="F8930" s="89">
        <v>4</v>
      </c>
      <c r="G8930" s="89">
        <v>1</v>
      </c>
      <c r="H8930" s="89">
        <v>2</v>
      </c>
      <c r="I8930" s="89">
        <v>2</v>
      </c>
      <c r="J8930" s="89">
        <v>2</v>
      </c>
      <c r="K8930" s="89">
        <v>0</v>
      </c>
      <c r="L8930" s="89">
        <v>0</v>
      </c>
      <c r="M8930" s="89">
        <v>26</v>
      </c>
      <c r="N8930" s="89">
        <v>0</v>
      </c>
      <c r="O8930" s="89">
        <v>2</v>
      </c>
      <c r="P8930" s="89">
        <v>58</v>
      </c>
      <c r="Q8930" s="89">
        <v>638</v>
      </c>
      <c r="R8930" s="88">
        <f>VLOOKUP(P8930,NEW_TRAIN_TEST!$A$1:$M$980,13,0)</f>
        <v>621.5</v>
      </c>
      <c r="S8930" s="88">
        <f>VLOOKUP(P8930,NEW_TRAIN_TEST!$A$1:$M$980,11,0)</f>
        <v>643</v>
      </c>
      <c r="T8930" s="6">
        <f t="shared" si="278"/>
        <v>0</v>
      </c>
      <c r="U8930" s="6">
        <f t="shared" si="279"/>
        <v>1</v>
      </c>
    </row>
    <row r="8931" spans="1:21" x14ac:dyDescent="0.2">
      <c r="A8931" s="88">
        <v>8933</v>
      </c>
      <c r="B8931" s="88">
        <v>4</v>
      </c>
      <c r="C8931" s="88" t="s">
        <v>2130</v>
      </c>
      <c r="D8931" s="99" t="s">
        <v>1431</v>
      </c>
      <c r="E8931" s="89">
        <v>11</v>
      </c>
      <c r="F8931" s="89">
        <v>0</v>
      </c>
      <c r="G8931" s="89">
        <v>0</v>
      </c>
      <c r="H8931" s="89">
        <v>0</v>
      </c>
      <c r="I8931" s="89">
        <v>0</v>
      </c>
      <c r="J8931" s="89">
        <v>0</v>
      </c>
      <c r="K8931" s="89">
        <v>0</v>
      </c>
      <c r="L8931" s="89">
        <v>0</v>
      </c>
      <c r="M8931" s="89">
        <v>0</v>
      </c>
      <c r="N8931" s="89">
        <v>0</v>
      </c>
      <c r="O8931" s="89">
        <v>0</v>
      </c>
      <c r="P8931" s="89">
        <v>850</v>
      </c>
      <c r="Q8931" s="89">
        <v>10927</v>
      </c>
      <c r="R8931" s="88">
        <f>VLOOKUP(P8931,NEW_TRAIN_TEST!$A$1:$M$980,13,0)</f>
        <v>9646</v>
      </c>
      <c r="S8931" s="88">
        <f>VLOOKUP(P8931,NEW_TRAIN_TEST!$A$1:$M$980,11,0)</f>
        <v>10966</v>
      </c>
      <c r="T8931" s="6">
        <f t="shared" si="278"/>
        <v>0</v>
      </c>
      <c r="U8931" s="6">
        <f t="shared" si="279"/>
        <v>0</v>
      </c>
    </row>
    <row r="8932" spans="1:21" x14ac:dyDescent="0.2">
      <c r="A8932" s="88">
        <v>8934</v>
      </c>
      <c r="B8932" s="88">
        <v>4</v>
      </c>
      <c r="C8932" s="88" t="s">
        <v>2130</v>
      </c>
      <c r="D8932" s="99" t="s">
        <v>1431</v>
      </c>
      <c r="E8932" s="89">
        <v>10</v>
      </c>
      <c r="F8932" s="89">
        <v>2</v>
      </c>
      <c r="G8932" s="89">
        <v>0</v>
      </c>
      <c r="H8932" s="89">
        <v>0</v>
      </c>
      <c r="I8932" s="89">
        <v>2</v>
      </c>
      <c r="J8932" s="89">
        <v>0</v>
      </c>
      <c r="K8932" s="89">
        <v>0</v>
      </c>
      <c r="L8932" s="89">
        <v>0</v>
      </c>
      <c r="M8932" s="89">
        <v>0</v>
      </c>
      <c r="N8932" s="89">
        <v>0</v>
      </c>
      <c r="O8932" s="89">
        <v>2</v>
      </c>
      <c r="P8932" s="89">
        <v>153</v>
      </c>
      <c r="Q8932" s="89">
        <v>11652</v>
      </c>
      <c r="R8932" s="88">
        <f>VLOOKUP(P8932,NEW_TRAIN_TEST!$A$1:$M$980,13,0)</f>
        <v>10194</v>
      </c>
      <c r="S8932" s="88">
        <f>VLOOKUP(P8932,NEW_TRAIN_TEST!$A$1:$M$980,11,0)</f>
        <v>11901</v>
      </c>
      <c r="T8932" s="6">
        <f t="shared" si="278"/>
        <v>0</v>
      </c>
      <c r="U8932" s="6">
        <f t="shared" si="279"/>
        <v>0</v>
      </c>
    </row>
    <row r="8933" spans="1:21" x14ac:dyDescent="0.2">
      <c r="A8933" s="88">
        <v>8935</v>
      </c>
      <c r="B8933" s="88">
        <v>4</v>
      </c>
      <c r="C8933" s="88" t="s">
        <v>2130</v>
      </c>
      <c r="D8933" s="99" t="s">
        <v>1431</v>
      </c>
      <c r="E8933" s="89">
        <v>3</v>
      </c>
      <c r="F8933" s="89">
        <v>1</v>
      </c>
      <c r="G8933" s="89">
        <v>0</v>
      </c>
      <c r="H8933" s="89">
        <v>0</v>
      </c>
      <c r="I8933" s="89">
        <v>2</v>
      </c>
      <c r="J8933" s="89">
        <v>0</v>
      </c>
      <c r="K8933" s="89">
        <v>0</v>
      </c>
      <c r="L8933" s="89">
        <v>0</v>
      </c>
      <c r="M8933" s="89">
        <v>0</v>
      </c>
      <c r="N8933" s="89">
        <v>0</v>
      </c>
      <c r="O8933" s="89">
        <v>2</v>
      </c>
      <c r="P8933" s="89">
        <v>61</v>
      </c>
      <c r="Q8933" s="89">
        <v>389.5</v>
      </c>
      <c r="R8933" s="88">
        <f>VLOOKUP(P8933,NEW_TRAIN_TEST!$A$1:$M$980,13,0)</f>
        <v>378.5</v>
      </c>
      <c r="S8933" s="88">
        <f>VLOOKUP(P8933,NEW_TRAIN_TEST!$A$1:$M$980,11,0)</f>
        <v>400</v>
      </c>
      <c r="T8933" s="6">
        <f t="shared" si="278"/>
        <v>0</v>
      </c>
      <c r="U8933" s="6">
        <f t="shared" si="279"/>
        <v>0</v>
      </c>
    </row>
    <row r="8934" spans="1:21" x14ac:dyDescent="0.2">
      <c r="A8934" s="88">
        <v>8936</v>
      </c>
      <c r="B8934" s="88">
        <v>4</v>
      </c>
      <c r="C8934" s="88" t="s">
        <v>2130</v>
      </c>
      <c r="D8934" s="99" t="s">
        <v>1431</v>
      </c>
      <c r="E8934" s="89">
        <v>12</v>
      </c>
      <c r="F8934" s="89">
        <v>0</v>
      </c>
      <c r="G8934" s="89">
        <v>0</v>
      </c>
      <c r="H8934" s="89">
        <v>0</v>
      </c>
      <c r="I8934" s="89">
        <v>0</v>
      </c>
      <c r="J8934" s="89">
        <v>0</v>
      </c>
      <c r="K8934" s="89">
        <v>0</v>
      </c>
      <c r="L8934" s="89">
        <v>0</v>
      </c>
      <c r="M8934" s="89">
        <v>22</v>
      </c>
      <c r="N8934" s="89">
        <v>0</v>
      </c>
      <c r="O8934" s="89">
        <v>0</v>
      </c>
      <c r="P8934" s="89">
        <v>808</v>
      </c>
      <c r="Q8934" s="89">
        <v>7252.5</v>
      </c>
      <c r="R8934" s="88">
        <f>VLOOKUP(P8934,NEW_TRAIN_TEST!$A$1:$M$980,13,0)</f>
        <v>5739</v>
      </c>
      <c r="S8934" s="88">
        <f>VLOOKUP(P8934,NEW_TRAIN_TEST!$A$1:$M$980,11,0)</f>
        <v>7420</v>
      </c>
      <c r="T8934" s="6">
        <f t="shared" si="278"/>
        <v>0</v>
      </c>
      <c r="U8934" s="6">
        <f t="shared" si="279"/>
        <v>1</v>
      </c>
    </row>
    <row r="8935" spans="1:21" x14ac:dyDescent="0.2">
      <c r="A8935" s="88">
        <v>8937</v>
      </c>
      <c r="B8935" s="88">
        <v>4</v>
      </c>
      <c r="C8935" s="88" t="s">
        <v>2130</v>
      </c>
      <c r="D8935" s="99" t="s">
        <v>1431</v>
      </c>
      <c r="E8935" s="89">
        <v>8</v>
      </c>
      <c r="F8935" s="89">
        <v>3</v>
      </c>
      <c r="G8935" s="89">
        <v>0</v>
      </c>
      <c r="H8935" s="89">
        <v>2</v>
      </c>
      <c r="I8935" s="89">
        <v>2</v>
      </c>
      <c r="J8935" s="89">
        <v>2</v>
      </c>
      <c r="K8935" s="89">
        <v>0</v>
      </c>
      <c r="L8935" s="89">
        <v>1</v>
      </c>
      <c r="M8935" s="89">
        <v>0</v>
      </c>
      <c r="N8935" s="89">
        <v>0</v>
      </c>
      <c r="O8935" s="89">
        <v>2</v>
      </c>
      <c r="P8935" s="89">
        <v>63</v>
      </c>
      <c r="Q8935" s="89">
        <v>576.5</v>
      </c>
      <c r="R8935" s="88">
        <f>VLOOKUP(P8935,NEW_TRAIN_TEST!$A$1:$M$980,13,0)</f>
        <v>545.5</v>
      </c>
      <c r="S8935" s="88">
        <f>VLOOKUP(P8935,NEW_TRAIN_TEST!$A$1:$M$980,11,0)</f>
        <v>585</v>
      </c>
      <c r="T8935" s="6">
        <f t="shared" si="278"/>
        <v>1</v>
      </c>
      <c r="U8935" s="6">
        <f t="shared" si="279"/>
        <v>0</v>
      </c>
    </row>
    <row r="8936" spans="1:21" x14ac:dyDescent="0.2">
      <c r="A8936" s="88">
        <v>8938</v>
      </c>
      <c r="B8936" s="88">
        <v>4</v>
      </c>
      <c r="C8936" s="88" t="s">
        <v>2130</v>
      </c>
      <c r="D8936" s="99" t="s">
        <v>1431</v>
      </c>
      <c r="E8936" s="89">
        <v>14</v>
      </c>
      <c r="F8936" s="89">
        <v>4</v>
      </c>
      <c r="G8936" s="89">
        <v>1</v>
      </c>
      <c r="H8936" s="89">
        <v>2</v>
      </c>
      <c r="I8936" s="89">
        <v>2</v>
      </c>
      <c r="J8936" s="89">
        <v>0</v>
      </c>
      <c r="K8936" s="89">
        <v>0</v>
      </c>
      <c r="L8936" s="89">
        <v>0</v>
      </c>
      <c r="M8936" s="89">
        <v>0</v>
      </c>
      <c r="N8936" s="89">
        <v>0</v>
      </c>
      <c r="O8936" s="89">
        <v>2</v>
      </c>
      <c r="P8936" s="89">
        <v>64</v>
      </c>
      <c r="Q8936" s="89">
        <v>610</v>
      </c>
      <c r="R8936" s="88">
        <f>VLOOKUP(P8936,NEW_TRAIN_TEST!$A$1:$M$980,13,0)</f>
        <v>594.5</v>
      </c>
      <c r="S8936" s="88">
        <f>VLOOKUP(P8936,NEW_TRAIN_TEST!$A$1:$M$980,11,0)</f>
        <v>632</v>
      </c>
      <c r="T8936" s="6">
        <f t="shared" si="278"/>
        <v>0</v>
      </c>
      <c r="U8936" s="6">
        <f t="shared" si="279"/>
        <v>0</v>
      </c>
    </row>
    <row r="8937" spans="1:21" x14ac:dyDescent="0.2">
      <c r="A8937" s="88">
        <v>8939</v>
      </c>
      <c r="B8937" s="88">
        <v>4</v>
      </c>
      <c r="C8937" s="88" t="s">
        <v>2130</v>
      </c>
      <c r="D8937" s="99" t="s">
        <v>1431</v>
      </c>
      <c r="E8937" s="89">
        <v>16</v>
      </c>
      <c r="F8937" s="89">
        <v>8</v>
      </c>
      <c r="G8937" s="89">
        <v>0</v>
      </c>
      <c r="H8937" s="89">
        <v>0</v>
      </c>
      <c r="I8937" s="89">
        <v>2</v>
      </c>
      <c r="J8937" s="89">
        <v>2</v>
      </c>
      <c r="K8937" s="89">
        <v>0</v>
      </c>
      <c r="L8937" s="89">
        <v>0</v>
      </c>
      <c r="M8937" s="89">
        <v>0</v>
      </c>
      <c r="N8937" s="89">
        <v>0</v>
      </c>
      <c r="O8937" s="89">
        <v>2</v>
      </c>
      <c r="P8937" s="89">
        <v>178</v>
      </c>
      <c r="Q8937" s="89">
        <v>12513.5</v>
      </c>
      <c r="R8937" s="88">
        <f>VLOOKUP(P8937,NEW_TRAIN_TEST!$A$1:$M$980,13,0)</f>
        <v>11636.5</v>
      </c>
      <c r="S8937" s="88">
        <f>VLOOKUP(P8937,NEW_TRAIN_TEST!$A$1:$M$980,11,0)</f>
        <v>13413</v>
      </c>
      <c r="T8937" s="6">
        <f t="shared" si="278"/>
        <v>0</v>
      </c>
      <c r="U8937" s="6">
        <f t="shared" si="279"/>
        <v>0</v>
      </c>
    </row>
    <row r="8938" spans="1:21" x14ac:dyDescent="0.2">
      <c r="A8938" s="88">
        <v>8940</v>
      </c>
      <c r="B8938" s="88">
        <v>4</v>
      </c>
      <c r="C8938" s="88" t="s">
        <v>2130</v>
      </c>
      <c r="D8938" s="99" t="s">
        <v>1431</v>
      </c>
      <c r="E8938" s="89">
        <v>16</v>
      </c>
      <c r="F8938" s="89">
        <v>8</v>
      </c>
      <c r="G8938" s="89">
        <v>0</v>
      </c>
      <c r="H8938" s="89">
        <v>0</v>
      </c>
      <c r="I8938" s="89">
        <v>2</v>
      </c>
      <c r="J8938" s="89">
        <v>2</v>
      </c>
      <c r="K8938" s="89">
        <v>0</v>
      </c>
      <c r="L8938" s="89">
        <v>0</v>
      </c>
      <c r="M8938" s="89">
        <v>33</v>
      </c>
      <c r="N8938" s="89">
        <v>0</v>
      </c>
      <c r="O8938" s="89">
        <v>2</v>
      </c>
      <c r="P8938" s="89">
        <v>178</v>
      </c>
      <c r="Q8938" s="89">
        <v>12985</v>
      </c>
      <c r="R8938" s="88">
        <f>VLOOKUP(P8938,NEW_TRAIN_TEST!$A$1:$M$980,13,0)</f>
        <v>11636.5</v>
      </c>
      <c r="S8938" s="88">
        <f>VLOOKUP(P8938,NEW_TRAIN_TEST!$A$1:$M$980,11,0)</f>
        <v>13413</v>
      </c>
      <c r="T8938" s="6">
        <f t="shared" si="278"/>
        <v>0</v>
      </c>
      <c r="U8938" s="6">
        <f t="shared" si="279"/>
        <v>1</v>
      </c>
    </row>
    <row r="8939" spans="1:21" x14ac:dyDescent="0.2">
      <c r="A8939" s="88">
        <v>8941</v>
      </c>
      <c r="B8939" s="88">
        <v>4</v>
      </c>
      <c r="C8939" s="88" t="s">
        <v>2130</v>
      </c>
      <c r="D8939" s="99" t="s">
        <v>1431</v>
      </c>
      <c r="E8939" s="89">
        <v>28</v>
      </c>
      <c r="F8939" s="89">
        <v>1</v>
      </c>
      <c r="G8939" s="89">
        <v>1</v>
      </c>
      <c r="H8939" s="89">
        <v>0</v>
      </c>
      <c r="I8939" s="89">
        <v>2</v>
      </c>
      <c r="J8939" s="89">
        <v>0</v>
      </c>
      <c r="K8939" s="89">
        <v>0</v>
      </c>
      <c r="L8939" s="89">
        <v>0</v>
      </c>
      <c r="M8939" s="89">
        <v>0</v>
      </c>
      <c r="N8939" s="89">
        <v>0</v>
      </c>
      <c r="O8939" s="89">
        <v>2</v>
      </c>
      <c r="P8939" s="89">
        <v>164</v>
      </c>
      <c r="Q8939" s="89">
        <v>12545.5</v>
      </c>
      <c r="R8939" s="88">
        <f>VLOOKUP(P8939,NEW_TRAIN_TEST!$A$1:$M$980,13,0)</f>
        <v>11993</v>
      </c>
      <c r="S8939" s="88">
        <f>VLOOKUP(P8939,NEW_TRAIN_TEST!$A$1:$M$980,11,0)</f>
        <v>13637</v>
      </c>
      <c r="T8939" s="6">
        <f t="shared" si="278"/>
        <v>0</v>
      </c>
      <c r="U8939" s="6">
        <f t="shared" si="279"/>
        <v>0</v>
      </c>
    </row>
    <row r="8940" spans="1:21" x14ac:dyDescent="0.2">
      <c r="A8940" s="88">
        <v>8942</v>
      </c>
      <c r="B8940" s="88">
        <v>4</v>
      </c>
      <c r="C8940" s="88" t="s">
        <v>2130</v>
      </c>
      <c r="D8940" s="99" t="s">
        <v>1431</v>
      </c>
      <c r="E8940" s="89">
        <v>4</v>
      </c>
      <c r="F8940" s="89">
        <v>4</v>
      </c>
      <c r="G8940" s="89">
        <v>1</v>
      </c>
      <c r="H8940" s="89">
        <v>2</v>
      </c>
      <c r="I8940" s="89">
        <v>2</v>
      </c>
      <c r="J8940" s="89">
        <v>2</v>
      </c>
      <c r="K8940" s="89">
        <v>0</v>
      </c>
      <c r="L8940" s="89">
        <v>0</v>
      </c>
      <c r="M8940" s="89">
        <v>8</v>
      </c>
      <c r="N8940" s="89">
        <v>0</v>
      </c>
      <c r="O8940" s="89">
        <v>2</v>
      </c>
      <c r="P8940" s="89">
        <v>579</v>
      </c>
      <c r="Q8940" s="89">
        <v>4055.5</v>
      </c>
      <c r="R8940" s="88">
        <f>VLOOKUP(P8940,NEW_TRAIN_TEST!$A$1:$M$980,13,0)</f>
        <v>2950</v>
      </c>
      <c r="S8940" s="88">
        <f>VLOOKUP(P8940,NEW_TRAIN_TEST!$A$1:$M$980,11,0)</f>
        <v>4132</v>
      </c>
      <c r="T8940" s="6">
        <f t="shared" si="278"/>
        <v>0</v>
      </c>
      <c r="U8940" s="6">
        <f t="shared" si="279"/>
        <v>1</v>
      </c>
    </row>
    <row r="8941" spans="1:21" x14ac:dyDescent="0.2">
      <c r="A8941" s="88">
        <v>8943</v>
      </c>
      <c r="B8941" s="88">
        <v>4</v>
      </c>
      <c r="C8941" s="88" t="s">
        <v>2130</v>
      </c>
      <c r="D8941" s="99" t="s">
        <v>1431</v>
      </c>
      <c r="E8941" s="89">
        <v>13</v>
      </c>
      <c r="F8941" s="89">
        <v>2</v>
      </c>
      <c r="G8941" s="89">
        <v>1</v>
      </c>
      <c r="H8941" s="89">
        <v>2</v>
      </c>
      <c r="I8941" s="89">
        <v>2</v>
      </c>
      <c r="J8941" s="89">
        <v>0</v>
      </c>
      <c r="K8941" s="89">
        <v>0</v>
      </c>
      <c r="L8941" s="89">
        <v>1</v>
      </c>
      <c r="M8941" s="89">
        <v>0</v>
      </c>
      <c r="N8941" s="89">
        <v>0</v>
      </c>
      <c r="O8941" s="89">
        <v>2</v>
      </c>
      <c r="P8941" s="89">
        <v>68</v>
      </c>
      <c r="Q8941" s="89">
        <v>729.5</v>
      </c>
      <c r="R8941" s="88">
        <f>VLOOKUP(P8941,NEW_TRAIN_TEST!$A$1:$M$980,13,0)</f>
        <v>709</v>
      </c>
      <c r="S8941" s="88">
        <f>VLOOKUP(P8941,NEW_TRAIN_TEST!$A$1:$M$980,11,0)</f>
        <v>732</v>
      </c>
      <c r="T8941" s="6">
        <f t="shared" si="278"/>
        <v>1</v>
      </c>
      <c r="U8941" s="6">
        <f t="shared" si="279"/>
        <v>0</v>
      </c>
    </row>
    <row r="8942" spans="1:21" x14ac:dyDescent="0.2">
      <c r="A8942" s="88">
        <v>8944</v>
      </c>
      <c r="B8942" s="88">
        <v>4</v>
      </c>
      <c r="C8942" s="88" t="s">
        <v>2130</v>
      </c>
      <c r="D8942" s="99" t="s">
        <v>1431</v>
      </c>
      <c r="E8942" s="89">
        <v>10</v>
      </c>
      <c r="F8942" s="89">
        <v>0</v>
      </c>
      <c r="G8942" s="89">
        <v>0</v>
      </c>
      <c r="H8942" s="89">
        <v>0</v>
      </c>
      <c r="I8942" s="89">
        <v>0</v>
      </c>
      <c r="J8942" s="89">
        <v>0</v>
      </c>
      <c r="K8942" s="89">
        <v>0</v>
      </c>
      <c r="L8942" s="89">
        <v>0</v>
      </c>
      <c r="M8942" s="89">
        <v>0</v>
      </c>
      <c r="N8942" s="89">
        <v>0</v>
      </c>
      <c r="O8942" s="89">
        <v>0</v>
      </c>
      <c r="P8942" s="89">
        <v>69</v>
      </c>
      <c r="Q8942" s="89">
        <v>496</v>
      </c>
      <c r="R8942" s="88">
        <f>VLOOKUP(P8942,NEW_TRAIN_TEST!$A$1:$M$980,13,0)</f>
        <v>471</v>
      </c>
      <c r="S8942" s="88">
        <f>VLOOKUP(P8942,NEW_TRAIN_TEST!$A$1:$M$980,11,0)</f>
        <v>497</v>
      </c>
      <c r="T8942" s="6">
        <f t="shared" si="278"/>
        <v>0</v>
      </c>
      <c r="U8942" s="6">
        <f t="shared" si="279"/>
        <v>0</v>
      </c>
    </row>
    <row r="8943" spans="1:21" x14ac:dyDescent="0.2">
      <c r="A8943" s="88">
        <v>8945</v>
      </c>
      <c r="B8943" s="88">
        <v>4</v>
      </c>
      <c r="C8943" s="88" t="s">
        <v>2130</v>
      </c>
      <c r="D8943" s="99" t="s">
        <v>1431</v>
      </c>
      <c r="E8943" s="89">
        <v>12</v>
      </c>
      <c r="F8943" s="89">
        <v>2</v>
      </c>
      <c r="G8943" s="89">
        <v>0</v>
      </c>
      <c r="H8943" s="89">
        <v>0</v>
      </c>
      <c r="I8943" s="89">
        <v>2</v>
      </c>
      <c r="J8943" s="89">
        <v>0</v>
      </c>
      <c r="K8943" s="89">
        <v>0</v>
      </c>
      <c r="L8943" s="89">
        <v>1</v>
      </c>
      <c r="M8943" s="89">
        <v>0</v>
      </c>
      <c r="N8943" s="89">
        <v>0</v>
      </c>
      <c r="O8943" s="89">
        <v>2</v>
      </c>
      <c r="P8943" s="89">
        <v>70</v>
      </c>
      <c r="Q8943" s="89">
        <v>538.5</v>
      </c>
      <c r="R8943" s="88">
        <f>VLOOKUP(P8943,NEW_TRAIN_TEST!$A$1:$M$980,13,0)</f>
        <v>529</v>
      </c>
      <c r="S8943" s="88">
        <f>VLOOKUP(P8943,NEW_TRAIN_TEST!$A$1:$M$980,11,0)</f>
        <v>544</v>
      </c>
      <c r="T8943" s="6">
        <f t="shared" si="278"/>
        <v>1</v>
      </c>
      <c r="U8943" s="6">
        <f t="shared" si="279"/>
        <v>0</v>
      </c>
    </row>
    <row r="8944" spans="1:21" x14ac:dyDescent="0.2">
      <c r="A8944" s="88">
        <v>8946</v>
      </c>
      <c r="B8944" s="88">
        <v>4</v>
      </c>
      <c r="C8944" s="88" t="s">
        <v>2130</v>
      </c>
      <c r="D8944" s="99" t="s">
        <v>1431</v>
      </c>
      <c r="E8944" s="89">
        <v>17</v>
      </c>
      <c r="F8944" s="89">
        <v>0</v>
      </c>
      <c r="G8944" s="89">
        <v>1</v>
      </c>
      <c r="H8944" s="89">
        <v>0</v>
      </c>
      <c r="I8944" s="89">
        <v>0</v>
      </c>
      <c r="J8944" s="89">
        <v>0</v>
      </c>
      <c r="K8944" s="89">
        <v>0</v>
      </c>
      <c r="L8944" s="89">
        <v>0</v>
      </c>
      <c r="M8944" s="89">
        <v>0</v>
      </c>
      <c r="N8944" s="89">
        <v>0</v>
      </c>
      <c r="O8944" s="89">
        <v>0</v>
      </c>
      <c r="P8944" s="89">
        <v>7</v>
      </c>
      <c r="Q8944" s="89">
        <v>6495.5</v>
      </c>
      <c r="R8944" s="88">
        <f>VLOOKUP(P8944,NEW_TRAIN_TEST!$A$1:$M$980,13,0)</f>
        <v>6234.5</v>
      </c>
      <c r="S8944" s="88">
        <f>VLOOKUP(P8944,NEW_TRAIN_TEST!$A$1:$M$980,11,0)</f>
        <v>6612</v>
      </c>
      <c r="T8944" s="6">
        <f t="shared" si="278"/>
        <v>0</v>
      </c>
      <c r="U8944" s="6">
        <f t="shared" si="279"/>
        <v>0</v>
      </c>
    </row>
    <row r="8945" spans="1:21" x14ac:dyDescent="0.2">
      <c r="A8945" s="88">
        <v>8947</v>
      </c>
      <c r="B8945" s="88">
        <v>4</v>
      </c>
      <c r="C8945" s="88" t="s">
        <v>2130</v>
      </c>
      <c r="D8945" s="99" t="s">
        <v>1431</v>
      </c>
      <c r="E8945" s="89">
        <v>9</v>
      </c>
      <c r="F8945" s="89">
        <v>3</v>
      </c>
      <c r="G8945" s="89">
        <v>0</v>
      </c>
      <c r="H8945" s="89">
        <v>2</v>
      </c>
      <c r="I8945" s="89">
        <v>2</v>
      </c>
      <c r="J8945" s="89">
        <v>0</v>
      </c>
      <c r="K8945" s="89">
        <v>0</v>
      </c>
      <c r="L8945" s="89">
        <v>1</v>
      </c>
      <c r="M8945" s="89">
        <v>0</v>
      </c>
      <c r="N8945" s="89">
        <v>0</v>
      </c>
      <c r="O8945" s="89">
        <v>2</v>
      </c>
      <c r="P8945" s="89">
        <v>256</v>
      </c>
      <c r="Q8945" s="89">
        <v>16065.17</v>
      </c>
      <c r="R8945" s="88">
        <f>VLOOKUP(P8945,NEW_TRAIN_TEST!$A$1:$M$980,13,0)</f>
        <v>16029</v>
      </c>
      <c r="S8945" s="88">
        <f>VLOOKUP(P8945,NEW_TRAIN_TEST!$A$1:$M$980,11,0)</f>
        <v>16586</v>
      </c>
      <c r="T8945" s="6">
        <f t="shared" si="278"/>
        <v>1</v>
      </c>
      <c r="U8945" s="6">
        <f t="shared" si="279"/>
        <v>0</v>
      </c>
    </row>
    <row r="8946" spans="1:21" x14ac:dyDescent="0.2">
      <c r="A8946" s="88">
        <v>8948</v>
      </c>
      <c r="B8946" s="88">
        <v>4</v>
      </c>
      <c r="C8946" s="88" t="s">
        <v>2130</v>
      </c>
      <c r="D8946" s="99" t="s">
        <v>1431</v>
      </c>
      <c r="E8946" s="89">
        <v>5</v>
      </c>
      <c r="F8946" s="89">
        <v>2</v>
      </c>
      <c r="G8946" s="89">
        <v>0</v>
      </c>
      <c r="H8946" s="89">
        <v>2</v>
      </c>
      <c r="I8946" s="89">
        <v>2</v>
      </c>
      <c r="J8946" s="89">
        <v>0</v>
      </c>
      <c r="K8946" s="89">
        <v>0</v>
      </c>
      <c r="L8946" s="89">
        <v>1</v>
      </c>
      <c r="M8946" s="89">
        <v>0</v>
      </c>
      <c r="N8946" s="89">
        <v>0</v>
      </c>
      <c r="O8946" s="89">
        <v>2</v>
      </c>
      <c r="P8946" s="89">
        <v>565</v>
      </c>
      <c r="Q8946" s="89">
        <v>2980.5</v>
      </c>
      <c r="R8946" s="88">
        <f>VLOOKUP(P8946,NEW_TRAIN_TEST!$A$1:$M$980,13,0)</f>
        <v>2763</v>
      </c>
      <c r="S8946" s="88">
        <f>VLOOKUP(P8946,NEW_TRAIN_TEST!$A$1:$M$980,11,0)</f>
        <v>3845</v>
      </c>
      <c r="T8946" s="6">
        <f t="shared" si="278"/>
        <v>1</v>
      </c>
      <c r="U8946" s="6">
        <f t="shared" si="279"/>
        <v>0</v>
      </c>
    </row>
    <row r="8947" spans="1:21" x14ac:dyDescent="0.2">
      <c r="A8947" s="88">
        <v>8949</v>
      </c>
      <c r="B8947" s="88">
        <v>4</v>
      </c>
      <c r="C8947" s="88" t="s">
        <v>2130</v>
      </c>
      <c r="D8947" s="99" t="s">
        <v>1431</v>
      </c>
      <c r="E8947" s="89">
        <v>4</v>
      </c>
      <c r="F8947" s="89">
        <v>6</v>
      </c>
      <c r="G8947" s="89">
        <v>0</v>
      </c>
      <c r="H8947" s="89">
        <v>0</v>
      </c>
      <c r="I8947" s="89">
        <v>2</v>
      </c>
      <c r="J8947" s="89">
        <v>2</v>
      </c>
      <c r="K8947" s="89">
        <v>0</v>
      </c>
      <c r="L8947" s="89">
        <v>1</v>
      </c>
      <c r="M8947" s="89">
        <v>18</v>
      </c>
      <c r="N8947" s="89">
        <v>0</v>
      </c>
      <c r="O8947" s="89">
        <v>2</v>
      </c>
      <c r="P8947" s="89">
        <v>406</v>
      </c>
      <c r="Q8947" s="89">
        <v>15147</v>
      </c>
      <c r="R8947" s="88">
        <f>VLOOKUP(P8947,NEW_TRAIN_TEST!$A$1:$M$980,13,0)</f>
        <v>15146</v>
      </c>
      <c r="S8947" s="88">
        <f>VLOOKUP(P8947,NEW_TRAIN_TEST!$A$1:$M$980,11,0)</f>
        <v>15237</v>
      </c>
      <c r="T8947" s="6">
        <f t="shared" si="278"/>
        <v>1</v>
      </c>
      <c r="U8947" s="6">
        <f t="shared" si="279"/>
        <v>1</v>
      </c>
    </row>
    <row r="8948" spans="1:21" x14ac:dyDescent="0.2">
      <c r="A8948" s="88">
        <v>8950</v>
      </c>
      <c r="B8948" s="88">
        <v>4</v>
      </c>
      <c r="C8948" s="88" t="s">
        <v>2130</v>
      </c>
      <c r="D8948" s="99" t="s">
        <v>1431</v>
      </c>
      <c r="E8948" s="89">
        <v>12</v>
      </c>
      <c r="F8948" s="89">
        <v>3</v>
      </c>
      <c r="G8948" s="89">
        <v>1</v>
      </c>
      <c r="H8948" s="89">
        <v>2</v>
      </c>
      <c r="I8948" s="89">
        <v>2</v>
      </c>
      <c r="J8948" s="89">
        <v>2</v>
      </c>
      <c r="K8948" s="89">
        <v>0</v>
      </c>
      <c r="L8948" s="89">
        <v>0</v>
      </c>
      <c r="M8948" s="89">
        <v>0</v>
      </c>
      <c r="N8948" s="89">
        <v>0</v>
      </c>
      <c r="O8948" s="89">
        <v>2</v>
      </c>
      <c r="P8948" s="89">
        <v>766</v>
      </c>
      <c r="Q8948" s="89">
        <v>9923</v>
      </c>
      <c r="R8948" s="88">
        <f>VLOOKUP(P8948,NEW_TRAIN_TEST!$A$1:$M$980,13,0)</f>
        <v>9204</v>
      </c>
      <c r="S8948" s="88">
        <f>VLOOKUP(P8948,NEW_TRAIN_TEST!$A$1:$M$980,11,0)</f>
        <v>10090</v>
      </c>
      <c r="T8948" s="6">
        <f t="shared" si="278"/>
        <v>0</v>
      </c>
      <c r="U8948" s="6">
        <f t="shared" si="279"/>
        <v>0</v>
      </c>
    </row>
    <row r="8949" spans="1:21" x14ac:dyDescent="0.2">
      <c r="A8949" s="88">
        <v>8951</v>
      </c>
      <c r="B8949" s="88">
        <v>4</v>
      </c>
      <c r="C8949" s="88" t="s">
        <v>2130</v>
      </c>
      <c r="D8949" s="99" t="s">
        <v>1431</v>
      </c>
      <c r="E8949" s="89">
        <v>2</v>
      </c>
      <c r="F8949" s="89">
        <v>0</v>
      </c>
      <c r="G8949" s="89">
        <v>0</v>
      </c>
      <c r="H8949" s="89">
        <v>0</v>
      </c>
      <c r="I8949" s="89">
        <v>0</v>
      </c>
      <c r="J8949" s="89">
        <v>0</v>
      </c>
      <c r="K8949" s="89">
        <v>0</v>
      </c>
      <c r="L8949" s="89">
        <v>0</v>
      </c>
      <c r="M8949" s="89">
        <v>0</v>
      </c>
      <c r="N8949" s="89">
        <v>0</v>
      </c>
      <c r="O8949" s="89">
        <v>0</v>
      </c>
      <c r="P8949" s="89">
        <v>710</v>
      </c>
      <c r="Q8949" s="89">
        <v>9021.5</v>
      </c>
      <c r="R8949" s="88">
        <f>VLOOKUP(P8949,NEW_TRAIN_TEST!$A$1:$M$980,13,0)</f>
        <v>8933</v>
      </c>
      <c r="S8949" s="88">
        <f>VLOOKUP(P8949,NEW_TRAIN_TEST!$A$1:$M$980,11,0)</f>
        <v>9057</v>
      </c>
      <c r="T8949" s="6">
        <f t="shared" si="278"/>
        <v>0</v>
      </c>
      <c r="U8949" s="6">
        <f t="shared" si="279"/>
        <v>0</v>
      </c>
    </row>
    <row r="8950" spans="1:21" x14ac:dyDescent="0.2">
      <c r="A8950" s="88">
        <v>8952</v>
      </c>
      <c r="B8950" s="88">
        <v>4</v>
      </c>
      <c r="C8950" s="88" t="s">
        <v>2130</v>
      </c>
      <c r="D8950" s="99" t="s">
        <v>1431</v>
      </c>
      <c r="E8950" s="89">
        <v>14</v>
      </c>
      <c r="F8950" s="89">
        <v>0</v>
      </c>
      <c r="G8950" s="89">
        <v>1</v>
      </c>
      <c r="H8950" s="89">
        <v>0</v>
      </c>
      <c r="I8950" s="89">
        <v>0</v>
      </c>
      <c r="J8950" s="89">
        <v>0</v>
      </c>
      <c r="K8950" s="89">
        <v>0</v>
      </c>
      <c r="L8950" s="89">
        <v>0</v>
      </c>
      <c r="M8950" s="89">
        <v>0</v>
      </c>
      <c r="N8950" s="89">
        <v>0</v>
      </c>
      <c r="O8950" s="89">
        <v>0</v>
      </c>
      <c r="P8950" s="89">
        <v>67</v>
      </c>
      <c r="Q8950" s="89">
        <v>650.5</v>
      </c>
      <c r="R8950" s="88">
        <f>VLOOKUP(P8950,NEW_TRAIN_TEST!$A$1:$M$980,13,0)</f>
        <v>628</v>
      </c>
      <c r="S8950" s="88">
        <f>VLOOKUP(P8950,NEW_TRAIN_TEST!$A$1:$M$980,11,0)</f>
        <v>656</v>
      </c>
      <c r="T8950" s="6">
        <f t="shared" si="278"/>
        <v>0</v>
      </c>
      <c r="U8950" s="6">
        <f t="shared" si="279"/>
        <v>0</v>
      </c>
    </row>
    <row r="8951" spans="1:21" x14ac:dyDescent="0.2">
      <c r="A8951" s="88">
        <v>8953</v>
      </c>
      <c r="B8951" s="88">
        <v>4</v>
      </c>
      <c r="C8951" s="88" t="s">
        <v>2130</v>
      </c>
      <c r="D8951" s="99" t="s">
        <v>1431</v>
      </c>
      <c r="E8951" s="89">
        <v>9</v>
      </c>
      <c r="F8951" s="89">
        <v>1</v>
      </c>
      <c r="G8951" s="89">
        <v>1</v>
      </c>
      <c r="H8951" s="89">
        <v>0</v>
      </c>
      <c r="I8951" s="89">
        <v>2</v>
      </c>
      <c r="J8951" s="89">
        <v>0</v>
      </c>
      <c r="K8951" s="89">
        <v>0</v>
      </c>
      <c r="L8951" s="89">
        <v>1</v>
      </c>
      <c r="M8951" s="89">
        <v>24</v>
      </c>
      <c r="N8951" s="89">
        <v>0</v>
      </c>
      <c r="O8951" s="89">
        <v>2</v>
      </c>
      <c r="P8951" s="89">
        <v>67</v>
      </c>
      <c r="Q8951" s="89">
        <v>653</v>
      </c>
      <c r="R8951" s="88">
        <f>VLOOKUP(P8951,NEW_TRAIN_TEST!$A$1:$M$980,13,0)</f>
        <v>628</v>
      </c>
      <c r="S8951" s="88">
        <f>VLOOKUP(P8951,NEW_TRAIN_TEST!$A$1:$M$980,11,0)</f>
        <v>656</v>
      </c>
      <c r="T8951" s="6">
        <f t="shared" si="278"/>
        <v>1</v>
      </c>
      <c r="U8951" s="6">
        <f t="shared" si="279"/>
        <v>1</v>
      </c>
    </row>
    <row r="8952" spans="1:21" x14ac:dyDescent="0.2">
      <c r="A8952" s="88">
        <v>8954</v>
      </c>
      <c r="B8952" s="88">
        <v>4</v>
      </c>
      <c r="C8952" s="88" t="s">
        <v>2130</v>
      </c>
      <c r="D8952" s="99" t="s">
        <v>1431</v>
      </c>
      <c r="E8952" s="89">
        <v>7</v>
      </c>
      <c r="F8952" s="89">
        <v>0</v>
      </c>
      <c r="G8952" s="89">
        <v>0</v>
      </c>
      <c r="H8952" s="89">
        <v>0</v>
      </c>
      <c r="I8952" s="89">
        <v>0</v>
      </c>
      <c r="J8952" s="89">
        <v>0</v>
      </c>
      <c r="K8952" s="89">
        <v>0</v>
      </c>
      <c r="L8952" s="89">
        <v>1</v>
      </c>
      <c r="M8952" s="89">
        <v>0</v>
      </c>
      <c r="N8952" s="89">
        <v>0</v>
      </c>
      <c r="O8952" s="89">
        <v>0</v>
      </c>
      <c r="P8952" s="89">
        <v>78</v>
      </c>
      <c r="Q8952" s="89">
        <v>477</v>
      </c>
      <c r="R8952" s="88">
        <f>VLOOKUP(P8952,NEW_TRAIN_TEST!$A$1:$M$980,13,0)</f>
        <v>470.5</v>
      </c>
      <c r="S8952" s="88">
        <f>VLOOKUP(P8952,NEW_TRAIN_TEST!$A$1:$M$980,11,0)</f>
        <v>478</v>
      </c>
      <c r="T8952" s="6">
        <f t="shared" si="278"/>
        <v>1</v>
      </c>
      <c r="U8952" s="6">
        <f t="shared" si="279"/>
        <v>0</v>
      </c>
    </row>
    <row r="8953" spans="1:21" x14ac:dyDescent="0.2">
      <c r="A8953" s="88">
        <v>8955</v>
      </c>
      <c r="B8953" s="88">
        <v>4</v>
      </c>
      <c r="C8953" s="88" t="s">
        <v>2130</v>
      </c>
      <c r="D8953" s="99" t="s">
        <v>1431</v>
      </c>
      <c r="E8953" s="89">
        <v>5</v>
      </c>
      <c r="F8953" s="89">
        <v>1</v>
      </c>
      <c r="G8953" s="89">
        <v>1</v>
      </c>
      <c r="H8953" s="89">
        <v>0</v>
      </c>
      <c r="I8953" s="89">
        <v>2</v>
      </c>
      <c r="J8953" s="89">
        <v>0</v>
      </c>
      <c r="K8953" s="89">
        <v>0</v>
      </c>
      <c r="L8953" s="89">
        <v>1</v>
      </c>
      <c r="M8953" s="89">
        <v>12</v>
      </c>
      <c r="N8953" s="89">
        <v>0</v>
      </c>
      <c r="O8953" s="89">
        <v>2</v>
      </c>
      <c r="P8953" s="89">
        <v>78</v>
      </c>
      <c r="Q8953" s="89">
        <v>478</v>
      </c>
      <c r="R8953" s="88">
        <f>VLOOKUP(P8953,NEW_TRAIN_TEST!$A$1:$M$980,13,0)</f>
        <v>470.5</v>
      </c>
      <c r="S8953" s="88">
        <f>VLOOKUP(P8953,NEW_TRAIN_TEST!$A$1:$M$980,11,0)</f>
        <v>478</v>
      </c>
      <c r="T8953" s="6">
        <f t="shared" si="278"/>
        <v>1</v>
      </c>
      <c r="U8953" s="6">
        <f t="shared" si="279"/>
        <v>1</v>
      </c>
    </row>
    <row r="8954" spans="1:21" x14ac:dyDescent="0.2">
      <c r="A8954" s="88">
        <v>8956</v>
      </c>
      <c r="B8954" s="88">
        <v>4</v>
      </c>
      <c r="C8954" s="88" t="s">
        <v>2130</v>
      </c>
      <c r="D8954" s="99" t="s">
        <v>1431</v>
      </c>
      <c r="E8954" s="89">
        <v>2</v>
      </c>
      <c r="F8954" s="89">
        <v>0</v>
      </c>
      <c r="G8954" s="89">
        <v>0</v>
      </c>
      <c r="H8954" s="89">
        <v>0</v>
      </c>
      <c r="I8954" s="89">
        <v>0</v>
      </c>
      <c r="J8954" s="89">
        <v>0</v>
      </c>
      <c r="K8954" s="89">
        <v>0</v>
      </c>
      <c r="L8954" s="89">
        <v>0</v>
      </c>
      <c r="M8954" s="89">
        <v>0</v>
      </c>
      <c r="N8954" s="89">
        <v>0</v>
      </c>
      <c r="O8954" s="89">
        <v>0</v>
      </c>
      <c r="P8954" s="89">
        <v>267</v>
      </c>
      <c r="Q8954" s="89">
        <v>8968</v>
      </c>
      <c r="R8954" s="88">
        <f>VLOOKUP(P8954,NEW_TRAIN_TEST!$A$1:$M$980,13,0)</f>
        <v>8177</v>
      </c>
      <c r="S8954" s="88">
        <f>VLOOKUP(P8954,NEW_TRAIN_TEST!$A$1:$M$980,11,0)</f>
        <v>8999</v>
      </c>
      <c r="T8954" s="6">
        <f t="shared" si="278"/>
        <v>0</v>
      </c>
      <c r="U8954" s="6">
        <f t="shared" si="279"/>
        <v>0</v>
      </c>
    </row>
    <row r="8955" spans="1:21" x14ac:dyDescent="0.2">
      <c r="A8955" s="88">
        <v>8957</v>
      </c>
      <c r="B8955" s="88">
        <v>4</v>
      </c>
      <c r="C8955" s="88" t="s">
        <v>2130</v>
      </c>
      <c r="D8955" s="99" t="s">
        <v>1431</v>
      </c>
      <c r="E8955" s="89">
        <v>4</v>
      </c>
      <c r="F8955" s="89">
        <v>1</v>
      </c>
      <c r="G8955" s="89">
        <v>0</v>
      </c>
      <c r="H8955" s="89">
        <v>0</v>
      </c>
      <c r="I8955" s="89">
        <v>2</v>
      </c>
      <c r="J8955" s="89">
        <v>0</v>
      </c>
      <c r="K8955" s="89">
        <v>0</v>
      </c>
      <c r="L8955" s="89">
        <v>0</v>
      </c>
      <c r="M8955" s="89">
        <v>0</v>
      </c>
      <c r="N8955" s="89">
        <v>0</v>
      </c>
      <c r="O8955" s="89">
        <v>2</v>
      </c>
      <c r="P8955" s="89">
        <v>105</v>
      </c>
      <c r="Q8955" s="89">
        <v>4648</v>
      </c>
      <c r="R8955" s="88">
        <f>VLOOKUP(P8955,NEW_TRAIN_TEST!$A$1:$M$980,13,0)</f>
        <v>4454.5</v>
      </c>
      <c r="S8955" s="88">
        <f>VLOOKUP(P8955,NEW_TRAIN_TEST!$A$1:$M$980,11,0)</f>
        <v>4715</v>
      </c>
      <c r="T8955" s="6">
        <f t="shared" si="278"/>
        <v>0</v>
      </c>
      <c r="U8955" s="6">
        <f t="shared" si="279"/>
        <v>0</v>
      </c>
    </row>
    <row r="8956" spans="1:21" x14ac:dyDescent="0.2">
      <c r="A8956" s="88">
        <v>8958</v>
      </c>
      <c r="B8956" s="88">
        <v>4</v>
      </c>
      <c r="C8956" s="88" t="s">
        <v>2130</v>
      </c>
      <c r="D8956" s="99" t="s">
        <v>1431</v>
      </c>
      <c r="E8956" s="89">
        <v>7</v>
      </c>
      <c r="F8956" s="89">
        <v>0</v>
      </c>
      <c r="G8956" s="89">
        <v>0</v>
      </c>
      <c r="H8956" s="89">
        <v>0</v>
      </c>
      <c r="I8956" s="89">
        <v>0</v>
      </c>
      <c r="J8956" s="89">
        <v>0</v>
      </c>
      <c r="K8956" s="89">
        <v>0</v>
      </c>
      <c r="L8956" s="89">
        <v>1</v>
      </c>
      <c r="M8956" s="89">
        <v>0</v>
      </c>
      <c r="N8956" s="89">
        <v>0</v>
      </c>
      <c r="O8956" s="89">
        <v>0</v>
      </c>
      <c r="P8956" s="89">
        <v>81</v>
      </c>
      <c r="Q8956" s="89">
        <v>557.5</v>
      </c>
      <c r="R8956" s="88">
        <f>VLOOKUP(P8956,NEW_TRAIN_TEST!$A$1:$M$980,13,0)</f>
        <v>552.5</v>
      </c>
      <c r="S8956" s="88">
        <f>VLOOKUP(P8956,NEW_TRAIN_TEST!$A$1:$M$980,11,0)</f>
        <v>562</v>
      </c>
      <c r="T8956" s="6">
        <f t="shared" si="278"/>
        <v>1</v>
      </c>
      <c r="U8956" s="6">
        <f t="shared" si="279"/>
        <v>0</v>
      </c>
    </row>
    <row r="8957" spans="1:21" x14ac:dyDescent="0.2">
      <c r="A8957" s="88">
        <v>8959</v>
      </c>
      <c r="B8957" s="88">
        <v>4</v>
      </c>
      <c r="C8957" s="88" t="s">
        <v>2130</v>
      </c>
      <c r="D8957" s="99" t="s">
        <v>1431</v>
      </c>
      <c r="E8957" s="89">
        <v>11</v>
      </c>
      <c r="F8957" s="89">
        <v>2</v>
      </c>
      <c r="G8957" s="89">
        <v>0</v>
      </c>
      <c r="H8957" s="89">
        <v>0</v>
      </c>
      <c r="I8957" s="89">
        <v>2</v>
      </c>
      <c r="J8957" s="89">
        <v>2</v>
      </c>
      <c r="K8957" s="89">
        <v>0</v>
      </c>
      <c r="L8957" s="89">
        <v>0</v>
      </c>
      <c r="M8957" s="89">
        <v>0</v>
      </c>
      <c r="N8957" s="89">
        <v>0</v>
      </c>
      <c r="O8957" s="89">
        <v>2</v>
      </c>
      <c r="P8957" s="89">
        <v>507</v>
      </c>
      <c r="Q8957" s="89">
        <v>9124.5</v>
      </c>
      <c r="R8957" s="88">
        <f>VLOOKUP(P8957,NEW_TRAIN_TEST!$A$1:$M$980,13,0)</f>
        <v>8877.5</v>
      </c>
      <c r="S8957" s="88">
        <f>VLOOKUP(P8957,NEW_TRAIN_TEST!$A$1:$M$980,11,0)</f>
        <v>9308</v>
      </c>
      <c r="T8957" s="6">
        <f t="shared" si="278"/>
        <v>0</v>
      </c>
      <c r="U8957" s="6">
        <f t="shared" si="279"/>
        <v>0</v>
      </c>
    </row>
    <row r="8958" spans="1:21" x14ac:dyDescent="0.2">
      <c r="A8958" s="88">
        <v>8960</v>
      </c>
      <c r="B8958" s="88">
        <v>4</v>
      </c>
      <c r="C8958" s="88" t="s">
        <v>2130</v>
      </c>
      <c r="D8958" s="99" t="s">
        <v>1431</v>
      </c>
      <c r="E8958" s="89">
        <v>8</v>
      </c>
      <c r="F8958" s="89">
        <v>0</v>
      </c>
      <c r="G8958" s="89">
        <v>0</v>
      </c>
      <c r="H8958" s="89">
        <v>0</v>
      </c>
      <c r="I8958" s="89">
        <v>0</v>
      </c>
      <c r="J8958" s="89">
        <v>0</v>
      </c>
      <c r="K8958" s="89">
        <v>0</v>
      </c>
      <c r="L8958" s="89">
        <v>1</v>
      </c>
      <c r="M8958" s="89">
        <v>0</v>
      </c>
      <c r="N8958" s="89">
        <v>0</v>
      </c>
      <c r="O8958" s="89">
        <v>0</v>
      </c>
      <c r="P8958" s="89">
        <v>159</v>
      </c>
      <c r="Q8958" s="89">
        <v>11847.75</v>
      </c>
      <c r="R8958" s="88">
        <f>VLOOKUP(P8958,NEW_TRAIN_TEST!$A$1:$M$980,13,0)</f>
        <v>10213</v>
      </c>
      <c r="S8958" s="88">
        <f>VLOOKUP(P8958,NEW_TRAIN_TEST!$A$1:$M$980,11,0)</f>
        <v>11916</v>
      </c>
      <c r="T8958" s="6">
        <f t="shared" si="278"/>
        <v>1</v>
      </c>
      <c r="U8958" s="6">
        <f t="shared" si="279"/>
        <v>0</v>
      </c>
    </row>
    <row r="8959" spans="1:21" x14ac:dyDescent="0.2">
      <c r="A8959" s="88">
        <v>8961</v>
      </c>
      <c r="B8959" s="88">
        <v>4</v>
      </c>
      <c r="C8959" s="88" t="s">
        <v>2130</v>
      </c>
      <c r="D8959" s="99" t="s">
        <v>1431</v>
      </c>
      <c r="E8959" s="89">
        <v>3</v>
      </c>
      <c r="F8959" s="89">
        <v>0</v>
      </c>
      <c r="G8959" s="89">
        <v>0</v>
      </c>
      <c r="H8959" s="89">
        <v>0</v>
      </c>
      <c r="I8959" s="89">
        <v>0</v>
      </c>
      <c r="J8959" s="89">
        <v>0</v>
      </c>
      <c r="K8959" s="89">
        <v>0</v>
      </c>
      <c r="L8959" s="89">
        <v>1</v>
      </c>
      <c r="M8959" s="89">
        <v>0</v>
      </c>
      <c r="N8959" s="89">
        <v>0</v>
      </c>
      <c r="O8959" s="89">
        <v>0</v>
      </c>
      <c r="P8959" s="89">
        <v>279</v>
      </c>
      <c r="Q8959" s="89">
        <v>11802</v>
      </c>
      <c r="R8959" s="88">
        <f>VLOOKUP(P8959,NEW_TRAIN_TEST!$A$1:$M$980,13,0)</f>
        <v>11270</v>
      </c>
      <c r="S8959" s="88">
        <f>VLOOKUP(P8959,NEW_TRAIN_TEST!$A$1:$M$980,11,0)</f>
        <v>11881</v>
      </c>
      <c r="T8959" s="6">
        <f t="shared" si="278"/>
        <v>1</v>
      </c>
      <c r="U8959" s="6">
        <f t="shared" si="279"/>
        <v>0</v>
      </c>
    </row>
    <row r="8960" spans="1:21" x14ac:dyDescent="0.2">
      <c r="A8960" s="88">
        <v>8962</v>
      </c>
      <c r="B8960" s="88">
        <v>4</v>
      </c>
      <c r="C8960" s="88" t="s">
        <v>2130</v>
      </c>
      <c r="D8960" s="99" t="s">
        <v>1431</v>
      </c>
      <c r="E8960" s="89">
        <v>12</v>
      </c>
      <c r="F8960" s="89">
        <v>0</v>
      </c>
      <c r="G8960" s="89">
        <v>0</v>
      </c>
      <c r="H8960" s="89">
        <v>0</v>
      </c>
      <c r="I8960" s="89">
        <v>0</v>
      </c>
      <c r="J8960" s="89">
        <v>0</v>
      </c>
      <c r="K8960" s="89">
        <v>0</v>
      </c>
      <c r="L8960" s="89">
        <v>0</v>
      </c>
      <c r="M8960" s="89">
        <v>0</v>
      </c>
      <c r="N8960" s="89">
        <v>0</v>
      </c>
      <c r="O8960" s="89">
        <v>0</v>
      </c>
      <c r="P8960" s="89">
        <v>100</v>
      </c>
      <c r="Q8960" s="89">
        <v>6262.75</v>
      </c>
      <c r="R8960" s="88">
        <f>VLOOKUP(P8960,NEW_TRAIN_TEST!$A$1:$M$980,13,0)</f>
        <v>6085.5</v>
      </c>
      <c r="S8960" s="88">
        <f>VLOOKUP(P8960,NEW_TRAIN_TEST!$A$1:$M$980,11,0)</f>
        <v>6333</v>
      </c>
      <c r="T8960" s="6">
        <f t="shared" si="278"/>
        <v>0</v>
      </c>
      <c r="U8960" s="6">
        <f t="shared" si="279"/>
        <v>0</v>
      </c>
    </row>
    <row r="8961" spans="1:21" x14ac:dyDescent="0.2">
      <c r="A8961" s="88">
        <v>8963</v>
      </c>
      <c r="B8961" s="88">
        <v>4</v>
      </c>
      <c r="C8961" s="88" t="s">
        <v>2130</v>
      </c>
      <c r="D8961" s="99" t="s">
        <v>1431</v>
      </c>
      <c r="E8961" s="89">
        <v>14</v>
      </c>
      <c r="F8961" s="89">
        <v>0</v>
      </c>
      <c r="G8961" s="89">
        <v>0</v>
      </c>
      <c r="H8961" s="89">
        <v>0</v>
      </c>
      <c r="I8961" s="89">
        <v>0</v>
      </c>
      <c r="J8961" s="89">
        <v>0</v>
      </c>
      <c r="K8961" s="89">
        <v>0</v>
      </c>
      <c r="L8961" s="89">
        <v>0</v>
      </c>
      <c r="M8961" s="89">
        <v>0</v>
      </c>
      <c r="N8961" s="89">
        <v>0</v>
      </c>
      <c r="O8961" s="89">
        <v>0</v>
      </c>
      <c r="P8961" s="89">
        <v>59</v>
      </c>
      <c r="Q8961" s="89">
        <v>580</v>
      </c>
      <c r="R8961" s="88">
        <f>VLOOKUP(P8961,NEW_TRAIN_TEST!$A$1:$M$980,13,0)</f>
        <v>566.5</v>
      </c>
      <c r="S8961" s="88">
        <f>VLOOKUP(P8961,NEW_TRAIN_TEST!$A$1:$M$980,11,0)</f>
        <v>585</v>
      </c>
      <c r="T8961" s="6">
        <f t="shared" si="278"/>
        <v>0</v>
      </c>
      <c r="U8961" s="6">
        <f t="shared" si="279"/>
        <v>0</v>
      </c>
    </row>
    <row r="8962" spans="1:21" x14ac:dyDescent="0.2">
      <c r="A8962" s="88">
        <v>8964</v>
      </c>
      <c r="B8962" s="88">
        <v>4</v>
      </c>
      <c r="C8962" s="88" t="s">
        <v>2130</v>
      </c>
      <c r="D8962" s="99" t="s">
        <v>1431</v>
      </c>
      <c r="E8962" s="89">
        <v>9</v>
      </c>
      <c r="F8962" s="89">
        <v>5</v>
      </c>
      <c r="G8962" s="89">
        <v>4</v>
      </c>
      <c r="H8962" s="89">
        <v>0</v>
      </c>
      <c r="I8962" s="89">
        <v>2</v>
      </c>
      <c r="J8962" s="89">
        <v>0</v>
      </c>
      <c r="K8962" s="89">
        <v>0</v>
      </c>
      <c r="L8962" s="89">
        <v>1</v>
      </c>
      <c r="M8962" s="89">
        <v>23</v>
      </c>
      <c r="N8962" s="89">
        <v>0</v>
      </c>
      <c r="O8962" s="89">
        <v>2</v>
      </c>
      <c r="P8962" s="89">
        <v>59</v>
      </c>
      <c r="Q8962" s="89">
        <v>582</v>
      </c>
      <c r="R8962" s="88">
        <f>VLOOKUP(P8962,NEW_TRAIN_TEST!$A$1:$M$980,13,0)</f>
        <v>566.5</v>
      </c>
      <c r="S8962" s="88">
        <f>VLOOKUP(P8962,NEW_TRAIN_TEST!$A$1:$M$980,11,0)</f>
        <v>585</v>
      </c>
      <c r="T8962" s="6">
        <f t="shared" si="278"/>
        <v>1</v>
      </c>
      <c r="U8962" s="6">
        <f t="shared" si="279"/>
        <v>1</v>
      </c>
    </row>
    <row r="8963" spans="1:21" x14ac:dyDescent="0.2">
      <c r="A8963" s="88">
        <v>8965</v>
      </c>
      <c r="B8963" s="88">
        <v>4</v>
      </c>
      <c r="C8963" s="88" t="s">
        <v>2130</v>
      </c>
      <c r="D8963" s="99" t="s">
        <v>1431</v>
      </c>
      <c r="E8963" s="89">
        <v>11</v>
      </c>
      <c r="F8963" s="89">
        <v>1</v>
      </c>
      <c r="G8963" s="89">
        <v>0</v>
      </c>
      <c r="H8963" s="89">
        <v>0</v>
      </c>
      <c r="I8963" s="89">
        <v>2</v>
      </c>
      <c r="J8963" s="89">
        <v>0</v>
      </c>
      <c r="K8963" s="89">
        <v>0</v>
      </c>
      <c r="L8963" s="89">
        <v>1</v>
      </c>
      <c r="M8963" s="89">
        <v>0</v>
      </c>
      <c r="N8963" s="89">
        <v>0</v>
      </c>
      <c r="O8963" s="89">
        <v>2</v>
      </c>
      <c r="P8963" s="89">
        <v>103</v>
      </c>
      <c r="Q8963" s="89">
        <v>4910.5</v>
      </c>
      <c r="R8963" s="88">
        <f>VLOOKUP(P8963,NEW_TRAIN_TEST!$A$1:$M$980,13,0)</f>
        <v>4729</v>
      </c>
      <c r="S8963" s="88">
        <f>VLOOKUP(P8963,NEW_TRAIN_TEST!$A$1:$M$980,11,0)</f>
        <v>5039</v>
      </c>
      <c r="T8963" s="6">
        <f t="shared" ref="T8963:T9026" si="280">IF(L8963&gt;0,1,0)</f>
        <v>1</v>
      </c>
      <c r="U8963" s="6">
        <f t="shared" ref="U8963:U9026" si="281">IF(M8963&gt;0,1,0)</f>
        <v>0</v>
      </c>
    </row>
    <row r="8964" spans="1:21" x14ac:dyDescent="0.2">
      <c r="A8964" s="88">
        <v>8966</v>
      </c>
      <c r="B8964" s="88">
        <v>4</v>
      </c>
      <c r="C8964" s="88" t="s">
        <v>2130</v>
      </c>
      <c r="D8964" s="99" t="s">
        <v>1431</v>
      </c>
      <c r="E8964" s="89">
        <v>17</v>
      </c>
      <c r="F8964" s="89">
        <v>10</v>
      </c>
      <c r="G8964" s="89">
        <v>0</v>
      </c>
      <c r="H8964" s="89">
        <v>2</v>
      </c>
      <c r="I8964" s="89">
        <v>2</v>
      </c>
      <c r="J8964" s="89">
        <v>0</v>
      </c>
      <c r="K8964" s="89">
        <v>0</v>
      </c>
      <c r="L8964" s="89">
        <v>0</v>
      </c>
      <c r="M8964" s="89">
        <v>0</v>
      </c>
      <c r="N8964" s="89">
        <v>0</v>
      </c>
      <c r="O8964" s="89">
        <v>2</v>
      </c>
      <c r="P8964" s="89">
        <v>167</v>
      </c>
      <c r="Q8964" s="89">
        <v>12949.5</v>
      </c>
      <c r="R8964" s="88">
        <f>VLOOKUP(P8964,NEW_TRAIN_TEST!$A$1:$M$980,13,0)</f>
        <v>11852.5</v>
      </c>
      <c r="S8964" s="88">
        <f>VLOOKUP(P8964,NEW_TRAIN_TEST!$A$1:$M$980,11,0)</f>
        <v>13498</v>
      </c>
      <c r="T8964" s="6">
        <f t="shared" si="280"/>
        <v>0</v>
      </c>
      <c r="U8964" s="6">
        <f t="shared" si="281"/>
        <v>0</v>
      </c>
    </row>
    <row r="8965" spans="1:21" x14ac:dyDescent="0.2">
      <c r="A8965" s="88">
        <v>8967</v>
      </c>
      <c r="B8965" s="88">
        <v>4</v>
      </c>
      <c r="C8965" s="88" t="s">
        <v>2130</v>
      </c>
      <c r="D8965" s="99" t="s">
        <v>1431</v>
      </c>
      <c r="E8965" s="89">
        <v>11</v>
      </c>
      <c r="F8965" s="89">
        <v>4</v>
      </c>
      <c r="G8965" s="89">
        <v>1</v>
      </c>
      <c r="H8965" s="89">
        <v>0</v>
      </c>
      <c r="I8965" s="89">
        <v>2</v>
      </c>
      <c r="J8965" s="89">
        <v>0</v>
      </c>
      <c r="K8965" s="89">
        <v>0</v>
      </c>
      <c r="L8965" s="89">
        <v>1</v>
      </c>
      <c r="M8965" s="89">
        <v>0</v>
      </c>
      <c r="N8965" s="89">
        <v>0</v>
      </c>
      <c r="O8965" s="89">
        <v>2</v>
      </c>
      <c r="P8965" s="89">
        <v>270</v>
      </c>
      <c r="Q8965" s="89">
        <v>14096</v>
      </c>
      <c r="R8965" s="88">
        <f>VLOOKUP(P8965,NEW_TRAIN_TEST!$A$1:$M$980,13,0)</f>
        <v>14006.5</v>
      </c>
      <c r="S8965" s="88">
        <f>VLOOKUP(P8965,NEW_TRAIN_TEST!$A$1:$M$980,11,0)</f>
        <v>14568</v>
      </c>
      <c r="T8965" s="6">
        <f t="shared" si="280"/>
        <v>1</v>
      </c>
      <c r="U8965" s="6">
        <f t="shared" si="281"/>
        <v>0</v>
      </c>
    </row>
    <row r="8966" spans="1:21" x14ac:dyDescent="0.2">
      <c r="A8966" s="88">
        <v>8968</v>
      </c>
      <c r="B8966" s="88">
        <v>4</v>
      </c>
      <c r="C8966" s="88" t="s">
        <v>2130</v>
      </c>
      <c r="D8966" s="99" t="s">
        <v>1431</v>
      </c>
      <c r="E8966" s="89">
        <v>10</v>
      </c>
      <c r="F8966" s="89">
        <v>3</v>
      </c>
      <c r="G8966" s="89">
        <v>0</v>
      </c>
      <c r="H8966" s="89">
        <v>2</v>
      </c>
      <c r="I8966" s="89">
        <v>2</v>
      </c>
      <c r="J8966" s="89">
        <v>0</v>
      </c>
      <c r="K8966" s="89">
        <v>0</v>
      </c>
      <c r="L8966" s="89">
        <v>1</v>
      </c>
      <c r="M8966" s="89">
        <v>0</v>
      </c>
      <c r="N8966" s="89">
        <v>0</v>
      </c>
      <c r="O8966" s="89">
        <v>2</v>
      </c>
      <c r="P8966" s="89">
        <v>80</v>
      </c>
      <c r="Q8966" s="89">
        <v>538</v>
      </c>
      <c r="R8966" s="88">
        <f>VLOOKUP(P8966,NEW_TRAIN_TEST!$A$1:$M$980,13,0)</f>
        <v>525.5</v>
      </c>
      <c r="S8966" s="88">
        <f>VLOOKUP(P8966,NEW_TRAIN_TEST!$A$1:$M$980,11,0)</f>
        <v>545</v>
      </c>
      <c r="T8966" s="6">
        <f t="shared" si="280"/>
        <v>1</v>
      </c>
      <c r="U8966" s="6">
        <f t="shared" si="281"/>
        <v>0</v>
      </c>
    </row>
    <row r="8967" spans="1:21" x14ac:dyDescent="0.2">
      <c r="A8967" s="88">
        <v>8969</v>
      </c>
      <c r="B8967" s="88">
        <v>4</v>
      </c>
      <c r="C8967" s="88" t="s">
        <v>2130</v>
      </c>
      <c r="D8967" s="99" t="s">
        <v>1431</v>
      </c>
      <c r="E8967" s="89">
        <v>7</v>
      </c>
      <c r="F8967" s="89">
        <v>2</v>
      </c>
      <c r="G8967" s="89">
        <v>0</v>
      </c>
      <c r="H8967" s="89">
        <v>2</v>
      </c>
      <c r="I8967" s="89">
        <v>2</v>
      </c>
      <c r="J8967" s="89">
        <v>0</v>
      </c>
      <c r="K8967" s="89">
        <v>0</v>
      </c>
      <c r="L8967" s="89">
        <v>1</v>
      </c>
      <c r="M8967" s="89">
        <v>19</v>
      </c>
      <c r="N8967" s="89">
        <v>0</v>
      </c>
      <c r="O8967" s="89">
        <v>2</v>
      </c>
      <c r="P8967" s="89">
        <v>80</v>
      </c>
      <c r="Q8967" s="89">
        <v>541</v>
      </c>
      <c r="R8967" s="88">
        <f>VLOOKUP(P8967,NEW_TRAIN_TEST!$A$1:$M$980,13,0)</f>
        <v>525.5</v>
      </c>
      <c r="S8967" s="88">
        <f>VLOOKUP(P8967,NEW_TRAIN_TEST!$A$1:$M$980,11,0)</f>
        <v>545</v>
      </c>
      <c r="T8967" s="6">
        <f t="shared" si="280"/>
        <v>1</v>
      </c>
      <c r="U8967" s="6">
        <f t="shared" si="281"/>
        <v>1</v>
      </c>
    </row>
    <row r="8968" spans="1:21" x14ac:dyDescent="0.2">
      <c r="A8968" s="88">
        <v>8970</v>
      </c>
      <c r="B8968" s="88">
        <v>4</v>
      </c>
      <c r="C8968" s="88" t="s">
        <v>2130</v>
      </c>
      <c r="D8968" s="99" t="s">
        <v>1431</v>
      </c>
      <c r="E8968" s="89">
        <v>12</v>
      </c>
      <c r="F8968" s="89">
        <v>2</v>
      </c>
      <c r="G8968" s="89">
        <v>0</v>
      </c>
      <c r="H8968" s="89">
        <v>0</v>
      </c>
      <c r="I8968" s="89">
        <v>2</v>
      </c>
      <c r="J8968" s="89">
        <v>2</v>
      </c>
      <c r="K8968" s="89">
        <v>0</v>
      </c>
      <c r="L8968" s="89">
        <v>0</v>
      </c>
      <c r="M8968" s="89">
        <v>27</v>
      </c>
      <c r="N8968" s="89">
        <v>0</v>
      </c>
      <c r="O8968" s="89">
        <v>2</v>
      </c>
      <c r="P8968" s="89">
        <v>273</v>
      </c>
      <c r="Q8968" s="89">
        <v>15453</v>
      </c>
      <c r="R8968" s="88">
        <f>VLOOKUP(P8968,NEW_TRAIN_TEST!$A$1:$M$980,13,0)</f>
        <v>15379</v>
      </c>
      <c r="S8968" s="88">
        <f>VLOOKUP(P8968,NEW_TRAIN_TEST!$A$1:$M$980,11,0)</f>
        <v>15977</v>
      </c>
      <c r="T8968" s="6">
        <f t="shared" si="280"/>
        <v>0</v>
      </c>
      <c r="U8968" s="6">
        <f t="shared" si="281"/>
        <v>1</v>
      </c>
    </row>
    <row r="8969" spans="1:21" x14ac:dyDescent="0.2">
      <c r="A8969" s="88">
        <v>8971</v>
      </c>
      <c r="B8969" s="88">
        <v>4</v>
      </c>
      <c r="C8969" s="88" t="s">
        <v>2130</v>
      </c>
      <c r="D8969" s="99" t="s">
        <v>1431</v>
      </c>
      <c r="E8969" s="89">
        <v>10</v>
      </c>
      <c r="F8969" s="89">
        <v>2</v>
      </c>
      <c r="G8969" s="89">
        <v>1</v>
      </c>
      <c r="H8969" s="89">
        <v>2</v>
      </c>
      <c r="I8969" s="89">
        <v>2</v>
      </c>
      <c r="J8969" s="89">
        <v>0</v>
      </c>
      <c r="K8969" s="89">
        <v>0</v>
      </c>
      <c r="L8969" s="89">
        <v>1</v>
      </c>
      <c r="M8969" s="89">
        <v>0</v>
      </c>
      <c r="N8969" s="89">
        <v>0</v>
      </c>
      <c r="O8969" s="89">
        <v>2</v>
      </c>
      <c r="P8969" s="89">
        <v>107</v>
      </c>
      <c r="Q8969" s="89">
        <v>5516</v>
      </c>
      <c r="R8969" s="88">
        <f>VLOOKUP(P8969,NEW_TRAIN_TEST!$A$1:$M$980,13,0)</f>
        <v>5184</v>
      </c>
      <c r="S8969" s="88">
        <f>VLOOKUP(P8969,NEW_TRAIN_TEST!$A$1:$M$980,11,0)</f>
        <v>5618</v>
      </c>
      <c r="T8969" s="6">
        <f t="shared" si="280"/>
        <v>1</v>
      </c>
      <c r="U8969" s="6">
        <f t="shared" si="281"/>
        <v>0</v>
      </c>
    </row>
    <row r="8970" spans="1:21" x14ac:dyDescent="0.2">
      <c r="A8970" s="88">
        <v>8972</v>
      </c>
      <c r="B8970" s="88">
        <v>4</v>
      </c>
      <c r="C8970" s="88" t="s">
        <v>2130</v>
      </c>
      <c r="D8970" s="99" t="s">
        <v>1431</v>
      </c>
      <c r="E8970" s="89">
        <v>8</v>
      </c>
      <c r="F8970" s="89">
        <v>1</v>
      </c>
      <c r="G8970" s="89">
        <v>1</v>
      </c>
      <c r="H8970" s="89">
        <v>0</v>
      </c>
      <c r="I8970" s="89">
        <v>2</v>
      </c>
      <c r="J8970" s="89">
        <v>0</v>
      </c>
      <c r="K8970" s="89">
        <v>0</v>
      </c>
      <c r="L8970" s="89">
        <v>1</v>
      </c>
      <c r="M8970" s="89">
        <v>13</v>
      </c>
      <c r="N8970" s="89">
        <v>0</v>
      </c>
      <c r="O8970" s="89">
        <v>2</v>
      </c>
      <c r="P8970" s="89">
        <v>108</v>
      </c>
      <c r="Q8970" s="89">
        <v>4029.5</v>
      </c>
      <c r="R8970" s="88">
        <f>VLOOKUP(P8970,NEW_TRAIN_TEST!$A$1:$M$980,13,0)</f>
        <v>3990</v>
      </c>
      <c r="S8970" s="88">
        <f>VLOOKUP(P8970,NEW_TRAIN_TEST!$A$1:$M$980,11,0)</f>
        <v>4515</v>
      </c>
      <c r="T8970" s="6">
        <f t="shared" si="280"/>
        <v>1</v>
      </c>
      <c r="U8970" s="6">
        <f t="shared" si="281"/>
        <v>1</v>
      </c>
    </row>
    <row r="8971" spans="1:21" x14ac:dyDescent="0.2">
      <c r="A8971" s="88">
        <v>8973</v>
      </c>
      <c r="B8971" s="88">
        <v>4</v>
      </c>
      <c r="C8971" s="88" t="s">
        <v>2130</v>
      </c>
      <c r="D8971" s="99" t="s">
        <v>1431</v>
      </c>
      <c r="E8971" s="89">
        <v>12</v>
      </c>
      <c r="F8971" s="89">
        <v>5</v>
      </c>
      <c r="G8971" s="89">
        <v>2</v>
      </c>
      <c r="H8971" s="89">
        <v>0</v>
      </c>
      <c r="I8971" s="89">
        <v>2</v>
      </c>
      <c r="J8971" s="89">
        <v>0</v>
      </c>
      <c r="K8971" s="89">
        <v>0</v>
      </c>
      <c r="L8971" s="89">
        <v>1</v>
      </c>
      <c r="M8971" s="89">
        <v>0</v>
      </c>
      <c r="N8971" s="89">
        <v>0</v>
      </c>
      <c r="O8971" s="89">
        <v>2</v>
      </c>
      <c r="P8971" s="89">
        <v>262</v>
      </c>
      <c r="Q8971" s="89">
        <v>15859.5</v>
      </c>
      <c r="R8971" s="88">
        <f>VLOOKUP(P8971,NEW_TRAIN_TEST!$A$1:$M$980,13,0)</f>
        <v>15806.5</v>
      </c>
      <c r="S8971" s="88">
        <f>VLOOKUP(P8971,NEW_TRAIN_TEST!$A$1:$M$980,11,0)</f>
        <v>16465</v>
      </c>
      <c r="T8971" s="6">
        <f t="shared" si="280"/>
        <v>1</v>
      </c>
      <c r="U8971" s="6">
        <f t="shared" si="281"/>
        <v>0</v>
      </c>
    </row>
    <row r="8972" spans="1:21" x14ac:dyDescent="0.2">
      <c r="A8972" s="88">
        <v>8974</v>
      </c>
      <c r="B8972" s="88">
        <v>4</v>
      </c>
      <c r="C8972" s="88" t="s">
        <v>2130</v>
      </c>
      <c r="D8972" s="99" t="s">
        <v>1431</v>
      </c>
      <c r="E8972" s="89">
        <v>0</v>
      </c>
      <c r="F8972" s="89">
        <v>2</v>
      </c>
      <c r="G8972" s="89">
        <v>0</v>
      </c>
      <c r="H8972" s="89">
        <v>2</v>
      </c>
      <c r="I8972" s="89">
        <v>2</v>
      </c>
      <c r="J8972" s="89">
        <v>0</v>
      </c>
      <c r="K8972" s="89">
        <v>0</v>
      </c>
      <c r="L8972" s="89">
        <v>0</v>
      </c>
      <c r="M8972" s="89">
        <v>0</v>
      </c>
      <c r="N8972" s="89">
        <v>0</v>
      </c>
      <c r="O8972" s="89">
        <v>2</v>
      </c>
      <c r="P8972" s="89">
        <v>229</v>
      </c>
      <c r="Q8972" s="89">
        <v>4915</v>
      </c>
      <c r="R8972" s="88">
        <f>VLOOKUP(P8972,NEW_TRAIN_TEST!$A$1:$M$980,13,0)</f>
        <v>4915</v>
      </c>
      <c r="S8972" s="88">
        <f>VLOOKUP(P8972,NEW_TRAIN_TEST!$A$1:$M$980,11,0)</f>
        <v>6106</v>
      </c>
      <c r="T8972" s="6">
        <f t="shared" si="280"/>
        <v>0</v>
      </c>
      <c r="U8972" s="6">
        <f t="shared" si="281"/>
        <v>0</v>
      </c>
    </row>
    <row r="8973" spans="1:21" x14ac:dyDescent="0.2">
      <c r="A8973" s="88">
        <v>8975</v>
      </c>
      <c r="B8973" s="88">
        <v>4</v>
      </c>
      <c r="C8973" s="88" t="s">
        <v>2130</v>
      </c>
      <c r="D8973" s="99" t="s">
        <v>1431</v>
      </c>
      <c r="E8973" s="89">
        <v>0</v>
      </c>
      <c r="F8973" s="89">
        <v>4</v>
      </c>
      <c r="G8973" s="89">
        <v>0</v>
      </c>
      <c r="H8973" s="89">
        <v>0</v>
      </c>
      <c r="I8973" s="89">
        <v>2</v>
      </c>
      <c r="J8973" s="89">
        <v>2</v>
      </c>
      <c r="K8973" s="89">
        <v>0</v>
      </c>
      <c r="L8973" s="89">
        <v>0</v>
      </c>
      <c r="M8973" s="89">
        <v>11</v>
      </c>
      <c r="N8973" s="89">
        <v>0</v>
      </c>
      <c r="O8973" s="89">
        <v>2</v>
      </c>
      <c r="P8973" s="89">
        <v>229</v>
      </c>
      <c r="Q8973" s="89">
        <v>4916</v>
      </c>
      <c r="R8973" s="88">
        <f>VLOOKUP(P8973,NEW_TRAIN_TEST!$A$1:$M$980,13,0)</f>
        <v>4915</v>
      </c>
      <c r="S8973" s="88">
        <f>VLOOKUP(P8973,NEW_TRAIN_TEST!$A$1:$M$980,11,0)</f>
        <v>6106</v>
      </c>
      <c r="T8973" s="6">
        <f t="shared" si="280"/>
        <v>0</v>
      </c>
      <c r="U8973" s="6">
        <f t="shared" si="281"/>
        <v>1</v>
      </c>
    </row>
    <row r="8974" spans="1:21" x14ac:dyDescent="0.2">
      <c r="A8974" s="88">
        <v>8976</v>
      </c>
      <c r="B8974" s="88">
        <v>4</v>
      </c>
      <c r="C8974" s="88" t="s">
        <v>2130</v>
      </c>
      <c r="D8974" s="99" t="s">
        <v>1431</v>
      </c>
      <c r="E8974" s="89">
        <v>0</v>
      </c>
      <c r="F8974" s="89">
        <v>2</v>
      </c>
      <c r="G8974" s="89">
        <v>0</v>
      </c>
      <c r="H8974" s="89">
        <v>2</v>
      </c>
      <c r="I8974" s="89">
        <v>2</v>
      </c>
      <c r="J8974" s="89">
        <v>0</v>
      </c>
      <c r="K8974" s="89">
        <v>0</v>
      </c>
      <c r="L8974" s="89">
        <v>0</v>
      </c>
      <c r="M8974" s="89">
        <v>0</v>
      </c>
      <c r="N8974" s="89">
        <v>0</v>
      </c>
      <c r="O8974" s="89">
        <v>2</v>
      </c>
      <c r="P8974" s="89">
        <v>229</v>
      </c>
      <c r="Q8974" s="89">
        <v>4921</v>
      </c>
      <c r="R8974" s="88">
        <f>VLOOKUP(P8974,NEW_TRAIN_TEST!$A$1:$M$980,13,0)</f>
        <v>4915</v>
      </c>
      <c r="S8974" s="88">
        <f>VLOOKUP(P8974,NEW_TRAIN_TEST!$A$1:$M$980,11,0)</f>
        <v>6106</v>
      </c>
      <c r="T8974" s="6">
        <f t="shared" si="280"/>
        <v>0</v>
      </c>
      <c r="U8974" s="6">
        <f t="shared" si="281"/>
        <v>0</v>
      </c>
    </row>
    <row r="8975" spans="1:21" x14ac:dyDescent="0.2">
      <c r="A8975" s="88">
        <v>8977</v>
      </c>
      <c r="B8975" s="88">
        <v>4</v>
      </c>
      <c r="C8975" s="88" t="s">
        <v>2130</v>
      </c>
      <c r="D8975" s="99" t="s">
        <v>1431</v>
      </c>
      <c r="E8975" s="89">
        <v>0</v>
      </c>
      <c r="F8975" s="89">
        <v>3</v>
      </c>
      <c r="G8975" s="89">
        <v>0</v>
      </c>
      <c r="H8975" s="89">
        <v>0</v>
      </c>
      <c r="I8975" s="89">
        <v>2</v>
      </c>
      <c r="J8975" s="89">
        <v>0</v>
      </c>
      <c r="K8975" s="89">
        <v>0</v>
      </c>
      <c r="L8975" s="89">
        <v>0</v>
      </c>
      <c r="M8975" s="89">
        <v>0</v>
      </c>
      <c r="N8975" s="89">
        <v>0</v>
      </c>
      <c r="O8975" s="89">
        <v>2</v>
      </c>
      <c r="P8975" s="89">
        <v>229</v>
      </c>
      <c r="Q8975" s="89">
        <v>4921.33</v>
      </c>
      <c r="R8975" s="88">
        <f>VLOOKUP(P8975,NEW_TRAIN_TEST!$A$1:$M$980,13,0)</f>
        <v>4915</v>
      </c>
      <c r="S8975" s="88">
        <f>VLOOKUP(P8975,NEW_TRAIN_TEST!$A$1:$M$980,11,0)</f>
        <v>6106</v>
      </c>
      <c r="T8975" s="6">
        <f t="shared" si="280"/>
        <v>0</v>
      </c>
      <c r="U8975" s="6">
        <f t="shared" si="281"/>
        <v>0</v>
      </c>
    </row>
    <row r="8976" spans="1:21" x14ac:dyDescent="0.2">
      <c r="A8976" s="88">
        <v>8978</v>
      </c>
      <c r="B8976" s="88">
        <v>4</v>
      </c>
      <c r="C8976" s="88" t="s">
        <v>2130</v>
      </c>
      <c r="D8976" s="99" t="s">
        <v>1431</v>
      </c>
      <c r="E8976" s="89">
        <v>3</v>
      </c>
      <c r="F8976" s="89">
        <v>0</v>
      </c>
      <c r="G8976" s="89">
        <v>0</v>
      </c>
      <c r="H8976" s="89">
        <v>0</v>
      </c>
      <c r="I8976" s="89">
        <v>0</v>
      </c>
      <c r="J8976" s="89">
        <v>0</v>
      </c>
      <c r="K8976" s="89">
        <v>0</v>
      </c>
      <c r="L8976" s="89">
        <v>1</v>
      </c>
      <c r="M8976" s="89">
        <v>0</v>
      </c>
      <c r="N8976" s="89">
        <v>0</v>
      </c>
      <c r="O8976" s="89">
        <v>0</v>
      </c>
      <c r="P8976" s="89">
        <v>229</v>
      </c>
      <c r="Q8976" s="89">
        <v>6053</v>
      </c>
      <c r="R8976" s="88">
        <f>VLOOKUP(P8976,NEW_TRAIN_TEST!$A$1:$M$980,13,0)</f>
        <v>4915</v>
      </c>
      <c r="S8976" s="88">
        <f>VLOOKUP(P8976,NEW_TRAIN_TEST!$A$1:$M$980,11,0)</f>
        <v>6106</v>
      </c>
      <c r="T8976" s="6">
        <f t="shared" si="280"/>
        <v>1</v>
      </c>
      <c r="U8976" s="6">
        <f t="shared" si="281"/>
        <v>0</v>
      </c>
    </row>
    <row r="8977" spans="1:21" x14ac:dyDescent="0.2">
      <c r="A8977" s="88">
        <v>8979</v>
      </c>
      <c r="B8977" s="88">
        <v>4</v>
      </c>
      <c r="C8977" s="88" t="s">
        <v>2130</v>
      </c>
      <c r="D8977" s="99" t="s">
        <v>1431</v>
      </c>
      <c r="E8977" s="89">
        <v>3</v>
      </c>
      <c r="F8977" s="89">
        <v>2</v>
      </c>
      <c r="G8977" s="89">
        <v>0</v>
      </c>
      <c r="H8977" s="89">
        <v>2</v>
      </c>
      <c r="I8977" s="89">
        <v>2</v>
      </c>
      <c r="J8977" s="89">
        <v>0</v>
      </c>
      <c r="K8977" s="89">
        <v>0</v>
      </c>
      <c r="L8977" s="89">
        <v>0</v>
      </c>
      <c r="M8977" s="89">
        <v>0</v>
      </c>
      <c r="N8977" s="89">
        <v>0</v>
      </c>
      <c r="O8977" s="89">
        <v>2</v>
      </c>
      <c r="P8977" s="89">
        <v>249</v>
      </c>
      <c r="Q8977" s="89">
        <v>12801.5</v>
      </c>
      <c r="R8977" s="88">
        <f>VLOOKUP(P8977,NEW_TRAIN_TEST!$A$1:$M$980,13,0)</f>
        <v>12268</v>
      </c>
      <c r="S8977" s="88">
        <f>VLOOKUP(P8977,NEW_TRAIN_TEST!$A$1:$M$980,11,0)</f>
        <v>12853</v>
      </c>
      <c r="T8977" s="6">
        <f t="shared" si="280"/>
        <v>0</v>
      </c>
      <c r="U8977" s="6">
        <f t="shared" si="281"/>
        <v>0</v>
      </c>
    </row>
    <row r="8978" spans="1:21" x14ac:dyDescent="0.2">
      <c r="A8978" s="88">
        <v>8980</v>
      </c>
      <c r="B8978" s="88">
        <v>4</v>
      </c>
      <c r="C8978" s="88" t="s">
        <v>2130</v>
      </c>
      <c r="D8978" s="99" t="s">
        <v>1431</v>
      </c>
      <c r="E8978" s="89">
        <v>6</v>
      </c>
      <c r="F8978" s="89">
        <v>1</v>
      </c>
      <c r="G8978" s="89">
        <v>0</v>
      </c>
      <c r="H8978" s="89">
        <v>0</v>
      </c>
      <c r="I8978" s="89">
        <v>2</v>
      </c>
      <c r="J8978" s="89">
        <v>0</v>
      </c>
      <c r="K8978" s="89">
        <v>0</v>
      </c>
      <c r="L8978" s="89">
        <v>1</v>
      </c>
      <c r="M8978" s="89">
        <v>0</v>
      </c>
      <c r="N8978" s="89">
        <v>0</v>
      </c>
      <c r="O8978" s="89">
        <v>2</v>
      </c>
      <c r="P8978" s="89">
        <v>112</v>
      </c>
      <c r="Q8978" s="89">
        <v>4770</v>
      </c>
      <c r="R8978" s="88">
        <f>VLOOKUP(P8978,NEW_TRAIN_TEST!$A$1:$M$980,13,0)</f>
        <v>4486.5</v>
      </c>
      <c r="S8978" s="88">
        <f>VLOOKUP(P8978,NEW_TRAIN_TEST!$A$1:$M$980,11,0)</f>
        <v>4856</v>
      </c>
      <c r="T8978" s="6">
        <f t="shared" si="280"/>
        <v>1</v>
      </c>
      <c r="U8978" s="6">
        <f t="shared" si="281"/>
        <v>0</v>
      </c>
    </row>
    <row r="8979" spans="1:21" x14ac:dyDescent="0.2">
      <c r="A8979" s="88">
        <v>8981</v>
      </c>
      <c r="B8979" s="88">
        <v>4</v>
      </c>
      <c r="C8979" s="88" t="s">
        <v>2130</v>
      </c>
      <c r="D8979" s="99" t="s">
        <v>1431</v>
      </c>
      <c r="E8979" s="89">
        <v>8</v>
      </c>
      <c r="F8979" s="89">
        <v>1</v>
      </c>
      <c r="G8979" s="89">
        <v>0</v>
      </c>
      <c r="H8979" s="89">
        <v>0</v>
      </c>
      <c r="I8979" s="89">
        <v>2</v>
      </c>
      <c r="J8979" s="89">
        <v>0</v>
      </c>
      <c r="K8979" s="89">
        <v>0</v>
      </c>
      <c r="L8979" s="89">
        <v>1</v>
      </c>
      <c r="M8979" s="89">
        <v>0</v>
      </c>
      <c r="N8979" s="89">
        <v>0</v>
      </c>
      <c r="O8979" s="89">
        <v>2</v>
      </c>
      <c r="P8979" s="89">
        <v>113</v>
      </c>
      <c r="Q8979" s="89">
        <v>4756.5</v>
      </c>
      <c r="R8979" s="88">
        <f>VLOOKUP(P8979,NEW_TRAIN_TEST!$A$1:$M$980,13,0)</f>
        <v>4621</v>
      </c>
      <c r="S8979" s="88">
        <f>VLOOKUP(P8979,NEW_TRAIN_TEST!$A$1:$M$980,11,0)</f>
        <v>4857</v>
      </c>
      <c r="T8979" s="6">
        <f t="shared" si="280"/>
        <v>1</v>
      </c>
      <c r="U8979" s="6">
        <f t="shared" si="281"/>
        <v>0</v>
      </c>
    </row>
    <row r="8980" spans="1:21" x14ac:dyDescent="0.2">
      <c r="A8980" s="88">
        <v>8982</v>
      </c>
      <c r="B8980" s="88">
        <v>4</v>
      </c>
      <c r="C8980" s="88" t="s">
        <v>2130</v>
      </c>
      <c r="D8980" s="99" t="s">
        <v>1431</v>
      </c>
      <c r="E8980" s="89">
        <v>20</v>
      </c>
      <c r="F8980" s="89">
        <v>2</v>
      </c>
      <c r="G8980" s="89">
        <v>1</v>
      </c>
      <c r="H8980" s="89">
        <v>2</v>
      </c>
      <c r="I8980" s="89">
        <v>2</v>
      </c>
      <c r="J8980" s="89">
        <v>0</v>
      </c>
      <c r="K8980" s="89">
        <v>0</v>
      </c>
      <c r="L8980" s="89">
        <v>0</v>
      </c>
      <c r="M8980" s="89">
        <v>0</v>
      </c>
      <c r="N8980" s="89">
        <v>0</v>
      </c>
      <c r="O8980" s="89">
        <v>2</v>
      </c>
      <c r="P8980" s="89">
        <v>829</v>
      </c>
      <c r="Q8980" s="89">
        <v>9034</v>
      </c>
      <c r="R8980" s="88">
        <f>VLOOKUP(P8980,NEW_TRAIN_TEST!$A$1:$M$980,13,0)</f>
        <v>7090.5</v>
      </c>
      <c r="S8980" s="88">
        <f>VLOOKUP(P8980,NEW_TRAIN_TEST!$A$1:$M$980,11,0)</f>
        <v>9311</v>
      </c>
      <c r="T8980" s="6">
        <f t="shared" si="280"/>
        <v>0</v>
      </c>
      <c r="U8980" s="6">
        <f t="shared" si="281"/>
        <v>0</v>
      </c>
    </row>
    <row r="8981" spans="1:21" x14ac:dyDescent="0.2">
      <c r="A8981" s="88">
        <v>8983</v>
      </c>
      <c r="B8981" s="88">
        <v>4</v>
      </c>
      <c r="C8981" s="88" t="s">
        <v>2130</v>
      </c>
      <c r="D8981" s="99" t="s">
        <v>1431</v>
      </c>
      <c r="E8981" s="89">
        <v>8</v>
      </c>
      <c r="F8981" s="89">
        <v>0</v>
      </c>
      <c r="G8981" s="89">
        <v>0</v>
      </c>
      <c r="H8981" s="89">
        <v>0</v>
      </c>
      <c r="I8981" s="89">
        <v>0</v>
      </c>
      <c r="J8981" s="89">
        <v>0</v>
      </c>
      <c r="K8981" s="89">
        <v>0</v>
      </c>
      <c r="L8981" s="89">
        <v>1</v>
      </c>
      <c r="M8981" s="89">
        <v>0</v>
      </c>
      <c r="N8981" s="89">
        <v>0</v>
      </c>
      <c r="O8981" s="89">
        <v>0</v>
      </c>
      <c r="P8981" s="89">
        <v>115</v>
      </c>
      <c r="Q8981" s="89">
        <v>4981.5</v>
      </c>
      <c r="R8981" s="88">
        <f>VLOOKUP(P8981,NEW_TRAIN_TEST!$A$1:$M$980,13,0)</f>
        <v>4784</v>
      </c>
      <c r="S8981" s="88">
        <f>VLOOKUP(P8981,NEW_TRAIN_TEST!$A$1:$M$980,11,0)</f>
        <v>5059</v>
      </c>
      <c r="T8981" s="6">
        <f t="shared" si="280"/>
        <v>1</v>
      </c>
      <c r="U8981" s="6">
        <f t="shared" si="281"/>
        <v>0</v>
      </c>
    </row>
    <row r="8982" spans="1:21" x14ac:dyDescent="0.2">
      <c r="A8982" s="88">
        <v>8984</v>
      </c>
      <c r="B8982" s="88">
        <v>4</v>
      </c>
      <c r="C8982" s="88" t="s">
        <v>2130</v>
      </c>
      <c r="D8982" s="99" t="s">
        <v>1431</v>
      </c>
      <c r="E8982" s="89">
        <v>11</v>
      </c>
      <c r="F8982" s="89">
        <v>1</v>
      </c>
      <c r="G8982" s="89">
        <v>0</v>
      </c>
      <c r="H8982" s="89">
        <v>0</v>
      </c>
      <c r="I8982" s="89">
        <v>2</v>
      </c>
      <c r="J8982" s="89">
        <v>0</v>
      </c>
      <c r="K8982" s="89">
        <v>0</v>
      </c>
      <c r="L8982" s="89">
        <v>0</v>
      </c>
      <c r="M8982" s="89">
        <v>0</v>
      </c>
      <c r="N8982" s="89">
        <v>0</v>
      </c>
      <c r="O8982" s="89">
        <v>2</v>
      </c>
      <c r="P8982" s="89">
        <v>116</v>
      </c>
      <c r="Q8982" s="89">
        <v>5069</v>
      </c>
      <c r="R8982" s="88">
        <f>VLOOKUP(P8982,NEW_TRAIN_TEST!$A$1:$M$980,13,0)</f>
        <v>4841</v>
      </c>
      <c r="S8982" s="88">
        <f>VLOOKUP(P8982,NEW_TRAIN_TEST!$A$1:$M$980,11,0)</f>
        <v>5204</v>
      </c>
      <c r="T8982" s="6">
        <f t="shared" si="280"/>
        <v>0</v>
      </c>
      <c r="U8982" s="6">
        <f t="shared" si="281"/>
        <v>0</v>
      </c>
    </row>
    <row r="8983" spans="1:21" x14ac:dyDescent="0.2">
      <c r="A8983" s="88">
        <v>8985</v>
      </c>
      <c r="B8983" s="88">
        <v>4</v>
      </c>
      <c r="C8983" s="88" t="s">
        <v>2130</v>
      </c>
      <c r="D8983" s="99" t="s">
        <v>1431</v>
      </c>
      <c r="E8983" s="89">
        <v>12</v>
      </c>
      <c r="F8983" s="89">
        <v>1</v>
      </c>
      <c r="G8983" s="89">
        <v>0</v>
      </c>
      <c r="H8983" s="89">
        <v>0</v>
      </c>
      <c r="I8983" s="89">
        <v>2</v>
      </c>
      <c r="J8983" s="89">
        <v>0</v>
      </c>
      <c r="K8983" s="89">
        <v>0</v>
      </c>
      <c r="L8983" s="89">
        <v>0</v>
      </c>
      <c r="M8983" s="89">
        <v>0</v>
      </c>
      <c r="N8983" s="89">
        <v>0</v>
      </c>
      <c r="O8983" s="89">
        <v>2</v>
      </c>
      <c r="P8983" s="89">
        <v>117</v>
      </c>
      <c r="Q8983" s="89">
        <v>5525</v>
      </c>
      <c r="R8983" s="88">
        <f>VLOOKUP(P8983,NEW_TRAIN_TEST!$A$1:$M$980,13,0)</f>
        <v>5393.5</v>
      </c>
      <c r="S8983" s="88">
        <f>VLOOKUP(P8983,NEW_TRAIN_TEST!$A$1:$M$980,11,0)</f>
        <v>5535</v>
      </c>
      <c r="T8983" s="6">
        <f t="shared" si="280"/>
        <v>0</v>
      </c>
      <c r="U8983" s="6">
        <f t="shared" si="281"/>
        <v>0</v>
      </c>
    </row>
    <row r="8984" spans="1:21" x14ac:dyDescent="0.2">
      <c r="A8984" s="88">
        <v>8986</v>
      </c>
      <c r="B8984" s="88">
        <v>4</v>
      </c>
      <c r="C8984" s="88" t="s">
        <v>2130</v>
      </c>
      <c r="D8984" s="99" t="s">
        <v>1431</v>
      </c>
      <c r="E8984" s="89">
        <v>5</v>
      </c>
      <c r="F8984" s="89">
        <v>1</v>
      </c>
      <c r="G8984" s="89">
        <v>0</v>
      </c>
      <c r="H8984" s="89">
        <v>0</v>
      </c>
      <c r="I8984" s="89">
        <v>2</v>
      </c>
      <c r="J8984" s="89">
        <v>0</v>
      </c>
      <c r="K8984" s="89">
        <v>0</v>
      </c>
      <c r="L8984" s="89">
        <v>1</v>
      </c>
      <c r="M8984" s="89">
        <v>25</v>
      </c>
      <c r="N8984" s="89">
        <v>0</v>
      </c>
      <c r="O8984" s="89">
        <v>2</v>
      </c>
      <c r="P8984" s="89">
        <v>117</v>
      </c>
      <c r="Q8984" s="89">
        <v>5533.5</v>
      </c>
      <c r="R8984" s="88">
        <f>VLOOKUP(P8984,NEW_TRAIN_TEST!$A$1:$M$980,13,0)</f>
        <v>5393.5</v>
      </c>
      <c r="S8984" s="88">
        <f>VLOOKUP(P8984,NEW_TRAIN_TEST!$A$1:$M$980,11,0)</f>
        <v>5535</v>
      </c>
      <c r="T8984" s="6">
        <f t="shared" si="280"/>
        <v>1</v>
      </c>
      <c r="U8984" s="6">
        <f t="shared" si="281"/>
        <v>1</v>
      </c>
    </row>
    <row r="8985" spans="1:21" x14ac:dyDescent="0.2">
      <c r="A8985" s="88">
        <v>8987</v>
      </c>
      <c r="B8985" s="88">
        <v>4</v>
      </c>
      <c r="C8985" s="88" t="s">
        <v>2130</v>
      </c>
      <c r="D8985" s="99" t="s">
        <v>1431</v>
      </c>
      <c r="E8985" s="89">
        <v>2</v>
      </c>
      <c r="F8985" s="89">
        <v>0</v>
      </c>
      <c r="G8985" s="89">
        <v>0</v>
      </c>
      <c r="H8985" s="89">
        <v>0</v>
      </c>
      <c r="I8985" s="89">
        <v>0</v>
      </c>
      <c r="J8985" s="89">
        <v>0</v>
      </c>
      <c r="K8985" s="89">
        <v>0</v>
      </c>
      <c r="L8985" s="89">
        <v>0</v>
      </c>
      <c r="M8985" s="89">
        <v>0</v>
      </c>
      <c r="N8985" s="89">
        <v>0</v>
      </c>
      <c r="O8985" s="89">
        <v>0</v>
      </c>
      <c r="P8985" s="89">
        <v>264</v>
      </c>
      <c r="Q8985" s="89">
        <v>7452</v>
      </c>
      <c r="R8985" s="88">
        <f>VLOOKUP(P8985,NEW_TRAIN_TEST!$A$1:$M$980,13,0)</f>
        <v>7286</v>
      </c>
      <c r="S8985" s="88">
        <f>VLOOKUP(P8985,NEW_TRAIN_TEST!$A$1:$M$980,11,0)</f>
        <v>7463</v>
      </c>
      <c r="T8985" s="6">
        <f t="shared" si="280"/>
        <v>0</v>
      </c>
      <c r="U8985" s="6">
        <f t="shared" si="281"/>
        <v>0</v>
      </c>
    </row>
    <row r="8986" spans="1:21" x14ac:dyDescent="0.2">
      <c r="A8986" s="88">
        <v>8988</v>
      </c>
      <c r="B8986" s="88">
        <v>4</v>
      </c>
      <c r="C8986" s="88" t="s">
        <v>2130</v>
      </c>
      <c r="D8986" s="99" t="s">
        <v>1431</v>
      </c>
      <c r="E8986" s="89">
        <v>26</v>
      </c>
      <c r="F8986" s="89">
        <v>0</v>
      </c>
      <c r="G8986" s="89">
        <v>0</v>
      </c>
      <c r="H8986" s="89">
        <v>0</v>
      </c>
      <c r="I8986" s="89">
        <v>0</v>
      </c>
      <c r="J8986" s="89">
        <v>0</v>
      </c>
      <c r="K8986" s="89">
        <v>0</v>
      </c>
      <c r="L8986" s="89">
        <v>0</v>
      </c>
      <c r="M8986" s="89">
        <v>0</v>
      </c>
      <c r="N8986" s="89">
        <v>0</v>
      </c>
      <c r="O8986" s="89">
        <v>0</v>
      </c>
      <c r="P8986" s="89">
        <v>453</v>
      </c>
      <c r="Q8986" s="89">
        <v>9238</v>
      </c>
      <c r="R8986" s="88">
        <f>VLOOKUP(P8986,NEW_TRAIN_TEST!$A$1:$M$980,13,0)</f>
        <v>3324</v>
      </c>
      <c r="S8986" s="88">
        <f>VLOOKUP(P8986,NEW_TRAIN_TEST!$A$1:$M$980,11,0)</f>
        <v>9918</v>
      </c>
      <c r="T8986" s="6">
        <f t="shared" si="280"/>
        <v>0</v>
      </c>
      <c r="U8986" s="6">
        <f t="shared" si="281"/>
        <v>0</v>
      </c>
    </row>
    <row r="8987" spans="1:21" x14ac:dyDescent="0.2">
      <c r="A8987" s="88">
        <v>8989</v>
      </c>
      <c r="B8987" s="88">
        <v>4</v>
      </c>
      <c r="C8987" s="88" t="s">
        <v>2130</v>
      </c>
      <c r="D8987" s="99" t="s">
        <v>1431</v>
      </c>
      <c r="E8987" s="89">
        <v>8</v>
      </c>
      <c r="F8987" s="89">
        <v>3</v>
      </c>
      <c r="G8987" s="89">
        <v>0</v>
      </c>
      <c r="H8987" s="89">
        <v>2</v>
      </c>
      <c r="I8987" s="89">
        <v>2</v>
      </c>
      <c r="J8987" s="89">
        <v>0</v>
      </c>
      <c r="K8987" s="89">
        <v>0</v>
      </c>
      <c r="L8987" s="89">
        <v>1</v>
      </c>
      <c r="M8987" s="89">
        <v>0</v>
      </c>
      <c r="N8987" s="89">
        <v>0</v>
      </c>
      <c r="O8987" s="89">
        <v>2</v>
      </c>
      <c r="P8987" s="89">
        <v>666</v>
      </c>
      <c r="Q8987" s="89">
        <v>10683.5</v>
      </c>
      <c r="R8987" s="88">
        <f>VLOOKUP(P8987,NEW_TRAIN_TEST!$A$1:$M$980,13,0)</f>
        <v>10612.5</v>
      </c>
      <c r="S8987" s="88">
        <f>VLOOKUP(P8987,NEW_TRAIN_TEST!$A$1:$M$980,11,0)</f>
        <v>10820</v>
      </c>
      <c r="T8987" s="6">
        <f t="shared" si="280"/>
        <v>1</v>
      </c>
      <c r="U8987" s="6">
        <f t="shared" si="281"/>
        <v>0</v>
      </c>
    </row>
    <row r="8988" spans="1:21" x14ac:dyDescent="0.2">
      <c r="A8988" s="88">
        <v>8990</v>
      </c>
      <c r="B8988" s="88">
        <v>4</v>
      </c>
      <c r="C8988" s="88" t="s">
        <v>2130</v>
      </c>
      <c r="D8988" s="99" t="s">
        <v>1431</v>
      </c>
      <c r="E8988" s="89">
        <v>13</v>
      </c>
      <c r="F8988" s="89">
        <v>5</v>
      </c>
      <c r="G8988" s="89">
        <v>1</v>
      </c>
      <c r="H8988" s="89">
        <v>2</v>
      </c>
      <c r="I8988" s="89">
        <v>2</v>
      </c>
      <c r="J8988" s="89">
        <v>0</v>
      </c>
      <c r="K8988" s="89">
        <v>0</v>
      </c>
      <c r="L8988" s="89">
        <v>1</v>
      </c>
      <c r="M8988" s="89">
        <v>0</v>
      </c>
      <c r="N8988" s="89">
        <v>0</v>
      </c>
      <c r="O8988" s="89">
        <v>2</v>
      </c>
      <c r="P8988" s="89">
        <v>278</v>
      </c>
      <c r="Q8988" s="89">
        <v>16526</v>
      </c>
      <c r="R8988" s="88">
        <f>VLOOKUP(P8988,NEW_TRAIN_TEST!$A$1:$M$980,13,0)</f>
        <v>16464</v>
      </c>
      <c r="S8988" s="88">
        <f>VLOOKUP(P8988,NEW_TRAIN_TEST!$A$1:$M$980,11,0)</f>
        <v>17084</v>
      </c>
      <c r="T8988" s="6">
        <f t="shared" si="280"/>
        <v>1</v>
      </c>
      <c r="U8988" s="6">
        <f t="shared" si="281"/>
        <v>0</v>
      </c>
    </row>
    <row r="8989" spans="1:21" x14ac:dyDescent="0.2">
      <c r="A8989" s="88">
        <v>8991</v>
      </c>
      <c r="B8989" s="88">
        <v>4</v>
      </c>
      <c r="C8989" s="88" t="s">
        <v>2130</v>
      </c>
      <c r="D8989" s="99" t="s">
        <v>1431</v>
      </c>
      <c r="E8989" s="89">
        <v>15</v>
      </c>
      <c r="F8989" s="89">
        <v>3</v>
      </c>
      <c r="G8989" s="89">
        <v>0</v>
      </c>
      <c r="H8989" s="89">
        <v>0</v>
      </c>
      <c r="I8989" s="89">
        <v>2</v>
      </c>
      <c r="J8989" s="89">
        <v>2</v>
      </c>
      <c r="K8989" s="89">
        <v>0</v>
      </c>
      <c r="L8989" s="89">
        <v>0</v>
      </c>
      <c r="M8989" s="89">
        <v>0</v>
      </c>
      <c r="N8989" s="89">
        <v>0</v>
      </c>
      <c r="O8989" s="89">
        <v>2</v>
      </c>
      <c r="P8989" s="89">
        <v>50</v>
      </c>
      <c r="Q8989" s="89">
        <v>643</v>
      </c>
      <c r="R8989" s="88">
        <f>VLOOKUP(P8989,NEW_TRAIN_TEST!$A$1:$M$980,13,0)</f>
        <v>628</v>
      </c>
      <c r="S8989" s="88">
        <f>VLOOKUP(P8989,NEW_TRAIN_TEST!$A$1:$M$980,11,0)</f>
        <v>656</v>
      </c>
      <c r="T8989" s="6">
        <f t="shared" si="280"/>
        <v>0</v>
      </c>
      <c r="U8989" s="6">
        <f t="shared" si="281"/>
        <v>0</v>
      </c>
    </row>
    <row r="8990" spans="1:21" x14ac:dyDescent="0.2">
      <c r="A8990" s="88">
        <v>8992</v>
      </c>
      <c r="B8990" s="88">
        <v>4</v>
      </c>
      <c r="C8990" s="88" t="s">
        <v>2130</v>
      </c>
      <c r="D8990" s="99" t="s">
        <v>1431</v>
      </c>
      <c r="E8990" s="89">
        <v>0</v>
      </c>
      <c r="F8990" s="89">
        <v>2</v>
      </c>
      <c r="G8990" s="89">
        <v>0</v>
      </c>
      <c r="H8990" s="89">
        <v>2</v>
      </c>
      <c r="I8990" s="89">
        <v>2</v>
      </c>
      <c r="J8990" s="89">
        <v>0</v>
      </c>
      <c r="K8990" s="89">
        <v>0</v>
      </c>
      <c r="L8990" s="89">
        <v>0</v>
      </c>
      <c r="M8990" s="89">
        <v>0</v>
      </c>
      <c r="N8990" s="89">
        <v>0</v>
      </c>
      <c r="O8990" s="89">
        <v>2</v>
      </c>
      <c r="P8990" s="89">
        <v>702</v>
      </c>
      <c r="Q8990" s="89">
        <v>9279</v>
      </c>
      <c r="R8990" s="88">
        <f>VLOOKUP(P8990,NEW_TRAIN_TEST!$A$1:$M$980,13,0)</f>
        <v>9279</v>
      </c>
      <c r="S8990" s="88">
        <f>VLOOKUP(P8990,NEW_TRAIN_TEST!$A$1:$M$980,11,0)</f>
        <v>9416</v>
      </c>
      <c r="T8990" s="6">
        <f t="shared" si="280"/>
        <v>0</v>
      </c>
      <c r="U8990" s="6">
        <f t="shared" si="281"/>
        <v>0</v>
      </c>
    </row>
    <row r="8991" spans="1:21" x14ac:dyDescent="0.2">
      <c r="A8991" s="88">
        <v>8993</v>
      </c>
      <c r="B8991" s="88">
        <v>4</v>
      </c>
      <c r="C8991" s="88" t="s">
        <v>2130</v>
      </c>
      <c r="D8991" s="99" t="s">
        <v>1431</v>
      </c>
      <c r="E8991" s="89">
        <v>0</v>
      </c>
      <c r="F8991" s="89">
        <v>4</v>
      </c>
      <c r="G8991" s="89">
        <v>0</v>
      </c>
      <c r="H8991" s="89">
        <v>0</v>
      </c>
      <c r="I8991" s="89">
        <v>2</v>
      </c>
      <c r="J8991" s="89">
        <v>0</v>
      </c>
      <c r="K8991" s="89">
        <v>0</v>
      </c>
      <c r="L8991" s="89">
        <v>0</v>
      </c>
      <c r="M8991" s="89">
        <v>0</v>
      </c>
      <c r="N8991" s="89">
        <v>0</v>
      </c>
      <c r="O8991" s="89">
        <v>2</v>
      </c>
      <c r="P8991" s="89">
        <v>702</v>
      </c>
      <c r="Q8991" s="89">
        <v>9325</v>
      </c>
      <c r="R8991" s="88">
        <f>VLOOKUP(P8991,NEW_TRAIN_TEST!$A$1:$M$980,13,0)</f>
        <v>9279</v>
      </c>
      <c r="S8991" s="88">
        <f>VLOOKUP(P8991,NEW_TRAIN_TEST!$A$1:$M$980,11,0)</f>
        <v>9416</v>
      </c>
      <c r="T8991" s="6">
        <f t="shared" si="280"/>
        <v>0</v>
      </c>
      <c r="U8991" s="6">
        <f t="shared" si="281"/>
        <v>0</v>
      </c>
    </row>
    <row r="8992" spans="1:21" x14ac:dyDescent="0.2">
      <c r="A8992" s="88">
        <v>8994</v>
      </c>
      <c r="B8992" s="88">
        <v>4</v>
      </c>
      <c r="C8992" s="88" t="s">
        <v>2130</v>
      </c>
      <c r="D8992" s="99" t="s">
        <v>1431</v>
      </c>
      <c r="E8992" s="89">
        <v>0</v>
      </c>
      <c r="F8992" s="89">
        <v>3</v>
      </c>
      <c r="G8992" s="89">
        <v>1</v>
      </c>
      <c r="H8992" s="89">
        <v>0</v>
      </c>
      <c r="I8992" s="89">
        <v>2</v>
      </c>
      <c r="J8992" s="89">
        <v>0</v>
      </c>
      <c r="K8992" s="89">
        <v>0</v>
      </c>
      <c r="L8992" s="89">
        <v>0</v>
      </c>
      <c r="M8992" s="89">
        <v>0</v>
      </c>
      <c r="N8992" s="89">
        <v>0</v>
      </c>
      <c r="O8992" s="89">
        <v>2</v>
      </c>
      <c r="P8992" s="89">
        <v>702</v>
      </c>
      <c r="Q8992" s="89">
        <v>9344.5</v>
      </c>
      <c r="R8992" s="88">
        <f>VLOOKUP(P8992,NEW_TRAIN_TEST!$A$1:$M$980,13,0)</f>
        <v>9279</v>
      </c>
      <c r="S8992" s="88">
        <f>VLOOKUP(P8992,NEW_TRAIN_TEST!$A$1:$M$980,11,0)</f>
        <v>9416</v>
      </c>
      <c r="T8992" s="6">
        <f t="shared" si="280"/>
        <v>0</v>
      </c>
      <c r="U8992" s="6">
        <f t="shared" si="281"/>
        <v>0</v>
      </c>
    </row>
    <row r="8993" spans="1:21" x14ac:dyDescent="0.2">
      <c r="A8993" s="88">
        <v>8995</v>
      </c>
      <c r="B8993" s="88">
        <v>4</v>
      </c>
      <c r="C8993" s="88" t="s">
        <v>2130</v>
      </c>
      <c r="D8993" s="99" t="s">
        <v>1431</v>
      </c>
      <c r="E8993" s="89">
        <v>0</v>
      </c>
      <c r="F8993" s="89">
        <v>2</v>
      </c>
      <c r="G8993" s="89">
        <v>0</v>
      </c>
      <c r="H8993" s="89">
        <v>2</v>
      </c>
      <c r="I8993" s="89">
        <v>2</v>
      </c>
      <c r="J8993" s="89">
        <v>0</v>
      </c>
      <c r="K8993" s="89">
        <v>0</v>
      </c>
      <c r="L8993" s="89">
        <v>0</v>
      </c>
      <c r="M8993" s="89">
        <v>0</v>
      </c>
      <c r="N8993" s="89">
        <v>0</v>
      </c>
      <c r="O8993" s="89">
        <v>2</v>
      </c>
      <c r="P8993" s="89">
        <v>702</v>
      </c>
      <c r="Q8993" s="89">
        <v>9357.5</v>
      </c>
      <c r="R8993" s="88">
        <f>VLOOKUP(P8993,NEW_TRAIN_TEST!$A$1:$M$980,13,0)</f>
        <v>9279</v>
      </c>
      <c r="S8993" s="88">
        <f>VLOOKUP(P8993,NEW_TRAIN_TEST!$A$1:$M$980,11,0)</f>
        <v>9416</v>
      </c>
      <c r="T8993" s="6">
        <f t="shared" si="280"/>
        <v>0</v>
      </c>
      <c r="U8993" s="6">
        <f t="shared" si="281"/>
        <v>0</v>
      </c>
    </row>
    <row r="8994" spans="1:21" x14ac:dyDescent="0.2">
      <c r="A8994" s="88">
        <v>8996</v>
      </c>
      <c r="B8994" s="88">
        <v>4</v>
      </c>
      <c r="C8994" s="88" t="s">
        <v>2130</v>
      </c>
      <c r="D8994" s="99" t="s">
        <v>1431</v>
      </c>
      <c r="E8994" s="89">
        <v>0</v>
      </c>
      <c r="F8994" s="89">
        <v>2</v>
      </c>
      <c r="G8994" s="89">
        <v>0</v>
      </c>
      <c r="H8994" s="89">
        <v>2</v>
      </c>
      <c r="I8994" s="89">
        <v>2</v>
      </c>
      <c r="J8994" s="89">
        <v>0</v>
      </c>
      <c r="K8994" s="89">
        <v>0</v>
      </c>
      <c r="L8994" s="89">
        <v>0</v>
      </c>
      <c r="M8994" s="89">
        <v>0</v>
      </c>
      <c r="N8994" s="89">
        <v>0</v>
      </c>
      <c r="O8994" s="89">
        <v>2</v>
      </c>
      <c r="P8994" s="89">
        <v>702</v>
      </c>
      <c r="Q8994" s="89">
        <v>9358</v>
      </c>
      <c r="R8994" s="88">
        <f>VLOOKUP(P8994,NEW_TRAIN_TEST!$A$1:$M$980,13,0)</f>
        <v>9279</v>
      </c>
      <c r="S8994" s="88">
        <f>VLOOKUP(P8994,NEW_TRAIN_TEST!$A$1:$M$980,11,0)</f>
        <v>9416</v>
      </c>
      <c r="T8994" s="6">
        <f t="shared" si="280"/>
        <v>0</v>
      </c>
      <c r="U8994" s="6">
        <f t="shared" si="281"/>
        <v>0</v>
      </c>
    </row>
    <row r="8995" spans="1:21" x14ac:dyDescent="0.2">
      <c r="A8995" s="88">
        <v>8997</v>
      </c>
      <c r="B8995" s="88">
        <v>4</v>
      </c>
      <c r="C8995" s="88" t="s">
        <v>2130</v>
      </c>
      <c r="D8995" s="99" t="s">
        <v>1431</v>
      </c>
      <c r="E8995" s="89">
        <v>0</v>
      </c>
      <c r="F8995" s="89">
        <v>7</v>
      </c>
      <c r="G8995" s="89">
        <v>4</v>
      </c>
      <c r="H8995" s="89">
        <v>0</v>
      </c>
      <c r="I8995" s="89">
        <v>2</v>
      </c>
      <c r="J8995" s="89">
        <v>0</v>
      </c>
      <c r="K8995" s="89">
        <v>0</v>
      </c>
      <c r="L8995" s="89">
        <v>0</v>
      </c>
      <c r="M8995" s="89">
        <v>0</v>
      </c>
      <c r="N8995" s="89">
        <v>0</v>
      </c>
      <c r="O8995" s="89">
        <v>2</v>
      </c>
      <c r="P8995" s="89">
        <v>702</v>
      </c>
      <c r="Q8995" s="89">
        <v>9369.25</v>
      </c>
      <c r="R8995" s="88">
        <f>VLOOKUP(P8995,NEW_TRAIN_TEST!$A$1:$M$980,13,0)</f>
        <v>9279</v>
      </c>
      <c r="S8995" s="88">
        <f>VLOOKUP(P8995,NEW_TRAIN_TEST!$A$1:$M$980,11,0)</f>
        <v>9416</v>
      </c>
      <c r="T8995" s="6">
        <f t="shared" si="280"/>
        <v>0</v>
      </c>
      <c r="U8995" s="6">
        <f t="shared" si="281"/>
        <v>0</v>
      </c>
    </row>
    <row r="8996" spans="1:21" x14ac:dyDescent="0.2">
      <c r="A8996" s="88">
        <v>8998</v>
      </c>
      <c r="B8996" s="88">
        <v>4</v>
      </c>
      <c r="C8996" s="88" t="s">
        <v>2130</v>
      </c>
      <c r="D8996" s="99" t="s">
        <v>1431</v>
      </c>
      <c r="E8996" s="89">
        <v>2</v>
      </c>
      <c r="F8996" s="89">
        <v>0</v>
      </c>
      <c r="G8996" s="89">
        <v>0</v>
      </c>
      <c r="H8996" s="89">
        <v>0</v>
      </c>
      <c r="I8996" s="89">
        <v>0</v>
      </c>
      <c r="J8996" s="89">
        <v>0</v>
      </c>
      <c r="K8996" s="89">
        <v>0</v>
      </c>
      <c r="L8996" s="89">
        <v>0</v>
      </c>
      <c r="M8996" s="89">
        <v>0</v>
      </c>
      <c r="N8996" s="89">
        <v>0</v>
      </c>
      <c r="O8996" s="89">
        <v>0</v>
      </c>
      <c r="P8996" s="89">
        <v>702</v>
      </c>
      <c r="Q8996" s="89">
        <v>9411</v>
      </c>
      <c r="R8996" s="88">
        <f>VLOOKUP(P8996,NEW_TRAIN_TEST!$A$1:$M$980,13,0)</f>
        <v>9279</v>
      </c>
      <c r="S8996" s="88">
        <f>VLOOKUP(P8996,NEW_TRAIN_TEST!$A$1:$M$980,11,0)</f>
        <v>9416</v>
      </c>
      <c r="T8996" s="6">
        <f t="shared" si="280"/>
        <v>0</v>
      </c>
      <c r="U8996" s="6">
        <f t="shared" si="281"/>
        <v>0</v>
      </c>
    </row>
    <row r="8997" spans="1:21" x14ac:dyDescent="0.2">
      <c r="A8997" s="88">
        <v>8999</v>
      </c>
      <c r="B8997" s="88">
        <v>4</v>
      </c>
      <c r="C8997" s="88" t="s">
        <v>2130</v>
      </c>
      <c r="D8997" s="99" t="s">
        <v>1431</v>
      </c>
      <c r="E8997" s="89">
        <v>14</v>
      </c>
      <c r="F8997" s="89">
        <v>3</v>
      </c>
      <c r="G8997" s="89">
        <v>0</v>
      </c>
      <c r="H8997" s="89">
        <v>2</v>
      </c>
      <c r="I8997" s="89">
        <v>2</v>
      </c>
      <c r="J8997" s="89">
        <v>2</v>
      </c>
      <c r="K8997" s="89">
        <v>0</v>
      </c>
      <c r="L8997" s="89">
        <v>0</v>
      </c>
      <c r="M8997" s="89">
        <v>0</v>
      </c>
      <c r="N8997" s="89">
        <v>0</v>
      </c>
      <c r="O8997" s="89">
        <v>2</v>
      </c>
      <c r="P8997" s="89">
        <v>124</v>
      </c>
      <c r="Q8997" s="89">
        <v>6590.5</v>
      </c>
      <c r="R8997" s="88">
        <f>VLOOKUP(P8997,NEW_TRAIN_TEST!$A$1:$M$980,13,0)</f>
        <v>6483</v>
      </c>
      <c r="S8997" s="88">
        <f>VLOOKUP(P8997,NEW_TRAIN_TEST!$A$1:$M$980,11,0)</f>
        <v>6612</v>
      </c>
      <c r="T8997" s="6">
        <f t="shared" si="280"/>
        <v>0</v>
      </c>
      <c r="U8997" s="6">
        <f t="shared" si="281"/>
        <v>0</v>
      </c>
    </row>
    <row r="8998" spans="1:21" x14ac:dyDescent="0.2">
      <c r="A8998" s="88">
        <v>9000</v>
      </c>
      <c r="B8998" s="88">
        <v>4</v>
      </c>
      <c r="C8998" s="88" t="s">
        <v>2130</v>
      </c>
      <c r="D8998" s="99" t="s">
        <v>1431</v>
      </c>
      <c r="E8998" s="89">
        <v>10</v>
      </c>
      <c r="F8998" s="89">
        <v>2</v>
      </c>
      <c r="G8998" s="89">
        <v>1</v>
      </c>
      <c r="H8998" s="89">
        <v>2</v>
      </c>
      <c r="I8998" s="89">
        <v>2</v>
      </c>
      <c r="J8998" s="89">
        <v>0</v>
      </c>
      <c r="K8998" s="89">
        <v>0</v>
      </c>
      <c r="L8998" s="89">
        <v>1</v>
      </c>
      <c r="M8998" s="89">
        <v>0</v>
      </c>
      <c r="N8998" s="89">
        <v>0</v>
      </c>
      <c r="O8998" s="89">
        <v>2</v>
      </c>
      <c r="P8998" s="89">
        <v>778</v>
      </c>
      <c r="Q8998" s="89">
        <v>10846</v>
      </c>
      <c r="R8998" s="88">
        <f>VLOOKUP(P8998,NEW_TRAIN_TEST!$A$1:$M$980,13,0)</f>
        <v>10555.5</v>
      </c>
      <c r="S8998" s="88">
        <f>VLOOKUP(P8998,NEW_TRAIN_TEST!$A$1:$M$980,11,0)</f>
        <v>11052</v>
      </c>
      <c r="T8998" s="6">
        <f t="shared" si="280"/>
        <v>1</v>
      </c>
      <c r="U8998" s="6">
        <f t="shared" si="281"/>
        <v>0</v>
      </c>
    </row>
    <row r="8999" spans="1:21" x14ac:dyDescent="0.2">
      <c r="A8999" s="88">
        <v>9001</v>
      </c>
      <c r="B8999" s="88">
        <v>4</v>
      </c>
      <c r="C8999" s="88" t="s">
        <v>2130</v>
      </c>
      <c r="D8999" s="99" t="s">
        <v>1431</v>
      </c>
      <c r="E8999" s="89">
        <v>10</v>
      </c>
      <c r="F8999" s="89">
        <v>1</v>
      </c>
      <c r="G8999" s="89">
        <v>0</v>
      </c>
      <c r="H8999" s="89">
        <v>0</v>
      </c>
      <c r="I8999" s="89">
        <v>2</v>
      </c>
      <c r="J8999" s="89">
        <v>0</v>
      </c>
      <c r="K8999" s="89">
        <v>0</v>
      </c>
      <c r="L8999" s="89">
        <v>1</v>
      </c>
      <c r="M8999" s="89">
        <v>0</v>
      </c>
      <c r="N8999" s="89">
        <v>0</v>
      </c>
      <c r="O8999" s="89">
        <v>2</v>
      </c>
      <c r="P8999" s="89">
        <v>111</v>
      </c>
      <c r="Q8999" s="89">
        <v>4517</v>
      </c>
      <c r="R8999" s="88">
        <f>VLOOKUP(P8999,NEW_TRAIN_TEST!$A$1:$M$980,13,0)</f>
        <v>4269</v>
      </c>
      <c r="S8999" s="88">
        <f>VLOOKUP(P8999,NEW_TRAIN_TEST!$A$1:$M$980,11,0)</f>
        <v>4883</v>
      </c>
      <c r="T8999" s="6">
        <f t="shared" si="280"/>
        <v>1</v>
      </c>
      <c r="U8999" s="6">
        <f t="shared" si="281"/>
        <v>0</v>
      </c>
    </row>
    <row r="9000" spans="1:21" x14ac:dyDescent="0.2">
      <c r="A9000" s="88">
        <v>9002</v>
      </c>
      <c r="B9000" s="88">
        <v>4</v>
      </c>
      <c r="C9000" s="88" t="s">
        <v>2130</v>
      </c>
      <c r="D9000" s="99" t="s">
        <v>1431</v>
      </c>
      <c r="E9000" s="89">
        <v>11</v>
      </c>
      <c r="F9000" s="89">
        <v>2</v>
      </c>
      <c r="G9000" s="89">
        <v>0</v>
      </c>
      <c r="H9000" s="89">
        <v>0</v>
      </c>
      <c r="I9000" s="89">
        <v>2</v>
      </c>
      <c r="J9000" s="89">
        <v>0</v>
      </c>
      <c r="K9000" s="89">
        <v>0</v>
      </c>
      <c r="L9000" s="89">
        <v>1</v>
      </c>
      <c r="M9000" s="89">
        <v>22</v>
      </c>
      <c r="N9000" s="89">
        <v>0</v>
      </c>
      <c r="O9000" s="89">
        <v>2</v>
      </c>
      <c r="P9000" s="89">
        <v>111</v>
      </c>
      <c r="Q9000" s="89">
        <v>4640</v>
      </c>
      <c r="R9000" s="88">
        <f>VLOOKUP(P9000,NEW_TRAIN_TEST!$A$1:$M$980,13,0)</f>
        <v>4269</v>
      </c>
      <c r="S9000" s="88">
        <f>VLOOKUP(P9000,NEW_TRAIN_TEST!$A$1:$M$980,11,0)</f>
        <v>4883</v>
      </c>
      <c r="T9000" s="6">
        <f t="shared" si="280"/>
        <v>1</v>
      </c>
      <c r="U9000" s="6">
        <f t="shared" si="281"/>
        <v>1</v>
      </c>
    </row>
    <row r="9001" spans="1:21" x14ac:dyDescent="0.2">
      <c r="A9001" s="88">
        <v>9003</v>
      </c>
      <c r="B9001" s="88">
        <v>4</v>
      </c>
      <c r="C9001" s="88" t="s">
        <v>2130</v>
      </c>
      <c r="D9001" s="99" t="s">
        <v>1431</v>
      </c>
      <c r="E9001" s="89">
        <v>9</v>
      </c>
      <c r="F9001" s="89">
        <v>3</v>
      </c>
      <c r="G9001" s="89">
        <v>0</v>
      </c>
      <c r="H9001" s="89">
        <v>0</v>
      </c>
      <c r="I9001" s="89">
        <v>2</v>
      </c>
      <c r="J9001" s="89">
        <v>0</v>
      </c>
      <c r="K9001" s="89">
        <v>0</v>
      </c>
      <c r="L9001" s="89">
        <v>1</v>
      </c>
      <c r="M9001" s="89">
        <v>0</v>
      </c>
      <c r="N9001" s="89">
        <v>0</v>
      </c>
      <c r="O9001" s="89">
        <v>2</v>
      </c>
      <c r="P9001" s="89">
        <v>252</v>
      </c>
      <c r="Q9001" s="89">
        <v>14409</v>
      </c>
      <c r="R9001" s="88">
        <f>VLOOKUP(P9001,NEW_TRAIN_TEST!$A$1:$M$980,13,0)</f>
        <v>14365</v>
      </c>
      <c r="S9001" s="88">
        <f>VLOOKUP(P9001,NEW_TRAIN_TEST!$A$1:$M$980,11,0)</f>
        <v>14944</v>
      </c>
      <c r="T9001" s="6">
        <f t="shared" si="280"/>
        <v>1</v>
      </c>
      <c r="U9001" s="6">
        <f t="shared" si="281"/>
        <v>0</v>
      </c>
    </row>
    <row r="9002" spans="1:21" x14ac:dyDescent="0.2">
      <c r="A9002" s="88">
        <v>9004</v>
      </c>
      <c r="B9002" s="88">
        <v>4</v>
      </c>
      <c r="C9002" s="88" t="s">
        <v>2130</v>
      </c>
      <c r="D9002" s="99" t="s">
        <v>1431</v>
      </c>
      <c r="E9002" s="89">
        <v>13</v>
      </c>
      <c r="F9002" s="89">
        <v>2</v>
      </c>
      <c r="G9002" s="89">
        <v>0</v>
      </c>
      <c r="H9002" s="89">
        <v>0</v>
      </c>
      <c r="I9002" s="89">
        <v>2</v>
      </c>
      <c r="J9002" s="89">
        <v>0</v>
      </c>
      <c r="K9002" s="89">
        <v>0</v>
      </c>
      <c r="L9002" s="89">
        <v>0</v>
      </c>
      <c r="M9002" s="89">
        <v>0</v>
      </c>
      <c r="N9002" s="89">
        <v>0</v>
      </c>
      <c r="O9002" s="89">
        <v>2</v>
      </c>
      <c r="P9002" s="89">
        <v>53</v>
      </c>
      <c r="Q9002" s="89">
        <v>589</v>
      </c>
      <c r="R9002" s="88">
        <f>VLOOKUP(P9002,NEW_TRAIN_TEST!$A$1:$M$980,13,0)</f>
        <v>583</v>
      </c>
      <c r="S9002" s="88">
        <f>VLOOKUP(P9002,NEW_TRAIN_TEST!$A$1:$M$980,11,0)</f>
        <v>596</v>
      </c>
      <c r="T9002" s="6">
        <f t="shared" si="280"/>
        <v>0</v>
      </c>
      <c r="U9002" s="6">
        <f t="shared" si="281"/>
        <v>0</v>
      </c>
    </row>
    <row r="9003" spans="1:21" x14ac:dyDescent="0.2">
      <c r="A9003" s="88">
        <v>9005</v>
      </c>
      <c r="B9003" s="88">
        <v>4</v>
      </c>
      <c r="C9003" s="88" t="s">
        <v>2130</v>
      </c>
      <c r="D9003" s="99" t="s">
        <v>1431</v>
      </c>
      <c r="E9003" s="89">
        <v>5</v>
      </c>
      <c r="F9003" s="89">
        <v>2</v>
      </c>
      <c r="G9003" s="89">
        <v>1</v>
      </c>
      <c r="H9003" s="89">
        <v>2</v>
      </c>
      <c r="I9003" s="89">
        <v>2</v>
      </c>
      <c r="J9003" s="89">
        <v>0</v>
      </c>
      <c r="K9003" s="89">
        <v>0</v>
      </c>
      <c r="L9003" s="89">
        <v>1</v>
      </c>
      <c r="M9003" s="89">
        <v>19</v>
      </c>
      <c r="N9003" s="89">
        <v>0</v>
      </c>
      <c r="O9003" s="89">
        <v>2</v>
      </c>
      <c r="P9003" s="89">
        <v>53</v>
      </c>
      <c r="Q9003" s="89">
        <v>592.75</v>
      </c>
      <c r="R9003" s="88">
        <f>VLOOKUP(P9003,NEW_TRAIN_TEST!$A$1:$M$980,13,0)</f>
        <v>583</v>
      </c>
      <c r="S9003" s="88">
        <f>VLOOKUP(P9003,NEW_TRAIN_TEST!$A$1:$M$980,11,0)</f>
        <v>596</v>
      </c>
      <c r="T9003" s="6">
        <f t="shared" si="280"/>
        <v>1</v>
      </c>
      <c r="U9003" s="6">
        <f t="shared" si="281"/>
        <v>1</v>
      </c>
    </row>
    <row r="9004" spans="1:21" x14ac:dyDescent="0.2">
      <c r="A9004" s="88">
        <v>9006</v>
      </c>
      <c r="B9004" s="88">
        <v>4</v>
      </c>
      <c r="C9004" s="88" t="s">
        <v>2130</v>
      </c>
      <c r="D9004" s="99" t="s">
        <v>1431</v>
      </c>
      <c r="E9004" s="89">
        <v>10</v>
      </c>
      <c r="F9004" s="89">
        <v>3</v>
      </c>
      <c r="G9004" s="89">
        <v>0</v>
      </c>
      <c r="H9004" s="89">
        <v>2</v>
      </c>
      <c r="I9004" s="89">
        <v>2</v>
      </c>
      <c r="J9004" s="89">
        <v>0</v>
      </c>
      <c r="K9004" s="89">
        <v>0</v>
      </c>
      <c r="L9004" s="89">
        <v>1</v>
      </c>
      <c r="M9004" s="89">
        <v>0</v>
      </c>
      <c r="N9004" s="89">
        <v>0</v>
      </c>
      <c r="O9004" s="89">
        <v>2</v>
      </c>
      <c r="P9004" s="89">
        <v>129</v>
      </c>
      <c r="Q9004" s="89">
        <v>4647</v>
      </c>
      <c r="R9004" s="88">
        <f>VLOOKUP(P9004,NEW_TRAIN_TEST!$A$1:$M$980,13,0)</f>
        <v>4607.5</v>
      </c>
      <c r="S9004" s="88">
        <f>VLOOKUP(P9004,NEW_TRAIN_TEST!$A$1:$M$980,11,0)</f>
        <v>4687</v>
      </c>
      <c r="T9004" s="6">
        <f t="shared" si="280"/>
        <v>1</v>
      </c>
      <c r="U9004" s="6">
        <f t="shared" si="281"/>
        <v>0</v>
      </c>
    </row>
    <row r="9005" spans="1:21" x14ac:dyDescent="0.2">
      <c r="A9005" s="88">
        <v>9007</v>
      </c>
      <c r="B9005" s="88">
        <v>4</v>
      </c>
      <c r="C9005" s="88" t="s">
        <v>2130</v>
      </c>
      <c r="D9005" s="99" t="s">
        <v>1431</v>
      </c>
      <c r="E9005" s="89">
        <v>22</v>
      </c>
      <c r="F9005" s="89">
        <v>2</v>
      </c>
      <c r="G9005" s="89">
        <v>0</v>
      </c>
      <c r="H9005" s="89">
        <v>0</v>
      </c>
      <c r="I9005" s="89">
        <v>2</v>
      </c>
      <c r="J9005" s="89">
        <v>0</v>
      </c>
      <c r="K9005" s="89">
        <v>0</v>
      </c>
      <c r="L9005" s="89">
        <v>0</v>
      </c>
      <c r="M9005" s="89">
        <v>0</v>
      </c>
      <c r="N9005" s="89">
        <v>0</v>
      </c>
      <c r="O9005" s="89">
        <v>2</v>
      </c>
      <c r="P9005" s="89">
        <v>130</v>
      </c>
      <c r="Q9005" s="89">
        <v>5503</v>
      </c>
      <c r="R9005" s="88">
        <f>VLOOKUP(P9005,NEW_TRAIN_TEST!$A$1:$M$980,13,0)</f>
        <v>5202.5</v>
      </c>
      <c r="S9005" s="88">
        <f>VLOOKUP(P9005,NEW_TRAIN_TEST!$A$1:$M$980,11,0)</f>
        <v>5616</v>
      </c>
      <c r="T9005" s="6">
        <f t="shared" si="280"/>
        <v>0</v>
      </c>
      <c r="U9005" s="6">
        <f t="shared" si="281"/>
        <v>0</v>
      </c>
    </row>
    <row r="9006" spans="1:21" x14ac:dyDescent="0.2">
      <c r="A9006" s="88">
        <v>9008</v>
      </c>
      <c r="B9006" s="88">
        <v>4</v>
      </c>
      <c r="C9006" s="88" t="s">
        <v>2130</v>
      </c>
      <c r="D9006" s="99" t="s">
        <v>1431</v>
      </c>
      <c r="E9006" s="89">
        <v>0</v>
      </c>
      <c r="F9006" s="89">
        <v>2</v>
      </c>
      <c r="G9006" s="89">
        <v>0</v>
      </c>
      <c r="H9006" s="89">
        <v>0</v>
      </c>
      <c r="I9006" s="89">
        <v>2</v>
      </c>
      <c r="J9006" s="89">
        <v>0</v>
      </c>
      <c r="K9006" s="89">
        <v>0</v>
      </c>
      <c r="L9006" s="89">
        <v>0</v>
      </c>
      <c r="M9006" s="89">
        <v>0</v>
      </c>
      <c r="N9006" s="89">
        <v>0</v>
      </c>
      <c r="O9006" s="89">
        <v>2</v>
      </c>
      <c r="P9006" s="89">
        <v>860</v>
      </c>
      <c r="Q9006" s="89">
        <v>8073.5</v>
      </c>
      <c r="R9006" s="88">
        <f>VLOOKUP(P9006,NEW_TRAIN_TEST!$A$1:$M$980,13,0)</f>
        <v>8073.5</v>
      </c>
      <c r="S9006" s="88">
        <f>VLOOKUP(P9006,NEW_TRAIN_TEST!$A$1:$M$980,11,0)</f>
        <v>8206</v>
      </c>
      <c r="T9006" s="6">
        <f t="shared" si="280"/>
        <v>0</v>
      </c>
      <c r="U9006" s="6">
        <f t="shared" si="281"/>
        <v>0</v>
      </c>
    </row>
    <row r="9007" spans="1:21" x14ac:dyDescent="0.2">
      <c r="A9007" s="88">
        <v>9009</v>
      </c>
      <c r="B9007" s="88">
        <v>4</v>
      </c>
      <c r="C9007" s="88" t="s">
        <v>2130</v>
      </c>
      <c r="D9007" s="99" t="s">
        <v>1431</v>
      </c>
      <c r="E9007" s="89">
        <v>2</v>
      </c>
      <c r="F9007" s="89">
        <v>0</v>
      </c>
      <c r="G9007" s="89">
        <v>0</v>
      </c>
      <c r="H9007" s="89">
        <v>0</v>
      </c>
      <c r="I9007" s="89">
        <v>0</v>
      </c>
      <c r="J9007" s="89">
        <v>0</v>
      </c>
      <c r="K9007" s="89">
        <v>0</v>
      </c>
      <c r="L9007" s="89">
        <v>0</v>
      </c>
      <c r="M9007" s="89">
        <v>0</v>
      </c>
      <c r="N9007" s="89">
        <v>0</v>
      </c>
      <c r="O9007" s="89">
        <v>0</v>
      </c>
      <c r="P9007" s="89">
        <v>860</v>
      </c>
      <c r="Q9007" s="89">
        <v>8152</v>
      </c>
      <c r="R9007" s="88">
        <f>VLOOKUP(P9007,NEW_TRAIN_TEST!$A$1:$M$980,13,0)</f>
        <v>8073.5</v>
      </c>
      <c r="S9007" s="88">
        <f>VLOOKUP(P9007,NEW_TRAIN_TEST!$A$1:$M$980,11,0)</f>
        <v>8206</v>
      </c>
      <c r="T9007" s="6">
        <f t="shared" si="280"/>
        <v>0</v>
      </c>
      <c r="U9007" s="6">
        <f t="shared" si="281"/>
        <v>0</v>
      </c>
    </row>
    <row r="9008" spans="1:21" x14ac:dyDescent="0.2">
      <c r="A9008" s="88">
        <v>9010</v>
      </c>
      <c r="B9008" s="88">
        <v>4</v>
      </c>
      <c r="C9008" s="88" t="s">
        <v>2130</v>
      </c>
      <c r="D9008" s="99" t="s">
        <v>1431</v>
      </c>
      <c r="E9008" s="89">
        <v>11</v>
      </c>
      <c r="F9008" s="89">
        <v>0</v>
      </c>
      <c r="G9008" s="89">
        <v>0</v>
      </c>
      <c r="H9008" s="89">
        <v>0</v>
      </c>
      <c r="I9008" s="89">
        <v>0</v>
      </c>
      <c r="J9008" s="89">
        <v>0</v>
      </c>
      <c r="K9008" s="89">
        <v>0</v>
      </c>
      <c r="L9008" s="89">
        <v>0</v>
      </c>
      <c r="M9008" s="89">
        <v>0</v>
      </c>
      <c r="N9008" s="89">
        <v>0</v>
      </c>
      <c r="O9008" s="89">
        <v>0</v>
      </c>
      <c r="P9008" s="89">
        <v>132</v>
      </c>
      <c r="Q9008" s="89">
        <v>4487.5</v>
      </c>
      <c r="R9008" s="88">
        <f>VLOOKUP(P9008,NEW_TRAIN_TEST!$A$1:$M$980,13,0)</f>
        <v>4182</v>
      </c>
      <c r="S9008" s="88">
        <f>VLOOKUP(P9008,NEW_TRAIN_TEST!$A$1:$M$980,11,0)</f>
        <v>4620</v>
      </c>
      <c r="T9008" s="6">
        <f t="shared" si="280"/>
        <v>0</v>
      </c>
      <c r="U9008" s="6">
        <f t="shared" si="281"/>
        <v>0</v>
      </c>
    </row>
    <row r="9009" spans="1:21" x14ac:dyDescent="0.2">
      <c r="A9009" s="88">
        <v>9011</v>
      </c>
      <c r="B9009" s="88">
        <v>4</v>
      </c>
      <c r="C9009" s="88" t="s">
        <v>2130</v>
      </c>
      <c r="D9009" s="99" t="s">
        <v>1431</v>
      </c>
      <c r="E9009" s="89">
        <v>14</v>
      </c>
      <c r="F9009" s="89">
        <v>1</v>
      </c>
      <c r="G9009" s="89">
        <v>0</v>
      </c>
      <c r="H9009" s="89">
        <v>0</v>
      </c>
      <c r="I9009" s="89">
        <v>2</v>
      </c>
      <c r="J9009" s="89">
        <v>0</v>
      </c>
      <c r="K9009" s="89">
        <v>0</v>
      </c>
      <c r="L9009" s="89">
        <v>0</v>
      </c>
      <c r="M9009" s="89">
        <v>0</v>
      </c>
      <c r="N9009" s="89">
        <v>0</v>
      </c>
      <c r="O9009" s="89">
        <v>2</v>
      </c>
      <c r="P9009" s="89">
        <v>133</v>
      </c>
      <c r="Q9009" s="89">
        <v>4938</v>
      </c>
      <c r="R9009" s="88">
        <f>VLOOKUP(P9009,NEW_TRAIN_TEST!$A$1:$M$980,13,0)</f>
        <v>4790.5</v>
      </c>
      <c r="S9009" s="88">
        <f>VLOOKUP(P9009,NEW_TRAIN_TEST!$A$1:$M$980,11,0)</f>
        <v>5121</v>
      </c>
      <c r="T9009" s="6">
        <f t="shared" si="280"/>
        <v>0</v>
      </c>
      <c r="U9009" s="6">
        <f t="shared" si="281"/>
        <v>0</v>
      </c>
    </row>
    <row r="9010" spans="1:21" x14ac:dyDescent="0.2">
      <c r="A9010" s="88">
        <v>9012</v>
      </c>
      <c r="B9010" s="88">
        <v>4</v>
      </c>
      <c r="C9010" s="88" t="s">
        <v>2130</v>
      </c>
      <c r="D9010" s="99" t="s">
        <v>1431</v>
      </c>
      <c r="E9010" s="89">
        <v>15</v>
      </c>
      <c r="F9010" s="89">
        <v>1</v>
      </c>
      <c r="G9010" s="89">
        <v>0</v>
      </c>
      <c r="H9010" s="89">
        <v>0</v>
      </c>
      <c r="I9010" s="89">
        <v>2</v>
      </c>
      <c r="J9010" s="89">
        <v>0</v>
      </c>
      <c r="K9010" s="89">
        <v>0</v>
      </c>
      <c r="L9010" s="89">
        <v>0</v>
      </c>
      <c r="M9010" s="89">
        <v>0</v>
      </c>
      <c r="N9010" s="89">
        <v>0</v>
      </c>
      <c r="O9010" s="89">
        <v>2</v>
      </c>
      <c r="P9010" s="89">
        <v>669</v>
      </c>
      <c r="Q9010" s="89">
        <v>13670.75</v>
      </c>
      <c r="R9010" s="88">
        <f>VLOOKUP(P9010,NEW_TRAIN_TEST!$A$1:$M$980,13,0)</f>
        <v>13559.5</v>
      </c>
      <c r="S9010" s="88">
        <f>VLOOKUP(P9010,NEW_TRAIN_TEST!$A$1:$M$980,11,0)</f>
        <v>13785</v>
      </c>
      <c r="T9010" s="6">
        <f t="shared" si="280"/>
        <v>0</v>
      </c>
      <c r="U9010" s="6">
        <f t="shared" si="281"/>
        <v>0</v>
      </c>
    </row>
    <row r="9011" spans="1:21" x14ac:dyDescent="0.2">
      <c r="A9011" s="88">
        <v>9013</v>
      </c>
      <c r="B9011" s="88">
        <v>4</v>
      </c>
      <c r="C9011" s="88" t="s">
        <v>2130</v>
      </c>
      <c r="D9011" s="99" t="s">
        <v>1431</v>
      </c>
      <c r="E9011" s="89">
        <v>8</v>
      </c>
      <c r="F9011" s="89">
        <v>9</v>
      </c>
      <c r="G9011" s="89">
        <v>2</v>
      </c>
      <c r="H9011" s="89">
        <v>0</v>
      </c>
      <c r="I9011" s="89">
        <v>2</v>
      </c>
      <c r="J9011" s="89">
        <v>2</v>
      </c>
      <c r="K9011" s="89">
        <v>0</v>
      </c>
      <c r="L9011" s="89">
        <v>0</v>
      </c>
      <c r="M9011" s="89">
        <v>0</v>
      </c>
      <c r="N9011" s="89">
        <v>0</v>
      </c>
      <c r="O9011" s="89">
        <v>2</v>
      </c>
      <c r="P9011" s="89">
        <v>669</v>
      </c>
      <c r="Q9011" s="89">
        <v>13691.75</v>
      </c>
      <c r="R9011" s="88">
        <f>VLOOKUP(P9011,NEW_TRAIN_TEST!$A$1:$M$980,13,0)</f>
        <v>13559.5</v>
      </c>
      <c r="S9011" s="88">
        <f>VLOOKUP(P9011,NEW_TRAIN_TEST!$A$1:$M$980,11,0)</f>
        <v>13785</v>
      </c>
      <c r="T9011" s="6">
        <f t="shared" si="280"/>
        <v>0</v>
      </c>
      <c r="U9011" s="6">
        <f t="shared" si="281"/>
        <v>0</v>
      </c>
    </row>
    <row r="9012" spans="1:21" x14ac:dyDescent="0.2">
      <c r="A9012" s="88">
        <v>9014</v>
      </c>
      <c r="B9012" s="88">
        <v>4</v>
      </c>
      <c r="C9012" s="88" t="s">
        <v>2130</v>
      </c>
      <c r="D9012" s="99" t="s">
        <v>1431</v>
      </c>
      <c r="E9012" s="89">
        <v>12</v>
      </c>
      <c r="F9012" s="89">
        <v>6</v>
      </c>
      <c r="G9012" s="89">
        <v>0</v>
      </c>
      <c r="H9012" s="89">
        <v>0</v>
      </c>
      <c r="I9012" s="89">
        <v>2</v>
      </c>
      <c r="J9012" s="89">
        <v>0</v>
      </c>
      <c r="K9012" s="89">
        <v>0</v>
      </c>
      <c r="L9012" s="89">
        <v>1</v>
      </c>
      <c r="M9012" s="89">
        <v>0</v>
      </c>
      <c r="N9012" s="89">
        <v>0</v>
      </c>
      <c r="O9012" s="89">
        <v>2</v>
      </c>
      <c r="P9012" s="89">
        <v>258</v>
      </c>
      <c r="Q9012" s="89">
        <v>13864.5</v>
      </c>
      <c r="R9012" s="88">
        <f>VLOOKUP(P9012,NEW_TRAIN_TEST!$A$1:$M$980,13,0)</f>
        <v>13840</v>
      </c>
      <c r="S9012" s="88">
        <f>VLOOKUP(P9012,NEW_TRAIN_TEST!$A$1:$M$980,11,0)</f>
        <v>14371</v>
      </c>
      <c r="T9012" s="6">
        <f t="shared" si="280"/>
        <v>1</v>
      </c>
      <c r="U9012" s="6">
        <f t="shared" si="281"/>
        <v>0</v>
      </c>
    </row>
    <row r="9013" spans="1:21" x14ac:dyDescent="0.2">
      <c r="A9013" s="88">
        <v>9015</v>
      </c>
      <c r="B9013" s="88">
        <v>4</v>
      </c>
      <c r="C9013" s="88" t="s">
        <v>2130</v>
      </c>
      <c r="D9013" s="99" t="s">
        <v>1431</v>
      </c>
      <c r="E9013" s="89">
        <v>11</v>
      </c>
      <c r="F9013" s="89">
        <v>3</v>
      </c>
      <c r="G9013" s="89">
        <v>0</v>
      </c>
      <c r="H9013" s="89">
        <v>2</v>
      </c>
      <c r="I9013" s="89">
        <v>2</v>
      </c>
      <c r="J9013" s="89">
        <v>0</v>
      </c>
      <c r="K9013" s="89">
        <v>0</v>
      </c>
      <c r="L9013" s="89">
        <v>0</v>
      </c>
      <c r="M9013" s="89">
        <v>0</v>
      </c>
      <c r="N9013" s="89">
        <v>0</v>
      </c>
      <c r="O9013" s="89">
        <v>2</v>
      </c>
      <c r="P9013" s="89">
        <v>646</v>
      </c>
      <c r="Q9013" s="89">
        <v>12337.75</v>
      </c>
      <c r="R9013" s="88">
        <f>VLOOKUP(P9013,NEW_TRAIN_TEST!$A$1:$M$980,13,0)</f>
        <v>12083</v>
      </c>
      <c r="S9013" s="88">
        <f>VLOOKUP(P9013,NEW_TRAIN_TEST!$A$1:$M$980,11,0)</f>
        <v>12561</v>
      </c>
      <c r="T9013" s="6">
        <f t="shared" si="280"/>
        <v>0</v>
      </c>
      <c r="U9013" s="6">
        <f t="shared" si="281"/>
        <v>0</v>
      </c>
    </row>
    <row r="9014" spans="1:21" x14ac:dyDescent="0.2">
      <c r="A9014" s="88">
        <v>9016</v>
      </c>
      <c r="B9014" s="88">
        <v>4</v>
      </c>
      <c r="C9014" s="88" t="s">
        <v>2130</v>
      </c>
      <c r="D9014" s="99" t="s">
        <v>1431</v>
      </c>
      <c r="E9014" s="89">
        <v>0</v>
      </c>
      <c r="F9014" s="89">
        <v>0</v>
      </c>
      <c r="G9014" s="89">
        <v>0</v>
      </c>
      <c r="H9014" s="89">
        <v>0</v>
      </c>
      <c r="I9014" s="89">
        <v>0</v>
      </c>
      <c r="J9014" s="89">
        <v>0</v>
      </c>
      <c r="K9014" s="89">
        <v>0</v>
      </c>
      <c r="L9014" s="89">
        <v>0</v>
      </c>
      <c r="M9014" s="89">
        <v>0</v>
      </c>
      <c r="N9014" s="89">
        <v>1</v>
      </c>
      <c r="O9014" s="89">
        <v>0</v>
      </c>
      <c r="P9014" s="89">
        <v>154</v>
      </c>
      <c r="Q9014" s="89">
        <v>7204</v>
      </c>
      <c r="R9014" s="88">
        <f>VLOOKUP(P9014,NEW_TRAIN_TEST!$A$1:$M$980,13,0)</f>
        <v>7204</v>
      </c>
      <c r="S9014" s="88">
        <f>VLOOKUP(P9014,NEW_TRAIN_TEST!$A$1:$M$980,11,0)</f>
        <v>7204</v>
      </c>
      <c r="T9014" s="6">
        <f t="shared" si="280"/>
        <v>0</v>
      </c>
      <c r="U9014" s="6">
        <f t="shared" si="281"/>
        <v>0</v>
      </c>
    </row>
    <row r="9015" spans="1:21" x14ac:dyDescent="0.2">
      <c r="A9015" s="88">
        <v>9017</v>
      </c>
      <c r="B9015" s="88">
        <v>4</v>
      </c>
      <c r="C9015" s="88" t="s">
        <v>2130</v>
      </c>
      <c r="D9015" s="99" t="s">
        <v>1431</v>
      </c>
      <c r="E9015" s="89">
        <v>3</v>
      </c>
      <c r="F9015" s="89">
        <v>2</v>
      </c>
      <c r="G9015" s="89">
        <v>0</v>
      </c>
      <c r="H9015" s="89">
        <v>2</v>
      </c>
      <c r="I9015" s="89">
        <v>2</v>
      </c>
      <c r="J9015" s="89">
        <v>0</v>
      </c>
      <c r="K9015" s="89">
        <v>0</v>
      </c>
      <c r="L9015" s="89">
        <v>1</v>
      </c>
      <c r="M9015" s="89">
        <v>0</v>
      </c>
      <c r="N9015" s="89">
        <v>0</v>
      </c>
      <c r="O9015" s="89">
        <v>2</v>
      </c>
      <c r="P9015" s="89">
        <v>281</v>
      </c>
      <c r="Q9015" s="89">
        <v>14279</v>
      </c>
      <c r="R9015" s="88">
        <f>VLOOKUP(P9015,NEW_TRAIN_TEST!$A$1:$M$980,13,0)</f>
        <v>13782</v>
      </c>
      <c r="S9015" s="88">
        <f>VLOOKUP(P9015,NEW_TRAIN_TEST!$A$1:$M$980,11,0)</f>
        <v>14334</v>
      </c>
      <c r="T9015" s="6">
        <f t="shared" si="280"/>
        <v>1</v>
      </c>
      <c r="U9015" s="6">
        <f t="shared" si="281"/>
        <v>0</v>
      </c>
    </row>
    <row r="9016" spans="1:21" x14ac:dyDescent="0.2">
      <c r="A9016" s="88">
        <v>9018</v>
      </c>
      <c r="B9016" s="88">
        <v>4</v>
      </c>
      <c r="C9016" s="88" t="s">
        <v>2130</v>
      </c>
      <c r="D9016" s="99" t="s">
        <v>1431</v>
      </c>
      <c r="E9016" s="89">
        <v>5</v>
      </c>
      <c r="F9016" s="89">
        <v>2</v>
      </c>
      <c r="G9016" s="89">
        <v>1</v>
      </c>
      <c r="H9016" s="89">
        <v>0</v>
      </c>
      <c r="I9016" s="89">
        <v>2</v>
      </c>
      <c r="J9016" s="89">
        <v>2</v>
      </c>
      <c r="K9016" s="89">
        <v>0</v>
      </c>
      <c r="L9016" s="89">
        <v>0</v>
      </c>
      <c r="M9016" s="89">
        <v>0</v>
      </c>
      <c r="N9016" s="89">
        <v>0</v>
      </c>
      <c r="O9016" s="89">
        <v>2</v>
      </c>
      <c r="P9016" s="89">
        <v>764</v>
      </c>
      <c r="Q9016" s="89">
        <v>4786.5</v>
      </c>
      <c r="R9016" s="88">
        <f>VLOOKUP(P9016,NEW_TRAIN_TEST!$A$1:$M$980,13,0)</f>
        <v>4704</v>
      </c>
      <c r="S9016" s="88">
        <f>VLOOKUP(P9016,NEW_TRAIN_TEST!$A$1:$M$980,11,0)</f>
        <v>4954</v>
      </c>
      <c r="T9016" s="6">
        <f t="shared" si="280"/>
        <v>0</v>
      </c>
      <c r="U9016" s="6">
        <f t="shared" si="281"/>
        <v>0</v>
      </c>
    </row>
    <row r="9017" spans="1:21" x14ac:dyDescent="0.2">
      <c r="A9017" s="88">
        <v>9019</v>
      </c>
      <c r="B9017" s="88">
        <v>4</v>
      </c>
      <c r="C9017" s="88" t="s">
        <v>2130</v>
      </c>
      <c r="D9017" s="99" t="s">
        <v>1431</v>
      </c>
      <c r="E9017" s="89">
        <v>11</v>
      </c>
      <c r="F9017" s="89">
        <v>2</v>
      </c>
      <c r="G9017" s="89">
        <v>0</v>
      </c>
      <c r="H9017" s="89">
        <v>2</v>
      </c>
      <c r="I9017" s="89">
        <v>2</v>
      </c>
      <c r="J9017" s="89">
        <v>0</v>
      </c>
      <c r="K9017" s="89">
        <v>0</v>
      </c>
      <c r="L9017" s="89">
        <v>1</v>
      </c>
      <c r="M9017" s="89">
        <v>0</v>
      </c>
      <c r="N9017" s="89">
        <v>0</v>
      </c>
      <c r="O9017" s="89">
        <v>2</v>
      </c>
      <c r="P9017" s="89">
        <v>82</v>
      </c>
      <c r="Q9017" s="89">
        <v>526</v>
      </c>
      <c r="R9017" s="88">
        <f>VLOOKUP(P9017,NEW_TRAIN_TEST!$A$1:$M$980,13,0)</f>
        <v>506.5</v>
      </c>
      <c r="S9017" s="88">
        <f>VLOOKUP(P9017,NEW_TRAIN_TEST!$A$1:$M$980,11,0)</f>
        <v>537</v>
      </c>
      <c r="T9017" s="6">
        <f t="shared" si="280"/>
        <v>1</v>
      </c>
      <c r="U9017" s="6">
        <f t="shared" si="281"/>
        <v>0</v>
      </c>
    </row>
    <row r="9018" spans="1:21" x14ac:dyDescent="0.2">
      <c r="A9018" s="88">
        <v>9020</v>
      </c>
      <c r="B9018" s="88">
        <v>4</v>
      </c>
      <c r="C9018" s="88" t="s">
        <v>2130</v>
      </c>
      <c r="D9018" s="99" t="s">
        <v>1431</v>
      </c>
      <c r="E9018" s="89">
        <v>6</v>
      </c>
      <c r="F9018" s="89">
        <v>1</v>
      </c>
      <c r="G9018" s="89">
        <v>0</v>
      </c>
      <c r="H9018" s="89">
        <v>0</v>
      </c>
      <c r="I9018" s="89">
        <v>2</v>
      </c>
      <c r="J9018" s="89">
        <v>0</v>
      </c>
      <c r="K9018" s="89">
        <v>0</v>
      </c>
      <c r="L9018" s="89">
        <v>1</v>
      </c>
      <c r="M9018" s="89">
        <v>18</v>
      </c>
      <c r="N9018" s="89">
        <v>0</v>
      </c>
      <c r="O9018" s="89">
        <v>2</v>
      </c>
      <c r="P9018" s="89">
        <v>82</v>
      </c>
      <c r="Q9018" s="89">
        <v>533</v>
      </c>
      <c r="R9018" s="88">
        <f>VLOOKUP(P9018,NEW_TRAIN_TEST!$A$1:$M$980,13,0)</f>
        <v>506.5</v>
      </c>
      <c r="S9018" s="88">
        <f>VLOOKUP(P9018,NEW_TRAIN_TEST!$A$1:$M$980,11,0)</f>
        <v>537</v>
      </c>
      <c r="T9018" s="6">
        <f t="shared" si="280"/>
        <v>1</v>
      </c>
      <c r="U9018" s="6">
        <f t="shared" si="281"/>
        <v>1</v>
      </c>
    </row>
    <row r="9019" spans="1:21" x14ac:dyDescent="0.2">
      <c r="A9019" s="88">
        <v>9021</v>
      </c>
      <c r="B9019" s="88">
        <v>4</v>
      </c>
      <c r="C9019" s="88" t="s">
        <v>2130</v>
      </c>
      <c r="D9019" s="99" t="s">
        <v>1431</v>
      </c>
      <c r="E9019" s="89">
        <v>29</v>
      </c>
      <c r="F9019" s="89">
        <v>0</v>
      </c>
      <c r="G9019" s="89">
        <v>0</v>
      </c>
      <c r="H9019" s="89">
        <v>0</v>
      </c>
      <c r="I9019" s="89">
        <v>0</v>
      </c>
      <c r="J9019" s="89">
        <v>0</v>
      </c>
      <c r="K9019" s="89">
        <v>0</v>
      </c>
      <c r="L9019" s="89">
        <v>0</v>
      </c>
      <c r="M9019" s="89">
        <v>0</v>
      </c>
      <c r="N9019" s="89">
        <v>0</v>
      </c>
      <c r="O9019" s="89">
        <v>0</v>
      </c>
      <c r="P9019" s="89">
        <v>170</v>
      </c>
      <c r="Q9019" s="89">
        <v>11019</v>
      </c>
      <c r="R9019" s="88">
        <f>VLOOKUP(P9019,NEW_TRAIN_TEST!$A$1:$M$980,13,0)</f>
        <v>10394</v>
      </c>
      <c r="S9019" s="88">
        <f>VLOOKUP(P9019,NEW_TRAIN_TEST!$A$1:$M$980,11,0)</f>
        <v>12311</v>
      </c>
      <c r="T9019" s="6">
        <f t="shared" si="280"/>
        <v>0</v>
      </c>
      <c r="U9019" s="6">
        <f t="shared" si="281"/>
        <v>0</v>
      </c>
    </row>
    <row r="9020" spans="1:21" x14ac:dyDescent="0.2">
      <c r="A9020" s="88">
        <v>9022</v>
      </c>
      <c r="B9020" s="88">
        <v>4</v>
      </c>
      <c r="C9020" s="88" t="s">
        <v>2130</v>
      </c>
      <c r="D9020" s="99" t="s">
        <v>1431</v>
      </c>
      <c r="E9020" s="89">
        <v>11</v>
      </c>
      <c r="F9020" s="89">
        <v>0</v>
      </c>
      <c r="G9020" s="89">
        <v>0</v>
      </c>
      <c r="H9020" s="89">
        <v>0</v>
      </c>
      <c r="I9020" s="89">
        <v>0</v>
      </c>
      <c r="J9020" s="89">
        <v>0</v>
      </c>
      <c r="K9020" s="89">
        <v>0</v>
      </c>
      <c r="L9020" s="89">
        <v>0</v>
      </c>
      <c r="M9020" s="89">
        <v>0</v>
      </c>
      <c r="N9020" s="89">
        <v>0</v>
      </c>
      <c r="O9020" s="89">
        <v>0</v>
      </c>
      <c r="P9020" s="89">
        <v>76</v>
      </c>
      <c r="Q9020" s="89">
        <v>518</v>
      </c>
      <c r="R9020" s="88">
        <f>VLOOKUP(P9020,NEW_TRAIN_TEST!$A$1:$M$980,13,0)</f>
        <v>511.5</v>
      </c>
      <c r="S9020" s="88">
        <f>VLOOKUP(P9020,NEW_TRAIN_TEST!$A$1:$M$980,11,0)</f>
        <v>527</v>
      </c>
      <c r="T9020" s="6">
        <f t="shared" si="280"/>
        <v>0</v>
      </c>
      <c r="U9020" s="6">
        <f t="shared" si="281"/>
        <v>0</v>
      </c>
    </row>
    <row r="9021" spans="1:21" x14ac:dyDescent="0.2">
      <c r="A9021" s="88">
        <v>9023</v>
      </c>
      <c r="B9021" s="88">
        <v>4</v>
      </c>
      <c r="C9021" s="88" t="s">
        <v>2130</v>
      </c>
      <c r="D9021" s="99" t="s">
        <v>1431</v>
      </c>
      <c r="E9021" s="89">
        <v>4</v>
      </c>
      <c r="F9021" s="89">
        <v>2</v>
      </c>
      <c r="G9021" s="89">
        <v>0</v>
      </c>
      <c r="H9021" s="89">
        <v>2</v>
      </c>
      <c r="I9021" s="89">
        <v>2</v>
      </c>
      <c r="J9021" s="89">
        <v>0</v>
      </c>
      <c r="K9021" s="89">
        <v>0</v>
      </c>
      <c r="L9021" s="89">
        <v>0</v>
      </c>
      <c r="M9021" s="89">
        <v>0</v>
      </c>
      <c r="N9021" s="89">
        <v>0</v>
      </c>
      <c r="O9021" s="89">
        <v>2</v>
      </c>
      <c r="P9021" s="89">
        <v>76</v>
      </c>
      <c r="Q9021" s="89">
        <v>522</v>
      </c>
      <c r="R9021" s="88">
        <f>VLOOKUP(P9021,NEW_TRAIN_TEST!$A$1:$M$980,13,0)</f>
        <v>511.5</v>
      </c>
      <c r="S9021" s="88">
        <f>VLOOKUP(P9021,NEW_TRAIN_TEST!$A$1:$M$980,11,0)</f>
        <v>527</v>
      </c>
      <c r="T9021" s="6">
        <f t="shared" si="280"/>
        <v>0</v>
      </c>
      <c r="U9021" s="6">
        <f t="shared" si="281"/>
        <v>0</v>
      </c>
    </row>
    <row r="9022" spans="1:21" x14ac:dyDescent="0.2">
      <c r="A9022" s="88">
        <v>9024</v>
      </c>
      <c r="B9022" s="88">
        <v>4</v>
      </c>
      <c r="C9022" s="88" t="s">
        <v>2130</v>
      </c>
      <c r="D9022" s="99" t="s">
        <v>1431</v>
      </c>
      <c r="E9022" s="89">
        <v>4</v>
      </c>
      <c r="F9022" s="89">
        <v>2</v>
      </c>
      <c r="G9022" s="89">
        <v>0</v>
      </c>
      <c r="H9022" s="89">
        <v>2</v>
      </c>
      <c r="I9022" s="89">
        <v>2</v>
      </c>
      <c r="J9022" s="89">
        <v>0</v>
      </c>
      <c r="K9022" s="89">
        <v>0</v>
      </c>
      <c r="L9022" s="89">
        <v>1</v>
      </c>
      <c r="M9022" s="89">
        <v>0</v>
      </c>
      <c r="N9022" s="89">
        <v>0</v>
      </c>
      <c r="O9022" s="89">
        <v>2</v>
      </c>
      <c r="P9022" s="89">
        <v>317</v>
      </c>
      <c r="Q9022" s="89">
        <v>9065.25</v>
      </c>
      <c r="R9022" s="88">
        <f>VLOOKUP(P9022,NEW_TRAIN_TEST!$A$1:$M$980,13,0)</f>
        <v>8971.5</v>
      </c>
      <c r="S9022" s="88">
        <f>VLOOKUP(P9022,NEW_TRAIN_TEST!$A$1:$M$980,11,0)</f>
        <v>9141</v>
      </c>
      <c r="T9022" s="6">
        <f t="shared" si="280"/>
        <v>1</v>
      </c>
      <c r="U9022" s="6">
        <f t="shared" si="281"/>
        <v>0</v>
      </c>
    </row>
    <row r="9023" spans="1:21" x14ac:dyDescent="0.2">
      <c r="A9023" s="88">
        <v>9025</v>
      </c>
      <c r="B9023" s="88">
        <v>4</v>
      </c>
      <c r="C9023" s="88" t="s">
        <v>2130</v>
      </c>
      <c r="D9023" s="99" t="s">
        <v>1431</v>
      </c>
      <c r="E9023" s="89">
        <v>20</v>
      </c>
      <c r="F9023" s="89">
        <v>0</v>
      </c>
      <c r="G9023" s="89">
        <v>0</v>
      </c>
      <c r="H9023" s="89">
        <v>0</v>
      </c>
      <c r="I9023" s="89">
        <v>0</v>
      </c>
      <c r="J9023" s="89">
        <v>0</v>
      </c>
      <c r="K9023" s="89">
        <v>0</v>
      </c>
      <c r="L9023" s="89">
        <v>0</v>
      </c>
      <c r="M9023" s="89">
        <v>0</v>
      </c>
      <c r="N9023" s="89">
        <v>0</v>
      </c>
      <c r="O9023" s="89">
        <v>0</v>
      </c>
      <c r="P9023" s="89">
        <v>118</v>
      </c>
      <c r="Q9023" s="89">
        <v>4688</v>
      </c>
      <c r="R9023" s="88">
        <f>VLOOKUP(P9023,NEW_TRAIN_TEST!$A$1:$M$980,13,0)</f>
        <v>4482.5</v>
      </c>
      <c r="S9023" s="88">
        <f>VLOOKUP(P9023,NEW_TRAIN_TEST!$A$1:$M$980,11,0)</f>
        <v>4907</v>
      </c>
      <c r="T9023" s="6">
        <f t="shared" si="280"/>
        <v>0</v>
      </c>
      <c r="U9023" s="6">
        <f t="shared" si="281"/>
        <v>0</v>
      </c>
    </row>
    <row r="9024" spans="1:21" x14ac:dyDescent="0.2">
      <c r="A9024" s="88">
        <v>9026</v>
      </c>
      <c r="B9024" s="88">
        <v>4</v>
      </c>
      <c r="C9024" s="88" t="s">
        <v>2130</v>
      </c>
      <c r="D9024" s="99" t="s">
        <v>1431</v>
      </c>
      <c r="E9024" s="89">
        <v>10</v>
      </c>
      <c r="F9024" s="89">
        <v>3</v>
      </c>
      <c r="G9024" s="89">
        <v>0</v>
      </c>
      <c r="H9024" s="89">
        <v>0</v>
      </c>
      <c r="I9024" s="89">
        <v>2</v>
      </c>
      <c r="J9024" s="89">
        <v>0</v>
      </c>
      <c r="K9024" s="89">
        <v>0</v>
      </c>
      <c r="L9024" s="89">
        <v>1</v>
      </c>
      <c r="M9024" s="89">
        <v>0</v>
      </c>
      <c r="N9024" s="89">
        <v>0</v>
      </c>
      <c r="O9024" s="89">
        <v>2</v>
      </c>
      <c r="P9024" s="89">
        <v>670</v>
      </c>
      <c r="Q9024" s="89">
        <v>11231</v>
      </c>
      <c r="R9024" s="88">
        <f>VLOOKUP(P9024,NEW_TRAIN_TEST!$A$1:$M$980,13,0)</f>
        <v>11130</v>
      </c>
      <c r="S9024" s="88">
        <f>VLOOKUP(P9024,NEW_TRAIN_TEST!$A$1:$M$980,11,0)</f>
        <v>11580</v>
      </c>
      <c r="T9024" s="6">
        <f t="shared" si="280"/>
        <v>1</v>
      </c>
      <c r="U9024" s="6">
        <f t="shared" si="281"/>
        <v>0</v>
      </c>
    </row>
    <row r="9025" spans="1:21" x14ac:dyDescent="0.2">
      <c r="A9025" s="88">
        <v>9027</v>
      </c>
      <c r="B9025" s="88">
        <v>4</v>
      </c>
      <c r="C9025" s="88" t="s">
        <v>2130</v>
      </c>
      <c r="D9025" s="99" t="s">
        <v>1431</v>
      </c>
      <c r="E9025" s="89">
        <v>13</v>
      </c>
      <c r="F9025" s="89">
        <v>1</v>
      </c>
      <c r="G9025" s="89">
        <v>2</v>
      </c>
      <c r="H9025" s="89">
        <v>0</v>
      </c>
      <c r="I9025" s="89">
        <v>2</v>
      </c>
      <c r="J9025" s="89">
        <v>0</v>
      </c>
      <c r="K9025" s="89">
        <v>0</v>
      </c>
      <c r="L9025" s="89">
        <v>0</v>
      </c>
      <c r="M9025" s="89">
        <v>0</v>
      </c>
      <c r="N9025" s="89">
        <v>0</v>
      </c>
      <c r="O9025" s="89">
        <v>2</v>
      </c>
      <c r="P9025" s="89">
        <v>101</v>
      </c>
      <c r="Q9025" s="89">
        <v>5694.5</v>
      </c>
      <c r="R9025" s="88">
        <f>VLOOKUP(P9025,NEW_TRAIN_TEST!$A$1:$M$980,13,0)</f>
        <v>5521</v>
      </c>
      <c r="S9025" s="88">
        <f>VLOOKUP(P9025,NEW_TRAIN_TEST!$A$1:$M$980,11,0)</f>
        <v>5877</v>
      </c>
      <c r="T9025" s="6">
        <f t="shared" si="280"/>
        <v>0</v>
      </c>
      <c r="U9025" s="6">
        <f t="shared" si="281"/>
        <v>0</v>
      </c>
    </row>
    <row r="9026" spans="1:21" x14ac:dyDescent="0.2">
      <c r="A9026" s="88">
        <v>9028</v>
      </c>
      <c r="B9026" s="88">
        <v>4</v>
      </c>
      <c r="C9026" s="88" t="s">
        <v>2130</v>
      </c>
      <c r="D9026" s="99" t="s">
        <v>1431</v>
      </c>
      <c r="E9026" s="89">
        <v>0</v>
      </c>
      <c r="F9026" s="89">
        <v>0</v>
      </c>
      <c r="G9026" s="89">
        <v>0</v>
      </c>
      <c r="H9026" s="89">
        <v>0</v>
      </c>
      <c r="I9026" s="89">
        <v>0</v>
      </c>
      <c r="J9026" s="89">
        <v>0</v>
      </c>
      <c r="K9026" s="89">
        <v>0</v>
      </c>
      <c r="L9026" s="89">
        <v>0</v>
      </c>
      <c r="M9026" s="89">
        <v>0</v>
      </c>
      <c r="N9026" s="89">
        <v>1</v>
      </c>
      <c r="O9026" s="89">
        <v>0</v>
      </c>
      <c r="P9026" s="89">
        <v>173</v>
      </c>
      <c r="Q9026" s="89">
        <v>7551</v>
      </c>
      <c r="R9026" s="88">
        <f>VLOOKUP(P9026,NEW_TRAIN_TEST!$A$1:$M$980,13,0)</f>
        <v>7551</v>
      </c>
      <c r="S9026" s="88">
        <f>VLOOKUP(P9026,NEW_TRAIN_TEST!$A$1:$M$980,11,0)</f>
        <v>7551</v>
      </c>
      <c r="T9026" s="6">
        <f t="shared" si="280"/>
        <v>0</v>
      </c>
      <c r="U9026" s="6">
        <f t="shared" si="281"/>
        <v>0</v>
      </c>
    </row>
    <row r="9027" spans="1:21" x14ac:dyDescent="0.2">
      <c r="A9027" s="88">
        <v>9029</v>
      </c>
      <c r="B9027" s="88">
        <v>4</v>
      </c>
      <c r="C9027" s="88" t="s">
        <v>2130</v>
      </c>
      <c r="D9027" s="99" t="s">
        <v>1431</v>
      </c>
      <c r="E9027" s="89">
        <v>18</v>
      </c>
      <c r="F9027" s="89">
        <v>1</v>
      </c>
      <c r="G9027" s="89">
        <v>0</v>
      </c>
      <c r="H9027" s="89">
        <v>0</v>
      </c>
      <c r="I9027" s="89">
        <v>2</v>
      </c>
      <c r="J9027" s="89">
        <v>0</v>
      </c>
      <c r="K9027" s="89">
        <v>0</v>
      </c>
      <c r="L9027" s="89">
        <v>0</v>
      </c>
      <c r="M9027" s="89">
        <v>0</v>
      </c>
      <c r="N9027" s="89">
        <v>0</v>
      </c>
      <c r="O9027" s="89">
        <v>2</v>
      </c>
      <c r="P9027" s="89">
        <v>12</v>
      </c>
      <c r="Q9027" s="89">
        <v>7261</v>
      </c>
      <c r="R9027" s="88">
        <f>VLOOKUP(P9027,NEW_TRAIN_TEST!$A$1:$M$980,13,0)</f>
        <v>6890</v>
      </c>
      <c r="S9027" s="88">
        <f>VLOOKUP(P9027,NEW_TRAIN_TEST!$A$1:$M$980,11,0)</f>
        <v>7436</v>
      </c>
      <c r="T9027" s="6">
        <f t="shared" ref="T9027:T9090" si="282">IF(L9027&gt;0,1,0)</f>
        <v>0</v>
      </c>
      <c r="U9027" s="6">
        <f t="shared" ref="U9027:U9090" si="283">IF(M9027&gt;0,1,0)</f>
        <v>0</v>
      </c>
    </row>
    <row r="9028" spans="1:21" x14ac:dyDescent="0.2">
      <c r="A9028" s="88">
        <v>9030</v>
      </c>
      <c r="B9028" s="88">
        <v>4</v>
      </c>
      <c r="C9028" s="88" t="s">
        <v>2130</v>
      </c>
      <c r="D9028" s="99" t="s">
        <v>1431</v>
      </c>
      <c r="E9028" s="89">
        <v>16</v>
      </c>
      <c r="F9028" s="89">
        <v>4</v>
      </c>
      <c r="G9028" s="89">
        <v>0</v>
      </c>
      <c r="H9028" s="89">
        <v>2</v>
      </c>
      <c r="I9028" s="89">
        <v>2</v>
      </c>
      <c r="J9028" s="89">
        <v>0</v>
      </c>
      <c r="K9028" s="89">
        <v>0</v>
      </c>
      <c r="L9028" s="89">
        <v>0</v>
      </c>
      <c r="M9028" s="89">
        <v>0</v>
      </c>
      <c r="N9028" s="89">
        <v>0</v>
      </c>
      <c r="O9028" s="89">
        <v>2</v>
      </c>
      <c r="P9028" s="89">
        <v>269</v>
      </c>
      <c r="Q9028" s="89">
        <v>15149.75</v>
      </c>
      <c r="R9028" s="88">
        <f>VLOOKUP(P9028,NEW_TRAIN_TEST!$A$1:$M$980,13,0)</f>
        <v>15016.5</v>
      </c>
      <c r="S9028" s="88">
        <f>VLOOKUP(P9028,NEW_TRAIN_TEST!$A$1:$M$980,11,0)</f>
        <v>15670</v>
      </c>
      <c r="T9028" s="6">
        <f t="shared" si="282"/>
        <v>0</v>
      </c>
      <c r="U9028" s="6">
        <f t="shared" si="283"/>
        <v>0</v>
      </c>
    </row>
    <row r="9029" spans="1:21" x14ac:dyDescent="0.2">
      <c r="A9029" s="88">
        <v>9031</v>
      </c>
      <c r="B9029" s="88">
        <v>4</v>
      </c>
      <c r="C9029" s="88" t="s">
        <v>2130</v>
      </c>
      <c r="D9029" s="99" t="s">
        <v>1431</v>
      </c>
      <c r="E9029" s="89">
        <v>3</v>
      </c>
      <c r="F9029" s="89">
        <v>2</v>
      </c>
      <c r="G9029" s="89">
        <v>1</v>
      </c>
      <c r="H9029" s="89">
        <v>0</v>
      </c>
      <c r="I9029" s="89">
        <v>2</v>
      </c>
      <c r="J9029" s="89">
        <v>2</v>
      </c>
      <c r="K9029" s="89">
        <v>0</v>
      </c>
      <c r="L9029" s="89">
        <v>0</v>
      </c>
      <c r="M9029" s="89">
        <v>0</v>
      </c>
      <c r="N9029" s="89">
        <v>0</v>
      </c>
      <c r="O9029" s="89">
        <v>2</v>
      </c>
      <c r="P9029" s="89">
        <v>563</v>
      </c>
      <c r="Q9029" s="89">
        <v>2988</v>
      </c>
      <c r="R9029" s="88">
        <f>VLOOKUP(P9029,NEW_TRAIN_TEST!$A$1:$M$980,13,0)</f>
        <v>2193.5</v>
      </c>
      <c r="S9029" s="88">
        <f>VLOOKUP(P9029,NEW_TRAIN_TEST!$A$1:$M$980,11,0)</f>
        <v>3067</v>
      </c>
      <c r="T9029" s="6">
        <f t="shared" si="282"/>
        <v>0</v>
      </c>
      <c r="U9029" s="6">
        <f t="shared" si="283"/>
        <v>0</v>
      </c>
    </row>
    <row r="9030" spans="1:21" x14ac:dyDescent="0.2">
      <c r="A9030" s="88">
        <v>9032</v>
      </c>
      <c r="B9030" s="88">
        <v>4</v>
      </c>
      <c r="C9030" s="88" t="s">
        <v>2130</v>
      </c>
      <c r="D9030" s="99" t="s">
        <v>1431</v>
      </c>
      <c r="E9030" s="89">
        <v>4</v>
      </c>
      <c r="F9030" s="89">
        <v>0</v>
      </c>
      <c r="G9030" s="89">
        <v>0</v>
      </c>
      <c r="H9030" s="89">
        <v>0</v>
      </c>
      <c r="I9030" s="89">
        <v>0</v>
      </c>
      <c r="J9030" s="89">
        <v>0</v>
      </c>
      <c r="K9030" s="89">
        <v>0</v>
      </c>
      <c r="L9030" s="89">
        <v>0</v>
      </c>
      <c r="M9030" s="89">
        <v>0</v>
      </c>
      <c r="N9030" s="89">
        <v>0</v>
      </c>
      <c r="O9030" s="89">
        <v>0</v>
      </c>
      <c r="P9030" s="89">
        <v>332</v>
      </c>
      <c r="Q9030" s="89">
        <v>6780</v>
      </c>
      <c r="R9030" s="88">
        <f>VLOOKUP(P9030,NEW_TRAIN_TEST!$A$1:$M$980,13,0)</f>
        <v>6733</v>
      </c>
      <c r="S9030" s="88">
        <f>VLOOKUP(P9030,NEW_TRAIN_TEST!$A$1:$M$980,11,0)</f>
        <v>6850</v>
      </c>
      <c r="T9030" s="6">
        <f t="shared" si="282"/>
        <v>0</v>
      </c>
      <c r="U9030" s="6">
        <f t="shared" si="283"/>
        <v>0</v>
      </c>
    </row>
    <row r="9031" spans="1:21" x14ac:dyDescent="0.2">
      <c r="A9031" s="88">
        <v>9033</v>
      </c>
      <c r="B9031" s="88">
        <v>4</v>
      </c>
      <c r="C9031" s="88" t="s">
        <v>2130</v>
      </c>
      <c r="D9031" s="99" t="s">
        <v>1431</v>
      </c>
      <c r="E9031" s="89">
        <v>8</v>
      </c>
      <c r="F9031" s="89">
        <v>8</v>
      </c>
      <c r="G9031" s="89">
        <v>0</v>
      </c>
      <c r="H9031" s="89">
        <v>2</v>
      </c>
      <c r="I9031" s="89">
        <v>2</v>
      </c>
      <c r="J9031" s="89">
        <v>2</v>
      </c>
      <c r="K9031" s="89">
        <v>0</v>
      </c>
      <c r="L9031" s="89">
        <v>1</v>
      </c>
      <c r="M9031" s="89">
        <v>0</v>
      </c>
      <c r="N9031" s="89">
        <v>0</v>
      </c>
      <c r="O9031" s="89">
        <v>2</v>
      </c>
      <c r="P9031" s="89">
        <v>608</v>
      </c>
      <c r="Q9031" s="89">
        <v>13143.5</v>
      </c>
      <c r="R9031" s="88">
        <f>VLOOKUP(P9031,NEW_TRAIN_TEST!$A$1:$M$980,13,0)</f>
        <v>13071</v>
      </c>
      <c r="S9031" s="88">
        <f>VLOOKUP(P9031,NEW_TRAIN_TEST!$A$1:$M$980,11,0)</f>
        <v>13255</v>
      </c>
      <c r="T9031" s="6">
        <f t="shared" si="282"/>
        <v>1</v>
      </c>
      <c r="U9031" s="6">
        <f t="shared" si="283"/>
        <v>0</v>
      </c>
    </row>
    <row r="9032" spans="1:21" x14ac:dyDescent="0.2">
      <c r="A9032" s="88">
        <v>9034</v>
      </c>
      <c r="B9032" s="88">
        <v>4</v>
      </c>
      <c r="C9032" s="88" t="s">
        <v>2130</v>
      </c>
      <c r="D9032" s="99" t="s">
        <v>1431</v>
      </c>
      <c r="E9032" s="89">
        <v>10</v>
      </c>
      <c r="F9032" s="89">
        <v>1</v>
      </c>
      <c r="G9032" s="89">
        <v>0</v>
      </c>
      <c r="H9032" s="89">
        <v>0</v>
      </c>
      <c r="I9032" s="89">
        <v>2</v>
      </c>
      <c r="J9032" s="89">
        <v>0</v>
      </c>
      <c r="K9032" s="89">
        <v>0</v>
      </c>
      <c r="L9032" s="89">
        <v>0</v>
      </c>
      <c r="M9032" s="89">
        <v>0</v>
      </c>
      <c r="N9032" s="89">
        <v>0</v>
      </c>
      <c r="O9032" s="89">
        <v>2</v>
      </c>
      <c r="P9032" s="89">
        <v>134</v>
      </c>
      <c r="Q9032" s="89">
        <v>4587.5</v>
      </c>
      <c r="R9032" s="88">
        <f>VLOOKUP(P9032,NEW_TRAIN_TEST!$A$1:$M$980,13,0)</f>
        <v>4343</v>
      </c>
      <c r="S9032" s="88">
        <f>VLOOKUP(P9032,NEW_TRAIN_TEST!$A$1:$M$980,11,0)</f>
        <v>4648</v>
      </c>
      <c r="T9032" s="6">
        <f t="shared" si="282"/>
        <v>0</v>
      </c>
      <c r="U9032" s="6">
        <f t="shared" si="283"/>
        <v>0</v>
      </c>
    </row>
    <row r="9033" spans="1:21" x14ac:dyDescent="0.2">
      <c r="A9033" s="88">
        <v>9035</v>
      </c>
      <c r="B9033" s="88">
        <v>4</v>
      </c>
      <c r="C9033" s="88" t="s">
        <v>2130</v>
      </c>
      <c r="D9033" s="99" t="s">
        <v>1431</v>
      </c>
      <c r="E9033" s="89">
        <v>2</v>
      </c>
      <c r="F9033" s="89">
        <v>0</v>
      </c>
      <c r="G9033" s="89">
        <v>0</v>
      </c>
      <c r="H9033" s="89">
        <v>0</v>
      </c>
      <c r="I9033" s="89">
        <v>0</v>
      </c>
      <c r="J9033" s="89">
        <v>0</v>
      </c>
      <c r="K9033" s="89">
        <v>0</v>
      </c>
      <c r="L9033" s="89">
        <v>0</v>
      </c>
      <c r="M9033" s="89">
        <v>0</v>
      </c>
      <c r="N9033" s="89">
        <v>0</v>
      </c>
      <c r="O9033" s="89">
        <v>0</v>
      </c>
      <c r="P9033" s="89">
        <v>958</v>
      </c>
      <c r="Q9033" s="89">
        <v>7018.5</v>
      </c>
      <c r="R9033" s="88">
        <f>VLOOKUP(P9033,NEW_TRAIN_TEST!$A$1:$M$980,13,0)</f>
        <v>6971</v>
      </c>
      <c r="S9033" s="88">
        <f>VLOOKUP(P9033,NEW_TRAIN_TEST!$A$1:$M$980,11,0)</f>
        <v>7122</v>
      </c>
      <c r="T9033" s="6">
        <f t="shared" si="282"/>
        <v>0</v>
      </c>
      <c r="U9033" s="6">
        <f t="shared" si="283"/>
        <v>0</v>
      </c>
    </row>
    <row r="9034" spans="1:21" x14ac:dyDescent="0.2">
      <c r="A9034" s="88">
        <v>9036</v>
      </c>
      <c r="B9034" s="88">
        <v>4</v>
      </c>
      <c r="C9034" s="88" t="s">
        <v>2130</v>
      </c>
      <c r="D9034" s="99" t="s">
        <v>1431</v>
      </c>
      <c r="E9034" s="89">
        <v>6</v>
      </c>
      <c r="F9034" s="89">
        <v>0</v>
      </c>
      <c r="G9034" s="89">
        <v>0</v>
      </c>
      <c r="H9034" s="89">
        <v>0</v>
      </c>
      <c r="I9034" s="89">
        <v>0</v>
      </c>
      <c r="J9034" s="89">
        <v>0</v>
      </c>
      <c r="K9034" s="89">
        <v>0</v>
      </c>
      <c r="L9034" s="89">
        <v>1</v>
      </c>
      <c r="M9034" s="89">
        <v>0</v>
      </c>
      <c r="N9034" s="89">
        <v>0</v>
      </c>
      <c r="O9034" s="89">
        <v>0</v>
      </c>
      <c r="P9034" s="89">
        <v>66</v>
      </c>
      <c r="Q9034" s="89">
        <v>430</v>
      </c>
      <c r="R9034" s="88">
        <f>VLOOKUP(P9034,NEW_TRAIN_TEST!$A$1:$M$980,13,0)</f>
        <v>424</v>
      </c>
      <c r="S9034" s="88">
        <f>VLOOKUP(P9034,NEW_TRAIN_TEST!$A$1:$M$980,11,0)</f>
        <v>434</v>
      </c>
      <c r="T9034" s="6">
        <f t="shared" si="282"/>
        <v>1</v>
      </c>
      <c r="U9034" s="6">
        <f t="shared" si="283"/>
        <v>0</v>
      </c>
    </row>
    <row r="9035" spans="1:21" x14ac:dyDescent="0.2">
      <c r="A9035" s="88">
        <v>9037</v>
      </c>
      <c r="B9035" s="88">
        <v>4</v>
      </c>
      <c r="C9035" s="88" t="s">
        <v>2130</v>
      </c>
      <c r="D9035" s="99" t="s">
        <v>1431</v>
      </c>
      <c r="E9035" s="89">
        <v>9</v>
      </c>
      <c r="F9035" s="89">
        <v>0</v>
      </c>
      <c r="G9035" s="89">
        <v>0</v>
      </c>
      <c r="H9035" s="89">
        <v>0</v>
      </c>
      <c r="I9035" s="89">
        <v>0</v>
      </c>
      <c r="J9035" s="89">
        <v>0</v>
      </c>
      <c r="K9035" s="89">
        <v>0</v>
      </c>
      <c r="L9035" s="89">
        <v>0</v>
      </c>
      <c r="M9035" s="89">
        <v>0</v>
      </c>
      <c r="N9035" s="89">
        <v>0</v>
      </c>
      <c r="O9035" s="89">
        <v>0</v>
      </c>
      <c r="P9035" s="89">
        <v>604</v>
      </c>
      <c r="Q9035" s="89">
        <v>17001</v>
      </c>
      <c r="R9035" s="88">
        <f>VLOOKUP(P9035,NEW_TRAIN_TEST!$A$1:$M$980,13,0)</f>
        <v>16849</v>
      </c>
      <c r="S9035" s="88">
        <f>VLOOKUP(P9035,NEW_TRAIN_TEST!$A$1:$M$980,11,0)</f>
        <v>17155</v>
      </c>
      <c r="T9035" s="6">
        <f t="shared" si="282"/>
        <v>0</v>
      </c>
      <c r="U9035" s="6">
        <f t="shared" si="283"/>
        <v>0</v>
      </c>
    </row>
    <row r="9036" spans="1:21" x14ac:dyDescent="0.2">
      <c r="A9036" s="88">
        <v>9038</v>
      </c>
      <c r="B9036" s="88">
        <v>4</v>
      </c>
      <c r="C9036" s="88" t="s">
        <v>2130</v>
      </c>
      <c r="D9036" s="99" t="s">
        <v>1431</v>
      </c>
      <c r="E9036" s="89">
        <v>0</v>
      </c>
      <c r="F9036" s="89">
        <v>1</v>
      </c>
      <c r="G9036" s="89">
        <v>0</v>
      </c>
      <c r="H9036" s="89">
        <v>0</v>
      </c>
      <c r="I9036" s="89">
        <v>2</v>
      </c>
      <c r="J9036" s="89">
        <v>0</v>
      </c>
      <c r="K9036" s="89">
        <v>0</v>
      </c>
      <c r="L9036" s="89">
        <v>0</v>
      </c>
      <c r="M9036" s="89">
        <v>0</v>
      </c>
      <c r="N9036" s="89">
        <v>0</v>
      </c>
      <c r="O9036" s="89">
        <v>2</v>
      </c>
      <c r="P9036" s="89">
        <v>428</v>
      </c>
      <c r="Q9036" s="89">
        <v>14777.5</v>
      </c>
      <c r="R9036" s="88">
        <f>VLOOKUP(P9036,NEW_TRAIN_TEST!$A$1:$M$980,13,0)</f>
        <v>14777.5</v>
      </c>
      <c r="S9036" s="88">
        <f>VLOOKUP(P9036,NEW_TRAIN_TEST!$A$1:$M$980,11,0)</f>
        <v>14857</v>
      </c>
      <c r="T9036" s="6">
        <f t="shared" si="282"/>
        <v>0</v>
      </c>
      <c r="U9036" s="6">
        <f t="shared" si="283"/>
        <v>0</v>
      </c>
    </row>
    <row r="9037" spans="1:21" x14ac:dyDescent="0.2">
      <c r="A9037" s="88">
        <v>9039</v>
      </c>
      <c r="B9037" s="88">
        <v>4</v>
      </c>
      <c r="C9037" s="88" t="s">
        <v>2130</v>
      </c>
      <c r="D9037" s="99" t="s">
        <v>1431</v>
      </c>
      <c r="E9037" s="89">
        <v>0</v>
      </c>
      <c r="F9037" s="89">
        <v>1</v>
      </c>
      <c r="G9037" s="89">
        <v>1</v>
      </c>
      <c r="H9037" s="89">
        <v>0</v>
      </c>
      <c r="I9037" s="89">
        <v>2</v>
      </c>
      <c r="J9037" s="89">
        <v>0</v>
      </c>
      <c r="K9037" s="89">
        <v>0</v>
      </c>
      <c r="L9037" s="89">
        <v>0</v>
      </c>
      <c r="M9037" s="89">
        <v>0</v>
      </c>
      <c r="N9037" s="89">
        <v>0</v>
      </c>
      <c r="O9037" s="89">
        <v>2</v>
      </c>
      <c r="P9037" s="89">
        <v>428</v>
      </c>
      <c r="Q9037" s="89">
        <v>14787</v>
      </c>
      <c r="R9037" s="88">
        <f>VLOOKUP(P9037,NEW_TRAIN_TEST!$A$1:$M$980,13,0)</f>
        <v>14777.5</v>
      </c>
      <c r="S9037" s="88">
        <f>VLOOKUP(P9037,NEW_TRAIN_TEST!$A$1:$M$980,11,0)</f>
        <v>14857</v>
      </c>
      <c r="T9037" s="6">
        <f t="shared" si="282"/>
        <v>0</v>
      </c>
      <c r="U9037" s="6">
        <f t="shared" si="283"/>
        <v>0</v>
      </c>
    </row>
    <row r="9038" spans="1:21" x14ac:dyDescent="0.2">
      <c r="A9038" s="88">
        <v>9040</v>
      </c>
      <c r="B9038" s="88">
        <v>4</v>
      </c>
      <c r="C9038" s="88" t="s">
        <v>2130</v>
      </c>
      <c r="D9038" s="99" t="s">
        <v>1431</v>
      </c>
      <c r="E9038" s="89">
        <v>0</v>
      </c>
      <c r="F9038" s="89">
        <v>1</v>
      </c>
      <c r="G9038" s="89">
        <v>1</v>
      </c>
      <c r="H9038" s="89">
        <v>0</v>
      </c>
      <c r="I9038" s="89">
        <v>2</v>
      </c>
      <c r="J9038" s="89">
        <v>0</v>
      </c>
      <c r="K9038" s="89">
        <v>0</v>
      </c>
      <c r="L9038" s="89">
        <v>0</v>
      </c>
      <c r="M9038" s="89">
        <v>0</v>
      </c>
      <c r="N9038" s="89">
        <v>0</v>
      </c>
      <c r="O9038" s="89">
        <v>2</v>
      </c>
      <c r="P9038" s="89">
        <v>428</v>
      </c>
      <c r="Q9038" s="89">
        <v>14787.5</v>
      </c>
      <c r="R9038" s="88">
        <f>VLOOKUP(P9038,NEW_TRAIN_TEST!$A$1:$M$980,13,0)</f>
        <v>14777.5</v>
      </c>
      <c r="S9038" s="88">
        <f>VLOOKUP(P9038,NEW_TRAIN_TEST!$A$1:$M$980,11,0)</f>
        <v>14857</v>
      </c>
      <c r="T9038" s="6">
        <f t="shared" si="282"/>
        <v>0</v>
      </c>
      <c r="U9038" s="6">
        <f t="shared" si="283"/>
        <v>0</v>
      </c>
    </row>
    <row r="9039" spans="1:21" x14ac:dyDescent="0.2">
      <c r="A9039" s="88">
        <v>9041</v>
      </c>
      <c r="B9039" s="88">
        <v>4</v>
      </c>
      <c r="C9039" s="88" t="s">
        <v>2130</v>
      </c>
      <c r="D9039" s="99" t="s">
        <v>1431</v>
      </c>
      <c r="E9039" s="89">
        <v>0</v>
      </c>
      <c r="F9039" s="89">
        <v>1</v>
      </c>
      <c r="G9039" s="89">
        <v>0</v>
      </c>
      <c r="H9039" s="89">
        <v>0</v>
      </c>
      <c r="I9039" s="89">
        <v>2</v>
      </c>
      <c r="J9039" s="89">
        <v>0</v>
      </c>
      <c r="K9039" s="89">
        <v>0</v>
      </c>
      <c r="L9039" s="89">
        <v>0</v>
      </c>
      <c r="M9039" s="89">
        <v>0</v>
      </c>
      <c r="N9039" s="89">
        <v>0</v>
      </c>
      <c r="O9039" s="89">
        <v>2</v>
      </c>
      <c r="P9039" s="89">
        <v>428</v>
      </c>
      <c r="Q9039" s="89">
        <v>14792</v>
      </c>
      <c r="R9039" s="88">
        <f>VLOOKUP(P9039,NEW_TRAIN_TEST!$A$1:$M$980,13,0)</f>
        <v>14777.5</v>
      </c>
      <c r="S9039" s="88">
        <f>VLOOKUP(P9039,NEW_TRAIN_TEST!$A$1:$M$980,11,0)</f>
        <v>14857</v>
      </c>
      <c r="T9039" s="6">
        <f t="shared" si="282"/>
        <v>0</v>
      </c>
      <c r="U9039" s="6">
        <f t="shared" si="283"/>
        <v>0</v>
      </c>
    </row>
    <row r="9040" spans="1:21" x14ac:dyDescent="0.2">
      <c r="A9040" s="88">
        <v>9042</v>
      </c>
      <c r="B9040" s="88">
        <v>4</v>
      </c>
      <c r="C9040" s="88" t="s">
        <v>2130</v>
      </c>
      <c r="D9040" s="99" t="s">
        <v>1431</v>
      </c>
      <c r="E9040" s="89">
        <v>0</v>
      </c>
      <c r="F9040" s="89">
        <v>5</v>
      </c>
      <c r="G9040" s="89">
        <v>0</v>
      </c>
      <c r="H9040" s="89">
        <v>0</v>
      </c>
      <c r="I9040" s="89">
        <v>0</v>
      </c>
      <c r="J9040" s="89">
        <v>0</v>
      </c>
      <c r="K9040" s="89">
        <v>0</v>
      </c>
      <c r="L9040" s="89">
        <v>0</v>
      </c>
      <c r="M9040" s="89">
        <v>0</v>
      </c>
      <c r="N9040" s="89">
        <v>0</v>
      </c>
      <c r="O9040" s="89">
        <v>0</v>
      </c>
      <c r="P9040" s="89">
        <v>428</v>
      </c>
      <c r="Q9040" s="89">
        <v>14794.75</v>
      </c>
      <c r="R9040" s="88">
        <f>VLOOKUP(P9040,NEW_TRAIN_TEST!$A$1:$M$980,13,0)</f>
        <v>14777.5</v>
      </c>
      <c r="S9040" s="88">
        <f>VLOOKUP(P9040,NEW_TRAIN_TEST!$A$1:$M$980,11,0)</f>
        <v>14857</v>
      </c>
      <c r="T9040" s="6">
        <f t="shared" si="282"/>
        <v>0</v>
      </c>
      <c r="U9040" s="6">
        <f t="shared" si="283"/>
        <v>0</v>
      </c>
    </row>
    <row r="9041" spans="1:21" x14ac:dyDescent="0.2">
      <c r="A9041" s="88">
        <v>9043</v>
      </c>
      <c r="B9041" s="88">
        <v>4</v>
      </c>
      <c r="C9041" s="88" t="s">
        <v>2130</v>
      </c>
      <c r="D9041" s="99" t="s">
        <v>1431</v>
      </c>
      <c r="E9041" s="89">
        <v>0</v>
      </c>
      <c r="F9041" s="89">
        <v>7</v>
      </c>
      <c r="G9041" s="89">
        <v>0</v>
      </c>
      <c r="H9041" s="89">
        <v>0</v>
      </c>
      <c r="I9041" s="89">
        <v>2</v>
      </c>
      <c r="J9041" s="89">
        <v>0</v>
      </c>
      <c r="K9041" s="89">
        <v>0</v>
      </c>
      <c r="L9041" s="89">
        <v>0</v>
      </c>
      <c r="M9041" s="89">
        <v>0</v>
      </c>
      <c r="N9041" s="89">
        <v>0</v>
      </c>
      <c r="O9041" s="89">
        <v>2</v>
      </c>
      <c r="P9041" s="89">
        <v>428</v>
      </c>
      <c r="Q9041" s="89">
        <v>14795.25</v>
      </c>
      <c r="R9041" s="88">
        <f>VLOOKUP(P9041,NEW_TRAIN_TEST!$A$1:$M$980,13,0)</f>
        <v>14777.5</v>
      </c>
      <c r="S9041" s="88">
        <f>VLOOKUP(P9041,NEW_TRAIN_TEST!$A$1:$M$980,11,0)</f>
        <v>14857</v>
      </c>
      <c r="T9041" s="6">
        <f t="shared" si="282"/>
        <v>0</v>
      </c>
      <c r="U9041" s="6">
        <f t="shared" si="283"/>
        <v>0</v>
      </c>
    </row>
    <row r="9042" spans="1:21" x14ac:dyDescent="0.2">
      <c r="A9042" s="88">
        <v>9044</v>
      </c>
      <c r="B9042" s="88">
        <v>4</v>
      </c>
      <c r="C9042" s="88" t="s">
        <v>2130</v>
      </c>
      <c r="D9042" s="99" t="s">
        <v>1431</v>
      </c>
      <c r="E9042" s="89">
        <v>0</v>
      </c>
      <c r="F9042" s="89">
        <v>5</v>
      </c>
      <c r="G9042" s="89">
        <v>0</v>
      </c>
      <c r="H9042" s="89">
        <v>0</v>
      </c>
      <c r="I9042" s="89">
        <v>2</v>
      </c>
      <c r="J9042" s="89">
        <v>0</v>
      </c>
      <c r="K9042" s="89">
        <v>0</v>
      </c>
      <c r="L9042" s="89">
        <v>0</v>
      </c>
      <c r="M9042" s="89">
        <v>0</v>
      </c>
      <c r="N9042" s="89">
        <v>0</v>
      </c>
      <c r="O9042" s="89">
        <v>2</v>
      </c>
      <c r="P9042" s="89">
        <v>428</v>
      </c>
      <c r="Q9042" s="89">
        <v>14806.17</v>
      </c>
      <c r="R9042" s="88">
        <f>VLOOKUP(P9042,NEW_TRAIN_TEST!$A$1:$M$980,13,0)</f>
        <v>14777.5</v>
      </c>
      <c r="S9042" s="88">
        <f>VLOOKUP(P9042,NEW_TRAIN_TEST!$A$1:$M$980,11,0)</f>
        <v>14857</v>
      </c>
      <c r="T9042" s="6">
        <f t="shared" si="282"/>
        <v>0</v>
      </c>
      <c r="U9042" s="6">
        <f t="shared" si="283"/>
        <v>0</v>
      </c>
    </row>
    <row r="9043" spans="1:21" x14ac:dyDescent="0.2">
      <c r="A9043" s="88">
        <v>9045</v>
      </c>
      <c r="B9043" s="88">
        <v>4</v>
      </c>
      <c r="C9043" s="88" t="s">
        <v>2130</v>
      </c>
      <c r="D9043" s="99" t="s">
        <v>1431</v>
      </c>
      <c r="E9043" s="89">
        <v>0</v>
      </c>
      <c r="F9043" s="89">
        <v>3</v>
      </c>
      <c r="G9043" s="89">
        <v>0</v>
      </c>
      <c r="H9043" s="89">
        <v>0</v>
      </c>
      <c r="I9043" s="89">
        <v>2</v>
      </c>
      <c r="J9043" s="89">
        <v>0</v>
      </c>
      <c r="K9043" s="89">
        <v>0</v>
      </c>
      <c r="L9043" s="89">
        <v>0</v>
      </c>
      <c r="M9043" s="89">
        <v>0</v>
      </c>
      <c r="N9043" s="89">
        <v>0</v>
      </c>
      <c r="O9043" s="89">
        <v>2</v>
      </c>
      <c r="P9043" s="89">
        <v>428</v>
      </c>
      <c r="Q9043" s="89">
        <v>14807.5</v>
      </c>
      <c r="R9043" s="88">
        <f>VLOOKUP(P9043,NEW_TRAIN_TEST!$A$1:$M$980,13,0)</f>
        <v>14777.5</v>
      </c>
      <c r="S9043" s="88">
        <f>VLOOKUP(P9043,NEW_TRAIN_TEST!$A$1:$M$980,11,0)</f>
        <v>14857</v>
      </c>
      <c r="T9043" s="6">
        <f t="shared" si="282"/>
        <v>0</v>
      </c>
      <c r="U9043" s="6">
        <f t="shared" si="283"/>
        <v>0</v>
      </c>
    </row>
    <row r="9044" spans="1:21" x14ac:dyDescent="0.2">
      <c r="A9044" s="88">
        <v>9046</v>
      </c>
      <c r="B9044" s="88">
        <v>4</v>
      </c>
      <c r="C9044" s="88" t="s">
        <v>2130</v>
      </c>
      <c r="D9044" s="99" t="s">
        <v>1431</v>
      </c>
      <c r="E9044" s="89">
        <v>3</v>
      </c>
      <c r="F9044" s="89">
        <v>1</v>
      </c>
      <c r="G9044" s="89">
        <v>0</v>
      </c>
      <c r="H9044" s="89">
        <v>0</v>
      </c>
      <c r="I9044" s="89">
        <v>2</v>
      </c>
      <c r="J9044" s="89">
        <v>0</v>
      </c>
      <c r="K9044" s="89">
        <v>0</v>
      </c>
      <c r="L9044" s="89">
        <v>0</v>
      </c>
      <c r="M9044" s="89">
        <v>0</v>
      </c>
      <c r="N9044" s="89">
        <v>0</v>
      </c>
      <c r="O9044" s="89">
        <v>2</v>
      </c>
      <c r="P9044" s="89">
        <v>428</v>
      </c>
      <c r="Q9044" s="89">
        <v>14810.04</v>
      </c>
      <c r="R9044" s="88">
        <f>VLOOKUP(P9044,NEW_TRAIN_TEST!$A$1:$M$980,13,0)</f>
        <v>14777.5</v>
      </c>
      <c r="S9044" s="88">
        <f>VLOOKUP(P9044,NEW_TRAIN_TEST!$A$1:$M$980,11,0)</f>
        <v>14857</v>
      </c>
      <c r="T9044" s="6">
        <f t="shared" si="282"/>
        <v>0</v>
      </c>
      <c r="U9044" s="6">
        <f t="shared" si="283"/>
        <v>0</v>
      </c>
    </row>
    <row r="9045" spans="1:21" x14ac:dyDescent="0.2">
      <c r="A9045" s="88">
        <v>9047</v>
      </c>
      <c r="B9045" s="88">
        <v>4</v>
      </c>
      <c r="C9045" s="88" t="s">
        <v>2130</v>
      </c>
      <c r="D9045" s="99" t="s">
        <v>1431</v>
      </c>
      <c r="E9045" s="89">
        <v>14</v>
      </c>
      <c r="F9045" s="89">
        <v>0</v>
      </c>
      <c r="G9045" s="89">
        <v>0</v>
      </c>
      <c r="H9045" s="89">
        <v>0</v>
      </c>
      <c r="I9045" s="89">
        <v>0</v>
      </c>
      <c r="J9045" s="89">
        <v>0</v>
      </c>
      <c r="K9045" s="89">
        <v>0</v>
      </c>
      <c r="L9045" s="89">
        <v>0</v>
      </c>
      <c r="M9045" s="89">
        <v>0</v>
      </c>
      <c r="N9045" s="89">
        <v>0</v>
      </c>
      <c r="O9045" s="89">
        <v>0</v>
      </c>
      <c r="P9045" s="89">
        <v>73</v>
      </c>
      <c r="Q9045" s="89">
        <v>587.5</v>
      </c>
      <c r="R9045" s="88">
        <f>VLOOKUP(P9045,NEW_TRAIN_TEST!$A$1:$M$980,13,0)</f>
        <v>547</v>
      </c>
      <c r="S9045" s="88">
        <f>VLOOKUP(P9045,NEW_TRAIN_TEST!$A$1:$M$980,11,0)</f>
        <v>610</v>
      </c>
      <c r="T9045" s="6">
        <f t="shared" si="282"/>
        <v>0</v>
      </c>
      <c r="U9045" s="6">
        <f t="shared" si="283"/>
        <v>0</v>
      </c>
    </row>
    <row r="9046" spans="1:21" x14ac:dyDescent="0.2">
      <c r="A9046" s="88">
        <v>9048</v>
      </c>
      <c r="B9046" s="88">
        <v>4</v>
      </c>
      <c r="C9046" s="88" t="s">
        <v>2130</v>
      </c>
      <c r="D9046" s="99" t="s">
        <v>1431</v>
      </c>
      <c r="E9046" s="89">
        <v>9</v>
      </c>
      <c r="F9046" s="89">
        <v>3</v>
      </c>
      <c r="G9046" s="89">
        <v>1</v>
      </c>
      <c r="H9046" s="89">
        <v>2</v>
      </c>
      <c r="I9046" s="89">
        <v>2</v>
      </c>
      <c r="J9046" s="89">
        <v>0</v>
      </c>
      <c r="K9046" s="89">
        <v>0</v>
      </c>
      <c r="L9046" s="89">
        <v>1</v>
      </c>
      <c r="M9046" s="89">
        <v>24</v>
      </c>
      <c r="N9046" s="89">
        <v>0</v>
      </c>
      <c r="O9046" s="89">
        <v>2</v>
      </c>
      <c r="P9046" s="89">
        <v>73</v>
      </c>
      <c r="Q9046" s="89">
        <v>600</v>
      </c>
      <c r="R9046" s="88">
        <f>VLOOKUP(P9046,NEW_TRAIN_TEST!$A$1:$M$980,13,0)</f>
        <v>547</v>
      </c>
      <c r="S9046" s="88">
        <f>VLOOKUP(P9046,NEW_TRAIN_TEST!$A$1:$M$980,11,0)</f>
        <v>610</v>
      </c>
      <c r="T9046" s="6">
        <f t="shared" si="282"/>
        <v>1</v>
      </c>
      <c r="U9046" s="6">
        <f t="shared" si="283"/>
        <v>1</v>
      </c>
    </row>
    <row r="9047" spans="1:21" x14ac:dyDescent="0.2">
      <c r="A9047" s="88">
        <v>9049</v>
      </c>
      <c r="B9047" s="88">
        <v>4</v>
      </c>
      <c r="C9047" s="88" t="s">
        <v>2130</v>
      </c>
      <c r="D9047" s="99" t="s">
        <v>1431</v>
      </c>
      <c r="E9047" s="89">
        <v>17</v>
      </c>
      <c r="F9047" s="89">
        <v>0</v>
      </c>
      <c r="G9047" s="89">
        <v>0</v>
      </c>
      <c r="H9047" s="89">
        <v>0</v>
      </c>
      <c r="I9047" s="89">
        <v>0</v>
      </c>
      <c r="J9047" s="89">
        <v>0</v>
      </c>
      <c r="K9047" s="89">
        <v>0</v>
      </c>
      <c r="L9047" s="89">
        <v>0</v>
      </c>
      <c r="M9047" s="89">
        <v>0</v>
      </c>
      <c r="N9047" s="89">
        <v>0</v>
      </c>
      <c r="O9047" s="89">
        <v>0</v>
      </c>
      <c r="P9047" s="89">
        <v>872</v>
      </c>
      <c r="Q9047" s="89">
        <v>12779</v>
      </c>
      <c r="R9047" s="88">
        <f>VLOOKUP(P9047,NEW_TRAIN_TEST!$A$1:$M$980,13,0)</f>
        <v>12014</v>
      </c>
      <c r="S9047" s="88">
        <f>VLOOKUP(P9047,NEW_TRAIN_TEST!$A$1:$M$980,11,0)</f>
        <v>12951</v>
      </c>
      <c r="T9047" s="6">
        <f t="shared" si="282"/>
        <v>0</v>
      </c>
      <c r="U9047" s="6">
        <f t="shared" si="283"/>
        <v>0</v>
      </c>
    </row>
    <row r="9048" spans="1:21" x14ac:dyDescent="0.2">
      <c r="A9048" s="88">
        <v>9050</v>
      </c>
      <c r="B9048" s="88">
        <v>4</v>
      </c>
      <c r="C9048" s="88" t="s">
        <v>2130</v>
      </c>
      <c r="D9048" s="99" t="s">
        <v>1431</v>
      </c>
      <c r="E9048" s="89">
        <v>5</v>
      </c>
      <c r="F9048" s="89">
        <v>2</v>
      </c>
      <c r="G9048" s="89">
        <v>0</v>
      </c>
      <c r="H9048" s="89">
        <v>2</v>
      </c>
      <c r="I9048" s="89">
        <v>2</v>
      </c>
      <c r="J9048" s="89">
        <v>0</v>
      </c>
      <c r="K9048" s="89">
        <v>0</v>
      </c>
      <c r="L9048" s="89">
        <v>1</v>
      </c>
      <c r="M9048" s="89">
        <v>0</v>
      </c>
      <c r="N9048" s="89">
        <v>0</v>
      </c>
      <c r="O9048" s="89">
        <v>2</v>
      </c>
      <c r="P9048" s="89">
        <v>760</v>
      </c>
      <c r="Q9048" s="89">
        <v>6630.5</v>
      </c>
      <c r="R9048" s="88">
        <f>VLOOKUP(P9048,NEW_TRAIN_TEST!$A$1:$M$980,13,0)</f>
        <v>6005.5</v>
      </c>
      <c r="S9048" s="88">
        <f>VLOOKUP(P9048,NEW_TRAIN_TEST!$A$1:$M$980,11,0)</f>
        <v>6893</v>
      </c>
      <c r="T9048" s="6">
        <f t="shared" si="282"/>
        <v>1</v>
      </c>
      <c r="U9048" s="6">
        <f t="shared" si="283"/>
        <v>0</v>
      </c>
    </row>
    <row r="9049" spans="1:21" x14ac:dyDescent="0.2">
      <c r="A9049" s="88">
        <v>9051</v>
      </c>
      <c r="B9049" s="88">
        <v>4</v>
      </c>
      <c r="C9049" s="88" t="s">
        <v>2130</v>
      </c>
      <c r="D9049" s="99" t="s">
        <v>1431</v>
      </c>
      <c r="E9049" s="89">
        <v>14</v>
      </c>
      <c r="F9049" s="89">
        <v>1</v>
      </c>
      <c r="G9049" s="89">
        <v>0</v>
      </c>
      <c r="H9049" s="89">
        <v>0</v>
      </c>
      <c r="I9049" s="89">
        <v>2</v>
      </c>
      <c r="J9049" s="89">
        <v>0</v>
      </c>
      <c r="K9049" s="89">
        <v>0</v>
      </c>
      <c r="L9049" s="89">
        <v>0</v>
      </c>
      <c r="M9049" s="89">
        <v>0</v>
      </c>
      <c r="N9049" s="89">
        <v>0</v>
      </c>
      <c r="O9049" s="89">
        <v>2</v>
      </c>
      <c r="P9049" s="89">
        <v>104</v>
      </c>
      <c r="Q9049" s="89">
        <v>5401</v>
      </c>
      <c r="R9049" s="88">
        <f>VLOOKUP(P9049,NEW_TRAIN_TEST!$A$1:$M$980,13,0)</f>
        <v>5066.5</v>
      </c>
      <c r="S9049" s="88">
        <f>VLOOKUP(P9049,NEW_TRAIN_TEST!$A$1:$M$980,11,0)</f>
        <v>5534</v>
      </c>
      <c r="T9049" s="6">
        <f t="shared" si="282"/>
        <v>0</v>
      </c>
      <c r="U9049" s="6">
        <f t="shared" si="283"/>
        <v>0</v>
      </c>
    </row>
    <row r="9050" spans="1:21" x14ac:dyDescent="0.2">
      <c r="A9050" s="88">
        <v>9052</v>
      </c>
      <c r="B9050" s="88">
        <v>4</v>
      </c>
      <c r="C9050" s="88" t="s">
        <v>2130</v>
      </c>
      <c r="D9050" s="99" t="s">
        <v>1431</v>
      </c>
      <c r="E9050" s="89">
        <v>18</v>
      </c>
      <c r="F9050" s="89">
        <v>3</v>
      </c>
      <c r="G9050" s="89">
        <v>0</v>
      </c>
      <c r="H9050" s="89">
        <v>0</v>
      </c>
      <c r="I9050" s="89">
        <v>2</v>
      </c>
      <c r="J9050" s="89">
        <v>2</v>
      </c>
      <c r="K9050" s="89">
        <v>0</v>
      </c>
      <c r="L9050" s="89">
        <v>0</v>
      </c>
      <c r="M9050" s="89">
        <v>20</v>
      </c>
      <c r="N9050" s="89">
        <v>0</v>
      </c>
      <c r="O9050" s="89">
        <v>2</v>
      </c>
      <c r="P9050" s="89">
        <v>21</v>
      </c>
      <c r="Q9050" s="89">
        <v>7295</v>
      </c>
      <c r="R9050" s="88">
        <f>VLOOKUP(P9050,NEW_TRAIN_TEST!$A$1:$M$980,13,0)</f>
        <v>6924</v>
      </c>
      <c r="S9050" s="88">
        <f>VLOOKUP(P9050,NEW_TRAIN_TEST!$A$1:$M$980,11,0)</f>
        <v>7466</v>
      </c>
      <c r="T9050" s="6">
        <f t="shared" si="282"/>
        <v>0</v>
      </c>
      <c r="U9050" s="6">
        <f t="shared" si="283"/>
        <v>1</v>
      </c>
    </row>
    <row r="9051" spans="1:21" x14ac:dyDescent="0.2">
      <c r="A9051" s="88">
        <v>9053</v>
      </c>
      <c r="B9051" s="88">
        <v>4</v>
      </c>
      <c r="C9051" s="88" t="s">
        <v>2130</v>
      </c>
      <c r="D9051" s="99" t="s">
        <v>1431</v>
      </c>
      <c r="E9051" s="89">
        <v>18</v>
      </c>
      <c r="F9051" s="89">
        <v>3</v>
      </c>
      <c r="G9051" s="89">
        <v>0</v>
      </c>
      <c r="H9051" s="89">
        <v>2</v>
      </c>
      <c r="I9051" s="89">
        <v>2</v>
      </c>
      <c r="J9051" s="89">
        <v>0</v>
      </c>
      <c r="K9051" s="89">
        <v>0</v>
      </c>
      <c r="L9051" s="89">
        <v>0</v>
      </c>
      <c r="M9051" s="89">
        <v>0</v>
      </c>
      <c r="N9051" s="89">
        <v>0</v>
      </c>
      <c r="O9051" s="89">
        <v>2</v>
      </c>
      <c r="P9051" s="89">
        <v>119</v>
      </c>
      <c r="Q9051" s="89">
        <v>5432.5</v>
      </c>
      <c r="R9051" s="88">
        <f>VLOOKUP(P9051,NEW_TRAIN_TEST!$A$1:$M$980,13,0)</f>
        <v>5263</v>
      </c>
      <c r="S9051" s="88">
        <f>VLOOKUP(P9051,NEW_TRAIN_TEST!$A$1:$M$980,11,0)</f>
        <v>5526</v>
      </c>
      <c r="T9051" s="6">
        <f t="shared" si="282"/>
        <v>0</v>
      </c>
      <c r="U9051" s="6">
        <f t="shared" si="283"/>
        <v>0</v>
      </c>
    </row>
    <row r="9052" spans="1:21" x14ac:dyDescent="0.2">
      <c r="A9052" s="88">
        <v>9054</v>
      </c>
      <c r="B9052" s="88">
        <v>4</v>
      </c>
      <c r="C9052" s="88" t="s">
        <v>2130</v>
      </c>
      <c r="D9052" s="99" t="s">
        <v>1431</v>
      </c>
      <c r="E9052" s="89">
        <v>2</v>
      </c>
      <c r="F9052" s="89">
        <v>0</v>
      </c>
      <c r="G9052" s="89">
        <v>0</v>
      </c>
      <c r="H9052" s="89">
        <v>0</v>
      </c>
      <c r="I9052" s="89">
        <v>0</v>
      </c>
      <c r="J9052" s="89">
        <v>0</v>
      </c>
      <c r="K9052" s="89">
        <v>0</v>
      </c>
      <c r="L9052" s="89">
        <v>0</v>
      </c>
      <c r="M9052" s="89">
        <v>0</v>
      </c>
      <c r="N9052" s="89">
        <v>0</v>
      </c>
      <c r="O9052" s="89">
        <v>0</v>
      </c>
      <c r="P9052" s="89">
        <v>717</v>
      </c>
      <c r="Q9052" s="89">
        <v>8548.5</v>
      </c>
      <c r="R9052" s="88">
        <f>VLOOKUP(P9052,NEW_TRAIN_TEST!$A$1:$M$980,13,0)</f>
        <v>8498</v>
      </c>
      <c r="S9052" s="88">
        <f>VLOOKUP(P9052,NEW_TRAIN_TEST!$A$1:$M$980,11,0)</f>
        <v>8657</v>
      </c>
      <c r="T9052" s="6">
        <f t="shared" si="282"/>
        <v>0</v>
      </c>
      <c r="U9052" s="6">
        <f t="shared" si="283"/>
        <v>0</v>
      </c>
    </row>
    <row r="9053" spans="1:21" x14ac:dyDescent="0.2">
      <c r="A9053" s="88">
        <v>9055</v>
      </c>
      <c r="B9053" s="88">
        <v>4</v>
      </c>
      <c r="C9053" s="88" t="s">
        <v>2130</v>
      </c>
      <c r="D9053" s="99" t="s">
        <v>1431</v>
      </c>
      <c r="E9053" s="89">
        <v>17</v>
      </c>
      <c r="F9053" s="89">
        <v>0</v>
      </c>
      <c r="G9053" s="89">
        <v>0</v>
      </c>
      <c r="H9053" s="89">
        <v>0</v>
      </c>
      <c r="I9053" s="89">
        <v>0</v>
      </c>
      <c r="J9053" s="89">
        <v>0</v>
      </c>
      <c r="K9053" s="89">
        <v>0</v>
      </c>
      <c r="L9053" s="89">
        <v>0</v>
      </c>
      <c r="M9053" s="89">
        <v>0</v>
      </c>
      <c r="N9053" s="89">
        <v>0</v>
      </c>
      <c r="O9053" s="89">
        <v>0</v>
      </c>
      <c r="P9053" s="89">
        <v>30</v>
      </c>
      <c r="Q9053" s="89">
        <v>7385.5</v>
      </c>
      <c r="R9053" s="88">
        <f>VLOOKUP(P9053,NEW_TRAIN_TEST!$A$1:$M$980,13,0)</f>
        <v>7132.5</v>
      </c>
      <c r="S9053" s="88">
        <f>VLOOKUP(P9053,NEW_TRAIN_TEST!$A$1:$M$980,11,0)</f>
        <v>7545</v>
      </c>
      <c r="T9053" s="6">
        <f t="shared" si="282"/>
        <v>0</v>
      </c>
      <c r="U9053" s="6">
        <f t="shared" si="283"/>
        <v>0</v>
      </c>
    </row>
    <row r="9054" spans="1:21" x14ac:dyDescent="0.2">
      <c r="A9054" s="88">
        <v>9056</v>
      </c>
      <c r="B9054" s="88">
        <v>4</v>
      </c>
      <c r="C9054" s="88" t="s">
        <v>2130</v>
      </c>
      <c r="D9054" s="99" t="s">
        <v>1431</v>
      </c>
      <c r="E9054" s="89">
        <v>15</v>
      </c>
      <c r="F9054" s="89">
        <v>1</v>
      </c>
      <c r="G9054" s="89">
        <v>0</v>
      </c>
      <c r="H9054" s="89">
        <v>0</v>
      </c>
      <c r="I9054" s="89">
        <v>2</v>
      </c>
      <c r="J9054" s="89">
        <v>0</v>
      </c>
      <c r="K9054" s="89">
        <v>0</v>
      </c>
      <c r="L9054" s="89">
        <v>0</v>
      </c>
      <c r="M9054" s="89">
        <v>0</v>
      </c>
      <c r="N9054" s="89">
        <v>0</v>
      </c>
      <c r="O9054" s="89">
        <v>2</v>
      </c>
      <c r="P9054" s="89">
        <v>17</v>
      </c>
      <c r="Q9054" s="89">
        <v>7273</v>
      </c>
      <c r="R9054" s="88">
        <f>VLOOKUP(P9054,NEW_TRAIN_TEST!$A$1:$M$980,13,0)</f>
        <v>6767.5</v>
      </c>
      <c r="S9054" s="88">
        <f>VLOOKUP(P9054,NEW_TRAIN_TEST!$A$1:$M$980,11,0)</f>
        <v>7436</v>
      </c>
      <c r="T9054" s="6">
        <f t="shared" si="282"/>
        <v>0</v>
      </c>
      <c r="U9054" s="6">
        <f t="shared" si="283"/>
        <v>0</v>
      </c>
    </row>
    <row r="9055" spans="1:21" x14ac:dyDescent="0.2">
      <c r="A9055" s="88">
        <v>9057</v>
      </c>
      <c r="B9055" s="88">
        <v>4</v>
      </c>
      <c r="C9055" s="88" t="s">
        <v>2130</v>
      </c>
      <c r="D9055" s="99" t="s">
        <v>1431</v>
      </c>
      <c r="E9055" s="89">
        <v>8</v>
      </c>
      <c r="F9055" s="89">
        <v>1</v>
      </c>
      <c r="G9055" s="89">
        <v>0</v>
      </c>
      <c r="H9055" s="89">
        <v>0</v>
      </c>
      <c r="I9055" s="89">
        <v>2</v>
      </c>
      <c r="J9055" s="89">
        <v>0</v>
      </c>
      <c r="K9055" s="89">
        <v>0</v>
      </c>
      <c r="L9055" s="89">
        <v>1</v>
      </c>
      <c r="M9055" s="89">
        <v>15</v>
      </c>
      <c r="N9055" s="89">
        <v>0</v>
      </c>
      <c r="O9055" s="89">
        <v>2</v>
      </c>
      <c r="P9055" s="89">
        <v>84</v>
      </c>
      <c r="Q9055" s="89">
        <v>480</v>
      </c>
      <c r="R9055" s="88">
        <f>VLOOKUP(P9055,NEW_TRAIN_TEST!$A$1:$M$980,13,0)</f>
        <v>477</v>
      </c>
      <c r="S9055" s="88">
        <f>VLOOKUP(P9055,NEW_TRAIN_TEST!$A$1:$M$980,11,0)</f>
        <v>487</v>
      </c>
      <c r="T9055" s="6">
        <f t="shared" si="282"/>
        <v>1</v>
      </c>
      <c r="U9055" s="6">
        <f t="shared" si="283"/>
        <v>1</v>
      </c>
    </row>
    <row r="9056" spans="1:21" x14ac:dyDescent="0.2">
      <c r="A9056" s="88">
        <v>9058</v>
      </c>
      <c r="B9056" s="88">
        <v>4</v>
      </c>
      <c r="C9056" s="88" t="s">
        <v>2130</v>
      </c>
      <c r="D9056" s="99" t="s">
        <v>1431</v>
      </c>
      <c r="E9056" s="89">
        <v>4</v>
      </c>
      <c r="F9056" s="89">
        <v>2</v>
      </c>
      <c r="G9056" s="89">
        <v>0</v>
      </c>
      <c r="H9056" s="89">
        <v>2</v>
      </c>
      <c r="I9056" s="89">
        <v>2</v>
      </c>
      <c r="J9056" s="89">
        <v>0</v>
      </c>
      <c r="K9056" s="89">
        <v>0</v>
      </c>
      <c r="L9056" s="89">
        <v>0</v>
      </c>
      <c r="M9056" s="89">
        <v>15</v>
      </c>
      <c r="N9056" s="89">
        <v>0</v>
      </c>
      <c r="O9056" s="89">
        <v>2</v>
      </c>
      <c r="P9056" s="89">
        <v>84</v>
      </c>
      <c r="Q9056" s="89">
        <v>481.5</v>
      </c>
      <c r="R9056" s="88">
        <f>VLOOKUP(P9056,NEW_TRAIN_TEST!$A$1:$M$980,13,0)</f>
        <v>477</v>
      </c>
      <c r="S9056" s="88">
        <f>VLOOKUP(P9056,NEW_TRAIN_TEST!$A$1:$M$980,11,0)</f>
        <v>487</v>
      </c>
      <c r="T9056" s="6">
        <f t="shared" si="282"/>
        <v>0</v>
      </c>
      <c r="U9056" s="6">
        <f t="shared" si="283"/>
        <v>1</v>
      </c>
    </row>
    <row r="9057" spans="1:21" x14ac:dyDescent="0.2">
      <c r="A9057" s="88">
        <v>9059</v>
      </c>
      <c r="B9057" s="88">
        <v>4</v>
      </c>
      <c r="C9057" s="88" t="s">
        <v>2130</v>
      </c>
      <c r="D9057" s="99" t="s">
        <v>1431</v>
      </c>
      <c r="E9057" s="89">
        <v>4</v>
      </c>
      <c r="F9057" s="89">
        <v>1</v>
      </c>
      <c r="G9057" s="89">
        <v>0</v>
      </c>
      <c r="H9057" s="89">
        <v>0</v>
      </c>
      <c r="I9057" s="89">
        <v>2</v>
      </c>
      <c r="J9057" s="89">
        <v>0</v>
      </c>
      <c r="K9057" s="89">
        <v>0</v>
      </c>
      <c r="L9057" s="89">
        <v>0</v>
      </c>
      <c r="M9057" s="89">
        <v>0</v>
      </c>
      <c r="N9057" s="89">
        <v>0</v>
      </c>
      <c r="O9057" s="89">
        <v>2</v>
      </c>
      <c r="P9057" s="89">
        <v>216</v>
      </c>
      <c r="Q9057" s="89">
        <v>4517</v>
      </c>
      <c r="R9057" s="88">
        <f>VLOOKUP(P9057,NEW_TRAIN_TEST!$A$1:$M$980,13,0)</f>
        <v>4029.5</v>
      </c>
      <c r="S9057" s="88">
        <f>VLOOKUP(P9057,NEW_TRAIN_TEST!$A$1:$M$980,11,0)</f>
        <v>4713</v>
      </c>
      <c r="T9057" s="6">
        <f t="shared" si="282"/>
        <v>0</v>
      </c>
      <c r="U9057" s="6">
        <f t="shared" si="283"/>
        <v>0</v>
      </c>
    </row>
    <row r="9058" spans="1:21" x14ac:dyDescent="0.2">
      <c r="A9058" s="88">
        <v>9060</v>
      </c>
      <c r="B9058" s="88">
        <v>4</v>
      </c>
      <c r="C9058" s="88" t="s">
        <v>2130</v>
      </c>
      <c r="D9058" s="99" t="s">
        <v>1431</v>
      </c>
      <c r="E9058" s="89">
        <v>4</v>
      </c>
      <c r="F9058" s="89">
        <v>0</v>
      </c>
      <c r="G9058" s="89">
        <v>0</v>
      </c>
      <c r="H9058" s="89">
        <v>0</v>
      </c>
      <c r="I9058" s="89">
        <v>0</v>
      </c>
      <c r="J9058" s="89">
        <v>0</v>
      </c>
      <c r="K9058" s="89">
        <v>0</v>
      </c>
      <c r="L9058" s="89">
        <v>0</v>
      </c>
      <c r="M9058" s="89">
        <v>17</v>
      </c>
      <c r="N9058" s="89">
        <v>0</v>
      </c>
      <c r="O9058" s="89">
        <v>0</v>
      </c>
      <c r="P9058" s="89">
        <v>216</v>
      </c>
      <c r="Q9058" s="89">
        <v>4588.5</v>
      </c>
      <c r="R9058" s="88">
        <f>VLOOKUP(P9058,NEW_TRAIN_TEST!$A$1:$M$980,13,0)</f>
        <v>4029.5</v>
      </c>
      <c r="S9058" s="88">
        <f>VLOOKUP(P9058,NEW_TRAIN_TEST!$A$1:$M$980,11,0)</f>
        <v>4713</v>
      </c>
      <c r="T9058" s="6">
        <f t="shared" si="282"/>
        <v>0</v>
      </c>
      <c r="U9058" s="6">
        <f t="shared" si="283"/>
        <v>1</v>
      </c>
    </row>
    <row r="9059" spans="1:21" x14ac:dyDescent="0.2">
      <c r="A9059" s="88">
        <v>9061</v>
      </c>
      <c r="B9059" s="88">
        <v>4</v>
      </c>
      <c r="C9059" s="88" t="s">
        <v>2130</v>
      </c>
      <c r="D9059" s="99" t="s">
        <v>1431</v>
      </c>
      <c r="E9059" s="89">
        <v>4</v>
      </c>
      <c r="F9059" s="89">
        <v>1</v>
      </c>
      <c r="G9059" s="89">
        <v>1</v>
      </c>
      <c r="H9059" s="89">
        <v>0</v>
      </c>
      <c r="I9059" s="89">
        <v>2</v>
      </c>
      <c r="J9059" s="89">
        <v>0</v>
      </c>
      <c r="K9059" s="89">
        <v>0</v>
      </c>
      <c r="L9059" s="89">
        <v>0</v>
      </c>
      <c r="M9059" s="89">
        <v>0</v>
      </c>
      <c r="N9059" s="89">
        <v>0</v>
      </c>
      <c r="O9059" s="89">
        <v>2</v>
      </c>
      <c r="P9059" s="89">
        <v>620</v>
      </c>
      <c r="Q9059" s="89">
        <v>6943.5</v>
      </c>
      <c r="R9059" s="88">
        <f>VLOOKUP(P9059,NEW_TRAIN_TEST!$A$1:$M$980,13,0)</f>
        <v>6871.5</v>
      </c>
      <c r="S9059" s="88">
        <f>VLOOKUP(P9059,NEW_TRAIN_TEST!$A$1:$M$980,11,0)</f>
        <v>7055</v>
      </c>
      <c r="T9059" s="6">
        <f t="shared" si="282"/>
        <v>0</v>
      </c>
      <c r="U9059" s="6">
        <f t="shared" si="283"/>
        <v>0</v>
      </c>
    </row>
    <row r="9060" spans="1:21" x14ac:dyDescent="0.2">
      <c r="A9060" s="88">
        <v>9062</v>
      </c>
      <c r="B9060" s="88">
        <v>4</v>
      </c>
      <c r="C9060" s="88" t="s">
        <v>2130</v>
      </c>
      <c r="D9060" s="99" t="s">
        <v>1431</v>
      </c>
      <c r="E9060" s="89">
        <v>9</v>
      </c>
      <c r="F9060" s="89">
        <v>0</v>
      </c>
      <c r="G9060" s="89">
        <v>0</v>
      </c>
      <c r="H9060" s="89">
        <v>0</v>
      </c>
      <c r="I9060" s="89">
        <v>0</v>
      </c>
      <c r="J9060" s="89">
        <v>0</v>
      </c>
      <c r="K9060" s="89">
        <v>0</v>
      </c>
      <c r="L9060" s="89">
        <v>1</v>
      </c>
      <c r="M9060" s="89">
        <v>0</v>
      </c>
      <c r="N9060" s="89">
        <v>0</v>
      </c>
      <c r="O9060" s="89">
        <v>0</v>
      </c>
      <c r="P9060" s="89">
        <v>52</v>
      </c>
      <c r="Q9060" s="89">
        <v>433</v>
      </c>
      <c r="R9060" s="88">
        <f>VLOOKUP(P9060,NEW_TRAIN_TEST!$A$1:$M$980,13,0)</f>
        <v>410.5</v>
      </c>
      <c r="S9060" s="88">
        <f>VLOOKUP(P9060,NEW_TRAIN_TEST!$A$1:$M$980,11,0)</f>
        <v>450</v>
      </c>
      <c r="T9060" s="6">
        <f t="shared" si="282"/>
        <v>1</v>
      </c>
      <c r="U9060" s="6">
        <f t="shared" si="283"/>
        <v>0</v>
      </c>
    </row>
    <row r="9061" spans="1:21" x14ac:dyDescent="0.2">
      <c r="A9061" s="88">
        <v>9063</v>
      </c>
      <c r="B9061" s="88">
        <v>4</v>
      </c>
      <c r="C9061" s="88" t="s">
        <v>2130</v>
      </c>
      <c r="D9061" s="99" t="s">
        <v>1431</v>
      </c>
      <c r="E9061" s="89">
        <v>15</v>
      </c>
      <c r="F9061" s="89">
        <v>5</v>
      </c>
      <c r="G9061" s="89">
        <v>1</v>
      </c>
      <c r="H9061" s="89">
        <v>0</v>
      </c>
      <c r="I9061" s="89">
        <v>2</v>
      </c>
      <c r="J9061" s="89">
        <v>0</v>
      </c>
      <c r="K9061" s="89">
        <v>0</v>
      </c>
      <c r="L9061" s="89">
        <v>0</v>
      </c>
      <c r="M9061" s="89">
        <v>0</v>
      </c>
      <c r="N9061" s="89">
        <v>0</v>
      </c>
      <c r="O9061" s="89">
        <v>2</v>
      </c>
      <c r="P9061" s="89">
        <v>251</v>
      </c>
      <c r="Q9061" s="89">
        <v>14269</v>
      </c>
      <c r="R9061" s="88">
        <f>VLOOKUP(P9061,NEW_TRAIN_TEST!$A$1:$M$980,13,0)</f>
        <v>14150</v>
      </c>
      <c r="S9061" s="88">
        <f>VLOOKUP(P9061,NEW_TRAIN_TEST!$A$1:$M$980,11,0)</f>
        <v>14825</v>
      </c>
      <c r="T9061" s="6">
        <f t="shared" si="282"/>
        <v>0</v>
      </c>
      <c r="U9061" s="6">
        <f t="shared" si="283"/>
        <v>0</v>
      </c>
    </row>
    <row r="9062" spans="1:21" x14ac:dyDescent="0.2">
      <c r="A9062" s="88">
        <v>9064</v>
      </c>
      <c r="B9062" s="88">
        <v>4</v>
      </c>
      <c r="C9062" s="88" t="s">
        <v>2130</v>
      </c>
      <c r="D9062" s="99" t="s">
        <v>1431</v>
      </c>
      <c r="E9062" s="89">
        <v>8</v>
      </c>
      <c r="F9062" s="89">
        <v>8</v>
      </c>
      <c r="G9062" s="89">
        <v>2</v>
      </c>
      <c r="H9062" s="89">
        <v>2</v>
      </c>
      <c r="I9062" s="89">
        <v>2</v>
      </c>
      <c r="J9062" s="89">
        <v>0</v>
      </c>
      <c r="K9062" s="89">
        <v>1</v>
      </c>
      <c r="L9062" s="89">
        <v>1</v>
      </c>
      <c r="M9062" s="89">
        <v>0</v>
      </c>
      <c r="N9062" s="89">
        <v>0</v>
      </c>
      <c r="O9062" s="89">
        <v>2</v>
      </c>
      <c r="P9062" s="89">
        <v>251</v>
      </c>
      <c r="Q9062" s="89">
        <v>14282.25</v>
      </c>
      <c r="R9062" s="88">
        <f>VLOOKUP(P9062,NEW_TRAIN_TEST!$A$1:$M$980,13,0)</f>
        <v>14150</v>
      </c>
      <c r="S9062" s="88">
        <f>VLOOKUP(P9062,NEW_TRAIN_TEST!$A$1:$M$980,11,0)</f>
        <v>14825</v>
      </c>
      <c r="T9062" s="6">
        <f t="shared" si="282"/>
        <v>1</v>
      </c>
      <c r="U9062" s="6">
        <f t="shared" si="283"/>
        <v>0</v>
      </c>
    </row>
    <row r="9063" spans="1:21" x14ac:dyDescent="0.2">
      <c r="A9063" s="88">
        <v>9065</v>
      </c>
      <c r="B9063" s="88">
        <v>4</v>
      </c>
      <c r="C9063" s="88" t="s">
        <v>2130</v>
      </c>
      <c r="D9063" s="99" t="s">
        <v>1431</v>
      </c>
      <c r="E9063" s="89">
        <v>7</v>
      </c>
      <c r="F9063" s="89">
        <v>1</v>
      </c>
      <c r="G9063" s="89">
        <v>0</v>
      </c>
      <c r="H9063" s="89">
        <v>0</v>
      </c>
      <c r="I9063" s="89">
        <v>2</v>
      </c>
      <c r="J9063" s="89">
        <v>0</v>
      </c>
      <c r="K9063" s="89">
        <v>0</v>
      </c>
      <c r="L9063" s="89">
        <v>1</v>
      </c>
      <c r="M9063" s="89">
        <v>0</v>
      </c>
      <c r="N9063" s="89">
        <v>0</v>
      </c>
      <c r="O9063" s="89">
        <v>2</v>
      </c>
      <c r="P9063" s="89">
        <v>55</v>
      </c>
      <c r="Q9063" s="89">
        <v>462.5</v>
      </c>
      <c r="R9063" s="88">
        <f>VLOOKUP(P9063,NEW_TRAIN_TEST!$A$1:$M$980,13,0)</f>
        <v>447.5</v>
      </c>
      <c r="S9063" s="88">
        <f>VLOOKUP(P9063,NEW_TRAIN_TEST!$A$1:$M$980,11,0)</f>
        <v>469</v>
      </c>
      <c r="T9063" s="6">
        <f t="shared" si="282"/>
        <v>1</v>
      </c>
      <c r="U9063" s="6">
        <f t="shared" si="283"/>
        <v>0</v>
      </c>
    </row>
    <row r="9064" spans="1:21" x14ac:dyDescent="0.2">
      <c r="A9064" s="88">
        <v>9066</v>
      </c>
      <c r="B9064" s="88">
        <v>4</v>
      </c>
      <c r="C9064" s="88" t="s">
        <v>2130</v>
      </c>
      <c r="D9064" s="99" t="s">
        <v>1431</v>
      </c>
      <c r="E9064" s="89">
        <v>6</v>
      </c>
      <c r="F9064" s="89">
        <v>2</v>
      </c>
      <c r="G9064" s="89">
        <v>0</v>
      </c>
      <c r="H9064" s="89">
        <v>2</v>
      </c>
      <c r="I9064" s="89">
        <v>2</v>
      </c>
      <c r="J9064" s="89">
        <v>0</v>
      </c>
      <c r="K9064" s="89">
        <v>0</v>
      </c>
      <c r="L9064" s="89">
        <v>1</v>
      </c>
      <c r="M9064" s="89">
        <v>14</v>
      </c>
      <c r="N9064" s="89">
        <v>0</v>
      </c>
      <c r="O9064" s="89">
        <v>2</v>
      </c>
      <c r="P9064" s="89">
        <v>55</v>
      </c>
      <c r="Q9064" s="89">
        <v>466</v>
      </c>
      <c r="R9064" s="88">
        <f>VLOOKUP(P9064,NEW_TRAIN_TEST!$A$1:$M$980,13,0)</f>
        <v>447.5</v>
      </c>
      <c r="S9064" s="88">
        <f>VLOOKUP(P9064,NEW_TRAIN_TEST!$A$1:$M$980,11,0)</f>
        <v>469</v>
      </c>
      <c r="T9064" s="6">
        <f t="shared" si="282"/>
        <v>1</v>
      </c>
      <c r="U9064" s="6">
        <f t="shared" si="283"/>
        <v>1</v>
      </c>
    </row>
    <row r="9065" spans="1:21" x14ac:dyDescent="0.2">
      <c r="A9065" s="88">
        <v>9067</v>
      </c>
      <c r="B9065" s="88">
        <v>4</v>
      </c>
      <c r="C9065" s="88" t="s">
        <v>2130</v>
      </c>
      <c r="D9065" s="99" t="s">
        <v>1431</v>
      </c>
      <c r="E9065" s="89">
        <v>18</v>
      </c>
      <c r="F9065" s="89">
        <v>3</v>
      </c>
      <c r="G9065" s="89">
        <v>0</v>
      </c>
      <c r="H9065" s="89">
        <v>2</v>
      </c>
      <c r="I9065" s="89">
        <v>2</v>
      </c>
      <c r="J9065" s="89">
        <v>0</v>
      </c>
      <c r="K9065" s="89">
        <v>0</v>
      </c>
      <c r="L9065" s="89">
        <v>0</v>
      </c>
      <c r="M9065" s="89">
        <v>0</v>
      </c>
      <c r="N9065" s="89">
        <v>0</v>
      </c>
      <c r="O9065" s="89">
        <v>2</v>
      </c>
      <c r="P9065" s="89">
        <v>25</v>
      </c>
      <c r="Q9065" s="89">
        <v>8261</v>
      </c>
      <c r="R9065" s="88">
        <f>VLOOKUP(P9065,NEW_TRAIN_TEST!$A$1:$M$980,13,0)</f>
        <v>8012</v>
      </c>
      <c r="S9065" s="88">
        <f>VLOOKUP(P9065,NEW_TRAIN_TEST!$A$1:$M$980,11,0)</f>
        <v>8441</v>
      </c>
      <c r="T9065" s="6">
        <f t="shared" si="282"/>
        <v>0</v>
      </c>
      <c r="U9065" s="6">
        <f t="shared" si="283"/>
        <v>0</v>
      </c>
    </row>
    <row r="9066" spans="1:21" x14ac:dyDescent="0.2">
      <c r="A9066" s="88">
        <v>9068</v>
      </c>
      <c r="B9066" s="88">
        <v>4</v>
      </c>
      <c r="C9066" s="88" t="s">
        <v>2130</v>
      </c>
      <c r="D9066" s="99" t="s">
        <v>1431</v>
      </c>
      <c r="E9066" s="89">
        <v>7</v>
      </c>
      <c r="F9066" s="89">
        <v>5</v>
      </c>
      <c r="G9066" s="89">
        <v>1</v>
      </c>
      <c r="H9066" s="89">
        <v>0</v>
      </c>
      <c r="I9066" s="89">
        <v>2</v>
      </c>
      <c r="J9066" s="89">
        <v>0</v>
      </c>
      <c r="K9066" s="89">
        <v>0</v>
      </c>
      <c r="L9066" s="89">
        <v>0</v>
      </c>
      <c r="M9066" s="89">
        <v>0</v>
      </c>
      <c r="N9066" s="89">
        <v>0</v>
      </c>
      <c r="O9066" s="89">
        <v>2</v>
      </c>
      <c r="P9066" s="89">
        <v>25</v>
      </c>
      <c r="Q9066" s="89">
        <v>8338</v>
      </c>
      <c r="R9066" s="88">
        <f>VLOOKUP(P9066,NEW_TRAIN_TEST!$A$1:$M$980,13,0)</f>
        <v>8012</v>
      </c>
      <c r="S9066" s="88">
        <f>VLOOKUP(P9066,NEW_TRAIN_TEST!$A$1:$M$980,11,0)</f>
        <v>8441</v>
      </c>
      <c r="T9066" s="6">
        <f t="shared" si="282"/>
        <v>0</v>
      </c>
      <c r="U9066" s="6">
        <f t="shared" si="283"/>
        <v>0</v>
      </c>
    </row>
    <row r="9067" spans="1:21" x14ac:dyDescent="0.2">
      <c r="A9067" s="88">
        <v>9069</v>
      </c>
      <c r="B9067" s="88">
        <v>4</v>
      </c>
      <c r="C9067" s="88" t="s">
        <v>2130</v>
      </c>
      <c r="D9067" s="99" t="s">
        <v>1431</v>
      </c>
      <c r="E9067" s="89">
        <v>16</v>
      </c>
      <c r="F9067" s="89">
        <v>0</v>
      </c>
      <c r="G9067" s="89">
        <v>0</v>
      </c>
      <c r="H9067" s="89">
        <v>0</v>
      </c>
      <c r="I9067" s="89">
        <v>0</v>
      </c>
      <c r="J9067" s="89">
        <v>0</v>
      </c>
      <c r="K9067" s="89">
        <v>0</v>
      </c>
      <c r="L9067" s="89">
        <v>0</v>
      </c>
      <c r="M9067" s="89">
        <v>0</v>
      </c>
      <c r="N9067" s="89">
        <v>0</v>
      </c>
      <c r="O9067" s="89">
        <v>0</v>
      </c>
      <c r="P9067" s="89">
        <v>1</v>
      </c>
      <c r="Q9067" s="89">
        <v>8350.5</v>
      </c>
      <c r="R9067" s="88">
        <f>VLOOKUP(P9067,NEW_TRAIN_TEST!$A$1:$M$980,13,0)</f>
        <v>7959.5</v>
      </c>
      <c r="S9067" s="88">
        <f>VLOOKUP(P9067,NEW_TRAIN_TEST!$A$1:$M$980,11,0)</f>
        <v>8521</v>
      </c>
      <c r="T9067" s="6">
        <f t="shared" si="282"/>
        <v>0</v>
      </c>
      <c r="U9067" s="6">
        <f t="shared" si="283"/>
        <v>0</v>
      </c>
    </row>
    <row r="9068" spans="1:21" x14ac:dyDescent="0.2">
      <c r="A9068" s="88">
        <v>9070</v>
      </c>
      <c r="B9068" s="88">
        <v>4</v>
      </c>
      <c r="C9068" s="88" t="s">
        <v>2130</v>
      </c>
      <c r="D9068" s="99" t="s">
        <v>1431</v>
      </c>
      <c r="E9068" s="89">
        <v>0</v>
      </c>
      <c r="F9068" s="89">
        <v>2</v>
      </c>
      <c r="G9068" s="89">
        <v>0</v>
      </c>
      <c r="H9068" s="89">
        <v>2</v>
      </c>
      <c r="I9068" s="89">
        <v>2</v>
      </c>
      <c r="J9068" s="89">
        <v>0</v>
      </c>
      <c r="K9068" s="89">
        <v>0</v>
      </c>
      <c r="L9068" s="89">
        <v>0</v>
      </c>
      <c r="M9068" s="89">
        <v>0</v>
      </c>
      <c r="N9068" s="89">
        <v>0</v>
      </c>
      <c r="O9068" s="89">
        <v>2</v>
      </c>
      <c r="P9068" s="89">
        <v>419</v>
      </c>
      <c r="Q9068" s="89">
        <v>14425</v>
      </c>
      <c r="R9068" s="88">
        <f>VLOOKUP(P9068,NEW_TRAIN_TEST!$A$1:$M$980,13,0)</f>
        <v>14425</v>
      </c>
      <c r="S9068" s="88">
        <f>VLOOKUP(P9068,NEW_TRAIN_TEST!$A$1:$M$980,11,0)</f>
        <v>14513</v>
      </c>
      <c r="T9068" s="6">
        <f t="shared" si="282"/>
        <v>0</v>
      </c>
      <c r="U9068" s="6">
        <f t="shared" si="283"/>
        <v>0</v>
      </c>
    </row>
    <row r="9069" spans="1:21" x14ac:dyDescent="0.2">
      <c r="A9069" s="88">
        <v>9071</v>
      </c>
      <c r="B9069" s="88">
        <v>4</v>
      </c>
      <c r="C9069" s="88" t="s">
        <v>2130</v>
      </c>
      <c r="D9069" s="99" t="s">
        <v>1431</v>
      </c>
      <c r="E9069" s="89">
        <v>0</v>
      </c>
      <c r="F9069" s="89">
        <v>4</v>
      </c>
      <c r="G9069" s="89">
        <v>0</v>
      </c>
      <c r="H9069" s="89">
        <v>0</v>
      </c>
      <c r="I9069" s="89">
        <v>2</v>
      </c>
      <c r="J9069" s="89">
        <v>2</v>
      </c>
      <c r="K9069" s="89">
        <v>0</v>
      </c>
      <c r="L9069" s="89">
        <v>0</v>
      </c>
      <c r="M9069" s="89">
        <v>0</v>
      </c>
      <c r="N9069" s="89">
        <v>0</v>
      </c>
      <c r="O9069" s="89">
        <v>2</v>
      </c>
      <c r="P9069" s="89">
        <v>419</v>
      </c>
      <c r="Q9069" s="89">
        <v>14430</v>
      </c>
      <c r="R9069" s="88">
        <f>VLOOKUP(P9069,NEW_TRAIN_TEST!$A$1:$M$980,13,0)</f>
        <v>14425</v>
      </c>
      <c r="S9069" s="88">
        <f>VLOOKUP(P9069,NEW_TRAIN_TEST!$A$1:$M$980,11,0)</f>
        <v>14513</v>
      </c>
      <c r="T9069" s="6">
        <f t="shared" si="282"/>
        <v>0</v>
      </c>
      <c r="U9069" s="6">
        <f t="shared" si="283"/>
        <v>0</v>
      </c>
    </row>
    <row r="9070" spans="1:21" x14ac:dyDescent="0.2">
      <c r="A9070" s="88">
        <v>9072</v>
      </c>
      <c r="B9070" s="88">
        <v>4</v>
      </c>
      <c r="C9070" s="88" t="s">
        <v>2130</v>
      </c>
      <c r="D9070" s="99" t="s">
        <v>1431</v>
      </c>
      <c r="E9070" s="89">
        <v>3</v>
      </c>
      <c r="F9070" s="89">
        <v>0</v>
      </c>
      <c r="G9070" s="89">
        <v>0</v>
      </c>
      <c r="H9070" s="89">
        <v>0</v>
      </c>
      <c r="I9070" s="89">
        <v>0</v>
      </c>
      <c r="J9070" s="89">
        <v>0</v>
      </c>
      <c r="K9070" s="89">
        <v>0</v>
      </c>
      <c r="L9070" s="89">
        <v>0</v>
      </c>
      <c r="M9070" s="89">
        <v>0</v>
      </c>
      <c r="N9070" s="89">
        <v>0</v>
      </c>
      <c r="O9070" s="89">
        <v>0</v>
      </c>
      <c r="P9070" s="89">
        <v>419</v>
      </c>
      <c r="Q9070" s="89">
        <v>14447.36</v>
      </c>
      <c r="R9070" s="88">
        <f>VLOOKUP(P9070,NEW_TRAIN_TEST!$A$1:$M$980,13,0)</f>
        <v>14425</v>
      </c>
      <c r="S9070" s="88">
        <f>VLOOKUP(P9070,NEW_TRAIN_TEST!$A$1:$M$980,11,0)</f>
        <v>14513</v>
      </c>
      <c r="T9070" s="6">
        <f t="shared" si="282"/>
        <v>0</v>
      </c>
      <c r="U9070" s="6">
        <f t="shared" si="283"/>
        <v>0</v>
      </c>
    </row>
    <row r="9071" spans="1:21" x14ac:dyDescent="0.2">
      <c r="A9071" s="88">
        <v>9073</v>
      </c>
      <c r="B9071" s="88">
        <v>4</v>
      </c>
      <c r="C9071" s="88" t="s">
        <v>2130</v>
      </c>
      <c r="D9071" s="99" t="s">
        <v>1431</v>
      </c>
      <c r="E9071" s="89">
        <v>0</v>
      </c>
      <c r="F9071" s="89">
        <v>0</v>
      </c>
      <c r="G9071" s="89">
        <v>0</v>
      </c>
      <c r="H9071" s="89">
        <v>0</v>
      </c>
      <c r="I9071" s="89">
        <v>0</v>
      </c>
      <c r="J9071" s="89">
        <v>0</v>
      </c>
      <c r="K9071" s="89">
        <v>0</v>
      </c>
      <c r="L9071" s="89">
        <v>0</v>
      </c>
      <c r="M9071" s="89">
        <v>0</v>
      </c>
      <c r="N9071" s="89">
        <v>1</v>
      </c>
      <c r="O9071" s="89">
        <v>0</v>
      </c>
      <c r="P9071" s="89">
        <v>957</v>
      </c>
      <c r="Q9071" s="89">
        <v>5705</v>
      </c>
      <c r="R9071" s="88">
        <f>VLOOKUP(P9071,NEW_TRAIN_TEST!$A$1:$M$980,13,0)</f>
        <v>5705</v>
      </c>
      <c r="S9071" s="88">
        <f>VLOOKUP(P9071,NEW_TRAIN_TEST!$A$1:$M$980,11,0)</f>
        <v>5705</v>
      </c>
      <c r="T9071" s="6">
        <f t="shared" si="282"/>
        <v>0</v>
      </c>
      <c r="U9071" s="6">
        <f t="shared" si="283"/>
        <v>0</v>
      </c>
    </row>
    <row r="9072" spans="1:21" x14ac:dyDescent="0.2">
      <c r="A9072" s="88">
        <v>9074</v>
      </c>
      <c r="B9072" s="88">
        <v>4</v>
      </c>
      <c r="C9072" s="88" t="s">
        <v>2130</v>
      </c>
      <c r="D9072" s="99" t="s">
        <v>1431</v>
      </c>
      <c r="E9072" s="89">
        <v>18</v>
      </c>
      <c r="F9072" s="89">
        <v>10</v>
      </c>
      <c r="G9072" s="89">
        <v>0</v>
      </c>
      <c r="H9072" s="89">
        <v>2</v>
      </c>
      <c r="I9072" s="89">
        <v>2</v>
      </c>
      <c r="J9072" s="89">
        <v>0</v>
      </c>
      <c r="K9072" s="89">
        <v>1</v>
      </c>
      <c r="L9072" s="89">
        <v>0</v>
      </c>
      <c r="M9072" s="89">
        <v>0</v>
      </c>
      <c r="N9072" s="89">
        <v>0</v>
      </c>
      <c r="O9072" s="89">
        <v>2</v>
      </c>
      <c r="P9072" s="89">
        <v>168</v>
      </c>
      <c r="Q9072" s="89">
        <v>13813.5</v>
      </c>
      <c r="R9072" s="88">
        <f>VLOOKUP(P9072,NEW_TRAIN_TEST!$A$1:$M$980,13,0)</f>
        <v>12895.5</v>
      </c>
      <c r="S9072" s="88">
        <f>VLOOKUP(P9072,NEW_TRAIN_TEST!$A$1:$M$980,11,0)</f>
        <v>14758</v>
      </c>
      <c r="T9072" s="6">
        <f t="shared" si="282"/>
        <v>0</v>
      </c>
      <c r="U9072" s="6">
        <f t="shared" si="283"/>
        <v>0</v>
      </c>
    </row>
    <row r="9073" spans="1:21" x14ac:dyDescent="0.2">
      <c r="A9073" s="88">
        <v>9075</v>
      </c>
      <c r="B9073" s="88">
        <v>4</v>
      </c>
      <c r="C9073" s="88" t="s">
        <v>2130</v>
      </c>
      <c r="D9073" s="99" t="s">
        <v>1431</v>
      </c>
      <c r="E9073" s="89">
        <v>11</v>
      </c>
      <c r="F9073" s="89">
        <v>2</v>
      </c>
      <c r="G9073" s="89">
        <v>0</v>
      </c>
      <c r="H9073" s="89">
        <v>2</v>
      </c>
      <c r="I9073" s="89">
        <v>2</v>
      </c>
      <c r="J9073" s="89">
        <v>0</v>
      </c>
      <c r="K9073" s="89">
        <v>0</v>
      </c>
      <c r="L9073" s="89">
        <v>0</v>
      </c>
      <c r="M9073" s="89">
        <v>22</v>
      </c>
      <c r="N9073" s="89">
        <v>0</v>
      </c>
      <c r="O9073" s="89">
        <v>2</v>
      </c>
      <c r="P9073" s="89">
        <v>16</v>
      </c>
      <c r="Q9073" s="89">
        <v>7100.5</v>
      </c>
      <c r="R9073" s="88">
        <f>VLOOKUP(P9073,NEW_TRAIN_TEST!$A$1:$M$980,13,0)</f>
        <v>6891</v>
      </c>
      <c r="S9073" s="88">
        <f>VLOOKUP(P9073,NEW_TRAIN_TEST!$A$1:$M$980,11,0)</f>
        <v>7283</v>
      </c>
      <c r="T9073" s="6">
        <f t="shared" si="282"/>
        <v>0</v>
      </c>
      <c r="U9073" s="6">
        <f t="shared" si="283"/>
        <v>1</v>
      </c>
    </row>
    <row r="9074" spans="1:21" x14ac:dyDescent="0.2">
      <c r="A9074" s="88">
        <v>9076</v>
      </c>
      <c r="B9074" s="88">
        <v>4</v>
      </c>
      <c r="C9074" s="88" t="s">
        <v>2130</v>
      </c>
      <c r="D9074" s="99" t="s">
        <v>1431</v>
      </c>
      <c r="E9074" s="89">
        <v>8</v>
      </c>
      <c r="F9074" s="89">
        <v>4</v>
      </c>
      <c r="G9074" s="89">
        <v>0</v>
      </c>
      <c r="H9074" s="89">
        <v>2</v>
      </c>
      <c r="I9074" s="89">
        <v>2</v>
      </c>
      <c r="J9074" s="89">
        <v>0</v>
      </c>
      <c r="K9074" s="89">
        <v>0</v>
      </c>
      <c r="L9074" s="89">
        <v>1</v>
      </c>
      <c r="M9074" s="89">
        <v>0</v>
      </c>
      <c r="N9074" s="89">
        <v>0</v>
      </c>
      <c r="O9074" s="89">
        <v>2</v>
      </c>
      <c r="P9074" s="89">
        <v>972</v>
      </c>
      <c r="Q9074" s="89">
        <v>16800</v>
      </c>
      <c r="R9074" s="88">
        <f>VLOOKUP(P9074,NEW_TRAIN_TEST!$A$1:$M$980,13,0)</f>
        <v>16611</v>
      </c>
      <c r="S9074" s="88">
        <f>VLOOKUP(P9074,NEW_TRAIN_TEST!$A$1:$M$980,11,0)</f>
        <v>17017</v>
      </c>
      <c r="T9074" s="6">
        <f t="shared" si="282"/>
        <v>1</v>
      </c>
      <c r="U9074" s="6">
        <f t="shared" si="283"/>
        <v>0</v>
      </c>
    </row>
    <row r="9075" spans="1:21" x14ac:dyDescent="0.2">
      <c r="A9075" s="88">
        <v>9077</v>
      </c>
      <c r="B9075" s="88">
        <v>4</v>
      </c>
      <c r="C9075" s="88" t="s">
        <v>2130</v>
      </c>
      <c r="D9075" s="99" t="s">
        <v>1431</v>
      </c>
      <c r="E9075" s="89">
        <v>6</v>
      </c>
      <c r="F9075" s="89">
        <v>3</v>
      </c>
      <c r="G9075" s="89">
        <v>0</v>
      </c>
      <c r="H9075" s="89">
        <v>2</v>
      </c>
      <c r="I9075" s="89">
        <v>2</v>
      </c>
      <c r="J9075" s="89">
        <v>0</v>
      </c>
      <c r="K9075" s="89">
        <v>0</v>
      </c>
      <c r="L9075" s="89">
        <v>1</v>
      </c>
      <c r="M9075" s="89">
        <v>0</v>
      </c>
      <c r="N9075" s="89">
        <v>0</v>
      </c>
      <c r="O9075" s="89">
        <v>2</v>
      </c>
      <c r="P9075" s="89">
        <v>665</v>
      </c>
      <c r="Q9075" s="89">
        <v>9042</v>
      </c>
      <c r="R9075" s="88">
        <f>VLOOKUP(P9075,NEW_TRAIN_TEST!$A$1:$M$980,13,0)</f>
        <v>9021.5</v>
      </c>
      <c r="S9075" s="88">
        <f>VLOOKUP(P9075,NEW_TRAIN_TEST!$A$1:$M$980,11,0)</f>
        <v>9091</v>
      </c>
      <c r="T9075" s="6">
        <f t="shared" si="282"/>
        <v>1</v>
      </c>
      <c r="U9075" s="6">
        <f t="shared" si="283"/>
        <v>0</v>
      </c>
    </row>
    <row r="9076" spans="1:21" x14ac:dyDescent="0.2">
      <c r="A9076" s="88">
        <v>9078</v>
      </c>
      <c r="B9076" s="88">
        <v>4</v>
      </c>
      <c r="C9076" s="88" t="s">
        <v>2130</v>
      </c>
      <c r="D9076" s="99" t="s">
        <v>1431</v>
      </c>
      <c r="E9076" s="89">
        <v>11</v>
      </c>
      <c r="F9076" s="89">
        <v>4</v>
      </c>
      <c r="G9076" s="89">
        <v>0</v>
      </c>
      <c r="H9076" s="89">
        <v>2</v>
      </c>
      <c r="I9076" s="89">
        <v>2</v>
      </c>
      <c r="J9076" s="89">
        <v>0</v>
      </c>
      <c r="K9076" s="89">
        <v>0</v>
      </c>
      <c r="L9076" s="89">
        <v>1</v>
      </c>
      <c r="M9076" s="89">
        <v>0</v>
      </c>
      <c r="N9076" s="89">
        <v>0</v>
      </c>
      <c r="O9076" s="89">
        <v>2</v>
      </c>
      <c r="P9076" s="89">
        <v>679</v>
      </c>
      <c r="Q9076" s="89">
        <v>12326.5</v>
      </c>
      <c r="R9076" s="88">
        <f>VLOOKUP(P9076,NEW_TRAIN_TEST!$A$1:$M$980,13,0)</f>
        <v>12162</v>
      </c>
      <c r="S9076" s="88">
        <f>VLOOKUP(P9076,NEW_TRAIN_TEST!$A$1:$M$980,11,0)</f>
        <v>12480</v>
      </c>
      <c r="T9076" s="6">
        <f t="shared" si="282"/>
        <v>1</v>
      </c>
      <c r="U9076" s="6">
        <f t="shared" si="283"/>
        <v>0</v>
      </c>
    </row>
    <row r="9077" spans="1:21" x14ac:dyDescent="0.2">
      <c r="A9077" s="88">
        <v>9079</v>
      </c>
      <c r="B9077" s="88">
        <v>4</v>
      </c>
      <c r="C9077" s="88" t="s">
        <v>2130</v>
      </c>
      <c r="D9077" s="99" t="s">
        <v>1431</v>
      </c>
      <c r="E9077" s="89">
        <v>5</v>
      </c>
      <c r="F9077" s="89">
        <v>0</v>
      </c>
      <c r="G9077" s="89">
        <v>0</v>
      </c>
      <c r="H9077" s="89">
        <v>0</v>
      </c>
      <c r="I9077" s="89">
        <v>0</v>
      </c>
      <c r="J9077" s="89">
        <v>0</v>
      </c>
      <c r="K9077" s="89">
        <v>0</v>
      </c>
      <c r="L9077" s="89">
        <v>1</v>
      </c>
      <c r="M9077" s="89">
        <v>0</v>
      </c>
      <c r="N9077" s="89">
        <v>0</v>
      </c>
      <c r="O9077" s="89">
        <v>0</v>
      </c>
      <c r="P9077" s="89">
        <v>121</v>
      </c>
      <c r="Q9077" s="89">
        <v>4368</v>
      </c>
      <c r="R9077" s="88">
        <f>VLOOKUP(P9077,NEW_TRAIN_TEST!$A$1:$M$980,13,0)</f>
        <v>4336</v>
      </c>
      <c r="S9077" s="88">
        <f>VLOOKUP(P9077,NEW_TRAIN_TEST!$A$1:$M$980,11,0)</f>
        <v>4498</v>
      </c>
      <c r="T9077" s="6">
        <f t="shared" si="282"/>
        <v>1</v>
      </c>
      <c r="U9077" s="6">
        <f t="shared" si="283"/>
        <v>0</v>
      </c>
    </row>
    <row r="9078" spans="1:21" x14ac:dyDescent="0.2">
      <c r="A9078" s="88">
        <v>9080</v>
      </c>
      <c r="B9078" s="88">
        <v>4</v>
      </c>
      <c r="C9078" s="88" t="s">
        <v>2130</v>
      </c>
      <c r="D9078" s="99" t="s">
        <v>1431</v>
      </c>
      <c r="E9078" s="89">
        <v>7</v>
      </c>
      <c r="F9078" s="89">
        <v>2</v>
      </c>
      <c r="G9078" s="89">
        <v>1</v>
      </c>
      <c r="H9078" s="89">
        <v>0</v>
      </c>
      <c r="I9078" s="89">
        <v>2</v>
      </c>
      <c r="J9078" s="89">
        <v>2</v>
      </c>
      <c r="K9078" s="89">
        <v>0</v>
      </c>
      <c r="L9078" s="89">
        <v>1</v>
      </c>
      <c r="M9078" s="89">
        <v>20</v>
      </c>
      <c r="N9078" s="89">
        <v>0</v>
      </c>
      <c r="O9078" s="89">
        <v>2</v>
      </c>
      <c r="P9078" s="89">
        <v>657</v>
      </c>
      <c r="Q9078" s="89">
        <v>9858.5</v>
      </c>
      <c r="R9078" s="88">
        <f>VLOOKUP(P9078,NEW_TRAIN_TEST!$A$1:$M$980,13,0)</f>
        <v>9716</v>
      </c>
      <c r="S9078" s="88">
        <f>VLOOKUP(P9078,NEW_TRAIN_TEST!$A$1:$M$980,11,0)</f>
        <v>10165</v>
      </c>
      <c r="T9078" s="6">
        <f t="shared" si="282"/>
        <v>1</v>
      </c>
      <c r="U9078" s="6">
        <f t="shared" si="283"/>
        <v>1</v>
      </c>
    </row>
    <row r="9079" spans="1:21" x14ac:dyDescent="0.2">
      <c r="A9079" s="88">
        <v>9081</v>
      </c>
      <c r="B9079" s="88">
        <v>4</v>
      </c>
      <c r="C9079" s="88" t="s">
        <v>2130</v>
      </c>
      <c r="D9079" s="99" t="s">
        <v>1431</v>
      </c>
      <c r="E9079" s="89">
        <v>5</v>
      </c>
      <c r="F9079" s="89">
        <v>4</v>
      </c>
      <c r="G9079" s="89">
        <v>1</v>
      </c>
      <c r="H9079" s="89">
        <v>2</v>
      </c>
      <c r="I9079" s="89">
        <v>2</v>
      </c>
      <c r="J9079" s="89">
        <v>2</v>
      </c>
      <c r="K9079" s="89">
        <v>0</v>
      </c>
      <c r="L9079" s="89">
        <v>0</v>
      </c>
      <c r="M9079" s="89">
        <v>0</v>
      </c>
      <c r="N9079" s="89">
        <v>0</v>
      </c>
      <c r="O9079" s="89">
        <v>2</v>
      </c>
      <c r="P9079" s="89">
        <v>657</v>
      </c>
      <c r="Q9079" s="89">
        <v>9963.5</v>
      </c>
      <c r="R9079" s="88">
        <f>VLOOKUP(P9079,NEW_TRAIN_TEST!$A$1:$M$980,13,0)</f>
        <v>9716</v>
      </c>
      <c r="S9079" s="88">
        <f>VLOOKUP(P9079,NEW_TRAIN_TEST!$A$1:$M$980,11,0)</f>
        <v>10165</v>
      </c>
      <c r="T9079" s="6">
        <f t="shared" si="282"/>
        <v>0</v>
      </c>
      <c r="U9079" s="6">
        <f t="shared" si="283"/>
        <v>0</v>
      </c>
    </row>
    <row r="9080" spans="1:21" x14ac:dyDescent="0.2">
      <c r="A9080" s="88">
        <v>9082</v>
      </c>
      <c r="B9080" s="88">
        <v>4</v>
      </c>
      <c r="C9080" s="88" t="s">
        <v>2130</v>
      </c>
      <c r="D9080" s="99" t="s">
        <v>1431</v>
      </c>
      <c r="E9080" s="89">
        <v>0</v>
      </c>
      <c r="F9080" s="89">
        <v>2</v>
      </c>
      <c r="G9080" s="89">
        <v>0</v>
      </c>
      <c r="H9080" s="89">
        <v>0</v>
      </c>
      <c r="I9080" s="89">
        <v>2</v>
      </c>
      <c r="J9080" s="89">
        <v>0</v>
      </c>
      <c r="K9080" s="89">
        <v>0</v>
      </c>
      <c r="L9080" s="89">
        <v>0</v>
      </c>
      <c r="M9080" s="89">
        <v>0</v>
      </c>
      <c r="N9080" s="89">
        <v>0</v>
      </c>
      <c r="O9080" s="89">
        <v>2</v>
      </c>
      <c r="P9080" s="89">
        <v>945</v>
      </c>
      <c r="Q9080" s="89">
        <v>7731</v>
      </c>
      <c r="R9080" s="88">
        <f>VLOOKUP(P9080,NEW_TRAIN_TEST!$A$1:$M$980,13,0)</f>
        <v>7731</v>
      </c>
      <c r="S9080" s="88">
        <f>VLOOKUP(P9080,NEW_TRAIN_TEST!$A$1:$M$980,11,0)</f>
        <v>7844</v>
      </c>
      <c r="T9080" s="6">
        <f t="shared" si="282"/>
        <v>0</v>
      </c>
      <c r="U9080" s="6">
        <f t="shared" si="283"/>
        <v>0</v>
      </c>
    </row>
    <row r="9081" spans="1:21" x14ac:dyDescent="0.2">
      <c r="A9081" s="88">
        <v>9083</v>
      </c>
      <c r="B9081" s="88">
        <v>4</v>
      </c>
      <c r="C9081" s="88" t="s">
        <v>2130</v>
      </c>
      <c r="D9081" s="99" t="s">
        <v>1431</v>
      </c>
      <c r="E9081" s="89">
        <v>0</v>
      </c>
      <c r="F9081" s="89">
        <v>2</v>
      </c>
      <c r="G9081" s="89">
        <v>0</v>
      </c>
      <c r="H9081" s="89">
        <v>0</v>
      </c>
      <c r="I9081" s="89">
        <v>2</v>
      </c>
      <c r="J9081" s="89">
        <v>0</v>
      </c>
      <c r="K9081" s="89">
        <v>0</v>
      </c>
      <c r="L9081" s="89">
        <v>0</v>
      </c>
      <c r="M9081" s="89">
        <v>0</v>
      </c>
      <c r="N9081" s="89">
        <v>0</v>
      </c>
      <c r="O9081" s="89">
        <v>2</v>
      </c>
      <c r="P9081" s="89">
        <v>945</v>
      </c>
      <c r="Q9081" s="89">
        <v>7767.5</v>
      </c>
      <c r="R9081" s="88">
        <f>VLOOKUP(P9081,NEW_TRAIN_TEST!$A$1:$M$980,13,0)</f>
        <v>7731</v>
      </c>
      <c r="S9081" s="88">
        <f>VLOOKUP(P9081,NEW_TRAIN_TEST!$A$1:$M$980,11,0)</f>
        <v>7844</v>
      </c>
      <c r="T9081" s="6">
        <f t="shared" si="282"/>
        <v>0</v>
      </c>
      <c r="U9081" s="6">
        <f t="shared" si="283"/>
        <v>0</v>
      </c>
    </row>
    <row r="9082" spans="1:21" x14ac:dyDescent="0.2">
      <c r="A9082" s="88">
        <v>9084</v>
      </c>
      <c r="B9082" s="88">
        <v>4</v>
      </c>
      <c r="C9082" s="88" t="s">
        <v>2130</v>
      </c>
      <c r="D9082" s="99" t="s">
        <v>1431</v>
      </c>
      <c r="E9082" s="89">
        <v>0</v>
      </c>
      <c r="F9082" s="89">
        <v>4</v>
      </c>
      <c r="G9082" s="89">
        <v>0</v>
      </c>
      <c r="H9082" s="89">
        <v>0</v>
      </c>
      <c r="I9082" s="89">
        <v>0</v>
      </c>
      <c r="J9082" s="89">
        <v>0</v>
      </c>
      <c r="K9082" s="89">
        <v>0</v>
      </c>
      <c r="L9082" s="89">
        <v>0</v>
      </c>
      <c r="M9082" s="89">
        <v>0</v>
      </c>
      <c r="N9082" s="89">
        <v>0</v>
      </c>
      <c r="O9082" s="89">
        <v>0</v>
      </c>
      <c r="P9082" s="89">
        <v>945</v>
      </c>
      <c r="Q9082" s="89">
        <v>7793</v>
      </c>
      <c r="R9082" s="88">
        <f>VLOOKUP(P9082,NEW_TRAIN_TEST!$A$1:$M$980,13,0)</f>
        <v>7731</v>
      </c>
      <c r="S9082" s="88">
        <f>VLOOKUP(P9082,NEW_TRAIN_TEST!$A$1:$M$980,11,0)</f>
        <v>7844</v>
      </c>
      <c r="T9082" s="6">
        <f t="shared" si="282"/>
        <v>0</v>
      </c>
      <c r="U9082" s="6">
        <f t="shared" si="283"/>
        <v>0</v>
      </c>
    </row>
    <row r="9083" spans="1:21" x14ac:dyDescent="0.2">
      <c r="A9083" s="88">
        <v>9085</v>
      </c>
      <c r="B9083" s="88">
        <v>4</v>
      </c>
      <c r="C9083" s="88" t="s">
        <v>2130</v>
      </c>
      <c r="D9083" s="99" t="s">
        <v>1431</v>
      </c>
      <c r="E9083" s="89">
        <v>5</v>
      </c>
      <c r="F9083" s="89">
        <v>4</v>
      </c>
      <c r="G9083" s="89">
        <v>1</v>
      </c>
      <c r="H9083" s="89">
        <v>0</v>
      </c>
      <c r="I9083" s="89">
        <v>2</v>
      </c>
      <c r="J9083" s="89">
        <v>2</v>
      </c>
      <c r="K9083" s="89">
        <v>0</v>
      </c>
      <c r="L9083" s="89">
        <v>0</v>
      </c>
      <c r="M9083" s="89">
        <v>0</v>
      </c>
      <c r="N9083" s="89">
        <v>0</v>
      </c>
      <c r="O9083" s="89">
        <v>2</v>
      </c>
      <c r="P9083" s="89">
        <v>260</v>
      </c>
      <c r="Q9083" s="89">
        <v>13184.5</v>
      </c>
      <c r="R9083" s="88">
        <f>VLOOKUP(P9083,NEW_TRAIN_TEST!$A$1:$M$980,13,0)</f>
        <v>13179.5</v>
      </c>
      <c r="S9083" s="88">
        <f>VLOOKUP(P9083,NEW_TRAIN_TEST!$A$1:$M$980,11,0)</f>
        <v>13737</v>
      </c>
      <c r="T9083" s="6">
        <f t="shared" si="282"/>
        <v>0</v>
      </c>
      <c r="U9083" s="6">
        <f t="shared" si="283"/>
        <v>0</v>
      </c>
    </row>
    <row r="9084" spans="1:21" x14ac:dyDescent="0.2">
      <c r="A9084" s="88">
        <v>9086</v>
      </c>
      <c r="B9084" s="88">
        <v>4</v>
      </c>
      <c r="C9084" s="88" t="s">
        <v>2130</v>
      </c>
      <c r="D9084" s="99" t="s">
        <v>1431</v>
      </c>
      <c r="E9084" s="89">
        <v>10</v>
      </c>
      <c r="F9084" s="89">
        <v>1</v>
      </c>
      <c r="G9084" s="89">
        <v>1</v>
      </c>
      <c r="H9084" s="89">
        <v>0</v>
      </c>
      <c r="I9084" s="89">
        <v>2</v>
      </c>
      <c r="J9084" s="89">
        <v>0</v>
      </c>
      <c r="K9084" s="89">
        <v>0</v>
      </c>
      <c r="L9084" s="89">
        <v>1</v>
      </c>
      <c r="M9084" s="89">
        <v>0</v>
      </c>
      <c r="N9084" s="89">
        <v>0</v>
      </c>
      <c r="O9084" s="89">
        <v>2</v>
      </c>
      <c r="P9084" s="89">
        <v>752</v>
      </c>
      <c r="Q9084" s="89">
        <v>10921.5</v>
      </c>
      <c r="R9084" s="88">
        <f>VLOOKUP(P9084,NEW_TRAIN_TEST!$A$1:$M$980,13,0)</f>
        <v>10729</v>
      </c>
      <c r="S9084" s="88">
        <f>VLOOKUP(P9084,NEW_TRAIN_TEST!$A$1:$M$980,11,0)</f>
        <v>11275</v>
      </c>
      <c r="T9084" s="6">
        <f t="shared" si="282"/>
        <v>1</v>
      </c>
      <c r="U9084" s="6">
        <f t="shared" si="283"/>
        <v>0</v>
      </c>
    </row>
    <row r="9085" spans="1:21" x14ac:dyDescent="0.2">
      <c r="A9085" s="88">
        <v>9087</v>
      </c>
      <c r="B9085" s="88">
        <v>4</v>
      </c>
      <c r="C9085" s="88" t="s">
        <v>2130</v>
      </c>
      <c r="D9085" s="99" t="s">
        <v>1431</v>
      </c>
      <c r="E9085" s="89">
        <v>8</v>
      </c>
      <c r="F9085" s="89">
        <v>1</v>
      </c>
      <c r="G9085" s="89">
        <v>0</v>
      </c>
      <c r="H9085" s="89">
        <v>0</v>
      </c>
      <c r="I9085" s="89">
        <v>2</v>
      </c>
      <c r="J9085" s="89">
        <v>0</v>
      </c>
      <c r="K9085" s="89">
        <v>0</v>
      </c>
      <c r="L9085" s="89">
        <v>1</v>
      </c>
      <c r="M9085" s="89">
        <v>0</v>
      </c>
      <c r="N9085" s="89">
        <v>0</v>
      </c>
      <c r="O9085" s="89">
        <v>2</v>
      </c>
      <c r="P9085" s="89">
        <v>750</v>
      </c>
      <c r="Q9085" s="89">
        <v>10417</v>
      </c>
      <c r="R9085" s="88">
        <f>VLOOKUP(P9085,NEW_TRAIN_TEST!$A$1:$M$980,13,0)</f>
        <v>10068.5</v>
      </c>
      <c r="S9085" s="88">
        <f>VLOOKUP(P9085,NEW_TRAIN_TEST!$A$1:$M$980,11,0)</f>
        <v>10776</v>
      </c>
      <c r="T9085" s="6">
        <f t="shared" si="282"/>
        <v>1</v>
      </c>
      <c r="U9085" s="6">
        <f t="shared" si="283"/>
        <v>0</v>
      </c>
    </row>
    <row r="9086" spans="1:21" x14ac:dyDescent="0.2">
      <c r="A9086" s="88">
        <v>9088</v>
      </c>
      <c r="B9086" s="88">
        <v>4</v>
      </c>
      <c r="C9086" s="88" t="s">
        <v>2130</v>
      </c>
      <c r="D9086" s="99" t="s">
        <v>1431</v>
      </c>
      <c r="E9086" s="89">
        <v>0</v>
      </c>
      <c r="F9086" s="89">
        <v>3</v>
      </c>
      <c r="G9086" s="89">
        <v>0</v>
      </c>
      <c r="H9086" s="89">
        <v>2</v>
      </c>
      <c r="I9086" s="89">
        <v>2</v>
      </c>
      <c r="J9086" s="89">
        <v>0</v>
      </c>
      <c r="K9086" s="89">
        <v>0</v>
      </c>
      <c r="L9086" s="89">
        <v>0</v>
      </c>
      <c r="M9086" s="89">
        <v>0</v>
      </c>
      <c r="N9086" s="89">
        <v>0</v>
      </c>
      <c r="O9086" s="89">
        <v>2</v>
      </c>
      <c r="P9086" s="89">
        <v>969</v>
      </c>
      <c r="Q9086" s="89">
        <v>9940</v>
      </c>
      <c r="R9086" s="88">
        <f>VLOOKUP(P9086,NEW_TRAIN_TEST!$A$1:$M$980,13,0)</f>
        <v>9940</v>
      </c>
      <c r="S9086" s="88">
        <f>VLOOKUP(P9086,NEW_TRAIN_TEST!$A$1:$M$980,11,0)</f>
        <v>10032</v>
      </c>
      <c r="T9086" s="6">
        <f t="shared" si="282"/>
        <v>0</v>
      </c>
      <c r="U9086" s="6">
        <f t="shared" si="283"/>
        <v>0</v>
      </c>
    </row>
    <row r="9087" spans="1:21" x14ac:dyDescent="0.2">
      <c r="A9087" s="88">
        <v>9089</v>
      </c>
      <c r="B9087" s="88">
        <v>4</v>
      </c>
      <c r="C9087" s="88" t="s">
        <v>2130</v>
      </c>
      <c r="D9087" s="99" t="s">
        <v>1431</v>
      </c>
      <c r="E9087" s="89">
        <v>0</v>
      </c>
      <c r="F9087" s="89">
        <v>3</v>
      </c>
      <c r="G9087" s="89">
        <v>0</v>
      </c>
      <c r="H9087" s="89">
        <v>0</v>
      </c>
      <c r="I9087" s="89">
        <v>2</v>
      </c>
      <c r="J9087" s="89">
        <v>0</v>
      </c>
      <c r="K9087" s="89">
        <v>0</v>
      </c>
      <c r="L9087" s="89">
        <v>0</v>
      </c>
      <c r="M9087" s="89">
        <v>0</v>
      </c>
      <c r="N9087" s="89">
        <v>0</v>
      </c>
      <c r="O9087" s="89">
        <v>2</v>
      </c>
      <c r="P9087" s="89">
        <v>969</v>
      </c>
      <c r="Q9087" s="89">
        <v>9961.25</v>
      </c>
      <c r="R9087" s="88">
        <f>VLOOKUP(P9087,NEW_TRAIN_TEST!$A$1:$M$980,13,0)</f>
        <v>9940</v>
      </c>
      <c r="S9087" s="88">
        <f>VLOOKUP(P9087,NEW_TRAIN_TEST!$A$1:$M$980,11,0)</f>
        <v>10032</v>
      </c>
      <c r="T9087" s="6">
        <f t="shared" si="282"/>
        <v>0</v>
      </c>
      <c r="U9087" s="6">
        <f t="shared" si="283"/>
        <v>0</v>
      </c>
    </row>
    <row r="9088" spans="1:21" x14ac:dyDescent="0.2">
      <c r="A9088" s="88">
        <v>9090</v>
      </c>
      <c r="B9088" s="88">
        <v>4</v>
      </c>
      <c r="C9088" s="88" t="s">
        <v>2130</v>
      </c>
      <c r="D9088" s="99" t="s">
        <v>1431</v>
      </c>
      <c r="E9088" s="89">
        <v>0</v>
      </c>
      <c r="F9088" s="89">
        <v>0</v>
      </c>
      <c r="G9088" s="89">
        <v>0</v>
      </c>
      <c r="H9088" s="89">
        <v>0</v>
      </c>
      <c r="I9088" s="89">
        <v>0</v>
      </c>
      <c r="J9088" s="89">
        <v>0</v>
      </c>
      <c r="K9088" s="89">
        <v>0</v>
      </c>
      <c r="L9088" s="89">
        <v>0</v>
      </c>
      <c r="M9088" s="89">
        <v>0</v>
      </c>
      <c r="N9088" s="89">
        <v>1</v>
      </c>
      <c r="O9088" s="89">
        <v>0</v>
      </c>
      <c r="P9088" s="89">
        <v>969</v>
      </c>
      <c r="Q9088" s="89">
        <v>9961.75</v>
      </c>
      <c r="R9088" s="88">
        <f>VLOOKUP(P9088,NEW_TRAIN_TEST!$A$1:$M$980,13,0)</f>
        <v>9940</v>
      </c>
      <c r="S9088" s="88">
        <f>VLOOKUP(P9088,NEW_TRAIN_TEST!$A$1:$M$980,11,0)</f>
        <v>10032</v>
      </c>
      <c r="T9088" s="6">
        <f t="shared" si="282"/>
        <v>0</v>
      </c>
      <c r="U9088" s="6">
        <f t="shared" si="283"/>
        <v>0</v>
      </c>
    </row>
    <row r="9089" spans="1:21" x14ac:dyDescent="0.2">
      <c r="A9089" s="88">
        <v>9091</v>
      </c>
      <c r="B9089" s="88">
        <v>4</v>
      </c>
      <c r="C9089" s="88" t="s">
        <v>2130</v>
      </c>
      <c r="D9089" s="99" t="s">
        <v>1431</v>
      </c>
      <c r="E9089" s="89">
        <v>9</v>
      </c>
      <c r="F9089" s="89">
        <v>4</v>
      </c>
      <c r="G9089" s="89">
        <v>0</v>
      </c>
      <c r="H9089" s="89">
        <v>0</v>
      </c>
      <c r="I9089" s="89">
        <v>2</v>
      </c>
      <c r="J9089" s="89">
        <v>0</v>
      </c>
      <c r="K9089" s="89">
        <v>0</v>
      </c>
      <c r="L9089" s="89">
        <v>1</v>
      </c>
      <c r="M9089" s="89">
        <v>0</v>
      </c>
      <c r="N9089" s="89">
        <v>0</v>
      </c>
      <c r="O9089" s="89">
        <v>2</v>
      </c>
      <c r="P9089" s="89">
        <v>967</v>
      </c>
      <c r="Q9089" s="89">
        <v>14652</v>
      </c>
      <c r="R9089" s="88">
        <f>VLOOKUP(P9089,NEW_TRAIN_TEST!$A$1:$M$980,13,0)</f>
        <v>14391.5</v>
      </c>
      <c r="S9089" s="88">
        <f>VLOOKUP(P9089,NEW_TRAIN_TEST!$A$1:$M$980,11,0)</f>
        <v>14842</v>
      </c>
      <c r="T9089" s="6">
        <f t="shared" si="282"/>
        <v>1</v>
      </c>
      <c r="U9089" s="6">
        <f t="shared" si="283"/>
        <v>0</v>
      </c>
    </row>
    <row r="9090" spans="1:21" x14ac:dyDescent="0.2">
      <c r="A9090" s="88">
        <v>9092</v>
      </c>
      <c r="B9090" s="88">
        <v>4</v>
      </c>
      <c r="C9090" s="88" t="s">
        <v>2130</v>
      </c>
      <c r="D9090" s="99" t="s">
        <v>1431</v>
      </c>
      <c r="E9090" s="89">
        <v>13</v>
      </c>
      <c r="F9090" s="89">
        <v>1</v>
      </c>
      <c r="G9090" s="89">
        <v>0</v>
      </c>
      <c r="H9090" s="89">
        <v>0</v>
      </c>
      <c r="I9090" s="89">
        <v>2</v>
      </c>
      <c r="J9090" s="89">
        <v>0</v>
      </c>
      <c r="K9090" s="89">
        <v>0</v>
      </c>
      <c r="L9090" s="89">
        <v>0</v>
      </c>
      <c r="M9090" s="89">
        <v>0</v>
      </c>
      <c r="N9090" s="89">
        <v>0</v>
      </c>
      <c r="O9090" s="89">
        <v>2</v>
      </c>
      <c r="P9090" s="89">
        <v>8</v>
      </c>
      <c r="Q9090" s="89">
        <v>7898</v>
      </c>
      <c r="R9090" s="88">
        <f>VLOOKUP(P9090,NEW_TRAIN_TEST!$A$1:$M$980,13,0)</f>
        <v>7545.5</v>
      </c>
      <c r="S9090" s="88">
        <f>VLOOKUP(P9090,NEW_TRAIN_TEST!$A$1:$M$980,11,0)</f>
        <v>8003</v>
      </c>
      <c r="T9090" s="6">
        <f t="shared" si="282"/>
        <v>0</v>
      </c>
      <c r="U9090" s="6">
        <f t="shared" si="283"/>
        <v>0</v>
      </c>
    </row>
    <row r="9091" spans="1:21" x14ac:dyDescent="0.2">
      <c r="A9091" s="88">
        <v>9093</v>
      </c>
      <c r="B9091" s="88">
        <v>4</v>
      </c>
      <c r="C9091" s="88" t="s">
        <v>2130</v>
      </c>
      <c r="D9091" s="99" t="s">
        <v>1431</v>
      </c>
      <c r="E9091" s="89">
        <v>2</v>
      </c>
      <c r="F9091" s="89">
        <v>0</v>
      </c>
      <c r="G9091" s="89">
        <v>0</v>
      </c>
      <c r="H9091" s="89">
        <v>0</v>
      </c>
      <c r="I9091" s="89">
        <v>0</v>
      </c>
      <c r="J9091" s="89">
        <v>0</v>
      </c>
      <c r="K9091" s="89">
        <v>0</v>
      </c>
      <c r="L9091" s="89">
        <v>0</v>
      </c>
      <c r="M9091" s="89">
        <v>0</v>
      </c>
      <c r="N9091" s="89">
        <v>0</v>
      </c>
      <c r="O9091" s="89">
        <v>0</v>
      </c>
      <c r="P9091" s="89">
        <v>254</v>
      </c>
      <c r="Q9091" s="89">
        <v>8930</v>
      </c>
      <c r="R9091" s="88">
        <f>VLOOKUP(P9091,NEW_TRAIN_TEST!$A$1:$M$980,13,0)</f>
        <v>8204</v>
      </c>
      <c r="S9091" s="88">
        <f>VLOOKUP(P9091,NEW_TRAIN_TEST!$A$1:$M$980,11,0)</f>
        <v>8934</v>
      </c>
      <c r="T9091" s="6">
        <f t="shared" ref="T9091:T9154" si="284">IF(L9091&gt;0,1,0)</f>
        <v>0</v>
      </c>
      <c r="U9091" s="6">
        <f t="shared" ref="U9091:U9154" si="285">IF(M9091&gt;0,1,0)</f>
        <v>0</v>
      </c>
    </row>
    <row r="9092" spans="1:21" x14ac:dyDescent="0.2">
      <c r="A9092" s="88">
        <v>9094</v>
      </c>
      <c r="B9092" s="88">
        <v>4</v>
      </c>
      <c r="C9092" s="88" t="s">
        <v>2130</v>
      </c>
      <c r="D9092" s="99" t="s">
        <v>1431</v>
      </c>
      <c r="E9092" s="89">
        <v>10</v>
      </c>
      <c r="F9092" s="89">
        <v>3</v>
      </c>
      <c r="G9092" s="89">
        <v>1</v>
      </c>
      <c r="H9092" s="89">
        <v>0</v>
      </c>
      <c r="I9092" s="89">
        <v>2</v>
      </c>
      <c r="J9092" s="89">
        <v>0</v>
      </c>
      <c r="K9092" s="89">
        <v>0</v>
      </c>
      <c r="L9092" s="89">
        <v>1</v>
      </c>
      <c r="M9092" s="89">
        <v>0</v>
      </c>
      <c r="N9092" s="89">
        <v>0</v>
      </c>
      <c r="O9092" s="89">
        <v>2</v>
      </c>
      <c r="P9092" s="89">
        <v>13</v>
      </c>
      <c r="Q9092" s="89">
        <v>6957.5</v>
      </c>
      <c r="R9092" s="88">
        <f>VLOOKUP(P9092,NEW_TRAIN_TEST!$A$1:$M$980,13,0)</f>
        <v>6597</v>
      </c>
      <c r="S9092" s="88">
        <f>VLOOKUP(P9092,NEW_TRAIN_TEST!$A$1:$M$980,11,0)</f>
        <v>7236</v>
      </c>
      <c r="T9092" s="6">
        <f t="shared" si="284"/>
        <v>1</v>
      </c>
      <c r="U9092" s="6">
        <f t="shared" si="285"/>
        <v>0</v>
      </c>
    </row>
    <row r="9093" spans="1:21" x14ac:dyDescent="0.2">
      <c r="A9093" s="88">
        <v>9095</v>
      </c>
      <c r="B9093" s="88">
        <v>4</v>
      </c>
      <c r="C9093" s="88" t="s">
        <v>2130</v>
      </c>
      <c r="D9093" s="99" t="s">
        <v>1431</v>
      </c>
      <c r="E9093" s="89">
        <v>6</v>
      </c>
      <c r="F9093" s="89">
        <v>1</v>
      </c>
      <c r="G9093" s="89">
        <v>0</v>
      </c>
      <c r="H9093" s="89">
        <v>0</v>
      </c>
      <c r="I9093" s="89">
        <v>2</v>
      </c>
      <c r="J9093" s="89">
        <v>0</v>
      </c>
      <c r="K9093" s="89">
        <v>0</v>
      </c>
      <c r="L9093" s="89">
        <v>1</v>
      </c>
      <c r="M9093" s="89">
        <v>21</v>
      </c>
      <c r="N9093" s="89">
        <v>0</v>
      </c>
      <c r="O9093" s="89">
        <v>2</v>
      </c>
      <c r="P9093" s="89">
        <v>325</v>
      </c>
      <c r="Q9093" s="89">
        <v>8366.5</v>
      </c>
      <c r="R9093" s="88">
        <f>VLOOKUP(P9093,NEW_TRAIN_TEST!$A$1:$M$980,13,0)</f>
        <v>8315</v>
      </c>
      <c r="S9093" s="88">
        <f>VLOOKUP(P9093,NEW_TRAIN_TEST!$A$1:$M$980,11,0)</f>
        <v>8568</v>
      </c>
      <c r="T9093" s="6">
        <f t="shared" si="284"/>
        <v>1</v>
      </c>
      <c r="U9093" s="6">
        <f t="shared" si="285"/>
        <v>1</v>
      </c>
    </row>
    <row r="9094" spans="1:21" x14ac:dyDescent="0.2">
      <c r="A9094" s="88">
        <v>9096</v>
      </c>
      <c r="B9094" s="88">
        <v>4</v>
      </c>
      <c r="C9094" s="88" t="s">
        <v>2130</v>
      </c>
      <c r="D9094" s="99" t="s">
        <v>1431</v>
      </c>
      <c r="E9094" s="89">
        <v>9</v>
      </c>
      <c r="F9094" s="89">
        <v>1</v>
      </c>
      <c r="G9094" s="89">
        <v>0</v>
      </c>
      <c r="H9094" s="89">
        <v>0</v>
      </c>
      <c r="I9094" s="89">
        <v>2</v>
      </c>
      <c r="J9094" s="89">
        <v>0</v>
      </c>
      <c r="K9094" s="89">
        <v>0</v>
      </c>
      <c r="L9094" s="89">
        <v>1</v>
      </c>
      <c r="M9094" s="89">
        <v>0</v>
      </c>
      <c r="N9094" s="89">
        <v>0</v>
      </c>
      <c r="O9094" s="89">
        <v>2</v>
      </c>
      <c r="P9094" s="89">
        <v>131</v>
      </c>
      <c r="Q9094" s="89">
        <v>5865.5</v>
      </c>
      <c r="R9094" s="88">
        <f>VLOOKUP(P9094,NEW_TRAIN_TEST!$A$1:$M$980,13,0)</f>
        <v>5408</v>
      </c>
      <c r="S9094" s="88">
        <f>VLOOKUP(P9094,NEW_TRAIN_TEST!$A$1:$M$980,11,0)</f>
        <v>6039</v>
      </c>
      <c r="T9094" s="6">
        <f t="shared" si="284"/>
        <v>1</v>
      </c>
      <c r="U9094" s="6">
        <f t="shared" si="285"/>
        <v>0</v>
      </c>
    </row>
    <row r="9095" spans="1:21" x14ac:dyDescent="0.2">
      <c r="A9095" s="88">
        <v>9097</v>
      </c>
      <c r="B9095" s="88">
        <v>4</v>
      </c>
      <c r="C9095" s="88" t="s">
        <v>2130</v>
      </c>
      <c r="D9095" s="99" t="s">
        <v>1431</v>
      </c>
      <c r="E9095" s="89">
        <v>0</v>
      </c>
      <c r="F9095" s="89">
        <v>0</v>
      </c>
      <c r="G9095" s="89">
        <v>0</v>
      </c>
      <c r="H9095" s="89">
        <v>0</v>
      </c>
      <c r="I9095" s="89">
        <v>0</v>
      </c>
      <c r="J9095" s="89">
        <v>0</v>
      </c>
      <c r="K9095" s="89">
        <v>0</v>
      </c>
      <c r="L9095" s="89">
        <v>0</v>
      </c>
      <c r="M9095" s="89">
        <v>0</v>
      </c>
      <c r="N9095" s="89">
        <v>1</v>
      </c>
      <c r="O9095" s="89">
        <v>0</v>
      </c>
      <c r="P9095" s="89">
        <v>960</v>
      </c>
      <c r="Q9095" s="89">
        <v>5043</v>
      </c>
      <c r="R9095" s="88">
        <f>VLOOKUP(P9095,NEW_TRAIN_TEST!$A$1:$M$980,13,0)</f>
        <v>5043</v>
      </c>
      <c r="S9095" s="88">
        <f>VLOOKUP(P9095,NEW_TRAIN_TEST!$A$1:$M$980,11,0)</f>
        <v>5043</v>
      </c>
      <c r="T9095" s="6">
        <f t="shared" si="284"/>
        <v>0</v>
      </c>
      <c r="U9095" s="6">
        <f t="shared" si="285"/>
        <v>0</v>
      </c>
    </row>
    <row r="9096" spans="1:21" x14ac:dyDescent="0.2">
      <c r="A9096" s="88">
        <v>9098</v>
      </c>
      <c r="B9096" s="88">
        <v>4</v>
      </c>
      <c r="C9096" s="88" t="s">
        <v>2130</v>
      </c>
      <c r="D9096" s="99" t="s">
        <v>1431</v>
      </c>
      <c r="E9096" s="89">
        <v>7</v>
      </c>
      <c r="F9096" s="89">
        <v>4</v>
      </c>
      <c r="G9096" s="89">
        <v>0</v>
      </c>
      <c r="H9096" s="89">
        <v>0</v>
      </c>
      <c r="I9096" s="89">
        <v>2</v>
      </c>
      <c r="J9096" s="89">
        <v>0</v>
      </c>
      <c r="K9096" s="89">
        <v>0</v>
      </c>
      <c r="L9096" s="89">
        <v>1</v>
      </c>
      <c r="M9096" s="89">
        <v>0</v>
      </c>
      <c r="N9096" s="89">
        <v>0</v>
      </c>
      <c r="O9096" s="89">
        <v>2</v>
      </c>
      <c r="P9096" s="89">
        <v>253</v>
      </c>
      <c r="Q9096" s="89">
        <v>16372.5</v>
      </c>
      <c r="R9096" s="88">
        <f>VLOOKUP(P9096,NEW_TRAIN_TEST!$A$1:$M$980,13,0)</f>
        <v>15846.5</v>
      </c>
      <c r="S9096" s="88">
        <f>VLOOKUP(P9096,NEW_TRAIN_TEST!$A$1:$M$980,11,0)</f>
        <v>16485</v>
      </c>
      <c r="T9096" s="6">
        <f t="shared" si="284"/>
        <v>1</v>
      </c>
      <c r="U9096" s="6">
        <f t="shared" si="285"/>
        <v>0</v>
      </c>
    </row>
    <row r="9097" spans="1:21" x14ac:dyDescent="0.2">
      <c r="A9097" s="88">
        <v>9099</v>
      </c>
      <c r="B9097" s="88">
        <v>4</v>
      </c>
      <c r="C9097" s="88" t="s">
        <v>2130</v>
      </c>
      <c r="D9097" s="99" t="s">
        <v>1431</v>
      </c>
      <c r="E9097" s="89">
        <v>15</v>
      </c>
      <c r="F9097" s="89">
        <v>1</v>
      </c>
      <c r="G9097" s="89">
        <v>0</v>
      </c>
      <c r="H9097" s="89">
        <v>0</v>
      </c>
      <c r="I9097" s="89">
        <v>2</v>
      </c>
      <c r="J9097" s="89">
        <v>0</v>
      </c>
      <c r="K9097" s="89">
        <v>0</v>
      </c>
      <c r="L9097" s="89">
        <v>0</v>
      </c>
      <c r="M9097" s="89">
        <v>0</v>
      </c>
      <c r="N9097" s="89">
        <v>0</v>
      </c>
      <c r="O9097" s="89">
        <v>2</v>
      </c>
      <c r="P9097" s="89">
        <v>27</v>
      </c>
      <c r="Q9097" s="89">
        <v>7111.5</v>
      </c>
      <c r="R9097" s="88">
        <f>VLOOKUP(P9097,NEW_TRAIN_TEST!$A$1:$M$980,13,0)</f>
        <v>6494</v>
      </c>
      <c r="S9097" s="88">
        <f>VLOOKUP(P9097,NEW_TRAIN_TEST!$A$1:$M$980,11,0)</f>
        <v>7217</v>
      </c>
      <c r="T9097" s="6">
        <f t="shared" si="284"/>
        <v>0</v>
      </c>
      <c r="U9097" s="6">
        <f t="shared" si="285"/>
        <v>0</v>
      </c>
    </row>
    <row r="9098" spans="1:21" x14ac:dyDescent="0.2">
      <c r="A9098" s="88">
        <v>9100</v>
      </c>
      <c r="B9098" s="88">
        <v>4</v>
      </c>
      <c r="C9098" s="88" t="s">
        <v>2130</v>
      </c>
      <c r="D9098" s="99" t="s">
        <v>1431</v>
      </c>
      <c r="E9098" s="89">
        <v>2</v>
      </c>
      <c r="F9098" s="89">
        <v>0</v>
      </c>
      <c r="G9098" s="89">
        <v>0</v>
      </c>
      <c r="H9098" s="89">
        <v>0</v>
      </c>
      <c r="I9098" s="89">
        <v>0</v>
      </c>
      <c r="J9098" s="89">
        <v>0</v>
      </c>
      <c r="K9098" s="89">
        <v>0</v>
      </c>
      <c r="L9098" s="89">
        <v>0</v>
      </c>
      <c r="M9098" s="89">
        <v>0</v>
      </c>
      <c r="N9098" s="89">
        <v>0</v>
      </c>
      <c r="O9098" s="89">
        <v>0</v>
      </c>
      <c r="P9098" s="89">
        <v>261</v>
      </c>
      <c r="Q9098" s="89">
        <v>8257</v>
      </c>
      <c r="R9098" s="88">
        <f>VLOOKUP(P9098,NEW_TRAIN_TEST!$A$1:$M$980,13,0)</f>
        <v>7743</v>
      </c>
      <c r="S9098" s="88">
        <f>VLOOKUP(P9098,NEW_TRAIN_TEST!$A$1:$M$980,11,0)</f>
        <v>8257</v>
      </c>
      <c r="T9098" s="6">
        <f t="shared" si="284"/>
        <v>0</v>
      </c>
      <c r="U9098" s="6">
        <f t="shared" si="285"/>
        <v>0</v>
      </c>
    </row>
    <row r="9099" spans="1:21" x14ac:dyDescent="0.2">
      <c r="A9099" s="88">
        <v>9101</v>
      </c>
      <c r="B9099" s="88">
        <v>4</v>
      </c>
      <c r="C9099" s="88" t="s">
        <v>2130</v>
      </c>
      <c r="D9099" s="99" t="s">
        <v>1431</v>
      </c>
      <c r="E9099" s="89">
        <v>0</v>
      </c>
      <c r="F9099" s="89">
        <v>0</v>
      </c>
      <c r="G9099" s="89">
        <v>0</v>
      </c>
      <c r="H9099" s="89">
        <v>0</v>
      </c>
      <c r="I9099" s="89">
        <v>0</v>
      </c>
      <c r="J9099" s="89">
        <v>0</v>
      </c>
      <c r="K9099" s="89">
        <v>0</v>
      </c>
      <c r="L9099" s="89">
        <v>0</v>
      </c>
      <c r="M9099" s="89">
        <v>0</v>
      </c>
      <c r="N9099" s="89">
        <v>1</v>
      </c>
      <c r="O9099" s="89">
        <v>0</v>
      </c>
      <c r="P9099" s="89">
        <v>873</v>
      </c>
      <c r="Q9099" s="89">
        <v>6698</v>
      </c>
      <c r="R9099" s="88">
        <f>VLOOKUP(P9099,NEW_TRAIN_TEST!$A$1:$M$980,13,0)</f>
        <v>6698</v>
      </c>
      <c r="S9099" s="88">
        <f>VLOOKUP(P9099,NEW_TRAIN_TEST!$A$1:$M$980,11,0)</f>
        <v>6698</v>
      </c>
      <c r="T9099" s="6">
        <f t="shared" si="284"/>
        <v>0</v>
      </c>
      <c r="U9099" s="6">
        <f t="shared" si="285"/>
        <v>0</v>
      </c>
    </row>
    <row r="9100" spans="1:21" x14ac:dyDescent="0.2">
      <c r="A9100" s="88">
        <v>9102</v>
      </c>
      <c r="B9100" s="88">
        <v>4</v>
      </c>
      <c r="C9100" s="88" t="s">
        <v>2130</v>
      </c>
      <c r="D9100" s="99" t="s">
        <v>1431</v>
      </c>
      <c r="E9100" s="89">
        <v>8</v>
      </c>
      <c r="F9100" s="89">
        <v>5</v>
      </c>
      <c r="G9100" s="89">
        <v>0</v>
      </c>
      <c r="H9100" s="89">
        <v>2</v>
      </c>
      <c r="I9100" s="89">
        <v>2</v>
      </c>
      <c r="J9100" s="89">
        <v>0</v>
      </c>
      <c r="K9100" s="89">
        <v>0</v>
      </c>
      <c r="L9100" s="89">
        <v>1</v>
      </c>
      <c r="M9100" s="89">
        <v>0</v>
      </c>
      <c r="N9100" s="89">
        <v>0</v>
      </c>
      <c r="O9100" s="89">
        <v>2</v>
      </c>
      <c r="P9100" s="89">
        <v>263</v>
      </c>
      <c r="Q9100" s="89">
        <v>14029.5</v>
      </c>
      <c r="R9100" s="88">
        <f>VLOOKUP(P9100,NEW_TRAIN_TEST!$A$1:$M$980,13,0)</f>
        <v>13982</v>
      </c>
      <c r="S9100" s="88">
        <f>VLOOKUP(P9100,NEW_TRAIN_TEST!$A$1:$M$980,11,0)</f>
        <v>14509</v>
      </c>
      <c r="T9100" s="6">
        <f t="shared" si="284"/>
        <v>1</v>
      </c>
      <c r="U9100" s="6">
        <f t="shared" si="285"/>
        <v>0</v>
      </c>
    </row>
    <row r="9101" spans="1:21" x14ac:dyDescent="0.2">
      <c r="A9101" s="88">
        <v>9103</v>
      </c>
      <c r="B9101" s="88">
        <v>4</v>
      </c>
      <c r="C9101" s="88" t="s">
        <v>2130</v>
      </c>
      <c r="D9101" s="99" t="s">
        <v>1431</v>
      </c>
      <c r="E9101" s="89">
        <v>4</v>
      </c>
      <c r="F9101" s="89">
        <v>3</v>
      </c>
      <c r="G9101" s="89">
        <v>0</v>
      </c>
      <c r="H9101" s="89">
        <v>0</v>
      </c>
      <c r="I9101" s="89">
        <v>2</v>
      </c>
      <c r="J9101" s="89">
        <v>0</v>
      </c>
      <c r="K9101" s="89">
        <v>0</v>
      </c>
      <c r="L9101" s="89">
        <v>1</v>
      </c>
      <c r="M9101" s="89">
        <v>21</v>
      </c>
      <c r="N9101" s="89">
        <v>0</v>
      </c>
      <c r="O9101" s="89">
        <v>2</v>
      </c>
      <c r="P9101" s="89">
        <v>263</v>
      </c>
      <c r="Q9101" s="89">
        <v>14030</v>
      </c>
      <c r="R9101" s="88">
        <f>VLOOKUP(P9101,NEW_TRAIN_TEST!$A$1:$M$980,13,0)</f>
        <v>13982</v>
      </c>
      <c r="S9101" s="88">
        <f>VLOOKUP(P9101,NEW_TRAIN_TEST!$A$1:$M$980,11,0)</f>
        <v>14509</v>
      </c>
      <c r="T9101" s="6">
        <f t="shared" si="284"/>
        <v>1</v>
      </c>
      <c r="U9101" s="6">
        <f t="shared" si="285"/>
        <v>1</v>
      </c>
    </row>
    <row r="9102" spans="1:21" x14ac:dyDescent="0.2">
      <c r="A9102" s="88">
        <v>9104</v>
      </c>
      <c r="B9102" s="88">
        <v>4</v>
      </c>
      <c r="C9102" s="88" t="s">
        <v>2130</v>
      </c>
      <c r="D9102" s="99" t="s">
        <v>1431</v>
      </c>
      <c r="E9102" s="89">
        <v>9</v>
      </c>
      <c r="F9102" s="89">
        <v>2</v>
      </c>
      <c r="G9102" s="89">
        <v>0</v>
      </c>
      <c r="H9102" s="89">
        <v>2</v>
      </c>
      <c r="I9102" s="89">
        <v>2</v>
      </c>
      <c r="J9102" s="89">
        <v>0</v>
      </c>
      <c r="K9102" s="89">
        <v>0</v>
      </c>
      <c r="L9102" s="89">
        <v>1</v>
      </c>
      <c r="M9102" s="89">
        <v>0</v>
      </c>
      <c r="N9102" s="89">
        <v>0</v>
      </c>
      <c r="O9102" s="89">
        <v>2</v>
      </c>
      <c r="P9102" s="89">
        <v>650</v>
      </c>
      <c r="Q9102" s="89">
        <v>9173.33</v>
      </c>
      <c r="R9102" s="88">
        <f>VLOOKUP(P9102,NEW_TRAIN_TEST!$A$1:$M$980,13,0)</f>
        <v>9123.5</v>
      </c>
      <c r="S9102" s="88">
        <f>VLOOKUP(P9102,NEW_TRAIN_TEST!$A$1:$M$980,11,0)</f>
        <v>9251</v>
      </c>
      <c r="T9102" s="6">
        <f t="shared" si="284"/>
        <v>1</v>
      </c>
      <c r="U9102" s="6">
        <f t="shared" si="285"/>
        <v>0</v>
      </c>
    </row>
    <row r="9103" spans="1:21" x14ac:dyDescent="0.2">
      <c r="A9103" s="88">
        <v>9105</v>
      </c>
      <c r="B9103" s="88">
        <v>4</v>
      </c>
      <c r="C9103" s="88" t="s">
        <v>2130</v>
      </c>
      <c r="D9103" s="99" t="s">
        <v>1431</v>
      </c>
      <c r="E9103" s="89">
        <v>4</v>
      </c>
      <c r="F9103" s="89">
        <v>2</v>
      </c>
      <c r="G9103" s="89">
        <v>0</v>
      </c>
      <c r="H9103" s="89">
        <v>0</v>
      </c>
      <c r="I9103" s="89">
        <v>2</v>
      </c>
      <c r="J9103" s="89">
        <v>2</v>
      </c>
      <c r="K9103" s="89">
        <v>0</v>
      </c>
      <c r="L9103" s="89">
        <v>0</v>
      </c>
      <c r="M9103" s="89">
        <v>20</v>
      </c>
      <c r="N9103" s="89">
        <v>0</v>
      </c>
      <c r="O9103" s="89">
        <v>2</v>
      </c>
      <c r="P9103" s="89">
        <v>265</v>
      </c>
      <c r="Q9103" s="89">
        <v>13820</v>
      </c>
      <c r="R9103" s="88">
        <f>VLOOKUP(P9103,NEW_TRAIN_TEST!$A$1:$M$980,13,0)</f>
        <v>13820</v>
      </c>
      <c r="S9103" s="88">
        <f>VLOOKUP(P9103,NEW_TRAIN_TEST!$A$1:$M$980,11,0)</f>
        <v>14344</v>
      </c>
      <c r="T9103" s="6">
        <f t="shared" si="284"/>
        <v>0</v>
      </c>
      <c r="U9103" s="6">
        <f t="shared" si="285"/>
        <v>1</v>
      </c>
    </row>
    <row r="9104" spans="1:21" x14ac:dyDescent="0.2">
      <c r="A9104" s="88">
        <v>9106</v>
      </c>
      <c r="B9104" s="88">
        <v>4</v>
      </c>
      <c r="C9104" s="88" t="s">
        <v>2130</v>
      </c>
      <c r="D9104" s="99" t="s">
        <v>1431</v>
      </c>
      <c r="E9104" s="89">
        <v>11</v>
      </c>
      <c r="F9104" s="89">
        <v>0</v>
      </c>
      <c r="G9104" s="89">
        <v>0</v>
      </c>
      <c r="H9104" s="89">
        <v>0</v>
      </c>
      <c r="I9104" s="89">
        <v>0</v>
      </c>
      <c r="J9104" s="89">
        <v>0</v>
      </c>
      <c r="K9104" s="89">
        <v>0</v>
      </c>
      <c r="L9104" s="89">
        <v>0</v>
      </c>
      <c r="M9104" s="89">
        <v>0</v>
      </c>
      <c r="N9104" s="89">
        <v>0</v>
      </c>
      <c r="O9104" s="89">
        <v>0</v>
      </c>
      <c r="P9104" s="89">
        <v>775</v>
      </c>
      <c r="Q9104" s="89">
        <v>8454</v>
      </c>
      <c r="R9104" s="88">
        <f>VLOOKUP(P9104,NEW_TRAIN_TEST!$A$1:$M$980,13,0)</f>
        <v>7952</v>
      </c>
      <c r="S9104" s="88">
        <f>VLOOKUP(P9104,NEW_TRAIN_TEST!$A$1:$M$980,11,0)</f>
        <v>9027</v>
      </c>
      <c r="T9104" s="6">
        <f t="shared" si="284"/>
        <v>0</v>
      </c>
      <c r="U9104" s="6">
        <f t="shared" si="285"/>
        <v>0</v>
      </c>
    </row>
    <row r="9105" spans="1:21" x14ac:dyDescent="0.2">
      <c r="A9105" s="88">
        <v>9107</v>
      </c>
      <c r="B9105" s="88">
        <v>4</v>
      </c>
      <c r="C9105" s="88" t="s">
        <v>2130</v>
      </c>
      <c r="D9105" s="99" t="s">
        <v>1431</v>
      </c>
      <c r="E9105" s="89">
        <v>4</v>
      </c>
      <c r="F9105" s="89">
        <v>2</v>
      </c>
      <c r="G9105" s="89">
        <v>0</v>
      </c>
      <c r="H9105" s="89">
        <v>2</v>
      </c>
      <c r="I9105" s="89">
        <v>2</v>
      </c>
      <c r="J9105" s="89">
        <v>0</v>
      </c>
      <c r="K9105" s="89">
        <v>0</v>
      </c>
      <c r="L9105" s="89">
        <v>1</v>
      </c>
      <c r="M9105" s="89">
        <v>0</v>
      </c>
      <c r="N9105" s="89">
        <v>0</v>
      </c>
      <c r="O9105" s="89">
        <v>2</v>
      </c>
      <c r="P9105" s="89">
        <v>964</v>
      </c>
      <c r="Q9105" s="89">
        <v>8389.83</v>
      </c>
      <c r="R9105" s="88">
        <f>VLOOKUP(P9105,NEW_TRAIN_TEST!$A$1:$M$980,13,0)</f>
        <v>8344</v>
      </c>
      <c r="S9105" s="88">
        <f>VLOOKUP(P9105,NEW_TRAIN_TEST!$A$1:$M$980,11,0)</f>
        <v>8464</v>
      </c>
      <c r="T9105" s="6">
        <f t="shared" si="284"/>
        <v>1</v>
      </c>
      <c r="U9105" s="6">
        <f t="shared" si="285"/>
        <v>0</v>
      </c>
    </row>
    <row r="9106" spans="1:21" x14ac:dyDescent="0.2">
      <c r="A9106" s="88">
        <v>9108</v>
      </c>
      <c r="B9106" s="88">
        <v>4</v>
      </c>
      <c r="C9106" s="88" t="s">
        <v>2130</v>
      </c>
      <c r="D9106" s="99" t="s">
        <v>1431</v>
      </c>
      <c r="E9106" s="89">
        <v>2</v>
      </c>
      <c r="F9106" s="89">
        <v>0</v>
      </c>
      <c r="G9106" s="89">
        <v>0</v>
      </c>
      <c r="H9106" s="89">
        <v>0</v>
      </c>
      <c r="I9106" s="89">
        <v>0</v>
      </c>
      <c r="J9106" s="89">
        <v>0</v>
      </c>
      <c r="K9106" s="89">
        <v>0</v>
      </c>
      <c r="L9106" s="89">
        <v>0</v>
      </c>
      <c r="M9106" s="89">
        <v>0</v>
      </c>
      <c r="N9106" s="89">
        <v>0</v>
      </c>
      <c r="O9106" s="89">
        <v>0</v>
      </c>
      <c r="P9106" s="89">
        <v>268</v>
      </c>
      <c r="Q9106" s="89">
        <v>8646</v>
      </c>
      <c r="R9106" s="88">
        <f>VLOOKUP(P9106,NEW_TRAIN_TEST!$A$1:$M$980,13,0)</f>
        <v>8031</v>
      </c>
      <c r="S9106" s="88">
        <f>VLOOKUP(P9106,NEW_TRAIN_TEST!$A$1:$M$980,11,0)</f>
        <v>8684</v>
      </c>
      <c r="T9106" s="6">
        <f t="shared" si="284"/>
        <v>0</v>
      </c>
      <c r="U9106" s="6">
        <f t="shared" si="285"/>
        <v>0</v>
      </c>
    </row>
    <row r="9107" spans="1:21" x14ac:dyDescent="0.2">
      <c r="A9107" s="88">
        <v>9109</v>
      </c>
      <c r="B9107" s="88">
        <v>4</v>
      </c>
      <c r="C9107" s="88" t="s">
        <v>2130</v>
      </c>
      <c r="D9107" s="99" t="s">
        <v>1431</v>
      </c>
      <c r="E9107" s="89">
        <v>5</v>
      </c>
      <c r="F9107" s="89">
        <v>0</v>
      </c>
      <c r="G9107" s="89">
        <v>0</v>
      </c>
      <c r="H9107" s="89">
        <v>0</v>
      </c>
      <c r="I9107" s="89">
        <v>0</v>
      </c>
      <c r="J9107" s="89">
        <v>0</v>
      </c>
      <c r="K9107" s="89">
        <v>0</v>
      </c>
      <c r="L9107" s="89">
        <v>1</v>
      </c>
      <c r="M9107" s="89">
        <v>0</v>
      </c>
      <c r="N9107" s="89">
        <v>0</v>
      </c>
      <c r="O9107" s="89">
        <v>0</v>
      </c>
      <c r="P9107" s="89">
        <v>429</v>
      </c>
      <c r="Q9107" s="89">
        <v>12948</v>
      </c>
      <c r="R9107" s="88">
        <f>VLOOKUP(P9107,NEW_TRAIN_TEST!$A$1:$M$980,13,0)</f>
        <v>12904</v>
      </c>
      <c r="S9107" s="88">
        <f>VLOOKUP(P9107,NEW_TRAIN_TEST!$A$1:$M$980,11,0)</f>
        <v>13037</v>
      </c>
      <c r="T9107" s="6">
        <f t="shared" si="284"/>
        <v>1</v>
      </c>
      <c r="U9107" s="6">
        <f t="shared" si="285"/>
        <v>0</v>
      </c>
    </row>
    <row r="9108" spans="1:21" x14ac:dyDescent="0.2">
      <c r="A9108" s="88">
        <v>9110</v>
      </c>
      <c r="B9108" s="88">
        <v>4</v>
      </c>
      <c r="C9108" s="88" t="s">
        <v>2130</v>
      </c>
      <c r="D9108" s="99" t="s">
        <v>1431</v>
      </c>
      <c r="E9108" s="89">
        <v>13</v>
      </c>
      <c r="F9108" s="89">
        <v>2</v>
      </c>
      <c r="G9108" s="89">
        <v>0</v>
      </c>
      <c r="H9108" s="89">
        <v>0</v>
      </c>
      <c r="I9108" s="89">
        <v>2</v>
      </c>
      <c r="J9108" s="89">
        <v>0</v>
      </c>
      <c r="K9108" s="89">
        <v>0</v>
      </c>
      <c r="L9108" s="89">
        <v>0</v>
      </c>
      <c r="M9108" s="89">
        <v>0</v>
      </c>
      <c r="N9108" s="89">
        <v>0</v>
      </c>
      <c r="O9108" s="89">
        <v>2</v>
      </c>
      <c r="P9108" s="89">
        <v>2</v>
      </c>
      <c r="Q9108" s="89">
        <v>8188.5</v>
      </c>
      <c r="R9108" s="88">
        <f>VLOOKUP(P9108,NEW_TRAIN_TEST!$A$1:$M$980,13,0)</f>
        <v>7978</v>
      </c>
      <c r="S9108" s="88">
        <f>VLOOKUP(P9108,NEW_TRAIN_TEST!$A$1:$M$980,11,0)</f>
        <v>8345</v>
      </c>
      <c r="T9108" s="6">
        <f t="shared" si="284"/>
        <v>0</v>
      </c>
      <c r="U9108" s="6">
        <f t="shared" si="285"/>
        <v>0</v>
      </c>
    </row>
    <row r="9109" spans="1:21" x14ac:dyDescent="0.2">
      <c r="A9109" s="88">
        <v>9111</v>
      </c>
      <c r="B9109" s="88">
        <v>4</v>
      </c>
      <c r="C9109" s="88" t="s">
        <v>2130</v>
      </c>
      <c r="D9109" s="99" t="s">
        <v>1431</v>
      </c>
      <c r="E9109" s="89">
        <v>10</v>
      </c>
      <c r="F9109" s="89">
        <v>2</v>
      </c>
      <c r="G9109" s="89">
        <v>0</v>
      </c>
      <c r="H9109" s="89">
        <v>2</v>
      </c>
      <c r="I9109" s="89">
        <v>2</v>
      </c>
      <c r="J9109" s="89">
        <v>0</v>
      </c>
      <c r="K9109" s="89">
        <v>0</v>
      </c>
      <c r="L9109" s="89">
        <v>0</v>
      </c>
      <c r="M9109" s="89">
        <v>0</v>
      </c>
      <c r="N9109" s="89">
        <v>0</v>
      </c>
      <c r="O9109" s="89">
        <v>2</v>
      </c>
      <c r="P9109" s="89">
        <v>271</v>
      </c>
      <c r="Q9109" s="89">
        <v>15868.5</v>
      </c>
      <c r="R9109" s="88">
        <f>VLOOKUP(P9109,NEW_TRAIN_TEST!$A$1:$M$980,13,0)</f>
        <v>15357.5</v>
      </c>
      <c r="S9109" s="88">
        <f>VLOOKUP(P9109,NEW_TRAIN_TEST!$A$1:$M$980,11,0)</f>
        <v>15952</v>
      </c>
      <c r="T9109" s="6">
        <f t="shared" si="284"/>
        <v>0</v>
      </c>
      <c r="U9109" s="6">
        <f t="shared" si="285"/>
        <v>0</v>
      </c>
    </row>
    <row r="9110" spans="1:21" x14ac:dyDescent="0.2">
      <c r="A9110" s="88">
        <v>9112</v>
      </c>
      <c r="B9110" s="88">
        <v>4</v>
      </c>
      <c r="C9110" s="88" t="s">
        <v>2130</v>
      </c>
      <c r="D9110" s="99" t="s">
        <v>1431</v>
      </c>
      <c r="E9110" s="89">
        <v>9</v>
      </c>
      <c r="F9110" s="89">
        <v>13</v>
      </c>
      <c r="G9110" s="89">
        <v>0</v>
      </c>
      <c r="H9110" s="89">
        <v>2</v>
      </c>
      <c r="I9110" s="89">
        <v>1</v>
      </c>
      <c r="J9110" s="89">
        <v>0</v>
      </c>
      <c r="K9110" s="89">
        <v>0</v>
      </c>
      <c r="L9110" s="89">
        <v>1</v>
      </c>
      <c r="M9110" s="89">
        <v>0</v>
      </c>
      <c r="N9110" s="89">
        <v>0</v>
      </c>
      <c r="O9110" s="89">
        <v>0</v>
      </c>
      <c r="P9110" s="89">
        <v>271</v>
      </c>
      <c r="Q9110" s="89">
        <v>15892</v>
      </c>
      <c r="R9110" s="88">
        <f>VLOOKUP(P9110,NEW_TRAIN_TEST!$A$1:$M$980,13,0)</f>
        <v>15357.5</v>
      </c>
      <c r="S9110" s="88">
        <f>VLOOKUP(P9110,NEW_TRAIN_TEST!$A$1:$M$980,11,0)</f>
        <v>15952</v>
      </c>
      <c r="T9110" s="6">
        <f t="shared" si="284"/>
        <v>1</v>
      </c>
      <c r="U9110" s="6">
        <f t="shared" si="285"/>
        <v>0</v>
      </c>
    </row>
    <row r="9111" spans="1:21" x14ac:dyDescent="0.2">
      <c r="A9111" s="88">
        <v>9113</v>
      </c>
      <c r="B9111" s="88">
        <v>4</v>
      </c>
      <c r="C9111" s="88" t="s">
        <v>2130</v>
      </c>
      <c r="D9111" s="99" t="s">
        <v>1431</v>
      </c>
      <c r="E9111" s="89">
        <v>8</v>
      </c>
      <c r="F9111" s="89">
        <v>10</v>
      </c>
      <c r="G9111" s="89">
        <v>0</v>
      </c>
      <c r="H9111" s="89">
        <v>2</v>
      </c>
      <c r="I9111" s="89">
        <v>2</v>
      </c>
      <c r="J9111" s="89">
        <v>0</v>
      </c>
      <c r="K9111" s="89">
        <v>0</v>
      </c>
      <c r="L9111" s="89">
        <v>1</v>
      </c>
      <c r="M9111" s="89">
        <v>0</v>
      </c>
      <c r="N9111" s="89">
        <v>0</v>
      </c>
      <c r="O9111" s="89">
        <v>2</v>
      </c>
      <c r="P9111" s="89">
        <v>271</v>
      </c>
      <c r="Q9111" s="89">
        <v>15905</v>
      </c>
      <c r="R9111" s="88">
        <f>VLOOKUP(P9111,NEW_TRAIN_TEST!$A$1:$M$980,13,0)</f>
        <v>15357.5</v>
      </c>
      <c r="S9111" s="88">
        <f>VLOOKUP(P9111,NEW_TRAIN_TEST!$A$1:$M$980,11,0)</f>
        <v>15952</v>
      </c>
      <c r="T9111" s="6">
        <f t="shared" si="284"/>
        <v>1</v>
      </c>
      <c r="U9111" s="6">
        <f t="shared" si="285"/>
        <v>0</v>
      </c>
    </row>
    <row r="9112" spans="1:21" x14ac:dyDescent="0.2">
      <c r="A9112" s="88">
        <v>9114</v>
      </c>
      <c r="B9112" s="88">
        <v>4</v>
      </c>
      <c r="C9112" s="88" t="s">
        <v>2130</v>
      </c>
      <c r="D9112" s="99" t="s">
        <v>1431</v>
      </c>
      <c r="E9112" s="89">
        <v>0</v>
      </c>
      <c r="F9112" s="89">
        <v>4</v>
      </c>
      <c r="G9112" s="89">
        <v>0</v>
      </c>
      <c r="H9112" s="89">
        <v>2</v>
      </c>
      <c r="I9112" s="89">
        <v>2</v>
      </c>
      <c r="J9112" s="89">
        <v>0</v>
      </c>
      <c r="K9112" s="89">
        <v>0</v>
      </c>
      <c r="L9112" s="89">
        <v>0</v>
      </c>
      <c r="M9112" s="89">
        <v>0</v>
      </c>
      <c r="N9112" s="89">
        <v>0</v>
      </c>
      <c r="O9112" s="89">
        <v>2</v>
      </c>
      <c r="P9112" s="89">
        <v>272</v>
      </c>
      <c r="Q9112" s="89">
        <v>13860.5</v>
      </c>
      <c r="R9112" s="88">
        <f>VLOOKUP(P9112,NEW_TRAIN_TEST!$A$1:$M$980,13,0)</f>
        <v>13860.5</v>
      </c>
      <c r="S9112" s="88">
        <f>VLOOKUP(P9112,NEW_TRAIN_TEST!$A$1:$M$980,11,0)</f>
        <v>14349</v>
      </c>
      <c r="T9112" s="6">
        <f t="shared" si="284"/>
        <v>0</v>
      </c>
      <c r="U9112" s="6">
        <f t="shared" si="285"/>
        <v>0</v>
      </c>
    </row>
    <row r="9113" spans="1:21" x14ac:dyDescent="0.2">
      <c r="A9113" s="88">
        <v>9115</v>
      </c>
      <c r="B9113" s="88">
        <v>4</v>
      </c>
      <c r="C9113" s="88" t="s">
        <v>2130</v>
      </c>
      <c r="D9113" s="99" t="s">
        <v>1431</v>
      </c>
      <c r="E9113" s="89">
        <v>0</v>
      </c>
      <c r="F9113" s="89">
        <v>4</v>
      </c>
      <c r="G9113" s="89">
        <v>0</v>
      </c>
      <c r="H9113" s="89">
        <v>0</v>
      </c>
      <c r="I9113" s="89">
        <v>2</v>
      </c>
      <c r="J9113" s="89">
        <v>0</v>
      </c>
      <c r="K9113" s="89">
        <v>0</v>
      </c>
      <c r="L9113" s="89">
        <v>0</v>
      </c>
      <c r="M9113" s="89">
        <v>0</v>
      </c>
      <c r="N9113" s="89">
        <v>0</v>
      </c>
      <c r="O9113" s="89">
        <v>2</v>
      </c>
      <c r="P9113" s="89">
        <v>272</v>
      </c>
      <c r="Q9113" s="89">
        <v>13865.5</v>
      </c>
      <c r="R9113" s="88">
        <f>VLOOKUP(P9113,NEW_TRAIN_TEST!$A$1:$M$980,13,0)</f>
        <v>13860.5</v>
      </c>
      <c r="S9113" s="88">
        <f>VLOOKUP(P9113,NEW_TRAIN_TEST!$A$1:$M$980,11,0)</f>
        <v>14349</v>
      </c>
      <c r="T9113" s="6">
        <f t="shared" si="284"/>
        <v>0</v>
      </c>
      <c r="U9113" s="6">
        <f t="shared" si="285"/>
        <v>0</v>
      </c>
    </row>
    <row r="9114" spans="1:21" x14ac:dyDescent="0.2">
      <c r="A9114" s="88">
        <v>9116</v>
      </c>
      <c r="B9114" s="88">
        <v>4</v>
      </c>
      <c r="C9114" s="88" t="s">
        <v>2130</v>
      </c>
      <c r="D9114" s="99" t="s">
        <v>1431</v>
      </c>
      <c r="E9114" s="89">
        <v>2</v>
      </c>
      <c r="F9114" s="89">
        <v>0</v>
      </c>
      <c r="G9114" s="89">
        <v>0</v>
      </c>
      <c r="H9114" s="89">
        <v>0</v>
      </c>
      <c r="I9114" s="89">
        <v>0</v>
      </c>
      <c r="J9114" s="89">
        <v>0</v>
      </c>
      <c r="K9114" s="89">
        <v>0</v>
      </c>
      <c r="L9114" s="89">
        <v>0</v>
      </c>
      <c r="M9114" s="89">
        <v>0</v>
      </c>
      <c r="N9114" s="89">
        <v>0</v>
      </c>
      <c r="O9114" s="89">
        <v>0</v>
      </c>
      <c r="P9114" s="89">
        <v>272</v>
      </c>
      <c r="Q9114" s="89">
        <v>14342.67</v>
      </c>
      <c r="R9114" s="88">
        <f>VLOOKUP(P9114,NEW_TRAIN_TEST!$A$1:$M$980,13,0)</f>
        <v>13860.5</v>
      </c>
      <c r="S9114" s="88">
        <f>VLOOKUP(P9114,NEW_TRAIN_TEST!$A$1:$M$980,11,0)</f>
        <v>14349</v>
      </c>
      <c r="T9114" s="6">
        <f t="shared" si="284"/>
        <v>0</v>
      </c>
      <c r="U9114" s="6">
        <f t="shared" si="285"/>
        <v>0</v>
      </c>
    </row>
    <row r="9115" spans="1:21" x14ac:dyDescent="0.2">
      <c r="A9115" s="88">
        <v>9117</v>
      </c>
      <c r="B9115" s="88">
        <v>4</v>
      </c>
      <c r="C9115" s="88" t="s">
        <v>2130</v>
      </c>
      <c r="D9115" s="99" t="s">
        <v>1431</v>
      </c>
      <c r="E9115" s="89">
        <v>20</v>
      </c>
      <c r="F9115" s="89">
        <v>0</v>
      </c>
      <c r="G9115" s="89">
        <v>0</v>
      </c>
      <c r="H9115" s="89">
        <v>0</v>
      </c>
      <c r="I9115" s="89">
        <v>0</v>
      </c>
      <c r="J9115" s="89">
        <v>0</v>
      </c>
      <c r="K9115" s="89">
        <v>0</v>
      </c>
      <c r="L9115" s="89">
        <v>0</v>
      </c>
      <c r="M9115" s="89">
        <v>0</v>
      </c>
      <c r="N9115" s="89">
        <v>0</v>
      </c>
      <c r="O9115" s="89">
        <v>0</v>
      </c>
      <c r="P9115" s="89">
        <v>852</v>
      </c>
      <c r="Q9115" s="89">
        <v>14739.5</v>
      </c>
      <c r="R9115" s="88">
        <f>VLOOKUP(P9115,NEW_TRAIN_TEST!$A$1:$M$980,13,0)</f>
        <v>13182</v>
      </c>
      <c r="S9115" s="88">
        <f>VLOOKUP(P9115,NEW_TRAIN_TEST!$A$1:$M$980,11,0)</f>
        <v>14995</v>
      </c>
      <c r="T9115" s="6">
        <f t="shared" si="284"/>
        <v>0</v>
      </c>
      <c r="U9115" s="6">
        <f t="shared" si="285"/>
        <v>0</v>
      </c>
    </row>
    <row r="9116" spans="1:21" x14ac:dyDescent="0.2">
      <c r="A9116" s="88">
        <v>9118</v>
      </c>
      <c r="B9116" s="88">
        <v>4</v>
      </c>
      <c r="C9116" s="88" t="s">
        <v>2130</v>
      </c>
      <c r="D9116" s="99" t="s">
        <v>1431</v>
      </c>
      <c r="E9116" s="89">
        <v>8</v>
      </c>
      <c r="F9116" s="89">
        <v>6</v>
      </c>
      <c r="G9116" s="89">
        <v>0</v>
      </c>
      <c r="H9116" s="89">
        <v>2</v>
      </c>
      <c r="I9116" s="89">
        <v>2</v>
      </c>
      <c r="J9116" s="89">
        <v>0</v>
      </c>
      <c r="K9116" s="89">
        <v>0</v>
      </c>
      <c r="L9116" s="89">
        <v>1</v>
      </c>
      <c r="M9116" s="89">
        <v>0</v>
      </c>
      <c r="N9116" s="89">
        <v>0</v>
      </c>
      <c r="O9116" s="89">
        <v>2</v>
      </c>
      <c r="P9116" s="89">
        <v>274</v>
      </c>
      <c r="Q9116" s="89">
        <v>14885.5</v>
      </c>
      <c r="R9116" s="88">
        <f>VLOOKUP(P9116,NEW_TRAIN_TEST!$A$1:$M$980,13,0)</f>
        <v>14835</v>
      </c>
      <c r="S9116" s="88">
        <f>VLOOKUP(P9116,NEW_TRAIN_TEST!$A$1:$M$980,11,0)</f>
        <v>15368</v>
      </c>
      <c r="T9116" s="6">
        <f t="shared" si="284"/>
        <v>1</v>
      </c>
      <c r="U9116" s="6">
        <f t="shared" si="285"/>
        <v>0</v>
      </c>
    </row>
    <row r="9117" spans="1:21" x14ac:dyDescent="0.2">
      <c r="A9117" s="88">
        <v>9119</v>
      </c>
      <c r="B9117" s="88">
        <v>4</v>
      </c>
      <c r="C9117" s="88" t="s">
        <v>2130</v>
      </c>
      <c r="D9117" s="99" t="s">
        <v>1431</v>
      </c>
      <c r="E9117" s="89">
        <v>2</v>
      </c>
      <c r="F9117" s="89">
        <v>0</v>
      </c>
      <c r="G9117" s="89">
        <v>0</v>
      </c>
      <c r="H9117" s="89">
        <v>0</v>
      </c>
      <c r="I9117" s="89">
        <v>0</v>
      </c>
      <c r="J9117" s="89">
        <v>0</v>
      </c>
      <c r="K9117" s="89">
        <v>0</v>
      </c>
      <c r="L9117" s="89">
        <v>0</v>
      </c>
      <c r="M9117" s="89">
        <v>0</v>
      </c>
      <c r="N9117" s="89">
        <v>0</v>
      </c>
      <c r="O9117" s="89">
        <v>0</v>
      </c>
      <c r="P9117" s="89">
        <v>257</v>
      </c>
      <c r="Q9117" s="89">
        <v>7594</v>
      </c>
      <c r="R9117" s="88">
        <f>VLOOKUP(P9117,NEW_TRAIN_TEST!$A$1:$M$980,13,0)</f>
        <v>7239</v>
      </c>
      <c r="S9117" s="88">
        <f>VLOOKUP(P9117,NEW_TRAIN_TEST!$A$1:$M$980,11,0)</f>
        <v>7641</v>
      </c>
      <c r="T9117" s="6">
        <f t="shared" si="284"/>
        <v>0</v>
      </c>
      <c r="U9117" s="6">
        <f t="shared" si="285"/>
        <v>0</v>
      </c>
    </row>
    <row r="9118" spans="1:21" x14ac:dyDescent="0.2">
      <c r="A9118" s="88">
        <v>9120</v>
      </c>
      <c r="B9118" s="88">
        <v>4</v>
      </c>
      <c r="C9118" s="88" t="s">
        <v>2130</v>
      </c>
      <c r="D9118" s="99" t="s">
        <v>1431</v>
      </c>
      <c r="E9118" s="89">
        <v>2</v>
      </c>
      <c r="F9118" s="89">
        <v>2</v>
      </c>
      <c r="G9118" s="89">
        <v>1</v>
      </c>
      <c r="H9118" s="89">
        <v>0</v>
      </c>
      <c r="I9118" s="89">
        <v>2</v>
      </c>
      <c r="J9118" s="89">
        <v>0</v>
      </c>
      <c r="K9118" s="89">
        <v>0</v>
      </c>
      <c r="L9118" s="89">
        <v>0</v>
      </c>
      <c r="M9118" s="89">
        <v>0</v>
      </c>
      <c r="N9118" s="89">
        <v>0</v>
      </c>
      <c r="O9118" s="89">
        <v>2</v>
      </c>
      <c r="P9118" s="89">
        <v>276</v>
      </c>
      <c r="Q9118" s="89">
        <v>12226</v>
      </c>
      <c r="R9118" s="88">
        <f>VLOOKUP(P9118,NEW_TRAIN_TEST!$A$1:$M$980,13,0)</f>
        <v>11695</v>
      </c>
      <c r="S9118" s="88">
        <f>VLOOKUP(P9118,NEW_TRAIN_TEST!$A$1:$M$980,11,0)</f>
        <v>12284</v>
      </c>
      <c r="T9118" s="6">
        <f t="shared" si="284"/>
        <v>0</v>
      </c>
      <c r="U9118" s="6">
        <f t="shared" si="285"/>
        <v>0</v>
      </c>
    </row>
    <row r="9119" spans="1:21" x14ac:dyDescent="0.2">
      <c r="A9119" s="88">
        <v>9121</v>
      </c>
      <c r="B9119" s="88">
        <v>4</v>
      </c>
      <c r="C9119" s="88" t="s">
        <v>2130</v>
      </c>
      <c r="D9119" s="99" t="s">
        <v>1431</v>
      </c>
      <c r="E9119" s="89">
        <v>19</v>
      </c>
      <c r="F9119" s="89">
        <v>0</v>
      </c>
      <c r="G9119" s="89">
        <v>0</v>
      </c>
      <c r="H9119" s="89">
        <v>0</v>
      </c>
      <c r="I9119" s="89">
        <v>0</v>
      </c>
      <c r="J9119" s="89">
        <v>0</v>
      </c>
      <c r="K9119" s="89">
        <v>0</v>
      </c>
      <c r="L9119" s="89">
        <v>0</v>
      </c>
      <c r="M9119" s="89">
        <v>0</v>
      </c>
      <c r="N9119" s="89">
        <v>0</v>
      </c>
      <c r="O9119" s="89">
        <v>0</v>
      </c>
      <c r="P9119" s="89">
        <v>459</v>
      </c>
      <c r="Q9119" s="89">
        <v>8608</v>
      </c>
      <c r="R9119" s="88">
        <f>VLOOKUP(P9119,NEW_TRAIN_TEST!$A$1:$M$980,13,0)</f>
        <v>2738</v>
      </c>
      <c r="S9119" s="88">
        <f>VLOOKUP(P9119,NEW_TRAIN_TEST!$A$1:$M$980,11,0)</f>
        <v>9270</v>
      </c>
      <c r="T9119" s="6">
        <f t="shared" si="284"/>
        <v>0</v>
      </c>
      <c r="U9119" s="6">
        <f t="shared" si="285"/>
        <v>0</v>
      </c>
    </row>
    <row r="9120" spans="1:21" x14ac:dyDescent="0.2">
      <c r="A9120" s="88">
        <v>9122</v>
      </c>
      <c r="B9120" s="88">
        <v>4</v>
      </c>
      <c r="C9120" s="88" t="s">
        <v>2130</v>
      </c>
      <c r="D9120" s="99" t="s">
        <v>1431</v>
      </c>
      <c r="E9120" s="89">
        <v>12</v>
      </c>
      <c r="F9120" s="89">
        <v>0</v>
      </c>
      <c r="G9120" s="89">
        <v>0</v>
      </c>
      <c r="H9120" s="89">
        <v>0</v>
      </c>
      <c r="I9120" s="89">
        <v>0</v>
      </c>
      <c r="J9120" s="89">
        <v>0</v>
      </c>
      <c r="K9120" s="89">
        <v>0</v>
      </c>
      <c r="L9120" s="89">
        <v>0</v>
      </c>
      <c r="M9120" s="89">
        <v>0</v>
      </c>
      <c r="N9120" s="89">
        <v>0</v>
      </c>
      <c r="O9120" s="89">
        <v>0</v>
      </c>
      <c r="P9120" s="89">
        <v>459</v>
      </c>
      <c r="Q9120" s="89">
        <v>8890</v>
      </c>
      <c r="R9120" s="88">
        <f>VLOOKUP(P9120,NEW_TRAIN_TEST!$A$1:$M$980,13,0)</f>
        <v>2738</v>
      </c>
      <c r="S9120" s="88">
        <f>VLOOKUP(P9120,NEW_TRAIN_TEST!$A$1:$M$980,11,0)</f>
        <v>9270</v>
      </c>
      <c r="T9120" s="6">
        <f t="shared" si="284"/>
        <v>0</v>
      </c>
      <c r="U9120" s="6">
        <f t="shared" si="285"/>
        <v>0</v>
      </c>
    </row>
    <row r="9121" spans="1:21" x14ac:dyDescent="0.2">
      <c r="A9121" s="88">
        <v>9123</v>
      </c>
      <c r="B9121" s="88">
        <v>4</v>
      </c>
      <c r="C9121" s="88" t="s">
        <v>2130</v>
      </c>
      <c r="D9121" s="99" t="s">
        <v>1431</v>
      </c>
      <c r="E9121" s="89">
        <v>9</v>
      </c>
      <c r="F9121" s="89">
        <v>1</v>
      </c>
      <c r="G9121" s="89">
        <v>0</v>
      </c>
      <c r="H9121" s="89">
        <v>0</v>
      </c>
      <c r="I9121" s="89">
        <v>2</v>
      </c>
      <c r="J9121" s="89">
        <v>0</v>
      </c>
      <c r="K9121" s="89">
        <v>0</v>
      </c>
      <c r="L9121" s="89">
        <v>1</v>
      </c>
      <c r="M9121" s="89">
        <v>0</v>
      </c>
      <c r="N9121" s="89">
        <v>0</v>
      </c>
      <c r="O9121" s="89">
        <v>2</v>
      </c>
      <c r="P9121" s="89">
        <v>26</v>
      </c>
      <c r="Q9121" s="89">
        <v>5685</v>
      </c>
      <c r="R9121" s="88">
        <f>VLOOKUP(P9121,NEW_TRAIN_TEST!$A$1:$M$980,13,0)</f>
        <v>5500</v>
      </c>
      <c r="S9121" s="88">
        <f>VLOOKUP(P9121,NEW_TRAIN_TEST!$A$1:$M$980,11,0)</f>
        <v>5867</v>
      </c>
      <c r="T9121" s="6">
        <f t="shared" si="284"/>
        <v>1</v>
      </c>
      <c r="U9121" s="6">
        <f t="shared" si="285"/>
        <v>0</v>
      </c>
    </row>
    <row r="9122" spans="1:21" x14ac:dyDescent="0.2">
      <c r="A9122" s="88">
        <v>9124</v>
      </c>
      <c r="B9122" s="88">
        <v>4</v>
      </c>
      <c r="C9122" s="88" t="s">
        <v>2130</v>
      </c>
      <c r="D9122" s="99" t="s">
        <v>1431</v>
      </c>
      <c r="E9122" s="89">
        <v>11</v>
      </c>
      <c r="F9122" s="89">
        <v>0</v>
      </c>
      <c r="G9122" s="89">
        <v>0</v>
      </c>
      <c r="H9122" s="89">
        <v>0</v>
      </c>
      <c r="I9122" s="89">
        <v>0</v>
      </c>
      <c r="J9122" s="89">
        <v>0</v>
      </c>
      <c r="K9122" s="89">
        <v>0</v>
      </c>
      <c r="L9122" s="89">
        <v>0</v>
      </c>
      <c r="M9122" s="89">
        <v>0</v>
      </c>
      <c r="N9122" s="89">
        <v>0</v>
      </c>
      <c r="O9122" s="89">
        <v>0</v>
      </c>
      <c r="P9122" s="89">
        <v>72</v>
      </c>
      <c r="Q9122" s="89">
        <v>446</v>
      </c>
      <c r="R9122" s="88">
        <f>VLOOKUP(P9122,NEW_TRAIN_TEST!$A$1:$M$980,13,0)</f>
        <v>426</v>
      </c>
      <c r="S9122" s="88">
        <f>VLOOKUP(P9122,NEW_TRAIN_TEST!$A$1:$M$980,11,0)</f>
        <v>451</v>
      </c>
      <c r="T9122" s="6">
        <f t="shared" si="284"/>
        <v>0</v>
      </c>
      <c r="U9122" s="6">
        <f t="shared" si="285"/>
        <v>0</v>
      </c>
    </row>
    <row r="9123" spans="1:21" x14ac:dyDescent="0.2">
      <c r="A9123" s="88">
        <v>9125</v>
      </c>
      <c r="B9123" s="88">
        <v>4</v>
      </c>
      <c r="C9123" s="88" t="s">
        <v>2130</v>
      </c>
      <c r="D9123" s="99" t="s">
        <v>1431</v>
      </c>
      <c r="E9123" s="89">
        <v>6</v>
      </c>
      <c r="F9123" s="89">
        <v>2</v>
      </c>
      <c r="G9123" s="89">
        <v>1</v>
      </c>
      <c r="H9123" s="89">
        <v>2</v>
      </c>
      <c r="I9123" s="89">
        <v>2</v>
      </c>
      <c r="J9123" s="89">
        <v>0</v>
      </c>
      <c r="K9123" s="89">
        <v>0</v>
      </c>
      <c r="L9123" s="89">
        <v>0</v>
      </c>
      <c r="M9123" s="89">
        <v>0</v>
      </c>
      <c r="N9123" s="89">
        <v>0</v>
      </c>
      <c r="O9123" s="89">
        <v>2</v>
      </c>
      <c r="P9123" s="89">
        <v>677</v>
      </c>
      <c r="Q9123" s="89">
        <v>9465.5</v>
      </c>
      <c r="R9123" s="88">
        <f>VLOOKUP(P9123,NEW_TRAIN_TEST!$A$1:$M$980,13,0)</f>
        <v>9360</v>
      </c>
      <c r="S9123" s="88">
        <f>VLOOKUP(P9123,NEW_TRAIN_TEST!$A$1:$M$980,11,0)</f>
        <v>9694</v>
      </c>
      <c r="T9123" s="6">
        <f t="shared" si="284"/>
        <v>0</v>
      </c>
      <c r="U9123" s="6">
        <f t="shared" si="285"/>
        <v>0</v>
      </c>
    </row>
    <row r="9124" spans="1:21" x14ac:dyDescent="0.2">
      <c r="A9124" s="88">
        <v>9126</v>
      </c>
      <c r="B9124" s="88">
        <v>4</v>
      </c>
      <c r="C9124" s="88" t="s">
        <v>2130</v>
      </c>
      <c r="D9124" s="99" t="s">
        <v>1431</v>
      </c>
      <c r="E9124" s="89">
        <v>6</v>
      </c>
      <c r="F9124" s="89">
        <v>1</v>
      </c>
      <c r="G9124" s="89">
        <v>0</v>
      </c>
      <c r="H9124" s="89">
        <v>0</v>
      </c>
      <c r="I9124" s="89">
        <v>2</v>
      </c>
      <c r="J9124" s="89">
        <v>0</v>
      </c>
      <c r="K9124" s="89">
        <v>0</v>
      </c>
      <c r="L9124" s="89">
        <v>1</v>
      </c>
      <c r="M9124" s="89">
        <v>0</v>
      </c>
      <c r="N9124" s="89">
        <v>0</v>
      </c>
      <c r="O9124" s="89">
        <v>2</v>
      </c>
      <c r="P9124" s="89">
        <v>746</v>
      </c>
      <c r="Q9124" s="89">
        <v>4395.5</v>
      </c>
      <c r="R9124" s="88">
        <f>VLOOKUP(P9124,NEW_TRAIN_TEST!$A$1:$M$980,13,0)</f>
        <v>2788</v>
      </c>
      <c r="S9124" s="88">
        <f>VLOOKUP(P9124,NEW_TRAIN_TEST!$A$1:$M$980,11,0)</f>
        <v>4900</v>
      </c>
      <c r="T9124" s="6">
        <f t="shared" si="284"/>
        <v>1</v>
      </c>
      <c r="U9124" s="6">
        <f t="shared" si="285"/>
        <v>0</v>
      </c>
    </row>
    <row r="9125" spans="1:21" x14ac:dyDescent="0.2">
      <c r="A9125" s="88">
        <v>9127</v>
      </c>
      <c r="B9125" s="88">
        <v>4</v>
      </c>
      <c r="C9125" s="88" t="s">
        <v>2130</v>
      </c>
      <c r="D9125" s="99" t="s">
        <v>1431</v>
      </c>
      <c r="E9125" s="89">
        <v>14</v>
      </c>
      <c r="F9125" s="89">
        <v>2</v>
      </c>
      <c r="G9125" s="89">
        <v>0</v>
      </c>
      <c r="H9125" s="89">
        <v>2</v>
      </c>
      <c r="I9125" s="89">
        <v>2</v>
      </c>
      <c r="J9125" s="89">
        <v>0</v>
      </c>
      <c r="K9125" s="89">
        <v>0</v>
      </c>
      <c r="L9125" s="89">
        <v>0</v>
      </c>
      <c r="M9125" s="89">
        <v>0</v>
      </c>
      <c r="N9125" s="89">
        <v>0</v>
      </c>
      <c r="O9125" s="89">
        <v>2</v>
      </c>
      <c r="P9125" s="89">
        <v>106</v>
      </c>
      <c r="Q9125" s="89">
        <v>5158.25</v>
      </c>
      <c r="R9125" s="88">
        <f>VLOOKUP(P9125,NEW_TRAIN_TEST!$A$1:$M$980,13,0)</f>
        <v>5091.5</v>
      </c>
      <c r="S9125" s="88">
        <f>VLOOKUP(P9125,NEW_TRAIN_TEST!$A$1:$M$980,11,0)</f>
        <v>5248</v>
      </c>
      <c r="T9125" s="6">
        <f t="shared" si="284"/>
        <v>0</v>
      </c>
      <c r="U9125" s="6">
        <f t="shared" si="285"/>
        <v>0</v>
      </c>
    </row>
    <row r="9126" spans="1:21" x14ac:dyDescent="0.2">
      <c r="A9126" s="88">
        <v>9128</v>
      </c>
      <c r="B9126" s="88">
        <v>4</v>
      </c>
      <c r="C9126" s="88" t="s">
        <v>2130</v>
      </c>
      <c r="D9126" s="99" t="s">
        <v>1431</v>
      </c>
      <c r="E9126" s="89">
        <v>8</v>
      </c>
      <c r="F9126" s="89">
        <v>6</v>
      </c>
      <c r="G9126" s="89">
        <v>1</v>
      </c>
      <c r="H9126" s="89">
        <v>0</v>
      </c>
      <c r="I9126" s="89">
        <v>2</v>
      </c>
      <c r="J9126" s="89">
        <v>0</v>
      </c>
      <c r="K9126" s="89">
        <v>0</v>
      </c>
      <c r="L9126" s="89">
        <v>0</v>
      </c>
      <c r="M9126" s="89">
        <v>26</v>
      </c>
      <c r="N9126" s="89">
        <v>0</v>
      </c>
      <c r="O9126" s="89">
        <v>2</v>
      </c>
      <c r="P9126" s="89">
        <v>106</v>
      </c>
      <c r="Q9126" s="89">
        <v>5178.5</v>
      </c>
      <c r="R9126" s="88">
        <f>VLOOKUP(P9126,NEW_TRAIN_TEST!$A$1:$M$980,13,0)</f>
        <v>5091.5</v>
      </c>
      <c r="S9126" s="88">
        <f>VLOOKUP(P9126,NEW_TRAIN_TEST!$A$1:$M$980,11,0)</f>
        <v>5248</v>
      </c>
      <c r="T9126" s="6">
        <f t="shared" si="284"/>
        <v>0</v>
      </c>
      <c r="U9126" s="6">
        <f t="shared" si="285"/>
        <v>1</v>
      </c>
    </row>
    <row r="9127" spans="1:21" x14ac:dyDescent="0.2">
      <c r="A9127" s="88">
        <v>9129</v>
      </c>
      <c r="B9127" s="88">
        <v>4</v>
      </c>
      <c r="C9127" s="88" t="s">
        <v>2130</v>
      </c>
      <c r="D9127" s="99" t="s">
        <v>1431</v>
      </c>
      <c r="E9127" s="89">
        <v>2</v>
      </c>
      <c r="F9127" s="89">
        <v>0</v>
      </c>
      <c r="G9127" s="89">
        <v>0</v>
      </c>
      <c r="H9127" s="89">
        <v>0</v>
      </c>
      <c r="I9127" s="89">
        <v>0</v>
      </c>
      <c r="J9127" s="89">
        <v>0</v>
      </c>
      <c r="K9127" s="89">
        <v>0</v>
      </c>
      <c r="L9127" s="89">
        <v>0</v>
      </c>
      <c r="M9127" s="89">
        <v>0</v>
      </c>
      <c r="N9127" s="89">
        <v>0</v>
      </c>
      <c r="O9127" s="89">
        <v>0</v>
      </c>
      <c r="P9127" s="89">
        <v>705</v>
      </c>
      <c r="Q9127" s="89">
        <v>9815</v>
      </c>
      <c r="R9127" s="88">
        <f>VLOOKUP(P9127,NEW_TRAIN_TEST!$A$1:$M$980,13,0)</f>
        <v>9789</v>
      </c>
      <c r="S9127" s="88">
        <f>VLOOKUP(P9127,NEW_TRAIN_TEST!$A$1:$M$980,11,0)</f>
        <v>9891</v>
      </c>
      <c r="T9127" s="6">
        <f t="shared" si="284"/>
        <v>0</v>
      </c>
      <c r="U9127" s="6">
        <f t="shared" si="285"/>
        <v>0</v>
      </c>
    </row>
    <row r="9128" spans="1:21" x14ac:dyDescent="0.2">
      <c r="A9128" s="88">
        <v>9130</v>
      </c>
      <c r="B9128" s="88">
        <v>4</v>
      </c>
      <c r="C9128" s="88" t="s">
        <v>2130</v>
      </c>
      <c r="D9128" s="99" t="s">
        <v>1431</v>
      </c>
      <c r="E9128" s="89">
        <v>0</v>
      </c>
      <c r="F9128" s="89">
        <v>0</v>
      </c>
      <c r="G9128" s="89">
        <v>0</v>
      </c>
      <c r="H9128" s="89">
        <v>0</v>
      </c>
      <c r="I9128" s="89">
        <v>0</v>
      </c>
      <c r="J9128" s="89">
        <v>0</v>
      </c>
      <c r="K9128" s="89">
        <v>0</v>
      </c>
      <c r="L9128" s="89">
        <v>1</v>
      </c>
      <c r="M9128" s="89">
        <v>11</v>
      </c>
      <c r="N9128" s="89">
        <v>0</v>
      </c>
      <c r="O9128" s="89">
        <v>0</v>
      </c>
      <c r="P9128" s="89">
        <v>299</v>
      </c>
      <c r="Q9128" s="89">
        <v>7148</v>
      </c>
      <c r="R9128" s="88">
        <f>VLOOKUP(P9128,NEW_TRAIN_TEST!$A$1:$M$980,13,0)</f>
        <v>7148</v>
      </c>
      <c r="S9128" s="88">
        <f>VLOOKUP(P9128,NEW_TRAIN_TEST!$A$1:$M$980,11,0)</f>
        <v>7148</v>
      </c>
      <c r="T9128" s="6">
        <f t="shared" si="284"/>
        <v>1</v>
      </c>
      <c r="U9128" s="6">
        <f t="shared" si="285"/>
        <v>1</v>
      </c>
    </row>
    <row r="9129" spans="1:21" x14ac:dyDescent="0.2">
      <c r="A9129" s="88">
        <v>9131</v>
      </c>
      <c r="B9129" s="88">
        <v>4</v>
      </c>
      <c r="C9129" s="88" t="s">
        <v>2130</v>
      </c>
      <c r="D9129" s="99" t="s">
        <v>1431</v>
      </c>
      <c r="E9129" s="89">
        <v>3</v>
      </c>
      <c r="F9129" s="89">
        <v>0</v>
      </c>
      <c r="G9129" s="89">
        <v>0</v>
      </c>
      <c r="H9129" s="89">
        <v>0</v>
      </c>
      <c r="I9129" s="89">
        <v>0</v>
      </c>
      <c r="J9129" s="89">
        <v>0</v>
      </c>
      <c r="K9129" s="89">
        <v>0</v>
      </c>
      <c r="L9129" s="89">
        <v>0</v>
      </c>
      <c r="M9129" s="89">
        <v>0</v>
      </c>
      <c r="N9129" s="89">
        <v>0</v>
      </c>
      <c r="O9129" s="89">
        <v>0</v>
      </c>
      <c r="P9129" s="89">
        <v>300</v>
      </c>
      <c r="Q9129" s="89">
        <v>7053</v>
      </c>
      <c r="R9129" s="88">
        <f>VLOOKUP(P9129,NEW_TRAIN_TEST!$A$1:$M$980,13,0)</f>
        <v>6946</v>
      </c>
      <c r="S9129" s="88">
        <f>VLOOKUP(P9129,NEW_TRAIN_TEST!$A$1:$M$980,11,0)</f>
        <v>7053</v>
      </c>
      <c r="T9129" s="6">
        <f t="shared" si="284"/>
        <v>0</v>
      </c>
      <c r="U9129" s="6">
        <f t="shared" si="285"/>
        <v>0</v>
      </c>
    </row>
    <row r="9130" spans="1:21" x14ac:dyDescent="0.2">
      <c r="A9130" s="88">
        <v>9132</v>
      </c>
      <c r="B9130" s="88">
        <v>4</v>
      </c>
      <c r="C9130" s="88" t="s">
        <v>2130</v>
      </c>
      <c r="D9130" s="99" t="s">
        <v>1431</v>
      </c>
      <c r="E9130" s="89">
        <v>0</v>
      </c>
      <c r="F9130" s="89">
        <v>0</v>
      </c>
      <c r="G9130" s="89">
        <v>0</v>
      </c>
      <c r="H9130" s="89">
        <v>0</v>
      </c>
      <c r="I9130" s="89">
        <v>0</v>
      </c>
      <c r="J9130" s="89">
        <v>0</v>
      </c>
      <c r="K9130" s="89">
        <v>0</v>
      </c>
      <c r="L9130" s="89">
        <v>0</v>
      </c>
      <c r="M9130" s="89">
        <v>0</v>
      </c>
      <c r="N9130" s="89">
        <v>1</v>
      </c>
      <c r="O9130" s="89">
        <v>0</v>
      </c>
      <c r="P9130" s="89">
        <v>301</v>
      </c>
      <c r="Q9130" s="89">
        <v>6714</v>
      </c>
      <c r="R9130" s="88">
        <f>VLOOKUP(P9130,NEW_TRAIN_TEST!$A$1:$M$980,13,0)</f>
        <v>6714</v>
      </c>
      <c r="S9130" s="88">
        <f>VLOOKUP(P9130,NEW_TRAIN_TEST!$A$1:$M$980,11,0)</f>
        <v>6714</v>
      </c>
      <c r="T9130" s="6">
        <f t="shared" si="284"/>
        <v>0</v>
      </c>
      <c r="U9130" s="6">
        <f t="shared" si="285"/>
        <v>0</v>
      </c>
    </row>
    <row r="9131" spans="1:21" x14ac:dyDescent="0.2">
      <c r="A9131" s="88">
        <v>9133</v>
      </c>
      <c r="B9131" s="88">
        <v>4</v>
      </c>
      <c r="C9131" s="88" t="s">
        <v>2130</v>
      </c>
      <c r="D9131" s="99" t="s">
        <v>1431</v>
      </c>
      <c r="E9131" s="89">
        <v>0</v>
      </c>
      <c r="F9131" s="89">
        <v>0</v>
      </c>
      <c r="G9131" s="89">
        <v>0</v>
      </c>
      <c r="H9131" s="89">
        <v>0</v>
      </c>
      <c r="I9131" s="89">
        <v>0</v>
      </c>
      <c r="J9131" s="89">
        <v>0</v>
      </c>
      <c r="K9131" s="89">
        <v>0</v>
      </c>
      <c r="L9131" s="89">
        <v>0</v>
      </c>
      <c r="M9131" s="89">
        <v>0</v>
      </c>
      <c r="N9131" s="89">
        <v>1</v>
      </c>
      <c r="O9131" s="89">
        <v>0</v>
      </c>
      <c r="P9131" s="89">
        <v>302</v>
      </c>
      <c r="Q9131" s="89">
        <v>6658</v>
      </c>
      <c r="R9131" s="88">
        <f>VLOOKUP(P9131,NEW_TRAIN_TEST!$A$1:$M$980,13,0)</f>
        <v>6658</v>
      </c>
      <c r="S9131" s="88">
        <f>VLOOKUP(P9131,NEW_TRAIN_TEST!$A$1:$M$980,11,0)</f>
        <v>6658</v>
      </c>
      <c r="T9131" s="6">
        <f t="shared" si="284"/>
        <v>0</v>
      </c>
      <c r="U9131" s="6">
        <f t="shared" si="285"/>
        <v>0</v>
      </c>
    </row>
    <row r="9132" spans="1:21" x14ac:dyDescent="0.2">
      <c r="A9132" s="88">
        <v>9134</v>
      </c>
      <c r="B9132" s="88">
        <v>4</v>
      </c>
      <c r="C9132" s="88" t="s">
        <v>2130</v>
      </c>
      <c r="D9132" s="99" t="s">
        <v>1431</v>
      </c>
      <c r="E9132" s="89">
        <v>0</v>
      </c>
      <c r="F9132" s="89">
        <v>0</v>
      </c>
      <c r="G9132" s="89">
        <v>0</v>
      </c>
      <c r="H9132" s="89">
        <v>0</v>
      </c>
      <c r="I9132" s="89">
        <v>0</v>
      </c>
      <c r="J9132" s="89">
        <v>0</v>
      </c>
      <c r="K9132" s="89">
        <v>0</v>
      </c>
      <c r="L9132" s="89">
        <v>0</v>
      </c>
      <c r="M9132" s="89">
        <v>0</v>
      </c>
      <c r="N9132" s="89">
        <v>1</v>
      </c>
      <c r="O9132" s="89">
        <v>0</v>
      </c>
      <c r="P9132" s="89">
        <v>303</v>
      </c>
      <c r="Q9132" s="89">
        <v>8633</v>
      </c>
      <c r="R9132" s="88">
        <f>VLOOKUP(P9132,NEW_TRAIN_TEST!$A$1:$M$980,13,0)</f>
        <v>8633</v>
      </c>
      <c r="S9132" s="88">
        <f>VLOOKUP(P9132,NEW_TRAIN_TEST!$A$1:$M$980,11,0)</f>
        <v>8633</v>
      </c>
      <c r="T9132" s="6">
        <f t="shared" si="284"/>
        <v>0</v>
      </c>
      <c r="U9132" s="6">
        <f t="shared" si="285"/>
        <v>0</v>
      </c>
    </row>
    <row r="9133" spans="1:21" x14ac:dyDescent="0.2">
      <c r="A9133" s="88">
        <v>9135</v>
      </c>
      <c r="B9133" s="88">
        <v>4</v>
      </c>
      <c r="C9133" s="88" t="s">
        <v>2130</v>
      </c>
      <c r="D9133" s="99" t="s">
        <v>1431</v>
      </c>
      <c r="E9133" s="89">
        <v>2</v>
      </c>
      <c r="F9133" s="89">
        <v>0</v>
      </c>
      <c r="G9133" s="89">
        <v>0</v>
      </c>
      <c r="H9133" s="89">
        <v>0</v>
      </c>
      <c r="I9133" s="89">
        <v>0</v>
      </c>
      <c r="J9133" s="89">
        <v>0</v>
      </c>
      <c r="K9133" s="89">
        <v>0</v>
      </c>
      <c r="L9133" s="89">
        <v>0</v>
      </c>
      <c r="M9133" s="89">
        <v>0</v>
      </c>
      <c r="N9133" s="89">
        <v>0</v>
      </c>
      <c r="O9133" s="89">
        <v>0</v>
      </c>
      <c r="P9133" s="89">
        <v>304</v>
      </c>
      <c r="Q9133" s="89">
        <v>6126.5</v>
      </c>
      <c r="R9133" s="88">
        <f>VLOOKUP(P9133,NEW_TRAIN_TEST!$A$1:$M$980,13,0)</f>
        <v>5945</v>
      </c>
      <c r="S9133" s="88">
        <f>VLOOKUP(P9133,NEW_TRAIN_TEST!$A$1:$M$980,11,0)</f>
        <v>6135</v>
      </c>
      <c r="T9133" s="6">
        <f t="shared" si="284"/>
        <v>0</v>
      </c>
      <c r="U9133" s="6">
        <f t="shared" si="285"/>
        <v>0</v>
      </c>
    </row>
    <row r="9134" spans="1:21" x14ac:dyDescent="0.2">
      <c r="A9134" s="88">
        <v>9136</v>
      </c>
      <c r="B9134" s="88">
        <v>4</v>
      </c>
      <c r="C9134" s="88" t="s">
        <v>2130</v>
      </c>
      <c r="D9134" s="99" t="s">
        <v>1431</v>
      </c>
      <c r="E9134" s="89">
        <v>5</v>
      </c>
      <c r="F9134" s="89">
        <v>1</v>
      </c>
      <c r="G9134" s="89">
        <v>0</v>
      </c>
      <c r="H9134" s="89">
        <v>0</v>
      </c>
      <c r="I9134" s="89">
        <v>2</v>
      </c>
      <c r="J9134" s="89">
        <v>0</v>
      </c>
      <c r="K9134" s="89">
        <v>0</v>
      </c>
      <c r="L9134" s="89">
        <v>1</v>
      </c>
      <c r="M9134" s="89">
        <v>0</v>
      </c>
      <c r="N9134" s="89">
        <v>0</v>
      </c>
      <c r="O9134" s="89">
        <v>2</v>
      </c>
      <c r="P9134" s="89">
        <v>54</v>
      </c>
      <c r="Q9134" s="89">
        <v>520</v>
      </c>
      <c r="R9134" s="88">
        <f>VLOOKUP(P9134,NEW_TRAIN_TEST!$A$1:$M$980,13,0)</f>
        <v>508.5</v>
      </c>
      <c r="S9134" s="88">
        <f>VLOOKUP(P9134,NEW_TRAIN_TEST!$A$1:$M$980,11,0)</f>
        <v>526</v>
      </c>
      <c r="T9134" s="6">
        <f t="shared" si="284"/>
        <v>1</v>
      </c>
      <c r="U9134" s="6">
        <f t="shared" si="285"/>
        <v>0</v>
      </c>
    </row>
    <row r="9135" spans="1:21" x14ac:dyDescent="0.2">
      <c r="A9135" s="88">
        <v>9137</v>
      </c>
      <c r="B9135" s="88">
        <v>4</v>
      </c>
      <c r="C9135" s="88" t="s">
        <v>2130</v>
      </c>
      <c r="D9135" s="99" t="s">
        <v>1431</v>
      </c>
      <c r="E9135" s="89">
        <v>4</v>
      </c>
      <c r="F9135" s="89">
        <v>2</v>
      </c>
      <c r="G9135" s="89">
        <v>0</v>
      </c>
      <c r="H9135" s="89">
        <v>2</v>
      </c>
      <c r="I9135" s="89">
        <v>2</v>
      </c>
      <c r="J9135" s="89">
        <v>0</v>
      </c>
      <c r="K9135" s="89">
        <v>0</v>
      </c>
      <c r="L9135" s="89">
        <v>1</v>
      </c>
      <c r="M9135" s="89">
        <v>16</v>
      </c>
      <c r="N9135" s="89">
        <v>0</v>
      </c>
      <c r="O9135" s="89">
        <v>2</v>
      </c>
      <c r="P9135" s="89">
        <v>54</v>
      </c>
      <c r="Q9135" s="89">
        <v>522</v>
      </c>
      <c r="R9135" s="88">
        <f>VLOOKUP(P9135,NEW_TRAIN_TEST!$A$1:$M$980,13,0)</f>
        <v>508.5</v>
      </c>
      <c r="S9135" s="88">
        <f>VLOOKUP(P9135,NEW_TRAIN_TEST!$A$1:$M$980,11,0)</f>
        <v>526</v>
      </c>
      <c r="T9135" s="6">
        <f t="shared" si="284"/>
        <v>1</v>
      </c>
      <c r="U9135" s="6">
        <f t="shared" si="285"/>
        <v>1</v>
      </c>
    </row>
    <row r="9136" spans="1:21" x14ac:dyDescent="0.2">
      <c r="A9136" s="88">
        <v>9138</v>
      </c>
      <c r="B9136" s="88">
        <v>4</v>
      </c>
      <c r="C9136" s="88" t="s">
        <v>2130</v>
      </c>
      <c r="D9136" s="99" t="s">
        <v>1431</v>
      </c>
      <c r="E9136" s="89">
        <v>0</v>
      </c>
      <c r="F9136" s="89">
        <v>0</v>
      </c>
      <c r="G9136" s="89">
        <v>0</v>
      </c>
      <c r="H9136" s="89">
        <v>0</v>
      </c>
      <c r="I9136" s="89">
        <v>0</v>
      </c>
      <c r="J9136" s="89">
        <v>0</v>
      </c>
      <c r="K9136" s="89">
        <v>0</v>
      </c>
      <c r="L9136" s="89">
        <v>0</v>
      </c>
      <c r="M9136" s="89">
        <v>0</v>
      </c>
      <c r="N9136" s="89">
        <v>1</v>
      </c>
      <c r="O9136" s="89">
        <v>0</v>
      </c>
      <c r="P9136" s="89">
        <v>867</v>
      </c>
      <c r="Q9136" s="89">
        <v>7043</v>
      </c>
      <c r="R9136" s="88">
        <f>VLOOKUP(P9136,NEW_TRAIN_TEST!$A$1:$M$980,13,0)</f>
        <v>7043</v>
      </c>
      <c r="S9136" s="88">
        <f>VLOOKUP(P9136,NEW_TRAIN_TEST!$A$1:$M$980,11,0)</f>
        <v>7043</v>
      </c>
      <c r="T9136" s="6">
        <f t="shared" si="284"/>
        <v>0</v>
      </c>
      <c r="U9136" s="6">
        <f t="shared" si="285"/>
        <v>0</v>
      </c>
    </row>
    <row r="9137" spans="1:21" x14ac:dyDescent="0.2">
      <c r="A9137" s="88">
        <v>9139</v>
      </c>
      <c r="B9137" s="88">
        <v>4</v>
      </c>
      <c r="C9137" s="88" t="s">
        <v>2130</v>
      </c>
      <c r="D9137" s="99" t="s">
        <v>1431</v>
      </c>
      <c r="E9137" s="89">
        <v>4</v>
      </c>
      <c r="F9137" s="89">
        <v>1</v>
      </c>
      <c r="G9137" s="89">
        <v>0</v>
      </c>
      <c r="H9137" s="89">
        <v>0</v>
      </c>
      <c r="I9137" s="89">
        <v>2</v>
      </c>
      <c r="J9137" s="89">
        <v>0</v>
      </c>
      <c r="K9137" s="89">
        <v>0</v>
      </c>
      <c r="L9137" s="89">
        <v>1</v>
      </c>
      <c r="M9137" s="89">
        <v>0</v>
      </c>
      <c r="N9137" s="89">
        <v>0</v>
      </c>
      <c r="O9137" s="89">
        <v>2</v>
      </c>
      <c r="P9137" s="89">
        <v>307</v>
      </c>
      <c r="Q9137" s="89">
        <v>6127</v>
      </c>
      <c r="R9137" s="88">
        <f>VLOOKUP(P9137,NEW_TRAIN_TEST!$A$1:$M$980,13,0)</f>
        <v>6105.5</v>
      </c>
      <c r="S9137" s="88">
        <f>VLOOKUP(P9137,NEW_TRAIN_TEST!$A$1:$M$980,11,0)</f>
        <v>6135</v>
      </c>
      <c r="T9137" s="6">
        <f t="shared" si="284"/>
        <v>1</v>
      </c>
      <c r="U9137" s="6">
        <f t="shared" si="285"/>
        <v>0</v>
      </c>
    </row>
    <row r="9138" spans="1:21" x14ac:dyDescent="0.2">
      <c r="A9138" s="88">
        <v>9140</v>
      </c>
      <c r="B9138" s="88">
        <v>4</v>
      </c>
      <c r="C9138" s="88" t="s">
        <v>2130</v>
      </c>
      <c r="D9138" s="99" t="s">
        <v>1431</v>
      </c>
      <c r="E9138" s="89">
        <v>10</v>
      </c>
      <c r="F9138" s="89">
        <v>2</v>
      </c>
      <c r="G9138" s="89">
        <v>0</v>
      </c>
      <c r="H9138" s="89">
        <v>0</v>
      </c>
      <c r="I9138" s="89">
        <v>2</v>
      </c>
      <c r="J9138" s="89">
        <v>0</v>
      </c>
      <c r="K9138" s="89">
        <v>0</v>
      </c>
      <c r="L9138" s="89">
        <v>1</v>
      </c>
      <c r="M9138" s="89">
        <v>0</v>
      </c>
      <c r="N9138" s="89">
        <v>0</v>
      </c>
      <c r="O9138" s="89">
        <v>2</v>
      </c>
      <c r="P9138" s="89">
        <v>65</v>
      </c>
      <c r="Q9138" s="89">
        <v>564.5</v>
      </c>
      <c r="R9138" s="88">
        <f>VLOOKUP(P9138,NEW_TRAIN_TEST!$A$1:$M$980,13,0)</f>
        <v>539</v>
      </c>
      <c r="S9138" s="88">
        <f>VLOOKUP(P9138,NEW_TRAIN_TEST!$A$1:$M$980,11,0)</f>
        <v>568</v>
      </c>
      <c r="T9138" s="6">
        <f t="shared" si="284"/>
        <v>1</v>
      </c>
      <c r="U9138" s="6">
        <f t="shared" si="285"/>
        <v>0</v>
      </c>
    </row>
    <row r="9139" spans="1:21" x14ac:dyDescent="0.2">
      <c r="A9139" s="88">
        <v>9141</v>
      </c>
      <c r="B9139" s="88">
        <v>4</v>
      </c>
      <c r="C9139" s="88" t="s">
        <v>2130</v>
      </c>
      <c r="D9139" s="99" t="s">
        <v>1431</v>
      </c>
      <c r="E9139" s="89">
        <v>0</v>
      </c>
      <c r="F9139" s="89">
        <v>3</v>
      </c>
      <c r="G9139" s="89">
        <v>1</v>
      </c>
      <c r="H9139" s="89">
        <v>2</v>
      </c>
      <c r="I9139" s="89">
        <v>2</v>
      </c>
      <c r="J9139" s="89">
        <v>0</v>
      </c>
      <c r="K9139" s="89">
        <v>0</v>
      </c>
      <c r="L9139" s="89">
        <v>0</v>
      </c>
      <c r="M9139" s="89">
        <v>22</v>
      </c>
      <c r="N9139" s="89">
        <v>0</v>
      </c>
      <c r="O9139" s="89">
        <v>2</v>
      </c>
      <c r="P9139" s="89">
        <v>65</v>
      </c>
      <c r="Q9139" s="89">
        <v>564.5</v>
      </c>
      <c r="R9139" s="88">
        <f>VLOOKUP(P9139,NEW_TRAIN_TEST!$A$1:$M$980,13,0)</f>
        <v>539</v>
      </c>
      <c r="S9139" s="88">
        <f>VLOOKUP(P9139,NEW_TRAIN_TEST!$A$1:$M$980,11,0)</f>
        <v>568</v>
      </c>
      <c r="T9139" s="6">
        <f t="shared" si="284"/>
        <v>0</v>
      </c>
      <c r="U9139" s="6">
        <f t="shared" si="285"/>
        <v>1</v>
      </c>
    </row>
    <row r="9140" spans="1:21" x14ac:dyDescent="0.2">
      <c r="A9140" s="88">
        <v>9142</v>
      </c>
      <c r="B9140" s="88">
        <v>4</v>
      </c>
      <c r="C9140" s="88" t="s">
        <v>2130</v>
      </c>
      <c r="D9140" s="99" t="s">
        <v>1431</v>
      </c>
      <c r="E9140" s="89">
        <v>0</v>
      </c>
      <c r="F9140" s="89">
        <v>3</v>
      </c>
      <c r="G9140" s="89">
        <v>0</v>
      </c>
      <c r="H9140" s="89">
        <v>2</v>
      </c>
      <c r="I9140" s="89">
        <v>2</v>
      </c>
      <c r="J9140" s="89">
        <v>0</v>
      </c>
      <c r="K9140" s="89">
        <v>0</v>
      </c>
      <c r="L9140" s="89">
        <v>1</v>
      </c>
      <c r="M9140" s="89">
        <v>22</v>
      </c>
      <c r="N9140" s="89">
        <v>0</v>
      </c>
      <c r="O9140" s="89">
        <v>2</v>
      </c>
      <c r="P9140" s="89">
        <v>65</v>
      </c>
      <c r="Q9140" s="89">
        <v>564.5</v>
      </c>
      <c r="R9140" s="88">
        <f>VLOOKUP(P9140,NEW_TRAIN_TEST!$A$1:$M$980,13,0)</f>
        <v>539</v>
      </c>
      <c r="S9140" s="88">
        <f>VLOOKUP(P9140,NEW_TRAIN_TEST!$A$1:$M$980,11,0)</f>
        <v>568</v>
      </c>
      <c r="T9140" s="6">
        <f t="shared" si="284"/>
        <v>1</v>
      </c>
      <c r="U9140" s="6">
        <f t="shared" si="285"/>
        <v>1</v>
      </c>
    </row>
    <row r="9141" spans="1:21" x14ac:dyDescent="0.2">
      <c r="A9141" s="88">
        <v>9143</v>
      </c>
      <c r="B9141" s="88">
        <v>4</v>
      </c>
      <c r="C9141" s="88" t="s">
        <v>2130</v>
      </c>
      <c r="D9141" s="99" t="s">
        <v>1431</v>
      </c>
      <c r="E9141" s="89">
        <v>0</v>
      </c>
      <c r="F9141" s="89">
        <v>3</v>
      </c>
      <c r="G9141" s="89">
        <v>0</v>
      </c>
      <c r="H9141" s="89">
        <v>2</v>
      </c>
      <c r="I9141" s="89">
        <v>2</v>
      </c>
      <c r="J9141" s="89">
        <v>0</v>
      </c>
      <c r="K9141" s="89">
        <v>0</v>
      </c>
      <c r="L9141" s="89">
        <v>1</v>
      </c>
      <c r="M9141" s="89">
        <v>0</v>
      </c>
      <c r="N9141" s="89">
        <v>0</v>
      </c>
      <c r="O9141" s="89">
        <v>2</v>
      </c>
      <c r="P9141" s="89">
        <v>65</v>
      </c>
      <c r="Q9141" s="89">
        <v>564.5</v>
      </c>
      <c r="R9141" s="88">
        <f>VLOOKUP(P9141,NEW_TRAIN_TEST!$A$1:$M$980,13,0)</f>
        <v>539</v>
      </c>
      <c r="S9141" s="88">
        <f>VLOOKUP(P9141,NEW_TRAIN_TEST!$A$1:$M$980,11,0)</f>
        <v>568</v>
      </c>
      <c r="T9141" s="6">
        <f t="shared" si="284"/>
        <v>1</v>
      </c>
      <c r="U9141" s="6">
        <f t="shared" si="285"/>
        <v>0</v>
      </c>
    </row>
    <row r="9142" spans="1:21" x14ac:dyDescent="0.2">
      <c r="A9142" s="88">
        <v>9144</v>
      </c>
      <c r="B9142" s="88">
        <v>4</v>
      </c>
      <c r="C9142" s="88" t="s">
        <v>2130</v>
      </c>
      <c r="D9142" s="99" t="s">
        <v>1431</v>
      </c>
      <c r="E9142" s="89">
        <v>0</v>
      </c>
      <c r="F9142" s="89">
        <v>3</v>
      </c>
      <c r="G9142" s="89">
        <v>0</v>
      </c>
      <c r="H9142" s="89">
        <v>2</v>
      </c>
      <c r="I9142" s="89">
        <v>2</v>
      </c>
      <c r="J9142" s="89">
        <v>0</v>
      </c>
      <c r="K9142" s="89">
        <v>0</v>
      </c>
      <c r="L9142" s="89">
        <v>1</v>
      </c>
      <c r="M9142" s="89">
        <v>22</v>
      </c>
      <c r="N9142" s="89">
        <v>0</v>
      </c>
      <c r="O9142" s="89">
        <v>2</v>
      </c>
      <c r="P9142" s="89">
        <v>65</v>
      </c>
      <c r="Q9142" s="89">
        <v>564.5</v>
      </c>
      <c r="R9142" s="88">
        <f>VLOOKUP(P9142,NEW_TRAIN_TEST!$A$1:$M$980,13,0)</f>
        <v>539</v>
      </c>
      <c r="S9142" s="88">
        <f>VLOOKUP(P9142,NEW_TRAIN_TEST!$A$1:$M$980,11,0)</f>
        <v>568</v>
      </c>
      <c r="T9142" s="6">
        <f t="shared" si="284"/>
        <v>1</v>
      </c>
      <c r="U9142" s="6">
        <f t="shared" si="285"/>
        <v>1</v>
      </c>
    </row>
    <row r="9143" spans="1:21" x14ac:dyDescent="0.2">
      <c r="A9143" s="88">
        <v>9145</v>
      </c>
      <c r="B9143" s="88">
        <v>4</v>
      </c>
      <c r="C9143" s="88" t="s">
        <v>2130</v>
      </c>
      <c r="D9143" s="99" t="s">
        <v>1431</v>
      </c>
      <c r="E9143" s="89">
        <v>0</v>
      </c>
      <c r="F9143" s="89">
        <v>4</v>
      </c>
      <c r="G9143" s="89">
        <v>0</v>
      </c>
      <c r="H9143" s="89">
        <v>2</v>
      </c>
      <c r="I9143" s="89">
        <v>2</v>
      </c>
      <c r="J9143" s="89">
        <v>0</v>
      </c>
      <c r="K9143" s="89">
        <v>0</v>
      </c>
      <c r="L9143" s="89">
        <v>0</v>
      </c>
      <c r="M9143" s="89">
        <v>0</v>
      </c>
      <c r="N9143" s="89">
        <v>0</v>
      </c>
      <c r="O9143" s="89">
        <v>2</v>
      </c>
      <c r="P9143" s="89">
        <v>65</v>
      </c>
      <c r="Q9143" s="89">
        <v>564.5</v>
      </c>
      <c r="R9143" s="88">
        <f>VLOOKUP(P9143,NEW_TRAIN_TEST!$A$1:$M$980,13,0)</f>
        <v>539</v>
      </c>
      <c r="S9143" s="88">
        <f>VLOOKUP(P9143,NEW_TRAIN_TEST!$A$1:$M$980,11,0)</f>
        <v>568</v>
      </c>
      <c r="T9143" s="6">
        <f t="shared" si="284"/>
        <v>0</v>
      </c>
      <c r="U9143" s="6">
        <f t="shared" si="285"/>
        <v>0</v>
      </c>
    </row>
    <row r="9144" spans="1:21" x14ac:dyDescent="0.2">
      <c r="A9144" s="88">
        <v>9146</v>
      </c>
      <c r="B9144" s="88">
        <v>4</v>
      </c>
      <c r="C9144" s="88" t="s">
        <v>2130</v>
      </c>
      <c r="D9144" s="99" t="s">
        <v>1431</v>
      </c>
      <c r="E9144" s="89">
        <v>0</v>
      </c>
      <c r="F9144" s="89">
        <v>7</v>
      </c>
      <c r="G9144" s="89">
        <v>2</v>
      </c>
      <c r="H9144" s="89">
        <v>2</v>
      </c>
      <c r="I9144" s="89">
        <v>2</v>
      </c>
      <c r="J9144" s="89">
        <v>0</v>
      </c>
      <c r="K9144" s="89">
        <v>0</v>
      </c>
      <c r="L9144" s="89">
        <v>1</v>
      </c>
      <c r="M9144" s="89">
        <v>22</v>
      </c>
      <c r="N9144" s="89">
        <v>0</v>
      </c>
      <c r="O9144" s="89">
        <v>2</v>
      </c>
      <c r="P9144" s="89">
        <v>65</v>
      </c>
      <c r="Q9144" s="89">
        <v>564.5</v>
      </c>
      <c r="R9144" s="88">
        <f>VLOOKUP(P9144,NEW_TRAIN_TEST!$A$1:$M$980,13,0)</f>
        <v>539</v>
      </c>
      <c r="S9144" s="88">
        <f>VLOOKUP(P9144,NEW_TRAIN_TEST!$A$1:$M$980,11,0)</f>
        <v>568</v>
      </c>
      <c r="T9144" s="6">
        <f t="shared" si="284"/>
        <v>1</v>
      </c>
      <c r="U9144" s="6">
        <f t="shared" si="285"/>
        <v>1</v>
      </c>
    </row>
    <row r="9145" spans="1:21" x14ac:dyDescent="0.2">
      <c r="A9145" s="88">
        <v>9147</v>
      </c>
      <c r="B9145" s="88">
        <v>4</v>
      </c>
      <c r="C9145" s="88" t="s">
        <v>2130</v>
      </c>
      <c r="D9145" s="99" t="s">
        <v>1431</v>
      </c>
      <c r="E9145" s="89">
        <v>0</v>
      </c>
      <c r="F9145" s="89">
        <v>3</v>
      </c>
      <c r="G9145" s="89">
        <v>0</v>
      </c>
      <c r="H9145" s="89">
        <v>2</v>
      </c>
      <c r="I9145" s="89">
        <v>2</v>
      </c>
      <c r="J9145" s="89">
        <v>0</v>
      </c>
      <c r="K9145" s="89">
        <v>0</v>
      </c>
      <c r="L9145" s="89">
        <v>1</v>
      </c>
      <c r="M9145" s="89">
        <v>22</v>
      </c>
      <c r="N9145" s="89">
        <v>0</v>
      </c>
      <c r="O9145" s="89">
        <v>2</v>
      </c>
      <c r="P9145" s="89">
        <v>65</v>
      </c>
      <c r="Q9145" s="89">
        <v>564.5</v>
      </c>
      <c r="R9145" s="88">
        <f>VLOOKUP(P9145,NEW_TRAIN_TEST!$A$1:$M$980,13,0)</f>
        <v>539</v>
      </c>
      <c r="S9145" s="88">
        <f>VLOOKUP(P9145,NEW_TRAIN_TEST!$A$1:$M$980,11,0)</f>
        <v>568</v>
      </c>
      <c r="T9145" s="6">
        <f t="shared" si="284"/>
        <v>1</v>
      </c>
      <c r="U9145" s="6">
        <f t="shared" si="285"/>
        <v>1</v>
      </c>
    </row>
    <row r="9146" spans="1:21" x14ac:dyDescent="0.2">
      <c r="A9146" s="88">
        <v>9148</v>
      </c>
      <c r="B9146" s="88">
        <v>4</v>
      </c>
      <c r="C9146" s="88" t="s">
        <v>2130</v>
      </c>
      <c r="D9146" s="99" t="s">
        <v>1431</v>
      </c>
      <c r="E9146" s="89">
        <v>0</v>
      </c>
      <c r="F9146" s="89">
        <v>5</v>
      </c>
      <c r="G9146" s="89">
        <v>0</v>
      </c>
      <c r="H9146" s="89">
        <v>2</v>
      </c>
      <c r="I9146" s="89">
        <v>2</v>
      </c>
      <c r="J9146" s="89">
        <v>0</v>
      </c>
      <c r="K9146" s="89">
        <v>0</v>
      </c>
      <c r="L9146" s="89">
        <v>1</v>
      </c>
      <c r="M9146" s="89">
        <v>22</v>
      </c>
      <c r="N9146" s="89">
        <v>0</v>
      </c>
      <c r="O9146" s="89">
        <v>2</v>
      </c>
      <c r="P9146" s="89">
        <v>65</v>
      </c>
      <c r="Q9146" s="89">
        <v>564.5</v>
      </c>
      <c r="R9146" s="88">
        <f>VLOOKUP(P9146,NEW_TRAIN_TEST!$A$1:$M$980,13,0)</f>
        <v>539</v>
      </c>
      <c r="S9146" s="88">
        <f>VLOOKUP(P9146,NEW_TRAIN_TEST!$A$1:$M$980,11,0)</f>
        <v>568</v>
      </c>
      <c r="T9146" s="6">
        <f t="shared" si="284"/>
        <v>1</v>
      </c>
      <c r="U9146" s="6">
        <f t="shared" si="285"/>
        <v>1</v>
      </c>
    </row>
    <row r="9147" spans="1:21" x14ac:dyDescent="0.2">
      <c r="A9147" s="88">
        <v>9149</v>
      </c>
      <c r="B9147" s="88">
        <v>4</v>
      </c>
      <c r="C9147" s="88" t="s">
        <v>2130</v>
      </c>
      <c r="D9147" s="99" t="s">
        <v>1431</v>
      </c>
      <c r="E9147" s="89">
        <v>0</v>
      </c>
      <c r="F9147" s="89">
        <v>8</v>
      </c>
      <c r="G9147" s="89">
        <v>5</v>
      </c>
      <c r="H9147" s="89">
        <v>2</v>
      </c>
      <c r="I9147" s="89">
        <v>2</v>
      </c>
      <c r="J9147" s="89">
        <v>0</v>
      </c>
      <c r="K9147" s="89">
        <v>0</v>
      </c>
      <c r="L9147" s="89">
        <v>1</v>
      </c>
      <c r="M9147" s="89">
        <v>22</v>
      </c>
      <c r="N9147" s="89">
        <v>0</v>
      </c>
      <c r="O9147" s="89">
        <v>2</v>
      </c>
      <c r="P9147" s="89">
        <v>65</v>
      </c>
      <c r="Q9147" s="89">
        <v>564.5</v>
      </c>
      <c r="R9147" s="88">
        <f>VLOOKUP(P9147,NEW_TRAIN_TEST!$A$1:$M$980,13,0)</f>
        <v>539</v>
      </c>
      <c r="S9147" s="88">
        <f>VLOOKUP(P9147,NEW_TRAIN_TEST!$A$1:$M$980,11,0)</f>
        <v>568</v>
      </c>
      <c r="T9147" s="6">
        <f t="shared" si="284"/>
        <v>1</v>
      </c>
      <c r="U9147" s="6">
        <f t="shared" si="285"/>
        <v>1</v>
      </c>
    </row>
    <row r="9148" spans="1:21" x14ac:dyDescent="0.2">
      <c r="A9148" s="88">
        <v>9150</v>
      </c>
      <c r="B9148" s="88">
        <v>4</v>
      </c>
      <c r="C9148" s="88" t="s">
        <v>2130</v>
      </c>
      <c r="D9148" s="99" t="s">
        <v>1431</v>
      </c>
      <c r="E9148" s="89">
        <v>5</v>
      </c>
      <c r="F9148" s="89">
        <v>3</v>
      </c>
      <c r="G9148" s="89">
        <v>1</v>
      </c>
      <c r="H9148" s="89">
        <v>2</v>
      </c>
      <c r="I9148" s="89">
        <v>2</v>
      </c>
      <c r="J9148" s="89">
        <v>0</v>
      </c>
      <c r="K9148" s="89">
        <v>0</v>
      </c>
      <c r="L9148" s="89">
        <v>1</v>
      </c>
      <c r="M9148" s="89">
        <v>22</v>
      </c>
      <c r="N9148" s="89">
        <v>0</v>
      </c>
      <c r="O9148" s="89">
        <v>2</v>
      </c>
      <c r="P9148" s="89">
        <v>65</v>
      </c>
      <c r="Q9148" s="89">
        <v>564.5</v>
      </c>
      <c r="R9148" s="88">
        <f>VLOOKUP(P9148,NEW_TRAIN_TEST!$A$1:$M$980,13,0)</f>
        <v>539</v>
      </c>
      <c r="S9148" s="88">
        <f>VLOOKUP(P9148,NEW_TRAIN_TEST!$A$1:$M$980,11,0)</f>
        <v>568</v>
      </c>
      <c r="T9148" s="6">
        <f t="shared" si="284"/>
        <v>1</v>
      </c>
      <c r="U9148" s="6">
        <f t="shared" si="285"/>
        <v>1</v>
      </c>
    </row>
    <row r="9149" spans="1:21" x14ac:dyDescent="0.2">
      <c r="A9149" s="88">
        <v>9151</v>
      </c>
      <c r="B9149" s="88">
        <v>4</v>
      </c>
      <c r="C9149" s="88" t="s">
        <v>2130</v>
      </c>
      <c r="D9149" s="99" t="s">
        <v>1431</v>
      </c>
      <c r="E9149" s="89">
        <v>3</v>
      </c>
      <c r="F9149" s="89">
        <v>0</v>
      </c>
      <c r="G9149" s="89">
        <v>0</v>
      </c>
      <c r="H9149" s="89">
        <v>0</v>
      </c>
      <c r="I9149" s="89">
        <v>0</v>
      </c>
      <c r="J9149" s="89">
        <v>0</v>
      </c>
      <c r="K9149" s="89">
        <v>0</v>
      </c>
      <c r="L9149" s="89">
        <v>0</v>
      </c>
      <c r="M9149" s="89">
        <v>0</v>
      </c>
      <c r="N9149" s="89">
        <v>0</v>
      </c>
      <c r="O9149" s="89">
        <v>0</v>
      </c>
      <c r="P9149" s="89">
        <v>309</v>
      </c>
      <c r="Q9149" s="89">
        <v>6881.5</v>
      </c>
      <c r="R9149" s="88">
        <f>VLOOKUP(P9149,NEW_TRAIN_TEST!$A$1:$M$980,13,0)</f>
        <v>6692</v>
      </c>
      <c r="S9149" s="88">
        <f>VLOOKUP(P9149,NEW_TRAIN_TEST!$A$1:$M$980,11,0)</f>
        <v>6887</v>
      </c>
      <c r="T9149" s="6">
        <f t="shared" si="284"/>
        <v>0</v>
      </c>
      <c r="U9149" s="6">
        <f t="shared" si="285"/>
        <v>0</v>
      </c>
    </row>
    <row r="9150" spans="1:21" x14ac:dyDescent="0.2">
      <c r="A9150" s="88">
        <v>9152</v>
      </c>
      <c r="B9150" s="88">
        <v>4</v>
      </c>
      <c r="C9150" s="88" t="s">
        <v>2130</v>
      </c>
      <c r="D9150" s="99" t="s">
        <v>1431</v>
      </c>
      <c r="E9150" s="89">
        <v>11</v>
      </c>
      <c r="F9150" s="89">
        <v>0</v>
      </c>
      <c r="G9150" s="89">
        <v>0</v>
      </c>
      <c r="H9150" s="89">
        <v>0</v>
      </c>
      <c r="I9150" s="89">
        <v>0</v>
      </c>
      <c r="J9150" s="89">
        <v>0</v>
      </c>
      <c r="K9150" s="89">
        <v>0</v>
      </c>
      <c r="L9150" s="89">
        <v>0</v>
      </c>
      <c r="M9150" s="89">
        <v>0</v>
      </c>
      <c r="N9150" s="89">
        <v>0</v>
      </c>
      <c r="O9150" s="89">
        <v>0</v>
      </c>
      <c r="P9150" s="89">
        <v>11</v>
      </c>
      <c r="Q9150" s="89">
        <v>6591</v>
      </c>
      <c r="R9150" s="88">
        <f>VLOOKUP(P9150,NEW_TRAIN_TEST!$A$1:$M$980,13,0)</f>
        <v>6264</v>
      </c>
      <c r="S9150" s="88">
        <f>VLOOKUP(P9150,NEW_TRAIN_TEST!$A$1:$M$980,11,0)</f>
        <v>6685</v>
      </c>
      <c r="T9150" s="6">
        <f t="shared" si="284"/>
        <v>0</v>
      </c>
      <c r="U9150" s="6">
        <f t="shared" si="285"/>
        <v>0</v>
      </c>
    </row>
    <row r="9151" spans="1:21" x14ac:dyDescent="0.2">
      <c r="A9151" s="88">
        <v>9153</v>
      </c>
      <c r="B9151" s="88">
        <v>4</v>
      </c>
      <c r="C9151" s="88" t="s">
        <v>2130</v>
      </c>
      <c r="D9151" s="99" t="s">
        <v>1431</v>
      </c>
      <c r="E9151" s="89">
        <v>0</v>
      </c>
      <c r="F9151" s="89">
        <v>0</v>
      </c>
      <c r="G9151" s="89">
        <v>0</v>
      </c>
      <c r="H9151" s="89">
        <v>0</v>
      </c>
      <c r="I9151" s="89">
        <v>0</v>
      </c>
      <c r="J9151" s="89">
        <v>0</v>
      </c>
      <c r="K9151" s="89">
        <v>0</v>
      </c>
      <c r="L9151" s="89">
        <v>0</v>
      </c>
      <c r="M9151" s="89">
        <v>0</v>
      </c>
      <c r="N9151" s="89">
        <v>1</v>
      </c>
      <c r="O9151" s="89">
        <v>0</v>
      </c>
      <c r="P9151" s="89">
        <v>311</v>
      </c>
      <c r="Q9151" s="89">
        <v>7709</v>
      </c>
      <c r="R9151" s="88">
        <f>VLOOKUP(P9151,NEW_TRAIN_TEST!$A$1:$M$980,13,0)</f>
        <v>7709</v>
      </c>
      <c r="S9151" s="88">
        <f>VLOOKUP(P9151,NEW_TRAIN_TEST!$A$1:$M$980,11,0)</f>
        <v>7709</v>
      </c>
      <c r="T9151" s="6">
        <f t="shared" si="284"/>
        <v>0</v>
      </c>
      <c r="U9151" s="6">
        <f t="shared" si="285"/>
        <v>0</v>
      </c>
    </row>
    <row r="9152" spans="1:21" x14ac:dyDescent="0.2">
      <c r="A9152" s="88">
        <v>9154</v>
      </c>
      <c r="B9152" s="88">
        <v>4</v>
      </c>
      <c r="C9152" s="88" t="s">
        <v>2130</v>
      </c>
      <c r="D9152" s="99" t="s">
        <v>1431</v>
      </c>
      <c r="E9152" s="89">
        <v>5</v>
      </c>
      <c r="F9152" s="89">
        <v>0</v>
      </c>
      <c r="G9152" s="89">
        <v>0</v>
      </c>
      <c r="H9152" s="89">
        <v>0</v>
      </c>
      <c r="I9152" s="89">
        <v>0</v>
      </c>
      <c r="J9152" s="89">
        <v>0</v>
      </c>
      <c r="K9152" s="89">
        <v>0</v>
      </c>
      <c r="L9152" s="89">
        <v>1</v>
      </c>
      <c r="M9152" s="89">
        <v>0</v>
      </c>
      <c r="N9152" s="89">
        <v>0</v>
      </c>
      <c r="O9152" s="89">
        <v>0</v>
      </c>
      <c r="P9152" s="89">
        <v>312</v>
      </c>
      <c r="Q9152" s="89">
        <v>5383</v>
      </c>
      <c r="R9152" s="88">
        <f>VLOOKUP(P9152,NEW_TRAIN_TEST!$A$1:$M$980,13,0)</f>
        <v>5165</v>
      </c>
      <c r="S9152" s="88">
        <f>VLOOKUP(P9152,NEW_TRAIN_TEST!$A$1:$M$980,11,0)</f>
        <v>5485</v>
      </c>
      <c r="T9152" s="6">
        <f t="shared" si="284"/>
        <v>1</v>
      </c>
      <c r="U9152" s="6">
        <f t="shared" si="285"/>
        <v>0</v>
      </c>
    </row>
    <row r="9153" spans="1:21" x14ac:dyDescent="0.2">
      <c r="A9153" s="88">
        <v>9155</v>
      </c>
      <c r="B9153" s="88">
        <v>4</v>
      </c>
      <c r="C9153" s="88" t="s">
        <v>2130</v>
      </c>
      <c r="D9153" s="99" t="s">
        <v>1431</v>
      </c>
      <c r="E9153" s="89">
        <v>3</v>
      </c>
      <c r="F9153" s="89">
        <v>0</v>
      </c>
      <c r="G9153" s="89">
        <v>0</v>
      </c>
      <c r="H9153" s="89">
        <v>0</v>
      </c>
      <c r="I9153" s="89">
        <v>0</v>
      </c>
      <c r="J9153" s="89">
        <v>0</v>
      </c>
      <c r="K9153" s="89">
        <v>0</v>
      </c>
      <c r="L9153" s="89">
        <v>0</v>
      </c>
      <c r="M9153" s="89">
        <v>0</v>
      </c>
      <c r="N9153" s="89">
        <v>0</v>
      </c>
      <c r="O9153" s="89">
        <v>0</v>
      </c>
      <c r="P9153" s="89">
        <v>310</v>
      </c>
      <c r="Q9153" s="89">
        <v>7278.5</v>
      </c>
      <c r="R9153" s="88">
        <f>VLOOKUP(P9153,NEW_TRAIN_TEST!$A$1:$M$980,13,0)</f>
        <v>7197</v>
      </c>
      <c r="S9153" s="88">
        <f>VLOOKUP(P9153,NEW_TRAIN_TEST!$A$1:$M$980,11,0)</f>
        <v>7377</v>
      </c>
      <c r="T9153" s="6">
        <f t="shared" si="284"/>
        <v>0</v>
      </c>
      <c r="U9153" s="6">
        <f t="shared" si="285"/>
        <v>0</v>
      </c>
    </row>
    <row r="9154" spans="1:21" x14ac:dyDescent="0.2">
      <c r="A9154" s="88">
        <v>9156</v>
      </c>
      <c r="B9154" s="88">
        <v>4</v>
      </c>
      <c r="C9154" s="88" t="s">
        <v>2130</v>
      </c>
      <c r="D9154" s="99" t="s">
        <v>1431</v>
      </c>
      <c r="E9154" s="89">
        <v>3</v>
      </c>
      <c r="F9154" s="89">
        <v>0</v>
      </c>
      <c r="G9154" s="89">
        <v>0</v>
      </c>
      <c r="H9154" s="89">
        <v>0</v>
      </c>
      <c r="I9154" s="89">
        <v>0</v>
      </c>
      <c r="J9154" s="89">
        <v>0</v>
      </c>
      <c r="K9154" s="89">
        <v>0</v>
      </c>
      <c r="L9154" s="89">
        <v>0</v>
      </c>
      <c r="M9154" s="89">
        <v>0</v>
      </c>
      <c r="N9154" s="89">
        <v>0</v>
      </c>
      <c r="O9154" s="89">
        <v>0</v>
      </c>
      <c r="P9154" s="89">
        <v>314</v>
      </c>
      <c r="Q9154" s="89">
        <v>6661</v>
      </c>
      <c r="R9154" s="88">
        <f>VLOOKUP(P9154,NEW_TRAIN_TEST!$A$1:$M$980,13,0)</f>
        <v>6651</v>
      </c>
      <c r="S9154" s="88">
        <f>VLOOKUP(P9154,NEW_TRAIN_TEST!$A$1:$M$980,11,0)</f>
        <v>6749</v>
      </c>
      <c r="T9154" s="6">
        <f t="shared" si="284"/>
        <v>0</v>
      </c>
      <c r="U9154" s="6">
        <f t="shared" si="285"/>
        <v>0</v>
      </c>
    </row>
    <row r="9155" spans="1:21" x14ac:dyDescent="0.2">
      <c r="A9155" s="88">
        <v>9157</v>
      </c>
      <c r="B9155" s="88">
        <v>4</v>
      </c>
      <c r="C9155" s="88" t="s">
        <v>2130</v>
      </c>
      <c r="D9155" s="99" t="s">
        <v>1431</v>
      </c>
      <c r="E9155" s="89">
        <v>13</v>
      </c>
      <c r="F9155" s="89">
        <v>2</v>
      </c>
      <c r="G9155" s="89">
        <v>0</v>
      </c>
      <c r="H9155" s="89">
        <v>0</v>
      </c>
      <c r="I9155" s="89">
        <v>2</v>
      </c>
      <c r="J9155" s="89">
        <v>0</v>
      </c>
      <c r="K9155" s="89">
        <v>0</v>
      </c>
      <c r="L9155" s="89">
        <v>1</v>
      </c>
      <c r="M9155" s="89">
        <v>0</v>
      </c>
      <c r="N9155" s="89">
        <v>0</v>
      </c>
      <c r="O9155" s="89">
        <v>2</v>
      </c>
      <c r="P9155" s="89">
        <v>126</v>
      </c>
      <c r="Q9155" s="89">
        <v>5193.5</v>
      </c>
      <c r="R9155" s="88">
        <f>VLOOKUP(P9155,NEW_TRAIN_TEST!$A$1:$M$980,13,0)</f>
        <v>5105</v>
      </c>
      <c r="S9155" s="88">
        <f>VLOOKUP(P9155,NEW_TRAIN_TEST!$A$1:$M$980,11,0)</f>
        <v>5336</v>
      </c>
      <c r="T9155" s="6">
        <f t="shared" ref="T9155:T9218" si="286">IF(L9155&gt;0,1,0)</f>
        <v>1</v>
      </c>
      <c r="U9155" s="6">
        <f t="shared" ref="U9155:U9218" si="287">IF(M9155&gt;0,1,0)</f>
        <v>0</v>
      </c>
    </row>
    <row r="9156" spans="1:21" x14ac:dyDescent="0.2">
      <c r="A9156" s="88">
        <v>9158</v>
      </c>
      <c r="B9156" s="88">
        <v>4</v>
      </c>
      <c r="C9156" s="88" t="s">
        <v>2130</v>
      </c>
      <c r="D9156" s="99" t="s">
        <v>1431</v>
      </c>
      <c r="E9156" s="89">
        <v>2</v>
      </c>
      <c r="F9156" s="89">
        <v>0</v>
      </c>
      <c r="G9156" s="89">
        <v>0</v>
      </c>
      <c r="H9156" s="89">
        <v>0</v>
      </c>
      <c r="I9156" s="89">
        <v>0</v>
      </c>
      <c r="J9156" s="89">
        <v>0</v>
      </c>
      <c r="K9156" s="89">
        <v>0</v>
      </c>
      <c r="L9156" s="89">
        <v>0</v>
      </c>
      <c r="M9156" s="89">
        <v>0</v>
      </c>
      <c r="N9156" s="89">
        <v>0</v>
      </c>
      <c r="O9156" s="89">
        <v>0</v>
      </c>
      <c r="P9156" s="89">
        <v>316</v>
      </c>
      <c r="Q9156" s="89">
        <v>6632</v>
      </c>
      <c r="R9156" s="88">
        <f>VLOOKUP(P9156,NEW_TRAIN_TEST!$A$1:$M$980,13,0)</f>
        <v>6599</v>
      </c>
      <c r="S9156" s="88">
        <f>VLOOKUP(P9156,NEW_TRAIN_TEST!$A$1:$M$980,11,0)</f>
        <v>6698</v>
      </c>
      <c r="T9156" s="6">
        <f t="shared" si="286"/>
        <v>0</v>
      </c>
      <c r="U9156" s="6">
        <f t="shared" si="287"/>
        <v>0</v>
      </c>
    </row>
    <row r="9157" spans="1:21" x14ac:dyDescent="0.2">
      <c r="A9157" s="88">
        <v>9159</v>
      </c>
      <c r="B9157" s="88">
        <v>4</v>
      </c>
      <c r="C9157" s="88" t="s">
        <v>2130</v>
      </c>
      <c r="D9157" s="99" t="s">
        <v>1431</v>
      </c>
      <c r="E9157" s="89">
        <v>14</v>
      </c>
      <c r="F9157" s="89">
        <v>1</v>
      </c>
      <c r="G9157" s="89">
        <v>0</v>
      </c>
      <c r="H9157" s="89">
        <v>0</v>
      </c>
      <c r="I9157" s="89">
        <v>2</v>
      </c>
      <c r="J9157" s="89">
        <v>0</v>
      </c>
      <c r="K9157" s="89">
        <v>0</v>
      </c>
      <c r="L9157" s="89">
        <v>0</v>
      </c>
      <c r="M9157" s="89">
        <v>0</v>
      </c>
      <c r="N9157" s="89">
        <v>0</v>
      </c>
      <c r="O9157" s="89">
        <v>2</v>
      </c>
      <c r="P9157" s="89">
        <v>19</v>
      </c>
      <c r="Q9157" s="89">
        <v>7916.5</v>
      </c>
      <c r="R9157" s="88">
        <f>VLOOKUP(P9157,NEW_TRAIN_TEST!$A$1:$M$980,13,0)</f>
        <v>7648.5</v>
      </c>
      <c r="S9157" s="88">
        <f>VLOOKUP(P9157,NEW_TRAIN_TEST!$A$1:$M$980,11,0)</f>
        <v>8133</v>
      </c>
      <c r="T9157" s="6">
        <f t="shared" si="286"/>
        <v>0</v>
      </c>
      <c r="U9157" s="6">
        <f t="shared" si="287"/>
        <v>0</v>
      </c>
    </row>
    <row r="9158" spans="1:21" x14ac:dyDescent="0.2">
      <c r="A9158" s="88">
        <v>9160</v>
      </c>
      <c r="B9158" s="88">
        <v>4</v>
      </c>
      <c r="C9158" s="88" t="s">
        <v>2130</v>
      </c>
      <c r="D9158" s="99" t="s">
        <v>1431</v>
      </c>
      <c r="E9158" s="89">
        <v>2</v>
      </c>
      <c r="F9158" s="89">
        <v>0</v>
      </c>
      <c r="G9158" s="89">
        <v>0</v>
      </c>
      <c r="H9158" s="89">
        <v>0</v>
      </c>
      <c r="I9158" s="89">
        <v>0</v>
      </c>
      <c r="J9158" s="89">
        <v>0</v>
      </c>
      <c r="K9158" s="89">
        <v>0</v>
      </c>
      <c r="L9158" s="89">
        <v>1</v>
      </c>
      <c r="M9158" s="89">
        <v>0</v>
      </c>
      <c r="N9158" s="89">
        <v>0</v>
      </c>
      <c r="O9158" s="89">
        <v>0</v>
      </c>
      <c r="P9158" s="89">
        <v>318</v>
      </c>
      <c r="Q9158" s="89">
        <v>7217</v>
      </c>
      <c r="R9158" s="88">
        <f>VLOOKUP(P9158,NEW_TRAIN_TEST!$A$1:$M$980,13,0)</f>
        <v>7213</v>
      </c>
      <c r="S9158" s="88">
        <f>VLOOKUP(P9158,NEW_TRAIN_TEST!$A$1:$M$980,11,0)</f>
        <v>7224</v>
      </c>
      <c r="T9158" s="6">
        <f t="shared" si="286"/>
        <v>1</v>
      </c>
      <c r="U9158" s="6">
        <f t="shared" si="287"/>
        <v>0</v>
      </c>
    </row>
    <row r="9159" spans="1:21" x14ac:dyDescent="0.2">
      <c r="A9159" s="88">
        <v>9161</v>
      </c>
      <c r="B9159" s="88">
        <v>4</v>
      </c>
      <c r="C9159" s="88" t="s">
        <v>2130</v>
      </c>
      <c r="D9159" s="99" t="s">
        <v>1431</v>
      </c>
      <c r="E9159" s="89">
        <v>3</v>
      </c>
      <c r="F9159" s="89">
        <v>0</v>
      </c>
      <c r="G9159" s="89">
        <v>0</v>
      </c>
      <c r="H9159" s="89">
        <v>0</v>
      </c>
      <c r="I9159" s="89">
        <v>0</v>
      </c>
      <c r="J9159" s="89">
        <v>0</v>
      </c>
      <c r="K9159" s="89">
        <v>0</v>
      </c>
      <c r="L9159" s="89">
        <v>1</v>
      </c>
      <c r="M9159" s="89">
        <v>0</v>
      </c>
      <c r="N9159" s="89">
        <v>0</v>
      </c>
      <c r="O9159" s="89">
        <v>0</v>
      </c>
      <c r="P9159" s="89">
        <v>319</v>
      </c>
      <c r="Q9159" s="89">
        <v>6828</v>
      </c>
      <c r="R9159" s="88">
        <f>VLOOKUP(P9159,NEW_TRAIN_TEST!$A$1:$M$980,13,0)</f>
        <v>6650</v>
      </c>
      <c r="S9159" s="88">
        <f>VLOOKUP(P9159,NEW_TRAIN_TEST!$A$1:$M$980,11,0)</f>
        <v>6830</v>
      </c>
      <c r="T9159" s="6">
        <f t="shared" si="286"/>
        <v>1</v>
      </c>
      <c r="U9159" s="6">
        <f t="shared" si="287"/>
        <v>0</v>
      </c>
    </row>
    <row r="9160" spans="1:21" x14ac:dyDescent="0.2">
      <c r="A9160" s="88">
        <v>9162</v>
      </c>
      <c r="B9160" s="88">
        <v>4</v>
      </c>
      <c r="C9160" s="88" t="s">
        <v>2130</v>
      </c>
      <c r="D9160" s="99" t="s">
        <v>1431</v>
      </c>
      <c r="E9160" s="89">
        <v>11</v>
      </c>
      <c r="F9160" s="89">
        <v>3</v>
      </c>
      <c r="G9160" s="89">
        <v>1</v>
      </c>
      <c r="H9160" s="89">
        <v>0</v>
      </c>
      <c r="I9160" s="89">
        <v>2</v>
      </c>
      <c r="J9160" s="89">
        <v>0</v>
      </c>
      <c r="K9160" s="89">
        <v>0</v>
      </c>
      <c r="L9160" s="89">
        <v>0</v>
      </c>
      <c r="M9160" s="89">
        <v>0</v>
      </c>
      <c r="N9160" s="89">
        <v>0</v>
      </c>
      <c r="O9160" s="89">
        <v>2</v>
      </c>
      <c r="P9160" s="89">
        <v>6</v>
      </c>
      <c r="Q9160" s="89">
        <v>7710.5</v>
      </c>
      <c r="R9160" s="88">
        <f>VLOOKUP(P9160,NEW_TRAIN_TEST!$A$1:$M$980,13,0)</f>
        <v>7476.5</v>
      </c>
      <c r="S9160" s="88">
        <f>VLOOKUP(P9160,NEW_TRAIN_TEST!$A$1:$M$980,11,0)</f>
        <v>7890</v>
      </c>
      <c r="T9160" s="6">
        <f t="shared" si="286"/>
        <v>0</v>
      </c>
      <c r="U9160" s="6">
        <f t="shared" si="287"/>
        <v>0</v>
      </c>
    </row>
    <row r="9161" spans="1:21" x14ac:dyDescent="0.2">
      <c r="A9161" s="88">
        <v>9163</v>
      </c>
      <c r="B9161" s="88">
        <v>4</v>
      </c>
      <c r="C9161" s="88" t="s">
        <v>2130</v>
      </c>
      <c r="D9161" s="99" t="s">
        <v>1431</v>
      </c>
      <c r="E9161" s="89">
        <v>2</v>
      </c>
      <c r="F9161" s="89">
        <v>0</v>
      </c>
      <c r="G9161" s="89">
        <v>0</v>
      </c>
      <c r="H9161" s="89">
        <v>0</v>
      </c>
      <c r="I9161" s="89">
        <v>0</v>
      </c>
      <c r="J9161" s="89">
        <v>0</v>
      </c>
      <c r="K9161" s="89">
        <v>0</v>
      </c>
      <c r="L9161" s="89">
        <v>0</v>
      </c>
      <c r="M9161" s="89">
        <v>0</v>
      </c>
      <c r="N9161" s="89">
        <v>0</v>
      </c>
      <c r="O9161" s="89">
        <v>0</v>
      </c>
      <c r="P9161" s="89">
        <v>321</v>
      </c>
      <c r="Q9161" s="89">
        <v>6965</v>
      </c>
      <c r="R9161" s="88">
        <f>VLOOKUP(P9161,NEW_TRAIN_TEST!$A$1:$M$980,13,0)</f>
        <v>6919</v>
      </c>
      <c r="S9161" s="88">
        <f>VLOOKUP(P9161,NEW_TRAIN_TEST!$A$1:$M$980,11,0)</f>
        <v>6965</v>
      </c>
      <c r="T9161" s="6">
        <f t="shared" si="286"/>
        <v>0</v>
      </c>
      <c r="U9161" s="6">
        <f t="shared" si="287"/>
        <v>0</v>
      </c>
    </row>
    <row r="9162" spans="1:21" x14ac:dyDescent="0.2">
      <c r="A9162" s="88">
        <v>9164</v>
      </c>
      <c r="B9162" s="88">
        <v>4</v>
      </c>
      <c r="C9162" s="88" t="s">
        <v>2130</v>
      </c>
      <c r="D9162" s="99" t="s">
        <v>1431</v>
      </c>
      <c r="E9162" s="89">
        <v>0</v>
      </c>
      <c r="F9162" s="89">
        <v>0</v>
      </c>
      <c r="G9162" s="89">
        <v>0</v>
      </c>
      <c r="H9162" s="89">
        <v>0</v>
      </c>
      <c r="I9162" s="89">
        <v>0</v>
      </c>
      <c r="J9162" s="89">
        <v>0</v>
      </c>
      <c r="K9162" s="89">
        <v>0</v>
      </c>
      <c r="L9162" s="89">
        <v>0</v>
      </c>
      <c r="M9162" s="89">
        <v>0</v>
      </c>
      <c r="N9162" s="89">
        <v>1</v>
      </c>
      <c r="O9162" s="89">
        <v>0</v>
      </c>
      <c r="P9162" s="89">
        <v>322</v>
      </c>
      <c r="Q9162" s="89">
        <v>7366</v>
      </c>
      <c r="R9162" s="88">
        <f>VLOOKUP(P9162,NEW_TRAIN_TEST!$A$1:$M$980,13,0)</f>
        <v>7366</v>
      </c>
      <c r="S9162" s="88">
        <f>VLOOKUP(P9162,NEW_TRAIN_TEST!$A$1:$M$980,11,0)</f>
        <v>7366</v>
      </c>
      <c r="T9162" s="6">
        <f t="shared" si="286"/>
        <v>0</v>
      </c>
      <c r="U9162" s="6">
        <f t="shared" si="287"/>
        <v>0</v>
      </c>
    </row>
    <row r="9163" spans="1:21" x14ac:dyDescent="0.2">
      <c r="A9163" s="88">
        <v>9165</v>
      </c>
      <c r="B9163" s="88">
        <v>4</v>
      </c>
      <c r="C9163" s="88" t="s">
        <v>2130</v>
      </c>
      <c r="D9163" s="99" t="s">
        <v>1431</v>
      </c>
      <c r="E9163" s="89">
        <v>0</v>
      </c>
      <c r="F9163" s="89">
        <v>0</v>
      </c>
      <c r="G9163" s="89">
        <v>0</v>
      </c>
      <c r="H9163" s="89">
        <v>0</v>
      </c>
      <c r="I9163" s="89">
        <v>0</v>
      </c>
      <c r="J9163" s="89">
        <v>0</v>
      </c>
      <c r="K9163" s="89">
        <v>0</v>
      </c>
      <c r="L9163" s="89">
        <v>0</v>
      </c>
      <c r="M9163" s="89">
        <v>0</v>
      </c>
      <c r="N9163" s="89">
        <v>1</v>
      </c>
      <c r="O9163" s="89">
        <v>0</v>
      </c>
      <c r="P9163" s="89">
        <v>323</v>
      </c>
      <c r="Q9163" s="89">
        <v>7153</v>
      </c>
      <c r="R9163" s="88">
        <f>VLOOKUP(P9163,NEW_TRAIN_TEST!$A$1:$M$980,13,0)</f>
        <v>7153</v>
      </c>
      <c r="S9163" s="88">
        <f>VLOOKUP(P9163,NEW_TRAIN_TEST!$A$1:$M$980,11,0)</f>
        <v>7153</v>
      </c>
      <c r="T9163" s="6">
        <f t="shared" si="286"/>
        <v>0</v>
      </c>
      <c r="U9163" s="6">
        <f t="shared" si="287"/>
        <v>0</v>
      </c>
    </row>
    <row r="9164" spans="1:21" x14ac:dyDescent="0.2">
      <c r="A9164" s="88">
        <v>9166</v>
      </c>
      <c r="B9164" s="88">
        <v>4</v>
      </c>
      <c r="C9164" s="88" t="s">
        <v>2130</v>
      </c>
      <c r="D9164" s="99" t="s">
        <v>1431</v>
      </c>
      <c r="E9164" s="89">
        <v>2</v>
      </c>
      <c r="F9164" s="89">
        <v>0</v>
      </c>
      <c r="G9164" s="89">
        <v>0</v>
      </c>
      <c r="H9164" s="89">
        <v>0</v>
      </c>
      <c r="I9164" s="89">
        <v>0</v>
      </c>
      <c r="J9164" s="89">
        <v>0</v>
      </c>
      <c r="K9164" s="89">
        <v>0</v>
      </c>
      <c r="L9164" s="89">
        <v>0</v>
      </c>
      <c r="M9164" s="89">
        <v>0</v>
      </c>
      <c r="N9164" s="89">
        <v>0</v>
      </c>
      <c r="O9164" s="89">
        <v>0</v>
      </c>
      <c r="P9164" s="89">
        <v>324</v>
      </c>
      <c r="Q9164" s="89">
        <v>7774</v>
      </c>
      <c r="R9164" s="88">
        <f>VLOOKUP(P9164,NEW_TRAIN_TEST!$A$1:$M$980,13,0)</f>
        <v>7727</v>
      </c>
      <c r="S9164" s="88">
        <f>VLOOKUP(P9164,NEW_TRAIN_TEST!$A$1:$M$980,11,0)</f>
        <v>7774</v>
      </c>
      <c r="T9164" s="6">
        <f t="shared" si="286"/>
        <v>0</v>
      </c>
      <c r="U9164" s="6">
        <f t="shared" si="287"/>
        <v>0</v>
      </c>
    </row>
    <row r="9165" spans="1:21" x14ac:dyDescent="0.2">
      <c r="A9165" s="88">
        <v>9167</v>
      </c>
      <c r="B9165" s="88">
        <v>4</v>
      </c>
      <c r="C9165" s="88" t="s">
        <v>2130</v>
      </c>
      <c r="D9165" s="99" t="s">
        <v>1431</v>
      </c>
      <c r="E9165" s="89">
        <v>0</v>
      </c>
      <c r="F9165" s="89">
        <v>2</v>
      </c>
      <c r="G9165" s="89">
        <v>0</v>
      </c>
      <c r="H9165" s="89">
        <v>0</v>
      </c>
      <c r="I9165" s="89">
        <v>2</v>
      </c>
      <c r="J9165" s="89">
        <v>0</v>
      </c>
      <c r="K9165" s="89">
        <v>0</v>
      </c>
      <c r="L9165" s="89">
        <v>0</v>
      </c>
      <c r="M9165" s="89">
        <v>0</v>
      </c>
      <c r="N9165" s="89">
        <v>0</v>
      </c>
      <c r="O9165" s="89">
        <v>2</v>
      </c>
      <c r="P9165" s="89">
        <v>971</v>
      </c>
      <c r="Q9165" s="89">
        <v>6488</v>
      </c>
      <c r="R9165" s="88">
        <f>VLOOKUP(P9165,NEW_TRAIN_TEST!$A$1:$M$980,13,0)</f>
        <v>6488</v>
      </c>
      <c r="S9165" s="88">
        <f>VLOOKUP(P9165,NEW_TRAIN_TEST!$A$1:$M$980,11,0)</f>
        <v>6539</v>
      </c>
      <c r="T9165" s="6">
        <f t="shared" si="286"/>
        <v>0</v>
      </c>
      <c r="U9165" s="6">
        <f t="shared" si="287"/>
        <v>0</v>
      </c>
    </row>
    <row r="9166" spans="1:21" x14ac:dyDescent="0.2">
      <c r="A9166" s="88">
        <v>9168</v>
      </c>
      <c r="B9166" s="88">
        <v>4</v>
      </c>
      <c r="C9166" s="88" t="s">
        <v>2130</v>
      </c>
      <c r="D9166" s="99" t="s">
        <v>1431</v>
      </c>
      <c r="E9166" s="89">
        <v>0</v>
      </c>
      <c r="F9166" s="89">
        <v>2</v>
      </c>
      <c r="G9166" s="89">
        <v>0</v>
      </c>
      <c r="H9166" s="89">
        <v>0</v>
      </c>
      <c r="I9166" s="89">
        <v>2</v>
      </c>
      <c r="J9166" s="89">
        <v>0</v>
      </c>
      <c r="K9166" s="89">
        <v>0</v>
      </c>
      <c r="L9166" s="89">
        <v>0</v>
      </c>
      <c r="M9166" s="89">
        <v>0</v>
      </c>
      <c r="N9166" s="89">
        <v>0</v>
      </c>
      <c r="O9166" s="89">
        <v>2</v>
      </c>
      <c r="P9166" s="89">
        <v>971</v>
      </c>
      <c r="Q9166" s="89">
        <v>6518.5</v>
      </c>
      <c r="R9166" s="88">
        <f>VLOOKUP(P9166,NEW_TRAIN_TEST!$A$1:$M$980,13,0)</f>
        <v>6488</v>
      </c>
      <c r="S9166" s="88">
        <f>VLOOKUP(P9166,NEW_TRAIN_TEST!$A$1:$M$980,11,0)</f>
        <v>6539</v>
      </c>
      <c r="T9166" s="6">
        <f t="shared" si="286"/>
        <v>0</v>
      </c>
      <c r="U9166" s="6">
        <f t="shared" si="287"/>
        <v>0</v>
      </c>
    </row>
    <row r="9167" spans="1:21" x14ac:dyDescent="0.2">
      <c r="A9167" s="88">
        <v>9169</v>
      </c>
      <c r="B9167" s="88">
        <v>4</v>
      </c>
      <c r="C9167" s="88" t="s">
        <v>2130</v>
      </c>
      <c r="D9167" s="99" t="s">
        <v>1431</v>
      </c>
      <c r="E9167" s="89">
        <v>0</v>
      </c>
      <c r="F9167" s="89">
        <v>4</v>
      </c>
      <c r="G9167" s="89">
        <v>0</v>
      </c>
      <c r="H9167" s="89">
        <v>0</v>
      </c>
      <c r="I9167" s="89">
        <v>0</v>
      </c>
      <c r="J9167" s="89">
        <v>0</v>
      </c>
      <c r="K9167" s="89">
        <v>0</v>
      </c>
      <c r="L9167" s="89">
        <v>0</v>
      </c>
      <c r="M9167" s="89">
        <v>0</v>
      </c>
      <c r="N9167" s="89">
        <v>0</v>
      </c>
      <c r="O9167" s="89">
        <v>0</v>
      </c>
      <c r="P9167" s="89">
        <v>971</v>
      </c>
      <c r="Q9167" s="89">
        <v>6525.33</v>
      </c>
      <c r="R9167" s="88">
        <f>VLOOKUP(P9167,NEW_TRAIN_TEST!$A$1:$M$980,13,0)</f>
        <v>6488</v>
      </c>
      <c r="S9167" s="88">
        <f>VLOOKUP(P9167,NEW_TRAIN_TEST!$A$1:$M$980,11,0)</f>
        <v>6539</v>
      </c>
      <c r="T9167" s="6">
        <f t="shared" si="286"/>
        <v>0</v>
      </c>
      <c r="U9167" s="6">
        <f t="shared" si="287"/>
        <v>0</v>
      </c>
    </row>
    <row r="9168" spans="1:21" x14ac:dyDescent="0.2">
      <c r="A9168" s="88">
        <v>9170</v>
      </c>
      <c r="B9168" s="88">
        <v>4</v>
      </c>
      <c r="C9168" s="88" t="s">
        <v>2130</v>
      </c>
      <c r="D9168" s="99" t="s">
        <v>1431</v>
      </c>
      <c r="E9168" s="89">
        <v>14</v>
      </c>
      <c r="F9168" s="89">
        <v>0</v>
      </c>
      <c r="G9168" s="89">
        <v>0</v>
      </c>
      <c r="H9168" s="89">
        <v>0</v>
      </c>
      <c r="I9168" s="89">
        <v>0</v>
      </c>
      <c r="J9168" s="89">
        <v>0</v>
      </c>
      <c r="K9168" s="89">
        <v>0</v>
      </c>
      <c r="L9168" s="89">
        <v>0</v>
      </c>
      <c r="M9168" s="89">
        <v>0</v>
      </c>
      <c r="N9168" s="89">
        <v>0</v>
      </c>
      <c r="O9168" s="89">
        <v>0</v>
      </c>
      <c r="P9168" s="89">
        <v>856</v>
      </c>
      <c r="Q9168" s="89">
        <v>12101</v>
      </c>
      <c r="R9168" s="88">
        <f>VLOOKUP(P9168,NEW_TRAIN_TEST!$A$1:$M$980,13,0)</f>
        <v>11520</v>
      </c>
      <c r="S9168" s="88">
        <f>VLOOKUP(P9168,NEW_TRAIN_TEST!$A$1:$M$980,11,0)</f>
        <v>12324</v>
      </c>
      <c r="T9168" s="6">
        <f t="shared" si="286"/>
        <v>0</v>
      </c>
      <c r="U9168" s="6">
        <f t="shared" si="287"/>
        <v>0</v>
      </c>
    </row>
    <row r="9169" spans="1:21" x14ac:dyDescent="0.2">
      <c r="A9169" s="88">
        <v>9171</v>
      </c>
      <c r="B9169" s="88">
        <v>4</v>
      </c>
      <c r="C9169" s="88" t="s">
        <v>2130</v>
      </c>
      <c r="D9169" s="99" t="s">
        <v>1431</v>
      </c>
      <c r="E9169" s="89">
        <v>8</v>
      </c>
      <c r="F9169" s="89">
        <v>2</v>
      </c>
      <c r="G9169" s="89">
        <v>0</v>
      </c>
      <c r="H9169" s="89">
        <v>0</v>
      </c>
      <c r="I9169" s="89">
        <v>2</v>
      </c>
      <c r="J9169" s="89">
        <v>0</v>
      </c>
      <c r="K9169" s="89">
        <v>0</v>
      </c>
      <c r="L9169" s="89">
        <v>1</v>
      </c>
      <c r="M9169" s="89">
        <v>0</v>
      </c>
      <c r="N9169" s="89">
        <v>0</v>
      </c>
      <c r="O9169" s="89">
        <v>2</v>
      </c>
      <c r="P9169" s="89">
        <v>667</v>
      </c>
      <c r="Q9169" s="89">
        <v>11370</v>
      </c>
      <c r="R9169" s="88">
        <f>VLOOKUP(P9169,NEW_TRAIN_TEST!$A$1:$M$980,13,0)</f>
        <v>11188</v>
      </c>
      <c r="S9169" s="88">
        <f>VLOOKUP(P9169,NEW_TRAIN_TEST!$A$1:$M$980,11,0)</f>
        <v>11538</v>
      </c>
      <c r="T9169" s="6">
        <f t="shared" si="286"/>
        <v>1</v>
      </c>
      <c r="U9169" s="6">
        <f t="shared" si="287"/>
        <v>0</v>
      </c>
    </row>
    <row r="9170" spans="1:21" x14ac:dyDescent="0.2">
      <c r="A9170" s="88">
        <v>9172</v>
      </c>
      <c r="B9170" s="88">
        <v>4</v>
      </c>
      <c r="C9170" s="88" t="s">
        <v>2130</v>
      </c>
      <c r="D9170" s="99" t="s">
        <v>1431</v>
      </c>
      <c r="E9170" s="89">
        <v>0</v>
      </c>
      <c r="F9170" s="89">
        <v>0</v>
      </c>
      <c r="G9170" s="89">
        <v>0</v>
      </c>
      <c r="H9170" s="89">
        <v>0</v>
      </c>
      <c r="I9170" s="89">
        <v>0</v>
      </c>
      <c r="J9170" s="89">
        <v>0</v>
      </c>
      <c r="K9170" s="89">
        <v>0</v>
      </c>
      <c r="L9170" s="89">
        <v>0</v>
      </c>
      <c r="M9170" s="89">
        <v>0</v>
      </c>
      <c r="N9170" s="89">
        <v>1</v>
      </c>
      <c r="O9170" s="89">
        <v>0</v>
      </c>
      <c r="P9170" s="89">
        <v>328</v>
      </c>
      <c r="Q9170" s="89">
        <v>6483</v>
      </c>
      <c r="R9170" s="88">
        <f>VLOOKUP(P9170,NEW_TRAIN_TEST!$A$1:$M$980,13,0)</f>
        <v>6483</v>
      </c>
      <c r="S9170" s="88">
        <f>VLOOKUP(P9170,NEW_TRAIN_TEST!$A$1:$M$980,11,0)</f>
        <v>6483</v>
      </c>
      <c r="T9170" s="6">
        <f t="shared" si="286"/>
        <v>0</v>
      </c>
      <c r="U9170" s="6">
        <f t="shared" si="287"/>
        <v>0</v>
      </c>
    </row>
    <row r="9171" spans="1:21" x14ac:dyDescent="0.2">
      <c r="A9171" s="88">
        <v>9173</v>
      </c>
      <c r="B9171" s="88">
        <v>4</v>
      </c>
      <c r="C9171" s="88" t="s">
        <v>2130</v>
      </c>
      <c r="D9171" s="99" t="s">
        <v>1431</v>
      </c>
      <c r="E9171" s="89">
        <v>6</v>
      </c>
      <c r="F9171" s="89">
        <v>1</v>
      </c>
      <c r="G9171" s="89">
        <v>0</v>
      </c>
      <c r="H9171" s="89">
        <v>0</v>
      </c>
      <c r="I9171" s="89">
        <v>2</v>
      </c>
      <c r="J9171" s="89">
        <v>0</v>
      </c>
      <c r="K9171" s="89">
        <v>0</v>
      </c>
      <c r="L9171" s="89">
        <v>1</v>
      </c>
      <c r="M9171" s="89">
        <v>0</v>
      </c>
      <c r="N9171" s="89">
        <v>0</v>
      </c>
      <c r="O9171" s="89">
        <v>2</v>
      </c>
      <c r="P9171" s="89">
        <v>329</v>
      </c>
      <c r="Q9171" s="89">
        <v>8536.5</v>
      </c>
      <c r="R9171" s="88">
        <f>VLOOKUP(P9171,NEW_TRAIN_TEST!$A$1:$M$980,13,0)</f>
        <v>8436.5</v>
      </c>
      <c r="S9171" s="88">
        <f>VLOOKUP(P9171,NEW_TRAIN_TEST!$A$1:$M$980,11,0)</f>
        <v>8837</v>
      </c>
      <c r="T9171" s="6">
        <f t="shared" si="286"/>
        <v>1</v>
      </c>
      <c r="U9171" s="6">
        <f t="shared" si="287"/>
        <v>0</v>
      </c>
    </row>
    <row r="9172" spans="1:21" x14ac:dyDescent="0.2">
      <c r="A9172" s="88">
        <v>9174</v>
      </c>
      <c r="B9172" s="88">
        <v>4</v>
      </c>
      <c r="C9172" s="88" t="s">
        <v>2130</v>
      </c>
      <c r="D9172" s="99" t="s">
        <v>1431</v>
      </c>
      <c r="E9172" s="89">
        <v>0</v>
      </c>
      <c r="F9172" s="89">
        <v>0</v>
      </c>
      <c r="G9172" s="89">
        <v>0</v>
      </c>
      <c r="H9172" s="89">
        <v>0</v>
      </c>
      <c r="I9172" s="89">
        <v>0</v>
      </c>
      <c r="J9172" s="89">
        <v>0</v>
      </c>
      <c r="K9172" s="89">
        <v>0</v>
      </c>
      <c r="L9172" s="89">
        <v>0</v>
      </c>
      <c r="M9172" s="89">
        <v>11</v>
      </c>
      <c r="N9172" s="89">
        <v>0</v>
      </c>
      <c r="O9172" s="89">
        <v>0</v>
      </c>
      <c r="P9172" s="89">
        <v>330</v>
      </c>
      <c r="Q9172" s="89">
        <v>6725</v>
      </c>
      <c r="R9172" s="88">
        <f>VLOOKUP(P9172,NEW_TRAIN_TEST!$A$1:$M$980,13,0)</f>
        <v>6725</v>
      </c>
      <c r="S9172" s="88">
        <f>VLOOKUP(P9172,NEW_TRAIN_TEST!$A$1:$M$980,11,0)</f>
        <v>6725</v>
      </c>
      <c r="T9172" s="6">
        <f t="shared" si="286"/>
        <v>0</v>
      </c>
      <c r="U9172" s="6">
        <f t="shared" si="287"/>
        <v>1</v>
      </c>
    </row>
    <row r="9173" spans="1:21" x14ac:dyDescent="0.2">
      <c r="A9173" s="88">
        <v>9175</v>
      </c>
      <c r="B9173" s="88">
        <v>4</v>
      </c>
      <c r="C9173" s="88" t="s">
        <v>2130</v>
      </c>
      <c r="D9173" s="99" t="s">
        <v>1431</v>
      </c>
      <c r="E9173" s="89">
        <v>17</v>
      </c>
      <c r="F9173" s="89">
        <v>0</v>
      </c>
      <c r="G9173" s="89">
        <v>0</v>
      </c>
      <c r="H9173" s="89">
        <v>0</v>
      </c>
      <c r="I9173" s="89">
        <v>0</v>
      </c>
      <c r="J9173" s="89">
        <v>0</v>
      </c>
      <c r="K9173" s="89">
        <v>0</v>
      </c>
      <c r="L9173" s="89">
        <v>0</v>
      </c>
      <c r="M9173" s="89">
        <v>0</v>
      </c>
      <c r="N9173" s="89">
        <v>0</v>
      </c>
      <c r="O9173" s="89">
        <v>0</v>
      </c>
      <c r="P9173" s="89">
        <v>14</v>
      </c>
      <c r="Q9173" s="89">
        <v>8252.5</v>
      </c>
      <c r="R9173" s="88">
        <f>VLOOKUP(P9173,NEW_TRAIN_TEST!$A$1:$M$980,13,0)</f>
        <v>7820</v>
      </c>
      <c r="S9173" s="88">
        <f>VLOOKUP(P9173,NEW_TRAIN_TEST!$A$1:$M$980,11,0)</f>
        <v>8437</v>
      </c>
      <c r="T9173" s="6">
        <f t="shared" si="286"/>
        <v>0</v>
      </c>
      <c r="U9173" s="6">
        <f t="shared" si="287"/>
        <v>0</v>
      </c>
    </row>
    <row r="9174" spans="1:21" x14ac:dyDescent="0.2">
      <c r="A9174" s="88">
        <v>9176</v>
      </c>
      <c r="B9174" s="88">
        <v>4</v>
      </c>
      <c r="C9174" s="88" t="s">
        <v>2130</v>
      </c>
      <c r="D9174" s="99" t="s">
        <v>1431</v>
      </c>
      <c r="E9174" s="89">
        <v>3</v>
      </c>
      <c r="F9174" s="89">
        <v>2</v>
      </c>
      <c r="G9174" s="89">
        <v>0</v>
      </c>
      <c r="H9174" s="89">
        <v>2</v>
      </c>
      <c r="I9174" s="89">
        <v>2</v>
      </c>
      <c r="J9174" s="89">
        <v>0</v>
      </c>
      <c r="K9174" s="89">
        <v>0</v>
      </c>
      <c r="L9174" s="89">
        <v>0</v>
      </c>
      <c r="M9174" s="89">
        <v>0</v>
      </c>
      <c r="N9174" s="89">
        <v>0</v>
      </c>
      <c r="O9174" s="89">
        <v>2</v>
      </c>
      <c r="P9174" s="89">
        <v>649</v>
      </c>
      <c r="Q9174" s="89">
        <v>8945.5</v>
      </c>
      <c r="R9174" s="88">
        <f>VLOOKUP(P9174,NEW_TRAIN_TEST!$A$1:$M$980,13,0)</f>
        <v>8910.5</v>
      </c>
      <c r="S9174" s="88">
        <f>VLOOKUP(P9174,NEW_TRAIN_TEST!$A$1:$M$980,11,0)</f>
        <v>9019</v>
      </c>
      <c r="T9174" s="6">
        <f t="shared" si="286"/>
        <v>0</v>
      </c>
      <c r="U9174" s="6">
        <f t="shared" si="287"/>
        <v>0</v>
      </c>
    </row>
    <row r="9175" spans="1:21" x14ac:dyDescent="0.2">
      <c r="A9175" s="88">
        <v>9177</v>
      </c>
      <c r="B9175" s="88">
        <v>4</v>
      </c>
      <c r="C9175" s="88" t="s">
        <v>2130</v>
      </c>
      <c r="D9175" s="99" t="s">
        <v>1431</v>
      </c>
      <c r="E9175" s="89">
        <v>20</v>
      </c>
      <c r="F9175" s="89">
        <v>3</v>
      </c>
      <c r="G9175" s="89">
        <v>0</v>
      </c>
      <c r="H9175" s="89">
        <v>2</v>
      </c>
      <c r="I9175" s="89">
        <v>2</v>
      </c>
      <c r="J9175" s="89">
        <v>2</v>
      </c>
      <c r="K9175" s="89">
        <v>0</v>
      </c>
      <c r="L9175" s="89">
        <v>0</v>
      </c>
      <c r="M9175" s="89">
        <v>0</v>
      </c>
      <c r="N9175" s="89">
        <v>0</v>
      </c>
      <c r="O9175" s="89">
        <v>2</v>
      </c>
      <c r="P9175" s="89">
        <v>506</v>
      </c>
      <c r="Q9175" s="89">
        <v>14069.5</v>
      </c>
      <c r="R9175" s="88">
        <f>VLOOKUP(P9175,NEW_TRAIN_TEST!$A$1:$M$980,13,0)</f>
        <v>13700.5</v>
      </c>
      <c r="S9175" s="88">
        <f>VLOOKUP(P9175,NEW_TRAIN_TEST!$A$1:$M$980,11,0)</f>
        <v>14267</v>
      </c>
      <c r="T9175" s="6">
        <f t="shared" si="286"/>
        <v>0</v>
      </c>
      <c r="U9175" s="6">
        <f t="shared" si="287"/>
        <v>0</v>
      </c>
    </row>
    <row r="9176" spans="1:21" x14ac:dyDescent="0.2">
      <c r="A9176" s="88">
        <v>9178</v>
      </c>
      <c r="B9176" s="88">
        <v>4</v>
      </c>
      <c r="C9176" s="88" t="s">
        <v>2130</v>
      </c>
      <c r="D9176" s="99" t="s">
        <v>1431</v>
      </c>
      <c r="E9176" s="89">
        <v>18</v>
      </c>
      <c r="F9176" s="89">
        <v>1</v>
      </c>
      <c r="G9176" s="89">
        <v>0</v>
      </c>
      <c r="H9176" s="89">
        <v>0</v>
      </c>
      <c r="I9176" s="89">
        <v>2</v>
      </c>
      <c r="J9176" s="89">
        <v>0</v>
      </c>
      <c r="K9176" s="89">
        <v>0</v>
      </c>
      <c r="L9176" s="89">
        <v>0</v>
      </c>
      <c r="M9176" s="89">
        <v>22</v>
      </c>
      <c r="N9176" s="89">
        <v>0</v>
      </c>
      <c r="O9176" s="89">
        <v>2</v>
      </c>
      <c r="P9176" s="89">
        <v>820</v>
      </c>
      <c r="Q9176" s="89">
        <v>9092</v>
      </c>
      <c r="R9176" s="88">
        <f>VLOOKUP(P9176,NEW_TRAIN_TEST!$A$1:$M$980,13,0)</f>
        <v>8096</v>
      </c>
      <c r="S9176" s="88">
        <f>VLOOKUP(P9176,NEW_TRAIN_TEST!$A$1:$M$980,11,0)</f>
        <v>9429</v>
      </c>
      <c r="T9176" s="6">
        <f t="shared" si="286"/>
        <v>0</v>
      </c>
      <c r="U9176" s="6">
        <f t="shared" si="287"/>
        <v>1</v>
      </c>
    </row>
    <row r="9177" spans="1:21" x14ac:dyDescent="0.2">
      <c r="A9177" s="88">
        <v>9179</v>
      </c>
      <c r="B9177" s="88">
        <v>4</v>
      </c>
      <c r="C9177" s="88" t="s">
        <v>2130</v>
      </c>
      <c r="D9177" s="99" t="s">
        <v>1431</v>
      </c>
      <c r="E9177" s="89">
        <v>14</v>
      </c>
      <c r="F9177" s="89">
        <v>5</v>
      </c>
      <c r="G9177" s="89">
        <v>2</v>
      </c>
      <c r="H9177" s="89">
        <v>0</v>
      </c>
      <c r="I9177" s="89">
        <v>2</v>
      </c>
      <c r="J9177" s="89">
        <v>2</v>
      </c>
      <c r="K9177" s="89">
        <v>0</v>
      </c>
      <c r="L9177" s="89">
        <v>1</v>
      </c>
      <c r="M9177" s="89">
        <v>0</v>
      </c>
      <c r="N9177" s="89">
        <v>0</v>
      </c>
      <c r="O9177" s="89">
        <v>2</v>
      </c>
      <c r="P9177" s="89">
        <v>57</v>
      </c>
      <c r="Q9177" s="89">
        <v>625.5</v>
      </c>
      <c r="R9177" s="88">
        <f>VLOOKUP(P9177,NEW_TRAIN_TEST!$A$1:$M$980,13,0)</f>
        <v>610.5</v>
      </c>
      <c r="S9177" s="88">
        <f>VLOOKUP(P9177,NEW_TRAIN_TEST!$A$1:$M$980,11,0)</f>
        <v>643</v>
      </c>
      <c r="T9177" s="6">
        <f t="shared" si="286"/>
        <v>1</v>
      </c>
      <c r="U9177" s="6">
        <f t="shared" si="287"/>
        <v>0</v>
      </c>
    </row>
    <row r="9178" spans="1:21" x14ac:dyDescent="0.2">
      <c r="A9178" s="88">
        <v>9180</v>
      </c>
      <c r="B9178" s="88">
        <v>4</v>
      </c>
      <c r="C9178" s="88" t="s">
        <v>2130</v>
      </c>
      <c r="D9178" s="99" t="s">
        <v>1431</v>
      </c>
      <c r="E9178" s="89">
        <v>8</v>
      </c>
      <c r="F9178" s="89">
        <v>2</v>
      </c>
      <c r="G9178" s="89">
        <v>0</v>
      </c>
      <c r="H9178" s="89">
        <v>2</v>
      </c>
      <c r="I9178" s="89">
        <v>2</v>
      </c>
      <c r="J9178" s="89">
        <v>0</v>
      </c>
      <c r="K9178" s="89">
        <v>0</v>
      </c>
      <c r="L9178" s="89">
        <v>1</v>
      </c>
      <c r="M9178" s="89">
        <v>29</v>
      </c>
      <c r="N9178" s="89">
        <v>0</v>
      </c>
      <c r="O9178" s="89">
        <v>2</v>
      </c>
      <c r="P9178" s="89">
        <v>57</v>
      </c>
      <c r="Q9178" s="89">
        <v>636.5</v>
      </c>
      <c r="R9178" s="88">
        <f>VLOOKUP(P9178,NEW_TRAIN_TEST!$A$1:$M$980,13,0)</f>
        <v>610.5</v>
      </c>
      <c r="S9178" s="88">
        <f>VLOOKUP(P9178,NEW_TRAIN_TEST!$A$1:$M$980,11,0)</f>
        <v>643</v>
      </c>
      <c r="T9178" s="6">
        <f t="shared" si="286"/>
        <v>1</v>
      </c>
      <c r="U9178" s="6">
        <f t="shared" si="287"/>
        <v>1</v>
      </c>
    </row>
    <row r="9179" spans="1:21" x14ac:dyDescent="0.2">
      <c r="A9179" s="88">
        <v>9181</v>
      </c>
      <c r="B9179" s="88">
        <v>4</v>
      </c>
      <c r="C9179" s="88" t="s">
        <v>2130</v>
      </c>
      <c r="D9179" s="99" t="s">
        <v>1431</v>
      </c>
      <c r="E9179" s="89">
        <v>3</v>
      </c>
      <c r="F9179" s="89">
        <v>0</v>
      </c>
      <c r="G9179" s="89">
        <v>0</v>
      </c>
      <c r="H9179" s="89">
        <v>0</v>
      </c>
      <c r="I9179" s="89">
        <v>0</v>
      </c>
      <c r="J9179" s="89">
        <v>0</v>
      </c>
      <c r="K9179" s="89">
        <v>0</v>
      </c>
      <c r="L9179" s="89">
        <v>0</v>
      </c>
      <c r="M9179" s="89">
        <v>0</v>
      </c>
      <c r="N9179" s="89">
        <v>0</v>
      </c>
      <c r="O9179" s="89">
        <v>0</v>
      </c>
      <c r="P9179" s="89">
        <v>152</v>
      </c>
      <c r="Q9179" s="89">
        <v>5458</v>
      </c>
      <c r="R9179" s="88">
        <f>VLOOKUP(P9179,NEW_TRAIN_TEST!$A$1:$M$980,13,0)</f>
        <v>5354.5</v>
      </c>
      <c r="S9179" s="88">
        <f>VLOOKUP(P9179,NEW_TRAIN_TEST!$A$1:$M$980,11,0)</f>
        <v>6728</v>
      </c>
      <c r="T9179" s="6">
        <f t="shared" si="286"/>
        <v>0</v>
      </c>
      <c r="U9179" s="6">
        <f t="shared" si="287"/>
        <v>0</v>
      </c>
    </row>
    <row r="9180" spans="1:21" x14ac:dyDescent="0.2">
      <c r="A9180" s="88">
        <v>9182</v>
      </c>
      <c r="B9180" s="88">
        <v>4</v>
      </c>
      <c r="C9180" s="88" t="s">
        <v>2130</v>
      </c>
      <c r="D9180" s="99" t="s">
        <v>1431</v>
      </c>
      <c r="E9180" s="89">
        <v>23</v>
      </c>
      <c r="F9180" s="89">
        <v>18</v>
      </c>
      <c r="G9180" s="89">
        <v>0</v>
      </c>
      <c r="H9180" s="89">
        <v>2</v>
      </c>
      <c r="I9180" s="89">
        <v>2</v>
      </c>
      <c r="J9180" s="89">
        <v>2</v>
      </c>
      <c r="K9180" s="89">
        <v>0</v>
      </c>
      <c r="L9180" s="89">
        <v>0</v>
      </c>
      <c r="M9180" s="89">
        <v>0</v>
      </c>
      <c r="N9180" s="89">
        <v>0</v>
      </c>
      <c r="O9180" s="89">
        <v>2</v>
      </c>
      <c r="P9180" s="89">
        <v>181</v>
      </c>
      <c r="Q9180" s="89">
        <v>13153.5</v>
      </c>
      <c r="R9180" s="88">
        <f>VLOOKUP(P9180,NEW_TRAIN_TEST!$A$1:$M$980,13,0)</f>
        <v>12641.5</v>
      </c>
      <c r="S9180" s="88">
        <f>VLOOKUP(P9180,NEW_TRAIN_TEST!$A$1:$M$980,11,0)</f>
        <v>14446</v>
      </c>
      <c r="T9180" s="6">
        <f t="shared" si="286"/>
        <v>0</v>
      </c>
      <c r="U9180" s="6">
        <f t="shared" si="287"/>
        <v>0</v>
      </c>
    </row>
    <row r="9181" spans="1:21" x14ac:dyDescent="0.2">
      <c r="A9181" s="88">
        <v>9183</v>
      </c>
      <c r="B9181" s="88">
        <v>4</v>
      </c>
      <c r="C9181" s="88" t="s">
        <v>2130</v>
      </c>
      <c r="D9181" s="99" t="s">
        <v>1431</v>
      </c>
      <c r="E9181" s="89">
        <v>3</v>
      </c>
      <c r="F9181" s="89">
        <v>1</v>
      </c>
      <c r="G9181" s="89">
        <v>0</v>
      </c>
      <c r="H9181" s="89">
        <v>0</v>
      </c>
      <c r="I9181" s="89">
        <v>2</v>
      </c>
      <c r="J9181" s="89">
        <v>0</v>
      </c>
      <c r="K9181" s="89">
        <v>0</v>
      </c>
      <c r="L9181" s="89">
        <v>0</v>
      </c>
      <c r="M9181" s="89">
        <v>0</v>
      </c>
      <c r="N9181" s="89">
        <v>0</v>
      </c>
      <c r="O9181" s="89">
        <v>2</v>
      </c>
      <c r="P9181" s="89">
        <v>521</v>
      </c>
      <c r="Q9181" s="89">
        <v>5621</v>
      </c>
      <c r="R9181" s="88">
        <f>VLOOKUP(P9181,NEW_TRAIN_TEST!$A$1:$M$980,13,0)</f>
        <v>5223</v>
      </c>
      <c r="S9181" s="88">
        <f>VLOOKUP(P9181,NEW_TRAIN_TEST!$A$1:$M$980,11,0)</f>
        <v>5888</v>
      </c>
      <c r="T9181" s="6">
        <f t="shared" si="286"/>
        <v>0</v>
      </c>
      <c r="U9181" s="6">
        <f t="shared" si="287"/>
        <v>0</v>
      </c>
    </row>
    <row r="9182" spans="1:21" x14ac:dyDescent="0.2">
      <c r="A9182" s="88">
        <v>9184</v>
      </c>
      <c r="B9182" s="88">
        <v>4</v>
      </c>
      <c r="C9182" s="88" t="s">
        <v>2130</v>
      </c>
      <c r="D9182" s="99" t="s">
        <v>1431</v>
      </c>
      <c r="E9182" s="89">
        <v>16</v>
      </c>
      <c r="F9182" s="89">
        <v>0</v>
      </c>
      <c r="G9182" s="89">
        <v>0</v>
      </c>
      <c r="H9182" s="89">
        <v>0</v>
      </c>
      <c r="I9182" s="89">
        <v>0</v>
      </c>
      <c r="J9182" s="89">
        <v>0</v>
      </c>
      <c r="K9182" s="89">
        <v>0</v>
      </c>
      <c r="L9182" s="89">
        <v>0</v>
      </c>
      <c r="M9182" s="89">
        <v>0</v>
      </c>
      <c r="N9182" s="89">
        <v>0</v>
      </c>
      <c r="O9182" s="89">
        <v>0</v>
      </c>
      <c r="P9182" s="89">
        <v>479</v>
      </c>
      <c r="Q9182" s="89">
        <v>8410</v>
      </c>
      <c r="R9182" s="88">
        <f>VLOOKUP(P9182,NEW_TRAIN_TEST!$A$1:$M$980,13,0)</f>
        <v>2669</v>
      </c>
      <c r="S9182" s="88">
        <f>VLOOKUP(P9182,NEW_TRAIN_TEST!$A$1:$M$980,11,0)</f>
        <v>8675</v>
      </c>
      <c r="T9182" s="6">
        <f t="shared" si="286"/>
        <v>0</v>
      </c>
      <c r="U9182" s="6">
        <f t="shared" si="287"/>
        <v>0</v>
      </c>
    </row>
    <row r="9183" spans="1:21" x14ac:dyDescent="0.2">
      <c r="A9183" s="88">
        <v>9185</v>
      </c>
      <c r="B9183" s="88">
        <v>4</v>
      </c>
      <c r="C9183" s="88" t="s">
        <v>2130</v>
      </c>
      <c r="D9183" s="99" t="s">
        <v>1431</v>
      </c>
      <c r="E9183" s="89">
        <v>14</v>
      </c>
      <c r="F9183" s="89">
        <v>0</v>
      </c>
      <c r="G9183" s="89">
        <v>0</v>
      </c>
      <c r="H9183" s="89">
        <v>0</v>
      </c>
      <c r="I9183" s="89">
        <v>0</v>
      </c>
      <c r="J9183" s="89">
        <v>0</v>
      </c>
      <c r="K9183" s="89">
        <v>0</v>
      </c>
      <c r="L9183" s="89">
        <v>0</v>
      </c>
      <c r="M9183" s="89">
        <v>0</v>
      </c>
      <c r="N9183" s="89">
        <v>0</v>
      </c>
      <c r="O9183" s="89">
        <v>0</v>
      </c>
      <c r="P9183" s="89">
        <v>875</v>
      </c>
      <c r="Q9183" s="89">
        <v>11818.5</v>
      </c>
      <c r="R9183" s="88">
        <f>VLOOKUP(P9183,NEW_TRAIN_TEST!$A$1:$M$980,13,0)</f>
        <v>10721</v>
      </c>
      <c r="S9183" s="88">
        <f>VLOOKUP(P9183,NEW_TRAIN_TEST!$A$1:$M$980,11,0)</f>
        <v>11950</v>
      </c>
      <c r="T9183" s="6">
        <f t="shared" si="286"/>
        <v>0</v>
      </c>
      <c r="U9183" s="6">
        <f t="shared" si="287"/>
        <v>0</v>
      </c>
    </row>
    <row r="9184" spans="1:21" x14ac:dyDescent="0.2">
      <c r="A9184" s="88">
        <v>9186</v>
      </c>
      <c r="B9184" s="88">
        <v>4</v>
      </c>
      <c r="C9184" s="88" t="s">
        <v>2130</v>
      </c>
      <c r="D9184" s="99" t="s">
        <v>1431</v>
      </c>
      <c r="E9184" s="89">
        <v>17</v>
      </c>
      <c r="F9184" s="89">
        <v>1</v>
      </c>
      <c r="G9184" s="89">
        <v>0</v>
      </c>
      <c r="H9184" s="89">
        <v>0</v>
      </c>
      <c r="I9184" s="89">
        <v>2</v>
      </c>
      <c r="J9184" s="89">
        <v>0</v>
      </c>
      <c r="K9184" s="89">
        <v>0</v>
      </c>
      <c r="L9184" s="89">
        <v>0</v>
      </c>
      <c r="M9184" s="89">
        <v>0</v>
      </c>
      <c r="N9184" s="89">
        <v>0</v>
      </c>
      <c r="O9184" s="89">
        <v>2</v>
      </c>
      <c r="P9184" s="89">
        <v>815</v>
      </c>
      <c r="Q9184" s="89">
        <v>8276</v>
      </c>
      <c r="R9184" s="88">
        <f>VLOOKUP(P9184,NEW_TRAIN_TEST!$A$1:$M$980,13,0)</f>
        <v>7279</v>
      </c>
      <c r="S9184" s="88">
        <f>VLOOKUP(P9184,NEW_TRAIN_TEST!$A$1:$M$980,11,0)</f>
        <v>8669</v>
      </c>
      <c r="T9184" s="6">
        <f t="shared" si="286"/>
        <v>0</v>
      </c>
      <c r="U9184" s="6">
        <f t="shared" si="287"/>
        <v>0</v>
      </c>
    </row>
    <row r="9185" spans="1:21" x14ac:dyDescent="0.2">
      <c r="A9185" s="88">
        <v>9187</v>
      </c>
      <c r="B9185" s="88">
        <v>4</v>
      </c>
      <c r="C9185" s="88" t="s">
        <v>2130</v>
      </c>
      <c r="D9185" s="99" t="s">
        <v>1431</v>
      </c>
      <c r="E9185" s="89">
        <v>10</v>
      </c>
      <c r="F9185" s="89">
        <v>0</v>
      </c>
      <c r="G9185" s="89">
        <v>0</v>
      </c>
      <c r="H9185" s="89">
        <v>0</v>
      </c>
      <c r="I9185" s="89">
        <v>0</v>
      </c>
      <c r="J9185" s="89">
        <v>0</v>
      </c>
      <c r="K9185" s="89">
        <v>0</v>
      </c>
      <c r="L9185" s="89">
        <v>1</v>
      </c>
      <c r="M9185" s="89">
        <v>0</v>
      </c>
      <c r="N9185" s="89">
        <v>0</v>
      </c>
      <c r="O9185" s="89">
        <v>0</v>
      </c>
      <c r="P9185" s="89">
        <v>29</v>
      </c>
      <c r="Q9185" s="89">
        <v>7593</v>
      </c>
      <c r="R9185" s="88">
        <f>VLOOKUP(P9185,NEW_TRAIN_TEST!$A$1:$M$980,13,0)</f>
        <v>7420.5</v>
      </c>
      <c r="S9185" s="88">
        <f>VLOOKUP(P9185,NEW_TRAIN_TEST!$A$1:$M$980,11,0)</f>
        <v>7661</v>
      </c>
      <c r="T9185" s="6">
        <f t="shared" si="286"/>
        <v>1</v>
      </c>
      <c r="U9185" s="6">
        <f t="shared" si="287"/>
        <v>0</v>
      </c>
    </row>
    <row r="9186" spans="1:21" x14ac:dyDescent="0.2">
      <c r="A9186" s="88">
        <v>9188</v>
      </c>
      <c r="B9186" s="88">
        <v>4</v>
      </c>
      <c r="C9186" s="88" t="s">
        <v>2130</v>
      </c>
      <c r="D9186" s="99" t="s">
        <v>1431</v>
      </c>
      <c r="E9186" s="89">
        <v>5</v>
      </c>
      <c r="F9186" s="89">
        <v>2</v>
      </c>
      <c r="G9186" s="89">
        <v>1</v>
      </c>
      <c r="H9186" s="89">
        <v>2</v>
      </c>
      <c r="I9186" s="89">
        <v>2</v>
      </c>
      <c r="J9186" s="89">
        <v>0</v>
      </c>
      <c r="K9186" s="89">
        <v>0</v>
      </c>
      <c r="L9186" s="89">
        <v>1</v>
      </c>
      <c r="M9186" s="89">
        <v>0</v>
      </c>
      <c r="N9186" s="89">
        <v>0</v>
      </c>
      <c r="O9186" s="89">
        <v>2</v>
      </c>
      <c r="P9186" s="89">
        <v>359</v>
      </c>
      <c r="Q9186" s="89">
        <v>5021</v>
      </c>
      <c r="R9186" s="88">
        <f>VLOOKUP(P9186,NEW_TRAIN_TEST!$A$1:$M$980,13,0)</f>
        <v>4942</v>
      </c>
      <c r="S9186" s="88">
        <f>VLOOKUP(P9186,NEW_TRAIN_TEST!$A$1:$M$980,11,0)</f>
        <v>5840</v>
      </c>
      <c r="T9186" s="6">
        <f t="shared" si="286"/>
        <v>1</v>
      </c>
      <c r="U9186" s="6">
        <f t="shared" si="287"/>
        <v>0</v>
      </c>
    </row>
    <row r="9187" spans="1:21" x14ac:dyDescent="0.2">
      <c r="A9187" s="88">
        <v>9189</v>
      </c>
      <c r="B9187" s="88">
        <v>4</v>
      </c>
      <c r="C9187" s="88" t="s">
        <v>2130</v>
      </c>
      <c r="D9187" s="99" t="s">
        <v>1431</v>
      </c>
      <c r="E9187" s="89">
        <v>11</v>
      </c>
      <c r="F9187" s="89">
        <v>5</v>
      </c>
      <c r="G9187" s="89">
        <v>0</v>
      </c>
      <c r="H9187" s="89">
        <v>2</v>
      </c>
      <c r="I9187" s="89">
        <v>2</v>
      </c>
      <c r="J9187" s="89">
        <v>0</v>
      </c>
      <c r="K9187" s="89">
        <v>0</v>
      </c>
      <c r="L9187" s="89">
        <v>1</v>
      </c>
      <c r="M9187" s="89">
        <v>0</v>
      </c>
      <c r="N9187" s="89">
        <v>0</v>
      </c>
      <c r="O9187" s="89">
        <v>2</v>
      </c>
      <c r="P9187" s="89">
        <v>127</v>
      </c>
      <c r="Q9187" s="89">
        <v>5357</v>
      </c>
      <c r="R9187" s="88">
        <f>VLOOKUP(P9187,NEW_TRAIN_TEST!$A$1:$M$980,13,0)</f>
        <v>5263</v>
      </c>
      <c r="S9187" s="88">
        <f>VLOOKUP(P9187,NEW_TRAIN_TEST!$A$1:$M$980,11,0)</f>
        <v>5427</v>
      </c>
      <c r="T9187" s="6">
        <f t="shared" si="286"/>
        <v>1</v>
      </c>
      <c r="U9187" s="6">
        <f t="shared" si="287"/>
        <v>0</v>
      </c>
    </row>
    <row r="9188" spans="1:21" x14ac:dyDescent="0.2">
      <c r="A9188" s="88">
        <v>9190</v>
      </c>
      <c r="B9188" s="88">
        <v>4</v>
      </c>
      <c r="C9188" s="88" t="s">
        <v>2130</v>
      </c>
      <c r="D9188" s="99" t="s">
        <v>1431</v>
      </c>
      <c r="E9188" s="89">
        <v>9</v>
      </c>
      <c r="F9188" s="89">
        <v>5</v>
      </c>
      <c r="G9188" s="89">
        <v>0</v>
      </c>
      <c r="H9188" s="89">
        <v>2</v>
      </c>
      <c r="I9188" s="89">
        <v>2</v>
      </c>
      <c r="J9188" s="89">
        <v>0</v>
      </c>
      <c r="K9188" s="89">
        <v>0</v>
      </c>
      <c r="L9188" s="89">
        <v>1</v>
      </c>
      <c r="M9188" s="89">
        <v>27</v>
      </c>
      <c r="N9188" s="89">
        <v>0</v>
      </c>
      <c r="O9188" s="89">
        <v>2</v>
      </c>
      <c r="P9188" s="89">
        <v>127</v>
      </c>
      <c r="Q9188" s="89">
        <v>5381.5</v>
      </c>
      <c r="R9188" s="88">
        <f>VLOOKUP(P9188,NEW_TRAIN_TEST!$A$1:$M$980,13,0)</f>
        <v>5263</v>
      </c>
      <c r="S9188" s="88">
        <f>VLOOKUP(P9188,NEW_TRAIN_TEST!$A$1:$M$980,11,0)</f>
        <v>5427</v>
      </c>
      <c r="T9188" s="6">
        <f t="shared" si="286"/>
        <v>1</v>
      </c>
      <c r="U9188" s="6">
        <f t="shared" si="287"/>
        <v>1</v>
      </c>
    </row>
    <row r="9189" spans="1:21" x14ac:dyDescent="0.2">
      <c r="A9189" s="88">
        <v>9191</v>
      </c>
      <c r="B9189" s="88">
        <v>4</v>
      </c>
      <c r="C9189" s="88" t="s">
        <v>2130</v>
      </c>
      <c r="D9189" s="99" t="s">
        <v>1431</v>
      </c>
      <c r="E9189" s="89">
        <v>0</v>
      </c>
      <c r="F9189" s="89">
        <v>5</v>
      </c>
      <c r="G9189" s="89">
        <v>0</v>
      </c>
      <c r="H9189" s="89">
        <v>2</v>
      </c>
      <c r="I9189" s="89">
        <v>2</v>
      </c>
      <c r="J9189" s="89">
        <v>0</v>
      </c>
      <c r="K9189" s="89">
        <v>0</v>
      </c>
      <c r="L9189" s="89">
        <v>1</v>
      </c>
      <c r="M9189" s="89">
        <v>12</v>
      </c>
      <c r="N9189" s="89">
        <v>0</v>
      </c>
      <c r="O9189" s="89">
        <v>2</v>
      </c>
      <c r="P9189" s="89">
        <v>562</v>
      </c>
      <c r="Q9189" s="89">
        <v>2334</v>
      </c>
      <c r="R9189" s="88">
        <f>VLOOKUP(P9189,NEW_TRAIN_TEST!$A$1:$M$980,13,0)</f>
        <v>2334</v>
      </c>
      <c r="S9189" s="88">
        <f>VLOOKUP(P9189,NEW_TRAIN_TEST!$A$1:$M$980,11,0)</f>
        <v>3224</v>
      </c>
      <c r="T9189" s="6">
        <f t="shared" si="286"/>
        <v>1</v>
      </c>
      <c r="U9189" s="6">
        <f t="shared" si="287"/>
        <v>1</v>
      </c>
    </row>
    <row r="9190" spans="1:21" x14ac:dyDescent="0.2">
      <c r="A9190" s="88">
        <v>9192</v>
      </c>
      <c r="B9190" s="88">
        <v>4</v>
      </c>
      <c r="C9190" s="88" t="s">
        <v>2130</v>
      </c>
      <c r="D9190" s="99" t="s">
        <v>1431</v>
      </c>
      <c r="E9190" s="89">
        <v>5</v>
      </c>
      <c r="F9190" s="89">
        <v>3</v>
      </c>
      <c r="G9190" s="89">
        <v>0</v>
      </c>
      <c r="H9190" s="89">
        <v>2</v>
      </c>
      <c r="I9190" s="89">
        <v>2</v>
      </c>
      <c r="J9190" s="89">
        <v>0</v>
      </c>
      <c r="K9190" s="89">
        <v>0</v>
      </c>
      <c r="L9190" s="89">
        <v>1</v>
      </c>
      <c r="M9190" s="89">
        <v>12</v>
      </c>
      <c r="N9190" s="89">
        <v>0</v>
      </c>
      <c r="O9190" s="89">
        <v>2</v>
      </c>
      <c r="P9190" s="89">
        <v>562</v>
      </c>
      <c r="Q9190" s="89">
        <v>2520.5</v>
      </c>
      <c r="R9190" s="88">
        <f>VLOOKUP(P9190,NEW_TRAIN_TEST!$A$1:$M$980,13,0)</f>
        <v>2334</v>
      </c>
      <c r="S9190" s="88">
        <f>VLOOKUP(P9190,NEW_TRAIN_TEST!$A$1:$M$980,11,0)</f>
        <v>3224</v>
      </c>
      <c r="T9190" s="6">
        <f t="shared" si="286"/>
        <v>1</v>
      </c>
      <c r="U9190" s="6">
        <f t="shared" si="287"/>
        <v>1</v>
      </c>
    </row>
    <row r="9191" spans="1:21" x14ac:dyDescent="0.2">
      <c r="A9191" s="88">
        <v>9193</v>
      </c>
      <c r="B9191" s="88">
        <v>4</v>
      </c>
      <c r="C9191" s="88" t="s">
        <v>2130</v>
      </c>
      <c r="D9191" s="99" t="s">
        <v>1431</v>
      </c>
      <c r="E9191" s="89">
        <v>7</v>
      </c>
      <c r="F9191" s="89">
        <v>0</v>
      </c>
      <c r="G9191" s="89">
        <v>0</v>
      </c>
      <c r="H9191" s="89">
        <v>0</v>
      </c>
      <c r="I9191" s="89">
        <v>0</v>
      </c>
      <c r="J9191" s="89">
        <v>0</v>
      </c>
      <c r="K9191" s="89">
        <v>0</v>
      </c>
      <c r="L9191" s="89">
        <v>1</v>
      </c>
      <c r="M9191" s="89">
        <v>0</v>
      </c>
      <c r="N9191" s="89">
        <v>0</v>
      </c>
      <c r="O9191" s="89">
        <v>0</v>
      </c>
      <c r="P9191" s="89">
        <v>305</v>
      </c>
      <c r="Q9191" s="89">
        <v>8583</v>
      </c>
      <c r="R9191" s="88">
        <f>VLOOKUP(P9191,NEW_TRAIN_TEST!$A$1:$M$980,13,0)</f>
        <v>8459</v>
      </c>
      <c r="S9191" s="88">
        <f>VLOOKUP(P9191,NEW_TRAIN_TEST!$A$1:$M$980,11,0)</f>
        <v>8859</v>
      </c>
      <c r="T9191" s="6">
        <f t="shared" si="286"/>
        <v>1</v>
      </c>
      <c r="U9191" s="6">
        <f t="shared" si="287"/>
        <v>0</v>
      </c>
    </row>
    <row r="9192" spans="1:21" x14ac:dyDescent="0.2">
      <c r="A9192" s="88">
        <v>9194</v>
      </c>
      <c r="B9192" s="88">
        <v>4</v>
      </c>
      <c r="C9192" s="88" t="s">
        <v>2130</v>
      </c>
      <c r="D9192" s="99" t="s">
        <v>1431</v>
      </c>
      <c r="E9192" s="89">
        <v>18</v>
      </c>
      <c r="F9192" s="89">
        <v>4</v>
      </c>
      <c r="G9192" s="89">
        <v>0</v>
      </c>
      <c r="H9192" s="89">
        <v>2</v>
      </c>
      <c r="I9192" s="89">
        <v>2</v>
      </c>
      <c r="J9192" s="89">
        <v>0</v>
      </c>
      <c r="K9192" s="89">
        <v>0</v>
      </c>
      <c r="L9192" s="89">
        <v>0</v>
      </c>
      <c r="M9192" s="89">
        <v>0</v>
      </c>
      <c r="N9192" s="89">
        <v>0</v>
      </c>
      <c r="O9192" s="89">
        <v>2</v>
      </c>
      <c r="P9192" s="89">
        <v>524</v>
      </c>
      <c r="Q9192" s="89">
        <v>12805</v>
      </c>
      <c r="R9192" s="88">
        <f>VLOOKUP(P9192,NEW_TRAIN_TEST!$A$1:$M$980,13,0)</f>
        <v>12561.5</v>
      </c>
      <c r="S9192" s="88">
        <f>VLOOKUP(P9192,NEW_TRAIN_TEST!$A$1:$M$980,11,0)</f>
        <v>13001</v>
      </c>
      <c r="T9192" s="6">
        <f t="shared" si="286"/>
        <v>0</v>
      </c>
      <c r="U9192" s="6">
        <f t="shared" si="287"/>
        <v>0</v>
      </c>
    </row>
    <row r="9193" spans="1:21" x14ac:dyDescent="0.2">
      <c r="A9193" s="88">
        <v>9195</v>
      </c>
      <c r="B9193" s="88">
        <v>4</v>
      </c>
      <c r="C9193" s="88" t="s">
        <v>2130</v>
      </c>
      <c r="D9193" s="99" t="s">
        <v>1431</v>
      </c>
      <c r="E9193" s="89">
        <v>8</v>
      </c>
      <c r="F9193" s="89">
        <v>5</v>
      </c>
      <c r="G9193" s="89">
        <v>0</v>
      </c>
      <c r="H9193" s="89">
        <v>2</v>
      </c>
      <c r="I9193" s="89">
        <v>2</v>
      </c>
      <c r="J9193" s="89">
        <v>0</v>
      </c>
      <c r="K9193" s="89">
        <v>0</v>
      </c>
      <c r="L9193" s="89">
        <v>1</v>
      </c>
      <c r="M9193" s="89">
        <v>34</v>
      </c>
      <c r="N9193" s="89">
        <v>0</v>
      </c>
      <c r="O9193" s="89">
        <v>2</v>
      </c>
      <c r="P9193" s="89">
        <v>524</v>
      </c>
      <c r="Q9193" s="89">
        <v>12842.5</v>
      </c>
      <c r="R9193" s="88">
        <f>VLOOKUP(P9193,NEW_TRAIN_TEST!$A$1:$M$980,13,0)</f>
        <v>12561.5</v>
      </c>
      <c r="S9193" s="88">
        <f>VLOOKUP(P9193,NEW_TRAIN_TEST!$A$1:$M$980,11,0)</f>
        <v>13001</v>
      </c>
      <c r="T9193" s="6">
        <f t="shared" si="286"/>
        <v>1</v>
      </c>
      <c r="U9193" s="6">
        <f t="shared" si="287"/>
        <v>1</v>
      </c>
    </row>
    <row r="9194" spans="1:21" x14ac:dyDescent="0.2">
      <c r="A9194" s="88">
        <v>9196</v>
      </c>
      <c r="B9194" s="88">
        <v>4</v>
      </c>
      <c r="C9194" s="88" t="s">
        <v>2130</v>
      </c>
      <c r="D9194" s="99" t="s">
        <v>1431</v>
      </c>
      <c r="E9194" s="89">
        <v>8</v>
      </c>
      <c r="F9194" s="89">
        <v>0</v>
      </c>
      <c r="G9194" s="89">
        <v>0</v>
      </c>
      <c r="H9194" s="89">
        <v>0</v>
      </c>
      <c r="I9194" s="89">
        <v>0</v>
      </c>
      <c r="J9194" s="89">
        <v>0</v>
      </c>
      <c r="K9194" s="89">
        <v>0</v>
      </c>
      <c r="L9194" s="89">
        <v>1</v>
      </c>
      <c r="M9194" s="89">
        <v>0</v>
      </c>
      <c r="N9194" s="89">
        <v>0</v>
      </c>
      <c r="O9194" s="89">
        <v>0</v>
      </c>
      <c r="P9194" s="89">
        <v>774</v>
      </c>
      <c r="Q9194" s="89">
        <v>7370</v>
      </c>
      <c r="R9194" s="88">
        <f>VLOOKUP(P9194,NEW_TRAIN_TEST!$A$1:$M$980,13,0)</f>
        <v>6982</v>
      </c>
      <c r="S9194" s="88">
        <f>VLOOKUP(P9194,NEW_TRAIN_TEST!$A$1:$M$980,11,0)</f>
        <v>8044</v>
      </c>
      <c r="T9194" s="6">
        <f t="shared" si="286"/>
        <v>1</v>
      </c>
      <c r="U9194" s="6">
        <f t="shared" si="287"/>
        <v>0</v>
      </c>
    </row>
    <row r="9195" spans="1:21" x14ac:dyDescent="0.2">
      <c r="A9195" s="88">
        <v>9197</v>
      </c>
      <c r="B9195" s="88">
        <v>4</v>
      </c>
      <c r="C9195" s="88" t="s">
        <v>2130</v>
      </c>
      <c r="D9195" s="99" t="s">
        <v>1431</v>
      </c>
      <c r="E9195" s="89">
        <v>3</v>
      </c>
      <c r="F9195" s="89">
        <v>1</v>
      </c>
      <c r="G9195" s="89">
        <v>0</v>
      </c>
      <c r="H9195" s="89">
        <v>0</v>
      </c>
      <c r="I9195" s="89">
        <v>2</v>
      </c>
      <c r="J9195" s="89">
        <v>0</v>
      </c>
      <c r="K9195" s="89">
        <v>0</v>
      </c>
      <c r="L9195" s="89">
        <v>1</v>
      </c>
      <c r="M9195" s="89">
        <v>0</v>
      </c>
      <c r="N9195" s="89">
        <v>0</v>
      </c>
      <c r="O9195" s="89">
        <v>2</v>
      </c>
      <c r="P9195" s="89">
        <v>331</v>
      </c>
      <c r="Q9195" s="89">
        <v>7966.5</v>
      </c>
      <c r="R9195" s="88">
        <f>VLOOKUP(P9195,NEW_TRAIN_TEST!$A$1:$M$980,13,0)</f>
        <v>7941.5</v>
      </c>
      <c r="S9195" s="88">
        <f>VLOOKUP(P9195,NEW_TRAIN_TEST!$A$1:$M$980,11,0)</f>
        <v>8066</v>
      </c>
      <c r="T9195" s="6">
        <f t="shared" si="286"/>
        <v>1</v>
      </c>
      <c r="U9195" s="6">
        <f t="shared" si="287"/>
        <v>0</v>
      </c>
    </row>
    <row r="9196" spans="1:21" x14ac:dyDescent="0.2">
      <c r="A9196" s="88">
        <v>9198</v>
      </c>
      <c r="B9196" s="88">
        <v>4</v>
      </c>
      <c r="C9196" s="88" t="s">
        <v>2130</v>
      </c>
      <c r="D9196" s="99" t="s">
        <v>1431</v>
      </c>
      <c r="E9196" s="89">
        <v>13</v>
      </c>
      <c r="F9196" s="89">
        <v>8</v>
      </c>
      <c r="G9196" s="89">
        <v>0</v>
      </c>
      <c r="H9196" s="89">
        <v>2</v>
      </c>
      <c r="I9196" s="89">
        <v>2</v>
      </c>
      <c r="J9196" s="89">
        <v>0</v>
      </c>
      <c r="K9196" s="89">
        <v>0</v>
      </c>
      <c r="L9196" s="89">
        <v>0</v>
      </c>
      <c r="M9196" s="89">
        <v>0</v>
      </c>
      <c r="N9196" s="89">
        <v>0</v>
      </c>
      <c r="O9196" s="89">
        <v>2</v>
      </c>
      <c r="P9196" s="89">
        <v>282</v>
      </c>
      <c r="Q9196" s="89">
        <v>14489</v>
      </c>
      <c r="R9196" s="88">
        <f>VLOOKUP(P9196,NEW_TRAIN_TEST!$A$1:$M$980,13,0)</f>
        <v>14397.5</v>
      </c>
      <c r="S9196" s="88">
        <f>VLOOKUP(P9196,NEW_TRAIN_TEST!$A$1:$M$980,11,0)</f>
        <v>15131</v>
      </c>
      <c r="T9196" s="6">
        <f t="shared" si="286"/>
        <v>0</v>
      </c>
      <c r="U9196" s="6">
        <f t="shared" si="287"/>
        <v>0</v>
      </c>
    </row>
    <row r="9197" spans="1:21" x14ac:dyDescent="0.2">
      <c r="A9197" s="88">
        <v>9199</v>
      </c>
      <c r="B9197" s="88">
        <v>4</v>
      </c>
      <c r="C9197" s="88" t="s">
        <v>2130</v>
      </c>
      <c r="D9197" s="99" t="s">
        <v>1431</v>
      </c>
      <c r="E9197" s="89">
        <v>19</v>
      </c>
      <c r="F9197" s="89">
        <v>6</v>
      </c>
      <c r="G9197" s="89">
        <v>0</v>
      </c>
      <c r="H9197" s="89">
        <v>2</v>
      </c>
      <c r="I9197" s="89">
        <v>2</v>
      </c>
      <c r="J9197" s="89">
        <v>0</v>
      </c>
      <c r="K9197" s="89">
        <v>0</v>
      </c>
      <c r="L9197" s="89">
        <v>0</v>
      </c>
      <c r="M9197" s="89">
        <v>0</v>
      </c>
      <c r="N9197" s="89">
        <v>0</v>
      </c>
      <c r="O9197" s="89">
        <v>2</v>
      </c>
      <c r="P9197" s="89">
        <v>822</v>
      </c>
      <c r="Q9197" s="89">
        <v>10364</v>
      </c>
      <c r="R9197" s="88">
        <f>VLOOKUP(P9197,NEW_TRAIN_TEST!$A$1:$M$980,13,0)</f>
        <v>9174.5</v>
      </c>
      <c r="S9197" s="88">
        <f>VLOOKUP(P9197,NEW_TRAIN_TEST!$A$1:$M$980,11,0)</f>
        <v>10804</v>
      </c>
      <c r="T9197" s="6">
        <f t="shared" si="286"/>
        <v>0</v>
      </c>
      <c r="U9197" s="6">
        <f t="shared" si="287"/>
        <v>0</v>
      </c>
    </row>
    <row r="9198" spans="1:21" x14ac:dyDescent="0.2">
      <c r="A9198" s="88">
        <v>9200</v>
      </c>
      <c r="B9198" s="88">
        <v>4</v>
      </c>
      <c r="C9198" s="88" t="s">
        <v>2130</v>
      </c>
      <c r="D9198" s="99" t="s">
        <v>1431</v>
      </c>
      <c r="E9198" s="89">
        <v>0</v>
      </c>
      <c r="F9198" s="89">
        <v>2</v>
      </c>
      <c r="G9198" s="89">
        <v>0</v>
      </c>
      <c r="H9198" s="89">
        <v>2</v>
      </c>
      <c r="I9198" s="89">
        <v>2</v>
      </c>
      <c r="J9198" s="89">
        <v>0</v>
      </c>
      <c r="K9198" s="89">
        <v>0</v>
      </c>
      <c r="L9198" s="89">
        <v>0</v>
      </c>
      <c r="M9198" s="89">
        <v>0</v>
      </c>
      <c r="N9198" s="89">
        <v>0</v>
      </c>
      <c r="O9198" s="89">
        <v>2</v>
      </c>
      <c r="P9198" s="89">
        <v>862</v>
      </c>
      <c r="Q9198" s="89">
        <v>8742.5</v>
      </c>
      <c r="R9198" s="88">
        <f>VLOOKUP(P9198,NEW_TRAIN_TEST!$A$1:$M$980,13,0)</f>
        <v>8742.5</v>
      </c>
      <c r="S9198" s="88">
        <f>VLOOKUP(P9198,NEW_TRAIN_TEST!$A$1:$M$980,11,0)</f>
        <v>8972</v>
      </c>
      <c r="T9198" s="6">
        <f t="shared" si="286"/>
        <v>0</v>
      </c>
      <c r="U9198" s="6">
        <f t="shared" si="287"/>
        <v>0</v>
      </c>
    </row>
    <row r="9199" spans="1:21" x14ac:dyDescent="0.2">
      <c r="A9199" s="88">
        <v>9201</v>
      </c>
      <c r="B9199" s="88">
        <v>4</v>
      </c>
      <c r="C9199" s="88" t="s">
        <v>2130</v>
      </c>
      <c r="D9199" s="99" t="s">
        <v>1431</v>
      </c>
      <c r="E9199" s="89">
        <v>0</v>
      </c>
      <c r="F9199" s="89">
        <v>2</v>
      </c>
      <c r="G9199" s="89">
        <v>0</v>
      </c>
      <c r="H9199" s="89">
        <v>2</v>
      </c>
      <c r="I9199" s="89">
        <v>2</v>
      </c>
      <c r="J9199" s="89">
        <v>0</v>
      </c>
      <c r="K9199" s="89">
        <v>0</v>
      </c>
      <c r="L9199" s="89">
        <v>0</v>
      </c>
      <c r="M9199" s="89">
        <v>0</v>
      </c>
      <c r="N9199" s="89">
        <v>0</v>
      </c>
      <c r="O9199" s="89">
        <v>2</v>
      </c>
      <c r="P9199" s="89">
        <v>862</v>
      </c>
      <c r="Q9199" s="89">
        <v>8823.5</v>
      </c>
      <c r="R9199" s="88">
        <f>VLOOKUP(P9199,NEW_TRAIN_TEST!$A$1:$M$980,13,0)</f>
        <v>8742.5</v>
      </c>
      <c r="S9199" s="88">
        <f>VLOOKUP(P9199,NEW_TRAIN_TEST!$A$1:$M$980,11,0)</f>
        <v>8972</v>
      </c>
      <c r="T9199" s="6">
        <f t="shared" si="286"/>
        <v>0</v>
      </c>
      <c r="U9199" s="6">
        <f t="shared" si="287"/>
        <v>0</v>
      </c>
    </row>
    <row r="9200" spans="1:21" x14ac:dyDescent="0.2">
      <c r="A9200" s="88">
        <v>9202</v>
      </c>
      <c r="B9200" s="88">
        <v>4</v>
      </c>
      <c r="C9200" s="88" t="s">
        <v>2130</v>
      </c>
      <c r="D9200" s="99" t="s">
        <v>1431</v>
      </c>
      <c r="E9200" s="89">
        <v>0</v>
      </c>
      <c r="F9200" s="89">
        <v>3</v>
      </c>
      <c r="G9200" s="89">
        <v>0</v>
      </c>
      <c r="H9200" s="89">
        <v>2</v>
      </c>
      <c r="I9200" s="89">
        <v>2</v>
      </c>
      <c r="J9200" s="89">
        <v>0</v>
      </c>
      <c r="K9200" s="89">
        <v>0</v>
      </c>
      <c r="L9200" s="89">
        <v>1</v>
      </c>
      <c r="M9200" s="89">
        <v>0</v>
      </c>
      <c r="N9200" s="89">
        <v>0</v>
      </c>
      <c r="O9200" s="89">
        <v>2</v>
      </c>
      <c r="P9200" s="89">
        <v>862</v>
      </c>
      <c r="Q9200" s="89">
        <v>8837.5</v>
      </c>
      <c r="R9200" s="88">
        <f>VLOOKUP(P9200,NEW_TRAIN_TEST!$A$1:$M$980,13,0)</f>
        <v>8742.5</v>
      </c>
      <c r="S9200" s="88">
        <f>VLOOKUP(P9200,NEW_TRAIN_TEST!$A$1:$M$980,11,0)</f>
        <v>8972</v>
      </c>
      <c r="T9200" s="6">
        <f t="shared" si="286"/>
        <v>1</v>
      </c>
      <c r="U9200" s="6">
        <f t="shared" si="287"/>
        <v>0</v>
      </c>
    </row>
    <row r="9201" spans="1:21" x14ac:dyDescent="0.2">
      <c r="A9201" s="88">
        <v>9203</v>
      </c>
      <c r="B9201" s="88">
        <v>4</v>
      </c>
      <c r="C9201" s="88" t="s">
        <v>2130</v>
      </c>
      <c r="D9201" s="99" t="s">
        <v>1431</v>
      </c>
      <c r="E9201" s="89">
        <v>0</v>
      </c>
      <c r="F9201" s="89">
        <v>2</v>
      </c>
      <c r="G9201" s="89">
        <v>0</v>
      </c>
      <c r="H9201" s="89">
        <v>2</v>
      </c>
      <c r="I9201" s="89">
        <v>2</v>
      </c>
      <c r="J9201" s="89">
        <v>0</v>
      </c>
      <c r="K9201" s="89">
        <v>0</v>
      </c>
      <c r="L9201" s="89">
        <v>0</v>
      </c>
      <c r="M9201" s="89">
        <v>0</v>
      </c>
      <c r="N9201" s="89">
        <v>0</v>
      </c>
      <c r="O9201" s="89">
        <v>2</v>
      </c>
      <c r="P9201" s="89">
        <v>862</v>
      </c>
      <c r="Q9201" s="89">
        <v>8848</v>
      </c>
      <c r="R9201" s="88">
        <f>VLOOKUP(P9201,NEW_TRAIN_TEST!$A$1:$M$980,13,0)</f>
        <v>8742.5</v>
      </c>
      <c r="S9201" s="88">
        <f>VLOOKUP(P9201,NEW_TRAIN_TEST!$A$1:$M$980,11,0)</f>
        <v>8972</v>
      </c>
      <c r="T9201" s="6">
        <f t="shared" si="286"/>
        <v>0</v>
      </c>
      <c r="U9201" s="6">
        <f t="shared" si="287"/>
        <v>0</v>
      </c>
    </row>
    <row r="9202" spans="1:21" x14ac:dyDescent="0.2">
      <c r="A9202" s="88">
        <v>9204</v>
      </c>
      <c r="B9202" s="88">
        <v>4</v>
      </c>
      <c r="C9202" s="88" t="s">
        <v>2130</v>
      </c>
      <c r="D9202" s="99" t="s">
        <v>1431</v>
      </c>
      <c r="E9202" s="89">
        <v>0</v>
      </c>
      <c r="F9202" s="89">
        <v>5</v>
      </c>
      <c r="G9202" s="89">
        <v>0</v>
      </c>
      <c r="H9202" s="89">
        <v>0</v>
      </c>
      <c r="I9202" s="89">
        <v>2</v>
      </c>
      <c r="J9202" s="89">
        <v>0</v>
      </c>
      <c r="K9202" s="89">
        <v>0</v>
      </c>
      <c r="L9202" s="89">
        <v>0</v>
      </c>
      <c r="M9202" s="89">
        <v>0</v>
      </c>
      <c r="N9202" s="89">
        <v>0</v>
      </c>
      <c r="O9202" s="89">
        <v>2</v>
      </c>
      <c r="P9202" s="89">
        <v>862</v>
      </c>
      <c r="Q9202" s="89">
        <v>8851</v>
      </c>
      <c r="R9202" s="88">
        <f>VLOOKUP(P9202,NEW_TRAIN_TEST!$A$1:$M$980,13,0)</f>
        <v>8742.5</v>
      </c>
      <c r="S9202" s="88">
        <f>VLOOKUP(P9202,NEW_TRAIN_TEST!$A$1:$M$980,11,0)</f>
        <v>8972</v>
      </c>
      <c r="T9202" s="6">
        <f t="shared" si="286"/>
        <v>0</v>
      </c>
      <c r="U9202" s="6">
        <f t="shared" si="287"/>
        <v>0</v>
      </c>
    </row>
    <row r="9203" spans="1:21" x14ac:dyDescent="0.2">
      <c r="A9203" s="88">
        <v>9205</v>
      </c>
      <c r="B9203" s="88">
        <v>4</v>
      </c>
      <c r="C9203" s="88" t="s">
        <v>2130</v>
      </c>
      <c r="D9203" s="99" t="s">
        <v>1431</v>
      </c>
      <c r="E9203" s="89">
        <v>2</v>
      </c>
      <c r="F9203" s="89">
        <v>0</v>
      </c>
      <c r="G9203" s="89">
        <v>0</v>
      </c>
      <c r="H9203" s="89">
        <v>0</v>
      </c>
      <c r="I9203" s="89">
        <v>0</v>
      </c>
      <c r="J9203" s="89">
        <v>0</v>
      </c>
      <c r="K9203" s="89">
        <v>0</v>
      </c>
      <c r="L9203" s="89">
        <v>0</v>
      </c>
      <c r="M9203" s="89">
        <v>0</v>
      </c>
      <c r="N9203" s="89">
        <v>0</v>
      </c>
      <c r="O9203" s="89">
        <v>0</v>
      </c>
      <c r="P9203" s="89">
        <v>862</v>
      </c>
      <c r="Q9203" s="89">
        <v>8933</v>
      </c>
      <c r="R9203" s="88">
        <f>VLOOKUP(P9203,NEW_TRAIN_TEST!$A$1:$M$980,13,0)</f>
        <v>8742.5</v>
      </c>
      <c r="S9203" s="88">
        <f>VLOOKUP(P9203,NEW_TRAIN_TEST!$A$1:$M$980,11,0)</f>
        <v>8972</v>
      </c>
      <c r="T9203" s="6">
        <f t="shared" si="286"/>
        <v>0</v>
      </c>
      <c r="U9203" s="6">
        <f t="shared" si="287"/>
        <v>0</v>
      </c>
    </row>
    <row r="9204" spans="1:21" x14ac:dyDescent="0.2">
      <c r="A9204" s="88">
        <v>9206</v>
      </c>
      <c r="B9204" s="88">
        <v>4</v>
      </c>
      <c r="C9204" s="88" t="s">
        <v>2130</v>
      </c>
      <c r="D9204" s="99" t="s">
        <v>1431</v>
      </c>
      <c r="E9204" s="89">
        <v>15</v>
      </c>
      <c r="F9204" s="89">
        <v>0</v>
      </c>
      <c r="G9204" s="89">
        <v>0</v>
      </c>
      <c r="H9204" s="89">
        <v>0</v>
      </c>
      <c r="I9204" s="89">
        <v>0</v>
      </c>
      <c r="J9204" s="89">
        <v>0</v>
      </c>
      <c r="K9204" s="89">
        <v>0</v>
      </c>
      <c r="L9204" s="89">
        <v>0</v>
      </c>
      <c r="M9204" s="89">
        <v>0</v>
      </c>
      <c r="N9204" s="89">
        <v>0</v>
      </c>
      <c r="O9204" s="89">
        <v>0</v>
      </c>
      <c r="P9204" s="89">
        <v>128</v>
      </c>
      <c r="Q9204" s="89">
        <v>4698.5</v>
      </c>
      <c r="R9204" s="88">
        <f>VLOOKUP(P9204,NEW_TRAIN_TEST!$A$1:$M$980,13,0)</f>
        <v>4166</v>
      </c>
      <c r="S9204" s="88">
        <f>VLOOKUP(P9204,NEW_TRAIN_TEST!$A$1:$M$980,11,0)</f>
        <v>4750</v>
      </c>
      <c r="T9204" s="6">
        <f t="shared" si="286"/>
        <v>0</v>
      </c>
      <c r="U9204" s="6">
        <f t="shared" si="287"/>
        <v>0</v>
      </c>
    </row>
    <row r="9205" spans="1:21" x14ac:dyDescent="0.2">
      <c r="A9205" s="88">
        <v>9207</v>
      </c>
      <c r="B9205" s="88">
        <v>4</v>
      </c>
      <c r="C9205" s="88" t="s">
        <v>2130</v>
      </c>
      <c r="D9205" s="99" t="s">
        <v>1431</v>
      </c>
      <c r="E9205" s="89">
        <v>21</v>
      </c>
      <c r="F9205" s="89">
        <v>1</v>
      </c>
      <c r="G9205" s="89">
        <v>0</v>
      </c>
      <c r="H9205" s="89">
        <v>0</v>
      </c>
      <c r="I9205" s="89">
        <v>2</v>
      </c>
      <c r="J9205" s="89">
        <v>0</v>
      </c>
      <c r="K9205" s="89">
        <v>0</v>
      </c>
      <c r="L9205" s="89">
        <v>0</v>
      </c>
      <c r="M9205" s="89">
        <v>0</v>
      </c>
      <c r="N9205" s="89">
        <v>0</v>
      </c>
      <c r="O9205" s="89">
        <v>2</v>
      </c>
      <c r="P9205" s="89">
        <v>4</v>
      </c>
      <c r="Q9205" s="89">
        <v>7857.17</v>
      </c>
      <c r="R9205" s="88">
        <f>VLOOKUP(P9205,NEW_TRAIN_TEST!$A$1:$M$980,13,0)</f>
        <v>7262</v>
      </c>
      <c r="S9205" s="88">
        <f>VLOOKUP(P9205,NEW_TRAIN_TEST!$A$1:$M$980,11,0)</f>
        <v>8015</v>
      </c>
      <c r="T9205" s="6">
        <f t="shared" si="286"/>
        <v>0</v>
      </c>
      <c r="U9205" s="6">
        <f t="shared" si="287"/>
        <v>0</v>
      </c>
    </row>
    <row r="9206" spans="1:21" x14ac:dyDescent="0.2">
      <c r="A9206" s="88">
        <v>9208</v>
      </c>
      <c r="B9206" s="88">
        <v>4</v>
      </c>
      <c r="C9206" s="88" t="s">
        <v>2130</v>
      </c>
      <c r="D9206" s="99" t="s">
        <v>1431</v>
      </c>
      <c r="E9206" s="89">
        <v>8</v>
      </c>
      <c r="F9206" s="89">
        <v>3</v>
      </c>
      <c r="G9206" s="89">
        <v>0</v>
      </c>
      <c r="H9206" s="89">
        <v>2</v>
      </c>
      <c r="I9206" s="89">
        <v>2</v>
      </c>
      <c r="J9206" s="89">
        <v>0</v>
      </c>
      <c r="K9206" s="89">
        <v>0</v>
      </c>
      <c r="L9206" s="89">
        <v>1</v>
      </c>
      <c r="M9206" s="89">
        <v>0</v>
      </c>
      <c r="N9206" s="89">
        <v>0</v>
      </c>
      <c r="O9206" s="89">
        <v>2</v>
      </c>
      <c r="P9206" s="89">
        <v>326</v>
      </c>
      <c r="Q9206" s="89">
        <v>9345</v>
      </c>
      <c r="R9206" s="88">
        <f>VLOOKUP(P9206,NEW_TRAIN_TEST!$A$1:$M$980,13,0)</f>
        <v>9133</v>
      </c>
      <c r="S9206" s="88">
        <f>VLOOKUP(P9206,NEW_TRAIN_TEST!$A$1:$M$980,11,0)</f>
        <v>9768</v>
      </c>
      <c r="T9206" s="6">
        <f t="shared" si="286"/>
        <v>1</v>
      </c>
      <c r="U9206" s="6">
        <f t="shared" si="287"/>
        <v>0</v>
      </c>
    </row>
    <row r="9207" spans="1:21" x14ac:dyDescent="0.2">
      <c r="A9207" s="88">
        <v>9209</v>
      </c>
      <c r="B9207" s="88">
        <v>4</v>
      </c>
      <c r="C9207" s="88" t="s">
        <v>2130</v>
      </c>
      <c r="D9207" s="99" t="s">
        <v>1431</v>
      </c>
      <c r="E9207" s="89">
        <v>5</v>
      </c>
      <c r="F9207" s="89">
        <v>3</v>
      </c>
      <c r="G9207" s="89">
        <v>0</v>
      </c>
      <c r="H9207" s="89">
        <v>2</v>
      </c>
      <c r="I9207" s="89">
        <v>2</v>
      </c>
      <c r="J9207" s="89">
        <v>0</v>
      </c>
      <c r="K9207" s="89">
        <v>0</v>
      </c>
      <c r="L9207" s="89">
        <v>1</v>
      </c>
      <c r="M9207" s="89">
        <v>0</v>
      </c>
      <c r="N9207" s="89">
        <v>0</v>
      </c>
      <c r="O9207" s="89">
        <v>2</v>
      </c>
      <c r="P9207" s="89">
        <v>75</v>
      </c>
      <c r="Q9207" s="89">
        <v>594.5</v>
      </c>
      <c r="R9207" s="88">
        <f>VLOOKUP(P9207,NEW_TRAIN_TEST!$A$1:$M$980,13,0)</f>
        <v>588.5</v>
      </c>
      <c r="S9207" s="88">
        <f>VLOOKUP(P9207,NEW_TRAIN_TEST!$A$1:$M$980,11,0)</f>
        <v>601</v>
      </c>
      <c r="T9207" s="6">
        <f t="shared" si="286"/>
        <v>1</v>
      </c>
      <c r="U9207" s="6">
        <f t="shared" si="287"/>
        <v>0</v>
      </c>
    </row>
    <row r="9208" spans="1:21" x14ac:dyDescent="0.2">
      <c r="A9208" s="88">
        <v>9210</v>
      </c>
      <c r="B9208" s="88">
        <v>4</v>
      </c>
      <c r="C9208" s="88" t="s">
        <v>2130</v>
      </c>
      <c r="D9208" s="99" t="s">
        <v>1431</v>
      </c>
      <c r="E9208" s="89">
        <v>5</v>
      </c>
      <c r="F9208" s="89">
        <v>3</v>
      </c>
      <c r="G9208" s="89">
        <v>0</v>
      </c>
      <c r="H9208" s="89">
        <v>2</v>
      </c>
      <c r="I9208" s="89">
        <v>2</v>
      </c>
      <c r="J9208" s="89">
        <v>0</v>
      </c>
      <c r="K9208" s="89">
        <v>0</v>
      </c>
      <c r="L9208" s="89">
        <v>0</v>
      </c>
      <c r="M9208" s="89">
        <v>22</v>
      </c>
      <c r="N9208" s="89">
        <v>0</v>
      </c>
      <c r="O9208" s="89">
        <v>2</v>
      </c>
      <c r="P9208" s="89">
        <v>75</v>
      </c>
      <c r="Q9208" s="89">
        <v>594.5</v>
      </c>
      <c r="R9208" s="88">
        <f>VLOOKUP(P9208,NEW_TRAIN_TEST!$A$1:$M$980,13,0)</f>
        <v>588.5</v>
      </c>
      <c r="S9208" s="88">
        <f>VLOOKUP(P9208,NEW_TRAIN_TEST!$A$1:$M$980,11,0)</f>
        <v>601</v>
      </c>
      <c r="T9208" s="6">
        <f t="shared" si="286"/>
        <v>0</v>
      </c>
      <c r="U9208" s="6">
        <f t="shared" si="287"/>
        <v>1</v>
      </c>
    </row>
    <row r="9209" spans="1:21" x14ac:dyDescent="0.2">
      <c r="A9209" s="88">
        <v>9211</v>
      </c>
      <c r="B9209" s="88">
        <v>4</v>
      </c>
      <c r="C9209" s="88" t="s">
        <v>2130</v>
      </c>
      <c r="D9209" s="99" t="s">
        <v>1431</v>
      </c>
      <c r="E9209" s="89">
        <v>10</v>
      </c>
      <c r="F9209" s="89">
        <v>2</v>
      </c>
      <c r="G9209" s="89">
        <v>0</v>
      </c>
      <c r="H9209" s="89">
        <v>2</v>
      </c>
      <c r="I9209" s="89">
        <v>2</v>
      </c>
      <c r="J9209" s="89">
        <v>0</v>
      </c>
      <c r="K9209" s="89">
        <v>0</v>
      </c>
      <c r="L9209" s="89">
        <v>1</v>
      </c>
      <c r="M9209" s="89">
        <v>0</v>
      </c>
      <c r="N9209" s="89">
        <v>0</v>
      </c>
      <c r="O9209" s="89">
        <v>2</v>
      </c>
      <c r="P9209" s="89">
        <v>161</v>
      </c>
      <c r="Q9209" s="89">
        <v>11440</v>
      </c>
      <c r="R9209" s="88">
        <f>VLOOKUP(P9209,NEW_TRAIN_TEST!$A$1:$M$980,13,0)</f>
        <v>10165.5</v>
      </c>
      <c r="S9209" s="88">
        <f>VLOOKUP(P9209,NEW_TRAIN_TEST!$A$1:$M$980,11,0)</f>
        <v>11771</v>
      </c>
      <c r="T9209" s="6">
        <f t="shared" si="286"/>
        <v>1</v>
      </c>
      <c r="U9209" s="6">
        <f t="shared" si="287"/>
        <v>0</v>
      </c>
    </row>
    <row r="9210" spans="1:21" x14ac:dyDescent="0.2">
      <c r="A9210" s="88">
        <v>9212</v>
      </c>
      <c r="B9210" s="88">
        <v>4</v>
      </c>
      <c r="C9210" s="88" t="s">
        <v>2130</v>
      </c>
      <c r="D9210" s="99" t="s">
        <v>1431</v>
      </c>
      <c r="E9210" s="89">
        <v>10</v>
      </c>
      <c r="F9210" s="89">
        <v>2</v>
      </c>
      <c r="G9210" s="89">
        <v>1</v>
      </c>
      <c r="H9210" s="89">
        <v>2</v>
      </c>
      <c r="I9210" s="89">
        <v>2</v>
      </c>
      <c r="J9210" s="89">
        <v>0</v>
      </c>
      <c r="K9210" s="89">
        <v>0</v>
      </c>
      <c r="L9210" s="89">
        <v>1</v>
      </c>
      <c r="M9210" s="89">
        <v>22</v>
      </c>
      <c r="N9210" s="89">
        <v>0</v>
      </c>
      <c r="O9210" s="89">
        <v>2</v>
      </c>
      <c r="P9210" s="89">
        <v>161</v>
      </c>
      <c r="Q9210" s="89">
        <v>11632.5</v>
      </c>
      <c r="R9210" s="88">
        <f>VLOOKUP(P9210,NEW_TRAIN_TEST!$A$1:$M$980,13,0)</f>
        <v>10165.5</v>
      </c>
      <c r="S9210" s="88">
        <f>VLOOKUP(P9210,NEW_TRAIN_TEST!$A$1:$M$980,11,0)</f>
        <v>11771</v>
      </c>
      <c r="T9210" s="6">
        <f t="shared" si="286"/>
        <v>1</v>
      </c>
      <c r="U9210" s="6">
        <f t="shared" si="287"/>
        <v>1</v>
      </c>
    </row>
    <row r="9211" spans="1:21" x14ac:dyDescent="0.2">
      <c r="A9211" s="88">
        <v>9213</v>
      </c>
      <c r="B9211" s="88">
        <v>4</v>
      </c>
      <c r="C9211" s="88" t="s">
        <v>2130</v>
      </c>
      <c r="D9211" s="99" t="s">
        <v>1431</v>
      </c>
      <c r="E9211" s="89">
        <v>14</v>
      </c>
      <c r="F9211" s="89">
        <v>5</v>
      </c>
      <c r="G9211" s="89">
        <v>0</v>
      </c>
      <c r="H9211" s="89">
        <v>2</v>
      </c>
      <c r="I9211" s="89">
        <v>2</v>
      </c>
      <c r="J9211" s="89">
        <v>0</v>
      </c>
      <c r="K9211" s="89">
        <v>0</v>
      </c>
      <c r="L9211" s="89">
        <v>0</v>
      </c>
      <c r="M9211" s="89">
        <v>0</v>
      </c>
      <c r="N9211" s="89">
        <v>0</v>
      </c>
      <c r="O9211" s="89">
        <v>2</v>
      </c>
      <c r="P9211" s="89">
        <v>250</v>
      </c>
      <c r="Q9211" s="89">
        <v>16236</v>
      </c>
      <c r="R9211" s="88">
        <f>VLOOKUP(P9211,NEW_TRAIN_TEST!$A$1:$M$980,13,0)</f>
        <v>16144</v>
      </c>
      <c r="S9211" s="88">
        <f>VLOOKUP(P9211,NEW_TRAIN_TEST!$A$1:$M$980,11,0)</f>
        <v>16827</v>
      </c>
      <c r="T9211" s="6">
        <f t="shared" si="286"/>
        <v>0</v>
      </c>
      <c r="U9211" s="6">
        <f t="shared" si="287"/>
        <v>0</v>
      </c>
    </row>
    <row r="9212" spans="1:21" x14ac:dyDescent="0.2">
      <c r="A9212" s="88">
        <v>9214</v>
      </c>
      <c r="B9212" s="88">
        <v>4</v>
      </c>
      <c r="C9212" s="88" t="s">
        <v>2130</v>
      </c>
      <c r="D9212" s="99" t="s">
        <v>1431</v>
      </c>
      <c r="E9212" s="89">
        <v>3</v>
      </c>
      <c r="F9212" s="89">
        <v>0</v>
      </c>
      <c r="G9212" s="89">
        <v>0</v>
      </c>
      <c r="H9212" s="89">
        <v>0</v>
      </c>
      <c r="I9212" s="89">
        <v>0</v>
      </c>
      <c r="J9212" s="89">
        <v>0</v>
      </c>
      <c r="K9212" s="89">
        <v>0</v>
      </c>
      <c r="L9212" s="89">
        <v>0</v>
      </c>
      <c r="M9212" s="89">
        <v>0</v>
      </c>
      <c r="N9212" s="89">
        <v>0</v>
      </c>
      <c r="O9212" s="89">
        <v>0</v>
      </c>
      <c r="P9212" s="89">
        <v>375</v>
      </c>
      <c r="Q9212" s="89">
        <v>3919</v>
      </c>
      <c r="R9212" s="88">
        <f>VLOOKUP(P9212,NEW_TRAIN_TEST!$A$1:$M$980,13,0)</f>
        <v>3711</v>
      </c>
      <c r="S9212" s="88">
        <f>VLOOKUP(P9212,NEW_TRAIN_TEST!$A$1:$M$980,11,0)</f>
        <v>4500</v>
      </c>
      <c r="T9212" s="6">
        <f t="shared" si="286"/>
        <v>0</v>
      </c>
      <c r="U9212" s="6">
        <f t="shared" si="287"/>
        <v>0</v>
      </c>
    </row>
    <row r="9213" spans="1:21" x14ac:dyDescent="0.2">
      <c r="A9213" s="88">
        <v>9215</v>
      </c>
      <c r="B9213" s="88">
        <v>4</v>
      </c>
      <c r="C9213" s="88" t="s">
        <v>2130</v>
      </c>
      <c r="D9213" s="99" t="s">
        <v>1431</v>
      </c>
      <c r="E9213" s="89">
        <v>0</v>
      </c>
      <c r="F9213" s="89">
        <v>2</v>
      </c>
      <c r="G9213" s="89">
        <v>0</v>
      </c>
      <c r="H9213" s="89">
        <v>2</v>
      </c>
      <c r="I9213" s="89">
        <v>2</v>
      </c>
      <c r="J9213" s="89">
        <v>0</v>
      </c>
      <c r="K9213" s="89">
        <v>0</v>
      </c>
      <c r="L9213" s="89">
        <v>0</v>
      </c>
      <c r="M9213" s="89">
        <v>0</v>
      </c>
      <c r="N9213" s="89">
        <v>0</v>
      </c>
      <c r="O9213" s="89">
        <v>2</v>
      </c>
      <c r="P9213" s="89">
        <v>627</v>
      </c>
      <c r="Q9213" s="89">
        <v>7092.5</v>
      </c>
      <c r="R9213" s="88">
        <f>VLOOKUP(P9213,NEW_TRAIN_TEST!$A$1:$M$980,13,0)</f>
        <v>7092.5</v>
      </c>
      <c r="S9213" s="88">
        <f>VLOOKUP(P9213,NEW_TRAIN_TEST!$A$1:$M$980,11,0)</f>
        <v>7487</v>
      </c>
      <c r="T9213" s="6">
        <f t="shared" si="286"/>
        <v>0</v>
      </c>
      <c r="U9213" s="6">
        <f t="shared" si="287"/>
        <v>0</v>
      </c>
    </row>
    <row r="9214" spans="1:21" x14ac:dyDescent="0.2">
      <c r="A9214" s="88">
        <v>9216</v>
      </c>
      <c r="B9214" s="88">
        <v>4</v>
      </c>
      <c r="C9214" s="88" t="s">
        <v>2130</v>
      </c>
      <c r="D9214" s="99" t="s">
        <v>1431</v>
      </c>
      <c r="E9214" s="89">
        <v>0</v>
      </c>
      <c r="F9214" s="89">
        <v>2</v>
      </c>
      <c r="G9214" s="89">
        <v>0</v>
      </c>
      <c r="H9214" s="89">
        <v>2</v>
      </c>
      <c r="I9214" s="89">
        <v>2</v>
      </c>
      <c r="J9214" s="89">
        <v>0</v>
      </c>
      <c r="K9214" s="89">
        <v>0</v>
      </c>
      <c r="L9214" s="89">
        <v>0</v>
      </c>
      <c r="M9214" s="89">
        <v>0</v>
      </c>
      <c r="N9214" s="89">
        <v>0</v>
      </c>
      <c r="O9214" s="89">
        <v>2</v>
      </c>
      <c r="P9214" s="89">
        <v>627</v>
      </c>
      <c r="Q9214" s="89">
        <v>7134.5</v>
      </c>
      <c r="R9214" s="88">
        <f>VLOOKUP(P9214,NEW_TRAIN_TEST!$A$1:$M$980,13,0)</f>
        <v>7092.5</v>
      </c>
      <c r="S9214" s="88">
        <f>VLOOKUP(P9214,NEW_TRAIN_TEST!$A$1:$M$980,11,0)</f>
        <v>7487</v>
      </c>
      <c r="T9214" s="6">
        <f t="shared" si="286"/>
        <v>0</v>
      </c>
      <c r="U9214" s="6">
        <f t="shared" si="287"/>
        <v>0</v>
      </c>
    </row>
    <row r="9215" spans="1:21" x14ac:dyDescent="0.2">
      <c r="A9215" s="88">
        <v>9217</v>
      </c>
      <c r="B9215" s="88">
        <v>4</v>
      </c>
      <c r="C9215" s="88" t="s">
        <v>2130</v>
      </c>
      <c r="D9215" s="99" t="s">
        <v>1431</v>
      </c>
      <c r="E9215" s="89">
        <v>0</v>
      </c>
      <c r="F9215" s="89">
        <v>6</v>
      </c>
      <c r="G9215" s="89">
        <v>2</v>
      </c>
      <c r="H9215" s="89">
        <v>2</v>
      </c>
      <c r="I9215" s="89">
        <v>2</v>
      </c>
      <c r="J9215" s="89">
        <v>0</v>
      </c>
      <c r="K9215" s="89">
        <v>0</v>
      </c>
      <c r="L9215" s="89">
        <v>0</v>
      </c>
      <c r="M9215" s="89">
        <v>0</v>
      </c>
      <c r="N9215" s="89">
        <v>0</v>
      </c>
      <c r="O9215" s="89">
        <v>2</v>
      </c>
      <c r="P9215" s="89">
        <v>627</v>
      </c>
      <c r="Q9215" s="89">
        <v>7150.25</v>
      </c>
      <c r="R9215" s="88">
        <f>VLOOKUP(P9215,NEW_TRAIN_TEST!$A$1:$M$980,13,0)</f>
        <v>7092.5</v>
      </c>
      <c r="S9215" s="88">
        <f>VLOOKUP(P9215,NEW_TRAIN_TEST!$A$1:$M$980,11,0)</f>
        <v>7487</v>
      </c>
      <c r="T9215" s="6">
        <f t="shared" si="286"/>
        <v>0</v>
      </c>
      <c r="U9215" s="6">
        <f t="shared" si="287"/>
        <v>0</v>
      </c>
    </row>
    <row r="9216" spans="1:21" x14ac:dyDescent="0.2">
      <c r="A9216" s="88">
        <v>9218</v>
      </c>
      <c r="B9216" s="88">
        <v>4</v>
      </c>
      <c r="C9216" s="88" t="s">
        <v>2130</v>
      </c>
      <c r="D9216" s="99" t="s">
        <v>1431</v>
      </c>
      <c r="E9216" s="89">
        <v>0</v>
      </c>
      <c r="F9216" s="89">
        <v>7</v>
      </c>
      <c r="G9216" s="89">
        <v>2</v>
      </c>
      <c r="H9216" s="89">
        <v>2</v>
      </c>
      <c r="I9216" s="89">
        <v>2</v>
      </c>
      <c r="J9216" s="89">
        <v>0</v>
      </c>
      <c r="K9216" s="89">
        <v>0</v>
      </c>
      <c r="L9216" s="89">
        <v>0</v>
      </c>
      <c r="M9216" s="89">
        <v>0</v>
      </c>
      <c r="N9216" s="89">
        <v>0</v>
      </c>
      <c r="O9216" s="89">
        <v>2</v>
      </c>
      <c r="P9216" s="89">
        <v>627</v>
      </c>
      <c r="Q9216" s="89">
        <v>7153.5</v>
      </c>
      <c r="R9216" s="88">
        <f>VLOOKUP(P9216,NEW_TRAIN_TEST!$A$1:$M$980,13,0)</f>
        <v>7092.5</v>
      </c>
      <c r="S9216" s="88">
        <f>VLOOKUP(P9216,NEW_TRAIN_TEST!$A$1:$M$980,11,0)</f>
        <v>7487</v>
      </c>
      <c r="T9216" s="6">
        <f t="shared" si="286"/>
        <v>0</v>
      </c>
      <c r="U9216" s="6">
        <f t="shared" si="287"/>
        <v>0</v>
      </c>
    </row>
    <row r="9217" spans="1:21" x14ac:dyDescent="0.2">
      <c r="A9217" s="88">
        <v>9219</v>
      </c>
      <c r="B9217" s="88">
        <v>4</v>
      </c>
      <c r="C9217" s="88" t="s">
        <v>2130</v>
      </c>
      <c r="D9217" s="99" t="s">
        <v>1431</v>
      </c>
      <c r="E9217" s="89">
        <v>0</v>
      </c>
      <c r="F9217" s="89">
        <v>5</v>
      </c>
      <c r="G9217" s="89">
        <v>1</v>
      </c>
      <c r="H9217" s="89">
        <v>2</v>
      </c>
      <c r="I9217" s="89">
        <v>2</v>
      </c>
      <c r="J9217" s="89">
        <v>2</v>
      </c>
      <c r="K9217" s="89">
        <v>0</v>
      </c>
      <c r="L9217" s="89">
        <v>0</v>
      </c>
      <c r="M9217" s="89">
        <v>0</v>
      </c>
      <c r="N9217" s="89">
        <v>0</v>
      </c>
      <c r="O9217" s="89">
        <v>2</v>
      </c>
      <c r="P9217" s="89">
        <v>627</v>
      </c>
      <c r="Q9217" s="89">
        <v>7155.88</v>
      </c>
      <c r="R9217" s="88">
        <f>VLOOKUP(P9217,NEW_TRAIN_TEST!$A$1:$M$980,13,0)</f>
        <v>7092.5</v>
      </c>
      <c r="S9217" s="88">
        <f>VLOOKUP(P9217,NEW_TRAIN_TEST!$A$1:$M$980,11,0)</f>
        <v>7487</v>
      </c>
      <c r="T9217" s="6">
        <f t="shared" si="286"/>
        <v>0</v>
      </c>
      <c r="U9217" s="6">
        <f t="shared" si="287"/>
        <v>0</v>
      </c>
    </row>
    <row r="9218" spans="1:21" x14ac:dyDescent="0.2">
      <c r="A9218" s="88">
        <v>9220</v>
      </c>
      <c r="B9218" s="88">
        <v>4</v>
      </c>
      <c r="C9218" s="88" t="s">
        <v>2130</v>
      </c>
      <c r="D9218" s="99" t="s">
        <v>1431</v>
      </c>
      <c r="E9218" s="89">
        <v>0</v>
      </c>
      <c r="F9218" s="89">
        <v>5</v>
      </c>
      <c r="G9218" s="89">
        <v>1</v>
      </c>
      <c r="H9218" s="89">
        <v>2</v>
      </c>
      <c r="I9218" s="89">
        <v>2</v>
      </c>
      <c r="J9218" s="89">
        <v>0</v>
      </c>
      <c r="K9218" s="89">
        <v>0</v>
      </c>
      <c r="L9218" s="89">
        <v>0</v>
      </c>
      <c r="M9218" s="89">
        <v>0</v>
      </c>
      <c r="N9218" s="89">
        <v>0</v>
      </c>
      <c r="O9218" s="89">
        <v>2</v>
      </c>
      <c r="P9218" s="89">
        <v>627</v>
      </c>
      <c r="Q9218" s="89">
        <v>7158.62</v>
      </c>
      <c r="R9218" s="88">
        <f>VLOOKUP(P9218,NEW_TRAIN_TEST!$A$1:$M$980,13,0)</f>
        <v>7092.5</v>
      </c>
      <c r="S9218" s="88">
        <f>VLOOKUP(P9218,NEW_TRAIN_TEST!$A$1:$M$980,11,0)</f>
        <v>7487</v>
      </c>
      <c r="T9218" s="6">
        <f t="shared" si="286"/>
        <v>0</v>
      </c>
      <c r="U9218" s="6">
        <f t="shared" si="287"/>
        <v>0</v>
      </c>
    </row>
    <row r="9219" spans="1:21" x14ac:dyDescent="0.2">
      <c r="A9219" s="88">
        <v>9221</v>
      </c>
      <c r="B9219" s="88">
        <v>4</v>
      </c>
      <c r="C9219" s="88" t="s">
        <v>2130</v>
      </c>
      <c r="D9219" s="99" t="s">
        <v>1431</v>
      </c>
      <c r="E9219" s="89">
        <v>0</v>
      </c>
      <c r="F9219" s="89">
        <v>8</v>
      </c>
      <c r="G9219" s="89">
        <v>2</v>
      </c>
      <c r="H9219" s="89">
        <v>2</v>
      </c>
      <c r="I9219" s="89">
        <v>2</v>
      </c>
      <c r="J9219" s="89">
        <v>0</v>
      </c>
      <c r="K9219" s="89">
        <v>0</v>
      </c>
      <c r="L9219" s="89">
        <v>0</v>
      </c>
      <c r="M9219" s="89">
        <v>0</v>
      </c>
      <c r="N9219" s="89">
        <v>0</v>
      </c>
      <c r="O9219" s="89">
        <v>2</v>
      </c>
      <c r="P9219" s="89">
        <v>627</v>
      </c>
      <c r="Q9219" s="89">
        <v>7159.64</v>
      </c>
      <c r="R9219" s="88">
        <f>VLOOKUP(P9219,NEW_TRAIN_TEST!$A$1:$M$980,13,0)</f>
        <v>7092.5</v>
      </c>
      <c r="S9219" s="88">
        <f>VLOOKUP(P9219,NEW_TRAIN_TEST!$A$1:$M$980,11,0)</f>
        <v>7487</v>
      </c>
      <c r="T9219" s="6">
        <f t="shared" ref="T9219:T9282" si="288">IF(L9219&gt;0,1,0)</f>
        <v>0</v>
      </c>
      <c r="U9219" s="6">
        <f t="shared" ref="U9219:U9282" si="289">IF(M9219&gt;0,1,0)</f>
        <v>0</v>
      </c>
    </row>
    <row r="9220" spans="1:21" x14ac:dyDescent="0.2">
      <c r="A9220" s="88">
        <v>9222</v>
      </c>
      <c r="B9220" s="88">
        <v>4</v>
      </c>
      <c r="C9220" s="88" t="s">
        <v>2130</v>
      </c>
      <c r="D9220" s="99" t="s">
        <v>1431</v>
      </c>
      <c r="E9220" s="89">
        <v>0</v>
      </c>
      <c r="F9220" s="89">
        <v>5</v>
      </c>
      <c r="G9220" s="89">
        <v>1</v>
      </c>
      <c r="H9220" s="89">
        <v>0</v>
      </c>
      <c r="I9220" s="89">
        <v>2</v>
      </c>
      <c r="J9220" s="89">
        <v>0</v>
      </c>
      <c r="K9220" s="89">
        <v>0</v>
      </c>
      <c r="L9220" s="89">
        <v>0</v>
      </c>
      <c r="M9220" s="89">
        <v>0</v>
      </c>
      <c r="N9220" s="89">
        <v>0</v>
      </c>
      <c r="O9220" s="89">
        <v>2</v>
      </c>
      <c r="P9220" s="89">
        <v>627</v>
      </c>
      <c r="Q9220" s="89">
        <v>7160.5</v>
      </c>
      <c r="R9220" s="88">
        <f>VLOOKUP(P9220,NEW_TRAIN_TEST!$A$1:$M$980,13,0)</f>
        <v>7092.5</v>
      </c>
      <c r="S9220" s="88">
        <f>VLOOKUP(P9220,NEW_TRAIN_TEST!$A$1:$M$980,11,0)</f>
        <v>7487</v>
      </c>
      <c r="T9220" s="6">
        <f t="shared" si="288"/>
        <v>0</v>
      </c>
      <c r="U9220" s="6">
        <f t="shared" si="289"/>
        <v>0</v>
      </c>
    </row>
    <row r="9221" spans="1:21" x14ac:dyDescent="0.2">
      <c r="A9221" s="88">
        <v>9223</v>
      </c>
      <c r="B9221" s="88">
        <v>4</v>
      </c>
      <c r="C9221" s="88" t="s">
        <v>2130</v>
      </c>
      <c r="D9221" s="99" t="s">
        <v>1431</v>
      </c>
      <c r="E9221" s="89">
        <v>0</v>
      </c>
      <c r="F9221" s="89">
        <v>2</v>
      </c>
      <c r="G9221" s="89">
        <v>1</v>
      </c>
      <c r="H9221" s="89">
        <v>2</v>
      </c>
      <c r="I9221" s="89">
        <v>2</v>
      </c>
      <c r="J9221" s="89">
        <v>0</v>
      </c>
      <c r="K9221" s="89">
        <v>0</v>
      </c>
      <c r="L9221" s="89">
        <v>0</v>
      </c>
      <c r="M9221" s="89">
        <v>0</v>
      </c>
      <c r="N9221" s="89">
        <v>0</v>
      </c>
      <c r="O9221" s="89">
        <v>2</v>
      </c>
      <c r="P9221" s="89">
        <v>627</v>
      </c>
      <c r="Q9221" s="89">
        <v>7227.5</v>
      </c>
      <c r="R9221" s="88">
        <f>VLOOKUP(P9221,NEW_TRAIN_TEST!$A$1:$M$980,13,0)</f>
        <v>7092.5</v>
      </c>
      <c r="S9221" s="88">
        <f>VLOOKUP(P9221,NEW_TRAIN_TEST!$A$1:$M$980,11,0)</f>
        <v>7487</v>
      </c>
      <c r="T9221" s="6">
        <f t="shared" si="288"/>
        <v>0</v>
      </c>
      <c r="U9221" s="6">
        <f t="shared" si="289"/>
        <v>0</v>
      </c>
    </row>
    <row r="9222" spans="1:21" x14ac:dyDescent="0.2">
      <c r="A9222" s="88">
        <v>9224</v>
      </c>
      <c r="B9222" s="88">
        <v>4</v>
      </c>
      <c r="C9222" s="88" t="s">
        <v>2130</v>
      </c>
      <c r="D9222" s="99" t="s">
        <v>1431</v>
      </c>
      <c r="E9222" s="89">
        <v>0</v>
      </c>
      <c r="F9222" s="89">
        <v>2</v>
      </c>
      <c r="G9222" s="89">
        <v>2</v>
      </c>
      <c r="H9222" s="89">
        <v>2</v>
      </c>
      <c r="I9222" s="89">
        <v>2</v>
      </c>
      <c r="J9222" s="89">
        <v>0</v>
      </c>
      <c r="K9222" s="89">
        <v>0</v>
      </c>
      <c r="L9222" s="89">
        <v>0</v>
      </c>
      <c r="M9222" s="89">
        <v>0</v>
      </c>
      <c r="N9222" s="89">
        <v>0</v>
      </c>
      <c r="O9222" s="89">
        <v>2</v>
      </c>
      <c r="P9222" s="89">
        <v>627</v>
      </c>
      <c r="Q9222" s="89">
        <v>7243</v>
      </c>
      <c r="R9222" s="88">
        <f>VLOOKUP(P9222,NEW_TRAIN_TEST!$A$1:$M$980,13,0)</f>
        <v>7092.5</v>
      </c>
      <c r="S9222" s="88">
        <f>VLOOKUP(P9222,NEW_TRAIN_TEST!$A$1:$M$980,11,0)</f>
        <v>7487</v>
      </c>
      <c r="T9222" s="6">
        <f t="shared" si="288"/>
        <v>0</v>
      </c>
      <c r="U9222" s="6">
        <f t="shared" si="289"/>
        <v>0</v>
      </c>
    </row>
    <row r="9223" spans="1:21" x14ac:dyDescent="0.2">
      <c r="A9223" s="88">
        <v>9225</v>
      </c>
      <c r="B9223" s="88">
        <v>4</v>
      </c>
      <c r="C9223" s="88" t="s">
        <v>2130</v>
      </c>
      <c r="D9223" s="99" t="s">
        <v>1431</v>
      </c>
      <c r="E9223" s="89">
        <v>0</v>
      </c>
      <c r="F9223" s="89">
        <v>2</v>
      </c>
      <c r="G9223" s="89">
        <v>2</v>
      </c>
      <c r="H9223" s="89">
        <v>2</v>
      </c>
      <c r="I9223" s="89">
        <v>2</v>
      </c>
      <c r="J9223" s="89">
        <v>0</v>
      </c>
      <c r="K9223" s="89">
        <v>0</v>
      </c>
      <c r="L9223" s="89">
        <v>1</v>
      </c>
      <c r="M9223" s="89">
        <v>0</v>
      </c>
      <c r="N9223" s="89">
        <v>0</v>
      </c>
      <c r="O9223" s="89">
        <v>2</v>
      </c>
      <c r="P9223" s="89">
        <v>627</v>
      </c>
      <c r="Q9223" s="89">
        <v>7247.5</v>
      </c>
      <c r="R9223" s="88">
        <f>VLOOKUP(P9223,NEW_TRAIN_TEST!$A$1:$M$980,13,0)</f>
        <v>7092.5</v>
      </c>
      <c r="S9223" s="88">
        <f>VLOOKUP(P9223,NEW_TRAIN_TEST!$A$1:$M$980,11,0)</f>
        <v>7487</v>
      </c>
      <c r="T9223" s="6">
        <f t="shared" si="288"/>
        <v>1</v>
      </c>
      <c r="U9223" s="6">
        <f t="shared" si="289"/>
        <v>0</v>
      </c>
    </row>
    <row r="9224" spans="1:21" x14ac:dyDescent="0.2">
      <c r="A9224" s="88">
        <v>9226</v>
      </c>
      <c r="B9224" s="88">
        <v>4</v>
      </c>
      <c r="C9224" s="88" t="s">
        <v>2130</v>
      </c>
      <c r="D9224" s="99" t="s">
        <v>1431</v>
      </c>
      <c r="E9224" s="89">
        <v>0</v>
      </c>
      <c r="F9224" s="89">
        <v>6</v>
      </c>
      <c r="G9224" s="89">
        <v>3</v>
      </c>
      <c r="H9224" s="89">
        <v>0</v>
      </c>
      <c r="I9224" s="89">
        <v>0</v>
      </c>
      <c r="J9224" s="89">
        <v>0</v>
      </c>
      <c r="K9224" s="89">
        <v>0</v>
      </c>
      <c r="L9224" s="89">
        <v>0</v>
      </c>
      <c r="M9224" s="89">
        <v>0</v>
      </c>
      <c r="N9224" s="89">
        <v>0</v>
      </c>
      <c r="O9224" s="89">
        <v>0</v>
      </c>
      <c r="P9224" s="89">
        <v>627</v>
      </c>
      <c r="Q9224" s="89">
        <v>7260.25</v>
      </c>
      <c r="R9224" s="88">
        <f>VLOOKUP(P9224,NEW_TRAIN_TEST!$A$1:$M$980,13,0)</f>
        <v>7092.5</v>
      </c>
      <c r="S9224" s="88">
        <f>VLOOKUP(P9224,NEW_TRAIN_TEST!$A$1:$M$980,11,0)</f>
        <v>7487</v>
      </c>
      <c r="T9224" s="6">
        <f t="shared" si="288"/>
        <v>0</v>
      </c>
      <c r="U9224" s="6">
        <f t="shared" si="289"/>
        <v>0</v>
      </c>
    </row>
    <row r="9225" spans="1:21" x14ac:dyDescent="0.2">
      <c r="A9225" s="88">
        <v>9227</v>
      </c>
      <c r="B9225" s="88">
        <v>4</v>
      </c>
      <c r="C9225" s="88" t="s">
        <v>2130</v>
      </c>
      <c r="D9225" s="99" t="s">
        <v>1431</v>
      </c>
      <c r="E9225" s="89">
        <v>0</v>
      </c>
      <c r="F9225" s="89">
        <v>9</v>
      </c>
      <c r="G9225" s="89">
        <v>6</v>
      </c>
      <c r="H9225" s="89">
        <v>0</v>
      </c>
      <c r="I9225" s="89">
        <v>0</v>
      </c>
      <c r="J9225" s="89">
        <v>0</v>
      </c>
      <c r="K9225" s="89">
        <v>0</v>
      </c>
      <c r="L9225" s="89">
        <v>0</v>
      </c>
      <c r="M9225" s="89">
        <v>0</v>
      </c>
      <c r="N9225" s="89">
        <v>0</v>
      </c>
      <c r="O9225" s="89">
        <v>0</v>
      </c>
      <c r="P9225" s="89">
        <v>627</v>
      </c>
      <c r="Q9225" s="89">
        <v>7265.88</v>
      </c>
      <c r="R9225" s="88">
        <f>VLOOKUP(P9225,NEW_TRAIN_TEST!$A$1:$M$980,13,0)</f>
        <v>7092.5</v>
      </c>
      <c r="S9225" s="88">
        <f>VLOOKUP(P9225,NEW_TRAIN_TEST!$A$1:$M$980,11,0)</f>
        <v>7487</v>
      </c>
      <c r="T9225" s="6">
        <f t="shared" si="288"/>
        <v>0</v>
      </c>
      <c r="U9225" s="6">
        <f t="shared" si="289"/>
        <v>0</v>
      </c>
    </row>
    <row r="9226" spans="1:21" x14ac:dyDescent="0.2">
      <c r="A9226" s="88">
        <v>9228</v>
      </c>
      <c r="B9226" s="88">
        <v>4</v>
      </c>
      <c r="C9226" s="88" t="s">
        <v>2130</v>
      </c>
      <c r="D9226" s="99" t="s">
        <v>1431</v>
      </c>
      <c r="E9226" s="89">
        <v>0</v>
      </c>
      <c r="F9226" s="89">
        <v>8</v>
      </c>
      <c r="G9226" s="89">
        <v>5</v>
      </c>
      <c r="H9226" s="89">
        <v>0</v>
      </c>
      <c r="I9226" s="89">
        <v>0</v>
      </c>
      <c r="J9226" s="89">
        <v>0</v>
      </c>
      <c r="K9226" s="89">
        <v>0</v>
      </c>
      <c r="L9226" s="89">
        <v>0</v>
      </c>
      <c r="M9226" s="89">
        <v>0</v>
      </c>
      <c r="N9226" s="89">
        <v>0</v>
      </c>
      <c r="O9226" s="89">
        <v>0</v>
      </c>
      <c r="P9226" s="89">
        <v>627</v>
      </c>
      <c r="Q9226" s="89">
        <v>7295.88</v>
      </c>
      <c r="R9226" s="88">
        <f>VLOOKUP(P9226,NEW_TRAIN_TEST!$A$1:$M$980,13,0)</f>
        <v>7092.5</v>
      </c>
      <c r="S9226" s="88">
        <f>VLOOKUP(P9226,NEW_TRAIN_TEST!$A$1:$M$980,11,0)</f>
        <v>7487</v>
      </c>
      <c r="T9226" s="6">
        <f t="shared" si="288"/>
        <v>0</v>
      </c>
      <c r="U9226" s="6">
        <f t="shared" si="289"/>
        <v>0</v>
      </c>
    </row>
    <row r="9227" spans="1:21" x14ac:dyDescent="0.2">
      <c r="A9227" s="88">
        <v>9229</v>
      </c>
      <c r="B9227" s="88">
        <v>4</v>
      </c>
      <c r="C9227" s="88" t="s">
        <v>2130</v>
      </c>
      <c r="D9227" s="99" t="s">
        <v>1431</v>
      </c>
      <c r="E9227" s="89">
        <v>0</v>
      </c>
      <c r="F9227" s="89">
        <v>2</v>
      </c>
      <c r="G9227" s="89">
        <v>0</v>
      </c>
      <c r="H9227" s="89">
        <v>2</v>
      </c>
      <c r="I9227" s="89">
        <v>2</v>
      </c>
      <c r="J9227" s="89">
        <v>0</v>
      </c>
      <c r="K9227" s="89">
        <v>0</v>
      </c>
      <c r="L9227" s="89">
        <v>0</v>
      </c>
      <c r="M9227" s="89">
        <v>0</v>
      </c>
      <c r="N9227" s="89">
        <v>0</v>
      </c>
      <c r="O9227" s="89">
        <v>2</v>
      </c>
      <c r="P9227" s="89">
        <v>627</v>
      </c>
      <c r="Q9227" s="89">
        <v>7347.5</v>
      </c>
      <c r="R9227" s="88">
        <f>VLOOKUP(P9227,NEW_TRAIN_TEST!$A$1:$M$980,13,0)</f>
        <v>7092.5</v>
      </c>
      <c r="S9227" s="88">
        <f>VLOOKUP(P9227,NEW_TRAIN_TEST!$A$1:$M$980,11,0)</f>
        <v>7487</v>
      </c>
      <c r="T9227" s="6">
        <f t="shared" si="288"/>
        <v>0</v>
      </c>
      <c r="U9227" s="6">
        <f t="shared" si="289"/>
        <v>0</v>
      </c>
    </row>
    <row r="9228" spans="1:21" x14ac:dyDescent="0.2">
      <c r="A9228" s="88">
        <v>9230</v>
      </c>
      <c r="B9228" s="88">
        <v>4</v>
      </c>
      <c r="C9228" s="88" t="s">
        <v>2130</v>
      </c>
      <c r="D9228" s="99" t="s">
        <v>1431</v>
      </c>
      <c r="E9228" s="89">
        <v>0</v>
      </c>
      <c r="F9228" s="89">
        <v>2</v>
      </c>
      <c r="G9228" s="89">
        <v>0</v>
      </c>
      <c r="H9228" s="89">
        <v>0</v>
      </c>
      <c r="I9228" s="89">
        <v>2</v>
      </c>
      <c r="J9228" s="89">
        <v>0</v>
      </c>
      <c r="K9228" s="89">
        <v>0</v>
      </c>
      <c r="L9228" s="89">
        <v>0</v>
      </c>
      <c r="M9228" s="89">
        <v>0</v>
      </c>
      <c r="N9228" s="89">
        <v>0</v>
      </c>
      <c r="O9228" s="89">
        <v>2</v>
      </c>
      <c r="P9228" s="89">
        <v>627</v>
      </c>
      <c r="Q9228" s="89">
        <v>7355.5</v>
      </c>
      <c r="R9228" s="88">
        <f>VLOOKUP(P9228,NEW_TRAIN_TEST!$A$1:$M$980,13,0)</f>
        <v>7092.5</v>
      </c>
      <c r="S9228" s="88">
        <f>VLOOKUP(P9228,NEW_TRAIN_TEST!$A$1:$M$980,11,0)</f>
        <v>7487</v>
      </c>
      <c r="T9228" s="6">
        <f t="shared" si="288"/>
        <v>0</v>
      </c>
      <c r="U9228" s="6">
        <f t="shared" si="289"/>
        <v>0</v>
      </c>
    </row>
    <row r="9229" spans="1:21" x14ac:dyDescent="0.2">
      <c r="A9229" s="88">
        <v>9231</v>
      </c>
      <c r="B9229" s="88">
        <v>4</v>
      </c>
      <c r="C9229" s="88" t="s">
        <v>2130</v>
      </c>
      <c r="D9229" s="99" t="s">
        <v>1431</v>
      </c>
      <c r="E9229" s="89">
        <v>3</v>
      </c>
      <c r="F9229" s="89">
        <v>0</v>
      </c>
      <c r="G9229" s="89">
        <v>0</v>
      </c>
      <c r="H9229" s="89">
        <v>0</v>
      </c>
      <c r="I9229" s="89">
        <v>0</v>
      </c>
      <c r="J9229" s="89">
        <v>0</v>
      </c>
      <c r="K9229" s="89">
        <v>0</v>
      </c>
      <c r="L9229" s="89">
        <v>0</v>
      </c>
      <c r="M9229" s="89">
        <v>0</v>
      </c>
      <c r="N9229" s="89">
        <v>0</v>
      </c>
      <c r="O9229" s="89">
        <v>0</v>
      </c>
      <c r="P9229" s="89">
        <v>627</v>
      </c>
      <c r="Q9229" s="89">
        <v>7362.2</v>
      </c>
      <c r="R9229" s="88">
        <f>VLOOKUP(P9229,NEW_TRAIN_TEST!$A$1:$M$980,13,0)</f>
        <v>7092.5</v>
      </c>
      <c r="S9229" s="88">
        <f>VLOOKUP(P9229,NEW_TRAIN_TEST!$A$1:$M$980,11,0)</f>
        <v>7487</v>
      </c>
      <c r="T9229" s="6">
        <f t="shared" si="288"/>
        <v>0</v>
      </c>
      <c r="U9229" s="6">
        <f t="shared" si="289"/>
        <v>0</v>
      </c>
    </row>
    <row r="9230" spans="1:21" x14ac:dyDescent="0.2">
      <c r="A9230" s="88">
        <v>9232</v>
      </c>
      <c r="B9230" s="88">
        <v>4</v>
      </c>
      <c r="C9230" s="88" t="s">
        <v>2130</v>
      </c>
      <c r="D9230" s="99" t="s">
        <v>1431</v>
      </c>
      <c r="E9230" s="89">
        <v>6</v>
      </c>
      <c r="F9230" s="89">
        <v>2</v>
      </c>
      <c r="G9230" s="89">
        <v>0</v>
      </c>
      <c r="H9230" s="89">
        <v>2</v>
      </c>
      <c r="I9230" s="89">
        <v>2</v>
      </c>
      <c r="J9230" s="89">
        <v>0</v>
      </c>
      <c r="K9230" s="89">
        <v>0</v>
      </c>
      <c r="L9230" s="89">
        <v>1</v>
      </c>
      <c r="M9230" s="89">
        <v>0</v>
      </c>
      <c r="N9230" s="89">
        <v>0</v>
      </c>
      <c r="O9230" s="89">
        <v>2</v>
      </c>
      <c r="P9230" s="89">
        <v>672</v>
      </c>
      <c r="Q9230" s="89">
        <v>11059.25</v>
      </c>
      <c r="R9230" s="88">
        <f>VLOOKUP(P9230,NEW_TRAIN_TEST!$A$1:$M$980,13,0)</f>
        <v>10852.5</v>
      </c>
      <c r="S9230" s="88">
        <f>VLOOKUP(P9230,NEW_TRAIN_TEST!$A$1:$M$980,11,0)</f>
        <v>11307</v>
      </c>
      <c r="T9230" s="6">
        <f t="shared" si="288"/>
        <v>1</v>
      </c>
      <c r="U9230" s="6">
        <f t="shared" si="289"/>
        <v>0</v>
      </c>
    </row>
    <row r="9231" spans="1:21" x14ac:dyDescent="0.2">
      <c r="A9231" s="88">
        <v>9233</v>
      </c>
      <c r="B9231" s="88">
        <v>4</v>
      </c>
      <c r="C9231" s="88" t="s">
        <v>2130</v>
      </c>
      <c r="D9231" s="99" t="s">
        <v>1431</v>
      </c>
      <c r="E9231" s="89">
        <v>23</v>
      </c>
      <c r="F9231" s="89">
        <v>2</v>
      </c>
      <c r="G9231" s="89">
        <v>1</v>
      </c>
      <c r="H9231" s="89">
        <v>0</v>
      </c>
      <c r="I9231" s="89">
        <v>2</v>
      </c>
      <c r="J9231" s="89">
        <v>0</v>
      </c>
      <c r="K9231" s="89">
        <v>0</v>
      </c>
      <c r="L9231" s="89">
        <v>0</v>
      </c>
      <c r="M9231" s="89">
        <v>0</v>
      </c>
      <c r="N9231" s="89">
        <v>0</v>
      </c>
      <c r="O9231" s="89">
        <v>2</v>
      </c>
      <c r="P9231" s="89">
        <v>624</v>
      </c>
      <c r="Q9231" s="89">
        <v>13646</v>
      </c>
      <c r="R9231" s="88">
        <f>VLOOKUP(P9231,NEW_TRAIN_TEST!$A$1:$M$980,13,0)</f>
        <v>13271.5</v>
      </c>
      <c r="S9231" s="88">
        <f>VLOOKUP(P9231,NEW_TRAIN_TEST!$A$1:$M$980,11,0)</f>
        <v>13912</v>
      </c>
      <c r="T9231" s="6">
        <f t="shared" si="288"/>
        <v>0</v>
      </c>
      <c r="U9231" s="6">
        <f t="shared" si="289"/>
        <v>0</v>
      </c>
    </row>
    <row r="9232" spans="1:21" x14ac:dyDescent="0.2">
      <c r="A9232" s="88">
        <v>9234</v>
      </c>
      <c r="B9232" s="88">
        <v>4</v>
      </c>
      <c r="C9232" s="88" t="s">
        <v>2130</v>
      </c>
      <c r="D9232" s="99" t="s">
        <v>1431</v>
      </c>
      <c r="E9232" s="89">
        <v>0</v>
      </c>
      <c r="F9232" s="89">
        <v>0</v>
      </c>
      <c r="G9232" s="89">
        <v>0</v>
      </c>
      <c r="H9232" s="89">
        <v>0</v>
      </c>
      <c r="I9232" s="89">
        <v>0</v>
      </c>
      <c r="J9232" s="89">
        <v>0</v>
      </c>
      <c r="K9232" s="89">
        <v>0</v>
      </c>
      <c r="L9232" s="89">
        <v>0</v>
      </c>
      <c r="M9232" s="89">
        <v>0</v>
      </c>
      <c r="N9232" s="89">
        <v>1</v>
      </c>
      <c r="O9232" s="89">
        <v>0</v>
      </c>
      <c r="P9232" s="89">
        <v>870</v>
      </c>
      <c r="Q9232" s="89">
        <v>7164</v>
      </c>
      <c r="R9232" s="88">
        <f>VLOOKUP(P9232,NEW_TRAIN_TEST!$A$1:$M$980,13,0)</f>
        <v>7164</v>
      </c>
      <c r="S9232" s="88">
        <f>VLOOKUP(P9232,NEW_TRAIN_TEST!$A$1:$M$980,11,0)</f>
        <v>7164</v>
      </c>
      <c r="T9232" s="6">
        <f t="shared" si="288"/>
        <v>0</v>
      </c>
      <c r="U9232" s="6">
        <f t="shared" si="289"/>
        <v>0</v>
      </c>
    </row>
    <row r="9233" spans="1:21" x14ac:dyDescent="0.2">
      <c r="A9233" s="88">
        <v>9235</v>
      </c>
      <c r="B9233" s="88">
        <v>4</v>
      </c>
      <c r="C9233" s="88" t="s">
        <v>2130</v>
      </c>
      <c r="D9233" s="99" t="s">
        <v>1431</v>
      </c>
      <c r="E9233" s="89">
        <v>25</v>
      </c>
      <c r="F9233" s="89">
        <v>5</v>
      </c>
      <c r="G9233" s="89">
        <v>0</v>
      </c>
      <c r="H9233" s="89">
        <v>2</v>
      </c>
      <c r="I9233" s="89">
        <v>2</v>
      </c>
      <c r="J9233" s="89">
        <v>0</v>
      </c>
      <c r="K9233" s="89">
        <v>0</v>
      </c>
      <c r="L9233" s="89">
        <v>0</v>
      </c>
      <c r="M9233" s="89">
        <v>0</v>
      </c>
      <c r="N9233" s="89">
        <v>0</v>
      </c>
      <c r="O9233" s="89">
        <v>2</v>
      </c>
      <c r="P9233" s="89">
        <v>174</v>
      </c>
      <c r="Q9233" s="89">
        <v>11781.75</v>
      </c>
      <c r="R9233" s="88">
        <f>VLOOKUP(P9233,NEW_TRAIN_TEST!$A$1:$M$980,13,0)</f>
        <v>11401</v>
      </c>
      <c r="S9233" s="88">
        <f>VLOOKUP(P9233,NEW_TRAIN_TEST!$A$1:$M$980,11,0)</f>
        <v>13053</v>
      </c>
      <c r="T9233" s="6">
        <f t="shared" si="288"/>
        <v>0</v>
      </c>
      <c r="U9233" s="6">
        <f t="shared" si="289"/>
        <v>0</v>
      </c>
    </row>
    <row r="9234" spans="1:21" x14ac:dyDescent="0.2">
      <c r="A9234" s="88">
        <v>9236</v>
      </c>
      <c r="B9234" s="88">
        <v>4</v>
      </c>
      <c r="C9234" s="88" t="s">
        <v>2130</v>
      </c>
      <c r="D9234" s="99" t="s">
        <v>1431</v>
      </c>
      <c r="E9234" s="89">
        <v>11</v>
      </c>
      <c r="F9234" s="89">
        <v>2</v>
      </c>
      <c r="G9234" s="89">
        <v>0</v>
      </c>
      <c r="H9234" s="89">
        <v>2</v>
      </c>
      <c r="I9234" s="89">
        <v>2</v>
      </c>
      <c r="J9234" s="89">
        <v>0</v>
      </c>
      <c r="K9234" s="89">
        <v>0</v>
      </c>
      <c r="L9234" s="89">
        <v>0</v>
      </c>
      <c r="M9234" s="89">
        <v>0</v>
      </c>
      <c r="N9234" s="89">
        <v>0</v>
      </c>
      <c r="O9234" s="89">
        <v>2</v>
      </c>
      <c r="P9234" s="89">
        <v>652</v>
      </c>
      <c r="Q9234" s="89">
        <v>11598</v>
      </c>
      <c r="R9234" s="88">
        <f>VLOOKUP(P9234,NEW_TRAIN_TEST!$A$1:$M$980,13,0)</f>
        <v>11366</v>
      </c>
      <c r="S9234" s="88">
        <f>VLOOKUP(P9234,NEW_TRAIN_TEST!$A$1:$M$980,11,0)</f>
        <v>11774</v>
      </c>
      <c r="T9234" s="6">
        <f t="shared" si="288"/>
        <v>0</v>
      </c>
      <c r="U9234" s="6">
        <f t="shared" si="289"/>
        <v>0</v>
      </c>
    </row>
    <row r="9235" spans="1:21" x14ac:dyDescent="0.2">
      <c r="A9235" s="88">
        <v>9237</v>
      </c>
      <c r="B9235" s="88">
        <v>4</v>
      </c>
      <c r="C9235" s="88" t="s">
        <v>2130</v>
      </c>
      <c r="D9235" s="99" t="s">
        <v>1431</v>
      </c>
      <c r="E9235" s="89">
        <v>11</v>
      </c>
      <c r="F9235" s="89">
        <v>7</v>
      </c>
      <c r="G9235" s="89">
        <v>0</v>
      </c>
      <c r="H9235" s="89">
        <v>2</v>
      </c>
      <c r="I9235" s="89">
        <v>2</v>
      </c>
      <c r="J9235" s="89">
        <v>0</v>
      </c>
      <c r="K9235" s="89">
        <v>0</v>
      </c>
      <c r="L9235" s="89">
        <v>1</v>
      </c>
      <c r="M9235" s="89">
        <v>0</v>
      </c>
      <c r="N9235" s="89">
        <v>0</v>
      </c>
      <c r="O9235" s="89">
        <v>2</v>
      </c>
      <c r="P9235" s="89">
        <v>776</v>
      </c>
      <c r="Q9235" s="89">
        <v>11741.5</v>
      </c>
      <c r="R9235" s="88">
        <f>VLOOKUP(P9235,NEW_TRAIN_TEST!$A$1:$M$980,13,0)</f>
        <v>11541</v>
      </c>
      <c r="S9235" s="88">
        <f>VLOOKUP(P9235,NEW_TRAIN_TEST!$A$1:$M$980,11,0)</f>
        <v>12181</v>
      </c>
      <c r="T9235" s="6">
        <f t="shared" si="288"/>
        <v>1</v>
      </c>
      <c r="U9235" s="6">
        <f t="shared" si="289"/>
        <v>0</v>
      </c>
    </row>
    <row r="9236" spans="1:21" x14ac:dyDescent="0.2">
      <c r="A9236" s="88">
        <v>9238</v>
      </c>
      <c r="B9236" s="88">
        <v>4</v>
      </c>
      <c r="C9236" s="88" t="s">
        <v>2130</v>
      </c>
      <c r="D9236" s="99" t="s">
        <v>1431</v>
      </c>
      <c r="E9236" s="89">
        <v>5</v>
      </c>
      <c r="F9236" s="89">
        <v>2</v>
      </c>
      <c r="G9236" s="89">
        <v>0</v>
      </c>
      <c r="H9236" s="89">
        <v>2</v>
      </c>
      <c r="I9236" s="89">
        <v>2</v>
      </c>
      <c r="J9236" s="89">
        <v>0</v>
      </c>
      <c r="K9236" s="89">
        <v>0</v>
      </c>
      <c r="L9236" s="89">
        <v>1</v>
      </c>
      <c r="M9236" s="89">
        <v>0</v>
      </c>
      <c r="N9236" s="89">
        <v>0</v>
      </c>
      <c r="O9236" s="89">
        <v>2</v>
      </c>
      <c r="P9236" s="89">
        <v>398</v>
      </c>
      <c r="Q9236" s="89">
        <v>13262.5</v>
      </c>
      <c r="R9236" s="88">
        <f>VLOOKUP(P9236,NEW_TRAIN_TEST!$A$1:$M$980,13,0)</f>
        <v>13258</v>
      </c>
      <c r="S9236" s="88">
        <f>VLOOKUP(P9236,NEW_TRAIN_TEST!$A$1:$M$980,11,0)</f>
        <v>13283</v>
      </c>
      <c r="T9236" s="6">
        <f t="shared" si="288"/>
        <v>1</v>
      </c>
      <c r="U9236" s="6">
        <f t="shared" si="289"/>
        <v>0</v>
      </c>
    </row>
    <row r="9237" spans="1:21" x14ac:dyDescent="0.2">
      <c r="A9237" s="88">
        <v>9239</v>
      </c>
      <c r="B9237" s="88">
        <v>4</v>
      </c>
      <c r="C9237" s="88" t="s">
        <v>2130</v>
      </c>
      <c r="D9237" s="99" t="s">
        <v>1431</v>
      </c>
      <c r="E9237" s="89">
        <v>0</v>
      </c>
      <c r="F9237" s="89">
        <v>2</v>
      </c>
      <c r="G9237" s="89">
        <v>0</v>
      </c>
      <c r="H9237" s="89">
        <v>2</v>
      </c>
      <c r="I9237" s="89">
        <v>2</v>
      </c>
      <c r="J9237" s="89">
        <v>0</v>
      </c>
      <c r="K9237" s="89">
        <v>0</v>
      </c>
      <c r="L9237" s="89">
        <v>0</v>
      </c>
      <c r="M9237" s="89">
        <v>0</v>
      </c>
      <c r="N9237" s="89">
        <v>0</v>
      </c>
      <c r="O9237" s="89">
        <v>2</v>
      </c>
      <c r="P9237" s="89">
        <v>399</v>
      </c>
      <c r="Q9237" s="89">
        <v>8572.5</v>
      </c>
      <c r="R9237" s="88">
        <f>VLOOKUP(P9237,NEW_TRAIN_TEST!$A$1:$M$980,13,0)</f>
        <v>8572.5</v>
      </c>
      <c r="S9237" s="88">
        <f>VLOOKUP(P9237,NEW_TRAIN_TEST!$A$1:$M$980,11,0)</f>
        <v>8772</v>
      </c>
      <c r="T9237" s="6">
        <f t="shared" si="288"/>
        <v>0</v>
      </c>
      <c r="U9237" s="6">
        <f t="shared" si="289"/>
        <v>0</v>
      </c>
    </row>
    <row r="9238" spans="1:21" x14ac:dyDescent="0.2">
      <c r="A9238" s="88">
        <v>9240</v>
      </c>
      <c r="B9238" s="88">
        <v>4</v>
      </c>
      <c r="C9238" s="88" t="s">
        <v>2130</v>
      </c>
      <c r="D9238" s="99" t="s">
        <v>1431</v>
      </c>
      <c r="E9238" s="89">
        <v>0</v>
      </c>
      <c r="F9238" s="89">
        <v>2</v>
      </c>
      <c r="G9238" s="89">
        <v>0</v>
      </c>
      <c r="H9238" s="89">
        <v>2</v>
      </c>
      <c r="I9238" s="89">
        <v>2</v>
      </c>
      <c r="J9238" s="89">
        <v>0</v>
      </c>
      <c r="K9238" s="89">
        <v>0</v>
      </c>
      <c r="L9238" s="89">
        <v>0</v>
      </c>
      <c r="M9238" s="89">
        <v>0</v>
      </c>
      <c r="N9238" s="89">
        <v>0</v>
      </c>
      <c r="O9238" s="89">
        <v>2</v>
      </c>
      <c r="P9238" s="89">
        <v>399</v>
      </c>
      <c r="Q9238" s="89">
        <v>8652.5</v>
      </c>
      <c r="R9238" s="88">
        <f>VLOOKUP(P9238,NEW_TRAIN_TEST!$A$1:$M$980,13,0)</f>
        <v>8572.5</v>
      </c>
      <c r="S9238" s="88">
        <f>VLOOKUP(P9238,NEW_TRAIN_TEST!$A$1:$M$980,11,0)</f>
        <v>8772</v>
      </c>
      <c r="T9238" s="6">
        <f t="shared" si="288"/>
        <v>0</v>
      </c>
      <c r="U9238" s="6">
        <f t="shared" si="289"/>
        <v>0</v>
      </c>
    </row>
    <row r="9239" spans="1:21" x14ac:dyDescent="0.2">
      <c r="A9239" s="88">
        <v>9241</v>
      </c>
      <c r="B9239" s="88">
        <v>4</v>
      </c>
      <c r="C9239" s="88" t="s">
        <v>2130</v>
      </c>
      <c r="D9239" s="99" t="s">
        <v>1431</v>
      </c>
      <c r="E9239" s="89">
        <v>0</v>
      </c>
      <c r="F9239" s="89">
        <v>2</v>
      </c>
      <c r="G9239" s="89">
        <v>0</v>
      </c>
      <c r="H9239" s="89">
        <v>2</v>
      </c>
      <c r="I9239" s="89">
        <v>2</v>
      </c>
      <c r="J9239" s="89">
        <v>0</v>
      </c>
      <c r="K9239" s="89">
        <v>0</v>
      </c>
      <c r="L9239" s="89">
        <v>0</v>
      </c>
      <c r="M9239" s="89">
        <v>0</v>
      </c>
      <c r="N9239" s="89">
        <v>0</v>
      </c>
      <c r="O9239" s="89">
        <v>2</v>
      </c>
      <c r="P9239" s="89">
        <v>399</v>
      </c>
      <c r="Q9239" s="89">
        <v>8692</v>
      </c>
      <c r="R9239" s="88">
        <f>VLOOKUP(P9239,NEW_TRAIN_TEST!$A$1:$M$980,13,0)</f>
        <v>8572.5</v>
      </c>
      <c r="S9239" s="88">
        <f>VLOOKUP(P9239,NEW_TRAIN_TEST!$A$1:$M$980,11,0)</f>
        <v>8772</v>
      </c>
      <c r="T9239" s="6">
        <f t="shared" si="288"/>
        <v>0</v>
      </c>
      <c r="U9239" s="6">
        <f t="shared" si="289"/>
        <v>0</v>
      </c>
    </row>
    <row r="9240" spans="1:21" x14ac:dyDescent="0.2">
      <c r="A9240" s="88">
        <v>9242</v>
      </c>
      <c r="B9240" s="88">
        <v>4</v>
      </c>
      <c r="C9240" s="88" t="s">
        <v>2130</v>
      </c>
      <c r="D9240" s="99" t="s">
        <v>1431</v>
      </c>
      <c r="E9240" s="89">
        <v>0</v>
      </c>
      <c r="F9240" s="89">
        <v>2</v>
      </c>
      <c r="G9240" s="89">
        <v>0</v>
      </c>
      <c r="H9240" s="89">
        <v>2</v>
      </c>
      <c r="I9240" s="89">
        <v>2</v>
      </c>
      <c r="J9240" s="89">
        <v>0</v>
      </c>
      <c r="K9240" s="89">
        <v>0</v>
      </c>
      <c r="L9240" s="89">
        <v>0</v>
      </c>
      <c r="M9240" s="89">
        <v>0</v>
      </c>
      <c r="N9240" s="89">
        <v>0</v>
      </c>
      <c r="O9240" s="89">
        <v>2</v>
      </c>
      <c r="P9240" s="89">
        <v>399</v>
      </c>
      <c r="Q9240" s="89">
        <v>8694.5</v>
      </c>
      <c r="R9240" s="88">
        <f>VLOOKUP(P9240,NEW_TRAIN_TEST!$A$1:$M$980,13,0)</f>
        <v>8572.5</v>
      </c>
      <c r="S9240" s="88">
        <f>VLOOKUP(P9240,NEW_TRAIN_TEST!$A$1:$M$980,11,0)</f>
        <v>8772</v>
      </c>
      <c r="T9240" s="6">
        <f t="shared" si="288"/>
        <v>0</v>
      </c>
      <c r="U9240" s="6">
        <f t="shared" si="289"/>
        <v>0</v>
      </c>
    </row>
    <row r="9241" spans="1:21" x14ac:dyDescent="0.2">
      <c r="A9241" s="88">
        <v>9243</v>
      </c>
      <c r="B9241" s="88">
        <v>4</v>
      </c>
      <c r="C9241" s="88" t="s">
        <v>2130</v>
      </c>
      <c r="D9241" s="99" t="s">
        <v>1431</v>
      </c>
      <c r="E9241" s="89">
        <v>0</v>
      </c>
      <c r="F9241" s="89">
        <v>3</v>
      </c>
      <c r="G9241" s="89">
        <v>0</v>
      </c>
      <c r="H9241" s="89">
        <v>0</v>
      </c>
      <c r="I9241" s="89">
        <v>2</v>
      </c>
      <c r="J9241" s="89">
        <v>0</v>
      </c>
      <c r="K9241" s="89">
        <v>0</v>
      </c>
      <c r="L9241" s="89">
        <v>0</v>
      </c>
      <c r="M9241" s="89">
        <v>0</v>
      </c>
      <c r="N9241" s="89">
        <v>0</v>
      </c>
      <c r="O9241" s="89">
        <v>2</v>
      </c>
      <c r="P9241" s="89">
        <v>399</v>
      </c>
      <c r="Q9241" s="89">
        <v>8715.5</v>
      </c>
      <c r="R9241" s="88">
        <f>VLOOKUP(P9241,NEW_TRAIN_TEST!$A$1:$M$980,13,0)</f>
        <v>8572.5</v>
      </c>
      <c r="S9241" s="88">
        <f>VLOOKUP(P9241,NEW_TRAIN_TEST!$A$1:$M$980,11,0)</f>
        <v>8772</v>
      </c>
      <c r="T9241" s="6">
        <f t="shared" si="288"/>
        <v>0</v>
      </c>
      <c r="U9241" s="6">
        <f t="shared" si="289"/>
        <v>0</v>
      </c>
    </row>
    <row r="9242" spans="1:21" x14ac:dyDescent="0.2">
      <c r="A9242" s="88">
        <v>9244</v>
      </c>
      <c r="B9242" s="88">
        <v>4</v>
      </c>
      <c r="C9242" s="88" t="s">
        <v>2130</v>
      </c>
      <c r="D9242" s="99" t="s">
        <v>1431</v>
      </c>
      <c r="E9242" s="89">
        <v>0</v>
      </c>
      <c r="F9242" s="89">
        <v>4</v>
      </c>
      <c r="G9242" s="89">
        <v>1</v>
      </c>
      <c r="H9242" s="89">
        <v>0</v>
      </c>
      <c r="I9242" s="89">
        <v>0</v>
      </c>
      <c r="J9242" s="89">
        <v>2</v>
      </c>
      <c r="K9242" s="89">
        <v>0</v>
      </c>
      <c r="L9242" s="89">
        <v>0</v>
      </c>
      <c r="M9242" s="89">
        <v>0</v>
      </c>
      <c r="N9242" s="89">
        <v>0</v>
      </c>
      <c r="O9242" s="89">
        <v>0</v>
      </c>
      <c r="P9242" s="89">
        <v>399</v>
      </c>
      <c r="Q9242" s="89">
        <v>8743.33</v>
      </c>
      <c r="R9242" s="88">
        <f>VLOOKUP(P9242,NEW_TRAIN_TEST!$A$1:$M$980,13,0)</f>
        <v>8572.5</v>
      </c>
      <c r="S9242" s="88">
        <f>VLOOKUP(P9242,NEW_TRAIN_TEST!$A$1:$M$980,11,0)</f>
        <v>8772</v>
      </c>
      <c r="T9242" s="6">
        <f t="shared" si="288"/>
        <v>0</v>
      </c>
      <c r="U9242" s="6">
        <f t="shared" si="289"/>
        <v>0</v>
      </c>
    </row>
    <row r="9243" spans="1:21" x14ac:dyDescent="0.2">
      <c r="A9243" s="88">
        <v>9245</v>
      </c>
      <c r="B9243" s="88">
        <v>4</v>
      </c>
      <c r="C9243" s="88" t="s">
        <v>2130</v>
      </c>
      <c r="D9243" s="99" t="s">
        <v>1431</v>
      </c>
      <c r="E9243" s="89">
        <v>2</v>
      </c>
      <c r="F9243" s="89">
        <v>0</v>
      </c>
      <c r="G9243" s="89">
        <v>0</v>
      </c>
      <c r="H9243" s="89">
        <v>0</v>
      </c>
      <c r="I9243" s="89">
        <v>0</v>
      </c>
      <c r="J9243" s="89">
        <v>0</v>
      </c>
      <c r="K9243" s="89">
        <v>0</v>
      </c>
      <c r="L9243" s="89">
        <v>0</v>
      </c>
      <c r="M9243" s="89">
        <v>0</v>
      </c>
      <c r="N9243" s="89">
        <v>0</v>
      </c>
      <c r="O9243" s="89">
        <v>0</v>
      </c>
      <c r="P9243" s="89">
        <v>399</v>
      </c>
      <c r="Q9243" s="89">
        <v>8772</v>
      </c>
      <c r="R9243" s="88">
        <f>VLOOKUP(P9243,NEW_TRAIN_TEST!$A$1:$M$980,13,0)</f>
        <v>8572.5</v>
      </c>
      <c r="S9243" s="88">
        <f>VLOOKUP(P9243,NEW_TRAIN_TEST!$A$1:$M$980,11,0)</f>
        <v>8772</v>
      </c>
      <c r="T9243" s="6">
        <f t="shared" si="288"/>
        <v>0</v>
      </c>
      <c r="U9243" s="6">
        <f t="shared" si="289"/>
        <v>0</v>
      </c>
    </row>
    <row r="9244" spans="1:21" x14ac:dyDescent="0.2">
      <c r="A9244" s="88">
        <v>9246</v>
      </c>
      <c r="B9244" s="88">
        <v>4</v>
      </c>
      <c r="C9244" s="88" t="s">
        <v>2130</v>
      </c>
      <c r="D9244" s="99" t="s">
        <v>1431</v>
      </c>
      <c r="E9244" s="89">
        <v>3</v>
      </c>
      <c r="F9244" s="89">
        <v>2</v>
      </c>
      <c r="G9244" s="89">
        <v>0</v>
      </c>
      <c r="H9244" s="89">
        <v>2</v>
      </c>
      <c r="I9244" s="89">
        <v>2</v>
      </c>
      <c r="J9244" s="89">
        <v>0</v>
      </c>
      <c r="K9244" s="89">
        <v>0</v>
      </c>
      <c r="L9244" s="89">
        <v>0</v>
      </c>
      <c r="M9244" s="89">
        <v>0</v>
      </c>
      <c r="N9244" s="89">
        <v>0</v>
      </c>
      <c r="O9244" s="89">
        <v>2</v>
      </c>
      <c r="P9244" s="89">
        <v>400</v>
      </c>
      <c r="Q9244" s="89">
        <v>11255</v>
      </c>
      <c r="R9244" s="88">
        <f>VLOOKUP(P9244,NEW_TRAIN_TEST!$A$1:$M$980,13,0)</f>
        <v>11224</v>
      </c>
      <c r="S9244" s="88">
        <f>VLOOKUP(P9244,NEW_TRAIN_TEST!$A$1:$M$980,11,0)</f>
        <v>11284</v>
      </c>
      <c r="T9244" s="6">
        <f t="shared" si="288"/>
        <v>0</v>
      </c>
      <c r="U9244" s="6">
        <f t="shared" si="289"/>
        <v>0</v>
      </c>
    </row>
    <row r="9245" spans="1:21" x14ac:dyDescent="0.2">
      <c r="A9245" s="88">
        <v>9247</v>
      </c>
      <c r="B9245" s="88">
        <v>4</v>
      </c>
      <c r="C9245" s="88" t="s">
        <v>2130</v>
      </c>
      <c r="D9245" s="99" t="s">
        <v>1431</v>
      </c>
      <c r="E9245" s="89">
        <v>3</v>
      </c>
      <c r="F9245" s="89">
        <v>2</v>
      </c>
      <c r="G9245" s="89">
        <v>0</v>
      </c>
      <c r="H9245" s="89">
        <v>2</v>
      </c>
      <c r="I9245" s="89">
        <v>2</v>
      </c>
      <c r="J9245" s="89">
        <v>0</v>
      </c>
      <c r="K9245" s="89">
        <v>0</v>
      </c>
      <c r="L9245" s="89">
        <v>0</v>
      </c>
      <c r="M9245" s="89">
        <v>0</v>
      </c>
      <c r="N9245" s="89">
        <v>0</v>
      </c>
      <c r="O9245" s="89">
        <v>2</v>
      </c>
      <c r="P9245" s="89">
        <v>668</v>
      </c>
      <c r="Q9245" s="89">
        <v>8946</v>
      </c>
      <c r="R9245" s="88">
        <f>VLOOKUP(P9245,NEW_TRAIN_TEST!$A$1:$M$980,13,0)</f>
        <v>8901</v>
      </c>
      <c r="S9245" s="88">
        <f>VLOOKUP(P9245,NEW_TRAIN_TEST!$A$1:$M$980,11,0)</f>
        <v>9231</v>
      </c>
      <c r="T9245" s="6">
        <f t="shared" si="288"/>
        <v>0</v>
      </c>
      <c r="U9245" s="6">
        <f t="shared" si="289"/>
        <v>0</v>
      </c>
    </row>
    <row r="9246" spans="1:21" x14ac:dyDescent="0.2">
      <c r="A9246" s="88">
        <v>9248</v>
      </c>
      <c r="B9246" s="88">
        <v>4</v>
      </c>
      <c r="C9246" s="88" t="s">
        <v>2130</v>
      </c>
      <c r="D9246" s="99" t="s">
        <v>1431</v>
      </c>
      <c r="E9246" s="89">
        <v>0</v>
      </c>
      <c r="F9246" s="89">
        <v>2</v>
      </c>
      <c r="G9246" s="89">
        <v>0</v>
      </c>
      <c r="H9246" s="89">
        <v>2</v>
      </c>
      <c r="I9246" s="89">
        <v>2</v>
      </c>
      <c r="J9246" s="89">
        <v>0</v>
      </c>
      <c r="K9246" s="89">
        <v>0</v>
      </c>
      <c r="L9246" s="89">
        <v>0</v>
      </c>
      <c r="M9246" s="89">
        <v>0</v>
      </c>
      <c r="N9246" s="89">
        <v>0</v>
      </c>
      <c r="O9246" s="89">
        <v>2</v>
      </c>
      <c r="P9246" s="89">
        <v>402</v>
      </c>
      <c r="Q9246" s="89">
        <v>9971.5</v>
      </c>
      <c r="R9246" s="88">
        <f>VLOOKUP(P9246,NEW_TRAIN_TEST!$A$1:$M$980,13,0)</f>
        <v>9971.5</v>
      </c>
      <c r="S9246" s="88">
        <f>VLOOKUP(P9246,NEW_TRAIN_TEST!$A$1:$M$980,11,0)</f>
        <v>10037</v>
      </c>
      <c r="T9246" s="6">
        <f t="shared" si="288"/>
        <v>0</v>
      </c>
      <c r="U9246" s="6">
        <f t="shared" si="289"/>
        <v>0</v>
      </c>
    </row>
    <row r="9247" spans="1:21" x14ac:dyDescent="0.2">
      <c r="A9247" s="88">
        <v>9249</v>
      </c>
      <c r="B9247" s="88">
        <v>4</v>
      </c>
      <c r="C9247" s="88" t="s">
        <v>2130</v>
      </c>
      <c r="D9247" s="99" t="s">
        <v>1431</v>
      </c>
      <c r="E9247" s="89">
        <v>0</v>
      </c>
      <c r="F9247" s="89">
        <v>2</v>
      </c>
      <c r="G9247" s="89">
        <v>0</v>
      </c>
      <c r="H9247" s="89">
        <v>0</v>
      </c>
      <c r="I9247" s="89">
        <v>2</v>
      </c>
      <c r="J9247" s="89">
        <v>2</v>
      </c>
      <c r="K9247" s="89">
        <v>0</v>
      </c>
      <c r="L9247" s="89">
        <v>0</v>
      </c>
      <c r="M9247" s="89">
        <v>0</v>
      </c>
      <c r="N9247" s="89">
        <v>0</v>
      </c>
      <c r="O9247" s="89">
        <v>2</v>
      </c>
      <c r="P9247" s="89">
        <v>402</v>
      </c>
      <c r="Q9247" s="89">
        <v>9986</v>
      </c>
      <c r="R9247" s="88">
        <f>VLOOKUP(P9247,NEW_TRAIN_TEST!$A$1:$M$980,13,0)</f>
        <v>9971.5</v>
      </c>
      <c r="S9247" s="88">
        <f>VLOOKUP(P9247,NEW_TRAIN_TEST!$A$1:$M$980,11,0)</f>
        <v>10037</v>
      </c>
      <c r="T9247" s="6">
        <f t="shared" si="288"/>
        <v>0</v>
      </c>
      <c r="U9247" s="6">
        <f t="shared" si="289"/>
        <v>0</v>
      </c>
    </row>
    <row r="9248" spans="1:21" x14ac:dyDescent="0.2">
      <c r="A9248" s="88">
        <v>9250</v>
      </c>
      <c r="B9248" s="88">
        <v>4</v>
      </c>
      <c r="C9248" s="88" t="s">
        <v>2130</v>
      </c>
      <c r="D9248" s="99" t="s">
        <v>1431</v>
      </c>
      <c r="E9248" s="89">
        <v>0</v>
      </c>
      <c r="F9248" s="89">
        <v>2</v>
      </c>
      <c r="G9248" s="89">
        <v>0</v>
      </c>
      <c r="H9248" s="89">
        <v>0</v>
      </c>
      <c r="I9248" s="89">
        <v>2</v>
      </c>
      <c r="J9248" s="89">
        <v>2</v>
      </c>
      <c r="K9248" s="89">
        <v>0</v>
      </c>
      <c r="L9248" s="89">
        <v>0</v>
      </c>
      <c r="M9248" s="89">
        <v>0</v>
      </c>
      <c r="N9248" s="89">
        <v>0</v>
      </c>
      <c r="O9248" s="89">
        <v>2</v>
      </c>
      <c r="P9248" s="89">
        <v>402</v>
      </c>
      <c r="Q9248" s="89">
        <v>9999</v>
      </c>
      <c r="R9248" s="88">
        <f>VLOOKUP(P9248,NEW_TRAIN_TEST!$A$1:$M$980,13,0)</f>
        <v>9971.5</v>
      </c>
      <c r="S9248" s="88">
        <f>VLOOKUP(P9248,NEW_TRAIN_TEST!$A$1:$M$980,11,0)</f>
        <v>10037</v>
      </c>
      <c r="T9248" s="6">
        <f t="shared" si="288"/>
        <v>0</v>
      </c>
      <c r="U9248" s="6">
        <f t="shared" si="289"/>
        <v>0</v>
      </c>
    </row>
    <row r="9249" spans="1:21" x14ac:dyDescent="0.2">
      <c r="A9249" s="88">
        <v>9251</v>
      </c>
      <c r="B9249" s="88">
        <v>4</v>
      </c>
      <c r="C9249" s="88" t="s">
        <v>2130</v>
      </c>
      <c r="D9249" s="99" t="s">
        <v>1431</v>
      </c>
      <c r="E9249" s="89">
        <v>0</v>
      </c>
      <c r="F9249" s="89">
        <v>2</v>
      </c>
      <c r="G9249" s="89">
        <v>0</v>
      </c>
      <c r="H9249" s="89">
        <v>2</v>
      </c>
      <c r="I9249" s="89">
        <v>2</v>
      </c>
      <c r="J9249" s="89">
        <v>0</v>
      </c>
      <c r="K9249" s="89">
        <v>0</v>
      </c>
      <c r="L9249" s="89">
        <v>0</v>
      </c>
      <c r="M9249" s="89">
        <v>0</v>
      </c>
      <c r="N9249" s="89">
        <v>0</v>
      </c>
      <c r="O9249" s="89">
        <v>2</v>
      </c>
      <c r="P9249" s="89">
        <v>402</v>
      </c>
      <c r="Q9249" s="89">
        <v>10011.67</v>
      </c>
      <c r="R9249" s="88">
        <f>VLOOKUP(P9249,NEW_TRAIN_TEST!$A$1:$M$980,13,0)</f>
        <v>9971.5</v>
      </c>
      <c r="S9249" s="88">
        <f>VLOOKUP(P9249,NEW_TRAIN_TEST!$A$1:$M$980,11,0)</f>
        <v>10037</v>
      </c>
      <c r="T9249" s="6">
        <f t="shared" si="288"/>
        <v>0</v>
      </c>
      <c r="U9249" s="6">
        <f t="shared" si="289"/>
        <v>0</v>
      </c>
    </row>
    <row r="9250" spans="1:21" x14ac:dyDescent="0.2">
      <c r="A9250" s="88">
        <v>9252</v>
      </c>
      <c r="B9250" s="88">
        <v>4</v>
      </c>
      <c r="C9250" s="88" t="s">
        <v>2130</v>
      </c>
      <c r="D9250" s="99" t="s">
        <v>1431</v>
      </c>
      <c r="E9250" s="89">
        <v>0</v>
      </c>
      <c r="F9250" s="89">
        <v>2</v>
      </c>
      <c r="G9250" s="89">
        <v>0</v>
      </c>
      <c r="H9250" s="89">
        <v>0</v>
      </c>
      <c r="I9250" s="89">
        <v>2</v>
      </c>
      <c r="J9250" s="89">
        <v>2</v>
      </c>
      <c r="K9250" s="89">
        <v>0</v>
      </c>
      <c r="L9250" s="89">
        <v>0</v>
      </c>
      <c r="M9250" s="89">
        <v>0</v>
      </c>
      <c r="N9250" s="89">
        <v>0</v>
      </c>
      <c r="O9250" s="89">
        <v>2</v>
      </c>
      <c r="P9250" s="89">
        <v>402</v>
      </c>
      <c r="Q9250" s="89">
        <v>10016.67</v>
      </c>
      <c r="R9250" s="88">
        <f>VLOOKUP(P9250,NEW_TRAIN_TEST!$A$1:$M$980,13,0)</f>
        <v>9971.5</v>
      </c>
      <c r="S9250" s="88">
        <f>VLOOKUP(P9250,NEW_TRAIN_TEST!$A$1:$M$980,11,0)</f>
        <v>10037</v>
      </c>
      <c r="T9250" s="6">
        <f t="shared" si="288"/>
        <v>0</v>
      </c>
      <c r="U9250" s="6">
        <f t="shared" si="289"/>
        <v>0</v>
      </c>
    </row>
    <row r="9251" spans="1:21" x14ac:dyDescent="0.2">
      <c r="A9251" s="88">
        <v>9253</v>
      </c>
      <c r="B9251" s="88">
        <v>4</v>
      </c>
      <c r="C9251" s="88" t="s">
        <v>2130</v>
      </c>
      <c r="D9251" s="99" t="s">
        <v>1431</v>
      </c>
      <c r="E9251" s="89">
        <v>0</v>
      </c>
      <c r="F9251" s="89">
        <v>2</v>
      </c>
      <c r="G9251" s="89">
        <v>0</v>
      </c>
      <c r="H9251" s="89">
        <v>2</v>
      </c>
      <c r="I9251" s="89">
        <v>2</v>
      </c>
      <c r="J9251" s="89">
        <v>0</v>
      </c>
      <c r="K9251" s="89">
        <v>0</v>
      </c>
      <c r="L9251" s="89">
        <v>0</v>
      </c>
      <c r="M9251" s="89">
        <v>0</v>
      </c>
      <c r="N9251" s="89">
        <v>0</v>
      </c>
      <c r="O9251" s="89">
        <v>2</v>
      </c>
      <c r="P9251" s="89">
        <v>403</v>
      </c>
      <c r="Q9251" s="89">
        <v>11138</v>
      </c>
      <c r="R9251" s="88">
        <f>VLOOKUP(P9251,NEW_TRAIN_TEST!$A$1:$M$980,13,0)</f>
        <v>11138</v>
      </c>
      <c r="S9251" s="88">
        <f>VLOOKUP(P9251,NEW_TRAIN_TEST!$A$1:$M$980,11,0)</f>
        <v>11191</v>
      </c>
      <c r="T9251" s="6">
        <f t="shared" si="288"/>
        <v>0</v>
      </c>
      <c r="U9251" s="6">
        <f t="shared" si="289"/>
        <v>0</v>
      </c>
    </row>
    <row r="9252" spans="1:21" x14ac:dyDescent="0.2">
      <c r="A9252" s="88">
        <v>9254</v>
      </c>
      <c r="B9252" s="88">
        <v>4</v>
      </c>
      <c r="C9252" s="88" t="s">
        <v>2130</v>
      </c>
      <c r="D9252" s="99" t="s">
        <v>1431</v>
      </c>
      <c r="E9252" s="89">
        <v>0</v>
      </c>
      <c r="F9252" s="89">
        <v>4</v>
      </c>
      <c r="G9252" s="89">
        <v>0</v>
      </c>
      <c r="H9252" s="89">
        <v>2</v>
      </c>
      <c r="I9252" s="89">
        <v>2</v>
      </c>
      <c r="J9252" s="89">
        <v>2</v>
      </c>
      <c r="K9252" s="89">
        <v>0</v>
      </c>
      <c r="L9252" s="89">
        <v>0</v>
      </c>
      <c r="M9252" s="89">
        <v>0</v>
      </c>
      <c r="N9252" s="89">
        <v>0</v>
      </c>
      <c r="O9252" s="89">
        <v>2</v>
      </c>
      <c r="P9252" s="89">
        <v>403</v>
      </c>
      <c r="Q9252" s="89">
        <v>11142.5</v>
      </c>
      <c r="R9252" s="88">
        <f>VLOOKUP(P9252,NEW_TRAIN_TEST!$A$1:$M$980,13,0)</f>
        <v>11138</v>
      </c>
      <c r="S9252" s="88">
        <f>VLOOKUP(P9252,NEW_TRAIN_TEST!$A$1:$M$980,11,0)</f>
        <v>11191</v>
      </c>
      <c r="T9252" s="6">
        <f t="shared" si="288"/>
        <v>0</v>
      </c>
      <c r="U9252" s="6">
        <f t="shared" si="289"/>
        <v>0</v>
      </c>
    </row>
    <row r="9253" spans="1:21" x14ac:dyDescent="0.2">
      <c r="A9253" s="88">
        <v>9255</v>
      </c>
      <c r="B9253" s="88">
        <v>4</v>
      </c>
      <c r="C9253" s="88" t="s">
        <v>2130</v>
      </c>
      <c r="D9253" s="99" t="s">
        <v>1431</v>
      </c>
      <c r="E9253" s="89">
        <v>0</v>
      </c>
      <c r="F9253" s="89">
        <v>5</v>
      </c>
      <c r="G9253" s="89">
        <v>0</v>
      </c>
      <c r="H9253" s="89">
        <v>2</v>
      </c>
      <c r="I9253" s="89">
        <v>0</v>
      </c>
      <c r="J9253" s="89">
        <v>0</v>
      </c>
      <c r="K9253" s="89">
        <v>0</v>
      </c>
      <c r="L9253" s="89">
        <v>0</v>
      </c>
      <c r="M9253" s="89">
        <v>0</v>
      </c>
      <c r="N9253" s="89">
        <v>0</v>
      </c>
      <c r="O9253" s="89">
        <v>0</v>
      </c>
      <c r="P9253" s="89">
        <v>403</v>
      </c>
      <c r="Q9253" s="89">
        <v>11146.43</v>
      </c>
      <c r="R9253" s="88">
        <f>VLOOKUP(P9253,NEW_TRAIN_TEST!$A$1:$M$980,13,0)</f>
        <v>11138</v>
      </c>
      <c r="S9253" s="88">
        <f>VLOOKUP(P9253,NEW_TRAIN_TEST!$A$1:$M$980,11,0)</f>
        <v>11191</v>
      </c>
      <c r="T9253" s="6">
        <f t="shared" si="288"/>
        <v>0</v>
      </c>
      <c r="U9253" s="6">
        <f t="shared" si="289"/>
        <v>0</v>
      </c>
    </row>
    <row r="9254" spans="1:21" x14ac:dyDescent="0.2">
      <c r="A9254" s="88">
        <v>9256</v>
      </c>
      <c r="B9254" s="88">
        <v>4</v>
      </c>
      <c r="C9254" s="88" t="s">
        <v>2130</v>
      </c>
      <c r="D9254" s="99" t="s">
        <v>1431</v>
      </c>
      <c r="E9254" s="89">
        <v>0</v>
      </c>
      <c r="F9254" s="89">
        <v>6</v>
      </c>
      <c r="G9254" s="89">
        <v>2</v>
      </c>
      <c r="H9254" s="89">
        <v>0</v>
      </c>
      <c r="I9254" s="89">
        <v>2</v>
      </c>
      <c r="J9254" s="89">
        <v>0</v>
      </c>
      <c r="K9254" s="89">
        <v>0</v>
      </c>
      <c r="L9254" s="89">
        <v>0</v>
      </c>
      <c r="M9254" s="89">
        <v>0</v>
      </c>
      <c r="N9254" s="89">
        <v>0</v>
      </c>
      <c r="O9254" s="89">
        <v>2</v>
      </c>
      <c r="P9254" s="89">
        <v>403</v>
      </c>
      <c r="Q9254" s="89">
        <v>11148.17</v>
      </c>
      <c r="R9254" s="88">
        <f>VLOOKUP(P9254,NEW_TRAIN_TEST!$A$1:$M$980,13,0)</f>
        <v>11138</v>
      </c>
      <c r="S9254" s="88">
        <f>VLOOKUP(P9254,NEW_TRAIN_TEST!$A$1:$M$980,11,0)</f>
        <v>11191</v>
      </c>
      <c r="T9254" s="6">
        <f t="shared" si="288"/>
        <v>0</v>
      </c>
      <c r="U9254" s="6">
        <f t="shared" si="289"/>
        <v>0</v>
      </c>
    </row>
    <row r="9255" spans="1:21" x14ac:dyDescent="0.2">
      <c r="A9255" s="88">
        <v>9257</v>
      </c>
      <c r="B9255" s="88">
        <v>4</v>
      </c>
      <c r="C9255" s="88" t="s">
        <v>2130</v>
      </c>
      <c r="D9255" s="99" t="s">
        <v>1431</v>
      </c>
      <c r="E9255" s="89">
        <v>0</v>
      </c>
      <c r="F9255" s="89">
        <v>5</v>
      </c>
      <c r="G9255" s="89">
        <v>0</v>
      </c>
      <c r="H9255" s="89">
        <v>2</v>
      </c>
      <c r="I9255" s="89">
        <v>2</v>
      </c>
      <c r="J9255" s="89">
        <v>0</v>
      </c>
      <c r="K9255" s="89">
        <v>0</v>
      </c>
      <c r="L9255" s="89">
        <v>0</v>
      </c>
      <c r="M9255" s="89">
        <v>0</v>
      </c>
      <c r="N9255" s="89">
        <v>0</v>
      </c>
      <c r="O9255" s="89">
        <v>2</v>
      </c>
      <c r="P9255" s="89">
        <v>403</v>
      </c>
      <c r="Q9255" s="89">
        <v>11159.67</v>
      </c>
      <c r="R9255" s="88">
        <f>VLOOKUP(P9255,NEW_TRAIN_TEST!$A$1:$M$980,13,0)</f>
        <v>11138</v>
      </c>
      <c r="S9255" s="88">
        <f>VLOOKUP(P9255,NEW_TRAIN_TEST!$A$1:$M$980,11,0)</f>
        <v>11191</v>
      </c>
      <c r="T9255" s="6">
        <f t="shared" si="288"/>
        <v>0</v>
      </c>
      <c r="U9255" s="6">
        <f t="shared" si="289"/>
        <v>0</v>
      </c>
    </row>
    <row r="9256" spans="1:21" x14ac:dyDescent="0.2">
      <c r="A9256" s="88">
        <v>9258</v>
      </c>
      <c r="B9256" s="88">
        <v>4</v>
      </c>
      <c r="C9256" s="88" t="s">
        <v>2130</v>
      </c>
      <c r="D9256" s="99" t="s">
        <v>1431</v>
      </c>
      <c r="E9256" s="89">
        <v>0</v>
      </c>
      <c r="F9256" s="89">
        <v>6</v>
      </c>
      <c r="G9256" s="89">
        <v>0</v>
      </c>
      <c r="H9256" s="89">
        <v>0</v>
      </c>
      <c r="I9256" s="89">
        <v>2</v>
      </c>
      <c r="J9256" s="89">
        <v>0</v>
      </c>
      <c r="K9256" s="89">
        <v>0</v>
      </c>
      <c r="L9256" s="89">
        <v>0</v>
      </c>
      <c r="M9256" s="89">
        <v>0</v>
      </c>
      <c r="N9256" s="89">
        <v>0</v>
      </c>
      <c r="O9256" s="89">
        <v>2</v>
      </c>
      <c r="P9256" s="89">
        <v>403</v>
      </c>
      <c r="Q9256" s="89">
        <v>11161</v>
      </c>
      <c r="R9256" s="88">
        <f>VLOOKUP(P9256,NEW_TRAIN_TEST!$A$1:$M$980,13,0)</f>
        <v>11138</v>
      </c>
      <c r="S9256" s="88">
        <f>VLOOKUP(P9256,NEW_TRAIN_TEST!$A$1:$M$980,11,0)</f>
        <v>11191</v>
      </c>
      <c r="T9256" s="6">
        <f t="shared" si="288"/>
        <v>0</v>
      </c>
      <c r="U9256" s="6">
        <f t="shared" si="289"/>
        <v>0</v>
      </c>
    </row>
    <row r="9257" spans="1:21" x14ac:dyDescent="0.2">
      <c r="A9257" s="88">
        <v>9259</v>
      </c>
      <c r="B9257" s="88">
        <v>4</v>
      </c>
      <c r="C9257" s="88" t="s">
        <v>2130</v>
      </c>
      <c r="D9257" s="99" t="s">
        <v>1431</v>
      </c>
      <c r="E9257" s="89">
        <v>0</v>
      </c>
      <c r="F9257" s="89">
        <v>6</v>
      </c>
      <c r="G9257" s="89">
        <v>0</v>
      </c>
      <c r="H9257" s="89">
        <v>0</v>
      </c>
      <c r="I9257" s="89">
        <v>0</v>
      </c>
      <c r="J9257" s="89">
        <v>0</v>
      </c>
      <c r="K9257" s="89">
        <v>0</v>
      </c>
      <c r="L9257" s="89">
        <v>0</v>
      </c>
      <c r="M9257" s="89">
        <v>0</v>
      </c>
      <c r="N9257" s="89">
        <v>0</v>
      </c>
      <c r="O9257" s="89">
        <v>0</v>
      </c>
      <c r="P9257" s="89">
        <v>403</v>
      </c>
      <c r="Q9257" s="89">
        <v>11161.29</v>
      </c>
      <c r="R9257" s="88">
        <f>VLOOKUP(P9257,NEW_TRAIN_TEST!$A$1:$M$980,13,0)</f>
        <v>11138</v>
      </c>
      <c r="S9257" s="88">
        <f>VLOOKUP(P9257,NEW_TRAIN_TEST!$A$1:$M$980,11,0)</f>
        <v>11191</v>
      </c>
      <c r="T9257" s="6">
        <f t="shared" si="288"/>
        <v>0</v>
      </c>
      <c r="U9257" s="6">
        <f t="shared" si="289"/>
        <v>0</v>
      </c>
    </row>
    <row r="9258" spans="1:21" x14ac:dyDescent="0.2">
      <c r="A9258" s="88">
        <v>9260</v>
      </c>
      <c r="B9258" s="88">
        <v>4</v>
      </c>
      <c r="C9258" s="88" t="s">
        <v>2130</v>
      </c>
      <c r="D9258" s="99" t="s">
        <v>1431</v>
      </c>
      <c r="E9258" s="89">
        <v>0</v>
      </c>
      <c r="F9258" s="89">
        <v>2</v>
      </c>
      <c r="G9258" s="89">
        <v>1</v>
      </c>
      <c r="H9258" s="89">
        <v>2</v>
      </c>
      <c r="I9258" s="89">
        <v>2</v>
      </c>
      <c r="J9258" s="89">
        <v>0</v>
      </c>
      <c r="K9258" s="89">
        <v>0</v>
      </c>
      <c r="L9258" s="89">
        <v>0</v>
      </c>
      <c r="M9258" s="89">
        <v>0</v>
      </c>
      <c r="N9258" s="89">
        <v>0</v>
      </c>
      <c r="O9258" s="89">
        <v>2</v>
      </c>
      <c r="P9258" s="89">
        <v>403</v>
      </c>
      <c r="Q9258" s="89">
        <v>11166</v>
      </c>
      <c r="R9258" s="88">
        <f>VLOOKUP(P9258,NEW_TRAIN_TEST!$A$1:$M$980,13,0)</f>
        <v>11138</v>
      </c>
      <c r="S9258" s="88">
        <f>VLOOKUP(P9258,NEW_TRAIN_TEST!$A$1:$M$980,11,0)</f>
        <v>11191</v>
      </c>
      <c r="T9258" s="6">
        <f t="shared" si="288"/>
        <v>0</v>
      </c>
      <c r="U9258" s="6">
        <f t="shared" si="289"/>
        <v>0</v>
      </c>
    </row>
    <row r="9259" spans="1:21" x14ac:dyDescent="0.2">
      <c r="A9259" s="88">
        <v>9261</v>
      </c>
      <c r="B9259" s="88">
        <v>4</v>
      </c>
      <c r="C9259" s="88" t="s">
        <v>2130</v>
      </c>
      <c r="D9259" s="99" t="s">
        <v>1431</v>
      </c>
      <c r="E9259" s="89">
        <v>0</v>
      </c>
      <c r="F9259" s="89">
        <v>6</v>
      </c>
      <c r="G9259" s="89">
        <v>0</v>
      </c>
      <c r="H9259" s="89">
        <v>0</v>
      </c>
      <c r="I9259" s="89">
        <v>0</v>
      </c>
      <c r="J9259" s="89">
        <v>0</v>
      </c>
      <c r="K9259" s="89">
        <v>0</v>
      </c>
      <c r="L9259" s="89">
        <v>0</v>
      </c>
      <c r="M9259" s="89">
        <v>0</v>
      </c>
      <c r="N9259" s="89">
        <v>0</v>
      </c>
      <c r="O9259" s="89">
        <v>0</v>
      </c>
      <c r="P9259" s="89">
        <v>403</v>
      </c>
      <c r="Q9259" s="89">
        <v>11167</v>
      </c>
      <c r="R9259" s="88">
        <f>VLOOKUP(P9259,NEW_TRAIN_TEST!$A$1:$M$980,13,0)</f>
        <v>11138</v>
      </c>
      <c r="S9259" s="88">
        <f>VLOOKUP(P9259,NEW_TRAIN_TEST!$A$1:$M$980,11,0)</f>
        <v>11191</v>
      </c>
      <c r="T9259" s="6">
        <f t="shared" si="288"/>
        <v>0</v>
      </c>
      <c r="U9259" s="6">
        <f t="shared" si="289"/>
        <v>0</v>
      </c>
    </row>
    <row r="9260" spans="1:21" x14ac:dyDescent="0.2">
      <c r="A9260" s="88">
        <v>9262</v>
      </c>
      <c r="B9260" s="88">
        <v>4</v>
      </c>
      <c r="C9260" s="88" t="s">
        <v>2130</v>
      </c>
      <c r="D9260" s="99" t="s">
        <v>1431</v>
      </c>
      <c r="E9260" s="89">
        <v>0</v>
      </c>
      <c r="F9260" s="89">
        <v>6</v>
      </c>
      <c r="G9260" s="89">
        <v>0</v>
      </c>
      <c r="H9260" s="89">
        <v>0</v>
      </c>
      <c r="I9260" s="89">
        <v>2</v>
      </c>
      <c r="J9260" s="89">
        <v>2</v>
      </c>
      <c r="K9260" s="89">
        <v>0</v>
      </c>
      <c r="L9260" s="89">
        <v>0</v>
      </c>
      <c r="M9260" s="89">
        <v>0</v>
      </c>
      <c r="N9260" s="89">
        <v>0</v>
      </c>
      <c r="O9260" s="89">
        <v>2</v>
      </c>
      <c r="P9260" s="89">
        <v>403</v>
      </c>
      <c r="Q9260" s="89">
        <v>11174</v>
      </c>
      <c r="R9260" s="88">
        <f>VLOOKUP(P9260,NEW_TRAIN_TEST!$A$1:$M$980,13,0)</f>
        <v>11138</v>
      </c>
      <c r="S9260" s="88">
        <f>VLOOKUP(P9260,NEW_TRAIN_TEST!$A$1:$M$980,11,0)</f>
        <v>11191</v>
      </c>
      <c r="T9260" s="6">
        <f t="shared" si="288"/>
        <v>0</v>
      </c>
      <c r="U9260" s="6">
        <f t="shared" si="289"/>
        <v>0</v>
      </c>
    </row>
    <row r="9261" spans="1:21" x14ac:dyDescent="0.2">
      <c r="A9261" s="88">
        <v>9263</v>
      </c>
      <c r="B9261" s="88">
        <v>4</v>
      </c>
      <c r="C9261" s="88" t="s">
        <v>2130</v>
      </c>
      <c r="D9261" s="99" t="s">
        <v>1431</v>
      </c>
      <c r="E9261" s="89">
        <v>0</v>
      </c>
      <c r="F9261" s="89">
        <v>8</v>
      </c>
      <c r="G9261" s="89">
        <v>0</v>
      </c>
      <c r="H9261" s="89">
        <v>0</v>
      </c>
      <c r="I9261" s="89">
        <v>0</v>
      </c>
      <c r="J9261" s="89">
        <v>2</v>
      </c>
      <c r="K9261" s="89">
        <v>0</v>
      </c>
      <c r="L9261" s="89">
        <v>0</v>
      </c>
      <c r="M9261" s="89">
        <v>0</v>
      </c>
      <c r="N9261" s="89">
        <v>0</v>
      </c>
      <c r="O9261" s="89">
        <v>0</v>
      </c>
      <c r="P9261" s="89">
        <v>403</v>
      </c>
      <c r="Q9261" s="89">
        <v>11177.43</v>
      </c>
      <c r="R9261" s="88">
        <f>VLOOKUP(P9261,NEW_TRAIN_TEST!$A$1:$M$980,13,0)</f>
        <v>11138</v>
      </c>
      <c r="S9261" s="88">
        <f>VLOOKUP(P9261,NEW_TRAIN_TEST!$A$1:$M$980,11,0)</f>
        <v>11191</v>
      </c>
      <c r="T9261" s="6">
        <f t="shared" si="288"/>
        <v>0</v>
      </c>
      <c r="U9261" s="6">
        <f t="shared" si="289"/>
        <v>0</v>
      </c>
    </row>
    <row r="9262" spans="1:21" x14ac:dyDescent="0.2">
      <c r="A9262" s="88">
        <v>9264</v>
      </c>
      <c r="B9262" s="88">
        <v>4</v>
      </c>
      <c r="C9262" s="88" t="s">
        <v>2130</v>
      </c>
      <c r="D9262" s="99" t="s">
        <v>1431</v>
      </c>
      <c r="E9262" s="89">
        <v>0</v>
      </c>
      <c r="F9262" s="89">
        <v>8</v>
      </c>
      <c r="G9262" s="89">
        <v>0</v>
      </c>
      <c r="H9262" s="89">
        <v>0</v>
      </c>
      <c r="I9262" s="89">
        <v>2</v>
      </c>
      <c r="J9262" s="89">
        <v>0</v>
      </c>
      <c r="K9262" s="89">
        <v>0</v>
      </c>
      <c r="L9262" s="89">
        <v>0</v>
      </c>
      <c r="M9262" s="89">
        <v>0</v>
      </c>
      <c r="N9262" s="89">
        <v>0</v>
      </c>
      <c r="O9262" s="89">
        <v>2</v>
      </c>
      <c r="P9262" s="89">
        <v>403</v>
      </c>
      <c r="Q9262" s="89">
        <v>11178.88</v>
      </c>
      <c r="R9262" s="88">
        <f>VLOOKUP(P9262,NEW_TRAIN_TEST!$A$1:$M$980,13,0)</f>
        <v>11138</v>
      </c>
      <c r="S9262" s="88">
        <f>VLOOKUP(P9262,NEW_TRAIN_TEST!$A$1:$M$980,11,0)</f>
        <v>11191</v>
      </c>
      <c r="T9262" s="6">
        <f t="shared" si="288"/>
        <v>0</v>
      </c>
      <c r="U9262" s="6">
        <f t="shared" si="289"/>
        <v>0</v>
      </c>
    </row>
    <row r="9263" spans="1:21" x14ac:dyDescent="0.2">
      <c r="A9263" s="88">
        <v>9265</v>
      </c>
      <c r="B9263" s="88">
        <v>4</v>
      </c>
      <c r="C9263" s="88" t="s">
        <v>2130</v>
      </c>
      <c r="D9263" s="99" t="s">
        <v>1431</v>
      </c>
      <c r="E9263" s="89">
        <v>0</v>
      </c>
      <c r="F9263" s="89">
        <v>5</v>
      </c>
      <c r="G9263" s="89">
        <v>0</v>
      </c>
      <c r="H9263" s="89">
        <v>0</v>
      </c>
      <c r="I9263" s="89">
        <v>0</v>
      </c>
      <c r="J9263" s="89">
        <v>2</v>
      </c>
      <c r="K9263" s="89">
        <v>0</v>
      </c>
      <c r="L9263" s="89">
        <v>0</v>
      </c>
      <c r="M9263" s="89">
        <v>0</v>
      </c>
      <c r="N9263" s="89">
        <v>0</v>
      </c>
      <c r="O9263" s="89">
        <v>0</v>
      </c>
      <c r="P9263" s="89">
        <v>403</v>
      </c>
      <c r="Q9263" s="89">
        <v>11180.4</v>
      </c>
      <c r="R9263" s="88">
        <f>VLOOKUP(P9263,NEW_TRAIN_TEST!$A$1:$M$980,13,0)</f>
        <v>11138</v>
      </c>
      <c r="S9263" s="88">
        <f>VLOOKUP(P9263,NEW_TRAIN_TEST!$A$1:$M$980,11,0)</f>
        <v>11191</v>
      </c>
      <c r="T9263" s="6">
        <f t="shared" si="288"/>
        <v>0</v>
      </c>
      <c r="U9263" s="6">
        <f t="shared" si="289"/>
        <v>0</v>
      </c>
    </row>
    <row r="9264" spans="1:21" x14ac:dyDescent="0.2">
      <c r="A9264" s="88">
        <v>9266</v>
      </c>
      <c r="B9264" s="88">
        <v>4</v>
      </c>
      <c r="C9264" s="88" t="s">
        <v>2130</v>
      </c>
      <c r="D9264" s="99" t="s">
        <v>1431</v>
      </c>
      <c r="E9264" s="89">
        <v>0</v>
      </c>
      <c r="F9264" s="89">
        <v>10</v>
      </c>
      <c r="G9264" s="89">
        <v>0</v>
      </c>
      <c r="H9264" s="89">
        <v>0</v>
      </c>
      <c r="I9264" s="89">
        <v>0</v>
      </c>
      <c r="J9264" s="89">
        <v>0</v>
      </c>
      <c r="K9264" s="89">
        <v>0</v>
      </c>
      <c r="L9264" s="89">
        <v>0</v>
      </c>
      <c r="M9264" s="89">
        <v>0</v>
      </c>
      <c r="N9264" s="89">
        <v>0</v>
      </c>
      <c r="O9264" s="89">
        <v>0</v>
      </c>
      <c r="P9264" s="89">
        <v>403</v>
      </c>
      <c r="Q9264" s="89">
        <v>11182.88</v>
      </c>
      <c r="R9264" s="88">
        <f>VLOOKUP(P9264,NEW_TRAIN_TEST!$A$1:$M$980,13,0)</f>
        <v>11138</v>
      </c>
      <c r="S9264" s="88">
        <f>VLOOKUP(P9264,NEW_TRAIN_TEST!$A$1:$M$980,11,0)</f>
        <v>11191</v>
      </c>
      <c r="T9264" s="6">
        <f t="shared" si="288"/>
        <v>0</v>
      </c>
      <c r="U9264" s="6">
        <f t="shared" si="289"/>
        <v>0</v>
      </c>
    </row>
    <row r="9265" spans="1:21" x14ac:dyDescent="0.2">
      <c r="A9265" s="88">
        <v>9267</v>
      </c>
      <c r="B9265" s="88">
        <v>4</v>
      </c>
      <c r="C9265" s="88" t="s">
        <v>2130</v>
      </c>
      <c r="D9265" s="99" t="s">
        <v>1431</v>
      </c>
      <c r="E9265" s="89">
        <v>2</v>
      </c>
      <c r="F9265" s="89">
        <v>0</v>
      </c>
      <c r="G9265" s="89">
        <v>0</v>
      </c>
      <c r="H9265" s="89">
        <v>0</v>
      </c>
      <c r="I9265" s="89">
        <v>0</v>
      </c>
      <c r="J9265" s="89">
        <v>0</v>
      </c>
      <c r="K9265" s="89">
        <v>0</v>
      </c>
      <c r="L9265" s="89">
        <v>0</v>
      </c>
      <c r="M9265" s="89">
        <v>0</v>
      </c>
      <c r="N9265" s="89">
        <v>0</v>
      </c>
      <c r="O9265" s="89">
        <v>0</v>
      </c>
      <c r="P9265" s="89">
        <v>403</v>
      </c>
      <c r="Q9265" s="89">
        <v>11185.6</v>
      </c>
      <c r="R9265" s="88">
        <f>VLOOKUP(P9265,NEW_TRAIN_TEST!$A$1:$M$980,13,0)</f>
        <v>11138</v>
      </c>
      <c r="S9265" s="88">
        <f>VLOOKUP(P9265,NEW_TRAIN_TEST!$A$1:$M$980,11,0)</f>
        <v>11191</v>
      </c>
      <c r="T9265" s="6">
        <f t="shared" si="288"/>
        <v>0</v>
      </c>
      <c r="U9265" s="6">
        <f t="shared" si="289"/>
        <v>0</v>
      </c>
    </row>
    <row r="9266" spans="1:21" x14ac:dyDescent="0.2">
      <c r="A9266" s="88">
        <v>9268</v>
      </c>
      <c r="B9266" s="88">
        <v>4</v>
      </c>
      <c r="C9266" s="88" t="s">
        <v>2130</v>
      </c>
      <c r="D9266" s="99" t="s">
        <v>1431</v>
      </c>
      <c r="E9266" s="89">
        <v>0</v>
      </c>
      <c r="F9266" s="89">
        <v>2</v>
      </c>
      <c r="G9266" s="89">
        <v>0</v>
      </c>
      <c r="H9266" s="89">
        <v>2</v>
      </c>
      <c r="I9266" s="89">
        <v>2</v>
      </c>
      <c r="J9266" s="89">
        <v>0</v>
      </c>
      <c r="K9266" s="89">
        <v>0</v>
      </c>
      <c r="L9266" s="89">
        <v>0</v>
      </c>
      <c r="M9266" s="89">
        <v>0</v>
      </c>
      <c r="N9266" s="89">
        <v>0</v>
      </c>
      <c r="O9266" s="89">
        <v>2</v>
      </c>
      <c r="P9266" s="89">
        <v>404</v>
      </c>
      <c r="Q9266" s="89">
        <v>8475</v>
      </c>
      <c r="R9266" s="88">
        <f>VLOOKUP(P9266,NEW_TRAIN_TEST!$A$1:$M$980,13,0)</f>
        <v>8475</v>
      </c>
      <c r="S9266" s="88">
        <f>VLOOKUP(P9266,NEW_TRAIN_TEST!$A$1:$M$980,11,0)</f>
        <v>8674</v>
      </c>
      <c r="T9266" s="6">
        <f t="shared" si="288"/>
        <v>0</v>
      </c>
      <c r="U9266" s="6">
        <f t="shared" si="289"/>
        <v>0</v>
      </c>
    </row>
    <row r="9267" spans="1:21" x14ac:dyDescent="0.2">
      <c r="A9267" s="88">
        <v>9269</v>
      </c>
      <c r="B9267" s="88">
        <v>4</v>
      </c>
      <c r="C9267" s="88" t="s">
        <v>2130</v>
      </c>
      <c r="D9267" s="99" t="s">
        <v>1431</v>
      </c>
      <c r="E9267" s="89">
        <v>0</v>
      </c>
      <c r="F9267" s="89">
        <v>2</v>
      </c>
      <c r="G9267" s="89">
        <v>0</v>
      </c>
      <c r="H9267" s="89">
        <v>2</v>
      </c>
      <c r="I9267" s="89">
        <v>2</v>
      </c>
      <c r="J9267" s="89">
        <v>0</v>
      </c>
      <c r="K9267" s="89">
        <v>0</v>
      </c>
      <c r="L9267" s="89">
        <v>0</v>
      </c>
      <c r="M9267" s="89">
        <v>0</v>
      </c>
      <c r="N9267" s="89">
        <v>0</v>
      </c>
      <c r="O9267" s="89">
        <v>2</v>
      </c>
      <c r="P9267" s="89">
        <v>404</v>
      </c>
      <c r="Q9267" s="89">
        <v>8533.5</v>
      </c>
      <c r="R9267" s="88">
        <f>VLOOKUP(P9267,NEW_TRAIN_TEST!$A$1:$M$980,13,0)</f>
        <v>8475</v>
      </c>
      <c r="S9267" s="88">
        <f>VLOOKUP(P9267,NEW_TRAIN_TEST!$A$1:$M$980,11,0)</f>
        <v>8674</v>
      </c>
      <c r="T9267" s="6">
        <f t="shared" si="288"/>
        <v>0</v>
      </c>
      <c r="U9267" s="6">
        <f t="shared" si="289"/>
        <v>0</v>
      </c>
    </row>
    <row r="9268" spans="1:21" x14ac:dyDescent="0.2">
      <c r="A9268" s="88">
        <v>9270</v>
      </c>
      <c r="B9268" s="88">
        <v>4</v>
      </c>
      <c r="C9268" s="88" t="s">
        <v>2130</v>
      </c>
      <c r="D9268" s="99" t="s">
        <v>1431</v>
      </c>
      <c r="E9268" s="89">
        <v>0</v>
      </c>
      <c r="F9268" s="89">
        <v>3</v>
      </c>
      <c r="G9268" s="89">
        <v>0</v>
      </c>
      <c r="H9268" s="89">
        <v>2</v>
      </c>
      <c r="I9268" s="89">
        <v>2</v>
      </c>
      <c r="J9268" s="89">
        <v>0</v>
      </c>
      <c r="K9268" s="89">
        <v>0</v>
      </c>
      <c r="L9268" s="89">
        <v>0</v>
      </c>
      <c r="M9268" s="89">
        <v>0</v>
      </c>
      <c r="N9268" s="89">
        <v>0</v>
      </c>
      <c r="O9268" s="89">
        <v>2</v>
      </c>
      <c r="P9268" s="89">
        <v>404</v>
      </c>
      <c r="Q9268" s="89">
        <v>8568.17</v>
      </c>
      <c r="R9268" s="88">
        <f>VLOOKUP(P9268,NEW_TRAIN_TEST!$A$1:$M$980,13,0)</f>
        <v>8475</v>
      </c>
      <c r="S9268" s="88">
        <f>VLOOKUP(P9268,NEW_TRAIN_TEST!$A$1:$M$980,11,0)</f>
        <v>8674</v>
      </c>
      <c r="T9268" s="6">
        <f t="shared" si="288"/>
        <v>0</v>
      </c>
      <c r="U9268" s="6">
        <f t="shared" si="289"/>
        <v>0</v>
      </c>
    </row>
    <row r="9269" spans="1:21" x14ac:dyDescent="0.2">
      <c r="A9269" s="88">
        <v>9271</v>
      </c>
      <c r="B9269" s="88">
        <v>4</v>
      </c>
      <c r="C9269" s="88" t="s">
        <v>2130</v>
      </c>
      <c r="D9269" s="99" t="s">
        <v>1431</v>
      </c>
      <c r="E9269" s="89">
        <v>0</v>
      </c>
      <c r="F9269" s="89">
        <v>3</v>
      </c>
      <c r="G9269" s="89">
        <v>0</v>
      </c>
      <c r="H9269" s="89">
        <v>0</v>
      </c>
      <c r="I9269" s="89">
        <v>2</v>
      </c>
      <c r="J9269" s="89">
        <v>0</v>
      </c>
      <c r="K9269" s="89">
        <v>0</v>
      </c>
      <c r="L9269" s="89">
        <v>0</v>
      </c>
      <c r="M9269" s="89">
        <v>0</v>
      </c>
      <c r="N9269" s="89">
        <v>0</v>
      </c>
      <c r="O9269" s="89">
        <v>2</v>
      </c>
      <c r="P9269" s="89">
        <v>404</v>
      </c>
      <c r="Q9269" s="89">
        <v>8573.67</v>
      </c>
      <c r="R9269" s="88">
        <f>VLOOKUP(P9269,NEW_TRAIN_TEST!$A$1:$M$980,13,0)</f>
        <v>8475</v>
      </c>
      <c r="S9269" s="88">
        <f>VLOOKUP(P9269,NEW_TRAIN_TEST!$A$1:$M$980,11,0)</f>
        <v>8674</v>
      </c>
      <c r="T9269" s="6">
        <f t="shared" si="288"/>
        <v>0</v>
      </c>
      <c r="U9269" s="6">
        <f t="shared" si="289"/>
        <v>0</v>
      </c>
    </row>
    <row r="9270" spans="1:21" x14ac:dyDescent="0.2">
      <c r="A9270" s="88">
        <v>9272</v>
      </c>
      <c r="B9270" s="88">
        <v>4</v>
      </c>
      <c r="C9270" s="88" t="s">
        <v>2130</v>
      </c>
      <c r="D9270" s="99" t="s">
        <v>1431</v>
      </c>
      <c r="E9270" s="89">
        <v>0</v>
      </c>
      <c r="F9270" s="89">
        <v>2</v>
      </c>
      <c r="G9270" s="89">
        <v>0</v>
      </c>
      <c r="H9270" s="89">
        <v>2</v>
      </c>
      <c r="I9270" s="89">
        <v>2</v>
      </c>
      <c r="J9270" s="89">
        <v>0</v>
      </c>
      <c r="K9270" s="89">
        <v>0</v>
      </c>
      <c r="L9270" s="89">
        <v>0</v>
      </c>
      <c r="M9270" s="89">
        <v>0</v>
      </c>
      <c r="N9270" s="89">
        <v>0</v>
      </c>
      <c r="O9270" s="89">
        <v>2</v>
      </c>
      <c r="P9270" s="89">
        <v>404</v>
      </c>
      <c r="Q9270" s="89">
        <v>8619.5</v>
      </c>
      <c r="R9270" s="88">
        <f>VLOOKUP(P9270,NEW_TRAIN_TEST!$A$1:$M$980,13,0)</f>
        <v>8475</v>
      </c>
      <c r="S9270" s="88">
        <f>VLOOKUP(P9270,NEW_TRAIN_TEST!$A$1:$M$980,11,0)</f>
        <v>8674</v>
      </c>
      <c r="T9270" s="6">
        <f t="shared" si="288"/>
        <v>0</v>
      </c>
      <c r="U9270" s="6">
        <f t="shared" si="289"/>
        <v>0</v>
      </c>
    </row>
    <row r="9271" spans="1:21" x14ac:dyDescent="0.2">
      <c r="A9271" s="88">
        <v>9273</v>
      </c>
      <c r="B9271" s="88">
        <v>4</v>
      </c>
      <c r="C9271" s="88" t="s">
        <v>2130</v>
      </c>
      <c r="D9271" s="99" t="s">
        <v>1431</v>
      </c>
      <c r="E9271" s="89">
        <v>0</v>
      </c>
      <c r="F9271" s="89">
        <v>4</v>
      </c>
      <c r="G9271" s="89">
        <v>0</v>
      </c>
      <c r="H9271" s="89">
        <v>2</v>
      </c>
      <c r="I9271" s="89">
        <v>2</v>
      </c>
      <c r="J9271" s="89">
        <v>0</v>
      </c>
      <c r="K9271" s="89">
        <v>0</v>
      </c>
      <c r="L9271" s="89">
        <v>0</v>
      </c>
      <c r="M9271" s="89">
        <v>0</v>
      </c>
      <c r="N9271" s="89">
        <v>0</v>
      </c>
      <c r="O9271" s="89">
        <v>2</v>
      </c>
      <c r="P9271" s="89">
        <v>405</v>
      </c>
      <c r="Q9271" s="89">
        <v>13657.5</v>
      </c>
      <c r="R9271" s="88">
        <f>VLOOKUP(P9271,NEW_TRAIN_TEST!$A$1:$M$980,13,0)</f>
        <v>13657.5</v>
      </c>
      <c r="S9271" s="88">
        <f>VLOOKUP(P9271,NEW_TRAIN_TEST!$A$1:$M$980,11,0)</f>
        <v>13730</v>
      </c>
      <c r="T9271" s="6">
        <f t="shared" si="288"/>
        <v>0</v>
      </c>
      <c r="U9271" s="6">
        <f t="shared" si="289"/>
        <v>0</v>
      </c>
    </row>
    <row r="9272" spans="1:21" x14ac:dyDescent="0.2">
      <c r="A9272" s="88">
        <v>9274</v>
      </c>
      <c r="B9272" s="88">
        <v>4</v>
      </c>
      <c r="C9272" s="88" t="s">
        <v>2130</v>
      </c>
      <c r="D9272" s="99" t="s">
        <v>1431</v>
      </c>
      <c r="E9272" s="89">
        <v>0</v>
      </c>
      <c r="F9272" s="89">
        <v>4</v>
      </c>
      <c r="G9272" s="89">
        <v>1</v>
      </c>
      <c r="H9272" s="89">
        <v>0</v>
      </c>
      <c r="I9272" s="89">
        <v>2</v>
      </c>
      <c r="J9272" s="89">
        <v>0</v>
      </c>
      <c r="K9272" s="89">
        <v>0</v>
      </c>
      <c r="L9272" s="89">
        <v>0</v>
      </c>
      <c r="M9272" s="89">
        <v>0</v>
      </c>
      <c r="N9272" s="89">
        <v>0</v>
      </c>
      <c r="O9272" s="89">
        <v>2</v>
      </c>
      <c r="P9272" s="89">
        <v>405</v>
      </c>
      <c r="Q9272" s="89">
        <v>13666.5</v>
      </c>
      <c r="R9272" s="88">
        <f>VLOOKUP(P9272,NEW_TRAIN_TEST!$A$1:$M$980,13,0)</f>
        <v>13657.5</v>
      </c>
      <c r="S9272" s="88">
        <f>VLOOKUP(P9272,NEW_TRAIN_TEST!$A$1:$M$980,11,0)</f>
        <v>13730</v>
      </c>
      <c r="T9272" s="6">
        <f t="shared" si="288"/>
        <v>0</v>
      </c>
      <c r="U9272" s="6">
        <f t="shared" si="289"/>
        <v>0</v>
      </c>
    </row>
    <row r="9273" spans="1:21" x14ac:dyDescent="0.2">
      <c r="A9273" s="88">
        <v>9275</v>
      </c>
      <c r="B9273" s="88">
        <v>4</v>
      </c>
      <c r="C9273" s="88" t="s">
        <v>2130</v>
      </c>
      <c r="D9273" s="99" t="s">
        <v>1431</v>
      </c>
      <c r="E9273" s="89">
        <v>0</v>
      </c>
      <c r="F9273" s="89">
        <v>4</v>
      </c>
      <c r="G9273" s="89">
        <v>0</v>
      </c>
      <c r="H9273" s="89">
        <v>2</v>
      </c>
      <c r="I9273" s="89">
        <v>2</v>
      </c>
      <c r="J9273" s="89">
        <v>2</v>
      </c>
      <c r="K9273" s="89">
        <v>0</v>
      </c>
      <c r="L9273" s="89">
        <v>0</v>
      </c>
      <c r="M9273" s="89">
        <v>0</v>
      </c>
      <c r="N9273" s="89">
        <v>0</v>
      </c>
      <c r="O9273" s="89">
        <v>2</v>
      </c>
      <c r="P9273" s="89">
        <v>405</v>
      </c>
      <c r="Q9273" s="89">
        <v>13707</v>
      </c>
      <c r="R9273" s="88">
        <f>VLOOKUP(P9273,NEW_TRAIN_TEST!$A$1:$M$980,13,0)</f>
        <v>13657.5</v>
      </c>
      <c r="S9273" s="88">
        <f>VLOOKUP(P9273,NEW_TRAIN_TEST!$A$1:$M$980,11,0)</f>
        <v>13730</v>
      </c>
      <c r="T9273" s="6">
        <f t="shared" si="288"/>
        <v>0</v>
      </c>
      <c r="U9273" s="6">
        <f t="shared" si="289"/>
        <v>0</v>
      </c>
    </row>
    <row r="9274" spans="1:21" x14ac:dyDescent="0.2">
      <c r="A9274" s="88">
        <v>9276</v>
      </c>
      <c r="B9274" s="88">
        <v>4</v>
      </c>
      <c r="C9274" s="88" t="s">
        <v>2130</v>
      </c>
      <c r="D9274" s="99" t="s">
        <v>1431</v>
      </c>
      <c r="E9274" s="89">
        <v>0</v>
      </c>
      <c r="F9274" s="89">
        <v>5</v>
      </c>
      <c r="G9274" s="89">
        <v>0</v>
      </c>
      <c r="H9274" s="89">
        <v>0</v>
      </c>
      <c r="I9274" s="89">
        <v>2</v>
      </c>
      <c r="J9274" s="89">
        <v>0</v>
      </c>
      <c r="K9274" s="89">
        <v>0</v>
      </c>
      <c r="L9274" s="89">
        <v>0</v>
      </c>
      <c r="M9274" s="89">
        <v>0</v>
      </c>
      <c r="N9274" s="89">
        <v>0</v>
      </c>
      <c r="O9274" s="89">
        <v>2</v>
      </c>
      <c r="P9274" s="89">
        <v>405</v>
      </c>
      <c r="Q9274" s="89">
        <v>13721.5</v>
      </c>
      <c r="R9274" s="88">
        <f>VLOOKUP(P9274,NEW_TRAIN_TEST!$A$1:$M$980,13,0)</f>
        <v>13657.5</v>
      </c>
      <c r="S9274" s="88">
        <f>VLOOKUP(P9274,NEW_TRAIN_TEST!$A$1:$M$980,11,0)</f>
        <v>13730</v>
      </c>
      <c r="T9274" s="6">
        <f t="shared" si="288"/>
        <v>0</v>
      </c>
      <c r="U9274" s="6">
        <f t="shared" si="289"/>
        <v>0</v>
      </c>
    </row>
    <row r="9275" spans="1:21" x14ac:dyDescent="0.2">
      <c r="A9275" s="88">
        <v>9277</v>
      </c>
      <c r="B9275" s="88">
        <v>4</v>
      </c>
      <c r="C9275" s="88" t="s">
        <v>2130</v>
      </c>
      <c r="D9275" s="99" t="s">
        <v>1431</v>
      </c>
      <c r="E9275" s="89">
        <v>2</v>
      </c>
      <c r="F9275" s="89">
        <v>0</v>
      </c>
      <c r="G9275" s="89">
        <v>0</v>
      </c>
      <c r="H9275" s="89">
        <v>0</v>
      </c>
      <c r="I9275" s="89">
        <v>0</v>
      </c>
      <c r="J9275" s="89">
        <v>0</v>
      </c>
      <c r="K9275" s="89">
        <v>0</v>
      </c>
      <c r="L9275" s="89">
        <v>0</v>
      </c>
      <c r="M9275" s="89">
        <v>0</v>
      </c>
      <c r="N9275" s="89">
        <v>0</v>
      </c>
      <c r="O9275" s="89">
        <v>0</v>
      </c>
      <c r="P9275" s="89">
        <v>405</v>
      </c>
      <c r="Q9275" s="89">
        <v>13728.42</v>
      </c>
      <c r="R9275" s="88">
        <f>VLOOKUP(P9275,NEW_TRAIN_TEST!$A$1:$M$980,13,0)</f>
        <v>13657.5</v>
      </c>
      <c r="S9275" s="88">
        <f>VLOOKUP(P9275,NEW_TRAIN_TEST!$A$1:$M$980,11,0)</f>
        <v>13730</v>
      </c>
      <c r="T9275" s="6">
        <f t="shared" si="288"/>
        <v>0</v>
      </c>
      <c r="U9275" s="6">
        <f t="shared" si="289"/>
        <v>0</v>
      </c>
    </row>
    <row r="9276" spans="1:21" x14ac:dyDescent="0.2">
      <c r="A9276" s="88">
        <v>9278</v>
      </c>
      <c r="B9276" s="88">
        <v>4</v>
      </c>
      <c r="C9276" s="88" t="s">
        <v>2130</v>
      </c>
      <c r="D9276" s="99" t="s">
        <v>1431</v>
      </c>
      <c r="E9276" s="89">
        <v>7</v>
      </c>
      <c r="F9276" s="89">
        <v>0</v>
      </c>
      <c r="G9276" s="89">
        <v>0</v>
      </c>
      <c r="H9276" s="89">
        <v>0</v>
      </c>
      <c r="I9276" s="89">
        <v>0</v>
      </c>
      <c r="J9276" s="89">
        <v>0</v>
      </c>
      <c r="K9276" s="89">
        <v>0</v>
      </c>
      <c r="L9276" s="89">
        <v>1</v>
      </c>
      <c r="M9276" s="89">
        <v>0</v>
      </c>
      <c r="N9276" s="89">
        <v>0</v>
      </c>
      <c r="O9276" s="89">
        <v>0</v>
      </c>
      <c r="P9276" s="89">
        <v>499</v>
      </c>
      <c r="Q9276" s="89">
        <v>6076</v>
      </c>
      <c r="R9276" s="88">
        <f>VLOOKUP(P9276,NEW_TRAIN_TEST!$A$1:$M$980,13,0)</f>
        <v>5912</v>
      </c>
      <c r="S9276" s="88">
        <f>VLOOKUP(P9276,NEW_TRAIN_TEST!$A$1:$M$980,11,0)</f>
        <v>6553</v>
      </c>
      <c r="T9276" s="6">
        <f t="shared" si="288"/>
        <v>1</v>
      </c>
      <c r="U9276" s="6">
        <f t="shared" si="289"/>
        <v>0</v>
      </c>
    </row>
    <row r="9277" spans="1:21" x14ac:dyDescent="0.2">
      <c r="A9277" s="88">
        <v>9279</v>
      </c>
      <c r="B9277" s="88">
        <v>4</v>
      </c>
      <c r="C9277" s="88" t="s">
        <v>2130</v>
      </c>
      <c r="D9277" s="99" t="s">
        <v>1431</v>
      </c>
      <c r="E9277" s="89">
        <v>0</v>
      </c>
      <c r="F9277" s="89">
        <v>2</v>
      </c>
      <c r="G9277" s="89">
        <v>0</v>
      </c>
      <c r="H9277" s="89">
        <v>2</v>
      </c>
      <c r="I9277" s="89">
        <v>2</v>
      </c>
      <c r="J9277" s="89">
        <v>0</v>
      </c>
      <c r="K9277" s="89">
        <v>0</v>
      </c>
      <c r="L9277" s="89">
        <v>0</v>
      </c>
      <c r="M9277" s="89">
        <v>0</v>
      </c>
      <c r="N9277" s="89">
        <v>0</v>
      </c>
      <c r="O9277" s="89">
        <v>2</v>
      </c>
      <c r="P9277" s="89">
        <v>407</v>
      </c>
      <c r="Q9277" s="89">
        <v>7793</v>
      </c>
      <c r="R9277" s="88">
        <f>VLOOKUP(P9277,NEW_TRAIN_TEST!$A$1:$M$980,13,0)</f>
        <v>7793</v>
      </c>
      <c r="S9277" s="88">
        <f>VLOOKUP(P9277,NEW_TRAIN_TEST!$A$1:$M$980,11,0)</f>
        <v>7846</v>
      </c>
      <c r="T9277" s="6">
        <f t="shared" si="288"/>
        <v>0</v>
      </c>
      <c r="U9277" s="6">
        <f t="shared" si="289"/>
        <v>0</v>
      </c>
    </row>
    <row r="9278" spans="1:21" x14ac:dyDescent="0.2">
      <c r="A9278" s="88">
        <v>9280</v>
      </c>
      <c r="B9278" s="88">
        <v>4</v>
      </c>
      <c r="C9278" s="88" t="s">
        <v>2130</v>
      </c>
      <c r="D9278" s="99" t="s">
        <v>1431</v>
      </c>
      <c r="E9278" s="89">
        <v>0</v>
      </c>
      <c r="F9278" s="89">
        <v>2</v>
      </c>
      <c r="G9278" s="89">
        <v>0</v>
      </c>
      <c r="H9278" s="89">
        <v>2</v>
      </c>
      <c r="I9278" s="89">
        <v>2</v>
      </c>
      <c r="J9278" s="89">
        <v>0</v>
      </c>
      <c r="K9278" s="89">
        <v>0</v>
      </c>
      <c r="L9278" s="89">
        <v>0</v>
      </c>
      <c r="M9278" s="89">
        <v>0</v>
      </c>
      <c r="N9278" s="89">
        <v>0</v>
      </c>
      <c r="O9278" s="89">
        <v>2</v>
      </c>
      <c r="P9278" s="89">
        <v>408</v>
      </c>
      <c r="Q9278" s="89">
        <v>14074</v>
      </c>
      <c r="R9278" s="88">
        <f>VLOOKUP(P9278,NEW_TRAIN_TEST!$A$1:$M$980,13,0)</f>
        <v>14074</v>
      </c>
      <c r="S9278" s="88">
        <f>VLOOKUP(P9278,NEW_TRAIN_TEST!$A$1:$M$980,11,0)</f>
        <v>14087</v>
      </c>
      <c r="T9278" s="6">
        <f t="shared" si="288"/>
        <v>0</v>
      </c>
      <c r="U9278" s="6">
        <f t="shared" si="289"/>
        <v>0</v>
      </c>
    </row>
    <row r="9279" spans="1:21" x14ac:dyDescent="0.2">
      <c r="A9279" s="88">
        <v>9281</v>
      </c>
      <c r="B9279" s="88">
        <v>4</v>
      </c>
      <c r="C9279" s="88" t="s">
        <v>2130</v>
      </c>
      <c r="D9279" s="99" t="s">
        <v>1431</v>
      </c>
      <c r="E9279" s="89">
        <v>0</v>
      </c>
      <c r="F9279" s="89">
        <v>2</v>
      </c>
      <c r="G9279" s="89">
        <v>0</v>
      </c>
      <c r="H9279" s="89">
        <v>0</v>
      </c>
      <c r="I9279" s="89">
        <v>2</v>
      </c>
      <c r="J9279" s="89">
        <v>2</v>
      </c>
      <c r="K9279" s="89">
        <v>0</v>
      </c>
      <c r="L9279" s="89">
        <v>0</v>
      </c>
      <c r="M9279" s="89">
        <v>0</v>
      </c>
      <c r="N9279" s="89">
        <v>0</v>
      </c>
      <c r="O9279" s="89">
        <v>2</v>
      </c>
      <c r="P9279" s="89">
        <v>408</v>
      </c>
      <c r="Q9279" s="89">
        <v>14075</v>
      </c>
      <c r="R9279" s="88">
        <f>VLOOKUP(P9279,NEW_TRAIN_TEST!$A$1:$M$980,13,0)</f>
        <v>14074</v>
      </c>
      <c r="S9279" s="88">
        <f>VLOOKUP(P9279,NEW_TRAIN_TEST!$A$1:$M$980,11,0)</f>
        <v>14087</v>
      </c>
      <c r="T9279" s="6">
        <f t="shared" si="288"/>
        <v>0</v>
      </c>
      <c r="U9279" s="6">
        <f t="shared" si="289"/>
        <v>0</v>
      </c>
    </row>
    <row r="9280" spans="1:21" x14ac:dyDescent="0.2">
      <c r="A9280" s="88">
        <v>9282</v>
      </c>
      <c r="B9280" s="88">
        <v>4</v>
      </c>
      <c r="C9280" s="88" t="s">
        <v>2130</v>
      </c>
      <c r="D9280" s="99" t="s">
        <v>1431</v>
      </c>
      <c r="E9280" s="89">
        <v>2</v>
      </c>
      <c r="F9280" s="89">
        <v>0</v>
      </c>
      <c r="G9280" s="89">
        <v>0</v>
      </c>
      <c r="H9280" s="89">
        <v>0</v>
      </c>
      <c r="I9280" s="89">
        <v>0</v>
      </c>
      <c r="J9280" s="89">
        <v>0</v>
      </c>
      <c r="K9280" s="89">
        <v>0</v>
      </c>
      <c r="L9280" s="89">
        <v>0</v>
      </c>
      <c r="M9280" s="89">
        <v>0</v>
      </c>
      <c r="N9280" s="89">
        <v>0</v>
      </c>
      <c r="O9280" s="89">
        <v>0</v>
      </c>
      <c r="P9280" s="89">
        <v>408</v>
      </c>
      <c r="Q9280" s="89">
        <v>14081.5</v>
      </c>
      <c r="R9280" s="88">
        <f>VLOOKUP(P9280,NEW_TRAIN_TEST!$A$1:$M$980,13,0)</f>
        <v>14074</v>
      </c>
      <c r="S9280" s="88">
        <f>VLOOKUP(P9280,NEW_TRAIN_TEST!$A$1:$M$980,11,0)</f>
        <v>14087</v>
      </c>
      <c r="T9280" s="6">
        <f t="shared" si="288"/>
        <v>0</v>
      </c>
      <c r="U9280" s="6">
        <f t="shared" si="289"/>
        <v>0</v>
      </c>
    </row>
    <row r="9281" spans="1:21" x14ac:dyDescent="0.2">
      <c r="A9281" s="88">
        <v>9283</v>
      </c>
      <c r="B9281" s="88">
        <v>4</v>
      </c>
      <c r="C9281" s="88" t="s">
        <v>2130</v>
      </c>
      <c r="D9281" s="99" t="s">
        <v>1431</v>
      </c>
      <c r="E9281" s="89">
        <v>0</v>
      </c>
      <c r="F9281" s="89">
        <v>0</v>
      </c>
      <c r="G9281" s="89">
        <v>0</v>
      </c>
      <c r="H9281" s="89">
        <v>0</v>
      </c>
      <c r="I9281" s="89">
        <v>0</v>
      </c>
      <c r="J9281" s="89">
        <v>0</v>
      </c>
      <c r="K9281" s="89">
        <v>0</v>
      </c>
      <c r="L9281" s="89">
        <v>0</v>
      </c>
      <c r="M9281" s="89">
        <v>0</v>
      </c>
      <c r="N9281" s="89">
        <v>1</v>
      </c>
      <c r="O9281" s="89">
        <v>0</v>
      </c>
      <c r="P9281" s="89">
        <v>409</v>
      </c>
      <c r="Q9281" s="89">
        <v>7404</v>
      </c>
      <c r="R9281" s="88">
        <f>VLOOKUP(P9281,NEW_TRAIN_TEST!$A$1:$M$980,13,0)</f>
        <v>7404</v>
      </c>
      <c r="S9281" s="88">
        <f>VLOOKUP(P9281,NEW_TRAIN_TEST!$A$1:$M$980,11,0)</f>
        <v>7404</v>
      </c>
      <c r="T9281" s="6">
        <f t="shared" si="288"/>
        <v>0</v>
      </c>
      <c r="U9281" s="6">
        <f t="shared" si="289"/>
        <v>0</v>
      </c>
    </row>
    <row r="9282" spans="1:21" x14ac:dyDescent="0.2">
      <c r="A9282" s="88">
        <v>9284</v>
      </c>
      <c r="B9282" s="88">
        <v>4</v>
      </c>
      <c r="C9282" s="88" t="s">
        <v>2130</v>
      </c>
      <c r="D9282" s="99" t="s">
        <v>1431</v>
      </c>
      <c r="E9282" s="89">
        <v>3</v>
      </c>
      <c r="F9282" s="89">
        <v>2</v>
      </c>
      <c r="G9282" s="89">
        <v>0</v>
      </c>
      <c r="H9282" s="89">
        <v>2</v>
      </c>
      <c r="I9282" s="89">
        <v>2</v>
      </c>
      <c r="J9282" s="89">
        <v>0</v>
      </c>
      <c r="K9282" s="89">
        <v>0</v>
      </c>
      <c r="L9282" s="89">
        <v>0</v>
      </c>
      <c r="M9282" s="89">
        <v>0</v>
      </c>
      <c r="N9282" s="89">
        <v>0</v>
      </c>
      <c r="O9282" s="89">
        <v>2</v>
      </c>
      <c r="P9282" s="89">
        <v>410</v>
      </c>
      <c r="Q9282" s="89">
        <v>12918.5</v>
      </c>
      <c r="R9282" s="88">
        <f>VLOOKUP(P9282,NEW_TRAIN_TEST!$A$1:$M$980,13,0)</f>
        <v>12913.5</v>
      </c>
      <c r="S9282" s="88">
        <f>VLOOKUP(P9282,NEW_TRAIN_TEST!$A$1:$M$980,11,0)</f>
        <v>12930</v>
      </c>
      <c r="T9282" s="6">
        <f t="shared" si="288"/>
        <v>0</v>
      </c>
      <c r="U9282" s="6">
        <f t="shared" si="289"/>
        <v>0</v>
      </c>
    </row>
    <row r="9283" spans="1:21" x14ac:dyDescent="0.2">
      <c r="A9283" s="88">
        <v>9285</v>
      </c>
      <c r="B9283" s="88">
        <v>4</v>
      </c>
      <c r="C9283" s="88" t="s">
        <v>2130</v>
      </c>
      <c r="D9283" s="99" t="s">
        <v>1431</v>
      </c>
      <c r="E9283" s="89">
        <v>0</v>
      </c>
      <c r="F9283" s="89">
        <v>4</v>
      </c>
      <c r="G9283" s="89">
        <v>0</v>
      </c>
      <c r="H9283" s="89">
        <v>2</v>
      </c>
      <c r="I9283" s="89">
        <v>2</v>
      </c>
      <c r="J9283" s="89">
        <v>0</v>
      </c>
      <c r="K9283" s="89">
        <v>0</v>
      </c>
      <c r="L9283" s="89">
        <v>0</v>
      </c>
      <c r="M9283" s="89">
        <v>0</v>
      </c>
      <c r="N9283" s="89">
        <v>0</v>
      </c>
      <c r="O9283" s="89">
        <v>2</v>
      </c>
      <c r="P9283" s="89">
        <v>411</v>
      </c>
      <c r="Q9283" s="89">
        <v>15174</v>
      </c>
      <c r="R9283" s="88">
        <f>VLOOKUP(P9283,NEW_TRAIN_TEST!$A$1:$M$980,13,0)</f>
        <v>15174</v>
      </c>
      <c r="S9283" s="88">
        <f>VLOOKUP(P9283,NEW_TRAIN_TEST!$A$1:$M$980,11,0)</f>
        <v>15184</v>
      </c>
      <c r="T9283" s="6">
        <f t="shared" ref="T9283:T9346" si="290">IF(L9283&gt;0,1,0)</f>
        <v>0</v>
      </c>
      <c r="U9283" s="6">
        <f t="shared" ref="U9283:U9346" si="291">IF(M9283&gt;0,1,0)</f>
        <v>0</v>
      </c>
    </row>
    <row r="9284" spans="1:21" x14ac:dyDescent="0.2">
      <c r="A9284" s="88">
        <v>9286</v>
      </c>
      <c r="B9284" s="88">
        <v>4</v>
      </c>
      <c r="C9284" s="88" t="s">
        <v>2130</v>
      </c>
      <c r="D9284" s="99" t="s">
        <v>1431</v>
      </c>
      <c r="E9284" s="89">
        <v>3</v>
      </c>
      <c r="F9284" s="89">
        <v>2</v>
      </c>
      <c r="G9284" s="89">
        <v>0</v>
      </c>
      <c r="H9284" s="89">
        <v>2</v>
      </c>
      <c r="I9284" s="89">
        <v>2</v>
      </c>
      <c r="J9284" s="89">
        <v>0</v>
      </c>
      <c r="K9284" s="89">
        <v>0</v>
      </c>
      <c r="L9284" s="89">
        <v>0</v>
      </c>
      <c r="M9284" s="89">
        <v>0</v>
      </c>
      <c r="N9284" s="89">
        <v>0</v>
      </c>
      <c r="O9284" s="89">
        <v>2</v>
      </c>
      <c r="P9284" s="89">
        <v>411</v>
      </c>
      <c r="Q9284" s="89">
        <v>15179</v>
      </c>
      <c r="R9284" s="88">
        <f>VLOOKUP(P9284,NEW_TRAIN_TEST!$A$1:$M$980,13,0)</f>
        <v>15174</v>
      </c>
      <c r="S9284" s="88">
        <f>VLOOKUP(P9284,NEW_TRAIN_TEST!$A$1:$M$980,11,0)</f>
        <v>15184</v>
      </c>
      <c r="T9284" s="6">
        <f t="shared" si="290"/>
        <v>0</v>
      </c>
      <c r="U9284" s="6">
        <f t="shared" si="291"/>
        <v>0</v>
      </c>
    </row>
    <row r="9285" spans="1:21" x14ac:dyDescent="0.2">
      <c r="A9285" s="88">
        <v>9287</v>
      </c>
      <c r="B9285" s="88">
        <v>4</v>
      </c>
      <c r="C9285" s="88" t="s">
        <v>2130</v>
      </c>
      <c r="D9285" s="99" t="s">
        <v>1431</v>
      </c>
      <c r="E9285" s="89">
        <v>0</v>
      </c>
      <c r="F9285" s="89">
        <v>0</v>
      </c>
      <c r="G9285" s="89">
        <v>0</v>
      </c>
      <c r="H9285" s="89">
        <v>0</v>
      </c>
      <c r="I9285" s="89">
        <v>0</v>
      </c>
      <c r="J9285" s="89">
        <v>0</v>
      </c>
      <c r="K9285" s="89">
        <v>0</v>
      </c>
      <c r="L9285" s="89">
        <v>0</v>
      </c>
      <c r="M9285" s="89">
        <v>0</v>
      </c>
      <c r="N9285" s="89">
        <v>1</v>
      </c>
      <c r="O9285" s="89">
        <v>0</v>
      </c>
      <c r="P9285" s="89">
        <v>412</v>
      </c>
      <c r="Q9285" s="89">
        <v>7139</v>
      </c>
      <c r="R9285" s="88">
        <f>VLOOKUP(P9285,NEW_TRAIN_TEST!$A$1:$M$980,13,0)</f>
        <v>7139</v>
      </c>
      <c r="S9285" s="88">
        <f>VLOOKUP(P9285,NEW_TRAIN_TEST!$A$1:$M$980,11,0)</f>
        <v>7139</v>
      </c>
      <c r="T9285" s="6">
        <f t="shared" si="290"/>
        <v>0</v>
      </c>
      <c r="U9285" s="6">
        <f t="shared" si="291"/>
        <v>0</v>
      </c>
    </row>
    <row r="9286" spans="1:21" x14ac:dyDescent="0.2">
      <c r="A9286" s="88">
        <v>9288</v>
      </c>
      <c r="B9286" s="88">
        <v>4</v>
      </c>
      <c r="C9286" s="88" t="s">
        <v>2130</v>
      </c>
      <c r="D9286" s="99" t="s">
        <v>1431</v>
      </c>
      <c r="E9286" s="89">
        <v>0</v>
      </c>
      <c r="F9286" s="89">
        <v>0</v>
      </c>
      <c r="G9286" s="89">
        <v>0</v>
      </c>
      <c r="H9286" s="89">
        <v>0</v>
      </c>
      <c r="I9286" s="89">
        <v>0</v>
      </c>
      <c r="J9286" s="89">
        <v>0</v>
      </c>
      <c r="K9286" s="89">
        <v>0</v>
      </c>
      <c r="L9286" s="89">
        <v>0</v>
      </c>
      <c r="M9286" s="89">
        <v>0</v>
      </c>
      <c r="N9286" s="89">
        <v>1</v>
      </c>
      <c r="O9286" s="89">
        <v>0</v>
      </c>
      <c r="P9286" s="89">
        <v>413</v>
      </c>
      <c r="Q9286" s="89">
        <v>7474</v>
      </c>
      <c r="R9286" s="88">
        <f>VLOOKUP(P9286,NEW_TRAIN_TEST!$A$1:$M$980,13,0)</f>
        <v>7474</v>
      </c>
      <c r="S9286" s="88">
        <f>VLOOKUP(P9286,NEW_TRAIN_TEST!$A$1:$M$980,11,0)</f>
        <v>7474</v>
      </c>
      <c r="T9286" s="6">
        <f t="shared" si="290"/>
        <v>0</v>
      </c>
      <c r="U9286" s="6">
        <f t="shared" si="291"/>
        <v>0</v>
      </c>
    </row>
    <row r="9287" spans="1:21" x14ac:dyDescent="0.2">
      <c r="A9287" s="88">
        <v>9289</v>
      </c>
      <c r="B9287" s="88">
        <v>4</v>
      </c>
      <c r="C9287" s="88" t="s">
        <v>2130</v>
      </c>
      <c r="D9287" s="99" t="s">
        <v>1431</v>
      </c>
      <c r="E9287" s="89">
        <v>0</v>
      </c>
      <c r="F9287" s="89">
        <v>2</v>
      </c>
      <c r="G9287" s="89">
        <v>0</v>
      </c>
      <c r="H9287" s="89">
        <v>2</v>
      </c>
      <c r="I9287" s="89">
        <v>2</v>
      </c>
      <c r="J9287" s="89">
        <v>0</v>
      </c>
      <c r="K9287" s="89">
        <v>0</v>
      </c>
      <c r="L9287" s="89">
        <v>0</v>
      </c>
      <c r="M9287" s="89">
        <v>0</v>
      </c>
      <c r="N9287" s="89">
        <v>0</v>
      </c>
      <c r="O9287" s="89">
        <v>2</v>
      </c>
      <c r="P9287" s="89">
        <v>414</v>
      </c>
      <c r="Q9287" s="89">
        <v>9259</v>
      </c>
      <c r="R9287" s="88">
        <f>VLOOKUP(P9287,NEW_TRAIN_TEST!$A$1:$M$980,13,0)</f>
        <v>9259</v>
      </c>
      <c r="S9287" s="88">
        <f>VLOOKUP(P9287,NEW_TRAIN_TEST!$A$1:$M$980,11,0)</f>
        <v>9373</v>
      </c>
      <c r="T9287" s="6">
        <f t="shared" si="290"/>
        <v>0</v>
      </c>
      <c r="U9287" s="6">
        <f t="shared" si="291"/>
        <v>0</v>
      </c>
    </row>
    <row r="9288" spans="1:21" x14ac:dyDescent="0.2">
      <c r="A9288" s="88">
        <v>9290</v>
      </c>
      <c r="B9288" s="88">
        <v>4</v>
      </c>
      <c r="C9288" s="88" t="s">
        <v>2130</v>
      </c>
      <c r="D9288" s="99" t="s">
        <v>1431</v>
      </c>
      <c r="E9288" s="89">
        <v>0</v>
      </c>
      <c r="F9288" s="89">
        <v>2</v>
      </c>
      <c r="G9288" s="89">
        <v>0</v>
      </c>
      <c r="H9288" s="89">
        <v>2</v>
      </c>
      <c r="I9288" s="89">
        <v>2</v>
      </c>
      <c r="J9288" s="89">
        <v>0</v>
      </c>
      <c r="K9288" s="89">
        <v>0</v>
      </c>
      <c r="L9288" s="89">
        <v>0</v>
      </c>
      <c r="M9288" s="89">
        <v>0</v>
      </c>
      <c r="N9288" s="89">
        <v>0</v>
      </c>
      <c r="O9288" s="89">
        <v>2</v>
      </c>
      <c r="P9288" s="89">
        <v>414</v>
      </c>
      <c r="Q9288" s="89">
        <v>9278</v>
      </c>
      <c r="R9288" s="88">
        <f>VLOOKUP(P9288,NEW_TRAIN_TEST!$A$1:$M$980,13,0)</f>
        <v>9259</v>
      </c>
      <c r="S9288" s="88">
        <f>VLOOKUP(P9288,NEW_TRAIN_TEST!$A$1:$M$980,11,0)</f>
        <v>9373</v>
      </c>
      <c r="T9288" s="6">
        <f t="shared" si="290"/>
        <v>0</v>
      </c>
      <c r="U9288" s="6">
        <f t="shared" si="291"/>
        <v>0</v>
      </c>
    </row>
    <row r="9289" spans="1:21" x14ac:dyDescent="0.2">
      <c r="A9289" s="88">
        <v>9291</v>
      </c>
      <c r="B9289" s="88">
        <v>4</v>
      </c>
      <c r="C9289" s="88" t="s">
        <v>2130</v>
      </c>
      <c r="D9289" s="99" t="s">
        <v>1431</v>
      </c>
      <c r="E9289" s="89">
        <v>0</v>
      </c>
      <c r="F9289" s="89">
        <v>2</v>
      </c>
      <c r="G9289" s="89">
        <v>0</v>
      </c>
      <c r="H9289" s="89">
        <v>2</v>
      </c>
      <c r="I9289" s="89">
        <v>2</v>
      </c>
      <c r="J9289" s="89">
        <v>0</v>
      </c>
      <c r="K9289" s="89">
        <v>0</v>
      </c>
      <c r="L9289" s="89">
        <v>0</v>
      </c>
      <c r="M9289" s="89">
        <v>0</v>
      </c>
      <c r="N9289" s="89">
        <v>0</v>
      </c>
      <c r="O9289" s="89">
        <v>2</v>
      </c>
      <c r="P9289" s="89">
        <v>414</v>
      </c>
      <c r="Q9289" s="89">
        <v>9361.25</v>
      </c>
      <c r="R9289" s="88">
        <f>VLOOKUP(P9289,NEW_TRAIN_TEST!$A$1:$M$980,13,0)</f>
        <v>9259</v>
      </c>
      <c r="S9289" s="88">
        <f>VLOOKUP(P9289,NEW_TRAIN_TEST!$A$1:$M$980,11,0)</f>
        <v>9373</v>
      </c>
      <c r="T9289" s="6">
        <f t="shared" si="290"/>
        <v>0</v>
      </c>
      <c r="U9289" s="6">
        <f t="shared" si="291"/>
        <v>0</v>
      </c>
    </row>
    <row r="9290" spans="1:21" x14ac:dyDescent="0.2">
      <c r="A9290" s="88">
        <v>9292</v>
      </c>
      <c r="B9290" s="88">
        <v>4</v>
      </c>
      <c r="C9290" s="88" t="s">
        <v>2130</v>
      </c>
      <c r="D9290" s="99" t="s">
        <v>1431</v>
      </c>
      <c r="E9290" s="89">
        <v>2</v>
      </c>
      <c r="F9290" s="89">
        <v>0</v>
      </c>
      <c r="G9290" s="89">
        <v>0</v>
      </c>
      <c r="H9290" s="89">
        <v>0</v>
      </c>
      <c r="I9290" s="89">
        <v>0</v>
      </c>
      <c r="J9290" s="89">
        <v>0</v>
      </c>
      <c r="K9290" s="89">
        <v>0</v>
      </c>
      <c r="L9290" s="89">
        <v>0</v>
      </c>
      <c r="M9290" s="89">
        <v>0</v>
      </c>
      <c r="N9290" s="89">
        <v>0</v>
      </c>
      <c r="O9290" s="89">
        <v>0</v>
      </c>
      <c r="P9290" s="89">
        <v>414</v>
      </c>
      <c r="Q9290" s="89">
        <v>9369</v>
      </c>
      <c r="R9290" s="88">
        <f>VLOOKUP(P9290,NEW_TRAIN_TEST!$A$1:$M$980,13,0)</f>
        <v>9259</v>
      </c>
      <c r="S9290" s="88">
        <f>VLOOKUP(P9290,NEW_TRAIN_TEST!$A$1:$M$980,11,0)</f>
        <v>9373</v>
      </c>
      <c r="T9290" s="6">
        <f t="shared" si="290"/>
        <v>0</v>
      </c>
      <c r="U9290" s="6">
        <f t="shared" si="291"/>
        <v>0</v>
      </c>
    </row>
    <row r="9291" spans="1:21" x14ac:dyDescent="0.2">
      <c r="A9291" s="88">
        <v>9293</v>
      </c>
      <c r="B9291" s="88">
        <v>4</v>
      </c>
      <c r="C9291" s="88" t="s">
        <v>2130</v>
      </c>
      <c r="D9291" s="99" t="s">
        <v>1431</v>
      </c>
      <c r="E9291" s="89">
        <v>4</v>
      </c>
      <c r="F9291" s="89">
        <v>1</v>
      </c>
      <c r="G9291" s="89">
        <v>0</v>
      </c>
      <c r="H9291" s="89">
        <v>0</v>
      </c>
      <c r="I9291" s="89">
        <v>2</v>
      </c>
      <c r="J9291" s="89">
        <v>0</v>
      </c>
      <c r="K9291" s="89">
        <v>0</v>
      </c>
      <c r="L9291" s="89">
        <v>1</v>
      </c>
      <c r="M9291" s="89">
        <v>0</v>
      </c>
      <c r="N9291" s="89">
        <v>0</v>
      </c>
      <c r="O9291" s="89">
        <v>2</v>
      </c>
      <c r="P9291" s="89">
        <v>606</v>
      </c>
      <c r="Q9291" s="89">
        <v>9873</v>
      </c>
      <c r="R9291" s="88">
        <f>VLOOKUP(P9291,NEW_TRAIN_TEST!$A$1:$M$980,13,0)</f>
        <v>9842</v>
      </c>
      <c r="S9291" s="88">
        <f>VLOOKUP(P9291,NEW_TRAIN_TEST!$A$1:$M$980,11,0)</f>
        <v>10047</v>
      </c>
      <c r="T9291" s="6">
        <f t="shared" si="290"/>
        <v>1</v>
      </c>
      <c r="U9291" s="6">
        <f t="shared" si="291"/>
        <v>0</v>
      </c>
    </row>
    <row r="9292" spans="1:21" x14ac:dyDescent="0.2">
      <c r="A9292" s="88">
        <v>9294</v>
      </c>
      <c r="B9292" s="88">
        <v>4</v>
      </c>
      <c r="C9292" s="88" t="s">
        <v>2130</v>
      </c>
      <c r="D9292" s="99" t="s">
        <v>1431</v>
      </c>
      <c r="E9292" s="89">
        <v>0</v>
      </c>
      <c r="F9292" s="89">
        <v>2</v>
      </c>
      <c r="G9292" s="89">
        <v>0</v>
      </c>
      <c r="H9292" s="89">
        <v>2</v>
      </c>
      <c r="I9292" s="89">
        <v>2</v>
      </c>
      <c r="J9292" s="89">
        <v>0</v>
      </c>
      <c r="K9292" s="89">
        <v>0</v>
      </c>
      <c r="L9292" s="89">
        <v>0</v>
      </c>
      <c r="M9292" s="89">
        <v>0</v>
      </c>
      <c r="N9292" s="89">
        <v>0</v>
      </c>
      <c r="O9292" s="89">
        <v>2</v>
      </c>
      <c r="P9292" s="89">
        <v>716</v>
      </c>
      <c r="Q9292" s="89">
        <v>8061.5</v>
      </c>
      <c r="R9292" s="88">
        <f>VLOOKUP(P9292,NEW_TRAIN_TEST!$A$1:$M$980,13,0)</f>
        <v>8061.5</v>
      </c>
      <c r="S9292" s="88">
        <f>VLOOKUP(P9292,NEW_TRAIN_TEST!$A$1:$M$980,11,0)</f>
        <v>8249</v>
      </c>
      <c r="T9292" s="6">
        <f t="shared" si="290"/>
        <v>0</v>
      </c>
      <c r="U9292" s="6">
        <f t="shared" si="291"/>
        <v>0</v>
      </c>
    </row>
    <row r="9293" spans="1:21" x14ac:dyDescent="0.2">
      <c r="A9293" s="88">
        <v>9295</v>
      </c>
      <c r="B9293" s="88">
        <v>4</v>
      </c>
      <c r="C9293" s="88" t="s">
        <v>2130</v>
      </c>
      <c r="D9293" s="99" t="s">
        <v>1431</v>
      </c>
      <c r="E9293" s="89">
        <v>0</v>
      </c>
      <c r="F9293" s="89">
        <v>2</v>
      </c>
      <c r="G9293" s="89">
        <v>0</v>
      </c>
      <c r="H9293" s="89">
        <v>2</v>
      </c>
      <c r="I9293" s="89">
        <v>2</v>
      </c>
      <c r="J9293" s="89">
        <v>0</v>
      </c>
      <c r="K9293" s="89">
        <v>0</v>
      </c>
      <c r="L9293" s="89">
        <v>0</v>
      </c>
      <c r="M9293" s="89">
        <v>0</v>
      </c>
      <c r="N9293" s="89">
        <v>0</v>
      </c>
      <c r="O9293" s="89">
        <v>2</v>
      </c>
      <c r="P9293" s="89">
        <v>716</v>
      </c>
      <c r="Q9293" s="89">
        <v>8068.5</v>
      </c>
      <c r="R9293" s="88">
        <f>VLOOKUP(P9293,NEW_TRAIN_TEST!$A$1:$M$980,13,0)</f>
        <v>8061.5</v>
      </c>
      <c r="S9293" s="88">
        <f>VLOOKUP(P9293,NEW_TRAIN_TEST!$A$1:$M$980,11,0)</f>
        <v>8249</v>
      </c>
      <c r="T9293" s="6">
        <f t="shared" si="290"/>
        <v>0</v>
      </c>
      <c r="U9293" s="6">
        <f t="shared" si="291"/>
        <v>0</v>
      </c>
    </row>
    <row r="9294" spans="1:21" x14ac:dyDescent="0.2">
      <c r="A9294" s="88">
        <v>9296</v>
      </c>
      <c r="B9294" s="88">
        <v>4</v>
      </c>
      <c r="C9294" s="88" t="s">
        <v>2130</v>
      </c>
      <c r="D9294" s="99" t="s">
        <v>1431</v>
      </c>
      <c r="E9294" s="89">
        <v>0</v>
      </c>
      <c r="F9294" s="89">
        <v>4</v>
      </c>
      <c r="G9294" s="89">
        <v>2</v>
      </c>
      <c r="H9294" s="89">
        <v>0</v>
      </c>
      <c r="I9294" s="89">
        <v>2</v>
      </c>
      <c r="J9294" s="89">
        <v>0</v>
      </c>
      <c r="K9294" s="89">
        <v>0</v>
      </c>
      <c r="L9294" s="89">
        <v>0</v>
      </c>
      <c r="M9294" s="89">
        <v>0</v>
      </c>
      <c r="N9294" s="89">
        <v>0</v>
      </c>
      <c r="O9294" s="89">
        <v>2</v>
      </c>
      <c r="P9294" s="89">
        <v>716</v>
      </c>
      <c r="Q9294" s="89">
        <v>8121.5</v>
      </c>
      <c r="R9294" s="88">
        <f>VLOOKUP(P9294,NEW_TRAIN_TEST!$A$1:$M$980,13,0)</f>
        <v>8061.5</v>
      </c>
      <c r="S9294" s="88">
        <f>VLOOKUP(P9294,NEW_TRAIN_TEST!$A$1:$M$980,11,0)</f>
        <v>8249</v>
      </c>
      <c r="T9294" s="6">
        <f t="shared" si="290"/>
        <v>0</v>
      </c>
      <c r="U9294" s="6">
        <f t="shared" si="291"/>
        <v>0</v>
      </c>
    </row>
    <row r="9295" spans="1:21" x14ac:dyDescent="0.2">
      <c r="A9295" s="88">
        <v>9297</v>
      </c>
      <c r="B9295" s="88">
        <v>4</v>
      </c>
      <c r="C9295" s="88" t="s">
        <v>2130</v>
      </c>
      <c r="D9295" s="99" t="s">
        <v>1431</v>
      </c>
      <c r="E9295" s="89">
        <v>3</v>
      </c>
      <c r="F9295" s="89">
        <v>0</v>
      </c>
      <c r="G9295" s="89">
        <v>0</v>
      </c>
      <c r="H9295" s="89">
        <v>0</v>
      </c>
      <c r="I9295" s="89">
        <v>0</v>
      </c>
      <c r="J9295" s="89">
        <v>0</v>
      </c>
      <c r="K9295" s="89">
        <v>0</v>
      </c>
      <c r="L9295" s="89">
        <v>0</v>
      </c>
      <c r="M9295" s="89">
        <v>0</v>
      </c>
      <c r="N9295" s="89">
        <v>0</v>
      </c>
      <c r="O9295" s="89">
        <v>0</v>
      </c>
      <c r="P9295" s="89">
        <v>716</v>
      </c>
      <c r="Q9295" s="89">
        <v>8132</v>
      </c>
      <c r="R9295" s="88">
        <f>VLOOKUP(P9295,NEW_TRAIN_TEST!$A$1:$M$980,13,0)</f>
        <v>8061.5</v>
      </c>
      <c r="S9295" s="88">
        <f>VLOOKUP(P9295,NEW_TRAIN_TEST!$A$1:$M$980,11,0)</f>
        <v>8249</v>
      </c>
      <c r="T9295" s="6">
        <f t="shared" si="290"/>
        <v>0</v>
      </c>
      <c r="U9295" s="6">
        <f t="shared" si="291"/>
        <v>0</v>
      </c>
    </row>
    <row r="9296" spans="1:21" x14ac:dyDescent="0.2">
      <c r="A9296" s="88">
        <v>9298</v>
      </c>
      <c r="B9296" s="88">
        <v>4</v>
      </c>
      <c r="C9296" s="88" t="s">
        <v>2130</v>
      </c>
      <c r="D9296" s="99" t="s">
        <v>1431</v>
      </c>
      <c r="E9296" s="89">
        <v>10</v>
      </c>
      <c r="F9296" s="89">
        <v>0</v>
      </c>
      <c r="G9296" s="89">
        <v>0</v>
      </c>
      <c r="H9296" s="89">
        <v>0</v>
      </c>
      <c r="I9296" s="89">
        <v>0</v>
      </c>
      <c r="J9296" s="89">
        <v>0</v>
      </c>
      <c r="K9296" s="89">
        <v>0</v>
      </c>
      <c r="L9296" s="89">
        <v>1</v>
      </c>
      <c r="M9296" s="89">
        <v>0</v>
      </c>
      <c r="N9296" s="89">
        <v>0</v>
      </c>
      <c r="O9296" s="89">
        <v>0</v>
      </c>
      <c r="P9296" s="89">
        <v>109</v>
      </c>
      <c r="Q9296" s="89">
        <v>5307</v>
      </c>
      <c r="R9296" s="88">
        <f>VLOOKUP(P9296,NEW_TRAIN_TEST!$A$1:$M$980,13,0)</f>
        <v>5097</v>
      </c>
      <c r="S9296" s="88">
        <f>VLOOKUP(P9296,NEW_TRAIN_TEST!$A$1:$M$980,11,0)</f>
        <v>5530</v>
      </c>
      <c r="T9296" s="6">
        <f t="shared" si="290"/>
        <v>1</v>
      </c>
      <c r="U9296" s="6">
        <f t="shared" si="291"/>
        <v>0</v>
      </c>
    </row>
    <row r="9297" spans="1:21" x14ac:dyDescent="0.2">
      <c r="A9297" s="88">
        <v>9299</v>
      </c>
      <c r="B9297" s="88">
        <v>4</v>
      </c>
      <c r="C9297" s="88" t="s">
        <v>2130</v>
      </c>
      <c r="D9297" s="99" t="s">
        <v>1431</v>
      </c>
      <c r="E9297" s="89">
        <v>0</v>
      </c>
      <c r="F9297" s="89">
        <v>0</v>
      </c>
      <c r="G9297" s="89">
        <v>0</v>
      </c>
      <c r="H9297" s="89">
        <v>0</v>
      </c>
      <c r="I9297" s="89">
        <v>0</v>
      </c>
      <c r="J9297" s="89">
        <v>0</v>
      </c>
      <c r="K9297" s="89">
        <v>0</v>
      </c>
      <c r="L9297" s="89">
        <v>0</v>
      </c>
      <c r="M9297" s="89">
        <v>0</v>
      </c>
      <c r="N9297" s="89">
        <v>1</v>
      </c>
      <c r="O9297" s="89">
        <v>0</v>
      </c>
      <c r="P9297" s="89">
        <v>418</v>
      </c>
      <c r="Q9297" s="89">
        <v>7918</v>
      </c>
      <c r="R9297" s="88">
        <f>VLOOKUP(P9297,NEW_TRAIN_TEST!$A$1:$M$980,13,0)</f>
        <v>7918</v>
      </c>
      <c r="S9297" s="88">
        <f>VLOOKUP(P9297,NEW_TRAIN_TEST!$A$1:$M$980,11,0)</f>
        <v>7918</v>
      </c>
      <c r="T9297" s="6">
        <f t="shared" si="290"/>
        <v>0</v>
      </c>
      <c r="U9297" s="6">
        <f t="shared" si="291"/>
        <v>0</v>
      </c>
    </row>
    <row r="9298" spans="1:21" x14ac:dyDescent="0.2">
      <c r="A9298" s="88">
        <v>9300</v>
      </c>
      <c r="B9298" s="88">
        <v>4</v>
      </c>
      <c r="C9298" s="88" t="s">
        <v>2130</v>
      </c>
      <c r="D9298" s="99" t="s">
        <v>1431</v>
      </c>
      <c r="E9298" s="89">
        <v>23</v>
      </c>
      <c r="F9298" s="89">
        <v>0</v>
      </c>
      <c r="G9298" s="89">
        <v>0</v>
      </c>
      <c r="H9298" s="89">
        <v>0</v>
      </c>
      <c r="I9298" s="89">
        <v>0</v>
      </c>
      <c r="J9298" s="89">
        <v>0</v>
      </c>
      <c r="K9298" s="89">
        <v>0</v>
      </c>
      <c r="L9298" s="89">
        <v>0</v>
      </c>
      <c r="M9298" s="89">
        <v>0</v>
      </c>
      <c r="N9298" s="89">
        <v>0</v>
      </c>
      <c r="O9298" s="89">
        <v>0</v>
      </c>
      <c r="P9298" s="89">
        <v>469</v>
      </c>
      <c r="Q9298" s="89">
        <v>8547</v>
      </c>
      <c r="R9298" s="88">
        <f>VLOOKUP(P9298,NEW_TRAIN_TEST!$A$1:$M$980,13,0)</f>
        <v>3198</v>
      </c>
      <c r="S9298" s="88">
        <f>VLOOKUP(P9298,NEW_TRAIN_TEST!$A$1:$M$980,11,0)</f>
        <v>8655</v>
      </c>
      <c r="T9298" s="6">
        <f t="shared" si="290"/>
        <v>0</v>
      </c>
      <c r="U9298" s="6">
        <f t="shared" si="291"/>
        <v>0</v>
      </c>
    </row>
    <row r="9299" spans="1:21" x14ac:dyDescent="0.2">
      <c r="A9299" s="88">
        <v>9301</v>
      </c>
      <c r="B9299" s="88">
        <v>4</v>
      </c>
      <c r="C9299" s="88" t="s">
        <v>2130</v>
      </c>
      <c r="D9299" s="99" t="s">
        <v>1431</v>
      </c>
      <c r="E9299" s="89">
        <v>3</v>
      </c>
      <c r="F9299" s="89">
        <v>2</v>
      </c>
      <c r="G9299" s="89">
        <v>0</v>
      </c>
      <c r="H9299" s="89">
        <v>0</v>
      </c>
      <c r="I9299" s="89">
        <v>2</v>
      </c>
      <c r="J9299" s="89">
        <v>2</v>
      </c>
      <c r="K9299" s="89">
        <v>0</v>
      </c>
      <c r="L9299" s="89">
        <v>0</v>
      </c>
      <c r="M9299" s="89">
        <v>0</v>
      </c>
      <c r="N9299" s="89">
        <v>0</v>
      </c>
      <c r="O9299" s="89">
        <v>2</v>
      </c>
      <c r="P9299" s="89">
        <v>420</v>
      </c>
      <c r="Q9299" s="89">
        <v>13783.5</v>
      </c>
      <c r="R9299" s="88">
        <f>VLOOKUP(P9299,NEW_TRAIN_TEST!$A$1:$M$980,13,0)</f>
        <v>13780.5</v>
      </c>
      <c r="S9299" s="88">
        <f>VLOOKUP(P9299,NEW_TRAIN_TEST!$A$1:$M$980,11,0)</f>
        <v>13795</v>
      </c>
      <c r="T9299" s="6">
        <f t="shared" si="290"/>
        <v>0</v>
      </c>
      <c r="U9299" s="6">
        <f t="shared" si="291"/>
        <v>0</v>
      </c>
    </row>
    <row r="9300" spans="1:21" x14ac:dyDescent="0.2">
      <c r="A9300" s="88">
        <v>9302</v>
      </c>
      <c r="B9300" s="88">
        <v>4</v>
      </c>
      <c r="C9300" s="88" t="s">
        <v>2130</v>
      </c>
      <c r="D9300" s="99" t="s">
        <v>1431</v>
      </c>
      <c r="E9300" s="89">
        <v>0</v>
      </c>
      <c r="F9300" s="89">
        <v>0</v>
      </c>
      <c r="G9300" s="89">
        <v>0</v>
      </c>
      <c r="H9300" s="89">
        <v>0</v>
      </c>
      <c r="I9300" s="89">
        <v>0</v>
      </c>
      <c r="J9300" s="89">
        <v>0</v>
      </c>
      <c r="K9300" s="89">
        <v>0</v>
      </c>
      <c r="L9300" s="89">
        <v>0</v>
      </c>
      <c r="M9300" s="89">
        <v>0</v>
      </c>
      <c r="N9300" s="89">
        <v>1</v>
      </c>
      <c r="O9300" s="89">
        <v>0</v>
      </c>
      <c r="P9300" s="89">
        <v>421</v>
      </c>
      <c r="Q9300" s="89">
        <v>7680</v>
      </c>
      <c r="R9300" s="88">
        <f>VLOOKUP(P9300,NEW_TRAIN_TEST!$A$1:$M$980,13,0)</f>
        <v>7680</v>
      </c>
      <c r="S9300" s="88">
        <f>VLOOKUP(P9300,NEW_TRAIN_TEST!$A$1:$M$980,11,0)</f>
        <v>7680</v>
      </c>
      <c r="T9300" s="6">
        <f t="shared" si="290"/>
        <v>0</v>
      </c>
      <c r="U9300" s="6">
        <f t="shared" si="291"/>
        <v>0</v>
      </c>
    </row>
    <row r="9301" spans="1:21" x14ac:dyDescent="0.2">
      <c r="A9301" s="88">
        <v>9303</v>
      </c>
      <c r="B9301" s="88">
        <v>4</v>
      </c>
      <c r="C9301" s="88" t="s">
        <v>2130</v>
      </c>
      <c r="D9301" s="99" t="s">
        <v>1431</v>
      </c>
      <c r="E9301" s="89">
        <v>0</v>
      </c>
      <c r="F9301" s="89">
        <v>4</v>
      </c>
      <c r="G9301" s="89">
        <v>1</v>
      </c>
      <c r="H9301" s="89">
        <v>0</v>
      </c>
      <c r="I9301" s="89">
        <v>2</v>
      </c>
      <c r="J9301" s="89">
        <v>2</v>
      </c>
      <c r="K9301" s="89">
        <v>0</v>
      </c>
      <c r="L9301" s="89">
        <v>0</v>
      </c>
      <c r="M9301" s="89">
        <v>0</v>
      </c>
      <c r="N9301" s="89">
        <v>0</v>
      </c>
      <c r="O9301" s="89">
        <v>2</v>
      </c>
      <c r="P9301" s="89">
        <v>422</v>
      </c>
      <c r="Q9301" s="89">
        <v>11638</v>
      </c>
      <c r="R9301" s="88">
        <f>VLOOKUP(P9301,NEW_TRAIN_TEST!$A$1:$M$980,13,0)</f>
        <v>11638</v>
      </c>
      <c r="S9301" s="88">
        <f>VLOOKUP(P9301,NEW_TRAIN_TEST!$A$1:$M$980,11,0)</f>
        <v>11719</v>
      </c>
      <c r="T9301" s="6">
        <f t="shared" si="290"/>
        <v>0</v>
      </c>
      <c r="U9301" s="6">
        <f t="shared" si="291"/>
        <v>0</v>
      </c>
    </row>
    <row r="9302" spans="1:21" x14ac:dyDescent="0.2">
      <c r="A9302" s="88">
        <v>9304</v>
      </c>
      <c r="B9302" s="88">
        <v>4</v>
      </c>
      <c r="C9302" s="88" t="s">
        <v>2130</v>
      </c>
      <c r="D9302" s="99" t="s">
        <v>1431</v>
      </c>
      <c r="E9302" s="89">
        <v>0</v>
      </c>
      <c r="F9302" s="89">
        <v>2</v>
      </c>
      <c r="G9302" s="89">
        <v>0</v>
      </c>
      <c r="H9302" s="89">
        <v>2</v>
      </c>
      <c r="I9302" s="89">
        <v>2</v>
      </c>
      <c r="J9302" s="89">
        <v>0</v>
      </c>
      <c r="K9302" s="89">
        <v>0</v>
      </c>
      <c r="L9302" s="89">
        <v>0</v>
      </c>
      <c r="M9302" s="89">
        <v>0</v>
      </c>
      <c r="N9302" s="89">
        <v>0</v>
      </c>
      <c r="O9302" s="89">
        <v>2</v>
      </c>
      <c r="P9302" s="89">
        <v>422</v>
      </c>
      <c r="Q9302" s="89">
        <v>11677</v>
      </c>
      <c r="R9302" s="88">
        <f>VLOOKUP(P9302,NEW_TRAIN_TEST!$A$1:$M$980,13,0)</f>
        <v>11638</v>
      </c>
      <c r="S9302" s="88">
        <f>VLOOKUP(P9302,NEW_TRAIN_TEST!$A$1:$M$980,11,0)</f>
        <v>11719</v>
      </c>
      <c r="T9302" s="6">
        <f t="shared" si="290"/>
        <v>0</v>
      </c>
      <c r="U9302" s="6">
        <f t="shared" si="291"/>
        <v>0</v>
      </c>
    </row>
    <row r="9303" spans="1:21" x14ac:dyDescent="0.2">
      <c r="A9303" s="88">
        <v>9305</v>
      </c>
      <c r="B9303" s="88">
        <v>4</v>
      </c>
      <c r="C9303" s="88" t="s">
        <v>2130</v>
      </c>
      <c r="D9303" s="99" t="s">
        <v>1431</v>
      </c>
      <c r="E9303" s="89">
        <v>0</v>
      </c>
      <c r="F9303" s="89">
        <v>4</v>
      </c>
      <c r="G9303" s="89">
        <v>0</v>
      </c>
      <c r="H9303" s="89">
        <v>0</v>
      </c>
      <c r="I9303" s="89">
        <v>0</v>
      </c>
      <c r="J9303" s="89">
        <v>0</v>
      </c>
      <c r="K9303" s="89">
        <v>0</v>
      </c>
      <c r="L9303" s="89">
        <v>0</v>
      </c>
      <c r="M9303" s="89">
        <v>0</v>
      </c>
      <c r="N9303" s="89">
        <v>0</v>
      </c>
      <c r="O9303" s="89">
        <v>0</v>
      </c>
      <c r="P9303" s="89">
        <v>422</v>
      </c>
      <c r="Q9303" s="89">
        <v>11687.75</v>
      </c>
      <c r="R9303" s="88">
        <f>VLOOKUP(P9303,NEW_TRAIN_TEST!$A$1:$M$980,13,0)</f>
        <v>11638</v>
      </c>
      <c r="S9303" s="88">
        <f>VLOOKUP(P9303,NEW_TRAIN_TEST!$A$1:$M$980,11,0)</f>
        <v>11719</v>
      </c>
      <c r="T9303" s="6">
        <f t="shared" si="290"/>
        <v>0</v>
      </c>
      <c r="U9303" s="6">
        <f t="shared" si="291"/>
        <v>0</v>
      </c>
    </row>
    <row r="9304" spans="1:21" x14ac:dyDescent="0.2">
      <c r="A9304" s="88">
        <v>9306</v>
      </c>
      <c r="B9304" s="88">
        <v>4</v>
      </c>
      <c r="C9304" s="88" t="s">
        <v>2130</v>
      </c>
      <c r="D9304" s="99" t="s">
        <v>1431</v>
      </c>
      <c r="E9304" s="89">
        <v>0</v>
      </c>
      <c r="F9304" s="89">
        <v>4</v>
      </c>
      <c r="G9304" s="89">
        <v>0</v>
      </c>
      <c r="H9304" s="89">
        <v>0</v>
      </c>
      <c r="I9304" s="89">
        <v>2</v>
      </c>
      <c r="J9304" s="89">
        <v>0</v>
      </c>
      <c r="K9304" s="89">
        <v>0</v>
      </c>
      <c r="L9304" s="89">
        <v>0</v>
      </c>
      <c r="M9304" s="89">
        <v>0</v>
      </c>
      <c r="N9304" s="89">
        <v>0</v>
      </c>
      <c r="O9304" s="89">
        <v>2</v>
      </c>
      <c r="P9304" s="89">
        <v>422</v>
      </c>
      <c r="Q9304" s="89">
        <v>11693.5</v>
      </c>
      <c r="R9304" s="88">
        <f>VLOOKUP(P9304,NEW_TRAIN_TEST!$A$1:$M$980,13,0)</f>
        <v>11638</v>
      </c>
      <c r="S9304" s="88">
        <f>VLOOKUP(P9304,NEW_TRAIN_TEST!$A$1:$M$980,11,0)</f>
        <v>11719</v>
      </c>
      <c r="T9304" s="6">
        <f t="shared" si="290"/>
        <v>0</v>
      </c>
      <c r="U9304" s="6">
        <f t="shared" si="291"/>
        <v>0</v>
      </c>
    </row>
    <row r="9305" spans="1:21" x14ac:dyDescent="0.2">
      <c r="A9305" s="88">
        <v>9307</v>
      </c>
      <c r="B9305" s="88">
        <v>4</v>
      </c>
      <c r="C9305" s="88" t="s">
        <v>2130</v>
      </c>
      <c r="D9305" s="99" t="s">
        <v>1431</v>
      </c>
      <c r="E9305" s="89">
        <v>0</v>
      </c>
      <c r="F9305" s="89">
        <v>4</v>
      </c>
      <c r="G9305" s="89">
        <v>0</v>
      </c>
      <c r="H9305" s="89">
        <v>0</v>
      </c>
      <c r="I9305" s="89">
        <v>2</v>
      </c>
      <c r="J9305" s="89">
        <v>0</v>
      </c>
      <c r="K9305" s="89">
        <v>0</v>
      </c>
      <c r="L9305" s="89">
        <v>0</v>
      </c>
      <c r="M9305" s="89">
        <v>0</v>
      </c>
      <c r="N9305" s="89">
        <v>0</v>
      </c>
      <c r="O9305" s="89">
        <v>2</v>
      </c>
      <c r="P9305" s="89">
        <v>422</v>
      </c>
      <c r="Q9305" s="89">
        <v>11696.75</v>
      </c>
      <c r="R9305" s="88">
        <f>VLOOKUP(P9305,NEW_TRAIN_TEST!$A$1:$M$980,13,0)</f>
        <v>11638</v>
      </c>
      <c r="S9305" s="88">
        <f>VLOOKUP(P9305,NEW_TRAIN_TEST!$A$1:$M$980,11,0)</f>
        <v>11719</v>
      </c>
      <c r="T9305" s="6">
        <f t="shared" si="290"/>
        <v>0</v>
      </c>
      <c r="U9305" s="6">
        <f t="shared" si="291"/>
        <v>0</v>
      </c>
    </row>
    <row r="9306" spans="1:21" x14ac:dyDescent="0.2">
      <c r="A9306" s="88">
        <v>9308</v>
      </c>
      <c r="B9306" s="88">
        <v>4</v>
      </c>
      <c r="C9306" s="88" t="s">
        <v>2130</v>
      </c>
      <c r="D9306" s="99" t="s">
        <v>1431</v>
      </c>
      <c r="E9306" s="89">
        <v>0</v>
      </c>
      <c r="F9306" s="89">
        <v>7</v>
      </c>
      <c r="G9306" s="89">
        <v>0</v>
      </c>
      <c r="H9306" s="89">
        <v>0</v>
      </c>
      <c r="I9306" s="89">
        <v>0</v>
      </c>
      <c r="J9306" s="89">
        <v>0</v>
      </c>
      <c r="K9306" s="89">
        <v>0</v>
      </c>
      <c r="L9306" s="89">
        <v>0</v>
      </c>
      <c r="M9306" s="89">
        <v>0</v>
      </c>
      <c r="N9306" s="89">
        <v>0</v>
      </c>
      <c r="O9306" s="89">
        <v>0</v>
      </c>
      <c r="P9306" s="89">
        <v>422</v>
      </c>
      <c r="Q9306" s="89">
        <v>11703.75</v>
      </c>
      <c r="R9306" s="88">
        <f>VLOOKUP(P9306,NEW_TRAIN_TEST!$A$1:$M$980,13,0)</f>
        <v>11638</v>
      </c>
      <c r="S9306" s="88">
        <f>VLOOKUP(P9306,NEW_TRAIN_TEST!$A$1:$M$980,11,0)</f>
        <v>11719</v>
      </c>
      <c r="T9306" s="6">
        <f t="shared" si="290"/>
        <v>0</v>
      </c>
      <c r="U9306" s="6">
        <f t="shared" si="291"/>
        <v>0</v>
      </c>
    </row>
    <row r="9307" spans="1:21" x14ac:dyDescent="0.2">
      <c r="A9307" s="88">
        <v>9309</v>
      </c>
      <c r="B9307" s="88">
        <v>4</v>
      </c>
      <c r="C9307" s="88" t="s">
        <v>2130</v>
      </c>
      <c r="D9307" s="99" t="s">
        <v>1431</v>
      </c>
      <c r="E9307" s="89">
        <v>0</v>
      </c>
      <c r="F9307" s="89">
        <v>7</v>
      </c>
      <c r="G9307" s="89">
        <v>0</v>
      </c>
      <c r="H9307" s="89">
        <v>0</v>
      </c>
      <c r="I9307" s="89">
        <v>2</v>
      </c>
      <c r="J9307" s="89">
        <v>0</v>
      </c>
      <c r="K9307" s="89">
        <v>0</v>
      </c>
      <c r="L9307" s="89">
        <v>0</v>
      </c>
      <c r="M9307" s="89">
        <v>0</v>
      </c>
      <c r="N9307" s="89">
        <v>0</v>
      </c>
      <c r="O9307" s="89">
        <v>2</v>
      </c>
      <c r="P9307" s="89">
        <v>422</v>
      </c>
      <c r="Q9307" s="89">
        <v>11708.17</v>
      </c>
      <c r="R9307" s="88">
        <f>VLOOKUP(P9307,NEW_TRAIN_TEST!$A$1:$M$980,13,0)</f>
        <v>11638</v>
      </c>
      <c r="S9307" s="88">
        <f>VLOOKUP(P9307,NEW_TRAIN_TEST!$A$1:$M$980,11,0)</f>
        <v>11719</v>
      </c>
      <c r="T9307" s="6">
        <f t="shared" si="290"/>
        <v>0</v>
      </c>
      <c r="U9307" s="6">
        <f t="shared" si="291"/>
        <v>0</v>
      </c>
    </row>
    <row r="9308" spans="1:21" x14ac:dyDescent="0.2">
      <c r="A9308" s="88">
        <v>9310</v>
      </c>
      <c r="B9308" s="88">
        <v>4</v>
      </c>
      <c r="C9308" s="88" t="s">
        <v>2130</v>
      </c>
      <c r="D9308" s="99" t="s">
        <v>1431</v>
      </c>
      <c r="E9308" s="89">
        <v>0</v>
      </c>
      <c r="F9308" s="89">
        <v>7</v>
      </c>
      <c r="G9308" s="89">
        <v>0</v>
      </c>
      <c r="H9308" s="89">
        <v>0</v>
      </c>
      <c r="I9308" s="89">
        <v>0</v>
      </c>
      <c r="J9308" s="89">
        <v>0</v>
      </c>
      <c r="K9308" s="89">
        <v>0</v>
      </c>
      <c r="L9308" s="89">
        <v>0</v>
      </c>
      <c r="M9308" s="89">
        <v>0</v>
      </c>
      <c r="N9308" s="89">
        <v>0</v>
      </c>
      <c r="O9308" s="89">
        <v>0</v>
      </c>
      <c r="P9308" s="89">
        <v>422</v>
      </c>
      <c r="Q9308" s="89">
        <v>11708.75</v>
      </c>
      <c r="R9308" s="88">
        <f>VLOOKUP(P9308,NEW_TRAIN_TEST!$A$1:$M$980,13,0)</f>
        <v>11638</v>
      </c>
      <c r="S9308" s="88">
        <f>VLOOKUP(P9308,NEW_TRAIN_TEST!$A$1:$M$980,11,0)</f>
        <v>11719</v>
      </c>
      <c r="T9308" s="6">
        <f t="shared" si="290"/>
        <v>0</v>
      </c>
      <c r="U9308" s="6">
        <f t="shared" si="291"/>
        <v>0</v>
      </c>
    </row>
    <row r="9309" spans="1:21" x14ac:dyDescent="0.2">
      <c r="A9309" s="88">
        <v>9311</v>
      </c>
      <c r="B9309" s="88">
        <v>4</v>
      </c>
      <c r="C9309" s="88" t="s">
        <v>2130</v>
      </c>
      <c r="D9309" s="99" t="s">
        <v>1431</v>
      </c>
      <c r="E9309" s="89">
        <v>3</v>
      </c>
      <c r="F9309" s="89">
        <v>2</v>
      </c>
      <c r="G9309" s="89">
        <v>0</v>
      </c>
      <c r="H9309" s="89">
        <v>2</v>
      </c>
      <c r="I9309" s="89">
        <v>2</v>
      </c>
      <c r="J9309" s="89">
        <v>0</v>
      </c>
      <c r="K9309" s="89">
        <v>0</v>
      </c>
      <c r="L9309" s="89">
        <v>0</v>
      </c>
      <c r="M9309" s="89">
        <v>0</v>
      </c>
      <c r="N9309" s="89">
        <v>0</v>
      </c>
      <c r="O9309" s="89">
        <v>2</v>
      </c>
      <c r="P9309" s="89">
        <v>422</v>
      </c>
      <c r="Q9309" s="89">
        <v>11719</v>
      </c>
      <c r="R9309" s="88">
        <f>VLOOKUP(P9309,NEW_TRAIN_TEST!$A$1:$M$980,13,0)</f>
        <v>11638</v>
      </c>
      <c r="S9309" s="88">
        <f>VLOOKUP(P9309,NEW_TRAIN_TEST!$A$1:$M$980,11,0)</f>
        <v>11719</v>
      </c>
      <c r="T9309" s="6">
        <f t="shared" si="290"/>
        <v>0</v>
      </c>
      <c r="U9309" s="6">
        <f t="shared" si="291"/>
        <v>0</v>
      </c>
    </row>
    <row r="9310" spans="1:21" x14ac:dyDescent="0.2">
      <c r="A9310" s="88">
        <v>9312</v>
      </c>
      <c r="B9310" s="88">
        <v>4</v>
      </c>
      <c r="C9310" s="88" t="s">
        <v>2130</v>
      </c>
      <c r="D9310" s="99" t="s">
        <v>1431</v>
      </c>
      <c r="E9310" s="89">
        <v>0</v>
      </c>
      <c r="F9310" s="89">
        <v>0</v>
      </c>
      <c r="G9310" s="89">
        <v>0</v>
      </c>
      <c r="H9310" s="89">
        <v>0</v>
      </c>
      <c r="I9310" s="89">
        <v>0</v>
      </c>
      <c r="J9310" s="89">
        <v>0</v>
      </c>
      <c r="K9310" s="89">
        <v>0</v>
      </c>
      <c r="L9310" s="89">
        <v>0</v>
      </c>
      <c r="M9310" s="89">
        <v>0</v>
      </c>
      <c r="N9310" s="89">
        <v>1</v>
      </c>
      <c r="O9310" s="89">
        <v>0</v>
      </c>
      <c r="P9310" s="89">
        <v>423</v>
      </c>
      <c r="Q9310" s="89">
        <v>6709</v>
      </c>
      <c r="R9310" s="88">
        <f>VLOOKUP(P9310,NEW_TRAIN_TEST!$A$1:$M$980,13,0)</f>
        <v>6709</v>
      </c>
      <c r="S9310" s="88">
        <f>VLOOKUP(P9310,NEW_TRAIN_TEST!$A$1:$M$980,11,0)</f>
        <v>6709</v>
      </c>
      <c r="T9310" s="6">
        <f t="shared" si="290"/>
        <v>0</v>
      </c>
      <c r="U9310" s="6">
        <f t="shared" si="291"/>
        <v>0</v>
      </c>
    </row>
    <row r="9311" spans="1:21" x14ac:dyDescent="0.2">
      <c r="A9311" s="88">
        <v>9313</v>
      </c>
      <c r="B9311" s="88">
        <v>4</v>
      </c>
      <c r="C9311" s="88" t="s">
        <v>2130</v>
      </c>
      <c r="D9311" s="99" t="s">
        <v>1431</v>
      </c>
      <c r="E9311" s="89">
        <v>20</v>
      </c>
      <c r="F9311" s="89">
        <v>0</v>
      </c>
      <c r="G9311" s="89">
        <v>0</v>
      </c>
      <c r="H9311" s="89">
        <v>0</v>
      </c>
      <c r="I9311" s="89">
        <v>0</v>
      </c>
      <c r="J9311" s="89">
        <v>0</v>
      </c>
      <c r="K9311" s="89">
        <v>0</v>
      </c>
      <c r="L9311" s="89">
        <v>0</v>
      </c>
      <c r="M9311" s="89">
        <v>0</v>
      </c>
      <c r="N9311" s="89">
        <v>0</v>
      </c>
      <c r="O9311" s="89">
        <v>0</v>
      </c>
      <c r="P9311" s="89">
        <v>866</v>
      </c>
      <c r="Q9311" s="89">
        <v>13241.5</v>
      </c>
      <c r="R9311" s="88">
        <f>VLOOKUP(P9311,NEW_TRAIN_TEST!$A$1:$M$980,13,0)</f>
        <v>12310</v>
      </c>
      <c r="S9311" s="88">
        <f>VLOOKUP(P9311,NEW_TRAIN_TEST!$A$1:$M$980,11,0)</f>
        <v>13384</v>
      </c>
      <c r="T9311" s="6">
        <f t="shared" si="290"/>
        <v>0</v>
      </c>
      <c r="U9311" s="6">
        <f t="shared" si="291"/>
        <v>0</v>
      </c>
    </row>
    <row r="9312" spans="1:21" x14ac:dyDescent="0.2">
      <c r="A9312" s="88">
        <v>9314</v>
      </c>
      <c r="B9312" s="88">
        <v>4</v>
      </c>
      <c r="C9312" s="88" t="s">
        <v>2130</v>
      </c>
      <c r="D9312" s="99" t="s">
        <v>1431</v>
      </c>
      <c r="E9312" s="89">
        <v>3</v>
      </c>
      <c r="F9312" s="89">
        <v>2</v>
      </c>
      <c r="G9312" s="89">
        <v>0</v>
      </c>
      <c r="H9312" s="89">
        <v>2</v>
      </c>
      <c r="I9312" s="89">
        <v>2</v>
      </c>
      <c r="J9312" s="89">
        <v>0</v>
      </c>
      <c r="K9312" s="89">
        <v>0</v>
      </c>
      <c r="L9312" s="89">
        <v>0</v>
      </c>
      <c r="M9312" s="89">
        <v>0</v>
      </c>
      <c r="N9312" s="89">
        <v>0</v>
      </c>
      <c r="O9312" s="89">
        <v>2</v>
      </c>
      <c r="P9312" s="89">
        <v>425</v>
      </c>
      <c r="Q9312" s="89">
        <v>14706</v>
      </c>
      <c r="R9312" s="88">
        <f>VLOOKUP(P9312,NEW_TRAIN_TEST!$A$1:$M$980,13,0)</f>
        <v>14696</v>
      </c>
      <c r="S9312" s="88">
        <f>VLOOKUP(P9312,NEW_TRAIN_TEST!$A$1:$M$980,11,0)</f>
        <v>14761</v>
      </c>
      <c r="T9312" s="6">
        <f t="shared" si="290"/>
        <v>0</v>
      </c>
      <c r="U9312" s="6">
        <f t="shared" si="291"/>
        <v>0</v>
      </c>
    </row>
    <row r="9313" spans="1:21" x14ac:dyDescent="0.2">
      <c r="A9313" s="88">
        <v>9315</v>
      </c>
      <c r="B9313" s="88">
        <v>4</v>
      </c>
      <c r="C9313" s="88" t="s">
        <v>2130</v>
      </c>
      <c r="D9313" s="99" t="s">
        <v>1431</v>
      </c>
      <c r="E9313" s="89">
        <v>3</v>
      </c>
      <c r="F9313" s="89">
        <v>2</v>
      </c>
      <c r="G9313" s="89">
        <v>0</v>
      </c>
      <c r="H9313" s="89">
        <v>2</v>
      </c>
      <c r="I9313" s="89">
        <v>2</v>
      </c>
      <c r="J9313" s="89">
        <v>0</v>
      </c>
      <c r="K9313" s="89">
        <v>0</v>
      </c>
      <c r="L9313" s="89">
        <v>0</v>
      </c>
      <c r="M9313" s="89">
        <v>0</v>
      </c>
      <c r="N9313" s="89">
        <v>0</v>
      </c>
      <c r="O9313" s="89">
        <v>2</v>
      </c>
      <c r="P9313" s="89">
        <v>426</v>
      </c>
      <c r="Q9313" s="89">
        <v>12064.5</v>
      </c>
      <c r="R9313" s="88">
        <f>VLOOKUP(P9313,NEW_TRAIN_TEST!$A$1:$M$980,13,0)</f>
        <v>12035.5</v>
      </c>
      <c r="S9313" s="88">
        <f>VLOOKUP(P9313,NEW_TRAIN_TEST!$A$1:$M$980,11,0)</f>
        <v>12144</v>
      </c>
      <c r="T9313" s="6">
        <f t="shared" si="290"/>
        <v>0</v>
      </c>
      <c r="U9313" s="6">
        <f t="shared" si="291"/>
        <v>0</v>
      </c>
    </row>
    <row r="9314" spans="1:21" x14ac:dyDescent="0.2">
      <c r="A9314" s="88">
        <v>9316</v>
      </c>
      <c r="B9314" s="88">
        <v>4</v>
      </c>
      <c r="C9314" s="88" t="s">
        <v>2130</v>
      </c>
      <c r="D9314" s="99" t="s">
        <v>1431</v>
      </c>
      <c r="E9314" s="89">
        <v>3</v>
      </c>
      <c r="F9314" s="89">
        <v>0</v>
      </c>
      <c r="G9314" s="89">
        <v>0</v>
      </c>
      <c r="H9314" s="89">
        <v>0</v>
      </c>
      <c r="I9314" s="89">
        <v>0</v>
      </c>
      <c r="J9314" s="89">
        <v>0</v>
      </c>
      <c r="K9314" s="89">
        <v>0</v>
      </c>
      <c r="L9314" s="89">
        <v>0</v>
      </c>
      <c r="M9314" s="89">
        <v>0</v>
      </c>
      <c r="N9314" s="89">
        <v>0</v>
      </c>
      <c r="O9314" s="89">
        <v>0</v>
      </c>
      <c r="P9314" s="89">
        <v>861</v>
      </c>
      <c r="Q9314" s="89">
        <v>5677</v>
      </c>
      <c r="R9314" s="88">
        <f>VLOOKUP(P9314,NEW_TRAIN_TEST!$A$1:$M$980,13,0)</f>
        <v>5243</v>
      </c>
      <c r="S9314" s="88">
        <f>VLOOKUP(P9314,NEW_TRAIN_TEST!$A$1:$M$980,11,0)</f>
        <v>6064</v>
      </c>
      <c r="T9314" s="6">
        <f t="shared" si="290"/>
        <v>0</v>
      </c>
      <c r="U9314" s="6">
        <f t="shared" si="291"/>
        <v>0</v>
      </c>
    </row>
    <row r="9315" spans="1:21" x14ac:dyDescent="0.2">
      <c r="A9315" s="88">
        <v>9317</v>
      </c>
      <c r="B9315" s="88">
        <v>4</v>
      </c>
      <c r="C9315" s="88" t="s">
        <v>2130</v>
      </c>
      <c r="D9315" s="99" t="s">
        <v>1431</v>
      </c>
      <c r="E9315" s="89">
        <v>0</v>
      </c>
      <c r="F9315" s="89">
        <v>2</v>
      </c>
      <c r="G9315" s="89">
        <v>0</v>
      </c>
      <c r="H9315" s="89">
        <v>2</v>
      </c>
      <c r="I9315" s="89">
        <v>2</v>
      </c>
      <c r="J9315" s="89">
        <v>0</v>
      </c>
      <c r="K9315" s="89">
        <v>0</v>
      </c>
      <c r="L9315" s="89">
        <v>0</v>
      </c>
      <c r="M9315" s="89">
        <v>0</v>
      </c>
      <c r="N9315" s="89">
        <v>0</v>
      </c>
      <c r="O9315" s="89">
        <v>2</v>
      </c>
      <c r="P9315" s="89">
        <v>313</v>
      </c>
      <c r="Q9315" s="89">
        <v>8950</v>
      </c>
      <c r="R9315" s="88">
        <f>VLOOKUP(P9315,NEW_TRAIN_TEST!$A$1:$M$980,13,0)</f>
        <v>8950</v>
      </c>
      <c r="S9315" s="88">
        <f>VLOOKUP(P9315,NEW_TRAIN_TEST!$A$1:$M$980,11,0)</f>
        <v>9092</v>
      </c>
      <c r="T9315" s="6">
        <f t="shared" si="290"/>
        <v>0</v>
      </c>
      <c r="U9315" s="6">
        <f t="shared" si="291"/>
        <v>0</v>
      </c>
    </row>
    <row r="9316" spans="1:21" x14ac:dyDescent="0.2">
      <c r="A9316" s="88">
        <v>9318</v>
      </c>
      <c r="B9316" s="88">
        <v>4</v>
      </c>
      <c r="C9316" s="88" t="s">
        <v>2130</v>
      </c>
      <c r="D9316" s="99" t="s">
        <v>1431</v>
      </c>
      <c r="E9316" s="89">
        <v>0</v>
      </c>
      <c r="F9316" s="89">
        <v>2</v>
      </c>
      <c r="G9316" s="89">
        <v>0</v>
      </c>
      <c r="H9316" s="89">
        <v>2</v>
      </c>
      <c r="I9316" s="89">
        <v>2</v>
      </c>
      <c r="J9316" s="89">
        <v>0</v>
      </c>
      <c r="K9316" s="89">
        <v>0</v>
      </c>
      <c r="L9316" s="89">
        <v>0</v>
      </c>
      <c r="M9316" s="89">
        <v>23</v>
      </c>
      <c r="N9316" s="89">
        <v>0</v>
      </c>
      <c r="O9316" s="89">
        <v>2</v>
      </c>
      <c r="P9316" s="89">
        <v>313</v>
      </c>
      <c r="Q9316" s="89">
        <v>8952.5</v>
      </c>
      <c r="R9316" s="88">
        <f>VLOOKUP(P9316,NEW_TRAIN_TEST!$A$1:$M$980,13,0)</f>
        <v>8950</v>
      </c>
      <c r="S9316" s="88">
        <f>VLOOKUP(P9316,NEW_TRAIN_TEST!$A$1:$M$980,11,0)</f>
        <v>9092</v>
      </c>
      <c r="T9316" s="6">
        <f t="shared" si="290"/>
        <v>0</v>
      </c>
      <c r="U9316" s="6">
        <f t="shared" si="291"/>
        <v>1</v>
      </c>
    </row>
    <row r="9317" spans="1:21" x14ac:dyDescent="0.2">
      <c r="A9317" s="88">
        <v>9319</v>
      </c>
      <c r="B9317" s="88">
        <v>4</v>
      </c>
      <c r="C9317" s="88" t="s">
        <v>2130</v>
      </c>
      <c r="D9317" s="99" t="s">
        <v>1431</v>
      </c>
      <c r="E9317" s="89">
        <v>0</v>
      </c>
      <c r="F9317" s="89">
        <v>2</v>
      </c>
      <c r="G9317" s="89">
        <v>1</v>
      </c>
      <c r="H9317" s="89">
        <v>2</v>
      </c>
      <c r="I9317" s="89">
        <v>2</v>
      </c>
      <c r="J9317" s="89">
        <v>0</v>
      </c>
      <c r="K9317" s="89">
        <v>0</v>
      </c>
      <c r="L9317" s="89">
        <v>0</v>
      </c>
      <c r="M9317" s="89">
        <v>0</v>
      </c>
      <c r="N9317" s="89">
        <v>0</v>
      </c>
      <c r="O9317" s="89">
        <v>2</v>
      </c>
      <c r="P9317" s="89">
        <v>313</v>
      </c>
      <c r="Q9317" s="89">
        <v>8956</v>
      </c>
      <c r="R9317" s="88">
        <f>VLOOKUP(P9317,NEW_TRAIN_TEST!$A$1:$M$980,13,0)</f>
        <v>8950</v>
      </c>
      <c r="S9317" s="88">
        <f>VLOOKUP(P9317,NEW_TRAIN_TEST!$A$1:$M$980,11,0)</f>
        <v>9092</v>
      </c>
      <c r="T9317" s="6">
        <f t="shared" si="290"/>
        <v>0</v>
      </c>
      <c r="U9317" s="6">
        <f t="shared" si="291"/>
        <v>0</v>
      </c>
    </row>
    <row r="9318" spans="1:21" x14ac:dyDescent="0.2">
      <c r="A9318" s="88">
        <v>9320</v>
      </c>
      <c r="B9318" s="88">
        <v>4</v>
      </c>
      <c r="C9318" s="88" t="s">
        <v>2130</v>
      </c>
      <c r="D9318" s="99" t="s">
        <v>1431</v>
      </c>
      <c r="E9318" s="89">
        <v>0</v>
      </c>
      <c r="F9318" s="89">
        <v>3</v>
      </c>
      <c r="G9318" s="89">
        <v>3</v>
      </c>
      <c r="H9318" s="89">
        <v>0</v>
      </c>
      <c r="I9318" s="89">
        <v>2</v>
      </c>
      <c r="J9318" s="89">
        <v>0</v>
      </c>
      <c r="K9318" s="89">
        <v>0</v>
      </c>
      <c r="L9318" s="89">
        <v>0</v>
      </c>
      <c r="M9318" s="89">
        <v>23</v>
      </c>
      <c r="N9318" s="89">
        <v>0</v>
      </c>
      <c r="O9318" s="89">
        <v>2</v>
      </c>
      <c r="P9318" s="89">
        <v>313</v>
      </c>
      <c r="Q9318" s="89">
        <v>8956.75</v>
      </c>
      <c r="R9318" s="88">
        <f>VLOOKUP(P9318,NEW_TRAIN_TEST!$A$1:$M$980,13,0)</f>
        <v>8950</v>
      </c>
      <c r="S9318" s="88">
        <f>VLOOKUP(P9318,NEW_TRAIN_TEST!$A$1:$M$980,11,0)</f>
        <v>9092</v>
      </c>
      <c r="T9318" s="6">
        <f t="shared" si="290"/>
        <v>0</v>
      </c>
      <c r="U9318" s="6">
        <f t="shared" si="291"/>
        <v>1</v>
      </c>
    </row>
    <row r="9319" spans="1:21" x14ac:dyDescent="0.2">
      <c r="A9319" s="88">
        <v>9321</v>
      </c>
      <c r="B9319" s="88">
        <v>4</v>
      </c>
      <c r="C9319" s="88" t="s">
        <v>2130</v>
      </c>
      <c r="D9319" s="99" t="s">
        <v>1431</v>
      </c>
      <c r="E9319" s="89">
        <v>0</v>
      </c>
      <c r="F9319" s="89">
        <v>2</v>
      </c>
      <c r="G9319" s="89">
        <v>2</v>
      </c>
      <c r="H9319" s="89">
        <v>2</v>
      </c>
      <c r="I9319" s="89">
        <v>2</v>
      </c>
      <c r="J9319" s="89">
        <v>0</v>
      </c>
      <c r="K9319" s="89">
        <v>0</v>
      </c>
      <c r="L9319" s="89">
        <v>1</v>
      </c>
      <c r="M9319" s="89">
        <v>23</v>
      </c>
      <c r="N9319" s="89">
        <v>0</v>
      </c>
      <c r="O9319" s="89">
        <v>2</v>
      </c>
      <c r="P9319" s="89">
        <v>313</v>
      </c>
      <c r="Q9319" s="89">
        <v>8973</v>
      </c>
      <c r="R9319" s="88">
        <f>VLOOKUP(P9319,NEW_TRAIN_TEST!$A$1:$M$980,13,0)</f>
        <v>8950</v>
      </c>
      <c r="S9319" s="88">
        <f>VLOOKUP(P9319,NEW_TRAIN_TEST!$A$1:$M$980,11,0)</f>
        <v>9092</v>
      </c>
      <c r="T9319" s="6">
        <f t="shared" si="290"/>
        <v>1</v>
      </c>
      <c r="U9319" s="6">
        <f t="shared" si="291"/>
        <v>1</v>
      </c>
    </row>
    <row r="9320" spans="1:21" x14ac:dyDescent="0.2">
      <c r="A9320" s="88">
        <v>9322</v>
      </c>
      <c r="B9320" s="88">
        <v>4</v>
      </c>
      <c r="C9320" s="88" t="s">
        <v>2130</v>
      </c>
      <c r="D9320" s="99" t="s">
        <v>1431</v>
      </c>
      <c r="E9320" s="89">
        <v>0</v>
      </c>
      <c r="F9320" s="89">
        <v>2</v>
      </c>
      <c r="G9320" s="89">
        <v>1</v>
      </c>
      <c r="H9320" s="89">
        <v>2</v>
      </c>
      <c r="I9320" s="89">
        <v>2</v>
      </c>
      <c r="J9320" s="89">
        <v>0</v>
      </c>
      <c r="K9320" s="89">
        <v>0</v>
      </c>
      <c r="L9320" s="89">
        <v>0</v>
      </c>
      <c r="M9320" s="89">
        <v>23</v>
      </c>
      <c r="N9320" s="89">
        <v>0</v>
      </c>
      <c r="O9320" s="89">
        <v>2</v>
      </c>
      <c r="P9320" s="89">
        <v>313</v>
      </c>
      <c r="Q9320" s="89">
        <v>8973</v>
      </c>
      <c r="R9320" s="88">
        <f>VLOOKUP(P9320,NEW_TRAIN_TEST!$A$1:$M$980,13,0)</f>
        <v>8950</v>
      </c>
      <c r="S9320" s="88">
        <f>VLOOKUP(P9320,NEW_TRAIN_TEST!$A$1:$M$980,11,0)</f>
        <v>9092</v>
      </c>
      <c r="T9320" s="6">
        <f t="shared" si="290"/>
        <v>0</v>
      </c>
      <c r="U9320" s="6">
        <f t="shared" si="291"/>
        <v>1</v>
      </c>
    </row>
    <row r="9321" spans="1:21" x14ac:dyDescent="0.2">
      <c r="A9321" s="88">
        <v>9323</v>
      </c>
      <c r="B9321" s="88">
        <v>4</v>
      </c>
      <c r="C9321" s="88" t="s">
        <v>2130</v>
      </c>
      <c r="D9321" s="99" t="s">
        <v>1431</v>
      </c>
      <c r="E9321" s="89">
        <v>0</v>
      </c>
      <c r="F9321" s="89">
        <v>6</v>
      </c>
      <c r="G9321" s="89">
        <v>5</v>
      </c>
      <c r="H9321" s="89">
        <v>2</v>
      </c>
      <c r="I9321" s="89">
        <v>2</v>
      </c>
      <c r="J9321" s="89">
        <v>0</v>
      </c>
      <c r="K9321" s="89">
        <v>0</v>
      </c>
      <c r="L9321" s="89">
        <v>1</v>
      </c>
      <c r="M9321" s="89">
        <v>0</v>
      </c>
      <c r="N9321" s="89">
        <v>0</v>
      </c>
      <c r="O9321" s="89">
        <v>2</v>
      </c>
      <c r="P9321" s="89">
        <v>313</v>
      </c>
      <c r="Q9321" s="89">
        <v>8974.5</v>
      </c>
      <c r="R9321" s="88">
        <f>VLOOKUP(P9321,NEW_TRAIN_TEST!$A$1:$M$980,13,0)</f>
        <v>8950</v>
      </c>
      <c r="S9321" s="88">
        <f>VLOOKUP(P9321,NEW_TRAIN_TEST!$A$1:$M$980,11,0)</f>
        <v>9092</v>
      </c>
      <c r="T9321" s="6">
        <f t="shared" si="290"/>
        <v>1</v>
      </c>
      <c r="U9321" s="6">
        <f t="shared" si="291"/>
        <v>0</v>
      </c>
    </row>
    <row r="9322" spans="1:21" x14ac:dyDescent="0.2">
      <c r="A9322" s="88">
        <v>9324</v>
      </c>
      <c r="B9322" s="88">
        <v>4</v>
      </c>
      <c r="C9322" s="88" t="s">
        <v>2130</v>
      </c>
      <c r="D9322" s="99" t="s">
        <v>1431</v>
      </c>
      <c r="E9322" s="89">
        <v>0</v>
      </c>
      <c r="F9322" s="89">
        <v>2</v>
      </c>
      <c r="G9322" s="89">
        <v>1</v>
      </c>
      <c r="H9322" s="89">
        <v>2</v>
      </c>
      <c r="I9322" s="89">
        <v>2</v>
      </c>
      <c r="J9322" s="89">
        <v>0</v>
      </c>
      <c r="K9322" s="89">
        <v>0</v>
      </c>
      <c r="L9322" s="89">
        <v>0</v>
      </c>
      <c r="M9322" s="89">
        <v>23</v>
      </c>
      <c r="N9322" s="89">
        <v>0</v>
      </c>
      <c r="O9322" s="89">
        <v>2</v>
      </c>
      <c r="P9322" s="89">
        <v>313</v>
      </c>
      <c r="Q9322" s="89">
        <v>8975</v>
      </c>
      <c r="R9322" s="88">
        <f>VLOOKUP(P9322,NEW_TRAIN_TEST!$A$1:$M$980,13,0)</f>
        <v>8950</v>
      </c>
      <c r="S9322" s="88">
        <f>VLOOKUP(P9322,NEW_TRAIN_TEST!$A$1:$M$980,11,0)</f>
        <v>9092</v>
      </c>
      <c r="T9322" s="6">
        <f t="shared" si="290"/>
        <v>0</v>
      </c>
      <c r="U9322" s="6">
        <f t="shared" si="291"/>
        <v>1</v>
      </c>
    </row>
    <row r="9323" spans="1:21" x14ac:dyDescent="0.2">
      <c r="A9323" s="88">
        <v>9325</v>
      </c>
      <c r="B9323" s="88">
        <v>4</v>
      </c>
      <c r="C9323" s="88" t="s">
        <v>2130</v>
      </c>
      <c r="D9323" s="99" t="s">
        <v>1431</v>
      </c>
      <c r="E9323" s="89">
        <v>0</v>
      </c>
      <c r="F9323" s="89">
        <v>6</v>
      </c>
      <c r="G9323" s="89">
        <v>3</v>
      </c>
      <c r="H9323" s="89">
        <v>2</v>
      </c>
      <c r="I9323" s="89">
        <v>1</v>
      </c>
      <c r="J9323" s="89">
        <v>0</v>
      </c>
      <c r="K9323" s="89">
        <v>0</v>
      </c>
      <c r="L9323" s="89">
        <v>1</v>
      </c>
      <c r="M9323" s="89">
        <v>0</v>
      </c>
      <c r="N9323" s="89">
        <v>0</v>
      </c>
      <c r="O9323" s="89">
        <v>0</v>
      </c>
      <c r="P9323" s="89">
        <v>313</v>
      </c>
      <c r="Q9323" s="89">
        <v>8977</v>
      </c>
      <c r="R9323" s="88">
        <f>VLOOKUP(P9323,NEW_TRAIN_TEST!$A$1:$M$980,13,0)</f>
        <v>8950</v>
      </c>
      <c r="S9323" s="88">
        <f>VLOOKUP(P9323,NEW_TRAIN_TEST!$A$1:$M$980,11,0)</f>
        <v>9092</v>
      </c>
      <c r="T9323" s="6">
        <f t="shared" si="290"/>
        <v>1</v>
      </c>
      <c r="U9323" s="6">
        <f t="shared" si="291"/>
        <v>0</v>
      </c>
    </row>
    <row r="9324" spans="1:21" x14ac:dyDescent="0.2">
      <c r="A9324" s="88">
        <v>9326</v>
      </c>
      <c r="B9324" s="88">
        <v>4</v>
      </c>
      <c r="C9324" s="88" t="s">
        <v>2130</v>
      </c>
      <c r="D9324" s="99" t="s">
        <v>1431</v>
      </c>
      <c r="E9324" s="89">
        <v>0</v>
      </c>
      <c r="F9324" s="89">
        <v>6</v>
      </c>
      <c r="G9324" s="89">
        <v>3</v>
      </c>
      <c r="H9324" s="89">
        <v>0</v>
      </c>
      <c r="I9324" s="89">
        <v>2</v>
      </c>
      <c r="J9324" s="89">
        <v>0</v>
      </c>
      <c r="K9324" s="89">
        <v>0</v>
      </c>
      <c r="L9324" s="89">
        <v>0</v>
      </c>
      <c r="M9324" s="89">
        <v>23</v>
      </c>
      <c r="N9324" s="89">
        <v>0</v>
      </c>
      <c r="O9324" s="89">
        <v>2</v>
      </c>
      <c r="P9324" s="89">
        <v>313</v>
      </c>
      <c r="Q9324" s="89">
        <v>8977</v>
      </c>
      <c r="R9324" s="88">
        <f>VLOOKUP(P9324,NEW_TRAIN_TEST!$A$1:$M$980,13,0)</f>
        <v>8950</v>
      </c>
      <c r="S9324" s="88">
        <f>VLOOKUP(P9324,NEW_TRAIN_TEST!$A$1:$M$980,11,0)</f>
        <v>9092</v>
      </c>
      <c r="T9324" s="6">
        <f t="shared" si="290"/>
        <v>0</v>
      </c>
      <c r="U9324" s="6">
        <f t="shared" si="291"/>
        <v>1</v>
      </c>
    </row>
    <row r="9325" spans="1:21" x14ac:dyDescent="0.2">
      <c r="A9325" s="88">
        <v>9327</v>
      </c>
      <c r="B9325" s="88">
        <v>4</v>
      </c>
      <c r="C9325" s="88" t="s">
        <v>2130</v>
      </c>
      <c r="D9325" s="99" t="s">
        <v>1431</v>
      </c>
      <c r="E9325" s="89">
        <v>0</v>
      </c>
      <c r="F9325" s="89">
        <v>2</v>
      </c>
      <c r="G9325" s="89">
        <v>2</v>
      </c>
      <c r="H9325" s="89">
        <v>2</v>
      </c>
      <c r="I9325" s="89">
        <v>2</v>
      </c>
      <c r="J9325" s="89">
        <v>0</v>
      </c>
      <c r="K9325" s="89">
        <v>0</v>
      </c>
      <c r="L9325" s="89">
        <v>0</v>
      </c>
      <c r="M9325" s="89">
        <v>0</v>
      </c>
      <c r="N9325" s="89">
        <v>0</v>
      </c>
      <c r="O9325" s="89">
        <v>2</v>
      </c>
      <c r="P9325" s="89">
        <v>313</v>
      </c>
      <c r="Q9325" s="89">
        <v>8977.5</v>
      </c>
      <c r="R9325" s="88">
        <f>VLOOKUP(P9325,NEW_TRAIN_TEST!$A$1:$M$980,13,0)</f>
        <v>8950</v>
      </c>
      <c r="S9325" s="88">
        <f>VLOOKUP(P9325,NEW_TRAIN_TEST!$A$1:$M$980,11,0)</f>
        <v>9092</v>
      </c>
      <c r="T9325" s="6">
        <f t="shared" si="290"/>
        <v>0</v>
      </c>
      <c r="U9325" s="6">
        <f t="shared" si="291"/>
        <v>0</v>
      </c>
    </row>
    <row r="9326" spans="1:21" x14ac:dyDescent="0.2">
      <c r="A9326" s="88">
        <v>9328</v>
      </c>
      <c r="B9326" s="88">
        <v>4</v>
      </c>
      <c r="C9326" s="88" t="s">
        <v>2130</v>
      </c>
      <c r="D9326" s="99" t="s">
        <v>1431</v>
      </c>
      <c r="E9326" s="89">
        <v>0</v>
      </c>
      <c r="F9326" s="89">
        <v>2</v>
      </c>
      <c r="G9326" s="89">
        <v>1</v>
      </c>
      <c r="H9326" s="89">
        <v>2</v>
      </c>
      <c r="I9326" s="89">
        <v>2</v>
      </c>
      <c r="J9326" s="89">
        <v>0</v>
      </c>
      <c r="K9326" s="89">
        <v>0</v>
      </c>
      <c r="L9326" s="89">
        <v>0</v>
      </c>
      <c r="M9326" s="89">
        <v>0</v>
      </c>
      <c r="N9326" s="89">
        <v>0</v>
      </c>
      <c r="O9326" s="89">
        <v>2</v>
      </c>
      <c r="P9326" s="89">
        <v>313</v>
      </c>
      <c r="Q9326" s="89">
        <v>8980.5</v>
      </c>
      <c r="R9326" s="88">
        <f>VLOOKUP(P9326,NEW_TRAIN_TEST!$A$1:$M$980,13,0)</f>
        <v>8950</v>
      </c>
      <c r="S9326" s="88">
        <f>VLOOKUP(P9326,NEW_TRAIN_TEST!$A$1:$M$980,11,0)</f>
        <v>9092</v>
      </c>
      <c r="T9326" s="6">
        <f t="shared" si="290"/>
        <v>0</v>
      </c>
      <c r="U9326" s="6">
        <f t="shared" si="291"/>
        <v>0</v>
      </c>
    </row>
    <row r="9327" spans="1:21" x14ac:dyDescent="0.2">
      <c r="A9327" s="88">
        <v>9329</v>
      </c>
      <c r="B9327" s="88">
        <v>4</v>
      </c>
      <c r="C9327" s="88" t="s">
        <v>2130</v>
      </c>
      <c r="D9327" s="99" t="s">
        <v>1431</v>
      </c>
      <c r="E9327" s="89">
        <v>0</v>
      </c>
      <c r="F9327" s="89">
        <v>11</v>
      </c>
      <c r="G9327" s="89">
        <v>8</v>
      </c>
      <c r="H9327" s="89">
        <v>0</v>
      </c>
      <c r="I9327" s="89">
        <v>0</v>
      </c>
      <c r="J9327" s="89">
        <v>0</v>
      </c>
      <c r="K9327" s="89">
        <v>0</v>
      </c>
      <c r="L9327" s="89">
        <v>0</v>
      </c>
      <c r="M9327" s="89">
        <v>23</v>
      </c>
      <c r="N9327" s="89">
        <v>0</v>
      </c>
      <c r="O9327" s="89">
        <v>0</v>
      </c>
      <c r="P9327" s="89">
        <v>313</v>
      </c>
      <c r="Q9327" s="89">
        <v>8980.7900000000009</v>
      </c>
      <c r="R9327" s="88">
        <f>VLOOKUP(P9327,NEW_TRAIN_TEST!$A$1:$M$980,13,0)</f>
        <v>8950</v>
      </c>
      <c r="S9327" s="88">
        <f>VLOOKUP(P9327,NEW_TRAIN_TEST!$A$1:$M$980,11,0)</f>
        <v>9092</v>
      </c>
      <c r="T9327" s="6">
        <f t="shared" si="290"/>
        <v>0</v>
      </c>
      <c r="U9327" s="6">
        <f t="shared" si="291"/>
        <v>1</v>
      </c>
    </row>
    <row r="9328" spans="1:21" x14ac:dyDescent="0.2">
      <c r="A9328" s="88">
        <v>9330</v>
      </c>
      <c r="B9328" s="88">
        <v>4</v>
      </c>
      <c r="C9328" s="88" t="s">
        <v>2130</v>
      </c>
      <c r="D9328" s="99" t="s">
        <v>1431</v>
      </c>
      <c r="E9328" s="89">
        <v>7</v>
      </c>
      <c r="F9328" s="89">
        <v>6</v>
      </c>
      <c r="G9328" s="89">
        <v>5</v>
      </c>
      <c r="H9328" s="89">
        <v>0</v>
      </c>
      <c r="I9328" s="89">
        <v>0</v>
      </c>
      <c r="J9328" s="89">
        <v>0</v>
      </c>
      <c r="K9328" s="89">
        <v>0</v>
      </c>
      <c r="L9328" s="89">
        <v>0</v>
      </c>
      <c r="M9328" s="89">
        <v>0</v>
      </c>
      <c r="N9328" s="89">
        <v>0</v>
      </c>
      <c r="O9328" s="89">
        <v>0</v>
      </c>
      <c r="P9328" s="89">
        <v>313</v>
      </c>
      <c r="Q9328" s="89">
        <v>8995.4</v>
      </c>
      <c r="R9328" s="88">
        <f>VLOOKUP(P9328,NEW_TRAIN_TEST!$A$1:$M$980,13,0)</f>
        <v>8950</v>
      </c>
      <c r="S9328" s="88">
        <f>VLOOKUP(P9328,NEW_TRAIN_TEST!$A$1:$M$980,11,0)</f>
        <v>9092</v>
      </c>
      <c r="T9328" s="6">
        <f t="shared" si="290"/>
        <v>0</v>
      </c>
      <c r="U9328" s="6">
        <f t="shared" si="291"/>
        <v>0</v>
      </c>
    </row>
    <row r="9329" spans="1:21" x14ac:dyDescent="0.2">
      <c r="A9329" s="88">
        <v>9331</v>
      </c>
      <c r="B9329" s="88">
        <v>4</v>
      </c>
      <c r="C9329" s="88" t="s">
        <v>2130</v>
      </c>
      <c r="D9329" s="99" t="s">
        <v>1431</v>
      </c>
      <c r="E9329" s="89">
        <v>0</v>
      </c>
      <c r="F9329" s="89">
        <v>8</v>
      </c>
      <c r="G9329" s="89">
        <v>6</v>
      </c>
      <c r="H9329" s="89">
        <v>2</v>
      </c>
      <c r="I9329" s="89">
        <v>0</v>
      </c>
      <c r="J9329" s="89">
        <v>0</v>
      </c>
      <c r="K9329" s="89">
        <v>0</v>
      </c>
      <c r="L9329" s="89">
        <v>1</v>
      </c>
      <c r="M9329" s="89">
        <v>23</v>
      </c>
      <c r="N9329" s="89">
        <v>0</v>
      </c>
      <c r="O9329" s="89">
        <v>0</v>
      </c>
      <c r="P9329" s="89">
        <v>313</v>
      </c>
      <c r="Q9329" s="89">
        <v>8995.4</v>
      </c>
      <c r="R9329" s="88">
        <f>VLOOKUP(P9329,NEW_TRAIN_TEST!$A$1:$M$980,13,0)</f>
        <v>8950</v>
      </c>
      <c r="S9329" s="88">
        <f>VLOOKUP(P9329,NEW_TRAIN_TEST!$A$1:$M$980,11,0)</f>
        <v>9092</v>
      </c>
      <c r="T9329" s="6">
        <f t="shared" si="290"/>
        <v>1</v>
      </c>
      <c r="U9329" s="6">
        <f t="shared" si="291"/>
        <v>1</v>
      </c>
    </row>
    <row r="9330" spans="1:21" x14ac:dyDescent="0.2">
      <c r="A9330" s="88">
        <v>9332</v>
      </c>
      <c r="B9330" s="88">
        <v>4</v>
      </c>
      <c r="C9330" s="88" t="s">
        <v>2130</v>
      </c>
      <c r="D9330" s="99" t="s">
        <v>1431</v>
      </c>
      <c r="E9330" s="89">
        <v>0</v>
      </c>
      <c r="F9330" s="89">
        <v>8</v>
      </c>
      <c r="G9330" s="89">
        <v>6</v>
      </c>
      <c r="H9330" s="89">
        <v>2</v>
      </c>
      <c r="I9330" s="89">
        <v>2</v>
      </c>
      <c r="J9330" s="89">
        <v>0</v>
      </c>
      <c r="K9330" s="89">
        <v>0</v>
      </c>
      <c r="L9330" s="89">
        <v>1</v>
      </c>
      <c r="M9330" s="89">
        <v>23</v>
      </c>
      <c r="N9330" s="89">
        <v>0</v>
      </c>
      <c r="O9330" s="89">
        <v>2</v>
      </c>
      <c r="P9330" s="89">
        <v>313</v>
      </c>
      <c r="Q9330" s="89">
        <v>8995.4</v>
      </c>
      <c r="R9330" s="88">
        <f>VLOOKUP(P9330,NEW_TRAIN_TEST!$A$1:$M$980,13,0)</f>
        <v>8950</v>
      </c>
      <c r="S9330" s="88">
        <f>VLOOKUP(P9330,NEW_TRAIN_TEST!$A$1:$M$980,11,0)</f>
        <v>9092</v>
      </c>
      <c r="T9330" s="6">
        <f t="shared" si="290"/>
        <v>1</v>
      </c>
      <c r="U9330" s="6">
        <f t="shared" si="291"/>
        <v>1</v>
      </c>
    </row>
    <row r="9331" spans="1:21" x14ac:dyDescent="0.2">
      <c r="A9331" s="88">
        <v>9333</v>
      </c>
      <c r="B9331" s="88">
        <v>4</v>
      </c>
      <c r="C9331" s="88" t="s">
        <v>2130</v>
      </c>
      <c r="D9331" s="99" t="s">
        <v>1431</v>
      </c>
      <c r="E9331" s="89">
        <v>0</v>
      </c>
      <c r="F9331" s="89">
        <v>8</v>
      </c>
      <c r="G9331" s="89">
        <v>6</v>
      </c>
      <c r="H9331" s="89">
        <v>0</v>
      </c>
      <c r="I9331" s="89">
        <v>0</v>
      </c>
      <c r="J9331" s="89">
        <v>0</v>
      </c>
      <c r="K9331" s="89">
        <v>0</v>
      </c>
      <c r="L9331" s="89">
        <v>0</v>
      </c>
      <c r="M9331" s="89">
        <v>23</v>
      </c>
      <c r="N9331" s="89">
        <v>0</v>
      </c>
      <c r="O9331" s="89">
        <v>0</v>
      </c>
      <c r="P9331" s="89">
        <v>313</v>
      </c>
      <c r="Q9331" s="89">
        <v>8995.4</v>
      </c>
      <c r="R9331" s="88">
        <f>VLOOKUP(P9331,NEW_TRAIN_TEST!$A$1:$M$980,13,0)</f>
        <v>8950</v>
      </c>
      <c r="S9331" s="88">
        <f>VLOOKUP(P9331,NEW_TRAIN_TEST!$A$1:$M$980,11,0)</f>
        <v>9092</v>
      </c>
      <c r="T9331" s="6">
        <f t="shared" si="290"/>
        <v>0</v>
      </c>
      <c r="U9331" s="6">
        <f t="shared" si="291"/>
        <v>1</v>
      </c>
    </row>
    <row r="9332" spans="1:21" x14ac:dyDescent="0.2">
      <c r="A9332" s="88">
        <v>9334</v>
      </c>
      <c r="B9332" s="88">
        <v>4</v>
      </c>
      <c r="C9332" s="88" t="s">
        <v>2130</v>
      </c>
      <c r="D9332" s="99" t="s">
        <v>1431</v>
      </c>
      <c r="E9332" s="89">
        <v>0</v>
      </c>
      <c r="F9332" s="89">
        <v>12</v>
      </c>
      <c r="G9332" s="89">
        <v>10</v>
      </c>
      <c r="H9332" s="89">
        <v>0</v>
      </c>
      <c r="I9332" s="89">
        <v>0</v>
      </c>
      <c r="J9332" s="89">
        <v>0</v>
      </c>
      <c r="K9332" s="89">
        <v>0</v>
      </c>
      <c r="L9332" s="89">
        <v>0</v>
      </c>
      <c r="M9332" s="89">
        <v>0</v>
      </c>
      <c r="N9332" s="89">
        <v>0</v>
      </c>
      <c r="O9332" s="89">
        <v>0</v>
      </c>
      <c r="P9332" s="89">
        <v>313</v>
      </c>
      <c r="Q9332" s="89">
        <v>8996.5</v>
      </c>
      <c r="R9332" s="88">
        <f>VLOOKUP(P9332,NEW_TRAIN_TEST!$A$1:$M$980,13,0)</f>
        <v>8950</v>
      </c>
      <c r="S9332" s="88">
        <f>VLOOKUP(P9332,NEW_TRAIN_TEST!$A$1:$M$980,11,0)</f>
        <v>9092</v>
      </c>
      <c r="T9332" s="6">
        <f t="shared" si="290"/>
        <v>0</v>
      </c>
      <c r="U9332" s="6">
        <f t="shared" si="291"/>
        <v>0</v>
      </c>
    </row>
    <row r="9333" spans="1:21" x14ac:dyDescent="0.2">
      <c r="A9333" s="88">
        <v>9335</v>
      </c>
      <c r="B9333" s="88">
        <v>4</v>
      </c>
      <c r="C9333" s="88" t="s">
        <v>2130</v>
      </c>
      <c r="D9333" s="99" t="s">
        <v>1431</v>
      </c>
      <c r="E9333" s="89">
        <v>0</v>
      </c>
      <c r="F9333" s="89">
        <v>2</v>
      </c>
      <c r="G9333" s="89">
        <v>2</v>
      </c>
      <c r="H9333" s="89">
        <v>2</v>
      </c>
      <c r="I9333" s="89">
        <v>2</v>
      </c>
      <c r="J9333" s="89">
        <v>0</v>
      </c>
      <c r="K9333" s="89">
        <v>0</v>
      </c>
      <c r="L9333" s="89">
        <v>0</v>
      </c>
      <c r="M9333" s="89">
        <v>0</v>
      </c>
      <c r="N9333" s="89">
        <v>0</v>
      </c>
      <c r="O9333" s="89">
        <v>2</v>
      </c>
      <c r="P9333" s="89">
        <v>313</v>
      </c>
      <c r="Q9333" s="89">
        <v>8997</v>
      </c>
      <c r="R9333" s="88">
        <f>VLOOKUP(P9333,NEW_TRAIN_TEST!$A$1:$M$980,13,0)</f>
        <v>8950</v>
      </c>
      <c r="S9333" s="88">
        <f>VLOOKUP(P9333,NEW_TRAIN_TEST!$A$1:$M$980,11,0)</f>
        <v>9092</v>
      </c>
      <c r="T9333" s="6">
        <f t="shared" si="290"/>
        <v>0</v>
      </c>
      <c r="U9333" s="6">
        <f t="shared" si="291"/>
        <v>0</v>
      </c>
    </row>
    <row r="9334" spans="1:21" x14ac:dyDescent="0.2">
      <c r="A9334" s="88">
        <v>9336</v>
      </c>
      <c r="B9334" s="88">
        <v>4</v>
      </c>
      <c r="C9334" s="88" t="s">
        <v>2130</v>
      </c>
      <c r="D9334" s="99" t="s">
        <v>1431</v>
      </c>
      <c r="E9334" s="89">
        <v>0</v>
      </c>
      <c r="F9334" s="89">
        <v>14</v>
      </c>
      <c r="G9334" s="89">
        <v>0</v>
      </c>
      <c r="H9334" s="89">
        <v>2</v>
      </c>
      <c r="I9334" s="89">
        <v>1</v>
      </c>
      <c r="J9334" s="89">
        <v>0</v>
      </c>
      <c r="K9334" s="89">
        <v>0</v>
      </c>
      <c r="L9334" s="89">
        <v>1</v>
      </c>
      <c r="M9334" s="89">
        <v>0</v>
      </c>
      <c r="N9334" s="89">
        <v>0</v>
      </c>
      <c r="O9334" s="89">
        <v>0</v>
      </c>
      <c r="P9334" s="89">
        <v>313</v>
      </c>
      <c r="Q9334" s="89">
        <v>8997.86</v>
      </c>
      <c r="R9334" s="88">
        <f>VLOOKUP(P9334,NEW_TRAIN_TEST!$A$1:$M$980,13,0)</f>
        <v>8950</v>
      </c>
      <c r="S9334" s="88">
        <f>VLOOKUP(P9334,NEW_TRAIN_TEST!$A$1:$M$980,11,0)</f>
        <v>9092</v>
      </c>
      <c r="T9334" s="6">
        <f t="shared" si="290"/>
        <v>1</v>
      </c>
      <c r="U9334" s="6">
        <f t="shared" si="291"/>
        <v>0</v>
      </c>
    </row>
    <row r="9335" spans="1:21" x14ac:dyDescent="0.2">
      <c r="A9335" s="88">
        <v>9337</v>
      </c>
      <c r="B9335" s="88">
        <v>4</v>
      </c>
      <c r="C9335" s="88" t="s">
        <v>2130</v>
      </c>
      <c r="D9335" s="99" t="s">
        <v>1431</v>
      </c>
      <c r="E9335" s="89">
        <v>0</v>
      </c>
      <c r="F9335" s="89">
        <v>16</v>
      </c>
      <c r="G9335" s="89">
        <v>15</v>
      </c>
      <c r="H9335" s="89">
        <v>0</v>
      </c>
      <c r="I9335" s="89">
        <v>1</v>
      </c>
      <c r="J9335" s="89">
        <v>0</v>
      </c>
      <c r="K9335" s="89">
        <v>0</v>
      </c>
      <c r="L9335" s="89">
        <v>1</v>
      </c>
      <c r="M9335" s="89">
        <v>0</v>
      </c>
      <c r="N9335" s="89">
        <v>0</v>
      </c>
      <c r="O9335" s="89">
        <v>0</v>
      </c>
      <c r="P9335" s="89">
        <v>313</v>
      </c>
      <c r="Q9335" s="89">
        <v>8997.86</v>
      </c>
      <c r="R9335" s="88">
        <f>VLOOKUP(P9335,NEW_TRAIN_TEST!$A$1:$M$980,13,0)</f>
        <v>8950</v>
      </c>
      <c r="S9335" s="88">
        <f>VLOOKUP(P9335,NEW_TRAIN_TEST!$A$1:$M$980,11,0)</f>
        <v>9092</v>
      </c>
      <c r="T9335" s="6">
        <f t="shared" si="290"/>
        <v>1</v>
      </c>
      <c r="U9335" s="6">
        <f t="shared" si="291"/>
        <v>0</v>
      </c>
    </row>
    <row r="9336" spans="1:21" x14ac:dyDescent="0.2">
      <c r="A9336" s="88">
        <v>9338</v>
      </c>
      <c r="B9336" s="88">
        <v>4</v>
      </c>
      <c r="C9336" s="88" t="s">
        <v>2130</v>
      </c>
      <c r="D9336" s="99" t="s">
        <v>1431</v>
      </c>
      <c r="E9336" s="89">
        <v>0</v>
      </c>
      <c r="F9336" s="89">
        <v>7</v>
      </c>
      <c r="G9336" s="89">
        <v>6</v>
      </c>
      <c r="H9336" s="89">
        <v>0</v>
      </c>
      <c r="I9336" s="89">
        <v>0</v>
      </c>
      <c r="J9336" s="89">
        <v>0</v>
      </c>
      <c r="K9336" s="89">
        <v>0</v>
      </c>
      <c r="L9336" s="89">
        <v>0</v>
      </c>
      <c r="M9336" s="89">
        <v>0</v>
      </c>
      <c r="N9336" s="89">
        <v>0</v>
      </c>
      <c r="O9336" s="89">
        <v>0</v>
      </c>
      <c r="P9336" s="89">
        <v>313</v>
      </c>
      <c r="Q9336" s="89">
        <v>9001.5</v>
      </c>
      <c r="R9336" s="88">
        <f>VLOOKUP(P9336,NEW_TRAIN_TEST!$A$1:$M$980,13,0)</f>
        <v>8950</v>
      </c>
      <c r="S9336" s="88">
        <f>VLOOKUP(P9336,NEW_TRAIN_TEST!$A$1:$M$980,11,0)</f>
        <v>9092</v>
      </c>
      <c r="T9336" s="6">
        <f t="shared" si="290"/>
        <v>0</v>
      </c>
      <c r="U9336" s="6">
        <f t="shared" si="291"/>
        <v>0</v>
      </c>
    </row>
    <row r="9337" spans="1:21" x14ac:dyDescent="0.2">
      <c r="A9337" s="88">
        <v>9339</v>
      </c>
      <c r="B9337" s="88">
        <v>4</v>
      </c>
      <c r="C9337" s="88" t="s">
        <v>2130</v>
      </c>
      <c r="D9337" s="99" t="s">
        <v>1431</v>
      </c>
      <c r="E9337" s="89">
        <v>0</v>
      </c>
      <c r="F9337" s="89">
        <v>0</v>
      </c>
      <c r="G9337" s="89">
        <v>3</v>
      </c>
      <c r="H9337" s="89">
        <v>0</v>
      </c>
      <c r="I9337" s="89">
        <v>0</v>
      </c>
      <c r="J9337" s="89">
        <v>0</v>
      </c>
      <c r="K9337" s="89">
        <v>0</v>
      </c>
      <c r="L9337" s="89">
        <v>0</v>
      </c>
      <c r="M9337" s="89">
        <v>0</v>
      </c>
      <c r="N9337" s="89">
        <v>0</v>
      </c>
      <c r="O9337" s="89">
        <v>0</v>
      </c>
      <c r="P9337" s="89">
        <v>313</v>
      </c>
      <c r="Q9337" s="89">
        <v>9006.33</v>
      </c>
      <c r="R9337" s="88">
        <f>VLOOKUP(P9337,NEW_TRAIN_TEST!$A$1:$M$980,13,0)</f>
        <v>8950</v>
      </c>
      <c r="S9337" s="88">
        <f>VLOOKUP(P9337,NEW_TRAIN_TEST!$A$1:$M$980,11,0)</f>
        <v>9092</v>
      </c>
      <c r="T9337" s="6">
        <f t="shared" si="290"/>
        <v>0</v>
      </c>
      <c r="U9337" s="6">
        <f t="shared" si="291"/>
        <v>0</v>
      </c>
    </row>
    <row r="9338" spans="1:21" x14ac:dyDescent="0.2">
      <c r="A9338" s="88">
        <v>9340</v>
      </c>
      <c r="B9338" s="88">
        <v>4</v>
      </c>
      <c r="C9338" s="88" t="s">
        <v>2130</v>
      </c>
      <c r="D9338" s="99" t="s">
        <v>1431</v>
      </c>
      <c r="E9338" s="89">
        <v>0</v>
      </c>
      <c r="F9338" s="89">
        <v>2</v>
      </c>
      <c r="G9338" s="89">
        <v>2</v>
      </c>
      <c r="H9338" s="89">
        <v>2</v>
      </c>
      <c r="I9338" s="89">
        <v>2</v>
      </c>
      <c r="J9338" s="89">
        <v>0</v>
      </c>
      <c r="K9338" s="89">
        <v>0</v>
      </c>
      <c r="L9338" s="89">
        <v>0</v>
      </c>
      <c r="M9338" s="89">
        <v>0</v>
      </c>
      <c r="N9338" s="89">
        <v>0</v>
      </c>
      <c r="O9338" s="89">
        <v>2</v>
      </c>
      <c r="P9338" s="89">
        <v>313</v>
      </c>
      <c r="Q9338" s="89">
        <v>9007.5</v>
      </c>
      <c r="R9338" s="88">
        <f>VLOOKUP(P9338,NEW_TRAIN_TEST!$A$1:$M$980,13,0)</f>
        <v>8950</v>
      </c>
      <c r="S9338" s="88">
        <f>VLOOKUP(P9338,NEW_TRAIN_TEST!$A$1:$M$980,11,0)</f>
        <v>9092</v>
      </c>
      <c r="T9338" s="6">
        <f t="shared" si="290"/>
        <v>0</v>
      </c>
      <c r="U9338" s="6">
        <f t="shared" si="291"/>
        <v>0</v>
      </c>
    </row>
    <row r="9339" spans="1:21" x14ac:dyDescent="0.2">
      <c r="A9339" s="88">
        <v>9341</v>
      </c>
      <c r="B9339" s="88">
        <v>4</v>
      </c>
      <c r="C9339" s="88" t="s">
        <v>2130</v>
      </c>
      <c r="D9339" s="99" t="s">
        <v>1431</v>
      </c>
      <c r="E9339" s="89">
        <v>0</v>
      </c>
      <c r="F9339" s="89">
        <v>0</v>
      </c>
      <c r="G9339" s="89">
        <v>5</v>
      </c>
      <c r="H9339" s="89">
        <v>0</v>
      </c>
      <c r="I9339" s="89">
        <v>1</v>
      </c>
      <c r="J9339" s="89">
        <v>0</v>
      </c>
      <c r="K9339" s="89">
        <v>0</v>
      </c>
      <c r="L9339" s="89">
        <v>0</v>
      </c>
      <c r="M9339" s="89">
        <v>23</v>
      </c>
      <c r="N9339" s="89">
        <v>0</v>
      </c>
      <c r="O9339" s="89">
        <v>0</v>
      </c>
      <c r="P9339" s="89">
        <v>313</v>
      </c>
      <c r="Q9339" s="89">
        <v>9009.4</v>
      </c>
      <c r="R9339" s="88">
        <f>VLOOKUP(P9339,NEW_TRAIN_TEST!$A$1:$M$980,13,0)</f>
        <v>8950</v>
      </c>
      <c r="S9339" s="88">
        <f>VLOOKUP(P9339,NEW_TRAIN_TEST!$A$1:$M$980,11,0)</f>
        <v>9092</v>
      </c>
      <c r="T9339" s="6">
        <f t="shared" si="290"/>
        <v>0</v>
      </c>
      <c r="U9339" s="6">
        <f t="shared" si="291"/>
        <v>1</v>
      </c>
    </row>
    <row r="9340" spans="1:21" x14ac:dyDescent="0.2">
      <c r="A9340" s="88">
        <v>9342</v>
      </c>
      <c r="B9340" s="88">
        <v>4</v>
      </c>
      <c r="C9340" s="88" t="s">
        <v>2130</v>
      </c>
      <c r="D9340" s="99" t="s">
        <v>1431</v>
      </c>
      <c r="E9340" s="89">
        <v>0</v>
      </c>
      <c r="F9340" s="89">
        <v>6</v>
      </c>
      <c r="G9340" s="89">
        <v>5</v>
      </c>
      <c r="H9340" s="89">
        <v>0</v>
      </c>
      <c r="I9340" s="89">
        <v>0</v>
      </c>
      <c r="J9340" s="89">
        <v>0</v>
      </c>
      <c r="K9340" s="89">
        <v>0</v>
      </c>
      <c r="L9340" s="89">
        <v>0</v>
      </c>
      <c r="M9340" s="89">
        <v>0</v>
      </c>
      <c r="N9340" s="89">
        <v>0</v>
      </c>
      <c r="O9340" s="89">
        <v>0</v>
      </c>
      <c r="P9340" s="89">
        <v>313</v>
      </c>
      <c r="Q9340" s="89">
        <v>9009.4</v>
      </c>
      <c r="R9340" s="88">
        <f>VLOOKUP(P9340,NEW_TRAIN_TEST!$A$1:$M$980,13,0)</f>
        <v>8950</v>
      </c>
      <c r="S9340" s="88">
        <f>VLOOKUP(P9340,NEW_TRAIN_TEST!$A$1:$M$980,11,0)</f>
        <v>9092</v>
      </c>
      <c r="T9340" s="6">
        <f t="shared" si="290"/>
        <v>0</v>
      </c>
      <c r="U9340" s="6">
        <f t="shared" si="291"/>
        <v>0</v>
      </c>
    </row>
    <row r="9341" spans="1:21" x14ac:dyDescent="0.2">
      <c r="A9341" s="88">
        <v>9343</v>
      </c>
      <c r="B9341" s="88">
        <v>4</v>
      </c>
      <c r="C9341" s="88" t="s">
        <v>2130</v>
      </c>
      <c r="D9341" s="99" t="s">
        <v>1431</v>
      </c>
      <c r="E9341" s="89">
        <v>5</v>
      </c>
      <c r="F9341" s="89">
        <v>1</v>
      </c>
      <c r="G9341" s="89">
        <v>0</v>
      </c>
      <c r="H9341" s="89">
        <v>0</v>
      </c>
      <c r="I9341" s="89">
        <v>2</v>
      </c>
      <c r="J9341" s="89">
        <v>0</v>
      </c>
      <c r="K9341" s="89">
        <v>0</v>
      </c>
      <c r="L9341" s="89">
        <v>0</v>
      </c>
      <c r="M9341" s="89">
        <v>0</v>
      </c>
      <c r="N9341" s="89">
        <v>0</v>
      </c>
      <c r="O9341" s="89">
        <v>2</v>
      </c>
      <c r="P9341" s="89">
        <v>603</v>
      </c>
      <c r="Q9341" s="89">
        <v>8707</v>
      </c>
      <c r="R9341" s="88">
        <f>VLOOKUP(P9341,NEW_TRAIN_TEST!$A$1:$M$980,13,0)</f>
        <v>8658</v>
      </c>
      <c r="S9341" s="88">
        <f>VLOOKUP(P9341,NEW_TRAIN_TEST!$A$1:$M$980,11,0)</f>
        <v>9078</v>
      </c>
      <c r="T9341" s="6">
        <f t="shared" si="290"/>
        <v>0</v>
      </c>
      <c r="U9341" s="6">
        <f t="shared" si="291"/>
        <v>0</v>
      </c>
    </row>
    <row r="9342" spans="1:21" x14ac:dyDescent="0.2">
      <c r="A9342" s="88">
        <v>9344</v>
      </c>
      <c r="B9342" s="88">
        <v>4</v>
      </c>
      <c r="C9342" s="88" t="s">
        <v>2130</v>
      </c>
      <c r="D9342" s="99" t="s">
        <v>1431</v>
      </c>
      <c r="E9342" s="89">
        <v>0</v>
      </c>
      <c r="F9342" s="89">
        <v>0</v>
      </c>
      <c r="G9342" s="89">
        <v>0</v>
      </c>
      <c r="H9342" s="89">
        <v>0</v>
      </c>
      <c r="I9342" s="89">
        <v>0</v>
      </c>
      <c r="J9342" s="89">
        <v>0</v>
      </c>
      <c r="K9342" s="89">
        <v>0</v>
      </c>
      <c r="L9342" s="89">
        <v>0</v>
      </c>
      <c r="M9342" s="89">
        <v>0</v>
      </c>
      <c r="N9342" s="89">
        <v>1</v>
      </c>
      <c r="O9342" s="89">
        <v>0</v>
      </c>
      <c r="P9342" s="89">
        <v>430</v>
      </c>
      <c r="Q9342" s="89">
        <v>7205</v>
      </c>
      <c r="R9342" s="88">
        <f>VLOOKUP(P9342,NEW_TRAIN_TEST!$A$1:$M$980,13,0)</f>
        <v>7205</v>
      </c>
      <c r="S9342" s="88">
        <f>VLOOKUP(P9342,NEW_TRAIN_TEST!$A$1:$M$980,11,0)</f>
        <v>7205</v>
      </c>
      <c r="T9342" s="6">
        <f t="shared" si="290"/>
        <v>0</v>
      </c>
      <c r="U9342" s="6">
        <f t="shared" si="291"/>
        <v>0</v>
      </c>
    </row>
    <row r="9343" spans="1:21" x14ac:dyDescent="0.2">
      <c r="A9343" s="88">
        <v>9345</v>
      </c>
      <c r="B9343" s="88">
        <v>4</v>
      </c>
      <c r="C9343" s="88" t="s">
        <v>2130</v>
      </c>
      <c r="D9343" s="99" t="s">
        <v>1431</v>
      </c>
      <c r="E9343" s="89">
        <v>0</v>
      </c>
      <c r="F9343" s="89">
        <v>0</v>
      </c>
      <c r="G9343" s="89">
        <v>0</v>
      </c>
      <c r="H9343" s="89">
        <v>0</v>
      </c>
      <c r="I9343" s="89">
        <v>0</v>
      </c>
      <c r="J9343" s="89">
        <v>0</v>
      </c>
      <c r="K9343" s="89">
        <v>0</v>
      </c>
      <c r="L9343" s="89">
        <v>0</v>
      </c>
      <c r="M9343" s="89">
        <v>0</v>
      </c>
      <c r="N9343" s="89">
        <v>1</v>
      </c>
      <c r="O9343" s="89">
        <v>0</v>
      </c>
      <c r="P9343" s="89">
        <v>431</v>
      </c>
      <c r="Q9343" s="89">
        <v>7198</v>
      </c>
      <c r="R9343" s="88">
        <f>VLOOKUP(P9343,NEW_TRAIN_TEST!$A$1:$M$980,13,0)</f>
        <v>7198</v>
      </c>
      <c r="S9343" s="88">
        <f>VLOOKUP(P9343,NEW_TRAIN_TEST!$A$1:$M$980,11,0)</f>
        <v>7198</v>
      </c>
      <c r="T9343" s="6">
        <f t="shared" si="290"/>
        <v>0</v>
      </c>
      <c r="U9343" s="6">
        <f t="shared" si="291"/>
        <v>0</v>
      </c>
    </row>
    <row r="9344" spans="1:21" x14ac:dyDescent="0.2">
      <c r="A9344" s="88">
        <v>9346</v>
      </c>
      <c r="B9344" s="88">
        <v>4</v>
      </c>
      <c r="C9344" s="88" t="s">
        <v>2130</v>
      </c>
      <c r="D9344" s="99" t="s">
        <v>1431</v>
      </c>
      <c r="E9344" s="89">
        <v>18</v>
      </c>
      <c r="F9344" s="89">
        <v>10</v>
      </c>
      <c r="G9344" s="89">
        <v>0</v>
      </c>
      <c r="H9344" s="89">
        <v>2</v>
      </c>
      <c r="I9344" s="89">
        <v>2</v>
      </c>
      <c r="J9344" s="89">
        <v>0</v>
      </c>
      <c r="K9344" s="89">
        <v>0</v>
      </c>
      <c r="L9344" s="89">
        <v>0</v>
      </c>
      <c r="M9344" s="89">
        <v>0</v>
      </c>
      <c r="N9344" s="89">
        <v>0</v>
      </c>
      <c r="O9344" s="89">
        <v>2</v>
      </c>
      <c r="P9344" s="89">
        <v>172</v>
      </c>
      <c r="Q9344" s="89">
        <v>14104.5</v>
      </c>
      <c r="R9344" s="88">
        <f>VLOOKUP(P9344,NEW_TRAIN_TEST!$A$1:$M$980,13,0)</f>
        <v>13410.5</v>
      </c>
      <c r="S9344" s="88">
        <f>VLOOKUP(P9344,NEW_TRAIN_TEST!$A$1:$M$980,11,0)</f>
        <v>14892</v>
      </c>
      <c r="T9344" s="6">
        <f t="shared" si="290"/>
        <v>0</v>
      </c>
      <c r="U9344" s="6">
        <f t="shared" si="291"/>
        <v>0</v>
      </c>
    </row>
    <row r="9345" spans="1:21" x14ac:dyDescent="0.2">
      <c r="A9345" s="88">
        <v>9347</v>
      </c>
      <c r="B9345" s="88">
        <v>4</v>
      </c>
      <c r="C9345" s="88" t="s">
        <v>2130</v>
      </c>
      <c r="D9345" s="99" t="s">
        <v>1431</v>
      </c>
      <c r="E9345" s="89">
        <v>0</v>
      </c>
      <c r="F9345" s="89">
        <v>2</v>
      </c>
      <c r="G9345" s="89">
        <v>0</v>
      </c>
      <c r="H9345" s="89">
        <v>2</v>
      </c>
      <c r="I9345" s="89">
        <v>2</v>
      </c>
      <c r="J9345" s="89">
        <v>0</v>
      </c>
      <c r="K9345" s="89">
        <v>0</v>
      </c>
      <c r="L9345" s="89">
        <v>0</v>
      </c>
      <c r="M9345" s="89">
        <v>0</v>
      </c>
      <c r="N9345" s="89">
        <v>0</v>
      </c>
      <c r="O9345" s="89">
        <v>2</v>
      </c>
      <c r="P9345" s="89">
        <v>680</v>
      </c>
      <c r="Q9345" s="89">
        <v>6261</v>
      </c>
      <c r="R9345" s="88">
        <f>VLOOKUP(P9345,NEW_TRAIN_TEST!$A$1:$M$980,13,0)</f>
        <v>6261</v>
      </c>
      <c r="S9345" s="88">
        <f>VLOOKUP(P9345,NEW_TRAIN_TEST!$A$1:$M$980,11,0)</f>
        <v>6417</v>
      </c>
      <c r="T9345" s="6">
        <f t="shared" si="290"/>
        <v>0</v>
      </c>
      <c r="U9345" s="6">
        <f t="shared" si="291"/>
        <v>0</v>
      </c>
    </row>
    <row r="9346" spans="1:21" x14ac:dyDescent="0.2">
      <c r="A9346" s="88">
        <v>9348</v>
      </c>
      <c r="B9346" s="6">
        <v>7</v>
      </c>
      <c r="C9346" s="6" t="s">
        <v>2132</v>
      </c>
      <c r="D9346" s="73" t="s">
        <v>1431</v>
      </c>
      <c r="E9346" s="24">
        <v>0</v>
      </c>
      <c r="F9346" s="24">
        <v>0</v>
      </c>
      <c r="G9346" s="24">
        <v>0</v>
      </c>
      <c r="H9346" s="24">
        <v>0</v>
      </c>
      <c r="I9346" s="24">
        <v>0</v>
      </c>
      <c r="J9346" s="24">
        <v>0</v>
      </c>
      <c r="K9346" s="24">
        <v>0</v>
      </c>
      <c r="L9346" s="24">
        <v>1</v>
      </c>
      <c r="M9346" s="24">
        <v>15</v>
      </c>
      <c r="N9346" s="24">
        <v>0</v>
      </c>
      <c r="O9346" s="24">
        <v>0</v>
      </c>
      <c r="P9346" s="24">
        <v>298</v>
      </c>
      <c r="Q9346" s="24">
        <v>6429</v>
      </c>
      <c r="R9346" s="88">
        <f>VLOOKUP(P9346,NEW_TRAIN_TEST!$A$1:$M$980,13,0)</f>
        <v>6429</v>
      </c>
      <c r="S9346" s="88">
        <f>VLOOKUP(P9346,NEW_TRAIN_TEST!$A$1:$M$980,11,0)</f>
        <v>6429</v>
      </c>
      <c r="T9346" s="6">
        <f t="shared" si="290"/>
        <v>1</v>
      </c>
      <c r="U9346" s="6">
        <f t="shared" si="291"/>
        <v>1</v>
      </c>
    </row>
    <row r="9347" spans="1:21" x14ac:dyDescent="0.2">
      <c r="A9347" s="88">
        <v>9349</v>
      </c>
      <c r="B9347" s="6">
        <v>7</v>
      </c>
      <c r="C9347" s="6" t="s">
        <v>2132</v>
      </c>
      <c r="D9347" s="73" t="s">
        <v>1431</v>
      </c>
      <c r="E9347" s="24">
        <v>9</v>
      </c>
      <c r="F9347" s="24">
        <v>2</v>
      </c>
      <c r="G9347" s="24">
        <v>0</v>
      </c>
      <c r="H9347" s="24">
        <v>2</v>
      </c>
      <c r="I9347" s="24">
        <v>2</v>
      </c>
      <c r="J9347" s="24">
        <v>0</v>
      </c>
      <c r="K9347" s="24">
        <v>0</v>
      </c>
      <c r="L9347" s="24">
        <v>1</v>
      </c>
      <c r="M9347" s="24">
        <v>0</v>
      </c>
      <c r="N9347" s="24">
        <v>0</v>
      </c>
      <c r="O9347" s="24">
        <v>2</v>
      </c>
      <c r="P9347" s="24">
        <v>51</v>
      </c>
      <c r="Q9347" s="24">
        <v>600.5</v>
      </c>
      <c r="R9347" s="88">
        <f>VLOOKUP(P9347,NEW_TRAIN_TEST!$A$1:$M$980,13,0)</f>
        <v>594.5</v>
      </c>
      <c r="S9347" s="88">
        <f>VLOOKUP(P9347,NEW_TRAIN_TEST!$A$1:$M$980,11,0)</f>
        <v>604</v>
      </c>
      <c r="T9347" s="6">
        <f t="shared" ref="T9347:T9410" si="292">IF(L9347&gt;0,1,0)</f>
        <v>1</v>
      </c>
      <c r="U9347" s="6">
        <f t="shared" ref="U9347:U9410" si="293">IF(M9347&gt;0,1,0)</f>
        <v>0</v>
      </c>
    </row>
    <row r="9348" spans="1:21" x14ac:dyDescent="0.2">
      <c r="A9348" s="88">
        <v>9350</v>
      </c>
      <c r="B9348" s="6">
        <v>7</v>
      </c>
      <c r="C9348" s="6" t="s">
        <v>2132</v>
      </c>
      <c r="D9348" s="73" t="s">
        <v>1431</v>
      </c>
      <c r="E9348" s="24">
        <v>3</v>
      </c>
      <c r="F9348" s="24">
        <v>1</v>
      </c>
      <c r="G9348" s="24">
        <v>0</v>
      </c>
      <c r="H9348" s="24">
        <v>0</v>
      </c>
      <c r="I9348" s="24">
        <v>2</v>
      </c>
      <c r="J9348" s="24">
        <v>0</v>
      </c>
      <c r="K9348" s="24">
        <v>0</v>
      </c>
      <c r="L9348" s="24">
        <v>0</v>
      </c>
      <c r="M9348" s="24">
        <v>17</v>
      </c>
      <c r="N9348" s="24">
        <v>0</v>
      </c>
      <c r="O9348" s="24">
        <v>2</v>
      </c>
      <c r="P9348" s="24">
        <v>51</v>
      </c>
      <c r="Q9348" s="24">
        <v>601.5</v>
      </c>
      <c r="R9348" s="88">
        <f>VLOOKUP(P9348,NEW_TRAIN_TEST!$A$1:$M$980,13,0)</f>
        <v>594.5</v>
      </c>
      <c r="S9348" s="88">
        <f>VLOOKUP(P9348,NEW_TRAIN_TEST!$A$1:$M$980,11,0)</f>
        <v>604</v>
      </c>
      <c r="T9348" s="6">
        <f t="shared" si="292"/>
        <v>0</v>
      </c>
      <c r="U9348" s="6">
        <f t="shared" si="293"/>
        <v>1</v>
      </c>
    </row>
    <row r="9349" spans="1:21" x14ac:dyDescent="0.2">
      <c r="A9349" s="88">
        <v>9351</v>
      </c>
      <c r="B9349" s="6">
        <v>7</v>
      </c>
      <c r="C9349" s="6" t="s">
        <v>2132</v>
      </c>
      <c r="D9349" s="73" t="s">
        <v>1431</v>
      </c>
      <c r="E9349" s="24">
        <v>12</v>
      </c>
      <c r="F9349" s="24">
        <v>3</v>
      </c>
      <c r="G9349" s="24">
        <v>0</v>
      </c>
      <c r="H9349" s="24">
        <v>2</v>
      </c>
      <c r="I9349" s="24">
        <v>2</v>
      </c>
      <c r="J9349" s="24">
        <v>2</v>
      </c>
      <c r="K9349" s="24">
        <v>0</v>
      </c>
      <c r="L9349" s="24">
        <v>0</v>
      </c>
      <c r="M9349" s="24">
        <v>0</v>
      </c>
      <c r="N9349" s="24">
        <v>0</v>
      </c>
      <c r="O9349" s="24">
        <v>2</v>
      </c>
      <c r="P9349" s="24">
        <v>77</v>
      </c>
      <c r="Q9349" s="24">
        <v>609.5</v>
      </c>
      <c r="R9349" s="88">
        <f>VLOOKUP(P9349,NEW_TRAIN_TEST!$A$1:$M$980,13,0)</f>
        <v>600.5</v>
      </c>
      <c r="S9349" s="88">
        <f>VLOOKUP(P9349,NEW_TRAIN_TEST!$A$1:$M$980,11,0)</f>
        <v>613</v>
      </c>
      <c r="T9349" s="6">
        <f t="shared" si="292"/>
        <v>0</v>
      </c>
      <c r="U9349" s="6">
        <f t="shared" si="293"/>
        <v>0</v>
      </c>
    </row>
    <row r="9350" spans="1:21" x14ac:dyDescent="0.2">
      <c r="A9350" s="88">
        <v>9352</v>
      </c>
      <c r="B9350" s="6">
        <v>7</v>
      </c>
      <c r="C9350" s="6" t="s">
        <v>2132</v>
      </c>
      <c r="D9350" s="73" t="s">
        <v>1431</v>
      </c>
      <c r="E9350" s="24">
        <v>6</v>
      </c>
      <c r="F9350" s="24">
        <v>1</v>
      </c>
      <c r="G9350" s="24">
        <v>0</v>
      </c>
      <c r="H9350" s="24">
        <v>0</v>
      </c>
      <c r="I9350" s="24">
        <v>2</v>
      </c>
      <c r="J9350" s="24">
        <v>0</v>
      </c>
      <c r="K9350" s="24">
        <v>0</v>
      </c>
      <c r="L9350" s="24">
        <v>1</v>
      </c>
      <c r="M9350" s="24">
        <v>0</v>
      </c>
      <c r="N9350" s="24">
        <v>0</v>
      </c>
      <c r="O9350" s="24">
        <v>2</v>
      </c>
      <c r="P9350" s="24">
        <v>114</v>
      </c>
      <c r="Q9350" s="24">
        <v>5380</v>
      </c>
      <c r="R9350" s="88">
        <f>VLOOKUP(P9350,NEW_TRAIN_TEST!$A$1:$M$980,13,0)</f>
        <v>5199</v>
      </c>
      <c r="S9350" s="88">
        <f>VLOOKUP(P9350,NEW_TRAIN_TEST!$A$1:$M$980,11,0)</f>
        <v>5474</v>
      </c>
      <c r="T9350" s="6">
        <f t="shared" si="292"/>
        <v>1</v>
      </c>
      <c r="U9350" s="6">
        <f t="shared" si="293"/>
        <v>0</v>
      </c>
    </row>
    <row r="9351" spans="1:21" x14ac:dyDescent="0.2">
      <c r="A9351" s="88">
        <v>9353</v>
      </c>
      <c r="B9351" s="6">
        <v>7</v>
      </c>
      <c r="C9351" s="6" t="s">
        <v>2132</v>
      </c>
      <c r="D9351" s="73" t="s">
        <v>1431</v>
      </c>
      <c r="E9351" s="24">
        <v>3</v>
      </c>
      <c r="F9351" s="24">
        <v>2</v>
      </c>
      <c r="G9351" s="24">
        <v>0</v>
      </c>
      <c r="H9351" s="24">
        <v>2</v>
      </c>
      <c r="I9351" s="24">
        <v>2</v>
      </c>
      <c r="J9351" s="24">
        <v>0</v>
      </c>
      <c r="K9351" s="24">
        <v>0</v>
      </c>
      <c r="L9351" s="24">
        <v>0</v>
      </c>
      <c r="M9351" s="24">
        <v>0</v>
      </c>
      <c r="N9351" s="24">
        <v>0</v>
      </c>
      <c r="O9351" s="24">
        <v>2</v>
      </c>
      <c r="P9351" s="24">
        <v>280</v>
      </c>
      <c r="Q9351" s="24">
        <v>11344.5</v>
      </c>
      <c r="R9351" s="88">
        <f>VLOOKUP(P9351,NEW_TRAIN_TEST!$A$1:$M$980,13,0)</f>
        <v>10741.5</v>
      </c>
      <c r="S9351" s="88">
        <f>VLOOKUP(P9351,NEW_TRAIN_TEST!$A$1:$M$980,11,0)</f>
        <v>11381</v>
      </c>
      <c r="T9351" s="6">
        <f t="shared" si="292"/>
        <v>0</v>
      </c>
      <c r="U9351" s="6">
        <f t="shared" si="293"/>
        <v>0</v>
      </c>
    </row>
    <row r="9352" spans="1:21" x14ac:dyDescent="0.2">
      <c r="A9352" s="88">
        <v>9354</v>
      </c>
      <c r="B9352" s="6">
        <v>7</v>
      </c>
      <c r="C9352" s="6" t="s">
        <v>2132</v>
      </c>
      <c r="D9352" s="73" t="s">
        <v>1431</v>
      </c>
      <c r="E9352" s="24">
        <v>0</v>
      </c>
      <c r="F9352" s="24">
        <v>2</v>
      </c>
      <c r="G9352" s="24">
        <v>0</v>
      </c>
      <c r="H9352" s="24">
        <v>2</v>
      </c>
      <c r="I9352" s="24">
        <v>2</v>
      </c>
      <c r="J9352" s="24">
        <v>0</v>
      </c>
      <c r="K9352" s="24">
        <v>0</v>
      </c>
      <c r="L9352" s="24">
        <v>0</v>
      </c>
      <c r="M9352" s="24">
        <v>0</v>
      </c>
      <c r="N9352" s="24">
        <v>0</v>
      </c>
      <c r="O9352" s="24">
        <v>2</v>
      </c>
      <c r="P9352" s="24">
        <v>427</v>
      </c>
      <c r="Q9352" s="24">
        <v>10192.5</v>
      </c>
      <c r="R9352" s="88">
        <f>VLOOKUP(P9352,NEW_TRAIN_TEST!$A$1:$M$980,13,0)</f>
        <v>10192.5</v>
      </c>
      <c r="S9352" s="88">
        <f>VLOOKUP(P9352,NEW_TRAIN_TEST!$A$1:$M$980,11,0)</f>
        <v>10295</v>
      </c>
      <c r="T9352" s="6">
        <f t="shared" si="292"/>
        <v>0</v>
      </c>
      <c r="U9352" s="6">
        <f t="shared" si="293"/>
        <v>0</v>
      </c>
    </row>
    <row r="9353" spans="1:21" x14ac:dyDescent="0.2">
      <c r="A9353" s="88">
        <v>9355</v>
      </c>
      <c r="B9353" s="6">
        <v>7</v>
      </c>
      <c r="C9353" s="6" t="s">
        <v>2132</v>
      </c>
      <c r="D9353" s="73" t="s">
        <v>1431</v>
      </c>
      <c r="E9353" s="24">
        <v>11</v>
      </c>
      <c r="F9353" s="24">
        <v>3</v>
      </c>
      <c r="G9353" s="24">
        <v>1</v>
      </c>
      <c r="H9353" s="24">
        <v>2</v>
      </c>
      <c r="I9353" s="24">
        <v>2</v>
      </c>
      <c r="J9353" s="24">
        <v>0</v>
      </c>
      <c r="K9353" s="24">
        <v>0</v>
      </c>
      <c r="L9353" s="24">
        <v>1</v>
      </c>
      <c r="M9353" s="24">
        <v>0</v>
      </c>
      <c r="N9353" s="24">
        <v>0</v>
      </c>
      <c r="O9353" s="24">
        <v>2</v>
      </c>
      <c r="P9353" s="24">
        <v>20</v>
      </c>
      <c r="Q9353" s="24">
        <v>6768</v>
      </c>
      <c r="R9353" s="88">
        <f>VLOOKUP(P9353,NEW_TRAIN_TEST!$A$1:$M$980,13,0)</f>
        <v>6607</v>
      </c>
      <c r="S9353" s="88">
        <f>VLOOKUP(P9353,NEW_TRAIN_TEST!$A$1:$M$980,11,0)</f>
        <v>6957</v>
      </c>
      <c r="T9353" s="6">
        <f t="shared" si="292"/>
        <v>1</v>
      </c>
      <c r="U9353" s="6">
        <f t="shared" si="293"/>
        <v>0</v>
      </c>
    </row>
    <row r="9354" spans="1:21" x14ac:dyDescent="0.2">
      <c r="A9354" s="88">
        <v>9356</v>
      </c>
      <c r="B9354" s="6">
        <v>7</v>
      </c>
      <c r="C9354" s="6" t="s">
        <v>2132</v>
      </c>
      <c r="D9354" s="73" t="s">
        <v>1431</v>
      </c>
      <c r="E9354" s="24">
        <v>0</v>
      </c>
      <c r="F9354" s="24">
        <v>2</v>
      </c>
      <c r="G9354" s="24">
        <v>0</v>
      </c>
      <c r="H9354" s="24">
        <v>2</v>
      </c>
      <c r="I9354" s="24">
        <v>2</v>
      </c>
      <c r="J9354" s="24">
        <v>0</v>
      </c>
      <c r="K9354" s="24">
        <v>0</v>
      </c>
      <c r="L9354" s="24">
        <v>0</v>
      </c>
      <c r="M9354" s="24">
        <v>0</v>
      </c>
      <c r="N9354" s="24">
        <v>0</v>
      </c>
      <c r="O9354" s="24">
        <v>2</v>
      </c>
      <c r="P9354" s="24">
        <v>417</v>
      </c>
      <c r="Q9354" s="24">
        <v>13924</v>
      </c>
      <c r="R9354" s="88">
        <f>VLOOKUP(P9354,NEW_TRAIN_TEST!$A$1:$M$980,13,0)</f>
        <v>13924</v>
      </c>
      <c r="S9354" s="88">
        <f>VLOOKUP(P9354,NEW_TRAIN_TEST!$A$1:$M$980,11,0)</f>
        <v>13960</v>
      </c>
      <c r="T9354" s="6">
        <f t="shared" si="292"/>
        <v>0</v>
      </c>
      <c r="U9354" s="6">
        <f t="shared" si="293"/>
        <v>0</v>
      </c>
    </row>
    <row r="9355" spans="1:21" x14ac:dyDescent="0.2">
      <c r="A9355" s="88">
        <v>9357</v>
      </c>
      <c r="B9355" s="6">
        <v>7</v>
      </c>
      <c r="C9355" s="6" t="s">
        <v>2132</v>
      </c>
      <c r="D9355" s="73" t="s">
        <v>1431</v>
      </c>
      <c r="E9355" s="24">
        <v>5</v>
      </c>
      <c r="F9355" s="24">
        <v>0</v>
      </c>
      <c r="G9355" s="24">
        <v>0</v>
      </c>
      <c r="H9355" s="24">
        <v>0</v>
      </c>
      <c r="I9355" s="24">
        <v>0</v>
      </c>
      <c r="J9355" s="24">
        <v>0</v>
      </c>
      <c r="K9355" s="24">
        <v>0</v>
      </c>
      <c r="L9355" s="24">
        <v>1</v>
      </c>
      <c r="M9355" s="24">
        <v>0</v>
      </c>
      <c r="N9355" s="24">
        <v>0</v>
      </c>
      <c r="O9355" s="24">
        <v>0</v>
      </c>
      <c r="P9355" s="24">
        <v>3</v>
      </c>
      <c r="Q9355" s="24">
        <v>5953</v>
      </c>
      <c r="R9355" s="88">
        <f>VLOOKUP(P9355,NEW_TRAIN_TEST!$A$1:$M$980,13,0)</f>
        <v>5652</v>
      </c>
      <c r="S9355" s="88">
        <f>VLOOKUP(P9355,NEW_TRAIN_TEST!$A$1:$M$980,11,0)</f>
        <v>5989</v>
      </c>
      <c r="T9355" s="6">
        <f t="shared" si="292"/>
        <v>1</v>
      </c>
      <c r="U9355" s="6">
        <f t="shared" si="293"/>
        <v>0</v>
      </c>
    </row>
    <row r="9356" spans="1:21" x14ac:dyDescent="0.2">
      <c r="A9356" s="88">
        <v>9358</v>
      </c>
      <c r="B9356" s="6">
        <v>7</v>
      </c>
      <c r="C9356" s="6" t="s">
        <v>2132</v>
      </c>
      <c r="D9356" s="73" t="s">
        <v>1431</v>
      </c>
      <c r="E9356" s="24">
        <v>8</v>
      </c>
      <c r="F9356" s="24">
        <v>0</v>
      </c>
      <c r="G9356" s="24">
        <v>0</v>
      </c>
      <c r="H9356" s="24">
        <v>0</v>
      </c>
      <c r="I9356" s="24">
        <v>0</v>
      </c>
      <c r="J9356" s="24">
        <v>0</v>
      </c>
      <c r="K9356" s="24">
        <v>0</v>
      </c>
      <c r="L9356" s="24">
        <v>1</v>
      </c>
      <c r="M9356" s="24">
        <v>0</v>
      </c>
      <c r="N9356" s="24">
        <v>0</v>
      </c>
      <c r="O9356" s="24">
        <v>0</v>
      </c>
      <c r="P9356" s="24">
        <v>9</v>
      </c>
      <c r="Q9356" s="24">
        <v>5161</v>
      </c>
      <c r="R9356" s="88">
        <f>VLOOKUP(P9356,NEW_TRAIN_TEST!$A$1:$M$980,13,0)</f>
        <v>4861</v>
      </c>
      <c r="S9356" s="88">
        <f>VLOOKUP(P9356,NEW_TRAIN_TEST!$A$1:$M$980,11,0)</f>
        <v>5298</v>
      </c>
      <c r="T9356" s="6">
        <f t="shared" si="292"/>
        <v>1</v>
      </c>
      <c r="U9356" s="6">
        <f t="shared" si="293"/>
        <v>0</v>
      </c>
    </row>
    <row r="9357" spans="1:21" x14ac:dyDescent="0.2">
      <c r="A9357" s="88">
        <v>9359</v>
      </c>
      <c r="B9357" s="6">
        <v>7</v>
      </c>
      <c r="C9357" s="6" t="s">
        <v>2132</v>
      </c>
      <c r="D9357" s="73" t="s">
        <v>1431</v>
      </c>
      <c r="E9357" s="24">
        <v>0</v>
      </c>
      <c r="F9357" s="24">
        <v>4</v>
      </c>
      <c r="G9357" s="24">
        <v>1</v>
      </c>
      <c r="H9357" s="24">
        <v>2</v>
      </c>
      <c r="I9357" s="24">
        <v>2</v>
      </c>
      <c r="J9357" s="24">
        <v>2</v>
      </c>
      <c r="K9357" s="24">
        <v>0</v>
      </c>
      <c r="L9357" s="24">
        <v>0</v>
      </c>
      <c r="M9357" s="24">
        <v>0</v>
      </c>
      <c r="N9357" s="24">
        <v>0</v>
      </c>
      <c r="O9357" s="24">
        <v>2</v>
      </c>
      <c r="P9357" s="24">
        <v>415</v>
      </c>
      <c r="Q9357" s="24">
        <v>11857</v>
      </c>
      <c r="R9357" s="88">
        <f>VLOOKUP(P9357,NEW_TRAIN_TEST!$A$1:$M$980,13,0)</f>
        <v>11857</v>
      </c>
      <c r="S9357" s="88">
        <f>VLOOKUP(P9357,NEW_TRAIN_TEST!$A$1:$M$980,11,0)</f>
        <v>11920</v>
      </c>
      <c r="T9357" s="6">
        <f t="shared" si="292"/>
        <v>0</v>
      </c>
      <c r="U9357" s="6">
        <f t="shared" si="293"/>
        <v>0</v>
      </c>
    </row>
    <row r="9358" spans="1:21" x14ac:dyDescent="0.2">
      <c r="A9358" s="88">
        <v>9360</v>
      </c>
      <c r="B9358" s="6">
        <v>7</v>
      </c>
      <c r="C9358" s="6" t="s">
        <v>2132</v>
      </c>
      <c r="D9358" s="73" t="s">
        <v>1431</v>
      </c>
      <c r="E9358" s="24">
        <v>13</v>
      </c>
      <c r="F9358" s="24">
        <v>3</v>
      </c>
      <c r="G9358" s="24">
        <v>0</v>
      </c>
      <c r="H9358" s="24">
        <v>0</v>
      </c>
      <c r="I9358" s="24">
        <v>2</v>
      </c>
      <c r="J9358" s="24">
        <v>2</v>
      </c>
      <c r="K9358" s="24">
        <v>0</v>
      </c>
      <c r="L9358" s="24">
        <v>0</v>
      </c>
      <c r="M9358" s="24">
        <v>0</v>
      </c>
      <c r="N9358" s="24">
        <v>0</v>
      </c>
      <c r="O9358" s="24">
        <v>2</v>
      </c>
      <c r="P9358" s="24">
        <v>155</v>
      </c>
      <c r="Q9358" s="24">
        <v>13019.5</v>
      </c>
      <c r="R9358" s="88">
        <f>VLOOKUP(P9358,NEW_TRAIN_TEST!$A$1:$M$980,13,0)</f>
        <v>12033.5</v>
      </c>
      <c r="S9358" s="88">
        <f>VLOOKUP(P9358,NEW_TRAIN_TEST!$A$1:$M$980,11,0)</f>
        <v>13850</v>
      </c>
      <c r="T9358" s="6">
        <f t="shared" si="292"/>
        <v>0</v>
      </c>
      <c r="U9358" s="6">
        <f t="shared" si="293"/>
        <v>0</v>
      </c>
    </row>
    <row r="9359" spans="1:21" x14ac:dyDescent="0.2">
      <c r="A9359" s="88">
        <v>9361</v>
      </c>
      <c r="B9359" s="6">
        <v>7</v>
      </c>
      <c r="C9359" s="6" t="s">
        <v>2132</v>
      </c>
      <c r="D9359" s="73" t="s">
        <v>1431</v>
      </c>
      <c r="E9359" s="24">
        <v>18</v>
      </c>
      <c r="F9359" s="24">
        <v>3</v>
      </c>
      <c r="G9359" s="24">
        <v>0</v>
      </c>
      <c r="H9359" s="24">
        <v>2</v>
      </c>
      <c r="I9359" s="24">
        <v>2</v>
      </c>
      <c r="J9359" s="24">
        <v>0</v>
      </c>
      <c r="K9359" s="24">
        <v>0</v>
      </c>
      <c r="L9359" s="24">
        <v>0</v>
      </c>
      <c r="M9359" s="24">
        <v>0</v>
      </c>
      <c r="N9359" s="24">
        <v>0</v>
      </c>
      <c r="O9359" s="24">
        <v>2</v>
      </c>
      <c r="P9359" s="24">
        <v>819</v>
      </c>
      <c r="Q9359" s="24">
        <v>8016.75</v>
      </c>
      <c r="R9359" s="88">
        <f>VLOOKUP(P9359,NEW_TRAIN_TEST!$A$1:$M$980,13,0)</f>
        <v>6443.5</v>
      </c>
      <c r="S9359" s="88">
        <f>VLOOKUP(P9359,NEW_TRAIN_TEST!$A$1:$M$980,11,0)</f>
        <v>8538</v>
      </c>
      <c r="T9359" s="6">
        <f t="shared" si="292"/>
        <v>0</v>
      </c>
      <c r="U9359" s="6">
        <f t="shared" si="293"/>
        <v>0</v>
      </c>
    </row>
    <row r="9360" spans="1:21" x14ac:dyDescent="0.2">
      <c r="A9360" s="88">
        <v>9362</v>
      </c>
      <c r="B9360" s="6">
        <v>7</v>
      </c>
      <c r="C9360" s="6" t="s">
        <v>2132</v>
      </c>
      <c r="D9360" s="73" t="s">
        <v>1431</v>
      </c>
      <c r="E9360" s="24">
        <v>17</v>
      </c>
      <c r="F9360" s="24">
        <v>3</v>
      </c>
      <c r="G9360" s="24">
        <v>0</v>
      </c>
      <c r="H9360" s="24">
        <v>2</v>
      </c>
      <c r="I9360" s="24">
        <v>2</v>
      </c>
      <c r="J9360" s="24">
        <v>0</v>
      </c>
      <c r="K9360" s="24">
        <v>0</v>
      </c>
      <c r="L9360" s="24">
        <v>0</v>
      </c>
      <c r="M9360" s="24">
        <v>0</v>
      </c>
      <c r="N9360" s="24">
        <v>0</v>
      </c>
      <c r="O9360" s="24">
        <v>2</v>
      </c>
      <c r="P9360" s="24">
        <v>798</v>
      </c>
      <c r="Q9360" s="24">
        <v>7892</v>
      </c>
      <c r="R9360" s="88">
        <f>VLOOKUP(P9360,NEW_TRAIN_TEST!$A$1:$M$980,13,0)</f>
        <v>6289.5</v>
      </c>
      <c r="S9360" s="88">
        <f>VLOOKUP(P9360,NEW_TRAIN_TEST!$A$1:$M$980,11,0)</f>
        <v>8464</v>
      </c>
      <c r="T9360" s="6">
        <f t="shared" si="292"/>
        <v>0</v>
      </c>
      <c r="U9360" s="6">
        <f t="shared" si="293"/>
        <v>0</v>
      </c>
    </row>
    <row r="9361" spans="1:21" x14ac:dyDescent="0.2">
      <c r="A9361" s="88">
        <v>9363</v>
      </c>
      <c r="B9361" s="6">
        <v>7</v>
      </c>
      <c r="C9361" s="6" t="s">
        <v>2132</v>
      </c>
      <c r="D9361" s="73" t="s">
        <v>1431</v>
      </c>
      <c r="E9361" s="24">
        <v>10</v>
      </c>
      <c r="F9361" s="24">
        <v>1</v>
      </c>
      <c r="G9361" s="24">
        <v>0</v>
      </c>
      <c r="H9361" s="24">
        <v>0</v>
      </c>
      <c r="I9361" s="24">
        <v>2</v>
      </c>
      <c r="J9361" s="24">
        <v>0</v>
      </c>
      <c r="K9361" s="24">
        <v>0</v>
      </c>
      <c r="L9361" s="24">
        <v>1</v>
      </c>
      <c r="M9361" s="24">
        <v>0</v>
      </c>
      <c r="N9361" s="24">
        <v>0</v>
      </c>
      <c r="O9361" s="24">
        <v>2</v>
      </c>
      <c r="P9361" s="24">
        <v>747</v>
      </c>
      <c r="Q9361" s="24">
        <v>6529.5</v>
      </c>
      <c r="R9361" s="88">
        <f>VLOOKUP(P9361,NEW_TRAIN_TEST!$A$1:$M$980,13,0)</f>
        <v>6113</v>
      </c>
      <c r="S9361" s="88">
        <f>VLOOKUP(P9361,NEW_TRAIN_TEST!$A$1:$M$980,11,0)</f>
        <v>6934</v>
      </c>
      <c r="T9361" s="6">
        <f t="shared" si="292"/>
        <v>1</v>
      </c>
      <c r="U9361" s="6">
        <f t="shared" si="293"/>
        <v>0</v>
      </c>
    </row>
    <row r="9362" spans="1:21" x14ac:dyDescent="0.2">
      <c r="A9362" s="88">
        <v>9364</v>
      </c>
      <c r="B9362" s="6">
        <v>7</v>
      </c>
      <c r="C9362" s="6" t="s">
        <v>2132</v>
      </c>
      <c r="D9362" s="73" t="s">
        <v>1431</v>
      </c>
      <c r="E9362" s="24">
        <v>11</v>
      </c>
      <c r="F9362" s="24">
        <v>2</v>
      </c>
      <c r="G9362" s="24">
        <v>1</v>
      </c>
      <c r="H9362" s="24">
        <v>0</v>
      </c>
      <c r="I9362" s="24">
        <v>2</v>
      </c>
      <c r="J9362" s="24">
        <v>0</v>
      </c>
      <c r="K9362" s="24">
        <v>0</v>
      </c>
      <c r="L9362" s="24">
        <v>1</v>
      </c>
      <c r="M9362" s="24">
        <v>0</v>
      </c>
      <c r="N9362" s="24">
        <v>0</v>
      </c>
      <c r="O9362" s="24">
        <v>2</v>
      </c>
      <c r="P9362" s="24">
        <v>747</v>
      </c>
      <c r="Q9362" s="24">
        <v>6612</v>
      </c>
      <c r="R9362" s="88">
        <f>VLOOKUP(P9362,NEW_TRAIN_TEST!$A$1:$M$980,13,0)</f>
        <v>6113</v>
      </c>
      <c r="S9362" s="88">
        <f>VLOOKUP(P9362,NEW_TRAIN_TEST!$A$1:$M$980,11,0)</f>
        <v>6934</v>
      </c>
      <c r="T9362" s="6">
        <f t="shared" si="292"/>
        <v>1</v>
      </c>
      <c r="U9362" s="6">
        <f t="shared" si="293"/>
        <v>0</v>
      </c>
    </row>
    <row r="9363" spans="1:21" x14ac:dyDescent="0.2">
      <c r="A9363" s="88">
        <v>9365</v>
      </c>
      <c r="B9363" s="6">
        <v>7</v>
      </c>
      <c r="C9363" s="6" t="s">
        <v>2132</v>
      </c>
      <c r="D9363" s="73" t="s">
        <v>1431</v>
      </c>
      <c r="E9363" s="24">
        <v>13</v>
      </c>
      <c r="F9363" s="24">
        <v>2</v>
      </c>
      <c r="G9363" s="24">
        <v>0</v>
      </c>
      <c r="H9363" s="24">
        <v>0</v>
      </c>
      <c r="I9363" s="24">
        <v>2</v>
      </c>
      <c r="J9363" s="24">
        <v>0</v>
      </c>
      <c r="K9363" s="24">
        <v>0</v>
      </c>
      <c r="L9363" s="24">
        <v>0</v>
      </c>
      <c r="M9363" s="24">
        <v>0</v>
      </c>
      <c r="N9363" s="24">
        <v>0</v>
      </c>
      <c r="O9363" s="24">
        <v>2</v>
      </c>
      <c r="P9363" s="24">
        <v>15</v>
      </c>
      <c r="Q9363" s="24">
        <v>7820.5</v>
      </c>
      <c r="R9363" s="88">
        <f>VLOOKUP(P9363,NEW_TRAIN_TEST!$A$1:$M$980,13,0)</f>
        <v>7454</v>
      </c>
      <c r="S9363" s="88">
        <f>VLOOKUP(P9363,NEW_TRAIN_TEST!$A$1:$M$980,11,0)</f>
        <v>8057</v>
      </c>
      <c r="T9363" s="6">
        <f t="shared" si="292"/>
        <v>0</v>
      </c>
      <c r="U9363" s="6">
        <f t="shared" si="293"/>
        <v>0</v>
      </c>
    </row>
    <row r="9364" spans="1:21" x14ac:dyDescent="0.2">
      <c r="A9364" s="88">
        <v>9366</v>
      </c>
      <c r="B9364" s="6">
        <v>7</v>
      </c>
      <c r="C9364" s="6" t="s">
        <v>2132</v>
      </c>
      <c r="D9364" s="73" t="s">
        <v>1431</v>
      </c>
      <c r="E9364" s="24">
        <v>0</v>
      </c>
      <c r="F9364" s="24">
        <v>2</v>
      </c>
      <c r="G9364" s="24">
        <v>0</v>
      </c>
      <c r="H9364" s="24">
        <v>0</v>
      </c>
      <c r="I9364" s="24">
        <v>2</v>
      </c>
      <c r="J9364" s="24">
        <v>0</v>
      </c>
      <c r="K9364" s="24">
        <v>0</v>
      </c>
      <c r="L9364" s="24">
        <v>0</v>
      </c>
      <c r="M9364" s="24">
        <v>0</v>
      </c>
      <c r="N9364" s="24">
        <v>0</v>
      </c>
      <c r="O9364" s="24">
        <v>2</v>
      </c>
      <c r="P9364" s="24">
        <v>424</v>
      </c>
      <c r="Q9364" s="24">
        <v>13103.5</v>
      </c>
      <c r="R9364" s="88">
        <f>VLOOKUP(P9364,NEW_TRAIN_TEST!$A$1:$M$980,13,0)</f>
        <v>13103.5</v>
      </c>
      <c r="S9364" s="88">
        <f>VLOOKUP(P9364,NEW_TRAIN_TEST!$A$1:$M$980,11,0)</f>
        <v>13106</v>
      </c>
      <c r="T9364" s="6">
        <f t="shared" si="292"/>
        <v>0</v>
      </c>
      <c r="U9364" s="6">
        <f t="shared" si="293"/>
        <v>0</v>
      </c>
    </row>
    <row r="9365" spans="1:21" x14ac:dyDescent="0.2">
      <c r="A9365" s="88">
        <v>9367</v>
      </c>
      <c r="B9365" s="6">
        <v>7</v>
      </c>
      <c r="C9365" s="6" t="s">
        <v>2132</v>
      </c>
      <c r="D9365" s="73" t="s">
        <v>1431</v>
      </c>
      <c r="E9365" s="24">
        <v>9</v>
      </c>
      <c r="F9365" s="24">
        <v>1</v>
      </c>
      <c r="G9365" s="24">
        <v>1</v>
      </c>
      <c r="H9365" s="24">
        <v>0</v>
      </c>
      <c r="I9365" s="24">
        <v>2</v>
      </c>
      <c r="J9365" s="24">
        <v>0</v>
      </c>
      <c r="K9365" s="24">
        <v>0</v>
      </c>
      <c r="L9365" s="24">
        <v>1</v>
      </c>
      <c r="M9365" s="24">
        <v>0</v>
      </c>
      <c r="N9365" s="24">
        <v>0</v>
      </c>
      <c r="O9365" s="24">
        <v>2</v>
      </c>
      <c r="P9365" s="24">
        <v>369</v>
      </c>
      <c r="Q9365" s="24">
        <v>8788</v>
      </c>
      <c r="R9365" s="88">
        <f>VLOOKUP(P9365,NEW_TRAIN_TEST!$A$1:$M$980,13,0)</f>
        <v>8602.5</v>
      </c>
      <c r="S9365" s="88">
        <f>VLOOKUP(P9365,NEW_TRAIN_TEST!$A$1:$M$980,11,0)</f>
        <v>9264</v>
      </c>
      <c r="T9365" s="6">
        <f t="shared" si="292"/>
        <v>1</v>
      </c>
      <c r="U9365" s="6">
        <f t="shared" si="293"/>
        <v>0</v>
      </c>
    </row>
    <row r="9366" spans="1:21" x14ac:dyDescent="0.2">
      <c r="A9366" s="88">
        <v>9368</v>
      </c>
      <c r="B9366" s="6">
        <v>7</v>
      </c>
      <c r="C9366" s="6" t="s">
        <v>2132</v>
      </c>
      <c r="D9366" s="73" t="s">
        <v>1431</v>
      </c>
      <c r="E9366" s="24">
        <v>6</v>
      </c>
      <c r="F9366" s="24">
        <v>0</v>
      </c>
      <c r="G9366" s="24">
        <v>0</v>
      </c>
      <c r="H9366" s="24">
        <v>0</v>
      </c>
      <c r="I9366" s="24">
        <v>0</v>
      </c>
      <c r="J9366" s="24">
        <v>0</v>
      </c>
      <c r="K9366" s="24">
        <v>0</v>
      </c>
      <c r="L9366" s="24">
        <v>1</v>
      </c>
      <c r="M9366" s="24">
        <v>0</v>
      </c>
      <c r="N9366" s="24">
        <v>0</v>
      </c>
      <c r="O9366" s="24">
        <v>0</v>
      </c>
      <c r="P9366" s="24">
        <v>18</v>
      </c>
      <c r="Q9366" s="24">
        <v>5460</v>
      </c>
      <c r="R9366" s="88">
        <f>VLOOKUP(P9366,NEW_TRAIN_TEST!$A$1:$M$980,13,0)</f>
        <v>5423</v>
      </c>
      <c r="S9366" s="88">
        <f>VLOOKUP(P9366,NEW_TRAIN_TEST!$A$1:$M$980,11,0)</f>
        <v>5512</v>
      </c>
      <c r="T9366" s="6">
        <f t="shared" si="292"/>
        <v>1</v>
      </c>
      <c r="U9366" s="6">
        <f t="shared" si="293"/>
        <v>0</v>
      </c>
    </row>
    <row r="9367" spans="1:21" x14ac:dyDescent="0.2">
      <c r="A9367" s="88">
        <v>9369</v>
      </c>
      <c r="B9367" s="6">
        <v>7</v>
      </c>
      <c r="C9367" s="6" t="s">
        <v>2132</v>
      </c>
      <c r="D9367" s="73" t="s">
        <v>1431</v>
      </c>
      <c r="E9367" s="24">
        <v>0</v>
      </c>
      <c r="F9367" s="24">
        <v>2</v>
      </c>
      <c r="G9367" s="24">
        <v>0</v>
      </c>
      <c r="H9367" s="24">
        <v>2</v>
      </c>
      <c r="I9367" s="24">
        <v>2</v>
      </c>
      <c r="J9367" s="24">
        <v>0</v>
      </c>
      <c r="K9367" s="24">
        <v>0</v>
      </c>
      <c r="L9367" s="24">
        <v>0</v>
      </c>
      <c r="M9367" s="24">
        <v>0</v>
      </c>
      <c r="N9367" s="24">
        <v>0</v>
      </c>
      <c r="O9367" s="24">
        <v>2</v>
      </c>
      <c r="P9367" s="24">
        <v>715</v>
      </c>
      <c r="Q9367" s="24">
        <v>10057.5</v>
      </c>
      <c r="R9367" s="88">
        <f>VLOOKUP(P9367,NEW_TRAIN_TEST!$A$1:$M$980,13,0)</f>
        <v>10057.5</v>
      </c>
      <c r="S9367" s="88">
        <f>VLOOKUP(P9367,NEW_TRAIN_TEST!$A$1:$M$980,11,0)</f>
        <v>10156</v>
      </c>
      <c r="T9367" s="6">
        <f t="shared" si="292"/>
        <v>0</v>
      </c>
      <c r="U9367" s="6">
        <f t="shared" si="293"/>
        <v>0</v>
      </c>
    </row>
    <row r="9368" spans="1:21" x14ac:dyDescent="0.2">
      <c r="A9368" s="88">
        <v>9370</v>
      </c>
      <c r="B9368" s="6">
        <v>7</v>
      </c>
      <c r="C9368" s="6" t="s">
        <v>2132</v>
      </c>
      <c r="D9368" s="73" t="s">
        <v>1431</v>
      </c>
      <c r="E9368" s="24">
        <v>0</v>
      </c>
      <c r="F9368" s="24">
        <v>2</v>
      </c>
      <c r="G9368" s="24">
        <v>0</v>
      </c>
      <c r="H9368" s="24">
        <v>2</v>
      </c>
      <c r="I9368" s="24">
        <v>2</v>
      </c>
      <c r="J9368" s="24">
        <v>0</v>
      </c>
      <c r="K9368" s="24">
        <v>0</v>
      </c>
      <c r="L9368" s="24">
        <v>0</v>
      </c>
      <c r="M9368" s="24">
        <v>0</v>
      </c>
      <c r="N9368" s="24">
        <v>0</v>
      </c>
      <c r="O9368" s="24">
        <v>2</v>
      </c>
      <c r="P9368" s="24">
        <v>973</v>
      </c>
      <c r="Q9368" s="24">
        <v>9173</v>
      </c>
      <c r="R9368" s="88">
        <f>VLOOKUP(P9368,NEW_TRAIN_TEST!$A$1:$M$980,13,0)</f>
        <v>9173</v>
      </c>
      <c r="S9368" s="88">
        <f>VLOOKUP(P9368,NEW_TRAIN_TEST!$A$1:$M$980,11,0)</f>
        <v>9199</v>
      </c>
      <c r="T9368" s="6">
        <f t="shared" si="292"/>
        <v>0</v>
      </c>
      <c r="U9368" s="6">
        <f t="shared" si="293"/>
        <v>0</v>
      </c>
    </row>
    <row r="9369" spans="1:21" x14ac:dyDescent="0.2">
      <c r="A9369" s="88">
        <v>9371</v>
      </c>
      <c r="B9369" s="6">
        <v>7</v>
      </c>
      <c r="C9369" s="6" t="s">
        <v>2132</v>
      </c>
      <c r="D9369" s="73" t="s">
        <v>1431</v>
      </c>
      <c r="E9369" s="24">
        <v>0</v>
      </c>
      <c r="F9369" s="24">
        <v>2</v>
      </c>
      <c r="G9369" s="24">
        <v>0</v>
      </c>
      <c r="H9369" s="24">
        <v>2</v>
      </c>
      <c r="I9369" s="24">
        <v>2</v>
      </c>
      <c r="J9369" s="24">
        <v>0</v>
      </c>
      <c r="K9369" s="24">
        <v>0</v>
      </c>
      <c r="L9369" s="24">
        <v>0</v>
      </c>
      <c r="M9369" s="24">
        <v>0</v>
      </c>
      <c r="N9369" s="24">
        <v>0</v>
      </c>
      <c r="O9369" s="24">
        <v>2</v>
      </c>
      <c r="P9369" s="24">
        <v>853</v>
      </c>
      <c r="Q9369" s="24">
        <v>8885.5</v>
      </c>
      <c r="R9369" s="88">
        <f>VLOOKUP(P9369,NEW_TRAIN_TEST!$A$1:$M$980,13,0)</f>
        <v>8885.5</v>
      </c>
      <c r="S9369" s="88">
        <f>VLOOKUP(P9369,NEW_TRAIN_TEST!$A$1:$M$980,11,0)</f>
        <v>9134</v>
      </c>
      <c r="T9369" s="6">
        <f t="shared" si="292"/>
        <v>0</v>
      </c>
      <c r="U9369" s="6">
        <f t="shared" si="293"/>
        <v>0</v>
      </c>
    </row>
    <row r="9370" spans="1:21" x14ac:dyDescent="0.2">
      <c r="A9370" s="88">
        <v>9372</v>
      </c>
      <c r="B9370" s="6">
        <v>7</v>
      </c>
      <c r="C9370" s="6" t="s">
        <v>2132</v>
      </c>
      <c r="D9370" s="73" t="s">
        <v>1431</v>
      </c>
      <c r="E9370" s="24">
        <v>2</v>
      </c>
      <c r="F9370" s="24">
        <v>0</v>
      </c>
      <c r="G9370" s="24">
        <v>0</v>
      </c>
      <c r="H9370" s="24">
        <v>0</v>
      </c>
      <c r="I9370" s="24">
        <v>0</v>
      </c>
      <c r="J9370" s="24">
        <v>0</v>
      </c>
      <c r="K9370" s="24">
        <v>0</v>
      </c>
      <c r="L9370" s="24">
        <v>0</v>
      </c>
      <c r="M9370" s="24">
        <v>0</v>
      </c>
      <c r="N9370" s="24">
        <v>0</v>
      </c>
      <c r="O9370" s="24">
        <v>0</v>
      </c>
      <c r="P9370" s="24">
        <v>22</v>
      </c>
      <c r="Q9370" s="24">
        <v>5063</v>
      </c>
      <c r="R9370" s="88">
        <f>VLOOKUP(P9370,NEW_TRAIN_TEST!$A$1:$M$980,13,0)</f>
        <v>4942</v>
      </c>
      <c r="S9370" s="88">
        <f>VLOOKUP(P9370,NEW_TRAIN_TEST!$A$1:$M$980,11,0)</f>
        <v>5127</v>
      </c>
      <c r="T9370" s="6">
        <f t="shared" si="292"/>
        <v>0</v>
      </c>
      <c r="U9370" s="6">
        <f t="shared" si="293"/>
        <v>0</v>
      </c>
    </row>
    <row r="9371" spans="1:21" x14ac:dyDescent="0.2">
      <c r="A9371" s="88">
        <v>9373</v>
      </c>
      <c r="B9371" s="6">
        <v>7</v>
      </c>
      <c r="C9371" s="6" t="s">
        <v>2132</v>
      </c>
      <c r="D9371" s="73" t="s">
        <v>1431</v>
      </c>
      <c r="E9371" s="24">
        <v>5</v>
      </c>
      <c r="F9371" s="24">
        <v>0</v>
      </c>
      <c r="G9371" s="24">
        <v>0</v>
      </c>
      <c r="H9371" s="24">
        <v>0</v>
      </c>
      <c r="I9371" s="24">
        <v>0</v>
      </c>
      <c r="J9371" s="24">
        <v>0</v>
      </c>
      <c r="K9371" s="24">
        <v>0</v>
      </c>
      <c r="L9371" s="24">
        <v>1</v>
      </c>
      <c r="M9371" s="24">
        <v>0</v>
      </c>
      <c r="N9371" s="24">
        <v>0</v>
      </c>
      <c r="O9371" s="24">
        <v>0</v>
      </c>
      <c r="P9371" s="24">
        <v>23</v>
      </c>
      <c r="Q9371" s="24">
        <v>5497.5</v>
      </c>
      <c r="R9371" s="88">
        <f>VLOOKUP(P9371,NEW_TRAIN_TEST!$A$1:$M$980,13,0)</f>
        <v>5327</v>
      </c>
      <c r="S9371" s="88">
        <f>VLOOKUP(P9371,NEW_TRAIN_TEST!$A$1:$M$980,11,0)</f>
        <v>5522</v>
      </c>
      <c r="T9371" s="6">
        <f t="shared" si="292"/>
        <v>1</v>
      </c>
      <c r="U9371" s="6">
        <f t="shared" si="293"/>
        <v>0</v>
      </c>
    </row>
    <row r="9372" spans="1:21" x14ac:dyDescent="0.2">
      <c r="A9372" s="88">
        <v>9374</v>
      </c>
      <c r="B9372" s="6">
        <v>7</v>
      </c>
      <c r="C9372" s="6" t="s">
        <v>2132</v>
      </c>
      <c r="D9372" s="73" t="s">
        <v>1431</v>
      </c>
      <c r="E9372" s="24">
        <v>4</v>
      </c>
      <c r="F9372" s="24">
        <v>2</v>
      </c>
      <c r="G9372" s="24">
        <v>0</v>
      </c>
      <c r="H9372" s="24">
        <v>2</v>
      </c>
      <c r="I9372" s="24">
        <v>2</v>
      </c>
      <c r="J9372" s="24">
        <v>0</v>
      </c>
      <c r="K9372" s="24">
        <v>0</v>
      </c>
      <c r="L9372" s="24">
        <v>0</v>
      </c>
      <c r="M9372" s="24">
        <v>0</v>
      </c>
      <c r="N9372" s="24">
        <v>0</v>
      </c>
      <c r="O9372" s="24">
        <v>2</v>
      </c>
      <c r="P9372" s="24">
        <v>401</v>
      </c>
      <c r="Q9372" s="24">
        <v>16431</v>
      </c>
      <c r="R9372" s="88">
        <f>VLOOKUP(P9372,NEW_TRAIN_TEST!$A$1:$M$980,13,0)</f>
        <v>16403.5</v>
      </c>
      <c r="S9372" s="88">
        <f>VLOOKUP(P9372,NEW_TRAIN_TEST!$A$1:$M$980,11,0)</f>
        <v>16461</v>
      </c>
      <c r="T9372" s="6">
        <f t="shared" si="292"/>
        <v>0</v>
      </c>
      <c r="U9372" s="6">
        <f t="shared" si="293"/>
        <v>0</v>
      </c>
    </row>
    <row r="9373" spans="1:21" x14ac:dyDescent="0.2">
      <c r="A9373" s="88">
        <v>9375</v>
      </c>
      <c r="B9373" s="6">
        <v>7</v>
      </c>
      <c r="C9373" s="6" t="s">
        <v>2132</v>
      </c>
      <c r="D9373" s="73" t="s">
        <v>1431</v>
      </c>
      <c r="E9373" s="24">
        <v>5</v>
      </c>
      <c r="F9373" s="24">
        <v>4</v>
      </c>
      <c r="G9373" s="24">
        <v>0</v>
      </c>
      <c r="H9373" s="24">
        <v>2</v>
      </c>
      <c r="I9373" s="24">
        <v>2</v>
      </c>
      <c r="J9373" s="24">
        <v>0</v>
      </c>
      <c r="K9373" s="24">
        <v>0</v>
      </c>
      <c r="L9373" s="24">
        <v>0</v>
      </c>
      <c r="M9373" s="24">
        <v>0</v>
      </c>
      <c r="N9373" s="24">
        <v>0</v>
      </c>
      <c r="O9373" s="24">
        <v>2</v>
      </c>
      <c r="P9373" s="24">
        <v>416</v>
      </c>
      <c r="Q9373" s="24">
        <v>15287.2</v>
      </c>
      <c r="R9373" s="88">
        <f>VLOOKUP(P9373,NEW_TRAIN_TEST!$A$1:$M$980,13,0)</f>
        <v>15270.5</v>
      </c>
      <c r="S9373" s="88">
        <f>VLOOKUP(P9373,NEW_TRAIN_TEST!$A$1:$M$980,11,0)</f>
        <v>15349</v>
      </c>
      <c r="T9373" s="6">
        <f t="shared" si="292"/>
        <v>0</v>
      </c>
      <c r="U9373" s="6">
        <f t="shared" si="293"/>
        <v>0</v>
      </c>
    </row>
    <row r="9374" spans="1:21" x14ac:dyDescent="0.2">
      <c r="A9374" s="88">
        <v>9376</v>
      </c>
      <c r="B9374" s="6">
        <v>7</v>
      </c>
      <c r="C9374" s="6" t="s">
        <v>2132</v>
      </c>
      <c r="D9374" s="73" t="s">
        <v>1431</v>
      </c>
      <c r="E9374" s="24">
        <v>11</v>
      </c>
      <c r="F9374" s="24">
        <v>0</v>
      </c>
      <c r="G9374" s="24">
        <v>0</v>
      </c>
      <c r="H9374" s="24">
        <v>0</v>
      </c>
      <c r="I9374" s="24">
        <v>0</v>
      </c>
      <c r="J9374" s="24">
        <v>0</v>
      </c>
      <c r="K9374" s="24">
        <v>0</v>
      </c>
      <c r="L9374" s="24">
        <v>0</v>
      </c>
      <c r="M9374" s="24">
        <v>0</v>
      </c>
      <c r="N9374" s="24">
        <v>0</v>
      </c>
      <c r="O9374" s="24">
        <v>0</v>
      </c>
      <c r="P9374" s="24">
        <v>74</v>
      </c>
      <c r="Q9374" s="24">
        <v>474.5</v>
      </c>
      <c r="R9374" s="88">
        <f>VLOOKUP(P9374,NEW_TRAIN_TEST!$A$1:$M$980,13,0)</f>
        <v>461.5</v>
      </c>
      <c r="S9374" s="88">
        <f>VLOOKUP(P9374,NEW_TRAIN_TEST!$A$1:$M$980,11,0)</f>
        <v>482</v>
      </c>
      <c r="T9374" s="6">
        <f t="shared" si="292"/>
        <v>0</v>
      </c>
      <c r="U9374" s="6">
        <f t="shared" si="293"/>
        <v>0</v>
      </c>
    </row>
    <row r="9375" spans="1:21" x14ac:dyDescent="0.2">
      <c r="A9375" s="88">
        <v>9377</v>
      </c>
      <c r="B9375" s="6">
        <v>7</v>
      </c>
      <c r="C9375" s="6" t="s">
        <v>2132</v>
      </c>
      <c r="D9375" s="73" t="s">
        <v>1431</v>
      </c>
      <c r="E9375" s="24">
        <v>13</v>
      </c>
      <c r="F9375" s="24">
        <v>0</v>
      </c>
      <c r="G9375" s="24">
        <v>0</v>
      </c>
      <c r="H9375" s="24">
        <v>0</v>
      </c>
      <c r="I9375" s="24">
        <v>0</v>
      </c>
      <c r="J9375" s="24">
        <v>0</v>
      </c>
      <c r="K9375" s="24">
        <v>0</v>
      </c>
      <c r="L9375" s="24">
        <v>0</v>
      </c>
      <c r="M9375" s="24">
        <v>0</v>
      </c>
      <c r="N9375" s="24">
        <v>0</v>
      </c>
      <c r="O9375" s="24">
        <v>0</v>
      </c>
      <c r="P9375" s="24">
        <v>125</v>
      </c>
      <c r="Q9375" s="24">
        <v>5904</v>
      </c>
      <c r="R9375" s="88">
        <f>VLOOKUP(P9375,NEW_TRAIN_TEST!$A$1:$M$980,13,0)</f>
        <v>5660.5</v>
      </c>
      <c r="S9375" s="88">
        <f>VLOOKUP(P9375,NEW_TRAIN_TEST!$A$1:$M$980,11,0)</f>
        <v>5985</v>
      </c>
      <c r="T9375" s="6">
        <f t="shared" si="292"/>
        <v>0</v>
      </c>
      <c r="U9375" s="6">
        <f t="shared" si="293"/>
        <v>0</v>
      </c>
    </row>
    <row r="9376" spans="1:21" x14ac:dyDescent="0.2">
      <c r="A9376" s="88">
        <v>9378</v>
      </c>
      <c r="B9376" s="6">
        <v>7</v>
      </c>
      <c r="C9376" s="6" t="s">
        <v>2132</v>
      </c>
      <c r="D9376" s="73" t="s">
        <v>1431</v>
      </c>
      <c r="E9376" s="24">
        <v>9</v>
      </c>
      <c r="F9376" s="24">
        <v>3</v>
      </c>
      <c r="G9376" s="24">
        <v>2</v>
      </c>
      <c r="H9376" s="24">
        <v>0</v>
      </c>
      <c r="I9376" s="24">
        <v>2</v>
      </c>
      <c r="J9376" s="24">
        <v>0</v>
      </c>
      <c r="K9376" s="24">
        <v>0</v>
      </c>
      <c r="L9376" s="24">
        <v>1</v>
      </c>
      <c r="M9376" s="24">
        <v>18</v>
      </c>
      <c r="N9376" s="24">
        <v>0</v>
      </c>
      <c r="O9376" s="24">
        <v>2</v>
      </c>
      <c r="P9376" s="24">
        <v>125</v>
      </c>
      <c r="Q9376" s="24">
        <v>5979</v>
      </c>
      <c r="R9376" s="88">
        <f>VLOOKUP(P9376,NEW_TRAIN_TEST!$A$1:$M$980,13,0)</f>
        <v>5660.5</v>
      </c>
      <c r="S9376" s="88">
        <f>VLOOKUP(P9376,NEW_TRAIN_TEST!$A$1:$M$980,11,0)</f>
        <v>5985</v>
      </c>
      <c r="T9376" s="6">
        <f t="shared" si="292"/>
        <v>1</v>
      </c>
      <c r="U9376" s="6">
        <f t="shared" si="293"/>
        <v>1</v>
      </c>
    </row>
    <row r="9377" spans="1:21" x14ac:dyDescent="0.2">
      <c r="A9377" s="88">
        <v>9379</v>
      </c>
      <c r="B9377" s="6">
        <v>7</v>
      </c>
      <c r="C9377" s="6" t="s">
        <v>2132</v>
      </c>
      <c r="D9377" s="73" t="s">
        <v>1431</v>
      </c>
      <c r="E9377" s="24">
        <v>8</v>
      </c>
      <c r="F9377" s="24">
        <v>1</v>
      </c>
      <c r="G9377" s="24">
        <v>0</v>
      </c>
      <c r="H9377" s="24">
        <v>0</v>
      </c>
      <c r="I9377" s="24">
        <v>2</v>
      </c>
      <c r="J9377" s="24">
        <v>0</v>
      </c>
      <c r="K9377" s="24">
        <v>0</v>
      </c>
      <c r="L9377" s="24">
        <v>1</v>
      </c>
      <c r="M9377" s="24">
        <v>0</v>
      </c>
      <c r="N9377" s="24">
        <v>0</v>
      </c>
      <c r="O9377" s="24">
        <v>2</v>
      </c>
      <c r="P9377" s="24">
        <v>28</v>
      </c>
      <c r="Q9377" s="24">
        <v>7430.5</v>
      </c>
      <c r="R9377" s="88">
        <f>VLOOKUP(P9377,NEW_TRAIN_TEST!$A$1:$M$980,13,0)</f>
        <v>7371.5</v>
      </c>
      <c r="S9377" s="88">
        <f>VLOOKUP(P9377,NEW_TRAIN_TEST!$A$1:$M$980,11,0)</f>
        <v>7466</v>
      </c>
      <c r="T9377" s="6">
        <f t="shared" si="292"/>
        <v>1</v>
      </c>
      <c r="U9377" s="6">
        <f t="shared" si="293"/>
        <v>0</v>
      </c>
    </row>
    <row r="9378" spans="1:21" x14ac:dyDescent="0.2">
      <c r="A9378" s="88">
        <v>9380</v>
      </c>
      <c r="B9378" s="6">
        <v>7</v>
      </c>
      <c r="C9378" s="6" t="s">
        <v>2132</v>
      </c>
      <c r="D9378" s="73" t="s">
        <v>1431</v>
      </c>
      <c r="E9378" s="24">
        <v>3</v>
      </c>
      <c r="F9378" s="24">
        <v>2</v>
      </c>
      <c r="G9378" s="24">
        <v>0</v>
      </c>
      <c r="H9378" s="24">
        <v>2</v>
      </c>
      <c r="I9378" s="24">
        <v>2</v>
      </c>
      <c r="J9378" s="24">
        <v>0</v>
      </c>
      <c r="K9378" s="24">
        <v>0</v>
      </c>
      <c r="L9378" s="24">
        <v>0</v>
      </c>
      <c r="M9378" s="24">
        <v>0</v>
      </c>
      <c r="N9378" s="24">
        <v>0</v>
      </c>
      <c r="O9378" s="24">
        <v>2</v>
      </c>
      <c r="P9378" s="24">
        <v>432</v>
      </c>
      <c r="Q9378" s="24">
        <v>11795.5</v>
      </c>
      <c r="R9378" s="88">
        <f>VLOOKUP(P9378,NEW_TRAIN_TEST!$A$1:$M$980,13,0)</f>
        <v>11758.5</v>
      </c>
      <c r="S9378" s="88">
        <f>VLOOKUP(P9378,NEW_TRAIN_TEST!$A$1:$M$980,11,0)</f>
        <v>11821</v>
      </c>
      <c r="T9378" s="6">
        <f t="shared" si="292"/>
        <v>0</v>
      </c>
      <c r="U9378" s="6">
        <f t="shared" si="293"/>
        <v>0</v>
      </c>
    </row>
    <row r="9379" spans="1:21" x14ac:dyDescent="0.2">
      <c r="A9379" s="88">
        <v>9381</v>
      </c>
      <c r="B9379" s="6">
        <v>7</v>
      </c>
      <c r="C9379" s="6" t="s">
        <v>2132</v>
      </c>
      <c r="D9379" s="73" t="s">
        <v>1431</v>
      </c>
      <c r="E9379" s="24">
        <v>3</v>
      </c>
      <c r="F9379" s="24">
        <v>0</v>
      </c>
      <c r="G9379" s="24">
        <v>0</v>
      </c>
      <c r="H9379" s="24">
        <v>0</v>
      </c>
      <c r="I9379" s="24">
        <v>0</v>
      </c>
      <c r="J9379" s="24">
        <v>0</v>
      </c>
      <c r="K9379" s="24">
        <v>0</v>
      </c>
      <c r="L9379" s="24">
        <v>0</v>
      </c>
      <c r="M9379" s="24">
        <v>0</v>
      </c>
      <c r="N9379" s="24">
        <v>0</v>
      </c>
      <c r="O9379" s="24">
        <v>0</v>
      </c>
      <c r="P9379" s="24">
        <v>327</v>
      </c>
      <c r="Q9379" s="24">
        <v>7128.5</v>
      </c>
      <c r="R9379" s="88">
        <f>VLOOKUP(P9379,NEW_TRAIN_TEST!$A$1:$M$980,13,0)</f>
        <v>7048.5</v>
      </c>
      <c r="S9379" s="88">
        <f>VLOOKUP(P9379,NEW_TRAIN_TEST!$A$1:$M$980,11,0)</f>
        <v>7281</v>
      </c>
      <c r="T9379" s="6">
        <f t="shared" si="292"/>
        <v>0</v>
      </c>
      <c r="U9379" s="6">
        <f t="shared" si="293"/>
        <v>0</v>
      </c>
    </row>
    <row r="9380" spans="1:21" x14ac:dyDescent="0.2">
      <c r="A9380" s="88">
        <v>9382</v>
      </c>
      <c r="B9380" s="6">
        <v>7</v>
      </c>
      <c r="C9380" s="6" t="s">
        <v>2132</v>
      </c>
      <c r="D9380" s="73" t="s">
        <v>1431</v>
      </c>
      <c r="E9380" s="24">
        <v>21</v>
      </c>
      <c r="F9380" s="24">
        <v>1</v>
      </c>
      <c r="G9380" s="24">
        <v>0</v>
      </c>
      <c r="H9380" s="24">
        <v>0</v>
      </c>
      <c r="I9380" s="24">
        <v>2</v>
      </c>
      <c r="J9380" s="24">
        <v>0</v>
      </c>
      <c r="K9380" s="24">
        <v>0</v>
      </c>
      <c r="L9380" s="24">
        <v>0</v>
      </c>
      <c r="M9380" s="24">
        <v>0</v>
      </c>
      <c r="N9380" s="24">
        <v>0</v>
      </c>
      <c r="O9380" s="24">
        <v>2</v>
      </c>
      <c r="P9380" s="24">
        <v>31</v>
      </c>
      <c r="Q9380" s="24">
        <v>7992.5</v>
      </c>
      <c r="R9380" s="88">
        <f>VLOOKUP(P9380,NEW_TRAIN_TEST!$A$1:$M$980,13,0)</f>
        <v>7392</v>
      </c>
      <c r="S9380" s="88">
        <f>VLOOKUP(P9380,NEW_TRAIN_TEST!$A$1:$M$980,11,0)</f>
        <v>8155</v>
      </c>
      <c r="T9380" s="6">
        <f t="shared" si="292"/>
        <v>0</v>
      </c>
      <c r="U9380" s="6">
        <f t="shared" si="293"/>
        <v>0</v>
      </c>
    </row>
    <row r="9381" spans="1:21" x14ac:dyDescent="0.2">
      <c r="A9381" s="88">
        <v>9383</v>
      </c>
      <c r="B9381" s="6">
        <v>7</v>
      </c>
      <c r="C9381" s="6" t="s">
        <v>2132</v>
      </c>
      <c r="D9381" s="73" t="s">
        <v>1431</v>
      </c>
      <c r="E9381" s="24">
        <v>15</v>
      </c>
      <c r="F9381" s="24">
        <v>1</v>
      </c>
      <c r="G9381" s="24">
        <v>0</v>
      </c>
      <c r="H9381" s="24">
        <v>0</v>
      </c>
      <c r="I9381" s="24">
        <v>2</v>
      </c>
      <c r="J9381" s="24">
        <v>0</v>
      </c>
      <c r="K9381" s="24">
        <v>0</v>
      </c>
      <c r="L9381" s="24">
        <v>0</v>
      </c>
      <c r="M9381" s="24">
        <v>0</v>
      </c>
      <c r="N9381" s="24">
        <v>0</v>
      </c>
      <c r="O9381" s="24">
        <v>2</v>
      </c>
      <c r="P9381" s="24">
        <v>32</v>
      </c>
      <c r="Q9381" s="24">
        <v>7622</v>
      </c>
      <c r="R9381" s="88">
        <f>VLOOKUP(P9381,NEW_TRAIN_TEST!$A$1:$M$980,13,0)</f>
        <v>7235</v>
      </c>
      <c r="S9381" s="88">
        <f>VLOOKUP(P9381,NEW_TRAIN_TEST!$A$1:$M$980,11,0)</f>
        <v>7774</v>
      </c>
      <c r="T9381" s="6">
        <f t="shared" si="292"/>
        <v>0</v>
      </c>
      <c r="U9381" s="6">
        <f t="shared" si="293"/>
        <v>0</v>
      </c>
    </row>
    <row r="9382" spans="1:21" x14ac:dyDescent="0.2">
      <c r="A9382" s="88">
        <v>9384</v>
      </c>
      <c r="B9382" s="6">
        <v>7</v>
      </c>
      <c r="C9382" s="6" t="s">
        <v>2132</v>
      </c>
      <c r="D9382" s="73" t="s">
        <v>1431</v>
      </c>
      <c r="E9382" s="24">
        <v>5</v>
      </c>
      <c r="F9382" s="24">
        <v>2</v>
      </c>
      <c r="G9382" s="24">
        <v>0</v>
      </c>
      <c r="H9382" s="24">
        <v>0</v>
      </c>
      <c r="I9382" s="24">
        <v>2</v>
      </c>
      <c r="J9382" s="24">
        <v>0</v>
      </c>
      <c r="K9382" s="24">
        <v>0</v>
      </c>
      <c r="L9382" s="24">
        <v>1</v>
      </c>
      <c r="M9382" s="24">
        <v>0</v>
      </c>
      <c r="N9382" s="24">
        <v>0</v>
      </c>
      <c r="O9382" s="24">
        <v>2</v>
      </c>
      <c r="P9382" s="24">
        <v>230</v>
      </c>
      <c r="Q9382" s="24">
        <v>5300.5</v>
      </c>
      <c r="R9382" s="88">
        <f>VLOOKUP(P9382,NEW_TRAIN_TEST!$A$1:$M$980,13,0)</f>
        <v>4720</v>
      </c>
      <c r="S9382" s="88">
        <f>VLOOKUP(P9382,NEW_TRAIN_TEST!$A$1:$M$980,11,0)</f>
        <v>5572</v>
      </c>
      <c r="T9382" s="6">
        <f t="shared" si="292"/>
        <v>1</v>
      </c>
      <c r="U9382" s="6">
        <f t="shared" si="293"/>
        <v>0</v>
      </c>
    </row>
    <row r="9383" spans="1:21" x14ac:dyDescent="0.2">
      <c r="A9383" s="88">
        <v>9385</v>
      </c>
      <c r="B9383" s="6">
        <v>7</v>
      </c>
      <c r="C9383" s="6" t="s">
        <v>2132</v>
      </c>
      <c r="D9383" s="73" t="s">
        <v>1431</v>
      </c>
      <c r="E9383" s="24">
        <v>12</v>
      </c>
      <c r="F9383" s="24">
        <v>3</v>
      </c>
      <c r="G9383" s="24">
        <v>0</v>
      </c>
      <c r="H9383" s="24">
        <v>2</v>
      </c>
      <c r="I9383" s="24">
        <v>2</v>
      </c>
      <c r="J9383" s="24">
        <v>0</v>
      </c>
      <c r="K9383" s="24">
        <v>0</v>
      </c>
      <c r="L9383" s="24">
        <v>0</v>
      </c>
      <c r="M9383" s="24">
        <v>0</v>
      </c>
      <c r="N9383" s="24">
        <v>0</v>
      </c>
      <c r="O9383" s="24">
        <v>2</v>
      </c>
      <c r="P9383" s="24">
        <v>34</v>
      </c>
      <c r="Q9383" s="24">
        <v>6236</v>
      </c>
      <c r="R9383" s="88">
        <f>VLOOKUP(P9383,NEW_TRAIN_TEST!$A$1:$M$980,13,0)</f>
        <v>5970</v>
      </c>
      <c r="S9383" s="88">
        <f>VLOOKUP(P9383,NEW_TRAIN_TEST!$A$1:$M$980,11,0)</f>
        <v>6331</v>
      </c>
      <c r="T9383" s="6">
        <f t="shared" si="292"/>
        <v>0</v>
      </c>
      <c r="U9383" s="6">
        <f t="shared" si="293"/>
        <v>0</v>
      </c>
    </row>
    <row r="9384" spans="1:21" x14ac:dyDescent="0.2">
      <c r="A9384" s="88">
        <v>9386</v>
      </c>
      <c r="B9384" s="6">
        <v>7</v>
      </c>
      <c r="C9384" s="6" t="s">
        <v>2132</v>
      </c>
      <c r="D9384" s="73" t="s">
        <v>1431</v>
      </c>
      <c r="E9384" s="24">
        <v>10</v>
      </c>
      <c r="F9384" s="24">
        <v>0</v>
      </c>
      <c r="G9384" s="24">
        <v>1</v>
      </c>
      <c r="H9384" s="24">
        <v>0</v>
      </c>
      <c r="I9384" s="24">
        <v>0</v>
      </c>
      <c r="J9384" s="24">
        <v>0</v>
      </c>
      <c r="K9384" s="24">
        <v>0</v>
      </c>
      <c r="L9384" s="24">
        <v>1</v>
      </c>
      <c r="M9384" s="24">
        <v>0</v>
      </c>
      <c r="N9384" s="24">
        <v>0</v>
      </c>
      <c r="O9384" s="24">
        <v>0</v>
      </c>
      <c r="P9384" s="24">
        <v>927</v>
      </c>
      <c r="Q9384" s="24">
        <v>8349.5</v>
      </c>
      <c r="R9384" s="88">
        <f>VLOOKUP(P9384,NEW_TRAIN_TEST!$A$1:$M$980,13,0)</f>
        <v>7859</v>
      </c>
      <c r="S9384" s="88">
        <f>VLOOKUP(P9384,NEW_TRAIN_TEST!$A$1:$M$980,11,0)</f>
        <v>8804</v>
      </c>
      <c r="T9384" s="6">
        <f t="shared" si="292"/>
        <v>1</v>
      </c>
      <c r="U9384" s="6">
        <f t="shared" si="293"/>
        <v>0</v>
      </c>
    </row>
    <row r="9385" spans="1:21" x14ac:dyDescent="0.2">
      <c r="A9385" s="88">
        <v>9387</v>
      </c>
      <c r="B9385" s="6">
        <v>7</v>
      </c>
      <c r="C9385" s="6" t="s">
        <v>2132</v>
      </c>
      <c r="D9385" s="73" t="s">
        <v>1431</v>
      </c>
      <c r="E9385" s="24">
        <v>14</v>
      </c>
      <c r="F9385" s="24">
        <v>0</v>
      </c>
      <c r="G9385" s="24">
        <v>0</v>
      </c>
      <c r="H9385" s="24">
        <v>0</v>
      </c>
      <c r="I9385" s="24">
        <v>0</v>
      </c>
      <c r="J9385" s="24">
        <v>0</v>
      </c>
      <c r="K9385" s="24">
        <v>0</v>
      </c>
      <c r="L9385" s="24">
        <v>0</v>
      </c>
      <c r="M9385" s="24">
        <v>0</v>
      </c>
      <c r="N9385" s="24">
        <v>0</v>
      </c>
      <c r="O9385" s="24">
        <v>0</v>
      </c>
      <c r="P9385" s="24">
        <v>60</v>
      </c>
      <c r="Q9385" s="24">
        <v>675.5</v>
      </c>
      <c r="R9385" s="88">
        <f>VLOOKUP(P9385,NEW_TRAIN_TEST!$A$1:$M$980,13,0)</f>
        <v>656.5</v>
      </c>
      <c r="S9385" s="88">
        <f>VLOOKUP(P9385,NEW_TRAIN_TEST!$A$1:$M$980,11,0)</f>
        <v>679</v>
      </c>
      <c r="T9385" s="6">
        <f t="shared" si="292"/>
        <v>0</v>
      </c>
      <c r="U9385" s="6">
        <f t="shared" si="293"/>
        <v>0</v>
      </c>
    </row>
    <row r="9386" spans="1:21" x14ac:dyDescent="0.2">
      <c r="A9386" s="88">
        <v>9388</v>
      </c>
      <c r="B9386" s="6">
        <v>7</v>
      </c>
      <c r="C9386" s="6" t="s">
        <v>2132</v>
      </c>
      <c r="D9386" s="73" t="s">
        <v>1431</v>
      </c>
      <c r="E9386" s="24">
        <v>2</v>
      </c>
      <c r="F9386" s="24">
        <v>0</v>
      </c>
      <c r="G9386" s="24">
        <v>0</v>
      </c>
      <c r="H9386" s="24">
        <v>0</v>
      </c>
      <c r="I9386" s="24">
        <v>0</v>
      </c>
      <c r="J9386" s="24">
        <v>0</v>
      </c>
      <c r="K9386" s="24">
        <v>0</v>
      </c>
      <c r="L9386" s="24">
        <v>0</v>
      </c>
      <c r="M9386" s="24">
        <v>0</v>
      </c>
      <c r="N9386" s="24">
        <v>0</v>
      </c>
      <c r="O9386" s="24">
        <v>0</v>
      </c>
      <c r="P9386" s="24">
        <v>948</v>
      </c>
      <c r="Q9386" s="24">
        <v>8752</v>
      </c>
      <c r="R9386" s="88">
        <f>VLOOKUP(P9386,NEW_TRAIN_TEST!$A$1:$M$980,13,0)</f>
        <v>8750</v>
      </c>
      <c r="S9386" s="88">
        <f>VLOOKUP(P9386,NEW_TRAIN_TEST!$A$1:$M$980,11,0)</f>
        <v>8758</v>
      </c>
      <c r="T9386" s="6">
        <f t="shared" si="292"/>
        <v>0</v>
      </c>
      <c r="U9386" s="6">
        <f t="shared" si="293"/>
        <v>0</v>
      </c>
    </row>
    <row r="9387" spans="1:21" x14ac:dyDescent="0.2">
      <c r="A9387" s="88">
        <v>9389</v>
      </c>
      <c r="B9387" s="6">
        <v>7</v>
      </c>
      <c r="C9387" s="6" t="s">
        <v>2132</v>
      </c>
      <c r="D9387" s="73" t="s">
        <v>1431</v>
      </c>
      <c r="E9387" s="24">
        <v>6</v>
      </c>
      <c r="F9387" s="24">
        <v>1</v>
      </c>
      <c r="G9387" s="24">
        <v>0</v>
      </c>
      <c r="H9387" s="24">
        <v>0</v>
      </c>
      <c r="I9387" s="24">
        <v>2</v>
      </c>
      <c r="J9387" s="24">
        <v>0</v>
      </c>
      <c r="K9387" s="24">
        <v>0</v>
      </c>
      <c r="L9387" s="24">
        <v>1</v>
      </c>
      <c r="M9387" s="24">
        <v>0</v>
      </c>
      <c r="N9387" s="24">
        <v>0</v>
      </c>
      <c r="O9387" s="24">
        <v>2</v>
      </c>
      <c r="P9387" s="24">
        <v>123</v>
      </c>
      <c r="Q9387" s="24">
        <v>5025.5</v>
      </c>
      <c r="R9387" s="88">
        <f>VLOOKUP(P9387,NEW_TRAIN_TEST!$A$1:$M$980,13,0)</f>
        <v>4952</v>
      </c>
      <c r="S9387" s="88">
        <f>VLOOKUP(P9387,NEW_TRAIN_TEST!$A$1:$M$980,11,0)</f>
        <v>5043</v>
      </c>
      <c r="T9387" s="6">
        <f t="shared" si="292"/>
        <v>1</v>
      </c>
      <c r="U9387" s="6">
        <f t="shared" si="293"/>
        <v>0</v>
      </c>
    </row>
    <row r="9388" spans="1:21" x14ac:dyDescent="0.2">
      <c r="A9388" s="88">
        <v>9390</v>
      </c>
      <c r="B9388" s="6">
        <v>7</v>
      </c>
      <c r="C9388" s="6" t="s">
        <v>2132</v>
      </c>
      <c r="D9388" s="73" t="s">
        <v>1431</v>
      </c>
      <c r="E9388" s="24">
        <v>10</v>
      </c>
      <c r="F9388" s="24">
        <v>3</v>
      </c>
      <c r="G9388" s="24">
        <v>0</v>
      </c>
      <c r="H9388" s="24">
        <v>0</v>
      </c>
      <c r="I9388" s="24">
        <v>2</v>
      </c>
      <c r="J9388" s="24">
        <v>0</v>
      </c>
      <c r="K9388" s="24">
        <v>0</v>
      </c>
      <c r="L9388" s="24">
        <v>1</v>
      </c>
      <c r="M9388" s="24">
        <v>0</v>
      </c>
      <c r="N9388" s="24">
        <v>0</v>
      </c>
      <c r="O9388" s="24">
        <v>2</v>
      </c>
      <c r="P9388" s="24">
        <v>83</v>
      </c>
      <c r="Q9388" s="24">
        <v>526.5</v>
      </c>
      <c r="R9388" s="88">
        <f>VLOOKUP(P9388,NEW_TRAIN_TEST!$A$1:$M$980,13,0)</f>
        <v>511</v>
      </c>
      <c r="S9388" s="88">
        <f>VLOOKUP(P9388,NEW_TRAIN_TEST!$A$1:$M$980,11,0)</f>
        <v>531</v>
      </c>
      <c r="T9388" s="6">
        <f t="shared" si="292"/>
        <v>1</v>
      </c>
      <c r="U9388" s="6">
        <f t="shared" si="293"/>
        <v>0</v>
      </c>
    </row>
    <row r="9389" spans="1:21" x14ac:dyDescent="0.2">
      <c r="A9389" s="88">
        <v>9391</v>
      </c>
      <c r="B9389" s="6">
        <v>7</v>
      </c>
      <c r="C9389" s="6" t="s">
        <v>2132</v>
      </c>
      <c r="D9389" s="73" t="s">
        <v>1431</v>
      </c>
      <c r="E9389" s="24">
        <v>23</v>
      </c>
      <c r="F9389" s="24">
        <v>1</v>
      </c>
      <c r="G9389" s="24">
        <v>0</v>
      </c>
      <c r="H9389" s="24">
        <v>0</v>
      </c>
      <c r="I9389" s="24">
        <v>2</v>
      </c>
      <c r="J9389" s="24">
        <v>0</v>
      </c>
      <c r="K9389" s="24">
        <v>0</v>
      </c>
      <c r="L9389" s="24">
        <v>0</v>
      </c>
      <c r="M9389" s="24">
        <v>0</v>
      </c>
      <c r="N9389" s="24">
        <v>0</v>
      </c>
      <c r="O9389" s="24">
        <v>2</v>
      </c>
      <c r="P9389" s="24">
        <v>71</v>
      </c>
      <c r="Q9389" s="24">
        <v>637</v>
      </c>
      <c r="R9389" s="88">
        <f>VLOOKUP(P9389,NEW_TRAIN_TEST!$A$1:$M$980,13,0)</f>
        <v>610.5</v>
      </c>
      <c r="S9389" s="88">
        <f>VLOOKUP(P9389,NEW_TRAIN_TEST!$A$1:$M$980,11,0)</f>
        <v>644</v>
      </c>
      <c r="T9389" s="6">
        <f t="shared" si="292"/>
        <v>0</v>
      </c>
      <c r="U9389" s="6">
        <f t="shared" si="293"/>
        <v>0</v>
      </c>
    </row>
    <row r="9390" spans="1:21" x14ac:dyDescent="0.2">
      <c r="A9390" s="88">
        <v>9392</v>
      </c>
      <c r="B9390" s="6">
        <v>7</v>
      </c>
      <c r="C9390" s="6" t="s">
        <v>2132</v>
      </c>
      <c r="D9390" s="73" t="s">
        <v>1431</v>
      </c>
      <c r="E9390" s="24">
        <v>11</v>
      </c>
      <c r="F9390" s="24">
        <v>6</v>
      </c>
      <c r="G9390" s="24">
        <v>1</v>
      </c>
      <c r="H9390" s="24">
        <v>2</v>
      </c>
      <c r="I9390" s="24">
        <v>2</v>
      </c>
      <c r="J9390" s="24">
        <v>0</v>
      </c>
      <c r="K9390" s="24">
        <v>0</v>
      </c>
      <c r="L9390" s="24">
        <v>1</v>
      </c>
      <c r="M9390" s="24">
        <v>27</v>
      </c>
      <c r="N9390" s="24">
        <v>0</v>
      </c>
      <c r="O9390" s="24">
        <v>2</v>
      </c>
      <c r="P9390" s="24">
        <v>71</v>
      </c>
      <c r="Q9390" s="24">
        <v>641</v>
      </c>
      <c r="R9390" s="88">
        <f>VLOOKUP(P9390,NEW_TRAIN_TEST!$A$1:$M$980,13,0)</f>
        <v>610.5</v>
      </c>
      <c r="S9390" s="88">
        <f>VLOOKUP(P9390,NEW_TRAIN_TEST!$A$1:$M$980,11,0)</f>
        <v>644</v>
      </c>
      <c r="T9390" s="6">
        <f t="shared" si="292"/>
        <v>1</v>
      </c>
      <c r="U9390" s="6">
        <f t="shared" si="293"/>
        <v>1</v>
      </c>
    </row>
    <row r="9391" spans="1:21" x14ac:dyDescent="0.2">
      <c r="A9391" s="88">
        <v>9393</v>
      </c>
      <c r="B9391" s="6">
        <v>7</v>
      </c>
      <c r="C9391" s="6" t="s">
        <v>2132</v>
      </c>
      <c r="D9391" s="73" t="s">
        <v>1431</v>
      </c>
      <c r="E9391" s="24">
        <v>13</v>
      </c>
      <c r="F9391" s="24">
        <v>1</v>
      </c>
      <c r="G9391" s="24">
        <v>0</v>
      </c>
      <c r="H9391" s="24">
        <v>0</v>
      </c>
      <c r="I9391" s="24">
        <v>2</v>
      </c>
      <c r="J9391" s="24">
        <v>0</v>
      </c>
      <c r="K9391" s="24">
        <v>0</v>
      </c>
      <c r="L9391" s="24">
        <v>0</v>
      </c>
      <c r="M9391" s="24">
        <v>0</v>
      </c>
      <c r="N9391" s="24">
        <v>0</v>
      </c>
      <c r="O9391" s="24">
        <v>2</v>
      </c>
      <c r="P9391" s="24">
        <v>56</v>
      </c>
      <c r="Q9391" s="24">
        <v>520.5</v>
      </c>
      <c r="R9391" s="88">
        <f>VLOOKUP(P9391,NEW_TRAIN_TEST!$A$1:$M$980,13,0)</f>
        <v>488.5</v>
      </c>
      <c r="S9391" s="88">
        <f>VLOOKUP(P9391,NEW_TRAIN_TEST!$A$1:$M$980,11,0)</f>
        <v>525</v>
      </c>
      <c r="T9391" s="6">
        <f t="shared" si="292"/>
        <v>0</v>
      </c>
      <c r="U9391" s="6">
        <f t="shared" si="293"/>
        <v>0</v>
      </c>
    </row>
    <row r="9392" spans="1:21" x14ac:dyDescent="0.2">
      <c r="A9392" s="88">
        <v>9394</v>
      </c>
      <c r="B9392" s="6">
        <v>7</v>
      </c>
      <c r="C9392" s="6" t="s">
        <v>2132</v>
      </c>
      <c r="D9392" s="73" t="s">
        <v>1431</v>
      </c>
      <c r="E9392" s="24">
        <v>4</v>
      </c>
      <c r="F9392" s="24">
        <v>1</v>
      </c>
      <c r="G9392" s="24">
        <v>0</v>
      </c>
      <c r="H9392" s="24">
        <v>0</v>
      </c>
      <c r="I9392" s="24">
        <v>2</v>
      </c>
      <c r="J9392" s="24">
        <v>0</v>
      </c>
      <c r="K9392" s="24">
        <v>0</v>
      </c>
      <c r="L9392" s="24">
        <v>1</v>
      </c>
      <c r="M9392" s="24">
        <v>0</v>
      </c>
      <c r="N9392" s="24">
        <v>0</v>
      </c>
      <c r="O9392" s="24">
        <v>2</v>
      </c>
      <c r="P9392" s="24">
        <v>56</v>
      </c>
      <c r="Q9392" s="24">
        <v>521.5</v>
      </c>
      <c r="R9392" s="88">
        <f>VLOOKUP(P9392,NEW_TRAIN_TEST!$A$1:$M$980,13,0)</f>
        <v>488.5</v>
      </c>
      <c r="S9392" s="88">
        <f>VLOOKUP(P9392,NEW_TRAIN_TEST!$A$1:$M$980,11,0)</f>
        <v>525</v>
      </c>
      <c r="T9392" s="6">
        <f t="shared" si="292"/>
        <v>1</v>
      </c>
      <c r="U9392" s="6">
        <f t="shared" si="293"/>
        <v>0</v>
      </c>
    </row>
    <row r="9393" spans="1:21" x14ac:dyDescent="0.2">
      <c r="A9393" s="88">
        <v>9395</v>
      </c>
      <c r="B9393" s="6">
        <v>7</v>
      </c>
      <c r="C9393" s="6" t="s">
        <v>2132</v>
      </c>
      <c r="D9393" s="73" t="s">
        <v>1431</v>
      </c>
      <c r="E9393" s="24">
        <v>14</v>
      </c>
      <c r="F9393" s="24">
        <v>1</v>
      </c>
      <c r="G9393" s="24">
        <v>0</v>
      </c>
      <c r="H9393" s="24">
        <v>0</v>
      </c>
      <c r="I9393" s="24">
        <v>2</v>
      </c>
      <c r="J9393" s="24">
        <v>0</v>
      </c>
      <c r="K9393" s="24">
        <v>0</v>
      </c>
      <c r="L9393" s="24">
        <v>0</v>
      </c>
      <c r="M9393" s="24">
        <v>0</v>
      </c>
      <c r="N9393" s="24">
        <v>0</v>
      </c>
      <c r="O9393" s="24">
        <v>2</v>
      </c>
      <c r="P9393" s="24">
        <v>58</v>
      </c>
      <c r="Q9393" s="24">
        <v>636</v>
      </c>
      <c r="R9393" s="88">
        <f>VLOOKUP(P9393,NEW_TRAIN_TEST!$A$1:$M$980,13,0)</f>
        <v>621.5</v>
      </c>
      <c r="S9393" s="88">
        <f>VLOOKUP(P9393,NEW_TRAIN_TEST!$A$1:$M$980,11,0)</f>
        <v>643</v>
      </c>
      <c r="T9393" s="6">
        <f t="shared" si="292"/>
        <v>0</v>
      </c>
      <c r="U9393" s="6">
        <f t="shared" si="293"/>
        <v>0</v>
      </c>
    </row>
    <row r="9394" spans="1:21" x14ac:dyDescent="0.2">
      <c r="A9394" s="88">
        <v>9396</v>
      </c>
      <c r="B9394" s="6">
        <v>7</v>
      </c>
      <c r="C9394" s="6" t="s">
        <v>2132</v>
      </c>
      <c r="D9394" s="73" t="s">
        <v>1431</v>
      </c>
      <c r="E9394" s="24">
        <v>4</v>
      </c>
      <c r="F9394" s="24">
        <v>4</v>
      </c>
      <c r="G9394" s="24">
        <v>1</v>
      </c>
      <c r="H9394" s="24">
        <v>2</v>
      </c>
      <c r="I9394" s="24">
        <v>2</v>
      </c>
      <c r="J9394" s="24">
        <v>2</v>
      </c>
      <c r="K9394" s="24">
        <v>0</v>
      </c>
      <c r="L9394" s="24">
        <v>0</v>
      </c>
      <c r="M9394" s="24">
        <v>26</v>
      </c>
      <c r="N9394" s="24">
        <v>0</v>
      </c>
      <c r="O9394" s="24">
        <v>2</v>
      </c>
      <c r="P9394" s="24">
        <v>58</v>
      </c>
      <c r="Q9394" s="24">
        <v>638</v>
      </c>
      <c r="R9394" s="88">
        <f>VLOOKUP(P9394,NEW_TRAIN_TEST!$A$1:$M$980,13,0)</f>
        <v>621.5</v>
      </c>
      <c r="S9394" s="88">
        <f>VLOOKUP(P9394,NEW_TRAIN_TEST!$A$1:$M$980,11,0)</f>
        <v>643</v>
      </c>
      <c r="T9394" s="6">
        <f t="shared" si="292"/>
        <v>0</v>
      </c>
      <c r="U9394" s="6">
        <f t="shared" si="293"/>
        <v>1</v>
      </c>
    </row>
    <row r="9395" spans="1:21" x14ac:dyDescent="0.2">
      <c r="A9395" s="88">
        <v>9397</v>
      </c>
      <c r="B9395" s="6">
        <v>7</v>
      </c>
      <c r="C9395" s="6" t="s">
        <v>2132</v>
      </c>
      <c r="D9395" s="73" t="s">
        <v>1431</v>
      </c>
      <c r="E9395" s="24">
        <v>11</v>
      </c>
      <c r="F9395" s="24">
        <v>0</v>
      </c>
      <c r="G9395" s="24">
        <v>0</v>
      </c>
      <c r="H9395" s="24">
        <v>0</v>
      </c>
      <c r="I9395" s="24">
        <v>0</v>
      </c>
      <c r="J9395" s="24">
        <v>0</v>
      </c>
      <c r="K9395" s="24">
        <v>0</v>
      </c>
      <c r="L9395" s="24">
        <v>0</v>
      </c>
      <c r="M9395" s="24">
        <v>0</v>
      </c>
      <c r="N9395" s="24">
        <v>0</v>
      </c>
      <c r="O9395" s="24">
        <v>0</v>
      </c>
      <c r="P9395" s="24">
        <v>850</v>
      </c>
      <c r="Q9395" s="24">
        <v>10927</v>
      </c>
      <c r="R9395" s="88">
        <f>VLOOKUP(P9395,NEW_TRAIN_TEST!$A$1:$M$980,13,0)</f>
        <v>9646</v>
      </c>
      <c r="S9395" s="88">
        <f>VLOOKUP(P9395,NEW_TRAIN_TEST!$A$1:$M$980,11,0)</f>
        <v>10966</v>
      </c>
      <c r="T9395" s="6">
        <f t="shared" si="292"/>
        <v>0</v>
      </c>
      <c r="U9395" s="6">
        <f t="shared" si="293"/>
        <v>0</v>
      </c>
    </row>
    <row r="9396" spans="1:21" x14ac:dyDescent="0.2">
      <c r="A9396" s="88">
        <v>9398</v>
      </c>
      <c r="B9396" s="6">
        <v>7</v>
      </c>
      <c r="C9396" s="6" t="s">
        <v>2132</v>
      </c>
      <c r="D9396" s="73" t="s">
        <v>1431</v>
      </c>
      <c r="E9396" s="24">
        <v>10</v>
      </c>
      <c r="F9396" s="24">
        <v>2</v>
      </c>
      <c r="G9396" s="24">
        <v>0</v>
      </c>
      <c r="H9396" s="24">
        <v>0</v>
      </c>
      <c r="I9396" s="24">
        <v>2</v>
      </c>
      <c r="J9396" s="24">
        <v>0</v>
      </c>
      <c r="K9396" s="24">
        <v>0</v>
      </c>
      <c r="L9396" s="24">
        <v>0</v>
      </c>
      <c r="M9396" s="24">
        <v>0</v>
      </c>
      <c r="N9396" s="24">
        <v>0</v>
      </c>
      <c r="O9396" s="24">
        <v>2</v>
      </c>
      <c r="P9396" s="24">
        <v>153</v>
      </c>
      <c r="Q9396" s="24">
        <v>11652</v>
      </c>
      <c r="R9396" s="88">
        <f>VLOOKUP(P9396,NEW_TRAIN_TEST!$A$1:$M$980,13,0)</f>
        <v>10194</v>
      </c>
      <c r="S9396" s="88">
        <f>VLOOKUP(P9396,NEW_TRAIN_TEST!$A$1:$M$980,11,0)</f>
        <v>11901</v>
      </c>
      <c r="T9396" s="6">
        <f t="shared" si="292"/>
        <v>0</v>
      </c>
      <c r="U9396" s="6">
        <f t="shared" si="293"/>
        <v>0</v>
      </c>
    </row>
    <row r="9397" spans="1:21" x14ac:dyDescent="0.2">
      <c r="A9397" s="88">
        <v>9399</v>
      </c>
      <c r="B9397" s="6">
        <v>7</v>
      </c>
      <c r="C9397" s="6" t="s">
        <v>2132</v>
      </c>
      <c r="D9397" s="73" t="s">
        <v>1431</v>
      </c>
      <c r="E9397" s="24">
        <v>3</v>
      </c>
      <c r="F9397" s="24">
        <v>1</v>
      </c>
      <c r="G9397" s="24">
        <v>0</v>
      </c>
      <c r="H9397" s="24">
        <v>0</v>
      </c>
      <c r="I9397" s="24">
        <v>2</v>
      </c>
      <c r="J9397" s="24">
        <v>0</v>
      </c>
      <c r="K9397" s="24">
        <v>0</v>
      </c>
      <c r="L9397" s="24">
        <v>0</v>
      </c>
      <c r="M9397" s="24">
        <v>0</v>
      </c>
      <c r="N9397" s="24">
        <v>0</v>
      </c>
      <c r="O9397" s="24">
        <v>2</v>
      </c>
      <c r="P9397" s="24">
        <v>61</v>
      </c>
      <c r="Q9397" s="24">
        <v>389.5</v>
      </c>
      <c r="R9397" s="88">
        <f>VLOOKUP(P9397,NEW_TRAIN_TEST!$A$1:$M$980,13,0)</f>
        <v>378.5</v>
      </c>
      <c r="S9397" s="88">
        <f>VLOOKUP(P9397,NEW_TRAIN_TEST!$A$1:$M$980,11,0)</f>
        <v>400</v>
      </c>
      <c r="T9397" s="6">
        <f t="shared" si="292"/>
        <v>0</v>
      </c>
      <c r="U9397" s="6">
        <f t="shared" si="293"/>
        <v>0</v>
      </c>
    </row>
    <row r="9398" spans="1:21" x14ac:dyDescent="0.2">
      <c r="A9398" s="88">
        <v>9400</v>
      </c>
      <c r="B9398" s="6">
        <v>7</v>
      </c>
      <c r="C9398" s="6" t="s">
        <v>2132</v>
      </c>
      <c r="D9398" s="73" t="s">
        <v>1431</v>
      </c>
      <c r="E9398" s="24">
        <v>12</v>
      </c>
      <c r="F9398" s="24">
        <v>0</v>
      </c>
      <c r="G9398" s="24">
        <v>0</v>
      </c>
      <c r="H9398" s="24">
        <v>0</v>
      </c>
      <c r="I9398" s="24">
        <v>0</v>
      </c>
      <c r="J9398" s="24">
        <v>0</v>
      </c>
      <c r="K9398" s="24">
        <v>0</v>
      </c>
      <c r="L9398" s="24">
        <v>0</v>
      </c>
      <c r="M9398" s="24">
        <v>22</v>
      </c>
      <c r="N9398" s="24">
        <v>0</v>
      </c>
      <c r="O9398" s="24">
        <v>0</v>
      </c>
      <c r="P9398" s="24">
        <v>808</v>
      </c>
      <c r="Q9398" s="24">
        <v>7252.5</v>
      </c>
      <c r="R9398" s="88">
        <f>VLOOKUP(P9398,NEW_TRAIN_TEST!$A$1:$M$980,13,0)</f>
        <v>5739</v>
      </c>
      <c r="S9398" s="88">
        <f>VLOOKUP(P9398,NEW_TRAIN_TEST!$A$1:$M$980,11,0)</f>
        <v>7420</v>
      </c>
      <c r="T9398" s="6">
        <f t="shared" si="292"/>
        <v>0</v>
      </c>
      <c r="U9398" s="6">
        <f t="shared" si="293"/>
        <v>1</v>
      </c>
    </row>
    <row r="9399" spans="1:21" x14ac:dyDescent="0.2">
      <c r="A9399" s="88">
        <v>9401</v>
      </c>
      <c r="B9399" s="6">
        <v>7</v>
      </c>
      <c r="C9399" s="6" t="s">
        <v>2132</v>
      </c>
      <c r="D9399" s="73" t="s">
        <v>1431</v>
      </c>
      <c r="E9399" s="24">
        <v>8</v>
      </c>
      <c r="F9399" s="24">
        <v>3</v>
      </c>
      <c r="G9399" s="24">
        <v>0</v>
      </c>
      <c r="H9399" s="24">
        <v>2</v>
      </c>
      <c r="I9399" s="24">
        <v>2</v>
      </c>
      <c r="J9399" s="24">
        <v>2</v>
      </c>
      <c r="K9399" s="24">
        <v>0</v>
      </c>
      <c r="L9399" s="24">
        <v>1</v>
      </c>
      <c r="M9399" s="24">
        <v>0</v>
      </c>
      <c r="N9399" s="24">
        <v>0</v>
      </c>
      <c r="O9399" s="24">
        <v>2</v>
      </c>
      <c r="P9399" s="24">
        <v>63</v>
      </c>
      <c r="Q9399" s="24">
        <v>576.5</v>
      </c>
      <c r="R9399" s="88">
        <f>VLOOKUP(P9399,NEW_TRAIN_TEST!$A$1:$M$980,13,0)</f>
        <v>545.5</v>
      </c>
      <c r="S9399" s="88">
        <f>VLOOKUP(P9399,NEW_TRAIN_TEST!$A$1:$M$980,11,0)</f>
        <v>585</v>
      </c>
      <c r="T9399" s="6">
        <f t="shared" si="292"/>
        <v>1</v>
      </c>
      <c r="U9399" s="6">
        <f t="shared" si="293"/>
        <v>0</v>
      </c>
    </row>
    <row r="9400" spans="1:21" x14ac:dyDescent="0.2">
      <c r="A9400" s="88">
        <v>9402</v>
      </c>
      <c r="B9400" s="6">
        <v>7</v>
      </c>
      <c r="C9400" s="6" t="s">
        <v>2132</v>
      </c>
      <c r="D9400" s="73" t="s">
        <v>1431</v>
      </c>
      <c r="E9400" s="24">
        <v>14</v>
      </c>
      <c r="F9400" s="24">
        <v>4</v>
      </c>
      <c r="G9400" s="24">
        <v>1</v>
      </c>
      <c r="H9400" s="24">
        <v>2</v>
      </c>
      <c r="I9400" s="24">
        <v>2</v>
      </c>
      <c r="J9400" s="24">
        <v>0</v>
      </c>
      <c r="K9400" s="24">
        <v>0</v>
      </c>
      <c r="L9400" s="24">
        <v>0</v>
      </c>
      <c r="M9400" s="24">
        <v>0</v>
      </c>
      <c r="N9400" s="24">
        <v>0</v>
      </c>
      <c r="O9400" s="24">
        <v>2</v>
      </c>
      <c r="P9400" s="24">
        <v>64</v>
      </c>
      <c r="Q9400" s="24">
        <v>610</v>
      </c>
      <c r="R9400" s="88">
        <f>VLOOKUP(P9400,NEW_TRAIN_TEST!$A$1:$M$980,13,0)</f>
        <v>594.5</v>
      </c>
      <c r="S9400" s="88">
        <f>VLOOKUP(P9400,NEW_TRAIN_TEST!$A$1:$M$980,11,0)</f>
        <v>632</v>
      </c>
      <c r="T9400" s="6">
        <f t="shared" si="292"/>
        <v>0</v>
      </c>
      <c r="U9400" s="6">
        <f t="shared" si="293"/>
        <v>0</v>
      </c>
    </row>
    <row r="9401" spans="1:21" x14ac:dyDescent="0.2">
      <c r="A9401" s="88">
        <v>9403</v>
      </c>
      <c r="B9401" s="6">
        <v>7</v>
      </c>
      <c r="C9401" s="6" t="s">
        <v>2132</v>
      </c>
      <c r="D9401" s="73" t="s">
        <v>1431</v>
      </c>
      <c r="E9401" s="24">
        <v>16</v>
      </c>
      <c r="F9401" s="24">
        <v>8</v>
      </c>
      <c r="G9401" s="24">
        <v>0</v>
      </c>
      <c r="H9401" s="24">
        <v>0</v>
      </c>
      <c r="I9401" s="24">
        <v>2</v>
      </c>
      <c r="J9401" s="24">
        <v>2</v>
      </c>
      <c r="K9401" s="24">
        <v>0</v>
      </c>
      <c r="L9401" s="24">
        <v>0</v>
      </c>
      <c r="M9401" s="24">
        <v>0</v>
      </c>
      <c r="N9401" s="24">
        <v>0</v>
      </c>
      <c r="O9401" s="24">
        <v>2</v>
      </c>
      <c r="P9401" s="24">
        <v>178</v>
      </c>
      <c r="Q9401" s="24">
        <v>12513.5</v>
      </c>
      <c r="R9401" s="88">
        <f>VLOOKUP(P9401,NEW_TRAIN_TEST!$A$1:$M$980,13,0)</f>
        <v>11636.5</v>
      </c>
      <c r="S9401" s="88">
        <f>VLOOKUP(P9401,NEW_TRAIN_TEST!$A$1:$M$980,11,0)</f>
        <v>13413</v>
      </c>
      <c r="T9401" s="6">
        <f t="shared" si="292"/>
        <v>0</v>
      </c>
      <c r="U9401" s="6">
        <f t="shared" si="293"/>
        <v>0</v>
      </c>
    </row>
    <row r="9402" spans="1:21" x14ac:dyDescent="0.2">
      <c r="A9402" s="88">
        <v>9404</v>
      </c>
      <c r="B9402" s="6">
        <v>7</v>
      </c>
      <c r="C9402" s="6" t="s">
        <v>2132</v>
      </c>
      <c r="D9402" s="73" t="s">
        <v>1431</v>
      </c>
      <c r="E9402" s="24">
        <v>16</v>
      </c>
      <c r="F9402" s="24">
        <v>8</v>
      </c>
      <c r="G9402" s="24">
        <v>0</v>
      </c>
      <c r="H9402" s="24">
        <v>0</v>
      </c>
      <c r="I9402" s="24">
        <v>2</v>
      </c>
      <c r="J9402" s="24">
        <v>2</v>
      </c>
      <c r="K9402" s="24">
        <v>0</v>
      </c>
      <c r="L9402" s="24">
        <v>0</v>
      </c>
      <c r="M9402" s="24">
        <v>33</v>
      </c>
      <c r="N9402" s="24">
        <v>0</v>
      </c>
      <c r="O9402" s="24">
        <v>2</v>
      </c>
      <c r="P9402" s="24">
        <v>178</v>
      </c>
      <c r="Q9402" s="24">
        <v>12985</v>
      </c>
      <c r="R9402" s="88">
        <f>VLOOKUP(P9402,NEW_TRAIN_TEST!$A$1:$M$980,13,0)</f>
        <v>11636.5</v>
      </c>
      <c r="S9402" s="88">
        <f>VLOOKUP(P9402,NEW_TRAIN_TEST!$A$1:$M$980,11,0)</f>
        <v>13413</v>
      </c>
      <c r="T9402" s="6">
        <f t="shared" si="292"/>
        <v>0</v>
      </c>
      <c r="U9402" s="6">
        <f t="shared" si="293"/>
        <v>1</v>
      </c>
    </row>
    <row r="9403" spans="1:21" x14ac:dyDescent="0.2">
      <c r="A9403" s="88">
        <v>9405</v>
      </c>
      <c r="B9403" s="6">
        <v>7</v>
      </c>
      <c r="C9403" s="6" t="s">
        <v>2132</v>
      </c>
      <c r="D9403" s="73" t="s">
        <v>1431</v>
      </c>
      <c r="E9403" s="24">
        <v>28</v>
      </c>
      <c r="F9403" s="24">
        <v>1</v>
      </c>
      <c r="G9403" s="24">
        <v>1</v>
      </c>
      <c r="H9403" s="24">
        <v>0</v>
      </c>
      <c r="I9403" s="24">
        <v>2</v>
      </c>
      <c r="J9403" s="24">
        <v>0</v>
      </c>
      <c r="K9403" s="24">
        <v>0</v>
      </c>
      <c r="L9403" s="24">
        <v>0</v>
      </c>
      <c r="M9403" s="24">
        <v>0</v>
      </c>
      <c r="N9403" s="24">
        <v>0</v>
      </c>
      <c r="O9403" s="24">
        <v>2</v>
      </c>
      <c r="P9403" s="24">
        <v>164</v>
      </c>
      <c r="Q9403" s="24">
        <v>12545.5</v>
      </c>
      <c r="R9403" s="88">
        <f>VLOOKUP(P9403,NEW_TRAIN_TEST!$A$1:$M$980,13,0)</f>
        <v>11993</v>
      </c>
      <c r="S9403" s="88">
        <f>VLOOKUP(P9403,NEW_TRAIN_TEST!$A$1:$M$980,11,0)</f>
        <v>13637</v>
      </c>
      <c r="T9403" s="6">
        <f t="shared" si="292"/>
        <v>0</v>
      </c>
      <c r="U9403" s="6">
        <f t="shared" si="293"/>
        <v>0</v>
      </c>
    </row>
    <row r="9404" spans="1:21" x14ac:dyDescent="0.2">
      <c r="A9404" s="88">
        <v>9406</v>
      </c>
      <c r="B9404" s="6">
        <v>7</v>
      </c>
      <c r="C9404" s="6" t="s">
        <v>2132</v>
      </c>
      <c r="D9404" s="73" t="s">
        <v>1431</v>
      </c>
      <c r="E9404" s="24">
        <v>4</v>
      </c>
      <c r="F9404" s="24">
        <v>4</v>
      </c>
      <c r="G9404" s="24">
        <v>1</v>
      </c>
      <c r="H9404" s="24">
        <v>2</v>
      </c>
      <c r="I9404" s="24">
        <v>2</v>
      </c>
      <c r="J9404" s="24">
        <v>2</v>
      </c>
      <c r="K9404" s="24">
        <v>0</v>
      </c>
      <c r="L9404" s="24">
        <v>0</v>
      </c>
      <c r="M9404" s="24">
        <v>8</v>
      </c>
      <c r="N9404" s="24">
        <v>0</v>
      </c>
      <c r="O9404" s="24">
        <v>2</v>
      </c>
      <c r="P9404" s="24">
        <v>579</v>
      </c>
      <c r="Q9404" s="24">
        <v>4055.5</v>
      </c>
      <c r="R9404" s="88">
        <f>VLOOKUP(P9404,NEW_TRAIN_TEST!$A$1:$M$980,13,0)</f>
        <v>2950</v>
      </c>
      <c r="S9404" s="88">
        <f>VLOOKUP(P9404,NEW_TRAIN_TEST!$A$1:$M$980,11,0)</f>
        <v>4132</v>
      </c>
      <c r="T9404" s="6">
        <f t="shared" si="292"/>
        <v>0</v>
      </c>
      <c r="U9404" s="6">
        <f t="shared" si="293"/>
        <v>1</v>
      </c>
    </row>
    <row r="9405" spans="1:21" x14ac:dyDescent="0.2">
      <c r="A9405" s="88">
        <v>9407</v>
      </c>
      <c r="B9405" s="6">
        <v>7</v>
      </c>
      <c r="C9405" s="6" t="s">
        <v>2132</v>
      </c>
      <c r="D9405" s="73" t="s">
        <v>1431</v>
      </c>
      <c r="E9405" s="24">
        <v>13</v>
      </c>
      <c r="F9405" s="24">
        <v>2</v>
      </c>
      <c r="G9405" s="24">
        <v>1</v>
      </c>
      <c r="H9405" s="24">
        <v>2</v>
      </c>
      <c r="I9405" s="24">
        <v>2</v>
      </c>
      <c r="J9405" s="24">
        <v>0</v>
      </c>
      <c r="K9405" s="24">
        <v>0</v>
      </c>
      <c r="L9405" s="24">
        <v>1</v>
      </c>
      <c r="M9405" s="24">
        <v>0</v>
      </c>
      <c r="N9405" s="24">
        <v>0</v>
      </c>
      <c r="O9405" s="24">
        <v>2</v>
      </c>
      <c r="P9405" s="24">
        <v>68</v>
      </c>
      <c r="Q9405" s="24">
        <v>729.5</v>
      </c>
      <c r="R9405" s="88">
        <f>VLOOKUP(P9405,NEW_TRAIN_TEST!$A$1:$M$980,13,0)</f>
        <v>709</v>
      </c>
      <c r="S9405" s="88">
        <f>VLOOKUP(P9405,NEW_TRAIN_TEST!$A$1:$M$980,11,0)</f>
        <v>732</v>
      </c>
      <c r="T9405" s="6">
        <f t="shared" si="292"/>
        <v>1</v>
      </c>
      <c r="U9405" s="6">
        <f t="shared" si="293"/>
        <v>0</v>
      </c>
    </row>
    <row r="9406" spans="1:21" x14ac:dyDescent="0.2">
      <c r="A9406" s="88">
        <v>9408</v>
      </c>
      <c r="B9406" s="6">
        <v>7</v>
      </c>
      <c r="C9406" s="6" t="s">
        <v>2132</v>
      </c>
      <c r="D9406" s="73" t="s">
        <v>1431</v>
      </c>
      <c r="E9406" s="24">
        <v>10</v>
      </c>
      <c r="F9406" s="24">
        <v>0</v>
      </c>
      <c r="G9406" s="24">
        <v>0</v>
      </c>
      <c r="H9406" s="24">
        <v>0</v>
      </c>
      <c r="I9406" s="24">
        <v>0</v>
      </c>
      <c r="J9406" s="24">
        <v>0</v>
      </c>
      <c r="K9406" s="24">
        <v>0</v>
      </c>
      <c r="L9406" s="24">
        <v>0</v>
      </c>
      <c r="M9406" s="24">
        <v>0</v>
      </c>
      <c r="N9406" s="24">
        <v>0</v>
      </c>
      <c r="O9406" s="24">
        <v>0</v>
      </c>
      <c r="P9406" s="24">
        <v>69</v>
      </c>
      <c r="Q9406" s="24">
        <v>496</v>
      </c>
      <c r="R9406" s="88">
        <f>VLOOKUP(P9406,NEW_TRAIN_TEST!$A$1:$M$980,13,0)</f>
        <v>471</v>
      </c>
      <c r="S9406" s="88">
        <f>VLOOKUP(P9406,NEW_TRAIN_TEST!$A$1:$M$980,11,0)</f>
        <v>497</v>
      </c>
      <c r="T9406" s="6">
        <f t="shared" si="292"/>
        <v>0</v>
      </c>
      <c r="U9406" s="6">
        <f t="shared" si="293"/>
        <v>0</v>
      </c>
    </row>
    <row r="9407" spans="1:21" x14ac:dyDescent="0.2">
      <c r="A9407" s="88">
        <v>9409</v>
      </c>
      <c r="B9407" s="6">
        <v>7</v>
      </c>
      <c r="C9407" s="6" t="s">
        <v>2132</v>
      </c>
      <c r="D9407" s="73" t="s">
        <v>1431</v>
      </c>
      <c r="E9407" s="24">
        <v>12</v>
      </c>
      <c r="F9407" s="24">
        <v>2</v>
      </c>
      <c r="G9407" s="24">
        <v>0</v>
      </c>
      <c r="H9407" s="24">
        <v>0</v>
      </c>
      <c r="I9407" s="24">
        <v>2</v>
      </c>
      <c r="J9407" s="24">
        <v>0</v>
      </c>
      <c r="K9407" s="24">
        <v>0</v>
      </c>
      <c r="L9407" s="24">
        <v>1</v>
      </c>
      <c r="M9407" s="24">
        <v>0</v>
      </c>
      <c r="N9407" s="24">
        <v>0</v>
      </c>
      <c r="O9407" s="24">
        <v>2</v>
      </c>
      <c r="P9407" s="24">
        <v>70</v>
      </c>
      <c r="Q9407" s="24">
        <v>538.5</v>
      </c>
      <c r="R9407" s="88">
        <f>VLOOKUP(P9407,NEW_TRAIN_TEST!$A$1:$M$980,13,0)</f>
        <v>529</v>
      </c>
      <c r="S9407" s="88">
        <f>VLOOKUP(P9407,NEW_TRAIN_TEST!$A$1:$M$980,11,0)</f>
        <v>544</v>
      </c>
      <c r="T9407" s="6">
        <f t="shared" si="292"/>
        <v>1</v>
      </c>
      <c r="U9407" s="6">
        <f t="shared" si="293"/>
        <v>0</v>
      </c>
    </row>
    <row r="9408" spans="1:21" x14ac:dyDescent="0.2">
      <c r="A9408" s="88">
        <v>9410</v>
      </c>
      <c r="B9408" s="6">
        <v>7</v>
      </c>
      <c r="C9408" s="6" t="s">
        <v>2132</v>
      </c>
      <c r="D9408" s="73" t="s">
        <v>1431</v>
      </c>
      <c r="E9408" s="24">
        <v>17</v>
      </c>
      <c r="F9408" s="24">
        <v>0</v>
      </c>
      <c r="G9408" s="24">
        <v>1</v>
      </c>
      <c r="H9408" s="24">
        <v>0</v>
      </c>
      <c r="I9408" s="24">
        <v>0</v>
      </c>
      <c r="J9408" s="24">
        <v>0</v>
      </c>
      <c r="K9408" s="24">
        <v>0</v>
      </c>
      <c r="L9408" s="24">
        <v>0</v>
      </c>
      <c r="M9408" s="24">
        <v>0</v>
      </c>
      <c r="N9408" s="24">
        <v>0</v>
      </c>
      <c r="O9408" s="24">
        <v>0</v>
      </c>
      <c r="P9408" s="24">
        <v>7</v>
      </c>
      <c r="Q9408" s="24">
        <v>6495.5</v>
      </c>
      <c r="R9408" s="88">
        <f>VLOOKUP(P9408,NEW_TRAIN_TEST!$A$1:$M$980,13,0)</f>
        <v>6234.5</v>
      </c>
      <c r="S9408" s="88">
        <f>VLOOKUP(P9408,NEW_TRAIN_TEST!$A$1:$M$980,11,0)</f>
        <v>6612</v>
      </c>
      <c r="T9408" s="6">
        <f t="shared" si="292"/>
        <v>0</v>
      </c>
      <c r="U9408" s="6">
        <f t="shared" si="293"/>
        <v>0</v>
      </c>
    </row>
    <row r="9409" spans="1:21" x14ac:dyDescent="0.2">
      <c r="A9409" s="88">
        <v>9411</v>
      </c>
      <c r="B9409" s="6">
        <v>7</v>
      </c>
      <c r="C9409" s="6" t="s">
        <v>2132</v>
      </c>
      <c r="D9409" s="73" t="s">
        <v>1431</v>
      </c>
      <c r="E9409" s="24">
        <v>9</v>
      </c>
      <c r="F9409" s="24">
        <v>3</v>
      </c>
      <c r="G9409" s="24">
        <v>0</v>
      </c>
      <c r="H9409" s="24">
        <v>2</v>
      </c>
      <c r="I9409" s="24">
        <v>2</v>
      </c>
      <c r="J9409" s="24">
        <v>0</v>
      </c>
      <c r="K9409" s="24">
        <v>0</v>
      </c>
      <c r="L9409" s="24">
        <v>1</v>
      </c>
      <c r="M9409" s="24">
        <v>0</v>
      </c>
      <c r="N9409" s="24">
        <v>0</v>
      </c>
      <c r="O9409" s="24">
        <v>2</v>
      </c>
      <c r="P9409" s="24">
        <v>256</v>
      </c>
      <c r="Q9409" s="24">
        <v>16065.17</v>
      </c>
      <c r="R9409" s="88">
        <f>VLOOKUP(P9409,NEW_TRAIN_TEST!$A$1:$M$980,13,0)</f>
        <v>16029</v>
      </c>
      <c r="S9409" s="88">
        <f>VLOOKUP(P9409,NEW_TRAIN_TEST!$A$1:$M$980,11,0)</f>
        <v>16586</v>
      </c>
      <c r="T9409" s="6">
        <f t="shared" si="292"/>
        <v>1</v>
      </c>
      <c r="U9409" s="6">
        <f t="shared" si="293"/>
        <v>0</v>
      </c>
    </row>
    <row r="9410" spans="1:21" x14ac:dyDescent="0.2">
      <c r="A9410" s="88">
        <v>9412</v>
      </c>
      <c r="B9410" s="6">
        <v>7</v>
      </c>
      <c r="C9410" s="6" t="s">
        <v>2132</v>
      </c>
      <c r="D9410" s="73" t="s">
        <v>1431</v>
      </c>
      <c r="E9410" s="24">
        <v>5</v>
      </c>
      <c r="F9410" s="24">
        <v>2</v>
      </c>
      <c r="G9410" s="24">
        <v>0</v>
      </c>
      <c r="H9410" s="24">
        <v>2</v>
      </c>
      <c r="I9410" s="24">
        <v>2</v>
      </c>
      <c r="J9410" s="24">
        <v>0</v>
      </c>
      <c r="K9410" s="24">
        <v>0</v>
      </c>
      <c r="L9410" s="24">
        <v>1</v>
      </c>
      <c r="M9410" s="24">
        <v>0</v>
      </c>
      <c r="N9410" s="24">
        <v>0</v>
      </c>
      <c r="O9410" s="24">
        <v>2</v>
      </c>
      <c r="P9410" s="24">
        <v>565</v>
      </c>
      <c r="Q9410" s="24">
        <v>2980.5</v>
      </c>
      <c r="R9410" s="88">
        <f>VLOOKUP(P9410,NEW_TRAIN_TEST!$A$1:$M$980,13,0)</f>
        <v>2763</v>
      </c>
      <c r="S9410" s="88">
        <f>VLOOKUP(P9410,NEW_TRAIN_TEST!$A$1:$M$980,11,0)</f>
        <v>3845</v>
      </c>
      <c r="T9410" s="6">
        <f t="shared" si="292"/>
        <v>1</v>
      </c>
      <c r="U9410" s="6">
        <f t="shared" si="293"/>
        <v>0</v>
      </c>
    </row>
    <row r="9411" spans="1:21" x14ac:dyDescent="0.2">
      <c r="A9411" s="88">
        <v>9413</v>
      </c>
      <c r="B9411" s="6">
        <v>7</v>
      </c>
      <c r="C9411" s="6" t="s">
        <v>2132</v>
      </c>
      <c r="D9411" s="73" t="s">
        <v>1431</v>
      </c>
      <c r="E9411" s="24">
        <v>4</v>
      </c>
      <c r="F9411" s="24">
        <v>6</v>
      </c>
      <c r="G9411" s="24">
        <v>0</v>
      </c>
      <c r="H9411" s="24">
        <v>0</v>
      </c>
      <c r="I9411" s="24">
        <v>2</v>
      </c>
      <c r="J9411" s="24">
        <v>2</v>
      </c>
      <c r="K9411" s="24">
        <v>0</v>
      </c>
      <c r="L9411" s="24">
        <v>1</v>
      </c>
      <c r="M9411" s="24">
        <v>18</v>
      </c>
      <c r="N9411" s="24">
        <v>0</v>
      </c>
      <c r="O9411" s="24">
        <v>2</v>
      </c>
      <c r="P9411" s="24">
        <v>406</v>
      </c>
      <c r="Q9411" s="24">
        <v>15147</v>
      </c>
      <c r="R9411" s="88">
        <f>VLOOKUP(P9411,NEW_TRAIN_TEST!$A$1:$M$980,13,0)</f>
        <v>15146</v>
      </c>
      <c r="S9411" s="88">
        <f>VLOOKUP(P9411,NEW_TRAIN_TEST!$A$1:$M$980,11,0)</f>
        <v>15237</v>
      </c>
      <c r="T9411" s="6">
        <f t="shared" ref="T9411:T9474" si="294">IF(L9411&gt;0,1,0)</f>
        <v>1</v>
      </c>
      <c r="U9411" s="6">
        <f t="shared" ref="U9411:U9474" si="295">IF(M9411&gt;0,1,0)</f>
        <v>1</v>
      </c>
    </row>
    <row r="9412" spans="1:21" x14ac:dyDescent="0.2">
      <c r="A9412" s="88">
        <v>9414</v>
      </c>
      <c r="B9412" s="6">
        <v>7</v>
      </c>
      <c r="C9412" s="6" t="s">
        <v>2132</v>
      </c>
      <c r="D9412" s="73" t="s">
        <v>1431</v>
      </c>
      <c r="E9412" s="24">
        <v>12</v>
      </c>
      <c r="F9412" s="24">
        <v>3</v>
      </c>
      <c r="G9412" s="24">
        <v>1</v>
      </c>
      <c r="H9412" s="24">
        <v>2</v>
      </c>
      <c r="I9412" s="24">
        <v>2</v>
      </c>
      <c r="J9412" s="24">
        <v>2</v>
      </c>
      <c r="K9412" s="24">
        <v>0</v>
      </c>
      <c r="L9412" s="24">
        <v>0</v>
      </c>
      <c r="M9412" s="24">
        <v>0</v>
      </c>
      <c r="N9412" s="24">
        <v>0</v>
      </c>
      <c r="O9412" s="24">
        <v>2</v>
      </c>
      <c r="P9412" s="24">
        <v>766</v>
      </c>
      <c r="Q9412" s="24">
        <v>9923</v>
      </c>
      <c r="R9412" s="88">
        <f>VLOOKUP(P9412,NEW_TRAIN_TEST!$A$1:$M$980,13,0)</f>
        <v>9204</v>
      </c>
      <c r="S9412" s="88">
        <f>VLOOKUP(P9412,NEW_TRAIN_TEST!$A$1:$M$980,11,0)</f>
        <v>10090</v>
      </c>
      <c r="T9412" s="6">
        <f t="shared" si="294"/>
        <v>0</v>
      </c>
      <c r="U9412" s="6">
        <f t="shared" si="295"/>
        <v>0</v>
      </c>
    </row>
    <row r="9413" spans="1:21" x14ac:dyDescent="0.2">
      <c r="A9413" s="88">
        <v>9415</v>
      </c>
      <c r="B9413" s="6">
        <v>7</v>
      </c>
      <c r="C9413" s="6" t="s">
        <v>2132</v>
      </c>
      <c r="D9413" s="73" t="s">
        <v>1431</v>
      </c>
      <c r="E9413" s="24">
        <v>2</v>
      </c>
      <c r="F9413" s="24">
        <v>0</v>
      </c>
      <c r="G9413" s="24">
        <v>0</v>
      </c>
      <c r="H9413" s="24">
        <v>0</v>
      </c>
      <c r="I9413" s="24">
        <v>0</v>
      </c>
      <c r="J9413" s="24">
        <v>0</v>
      </c>
      <c r="K9413" s="24">
        <v>0</v>
      </c>
      <c r="L9413" s="24">
        <v>0</v>
      </c>
      <c r="M9413" s="24">
        <v>0</v>
      </c>
      <c r="N9413" s="24">
        <v>0</v>
      </c>
      <c r="O9413" s="24">
        <v>0</v>
      </c>
      <c r="P9413" s="24">
        <v>710</v>
      </c>
      <c r="Q9413" s="24">
        <v>9021.5</v>
      </c>
      <c r="R9413" s="88">
        <f>VLOOKUP(P9413,NEW_TRAIN_TEST!$A$1:$M$980,13,0)</f>
        <v>8933</v>
      </c>
      <c r="S9413" s="88">
        <f>VLOOKUP(P9413,NEW_TRAIN_TEST!$A$1:$M$980,11,0)</f>
        <v>9057</v>
      </c>
      <c r="T9413" s="6">
        <f t="shared" si="294"/>
        <v>0</v>
      </c>
      <c r="U9413" s="6">
        <f t="shared" si="295"/>
        <v>0</v>
      </c>
    </row>
    <row r="9414" spans="1:21" x14ac:dyDescent="0.2">
      <c r="A9414" s="88">
        <v>9416</v>
      </c>
      <c r="B9414" s="6">
        <v>7</v>
      </c>
      <c r="C9414" s="6" t="s">
        <v>2132</v>
      </c>
      <c r="D9414" s="73" t="s">
        <v>1431</v>
      </c>
      <c r="E9414" s="24">
        <v>14</v>
      </c>
      <c r="F9414" s="24">
        <v>0</v>
      </c>
      <c r="G9414" s="24">
        <v>1</v>
      </c>
      <c r="H9414" s="24">
        <v>0</v>
      </c>
      <c r="I9414" s="24">
        <v>0</v>
      </c>
      <c r="J9414" s="24">
        <v>0</v>
      </c>
      <c r="K9414" s="24">
        <v>0</v>
      </c>
      <c r="L9414" s="24">
        <v>0</v>
      </c>
      <c r="M9414" s="24">
        <v>0</v>
      </c>
      <c r="N9414" s="24">
        <v>0</v>
      </c>
      <c r="O9414" s="24">
        <v>0</v>
      </c>
      <c r="P9414" s="24">
        <v>67</v>
      </c>
      <c r="Q9414" s="24">
        <v>650.5</v>
      </c>
      <c r="R9414" s="88">
        <f>VLOOKUP(P9414,NEW_TRAIN_TEST!$A$1:$M$980,13,0)</f>
        <v>628</v>
      </c>
      <c r="S9414" s="88">
        <f>VLOOKUP(P9414,NEW_TRAIN_TEST!$A$1:$M$980,11,0)</f>
        <v>656</v>
      </c>
      <c r="T9414" s="6">
        <f t="shared" si="294"/>
        <v>0</v>
      </c>
      <c r="U9414" s="6">
        <f t="shared" si="295"/>
        <v>0</v>
      </c>
    </row>
    <row r="9415" spans="1:21" x14ac:dyDescent="0.2">
      <c r="A9415" s="88">
        <v>9417</v>
      </c>
      <c r="B9415" s="6">
        <v>7</v>
      </c>
      <c r="C9415" s="6" t="s">
        <v>2132</v>
      </c>
      <c r="D9415" s="73" t="s">
        <v>1431</v>
      </c>
      <c r="E9415" s="24">
        <v>9</v>
      </c>
      <c r="F9415" s="24">
        <v>1</v>
      </c>
      <c r="G9415" s="24">
        <v>1</v>
      </c>
      <c r="H9415" s="24">
        <v>0</v>
      </c>
      <c r="I9415" s="24">
        <v>2</v>
      </c>
      <c r="J9415" s="24">
        <v>0</v>
      </c>
      <c r="K9415" s="24">
        <v>0</v>
      </c>
      <c r="L9415" s="24">
        <v>1</v>
      </c>
      <c r="M9415" s="24">
        <v>24</v>
      </c>
      <c r="N9415" s="24">
        <v>0</v>
      </c>
      <c r="O9415" s="24">
        <v>2</v>
      </c>
      <c r="P9415" s="24">
        <v>67</v>
      </c>
      <c r="Q9415" s="24">
        <v>653</v>
      </c>
      <c r="R9415" s="88">
        <f>VLOOKUP(P9415,NEW_TRAIN_TEST!$A$1:$M$980,13,0)</f>
        <v>628</v>
      </c>
      <c r="S9415" s="88">
        <f>VLOOKUP(P9415,NEW_TRAIN_TEST!$A$1:$M$980,11,0)</f>
        <v>656</v>
      </c>
      <c r="T9415" s="6">
        <f t="shared" si="294"/>
        <v>1</v>
      </c>
      <c r="U9415" s="6">
        <f t="shared" si="295"/>
        <v>1</v>
      </c>
    </row>
    <row r="9416" spans="1:21" x14ac:dyDescent="0.2">
      <c r="A9416" s="88">
        <v>9418</v>
      </c>
      <c r="B9416" s="6">
        <v>7</v>
      </c>
      <c r="C9416" s="6" t="s">
        <v>2132</v>
      </c>
      <c r="D9416" s="73" t="s">
        <v>1431</v>
      </c>
      <c r="E9416" s="24">
        <v>7</v>
      </c>
      <c r="F9416" s="24">
        <v>0</v>
      </c>
      <c r="G9416" s="24">
        <v>0</v>
      </c>
      <c r="H9416" s="24">
        <v>0</v>
      </c>
      <c r="I9416" s="24">
        <v>0</v>
      </c>
      <c r="J9416" s="24">
        <v>0</v>
      </c>
      <c r="K9416" s="24">
        <v>0</v>
      </c>
      <c r="L9416" s="24">
        <v>1</v>
      </c>
      <c r="M9416" s="24">
        <v>0</v>
      </c>
      <c r="N9416" s="24">
        <v>0</v>
      </c>
      <c r="O9416" s="24">
        <v>0</v>
      </c>
      <c r="P9416" s="24">
        <v>78</v>
      </c>
      <c r="Q9416" s="24">
        <v>477</v>
      </c>
      <c r="R9416" s="88">
        <f>VLOOKUP(P9416,NEW_TRAIN_TEST!$A$1:$M$980,13,0)</f>
        <v>470.5</v>
      </c>
      <c r="S9416" s="88">
        <f>VLOOKUP(P9416,NEW_TRAIN_TEST!$A$1:$M$980,11,0)</f>
        <v>478</v>
      </c>
      <c r="T9416" s="6">
        <f t="shared" si="294"/>
        <v>1</v>
      </c>
      <c r="U9416" s="6">
        <f t="shared" si="295"/>
        <v>0</v>
      </c>
    </row>
    <row r="9417" spans="1:21" x14ac:dyDescent="0.2">
      <c r="A9417" s="88">
        <v>9419</v>
      </c>
      <c r="B9417" s="6">
        <v>7</v>
      </c>
      <c r="C9417" s="6" t="s">
        <v>2132</v>
      </c>
      <c r="D9417" s="73" t="s">
        <v>1431</v>
      </c>
      <c r="E9417" s="24">
        <v>5</v>
      </c>
      <c r="F9417" s="24">
        <v>1</v>
      </c>
      <c r="G9417" s="24">
        <v>1</v>
      </c>
      <c r="H9417" s="24">
        <v>0</v>
      </c>
      <c r="I9417" s="24">
        <v>2</v>
      </c>
      <c r="J9417" s="24">
        <v>0</v>
      </c>
      <c r="K9417" s="24">
        <v>0</v>
      </c>
      <c r="L9417" s="24">
        <v>1</v>
      </c>
      <c r="M9417" s="24">
        <v>12</v>
      </c>
      <c r="N9417" s="24">
        <v>0</v>
      </c>
      <c r="O9417" s="24">
        <v>2</v>
      </c>
      <c r="P9417" s="24">
        <v>78</v>
      </c>
      <c r="Q9417" s="24">
        <v>478</v>
      </c>
      <c r="R9417" s="88">
        <f>VLOOKUP(P9417,NEW_TRAIN_TEST!$A$1:$M$980,13,0)</f>
        <v>470.5</v>
      </c>
      <c r="S9417" s="88">
        <f>VLOOKUP(P9417,NEW_TRAIN_TEST!$A$1:$M$980,11,0)</f>
        <v>478</v>
      </c>
      <c r="T9417" s="6">
        <f t="shared" si="294"/>
        <v>1</v>
      </c>
      <c r="U9417" s="6">
        <f t="shared" si="295"/>
        <v>1</v>
      </c>
    </row>
    <row r="9418" spans="1:21" x14ac:dyDescent="0.2">
      <c r="A9418" s="88">
        <v>9420</v>
      </c>
      <c r="B9418" s="6">
        <v>7</v>
      </c>
      <c r="C9418" s="6" t="s">
        <v>2132</v>
      </c>
      <c r="D9418" s="73" t="s">
        <v>1431</v>
      </c>
      <c r="E9418" s="24">
        <v>2</v>
      </c>
      <c r="F9418" s="24">
        <v>0</v>
      </c>
      <c r="G9418" s="24">
        <v>0</v>
      </c>
      <c r="H9418" s="24">
        <v>0</v>
      </c>
      <c r="I9418" s="24">
        <v>0</v>
      </c>
      <c r="J9418" s="24">
        <v>0</v>
      </c>
      <c r="K9418" s="24">
        <v>0</v>
      </c>
      <c r="L9418" s="24">
        <v>0</v>
      </c>
      <c r="M9418" s="24">
        <v>0</v>
      </c>
      <c r="N9418" s="24">
        <v>0</v>
      </c>
      <c r="O9418" s="24">
        <v>0</v>
      </c>
      <c r="P9418" s="24">
        <v>267</v>
      </c>
      <c r="Q9418" s="24">
        <v>8968</v>
      </c>
      <c r="R9418" s="88">
        <f>VLOOKUP(P9418,NEW_TRAIN_TEST!$A$1:$M$980,13,0)</f>
        <v>8177</v>
      </c>
      <c r="S9418" s="88">
        <f>VLOOKUP(P9418,NEW_TRAIN_TEST!$A$1:$M$980,11,0)</f>
        <v>8999</v>
      </c>
      <c r="T9418" s="6">
        <f t="shared" si="294"/>
        <v>0</v>
      </c>
      <c r="U9418" s="6">
        <f t="shared" si="295"/>
        <v>0</v>
      </c>
    </row>
    <row r="9419" spans="1:21" x14ac:dyDescent="0.2">
      <c r="A9419" s="88">
        <v>9421</v>
      </c>
      <c r="B9419" s="6">
        <v>7</v>
      </c>
      <c r="C9419" s="6" t="s">
        <v>2132</v>
      </c>
      <c r="D9419" s="73" t="s">
        <v>1431</v>
      </c>
      <c r="E9419" s="24">
        <v>4</v>
      </c>
      <c r="F9419" s="24">
        <v>1</v>
      </c>
      <c r="G9419" s="24">
        <v>0</v>
      </c>
      <c r="H9419" s="24">
        <v>0</v>
      </c>
      <c r="I9419" s="24">
        <v>2</v>
      </c>
      <c r="J9419" s="24">
        <v>0</v>
      </c>
      <c r="K9419" s="24">
        <v>0</v>
      </c>
      <c r="L9419" s="24">
        <v>0</v>
      </c>
      <c r="M9419" s="24">
        <v>0</v>
      </c>
      <c r="N9419" s="24">
        <v>0</v>
      </c>
      <c r="O9419" s="24">
        <v>2</v>
      </c>
      <c r="P9419" s="24">
        <v>105</v>
      </c>
      <c r="Q9419" s="24">
        <v>4648</v>
      </c>
      <c r="R9419" s="88">
        <f>VLOOKUP(P9419,NEW_TRAIN_TEST!$A$1:$M$980,13,0)</f>
        <v>4454.5</v>
      </c>
      <c r="S9419" s="88">
        <f>VLOOKUP(P9419,NEW_TRAIN_TEST!$A$1:$M$980,11,0)</f>
        <v>4715</v>
      </c>
      <c r="T9419" s="6">
        <f t="shared" si="294"/>
        <v>0</v>
      </c>
      <c r="U9419" s="6">
        <f t="shared" si="295"/>
        <v>0</v>
      </c>
    </row>
    <row r="9420" spans="1:21" x14ac:dyDescent="0.2">
      <c r="A9420" s="88">
        <v>9422</v>
      </c>
      <c r="B9420" s="6">
        <v>7</v>
      </c>
      <c r="C9420" s="6" t="s">
        <v>2132</v>
      </c>
      <c r="D9420" s="73" t="s">
        <v>1431</v>
      </c>
      <c r="E9420" s="24">
        <v>7</v>
      </c>
      <c r="F9420" s="24">
        <v>0</v>
      </c>
      <c r="G9420" s="24">
        <v>0</v>
      </c>
      <c r="H9420" s="24">
        <v>0</v>
      </c>
      <c r="I9420" s="24">
        <v>0</v>
      </c>
      <c r="J9420" s="24">
        <v>0</v>
      </c>
      <c r="K9420" s="24">
        <v>0</v>
      </c>
      <c r="L9420" s="24">
        <v>1</v>
      </c>
      <c r="M9420" s="24">
        <v>0</v>
      </c>
      <c r="N9420" s="24">
        <v>0</v>
      </c>
      <c r="O9420" s="24">
        <v>0</v>
      </c>
      <c r="P9420" s="24">
        <v>81</v>
      </c>
      <c r="Q9420" s="24">
        <v>557.5</v>
      </c>
      <c r="R9420" s="88">
        <f>VLOOKUP(P9420,NEW_TRAIN_TEST!$A$1:$M$980,13,0)</f>
        <v>552.5</v>
      </c>
      <c r="S9420" s="88">
        <f>VLOOKUP(P9420,NEW_TRAIN_TEST!$A$1:$M$980,11,0)</f>
        <v>562</v>
      </c>
      <c r="T9420" s="6">
        <f t="shared" si="294"/>
        <v>1</v>
      </c>
      <c r="U9420" s="6">
        <f t="shared" si="295"/>
        <v>0</v>
      </c>
    </row>
    <row r="9421" spans="1:21" x14ac:dyDescent="0.2">
      <c r="A9421" s="88">
        <v>9423</v>
      </c>
      <c r="B9421" s="6">
        <v>7</v>
      </c>
      <c r="C9421" s="6" t="s">
        <v>2132</v>
      </c>
      <c r="D9421" s="73" t="s">
        <v>1431</v>
      </c>
      <c r="E9421" s="24">
        <v>11</v>
      </c>
      <c r="F9421" s="24">
        <v>2</v>
      </c>
      <c r="G9421" s="24">
        <v>0</v>
      </c>
      <c r="H9421" s="24">
        <v>0</v>
      </c>
      <c r="I9421" s="24">
        <v>2</v>
      </c>
      <c r="J9421" s="24">
        <v>2</v>
      </c>
      <c r="K9421" s="24">
        <v>0</v>
      </c>
      <c r="L9421" s="24">
        <v>0</v>
      </c>
      <c r="M9421" s="24">
        <v>0</v>
      </c>
      <c r="N9421" s="24">
        <v>0</v>
      </c>
      <c r="O9421" s="24">
        <v>2</v>
      </c>
      <c r="P9421" s="24">
        <v>507</v>
      </c>
      <c r="Q9421" s="24">
        <v>9124.5</v>
      </c>
      <c r="R9421" s="88">
        <f>VLOOKUP(P9421,NEW_TRAIN_TEST!$A$1:$M$980,13,0)</f>
        <v>8877.5</v>
      </c>
      <c r="S9421" s="88">
        <f>VLOOKUP(P9421,NEW_TRAIN_TEST!$A$1:$M$980,11,0)</f>
        <v>9308</v>
      </c>
      <c r="T9421" s="6">
        <f t="shared" si="294"/>
        <v>0</v>
      </c>
      <c r="U9421" s="6">
        <f t="shared" si="295"/>
        <v>0</v>
      </c>
    </row>
    <row r="9422" spans="1:21" x14ac:dyDescent="0.2">
      <c r="A9422" s="88">
        <v>9424</v>
      </c>
      <c r="B9422" s="6">
        <v>7</v>
      </c>
      <c r="C9422" s="6" t="s">
        <v>2132</v>
      </c>
      <c r="D9422" s="73" t="s">
        <v>1431</v>
      </c>
      <c r="E9422" s="24">
        <v>8</v>
      </c>
      <c r="F9422" s="24">
        <v>0</v>
      </c>
      <c r="G9422" s="24">
        <v>0</v>
      </c>
      <c r="H9422" s="24">
        <v>0</v>
      </c>
      <c r="I9422" s="24">
        <v>0</v>
      </c>
      <c r="J9422" s="24">
        <v>0</v>
      </c>
      <c r="K9422" s="24">
        <v>0</v>
      </c>
      <c r="L9422" s="24">
        <v>1</v>
      </c>
      <c r="M9422" s="24">
        <v>0</v>
      </c>
      <c r="N9422" s="24">
        <v>0</v>
      </c>
      <c r="O9422" s="24">
        <v>0</v>
      </c>
      <c r="P9422" s="24">
        <v>159</v>
      </c>
      <c r="Q9422" s="24">
        <v>11847.75</v>
      </c>
      <c r="R9422" s="88">
        <f>VLOOKUP(P9422,NEW_TRAIN_TEST!$A$1:$M$980,13,0)</f>
        <v>10213</v>
      </c>
      <c r="S9422" s="88">
        <f>VLOOKUP(P9422,NEW_TRAIN_TEST!$A$1:$M$980,11,0)</f>
        <v>11916</v>
      </c>
      <c r="T9422" s="6">
        <f t="shared" si="294"/>
        <v>1</v>
      </c>
      <c r="U9422" s="6">
        <f t="shared" si="295"/>
        <v>0</v>
      </c>
    </row>
    <row r="9423" spans="1:21" x14ac:dyDescent="0.2">
      <c r="A9423" s="88">
        <v>9425</v>
      </c>
      <c r="B9423" s="6">
        <v>7</v>
      </c>
      <c r="C9423" s="6" t="s">
        <v>2132</v>
      </c>
      <c r="D9423" s="73" t="s">
        <v>1431</v>
      </c>
      <c r="E9423" s="24">
        <v>3</v>
      </c>
      <c r="F9423" s="24">
        <v>0</v>
      </c>
      <c r="G9423" s="24">
        <v>0</v>
      </c>
      <c r="H9423" s="24">
        <v>0</v>
      </c>
      <c r="I9423" s="24">
        <v>0</v>
      </c>
      <c r="J9423" s="24">
        <v>0</v>
      </c>
      <c r="K9423" s="24">
        <v>0</v>
      </c>
      <c r="L9423" s="24">
        <v>1</v>
      </c>
      <c r="M9423" s="24">
        <v>0</v>
      </c>
      <c r="N9423" s="24">
        <v>0</v>
      </c>
      <c r="O9423" s="24">
        <v>0</v>
      </c>
      <c r="P9423" s="24">
        <v>279</v>
      </c>
      <c r="Q9423" s="24">
        <v>11802</v>
      </c>
      <c r="R9423" s="88">
        <f>VLOOKUP(P9423,NEW_TRAIN_TEST!$A$1:$M$980,13,0)</f>
        <v>11270</v>
      </c>
      <c r="S9423" s="88">
        <f>VLOOKUP(P9423,NEW_TRAIN_TEST!$A$1:$M$980,11,0)</f>
        <v>11881</v>
      </c>
      <c r="T9423" s="6">
        <f t="shared" si="294"/>
        <v>1</v>
      </c>
      <c r="U9423" s="6">
        <f t="shared" si="295"/>
        <v>0</v>
      </c>
    </row>
    <row r="9424" spans="1:21" x14ac:dyDescent="0.2">
      <c r="A9424" s="88">
        <v>9426</v>
      </c>
      <c r="B9424" s="6">
        <v>7</v>
      </c>
      <c r="C9424" s="6" t="s">
        <v>2132</v>
      </c>
      <c r="D9424" s="73" t="s">
        <v>1431</v>
      </c>
      <c r="E9424" s="24">
        <v>12</v>
      </c>
      <c r="F9424" s="24">
        <v>0</v>
      </c>
      <c r="G9424" s="24">
        <v>0</v>
      </c>
      <c r="H9424" s="24">
        <v>0</v>
      </c>
      <c r="I9424" s="24">
        <v>0</v>
      </c>
      <c r="J9424" s="24">
        <v>0</v>
      </c>
      <c r="K9424" s="24">
        <v>0</v>
      </c>
      <c r="L9424" s="24">
        <v>0</v>
      </c>
      <c r="M9424" s="24">
        <v>0</v>
      </c>
      <c r="N9424" s="24">
        <v>0</v>
      </c>
      <c r="O9424" s="24">
        <v>0</v>
      </c>
      <c r="P9424" s="24">
        <v>100</v>
      </c>
      <c r="Q9424" s="24">
        <v>6262.75</v>
      </c>
      <c r="R9424" s="88">
        <f>VLOOKUP(P9424,NEW_TRAIN_TEST!$A$1:$M$980,13,0)</f>
        <v>6085.5</v>
      </c>
      <c r="S9424" s="88">
        <f>VLOOKUP(P9424,NEW_TRAIN_TEST!$A$1:$M$980,11,0)</f>
        <v>6333</v>
      </c>
      <c r="T9424" s="6">
        <f t="shared" si="294"/>
        <v>0</v>
      </c>
      <c r="U9424" s="6">
        <f t="shared" si="295"/>
        <v>0</v>
      </c>
    </row>
    <row r="9425" spans="1:21" x14ac:dyDescent="0.2">
      <c r="A9425" s="88">
        <v>9427</v>
      </c>
      <c r="B9425" s="6">
        <v>7</v>
      </c>
      <c r="C9425" s="6" t="s">
        <v>2132</v>
      </c>
      <c r="D9425" s="73" t="s">
        <v>1431</v>
      </c>
      <c r="E9425" s="24">
        <v>14</v>
      </c>
      <c r="F9425" s="24">
        <v>0</v>
      </c>
      <c r="G9425" s="24">
        <v>0</v>
      </c>
      <c r="H9425" s="24">
        <v>0</v>
      </c>
      <c r="I9425" s="24">
        <v>0</v>
      </c>
      <c r="J9425" s="24">
        <v>0</v>
      </c>
      <c r="K9425" s="24">
        <v>0</v>
      </c>
      <c r="L9425" s="24">
        <v>0</v>
      </c>
      <c r="M9425" s="24">
        <v>0</v>
      </c>
      <c r="N9425" s="24">
        <v>0</v>
      </c>
      <c r="O9425" s="24">
        <v>0</v>
      </c>
      <c r="P9425" s="24">
        <v>59</v>
      </c>
      <c r="Q9425" s="24">
        <v>580</v>
      </c>
      <c r="R9425" s="88">
        <f>VLOOKUP(P9425,NEW_TRAIN_TEST!$A$1:$M$980,13,0)</f>
        <v>566.5</v>
      </c>
      <c r="S9425" s="88">
        <f>VLOOKUP(P9425,NEW_TRAIN_TEST!$A$1:$M$980,11,0)</f>
        <v>585</v>
      </c>
      <c r="T9425" s="6">
        <f t="shared" si="294"/>
        <v>0</v>
      </c>
      <c r="U9425" s="6">
        <f t="shared" si="295"/>
        <v>0</v>
      </c>
    </row>
    <row r="9426" spans="1:21" x14ac:dyDescent="0.2">
      <c r="A9426" s="88">
        <v>9428</v>
      </c>
      <c r="B9426" s="6">
        <v>7</v>
      </c>
      <c r="C9426" s="6" t="s">
        <v>2132</v>
      </c>
      <c r="D9426" s="73" t="s">
        <v>1431</v>
      </c>
      <c r="E9426" s="24">
        <v>9</v>
      </c>
      <c r="F9426" s="24">
        <v>5</v>
      </c>
      <c r="G9426" s="24">
        <v>4</v>
      </c>
      <c r="H9426" s="24">
        <v>0</v>
      </c>
      <c r="I9426" s="24">
        <v>2</v>
      </c>
      <c r="J9426" s="24">
        <v>0</v>
      </c>
      <c r="K9426" s="24">
        <v>0</v>
      </c>
      <c r="L9426" s="24">
        <v>1</v>
      </c>
      <c r="M9426" s="24">
        <v>23</v>
      </c>
      <c r="N9426" s="24">
        <v>0</v>
      </c>
      <c r="O9426" s="24">
        <v>2</v>
      </c>
      <c r="P9426" s="24">
        <v>59</v>
      </c>
      <c r="Q9426" s="24">
        <v>582</v>
      </c>
      <c r="R9426" s="88">
        <f>VLOOKUP(P9426,NEW_TRAIN_TEST!$A$1:$M$980,13,0)</f>
        <v>566.5</v>
      </c>
      <c r="S9426" s="88">
        <f>VLOOKUP(P9426,NEW_TRAIN_TEST!$A$1:$M$980,11,0)</f>
        <v>585</v>
      </c>
      <c r="T9426" s="6">
        <f t="shared" si="294"/>
        <v>1</v>
      </c>
      <c r="U9426" s="6">
        <f t="shared" si="295"/>
        <v>1</v>
      </c>
    </row>
    <row r="9427" spans="1:21" x14ac:dyDescent="0.2">
      <c r="A9427" s="88">
        <v>9429</v>
      </c>
      <c r="B9427" s="6">
        <v>7</v>
      </c>
      <c r="C9427" s="6" t="s">
        <v>2132</v>
      </c>
      <c r="D9427" s="73" t="s">
        <v>1431</v>
      </c>
      <c r="E9427" s="24">
        <v>11</v>
      </c>
      <c r="F9427" s="24">
        <v>1</v>
      </c>
      <c r="G9427" s="24">
        <v>0</v>
      </c>
      <c r="H9427" s="24">
        <v>0</v>
      </c>
      <c r="I9427" s="24">
        <v>2</v>
      </c>
      <c r="J9427" s="24">
        <v>0</v>
      </c>
      <c r="K9427" s="24">
        <v>0</v>
      </c>
      <c r="L9427" s="24">
        <v>1</v>
      </c>
      <c r="M9427" s="24">
        <v>0</v>
      </c>
      <c r="N9427" s="24">
        <v>0</v>
      </c>
      <c r="O9427" s="24">
        <v>2</v>
      </c>
      <c r="P9427" s="24">
        <v>103</v>
      </c>
      <c r="Q9427" s="24">
        <v>4910.5</v>
      </c>
      <c r="R9427" s="88">
        <f>VLOOKUP(P9427,NEW_TRAIN_TEST!$A$1:$M$980,13,0)</f>
        <v>4729</v>
      </c>
      <c r="S9427" s="88">
        <f>VLOOKUP(P9427,NEW_TRAIN_TEST!$A$1:$M$980,11,0)</f>
        <v>5039</v>
      </c>
      <c r="T9427" s="6">
        <f t="shared" si="294"/>
        <v>1</v>
      </c>
      <c r="U9427" s="6">
        <f t="shared" si="295"/>
        <v>0</v>
      </c>
    </row>
    <row r="9428" spans="1:21" x14ac:dyDescent="0.2">
      <c r="A9428" s="88">
        <v>9430</v>
      </c>
      <c r="B9428" s="6">
        <v>7</v>
      </c>
      <c r="C9428" s="6" t="s">
        <v>2132</v>
      </c>
      <c r="D9428" s="73" t="s">
        <v>1431</v>
      </c>
      <c r="E9428" s="24">
        <v>17</v>
      </c>
      <c r="F9428" s="24">
        <v>10</v>
      </c>
      <c r="G9428" s="24">
        <v>0</v>
      </c>
      <c r="H9428" s="24">
        <v>2</v>
      </c>
      <c r="I9428" s="24">
        <v>2</v>
      </c>
      <c r="J9428" s="24">
        <v>0</v>
      </c>
      <c r="K9428" s="24">
        <v>0</v>
      </c>
      <c r="L9428" s="24">
        <v>0</v>
      </c>
      <c r="M9428" s="24">
        <v>0</v>
      </c>
      <c r="N9428" s="24">
        <v>0</v>
      </c>
      <c r="O9428" s="24">
        <v>2</v>
      </c>
      <c r="P9428" s="24">
        <v>167</v>
      </c>
      <c r="Q9428" s="24">
        <v>12949.5</v>
      </c>
      <c r="R9428" s="88">
        <f>VLOOKUP(P9428,NEW_TRAIN_TEST!$A$1:$M$980,13,0)</f>
        <v>11852.5</v>
      </c>
      <c r="S9428" s="88">
        <f>VLOOKUP(P9428,NEW_TRAIN_TEST!$A$1:$M$980,11,0)</f>
        <v>13498</v>
      </c>
      <c r="T9428" s="6">
        <f t="shared" si="294"/>
        <v>0</v>
      </c>
      <c r="U9428" s="6">
        <f t="shared" si="295"/>
        <v>0</v>
      </c>
    </row>
    <row r="9429" spans="1:21" x14ac:dyDescent="0.2">
      <c r="A9429" s="88">
        <v>9431</v>
      </c>
      <c r="B9429" s="6">
        <v>7</v>
      </c>
      <c r="C9429" s="6" t="s">
        <v>2132</v>
      </c>
      <c r="D9429" s="73" t="s">
        <v>1431</v>
      </c>
      <c r="E9429" s="24">
        <v>11</v>
      </c>
      <c r="F9429" s="24">
        <v>4</v>
      </c>
      <c r="G9429" s="24">
        <v>1</v>
      </c>
      <c r="H9429" s="24">
        <v>0</v>
      </c>
      <c r="I9429" s="24">
        <v>2</v>
      </c>
      <c r="J9429" s="24">
        <v>0</v>
      </c>
      <c r="K9429" s="24">
        <v>0</v>
      </c>
      <c r="L9429" s="24">
        <v>1</v>
      </c>
      <c r="M9429" s="24">
        <v>0</v>
      </c>
      <c r="N9429" s="24">
        <v>0</v>
      </c>
      <c r="O9429" s="24">
        <v>2</v>
      </c>
      <c r="P9429" s="24">
        <v>270</v>
      </c>
      <c r="Q9429" s="24">
        <v>14096</v>
      </c>
      <c r="R9429" s="88">
        <f>VLOOKUP(P9429,NEW_TRAIN_TEST!$A$1:$M$980,13,0)</f>
        <v>14006.5</v>
      </c>
      <c r="S9429" s="88">
        <f>VLOOKUP(P9429,NEW_TRAIN_TEST!$A$1:$M$980,11,0)</f>
        <v>14568</v>
      </c>
      <c r="T9429" s="6">
        <f t="shared" si="294"/>
        <v>1</v>
      </c>
      <c r="U9429" s="6">
        <f t="shared" si="295"/>
        <v>0</v>
      </c>
    </row>
    <row r="9430" spans="1:21" x14ac:dyDescent="0.2">
      <c r="A9430" s="88">
        <v>9432</v>
      </c>
      <c r="B9430" s="6">
        <v>7</v>
      </c>
      <c r="C9430" s="6" t="s">
        <v>2132</v>
      </c>
      <c r="D9430" s="73" t="s">
        <v>1431</v>
      </c>
      <c r="E9430" s="24">
        <v>10</v>
      </c>
      <c r="F9430" s="24">
        <v>3</v>
      </c>
      <c r="G9430" s="24">
        <v>0</v>
      </c>
      <c r="H9430" s="24">
        <v>2</v>
      </c>
      <c r="I9430" s="24">
        <v>2</v>
      </c>
      <c r="J9430" s="24">
        <v>0</v>
      </c>
      <c r="K9430" s="24">
        <v>0</v>
      </c>
      <c r="L9430" s="24">
        <v>1</v>
      </c>
      <c r="M9430" s="24">
        <v>0</v>
      </c>
      <c r="N9430" s="24">
        <v>0</v>
      </c>
      <c r="O9430" s="24">
        <v>2</v>
      </c>
      <c r="P9430" s="24">
        <v>80</v>
      </c>
      <c r="Q9430" s="24">
        <v>538</v>
      </c>
      <c r="R9430" s="88">
        <f>VLOOKUP(P9430,NEW_TRAIN_TEST!$A$1:$M$980,13,0)</f>
        <v>525.5</v>
      </c>
      <c r="S9430" s="88">
        <f>VLOOKUP(P9430,NEW_TRAIN_TEST!$A$1:$M$980,11,0)</f>
        <v>545</v>
      </c>
      <c r="T9430" s="6">
        <f t="shared" si="294"/>
        <v>1</v>
      </c>
      <c r="U9430" s="6">
        <f t="shared" si="295"/>
        <v>0</v>
      </c>
    </row>
    <row r="9431" spans="1:21" x14ac:dyDescent="0.2">
      <c r="A9431" s="88">
        <v>9433</v>
      </c>
      <c r="B9431" s="6">
        <v>7</v>
      </c>
      <c r="C9431" s="6" t="s">
        <v>2132</v>
      </c>
      <c r="D9431" s="73" t="s">
        <v>1431</v>
      </c>
      <c r="E9431" s="24">
        <v>7</v>
      </c>
      <c r="F9431" s="24">
        <v>2</v>
      </c>
      <c r="G9431" s="24">
        <v>0</v>
      </c>
      <c r="H9431" s="24">
        <v>2</v>
      </c>
      <c r="I9431" s="24">
        <v>2</v>
      </c>
      <c r="J9431" s="24">
        <v>0</v>
      </c>
      <c r="K9431" s="24">
        <v>0</v>
      </c>
      <c r="L9431" s="24">
        <v>1</v>
      </c>
      <c r="M9431" s="24">
        <v>19</v>
      </c>
      <c r="N9431" s="24">
        <v>0</v>
      </c>
      <c r="O9431" s="24">
        <v>2</v>
      </c>
      <c r="P9431" s="24">
        <v>80</v>
      </c>
      <c r="Q9431" s="24">
        <v>541</v>
      </c>
      <c r="R9431" s="88">
        <f>VLOOKUP(P9431,NEW_TRAIN_TEST!$A$1:$M$980,13,0)</f>
        <v>525.5</v>
      </c>
      <c r="S9431" s="88">
        <f>VLOOKUP(P9431,NEW_TRAIN_TEST!$A$1:$M$980,11,0)</f>
        <v>545</v>
      </c>
      <c r="T9431" s="6">
        <f t="shared" si="294"/>
        <v>1</v>
      </c>
      <c r="U9431" s="6">
        <f t="shared" si="295"/>
        <v>1</v>
      </c>
    </row>
    <row r="9432" spans="1:21" x14ac:dyDescent="0.2">
      <c r="A9432" s="88">
        <v>9434</v>
      </c>
      <c r="B9432" s="6">
        <v>7</v>
      </c>
      <c r="C9432" s="6" t="s">
        <v>2132</v>
      </c>
      <c r="D9432" s="73" t="s">
        <v>1431</v>
      </c>
      <c r="E9432" s="24">
        <v>12</v>
      </c>
      <c r="F9432" s="24">
        <v>2</v>
      </c>
      <c r="G9432" s="24">
        <v>0</v>
      </c>
      <c r="H9432" s="24">
        <v>0</v>
      </c>
      <c r="I9432" s="24">
        <v>2</v>
      </c>
      <c r="J9432" s="24">
        <v>2</v>
      </c>
      <c r="K9432" s="24">
        <v>0</v>
      </c>
      <c r="L9432" s="24">
        <v>0</v>
      </c>
      <c r="M9432" s="24">
        <v>27</v>
      </c>
      <c r="N9432" s="24">
        <v>0</v>
      </c>
      <c r="O9432" s="24">
        <v>2</v>
      </c>
      <c r="P9432" s="24">
        <v>273</v>
      </c>
      <c r="Q9432" s="24">
        <v>15453</v>
      </c>
      <c r="R9432" s="88">
        <f>VLOOKUP(P9432,NEW_TRAIN_TEST!$A$1:$M$980,13,0)</f>
        <v>15379</v>
      </c>
      <c r="S9432" s="88">
        <f>VLOOKUP(P9432,NEW_TRAIN_TEST!$A$1:$M$980,11,0)</f>
        <v>15977</v>
      </c>
      <c r="T9432" s="6">
        <f t="shared" si="294"/>
        <v>0</v>
      </c>
      <c r="U9432" s="6">
        <f t="shared" si="295"/>
        <v>1</v>
      </c>
    </row>
    <row r="9433" spans="1:21" x14ac:dyDescent="0.2">
      <c r="A9433" s="88">
        <v>9435</v>
      </c>
      <c r="B9433" s="6">
        <v>7</v>
      </c>
      <c r="C9433" s="6" t="s">
        <v>2132</v>
      </c>
      <c r="D9433" s="73" t="s">
        <v>1431</v>
      </c>
      <c r="E9433" s="24">
        <v>10</v>
      </c>
      <c r="F9433" s="24">
        <v>2</v>
      </c>
      <c r="G9433" s="24">
        <v>1</v>
      </c>
      <c r="H9433" s="24">
        <v>2</v>
      </c>
      <c r="I9433" s="24">
        <v>2</v>
      </c>
      <c r="J9433" s="24">
        <v>0</v>
      </c>
      <c r="K9433" s="24">
        <v>0</v>
      </c>
      <c r="L9433" s="24">
        <v>1</v>
      </c>
      <c r="M9433" s="24">
        <v>0</v>
      </c>
      <c r="N9433" s="24">
        <v>0</v>
      </c>
      <c r="O9433" s="24">
        <v>2</v>
      </c>
      <c r="P9433" s="24">
        <v>107</v>
      </c>
      <c r="Q9433" s="24">
        <v>5516</v>
      </c>
      <c r="R9433" s="88">
        <f>VLOOKUP(P9433,NEW_TRAIN_TEST!$A$1:$M$980,13,0)</f>
        <v>5184</v>
      </c>
      <c r="S9433" s="88">
        <f>VLOOKUP(P9433,NEW_TRAIN_TEST!$A$1:$M$980,11,0)</f>
        <v>5618</v>
      </c>
      <c r="T9433" s="6">
        <f t="shared" si="294"/>
        <v>1</v>
      </c>
      <c r="U9433" s="6">
        <f t="shared" si="295"/>
        <v>0</v>
      </c>
    </row>
    <row r="9434" spans="1:21" x14ac:dyDescent="0.2">
      <c r="A9434" s="88">
        <v>9436</v>
      </c>
      <c r="B9434" s="6">
        <v>7</v>
      </c>
      <c r="C9434" s="6" t="s">
        <v>2132</v>
      </c>
      <c r="D9434" s="73" t="s">
        <v>1431</v>
      </c>
      <c r="E9434" s="24">
        <v>8</v>
      </c>
      <c r="F9434" s="24">
        <v>1</v>
      </c>
      <c r="G9434" s="24">
        <v>1</v>
      </c>
      <c r="H9434" s="24">
        <v>0</v>
      </c>
      <c r="I9434" s="24">
        <v>2</v>
      </c>
      <c r="J9434" s="24">
        <v>0</v>
      </c>
      <c r="K9434" s="24">
        <v>0</v>
      </c>
      <c r="L9434" s="24">
        <v>1</v>
      </c>
      <c r="M9434" s="24">
        <v>13</v>
      </c>
      <c r="N9434" s="24">
        <v>0</v>
      </c>
      <c r="O9434" s="24">
        <v>2</v>
      </c>
      <c r="P9434" s="24">
        <v>108</v>
      </c>
      <c r="Q9434" s="24">
        <v>4029.5</v>
      </c>
      <c r="R9434" s="88">
        <f>VLOOKUP(P9434,NEW_TRAIN_TEST!$A$1:$M$980,13,0)</f>
        <v>3990</v>
      </c>
      <c r="S9434" s="88">
        <f>VLOOKUP(P9434,NEW_TRAIN_TEST!$A$1:$M$980,11,0)</f>
        <v>4515</v>
      </c>
      <c r="T9434" s="6">
        <f t="shared" si="294"/>
        <v>1</v>
      </c>
      <c r="U9434" s="6">
        <f t="shared" si="295"/>
        <v>1</v>
      </c>
    </row>
    <row r="9435" spans="1:21" x14ac:dyDescent="0.2">
      <c r="A9435" s="88">
        <v>9437</v>
      </c>
      <c r="B9435" s="6">
        <v>7</v>
      </c>
      <c r="C9435" s="6" t="s">
        <v>2132</v>
      </c>
      <c r="D9435" s="73" t="s">
        <v>1431</v>
      </c>
      <c r="E9435" s="24">
        <v>12</v>
      </c>
      <c r="F9435" s="24">
        <v>5</v>
      </c>
      <c r="G9435" s="24">
        <v>2</v>
      </c>
      <c r="H9435" s="24">
        <v>0</v>
      </c>
      <c r="I9435" s="24">
        <v>2</v>
      </c>
      <c r="J9435" s="24">
        <v>0</v>
      </c>
      <c r="K9435" s="24">
        <v>0</v>
      </c>
      <c r="L9435" s="24">
        <v>1</v>
      </c>
      <c r="M9435" s="24">
        <v>0</v>
      </c>
      <c r="N9435" s="24">
        <v>0</v>
      </c>
      <c r="O9435" s="24">
        <v>2</v>
      </c>
      <c r="P9435" s="24">
        <v>262</v>
      </c>
      <c r="Q9435" s="24">
        <v>15859.5</v>
      </c>
      <c r="R9435" s="88">
        <f>VLOOKUP(P9435,NEW_TRAIN_TEST!$A$1:$M$980,13,0)</f>
        <v>15806.5</v>
      </c>
      <c r="S9435" s="88">
        <f>VLOOKUP(P9435,NEW_TRAIN_TEST!$A$1:$M$980,11,0)</f>
        <v>16465</v>
      </c>
      <c r="T9435" s="6">
        <f t="shared" si="294"/>
        <v>1</v>
      </c>
      <c r="U9435" s="6">
        <f t="shared" si="295"/>
        <v>0</v>
      </c>
    </row>
    <row r="9436" spans="1:21" x14ac:dyDescent="0.2">
      <c r="A9436" s="88">
        <v>9438</v>
      </c>
      <c r="B9436" s="6">
        <v>7</v>
      </c>
      <c r="C9436" s="6" t="s">
        <v>2132</v>
      </c>
      <c r="D9436" s="73" t="s">
        <v>1431</v>
      </c>
      <c r="E9436" s="24">
        <v>0</v>
      </c>
      <c r="F9436" s="24">
        <v>2</v>
      </c>
      <c r="G9436" s="24">
        <v>0</v>
      </c>
      <c r="H9436" s="24">
        <v>2</v>
      </c>
      <c r="I9436" s="24">
        <v>2</v>
      </c>
      <c r="J9436" s="24">
        <v>0</v>
      </c>
      <c r="K9436" s="24">
        <v>0</v>
      </c>
      <c r="L9436" s="24">
        <v>0</v>
      </c>
      <c r="M9436" s="24">
        <v>0</v>
      </c>
      <c r="N9436" s="24">
        <v>0</v>
      </c>
      <c r="O9436" s="24">
        <v>2</v>
      </c>
      <c r="P9436" s="24">
        <v>229</v>
      </c>
      <c r="Q9436" s="24">
        <v>4915</v>
      </c>
      <c r="R9436" s="88">
        <f>VLOOKUP(P9436,NEW_TRAIN_TEST!$A$1:$M$980,13,0)</f>
        <v>4915</v>
      </c>
      <c r="S9436" s="88">
        <f>VLOOKUP(P9436,NEW_TRAIN_TEST!$A$1:$M$980,11,0)</f>
        <v>6106</v>
      </c>
      <c r="T9436" s="6">
        <f t="shared" si="294"/>
        <v>0</v>
      </c>
      <c r="U9436" s="6">
        <f t="shared" si="295"/>
        <v>0</v>
      </c>
    </row>
    <row r="9437" spans="1:21" x14ac:dyDescent="0.2">
      <c r="A9437" s="88">
        <v>9439</v>
      </c>
      <c r="B9437" s="6">
        <v>7</v>
      </c>
      <c r="C9437" s="6" t="s">
        <v>2132</v>
      </c>
      <c r="D9437" s="73" t="s">
        <v>1431</v>
      </c>
      <c r="E9437" s="24">
        <v>3</v>
      </c>
      <c r="F9437" s="24">
        <v>2</v>
      </c>
      <c r="G9437" s="24">
        <v>0</v>
      </c>
      <c r="H9437" s="24">
        <v>2</v>
      </c>
      <c r="I9437" s="24">
        <v>2</v>
      </c>
      <c r="J9437" s="24">
        <v>0</v>
      </c>
      <c r="K9437" s="24">
        <v>0</v>
      </c>
      <c r="L9437" s="24">
        <v>0</v>
      </c>
      <c r="M9437" s="24">
        <v>0</v>
      </c>
      <c r="N9437" s="24">
        <v>0</v>
      </c>
      <c r="O9437" s="24">
        <v>2</v>
      </c>
      <c r="P9437" s="24">
        <v>249</v>
      </c>
      <c r="Q9437" s="24">
        <v>12801.5</v>
      </c>
      <c r="R9437" s="88">
        <f>VLOOKUP(P9437,NEW_TRAIN_TEST!$A$1:$M$980,13,0)</f>
        <v>12268</v>
      </c>
      <c r="S9437" s="88">
        <f>VLOOKUP(P9437,NEW_TRAIN_TEST!$A$1:$M$980,11,0)</f>
        <v>12853</v>
      </c>
      <c r="T9437" s="6">
        <f t="shared" si="294"/>
        <v>0</v>
      </c>
      <c r="U9437" s="6">
        <f t="shared" si="295"/>
        <v>0</v>
      </c>
    </row>
    <row r="9438" spans="1:21" x14ac:dyDescent="0.2">
      <c r="A9438" s="88">
        <v>9440</v>
      </c>
      <c r="B9438" s="6">
        <v>7</v>
      </c>
      <c r="C9438" s="6" t="s">
        <v>2132</v>
      </c>
      <c r="D9438" s="73" t="s">
        <v>1431</v>
      </c>
      <c r="E9438" s="24">
        <v>6</v>
      </c>
      <c r="F9438" s="24">
        <v>1</v>
      </c>
      <c r="G9438" s="24">
        <v>0</v>
      </c>
      <c r="H9438" s="24">
        <v>0</v>
      </c>
      <c r="I9438" s="24">
        <v>2</v>
      </c>
      <c r="J9438" s="24">
        <v>0</v>
      </c>
      <c r="K9438" s="24">
        <v>0</v>
      </c>
      <c r="L9438" s="24">
        <v>1</v>
      </c>
      <c r="M9438" s="24">
        <v>0</v>
      </c>
      <c r="N9438" s="24">
        <v>0</v>
      </c>
      <c r="O9438" s="24">
        <v>2</v>
      </c>
      <c r="P9438" s="24">
        <v>112</v>
      </c>
      <c r="Q9438" s="24">
        <v>4770</v>
      </c>
      <c r="R9438" s="88">
        <f>VLOOKUP(P9438,NEW_TRAIN_TEST!$A$1:$M$980,13,0)</f>
        <v>4486.5</v>
      </c>
      <c r="S9438" s="88">
        <f>VLOOKUP(P9438,NEW_TRAIN_TEST!$A$1:$M$980,11,0)</f>
        <v>4856</v>
      </c>
      <c r="T9438" s="6">
        <f t="shared" si="294"/>
        <v>1</v>
      </c>
      <c r="U9438" s="6">
        <f t="shared" si="295"/>
        <v>0</v>
      </c>
    </row>
    <row r="9439" spans="1:21" x14ac:dyDescent="0.2">
      <c r="A9439" s="88">
        <v>9441</v>
      </c>
      <c r="B9439" s="6">
        <v>7</v>
      </c>
      <c r="C9439" s="6" t="s">
        <v>2132</v>
      </c>
      <c r="D9439" s="73" t="s">
        <v>1431</v>
      </c>
      <c r="E9439" s="24">
        <v>8</v>
      </c>
      <c r="F9439" s="24">
        <v>1</v>
      </c>
      <c r="G9439" s="24">
        <v>0</v>
      </c>
      <c r="H9439" s="24">
        <v>0</v>
      </c>
      <c r="I9439" s="24">
        <v>2</v>
      </c>
      <c r="J9439" s="24">
        <v>0</v>
      </c>
      <c r="K9439" s="24">
        <v>0</v>
      </c>
      <c r="L9439" s="24">
        <v>1</v>
      </c>
      <c r="M9439" s="24">
        <v>0</v>
      </c>
      <c r="N9439" s="24">
        <v>0</v>
      </c>
      <c r="O9439" s="24">
        <v>2</v>
      </c>
      <c r="P9439" s="24">
        <v>113</v>
      </c>
      <c r="Q9439" s="24">
        <v>4756.5</v>
      </c>
      <c r="R9439" s="88">
        <f>VLOOKUP(P9439,NEW_TRAIN_TEST!$A$1:$M$980,13,0)</f>
        <v>4621</v>
      </c>
      <c r="S9439" s="88">
        <f>VLOOKUP(P9439,NEW_TRAIN_TEST!$A$1:$M$980,11,0)</f>
        <v>4857</v>
      </c>
      <c r="T9439" s="6">
        <f t="shared" si="294"/>
        <v>1</v>
      </c>
      <c r="U9439" s="6">
        <f t="shared" si="295"/>
        <v>0</v>
      </c>
    </row>
    <row r="9440" spans="1:21" x14ac:dyDescent="0.2">
      <c r="A9440" s="88">
        <v>9442</v>
      </c>
      <c r="B9440" s="6">
        <v>7</v>
      </c>
      <c r="C9440" s="6" t="s">
        <v>2132</v>
      </c>
      <c r="D9440" s="73" t="s">
        <v>1431</v>
      </c>
      <c r="E9440" s="24">
        <v>20</v>
      </c>
      <c r="F9440" s="24">
        <v>2</v>
      </c>
      <c r="G9440" s="24">
        <v>1</v>
      </c>
      <c r="H9440" s="24">
        <v>2</v>
      </c>
      <c r="I9440" s="24">
        <v>2</v>
      </c>
      <c r="J9440" s="24">
        <v>0</v>
      </c>
      <c r="K9440" s="24">
        <v>0</v>
      </c>
      <c r="L9440" s="24">
        <v>0</v>
      </c>
      <c r="M9440" s="24">
        <v>0</v>
      </c>
      <c r="N9440" s="24">
        <v>0</v>
      </c>
      <c r="O9440" s="24">
        <v>2</v>
      </c>
      <c r="P9440" s="24">
        <v>829</v>
      </c>
      <c r="Q9440" s="24">
        <v>9034</v>
      </c>
      <c r="R9440" s="88">
        <f>VLOOKUP(P9440,NEW_TRAIN_TEST!$A$1:$M$980,13,0)</f>
        <v>7090.5</v>
      </c>
      <c r="S9440" s="88">
        <f>VLOOKUP(P9440,NEW_TRAIN_TEST!$A$1:$M$980,11,0)</f>
        <v>9311</v>
      </c>
      <c r="T9440" s="6">
        <f t="shared" si="294"/>
        <v>0</v>
      </c>
      <c r="U9440" s="6">
        <f t="shared" si="295"/>
        <v>0</v>
      </c>
    </row>
    <row r="9441" spans="1:21" x14ac:dyDescent="0.2">
      <c r="A9441" s="88">
        <v>9443</v>
      </c>
      <c r="B9441" s="6">
        <v>7</v>
      </c>
      <c r="C9441" s="6" t="s">
        <v>2132</v>
      </c>
      <c r="D9441" s="73" t="s">
        <v>1431</v>
      </c>
      <c r="E9441" s="24">
        <v>8</v>
      </c>
      <c r="F9441" s="24">
        <v>0</v>
      </c>
      <c r="G9441" s="24">
        <v>0</v>
      </c>
      <c r="H9441" s="24">
        <v>0</v>
      </c>
      <c r="I9441" s="24">
        <v>0</v>
      </c>
      <c r="J9441" s="24">
        <v>0</v>
      </c>
      <c r="K9441" s="24">
        <v>0</v>
      </c>
      <c r="L9441" s="24">
        <v>1</v>
      </c>
      <c r="M9441" s="24">
        <v>0</v>
      </c>
      <c r="N9441" s="24">
        <v>0</v>
      </c>
      <c r="O9441" s="24">
        <v>0</v>
      </c>
      <c r="P9441" s="24">
        <v>115</v>
      </c>
      <c r="Q9441" s="24">
        <v>4981.5</v>
      </c>
      <c r="R9441" s="88">
        <f>VLOOKUP(P9441,NEW_TRAIN_TEST!$A$1:$M$980,13,0)</f>
        <v>4784</v>
      </c>
      <c r="S9441" s="88">
        <f>VLOOKUP(P9441,NEW_TRAIN_TEST!$A$1:$M$980,11,0)</f>
        <v>5059</v>
      </c>
      <c r="T9441" s="6">
        <f t="shared" si="294"/>
        <v>1</v>
      </c>
      <c r="U9441" s="6">
        <f t="shared" si="295"/>
        <v>0</v>
      </c>
    </row>
    <row r="9442" spans="1:21" x14ac:dyDescent="0.2">
      <c r="A9442" s="88">
        <v>9444</v>
      </c>
      <c r="B9442" s="6">
        <v>7</v>
      </c>
      <c r="C9442" s="6" t="s">
        <v>2132</v>
      </c>
      <c r="D9442" s="73" t="s">
        <v>1431</v>
      </c>
      <c r="E9442" s="24">
        <v>11</v>
      </c>
      <c r="F9442" s="24">
        <v>1</v>
      </c>
      <c r="G9442" s="24">
        <v>0</v>
      </c>
      <c r="H9442" s="24">
        <v>0</v>
      </c>
      <c r="I9442" s="24">
        <v>2</v>
      </c>
      <c r="J9442" s="24">
        <v>0</v>
      </c>
      <c r="K9442" s="24">
        <v>0</v>
      </c>
      <c r="L9442" s="24">
        <v>0</v>
      </c>
      <c r="M9442" s="24">
        <v>0</v>
      </c>
      <c r="N9442" s="24">
        <v>0</v>
      </c>
      <c r="O9442" s="24">
        <v>2</v>
      </c>
      <c r="P9442" s="24">
        <v>116</v>
      </c>
      <c r="Q9442" s="24">
        <v>5069</v>
      </c>
      <c r="R9442" s="88">
        <f>VLOOKUP(P9442,NEW_TRAIN_TEST!$A$1:$M$980,13,0)</f>
        <v>4841</v>
      </c>
      <c r="S9442" s="88">
        <f>VLOOKUP(P9442,NEW_TRAIN_TEST!$A$1:$M$980,11,0)</f>
        <v>5204</v>
      </c>
      <c r="T9442" s="6">
        <f t="shared" si="294"/>
        <v>0</v>
      </c>
      <c r="U9442" s="6">
        <f t="shared" si="295"/>
        <v>0</v>
      </c>
    </row>
    <row r="9443" spans="1:21" x14ac:dyDescent="0.2">
      <c r="A9443" s="88">
        <v>9445</v>
      </c>
      <c r="B9443" s="6">
        <v>7</v>
      </c>
      <c r="C9443" s="6" t="s">
        <v>2132</v>
      </c>
      <c r="D9443" s="73" t="s">
        <v>1431</v>
      </c>
      <c r="E9443" s="24">
        <v>12</v>
      </c>
      <c r="F9443" s="24">
        <v>1</v>
      </c>
      <c r="G9443" s="24">
        <v>0</v>
      </c>
      <c r="H9443" s="24">
        <v>0</v>
      </c>
      <c r="I9443" s="24">
        <v>2</v>
      </c>
      <c r="J9443" s="24">
        <v>0</v>
      </c>
      <c r="K9443" s="24">
        <v>0</v>
      </c>
      <c r="L9443" s="24">
        <v>0</v>
      </c>
      <c r="M9443" s="24">
        <v>0</v>
      </c>
      <c r="N9443" s="24">
        <v>0</v>
      </c>
      <c r="O9443" s="24">
        <v>2</v>
      </c>
      <c r="P9443" s="24">
        <v>117</v>
      </c>
      <c r="Q9443" s="24">
        <v>5525</v>
      </c>
      <c r="R9443" s="88">
        <f>VLOOKUP(P9443,NEW_TRAIN_TEST!$A$1:$M$980,13,0)</f>
        <v>5393.5</v>
      </c>
      <c r="S9443" s="88">
        <f>VLOOKUP(P9443,NEW_TRAIN_TEST!$A$1:$M$980,11,0)</f>
        <v>5535</v>
      </c>
      <c r="T9443" s="6">
        <f t="shared" si="294"/>
        <v>0</v>
      </c>
      <c r="U9443" s="6">
        <f t="shared" si="295"/>
        <v>0</v>
      </c>
    </row>
    <row r="9444" spans="1:21" x14ac:dyDescent="0.2">
      <c r="A9444" s="88">
        <v>9446</v>
      </c>
      <c r="B9444" s="6">
        <v>7</v>
      </c>
      <c r="C9444" s="6" t="s">
        <v>2132</v>
      </c>
      <c r="D9444" s="73" t="s">
        <v>1431</v>
      </c>
      <c r="E9444" s="24">
        <v>5</v>
      </c>
      <c r="F9444" s="24">
        <v>1</v>
      </c>
      <c r="G9444" s="24">
        <v>0</v>
      </c>
      <c r="H9444" s="24">
        <v>0</v>
      </c>
      <c r="I9444" s="24">
        <v>2</v>
      </c>
      <c r="J9444" s="24">
        <v>0</v>
      </c>
      <c r="K9444" s="24">
        <v>0</v>
      </c>
      <c r="L9444" s="24">
        <v>1</v>
      </c>
      <c r="M9444" s="24">
        <v>25</v>
      </c>
      <c r="N9444" s="24">
        <v>0</v>
      </c>
      <c r="O9444" s="24">
        <v>2</v>
      </c>
      <c r="P9444" s="24">
        <v>117</v>
      </c>
      <c r="Q9444" s="24">
        <v>5533.5</v>
      </c>
      <c r="R9444" s="88">
        <f>VLOOKUP(P9444,NEW_TRAIN_TEST!$A$1:$M$980,13,0)</f>
        <v>5393.5</v>
      </c>
      <c r="S9444" s="88">
        <f>VLOOKUP(P9444,NEW_TRAIN_TEST!$A$1:$M$980,11,0)</f>
        <v>5535</v>
      </c>
      <c r="T9444" s="6">
        <f t="shared" si="294"/>
        <v>1</v>
      </c>
      <c r="U9444" s="6">
        <f t="shared" si="295"/>
        <v>1</v>
      </c>
    </row>
    <row r="9445" spans="1:21" x14ac:dyDescent="0.2">
      <c r="A9445" s="88">
        <v>9447</v>
      </c>
      <c r="B9445" s="6">
        <v>7</v>
      </c>
      <c r="C9445" s="6" t="s">
        <v>2132</v>
      </c>
      <c r="D9445" s="73" t="s">
        <v>1431</v>
      </c>
      <c r="E9445" s="24">
        <v>2</v>
      </c>
      <c r="F9445" s="24">
        <v>0</v>
      </c>
      <c r="G9445" s="24">
        <v>0</v>
      </c>
      <c r="H9445" s="24">
        <v>0</v>
      </c>
      <c r="I9445" s="24">
        <v>0</v>
      </c>
      <c r="J9445" s="24">
        <v>0</v>
      </c>
      <c r="K9445" s="24">
        <v>0</v>
      </c>
      <c r="L9445" s="24">
        <v>0</v>
      </c>
      <c r="M9445" s="24">
        <v>0</v>
      </c>
      <c r="N9445" s="24">
        <v>0</v>
      </c>
      <c r="O9445" s="24">
        <v>0</v>
      </c>
      <c r="P9445" s="24">
        <v>264</v>
      </c>
      <c r="Q9445" s="24">
        <v>7452</v>
      </c>
      <c r="R9445" s="88">
        <f>VLOOKUP(P9445,NEW_TRAIN_TEST!$A$1:$M$980,13,0)</f>
        <v>7286</v>
      </c>
      <c r="S9445" s="88">
        <f>VLOOKUP(P9445,NEW_TRAIN_TEST!$A$1:$M$980,11,0)</f>
        <v>7463</v>
      </c>
      <c r="T9445" s="6">
        <f t="shared" si="294"/>
        <v>0</v>
      </c>
      <c r="U9445" s="6">
        <f t="shared" si="295"/>
        <v>0</v>
      </c>
    </row>
    <row r="9446" spans="1:21" x14ac:dyDescent="0.2">
      <c r="A9446" s="88">
        <v>9448</v>
      </c>
      <c r="B9446" s="6">
        <v>7</v>
      </c>
      <c r="C9446" s="6" t="s">
        <v>2132</v>
      </c>
      <c r="D9446" s="73" t="s">
        <v>1431</v>
      </c>
      <c r="E9446" s="24">
        <v>26</v>
      </c>
      <c r="F9446" s="24">
        <v>0</v>
      </c>
      <c r="G9446" s="24">
        <v>0</v>
      </c>
      <c r="H9446" s="24">
        <v>0</v>
      </c>
      <c r="I9446" s="24">
        <v>0</v>
      </c>
      <c r="J9446" s="24">
        <v>0</v>
      </c>
      <c r="K9446" s="24">
        <v>0</v>
      </c>
      <c r="L9446" s="24">
        <v>0</v>
      </c>
      <c r="M9446" s="24">
        <v>0</v>
      </c>
      <c r="N9446" s="24">
        <v>0</v>
      </c>
      <c r="O9446" s="24">
        <v>0</v>
      </c>
      <c r="P9446" s="24">
        <v>453</v>
      </c>
      <c r="Q9446" s="24">
        <v>9238</v>
      </c>
      <c r="R9446" s="88">
        <f>VLOOKUP(P9446,NEW_TRAIN_TEST!$A$1:$M$980,13,0)</f>
        <v>3324</v>
      </c>
      <c r="S9446" s="88">
        <f>VLOOKUP(P9446,NEW_TRAIN_TEST!$A$1:$M$980,11,0)</f>
        <v>9918</v>
      </c>
      <c r="T9446" s="6">
        <f t="shared" si="294"/>
        <v>0</v>
      </c>
      <c r="U9446" s="6">
        <f t="shared" si="295"/>
        <v>0</v>
      </c>
    </row>
    <row r="9447" spans="1:21" x14ac:dyDescent="0.2">
      <c r="A9447" s="88">
        <v>9449</v>
      </c>
      <c r="B9447" s="6">
        <v>7</v>
      </c>
      <c r="C9447" s="6" t="s">
        <v>2132</v>
      </c>
      <c r="D9447" s="73" t="s">
        <v>1431</v>
      </c>
      <c r="E9447" s="24">
        <v>8</v>
      </c>
      <c r="F9447" s="24">
        <v>3</v>
      </c>
      <c r="G9447" s="24">
        <v>0</v>
      </c>
      <c r="H9447" s="24">
        <v>2</v>
      </c>
      <c r="I9447" s="24">
        <v>2</v>
      </c>
      <c r="J9447" s="24">
        <v>0</v>
      </c>
      <c r="K9447" s="24">
        <v>0</v>
      </c>
      <c r="L9447" s="24">
        <v>1</v>
      </c>
      <c r="M9447" s="24">
        <v>0</v>
      </c>
      <c r="N9447" s="24">
        <v>0</v>
      </c>
      <c r="O9447" s="24">
        <v>2</v>
      </c>
      <c r="P9447" s="24">
        <v>666</v>
      </c>
      <c r="Q9447" s="24">
        <v>10683.5</v>
      </c>
      <c r="R9447" s="88">
        <f>VLOOKUP(P9447,NEW_TRAIN_TEST!$A$1:$M$980,13,0)</f>
        <v>10612.5</v>
      </c>
      <c r="S9447" s="88">
        <f>VLOOKUP(P9447,NEW_TRAIN_TEST!$A$1:$M$980,11,0)</f>
        <v>10820</v>
      </c>
      <c r="T9447" s="6">
        <f t="shared" si="294"/>
        <v>1</v>
      </c>
      <c r="U9447" s="6">
        <f t="shared" si="295"/>
        <v>0</v>
      </c>
    </row>
    <row r="9448" spans="1:21" x14ac:dyDescent="0.2">
      <c r="A9448" s="88">
        <v>9450</v>
      </c>
      <c r="B9448" s="6">
        <v>7</v>
      </c>
      <c r="C9448" s="6" t="s">
        <v>2132</v>
      </c>
      <c r="D9448" s="73" t="s">
        <v>1431</v>
      </c>
      <c r="E9448" s="24">
        <v>13</v>
      </c>
      <c r="F9448" s="24">
        <v>5</v>
      </c>
      <c r="G9448" s="24">
        <v>1</v>
      </c>
      <c r="H9448" s="24">
        <v>2</v>
      </c>
      <c r="I9448" s="24">
        <v>2</v>
      </c>
      <c r="J9448" s="24">
        <v>0</v>
      </c>
      <c r="K9448" s="24">
        <v>0</v>
      </c>
      <c r="L9448" s="24">
        <v>1</v>
      </c>
      <c r="M9448" s="24">
        <v>0</v>
      </c>
      <c r="N9448" s="24">
        <v>0</v>
      </c>
      <c r="O9448" s="24">
        <v>2</v>
      </c>
      <c r="P9448" s="24">
        <v>278</v>
      </c>
      <c r="Q9448" s="24">
        <v>16526</v>
      </c>
      <c r="R9448" s="88">
        <f>VLOOKUP(P9448,NEW_TRAIN_TEST!$A$1:$M$980,13,0)</f>
        <v>16464</v>
      </c>
      <c r="S9448" s="88">
        <f>VLOOKUP(P9448,NEW_TRAIN_TEST!$A$1:$M$980,11,0)</f>
        <v>17084</v>
      </c>
      <c r="T9448" s="6">
        <f t="shared" si="294"/>
        <v>1</v>
      </c>
      <c r="U9448" s="6">
        <f t="shared" si="295"/>
        <v>0</v>
      </c>
    </row>
    <row r="9449" spans="1:21" x14ac:dyDescent="0.2">
      <c r="A9449" s="88">
        <v>9451</v>
      </c>
      <c r="B9449" s="6">
        <v>7</v>
      </c>
      <c r="C9449" s="6" t="s">
        <v>2132</v>
      </c>
      <c r="D9449" s="73" t="s">
        <v>1431</v>
      </c>
      <c r="E9449" s="24">
        <v>15</v>
      </c>
      <c r="F9449" s="24">
        <v>3</v>
      </c>
      <c r="G9449" s="24">
        <v>0</v>
      </c>
      <c r="H9449" s="24">
        <v>0</v>
      </c>
      <c r="I9449" s="24">
        <v>2</v>
      </c>
      <c r="J9449" s="24">
        <v>2</v>
      </c>
      <c r="K9449" s="24">
        <v>0</v>
      </c>
      <c r="L9449" s="24">
        <v>0</v>
      </c>
      <c r="M9449" s="24">
        <v>0</v>
      </c>
      <c r="N9449" s="24">
        <v>0</v>
      </c>
      <c r="O9449" s="24">
        <v>2</v>
      </c>
      <c r="P9449" s="24">
        <v>50</v>
      </c>
      <c r="Q9449" s="24">
        <v>643</v>
      </c>
      <c r="R9449" s="88">
        <f>VLOOKUP(P9449,NEW_TRAIN_TEST!$A$1:$M$980,13,0)</f>
        <v>628</v>
      </c>
      <c r="S9449" s="88">
        <f>VLOOKUP(P9449,NEW_TRAIN_TEST!$A$1:$M$980,11,0)</f>
        <v>656</v>
      </c>
      <c r="T9449" s="6">
        <f t="shared" si="294"/>
        <v>0</v>
      </c>
      <c r="U9449" s="6">
        <f t="shared" si="295"/>
        <v>0</v>
      </c>
    </row>
    <row r="9450" spans="1:21" x14ac:dyDescent="0.2">
      <c r="A9450" s="88">
        <v>9452</v>
      </c>
      <c r="B9450" s="6">
        <v>7</v>
      </c>
      <c r="C9450" s="6" t="s">
        <v>2132</v>
      </c>
      <c r="D9450" s="73" t="s">
        <v>1431</v>
      </c>
      <c r="E9450" s="24">
        <v>0</v>
      </c>
      <c r="F9450" s="24">
        <v>2</v>
      </c>
      <c r="G9450" s="24">
        <v>0</v>
      </c>
      <c r="H9450" s="24">
        <v>2</v>
      </c>
      <c r="I9450" s="24">
        <v>2</v>
      </c>
      <c r="J9450" s="24">
        <v>0</v>
      </c>
      <c r="K9450" s="24">
        <v>0</v>
      </c>
      <c r="L9450" s="24">
        <v>0</v>
      </c>
      <c r="M9450" s="24">
        <v>0</v>
      </c>
      <c r="N9450" s="24">
        <v>0</v>
      </c>
      <c r="O9450" s="24">
        <v>2</v>
      </c>
      <c r="P9450" s="24">
        <v>702</v>
      </c>
      <c r="Q9450" s="24">
        <v>9279</v>
      </c>
      <c r="R9450" s="88">
        <f>VLOOKUP(P9450,NEW_TRAIN_TEST!$A$1:$M$980,13,0)</f>
        <v>9279</v>
      </c>
      <c r="S9450" s="88">
        <f>VLOOKUP(P9450,NEW_TRAIN_TEST!$A$1:$M$980,11,0)</f>
        <v>9416</v>
      </c>
      <c r="T9450" s="6">
        <f t="shared" si="294"/>
        <v>0</v>
      </c>
      <c r="U9450" s="6">
        <f t="shared" si="295"/>
        <v>0</v>
      </c>
    </row>
    <row r="9451" spans="1:21" x14ac:dyDescent="0.2">
      <c r="A9451" s="88">
        <v>9453</v>
      </c>
      <c r="B9451" s="6">
        <v>7</v>
      </c>
      <c r="C9451" s="6" t="s">
        <v>2132</v>
      </c>
      <c r="D9451" s="73" t="s">
        <v>1431</v>
      </c>
      <c r="E9451" s="24">
        <v>14</v>
      </c>
      <c r="F9451" s="24">
        <v>3</v>
      </c>
      <c r="G9451" s="24">
        <v>0</v>
      </c>
      <c r="H9451" s="24">
        <v>2</v>
      </c>
      <c r="I9451" s="24">
        <v>2</v>
      </c>
      <c r="J9451" s="24">
        <v>2</v>
      </c>
      <c r="K9451" s="24">
        <v>0</v>
      </c>
      <c r="L9451" s="24">
        <v>0</v>
      </c>
      <c r="M9451" s="24">
        <v>0</v>
      </c>
      <c r="N9451" s="24">
        <v>0</v>
      </c>
      <c r="O9451" s="24">
        <v>2</v>
      </c>
      <c r="P9451" s="24">
        <v>124</v>
      </c>
      <c r="Q9451" s="24">
        <v>6590.5</v>
      </c>
      <c r="R9451" s="88">
        <f>VLOOKUP(P9451,NEW_TRAIN_TEST!$A$1:$M$980,13,0)</f>
        <v>6483</v>
      </c>
      <c r="S9451" s="88">
        <f>VLOOKUP(P9451,NEW_TRAIN_TEST!$A$1:$M$980,11,0)</f>
        <v>6612</v>
      </c>
      <c r="T9451" s="6">
        <f t="shared" si="294"/>
        <v>0</v>
      </c>
      <c r="U9451" s="6">
        <f t="shared" si="295"/>
        <v>0</v>
      </c>
    </row>
    <row r="9452" spans="1:21" x14ac:dyDescent="0.2">
      <c r="A9452" s="88">
        <v>9454</v>
      </c>
      <c r="B9452" s="6">
        <v>7</v>
      </c>
      <c r="C9452" s="6" t="s">
        <v>2132</v>
      </c>
      <c r="D9452" s="73" t="s">
        <v>1431</v>
      </c>
      <c r="E9452" s="24">
        <v>10</v>
      </c>
      <c r="F9452" s="24">
        <v>2</v>
      </c>
      <c r="G9452" s="24">
        <v>1</v>
      </c>
      <c r="H9452" s="24">
        <v>2</v>
      </c>
      <c r="I9452" s="24">
        <v>2</v>
      </c>
      <c r="J9452" s="24">
        <v>0</v>
      </c>
      <c r="K9452" s="24">
        <v>0</v>
      </c>
      <c r="L9452" s="24">
        <v>1</v>
      </c>
      <c r="M9452" s="24">
        <v>0</v>
      </c>
      <c r="N9452" s="24">
        <v>0</v>
      </c>
      <c r="O9452" s="24">
        <v>2</v>
      </c>
      <c r="P9452" s="24">
        <v>778</v>
      </c>
      <c r="Q9452" s="24">
        <v>10846</v>
      </c>
      <c r="R9452" s="88">
        <f>VLOOKUP(P9452,NEW_TRAIN_TEST!$A$1:$M$980,13,0)</f>
        <v>10555.5</v>
      </c>
      <c r="S9452" s="88">
        <f>VLOOKUP(P9452,NEW_TRAIN_TEST!$A$1:$M$980,11,0)</f>
        <v>11052</v>
      </c>
      <c r="T9452" s="6">
        <f t="shared" si="294"/>
        <v>1</v>
      </c>
      <c r="U9452" s="6">
        <f t="shared" si="295"/>
        <v>0</v>
      </c>
    </row>
    <row r="9453" spans="1:21" x14ac:dyDescent="0.2">
      <c r="A9453" s="88">
        <v>9455</v>
      </c>
      <c r="B9453" s="6">
        <v>7</v>
      </c>
      <c r="C9453" s="6" t="s">
        <v>2132</v>
      </c>
      <c r="D9453" s="73" t="s">
        <v>1431</v>
      </c>
      <c r="E9453" s="24">
        <v>10</v>
      </c>
      <c r="F9453" s="24">
        <v>1</v>
      </c>
      <c r="G9453" s="24">
        <v>0</v>
      </c>
      <c r="H9453" s="24">
        <v>0</v>
      </c>
      <c r="I9453" s="24">
        <v>2</v>
      </c>
      <c r="J9453" s="24">
        <v>0</v>
      </c>
      <c r="K9453" s="24">
        <v>0</v>
      </c>
      <c r="L9453" s="24">
        <v>1</v>
      </c>
      <c r="M9453" s="24">
        <v>0</v>
      </c>
      <c r="N9453" s="24">
        <v>0</v>
      </c>
      <c r="O9453" s="24">
        <v>2</v>
      </c>
      <c r="P9453" s="24">
        <v>111</v>
      </c>
      <c r="Q9453" s="24">
        <v>4517</v>
      </c>
      <c r="R9453" s="88">
        <f>VLOOKUP(P9453,NEW_TRAIN_TEST!$A$1:$M$980,13,0)</f>
        <v>4269</v>
      </c>
      <c r="S9453" s="88">
        <f>VLOOKUP(P9453,NEW_TRAIN_TEST!$A$1:$M$980,11,0)</f>
        <v>4883</v>
      </c>
      <c r="T9453" s="6">
        <f t="shared" si="294"/>
        <v>1</v>
      </c>
      <c r="U9453" s="6">
        <f t="shared" si="295"/>
        <v>0</v>
      </c>
    </row>
    <row r="9454" spans="1:21" x14ac:dyDescent="0.2">
      <c r="A9454" s="88">
        <v>9456</v>
      </c>
      <c r="B9454" s="6">
        <v>7</v>
      </c>
      <c r="C9454" s="6" t="s">
        <v>2132</v>
      </c>
      <c r="D9454" s="73" t="s">
        <v>1431</v>
      </c>
      <c r="E9454" s="24">
        <v>11</v>
      </c>
      <c r="F9454" s="24">
        <v>2</v>
      </c>
      <c r="G9454" s="24">
        <v>0</v>
      </c>
      <c r="H9454" s="24">
        <v>0</v>
      </c>
      <c r="I9454" s="24">
        <v>2</v>
      </c>
      <c r="J9454" s="24">
        <v>0</v>
      </c>
      <c r="K9454" s="24">
        <v>0</v>
      </c>
      <c r="L9454" s="24">
        <v>1</v>
      </c>
      <c r="M9454" s="24">
        <v>22</v>
      </c>
      <c r="N9454" s="24">
        <v>0</v>
      </c>
      <c r="O9454" s="24">
        <v>2</v>
      </c>
      <c r="P9454" s="24">
        <v>111</v>
      </c>
      <c r="Q9454" s="24">
        <v>4640</v>
      </c>
      <c r="R9454" s="88">
        <f>VLOOKUP(P9454,NEW_TRAIN_TEST!$A$1:$M$980,13,0)</f>
        <v>4269</v>
      </c>
      <c r="S9454" s="88">
        <f>VLOOKUP(P9454,NEW_TRAIN_TEST!$A$1:$M$980,11,0)</f>
        <v>4883</v>
      </c>
      <c r="T9454" s="6">
        <f t="shared" si="294"/>
        <v>1</v>
      </c>
      <c r="U9454" s="6">
        <f t="shared" si="295"/>
        <v>1</v>
      </c>
    </row>
    <row r="9455" spans="1:21" x14ac:dyDescent="0.2">
      <c r="A9455" s="88">
        <v>9457</v>
      </c>
      <c r="B9455" s="6">
        <v>7</v>
      </c>
      <c r="C9455" s="6" t="s">
        <v>2132</v>
      </c>
      <c r="D9455" s="73" t="s">
        <v>1431</v>
      </c>
      <c r="E9455" s="24">
        <v>9</v>
      </c>
      <c r="F9455" s="24">
        <v>3</v>
      </c>
      <c r="G9455" s="24">
        <v>0</v>
      </c>
      <c r="H9455" s="24">
        <v>0</v>
      </c>
      <c r="I9455" s="24">
        <v>2</v>
      </c>
      <c r="J9455" s="24">
        <v>0</v>
      </c>
      <c r="K9455" s="24">
        <v>0</v>
      </c>
      <c r="L9455" s="24">
        <v>1</v>
      </c>
      <c r="M9455" s="24">
        <v>0</v>
      </c>
      <c r="N9455" s="24">
        <v>0</v>
      </c>
      <c r="O9455" s="24">
        <v>2</v>
      </c>
      <c r="P9455" s="24">
        <v>252</v>
      </c>
      <c r="Q9455" s="24">
        <v>14409</v>
      </c>
      <c r="R9455" s="88">
        <f>VLOOKUP(P9455,NEW_TRAIN_TEST!$A$1:$M$980,13,0)</f>
        <v>14365</v>
      </c>
      <c r="S9455" s="88">
        <f>VLOOKUP(P9455,NEW_TRAIN_TEST!$A$1:$M$980,11,0)</f>
        <v>14944</v>
      </c>
      <c r="T9455" s="6">
        <f t="shared" si="294"/>
        <v>1</v>
      </c>
      <c r="U9455" s="6">
        <f t="shared" si="295"/>
        <v>0</v>
      </c>
    </row>
    <row r="9456" spans="1:21" x14ac:dyDescent="0.2">
      <c r="A9456" s="88">
        <v>9458</v>
      </c>
      <c r="B9456" s="6">
        <v>7</v>
      </c>
      <c r="C9456" s="6" t="s">
        <v>2132</v>
      </c>
      <c r="D9456" s="73" t="s">
        <v>1431</v>
      </c>
      <c r="E9456" s="24">
        <v>13</v>
      </c>
      <c r="F9456" s="24">
        <v>2</v>
      </c>
      <c r="G9456" s="24">
        <v>0</v>
      </c>
      <c r="H9456" s="24">
        <v>0</v>
      </c>
      <c r="I9456" s="24">
        <v>2</v>
      </c>
      <c r="J9456" s="24">
        <v>0</v>
      </c>
      <c r="K9456" s="24">
        <v>0</v>
      </c>
      <c r="L9456" s="24">
        <v>0</v>
      </c>
      <c r="M9456" s="24">
        <v>0</v>
      </c>
      <c r="N9456" s="24">
        <v>0</v>
      </c>
      <c r="O9456" s="24">
        <v>2</v>
      </c>
      <c r="P9456" s="24">
        <v>53</v>
      </c>
      <c r="Q9456" s="24">
        <v>589</v>
      </c>
      <c r="R9456" s="88">
        <f>VLOOKUP(P9456,NEW_TRAIN_TEST!$A$1:$M$980,13,0)</f>
        <v>583</v>
      </c>
      <c r="S9456" s="88">
        <f>VLOOKUP(P9456,NEW_TRAIN_TEST!$A$1:$M$980,11,0)</f>
        <v>596</v>
      </c>
      <c r="T9456" s="6">
        <f t="shared" si="294"/>
        <v>0</v>
      </c>
      <c r="U9456" s="6">
        <f t="shared" si="295"/>
        <v>0</v>
      </c>
    </row>
    <row r="9457" spans="1:21" x14ac:dyDescent="0.2">
      <c r="A9457" s="88">
        <v>9459</v>
      </c>
      <c r="B9457" s="6">
        <v>7</v>
      </c>
      <c r="C9457" s="6" t="s">
        <v>2132</v>
      </c>
      <c r="D9457" s="73" t="s">
        <v>1431</v>
      </c>
      <c r="E9457" s="24">
        <v>5</v>
      </c>
      <c r="F9457" s="24">
        <v>2</v>
      </c>
      <c r="G9457" s="24">
        <v>1</v>
      </c>
      <c r="H9457" s="24">
        <v>2</v>
      </c>
      <c r="I9457" s="24">
        <v>2</v>
      </c>
      <c r="J9457" s="24">
        <v>0</v>
      </c>
      <c r="K9457" s="24">
        <v>0</v>
      </c>
      <c r="L9457" s="24">
        <v>1</v>
      </c>
      <c r="M9457" s="24">
        <v>19</v>
      </c>
      <c r="N9457" s="24">
        <v>0</v>
      </c>
      <c r="O9457" s="24">
        <v>2</v>
      </c>
      <c r="P9457" s="24">
        <v>53</v>
      </c>
      <c r="Q9457" s="24">
        <v>592.75</v>
      </c>
      <c r="R9457" s="88">
        <f>VLOOKUP(P9457,NEW_TRAIN_TEST!$A$1:$M$980,13,0)</f>
        <v>583</v>
      </c>
      <c r="S9457" s="88">
        <f>VLOOKUP(P9457,NEW_TRAIN_TEST!$A$1:$M$980,11,0)</f>
        <v>596</v>
      </c>
      <c r="T9457" s="6">
        <f t="shared" si="294"/>
        <v>1</v>
      </c>
      <c r="U9457" s="6">
        <f t="shared" si="295"/>
        <v>1</v>
      </c>
    </row>
    <row r="9458" spans="1:21" x14ac:dyDescent="0.2">
      <c r="A9458" s="88">
        <v>9460</v>
      </c>
      <c r="B9458" s="6">
        <v>7</v>
      </c>
      <c r="C9458" s="6" t="s">
        <v>2132</v>
      </c>
      <c r="D9458" s="73" t="s">
        <v>1431</v>
      </c>
      <c r="E9458" s="24">
        <v>10</v>
      </c>
      <c r="F9458" s="24">
        <v>3</v>
      </c>
      <c r="G9458" s="24">
        <v>0</v>
      </c>
      <c r="H9458" s="24">
        <v>2</v>
      </c>
      <c r="I9458" s="24">
        <v>2</v>
      </c>
      <c r="J9458" s="24">
        <v>0</v>
      </c>
      <c r="K9458" s="24">
        <v>0</v>
      </c>
      <c r="L9458" s="24">
        <v>1</v>
      </c>
      <c r="M9458" s="24">
        <v>0</v>
      </c>
      <c r="N9458" s="24">
        <v>0</v>
      </c>
      <c r="O9458" s="24">
        <v>2</v>
      </c>
      <c r="P9458" s="24">
        <v>129</v>
      </c>
      <c r="Q9458" s="24">
        <v>4647</v>
      </c>
      <c r="R9458" s="88">
        <f>VLOOKUP(P9458,NEW_TRAIN_TEST!$A$1:$M$980,13,0)</f>
        <v>4607.5</v>
      </c>
      <c r="S9458" s="88">
        <f>VLOOKUP(P9458,NEW_TRAIN_TEST!$A$1:$M$980,11,0)</f>
        <v>4687</v>
      </c>
      <c r="T9458" s="6">
        <f t="shared" si="294"/>
        <v>1</v>
      </c>
      <c r="U9458" s="6">
        <f t="shared" si="295"/>
        <v>0</v>
      </c>
    </row>
    <row r="9459" spans="1:21" x14ac:dyDescent="0.2">
      <c r="A9459" s="88">
        <v>9461</v>
      </c>
      <c r="B9459" s="6">
        <v>7</v>
      </c>
      <c r="C9459" s="6" t="s">
        <v>2132</v>
      </c>
      <c r="D9459" s="73" t="s">
        <v>1431</v>
      </c>
      <c r="E9459" s="24">
        <v>22</v>
      </c>
      <c r="F9459" s="24">
        <v>2</v>
      </c>
      <c r="G9459" s="24">
        <v>0</v>
      </c>
      <c r="H9459" s="24">
        <v>0</v>
      </c>
      <c r="I9459" s="24">
        <v>2</v>
      </c>
      <c r="J9459" s="24">
        <v>0</v>
      </c>
      <c r="K9459" s="24">
        <v>0</v>
      </c>
      <c r="L9459" s="24">
        <v>0</v>
      </c>
      <c r="M9459" s="24">
        <v>0</v>
      </c>
      <c r="N9459" s="24">
        <v>0</v>
      </c>
      <c r="O9459" s="24">
        <v>2</v>
      </c>
      <c r="P9459" s="24">
        <v>130</v>
      </c>
      <c r="Q9459" s="24">
        <v>5503</v>
      </c>
      <c r="R9459" s="88">
        <f>VLOOKUP(P9459,NEW_TRAIN_TEST!$A$1:$M$980,13,0)</f>
        <v>5202.5</v>
      </c>
      <c r="S9459" s="88">
        <f>VLOOKUP(P9459,NEW_TRAIN_TEST!$A$1:$M$980,11,0)</f>
        <v>5616</v>
      </c>
      <c r="T9459" s="6">
        <f t="shared" si="294"/>
        <v>0</v>
      </c>
      <c r="U9459" s="6">
        <f t="shared" si="295"/>
        <v>0</v>
      </c>
    </row>
    <row r="9460" spans="1:21" x14ac:dyDescent="0.2">
      <c r="A9460" s="88">
        <v>9462</v>
      </c>
      <c r="B9460" s="6">
        <v>7</v>
      </c>
      <c r="C9460" s="6" t="s">
        <v>2132</v>
      </c>
      <c r="D9460" s="73" t="s">
        <v>1431</v>
      </c>
      <c r="E9460" s="24">
        <v>0</v>
      </c>
      <c r="F9460" s="24">
        <v>2</v>
      </c>
      <c r="G9460" s="24">
        <v>0</v>
      </c>
      <c r="H9460" s="24">
        <v>0</v>
      </c>
      <c r="I9460" s="24">
        <v>2</v>
      </c>
      <c r="J9460" s="24">
        <v>0</v>
      </c>
      <c r="K9460" s="24">
        <v>0</v>
      </c>
      <c r="L9460" s="24">
        <v>0</v>
      </c>
      <c r="M9460" s="24">
        <v>0</v>
      </c>
      <c r="N9460" s="24">
        <v>0</v>
      </c>
      <c r="O9460" s="24">
        <v>2</v>
      </c>
      <c r="P9460" s="24">
        <v>860</v>
      </c>
      <c r="Q9460" s="24">
        <v>8073.5</v>
      </c>
      <c r="R9460" s="88">
        <f>VLOOKUP(P9460,NEW_TRAIN_TEST!$A$1:$M$980,13,0)</f>
        <v>8073.5</v>
      </c>
      <c r="S9460" s="88">
        <f>VLOOKUP(P9460,NEW_TRAIN_TEST!$A$1:$M$980,11,0)</f>
        <v>8206</v>
      </c>
      <c r="T9460" s="6">
        <f t="shared" si="294"/>
        <v>0</v>
      </c>
      <c r="U9460" s="6">
        <f t="shared" si="295"/>
        <v>0</v>
      </c>
    </row>
    <row r="9461" spans="1:21" x14ac:dyDescent="0.2">
      <c r="A9461" s="88">
        <v>9463</v>
      </c>
      <c r="B9461" s="6">
        <v>7</v>
      </c>
      <c r="C9461" s="6" t="s">
        <v>2132</v>
      </c>
      <c r="D9461" s="73" t="s">
        <v>1431</v>
      </c>
      <c r="E9461" s="24">
        <v>11</v>
      </c>
      <c r="F9461" s="24">
        <v>0</v>
      </c>
      <c r="G9461" s="24">
        <v>0</v>
      </c>
      <c r="H9461" s="24">
        <v>0</v>
      </c>
      <c r="I9461" s="24">
        <v>0</v>
      </c>
      <c r="J9461" s="24">
        <v>0</v>
      </c>
      <c r="K9461" s="24">
        <v>0</v>
      </c>
      <c r="L9461" s="24">
        <v>0</v>
      </c>
      <c r="M9461" s="24">
        <v>0</v>
      </c>
      <c r="N9461" s="24">
        <v>0</v>
      </c>
      <c r="O9461" s="24">
        <v>0</v>
      </c>
      <c r="P9461" s="24">
        <v>132</v>
      </c>
      <c r="Q9461" s="24">
        <v>4487.5</v>
      </c>
      <c r="R9461" s="88">
        <f>VLOOKUP(P9461,NEW_TRAIN_TEST!$A$1:$M$980,13,0)</f>
        <v>4182</v>
      </c>
      <c r="S9461" s="88">
        <f>VLOOKUP(P9461,NEW_TRAIN_TEST!$A$1:$M$980,11,0)</f>
        <v>4620</v>
      </c>
      <c r="T9461" s="6">
        <f t="shared" si="294"/>
        <v>0</v>
      </c>
      <c r="U9461" s="6">
        <f t="shared" si="295"/>
        <v>0</v>
      </c>
    </row>
    <row r="9462" spans="1:21" x14ac:dyDescent="0.2">
      <c r="A9462" s="88">
        <v>9464</v>
      </c>
      <c r="B9462" s="6">
        <v>7</v>
      </c>
      <c r="C9462" s="6" t="s">
        <v>2132</v>
      </c>
      <c r="D9462" s="73" t="s">
        <v>1431</v>
      </c>
      <c r="E9462" s="24">
        <v>14</v>
      </c>
      <c r="F9462" s="24">
        <v>1</v>
      </c>
      <c r="G9462" s="24">
        <v>0</v>
      </c>
      <c r="H9462" s="24">
        <v>0</v>
      </c>
      <c r="I9462" s="24">
        <v>2</v>
      </c>
      <c r="J9462" s="24">
        <v>0</v>
      </c>
      <c r="K9462" s="24">
        <v>0</v>
      </c>
      <c r="L9462" s="24">
        <v>0</v>
      </c>
      <c r="M9462" s="24">
        <v>0</v>
      </c>
      <c r="N9462" s="24">
        <v>0</v>
      </c>
      <c r="O9462" s="24">
        <v>2</v>
      </c>
      <c r="P9462" s="24">
        <v>133</v>
      </c>
      <c r="Q9462" s="24">
        <v>4938</v>
      </c>
      <c r="R9462" s="88">
        <f>VLOOKUP(P9462,NEW_TRAIN_TEST!$A$1:$M$980,13,0)</f>
        <v>4790.5</v>
      </c>
      <c r="S9462" s="88">
        <f>VLOOKUP(P9462,NEW_TRAIN_TEST!$A$1:$M$980,11,0)</f>
        <v>5121</v>
      </c>
      <c r="T9462" s="6">
        <f t="shared" si="294"/>
        <v>0</v>
      </c>
      <c r="U9462" s="6">
        <f t="shared" si="295"/>
        <v>0</v>
      </c>
    </row>
    <row r="9463" spans="1:21" x14ac:dyDescent="0.2">
      <c r="A9463" s="88">
        <v>9465</v>
      </c>
      <c r="B9463" s="6">
        <v>7</v>
      </c>
      <c r="C9463" s="6" t="s">
        <v>2132</v>
      </c>
      <c r="D9463" s="73" t="s">
        <v>1431</v>
      </c>
      <c r="E9463" s="24">
        <v>15</v>
      </c>
      <c r="F9463" s="24">
        <v>1</v>
      </c>
      <c r="G9463" s="24">
        <v>0</v>
      </c>
      <c r="H9463" s="24">
        <v>0</v>
      </c>
      <c r="I9463" s="24">
        <v>2</v>
      </c>
      <c r="J9463" s="24">
        <v>0</v>
      </c>
      <c r="K9463" s="24">
        <v>0</v>
      </c>
      <c r="L9463" s="24">
        <v>0</v>
      </c>
      <c r="M9463" s="24">
        <v>0</v>
      </c>
      <c r="N9463" s="24">
        <v>0</v>
      </c>
      <c r="O9463" s="24">
        <v>2</v>
      </c>
      <c r="P9463" s="24">
        <v>669</v>
      </c>
      <c r="Q9463" s="24">
        <v>13670.75</v>
      </c>
      <c r="R9463" s="88">
        <f>VLOOKUP(P9463,NEW_TRAIN_TEST!$A$1:$M$980,13,0)</f>
        <v>13559.5</v>
      </c>
      <c r="S9463" s="88">
        <f>VLOOKUP(P9463,NEW_TRAIN_TEST!$A$1:$M$980,11,0)</f>
        <v>13785</v>
      </c>
      <c r="T9463" s="6">
        <f t="shared" si="294"/>
        <v>0</v>
      </c>
      <c r="U9463" s="6">
        <f t="shared" si="295"/>
        <v>0</v>
      </c>
    </row>
    <row r="9464" spans="1:21" x14ac:dyDescent="0.2">
      <c r="A9464" s="88">
        <v>9466</v>
      </c>
      <c r="B9464" s="6">
        <v>7</v>
      </c>
      <c r="C9464" s="6" t="s">
        <v>2132</v>
      </c>
      <c r="D9464" s="73" t="s">
        <v>1431</v>
      </c>
      <c r="E9464" s="24">
        <v>8</v>
      </c>
      <c r="F9464" s="24">
        <v>9</v>
      </c>
      <c r="G9464" s="24">
        <v>2</v>
      </c>
      <c r="H9464" s="24">
        <v>0</v>
      </c>
      <c r="I9464" s="24">
        <v>2</v>
      </c>
      <c r="J9464" s="24">
        <v>2</v>
      </c>
      <c r="K9464" s="24">
        <v>0</v>
      </c>
      <c r="L9464" s="24">
        <v>0</v>
      </c>
      <c r="M9464" s="24">
        <v>0</v>
      </c>
      <c r="N9464" s="24">
        <v>0</v>
      </c>
      <c r="O9464" s="24">
        <v>2</v>
      </c>
      <c r="P9464" s="24">
        <v>669</v>
      </c>
      <c r="Q9464" s="24">
        <v>13691.75</v>
      </c>
      <c r="R9464" s="88">
        <f>VLOOKUP(P9464,NEW_TRAIN_TEST!$A$1:$M$980,13,0)</f>
        <v>13559.5</v>
      </c>
      <c r="S9464" s="88">
        <f>VLOOKUP(P9464,NEW_TRAIN_TEST!$A$1:$M$980,11,0)</f>
        <v>13785</v>
      </c>
      <c r="T9464" s="6">
        <f t="shared" si="294"/>
        <v>0</v>
      </c>
      <c r="U9464" s="6">
        <f t="shared" si="295"/>
        <v>0</v>
      </c>
    </row>
    <row r="9465" spans="1:21" x14ac:dyDescent="0.2">
      <c r="A9465" s="88">
        <v>9467</v>
      </c>
      <c r="B9465" s="6">
        <v>7</v>
      </c>
      <c r="C9465" s="6" t="s">
        <v>2132</v>
      </c>
      <c r="D9465" s="73" t="s">
        <v>1431</v>
      </c>
      <c r="E9465" s="24">
        <v>12</v>
      </c>
      <c r="F9465" s="24">
        <v>6</v>
      </c>
      <c r="G9465" s="24">
        <v>0</v>
      </c>
      <c r="H9465" s="24">
        <v>0</v>
      </c>
      <c r="I9465" s="24">
        <v>2</v>
      </c>
      <c r="J9465" s="24">
        <v>0</v>
      </c>
      <c r="K9465" s="24">
        <v>0</v>
      </c>
      <c r="L9465" s="24">
        <v>1</v>
      </c>
      <c r="M9465" s="24">
        <v>0</v>
      </c>
      <c r="N9465" s="24">
        <v>0</v>
      </c>
      <c r="O9465" s="24">
        <v>2</v>
      </c>
      <c r="P9465" s="24">
        <v>258</v>
      </c>
      <c r="Q9465" s="24">
        <v>13864.5</v>
      </c>
      <c r="R9465" s="88">
        <f>VLOOKUP(P9465,NEW_TRAIN_TEST!$A$1:$M$980,13,0)</f>
        <v>13840</v>
      </c>
      <c r="S9465" s="88">
        <f>VLOOKUP(P9465,NEW_TRAIN_TEST!$A$1:$M$980,11,0)</f>
        <v>14371</v>
      </c>
      <c r="T9465" s="6">
        <f t="shared" si="294"/>
        <v>1</v>
      </c>
      <c r="U9465" s="6">
        <f t="shared" si="295"/>
        <v>0</v>
      </c>
    </row>
    <row r="9466" spans="1:21" x14ac:dyDescent="0.2">
      <c r="A9466" s="88">
        <v>9468</v>
      </c>
      <c r="B9466" s="6">
        <v>7</v>
      </c>
      <c r="C9466" s="6" t="s">
        <v>2132</v>
      </c>
      <c r="D9466" s="73" t="s">
        <v>1431</v>
      </c>
      <c r="E9466" s="24">
        <v>11</v>
      </c>
      <c r="F9466" s="24">
        <v>3</v>
      </c>
      <c r="G9466" s="24">
        <v>0</v>
      </c>
      <c r="H9466" s="24">
        <v>2</v>
      </c>
      <c r="I9466" s="24">
        <v>2</v>
      </c>
      <c r="J9466" s="24">
        <v>0</v>
      </c>
      <c r="K9466" s="24">
        <v>0</v>
      </c>
      <c r="L9466" s="24">
        <v>0</v>
      </c>
      <c r="M9466" s="24">
        <v>0</v>
      </c>
      <c r="N9466" s="24">
        <v>0</v>
      </c>
      <c r="O9466" s="24">
        <v>2</v>
      </c>
      <c r="P9466" s="24">
        <v>646</v>
      </c>
      <c r="Q9466" s="24">
        <v>12337.75</v>
      </c>
      <c r="R9466" s="88">
        <f>VLOOKUP(P9466,NEW_TRAIN_TEST!$A$1:$M$980,13,0)</f>
        <v>12083</v>
      </c>
      <c r="S9466" s="88">
        <f>VLOOKUP(P9466,NEW_TRAIN_TEST!$A$1:$M$980,11,0)</f>
        <v>12561</v>
      </c>
      <c r="T9466" s="6">
        <f t="shared" si="294"/>
        <v>0</v>
      </c>
      <c r="U9466" s="6">
        <f t="shared" si="295"/>
        <v>0</v>
      </c>
    </row>
    <row r="9467" spans="1:21" x14ac:dyDescent="0.2">
      <c r="A9467" s="88">
        <v>9469</v>
      </c>
      <c r="B9467" s="6">
        <v>7</v>
      </c>
      <c r="C9467" s="6" t="s">
        <v>2132</v>
      </c>
      <c r="D9467" s="73" t="s">
        <v>1431</v>
      </c>
      <c r="E9467" s="24">
        <v>0</v>
      </c>
      <c r="F9467" s="24">
        <v>0</v>
      </c>
      <c r="G9467" s="24">
        <v>0</v>
      </c>
      <c r="H9467" s="24">
        <v>0</v>
      </c>
      <c r="I9467" s="24">
        <v>0</v>
      </c>
      <c r="J9467" s="24">
        <v>0</v>
      </c>
      <c r="K9467" s="24">
        <v>0</v>
      </c>
      <c r="L9467" s="24">
        <v>0</v>
      </c>
      <c r="M9467" s="24">
        <v>0</v>
      </c>
      <c r="N9467" s="24">
        <v>1</v>
      </c>
      <c r="O9467" s="24">
        <v>0</v>
      </c>
      <c r="P9467" s="24">
        <v>154</v>
      </c>
      <c r="Q9467" s="24">
        <v>7204</v>
      </c>
      <c r="R9467" s="88">
        <f>VLOOKUP(P9467,NEW_TRAIN_TEST!$A$1:$M$980,13,0)</f>
        <v>7204</v>
      </c>
      <c r="S9467" s="88">
        <f>VLOOKUP(P9467,NEW_TRAIN_TEST!$A$1:$M$980,11,0)</f>
        <v>7204</v>
      </c>
      <c r="T9467" s="6">
        <f t="shared" si="294"/>
        <v>0</v>
      </c>
      <c r="U9467" s="6">
        <f t="shared" si="295"/>
        <v>0</v>
      </c>
    </row>
    <row r="9468" spans="1:21" x14ac:dyDescent="0.2">
      <c r="A9468" s="88">
        <v>9470</v>
      </c>
      <c r="B9468" s="6">
        <v>7</v>
      </c>
      <c r="C9468" s="6" t="s">
        <v>2132</v>
      </c>
      <c r="D9468" s="73" t="s">
        <v>1431</v>
      </c>
      <c r="E9468" s="24">
        <v>3</v>
      </c>
      <c r="F9468" s="24">
        <v>2</v>
      </c>
      <c r="G9468" s="24">
        <v>0</v>
      </c>
      <c r="H9468" s="24">
        <v>2</v>
      </c>
      <c r="I9468" s="24">
        <v>2</v>
      </c>
      <c r="J9468" s="24">
        <v>0</v>
      </c>
      <c r="K9468" s="24">
        <v>0</v>
      </c>
      <c r="L9468" s="24">
        <v>0</v>
      </c>
      <c r="M9468" s="24">
        <v>0</v>
      </c>
      <c r="N9468" s="24">
        <v>0</v>
      </c>
      <c r="O9468" s="24">
        <v>2</v>
      </c>
      <c r="P9468" s="24">
        <v>281</v>
      </c>
      <c r="Q9468" s="24">
        <v>14279</v>
      </c>
      <c r="R9468" s="88">
        <f>VLOOKUP(P9468,NEW_TRAIN_TEST!$A$1:$M$980,13,0)</f>
        <v>13782</v>
      </c>
      <c r="S9468" s="88">
        <f>VLOOKUP(P9468,NEW_TRAIN_TEST!$A$1:$M$980,11,0)</f>
        <v>14334</v>
      </c>
      <c r="T9468" s="6">
        <f t="shared" si="294"/>
        <v>0</v>
      </c>
      <c r="U9468" s="6">
        <f t="shared" si="295"/>
        <v>0</v>
      </c>
    </row>
    <row r="9469" spans="1:21" x14ac:dyDescent="0.2">
      <c r="A9469" s="88">
        <v>9471</v>
      </c>
      <c r="B9469" s="6">
        <v>7</v>
      </c>
      <c r="C9469" s="6" t="s">
        <v>2132</v>
      </c>
      <c r="D9469" s="73" t="s">
        <v>1431</v>
      </c>
      <c r="E9469" s="24">
        <v>5</v>
      </c>
      <c r="F9469" s="24">
        <v>2</v>
      </c>
      <c r="G9469" s="24">
        <v>1</v>
      </c>
      <c r="H9469" s="24">
        <v>0</v>
      </c>
      <c r="I9469" s="24">
        <v>2</v>
      </c>
      <c r="J9469" s="24">
        <v>2</v>
      </c>
      <c r="K9469" s="24">
        <v>0</v>
      </c>
      <c r="L9469" s="24">
        <v>1</v>
      </c>
      <c r="M9469" s="24">
        <v>0</v>
      </c>
      <c r="N9469" s="24">
        <v>0</v>
      </c>
      <c r="O9469" s="24">
        <v>2</v>
      </c>
      <c r="P9469" s="24">
        <v>764</v>
      </c>
      <c r="Q9469" s="24">
        <v>4786.5</v>
      </c>
      <c r="R9469" s="88">
        <f>VLOOKUP(P9469,NEW_TRAIN_TEST!$A$1:$M$980,13,0)</f>
        <v>4704</v>
      </c>
      <c r="S9469" s="88">
        <f>VLOOKUP(P9469,NEW_TRAIN_TEST!$A$1:$M$980,11,0)</f>
        <v>4954</v>
      </c>
      <c r="T9469" s="6">
        <f t="shared" si="294"/>
        <v>1</v>
      </c>
      <c r="U9469" s="6">
        <f t="shared" si="295"/>
        <v>0</v>
      </c>
    </row>
    <row r="9470" spans="1:21" x14ac:dyDescent="0.2">
      <c r="A9470" s="88">
        <v>9472</v>
      </c>
      <c r="B9470" s="6">
        <v>7</v>
      </c>
      <c r="C9470" s="6" t="s">
        <v>2132</v>
      </c>
      <c r="D9470" s="73" t="s">
        <v>1431</v>
      </c>
      <c r="E9470" s="24">
        <v>11</v>
      </c>
      <c r="F9470" s="24">
        <v>2</v>
      </c>
      <c r="G9470" s="24">
        <v>0</v>
      </c>
      <c r="H9470" s="24">
        <v>2</v>
      </c>
      <c r="I9470" s="24">
        <v>2</v>
      </c>
      <c r="J9470" s="24">
        <v>0</v>
      </c>
      <c r="K9470" s="24">
        <v>0</v>
      </c>
      <c r="L9470" s="24">
        <v>1</v>
      </c>
      <c r="M9470" s="24">
        <v>0</v>
      </c>
      <c r="N9470" s="24">
        <v>0</v>
      </c>
      <c r="O9470" s="24">
        <v>2</v>
      </c>
      <c r="P9470" s="24">
        <v>82</v>
      </c>
      <c r="Q9470" s="24">
        <v>526</v>
      </c>
      <c r="R9470" s="88">
        <f>VLOOKUP(P9470,NEW_TRAIN_TEST!$A$1:$M$980,13,0)</f>
        <v>506.5</v>
      </c>
      <c r="S9470" s="88">
        <f>VLOOKUP(P9470,NEW_TRAIN_TEST!$A$1:$M$980,11,0)</f>
        <v>537</v>
      </c>
      <c r="T9470" s="6">
        <f t="shared" si="294"/>
        <v>1</v>
      </c>
      <c r="U9470" s="6">
        <f t="shared" si="295"/>
        <v>0</v>
      </c>
    </row>
    <row r="9471" spans="1:21" x14ac:dyDescent="0.2">
      <c r="A9471" s="88">
        <v>9473</v>
      </c>
      <c r="B9471" s="6">
        <v>7</v>
      </c>
      <c r="C9471" s="6" t="s">
        <v>2132</v>
      </c>
      <c r="D9471" s="73" t="s">
        <v>1431</v>
      </c>
      <c r="E9471" s="24">
        <v>6</v>
      </c>
      <c r="F9471" s="24">
        <v>1</v>
      </c>
      <c r="G9471" s="24">
        <v>0</v>
      </c>
      <c r="H9471" s="24">
        <v>0</v>
      </c>
      <c r="I9471" s="24">
        <v>2</v>
      </c>
      <c r="J9471" s="24">
        <v>0</v>
      </c>
      <c r="K9471" s="24">
        <v>0</v>
      </c>
      <c r="L9471" s="24">
        <v>1</v>
      </c>
      <c r="M9471" s="24">
        <v>18</v>
      </c>
      <c r="N9471" s="24">
        <v>0</v>
      </c>
      <c r="O9471" s="24">
        <v>2</v>
      </c>
      <c r="P9471" s="24">
        <v>82</v>
      </c>
      <c r="Q9471" s="24">
        <v>533</v>
      </c>
      <c r="R9471" s="88">
        <f>VLOOKUP(P9471,NEW_TRAIN_TEST!$A$1:$M$980,13,0)</f>
        <v>506.5</v>
      </c>
      <c r="S9471" s="88">
        <f>VLOOKUP(P9471,NEW_TRAIN_TEST!$A$1:$M$980,11,0)</f>
        <v>537</v>
      </c>
      <c r="T9471" s="6">
        <f t="shared" si="294"/>
        <v>1</v>
      </c>
      <c r="U9471" s="6">
        <f t="shared" si="295"/>
        <v>1</v>
      </c>
    </row>
    <row r="9472" spans="1:21" x14ac:dyDescent="0.2">
      <c r="A9472" s="88">
        <v>9474</v>
      </c>
      <c r="B9472" s="6">
        <v>7</v>
      </c>
      <c r="C9472" s="6" t="s">
        <v>2132</v>
      </c>
      <c r="D9472" s="73" t="s">
        <v>1431</v>
      </c>
      <c r="E9472" s="24">
        <v>29</v>
      </c>
      <c r="F9472" s="24">
        <v>0</v>
      </c>
      <c r="G9472" s="24">
        <v>0</v>
      </c>
      <c r="H9472" s="24">
        <v>0</v>
      </c>
      <c r="I9472" s="24">
        <v>0</v>
      </c>
      <c r="J9472" s="24">
        <v>0</v>
      </c>
      <c r="K9472" s="24">
        <v>0</v>
      </c>
      <c r="L9472" s="24">
        <v>0</v>
      </c>
      <c r="M9472" s="24">
        <v>0</v>
      </c>
      <c r="N9472" s="24">
        <v>0</v>
      </c>
      <c r="O9472" s="24">
        <v>0</v>
      </c>
      <c r="P9472" s="24">
        <v>170</v>
      </c>
      <c r="Q9472" s="24">
        <v>11019</v>
      </c>
      <c r="R9472" s="88">
        <f>VLOOKUP(P9472,NEW_TRAIN_TEST!$A$1:$M$980,13,0)</f>
        <v>10394</v>
      </c>
      <c r="S9472" s="88">
        <f>VLOOKUP(P9472,NEW_TRAIN_TEST!$A$1:$M$980,11,0)</f>
        <v>12311</v>
      </c>
      <c r="T9472" s="6">
        <f t="shared" si="294"/>
        <v>0</v>
      </c>
      <c r="U9472" s="6">
        <f t="shared" si="295"/>
        <v>0</v>
      </c>
    </row>
    <row r="9473" spans="1:21" x14ac:dyDescent="0.2">
      <c r="A9473" s="88">
        <v>9475</v>
      </c>
      <c r="B9473" s="6">
        <v>7</v>
      </c>
      <c r="C9473" s="6" t="s">
        <v>2132</v>
      </c>
      <c r="D9473" s="73" t="s">
        <v>1431</v>
      </c>
      <c r="E9473" s="24">
        <v>11</v>
      </c>
      <c r="F9473" s="24">
        <v>0</v>
      </c>
      <c r="G9473" s="24">
        <v>0</v>
      </c>
      <c r="H9473" s="24">
        <v>0</v>
      </c>
      <c r="I9473" s="24">
        <v>0</v>
      </c>
      <c r="J9473" s="24">
        <v>0</v>
      </c>
      <c r="K9473" s="24">
        <v>0</v>
      </c>
      <c r="L9473" s="24">
        <v>0</v>
      </c>
      <c r="M9473" s="24">
        <v>0</v>
      </c>
      <c r="N9473" s="24">
        <v>0</v>
      </c>
      <c r="O9473" s="24">
        <v>0</v>
      </c>
      <c r="P9473" s="24">
        <v>76</v>
      </c>
      <c r="Q9473" s="24">
        <v>518</v>
      </c>
      <c r="R9473" s="88">
        <f>VLOOKUP(P9473,NEW_TRAIN_TEST!$A$1:$M$980,13,0)</f>
        <v>511.5</v>
      </c>
      <c r="S9473" s="88">
        <f>VLOOKUP(P9473,NEW_TRAIN_TEST!$A$1:$M$980,11,0)</f>
        <v>527</v>
      </c>
      <c r="T9473" s="6">
        <f t="shared" si="294"/>
        <v>0</v>
      </c>
      <c r="U9473" s="6">
        <f t="shared" si="295"/>
        <v>0</v>
      </c>
    </row>
    <row r="9474" spans="1:21" x14ac:dyDescent="0.2">
      <c r="A9474" s="88">
        <v>9476</v>
      </c>
      <c r="B9474" s="6">
        <v>7</v>
      </c>
      <c r="C9474" s="6" t="s">
        <v>2132</v>
      </c>
      <c r="D9474" s="73" t="s">
        <v>1431</v>
      </c>
      <c r="E9474" s="24">
        <v>4</v>
      </c>
      <c r="F9474" s="24">
        <v>2</v>
      </c>
      <c r="G9474" s="24">
        <v>0</v>
      </c>
      <c r="H9474" s="24">
        <v>2</v>
      </c>
      <c r="I9474" s="24">
        <v>2</v>
      </c>
      <c r="J9474" s="24">
        <v>0</v>
      </c>
      <c r="K9474" s="24">
        <v>0</v>
      </c>
      <c r="L9474" s="24">
        <v>0</v>
      </c>
      <c r="M9474" s="24">
        <v>0</v>
      </c>
      <c r="N9474" s="24">
        <v>0</v>
      </c>
      <c r="O9474" s="24">
        <v>2</v>
      </c>
      <c r="P9474" s="24">
        <v>76</v>
      </c>
      <c r="Q9474" s="24">
        <v>522</v>
      </c>
      <c r="R9474" s="88">
        <f>VLOOKUP(P9474,NEW_TRAIN_TEST!$A$1:$M$980,13,0)</f>
        <v>511.5</v>
      </c>
      <c r="S9474" s="88">
        <f>VLOOKUP(P9474,NEW_TRAIN_TEST!$A$1:$M$980,11,0)</f>
        <v>527</v>
      </c>
      <c r="T9474" s="6">
        <f t="shared" si="294"/>
        <v>0</v>
      </c>
      <c r="U9474" s="6">
        <f t="shared" si="295"/>
        <v>0</v>
      </c>
    </row>
    <row r="9475" spans="1:21" x14ac:dyDescent="0.2">
      <c r="A9475" s="88">
        <v>9477</v>
      </c>
      <c r="B9475" s="6">
        <v>7</v>
      </c>
      <c r="C9475" s="6" t="s">
        <v>2132</v>
      </c>
      <c r="D9475" s="73" t="s">
        <v>1431</v>
      </c>
      <c r="E9475" s="24">
        <v>4</v>
      </c>
      <c r="F9475" s="24">
        <v>2</v>
      </c>
      <c r="G9475" s="24">
        <v>0</v>
      </c>
      <c r="H9475" s="24">
        <v>2</v>
      </c>
      <c r="I9475" s="24">
        <v>2</v>
      </c>
      <c r="J9475" s="24">
        <v>0</v>
      </c>
      <c r="K9475" s="24">
        <v>0</v>
      </c>
      <c r="L9475" s="24">
        <v>0</v>
      </c>
      <c r="M9475" s="24">
        <v>0</v>
      </c>
      <c r="N9475" s="24">
        <v>0</v>
      </c>
      <c r="O9475" s="24">
        <v>2</v>
      </c>
      <c r="P9475" s="24">
        <v>317</v>
      </c>
      <c r="Q9475" s="24">
        <v>9065.25</v>
      </c>
      <c r="R9475" s="88">
        <f>VLOOKUP(P9475,NEW_TRAIN_TEST!$A$1:$M$980,13,0)</f>
        <v>8971.5</v>
      </c>
      <c r="S9475" s="88">
        <f>VLOOKUP(P9475,NEW_TRAIN_TEST!$A$1:$M$980,11,0)</f>
        <v>9141</v>
      </c>
      <c r="T9475" s="6">
        <f t="shared" ref="T9475:T9538" si="296">IF(L9475&gt;0,1,0)</f>
        <v>0</v>
      </c>
      <c r="U9475" s="6">
        <f t="shared" ref="U9475:U9538" si="297">IF(M9475&gt;0,1,0)</f>
        <v>0</v>
      </c>
    </row>
    <row r="9476" spans="1:21" x14ac:dyDescent="0.2">
      <c r="A9476" s="88">
        <v>9478</v>
      </c>
      <c r="B9476" s="6">
        <v>7</v>
      </c>
      <c r="C9476" s="6" t="s">
        <v>2132</v>
      </c>
      <c r="D9476" s="73" t="s">
        <v>1431</v>
      </c>
      <c r="E9476" s="24">
        <v>20</v>
      </c>
      <c r="F9476" s="24">
        <v>0</v>
      </c>
      <c r="G9476" s="24">
        <v>0</v>
      </c>
      <c r="H9476" s="24">
        <v>0</v>
      </c>
      <c r="I9476" s="24">
        <v>0</v>
      </c>
      <c r="J9476" s="24">
        <v>0</v>
      </c>
      <c r="K9476" s="24">
        <v>0</v>
      </c>
      <c r="L9476" s="24">
        <v>0</v>
      </c>
      <c r="M9476" s="24">
        <v>0</v>
      </c>
      <c r="N9476" s="24">
        <v>0</v>
      </c>
      <c r="O9476" s="24">
        <v>0</v>
      </c>
      <c r="P9476" s="24">
        <v>118</v>
      </c>
      <c r="Q9476" s="24">
        <v>4688</v>
      </c>
      <c r="R9476" s="88">
        <f>VLOOKUP(P9476,NEW_TRAIN_TEST!$A$1:$M$980,13,0)</f>
        <v>4482.5</v>
      </c>
      <c r="S9476" s="88">
        <f>VLOOKUP(P9476,NEW_TRAIN_TEST!$A$1:$M$980,11,0)</f>
        <v>4907</v>
      </c>
      <c r="T9476" s="6">
        <f t="shared" si="296"/>
        <v>0</v>
      </c>
      <c r="U9476" s="6">
        <f t="shared" si="297"/>
        <v>0</v>
      </c>
    </row>
    <row r="9477" spans="1:21" x14ac:dyDescent="0.2">
      <c r="A9477" s="88">
        <v>9479</v>
      </c>
      <c r="B9477" s="6">
        <v>7</v>
      </c>
      <c r="C9477" s="6" t="s">
        <v>2132</v>
      </c>
      <c r="D9477" s="73" t="s">
        <v>1431</v>
      </c>
      <c r="E9477" s="24">
        <v>10</v>
      </c>
      <c r="F9477" s="24">
        <v>3</v>
      </c>
      <c r="G9477" s="24">
        <v>0</v>
      </c>
      <c r="H9477" s="24">
        <v>0</v>
      </c>
      <c r="I9477" s="24">
        <v>2</v>
      </c>
      <c r="J9477" s="24">
        <v>0</v>
      </c>
      <c r="K9477" s="24">
        <v>0</v>
      </c>
      <c r="L9477" s="24">
        <v>1</v>
      </c>
      <c r="M9477" s="24">
        <v>0</v>
      </c>
      <c r="N9477" s="24">
        <v>0</v>
      </c>
      <c r="O9477" s="24">
        <v>2</v>
      </c>
      <c r="P9477" s="24">
        <v>670</v>
      </c>
      <c r="Q9477" s="24">
        <v>11231</v>
      </c>
      <c r="R9477" s="88">
        <f>VLOOKUP(P9477,NEW_TRAIN_TEST!$A$1:$M$980,13,0)</f>
        <v>11130</v>
      </c>
      <c r="S9477" s="88">
        <f>VLOOKUP(P9477,NEW_TRAIN_TEST!$A$1:$M$980,11,0)</f>
        <v>11580</v>
      </c>
      <c r="T9477" s="6">
        <f t="shared" si="296"/>
        <v>1</v>
      </c>
      <c r="U9477" s="6">
        <f t="shared" si="297"/>
        <v>0</v>
      </c>
    </row>
    <row r="9478" spans="1:21" x14ac:dyDescent="0.2">
      <c r="A9478" s="88">
        <v>9480</v>
      </c>
      <c r="B9478" s="6">
        <v>7</v>
      </c>
      <c r="C9478" s="6" t="s">
        <v>2132</v>
      </c>
      <c r="D9478" s="73" t="s">
        <v>1431</v>
      </c>
      <c r="E9478" s="24">
        <v>13</v>
      </c>
      <c r="F9478" s="24">
        <v>1</v>
      </c>
      <c r="G9478" s="24">
        <v>2</v>
      </c>
      <c r="H9478" s="24">
        <v>0</v>
      </c>
      <c r="I9478" s="24">
        <v>2</v>
      </c>
      <c r="J9478" s="24">
        <v>0</v>
      </c>
      <c r="K9478" s="24">
        <v>0</v>
      </c>
      <c r="L9478" s="24">
        <v>0</v>
      </c>
      <c r="M9478" s="24">
        <v>0</v>
      </c>
      <c r="N9478" s="24">
        <v>0</v>
      </c>
      <c r="O9478" s="24">
        <v>2</v>
      </c>
      <c r="P9478" s="24">
        <v>101</v>
      </c>
      <c r="Q9478" s="24">
        <v>5694.5</v>
      </c>
      <c r="R9478" s="88">
        <f>VLOOKUP(P9478,NEW_TRAIN_TEST!$A$1:$M$980,13,0)</f>
        <v>5521</v>
      </c>
      <c r="S9478" s="88">
        <f>VLOOKUP(P9478,NEW_TRAIN_TEST!$A$1:$M$980,11,0)</f>
        <v>5877</v>
      </c>
      <c r="T9478" s="6">
        <f t="shared" si="296"/>
        <v>0</v>
      </c>
      <c r="U9478" s="6">
        <f t="shared" si="297"/>
        <v>0</v>
      </c>
    </row>
    <row r="9479" spans="1:21" x14ac:dyDescent="0.2">
      <c r="A9479" s="88">
        <v>9481</v>
      </c>
      <c r="B9479" s="6">
        <v>7</v>
      </c>
      <c r="C9479" s="6" t="s">
        <v>2132</v>
      </c>
      <c r="D9479" s="73" t="s">
        <v>1431</v>
      </c>
      <c r="E9479" s="24">
        <v>0</v>
      </c>
      <c r="F9479" s="24">
        <v>0</v>
      </c>
      <c r="G9479" s="24">
        <v>0</v>
      </c>
      <c r="H9479" s="24">
        <v>0</v>
      </c>
      <c r="I9479" s="24">
        <v>0</v>
      </c>
      <c r="J9479" s="24">
        <v>0</v>
      </c>
      <c r="K9479" s="24">
        <v>0</v>
      </c>
      <c r="L9479" s="24">
        <v>0</v>
      </c>
      <c r="M9479" s="24">
        <v>0</v>
      </c>
      <c r="N9479" s="24">
        <v>1</v>
      </c>
      <c r="O9479" s="24">
        <v>0</v>
      </c>
      <c r="P9479" s="24">
        <v>173</v>
      </c>
      <c r="Q9479" s="24">
        <v>7551</v>
      </c>
      <c r="R9479" s="88">
        <f>VLOOKUP(P9479,NEW_TRAIN_TEST!$A$1:$M$980,13,0)</f>
        <v>7551</v>
      </c>
      <c r="S9479" s="88">
        <f>VLOOKUP(P9479,NEW_TRAIN_TEST!$A$1:$M$980,11,0)</f>
        <v>7551</v>
      </c>
      <c r="T9479" s="6">
        <f t="shared" si="296"/>
        <v>0</v>
      </c>
      <c r="U9479" s="6">
        <f t="shared" si="297"/>
        <v>0</v>
      </c>
    </row>
    <row r="9480" spans="1:21" x14ac:dyDescent="0.2">
      <c r="A9480" s="88">
        <v>9482</v>
      </c>
      <c r="B9480" s="6">
        <v>7</v>
      </c>
      <c r="C9480" s="6" t="s">
        <v>2132</v>
      </c>
      <c r="D9480" s="73" t="s">
        <v>1431</v>
      </c>
      <c r="E9480" s="24">
        <v>18</v>
      </c>
      <c r="F9480" s="24">
        <v>1</v>
      </c>
      <c r="G9480" s="24">
        <v>0</v>
      </c>
      <c r="H9480" s="24">
        <v>0</v>
      </c>
      <c r="I9480" s="24">
        <v>2</v>
      </c>
      <c r="J9480" s="24">
        <v>0</v>
      </c>
      <c r="K9480" s="24">
        <v>0</v>
      </c>
      <c r="L9480" s="24">
        <v>0</v>
      </c>
      <c r="M9480" s="24">
        <v>0</v>
      </c>
      <c r="N9480" s="24">
        <v>0</v>
      </c>
      <c r="O9480" s="24">
        <v>2</v>
      </c>
      <c r="P9480" s="24">
        <v>12</v>
      </c>
      <c r="Q9480" s="24">
        <v>7261</v>
      </c>
      <c r="R9480" s="88">
        <f>VLOOKUP(P9480,NEW_TRAIN_TEST!$A$1:$M$980,13,0)</f>
        <v>6890</v>
      </c>
      <c r="S9480" s="88">
        <f>VLOOKUP(P9480,NEW_TRAIN_TEST!$A$1:$M$980,11,0)</f>
        <v>7436</v>
      </c>
      <c r="T9480" s="6">
        <f t="shared" si="296"/>
        <v>0</v>
      </c>
      <c r="U9480" s="6">
        <f t="shared" si="297"/>
        <v>0</v>
      </c>
    </row>
    <row r="9481" spans="1:21" x14ac:dyDescent="0.2">
      <c r="A9481" s="88">
        <v>9483</v>
      </c>
      <c r="B9481" s="6">
        <v>7</v>
      </c>
      <c r="C9481" s="6" t="s">
        <v>2132</v>
      </c>
      <c r="D9481" s="73" t="s">
        <v>1431</v>
      </c>
      <c r="E9481" s="24">
        <v>16</v>
      </c>
      <c r="F9481" s="24">
        <v>4</v>
      </c>
      <c r="G9481" s="24">
        <v>0</v>
      </c>
      <c r="H9481" s="24">
        <v>2</v>
      </c>
      <c r="I9481" s="24">
        <v>2</v>
      </c>
      <c r="J9481" s="24">
        <v>0</v>
      </c>
      <c r="K9481" s="24">
        <v>0</v>
      </c>
      <c r="L9481" s="24">
        <v>0</v>
      </c>
      <c r="M9481" s="24">
        <v>0</v>
      </c>
      <c r="N9481" s="24">
        <v>0</v>
      </c>
      <c r="O9481" s="24">
        <v>2</v>
      </c>
      <c r="P9481" s="24">
        <v>269</v>
      </c>
      <c r="Q9481" s="24">
        <v>15149.75</v>
      </c>
      <c r="R9481" s="88">
        <f>VLOOKUP(P9481,NEW_TRAIN_TEST!$A$1:$M$980,13,0)</f>
        <v>15016.5</v>
      </c>
      <c r="S9481" s="88">
        <f>VLOOKUP(P9481,NEW_TRAIN_TEST!$A$1:$M$980,11,0)</f>
        <v>15670</v>
      </c>
      <c r="T9481" s="6">
        <f t="shared" si="296"/>
        <v>0</v>
      </c>
      <c r="U9481" s="6">
        <f t="shared" si="297"/>
        <v>0</v>
      </c>
    </row>
    <row r="9482" spans="1:21" x14ac:dyDescent="0.2">
      <c r="A9482" s="88">
        <v>9484</v>
      </c>
      <c r="B9482" s="6">
        <v>7</v>
      </c>
      <c r="C9482" s="6" t="s">
        <v>2132</v>
      </c>
      <c r="D9482" s="73" t="s">
        <v>1431</v>
      </c>
      <c r="E9482" s="24">
        <v>3</v>
      </c>
      <c r="F9482" s="24">
        <v>2</v>
      </c>
      <c r="G9482" s="24">
        <v>1</v>
      </c>
      <c r="H9482" s="24">
        <v>0</v>
      </c>
      <c r="I9482" s="24">
        <v>2</v>
      </c>
      <c r="J9482" s="24">
        <v>2</v>
      </c>
      <c r="K9482" s="24">
        <v>0</v>
      </c>
      <c r="L9482" s="24">
        <v>0</v>
      </c>
      <c r="M9482" s="24">
        <v>0</v>
      </c>
      <c r="N9482" s="24">
        <v>0</v>
      </c>
      <c r="O9482" s="24">
        <v>2</v>
      </c>
      <c r="P9482" s="24">
        <v>563</v>
      </c>
      <c r="Q9482" s="24">
        <v>2988</v>
      </c>
      <c r="R9482" s="88">
        <f>VLOOKUP(P9482,NEW_TRAIN_TEST!$A$1:$M$980,13,0)</f>
        <v>2193.5</v>
      </c>
      <c r="S9482" s="88">
        <f>VLOOKUP(P9482,NEW_TRAIN_TEST!$A$1:$M$980,11,0)</f>
        <v>3067</v>
      </c>
      <c r="T9482" s="6">
        <f t="shared" si="296"/>
        <v>0</v>
      </c>
      <c r="U9482" s="6">
        <f t="shared" si="297"/>
        <v>0</v>
      </c>
    </row>
    <row r="9483" spans="1:21" x14ac:dyDescent="0.2">
      <c r="A9483" s="88">
        <v>9485</v>
      </c>
      <c r="B9483" s="6">
        <v>7</v>
      </c>
      <c r="C9483" s="6" t="s">
        <v>2132</v>
      </c>
      <c r="D9483" s="73" t="s">
        <v>1431</v>
      </c>
      <c r="E9483" s="24">
        <v>4</v>
      </c>
      <c r="F9483" s="24">
        <v>0</v>
      </c>
      <c r="G9483" s="24">
        <v>0</v>
      </c>
      <c r="H9483" s="24">
        <v>0</v>
      </c>
      <c r="I9483" s="24">
        <v>0</v>
      </c>
      <c r="J9483" s="24">
        <v>0</v>
      </c>
      <c r="K9483" s="24">
        <v>0</v>
      </c>
      <c r="L9483" s="24">
        <v>0</v>
      </c>
      <c r="M9483" s="24">
        <v>0</v>
      </c>
      <c r="N9483" s="24">
        <v>0</v>
      </c>
      <c r="O9483" s="24">
        <v>0</v>
      </c>
      <c r="P9483" s="24">
        <v>332</v>
      </c>
      <c r="Q9483" s="24">
        <v>6780</v>
      </c>
      <c r="R9483" s="88">
        <f>VLOOKUP(P9483,NEW_TRAIN_TEST!$A$1:$M$980,13,0)</f>
        <v>6733</v>
      </c>
      <c r="S9483" s="88">
        <f>VLOOKUP(P9483,NEW_TRAIN_TEST!$A$1:$M$980,11,0)</f>
        <v>6850</v>
      </c>
      <c r="T9483" s="6">
        <f t="shared" si="296"/>
        <v>0</v>
      </c>
      <c r="U9483" s="6">
        <f t="shared" si="297"/>
        <v>0</v>
      </c>
    </row>
    <row r="9484" spans="1:21" x14ac:dyDescent="0.2">
      <c r="A9484" s="88">
        <v>9486</v>
      </c>
      <c r="B9484" s="6">
        <v>7</v>
      </c>
      <c r="C9484" s="6" t="s">
        <v>2132</v>
      </c>
      <c r="D9484" s="73" t="s">
        <v>1431</v>
      </c>
      <c r="E9484" s="24">
        <v>8</v>
      </c>
      <c r="F9484" s="24">
        <v>8</v>
      </c>
      <c r="G9484" s="24">
        <v>0</v>
      </c>
      <c r="H9484" s="24">
        <v>2</v>
      </c>
      <c r="I9484" s="24">
        <v>2</v>
      </c>
      <c r="J9484" s="24">
        <v>0</v>
      </c>
      <c r="K9484" s="24">
        <v>0</v>
      </c>
      <c r="L9484" s="24">
        <v>1</v>
      </c>
      <c r="M9484" s="24">
        <v>0</v>
      </c>
      <c r="N9484" s="24">
        <v>0</v>
      </c>
      <c r="O9484" s="24">
        <v>2</v>
      </c>
      <c r="P9484" s="24">
        <v>608</v>
      </c>
      <c r="Q9484" s="24">
        <v>13143.5</v>
      </c>
      <c r="R9484" s="88">
        <f>VLOOKUP(P9484,NEW_TRAIN_TEST!$A$1:$M$980,13,0)</f>
        <v>13071</v>
      </c>
      <c r="S9484" s="88">
        <f>VLOOKUP(P9484,NEW_TRAIN_TEST!$A$1:$M$980,11,0)</f>
        <v>13255</v>
      </c>
      <c r="T9484" s="6">
        <f t="shared" si="296"/>
        <v>1</v>
      </c>
      <c r="U9484" s="6">
        <f t="shared" si="297"/>
        <v>0</v>
      </c>
    </row>
    <row r="9485" spans="1:21" x14ac:dyDescent="0.2">
      <c r="A9485" s="88">
        <v>9487</v>
      </c>
      <c r="B9485" s="6">
        <v>7</v>
      </c>
      <c r="C9485" s="6" t="s">
        <v>2132</v>
      </c>
      <c r="D9485" s="73" t="s">
        <v>1431</v>
      </c>
      <c r="E9485" s="24">
        <v>10</v>
      </c>
      <c r="F9485" s="24">
        <v>1</v>
      </c>
      <c r="G9485" s="24">
        <v>0</v>
      </c>
      <c r="H9485" s="24">
        <v>0</v>
      </c>
      <c r="I9485" s="24">
        <v>2</v>
      </c>
      <c r="J9485" s="24">
        <v>0</v>
      </c>
      <c r="K9485" s="24">
        <v>0</v>
      </c>
      <c r="L9485" s="24">
        <v>0</v>
      </c>
      <c r="M9485" s="24">
        <v>0</v>
      </c>
      <c r="N9485" s="24">
        <v>0</v>
      </c>
      <c r="O9485" s="24">
        <v>2</v>
      </c>
      <c r="P9485" s="24">
        <v>134</v>
      </c>
      <c r="Q9485" s="24">
        <v>4587.5</v>
      </c>
      <c r="R9485" s="88">
        <f>VLOOKUP(P9485,NEW_TRAIN_TEST!$A$1:$M$980,13,0)</f>
        <v>4343</v>
      </c>
      <c r="S9485" s="88">
        <f>VLOOKUP(P9485,NEW_TRAIN_TEST!$A$1:$M$980,11,0)</f>
        <v>4648</v>
      </c>
      <c r="T9485" s="6">
        <f t="shared" si="296"/>
        <v>0</v>
      </c>
      <c r="U9485" s="6">
        <f t="shared" si="297"/>
        <v>0</v>
      </c>
    </row>
    <row r="9486" spans="1:21" x14ac:dyDescent="0.2">
      <c r="A9486" s="88">
        <v>9488</v>
      </c>
      <c r="B9486" s="6">
        <v>7</v>
      </c>
      <c r="C9486" s="6" t="s">
        <v>2132</v>
      </c>
      <c r="D9486" s="73" t="s">
        <v>1431</v>
      </c>
      <c r="E9486" s="24">
        <v>2</v>
      </c>
      <c r="F9486" s="24">
        <v>0</v>
      </c>
      <c r="G9486" s="24">
        <v>0</v>
      </c>
      <c r="H9486" s="24">
        <v>0</v>
      </c>
      <c r="I9486" s="24">
        <v>0</v>
      </c>
      <c r="J9486" s="24">
        <v>0</v>
      </c>
      <c r="K9486" s="24">
        <v>0</v>
      </c>
      <c r="L9486" s="24">
        <v>0</v>
      </c>
      <c r="M9486" s="24">
        <v>0</v>
      </c>
      <c r="N9486" s="24">
        <v>0</v>
      </c>
      <c r="O9486" s="24">
        <v>0</v>
      </c>
      <c r="P9486" s="24">
        <v>958</v>
      </c>
      <c r="Q9486" s="24">
        <v>7018.5</v>
      </c>
      <c r="R9486" s="88">
        <f>VLOOKUP(P9486,NEW_TRAIN_TEST!$A$1:$M$980,13,0)</f>
        <v>6971</v>
      </c>
      <c r="S9486" s="88">
        <f>VLOOKUP(P9486,NEW_TRAIN_TEST!$A$1:$M$980,11,0)</f>
        <v>7122</v>
      </c>
      <c r="T9486" s="6">
        <f t="shared" si="296"/>
        <v>0</v>
      </c>
      <c r="U9486" s="6">
        <f t="shared" si="297"/>
        <v>0</v>
      </c>
    </row>
    <row r="9487" spans="1:21" x14ac:dyDescent="0.2">
      <c r="A9487" s="88">
        <v>9489</v>
      </c>
      <c r="B9487" s="6">
        <v>7</v>
      </c>
      <c r="C9487" s="6" t="s">
        <v>2132</v>
      </c>
      <c r="D9487" s="73" t="s">
        <v>1431</v>
      </c>
      <c r="E9487" s="24">
        <v>6</v>
      </c>
      <c r="F9487" s="24">
        <v>0</v>
      </c>
      <c r="G9487" s="24">
        <v>0</v>
      </c>
      <c r="H9487" s="24">
        <v>0</v>
      </c>
      <c r="I9487" s="24">
        <v>0</v>
      </c>
      <c r="J9487" s="24">
        <v>0</v>
      </c>
      <c r="K9487" s="24">
        <v>0</v>
      </c>
      <c r="L9487" s="24">
        <v>1</v>
      </c>
      <c r="M9487" s="24">
        <v>0</v>
      </c>
      <c r="N9487" s="24">
        <v>0</v>
      </c>
      <c r="O9487" s="24">
        <v>0</v>
      </c>
      <c r="P9487" s="24">
        <v>66</v>
      </c>
      <c r="Q9487" s="24">
        <v>430</v>
      </c>
      <c r="R9487" s="88">
        <f>VLOOKUP(P9487,NEW_TRAIN_TEST!$A$1:$M$980,13,0)</f>
        <v>424</v>
      </c>
      <c r="S9487" s="88">
        <f>VLOOKUP(P9487,NEW_TRAIN_TEST!$A$1:$M$980,11,0)</f>
        <v>434</v>
      </c>
      <c r="T9487" s="6">
        <f t="shared" si="296"/>
        <v>1</v>
      </c>
      <c r="U9487" s="6">
        <f t="shared" si="297"/>
        <v>0</v>
      </c>
    </row>
    <row r="9488" spans="1:21" x14ac:dyDescent="0.2">
      <c r="A9488" s="88">
        <v>9490</v>
      </c>
      <c r="B9488" s="6">
        <v>7</v>
      </c>
      <c r="C9488" s="6" t="s">
        <v>2132</v>
      </c>
      <c r="D9488" s="73" t="s">
        <v>1431</v>
      </c>
      <c r="E9488" s="24">
        <v>9</v>
      </c>
      <c r="F9488" s="24">
        <v>0</v>
      </c>
      <c r="G9488" s="24">
        <v>0</v>
      </c>
      <c r="H9488" s="24">
        <v>0</v>
      </c>
      <c r="I9488" s="24">
        <v>0</v>
      </c>
      <c r="J9488" s="24">
        <v>0</v>
      </c>
      <c r="K9488" s="24">
        <v>0</v>
      </c>
      <c r="L9488" s="24">
        <v>0</v>
      </c>
      <c r="M9488" s="24">
        <v>0</v>
      </c>
      <c r="N9488" s="24">
        <v>0</v>
      </c>
      <c r="O9488" s="24">
        <v>0</v>
      </c>
      <c r="P9488" s="24">
        <v>604</v>
      </c>
      <c r="Q9488" s="24">
        <v>17001</v>
      </c>
      <c r="R9488" s="88">
        <f>VLOOKUP(P9488,NEW_TRAIN_TEST!$A$1:$M$980,13,0)</f>
        <v>16849</v>
      </c>
      <c r="S9488" s="88">
        <f>VLOOKUP(P9488,NEW_TRAIN_TEST!$A$1:$M$980,11,0)</f>
        <v>17155</v>
      </c>
      <c r="T9488" s="6">
        <f t="shared" si="296"/>
        <v>0</v>
      </c>
      <c r="U9488" s="6">
        <f t="shared" si="297"/>
        <v>0</v>
      </c>
    </row>
    <row r="9489" spans="1:21" x14ac:dyDescent="0.2">
      <c r="A9489" s="88">
        <v>9491</v>
      </c>
      <c r="B9489" s="6">
        <v>7</v>
      </c>
      <c r="C9489" s="6" t="s">
        <v>2132</v>
      </c>
      <c r="D9489" s="73" t="s">
        <v>1431</v>
      </c>
      <c r="E9489" s="24">
        <v>0</v>
      </c>
      <c r="F9489" s="24">
        <v>1</v>
      </c>
      <c r="G9489" s="24">
        <v>0</v>
      </c>
      <c r="H9489" s="24">
        <v>0</v>
      </c>
      <c r="I9489" s="24">
        <v>2</v>
      </c>
      <c r="J9489" s="24">
        <v>0</v>
      </c>
      <c r="K9489" s="24">
        <v>0</v>
      </c>
      <c r="L9489" s="24">
        <v>0</v>
      </c>
      <c r="M9489" s="24">
        <v>0</v>
      </c>
      <c r="N9489" s="24">
        <v>0</v>
      </c>
      <c r="O9489" s="24">
        <v>2</v>
      </c>
      <c r="P9489" s="24">
        <v>428</v>
      </c>
      <c r="Q9489" s="24">
        <v>14777.5</v>
      </c>
      <c r="R9489" s="88">
        <f>VLOOKUP(P9489,NEW_TRAIN_TEST!$A$1:$M$980,13,0)</f>
        <v>14777.5</v>
      </c>
      <c r="S9489" s="88">
        <f>VLOOKUP(P9489,NEW_TRAIN_TEST!$A$1:$M$980,11,0)</f>
        <v>14857</v>
      </c>
      <c r="T9489" s="6">
        <f t="shared" si="296"/>
        <v>0</v>
      </c>
      <c r="U9489" s="6">
        <f t="shared" si="297"/>
        <v>0</v>
      </c>
    </row>
    <row r="9490" spans="1:21" x14ac:dyDescent="0.2">
      <c r="A9490" s="88">
        <v>9492</v>
      </c>
      <c r="B9490" s="6">
        <v>7</v>
      </c>
      <c r="C9490" s="6" t="s">
        <v>2132</v>
      </c>
      <c r="D9490" s="73" t="s">
        <v>1431</v>
      </c>
      <c r="E9490" s="24">
        <v>14</v>
      </c>
      <c r="F9490" s="24">
        <v>0</v>
      </c>
      <c r="G9490" s="24">
        <v>0</v>
      </c>
      <c r="H9490" s="24">
        <v>0</v>
      </c>
      <c r="I9490" s="24">
        <v>0</v>
      </c>
      <c r="J9490" s="24">
        <v>0</v>
      </c>
      <c r="K9490" s="24">
        <v>0</v>
      </c>
      <c r="L9490" s="24">
        <v>0</v>
      </c>
      <c r="M9490" s="24">
        <v>0</v>
      </c>
      <c r="N9490" s="24">
        <v>0</v>
      </c>
      <c r="O9490" s="24">
        <v>0</v>
      </c>
      <c r="P9490" s="24">
        <v>73</v>
      </c>
      <c r="Q9490" s="24">
        <v>587.5</v>
      </c>
      <c r="R9490" s="88">
        <f>VLOOKUP(P9490,NEW_TRAIN_TEST!$A$1:$M$980,13,0)</f>
        <v>547</v>
      </c>
      <c r="S9490" s="88">
        <f>VLOOKUP(P9490,NEW_TRAIN_TEST!$A$1:$M$980,11,0)</f>
        <v>610</v>
      </c>
      <c r="T9490" s="6">
        <f t="shared" si="296"/>
        <v>0</v>
      </c>
      <c r="U9490" s="6">
        <f t="shared" si="297"/>
        <v>0</v>
      </c>
    </row>
    <row r="9491" spans="1:21" x14ac:dyDescent="0.2">
      <c r="A9491" s="88">
        <v>9493</v>
      </c>
      <c r="B9491" s="6">
        <v>7</v>
      </c>
      <c r="C9491" s="6" t="s">
        <v>2132</v>
      </c>
      <c r="D9491" s="73" t="s">
        <v>1431</v>
      </c>
      <c r="E9491" s="24">
        <v>9</v>
      </c>
      <c r="F9491" s="24">
        <v>3</v>
      </c>
      <c r="G9491" s="24">
        <v>1</v>
      </c>
      <c r="H9491" s="24">
        <v>2</v>
      </c>
      <c r="I9491" s="24">
        <v>2</v>
      </c>
      <c r="J9491" s="24">
        <v>0</v>
      </c>
      <c r="K9491" s="24">
        <v>0</v>
      </c>
      <c r="L9491" s="24">
        <v>1</v>
      </c>
      <c r="M9491" s="24">
        <v>24</v>
      </c>
      <c r="N9491" s="24">
        <v>0</v>
      </c>
      <c r="O9491" s="24">
        <v>2</v>
      </c>
      <c r="P9491" s="24">
        <v>73</v>
      </c>
      <c r="Q9491" s="24">
        <v>600</v>
      </c>
      <c r="R9491" s="88">
        <f>VLOOKUP(P9491,NEW_TRAIN_TEST!$A$1:$M$980,13,0)</f>
        <v>547</v>
      </c>
      <c r="S9491" s="88">
        <f>VLOOKUP(P9491,NEW_TRAIN_TEST!$A$1:$M$980,11,0)</f>
        <v>610</v>
      </c>
      <c r="T9491" s="6">
        <f t="shared" si="296"/>
        <v>1</v>
      </c>
      <c r="U9491" s="6">
        <f t="shared" si="297"/>
        <v>1</v>
      </c>
    </row>
    <row r="9492" spans="1:21" x14ac:dyDescent="0.2">
      <c r="A9492" s="88">
        <v>9494</v>
      </c>
      <c r="B9492" s="6">
        <v>7</v>
      </c>
      <c r="C9492" s="6" t="s">
        <v>2132</v>
      </c>
      <c r="D9492" s="73" t="s">
        <v>1431</v>
      </c>
      <c r="E9492" s="24">
        <v>17</v>
      </c>
      <c r="F9492" s="24">
        <v>0</v>
      </c>
      <c r="G9492" s="24">
        <v>0</v>
      </c>
      <c r="H9492" s="24">
        <v>0</v>
      </c>
      <c r="I9492" s="24">
        <v>0</v>
      </c>
      <c r="J9492" s="24">
        <v>0</v>
      </c>
      <c r="K9492" s="24">
        <v>0</v>
      </c>
      <c r="L9492" s="24">
        <v>0</v>
      </c>
      <c r="M9492" s="24">
        <v>0</v>
      </c>
      <c r="N9492" s="24">
        <v>0</v>
      </c>
      <c r="O9492" s="24">
        <v>0</v>
      </c>
      <c r="P9492" s="24">
        <v>872</v>
      </c>
      <c r="Q9492" s="24">
        <v>12779</v>
      </c>
      <c r="R9492" s="88">
        <f>VLOOKUP(P9492,NEW_TRAIN_TEST!$A$1:$M$980,13,0)</f>
        <v>12014</v>
      </c>
      <c r="S9492" s="88">
        <f>VLOOKUP(P9492,NEW_TRAIN_TEST!$A$1:$M$980,11,0)</f>
        <v>12951</v>
      </c>
      <c r="T9492" s="6">
        <f t="shared" si="296"/>
        <v>0</v>
      </c>
      <c r="U9492" s="6">
        <f t="shared" si="297"/>
        <v>0</v>
      </c>
    </row>
    <row r="9493" spans="1:21" x14ac:dyDescent="0.2">
      <c r="A9493" s="88">
        <v>9495</v>
      </c>
      <c r="B9493" s="6">
        <v>7</v>
      </c>
      <c r="C9493" s="6" t="s">
        <v>2132</v>
      </c>
      <c r="D9493" s="73" t="s">
        <v>1431</v>
      </c>
      <c r="E9493" s="24">
        <v>5</v>
      </c>
      <c r="F9493" s="24">
        <v>2</v>
      </c>
      <c r="G9493" s="24">
        <v>0</v>
      </c>
      <c r="H9493" s="24">
        <v>2</v>
      </c>
      <c r="I9493" s="24">
        <v>2</v>
      </c>
      <c r="J9493" s="24">
        <v>0</v>
      </c>
      <c r="K9493" s="24">
        <v>0</v>
      </c>
      <c r="L9493" s="24">
        <v>1</v>
      </c>
      <c r="M9493" s="24">
        <v>0</v>
      </c>
      <c r="N9493" s="24">
        <v>0</v>
      </c>
      <c r="O9493" s="24">
        <v>2</v>
      </c>
      <c r="P9493" s="24">
        <v>760</v>
      </c>
      <c r="Q9493" s="24">
        <v>6630.5</v>
      </c>
      <c r="R9493" s="88">
        <f>VLOOKUP(P9493,NEW_TRAIN_TEST!$A$1:$M$980,13,0)</f>
        <v>6005.5</v>
      </c>
      <c r="S9493" s="88">
        <f>VLOOKUP(P9493,NEW_TRAIN_TEST!$A$1:$M$980,11,0)</f>
        <v>6893</v>
      </c>
      <c r="T9493" s="6">
        <f t="shared" si="296"/>
        <v>1</v>
      </c>
      <c r="U9493" s="6">
        <f t="shared" si="297"/>
        <v>0</v>
      </c>
    </row>
    <row r="9494" spans="1:21" x14ac:dyDescent="0.2">
      <c r="A9494" s="88">
        <v>9496</v>
      </c>
      <c r="B9494" s="6">
        <v>7</v>
      </c>
      <c r="C9494" s="6" t="s">
        <v>2132</v>
      </c>
      <c r="D9494" s="73" t="s">
        <v>1431</v>
      </c>
      <c r="E9494" s="24">
        <v>14</v>
      </c>
      <c r="F9494" s="24">
        <v>1</v>
      </c>
      <c r="G9494" s="24">
        <v>0</v>
      </c>
      <c r="H9494" s="24">
        <v>0</v>
      </c>
      <c r="I9494" s="24">
        <v>2</v>
      </c>
      <c r="J9494" s="24">
        <v>0</v>
      </c>
      <c r="K9494" s="24">
        <v>0</v>
      </c>
      <c r="L9494" s="24">
        <v>0</v>
      </c>
      <c r="M9494" s="24">
        <v>0</v>
      </c>
      <c r="N9494" s="24">
        <v>0</v>
      </c>
      <c r="O9494" s="24">
        <v>2</v>
      </c>
      <c r="P9494" s="24">
        <v>104</v>
      </c>
      <c r="Q9494" s="24">
        <v>5401</v>
      </c>
      <c r="R9494" s="88">
        <f>VLOOKUP(P9494,NEW_TRAIN_TEST!$A$1:$M$980,13,0)</f>
        <v>5066.5</v>
      </c>
      <c r="S9494" s="88">
        <f>VLOOKUP(P9494,NEW_TRAIN_TEST!$A$1:$M$980,11,0)</f>
        <v>5534</v>
      </c>
      <c r="T9494" s="6">
        <f t="shared" si="296"/>
        <v>0</v>
      </c>
      <c r="U9494" s="6">
        <f t="shared" si="297"/>
        <v>0</v>
      </c>
    </row>
    <row r="9495" spans="1:21" x14ac:dyDescent="0.2">
      <c r="A9495" s="88">
        <v>9497</v>
      </c>
      <c r="B9495" s="6">
        <v>7</v>
      </c>
      <c r="C9495" s="6" t="s">
        <v>2132</v>
      </c>
      <c r="D9495" s="73" t="s">
        <v>1431</v>
      </c>
      <c r="E9495" s="24">
        <v>18</v>
      </c>
      <c r="F9495" s="24">
        <v>3</v>
      </c>
      <c r="G9495" s="24">
        <v>0</v>
      </c>
      <c r="H9495" s="24">
        <v>0</v>
      </c>
      <c r="I9495" s="24">
        <v>2</v>
      </c>
      <c r="J9495" s="24">
        <v>2</v>
      </c>
      <c r="K9495" s="24">
        <v>0</v>
      </c>
      <c r="L9495" s="24">
        <v>0</v>
      </c>
      <c r="M9495" s="24">
        <v>20</v>
      </c>
      <c r="N9495" s="24">
        <v>0</v>
      </c>
      <c r="O9495" s="24">
        <v>2</v>
      </c>
      <c r="P9495" s="24">
        <v>21</v>
      </c>
      <c r="Q9495" s="24">
        <v>7295</v>
      </c>
      <c r="R9495" s="88">
        <f>VLOOKUP(P9495,NEW_TRAIN_TEST!$A$1:$M$980,13,0)</f>
        <v>6924</v>
      </c>
      <c r="S9495" s="88">
        <f>VLOOKUP(P9495,NEW_TRAIN_TEST!$A$1:$M$980,11,0)</f>
        <v>7466</v>
      </c>
      <c r="T9495" s="6">
        <f t="shared" si="296"/>
        <v>0</v>
      </c>
      <c r="U9495" s="6">
        <f t="shared" si="297"/>
        <v>1</v>
      </c>
    </row>
    <row r="9496" spans="1:21" x14ac:dyDescent="0.2">
      <c r="A9496" s="88">
        <v>9498</v>
      </c>
      <c r="B9496" s="6">
        <v>7</v>
      </c>
      <c r="C9496" s="6" t="s">
        <v>2132</v>
      </c>
      <c r="D9496" s="73" t="s">
        <v>1431</v>
      </c>
      <c r="E9496" s="24">
        <v>18</v>
      </c>
      <c r="F9496" s="24">
        <v>3</v>
      </c>
      <c r="G9496" s="24">
        <v>0</v>
      </c>
      <c r="H9496" s="24">
        <v>2</v>
      </c>
      <c r="I9496" s="24">
        <v>2</v>
      </c>
      <c r="J9496" s="24">
        <v>0</v>
      </c>
      <c r="K9496" s="24">
        <v>0</v>
      </c>
      <c r="L9496" s="24">
        <v>0</v>
      </c>
      <c r="M9496" s="24">
        <v>0</v>
      </c>
      <c r="N9496" s="24">
        <v>0</v>
      </c>
      <c r="O9496" s="24">
        <v>2</v>
      </c>
      <c r="P9496" s="24">
        <v>119</v>
      </c>
      <c r="Q9496" s="24">
        <v>5432.5</v>
      </c>
      <c r="R9496" s="88">
        <f>VLOOKUP(P9496,NEW_TRAIN_TEST!$A$1:$M$980,13,0)</f>
        <v>5263</v>
      </c>
      <c r="S9496" s="88">
        <f>VLOOKUP(P9496,NEW_TRAIN_TEST!$A$1:$M$980,11,0)</f>
        <v>5526</v>
      </c>
      <c r="T9496" s="6">
        <f t="shared" si="296"/>
        <v>0</v>
      </c>
      <c r="U9496" s="6">
        <f t="shared" si="297"/>
        <v>0</v>
      </c>
    </row>
    <row r="9497" spans="1:21" x14ac:dyDescent="0.2">
      <c r="A9497" s="88">
        <v>9499</v>
      </c>
      <c r="B9497" s="6">
        <v>7</v>
      </c>
      <c r="C9497" s="6" t="s">
        <v>2132</v>
      </c>
      <c r="D9497" s="73" t="s">
        <v>1431</v>
      </c>
      <c r="E9497" s="24">
        <v>2</v>
      </c>
      <c r="F9497" s="24">
        <v>0</v>
      </c>
      <c r="G9497" s="24">
        <v>0</v>
      </c>
      <c r="H9497" s="24">
        <v>0</v>
      </c>
      <c r="I9497" s="24">
        <v>0</v>
      </c>
      <c r="J9497" s="24">
        <v>0</v>
      </c>
      <c r="K9497" s="24">
        <v>0</v>
      </c>
      <c r="L9497" s="24">
        <v>0</v>
      </c>
      <c r="M9497" s="24">
        <v>0</v>
      </c>
      <c r="N9497" s="24">
        <v>0</v>
      </c>
      <c r="O9497" s="24">
        <v>0</v>
      </c>
      <c r="P9497" s="24">
        <v>717</v>
      </c>
      <c r="Q9497" s="24">
        <v>8548.5</v>
      </c>
      <c r="R9497" s="88">
        <f>VLOOKUP(P9497,NEW_TRAIN_TEST!$A$1:$M$980,13,0)</f>
        <v>8498</v>
      </c>
      <c r="S9497" s="88">
        <f>VLOOKUP(P9497,NEW_TRAIN_TEST!$A$1:$M$980,11,0)</f>
        <v>8657</v>
      </c>
      <c r="T9497" s="6">
        <f t="shared" si="296"/>
        <v>0</v>
      </c>
      <c r="U9497" s="6">
        <f t="shared" si="297"/>
        <v>0</v>
      </c>
    </row>
    <row r="9498" spans="1:21" x14ac:dyDescent="0.2">
      <c r="A9498" s="88">
        <v>9500</v>
      </c>
      <c r="B9498" s="6">
        <v>7</v>
      </c>
      <c r="C9498" s="6" t="s">
        <v>2132</v>
      </c>
      <c r="D9498" s="73" t="s">
        <v>1431</v>
      </c>
      <c r="E9498" s="24">
        <v>17</v>
      </c>
      <c r="F9498" s="24">
        <v>0</v>
      </c>
      <c r="G9498" s="24">
        <v>0</v>
      </c>
      <c r="H9498" s="24">
        <v>0</v>
      </c>
      <c r="I9498" s="24">
        <v>0</v>
      </c>
      <c r="J9498" s="24">
        <v>0</v>
      </c>
      <c r="K9498" s="24">
        <v>0</v>
      </c>
      <c r="L9498" s="24">
        <v>0</v>
      </c>
      <c r="M9498" s="24">
        <v>0</v>
      </c>
      <c r="N9498" s="24">
        <v>0</v>
      </c>
      <c r="O9498" s="24">
        <v>0</v>
      </c>
      <c r="P9498" s="24">
        <v>30</v>
      </c>
      <c r="Q9498" s="24">
        <v>7385.5</v>
      </c>
      <c r="R9498" s="88">
        <f>VLOOKUP(P9498,NEW_TRAIN_TEST!$A$1:$M$980,13,0)</f>
        <v>7132.5</v>
      </c>
      <c r="S9498" s="88">
        <f>VLOOKUP(P9498,NEW_TRAIN_TEST!$A$1:$M$980,11,0)</f>
        <v>7545</v>
      </c>
      <c r="T9498" s="6">
        <f t="shared" si="296"/>
        <v>0</v>
      </c>
      <c r="U9498" s="6">
        <f t="shared" si="297"/>
        <v>0</v>
      </c>
    </row>
    <row r="9499" spans="1:21" x14ac:dyDescent="0.2">
      <c r="A9499" s="88">
        <v>9501</v>
      </c>
      <c r="B9499" s="6">
        <v>7</v>
      </c>
      <c r="C9499" s="6" t="s">
        <v>2132</v>
      </c>
      <c r="D9499" s="73" t="s">
        <v>1431</v>
      </c>
      <c r="E9499" s="24">
        <v>15</v>
      </c>
      <c r="F9499" s="24">
        <v>1</v>
      </c>
      <c r="G9499" s="24">
        <v>0</v>
      </c>
      <c r="H9499" s="24">
        <v>0</v>
      </c>
      <c r="I9499" s="24">
        <v>2</v>
      </c>
      <c r="J9499" s="24">
        <v>0</v>
      </c>
      <c r="K9499" s="24">
        <v>0</v>
      </c>
      <c r="L9499" s="24">
        <v>0</v>
      </c>
      <c r="M9499" s="24">
        <v>0</v>
      </c>
      <c r="N9499" s="24">
        <v>0</v>
      </c>
      <c r="O9499" s="24">
        <v>2</v>
      </c>
      <c r="P9499" s="24">
        <v>17</v>
      </c>
      <c r="Q9499" s="24">
        <v>7273</v>
      </c>
      <c r="R9499" s="88">
        <f>VLOOKUP(P9499,NEW_TRAIN_TEST!$A$1:$M$980,13,0)</f>
        <v>6767.5</v>
      </c>
      <c r="S9499" s="88">
        <f>VLOOKUP(P9499,NEW_TRAIN_TEST!$A$1:$M$980,11,0)</f>
        <v>7436</v>
      </c>
      <c r="T9499" s="6">
        <f t="shared" si="296"/>
        <v>0</v>
      </c>
      <c r="U9499" s="6">
        <f t="shared" si="297"/>
        <v>0</v>
      </c>
    </row>
    <row r="9500" spans="1:21" x14ac:dyDescent="0.2">
      <c r="A9500" s="88">
        <v>9502</v>
      </c>
      <c r="B9500" s="6">
        <v>7</v>
      </c>
      <c r="C9500" s="6" t="s">
        <v>2132</v>
      </c>
      <c r="D9500" s="73" t="s">
        <v>1431</v>
      </c>
      <c r="E9500" s="24">
        <v>8</v>
      </c>
      <c r="F9500" s="24">
        <v>1</v>
      </c>
      <c r="G9500" s="24">
        <v>0</v>
      </c>
      <c r="H9500" s="24">
        <v>0</v>
      </c>
      <c r="I9500" s="24">
        <v>2</v>
      </c>
      <c r="J9500" s="24">
        <v>0</v>
      </c>
      <c r="K9500" s="24">
        <v>0</v>
      </c>
      <c r="L9500" s="24">
        <v>1</v>
      </c>
      <c r="M9500" s="24">
        <v>15</v>
      </c>
      <c r="N9500" s="24">
        <v>0</v>
      </c>
      <c r="O9500" s="24">
        <v>2</v>
      </c>
      <c r="P9500" s="24">
        <v>84</v>
      </c>
      <c r="Q9500" s="24">
        <v>480</v>
      </c>
      <c r="R9500" s="88">
        <f>VLOOKUP(P9500,NEW_TRAIN_TEST!$A$1:$M$980,13,0)</f>
        <v>477</v>
      </c>
      <c r="S9500" s="88">
        <f>VLOOKUP(P9500,NEW_TRAIN_TEST!$A$1:$M$980,11,0)</f>
        <v>487</v>
      </c>
      <c r="T9500" s="6">
        <f t="shared" si="296"/>
        <v>1</v>
      </c>
      <c r="U9500" s="6">
        <f t="shared" si="297"/>
        <v>1</v>
      </c>
    </row>
    <row r="9501" spans="1:21" x14ac:dyDescent="0.2">
      <c r="A9501" s="88">
        <v>9503</v>
      </c>
      <c r="B9501" s="6">
        <v>7</v>
      </c>
      <c r="C9501" s="6" t="s">
        <v>2132</v>
      </c>
      <c r="D9501" s="73" t="s">
        <v>1431</v>
      </c>
      <c r="E9501" s="24">
        <v>4</v>
      </c>
      <c r="F9501" s="24">
        <v>2</v>
      </c>
      <c r="G9501" s="24">
        <v>0</v>
      </c>
      <c r="H9501" s="24">
        <v>2</v>
      </c>
      <c r="I9501" s="24">
        <v>2</v>
      </c>
      <c r="J9501" s="24">
        <v>0</v>
      </c>
      <c r="K9501" s="24">
        <v>0</v>
      </c>
      <c r="L9501" s="24">
        <v>0</v>
      </c>
      <c r="M9501" s="24">
        <v>15</v>
      </c>
      <c r="N9501" s="24">
        <v>0</v>
      </c>
      <c r="O9501" s="24">
        <v>2</v>
      </c>
      <c r="P9501" s="24">
        <v>84</v>
      </c>
      <c r="Q9501" s="24">
        <v>481.5</v>
      </c>
      <c r="R9501" s="88">
        <f>VLOOKUP(P9501,NEW_TRAIN_TEST!$A$1:$M$980,13,0)</f>
        <v>477</v>
      </c>
      <c r="S9501" s="88">
        <f>VLOOKUP(P9501,NEW_TRAIN_TEST!$A$1:$M$980,11,0)</f>
        <v>487</v>
      </c>
      <c r="T9501" s="6">
        <f t="shared" si="296"/>
        <v>0</v>
      </c>
      <c r="U9501" s="6">
        <f t="shared" si="297"/>
        <v>1</v>
      </c>
    </row>
    <row r="9502" spans="1:21" x14ac:dyDescent="0.2">
      <c r="A9502" s="88">
        <v>9504</v>
      </c>
      <c r="B9502" s="6">
        <v>7</v>
      </c>
      <c r="C9502" s="6" t="s">
        <v>2132</v>
      </c>
      <c r="D9502" s="73" t="s">
        <v>1431</v>
      </c>
      <c r="E9502" s="24">
        <v>4</v>
      </c>
      <c r="F9502" s="24">
        <v>1</v>
      </c>
      <c r="G9502" s="24">
        <v>0</v>
      </c>
      <c r="H9502" s="24">
        <v>0</v>
      </c>
      <c r="I9502" s="24">
        <v>2</v>
      </c>
      <c r="J9502" s="24">
        <v>0</v>
      </c>
      <c r="K9502" s="24">
        <v>0</v>
      </c>
      <c r="L9502" s="24">
        <v>0</v>
      </c>
      <c r="M9502" s="24">
        <v>0</v>
      </c>
      <c r="N9502" s="24">
        <v>0</v>
      </c>
      <c r="O9502" s="24">
        <v>2</v>
      </c>
      <c r="P9502" s="24">
        <v>216</v>
      </c>
      <c r="Q9502" s="24">
        <v>4517</v>
      </c>
      <c r="R9502" s="88">
        <f>VLOOKUP(P9502,NEW_TRAIN_TEST!$A$1:$M$980,13,0)</f>
        <v>4029.5</v>
      </c>
      <c r="S9502" s="88">
        <f>VLOOKUP(P9502,NEW_TRAIN_TEST!$A$1:$M$980,11,0)</f>
        <v>4713</v>
      </c>
      <c r="T9502" s="6">
        <f t="shared" si="296"/>
        <v>0</v>
      </c>
      <c r="U9502" s="6">
        <f t="shared" si="297"/>
        <v>0</v>
      </c>
    </row>
    <row r="9503" spans="1:21" x14ac:dyDescent="0.2">
      <c r="A9503" s="88">
        <v>9505</v>
      </c>
      <c r="B9503" s="6">
        <v>7</v>
      </c>
      <c r="C9503" s="6" t="s">
        <v>2132</v>
      </c>
      <c r="D9503" s="73" t="s">
        <v>1431</v>
      </c>
      <c r="E9503" s="24">
        <v>4</v>
      </c>
      <c r="F9503" s="24">
        <v>0</v>
      </c>
      <c r="G9503" s="24">
        <v>0</v>
      </c>
      <c r="H9503" s="24">
        <v>0</v>
      </c>
      <c r="I9503" s="24">
        <v>0</v>
      </c>
      <c r="J9503" s="24">
        <v>0</v>
      </c>
      <c r="K9503" s="24">
        <v>0</v>
      </c>
      <c r="L9503" s="24">
        <v>1</v>
      </c>
      <c r="M9503" s="24">
        <v>17</v>
      </c>
      <c r="N9503" s="24">
        <v>0</v>
      </c>
      <c r="O9503" s="24">
        <v>0</v>
      </c>
      <c r="P9503" s="24">
        <v>216</v>
      </c>
      <c r="Q9503" s="24">
        <v>4588.5</v>
      </c>
      <c r="R9503" s="88">
        <f>VLOOKUP(P9503,NEW_TRAIN_TEST!$A$1:$M$980,13,0)</f>
        <v>4029.5</v>
      </c>
      <c r="S9503" s="88">
        <f>VLOOKUP(P9503,NEW_TRAIN_TEST!$A$1:$M$980,11,0)</f>
        <v>4713</v>
      </c>
      <c r="T9503" s="6">
        <f t="shared" si="296"/>
        <v>1</v>
      </c>
      <c r="U9503" s="6">
        <f t="shared" si="297"/>
        <v>1</v>
      </c>
    </row>
    <row r="9504" spans="1:21" x14ac:dyDescent="0.2">
      <c r="A9504" s="88">
        <v>9506</v>
      </c>
      <c r="B9504" s="6">
        <v>7</v>
      </c>
      <c r="C9504" s="6" t="s">
        <v>2132</v>
      </c>
      <c r="D9504" s="73" t="s">
        <v>1431</v>
      </c>
      <c r="E9504" s="24">
        <v>4</v>
      </c>
      <c r="F9504" s="24">
        <v>1</v>
      </c>
      <c r="G9504" s="24">
        <v>1</v>
      </c>
      <c r="H9504" s="24">
        <v>0</v>
      </c>
      <c r="I9504" s="24">
        <v>2</v>
      </c>
      <c r="J9504" s="24">
        <v>0</v>
      </c>
      <c r="K9504" s="24">
        <v>0</v>
      </c>
      <c r="L9504" s="24">
        <v>0</v>
      </c>
      <c r="M9504" s="24">
        <v>0</v>
      </c>
      <c r="N9504" s="24">
        <v>0</v>
      </c>
      <c r="O9504" s="24">
        <v>2</v>
      </c>
      <c r="P9504" s="24">
        <v>620</v>
      </c>
      <c r="Q9504" s="24">
        <v>6943.5</v>
      </c>
      <c r="R9504" s="88">
        <f>VLOOKUP(P9504,NEW_TRAIN_TEST!$A$1:$M$980,13,0)</f>
        <v>6871.5</v>
      </c>
      <c r="S9504" s="88">
        <f>VLOOKUP(P9504,NEW_TRAIN_TEST!$A$1:$M$980,11,0)</f>
        <v>7055</v>
      </c>
      <c r="T9504" s="6">
        <f t="shared" si="296"/>
        <v>0</v>
      </c>
      <c r="U9504" s="6">
        <f t="shared" si="297"/>
        <v>0</v>
      </c>
    </row>
    <row r="9505" spans="1:21" x14ac:dyDescent="0.2">
      <c r="A9505" s="88">
        <v>9507</v>
      </c>
      <c r="B9505" s="6">
        <v>7</v>
      </c>
      <c r="C9505" s="6" t="s">
        <v>2132</v>
      </c>
      <c r="D9505" s="73" t="s">
        <v>1431</v>
      </c>
      <c r="E9505" s="24">
        <v>9</v>
      </c>
      <c r="F9505" s="24">
        <v>0</v>
      </c>
      <c r="G9505" s="24">
        <v>0</v>
      </c>
      <c r="H9505" s="24">
        <v>0</v>
      </c>
      <c r="I9505" s="24">
        <v>0</v>
      </c>
      <c r="J9505" s="24">
        <v>0</v>
      </c>
      <c r="K9505" s="24">
        <v>0</v>
      </c>
      <c r="L9505" s="24">
        <v>1</v>
      </c>
      <c r="M9505" s="24">
        <v>0</v>
      </c>
      <c r="N9505" s="24">
        <v>0</v>
      </c>
      <c r="O9505" s="24">
        <v>0</v>
      </c>
      <c r="P9505" s="24">
        <v>52</v>
      </c>
      <c r="Q9505" s="24">
        <v>433</v>
      </c>
      <c r="R9505" s="88">
        <f>VLOOKUP(P9505,NEW_TRAIN_TEST!$A$1:$M$980,13,0)</f>
        <v>410.5</v>
      </c>
      <c r="S9505" s="88">
        <f>VLOOKUP(P9505,NEW_TRAIN_TEST!$A$1:$M$980,11,0)</f>
        <v>450</v>
      </c>
      <c r="T9505" s="6">
        <f t="shared" si="296"/>
        <v>1</v>
      </c>
      <c r="U9505" s="6">
        <f t="shared" si="297"/>
        <v>0</v>
      </c>
    </row>
    <row r="9506" spans="1:21" x14ac:dyDescent="0.2">
      <c r="A9506" s="88">
        <v>9508</v>
      </c>
      <c r="B9506" s="6">
        <v>7</v>
      </c>
      <c r="C9506" s="6" t="s">
        <v>2132</v>
      </c>
      <c r="D9506" s="73" t="s">
        <v>1431</v>
      </c>
      <c r="E9506" s="24">
        <v>15</v>
      </c>
      <c r="F9506" s="24">
        <v>5</v>
      </c>
      <c r="G9506" s="24">
        <v>1</v>
      </c>
      <c r="H9506" s="24">
        <v>0</v>
      </c>
      <c r="I9506" s="24">
        <v>2</v>
      </c>
      <c r="J9506" s="24">
        <v>0</v>
      </c>
      <c r="K9506" s="24">
        <v>0</v>
      </c>
      <c r="L9506" s="24">
        <v>0</v>
      </c>
      <c r="M9506" s="24">
        <v>0</v>
      </c>
      <c r="N9506" s="24">
        <v>0</v>
      </c>
      <c r="O9506" s="24">
        <v>2</v>
      </c>
      <c r="P9506" s="24">
        <v>251</v>
      </c>
      <c r="Q9506" s="24">
        <v>14269</v>
      </c>
      <c r="R9506" s="88">
        <f>VLOOKUP(P9506,NEW_TRAIN_TEST!$A$1:$M$980,13,0)</f>
        <v>14150</v>
      </c>
      <c r="S9506" s="88">
        <f>VLOOKUP(P9506,NEW_TRAIN_TEST!$A$1:$M$980,11,0)</f>
        <v>14825</v>
      </c>
      <c r="T9506" s="6">
        <f t="shared" si="296"/>
        <v>0</v>
      </c>
      <c r="U9506" s="6">
        <f t="shared" si="297"/>
        <v>0</v>
      </c>
    </row>
    <row r="9507" spans="1:21" x14ac:dyDescent="0.2">
      <c r="A9507" s="88">
        <v>9509</v>
      </c>
      <c r="B9507" s="6">
        <v>7</v>
      </c>
      <c r="C9507" s="6" t="s">
        <v>2132</v>
      </c>
      <c r="D9507" s="73" t="s">
        <v>1431</v>
      </c>
      <c r="E9507" s="24">
        <v>8</v>
      </c>
      <c r="F9507" s="24">
        <v>8</v>
      </c>
      <c r="G9507" s="24">
        <v>2</v>
      </c>
      <c r="H9507" s="24">
        <v>2</v>
      </c>
      <c r="I9507" s="24">
        <v>2</v>
      </c>
      <c r="J9507" s="24">
        <v>0</v>
      </c>
      <c r="K9507" s="24">
        <v>1</v>
      </c>
      <c r="L9507" s="24">
        <v>1</v>
      </c>
      <c r="M9507" s="24">
        <v>0</v>
      </c>
      <c r="N9507" s="24">
        <v>0</v>
      </c>
      <c r="O9507" s="24">
        <v>2</v>
      </c>
      <c r="P9507" s="24">
        <v>251</v>
      </c>
      <c r="Q9507" s="24">
        <v>14282.25</v>
      </c>
      <c r="R9507" s="88">
        <f>VLOOKUP(P9507,NEW_TRAIN_TEST!$A$1:$M$980,13,0)</f>
        <v>14150</v>
      </c>
      <c r="S9507" s="88">
        <f>VLOOKUP(P9507,NEW_TRAIN_TEST!$A$1:$M$980,11,0)</f>
        <v>14825</v>
      </c>
      <c r="T9507" s="6">
        <f t="shared" si="296"/>
        <v>1</v>
      </c>
      <c r="U9507" s="6">
        <f t="shared" si="297"/>
        <v>0</v>
      </c>
    </row>
    <row r="9508" spans="1:21" x14ac:dyDescent="0.2">
      <c r="A9508" s="88">
        <v>9510</v>
      </c>
      <c r="B9508" s="6">
        <v>7</v>
      </c>
      <c r="C9508" s="6" t="s">
        <v>2132</v>
      </c>
      <c r="D9508" s="73" t="s">
        <v>1431</v>
      </c>
      <c r="E9508" s="24">
        <v>7</v>
      </c>
      <c r="F9508" s="24">
        <v>1</v>
      </c>
      <c r="G9508" s="24">
        <v>0</v>
      </c>
      <c r="H9508" s="24">
        <v>0</v>
      </c>
      <c r="I9508" s="24">
        <v>2</v>
      </c>
      <c r="J9508" s="24">
        <v>0</v>
      </c>
      <c r="K9508" s="24">
        <v>0</v>
      </c>
      <c r="L9508" s="24">
        <v>1</v>
      </c>
      <c r="M9508" s="24">
        <v>0</v>
      </c>
      <c r="N9508" s="24">
        <v>0</v>
      </c>
      <c r="O9508" s="24">
        <v>2</v>
      </c>
      <c r="P9508" s="24">
        <v>55</v>
      </c>
      <c r="Q9508" s="24">
        <v>462.5</v>
      </c>
      <c r="R9508" s="88">
        <f>VLOOKUP(P9508,NEW_TRAIN_TEST!$A$1:$M$980,13,0)</f>
        <v>447.5</v>
      </c>
      <c r="S9508" s="88">
        <f>VLOOKUP(P9508,NEW_TRAIN_TEST!$A$1:$M$980,11,0)</f>
        <v>469</v>
      </c>
      <c r="T9508" s="6">
        <f t="shared" si="296"/>
        <v>1</v>
      </c>
      <c r="U9508" s="6">
        <f t="shared" si="297"/>
        <v>0</v>
      </c>
    </row>
    <row r="9509" spans="1:21" x14ac:dyDescent="0.2">
      <c r="A9509" s="88">
        <v>9511</v>
      </c>
      <c r="B9509" s="6">
        <v>7</v>
      </c>
      <c r="C9509" s="6" t="s">
        <v>2132</v>
      </c>
      <c r="D9509" s="73" t="s">
        <v>1431</v>
      </c>
      <c r="E9509" s="24">
        <v>6</v>
      </c>
      <c r="F9509" s="24">
        <v>2</v>
      </c>
      <c r="G9509" s="24">
        <v>0</v>
      </c>
      <c r="H9509" s="24">
        <v>2</v>
      </c>
      <c r="I9509" s="24">
        <v>2</v>
      </c>
      <c r="J9509" s="24">
        <v>0</v>
      </c>
      <c r="K9509" s="24">
        <v>0</v>
      </c>
      <c r="L9509" s="24">
        <v>1</v>
      </c>
      <c r="M9509" s="24">
        <v>14</v>
      </c>
      <c r="N9509" s="24">
        <v>0</v>
      </c>
      <c r="O9509" s="24">
        <v>2</v>
      </c>
      <c r="P9509" s="24">
        <v>55</v>
      </c>
      <c r="Q9509" s="24">
        <v>466</v>
      </c>
      <c r="R9509" s="88">
        <f>VLOOKUP(P9509,NEW_TRAIN_TEST!$A$1:$M$980,13,0)</f>
        <v>447.5</v>
      </c>
      <c r="S9509" s="88">
        <f>VLOOKUP(P9509,NEW_TRAIN_TEST!$A$1:$M$980,11,0)</f>
        <v>469</v>
      </c>
      <c r="T9509" s="6">
        <f t="shared" si="296"/>
        <v>1</v>
      </c>
      <c r="U9509" s="6">
        <f t="shared" si="297"/>
        <v>1</v>
      </c>
    </row>
    <row r="9510" spans="1:21" x14ac:dyDescent="0.2">
      <c r="A9510" s="88">
        <v>9512</v>
      </c>
      <c r="B9510" s="6">
        <v>7</v>
      </c>
      <c r="C9510" s="6" t="s">
        <v>2132</v>
      </c>
      <c r="D9510" s="73" t="s">
        <v>1431</v>
      </c>
      <c r="E9510" s="24">
        <v>18</v>
      </c>
      <c r="F9510" s="24">
        <v>3</v>
      </c>
      <c r="G9510" s="24">
        <v>0</v>
      </c>
      <c r="H9510" s="24">
        <v>2</v>
      </c>
      <c r="I9510" s="24">
        <v>2</v>
      </c>
      <c r="J9510" s="24">
        <v>0</v>
      </c>
      <c r="K9510" s="24">
        <v>0</v>
      </c>
      <c r="L9510" s="24">
        <v>0</v>
      </c>
      <c r="M9510" s="24">
        <v>0</v>
      </c>
      <c r="N9510" s="24">
        <v>0</v>
      </c>
      <c r="O9510" s="24">
        <v>2</v>
      </c>
      <c r="P9510" s="24">
        <v>25</v>
      </c>
      <c r="Q9510" s="24">
        <v>8261</v>
      </c>
      <c r="R9510" s="88">
        <f>VLOOKUP(P9510,NEW_TRAIN_TEST!$A$1:$M$980,13,0)</f>
        <v>8012</v>
      </c>
      <c r="S9510" s="88">
        <f>VLOOKUP(P9510,NEW_TRAIN_TEST!$A$1:$M$980,11,0)</f>
        <v>8441</v>
      </c>
      <c r="T9510" s="6">
        <f t="shared" si="296"/>
        <v>0</v>
      </c>
      <c r="U9510" s="6">
        <f t="shared" si="297"/>
        <v>0</v>
      </c>
    </row>
    <row r="9511" spans="1:21" x14ac:dyDescent="0.2">
      <c r="A9511" s="88">
        <v>9513</v>
      </c>
      <c r="B9511" s="6">
        <v>7</v>
      </c>
      <c r="C9511" s="6" t="s">
        <v>2132</v>
      </c>
      <c r="D9511" s="73" t="s">
        <v>1431</v>
      </c>
      <c r="E9511" s="24">
        <v>7</v>
      </c>
      <c r="F9511" s="24">
        <v>5</v>
      </c>
      <c r="G9511" s="24">
        <v>1</v>
      </c>
      <c r="H9511" s="24">
        <v>0</v>
      </c>
      <c r="I9511" s="24">
        <v>2</v>
      </c>
      <c r="J9511" s="24">
        <v>0</v>
      </c>
      <c r="K9511" s="24">
        <v>0</v>
      </c>
      <c r="L9511" s="24">
        <v>0</v>
      </c>
      <c r="M9511" s="24">
        <v>0</v>
      </c>
      <c r="N9511" s="24">
        <v>0</v>
      </c>
      <c r="O9511" s="24">
        <v>2</v>
      </c>
      <c r="P9511" s="24">
        <v>25</v>
      </c>
      <c r="Q9511" s="24">
        <v>8338</v>
      </c>
      <c r="R9511" s="88">
        <f>VLOOKUP(P9511,NEW_TRAIN_TEST!$A$1:$M$980,13,0)</f>
        <v>8012</v>
      </c>
      <c r="S9511" s="88">
        <f>VLOOKUP(P9511,NEW_TRAIN_TEST!$A$1:$M$980,11,0)</f>
        <v>8441</v>
      </c>
      <c r="T9511" s="6">
        <f t="shared" si="296"/>
        <v>0</v>
      </c>
      <c r="U9511" s="6">
        <f t="shared" si="297"/>
        <v>0</v>
      </c>
    </row>
    <row r="9512" spans="1:21" x14ac:dyDescent="0.2">
      <c r="A9512" s="88">
        <v>9514</v>
      </c>
      <c r="B9512" s="6">
        <v>7</v>
      </c>
      <c r="C9512" s="6" t="s">
        <v>2132</v>
      </c>
      <c r="D9512" s="73" t="s">
        <v>1431</v>
      </c>
      <c r="E9512" s="24">
        <v>16</v>
      </c>
      <c r="F9512" s="24">
        <v>0</v>
      </c>
      <c r="G9512" s="24">
        <v>0</v>
      </c>
      <c r="H9512" s="24">
        <v>0</v>
      </c>
      <c r="I9512" s="24">
        <v>0</v>
      </c>
      <c r="J9512" s="24">
        <v>0</v>
      </c>
      <c r="K9512" s="24">
        <v>0</v>
      </c>
      <c r="L9512" s="24">
        <v>0</v>
      </c>
      <c r="M9512" s="24">
        <v>0</v>
      </c>
      <c r="N9512" s="24">
        <v>0</v>
      </c>
      <c r="O9512" s="24">
        <v>0</v>
      </c>
      <c r="P9512" s="24">
        <v>1</v>
      </c>
      <c r="Q9512" s="24">
        <v>8350.5</v>
      </c>
      <c r="R9512" s="88">
        <f>VLOOKUP(P9512,NEW_TRAIN_TEST!$A$1:$M$980,13,0)</f>
        <v>7959.5</v>
      </c>
      <c r="S9512" s="88">
        <f>VLOOKUP(P9512,NEW_TRAIN_TEST!$A$1:$M$980,11,0)</f>
        <v>8521</v>
      </c>
      <c r="T9512" s="6">
        <f t="shared" si="296"/>
        <v>0</v>
      </c>
      <c r="U9512" s="6">
        <f t="shared" si="297"/>
        <v>0</v>
      </c>
    </row>
    <row r="9513" spans="1:21" x14ac:dyDescent="0.2">
      <c r="A9513" s="88">
        <v>9515</v>
      </c>
      <c r="B9513" s="6">
        <v>7</v>
      </c>
      <c r="C9513" s="6" t="s">
        <v>2132</v>
      </c>
      <c r="D9513" s="73" t="s">
        <v>1431</v>
      </c>
      <c r="E9513" s="24">
        <v>0</v>
      </c>
      <c r="F9513" s="24">
        <v>2</v>
      </c>
      <c r="G9513" s="24">
        <v>0</v>
      </c>
      <c r="H9513" s="24">
        <v>2</v>
      </c>
      <c r="I9513" s="24">
        <v>2</v>
      </c>
      <c r="J9513" s="24">
        <v>0</v>
      </c>
      <c r="K9513" s="24">
        <v>0</v>
      </c>
      <c r="L9513" s="24">
        <v>0</v>
      </c>
      <c r="M9513" s="24">
        <v>0</v>
      </c>
      <c r="N9513" s="24">
        <v>0</v>
      </c>
      <c r="O9513" s="24">
        <v>2</v>
      </c>
      <c r="P9513" s="24">
        <v>419</v>
      </c>
      <c r="Q9513" s="24">
        <v>14425</v>
      </c>
      <c r="R9513" s="88">
        <f>VLOOKUP(P9513,NEW_TRAIN_TEST!$A$1:$M$980,13,0)</f>
        <v>14425</v>
      </c>
      <c r="S9513" s="88">
        <f>VLOOKUP(P9513,NEW_TRAIN_TEST!$A$1:$M$980,11,0)</f>
        <v>14513</v>
      </c>
      <c r="T9513" s="6">
        <f t="shared" si="296"/>
        <v>0</v>
      </c>
      <c r="U9513" s="6">
        <f t="shared" si="297"/>
        <v>0</v>
      </c>
    </row>
    <row r="9514" spans="1:21" x14ac:dyDescent="0.2">
      <c r="A9514" s="88">
        <v>9516</v>
      </c>
      <c r="B9514" s="6">
        <v>7</v>
      </c>
      <c r="C9514" s="6" t="s">
        <v>2132</v>
      </c>
      <c r="D9514" s="73" t="s">
        <v>1431</v>
      </c>
      <c r="E9514" s="24">
        <v>0</v>
      </c>
      <c r="F9514" s="24">
        <v>0</v>
      </c>
      <c r="G9514" s="24">
        <v>0</v>
      </c>
      <c r="H9514" s="24">
        <v>0</v>
      </c>
      <c r="I9514" s="24">
        <v>0</v>
      </c>
      <c r="J9514" s="24">
        <v>0</v>
      </c>
      <c r="K9514" s="24">
        <v>0</v>
      </c>
      <c r="L9514" s="24">
        <v>0</v>
      </c>
      <c r="M9514" s="24">
        <v>0</v>
      </c>
      <c r="N9514" s="24">
        <v>1</v>
      </c>
      <c r="O9514" s="24">
        <v>0</v>
      </c>
      <c r="P9514" s="24">
        <v>957</v>
      </c>
      <c r="Q9514" s="24">
        <v>5705</v>
      </c>
      <c r="R9514" s="88">
        <f>VLOOKUP(P9514,NEW_TRAIN_TEST!$A$1:$M$980,13,0)</f>
        <v>5705</v>
      </c>
      <c r="S9514" s="88">
        <f>VLOOKUP(P9514,NEW_TRAIN_TEST!$A$1:$M$980,11,0)</f>
        <v>5705</v>
      </c>
      <c r="T9514" s="6">
        <f t="shared" si="296"/>
        <v>0</v>
      </c>
      <c r="U9514" s="6">
        <f t="shared" si="297"/>
        <v>0</v>
      </c>
    </row>
    <row r="9515" spans="1:21" x14ac:dyDescent="0.2">
      <c r="A9515" s="88">
        <v>9517</v>
      </c>
      <c r="B9515" s="6">
        <v>7</v>
      </c>
      <c r="C9515" s="6" t="s">
        <v>2132</v>
      </c>
      <c r="D9515" s="73" t="s">
        <v>1431</v>
      </c>
      <c r="E9515" s="24">
        <v>18</v>
      </c>
      <c r="F9515" s="24">
        <v>10</v>
      </c>
      <c r="G9515" s="24">
        <v>0</v>
      </c>
      <c r="H9515" s="24">
        <v>2</v>
      </c>
      <c r="I9515" s="24">
        <v>2</v>
      </c>
      <c r="J9515" s="24">
        <v>0</v>
      </c>
      <c r="K9515" s="24">
        <v>1</v>
      </c>
      <c r="L9515" s="24">
        <v>0</v>
      </c>
      <c r="M9515" s="24">
        <v>0</v>
      </c>
      <c r="N9515" s="24">
        <v>0</v>
      </c>
      <c r="O9515" s="24">
        <v>2</v>
      </c>
      <c r="P9515" s="24">
        <v>168</v>
      </c>
      <c r="Q9515" s="24">
        <v>13813.5</v>
      </c>
      <c r="R9515" s="88">
        <f>VLOOKUP(P9515,NEW_TRAIN_TEST!$A$1:$M$980,13,0)</f>
        <v>12895.5</v>
      </c>
      <c r="S9515" s="88">
        <f>VLOOKUP(P9515,NEW_TRAIN_TEST!$A$1:$M$980,11,0)</f>
        <v>14758</v>
      </c>
      <c r="T9515" s="6">
        <f t="shared" si="296"/>
        <v>0</v>
      </c>
      <c r="U9515" s="6">
        <f t="shared" si="297"/>
        <v>0</v>
      </c>
    </row>
    <row r="9516" spans="1:21" x14ac:dyDescent="0.2">
      <c r="A9516" s="88">
        <v>9518</v>
      </c>
      <c r="B9516" s="6">
        <v>7</v>
      </c>
      <c r="C9516" s="6" t="s">
        <v>2132</v>
      </c>
      <c r="D9516" s="73" t="s">
        <v>1431</v>
      </c>
      <c r="E9516" s="24">
        <v>11</v>
      </c>
      <c r="F9516" s="24">
        <v>2</v>
      </c>
      <c r="G9516" s="24">
        <v>0</v>
      </c>
      <c r="H9516" s="24">
        <v>2</v>
      </c>
      <c r="I9516" s="24">
        <v>2</v>
      </c>
      <c r="J9516" s="24">
        <v>0</v>
      </c>
      <c r="K9516" s="24">
        <v>0</v>
      </c>
      <c r="L9516" s="24">
        <v>0</v>
      </c>
      <c r="M9516" s="24">
        <v>22</v>
      </c>
      <c r="N9516" s="24">
        <v>0</v>
      </c>
      <c r="O9516" s="24">
        <v>2</v>
      </c>
      <c r="P9516" s="24">
        <v>16</v>
      </c>
      <c r="Q9516" s="24">
        <v>7100.5</v>
      </c>
      <c r="R9516" s="88">
        <f>VLOOKUP(P9516,NEW_TRAIN_TEST!$A$1:$M$980,13,0)</f>
        <v>6891</v>
      </c>
      <c r="S9516" s="88">
        <f>VLOOKUP(P9516,NEW_TRAIN_TEST!$A$1:$M$980,11,0)</f>
        <v>7283</v>
      </c>
      <c r="T9516" s="6">
        <f t="shared" si="296"/>
        <v>0</v>
      </c>
      <c r="U9516" s="6">
        <f t="shared" si="297"/>
        <v>1</v>
      </c>
    </row>
    <row r="9517" spans="1:21" x14ac:dyDescent="0.2">
      <c r="A9517" s="88">
        <v>9519</v>
      </c>
      <c r="B9517" s="6">
        <v>7</v>
      </c>
      <c r="C9517" s="6" t="s">
        <v>2132</v>
      </c>
      <c r="D9517" s="73" t="s">
        <v>1431</v>
      </c>
      <c r="E9517" s="24">
        <v>8</v>
      </c>
      <c r="F9517" s="24">
        <v>4</v>
      </c>
      <c r="G9517" s="24">
        <v>0</v>
      </c>
      <c r="H9517" s="24">
        <v>2</v>
      </c>
      <c r="I9517" s="24">
        <v>2</v>
      </c>
      <c r="J9517" s="24">
        <v>0</v>
      </c>
      <c r="K9517" s="24">
        <v>0</v>
      </c>
      <c r="L9517" s="24">
        <v>1</v>
      </c>
      <c r="M9517" s="24">
        <v>0</v>
      </c>
      <c r="N9517" s="24">
        <v>0</v>
      </c>
      <c r="O9517" s="24">
        <v>2</v>
      </c>
      <c r="P9517" s="24">
        <v>972</v>
      </c>
      <c r="Q9517" s="24">
        <v>16800</v>
      </c>
      <c r="R9517" s="88">
        <f>VLOOKUP(P9517,NEW_TRAIN_TEST!$A$1:$M$980,13,0)</f>
        <v>16611</v>
      </c>
      <c r="S9517" s="88">
        <f>VLOOKUP(P9517,NEW_TRAIN_TEST!$A$1:$M$980,11,0)</f>
        <v>17017</v>
      </c>
      <c r="T9517" s="6">
        <f t="shared" si="296"/>
        <v>1</v>
      </c>
      <c r="U9517" s="6">
        <f t="shared" si="297"/>
        <v>0</v>
      </c>
    </row>
    <row r="9518" spans="1:21" x14ac:dyDescent="0.2">
      <c r="A9518" s="88">
        <v>9520</v>
      </c>
      <c r="B9518" s="6">
        <v>7</v>
      </c>
      <c r="C9518" s="6" t="s">
        <v>2132</v>
      </c>
      <c r="D9518" s="73" t="s">
        <v>1431</v>
      </c>
      <c r="E9518" s="24">
        <v>6</v>
      </c>
      <c r="F9518" s="24">
        <v>3</v>
      </c>
      <c r="G9518" s="24">
        <v>0</v>
      </c>
      <c r="H9518" s="24">
        <v>2</v>
      </c>
      <c r="I9518" s="24">
        <v>2</v>
      </c>
      <c r="J9518" s="24">
        <v>0</v>
      </c>
      <c r="K9518" s="24">
        <v>0</v>
      </c>
      <c r="L9518" s="24">
        <v>1</v>
      </c>
      <c r="M9518" s="24">
        <v>0</v>
      </c>
      <c r="N9518" s="24">
        <v>0</v>
      </c>
      <c r="O9518" s="24">
        <v>2</v>
      </c>
      <c r="P9518" s="24">
        <v>665</v>
      </c>
      <c r="Q9518" s="24">
        <v>9042</v>
      </c>
      <c r="R9518" s="88">
        <f>VLOOKUP(P9518,NEW_TRAIN_TEST!$A$1:$M$980,13,0)</f>
        <v>9021.5</v>
      </c>
      <c r="S9518" s="88">
        <f>VLOOKUP(P9518,NEW_TRAIN_TEST!$A$1:$M$980,11,0)</f>
        <v>9091</v>
      </c>
      <c r="T9518" s="6">
        <f t="shared" si="296"/>
        <v>1</v>
      </c>
      <c r="U9518" s="6">
        <f t="shared" si="297"/>
        <v>0</v>
      </c>
    </row>
    <row r="9519" spans="1:21" x14ac:dyDescent="0.2">
      <c r="A9519" s="88">
        <v>9521</v>
      </c>
      <c r="B9519" s="6">
        <v>7</v>
      </c>
      <c r="C9519" s="6" t="s">
        <v>2132</v>
      </c>
      <c r="D9519" s="73" t="s">
        <v>1431</v>
      </c>
      <c r="E9519" s="24">
        <v>11</v>
      </c>
      <c r="F9519" s="24">
        <v>4</v>
      </c>
      <c r="G9519" s="24">
        <v>0</v>
      </c>
      <c r="H9519" s="24">
        <v>2</v>
      </c>
      <c r="I9519" s="24">
        <v>2</v>
      </c>
      <c r="J9519" s="24">
        <v>0</v>
      </c>
      <c r="K9519" s="24">
        <v>0</v>
      </c>
      <c r="L9519" s="24">
        <v>1</v>
      </c>
      <c r="M9519" s="24">
        <v>0</v>
      </c>
      <c r="N9519" s="24">
        <v>0</v>
      </c>
      <c r="O9519" s="24">
        <v>2</v>
      </c>
      <c r="P9519" s="24">
        <v>679</v>
      </c>
      <c r="Q9519" s="24">
        <v>12326.5</v>
      </c>
      <c r="R9519" s="88">
        <f>VLOOKUP(P9519,NEW_TRAIN_TEST!$A$1:$M$980,13,0)</f>
        <v>12162</v>
      </c>
      <c r="S9519" s="88">
        <f>VLOOKUP(P9519,NEW_TRAIN_TEST!$A$1:$M$980,11,0)</f>
        <v>12480</v>
      </c>
      <c r="T9519" s="6">
        <f t="shared" si="296"/>
        <v>1</v>
      </c>
      <c r="U9519" s="6">
        <f t="shared" si="297"/>
        <v>0</v>
      </c>
    </row>
    <row r="9520" spans="1:21" x14ac:dyDescent="0.2">
      <c r="A9520" s="88">
        <v>9522</v>
      </c>
      <c r="B9520" s="6">
        <v>7</v>
      </c>
      <c r="C9520" s="6" t="s">
        <v>2132</v>
      </c>
      <c r="D9520" s="73" t="s">
        <v>1431</v>
      </c>
      <c r="E9520" s="24">
        <v>5</v>
      </c>
      <c r="F9520" s="24">
        <v>0</v>
      </c>
      <c r="G9520" s="24">
        <v>0</v>
      </c>
      <c r="H9520" s="24">
        <v>0</v>
      </c>
      <c r="I9520" s="24">
        <v>0</v>
      </c>
      <c r="J9520" s="24">
        <v>0</v>
      </c>
      <c r="K9520" s="24">
        <v>0</v>
      </c>
      <c r="L9520" s="24">
        <v>1</v>
      </c>
      <c r="M9520" s="24">
        <v>0</v>
      </c>
      <c r="N9520" s="24">
        <v>0</v>
      </c>
      <c r="O9520" s="24">
        <v>0</v>
      </c>
      <c r="P9520" s="24">
        <v>121</v>
      </c>
      <c r="Q9520" s="24">
        <v>4368</v>
      </c>
      <c r="R9520" s="88">
        <f>VLOOKUP(P9520,NEW_TRAIN_TEST!$A$1:$M$980,13,0)</f>
        <v>4336</v>
      </c>
      <c r="S9520" s="88">
        <f>VLOOKUP(P9520,NEW_TRAIN_TEST!$A$1:$M$980,11,0)</f>
        <v>4498</v>
      </c>
      <c r="T9520" s="6">
        <f t="shared" si="296"/>
        <v>1</v>
      </c>
      <c r="U9520" s="6">
        <f t="shared" si="297"/>
        <v>0</v>
      </c>
    </row>
    <row r="9521" spans="1:21" x14ac:dyDescent="0.2">
      <c r="A9521" s="88">
        <v>9523</v>
      </c>
      <c r="B9521" s="6">
        <v>7</v>
      </c>
      <c r="C9521" s="6" t="s">
        <v>2132</v>
      </c>
      <c r="D9521" s="73" t="s">
        <v>1431</v>
      </c>
      <c r="E9521" s="24">
        <v>7</v>
      </c>
      <c r="F9521" s="24">
        <v>2</v>
      </c>
      <c r="G9521" s="24">
        <v>1</v>
      </c>
      <c r="H9521" s="24">
        <v>0</v>
      </c>
      <c r="I9521" s="24">
        <v>2</v>
      </c>
      <c r="J9521" s="24">
        <v>2</v>
      </c>
      <c r="K9521" s="24">
        <v>0</v>
      </c>
      <c r="L9521" s="24">
        <v>1</v>
      </c>
      <c r="M9521" s="24">
        <v>20</v>
      </c>
      <c r="N9521" s="24">
        <v>0</v>
      </c>
      <c r="O9521" s="24">
        <v>2</v>
      </c>
      <c r="P9521" s="24">
        <v>657</v>
      </c>
      <c r="Q9521" s="24">
        <v>9858.5</v>
      </c>
      <c r="R9521" s="88">
        <f>VLOOKUP(P9521,NEW_TRAIN_TEST!$A$1:$M$980,13,0)</f>
        <v>9716</v>
      </c>
      <c r="S9521" s="88">
        <f>VLOOKUP(P9521,NEW_TRAIN_TEST!$A$1:$M$980,11,0)</f>
        <v>10165</v>
      </c>
      <c r="T9521" s="6">
        <f t="shared" si="296"/>
        <v>1</v>
      </c>
      <c r="U9521" s="6">
        <f t="shared" si="297"/>
        <v>1</v>
      </c>
    </row>
    <row r="9522" spans="1:21" x14ac:dyDescent="0.2">
      <c r="A9522" s="88">
        <v>9524</v>
      </c>
      <c r="B9522" s="6">
        <v>7</v>
      </c>
      <c r="C9522" s="6" t="s">
        <v>2132</v>
      </c>
      <c r="D9522" s="73" t="s">
        <v>1431</v>
      </c>
      <c r="E9522" s="24">
        <v>5</v>
      </c>
      <c r="F9522" s="24">
        <v>4</v>
      </c>
      <c r="G9522" s="24">
        <v>1</v>
      </c>
      <c r="H9522" s="24">
        <v>2</v>
      </c>
      <c r="I9522" s="24">
        <v>2</v>
      </c>
      <c r="J9522" s="24">
        <v>2</v>
      </c>
      <c r="K9522" s="24">
        <v>0</v>
      </c>
      <c r="L9522" s="24">
        <v>0</v>
      </c>
      <c r="M9522" s="24">
        <v>0</v>
      </c>
      <c r="N9522" s="24">
        <v>0</v>
      </c>
      <c r="O9522" s="24">
        <v>2</v>
      </c>
      <c r="P9522" s="24">
        <v>657</v>
      </c>
      <c r="Q9522" s="24">
        <v>9963.5</v>
      </c>
      <c r="R9522" s="88">
        <f>VLOOKUP(P9522,NEW_TRAIN_TEST!$A$1:$M$980,13,0)</f>
        <v>9716</v>
      </c>
      <c r="S9522" s="88">
        <f>VLOOKUP(P9522,NEW_TRAIN_TEST!$A$1:$M$980,11,0)</f>
        <v>10165</v>
      </c>
      <c r="T9522" s="6">
        <f t="shared" si="296"/>
        <v>0</v>
      </c>
      <c r="U9522" s="6">
        <f t="shared" si="297"/>
        <v>0</v>
      </c>
    </row>
    <row r="9523" spans="1:21" x14ac:dyDescent="0.2">
      <c r="A9523" s="88">
        <v>9525</v>
      </c>
      <c r="B9523" s="6">
        <v>7</v>
      </c>
      <c r="C9523" s="6" t="s">
        <v>2132</v>
      </c>
      <c r="D9523" s="73" t="s">
        <v>1431</v>
      </c>
      <c r="E9523" s="24">
        <v>0</v>
      </c>
      <c r="F9523" s="24">
        <v>2</v>
      </c>
      <c r="G9523" s="24">
        <v>0</v>
      </c>
      <c r="H9523" s="24">
        <v>0</v>
      </c>
      <c r="I9523" s="24">
        <v>2</v>
      </c>
      <c r="J9523" s="24">
        <v>0</v>
      </c>
      <c r="K9523" s="24">
        <v>0</v>
      </c>
      <c r="L9523" s="24">
        <v>0</v>
      </c>
      <c r="M9523" s="24">
        <v>0</v>
      </c>
      <c r="N9523" s="24">
        <v>0</v>
      </c>
      <c r="O9523" s="24">
        <v>2</v>
      </c>
      <c r="P9523" s="24">
        <v>945</v>
      </c>
      <c r="Q9523" s="24">
        <v>7731</v>
      </c>
      <c r="R9523" s="88">
        <f>VLOOKUP(P9523,NEW_TRAIN_TEST!$A$1:$M$980,13,0)</f>
        <v>7731</v>
      </c>
      <c r="S9523" s="88">
        <f>VLOOKUP(P9523,NEW_TRAIN_TEST!$A$1:$M$980,11,0)</f>
        <v>7844</v>
      </c>
      <c r="T9523" s="6">
        <f t="shared" si="296"/>
        <v>0</v>
      </c>
      <c r="U9523" s="6">
        <f t="shared" si="297"/>
        <v>0</v>
      </c>
    </row>
    <row r="9524" spans="1:21" x14ac:dyDescent="0.2">
      <c r="A9524" s="88">
        <v>9526</v>
      </c>
      <c r="B9524" s="6">
        <v>7</v>
      </c>
      <c r="C9524" s="6" t="s">
        <v>2132</v>
      </c>
      <c r="D9524" s="73" t="s">
        <v>1431</v>
      </c>
      <c r="E9524" s="24">
        <v>5</v>
      </c>
      <c r="F9524" s="24">
        <v>4</v>
      </c>
      <c r="G9524" s="24">
        <v>1</v>
      </c>
      <c r="H9524" s="24">
        <v>0</v>
      </c>
      <c r="I9524" s="24">
        <v>2</v>
      </c>
      <c r="J9524" s="24">
        <v>2</v>
      </c>
      <c r="K9524" s="24">
        <v>0</v>
      </c>
      <c r="L9524" s="24">
        <v>0</v>
      </c>
      <c r="M9524" s="24">
        <v>0</v>
      </c>
      <c r="N9524" s="24">
        <v>0</v>
      </c>
      <c r="O9524" s="24">
        <v>2</v>
      </c>
      <c r="P9524" s="24">
        <v>260</v>
      </c>
      <c r="Q9524" s="24">
        <v>13184.5</v>
      </c>
      <c r="R9524" s="88">
        <f>VLOOKUP(P9524,NEW_TRAIN_TEST!$A$1:$M$980,13,0)</f>
        <v>13179.5</v>
      </c>
      <c r="S9524" s="88">
        <f>VLOOKUP(P9524,NEW_TRAIN_TEST!$A$1:$M$980,11,0)</f>
        <v>13737</v>
      </c>
      <c r="T9524" s="6">
        <f t="shared" si="296"/>
        <v>0</v>
      </c>
      <c r="U9524" s="6">
        <f t="shared" si="297"/>
        <v>0</v>
      </c>
    </row>
    <row r="9525" spans="1:21" x14ac:dyDescent="0.2">
      <c r="A9525" s="88">
        <v>9527</v>
      </c>
      <c r="B9525" s="6">
        <v>7</v>
      </c>
      <c r="C9525" s="6" t="s">
        <v>2132</v>
      </c>
      <c r="D9525" s="73" t="s">
        <v>1431</v>
      </c>
      <c r="E9525" s="24">
        <v>10</v>
      </c>
      <c r="F9525" s="24">
        <v>1</v>
      </c>
      <c r="G9525" s="24">
        <v>1</v>
      </c>
      <c r="H9525" s="24">
        <v>0</v>
      </c>
      <c r="I9525" s="24">
        <v>2</v>
      </c>
      <c r="J9525" s="24">
        <v>0</v>
      </c>
      <c r="K9525" s="24">
        <v>0</v>
      </c>
      <c r="L9525" s="24">
        <v>1</v>
      </c>
      <c r="M9525" s="24">
        <v>0</v>
      </c>
      <c r="N9525" s="24">
        <v>0</v>
      </c>
      <c r="O9525" s="24">
        <v>2</v>
      </c>
      <c r="P9525" s="24">
        <v>752</v>
      </c>
      <c r="Q9525" s="24">
        <v>10921.5</v>
      </c>
      <c r="R9525" s="88">
        <f>VLOOKUP(P9525,NEW_TRAIN_TEST!$A$1:$M$980,13,0)</f>
        <v>10729</v>
      </c>
      <c r="S9525" s="88">
        <f>VLOOKUP(P9525,NEW_TRAIN_TEST!$A$1:$M$980,11,0)</f>
        <v>11275</v>
      </c>
      <c r="T9525" s="6">
        <f t="shared" si="296"/>
        <v>1</v>
      </c>
      <c r="U9525" s="6">
        <f t="shared" si="297"/>
        <v>0</v>
      </c>
    </row>
    <row r="9526" spans="1:21" x14ac:dyDescent="0.2">
      <c r="A9526" s="88">
        <v>9528</v>
      </c>
      <c r="B9526" s="6">
        <v>7</v>
      </c>
      <c r="C9526" s="6" t="s">
        <v>2132</v>
      </c>
      <c r="D9526" s="73" t="s">
        <v>1431</v>
      </c>
      <c r="E9526" s="24">
        <v>8</v>
      </c>
      <c r="F9526" s="24">
        <v>1</v>
      </c>
      <c r="G9526" s="24">
        <v>0</v>
      </c>
      <c r="H9526" s="24">
        <v>0</v>
      </c>
      <c r="I9526" s="24">
        <v>2</v>
      </c>
      <c r="J9526" s="24">
        <v>0</v>
      </c>
      <c r="K9526" s="24">
        <v>0</v>
      </c>
      <c r="L9526" s="24">
        <v>1</v>
      </c>
      <c r="M9526" s="24">
        <v>0</v>
      </c>
      <c r="N9526" s="24">
        <v>0</v>
      </c>
      <c r="O9526" s="24">
        <v>2</v>
      </c>
      <c r="P9526" s="24">
        <v>750</v>
      </c>
      <c r="Q9526" s="24">
        <v>10417</v>
      </c>
      <c r="R9526" s="88">
        <f>VLOOKUP(P9526,NEW_TRAIN_TEST!$A$1:$M$980,13,0)</f>
        <v>10068.5</v>
      </c>
      <c r="S9526" s="88">
        <f>VLOOKUP(P9526,NEW_TRAIN_TEST!$A$1:$M$980,11,0)</f>
        <v>10776</v>
      </c>
      <c r="T9526" s="6">
        <f t="shared" si="296"/>
        <v>1</v>
      </c>
      <c r="U9526" s="6">
        <f t="shared" si="297"/>
        <v>0</v>
      </c>
    </row>
    <row r="9527" spans="1:21" x14ac:dyDescent="0.2">
      <c r="A9527" s="88">
        <v>9529</v>
      </c>
      <c r="B9527" s="6">
        <v>7</v>
      </c>
      <c r="C9527" s="6" t="s">
        <v>2132</v>
      </c>
      <c r="D9527" s="73" t="s">
        <v>1431</v>
      </c>
      <c r="E9527" s="24">
        <v>0</v>
      </c>
      <c r="F9527" s="24">
        <v>3</v>
      </c>
      <c r="G9527" s="24">
        <v>0</v>
      </c>
      <c r="H9527" s="24">
        <v>2</v>
      </c>
      <c r="I9527" s="24">
        <v>2</v>
      </c>
      <c r="J9527" s="24">
        <v>0</v>
      </c>
      <c r="K9527" s="24">
        <v>0</v>
      </c>
      <c r="L9527" s="24">
        <v>0</v>
      </c>
      <c r="M9527" s="24">
        <v>0</v>
      </c>
      <c r="N9527" s="24">
        <v>0</v>
      </c>
      <c r="O9527" s="24">
        <v>2</v>
      </c>
      <c r="P9527" s="24">
        <v>969</v>
      </c>
      <c r="Q9527" s="24">
        <v>9940</v>
      </c>
      <c r="R9527" s="88">
        <f>VLOOKUP(P9527,NEW_TRAIN_TEST!$A$1:$M$980,13,0)</f>
        <v>9940</v>
      </c>
      <c r="S9527" s="88">
        <f>VLOOKUP(P9527,NEW_TRAIN_TEST!$A$1:$M$980,11,0)</f>
        <v>10032</v>
      </c>
      <c r="T9527" s="6">
        <f t="shared" si="296"/>
        <v>0</v>
      </c>
      <c r="U9527" s="6">
        <f t="shared" si="297"/>
        <v>0</v>
      </c>
    </row>
    <row r="9528" spans="1:21" x14ac:dyDescent="0.2">
      <c r="A9528" s="88">
        <v>9530</v>
      </c>
      <c r="B9528" s="6">
        <v>7</v>
      </c>
      <c r="C9528" s="6" t="s">
        <v>2132</v>
      </c>
      <c r="D9528" s="73" t="s">
        <v>1431</v>
      </c>
      <c r="E9528" s="24">
        <v>9</v>
      </c>
      <c r="F9528" s="24">
        <v>4</v>
      </c>
      <c r="G9528" s="24">
        <v>0</v>
      </c>
      <c r="H9528" s="24">
        <v>0</v>
      </c>
      <c r="I9528" s="24">
        <v>2</v>
      </c>
      <c r="J9528" s="24">
        <v>0</v>
      </c>
      <c r="K9528" s="24">
        <v>0</v>
      </c>
      <c r="L9528" s="24">
        <v>1</v>
      </c>
      <c r="M9528" s="24">
        <v>0</v>
      </c>
      <c r="N9528" s="24">
        <v>0</v>
      </c>
      <c r="O9528" s="24">
        <v>2</v>
      </c>
      <c r="P9528" s="24">
        <v>967</v>
      </c>
      <c r="Q9528" s="24">
        <v>14652</v>
      </c>
      <c r="R9528" s="88">
        <f>VLOOKUP(P9528,NEW_TRAIN_TEST!$A$1:$M$980,13,0)</f>
        <v>14391.5</v>
      </c>
      <c r="S9528" s="88">
        <f>VLOOKUP(P9528,NEW_TRAIN_TEST!$A$1:$M$980,11,0)</f>
        <v>14842</v>
      </c>
      <c r="T9528" s="6">
        <f t="shared" si="296"/>
        <v>1</v>
      </c>
      <c r="U9528" s="6">
        <f t="shared" si="297"/>
        <v>0</v>
      </c>
    </row>
    <row r="9529" spans="1:21" x14ac:dyDescent="0.2">
      <c r="A9529" s="88">
        <v>9531</v>
      </c>
      <c r="B9529" s="6">
        <v>7</v>
      </c>
      <c r="C9529" s="6" t="s">
        <v>2132</v>
      </c>
      <c r="D9529" s="73" t="s">
        <v>1431</v>
      </c>
      <c r="E9529" s="24">
        <v>13</v>
      </c>
      <c r="F9529" s="24">
        <v>1</v>
      </c>
      <c r="G9529" s="24">
        <v>0</v>
      </c>
      <c r="H9529" s="24">
        <v>0</v>
      </c>
      <c r="I9529" s="24">
        <v>2</v>
      </c>
      <c r="J9529" s="24">
        <v>0</v>
      </c>
      <c r="K9529" s="24">
        <v>0</v>
      </c>
      <c r="L9529" s="24">
        <v>0</v>
      </c>
      <c r="M9529" s="24">
        <v>0</v>
      </c>
      <c r="N9529" s="24">
        <v>0</v>
      </c>
      <c r="O9529" s="24">
        <v>2</v>
      </c>
      <c r="P9529" s="24">
        <v>8</v>
      </c>
      <c r="Q9529" s="24">
        <v>7898</v>
      </c>
      <c r="R9529" s="88">
        <f>VLOOKUP(P9529,NEW_TRAIN_TEST!$A$1:$M$980,13,0)</f>
        <v>7545.5</v>
      </c>
      <c r="S9529" s="88">
        <f>VLOOKUP(P9529,NEW_TRAIN_TEST!$A$1:$M$980,11,0)</f>
        <v>8003</v>
      </c>
      <c r="T9529" s="6">
        <f t="shared" si="296"/>
        <v>0</v>
      </c>
      <c r="U9529" s="6">
        <f t="shared" si="297"/>
        <v>0</v>
      </c>
    </row>
    <row r="9530" spans="1:21" x14ac:dyDescent="0.2">
      <c r="A9530" s="88">
        <v>9532</v>
      </c>
      <c r="B9530" s="6">
        <v>7</v>
      </c>
      <c r="C9530" s="6" t="s">
        <v>2132</v>
      </c>
      <c r="D9530" s="73" t="s">
        <v>1431</v>
      </c>
      <c r="E9530" s="24">
        <v>2</v>
      </c>
      <c r="F9530" s="24">
        <v>0</v>
      </c>
      <c r="G9530" s="24">
        <v>0</v>
      </c>
      <c r="H9530" s="24">
        <v>0</v>
      </c>
      <c r="I9530" s="24">
        <v>0</v>
      </c>
      <c r="J9530" s="24">
        <v>0</v>
      </c>
      <c r="K9530" s="24">
        <v>0</v>
      </c>
      <c r="L9530" s="24">
        <v>0</v>
      </c>
      <c r="M9530" s="24">
        <v>0</v>
      </c>
      <c r="N9530" s="24">
        <v>0</v>
      </c>
      <c r="O9530" s="24">
        <v>0</v>
      </c>
      <c r="P9530" s="24">
        <v>254</v>
      </c>
      <c r="Q9530" s="24">
        <v>8930</v>
      </c>
      <c r="R9530" s="88">
        <f>VLOOKUP(P9530,NEW_TRAIN_TEST!$A$1:$M$980,13,0)</f>
        <v>8204</v>
      </c>
      <c r="S9530" s="88">
        <f>VLOOKUP(P9530,NEW_TRAIN_TEST!$A$1:$M$980,11,0)</f>
        <v>8934</v>
      </c>
      <c r="T9530" s="6">
        <f t="shared" si="296"/>
        <v>0</v>
      </c>
      <c r="U9530" s="6">
        <f t="shared" si="297"/>
        <v>0</v>
      </c>
    </row>
    <row r="9531" spans="1:21" x14ac:dyDescent="0.2">
      <c r="A9531" s="88">
        <v>9533</v>
      </c>
      <c r="B9531" s="6">
        <v>7</v>
      </c>
      <c r="C9531" s="6" t="s">
        <v>2132</v>
      </c>
      <c r="D9531" s="73" t="s">
        <v>1431</v>
      </c>
      <c r="E9531" s="24">
        <v>10</v>
      </c>
      <c r="F9531" s="24">
        <v>3</v>
      </c>
      <c r="G9531" s="24">
        <v>1</v>
      </c>
      <c r="H9531" s="24">
        <v>0</v>
      </c>
      <c r="I9531" s="24">
        <v>2</v>
      </c>
      <c r="J9531" s="24">
        <v>0</v>
      </c>
      <c r="K9531" s="24">
        <v>0</v>
      </c>
      <c r="L9531" s="24">
        <v>1</v>
      </c>
      <c r="M9531" s="24">
        <v>0</v>
      </c>
      <c r="N9531" s="24">
        <v>0</v>
      </c>
      <c r="O9531" s="24">
        <v>2</v>
      </c>
      <c r="P9531" s="24">
        <v>13</v>
      </c>
      <c r="Q9531" s="24">
        <v>6957.5</v>
      </c>
      <c r="R9531" s="88">
        <f>VLOOKUP(P9531,NEW_TRAIN_TEST!$A$1:$M$980,13,0)</f>
        <v>6597</v>
      </c>
      <c r="S9531" s="88">
        <f>VLOOKUP(P9531,NEW_TRAIN_TEST!$A$1:$M$980,11,0)</f>
        <v>7236</v>
      </c>
      <c r="T9531" s="6">
        <f t="shared" si="296"/>
        <v>1</v>
      </c>
      <c r="U9531" s="6">
        <f t="shared" si="297"/>
        <v>0</v>
      </c>
    </row>
    <row r="9532" spans="1:21" x14ac:dyDescent="0.2">
      <c r="A9532" s="88">
        <v>9534</v>
      </c>
      <c r="B9532" s="6">
        <v>7</v>
      </c>
      <c r="C9532" s="6" t="s">
        <v>2132</v>
      </c>
      <c r="D9532" s="73" t="s">
        <v>1431</v>
      </c>
      <c r="E9532" s="24">
        <v>6</v>
      </c>
      <c r="F9532" s="24">
        <v>1</v>
      </c>
      <c r="G9532" s="24">
        <v>0</v>
      </c>
      <c r="H9532" s="24">
        <v>0</v>
      </c>
      <c r="I9532" s="24">
        <v>2</v>
      </c>
      <c r="J9532" s="24">
        <v>0</v>
      </c>
      <c r="K9532" s="24">
        <v>0</v>
      </c>
      <c r="L9532" s="24">
        <v>1</v>
      </c>
      <c r="M9532" s="24">
        <v>21</v>
      </c>
      <c r="N9532" s="24">
        <v>0</v>
      </c>
      <c r="O9532" s="24">
        <v>2</v>
      </c>
      <c r="P9532" s="24">
        <v>325</v>
      </c>
      <c r="Q9532" s="24">
        <v>8366.5</v>
      </c>
      <c r="R9532" s="88">
        <f>VLOOKUP(P9532,NEW_TRAIN_TEST!$A$1:$M$980,13,0)</f>
        <v>8315</v>
      </c>
      <c r="S9532" s="88">
        <f>VLOOKUP(P9532,NEW_TRAIN_TEST!$A$1:$M$980,11,0)</f>
        <v>8568</v>
      </c>
      <c r="T9532" s="6">
        <f t="shared" si="296"/>
        <v>1</v>
      </c>
      <c r="U9532" s="6">
        <f t="shared" si="297"/>
        <v>1</v>
      </c>
    </row>
    <row r="9533" spans="1:21" x14ac:dyDescent="0.2">
      <c r="A9533" s="88">
        <v>9535</v>
      </c>
      <c r="B9533" s="6">
        <v>7</v>
      </c>
      <c r="C9533" s="6" t="s">
        <v>2132</v>
      </c>
      <c r="D9533" s="73" t="s">
        <v>1431</v>
      </c>
      <c r="E9533" s="24">
        <v>9</v>
      </c>
      <c r="F9533" s="24">
        <v>1</v>
      </c>
      <c r="G9533" s="24">
        <v>0</v>
      </c>
      <c r="H9533" s="24">
        <v>0</v>
      </c>
      <c r="I9533" s="24">
        <v>2</v>
      </c>
      <c r="J9533" s="24">
        <v>0</v>
      </c>
      <c r="K9533" s="24">
        <v>0</v>
      </c>
      <c r="L9533" s="24">
        <v>1</v>
      </c>
      <c r="M9533" s="24">
        <v>0</v>
      </c>
      <c r="N9533" s="24">
        <v>0</v>
      </c>
      <c r="O9533" s="24">
        <v>2</v>
      </c>
      <c r="P9533" s="24">
        <v>131</v>
      </c>
      <c r="Q9533" s="24">
        <v>5865.5</v>
      </c>
      <c r="R9533" s="88">
        <f>VLOOKUP(P9533,NEW_TRAIN_TEST!$A$1:$M$980,13,0)</f>
        <v>5408</v>
      </c>
      <c r="S9533" s="88">
        <f>VLOOKUP(P9533,NEW_TRAIN_TEST!$A$1:$M$980,11,0)</f>
        <v>6039</v>
      </c>
      <c r="T9533" s="6">
        <f t="shared" si="296"/>
        <v>1</v>
      </c>
      <c r="U9533" s="6">
        <f t="shared" si="297"/>
        <v>0</v>
      </c>
    </row>
    <row r="9534" spans="1:21" x14ac:dyDescent="0.2">
      <c r="A9534" s="88">
        <v>9536</v>
      </c>
      <c r="B9534" s="6">
        <v>7</v>
      </c>
      <c r="C9534" s="6" t="s">
        <v>2132</v>
      </c>
      <c r="D9534" s="73" t="s">
        <v>1431</v>
      </c>
      <c r="E9534" s="24">
        <v>0</v>
      </c>
      <c r="F9534" s="24">
        <v>0</v>
      </c>
      <c r="G9534" s="24">
        <v>0</v>
      </c>
      <c r="H9534" s="24">
        <v>0</v>
      </c>
      <c r="I9534" s="24">
        <v>0</v>
      </c>
      <c r="J9534" s="24">
        <v>0</v>
      </c>
      <c r="K9534" s="24">
        <v>0</v>
      </c>
      <c r="L9534" s="24">
        <v>0</v>
      </c>
      <c r="M9534" s="24">
        <v>0</v>
      </c>
      <c r="N9534" s="24">
        <v>1</v>
      </c>
      <c r="O9534" s="24">
        <v>0</v>
      </c>
      <c r="P9534" s="24">
        <v>960</v>
      </c>
      <c r="Q9534" s="24">
        <v>5043</v>
      </c>
      <c r="R9534" s="88">
        <f>VLOOKUP(P9534,NEW_TRAIN_TEST!$A$1:$M$980,13,0)</f>
        <v>5043</v>
      </c>
      <c r="S9534" s="88">
        <f>VLOOKUP(P9534,NEW_TRAIN_TEST!$A$1:$M$980,11,0)</f>
        <v>5043</v>
      </c>
      <c r="T9534" s="6">
        <f t="shared" si="296"/>
        <v>0</v>
      </c>
      <c r="U9534" s="6">
        <f t="shared" si="297"/>
        <v>0</v>
      </c>
    </row>
    <row r="9535" spans="1:21" x14ac:dyDescent="0.2">
      <c r="A9535" s="88">
        <v>9537</v>
      </c>
      <c r="B9535" s="6">
        <v>7</v>
      </c>
      <c r="C9535" s="6" t="s">
        <v>2132</v>
      </c>
      <c r="D9535" s="73" t="s">
        <v>1431</v>
      </c>
      <c r="E9535" s="24">
        <v>7</v>
      </c>
      <c r="F9535" s="24">
        <v>4</v>
      </c>
      <c r="G9535" s="24">
        <v>0</v>
      </c>
      <c r="H9535" s="24">
        <v>0</v>
      </c>
      <c r="I9535" s="24">
        <v>2</v>
      </c>
      <c r="J9535" s="24">
        <v>0</v>
      </c>
      <c r="K9535" s="24">
        <v>0</v>
      </c>
      <c r="L9535" s="24">
        <v>1</v>
      </c>
      <c r="M9535" s="24">
        <v>0</v>
      </c>
      <c r="N9535" s="24">
        <v>0</v>
      </c>
      <c r="O9535" s="24">
        <v>2</v>
      </c>
      <c r="P9535" s="24">
        <v>253</v>
      </c>
      <c r="Q9535" s="24">
        <v>16372.5</v>
      </c>
      <c r="R9535" s="88">
        <f>VLOOKUP(P9535,NEW_TRAIN_TEST!$A$1:$M$980,13,0)</f>
        <v>15846.5</v>
      </c>
      <c r="S9535" s="88">
        <f>VLOOKUP(P9535,NEW_TRAIN_TEST!$A$1:$M$980,11,0)</f>
        <v>16485</v>
      </c>
      <c r="T9535" s="6">
        <f t="shared" si="296"/>
        <v>1</v>
      </c>
      <c r="U9535" s="6">
        <f t="shared" si="297"/>
        <v>0</v>
      </c>
    </row>
    <row r="9536" spans="1:21" x14ac:dyDescent="0.2">
      <c r="A9536" s="88">
        <v>9538</v>
      </c>
      <c r="B9536" s="6">
        <v>7</v>
      </c>
      <c r="C9536" s="6" t="s">
        <v>2132</v>
      </c>
      <c r="D9536" s="73" t="s">
        <v>1431</v>
      </c>
      <c r="E9536" s="24">
        <v>15</v>
      </c>
      <c r="F9536" s="24">
        <v>1</v>
      </c>
      <c r="G9536" s="24">
        <v>0</v>
      </c>
      <c r="H9536" s="24">
        <v>0</v>
      </c>
      <c r="I9536" s="24">
        <v>2</v>
      </c>
      <c r="J9536" s="24">
        <v>0</v>
      </c>
      <c r="K9536" s="24">
        <v>0</v>
      </c>
      <c r="L9536" s="24">
        <v>0</v>
      </c>
      <c r="M9536" s="24">
        <v>0</v>
      </c>
      <c r="N9536" s="24">
        <v>0</v>
      </c>
      <c r="O9536" s="24">
        <v>2</v>
      </c>
      <c r="P9536" s="24">
        <v>27</v>
      </c>
      <c r="Q9536" s="24">
        <v>7111.5</v>
      </c>
      <c r="R9536" s="88">
        <f>VLOOKUP(P9536,NEW_TRAIN_TEST!$A$1:$M$980,13,0)</f>
        <v>6494</v>
      </c>
      <c r="S9536" s="88">
        <f>VLOOKUP(P9536,NEW_TRAIN_TEST!$A$1:$M$980,11,0)</f>
        <v>7217</v>
      </c>
      <c r="T9536" s="6">
        <f t="shared" si="296"/>
        <v>0</v>
      </c>
      <c r="U9536" s="6">
        <f t="shared" si="297"/>
        <v>0</v>
      </c>
    </row>
    <row r="9537" spans="1:21" x14ac:dyDescent="0.2">
      <c r="A9537" s="88">
        <v>9539</v>
      </c>
      <c r="B9537" s="6">
        <v>7</v>
      </c>
      <c r="C9537" s="6" t="s">
        <v>2132</v>
      </c>
      <c r="D9537" s="73" t="s">
        <v>1431</v>
      </c>
      <c r="E9537" s="24">
        <v>2</v>
      </c>
      <c r="F9537" s="24">
        <v>0</v>
      </c>
      <c r="G9537" s="24">
        <v>0</v>
      </c>
      <c r="H9537" s="24">
        <v>0</v>
      </c>
      <c r="I9537" s="24">
        <v>0</v>
      </c>
      <c r="J9537" s="24">
        <v>0</v>
      </c>
      <c r="K9537" s="24">
        <v>0</v>
      </c>
      <c r="L9537" s="24">
        <v>0</v>
      </c>
      <c r="M9537" s="24">
        <v>0</v>
      </c>
      <c r="N9537" s="24">
        <v>0</v>
      </c>
      <c r="O9537" s="24">
        <v>0</v>
      </c>
      <c r="P9537" s="24">
        <v>261</v>
      </c>
      <c r="Q9537" s="24">
        <v>8257</v>
      </c>
      <c r="R9537" s="88">
        <f>VLOOKUP(P9537,NEW_TRAIN_TEST!$A$1:$M$980,13,0)</f>
        <v>7743</v>
      </c>
      <c r="S9537" s="88">
        <f>VLOOKUP(P9537,NEW_TRAIN_TEST!$A$1:$M$980,11,0)</f>
        <v>8257</v>
      </c>
      <c r="T9537" s="6">
        <f t="shared" si="296"/>
        <v>0</v>
      </c>
      <c r="U9537" s="6">
        <f t="shared" si="297"/>
        <v>0</v>
      </c>
    </row>
    <row r="9538" spans="1:21" x14ac:dyDescent="0.2">
      <c r="A9538" s="88">
        <v>9540</v>
      </c>
      <c r="B9538" s="6">
        <v>7</v>
      </c>
      <c r="C9538" s="6" t="s">
        <v>2132</v>
      </c>
      <c r="D9538" s="73" t="s">
        <v>1431</v>
      </c>
      <c r="E9538" s="24">
        <v>0</v>
      </c>
      <c r="F9538" s="24">
        <v>0</v>
      </c>
      <c r="G9538" s="24">
        <v>0</v>
      </c>
      <c r="H9538" s="24">
        <v>0</v>
      </c>
      <c r="I9538" s="24">
        <v>0</v>
      </c>
      <c r="J9538" s="24">
        <v>0</v>
      </c>
      <c r="K9538" s="24">
        <v>0</v>
      </c>
      <c r="L9538" s="24">
        <v>0</v>
      </c>
      <c r="M9538" s="24">
        <v>0</v>
      </c>
      <c r="N9538" s="24">
        <v>1</v>
      </c>
      <c r="O9538" s="24">
        <v>0</v>
      </c>
      <c r="P9538" s="24">
        <v>873</v>
      </c>
      <c r="Q9538" s="24">
        <v>6698</v>
      </c>
      <c r="R9538" s="88">
        <f>VLOOKUP(P9538,NEW_TRAIN_TEST!$A$1:$M$980,13,0)</f>
        <v>6698</v>
      </c>
      <c r="S9538" s="88">
        <f>VLOOKUP(P9538,NEW_TRAIN_TEST!$A$1:$M$980,11,0)</f>
        <v>6698</v>
      </c>
      <c r="T9538" s="6">
        <f t="shared" si="296"/>
        <v>0</v>
      </c>
      <c r="U9538" s="6">
        <f t="shared" si="297"/>
        <v>0</v>
      </c>
    </row>
    <row r="9539" spans="1:21" x14ac:dyDescent="0.2">
      <c r="A9539" s="88">
        <v>9541</v>
      </c>
      <c r="B9539" s="6">
        <v>7</v>
      </c>
      <c r="C9539" s="6" t="s">
        <v>2132</v>
      </c>
      <c r="D9539" s="73" t="s">
        <v>1431</v>
      </c>
      <c r="E9539" s="24">
        <v>8</v>
      </c>
      <c r="F9539" s="24">
        <v>5</v>
      </c>
      <c r="G9539" s="24">
        <v>0</v>
      </c>
      <c r="H9539" s="24">
        <v>2</v>
      </c>
      <c r="I9539" s="24">
        <v>2</v>
      </c>
      <c r="J9539" s="24">
        <v>0</v>
      </c>
      <c r="K9539" s="24">
        <v>0</v>
      </c>
      <c r="L9539" s="24">
        <v>1</v>
      </c>
      <c r="M9539" s="24">
        <v>0</v>
      </c>
      <c r="N9539" s="24">
        <v>0</v>
      </c>
      <c r="O9539" s="24">
        <v>2</v>
      </c>
      <c r="P9539" s="24">
        <v>263</v>
      </c>
      <c r="Q9539" s="24">
        <v>14029.5</v>
      </c>
      <c r="R9539" s="88">
        <f>VLOOKUP(P9539,NEW_TRAIN_TEST!$A$1:$M$980,13,0)</f>
        <v>13982</v>
      </c>
      <c r="S9539" s="88">
        <f>VLOOKUP(P9539,NEW_TRAIN_TEST!$A$1:$M$980,11,0)</f>
        <v>14509</v>
      </c>
      <c r="T9539" s="6">
        <f t="shared" ref="T9539:T9602" si="298">IF(L9539&gt;0,1,0)</f>
        <v>1</v>
      </c>
      <c r="U9539" s="6">
        <f t="shared" ref="U9539:U9602" si="299">IF(M9539&gt;0,1,0)</f>
        <v>0</v>
      </c>
    </row>
    <row r="9540" spans="1:21" x14ac:dyDescent="0.2">
      <c r="A9540" s="88">
        <v>9542</v>
      </c>
      <c r="B9540" s="6">
        <v>7</v>
      </c>
      <c r="C9540" s="6" t="s">
        <v>2132</v>
      </c>
      <c r="D9540" s="73" t="s">
        <v>1431</v>
      </c>
      <c r="E9540" s="24">
        <v>4</v>
      </c>
      <c r="F9540" s="24">
        <v>3</v>
      </c>
      <c r="G9540" s="24">
        <v>0</v>
      </c>
      <c r="H9540" s="24">
        <v>0</v>
      </c>
      <c r="I9540" s="24">
        <v>2</v>
      </c>
      <c r="J9540" s="24">
        <v>0</v>
      </c>
      <c r="K9540" s="24">
        <v>0</v>
      </c>
      <c r="L9540" s="24">
        <v>1</v>
      </c>
      <c r="M9540" s="24">
        <v>21</v>
      </c>
      <c r="N9540" s="24">
        <v>0</v>
      </c>
      <c r="O9540" s="24">
        <v>2</v>
      </c>
      <c r="P9540" s="24">
        <v>263</v>
      </c>
      <c r="Q9540" s="24">
        <v>14030</v>
      </c>
      <c r="R9540" s="88">
        <f>VLOOKUP(P9540,NEW_TRAIN_TEST!$A$1:$M$980,13,0)</f>
        <v>13982</v>
      </c>
      <c r="S9540" s="88">
        <f>VLOOKUP(P9540,NEW_TRAIN_TEST!$A$1:$M$980,11,0)</f>
        <v>14509</v>
      </c>
      <c r="T9540" s="6">
        <f t="shared" si="298"/>
        <v>1</v>
      </c>
      <c r="U9540" s="6">
        <f t="shared" si="299"/>
        <v>1</v>
      </c>
    </row>
    <row r="9541" spans="1:21" x14ac:dyDescent="0.2">
      <c r="A9541" s="88">
        <v>9543</v>
      </c>
      <c r="B9541" s="6">
        <v>7</v>
      </c>
      <c r="C9541" s="6" t="s">
        <v>2132</v>
      </c>
      <c r="D9541" s="73" t="s">
        <v>1431</v>
      </c>
      <c r="E9541" s="24">
        <v>9</v>
      </c>
      <c r="F9541" s="24">
        <v>2</v>
      </c>
      <c r="G9541" s="24">
        <v>0</v>
      </c>
      <c r="H9541" s="24">
        <v>2</v>
      </c>
      <c r="I9541" s="24">
        <v>2</v>
      </c>
      <c r="J9541" s="24">
        <v>0</v>
      </c>
      <c r="K9541" s="24">
        <v>0</v>
      </c>
      <c r="L9541" s="24">
        <v>1</v>
      </c>
      <c r="M9541" s="24">
        <v>0</v>
      </c>
      <c r="N9541" s="24">
        <v>0</v>
      </c>
      <c r="O9541" s="24">
        <v>2</v>
      </c>
      <c r="P9541" s="24">
        <v>650</v>
      </c>
      <c r="Q9541" s="24">
        <v>9173.33</v>
      </c>
      <c r="R9541" s="88">
        <f>VLOOKUP(P9541,NEW_TRAIN_TEST!$A$1:$M$980,13,0)</f>
        <v>9123.5</v>
      </c>
      <c r="S9541" s="88">
        <f>VLOOKUP(P9541,NEW_TRAIN_TEST!$A$1:$M$980,11,0)</f>
        <v>9251</v>
      </c>
      <c r="T9541" s="6">
        <f t="shared" si="298"/>
        <v>1</v>
      </c>
      <c r="U9541" s="6">
        <f t="shared" si="299"/>
        <v>0</v>
      </c>
    </row>
    <row r="9542" spans="1:21" x14ac:dyDescent="0.2">
      <c r="A9542" s="88">
        <v>9544</v>
      </c>
      <c r="B9542" s="6">
        <v>7</v>
      </c>
      <c r="C9542" s="6" t="s">
        <v>2132</v>
      </c>
      <c r="D9542" s="73" t="s">
        <v>1431</v>
      </c>
      <c r="E9542" s="24">
        <v>4</v>
      </c>
      <c r="F9542" s="24">
        <v>2</v>
      </c>
      <c r="G9542" s="24">
        <v>0</v>
      </c>
      <c r="H9542" s="24">
        <v>0</v>
      </c>
      <c r="I9542" s="24">
        <v>2</v>
      </c>
      <c r="J9542" s="24">
        <v>2</v>
      </c>
      <c r="K9542" s="24">
        <v>0</v>
      </c>
      <c r="L9542" s="24">
        <v>0</v>
      </c>
      <c r="M9542" s="24">
        <v>20</v>
      </c>
      <c r="N9542" s="24">
        <v>0</v>
      </c>
      <c r="O9542" s="24">
        <v>2</v>
      </c>
      <c r="P9542" s="24">
        <v>265</v>
      </c>
      <c r="Q9542" s="24">
        <v>13820</v>
      </c>
      <c r="R9542" s="88">
        <f>VLOOKUP(P9542,NEW_TRAIN_TEST!$A$1:$M$980,13,0)</f>
        <v>13820</v>
      </c>
      <c r="S9542" s="88">
        <f>VLOOKUP(P9542,NEW_TRAIN_TEST!$A$1:$M$980,11,0)</f>
        <v>14344</v>
      </c>
      <c r="T9542" s="6">
        <f t="shared" si="298"/>
        <v>0</v>
      </c>
      <c r="U9542" s="6">
        <f t="shared" si="299"/>
        <v>1</v>
      </c>
    </row>
    <row r="9543" spans="1:21" x14ac:dyDescent="0.2">
      <c r="A9543" s="88">
        <v>9545</v>
      </c>
      <c r="B9543" s="6">
        <v>7</v>
      </c>
      <c r="C9543" s="6" t="s">
        <v>2132</v>
      </c>
      <c r="D9543" s="73" t="s">
        <v>1431</v>
      </c>
      <c r="E9543" s="24">
        <v>11</v>
      </c>
      <c r="F9543" s="24">
        <v>0</v>
      </c>
      <c r="G9543" s="24">
        <v>0</v>
      </c>
      <c r="H9543" s="24">
        <v>0</v>
      </c>
      <c r="I9543" s="24">
        <v>0</v>
      </c>
      <c r="J9543" s="24">
        <v>0</v>
      </c>
      <c r="K9543" s="24">
        <v>0</v>
      </c>
      <c r="L9543" s="24">
        <v>0</v>
      </c>
      <c r="M9543" s="24">
        <v>0</v>
      </c>
      <c r="N9543" s="24">
        <v>0</v>
      </c>
      <c r="O9543" s="24">
        <v>0</v>
      </c>
      <c r="P9543" s="24">
        <v>775</v>
      </c>
      <c r="Q9543" s="24">
        <v>8454</v>
      </c>
      <c r="R9543" s="88">
        <f>VLOOKUP(P9543,NEW_TRAIN_TEST!$A$1:$M$980,13,0)</f>
        <v>7952</v>
      </c>
      <c r="S9543" s="88">
        <f>VLOOKUP(P9543,NEW_TRAIN_TEST!$A$1:$M$980,11,0)</f>
        <v>9027</v>
      </c>
      <c r="T9543" s="6">
        <f t="shared" si="298"/>
        <v>0</v>
      </c>
      <c r="U9543" s="6">
        <f t="shared" si="299"/>
        <v>0</v>
      </c>
    </row>
    <row r="9544" spans="1:21" x14ac:dyDescent="0.2">
      <c r="A9544" s="88">
        <v>9546</v>
      </c>
      <c r="B9544" s="6">
        <v>7</v>
      </c>
      <c r="C9544" s="6" t="s">
        <v>2132</v>
      </c>
      <c r="D9544" s="73" t="s">
        <v>1431</v>
      </c>
      <c r="E9544" s="24">
        <v>4</v>
      </c>
      <c r="F9544" s="24">
        <v>2</v>
      </c>
      <c r="G9544" s="24">
        <v>0</v>
      </c>
      <c r="H9544" s="24">
        <v>2</v>
      </c>
      <c r="I9544" s="24">
        <v>2</v>
      </c>
      <c r="J9544" s="24">
        <v>0</v>
      </c>
      <c r="K9544" s="24">
        <v>0</v>
      </c>
      <c r="L9544" s="24">
        <v>0</v>
      </c>
      <c r="M9544" s="24">
        <v>0</v>
      </c>
      <c r="N9544" s="24">
        <v>0</v>
      </c>
      <c r="O9544" s="24">
        <v>2</v>
      </c>
      <c r="P9544" s="24">
        <v>964</v>
      </c>
      <c r="Q9544" s="24">
        <v>8389.83</v>
      </c>
      <c r="R9544" s="88">
        <f>VLOOKUP(P9544,NEW_TRAIN_TEST!$A$1:$M$980,13,0)</f>
        <v>8344</v>
      </c>
      <c r="S9544" s="88">
        <f>VLOOKUP(P9544,NEW_TRAIN_TEST!$A$1:$M$980,11,0)</f>
        <v>8464</v>
      </c>
      <c r="T9544" s="6">
        <f t="shared" si="298"/>
        <v>0</v>
      </c>
      <c r="U9544" s="6">
        <f t="shared" si="299"/>
        <v>0</v>
      </c>
    </row>
    <row r="9545" spans="1:21" x14ac:dyDescent="0.2">
      <c r="A9545" s="88">
        <v>9547</v>
      </c>
      <c r="B9545" s="6">
        <v>7</v>
      </c>
      <c r="C9545" s="6" t="s">
        <v>2132</v>
      </c>
      <c r="D9545" s="73" t="s">
        <v>1431</v>
      </c>
      <c r="E9545" s="24">
        <v>2</v>
      </c>
      <c r="F9545" s="24">
        <v>0</v>
      </c>
      <c r="G9545" s="24">
        <v>0</v>
      </c>
      <c r="H9545" s="24">
        <v>0</v>
      </c>
      <c r="I9545" s="24">
        <v>0</v>
      </c>
      <c r="J9545" s="24">
        <v>0</v>
      </c>
      <c r="K9545" s="24">
        <v>0</v>
      </c>
      <c r="L9545" s="24">
        <v>0</v>
      </c>
      <c r="M9545" s="24">
        <v>0</v>
      </c>
      <c r="N9545" s="24">
        <v>0</v>
      </c>
      <c r="O9545" s="24">
        <v>0</v>
      </c>
      <c r="P9545" s="24">
        <v>268</v>
      </c>
      <c r="Q9545" s="24">
        <v>8646</v>
      </c>
      <c r="R9545" s="88">
        <f>VLOOKUP(P9545,NEW_TRAIN_TEST!$A$1:$M$980,13,0)</f>
        <v>8031</v>
      </c>
      <c r="S9545" s="88">
        <f>VLOOKUP(P9545,NEW_TRAIN_TEST!$A$1:$M$980,11,0)</f>
        <v>8684</v>
      </c>
      <c r="T9545" s="6">
        <f t="shared" si="298"/>
        <v>0</v>
      </c>
      <c r="U9545" s="6">
        <f t="shared" si="299"/>
        <v>0</v>
      </c>
    </row>
    <row r="9546" spans="1:21" x14ac:dyDescent="0.2">
      <c r="A9546" s="88">
        <v>9548</v>
      </c>
      <c r="B9546" s="6">
        <v>7</v>
      </c>
      <c r="C9546" s="6" t="s">
        <v>2132</v>
      </c>
      <c r="D9546" s="73" t="s">
        <v>1431</v>
      </c>
      <c r="E9546" s="24">
        <v>5</v>
      </c>
      <c r="F9546" s="24">
        <v>0</v>
      </c>
      <c r="G9546" s="24">
        <v>0</v>
      </c>
      <c r="H9546" s="24">
        <v>0</v>
      </c>
      <c r="I9546" s="24">
        <v>0</v>
      </c>
      <c r="J9546" s="24">
        <v>0</v>
      </c>
      <c r="K9546" s="24">
        <v>0</v>
      </c>
      <c r="L9546" s="24">
        <v>1</v>
      </c>
      <c r="M9546" s="24">
        <v>0</v>
      </c>
      <c r="N9546" s="24">
        <v>0</v>
      </c>
      <c r="O9546" s="24">
        <v>0</v>
      </c>
      <c r="P9546" s="24">
        <v>429</v>
      </c>
      <c r="Q9546" s="24">
        <v>12948</v>
      </c>
      <c r="R9546" s="88">
        <f>VLOOKUP(P9546,NEW_TRAIN_TEST!$A$1:$M$980,13,0)</f>
        <v>12904</v>
      </c>
      <c r="S9546" s="88">
        <f>VLOOKUP(P9546,NEW_TRAIN_TEST!$A$1:$M$980,11,0)</f>
        <v>13037</v>
      </c>
      <c r="T9546" s="6">
        <f t="shared" si="298"/>
        <v>1</v>
      </c>
      <c r="U9546" s="6">
        <f t="shared" si="299"/>
        <v>0</v>
      </c>
    </row>
    <row r="9547" spans="1:21" x14ac:dyDescent="0.2">
      <c r="A9547" s="88">
        <v>9549</v>
      </c>
      <c r="B9547" s="6">
        <v>7</v>
      </c>
      <c r="C9547" s="6" t="s">
        <v>2132</v>
      </c>
      <c r="D9547" s="73" t="s">
        <v>1431</v>
      </c>
      <c r="E9547" s="24">
        <v>13</v>
      </c>
      <c r="F9547" s="24">
        <v>2</v>
      </c>
      <c r="G9547" s="24">
        <v>0</v>
      </c>
      <c r="H9547" s="24">
        <v>0</v>
      </c>
      <c r="I9547" s="24">
        <v>2</v>
      </c>
      <c r="J9547" s="24">
        <v>0</v>
      </c>
      <c r="K9547" s="24">
        <v>0</v>
      </c>
      <c r="L9547" s="24">
        <v>0</v>
      </c>
      <c r="M9547" s="24">
        <v>0</v>
      </c>
      <c r="N9547" s="24">
        <v>0</v>
      </c>
      <c r="O9547" s="24">
        <v>2</v>
      </c>
      <c r="P9547" s="24">
        <v>2</v>
      </c>
      <c r="Q9547" s="24">
        <v>8188.5</v>
      </c>
      <c r="R9547" s="88">
        <f>VLOOKUP(P9547,NEW_TRAIN_TEST!$A$1:$M$980,13,0)</f>
        <v>7978</v>
      </c>
      <c r="S9547" s="88">
        <f>VLOOKUP(P9547,NEW_TRAIN_TEST!$A$1:$M$980,11,0)</f>
        <v>8345</v>
      </c>
      <c r="T9547" s="6">
        <f t="shared" si="298"/>
        <v>0</v>
      </c>
      <c r="U9547" s="6">
        <f t="shared" si="299"/>
        <v>0</v>
      </c>
    </row>
    <row r="9548" spans="1:21" x14ac:dyDescent="0.2">
      <c r="A9548" s="88">
        <v>9550</v>
      </c>
      <c r="B9548" s="6">
        <v>7</v>
      </c>
      <c r="C9548" s="6" t="s">
        <v>2132</v>
      </c>
      <c r="D9548" s="73" t="s">
        <v>1431</v>
      </c>
      <c r="E9548" s="24">
        <v>10</v>
      </c>
      <c r="F9548" s="24">
        <v>2</v>
      </c>
      <c r="G9548" s="24">
        <v>0</v>
      </c>
      <c r="H9548" s="24">
        <v>2</v>
      </c>
      <c r="I9548" s="24">
        <v>2</v>
      </c>
      <c r="J9548" s="24">
        <v>0</v>
      </c>
      <c r="K9548" s="24">
        <v>0</v>
      </c>
      <c r="L9548" s="24">
        <v>0</v>
      </c>
      <c r="M9548" s="24">
        <v>0</v>
      </c>
      <c r="N9548" s="24">
        <v>0</v>
      </c>
      <c r="O9548" s="24">
        <v>2</v>
      </c>
      <c r="P9548" s="24">
        <v>271</v>
      </c>
      <c r="Q9548" s="24">
        <v>15868.5</v>
      </c>
      <c r="R9548" s="88">
        <f>VLOOKUP(P9548,NEW_TRAIN_TEST!$A$1:$M$980,13,0)</f>
        <v>15357.5</v>
      </c>
      <c r="S9548" s="88">
        <f>VLOOKUP(P9548,NEW_TRAIN_TEST!$A$1:$M$980,11,0)</f>
        <v>15952</v>
      </c>
      <c r="T9548" s="6">
        <f t="shared" si="298"/>
        <v>0</v>
      </c>
      <c r="U9548" s="6">
        <f t="shared" si="299"/>
        <v>0</v>
      </c>
    </row>
    <row r="9549" spans="1:21" x14ac:dyDescent="0.2">
      <c r="A9549" s="88">
        <v>9551</v>
      </c>
      <c r="B9549" s="6">
        <v>7</v>
      </c>
      <c r="C9549" s="6" t="s">
        <v>2132</v>
      </c>
      <c r="D9549" s="73" t="s">
        <v>1431</v>
      </c>
      <c r="E9549" s="24">
        <v>9</v>
      </c>
      <c r="F9549" s="24">
        <v>13</v>
      </c>
      <c r="G9549" s="24">
        <v>0</v>
      </c>
      <c r="H9549" s="24">
        <v>2</v>
      </c>
      <c r="I9549" s="24">
        <v>2</v>
      </c>
      <c r="J9549" s="24">
        <v>0</v>
      </c>
      <c r="K9549" s="24">
        <v>0</v>
      </c>
      <c r="L9549" s="24">
        <v>1</v>
      </c>
      <c r="M9549" s="24">
        <v>0</v>
      </c>
      <c r="N9549" s="24">
        <v>0</v>
      </c>
      <c r="O9549" s="24">
        <v>2</v>
      </c>
      <c r="P9549" s="24">
        <v>271</v>
      </c>
      <c r="Q9549" s="24">
        <v>15892</v>
      </c>
      <c r="R9549" s="88">
        <f>VLOOKUP(P9549,NEW_TRAIN_TEST!$A$1:$M$980,13,0)</f>
        <v>15357.5</v>
      </c>
      <c r="S9549" s="88">
        <f>VLOOKUP(P9549,NEW_TRAIN_TEST!$A$1:$M$980,11,0)</f>
        <v>15952</v>
      </c>
      <c r="T9549" s="6">
        <f t="shared" si="298"/>
        <v>1</v>
      </c>
      <c r="U9549" s="6">
        <f t="shared" si="299"/>
        <v>0</v>
      </c>
    </row>
    <row r="9550" spans="1:21" x14ac:dyDescent="0.2">
      <c r="A9550" s="88">
        <v>9552</v>
      </c>
      <c r="B9550" s="6">
        <v>7</v>
      </c>
      <c r="C9550" s="6" t="s">
        <v>2132</v>
      </c>
      <c r="D9550" s="73" t="s">
        <v>1431</v>
      </c>
      <c r="E9550" s="24">
        <v>8</v>
      </c>
      <c r="F9550" s="24">
        <v>10</v>
      </c>
      <c r="G9550" s="24">
        <v>6</v>
      </c>
      <c r="H9550" s="24">
        <v>2</v>
      </c>
      <c r="I9550" s="24">
        <v>0</v>
      </c>
      <c r="J9550" s="24">
        <v>0</v>
      </c>
      <c r="K9550" s="24">
        <v>0</v>
      </c>
      <c r="L9550" s="24">
        <v>1</v>
      </c>
      <c r="M9550" s="24">
        <v>0</v>
      </c>
      <c r="N9550" s="24">
        <v>0</v>
      </c>
      <c r="O9550" s="24">
        <v>0</v>
      </c>
      <c r="P9550" s="24">
        <v>271</v>
      </c>
      <c r="Q9550" s="24">
        <v>15905</v>
      </c>
      <c r="R9550" s="88">
        <f>VLOOKUP(P9550,NEW_TRAIN_TEST!$A$1:$M$980,13,0)</f>
        <v>15357.5</v>
      </c>
      <c r="S9550" s="88">
        <f>VLOOKUP(P9550,NEW_TRAIN_TEST!$A$1:$M$980,11,0)</f>
        <v>15952</v>
      </c>
      <c r="T9550" s="6">
        <f t="shared" si="298"/>
        <v>1</v>
      </c>
      <c r="U9550" s="6">
        <f t="shared" si="299"/>
        <v>0</v>
      </c>
    </row>
    <row r="9551" spans="1:21" x14ac:dyDescent="0.2">
      <c r="A9551" s="88">
        <v>9553</v>
      </c>
      <c r="B9551" s="6">
        <v>7</v>
      </c>
      <c r="C9551" s="6" t="s">
        <v>2132</v>
      </c>
      <c r="D9551" s="73" t="s">
        <v>1431</v>
      </c>
      <c r="E9551" s="24">
        <v>0</v>
      </c>
      <c r="F9551" s="24">
        <v>4</v>
      </c>
      <c r="G9551" s="24">
        <v>0</v>
      </c>
      <c r="H9551" s="24">
        <v>2</v>
      </c>
      <c r="I9551" s="24">
        <v>2</v>
      </c>
      <c r="J9551" s="24">
        <v>0</v>
      </c>
      <c r="K9551" s="24">
        <v>0</v>
      </c>
      <c r="L9551" s="24">
        <v>0</v>
      </c>
      <c r="M9551" s="24">
        <v>0</v>
      </c>
      <c r="N9551" s="24">
        <v>0</v>
      </c>
      <c r="O9551" s="24">
        <v>2</v>
      </c>
      <c r="P9551" s="24">
        <v>272</v>
      </c>
      <c r="Q9551" s="24">
        <v>13860.5</v>
      </c>
      <c r="R9551" s="88">
        <f>VLOOKUP(P9551,NEW_TRAIN_TEST!$A$1:$M$980,13,0)</f>
        <v>13860.5</v>
      </c>
      <c r="S9551" s="88">
        <f>VLOOKUP(P9551,NEW_TRAIN_TEST!$A$1:$M$980,11,0)</f>
        <v>14349</v>
      </c>
      <c r="T9551" s="6">
        <f t="shared" si="298"/>
        <v>0</v>
      </c>
      <c r="U9551" s="6">
        <f t="shared" si="299"/>
        <v>0</v>
      </c>
    </row>
    <row r="9552" spans="1:21" x14ac:dyDescent="0.2">
      <c r="A9552" s="88">
        <v>9554</v>
      </c>
      <c r="B9552" s="6">
        <v>7</v>
      </c>
      <c r="C9552" s="6" t="s">
        <v>2132</v>
      </c>
      <c r="D9552" s="73" t="s">
        <v>1431</v>
      </c>
      <c r="E9552" s="24">
        <v>20</v>
      </c>
      <c r="F9552" s="24">
        <v>0</v>
      </c>
      <c r="G9552" s="24">
        <v>0</v>
      </c>
      <c r="H9552" s="24">
        <v>0</v>
      </c>
      <c r="I9552" s="24">
        <v>0</v>
      </c>
      <c r="J9552" s="24">
        <v>0</v>
      </c>
      <c r="K9552" s="24">
        <v>0</v>
      </c>
      <c r="L9552" s="24">
        <v>0</v>
      </c>
      <c r="M9552" s="24">
        <v>0</v>
      </c>
      <c r="N9552" s="24">
        <v>0</v>
      </c>
      <c r="O9552" s="24">
        <v>0</v>
      </c>
      <c r="P9552" s="24">
        <v>852</v>
      </c>
      <c r="Q9552" s="24">
        <v>14739.5</v>
      </c>
      <c r="R9552" s="88">
        <f>VLOOKUP(P9552,NEW_TRAIN_TEST!$A$1:$M$980,13,0)</f>
        <v>13182</v>
      </c>
      <c r="S9552" s="88">
        <f>VLOOKUP(P9552,NEW_TRAIN_TEST!$A$1:$M$980,11,0)</f>
        <v>14995</v>
      </c>
      <c r="T9552" s="6">
        <f t="shared" si="298"/>
        <v>0</v>
      </c>
      <c r="U9552" s="6">
        <f t="shared" si="299"/>
        <v>0</v>
      </c>
    </row>
    <row r="9553" spans="1:21" x14ac:dyDescent="0.2">
      <c r="A9553" s="88">
        <v>9555</v>
      </c>
      <c r="B9553" s="6">
        <v>7</v>
      </c>
      <c r="C9553" s="6" t="s">
        <v>2132</v>
      </c>
      <c r="D9553" s="73" t="s">
        <v>1431</v>
      </c>
      <c r="E9553" s="24">
        <v>8</v>
      </c>
      <c r="F9553" s="24">
        <v>6</v>
      </c>
      <c r="G9553" s="24">
        <v>0</v>
      </c>
      <c r="H9553" s="24">
        <v>2</v>
      </c>
      <c r="I9553" s="24">
        <v>2</v>
      </c>
      <c r="J9553" s="24">
        <v>0</v>
      </c>
      <c r="K9553" s="24">
        <v>0</v>
      </c>
      <c r="L9553" s="24">
        <v>1</v>
      </c>
      <c r="M9553" s="24">
        <v>0</v>
      </c>
      <c r="N9553" s="24">
        <v>0</v>
      </c>
      <c r="O9553" s="24">
        <v>2</v>
      </c>
      <c r="P9553" s="24">
        <v>274</v>
      </c>
      <c r="Q9553" s="24">
        <v>14885.5</v>
      </c>
      <c r="R9553" s="88">
        <f>VLOOKUP(P9553,NEW_TRAIN_TEST!$A$1:$M$980,13,0)</f>
        <v>14835</v>
      </c>
      <c r="S9553" s="88">
        <f>VLOOKUP(P9553,NEW_TRAIN_TEST!$A$1:$M$980,11,0)</f>
        <v>15368</v>
      </c>
      <c r="T9553" s="6">
        <f t="shared" si="298"/>
        <v>1</v>
      </c>
      <c r="U9553" s="6">
        <f t="shared" si="299"/>
        <v>0</v>
      </c>
    </row>
    <row r="9554" spans="1:21" x14ac:dyDescent="0.2">
      <c r="A9554" s="88">
        <v>9556</v>
      </c>
      <c r="B9554" s="6">
        <v>7</v>
      </c>
      <c r="C9554" s="6" t="s">
        <v>2132</v>
      </c>
      <c r="D9554" s="73" t="s">
        <v>1431</v>
      </c>
      <c r="E9554" s="24">
        <v>2</v>
      </c>
      <c r="F9554" s="24">
        <v>0</v>
      </c>
      <c r="G9554" s="24">
        <v>0</v>
      </c>
      <c r="H9554" s="24">
        <v>0</v>
      </c>
      <c r="I9554" s="24">
        <v>0</v>
      </c>
      <c r="J9554" s="24">
        <v>0</v>
      </c>
      <c r="K9554" s="24">
        <v>0</v>
      </c>
      <c r="L9554" s="24">
        <v>0</v>
      </c>
      <c r="M9554" s="24">
        <v>0</v>
      </c>
      <c r="N9554" s="24">
        <v>0</v>
      </c>
      <c r="O9554" s="24">
        <v>0</v>
      </c>
      <c r="P9554" s="24">
        <v>257</v>
      </c>
      <c r="Q9554" s="24">
        <v>7594</v>
      </c>
      <c r="R9554" s="88">
        <f>VLOOKUP(P9554,NEW_TRAIN_TEST!$A$1:$M$980,13,0)</f>
        <v>7239</v>
      </c>
      <c r="S9554" s="88">
        <f>VLOOKUP(P9554,NEW_TRAIN_TEST!$A$1:$M$980,11,0)</f>
        <v>7641</v>
      </c>
      <c r="T9554" s="6">
        <f t="shared" si="298"/>
        <v>0</v>
      </c>
      <c r="U9554" s="6">
        <f t="shared" si="299"/>
        <v>0</v>
      </c>
    </row>
    <row r="9555" spans="1:21" x14ac:dyDescent="0.2">
      <c r="A9555" s="88">
        <v>9557</v>
      </c>
      <c r="B9555" s="6">
        <v>7</v>
      </c>
      <c r="C9555" s="6" t="s">
        <v>2132</v>
      </c>
      <c r="D9555" s="73" t="s">
        <v>1431</v>
      </c>
      <c r="E9555" s="24">
        <v>2</v>
      </c>
      <c r="F9555" s="24">
        <v>2</v>
      </c>
      <c r="G9555" s="24">
        <v>1</v>
      </c>
      <c r="H9555" s="24">
        <v>0</v>
      </c>
      <c r="I9555" s="24">
        <v>2</v>
      </c>
      <c r="J9555" s="24">
        <v>0</v>
      </c>
      <c r="K9555" s="24">
        <v>0</v>
      </c>
      <c r="L9555" s="24">
        <v>0</v>
      </c>
      <c r="M9555" s="24">
        <v>0</v>
      </c>
      <c r="N9555" s="24">
        <v>0</v>
      </c>
      <c r="O9555" s="24">
        <v>2</v>
      </c>
      <c r="P9555" s="24">
        <v>276</v>
      </c>
      <c r="Q9555" s="24">
        <v>12226</v>
      </c>
      <c r="R9555" s="88">
        <f>VLOOKUP(P9555,NEW_TRAIN_TEST!$A$1:$M$980,13,0)</f>
        <v>11695</v>
      </c>
      <c r="S9555" s="88">
        <f>VLOOKUP(P9555,NEW_TRAIN_TEST!$A$1:$M$980,11,0)</f>
        <v>12284</v>
      </c>
      <c r="T9555" s="6">
        <f t="shared" si="298"/>
        <v>0</v>
      </c>
      <c r="U9555" s="6">
        <f t="shared" si="299"/>
        <v>0</v>
      </c>
    </row>
    <row r="9556" spans="1:21" x14ac:dyDescent="0.2">
      <c r="A9556" s="88">
        <v>9558</v>
      </c>
      <c r="B9556" s="6">
        <v>7</v>
      </c>
      <c r="C9556" s="6" t="s">
        <v>2132</v>
      </c>
      <c r="D9556" s="73" t="s">
        <v>1431</v>
      </c>
      <c r="E9556" s="24">
        <v>19</v>
      </c>
      <c r="F9556" s="24">
        <v>0</v>
      </c>
      <c r="G9556" s="24">
        <v>0</v>
      </c>
      <c r="H9556" s="24">
        <v>0</v>
      </c>
      <c r="I9556" s="24">
        <v>0</v>
      </c>
      <c r="J9556" s="24">
        <v>0</v>
      </c>
      <c r="K9556" s="24">
        <v>0</v>
      </c>
      <c r="L9556" s="24">
        <v>0</v>
      </c>
      <c r="M9556" s="24">
        <v>0</v>
      </c>
      <c r="N9556" s="24">
        <v>0</v>
      </c>
      <c r="O9556" s="24">
        <v>0</v>
      </c>
      <c r="P9556" s="24">
        <v>459</v>
      </c>
      <c r="Q9556" s="24">
        <v>8608</v>
      </c>
      <c r="R9556" s="88">
        <f>VLOOKUP(P9556,NEW_TRAIN_TEST!$A$1:$M$980,13,0)</f>
        <v>2738</v>
      </c>
      <c r="S9556" s="88">
        <f>VLOOKUP(P9556,NEW_TRAIN_TEST!$A$1:$M$980,11,0)</f>
        <v>9270</v>
      </c>
      <c r="T9556" s="6">
        <f t="shared" si="298"/>
        <v>0</v>
      </c>
      <c r="U9556" s="6">
        <f t="shared" si="299"/>
        <v>0</v>
      </c>
    </row>
    <row r="9557" spans="1:21" x14ac:dyDescent="0.2">
      <c r="A9557" s="88">
        <v>9559</v>
      </c>
      <c r="B9557" s="6">
        <v>7</v>
      </c>
      <c r="C9557" s="6" t="s">
        <v>2132</v>
      </c>
      <c r="D9557" s="73" t="s">
        <v>1431</v>
      </c>
      <c r="E9557" s="24">
        <v>12</v>
      </c>
      <c r="F9557" s="24">
        <v>0</v>
      </c>
      <c r="G9557" s="24">
        <v>0</v>
      </c>
      <c r="H9557" s="24">
        <v>0</v>
      </c>
      <c r="I9557" s="24">
        <v>0</v>
      </c>
      <c r="J9557" s="24">
        <v>0</v>
      </c>
      <c r="K9557" s="24">
        <v>0</v>
      </c>
      <c r="L9557" s="24">
        <v>0</v>
      </c>
      <c r="M9557" s="24">
        <v>0</v>
      </c>
      <c r="N9557" s="24">
        <v>0</v>
      </c>
      <c r="O9557" s="24">
        <v>0</v>
      </c>
      <c r="P9557" s="24">
        <v>459</v>
      </c>
      <c r="Q9557" s="24">
        <v>8890</v>
      </c>
      <c r="R9557" s="88">
        <f>VLOOKUP(P9557,NEW_TRAIN_TEST!$A$1:$M$980,13,0)</f>
        <v>2738</v>
      </c>
      <c r="S9557" s="88">
        <f>VLOOKUP(P9557,NEW_TRAIN_TEST!$A$1:$M$980,11,0)</f>
        <v>9270</v>
      </c>
      <c r="T9557" s="6">
        <f t="shared" si="298"/>
        <v>0</v>
      </c>
      <c r="U9557" s="6">
        <f t="shared" si="299"/>
        <v>0</v>
      </c>
    </row>
    <row r="9558" spans="1:21" x14ac:dyDescent="0.2">
      <c r="A9558" s="88">
        <v>9560</v>
      </c>
      <c r="B9558" s="6">
        <v>7</v>
      </c>
      <c r="C9558" s="6" t="s">
        <v>2132</v>
      </c>
      <c r="D9558" s="73" t="s">
        <v>1431</v>
      </c>
      <c r="E9558" s="24">
        <v>9</v>
      </c>
      <c r="F9558" s="24">
        <v>1</v>
      </c>
      <c r="G9558" s="24">
        <v>0</v>
      </c>
      <c r="H9558" s="24">
        <v>0</v>
      </c>
      <c r="I9558" s="24">
        <v>2</v>
      </c>
      <c r="J9558" s="24">
        <v>0</v>
      </c>
      <c r="K9558" s="24">
        <v>0</v>
      </c>
      <c r="L9558" s="24">
        <v>1</v>
      </c>
      <c r="M9558" s="24">
        <v>0</v>
      </c>
      <c r="N9558" s="24">
        <v>0</v>
      </c>
      <c r="O9558" s="24">
        <v>2</v>
      </c>
      <c r="P9558" s="24">
        <v>26</v>
      </c>
      <c r="Q9558" s="24">
        <v>5685</v>
      </c>
      <c r="R9558" s="88">
        <f>VLOOKUP(P9558,NEW_TRAIN_TEST!$A$1:$M$980,13,0)</f>
        <v>5500</v>
      </c>
      <c r="S9558" s="88">
        <f>VLOOKUP(P9558,NEW_TRAIN_TEST!$A$1:$M$980,11,0)</f>
        <v>5867</v>
      </c>
      <c r="T9558" s="6">
        <f t="shared" si="298"/>
        <v>1</v>
      </c>
      <c r="U9558" s="6">
        <f t="shared" si="299"/>
        <v>0</v>
      </c>
    </row>
    <row r="9559" spans="1:21" x14ac:dyDescent="0.2">
      <c r="A9559" s="88">
        <v>9561</v>
      </c>
      <c r="B9559" s="6">
        <v>7</v>
      </c>
      <c r="C9559" s="6" t="s">
        <v>2132</v>
      </c>
      <c r="D9559" s="73" t="s">
        <v>1431</v>
      </c>
      <c r="E9559" s="24">
        <v>11</v>
      </c>
      <c r="F9559" s="24">
        <v>0</v>
      </c>
      <c r="G9559" s="24">
        <v>0</v>
      </c>
      <c r="H9559" s="24">
        <v>0</v>
      </c>
      <c r="I9559" s="24">
        <v>0</v>
      </c>
      <c r="J9559" s="24">
        <v>0</v>
      </c>
      <c r="K9559" s="24">
        <v>0</v>
      </c>
      <c r="L9559" s="24">
        <v>0</v>
      </c>
      <c r="M9559" s="24">
        <v>0</v>
      </c>
      <c r="N9559" s="24">
        <v>0</v>
      </c>
      <c r="O9559" s="24">
        <v>0</v>
      </c>
      <c r="P9559" s="24">
        <v>72</v>
      </c>
      <c r="Q9559" s="24">
        <v>446</v>
      </c>
      <c r="R9559" s="88">
        <f>VLOOKUP(P9559,NEW_TRAIN_TEST!$A$1:$M$980,13,0)</f>
        <v>426</v>
      </c>
      <c r="S9559" s="88">
        <f>VLOOKUP(P9559,NEW_TRAIN_TEST!$A$1:$M$980,11,0)</f>
        <v>451</v>
      </c>
      <c r="T9559" s="6">
        <f t="shared" si="298"/>
        <v>0</v>
      </c>
      <c r="U9559" s="6">
        <f t="shared" si="299"/>
        <v>0</v>
      </c>
    </row>
    <row r="9560" spans="1:21" x14ac:dyDescent="0.2">
      <c r="A9560" s="88">
        <v>9562</v>
      </c>
      <c r="B9560" s="6">
        <v>7</v>
      </c>
      <c r="C9560" s="6" t="s">
        <v>2132</v>
      </c>
      <c r="D9560" s="73" t="s">
        <v>1431</v>
      </c>
      <c r="E9560" s="24">
        <v>6</v>
      </c>
      <c r="F9560" s="24">
        <v>2</v>
      </c>
      <c r="G9560" s="24">
        <v>1</v>
      </c>
      <c r="H9560" s="24">
        <v>2</v>
      </c>
      <c r="I9560" s="24">
        <v>2</v>
      </c>
      <c r="J9560" s="24">
        <v>0</v>
      </c>
      <c r="K9560" s="24">
        <v>0</v>
      </c>
      <c r="L9560" s="24">
        <v>0</v>
      </c>
      <c r="M9560" s="24">
        <v>0</v>
      </c>
      <c r="N9560" s="24">
        <v>0</v>
      </c>
      <c r="O9560" s="24">
        <v>2</v>
      </c>
      <c r="P9560" s="24">
        <v>677</v>
      </c>
      <c r="Q9560" s="24">
        <v>9465.5</v>
      </c>
      <c r="R9560" s="88">
        <f>VLOOKUP(P9560,NEW_TRAIN_TEST!$A$1:$M$980,13,0)</f>
        <v>9360</v>
      </c>
      <c r="S9560" s="88">
        <f>VLOOKUP(P9560,NEW_TRAIN_TEST!$A$1:$M$980,11,0)</f>
        <v>9694</v>
      </c>
      <c r="T9560" s="6">
        <f t="shared" si="298"/>
        <v>0</v>
      </c>
      <c r="U9560" s="6">
        <f t="shared" si="299"/>
        <v>0</v>
      </c>
    </row>
    <row r="9561" spans="1:21" x14ac:dyDescent="0.2">
      <c r="A9561" s="88">
        <v>9563</v>
      </c>
      <c r="B9561" s="6">
        <v>7</v>
      </c>
      <c r="C9561" s="6" t="s">
        <v>2132</v>
      </c>
      <c r="D9561" s="73" t="s">
        <v>1431</v>
      </c>
      <c r="E9561" s="24">
        <v>6</v>
      </c>
      <c r="F9561" s="24">
        <v>1</v>
      </c>
      <c r="G9561" s="24">
        <v>0</v>
      </c>
      <c r="H9561" s="24">
        <v>0</v>
      </c>
      <c r="I9561" s="24">
        <v>2</v>
      </c>
      <c r="J9561" s="24">
        <v>0</v>
      </c>
      <c r="K9561" s="24">
        <v>0</v>
      </c>
      <c r="L9561" s="24">
        <v>1</v>
      </c>
      <c r="M9561" s="24">
        <v>0</v>
      </c>
      <c r="N9561" s="24">
        <v>0</v>
      </c>
      <c r="O9561" s="24">
        <v>2</v>
      </c>
      <c r="P9561" s="24">
        <v>746</v>
      </c>
      <c r="Q9561" s="24">
        <v>4395.5</v>
      </c>
      <c r="R9561" s="88">
        <f>VLOOKUP(P9561,NEW_TRAIN_TEST!$A$1:$M$980,13,0)</f>
        <v>2788</v>
      </c>
      <c r="S9561" s="88">
        <f>VLOOKUP(P9561,NEW_TRAIN_TEST!$A$1:$M$980,11,0)</f>
        <v>4900</v>
      </c>
      <c r="T9561" s="6">
        <f t="shared" si="298"/>
        <v>1</v>
      </c>
      <c r="U9561" s="6">
        <f t="shared" si="299"/>
        <v>0</v>
      </c>
    </row>
    <row r="9562" spans="1:21" x14ac:dyDescent="0.2">
      <c r="A9562" s="88">
        <v>9564</v>
      </c>
      <c r="B9562" s="6">
        <v>7</v>
      </c>
      <c r="C9562" s="6" t="s">
        <v>2132</v>
      </c>
      <c r="D9562" s="73" t="s">
        <v>1431</v>
      </c>
      <c r="E9562" s="24">
        <v>14</v>
      </c>
      <c r="F9562" s="24">
        <v>2</v>
      </c>
      <c r="G9562" s="24">
        <v>0</v>
      </c>
      <c r="H9562" s="24">
        <v>2</v>
      </c>
      <c r="I9562" s="24">
        <v>2</v>
      </c>
      <c r="J9562" s="24">
        <v>0</v>
      </c>
      <c r="K9562" s="24">
        <v>0</v>
      </c>
      <c r="L9562" s="24">
        <v>0</v>
      </c>
      <c r="M9562" s="24">
        <v>0</v>
      </c>
      <c r="N9562" s="24">
        <v>0</v>
      </c>
      <c r="O9562" s="24">
        <v>2</v>
      </c>
      <c r="P9562" s="24">
        <v>106</v>
      </c>
      <c r="Q9562" s="24">
        <v>5158.25</v>
      </c>
      <c r="R9562" s="88">
        <f>VLOOKUP(P9562,NEW_TRAIN_TEST!$A$1:$M$980,13,0)</f>
        <v>5091.5</v>
      </c>
      <c r="S9562" s="88">
        <f>VLOOKUP(P9562,NEW_TRAIN_TEST!$A$1:$M$980,11,0)</f>
        <v>5248</v>
      </c>
      <c r="T9562" s="6">
        <f t="shared" si="298"/>
        <v>0</v>
      </c>
      <c r="U9562" s="6">
        <f t="shared" si="299"/>
        <v>0</v>
      </c>
    </row>
    <row r="9563" spans="1:21" x14ac:dyDescent="0.2">
      <c r="A9563" s="88">
        <v>9565</v>
      </c>
      <c r="B9563" s="6">
        <v>7</v>
      </c>
      <c r="C9563" s="6" t="s">
        <v>2132</v>
      </c>
      <c r="D9563" s="73" t="s">
        <v>1431</v>
      </c>
      <c r="E9563" s="24">
        <v>8</v>
      </c>
      <c r="F9563" s="24">
        <v>6</v>
      </c>
      <c r="G9563" s="24">
        <v>1</v>
      </c>
      <c r="H9563" s="24">
        <v>0</v>
      </c>
      <c r="I9563" s="24">
        <v>2</v>
      </c>
      <c r="J9563" s="24">
        <v>0</v>
      </c>
      <c r="K9563" s="24">
        <v>0</v>
      </c>
      <c r="L9563" s="24">
        <v>0</v>
      </c>
      <c r="M9563" s="24">
        <v>26</v>
      </c>
      <c r="N9563" s="24">
        <v>0</v>
      </c>
      <c r="O9563" s="24">
        <v>2</v>
      </c>
      <c r="P9563" s="24">
        <v>106</v>
      </c>
      <c r="Q9563" s="24">
        <v>5178.5</v>
      </c>
      <c r="R9563" s="88">
        <f>VLOOKUP(P9563,NEW_TRAIN_TEST!$A$1:$M$980,13,0)</f>
        <v>5091.5</v>
      </c>
      <c r="S9563" s="88">
        <f>VLOOKUP(P9563,NEW_TRAIN_TEST!$A$1:$M$980,11,0)</f>
        <v>5248</v>
      </c>
      <c r="T9563" s="6">
        <f t="shared" si="298"/>
        <v>0</v>
      </c>
      <c r="U9563" s="6">
        <f t="shared" si="299"/>
        <v>1</v>
      </c>
    </row>
    <row r="9564" spans="1:21" x14ac:dyDescent="0.2">
      <c r="A9564" s="88">
        <v>9566</v>
      </c>
      <c r="B9564" s="6">
        <v>7</v>
      </c>
      <c r="C9564" s="6" t="s">
        <v>2132</v>
      </c>
      <c r="D9564" s="73" t="s">
        <v>1431</v>
      </c>
      <c r="E9564" s="24">
        <v>2</v>
      </c>
      <c r="F9564" s="24">
        <v>0</v>
      </c>
      <c r="G9564" s="24">
        <v>0</v>
      </c>
      <c r="H9564" s="24">
        <v>0</v>
      </c>
      <c r="I9564" s="24">
        <v>0</v>
      </c>
      <c r="J9564" s="24">
        <v>0</v>
      </c>
      <c r="K9564" s="24">
        <v>0</v>
      </c>
      <c r="L9564" s="24">
        <v>0</v>
      </c>
      <c r="M9564" s="24">
        <v>0</v>
      </c>
      <c r="N9564" s="24">
        <v>0</v>
      </c>
      <c r="O9564" s="24">
        <v>0</v>
      </c>
      <c r="P9564" s="24">
        <v>705</v>
      </c>
      <c r="Q9564" s="24">
        <v>9815</v>
      </c>
      <c r="R9564" s="88">
        <f>VLOOKUP(P9564,NEW_TRAIN_TEST!$A$1:$M$980,13,0)</f>
        <v>9789</v>
      </c>
      <c r="S9564" s="88">
        <f>VLOOKUP(P9564,NEW_TRAIN_TEST!$A$1:$M$980,11,0)</f>
        <v>9891</v>
      </c>
      <c r="T9564" s="6">
        <f t="shared" si="298"/>
        <v>0</v>
      </c>
      <c r="U9564" s="6">
        <f t="shared" si="299"/>
        <v>0</v>
      </c>
    </row>
    <row r="9565" spans="1:21" x14ac:dyDescent="0.2">
      <c r="A9565" s="88">
        <v>9567</v>
      </c>
      <c r="B9565" s="6">
        <v>7</v>
      </c>
      <c r="C9565" s="6" t="s">
        <v>2132</v>
      </c>
      <c r="D9565" s="73" t="s">
        <v>1431</v>
      </c>
      <c r="E9565" s="24">
        <v>0</v>
      </c>
      <c r="F9565" s="24">
        <v>0</v>
      </c>
      <c r="G9565" s="24">
        <v>0</v>
      </c>
      <c r="H9565" s="24">
        <v>0</v>
      </c>
      <c r="I9565" s="24">
        <v>0</v>
      </c>
      <c r="J9565" s="24">
        <v>0</v>
      </c>
      <c r="K9565" s="24">
        <v>0</v>
      </c>
      <c r="L9565" s="24">
        <v>1</v>
      </c>
      <c r="M9565" s="24">
        <v>11</v>
      </c>
      <c r="N9565" s="24">
        <v>0</v>
      </c>
      <c r="O9565" s="24">
        <v>0</v>
      </c>
      <c r="P9565" s="24">
        <v>299</v>
      </c>
      <c r="Q9565" s="24">
        <v>7148</v>
      </c>
      <c r="R9565" s="88">
        <f>VLOOKUP(P9565,NEW_TRAIN_TEST!$A$1:$M$980,13,0)</f>
        <v>7148</v>
      </c>
      <c r="S9565" s="88">
        <f>VLOOKUP(P9565,NEW_TRAIN_TEST!$A$1:$M$980,11,0)</f>
        <v>7148</v>
      </c>
      <c r="T9565" s="6">
        <f t="shared" si="298"/>
        <v>1</v>
      </c>
      <c r="U9565" s="6">
        <f t="shared" si="299"/>
        <v>1</v>
      </c>
    </row>
    <row r="9566" spans="1:21" x14ac:dyDescent="0.2">
      <c r="A9566" s="88">
        <v>9568</v>
      </c>
      <c r="B9566" s="6">
        <v>7</v>
      </c>
      <c r="C9566" s="6" t="s">
        <v>2132</v>
      </c>
      <c r="D9566" s="73" t="s">
        <v>1431</v>
      </c>
      <c r="E9566" s="24">
        <v>3</v>
      </c>
      <c r="F9566" s="24">
        <v>0</v>
      </c>
      <c r="G9566" s="24">
        <v>0</v>
      </c>
      <c r="H9566" s="24">
        <v>0</v>
      </c>
      <c r="I9566" s="24">
        <v>0</v>
      </c>
      <c r="J9566" s="24">
        <v>0</v>
      </c>
      <c r="K9566" s="24">
        <v>0</v>
      </c>
      <c r="L9566" s="24">
        <v>0</v>
      </c>
      <c r="M9566" s="24">
        <v>0</v>
      </c>
      <c r="N9566" s="24">
        <v>0</v>
      </c>
      <c r="O9566" s="24">
        <v>0</v>
      </c>
      <c r="P9566" s="24">
        <v>300</v>
      </c>
      <c r="Q9566" s="24">
        <v>7053</v>
      </c>
      <c r="R9566" s="88">
        <f>VLOOKUP(P9566,NEW_TRAIN_TEST!$A$1:$M$980,13,0)</f>
        <v>6946</v>
      </c>
      <c r="S9566" s="88">
        <f>VLOOKUP(P9566,NEW_TRAIN_TEST!$A$1:$M$980,11,0)</f>
        <v>7053</v>
      </c>
      <c r="T9566" s="6">
        <f t="shared" si="298"/>
        <v>0</v>
      </c>
      <c r="U9566" s="6">
        <f t="shared" si="299"/>
        <v>0</v>
      </c>
    </row>
    <row r="9567" spans="1:21" x14ac:dyDescent="0.2">
      <c r="A9567" s="88">
        <v>9569</v>
      </c>
      <c r="B9567" s="6">
        <v>7</v>
      </c>
      <c r="C9567" s="6" t="s">
        <v>2132</v>
      </c>
      <c r="D9567" s="73" t="s">
        <v>1431</v>
      </c>
      <c r="E9567" s="24">
        <v>0</v>
      </c>
      <c r="F9567" s="24">
        <v>0</v>
      </c>
      <c r="G9567" s="24">
        <v>0</v>
      </c>
      <c r="H9567" s="24">
        <v>0</v>
      </c>
      <c r="I9567" s="24">
        <v>0</v>
      </c>
      <c r="J9567" s="24">
        <v>0</v>
      </c>
      <c r="K9567" s="24">
        <v>0</v>
      </c>
      <c r="L9567" s="24">
        <v>0</v>
      </c>
      <c r="M9567" s="24">
        <v>0</v>
      </c>
      <c r="N9567" s="24">
        <v>1</v>
      </c>
      <c r="O9567" s="24">
        <v>0</v>
      </c>
      <c r="P9567" s="24">
        <v>301</v>
      </c>
      <c r="Q9567" s="24">
        <v>6714</v>
      </c>
      <c r="R9567" s="88">
        <f>VLOOKUP(P9567,NEW_TRAIN_TEST!$A$1:$M$980,13,0)</f>
        <v>6714</v>
      </c>
      <c r="S9567" s="88">
        <f>VLOOKUP(P9567,NEW_TRAIN_TEST!$A$1:$M$980,11,0)</f>
        <v>6714</v>
      </c>
      <c r="T9567" s="6">
        <f t="shared" si="298"/>
        <v>0</v>
      </c>
      <c r="U9567" s="6">
        <f t="shared" si="299"/>
        <v>0</v>
      </c>
    </row>
    <row r="9568" spans="1:21" x14ac:dyDescent="0.2">
      <c r="A9568" s="88">
        <v>9570</v>
      </c>
      <c r="B9568" s="6">
        <v>7</v>
      </c>
      <c r="C9568" s="6" t="s">
        <v>2132</v>
      </c>
      <c r="D9568" s="73" t="s">
        <v>1431</v>
      </c>
      <c r="E9568" s="24">
        <v>0</v>
      </c>
      <c r="F9568" s="24">
        <v>0</v>
      </c>
      <c r="G9568" s="24">
        <v>0</v>
      </c>
      <c r="H9568" s="24">
        <v>0</v>
      </c>
      <c r="I9568" s="24">
        <v>0</v>
      </c>
      <c r="J9568" s="24">
        <v>0</v>
      </c>
      <c r="K9568" s="24">
        <v>0</v>
      </c>
      <c r="L9568" s="24">
        <v>0</v>
      </c>
      <c r="M9568" s="24">
        <v>0</v>
      </c>
      <c r="N9568" s="24">
        <v>1</v>
      </c>
      <c r="O9568" s="24">
        <v>0</v>
      </c>
      <c r="P9568" s="24">
        <v>302</v>
      </c>
      <c r="Q9568" s="24">
        <v>6658</v>
      </c>
      <c r="R9568" s="88">
        <f>VLOOKUP(P9568,NEW_TRAIN_TEST!$A$1:$M$980,13,0)</f>
        <v>6658</v>
      </c>
      <c r="S9568" s="88">
        <f>VLOOKUP(P9568,NEW_TRAIN_TEST!$A$1:$M$980,11,0)</f>
        <v>6658</v>
      </c>
      <c r="T9568" s="6">
        <f t="shared" si="298"/>
        <v>0</v>
      </c>
      <c r="U9568" s="6">
        <f t="shared" si="299"/>
        <v>0</v>
      </c>
    </row>
    <row r="9569" spans="1:21" x14ac:dyDescent="0.2">
      <c r="A9569" s="88">
        <v>9571</v>
      </c>
      <c r="B9569" s="6">
        <v>7</v>
      </c>
      <c r="C9569" s="6" t="s">
        <v>2132</v>
      </c>
      <c r="D9569" s="73" t="s">
        <v>1431</v>
      </c>
      <c r="E9569" s="24">
        <v>0</v>
      </c>
      <c r="F9569" s="24">
        <v>0</v>
      </c>
      <c r="G9569" s="24">
        <v>0</v>
      </c>
      <c r="H9569" s="24">
        <v>0</v>
      </c>
      <c r="I9569" s="24">
        <v>0</v>
      </c>
      <c r="J9569" s="24">
        <v>0</v>
      </c>
      <c r="K9569" s="24">
        <v>0</v>
      </c>
      <c r="L9569" s="24">
        <v>0</v>
      </c>
      <c r="M9569" s="24">
        <v>0</v>
      </c>
      <c r="N9569" s="24">
        <v>1</v>
      </c>
      <c r="O9569" s="24">
        <v>0</v>
      </c>
      <c r="P9569" s="24">
        <v>303</v>
      </c>
      <c r="Q9569" s="24">
        <v>8633</v>
      </c>
      <c r="R9569" s="88">
        <f>VLOOKUP(P9569,NEW_TRAIN_TEST!$A$1:$M$980,13,0)</f>
        <v>8633</v>
      </c>
      <c r="S9569" s="88">
        <f>VLOOKUP(P9569,NEW_TRAIN_TEST!$A$1:$M$980,11,0)</f>
        <v>8633</v>
      </c>
      <c r="T9569" s="6">
        <f t="shared" si="298"/>
        <v>0</v>
      </c>
      <c r="U9569" s="6">
        <f t="shared" si="299"/>
        <v>0</v>
      </c>
    </row>
    <row r="9570" spans="1:21" x14ac:dyDescent="0.2">
      <c r="A9570" s="88">
        <v>9572</v>
      </c>
      <c r="B9570" s="6">
        <v>7</v>
      </c>
      <c r="C9570" s="6" t="s">
        <v>2132</v>
      </c>
      <c r="D9570" s="73" t="s">
        <v>1431</v>
      </c>
      <c r="E9570" s="24">
        <v>2</v>
      </c>
      <c r="F9570" s="24">
        <v>0</v>
      </c>
      <c r="G9570" s="24">
        <v>0</v>
      </c>
      <c r="H9570" s="24">
        <v>0</v>
      </c>
      <c r="I9570" s="24">
        <v>0</v>
      </c>
      <c r="J9570" s="24">
        <v>0</v>
      </c>
      <c r="K9570" s="24">
        <v>0</v>
      </c>
      <c r="L9570" s="24">
        <v>0</v>
      </c>
      <c r="M9570" s="24">
        <v>0</v>
      </c>
      <c r="N9570" s="24">
        <v>0</v>
      </c>
      <c r="O9570" s="24">
        <v>0</v>
      </c>
      <c r="P9570" s="24">
        <v>304</v>
      </c>
      <c r="Q9570" s="24">
        <v>6126.5</v>
      </c>
      <c r="R9570" s="88">
        <f>VLOOKUP(P9570,NEW_TRAIN_TEST!$A$1:$M$980,13,0)</f>
        <v>5945</v>
      </c>
      <c r="S9570" s="88">
        <f>VLOOKUP(P9570,NEW_TRAIN_TEST!$A$1:$M$980,11,0)</f>
        <v>6135</v>
      </c>
      <c r="T9570" s="6">
        <f t="shared" si="298"/>
        <v>0</v>
      </c>
      <c r="U9570" s="6">
        <f t="shared" si="299"/>
        <v>0</v>
      </c>
    </row>
    <row r="9571" spans="1:21" x14ac:dyDescent="0.2">
      <c r="A9571" s="88">
        <v>9573</v>
      </c>
      <c r="B9571" s="6">
        <v>7</v>
      </c>
      <c r="C9571" s="6" t="s">
        <v>2132</v>
      </c>
      <c r="D9571" s="73" t="s">
        <v>1431</v>
      </c>
      <c r="E9571" s="24">
        <v>5</v>
      </c>
      <c r="F9571" s="24">
        <v>1</v>
      </c>
      <c r="G9571" s="24">
        <v>0</v>
      </c>
      <c r="H9571" s="24">
        <v>0</v>
      </c>
      <c r="I9571" s="24">
        <v>2</v>
      </c>
      <c r="J9571" s="24">
        <v>0</v>
      </c>
      <c r="K9571" s="24">
        <v>0</v>
      </c>
      <c r="L9571" s="24">
        <v>1</v>
      </c>
      <c r="M9571" s="24">
        <v>0</v>
      </c>
      <c r="N9571" s="24">
        <v>0</v>
      </c>
      <c r="O9571" s="24">
        <v>2</v>
      </c>
      <c r="P9571" s="24">
        <v>54</v>
      </c>
      <c r="Q9571" s="24">
        <v>520</v>
      </c>
      <c r="R9571" s="88">
        <f>VLOOKUP(P9571,NEW_TRAIN_TEST!$A$1:$M$980,13,0)</f>
        <v>508.5</v>
      </c>
      <c r="S9571" s="88">
        <f>VLOOKUP(P9571,NEW_TRAIN_TEST!$A$1:$M$980,11,0)</f>
        <v>526</v>
      </c>
      <c r="T9571" s="6">
        <f t="shared" si="298"/>
        <v>1</v>
      </c>
      <c r="U9571" s="6">
        <f t="shared" si="299"/>
        <v>0</v>
      </c>
    </row>
    <row r="9572" spans="1:21" x14ac:dyDescent="0.2">
      <c r="A9572" s="88">
        <v>9574</v>
      </c>
      <c r="B9572" s="6">
        <v>7</v>
      </c>
      <c r="C9572" s="6" t="s">
        <v>2132</v>
      </c>
      <c r="D9572" s="73" t="s">
        <v>1431</v>
      </c>
      <c r="E9572" s="24">
        <v>4</v>
      </c>
      <c r="F9572" s="24">
        <v>2</v>
      </c>
      <c r="G9572" s="24">
        <v>0</v>
      </c>
      <c r="H9572" s="24">
        <v>2</v>
      </c>
      <c r="I9572" s="24">
        <v>2</v>
      </c>
      <c r="J9572" s="24">
        <v>0</v>
      </c>
      <c r="K9572" s="24">
        <v>0</v>
      </c>
      <c r="L9572" s="24">
        <v>1</v>
      </c>
      <c r="M9572" s="24">
        <v>16</v>
      </c>
      <c r="N9572" s="24">
        <v>0</v>
      </c>
      <c r="O9572" s="24">
        <v>2</v>
      </c>
      <c r="P9572" s="24">
        <v>54</v>
      </c>
      <c r="Q9572" s="24">
        <v>522</v>
      </c>
      <c r="R9572" s="88">
        <f>VLOOKUP(P9572,NEW_TRAIN_TEST!$A$1:$M$980,13,0)</f>
        <v>508.5</v>
      </c>
      <c r="S9572" s="88">
        <f>VLOOKUP(P9572,NEW_TRAIN_TEST!$A$1:$M$980,11,0)</f>
        <v>526</v>
      </c>
      <c r="T9572" s="6">
        <f t="shared" si="298"/>
        <v>1</v>
      </c>
      <c r="U9572" s="6">
        <f t="shared" si="299"/>
        <v>1</v>
      </c>
    </row>
    <row r="9573" spans="1:21" x14ac:dyDescent="0.2">
      <c r="A9573" s="88">
        <v>9575</v>
      </c>
      <c r="B9573" s="6">
        <v>7</v>
      </c>
      <c r="C9573" s="6" t="s">
        <v>2132</v>
      </c>
      <c r="D9573" s="73" t="s">
        <v>1431</v>
      </c>
      <c r="E9573" s="24">
        <v>0</v>
      </c>
      <c r="F9573" s="24">
        <v>0</v>
      </c>
      <c r="G9573" s="24">
        <v>0</v>
      </c>
      <c r="H9573" s="24">
        <v>0</v>
      </c>
      <c r="I9573" s="24">
        <v>0</v>
      </c>
      <c r="J9573" s="24">
        <v>0</v>
      </c>
      <c r="K9573" s="24">
        <v>0</v>
      </c>
      <c r="L9573" s="24">
        <v>0</v>
      </c>
      <c r="M9573" s="24">
        <v>0</v>
      </c>
      <c r="N9573" s="24">
        <v>1</v>
      </c>
      <c r="O9573" s="24">
        <v>0</v>
      </c>
      <c r="P9573" s="24">
        <v>867</v>
      </c>
      <c r="Q9573" s="24">
        <v>7043</v>
      </c>
      <c r="R9573" s="88">
        <f>VLOOKUP(P9573,NEW_TRAIN_TEST!$A$1:$M$980,13,0)</f>
        <v>7043</v>
      </c>
      <c r="S9573" s="88">
        <f>VLOOKUP(P9573,NEW_TRAIN_TEST!$A$1:$M$980,11,0)</f>
        <v>7043</v>
      </c>
      <c r="T9573" s="6">
        <f t="shared" si="298"/>
        <v>0</v>
      </c>
      <c r="U9573" s="6">
        <f t="shared" si="299"/>
        <v>0</v>
      </c>
    </row>
    <row r="9574" spans="1:21" x14ac:dyDescent="0.2">
      <c r="A9574" s="88">
        <v>9576</v>
      </c>
      <c r="B9574" s="6">
        <v>7</v>
      </c>
      <c r="C9574" s="6" t="s">
        <v>2132</v>
      </c>
      <c r="D9574" s="73" t="s">
        <v>1431</v>
      </c>
      <c r="E9574" s="24">
        <v>4</v>
      </c>
      <c r="F9574" s="24">
        <v>1</v>
      </c>
      <c r="G9574" s="24">
        <v>0</v>
      </c>
      <c r="H9574" s="24">
        <v>0</v>
      </c>
      <c r="I9574" s="24">
        <v>2</v>
      </c>
      <c r="J9574" s="24">
        <v>0</v>
      </c>
      <c r="K9574" s="24">
        <v>0</v>
      </c>
      <c r="L9574" s="24">
        <v>1</v>
      </c>
      <c r="M9574" s="24">
        <v>0</v>
      </c>
      <c r="N9574" s="24">
        <v>0</v>
      </c>
      <c r="O9574" s="24">
        <v>2</v>
      </c>
      <c r="P9574" s="24">
        <v>307</v>
      </c>
      <c r="Q9574" s="24">
        <v>6127</v>
      </c>
      <c r="R9574" s="88">
        <f>VLOOKUP(P9574,NEW_TRAIN_TEST!$A$1:$M$980,13,0)</f>
        <v>6105.5</v>
      </c>
      <c r="S9574" s="88">
        <f>VLOOKUP(P9574,NEW_TRAIN_TEST!$A$1:$M$980,11,0)</f>
        <v>6135</v>
      </c>
      <c r="T9574" s="6">
        <f t="shared" si="298"/>
        <v>1</v>
      </c>
      <c r="U9574" s="6">
        <f t="shared" si="299"/>
        <v>0</v>
      </c>
    </row>
    <row r="9575" spans="1:21" x14ac:dyDescent="0.2">
      <c r="A9575" s="88">
        <v>9577</v>
      </c>
      <c r="B9575" s="6">
        <v>7</v>
      </c>
      <c r="C9575" s="6" t="s">
        <v>2132</v>
      </c>
      <c r="D9575" s="73" t="s">
        <v>1431</v>
      </c>
      <c r="E9575" s="24">
        <v>10</v>
      </c>
      <c r="F9575" s="24">
        <v>2</v>
      </c>
      <c r="G9575" s="24">
        <v>0</v>
      </c>
      <c r="H9575" s="24">
        <v>0</v>
      </c>
      <c r="I9575" s="24">
        <v>2</v>
      </c>
      <c r="J9575" s="24">
        <v>0</v>
      </c>
      <c r="K9575" s="24">
        <v>0</v>
      </c>
      <c r="L9575" s="24">
        <v>1</v>
      </c>
      <c r="M9575" s="24">
        <v>0</v>
      </c>
      <c r="N9575" s="24">
        <v>0</v>
      </c>
      <c r="O9575" s="24">
        <v>2</v>
      </c>
      <c r="P9575" s="24">
        <v>65</v>
      </c>
      <c r="Q9575" s="24">
        <v>564.5</v>
      </c>
      <c r="R9575" s="88">
        <f>VLOOKUP(P9575,NEW_TRAIN_TEST!$A$1:$M$980,13,0)</f>
        <v>539</v>
      </c>
      <c r="S9575" s="88">
        <f>VLOOKUP(P9575,NEW_TRAIN_TEST!$A$1:$M$980,11,0)</f>
        <v>568</v>
      </c>
      <c r="T9575" s="6">
        <f t="shared" si="298"/>
        <v>1</v>
      </c>
      <c r="U9575" s="6">
        <f t="shared" si="299"/>
        <v>0</v>
      </c>
    </row>
    <row r="9576" spans="1:21" x14ac:dyDescent="0.2">
      <c r="A9576" s="88">
        <v>9578</v>
      </c>
      <c r="B9576" s="6">
        <v>7</v>
      </c>
      <c r="C9576" s="6" t="s">
        <v>2132</v>
      </c>
      <c r="D9576" s="73" t="s">
        <v>1431</v>
      </c>
      <c r="E9576" s="24">
        <v>0</v>
      </c>
      <c r="F9576" s="24">
        <v>3</v>
      </c>
      <c r="G9576" s="24">
        <v>1</v>
      </c>
      <c r="H9576" s="24">
        <v>2</v>
      </c>
      <c r="I9576" s="24">
        <v>2</v>
      </c>
      <c r="J9576" s="24">
        <v>0</v>
      </c>
      <c r="K9576" s="24">
        <v>0</v>
      </c>
      <c r="L9576" s="24">
        <v>0</v>
      </c>
      <c r="M9576" s="24">
        <v>22</v>
      </c>
      <c r="N9576" s="24">
        <v>0</v>
      </c>
      <c r="O9576" s="24">
        <v>2</v>
      </c>
      <c r="P9576" s="24">
        <v>65</v>
      </c>
      <c r="Q9576" s="24">
        <v>564.5</v>
      </c>
      <c r="R9576" s="88">
        <f>VLOOKUP(P9576,NEW_TRAIN_TEST!$A$1:$M$980,13,0)</f>
        <v>539</v>
      </c>
      <c r="S9576" s="88">
        <f>VLOOKUP(P9576,NEW_TRAIN_TEST!$A$1:$M$980,11,0)</f>
        <v>568</v>
      </c>
      <c r="T9576" s="6">
        <f t="shared" si="298"/>
        <v>0</v>
      </c>
      <c r="U9576" s="6">
        <f t="shared" si="299"/>
        <v>1</v>
      </c>
    </row>
    <row r="9577" spans="1:21" x14ac:dyDescent="0.2">
      <c r="A9577" s="88">
        <v>9579</v>
      </c>
      <c r="B9577" s="6">
        <v>7</v>
      </c>
      <c r="C9577" s="6" t="s">
        <v>2132</v>
      </c>
      <c r="D9577" s="73" t="s">
        <v>1431</v>
      </c>
      <c r="E9577" s="24">
        <v>0</v>
      </c>
      <c r="F9577" s="24">
        <v>3</v>
      </c>
      <c r="G9577" s="24">
        <v>0</v>
      </c>
      <c r="H9577" s="24">
        <v>2</v>
      </c>
      <c r="I9577" s="24">
        <v>2</v>
      </c>
      <c r="J9577" s="24">
        <v>0</v>
      </c>
      <c r="K9577" s="24">
        <v>0</v>
      </c>
      <c r="L9577" s="24">
        <v>1</v>
      </c>
      <c r="M9577" s="24">
        <v>0</v>
      </c>
      <c r="N9577" s="24">
        <v>0</v>
      </c>
      <c r="O9577" s="24">
        <v>2</v>
      </c>
      <c r="P9577" s="24">
        <v>65</v>
      </c>
      <c r="Q9577" s="24">
        <v>564.5</v>
      </c>
      <c r="R9577" s="88">
        <f>VLOOKUP(P9577,NEW_TRAIN_TEST!$A$1:$M$980,13,0)</f>
        <v>539</v>
      </c>
      <c r="S9577" s="88">
        <f>VLOOKUP(P9577,NEW_TRAIN_TEST!$A$1:$M$980,11,0)</f>
        <v>568</v>
      </c>
      <c r="T9577" s="6">
        <f t="shared" si="298"/>
        <v>1</v>
      </c>
      <c r="U9577" s="6">
        <f t="shared" si="299"/>
        <v>0</v>
      </c>
    </row>
    <row r="9578" spans="1:21" x14ac:dyDescent="0.2">
      <c r="A9578" s="88">
        <v>9580</v>
      </c>
      <c r="B9578" s="6">
        <v>7</v>
      </c>
      <c r="C9578" s="6" t="s">
        <v>2132</v>
      </c>
      <c r="D9578" s="73" t="s">
        <v>1431</v>
      </c>
      <c r="E9578" s="24">
        <v>0</v>
      </c>
      <c r="F9578" s="24">
        <v>3</v>
      </c>
      <c r="G9578" s="24">
        <v>1</v>
      </c>
      <c r="H9578" s="24">
        <v>0</v>
      </c>
      <c r="I9578" s="24">
        <v>2</v>
      </c>
      <c r="J9578" s="24">
        <v>0</v>
      </c>
      <c r="K9578" s="24">
        <v>0</v>
      </c>
      <c r="L9578" s="24">
        <v>1</v>
      </c>
      <c r="M9578" s="24">
        <v>0</v>
      </c>
      <c r="N9578" s="24">
        <v>0</v>
      </c>
      <c r="O9578" s="24">
        <v>2</v>
      </c>
      <c r="P9578" s="24">
        <v>65</v>
      </c>
      <c r="Q9578" s="24">
        <v>564.5</v>
      </c>
      <c r="R9578" s="88">
        <f>VLOOKUP(P9578,NEW_TRAIN_TEST!$A$1:$M$980,13,0)</f>
        <v>539</v>
      </c>
      <c r="S9578" s="88">
        <f>VLOOKUP(P9578,NEW_TRAIN_TEST!$A$1:$M$980,11,0)</f>
        <v>568</v>
      </c>
      <c r="T9578" s="6">
        <f t="shared" si="298"/>
        <v>1</v>
      </c>
      <c r="U9578" s="6">
        <f t="shared" si="299"/>
        <v>0</v>
      </c>
    </row>
    <row r="9579" spans="1:21" x14ac:dyDescent="0.2">
      <c r="A9579" s="88">
        <v>9581</v>
      </c>
      <c r="B9579" s="6">
        <v>7</v>
      </c>
      <c r="C9579" s="6" t="s">
        <v>2132</v>
      </c>
      <c r="D9579" s="73" t="s">
        <v>1431</v>
      </c>
      <c r="E9579" s="24">
        <v>0</v>
      </c>
      <c r="F9579" s="24">
        <v>3</v>
      </c>
      <c r="G9579" s="24">
        <v>0</v>
      </c>
      <c r="H9579" s="24">
        <v>2</v>
      </c>
      <c r="I9579" s="24">
        <v>2</v>
      </c>
      <c r="J9579" s="24">
        <v>0</v>
      </c>
      <c r="K9579" s="24">
        <v>0</v>
      </c>
      <c r="L9579" s="24">
        <v>0</v>
      </c>
      <c r="M9579" s="24">
        <v>0</v>
      </c>
      <c r="N9579" s="24">
        <v>0</v>
      </c>
      <c r="O9579" s="24">
        <v>2</v>
      </c>
      <c r="P9579" s="24">
        <v>65</v>
      </c>
      <c r="Q9579" s="24">
        <v>564.5</v>
      </c>
      <c r="R9579" s="88">
        <f>VLOOKUP(P9579,NEW_TRAIN_TEST!$A$1:$M$980,13,0)</f>
        <v>539</v>
      </c>
      <c r="S9579" s="88">
        <f>VLOOKUP(P9579,NEW_TRAIN_TEST!$A$1:$M$980,11,0)</f>
        <v>568</v>
      </c>
      <c r="T9579" s="6">
        <f t="shared" si="298"/>
        <v>0</v>
      </c>
      <c r="U9579" s="6">
        <f t="shared" si="299"/>
        <v>0</v>
      </c>
    </row>
    <row r="9580" spans="1:21" x14ac:dyDescent="0.2">
      <c r="A9580" s="88">
        <v>9582</v>
      </c>
      <c r="B9580" s="6">
        <v>7</v>
      </c>
      <c r="C9580" s="6" t="s">
        <v>2132</v>
      </c>
      <c r="D9580" s="73" t="s">
        <v>1431</v>
      </c>
      <c r="E9580" s="24">
        <v>3</v>
      </c>
      <c r="F9580" s="24">
        <v>0</v>
      </c>
      <c r="G9580" s="24">
        <v>0</v>
      </c>
      <c r="H9580" s="24">
        <v>0</v>
      </c>
      <c r="I9580" s="24">
        <v>0</v>
      </c>
      <c r="J9580" s="24">
        <v>0</v>
      </c>
      <c r="K9580" s="24">
        <v>0</v>
      </c>
      <c r="L9580" s="24">
        <v>0</v>
      </c>
      <c r="M9580" s="24">
        <v>0</v>
      </c>
      <c r="N9580" s="24">
        <v>0</v>
      </c>
      <c r="O9580" s="24">
        <v>0</v>
      </c>
      <c r="P9580" s="24">
        <v>309</v>
      </c>
      <c r="Q9580" s="24">
        <v>6881.5</v>
      </c>
      <c r="R9580" s="88">
        <f>VLOOKUP(P9580,NEW_TRAIN_TEST!$A$1:$M$980,13,0)</f>
        <v>6692</v>
      </c>
      <c r="S9580" s="88">
        <f>VLOOKUP(P9580,NEW_TRAIN_TEST!$A$1:$M$980,11,0)</f>
        <v>6887</v>
      </c>
      <c r="T9580" s="6">
        <f t="shared" si="298"/>
        <v>0</v>
      </c>
      <c r="U9580" s="6">
        <f t="shared" si="299"/>
        <v>0</v>
      </c>
    </row>
    <row r="9581" spans="1:21" x14ac:dyDescent="0.2">
      <c r="A9581" s="88">
        <v>9583</v>
      </c>
      <c r="B9581" s="6">
        <v>7</v>
      </c>
      <c r="C9581" s="6" t="s">
        <v>2132</v>
      </c>
      <c r="D9581" s="73" t="s">
        <v>1431</v>
      </c>
      <c r="E9581" s="24">
        <v>11</v>
      </c>
      <c r="F9581" s="24">
        <v>0</v>
      </c>
      <c r="G9581" s="24">
        <v>0</v>
      </c>
      <c r="H9581" s="24">
        <v>0</v>
      </c>
      <c r="I9581" s="24">
        <v>0</v>
      </c>
      <c r="J9581" s="24">
        <v>0</v>
      </c>
      <c r="K9581" s="24">
        <v>0</v>
      </c>
      <c r="L9581" s="24">
        <v>0</v>
      </c>
      <c r="M9581" s="24">
        <v>0</v>
      </c>
      <c r="N9581" s="24">
        <v>0</v>
      </c>
      <c r="O9581" s="24">
        <v>0</v>
      </c>
      <c r="P9581" s="24">
        <v>11</v>
      </c>
      <c r="Q9581" s="24">
        <v>6591</v>
      </c>
      <c r="R9581" s="88">
        <f>VLOOKUP(P9581,NEW_TRAIN_TEST!$A$1:$M$980,13,0)</f>
        <v>6264</v>
      </c>
      <c r="S9581" s="88">
        <f>VLOOKUP(P9581,NEW_TRAIN_TEST!$A$1:$M$980,11,0)</f>
        <v>6685</v>
      </c>
      <c r="T9581" s="6">
        <f t="shared" si="298"/>
        <v>0</v>
      </c>
      <c r="U9581" s="6">
        <f t="shared" si="299"/>
        <v>0</v>
      </c>
    </row>
    <row r="9582" spans="1:21" x14ac:dyDescent="0.2">
      <c r="A9582" s="88">
        <v>9584</v>
      </c>
      <c r="B9582" s="6">
        <v>7</v>
      </c>
      <c r="C9582" s="6" t="s">
        <v>2132</v>
      </c>
      <c r="D9582" s="73" t="s">
        <v>1431</v>
      </c>
      <c r="E9582" s="24">
        <v>0</v>
      </c>
      <c r="F9582" s="24">
        <v>0</v>
      </c>
      <c r="G9582" s="24">
        <v>0</v>
      </c>
      <c r="H9582" s="24">
        <v>0</v>
      </c>
      <c r="I9582" s="24">
        <v>0</v>
      </c>
      <c r="J9582" s="24">
        <v>0</v>
      </c>
      <c r="K9582" s="24">
        <v>0</v>
      </c>
      <c r="L9582" s="24">
        <v>0</v>
      </c>
      <c r="M9582" s="24">
        <v>0</v>
      </c>
      <c r="N9582" s="24">
        <v>1</v>
      </c>
      <c r="O9582" s="24">
        <v>0</v>
      </c>
      <c r="P9582" s="24">
        <v>311</v>
      </c>
      <c r="Q9582" s="24">
        <v>7709</v>
      </c>
      <c r="R9582" s="88">
        <f>VLOOKUP(P9582,NEW_TRAIN_TEST!$A$1:$M$980,13,0)</f>
        <v>7709</v>
      </c>
      <c r="S9582" s="88">
        <f>VLOOKUP(P9582,NEW_TRAIN_TEST!$A$1:$M$980,11,0)</f>
        <v>7709</v>
      </c>
      <c r="T9582" s="6">
        <f t="shared" si="298"/>
        <v>0</v>
      </c>
      <c r="U9582" s="6">
        <f t="shared" si="299"/>
        <v>0</v>
      </c>
    </row>
    <row r="9583" spans="1:21" x14ac:dyDescent="0.2">
      <c r="A9583" s="88">
        <v>9585</v>
      </c>
      <c r="B9583" s="6">
        <v>7</v>
      </c>
      <c r="C9583" s="6" t="s">
        <v>2132</v>
      </c>
      <c r="D9583" s="73" t="s">
        <v>1431</v>
      </c>
      <c r="E9583" s="24">
        <v>5</v>
      </c>
      <c r="F9583" s="24">
        <v>0</v>
      </c>
      <c r="G9583" s="24">
        <v>0</v>
      </c>
      <c r="H9583" s="24">
        <v>0</v>
      </c>
      <c r="I9583" s="24">
        <v>0</v>
      </c>
      <c r="J9583" s="24">
        <v>0</v>
      </c>
      <c r="K9583" s="24">
        <v>0</v>
      </c>
      <c r="L9583" s="24">
        <v>1</v>
      </c>
      <c r="M9583" s="24">
        <v>0</v>
      </c>
      <c r="N9583" s="24">
        <v>0</v>
      </c>
      <c r="O9583" s="24">
        <v>0</v>
      </c>
      <c r="P9583" s="24">
        <v>312</v>
      </c>
      <c r="Q9583" s="24">
        <v>5383</v>
      </c>
      <c r="R9583" s="88">
        <f>VLOOKUP(P9583,NEW_TRAIN_TEST!$A$1:$M$980,13,0)</f>
        <v>5165</v>
      </c>
      <c r="S9583" s="88">
        <f>VLOOKUP(P9583,NEW_TRAIN_TEST!$A$1:$M$980,11,0)</f>
        <v>5485</v>
      </c>
      <c r="T9583" s="6">
        <f t="shared" si="298"/>
        <v>1</v>
      </c>
      <c r="U9583" s="6">
        <f t="shared" si="299"/>
        <v>0</v>
      </c>
    </row>
    <row r="9584" spans="1:21" x14ac:dyDescent="0.2">
      <c r="A9584" s="88">
        <v>9586</v>
      </c>
      <c r="B9584" s="6">
        <v>7</v>
      </c>
      <c r="C9584" s="6" t="s">
        <v>2132</v>
      </c>
      <c r="D9584" s="73" t="s">
        <v>1431</v>
      </c>
      <c r="E9584" s="24">
        <v>3</v>
      </c>
      <c r="F9584" s="24">
        <v>0</v>
      </c>
      <c r="G9584" s="24">
        <v>0</v>
      </c>
      <c r="H9584" s="24">
        <v>0</v>
      </c>
      <c r="I9584" s="24">
        <v>0</v>
      </c>
      <c r="J9584" s="24">
        <v>0</v>
      </c>
      <c r="K9584" s="24">
        <v>0</v>
      </c>
      <c r="L9584" s="24">
        <v>0</v>
      </c>
      <c r="M9584" s="24">
        <v>0</v>
      </c>
      <c r="N9584" s="24">
        <v>0</v>
      </c>
      <c r="O9584" s="24">
        <v>0</v>
      </c>
      <c r="P9584" s="24">
        <v>310</v>
      </c>
      <c r="Q9584" s="24">
        <v>7278.5</v>
      </c>
      <c r="R9584" s="88">
        <f>VLOOKUP(P9584,NEW_TRAIN_TEST!$A$1:$M$980,13,0)</f>
        <v>7197</v>
      </c>
      <c r="S9584" s="88">
        <f>VLOOKUP(P9584,NEW_TRAIN_TEST!$A$1:$M$980,11,0)</f>
        <v>7377</v>
      </c>
      <c r="T9584" s="6">
        <f t="shared" si="298"/>
        <v>0</v>
      </c>
      <c r="U9584" s="6">
        <f t="shared" si="299"/>
        <v>0</v>
      </c>
    </row>
    <row r="9585" spans="1:21" x14ac:dyDescent="0.2">
      <c r="A9585" s="88">
        <v>9587</v>
      </c>
      <c r="B9585" s="6">
        <v>7</v>
      </c>
      <c r="C9585" s="6" t="s">
        <v>2132</v>
      </c>
      <c r="D9585" s="73" t="s">
        <v>1431</v>
      </c>
      <c r="E9585" s="24">
        <v>3</v>
      </c>
      <c r="F9585" s="24">
        <v>0</v>
      </c>
      <c r="G9585" s="24">
        <v>0</v>
      </c>
      <c r="H9585" s="24">
        <v>0</v>
      </c>
      <c r="I9585" s="24">
        <v>0</v>
      </c>
      <c r="J9585" s="24">
        <v>0</v>
      </c>
      <c r="K9585" s="24">
        <v>0</v>
      </c>
      <c r="L9585" s="24">
        <v>0</v>
      </c>
      <c r="M9585" s="24">
        <v>0</v>
      </c>
      <c r="N9585" s="24">
        <v>0</v>
      </c>
      <c r="O9585" s="24">
        <v>0</v>
      </c>
      <c r="P9585" s="24">
        <v>314</v>
      </c>
      <c r="Q9585" s="24">
        <v>6661</v>
      </c>
      <c r="R9585" s="88">
        <f>VLOOKUP(P9585,NEW_TRAIN_TEST!$A$1:$M$980,13,0)</f>
        <v>6651</v>
      </c>
      <c r="S9585" s="88">
        <f>VLOOKUP(P9585,NEW_TRAIN_TEST!$A$1:$M$980,11,0)</f>
        <v>6749</v>
      </c>
      <c r="T9585" s="6">
        <f t="shared" si="298"/>
        <v>0</v>
      </c>
      <c r="U9585" s="6">
        <f t="shared" si="299"/>
        <v>0</v>
      </c>
    </row>
    <row r="9586" spans="1:21" x14ac:dyDescent="0.2">
      <c r="A9586" s="88">
        <v>9588</v>
      </c>
      <c r="B9586" s="6">
        <v>7</v>
      </c>
      <c r="C9586" s="6" t="s">
        <v>2132</v>
      </c>
      <c r="D9586" s="73" t="s">
        <v>1431</v>
      </c>
      <c r="E9586" s="24">
        <v>13</v>
      </c>
      <c r="F9586" s="24">
        <v>2</v>
      </c>
      <c r="G9586" s="24">
        <v>0</v>
      </c>
      <c r="H9586" s="24">
        <v>0</v>
      </c>
      <c r="I9586" s="24">
        <v>2</v>
      </c>
      <c r="J9586" s="24">
        <v>0</v>
      </c>
      <c r="K9586" s="24">
        <v>0</v>
      </c>
      <c r="L9586" s="24">
        <v>1</v>
      </c>
      <c r="M9586" s="24">
        <v>0</v>
      </c>
      <c r="N9586" s="24">
        <v>0</v>
      </c>
      <c r="O9586" s="24">
        <v>2</v>
      </c>
      <c r="P9586" s="24">
        <v>126</v>
      </c>
      <c r="Q9586" s="24">
        <v>5193.5</v>
      </c>
      <c r="R9586" s="88">
        <f>VLOOKUP(P9586,NEW_TRAIN_TEST!$A$1:$M$980,13,0)</f>
        <v>5105</v>
      </c>
      <c r="S9586" s="88">
        <f>VLOOKUP(P9586,NEW_TRAIN_TEST!$A$1:$M$980,11,0)</f>
        <v>5336</v>
      </c>
      <c r="T9586" s="6">
        <f t="shared" si="298"/>
        <v>1</v>
      </c>
      <c r="U9586" s="6">
        <f t="shared" si="299"/>
        <v>0</v>
      </c>
    </row>
    <row r="9587" spans="1:21" x14ac:dyDescent="0.2">
      <c r="A9587" s="88">
        <v>9589</v>
      </c>
      <c r="B9587" s="6">
        <v>7</v>
      </c>
      <c r="C9587" s="6" t="s">
        <v>2132</v>
      </c>
      <c r="D9587" s="73" t="s">
        <v>1431</v>
      </c>
      <c r="E9587" s="24">
        <v>2</v>
      </c>
      <c r="F9587" s="24">
        <v>0</v>
      </c>
      <c r="G9587" s="24">
        <v>0</v>
      </c>
      <c r="H9587" s="24">
        <v>0</v>
      </c>
      <c r="I9587" s="24">
        <v>0</v>
      </c>
      <c r="J9587" s="24">
        <v>0</v>
      </c>
      <c r="K9587" s="24">
        <v>0</v>
      </c>
      <c r="L9587" s="24">
        <v>0</v>
      </c>
      <c r="M9587" s="24">
        <v>0</v>
      </c>
      <c r="N9587" s="24">
        <v>0</v>
      </c>
      <c r="O9587" s="24">
        <v>0</v>
      </c>
      <c r="P9587" s="24">
        <v>316</v>
      </c>
      <c r="Q9587" s="24">
        <v>6632</v>
      </c>
      <c r="R9587" s="88">
        <f>VLOOKUP(P9587,NEW_TRAIN_TEST!$A$1:$M$980,13,0)</f>
        <v>6599</v>
      </c>
      <c r="S9587" s="88">
        <f>VLOOKUP(P9587,NEW_TRAIN_TEST!$A$1:$M$980,11,0)</f>
        <v>6698</v>
      </c>
      <c r="T9587" s="6">
        <f t="shared" si="298"/>
        <v>0</v>
      </c>
      <c r="U9587" s="6">
        <f t="shared" si="299"/>
        <v>0</v>
      </c>
    </row>
    <row r="9588" spans="1:21" x14ac:dyDescent="0.2">
      <c r="A9588" s="88">
        <v>9590</v>
      </c>
      <c r="B9588" s="6">
        <v>7</v>
      </c>
      <c r="C9588" s="6" t="s">
        <v>2132</v>
      </c>
      <c r="D9588" s="73" t="s">
        <v>1431</v>
      </c>
      <c r="E9588" s="24">
        <v>14</v>
      </c>
      <c r="F9588" s="24">
        <v>1</v>
      </c>
      <c r="G9588" s="24">
        <v>0</v>
      </c>
      <c r="H9588" s="24">
        <v>0</v>
      </c>
      <c r="I9588" s="24">
        <v>2</v>
      </c>
      <c r="J9588" s="24">
        <v>0</v>
      </c>
      <c r="K9588" s="24">
        <v>0</v>
      </c>
      <c r="L9588" s="24">
        <v>0</v>
      </c>
      <c r="M9588" s="24">
        <v>0</v>
      </c>
      <c r="N9588" s="24">
        <v>0</v>
      </c>
      <c r="O9588" s="24">
        <v>2</v>
      </c>
      <c r="P9588" s="24">
        <v>19</v>
      </c>
      <c r="Q9588" s="24">
        <v>7916.5</v>
      </c>
      <c r="R9588" s="88">
        <f>VLOOKUP(P9588,NEW_TRAIN_TEST!$A$1:$M$980,13,0)</f>
        <v>7648.5</v>
      </c>
      <c r="S9588" s="88">
        <f>VLOOKUP(P9588,NEW_TRAIN_TEST!$A$1:$M$980,11,0)</f>
        <v>8133</v>
      </c>
      <c r="T9588" s="6">
        <f t="shared" si="298"/>
        <v>0</v>
      </c>
      <c r="U9588" s="6">
        <f t="shared" si="299"/>
        <v>0</v>
      </c>
    </row>
    <row r="9589" spans="1:21" x14ac:dyDescent="0.2">
      <c r="A9589" s="88">
        <v>9591</v>
      </c>
      <c r="B9589" s="6">
        <v>7</v>
      </c>
      <c r="C9589" s="6" t="s">
        <v>2132</v>
      </c>
      <c r="D9589" s="73" t="s">
        <v>1431</v>
      </c>
      <c r="E9589" s="24">
        <v>2</v>
      </c>
      <c r="F9589" s="24">
        <v>0</v>
      </c>
      <c r="G9589" s="24">
        <v>0</v>
      </c>
      <c r="H9589" s="24">
        <v>0</v>
      </c>
      <c r="I9589" s="24">
        <v>0</v>
      </c>
      <c r="J9589" s="24">
        <v>0</v>
      </c>
      <c r="K9589" s="24">
        <v>0</v>
      </c>
      <c r="L9589" s="24">
        <v>1</v>
      </c>
      <c r="M9589" s="24">
        <v>0</v>
      </c>
      <c r="N9589" s="24">
        <v>0</v>
      </c>
      <c r="O9589" s="24">
        <v>0</v>
      </c>
      <c r="P9589" s="24">
        <v>318</v>
      </c>
      <c r="Q9589" s="24">
        <v>7217</v>
      </c>
      <c r="R9589" s="88">
        <f>VLOOKUP(P9589,NEW_TRAIN_TEST!$A$1:$M$980,13,0)</f>
        <v>7213</v>
      </c>
      <c r="S9589" s="88">
        <f>VLOOKUP(P9589,NEW_TRAIN_TEST!$A$1:$M$980,11,0)</f>
        <v>7224</v>
      </c>
      <c r="T9589" s="6">
        <f t="shared" si="298"/>
        <v>1</v>
      </c>
      <c r="U9589" s="6">
        <f t="shared" si="299"/>
        <v>0</v>
      </c>
    </row>
    <row r="9590" spans="1:21" x14ac:dyDescent="0.2">
      <c r="A9590" s="88">
        <v>9592</v>
      </c>
      <c r="B9590" s="6">
        <v>7</v>
      </c>
      <c r="C9590" s="6" t="s">
        <v>2132</v>
      </c>
      <c r="D9590" s="73" t="s">
        <v>1431</v>
      </c>
      <c r="E9590" s="24">
        <v>3</v>
      </c>
      <c r="F9590" s="24">
        <v>0</v>
      </c>
      <c r="G9590" s="24">
        <v>0</v>
      </c>
      <c r="H9590" s="24">
        <v>0</v>
      </c>
      <c r="I9590" s="24">
        <v>0</v>
      </c>
      <c r="J9590" s="24">
        <v>0</v>
      </c>
      <c r="K9590" s="24">
        <v>0</v>
      </c>
      <c r="L9590" s="24">
        <v>0</v>
      </c>
      <c r="M9590" s="24">
        <v>0</v>
      </c>
      <c r="N9590" s="24">
        <v>0</v>
      </c>
      <c r="O9590" s="24">
        <v>0</v>
      </c>
      <c r="P9590" s="24">
        <v>319</v>
      </c>
      <c r="Q9590" s="24">
        <v>6828</v>
      </c>
      <c r="R9590" s="88">
        <f>VLOOKUP(P9590,NEW_TRAIN_TEST!$A$1:$M$980,13,0)</f>
        <v>6650</v>
      </c>
      <c r="S9590" s="88">
        <f>VLOOKUP(P9590,NEW_TRAIN_TEST!$A$1:$M$980,11,0)</f>
        <v>6830</v>
      </c>
      <c r="T9590" s="6">
        <f t="shared" si="298"/>
        <v>0</v>
      </c>
      <c r="U9590" s="6">
        <f t="shared" si="299"/>
        <v>0</v>
      </c>
    </row>
    <row r="9591" spans="1:21" x14ac:dyDescent="0.2">
      <c r="A9591" s="88">
        <v>9593</v>
      </c>
      <c r="B9591" s="6">
        <v>7</v>
      </c>
      <c r="C9591" s="6" t="s">
        <v>2132</v>
      </c>
      <c r="D9591" s="73" t="s">
        <v>1431</v>
      </c>
      <c r="E9591" s="24">
        <v>11</v>
      </c>
      <c r="F9591" s="24">
        <v>3</v>
      </c>
      <c r="G9591" s="24">
        <v>1</v>
      </c>
      <c r="H9591" s="24">
        <v>0</v>
      </c>
      <c r="I9591" s="24">
        <v>2</v>
      </c>
      <c r="J9591" s="24">
        <v>0</v>
      </c>
      <c r="K9591" s="24">
        <v>0</v>
      </c>
      <c r="L9591" s="24">
        <v>0</v>
      </c>
      <c r="M9591" s="24">
        <v>0</v>
      </c>
      <c r="N9591" s="24">
        <v>0</v>
      </c>
      <c r="O9591" s="24">
        <v>2</v>
      </c>
      <c r="P9591" s="24">
        <v>6</v>
      </c>
      <c r="Q9591" s="24">
        <v>7710.5</v>
      </c>
      <c r="R9591" s="88">
        <f>VLOOKUP(P9591,NEW_TRAIN_TEST!$A$1:$M$980,13,0)</f>
        <v>7476.5</v>
      </c>
      <c r="S9591" s="88">
        <f>VLOOKUP(P9591,NEW_TRAIN_TEST!$A$1:$M$980,11,0)</f>
        <v>7890</v>
      </c>
      <c r="T9591" s="6">
        <f t="shared" si="298"/>
        <v>0</v>
      </c>
      <c r="U9591" s="6">
        <f t="shared" si="299"/>
        <v>0</v>
      </c>
    </row>
    <row r="9592" spans="1:21" x14ac:dyDescent="0.2">
      <c r="A9592" s="88">
        <v>9594</v>
      </c>
      <c r="B9592" s="6">
        <v>7</v>
      </c>
      <c r="C9592" s="6" t="s">
        <v>2132</v>
      </c>
      <c r="D9592" s="73" t="s">
        <v>1431</v>
      </c>
      <c r="E9592" s="24">
        <v>2</v>
      </c>
      <c r="F9592" s="24">
        <v>0</v>
      </c>
      <c r="G9592" s="24">
        <v>0</v>
      </c>
      <c r="H9592" s="24">
        <v>0</v>
      </c>
      <c r="I9592" s="24">
        <v>0</v>
      </c>
      <c r="J9592" s="24">
        <v>0</v>
      </c>
      <c r="K9592" s="24">
        <v>0</v>
      </c>
      <c r="L9592" s="24">
        <v>0</v>
      </c>
      <c r="M9592" s="24">
        <v>0</v>
      </c>
      <c r="N9592" s="24">
        <v>0</v>
      </c>
      <c r="O9592" s="24">
        <v>0</v>
      </c>
      <c r="P9592" s="24">
        <v>321</v>
      </c>
      <c r="Q9592" s="24">
        <v>6965</v>
      </c>
      <c r="R9592" s="88">
        <f>VLOOKUP(P9592,NEW_TRAIN_TEST!$A$1:$M$980,13,0)</f>
        <v>6919</v>
      </c>
      <c r="S9592" s="88">
        <f>VLOOKUP(P9592,NEW_TRAIN_TEST!$A$1:$M$980,11,0)</f>
        <v>6965</v>
      </c>
      <c r="T9592" s="6">
        <f t="shared" si="298"/>
        <v>0</v>
      </c>
      <c r="U9592" s="6">
        <f t="shared" si="299"/>
        <v>0</v>
      </c>
    </row>
    <row r="9593" spans="1:21" x14ac:dyDescent="0.2">
      <c r="A9593" s="88">
        <v>9595</v>
      </c>
      <c r="B9593" s="6">
        <v>7</v>
      </c>
      <c r="C9593" s="6" t="s">
        <v>2132</v>
      </c>
      <c r="D9593" s="73" t="s">
        <v>1431</v>
      </c>
      <c r="E9593" s="24">
        <v>0</v>
      </c>
      <c r="F9593" s="24">
        <v>0</v>
      </c>
      <c r="G9593" s="24">
        <v>0</v>
      </c>
      <c r="H9593" s="24">
        <v>0</v>
      </c>
      <c r="I9593" s="24">
        <v>0</v>
      </c>
      <c r="J9593" s="24">
        <v>0</v>
      </c>
      <c r="K9593" s="24">
        <v>0</v>
      </c>
      <c r="L9593" s="24">
        <v>0</v>
      </c>
      <c r="M9593" s="24">
        <v>0</v>
      </c>
      <c r="N9593" s="24">
        <v>1</v>
      </c>
      <c r="O9593" s="24">
        <v>0</v>
      </c>
      <c r="P9593" s="24">
        <v>322</v>
      </c>
      <c r="Q9593" s="24">
        <v>7366</v>
      </c>
      <c r="R9593" s="88">
        <f>VLOOKUP(P9593,NEW_TRAIN_TEST!$A$1:$M$980,13,0)</f>
        <v>7366</v>
      </c>
      <c r="S9593" s="88">
        <f>VLOOKUP(P9593,NEW_TRAIN_TEST!$A$1:$M$980,11,0)</f>
        <v>7366</v>
      </c>
      <c r="T9593" s="6">
        <f t="shared" si="298"/>
        <v>0</v>
      </c>
      <c r="U9593" s="6">
        <f t="shared" si="299"/>
        <v>0</v>
      </c>
    </row>
    <row r="9594" spans="1:21" x14ac:dyDescent="0.2">
      <c r="A9594" s="88">
        <v>9596</v>
      </c>
      <c r="B9594" s="6">
        <v>7</v>
      </c>
      <c r="C9594" s="6" t="s">
        <v>2132</v>
      </c>
      <c r="D9594" s="73" t="s">
        <v>1431</v>
      </c>
      <c r="E9594" s="24">
        <v>0</v>
      </c>
      <c r="F9594" s="24">
        <v>0</v>
      </c>
      <c r="G9594" s="24">
        <v>0</v>
      </c>
      <c r="H9594" s="24">
        <v>0</v>
      </c>
      <c r="I9594" s="24">
        <v>0</v>
      </c>
      <c r="J9594" s="24">
        <v>0</v>
      </c>
      <c r="K9594" s="24">
        <v>0</v>
      </c>
      <c r="L9594" s="24">
        <v>0</v>
      </c>
      <c r="M9594" s="24">
        <v>0</v>
      </c>
      <c r="N9594" s="24">
        <v>1</v>
      </c>
      <c r="O9594" s="24">
        <v>0</v>
      </c>
      <c r="P9594" s="24">
        <v>323</v>
      </c>
      <c r="Q9594" s="24">
        <v>7153</v>
      </c>
      <c r="R9594" s="88">
        <f>VLOOKUP(P9594,NEW_TRAIN_TEST!$A$1:$M$980,13,0)</f>
        <v>7153</v>
      </c>
      <c r="S9594" s="88">
        <f>VLOOKUP(P9594,NEW_TRAIN_TEST!$A$1:$M$980,11,0)</f>
        <v>7153</v>
      </c>
      <c r="T9594" s="6">
        <f t="shared" si="298"/>
        <v>0</v>
      </c>
      <c r="U9594" s="6">
        <f t="shared" si="299"/>
        <v>0</v>
      </c>
    </row>
    <row r="9595" spans="1:21" x14ac:dyDescent="0.2">
      <c r="A9595" s="88">
        <v>9597</v>
      </c>
      <c r="B9595" s="6">
        <v>7</v>
      </c>
      <c r="C9595" s="6" t="s">
        <v>2132</v>
      </c>
      <c r="D9595" s="73" t="s">
        <v>1431</v>
      </c>
      <c r="E9595" s="24">
        <v>2</v>
      </c>
      <c r="F9595" s="24">
        <v>0</v>
      </c>
      <c r="G9595" s="24">
        <v>0</v>
      </c>
      <c r="H9595" s="24">
        <v>0</v>
      </c>
      <c r="I9595" s="24">
        <v>0</v>
      </c>
      <c r="J9595" s="24">
        <v>0</v>
      </c>
      <c r="K9595" s="24">
        <v>0</v>
      </c>
      <c r="L9595" s="24">
        <v>0</v>
      </c>
      <c r="M9595" s="24">
        <v>0</v>
      </c>
      <c r="N9595" s="24">
        <v>0</v>
      </c>
      <c r="O9595" s="24">
        <v>0</v>
      </c>
      <c r="P9595" s="24">
        <v>324</v>
      </c>
      <c r="Q9595" s="24">
        <v>7774</v>
      </c>
      <c r="R9595" s="88">
        <f>VLOOKUP(P9595,NEW_TRAIN_TEST!$A$1:$M$980,13,0)</f>
        <v>7727</v>
      </c>
      <c r="S9595" s="88">
        <f>VLOOKUP(P9595,NEW_TRAIN_TEST!$A$1:$M$980,11,0)</f>
        <v>7774</v>
      </c>
      <c r="T9595" s="6">
        <f t="shared" si="298"/>
        <v>0</v>
      </c>
      <c r="U9595" s="6">
        <f t="shared" si="299"/>
        <v>0</v>
      </c>
    </row>
    <row r="9596" spans="1:21" x14ac:dyDescent="0.2">
      <c r="A9596" s="88">
        <v>9598</v>
      </c>
      <c r="B9596" s="6">
        <v>7</v>
      </c>
      <c r="C9596" s="6" t="s">
        <v>2132</v>
      </c>
      <c r="D9596" s="73" t="s">
        <v>1431</v>
      </c>
      <c r="E9596" s="24">
        <v>0</v>
      </c>
      <c r="F9596" s="24">
        <v>2</v>
      </c>
      <c r="G9596" s="24">
        <v>0</v>
      </c>
      <c r="H9596" s="24">
        <v>0</v>
      </c>
      <c r="I9596" s="24">
        <v>2</v>
      </c>
      <c r="J9596" s="24">
        <v>0</v>
      </c>
      <c r="K9596" s="24">
        <v>0</v>
      </c>
      <c r="L9596" s="24">
        <v>0</v>
      </c>
      <c r="M9596" s="24">
        <v>0</v>
      </c>
      <c r="N9596" s="24">
        <v>0</v>
      </c>
      <c r="O9596" s="24">
        <v>2</v>
      </c>
      <c r="P9596" s="24">
        <v>971</v>
      </c>
      <c r="Q9596" s="24">
        <v>6488</v>
      </c>
      <c r="R9596" s="88">
        <f>VLOOKUP(P9596,NEW_TRAIN_TEST!$A$1:$M$980,13,0)</f>
        <v>6488</v>
      </c>
      <c r="S9596" s="88">
        <f>VLOOKUP(P9596,NEW_TRAIN_TEST!$A$1:$M$980,11,0)</f>
        <v>6539</v>
      </c>
      <c r="T9596" s="6">
        <f t="shared" si="298"/>
        <v>0</v>
      </c>
      <c r="U9596" s="6">
        <f t="shared" si="299"/>
        <v>0</v>
      </c>
    </row>
    <row r="9597" spans="1:21" x14ac:dyDescent="0.2">
      <c r="A9597" s="88">
        <v>9599</v>
      </c>
      <c r="B9597" s="6">
        <v>7</v>
      </c>
      <c r="C9597" s="6" t="s">
        <v>2132</v>
      </c>
      <c r="D9597" s="73" t="s">
        <v>1431</v>
      </c>
      <c r="E9597" s="24">
        <v>14</v>
      </c>
      <c r="F9597" s="24">
        <v>0</v>
      </c>
      <c r="G9597" s="24">
        <v>0</v>
      </c>
      <c r="H9597" s="24">
        <v>0</v>
      </c>
      <c r="I9597" s="24">
        <v>0</v>
      </c>
      <c r="J9597" s="24">
        <v>0</v>
      </c>
      <c r="K9597" s="24">
        <v>0</v>
      </c>
      <c r="L9597" s="24">
        <v>0</v>
      </c>
      <c r="M9597" s="24">
        <v>0</v>
      </c>
      <c r="N9597" s="24">
        <v>0</v>
      </c>
      <c r="O9597" s="24">
        <v>0</v>
      </c>
      <c r="P9597" s="24">
        <v>856</v>
      </c>
      <c r="Q9597" s="24">
        <v>12101</v>
      </c>
      <c r="R9597" s="88">
        <f>VLOOKUP(P9597,NEW_TRAIN_TEST!$A$1:$M$980,13,0)</f>
        <v>11520</v>
      </c>
      <c r="S9597" s="88">
        <f>VLOOKUP(P9597,NEW_TRAIN_TEST!$A$1:$M$980,11,0)</f>
        <v>12324</v>
      </c>
      <c r="T9597" s="6">
        <f t="shared" si="298"/>
        <v>0</v>
      </c>
      <c r="U9597" s="6">
        <f t="shared" si="299"/>
        <v>0</v>
      </c>
    </row>
    <row r="9598" spans="1:21" x14ac:dyDescent="0.2">
      <c r="A9598" s="88">
        <v>9600</v>
      </c>
      <c r="B9598" s="6">
        <v>7</v>
      </c>
      <c r="C9598" s="6" t="s">
        <v>2132</v>
      </c>
      <c r="D9598" s="73" t="s">
        <v>1431</v>
      </c>
      <c r="E9598" s="24">
        <v>8</v>
      </c>
      <c r="F9598" s="24">
        <v>2</v>
      </c>
      <c r="G9598" s="24">
        <v>0</v>
      </c>
      <c r="H9598" s="24">
        <v>0</v>
      </c>
      <c r="I9598" s="24">
        <v>2</v>
      </c>
      <c r="J9598" s="24">
        <v>0</v>
      </c>
      <c r="K9598" s="24">
        <v>0</v>
      </c>
      <c r="L9598" s="24">
        <v>1</v>
      </c>
      <c r="M9598" s="24">
        <v>0</v>
      </c>
      <c r="N9598" s="24">
        <v>0</v>
      </c>
      <c r="O9598" s="24">
        <v>2</v>
      </c>
      <c r="P9598" s="24">
        <v>667</v>
      </c>
      <c r="Q9598" s="24">
        <v>11370</v>
      </c>
      <c r="R9598" s="88">
        <f>VLOOKUP(P9598,NEW_TRAIN_TEST!$A$1:$M$980,13,0)</f>
        <v>11188</v>
      </c>
      <c r="S9598" s="88">
        <f>VLOOKUP(P9598,NEW_TRAIN_TEST!$A$1:$M$980,11,0)</f>
        <v>11538</v>
      </c>
      <c r="T9598" s="6">
        <f t="shared" si="298"/>
        <v>1</v>
      </c>
      <c r="U9598" s="6">
        <f t="shared" si="299"/>
        <v>0</v>
      </c>
    </row>
    <row r="9599" spans="1:21" x14ac:dyDescent="0.2">
      <c r="A9599" s="88">
        <v>9601</v>
      </c>
      <c r="B9599" s="6">
        <v>7</v>
      </c>
      <c r="C9599" s="6" t="s">
        <v>2132</v>
      </c>
      <c r="D9599" s="73" t="s">
        <v>1431</v>
      </c>
      <c r="E9599" s="24">
        <v>0</v>
      </c>
      <c r="F9599" s="24">
        <v>0</v>
      </c>
      <c r="G9599" s="24">
        <v>0</v>
      </c>
      <c r="H9599" s="24">
        <v>0</v>
      </c>
      <c r="I9599" s="24">
        <v>0</v>
      </c>
      <c r="J9599" s="24">
        <v>0</v>
      </c>
      <c r="K9599" s="24">
        <v>0</v>
      </c>
      <c r="L9599" s="24">
        <v>0</v>
      </c>
      <c r="M9599" s="24">
        <v>0</v>
      </c>
      <c r="N9599" s="24">
        <v>1</v>
      </c>
      <c r="O9599" s="24">
        <v>0</v>
      </c>
      <c r="P9599" s="24">
        <v>328</v>
      </c>
      <c r="Q9599" s="24">
        <v>6483</v>
      </c>
      <c r="R9599" s="88">
        <f>VLOOKUP(P9599,NEW_TRAIN_TEST!$A$1:$M$980,13,0)</f>
        <v>6483</v>
      </c>
      <c r="S9599" s="88">
        <f>VLOOKUP(P9599,NEW_TRAIN_TEST!$A$1:$M$980,11,0)</f>
        <v>6483</v>
      </c>
      <c r="T9599" s="6">
        <f t="shared" si="298"/>
        <v>0</v>
      </c>
      <c r="U9599" s="6">
        <f t="shared" si="299"/>
        <v>0</v>
      </c>
    </row>
    <row r="9600" spans="1:21" x14ac:dyDescent="0.2">
      <c r="A9600" s="88">
        <v>9602</v>
      </c>
      <c r="B9600" s="6">
        <v>7</v>
      </c>
      <c r="C9600" s="6" t="s">
        <v>2132</v>
      </c>
      <c r="D9600" s="73" t="s">
        <v>1431</v>
      </c>
      <c r="E9600" s="24">
        <v>6</v>
      </c>
      <c r="F9600" s="24">
        <v>1</v>
      </c>
      <c r="G9600" s="24">
        <v>0</v>
      </c>
      <c r="H9600" s="24">
        <v>0</v>
      </c>
      <c r="I9600" s="24">
        <v>2</v>
      </c>
      <c r="J9600" s="24">
        <v>0</v>
      </c>
      <c r="K9600" s="24">
        <v>0</v>
      </c>
      <c r="L9600" s="24">
        <v>1</v>
      </c>
      <c r="M9600" s="24">
        <v>0</v>
      </c>
      <c r="N9600" s="24">
        <v>0</v>
      </c>
      <c r="O9600" s="24">
        <v>2</v>
      </c>
      <c r="P9600" s="24">
        <v>329</v>
      </c>
      <c r="Q9600" s="24">
        <v>8536.5</v>
      </c>
      <c r="R9600" s="88">
        <f>VLOOKUP(P9600,NEW_TRAIN_TEST!$A$1:$M$980,13,0)</f>
        <v>8436.5</v>
      </c>
      <c r="S9600" s="88">
        <f>VLOOKUP(P9600,NEW_TRAIN_TEST!$A$1:$M$980,11,0)</f>
        <v>8837</v>
      </c>
      <c r="T9600" s="6">
        <f t="shared" si="298"/>
        <v>1</v>
      </c>
      <c r="U9600" s="6">
        <f t="shared" si="299"/>
        <v>0</v>
      </c>
    </row>
    <row r="9601" spans="1:21" x14ac:dyDescent="0.2">
      <c r="A9601" s="88">
        <v>9603</v>
      </c>
      <c r="B9601" s="6">
        <v>7</v>
      </c>
      <c r="C9601" s="6" t="s">
        <v>2132</v>
      </c>
      <c r="D9601" s="73" t="s">
        <v>1431</v>
      </c>
      <c r="E9601" s="24">
        <v>0</v>
      </c>
      <c r="F9601" s="24">
        <v>0</v>
      </c>
      <c r="G9601" s="24">
        <v>0</v>
      </c>
      <c r="H9601" s="24">
        <v>0</v>
      </c>
      <c r="I9601" s="24">
        <v>0</v>
      </c>
      <c r="J9601" s="24">
        <v>0</v>
      </c>
      <c r="K9601" s="24">
        <v>0</v>
      </c>
      <c r="L9601" s="24">
        <v>0</v>
      </c>
      <c r="M9601" s="24">
        <v>11</v>
      </c>
      <c r="N9601" s="24">
        <v>0</v>
      </c>
      <c r="O9601" s="24">
        <v>0</v>
      </c>
      <c r="P9601" s="24">
        <v>330</v>
      </c>
      <c r="Q9601" s="24">
        <v>6725</v>
      </c>
      <c r="R9601" s="88">
        <f>VLOOKUP(P9601,NEW_TRAIN_TEST!$A$1:$M$980,13,0)</f>
        <v>6725</v>
      </c>
      <c r="S9601" s="88">
        <f>VLOOKUP(P9601,NEW_TRAIN_TEST!$A$1:$M$980,11,0)</f>
        <v>6725</v>
      </c>
      <c r="T9601" s="6">
        <f t="shared" si="298"/>
        <v>0</v>
      </c>
      <c r="U9601" s="6">
        <f t="shared" si="299"/>
        <v>1</v>
      </c>
    </row>
    <row r="9602" spans="1:21" x14ac:dyDescent="0.2">
      <c r="A9602" s="88">
        <v>9604</v>
      </c>
      <c r="B9602" s="6">
        <v>7</v>
      </c>
      <c r="C9602" s="6" t="s">
        <v>2132</v>
      </c>
      <c r="D9602" s="73" t="s">
        <v>1431</v>
      </c>
      <c r="E9602" s="24">
        <v>17</v>
      </c>
      <c r="F9602" s="24">
        <v>0</v>
      </c>
      <c r="G9602" s="24">
        <v>0</v>
      </c>
      <c r="H9602" s="24">
        <v>0</v>
      </c>
      <c r="I9602" s="24">
        <v>0</v>
      </c>
      <c r="J9602" s="24">
        <v>0</v>
      </c>
      <c r="K9602" s="24">
        <v>0</v>
      </c>
      <c r="L9602" s="24">
        <v>0</v>
      </c>
      <c r="M9602" s="24">
        <v>0</v>
      </c>
      <c r="N9602" s="24">
        <v>0</v>
      </c>
      <c r="O9602" s="24">
        <v>0</v>
      </c>
      <c r="P9602" s="24">
        <v>14</v>
      </c>
      <c r="Q9602" s="24">
        <v>8252.5</v>
      </c>
      <c r="R9602" s="88">
        <f>VLOOKUP(P9602,NEW_TRAIN_TEST!$A$1:$M$980,13,0)</f>
        <v>7820</v>
      </c>
      <c r="S9602" s="88">
        <f>VLOOKUP(P9602,NEW_TRAIN_TEST!$A$1:$M$980,11,0)</f>
        <v>8437</v>
      </c>
      <c r="T9602" s="6">
        <f t="shared" si="298"/>
        <v>0</v>
      </c>
      <c r="U9602" s="6">
        <f t="shared" si="299"/>
        <v>0</v>
      </c>
    </row>
    <row r="9603" spans="1:21" x14ac:dyDescent="0.2">
      <c r="A9603" s="88">
        <v>9605</v>
      </c>
      <c r="B9603" s="6">
        <v>7</v>
      </c>
      <c r="C9603" s="6" t="s">
        <v>2132</v>
      </c>
      <c r="D9603" s="73" t="s">
        <v>1431</v>
      </c>
      <c r="E9603" s="24">
        <v>3</v>
      </c>
      <c r="F9603" s="24">
        <v>2</v>
      </c>
      <c r="G9603" s="24">
        <v>0</v>
      </c>
      <c r="H9603" s="24">
        <v>2</v>
      </c>
      <c r="I9603" s="24">
        <v>2</v>
      </c>
      <c r="J9603" s="24">
        <v>0</v>
      </c>
      <c r="K9603" s="24">
        <v>0</v>
      </c>
      <c r="L9603" s="24">
        <v>0</v>
      </c>
      <c r="M9603" s="24">
        <v>0</v>
      </c>
      <c r="N9603" s="24">
        <v>0</v>
      </c>
      <c r="O9603" s="24">
        <v>2</v>
      </c>
      <c r="P9603" s="24">
        <v>649</v>
      </c>
      <c r="Q9603" s="24">
        <v>8945.5</v>
      </c>
      <c r="R9603" s="88">
        <f>VLOOKUP(P9603,NEW_TRAIN_TEST!$A$1:$M$980,13,0)</f>
        <v>8910.5</v>
      </c>
      <c r="S9603" s="88">
        <f>VLOOKUP(P9603,NEW_TRAIN_TEST!$A$1:$M$980,11,0)</f>
        <v>9019</v>
      </c>
      <c r="T9603" s="6">
        <f t="shared" ref="T9603:T9666" si="300">IF(L9603&gt;0,1,0)</f>
        <v>0</v>
      </c>
      <c r="U9603" s="6">
        <f t="shared" ref="U9603:U9666" si="301">IF(M9603&gt;0,1,0)</f>
        <v>0</v>
      </c>
    </row>
    <row r="9604" spans="1:21" x14ac:dyDescent="0.2">
      <c r="A9604" s="88">
        <v>9606</v>
      </c>
      <c r="B9604" s="6">
        <v>7</v>
      </c>
      <c r="C9604" s="6" t="s">
        <v>2132</v>
      </c>
      <c r="D9604" s="73" t="s">
        <v>1431</v>
      </c>
      <c r="E9604" s="24">
        <v>20</v>
      </c>
      <c r="F9604" s="24">
        <v>3</v>
      </c>
      <c r="G9604" s="24">
        <v>0</v>
      </c>
      <c r="H9604" s="24">
        <v>2</v>
      </c>
      <c r="I9604" s="24">
        <v>2</v>
      </c>
      <c r="J9604" s="24">
        <v>2</v>
      </c>
      <c r="K9604" s="24">
        <v>0</v>
      </c>
      <c r="L9604" s="24">
        <v>0</v>
      </c>
      <c r="M9604" s="24">
        <v>0</v>
      </c>
      <c r="N9604" s="24">
        <v>0</v>
      </c>
      <c r="O9604" s="24">
        <v>2</v>
      </c>
      <c r="P9604" s="24">
        <v>506</v>
      </c>
      <c r="Q9604" s="24">
        <v>14069.5</v>
      </c>
      <c r="R9604" s="88">
        <f>VLOOKUP(P9604,NEW_TRAIN_TEST!$A$1:$M$980,13,0)</f>
        <v>13700.5</v>
      </c>
      <c r="S9604" s="88">
        <f>VLOOKUP(P9604,NEW_TRAIN_TEST!$A$1:$M$980,11,0)</f>
        <v>14267</v>
      </c>
      <c r="T9604" s="6">
        <f t="shared" si="300"/>
        <v>0</v>
      </c>
      <c r="U9604" s="6">
        <f t="shared" si="301"/>
        <v>0</v>
      </c>
    </row>
    <row r="9605" spans="1:21" x14ac:dyDescent="0.2">
      <c r="A9605" s="88">
        <v>9607</v>
      </c>
      <c r="B9605" s="6">
        <v>7</v>
      </c>
      <c r="C9605" s="6" t="s">
        <v>2132</v>
      </c>
      <c r="D9605" s="73" t="s">
        <v>1431</v>
      </c>
      <c r="E9605" s="24">
        <v>18</v>
      </c>
      <c r="F9605" s="24">
        <v>1</v>
      </c>
      <c r="G9605" s="24">
        <v>0</v>
      </c>
      <c r="H9605" s="24">
        <v>0</v>
      </c>
      <c r="I9605" s="24">
        <v>2</v>
      </c>
      <c r="J9605" s="24">
        <v>0</v>
      </c>
      <c r="K9605" s="24">
        <v>0</v>
      </c>
      <c r="L9605" s="24">
        <v>0</v>
      </c>
      <c r="M9605" s="24">
        <v>22</v>
      </c>
      <c r="N9605" s="24">
        <v>0</v>
      </c>
      <c r="O9605" s="24">
        <v>2</v>
      </c>
      <c r="P9605" s="24">
        <v>820</v>
      </c>
      <c r="Q9605" s="24">
        <v>9092</v>
      </c>
      <c r="R9605" s="88">
        <f>VLOOKUP(P9605,NEW_TRAIN_TEST!$A$1:$M$980,13,0)</f>
        <v>8096</v>
      </c>
      <c r="S9605" s="88">
        <f>VLOOKUP(P9605,NEW_TRAIN_TEST!$A$1:$M$980,11,0)</f>
        <v>9429</v>
      </c>
      <c r="T9605" s="6">
        <f t="shared" si="300"/>
        <v>0</v>
      </c>
      <c r="U9605" s="6">
        <f t="shared" si="301"/>
        <v>1</v>
      </c>
    </row>
    <row r="9606" spans="1:21" x14ac:dyDescent="0.2">
      <c r="A9606" s="88">
        <v>9608</v>
      </c>
      <c r="B9606" s="6">
        <v>7</v>
      </c>
      <c r="C9606" s="6" t="s">
        <v>2132</v>
      </c>
      <c r="D9606" s="73" t="s">
        <v>1431</v>
      </c>
      <c r="E9606" s="24">
        <v>14</v>
      </c>
      <c r="F9606" s="24">
        <v>5</v>
      </c>
      <c r="G9606" s="24">
        <v>2</v>
      </c>
      <c r="H9606" s="24">
        <v>0</v>
      </c>
      <c r="I9606" s="24">
        <v>2</v>
      </c>
      <c r="J9606" s="24">
        <v>2</v>
      </c>
      <c r="K9606" s="24">
        <v>0</v>
      </c>
      <c r="L9606" s="24">
        <v>1</v>
      </c>
      <c r="M9606" s="24">
        <v>0</v>
      </c>
      <c r="N9606" s="24">
        <v>0</v>
      </c>
      <c r="O9606" s="24">
        <v>2</v>
      </c>
      <c r="P9606" s="24">
        <v>57</v>
      </c>
      <c r="Q9606" s="24">
        <v>625.5</v>
      </c>
      <c r="R9606" s="88">
        <f>VLOOKUP(P9606,NEW_TRAIN_TEST!$A$1:$M$980,13,0)</f>
        <v>610.5</v>
      </c>
      <c r="S9606" s="88">
        <f>VLOOKUP(P9606,NEW_TRAIN_TEST!$A$1:$M$980,11,0)</f>
        <v>643</v>
      </c>
      <c r="T9606" s="6">
        <f t="shared" si="300"/>
        <v>1</v>
      </c>
      <c r="U9606" s="6">
        <f t="shared" si="301"/>
        <v>0</v>
      </c>
    </row>
    <row r="9607" spans="1:21" x14ac:dyDescent="0.2">
      <c r="A9607" s="88">
        <v>9609</v>
      </c>
      <c r="B9607" s="6">
        <v>7</v>
      </c>
      <c r="C9607" s="6" t="s">
        <v>2132</v>
      </c>
      <c r="D9607" s="73" t="s">
        <v>1431</v>
      </c>
      <c r="E9607" s="24">
        <v>8</v>
      </c>
      <c r="F9607" s="24">
        <v>2</v>
      </c>
      <c r="G9607" s="24">
        <v>0</v>
      </c>
      <c r="H9607" s="24">
        <v>2</v>
      </c>
      <c r="I9607" s="24">
        <v>2</v>
      </c>
      <c r="J9607" s="24">
        <v>0</v>
      </c>
      <c r="K9607" s="24">
        <v>0</v>
      </c>
      <c r="L9607" s="24">
        <v>1</v>
      </c>
      <c r="M9607" s="24">
        <v>29</v>
      </c>
      <c r="N9607" s="24">
        <v>0</v>
      </c>
      <c r="O9607" s="24">
        <v>2</v>
      </c>
      <c r="P9607" s="24">
        <v>57</v>
      </c>
      <c r="Q9607" s="24">
        <v>636.5</v>
      </c>
      <c r="R9607" s="88">
        <f>VLOOKUP(P9607,NEW_TRAIN_TEST!$A$1:$M$980,13,0)</f>
        <v>610.5</v>
      </c>
      <c r="S9607" s="88">
        <f>VLOOKUP(P9607,NEW_TRAIN_TEST!$A$1:$M$980,11,0)</f>
        <v>643</v>
      </c>
      <c r="T9607" s="6">
        <f t="shared" si="300"/>
        <v>1</v>
      </c>
      <c r="U9607" s="6">
        <f t="shared" si="301"/>
        <v>1</v>
      </c>
    </row>
    <row r="9608" spans="1:21" x14ac:dyDescent="0.2">
      <c r="A9608" s="88">
        <v>9610</v>
      </c>
      <c r="B9608" s="6">
        <v>7</v>
      </c>
      <c r="C9608" s="6" t="s">
        <v>2132</v>
      </c>
      <c r="D9608" s="73" t="s">
        <v>1431</v>
      </c>
      <c r="E9608" s="24">
        <v>3</v>
      </c>
      <c r="F9608" s="24">
        <v>0</v>
      </c>
      <c r="G9608" s="24">
        <v>0</v>
      </c>
      <c r="H9608" s="24">
        <v>0</v>
      </c>
      <c r="I9608" s="24">
        <v>0</v>
      </c>
      <c r="J9608" s="24">
        <v>0</v>
      </c>
      <c r="K9608" s="24">
        <v>0</v>
      </c>
      <c r="L9608" s="24">
        <v>0</v>
      </c>
      <c r="M9608" s="24">
        <v>0</v>
      </c>
      <c r="N9608" s="24">
        <v>0</v>
      </c>
      <c r="O9608" s="24">
        <v>0</v>
      </c>
      <c r="P9608" s="24">
        <v>152</v>
      </c>
      <c r="Q9608" s="24">
        <v>5458</v>
      </c>
      <c r="R9608" s="88">
        <f>VLOOKUP(P9608,NEW_TRAIN_TEST!$A$1:$M$980,13,0)</f>
        <v>5354.5</v>
      </c>
      <c r="S9608" s="88">
        <f>VLOOKUP(P9608,NEW_TRAIN_TEST!$A$1:$M$980,11,0)</f>
        <v>6728</v>
      </c>
      <c r="T9608" s="6">
        <f t="shared" si="300"/>
        <v>0</v>
      </c>
      <c r="U9608" s="6">
        <f t="shared" si="301"/>
        <v>0</v>
      </c>
    </row>
    <row r="9609" spans="1:21" x14ac:dyDescent="0.2">
      <c r="A9609" s="88">
        <v>9611</v>
      </c>
      <c r="B9609" s="6">
        <v>7</v>
      </c>
      <c r="C9609" s="6" t="s">
        <v>2132</v>
      </c>
      <c r="D9609" s="73" t="s">
        <v>1431</v>
      </c>
      <c r="E9609" s="24">
        <v>23</v>
      </c>
      <c r="F9609" s="24">
        <v>18</v>
      </c>
      <c r="G9609" s="24">
        <v>0</v>
      </c>
      <c r="H9609" s="24">
        <v>2</v>
      </c>
      <c r="I9609" s="24">
        <v>2</v>
      </c>
      <c r="J9609" s="24">
        <v>2</v>
      </c>
      <c r="K9609" s="24">
        <v>0</v>
      </c>
      <c r="L9609" s="24">
        <v>0</v>
      </c>
      <c r="M9609" s="24">
        <v>0</v>
      </c>
      <c r="N9609" s="24">
        <v>0</v>
      </c>
      <c r="O9609" s="24">
        <v>2</v>
      </c>
      <c r="P9609" s="24">
        <v>181</v>
      </c>
      <c r="Q9609" s="24">
        <v>13153.5</v>
      </c>
      <c r="R9609" s="88">
        <f>VLOOKUP(P9609,NEW_TRAIN_TEST!$A$1:$M$980,13,0)</f>
        <v>12641.5</v>
      </c>
      <c r="S9609" s="88">
        <f>VLOOKUP(P9609,NEW_TRAIN_TEST!$A$1:$M$980,11,0)</f>
        <v>14446</v>
      </c>
      <c r="T9609" s="6">
        <f t="shared" si="300"/>
        <v>0</v>
      </c>
      <c r="U9609" s="6">
        <f t="shared" si="301"/>
        <v>0</v>
      </c>
    </row>
    <row r="9610" spans="1:21" x14ac:dyDescent="0.2">
      <c r="A9610" s="88">
        <v>9612</v>
      </c>
      <c r="B9610" s="6">
        <v>7</v>
      </c>
      <c r="C9610" s="6" t="s">
        <v>2132</v>
      </c>
      <c r="D9610" s="73" t="s">
        <v>1431</v>
      </c>
      <c r="E9610" s="24">
        <v>3</v>
      </c>
      <c r="F9610" s="24">
        <v>1</v>
      </c>
      <c r="G9610" s="24">
        <v>0</v>
      </c>
      <c r="H9610" s="24">
        <v>0</v>
      </c>
      <c r="I9610" s="24">
        <v>2</v>
      </c>
      <c r="J9610" s="24">
        <v>0</v>
      </c>
      <c r="K9610" s="24">
        <v>0</v>
      </c>
      <c r="L9610" s="24">
        <v>0</v>
      </c>
      <c r="M9610" s="24">
        <v>0</v>
      </c>
      <c r="N9610" s="24">
        <v>0</v>
      </c>
      <c r="O9610" s="24">
        <v>2</v>
      </c>
      <c r="P9610" s="24">
        <v>521</v>
      </c>
      <c r="Q9610" s="24">
        <v>5621</v>
      </c>
      <c r="R9610" s="88">
        <f>VLOOKUP(P9610,NEW_TRAIN_TEST!$A$1:$M$980,13,0)</f>
        <v>5223</v>
      </c>
      <c r="S9610" s="88">
        <f>VLOOKUP(P9610,NEW_TRAIN_TEST!$A$1:$M$980,11,0)</f>
        <v>5888</v>
      </c>
      <c r="T9610" s="6">
        <f t="shared" si="300"/>
        <v>0</v>
      </c>
      <c r="U9610" s="6">
        <f t="shared" si="301"/>
        <v>0</v>
      </c>
    </row>
    <row r="9611" spans="1:21" x14ac:dyDescent="0.2">
      <c r="A9611" s="88">
        <v>9613</v>
      </c>
      <c r="B9611" s="6">
        <v>7</v>
      </c>
      <c r="C9611" s="6" t="s">
        <v>2132</v>
      </c>
      <c r="D9611" s="73" t="s">
        <v>1431</v>
      </c>
      <c r="E9611" s="24">
        <v>16</v>
      </c>
      <c r="F9611" s="24">
        <v>0</v>
      </c>
      <c r="G9611" s="24">
        <v>0</v>
      </c>
      <c r="H9611" s="24">
        <v>0</v>
      </c>
      <c r="I9611" s="24">
        <v>0</v>
      </c>
      <c r="J9611" s="24">
        <v>0</v>
      </c>
      <c r="K9611" s="24">
        <v>0</v>
      </c>
      <c r="L9611" s="24">
        <v>0</v>
      </c>
      <c r="M9611" s="24">
        <v>0</v>
      </c>
      <c r="N9611" s="24">
        <v>0</v>
      </c>
      <c r="O9611" s="24">
        <v>0</v>
      </c>
      <c r="P9611" s="24">
        <v>479</v>
      </c>
      <c r="Q9611" s="24">
        <v>8410</v>
      </c>
      <c r="R9611" s="88">
        <f>VLOOKUP(P9611,NEW_TRAIN_TEST!$A$1:$M$980,13,0)</f>
        <v>2669</v>
      </c>
      <c r="S9611" s="88">
        <f>VLOOKUP(P9611,NEW_TRAIN_TEST!$A$1:$M$980,11,0)</f>
        <v>8675</v>
      </c>
      <c r="T9611" s="6">
        <f t="shared" si="300"/>
        <v>0</v>
      </c>
      <c r="U9611" s="6">
        <f t="shared" si="301"/>
        <v>0</v>
      </c>
    </row>
    <row r="9612" spans="1:21" x14ac:dyDescent="0.2">
      <c r="A9612" s="88">
        <v>9614</v>
      </c>
      <c r="B9612" s="6">
        <v>7</v>
      </c>
      <c r="C9612" s="6" t="s">
        <v>2132</v>
      </c>
      <c r="D9612" s="73" t="s">
        <v>1431</v>
      </c>
      <c r="E9612" s="24">
        <v>14</v>
      </c>
      <c r="F9612" s="24">
        <v>0</v>
      </c>
      <c r="G9612" s="24">
        <v>0</v>
      </c>
      <c r="H9612" s="24">
        <v>0</v>
      </c>
      <c r="I9612" s="24">
        <v>0</v>
      </c>
      <c r="J9612" s="24">
        <v>0</v>
      </c>
      <c r="K9612" s="24">
        <v>0</v>
      </c>
      <c r="L9612" s="24">
        <v>0</v>
      </c>
      <c r="M9612" s="24">
        <v>0</v>
      </c>
      <c r="N9612" s="24">
        <v>0</v>
      </c>
      <c r="O9612" s="24">
        <v>0</v>
      </c>
      <c r="P9612" s="24">
        <v>875</v>
      </c>
      <c r="Q9612" s="24">
        <v>11818.5</v>
      </c>
      <c r="R9612" s="88">
        <f>VLOOKUP(P9612,NEW_TRAIN_TEST!$A$1:$M$980,13,0)</f>
        <v>10721</v>
      </c>
      <c r="S9612" s="88">
        <f>VLOOKUP(P9612,NEW_TRAIN_TEST!$A$1:$M$980,11,0)</f>
        <v>11950</v>
      </c>
      <c r="T9612" s="6">
        <f t="shared" si="300"/>
        <v>0</v>
      </c>
      <c r="U9612" s="6">
        <f t="shared" si="301"/>
        <v>0</v>
      </c>
    </row>
    <row r="9613" spans="1:21" x14ac:dyDescent="0.2">
      <c r="A9613" s="88">
        <v>9615</v>
      </c>
      <c r="B9613" s="6">
        <v>7</v>
      </c>
      <c r="C9613" s="6" t="s">
        <v>2132</v>
      </c>
      <c r="D9613" s="73" t="s">
        <v>1431</v>
      </c>
      <c r="E9613" s="24">
        <v>17</v>
      </c>
      <c r="F9613" s="24">
        <v>1</v>
      </c>
      <c r="G9613" s="24">
        <v>0</v>
      </c>
      <c r="H9613" s="24">
        <v>0</v>
      </c>
      <c r="I9613" s="24">
        <v>2</v>
      </c>
      <c r="J9613" s="24">
        <v>0</v>
      </c>
      <c r="K9613" s="24">
        <v>0</v>
      </c>
      <c r="L9613" s="24">
        <v>0</v>
      </c>
      <c r="M9613" s="24">
        <v>0</v>
      </c>
      <c r="N9613" s="24">
        <v>0</v>
      </c>
      <c r="O9613" s="24">
        <v>2</v>
      </c>
      <c r="P9613" s="24">
        <v>815</v>
      </c>
      <c r="Q9613" s="24">
        <v>8276</v>
      </c>
      <c r="R9613" s="88">
        <f>VLOOKUP(P9613,NEW_TRAIN_TEST!$A$1:$M$980,13,0)</f>
        <v>7279</v>
      </c>
      <c r="S9613" s="88">
        <f>VLOOKUP(P9613,NEW_TRAIN_TEST!$A$1:$M$980,11,0)</f>
        <v>8669</v>
      </c>
      <c r="T9613" s="6">
        <f t="shared" si="300"/>
        <v>0</v>
      </c>
      <c r="U9613" s="6">
        <f t="shared" si="301"/>
        <v>0</v>
      </c>
    </row>
    <row r="9614" spans="1:21" x14ac:dyDescent="0.2">
      <c r="A9614" s="88">
        <v>9616</v>
      </c>
      <c r="B9614" s="6">
        <v>7</v>
      </c>
      <c r="C9614" s="6" t="s">
        <v>2132</v>
      </c>
      <c r="D9614" s="73" t="s">
        <v>1431</v>
      </c>
      <c r="E9614" s="24">
        <v>10</v>
      </c>
      <c r="F9614" s="24">
        <v>0</v>
      </c>
      <c r="G9614" s="24">
        <v>0</v>
      </c>
      <c r="H9614" s="24">
        <v>0</v>
      </c>
      <c r="I9614" s="24">
        <v>0</v>
      </c>
      <c r="J9614" s="24">
        <v>0</v>
      </c>
      <c r="K9614" s="24">
        <v>0</v>
      </c>
      <c r="L9614" s="24">
        <v>1</v>
      </c>
      <c r="M9614" s="24">
        <v>0</v>
      </c>
      <c r="N9614" s="24">
        <v>0</v>
      </c>
      <c r="O9614" s="24">
        <v>0</v>
      </c>
      <c r="P9614" s="24">
        <v>29</v>
      </c>
      <c r="Q9614" s="24">
        <v>7593</v>
      </c>
      <c r="R9614" s="88">
        <f>VLOOKUP(P9614,NEW_TRAIN_TEST!$A$1:$M$980,13,0)</f>
        <v>7420.5</v>
      </c>
      <c r="S9614" s="88">
        <f>VLOOKUP(P9614,NEW_TRAIN_TEST!$A$1:$M$980,11,0)</f>
        <v>7661</v>
      </c>
      <c r="T9614" s="6">
        <f t="shared" si="300"/>
        <v>1</v>
      </c>
      <c r="U9614" s="6">
        <f t="shared" si="301"/>
        <v>0</v>
      </c>
    </row>
    <row r="9615" spans="1:21" x14ac:dyDescent="0.2">
      <c r="A9615" s="88">
        <v>9617</v>
      </c>
      <c r="B9615" s="6">
        <v>7</v>
      </c>
      <c r="C9615" s="6" t="s">
        <v>2132</v>
      </c>
      <c r="D9615" s="73" t="s">
        <v>1431</v>
      </c>
      <c r="E9615" s="24">
        <v>5</v>
      </c>
      <c r="F9615" s="24">
        <v>2</v>
      </c>
      <c r="G9615" s="24">
        <v>1</v>
      </c>
      <c r="H9615" s="24">
        <v>2</v>
      </c>
      <c r="I9615" s="24">
        <v>2</v>
      </c>
      <c r="J9615" s="24">
        <v>0</v>
      </c>
      <c r="K9615" s="24">
        <v>0</v>
      </c>
      <c r="L9615" s="24">
        <v>0</v>
      </c>
      <c r="M9615" s="24">
        <v>0</v>
      </c>
      <c r="N9615" s="24">
        <v>0</v>
      </c>
      <c r="O9615" s="24">
        <v>2</v>
      </c>
      <c r="P9615" s="24">
        <v>359</v>
      </c>
      <c r="Q9615" s="24">
        <v>5021</v>
      </c>
      <c r="R9615" s="88">
        <f>VLOOKUP(P9615,NEW_TRAIN_TEST!$A$1:$M$980,13,0)</f>
        <v>4942</v>
      </c>
      <c r="S9615" s="88">
        <f>VLOOKUP(P9615,NEW_TRAIN_TEST!$A$1:$M$980,11,0)</f>
        <v>5840</v>
      </c>
      <c r="T9615" s="6">
        <f t="shared" si="300"/>
        <v>0</v>
      </c>
      <c r="U9615" s="6">
        <f t="shared" si="301"/>
        <v>0</v>
      </c>
    </row>
    <row r="9616" spans="1:21" x14ac:dyDescent="0.2">
      <c r="A9616" s="88">
        <v>9618</v>
      </c>
      <c r="B9616" s="6">
        <v>7</v>
      </c>
      <c r="C9616" s="6" t="s">
        <v>2132</v>
      </c>
      <c r="D9616" s="73" t="s">
        <v>1431</v>
      </c>
      <c r="E9616" s="24">
        <v>11</v>
      </c>
      <c r="F9616" s="24">
        <v>5</v>
      </c>
      <c r="G9616" s="24">
        <v>0</v>
      </c>
      <c r="H9616" s="24">
        <v>2</v>
      </c>
      <c r="I9616" s="24">
        <v>2</v>
      </c>
      <c r="J9616" s="24">
        <v>0</v>
      </c>
      <c r="K9616" s="24">
        <v>0</v>
      </c>
      <c r="L9616" s="24">
        <v>1</v>
      </c>
      <c r="M9616" s="24">
        <v>0</v>
      </c>
      <c r="N9616" s="24">
        <v>0</v>
      </c>
      <c r="O9616" s="24">
        <v>2</v>
      </c>
      <c r="P9616" s="24">
        <v>127</v>
      </c>
      <c r="Q9616" s="24">
        <v>5357</v>
      </c>
      <c r="R9616" s="88">
        <f>VLOOKUP(P9616,NEW_TRAIN_TEST!$A$1:$M$980,13,0)</f>
        <v>5263</v>
      </c>
      <c r="S9616" s="88">
        <f>VLOOKUP(P9616,NEW_TRAIN_TEST!$A$1:$M$980,11,0)</f>
        <v>5427</v>
      </c>
      <c r="T9616" s="6">
        <f t="shared" si="300"/>
        <v>1</v>
      </c>
      <c r="U9616" s="6">
        <f t="shared" si="301"/>
        <v>0</v>
      </c>
    </row>
    <row r="9617" spans="1:21" x14ac:dyDescent="0.2">
      <c r="A9617" s="88">
        <v>9619</v>
      </c>
      <c r="B9617" s="6">
        <v>7</v>
      </c>
      <c r="C9617" s="6" t="s">
        <v>2132</v>
      </c>
      <c r="D9617" s="73" t="s">
        <v>1431</v>
      </c>
      <c r="E9617" s="24">
        <v>9</v>
      </c>
      <c r="F9617" s="24">
        <v>5</v>
      </c>
      <c r="G9617" s="24">
        <v>0</v>
      </c>
      <c r="H9617" s="24">
        <v>2</v>
      </c>
      <c r="I9617" s="24">
        <v>2</v>
      </c>
      <c r="J9617" s="24">
        <v>0</v>
      </c>
      <c r="K9617" s="24">
        <v>0</v>
      </c>
      <c r="L9617" s="24">
        <v>1</v>
      </c>
      <c r="M9617" s="24">
        <v>27</v>
      </c>
      <c r="N9617" s="24">
        <v>0</v>
      </c>
      <c r="O9617" s="24">
        <v>2</v>
      </c>
      <c r="P9617" s="24">
        <v>127</v>
      </c>
      <c r="Q9617" s="24">
        <v>5381.5</v>
      </c>
      <c r="R9617" s="88">
        <f>VLOOKUP(P9617,NEW_TRAIN_TEST!$A$1:$M$980,13,0)</f>
        <v>5263</v>
      </c>
      <c r="S9617" s="88">
        <f>VLOOKUP(P9617,NEW_TRAIN_TEST!$A$1:$M$980,11,0)</f>
        <v>5427</v>
      </c>
      <c r="T9617" s="6">
        <f t="shared" si="300"/>
        <v>1</v>
      </c>
      <c r="U9617" s="6">
        <f t="shared" si="301"/>
        <v>1</v>
      </c>
    </row>
    <row r="9618" spans="1:21" x14ac:dyDescent="0.2">
      <c r="A9618" s="88">
        <v>9620</v>
      </c>
      <c r="B9618" s="6">
        <v>7</v>
      </c>
      <c r="C9618" s="6" t="s">
        <v>2132</v>
      </c>
      <c r="D9618" s="73" t="s">
        <v>1431</v>
      </c>
      <c r="E9618" s="24">
        <v>0</v>
      </c>
      <c r="F9618" s="24">
        <v>5</v>
      </c>
      <c r="G9618" s="24">
        <v>0</v>
      </c>
      <c r="H9618" s="24">
        <v>2</v>
      </c>
      <c r="I9618" s="24">
        <v>2</v>
      </c>
      <c r="J9618" s="24">
        <v>0</v>
      </c>
      <c r="K9618" s="24">
        <v>0</v>
      </c>
      <c r="L9618" s="24">
        <v>1</v>
      </c>
      <c r="M9618" s="24">
        <v>12</v>
      </c>
      <c r="N9618" s="24">
        <v>0</v>
      </c>
      <c r="O9618" s="24">
        <v>2</v>
      </c>
      <c r="P9618" s="24">
        <v>562</v>
      </c>
      <c r="Q9618" s="24">
        <v>2334</v>
      </c>
      <c r="R9618" s="88">
        <f>VLOOKUP(P9618,NEW_TRAIN_TEST!$A$1:$M$980,13,0)</f>
        <v>2334</v>
      </c>
      <c r="S9618" s="88">
        <f>VLOOKUP(P9618,NEW_TRAIN_TEST!$A$1:$M$980,11,0)</f>
        <v>3224</v>
      </c>
      <c r="T9618" s="6">
        <f t="shared" si="300"/>
        <v>1</v>
      </c>
      <c r="U9618" s="6">
        <f t="shared" si="301"/>
        <v>1</v>
      </c>
    </row>
    <row r="9619" spans="1:21" x14ac:dyDescent="0.2">
      <c r="A9619" s="88">
        <v>9621</v>
      </c>
      <c r="B9619" s="6">
        <v>7</v>
      </c>
      <c r="C9619" s="6" t="s">
        <v>2132</v>
      </c>
      <c r="D9619" s="73" t="s">
        <v>1431</v>
      </c>
      <c r="E9619" s="24">
        <v>4</v>
      </c>
      <c r="F9619" s="24">
        <v>3</v>
      </c>
      <c r="G9619" s="24">
        <v>0</v>
      </c>
      <c r="H9619" s="24">
        <v>2</v>
      </c>
      <c r="I9619" s="24">
        <v>2</v>
      </c>
      <c r="J9619" s="24">
        <v>0</v>
      </c>
      <c r="K9619" s="24">
        <v>0</v>
      </c>
      <c r="L9619" s="24">
        <v>0</v>
      </c>
      <c r="M9619" s="24">
        <v>0</v>
      </c>
      <c r="N9619" s="24">
        <v>0</v>
      </c>
      <c r="O9619" s="24">
        <v>2</v>
      </c>
      <c r="P9619" s="24">
        <v>562</v>
      </c>
      <c r="Q9619" s="24">
        <v>2520.5</v>
      </c>
      <c r="R9619" s="88">
        <f>VLOOKUP(P9619,NEW_TRAIN_TEST!$A$1:$M$980,13,0)</f>
        <v>2334</v>
      </c>
      <c r="S9619" s="88">
        <f>VLOOKUP(P9619,NEW_TRAIN_TEST!$A$1:$M$980,11,0)</f>
        <v>3224</v>
      </c>
      <c r="T9619" s="6">
        <f t="shared" si="300"/>
        <v>0</v>
      </c>
      <c r="U9619" s="6">
        <f t="shared" si="301"/>
        <v>0</v>
      </c>
    </row>
    <row r="9620" spans="1:21" x14ac:dyDescent="0.2">
      <c r="A9620" s="88">
        <v>9622</v>
      </c>
      <c r="B9620" s="6">
        <v>7</v>
      </c>
      <c r="C9620" s="6" t="s">
        <v>2132</v>
      </c>
      <c r="D9620" s="73" t="s">
        <v>1431</v>
      </c>
      <c r="E9620" s="24">
        <v>7</v>
      </c>
      <c r="F9620" s="24">
        <v>0</v>
      </c>
      <c r="G9620" s="24">
        <v>0</v>
      </c>
      <c r="H9620" s="24">
        <v>0</v>
      </c>
      <c r="I9620" s="24">
        <v>0</v>
      </c>
      <c r="J9620" s="24">
        <v>0</v>
      </c>
      <c r="K9620" s="24">
        <v>0</v>
      </c>
      <c r="L9620" s="24">
        <v>1</v>
      </c>
      <c r="M9620" s="24">
        <v>0</v>
      </c>
      <c r="N9620" s="24">
        <v>0</v>
      </c>
      <c r="O9620" s="24">
        <v>0</v>
      </c>
      <c r="P9620" s="24">
        <v>305</v>
      </c>
      <c r="Q9620" s="24">
        <v>8583</v>
      </c>
      <c r="R9620" s="88">
        <f>VLOOKUP(P9620,NEW_TRAIN_TEST!$A$1:$M$980,13,0)</f>
        <v>8459</v>
      </c>
      <c r="S9620" s="88">
        <f>VLOOKUP(P9620,NEW_TRAIN_TEST!$A$1:$M$980,11,0)</f>
        <v>8859</v>
      </c>
      <c r="T9620" s="6">
        <f t="shared" si="300"/>
        <v>1</v>
      </c>
      <c r="U9620" s="6">
        <f t="shared" si="301"/>
        <v>0</v>
      </c>
    </row>
    <row r="9621" spans="1:21" x14ac:dyDescent="0.2">
      <c r="A9621" s="88">
        <v>9623</v>
      </c>
      <c r="B9621" s="6">
        <v>7</v>
      </c>
      <c r="C9621" s="6" t="s">
        <v>2132</v>
      </c>
      <c r="D9621" s="73" t="s">
        <v>1431</v>
      </c>
      <c r="E9621" s="24">
        <v>18</v>
      </c>
      <c r="F9621" s="24">
        <v>4</v>
      </c>
      <c r="G9621" s="24">
        <v>0</v>
      </c>
      <c r="H9621" s="24">
        <v>2</v>
      </c>
      <c r="I9621" s="24">
        <v>2</v>
      </c>
      <c r="J9621" s="24">
        <v>0</v>
      </c>
      <c r="K9621" s="24">
        <v>0</v>
      </c>
      <c r="L9621" s="24">
        <v>0</v>
      </c>
      <c r="M9621" s="24">
        <v>0</v>
      </c>
      <c r="N9621" s="24">
        <v>0</v>
      </c>
      <c r="O9621" s="24">
        <v>2</v>
      </c>
      <c r="P9621" s="24">
        <v>524</v>
      </c>
      <c r="Q9621" s="24">
        <v>12805</v>
      </c>
      <c r="R9621" s="88">
        <f>VLOOKUP(P9621,NEW_TRAIN_TEST!$A$1:$M$980,13,0)</f>
        <v>12561.5</v>
      </c>
      <c r="S9621" s="88">
        <f>VLOOKUP(P9621,NEW_TRAIN_TEST!$A$1:$M$980,11,0)</f>
        <v>13001</v>
      </c>
      <c r="T9621" s="6">
        <f t="shared" si="300"/>
        <v>0</v>
      </c>
      <c r="U9621" s="6">
        <f t="shared" si="301"/>
        <v>0</v>
      </c>
    </row>
    <row r="9622" spans="1:21" x14ac:dyDescent="0.2">
      <c r="A9622" s="88">
        <v>9624</v>
      </c>
      <c r="B9622" s="6">
        <v>7</v>
      </c>
      <c r="C9622" s="6" t="s">
        <v>2132</v>
      </c>
      <c r="D9622" s="73" t="s">
        <v>1431</v>
      </c>
      <c r="E9622" s="24">
        <v>8</v>
      </c>
      <c r="F9622" s="24">
        <v>5</v>
      </c>
      <c r="G9622" s="24">
        <v>0</v>
      </c>
      <c r="H9622" s="24">
        <v>2</v>
      </c>
      <c r="I9622" s="24">
        <v>2</v>
      </c>
      <c r="J9622" s="24">
        <v>0</v>
      </c>
      <c r="K9622" s="24">
        <v>0</v>
      </c>
      <c r="L9622" s="24">
        <v>1</v>
      </c>
      <c r="M9622" s="24">
        <v>34</v>
      </c>
      <c r="N9622" s="24">
        <v>0</v>
      </c>
      <c r="O9622" s="24">
        <v>2</v>
      </c>
      <c r="P9622" s="24">
        <v>524</v>
      </c>
      <c r="Q9622" s="24">
        <v>12842.5</v>
      </c>
      <c r="R9622" s="88">
        <f>VLOOKUP(P9622,NEW_TRAIN_TEST!$A$1:$M$980,13,0)</f>
        <v>12561.5</v>
      </c>
      <c r="S9622" s="88">
        <f>VLOOKUP(P9622,NEW_TRAIN_TEST!$A$1:$M$980,11,0)</f>
        <v>13001</v>
      </c>
      <c r="T9622" s="6">
        <f t="shared" si="300"/>
        <v>1</v>
      </c>
      <c r="U9622" s="6">
        <f t="shared" si="301"/>
        <v>1</v>
      </c>
    </row>
    <row r="9623" spans="1:21" x14ac:dyDescent="0.2">
      <c r="A9623" s="88">
        <v>9625</v>
      </c>
      <c r="B9623" s="6">
        <v>7</v>
      </c>
      <c r="C9623" s="6" t="s">
        <v>2132</v>
      </c>
      <c r="D9623" s="73" t="s">
        <v>1431</v>
      </c>
      <c r="E9623" s="24">
        <v>8</v>
      </c>
      <c r="F9623" s="24">
        <v>0</v>
      </c>
      <c r="G9623" s="24">
        <v>0</v>
      </c>
      <c r="H9623" s="24">
        <v>0</v>
      </c>
      <c r="I9623" s="24">
        <v>0</v>
      </c>
      <c r="J9623" s="24">
        <v>0</v>
      </c>
      <c r="K9623" s="24">
        <v>0</v>
      </c>
      <c r="L9623" s="24">
        <v>1</v>
      </c>
      <c r="M9623" s="24">
        <v>0</v>
      </c>
      <c r="N9623" s="24">
        <v>0</v>
      </c>
      <c r="O9623" s="24">
        <v>0</v>
      </c>
      <c r="P9623" s="24">
        <v>774</v>
      </c>
      <c r="Q9623" s="24">
        <v>7370</v>
      </c>
      <c r="R9623" s="88">
        <f>VLOOKUP(P9623,NEW_TRAIN_TEST!$A$1:$M$980,13,0)</f>
        <v>6982</v>
      </c>
      <c r="S9623" s="88">
        <f>VLOOKUP(P9623,NEW_TRAIN_TEST!$A$1:$M$980,11,0)</f>
        <v>8044</v>
      </c>
      <c r="T9623" s="6">
        <f t="shared" si="300"/>
        <v>1</v>
      </c>
      <c r="U9623" s="6">
        <f t="shared" si="301"/>
        <v>0</v>
      </c>
    </row>
    <row r="9624" spans="1:21" x14ac:dyDescent="0.2">
      <c r="A9624" s="88">
        <v>9626</v>
      </c>
      <c r="B9624" s="6">
        <v>7</v>
      </c>
      <c r="C9624" s="6" t="s">
        <v>2132</v>
      </c>
      <c r="D9624" s="73" t="s">
        <v>1431</v>
      </c>
      <c r="E9624" s="24">
        <v>3</v>
      </c>
      <c r="F9624" s="24">
        <v>1</v>
      </c>
      <c r="G9624" s="24">
        <v>0</v>
      </c>
      <c r="H9624" s="24">
        <v>0</v>
      </c>
      <c r="I9624" s="24">
        <v>2</v>
      </c>
      <c r="J9624" s="24">
        <v>0</v>
      </c>
      <c r="K9624" s="24">
        <v>0</v>
      </c>
      <c r="L9624" s="24">
        <v>0</v>
      </c>
      <c r="M9624" s="24">
        <v>0</v>
      </c>
      <c r="N9624" s="24">
        <v>0</v>
      </c>
      <c r="O9624" s="24">
        <v>2</v>
      </c>
      <c r="P9624" s="24">
        <v>331</v>
      </c>
      <c r="Q9624" s="24">
        <v>7966.5</v>
      </c>
      <c r="R9624" s="88">
        <f>VLOOKUP(P9624,NEW_TRAIN_TEST!$A$1:$M$980,13,0)</f>
        <v>7941.5</v>
      </c>
      <c r="S9624" s="88">
        <f>VLOOKUP(P9624,NEW_TRAIN_TEST!$A$1:$M$980,11,0)</f>
        <v>8066</v>
      </c>
      <c r="T9624" s="6">
        <f t="shared" si="300"/>
        <v>0</v>
      </c>
      <c r="U9624" s="6">
        <f t="shared" si="301"/>
        <v>0</v>
      </c>
    </row>
    <row r="9625" spans="1:21" x14ac:dyDescent="0.2">
      <c r="A9625" s="88">
        <v>9627</v>
      </c>
      <c r="B9625" s="6">
        <v>7</v>
      </c>
      <c r="C9625" s="6" t="s">
        <v>2132</v>
      </c>
      <c r="D9625" s="73" t="s">
        <v>1431</v>
      </c>
      <c r="E9625" s="24">
        <v>13</v>
      </c>
      <c r="F9625" s="24">
        <v>8</v>
      </c>
      <c r="G9625" s="24">
        <v>0</v>
      </c>
      <c r="H9625" s="24">
        <v>2</v>
      </c>
      <c r="I9625" s="24">
        <v>2</v>
      </c>
      <c r="J9625" s="24">
        <v>0</v>
      </c>
      <c r="K9625" s="24">
        <v>0</v>
      </c>
      <c r="L9625" s="24">
        <v>0</v>
      </c>
      <c r="M9625" s="24">
        <v>0</v>
      </c>
      <c r="N9625" s="24">
        <v>0</v>
      </c>
      <c r="O9625" s="24">
        <v>2</v>
      </c>
      <c r="P9625" s="24">
        <v>282</v>
      </c>
      <c r="Q9625" s="24">
        <v>14489</v>
      </c>
      <c r="R9625" s="88">
        <f>VLOOKUP(P9625,NEW_TRAIN_TEST!$A$1:$M$980,13,0)</f>
        <v>14397.5</v>
      </c>
      <c r="S9625" s="88">
        <f>VLOOKUP(P9625,NEW_TRAIN_TEST!$A$1:$M$980,11,0)</f>
        <v>15131</v>
      </c>
      <c r="T9625" s="6">
        <f t="shared" si="300"/>
        <v>0</v>
      </c>
      <c r="U9625" s="6">
        <f t="shared" si="301"/>
        <v>0</v>
      </c>
    </row>
    <row r="9626" spans="1:21" x14ac:dyDescent="0.2">
      <c r="A9626" s="88">
        <v>9628</v>
      </c>
      <c r="B9626" s="6">
        <v>7</v>
      </c>
      <c r="C9626" s="6" t="s">
        <v>2132</v>
      </c>
      <c r="D9626" s="73" t="s">
        <v>1431</v>
      </c>
      <c r="E9626" s="24">
        <v>19</v>
      </c>
      <c r="F9626" s="24">
        <v>6</v>
      </c>
      <c r="G9626" s="24">
        <v>0</v>
      </c>
      <c r="H9626" s="24">
        <v>2</v>
      </c>
      <c r="I9626" s="24">
        <v>2</v>
      </c>
      <c r="J9626" s="24">
        <v>0</v>
      </c>
      <c r="K9626" s="24">
        <v>0</v>
      </c>
      <c r="L9626" s="24">
        <v>0</v>
      </c>
      <c r="M9626" s="24">
        <v>0</v>
      </c>
      <c r="N9626" s="24">
        <v>0</v>
      </c>
      <c r="O9626" s="24">
        <v>2</v>
      </c>
      <c r="P9626" s="24">
        <v>822</v>
      </c>
      <c r="Q9626" s="24">
        <v>10364</v>
      </c>
      <c r="R9626" s="88">
        <f>VLOOKUP(P9626,NEW_TRAIN_TEST!$A$1:$M$980,13,0)</f>
        <v>9174.5</v>
      </c>
      <c r="S9626" s="88">
        <f>VLOOKUP(P9626,NEW_TRAIN_TEST!$A$1:$M$980,11,0)</f>
        <v>10804</v>
      </c>
      <c r="T9626" s="6">
        <f t="shared" si="300"/>
        <v>0</v>
      </c>
      <c r="U9626" s="6">
        <f t="shared" si="301"/>
        <v>0</v>
      </c>
    </row>
    <row r="9627" spans="1:21" x14ac:dyDescent="0.2">
      <c r="A9627" s="88">
        <v>9629</v>
      </c>
      <c r="B9627" s="6">
        <v>7</v>
      </c>
      <c r="C9627" s="6" t="s">
        <v>2132</v>
      </c>
      <c r="D9627" s="73" t="s">
        <v>1431</v>
      </c>
      <c r="E9627" s="24">
        <v>0</v>
      </c>
      <c r="F9627" s="24">
        <v>2</v>
      </c>
      <c r="G9627" s="24">
        <v>0</v>
      </c>
      <c r="H9627" s="24">
        <v>2</v>
      </c>
      <c r="I9627" s="24">
        <v>2</v>
      </c>
      <c r="J9627" s="24">
        <v>0</v>
      </c>
      <c r="K9627" s="24">
        <v>0</v>
      </c>
      <c r="L9627" s="24">
        <v>0</v>
      </c>
      <c r="M9627" s="24">
        <v>0</v>
      </c>
      <c r="N9627" s="24">
        <v>0</v>
      </c>
      <c r="O9627" s="24">
        <v>2</v>
      </c>
      <c r="P9627" s="24">
        <v>862</v>
      </c>
      <c r="Q9627" s="24">
        <v>8742.5</v>
      </c>
      <c r="R9627" s="88">
        <f>VLOOKUP(P9627,NEW_TRAIN_TEST!$A$1:$M$980,13,0)</f>
        <v>8742.5</v>
      </c>
      <c r="S9627" s="88">
        <f>VLOOKUP(P9627,NEW_TRAIN_TEST!$A$1:$M$980,11,0)</f>
        <v>8972</v>
      </c>
      <c r="T9627" s="6">
        <f t="shared" si="300"/>
        <v>0</v>
      </c>
      <c r="U9627" s="6">
        <f t="shared" si="301"/>
        <v>0</v>
      </c>
    </row>
    <row r="9628" spans="1:21" x14ac:dyDescent="0.2">
      <c r="A9628" s="88">
        <v>9630</v>
      </c>
      <c r="B9628" s="6">
        <v>7</v>
      </c>
      <c r="C9628" s="6" t="s">
        <v>2132</v>
      </c>
      <c r="D9628" s="73" t="s">
        <v>1431</v>
      </c>
      <c r="E9628" s="24">
        <v>15</v>
      </c>
      <c r="F9628" s="24">
        <v>0</v>
      </c>
      <c r="G9628" s="24">
        <v>0</v>
      </c>
      <c r="H9628" s="24">
        <v>0</v>
      </c>
      <c r="I9628" s="24">
        <v>0</v>
      </c>
      <c r="J9628" s="24">
        <v>0</v>
      </c>
      <c r="K9628" s="24">
        <v>0</v>
      </c>
      <c r="L9628" s="24">
        <v>0</v>
      </c>
      <c r="M9628" s="24">
        <v>0</v>
      </c>
      <c r="N9628" s="24">
        <v>0</v>
      </c>
      <c r="O9628" s="24">
        <v>0</v>
      </c>
      <c r="P9628" s="24">
        <v>128</v>
      </c>
      <c r="Q9628" s="24">
        <v>4698.5</v>
      </c>
      <c r="R9628" s="88">
        <f>VLOOKUP(P9628,NEW_TRAIN_TEST!$A$1:$M$980,13,0)</f>
        <v>4166</v>
      </c>
      <c r="S9628" s="88">
        <f>VLOOKUP(P9628,NEW_TRAIN_TEST!$A$1:$M$980,11,0)</f>
        <v>4750</v>
      </c>
      <c r="T9628" s="6">
        <f t="shared" si="300"/>
        <v>0</v>
      </c>
      <c r="U9628" s="6">
        <f t="shared" si="301"/>
        <v>0</v>
      </c>
    </row>
    <row r="9629" spans="1:21" x14ac:dyDescent="0.2">
      <c r="A9629" s="88">
        <v>9631</v>
      </c>
      <c r="B9629" s="6">
        <v>7</v>
      </c>
      <c r="C9629" s="6" t="s">
        <v>2132</v>
      </c>
      <c r="D9629" s="73" t="s">
        <v>1431</v>
      </c>
      <c r="E9629" s="24">
        <v>21</v>
      </c>
      <c r="F9629" s="24">
        <v>1</v>
      </c>
      <c r="G9629" s="24">
        <v>0</v>
      </c>
      <c r="H9629" s="24">
        <v>0</v>
      </c>
      <c r="I9629" s="24">
        <v>2</v>
      </c>
      <c r="J9629" s="24">
        <v>0</v>
      </c>
      <c r="K9629" s="24">
        <v>0</v>
      </c>
      <c r="L9629" s="24">
        <v>0</v>
      </c>
      <c r="M9629" s="24">
        <v>0</v>
      </c>
      <c r="N9629" s="24">
        <v>0</v>
      </c>
      <c r="O9629" s="24">
        <v>2</v>
      </c>
      <c r="P9629" s="24">
        <v>4</v>
      </c>
      <c r="Q9629" s="24">
        <v>7857.17</v>
      </c>
      <c r="R9629" s="88">
        <f>VLOOKUP(P9629,NEW_TRAIN_TEST!$A$1:$M$980,13,0)</f>
        <v>7262</v>
      </c>
      <c r="S9629" s="88">
        <f>VLOOKUP(P9629,NEW_TRAIN_TEST!$A$1:$M$980,11,0)</f>
        <v>8015</v>
      </c>
      <c r="T9629" s="6">
        <f t="shared" si="300"/>
        <v>0</v>
      </c>
      <c r="U9629" s="6">
        <f t="shared" si="301"/>
        <v>0</v>
      </c>
    </row>
    <row r="9630" spans="1:21" x14ac:dyDescent="0.2">
      <c r="A9630" s="88">
        <v>9632</v>
      </c>
      <c r="B9630" s="6">
        <v>7</v>
      </c>
      <c r="C9630" s="6" t="s">
        <v>2132</v>
      </c>
      <c r="D9630" s="73" t="s">
        <v>1431</v>
      </c>
      <c r="E9630" s="24">
        <v>8</v>
      </c>
      <c r="F9630" s="24">
        <v>3</v>
      </c>
      <c r="G9630" s="24">
        <v>0</v>
      </c>
      <c r="H9630" s="24">
        <v>2</v>
      </c>
      <c r="I9630" s="24">
        <v>2</v>
      </c>
      <c r="J9630" s="24">
        <v>0</v>
      </c>
      <c r="K9630" s="24">
        <v>0</v>
      </c>
      <c r="L9630" s="24">
        <v>1</v>
      </c>
      <c r="M9630" s="24">
        <v>0</v>
      </c>
      <c r="N9630" s="24">
        <v>0</v>
      </c>
      <c r="O9630" s="24">
        <v>2</v>
      </c>
      <c r="P9630" s="24">
        <v>326</v>
      </c>
      <c r="Q9630" s="24">
        <v>9345</v>
      </c>
      <c r="R9630" s="88">
        <f>VLOOKUP(P9630,NEW_TRAIN_TEST!$A$1:$M$980,13,0)</f>
        <v>9133</v>
      </c>
      <c r="S9630" s="88">
        <f>VLOOKUP(P9630,NEW_TRAIN_TEST!$A$1:$M$980,11,0)</f>
        <v>9768</v>
      </c>
      <c r="T9630" s="6">
        <f t="shared" si="300"/>
        <v>1</v>
      </c>
      <c r="U9630" s="6">
        <f t="shared" si="301"/>
        <v>0</v>
      </c>
    </row>
    <row r="9631" spans="1:21" x14ac:dyDescent="0.2">
      <c r="A9631" s="88">
        <v>9633</v>
      </c>
      <c r="B9631" s="6">
        <v>7</v>
      </c>
      <c r="C9631" s="6" t="s">
        <v>2132</v>
      </c>
      <c r="D9631" s="73" t="s">
        <v>1431</v>
      </c>
      <c r="E9631" s="24">
        <v>5</v>
      </c>
      <c r="F9631" s="24">
        <v>3</v>
      </c>
      <c r="G9631" s="24">
        <v>0</v>
      </c>
      <c r="H9631" s="24">
        <v>2</v>
      </c>
      <c r="I9631" s="24">
        <v>2</v>
      </c>
      <c r="J9631" s="24">
        <v>0</v>
      </c>
      <c r="K9631" s="24">
        <v>0</v>
      </c>
      <c r="L9631" s="24">
        <v>1</v>
      </c>
      <c r="M9631" s="24">
        <v>0</v>
      </c>
      <c r="N9631" s="24">
        <v>0</v>
      </c>
      <c r="O9631" s="24">
        <v>2</v>
      </c>
      <c r="P9631" s="24">
        <v>75</v>
      </c>
      <c r="Q9631" s="24">
        <v>594.5</v>
      </c>
      <c r="R9631" s="88">
        <f>VLOOKUP(P9631,NEW_TRAIN_TEST!$A$1:$M$980,13,0)</f>
        <v>588.5</v>
      </c>
      <c r="S9631" s="88">
        <f>VLOOKUP(P9631,NEW_TRAIN_TEST!$A$1:$M$980,11,0)</f>
        <v>601</v>
      </c>
      <c r="T9631" s="6">
        <f t="shared" si="300"/>
        <v>1</v>
      </c>
      <c r="U9631" s="6">
        <f t="shared" si="301"/>
        <v>0</v>
      </c>
    </row>
    <row r="9632" spans="1:21" x14ac:dyDescent="0.2">
      <c r="A9632" s="88">
        <v>9634</v>
      </c>
      <c r="B9632" s="6">
        <v>7</v>
      </c>
      <c r="C9632" s="6" t="s">
        <v>2132</v>
      </c>
      <c r="D9632" s="73" t="s">
        <v>1431</v>
      </c>
      <c r="E9632" s="24">
        <v>5</v>
      </c>
      <c r="F9632" s="24">
        <v>3</v>
      </c>
      <c r="G9632" s="24">
        <v>0</v>
      </c>
      <c r="H9632" s="24">
        <v>2</v>
      </c>
      <c r="I9632" s="24">
        <v>2</v>
      </c>
      <c r="J9632" s="24">
        <v>0</v>
      </c>
      <c r="K9632" s="24">
        <v>0</v>
      </c>
      <c r="L9632" s="24">
        <v>0</v>
      </c>
      <c r="M9632" s="24">
        <v>22</v>
      </c>
      <c r="N9632" s="24">
        <v>0</v>
      </c>
      <c r="O9632" s="24">
        <v>2</v>
      </c>
      <c r="P9632" s="24">
        <v>75</v>
      </c>
      <c r="Q9632" s="24">
        <v>594.5</v>
      </c>
      <c r="R9632" s="88">
        <f>VLOOKUP(P9632,NEW_TRAIN_TEST!$A$1:$M$980,13,0)</f>
        <v>588.5</v>
      </c>
      <c r="S9632" s="88">
        <f>VLOOKUP(P9632,NEW_TRAIN_TEST!$A$1:$M$980,11,0)</f>
        <v>601</v>
      </c>
      <c r="T9632" s="6">
        <f t="shared" si="300"/>
        <v>0</v>
      </c>
      <c r="U9632" s="6">
        <f t="shared" si="301"/>
        <v>1</v>
      </c>
    </row>
    <row r="9633" spans="1:21" x14ac:dyDescent="0.2">
      <c r="A9633" s="88">
        <v>9635</v>
      </c>
      <c r="B9633" s="6">
        <v>7</v>
      </c>
      <c r="C9633" s="6" t="s">
        <v>2132</v>
      </c>
      <c r="D9633" s="73" t="s">
        <v>1431</v>
      </c>
      <c r="E9633" s="24">
        <v>10</v>
      </c>
      <c r="F9633" s="24">
        <v>2</v>
      </c>
      <c r="G9633" s="24">
        <v>0</v>
      </c>
      <c r="H9633" s="24">
        <v>2</v>
      </c>
      <c r="I9633" s="24">
        <v>2</v>
      </c>
      <c r="J9633" s="24">
        <v>0</v>
      </c>
      <c r="K9633" s="24">
        <v>0</v>
      </c>
      <c r="L9633" s="24">
        <v>1</v>
      </c>
      <c r="M9633" s="24">
        <v>0</v>
      </c>
      <c r="N9633" s="24">
        <v>0</v>
      </c>
      <c r="O9633" s="24">
        <v>2</v>
      </c>
      <c r="P9633" s="24">
        <v>161</v>
      </c>
      <c r="Q9633" s="24">
        <v>11440</v>
      </c>
      <c r="R9633" s="88">
        <f>VLOOKUP(P9633,NEW_TRAIN_TEST!$A$1:$M$980,13,0)</f>
        <v>10165.5</v>
      </c>
      <c r="S9633" s="88">
        <f>VLOOKUP(P9633,NEW_TRAIN_TEST!$A$1:$M$980,11,0)</f>
        <v>11771</v>
      </c>
      <c r="T9633" s="6">
        <f t="shared" si="300"/>
        <v>1</v>
      </c>
      <c r="U9633" s="6">
        <f t="shared" si="301"/>
        <v>0</v>
      </c>
    </row>
    <row r="9634" spans="1:21" x14ac:dyDescent="0.2">
      <c r="A9634" s="88">
        <v>9636</v>
      </c>
      <c r="B9634" s="6">
        <v>7</v>
      </c>
      <c r="C9634" s="6" t="s">
        <v>2132</v>
      </c>
      <c r="D9634" s="73" t="s">
        <v>1431</v>
      </c>
      <c r="E9634" s="24">
        <v>10</v>
      </c>
      <c r="F9634" s="24">
        <v>2</v>
      </c>
      <c r="G9634" s="24">
        <v>1</v>
      </c>
      <c r="H9634" s="24">
        <v>2</v>
      </c>
      <c r="I9634" s="24">
        <v>2</v>
      </c>
      <c r="J9634" s="24">
        <v>0</v>
      </c>
      <c r="K9634" s="24">
        <v>0</v>
      </c>
      <c r="L9634" s="24">
        <v>1</v>
      </c>
      <c r="M9634" s="24">
        <v>22</v>
      </c>
      <c r="N9634" s="24">
        <v>0</v>
      </c>
      <c r="O9634" s="24">
        <v>2</v>
      </c>
      <c r="P9634" s="24">
        <v>161</v>
      </c>
      <c r="Q9634" s="24">
        <v>11632.5</v>
      </c>
      <c r="R9634" s="88">
        <f>VLOOKUP(P9634,NEW_TRAIN_TEST!$A$1:$M$980,13,0)</f>
        <v>10165.5</v>
      </c>
      <c r="S9634" s="88">
        <f>VLOOKUP(P9634,NEW_TRAIN_TEST!$A$1:$M$980,11,0)</f>
        <v>11771</v>
      </c>
      <c r="T9634" s="6">
        <f t="shared" si="300"/>
        <v>1</v>
      </c>
      <c r="U9634" s="6">
        <f t="shared" si="301"/>
        <v>1</v>
      </c>
    </row>
    <row r="9635" spans="1:21" x14ac:dyDescent="0.2">
      <c r="A9635" s="88">
        <v>9637</v>
      </c>
      <c r="B9635" s="6">
        <v>7</v>
      </c>
      <c r="C9635" s="6" t="s">
        <v>2132</v>
      </c>
      <c r="D9635" s="73" t="s">
        <v>1431</v>
      </c>
      <c r="E9635" s="24">
        <v>14</v>
      </c>
      <c r="F9635" s="24">
        <v>5</v>
      </c>
      <c r="G9635" s="24">
        <v>0</v>
      </c>
      <c r="H9635" s="24">
        <v>2</v>
      </c>
      <c r="I9635" s="24">
        <v>2</v>
      </c>
      <c r="J9635" s="24">
        <v>0</v>
      </c>
      <c r="K9635" s="24">
        <v>0</v>
      </c>
      <c r="L9635" s="24">
        <v>0</v>
      </c>
      <c r="M9635" s="24">
        <v>0</v>
      </c>
      <c r="N9635" s="24">
        <v>0</v>
      </c>
      <c r="O9635" s="24">
        <v>2</v>
      </c>
      <c r="P9635" s="24">
        <v>250</v>
      </c>
      <c r="Q9635" s="24">
        <v>16236</v>
      </c>
      <c r="R9635" s="88">
        <f>VLOOKUP(P9635,NEW_TRAIN_TEST!$A$1:$M$980,13,0)</f>
        <v>16144</v>
      </c>
      <c r="S9635" s="88">
        <f>VLOOKUP(P9635,NEW_TRAIN_TEST!$A$1:$M$980,11,0)</f>
        <v>16827</v>
      </c>
      <c r="T9635" s="6">
        <f t="shared" si="300"/>
        <v>0</v>
      </c>
      <c r="U9635" s="6">
        <f t="shared" si="301"/>
        <v>0</v>
      </c>
    </row>
    <row r="9636" spans="1:21" x14ac:dyDescent="0.2">
      <c r="A9636" s="88">
        <v>9638</v>
      </c>
      <c r="B9636" s="6">
        <v>7</v>
      </c>
      <c r="C9636" s="6" t="s">
        <v>2132</v>
      </c>
      <c r="D9636" s="73" t="s">
        <v>1431</v>
      </c>
      <c r="E9636" s="24">
        <v>3</v>
      </c>
      <c r="F9636" s="24">
        <v>0</v>
      </c>
      <c r="G9636" s="24">
        <v>0</v>
      </c>
      <c r="H9636" s="24">
        <v>0</v>
      </c>
      <c r="I9636" s="24">
        <v>0</v>
      </c>
      <c r="J9636" s="24">
        <v>0</v>
      </c>
      <c r="K9636" s="24">
        <v>0</v>
      </c>
      <c r="L9636" s="24">
        <v>0</v>
      </c>
      <c r="M9636" s="24">
        <v>0</v>
      </c>
      <c r="N9636" s="24">
        <v>0</v>
      </c>
      <c r="O9636" s="24">
        <v>0</v>
      </c>
      <c r="P9636" s="24">
        <v>375</v>
      </c>
      <c r="Q9636" s="24">
        <v>3919</v>
      </c>
      <c r="R9636" s="88">
        <f>VLOOKUP(P9636,NEW_TRAIN_TEST!$A$1:$M$980,13,0)</f>
        <v>3711</v>
      </c>
      <c r="S9636" s="88">
        <f>VLOOKUP(P9636,NEW_TRAIN_TEST!$A$1:$M$980,11,0)</f>
        <v>4500</v>
      </c>
      <c r="T9636" s="6">
        <f t="shared" si="300"/>
        <v>0</v>
      </c>
      <c r="U9636" s="6">
        <f t="shared" si="301"/>
        <v>0</v>
      </c>
    </row>
    <row r="9637" spans="1:21" x14ac:dyDescent="0.2">
      <c r="A9637" s="88">
        <v>9639</v>
      </c>
      <c r="B9637" s="6">
        <v>7</v>
      </c>
      <c r="C9637" s="6" t="s">
        <v>2132</v>
      </c>
      <c r="D9637" s="73" t="s">
        <v>1431</v>
      </c>
      <c r="E9637" s="24">
        <v>0</v>
      </c>
      <c r="F9637" s="24">
        <v>2</v>
      </c>
      <c r="G9637" s="24">
        <v>0</v>
      </c>
      <c r="H9637" s="24">
        <v>2</v>
      </c>
      <c r="I9637" s="24">
        <v>2</v>
      </c>
      <c r="J9637" s="24">
        <v>0</v>
      </c>
      <c r="K9637" s="24">
        <v>0</v>
      </c>
      <c r="L9637" s="24">
        <v>0</v>
      </c>
      <c r="M9637" s="24">
        <v>0</v>
      </c>
      <c r="N9637" s="24">
        <v>0</v>
      </c>
      <c r="O9637" s="24">
        <v>2</v>
      </c>
      <c r="P9637" s="24">
        <v>627</v>
      </c>
      <c r="Q9637" s="24">
        <v>7092.5</v>
      </c>
      <c r="R9637" s="88">
        <f>VLOOKUP(P9637,NEW_TRAIN_TEST!$A$1:$M$980,13,0)</f>
        <v>7092.5</v>
      </c>
      <c r="S9637" s="88">
        <f>VLOOKUP(P9637,NEW_TRAIN_TEST!$A$1:$M$980,11,0)</f>
        <v>7487</v>
      </c>
      <c r="T9637" s="6">
        <f t="shared" si="300"/>
        <v>0</v>
      </c>
      <c r="U9637" s="6">
        <f t="shared" si="301"/>
        <v>0</v>
      </c>
    </row>
    <row r="9638" spans="1:21" x14ac:dyDescent="0.2">
      <c r="A9638" s="88">
        <v>9640</v>
      </c>
      <c r="B9638" s="6">
        <v>7</v>
      </c>
      <c r="C9638" s="6" t="s">
        <v>2132</v>
      </c>
      <c r="D9638" s="73" t="s">
        <v>1431</v>
      </c>
      <c r="E9638" s="24">
        <v>6</v>
      </c>
      <c r="F9638" s="24">
        <v>2</v>
      </c>
      <c r="G9638" s="24">
        <v>0</v>
      </c>
      <c r="H9638" s="24">
        <v>2</v>
      </c>
      <c r="I9638" s="24">
        <v>2</v>
      </c>
      <c r="J9638" s="24">
        <v>0</v>
      </c>
      <c r="K9638" s="24">
        <v>0</v>
      </c>
      <c r="L9638" s="24">
        <v>1</v>
      </c>
      <c r="M9638" s="24">
        <v>0</v>
      </c>
      <c r="N9638" s="24">
        <v>0</v>
      </c>
      <c r="O9638" s="24">
        <v>2</v>
      </c>
      <c r="P9638" s="24">
        <v>672</v>
      </c>
      <c r="Q9638" s="24">
        <v>11059.25</v>
      </c>
      <c r="R9638" s="88">
        <f>VLOOKUP(P9638,NEW_TRAIN_TEST!$A$1:$M$980,13,0)</f>
        <v>10852.5</v>
      </c>
      <c r="S9638" s="88">
        <f>VLOOKUP(P9638,NEW_TRAIN_TEST!$A$1:$M$980,11,0)</f>
        <v>11307</v>
      </c>
      <c r="T9638" s="6">
        <f t="shared" si="300"/>
        <v>1</v>
      </c>
      <c r="U9638" s="6">
        <f t="shared" si="301"/>
        <v>0</v>
      </c>
    </row>
    <row r="9639" spans="1:21" x14ac:dyDescent="0.2">
      <c r="A9639" s="88">
        <v>9641</v>
      </c>
      <c r="B9639" s="6">
        <v>7</v>
      </c>
      <c r="C9639" s="6" t="s">
        <v>2132</v>
      </c>
      <c r="D9639" s="73" t="s">
        <v>1431</v>
      </c>
      <c r="E9639" s="24">
        <v>23</v>
      </c>
      <c r="F9639" s="24">
        <v>2</v>
      </c>
      <c r="G9639" s="24">
        <v>1</v>
      </c>
      <c r="H9639" s="24">
        <v>0</v>
      </c>
      <c r="I9639" s="24">
        <v>2</v>
      </c>
      <c r="J9639" s="24">
        <v>0</v>
      </c>
      <c r="K9639" s="24">
        <v>0</v>
      </c>
      <c r="L9639" s="24">
        <v>0</v>
      </c>
      <c r="M9639" s="24">
        <v>0</v>
      </c>
      <c r="N9639" s="24">
        <v>0</v>
      </c>
      <c r="O9639" s="24">
        <v>2</v>
      </c>
      <c r="P9639" s="24">
        <v>624</v>
      </c>
      <c r="Q9639" s="24">
        <v>13646</v>
      </c>
      <c r="R9639" s="88">
        <f>VLOOKUP(P9639,NEW_TRAIN_TEST!$A$1:$M$980,13,0)</f>
        <v>13271.5</v>
      </c>
      <c r="S9639" s="88">
        <f>VLOOKUP(P9639,NEW_TRAIN_TEST!$A$1:$M$980,11,0)</f>
        <v>13912</v>
      </c>
      <c r="T9639" s="6">
        <f t="shared" si="300"/>
        <v>0</v>
      </c>
      <c r="U9639" s="6">
        <f t="shared" si="301"/>
        <v>0</v>
      </c>
    </row>
    <row r="9640" spans="1:21" x14ac:dyDescent="0.2">
      <c r="A9640" s="88">
        <v>9642</v>
      </c>
      <c r="B9640" s="6">
        <v>7</v>
      </c>
      <c r="C9640" s="6" t="s">
        <v>2132</v>
      </c>
      <c r="D9640" s="73" t="s">
        <v>1431</v>
      </c>
      <c r="E9640" s="24">
        <v>0</v>
      </c>
      <c r="F9640" s="24">
        <v>0</v>
      </c>
      <c r="G9640" s="24">
        <v>0</v>
      </c>
      <c r="H9640" s="24">
        <v>0</v>
      </c>
      <c r="I9640" s="24">
        <v>0</v>
      </c>
      <c r="J9640" s="24">
        <v>0</v>
      </c>
      <c r="K9640" s="24">
        <v>0</v>
      </c>
      <c r="L9640" s="24">
        <v>0</v>
      </c>
      <c r="M9640" s="24">
        <v>0</v>
      </c>
      <c r="N9640" s="24">
        <v>1</v>
      </c>
      <c r="O9640" s="24">
        <v>0</v>
      </c>
      <c r="P9640" s="24">
        <v>870</v>
      </c>
      <c r="Q9640" s="24">
        <v>7164</v>
      </c>
      <c r="R9640" s="88">
        <f>VLOOKUP(P9640,NEW_TRAIN_TEST!$A$1:$M$980,13,0)</f>
        <v>7164</v>
      </c>
      <c r="S9640" s="88">
        <f>VLOOKUP(P9640,NEW_TRAIN_TEST!$A$1:$M$980,11,0)</f>
        <v>7164</v>
      </c>
      <c r="T9640" s="6">
        <f t="shared" si="300"/>
        <v>0</v>
      </c>
      <c r="U9640" s="6">
        <f t="shared" si="301"/>
        <v>0</v>
      </c>
    </row>
    <row r="9641" spans="1:21" x14ac:dyDescent="0.2">
      <c r="A9641" s="88">
        <v>9643</v>
      </c>
      <c r="B9641" s="6">
        <v>7</v>
      </c>
      <c r="C9641" s="6" t="s">
        <v>2132</v>
      </c>
      <c r="D9641" s="73" t="s">
        <v>1431</v>
      </c>
      <c r="E9641" s="24">
        <v>25</v>
      </c>
      <c r="F9641" s="24">
        <v>5</v>
      </c>
      <c r="G9641" s="24">
        <v>0</v>
      </c>
      <c r="H9641" s="24">
        <v>2</v>
      </c>
      <c r="I9641" s="24">
        <v>2</v>
      </c>
      <c r="J9641" s="24">
        <v>0</v>
      </c>
      <c r="K9641" s="24">
        <v>0</v>
      </c>
      <c r="L9641" s="24">
        <v>0</v>
      </c>
      <c r="M9641" s="24">
        <v>0</v>
      </c>
      <c r="N9641" s="24">
        <v>0</v>
      </c>
      <c r="O9641" s="24">
        <v>2</v>
      </c>
      <c r="P9641" s="24">
        <v>174</v>
      </c>
      <c r="Q9641" s="24">
        <v>11781.75</v>
      </c>
      <c r="R9641" s="88">
        <f>VLOOKUP(P9641,NEW_TRAIN_TEST!$A$1:$M$980,13,0)</f>
        <v>11401</v>
      </c>
      <c r="S9641" s="88">
        <f>VLOOKUP(P9641,NEW_TRAIN_TEST!$A$1:$M$980,11,0)</f>
        <v>13053</v>
      </c>
      <c r="T9641" s="6">
        <f t="shared" si="300"/>
        <v>0</v>
      </c>
      <c r="U9641" s="6">
        <f t="shared" si="301"/>
        <v>0</v>
      </c>
    </row>
    <row r="9642" spans="1:21" x14ac:dyDescent="0.2">
      <c r="A9642" s="88">
        <v>9644</v>
      </c>
      <c r="B9642" s="6">
        <v>7</v>
      </c>
      <c r="C9642" s="6" t="s">
        <v>2132</v>
      </c>
      <c r="D9642" s="73" t="s">
        <v>1431</v>
      </c>
      <c r="E9642" s="24">
        <v>11</v>
      </c>
      <c r="F9642" s="24">
        <v>2</v>
      </c>
      <c r="G9642" s="24">
        <v>0</v>
      </c>
      <c r="H9642" s="24">
        <v>2</v>
      </c>
      <c r="I9642" s="24">
        <v>2</v>
      </c>
      <c r="J9642" s="24">
        <v>0</v>
      </c>
      <c r="K9642" s="24">
        <v>0</v>
      </c>
      <c r="L9642" s="24">
        <v>0</v>
      </c>
      <c r="M9642" s="24">
        <v>0</v>
      </c>
      <c r="N9642" s="24">
        <v>0</v>
      </c>
      <c r="O9642" s="24">
        <v>2</v>
      </c>
      <c r="P9642" s="24">
        <v>652</v>
      </c>
      <c r="Q9642" s="24">
        <v>11598</v>
      </c>
      <c r="R9642" s="88">
        <f>VLOOKUP(P9642,NEW_TRAIN_TEST!$A$1:$M$980,13,0)</f>
        <v>11366</v>
      </c>
      <c r="S9642" s="88">
        <f>VLOOKUP(P9642,NEW_TRAIN_TEST!$A$1:$M$980,11,0)</f>
        <v>11774</v>
      </c>
      <c r="T9642" s="6">
        <f t="shared" si="300"/>
        <v>0</v>
      </c>
      <c r="U9642" s="6">
        <f t="shared" si="301"/>
        <v>0</v>
      </c>
    </row>
    <row r="9643" spans="1:21" x14ac:dyDescent="0.2">
      <c r="A9643" s="88">
        <v>9645</v>
      </c>
      <c r="B9643" s="6">
        <v>7</v>
      </c>
      <c r="C9643" s="6" t="s">
        <v>2132</v>
      </c>
      <c r="D9643" s="73" t="s">
        <v>1431</v>
      </c>
      <c r="E9643" s="24">
        <v>11</v>
      </c>
      <c r="F9643" s="24">
        <v>7</v>
      </c>
      <c r="G9643" s="24">
        <v>0</v>
      </c>
      <c r="H9643" s="24">
        <v>2</v>
      </c>
      <c r="I9643" s="24">
        <v>2</v>
      </c>
      <c r="J9643" s="24">
        <v>0</v>
      </c>
      <c r="K9643" s="24">
        <v>0</v>
      </c>
      <c r="L9643" s="24">
        <v>1</v>
      </c>
      <c r="M9643" s="24">
        <v>0</v>
      </c>
      <c r="N9643" s="24">
        <v>0</v>
      </c>
      <c r="O9643" s="24">
        <v>2</v>
      </c>
      <c r="P9643" s="24">
        <v>776</v>
      </c>
      <c r="Q9643" s="24">
        <v>11741.5</v>
      </c>
      <c r="R9643" s="88">
        <f>VLOOKUP(P9643,NEW_TRAIN_TEST!$A$1:$M$980,13,0)</f>
        <v>11541</v>
      </c>
      <c r="S9643" s="88">
        <f>VLOOKUP(P9643,NEW_TRAIN_TEST!$A$1:$M$980,11,0)</f>
        <v>12181</v>
      </c>
      <c r="T9643" s="6">
        <f t="shared" si="300"/>
        <v>1</v>
      </c>
      <c r="U9643" s="6">
        <f t="shared" si="301"/>
        <v>0</v>
      </c>
    </row>
    <row r="9644" spans="1:21" x14ac:dyDescent="0.2">
      <c r="A9644" s="88">
        <v>9646</v>
      </c>
      <c r="B9644" s="6">
        <v>7</v>
      </c>
      <c r="C9644" s="6" t="s">
        <v>2132</v>
      </c>
      <c r="D9644" s="73" t="s">
        <v>1431</v>
      </c>
      <c r="E9644" s="24">
        <v>5</v>
      </c>
      <c r="F9644" s="24">
        <v>2</v>
      </c>
      <c r="G9644" s="24">
        <v>0</v>
      </c>
      <c r="H9644" s="24">
        <v>2</v>
      </c>
      <c r="I9644" s="24">
        <v>2</v>
      </c>
      <c r="J9644" s="24">
        <v>0</v>
      </c>
      <c r="K9644" s="24">
        <v>0</v>
      </c>
      <c r="L9644" s="24">
        <v>1</v>
      </c>
      <c r="M9644" s="24">
        <v>0</v>
      </c>
      <c r="N9644" s="24">
        <v>0</v>
      </c>
      <c r="O9644" s="24">
        <v>2</v>
      </c>
      <c r="P9644" s="24">
        <v>398</v>
      </c>
      <c r="Q9644" s="24">
        <v>13262.5</v>
      </c>
      <c r="R9644" s="88">
        <f>VLOOKUP(P9644,NEW_TRAIN_TEST!$A$1:$M$980,13,0)</f>
        <v>13258</v>
      </c>
      <c r="S9644" s="88">
        <f>VLOOKUP(P9644,NEW_TRAIN_TEST!$A$1:$M$980,11,0)</f>
        <v>13283</v>
      </c>
      <c r="T9644" s="6">
        <f t="shared" si="300"/>
        <v>1</v>
      </c>
      <c r="U9644" s="6">
        <f t="shared" si="301"/>
        <v>0</v>
      </c>
    </row>
    <row r="9645" spans="1:21" x14ac:dyDescent="0.2">
      <c r="A9645" s="88">
        <v>9647</v>
      </c>
      <c r="B9645" s="6">
        <v>7</v>
      </c>
      <c r="C9645" s="6" t="s">
        <v>2132</v>
      </c>
      <c r="D9645" s="73" t="s">
        <v>1431</v>
      </c>
      <c r="E9645" s="24">
        <v>0</v>
      </c>
      <c r="F9645" s="24">
        <v>2</v>
      </c>
      <c r="G9645" s="24">
        <v>0</v>
      </c>
      <c r="H9645" s="24">
        <v>2</v>
      </c>
      <c r="I9645" s="24">
        <v>2</v>
      </c>
      <c r="J9645" s="24">
        <v>0</v>
      </c>
      <c r="K9645" s="24">
        <v>0</v>
      </c>
      <c r="L9645" s="24">
        <v>0</v>
      </c>
      <c r="M9645" s="24">
        <v>0</v>
      </c>
      <c r="N9645" s="24">
        <v>0</v>
      </c>
      <c r="O9645" s="24">
        <v>2</v>
      </c>
      <c r="P9645" s="24">
        <v>399</v>
      </c>
      <c r="Q9645" s="24">
        <v>8572.5</v>
      </c>
      <c r="R9645" s="88">
        <f>VLOOKUP(P9645,NEW_TRAIN_TEST!$A$1:$M$980,13,0)</f>
        <v>8572.5</v>
      </c>
      <c r="S9645" s="88">
        <f>VLOOKUP(P9645,NEW_TRAIN_TEST!$A$1:$M$980,11,0)</f>
        <v>8772</v>
      </c>
      <c r="T9645" s="6">
        <f t="shared" si="300"/>
        <v>0</v>
      </c>
      <c r="U9645" s="6">
        <f t="shared" si="301"/>
        <v>0</v>
      </c>
    </row>
    <row r="9646" spans="1:21" x14ac:dyDescent="0.2">
      <c r="A9646" s="88">
        <v>9648</v>
      </c>
      <c r="B9646" s="6">
        <v>7</v>
      </c>
      <c r="C9646" s="6" t="s">
        <v>2132</v>
      </c>
      <c r="D9646" s="73" t="s">
        <v>1431</v>
      </c>
      <c r="E9646" s="24">
        <v>3</v>
      </c>
      <c r="F9646" s="24">
        <v>2</v>
      </c>
      <c r="G9646" s="24">
        <v>0</v>
      </c>
      <c r="H9646" s="24">
        <v>2</v>
      </c>
      <c r="I9646" s="24">
        <v>2</v>
      </c>
      <c r="J9646" s="24">
        <v>0</v>
      </c>
      <c r="K9646" s="24">
        <v>0</v>
      </c>
      <c r="L9646" s="24">
        <v>0</v>
      </c>
      <c r="M9646" s="24">
        <v>0</v>
      </c>
      <c r="N9646" s="24">
        <v>0</v>
      </c>
      <c r="O9646" s="24">
        <v>2</v>
      </c>
      <c r="P9646" s="24">
        <v>400</v>
      </c>
      <c r="Q9646" s="24">
        <v>11255</v>
      </c>
      <c r="R9646" s="88">
        <f>VLOOKUP(P9646,NEW_TRAIN_TEST!$A$1:$M$980,13,0)</f>
        <v>11224</v>
      </c>
      <c r="S9646" s="88">
        <f>VLOOKUP(P9646,NEW_TRAIN_TEST!$A$1:$M$980,11,0)</f>
        <v>11284</v>
      </c>
      <c r="T9646" s="6">
        <f t="shared" si="300"/>
        <v>0</v>
      </c>
      <c r="U9646" s="6">
        <f t="shared" si="301"/>
        <v>0</v>
      </c>
    </row>
    <row r="9647" spans="1:21" x14ac:dyDescent="0.2">
      <c r="A9647" s="88">
        <v>9649</v>
      </c>
      <c r="B9647" s="6">
        <v>7</v>
      </c>
      <c r="C9647" s="6" t="s">
        <v>2132</v>
      </c>
      <c r="D9647" s="73" t="s">
        <v>1431</v>
      </c>
      <c r="E9647" s="24">
        <v>3</v>
      </c>
      <c r="F9647" s="24">
        <v>2</v>
      </c>
      <c r="G9647" s="24">
        <v>0</v>
      </c>
      <c r="H9647" s="24">
        <v>2</v>
      </c>
      <c r="I9647" s="24">
        <v>2</v>
      </c>
      <c r="J9647" s="24">
        <v>0</v>
      </c>
      <c r="K9647" s="24">
        <v>0</v>
      </c>
      <c r="L9647" s="24">
        <v>0</v>
      </c>
      <c r="M9647" s="24">
        <v>0</v>
      </c>
      <c r="N9647" s="24">
        <v>0</v>
      </c>
      <c r="O9647" s="24">
        <v>2</v>
      </c>
      <c r="P9647" s="24">
        <v>668</v>
      </c>
      <c r="Q9647" s="24">
        <v>8946</v>
      </c>
      <c r="R9647" s="88">
        <f>VLOOKUP(P9647,NEW_TRAIN_TEST!$A$1:$M$980,13,0)</f>
        <v>8901</v>
      </c>
      <c r="S9647" s="88">
        <f>VLOOKUP(P9647,NEW_TRAIN_TEST!$A$1:$M$980,11,0)</f>
        <v>9231</v>
      </c>
      <c r="T9647" s="6">
        <f t="shared" si="300"/>
        <v>0</v>
      </c>
      <c r="U9647" s="6">
        <f t="shared" si="301"/>
        <v>0</v>
      </c>
    </row>
    <row r="9648" spans="1:21" x14ac:dyDescent="0.2">
      <c r="A9648" s="88">
        <v>9650</v>
      </c>
      <c r="B9648" s="6">
        <v>7</v>
      </c>
      <c r="C9648" s="6" t="s">
        <v>2132</v>
      </c>
      <c r="D9648" s="73" t="s">
        <v>1431</v>
      </c>
      <c r="E9648" s="24">
        <v>0</v>
      </c>
      <c r="F9648" s="24">
        <v>2</v>
      </c>
      <c r="G9648" s="24">
        <v>0</v>
      </c>
      <c r="H9648" s="24">
        <v>2</v>
      </c>
      <c r="I9648" s="24">
        <v>2</v>
      </c>
      <c r="J9648" s="24">
        <v>0</v>
      </c>
      <c r="K9648" s="24">
        <v>0</v>
      </c>
      <c r="L9648" s="24">
        <v>0</v>
      </c>
      <c r="M9648" s="24">
        <v>0</v>
      </c>
      <c r="N9648" s="24">
        <v>0</v>
      </c>
      <c r="O9648" s="24">
        <v>2</v>
      </c>
      <c r="P9648" s="24">
        <v>402</v>
      </c>
      <c r="Q9648" s="24">
        <v>9971.5</v>
      </c>
      <c r="R9648" s="88">
        <f>VLOOKUP(P9648,NEW_TRAIN_TEST!$A$1:$M$980,13,0)</f>
        <v>9971.5</v>
      </c>
      <c r="S9648" s="88">
        <f>VLOOKUP(P9648,NEW_TRAIN_TEST!$A$1:$M$980,11,0)</f>
        <v>10037</v>
      </c>
      <c r="T9648" s="6">
        <f t="shared" si="300"/>
        <v>0</v>
      </c>
      <c r="U9648" s="6">
        <f t="shared" si="301"/>
        <v>0</v>
      </c>
    </row>
    <row r="9649" spans="1:21" x14ac:dyDescent="0.2">
      <c r="A9649" s="88">
        <v>9651</v>
      </c>
      <c r="B9649" s="6">
        <v>7</v>
      </c>
      <c r="C9649" s="6" t="s">
        <v>2132</v>
      </c>
      <c r="D9649" s="73" t="s">
        <v>1431</v>
      </c>
      <c r="E9649" s="24">
        <v>0</v>
      </c>
      <c r="F9649" s="24">
        <v>2</v>
      </c>
      <c r="G9649" s="24">
        <v>0</v>
      </c>
      <c r="H9649" s="24">
        <v>2</v>
      </c>
      <c r="I9649" s="24">
        <v>2</v>
      </c>
      <c r="J9649" s="24">
        <v>0</v>
      </c>
      <c r="K9649" s="24">
        <v>0</v>
      </c>
      <c r="L9649" s="24">
        <v>0</v>
      </c>
      <c r="M9649" s="24">
        <v>0</v>
      </c>
      <c r="N9649" s="24">
        <v>0</v>
      </c>
      <c r="O9649" s="24">
        <v>2</v>
      </c>
      <c r="P9649" s="24">
        <v>403</v>
      </c>
      <c r="Q9649" s="24">
        <v>11138</v>
      </c>
      <c r="R9649" s="88">
        <f>VLOOKUP(P9649,NEW_TRAIN_TEST!$A$1:$M$980,13,0)</f>
        <v>11138</v>
      </c>
      <c r="S9649" s="88">
        <f>VLOOKUP(P9649,NEW_TRAIN_TEST!$A$1:$M$980,11,0)</f>
        <v>11191</v>
      </c>
      <c r="T9649" s="6">
        <f t="shared" si="300"/>
        <v>0</v>
      </c>
      <c r="U9649" s="6">
        <f t="shared" si="301"/>
        <v>0</v>
      </c>
    </row>
    <row r="9650" spans="1:21" x14ac:dyDescent="0.2">
      <c r="A9650" s="88">
        <v>9652</v>
      </c>
      <c r="B9650" s="6">
        <v>7</v>
      </c>
      <c r="C9650" s="6" t="s">
        <v>2132</v>
      </c>
      <c r="D9650" s="73" t="s">
        <v>1431</v>
      </c>
      <c r="E9650" s="24">
        <v>0</v>
      </c>
      <c r="F9650" s="24">
        <v>2</v>
      </c>
      <c r="G9650" s="24">
        <v>0</v>
      </c>
      <c r="H9650" s="24">
        <v>2</v>
      </c>
      <c r="I9650" s="24">
        <v>2</v>
      </c>
      <c r="J9650" s="24">
        <v>0</v>
      </c>
      <c r="K9650" s="24">
        <v>0</v>
      </c>
      <c r="L9650" s="24">
        <v>0</v>
      </c>
      <c r="M9650" s="24">
        <v>0</v>
      </c>
      <c r="N9650" s="24">
        <v>0</v>
      </c>
      <c r="O9650" s="24">
        <v>2</v>
      </c>
      <c r="P9650" s="24">
        <v>404</v>
      </c>
      <c r="Q9650" s="24">
        <v>8475</v>
      </c>
      <c r="R9650" s="88">
        <f>VLOOKUP(P9650,NEW_TRAIN_TEST!$A$1:$M$980,13,0)</f>
        <v>8475</v>
      </c>
      <c r="S9650" s="88">
        <f>VLOOKUP(P9650,NEW_TRAIN_TEST!$A$1:$M$980,11,0)</f>
        <v>8674</v>
      </c>
      <c r="T9650" s="6">
        <f t="shared" si="300"/>
        <v>0</v>
      </c>
      <c r="U9650" s="6">
        <f t="shared" si="301"/>
        <v>0</v>
      </c>
    </row>
    <row r="9651" spans="1:21" x14ac:dyDescent="0.2">
      <c r="A9651" s="88">
        <v>9653</v>
      </c>
      <c r="B9651" s="6">
        <v>7</v>
      </c>
      <c r="C9651" s="6" t="s">
        <v>2132</v>
      </c>
      <c r="D9651" s="73" t="s">
        <v>1431</v>
      </c>
      <c r="E9651" s="24">
        <v>0</v>
      </c>
      <c r="F9651" s="24">
        <v>4</v>
      </c>
      <c r="G9651" s="24">
        <v>0</v>
      </c>
      <c r="H9651" s="24">
        <v>2</v>
      </c>
      <c r="I9651" s="24">
        <v>2</v>
      </c>
      <c r="J9651" s="24">
        <v>0</v>
      </c>
      <c r="K9651" s="24">
        <v>0</v>
      </c>
      <c r="L9651" s="24">
        <v>0</v>
      </c>
      <c r="M9651" s="24">
        <v>0</v>
      </c>
      <c r="N9651" s="24">
        <v>0</v>
      </c>
      <c r="O9651" s="24">
        <v>2</v>
      </c>
      <c r="P9651" s="24">
        <v>405</v>
      </c>
      <c r="Q9651" s="24">
        <v>13657.5</v>
      </c>
      <c r="R9651" s="88">
        <f>VLOOKUP(P9651,NEW_TRAIN_TEST!$A$1:$M$980,13,0)</f>
        <v>13657.5</v>
      </c>
      <c r="S9651" s="88">
        <f>VLOOKUP(P9651,NEW_TRAIN_TEST!$A$1:$M$980,11,0)</f>
        <v>13730</v>
      </c>
      <c r="T9651" s="6">
        <f t="shared" si="300"/>
        <v>0</v>
      </c>
      <c r="U9651" s="6">
        <f t="shared" si="301"/>
        <v>0</v>
      </c>
    </row>
    <row r="9652" spans="1:21" x14ac:dyDescent="0.2">
      <c r="A9652" s="88">
        <v>9654</v>
      </c>
      <c r="B9652" s="6">
        <v>7</v>
      </c>
      <c r="C9652" s="6" t="s">
        <v>2132</v>
      </c>
      <c r="D9652" s="73" t="s">
        <v>1431</v>
      </c>
      <c r="E9652" s="24">
        <v>7</v>
      </c>
      <c r="F9652" s="24">
        <v>0</v>
      </c>
      <c r="G9652" s="24">
        <v>0</v>
      </c>
      <c r="H9652" s="24">
        <v>0</v>
      </c>
      <c r="I9652" s="24">
        <v>0</v>
      </c>
      <c r="J9652" s="24">
        <v>0</v>
      </c>
      <c r="K9652" s="24">
        <v>0</v>
      </c>
      <c r="L9652" s="24">
        <v>1</v>
      </c>
      <c r="M9652" s="24">
        <v>0</v>
      </c>
      <c r="N9652" s="24">
        <v>0</v>
      </c>
      <c r="O9652" s="24">
        <v>0</v>
      </c>
      <c r="P9652" s="24">
        <v>499</v>
      </c>
      <c r="Q9652" s="24">
        <v>6076</v>
      </c>
      <c r="R9652" s="88">
        <f>VLOOKUP(P9652,NEW_TRAIN_TEST!$A$1:$M$980,13,0)</f>
        <v>5912</v>
      </c>
      <c r="S9652" s="88">
        <f>VLOOKUP(P9652,NEW_TRAIN_TEST!$A$1:$M$980,11,0)</f>
        <v>6553</v>
      </c>
      <c r="T9652" s="6">
        <f t="shared" si="300"/>
        <v>1</v>
      </c>
      <c r="U9652" s="6">
        <f t="shared" si="301"/>
        <v>0</v>
      </c>
    </row>
    <row r="9653" spans="1:21" x14ac:dyDescent="0.2">
      <c r="A9653" s="88">
        <v>9655</v>
      </c>
      <c r="B9653" s="6">
        <v>7</v>
      </c>
      <c r="C9653" s="6" t="s">
        <v>2132</v>
      </c>
      <c r="D9653" s="73" t="s">
        <v>1431</v>
      </c>
      <c r="E9653" s="24">
        <v>0</v>
      </c>
      <c r="F9653" s="24">
        <v>2</v>
      </c>
      <c r="G9653" s="24">
        <v>0</v>
      </c>
      <c r="H9653" s="24">
        <v>2</v>
      </c>
      <c r="I9653" s="24">
        <v>2</v>
      </c>
      <c r="J9653" s="24">
        <v>0</v>
      </c>
      <c r="K9653" s="24">
        <v>0</v>
      </c>
      <c r="L9653" s="24">
        <v>0</v>
      </c>
      <c r="M9653" s="24">
        <v>0</v>
      </c>
      <c r="N9653" s="24">
        <v>0</v>
      </c>
      <c r="O9653" s="24">
        <v>2</v>
      </c>
      <c r="P9653" s="24">
        <v>407</v>
      </c>
      <c r="Q9653" s="24">
        <v>7793</v>
      </c>
      <c r="R9653" s="88">
        <f>VLOOKUP(P9653,NEW_TRAIN_TEST!$A$1:$M$980,13,0)</f>
        <v>7793</v>
      </c>
      <c r="S9653" s="88">
        <f>VLOOKUP(P9653,NEW_TRAIN_TEST!$A$1:$M$980,11,0)</f>
        <v>7846</v>
      </c>
      <c r="T9653" s="6">
        <f t="shared" si="300"/>
        <v>0</v>
      </c>
      <c r="U9653" s="6">
        <f t="shared" si="301"/>
        <v>0</v>
      </c>
    </row>
    <row r="9654" spans="1:21" x14ac:dyDescent="0.2">
      <c r="A9654" s="88">
        <v>9656</v>
      </c>
      <c r="B9654" s="6">
        <v>7</v>
      </c>
      <c r="C9654" s="6" t="s">
        <v>2132</v>
      </c>
      <c r="D9654" s="73" t="s">
        <v>1431</v>
      </c>
      <c r="E9654" s="24">
        <v>0</v>
      </c>
      <c r="F9654" s="24">
        <v>2</v>
      </c>
      <c r="G9654" s="24">
        <v>0</v>
      </c>
      <c r="H9654" s="24">
        <v>2</v>
      </c>
      <c r="I9654" s="24">
        <v>2</v>
      </c>
      <c r="J9654" s="24">
        <v>0</v>
      </c>
      <c r="K9654" s="24">
        <v>0</v>
      </c>
      <c r="L9654" s="24">
        <v>0</v>
      </c>
      <c r="M9654" s="24">
        <v>0</v>
      </c>
      <c r="N9654" s="24">
        <v>0</v>
      </c>
      <c r="O9654" s="24">
        <v>2</v>
      </c>
      <c r="P9654" s="24">
        <v>408</v>
      </c>
      <c r="Q9654" s="24">
        <v>14074</v>
      </c>
      <c r="R9654" s="88">
        <f>VLOOKUP(P9654,NEW_TRAIN_TEST!$A$1:$M$980,13,0)</f>
        <v>14074</v>
      </c>
      <c r="S9654" s="88">
        <f>VLOOKUP(P9654,NEW_TRAIN_TEST!$A$1:$M$980,11,0)</f>
        <v>14087</v>
      </c>
      <c r="T9654" s="6">
        <f t="shared" si="300"/>
        <v>0</v>
      </c>
      <c r="U9654" s="6">
        <f t="shared" si="301"/>
        <v>0</v>
      </c>
    </row>
    <row r="9655" spans="1:21" x14ac:dyDescent="0.2">
      <c r="A9655" s="88">
        <v>9657</v>
      </c>
      <c r="B9655" s="6">
        <v>7</v>
      </c>
      <c r="C9655" s="6" t="s">
        <v>2132</v>
      </c>
      <c r="D9655" s="73" t="s">
        <v>1431</v>
      </c>
      <c r="E9655" s="24">
        <v>0</v>
      </c>
      <c r="F9655" s="24">
        <v>0</v>
      </c>
      <c r="G9655" s="24">
        <v>0</v>
      </c>
      <c r="H9655" s="24">
        <v>0</v>
      </c>
      <c r="I9655" s="24">
        <v>0</v>
      </c>
      <c r="J9655" s="24">
        <v>0</v>
      </c>
      <c r="K9655" s="24">
        <v>0</v>
      </c>
      <c r="L9655" s="24">
        <v>0</v>
      </c>
      <c r="M9655" s="24">
        <v>0</v>
      </c>
      <c r="N9655" s="24">
        <v>1</v>
      </c>
      <c r="O9655" s="24">
        <v>0</v>
      </c>
      <c r="P9655" s="24">
        <v>409</v>
      </c>
      <c r="Q9655" s="24">
        <v>7404</v>
      </c>
      <c r="R9655" s="88">
        <f>VLOOKUP(P9655,NEW_TRAIN_TEST!$A$1:$M$980,13,0)</f>
        <v>7404</v>
      </c>
      <c r="S9655" s="88">
        <f>VLOOKUP(P9655,NEW_TRAIN_TEST!$A$1:$M$980,11,0)</f>
        <v>7404</v>
      </c>
      <c r="T9655" s="6">
        <f t="shared" si="300"/>
        <v>0</v>
      </c>
      <c r="U9655" s="6">
        <f t="shared" si="301"/>
        <v>0</v>
      </c>
    </row>
    <row r="9656" spans="1:21" x14ac:dyDescent="0.2">
      <c r="A9656" s="88">
        <v>9658</v>
      </c>
      <c r="B9656" s="6">
        <v>7</v>
      </c>
      <c r="C9656" s="6" t="s">
        <v>2132</v>
      </c>
      <c r="D9656" s="73" t="s">
        <v>1431</v>
      </c>
      <c r="E9656" s="24">
        <v>3</v>
      </c>
      <c r="F9656" s="24">
        <v>2</v>
      </c>
      <c r="G9656" s="24">
        <v>0</v>
      </c>
      <c r="H9656" s="24">
        <v>2</v>
      </c>
      <c r="I9656" s="24">
        <v>2</v>
      </c>
      <c r="J9656" s="24">
        <v>0</v>
      </c>
      <c r="K9656" s="24">
        <v>0</v>
      </c>
      <c r="L9656" s="24">
        <v>0</v>
      </c>
      <c r="M9656" s="24">
        <v>0</v>
      </c>
      <c r="N9656" s="24">
        <v>0</v>
      </c>
      <c r="O9656" s="24">
        <v>2</v>
      </c>
      <c r="P9656" s="24">
        <v>410</v>
      </c>
      <c r="Q9656" s="24">
        <v>12918.5</v>
      </c>
      <c r="R9656" s="88">
        <f>VLOOKUP(P9656,NEW_TRAIN_TEST!$A$1:$M$980,13,0)</f>
        <v>12913.5</v>
      </c>
      <c r="S9656" s="88">
        <f>VLOOKUP(P9656,NEW_TRAIN_TEST!$A$1:$M$980,11,0)</f>
        <v>12930</v>
      </c>
      <c r="T9656" s="6">
        <f t="shared" si="300"/>
        <v>0</v>
      </c>
      <c r="U9656" s="6">
        <f t="shared" si="301"/>
        <v>0</v>
      </c>
    </row>
    <row r="9657" spans="1:21" x14ac:dyDescent="0.2">
      <c r="A9657" s="88">
        <v>9659</v>
      </c>
      <c r="B9657" s="6">
        <v>7</v>
      </c>
      <c r="C9657" s="6" t="s">
        <v>2132</v>
      </c>
      <c r="D9657" s="73" t="s">
        <v>1431</v>
      </c>
      <c r="E9657" s="24">
        <v>0</v>
      </c>
      <c r="F9657" s="24">
        <v>4</v>
      </c>
      <c r="G9657" s="24">
        <v>0</v>
      </c>
      <c r="H9657" s="24">
        <v>2</v>
      </c>
      <c r="I9657" s="24">
        <v>2</v>
      </c>
      <c r="J9657" s="24">
        <v>0</v>
      </c>
      <c r="K9657" s="24">
        <v>0</v>
      </c>
      <c r="L9657" s="24">
        <v>1</v>
      </c>
      <c r="M9657" s="24">
        <v>0</v>
      </c>
      <c r="N9657" s="24">
        <v>0</v>
      </c>
      <c r="O9657" s="24">
        <v>2</v>
      </c>
      <c r="P9657" s="24">
        <v>411</v>
      </c>
      <c r="Q9657" s="24">
        <v>15174</v>
      </c>
      <c r="R9657" s="88">
        <f>VLOOKUP(P9657,NEW_TRAIN_TEST!$A$1:$M$980,13,0)</f>
        <v>15174</v>
      </c>
      <c r="S9657" s="88">
        <f>VLOOKUP(P9657,NEW_TRAIN_TEST!$A$1:$M$980,11,0)</f>
        <v>15184</v>
      </c>
      <c r="T9657" s="6">
        <f t="shared" si="300"/>
        <v>1</v>
      </c>
      <c r="U9657" s="6">
        <f t="shared" si="301"/>
        <v>0</v>
      </c>
    </row>
    <row r="9658" spans="1:21" x14ac:dyDescent="0.2">
      <c r="A9658" s="88">
        <v>9660</v>
      </c>
      <c r="B9658" s="6">
        <v>7</v>
      </c>
      <c r="C9658" s="6" t="s">
        <v>2132</v>
      </c>
      <c r="D9658" s="73" t="s">
        <v>1431</v>
      </c>
      <c r="E9658" s="24">
        <v>0</v>
      </c>
      <c r="F9658" s="24">
        <v>0</v>
      </c>
      <c r="G9658" s="24">
        <v>0</v>
      </c>
      <c r="H9658" s="24">
        <v>0</v>
      </c>
      <c r="I9658" s="24">
        <v>0</v>
      </c>
      <c r="J9658" s="24">
        <v>0</v>
      </c>
      <c r="K9658" s="24">
        <v>0</v>
      </c>
      <c r="L9658" s="24">
        <v>0</v>
      </c>
      <c r="M9658" s="24">
        <v>0</v>
      </c>
      <c r="N9658" s="24">
        <v>1</v>
      </c>
      <c r="O9658" s="24">
        <v>0</v>
      </c>
      <c r="P9658" s="24">
        <v>412</v>
      </c>
      <c r="Q9658" s="24">
        <v>7139</v>
      </c>
      <c r="R9658" s="88">
        <f>VLOOKUP(P9658,NEW_TRAIN_TEST!$A$1:$M$980,13,0)</f>
        <v>7139</v>
      </c>
      <c r="S9658" s="88">
        <f>VLOOKUP(P9658,NEW_TRAIN_TEST!$A$1:$M$980,11,0)</f>
        <v>7139</v>
      </c>
      <c r="T9658" s="6">
        <f t="shared" si="300"/>
        <v>0</v>
      </c>
      <c r="U9658" s="6">
        <f t="shared" si="301"/>
        <v>0</v>
      </c>
    </row>
    <row r="9659" spans="1:21" x14ac:dyDescent="0.2">
      <c r="A9659" s="88">
        <v>9661</v>
      </c>
      <c r="B9659" s="6">
        <v>7</v>
      </c>
      <c r="C9659" s="6" t="s">
        <v>2132</v>
      </c>
      <c r="D9659" s="73" t="s">
        <v>1431</v>
      </c>
      <c r="E9659" s="24">
        <v>0</v>
      </c>
      <c r="F9659" s="24">
        <v>0</v>
      </c>
      <c r="G9659" s="24">
        <v>0</v>
      </c>
      <c r="H9659" s="24">
        <v>0</v>
      </c>
      <c r="I9659" s="24">
        <v>0</v>
      </c>
      <c r="J9659" s="24">
        <v>0</v>
      </c>
      <c r="K9659" s="24">
        <v>0</v>
      </c>
      <c r="L9659" s="24">
        <v>0</v>
      </c>
      <c r="M9659" s="24">
        <v>0</v>
      </c>
      <c r="N9659" s="24">
        <v>1</v>
      </c>
      <c r="O9659" s="24">
        <v>0</v>
      </c>
      <c r="P9659" s="24">
        <v>413</v>
      </c>
      <c r="Q9659" s="24">
        <v>7474</v>
      </c>
      <c r="R9659" s="88">
        <f>VLOOKUP(P9659,NEW_TRAIN_TEST!$A$1:$M$980,13,0)</f>
        <v>7474</v>
      </c>
      <c r="S9659" s="88">
        <f>VLOOKUP(P9659,NEW_TRAIN_TEST!$A$1:$M$980,11,0)</f>
        <v>7474</v>
      </c>
      <c r="T9659" s="6">
        <f t="shared" si="300"/>
        <v>0</v>
      </c>
      <c r="U9659" s="6">
        <f t="shared" si="301"/>
        <v>0</v>
      </c>
    </row>
    <row r="9660" spans="1:21" x14ac:dyDescent="0.2">
      <c r="A9660" s="88">
        <v>9662</v>
      </c>
      <c r="B9660" s="6">
        <v>7</v>
      </c>
      <c r="C9660" s="6" t="s">
        <v>2132</v>
      </c>
      <c r="D9660" s="73" t="s">
        <v>1431</v>
      </c>
      <c r="E9660" s="24">
        <v>0</v>
      </c>
      <c r="F9660" s="24">
        <v>2</v>
      </c>
      <c r="G9660" s="24">
        <v>0</v>
      </c>
      <c r="H9660" s="24">
        <v>2</v>
      </c>
      <c r="I9660" s="24">
        <v>2</v>
      </c>
      <c r="J9660" s="24">
        <v>0</v>
      </c>
      <c r="K9660" s="24">
        <v>0</v>
      </c>
      <c r="L9660" s="24">
        <v>0</v>
      </c>
      <c r="M9660" s="24">
        <v>0</v>
      </c>
      <c r="N9660" s="24">
        <v>0</v>
      </c>
      <c r="O9660" s="24">
        <v>2</v>
      </c>
      <c r="P9660" s="24">
        <v>414</v>
      </c>
      <c r="Q9660" s="24">
        <v>9259</v>
      </c>
      <c r="R9660" s="88">
        <f>VLOOKUP(P9660,NEW_TRAIN_TEST!$A$1:$M$980,13,0)</f>
        <v>9259</v>
      </c>
      <c r="S9660" s="88">
        <f>VLOOKUP(P9660,NEW_TRAIN_TEST!$A$1:$M$980,11,0)</f>
        <v>9373</v>
      </c>
      <c r="T9660" s="6">
        <f t="shared" si="300"/>
        <v>0</v>
      </c>
      <c r="U9660" s="6">
        <f t="shared" si="301"/>
        <v>0</v>
      </c>
    </row>
    <row r="9661" spans="1:21" x14ac:dyDescent="0.2">
      <c r="A9661" s="88">
        <v>9663</v>
      </c>
      <c r="B9661" s="6">
        <v>7</v>
      </c>
      <c r="C9661" s="6" t="s">
        <v>2132</v>
      </c>
      <c r="D9661" s="73" t="s">
        <v>1431</v>
      </c>
      <c r="E9661" s="24">
        <v>4</v>
      </c>
      <c r="F9661" s="24">
        <v>1</v>
      </c>
      <c r="G9661" s="24">
        <v>0</v>
      </c>
      <c r="H9661" s="24">
        <v>0</v>
      </c>
      <c r="I9661" s="24">
        <v>2</v>
      </c>
      <c r="J9661" s="24">
        <v>0</v>
      </c>
      <c r="K9661" s="24">
        <v>0</v>
      </c>
      <c r="L9661" s="24">
        <v>0</v>
      </c>
      <c r="M9661" s="24">
        <v>0</v>
      </c>
      <c r="N9661" s="24">
        <v>0</v>
      </c>
      <c r="O9661" s="24">
        <v>2</v>
      </c>
      <c r="P9661" s="24">
        <v>606</v>
      </c>
      <c r="Q9661" s="24">
        <v>9873</v>
      </c>
      <c r="R9661" s="88">
        <f>VLOOKUP(P9661,NEW_TRAIN_TEST!$A$1:$M$980,13,0)</f>
        <v>9842</v>
      </c>
      <c r="S9661" s="88">
        <f>VLOOKUP(P9661,NEW_TRAIN_TEST!$A$1:$M$980,11,0)</f>
        <v>10047</v>
      </c>
      <c r="T9661" s="6">
        <f t="shared" si="300"/>
        <v>0</v>
      </c>
      <c r="U9661" s="6">
        <f t="shared" si="301"/>
        <v>0</v>
      </c>
    </row>
    <row r="9662" spans="1:21" x14ac:dyDescent="0.2">
      <c r="A9662" s="88">
        <v>9664</v>
      </c>
      <c r="B9662" s="6">
        <v>7</v>
      </c>
      <c r="C9662" s="6" t="s">
        <v>2132</v>
      </c>
      <c r="D9662" s="73" t="s">
        <v>1431</v>
      </c>
      <c r="E9662" s="24">
        <v>0</v>
      </c>
      <c r="F9662" s="24">
        <v>2</v>
      </c>
      <c r="G9662" s="24">
        <v>0</v>
      </c>
      <c r="H9662" s="24">
        <v>2</v>
      </c>
      <c r="I9662" s="24">
        <v>2</v>
      </c>
      <c r="J9662" s="24">
        <v>0</v>
      </c>
      <c r="K9662" s="24">
        <v>0</v>
      </c>
      <c r="L9662" s="24">
        <v>0</v>
      </c>
      <c r="M9662" s="24">
        <v>0</v>
      </c>
      <c r="N9662" s="24">
        <v>0</v>
      </c>
      <c r="O9662" s="24">
        <v>2</v>
      </c>
      <c r="P9662" s="24">
        <v>716</v>
      </c>
      <c r="Q9662" s="24">
        <v>8061.5</v>
      </c>
      <c r="R9662" s="88">
        <f>VLOOKUP(P9662,NEW_TRAIN_TEST!$A$1:$M$980,13,0)</f>
        <v>8061.5</v>
      </c>
      <c r="S9662" s="88">
        <f>VLOOKUP(P9662,NEW_TRAIN_TEST!$A$1:$M$980,11,0)</f>
        <v>8249</v>
      </c>
      <c r="T9662" s="6">
        <f t="shared" si="300"/>
        <v>0</v>
      </c>
      <c r="U9662" s="6">
        <f t="shared" si="301"/>
        <v>0</v>
      </c>
    </row>
    <row r="9663" spans="1:21" x14ac:dyDescent="0.2">
      <c r="A9663" s="88">
        <v>9665</v>
      </c>
      <c r="B9663" s="6">
        <v>7</v>
      </c>
      <c r="C9663" s="6" t="s">
        <v>2132</v>
      </c>
      <c r="D9663" s="73" t="s">
        <v>1431</v>
      </c>
      <c r="E9663" s="24">
        <v>10</v>
      </c>
      <c r="F9663" s="24">
        <v>0</v>
      </c>
      <c r="G9663" s="24">
        <v>0</v>
      </c>
      <c r="H9663" s="24">
        <v>0</v>
      </c>
      <c r="I9663" s="24">
        <v>0</v>
      </c>
      <c r="J9663" s="24">
        <v>0</v>
      </c>
      <c r="K9663" s="24">
        <v>0</v>
      </c>
      <c r="L9663" s="24">
        <v>1</v>
      </c>
      <c r="M9663" s="24">
        <v>0</v>
      </c>
      <c r="N9663" s="24">
        <v>0</v>
      </c>
      <c r="O9663" s="24">
        <v>0</v>
      </c>
      <c r="P9663" s="24">
        <v>109</v>
      </c>
      <c r="Q9663" s="24">
        <v>5307</v>
      </c>
      <c r="R9663" s="88">
        <f>VLOOKUP(P9663,NEW_TRAIN_TEST!$A$1:$M$980,13,0)</f>
        <v>5097</v>
      </c>
      <c r="S9663" s="88">
        <f>VLOOKUP(P9663,NEW_TRAIN_TEST!$A$1:$M$980,11,0)</f>
        <v>5530</v>
      </c>
      <c r="T9663" s="6">
        <f t="shared" si="300"/>
        <v>1</v>
      </c>
      <c r="U9663" s="6">
        <f t="shared" si="301"/>
        <v>0</v>
      </c>
    </row>
    <row r="9664" spans="1:21" x14ac:dyDescent="0.2">
      <c r="A9664" s="88">
        <v>9666</v>
      </c>
      <c r="B9664" s="6">
        <v>7</v>
      </c>
      <c r="C9664" s="6" t="s">
        <v>2132</v>
      </c>
      <c r="D9664" s="73" t="s">
        <v>1431</v>
      </c>
      <c r="E9664" s="24">
        <v>0</v>
      </c>
      <c r="F9664" s="24">
        <v>0</v>
      </c>
      <c r="G9664" s="24">
        <v>0</v>
      </c>
      <c r="H9664" s="24">
        <v>0</v>
      </c>
      <c r="I9664" s="24">
        <v>0</v>
      </c>
      <c r="J9664" s="24">
        <v>0</v>
      </c>
      <c r="K9664" s="24">
        <v>0</v>
      </c>
      <c r="L9664" s="24">
        <v>0</v>
      </c>
      <c r="M9664" s="24">
        <v>0</v>
      </c>
      <c r="N9664" s="24">
        <v>1</v>
      </c>
      <c r="O9664" s="24">
        <v>0</v>
      </c>
      <c r="P9664" s="24">
        <v>418</v>
      </c>
      <c r="Q9664" s="24">
        <v>7918</v>
      </c>
      <c r="R9664" s="88">
        <f>VLOOKUP(P9664,NEW_TRAIN_TEST!$A$1:$M$980,13,0)</f>
        <v>7918</v>
      </c>
      <c r="S9664" s="88">
        <f>VLOOKUP(P9664,NEW_TRAIN_TEST!$A$1:$M$980,11,0)</f>
        <v>7918</v>
      </c>
      <c r="T9664" s="6">
        <f t="shared" si="300"/>
        <v>0</v>
      </c>
      <c r="U9664" s="6">
        <f t="shared" si="301"/>
        <v>0</v>
      </c>
    </row>
    <row r="9665" spans="1:21" x14ac:dyDescent="0.2">
      <c r="A9665" s="88">
        <v>9667</v>
      </c>
      <c r="B9665" s="6">
        <v>7</v>
      </c>
      <c r="C9665" s="6" t="s">
        <v>2132</v>
      </c>
      <c r="D9665" s="73" t="s">
        <v>1431</v>
      </c>
      <c r="E9665" s="24">
        <v>23</v>
      </c>
      <c r="F9665" s="24">
        <v>0</v>
      </c>
      <c r="G9665" s="24">
        <v>0</v>
      </c>
      <c r="H9665" s="24">
        <v>0</v>
      </c>
      <c r="I9665" s="24">
        <v>0</v>
      </c>
      <c r="J9665" s="24">
        <v>0</v>
      </c>
      <c r="K9665" s="24">
        <v>0</v>
      </c>
      <c r="L9665" s="24">
        <v>0</v>
      </c>
      <c r="M9665" s="24">
        <v>0</v>
      </c>
      <c r="N9665" s="24">
        <v>0</v>
      </c>
      <c r="O9665" s="24">
        <v>0</v>
      </c>
      <c r="P9665" s="24">
        <v>469</v>
      </c>
      <c r="Q9665" s="24">
        <v>8547</v>
      </c>
      <c r="R9665" s="88">
        <f>VLOOKUP(P9665,NEW_TRAIN_TEST!$A$1:$M$980,13,0)</f>
        <v>3198</v>
      </c>
      <c r="S9665" s="88">
        <f>VLOOKUP(P9665,NEW_TRAIN_TEST!$A$1:$M$980,11,0)</f>
        <v>8655</v>
      </c>
      <c r="T9665" s="6">
        <f t="shared" si="300"/>
        <v>0</v>
      </c>
      <c r="U9665" s="6">
        <f t="shared" si="301"/>
        <v>0</v>
      </c>
    </row>
    <row r="9666" spans="1:21" x14ac:dyDescent="0.2">
      <c r="A9666" s="88">
        <v>9668</v>
      </c>
      <c r="B9666" s="6">
        <v>7</v>
      </c>
      <c r="C9666" s="6" t="s">
        <v>2132</v>
      </c>
      <c r="D9666" s="73" t="s">
        <v>1431</v>
      </c>
      <c r="E9666" s="24">
        <v>3</v>
      </c>
      <c r="F9666" s="24">
        <v>2</v>
      </c>
      <c r="G9666" s="24">
        <v>0</v>
      </c>
      <c r="H9666" s="24">
        <v>0</v>
      </c>
      <c r="I9666" s="24">
        <v>2</v>
      </c>
      <c r="J9666" s="24">
        <v>2</v>
      </c>
      <c r="K9666" s="24">
        <v>0</v>
      </c>
      <c r="L9666" s="24">
        <v>0</v>
      </c>
      <c r="M9666" s="24">
        <v>0</v>
      </c>
      <c r="N9666" s="24">
        <v>0</v>
      </c>
      <c r="O9666" s="24">
        <v>2</v>
      </c>
      <c r="P9666" s="24">
        <v>420</v>
      </c>
      <c r="Q9666" s="24">
        <v>13783.5</v>
      </c>
      <c r="R9666" s="88">
        <f>VLOOKUP(P9666,NEW_TRAIN_TEST!$A$1:$M$980,13,0)</f>
        <v>13780.5</v>
      </c>
      <c r="S9666" s="88">
        <f>VLOOKUP(P9666,NEW_TRAIN_TEST!$A$1:$M$980,11,0)</f>
        <v>13795</v>
      </c>
      <c r="T9666" s="6">
        <f t="shared" si="300"/>
        <v>0</v>
      </c>
      <c r="U9666" s="6">
        <f t="shared" si="301"/>
        <v>0</v>
      </c>
    </row>
    <row r="9667" spans="1:21" x14ac:dyDescent="0.2">
      <c r="A9667" s="88">
        <v>9669</v>
      </c>
      <c r="B9667" s="6">
        <v>7</v>
      </c>
      <c r="C9667" s="6" t="s">
        <v>2132</v>
      </c>
      <c r="D9667" s="73" t="s">
        <v>1431</v>
      </c>
      <c r="E9667" s="24">
        <v>0</v>
      </c>
      <c r="F9667" s="24">
        <v>0</v>
      </c>
      <c r="G9667" s="24">
        <v>0</v>
      </c>
      <c r="H9667" s="24">
        <v>0</v>
      </c>
      <c r="I9667" s="24">
        <v>0</v>
      </c>
      <c r="J9667" s="24">
        <v>0</v>
      </c>
      <c r="K9667" s="24">
        <v>0</v>
      </c>
      <c r="L9667" s="24">
        <v>0</v>
      </c>
      <c r="M9667" s="24">
        <v>0</v>
      </c>
      <c r="N9667" s="24">
        <v>1</v>
      </c>
      <c r="O9667" s="24">
        <v>0</v>
      </c>
      <c r="P9667" s="24">
        <v>421</v>
      </c>
      <c r="Q9667" s="24">
        <v>7680</v>
      </c>
      <c r="R9667" s="88">
        <f>VLOOKUP(P9667,NEW_TRAIN_TEST!$A$1:$M$980,13,0)</f>
        <v>7680</v>
      </c>
      <c r="S9667" s="88">
        <f>VLOOKUP(P9667,NEW_TRAIN_TEST!$A$1:$M$980,11,0)</f>
        <v>7680</v>
      </c>
      <c r="T9667" s="6">
        <f t="shared" ref="T9667:T9730" si="302">IF(L9667&gt;0,1,0)</f>
        <v>0</v>
      </c>
      <c r="U9667" s="6">
        <f t="shared" ref="U9667:U9730" si="303">IF(M9667&gt;0,1,0)</f>
        <v>0</v>
      </c>
    </row>
    <row r="9668" spans="1:21" x14ac:dyDescent="0.2">
      <c r="A9668" s="88">
        <v>9670</v>
      </c>
      <c r="B9668" s="6">
        <v>7</v>
      </c>
      <c r="C9668" s="6" t="s">
        <v>2132</v>
      </c>
      <c r="D9668" s="73" t="s">
        <v>1431</v>
      </c>
      <c r="E9668" s="24">
        <v>0</v>
      </c>
      <c r="F9668" s="24">
        <v>4</v>
      </c>
      <c r="G9668" s="24">
        <v>1</v>
      </c>
      <c r="H9668" s="24">
        <v>0</v>
      </c>
      <c r="I9668" s="24">
        <v>2</v>
      </c>
      <c r="J9668" s="24">
        <v>2</v>
      </c>
      <c r="K9668" s="24">
        <v>0</v>
      </c>
      <c r="L9668" s="24">
        <v>0</v>
      </c>
      <c r="M9668" s="24">
        <v>0</v>
      </c>
      <c r="N9668" s="24">
        <v>0</v>
      </c>
      <c r="O9668" s="24">
        <v>2</v>
      </c>
      <c r="P9668" s="24">
        <v>422</v>
      </c>
      <c r="Q9668" s="24">
        <v>11638</v>
      </c>
      <c r="R9668" s="88">
        <f>VLOOKUP(P9668,NEW_TRAIN_TEST!$A$1:$M$980,13,0)</f>
        <v>11638</v>
      </c>
      <c r="S9668" s="88">
        <f>VLOOKUP(P9668,NEW_TRAIN_TEST!$A$1:$M$980,11,0)</f>
        <v>11719</v>
      </c>
      <c r="T9668" s="6">
        <f t="shared" si="302"/>
        <v>0</v>
      </c>
      <c r="U9668" s="6">
        <f t="shared" si="303"/>
        <v>0</v>
      </c>
    </row>
    <row r="9669" spans="1:21" x14ac:dyDescent="0.2">
      <c r="A9669" s="88">
        <v>9671</v>
      </c>
      <c r="B9669" s="6">
        <v>7</v>
      </c>
      <c r="C9669" s="6" t="s">
        <v>2132</v>
      </c>
      <c r="D9669" s="73" t="s">
        <v>1431</v>
      </c>
      <c r="E9669" s="24">
        <v>0</v>
      </c>
      <c r="F9669" s="24">
        <v>0</v>
      </c>
      <c r="G9669" s="24">
        <v>0</v>
      </c>
      <c r="H9669" s="24">
        <v>0</v>
      </c>
      <c r="I9669" s="24">
        <v>0</v>
      </c>
      <c r="J9669" s="24">
        <v>0</v>
      </c>
      <c r="K9669" s="24">
        <v>0</v>
      </c>
      <c r="L9669" s="24">
        <v>0</v>
      </c>
      <c r="M9669" s="24">
        <v>0</v>
      </c>
      <c r="N9669" s="24">
        <v>1</v>
      </c>
      <c r="O9669" s="24">
        <v>0</v>
      </c>
      <c r="P9669" s="24">
        <v>423</v>
      </c>
      <c r="Q9669" s="24">
        <v>6709</v>
      </c>
      <c r="R9669" s="88">
        <f>VLOOKUP(P9669,NEW_TRAIN_TEST!$A$1:$M$980,13,0)</f>
        <v>6709</v>
      </c>
      <c r="S9669" s="88">
        <f>VLOOKUP(P9669,NEW_TRAIN_TEST!$A$1:$M$980,11,0)</f>
        <v>6709</v>
      </c>
      <c r="T9669" s="6">
        <f t="shared" si="302"/>
        <v>0</v>
      </c>
      <c r="U9669" s="6">
        <f t="shared" si="303"/>
        <v>0</v>
      </c>
    </row>
    <row r="9670" spans="1:21" x14ac:dyDescent="0.2">
      <c r="A9670" s="88">
        <v>9672</v>
      </c>
      <c r="B9670" s="6">
        <v>7</v>
      </c>
      <c r="C9670" s="6" t="s">
        <v>2132</v>
      </c>
      <c r="D9670" s="73" t="s">
        <v>1431</v>
      </c>
      <c r="E9670" s="24">
        <v>20</v>
      </c>
      <c r="F9670" s="24">
        <v>0</v>
      </c>
      <c r="G9670" s="24">
        <v>0</v>
      </c>
      <c r="H9670" s="24">
        <v>0</v>
      </c>
      <c r="I9670" s="24">
        <v>0</v>
      </c>
      <c r="J9670" s="24">
        <v>0</v>
      </c>
      <c r="K9670" s="24">
        <v>0</v>
      </c>
      <c r="L9670" s="24">
        <v>0</v>
      </c>
      <c r="M9670" s="24">
        <v>0</v>
      </c>
      <c r="N9670" s="24">
        <v>0</v>
      </c>
      <c r="O9670" s="24">
        <v>0</v>
      </c>
      <c r="P9670" s="24">
        <v>866</v>
      </c>
      <c r="Q9670" s="24">
        <v>13241.5</v>
      </c>
      <c r="R9670" s="88">
        <f>VLOOKUP(P9670,NEW_TRAIN_TEST!$A$1:$M$980,13,0)</f>
        <v>12310</v>
      </c>
      <c r="S9670" s="88">
        <f>VLOOKUP(P9670,NEW_TRAIN_TEST!$A$1:$M$980,11,0)</f>
        <v>13384</v>
      </c>
      <c r="T9670" s="6">
        <f t="shared" si="302"/>
        <v>0</v>
      </c>
      <c r="U9670" s="6">
        <f t="shared" si="303"/>
        <v>0</v>
      </c>
    </row>
    <row r="9671" spans="1:21" x14ac:dyDescent="0.2">
      <c r="A9671" s="88">
        <v>9673</v>
      </c>
      <c r="B9671" s="6">
        <v>7</v>
      </c>
      <c r="C9671" s="6" t="s">
        <v>2132</v>
      </c>
      <c r="D9671" s="73" t="s">
        <v>1431</v>
      </c>
      <c r="E9671" s="24">
        <v>3</v>
      </c>
      <c r="F9671" s="24">
        <v>2</v>
      </c>
      <c r="G9671" s="24">
        <v>0</v>
      </c>
      <c r="H9671" s="24">
        <v>2</v>
      </c>
      <c r="I9671" s="24">
        <v>2</v>
      </c>
      <c r="J9671" s="24">
        <v>0</v>
      </c>
      <c r="K9671" s="24">
        <v>0</v>
      </c>
      <c r="L9671" s="24">
        <v>0</v>
      </c>
      <c r="M9671" s="24">
        <v>0</v>
      </c>
      <c r="N9671" s="24">
        <v>0</v>
      </c>
      <c r="O9671" s="24">
        <v>2</v>
      </c>
      <c r="P9671" s="24">
        <v>425</v>
      </c>
      <c r="Q9671" s="24">
        <v>14706</v>
      </c>
      <c r="R9671" s="88">
        <f>VLOOKUP(P9671,NEW_TRAIN_TEST!$A$1:$M$980,13,0)</f>
        <v>14696</v>
      </c>
      <c r="S9671" s="88">
        <f>VLOOKUP(P9671,NEW_TRAIN_TEST!$A$1:$M$980,11,0)</f>
        <v>14761</v>
      </c>
      <c r="T9671" s="6">
        <f t="shared" si="302"/>
        <v>0</v>
      </c>
      <c r="U9671" s="6">
        <f t="shared" si="303"/>
        <v>0</v>
      </c>
    </row>
    <row r="9672" spans="1:21" x14ac:dyDescent="0.2">
      <c r="A9672" s="88">
        <v>9674</v>
      </c>
      <c r="B9672" s="6">
        <v>7</v>
      </c>
      <c r="C9672" s="6" t="s">
        <v>2132</v>
      </c>
      <c r="D9672" s="73" t="s">
        <v>1431</v>
      </c>
      <c r="E9672" s="24">
        <v>3</v>
      </c>
      <c r="F9672" s="24">
        <v>2</v>
      </c>
      <c r="G9672" s="24">
        <v>0</v>
      </c>
      <c r="H9672" s="24">
        <v>2</v>
      </c>
      <c r="I9672" s="24">
        <v>2</v>
      </c>
      <c r="J9672" s="24">
        <v>0</v>
      </c>
      <c r="K9672" s="24">
        <v>0</v>
      </c>
      <c r="L9672" s="24">
        <v>0</v>
      </c>
      <c r="M9672" s="24">
        <v>0</v>
      </c>
      <c r="N9672" s="24">
        <v>0</v>
      </c>
      <c r="O9672" s="24">
        <v>2</v>
      </c>
      <c r="P9672" s="24">
        <v>426</v>
      </c>
      <c r="Q9672" s="24">
        <v>12064.5</v>
      </c>
      <c r="R9672" s="88">
        <f>VLOOKUP(P9672,NEW_TRAIN_TEST!$A$1:$M$980,13,0)</f>
        <v>12035.5</v>
      </c>
      <c r="S9672" s="88">
        <f>VLOOKUP(P9672,NEW_TRAIN_TEST!$A$1:$M$980,11,0)</f>
        <v>12144</v>
      </c>
      <c r="T9672" s="6">
        <f t="shared" si="302"/>
        <v>0</v>
      </c>
      <c r="U9672" s="6">
        <f t="shared" si="303"/>
        <v>0</v>
      </c>
    </row>
    <row r="9673" spans="1:21" x14ac:dyDescent="0.2">
      <c r="A9673" s="88">
        <v>9675</v>
      </c>
      <c r="B9673" s="6">
        <v>7</v>
      </c>
      <c r="C9673" s="6" t="s">
        <v>2132</v>
      </c>
      <c r="D9673" s="73" t="s">
        <v>1431</v>
      </c>
      <c r="E9673" s="24">
        <v>3</v>
      </c>
      <c r="F9673" s="24">
        <v>0</v>
      </c>
      <c r="G9673" s="24">
        <v>0</v>
      </c>
      <c r="H9673" s="24">
        <v>0</v>
      </c>
      <c r="I9673" s="24">
        <v>0</v>
      </c>
      <c r="J9673" s="24">
        <v>0</v>
      </c>
      <c r="K9673" s="24">
        <v>0</v>
      </c>
      <c r="L9673" s="24">
        <v>0</v>
      </c>
      <c r="M9673" s="24">
        <v>0</v>
      </c>
      <c r="N9673" s="24">
        <v>0</v>
      </c>
      <c r="O9673" s="24">
        <v>0</v>
      </c>
      <c r="P9673" s="24">
        <v>861</v>
      </c>
      <c r="Q9673" s="24">
        <v>5677</v>
      </c>
      <c r="R9673" s="88">
        <f>VLOOKUP(P9673,NEW_TRAIN_TEST!$A$1:$M$980,13,0)</f>
        <v>5243</v>
      </c>
      <c r="S9673" s="88">
        <f>VLOOKUP(P9673,NEW_TRAIN_TEST!$A$1:$M$980,11,0)</f>
        <v>6064</v>
      </c>
      <c r="T9673" s="6">
        <f t="shared" si="302"/>
        <v>0</v>
      </c>
      <c r="U9673" s="6">
        <f t="shared" si="303"/>
        <v>0</v>
      </c>
    </row>
    <row r="9674" spans="1:21" x14ac:dyDescent="0.2">
      <c r="A9674" s="88">
        <v>9676</v>
      </c>
      <c r="B9674" s="6">
        <v>7</v>
      </c>
      <c r="C9674" s="6" t="s">
        <v>2132</v>
      </c>
      <c r="D9674" s="73" t="s">
        <v>1431</v>
      </c>
      <c r="E9674" s="24">
        <v>0</v>
      </c>
      <c r="F9674" s="24">
        <v>2</v>
      </c>
      <c r="G9674" s="24">
        <v>0</v>
      </c>
      <c r="H9674" s="24">
        <v>2</v>
      </c>
      <c r="I9674" s="24">
        <v>2</v>
      </c>
      <c r="J9674" s="24">
        <v>0</v>
      </c>
      <c r="K9674" s="24">
        <v>0</v>
      </c>
      <c r="L9674" s="24">
        <v>1</v>
      </c>
      <c r="M9674" s="24">
        <v>0</v>
      </c>
      <c r="N9674" s="24">
        <v>0</v>
      </c>
      <c r="O9674" s="24">
        <v>2</v>
      </c>
      <c r="P9674" s="24">
        <v>313</v>
      </c>
      <c r="Q9674" s="24">
        <v>8950</v>
      </c>
      <c r="R9674" s="88">
        <f>VLOOKUP(P9674,NEW_TRAIN_TEST!$A$1:$M$980,13,0)</f>
        <v>8950</v>
      </c>
      <c r="S9674" s="88">
        <f>VLOOKUP(P9674,NEW_TRAIN_TEST!$A$1:$M$980,11,0)</f>
        <v>9092</v>
      </c>
      <c r="T9674" s="6">
        <f t="shared" si="302"/>
        <v>1</v>
      </c>
      <c r="U9674" s="6">
        <f t="shared" si="303"/>
        <v>0</v>
      </c>
    </row>
    <row r="9675" spans="1:21" x14ac:dyDescent="0.2">
      <c r="A9675" s="88">
        <v>9677</v>
      </c>
      <c r="B9675" s="6">
        <v>7</v>
      </c>
      <c r="C9675" s="6" t="s">
        <v>2132</v>
      </c>
      <c r="D9675" s="73" t="s">
        <v>1431</v>
      </c>
      <c r="E9675" s="24">
        <v>0</v>
      </c>
      <c r="F9675" s="24">
        <v>2</v>
      </c>
      <c r="G9675" s="24">
        <v>0</v>
      </c>
      <c r="H9675" s="24">
        <v>2</v>
      </c>
      <c r="I9675" s="24">
        <v>2</v>
      </c>
      <c r="J9675" s="24">
        <v>0</v>
      </c>
      <c r="K9675" s="24">
        <v>0</v>
      </c>
      <c r="L9675" s="24">
        <v>0</v>
      </c>
      <c r="M9675" s="24">
        <v>23</v>
      </c>
      <c r="N9675" s="24">
        <v>0</v>
      </c>
      <c r="O9675" s="24">
        <v>2</v>
      </c>
      <c r="P9675" s="24">
        <v>313</v>
      </c>
      <c r="Q9675" s="24">
        <v>8950</v>
      </c>
      <c r="R9675" s="88">
        <f>VLOOKUP(P9675,NEW_TRAIN_TEST!$A$1:$M$980,13,0)</f>
        <v>8950</v>
      </c>
      <c r="S9675" s="88">
        <f>VLOOKUP(P9675,NEW_TRAIN_TEST!$A$1:$M$980,11,0)</f>
        <v>9092</v>
      </c>
      <c r="T9675" s="6">
        <f t="shared" si="302"/>
        <v>0</v>
      </c>
      <c r="U9675" s="6">
        <f t="shared" si="303"/>
        <v>1</v>
      </c>
    </row>
    <row r="9676" spans="1:21" x14ac:dyDescent="0.2">
      <c r="A9676" s="88">
        <v>9678</v>
      </c>
      <c r="B9676" s="6">
        <v>7</v>
      </c>
      <c r="C9676" s="6" t="s">
        <v>2132</v>
      </c>
      <c r="D9676" s="73" t="s">
        <v>1431</v>
      </c>
      <c r="E9676" s="24">
        <v>0</v>
      </c>
      <c r="F9676" s="24">
        <v>2</v>
      </c>
      <c r="G9676" s="24">
        <v>0</v>
      </c>
      <c r="H9676" s="24">
        <v>2</v>
      </c>
      <c r="I9676" s="24">
        <v>2</v>
      </c>
      <c r="J9676" s="24">
        <v>0</v>
      </c>
      <c r="K9676" s="24">
        <v>0</v>
      </c>
      <c r="L9676" s="24">
        <v>1</v>
      </c>
      <c r="M9676" s="24">
        <v>0</v>
      </c>
      <c r="N9676" s="24">
        <v>0</v>
      </c>
      <c r="O9676" s="24">
        <v>2</v>
      </c>
      <c r="P9676" s="24">
        <v>313</v>
      </c>
      <c r="Q9676" s="24">
        <v>8950</v>
      </c>
      <c r="R9676" s="88">
        <f>VLOOKUP(P9676,NEW_TRAIN_TEST!$A$1:$M$980,13,0)</f>
        <v>8950</v>
      </c>
      <c r="S9676" s="88">
        <f>VLOOKUP(P9676,NEW_TRAIN_TEST!$A$1:$M$980,11,0)</f>
        <v>9092</v>
      </c>
      <c r="T9676" s="6">
        <f t="shared" si="302"/>
        <v>1</v>
      </c>
      <c r="U9676" s="6">
        <f t="shared" si="303"/>
        <v>0</v>
      </c>
    </row>
    <row r="9677" spans="1:21" x14ac:dyDescent="0.2">
      <c r="A9677" s="88">
        <v>9679</v>
      </c>
      <c r="B9677" s="6">
        <v>7</v>
      </c>
      <c r="C9677" s="6" t="s">
        <v>2132</v>
      </c>
      <c r="D9677" s="73" t="s">
        <v>1431</v>
      </c>
      <c r="E9677" s="24">
        <v>0</v>
      </c>
      <c r="F9677" s="24">
        <v>2</v>
      </c>
      <c r="G9677" s="24">
        <v>0</v>
      </c>
      <c r="H9677" s="24">
        <v>2</v>
      </c>
      <c r="I9677" s="24">
        <v>2</v>
      </c>
      <c r="J9677" s="24">
        <v>0</v>
      </c>
      <c r="K9677" s="24">
        <v>0</v>
      </c>
      <c r="L9677" s="24">
        <v>1</v>
      </c>
      <c r="M9677" s="24">
        <v>0</v>
      </c>
      <c r="N9677" s="24">
        <v>0</v>
      </c>
      <c r="O9677" s="24">
        <v>2</v>
      </c>
      <c r="P9677" s="24">
        <v>313</v>
      </c>
      <c r="Q9677" s="24">
        <v>8950</v>
      </c>
      <c r="R9677" s="88">
        <f>VLOOKUP(P9677,NEW_TRAIN_TEST!$A$1:$M$980,13,0)</f>
        <v>8950</v>
      </c>
      <c r="S9677" s="88">
        <f>VLOOKUP(P9677,NEW_TRAIN_TEST!$A$1:$M$980,11,0)</f>
        <v>9092</v>
      </c>
      <c r="T9677" s="6">
        <f t="shared" si="302"/>
        <v>1</v>
      </c>
      <c r="U9677" s="6">
        <f t="shared" si="303"/>
        <v>0</v>
      </c>
    </row>
    <row r="9678" spans="1:21" x14ac:dyDescent="0.2">
      <c r="A9678" s="88">
        <v>9680</v>
      </c>
      <c r="B9678" s="6">
        <v>7</v>
      </c>
      <c r="C9678" s="6" t="s">
        <v>2132</v>
      </c>
      <c r="D9678" s="73" t="s">
        <v>1431</v>
      </c>
      <c r="E9678" s="24">
        <v>0</v>
      </c>
      <c r="F9678" s="24">
        <v>2</v>
      </c>
      <c r="G9678" s="24">
        <v>0</v>
      </c>
      <c r="H9678" s="24">
        <v>2</v>
      </c>
      <c r="I9678" s="24">
        <v>2</v>
      </c>
      <c r="J9678" s="24">
        <v>0</v>
      </c>
      <c r="K9678" s="24">
        <v>0</v>
      </c>
      <c r="L9678" s="24">
        <v>0</v>
      </c>
      <c r="M9678" s="24">
        <v>0</v>
      </c>
      <c r="N9678" s="24">
        <v>0</v>
      </c>
      <c r="O9678" s="24">
        <v>2</v>
      </c>
      <c r="P9678" s="24">
        <v>313</v>
      </c>
      <c r="Q9678" s="24">
        <v>8950</v>
      </c>
      <c r="R9678" s="88">
        <f>VLOOKUP(P9678,NEW_TRAIN_TEST!$A$1:$M$980,13,0)</f>
        <v>8950</v>
      </c>
      <c r="S9678" s="88">
        <f>VLOOKUP(P9678,NEW_TRAIN_TEST!$A$1:$M$980,11,0)</f>
        <v>9092</v>
      </c>
      <c r="T9678" s="6">
        <f t="shared" si="302"/>
        <v>0</v>
      </c>
      <c r="U9678" s="6">
        <f t="shared" si="303"/>
        <v>0</v>
      </c>
    </row>
    <row r="9679" spans="1:21" x14ac:dyDescent="0.2">
      <c r="A9679" s="88">
        <v>9681</v>
      </c>
      <c r="B9679" s="6">
        <v>7</v>
      </c>
      <c r="C9679" s="6" t="s">
        <v>2132</v>
      </c>
      <c r="D9679" s="73" t="s">
        <v>1431</v>
      </c>
      <c r="E9679" s="24">
        <v>5</v>
      </c>
      <c r="F9679" s="24">
        <v>1</v>
      </c>
      <c r="G9679" s="24">
        <v>0</v>
      </c>
      <c r="H9679" s="24">
        <v>0</v>
      </c>
      <c r="I9679" s="24">
        <v>2</v>
      </c>
      <c r="J9679" s="24">
        <v>0</v>
      </c>
      <c r="K9679" s="24">
        <v>0</v>
      </c>
      <c r="L9679" s="24">
        <v>0</v>
      </c>
      <c r="M9679" s="24">
        <v>0</v>
      </c>
      <c r="N9679" s="24">
        <v>0</v>
      </c>
      <c r="O9679" s="24">
        <v>2</v>
      </c>
      <c r="P9679" s="24">
        <v>603</v>
      </c>
      <c r="Q9679" s="24">
        <v>8707</v>
      </c>
      <c r="R9679" s="88">
        <f>VLOOKUP(P9679,NEW_TRAIN_TEST!$A$1:$M$980,13,0)</f>
        <v>8658</v>
      </c>
      <c r="S9679" s="88">
        <f>VLOOKUP(P9679,NEW_TRAIN_TEST!$A$1:$M$980,11,0)</f>
        <v>9078</v>
      </c>
      <c r="T9679" s="6">
        <f t="shared" si="302"/>
        <v>0</v>
      </c>
      <c r="U9679" s="6">
        <f t="shared" si="303"/>
        <v>0</v>
      </c>
    </row>
    <row r="9680" spans="1:21" x14ac:dyDescent="0.2">
      <c r="A9680" s="88">
        <v>9682</v>
      </c>
      <c r="B9680" s="6">
        <v>7</v>
      </c>
      <c r="C9680" s="6" t="s">
        <v>2132</v>
      </c>
      <c r="D9680" s="73" t="s">
        <v>1431</v>
      </c>
      <c r="E9680" s="24">
        <v>0</v>
      </c>
      <c r="F9680" s="24">
        <v>0</v>
      </c>
      <c r="G9680" s="24">
        <v>0</v>
      </c>
      <c r="H9680" s="24">
        <v>0</v>
      </c>
      <c r="I9680" s="24">
        <v>0</v>
      </c>
      <c r="J9680" s="24">
        <v>0</v>
      </c>
      <c r="K9680" s="24">
        <v>0</v>
      </c>
      <c r="L9680" s="24">
        <v>0</v>
      </c>
      <c r="M9680" s="24">
        <v>0</v>
      </c>
      <c r="N9680" s="24">
        <v>1</v>
      </c>
      <c r="O9680" s="24">
        <v>0</v>
      </c>
      <c r="P9680" s="24">
        <v>430</v>
      </c>
      <c r="Q9680" s="24">
        <v>7205</v>
      </c>
      <c r="R9680" s="88">
        <f>VLOOKUP(P9680,NEW_TRAIN_TEST!$A$1:$M$980,13,0)</f>
        <v>7205</v>
      </c>
      <c r="S9680" s="88">
        <f>VLOOKUP(P9680,NEW_TRAIN_TEST!$A$1:$M$980,11,0)</f>
        <v>7205</v>
      </c>
      <c r="T9680" s="6">
        <f t="shared" si="302"/>
        <v>0</v>
      </c>
      <c r="U9680" s="6">
        <f t="shared" si="303"/>
        <v>0</v>
      </c>
    </row>
    <row r="9681" spans="1:21" x14ac:dyDescent="0.2">
      <c r="A9681" s="88">
        <v>9683</v>
      </c>
      <c r="B9681" s="6">
        <v>7</v>
      </c>
      <c r="C9681" s="6" t="s">
        <v>2132</v>
      </c>
      <c r="D9681" s="73" t="s">
        <v>1431</v>
      </c>
      <c r="E9681" s="24">
        <v>0</v>
      </c>
      <c r="F9681" s="24">
        <v>0</v>
      </c>
      <c r="G9681" s="24">
        <v>0</v>
      </c>
      <c r="H9681" s="24">
        <v>0</v>
      </c>
      <c r="I9681" s="24">
        <v>0</v>
      </c>
      <c r="J9681" s="24">
        <v>0</v>
      </c>
      <c r="K9681" s="24">
        <v>0</v>
      </c>
      <c r="L9681" s="24">
        <v>0</v>
      </c>
      <c r="M9681" s="24">
        <v>0</v>
      </c>
      <c r="N9681" s="24">
        <v>1</v>
      </c>
      <c r="O9681" s="24">
        <v>0</v>
      </c>
      <c r="P9681" s="24">
        <v>431</v>
      </c>
      <c r="Q9681" s="24">
        <v>7198</v>
      </c>
      <c r="R9681" s="88">
        <f>VLOOKUP(P9681,NEW_TRAIN_TEST!$A$1:$M$980,13,0)</f>
        <v>7198</v>
      </c>
      <c r="S9681" s="88">
        <f>VLOOKUP(P9681,NEW_TRAIN_TEST!$A$1:$M$980,11,0)</f>
        <v>7198</v>
      </c>
      <c r="T9681" s="6">
        <f t="shared" si="302"/>
        <v>0</v>
      </c>
      <c r="U9681" s="6">
        <f t="shared" si="303"/>
        <v>0</v>
      </c>
    </row>
    <row r="9682" spans="1:21" x14ac:dyDescent="0.2">
      <c r="A9682" s="88">
        <v>9684</v>
      </c>
      <c r="B9682" s="6">
        <v>7</v>
      </c>
      <c r="C9682" s="6" t="s">
        <v>2132</v>
      </c>
      <c r="D9682" s="73" t="s">
        <v>1431</v>
      </c>
      <c r="E9682" s="24">
        <v>18</v>
      </c>
      <c r="F9682" s="24">
        <v>10</v>
      </c>
      <c r="G9682" s="24">
        <v>0</v>
      </c>
      <c r="H9682" s="24">
        <v>2</v>
      </c>
      <c r="I9682" s="24">
        <v>2</v>
      </c>
      <c r="J9682" s="24">
        <v>0</v>
      </c>
      <c r="K9682" s="24">
        <v>0</v>
      </c>
      <c r="L9682" s="24">
        <v>0</v>
      </c>
      <c r="M9682" s="24">
        <v>0</v>
      </c>
      <c r="N9682" s="24">
        <v>0</v>
      </c>
      <c r="O9682" s="24">
        <v>2</v>
      </c>
      <c r="P9682" s="24">
        <v>172</v>
      </c>
      <c r="Q9682" s="24">
        <v>14104.5</v>
      </c>
      <c r="R9682" s="88">
        <f>VLOOKUP(P9682,NEW_TRAIN_TEST!$A$1:$M$980,13,0)</f>
        <v>13410.5</v>
      </c>
      <c r="S9682" s="88">
        <f>VLOOKUP(P9682,NEW_TRAIN_TEST!$A$1:$M$980,11,0)</f>
        <v>14892</v>
      </c>
      <c r="T9682" s="6">
        <f t="shared" si="302"/>
        <v>0</v>
      </c>
      <c r="U9682" s="6">
        <f t="shared" si="303"/>
        <v>0</v>
      </c>
    </row>
    <row r="9683" spans="1:21" x14ac:dyDescent="0.2">
      <c r="A9683" s="88">
        <v>9685</v>
      </c>
      <c r="B9683" s="6">
        <v>7</v>
      </c>
      <c r="C9683" s="6" t="s">
        <v>2132</v>
      </c>
      <c r="D9683" s="73" t="s">
        <v>1431</v>
      </c>
      <c r="E9683" s="24">
        <v>0</v>
      </c>
      <c r="F9683" s="24">
        <v>2</v>
      </c>
      <c r="G9683" s="24">
        <v>0</v>
      </c>
      <c r="H9683" s="24">
        <v>2</v>
      </c>
      <c r="I9683" s="24">
        <v>2</v>
      </c>
      <c r="J9683" s="24">
        <v>0</v>
      </c>
      <c r="K9683" s="24">
        <v>0</v>
      </c>
      <c r="L9683" s="24">
        <v>0</v>
      </c>
      <c r="M9683" s="24">
        <v>0</v>
      </c>
      <c r="N9683" s="24">
        <v>0</v>
      </c>
      <c r="O9683" s="24">
        <v>2</v>
      </c>
      <c r="P9683" s="24">
        <v>680</v>
      </c>
      <c r="Q9683" s="24">
        <v>6261</v>
      </c>
      <c r="R9683" s="88">
        <f>VLOOKUP(P9683,NEW_TRAIN_TEST!$A$1:$M$980,13,0)</f>
        <v>6261</v>
      </c>
      <c r="S9683" s="88">
        <f>VLOOKUP(P9683,NEW_TRAIN_TEST!$A$1:$M$980,11,0)</f>
        <v>6417</v>
      </c>
      <c r="T9683" s="6">
        <f t="shared" si="302"/>
        <v>0</v>
      </c>
      <c r="U9683" s="6">
        <f t="shared" si="303"/>
        <v>0</v>
      </c>
    </row>
    <row r="9684" spans="1:21" x14ac:dyDescent="0.2">
      <c r="A9684" s="88">
        <v>9686</v>
      </c>
      <c r="B9684" s="6">
        <v>7</v>
      </c>
      <c r="C9684" s="6" t="s">
        <v>2132</v>
      </c>
      <c r="D9684" s="73" t="s">
        <v>1431</v>
      </c>
      <c r="E9684" s="24">
        <v>3</v>
      </c>
      <c r="F9684" s="24">
        <v>0</v>
      </c>
      <c r="G9684" s="24">
        <v>0</v>
      </c>
      <c r="H9684" s="24">
        <v>0</v>
      </c>
      <c r="I9684" s="24">
        <v>0</v>
      </c>
      <c r="J9684" s="24">
        <v>0</v>
      </c>
      <c r="K9684" s="24">
        <v>0</v>
      </c>
      <c r="L9684" s="24">
        <v>0</v>
      </c>
      <c r="M9684" s="24">
        <v>0</v>
      </c>
      <c r="N9684" s="24">
        <v>0</v>
      </c>
      <c r="O9684" s="24">
        <v>0</v>
      </c>
      <c r="P9684" s="24">
        <v>511</v>
      </c>
      <c r="Q9684" s="24">
        <v>6128.5</v>
      </c>
      <c r="R9684" s="88">
        <f>VLOOKUP(P9684,NEW_TRAIN_TEST!$A$1:$M$980,13,0)</f>
        <v>6002.5</v>
      </c>
      <c r="S9684" s="88">
        <f>VLOOKUP(P9684,NEW_TRAIN_TEST!$A$1:$M$980,11,0)</f>
        <v>6346</v>
      </c>
      <c r="T9684" s="6">
        <f t="shared" si="302"/>
        <v>0</v>
      </c>
      <c r="U9684" s="6">
        <f t="shared" si="303"/>
        <v>0</v>
      </c>
    </row>
    <row r="9685" spans="1:21" x14ac:dyDescent="0.2">
      <c r="A9685" s="88">
        <v>9687</v>
      </c>
      <c r="B9685" s="6">
        <v>7</v>
      </c>
      <c r="C9685" s="6" t="s">
        <v>2132</v>
      </c>
      <c r="D9685" s="73" t="s">
        <v>1431</v>
      </c>
      <c r="E9685" s="24">
        <v>9</v>
      </c>
      <c r="F9685" s="24">
        <v>2</v>
      </c>
      <c r="G9685" s="24">
        <v>1</v>
      </c>
      <c r="H9685" s="24">
        <v>2</v>
      </c>
      <c r="I9685" s="24">
        <v>2</v>
      </c>
      <c r="J9685" s="24">
        <v>0</v>
      </c>
      <c r="K9685" s="24">
        <v>0</v>
      </c>
      <c r="L9685" s="24">
        <v>1</v>
      </c>
      <c r="M9685" s="24">
        <v>20</v>
      </c>
      <c r="N9685" s="24">
        <v>0</v>
      </c>
      <c r="O9685" s="24">
        <v>2</v>
      </c>
      <c r="P9685" s="24">
        <v>596</v>
      </c>
      <c r="Q9685" s="24">
        <v>10860.25</v>
      </c>
      <c r="R9685" s="88">
        <f>VLOOKUP(P9685,NEW_TRAIN_TEST!$A$1:$M$980,13,0)</f>
        <v>10778</v>
      </c>
      <c r="S9685" s="88">
        <f>VLOOKUP(P9685,NEW_TRAIN_TEST!$A$1:$M$980,11,0)</f>
        <v>10992</v>
      </c>
      <c r="T9685" s="6">
        <f t="shared" si="302"/>
        <v>1</v>
      </c>
      <c r="U9685" s="6">
        <f t="shared" si="303"/>
        <v>1</v>
      </c>
    </row>
    <row r="9686" spans="1:21" x14ac:dyDescent="0.2">
      <c r="A9686" s="88">
        <v>9688</v>
      </c>
      <c r="B9686" s="6">
        <v>7</v>
      </c>
      <c r="C9686" s="6" t="s">
        <v>2132</v>
      </c>
      <c r="D9686" s="73" t="s">
        <v>1431</v>
      </c>
      <c r="E9686" s="24">
        <v>6</v>
      </c>
      <c r="F9686" s="24">
        <v>3</v>
      </c>
      <c r="G9686" s="24">
        <v>1</v>
      </c>
      <c r="H9686" s="24">
        <v>2</v>
      </c>
      <c r="I9686" s="24">
        <v>2</v>
      </c>
      <c r="J9686" s="24">
        <v>0</v>
      </c>
      <c r="K9686" s="24">
        <v>0</v>
      </c>
      <c r="L9686" s="24">
        <v>0</v>
      </c>
      <c r="M9686" s="24">
        <v>0</v>
      </c>
      <c r="N9686" s="24">
        <v>0</v>
      </c>
      <c r="O9686" s="24">
        <v>2</v>
      </c>
      <c r="P9686" s="24">
        <v>596</v>
      </c>
      <c r="Q9686" s="24">
        <v>10876.75</v>
      </c>
      <c r="R9686" s="88">
        <f>VLOOKUP(P9686,NEW_TRAIN_TEST!$A$1:$M$980,13,0)</f>
        <v>10778</v>
      </c>
      <c r="S9686" s="88">
        <f>VLOOKUP(P9686,NEW_TRAIN_TEST!$A$1:$M$980,11,0)</f>
        <v>10992</v>
      </c>
      <c r="T9686" s="6">
        <f t="shared" si="302"/>
        <v>0</v>
      </c>
      <c r="U9686" s="6">
        <f t="shared" si="303"/>
        <v>0</v>
      </c>
    </row>
    <row r="9687" spans="1:21" x14ac:dyDescent="0.2">
      <c r="A9687" s="88">
        <v>9689</v>
      </c>
      <c r="B9687" s="6">
        <v>7</v>
      </c>
      <c r="C9687" s="6" t="s">
        <v>2132</v>
      </c>
      <c r="D9687" s="73" t="s">
        <v>1431</v>
      </c>
      <c r="E9687" s="24">
        <v>6</v>
      </c>
      <c r="F9687" s="24">
        <v>3</v>
      </c>
      <c r="G9687" s="24">
        <v>2</v>
      </c>
      <c r="H9687" s="24">
        <v>2</v>
      </c>
      <c r="I9687" s="24">
        <v>2</v>
      </c>
      <c r="J9687" s="24">
        <v>0</v>
      </c>
      <c r="K9687" s="24">
        <v>0</v>
      </c>
      <c r="L9687" s="24">
        <v>1</v>
      </c>
      <c r="M9687" s="24">
        <v>20</v>
      </c>
      <c r="N9687" s="24">
        <v>0</v>
      </c>
      <c r="O9687" s="24">
        <v>2</v>
      </c>
      <c r="P9687" s="24">
        <v>596</v>
      </c>
      <c r="Q9687" s="24">
        <v>10890.25</v>
      </c>
      <c r="R9687" s="88">
        <f>VLOOKUP(P9687,NEW_TRAIN_TEST!$A$1:$M$980,13,0)</f>
        <v>10778</v>
      </c>
      <c r="S9687" s="88">
        <f>VLOOKUP(P9687,NEW_TRAIN_TEST!$A$1:$M$980,11,0)</f>
        <v>10992</v>
      </c>
      <c r="T9687" s="6">
        <f t="shared" si="302"/>
        <v>1</v>
      </c>
      <c r="U9687" s="6">
        <f t="shared" si="303"/>
        <v>1</v>
      </c>
    </row>
    <row r="9688" spans="1:21" x14ac:dyDescent="0.2">
      <c r="A9688" s="88">
        <v>9690</v>
      </c>
      <c r="B9688" s="6">
        <v>7</v>
      </c>
      <c r="C9688" s="6" t="s">
        <v>2132</v>
      </c>
      <c r="D9688" s="73" t="s">
        <v>1431</v>
      </c>
      <c r="E9688" s="24">
        <v>7</v>
      </c>
      <c r="F9688" s="24">
        <v>3</v>
      </c>
      <c r="G9688" s="24">
        <v>1</v>
      </c>
      <c r="H9688" s="24">
        <v>0</v>
      </c>
      <c r="I9688" s="24">
        <v>2</v>
      </c>
      <c r="J9688" s="24">
        <v>0</v>
      </c>
      <c r="K9688" s="24">
        <v>0</v>
      </c>
      <c r="L9688" s="24">
        <v>0</v>
      </c>
      <c r="M9688" s="24">
        <v>20</v>
      </c>
      <c r="N9688" s="24">
        <v>0</v>
      </c>
      <c r="O9688" s="24">
        <v>2</v>
      </c>
      <c r="P9688" s="24">
        <v>596</v>
      </c>
      <c r="Q9688" s="24">
        <v>10892</v>
      </c>
      <c r="R9688" s="88">
        <f>VLOOKUP(P9688,NEW_TRAIN_TEST!$A$1:$M$980,13,0)</f>
        <v>10778</v>
      </c>
      <c r="S9688" s="88">
        <f>VLOOKUP(P9688,NEW_TRAIN_TEST!$A$1:$M$980,11,0)</f>
        <v>10992</v>
      </c>
      <c r="T9688" s="6">
        <f t="shared" si="302"/>
        <v>0</v>
      </c>
      <c r="U9688" s="6">
        <f t="shared" si="303"/>
        <v>1</v>
      </c>
    </row>
    <row r="9689" spans="1:21" x14ac:dyDescent="0.2">
      <c r="A9689" s="88">
        <v>9691</v>
      </c>
      <c r="B9689" s="6">
        <v>7</v>
      </c>
      <c r="C9689" s="6" t="s">
        <v>2132</v>
      </c>
      <c r="D9689" s="73" t="s">
        <v>1431</v>
      </c>
      <c r="E9689" s="24">
        <v>0</v>
      </c>
      <c r="F9689" s="24">
        <v>5</v>
      </c>
      <c r="G9689" s="24">
        <v>2</v>
      </c>
      <c r="H9689" s="24">
        <v>0</v>
      </c>
      <c r="I9689" s="24">
        <v>0</v>
      </c>
      <c r="J9689" s="24">
        <v>2</v>
      </c>
      <c r="K9689" s="24">
        <v>0</v>
      </c>
      <c r="L9689" s="24">
        <v>1</v>
      </c>
      <c r="M9689" s="24">
        <v>20</v>
      </c>
      <c r="N9689" s="24">
        <v>0</v>
      </c>
      <c r="O9689" s="24">
        <v>0</v>
      </c>
      <c r="P9689" s="24">
        <v>596</v>
      </c>
      <c r="Q9689" s="24">
        <v>10892</v>
      </c>
      <c r="R9689" s="88">
        <f>VLOOKUP(P9689,NEW_TRAIN_TEST!$A$1:$M$980,13,0)</f>
        <v>10778</v>
      </c>
      <c r="S9689" s="88">
        <f>VLOOKUP(P9689,NEW_TRAIN_TEST!$A$1:$M$980,11,0)</f>
        <v>10992</v>
      </c>
      <c r="T9689" s="6">
        <f t="shared" si="302"/>
        <v>1</v>
      </c>
      <c r="U9689" s="6">
        <f t="shared" si="303"/>
        <v>1</v>
      </c>
    </row>
    <row r="9690" spans="1:21" x14ac:dyDescent="0.2">
      <c r="A9690" s="88">
        <v>9692</v>
      </c>
      <c r="B9690" s="6">
        <v>7</v>
      </c>
      <c r="C9690" s="6" t="s">
        <v>2132</v>
      </c>
      <c r="D9690" s="73" t="s">
        <v>1431</v>
      </c>
      <c r="E9690" s="24">
        <v>8</v>
      </c>
      <c r="F9690" s="24">
        <v>5</v>
      </c>
      <c r="G9690" s="24">
        <v>2</v>
      </c>
      <c r="H9690" s="24">
        <v>0</v>
      </c>
      <c r="I9690" s="24">
        <v>2</v>
      </c>
      <c r="J9690" s="24">
        <v>0</v>
      </c>
      <c r="K9690" s="24">
        <v>0</v>
      </c>
      <c r="L9690" s="24">
        <v>0</v>
      </c>
      <c r="M9690" s="24">
        <v>0</v>
      </c>
      <c r="N9690" s="24">
        <v>0</v>
      </c>
      <c r="O9690" s="24">
        <v>2</v>
      </c>
      <c r="P9690" s="24">
        <v>596</v>
      </c>
      <c r="Q9690" s="24">
        <v>10892</v>
      </c>
      <c r="R9690" s="88">
        <f>VLOOKUP(P9690,NEW_TRAIN_TEST!$A$1:$M$980,13,0)</f>
        <v>10778</v>
      </c>
      <c r="S9690" s="88">
        <f>VLOOKUP(P9690,NEW_TRAIN_TEST!$A$1:$M$980,11,0)</f>
        <v>10992</v>
      </c>
      <c r="T9690" s="6">
        <f t="shared" si="302"/>
        <v>0</v>
      </c>
      <c r="U9690" s="6">
        <f t="shared" si="303"/>
        <v>0</v>
      </c>
    </row>
    <row r="9691" spans="1:21" x14ac:dyDescent="0.2">
      <c r="A9691" s="88">
        <v>9693</v>
      </c>
      <c r="B9691" s="6">
        <v>7</v>
      </c>
      <c r="C9691" s="6" t="s">
        <v>2132</v>
      </c>
      <c r="D9691" s="73" t="s">
        <v>1431</v>
      </c>
      <c r="E9691" s="24">
        <v>12</v>
      </c>
      <c r="F9691" s="24">
        <v>2</v>
      </c>
      <c r="G9691" s="24">
        <v>0</v>
      </c>
      <c r="H9691" s="24">
        <v>2</v>
      </c>
      <c r="I9691" s="24">
        <v>2</v>
      </c>
      <c r="J9691" s="24">
        <v>0</v>
      </c>
      <c r="K9691" s="24">
        <v>0</v>
      </c>
      <c r="L9691" s="24">
        <v>0</v>
      </c>
      <c r="M9691" s="24">
        <v>0</v>
      </c>
      <c r="N9691" s="24">
        <v>0</v>
      </c>
      <c r="O9691" s="24">
        <v>2</v>
      </c>
      <c r="P9691" s="24">
        <v>259</v>
      </c>
      <c r="Q9691" s="24">
        <v>16148.5</v>
      </c>
      <c r="R9691" s="88">
        <f>VLOOKUP(P9691,NEW_TRAIN_TEST!$A$1:$M$980,13,0)</f>
        <v>15533.5</v>
      </c>
      <c r="S9691" s="88">
        <f>VLOOKUP(P9691,NEW_TRAIN_TEST!$A$1:$M$980,11,0)</f>
        <v>16372</v>
      </c>
      <c r="T9691" s="6">
        <f t="shared" si="302"/>
        <v>0</v>
      </c>
      <c r="U9691" s="6">
        <f t="shared" si="303"/>
        <v>0</v>
      </c>
    </row>
    <row r="9692" spans="1:21" x14ac:dyDescent="0.2">
      <c r="A9692" s="88">
        <v>9694</v>
      </c>
      <c r="B9692" s="6">
        <v>7</v>
      </c>
      <c r="C9692" s="6" t="s">
        <v>2132</v>
      </c>
      <c r="D9692" s="73" t="s">
        <v>1431</v>
      </c>
      <c r="E9692" s="24">
        <v>11</v>
      </c>
      <c r="F9692" s="24">
        <v>0</v>
      </c>
      <c r="G9692" s="24">
        <v>0</v>
      </c>
      <c r="H9692" s="24">
        <v>0</v>
      </c>
      <c r="I9692" s="24">
        <v>0</v>
      </c>
      <c r="J9692" s="24">
        <v>0</v>
      </c>
      <c r="K9692" s="24">
        <v>0</v>
      </c>
      <c r="L9692" s="24">
        <v>0</v>
      </c>
      <c r="M9692" s="24">
        <v>0</v>
      </c>
      <c r="N9692" s="24">
        <v>0</v>
      </c>
      <c r="O9692" s="24">
        <v>0</v>
      </c>
      <c r="P9692" s="24">
        <v>452</v>
      </c>
      <c r="Q9692" s="24">
        <v>7964</v>
      </c>
      <c r="R9692" s="88">
        <f>VLOOKUP(P9692,NEW_TRAIN_TEST!$A$1:$M$980,13,0)</f>
        <v>2210</v>
      </c>
      <c r="S9692" s="88">
        <f>VLOOKUP(P9692,NEW_TRAIN_TEST!$A$1:$M$980,11,0)</f>
        <v>8182</v>
      </c>
      <c r="T9692" s="6">
        <f t="shared" si="302"/>
        <v>0</v>
      </c>
      <c r="U9692" s="6">
        <f t="shared" si="303"/>
        <v>0</v>
      </c>
    </row>
    <row r="9693" spans="1:21" x14ac:dyDescent="0.2">
      <c r="A9693" s="88">
        <v>9695</v>
      </c>
      <c r="B9693" s="6">
        <v>7</v>
      </c>
      <c r="C9693" s="6" t="s">
        <v>2132</v>
      </c>
      <c r="D9693" s="73" t="s">
        <v>1431</v>
      </c>
      <c r="E9693" s="24">
        <v>4</v>
      </c>
      <c r="F9693" s="24">
        <v>1</v>
      </c>
      <c r="G9693" s="24">
        <v>0</v>
      </c>
      <c r="H9693" s="24">
        <v>0</v>
      </c>
      <c r="I9693" s="24">
        <v>2</v>
      </c>
      <c r="J9693" s="24">
        <v>0</v>
      </c>
      <c r="K9693" s="24">
        <v>0</v>
      </c>
      <c r="L9693" s="24">
        <v>0</v>
      </c>
      <c r="M9693" s="24">
        <v>0</v>
      </c>
      <c r="N9693" s="24">
        <v>0</v>
      </c>
      <c r="O9693" s="24">
        <v>2</v>
      </c>
      <c r="P9693" s="24">
        <v>102</v>
      </c>
      <c r="Q9693" s="24">
        <v>4812.33</v>
      </c>
      <c r="R9693" s="88">
        <f>VLOOKUP(P9693,NEW_TRAIN_TEST!$A$1:$M$980,13,0)</f>
        <v>4795</v>
      </c>
      <c r="S9693" s="88">
        <f>VLOOKUP(P9693,NEW_TRAIN_TEST!$A$1:$M$980,11,0)</f>
        <v>4870</v>
      </c>
      <c r="T9693" s="6">
        <f t="shared" si="302"/>
        <v>0</v>
      </c>
      <c r="U9693" s="6">
        <f t="shared" si="303"/>
        <v>0</v>
      </c>
    </row>
    <row r="9694" spans="1:21" x14ac:dyDescent="0.2">
      <c r="A9694" s="88">
        <v>9696</v>
      </c>
      <c r="B9694" s="6">
        <v>7</v>
      </c>
      <c r="C9694" s="6" t="s">
        <v>2132</v>
      </c>
      <c r="D9694" s="73" t="s">
        <v>1431</v>
      </c>
      <c r="E9694" s="24">
        <v>13</v>
      </c>
      <c r="F9694" s="24">
        <v>1</v>
      </c>
      <c r="G9694" s="24">
        <v>0</v>
      </c>
      <c r="H9694" s="24">
        <v>0</v>
      </c>
      <c r="I9694" s="24">
        <v>2</v>
      </c>
      <c r="J9694" s="24">
        <v>0</v>
      </c>
      <c r="K9694" s="24">
        <v>0</v>
      </c>
      <c r="L9694" s="24">
        <v>0</v>
      </c>
      <c r="M9694" s="24">
        <v>0</v>
      </c>
      <c r="N9694" s="24">
        <v>0</v>
      </c>
      <c r="O9694" s="24">
        <v>2</v>
      </c>
      <c r="P9694" s="24">
        <v>628</v>
      </c>
      <c r="Q9694" s="24">
        <v>12815.5</v>
      </c>
      <c r="R9694" s="88">
        <f>VLOOKUP(P9694,NEW_TRAIN_TEST!$A$1:$M$980,13,0)</f>
        <v>12608</v>
      </c>
      <c r="S9694" s="88">
        <f>VLOOKUP(P9694,NEW_TRAIN_TEST!$A$1:$M$980,11,0)</f>
        <v>13076</v>
      </c>
      <c r="T9694" s="6">
        <f t="shared" si="302"/>
        <v>0</v>
      </c>
      <c r="U9694" s="6">
        <f t="shared" si="303"/>
        <v>0</v>
      </c>
    </row>
    <row r="9695" spans="1:21" x14ac:dyDescent="0.2">
      <c r="A9695" s="88">
        <v>9697</v>
      </c>
      <c r="B9695" s="6">
        <v>7</v>
      </c>
      <c r="C9695" s="6" t="s">
        <v>2132</v>
      </c>
      <c r="D9695" s="73" t="s">
        <v>1431</v>
      </c>
      <c r="E9695" s="24">
        <v>13</v>
      </c>
      <c r="F9695" s="24">
        <v>0</v>
      </c>
      <c r="G9695" s="24">
        <v>0</v>
      </c>
      <c r="H9695" s="24">
        <v>0</v>
      </c>
      <c r="I9695" s="24">
        <v>0</v>
      </c>
      <c r="J9695" s="24">
        <v>0</v>
      </c>
      <c r="K9695" s="24">
        <v>0</v>
      </c>
      <c r="L9695" s="24">
        <v>0</v>
      </c>
      <c r="M9695" s="24">
        <v>0</v>
      </c>
      <c r="N9695" s="24">
        <v>0</v>
      </c>
      <c r="O9695" s="24">
        <v>0</v>
      </c>
      <c r="P9695" s="24">
        <v>455</v>
      </c>
      <c r="Q9695" s="24">
        <v>7832.5</v>
      </c>
      <c r="R9695" s="88">
        <f>VLOOKUP(P9695,NEW_TRAIN_TEST!$A$1:$M$980,13,0)</f>
        <v>2351</v>
      </c>
      <c r="S9695" s="88">
        <f>VLOOKUP(P9695,NEW_TRAIN_TEST!$A$1:$M$980,11,0)</f>
        <v>7885</v>
      </c>
      <c r="T9695" s="6">
        <f t="shared" si="302"/>
        <v>0</v>
      </c>
      <c r="U9695" s="6">
        <f t="shared" si="303"/>
        <v>0</v>
      </c>
    </row>
    <row r="9696" spans="1:21" x14ac:dyDescent="0.2">
      <c r="A9696" s="88">
        <v>9698</v>
      </c>
      <c r="B9696" s="6">
        <v>7</v>
      </c>
      <c r="C9696" s="6" t="s">
        <v>2132</v>
      </c>
      <c r="D9696" s="73" t="s">
        <v>1431</v>
      </c>
      <c r="E9696" s="24">
        <v>5</v>
      </c>
      <c r="F9696" s="24">
        <v>0</v>
      </c>
      <c r="G9696" s="24">
        <v>0</v>
      </c>
      <c r="H9696" s="24">
        <v>0</v>
      </c>
      <c r="I9696" s="24">
        <v>0</v>
      </c>
      <c r="J9696" s="24">
        <v>0</v>
      </c>
      <c r="K9696" s="24">
        <v>0</v>
      </c>
      <c r="L9696" s="24">
        <v>1</v>
      </c>
      <c r="M9696" s="24">
        <v>0</v>
      </c>
      <c r="N9696" s="24">
        <v>0</v>
      </c>
      <c r="O9696" s="24">
        <v>0</v>
      </c>
      <c r="P9696" s="24">
        <v>33</v>
      </c>
      <c r="Q9696" s="24">
        <v>5724</v>
      </c>
      <c r="R9696" s="88">
        <f>VLOOKUP(P9696,NEW_TRAIN_TEST!$A$1:$M$980,13,0)</f>
        <v>5556</v>
      </c>
      <c r="S9696" s="88">
        <f>VLOOKUP(P9696,NEW_TRAIN_TEST!$A$1:$M$980,11,0)</f>
        <v>5818</v>
      </c>
      <c r="T9696" s="6">
        <f t="shared" si="302"/>
        <v>1</v>
      </c>
      <c r="U9696" s="6">
        <f t="shared" si="303"/>
        <v>0</v>
      </c>
    </row>
    <row r="9697" spans="1:21" x14ac:dyDescent="0.2">
      <c r="A9697" s="88">
        <v>9699</v>
      </c>
      <c r="B9697" s="6">
        <v>7</v>
      </c>
      <c r="C9697" s="6" t="s">
        <v>2132</v>
      </c>
      <c r="D9697" s="73" t="s">
        <v>1431</v>
      </c>
      <c r="E9697" s="24">
        <v>9</v>
      </c>
      <c r="F9697" s="24">
        <v>0</v>
      </c>
      <c r="G9697" s="24">
        <v>0</v>
      </c>
      <c r="H9697" s="24">
        <v>0</v>
      </c>
      <c r="I9697" s="24">
        <v>0</v>
      </c>
      <c r="J9697" s="24">
        <v>0</v>
      </c>
      <c r="K9697" s="24">
        <v>0</v>
      </c>
      <c r="L9697" s="24">
        <v>0</v>
      </c>
      <c r="M9697" s="24">
        <v>0</v>
      </c>
      <c r="N9697" s="24">
        <v>0</v>
      </c>
      <c r="O9697" s="24">
        <v>0</v>
      </c>
      <c r="P9697" s="24">
        <v>877</v>
      </c>
      <c r="Q9697" s="24">
        <v>10220</v>
      </c>
      <c r="R9697" s="88">
        <f>VLOOKUP(P9697,NEW_TRAIN_TEST!$A$1:$M$980,13,0)</f>
        <v>8798</v>
      </c>
      <c r="S9697" s="88">
        <f>VLOOKUP(P9697,NEW_TRAIN_TEST!$A$1:$M$980,11,0)</f>
        <v>10351</v>
      </c>
      <c r="T9697" s="6">
        <f t="shared" si="302"/>
        <v>0</v>
      </c>
      <c r="U9697" s="6">
        <f t="shared" si="303"/>
        <v>0</v>
      </c>
    </row>
    <row r="9698" spans="1:21" x14ac:dyDescent="0.2">
      <c r="A9698" s="88">
        <v>9700</v>
      </c>
      <c r="B9698" s="6">
        <v>7</v>
      </c>
      <c r="C9698" s="6" t="s">
        <v>2132</v>
      </c>
      <c r="D9698" s="73" t="s">
        <v>1431</v>
      </c>
      <c r="E9698" s="24">
        <v>27</v>
      </c>
      <c r="F9698" s="24">
        <v>0</v>
      </c>
      <c r="G9698" s="24">
        <v>0</v>
      </c>
      <c r="H9698" s="24">
        <v>0</v>
      </c>
      <c r="I9698" s="24">
        <v>0</v>
      </c>
      <c r="J9698" s="24">
        <v>0</v>
      </c>
      <c r="K9698" s="24">
        <v>0</v>
      </c>
      <c r="L9698" s="24">
        <v>0</v>
      </c>
      <c r="M9698" s="24">
        <v>0</v>
      </c>
      <c r="N9698" s="24">
        <v>0</v>
      </c>
      <c r="O9698" s="24">
        <v>0</v>
      </c>
      <c r="P9698" s="24">
        <v>451</v>
      </c>
      <c r="Q9698" s="24">
        <v>9256</v>
      </c>
      <c r="R9698" s="88">
        <f>VLOOKUP(P9698,NEW_TRAIN_TEST!$A$1:$M$980,13,0)</f>
        <v>3444</v>
      </c>
      <c r="S9698" s="88">
        <f>VLOOKUP(P9698,NEW_TRAIN_TEST!$A$1:$M$980,11,0)</f>
        <v>9756</v>
      </c>
      <c r="T9698" s="6">
        <f t="shared" si="302"/>
        <v>0</v>
      </c>
      <c r="U9698" s="6">
        <f t="shared" si="303"/>
        <v>0</v>
      </c>
    </row>
    <row r="9699" spans="1:21" x14ac:dyDescent="0.2">
      <c r="A9699" s="88">
        <v>9701</v>
      </c>
      <c r="B9699" s="6">
        <v>7</v>
      </c>
      <c r="C9699" s="6" t="s">
        <v>2132</v>
      </c>
      <c r="D9699" s="73" t="s">
        <v>1431</v>
      </c>
      <c r="E9699" s="24">
        <v>15</v>
      </c>
      <c r="F9699" s="24">
        <v>0</v>
      </c>
      <c r="G9699" s="24">
        <v>0</v>
      </c>
      <c r="H9699" s="24">
        <v>0</v>
      </c>
      <c r="I9699" s="24">
        <v>0</v>
      </c>
      <c r="J9699" s="24">
        <v>0</v>
      </c>
      <c r="K9699" s="24">
        <v>0</v>
      </c>
      <c r="L9699" s="24">
        <v>0</v>
      </c>
      <c r="M9699" s="24">
        <v>0</v>
      </c>
      <c r="N9699" s="24">
        <v>0</v>
      </c>
      <c r="O9699" s="24">
        <v>0</v>
      </c>
      <c r="P9699" s="24">
        <v>449</v>
      </c>
      <c r="Q9699" s="24">
        <v>8137.5</v>
      </c>
      <c r="R9699" s="88">
        <f>VLOOKUP(P9699,NEW_TRAIN_TEST!$A$1:$M$980,13,0)</f>
        <v>2545</v>
      </c>
      <c r="S9699" s="88">
        <f>VLOOKUP(P9699,NEW_TRAIN_TEST!$A$1:$M$980,11,0)</f>
        <v>8365</v>
      </c>
      <c r="T9699" s="6">
        <f t="shared" si="302"/>
        <v>0</v>
      </c>
      <c r="U9699" s="6">
        <f t="shared" si="303"/>
        <v>0</v>
      </c>
    </row>
    <row r="9700" spans="1:21" x14ac:dyDescent="0.2">
      <c r="A9700" s="88">
        <v>9702</v>
      </c>
      <c r="B9700" s="6">
        <v>7</v>
      </c>
      <c r="C9700" s="6" t="s">
        <v>2132</v>
      </c>
      <c r="D9700" s="73" t="s">
        <v>1431</v>
      </c>
      <c r="E9700" s="24">
        <v>22</v>
      </c>
      <c r="F9700" s="24">
        <v>4</v>
      </c>
      <c r="G9700" s="24">
        <v>1</v>
      </c>
      <c r="H9700" s="24">
        <v>2</v>
      </c>
      <c r="I9700" s="24">
        <v>2</v>
      </c>
      <c r="J9700" s="24">
        <v>0</v>
      </c>
      <c r="K9700" s="24">
        <v>0</v>
      </c>
      <c r="L9700" s="24">
        <v>0</v>
      </c>
      <c r="M9700" s="24">
        <v>0</v>
      </c>
      <c r="N9700" s="24">
        <v>0</v>
      </c>
      <c r="O9700" s="24">
        <v>2</v>
      </c>
      <c r="P9700" s="24">
        <v>813</v>
      </c>
      <c r="Q9700" s="24">
        <v>9078</v>
      </c>
      <c r="R9700" s="88">
        <f>VLOOKUP(P9700,NEW_TRAIN_TEST!$A$1:$M$980,13,0)</f>
        <v>6900.5</v>
      </c>
      <c r="S9700" s="88">
        <f>VLOOKUP(P9700,NEW_TRAIN_TEST!$A$1:$M$980,11,0)</f>
        <v>9891</v>
      </c>
      <c r="T9700" s="6">
        <f t="shared" si="302"/>
        <v>0</v>
      </c>
      <c r="U9700" s="6">
        <f t="shared" si="303"/>
        <v>0</v>
      </c>
    </row>
    <row r="9701" spans="1:21" x14ac:dyDescent="0.2">
      <c r="A9701" s="88">
        <v>9703</v>
      </c>
      <c r="B9701" s="6">
        <v>7</v>
      </c>
      <c r="C9701" s="6" t="s">
        <v>2132</v>
      </c>
      <c r="D9701" s="73" t="s">
        <v>1431</v>
      </c>
      <c r="E9701" s="24">
        <v>22</v>
      </c>
      <c r="F9701" s="24">
        <v>0</v>
      </c>
      <c r="G9701" s="24">
        <v>0</v>
      </c>
      <c r="H9701" s="24">
        <v>0</v>
      </c>
      <c r="I9701" s="24">
        <v>0</v>
      </c>
      <c r="J9701" s="24">
        <v>0</v>
      </c>
      <c r="K9701" s="24">
        <v>0</v>
      </c>
      <c r="L9701" s="24">
        <v>0</v>
      </c>
      <c r="M9701" s="24">
        <v>0</v>
      </c>
      <c r="N9701" s="24">
        <v>0</v>
      </c>
      <c r="O9701" s="24">
        <v>0</v>
      </c>
      <c r="P9701" s="24">
        <v>619</v>
      </c>
      <c r="Q9701" s="24">
        <v>10644.5</v>
      </c>
      <c r="R9701" s="88">
        <f>VLOOKUP(P9701,NEW_TRAIN_TEST!$A$1:$M$980,13,0)</f>
        <v>10241</v>
      </c>
      <c r="S9701" s="88">
        <f>VLOOKUP(P9701,NEW_TRAIN_TEST!$A$1:$M$980,11,0)</f>
        <v>10887</v>
      </c>
      <c r="T9701" s="6">
        <f t="shared" si="302"/>
        <v>0</v>
      </c>
      <c r="U9701" s="6">
        <f t="shared" si="303"/>
        <v>0</v>
      </c>
    </row>
    <row r="9702" spans="1:21" x14ac:dyDescent="0.2">
      <c r="A9702" s="88">
        <v>9704</v>
      </c>
      <c r="B9702" s="6">
        <v>7</v>
      </c>
      <c r="C9702" s="6" t="s">
        <v>2132</v>
      </c>
      <c r="D9702" s="73" t="s">
        <v>1431</v>
      </c>
      <c r="E9702" s="24">
        <v>0</v>
      </c>
      <c r="F9702" s="24">
        <v>0</v>
      </c>
      <c r="G9702" s="24">
        <v>0</v>
      </c>
      <c r="H9702" s="24">
        <v>0</v>
      </c>
      <c r="I9702" s="24">
        <v>0</v>
      </c>
      <c r="J9702" s="24">
        <v>0</v>
      </c>
      <c r="K9702" s="24">
        <v>0</v>
      </c>
      <c r="L9702" s="24">
        <v>0</v>
      </c>
      <c r="M9702" s="24">
        <v>0</v>
      </c>
      <c r="N9702" s="24">
        <v>1</v>
      </c>
      <c r="O9702" s="24">
        <v>0</v>
      </c>
      <c r="P9702" s="24">
        <v>462</v>
      </c>
      <c r="Q9702" s="24">
        <v>6687</v>
      </c>
      <c r="R9702" s="88">
        <f>VLOOKUP(P9702,NEW_TRAIN_TEST!$A$1:$M$980,13,0)</f>
        <v>6687</v>
      </c>
      <c r="S9702" s="88">
        <f>VLOOKUP(P9702,NEW_TRAIN_TEST!$A$1:$M$980,11,0)</f>
        <v>6687</v>
      </c>
      <c r="T9702" s="6">
        <f t="shared" si="302"/>
        <v>0</v>
      </c>
      <c r="U9702" s="6">
        <f t="shared" si="303"/>
        <v>0</v>
      </c>
    </row>
    <row r="9703" spans="1:21" x14ac:dyDescent="0.2">
      <c r="A9703" s="88">
        <v>9705</v>
      </c>
      <c r="B9703" s="6">
        <v>7</v>
      </c>
      <c r="C9703" s="6" t="s">
        <v>2132</v>
      </c>
      <c r="D9703" s="73" t="s">
        <v>1431</v>
      </c>
      <c r="E9703" s="24">
        <v>14</v>
      </c>
      <c r="F9703" s="24">
        <v>3</v>
      </c>
      <c r="G9703" s="24">
        <v>0</v>
      </c>
      <c r="H9703" s="24">
        <v>2</v>
      </c>
      <c r="I9703" s="24">
        <v>2</v>
      </c>
      <c r="J9703" s="24">
        <v>0</v>
      </c>
      <c r="K9703" s="24">
        <v>0</v>
      </c>
      <c r="L9703" s="24">
        <v>0</v>
      </c>
      <c r="M9703" s="24">
        <v>0</v>
      </c>
      <c r="N9703" s="24">
        <v>0</v>
      </c>
      <c r="O9703" s="24">
        <v>2</v>
      </c>
      <c r="P9703" s="24">
        <v>0</v>
      </c>
      <c r="Q9703" s="24">
        <v>8146.5</v>
      </c>
      <c r="R9703" s="88">
        <f>VLOOKUP(P9703,NEW_TRAIN_TEST!$A$1:$M$980,13,0)</f>
        <v>7922.5</v>
      </c>
      <c r="S9703" s="88">
        <f>VLOOKUP(P9703,NEW_TRAIN_TEST!$A$1:$M$980,11,0)</f>
        <v>8335</v>
      </c>
      <c r="T9703" s="6">
        <f t="shared" si="302"/>
        <v>0</v>
      </c>
      <c r="U9703" s="6">
        <f t="shared" si="303"/>
        <v>0</v>
      </c>
    </row>
    <row r="9704" spans="1:21" x14ac:dyDescent="0.2">
      <c r="A9704" s="88">
        <v>9706</v>
      </c>
      <c r="B9704" s="6">
        <v>7</v>
      </c>
      <c r="C9704" s="6" t="s">
        <v>2132</v>
      </c>
      <c r="D9704" s="73" t="s">
        <v>1431</v>
      </c>
      <c r="E9704" s="24">
        <v>13</v>
      </c>
      <c r="F9704" s="24">
        <v>0</v>
      </c>
      <c r="G9704" s="24">
        <v>0</v>
      </c>
      <c r="H9704" s="24">
        <v>0</v>
      </c>
      <c r="I9704" s="24">
        <v>0</v>
      </c>
      <c r="J9704" s="24">
        <v>0</v>
      </c>
      <c r="K9704" s="24">
        <v>0</v>
      </c>
      <c r="L9704" s="24">
        <v>0</v>
      </c>
      <c r="M9704" s="24">
        <v>0</v>
      </c>
      <c r="N9704" s="24">
        <v>0</v>
      </c>
      <c r="O9704" s="24">
        <v>0</v>
      </c>
      <c r="P9704" s="24">
        <v>464</v>
      </c>
      <c r="Q9704" s="24">
        <v>6363</v>
      </c>
      <c r="R9704" s="88">
        <f>VLOOKUP(P9704,NEW_TRAIN_TEST!$A$1:$M$980,13,0)</f>
        <v>2206</v>
      </c>
      <c r="S9704" s="88">
        <f>VLOOKUP(P9704,NEW_TRAIN_TEST!$A$1:$M$980,11,0)</f>
        <v>6593</v>
      </c>
      <c r="T9704" s="6">
        <f t="shared" si="302"/>
        <v>0</v>
      </c>
      <c r="U9704" s="6">
        <f t="shared" si="303"/>
        <v>0</v>
      </c>
    </row>
    <row r="9705" spans="1:21" x14ac:dyDescent="0.2">
      <c r="A9705" s="88">
        <v>9707</v>
      </c>
      <c r="B9705" s="6">
        <v>7</v>
      </c>
      <c r="C9705" s="6" t="s">
        <v>2132</v>
      </c>
      <c r="D9705" s="73" t="s">
        <v>1431</v>
      </c>
      <c r="E9705" s="24">
        <v>6</v>
      </c>
      <c r="F9705" s="24">
        <v>5</v>
      </c>
      <c r="G9705" s="24">
        <v>0</v>
      </c>
      <c r="H9705" s="24">
        <v>0</v>
      </c>
      <c r="I9705" s="24">
        <v>2</v>
      </c>
      <c r="J9705" s="24">
        <v>0</v>
      </c>
      <c r="K9705" s="24">
        <v>0</v>
      </c>
      <c r="L9705" s="24">
        <v>0</v>
      </c>
      <c r="M9705" s="24">
        <v>0</v>
      </c>
      <c r="N9705" s="24">
        <v>0</v>
      </c>
      <c r="O9705" s="24">
        <v>2</v>
      </c>
      <c r="P9705" s="24">
        <v>664</v>
      </c>
      <c r="Q9705" s="24">
        <v>8358.5</v>
      </c>
      <c r="R9705" s="88">
        <f>VLOOKUP(P9705,NEW_TRAIN_TEST!$A$1:$M$980,13,0)</f>
        <v>8330</v>
      </c>
      <c r="S9705" s="88">
        <f>VLOOKUP(P9705,NEW_TRAIN_TEST!$A$1:$M$980,11,0)</f>
        <v>8620</v>
      </c>
      <c r="T9705" s="6">
        <f t="shared" si="302"/>
        <v>0</v>
      </c>
      <c r="U9705" s="6">
        <f t="shared" si="303"/>
        <v>0</v>
      </c>
    </row>
    <row r="9706" spans="1:21" x14ac:dyDescent="0.2">
      <c r="A9706" s="88">
        <v>9708</v>
      </c>
      <c r="B9706" s="6">
        <v>7</v>
      </c>
      <c r="C9706" s="6" t="s">
        <v>2132</v>
      </c>
      <c r="D9706" s="73" t="s">
        <v>1431</v>
      </c>
      <c r="E9706" s="24">
        <v>3</v>
      </c>
      <c r="F9706" s="24">
        <v>1</v>
      </c>
      <c r="G9706" s="24">
        <v>0</v>
      </c>
      <c r="H9706" s="24">
        <v>0</v>
      </c>
      <c r="I9706" s="24">
        <v>2</v>
      </c>
      <c r="J9706" s="24">
        <v>0</v>
      </c>
      <c r="K9706" s="24">
        <v>0</v>
      </c>
      <c r="L9706" s="24">
        <v>0</v>
      </c>
      <c r="M9706" s="24">
        <v>0</v>
      </c>
      <c r="N9706" s="24">
        <v>0</v>
      </c>
      <c r="O9706" s="24">
        <v>2</v>
      </c>
      <c r="P9706" s="24">
        <v>466</v>
      </c>
      <c r="Q9706" s="24">
        <v>7953</v>
      </c>
      <c r="R9706" s="88">
        <f>VLOOKUP(P9706,NEW_TRAIN_TEST!$A$1:$M$980,13,0)</f>
        <v>7824.5</v>
      </c>
      <c r="S9706" s="88">
        <f>VLOOKUP(P9706,NEW_TRAIN_TEST!$A$1:$M$980,11,0)</f>
        <v>7965</v>
      </c>
      <c r="T9706" s="6">
        <f t="shared" si="302"/>
        <v>0</v>
      </c>
      <c r="U9706" s="6">
        <f t="shared" si="303"/>
        <v>0</v>
      </c>
    </row>
    <row r="9707" spans="1:21" x14ac:dyDescent="0.2">
      <c r="A9707" s="88">
        <v>9709</v>
      </c>
      <c r="B9707" s="6">
        <v>7</v>
      </c>
      <c r="C9707" s="6" t="s">
        <v>2132</v>
      </c>
      <c r="D9707" s="73" t="s">
        <v>1431</v>
      </c>
      <c r="E9707" s="24">
        <v>8</v>
      </c>
      <c r="F9707" s="24">
        <v>2</v>
      </c>
      <c r="G9707" s="24">
        <v>0</v>
      </c>
      <c r="H9707" s="24">
        <v>0</v>
      </c>
      <c r="I9707" s="24">
        <v>2</v>
      </c>
      <c r="J9707" s="24">
        <v>0</v>
      </c>
      <c r="K9707" s="24">
        <v>0</v>
      </c>
      <c r="L9707" s="24">
        <v>1</v>
      </c>
      <c r="M9707" s="24">
        <v>0</v>
      </c>
      <c r="N9707" s="24">
        <v>0</v>
      </c>
      <c r="O9707" s="24">
        <v>2</v>
      </c>
      <c r="P9707" s="24">
        <v>467</v>
      </c>
      <c r="Q9707" s="24">
        <v>8729</v>
      </c>
      <c r="R9707" s="88">
        <f>VLOOKUP(P9707,NEW_TRAIN_TEST!$A$1:$M$980,13,0)</f>
        <v>8370</v>
      </c>
      <c r="S9707" s="88">
        <f>VLOOKUP(P9707,NEW_TRAIN_TEST!$A$1:$M$980,11,0)</f>
        <v>8802</v>
      </c>
      <c r="T9707" s="6">
        <f t="shared" si="302"/>
        <v>1</v>
      </c>
      <c r="U9707" s="6">
        <f t="shared" si="303"/>
        <v>0</v>
      </c>
    </row>
    <row r="9708" spans="1:21" x14ac:dyDescent="0.2">
      <c r="A9708" s="88">
        <v>9710</v>
      </c>
      <c r="B9708" s="6">
        <v>7</v>
      </c>
      <c r="C9708" s="6" t="s">
        <v>2132</v>
      </c>
      <c r="D9708" s="73" t="s">
        <v>1431</v>
      </c>
      <c r="E9708" s="24">
        <v>7</v>
      </c>
      <c r="F9708" s="24">
        <v>0</v>
      </c>
      <c r="G9708" s="24">
        <v>0</v>
      </c>
      <c r="H9708" s="24">
        <v>0</v>
      </c>
      <c r="I9708" s="24">
        <v>0</v>
      </c>
      <c r="J9708" s="24">
        <v>0</v>
      </c>
      <c r="K9708" s="24">
        <v>0</v>
      </c>
      <c r="L9708" s="24">
        <v>1</v>
      </c>
      <c r="M9708" s="24">
        <v>0</v>
      </c>
      <c r="N9708" s="24">
        <v>0</v>
      </c>
      <c r="O9708" s="24">
        <v>0</v>
      </c>
      <c r="P9708" s="24">
        <v>320</v>
      </c>
      <c r="Q9708" s="24">
        <v>9502.5</v>
      </c>
      <c r="R9708" s="88">
        <f>VLOOKUP(P9708,NEW_TRAIN_TEST!$A$1:$M$980,13,0)</f>
        <v>9293</v>
      </c>
      <c r="S9708" s="88">
        <f>VLOOKUP(P9708,NEW_TRAIN_TEST!$A$1:$M$980,11,0)</f>
        <v>9711</v>
      </c>
      <c r="T9708" s="6">
        <f t="shared" si="302"/>
        <v>1</v>
      </c>
      <c r="U9708" s="6">
        <f t="shared" si="303"/>
        <v>0</v>
      </c>
    </row>
    <row r="9709" spans="1:21" x14ac:dyDescent="0.2">
      <c r="A9709" s="88">
        <v>9711</v>
      </c>
      <c r="B9709" s="6">
        <v>7</v>
      </c>
      <c r="C9709" s="6" t="s">
        <v>2132</v>
      </c>
      <c r="D9709" s="73" t="s">
        <v>1431</v>
      </c>
      <c r="E9709" s="24">
        <v>15</v>
      </c>
      <c r="F9709" s="24">
        <v>0</v>
      </c>
      <c r="G9709" s="24">
        <v>0</v>
      </c>
      <c r="H9709" s="24">
        <v>0</v>
      </c>
      <c r="I9709" s="24">
        <v>0</v>
      </c>
      <c r="J9709" s="24">
        <v>0</v>
      </c>
      <c r="K9709" s="24">
        <v>0</v>
      </c>
      <c r="L9709" s="24">
        <v>0</v>
      </c>
      <c r="M9709" s="24">
        <v>0</v>
      </c>
      <c r="N9709" s="24">
        <v>0</v>
      </c>
      <c r="O9709" s="24">
        <v>0</v>
      </c>
      <c r="P9709" s="24">
        <v>10</v>
      </c>
      <c r="Q9709" s="24">
        <v>8007.5</v>
      </c>
      <c r="R9709" s="88">
        <f>VLOOKUP(P9709,NEW_TRAIN_TEST!$A$1:$M$980,13,0)</f>
        <v>7401</v>
      </c>
      <c r="S9709" s="88">
        <f>VLOOKUP(P9709,NEW_TRAIN_TEST!$A$1:$M$980,11,0)</f>
        <v>8227</v>
      </c>
      <c r="T9709" s="6">
        <f t="shared" si="302"/>
        <v>0</v>
      </c>
      <c r="U9709" s="6">
        <f t="shared" si="303"/>
        <v>0</v>
      </c>
    </row>
    <row r="9710" spans="1:21" x14ac:dyDescent="0.2">
      <c r="A9710" s="88">
        <v>9712</v>
      </c>
      <c r="B9710" s="6">
        <v>7</v>
      </c>
      <c r="C9710" s="6" t="s">
        <v>2132</v>
      </c>
      <c r="D9710" s="73" t="s">
        <v>1431</v>
      </c>
      <c r="E9710" s="24">
        <v>0</v>
      </c>
      <c r="F9710" s="24">
        <v>0</v>
      </c>
      <c r="G9710" s="24">
        <v>0</v>
      </c>
      <c r="H9710" s="24">
        <v>0</v>
      </c>
      <c r="I9710" s="24">
        <v>0</v>
      </c>
      <c r="J9710" s="24">
        <v>0</v>
      </c>
      <c r="K9710" s="24">
        <v>0</v>
      </c>
      <c r="L9710" s="24">
        <v>0</v>
      </c>
      <c r="M9710" s="24">
        <v>0</v>
      </c>
      <c r="N9710" s="24">
        <v>1</v>
      </c>
      <c r="O9710" s="24">
        <v>0</v>
      </c>
      <c r="P9710" s="24">
        <v>874</v>
      </c>
      <c r="Q9710" s="24">
        <v>7555</v>
      </c>
      <c r="R9710" s="88">
        <f>VLOOKUP(P9710,NEW_TRAIN_TEST!$A$1:$M$980,13,0)</f>
        <v>7555</v>
      </c>
      <c r="S9710" s="88">
        <f>VLOOKUP(P9710,NEW_TRAIN_TEST!$A$1:$M$980,11,0)</f>
        <v>7555</v>
      </c>
      <c r="T9710" s="6">
        <f t="shared" si="302"/>
        <v>0</v>
      </c>
      <c r="U9710" s="6">
        <f t="shared" si="303"/>
        <v>0</v>
      </c>
    </row>
    <row r="9711" spans="1:21" x14ac:dyDescent="0.2">
      <c r="A9711" s="88">
        <v>9713</v>
      </c>
      <c r="B9711" s="6">
        <v>7</v>
      </c>
      <c r="C9711" s="6" t="s">
        <v>2132</v>
      </c>
      <c r="D9711" s="73" t="s">
        <v>1431</v>
      </c>
      <c r="E9711" s="24">
        <v>3</v>
      </c>
      <c r="F9711" s="24">
        <v>1</v>
      </c>
      <c r="G9711" s="24">
        <v>0</v>
      </c>
      <c r="H9711" s="24">
        <v>0</v>
      </c>
      <c r="I9711" s="24">
        <v>2</v>
      </c>
      <c r="J9711" s="24">
        <v>0</v>
      </c>
      <c r="K9711" s="24">
        <v>0</v>
      </c>
      <c r="L9711" s="24">
        <v>0</v>
      </c>
      <c r="M9711" s="24">
        <v>0</v>
      </c>
      <c r="N9711" s="24">
        <v>0</v>
      </c>
      <c r="O9711" s="24">
        <v>2</v>
      </c>
      <c r="P9711" s="24">
        <v>351</v>
      </c>
      <c r="Q9711" s="24">
        <v>6878.5</v>
      </c>
      <c r="R9711" s="88">
        <f>VLOOKUP(P9711,NEW_TRAIN_TEST!$A$1:$M$980,13,0)</f>
        <v>6815</v>
      </c>
      <c r="S9711" s="88">
        <f>VLOOKUP(P9711,NEW_TRAIN_TEST!$A$1:$M$980,11,0)</f>
        <v>7295</v>
      </c>
      <c r="T9711" s="6">
        <f t="shared" si="302"/>
        <v>0</v>
      </c>
      <c r="U9711" s="6">
        <f t="shared" si="303"/>
        <v>0</v>
      </c>
    </row>
    <row r="9712" spans="1:21" x14ac:dyDescent="0.2">
      <c r="A9712" s="88">
        <v>9714</v>
      </c>
      <c r="B9712" s="6">
        <v>7</v>
      </c>
      <c r="C9712" s="6" t="s">
        <v>2132</v>
      </c>
      <c r="D9712" s="73" t="s">
        <v>1431</v>
      </c>
      <c r="E9712" s="24">
        <v>8</v>
      </c>
      <c r="F9712" s="24">
        <v>4</v>
      </c>
      <c r="G9712" s="24">
        <v>0</v>
      </c>
      <c r="H9712" s="24">
        <v>2</v>
      </c>
      <c r="I9712" s="24">
        <v>2</v>
      </c>
      <c r="J9712" s="24">
        <v>0</v>
      </c>
      <c r="K9712" s="24">
        <v>0</v>
      </c>
      <c r="L9712" s="24">
        <v>1</v>
      </c>
      <c r="M9712" s="24">
        <v>0</v>
      </c>
      <c r="N9712" s="24">
        <v>0</v>
      </c>
      <c r="O9712" s="24">
        <v>2</v>
      </c>
      <c r="P9712" s="24">
        <v>609</v>
      </c>
      <c r="Q9712" s="24">
        <v>8764.5</v>
      </c>
      <c r="R9712" s="88">
        <f>VLOOKUP(P9712,NEW_TRAIN_TEST!$A$1:$M$980,13,0)</f>
        <v>8660.5</v>
      </c>
      <c r="S9712" s="88">
        <f>VLOOKUP(P9712,NEW_TRAIN_TEST!$A$1:$M$980,11,0)</f>
        <v>9112</v>
      </c>
      <c r="T9712" s="6">
        <f t="shared" si="302"/>
        <v>1</v>
      </c>
      <c r="U9712" s="6">
        <f t="shared" si="303"/>
        <v>0</v>
      </c>
    </row>
    <row r="9713" spans="1:21" x14ac:dyDescent="0.2">
      <c r="A9713" s="88">
        <v>9715</v>
      </c>
      <c r="B9713" s="6">
        <v>7</v>
      </c>
      <c r="C9713" s="6" t="s">
        <v>2132</v>
      </c>
      <c r="D9713" s="73" t="s">
        <v>1431</v>
      </c>
      <c r="E9713" s="24">
        <v>19</v>
      </c>
      <c r="F9713" s="24">
        <v>0</v>
      </c>
      <c r="G9713" s="24">
        <v>0</v>
      </c>
      <c r="H9713" s="24">
        <v>0</v>
      </c>
      <c r="I9713" s="24">
        <v>0</v>
      </c>
      <c r="J9713" s="24">
        <v>0</v>
      </c>
      <c r="K9713" s="24">
        <v>0</v>
      </c>
      <c r="L9713" s="24">
        <v>0</v>
      </c>
      <c r="M9713" s="24">
        <v>0</v>
      </c>
      <c r="N9713" s="24">
        <v>0</v>
      </c>
      <c r="O9713" s="24">
        <v>0</v>
      </c>
      <c r="P9713" s="24">
        <v>473</v>
      </c>
      <c r="Q9713" s="24">
        <v>8165</v>
      </c>
      <c r="R9713" s="88">
        <f>VLOOKUP(P9713,NEW_TRAIN_TEST!$A$1:$M$980,13,0)</f>
        <v>2865</v>
      </c>
      <c r="S9713" s="88">
        <f>VLOOKUP(P9713,NEW_TRAIN_TEST!$A$1:$M$980,11,0)</f>
        <v>8284</v>
      </c>
      <c r="T9713" s="6">
        <f t="shared" si="302"/>
        <v>0</v>
      </c>
      <c r="U9713" s="6">
        <f t="shared" si="303"/>
        <v>0</v>
      </c>
    </row>
    <row r="9714" spans="1:21" x14ac:dyDescent="0.2">
      <c r="A9714" s="88">
        <v>9716</v>
      </c>
      <c r="B9714" s="6">
        <v>7</v>
      </c>
      <c r="C9714" s="6" t="s">
        <v>2132</v>
      </c>
      <c r="D9714" s="73" t="s">
        <v>1431</v>
      </c>
      <c r="E9714" s="24">
        <v>3</v>
      </c>
      <c r="F9714" s="24">
        <v>0</v>
      </c>
      <c r="G9714" s="24">
        <v>0</v>
      </c>
      <c r="H9714" s="24">
        <v>0</v>
      </c>
      <c r="I9714" s="24">
        <v>0</v>
      </c>
      <c r="J9714" s="24">
        <v>0</v>
      </c>
      <c r="K9714" s="24">
        <v>0</v>
      </c>
      <c r="L9714" s="24">
        <v>1</v>
      </c>
      <c r="M9714" s="24">
        <v>14</v>
      </c>
      <c r="N9714" s="24">
        <v>0</v>
      </c>
      <c r="O9714" s="24">
        <v>0</v>
      </c>
      <c r="P9714" s="24">
        <v>473</v>
      </c>
      <c r="Q9714" s="24">
        <v>8284</v>
      </c>
      <c r="R9714" s="88">
        <f>VLOOKUP(P9714,NEW_TRAIN_TEST!$A$1:$M$980,13,0)</f>
        <v>2865</v>
      </c>
      <c r="S9714" s="88">
        <f>VLOOKUP(P9714,NEW_TRAIN_TEST!$A$1:$M$980,11,0)</f>
        <v>8284</v>
      </c>
      <c r="T9714" s="6">
        <f t="shared" si="302"/>
        <v>1</v>
      </c>
      <c r="U9714" s="6">
        <f t="shared" si="303"/>
        <v>1</v>
      </c>
    </row>
    <row r="9715" spans="1:21" x14ac:dyDescent="0.2">
      <c r="A9715" s="88">
        <v>9717</v>
      </c>
      <c r="B9715" s="6">
        <v>7</v>
      </c>
      <c r="C9715" s="6" t="s">
        <v>2132</v>
      </c>
      <c r="D9715" s="73" t="s">
        <v>1431</v>
      </c>
      <c r="E9715" s="24">
        <v>11</v>
      </c>
      <c r="F9715" s="24">
        <v>0</v>
      </c>
      <c r="G9715" s="24">
        <v>0</v>
      </c>
      <c r="H9715" s="24">
        <v>0</v>
      </c>
      <c r="I9715" s="24">
        <v>0</v>
      </c>
      <c r="J9715" s="24">
        <v>0</v>
      </c>
      <c r="K9715" s="24">
        <v>0</v>
      </c>
      <c r="L9715" s="24">
        <v>0</v>
      </c>
      <c r="M9715" s="24">
        <v>0</v>
      </c>
      <c r="N9715" s="24">
        <v>0</v>
      </c>
      <c r="O9715" s="24">
        <v>0</v>
      </c>
      <c r="P9715" s="24">
        <v>474</v>
      </c>
      <c r="Q9715" s="24">
        <v>7560</v>
      </c>
      <c r="R9715" s="88">
        <f>VLOOKUP(P9715,NEW_TRAIN_TEST!$A$1:$M$980,13,0)</f>
        <v>2310</v>
      </c>
      <c r="S9715" s="88">
        <f>VLOOKUP(P9715,NEW_TRAIN_TEST!$A$1:$M$980,11,0)</f>
        <v>7580</v>
      </c>
      <c r="T9715" s="6">
        <f t="shared" si="302"/>
        <v>0</v>
      </c>
      <c r="U9715" s="6">
        <f t="shared" si="303"/>
        <v>0</v>
      </c>
    </row>
    <row r="9716" spans="1:21" x14ac:dyDescent="0.2">
      <c r="A9716" s="88">
        <v>9718</v>
      </c>
      <c r="B9716" s="6">
        <v>7</v>
      </c>
      <c r="C9716" s="6" t="s">
        <v>2132</v>
      </c>
      <c r="D9716" s="73" t="s">
        <v>1431</v>
      </c>
      <c r="E9716" s="24">
        <v>6</v>
      </c>
      <c r="F9716" s="24">
        <v>0</v>
      </c>
      <c r="G9716" s="24">
        <v>0</v>
      </c>
      <c r="H9716" s="24">
        <v>0</v>
      </c>
      <c r="I9716" s="24">
        <v>0</v>
      </c>
      <c r="J9716" s="24">
        <v>0</v>
      </c>
      <c r="K9716" s="24">
        <v>0</v>
      </c>
      <c r="L9716" s="24">
        <v>1</v>
      </c>
      <c r="M9716" s="24">
        <v>0</v>
      </c>
      <c r="N9716" s="24">
        <v>0</v>
      </c>
      <c r="O9716" s="24">
        <v>0</v>
      </c>
      <c r="P9716" s="24">
        <v>475</v>
      </c>
      <c r="Q9716" s="24">
        <v>7649</v>
      </c>
      <c r="R9716" s="88">
        <f>VLOOKUP(P9716,NEW_TRAIN_TEST!$A$1:$M$980,13,0)</f>
        <v>7018</v>
      </c>
      <c r="S9716" s="88">
        <f>VLOOKUP(P9716,NEW_TRAIN_TEST!$A$1:$M$980,11,0)</f>
        <v>7649</v>
      </c>
      <c r="T9716" s="6">
        <f t="shared" si="302"/>
        <v>1</v>
      </c>
      <c r="U9716" s="6">
        <f t="shared" si="303"/>
        <v>0</v>
      </c>
    </row>
    <row r="9717" spans="1:21" x14ac:dyDescent="0.2">
      <c r="A9717" s="88">
        <v>9719</v>
      </c>
      <c r="B9717" s="6">
        <v>7</v>
      </c>
      <c r="C9717" s="6" t="s">
        <v>2132</v>
      </c>
      <c r="D9717" s="73" t="s">
        <v>1431</v>
      </c>
      <c r="E9717" s="24">
        <v>13</v>
      </c>
      <c r="F9717" s="24">
        <v>3</v>
      </c>
      <c r="G9717" s="24">
        <v>1</v>
      </c>
      <c r="H9717" s="24">
        <v>2</v>
      </c>
      <c r="I9717" s="24">
        <v>2</v>
      </c>
      <c r="J9717" s="24">
        <v>0</v>
      </c>
      <c r="K9717" s="24">
        <v>0</v>
      </c>
      <c r="L9717" s="24">
        <v>0</v>
      </c>
      <c r="M9717" s="24">
        <v>0</v>
      </c>
      <c r="N9717" s="24">
        <v>0</v>
      </c>
      <c r="O9717" s="24">
        <v>2</v>
      </c>
      <c r="P9717" s="24">
        <v>373</v>
      </c>
      <c r="Q9717" s="24">
        <v>12643</v>
      </c>
      <c r="R9717" s="88">
        <f>VLOOKUP(P9717,NEW_TRAIN_TEST!$A$1:$M$980,13,0)</f>
        <v>12270</v>
      </c>
      <c r="S9717" s="88">
        <f>VLOOKUP(P9717,NEW_TRAIN_TEST!$A$1:$M$980,11,0)</f>
        <v>13409</v>
      </c>
      <c r="T9717" s="6">
        <f t="shared" si="302"/>
        <v>0</v>
      </c>
      <c r="U9717" s="6">
        <f t="shared" si="303"/>
        <v>0</v>
      </c>
    </row>
    <row r="9718" spans="1:21" x14ac:dyDescent="0.2">
      <c r="A9718" s="88">
        <v>9720</v>
      </c>
      <c r="B9718" s="6">
        <v>7</v>
      </c>
      <c r="C9718" s="6" t="s">
        <v>2132</v>
      </c>
      <c r="D9718" s="73" t="s">
        <v>1431</v>
      </c>
      <c r="E9718" s="24">
        <v>12</v>
      </c>
      <c r="F9718" s="24">
        <v>0</v>
      </c>
      <c r="G9718" s="24">
        <v>0</v>
      </c>
      <c r="H9718" s="24">
        <v>0</v>
      </c>
      <c r="I9718" s="24">
        <v>0</v>
      </c>
      <c r="J9718" s="24">
        <v>0</v>
      </c>
      <c r="K9718" s="24">
        <v>0</v>
      </c>
      <c r="L9718" s="24">
        <v>0</v>
      </c>
      <c r="M9718" s="24">
        <v>0</v>
      </c>
      <c r="N9718" s="24">
        <v>0</v>
      </c>
      <c r="O9718" s="24">
        <v>0</v>
      </c>
      <c r="P9718" s="24">
        <v>478</v>
      </c>
      <c r="Q9718" s="24">
        <v>6831</v>
      </c>
      <c r="R9718" s="88">
        <f>VLOOKUP(P9718,NEW_TRAIN_TEST!$A$1:$M$980,13,0)</f>
        <v>2644</v>
      </c>
      <c r="S9718" s="88">
        <f>VLOOKUP(P9718,NEW_TRAIN_TEST!$A$1:$M$980,11,0)</f>
        <v>6831</v>
      </c>
      <c r="T9718" s="6">
        <f t="shared" si="302"/>
        <v>0</v>
      </c>
      <c r="U9718" s="6">
        <f t="shared" si="303"/>
        <v>0</v>
      </c>
    </row>
    <row r="9719" spans="1:21" x14ac:dyDescent="0.2">
      <c r="A9719" s="88">
        <v>9721</v>
      </c>
      <c r="B9719" s="6">
        <v>7</v>
      </c>
      <c r="C9719" s="6" t="s">
        <v>2132</v>
      </c>
      <c r="D9719" s="73" t="s">
        <v>1431</v>
      </c>
      <c r="E9719" s="24">
        <v>18</v>
      </c>
      <c r="F9719" s="24">
        <v>0</v>
      </c>
      <c r="G9719" s="24">
        <v>0</v>
      </c>
      <c r="H9719" s="24">
        <v>0</v>
      </c>
      <c r="I9719" s="24">
        <v>0</v>
      </c>
      <c r="J9719" s="24">
        <v>0</v>
      </c>
      <c r="K9719" s="24">
        <v>0</v>
      </c>
      <c r="L9719" s="24">
        <v>0</v>
      </c>
      <c r="M9719" s="24">
        <v>0</v>
      </c>
      <c r="N9719" s="24">
        <v>0</v>
      </c>
      <c r="O9719" s="24">
        <v>0</v>
      </c>
      <c r="P9719" s="24">
        <v>818</v>
      </c>
      <c r="Q9719" s="24">
        <v>9139</v>
      </c>
      <c r="R9719" s="88">
        <f>VLOOKUP(P9719,NEW_TRAIN_TEST!$A$1:$M$980,13,0)</f>
        <v>7351</v>
      </c>
      <c r="S9719" s="88">
        <f>VLOOKUP(P9719,NEW_TRAIN_TEST!$A$1:$M$980,11,0)</f>
        <v>9565</v>
      </c>
      <c r="T9719" s="6">
        <f t="shared" si="302"/>
        <v>0</v>
      </c>
      <c r="U9719" s="6">
        <f t="shared" si="303"/>
        <v>0</v>
      </c>
    </row>
    <row r="9720" spans="1:21" x14ac:dyDescent="0.2">
      <c r="A9720" s="88">
        <v>9722</v>
      </c>
      <c r="B9720" s="6">
        <v>7</v>
      </c>
      <c r="C9720" s="6" t="s">
        <v>2132</v>
      </c>
      <c r="D9720" s="73" t="s">
        <v>1431</v>
      </c>
      <c r="E9720" s="24">
        <v>8</v>
      </c>
      <c r="F9720" s="24">
        <v>3</v>
      </c>
      <c r="G9720" s="24">
        <v>0</v>
      </c>
      <c r="H9720" s="24">
        <v>2</v>
      </c>
      <c r="I9720" s="24">
        <v>2</v>
      </c>
      <c r="J9720" s="24">
        <v>0</v>
      </c>
      <c r="K9720" s="24">
        <v>0</v>
      </c>
      <c r="L9720" s="24">
        <v>1</v>
      </c>
      <c r="M9720" s="24">
        <v>0</v>
      </c>
      <c r="N9720" s="24">
        <v>0</v>
      </c>
      <c r="O9720" s="24">
        <v>2</v>
      </c>
      <c r="P9720" s="24">
        <v>678</v>
      </c>
      <c r="Q9720" s="24">
        <v>9018.5</v>
      </c>
      <c r="R9720" s="88">
        <f>VLOOKUP(P9720,NEW_TRAIN_TEST!$A$1:$M$980,13,0)</f>
        <v>8822.5</v>
      </c>
      <c r="S9720" s="88">
        <f>VLOOKUP(P9720,NEW_TRAIN_TEST!$A$1:$M$980,11,0)</f>
        <v>9255</v>
      </c>
      <c r="T9720" s="6">
        <f t="shared" si="302"/>
        <v>1</v>
      </c>
      <c r="U9720" s="6">
        <f t="shared" si="303"/>
        <v>0</v>
      </c>
    </row>
    <row r="9721" spans="1:21" x14ac:dyDescent="0.2">
      <c r="A9721" s="88">
        <v>9723</v>
      </c>
      <c r="B9721" s="6">
        <v>7</v>
      </c>
      <c r="C9721" s="6" t="s">
        <v>2132</v>
      </c>
      <c r="D9721" s="73" t="s">
        <v>1431</v>
      </c>
      <c r="E9721" s="24">
        <v>7</v>
      </c>
      <c r="F9721" s="24">
        <v>2</v>
      </c>
      <c r="G9721" s="24">
        <v>0</v>
      </c>
      <c r="H9721" s="24">
        <v>2</v>
      </c>
      <c r="I9721" s="24">
        <v>2</v>
      </c>
      <c r="J9721" s="24">
        <v>0</v>
      </c>
      <c r="K9721" s="24">
        <v>0</v>
      </c>
      <c r="L9721" s="24">
        <v>1</v>
      </c>
      <c r="M9721" s="24">
        <v>24</v>
      </c>
      <c r="N9721" s="24">
        <v>0</v>
      </c>
      <c r="O9721" s="24">
        <v>2</v>
      </c>
      <c r="P9721" s="24">
        <v>306</v>
      </c>
      <c r="Q9721" s="24">
        <v>9352.5</v>
      </c>
      <c r="R9721" s="88">
        <f>VLOOKUP(P9721,NEW_TRAIN_TEST!$A$1:$M$980,13,0)</f>
        <v>9159.5</v>
      </c>
      <c r="S9721" s="88">
        <f>VLOOKUP(P9721,NEW_TRAIN_TEST!$A$1:$M$980,11,0)</f>
        <v>9593</v>
      </c>
      <c r="T9721" s="6">
        <f t="shared" si="302"/>
        <v>1</v>
      </c>
      <c r="U9721" s="6">
        <f t="shared" si="303"/>
        <v>1</v>
      </c>
    </row>
    <row r="9722" spans="1:21" x14ac:dyDescent="0.2">
      <c r="A9722" s="88">
        <v>9724</v>
      </c>
      <c r="B9722" s="6">
        <v>7</v>
      </c>
      <c r="C9722" s="6" t="s">
        <v>2132</v>
      </c>
      <c r="D9722" s="73" t="s">
        <v>1431</v>
      </c>
      <c r="E9722" s="24">
        <v>0</v>
      </c>
      <c r="F9722" s="24">
        <v>0</v>
      </c>
      <c r="G9722" s="24">
        <v>0</v>
      </c>
      <c r="H9722" s="24">
        <v>0</v>
      </c>
      <c r="I9722" s="24">
        <v>0</v>
      </c>
      <c r="J9722" s="24">
        <v>0</v>
      </c>
      <c r="K9722" s="24">
        <v>0</v>
      </c>
      <c r="L9722" s="24">
        <v>0</v>
      </c>
      <c r="M9722" s="24">
        <v>0</v>
      </c>
      <c r="N9722" s="24">
        <v>1</v>
      </c>
      <c r="O9722" s="24">
        <v>0</v>
      </c>
      <c r="P9722" s="24">
        <v>482</v>
      </c>
      <c r="Q9722" s="24">
        <v>7394</v>
      </c>
      <c r="R9722" s="88">
        <f>VLOOKUP(P9722,NEW_TRAIN_TEST!$A$1:$M$980,13,0)</f>
        <v>7394</v>
      </c>
      <c r="S9722" s="88">
        <f>VLOOKUP(P9722,NEW_TRAIN_TEST!$A$1:$M$980,11,0)</f>
        <v>7394</v>
      </c>
      <c r="T9722" s="6">
        <f t="shared" si="302"/>
        <v>0</v>
      </c>
      <c r="U9722" s="6">
        <f t="shared" si="303"/>
        <v>0</v>
      </c>
    </row>
    <row r="9723" spans="1:21" x14ac:dyDescent="0.2">
      <c r="A9723" s="88">
        <v>9725</v>
      </c>
      <c r="B9723" s="6">
        <v>7</v>
      </c>
      <c r="C9723" s="6" t="s">
        <v>2132</v>
      </c>
      <c r="D9723" s="73" t="s">
        <v>1431</v>
      </c>
      <c r="E9723" s="24">
        <v>15</v>
      </c>
      <c r="F9723" s="24">
        <v>2</v>
      </c>
      <c r="G9723" s="24">
        <v>0</v>
      </c>
      <c r="H9723" s="24">
        <v>2</v>
      </c>
      <c r="I9723" s="24">
        <v>2</v>
      </c>
      <c r="J9723" s="24">
        <v>0</v>
      </c>
      <c r="K9723" s="24">
        <v>0</v>
      </c>
      <c r="L9723" s="24">
        <v>0</v>
      </c>
      <c r="M9723" s="24">
        <v>0</v>
      </c>
      <c r="N9723" s="24">
        <v>0</v>
      </c>
      <c r="O9723" s="24">
        <v>2</v>
      </c>
      <c r="P9723" s="24">
        <v>826</v>
      </c>
      <c r="Q9723" s="24">
        <v>9871.5</v>
      </c>
      <c r="R9723" s="88">
        <f>VLOOKUP(P9723,NEW_TRAIN_TEST!$A$1:$M$980,13,0)</f>
        <v>8293</v>
      </c>
      <c r="S9723" s="88">
        <f>VLOOKUP(P9723,NEW_TRAIN_TEST!$A$1:$M$980,11,0)</f>
        <v>10279</v>
      </c>
      <c r="T9723" s="6">
        <f t="shared" si="302"/>
        <v>0</v>
      </c>
      <c r="U9723" s="6">
        <f t="shared" si="303"/>
        <v>0</v>
      </c>
    </row>
    <row r="9724" spans="1:21" x14ac:dyDescent="0.2">
      <c r="A9724" s="88">
        <v>9726</v>
      </c>
      <c r="B9724" s="6">
        <v>7</v>
      </c>
      <c r="C9724" s="6" t="s">
        <v>2132</v>
      </c>
      <c r="D9724" s="73" t="s">
        <v>1431</v>
      </c>
      <c r="E9724" s="24">
        <v>10</v>
      </c>
      <c r="F9724" s="24">
        <v>12</v>
      </c>
      <c r="G9724" s="24">
        <v>0</v>
      </c>
      <c r="H9724" s="24">
        <v>2</v>
      </c>
      <c r="I9724" s="24">
        <v>2</v>
      </c>
      <c r="J9724" s="24">
        <v>2</v>
      </c>
      <c r="K9724" s="24">
        <v>0</v>
      </c>
      <c r="L9724" s="24">
        <v>1</v>
      </c>
      <c r="M9724" s="24">
        <v>0</v>
      </c>
      <c r="N9724" s="24">
        <v>0</v>
      </c>
      <c r="O9724" s="24">
        <v>2</v>
      </c>
      <c r="P9724" s="24">
        <v>601</v>
      </c>
      <c r="Q9724" s="24">
        <v>12451</v>
      </c>
      <c r="R9724" s="88">
        <f>VLOOKUP(P9724,NEW_TRAIN_TEST!$A$1:$M$980,13,0)</f>
        <v>12305.5</v>
      </c>
      <c r="S9724" s="88">
        <f>VLOOKUP(P9724,NEW_TRAIN_TEST!$A$1:$M$980,11,0)</f>
        <v>12802</v>
      </c>
      <c r="T9724" s="6">
        <f t="shared" si="302"/>
        <v>1</v>
      </c>
      <c r="U9724" s="6">
        <f t="shared" si="303"/>
        <v>0</v>
      </c>
    </row>
    <row r="9725" spans="1:21" x14ac:dyDescent="0.2">
      <c r="A9725" s="88">
        <v>9727</v>
      </c>
      <c r="B9725" s="6">
        <v>7</v>
      </c>
      <c r="C9725" s="6" t="s">
        <v>2132</v>
      </c>
      <c r="D9725" s="73" t="s">
        <v>1431</v>
      </c>
      <c r="E9725" s="24">
        <v>13</v>
      </c>
      <c r="F9725" s="24">
        <v>11</v>
      </c>
      <c r="G9725" s="24">
        <v>2</v>
      </c>
      <c r="H9725" s="24">
        <v>2</v>
      </c>
      <c r="I9725" s="24">
        <v>2</v>
      </c>
      <c r="J9725" s="24">
        <v>2</v>
      </c>
      <c r="K9725" s="24">
        <v>0</v>
      </c>
      <c r="L9725" s="24">
        <v>0</v>
      </c>
      <c r="M9725" s="24">
        <v>0</v>
      </c>
      <c r="N9725" s="24">
        <v>0</v>
      </c>
      <c r="O9725" s="24">
        <v>2</v>
      </c>
      <c r="P9725" s="24">
        <v>601</v>
      </c>
      <c r="Q9725" s="24">
        <v>12471.5</v>
      </c>
      <c r="R9725" s="88">
        <f>VLOOKUP(P9725,NEW_TRAIN_TEST!$A$1:$M$980,13,0)</f>
        <v>12305.5</v>
      </c>
      <c r="S9725" s="88">
        <f>VLOOKUP(P9725,NEW_TRAIN_TEST!$A$1:$M$980,11,0)</f>
        <v>12802</v>
      </c>
      <c r="T9725" s="6">
        <f t="shared" si="302"/>
        <v>0</v>
      </c>
      <c r="U9725" s="6">
        <f t="shared" si="303"/>
        <v>0</v>
      </c>
    </row>
    <row r="9726" spans="1:21" x14ac:dyDescent="0.2">
      <c r="A9726" s="88">
        <v>9728</v>
      </c>
      <c r="B9726" s="6">
        <v>7</v>
      </c>
      <c r="C9726" s="6" t="s">
        <v>2132</v>
      </c>
      <c r="D9726" s="73" t="s">
        <v>1431</v>
      </c>
      <c r="E9726" s="24">
        <v>10</v>
      </c>
      <c r="F9726" s="24">
        <v>0</v>
      </c>
      <c r="G9726" s="24">
        <v>0</v>
      </c>
      <c r="H9726" s="24">
        <v>0</v>
      </c>
      <c r="I9726" s="24">
        <v>0</v>
      </c>
      <c r="J9726" s="24">
        <v>0</v>
      </c>
      <c r="K9726" s="24">
        <v>0</v>
      </c>
      <c r="L9726" s="24">
        <v>0</v>
      </c>
      <c r="M9726" s="24">
        <v>0</v>
      </c>
      <c r="N9726" s="24">
        <v>0</v>
      </c>
      <c r="O9726" s="24">
        <v>0</v>
      </c>
      <c r="P9726" s="24">
        <v>457</v>
      </c>
      <c r="Q9726" s="24">
        <v>8056.5</v>
      </c>
      <c r="R9726" s="88">
        <f>VLOOKUP(P9726,NEW_TRAIN_TEST!$A$1:$M$980,13,0)</f>
        <v>7553.5</v>
      </c>
      <c r="S9726" s="88">
        <f>VLOOKUP(P9726,NEW_TRAIN_TEST!$A$1:$M$980,11,0)</f>
        <v>8175</v>
      </c>
      <c r="T9726" s="6">
        <f t="shared" si="302"/>
        <v>0</v>
      </c>
      <c r="U9726" s="6">
        <f t="shared" si="303"/>
        <v>0</v>
      </c>
    </row>
    <row r="9727" spans="1:21" x14ac:dyDescent="0.2">
      <c r="A9727" s="88">
        <v>9729</v>
      </c>
      <c r="B9727" s="6">
        <v>7</v>
      </c>
      <c r="C9727" s="6" t="s">
        <v>2132</v>
      </c>
      <c r="D9727" s="73" t="s">
        <v>1431</v>
      </c>
      <c r="E9727" s="24">
        <v>0</v>
      </c>
      <c r="F9727" s="24">
        <v>1</v>
      </c>
      <c r="G9727" s="24">
        <v>0</v>
      </c>
      <c r="H9727" s="24">
        <v>0</v>
      </c>
      <c r="I9727" s="24">
        <v>2</v>
      </c>
      <c r="J9727" s="24">
        <v>0</v>
      </c>
      <c r="K9727" s="24">
        <v>0</v>
      </c>
      <c r="L9727" s="24">
        <v>0</v>
      </c>
      <c r="M9727" s="24">
        <v>7</v>
      </c>
      <c r="N9727" s="24">
        <v>0</v>
      </c>
      <c r="O9727" s="24">
        <v>2</v>
      </c>
      <c r="P9727" s="24">
        <v>581</v>
      </c>
      <c r="Q9727" s="24">
        <v>3387.5</v>
      </c>
      <c r="R9727" s="88">
        <f>VLOOKUP(P9727,NEW_TRAIN_TEST!$A$1:$M$980,13,0)</f>
        <v>3387.5</v>
      </c>
      <c r="S9727" s="88">
        <f>VLOOKUP(P9727,NEW_TRAIN_TEST!$A$1:$M$980,11,0)</f>
        <v>4171</v>
      </c>
      <c r="T9727" s="6">
        <f t="shared" si="302"/>
        <v>0</v>
      </c>
      <c r="U9727" s="6">
        <f t="shared" si="303"/>
        <v>1</v>
      </c>
    </row>
    <row r="9728" spans="1:21" x14ac:dyDescent="0.2">
      <c r="A9728" s="88">
        <v>9730</v>
      </c>
      <c r="B9728" s="6">
        <v>7</v>
      </c>
      <c r="C9728" s="6" t="s">
        <v>2132</v>
      </c>
      <c r="D9728" s="73" t="s">
        <v>1431</v>
      </c>
      <c r="E9728" s="24">
        <v>0</v>
      </c>
      <c r="F9728" s="24">
        <v>1</v>
      </c>
      <c r="G9728" s="24">
        <v>0</v>
      </c>
      <c r="H9728" s="24">
        <v>0</v>
      </c>
      <c r="I9728" s="24">
        <v>2</v>
      </c>
      <c r="J9728" s="24">
        <v>0</v>
      </c>
      <c r="K9728" s="24">
        <v>0</v>
      </c>
      <c r="L9728" s="24">
        <v>1</v>
      </c>
      <c r="M9728" s="24">
        <v>0</v>
      </c>
      <c r="N9728" s="24">
        <v>0</v>
      </c>
      <c r="O9728" s="24">
        <v>2</v>
      </c>
      <c r="P9728" s="24">
        <v>581</v>
      </c>
      <c r="Q9728" s="24">
        <v>3387.5</v>
      </c>
      <c r="R9728" s="88">
        <f>VLOOKUP(P9728,NEW_TRAIN_TEST!$A$1:$M$980,13,0)</f>
        <v>3387.5</v>
      </c>
      <c r="S9728" s="88">
        <f>VLOOKUP(P9728,NEW_TRAIN_TEST!$A$1:$M$980,11,0)</f>
        <v>4171</v>
      </c>
      <c r="T9728" s="6">
        <f t="shared" si="302"/>
        <v>1</v>
      </c>
      <c r="U9728" s="6">
        <f t="shared" si="303"/>
        <v>0</v>
      </c>
    </row>
    <row r="9729" spans="1:21" x14ac:dyDescent="0.2">
      <c r="A9729" s="88">
        <v>9731</v>
      </c>
      <c r="B9729" s="6">
        <v>7</v>
      </c>
      <c r="C9729" s="6" t="s">
        <v>2132</v>
      </c>
      <c r="D9729" s="73" t="s">
        <v>1431</v>
      </c>
      <c r="E9729" s="24">
        <v>0</v>
      </c>
      <c r="F9729" s="24">
        <v>1</v>
      </c>
      <c r="G9729" s="24">
        <v>0</v>
      </c>
      <c r="H9729" s="24">
        <v>0</v>
      </c>
      <c r="I9729" s="24">
        <v>2</v>
      </c>
      <c r="J9729" s="24">
        <v>0</v>
      </c>
      <c r="K9729" s="24">
        <v>0</v>
      </c>
      <c r="L9729" s="24">
        <v>1</v>
      </c>
      <c r="M9729" s="24">
        <v>0</v>
      </c>
      <c r="N9729" s="24">
        <v>0</v>
      </c>
      <c r="O9729" s="24">
        <v>2</v>
      </c>
      <c r="P9729" s="24">
        <v>581</v>
      </c>
      <c r="Q9729" s="24">
        <v>3387.5</v>
      </c>
      <c r="R9729" s="88">
        <f>VLOOKUP(P9729,NEW_TRAIN_TEST!$A$1:$M$980,13,0)</f>
        <v>3387.5</v>
      </c>
      <c r="S9729" s="88">
        <f>VLOOKUP(P9729,NEW_TRAIN_TEST!$A$1:$M$980,11,0)</f>
        <v>4171</v>
      </c>
      <c r="T9729" s="6">
        <f t="shared" si="302"/>
        <v>1</v>
      </c>
      <c r="U9729" s="6">
        <f t="shared" si="303"/>
        <v>0</v>
      </c>
    </row>
    <row r="9730" spans="1:21" x14ac:dyDescent="0.2">
      <c r="A9730" s="88">
        <v>9732</v>
      </c>
      <c r="B9730" s="6">
        <v>7</v>
      </c>
      <c r="C9730" s="6" t="s">
        <v>2132</v>
      </c>
      <c r="D9730" s="73" t="s">
        <v>1431</v>
      </c>
      <c r="E9730" s="24">
        <v>0</v>
      </c>
      <c r="F9730" s="24">
        <v>1</v>
      </c>
      <c r="G9730" s="24">
        <v>0</v>
      </c>
      <c r="H9730" s="24">
        <v>0</v>
      </c>
      <c r="I9730" s="24">
        <v>2</v>
      </c>
      <c r="J9730" s="24">
        <v>0</v>
      </c>
      <c r="K9730" s="24">
        <v>0</v>
      </c>
      <c r="L9730" s="24">
        <v>1</v>
      </c>
      <c r="M9730" s="24">
        <v>0</v>
      </c>
      <c r="N9730" s="24">
        <v>0</v>
      </c>
      <c r="O9730" s="24">
        <v>2</v>
      </c>
      <c r="P9730" s="24">
        <v>581</v>
      </c>
      <c r="Q9730" s="24">
        <v>3387.5</v>
      </c>
      <c r="R9730" s="88">
        <f>VLOOKUP(P9730,NEW_TRAIN_TEST!$A$1:$M$980,13,0)</f>
        <v>3387.5</v>
      </c>
      <c r="S9730" s="88">
        <f>VLOOKUP(P9730,NEW_TRAIN_TEST!$A$1:$M$980,11,0)</f>
        <v>4171</v>
      </c>
      <c r="T9730" s="6">
        <f t="shared" si="302"/>
        <v>1</v>
      </c>
      <c r="U9730" s="6">
        <f t="shared" si="303"/>
        <v>0</v>
      </c>
    </row>
    <row r="9731" spans="1:21" x14ac:dyDescent="0.2">
      <c r="A9731" s="88">
        <v>9733</v>
      </c>
      <c r="B9731" s="6">
        <v>7</v>
      </c>
      <c r="C9731" s="6" t="s">
        <v>2132</v>
      </c>
      <c r="D9731" s="73" t="s">
        <v>1431</v>
      </c>
      <c r="E9731" s="24">
        <v>0</v>
      </c>
      <c r="F9731" s="24">
        <v>1</v>
      </c>
      <c r="G9731" s="24">
        <v>0</v>
      </c>
      <c r="H9731" s="24">
        <v>0</v>
      </c>
      <c r="I9731" s="24">
        <v>2</v>
      </c>
      <c r="J9731" s="24">
        <v>0</v>
      </c>
      <c r="K9731" s="24">
        <v>0</v>
      </c>
      <c r="L9731" s="24">
        <v>1</v>
      </c>
      <c r="M9731" s="24">
        <v>0</v>
      </c>
      <c r="N9731" s="24">
        <v>0</v>
      </c>
      <c r="O9731" s="24">
        <v>2</v>
      </c>
      <c r="P9731" s="24">
        <v>581</v>
      </c>
      <c r="Q9731" s="24">
        <v>3387.5</v>
      </c>
      <c r="R9731" s="88">
        <f>VLOOKUP(P9731,NEW_TRAIN_TEST!$A$1:$M$980,13,0)</f>
        <v>3387.5</v>
      </c>
      <c r="S9731" s="88">
        <f>VLOOKUP(P9731,NEW_TRAIN_TEST!$A$1:$M$980,11,0)</f>
        <v>4171</v>
      </c>
      <c r="T9731" s="6">
        <f t="shared" ref="T9731:T9794" si="304">IF(L9731&gt;0,1,0)</f>
        <v>1</v>
      </c>
      <c r="U9731" s="6">
        <f t="shared" ref="U9731:U9794" si="305">IF(M9731&gt;0,1,0)</f>
        <v>0</v>
      </c>
    </row>
    <row r="9732" spans="1:21" x14ac:dyDescent="0.2">
      <c r="A9732" s="88">
        <v>9734</v>
      </c>
      <c r="B9732" s="6">
        <v>7</v>
      </c>
      <c r="C9732" s="6" t="s">
        <v>2132</v>
      </c>
      <c r="D9732" s="73" t="s">
        <v>1431</v>
      </c>
      <c r="E9732" s="24">
        <v>9</v>
      </c>
      <c r="F9732" s="24">
        <v>1</v>
      </c>
      <c r="G9732" s="24">
        <v>0</v>
      </c>
      <c r="H9732" s="24">
        <v>0</v>
      </c>
      <c r="I9732" s="24">
        <v>2</v>
      </c>
      <c r="J9732" s="24">
        <v>0</v>
      </c>
      <c r="K9732" s="24">
        <v>0</v>
      </c>
      <c r="L9732" s="24">
        <v>1</v>
      </c>
      <c r="M9732" s="24">
        <v>0</v>
      </c>
      <c r="N9732" s="24">
        <v>0</v>
      </c>
      <c r="O9732" s="24">
        <v>2</v>
      </c>
      <c r="P9732" s="24">
        <v>528</v>
      </c>
      <c r="Q9732" s="24">
        <v>11044.5</v>
      </c>
      <c r="R9732" s="88">
        <f>VLOOKUP(P9732,NEW_TRAIN_TEST!$A$1:$M$980,13,0)</f>
        <v>10763.5</v>
      </c>
      <c r="S9732" s="88">
        <f>VLOOKUP(P9732,NEW_TRAIN_TEST!$A$1:$M$980,11,0)</f>
        <v>11487</v>
      </c>
      <c r="T9732" s="6">
        <f t="shared" si="304"/>
        <v>1</v>
      </c>
      <c r="U9732" s="6">
        <f t="shared" si="305"/>
        <v>0</v>
      </c>
    </row>
    <row r="9733" spans="1:21" x14ac:dyDescent="0.2">
      <c r="A9733" s="88">
        <v>9735</v>
      </c>
      <c r="B9733" s="6">
        <v>7</v>
      </c>
      <c r="C9733" s="6" t="s">
        <v>2132</v>
      </c>
      <c r="D9733" s="73" t="s">
        <v>1431</v>
      </c>
      <c r="E9733" s="24">
        <v>0</v>
      </c>
      <c r="F9733" s="24">
        <v>0</v>
      </c>
      <c r="G9733" s="24">
        <v>0</v>
      </c>
      <c r="H9733" s="24">
        <v>0</v>
      </c>
      <c r="I9733" s="24">
        <v>0</v>
      </c>
      <c r="J9733" s="24">
        <v>0</v>
      </c>
      <c r="K9733" s="24">
        <v>0</v>
      </c>
      <c r="L9733" s="24">
        <v>0</v>
      </c>
      <c r="M9733" s="24">
        <v>0</v>
      </c>
      <c r="N9733" s="24">
        <v>1</v>
      </c>
      <c r="O9733" s="24">
        <v>0</v>
      </c>
      <c r="P9733" s="24">
        <v>503</v>
      </c>
      <c r="Q9733" s="24">
        <v>5480</v>
      </c>
      <c r="R9733" s="88">
        <f>VLOOKUP(P9733,NEW_TRAIN_TEST!$A$1:$M$980,13,0)</f>
        <v>5480</v>
      </c>
      <c r="S9733" s="88">
        <f>VLOOKUP(P9733,NEW_TRAIN_TEST!$A$1:$M$980,11,0)</f>
        <v>5480</v>
      </c>
      <c r="T9733" s="6">
        <f t="shared" si="304"/>
        <v>0</v>
      </c>
      <c r="U9733" s="6">
        <f t="shared" si="305"/>
        <v>0</v>
      </c>
    </row>
    <row r="9734" spans="1:21" x14ac:dyDescent="0.2">
      <c r="A9734" s="88">
        <v>9736</v>
      </c>
      <c r="B9734" s="6">
        <v>7</v>
      </c>
      <c r="C9734" s="6" t="s">
        <v>2132</v>
      </c>
      <c r="D9734" s="73" t="s">
        <v>1431</v>
      </c>
      <c r="E9734" s="24">
        <v>11</v>
      </c>
      <c r="F9734" s="24">
        <v>0</v>
      </c>
      <c r="G9734" s="24">
        <v>0</v>
      </c>
      <c r="H9734" s="24">
        <v>0</v>
      </c>
      <c r="I9734" s="24">
        <v>0</v>
      </c>
      <c r="J9734" s="24">
        <v>0</v>
      </c>
      <c r="K9734" s="24">
        <v>0</v>
      </c>
      <c r="L9734" s="24">
        <v>0</v>
      </c>
      <c r="M9734" s="24">
        <v>0</v>
      </c>
      <c r="N9734" s="24">
        <v>0</v>
      </c>
      <c r="O9734" s="24">
        <v>0</v>
      </c>
      <c r="P9734" s="24">
        <v>848</v>
      </c>
      <c r="Q9734" s="24">
        <v>11292</v>
      </c>
      <c r="R9734" s="88">
        <f>VLOOKUP(P9734,NEW_TRAIN_TEST!$A$1:$M$980,13,0)</f>
        <v>9918</v>
      </c>
      <c r="S9734" s="88">
        <f>VLOOKUP(P9734,NEW_TRAIN_TEST!$A$1:$M$980,11,0)</f>
        <v>11479</v>
      </c>
      <c r="T9734" s="6">
        <f t="shared" si="304"/>
        <v>0</v>
      </c>
      <c r="U9734" s="6">
        <f t="shared" si="305"/>
        <v>0</v>
      </c>
    </row>
    <row r="9735" spans="1:21" x14ac:dyDescent="0.2">
      <c r="A9735" s="88">
        <v>9737</v>
      </c>
      <c r="B9735" s="6">
        <v>7</v>
      </c>
      <c r="C9735" s="6" t="s">
        <v>2132</v>
      </c>
      <c r="D9735" s="73" t="s">
        <v>1431</v>
      </c>
      <c r="E9735" s="24">
        <v>3</v>
      </c>
      <c r="F9735" s="24">
        <v>0</v>
      </c>
      <c r="G9735" s="24">
        <v>0</v>
      </c>
      <c r="H9735" s="24">
        <v>0</v>
      </c>
      <c r="I9735" s="24">
        <v>0</v>
      </c>
      <c r="J9735" s="24">
        <v>0</v>
      </c>
      <c r="K9735" s="24">
        <v>0</v>
      </c>
      <c r="L9735" s="24">
        <v>0</v>
      </c>
      <c r="M9735" s="24">
        <v>0</v>
      </c>
      <c r="N9735" s="24">
        <v>0</v>
      </c>
      <c r="O9735" s="24">
        <v>0</v>
      </c>
      <c r="P9735" s="24">
        <v>915</v>
      </c>
      <c r="Q9735" s="24">
        <v>5678.5</v>
      </c>
      <c r="R9735" s="88">
        <f>VLOOKUP(P9735,NEW_TRAIN_TEST!$A$1:$M$980,13,0)</f>
        <v>4688</v>
      </c>
      <c r="S9735" s="88">
        <f>VLOOKUP(P9735,NEW_TRAIN_TEST!$A$1:$M$980,11,0)</f>
        <v>5763</v>
      </c>
      <c r="T9735" s="6">
        <f t="shared" si="304"/>
        <v>0</v>
      </c>
      <c r="U9735" s="6">
        <f t="shared" si="305"/>
        <v>0</v>
      </c>
    </row>
    <row r="9736" spans="1:21" x14ac:dyDescent="0.2">
      <c r="A9736" s="88">
        <v>9738</v>
      </c>
      <c r="B9736" s="6">
        <v>7</v>
      </c>
      <c r="C9736" s="6" t="s">
        <v>2132</v>
      </c>
      <c r="D9736" s="73" t="s">
        <v>1431</v>
      </c>
      <c r="E9736" s="24">
        <v>17</v>
      </c>
      <c r="F9736" s="24">
        <v>1</v>
      </c>
      <c r="G9736" s="24">
        <v>0</v>
      </c>
      <c r="H9736" s="24">
        <v>0</v>
      </c>
      <c r="I9736" s="24">
        <v>2</v>
      </c>
      <c r="J9736" s="24">
        <v>0</v>
      </c>
      <c r="K9736" s="24">
        <v>0</v>
      </c>
      <c r="L9736" s="24">
        <v>0</v>
      </c>
      <c r="M9736" s="24">
        <v>0</v>
      </c>
      <c r="N9736" s="24">
        <v>0</v>
      </c>
      <c r="O9736" s="24">
        <v>2</v>
      </c>
      <c r="P9736" s="24">
        <v>768</v>
      </c>
      <c r="Q9736" s="24">
        <v>6479.5</v>
      </c>
      <c r="R9736" s="88">
        <f>VLOOKUP(P9736,NEW_TRAIN_TEST!$A$1:$M$980,13,0)</f>
        <v>5687.5</v>
      </c>
      <c r="S9736" s="88">
        <f>VLOOKUP(P9736,NEW_TRAIN_TEST!$A$1:$M$980,11,0)</f>
        <v>6983</v>
      </c>
      <c r="T9736" s="6">
        <f t="shared" si="304"/>
        <v>0</v>
      </c>
      <c r="U9736" s="6">
        <f t="shared" si="305"/>
        <v>0</v>
      </c>
    </row>
    <row r="9737" spans="1:21" x14ac:dyDescent="0.2">
      <c r="A9737" s="88">
        <v>9739</v>
      </c>
      <c r="B9737" s="6">
        <v>7</v>
      </c>
      <c r="C9737" s="6" t="s">
        <v>2132</v>
      </c>
      <c r="D9737" s="73" t="s">
        <v>1431</v>
      </c>
      <c r="E9737" s="24">
        <v>11</v>
      </c>
      <c r="F9737" s="24">
        <v>0</v>
      </c>
      <c r="G9737" s="24">
        <v>0</v>
      </c>
      <c r="H9737" s="24">
        <v>0</v>
      </c>
      <c r="I9737" s="24">
        <v>0</v>
      </c>
      <c r="J9737" s="24">
        <v>0</v>
      </c>
      <c r="K9737" s="24">
        <v>0</v>
      </c>
      <c r="L9737" s="24">
        <v>0</v>
      </c>
      <c r="M9737" s="24">
        <v>0</v>
      </c>
      <c r="N9737" s="24">
        <v>0</v>
      </c>
      <c r="O9737" s="24">
        <v>0</v>
      </c>
      <c r="P9737" s="24">
        <v>845</v>
      </c>
      <c r="Q9737" s="24">
        <v>10782.5</v>
      </c>
      <c r="R9737" s="88">
        <f>VLOOKUP(P9737,NEW_TRAIN_TEST!$A$1:$M$980,13,0)</f>
        <v>9564</v>
      </c>
      <c r="S9737" s="88">
        <f>VLOOKUP(P9737,NEW_TRAIN_TEST!$A$1:$M$980,11,0)</f>
        <v>11025</v>
      </c>
      <c r="T9737" s="6">
        <f t="shared" si="304"/>
        <v>0</v>
      </c>
      <c r="U9737" s="6">
        <f t="shared" si="305"/>
        <v>0</v>
      </c>
    </row>
    <row r="9738" spans="1:21" x14ac:dyDescent="0.2">
      <c r="A9738" s="88">
        <v>9740</v>
      </c>
      <c r="B9738" s="6">
        <v>7</v>
      </c>
      <c r="C9738" s="6" t="s">
        <v>2132</v>
      </c>
      <c r="D9738" s="73" t="s">
        <v>1431</v>
      </c>
      <c r="E9738" s="24">
        <v>2</v>
      </c>
      <c r="F9738" s="24">
        <v>0</v>
      </c>
      <c r="G9738" s="24">
        <v>0</v>
      </c>
      <c r="H9738" s="24">
        <v>0</v>
      </c>
      <c r="I9738" s="24">
        <v>0</v>
      </c>
      <c r="J9738" s="24">
        <v>0</v>
      </c>
      <c r="K9738" s="24">
        <v>0</v>
      </c>
      <c r="L9738" s="24">
        <v>0</v>
      </c>
      <c r="M9738" s="24">
        <v>0</v>
      </c>
      <c r="N9738" s="24">
        <v>0</v>
      </c>
      <c r="O9738" s="24">
        <v>0</v>
      </c>
      <c r="P9738" s="24">
        <v>508</v>
      </c>
      <c r="Q9738" s="24">
        <v>6049</v>
      </c>
      <c r="R9738" s="88">
        <f>VLOOKUP(P9738,NEW_TRAIN_TEST!$A$1:$M$980,13,0)</f>
        <v>5206</v>
      </c>
      <c r="S9738" s="88">
        <f>VLOOKUP(P9738,NEW_TRAIN_TEST!$A$1:$M$980,11,0)</f>
        <v>6049</v>
      </c>
      <c r="T9738" s="6">
        <f t="shared" si="304"/>
        <v>0</v>
      </c>
      <c r="U9738" s="6">
        <f t="shared" si="305"/>
        <v>0</v>
      </c>
    </row>
    <row r="9739" spans="1:21" x14ac:dyDescent="0.2">
      <c r="A9739" s="88">
        <v>9741</v>
      </c>
      <c r="B9739" s="6">
        <v>7</v>
      </c>
      <c r="C9739" s="6" t="s">
        <v>2132</v>
      </c>
      <c r="D9739" s="73" t="s">
        <v>1431</v>
      </c>
      <c r="E9739" s="24">
        <v>4</v>
      </c>
      <c r="F9739" s="24">
        <v>0</v>
      </c>
      <c r="G9739" s="24">
        <v>0</v>
      </c>
      <c r="H9739" s="24">
        <v>0</v>
      </c>
      <c r="I9739" s="24">
        <v>0</v>
      </c>
      <c r="J9739" s="24">
        <v>0</v>
      </c>
      <c r="K9739" s="24">
        <v>0</v>
      </c>
      <c r="L9739" s="24">
        <v>0</v>
      </c>
      <c r="M9739" s="24">
        <v>0</v>
      </c>
      <c r="N9739" s="24">
        <v>0</v>
      </c>
      <c r="O9739" s="24">
        <v>0</v>
      </c>
      <c r="P9739" s="24">
        <v>308</v>
      </c>
      <c r="Q9739" s="24">
        <v>6817</v>
      </c>
      <c r="R9739" s="88">
        <f>VLOOKUP(P9739,NEW_TRAIN_TEST!$A$1:$M$980,13,0)</f>
        <v>6759</v>
      </c>
      <c r="S9739" s="88">
        <f>VLOOKUP(P9739,NEW_TRAIN_TEST!$A$1:$M$980,11,0)</f>
        <v>6937</v>
      </c>
      <c r="T9739" s="6">
        <f t="shared" si="304"/>
        <v>0</v>
      </c>
      <c r="U9739" s="6">
        <f t="shared" si="305"/>
        <v>0</v>
      </c>
    </row>
    <row r="9740" spans="1:21" x14ac:dyDescent="0.2">
      <c r="A9740" s="88">
        <v>9742</v>
      </c>
      <c r="B9740" s="6">
        <v>7</v>
      </c>
      <c r="C9740" s="6" t="s">
        <v>2132</v>
      </c>
      <c r="D9740" s="73" t="s">
        <v>1431</v>
      </c>
      <c r="E9740" s="24">
        <v>9</v>
      </c>
      <c r="F9740" s="24">
        <v>2</v>
      </c>
      <c r="G9740" s="24">
        <v>0</v>
      </c>
      <c r="H9740" s="24">
        <v>0</v>
      </c>
      <c r="I9740" s="24">
        <v>2</v>
      </c>
      <c r="J9740" s="24">
        <v>0</v>
      </c>
      <c r="K9740" s="24">
        <v>0</v>
      </c>
      <c r="L9740" s="24">
        <v>1</v>
      </c>
      <c r="M9740" s="24">
        <v>27</v>
      </c>
      <c r="N9740" s="24">
        <v>0</v>
      </c>
      <c r="O9740" s="24">
        <v>2</v>
      </c>
      <c r="P9740" s="24">
        <v>618</v>
      </c>
      <c r="Q9740" s="24">
        <v>10850.5</v>
      </c>
      <c r="R9740" s="88">
        <f>VLOOKUP(P9740,NEW_TRAIN_TEST!$A$1:$M$980,13,0)</f>
        <v>10640</v>
      </c>
      <c r="S9740" s="88">
        <f>VLOOKUP(P9740,NEW_TRAIN_TEST!$A$1:$M$980,11,0)</f>
        <v>11154</v>
      </c>
      <c r="T9740" s="6">
        <f t="shared" si="304"/>
        <v>1</v>
      </c>
      <c r="U9740" s="6">
        <f t="shared" si="305"/>
        <v>1</v>
      </c>
    </row>
    <row r="9741" spans="1:21" x14ac:dyDescent="0.2">
      <c r="A9741" s="88">
        <v>9743</v>
      </c>
      <c r="B9741" s="6">
        <v>7</v>
      </c>
      <c r="C9741" s="6" t="s">
        <v>2132</v>
      </c>
      <c r="D9741" s="73" t="s">
        <v>1431</v>
      </c>
      <c r="E9741" s="24">
        <v>17</v>
      </c>
      <c r="F9741" s="24">
        <v>0</v>
      </c>
      <c r="G9741" s="24">
        <v>0</v>
      </c>
      <c r="H9741" s="24">
        <v>0</v>
      </c>
      <c r="I9741" s="24">
        <v>0</v>
      </c>
      <c r="J9741" s="24">
        <v>0</v>
      </c>
      <c r="K9741" s="24">
        <v>0</v>
      </c>
      <c r="L9741" s="24">
        <v>0</v>
      </c>
      <c r="M9741" s="24">
        <v>0</v>
      </c>
      <c r="N9741" s="24">
        <v>0</v>
      </c>
      <c r="O9741" s="24">
        <v>0</v>
      </c>
      <c r="P9741" s="24">
        <v>481</v>
      </c>
      <c r="Q9741" s="24">
        <v>8335</v>
      </c>
      <c r="R9741" s="88">
        <f>VLOOKUP(P9741,NEW_TRAIN_TEST!$A$1:$M$980,13,0)</f>
        <v>2917</v>
      </c>
      <c r="S9741" s="88">
        <f>VLOOKUP(P9741,NEW_TRAIN_TEST!$A$1:$M$980,11,0)</f>
        <v>9246</v>
      </c>
      <c r="T9741" s="6">
        <f t="shared" si="304"/>
        <v>0</v>
      </c>
      <c r="U9741" s="6">
        <f t="shared" si="305"/>
        <v>0</v>
      </c>
    </row>
    <row r="9742" spans="1:21" x14ac:dyDescent="0.2">
      <c r="A9742" s="88">
        <v>9744</v>
      </c>
      <c r="B9742" s="6">
        <v>7</v>
      </c>
      <c r="C9742" s="6" t="s">
        <v>2132</v>
      </c>
      <c r="D9742" s="73" t="s">
        <v>1431</v>
      </c>
      <c r="E9742" s="24">
        <v>17</v>
      </c>
      <c r="F9742" s="24">
        <v>0</v>
      </c>
      <c r="G9742" s="24">
        <v>0</v>
      </c>
      <c r="H9742" s="24">
        <v>0</v>
      </c>
      <c r="I9742" s="24">
        <v>0</v>
      </c>
      <c r="J9742" s="24">
        <v>0</v>
      </c>
      <c r="K9742" s="24">
        <v>0</v>
      </c>
      <c r="L9742" s="24">
        <v>0</v>
      </c>
      <c r="M9742" s="24">
        <v>0</v>
      </c>
      <c r="N9742" s="24">
        <v>0</v>
      </c>
      <c r="O9742" s="24">
        <v>0</v>
      </c>
      <c r="P9742" s="24">
        <v>472</v>
      </c>
      <c r="Q9742" s="24">
        <v>8373.5</v>
      </c>
      <c r="R9742" s="88">
        <f>VLOOKUP(P9742,NEW_TRAIN_TEST!$A$1:$M$980,13,0)</f>
        <v>2649</v>
      </c>
      <c r="S9742" s="88">
        <f>VLOOKUP(P9742,NEW_TRAIN_TEST!$A$1:$M$980,11,0)</f>
        <v>8680</v>
      </c>
      <c r="T9742" s="6">
        <f t="shared" si="304"/>
        <v>0</v>
      </c>
      <c r="U9742" s="6">
        <f t="shared" si="305"/>
        <v>0</v>
      </c>
    </row>
    <row r="9743" spans="1:21" x14ac:dyDescent="0.2">
      <c r="A9743" s="88">
        <v>9745</v>
      </c>
      <c r="B9743" s="6">
        <v>7</v>
      </c>
      <c r="C9743" s="6" t="s">
        <v>2132</v>
      </c>
      <c r="D9743" s="73" t="s">
        <v>1431</v>
      </c>
      <c r="E9743" s="24">
        <v>11</v>
      </c>
      <c r="F9743" s="24">
        <v>1</v>
      </c>
      <c r="G9743" s="24">
        <v>0</v>
      </c>
      <c r="H9743" s="24">
        <v>0</v>
      </c>
      <c r="I9743" s="24">
        <v>2</v>
      </c>
      <c r="J9743" s="24">
        <v>0</v>
      </c>
      <c r="K9743" s="24">
        <v>0</v>
      </c>
      <c r="L9743" s="24">
        <v>0</v>
      </c>
      <c r="M9743" s="24">
        <v>0</v>
      </c>
      <c r="N9743" s="24">
        <v>0</v>
      </c>
      <c r="O9743" s="24">
        <v>2</v>
      </c>
      <c r="P9743" s="24">
        <v>622</v>
      </c>
      <c r="Q9743" s="24">
        <v>14046.5</v>
      </c>
      <c r="R9743" s="88">
        <f>VLOOKUP(P9743,NEW_TRAIN_TEST!$A$1:$M$980,13,0)</f>
        <v>13889</v>
      </c>
      <c r="S9743" s="88">
        <f>VLOOKUP(P9743,NEW_TRAIN_TEST!$A$1:$M$980,11,0)</f>
        <v>14369</v>
      </c>
      <c r="T9743" s="6">
        <f t="shared" si="304"/>
        <v>0</v>
      </c>
      <c r="U9743" s="6">
        <f t="shared" si="305"/>
        <v>0</v>
      </c>
    </row>
    <row r="9744" spans="1:21" x14ac:dyDescent="0.2">
      <c r="A9744" s="88">
        <v>9746</v>
      </c>
      <c r="B9744" s="6">
        <v>7</v>
      </c>
      <c r="C9744" s="6" t="s">
        <v>2132</v>
      </c>
      <c r="D9744" s="73" t="s">
        <v>1431</v>
      </c>
      <c r="E9744" s="24">
        <v>12</v>
      </c>
      <c r="F9744" s="24">
        <v>3</v>
      </c>
      <c r="G9744" s="24">
        <v>0</v>
      </c>
      <c r="H9744" s="24">
        <v>2</v>
      </c>
      <c r="I9744" s="24">
        <v>2</v>
      </c>
      <c r="J9744" s="24">
        <v>0</v>
      </c>
      <c r="K9744" s="24">
        <v>0</v>
      </c>
      <c r="L9744" s="24">
        <v>0</v>
      </c>
      <c r="M9744" s="24">
        <v>0</v>
      </c>
      <c r="N9744" s="24">
        <v>0</v>
      </c>
      <c r="O9744" s="24">
        <v>2</v>
      </c>
      <c r="P9744" s="24">
        <v>755</v>
      </c>
      <c r="Q9744" s="24">
        <v>6222</v>
      </c>
      <c r="R9744" s="88">
        <f>VLOOKUP(P9744,NEW_TRAIN_TEST!$A$1:$M$980,13,0)</f>
        <v>4697.5</v>
      </c>
      <c r="S9744" s="88">
        <f>VLOOKUP(P9744,NEW_TRAIN_TEST!$A$1:$M$980,11,0)</f>
        <v>7108</v>
      </c>
      <c r="T9744" s="6">
        <f t="shared" si="304"/>
        <v>0</v>
      </c>
      <c r="U9744" s="6">
        <f t="shared" si="305"/>
        <v>0</v>
      </c>
    </row>
    <row r="9745" spans="1:21" x14ac:dyDescent="0.2">
      <c r="A9745" s="88">
        <v>9747</v>
      </c>
      <c r="B9745" s="6">
        <v>7</v>
      </c>
      <c r="C9745" s="6" t="s">
        <v>2132</v>
      </c>
      <c r="D9745" s="73" t="s">
        <v>1431</v>
      </c>
      <c r="E9745" s="24">
        <v>3</v>
      </c>
      <c r="F9745" s="24">
        <v>2</v>
      </c>
      <c r="G9745" s="24">
        <v>1</v>
      </c>
      <c r="H9745" s="24">
        <v>2</v>
      </c>
      <c r="I9745" s="24">
        <v>2</v>
      </c>
      <c r="J9745" s="24">
        <v>0</v>
      </c>
      <c r="K9745" s="24">
        <v>0</v>
      </c>
      <c r="L9745" s="24">
        <v>0</v>
      </c>
      <c r="M9745" s="24">
        <v>0</v>
      </c>
      <c r="N9745" s="24">
        <v>0</v>
      </c>
      <c r="O9745" s="24">
        <v>2</v>
      </c>
      <c r="P9745" s="24">
        <v>658</v>
      </c>
      <c r="Q9745" s="24">
        <v>7506</v>
      </c>
      <c r="R9745" s="88">
        <f>VLOOKUP(P9745,NEW_TRAIN_TEST!$A$1:$M$980,13,0)</f>
        <v>7487</v>
      </c>
      <c r="S9745" s="88">
        <f>VLOOKUP(P9745,NEW_TRAIN_TEST!$A$1:$M$980,11,0)</f>
        <v>7765</v>
      </c>
      <c r="T9745" s="6">
        <f t="shared" si="304"/>
        <v>0</v>
      </c>
      <c r="U9745" s="6">
        <f t="shared" si="305"/>
        <v>0</v>
      </c>
    </row>
    <row r="9746" spans="1:21" x14ac:dyDescent="0.2">
      <c r="A9746" s="88">
        <v>9748</v>
      </c>
      <c r="B9746" s="6">
        <v>7</v>
      </c>
      <c r="C9746" s="6" t="s">
        <v>2132</v>
      </c>
      <c r="D9746" s="73" t="s">
        <v>1431</v>
      </c>
      <c r="E9746" s="24">
        <v>6</v>
      </c>
      <c r="F9746" s="24">
        <v>0</v>
      </c>
      <c r="G9746" s="24">
        <v>0</v>
      </c>
      <c r="H9746" s="24">
        <v>0</v>
      </c>
      <c r="I9746" s="24">
        <v>0</v>
      </c>
      <c r="J9746" s="24">
        <v>0</v>
      </c>
      <c r="K9746" s="24">
        <v>0</v>
      </c>
      <c r="L9746" s="24">
        <v>1</v>
      </c>
      <c r="M9746" s="24">
        <v>0</v>
      </c>
      <c r="N9746" s="24">
        <v>0</v>
      </c>
      <c r="O9746" s="24">
        <v>0</v>
      </c>
      <c r="P9746" s="24">
        <v>751</v>
      </c>
      <c r="Q9746" s="24">
        <v>8286.5</v>
      </c>
      <c r="R9746" s="88">
        <f>VLOOKUP(P9746,NEW_TRAIN_TEST!$A$1:$M$980,13,0)</f>
        <v>7840</v>
      </c>
      <c r="S9746" s="88">
        <f>VLOOKUP(P9746,NEW_TRAIN_TEST!$A$1:$M$980,11,0)</f>
        <v>8458</v>
      </c>
      <c r="T9746" s="6">
        <f t="shared" si="304"/>
        <v>1</v>
      </c>
      <c r="U9746" s="6">
        <f t="shared" si="305"/>
        <v>0</v>
      </c>
    </row>
    <row r="9747" spans="1:21" x14ac:dyDescent="0.2">
      <c r="A9747" s="88">
        <v>9749</v>
      </c>
      <c r="B9747" s="6">
        <v>7</v>
      </c>
      <c r="C9747" s="6" t="s">
        <v>2132</v>
      </c>
      <c r="D9747" s="73" t="s">
        <v>1431</v>
      </c>
      <c r="E9747" s="24">
        <v>4</v>
      </c>
      <c r="F9747" s="24">
        <v>0</v>
      </c>
      <c r="G9747" s="24">
        <v>0</v>
      </c>
      <c r="H9747" s="24">
        <v>0</v>
      </c>
      <c r="I9747" s="24">
        <v>0</v>
      </c>
      <c r="J9747" s="24">
        <v>0</v>
      </c>
      <c r="K9747" s="24">
        <v>0</v>
      </c>
      <c r="L9747" s="24">
        <v>0</v>
      </c>
      <c r="M9747" s="24">
        <v>0</v>
      </c>
      <c r="N9747" s="24">
        <v>0</v>
      </c>
      <c r="O9747" s="24">
        <v>0</v>
      </c>
      <c r="P9747" s="24">
        <v>519</v>
      </c>
      <c r="Q9747" s="24">
        <v>5162</v>
      </c>
      <c r="R9747" s="88">
        <f>VLOOKUP(P9747,NEW_TRAIN_TEST!$A$1:$M$980,13,0)</f>
        <v>4766</v>
      </c>
      <c r="S9747" s="88">
        <f>VLOOKUP(P9747,NEW_TRAIN_TEST!$A$1:$M$980,11,0)</f>
        <v>5353</v>
      </c>
      <c r="T9747" s="6">
        <f t="shared" si="304"/>
        <v>0</v>
      </c>
      <c r="U9747" s="6">
        <f t="shared" si="305"/>
        <v>0</v>
      </c>
    </row>
    <row r="9748" spans="1:21" x14ac:dyDescent="0.2">
      <c r="A9748" s="88">
        <v>9750</v>
      </c>
      <c r="B9748" s="6">
        <v>7</v>
      </c>
      <c r="C9748" s="6" t="s">
        <v>2132</v>
      </c>
      <c r="D9748" s="73" t="s">
        <v>1431</v>
      </c>
      <c r="E9748" s="24">
        <v>8</v>
      </c>
      <c r="F9748" s="24">
        <v>0</v>
      </c>
      <c r="G9748" s="24">
        <v>0</v>
      </c>
      <c r="H9748" s="24">
        <v>0</v>
      </c>
      <c r="I9748" s="24">
        <v>0</v>
      </c>
      <c r="J9748" s="24">
        <v>0</v>
      </c>
      <c r="K9748" s="24">
        <v>0</v>
      </c>
      <c r="L9748" s="24">
        <v>1</v>
      </c>
      <c r="M9748" s="24">
        <v>16</v>
      </c>
      <c r="N9748" s="24">
        <v>0</v>
      </c>
      <c r="O9748" s="24">
        <v>0</v>
      </c>
      <c r="P9748" s="24">
        <v>500</v>
      </c>
      <c r="Q9748" s="24">
        <v>8171.5</v>
      </c>
      <c r="R9748" s="88">
        <f>VLOOKUP(P9748,NEW_TRAIN_TEST!$A$1:$M$980,13,0)</f>
        <v>7905.5</v>
      </c>
      <c r="S9748" s="88">
        <f>VLOOKUP(P9748,NEW_TRAIN_TEST!$A$1:$M$980,11,0)</f>
        <v>8560</v>
      </c>
      <c r="T9748" s="6">
        <f t="shared" si="304"/>
        <v>1</v>
      </c>
      <c r="U9748" s="6">
        <f t="shared" si="305"/>
        <v>1</v>
      </c>
    </row>
    <row r="9749" spans="1:21" x14ac:dyDescent="0.2">
      <c r="A9749" s="88">
        <v>9751</v>
      </c>
      <c r="B9749" s="6">
        <v>7</v>
      </c>
      <c r="C9749" s="6" t="s">
        <v>2132</v>
      </c>
      <c r="D9749" s="73" t="s">
        <v>1431</v>
      </c>
      <c r="E9749" s="24">
        <v>8</v>
      </c>
      <c r="F9749" s="24">
        <v>0</v>
      </c>
      <c r="G9749" s="24">
        <v>0</v>
      </c>
      <c r="H9749" s="24">
        <v>0</v>
      </c>
      <c r="I9749" s="24">
        <v>0</v>
      </c>
      <c r="J9749" s="24">
        <v>0</v>
      </c>
      <c r="K9749" s="24">
        <v>0</v>
      </c>
      <c r="L9749" s="24">
        <v>1</v>
      </c>
      <c r="M9749" s="24">
        <v>0</v>
      </c>
      <c r="N9749" s="24">
        <v>0</v>
      </c>
      <c r="O9749" s="24">
        <v>0</v>
      </c>
      <c r="P9749" s="24">
        <v>807</v>
      </c>
      <c r="Q9749" s="24">
        <v>5467.5</v>
      </c>
      <c r="R9749" s="88">
        <f>VLOOKUP(P9749,NEW_TRAIN_TEST!$A$1:$M$980,13,0)</f>
        <v>4966</v>
      </c>
      <c r="S9749" s="88">
        <f>VLOOKUP(P9749,NEW_TRAIN_TEST!$A$1:$M$980,11,0)</f>
        <v>5899</v>
      </c>
      <c r="T9749" s="6">
        <f t="shared" si="304"/>
        <v>1</v>
      </c>
      <c r="U9749" s="6">
        <f t="shared" si="305"/>
        <v>0</v>
      </c>
    </row>
    <row r="9750" spans="1:21" x14ac:dyDescent="0.2">
      <c r="A9750" s="88">
        <v>9752</v>
      </c>
      <c r="B9750" s="6">
        <v>7</v>
      </c>
      <c r="C9750" s="6" t="s">
        <v>2132</v>
      </c>
      <c r="D9750" s="73" t="s">
        <v>1431</v>
      </c>
      <c r="E9750" s="24">
        <v>12</v>
      </c>
      <c r="F9750" s="24">
        <v>0</v>
      </c>
      <c r="G9750" s="24">
        <v>0</v>
      </c>
      <c r="H9750" s="24">
        <v>0</v>
      </c>
      <c r="I9750" s="24">
        <v>0</v>
      </c>
      <c r="J9750" s="24">
        <v>0</v>
      </c>
      <c r="K9750" s="24">
        <v>0</v>
      </c>
      <c r="L9750" s="24">
        <v>0</v>
      </c>
      <c r="M9750" s="24">
        <v>0</v>
      </c>
      <c r="N9750" s="24">
        <v>0</v>
      </c>
      <c r="O9750" s="24">
        <v>0</v>
      </c>
      <c r="P9750" s="24">
        <v>816</v>
      </c>
      <c r="Q9750" s="24">
        <v>5970</v>
      </c>
      <c r="R9750" s="88">
        <f>VLOOKUP(P9750,NEW_TRAIN_TEST!$A$1:$M$980,13,0)</f>
        <v>4943</v>
      </c>
      <c r="S9750" s="88">
        <f>VLOOKUP(P9750,NEW_TRAIN_TEST!$A$1:$M$980,11,0)</f>
        <v>6268</v>
      </c>
      <c r="T9750" s="6">
        <f t="shared" si="304"/>
        <v>0</v>
      </c>
      <c r="U9750" s="6">
        <f t="shared" si="305"/>
        <v>0</v>
      </c>
    </row>
    <row r="9751" spans="1:21" x14ac:dyDescent="0.2">
      <c r="A9751" s="88">
        <v>9753</v>
      </c>
      <c r="B9751" s="6">
        <v>7</v>
      </c>
      <c r="C9751" s="6" t="s">
        <v>2132</v>
      </c>
      <c r="D9751" s="73" t="s">
        <v>1431</v>
      </c>
      <c r="E9751" s="24">
        <v>8</v>
      </c>
      <c r="F9751" s="24">
        <v>2</v>
      </c>
      <c r="G9751" s="24">
        <v>1</v>
      </c>
      <c r="H9751" s="24">
        <v>0</v>
      </c>
      <c r="I9751" s="24">
        <v>2</v>
      </c>
      <c r="J9751" s="24">
        <v>0</v>
      </c>
      <c r="K9751" s="24">
        <v>0</v>
      </c>
      <c r="L9751" s="24">
        <v>1</v>
      </c>
      <c r="M9751" s="24">
        <v>0</v>
      </c>
      <c r="N9751" s="24">
        <v>0</v>
      </c>
      <c r="O9751" s="24">
        <v>2</v>
      </c>
      <c r="P9751" s="24">
        <v>517</v>
      </c>
      <c r="Q9751" s="24">
        <v>10045</v>
      </c>
      <c r="R9751" s="88">
        <f>VLOOKUP(P9751,NEW_TRAIN_TEST!$A$1:$M$980,13,0)</f>
        <v>9815</v>
      </c>
      <c r="S9751" s="88">
        <f>VLOOKUP(P9751,NEW_TRAIN_TEST!$A$1:$M$980,11,0)</f>
        <v>10600</v>
      </c>
      <c r="T9751" s="6">
        <f t="shared" si="304"/>
        <v>1</v>
      </c>
      <c r="U9751" s="6">
        <f t="shared" si="305"/>
        <v>0</v>
      </c>
    </row>
    <row r="9752" spans="1:21" x14ac:dyDescent="0.2">
      <c r="A9752" s="88">
        <v>9754</v>
      </c>
      <c r="B9752" s="6">
        <v>7</v>
      </c>
      <c r="C9752" s="6" t="s">
        <v>2132</v>
      </c>
      <c r="D9752" s="73" t="s">
        <v>1431</v>
      </c>
      <c r="E9752" s="24">
        <v>3</v>
      </c>
      <c r="F9752" s="24">
        <v>1</v>
      </c>
      <c r="G9752" s="24">
        <v>0</v>
      </c>
      <c r="H9752" s="24">
        <v>0</v>
      </c>
      <c r="I9752" s="24">
        <v>2</v>
      </c>
      <c r="J9752" s="24">
        <v>0</v>
      </c>
      <c r="K9752" s="24">
        <v>0</v>
      </c>
      <c r="L9752" s="24">
        <v>0</v>
      </c>
      <c r="M9752" s="24">
        <v>0</v>
      </c>
      <c r="N9752" s="24">
        <v>0</v>
      </c>
      <c r="O9752" s="24">
        <v>2</v>
      </c>
      <c r="P9752" s="24">
        <v>315</v>
      </c>
      <c r="Q9752" s="24">
        <v>7590</v>
      </c>
      <c r="R9752" s="88">
        <f>VLOOKUP(P9752,NEW_TRAIN_TEST!$A$1:$M$980,13,0)</f>
        <v>7476.5</v>
      </c>
      <c r="S9752" s="88">
        <f>VLOOKUP(P9752,NEW_TRAIN_TEST!$A$1:$M$980,11,0)</f>
        <v>7735</v>
      </c>
      <c r="T9752" s="6">
        <f t="shared" si="304"/>
        <v>0</v>
      </c>
      <c r="U9752" s="6">
        <f t="shared" si="305"/>
        <v>0</v>
      </c>
    </row>
    <row r="9753" spans="1:21" x14ac:dyDescent="0.2">
      <c r="A9753" s="88">
        <v>9755</v>
      </c>
      <c r="B9753" s="6">
        <v>7</v>
      </c>
      <c r="C9753" s="6" t="s">
        <v>2132</v>
      </c>
      <c r="D9753" s="73" t="s">
        <v>1431</v>
      </c>
      <c r="E9753" s="24">
        <v>5</v>
      </c>
      <c r="F9753" s="24">
        <v>1</v>
      </c>
      <c r="G9753" s="24">
        <v>0</v>
      </c>
      <c r="H9753" s="24">
        <v>0</v>
      </c>
      <c r="I9753" s="24">
        <v>2</v>
      </c>
      <c r="J9753" s="24">
        <v>0</v>
      </c>
      <c r="K9753" s="24">
        <v>0</v>
      </c>
      <c r="L9753" s="24">
        <v>1</v>
      </c>
      <c r="M9753" s="24">
        <v>0</v>
      </c>
      <c r="N9753" s="24">
        <v>0</v>
      </c>
      <c r="O9753" s="24">
        <v>2</v>
      </c>
      <c r="P9753" s="24">
        <v>526</v>
      </c>
      <c r="Q9753" s="24">
        <v>8291</v>
      </c>
      <c r="R9753" s="88">
        <f>VLOOKUP(P9753,NEW_TRAIN_TEST!$A$1:$M$980,13,0)</f>
        <v>8147</v>
      </c>
      <c r="S9753" s="88">
        <f>VLOOKUP(P9753,NEW_TRAIN_TEST!$A$1:$M$980,11,0)</f>
        <v>8588</v>
      </c>
      <c r="T9753" s="6">
        <f t="shared" si="304"/>
        <v>1</v>
      </c>
      <c r="U9753" s="6">
        <f t="shared" si="305"/>
        <v>0</v>
      </c>
    </row>
    <row r="9754" spans="1:21" x14ac:dyDescent="0.2">
      <c r="A9754" s="88">
        <v>9756</v>
      </c>
      <c r="B9754" s="6">
        <v>7</v>
      </c>
      <c r="C9754" s="6" t="s">
        <v>2132</v>
      </c>
      <c r="D9754" s="73" t="s">
        <v>1431</v>
      </c>
      <c r="E9754" s="24">
        <v>8</v>
      </c>
      <c r="F9754" s="24">
        <v>1</v>
      </c>
      <c r="G9754" s="24">
        <v>0</v>
      </c>
      <c r="H9754" s="24">
        <v>0</v>
      </c>
      <c r="I9754" s="24">
        <v>2</v>
      </c>
      <c r="J9754" s="24">
        <v>0</v>
      </c>
      <c r="K9754" s="24">
        <v>0</v>
      </c>
      <c r="L9754" s="24">
        <v>1</v>
      </c>
      <c r="M9754" s="24">
        <v>0</v>
      </c>
      <c r="N9754" s="24">
        <v>0</v>
      </c>
      <c r="O9754" s="24">
        <v>2</v>
      </c>
      <c r="P9754" s="24">
        <v>122</v>
      </c>
      <c r="Q9754" s="24">
        <v>4697.5</v>
      </c>
      <c r="R9754" s="88">
        <f>VLOOKUP(P9754,NEW_TRAIN_TEST!$A$1:$M$980,13,0)</f>
        <v>4555</v>
      </c>
      <c r="S9754" s="88">
        <f>VLOOKUP(P9754,NEW_TRAIN_TEST!$A$1:$M$980,11,0)</f>
        <v>4940</v>
      </c>
      <c r="T9754" s="6">
        <f t="shared" si="304"/>
        <v>1</v>
      </c>
      <c r="U9754" s="6">
        <f t="shared" si="305"/>
        <v>0</v>
      </c>
    </row>
    <row r="9755" spans="1:21" x14ac:dyDescent="0.2">
      <c r="A9755" s="88">
        <v>9757</v>
      </c>
      <c r="B9755" s="6">
        <v>7</v>
      </c>
      <c r="C9755" s="6" t="s">
        <v>2132</v>
      </c>
      <c r="D9755" s="73" t="s">
        <v>1431</v>
      </c>
      <c r="E9755" s="24">
        <v>6</v>
      </c>
      <c r="F9755" s="24">
        <v>2</v>
      </c>
      <c r="G9755" s="24">
        <v>1</v>
      </c>
      <c r="H9755" s="24">
        <v>2</v>
      </c>
      <c r="I9755" s="24">
        <v>2</v>
      </c>
      <c r="J9755" s="24">
        <v>0</v>
      </c>
      <c r="K9755" s="24">
        <v>0</v>
      </c>
      <c r="L9755" s="24">
        <v>1</v>
      </c>
      <c r="M9755" s="24">
        <v>24</v>
      </c>
      <c r="N9755" s="24">
        <v>0</v>
      </c>
      <c r="O9755" s="24">
        <v>2</v>
      </c>
      <c r="P9755" s="24">
        <v>629</v>
      </c>
      <c r="Q9755" s="24">
        <v>11700</v>
      </c>
      <c r="R9755" s="88">
        <f>VLOOKUP(P9755,NEW_TRAIN_TEST!$A$1:$M$980,13,0)</f>
        <v>11669</v>
      </c>
      <c r="S9755" s="88">
        <f>VLOOKUP(P9755,NEW_TRAIN_TEST!$A$1:$M$980,11,0)</f>
        <v>12015</v>
      </c>
      <c r="T9755" s="6">
        <f t="shared" si="304"/>
        <v>1</v>
      </c>
      <c r="U9755" s="6">
        <f t="shared" si="305"/>
        <v>1</v>
      </c>
    </row>
    <row r="9756" spans="1:21" x14ac:dyDescent="0.2">
      <c r="A9756" s="88">
        <v>9758</v>
      </c>
      <c r="B9756" s="6">
        <v>7</v>
      </c>
      <c r="C9756" s="6" t="s">
        <v>2132</v>
      </c>
      <c r="D9756" s="73" t="s">
        <v>1431</v>
      </c>
      <c r="E9756" s="24">
        <v>16</v>
      </c>
      <c r="F9756" s="24">
        <v>0</v>
      </c>
      <c r="G9756" s="24">
        <v>0</v>
      </c>
      <c r="H9756" s="24">
        <v>0</v>
      </c>
      <c r="I9756" s="24">
        <v>0</v>
      </c>
      <c r="J9756" s="24">
        <v>0</v>
      </c>
      <c r="K9756" s="24">
        <v>0</v>
      </c>
      <c r="L9756" s="24">
        <v>0</v>
      </c>
      <c r="M9756" s="24">
        <v>0</v>
      </c>
      <c r="N9756" s="24">
        <v>0</v>
      </c>
      <c r="O9756" s="24">
        <v>0</v>
      </c>
      <c r="P9756" s="24">
        <v>460</v>
      </c>
      <c r="Q9756" s="24">
        <v>8136</v>
      </c>
      <c r="R9756" s="88">
        <f>VLOOKUP(P9756,NEW_TRAIN_TEST!$A$1:$M$980,13,0)</f>
        <v>2670</v>
      </c>
      <c r="S9756" s="88">
        <f>VLOOKUP(P9756,NEW_TRAIN_TEST!$A$1:$M$980,11,0)</f>
        <v>8558</v>
      </c>
      <c r="T9756" s="6">
        <f t="shared" si="304"/>
        <v>0</v>
      </c>
      <c r="U9756" s="6">
        <f t="shared" si="305"/>
        <v>0</v>
      </c>
    </row>
    <row r="9757" spans="1:21" x14ac:dyDescent="0.2">
      <c r="A9757" s="88">
        <v>9759</v>
      </c>
      <c r="B9757" s="6">
        <v>7</v>
      </c>
      <c r="C9757" s="6" t="s">
        <v>2132</v>
      </c>
      <c r="D9757" s="73" t="s">
        <v>1431</v>
      </c>
      <c r="E9757" s="24">
        <v>4</v>
      </c>
      <c r="F9757" s="24">
        <v>3</v>
      </c>
      <c r="G9757" s="24">
        <v>0</v>
      </c>
      <c r="H9757" s="24">
        <v>2</v>
      </c>
      <c r="I9757" s="24">
        <v>2</v>
      </c>
      <c r="J9757" s="24">
        <v>0</v>
      </c>
      <c r="K9757" s="24">
        <v>0</v>
      </c>
      <c r="L9757" s="24">
        <v>0</v>
      </c>
      <c r="M9757" s="24">
        <v>0</v>
      </c>
      <c r="N9757" s="24">
        <v>0</v>
      </c>
      <c r="O9757" s="24">
        <v>2</v>
      </c>
      <c r="P9757" s="24">
        <v>79</v>
      </c>
      <c r="Q9757" s="24">
        <v>386.5</v>
      </c>
      <c r="R9757" s="88">
        <f>VLOOKUP(P9757,NEW_TRAIN_TEST!$A$1:$M$980,13,0)</f>
        <v>378</v>
      </c>
      <c r="S9757" s="88">
        <f>VLOOKUP(P9757,NEW_TRAIN_TEST!$A$1:$M$980,11,0)</f>
        <v>402</v>
      </c>
      <c r="T9757" s="6">
        <f t="shared" si="304"/>
        <v>0</v>
      </c>
      <c r="U9757" s="6">
        <f t="shared" si="305"/>
        <v>0</v>
      </c>
    </row>
    <row r="9758" spans="1:21" x14ac:dyDescent="0.2">
      <c r="A9758" s="88">
        <v>9760</v>
      </c>
      <c r="B9758" s="6">
        <v>7</v>
      </c>
      <c r="C9758" s="6" t="s">
        <v>2132</v>
      </c>
      <c r="D9758" s="73" t="s">
        <v>1431</v>
      </c>
      <c r="E9758" s="24">
        <v>0</v>
      </c>
      <c r="F9758" s="24">
        <v>1</v>
      </c>
      <c r="G9758" s="24">
        <v>0</v>
      </c>
      <c r="H9758" s="24">
        <v>0</v>
      </c>
      <c r="I9758" s="24">
        <v>1</v>
      </c>
      <c r="J9758" s="24">
        <v>0</v>
      </c>
      <c r="K9758" s="24">
        <v>0</v>
      </c>
      <c r="L9758" s="24">
        <v>0</v>
      </c>
      <c r="M9758" s="24">
        <v>0</v>
      </c>
      <c r="N9758" s="24">
        <v>0</v>
      </c>
      <c r="O9758" s="24">
        <v>0</v>
      </c>
      <c r="P9758" s="24">
        <v>531</v>
      </c>
      <c r="Q9758" s="24">
        <v>3951</v>
      </c>
      <c r="R9758" s="88">
        <f>VLOOKUP(P9758,NEW_TRAIN_TEST!$A$1:$M$980,13,0)</f>
        <v>3951</v>
      </c>
      <c r="S9758" s="88">
        <f>VLOOKUP(P9758,NEW_TRAIN_TEST!$A$1:$M$980,11,0)</f>
        <v>4487</v>
      </c>
      <c r="T9758" s="6">
        <f t="shared" si="304"/>
        <v>0</v>
      </c>
      <c r="U9758" s="6">
        <f t="shared" si="305"/>
        <v>0</v>
      </c>
    </row>
    <row r="9759" spans="1:21" x14ac:dyDescent="0.2">
      <c r="A9759" s="88">
        <v>9761</v>
      </c>
      <c r="B9759" s="6">
        <v>7</v>
      </c>
      <c r="C9759" s="6" t="s">
        <v>2132</v>
      </c>
      <c r="D9759" s="73" t="s">
        <v>1431</v>
      </c>
      <c r="E9759" s="24">
        <v>29</v>
      </c>
      <c r="F9759" s="24">
        <v>0</v>
      </c>
      <c r="G9759" s="24">
        <v>0</v>
      </c>
      <c r="H9759" s="24">
        <v>0</v>
      </c>
      <c r="I9759" s="24">
        <v>0</v>
      </c>
      <c r="J9759" s="24">
        <v>0</v>
      </c>
      <c r="K9759" s="24">
        <v>0</v>
      </c>
      <c r="L9759" s="24">
        <v>0</v>
      </c>
      <c r="M9759" s="24">
        <v>0</v>
      </c>
      <c r="N9759" s="24">
        <v>0</v>
      </c>
      <c r="O9759" s="24">
        <v>0</v>
      </c>
      <c r="P9759" s="24">
        <v>468</v>
      </c>
      <c r="Q9759" s="24">
        <v>9540</v>
      </c>
      <c r="R9759" s="88">
        <f>VLOOKUP(P9759,NEW_TRAIN_TEST!$A$1:$M$980,13,0)</f>
        <v>3555</v>
      </c>
      <c r="S9759" s="88">
        <f>VLOOKUP(P9759,NEW_TRAIN_TEST!$A$1:$M$980,11,0)</f>
        <v>10241</v>
      </c>
      <c r="T9759" s="6">
        <f t="shared" si="304"/>
        <v>0</v>
      </c>
      <c r="U9759" s="6">
        <f t="shared" si="305"/>
        <v>0</v>
      </c>
    </row>
    <row r="9760" spans="1:21" x14ac:dyDescent="0.2">
      <c r="A9760" s="88">
        <v>9762</v>
      </c>
      <c r="B9760" s="6">
        <v>7</v>
      </c>
      <c r="C9760" s="6" t="s">
        <v>2132</v>
      </c>
      <c r="D9760" s="73" t="s">
        <v>1431</v>
      </c>
      <c r="E9760" s="24">
        <v>9</v>
      </c>
      <c r="F9760" s="24">
        <v>3</v>
      </c>
      <c r="G9760" s="24">
        <v>0</v>
      </c>
      <c r="H9760" s="24">
        <v>0</v>
      </c>
      <c r="I9760" s="24">
        <v>2</v>
      </c>
      <c r="J9760" s="24">
        <v>0</v>
      </c>
      <c r="K9760" s="24">
        <v>0</v>
      </c>
      <c r="L9760" s="24">
        <v>1</v>
      </c>
      <c r="M9760" s="24">
        <v>0</v>
      </c>
      <c r="N9760" s="24">
        <v>0</v>
      </c>
      <c r="O9760" s="24">
        <v>2</v>
      </c>
      <c r="P9760" s="24">
        <v>364</v>
      </c>
      <c r="Q9760" s="24">
        <v>7354.5</v>
      </c>
      <c r="R9760" s="88">
        <f>VLOOKUP(P9760,NEW_TRAIN_TEST!$A$1:$M$980,13,0)</f>
        <v>7157.5</v>
      </c>
      <c r="S9760" s="88">
        <f>VLOOKUP(P9760,NEW_TRAIN_TEST!$A$1:$M$980,11,0)</f>
        <v>7997</v>
      </c>
      <c r="T9760" s="6">
        <f t="shared" si="304"/>
        <v>1</v>
      </c>
      <c r="U9760" s="6">
        <f t="shared" si="305"/>
        <v>0</v>
      </c>
    </row>
    <row r="9761" spans="1:21" x14ac:dyDescent="0.2">
      <c r="A9761" s="88">
        <v>9763</v>
      </c>
      <c r="B9761" s="6">
        <v>7</v>
      </c>
      <c r="C9761" s="6" t="s">
        <v>2132</v>
      </c>
      <c r="D9761" s="73" t="s">
        <v>1431</v>
      </c>
      <c r="E9761" s="24">
        <v>0</v>
      </c>
      <c r="F9761" s="24">
        <v>2</v>
      </c>
      <c r="G9761" s="24">
        <v>1</v>
      </c>
      <c r="H9761" s="24">
        <v>2</v>
      </c>
      <c r="I9761" s="24">
        <v>2</v>
      </c>
      <c r="J9761" s="24">
        <v>0</v>
      </c>
      <c r="K9761" s="24">
        <v>0</v>
      </c>
      <c r="L9761" s="24">
        <v>0</v>
      </c>
      <c r="M9761" s="24">
        <v>0</v>
      </c>
      <c r="N9761" s="24">
        <v>0</v>
      </c>
      <c r="O9761" s="24">
        <v>2</v>
      </c>
      <c r="P9761" s="24">
        <v>630</v>
      </c>
      <c r="Q9761" s="24">
        <v>11571.5</v>
      </c>
      <c r="R9761" s="88">
        <f>VLOOKUP(P9761,NEW_TRAIN_TEST!$A$1:$M$980,13,0)</f>
        <v>11571.5</v>
      </c>
      <c r="S9761" s="88">
        <f>VLOOKUP(P9761,NEW_TRAIN_TEST!$A$1:$M$980,11,0)</f>
        <v>11901</v>
      </c>
      <c r="T9761" s="6">
        <f t="shared" si="304"/>
        <v>0</v>
      </c>
      <c r="U9761" s="6">
        <f t="shared" si="305"/>
        <v>0</v>
      </c>
    </row>
    <row r="9762" spans="1:21" x14ac:dyDescent="0.2">
      <c r="A9762" s="88">
        <v>9764</v>
      </c>
      <c r="B9762" s="6">
        <v>7</v>
      </c>
      <c r="C9762" s="6" t="s">
        <v>2132</v>
      </c>
      <c r="D9762" s="73" t="s">
        <v>1431</v>
      </c>
      <c r="E9762" s="24">
        <v>4</v>
      </c>
      <c r="F9762" s="24">
        <v>0</v>
      </c>
      <c r="G9762" s="24">
        <v>0</v>
      </c>
      <c r="H9762" s="24">
        <v>0</v>
      </c>
      <c r="I9762" s="24">
        <v>0</v>
      </c>
      <c r="J9762" s="24">
        <v>0</v>
      </c>
      <c r="K9762" s="24">
        <v>0</v>
      </c>
      <c r="L9762" s="24">
        <v>0</v>
      </c>
      <c r="M9762" s="24">
        <v>0</v>
      </c>
      <c r="N9762" s="24">
        <v>0</v>
      </c>
      <c r="O9762" s="24">
        <v>0</v>
      </c>
      <c r="P9762" s="24">
        <v>868</v>
      </c>
      <c r="Q9762" s="24">
        <v>6628</v>
      </c>
      <c r="R9762" s="88">
        <f>VLOOKUP(P9762,NEW_TRAIN_TEST!$A$1:$M$980,13,0)</f>
        <v>5792</v>
      </c>
      <c r="S9762" s="88">
        <f>VLOOKUP(P9762,NEW_TRAIN_TEST!$A$1:$M$980,11,0)</f>
        <v>6628</v>
      </c>
      <c r="T9762" s="6">
        <f t="shared" si="304"/>
        <v>0</v>
      </c>
      <c r="U9762" s="6">
        <f t="shared" si="305"/>
        <v>0</v>
      </c>
    </row>
    <row r="9763" spans="1:21" x14ac:dyDescent="0.2">
      <c r="A9763" s="88">
        <v>9765</v>
      </c>
      <c r="B9763" s="6">
        <v>7</v>
      </c>
      <c r="C9763" s="6" t="s">
        <v>2132</v>
      </c>
      <c r="D9763" s="73" t="s">
        <v>1431</v>
      </c>
      <c r="E9763" s="24">
        <v>7</v>
      </c>
      <c r="F9763" s="24">
        <v>4</v>
      </c>
      <c r="G9763" s="24">
        <v>0</v>
      </c>
      <c r="H9763" s="24">
        <v>2</v>
      </c>
      <c r="I9763" s="24">
        <v>2</v>
      </c>
      <c r="J9763" s="24">
        <v>0</v>
      </c>
      <c r="K9763" s="24">
        <v>0</v>
      </c>
      <c r="L9763" s="24">
        <v>1</v>
      </c>
      <c r="M9763" s="24">
        <v>0</v>
      </c>
      <c r="N9763" s="24">
        <v>0</v>
      </c>
      <c r="O9763" s="24">
        <v>2</v>
      </c>
      <c r="P9763" s="24">
        <v>671</v>
      </c>
      <c r="Q9763" s="24">
        <v>10407.25</v>
      </c>
      <c r="R9763" s="88">
        <f>VLOOKUP(P9763,NEW_TRAIN_TEST!$A$1:$M$980,13,0)</f>
        <v>10262</v>
      </c>
      <c r="S9763" s="88">
        <f>VLOOKUP(P9763,NEW_TRAIN_TEST!$A$1:$M$980,11,0)</f>
        <v>10727</v>
      </c>
      <c r="T9763" s="6">
        <f t="shared" si="304"/>
        <v>1</v>
      </c>
      <c r="U9763" s="6">
        <f t="shared" si="305"/>
        <v>0</v>
      </c>
    </row>
    <row r="9764" spans="1:21" x14ac:dyDescent="0.2">
      <c r="A9764" s="88">
        <v>9766</v>
      </c>
      <c r="B9764" s="6">
        <v>7</v>
      </c>
      <c r="C9764" s="6" t="s">
        <v>2132</v>
      </c>
      <c r="D9764" s="73" t="s">
        <v>1431</v>
      </c>
      <c r="E9764" s="24">
        <v>24</v>
      </c>
      <c r="F9764" s="24">
        <v>0</v>
      </c>
      <c r="G9764" s="24">
        <v>0</v>
      </c>
      <c r="H9764" s="24">
        <v>0</v>
      </c>
      <c r="I9764" s="24">
        <v>0</v>
      </c>
      <c r="J9764" s="24">
        <v>0</v>
      </c>
      <c r="K9764" s="24">
        <v>0</v>
      </c>
      <c r="L9764" s="24">
        <v>0</v>
      </c>
      <c r="M9764" s="24">
        <v>0</v>
      </c>
      <c r="N9764" s="24">
        <v>0</v>
      </c>
      <c r="O9764" s="24">
        <v>0</v>
      </c>
      <c r="P9764" s="24">
        <v>458</v>
      </c>
      <c r="Q9764" s="24">
        <v>9877.75</v>
      </c>
      <c r="R9764" s="88">
        <f>VLOOKUP(P9764,NEW_TRAIN_TEST!$A$1:$M$980,13,0)</f>
        <v>3135</v>
      </c>
      <c r="S9764" s="88">
        <f>VLOOKUP(P9764,NEW_TRAIN_TEST!$A$1:$M$980,11,0)</f>
        <v>10305</v>
      </c>
      <c r="T9764" s="6">
        <f t="shared" si="304"/>
        <v>0</v>
      </c>
      <c r="U9764" s="6">
        <f t="shared" si="305"/>
        <v>0</v>
      </c>
    </row>
    <row r="9765" spans="1:21" x14ac:dyDescent="0.2">
      <c r="A9765" s="88">
        <v>9767</v>
      </c>
      <c r="B9765" s="6">
        <v>7</v>
      </c>
      <c r="C9765" s="6" t="s">
        <v>2132</v>
      </c>
      <c r="D9765" s="73" t="s">
        <v>1431</v>
      </c>
      <c r="E9765" s="24">
        <v>15</v>
      </c>
      <c r="F9765" s="24">
        <v>0</v>
      </c>
      <c r="G9765" s="24">
        <v>0</v>
      </c>
      <c r="H9765" s="24">
        <v>0</v>
      </c>
      <c r="I9765" s="24">
        <v>0</v>
      </c>
      <c r="J9765" s="24">
        <v>0</v>
      </c>
      <c r="K9765" s="24">
        <v>0</v>
      </c>
      <c r="L9765" s="24">
        <v>0</v>
      </c>
      <c r="M9765" s="24">
        <v>0</v>
      </c>
      <c r="N9765" s="24">
        <v>0</v>
      </c>
      <c r="O9765" s="24">
        <v>0</v>
      </c>
      <c r="P9765" s="24">
        <v>825</v>
      </c>
      <c r="Q9765" s="24">
        <v>7691</v>
      </c>
      <c r="R9765" s="88">
        <f>VLOOKUP(P9765,NEW_TRAIN_TEST!$A$1:$M$980,13,0)</f>
        <v>6935.5</v>
      </c>
      <c r="S9765" s="88">
        <f>VLOOKUP(P9765,NEW_TRAIN_TEST!$A$1:$M$980,11,0)</f>
        <v>8149</v>
      </c>
      <c r="T9765" s="6">
        <f t="shared" si="304"/>
        <v>0</v>
      </c>
      <c r="U9765" s="6">
        <f t="shared" si="305"/>
        <v>0</v>
      </c>
    </row>
    <row r="9766" spans="1:21" x14ac:dyDescent="0.2">
      <c r="A9766" s="88">
        <v>9768</v>
      </c>
      <c r="B9766" s="6">
        <v>7</v>
      </c>
      <c r="C9766" s="6" t="s">
        <v>2132</v>
      </c>
      <c r="D9766" s="73" t="s">
        <v>1431</v>
      </c>
      <c r="E9766" s="24">
        <v>5</v>
      </c>
      <c r="F9766" s="24">
        <v>1</v>
      </c>
      <c r="G9766" s="24">
        <v>0</v>
      </c>
      <c r="H9766" s="24">
        <v>0</v>
      </c>
      <c r="I9766" s="24">
        <v>2</v>
      </c>
      <c r="J9766" s="24">
        <v>0</v>
      </c>
      <c r="K9766" s="24">
        <v>0</v>
      </c>
      <c r="L9766" s="24">
        <v>1</v>
      </c>
      <c r="M9766" s="24">
        <v>0</v>
      </c>
      <c r="N9766" s="24">
        <v>0</v>
      </c>
      <c r="O9766" s="24">
        <v>2</v>
      </c>
      <c r="P9766" s="24">
        <v>825</v>
      </c>
      <c r="Q9766" s="24">
        <v>7838</v>
      </c>
      <c r="R9766" s="88">
        <f>VLOOKUP(P9766,NEW_TRAIN_TEST!$A$1:$M$980,13,0)</f>
        <v>6935.5</v>
      </c>
      <c r="S9766" s="88">
        <f>VLOOKUP(P9766,NEW_TRAIN_TEST!$A$1:$M$980,11,0)</f>
        <v>8149</v>
      </c>
      <c r="T9766" s="6">
        <f t="shared" si="304"/>
        <v>1</v>
      </c>
      <c r="U9766" s="6">
        <f t="shared" si="305"/>
        <v>0</v>
      </c>
    </row>
    <row r="9767" spans="1:21" x14ac:dyDescent="0.2">
      <c r="A9767" s="88">
        <v>9769</v>
      </c>
      <c r="B9767" s="6">
        <v>7</v>
      </c>
      <c r="C9767" s="6" t="s">
        <v>2132</v>
      </c>
      <c r="D9767" s="73" t="s">
        <v>1431</v>
      </c>
      <c r="E9767" s="24">
        <v>3</v>
      </c>
      <c r="F9767" s="24">
        <v>2</v>
      </c>
      <c r="G9767" s="24">
        <v>0</v>
      </c>
      <c r="H9767" s="24">
        <v>2</v>
      </c>
      <c r="I9767" s="24">
        <v>2</v>
      </c>
      <c r="J9767" s="24">
        <v>0</v>
      </c>
      <c r="K9767" s="24">
        <v>0</v>
      </c>
      <c r="L9767" s="24">
        <v>1</v>
      </c>
      <c r="M9767" s="24">
        <v>18</v>
      </c>
      <c r="N9767" s="24">
        <v>0</v>
      </c>
      <c r="O9767" s="24">
        <v>2</v>
      </c>
      <c r="P9767" s="24">
        <v>825</v>
      </c>
      <c r="Q9767" s="24">
        <v>7844</v>
      </c>
      <c r="R9767" s="88">
        <f>VLOOKUP(P9767,NEW_TRAIN_TEST!$A$1:$M$980,13,0)</f>
        <v>6935.5</v>
      </c>
      <c r="S9767" s="88">
        <f>VLOOKUP(P9767,NEW_TRAIN_TEST!$A$1:$M$980,11,0)</f>
        <v>8149</v>
      </c>
      <c r="T9767" s="6">
        <f t="shared" si="304"/>
        <v>1</v>
      </c>
      <c r="U9767" s="6">
        <f t="shared" si="305"/>
        <v>1</v>
      </c>
    </row>
    <row r="9768" spans="1:21" x14ac:dyDescent="0.2">
      <c r="A9768" s="88">
        <v>9770</v>
      </c>
      <c r="B9768" s="6">
        <v>7</v>
      </c>
      <c r="C9768" s="6" t="s">
        <v>2132</v>
      </c>
      <c r="D9768" s="73" t="s">
        <v>1431</v>
      </c>
      <c r="E9768" s="24">
        <v>8</v>
      </c>
      <c r="F9768" s="24">
        <v>1</v>
      </c>
      <c r="G9768" s="24">
        <v>0</v>
      </c>
      <c r="H9768" s="24">
        <v>0</v>
      </c>
      <c r="I9768" s="24">
        <v>2</v>
      </c>
      <c r="J9768" s="24">
        <v>0</v>
      </c>
      <c r="K9768" s="24">
        <v>0</v>
      </c>
      <c r="L9768" s="24">
        <v>1</v>
      </c>
      <c r="M9768" s="24">
        <v>0</v>
      </c>
      <c r="N9768" s="24">
        <v>0</v>
      </c>
      <c r="O9768" s="24">
        <v>2</v>
      </c>
      <c r="P9768" s="24">
        <v>110</v>
      </c>
      <c r="Q9768" s="24">
        <v>4165</v>
      </c>
      <c r="R9768" s="88">
        <f>VLOOKUP(P9768,NEW_TRAIN_TEST!$A$1:$M$980,13,0)</f>
        <v>3856.5</v>
      </c>
      <c r="S9768" s="88">
        <f>VLOOKUP(P9768,NEW_TRAIN_TEST!$A$1:$M$980,11,0)</f>
        <v>4301</v>
      </c>
      <c r="T9768" s="6">
        <f t="shared" si="304"/>
        <v>1</v>
      </c>
      <c r="U9768" s="6">
        <f t="shared" si="305"/>
        <v>0</v>
      </c>
    </row>
    <row r="9769" spans="1:21" x14ac:dyDescent="0.2">
      <c r="A9769" s="88">
        <v>9771</v>
      </c>
      <c r="B9769" s="6">
        <v>7</v>
      </c>
      <c r="C9769" s="6" t="s">
        <v>2132</v>
      </c>
      <c r="D9769" s="73" t="s">
        <v>1431</v>
      </c>
      <c r="E9769" s="24">
        <v>2</v>
      </c>
      <c r="F9769" s="24">
        <v>0</v>
      </c>
      <c r="G9769" s="24">
        <v>0</v>
      </c>
      <c r="H9769" s="24">
        <v>0</v>
      </c>
      <c r="I9769" s="24">
        <v>0</v>
      </c>
      <c r="J9769" s="24">
        <v>0</v>
      </c>
      <c r="K9769" s="24">
        <v>0</v>
      </c>
      <c r="L9769" s="24">
        <v>0</v>
      </c>
      <c r="M9769" s="24">
        <v>3</v>
      </c>
      <c r="N9769" s="24">
        <v>0</v>
      </c>
      <c r="O9769" s="24">
        <v>0</v>
      </c>
      <c r="P9769" s="24">
        <v>556</v>
      </c>
      <c r="Q9769" s="24">
        <v>2362</v>
      </c>
      <c r="R9769" s="88">
        <f>VLOOKUP(P9769,NEW_TRAIN_TEST!$A$1:$M$980,13,0)</f>
        <v>2253</v>
      </c>
      <c r="S9769" s="88">
        <f>VLOOKUP(P9769,NEW_TRAIN_TEST!$A$1:$M$980,11,0)</f>
        <v>2956</v>
      </c>
      <c r="T9769" s="6">
        <f t="shared" si="304"/>
        <v>0</v>
      </c>
      <c r="U9769" s="6">
        <f t="shared" si="305"/>
        <v>1</v>
      </c>
    </row>
    <row r="9770" spans="1:21" x14ac:dyDescent="0.2">
      <c r="A9770" s="88">
        <v>9772</v>
      </c>
      <c r="B9770" s="6">
        <v>7</v>
      </c>
      <c r="C9770" s="6" t="s">
        <v>2132</v>
      </c>
      <c r="D9770" s="73" t="s">
        <v>1431</v>
      </c>
      <c r="E9770" s="24">
        <v>22</v>
      </c>
      <c r="F9770" s="24">
        <v>3</v>
      </c>
      <c r="G9770" s="24">
        <v>0</v>
      </c>
      <c r="H9770" s="24">
        <v>2</v>
      </c>
      <c r="I9770" s="24">
        <v>2</v>
      </c>
      <c r="J9770" s="24">
        <v>0</v>
      </c>
      <c r="K9770" s="24">
        <v>0</v>
      </c>
      <c r="L9770" s="24">
        <v>0</v>
      </c>
      <c r="M9770" s="24">
        <v>0</v>
      </c>
      <c r="N9770" s="24">
        <v>0</v>
      </c>
      <c r="O9770" s="24">
        <v>2</v>
      </c>
      <c r="P9770" s="24">
        <v>828</v>
      </c>
      <c r="Q9770" s="24">
        <v>8101.5</v>
      </c>
      <c r="R9770" s="88">
        <f>VLOOKUP(P9770,NEW_TRAIN_TEST!$A$1:$M$980,13,0)</f>
        <v>6672</v>
      </c>
      <c r="S9770" s="88">
        <f>VLOOKUP(P9770,NEW_TRAIN_TEST!$A$1:$M$980,11,0)</f>
        <v>8855</v>
      </c>
      <c r="T9770" s="6">
        <f t="shared" si="304"/>
        <v>0</v>
      </c>
      <c r="U9770" s="6">
        <f t="shared" si="305"/>
        <v>0</v>
      </c>
    </row>
    <row r="9771" spans="1:21" x14ac:dyDescent="0.2">
      <c r="A9771" s="88">
        <v>9773</v>
      </c>
      <c r="B9771" s="6">
        <v>7</v>
      </c>
      <c r="C9771" s="6" t="s">
        <v>2132</v>
      </c>
      <c r="D9771" s="73" t="s">
        <v>1431</v>
      </c>
      <c r="E9771" s="24">
        <v>13</v>
      </c>
      <c r="F9771" s="24">
        <v>0</v>
      </c>
      <c r="G9771" s="24">
        <v>0</v>
      </c>
      <c r="H9771" s="24">
        <v>0</v>
      </c>
      <c r="I9771" s="24">
        <v>0</v>
      </c>
      <c r="J9771" s="24">
        <v>0</v>
      </c>
      <c r="K9771" s="24">
        <v>0</v>
      </c>
      <c r="L9771" s="24">
        <v>0</v>
      </c>
      <c r="M9771" s="24">
        <v>0</v>
      </c>
      <c r="N9771" s="24">
        <v>0</v>
      </c>
      <c r="O9771" s="24">
        <v>0</v>
      </c>
      <c r="P9771" s="24">
        <v>753</v>
      </c>
      <c r="Q9771" s="24">
        <v>6510</v>
      </c>
      <c r="R9771" s="88">
        <f>VLOOKUP(P9771,NEW_TRAIN_TEST!$A$1:$M$980,13,0)</f>
        <v>5048.5</v>
      </c>
      <c r="S9771" s="88">
        <f>VLOOKUP(P9771,NEW_TRAIN_TEST!$A$1:$M$980,11,0)</f>
        <v>8374</v>
      </c>
      <c r="T9771" s="6">
        <f t="shared" si="304"/>
        <v>0</v>
      </c>
      <c r="U9771" s="6">
        <f t="shared" si="305"/>
        <v>0</v>
      </c>
    </row>
    <row r="9772" spans="1:21" x14ac:dyDescent="0.2">
      <c r="A9772" s="88">
        <v>9774</v>
      </c>
      <c r="B9772" s="6">
        <v>7</v>
      </c>
      <c r="C9772" s="6" t="s">
        <v>2132</v>
      </c>
      <c r="D9772" s="73" t="s">
        <v>1431</v>
      </c>
      <c r="E9772" s="24">
        <v>5</v>
      </c>
      <c r="F9772" s="24">
        <v>1</v>
      </c>
      <c r="G9772" s="24">
        <v>0</v>
      </c>
      <c r="H9772" s="24">
        <v>0</v>
      </c>
      <c r="I9772" s="24">
        <v>2</v>
      </c>
      <c r="J9772" s="24">
        <v>0</v>
      </c>
      <c r="K9772" s="24">
        <v>0</v>
      </c>
      <c r="L9772" s="24">
        <v>1</v>
      </c>
      <c r="M9772" s="24">
        <v>0</v>
      </c>
      <c r="N9772" s="24">
        <v>0</v>
      </c>
      <c r="O9772" s="24">
        <v>2</v>
      </c>
      <c r="P9772" s="24">
        <v>625</v>
      </c>
      <c r="Q9772" s="24">
        <v>7705.75</v>
      </c>
      <c r="R9772" s="88">
        <f>VLOOKUP(P9772,NEW_TRAIN_TEST!$A$1:$M$980,13,0)</f>
        <v>7546.5</v>
      </c>
      <c r="S9772" s="88">
        <f>VLOOKUP(P9772,NEW_TRAIN_TEST!$A$1:$M$980,11,0)</f>
        <v>7909</v>
      </c>
      <c r="T9772" s="6">
        <f t="shared" si="304"/>
        <v>1</v>
      </c>
      <c r="U9772" s="6">
        <f t="shared" si="305"/>
        <v>0</v>
      </c>
    </row>
    <row r="9773" spans="1:21" x14ac:dyDescent="0.2">
      <c r="A9773" s="88">
        <v>9775</v>
      </c>
      <c r="B9773" s="6">
        <v>7</v>
      </c>
      <c r="C9773" s="6" t="s">
        <v>2132</v>
      </c>
      <c r="D9773" s="73" t="s">
        <v>1431</v>
      </c>
      <c r="E9773" s="24">
        <v>3</v>
      </c>
      <c r="F9773" s="24">
        <v>0</v>
      </c>
      <c r="G9773" s="24">
        <v>0</v>
      </c>
      <c r="H9773" s="24">
        <v>0</v>
      </c>
      <c r="I9773" s="24">
        <v>0</v>
      </c>
      <c r="J9773" s="24">
        <v>0</v>
      </c>
      <c r="K9773" s="24">
        <v>0</v>
      </c>
      <c r="L9773" s="24">
        <v>0</v>
      </c>
      <c r="M9773" s="24">
        <v>0</v>
      </c>
      <c r="N9773" s="24">
        <v>0</v>
      </c>
      <c r="O9773" s="24">
        <v>0</v>
      </c>
      <c r="P9773" s="24">
        <v>567</v>
      </c>
      <c r="Q9773" s="24">
        <v>3437.5</v>
      </c>
      <c r="R9773" s="88">
        <f>VLOOKUP(P9773,NEW_TRAIN_TEST!$A$1:$M$980,13,0)</f>
        <v>2495</v>
      </c>
      <c r="S9773" s="88">
        <f>VLOOKUP(P9773,NEW_TRAIN_TEST!$A$1:$M$980,11,0)</f>
        <v>3523</v>
      </c>
      <c r="T9773" s="6">
        <f t="shared" si="304"/>
        <v>0</v>
      </c>
      <c r="U9773" s="6">
        <f t="shared" si="305"/>
        <v>0</v>
      </c>
    </row>
    <row r="9774" spans="1:21" x14ac:dyDescent="0.2">
      <c r="A9774" s="88">
        <v>9776</v>
      </c>
      <c r="B9774" s="6">
        <v>7</v>
      </c>
      <c r="C9774" s="6" t="s">
        <v>2132</v>
      </c>
      <c r="D9774" s="73" t="s">
        <v>1431</v>
      </c>
      <c r="E9774" s="24">
        <v>3</v>
      </c>
      <c r="F9774" s="24">
        <v>0</v>
      </c>
      <c r="G9774" s="24">
        <v>0</v>
      </c>
      <c r="H9774" s="24">
        <v>0</v>
      </c>
      <c r="I9774" s="24">
        <v>0</v>
      </c>
      <c r="J9774" s="24">
        <v>0</v>
      </c>
      <c r="K9774" s="24">
        <v>0</v>
      </c>
      <c r="L9774" s="24">
        <v>0</v>
      </c>
      <c r="M9774" s="24">
        <v>0</v>
      </c>
      <c r="N9774" s="24">
        <v>0</v>
      </c>
      <c r="O9774" s="24">
        <v>0</v>
      </c>
      <c r="P9774" s="24">
        <v>613</v>
      </c>
      <c r="Q9774" s="24">
        <v>7212</v>
      </c>
      <c r="R9774" s="88">
        <f>VLOOKUP(P9774,NEW_TRAIN_TEST!$A$1:$M$980,13,0)</f>
        <v>6923</v>
      </c>
      <c r="S9774" s="88">
        <f>VLOOKUP(P9774,NEW_TRAIN_TEST!$A$1:$M$980,11,0)</f>
        <v>7669</v>
      </c>
      <c r="T9774" s="6">
        <f t="shared" si="304"/>
        <v>0</v>
      </c>
      <c r="U9774" s="6">
        <f t="shared" si="305"/>
        <v>0</v>
      </c>
    </row>
    <row r="9775" spans="1:21" x14ac:dyDescent="0.2">
      <c r="A9775" s="88">
        <v>9777</v>
      </c>
      <c r="B9775" s="6">
        <v>7</v>
      </c>
      <c r="C9775" s="6" t="s">
        <v>2132</v>
      </c>
      <c r="D9775" s="73" t="s">
        <v>1431</v>
      </c>
      <c r="E9775" s="24">
        <v>7</v>
      </c>
      <c r="F9775" s="24">
        <v>1</v>
      </c>
      <c r="G9775" s="24">
        <v>0</v>
      </c>
      <c r="H9775" s="24">
        <v>0</v>
      </c>
      <c r="I9775" s="24">
        <v>2</v>
      </c>
      <c r="J9775" s="24">
        <v>0</v>
      </c>
      <c r="K9775" s="24">
        <v>0</v>
      </c>
      <c r="L9775" s="24">
        <v>1</v>
      </c>
      <c r="M9775" s="24">
        <v>0</v>
      </c>
      <c r="N9775" s="24">
        <v>0</v>
      </c>
      <c r="O9775" s="24">
        <v>2</v>
      </c>
      <c r="P9775" s="24">
        <v>504</v>
      </c>
      <c r="Q9775" s="24">
        <v>8237.5</v>
      </c>
      <c r="R9775" s="88">
        <f>VLOOKUP(P9775,NEW_TRAIN_TEST!$A$1:$M$980,13,0)</f>
        <v>8119.5</v>
      </c>
      <c r="S9775" s="88">
        <f>VLOOKUP(P9775,NEW_TRAIN_TEST!$A$1:$M$980,11,0)</f>
        <v>8584</v>
      </c>
      <c r="T9775" s="6">
        <f t="shared" si="304"/>
        <v>1</v>
      </c>
      <c r="U9775" s="6">
        <f t="shared" si="305"/>
        <v>0</v>
      </c>
    </row>
    <row r="9776" spans="1:21" x14ac:dyDescent="0.2">
      <c r="A9776" s="88">
        <v>9778</v>
      </c>
      <c r="B9776" s="6">
        <v>7</v>
      </c>
      <c r="C9776" s="6" t="s">
        <v>2132</v>
      </c>
      <c r="D9776" s="73" t="s">
        <v>1431</v>
      </c>
      <c r="E9776" s="24">
        <v>5</v>
      </c>
      <c r="F9776" s="24">
        <v>2</v>
      </c>
      <c r="G9776" s="24">
        <v>0</v>
      </c>
      <c r="H9776" s="24">
        <v>2</v>
      </c>
      <c r="I9776" s="24">
        <v>2</v>
      </c>
      <c r="J9776" s="24">
        <v>0</v>
      </c>
      <c r="K9776" s="24">
        <v>0</v>
      </c>
      <c r="L9776" s="24">
        <v>1</v>
      </c>
      <c r="M9776" s="24">
        <v>0</v>
      </c>
      <c r="N9776" s="24">
        <v>0</v>
      </c>
      <c r="O9776" s="24">
        <v>2</v>
      </c>
      <c r="P9776" s="24">
        <v>504</v>
      </c>
      <c r="Q9776" s="24">
        <v>8319.5</v>
      </c>
      <c r="R9776" s="88">
        <f>VLOOKUP(P9776,NEW_TRAIN_TEST!$A$1:$M$980,13,0)</f>
        <v>8119.5</v>
      </c>
      <c r="S9776" s="88">
        <f>VLOOKUP(P9776,NEW_TRAIN_TEST!$A$1:$M$980,11,0)</f>
        <v>8584</v>
      </c>
      <c r="T9776" s="6">
        <f t="shared" si="304"/>
        <v>1</v>
      </c>
      <c r="U9776" s="6">
        <f t="shared" si="305"/>
        <v>0</v>
      </c>
    </row>
    <row r="9777" spans="1:21" x14ac:dyDescent="0.2">
      <c r="A9777" s="88">
        <v>9779</v>
      </c>
      <c r="B9777" s="6">
        <v>7</v>
      </c>
      <c r="C9777" s="6" t="s">
        <v>2132</v>
      </c>
      <c r="D9777" s="73" t="s">
        <v>1431</v>
      </c>
      <c r="E9777" s="24">
        <v>3</v>
      </c>
      <c r="F9777" s="24">
        <v>2</v>
      </c>
      <c r="G9777" s="24">
        <v>0</v>
      </c>
      <c r="H9777" s="24">
        <v>2</v>
      </c>
      <c r="I9777" s="24">
        <v>2</v>
      </c>
      <c r="J9777" s="24">
        <v>0</v>
      </c>
      <c r="K9777" s="24">
        <v>0</v>
      </c>
      <c r="L9777" s="24">
        <v>0</v>
      </c>
      <c r="M9777" s="24">
        <v>15</v>
      </c>
      <c r="N9777" s="24">
        <v>0</v>
      </c>
      <c r="O9777" s="24">
        <v>2</v>
      </c>
      <c r="P9777" s="24">
        <v>504</v>
      </c>
      <c r="Q9777" s="24">
        <v>8426.5</v>
      </c>
      <c r="R9777" s="88">
        <f>VLOOKUP(P9777,NEW_TRAIN_TEST!$A$1:$M$980,13,0)</f>
        <v>8119.5</v>
      </c>
      <c r="S9777" s="88">
        <f>VLOOKUP(P9777,NEW_TRAIN_TEST!$A$1:$M$980,11,0)</f>
        <v>8584</v>
      </c>
      <c r="T9777" s="6">
        <f t="shared" si="304"/>
        <v>0</v>
      </c>
      <c r="U9777" s="6">
        <f t="shared" si="305"/>
        <v>1</v>
      </c>
    </row>
    <row r="9778" spans="1:21" x14ac:dyDescent="0.2">
      <c r="A9778" s="88">
        <v>9780</v>
      </c>
      <c r="B9778" s="6">
        <v>7</v>
      </c>
      <c r="C9778" s="6" t="s">
        <v>2132</v>
      </c>
      <c r="D9778" s="73" t="s">
        <v>1431</v>
      </c>
      <c r="E9778" s="24">
        <v>18</v>
      </c>
      <c r="F9778" s="24">
        <v>0</v>
      </c>
      <c r="G9778" s="24">
        <v>0</v>
      </c>
      <c r="H9778" s="24">
        <v>0</v>
      </c>
      <c r="I9778" s="24">
        <v>0</v>
      </c>
      <c r="J9778" s="24">
        <v>0</v>
      </c>
      <c r="K9778" s="24">
        <v>0</v>
      </c>
      <c r="L9778" s="24">
        <v>0</v>
      </c>
      <c r="M9778" s="24">
        <v>0</v>
      </c>
      <c r="N9778" s="24">
        <v>0</v>
      </c>
      <c r="O9778" s="24">
        <v>0</v>
      </c>
      <c r="P9778" s="24">
        <v>456</v>
      </c>
      <c r="Q9778" s="24">
        <v>8663</v>
      </c>
      <c r="R9778" s="88">
        <f>VLOOKUP(P9778,NEW_TRAIN_TEST!$A$1:$M$980,13,0)</f>
        <v>2924</v>
      </c>
      <c r="S9778" s="88">
        <f>VLOOKUP(P9778,NEW_TRAIN_TEST!$A$1:$M$980,11,0)</f>
        <v>9112</v>
      </c>
      <c r="T9778" s="6">
        <f t="shared" si="304"/>
        <v>0</v>
      </c>
      <c r="U9778" s="6">
        <f t="shared" si="305"/>
        <v>0</v>
      </c>
    </row>
    <row r="9779" spans="1:21" x14ac:dyDescent="0.2">
      <c r="A9779" s="88">
        <v>9781</v>
      </c>
      <c r="B9779" s="6">
        <v>7</v>
      </c>
      <c r="C9779" s="6" t="s">
        <v>2132</v>
      </c>
      <c r="D9779" s="73" t="s">
        <v>1431</v>
      </c>
      <c r="E9779" s="24">
        <v>21</v>
      </c>
      <c r="F9779" s="24">
        <v>0</v>
      </c>
      <c r="G9779" s="24">
        <v>0</v>
      </c>
      <c r="H9779" s="24">
        <v>0</v>
      </c>
      <c r="I9779" s="24">
        <v>0</v>
      </c>
      <c r="J9779" s="24">
        <v>0</v>
      </c>
      <c r="K9779" s="24">
        <v>0</v>
      </c>
      <c r="L9779" s="24">
        <v>0</v>
      </c>
      <c r="M9779" s="24">
        <v>0</v>
      </c>
      <c r="N9779" s="24">
        <v>0</v>
      </c>
      <c r="O9779" s="24">
        <v>0</v>
      </c>
      <c r="P9779" s="24">
        <v>448</v>
      </c>
      <c r="Q9779" s="24">
        <v>7682</v>
      </c>
      <c r="R9779" s="88">
        <f>VLOOKUP(P9779,NEW_TRAIN_TEST!$A$1:$M$980,13,0)</f>
        <v>2773</v>
      </c>
      <c r="S9779" s="88">
        <f>VLOOKUP(P9779,NEW_TRAIN_TEST!$A$1:$M$980,11,0)</f>
        <v>8397</v>
      </c>
      <c r="T9779" s="6">
        <f t="shared" si="304"/>
        <v>0</v>
      </c>
      <c r="U9779" s="6">
        <f t="shared" si="305"/>
        <v>0</v>
      </c>
    </row>
    <row r="9780" spans="1:21" x14ac:dyDescent="0.2">
      <c r="A9780" s="88">
        <v>9782</v>
      </c>
      <c r="B9780" s="6">
        <v>7</v>
      </c>
      <c r="C9780" s="6" t="s">
        <v>2132</v>
      </c>
      <c r="D9780" s="73" t="s">
        <v>1431</v>
      </c>
      <c r="E9780" s="24">
        <v>7</v>
      </c>
      <c r="F9780" s="24">
        <v>1</v>
      </c>
      <c r="G9780" s="24">
        <v>0</v>
      </c>
      <c r="H9780" s="24">
        <v>0</v>
      </c>
      <c r="I9780" s="24">
        <v>2</v>
      </c>
      <c r="J9780" s="24">
        <v>0</v>
      </c>
      <c r="K9780" s="24">
        <v>0</v>
      </c>
      <c r="L9780" s="24">
        <v>1</v>
      </c>
      <c r="M9780" s="24">
        <v>0</v>
      </c>
      <c r="N9780" s="24">
        <v>0</v>
      </c>
      <c r="O9780" s="24">
        <v>2</v>
      </c>
      <c r="P9780" s="24">
        <v>660</v>
      </c>
      <c r="Q9780" s="24">
        <v>9355</v>
      </c>
      <c r="R9780" s="88">
        <f>VLOOKUP(P9780,NEW_TRAIN_TEST!$A$1:$M$980,13,0)</f>
        <v>9205</v>
      </c>
      <c r="S9780" s="88">
        <f>VLOOKUP(P9780,NEW_TRAIN_TEST!$A$1:$M$980,11,0)</f>
        <v>9697</v>
      </c>
      <c r="T9780" s="6">
        <f t="shared" si="304"/>
        <v>1</v>
      </c>
      <c r="U9780" s="6">
        <f t="shared" si="305"/>
        <v>0</v>
      </c>
    </row>
    <row r="9781" spans="1:21" x14ac:dyDescent="0.2">
      <c r="A9781" s="88">
        <v>9783</v>
      </c>
      <c r="B9781" s="6">
        <v>7</v>
      </c>
      <c r="C9781" s="6" t="s">
        <v>2132</v>
      </c>
      <c r="D9781" s="73" t="s">
        <v>1431</v>
      </c>
      <c r="E9781" s="24">
        <v>16</v>
      </c>
      <c r="F9781" s="24">
        <v>0</v>
      </c>
      <c r="G9781" s="24">
        <v>0</v>
      </c>
      <c r="H9781" s="24">
        <v>0</v>
      </c>
      <c r="I9781" s="24">
        <v>0</v>
      </c>
      <c r="J9781" s="24">
        <v>0</v>
      </c>
      <c r="K9781" s="24">
        <v>0</v>
      </c>
      <c r="L9781" s="24">
        <v>0</v>
      </c>
      <c r="M9781" s="24">
        <v>0</v>
      </c>
      <c r="N9781" s="24">
        <v>0</v>
      </c>
      <c r="O9781" s="24">
        <v>0</v>
      </c>
      <c r="P9781" s="24">
        <v>847</v>
      </c>
      <c r="Q9781" s="24">
        <v>12621.5</v>
      </c>
      <c r="R9781" s="88">
        <f>VLOOKUP(P9781,NEW_TRAIN_TEST!$A$1:$M$980,13,0)</f>
        <v>11535</v>
      </c>
      <c r="S9781" s="88">
        <f>VLOOKUP(P9781,NEW_TRAIN_TEST!$A$1:$M$980,11,0)</f>
        <v>12943</v>
      </c>
      <c r="T9781" s="6">
        <f t="shared" si="304"/>
        <v>0</v>
      </c>
      <c r="U9781" s="6">
        <f t="shared" si="305"/>
        <v>0</v>
      </c>
    </row>
    <row r="9782" spans="1:21" x14ac:dyDescent="0.2">
      <c r="A9782" s="88">
        <v>9784</v>
      </c>
      <c r="B9782" s="6">
        <v>7</v>
      </c>
      <c r="C9782" s="6" t="s">
        <v>2132</v>
      </c>
      <c r="D9782" s="73" t="s">
        <v>1431</v>
      </c>
      <c r="E9782" s="24">
        <v>0</v>
      </c>
      <c r="F9782" s="24">
        <v>2</v>
      </c>
      <c r="G9782" s="24">
        <v>0</v>
      </c>
      <c r="H9782" s="24">
        <v>0</v>
      </c>
      <c r="I9782" s="24">
        <v>2</v>
      </c>
      <c r="J9782" s="24">
        <v>0</v>
      </c>
      <c r="K9782" s="24">
        <v>0</v>
      </c>
      <c r="L9782" s="24">
        <v>0</v>
      </c>
      <c r="M9782" s="24">
        <v>0</v>
      </c>
      <c r="N9782" s="24">
        <v>0</v>
      </c>
      <c r="O9782" s="24">
        <v>2</v>
      </c>
      <c r="P9782" s="24">
        <v>728</v>
      </c>
      <c r="Q9782" s="24">
        <v>8054.5</v>
      </c>
      <c r="R9782" s="88">
        <f>VLOOKUP(P9782,NEW_TRAIN_TEST!$A$1:$M$980,13,0)</f>
        <v>8054.5</v>
      </c>
      <c r="S9782" s="88">
        <f>VLOOKUP(P9782,NEW_TRAIN_TEST!$A$1:$M$980,11,0)</f>
        <v>8240</v>
      </c>
      <c r="T9782" s="6">
        <f t="shared" si="304"/>
        <v>0</v>
      </c>
      <c r="U9782" s="6">
        <f t="shared" si="305"/>
        <v>0</v>
      </c>
    </row>
    <row r="9783" spans="1:21" x14ac:dyDescent="0.2">
      <c r="A9783" s="88">
        <v>9785</v>
      </c>
      <c r="B9783" s="6">
        <v>7</v>
      </c>
      <c r="C9783" s="6" t="s">
        <v>2132</v>
      </c>
      <c r="D9783" s="73" t="s">
        <v>1431</v>
      </c>
      <c r="E9783" s="24">
        <v>12</v>
      </c>
      <c r="F9783" s="24">
        <v>4</v>
      </c>
      <c r="G9783" s="24">
        <v>2</v>
      </c>
      <c r="H9783" s="24">
        <v>2</v>
      </c>
      <c r="I9783" s="24">
        <v>2</v>
      </c>
      <c r="J9783" s="24">
        <v>0</v>
      </c>
      <c r="K9783" s="24">
        <v>0</v>
      </c>
      <c r="L9783" s="24">
        <v>1</v>
      </c>
      <c r="M9783" s="24">
        <v>0</v>
      </c>
      <c r="N9783" s="24">
        <v>0</v>
      </c>
      <c r="O9783" s="24">
        <v>2</v>
      </c>
      <c r="P9783" s="24">
        <v>352</v>
      </c>
      <c r="Q9783" s="24">
        <v>12910.5</v>
      </c>
      <c r="R9783" s="88">
        <f>VLOOKUP(P9783,NEW_TRAIN_TEST!$A$1:$M$980,13,0)</f>
        <v>12670.5</v>
      </c>
      <c r="S9783" s="88">
        <f>VLOOKUP(P9783,NEW_TRAIN_TEST!$A$1:$M$980,11,0)</f>
        <v>13413</v>
      </c>
      <c r="T9783" s="6">
        <f t="shared" si="304"/>
        <v>1</v>
      </c>
      <c r="U9783" s="6">
        <f t="shared" si="305"/>
        <v>0</v>
      </c>
    </row>
    <row r="9784" spans="1:21" x14ac:dyDescent="0.2">
      <c r="A9784" s="88">
        <v>9786</v>
      </c>
      <c r="B9784" s="6">
        <v>7</v>
      </c>
      <c r="C9784" s="6" t="s">
        <v>2132</v>
      </c>
      <c r="D9784" s="73" t="s">
        <v>1431</v>
      </c>
      <c r="E9784" s="24">
        <v>10</v>
      </c>
      <c r="F9784" s="24">
        <v>0</v>
      </c>
      <c r="G9784" s="24">
        <v>0</v>
      </c>
      <c r="H9784" s="24">
        <v>0</v>
      </c>
      <c r="I9784" s="24">
        <v>0</v>
      </c>
      <c r="J9784" s="24">
        <v>0</v>
      </c>
      <c r="K9784" s="24">
        <v>0</v>
      </c>
      <c r="L9784" s="24">
        <v>0</v>
      </c>
      <c r="M9784" s="24">
        <v>10</v>
      </c>
      <c r="N9784" s="24">
        <v>0</v>
      </c>
      <c r="O9784" s="24">
        <v>0</v>
      </c>
      <c r="P9784" s="24">
        <v>476</v>
      </c>
      <c r="Q9784" s="24">
        <v>8039.5</v>
      </c>
      <c r="R9784" s="88">
        <f>VLOOKUP(P9784,NEW_TRAIN_TEST!$A$1:$M$980,13,0)</f>
        <v>7370</v>
      </c>
      <c r="S9784" s="88">
        <f>VLOOKUP(P9784,NEW_TRAIN_TEST!$A$1:$M$980,11,0)</f>
        <v>8228</v>
      </c>
      <c r="T9784" s="6">
        <f t="shared" si="304"/>
        <v>0</v>
      </c>
      <c r="U9784" s="6">
        <f t="shared" si="305"/>
        <v>1</v>
      </c>
    </row>
    <row r="9785" spans="1:21" x14ac:dyDescent="0.2">
      <c r="A9785" s="88">
        <v>9787</v>
      </c>
      <c r="B9785" s="6">
        <v>7</v>
      </c>
      <c r="C9785" s="6" t="s">
        <v>2132</v>
      </c>
      <c r="D9785" s="73" t="s">
        <v>1431</v>
      </c>
      <c r="E9785" s="24">
        <v>29</v>
      </c>
      <c r="F9785" s="24">
        <v>0</v>
      </c>
      <c r="G9785" s="24">
        <v>0</v>
      </c>
      <c r="H9785" s="24">
        <v>0</v>
      </c>
      <c r="I9785" s="24">
        <v>0</v>
      </c>
      <c r="J9785" s="24">
        <v>0</v>
      </c>
      <c r="K9785" s="24">
        <v>0</v>
      </c>
      <c r="L9785" s="24">
        <v>0</v>
      </c>
      <c r="M9785" s="24">
        <v>0</v>
      </c>
      <c r="N9785" s="24">
        <v>0</v>
      </c>
      <c r="O9785" s="24">
        <v>0</v>
      </c>
      <c r="P9785" s="24">
        <v>477</v>
      </c>
      <c r="Q9785" s="24">
        <v>8595</v>
      </c>
      <c r="R9785" s="88">
        <f>VLOOKUP(P9785,NEW_TRAIN_TEST!$A$1:$M$980,13,0)</f>
        <v>3657</v>
      </c>
      <c r="S9785" s="88">
        <f>VLOOKUP(P9785,NEW_TRAIN_TEST!$A$1:$M$980,11,0)</f>
        <v>9604</v>
      </c>
      <c r="T9785" s="6">
        <f t="shared" si="304"/>
        <v>0</v>
      </c>
      <c r="U9785" s="6">
        <f t="shared" si="305"/>
        <v>0</v>
      </c>
    </row>
    <row r="9786" spans="1:21" x14ac:dyDescent="0.2">
      <c r="A9786" s="88">
        <v>9788</v>
      </c>
      <c r="B9786" s="6">
        <v>7</v>
      </c>
      <c r="C9786" s="6" t="s">
        <v>2132</v>
      </c>
      <c r="D9786" s="73" t="s">
        <v>1431</v>
      </c>
      <c r="E9786" s="24">
        <v>5</v>
      </c>
      <c r="F9786" s="24">
        <v>2</v>
      </c>
      <c r="G9786" s="24">
        <v>1</v>
      </c>
      <c r="H9786" s="24">
        <v>2</v>
      </c>
      <c r="I9786" s="24">
        <v>2</v>
      </c>
      <c r="J9786" s="24">
        <v>0</v>
      </c>
      <c r="K9786" s="24">
        <v>0</v>
      </c>
      <c r="L9786" s="24">
        <v>1</v>
      </c>
      <c r="M9786" s="24">
        <v>10</v>
      </c>
      <c r="N9786" s="24">
        <v>0</v>
      </c>
      <c r="O9786" s="24">
        <v>2</v>
      </c>
      <c r="P9786" s="24">
        <v>571</v>
      </c>
      <c r="Q9786" s="24">
        <v>2629</v>
      </c>
      <c r="R9786" s="88">
        <f>VLOOKUP(P9786,NEW_TRAIN_TEST!$A$1:$M$980,13,0)</f>
        <v>2441</v>
      </c>
      <c r="S9786" s="88">
        <f>VLOOKUP(P9786,NEW_TRAIN_TEST!$A$1:$M$980,11,0)</f>
        <v>3473</v>
      </c>
      <c r="T9786" s="6">
        <f t="shared" si="304"/>
        <v>1</v>
      </c>
      <c r="U9786" s="6">
        <f t="shared" si="305"/>
        <v>1</v>
      </c>
    </row>
    <row r="9787" spans="1:21" x14ac:dyDescent="0.2">
      <c r="A9787" s="88">
        <v>9789</v>
      </c>
      <c r="B9787" s="6">
        <v>7</v>
      </c>
      <c r="C9787" s="6" t="s">
        <v>2132</v>
      </c>
      <c r="D9787" s="73" t="s">
        <v>1431</v>
      </c>
      <c r="E9787" s="24">
        <v>8</v>
      </c>
      <c r="F9787" s="24">
        <v>5</v>
      </c>
      <c r="G9787" s="24">
        <v>0</v>
      </c>
      <c r="H9787" s="24">
        <v>2</v>
      </c>
      <c r="I9787" s="24">
        <v>2</v>
      </c>
      <c r="J9787" s="24">
        <v>0</v>
      </c>
      <c r="K9787" s="24">
        <v>0</v>
      </c>
      <c r="L9787" s="24">
        <v>1</v>
      </c>
      <c r="M9787" s="24">
        <v>0</v>
      </c>
      <c r="N9787" s="24">
        <v>0</v>
      </c>
      <c r="O9787" s="24">
        <v>2</v>
      </c>
      <c r="P9787" s="24">
        <v>514</v>
      </c>
      <c r="Q9787" s="24">
        <v>9925</v>
      </c>
      <c r="R9787" s="88">
        <f>VLOOKUP(P9787,NEW_TRAIN_TEST!$A$1:$M$980,13,0)</f>
        <v>9724.5</v>
      </c>
      <c r="S9787" s="88">
        <f>VLOOKUP(P9787,NEW_TRAIN_TEST!$A$1:$M$980,11,0)</f>
        <v>10478</v>
      </c>
      <c r="T9787" s="6">
        <f t="shared" si="304"/>
        <v>1</v>
      </c>
      <c r="U9787" s="6">
        <f t="shared" si="305"/>
        <v>0</v>
      </c>
    </row>
    <row r="9788" spans="1:21" x14ac:dyDescent="0.2">
      <c r="A9788" s="88">
        <v>9790</v>
      </c>
      <c r="B9788" s="6">
        <v>7</v>
      </c>
      <c r="C9788" s="6" t="s">
        <v>2132</v>
      </c>
      <c r="D9788" s="73" t="s">
        <v>1431</v>
      </c>
      <c r="E9788" s="24">
        <v>4</v>
      </c>
      <c r="F9788" s="24">
        <v>0</v>
      </c>
      <c r="G9788" s="24">
        <v>0</v>
      </c>
      <c r="H9788" s="24">
        <v>0</v>
      </c>
      <c r="I9788" s="24">
        <v>0</v>
      </c>
      <c r="J9788" s="24">
        <v>0</v>
      </c>
      <c r="K9788" s="24">
        <v>0</v>
      </c>
      <c r="L9788" s="24">
        <v>1</v>
      </c>
      <c r="M9788" s="24">
        <v>0</v>
      </c>
      <c r="N9788" s="24">
        <v>0</v>
      </c>
      <c r="O9788" s="24">
        <v>0</v>
      </c>
      <c r="P9788" s="24">
        <v>5</v>
      </c>
      <c r="Q9788" s="24">
        <v>4968</v>
      </c>
      <c r="R9788" s="88">
        <f>VLOOKUP(P9788,NEW_TRAIN_TEST!$A$1:$M$980,13,0)</f>
        <v>4898.5</v>
      </c>
      <c r="S9788" s="88">
        <f>VLOOKUP(P9788,NEW_TRAIN_TEST!$A$1:$M$980,11,0)</f>
        <v>5024</v>
      </c>
      <c r="T9788" s="6">
        <f t="shared" si="304"/>
        <v>1</v>
      </c>
      <c r="U9788" s="6">
        <f t="shared" si="305"/>
        <v>0</v>
      </c>
    </row>
    <row r="9789" spans="1:21" x14ac:dyDescent="0.2">
      <c r="A9789" s="88">
        <v>9791</v>
      </c>
      <c r="B9789" s="6">
        <v>7</v>
      </c>
      <c r="C9789" s="6" t="s">
        <v>2132</v>
      </c>
      <c r="D9789" s="73" t="s">
        <v>1431</v>
      </c>
      <c r="E9789" s="24">
        <v>3</v>
      </c>
      <c r="F9789" s="24">
        <v>0</v>
      </c>
      <c r="G9789" s="24">
        <v>0</v>
      </c>
      <c r="H9789" s="24">
        <v>0</v>
      </c>
      <c r="I9789" s="24">
        <v>0</v>
      </c>
      <c r="J9789" s="24">
        <v>0</v>
      </c>
      <c r="K9789" s="24">
        <v>0</v>
      </c>
      <c r="L9789" s="24">
        <v>1</v>
      </c>
      <c r="M9789" s="24">
        <v>11</v>
      </c>
      <c r="N9789" s="24">
        <v>0</v>
      </c>
      <c r="O9789" s="24">
        <v>0</v>
      </c>
      <c r="P9789" s="24">
        <v>574</v>
      </c>
      <c r="Q9789" s="24">
        <v>2242</v>
      </c>
      <c r="R9789" s="88">
        <f>VLOOKUP(P9789,NEW_TRAIN_TEST!$A$1:$M$980,13,0)</f>
        <v>2080.5</v>
      </c>
      <c r="S9789" s="88">
        <f>VLOOKUP(P9789,NEW_TRAIN_TEST!$A$1:$M$980,11,0)</f>
        <v>2868</v>
      </c>
      <c r="T9789" s="6">
        <f t="shared" si="304"/>
        <v>1</v>
      </c>
      <c r="U9789" s="6">
        <f t="shared" si="305"/>
        <v>1</v>
      </c>
    </row>
    <row r="9790" spans="1:21" x14ac:dyDescent="0.2">
      <c r="A9790" s="88">
        <v>9792</v>
      </c>
      <c r="B9790" s="6">
        <v>7</v>
      </c>
      <c r="C9790" s="6" t="s">
        <v>2132</v>
      </c>
      <c r="D9790" s="73" t="s">
        <v>1431</v>
      </c>
      <c r="E9790" s="24">
        <v>5</v>
      </c>
      <c r="F9790" s="24">
        <v>1</v>
      </c>
      <c r="G9790" s="24">
        <v>0</v>
      </c>
      <c r="H9790" s="24">
        <v>0</v>
      </c>
      <c r="I9790" s="24">
        <v>2</v>
      </c>
      <c r="J9790" s="24">
        <v>0</v>
      </c>
      <c r="K9790" s="24">
        <v>0</v>
      </c>
      <c r="L9790" s="24">
        <v>1</v>
      </c>
      <c r="M9790" s="24">
        <v>0</v>
      </c>
      <c r="N9790" s="24">
        <v>0</v>
      </c>
      <c r="O9790" s="24">
        <v>2</v>
      </c>
      <c r="P9790" s="24">
        <v>204</v>
      </c>
      <c r="Q9790" s="24">
        <v>3729.5</v>
      </c>
      <c r="R9790" s="88">
        <f>VLOOKUP(P9790,NEW_TRAIN_TEST!$A$1:$M$980,13,0)</f>
        <v>3633</v>
      </c>
      <c r="S9790" s="88">
        <f>VLOOKUP(P9790,NEW_TRAIN_TEST!$A$1:$M$980,11,0)</f>
        <v>4382</v>
      </c>
      <c r="T9790" s="6">
        <f t="shared" si="304"/>
        <v>1</v>
      </c>
      <c r="U9790" s="6">
        <f t="shared" si="305"/>
        <v>0</v>
      </c>
    </row>
    <row r="9791" spans="1:21" x14ac:dyDescent="0.2">
      <c r="A9791" s="88">
        <v>9793</v>
      </c>
      <c r="B9791" s="6">
        <v>7</v>
      </c>
      <c r="C9791" s="6" t="s">
        <v>2132</v>
      </c>
      <c r="D9791" s="73" t="s">
        <v>1431</v>
      </c>
      <c r="E9791" s="24">
        <v>8</v>
      </c>
      <c r="F9791" s="24">
        <v>1</v>
      </c>
      <c r="G9791" s="24">
        <v>1</v>
      </c>
      <c r="H9791" s="24">
        <v>0</v>
      </c>
      <c r="I9791" s="24">
        <v>2</v>
      </c>
      <c r="J9791" s="24">
        <v>0</v>
      </c>
      <c r="K9791" s="24">
        <v>0</v>
      </c>
      <c r="L9791" s="24">
        <v>1</v>
      </c>
      <c r="M9791" s="24">
        <v>0</v>
      </c>
      <c r="N9791" s="24">
        <v>0</v>
      </c>
      <c r="O9791" s="24">
        <v>2</v>
      </c>
      <c r="P9791" s="24">
        <v>380</v>
      </c>
      <c r="Q9791" s="24">
        <v>6615.5</v>
      </c>
      <c r="R9791" s="88">
        <f>VLOOKUP(P9791,NEW_TRAIN_TEST!$A$1:$M$980,13,0)</f>
        <v>6477.5</v>
      </c>
      <c r="S9791" s="88">
        <f>VLOOKUP(P9791,NEW_TRAIN_TEST!$A$1:$M$980,11,0)</f>
        <v>7313</v>
      </c>
      <c r="T9791" s="6">
        <f t="shared" si="304"/>
        <v>1</v>
      </c>
      <c r="U9791" s="6">
        <f t="shared" si="305"/>
        <v>0</v>
      </c>
    </row>
    <row r="9792" spans="1:21" x14ac:dyDescent="0.2">
      <c r="A9792" s="88">
        <v>9794</v>
      </c>
      <c r="B9792" s="6">
        <v>7</v>
      </c>
      <c r="C9792" s="6" t="s">
        <v>2132</v>
      </c>
      <c r="D9792" s="73" t="s">
        <v>1431</v>
      </c>
      <c r="E9792" s="24">
        <v>23</v>
      </c>
      <c r="F9792" s="24">
        <v>0</v>
      </c>
      <c r="G9792" s="24">
        <v>0</v>
      </c>
      <c r="H9792" s="24">
        <v>0</v>
      </c>
      <c r="I9792" s="24">
        <v>0</v>
      </c>
      <c r="J9792" s="24">
        <v>0</v>
      </c>
      <c r="K9792" s="24">
        <v>0</v>
      </c>
      <c r="L9792" s="24">
        <v>0</v>
      </c>
      <c r="M9792" s="24">
        <v>0</v>
      </c>
      <c r="N9792" s="24">
        <v>0</v>
      </c>
      <c r="O9792" s="24">
        <v>0</v>
      </c>
      <c r="P9792" s="24">
        <v>463</v>
      </c>
      <c r="Q9792" s="24">
        <v>8956</v>
      </c>
      <c r="R9792" s="88">
        <f>VLOOKUP(P9792,NEW_TRAIN_TEST!$A$1:$M$980,13,0)</f>
        <v>3159</v>
      </c>
      <c r="S9792" s="88">
        <f>VLOOKUP(P9792,NEW_TRAIN_TEST!$A$1:$M$980,11,0)</f>
        <v>9666</v>
      </c>
      <c r="T9792" s="6">
        <f t="shared" si="304"/>
        <v>0</v>
      </c>
      <c r="U9792" s="6">
        <f t="shared" si="305"/>
        <v>0</v>
      </c>
    </row>
    <row r="9793" spans="1:21" x14ac:dyDescent="0.2">
      <c r="A9793" s="88">
        <v>9795</v>
      </c>
      <c r="B9793" s="6">
        <v>7</v>
      </c>
      <c r="C9793" s="6" t="s">
        <v>2132</v>
      </c>
      <c r="D9793" s="73" t="s">
        <v>1431</v>
      </c>
      <c r="E9793" s="24">
        <v>22</v>
      </c>
      <c r="F9793" s="24">
        <v>0</v>
      </c>
      <c r="G9793" s="24">
        <v>0</v>
      </c>
      <c r="H9793" s="24">
        <v>0</v>
      </c>
      <c r="I9793" s="24">
        <v>0</v>
      </c>
      <c r="J9793" s="24">
        <v>0</v>
      </c>
      <c r="K9793" s="24">
        <v>0</v>
      </c>
      <c r="L9793" s="24">
        <v>0</v>
      </c>
      <c r="M9793" s="24">
        <v>0</v>
      </c>
      <c r="N9793" s="24">
        <v>0</v>
      </c>
      <c r="O9793" s="24">
        <v>0</v>
      </c>
      <c r="P9793" s="24">
        <v>471</v>
      </c>
      <c r="Q9793" s="24">
        <v>8072</v>
      </c>
      <c r="R9793" s="88">
        <f>VLOOKUP(P9793,NEW_TRAIN_TEST!$A$1:$M$980,13,0)</f>
        <v>3164</v>
      </c>
      <c r="S9793" s="88">
        <f>VLOOKUP(P9793,NEW_TRAIN_TEST!$A$1:$M$980,11,0)</f>
        <v>9232</v>
      </c>
      <c r="T9793" s="6">
        <f t="shared" si="304"/>
        <v>0</v>
      </c>
      <c r="U9793" s="6">
        <f t="shared" si="305"/>
        <v>0</v>
      </c>
    </row>
    <row r="9794" spans="1:21" x14ac:dyDescent="0.2">
      <c r="A9794" s="88">
        <v>9796</v>
      </c>
      <c r="B9794" s="6">
        <v>7</v>
      </c>
      <c r="C9794" s="6" t="s">
        <v>2132</v>
      </c>
      <c r="D9794" s="73" t="s">
        <v>1431</v>
      </c>
      <c r="E9794" s="24">
        <v>17</v>
      </c>
      <c r="F9794" s="24">
        <v>0</v>
      </c>
      <c r="G9794" s="24">
        <v>0</v>
      </c>
      <c r="H9794" s="24">
        <v>0</v>
      </c>
      <c r="I9794" s="24">
        <v>0</v>
      </c>
      <c r="J9794" s="24">
        <v>0</v>
      </c>
      <c r="K9794" s="24">
        <v>0</v>
      </c>
      <c r="L9794" s="24">
        <v>0</v>
      </c>
      <c r="M9794" s="24">
        <v>0</v>
      </c>
      <c r="N9794" s="24">
        <v>0</v>
      </c>
      <c r="O9794" s="24">
        <v>0</v>
      </c>
      <c r="P9794" s="24">
        <v>599</v>
      </c>
      <c r="Q9794" s="24">
        <v>13206.5</v>
      </c>
      <c r="R9794" s="88">
        <f>VLOOKUP(P9794,NEW_TRAIN_TEST!$A$1:$M$980,13,0)</f>
        <v>13091.5</v>
      </c>
      <c r="S9794" s="88">
        <f>VLOOKUP(P9794,NEW_TRAIN_TEST!$A$1:$M$980,11,0)</f>
        <v>13779</v>
      </c>
      <c r="T9794" s="6">
        <f t="shared" si="304"/>
        <v>0</v>
      </c>
      <c r="U9794" s="6">
        <f t="shared" si="305"/>
        <v>0</v>
      </c>
    </row>
    <row r="9795" spans="1:21" x14ac:dyDescent="0.2">
      <c r="A9795" s="88">
        <v>9797</v>
      </c>
      <c r="B9795" s="6">
        <v>7</v>
      </c>
      <c r="C9795" s="6" t="s">
        <v>2132</v>
      </c>
      <c r="D9795" s="73" t="s">
        <v>1431</v>
      </c>
      <c r="E9795" s="24">
        <v>13</v>
      </c>
      <c r="F9795" s="24">
        <v>2</v>
      </c>
      <c r="G9795" s="24">
        <v>2</v>
      </c>
      <c r="H9795" s="24">
        <v>0</v>
      </c>
      <c r="I9795" s="24">
        <v>2</v>
      </c>
      <c r="J9795" s="24">
        <v>0</v>
      </c>
      <c r="K9795" s="24">
        <v>0</v>
      </c>
      <c r="L9795" s="24">
        <v>0</v>
      </c>
      <c r="M9795" s="24">
        <v>0</v>
      </c>
      <c r="N9795" s="24">
        <v>0</v>
      </c>
      <c r="O9795" s="24">
        <v>2</v>
      </c>
      <c r="P9795" s="24">
        <v>24</v>
      </c>
      <c r="Q9795" s="24">
        <v>7311</v>
      </c>
      <c r="R9795" s="88">
        <f>VLOOKUP(P9795,NEW_TRAIN_TEST!$A$1:$M$980,13,0)</f>
        <v>7176</v>
      </c>
      <c r="S9795" s="88">
        <f>VLOOKUP(P9795,NEW_TRAIN_TEST!$A$1:$M$980,11,0)</f>
        <v>7612</v>
      </c>
      <c r="T9795" s="6">
        <f t="shared" ref="T9795:T9858" si="306">IF(L9795&gt;0,1,0)</f>
        <v>0</v>
      </c>
      <c r="U9795" s="6">
        <f t="shared" ref="U9795:U9858" si="307">IF(M9795&gt;0,1,0)</f>
        <v>0</v>
      </c>
    </row>
    <row r="9796" spans="1:21" x14ac:dyDescent="0.2">
      <c r="A9796" s="88">
        <v>9798</v>
      </c>
      <c r="B9796" s="6">
        <v>7</v>
      </c>
      <c r="C9796" s="6" t="s">
        <v>2132</v>
      </c>
      <c r="D9796" s="73" t="s">
        <v>1431</v>
      </c>
      <c r="E9796" s="24">
        <v>16</v>
      </c>
      <c r="F9796" s="24">
        <v>3</v>
      </c>
      <c r="G9796" s="24">
        <v>0</v>
      </c>
      <c r="H9796" s="24">
        <v>0</v>
      </c>
      <c r="I9796" s="24">
        <v>2</v>
      </c>
      <c r="J9796" s="24">
        <v>2</v>
      </c>
      <c r="K9796" s="24">
        <v>0</v>
      </c>
      <c r="L9796" s="24">
        <v>0</v>
      </c>
      <c r="M9796" s="24">
        <v>0</v>
      </c>
      <c r="N9796" s="24">
        <v>0</v>
      </c>
      <c r="O9796" s="24">
        <v>2</v>
      </c>
      <c r="P9796" s="24">
        <v>248</v>
      </c>
      <c r="Q9796" s="24">
        <v>15663.5</v>
      </c>
      <c r="R9796" s="88">
        <f>VLOOKUP(P9796,NEW_TRAIN_TEST!$A$1:$M$980,13,0)</f>
        <v>15552</v>
      </c>
      <c r="S9796" s="88">
        <f>VLOOKUP(P9796,NEW_TRAIN_TEST!$A$1:$M$980,11,0)</f>
        <v>16228</v>
      </c>
      <c r="T9796" s="6">
        <f t="shared" si="306"/>
        <v>0</v>
      </c>
      <c r="U9796" s="6">
        <f t="shared" si="307"/>
        <v>0</v>
      </c>
    </row>
    <row r="9797" spans="1:21" x14ac:dyDescent="0.2">
      <c r="A9797" s="88">
        <v>9799</v>
      </c>
      <c r="B9797" s="6">
        <v>7</v>
      </c>
      <c r="C9797" s="6" t="s">
        <v>2132</v>
      </c>
      <c r="D9797" s="73" t="s">
        <v>1431</v>
      </c>
      <c r="E9797" s="24">
        <v>7</v>
      </c>
      <c r="F9797" s="24">
        <v>3</v>
      </c>
      <c r="G9797" s="24">
        <v>1</v>
      </c>
      <c r="H9797" s="24">
        <v>0</v>
      </c>
      <c r="I9797" s="24">
        <v>2</v>
      </c>
      <c r="J9797" s="24">
        <v>0</v>
      </c>
      <c r="K9797" s="24">
        <v>0</v>
      </c>
      <c r="L9797" s="24">
        <v>0</v>
      </c>
      <c r="M9797" s="24">
        <v>0</v>
      </c>
      <c r="N9797" s="24">
        <v>0</v>
      </c>
      <c r="O9797" s="24">
        <v>2</v>
      </c>
      <c r="P9797" s="24">
        <v>357</v>
      </c>
      <c r="Q9797" s="24">
        <v>7435</v>
      </c>
      <c r="R9797" s="88">
        <f>VLOOKUP(P9797,NEW_TRAIN_TEST!$A$1:$M$980,13,0)</f>
        <v>7314</v>
      </c>
      <c r="S9797" s="88">
        <f>VLOOKUP(P9797,NEW_TRAIN_TEST!$A$1:$M$980,11,0)</f>
        <v>7809</v>
      </c>
      <c r="T9797" s="6">
        <f t="shared" si="306"/>
        <v>0</v>
      </c>
      <c r="U9797" s="6">
        <f t="shared" si="307"/>
        <v>0</v>
      </c>
    </row>
    <row r="9798" spans="1:21" x14ac:dyDescent="0.2">
      <c r="A9798" s="88">
        <v>9800</v>
      </c>
      <c r="B9798" s="6">
        <v>7</v>
      </c>
      <c r="C9798" s="6" t="s">
        <v>2132</v>
      </c>
      <c r="D9798" s="73" t="s">
        <v>1431</v>
      </c>
      <c r="E9798" s="24">
        <v>5</v>
      </c>
      <c r="F9798" s="24">
        <v>1</v>
      </c>
      <c r="G9798" s="24">
        <v>0</v>
      </c>
      <c r="H9798" s="24">
        <v>0</v>
      </c>
      <c r="I9798" s="24">
        <v>2</v>
      </c>
      <c r="J9798" s="24">
        <v>0</v>
      </c>
      <c r="K9798" s="24">
        <v>0</v>
      </c>
      <c r="L9798" s="24">
        <v>1</v>
      </c>
      <c r="M9798" s="24">
        <v>0</v>
      </c>
      <c r="N9798" s="24">
        <v>0</v>
      </c>
      <c r="O9798" s="24">
        <v>2</v>
      </c>
      <c r="P9798" s="24">
        <v>522</v>
      </c>
      <c r="Q9798" s="24">
        <v>8442</v>
      </c>
      <c r="R9798" s="88">
        <f>VLOOKUP(P9798,NEW_TRAIN_TEST!$A$1:$M$980,13,0)</f>
        <v>8314.5</v>
      </c>
      <c r="S9798" s="88">
        <f>VLOOKUP(P9798,NEW_TRAIN_TEST!$A$1:$M$980,11,0)</f>
        <v>9028</v>
      </c>
      <c r="T9798" s="6">
        <f t="shared" si="306"/>
        <v>1</v>
      </c>
      <c r="U9798" s="6">
        <f t="shared" si="307"/>
        <v>0</v>
      </c>
    </row>
    <row r="9799" spans="1:21" x14ac:dyDescent="0.2">
      <c r="A9799" s="88">
        <v>9801</v>
      </c>
      <c r="B9799" s="6">
        <v>7</v>
      </c>
      <c r="C9799" s="6" t="s">
        <v>2132</v>
      </c>
      <c r="D9799" s="73" t="s">
        <v>1431</v>
      </c>
      <c r="E9799" s="24">
        <v>0</v>
      </c>
      <c r="F9799" s="24">
        <v>0</v>
      </c>
      <c r="G9799" s="24">
        <v>0</v>
      </c>
      <c r="H9799" s="24">
        <v>0</v>
      </c>
      <c r="I9799" s="24">
        <v>0</v>
      </c>
      <c r="J9799" s="24">
        <v>0</v>
      </c>
      <c r="K9799" s="24">
        <v>0</v>
      </c>
      <c r="L9799" s="24">
        <v>0</v>
      </c>
      <c r="M9799" s="24">
        <v>0</v>
      </c>
      <c r="N9799" s="24">
        <v>1</v>
      </c>
      <c r="O9799" s="24">
        <v>0</v>
      </c>
      <c r="P9799" s="24">
        <v>597</v>
      </c>
      <c r="Q9799" s="24">
        <v>5380</v>
      </c>
      <c r="R9799" s="88">
        <f>VLOOKUP(P9799,NEW_TRAIN_TEST!$A$1:$M$980,13,0)</f>
        <v>5380</v>
      </c>
      <c r="S9799" s="88">
        <f>VLOOKUP(P9799,NEW_TRAIN_TEST!$A$1:$M$980,11,0)</f>
        <v>5380</v>
      </c>
      <c r="T9799" s="6">
        <f t="shared" si="306"/>
        <v>0</v>
      </c>
      <c r="U9799" s="6">
        <f t="shared" si="307"/>
        <v>0</v>
      </c>
    </row>
    <row r="9800" spans="1:21" x14ac:dyDescent="0.2">
      <c r="A9800" s="88">
        <v>9802</v>
      </c>
      <c r="B9800" s="6">
        <v>7</v>
      </c>
      <c r="C9800" s="6" t="s">
        <v>2132</v>
      </c>
      <c r="D9800" s="73" t="s">
        <v>1431</v>
      </c>
      <c r="E9800" s="24">
        <v>2</v>
      </c>
      <c r="F9800" s="24">
        <v>0</v>
      </c>
      <c r="G9800" s="24">
        <v>0</v>
      </c>
      <c r="H9800" s="24">
        <v>0</v>
      </c>
      <c r="I9800" s="24">
        <v>0</v>
      </c>
      <c r="J9800" s="24">
        <v>0</v>
      </c>
      <c r="K9800" s="24">
        <v>0</v>
      </c>
      <c r="L9800" s="24">
        <v>0</v>
      </c>
      <c r="M9800" s="24">
        <v>0</v>
      </c>
      <c r="N9800" s="24">
        <v>0</v>
      </c>
      <c r="O9800" s="24">
        <v>0</v>
      </c>
      <c r="P9800" s="24">
        <v>598</v>
      </c>
      <c r="Q9800" s="24">
        <v>8174.67</v>
      </c>
      <c r="R9800" s="88">
        <f>VLOOKUP(P9800,NEW_TRAIN_TEST!$A$1:$M$980,13,0)</f>
        <v>7756</v>
      </c>
      <c r="S9800" s="88">
        <f>VLOOKUP(P9800,NEW_TRAIN_TEST!$A$1:$M$980,11,0)</f>
        <v>8196</v>
      </c>
      <c r="T9800" s="6">
        <f t="shared" si="306"/>
        <v>0</v>
      </c>
      <c r="U9800" s="6">
        <f t="shared" si="307"/>
        <v>0</v>
      </c>
    </row>
    <row r="9801" spans="1:21" x14ac:dyDescent="0.2">
      <c r="A9801" s="88">
        <v>9803</v>
      </c>
      <c r="B9801" s="6">
        <v>7</v>
      </c>
      <c r="C9801" s="6" t="s">
        <v>2132</v>
      </c>
      <c r="D9801" s="73" t="s">
        <v>1431</v>
      </c>
      <c r="E9801" s="24">
        <v>6</v>
      </c>
      <c r="F9801" s="24">
        <v>1</v>
      </c>
      <c r="G9801" s="24">
        <v>0</v>
      </c>
      <c r="H9801" s="24">
        <v>0</v>
      </c>
      <c r="I9801" s="24">
        <v>2</v>
      </c>
      <c r="J9801" s="24">
        <v>0</v>
      </c>
      <c r="K9801" s="24">
        <v>0</v>
      </c>
      <c r="L9801" s="24">
        <v>1</v>
      </c>
      <c r="M9801" s="24">
        <v>0</v>
      </c>
      <c r="N9801" s="24">
        <v>0</v>
      </c>
      <c r="O9801" s="24">
        <v>2</v>
      </c>
      <c r="P9801" s="24">
        <v>647</v>
      </c>
      <c r="Q9801" s="24">
        <v>10544.5</v>
      </c>
      <c r="R9801" s="88">
        <f>VLOOKUP(P9801,NEW_TRAIN_TEST!$A$1:$M$980,13,0)</f>
        <v>10321.5</v>
      </c>
      <c r="S9801" s="88">
        <f>VLOOKUP(P9801,NEW_TRAIN_TEST!$A$1:$M$980,11,0)</f>
        <v>11207</v>
      </c>
      <c r="T9801" s="6">
        <f t="shared" si="306"/>
        <v>1</v>
      </c>
      <c r="U9801" s="6">
        <f t="shared" si="307"/>
        <v>0</v>
      </c>
    </row>
    <row r="9802" spans="1:21" x14ac:dyDescent="0.2">
      <c r="A9802" s="88">
        <v>9804</v>
      </c>
      <c r="B9802" s="6">
        <v>7</v>
      </c>
      <c r="C9802" s="6" t="s">
        <v>2132</v>
      </c>
      <c r="D9802" s="73" t="s">
        <v>1431</v>
      </c>
      <c r="E9802" s="24">
        <v>6</v>
      </c>
      <c r="F9802" s="24">
        <v>1</v>
      </c>
      <c r="G9802" s="24">
        <v>0</v>
      </c>
      <c r="H9802" s="24">
        <v>0</v>
      </c>
      <c r="I9802" s="24">
        <v>2</v>
      </c>
      <c r="J9802" s="24">
        <v>0</v>
      </c>
      <c r="K9802" s="24">
        <v>0</v>
      </c>
      <c r="L9802" s="24">
        <v>1</v>
      </c>
      <c r="M9802" s="24">
        <v>0</v>
      </c>
      <c r="N9802" s="24">
        <v>0</v>
      </c>
      <c r="O9802" s="24">
        <v>2</v>
      </c>
      <c r="P9802" s="24">
        <v>600</v>
      </c>
      <c r="Q9802" s="24">
        <v>11150</v>
      </c>
      <c r="R9802" s="88">
        <f>VLOOKUP(P9802,NEW_TRAIN_TEST!$A$1:$M$980,13,0)</f>
        <v>11115.5</v>
      </c>
      <c r="S9802" s="88">
        <f>VLOOKUP(P9802,NEW_TRAIN_TEST!$A$1:$M$980,11,0)</f>
        <v>11235</v>
      </c>
      <c r="T9802" s="6">
        <f t="shared" si="306"/>
        <v>1</v>
      </c>
      <c r="U9802" s="6">
        <f t="shared" si="307"/>
        <v>0</v>
      </c>
    </row>
    <row r="9803" spans="1:21" x14ac:dyDescent="0.2">
      <c r="A9803" s="88">
        <v>9805</v>
      </c>
      <c r="B9803" s="6">
        <v>7</v>
      </c>
      <c r="C9803" s="6" t="s">
        <v>2132</v>
      </c>
      <c r="D9803" s="73" t="s">
        <v>1431</v>
      </c>
      <c r="E9803" s="24">
        <v>5</v>
      </c>
      <c r="F9803" s="24">
        <v>0</v>
      </c>
      <c r="G9803" s="24">
        <v>0</v>
      </c>
      <c r="H9803" s="24">
        <v>0</v>
      </c>
      <c r="I9803" s="24">
        <v>0</v>
      </c>
      <c r="J9803" s="24">
        <v>0</v>
      </c>
      <c r="K9803" s="24">
        <v>0</v>
      </c>
      <c r="L9803" s="24">
        <v>1</v>
      </c>
      <c r="M9803" s="24">
        <v>0</v>
      </c>
      <c r="N9803" s="24">
        <v>0</v>
      </c>
      <c r="O9803" s="24">
        <v>0</v>
      </c>
      <c r="P9803" s="24">
        <v>600</v>
      </c>
      <c r="Q9803" s="24">
        <v>11214</v>
      </c>
      <c r="R9803" s="88">
        <f>VLOOKUP(P9803,NEW_TRAIN_TEST!$A$1:$M$980,13,0)</f>
        <v>11115.5</v>
      </c>
      <c r="S9803" s="88">
        <f>VLOOKUP(P9803,NEW_TRAIN_TEST!$A$1:$M$980,11,0)</f>
        <v>11235</v>
      </c>
      <c r="T9803" s="6">
        <f t="shared" si="306"/>
        <v>1</v>
      </c>
      <c r="U9803" s="6">
        <f t="shared" si="307"/>
        <v>0</v>
      </c>
    </row>
    <row r="9804" spans="1:21" x14ac:dyDescent="0.2">
      <c r="A9804" s="88">
        <v>9806</v>
      </c>
      <c r="B9804" s="6">
        <v>7</v>
      </c>
      <c r="C9804" s="6" t="s">
        <v>2132</v>
      </c>
      <c r="D9804" s="73" t="s">
        <v>1431</v>
      </c>
      <c r="E9804" s="24">
        <v>4</v>
      </c>
      <c r="F9804" s="24">
        <v>0</v>
      </c>
      <c r="G9804" s="24">
        <v>0</v>
      </c>
      <c r="H9804" s="24">
        <v>0</v>
      </c>
      <c r="I9804" s="24">
        <v>0</v>
      </c>
      <c r="J9804" s="24">
        <v>0</v>
      </c>
      <c r="K9804" s="24">
        <v>0</v>
      </c>
      <c r="L9804" s="24">
        <v>1</v>
      </c>
      <c r="M9804" s="24">
        <v>13</v>
      </c>
      <c r="N9804" s="24">
        <v>0</v>
      </c>
      <c r="O9804" s="24">
        <v>0</v>
      </c>
      <c r="P9804" s="24">
        <v>600</v>
      </c>
      <c r="Q9804" s="24">
        <v>11222</v>
      </c>
      <c r="R9804" s="88">
        <f>VLOOKUP(P9804,NEW_TRAIN_TEST!$A$1:$M$980,13,0)</f>
        <v>11115.5</v>
      </c>
      <c r="S9804" s="88">
        <f>VLOOKUP(P9804,NEW_TRAIN_TEST!$A$1:$M$980,11,0)</f>
        <v>11235</v>
      </c>
      <c r="T9804" s="6">
        <f t="shared" si="306"/>
        <v>1</v>
      </c>
      <c r="U9804" s="6">
        <f t="shared" si="307"/>
        <v>1</v>
      </c>
    </row>
    <row r="9805" spans="1:21" x14ac:dyDescent="0.2">
      <c r="A9805" s="88">
        <v>9807</v>
      </c>
      <c r="B9805" s="6">
        <v>7</v>
      </c>
      <c r="C9805" s="6" t="s">
        <v>2132</v>
      </c>
      <c r="D9805" s="73" t="s">
        <v>1431</v>
      </c>
      <c r="E9805" s="24">
        <v>17</v>
      </c>
      <c r="F9805" s="24">
        <v>2</v>
      </c>
      <c r="G9805" s="24">
        <v>0</v>
      </c>
      <c r="H9805" s="24">
        <v>2</v>
      </c>
      <c r="I9805" s="24">
        <v>2</v>
      </c>
      <c r="J9805" s="24">
        <v>0</v>
      </c>
      <c r="K9805" s="24">
        <v>0</v>
      </c>
      <c r="L9805" s="24">
        <v>0</v>
      </c>
      <c r="M9805" s="24">
        <v>0</v>
      </c>
      <c r="N9805" s="24">
        <v>0</v>
      </c>
      <c r="O9805" s="24">
        <v>2</v>
      </c>
      <c r="P9805" s="24">
        <v>120</v>
      </c>
      <c r="Q9805" s="24">
        <v>4483</v>
      </c>
      <c r="R9805" s="88">
        <f>VLOOKUP(P9805,NEW_TRAIN_TEST!$A$1:$M$980,13,0)</f>
        <v>4306.5</v>
      </c>
      <c r="S9805" s="88">
        <f>VLOOKUP(P9805,NEW_TRAIN_TEST!$A$1:$M$980,11,0)</f>
        <v>4676</v>
      </c>
      <c r="T9805" s="6">
        <f t="shared" si="306"/>
        <v>0</v>
      </c>
      <c r="U9805" s="6">
        <f t="shared" si="307"/>
        <v>0</v>
      </c>
    </row>
    <row r="9806" spans="1:21" x14ac:dyDescent="0.2">
      <c r="A9806" s="88">
        <v>9808</v>
      </c>
      <c r="B9806" s="6">
        <v>7</v>
      </c>
      <c r="C9806" s="6" t="s">
        <v>2132</v>
      </c>
      <c r="D9806" s="73" t="s">
        <v>1431</v>
      </c>
      <c r="E9806" s="24">
        <v>2</v>
      </c>
      <c r="F9806" s="24">
        <v>0</v>
      </c>
      <c r="G9806" s="24">
        <v>0</v>
      </c>
      <c r="H9806" s="24">
        <v>0</v>
      </c>
      <c r="I9806" s="24">
        <v>0</v>
      </c>
      <c r="J9806" s="24">
        <v>0</v>
      </c>
      <c r="K9806" s="24">
        <v>0</v>
      </c>
      <c r="L9806" s="24">
        <v>0</v>
      </c>
      <c r="M9806" s="24">
        <v>0</v>
      </c>
      <c r="N9806" s="24">
        <v>0</v>
      </c>
      <c r="O9806" s="24">
        <v>0</v>
      </c>
      <c r="P9806" s="24">
        <v>602</v>
      </c>
      <c r="Q9806" s="24">
        <v>4719</v>
      </c>
      <c r="R9806" s="88">
        <f>VLOOKUP(P9806,NEW_TRAIN_TEST!$A$1:$M$980,13,0)</f>
        <v>4370</v>
      </c>
      <c r="S9806" s="88">
        <f>VLOOKUP(P9806,NEW_TRAIN_TEST!$A$1:$M$980,11,0)</f>
        <v>4719</v>
      </c>
      <c r="T9806" s="6">
        <f t="shared" si="306"/>
        <v>0</v>
      </c>
      <c r="U9806" s="6">
        <f t="shared" si="307"/>
        <v>0</v>
      </c>
    </row>
    <row r="9807" spans="1:21" x14ac:dyDescent="0.2">
      <c r="A9807" s="88">
        <v>9809</v>
      </c>
      <c r="B9807" s="6">
        <v>7</v>
      </c>
      <c r="C9807" s="6" t="s">
        <v>2132</v>
      </c>
      <c r="D9807" s="73" t="s">
        <v>1431</v>
      </c>
      <c r="E9807" s="24">
        <v>5</v>
      </c>
      <c r="F9807" s="24">
        <v>1</v>
      </c>
      <c r="G9807" s="24">
        <v>0</v>
      </c>
      <c r="H9807" s="24">
        <v>0</v>
      </c>
      <c r="I9807" s="24">
        <v>2</v>
      </c>
      <c r="J9807" s="24">
        <v>0</v>
      </c>
      <c r="K9807" s="24">
        <v>0</v>
      </c>
      <c r="L9807" s="24">
        <v>0</v>
      </c>
      <c r="M9807" s="24">
        <v>0</v>
      </c>
      <c r="N9807" s="24">
        <v>0</v>
      </c>
      <c r="O9807" s="24">
        <v>2</v>
      </c>
      <c r="P9807" s="24">
        <v>62</v>
      </c>
      <c r="Q9807" s="24">
        <v>328</v>
      </c>
      <c r="R9807" s="88">
        <f>VLOOKUP(P9807,NEW_TRAIN_TEST!$A$1:$M$980,13,0)</f>
        <v>318.5</v>
      </c>
      <c r="S9807" s="88">
        <f>VLOOKUP(P9807,NEW_TRAIN_TEST!$A$1:$M$980,11,0)</f>
        <v>338</v>
      </c>
      <c r="T9807" s="6">
        <f t="shared" si="306"/>
        <v>0</v>
      </c>
      <c r="U9807" s="6">
        <f t="shared" si="307"/>
        <v>0</v>
      </c>
    </row>
    <row r="9808" spans="1:21" x14ac:dyDescent="0.2">
      <c r="A9808" s="88">
        <v>9810</v>
      </c>
      <c r="B9808" s="6">
        <v>7</v>
      </c>
      <c r="C9808" s="6" t="s">
        <v>2132</v>
      </c>
      <c r="D9808" s="73" t="s">
        <v>1431</v>
      </c>
      <c r="E9808" s="24">
        <v>11</v>
      </c>
      <c r="F9808" s="24">
        <v>2</v>
      </c>
      <c r="G9808" s="24">
        <v>0</v>
      </c>
      <c r="H9808" s="24">
        <v>0</v>
      </c>
      <c r="I9808" s="24">
        <v>2</v>
      </c>
      <c r="J9808" s="24">
        <v>0</v>
      </c>
      <c r="K9808" s="24">
        <v>0</v>
      </c>
      <c r="L9808" s="24">
        <v>0</v>
      </c>
      <c r="M9808" s="24">
        <v>0</v>
      </c>
      <c r="N9808" s="24">
        <v>0</v>
      </c>
      <c r="O9808" s="24">
        <v>2</v>
      </c>
      <c r="P9808" s="24">
        <v>376</v>
      </c>
      <c r="Q9808" s="24">
        <v>8204</v>
      </c>
      <c r="R9808" s="88">
        <f>VLOOKUP(P9808,NEW_TRAIN_TEST!$A$1:$M$980,13,0)</f>
        <v>8021.5</v>
      </c>
      <c r="S9808" s="88">
        <f>VLOOKUP(P9808,NEW_TRAIN_TEST!$A$1:$M$980,11,0)</f>
        <v>8588</v>
      </c>
      <c r="T9808" s="6">
        <f t="shared" si="306"/>
        <v>0</v>
      </c>
      <c r="U9808" s="6">
        <f t="shared" si="307"/>
        <v>0</v>
      </c>
    </row>
    <row r="9809" spans="1:21" x14ac:dyDescent="0.2">
      <c r="A9809" s="88">
        <v>9811</v>
      </c>
      <c r="B9809" s="6">
        <v>7</v>
      </c>
      <c r="C9809" s="6" t="s">
        <v>2132</v>
      </c>
      <c r="D9809" s="73" t="s">
        <v>1431</v>
      </c>
      <c r="E9809" s="24">
        <v>11</v>
      </c>
      <c r="F9809" s="24">
        <v>4</v>
      </c>
      <c r="G9809" s="24">
        <v>0</v>
      </c>
      <c r="H9809" s="24">
        <v>2</v>
      </c>
      <c r="I9809" s="24">
        <v>2</v>
      </c>
      <c r="J9809" s="24">
        <v>0</v>
      </c>
      <c r="K9809" s="24">
        <v>0</v>
      </c>
      <c r="L9809" s="24">
        <v>1</v>
      </c>
      <c r="M9809" s="24">
        <v>0</v>
      </c>
      <c r="N9809" s="24">
        <v>0</v>
      </c>
      <c r="O9809" s="24">
        <v>2</v>
      </c>
      <c r="P9809" s="24">
        <v>376</v>
      </c>
      <c r="Q9809" s="24">
        <v>8260</v>
      </c>
      <c r="R9809" s="88">
        <f>VLOOKUP(P9809,NEW_TRAIN_TEST!$A$1:$M$980,13,0)</f>
        <v>8021.5</v>
      </c>
      <c r="S9809" s="88">
        <f>VLOOKUP(P9809,NEW_TRAIN_TEST!$A$1:$M$980,11,0)</f>
        <v>8588</v>
      </c>
      <c r="T9809" s="6">
        <f t="shared" si="306"/>
        <v>1</v>
      </c>
      <c r="U9809" s="6">
        <f t="shared" si="307"/>
        <v>0</v>
      </c>
    </row>
    <row r="9810" spans="1:21" x14ac:dyDescent="0.2">
      <c r="A9810" s="88">
        <v>9812</v>
      </c>
      <c r="B9810" s="6">
        <v>7</v>
      </c>
      <c r="C9810" s="6" t="s">
        <v>2132</v>
      </c>
      <c r="D9810" s="73" t="s">
        <v>1431</v>
      </c>
      <c r="E9810" s="24">
        <v>0</v>
      </c>
      <c r="F9810" s="24">
        <v>6</v>
      </c>
      <c r="G9810" s="24">
        <v>0</v>
      </c>
      <c r="H9810" s="24">
        <v>0</v>
      </c>
      <c r="I9810" s="24">
        <v>2</v>
      </c>
      <c r="J9810" s="24">
        <v>0</v>
      </c>
      <c r="K9810" s="24">
        <v>0</v>
      </c>
      <c r="L9810" s="24">
        <v>1</v>
      </c>
      <c r="M9810" s="24">
        <v>0</v>
      </c>
      <c r="N9810" s="24">
        <v>0</v>
      </c>
      <c r="O9810" s="24">
        <v>2</v>
      </c>
      <c r="P9810" s="24">
        <v>376</v>
      </c>
      <c r="Q9810" s="24">
        <v>8260</v>
      </c>
      <c r="R9810" s="88">
        <f>VLOOKUP(P9810,NEW_TRAIN_TEST!$A$1:$M$980,13,0)</f>
        <v>8021.5</v>
      </c>
      <c r="S9810" s="88">
        <f>VLOOKUP(P9810,NEW_TRAIN_TEST!$A$1:$M$980,11,0)</f>
        <v>8588</v>
      </c>
      <c r="T9810" s="6">
        <f t="shared" si="306"/>
        <v>1</v>
      </c>
      <c r="U9810" s="6">
        <f t="shared" si="307"/>
        <v>0</v>
      </c>
    </row>
    <row r="9811" spans="1:21" x14ac:dyDescent="0.2">
      <c r="A9811" s="88">
        <v>9813</v>
      </c>
      <c r="B9811" s="6">
        <v>7</v>
      </c>
      <c r="C9811" s="6" t="s">
        <v>2132</v>
      </c>
      <c r="D9811" s="73" t="s">
        <v>1431</v>
      </c>
      <c r="E9811" s="24">
        <v>0</v>
      </c>
      <c r="F9811" s="24">
        <v>6</v>
      </c>
      <c r="G9811" s="24">
        <v>0</v>
      </c>
      <c r="H9811" s="24">
        <v>0</v>
      </c>
      <c r="I9811" s="24">
        <v>2</v>
      </c>
      <c r="J9811" s="24">
        <v>0</v>
      </c>
      <c r="K9811" s="24">
        <v>0</v>
      </c>
      <c r="L9811" s="24">
        <v>1</v>
      </c>
      <c r="M9811" s="24">
        <v>26</v>
      </c>
      <c r="N9811" s="24">
        <v>0</v>
      </c>
      <c r="O9811" s="24">
        <v>2</v>
      </c>
      <c r="P9811" s="24">
        <v>376</v>
      </c>
      <c r="Q9811" s="24">
        <v>8260</v>
      </c>
      <c r="R9811" s="88">
        <f>VLOOKUP(P9811,NEW_TRAIN_TEST!$A$1:$M$980,13,0)</f>
        <v>8021.5</v>
      </c>
      <c r="S9811" s="88">
        <f>VLOOKUP(P9811,NEW_TRAIN_TEST!$A$1:$M$980,11,0)</f>
        <v>8588</v>
      </c>
      <c r="T9811" s="6">
        <f t="shared" si="306"/>
        <v>1</v>
      </c>
      <c r="U9811" s="6">
        <f t="shared" si="307"/>
        <v>1</v>
      </c>
    </row>
    <row r="9812" spans="1:21" x14ac:dyDescent="0.2">
      <c r="A9812" s="88">
        <v>9814</v>
      </c>
      <c r="B9812" s="6">
        <v>7</v>
      </c>
      <c r="C9812" s="6" t="s">
        <v>2132</v>
      </c>
      <c r="D9812" s="73" t="s">
        <v>1431</v>
      </c>
      <c r="E9812" s="24">
        <v>0</v>
      </c>
      <c r="F9812" s="24">
        <v>6</v>
      </c>
      <c r="G9812" s="24">
        <v>0</v>
      </c>
      <c r="H9812" s="24">
        <v>0</v>
      </c>
      <c r="I9812" s="24">
        <v>2</v>
      </c>
      <c r="J9812" s="24">
        <v>0</v>
      </c>
      <c r="K9812" s="24">
        <v>0</v>
      </c>
      <c r="L9812" s="24">
        <v>1</v>
      </c>
      <c r="M9812" s="24">
        <v>26</v>
      </c>
      <c r="N9812" s="24">
        <v>0</v>
      </c>
      <c r="O9812" s="24">
        <v>2</v>
      </c>
      <c r="P9812" s="24">
        <v>376</v>
      </c>
      <c r="Q9812" s="24">
        <v>8260</v>
      </c>
      <c r="R9812" s="88">
        <f>VLOOKUP(P9812,NEW_TRAIN_TEST!$A$1:$M$980,13,0)</f>
        <v>8021.5</v>
      </c>
      <c r="S9812" s="88">
        <f>VLOOKUP(P9812,NEW_TRAIN_TEST!$A$1:$M$980,11,0)</f>
        <v>8588</v>
      </c>
      <c r="T9812" s="6">
        <f t="shared" si="306"/>
        <v>1</v>
      </c>
      <c r="U9812" s="6">
        <f t="shared" si="307"/>
        <v>1</v>
      </c>
    </row>
    <row r="9813" spans="1:21" x14ac:dyDescent="0.2">
      <c r="A9813" s="88">
        <v>9815</v>
      </c>
      <c r="B9813" s="6">
        <v>7</v>
      </c>
      <c r="C9813" s="6" t="s">
        <v>2132</v>
      </c>
      <c r="D9813" s="73" t="s">
        <v>1431</v>
      </c>
      <c r="E9813" s="24">
        <v>0</v>
      </c>
      <c r="F9813" s="24">
        <v>6</v>
      </c>
      <c r="G9813" s="24">
        <v>0</v>
      </c>
      <c r="H9813" s="24">
        <v>2</v>
      </c>
      <c r="I9813" s="24">
        <v>2</v>
      </c>
      <c r="J9813" s="24">
        <v>0</v>
      </c>
      <c r="K9813" s="24">
        <v>0</v>
      </c>
      <c r="L9813" s="24">
        <v>0</v>
      </c>
      <c r="M9813" s="24">
        <v>0</v>
      </c>
      <c r="N9813" s="24">
        <v>0</v>
      </c>
      <c r="O9813" s="24">
        <v>2</v>
      </c>
      <c r="P9813" s="24">
        <v>376</v>
      </c>
      <c r="Q9813" s="24">
        <v>8260</v>
      </c>
      <c r="R9813" s="88">
        <f>VLOOKUP(P9813,NEW_TRAIN_TEST!$A$1:$M$980,13,0)</f>
        <v>8021.5</v>
      </c>
      <c r="S9813" s="88">
        <f>VLOOKUP(P9813,NEW_TRAIN_TEST!$A$1:$M$980,11,0)</f>
        <v>8588</v>
      </c>
      <c r="T9813" s="6">
        <f t="shared" si="306"/>
        <v>0</v>
      </c>
      <c r="U9813" s="6">
        <f t="shared" si="307"/>
        <v>0</v>
      </c>
    </row>
    <row r="9814" spans="1:21" x14ac:dyDescent="0.2">
      <c r="A9814" s="88">
        <v>9816</v>
      </c>
      <c r="B9814" s="6">
        <v>7</v>
      </c>
      <c r="C9814" s="6" t="s">
        <v>2132</v>
      </c>
      <c r="D9814" s="73" t="s">
        <v>1431</v>
      </c>
      <c r="E9814" s="24">
        <v>7</v>
      </c>
      <c r="F9814" s="24">
        <v>1</v>
      </c>
      <c r="G9814" s="24">
        <v>0</v>
      </c>
      <c r="H9814" s="24">
        <v>0</v>
      </c>
      <c r="I9814" s="24">
        <v>2</v>
      </c>
      <c r="J9814" s="24">
        <v>0</v>
      </c>
      <c r="K9814" s="24">
        <v>0</v>
      </c>
      <c r="L9814" s="24">
        <v>1</v>
      </c>
      <c r="M9814" s="24">
        <v>0</v>
      </c>
      <c r="N9814" s="24">
        <v>0</v>
      </c>
      <c r="O9814" s="24">
        <v>2</v>
      </c>
      <c r="P9814" s="24">
        <v>605</v>
      </c>
      <c r="Q9814" s="24">
        <v>7634.5</v>
      </c>
      <c r="R9814" s="88">
        <f>VLOOKUP(P9814,NEW_TRAIN_TEST!$A$1:$M$980,13,0)</f>
        <v>7307</v>
      </c>
      <c r="S9814" s="88">
        <f>VLOOKUP(P9814,NEW_TRAIN_TEST!$A$1:$M$980,11,0)</f>
        <v>7836</v>
      </c>
      <c r="T9814" s="6">
        <f t="shared" si="306"/>
        <v>1</v>
      </c>
      <c r="U9814" s="6">
        <f t="shared" si="307"/>
        <v>0</v>
      </c>
    </row>
    <row r="9815" spans="1:21" x14ac:dyDescent="0.2">
      <c r="A9815" s="88">
        <v>9817</v>
      </c>
      <c r="B9815" s="6">
        <v>7</v>
      </c>
      <c r="C9815" s="6" t="s">
        <v>2132</v>
      </c>
      <c r="D9815" s="73" t="s">
        <v>1431</v>
      </c>
      <c r="E9815" s="24">
        <v>12</v>
      </c>
      <c r="F9815" s="24">
        <v>0</v>
      </c>
      <c r="G9815" s="24">
        <v>0</v>
      </c>
      <c r="H9815" s="24">
        <v>0</v>
      </c>
      <c r="I9815" s="24">
        <v>0</v>
      </c>
      <c r="J9815" s="24">
        <v>0</v>
      </c>
      <c r="K9815" s="24">
        <v>0</v>
      </c>
      <c r="L9815" s="24">
        <v>0</v>
      </c>
      <c r="M9815" s="24">
        <v>0</v>
      </c>
      <c r="N9815" s="24">
        <v>0</v>
      </c>
      <c r="O9815" s="24">
        <v>0</v>
      </c>
      <c r="P9815" s="24">
        <v>465</v>
      </c>
      <c r="Q9815" s="24">
        <v>7701</v>
      </c>
      <c r="R9815" s="88">
        <f>VLOOKUP(P9815,NEW_TRAIN_TEST!$A$1:$M$980,13,0)</f>
        <v>2167</v>
      </c>
      <c r="S9815" s="88">
        <f>VLOOKUP(P9815,NEW_TRAIN_TEST!$A$1:$M$980,11,0)</f>
        <v>8254</v>
      </c>
      <c r="T9815" s="6">
        <f t="shared" si="306"/>
        <v>0</v>
      </c>
      <c r="U9815" s="6">
        <f t="shared" si="307"/>
        <v>0</v>
      </c>
    </row>
    <row r="9816" spans="1:21" x14ac:dyDescent="0.2">
      <c r="A9816" s="88">
        <v>9818</v>
      </c>
      <c r="B9816" s="6">
        <v>7</v>
      </c>
      <c r="C9816" s="6" t="s">
        <v>2132</v>
      </c>
      <c r="D9816" s="73" t="s">
        <v>1431</v>
      </c>
      <c r="E9816" s="24">
        <v>2</v>
      </c>
      <c r="F9816" s="24">
        <v>0</v>
      </c>
      <c r="G9816" s="24">
        <v>0</v>
      </c>
      <c r="H9816" s="24">
        <v>0</v>
      </c>
      <c r="I9816" s="24">
        <v>0</v>
      </c>
      <c r="J9816" s="24">
        <v>0</v>
      </c>
      <c r="K9816" s="24">
        <v>0</v>
      </c>
      <c r="L9816" s="24">
        <v>0</v>
      </c>
      <c r="M9816" s="24">
        <v>0</v>
      </c>
      <c r="N9816" s="24">
        <v>0</v>
      </c>
      <c r="O9816" s="24">
        <v>0</v>
      </c>
      <c r="P9816" s="24">
        <v>607</v>
      </c>
      <c r="Q9816" s="24">
        <v>9895</v>
      </c>
      <c r="R9816" s="88">
        <f>VLOOKUP(P9816,NEW_TRAIN_TEST!$A$1:$M$980,13,0)</f>
        <v>9604</v>
      </c>
      <c r="S9816" s="88">
        <f>VLOOKUP(P9816,NEW_TRAIN_TEST!$A$1:$M$980,11,0)</f>
        <v>9895</v>
      </c>
      <c r="T9816" s="6">
        <f t="shared" si="306"/>
        <v>0</v>
      </c>
      <c r="U9816" s="6">
        <f t="shared" si="307"/>
        <v>0</v>
      </c>
    </row>
    <row r="9817" spans="1:21" x14ac:dyDescent="0.2">
      <c r="A9817" s="88">
        <v>9819</v>
      </c>
      <c r="B9817" s="6">
        <v>7</v>
      </c>
      <c r="C9817" s="6" t="s">
        <v>2132</v>
      </c>
      <c r="D9817" s="73" t="s">
        <v>1431</v>
      </c>
      <c r="E9817" s="24">
        <v>21</v>
      </c>
      <c r="F9817" s="24">
        <v>0</v>
      </c>
      <c r="G9817" s="24">
        <v>0</v>
      </c>
      <c r="H9817" s="24">
        <v>0</v>
      </c>
      <c r="I9817" s="24">
        <v>0</v>
      </c>
      <c r="J9817" s="24">
        <v>0</v>
      </c>
      <c r="K9817" s="24">
        <v>0</v>
      </c>
      <c r="L9817" s="24">
        <v>0</v>
      </c>
      <c r="M9817" s="24">
        <v>0</v>
      </c>
      <c r="N9817" s="24">
        <v>0</v>
      </c>
      <c r="O9817" s="24">
        <v>0</v>
      </c>
      <c r="P9817" s="24">
        <v>480</v>
      </c>
      <c r="Q9817" s="24">
        <v>8998</v>
      </c>
      <c r="R9817" s="88">
        <f>VLOOKUP(P9817,NEW_TRAIN_TEST!$A$1:$M$980,13,0)</f>
        <v>2800</v>
      </c>
      <c r="S9817" s="88">
        <f>VLOOKUP(P9817,NEW_TRAIN_TEST!$A$1:$M$980,11,0)</f>
        <v>9404</v>
      </c>
      <c r="T9817" s="6">
        <f t="shared" si="306"/>
        <v>0</v>
      </c>
      <c r="U9817" s="6">
        <f t="shared" si="307"/>
        <v>0</v>
      </c>
    </row>
    <row r="9818" spans="1:21" x14ac:dyDescent="0.2">
      <c r="A9818" s="88">
        <v>9820</v>
      </c>
      <c r="B9818" s="6">
        <v>7</v>
      </c>
      <c r="C9818" s="6" t="s">
        <v>2132</v>
      </c>
      <c r="D9818" s="73" t="s">
        <v>1431</v>
      </c>
      <c r="E9818" s="24">
        <v>5</v>
      </c>
      <c r="F9818" s="24">
        <v>2</v>
      </c>
      <c r="G9818" s="24">
        <v>0</v>
      </c>
      <c r="H9818" s="24">
        <v>2</v>
      </c>
      <c r="I9818" s="24">
        <v>2</v>
      </c>
      <c r="J9818" s="24">
        <v>0</v>
      </c>
      <c r="K9818" s="24">
        <v>0</v>
      </c>
      <c r="L9818" s="24">
        <v>0</v>
      </c>
      <c r="M9818" s="24">
        <v>0</v>
      </c>
      <c r="N9818" s="24">
        <v>0</v>
      </c>
      <c r="O9818" s="24">
        <v>2</v>
      </c>
      <c r="P9818" s="24">
        <v>648</v>
      </c>
      <c r="Q9818" s="24">
        <v>8654.25</v>
      </c>
      <c r="R9818" s="88">
        <f>VLOOKUP(P9818,NEW_TRAIN_TEST!$A$1:$M$980,13,0)</f>
        <v>8577</v>
      </c>
      <c r="S9818" s="88">
        <f>VLOOKUP(P9818,NEW_TRAIN_TEST!$A$1:$M$980,11,0)</f>
        <v>8979</v>
      </c>
      <c r="T9818" s="6">
        <f t="shared" si="306"/>
        <v>0</v>
      </c>
      <c r="U9818" s="6">
        <f t="shared" si="307"/>
        <v>0</v>
      </c>
    </row>
    <row r="9819" spans="1:21" x14ac:dyDescent="0.2">
      <c r="A9819" s="88">
        <v>9821</v>
      </c>
      <c r="B9819" s="6">
        <v>7</v>
      </c>
      <c r="C9819" s="6" t="s">
        <v>2132</v>
      </c>
      <c r="D9819" s="73" t="s">
        <v>1431</v>
      </c>
      <c r="E9819" s="24">
        <v>2</v>
      </c>
      <c r="F9819" s="24">
        <v>0</v>
      </c>
      <c r="G9819" s="24">
        <v>0</v>
      </c>
      <c r="H9819" s="24">
        <v>0</v>
      </c>
      <c r="I9819" s="24">
        <v>0</v>
      </c>
      <c r="J9819" s="24">
        <v>0</v>
      </c>
      <c r="K9819" s="24">
        <v>0</v>
      </c>
      <c r="L9819" s="24">
        <v>0</v>
      </c>
      <c r="M9819" s="24">
        <v>0</v>
      </c>
      <c r="N9819" s="24">
        <v>0</v>
      </c>
      <c r="O9819" s="24">
        <v>0</v>
      </c>
      <c r="P9819" s="24">
        <v>610</v>
      </c>
      <c r="Q9819" s="24">
        <v>10174</v>
      </c>
      <c r="R9819" s="88">
        <f>VLOOKUP(P9819,NEW_TRAIN_TEST!$A$1:$M$980,13,0)</f>
        <v>10141</v>
      </c>
      <c r="S9819" s="88">
        <f>VLOOKUP(P9819,NEW_TRAIN_TEST!$A$1:$M$980,11,0)</f>
        <v>10204</v>
      </c>
      <c r="T9819" s="6">
        <f t="shared" si="306"/>
        <v>0</v>
      </c>
      <c r="U9819" s="6">
        <f t="shared" si="307"/>
        <v>0</v>
      </c>
    </row>
    <row r="9820" spans="1:21" x14ac:dyDescent="0.2">
      <c r="A9820" s="88">
        <v>9822</v>
      </c>
      <c r="B9820" s="6">
        <v>7</v>
      </c>
      <c r="C9820" s="6" t="s">
        <v>2132</v>
      </c>
      <c r="D9820" s="73" t="s">
        <v>1431</v>
      </c>
      <c r="E9820" s="24">
        <v>3</v>
      </c>
      <c r="F9820" s="24">
        <v>0</v>
      </c>
      <c r="G9820" s="24">
        <v>0</v>
      </c>
      <c r="H9820" s="24">
        <v>0</v>
      </c>
      <c r="I9820" s="24">
        <v>0</v>
      </c>
      <c r="J9820" s="24">
        <v>0</v>
      </c>
      <c r="K9820" s="24">
        <v>0</v>
      </c>
      <c r="L9820" s="24">
        <v>0</v>
      </c>
      <c r="M9820" s="24">
        <v>0</v>
      </c>
      <c r="N9820" s="24">
        <v>0</v>
      </c>
      <c r="O9820" s="24">
        <v>0</v>
      </c>
      <c r="P9820" s="24">
        <v>611</v>
      </c>
      <c r="Q9820" s="24">
        <v>4364</v>
      </c>
      <c r="R9820" s="88">
        <f>VLOOKUP(P9820,NEW_TRAIN_TEST!$A$1:$M$980,13,0)</f>
        <v>4096</v>
      </c>
      <c r="S9820" s="88">
        <f>VLOOKUP(P9820,NEW_TRAIN_TEST!$A$1:$M$980,11,0)</f>
        <v>4679</v>
      </c>
      <c r="T9820" s="6">
        <f t="shared" si="306"/>
        <v>0</v>
      </c>
      <c r="U9820" s="6">
        <f t="shared" si="307"/>
        <v>0</v>
      </c>
    </row>
    <row r="9821" spans="1:21" x14ac:dyDescent="0.2">
      <c r="A9821" s="88">
        <v>9823</v>
      </c>
      <c r="B9821" s="6">
        <v>7</v>
      </c>
      <c r="C9821" s="6" t="s">
        <v>2132</v>
      </c>
      <c r="D9821" s="73" t="s">
        <v>1431</v>
      </c>
      <c r="E9821" s="24">
        <v>11</v>
      </c>
      <c r="F9821" s="24">
        <v>2</v>
      </c>
      <c r="G9821" s="24">
        <v>1</v>
      </c>
      <c r="H9821" s="24">
        <v>2</v>
      </c>
      <c r="I9821" s="24">
        <v>2</v>
      </c>
      <c r="J9821" s="24">
        <v>0</v>
      </c>
      <c r="K9821" s="24">
        <v>0</v>
      </c>
      <c r="L9821" s="24">
        <v>1</v>
      </c>
      <c r="M9821" s="24">
        <v>0</v>
      </c>
      <c r="N9821" s="24">
        <v>0</v>
      </c>
      <c r="O9821" s="24">
        <v>2</v>
      </c>
      <c r="P9821" s="24">
        <v>377</v>
      </c>
      <c r="Q9821" s="24">
        <v>10565</v>
      </c>
      <c r="R9821" s="88">
        <f>VLOOKUP(P9821,NEW_TRAIN_TEST!$A$1:$M$980,13,0)</f>
        <v>10529</v>
      </c>
      <c r="S9821" s="88">
        <f>VLOOKUP(P9821,NEW_TRAIN_TEST!$A$1:$M$980,11,0)</f>
        <v>10996</v>
      </c>
      <c r="T9821" s="6">
        <f t="shared" si="306"/>
        <v>1</v>
      </c>
      <c r="U9821" s="6">
        <f t="shared" si="307"/>
        <v>0</v>
      </c>
    </row>
    <row r="9822" spans="1:21" x14ac:dyDescent="0.2">
      <c r="A9822" s="88">
        <v>9824</v>
      </c>
      <c r="B9822" s="6">
        <v>7</v>
      </c>
      <c r="C9822" s="6" t="s">
        <v>2132</v>
      </c>
      <c r="D9822" s="73" t="s">
        <v>1431</v>
      </c>
      <c r="E9822" s="24">
        <v>10</v>
      </c>
      <c r="F9822" s="24">
        <v>3</v>
      </c>
      <c r="G9822" s="24">
        <v>0</v>
      </c>
      <c r="H9822" s="24">
        <v>0</v>
      </c>
      <c r="I9822" s="24">
        <v>2</v>
      </c>
      <c r="J9822" s="24">
        <v>0</v>
      </c>
      <c r="K9822" s="24">
        <v>0</v>
      </c>
      <c r="L9822" s="24">
        <v>1</v>
      </c>
      <c r="M9822" s="24">
        <v>0</v>
      </c>
      <c r="N9822" s="24">
        <v>0</v>
      </c>
      <c r="O9822" s="24">
        <v>2</v>
      </c>
      <c r="P9822" s="24">
        <v>674</v>
      </c>
      <c r="Q9822" s="24">
        <v>9870</v>
      </c>
      <c r="R9822" s="88">
        <f>VLOOKUP(P9822,NEW_TRAIN_TEST!$A$1:$M$980,13,0)</f>
        <v>9803.5</v>
      </c>
      <c r="S9822" s="88">
        <f>VLOOKUP(P9822,NEW_TRAIN_TEST!$A$1:$M$980,11,0)</f>
        <v>10240</v>
      </c>
      <c r="T9822" s="6">
        <f t="shared" si="306"/>
        <v>1</v>
      </c>
      <c r="U9822" s="6">
        <f t="shared" si="307"/>
        <v>0</v>
      </c>
    </row>
    <row r="9823" spans="1:21" x14ac:dyDescent="0.2">
      <c r="A9823" s="88">
        <v>9825</v>
      </c>
      <c r="B9823" s="6">
        <v>7</v>
      </c>
      <c r="C9823" s="6" t="s">
        <v>2132</v>
      </c>
      <c r="D9823" s="73" t="s">
        <v>1431</v>
      </c>
      <c r="E9823" s="24">
        <v>0</v>
      </c>
      <c r="F9823" s="24">
        <v>0</v>
      </c>
      <c r="G9823" s="24">
        <v>0</v>
      </c>
      <c r="H9823" s="24">
        <v>0</v>
      </c>
      <c r="I9823" s="24">
        <v>0</v>
      </c>
      <c r="J9823" s="24">
        <v>0</v>
      </c>
      <c r="K9823" s="24">
        <v>0</v>
      </c>
      <c r="L9823" s="24">
        <v>0</v>
      </c>
      <c r="M9823" s="24">
        <v>0</v>
      </c>
      <c r="N9823" s="24">
        <v>1</v>
      </c>
      <c r="O9823" s="24">
        <v>0</v>
      </c>
      <c r="P9823" s="24">
        <v>615</v>
      </c>
      <c r="Q9823" s="24">
        <v>7095</v>
      </c>
      <c r="R9823" s="88">
        <f>VLOOKUP(P9823,NEW_TRAIN_TEST!$A$1:$M$980,13,0)</f>
        <v>7095</v>
      </c>
      <c r="S9823" s="88">
        <f>VLOOKUP(P9823,NEW_TRAIN_TEST!$A$1:$M$980,11,0)</f>
        <v>7095</v>
      </c>
      <c r="T9823" s="6">
        <f t="shared" si="306"/>
        <v>0</v>
      </c>
      <c r="U9823" s="6">
        <f t="shared" si="307"/>
        <v>0</v>
      </c>
    </row>
    <row r="9824" spans="1:21" x14ac:dyDescent="0.2">
      <c r="A9824" s="88">
        <v>9826</v>
      </c>
      <c r="B9824" s="6">
        <v>7</v>
      </c>
      <c r="C9824" s="6" t="s">
        <v>2132</v>
      </c>
      <c r="D9824" s="73" t="s">
        <v>1431</v>
      </c>
      <c r="E9824" s="24">
        <v>2</v>
      </c>
      <c r="F9824" s="24">
        <v>0</v>
      </c>
      <c r="G9824" s="24">
        <v>0</v>
      </c>
      <c r="H9824" s="24">
        <v>0</v>
      </c>
      <c r="I9824" s="24">
        <v>0</v>
      </c>
      <c r="J9824" s="24">
        <v>0</v>
      </c>
      <c r="K9824" s="24">
        <v>0</v>
      </c>
      <c r="L9824" s="24">
        <v>0</v>
      </c>
      <c r="M9824" s="24">
        <v>0</v>
      </c>
      <c r="N9824" s="24">
        <v>0</v>
      </c>
      <c r="O9824" s="24">
        <v>0</v>
      </c>
      <c r="P9824" s="24">
        <v>617</v>
      </c>
      <c r="Q9824" s="24">
        <v>6750</v>
      </c>
      <c r="R9824" s="88">
        <f>VLOOKUP(P9824,NEW_TRAIN_TEST!$A$1:$M$980,13,0)</f>
        <v>6746</v>
      </c>
      <c r="S9824" s="88">
        <f>VLOOKUP(P9824,NEW_TRAIN_TEST!$A$1:$M$980,11,0)</f>
        <v>6968</v>
      </c>
      <c r="T9824" s="6">
        <f t="shared" si="306"/>
        <v>0</v>
      </c>
      <c r="U9824" s="6">
        <f t="shared" si="307"/>
        <v>0</v>
      </c>
    </row>
    <row r="9825" spans="1:21" x14ac:dyDescent="0.2">
      <c r="A9825" s="88">
        <v>9827</v>
      </c>
      <c r="B9825" s="6">
        <v>7</v>
      </c>
      <c r="C9825" s="6" t="s">
        <v>2132</v>
      </c>
      <c r="D9825" s="73" t="s">
        <v>1431</v>
      </c>
      <c r="E9825" s="24">
        <v>12</v>
      </c>
      <c r="F9825" s="24">
        <v>3</v>
      </c>
      <c r="G9825" s="24">
        <v>0</v>
      </c>
      <c r="H9825" s="24">
        <v>2</v>
      </c>
      <c r="I9825" s="24">
        <v>2</v>
      </c>
      <c r="J9825" s="24">
        <v>0</v>
      </c>
      <c r="K9825" s="24">
        <v>0</v>
      </c>
      <c r="L9825" s="24">
        <v>0</v>
      </c>
      <c r="M9825" s="24">
        <v>0</v>
      </c>
      <c r="N9825" s="24">
        <v>0</v>
      </c>
      <c r="O9825" s="24">
        <v>2</v>
      </c>
      <c r="P9825" s="24">
        <v>656</v>
      </c>
      <c r="Q9825" s="24">
        <v>9353.5</v>
      </c>
      <c r="R9825" s="88">
        <f>VLOOKUP(P9825,NEW_TRAIN_TEST!$A$1:$M$980,13,0)</f>
        <v>9116.5</v>
      </c>
      <c r="S9825" s="88">
        <f>VLOOKUP(P9825,NEW_TRAIN_TEST!$A$1:$M$980,11,0)</f>
        <v>9780</v>
      </c>
      <c r="T9825" s="6">
        <f t="shared" si="306"/>
        <v>0</v>
      </c>
      <c r="U9825" s="6">
        <f t="shared" si="307"/>
        <v>0</v>
      </c>
    </row>
    <row r="9826" spans="1:21" x14ac:dyDescent="0.2">
      <c r="A9826" s="88">
        <v>9828</v>
      </c>
      <c r="B9826" s="6">
        <v>7</v>
      </c>
      <c r="C9826" s="6" t="s">
        <v>2132</v>
      </c>
      <c r="D9826" s="73" t="s">
        <v>1431</v>
      </c>
      <c r="E9826" s="24">
        <v>9</v>
      </c>
      <c r="F9826" s="24">
        <v>0</v>
      </c>
      <c r="G9826" s="24">
        <v>0</v>
      </c>
      <c r="H9826" s="24">
        <v>0</v>
      </c>
      <c r="I9826" s="24">
        <v>0</v>
      </c>
      <c r="J9826" s="24">
        <v>0</v>
      </c>
      <c r="K9826" s="24">
        <v>0</v>
      </c>
      <c r="L9826" s="24">
        <v>1</v>
      </c>
      <c r="M9826" s="24">
        <v>0</v>
      </c>
      <c r="N9826" s="24">
        <v>0</v>
      </c>
      <c r="O9826" s="24">
        <v>0</v>
      </c>
      <c r="P9826" s="24">
        <v>906</v>
      </c>
      <c r="Q9826" s="24">
        <v>7186</v>
      </c>
      <c r="R9826" s="88">
        <f>VLOOKUP(P9826,NEW_TRAIN_TEST!$A$1:$M$980,13,0)</f>
        <v>6707.5</v>
      </c>
      <c r="S9826" s="88">
        <f>VLOOKUP(P9826,NEW_TRAIN_TEST!$A$1:$M$980,11,0)</f>
        <v>8152</v>
      </c>
      <c r="T9826" s="6">
        <f t="shared" si="306"/>
        <v>1</v>
      </c>
      <c r="U9826" s="6">
        <f t="shared" si="307"/>
        <v>0</v>
      </c>
    </row>
    <row r="9827" spans="1:21" x14ac:dyDescent="0.2">
      <c r="A9827" s="88">
        <v>9829</v>
      </c>
      <c r="B9827" s="6">
        <v>7</v>
      </c>
      <c r="C9827" s="6" t="s">
        <v>2132</v>
      </c>
      <c r="D9827" s="73" t="s">
        <v>1431</v>
      </c>
      <c r="E9827" s="24">
        <v>25</v>
      </c>
      <c r="F9827" s="24">
        <v>0</v>
      </c>
      <c r="G9827" s="24">
        <v>0</v>
      </c>
      <c r="H9827" s="24">
        <v>0</v>
      </c>
      <c r="I9827" s="24">
        <v>0</v>
      </c>
      <c r="J9827" s="24">
        <v>0</v>
      </c>
      <c r="K9827" s="24">
        <v>0</v>
      </c>
      <c r="L9827" s="24">
        <v>0</v>
      </c>
      <c r="M9827" s="24">
        <v>0</v>
      </c>
      <c r="N9827" s="24">
        <v>0</v>
      </c>
      <c r="O9827" s="24">
        <v>0</v>
      </c>
      <c r="P9827" s="24">
        <v>454</v>
      </c>
      <c r="Q9827" s="24">
        <v>8671</v>
      </c>
      <c r="R9827" s="88">
        <f>VLOOKUP(P9827,NEW_TRAIN_TEST!$A$1:$M$980,13,0)</f>
        <v>3248</v>
      </c>
      <c r="S9827" s="88">
        <f>VLOOKUP(P9827,NEW_TRAIN_TEST!$A$1:$M$980,11,0)</f>
        <v>9554</v>
      </c>
      <c r="T9827" s="6">
        <f t="shared" si="306"/>
        <v>0</v>
      </c>
      <c r="U9827" s="6">
        <f t="shared" si="307"/>
        <v>0</v>
      </c>
    </row>
    <row r="9828" spans="1:21" x14ac:dyDescent="0.2">
      <c r="A9828" s="88">
        <v>9830</v>
      </c>
      <c r="B9828" s="6">
        <v>7</v>
      </c>
      <c r="C9828" s="6" t="s">
        <v>2132</v>
      </c>
      <c r="D9828" s="73" t="s">
        <v>1431</v>
      </c>
      <c r="E9828" s="24">
        <v>0</v>
      </c>
      <c r="F9828" s="24">
        <v>0</v>
      </c>
      <c r="G9828" s="24">
        <v>0</v>
      </c>
      <c r="H9828" s="24">
        <v>0</v>
      </c>
      <c r="I9828" s="24">
        <v>0</v>
      </c>
      <c r="J9828" s="24">
        <v>0</v>
      </c>
      <c r="K9828" s="24">
        <v>0</v>
      </c>
      <c r="L9828" s="24">
        <v>0</v>
      </c>
      <c r="M9828" s="24">
        <v>0</v>
      </c>
      <c r="N9828" s="24">
        <v>1</v>
      </c>
      <c r="O9828" s="24">
        <v>0</v>
      </c>
      <c r="P9828" s="24">
        <v>621</v>
      </c>
      <c r="Q9828" s="24">
        <v>5502</v>
      </c>
      <c r="R9828" s="88">
        <f>VLOOKUP(P9828,NEW_TRAIN_TEST!$A$1:$M$980,13,0)</f>
        <v>5502</v>
      </c>
      <c r="S9828" s="88">
        <f>VLOOKUP(P9828,NEW_TRAIN_TEST!$A$1:$M$980,11,0)</f>
        <v>5502</v>
      </c>
      <c r="T9828" s="6">
        <f t="shared" si="306"/>
        <v>0</v>
      </c>
      <c r="U9828" s="6">
        <f t="shared" si="307"/>
        <v>0</v>
      </c>
    </row>
    <row r="9829" spans="1:21" x14ac:dyDescent="0.2">
      <c r="A9829" s="88">
        <v>9831</v>
      </c>
      <c r="B9829" s="6">
        <v>7</v>
      </c>
      <c r="C9829" s="6" t="s">
        <v>2132</v>
      </c>
      <c r="D9829" s="73" t="s">
        <v>1431</v>
      </c>
      <c r="E9829" s="24">
        <v>13</v>
      </c>
      <c r="F9829" s="24">
        <v>2</v>
      </c>
      <c r="G9829" s="24">
        <v>0</v>
      </c>
      <c r="H9829" s="24">
        <v>2</v>
      </c>
      <c r="I9829" s="24">
        <v>2</v>
      </c>
      <c r="J9829" s="24">
        <v>0</v>
      </c>
      <c r="K9829" s="24">
        <v>0</v>
      </c>
      <c r="L9829" s="24">
        <v>0</v>
      </c>
      <c r="M9829" s="24">
        <v>0</v>
      </c>
      <c r="N9829" s="24">
        <v>0</v>
      </c>
      <c r="O9829" s="24">
        <v>2</v>
      </c>
      <c r="P9829" s="24">
        <v>277</v>
      </c>
      <c r="Q9829" s="24">
        <v>15520.25</v>
      </c>
      <c r="R9829" s="88">
        <f>VLOOKUP(P9829,NEW_TRAIN_TEST!$A$1:$M$980,13,0)</f>
        <v>15409.5</v>
      </c>
      <c r="S9829" s="88">
        <f>VLOOKUP(P9829,NEW_TRAIN_TEST!$A$1:$M$980,11,0)</f>
        <v>16127</v>
      </c>
      <c r="T9829" s="6">
        <f t="shared" si="306"/>
        <v>0</v>
      </c>
      <c r="U9829" s="6">
        <f t="shared" si="307"/>
        <v>0</v>
      </c>
    </row>
    <row r="9830" spans="1:21" x14ac:dyDescent="0.2">
      <c r="A9830" s="88">
        <v>9832</v>
      </c>
      <c r="B9830" s="6">
        <v>7</v>
      </c>
      <c r="C9830" s="6" t="s">
        <v>2132</v>
      </c>
      <c r="D9830" s="73" t="s">
        <v>1431</v>
      </c>
      <c r="E9830" s="24">
        <v>22</v>
      </c>
      <c r="F9830" s="24">
        <v>0</v>
      </c>
      <c r="G9830" s="24">
        <v>0</v>
      </c>
      <c r="H9830" s="24">
        <v>0</v>
      </c>
      <c r="I9830" s="24">
        <v>0</v>
      </c>
      <c r="J9830" s="24">
        <v>0</v>
      </c>
      <c r="K9830" s="24">
        <v>0</v>
      </c>
      <c r="L9830" s="24">
        <v>0</v>
      </c>
      <c r="M9830" s="24">
        <v>0</v>
      </c>
      <c r="N9830" s="24">
        <v>0</v>
      </c>
      <c r="O9830" s="24">
        <v>0</v>
      </c>
      <c r="P9830" s="24">
        <v>470</v>
      </c>
      <c r="Q9830" s="24">
        <v>8567.5</v>
      </c>
      <c r="R9830" s="88">
        <f>VLOOKUP(P9830,NEW_TRAIN_TEST!$A$1:$M$980,13,0)</f>
        <v>2989</v>
      </c>
      <c r="S9830" s="88">
        <f>VLOOKUP(P9830,NEW_TRAIN_TEST!$A$1:$M$980,11,0)</f>
        <v>9109</v>
      </c>
      <c r="T9830" s="6">
        <f t="shared" si="306"/>
        <v>0</v>
      </c>
      <c r="U9830" s="6">
        <f t="shared" si="307"/>
        <v>0</v>
      </c>
    </row>
    <row r="9831" spans="1:21" x14ac:dyDescent="0.2">
      <c r="A9831" s="88">
        <v>9833</v>
      </c>
      <c r="B9831" s="6">
        <v>7</v>
      </c>
      <c r="C9831" s="6" t="s">
        <v>2132</v>
      </c>
      <c r="D9831" s="73" t="s">
        <v>1431</v>
      </c>
      <c r="E9831" s="24">
        <v>15</v>
      </c>
      <c r="F9831" s="24">
        <v>6</v>
      </c>
      <c r="G9831" s="24">
        <v>0</v>
      </c>
      <c r="H9831" s="24">
        <v>2</v>
      </c>
      <c r="I9831" s="24">
        <v>0</v>
      </c>
      <c r="J9831" s="24">
        <v>2</v>
      </c>
      <c r="K9831" s="24">
        <v>0</v>
      </c>
      <c r="L9831" s="24">
        <v>0</v>
      </c>
      <c r="M9831" s="24">
        <v>0</v>
      </c>
      <c r="N9831" s="24">
        <v>0</v>
      </c>
      <c r="O9831" s="24">
        <v>0</v>
      </c>
      <c r="P9831" s="24">
        <v>470</v>
      </c>
      <c r="Q9831" s="24">
        <v>8798.5</v>
      </c>
      <c r="R9831" s="88">
        <f>VLOOKUP(P9831,NEW_TRAIN_TEST!$A$1:$M$980,13,0)</f>
        <v>2989</v>
      </c>
      <c r="S9831" s="88">
        <f>VLOOKUP(P9831,NEW_TRAIN_TEST!$A$1:$M$980,11,0)</f>
        <v>9109</v>
      </c>
      <c r="T9831" s="6">
        <f t="shared" si="306"/>
        <v>0</v>
      </c>
      <c r="U9831" s="6">
        <f t="shared" si="307"/>
        <v>0</v>
      </c>
    </row>
    <row r="9832" spans="1:21" x14ac:dyDescent="0.2">
      <c r="A9832" s="88">
        <v>9834</v>
      </c>
      <c r="B9832" s="6">
        <v>7</v>
      </c>
      <c r="C9832" s="6" t="s">
        <v>2132</v>
      </c>
      <c r="D9832" s="73" t="s">
        <v>1431</v>
      </c>
      <c r="E9832" s="24">
        <v>17</v>
      </c>
      <c r="F9832" s="24">
        <v>18</v>
      </c>
      <c r="G9832" s="24">
        <v>3</v>
      </c>
      <c r="H9832" s="24">
        <v>2</v>
      </c>
      <c r="I9832" s="24">
        <v>1</v>
      </c>
      <c r="J9832" s="24">
        <v>2</v>
      </c>
      <c r="K9832" s="24">
        <v>0</v>
      </c>
      <c r="L9832" s="24">
        <v>1</v>
      </c>
      <c r="M9832" s="24">
        <v>27</v>
      </c>
      <c r="N9832" s="24">
        <v>0</v>
      </c>
      <c r="O9832" s="24">
        <v>0</v>
      </c>
      <c r="P9832" s="24">
        <v>470</v>
      </c>
      <c r="Q9832" s="24">
        <v>8925</v>
      </c>
      <c r="R9832" s="88">
        <f>VLOOKUP(P9832,NEW_TRAIN_TEST!$A$1:$M$980,13,0)</f>
        <v>2989</v>
      </c>
      <c r="S9832" s="88">
        <f>VLOOKUP(P9832,NEW_TRAIN_TEST!$A$1:$M$980,11,0)</f>
        <v>9109</v>
      </c>
      <c r="T9832" s="6">
        <f t="shared" si="306"/>
        <v>1</v>
      </c>
      <c r="U9832" s="6">
        <f t="shared" si="307"/>
        <v>1</v>
      </c>
    </row>
    <row r="9833" spans="1:21" x14ac:dyDescent="0.2">
      <c r="A9833" s="88">
        <v>9835</v>
      </c>
      <c r="B9833" s="6">
        <v>7</v>
      </c>
      <c r="C9833" s="6" t="s">
        <v>2132</v>
      </c>
      <c r="D9833" s="73" t="s">
        <v>1431</v>
      </c>
      <c r="E9833" s="24">
        <v>5</v>
      </c>
      <c r="F9833" s="24">
        <v>6</v>
      </c>
      <c r="G9833" s="24">
        <v>0</v>
      </c>
      <c r="H9833" s="24">
        <v>2</v>
      </c>
      <c r="I9833" s="24">
        <v>2</v>
      </c>
      <c r="J9833" s="24">
        <v>0</v>
      </c>
      <c r="K9833" s="24">
        <v>0</v>
      </c>
      <c r="L9833" s="24">
        <v>1</v>
      </c>
      <c r="M9833" s="24">
        <v>27</v>
      </c>
      <c r="N9833" s="24">
        <v>0</v>
      </c>
      <c r="O9833" s="24">
        <v>2</v>
      </c>
      <c r="P9833" s="24">
        <v>470</v>
      </c>
      <c r="Q9833" s="24">
        <v>8936.5</v>
      </c>
      <c r="R9833" s="88">
        <f>VLOOKUP(P9833,NEW_TRAIN_TEST!$A$1:$M$980,13,0)</f>
        <v>2989</v>
      </c>
      <c r="S9833" s="88">
        <f>VLOOKUP(P9833,NEW_TRAIN_TEST!$A$1:$M$980,11,0)</f>
        <v>9109</v>
      </c>
      <c r="T9833" s="6">
        <f t="shared" si="306"/>
        <v>1</v>
      </c>
      <c r="U9833" s="6">
        <f t="shared" si="307"/>
        <v>1</v>
      </c>
    </row>
    <row r="9834" spans="1:21" x14ac:dyDescent="0.2">
      <c r="A9834" s="88">
        <v>9836</v>
      </c>
      <c r="B9834" s="6">
        <v>7</v>
      </c>
      <c r="C9834" s="6" t="s">
        <v>2132</v>
      </c>
      <c r="D9834" s="73" t="s">
        <v>1431</v>
      </c>
      <c r="E9834" s="24">
        <v>22</v>
      </c>
      <c r="F9834" s="24">
        <v>9</v>
      </c>
      <c r="G9834" s="24">
        <v>0</v>
      </c>
      <c r="H9834" s="24">
        <v>2</v>
      </c>
      <c r="I9834" s="24">
        <v>2</v>
      </c>
      <c r="J9834" s="24">
        <v>0</v>
      </c>
      <c r="K9834" s="24">
        <v>0</v>
      </c>
      <c r="L9834" s="24">
        <v>0</v>
      </c>
      <c r="M9834" s="24">
        <v>0</v>
      </c>
      <c r="N9834" s="24">
        <v>0</v>
      </c>
      <c r="O9834" s="24">
        <v>2</v>
      </c>
      <c r="P9834" s="24">
        <v>812</v>
      </c>
      <c r="Q9834" s="24">
        <v>8723</v>
      </c>
      <c r="R9834" s="88">
        <f>VLOOKUP(P9834,NEW_TRAIN_TEST!$A$1:$M$980,13,0)</f>
        <v>7383.5</v>
      </c>
      <c r="S9834" s="88">
        <f>VLOOKUP(P9834,NEW_TRAIN_TEST!$A$1:$M$980,11,0)</f>
        <v>9702</v>
      </c>
      <c r="T9834" s="6">
        <f t="shared" si="306"/>
        <v>0</v>
      </c>
      <c r="U9834" s="6">
        <f t="shared" si="307"/>
        <v>0</v>
      </c>
    </row>
    <row r="9835" spans="1:21" x14ac:dyDescent="0.2">
      <c r="A9835" s="88">
        <v>9837</v>
      </c>
      <c r="B9835" s="6">
        <v>7</v>
      </c>
      <c r="C9835" s="6" t="s">
        <v>2132</v>
      </c>
      <c r="D9835" s="73" t="s">
        <v>1431</v>
      </c>
      <c r="E9835" s="24">
        <v>6</v>
      </c>
      <c r="F9835" s="24">
        <v>4</v>
      </c>
      <c r="G9835" s="24">
        <v>0</v>
      </c>
      <c r="H9835" s="24">
        <v>2</v>
      </c>
      <c r="I9835" s="24">
        <v>2</v>
      </c>
      <c r="J9835" s="24">
        <v>0</v>
      </c>
      <c r="K9835" s="24">
        <v>0</v>
      </c>
      <c r="L9835" s="24">
        <v>0</v>
      </c>
      <c r="M9835" s="24">
        <v>0</v>
      </c>
      <c r="N9835" s="24">
        <v>0</v>
      </c>
      <c r="O9835" s="24">
        <v>2</v>
      </c>
      <c r="P9835" s="24">
        <v>626</v>
      </c>
      <c r="Q9835" s="24">
        <v>9482</v>
      </c>
      <c r="R9835" s="88">
        <f>VLOOKUP(P9835,NEW_TRAIN_TEST!$A$1:$M$980,13,0)</f>
        <v>9414</v>
      </c>
      <c r="S9835" s="88">
        <f>VLOOKUP(P9835,NEW_TRAIN_TEST!$A$1:$M$980,11,0)</f>
        <v>9565</v>
      </c>
      <c r="T9835" s="6">
        <f t="shared" si="306"/>
        <v>0</v>
      </c>
      <c r="U9835" s="6">
        <f t="shared" si="307"/>
        <v>0</v>
      </c>
    </row>
    <row r="9836" spans="1:21" x14ac:dyDescent="0.2">
      <c r="A9836" s="88">
        <v>9838</v>
      </c>
      <c r="B9836" s="6">
        <v>7</v>
      </c>
      <c r="C9836" s="6" t="s">
        <v>2132</v>
      </c>
      <c r="D9836" s="73" t="s">
        <v>1431</v>
      </c>
      <c r="E9836" s="24">
        <v>8</v>
      </c>
      <c r="F9836" s="24">
        <v>1</v>
      </c>
      <c r="G9836" s="24">
        <v>0</v>
      </c>
      <c r="H9836" s="24">
        <v>0</v>
      </c>
      <c r="I9836" s="24">
        <v>2</v>
      </c>
      <c r="J9836" s="24">
        <v>0</v>
      </c>
      <c r="K9836" s="24">
        <v>0</v>
      </c>
      <c r="L9836" s="24">
        <v>0</v>
      </c>
      <c r="M9836" s="24">
        <v>0</v>
      </c>
      <c r="N9836" s="24">
        <v>0</v>
      </c>
      <c r="O9836" s="24">
        <v>2</v>
      </c>
      <c r="P9836" s="24">
        <v>502</v>
      </c>
      <c r="Q9836" s="24">
        <v>8004.5</v>
      </c>
      <c r="R9836" s="88">
        <f>VLOOKUP(P9836,NEW_TRAIN_TEST!$A$1:$M$980,13,0)</f>
        <v>7933.5</v>
      </c>
      <c r="S9836" s="88">
        <f>VLOOKUP(P9836,NEW_TRAIN_TEST!$A$1:$M$980,11,0)</f>
        <v>8643</v>
      </c>
      <c r="T9836" s="6">
        <f t="shared" si="306"/>
        <v>0</v>
      </c>
      <c r="U9836" s="6">
        <f t="shared" si="307"/>
        <v>0</v>
      </c>
    </row>
    <row r="9837" spans="1:21" x14ac:dyDescent="0.2">
      <c r="A9837" s="88">
        <v>9839</v>
      </c>
      <c r="B9837" s="6">
        <v>7</v>
      </c>
      <c r="C9837" s="6" t="s">
        <v>2132</v>
      </c>
      <c r="D9837" s="73" t="s">
        <v>1431</v>
      </c>
      <c r="E9837" s="24">
        <v>14</v>
      </c>
      <c r="F9837" s="24">
        <v>4</v>
      </c>
      <c r="G9837" s="24">
        <v>1</v>
      </c>
      <c r="H9837" s="24">
        <v>2</v>
      </c>
      <c r="I9837" s="24">
        <v>2</v>
      </c>
      <c r="J9837" s="24">
        <v>2</v>
      </c>
      <c r="K9837" s="24">
        <v>0</v>
      </c>
      <c r="L9837" s="24">
        <v>0</v>
      </c>
      <c r="M9837" s="24">
        <v>0</v>
      </c>
      <c r="N9837" s="24">
        <v>0</v>
      </c>
      <c r="O9837" s="24">
        <v>2</v>
      </c>
      <c r="P9837" s="24">
        <v>275</v>
      </c>
      <c r="Q9837" s="24">
        <v>16089</v>
      </c>
      <c r="R9837" s="88">
        <f>VLOOKUP(P9837,NEW_TRAIN_TEST!$A$1:$M$980,13,0)</f>
        <v>15981</v>
      </c>
      <c r="S9837" s="88">
        <f>VLOOKUP(P9837,NEW_TRAIN_TEST!$A$1:$M$980,11,0)</f>
        <v>16778</v>
      </c>
      <c r="T9837" s="6">
        <f t="shared" si="306"/>
        <v>0</v>
      </c>
      <c r="U9837" s="6">
        <f t="shared" si="307"/>
        <v>0</v>
      </c>
    </row>
    <row r="9838" spans="1:21" x14ac:dyDescent="0.2">
      <c r="A9838" s="88">
        <v>9840</v>
      </c>
      <c r="B9838" s="6">
        <v>7</v>
      </c>
      <c r="C9838" s="6" t="s">
        <v>2132</v>
      </c>
      <c r="D9838" s="73" t="s">
        <v>1431</v>
      </c>
      <c r="E9838" s="24">
        <v>13</v>
      </c>
      <c r="F9838" s="24">
        <v>4</v>
      </c>
      <c r="G9838" s="24">
        <v>0</v>
      </c>
      <c r="H9838" s="24">
        <v>2</v>
      </c>
      <c r="I9838" s="24">
        <v>2</v>
      </c>
      <c r="J9838" s="24">
        <v>2</v>
      </c>
      <c r="K9838" s="24">
        <v>0</v>
      </c>
      <c r="L9838" s="24">
        <v>0</v>
      </c>
      <c r="M9838" s="24">
        <v>0</v>
      </c>
      <c r="N9838" s="24">
        <v>0</v>
      </c>
      <c r="O9838" s="24">
        <v>2</v>
      </c>
      <c r="P9838" s="24">
        <v>255</v>
      </c>
      <c r="Q9838" s="24">
        <v>16306.5</v>
      </c>
      <c r="R9838" s="88">
        <f>VLOOKUP(P9838,NEW_TRAIN_TEST!$A$1:$M$980,13,0)</f>
        <v>16066</v>
      </c>
      <c r="S9838" s="88">
        <f>VLOOKUP(P9838,NEW_TRAIN_TEST!$A$1:$M$980,11,0)</f>
        <v>16998</v>
      </c>
      <c r="T9838" s="6">
        <f t="shared" si="306"/>
        <v>0</v>
      </c>
      <c r="U9838" s="6">
        <f t="shared" si="307"/>
        <v>0</v>
      </c>
    </row>
    <row r="9839" spans="1:21" x14ac:dyDescent="0.2">
      <c r="A9839" s="88">
        <v>9841</v>
      </c>
      <c r="B9839" s="6">
        <v>7</v>
      </c>
      <c r="C9839" s="6" t="s">
        <v>2132</v>
      </c>
      <c r="D9839" s="73" t="s">
        <v>1431</v>
      </c>
      <c r="E9839" s="24">
        <v>3</v>
      </c>
      <c r="F9839" s="24">
        <v>2</v>
      </c>
      <c r="G9839" s="24">
        <v>0</v>
      </c>
      <c r="H9839" s="24">
        <v>2</v>
      </c>
      <c r="I9839" s="24">
        <v>2</v>
      </c>
      <c r="J9839" s="24">
        <v>0</v>
      </c>
      <c r="K9839" s="24">
        <v>0</v>
      </c>
      <c r="L9839" s="24">
        <v>0</v>
      </c>
      <c r="M9839" s="24">
        <v>0</v>
      </c>
      <c r="N9839" s="24">
        <v>0</v>
      </c>
      <c r="O9839" s="24">
        <v>2</v>
      </c>
      <c r="P9839" s="24">
        <v>530</v>
      </c>
      <c r="Q9839" s="24">
        <v>8251.5</v>
      </c>
      <c r="R9839" s="88">
        <f>VLOOKUP(P9839,NEW_TRAIN_TEST!$A$1:$M$980,13,0)</f>
        <v>8129.5</v>
      </c>
      <c r="S9839" s="88">
        <f>VLOOKUP(P9839,NEW_TRAIN_TEST!$A$1:$M$980,11,0)</f>
        <v>8681</v>
      </c>
      <c r="T9839" s="6">
        <f t="shared" si="306"/>
        <v>0</v>
      </c>
      <c r="U9839" s="6">
        <f t="shared" si="307"/>
        <v>0</v>
      </c>
    </row>
    <row r="9840" spans="1:21" x14ac:dyDescent="0.2">
      <c r="A9840" s="88">
        <v>9842</v>
      </c>
      <c r="B9840" s="6">
        <v>7</v>
      </c>
      <c r="C9840" s="6" t="s">
        <v>2132</v>
      </c>
      <c r="D9840" s="73" t="s">
        <v>1431</v>
      </c>
      <c r="E9840" s="24">
        <v>8</v>
      </c>
      <c r="F9840" s="24">
        <v>2</v>
      </c>
      <c r="G9840" s="24">
        <v>1</v>
      </c>
      <c r="H9840" s="24">
        <v>2</v>
      </c>
      <c r="I9840" s="24">
        <v>2</v>
      </c>
      <c r="J9840" s="24">
        <v>0</v>
      </c>
      <c r="K9840" s="24">
        <v>0</v>
      </c>
      <c r="L9840" s="24">
        <v>1</v>
      </c>
      <c r="M9840" s="24">
        <v>0</v>
      </c>
      <c r="N9840" s="24">
        <v>0</v>
      </c>
      <c r="O9840" s="24">
        <v>2</v>
      </c>
      <c r="P9840" s="24">
        <v>381</v>
      </c>
      <c r="Q9840" s="24">
        <v>10198</v>
      </c>
      <c r="R9840" s="88">
        <f>VLOOKUP(P9840,NEW_TRAIN_TEST!$A$1:$M$980,13,0)</f>
        <v>10096.5</v>
      </c>
      <c r="S9840" s="88">
        <f>VLOOKUP(P9840,NEW_TRAIN_TEST!$A$1:$M$980,11,0)</f>
        <v>10836</v>
      </c>
      <c r="T9840" s="6">
        <f t="shared" si="306"/>
        <v>1</v>
      </c>
      <c r="U9840" s="6">
        <f t="shared" si="307"/>
        <v>0</v>
      </c>
    </row>
    <row r="9841" spans="1:21" x14ac:dyDescent="0.2">
      <c r="A9841" s="88">
        <v>9843</v>
      </c>
      <c r="B9841" s="6">
        <v>7</v>
      </c>
      <c r="C9841" s="6" t="s">
        <v>2132</v>
      </c>
      <c r="D9841" s="73" t="s">
        <v>1431</v>
      </c>
      <c r="E9841" s="24">
        <v>8</v>
      </c>
      <c r="F9841" s="24">
        <v>1</v>
      </c>
      <c r="G9841" s="24">
        <v>0</v>
      </c>
      <c r="H9841" s="24">
        <v>0</v>
      </c>
      <c r="I9841" s="24">
        <v>2</v>
      </c>
      <c r="J9841" s="24">
        <v>0</v>
      </c>
      <c r="K9841" s="24">
        <v>0</v>
      </c>
      <c r="L9841" s="24">
        <v>1</v>
      </c>
      <c r="M9841" s="24">
        <v>0</v>
      </c>
      <c r="N9841" s="24">
        <v>0</v>
      </c>
      <c r="O9841" s="24">
        <v>2</v>
      </c>
      <c r="P9841" s="24">
        <v>661</v>
      </c>
      <c r="Q9841" s="24">
        <v>7869.5</v>
      </c>
      <c r="R9841" s="88">
        <f>VLOOKUP(P9841,NEW_TRAIN_TEST!$A$1:$M$980,13,0)</f>
        <v>7629.5</v>
      </c>
      <c r="S9841" s="88">
        <f>VLOOKUP(P9841,NEW_TRAIN_TEST!$A$1:$M$980,11,0)</f>
        <v>8335</v>
      </c>
      <c r="T9841" s="6">
        <f t="shared" si="306"/>
        <v>1</v>
      </c>
      <c r="U9841" s="6">
        <f t="shared" si="307"/>
        <v>0</v>
      </c>
    </row>
    <row r="9842" spans="1:21" x14ac:dyDescent="0.2">
      <c r="A9842" s="88">
        <v>9844</v>
      </c>
      <c r="B9842" s="6">
        <v>7</v>
      </c>
      <c r="C9842" s="6" t="s">
        <v>2132</v>
      </c>
      <c r="D9842" s="73" t="s">
        <v>1431</v>
      </c>
      <c r="E9842" s="24">
        <v>17</v>
      </c>
      <c r="F9842" s="24">
        <v>5</v>
      </c>
      <c r="G9842" s="24">
        <v>0</v>
      </c>
      <c r="H9842" s="24">
        <v>0</v>
      </c>
      <c r="I9842" s="24">
        <v>2</v>
      </c>
      <c r="J9842" s="24">
        <v>2</v>
      </c>
      <c r="K9842" s="24">
        <v>0</v>
      </c>
      <c r="L9842" s="24">
        <v>0</v>
      </c>
      <c r="M9842" s="24">
        <v>0</v>
      </c>
      <c r="N9842" s="24">
        <v>0</v>
      </c>
      <c r="O9842" s="24">
        <v>2</v>
      </c>
      <c r="P9842" s="24">
        <v>266</v>
      </c>
      <c r="Q9842" s="24">
        <v>16427.5</v>
      </c>
      <c r="R9842" s="88">
        <f>VLOOKUP(P9842,NEW_TRAIN_TEST!$A$1:$M$980,13,0)</f>
        <v>16206</v>
      </c>
      <c r="S9842" s="88">
        <f>VLOOKUP(P9842,NEW_TRAIN_TEST!$A$1:$M$980,11,0)</f>
        <v>17133</v>
      </c>
      <c r="T9842" s="6">
        <f t="shared" si="306"/>
        <v>0</v>
      </c>
      <c r="U9842" s="6">
        <f t="shared" si="307"/>
        <v>0</v>
      </c>
    </row>
    <row r="9843" spans="1:21" x14ac:dyDescent="0.2">
      <c r="A9843" s="88">
        <v>9845</v>
      </c>
      <c r="B9843" s="6">
        <v>7</v>
      </c>
      <c r="C9843" s="6" t="s">
        <v>2132</v>
      </c>
      <c r="D9843" s="73" t="s">
        <v>1431</v>
      </c>
      <c r="E9843" s="24">
        <v>27</v>
      </c>
      <c r="F9843" s="24">
        <v>0</v>
      </c>
      <c r="G9843" s="24">
        <v>0</v>
      </c>
      <c r="H9843" s="24">
        <v>0</v>
      </c>
      <c r="I9843" s="24">
        <v>0</v>
      </c>
      <c r="J9843" s="24">
        <v>0</v>
      </c>
      <c r="K9843" s="24">
        <v>0</v>
      </c>
      <c r="L9843" s="24">
        <v>0</v>
      </c>
      <c r="M9843" s="24">
        <v>0</v>
      </c>
      <c r="N9843" s="24">
        <v>0</v>
      </c>
      <c r="O9843" s="24">
        <v>0</v>
      </c>
      <c r="P9843" s="24">
        <v>461</v>
      </c>
      <c r="Q9843" s="24">
        <v>9963</v>
      </c>
      <c r="R9843" s="88">
        <f>VLOOKUP(P9843,NEW_TRAIN_TEST!$A$1:$M$980,13,0)</f>
        <v>3407</v>
      </c>
      <c r="S9843" s="88">
        <f>VLOOKUP(P9843,NEW_TRAIN_TEST!$A$1:$M$980,11,0)</f>
        <v>10647</v>
      </c>
      <c r="T9843" s="6">
        <f t="shared" si="306"/>
        <v>0</v>
      </c>
      <c r="U9843" s="6">
        <f t="shared" si="307"/>
        <v>0</v>
      </c>
    </row>
    <row r="9844" spans="1:21" x14ac:dyDescent="0.2">
      <c r="A9844" s="88">
        <v>9846</v>
      </c>
      <c r="B9844" s="6">
        <v>7</v>
      </c>
      <c r="C9844" s="6" t="s">
        <v>2132</v>
      </c>
      <c r="D9844" s="73" t="s">
        <v>1431</v>
      </c>
      <c r="E9844" s="24">
        <v>5</v>
      </c>
      <c r="F9844" s="24">
        <v>1</v>
      </c>
      <c r="G9844" s="24">
        <v>0</v>
      </c>
      <c r="H9844" s="24">
        <v>0</v>
      </c>
      <c r="I9844" s="24">
        <v>2</v>
      </c>
      <c r="J9844" s="24">
        <v>0</v>
      </c>
      <c r="K9844" s="24">
        <v>0</v>
      </c>
      <c r="L9844" s="24">
        <v>1</v>
      </c>
      <c r="M9844" s="24">
        <v>0</v>
      </c>
      <c r="N9844" s="24">
        <v>0</v>
      </c>
      <c r="O9844" s="24">
        <v>2</v>
      </c>
      <c r="P9844" s="24">
        <v>367</v>
      </c>
      <c r="Q9844" s="24">
        <v>9461</v>
      </c>
      <c r="R9844" s="88">
        <f>VLOOKUP(P9844,NEW_TRAIN_TEST!$A$1:$M$980,13,0)</f>
        <v>9406.5</v>
      </c>
      <c r="S9844" s="88">
        <f>VLOOKUP(P9844,NEW_TRAIN_TEST!$A$1:$M$980,11,0)</f>
        <v>9948</v>
      </c>
      <c r="T9844" s="6">
        <f t="shared" si="306"/>
        <v>1</v>
      </c>
      <c r="U9844" s="6">
        <f t="shared" si="307"/>
        <v>0</v>
      </c>
    </row>
    <row r="9845" spans="1:21" x14ac:dyDescent="0.2">
      <c r="A9845" s="88">
        <v>9847</v>
      </c>
      <c r="B9845" s="6">
        <v>7</v>
      </c>
      <c r="C9845" s="6" t="s">
        <v>2132</v>
      </c>
      <c r="D9845" s="73" t="s">
        <v>1431</v>
      </c>
      <c r="E9845" s="24">
        <v>0</v>
      </c>
      <c r="F9845" s="24">
        <v>2</v>
      </c>
      <c r="G9845" s="24">
        <v>0</v>
      </c>
      <c r="H9845" s="24">
        <v>2</v>
      </c>
      <c r="I9845" s="24">
        <v>2</v>
      </c>
      <c r="J9845" s="24">
        <v>0</v>
      </c>
      <c r="K9845" s="24">
        <v>0</v>
      </c>
      <c r="L9845" s="24">
        <v>1</v>
      </c>
      <c r="M9845" s="24">
        <v>0</v>
      </c>
      <c r="N9845" s="24">
        <v>0</v>
      </c>
      <c r="O9845" s="24">
        <v>2</v>
      </c>
      <c r="P9845" s="24">
        <v>651</v>
      </c>
      <c r="Q9845" s="24">
        <v>6671</v>
      </c>
      <c r="R9845" s="88">
        <f>VLOOKUP(P9845,NEW_TRAIN_TEST!$A$1:$M$980,13,0)</f>
        <v>6671</v>
      </c>
      <c r="S9845" s="88">
        <f>VLOOKUP(P9845,NEW_TRAIN_TEST!$A$1:$M$980,11,0)</f>
        <v>6845</v>
      </c>
      <c r="T9845" s="6">
        <f t="shared" si="306"/>
        <v>1</v>
      </c>
      <c r="U9845" s="6">
        <f t="shared" si="307"/>
        <v>0</v>
      </c>
    </row>
    <row r="9846" spans="1:21" x14ac:dyDescent="0.2">
      <c r="A9846" s="88">
        <v>9848</v>
      </c>
      <c r="B9846" s="6">
        <v>7</v>
      </c>
      <c r="C9846" s="6" t="s">
        <v>2132</v>
      </c>
      <c r="D9846" s="73" t="s">
        <v>1431</v>
      </c>
      <c r="E9846" s="24">
        <v>0</v>
      </c>
      <c r="F9846" s="24">
        <v>1</v>
      </c>
      <c r="G9846" s="24">
        <v>0</v>
      </c>
      <c r="H9846" s="24">
        <v>0</v>
      </c>
      <c r="I9846" s="24">
        <v>2</v>
      </c>
      <c r="J9846" s="24">
        <v>0</v>
      </c>
      <c r="K9846" s="24">
        <v>0</v>
      </c>
      <c r="L9846" s="24">
        <v>0</v>
      </c>
      <c r="M9846" s="24">
        <v>0</v>
      </c>
      <c r="N9846" s="24">
        <v>0</v>
      </c>
      <c r="O9846" s="24">
        <v>2</v>
      </c>
      <c r="P9846" s="24">
        <v>498</v>
      </c>
      <c r="Q9846" s="24">
        <v>8021</v>
      </c>
      <c r="R9846" s="88">
        <f>VLOOKUP(P9846,NEW_TRAIN_TEST!$A$1:$M$980,13,0)</f>
        <v>8021</v>
      </c>
      <c r="S9846" s="88">
        <f>VLOOKUP(P9846,NEW_TRAIN_TEST!$A$1:$M$980,11,0)</f>
        <v>8380</v>
      </c>
      <c r="T9846" s="6">
        <f t="shared" si="306"/>
        <v>0</v>
      </c>
      <c r="U9846" s="6">
        <f t="shared" si="307"/>
        <v>0</v>
      </c>
    </row>
    <row r="9847" spans="1:21" x14ac:dyDescent="0.2">
      <c r="A9847" s="88">
        <v>9849</v>
      </c>
      <c r="B9847" s="6">
        <v>7</v>
      </c>
      <c r="C9847" s="6" t="s">
        <v>2132</v>
      </c>
      <c r="D9847" s="73" t="s">
        <v>1431</v>
      </c>
      <c r="E9847" s="24">
        <v>2</v>
      </c>
      <c r="F9847" s="24">
        <v>0</v>
      </c>
      <c r="G9847" s="24">
        <v>0</v>
      </c>
      <c r="H9847" s="24">
        <v>0</v>
      </c>
      <c r="I9847" s="24">
        <v>0</v>
      </c>
      <c r="J9847" s="24">
        <v>0</v>
      </c>
      <c r="K9847" s="24">
        <v>0</v>
      </c>
      <c r="L9847" s="24">
        <v>0</v>
      </c>
      <c r="M9847" s="24">
        <v>0</v>
      </c>
      <c r="N9847" s="24">
        <v>0</v>
      </c>
      <c r="O9847" s="24">
        <v>0</v>
      </c>
      <c r="P9847" s="24">
        <v>653</v>
      </c>
      <c r="Q9847" s="24">
        <v>6820</v>
      </c>
      <c r="R9847" s="88">
        <f>VLOOKUP(P9847,NEW_TRAIN_TEST!$A$1:$M$980,13,0)</f>
        <v>6739</v>
      </c>
      <c r="S9847" s="88">
        <f>VLOOKUP(P9847,NEW_TRAIN_TEST!$A$1:$M$980,11,0)</f>
        <v>6820</v>
      </c>
      <c r="T9847" s="6">
        <f t="shared" si="306"/>
        <v>0</v>
      </c>
      <c r="U9847" s="6">
        <f t="shared" si="307"/>
        <v>0</v>
      </c>
    </row>
    <row r="9848" spans="1:21" x14ac:dyDescent="0.2">
      <c r="A9848" s="88">
        <v>9850</v>
      </c>
      <c r="B9848" s="6">
        <v>7</v>
      </c>
      <c r="C9848" s="6" t="s">
        <v>2132</v>
      </c>
      <c r="D9848" s="73" t="s">
        <v>1431</v>
      </c>
      <c r="E9848" s="24">
        <v>4</v>
      </c>
      <c r="F9848" s="24">
        <v>2</v>
      </c>
      <c r="G9848" s="24">
        <v>1</v>
      </c>
      <c r="H9848" s="24">
        <v>2</v>
      </c>
      <c r="I9848" s="24">
        <v>2</v>
      </c>
      <c r="J9848" s="24">
        <v>0</v>
      </c>
      <c r="K9848" s="24">
        <v>0</v>
      </c>
      <c r="L9848" s="24">
        <v>0</v>
      </c>
      <c r="M9848" s="24">
        <v>0</v>
      </c>
      <c r="N9848" s="24">
        <v>0</v>
      </c>
      <c r="O9848" s="24">
        <v>2</v>
      </c>
      <c r="P9848" s="24">
        <v>654</v>
      </c>
      <c r="Q9848" s="24">
        <v>6497</v>
      </c>
      <c r="R9848" s="88">
        <f>VLOOKUP(P9848,NEW_TRAIN_TEST!$A$1:$M$980,13,0)</f>
        <v>6408.5</v>
      </c>
      <c r="S9848" s="88">
        <f>VLOOKUP(P9848,NEW_TRAIN_TEST!$A$1:$M$980,11,0)</f>
        <v>6528</v>
      </c>
      <c r="T9848" s="6">
        <f t="shared" si="306"/>
        <v>0</v>
      </c>
      <c r="U9848" s="6">
        <f t="shared" si="307"/>
        <v>0</v>
      </c>
    </row>
    <row r="9849" spans="1:21" x14ac:dyDescent="0.2">
      <c r="A9849" s="88">
        <v>9851</v>
      </c>
      <c r="B9849" s="6">
        <v>7</v>
      </c>
      <c r="C9849" s="6" t="s">
        <v>2132</v>
      </c>
      <c r="D9849" s="73" t="s">
        <v>1431</v>
      </c>
      <c r="E9849" s="24">
        <v>7</v>
      </c>
      <c r="F9849" s="24">
        <v>2</v>
      </c>
      <c r="G9849" s="24">
        <v>2</v>
      </c>
      <c r="H9849" s="24">
        <v>2</v>
      </c>
      <c r="I9849" s="24">
        <v>2</v>
      </c>
      <c r="J9849" s="24">
        <v>0</v>
      </c>
      <c r="K9849" s="24">
        <v>0</v>
      </c>
      <c r="L9849" s="24">
        <v>1</v>
      </c>
      <c r="M9849" s="24">
        <v>0</v>
      </c>
      <c r="N9849" s="24">
        <v>0</v>
      </c>
      <c r="O9849" s="24">
        <v>2</v>
      </c>
      <c r="P9849" s="24">
        <v>655</v>
      </c>
      <c r="Q9849" s="24">
        <v>9431</v>
      </c>
      <c r="R9849" s="88">
        <f>VLOOKUP(P9849,NEW_TRAIN_TEST!$A$1:$M$980,13,0)</f>
        <v>9374</v>
      </c>
      <c r="S9849" s="88">
        <f>VLOOKUP(P9849,NEW_TRAIN_TEST!$A$1:$M$980,11,0)</f>
        <v>9599</v>
      </c>
      <c r="T9849" s="6">
        <f t="shared" si="306"/>
        <v>1</v>
      </c>
      <c r="U9849" s="6">
        <f t="shared" si="307"/>
        <v>0</v>
      </c>
    </row>
    <row r="9850" spans="1:21" x14ac:dyDescent="0.2">
      <c r="A9850" s="88">
        <v>9852</v>
      </c>
      <c r="B9850" s="6">
        <v>7</v>
      </c>
      <c r="C9850" s="6" t="s">
        <v>2132</v>
      </c>
      <c r="D9850" s="73" t="s">
        <v>1431</v>
      </c>
      <c r="E9850" s="24">
        <v>12</v>
      </c>
      <c r="F9850" s="24">
        <v>1</v>
      </c>
      <c r="G9850" s="24">
        <v>0</v>
      </c>
      <c r="H9850" s="24">
        <v>0</v>
      </c>
      <c r="I9850" s="24">
        <v>2</v>
      </c>
      <c r="J9850" s="24">
        <v>0</v>
      </c>
      <c r="K9850" s="24">
        <v>0</v>
      </c>
      <c r="L9850" s="24">
        <v>0</v>
      </c>
      <c r="M9850" s="24">
        <v>25</v>
      </c>
      <c r="N9850" s="24">
        <v>0</v>
      </c>
      <c r="O9850" s="24">
        <v>2</v>
      </c>
      <c r="P9850" s="24">
        <v>523</v>
      </c>
      <c r="Q9850" s="24">
        <v>11453.83</v>
      </c>
      <c r="R9850" s="88">
        <f>VLOOKUP(P9850,NEW_TRAIN_TEST!$A$1:$M$980,13,0)</f>
        <v>11192</v>
      </c>
      <c r="S9850" s="88">
        <f>VLOOKUP(P9850,NEW_TRAIN_TEST!$A$1:$M$980,11,0)</f>
        <v>12359</v>
      </c>
      <c r="T9850" s="6">
        <f t="shared" si="306"/>
        <v>0</v>
      </c>
      <c r="U9850" s="6">
        <f t="shared" si="307"/>
        <v>1</v>
      </c>
    </row>
    <row r="9851" spans="1:21" x14ac:dyDescent="0.2">
      <c r="A9851" s="88">
        <v>9853</v>
      </c>
      <c r="B9851" s="6">
        <v>7</v>
      </c>
      <c r="C9851" s="6" t="s">
        <v>2132</v>
      </c>
      <c r="D9851" s="73" t="s">
        <v>1431</v>
      </c>
      <c r="E9851" s="24">
        <v>5</v>
      </c>
      <c r="F9851" s="24">
        <v>0</v>
      </c>
      <c r="G9851" s="24">
        <v>0</v>
      </c>
      <c r="H9851" s="24">
        <v>0</v>
      </c>
      <c r="I9851" s="24">
        <v>0</v>
      </c>
      <c r="J9851" s="24">
        <v>0</v>
      </c>
      <c r="K9851" s="24">
        <v>0</v>
      </c>
      <c r="L9851" s="24">
        <v>1</v>
      </c>
      <c r="M9851" s="24">
        <v>0</v>
      </c>
      <c r="N9851" s="24">
        <v>0</v>
      </c>
      <c r="O9851" s="24">
        <v>0</v>
      </c>
      <c r="P9851" s="24">
        <v>928</v>
      </c>
      <c r="Q9851" s="24">
        <v>6124</v>
      </c>
      <c r="R9851" s="88">
        <f>VLOOKUP(P9851,NEW_TRAIN_TEST!$A$1:$M$980,13,0)</f>
        <v>5818.5</v>
      </c>
      <c r="S9851" s="88">
        <f>VLOOKUP(P9851,NEW_TRAIN_TEST!$A$1:$M$980,11,0)</f>
        <v>6419</v>
      </c>
      <c r="T9851" s="6">
        <f t="shared" si="306"/>
        <v>1</v>
      </c>
      <c r="U9851" s="6">
        <f t="shared" si="307"/>
        <v>0</v>
      </c>
    </row>
    <row r="9852" spans="1:21" x14ac:dyDescent="0.2">
      <c r="A9852" s="88">
        <v>9854</v>
      </c>
      <c r="B9852" s="6">
        <v>7</v>
      </c>
      <c r="C9852" s="6" t="s">
        <v>2132</v>
      </c>
      <c r="D9852" s="73" t="s">
        <v>1431</v>
      </c>
      <c r="E9852" s="24">
        <v>5</v>
      </c>
      <c r="F9852" s="24">
        <v>2</v>
      </c>
      <c r="G9852" s="24">
        <v>1</v>
      </c>
      <c r="H9852" s="24">
        <v>2</v>
      </c>
      <c r="I9852" s="24">
        <v>0</v>
      </c>
      <c r="J9852" s="24">
        <v>0</v>
      </c>
      <c r="K9852" s="24">
        <v>0</v>
      </c>
      <c r="L9852" s="24">
        <v>0</v>
      </c>
      <c r="M9852" s="24">
        <v>0</v>
      </c>
      <c r="N9852" s="24">
        <v>0</v>
      </c>
      <c r="O9852" s="24">
        <v>0</v>
      </c>
      <c r="P9852" s="24">
        <v>928</v>
      </c>
      <c r="Q9852" s="24">
        <v>6327</v>
      </c>
      <c r="R9852" s="88">
        <f>VLOOKUP(P9852,NEW_TRAIN_TEST!$A$1:$M$980,13,0)</f>
        <v>5818.5</v>
      </c>
      <c r="S9852" s="88">
        <f>VLOOKUP(P9852,NEW_TRAIN_TEST!$A$1:$M$980,11,0)</f>
        <v>6419</v>
      </c>
      <c r="T9852" s="6">
        <f t="shared" si="306"/>
        <v>0</v>
      </c>
      <c r="U9852" s="6">
        <f t="shared" si="307"/>
        <v>0</v>
      </c>
    </row>
    <row r="9853" spans="1:21" x14ac:dyDescent="0.2">
      <c r="A9853" s="88">
        <v>9855</v>
      </c>
      <c r="B9853" s="6">
        <v>7</v>
      </c>
      <c r="C9853" s="6" t="s">
        <v>2132</v>
      </c>
      <c r="D9853" s="73" t="s">
        <v>1431</v>
      </c>
      <c r="E9853" s="24">
        <v>10</v>
      </c>
      <c r="F9853" s="24">
        <v>0</v>
      </c>
      <c r="G9853" s="24">
        <v>0</v>
      </c>
      <c r="H9853" s="24">
        <v>0</v>
      </c>
      <c r="I9853" s="24">
        <v>0</v>
      </c>
      <c r="J9853" s="24">
        <v>0</v>
      </c>
      <c r="K9853" s="24">
        <v>0</v>
      </c>
      <c r="L9853" s="24">
        <v>0</v>
      </c>
      <c r="M9853" s="24">
        <v>0</v>
      </c>
      <c r="N9853" s="24">
        <v>0</v>
      </c>
      <c r="O9853" s="24">
        <v>0</v>
      </c>
      <c r="P9853" s="24">
        <v>922</v>
      </c>
      <c r="Q9853" s="24">
        <v>6458</v>
      </c>
      <c r="R9853" s="88">
        <f>VLOOKUP(P9853,NEW_TRAIN_TEST!$A$1:$M$980,13,0)</f>
        <v>6029</v>
      </c>
      <c r="S9853" s="88">
        <f>VLOOKUP(P9853,NEW_TRAIN_TEST!$A$1:$M$980,11,0)</f>
        <v>7078</v>
      </c>
      <c r="T9853" s="6">
        <f t="shared" si="306"/>
        <v>0</v>
      </c>
      <c r="U9853" s="6">
        <f t="shared" si="307"/>
        <v>0</v>
      </c>
    </row>
    <row r="9854" spans="1:21" x14ac:dyDescent="0.2">
      <c r="A9854" s="88">
        <v>9856</v>
      </c>
      <c r="B9854" s="6">
        <v>7</v>
      </c>
      <c r="C9854" s="6" t="s">
        <v>2132</v>
      </c>
      <c r="D9854" s="73" t="s">
        <v>1431</v>
      </c>
      <c r="E9854" s="24">
        <v>3</v>
      </c>
      <c r="F9854" s="24">
        <v>0</v>
      </c>
      <c r="G9854" s="24">
        <v>0</v>
      </c>
      <c r="H9854" s="24">
        <v>0</v>
      </c>
      <c r="I9854" s="24">
        <v>0</v>
      </c>
      <c r="J9854" s="24">
        <v>0</v>
      </c>
      <c r="K9854" s="24">
        <v>0</v>
      </c>
      <c r="L9854" s="24">
        <v>0</v>
      </c>
      <c r="M9854" s="24">
        <v>9</v>
      </c>
      <c r="N9854" s="24">
        <v>0</v>
      </c>
      <c r="O9854" s="24">
        <v>0</v>
      </c>
      <c r="P9854" s="24">
        <v>659</v>
      </c>
      <c r="Q9854" s="24">
        <v>8468</v>
      </c>
      <c r="R9854" s="88">
        <f>VLOOKUP(P9854,NEW_TRAIN_TEST!$A$1:$M$980,13,0)</f>
        <v>8151</v>
      </c>
      <c r="S9854" s="88">
        <f>VLOOKUP(P9854,NEW_TRAIN_TEST!$A$1:$M$980,11,0)</f>
        <v>8588</v>
      </c>
      <c r="T9854" s="6">
        <f t="shared" si="306"/>
        <v>0</v>
      </c>
      <c r="U9854" s="6">
        <f t="shared" si="307"/>
        <v>1</v>
      </c>
    </row>
    <row r="9855" spans="1:21" x14ac:dyDescent="0.2">
      <c r="A9855" s="88">
        <v>9857</v>
      </c>
      <c r="B9855" s="6">
        <v>7</v>
      </c>
      <c r="C9855" s="6" t="s">
        <v>2132</v>
      </c>
      <c r="D9855" s="73" t="s">
        <v>1431</v>
      </c>
      <c r="E9855" s="24">
        <v>5</v>
      </c>
      <c r="F9855" s="24">
        <v>0</v>
      </c>
      <c r="G9855" s="24">
        <v>0</v>
      </c>
      <c r="H9855" s="24">
        <v>0</v>
      </c>
      <c r="I9855" s="24">
        <v>0</v>
      </c>
      <c r="J9855" s="24">
        <v>0</v>
      </c>
      <c r="K9855" s="24">
        <v>0</v>
      </c>
      <c r="L9855" s="24">
        <v>1</v>
      </c>
      <c r="M9855" s="24">
        <v>0</v>
      </c>
      <c r="N9855" s="24">
        <v>0</v>
      </c>
      <c r="O9855" s="24">
        <v>0</v>
      </c>
      <c r="P9855" s="24">
        <v>527</v>
      </c>
      <c r="Q9855" s="24">
        <v>7967</v>
      </c>
      <c r="R9855" s="88">
        <f>VLOOKUP(P9855,NEW_TRAIN_TEST!$A$1:$M$980,13,0)</f>
        <v>7836.5</v>
      </c>
      <c r="S9855" s="88">
        <f>VLOOKUP(P9855,NEW_TRAIN_TEST!$A$1:$M$980,11,0)</f>
        <v>8641</v>
      </c>
      <c r="T9855" s="6">
        <f t="shared" si="306"/>
        <v>1</v>
      </c>
      <c r="U9855" s="6">
        <f t="shared" si="307"/>
        <v>0</v>
      </c>
    </row>
    <row r="9856" spans="1:21" x14ac:dyDescent="0.2">
      <c r="A9856" s="88">
        <v>9858</v>
      </c>
      <c r="B9856" s="6">
        <v>7</v>
      </c>
      <c r="C9856" s="6" t="s">
        <v>2132</v>
      </c>
      <c r="D9856" s="73" t="s">
        <v>1431</v>
      </c>
      <c r="E9856" s="24">
        <v>10</v>
      </c>
      <c r="F9856" s="24">
        <v>0</v>
      </c>
      <c r="G9856" s="24">
        <v>0</v>
      </c>
      <c r="H9856" s="24">
        <v>0</v>
      </c>
      <c r="I9856" s="24">
        <v>0</v>
      </c>
      <c r="J9856" s="24">
        <v>0</v>
      </c>
      <c r="K9856" s="24">
        <v>0</v>
      </c>
      <c r="L9856" s="24">
        <v>0</v>
      </c>
      <c r="M9856" s="24">
        <v>0</v>
      </c>
      <c r="N9856" s="24">
        <v>0</v>
      </c>
      <c r="O9856" s="24">
        <v>0</v>
      </c>
      <c r="P9856" s="24">
        <v>614</v>
      </c>
      <c r="Q9856" s="24">
        <v>7748</v>
      </c>
      <c r="R9856" s="88">
        <f>VLOOKUP(P9856,NEW_TRAIN_TEST!$A$1:$M$980,13,0)</f>
        <v>7461</v>
      </c>
      <c r="S9856" s="88">
        <f>VLOOKUP(P9856,NEW_TRAIN_TEST!$A$1:$M$980,11,0)</f>
        <v>8390</v>
      </c>
      <c r="T9856" s="6">
        <f t="shared" si="306"/>
        <v>0</v>
      </c>
      <c r="U9856" s="6">
        <f t="shared" si="307"/>
        <v>0</v>
      </c>
    </row>
    <row r="9857" spans="1:21" x14ac:dyDescent="0.2">
      <c r="A9857" s="88">
        <v>9859</v>
      </c>
      <c r="B9857" s="6">
        <v>7</v>
      </c>
      <c r="C9857" s="6" t="s">
        <v>2132</v>
      </c>
      <c r="D9857" s="73" t="s">
        <v>1431</v>
      </c>
      <c r="E9857" s="24">
        <v>0</v>
      </c>
      <c r="F9857" s="24">
        <v>3</v>
      </c>
      <c r="G9857" s="24">
        <v>0</v>
      </c>
      <c r="H9857" s="24">
        <v>2</v>
      </c>
      <c r="I9857" s="24">
        <v>2</v>
      </c>
      <c r="J9857" s="24">
        <v>0</v>
      </c>
      <c r="K9857" s="24">
        <v>0</v>
      </c>
      <c r="L9857" s="24">
        <v>0</v>
      </c>
      <c r="M9857" s="24">
        <v>0</v>
      </c>
      <c r="N9857" s="24">
        <v>0</v>
      </c>
      <c r="O9857" s="24">
        <v>2</v>
      </c>
      <c r="P9857" s="24">
        <v>662</v>
      </c>
      <c r="Q9857" s="24">
        <v>7756.5</v>
      </c>
      <c r="R9857" s="88">
        <f>VLOOKUP(P9857,NEW_TRAIN_TEST!$A$1:$M$980,13,0)</f>
        <v>7756.5</v>
      </c>
      <c r="S9857" s="88">
        <f>VLOOKUP(P9857,NEW_TRAIN_TEST!$A$1:$M$980,11,0)</f>
        <v>7952</v>
      </c>
      <c r="T9857" s="6">
        <f t="shared" si="306"/>
        <v>0</v>
      </c>
      <c r="U9857" s="6">
        <f t="shared" si="307"/>
        <v>0</v>
      </c>
    </row>
    <row r="9858" spans="1:21" x14ac:dyDescent="0.2">
      <c r="A9858" s="88">
        <v>9860</v>
      </c>
      <c r="B9858" s="6">
        <v>7</v>
      </c>
      <c r="C9858" s="6" t="s">
        <v>2132</v>
      </c>
      <c r="D9858" s="73" t="s">
        <v>1431</v>
      </c>
      <c r="E9858" s="24">
        <v>7</v>
      </c>
      <c r="F9858" s="24">
        <v>2</v>
      </c>
      <c r="G9858" s="24">
        <v>1</v>
      </c>
      <c r="H9858" s="24">
        <v>2</v>
      </c>
      <c r="I9858" s="24">
        <v>2</v>
      </c>
      <c r="J9858" s="24">
        <v>0</v>
      </c>
      <c r="K9858" s="24">
        <v>0</v>
      </c>
      <c r="L9858" s="24">
        <v>1</v>
      </c>
      <c r="M9858" s="24">
        <v>0</v>
      </c>
      <c r="N9858" s="24">
        <v>0</v>
      </c>
      <c r="O9858" s="24">
        <v>2</v>
      </c>
      <c r="P9858" s="24">
        <v>663</v>
      </c>
      <c r="Q9858" s="24">
        <v>8595.5</v>
      </c>
      <c r="R9858" s="88">
        <f>VLOOKUP(P9858,NEW_TRAIN_TEST!$A$1:$M$980,13,0)</f>
        <v>8340</v>
      </c>
      <c r="S9858" s="88">
        <f>VLOOKUP(P9858,NEW_TRAIN_TEST!$A$1:$M$980,11,0)</f>
        <v>8644</v>
      </c>
      <c r="T9858" s="6">
        <f t="shared" si="306"/>
        <v>1</v>
      </c>
      <c r="U9858" s="6">
        <f t="shared" si="307"/>
        <v>0</v>
      </c>
    </row>
    <row r="9859" spans="1:21" x14ac:dyDescent="0.2">
      <c r="A9859" s="88">
        <v>9861</v>
      </c>
      <c r="B9859" s="6">
        <v>7</v>
      </c>
      <c r="C9859" s="6" t="s">
        <v>2132</v>
      </c>
      <c r="D9859" s="73" t="s">
        <v>1431</v>
      </c>
      <c r="E9859" s="24">
        <v>13</v>
      </c>
      <c r="F9859" s="24">
        <v>4</v>
      </c>
      <c r="G9859" s="24">
        <v>0</v>
      </c>
      <c r="H9859" s="24">
        <v>0</v>
      </c>
      <c r="I9859" s="24">
        <v>2</v>
      </c>
      <c r="J9859" s="24">
        <v>0</v>
      </c>
      <c r="K9859" s="24">
        <v>0</v>
      </c>
      <c r="L9859" s="24">
        <v>0</v>
      </c>
      <c r="M9859" s="24">
        <v>0</v>
      </c>
      <c r="N9859" s="24">
        <v>0</v>
      </c>
      <c r="O9859" s="24">
        <v>2</v>
      </c>
      <c r="P9859" s="24">
        <v>366</v>
      </c>
      <c r="Q9859" s="24">
        <v>11194.5</v>
      </c>
      <c r="R9859" s="88">
        <f>VLOOKUP(P9859,NEW_TRAIN_TEST!$A$1:$M$980,13,0)</f>
        <v>11090.5</v>
      </c>
      <c r="S9859" s="88">
        <f>VLOOKUP(P9859,NEW_TRAIN_TEST!$A$1:$M$980,11,0)</f>
        <v>12291</v>
      </c>
      <c r="T9859" s="6">
        <f t="shared" ref="T9859:T9922" si="308">IF(L9859&gt;0,1,0)</f>
        <v>0</v>
      </c>
      <c r="U9859" s="6">
        <f t="shared" ref="U9859:U9922" si="309">IF(M9859&gt;0,1,0)</f>
        <v>0</v>
      </c>
    </row>
    <row r="9860" spans="1:21" x14ac:dyDescent="0.2">
      <c r="A9860" s="88">
        <v>9862</v>
      </c>
      <c r="B9860" s="6">
        <v>7</v>
      </c>
      <c r="C9860" s="6" t="s">
        <v>2132</v>
      </c>
      <c r="D9860" s="73" t="s">
        <v>1431</v>
      </c>
      <c r="E9860" s="24">
        <v>21</v>
      </c>
      <c r="F9860" s="24">
        <v>0</v>
      </c>
      <c r="G9860" s="24">
        <v>0</v>
      </c>
      <c r="H9860" s="24">
        <v>0</v>
      </c>
      <c r="I9860" s="24">
        <v>0</v>
      </c>
      <c r="J9860" s="24">
        <v>0</v>
      </c>
      <c r="K9860" s="24">
        <v>0</v>
      </c>
      <c r="L9860" s="24">
        <v>0</v>
      </c>
      <c r="M9860" s="24">
        <v>0</v>
      </c>
      <c r="N9860" s="24">
        <v>0</v>
      </c>
      <c r="O9860" s="24">
        <v>0</v>
      </c>
      <c r="P9860" s="24">
        <v>450</v>
      </c>
      <c r="Q9860" s="24">
        <v>9343</v>
      </c>
      <c r="R9860" s="88">
        <f>VLOOKUP(P9860,NEW_TRAIN_TEST!$A$1:$M$980,13,0)</f>
        <v>3127</v>
      </c>
      <c r="S9860" s="88">
        <f>VLOOKUP(P9860,NEW_TRAIN_TEST!$A$1:$M$980,11,0)</f>
        <v>10097</v>
      </c>
      <c r="T9860" s="6">
        <f t="shared" si="308"/>
        <v>0</v>
      </c>
      <c r="U9860" s="6">
        <f t="shared" si="309"/>
        <v>0</v>
      </c>
    </row>
    <row r="9861" spans="1:21" x14ac:dyDescent="0.2">
      <c r="A9861" s="88">
        <v>9863</v>
      </c>
      <c r="B9861" s="6">
        <v>7</v>
      </c>
      <c r="C9861" s="6" t="s">
        <v>2132</v>
      </c>
      <c r="D9861" s="73" t="s">
        <v>1431</v>
      </c>
      <c r="E9861" s="24">
        <v>15</v>
      </c>
      <c r="F9861" s="24">
        <v>0</v>
      </c>
      <c r="G9861" s="24">
        <v>0</v>
      </c>
      <c r="H9861" s="24">
        <v>0</v>
      </c>
      <c r="I9861" s="24">
        <v>0</v>
      </c>
      <c r="J9861" s="24">
        <v>0</v>
      </c>
      <c r="K9861" s="24">
        <v>0</v>
      </c>
      <c r="L9861" s="24">
        <v>0</v>
      </c>
      <c r="M9861" s="24">
        <v>21</v>
      </c>
      <c r="N9861" s="24">
        <v>0</v>
      </c>
      <c r="O9861" s="24">
        <v>0</v>
      </c>
      <c r="P9861" s="24">
        <v>450</v>
      </c>
      <c r="Q9861" s="24">
        <v>9455</v>
      </c>
      <c r="R9861" s="88">
        <f>VLOOKUP(P9861,NEW_TRAIN_TEST!$A$1:$M$980,13,0)</f>
        <v>3127</v>
      </c>
      <c r="S9861" s="88">
        <f>VLOOKUP(P9861,NEW_TRAIN_TEST!$A$1:$M$980,11,0)</f>
        <v>10097</v>
      </c>
      <c r="T9861" s="6">
        <f t="shared" si="308"/>
        <v>0</v>
      </c>
      <c r="U9861" s="6">
        <f t="shared" si="309"/>
        <v>1</v>
      </c>
    </row>
    <row r="9862" spans="1:21" x14ac:dyDescent="0.2">
      <c r="A9862" s="88">
        <v>9864</v>
      </c>
      <c r="B9862" s="6">
        <v>7</v>
      </c>
      <c r="C9862" s="6" t="s">
        <v>2132</v>
      </c>
      <c r="D9862" s="73" t="s">
        <v>1431</v>
      </c>
      <c r="E9862" s="24">
        <v>5</v>
      </c>
      <c r="F9862" s="24">
        <v>6</v>
      </c>
      <c r="G9862" s="24">
        <v>0</v>
      </c>
      <c r="H9862" s="24">
        <v>2</v>
      </c>
      <c r="I9862" s="24">
        <v>2</v>
      </c>
      <c r="J9862" s="24">
        <v>0</v>
      </c>
      <c r="K9862" s="24">
        <v>1</v>
      </c>
      <c r="L9862" s="24">
        <v>1</v>
      </c>
      <c r="M9862" s="24">
        <v>0</v>
      </c>
      <c r="N9862" s="24">
        <v>0</v>
      </c>
      <c r="O9862" s="24">
        <v>2</v>
      </c>
      <c r="P9862" s="24">
        <v>450</v>
      </c>
      <c r="Q9862" s="24">
        <v>9465</v>
      </c>
      <c r="R9862" s="88">
        <f>VLOOKUP(P9862,NEW_TRAIN_TEST!$A$1:$M$980,13,0)</f>
        <v>3127</v>
      </c>
      <c r="S9862" s="88">
        <f>VLOOKUP(P9862,NEW_TRAIN_TEST!$A$1:$M$980,11,0)</f>
        <v>10097</v>
      </c>
      <c r="T9862" s="6">
        <f t="shared" si="308"/>
        <v>1</v>
      </c>
      <c r="U9862" s="6">
        <f t="shared" si="309"/>
        <v>0</v>
      </c>
    </row>
    <row r="9863" spans="1:21" x14ac:dyDescent="0.2">
      <c r="A9863" s="88">
        <v>9865</v>
      </c>
      <c r="B9863" s="6">
        <v>7</v>
      </c>
      <c r="C9863" s="6" t="s">
        <v>2132</v>
      </c>
      <c r="D9863" s="73" t="s">
        <v>1431</v>
      </c>
      <c r="E9863" s="24">
        <v>2</v>
      </c>
      <c r="F9863" s="24">
        <v>0</v>
      </c>
      <c r="G9863" s="24">
        <v>0</v>
      </c>
      <c r="H9863" s="24">
        <v>0</v>
      </c>
      <c r="I9863" s="24">
        <v>0</v>
      </c>
      <c r="J9863" s="24">
        <v>0</v>
      </c>
      <c r="K9863" s="24">
        <v>0</v>
      </c>
      <c r="L9863" s="24">
        <v>0</v>
      </c>
      <c r="M9863" s="24">
        <v>21</v>
      </c>
      <c r="N9863" s="24">
        <v>0</v>
      </c>
      <c r="O9863" s="24">
        <v>0</v>
      </c>
      <c r="P9863" s="24">
        <v>450</v>
      </c>
      <c r="Q9863" s="24">
        <v>9528.25</v>
      </c>
      <c r="R9863" s="88">
        <f>VLOOKUP(P9863,NEW_TRAIN_TEST!$A$1:$M$980,13,0)</f>
        <v>3127</v>
      </c>
      <c r="S9863" s="88">
        <f>VLOOKUP(P9863,NEW_TRAIN_TEST!$A$1:$M$980,11,0)</f>
        <v>10097</v>
      </c>
      <c r="T9863" s="6">
        <f t="shared" si="308"/>
        <v>0</v>
      </c>
      <c r="U9863" s="6">
        <f t="shared" si="309"/>
        <v>1</v>
      </c>
    </row>
    <row r="9864" spans="1:21" x14ac:dyDescent="0.2">
      <c r="A9864" s="88">
        <v>9866</v>
      </c>
      <c r="B9864" s="6">
        <v>7</v>
      </c>
      <c r="C9864" s="6" t="s">
        <v>2132</v>
      </c>
      <c r="D9864" s="73" t="s">
        <v>1431</v>
      </c>
      <c r="E9864" s="24">
        <v>9</v>
      </c>
      <c r="F9864" s="24">
        <v>2</v>
      </c>
      <c r="G9864" s="24">
        <v>0</v>
      </c>
      <c r="H9864" s="24">
        <v>0</v>
      </c>
      <c r="I9864" s="24">
        <v>2</v>
      </c>
      <c r="J9864" s="24">
        <v>0</v>
      </c>
      <c r="K9864" s="24">
        <v>0</v>
      </c>
      <c r="L9864" s="24">
        <v>1</v>
      </c>
      <c r="M9864" s="24">
        <v>0</v>
      </c>
      <c r="N9864" s="24">
        <v>0</v>
      </c>
      <c r="O9864" s="24">
        <v>2</v>
      </c>
      <c r="P9864" s="24">
        <v>901</v>
      </c>
      <c r="Q9864" s="24">
        <v>5932</v>
      </c>
      <c r="R9864" s="88">
        <f>VLOOKUP(P9864,NEW_TRAIN_TEST!$A$1:$M$980,13,0)</f>
        <v>5391</v>
      </c>
      <c r="S9864" s="88">
        <f>VLOOKUP(P9864,NEW_TRAIN_TEST!$A$1:$M$980,11,0)</f>
        <v>6564</v>
      </c>
      <c r="T9864" s="6">
        <f t="shared" si="308"/>
        <v>1</v>
      </c>
      <c r="U9864" s="6">
        <f t="shared" si="309"/>
        <v>0</v>
      </c>
    </row>
    <row r="9865" spans="1:21" x14ac:dyDescent="0.2">
      <c r="A9865" s="88">
        <v>9867</v>
      </c>
      <c r="B9865" s="6">
        <v>7</v>
      </c>
      <c r="C9865" s="6" t="s">
        <v>2132</v>
      </c>
      <c r="D9865" s="73" t="s">
        <v>1431</v>
      </c>
      <c r="E9865" s="24">
        <v>17</v>
      </c>
      <c r="F9865" s="24">
        <v>2</v>
      </c>
      <c r="G9865" s="24">
        <v>1</v>
      </c>
      <c r="H9865" s="24">
        <v>0</v>
      </c>
      <c r="I9865" s="24">
        <v>2</v>
      </c>
      <c r="J9865" s="24">
        <v>0</v>
      </c>
      <c r="K9865" s="24">
        <v>0</v>
      </c>
      <c r="L9865" s="24">
        <v>0</v>
      </c>
      <c r="M9865" s="24">
        <v>0</v>
      </c>
      <c r="N9865" s="24">
        <v>0</v>
      </c>
      <c r="O9865" s="24">
        <v>2</v>
      </c>
      <c r="P9865" s="24">
        <v>374</v>
      </c>
      <c r="Q9865" s="24">
        <v>9197.5</v>
      </c>
      <c r="R9865" s="88">
        <f>VLOOKUP(P9865,NEW_TRAIN_TEST!$A$1:$M$980,13,0)</f>
        <v>8949.5</v>
      </c>
      <c r="S9865" s="88">
        <f>VLOOKUP(P9865,NEW_TRAIN_TEST!$A$1:$M$980,11,0)</f>
        <v>10058</v>
      </c>
      <c r="T9865" s="6">
        <f t="shared" si="308"/>
        <v>0</v>
      </c>
      <c r="U9865" s="6">
        <f t="shared" si="309"/>
        <v>0</v>
      </c>
    </row>
    <row r="9866" spans="1:21" x14ac:dyDescent="0.2">
      <c r="A9866" s="88">
        <v>9868</v>
      </c>
      <c r="B9866" s="6">
        <v>7</v>
      </c>
      <c r="C9866" s="6" t="s">
        <v>2132</v>
      </c>
      <c r="D9866" s="73" t="s">
        <v>1431</v>
      </c>
      <c r="E9866" s="24">
        <v>9</v>
      </c>
      <c r="F9866" s="24">
        <v>0</v>
      </c>
      <c r="G9866" s="24">
        <v>0</v>
      </c>
      <c r="H9866" s="24">
        <v>0</v>
      </c>
      <c r="I9866" s="24">
        <v>0</v>
      </c>
      <c r="J9866" s="24">
        <v>0</v>
      </c>
      <c r="K9866" s="24">
        <v>0</v>
      </c>
      <c r="L9866" s="24">
        <v>1</v>
      </c>
      <c r="M9866" s="24">
        <v>0</v>
      </c>
      <c r="N9866" s="24">
        <v>0</v>
      </c>
      <c r="O9866" s="24">
        <v>0</v>
      </c>
      <c r="P9866" s="24">
        <v>914</v>
      </c>
      <c r="Q9866" s="24">
        <v>6875</v>
      </c>
      <c r="R9866" s="88">
        <f>VLOOKUP(P9866,NEW_TRAIN_TEST!$A$1:$M$980,13,0)</f>
        <v>6231</v>
      </c>
      <c r="S9866" s="88">
        <f>VLOOKUP(P9866,NEW_TRAIN_TEST!$A$1:$M$980,11,0)</f>
        <v>7324</v>
      </c>
      <c r="T9866" s="6">
        <f t="shared" si="308"/>
        <v>1</v>
      </c>
      <c r="U9866" s="6">
        <f t="shared" si="309"/>
        <v>0</v>
      </c>
    </row>
    <row r="9867" spans="1:21" x14ac:dyDescent="0.2">
      <c r="A9867" s="88">
        <v>9869</v>
      </c>
      <c r="B9867" s="6">
        <v>7</v>
      </c>
      <c r="C9867" s="6" t="s">
        <v>2132</v>
      </c>
      <c r="D9867" s="73" t="s">
        <v>1431</v>
      </c>
      <c r="E9867" s="24">
        <v>10</v>
      </c>
      <c r="F9867" s="24">
        <v>3</v>
      </c>
      <c r="G9867" s="24">
        <v>1</v>
      </c>
      <c r="H9867" s="24">
        <v>2</v>
      </c>
      <c r="I9867" s="24">
        <v>2</v>
      </c>
      <c r="J9867" s="24">
        <v>0</v>
      </c>
      <c r="K9867" s="24">
        <v>0</v>
      </c>
      <c r="L9867" s="24">
        <v>1</v>
      </c>
      <c r="M9867" s="24">
        <v>0</v>
      </c>
      <c r="N9867" s="24">
        <v>0</v>
      </c>
      <c r="O9867" s="24">
        <v>2</v>
      </c>
      <c r="P9867" s="24">
        <v>382</v>
      </c>
      <c r="Q9867" s="24">
        <v>9343.5</v>
      </c>
      <c r="R9867" s="88">
        <f>VLOOKUP(P9867,NEW_TRAIN_TEST!$A$1:$M$980,13,0)</f>
        <v>9121.5</v>
      </c>
      <c r="S9867" s="88">
        <f>VLOOKUP(P9867,NEW_TRAIN_TEST!$A$1:$M$980,11,0)</f>
        <v>10331</v>
      </c>
      <c r="T9867" s="6">
        <f t="shared" si="308"/>
        <v>1</v>
      </c>
      <c r="U9867" s="6">
        <f t="shared" si="309"/>
        <v>0</v>
      </c>
    </row>
    <row r="9868" spans="1:21" x14ac:dyDescent="0.2">
      <c r="A9868" s="88">
        <v>9870</v>
      </c>
      <c r="B9868" s="6">
        <v>7</v>
      </c>
      <c r="C9868" s="6" t="s">
        <v>2132</v>
      </c>
      <c r="D9868" s="73" t="s">
        <v>1431</v>
      </c>
      <c r="E9868" s="24">
        <v>6</v>
      </c>
      <c r="F9868" s="24">
        <v>1</v>
      </c>
      <c r="G9868" s="24">
        <v>0</v>
      </c>
      <c r="H9868" s="24">
        <v>0</v>
      </c>
      <c r="I9868" s="24">
        <v>2</v>
      </c>
      <c r="J9868" s="24">
        <v>0</v>
      </c>
      <c r="K9868" s="24">
        <v>0</v>
      </c>
      <c r="L9868" s="24">
        <v>1</v>
      </c>
      <c r="M9868" s="24">
        <v>0</v>
      </c>
      <c r="N9868" s="24">
        <v>0</v>
      </c>
      <c r="O9868" s="24">
        <v>2</v>
      </c>
      <c r="P9868" s="24">
        <v>904</v>
      </c>
      <c r="Q9868" s="24">
        <v>6841.5</v>
      </c>
      <c r="R9868" s="88">
        <f>VLOOKUP(P9868,NEW_TRAIN_TEST!$A$1:$M$980,13,0)</f>
        <v>6228</v>
      </c>
      <c r="S9868" s="88">
        <f>VLOOKUP(P9868,NEW_TRAIN_TEST!$A$1:$M$980,11,0)</f>
        <v>7398</v>
      </c>
      <c r="T9868" s="6">
        <f t="shared" si="308"/>
        <v>1</v>
      </c>
      <c r="U9868" s="6">
        <f t="shared" si="309"/>
        <v>0</v>
      </c>
    </row>
    <row r="9869" spans="1:21" x14ac:dyDescent="0.2">
      <c r="A9869" s="88">
        <v>9871</v>
      </c>
      <c r="B9869" s="6">
        <v>7</v>
      </c>
      <c r="C9869" s="6" t="s">
        <v>2132</v>
      </c>
      <c r="D9869" s="73" t="s">
        <v>1431</v>
      </c>
      <c r="E9869" s="24">
        <v>5</v>
      </c>
      <c r="F9869" s="24">
        <v>0</v>
      </c>
      <c r="G9869" s="24">
        <v>0</v>
      </c>
      <c r="H9869" s="24">
        <v>0</v>
      </c>
      <c r="I9869" s="24">
        <v>0</v>
      </c>
      <c r="J9869" s="24">
        <v>0</v>
      </c>
      <c r="K9869" s="24">
        <v>0</v>
      </c>
      <c r="L9869" s="24">
        <v>1</v>
      </c>
      <c r="M9869" s="24">
        <v>0</v>
      </c>
      <c r="N9869" s="24">
        <v>0</v>
      </c>
      <c r="O9869" s="24">
        <v>0</v>
      </c>
      <c r="P9869" s="24">
        <v>895</v>
      </c>
      <c r="Q9869" s="24">
        <v>5645</v>
      </c>
      <c r="R9869" s="88">
        <f>VLOOKUP(P9869,NEW_TRAIN_TEST!$A$1:$M$980,13,0)</f>
        <v>5382</v>
      </c>
      <c r="S9869" s="88">
        <f>VLOOKUP(P9869,NEW_TRAIN_TEST!$A$1:$M$980,11,0)</f>
        <v>6326</v>
      </c>
      <c r="T9869" s="6">
        <f t="shared" si="308"/>
        <v>1</v>
      </c>
      <c r="U9869" s="6">
        <f t="shared" si="309"/>
        <v>0</v>
      </c>
    </row>
    <row r="9870" spans="1:21" x14ac:dyDescent="0.2">
      <c r="A9870" s="88">
        <v>9872</v>
      </c>
      <c r="B9870" s="6">
        <v>7</v>
      </c>
      <c r="C9870" s="6" t="s">
        <v>2132</v>
      </c>
      <c r="D9870" s="73" t="s">
        <v>1431</v>
      </c>
      <c r="E9870" s="24">
        <v>3</v>
      </c>
      <c r="F9870" s="24">
        <v>0</v>
      </c>
      <c r="G9870" s="24">
        <v>0</v>
      </c>
      <c r="H9870" s="24">
        <v>0</v>
      </c>
      <c r="I9870" s="24">
        <v>0</v>
      </c>
      <c r="J9870" s="24">
        <v>0</v>
      </c>
      <c r="K9870" s="24">
        <v>0</v>
      </c>
      <c r="L9870" s="24">
        <v>0</v>
      </c>
      <c r="M9870" s="24">
        <v>0</v>
      </c>
      <c r="N9870" s="24">
        <v>0</v>
      </c>
      <c r="O9870" s="24">
        <v>0</v>
      </c>
      <c r="P9870" s="24">
        <v>371</v>
      </c>
      <c r="Q9870" s="24">
        <v>7102.5</v>
      </c>
      <c r="R9870" s="88">
        <f>VLOOKUP(P9870,NEW_TRAIN_TEST!$A$1:$M$980,13,0)</f>
        <v>7032.5</v>
      </c>
      <c r="S9870" s="88">
        <f>VLOOKUP(P9870,NEW_TRAIN_TEST!$A$1:$M$980,11,0)</f>
        <v>7977</v>
      </c>
      <c r="T9870" s="6">
        <f t="shared" si="308"/>
        <v>0</v>
      </c>
      <c r="U9870" s="6">
        <f t="shared" si="309"/>
        <v>0</v>
      </c>
    </row>
    <row r="9871" spans="1:21" x14ac:dyDescent="0.2">
      <c r="A9871" s="88">
        <v>9873</v>
      </c>
      <c r="B9871" s="6">
        <v>7</v>
      </c>
      <c r="C9871" s="6" t="s">
        <v>2132</v>
      </c>
      <c r="D9871" s="73" t="s">
        <v>1431</v>
      </c>
      <c r="E9871" s="24">
        <v>6</v>
      </c>
      <c r="F9871" s="24">
        <v>2</v>
      </c>
      <c r="G9871" s="24">
        <v>0</v>
      </c>
      <c r="H9871" s="24">
        <v>2</v>
      </c>
      <c r="I9871" s="24">
        <v>2</v>
      </c>
      <c r="J9871" s="24">
        <v>0</v>
      </c>
      <c r="K9871" s="24">
        <v>0</v>
      </c>
      <c r="L9871" s="24">
        <v>1</v>
      </c>
      <c r="M9871" s="24">
        <v>0</v>
      </c>
      <c r="N9871" s="24">
        <v>0</v>
      </c>
      <c r="O9871" s="24">
        <v>2</v>
      </c>
      <c r="P9871" s="24">
        <v>673</v>
      </c>
      <c r="Q9871" s="24">
        <v>6358</v>
      </c>
      <c r="R9871" s="88">
        <f>VLOOKUP(P9871,NEW_TRAIN_TEST!$A$1:$M$980,13,0)</f>
        <v>6253</v>
      </c>
      <c r="S9871" s="88">
        <f>VLOOKUP(P9871,NEW_TRAIN_TEST!$A$1:$M$980,11,0)</f>
        <v>7111</v>
      </c>
      <c r="T9871" s="6">
        <f t="shared" si="308"/>
        <v>1</v>
      </c>
      <c r="U9871" s="6">
        <f t="shared" si="309"/>
        <v>0</v>
      </c>
    </row>
    <row r="9872" spans="1:21" x14ac:dyDescent="0.2">
      <c r="A9872" s="88">
        <v>9874</v>
      </c>
      <c r="B9872" s="6">
        <v>7</v>
      </c>
      <c r="C9872" s="6" t="s">
        <v>2132</v>
      </c>
      <c r="D9872" s="73" t="s">
        <v>1431</v>
      </c>
      <c r="E9872" s="24">
        <v>4</v>
      </c>
      <c r="F9872" s="24">
        <v>0</v>
      </c>
      <c r="G9872" s="24">
        <v>0</v>
      </c>
      <c r="H9872" s="24">
        <v>0</v>
      </c>
      <c r="I9872" s="24">
        <v>0</v>
      </c>
      <c r="J9872" s="24">
        <v>0</v>
      </c>
      <c r="K9872" s="24">
        <v>0</v>
      </c>
      <c r="L9872" s="24">
        <v>0</v>
      </c>
      <c r="M9872" s="24">
        <v>0</v>
      </c>
      <c r="N9872" s="24">
        <v>0</v>
      </c>
      <c r="O9872" s="24">
        <v>0</v>
      </c>
      <c r="P9872" s="24">
        <v>525</v>
      </c>
      <c r="Q9872" s="24">
        <v>5596.5</v>
      </c>
      <c r="R9872" s="88">
        <f>VLOOKUP(P9872,NEW_TRAIN_TEST!$A$1:$M$980,13,0)</f>
        <v>5415.5</v>
      </c>
      <c r="S9872" s="88">
        <f>VLOOKUP(P9872,NEW_TRAIN_TEST!$A$1:$M$980,11,0)</f>
        <v>6054</v>
      </c>
      <c r="T9872" s="6">
        <f t="shared" si="308"/>
        <v>0</v>
      </c>
      <c r="U9872" s="6">
        <f t="shared" si="309"/>
        <v>0</v>
      </c>
    </row>
    <row r="9873" spans="1:21" x14ac:dyDescent="0.2">
      <c r="A9873" s="88">
        <v>9875</v>
      </c>
      <c r="B9873" s="6">
        <v>7</v>
      </c>
      <c r="C9873" s="6" t="s">
        <v>2132</v>
      </c>
      <c r="D9873" s="73" t="s">
        <v>1431</v>
      </c>
      <c r="E9873" s="24">
        <v>0</v>
      </c>
      <c r="F9873" s="24">
        <v>2</v>
      </c>
      <c r="G9873" s="24">
        <v>0</v>
      </c>
      <c r="H9873" s="24">
        <v>2</v>
      </c>
      <c r="I9873" s="24">
        <v>2</v>
      </c>
      <c r="J9873" s="24">
        <v>0</v>
      </c>
      <c r="K9873" s="24">
        <v>0</v>
      </c>
      <c r="L9873" s="24">
        <v>0</v>
      </c>
      <c r="M9873" s="24">
        <v>0</v>
      </c>
      <c r="N9873" s="24">
        <v>0</v>
      </c>
      <c r="O9873" s="24">
        <v>2</v>
      </c>
      <c r="P9873" s="24">
        <v>675</v>
      </c>
      <c r="Q9873" s="24">
        <v>6174.5</v>
      </c>
      <c r="R9873" s="88">
        <f>VLOOKUP(P9873,NEW_TRAIN_TEST!$A$1:$M$980,13,0)</f>
        <v>6174.5</v>
      </c>
      <c r="S9873" s="88">
        <f>VLOOKUP(P9873,NEW_TRAIN_TEST!$A$1:$M$980,11,0)</f>
        <v>6412</v>
      </c>
      <c r="T9873" s="6">
        <f t="shared" si="308"/>
        <v>0</v>
      </c>
      <c r="U9873" s="6">
        <f t="shared" si="309"/>
        <v>0</v>
      </c>
    </row>
    <row r="9874" spans="1:21" x14ac:dyDescent="0.2">
      <c r="A9874" s="88">
        <v>9876</v>
      </c>
      <c r="B9874" s="6">
        <v>7</v>
      </c>
      <c r="C9874" s="6" t="s">
        <v>2132</v>
      </c>
      <c r="D9874" s="73" t="s">
        <v>1431</v>
      </c>
      <c r="E9874" s="24">
        <v>10</v>
      </c>
      <c r="F9874" s="24">
        <v>4</v>
      </c>
      <c r="G9874" s="24">
        <v>0</v>
      </c>
      <c r="H9874" s="24">
        <v>2</v>
      </c>
      <c r="I9874" s="24">
        <v>2</v>
      </c>
      <c r="J9874" s="24">
        <v>0</v>
      </c>
      <c r="K9874" s="24">
        <v>0</v>
      </c>
      <c r="L9874" s="24">
        <v>1</v>
      </c>
      <c r="M9874" s="24">
        <v>0</v>
      </c>
      <c r="N9874" s="24">
        <v>0</v>
      </c>
      <c r="O9874" s="24">
        <v>2</v>
      </c>
      <c r="P9874" s="24">
        <v>676</v>
      </c>
      <c r="Q9874" s="24">
        <v>13267.5</v>
      </c>
      <c r="R9874" s="88">
        <f>VLOOKUP(P9874,NEW_TRAIN_TEST!$A$1:$M$980,13,0)</f>
        <v>13121.5</v>
      </c>
      <c r="S9874" s="88">
        <f>VLOOKUP(P9874,NEW_TRAIN_TEST!$A$1:$M$980,11,0)</f>
        <v>13287</v>
      </c>
      <c r="T9874" s="6">
        <f t="shared" si="308"/>
        <v>1</v>
      </c>
      <c r="U9874" s="6">
        <f t="shared" si="309"/>
        <v>0</v>
      </c>
    </row>
    <row r="9875" spans="1:21" x14ac:dyDescent="0.2">
      <c r="A9875" s="88">
        <v>9877</v>
      </c>
      <c r="B9875" s="6">
        <v>7</v>
      </c>
      <c r="C9875" s="6" t="s">
        <v>2132</v>
      </c>
      <c r="D9875" s="73" t="s">
        <v>1431</v>
      </c>
      <c r="E9875" s="24">
        <v>4</v>
      </c>
      <c r="F9875" s="24">
        <v>0</v>
      </c>
      <c r="G9875" s="24">
        <v>0</v>
      </c>
      <c r="H9875" s="24">
        <v>0</v>
      </c>
      <c r="I9875" s="24">
        <v>0</v>
      </c>
      <c r="J9875" s="24">
        <v>0</v>
      </c>
      <c r="K9875" s="24">
        <v>0</v>
      </c>
      <c r="L9875" s="24">
        <v>0</v>
      </c>
      <c r="M9875" s="24">
        <v>0</v>
      </c>
      <c r="N9875" s="24">
        <v>0</v>
      </c>
      <c r="O9875" s="24">
        <v>0</v>
      </c>
      <c r="P9875" s="24">
        <v>220</v>
      </c>
      <c r="Q9875" s="24">
        <v>4991</v>
      </c>
      <c r="R9875" s="88">
        <f>VLOOKUP(P9875,NEW_TRAIN_TEST!$A$1:$M$980,13,0)</f>
        <v>4445</v>
      </c>
      <c r="S9875" s="88">
        <f>VLOOKUP(P9875,NEW_TRAIN_TEST!$A$1:$M$980,11,0)</f>
        <v>5495</v>
      </c>
      <c r="T9875" s="6">
        <f t="shared" si="308"/>
        <v>0</v>
      </c>
      <c r="U9875" s="6">
        <f t="shared" si="309"/>
        <v>0</v>
      </c>
    </row>
    <row r="9876" spans="1:21" x14ac:dyDescent="0.2">
      <c r="A9876" s="88">
        <v>9878</v>
      </c>
      <c r="B9876" s="6">
        <v>7</v>
      </c>
      <c r="C9876" s="6" t="s">
        <v>2132</v>
      </c>
      <c r="D9876" s="73" t="s">
        <v>1431</v>
      </c>
      <c r="E9876" s="24">
        <v>3</v>
      </c>
      <c r="F9876" s="24">
        <v>0</v>
      </c>
      <c r="G9876" s="24">
        <v>0</v>
      </c>
      <c r="H9876" s="24">
        <v>0</v>
      </c>
      <c r="I9876" s="24">
        <v>0</v>
      </c>
      <c r="J9876" s="24">
        <v>0</v>
      </c>
      <c r="K9876" s="24">
        <v>0</v>
      </c>
      <c r="L9876" s="24">
        <v>0</v>
      </c>
      <c r="M9876" s="24">
        <v>0</v>
      </c>
      <c r="N9876" s="24">
        <v>0</v>
      </c>
      <c r="O9876" s="24">
        <v>0</v>
      </c>
      <c r="P9876" s="24">
        <v>515</v>
      </c>
      <c r="Q9876" s="24">
        <v>6866.5</v>
      </c>
      <c r="R9876" s="88">
        <f>VLOOKUP(P9876,NEW_TRAIN_TEST!$A$1:$M$980,13,0)</f>
        <v>6714.5</v>
      </c>
      <c r="S9876" s="88">
        <f>VLOOKUP(P9876,NEW_TRAIN_TEST!$A$1:$M$980,11,0)</f>
        <v>7600</v>
      </c>
      <c r="T9876" s="6">
        <f t="shared" si="308"/>
        <v>0</v>
      </c>
      <c r="U9876" s="6">
        <f t="shared" si="309"/>
        <v>0</v>
      </c>
    </row>
    <row r="9877" spans="1:21" x14ac:dyDescent="0.2">
      <c r="A9877" s="88">
        <v>9879</v>
      </c>
      <c r="B9877" s="6">
        <v>7</v>
      </c>
      <c r="C9877" s="6" t="s">
        <v>2132</v>
      </c>
      <c r="D9877" s="73" t="s">
        <v>1431</v>
      </c>
      <c r="E9877" s="24">
        <v>8</v>
      </c>
      <c r="F9877" s="24">
        <v>0</v>
      </c>
      <c r="G9877" s="24">
        <v>0</v>
      </c>
      <c r="H9877" s="24">
        <v>0</v>
      </c>
      <c r="I9877" s="24">
        <v>0</v>
      </c>
      <c r="J9877" s="24">
        <v>0</v>
      </c>
      <c r="K9877" s="24">
        <v>0</v>
      </c>
      <c r="L9877" s="24">
        <v>1</v>
      </c>
      <c r="M9877" s="24">
        <v>0</v>
      </c>
      <c r="N9877" s="24">
        <v>0</v>
      </c>
      <c r="O9877" s="24">
        <v>0</v>
      </c>
      <c r="P9877" s="24">
        <v>158</v>
      </c>
      <c r="Q9877" s="24">
        <v>6912.5</v>
      </c>
      <c r="R9877" s="88">
        <f>VLOOKUP(P9877,NEW_TRAIN_TEST!$A$1:$M$980,13,0)</f>
        <v>5972</v>
      </c>
      <c r="S9877" s="88">
        <f>VLOOKUP(P9877,NEW_TRAIN_TEST!$A$1:$M$980,11,0)</f>
        <v>7676</v>
      </c>
      <c r="T9877" s="6">
        <f t="shared" si="308"/>
        <v>1</v>
      </c>
      <c r="U9877" s="6">
        <f t="shared" si="309"/>
        <v>0</v>
      </c>
    </row>
    <row r="9878" spans="1:21" x14ac:dyDescent="0.2">
      <c r="A9878" s="88">
        <v>9880</v>
      </c>
      <c r="B9878" s="6">
        <v>7</v>
      </c>
      <c r="C9878" s="6" t="s">
        <v>2132</v>
      </c>
      <c r="D9878" s="73" t="s">
        <v>1431</v>
      </c>
      <c r="E9878" s="24">
        <v>4</v>
      </c>
      <c r="F9878" s="24">
        <v>4</v>
      </c>
      <c r="G9878" s="24">
        <v>0</v>
      </c>
      <c r="H9878" s="24">
        <v>2</v>
      </c>
      <c r="I9878" s="24">
        <v>2</v>
      </c>
      <c r="J9878" s="24">
        <v>0</v>
      </c>
      <c r="K9878" s="24">
        <v>0</v>
      </c>
      <c r="L9878" s="24">
        <v>1</v>
      </c>
      <c r="M9878" s="24">
        <v>0</v>
      </c>
      <c r="N9878" s="24">
        <v>0</v>
      </c>
      <c r="O9878" s="24">
        <v>2</v>
      </c>
      <c r="P9878" s="24">
        <v>554</v>
      </c>
      <c r="Q9878" s="24">
        <v>3873.5</v>
      </c>
      <c r="R9878" s="88">
        <f>VLOOKUP(P9878,NEW_TRAIN_TEST!$A$1:$M$980,13,0)</f>
        <v>3594.5</v>
      </c>
      <c r="S9878" s="88">
        <f>VLOOKUP(P9878,NEW_TRAIN_TEST!$A$1:$M$980,11,0)</f>
        <v>4199</v>
      </c>
      <c r="T9878" s="6">
        <f t="shared" si="308"/>
        <v>1</v>
      </c>
      <c r="U9878" s="6">
        <f t="shared" si="309"/>
        <v>0</v>
      </c>
    </row>
    <row r="9879" spans="1:21" x14ac:dyDescent="0.2">
      <c r="A9879" s="88">
        <v>9881</v>
      </c>
      <c r="B9879" s="6">
        <v>7</v>
      </c>
      <c r="C9879" s="6" t="s">
        <v>2132</v>
      </c>
      <c r="D9879" s="73" t="s">
        <v>1431</v>
      </c>
      <c r="E9879" s="24">
        <v>0</v>
      </c>
      <c r="F9879" s="24">
        <v>2</v>
      </c>
      <c r="G9879" s="24">
        <v>0</v>
      </c>
      <c r="H9879" s="24">
        <v>2</v>
      </c>
      <c r="I9879" s="24">
        <v>2</v>
      </c>
      <c r="J9879" s="24">
        <v>0</v>
      </c>
      <c r="K9879" s="24">
        <v>0</v>
      </c>
      <c r="L9879" s="24">
        <v>0</v>
      </c>
      <c r="M9879" s="24">
        <v>0</v>
      </c>
      <c r="N9879" s="24">
        <v>0</v>
      </c>
      <c r="O9879" s="24">
        <v>2</v>
      </c>
      <c r="P9879" s="24">
        <v>696</v>
      </c>
      <c r="Q9879" s="24">
        <v>9729.5</v>
      </c>
      <c r="R9879" s="88">
        <f>VLOOKUP(P9879,NEW_TRAIN_TEST!$A$1:$M$980,13,0)</f>
        <v>9729.5</v>
      </c>
      <c r="S9879" s="88">
        <f>VLOOKUP(P9879,NEW_TRAIN_TEST!$A$1:$M$980,11,0)</f>
        <v>9758</v>
      </c>
      <c r="T9879" s="6">
        <f t="shared" si="308"/>
        <v>0</v>
      </c>
      <c r="U9879" s="6">
        <f t="shared" si="309"/>
        <v>0</v>
      </c>
    </row>
    <row r="9880" spans="1:21" x14ac:dyDescent="0.2">
      <c r="A9880" s="88">
        <v>9882</v>
      </c>
      <c r="B9880" s="6">
        <v>7</v>
      </c>
      <c r="C9880" s="6" t="s">
        <v>2132</v>
      </c>
      <c r="D9880" s="73" t="s">
        <v>1431</v>
      </c>
      <c r="E9880" s="24">
        <v>0</v>
      </c>
      <c r="F9880" s="24">
        <v>0</v>
      </c>
      <c r="G9880" s="24">
        <v>0</v>
      </c>
      <c r="H9880" s="24">
        <v>0</v>
      </c>
      <c r="I9880" s="24">
        <v>0</v>
      </c>
      <c r="J9880" s="24">
        <v>0</v>
      </c>
      <c r="K9880" s="24">
        <v>0</v>
      </c>
      <c r="L9880" s="24">
        <v>0</v>
      </c>
      <c r="M9880" s="24">
        <v>0</v>
      </c>
      <c r="N9880" s="24">
        <v>1</v>
      </c>
      <c r="O9880" s="24">
        <v>0</v>
      </c>
      <c r="P9880" s="24">
        <v>697</v>
      </c>
      <c r="Q9880" s="24">
        <v>6235</v>
      </c>
      <c r="R9880" s="88">
        <f>VLOOKUP(P9880,NEW_TRAIN_TEST!$A$1:$M$980,13,0)</f>
        <v>6235</v>
      </c>
      <c r="S9880" s="88">
        <f>VLOOKUP(P9880,NEW_TRAIN_TEST!$A$1:$M$980,11,0)</f>
        <v>6235</v>
      </c>
      <c r="T9880" s="6">
        <f t="shared" si="308"/>
        <v>0</v>
      </c>
      <c r="U9880" s="6">
        <f t="shared" si="309"/>
        <v>0</v>
      </c>
    </row>
    <row r="9881" spans="1:21" x14ac:dyDescent="0.2">
      <c r="A9881" s="88">
        <v>9883</v>
      </c>
      <c r="B9881" s="6">
        <v>7</v>
      </c>
      <c r="C9881" s="6" t="s">
        <v>2132</v>
      </c>
      <c r="D9881" s="73" t="s">
        <v>1431</v>
      </c>
      <c r="E9881" s="24">
        <v>3</v>
      </c>
      <c r="F9881" s="24">
        <v>2</v>
      </c>
      <c r="G9881" s="24">
        <v>0</v>
      </c>
      <c r="H9881" s="24">
        <v>0</v>
      </c>
      <c r="I9881" s="24">
        <v>2</v>
      </c>
      <c r="J9881" s="24">
        <v>0</v>
      </c>
      <c r="K9881" s="24">
        <v>0</v>
      </c>
      <c r="L9881" s="24">
        <v>0</v>
      </c>
      <c r="M9881" s="24">
        <v>0</v>
      </c>
      <c r="N9881" s="24">
        <v>0</v>
      </c>
      <c r="O9881" s="24">
        <v>2</v>
      </c>
      <c r="P9881" s="24">
        <v>698</v>
      </c>
      <c r="Q9881" s="24">
        <v>9965.5</v>
      </c>
      <c r="R9881" s="88">
        <f>VLOOKUP(P9881,NEW_TRAIN_TEST!$A$1:$M$980,13,0)</f>
        <v>9962</v>
      </c>
      <c r="S9881" s="88">
        <f>VLOOKUP(P9881,NEW_TRAIN_TEST!$A$1:$M$980,11,0)</f>
        <v>10023</v>
      </c>
      <c r="T9881" s="6">
        <f t="shared" si="308"/>
        <v>0</v>
      </c>
      <c r="U9881" s="6">
        <f t="shared" si="309"/>
        <v>0</v>
      </c>
    </row>
    <row r="9882" spans="1:21" x14ac:dyDescent="0.2">
      <c r="A9882" s="88">
        <v>9884</v>
      </c>
      <c r="B9882" s="6">
        <v>7</v>
      </c>
      <c r="C9882" s="6" t="s">
        <v>2132</v>
      </c>
      <c r="D9882" s="73" t="s">
        <v>1431</v>
      </c>
      <c r="E9882" s="24">
        <v>0</v>
      </c>
      <c r="F9882" s="24">
        <v>2</v>
      </c>
      <c r="G9882" s="24">
        <v>0</v>
      </c>
      <c r="H9882" s="24">
        <v>2</v>
      </c>
      <c r="I9882" s="24">
        <v>2</v>
      </c>
      <c r="J9882" s="24">
        <v>0</v>
      </c>
      <c r="K9882" s="24">
        <v>0</v>
      </c>
      <c r="L9882" s="24">
        <v>0</v>
      </c>
      <c r="M9882" s="24">
        <v>0</v>
      </c>
      <c r="N9882" s="24">
        <v>0</v>
      </c>
      <c r="O9882" s="24">
        <v>2</v>
      </c>
      <c r="P9882" s="24">
        <v>699</v>
      </c>
      <c r="Q9882" s="24">
        <v>9730.5</v>
      </c>
      <c r="R9882" s="88">
        <f>VLOOKUP(P9882,NEW_TRAIN_TEST!$A$1:$M$980,13,0)</f>
        <v>9730.5</v>
      </c>
      <c r="S9882" s="88">
        <f>VLOOKUP(P9882,NEW_TRAIN_TEST!$A$1:$M$980,11,0)</f>
        <v>9838</v>
      </c>
      <c r="T9882" s="6">
        <f t="shared" si="308"/>
        <v>0</v>
      </c>
      <c r="U9882" s="6">
        <f t="shared" si="309"/>
        <v>0</v>
      </c>
    </row>
    <row r="9883" spans="1:21" x14ac:dyDescent="0.2">
      <c r="A9883" s="88">
        <v>9885</v>
      </c>
      <c r="B9883" s="6">
        <v>7</v>
      </c>
      <c r="C9883" s="6" t="s">
        <v>2132</v>
      </c>
      <c r="D9883" s="73" t="s">
        <v>1431</v>
      </c>
      <c r="E9883" s="24">
        <v>0</v>
      </c>
      <c r="F9883" s="24">
        <v>2</v>
      </c>
      <c r="G9883" s="24">
        <v>0</v>
      </c>
      <c r="H9883" s="24">
        <v>0</v>
      </c>
      <c r="I9883" s="24">
        <v>2</v>
      </c>
      <c r="J9883" s="24">
        <v>2</v>
      </c>
      <c r="K9883" s="24">
        <v>0</v>
      </c>
      <c r="L9883" s="24">
        <v>0</v>
      </c>
      <c r="M9883" s="24">
        <v>0</v>
      </c>
      <c r="N9883" s="24">
        <v>0</v>
      </c>
      <c r="O9883" s="24">
        <v>2</v>
      </c>
      <c r="P9883" s="24">
        <v>700</v>
      </c>
      <c r="Q9883" s="24">
        <v>6991</v>
      </c>
      <c r="R9883" s="88">
        <f>VLOOKUP(P9883,NEW_TRAIN_TEST!$A$1:$M$980,13,0)</f>
        <v>6991</v>
      </c>
      <c r="S9883" s="88">
        <f>VLOOKUP(P9883,NEW_TRAIN_TEST!$A$1:$M$980,11,0)</f>
        <v>7041</v>
      </c>
      <c r="T9883" s="6">
        <f t="shared" si="308"/>
        <v>0</v>
      </c>
      <c r="U9883" s="6">
        <f t="shared" si="309"/>
        <v>0</v>
      </c>
    </row>
    <row r="9884" spans="1:21" x14ac:dyDescent="0.2">
      <c r="A9884" s="88">
        <v>9886</v>
      </c>
      <c r="B9884" s="6">
        <v>7</v>
      </c>
      <c r="C9884" s="6" t="s">
        <v>2132</v>
      </c>
      <c r="D9884" s="73" t="s">
        <v>1431</v>
      </c>
      <c r="E9884" s="24">
        <v>0</v>
      </c>
      <c r="F9884" s="24">
        <v>0</v>
      </c>
      <c r="G9884" s="24">
        <v>0</v>
      </c>
      <c r="H9884" s="24">
        <v>0</v>
      </c>
      <c r="I9884" s="24">
        <v>0</v>
      </c>
      <c r="J9884" s="24">
        <v>0</v>
      </c>
      <c r="K9884" s="24">
        <v>0</v>
      </c>
      <c r="L9884" s="24">
        <v>0</v>
      </c>
      <c r="M9884" s="24">
        <v>0</v>
      </c>
      <c r="N9884" s="24">
        <v>1</v>
      </c>
      <c r="O9884" s="24">
        <v>0</v>
      </c>
      <c r="P9884" s="24">
        <v>701</v>
      </c>
      <c r="Q9884" s="24">
        <v>7690</v>
      </c>
      <c r="R9884" s="88">
        <f>VLOOKUP(P9884,NEW_TRAIN_TEST!$A$1:$M$980,13,0)</f>
        <v>7690</v>
      </c>
      <c r="S9884" s="88">
        <f>VLOOKUP(P9884,NEW_TRAIN_TEST!$A$1:$M$980,11,0)</f>
        <v>7690</v>
      </c>
      <c r="T9884" s="6">
        <f t="shared" si="308"/>
        <v>0</v>
      </c>
      <c r="U9884" s="6">
        <f t="shared" si="309"/>
        <v>0</v>
      </c>
    </row>
    <row r="9885" spans="1:21" x14ac:dyDescent="0.2">
      <c r="A9885" s="88">
        <v>9887</v>
      </c>
      <c r="B9885" s="6">
        <v>7</v>
      </c>
      <c r="C9885" s="6" t="s">
        <v>2132</v>
      </c>
      <c r="D9885" s="73" t="s">
        <v>1431</v>
      </c>
      <c r="E9885" s="24">
        <v>4</v>
      </c>
      <c r="F9885" s="24">
        <v>0</v>
      </c>
      <c r="G9885" s="24">
        <v>0</v>
      </c>
      <c r="H9885" s="24">
        <v>0</v>
      </c>
      <c r="I9885" s="24">
        <v>0</v>
      </c>
      <c r="J9885" s="24">
        <v>0</v>
      </c>
      <c r="K9885" s="24">
        <v>0</v>
      </c>
      <c r="L9885" s="24">
        <v>0</v>
      </c>
      <c r="M9885" s="24">
        <v>0</v>
      </c>
      <c r="N9885" s="24">
        <v>0</v>
      </c>
      <c r="O9885" s="24">
        <v>0</v>
      </c>
      <c r="P9885" s="24">
        <v>217</v>
      </c>
      <c r="Q9885" s="24">
        <v>6494.5</v>
      </c>
      <c r="R9885" s="88">
        <f>VLOOKUP(P9885,NEW_TRAIN_TEST!$A$1:$M$980,13,0)</f>
        <v>5410</v>
      </c>
      <c r="S9885" s="88">
        <f>VLOOKUP(P9885,NEW_TRAIN_TEST!$A$1:$M$980,11,0)</f>
        <v>7060</v>
      </c>
      <c r="T9885" s="6">
        <f t="shared" si="308"/>
        <v>0</v>
      </c>
      <c r="U9885" s="6">
        <f t="shared" si="309"/>
        <v>0</v>
      </c>
    </row>
    <row r="9886" spans="1:21" x14ac:dyDescent="0.2">
      <c r="A9886" s="88">
        <v>9888</v>
      </c>
      <c r="B9886" s="6">
        <v>7</v>
      </c>
      <c r="C9886" s="6" t="s">
        <v>2132</v>
      </c>
      <c r="D9886" s="73" t="s">
        <v>1431</v>
      </c>
      <c r="E9886" s="24">
        <v>0</v>
      </c>
      <c r="F9886" s="24">
        <v>2</v>
      </c>
      <c r="G9886" s="24">
        <v>0</v>
      </c>
      <c r="H9886" s="24">
        <v>2</v>
      </c>
      <c r="I9886" s="24">
        <v>2</v>
      </c>
      <c r="J9886" s="24">
        <v>0</v>
      </c>
      <c r="K9886" s="24">
        <v>0</v>
      </c>
      <c r="L9886" s="24">
        <v>0</v>
      </c>
      <c r="M9886" s="24">
        <v>0</v>
      </c>
      <c r="N9886" s="24">
        <v>0</v>
      </c>
      <c r="O9886" s="24">
        <v>2</v>
      </c>
      <c r="P9886" s="24">
        <v>703</v>
      </c>
      <c r="Q9886" s="24">
        <v>7574.5</v>
      </c>
      <c r="R9886" s="88">
        <f>VLOOKUP(P9886,NEW_TRAIN_TEST!$A$1:$M$980,13,0)</f>
        <v>7574.5</v>
      </c>
      <c r="S9886" s="88">
        <f>VLOOKUP(P9886,NEW_TRAIN_TEST!$A$1:$M$980,11,0)</f>
        <v>7638</v>
      </c>
      <c r="T9886" s="6">
        <f t="shared" si="308"/>
        <v>0</v>
      </c>
      <c r="U9886" s="6">
        <f t="shared" si="309"/>
        <v>0</v>
      </c>
    </row>
    <row r="9887" spans="1:21" x14ac:dyDescent="0.2">
      <c r="A9887" s="88">
        <v>9889</v>
      </c>
      <c r="B9887" s="6">
        <v>7</v>
      </c>
      <c r="C9887" s="6" t="s">
        <v>2132</v>
      </c>
      <c r="D9887" s="73" t="s">
        <v>1431</v>
      </c>
      <c r="E9887" s="24">
        <v>2</v>
      </c>
      <c r="F9887" s="24">
        <v>0</v>
      </c>
      <c r="G9887" s="24">
        <v>0</v>
      </c>
      <c r="H9887" s="24">
        <v>0</v>
      </c>
      <c r="I9887" s="24">
        <v>0</v>
      </c>
      <c r="J9887" s="24">
        <v>0</v>
      </c>
      <c r="K9887" s="24">
        <v>0</v>
      </c>
      <c r="L9887" s="24">
        <v>0</v>
      </c>
      <c r="M9887" s="24">
        <v>0</v>
      </c>
      <c r="N9887" s="24">
        <v>0</v>
      </c>
      <c r="O9887" s="24">
        <v>0</v>
      </c>
      <c r="P9887" s="24">
        <v>704</v>
      </c>
      <c r="Q9887" s="24">
        <v>9788</v>
      </c>
      <c r="R9887" s="88">
        <f>VLOOKUP(P9887,NEW_TRAIN_TEST!$A$1:$M$980,13,0)</f>
        <v>9735</v>
      </c>
      <c r="S9887" s="88">
        <f>VLOOKUP(P9887,NEW_TRAIN_TEST!$A$1:$M$980,11,0)</f>
        <v>9803</v>
      </c>
      <c r="T9887" s="6">
        <f t="shared" si="308"/>
        <v>0</v>
      </c>
      <c r="U9887" s="6">
        <f t="shared" si="309"/>
        <v>0</v>
      </c>
    </row>
    <row r="9888" spans="1:21" x14ac:dyDescent="0.2">
      <c r="A9888" s="88">
        <v>9890</v>
      </c>
      <c r="B9888" s="6">
        <v>7</v>
      </c>
      <c r="C9888" s="6" t="s">
        <v>2132</v>
      </c>
      <c r="D9888" s="73" t="s">
        <v>1431</v>
      </c>
      <c r="E9888" s="24">
        <v>5</v>
      </c>
      <c r="F9888" s="24">
        <v>2</v>
      </c>
      <c r="G9888" s="24">
        <v>0</v>
      </c>
      <c r="H9888" s="24">
        <v>0</v>
      </c>
      <c r="I9888" s="24">
        <v>2</v>
      </c>
      <c r="J9888" s="24">
        <v>0</v>
      </c>
      <c r="K9888" s="24">
        <v>0</v>
      </c>
      <c r="L9888" s="24">
        <v>0</v>
      </c>
      <c r="M9888" s="24">
        <v>0</v>
      </c>
      <c r="N9888" s="24">
        <v>0</v>
      </c>
      <c r="O9888" s="24">
        <v>2</v>
      </c>
      <c r="P9888" s="24">
        <v>529</v>
      </c>
      <c r="Q9888" s="24">
        <v>6603.5</v>
      </c>
      <c r="R9888" s="88">
        <f>VLOOKUP(P9888,NEW_TRAIN_TEST!$A$1:$M$980,13,0)</f>
        <v>6489</v>
      </c>
      <c r="S9888" s="88">
        <f>VLOOKUP(P9888,NEW_TRAIN_TEST!$A$1:$M$980,11,0)</f>
        <v>7218</v>
      </c>
      <c r="T9888" s="6">
        <f t="shared" si="308"/>
        <v>0</v>
      </c>
      <c r="U9888" s="6">
        <f t="shared" si="309"/>
        <v>0</v>
      </c>
    </row>
    <row r="9889" spans="1:21" x14ac:dyDescent="0.2">
      <c r="A9889" s="88">
        <v>9891</v>
      </c>
      <c r="B9889" s="6">
        <v>7</v>
      </c>
      <c r="C9889" s="6" t="s">
        <v>2132</v>
      </c>
      <c r="D9889" s="73" t="s">
        <v>1431</v>
      </c>
      <c r="E9889" s="24">
        <v>0</v>
      </c>
      <c r="F9889" s="24">
        <v>0</v>
      </c>
      <c r="G9889" s="24">
        <v>0</v>
      </c>
      <c r="H9889" s="24">
        <v>0</v>
      </c>
      <c r="I9889" s="24">
        <v>0</v>
      </c>
      <c r="J9889" s="24">
        <v>0</v>
      </c>
      <c r="K9889" s="24">
        <v>0</v>
      </c>
      <c r="L9889" s="24">
        <v>0</v>
      </c>
      <c r="M9889" s="24">
        <v>0</v>
      </c>
      <c r="N9889" s="24">
        <v>1</v>
      </c>
      <c r="O9889" s="24">
        <v>0</v>
      </c>
      <c r="P9889" s="24">
        <v>706</v>
      </c>
      <c r="Q9889" s="24">
        <v>6936</v>
      </c>
      <c r="R9889" s="88">
        <f>VLOOKUP(P9889,NEW_TRAIN_TEST!$A$1:$M$980,13,0)</f>
        <v>6936</v>
      </c>
      <c r="S9889" s="88">
        <f>VLOOKUP(P9889,NEW_TRAIN_TEST!$A$1:$M$980,11,0)</f>
        <v>6936</v>
      </c>
      <c r="T9889" s="6">
        <f t="shared" si="308"/>
        <v>0</v>
      </c>
      <c r="U9889" s="6">
        <f t="shared" si="309"/>
        <v>0</v>
      </c>
    </row>
    <row r="9890" spans="1:21" x14ac:dyDescent="0.2">
      <c r="A9890" s="88">
        <v>9892</v>
      </c>
      <c r="B9890" s="6">
        <v>7</v>
      </c>
      <c r="C9890" s="6" t="s">
        <v>2132</v>
      </c>
      <c r="D9890" s="73" t="s">
        <v>1431</v>
      </c>
      <c r="E9890" s="24">
        <v>0</v>
      </c>
      <c r="F9890" s="24">
        <v>0</v>
      </c>
      <c r="G9890" s="24">
        <v>0</v>
      </c>
      <c r="H9890" s="24">
        <v>0</v>
      </c>
      <c r="I9890" s="24">
        <v>0</v>
      </c>
      <c r="J9890" s="24">
        <v>0</v>
      </c>
      <c r="K9890" s="24">
        <v>0</v>
      </c>
      <c r="L9890" s="24">
        <v>0</v>
      </c>
      <c r="M9890" s="24">
        <v>0</v>
      </c>
      <c r="N9890" s="24">
        <v>1</v>
      </c>
      <c r="O9890" s="24">
        <v>0</v>
      </c>
      <c r="P9890" s="24">
        <v>707</v>
      </c>
      <c r="Q9890" s="24">
        <v>7628</v>
      </c>
      <c r="R9890" s="88">
        <f>VLOOKUP(P9890,NEW_TRAIN_TEST!$A$1:$M$980,13,0)</f>
        <v>7628</v>
      </c>
      <c r="S9890" s="88">
        <f>VLOOKUP(P9890,NEW_TRAIN_TEST!$A$1:$M$980,11,0)</f>
        <v>7628</v>
      </c>
      <c r="T9890" s="6">
        <f t="shared" si="308"/>
        <v>0</v>
      </c>
      <c r="U9890" s="6">
        <f t="shared" si="309"/>
        <v>0</v>
      </c>
    </row>
    <row r="9891" spans="1:21" x14ac:dyDescent="0.2">
      <c r="A9891" s="88">
        <v>9893</v>
      </c>
      <c r="B9891" s="6">
        <v>7</v>
      </c>
      <c r="C9891" s="6" t="s">
        <v>2132</v>
      </c>
      <c r="D9891" s="73" t="s">
        <v>1431</v>
      </c>
      <c r="E9891" s="24">
        <v>0</v>
      </c>
      <c r="F9891" s="24">
        <v>2</v>
      </c>
      <c r="G9891" s="24">
        <v>0</v>
      </c>
      <c r="H9891" s="24">
        <v>2</v>
      </c>
      <c r="I9891" s="24">
        <v>2</v>
      </c>
      <c r="J9891" s="24">
        <v>0</v>
      </c>
      <c r="K9891" s="24">
        <v>0</v>
      </c>
      <c r="L9891" s="24">
        <v>0</v>
      </c>
      <c r="M9891" s="24">
        <v>0</v>
      </c>
      <c r="N9891" s="24">
        <v>0</v>
      </c>
      <c r="O9891" s="24">
        <v>2</v>
      </c>
      <c r="P9891" s="24">
        <v>708</v>
      </c>
      <c r="Q9891" s="24">
        <v>8370.5</v>
      </c>
      <c r="R9891" s="88">
        <f>VLOOKUP(P9891,NEW_TRAIN_TEST!$A$1:$M$980,13,0)</f>
        <v>8370.5</v>
      </c>
      <c r="S9891" s="88">
        <f>VLOOKUP(P9891,NEW_TRAIN_TEST!$A$1:$M$980,11,0)</f>
        <v>8477</v>
      </c>
      <c r="T9891" s="6">
        <f t="shared" si="308"/>
        <v>0</v>
      </c>
      <c r="U9891" s="6">
        <f t="shared" si="309"/>
        <v>0</v>
      </c>
    </row>
    <row r="9892" spans="1:21" x14ac:dyDescent="0.2">
      <c r="A9892" s="88">
        <v>9894</v>
      </c>
      <c r="B9892" s="6">
        <v>7</v>
      </c>
      <c r="C9892" s="6" t="s">
        <v>2132</v>
      </c>
      <c r="D9892" s="73" t="s">
        <v>1431</v>
      </c>
      <c r="E9892" s="24">
        <v>3</v>
      </c>
      <c r="F9892" s="24">
        <v>1</v>
      </c>
      <c r="G9892" s="24">
        <v>0</v>
      </c>
      <c r="H9892" s="24">
        <v>0</v>
      </c>
      <c r="I9892" s="24">
        <v>2</v>
      </c>
      <c r="J9892" s="24">
        <v>0</v>
      </c>
      <c r="K9892" s="24">
        <v>0</v>
      </c>
      <c r="L9892" s="24">
        <v>0</v>
      </c>
      <c r="M9892" s="24">
        <v>0</v>
      </c>
      <c r="N9892" s="24">
        <v>0</v>
      </c>
      <c r="O9892" s="24">
        <v>2</v>
      </c>
      <c r="P9892" s="24">
        <v>709</v>
      </c>
      <c r="Q9892" s="24">
        <v>8334.5</v>
      </c>
      <c r="R9892" s="88">
        <f>VLOOKUP(P9892,NEW_TRAIN_TEST!$A$1:$M$980,13,0)</f>
        <v>8330</v>
      </c>
      <c r="S9892" s="88">
        <f>VLOOKUP(P9892,NEW_TRAIN_TEST!$A$1:$M$980,11,0)</f>
        <v>8390</v>
      </c>
      <c r="T9892" s="6">
        <f t="shared" si="308"/>
        <v>0</v>
      </c>
      <c r="U9892" s="6">
        <f t="shared" si="309"/>
        <v>0</v>
      </c>
    </row>
    <row r="9893" spans="1:21" x14ac:dyDescent="0.2">
      <c r="A9893" s="88">
        <v>9895</v>
      </c>
      <c r="B9893" s="6">
        <v>7</v>
      </c>
      <c r="C9893" s="6" t="s">
        <v>2132</v>
      </c>
      <c r="D9893" s="73" t="s">
        <v>1431</v>
      </c>
      <c r="E9893" s="24">
        <v>9</v>
      </c>
      <c r="F9893" s="24">
        <v>1</v>
      </c>
      <c r="G9893" s="24">
        <v>0</v>
      </c>
      <c r="H9893" s="24">
        <v>0</v>
      </c>
      <c r="I9893" s="24">
        <v>2</v>
      </c>
      <c r="J9893" s="24">
        <v>0</v>
      </c>
      <c r="K9893" s="24">
        <v>0</v>
      </c>
      <c r="L9893" s="24">
        <v>1</v>
      </c>
      <c r="M9893" s="24">
        <v>0</v>
      </c>
      <c r="N9893" s="24">
        <v>0</v>
      </c>
      <c r="O9893" s="24">
        <v>2</v>
      </c>
      <c r="P9893" s="24">
        <v>361</v>
      </c>
      <c r="Q9893" s="24">
        <v>6427</v>
      </c>
      <c r="R9893" s="88">
        <f>VLOOKUP(P9893,NEW_TRAIN_TEST!$A$1:$M$980,13,0)</f>
        <v>6229</v>
      </c>
      <c r="S9893" s="88">
        <f>VLOOKUP(P9893,NEW_TRAIN_TEST!$A$1:$M$980,11,0)</f>
        <v>7354</v>
      </c>
      <c r="T9893" s="6">
        <f t="shared" si="308"/>
        <v>1</v>
      </c>
      <c r="U9893" s="6">
        <f t="shared" si="309"/>
        <v>0</v>
      </c>
    </row>
    <row r="9894" spans="1:21" x14ac:dyDescent="0.2">
      <c r="A9894" s="88">
        <v>9896</v>
      </c>
      <c r="B9894" s="6">
        <v>7</v>
      </c>
      <c r="C9894" s="6" t="s">
        <v>2132</v>
      </c>
      <c r="D9894" s="73" t="s">
        <v>1431</v>
      </c>
      <c r="E9894" s="24">
        <v>0</v>
      </c>
      <c r="F9894" s="24">
        <v>0</v>
      </c>
      <c r="G9894" s="24">
        <v>0</v>
      </c>
      <c r="H9894" s="24">
        <v>0</v>
      </c>
      <c r="I9894" s="24">
        <v>0</v>
      </c>
      <c r="J9894" s="24">
        <v>0</v>
      </c>
      <c r="K9894" s="24">
        <v>0</v>
      </c>
      <c r="L9894" s="24">
        <v>0</v>
      </c>
      <c r="M9894" s="24">
        <v>0</v>
      </c>
      <c r="N9894" s="24">
        <v>1</v>
      </c>
      <c r="O9894" s="24">
        <v>0</v>
      </c>
      <c r="P9894" s="24">
        <v>711</v>
      </c>
      <c r="Q9894" s="24">
        <v>7681</v>
      </c>
      <c r="R9894" s="88">
        <f>VLOOKUP(P9894,NEW_TRAIN_TEST!$A$1:$M$980,13,0)</f>
        <v>7681</v>
      </c>
      <c r="S9894" s="88">
        <f>VLOOKUP(P9894,NEW_TRAIN_TEST!$A$1:$M$980,11,0)</f>
        <v>7681</v>
      </c>
      <c r="T9894" s="6">
        <f t="shared" si="308"/>
        <v>0</v>
      </c>
      <c r="U9894" s="6">
        <f t="shared" si="309"/>
        <v>0</v>
      </c>
    </row>
    <row r="9895" spans="1:21" x14ac:dyDescent="0.2">
      <c r="A9895" s="88">
        <v>9897</v>
      </c>
      <c r="B9895" s="6">
        <v>7</v>
      </c>
      <c r="C9895" s="6" t="s">
        <v>2132</v>
      </c>
      <c r="D9895" s="73" t="s">
        <v>1431</v>
      </c>
      <c r="E9895" s="24">
        <v>0</v>
      </c>
      <c r="F9895" s="24">
        <v>2</v>
      </c>
      <c r="G9895" s="24">
        <v>0</v>
      </c>
      <c r="H9895" s="24">
        <v>2</v>
      </c>
      <c r="I9895" s="24">
        <v>2</v>
      </c>
      <c r="J9895" s="24">
        <v>0</v>
      </c>
      <c r="K9895" s="24">
        <v>0</v>
      </c>
      <c r="L9895" s="24">
        <v>0</v>
      </c>
      <c r="M9895" s="24">
        <v>0</v>
      </c>
      <c r="N9895" s="24">
        <v>0</v>
      </c>
      <c r="O9895" s="24">
        <v>2</v>
      </c>
      <c r="P9895" s="24">
        <v>712</v>
      </c>
      <c r="Q9895" s="24">
        <v>8359</v>
      </c>
      <c r="R9895" s="88">
        <f>VLOOKUP(P9895,NEW_TRAIN_TEST!$A$1:$M$980,13,0)</f>
        <v>8359</v>
      </c>
      <c r="S9895" s="88">
        <f>VLOOKUP(P9895,NEW_TRAIN_TEST!$A$1:$M$980,11,0)</f>
        <v>8382</v>
      </c>
      <c r="T9895" s="6">
        <f t="shared" si="308"/>
        <v>0</v>
      </c>
      <c r="U9895" s="6">
        <f t="shared" si="309"/>
        <v>0</v>
      </c>
    </row>
    <row r="9896" spans="1:21" x14ac:dyDescent="0.2">
      <c r="A9896" s="88">
        <v>9898</v>
      </c>
      <c r="B9896" s="6">
        <v>7</v>
      </c>
      <c r="C9896" s="6" t="s">
        <v>2132</v>
      </c>
      <c r="D9896" s="73" t="s">
        <v>1431</v>
      </c>
      <c r="E9896" s="24">
        <v>0</v>
      </c>
      <c r="F9896" s="24">
        <v>0</v>
      </c>
      <c r="G9896" s="24">
        <v>0</v>
      </c>
      <c r="H9896" s="24">
        <v>0</v>
      </c>
      <c r="I9896" s="24">
        <v>0</v>
      </c>
      <c r="J9896" s="24">
        <v>0</v>
      </c>
      <c r="K9896" s="24">
        <v>0</v>
      </c>
      <c r="L9896" s="24">
        <v>0</v>
      </c>
      <c r="M9896" s="24">
        <v>0</v>
      </c>
      <c r="N9896" s="24">
        <v>1</v>
      </c>
      <c r="O9896" s="24">
        <v>0</v>
      </c>
      <c r="P9896" s="24">
        <v>713</v>
      </c>
      <c r="Q9896" s="24">
        <v>9485</v>
      </c>
      <c r="R9896" s="88">
        <f>VLOOKUP(P9896,NEW_TRAIN_TEST!$A$1:$M$980,13,0)</f>
        <v>9485</v>
      </c>
      <c r="S9896" s="88">
        <f>VLOOKUP(P9896,NEW_TRAIN_TEST!$A$1:$M$980,11,0)</f>
        <v>9485</v>
      </c>
      <c r="T9896" s="6">
        <f t="shared" si="308"/>
        <v>0</v>
      </c>
      <c r="U9896" s="6">
        <f t="shared" si="309"/>
        <v>0</v>
      </c>
    </row>
    <row r="9897" spans="1:21" x14ac:dyDescent="0.2">
      <c r="A9897" s="88">
        <v>9899</v>
      </c>
      <c r="B9897" s="6">
        <v>7</v>
      </c>
      <c r="C9897" s="6" t="s">
        <v>2132</v>
      </c>
      <c r="D9897" s="73" t="s">
        <v>1431</v>
      </c>
      <c r="E9897" s="24">
        <v>0</v>
      </c>
      <c r="F9897" s="24">
        <v>2</v>
      </c>
      <c r="G9897" s="24">
        <v>0</v>
      </c>
      <c r="H9897" s="24">
        <v>2</v>
      </c>
      <c r="I9897" s="24">
        <v>2</v>
      </c>
      <c r="J9897" s="24">
        <v>0</v>
      </c>
      <c r="K9897" s="24">
        <v>0</v>
      </c>
      <c r="L9897" s="24">
        <v>0</v>
      </c>
      <c r="M9897" s="24">
        <v>0</v>
      </c>
      <c r="N9897" s="24">
        <v>0</v>
      </c>
      <c r="O9897" s="24">
        <v>2</v>
      </c>
      <c r="P9897" s="24">
        <v>714</v>
      </c>
      <c r="Q9897" s="24">
        <v>8959</v>
      </c>
      <c r="R9897" s="88">
        <f>VLOOKUP(P9897,NEW_TRAIN_TEST!$A$1:$M$980,13,0)</f>
        <v>8959</v>
      </c>
      <c r="S9897" s="88">
        <f>VLOOKUP(P9897,NEW_TRAIN_TEST!$A$1:$M$980,11,0)</f>
        <v>8993</v>
      </c>
      <c r="T9897" s="6">
        <f t="shared" si="308"/>
        <v>0</v>
      </c>
      <c r="U9897" s="6">
        <f t="shared" si="309"/>
        <v>0</v>
      </c>
    </row>
    <row r="9898" spans="1:21" x14ac:dyDescent="0.2">
      <c r="A9898" s="88">
        <v>9900</v>
      </c>
      <c r="B9898" s="6">
        <v>7</v>
      </c>
      <c r="C9898" s="6" t="s">
        <v>2132</v>
      </c>
      <c r="D9898" s="73" t="s">
        <v>1431</v>
      </c>
      <c r="E9898" s="24">
        <v>0</v>
      </c>
      <c r="F9898" s="24">
        <v>1</v>
      </c>
      <c r="G9898" s="24">
        <v>0</v>
      </c>
      <c r="H9898" s="24">
        <v>0</v>
      </c>
      <c r="I9898" s="24">
        <v>2</v>
      </c>
      <c r="J9898" s="24">
        <v>0</v>
      </c>
      <c r="K9898" s="24">
        <v>0</v>
      </c>
      <c r="L9898" s="24">
        <v>0</v>
      </c>
      <c r="M9898" s="24">
        <v>0</v>
      </c>
      <c r="N9898" s="24">
        <v>0</v>
      </c>
      <c r="O9898" s="24">
        <v>2</v>
      </c>
      <c r="P9898" s="24">
        <v>372</v>
      </c>
      <c r="Q9898" s="24">
        <v>6292</v>
      </c>
      <c r="R9898" s="88">
        <f>VLOOKUP(P9898,NEW_TRAIN_TEST!$A$1:$M$980,13,0)</f>
        <v>6292</v>
      </c>
      <c r="S9898" s="88">
        <f>VLOOKUP(P9898,NEW_TRAIN_TEST!$A$1:$M$980,11,0)</f>
        <v>6950</v>
      </c>
      <c r="T9898" s="6">
        <f t="shared" si="308"/>
        <v>0</v>
      </c>
      <c r="U9898" s="6">
        <f t="shared" si="309"/>
        <v>0</v>
      </c>
    </row>
    <row r="9899" spans="1:21" x14ac:dyDescent="0.2">
      <c r="A9899" s="88">
        <v>9901</v>
      </c>
      <c r="B9899" s="6">
        <v>7</v>
      </c>
      <c r="C9899" s="6" t="s">
        <v>2132</v>
      </c>
      <c r="D9899" s="73" t="s">
        <v>1431</v>
      </c>
      <c r="E9899" s="24">
        <v>4</v>
      </c>
      <c r="F9899" s="24">
        <v>0</v>
      </c>
      <c r="G9899" s="24">
        <v>0</v>
      </c>
      <c r="H9899" s="24">
        <v>0</v>
      </c>
      <c r="I9899" s="24">
        <v>0</v>
      </c>
      <c r="J9899" s="24">
        <v>0</v>
      </c>
      <c r="K9899" s="24">
        <v>0</v>
      </c>
      <c r="L9899" s="24">
        <v>1</v>
      </c>
      <c r="M9899" s="24">
        <v>0</v>
      </c>
      <c r="N9899" s="24">
        <v>0</v>
      </c>
      <c r="O9899" s="24">
        <v>0</v>
      </c>
      <c r="P9899" s="24">
        <v>918</v>
      </c>
      <c r="Q9899" s="24">
        <v>4478</v>
      </c>
      <c r="R9899" s="88">
        <f>VLOOKUP(P9899,NEW_TRAIN_TEST!$A$1:$M$980,13,0)</f>
        <v>4221</v>
      </c>
      <c r="S9899" s="88">
        <f>VLOOKUP(P9899,NEW_TRAIN_TEST!$A$1:$M$980,11,0)</f>
        <v>5484</v>
      </c>
      <c r="T9899" s="6">
        <f t="shared" si="308"/>
        <v>1</v>
      </c>
      <c r="U9899" s="6">
        <f t="shared" si="309"/>
        <v>0</v>
      </c>
    </row>
    <row r="9900" spans="1:21" x14ac:dyDescent="0.2">
      <c r="A9900" s="88">
        <v>9902</v>
      </c>
      <c r="B9900" s="6">
        <v>7</v>
      </c>
      <c r="C9900" s="6" t="s">
        <v>2132</v>
      </c>
      <c r="D9900" s="73" t="s">
        <v>1431</v>
      </c>
      <c r="E9900" s="24">
        <v>5</v>
      </c>
      <c r="F9900" s="24">
        <v>0</v>
      </c>
      <c r="G9900" s="24">
        <v>0</v>
      </c>
      <c r="H9900" s="24">
        <v>0</v>
      </c>
      <c r="I9900" s="24">
        <v>0</v>
      </c>
      <c r="J9900" s="24">
        <v>0</v>
      </c>
      <c r="K9900" s="24">
        <v>0</v>
      </c>
      <c r="L9900" s="24">
        <v>1</v>
      </c>
      <c r="M9900" s="24">
        <v>0</v>
      </c>
      <c r="N9900" s="24">
        <v>0</v>
      </c>
      <c r="O9900" s="24">
        <v>0</v>
      </c>
      <c r="P9900" s="24">
        <v>353</v>
      </c>
      <c r="Q9900" s="24">
        <v>3664</v>
      </c>
      <c r="R9900" s="88">
        <f>VLOOKUP(P9900,NEW_TRAIN_TEST!$A$1:$M$980,13,0)</f>
        <v>3548</v>
      </c>
      <c r="S9900" s="88">
        <f>VLOOKUP(P9900,NEW_TRAIN_TEST!$A$1:$M$980,11,0)</f>
        <v>4431</v>
      </c>
      <c r="T9900" s="6">
        <f t="shared" si="308"/>
        <v>1</v>
      </c>
      <c r="U9900" s="6">
        <f t="shared" si="309"/>
        <v>0</v>
      </c>
    </row>
    <row r="9901" spans="1:21" x14ac:dyDescent="0.2">
      <c r="A9901" s="88">
        <v>9903</v>
      </c>
      <c r="B9901" s="6">
        <v>7</v>
      </c>
      <c r="C9901" s="6" t="s">
        <v>2132</v>
      </c>
      <c r="D9901" s="73" t="s">
        <v>1431</v>
      </c>
      <c r="E9901" s="24">
        <v>2</v>
      </c>
      <c r="F9901" s="24">
        <v>0</v>
      </c>
      <c r="G9901" s="24">
        <v>0</v>
      </c>
      <c r="H9901" s="24">
        <v>0</v>
      </c>
      <c r="I9901" s="24">
        <v>0</v>
      </c>
      <c r="J9901" s="24">
        <v>0</v>
      </c>
      <c r="K9901" s="24">
        <v>0</v>
      </c>
      <c r="L9901" s="24">
        <v>0</v>
      </c>
      <c r="M9901" s="24">
        <v>0</v>
      </c>
      <c r="N9901" s="24">
        <v>0</v>
      </c>
      <c r="O9901" s="24">
        <v>0</v>
      </c>
      <c r="P9901" s="24">
        <v>718</v>
      </c>
      <c r="Q9901" s="24">
        <v>9685</v>
      </c>
      <c r="R9901" s="88">
        <f>VLOOKUP(P9901,NEW_TRAIN_TEST!$A$1:$M$980,13,0)</f>
        <v>9676</v>
      </c>
      <c r="S9901" s="88">
        <f>VLOOKUP(P9901,NEW_TRAIN_TEST!$A$1:$M$980,11,0)</f>
        <v>9685</v>
      </c>
      <c r="T9901" s="6">
        <f t="shared" si="308"/>
        <v>0</v>
      </c>
      <c r="U9901" s="6">
        <f t="shared" si="309"/>
        <v>0</v>
      </c>
    </row>
    <row r="9902" spans="1:21" x14ac:dyDescent="0.2">
      <c r="A9902" s="88">
        <v>9904</v>
      </c>
      <c r="B9902" s="6">
        <v>7</v>
      </c>
      <c r="C9902" s="6" t="s">
        <v>2132</v>
      </c>
      <c r="D9902" s="73" t="s">
        <v>1431</v>
      </c>
      <c r="E9902" s="24">
        <v>0</v>
      </c>
      <c r="F9902" s="24">
        <v>2</v>
      </c>
      <c r="G9902" s="24">
        <v>0</v>
      </c>
      <c r="H9902" s="24">
        <v>2</v>
      </c>
      <c r="I9902" s="24">
        <v>2</v>
      </c>
      <c r="J9902" s="24">
        <v>0</v>
      </c>
      <c r="K9902" s="24">
        <v>0</v>
      </c>
      <c r="L9902" s="24">
        <v>0</v>
      </c>
      <c r="M9902" s="24">
        <v>0</v>
      </c>
      <c r="N9902" s="24">
        <v>0</v>
      </c>
      <c r="O9902" s="24">
        <v>2</v>
      </c>
      <c r="P9902" s="24">
        <v>719</v>
      </c>
      <c r="Q9902" s="24">
        <v>10343</v>
      </c>
      <c r="R9902" s="88">
        <f>VLOOKUP(P9902,NEW_TRAIN_TEST!$A$1:$M$980,13,0)</f>
        <v>10343</v>
      </c>
      <c r="S9902" s="88">
        <f>VLOOKUP(P9902,NEW_TRAIN_TEST!$A$1:$M$980,11,0)</f>
        <v>10361</v>
      </c>
      <c r="T9902" s="6">
        <f t="shared" si="308"/>
        <v>0</v>
      </c>
      <c r="U9902" s="6">
        <f t="shared" si="309"/>
        <v>0</v>
      </c>
    </row>
    <row r="9903" spans="1:21" x14ac:dyDescent="0.2">
      <c r="A9903" s="88">
        <v>9905</v>
      </c>
      <c r="B9903" s="6">
        <v>7</v>
      </c>
      <c r="C9903" s="6" t="s">
        <v>2132</v>
      </c>
      <c r="D9903" s="73" t="s">
        <v>1431</v>
      </c>
      <c r="E9903" s="24">
        <v>0</v>
      </c>
      <c r="F9903" s="24">
        <v>0</v>
      </c>
      <c r="G9903" s="24">
        <v>0</v>
      </c>
      <c r="H9903" s="24">
        <v>0</v>
      </c>
      <c r="I9903" s="24">
        <v>0</v>
      </c>
      <c r="J9903" s="24">
        <v>0</v>
      </c>
      <c r="K9903" s="24">
        <v>0</v>
      </c>
      <c r="L9903" s="24">
        <v>0</v>
      </c>
      <c r="M9903" s="24">
        <v>0</v>
      </c>
      <c r="N9903" s="24">
        <v>1</v>
      </c>
      <c r="O9903" s="24">
        <v>0</v>
      </c>
      <c r="P9903" s="24">
        <v>720</v>
      </c>
      <c r="Q9903" s="24">
        <v>6120</v>
      </c>
      <c r="R9903" s="88">
        <f>VLOOKUP(P9903,NEW_TRAIN_TEST!$A$1:$M$980,13,0)</f>
        <v>6120</v>
      </c>
      <c r="S9903" s="88">
        <f>VLOOKUP(P9903,NEW_TRAIN_TEST!$A$1:$M$980,11,0)</f>
        <v>6120</v>
      </c>
      <c r="T9903" s="6">
        <f t="shared" si="308"/>
        <v>0</v>
      </c>
      <c r="U9903" s="6">
        <f t="shared" si="309"/>
        <v>0</v>
      </c>
    </row>
    <row r="9904" spans="1:21" x14ac:dyDescent="0.2">
      <c r="A9904" s="88">
        <v>9906</v>
      </c>
      <c r="B9904" s="6">
        <v>7</v>
      </c>
      <c r="C9904" s="6" t="s">
        <v>2132</v>
      </c>
      <c r="D9904" s="73" t="s">
        <v>1431</v>
      </c>
      <c r="E9904" s="24">
        <v>0</v>
      </c>
      <c r="F9904" s="24">
        <v>0</v>
      </c>
      <c r="G9904" s="24">
        <v>0</v>
      </c>
      <c r="H9904" s="24">
        <v>0</v>
      </c>
      <c r="I9904" s="24">
        <v>0</v>
      </c>
      <c r="J9904" s="24">
        <v>0</v>
      </c>
      <c r="K9904" s="24">
        <v>0</v>
      </c>
      <c r="L9904" s="24">
        <v>0</v>
      </c>
      <c r="M9904" s="24">
        <v>0</v>
      </c>
      <c r="N9904" s="24">
        <v>1</v>
      </c>
      <c r="O9904" s="24">
        <v>0</v>
      </c>
      <c r="P9904" s="24">
        <v>721</v>
      </c>
      <c r="Q9904" s="24">
        <v>8313</v>
      </c>
      <c r="R9904" s="88">
        <f>VLOOKUP(P9904,NEW_TRAIN_TEST!$A$1:$M$980,13,0)</f>
        <v>8313</v>
      </c>
      <c r="S9904" s="88">
        <f>VLOOKUP(P9904,NEW_TRAIN_TEST!$A$1:$M$980,11,0)</f>
        <v>8313</v>
      </c>
      <c r="T9904" s="6">
        <f t="shared" si="308"/>
        <v>0</v>
      </c>
      <c r="U9904" s="6">
        <f t="shared" si="309"/>
        <v>0</v>
      </c>
    </row>
    <row r="9905" spans="1:21" x14ac:dyDescent="0.2">
      <c r="A9905" s="88">
        <v>9907</v>
      </c>
      <c r="B9905" s="6">
        <v>7</v>
      </c>
      <c r="C9905" s="6" t="s">
        <v>2132</v>
      </c>
      <c r="D9905" s="73" t="s">
        <v>1431</v>
      </c>
      <c r="E9905" s="24">
        <v>0</v>
      </c>
      <c r="F9905" s="24">
        <v>2</v>
      </c>
      <c r="G9905" s="24">
        <v>0</v>
      </c>
      <c r="H9905" s="24">
        <v>0</v>
      </c>
      <c r="I9905" s="24">
        <v>2</v>
      </c>
      <c r="J9905" s="24">
        <v>2</v>
      </c>
      <c r="K9905" s="24">
        <v>0</v>
      </c>
      <c r="L9905" s="24">
        <v>0</v>
      </c>
      <c r="M9905" s="24">
        <v>0</v>
      </c>
      <c r="N9905" s="24">
        <v>0</v>
      </c>
      <c r="O9905" s="24">
        <v>2</v>
      </c>
      <c r="P9905" s="24">
        <v>722</v>
      </c>
      <c r="Q9905" s="24">
        <v>7411</v>
      </c>
      <c r="R9905" s="88">
        <f>VLOOKUP(P9905,NEW_TRAIN_TEST!$A$1:$M$980,13,0)</f>
        <v>7411</v>
      </c>
      <c r="S9905" s="88">
        <f>VLOOKUP(P9905,NEW_TRAIN_TEST!$A$1:$M$980,11,0)</f>
        <v>7507</v>
      </c>
      <c r="T9905" s="6">
        <f t="shared" si="308"/>
        <v>0</v>
      </c>
      <c r="U9905" s="6">
        <f t="shared" si="309"/>
        <v>0</v>
      </c>
    </row>
    <row r="9906" spans="1:21" x14ac:dyDescent="0.2">
      <c r="A9906" s="88">
        <v>9908</v>
      </c>
      <c r="B9906" s="6">
        <v>7</v>
      </c>
      <c r="C9906" s="6" t="s">
        <v>2132</v>
      </c>
      <c r="D9906" s="73" t="s">
        <v>1431</v>
      </c>
      <c r="E9906" s="24">
        <v>0</v>
      </c>
      <c r="F9906" s="24">
        <v>2</v>
      </c>
      <c r="G9906" s="24">
        <v>0</v>
      </c>
      <c r="H9906" s="24">
        <v>0</v>
      </c>
      <c r="I9906" s="24">
        <v>2</v>
      </c>
      <c r="J9906" s="24">
        <v>2</v>
      </c>
      <c r="K9906" s="24">
        <v>0</v>
      </c>
      <c r="L9906" s="24">
        <v>0</v>
      </c>
      <c r="M9906" s="24">
        <v>0</v>
      </c>
      <c r="N9906" s="24">
        <v>0</v>
      </c>
      <c r="O9906" s="24">
        <v>2</v>
      </c>
      <c r="P9906" s="24">
        <v>723</v>
      </c>
      <c r="Q9906" s="24">
        <v>7884</v>
      </c>
      <c r="R9906" s="88">
        <f>VLOOKUP(P9906,NEW_TRAIN_TEST!$A$1:$M$980,13,0)</f>
        <v>7884</v>
      </c>
      <c r="S9906" s="88">
        <f>VLOOKUP(P9906,NEW_TRAIN_TEST!$A$1:$M$980,11,0)</f>
        <v>7909</v>
      </c>
      <c r="T9906" s="6">
        <f t="shared" si="308"/>
        <v>0</v>
      </c>
      <c r="U9906" s="6">
        <f t="shared" si="309"/>
        <v>0</v>
      </c>
    </row>
    <row r="9907" spans="1:21" x14ac:dyDescent="0.2">
      <c r="A9907" s="88">
        <v>9909</v>
      </c>
      <c r="B9907" s="6">
        <v>7</v>
      </c>
      <c r="C9907" s="6" t="s">
        <v>2132</v>
      </c>
      <c r="D9907" s="73" t="s">
        <v>1431</v>
      </c>
      <c r="E9907" s="24">
        <v>0</v>
      </c>
      <c r="F9907" s="24">
        <v>0</v>
      </c>
      <c r="G9907" s="24">
        <v>0</v>
      </c>
      <c r="H9907" s="24">
        <v>0</v>
      </c>
      <c r="I9907" s="24">
        <v>0</v>
      </c>
      <c r="J9907" s="24">
        <v>0</v>
      </c>
      <c r="K9907" s="24">
        <v>0</v>
      </c>
      <c r="L9907" s="24">
        <v>0</v>
      </c>
      <c r="M9907" s="24">
        <v>0</v>
      </c>
      <c r="N9907" s="24">
        <v>1</v>
      </c>
      <c r="O9907" s="24">
        <v>0</v>
      </c>
      <c r="P9907" s="24">
        <v>724</v>
      </c>
      <c r="Q9907" s="24">
        <v>7312</v>
      </c>
      <c r="R9907" s="88">
        <f>VLOOKUP(P9907,NEW_TRAIN_TEST!$A$1:$M$980,13,0)</f>
        <v>7312</v>
      </c>
      <c r="S9907" s="88">
        <f>VLOOKUP(P9907,NEW_TRAIN_TEST!$A$1:$M$980,11,0)</f>
        <v>7312</v>
      </c>
      <c r="T9907" s="6">
        <f t="shared" si="308"/>
        <v>0</v>
      </c>
      <c r="U9907" s="6">
        <f t="shared" si="309"/>
        <v>0</v>
      </c>
    </row>
    <row r="9908" spans="1:21" x14ac:dyDescent="0.2">
      <c r="A9908" s="88">
        <v>9910</v>
      </c>
      <c r="B9908" s="6">
        <v>7</v>
      </c>
      <c r="C9908" s="6" t="s">
        <v>2132</v>
      </c>
      <c r="D9908" s="73" t="s">
        <v>1431</v>
      </c>
      <c r="E9908" s="24">
        <v>0</v>
      </c>
      <c r="F9908" s="24">
        <v>0</v>
      </c>
      <c r="G9908" s="24">
        <v>0</v>
      </c>
      <c r="H9908" s="24">
        <v>0</v>
      </c>
      <c r="I9908" s="24">
        <v>0</v>
      </c>
      <c r="J9908" s="24">
        <v>0</v>
      </c>
      <c r="K9908" s="24">
        <v>0</v>
      </c>
      <c r="L9908" s="24">
        <v>0</v>
      </c>
      <c r="M9908" s="24">
        <v>0</v>
      </c>
      <c r="N9908" s="24">
        <v>1</v>
      </c>
      <c r="O9908" s="24">
        <v>0</v>
      </c>
      <c r="P9908" s="24">
        <v>725</v>
      </c>
      <c r="Q9908" s="24">
        <v>10677</v>
      </c>
      <c r="R9908" s="88">
        <f>VLOOKUP(P9908,NEW_TRAIN_TEST!$A$1:$M$980,13,0)</f>
        <v>10677</v>
      </c>
      <c r="S9908" s="88">
        <f>VLOOKUP(P9908,NEW_TRAIN_TEST!$A$1:$M$980,11,0)</f>
        <v>10677</v>
      </c>
      <c r="T9908" s="6">
        <f t="shared" si="308"/>
        <v>0</v>
      </c>
      <c r="U9908" s="6">
        <f t="shared" si="309"/>
        <v>0</v>
      </c>
    </row>
    <row r="9909" spans="1:21" x14ac:dyDescent="0.2">
      <c r="A9909" s="88">
        <v>9911</v>
      </c>
      <c r="B9909" s="6">
        <v>7</v>
      </c>
      <c r="C9909" s="6" t="s">
        <v>2132</v>
      </c>
      <c r="D9909" s="73" t="s">
        <v>1431</v>
      </c>
      <c r="E9909" s="24">
        <v>0</v>
      </c>
      <c r="F9909" s="24">
        <v>0</v>
      </c>
      <c r="G9909" s="24">
        <v>0</v>
      </c>
      <c r="H9909" s="24">
        <v>0</v>
      </c>
      <c r="I9909" s="24">
        <v>0</v>
      </c>
      <c r="J9909" s="24">
        <v>0</v>
      </c>
      <c r="K9909" s="24">
        <v>0</v>
      </c>
      <c r="L9909" s="24">
        <v>0</v>
      </c>
      <c r="M9909" s="24">
        <v>0</v>
      </c>
      <c r="N9909" s="24">
        <v>1</v>
      </c>
      <c r="O9909" s="24">
        <v>0</v>
      </c>
      <c r="P9909" s="24">
        <v>726</v>
      </c>
      <c r="Q9909" s="24">
        <v>10348</v>
      </c>
      <c r="R9909" s="88">
        <f>VLOOKUP(P9909,NEW_TRAIN_TEST!$A$1:$M$980,13,0)</f>
        <v>10348</v>
      </c>
      <c r="S9909" s="88">
        <f>VLOOKUP(P9909,NEW_TRAIN_TEST!$A$1:$M$980,11,0)</f>
        <v>10348</v>
      </c>
      <c r="T9909" s="6">
        <f t="shared" si="308"/>
        <v>0</v>
      </c>
      <c r="U9909" s="6">
        <f t="shared" si="309"/>
        <v>0</v>
      </c>
    </row>
    <row r="9910" spans="1:21" x14ac:dyDescent="0.2">
      <c r="A9910" s="88">
        <v>9912</v>
      </c>
      <c r="B9910" s="6">
        <v>7</v>
      </c>
      <c r="C9910" s="6" t="s">
        <v>2132</v>
      </c>
      <c r="D9910" s="73" t="s">
        <v>1431</v>
      </c>
      <c r="E9910" s="24">
        <v>0</v>
      </c>
      <c r="F9910" s="24">
        <v>2</v>
      </c>
      <c r="G9910" s="24">
        <v>0</v>
      </c>
      <c r="H9910" s="24">
        <v>2</v>
      </c>
      <c r="I9910" s="24">
        <v>2</v>
      </c>
      <c r="J9910" s="24">
        <v>0</v>
      </c>
      <c r="K9910" s="24">
        <v>0</v>
      </c>
      <c r="L9910" s="24">
        <v>0</v>
      </c>
      <c r="M9910" s="24">
        <v>0</v>
      </c>
      <c r="N9910" s="24">
        <v>0</v>
      </c>
      <c r="O9910" s="24">
        <v>2</v>
      </c>
      <c r="P9910" s="24">
        <v>727</v>
      </c>
      <c r="Q9910" s="24">
        <v>9062.5</v>
      </c>
      <c r="R9910" s="88">
        <f>VLOOKUP(P9910,NEW_TRAIN_TEST!$A$1:$M$980,13,0)</f>
        <v>9062.5</v>
      </c>
      <c r="S9910" s="88">
        <f>VLOOKUP(P9910,NEW_TRAIN_TEST!$A$1:$M$980,11,0)</f>
        <v>9077</v>
      </c>
      <c r="T9910" s="6">
        <f t="shared" si="308"/>
        <v>0</v>
      </c>
      <c r="U9910" s="6">
        <f t="shared" si="309"/>
        <v>0</v>
      </c>
    </row>
    <row r="9911" spans="1:21" x14ac:dyDescent="0.2">
      <c r="A9911" s="88">
        <v>9913</v>
      </c>
      <c r="B9911" s="6">
        <v>7</v>
      </c>
      <c r="C9911" s="6" t="s">
        <v>2132</v>
      </c>
      <c r="D9911" s="73" t="s">
        <v>1431</v>
      </c>
      <c r="E9911" s="24">
        <v>5</v>
      </c>
      <c r="F9911" s="24">
        <v>1</v>
      </c>
      <c r="G9911" s="24">
        <v>0</v>
      </c>
      <c r="H9911" s="24">
        <v>0</v>
      </c>
      <c r="I9911" s="24">
        <v>2</v>
      </c>
      <c r="J9911" s="24">
        <v>0</v>
      </c>
      <c r="K9911" s="24">
        <v>0</v>
      </c>
      <c r="L9911" s="24">
        <v>1</v>
      </c>
      <c r="M9911" s="24">
        <v>0</v>
      </c>
      <c r="N9911" s="24">
        <v>0</v>
      </c>
      <c r="O9911" s="24">
        <v>2</v>
      </c>
      <c r="P9911" s="24">
        <v>902</v>
      </c>
      <c r="Q9911" s="24">
        <v>5719</v>
      </c>
      <c r="R9911" s="88">
        <f>VLOOKUP(P9911,NEW_TRAIN_TEST!$A$1:$M$980,13,0)</f>
        <v>5398</v>
      </c>
      <c r="S9911" s="88">
        <f>VLOOKUP(P9911,NEW_TRAIN_TEST!$A$1:$M$980,11,0)</f>
        <v>6400</v>
      </c>
      <c r="T9911" s="6">
        <f t="shared" si="308"/>
        <v>1</v>
      </c>
      <c r="U9911" s="6">
        <f t="shared" si="309"/>
        <v>0</v>
      </c>
    </row>
    <row r="9912" spans="1:21" x14ac:dyDescent="0.2">
      <c r="A9912" s="88">
        <v>9914</v>
      </c>
      <c r="B9912" s="6">
        <v>7</v>
      </c>
      <c r="C9912" s="6" t="s">
        <v>2132</v>
      </c>
      <c r="D9912" s="73" t="s">
        <v>1431</v>
      </c>
      <c r="E9912" s="24">
        <v>0</v>
      </c>
      <c r="F9912" s="24">
        <v>0</v>
      </c>
      <c r="G9912" s="24">
        <v>0</v>
      </c>
      <c r="H9912" s="24">
        <v>0</v>
      </c>
      <c r="I9912" s="24">
        <v>0</v>
      </c>
      <c r="J9912" s="24">
        <v>0</v>
      </c>
      <c r="K9912" s="24">
        <v>0</v>
      </c>
      <c r="L9912" s="24">
        <v>0</v>
      </c>
      <c r="M9912" s="24">
        <v>0</v>
      </c>
      <c r="N9912" s="24">
        <v>1</v>
      </c>
      <c r="O9912" s="24">
        <v>0</v>
      </c>
      <c r="P9912" s="24">
        <v>729</v>
      </c>
      <c r="Q9912" s="24">
        <v>9234</v>
      </c>
      <c r="R9912" s="88">
        <f>VLOOKUP(P9912,NEW_TRAIN_TEST!$A$1:$M$980,13,0)</f>
        <v>9234</v>
      </c>
      <c r="S9912" s="88">
        <f>VLOOKUP(P9912,NEW_TRAIN_TEST!$A$1:$M$980,11,0)</f>
        <v>9234</v>
      </c>
      <c r="T9912" s="6">
        <f t="shared" si="308"/>
        <v>0</v>
      </c>
      <c r="U9912" s="6">
        <f t="shared" si="309"/>
        <v>0</v>
      </c>
    </row>
    <row r="9913" spans="1:21" x14ac:dyDescent="0.2">
      <c r="A9913" s="88">
        <v>9915</v>
      </c>
      <c r="B9913" s="6">
        <v>7</v>
      </c>
      <c r="C9913" s="6" t="s">
        <v>2132</v>
      </c>
      <c r="D9913" s="73" t="s">
        <v>1431</v>
      </c>
      <c r="E9913" s="24">
        <v>2</v>
      </c>
      <c r="F9913" s="24">
        <v>0</v>
      </c>
      <c r="G9913" s="24">
        <v>0</v>
      </c>
      <c r="H9913" s="24">
        <v>0</v>
      </c>
      <c r="I9913" s="24">
        <v>0</v>
      </c>
      <c r="J9913" s="24">
        <v>0</v>
      </c>
      <c r="K9913" s="24">
        <v>0</v>
      </c>
      <c r="L9913" s="24">
        <v>0</v>
      </c>
      <c r="M9913" s="24">
        <v>0</v>
      </c>
      <c r="N9913" s="24">
        <v>0</v>
      </c>
      <c r="O9913" s="24">
        <v>0</v>
      </c>
      <c r="P9913" s="24">
        <v>730</v>
      </c>
      <c r="Q9913" s="24">
        <v>8216</v>
      </c>
      <c r="R9913" s="88">
        <f>VLOOKUP(P9913,NEW_TRAIN_TEST!$A$1:$M$980,13,0)</f>
        <v>8214</v>
      </c>
      <c r="S9913" s="88">
        <f>VLOOKUP(P9913,NEW_TRAIN_TEST!$A$1:$M$980,11,0)</f>
        <v>8320</v>
      </c>
      <c r="T9913" s="6">
        <f t="shared" si="308"/>
        <v>0</v>
      </c>
      <c r="U9913" s="6">
        <f t="shared" si="309"/>
        <v>0</v>
      </c>
    </row>
    <row r="9914" spans="1:21" x14ac:dyDescent="0.2">
      <c r="A9914" s="88">
        <v>9916</v>
      </c>
      <c r="B9914" s="6">
        <v>7</v>
      </c>
      <c r="C9914" s="6" t="s">
        <v>2132</v>
      </c>
      <c r="D9914" s="73" t="s">
        <v>1431</v>
      </c>
      <c r="E9914" s="24">
        <v>4</v>
      </c>
      <c r="F9914" s="24">
        <v>1</v>
      </c>
      <c r="G9914" s="24">
        <v>0</v>
      </c>
      <c r="H9914" s="24">
        <v>0</v>
      </c>
      <c r="I9914" s="24">
        <v>2</v>
      </c>
      <c r="J9914" s="24">
        <v>0</v>
      </c>
      <c r="K9914" s="24">
        <v>0</v>
      </c>
      <c r="L9914" s="24">
        <v>0</v>
      </c>
      <c r="M9914" s="24">
        <v>0</v>
      </c>
      <c r="N9914" s="24">
        <v>0</v>
      </c>
      <c r="O9914" s="24">
        <v>2</v>
      </c>
      <c r="P9914" s="24">
        <v>350</v>
      </c>
      <c r="Q9914" s="24">
        <v>6471.5</v>
      </c>
      <c r="R9914" s="88">
        <f>VLOOKUP(P9914,NEW_TRAIN_TEST!$A$1:$M$980,13,0)</f>
        <v>6368.5</v>
      </c>
      <c r="S9914" s="88">
        <f>VLOOKUP(P9914,NEW_TRAIN_TEST!$A$1:$M$980,11,0)</f>
        <v>7523</v>
      </c>
      <c r="T9914" s="6">
        <f t="shared" si="308"/>
        <v>0</v>
      </c>
      <c r="U9914" s="6">
        <f t="shared" si="309"/>
        <v>0</v>
      </c>
    </row>
    <row r="9915" spans="1:21" x14ac:dyDescent="0.2">
      <c r="A9915" s="88">
        <v>9917</v>
      </c>
      <c r="B9915" s="6">
        <v>7</v>
      </c>
      <c r="C9915" s="6" t="s">
        <v>2132</v>
      </c>
      <c r="D9915" s="73" t="s">
        <v>1431</v>
      </c>
      <c r="E9915" s="24">
        <v>5</v>
      </c>
      <c r="F9915" s="24">
        <v>4</v>
      </c>
      <c r="G9915" s="24">
        <v>0</v>
      </c>
      <c r="H9915" s="24">
        <v>0</v>
      </c>
      <c r="I9915" s="24">
        <v>2</v>
      </c>
      <c r="J9915" s="24">
        <v>2</v>
      </c>
      <c r="K9915" s="24">
        <v>0</v>
      </c>
      <c r="L9915" s="24">
        <v>0</v>
      </c>
      <c r="M9915" s="24">
        <v>0</v>
      </c>
      <c r="N9915" s="24">
        <v>0</v>
      </c>
      <c r="O9915" s="24">
        <v>2</v>
      </c>
      <c r="P9915" s="24">
        <v>211</v>
      </c>
      <c r="Q9915" s="24">
        <v>3786</v>
      </c>
      <c r="R9915" s="88">
        <f>VLOOKUP(P9915,NEW_TRAIN_TEST!$A$1:$M$980,13,0)</f>
        <v>3741.5</v>
      </c>
      <c r="S9915" s="88">
        <f>VLOOKUP(P9915,NEW_TRAIN_TEST!$A$1:$M$980,11,0)</f>
        <v>5298</v>
      </c>
      <c r="T9915" s="6">
        <f t="shared" si="308"/>
        <v>0</v>
      </c>
      <c r="U9915" s="6">
        <f t="shared" si="309"/>
        <v>0</v>
      </c>
    </row>
    <row r="9916" spans="1:21" x14ac:dyDescent="0.2">
      <c r="A9916" s="88">
        <v>9918</v>
      </c>
      <c r="B9916" s="6">
        <v>7</v>
      </c>
      <c r="C9916" s="6" t="s">
        <v>2132</v>
      </c>
      <c r="D9916" s="73" t="s">
        <v>1431</v>
      </c>
      <c r="E9916" s="24">
        <v>9</v>
      </c>
      <c r="F9916" s="24">
        <v>6</v>
      </c>
      <c r="G9916" s="24">
        <v>0</v>
      </c>
      <c r="H9916" s="24">
        <v>2</v>
      </c>
      <c r="I9916" s="24">
        <v>2</v>
      </c>
      <c r="J9916" s="24">
        <v>0</v>
      </c>
      <c r="K9916" s="24">
        <v>0</v>
      </c>
      <c r="L9916" s="24">
        <v>1</v>
      </c>
      <c r="M9916" s="24">
        <v>0</v>
      </c>
      <c r="N9916" s="24">
        <v>0</v>
      </c>
      <c r="O9916" s="24">
        <v>2</v>
      </c>
      <c r="P9916" s="24">
        <v>208</v>
      </c>
      <c r="Q9916" s="24">
        <v>4145</v>
      </c>
      <c r="R9916" s="88">
        <f>VLOOKUP(P9916,NEW_TRAIN_TEST!$A$1:$M$980,13,0)</f>
        <v>3975.5</v>
      </c>
      <c r="S9916" s="88">
        <f>VLOOKUP(P9916,NEW_TRAIN_TEST!$A$1:$M$980,11,0)</f>
        <v>4647</v>
      </c>
      <c r="T9916" s="6">
        <f t="shared" si="308"/>
        <v>1</v>
      </c>
      <c r="U9916" s="6">
        <f t="shared" si="309"/>
        <v>0</v>
      </c>
    </row>
    <row r="9917" spans="1:21" x14ac:dyDescent="0.2">
      <c r="A9917" s="88">
        <v>9919</v>
      </c>
      <c r="B9917" s="6">
        <v>7</v>
      </c>
      <c r="C9917" s="6" t="s">
        <v>2132</v>
      </c>
      <c r="D9917" s="73" t="s">
        <v>1431</v>
      </c>
      <c r="E9917" s="24">
        <v>8</v>
      </c>
      <c r="F9917" s="24">
        <v>0</v>
      </c>
      <c r="G9917" s="24">
        <v>0</v>
      </c>
      <c r="H9917" s="24">
        <v>0</v>
      </c>
      <c r="I9917" s="24">
        <v>0</v>
      </c>
      <c r="J9917" s="24">
        <v>0</v>
      </c>
      <c r="K9917" s="24">
        <v>0</v>
      </c>
      <c r="L9917" s="24">
        <v>1</v>
      </c>
      <c r="M9917" s="24">
        <v>0</v>
      </c>
      <c r="N9917" s="24">
        <v>0</v>
      </c>
      <c r="O9917" s="24">
        <v>0</v>
      </c>
      <c r="P9917" s="24">
        <v>748</v>
      </c>
      <c r="Q9917" s="24">
        <v>4890</v>
      </c>
      <c r="R9917" s="88">
        <f>VLOOKUP(P9917,NEW_TRAIN_TEST!$A$1:$M$980,13,0)</f>
        <v>2394</v>
      </c>
      <c r="S9917" s="88">
        <f>VLOOKUP(P9917,NEW_TRAIN_TEST!$A$1:$M$980,11,0)</f>
        <v>5854</v>
      </c>
      <c r="T9917" s="6">
        <f t="shared" si="308"/>
        <v>1</v>
      </c>
      <c r="U9917" s="6">
        <f t="shared" si="309"/>
        <v>0</v>
      </c>
    </row>
    <row r="9918" spans="1:21" x14ac:dyDescent="0.2">
      <c r="A9918" s="88">
        <v>9920</v>
      </c>
      <c r="B9918" s="6">
        <v>7</v>
      </c>
      <c r="C9918" s="6" t="s">
        <v>2132</v>
      </c>
      <c r="D9918" s="73" t="s">
        <v>1431</v>
      </c>
      <c r="E9918" s="24">
        <v>7</v>
      </c>
      <c r="F9918" s="24">
        <v>0</v>
      </c>
      <c r="G9918" s="24">
        <v>0</v>
      </c>
      <c r="H9918" s="24">
        <v>0</v>
      </c>
      <c r="I9918" s="24">
        <v>0</v>
      </c>
      <c r="J9918" s="24">
        <v>0</v>
      </c>
      <c r="K9918" s="24">
        <v>0</v>
      </c>
      <c r="L9918" s="24">
        <v>0</v>
      </c>
      <c r="M9918" s="24">
        <v>0</v>
      </c>
      <c r="N9918" s="24">
        <v>0</v>
      </c>
      <c r="O9918" s="24">
        <v>0</v>
      </c>
      <c r="P9918" s="24">
        <v>749</v>
      </c>
      <c r="Q9918" s="24">
        <v>4516</v>
      </c>
      <c r="R9918" s="88">
        <f>VLOOKUP(P9918,NEW_TRAIN_TEST!$A$1:$M$980,13,0)</f>
        <v>3074</v>
      </c>
      <c r="S9918" s="88">
        <f>VLOOKUP(P9918,NEW_TRAIN_TEST!$A$1:$M$980,11,0)</f>
        <v>6426</v>
      </c>
      <c r="T9918" s="6">
        <f t="shared" si="308"/>
        <v>0</v>
      </c>
      <c r="U9918" s="6">
        <f t="shared" si="309"/>
        <v>0</v>
      </c>
    </row>
    <row r="9919" spans="1:21" x14ac:dyDescent="0.2">
      <c r="A9919" s="88">
        <v>9921</v>
      </c>
      <c r="B9919" s="6">
        <v>7</v>
      </c>
      <c r="C9919" s="6" t="s">
        <v>2132</v>
      </c>
      <c r="D9919" s="73" t="s">
        <v>1431</v>
      </c>
      <c r="E9919" s="24">
        <v>8</v>
      </c>
      <c r="F9919" s="24">
        <v>0</v>
      </c>
      <c r="G9919" s="24">
        <v>0</v>
      </c>
      <c r="H9919" s="24">
        <v>0</v>
      </c>
      <c r="I9919" s="24">
        <v>0</v>
      </c>
      <c r="J9919" s="24">
        <v>0</v>
      </c>
      <c r="K9919" s="24">
        <v>0</v>
      </c>
      <c r="L9919" s="24">
        <v>1</v>
      </c>
      <c r="M9919" s="24">
        <v>0</v>
      </c>
      <c r="N9919" s="24">
        <v>0</v>
      </c>
      <c r="O9919" s="24">
        <v>0</v>
      </c>
      <c r="P9919" s="24">
        <v>759</v>
      </c>
      <c r="Q9919" s="24">
        <v>5000</v>
      </c>
      <c r="R9919" s="88">
        <f>VLOOKUP(P9919,NEW_TRAIN_TEST!$A$1:$M$980,13,0)</f>
        <v>3812.5</v>
      </c>
      <c r="S9919" s="88">
        <f>VLOOKUP(P9919,NEW_TRAIN_TEST!$A$1:$M$980,11,0)</f>
        <v>5919</v>
      </c>
      <c r="T9919" s="6">
        <f t="shared" si="308"/>
        <v>1</v>
      </c>
      <c r="U9919" s="6">
        <f t="shared" si="309"/>
        <v>0</v>
      </c>
    </row>
    <row r="9920" spans="1:21" x14ac:dyDescent="0.2">
      <c r="A9920" s="88">
        <v>9922</v>
      </c>
      <c r="B9920" s="6">
        <v>7</v>
      </c>
      <c r="C9920" s="6" t="s">
        <v>2132</v>
      </c>
      <c r="D9920" s="73" t="s">
        <v>1431</v>
      </c>
      <c r="E9920" s="24">
        <v>6</v>
      </c>
      <c r="F9920" s="24">
        <v>1</v>
      </c>
      <c r="G9920" s="24">
        <v>0</v>
      </c>
      <c r="H9920" s="24">
        <v>0</v>
      </c>
      <c r="I9920" s="24">
        <v>2</v>
      </c>
      <c r="J9920" s="24">
        <v>0</v>
      </c>
      <c r="K9920" s="24">
        <v>0</v>
      </c>
      <c r="L9920" s="24">
        <v>1</v>
      </c>
      <c r="M9920" s="24">
        <v>0</v>
      </c>
      <c r="N9920" s="24">
        <v>0</v>
      </c>
      <c r="O9920" s="24">
        <v>2</v>
      </c>
      <c r="P9920" s="24">
        <v>501</v>
      </c>
      <c r="Q9920" s="24">
        <v>5755.5</v>
      </c>
      <c r="R9920" s="88">
        <f>VLOOKUP(P9920,NEW_TRAIN_TEST!$A$1:$M$980,13,0)</f>
        <v>5510.5</v>
      </c>
      <c r="S9920" s="88">
        <f>VLOOKUP(P9920,NEW_TRAIN_TEST!$A$1:$M$980,11,0)</f>
        <v>6687</v>
      </c>
      <c r="T9920" s="6">
        <f t="shared" si="308"/>
        <v>1</v>
      </c>
      <c r="U9920" s="6">
        <f t="shared" si="309"/>
        <v>0</v>
      </c>
    </row>
    <row r="9921" spans="1:21" x14ac:dyDescent="0.2">
      <c r="A9921" s="88">
        <v>9923</v>
      </c>
      <c r="B9921" s="6">
        <v>7</v>
      </c>
      <c r="C9921" s="6" t="s">
        <v>2132</v>
      </c>
      <c r="D9921" s="73" t="s">
        <v>1431</v>
      </c>
      <c r="E9921" s="24">
        <v>0</v>
      </c>
      <c r="F9921" s="24">
        <v>1</v>
      </c>
      <c r="G9921" s="24">
        <v>0</v>
      </c>
      <c r="H9921" s="24">
        <v>0</v>
      </c>
      <c r="I9921" s="24">
        <v>2</v>
      </c>
      <c r="J9921" s="24">
        <v>0</v>
      </c>
      <c r="K9921" s="24">
        <v>0</v>
      </c>
      <c r="L9921" s="24">
        <v>0</v>
      </c>
      <c r="M9921" s="24">
        <v>0</v>
      </c>
      <c r="N9921" s="24">
        <v>0</v>
      </c>
      <c r="O9921" s="24">
        <v>2</v>
      </c>
      <c r="P9921" s="24">
        <v>356</v>
      </c>
      <c r="Q9921" s="24">
        <v>4994.5</v>
      </c>
      <c r="R9921" s="88">
        <f>VLOOKUP(P9921,NEW_TRAIN_TEST!$A$1:$M$980,13,0)</f>
        <v>4994.5</v>
      </c>
      <c r="S9921" s="88">
        <f>VLOOKUP(P9921,NEW_TRAIN_TEST!$A$1:$M$980,11,0)</f>
        <v>6130</v>
      </c>
      <c r="T9921" s="6">
        <f t="shared" si="308"/>
        <v>0</v>
      </c>
      <c r="U9921" s="6">
        <f t="shared" si="309"/>
        <v>0</v>
      </c>
    </row>
    <row r="9922" spans="1:21" x14ac:dyDescent="0.2">
      <c r="A9922" s="88">
        <v>9924</v>
      </c>
      <c r="B9922" s="6">
        <v>7</v>
      </c>
      <c r="C9922" s="6" t="s">
        <v>2132</v>
      </c>
      <c r="D9922" s="73" t="s">
        <v>1431</v>
      </c>
      <c r="E9922" s="24">
        <v>6</v>
      </c>
      <c r="F9922" s="24">
        <v>8</v>
      </c>
      <c r="G9922" s="24">
        <v>0</v>
      </c>
      <c r="H9922" s="24">
        <v>2</v>
      </c>
      <c r="I9922" s="24">
        <v>2</v>
      </c>
      <c r="J9922" s="24">
        <v>2</v>
      </c>
      <c r="K9922" s="24">
        <v>0</v>
      </c>
      <c r="L9922" s="24">
        <v>0</v>
      </c>
      <c r="M9922" s="24">
        <v>0</v>
      </c>
      <c r="N9922" s="24">
        <v>0</v>
      </c>
      <c r="O9922" s="24">
        <v>2</v>
      </c>
      <c r="P9922" s="24">
        <v>198</v>
      </c>
      <c r="Q9922" s="24">
        <v>4020.5</v>
      </c>
      <c r="R9922" s="88">
        <f>VLOOKUP(P9922,NEW_TRAIN_TEST!$A$1:$M$980,13,0)</f>
        <v>3927.5</v>
      </c>
      <c r="S9922" s="88">
        <f>VLOOKUP(P9922,NEW_TRAIN_TEST!$A$1:$M$980,11,0)</f>
        <v>4541</v>
      </c>
      <c r="T9922" s="6">
        <f t="shared" si="308"/>
        <v>0</v>
      </c>
      <c r="U9922" s="6">
        <f t="shared" si="309"/>
        <v>0</v>
      </c>
    </row>
    <row r="9923" spans="1:21" x14ac:dyDescent="0.2">
      <c r="A9923" s="88">
        <v>9925</v>
      </c>
      <c r="B9923" s="6">
        <v>7</v>
      </c>
      <c r="C9923" s="6" t="s">
        <v>2132</v>
      </c>
      <c r="D9923" s="73" t="s">
        <v>1431</v>
      </c>
      <c r="E9923" s="24">
        <v>9</v>
      </c>
      <c r="F9923" s="24">
        <v>0</v>
      </c>
      <c r="G9923" s="24">
        <v>0</v>
      </c>
      <c r="H9923" s="24">
        <v>0</v>
      </c>
      <c r="I9923" s="24">
        <v>0</v>
      </c>
      <c r="J9923" s="24">
        <v>0</v>
      </c>
      <c r="K9923" s="24">
        <v>0</v>
      </c>
      <c r="L9923" s="24">
        <v>1</v>
      </c>
      <c r="M9923" s="24">
        <v>0</v>
      </c>
      <c r="N9923" s="24">
        <v>0</v>
      </c>
      <c r="O9923" s="24">
        <v>0</v>
      </c>
      <c r="P9923" s="24">
        <v>754</v>
      </c>
      <c r="Q9923" s="24">
        <v>8789.5</v>
      </c>
      <c r="R9923" s="88">
        <f>VLOOKUP(P9923,NEW_TRAIN_TEST!$A$1:$M$980,13,0)</f>
        <v>8645.5</v>
      </c>
      <c r="S9923" s="88">
        <f>VLOOKUP(P9923,NEW_TRAIN_TEST!$A$1:$M$980,11,0)</f>
        <v>8847</v>
      </c>
      <c r="T9923" s="6">
        <f t="shared" ref="T9923:T9986" si="310">IF(L9923&gt;0,1,0)</f>
        <v>1</v>
      </c>
      <c r="U9923" s="6">
        <f t="shared" ref="U9923:U9986" si="311">IF(M9923&gt;0,1,0)</f>
        <v>0</v>
      </c>
    </row>
    <row r="9924" spans="1:21" x14ac:dyDescent="0.2">
      <c r="A9924" s="88">
        <v>9926</v>
      </c>
      <c r="B9924" s="6">
        <v>7</v>
      </c>
      <c r="C9924" s="6" t="s">
        <v>2132</v>
      </c>
      <c r="D9924" s="73" t="s">
        <v>1431</v>
      </c>
      <c r="E9924" s="24">
        <v>0</v>
      </c>
      <c r="F9924" s="24">
        <v>3</v>
      </c>
      <c r="G9924" s="24">
        <v>0</v>
      </c>
      <c r="H9924" s="24">
        <v>2</v>
      </c>
      <c r="I9924" s="24">
        <v>2</v>
      </c>
      <c r="J9924" s="24">
        <v>2</v>
      </c>
      <c r="K9924" s="24">
        <v>0</v>
      </c>
      <c r="L9924" s="24">
        <v>0</v>
      </c>
      <c r="M9924" s="24">
        <v>0</v>
      </c>
      <c r="N9924" s="24">
        <v>0</v>
      </c>
      <c r="O9924" s="24">
        <v>2</v>
      </c>
      <c r="P9924" s="24">
        <v>582</v>
      </c>
      <c r="Q9924" s="24">
        <v>4556</v>
      </c>
      <c r="R9924" s="88">
        <f>VLOOKUP(P9924,NEW_TRAIN_TEST!$A$1:$M$980,13,0)</f>
        <v>4556</v>
      </c>
      <c r="S9924" s="88">
        <f>VLOOKUP(P9924,NEW_TRAIN_TEST!$A$1:$M$980,11,0)</f>
        <v>5157</v>
      </c>
      <c r="T9924" s="6">
        <f t="shared" si="310"/>
        <v>0</v>
      </c>
      <c r="U9924" s="6">
        <f t="shared" si="311"/>
        <v>0</v>
      </c>
    </row>
    <row r="9925" spans="1:21" x14ac:dyDescent="0.2">
      <c r="A9925" s="88">
        <v>9927</v>
      </c>
      <c r="B9925" s="6">
        <v>7</v>
      </c>
      <c r="C9925" s="6" t="s">
        <v>2132</v>
      </c>
      <c r="D9925" s="73" t="s">
        <v>1431</v>
      </c>
      <c r="E9925" s="24">
        <v>2</v>
      </c>
      <c r="F9925" s="24">
        <v>0</v>
      </c>
      <c r="G9925" s="24">
        <v>0</v>
      </c>
      <c r="H9925" s="24">
        <v>0</v>
      </c>
      <c r="I9925" s="24">
        <v>0</v>
      </c>
      <c r="J9925" s="24">
        <v>0</v>
      </c>
      <c r="K9925" s="24">
        <v>0</v>
      </c>
      <c r="L9925" s="24">
        <v>0</v>
      </c>
      <c r="M9925" s="24">
        <v>0</v>
      </c>
      <c r="N9925" s="24">
        <v>0</v>
      </c>
      <c r="O9925" s="24">
        <v>0</v>
      </c>
      <c r="P9925" s="24">
        <v>756</v>
      </c>
      <c r="Q9925" s="24">
        <v>5258</v>
      </c>
      <c r="R9925" s="88">
        <f>VLOOKUP(P9925,NEW_TRAIN_TEST!$A$1:$M$980,13,0)</f>
        <v>1353</v>
      </c>
      <c r="S9925" s="88">
        <f>VLOOKUP(P9925,NEW_TRAIN_TEST!$A$1:$M$980,11,0)</f>
        <v>5258</v>
      </c>
      <c r="T9925" s="6">
        <f t="shared" si="310"/>
        <v>0</v>
      </c>
      <c r="U9925" s="6">
        <f t="shared" si="311"/>
        <v>0</v>
      </c>
    </row>
    <row r="9926" spans="1:21" x14ac:dyDescent="0.2">
      <c r="A9926" s="88">
        <v>9928</v>
      </c>
      <c r="B9926" s="6">
        <v>7</v>
      </c>
      <c r="C9926" s="6" t="s">
        <v>2132</v>
      </c>
      <c r="D9926" s="73" t="s">
        <v>1431</v>
      </c>
      <c r="E9926" s="24">
        <v>7</v>
      </c>
      <c r="F9926" s="24">
        <v>1</v>
      </c>
      <c r="G9926" s="24">
        <v>0</v>
      </c>
      <c r="H9926" s="24">
        <v>0</v>
      </c>
      <c r="I9926" s="24">
        <v>2</v>
      </c>
      <c r="J9926" s="24">
        <v>0</v>
      </c>
      <c r="K9926" s="24">
        <v>0</v>
      </c>
      <c r="L9926" s="24">
        <v>1</v>
      </c>
      <c r="M9926" s="24">
        <v>0</v>
      </c>
      <c r="N9926" s="24">
        <v>0</v>
      </c>
      <c r="O9926" s="24">
        <v>2</v>
      </c>
      <c r="P9926" s="24">
        <v>757</v>
      </c>
      <c r="Q9926" s="24">
        <v>6063</v>
      </c>
      <c r="R9926" s="88">
        <f>VLOOKUP(P9926,NEW_TRAIN_TEST!$A$1:$M$980,13,0)</f>
        <v>5724.5</v>
      </c>
      <c r="S9926" s="88">
        <f>VLOOKUP(P9926,NEW_TRAIN_TEST!$A$1:$M$980,11,0)</f>
        <v>6813</v>
      </c>
      <c r="T9926" s="6">
        <f t="shared" si="310"/>
        <v>1</v>
      </c>
      <c r="U9926" s="6">
        <f t="shared" si="311"/>
        <v>0</v>
      </c>
    </row>
    <row r="9927" spans="1:21" x14ac:dyDescent="0.2">
      <c r="A9927" s="88">
        <v>9929</v>
      </c>
      <c r="B9927" s="6">
        <v>7</v>
      </c>
      <c r="C9927" s="6" t="s">
        <v>2132</v>
      </c>
      <c r="D9927" s="73" t="s">
        <v>1431</v>
      </c>
      <c r="E9927" s="24">
        <v>3</v>
      </c>
      <c r="F9927" s="24">
        <v>0</v>
      </c>
      <c r="G9927" s="24">
        <v>0</v>
      </c>
      <c r="H9927" s="24">
        <v>0</v>
      </c>
      <c r="I9927" s="24">
        <v>0</v>
      </c>
      <c r="J9927" s="24">
        <v>0</v>
      </c>
      <c r="K9927" s="24">
        <v>0</v>
      </c>
      <c r="L9927" s="24">
        <v>0</v>
      </c>
      <c r="M9927" s="24">
        <v>0</v>
      </c>
      <c r="N9927" s="24">
        <v>0</v>
      </c>
      <c r="O9927" s="24">
        <v>0</v>
      </c>
      <c r="P9927" s="24">
        <v>758</v>
      </c>
      <c r="Q9927" s="24">
        <v>4379</v>
      </c>
      <c r="R9927" s="88">
        <f>VLOOKUP(P9927,NEW_TRAIN_TEST!$A$1:$M$980,13,0)</f>
        <v>3382</v>
      </c>
      <c r="S9927" s="88">
        <f>VLOOKUP(P9927,NEW_TRAIN_TEST!$A$1:$M$980,11,0)</f>
        <v>5136</v>
      </c>
      <c r="T9927" s="6">
        <f t="shared" si="310"/>
        <v>0</v>
      </c>
      <c r="U9927" s="6">
        <f t="shared" si="311"/>
        <v>0</v>
      </c>
    </row>
    <row r="9928" spans="1:21" x14ac:dyDescent="0.2">
      <c r="A9928" s="88">
        <v>9930</v>
      </c>
      <c r="B9928" s="6">
        <v>7</v>
      </c>
      <c r="C9928" s="6" t="s">
        <v>2132</v>
      </c>
      <c r="D9928" s="73" t="s">
        <v>1431</v>
      </c>
      <c r="E9928" s="24">
        <v>7</v>
      </c>
      <c r="F9928" s="24">
        <v>1</v>
      </c>
      <c r="G9928" s="24">
        <v>0</v>
      </c>
      <c r="H9928" s="24">
        <v>0</v>
      </c>
      <c r="I9928" s="24">
        <v>2</v>
      </c>
      <c r="J9928" s="24">
        <v>0</v>
      </c>
      <c r="K9928" s="24">
        <v>0</v>
      </c>
      <c r="L9928" s="24">
        <v>1</v>
      </c>
      <c r="M9928" s="24">
        <v>0</v>
      </c>
      <c r="N9928" s="24">
        <v>0</v>
      </c>
      <c r="O9928" s="24">
        <v>2</v>
      </c>
      <c r="P9928" s="24">
        <v>360</v>
      </c>
      <c r="Q9928" s="24">
        <v>6876</v>
      </c>
      <c r="R9928" s="88">
        <f>VLOOKUP(P9928,NEW_TRAIN_TEST!$A$1:$M$980,13,0)</f>
        <v>6815</v>
      </c>
      <c r="S9928" s="88">
        <f>VLOOKUP(P9928,NEW_TRAIN_TEST!$A$1:$M$980,11,0)</f>
        <v>7770</v>
      </c>
      <c r="T9928" s="6">
        <f t="shared" si="310"/>
        <v>1</v>
      </c>
      <c r="U9928" s="6">
        <f t="shared" si="311"/>
        <v>0</v>
      </c>
    </row>
    <row r="9929" spans="1:21" x14ac:dyDescent="0.2">
      <c r="A9929" s="88">
        <v>9931</v>
      </c>
      <c r="B9929" s="6">
        <v>7</v>
      </c>
      <c r="C9929" s="6" t="s">
        <v>2132</v>
      </c>
      <c r="D9929" s="73" t="s">
        <v>1431</v>
      </c>
      <c r="E9929" s="24">
        <v>0</v>
      </c>
      <c r="F9929" s="24">
        <v>2</v>
      </c>
      <c r="G9929" s="24">
        <v>0</v>
      </c>
      <c r="H9929" s="24">
        <v>2</v>
      </c>
      <c r="I9929" s="24">
        <v>2</v>
      </c>
      <c r="J9929" s="24">
        <v>0</v>
      </c>
      <c r="K9929" s="24">
        <v>0</v>
      </c>
      <c r="L9929" s="24">
        <v>1</v>
      </c>
      <c r="M9929" s="24">
        <v>0</v>
      </c>
      <c r="N9929" s="24">
        <v>0</v>
      </c>
      <c r="O9929" s="24">
        <v>2</v>
      </c>
      <c r="P9929" s="24">
        <v>360</v>
      </c>
      <c r="Q9929" s="24">
        <v>6876</v>
      </c>
      <c r="R9929" s="88">
        <f>VLOOKUP(P9929,NEW_TRAIN_TEST!$A$1:$M$980,13,0)</f>
        <v>6815</v>
      </c>
      <c r="S9929" s="88">
        <f>VLOOKUP(P9929,NEW_TRAIN_TEST!$A$1:$M$980,11,0)</f>
        <v>7770</v>
      </c>
      <c r="T9929" s="6">
        <f t="shared" si="310"/>
        <v>1</v>
      </c>
      <c r="U9929" s="6">
        <f t="shared" si="311"/>
        <v>0</v>
      </c>
    </row>
    <row r="9930" spans="1:21" x14ac:dyDescent="0.2">
      <c r="A9930" s="88">
        <v>9932</v>
      </c>
      <c r="B9930" s="6">
        <v>7</v>
      </c>
      <c r="C9930" s="6" t="s">
        <v>2132</v>
      </c>
      <c r="D9930" s="73" t="s">
        <v>1431</v>
      </c>
      <c r="E9930" s="24">
        <v>0</v>
      </c>
      <c r="F9930" s="24">
        <v>2</v>
      </c>
      <c r="G9930" s="24">
        <v>0</v>
      </c>
      <c r="H9930" s="24">
        <v>2</v>
      </c>
      <c r="I9930" s="24">
        <v>2</v>
      </c>
      <c r="J9930" s="24">
        <v>0</v>
      </c>
      <c r="K9930" s="24">
        <v>0</v>
      </c>
      <c r="L9930" s="24">
        <v>0</v>
      </c>
      <c r="M9930" s="24">
        <v>0</v>
      </c>
      <c r="N9930" s="24">
        <v>0</v>
      </c>
      <c r="O9930" s="24">
        <v>2</v>
      </c>
      <c r="P9930" s="24">
        <v>360</v>
      </c>
      <c r="Q9930" s="24">
        <v>6876</v>
      </c>
      <c r="R9930" s="88">
        <f>VLOOKUP(P9930,NEW_TRAIN_TEST!$A$1:$M$980,13,0)</f>
        <v>6815</v>
      </c>
      <c r="S9930" s="88">
        <f>VLOOKUP(P9930,NEW_TRAIN_TEST!$A$1:$M$980,11,0)</f>
        <v>7770</v>
      </c>
      <c r="T9930" s="6">
        <f t="shared" si="310"/>
        <v>0</v>
      </c>
      <c r="U9930" s="6">
        <f t="shared" si="311"/>
        <v>0</v>
      </c>
    </row>
    <row r="9931" spans="1:21" x14ac:dyDescent="0.2">
      <c r="A9931" s="88">
        <v>9933</v>
      </c>
      <c r="B9931" s="6">
        <v>7</v>
      </c>
      <c r="C9931" s="6" t="s">
        <v>2132</v>
      </c>
      <c r="D9931" s="73" t="s">
        <v>1431</v>
      </c>
      <c r="E9931" s="24">
        <v>1</v>
      </c>
      <c r="F9931" s="24">
        <v>8</v>
      </c>
      <c r="G9931" s="24">
        <v>0</v>
      </c>
      <c r="H9931" s="24">
        <v>2</v>
      </c>
      <c r="I9931" s="24">
        <v>2</v>
      </c>
      <c r="J9931" s="24">
        <v>2</v>
      </c>
      <c r="K9931" s="24">
        <v>0</v>
      </c>
      <c r="L9931" s="24">
        <v>1</v>
      </c>
      <c r="M9931" s="24">
        <v>0</v>
      </c>
      <c r="N9931" s="24">
        <v>0</v>
      </c>
      <c r="O9931" s="24">
        <v>2</v>
      </c>
      <c r="P9931" s="24">
        <v>206</v>
      </c>
      <c r="Q9931" s="24">
        <v>4194.5</v>
      </c>
      <c r="R9931" s="88">
        <f>VLOOKUP(P9931,NEW_TRAIN_TEST!$A$1:$M$980,13,0)</f>
        <v>4090.5</v>
      </c>
      <c r="S9931" s="88">
        <f>VLOOKUP(P9931,NEW_TRAIN_TEST!$A$1:$M$980,11,0)</f>
        <v>4771</v>
      </c>
      <c r="T9931" s="6">
        <f t="shared" si="310"/>
        <v>1</v>
      </c>
      <c r="U9931" s="6">
        <f t="shared" si="311"/>
        <v>0</v>
      </c>
    </row>
    <row r="9932" spans="1:21" x14ac:dyDescent="0.2">
      <c r="A9932" s="88">
        <v>9934</v>
      </c>
      <c r="B9932" s="6">
        <v>7</v>
      </c>
      <c r="C9932" s="6" t="s">
        <v>2132</v>
      </c>
      <c r="D9932" s="73" t="s">
        <v>1431</v>
      </c>
      <c r="E9932" s="24">
        <v>4</v>
      </c>
      <c r="F9932" s="24">
        <v>0</v>
      </c>
      <c r="G9932" s="24">
        <v>0</v>
      </c>
      <c r="H9932" s="24">
        <v>0</v>
      </c>
      <c r="I9932" s="24">
        <v>0</v>
      </c>
      <c r="J9932" s="24">
        <v>0</v>
      </c>
      <c r="K9932" s="24">
        <v>0</v>
      </c>
      <c r="L9932" s="24">
        <v>1</v>
      </c>
      <c r="M9932" s="24">
        <v>0</v>
      </c>
      <c r="N9932" s="24">
        <v>0</v>
      </c>
      <c r="O9932" s="24">
        <v>0</v>
      </c>
      <c r="P9932" s="24">
        <v>761</v>
      </c>
      <c r="Q9932" s="24">
        <v>4954</v>
      </c>
      <c r="R9932" s="88">
        <f>VLOOKUP(P9932,NEW_TRAIN_TEST!$A$1:$M$980,13,0)</f>
        <v>4354</v>
      </c>
      <c r="S9932" s="88">
        <f>VLOOKUP(P9932,NEW_TRAIN_TEST!$A$1:$M$980,11,0)</f>
        <v>5022</v>
      </c>
      <c r="T9932" s="6">
        <f t="shared" si="310"/>
        <v>1</v>
      </c>
      <c r="U9932" s="6">
        <f t="shared" si="311"/>
        <v>0</v>
      </c>
    </row>
    <row r="9933" spans="1:21" x14ac:dyDescent="0.2">
      <c r="A9933" s="88">
        <v>9935</v>
      </c>
      <c r="B9933" s="6">
        <v>7</v>
      </c>
      <c r="C9933" s="6" t="s">
        <v>2132</v>
      </c>
      <c r="D9933" s="73" t="s">
        <v>1431</v>
      </c>
      <c r="E9933" s="24">
        <v>8</v>
      </c>
      <c r="F9933" s="24">
        <v>1</v>
      </c>
      <c r="G9933" s="24">
        <v>0</v>
      </c>
      <c r="H9933" s="24">
        <v>0</v>
      </c>
      <c r="I9933" s="24">
        <v>2</v>
      </c>
      <c r="J9933" s="24">
        <v>0</v>
      </c>
      <c r="K9933" s="24">
        <v>0</v>
      </c>
      <c r="L9933" s="24">
        <v>1</v>
      </c>
      <c r="M9933" s="24">
        <v>0</v>
      </c>
      <c r="N9933" s="24">
        <v>0</v>
      </c>
      <c r="O9933" s="24">
        <v>2</v>
      </c>
      <c r="P9933" s="24">
        <v>762</v>
      </c>
      <c r="Q9933" s="24">
        <v>5888</v>
      </c>
      <c r="R9933" s="88">
        <f>VLOOKUP(P9933,NEW_TRAIN_TEST!$A$1:$M$980,13,0)</f>
        <v>5461.5</v>
      </c>
      <c r="S9933" s="88">
        <f>VLOOKUP(P9933,NEW_TRAIN_TEST!$A$1:$M$980,11,0)</f>
        <v>6531</v>
      </c>
      <c r="T9933" s="6">
        <f t="shared" si="310"/>
        <v>1</v>
      </c>
      <c r="U9933" s="6">
        <f t="shared" si="311"/>
        <v>0</v>
      </c>
    </row>
    <row r="9934" spans="1:21" x14ac:dyDescent="0.2">
      <c r="A9934" s="88">
        <v>9936</v>
      </c>
      <c r="B9934" s="6">
        <v>7</v>
      </c>
      <c r="C9934" s="6" t="s">
        <v>2132</v>
      </c>
      <c r="D9934" s="73" t="s">
        <v>1431</v>
      </c>
      <c r="E9934" s="24">
        <v>4</v>
      </c>
      <c r="F9934" s="24">
        <v>0</v>
      </c>
      <c r="G9934" s="24">
        <v>0</v>
      </c>
      <c r="H9934" s="24">
        <v>0</v>
      </c>
      <c r="I9934" s="24">
        <v>0</v>
      </c>
      <c r="J9934" s="24">
        <v>0</v>
      </c>
      <c r="K9934" s="24">
        <v>0</v>
      </c>
      <c r="L9934" s="24">
        <v>0</v>
      </c>
      <c r="M9934" s="24">
        <v>0</v>
      </c>
      <c r="N9934" s="24">
        <v>0</v>
      </c>
      <c r="O9934" s="24">
        <v>0</v>
      </c>
      <c r="P9934" s="24">
        <v>763</v>
      </c>
      <c r="Q9934" s="24">
        <v>5359</v>
      </c>
      <c r="R9934" s="88">
        <f>VLOOKUP(P9934,NEW_TRAIN_TEST!$A$1:$M$980,13,0)</f>
        <v>5201</v>
      </c>
      <c r="S9934" s="88">
        <f>VLOOKUP(P9934,NEW_TRAIN_TEST!$A$1:$M$980,11,0)</f>
        <v>5521</v>
      </c>
      <c r="T9934" s="6">
        <f t="shared" si="310"/>
        <v>0</v>
      </c>
      <c r="U9934" s="6">
        <f t="shared" si="311"/>
        <v>0</v>
      </c>
    </row>
    <row r="9935" spans="1:21" x14ac:dyDescent="0.2">
      <c r="A9935" s="88">
        <v>9937</v>
      </c>
      <c r="B9935" s="6">
        <v>7</v>
      </c>
      <c r="C9935" s="6" t="s">
        <v>2132</v>
      </c>
      <c r="D9935" s="73" t="s">
        <v>1431</v>
      </c>
      <c r="E9935" s="24">
        <v>5</v>
      </c>
      <c r="F9935" s="24">
        <v>4</v>
      </c>
      <c r="G9935" s="24">
        <v>2</v>
      </c>
      <c r="H9935" s="24">
        <v>2</v>
      </c>
      <c r="I9935" s="24">
        <v>2</v>
      </c>
      <c r="J9935" s="24">
        <v>0</v>
      </c>
      <c r="K9935" s="24">
        <v>0</v>
      </c>
      <c r="L9935" s="24">
        <v>0</v>
      </c>
      <c r="M9935" s="24">
        <v>0</v>
      </c>
      <c r="N9935" s="24">
        <v>0</v>
      </c>
      <c r="O9935" s="24">
        <v>2</v>
      </c>
      <c r="P9935" s="24">
        <v>226</v>
      </c>
      <c r="Q9935" s="24">
        <v>3885.5</v>
      </c>
      <c r="R9935" s="88">
        <f>VLOOKUP(P9935,NEW_TRAIN_TEST!$A$1:$M$980,13,0)</f>
        <v>3793</v>
      </c>
      <c r="S9935" s="88">
        <f>VLOOKUP(P9935,NEW_TRAIN_TEST!$A$1:$M$980,11,0)</f>
        <v>4432</v>
      </c>
      <c r="T9935" s="6">
        <f t="shared" si="310"/>
        <v>0</v>
      </c>
      <c r="U9935" s="6">
        <f t="shared" si="311"/>
        <v>0</v>
      </c>
    </row>
    <row r="9936" spans="1:21" x14ac:dyDescent="0.2">
      <c r="A9936" s="88">
        <v>9938</v>
      </c>
      <c r="B9936" s="6">
        <v>7</v>
      </c>
      <c r="C9936" s="6" t="s">
        <v>2132</v>
      </c>
      <c r="D9936" s="73" t="s">
        <v>1431</v>
      </c>
      <c r="E9936" s="24">
        <v>10</v>
      </c>
      <c r="F9936" s="24">
        <v>2</v>
      </c>
      <c r="G9936" s="24">
        <v>0</v>
      </c>
      <c r="H9936" s="24">
        <v>2</v>
      </c>
      <c r="I9936" s="24">
        <v>2</v>
      </c>
      <c r="J9936" s="24">
        <v>0</v>
      </c>
      <c r="K9936" s="24">
        <v>0</v>
      </c>
      <c r="L9936" s="24">
        <v>0</v>
      </c>
      <c r="M9936" s="24">
        <v>0</v>
      </c>
      <c r="N9936" s="24">
        <v>0</v>
      </c>
      <c r="O9936" s="24">
        <v>2</v>
      </c>
      <c r="P9936" s="24">
        <v>765</v>
      </c>
      <c r="Q9936" s="24">
        <v>7830</v>
      </c>
      <c r="R9936" s="88">
        <f>VLOOKUP(P9936,NEW_TRAIN_TEST!$A$1:$M$980,13,0)</f>
        <v>7056.5</v>
      </c>
      <c r="S9936" s="88">
        <f>VLOOKUP(P9936,NEW_TRAIN_TEST!$A$1:$M$980,11,0)</f>
        <v>8302</v>
      </c>
      <c r="T9936" s="6">
        <f t="shared" si="310"/>
        <v>0</v>
      </c>
      <c r="U9936" s="6">
        <f t="shared" si="311"/>
        <v>0</v>
      </c>
    </row>
    <row r="9937" spans="1:21" x14ac:dyDescent="0.2">
      <c r="A9937" s="88">
        <v>9939</v>
      </c>
      <c r="B9937" s="6">
        <v>7</v>
      </c>
      <c r="C9937" s="6" t="s">
        <v>2132</v>
      </c>
      <c r="D9937" s="73" t="s">
        <v>1431</v>
      </c>
      <c r="E9937" s="24">
        <v>7</v>
      </c>
      <c r="F9937" s="24">
        <v>2</v>
      </c>
      <c r="G9937" s="24">
        <v>0</v>
      </c>
      <c r="H9937" s="24">
        <v>2</v>
      </c>
      <c r="I9937" s="24">
        <v>2</v>
      </c>
      <c r="J9937" s="24">
        <v>0</v>
      </c>
      <c r="K9937" s="24">
        <v>0</v>
      </c>
      <c r="L9937" s="24">
        <v>1</v>
      </c>
      <c r="M9937" s="24">
        <v>0</v>
      </c>
      <c r="N9937" s="24">
        <v>0</v>
      </c>
      <c r="O9937" s="24">
        <v>2</v>
      </c>
      <c r="P9937" s="24">
        <v>378</v>
      </c>
      <c r="Q9937" s="24">
        <v>6907</v>
      </c>
      <c r="R9937" s="88">
        <f>VLOOKUP(P9937,NEW_TRAIN_TEST!$A$1:$M$980,13,0)</f>
        <v>6773</v>
      </c>
      <c r="S9937" s="88">
        <f>VLOOKUP(P9937,NEW_TRAIN_TEST!$A$1:$M$980,11,0)</f>
        <v>8204</v>
      </c>
      <c r="T9937" s="6">
        <f t="shared" si="310"/>
        <v>1</v>
      </c>
      <c r="U9937" s="6">
        <f t="shared" si="311"/>
        <v>0</v>
      </c>
    </row>
    <row r="9938" spans="1:21" x14ac:dyDescent="0.2">
      <c r="A9938" s="88">
        <v>9940</v>
      </c>
      <c r="B9938" s="6">
        <v>7</v>
      </c>
      <c r="C9938" s="6" t="s">
        <v>2132</v>
      </c>
      <c r="D9938" s="73" t="s">
        <v>1431</v>
      </c>
      <c r="E9938" s="24">
        <v>5</v>
      </c>
      <c r="F9938" s="24">
        <v>0</v>
      </c>
      <c r="G9938" s="24">
        <v>0</v>
      </c>
      <c r="H9938" s="24">
        <v>0</v>
      </c>
      <c r="I9938" s="24">
        <v>0</v>
      </c>
      <c r="J9938" s="24">
        <v>0</v>
      </c>
      <c r="K9938" s="24">
        <v>0</v>
      </c>
      <c r="L9938" s="24">
        <v>1</v>
      </c>
      <c r="M9938" s="24">
        <v>0</v>
      </c>
      <c r="N9938" s="24">
        <v>0</v>
      </c>
      <c r="O9938" s="24">
        <v>0</v>
      </c>
      <c r="P9938" s="24">
        <v>767</v>
      </c>
      <c r="Q9938" s="24">
        <v>6538</v>
      </c>
      <c r="R9938" s="88">
        <f>VLOOKUP(P9938,NEW_TRAIN_TEST!$A$1:$M$980,13,0)</f>
        <v>6192</v>
      </c>
      <c r="S9938" s="88">
        <f>VLOOKUP(P9938,NEW_TRAIN_TEST!$A$1:$M$980,11,0)</f>
        <v>7039</v>
      </c>
      <c r="T9938" s="6">
        <f t="shared" si="310"/>
        <v>1</v>
      </c>
      <c r="U9938" s="6">
        <f t="shared" si="311"/>
        <v>0</v>
      </c>
    </row>
    <row r="9939" spans="1:21" x14ac:dyDescent="0.2">
      <c r="A9939" s="88">
        <v>9941</v>
      </c>
      <c r="B9939" s="6">
        <v>7</v>
      </c>
      <c r="C9939" s="6" t="s">
        <v>2132</v>
      </c>
      <c r="D9939" s="73" t="s">
        <v>1431</v>
      </c>
      <c r="E9939" s="24">
        <v>5</v>
      </c>
      <c r="F9939" s="24">
        <v>2</v>
      </c>
      <c r="G9939" s="24">
        <v>0</v>
      </c>
      <c r="H9939" s="24">
        <v>2</v>
      </c>
      <c r="I9939" s="24">
        <v>2</v>
      </c>
      <c r="J9939" s="24">
        <v>0</v>
      </c>
      <c r="K9939" s="24">
        <v>0</v>
      </c>
      <c r="L9939" s="24">
        <v>0</v>
      </c>
      <c r="M9939" s="24">
        <v>0</v>
      </c>
      <c r="N9939" s="24">
        <v>0</v>
      </c>
      <c r="O9939" s="24">
        <v>2</v>
      </c>
      <c r="P9939" s="24">
        <v>354</v>
      </c>
      <c r="Q9939" s="24">
        <v>7504.5</v>
      </c>
      <c r="R9939" s="88">
        <f>VLOOKUP(P9939,NEW_TRAIN_TEST!$A$1:$M$980,13,0)</f>
        <v>7350</v>
      </c>
      <c r="S9939" s="88">
        <f>VLOOKUP(P9939,NEW_TRAIN_TEST!$A$1:$M$980,11,0)</f>
        <v>8766</v>
      </c>
      <c r="T9939" s="6">
        <f t="shared" si="310"/>
        <v>0</v>
      </c>
      <c r="U9939" s="6">
        <f t="shared" si="311"/>
        <v>0</v>
      </c>
    </row>
    <row r="9940" spans="1:21" x14ac:dyDescent="0.2">
      <c r="A9940" s="88">
        <v>9942</v>
      </c>
      <c r="B9940" s="6">
        <v>7</v>
      </c>
      <c r="C9940" s="6" t="s">
        <v>2132</v>
      </c>
      <c r="D9940" s="73" t="s">
        <v>1431</v>
      </c>
      <c r="E9940" s="24">
        <v>6</v>
      </c>
      <c r="F9940" s="24">
        <v>1</v>
      </c>
      <c r="G9940" s="24">
        <v>0</v>
      </c>
      <c r="H9940" s="24">
        <v>0</v>
      </c>
      <c r="I9940" s="24">
        <v>2</v>
      </c>
      <c r="J9940" s="24">
        <v>0</v>
      </c>
      <c r="K9940" s="24">
        <v>0</v>
      </c>
      <c r="L9940" s="24">
        <v>1</v>
      </c>
      <c r="M9940" s="24">
        <v>0</v>
      </c>
      <c r="N9940" s="24">
        <v>0</v>
      </c>
      <c r="O9940" s="24">
        <v>2</v>
      </c>
      <c r="P9940" s="24">
        <v>769</v>
      </c>
      <c r="Q9940" s="24">
        <v>7122</v>
      </c>
      <c r="R9940" s="88">
        <f>VLOOKUP(P9940,NEW_TRAIN_TEST!$A$1:$M$980,13,0)</f>
        <v>6537</v>
      </c>
      <c r="S9940" s="88">
        <f>VLOOKUP(P9940,NEW_TRAIN_TEST!$A$1:$M$980,11,0)</f>
        <v>7552</v>
      </c>
      <c r="T9940" s="6">
        <f t="shared" si="310"/>
        <v>1</v>
      </c>
      <c r="U9940" s="6">
        <f t="shared" si="311"/>
        <v>0</v>
      </c>
    </row>
    <row r="9941" spans="1:21" x14ac:dyDescent="0.2">
      <c r="A9941" s="88">
        <v>9943</v>
      </c>
      <c r="B9941" s="6">
        <v>7</v>
      </c>
      <c r="C9941" s="6" t="s">
        <v>2132</v>
      </c>
      <c r="D9941" s="73" t="s">
        <v>1431</v>
      </c>
      <c r="E9941" s="24">
        <v>3</v>
      </c>
      <c r="F9941" s="24">
        <v>1</v>
      </c>
      <c r="G9941" s="24">
        <v>0</v>
      </c>
      <c r="H9941" s="24">
        <v>0</v>
      </c>
      <c r="I9941" s="24">
        <v>2</v>
      </c>
      <c r="J9941" s="24">
        <v>0</v>
      </c>
      <c r="K9941" s="24">
        <v>0</v>
      </c>
      <c r="L9941" s="24">
        <v>0</v>
      </c>
      <c r="M9941" s="24">
        <v>0</v>
      </c>
      <c r="N9941" s="24">
        <v>0</v>
      </c>
      <c r="O9941" s="24">
        <v>2</v>
      </c>
      <c r="P9941" s="24">
        <v>770</v>
      </c>
      <c r="Q9941" s="24">
        <v>6116</v>
      </c>
      <c r="R9941" s="88">
        <f>VLOOKUP(P9941,NEW_TRAIN_TEST!$A$1:$M$980,13,0)</f>
        <v>5784.5</v>
      </c>
      <c r="S9941" s="88">
        <f>VLOOKUP(P9941,NEW_TRAIN_TEST!$A$1:$M$980,11,0)</f>
        <v>6283</v>
      </c>
      <c r="T9941" s="6">
        <f t="shared" si="310"/>
        <v>0</v>
      </c>
      <c r="U9941" s="6">
        <f t="shared" si="311"/>
        <v>0</v>
      </c>
    </row>
    <row r="9942" spans="1:21" x14ac:dyDescent="0.2">
      <c r="A9942" s="88">
        <v>9944</v>
      </c>
      <c r="B9942" s="6">
        <v>7</v>
      </c>
      <c r="C9942" s="6" t="s">
        <v>2132</v>
      </c>
      <c r="D9942" s="73" t="s">
        <v>1431</v>
      </c>
      <c r="E9942" s="24">
        <v>3</v>
      </c>
      <c r="F9942" s="24">
        <v>0</v>
      </c>
      <c r="G9942" s="24">
        <v>0</v>
      </c>
      <c r="H9942" s="24">
        <v>0</v>
      </c>
      <c r="I9942" s="24">
        <v>0</v>
      </c>
      <c r="J9942" s="24">
        <v>0</v>
      </c>
      <c r="K9942" s="24">
        <v>0</v>
      </c>
      <c r="L9942" s="24">
        <v>0</v>
      </c>
      <c r="M9942" s="24">
        <v>0</v>
      </c>
      <c r="N9942" s="24">
        <v>0</v>
      </c>
      <c r="O9942" s="24">
        <v>0</v>
      </c>
      <c r="P9942" s="24">
        <v>771</v>
      </c>
      <c r="Q9942" s="24">
        <v>4107.5</v>
      </c>
      <c r="R9942" s="88">
        <f>VLOOKUP(P9942,NEW_TRAIN_TEST!$A$1:$M$980,13,0)</f>
        <v>3863</v>
      </c>
      <c r="S9942" s="88">
        <f>VLOOKUP(P9942,NEW_TRAIN_TEST!$A$1:$M$980,11,0)</f>
        <v>4428</v>
      </c>
      <c r="T9942" s="6">
        <f t="shared" si="310"/>
        <v>0</v>
      </c>
      <c r="U9942" s="6">
        <f t="shared" si="311"/>
        <v>0</v>
      </c>
    </row>
    <row r="9943" spans="1:21" x14ac:dyDescent="0.2">
      <c r="A9943" s="88">
        <v>9945</v>
      </c>
      <c r="B9943" s="6">
        <v>7</v>
      </c>
      <c r="C9943" s="6" t="s">
        <v>2132</v>
      </c>
      <c r="D9943" s="73" t="s">
        <v>1431</v>
      </c>
      <c r="E9943" s="24">
        <v>4</v>
      </c>
      <c r="F9943" s="24">
        <v>0</v>
      </c>
      <c r="G9943" s="24">
        <v>0</v>
      </c>
      <c r="H9943" s="24">
        <v>0</v>
      </c>
      <c r="I9943" s="24">
        <v>0</v>
      </c>
      <c r="J9943" s="24">
        <v>0</v>
      </c>
      <c r="K9943" s="24">
        <v>0</v>
      </c>
      <c r="L9943" s="24">
        <v>1</v>
      </c>
      <c r="M9943" s="24">
        <v>0</v>
      </c>
      <c r="N9943" s="24">
        <v>0</v>
      </c>
      <c r="O9943" s="24">
        <v>0</v>
      </c>
      <c r="P9943" s="24">
        <v>772</v>
      </c>
      <c r="Q9943" s="24">
        <v>5407</v>
      </c>
      <c r="R9943" s="88">
        <f>VLOOKUP(P9943,NEW_TRAIN_TEST!$A$1:$M$980,13,0)</f>
        <v>4598</v>
      </c>
      <c r="S9943" s="88">
        <f>VLOOKUP(P9943,NEW_TRAIN_TEST!$A$1:$M$980,11,0)</f>
        <v>5919</v>
      </c>
      <c r="T9943" s="6">
        <f t="shared" si="310"/>
        <v>1</v>
      </c>
      <c r="U9943" s="6">
        <f t="shared" si="311"/>
        <v>0</v>
      </c>
    </row>
    <row r="9944" spans="1:21" x14ac:dyDescent="0.2">
      <c r="A9944" s="88">
        <v>9946</v>
      </c>
      <c r="B9944" s="6">
        <v>7</v>
      </c>
      <c r="C9944" s="6" t="s">
        <v>2132</v>
      </c>
      <c r="D9944" s="73" t="s">
        <v>1431</v>
      </c>
      <c r="E9944" s="24">
        <v>11</v>
      </c>
      <c r="F9944" s="24">
        <v>1</v>
      </c>
      <c r="G9944" s="24">
        <v>0</v>
      </c>
      <c r="H9944" s="24">
        <v>0</v>
      </c>
      <c r="I9944" s="24">
        <v>2</v>
      </c>
      <c r="J9944" s="24">
        <v>0</v>
      </c>
      <c r="K9944" s="24">
        <v>0</v>
      </c>
      <c r="L9944" s="24">
        <v>0</v>
      </c>
      <c r="M9944" s="24">
        <v>0</v>
      </c>
      <c r="N9944" s="24">
        <v>0</v>
      </c>
      <c r="O9944" s="24">
        <v>2</v>
      </c>
      <c r="P9944" s="24">
        <v>773</v>
      </c>
      <c r="Q9944" s="24">
        <v>9954</v>
      </c>
      <c r="R9944" s="88">
        <f>VLOOKUP(P9944,NEW_TRAIN_TEST!$A$1:$M$980,13,0)</f>
        <v>9535</v>
      </c>
      <c r="S9944" s="88">
        <f>VLOOKUP(P9944,NEW_TRAIN_TEST!$A$1:$M$980,11,0)</f>
        <v>10311</v>
      </c>
      <c r="T9944" s="6">
        <f t="shared" si="310"/>
        <v>0</v>
      </c>
      <c r="U9944" s="6">
        <f t="shared" si="311"/>
        <v>0</v>
      </c>
    </row>
    <row r="9945" spans="1:21" x14ac:dyDescent="0.2">
      <c r="A9945" s="88">
        <v>9947</v>
      </c>
      <c r="B9945" s="6">
        <v>7</v>
      </c>
      <c r="C9945" s="6" t="s">
        <v>2132</v>
      </c>
      <c r="D9945" s="73" t="s">
        <v>1431</v>
      </c>
      <c r="E9945" s="24">
        <v>5</v>
      </c>
      <c r="F9945" s="24">
        <v>1</v>
      </c>
      <c r="G9945" s="24">
        <v>0</v>
      </c>
      <c r="H9945" s="24">
        <v>0</v>
      </c>
      <c r="I9945" s="24">
        <v>2</v>
      </c>
      <c r="J9945" s="24">
        <v>0</v>
      </c>
      <c r="K9945" s="24">
        <v>0</v>
      </c>
      <c r="L9945" s="24">
        <v>1</v>
      </c>
      <c r="M9945" s="24">
        <v>0</v>
      </c>
      <c r="N9945" s="24">
        <v>0</v>
      </c>
      <c r="O9945" s="24">
        <v>2</v>
      </c>
      <c r="P9945" s="24">
        <v>221</v>
      </c>
      <c r="Q9945" s="24">
        <v>4318</v>
      </c>
      <c r="R9945" s="88">
        <f>VLOOKUP(P9945,NEW_TRAIN_TEST!$A$1:$M$980,13,0)</f>
        <v>4278.5</v>
      </c>
      <c r="S9945" s="88">
        <f>VLOOKUP(P9945,NEW_TRAIN_TEST!$A$1:$M$980,11,0)</f>
        <v>4937</v>
      </c>
      <c r="T9945" s="6">
        <f t="shared" si="310"/>
        <v>1</v>
      </c>
      <c r="U9945" s="6">
        <f t="shared" si="311"/>
        <v>0</v>
      </c>
    </row>
    <row r="9946" spans="1:21" x14ac:dyDescent="0.2">
      <c r="A9946" s="88">
        <v>9948</v>
      </c>
      <c r="B9946" s="6">
        <v>7</v>
      </c>
      <c r="C9946" s="6" t="s">
        <v>2132</v>
      </c>
      <c r="D9946" s="73" t="s">
        <v>1431</v>
      </c>
      <c r="E9946" s="24">
        <v>0</v>
      </c>
      <c r="F9946" s="24">
        <v>5</v>
      </c>
      <c r="G9946" s="24">
        <v>1</v>
      </c>
      <c r="H9946" s="24">
        <v>2</v>
      </c>
      <c r="I9946" s="24">
        <v>2</v>
      </c>
      <c r="J9946" s="24">
        <v>0</v>
      </c>
      <c r="K9946" s="24">
        <v>0</v>
      </c>
      <c r="L9946" s="24">
        <v>0</v>
      </c>
      <c r="M9946" s="24">
        <v>21</v>
      </c>
      <c r="N9946" s="24">
        <v>0</v>
      </c>
      <c r="O9946" s="24">
        <v>2</v>
      </c>
      <c r="P9946" s="24">
        <v>221</v>
      </c>
      <c r="Q9946" s="24">
        <v>4318</v>
      </c>
      <c r="R9946" s="88">
        <f>VLOOKUP(P9946,NEW_TRAIN_TEST!$A$1:$M$980,13,0)</f>
        <v>4278.5</v>
      </c>
      <c r="S9946" s="88">
        <f>VLOOKUP(P9946,NEW_TRAIN_TEST!$A$1:$M$980,11,0)</f>
        <v>4937</v>
      </c>
      <c r="T9946" s="6">
        <f t="shared" si="310"/>
        <v>0</v>
      </c>
      <c r="U9946" s="6">
        <f t="shared" si="311"/>
        <v>1</v>
      </c>
    </row>
    <row r="9947" spans="1:21" x14ac:dyDescent="0.2">
      <c r="A9947" s="88">
        <v>9949</v>
      </c>
      <c r="B9947" s="6">
        <v>7</v>
      </c>
      <c r="C9947" s="6" t="s">
        <v>2132</v>
      </c>
      <c r="D9947" s="73" t="s">
        <v>1431</v>
      </c>
      <c r="E9947" s="24">
        <v>3</v>
      </c>
      <c r="F9947" s="24">
        <v>2</v>
      </c>
      <c r="G9947" s="24">
        <v>0</v>
      </c>
      <c r="H9947" s="24">
        <v>2</v>
      </c>
      <c r="I9947" s="24">
        <v>2</v>
      </c>
      <c r="J9947" s="24">
        <v>0</v>
      </c>
      <c r="K9947" s="24">
        <v>0</v>
      </c>
      <c r="L9947" s="24">
        <v>0</v>
      </c>
      <c r="M9947" s="24">
        <v>0</v>
      </c>
      <c r="N9947" s="24">
        <v>0</v>
      </c>
      <c r="O9947" s="24">
        <v>2</v>
      </c>
      <c r="P9947" s="24">
        <v>221</v>
      </c>
      <c r="Q9947" s="24">
        <v>4320.33</v>
      </c>
      <c r="R9947" s="88">
        <f>VLOOKUP(P9947,NEW_TRAIN_TEST!$A$1:$M$980,13,0)</f>
        <v>4278.5</v>
      </c>
      <c r="S9947" s="88">
        <f>VLOOKUP(P9947,NEW_TRAIN_TEST!$A$1:$M$980,11,0)</f>
        <v>4937</v>
      </c>
      <c r="T9947" s="6">
        <f t="shared" si="310"/>
        <v>0</v>
      </c>
      <c r="U9947" s="6">
        <f t="shared" si="311"/>
        <v>0</v>
      </c>
    </row>
    <row r="9948" spans="1:21" x14ac:dyDescent="0.2">
      <c r="A9948" s="88">
        <v>9950</v>
      </c>
      <c r="B9948" s="6">
        <v>7</v>
      </c>
      <c r="C9948" s="6" t="s">
        <v>2132</v>
      </c>
      <c r="D9948" s="73" t="s">
        <v>1431</v>
      </c>
      <c r="E9948" s="24">
        <v>0</v>
      </c>
      <c r="F9948" s="24">
        <v>1</v>
      </c>
      <c r="G9948" s="24">
        <v>0</v>
      </c>
      <c r="H9948" s="24">
        <v>0</v>
      </c>
      <c r="I9948" s="24">
        <v>2</v>
      </c>
      <c r="J9948" s="24">
        <v>0</v>
      </c>
      <c r="K9948" s="24">
        <v>0</v>
      </c>
      <c r="L9948" s="24">
        <v>0</v>
      </c>
      <c r="M9948" s="24">
        <v>0</v>
      </c>
      <c r="N9948" s="24">
        <v>0</v>
      </c>
      <c r="O9948" s="24">
        <v>2</v>
      </c>
      <c r="P9948" s="24">
        <v>509</v>
      </c>
      <c r="Q9948" s="24">
        <v>5121</v>
      </c>
      <c r="R9948" s="88">
        <f>VLOOKUP(P9948,NEW_TRAIN_TEST!$A$1:$M$980,13,0)</f>
        <v>5121</v>
      </c>
      <c r="S9948" s="88">
        <f>VLOOKUP(P9948,NEW_TRAIN_TEST!$A$1:$M$980,11,0)</f>
        <v>5909</v>
      </c>
      <c r="T9948" s="6">
        <f t="shared" si="310"/>
        <v>0</v>
      </c>
      <c r="U9948" s="6">
        <f t="shared" si="311"/>
        <v>0</v>
      </c>
    </row>
    <row r="9949" spans="1:21" x14ac:dyDescent="0.2">
      <c r="A9949" s="88">
        <v>9951</v>
      </c>
      <c r="B9949" s="6">
        <v>7</v>
      </c>
      <c r="C9949" s="6" t="s">
        <v>2132</v>
      </c>
      <c r="D9949" s="73" t="s">
        <v>1431</v>
      </c>
      <c r="E9949" s="24">
        <v>3</v>
      </c>
      <c r="F9949" s="24">
        <v>4</v>
      </c>
      <c r="G9949" s="24">
        <v>0</v>
      </c>
      <c r="H9949" s="24">
        <v>2</v>
      </c>
      <c r="I9949" s="24">
        <v>2</v>
      </c>
      <c r="J9949" s="24">
        <v>0</v>
      </c>
      <c r="K9949" s="24">
        <v>0</v>
      </c>
      <c r="L9949" s="24">
        <v>0</v>
      </c>
      <c r="M9949" s="24">
        <v>16</v>
      </c>
      <c r="N9949" s="24">
        <v>0</v>
      </c>
      <c r="O9949" s="24">
        <v>2</v>
      </c>
      <c r="P9949" s="24">
        <v>199</v>
      </c>
      <c r="Q9949" s="24">
        <v>3892</v>
      </c>
      <c r="R9949" s="88">
        <f>VLOOKUP(P9949,NEW_TRAIN_TEST!$A$1:$M$980,13,0)</f>
        <v>3890.5</v>
      </c>
      <c r="S9949" s="88">
        <f>VLOOKUP(P9949,NEW_TRAIN_TEST!$A$1:$M$980,11,0)</f>
        <v>4524</v>
      </c>
      <c r="T9949" s="6">
        <f t="shared" si="310"/>
        <v>0</v>
      </c>
      <c r="U9949" s="6">
        <f t="shared" si="311"/>
        <v>1</v>
      </c>
    </row>
    <row r="9950" spans="1:21" x14ac:dyDescent="0.2">
      <c r="A9950" s="88">
        <v>9952</v>
      </c>
      <c r="B9950" s="6">
        <v>7</v>
      </c>
      <c r="C9950" s="6" t="s">
        <v>2132</v>
      </c>
      <c r="D9950" s="73" t="s">
        <v>1431</v>
      </c>
      <c r="E9950" s="24">
        <v>4</v>
      </c>
      <c r="F9950" s="24">
        <v>0</v>
      </c>
      <c r="G9950" s="24">
        <v>0</v>
      </c>
      <c r="H9950" s="24">
        <v>0</v>
      </c>
      <c r="I9950" s="24">
        <v>0</v>
      </c>
      <c r="J9950" s="24">
        <v>0</v>
      </c>
      <c r="K9950" s="24">
        <v>0</v>
      </c>
      <c r="L9950" s="24">
        <v>0</v>
      </c>
      <c r="M9950" s="24">
        <v>0</v>
      </c>
      <c r="N9950" s="24">
        <v>0</v>
      </c>
      <c r="O9950" s="24">
        <v>0</v>
      </c>
      <c r="P9950" s="24">
        <v>777</v>
      </c>
      <c r="Q9950" s="24">
        <v>6158</v>
      </c>
      <c r="R9950" s="88">
        <f>VLOOKUP(P9950,NEW_TRAIN_TEST!$A$1:$M$980,13,0)</f>
        <v>5891</v>
      </c>
      <c r="S9950" s="88">
        <f>VLOOKUP(P9950,NEW_TRAIN_TEST!$A$1:$M$980,11,0)</f>
        <v>6188</v>
      </c>
      <c r="T9950" s="6">
        <f t="shared" si="310"/>
        <v>0</v>
      </c>
      <c r="U9950" s="6">
        <f t="shared" si="311"/>
        <v>0</v>
      </c>
    </row>
    <row r="9951" spans="1:21" x14ac:dyDescent="0.2">
      <c r="A9951" s="88">
        <v>9953</v>
      </c>
      <c r="B9951" s="6">
        <v>7</v>
      </c>
      <c r="C9951" s="6" t="s">
        <v>2132</v>
      </c>
      <c r="D9951" s="73" t="s">
        <v>1431</v>
      </c>
      <c r="E9951" s="24">
        <v>6</v>
      </c>
      <c r="F9951" s="24">
        <v>6</v>
      </c>
      <c r="G9951" s="24">
        <v>0</v>
      </c>
      <c r="H9951" s="24">
        <v>2</v>
      </c>
      <c r="I9951" s="24">
        <v>2</v>
      </c>
      <c r="J9951" s="24">
        <v>2</v>
      </c>
      <c r="K9951" s="24">
        <v>0</v>
      </c>
      <c r="L9951" s="24">
        <v>0</v>
      </c>
      <c r="M9951" s="24">
        <v>0</v>
      </c>
      <c r="N9951" s="24">
        <v>0</v>
      </c>
      <c r="O9951" s="24">
        <v>2</v>
      </c>
      <c r="P9951" s="24">
        <v>200</v>
      </c>
      <c r="Q9951" s="24">
        <v>6329</v>
      </c>
      <c r="R9951" s="88">
        <f>VLOOKUP(P9951,NEW_TRAIN_TEST!$A$1:$M$980,13,0)</f>
        <v>5771.5</v>
      </c>
      <c r="S9951" s="88">
        <f>VLOOKUP(P9951,NEW_TRAIN_TEST!$A$1:$M$980,11,0)</f>
        <v>7345</v>
      </c>
      <c r="T9951" s="6">
        <f t="shared" si="310"/>
        <v>0</v>
      </c>
      <c r="U9951" s="6">
        <f t="shared" si="311"/>
        <v>0</v>
      </c>
    </row>
    <row r="9952" spans="1:21" x14ac:dyDescent="0.2">
      <c r="A9952" s="88">
        <v>9954</v>
      </c>
      <c r="B9952" s="6">
        <v>7</v>
      </c>
      <c r="C9952" s="6" t="s">
        <v>2132</v>
      </c>
      <c r="D9952" s="73" t="s">
        <v>1431</v>
      </c>
      <c r="E9952" s="24">
        <v>5</v>
      </c>
      <c r="F9952" s="24">
        <v>0</v>
      </c>
      <c r="G9952" s="24">
        <v>0</v>
      </c>
      <c r="H9952" s="24">
        <v>0</v>
      </c>
      <c r="I9952" s="24">
        <v>0</v>
      </c>
      <c r="J9952" s="24">
        <v>0</v>
      </c>
      <c r="K9952" s="24">
        <v>0</v>
      </c>
      <c r="L9952" s="24">
        <v>1</v>
      </c>
      <c r="M9952" s="24">
        <v>0</v>
      </c>
      <c r="N9952" s="24">
        <v>0</v>
      </c>
      <c r="O9952" s="24">
        <v>0</v>
      </c>
      <c r="P9952" s="24">
        <v>779</v>
      </c>
      <c r="Q9952" s="24">
        <v>5855</v>
      </c>
      <c r="R9952" s="88">
        <f>VLOOKUP(P9952,NEW_TRAIN_TEST!$A$1:$M$980,13,0)</f>
        <v>3645</v>
      </c>
      <c r="S9952" s="88">
        <f>VLOOKUP(P9952,NEW_TRAIN_TEST!$A$1:$M$980,11,0)</f>
        <v>5893</v>
      </c>
      <c r="T9952" s="6">
        <f t="shared" si="310"/>
        <v>1</v>
      </c>
      <c r="U9952" s="6">
        <f t="shared" si="311"/>
        <v>0</v>
      </c>
    </row>
    <row r="9953" spans="1:21" x14ac:dyDescent="0.2">
      <c r="A9953" s="88">
        <v>9955</v>
      </c>
      <c r="B9953" s="6">
        <v>7</v>
      </c>
      <c r="C9953" s="6" t="s">
        <v>2132</v>
      </c>
      <c r="D9953" s="73" t="s">
        <v>1431</v>
      </c>
      <c r="E9953" s="24">
        <v>5</v>
      </c>
      <c r="F9953" s="24">
        <v>0</v>
      </c>
      <c r="G9953" s="24">
        <v>0</v>
      </c>
      <c r="H9953" s="24">
        <v>0</v>
      </c>
      <c r="I9953" s="24">
        <v>0</v>
      </c>
      <c r="J9953" s="24">
        <v>0</v>
      </c>
      <c r="K9953" s="24">
        <v>0</v>
      </c>
      <c r="L9953" s="24">
        <v>1</v>
      </c>
      <c r="M9953" s="24">
        <v>0</v>
      </c>
      <c r="N9953" s="24">
        <v>0</v>
      </c>
      <c r="O9953" s="24">
        <v>0</v>
      </c>
      <c r="P9953" s="24">
        <v>795</v>
      </c>
      <c r="Q9953" s="24">
        <v>6223</v>
      </c>
      <c r="R9953" s="88">
        <f>VLOOKUP(P9953,NEW_TRAIN_TEST!$A$1:$M$980,13,0)</f>
        <v>4490</v>
      </c>
      <c r="S9953" s="88">
        <f>VLOOKUP(P9953,NEW_TRAIN_TEST!$A$1:$M$980,11,0)</f>
        <v>6248</v>
      </c>
      <c r="T9953" s="6">
        <f t="shared" si="310"/>
        <v>1</v>
      </c>
      <c r="U9953" s="6">
        <f t="shared" si="311"/>
        <v>0</v>
      </c>
    </row>
    <row r="9954" spans="1:21" x14ac:dyDescent="0.2">
      <c r="A9954" s="88">
        <v>9956</v>
      </c>
      <c r="B9954" s="6">
        <v>7</v>
      </c>
      <c r="C9954" s="6" t="s">
        <v>2132</v>
      </c>
      <c r="D9954" s="73" t="s">
        <v>1431</v>
      </c>
      <c r="E9954" s="24">
        <v>2</v>
      </c>
      <c r="F9954" s="24">
        <v>0</v>
      </c>
      <c r="G9954" s="24">
        <v>0</v>
      </c>
      <c r="H9954" s="24">
        <v>0</v>
      </c>
      <c r="I9954" s="24">
        <v>0</v>
      </c>
      <c r="J9954" s="24">
        <v>0</v>
      </c>
      <c r="K9954" s="24">
        <v>0</v>
      </c>
      <c r="L9954" s="24">
        <v>0</v>
      </c>
      <c r="M9954" s="24">
        <v>0</v>
      </c>
      <c r="N9954" s="24">
        <v>0</v>
      </c>
      <c r="O9954" s="24">
        <v>0</v>
      </c>
      <c r="P9954" s="24">
        <v>796</v>
      </c>
      <c r="Q9954" s="24">
        <v>5212</v>
      </c>
      <c r="R9954" s="88">
        <f>VLOOKUP(P9954,NEW_TRAIN_TEST!$A$1:$M$980,13,0)</f>
        <v>4131</v>
      </c>
      <c r="S9954" s="88">
        <f>VLOOKUP(P9954,NEW_TRAIN_TEST!$A$1:$M$980,11,0)</f>
        <v>5338</v>
      </c>
      <c r="T9954" s="6">
        <f t="shared" si="310"/>
        <v>0</v>
      </c>
      <c r="U9954" s="6">
        <f t="shared" si="311"/>
        <v>0</v>
      </c>
    </row>
    <row r="9955" spans="1:21" x14ac:dyDescent="0.2">
      <c r="A9955" s="88">
        <v>9957</v>
      </c>
      <c r="B9955" s="6">
        <v>7</v>
      </c>
      <c r="C9955" s="6" t="s">
        <v>2132</v>
      </c>
      <c r="D9955" s="73" t="s">
        <v>1431</v>
      </c>
      <c r="E9955" s="24">
        <v>15</v>
      </c>
      <c r="F9955" s="24">
        <v>0</v>
      </c>
      <c r="G9955" s="24">
        <v>0</v>
      </c>
      <c r="H9955" s="24">
        <v>0</v>
      </c>
      <c r="I9955" s="24">
        <v>0</v>
      </c>
      <c r="J9955" s="24">
        <v>0</v>
      </c>
      <c r="K9955" s="24">
        <v>0</v>
      </c>
      <c r="L9955" s="24">
        <v>0</v>
      </c>
      <c r="M9955" s="24">
        <v>0</v>
      </c>
      <c r="N9955" s="24">
        <v>0</v>
      </c>
      <c r="O9955" s="24">
        <v>0</v>
      </c>
      <c r="P9955" s="24">
        <v>797</v>
      </c>
      <c r="Q9955" s="24">
        <v>7606</v>
      </c>
      <c r="R9955" s="88">
        <f>VLOOKUP(P9955,NEW_TRAIN_TEST!$A$1:$M$980,13,0)</f>
        <v>6674</v>
      </c>
      <c r="S9955" s="88">
        <f>VLOOKUP(P9955,NEW_TRAIN_TEST!$A$1:$M$980,11,0)</f>
        <v>7789</v>
      </c>
      <c r="T9955" s="6">
        <f t="shared" si="310"/>
        <v>0</v>
      </c>
      <c r="U9955" s="6">
        <f t="shared" si="311"/>
        <v>0</v>
      </c>
    </row>
    <row r="9956" spans="1:21" x14ac:dyDescent="0.2">
      <c r="A9956" s="88">
        <v>9958</v>
      </c>
      <c r="B9956" s="6">
        <v>7</v>
      </c>
      <c r="C9956" s="6" t="s">
        <v>2132</v>
      </c>
      <c r="D9956" s="73" t="s">
        <v>1431</v>
      </c>
      <c r="E9956" s="24">
        <v>6</v>
      </c>
      <c r="F9956" s="24">
        <v>1</v>
      </c>
      <c r="G9956" s="24">
        <v>1</v>
      </c>
      <c r="H9956" s="24">
        <v>0</v>
      </c>
      <c r="I9956" s="24">
        <v>2</v>
      </c>
      <c r="J9956" s="24">
        <v>0</v>
      </c>
      <c r="K9956" s="24">
        <v>0</v>
      </c>
      <c r="L9956" s="24">
        <v>1</v>
      </c>
      <c r="M9956" s="24">
        <v>0</v>
      </c>
      <c r="N9956" s="24">
        <v>0</v>
      </c>
      <c r="O9956" s="24">
        <v>2</v>
      </c>
      <c r="P9956" s="24">
        <v>899</v>
      </c>
      <c r="Q9956" s="24">
        <v>5901.5</v>
      </c>
      <c r="R9956" s="88">
        <f>VLOOKUP(P9956,NEW_TRAIN_TEST!$A$1:$M$980,13,0)</f>
        <v>5606.5</v>
      </c>
      <c r="S9956" s="88">
        <f>VLOOKUP(P9956,NEW_TRAIN_TEST!$A$1:$M$980,11,0)</f>
        <v>6953</v>
      </c>
      <c r="T9956" s="6">
        <f t="shared" si="310"/>
        <v>1</v>
      </c>
      <c r="U9956" s="6">
        <f t="shared" si="311"/>
        <v>0</v>
      </c>
    </row>
    <row r="9957" spans="1:21" x14ac:dyDescent="0.2">
      <c r="A9957" s="88">
        <v>9959</v>
      </c>
      <c r="B9957" s="6">
        <v>7</v>
      </c>
      <c r="C9957" s="6" t="s">
        <v>2132</v>
      </c>
      <c r="D9957" s="73" t="s">
        <v>1431</v>
      </c>
      <c r="E9957" s="24">
        <v>2</v>
      </c>
      <c r="F9957" s="24">
        <v>0</v>
      </c>
      <c r="G9957" s="24">
        <v>0</v>
      </c>
      <c r="H9957" s="24">
        <v>0</v>
      </c>
      <c r="I9957" s="24">
        <v>0</v>
      </c>
      <c r="J9957" s="24">
        <v>0</v>
      </c>
      <c r="K9957" s="24">
        <v>0</v>
      </c>
      <c r="L9957" s="24">
        <v>0</v>
      </c>
      <c r="M9957" s="24">
        <v>0</v>
      </c>
      <c r="N9957" s="24">
        <v>0</v>
      </c>
      <c r="O9957" s="24">
        <v>0</v>
      </c>
      <c r="P9957" s="24">
        <v>799</v>
      </c>
      <c r="Q9957" s="24">
        <v>4767</v>
      </c>
      <c r="R9957" s="88">
        <f>VLOOKUP(P9957,NEW_TRAIN_TEST!$A$1:$M$980,13,0)</f>
        <v>3535</v>
      </c>
      <c r="S9957" s="88">
        <f>VLOOKUP(P9957,NEW_TRAIN_TEST!$A$1:$M$980,11,0)</f>
        <v>5189</v>
      </c>
      <c r="T9957" s="6">
        <f t="shared" si="310"/>
        <v>0</v>
      </c>
      <c r="U9957" s="6">
        <f t="shared" si="311"/>
        <v>0</v>
      </c>
    </row>
    <row r="9958" spans="1:21" x14ac:dyDescent="0.2">
      <c r="A9958" s="88">
        <v>9960</v>
      </c>
      <c r="B9958" s="6">
        <v>7</v>
      </c>
      <c r="C9958" s="6" t="s">
        <v>2132</v>
      </c>
      <c r="D9958" s="73" t="s">
        <v>1431</v>
      </c>
      <c r="E9958" s="24">
        <v>6</v>
      </c>
      <c r="F9958" s="24">
        <v>0</v>
      </c>
      <c r="G9958" s="24">
        <v>0</v>
      </c>
      <c r="H9958" s="24">
        <v>0</v>
      </c>
      <c r="I9958" s="24">
        <v>0</v>
      </c>
      <c r="J9958" s="24">
        <v>0</v>
      </c>
      <c r="K9958" s="24">
        <v>0</v>
      </c>
      <c r="L9958" s="24">
        <v>1</v>
      </c>
      <c r="M9958" s="24">
        <v>0</v>
      </c>
      <c r="N9958" s="24">
        <v>0</v>
      </c>
      <c r="O9958" s="24">
        <v>0</v>
      </c>
      <c r="P9958" s="24">
        <v>800</v>
      </c>
      <c r="Q9958" s="24">
        <v>6335</v>
      </c>
      <c r="R9958" s="88">
        <f>VLOOKUP(P9958,NEW_TRAIN_TEST!$A$1:$M$980,13,0)</f>
        <v>5506</v>
      </c>
      <c r="S9958" s="88">
        <f>VLOOKUP(P9958,NEW_TRAIN_TEST!$A$1:$M$980,11,0)</f>
        <v>6446</v>
      </c>
      <c r="T9958" s="6">
        <f t="shared" si="310"/>
        <v>1</v>
      </c>
      <c r="U9958" s="6">
        <f t="shared" si="311"/>
        <v>0</v>
      </c>
    </row>
    <row r="9959" spans="1:21" x14ac:dyDescent="0.2">
      <c r="A9959" s="88">
        <v>9961</v>
      </c>
      <c r="B9959" s="6">
        <v>7</v>
      </c>
      <c r="C9959" s="6" t="s">
        <v>2132</v>
      </c>
      <c r="D9959" s="73" t="s">
        <v>1431</v>
      </c>
      <c r="E9959" s="24">
        <v>2</v>
      </c>
      <c r="F9959" s="24">
        <v>0</v>
      </c>
      <c r="G9959" s="24">
        <v>0</v>
      </c>
      <c r="H9959" s="24">
        <v>0</v>
      </c>
      <c r="I9959" s="24">
        <v>0</v>
      </c>
      <c r="J9959" s="24">
        <v>0</v>
      </c>
      <c r="K9959" s="24">
        <v>0</v>
      </c>
      <c r="L9959" s="24">
        <v>0</v>
      </c>
      <c r="M9959" s="24">
        <v>0</v>
      </c>
      <c r="N9959" s="24">
        <v>0</v>
      </c>
      <c r="O9959" s="24">
        <v>0</v>
      </c>
      <c r="P9959" s="24">
        <v>801</v>
      </c>
      <c r="Q9959" s="24">
        <v>4611</v>
      </c>
      <c r="R9959" s="88">
        <f>VLOOKUP(P9959,NEW_TRAIN_TEST!$A$1:$M$980,13,0)</f>
        <v>3383</v>
      </c>
      <c r="S9959" s="88">
        <f>VLOOKUP(P9959,NEW_TRAIN_TEST!$A$1:$M$980,11,0)</f>
        <v>4974</v>
      </c>
      <c r="T9959" s="6">
        <f t="shared" si="310"/>
        <v>0</v>
      </c>
      <c r="U9959" s="6">
        <f t="shared" si="311"/>
        <v>0</v>
      </c>
    </row>
    <row r="9960" spans="1:21" x14ac:dyDescent="0.2">
      <c r="A9960" s="88">
        <v>9962</v>
      </c>
      <c r="B9960" s="6">
        <v>7</v>
      </c>
      <c r="C9960" s="6" t="s">
        <v>2132</v>
      </c>
      <c r="D9960" s="73" t="s">
        <v>1431</v>
      </c>
      <c r="E9960" s="24">
        <v>7</v>
      </c>
      <c r="F9960" s="24">
        <v>1</v>
      </c>
      <c r="G9960" s="24">
        <v>0</v>
      </c>
      <c r="H9960" s="24">
        <v>0</v>
      </c>
      <c r="I9960" s="24">
        <v>1</v>
      </c>
      <c r="J9960" s="24">
        <v>0</v>
      </c>
      <c r="K9960" s="24">
        <v>0</v>
      </c>
      <c r="L9960" s="24">
        <v>1</v>
      </c>
      <c r="M9960" s="24">
        <v>0</v>
      </c>
      <c r="N9960" s="24">
        <v>0</v>
      </c>
      <c r="O9960" s="24">
        <v>0</v>
      </c>
      <c r="P9960" s="24">
        <v>802</v>
      </c>
      <c r="Q9960" s="24">
        <v>5224</v>
      </c>
      <c r="R9960" s="88">
        <f>VLOOKUP(P9960,NEW_TRAIN_TEST!$A$1:$M$980,13,0)</f>
        <v>4477.5</v>
      </c>
      <c r="S9960" s="88">
        <f>VLOOKUP(P9960,NEW_TRAIN_TEST!$A$1:$M$980,11,0)</f>
        <v>5419</v>
      </c>
      <c r="T9960" s="6">
        <f t="shared" si="310"/>
        <v>1</v>
      </c>
      <c r="U9960" s="6">
        <f t="shared" si="311"/>
        <v>0</v>
      </c>
    </row>
    <row r="9961" spans="1:21" x14ac:dyDescent="0.2">
      <c r="A9961" s="88">
        <v>9963</v>
      </c>
      <c r="B9961" s="6">
        <v>7</v>
      </c>
      <c r="C9961" s="6" t="s">
        <v>2132</v>
      </c>
      <c r="D9961" s="73" t="s">
        <v>1431</v>
      </c>
      <c r="E9961" s="24">
        <v>7</v>
      </c>
      <c r="F9961" s="24">
        <v>2</v>
      </c>
      <c r="G9961" s="24">
        <v>0</v>
      </c>
      <c r="H9961" s="24">
        <v>2</v>
      </c>
      <c r="I9961" s="24">
        <v>2</v>
      </c>
      <c r="J9961" s="24">
        <v>0</v>
      </c>
      <c r="K9961" s="24">
        <v>0</v>
      </c>
      <c r="L9961" s="24">
        <v>1</v>
      </c>
      <c r="M9961" s="24">
        <v>0</v>
      </c>
      <c r="N9961" s="24">
        <v>0</v>
      </c>
      <c r="O9961" s="24">
        <v>2</v>
      </c>
      <c r="P9961" s="24">
        <v>803</v>
      </c>
      <c r="Q9961" s="24">
        <v>6645.5</v>
      </c>
      <c r="R9961" s="88">
        <f>VLOOKUP(P9961,NEW_TRAIN_TEST!$A$1:$M$980,13,0)</f>
        <v>5232.5</v>
      </c>
      <c r="S9961" s="88">
        <f>VLOOKUP(P9961,NEW_TRAIN_TEST!$A$1:$M$980,11,0)</f>
        <v>7011</v>
      </c>
      <c r="T9961" s="6">
        <f t="shared" si="310"/>
        <v>1</v>
      </c>
      <c r="U9961" s="6">
        <f t="shared" si="311"/>
        <v>0</v>
      </c>
    </row>
    <row r="9962" spans="1:21" x14ac:dyDescent="0.2">
      <c r="A9962" s="88">
        <v>9964</v>
      </c>
      <c r="B9962" s="6">
        <v>7</v>
      </c>
      <c r="C9962" s="6" t="s">
        <v>2132</v>
      </c>
      <c r="D9962" s="73" t="s">
        <v>1431</v>
      </c>
      <c r="E9962" s="24">
        <v>10</v>
      </c>
      <c r="F9962" s="24">
        <v>2</v>
      </c>
      <c r="G9962" s="24">
        <v>0</v>
      </c>
      <c r="H9962" s="24">
        <v>0</v>
      </c>
      <c r="I9962" s="24">
        <v>2</v>
      </c>
      <c r="J9962" s="24">
        <v>2</v>
      </c>
      <c r="K9962" s="24">
        <v>0</v>
      </c>
      <c r="L9962" s="24">
        <v>0</v>
      </c>
      <c r="M9962" s="24">
        <v>0</v>
      </c>
      <c r="N9962" s="24">
        <v>0</v>
      </c>
      <c r="O9962" s="24">
        <v>2</v>
      </c>
      <c r="P9962" s="24">
        <v>804</v>
      </c>
      <c r="Q9962" s="24">
        <v>7098</v>
      </c>
      <c r="R9962" s="88">
        <f>VLOOKUP(P9962,NEW_TRAIN_TEST!$A$1:$M$980,13,0)</f>
        <v>5791.5</v>
      </c>
      <c r="S9962" s="88">
        <f>VLOOKUP(P9962,NEW_TRAIN_TEST!$A$1:$M$980,11,0)</f>
        <v>7161</v>
      </c>
      <c r="T9962" s="6">
        <f t="shared" si="310"/>
        <v>0</v>
      </c>
      <c r="U9962" s="6">
        <f t="shared" si="311"/>
        <v>0</v>
      </c>
    </row>
    <row r="9963" spans="1:21" x14ac:dyDescent="0.2">
      <c r="A9963" s="88">
        <v>9965</v>
      </c>
      <c r="B9963" s="6">
        <v>7</v>
      </c>
      <c r="C9963" s="6" t="s">
        <v>2132</v>
      </c>
      <c r="D9963" s="73" t="s">
        <v>1431</v>
      </c>
      <c r="E9963" s="24">
        <v>4</v>
      </c>
      <c r="F9963" s="24">
        <v>0</v>
      </c>
      <c r="G9963" s="24">
        <v>0</v>
      </c>
      <c r="H9963" s="24">
        <v>0</v>
      </c>
      <c r="I9963" s="24">
        <v>0</v>
      </c>
      <c r="J9963" s="24">
        <v>0</v>
      </c>
      <c r="K9963" s="24">
        <v>0</v>
      </c>
      <c r="L9963" s="24">
        <v>0</v>
      </c>
      <c r="M9963" s="24">
        <v>0</v>
      </c>
      <c r="N9963" s="24">
        <v>0</v>
      </c>
      <c r="O9963" s="24">
        <v>0</v>
      </c>
      <c r="P9963" s="24">
        <v>805</v>
      </c>
      <c r="Q9963" s="24">
        <v>5504</v>
      </c>
      <c r="R9963" s="88">
        <f>VLOOKUP(P9963,NEW_TRAIN_TEST!$A$1:$M$980,13,0)</f>
        <v>4359</v>
      </c>
      <c r="S9963" s="88">
        <f>VLOOKUP(P9963,NEW_TRAIN_TEST!$A$1:$M$980,11,0)</f>
        <v>5513</v>
      </c>
      <c r="T9963" s="6">
        <f t="shared" si="310"/>
        <v>0</v>
      </c>
      <c r="U9963" s="6">
        <f t="shared" si="311"/>
        <v>0</v>
      </c>
    </row>
    <row r="9964" spans="1:21" x14ac:dyDescent="0.2">
      <c r="A9964" s="88">
        <v>9966</v>
      </c>
      <c r="B9964" s="6">
        <v>7</v>
      </c>
      <c r="C9964" s="6" t="s">
        <v>2132</v>
      </c>
      <c r="D9964" s="73" t="s">
        <v>1431</v>
      </c>
      <c r="E9964" s="24">
        <v>13</v>
      </c>
      <c r="F9964" s="24">
        <v>2</v>
      </c>
      <c r="G9964" s="24">
        <v>0</v>
      </c>
      <c r="H9964" s="24">
        <v>2</v>
      </c>
      <c r="I9964" s="24">
        <v>2</v>
      </c>
      <c r="J9964" s="24">
        <v>0</v>
      </c>
      <c r="K9964" s="24">
        <v>0</v>
      </c>
      <c r="L9964" s="24">
        <v>0</v>
      </c>
      <c r="M9964" s="24">
        <v>0</v>
      </c>
      <c r="N9964" s="24">
        <v>0</v>
      </c>
      <c r="O9964" s="24">
        <v>2</v>
      </c>
      <c r="P9964" s="24">
        <v>806</v>
      </c>
      <c r="Q9964" s="24">
        <v>7407</v>
      </c>
      <c r="R9964" s="88">
        <f>VLOOKUP(P9964,NEW_TRAIN_TEST!$A$1:$M$980,13,0)</f>
        <v>6016</v>
      </c>
      <c r="S9964" s="88">
        <f>VLOOKUP(P9964,NEW_TRAIN_TEST!$A$1:$M$980,11,0)</f>
        <v>7420</v>
      </c>
      <c r="T9964" s="6">
        <f t="shared" si="310"/>
        <v>0</v>
      </c>
      <c r="U9964" s="6">
        <f t="shared" si="311"/>
        <v>0</v>
      </c>
    </row>
    <row r="9965" spans="1:21" x14ac:dyDescent="0.2">
      <c r="A9965" s="88">
        <v>9967</v>
      </c>
      <c r="B9965" s="6">
        <v>7</v>
      </c>
      <c r="C9965" s="6" t="s">
        <v>2132</v>
      </c>
      <c r="D9965" s="73" t="s">
        <v>1431</v>
      </c>
      <c r="E9965" s="24">
        <v>6</v>
      </c>
      <c r="F9965" s="24">
        <v>4</v>
      </c>
      <c r="G9965" s="24">
        <v>0</v>
      </c>
      <c r="H9965" s="24">
        <v>0</v>
      </c>
      <c r="I9965" s="24">
        <v>2</v>
      </c>
      <c r="J9965" s="24">
        <v>2</v>
      </c>
      <c r="K9965" s="24">
        <v>0</v>
      </c>
      <c r="L9965" s="24">
        <v>1</v>
      </c>
      <c r="M9965" s="24">
        <v>0</v>
      </c>
      <c r="N9965" s="24">
        <v>0</v>
      </c>
      <c r="O9965" s="24">
        <v>2</v>
      </c>
      <c r="P9965" s="24">
        <v>203</v>
      </c>
      <c r="Q9965" s="24">
        <v>4675.5</v>
      </c>
      <c r="R9965" s="88">
        <f>VLOOKUP(P9965,NEW_TRAIN_TEST!$A$1:$M$980,13,0)</f>
        <v>4499.5</v>
      </c>
      <c r="S9965" s="88">
        <f>VLOOKUP(P9965,NEW_TRAIN_TEST!$A$1:$M$980,11,0)</f>
        <v>5456</v>
      </c>
      <c r="T9965" s="6">
        <f t="shared" si="310"/>
        <v>1</v>
      </c>
      <c r="U9965" s="6">
        <f t="shared" si="311"/>
        <v>0</v>
      </c>
    </row>
    <row r="9966" spans="1:21" x14ac:dyDescent="0.2">
      <c r="A9966" s="88">
        <v>9968</v>
      </c>
      <c r="B9966" s="6">
        <v>7</v>
      </c>
      <c r="C9966" s="6" t="s">
        <v>2132</v>
      </c>
      <c r="D9966" s="73" t="s">
        <v>1431</v>
      </c>
      <c r="E9966" s="24">
        <v>2</v>
      </c>
      <c r="F9966" s="24">
        <v>0</v>
      </c>
      <c r="G9966" s="24">
        <v>0</v>
      </c>
      <c r="H9966" s="24">
        <v>0</v>
      </c>
      <c r="I9966" s="24">
        <v>0</v>
      </c>
      <c r="J9966" s="24">
        <v>0</v>
      </c>
      <c r="K9966" s="24">
        <v>0</v>
      </c>
      <c r="L9966" s="24">
        <v>0</v>
      </c>
      <c r="M9966" s="24">
        <v>0</v>
      </c>
      <c r="N9966" s="24">
        <v>0</v>
      </c>
      <c r="O9966" s="24">
        <v>0</v>
      </c>
      <c r="P9966" s="24">
        <v>955</v>
      </c>
      <c r="Q9966" s="24">
        <v>4995</v>
      </c>
      <c r="R9966" s="88">
        <f>VLOOKUP(P9966,NEW_TRAIN_TEST!$A$1:$M$980,13,0)</f>
        <v>4330</v>
      </c>
      <c r="S9966" s="88">
        <f>VLOOKUP(P9966,NEW_TRAIN_TEST!$A$1:$M$980,11,0)</f>
        <v>4995</v>
      </c>
      <c r="T9966" s="6">
        <f t="shared" si="310"/>
        <v>0</v>
      </c>
      <c r="U9966" s="6">
        <f t="shared" si="311"/>
        <v>0</v>
      </c>
    </row>
    <row r="9967" spans="1:21" x14ac:dyDescent="0.2">
      <c r="A9967" s="88">
        <v>9969</v>
      </c>
      <c r="B9967" s="6">
        <v>7</v>
      </c>
      <c r="C9967" s="6" t="s">
        <v>2132</v>
      </c>
      <c r="D9967" s="73" t="s">
        <v>1431</v>
      </c>
      <c r="E9967" s="24">
        <v>13</v>
      </c>
      <c r="F9967" s="24">
        <v>0</v>
      </c>
      <c r="G9967" s="24">
        <v>0</v>
      </c>
      <c r="H9967" s="24">
        <v>0</v>
      </c>
      <c r="I9967" s="24">
        <v>0</v>
      </c>
      <c r="J9967" s="24">
        <v>0</v>
      </c>
      <c r="K9967" s="24">
        <v>0</v>
      </c>
      <c r="L9967" s="24">
        <v>0</v>
      </c>
      <c r="M9967" s="24">
        <v>0</v>
      </c>
      <c r="N9967" s="24">
        <v>0</v>
      </c>
      <c r="O9967" s="24">
        <v>0</v>
      </c>
      <c r="P9967" s="24">
        <v>809</v>
      </c>
      <c r="Q9967" s="24">
        <v>5602</v>
      </c>
      <c r="R9967" s="88">
        <f>VLOOKUP(P9967,NEW_TRAIN_TEST!$A$1:$M$980,13,0)</f>
        <v>5377</v>
      </c>
      <c r="S9967" s="88">
        <f>VLOOKUP(P9967,NEW_TRAIN_TEST!$A$1:$M$980,11,0)</f>
        <v>5602</v>
      </c>
      <c r="T9967" s="6">
        <f t="shared" si="310"/>
        <v>0</v>
      </c>
      <c r="U9967" s="6">
        <f t="shared" si="311"/>
        <v>0</v>
      </c>
    </row>
    <row r="9968" spans="1:21" x14ac:dyDescent="0.2">
      <c r="A9968" s="88">
        <v>9970</v>
      </c>
      <c r="B9968" s="6">
        <v>7</v>
      </c>
      <c r="C9968" s="6" t="s">
        <v>2132</v>
      </c>
      <c r="D9968" s="73" t="s">
        <v>1431</v>
      </c>
      <c r="E9968" s="24">
        <v>9</v>
      </c>
      <c r="F9968" s="24">
        <v>0</v>
      </c>
      <c r="G9968" s="24">
        <v>0</v>
      </c>
      <c r="H9968" s="24">
        <v>0</v>
      </c>
      <c r="I9968" s="24">
        <v>0</v>
      </c>
      <c r="J9968" s="24">
        <v>0</v>
      </c>
      <c r="K9968" s="24">
        <v>0</v>
      </c>
      <c r="L9968" s="24">
        <v>0</v>
      </c>
      <c r="M9968" s="24">
        <v>0</v>
      </c>
      <c r="N9968" s="24">
        <v>0</v>
      </c>
      <c r="O9968" s="24">
        <v>0</v>
      </c>
      <c r="P9968" s="24">
        <v>810</v>
      </c>
      <c r="Q9968" s="24">
        <v>5333</v>
      </c>
      <c r="R9968" s="88">
        <f>VLOOKUP(P9968,NEW_TRAIN_TEST!$A$1:$M$980,13,0)</f>
        <v>5056</v>
      </c>
      <c r="S9968" s="88">
        <f>VLOOKUP(P9968,NEW_TRAIN_TEST!$A$1:$M$980,11,0)</f>
        <v>5333</v>
      </c>
      <c r="T9968" s="6">
        <f t="shared" si="310"/>
        <v>0</v>
      </c>
      <c r="U9968" s="6">
        <f t="shared" si="311"/>
        <v>0</v>
      </c>
    </row>
    <row r="9969" spans="1:21" x14ac:dyDescent="0.2">
      <c r="A9969" s="88">
        <v>9971</v>
      </c>
      <c r="B9969" s="6">
        <v>7</v>
      </c>
      <c r="C9969" s="6" t="s">
        <v>2132</v>
      </c>
      <c r="D9969" s="73" t="s">
        <v>1431</v>
      </c>
      <c r="E9969" s="24">
        <v>14</v>
      </c>
      <c r="F9969" s="24">
        <v>4</v>
      </c>
      <c r="G9969" s="24">
        <v>0</v>
      </c>
      <c r="H9969" s="24">
        <v>2</v>
      </c>
      <c r="I9969" s="24">
        <v>2</v>
      </c>
      <c r="J9969" s="24">
        <v>2</v>
      </c>
      <c r="K9969" s="24">
        <v>0</v>
      </c>
      <c r="L9969" s="24">
        <v>0</v>
      </c>
      <c r="M9969" s="24">
        <v>0</v>
      </c>
      <c r="N9969" s="24">
        <v>0</v>
      </c>
      <c r="O9969" s="24">
        <v>2</v>
      </c>
      <c r="P9969" s="24">
        <v>811</v>
      </c>
      <c r="Q9969" s="24">
        <v>6178</v>
      </c>
      <c r="R9969" s="88">
        <f>VLOOKUP(P9969,NEW_TRAIN_TEST!$A$1:$M$980,13,0)</f>
        <v>5203.5</v>
      </c>
      <c r="S9969" s="88">
        <f>VLOOKUP(P9969,NEW_TRAIN_TEST!$A$1:$M$980,11,0)</f>
        <v>6319</v>
      </c>
      <c r="T9969" s="6">
        <f t="shared" si="310"/>
        <v>0</v>
      </c>
      <c r="U9969" s="6">
        <f t="shared" si="311"/>
        <v>0</v>
      </c>
    </row>
    <row r="9970" spans="1:21" x14ac:dyDescent="0.2">
      <c r="A9970" s="88">
        <v>9972</v>
      </c>
      <c r="B9970" s="6">
        <v>7</v>
      </c>
      <c r="C9970" s="6" t="s">
        <v>2132</v>
      </c>
      <c r="D9970" s="73" t="s">
        <v>1431</v>
      </c>
      <c r="E9970" s="24">
        <v>0</v>
      </c>
      <c r="F9970" s="24">
        <v>1</v>
      </c>
      <c r="G9970" s="24">
        <v>0</v>
      </c>
      <c r="H9970" s="24">
        <v>0</v>
      </c>
      <c r="I9970" s="24">
        <v>2</v>
      </c>
      <c r="J9970" s="24">
        <v>0</v>
      </c>
      <c r="K9970" s="24">
        <v>0</v>
      </c>
      <c r="L9970" s="24">
        <v>0</v>
      </c>
      <c r="M9970" s="24">
        <v>0</v>
      </c>
      <c r="N9970" s="24">
        <v>0</v>
      </c>
      <c r="O9970" s="24">
        <v>2</v>
      </c>
      <c r="P9970" s="24">
        <v>363</v>
      </c>
      <c r="Q9970" s="24">
        <v>6152</v>
      </c>
      <c r="R9970" s="88">
        <f>VLOOKUP(P9970,NEW_TRAIN_TEST!$A$1:$M$980,13,0)</f>
        <v>6152</v>
      </c>
      <c r="S9970" s="88">
        <f>VLOOKUP(P9970,NEW_TRAIN_TEST!$A$1:$M$980,11,0)</f>
        <v>7167</v>
      </c>
      <c r="T9970" s="6">
        <f t="shared" si="310"/>
        <v>0</v>
      </c>
      <c r="U9970" s="6">
        <f t="shared" si="311"/>
        <v>0</v>
      </c>
    </row>
    <row r="9971" spans="1:21" x14ac:dyDescent="0.2">
      <c r="A9971" s="88">
        <v>9973</v>
      </c>
      <c r="B9971" s="6">
        <v>7</v>
      </c>
      <c r="C9971" s="6" t="s">
        <v>2132</v>
      </c>
      <c r="D9971" s="73" t="s">
        <v>1431</v>
      </c>
      <c r="E9971" s="24">
        <v>0</v>
      </c>
      <c r="F9971" s="24">
        <v>0</v>
      </c>
      <c r="G9971" s="24">
        <v>0</v>
      </c>
      <c r="H9971" s="24">
        <v>0</v>
      </c>
      <c r="I9971" s="24">
        <v>0</v>
      </c>
      <c r="J9971" s="24">
        <v>0</v>
      </c>
      <c r="K9971" s="24">
        <v>0</v>
      </c>
      <c r="L9971" s="24">
        <v>0</v>
      </c>
      <c r="M9971" s="24">
        <v>0</v>
      </c>
      <c r="N9971" s="24">
        <v>1</v>
      </c>
      <c r="O9971" s="24">
        <v>0</v>
      </c>
      <c r="P9971" s="24">
        <v>959</v>
      </c>
      <c r="Q9971" s="24">
        <v>7049</v>
      </c>
      <c r="R9971" s="88">
        <f>VLOOKUP(P9971,NEW_TRAIN_TEST!$A$1:$M$980,13,0)</f>
        <v>7049</v>
      </c>
      <c r="S9971" s="88">
        <f>VLOOKUP(P9971,NEW_TRAIN_TEST!$A$1:$M$980,11,0)</f>
        <v>7049</v>
      </c>
      <c r="T9971" s="6">
        <f t="shared" si="310"/>
        <v>0</v>
      </c>
      <c r="U9971" s="6">
        <f t="shared" si="311"/>
        <v>0</v>
      </c>
    </row>
    <row r="9972" spans="1:21" x14ac:dyDescent="0.2">
      <c r="A9972" s="88">
        <v>9974</v>
      </c>
      <c r="B9972" s="6">
        <v>7</v>
      </c>
      <c r="C9972" s="6" t="s">
        <v>2132</v>
      </c>
      <c r="D9972" s="73" t="s">
        <v>1431</v>
      </c>
      <c r="E9972" s="24">
        <v>16</v>
      </c>
      <c r="F9972" s="24">
        <v>4</v>
      </c>
      <c r="G9972" s="24">
        <v>0</v>
      </c>
      <c r="H9972" s="24">
        <v>2</v>
      </c>
      <c r="I9972" s="24">
        <v>2</v>
      </c>
      <c r="J9972" s="24">
        <v>2</v>
      </c>
      <c r="K9972" s="24">
        <v>0</v>
      </c>
      <c r="L9972" s="24">
        <v>0</v>
      </c>
      <c r="M9972" s="24">
        <v>27</v>
      </c>
      <c r="N9972" s="24">
        <v>0</v>
      </c>
      <c r="O9972" s="24">
        <v>2</v>
      </c>
      <c r="P9972" s="24">
        <v>814</v>
      </c>
      <c r="Q9972" s="24">
        <v>7325</v>
      </c>
      <c r="R9972" s="88">
        <f>VLOOKUP(P9972,NEW_TRAIN_TEST!$A$1:$M$980,13,0)</f>
        <v>6107.5</v>
      </c>
      <c r="S9972" s="88">
        <f>VLOOKUP(P9972,NEW_TRAIN_TEST!$A$1:$M$980,11,0)</f>
        <v>7664</v>
      </c>
      <c r="T9972" s="6">
        <f t="shared" si="310"/>
        <v>0</v>
      </c>
      <c r="U9972" s="6">
        <f t="shared" si="311"/>
        <v>1</v>
      </c>
    </row>
    <row r="9973" spans="1:21" x14ac:dyDescent="0.2">
      <c r="A9973" s="88">
        <v>9975</v>
      </c>
      <c r="B9973" s="6">
        <v>7</v>
      </c>
      <c r="C9973" s="6" t="s">
        <v>2132</v>
      </c>
      <c r="D9973" s="73" t="s">
        <v>1431</v>
      </c>
      <c r="E9973" s="24">
        <v>8</v>
      </c>
      <c r="F9973" s="24">
        <v>3</v>
      </c>
      <c r="G9973" s="24">
        <v>0</v>
      </c>
      <c r="H9973" s="24">
        <v>0</v>
      </c>
      <c r="I9973" s="24">
        <v>2</v>
      </c>
      <c r="J9973" s="24">
        <v>0</v>
      </c>
      <c r="K9973" s="24">
        <v>1</v>
      </c>
      <c r="L9973" s="24">
        <v>1</v>
      </c>
      <c r="M9973" s="24">
        <v>0</v>
      </c>
      <c r="N9973" s="24">
        <v>0</v>
      </c>
      <c r="O9973" s="24">
        <v>2</v>
      </c>
      <c r="P9973" s="24">
        <v>814</v>
      </c>
      <c r="Q9973" s="24">
        <v>7405.75</v>
      </c>
      <c r="R9973" s="88">
        <f>VLOOKUP(P9973,NEW_TRAIN_TEST!$A$1:$M$980,13,0)</f>
        <v>6107.5</v>
      </c>
      <c r="S9973" s="88">
        <f>VLOOKUP(P9973,NEW_TRAIN_TEST!$A$1:$M$980,11,0)</f>
        <v>7664</v>
      </c>
      <c r="T9973" s="6">
        <f t="shared" si="310"/>
        <v>1</v>
      </c>
      <c r="U9973" s="6">
        <f t="shared" si="311"/>
        <v>0</v>
      </c>
    </row>
    <row r="9974" spans="1:21" x14ac:dyDescent="0.2">
      <c r="A9974" s="88">
        <v>9976</v>
      </c>
      <c r="B9974" s="6">
        <v>7</v>
      </c>
      <c r="C9974" s="6" t="s">
        <v>2132</v>
      </c>
      <c r="D9974" s="73" t="s">
        <v>1431</v>
      </c>
      <c r="E9974" s="24">
        <v>4</v>
      </c>
      <c r="F9974" s="24">
        <v>5</v>
      </c>
      <c r="G9974" s="24">
        <v>0</v>
      </c>
      <c r="H9974" s="24">
        <v>2</v>
      </c>
      <c r="I9974" s="24">
        <v>1</v>
      </c>
      <c r="J9974" s="24">
        <v>2</v>
      </c>
      <c r="K9974" s="24">
        <v>0</v>
      </c>
      <c r="L9974" s="24">
        <v>1</v>
      </c>
      <c r="M9974" s="24">
        <v>27</v>
      </c>
      <c r="N9974" s="24">
        <v>0</v>
      </c>
      <c r="O9974" s="24">
        <v>0</v>
      </c>
      <c r="P9974" s="24">
        <v>814</v>
      </c>
      <c r="Q9974" s="24">
        <v>7494.25</v>
      </c>
      <c r="R9974" s="88">
        <f>VLOOKUP(P9974,NEW_TRAIN_TEST!$A$1:$M$980,13,0)</f>
        <v>6107.5</v>
      </c>
      <c r="S9974" s="88">
        <f>VLOOKUP(P9974,NEW_TRAIN_TEST!$A$1:$M$980,11,0)</f>
        <v>7664</v>
      </c>
      <c r="T9974" s="6">
        <f t="shared" si="310"/>
        <v>1</v>
      </c>
      <c r="U9974" s="6">
        <f t="shared" si="311"/>
        <v>1</v>
      </c>
    </row>
    <row r="9975" spans="1:21" x14ac:dyDescent="0.2">
      <c r="A9975" s="88">
        <v>9977</v>
      </c>
      <c r="B9975" s="6">
        <v>7</v>
      </c>
      <c r="C9975" s="6" t="s">
        <v>2132</v>
      </c>
      <c r="D9975" s="73" t="s">
        <v>1431</v>
      </c>
      <c r="E9975" s="24">
        <v>11</v>
      </c>
      <c r="F9975" s="24">
        <v>4</v>
      </c>
      <c r="G9975" s="24">
        <v>0</v>
      </c>
      <c r="H9975" s="24">
        <v>2</v>
      </c>
      <c r="I9975" s="24">
        <v>2</v>
      </c>
      <c r="J9975" s="24">
        <v>0</v>
      </c>
      <c r="K9975" s="24">
        <v>0</v>
      </c>
      <c r="L9975" s="24">
        <v>0</v>
      </c>
      <c r="M9975" s="24">
        <v>0</v>
      </c>
      <c r="N9975" s="24">
        <v>0</v>
      </c>
      <c r="O9975" s="24">
        <v>2</v>
      </c>
      <c r="P9975" s="24">
        <v>210</v>
      </c>
      <c r="Q9975" s="24">
        <v>5340.5</v>
      </c>
      <c r="R9975" s="88">
        <f>VLOOKUP(P9975,NEW_TRAIN_TEST!$A$1:$M$980,13,0)</f>
        <v>4889</v>
      </c>
      <c r="S9975" s="88">
        <f>VLOOKUP(P9975,NEW_TRAIN_TEST!$A$1:$M$980,11,0)</f>
        <v>6266</v>
      </c>
      <c r="T9975" s="6">
        <f t="shared" si="310"/>
        <v>0</v>
      </c>
      <c r="U9975" s="6">
        <f t="shared" si="311"/>
        <v>0</v>
      </c>
    </row>
    <row r="9976" spans="1:21" x14ac:dyDescent="0.2">
      <c r="A9976" s="88">
        <v>9978</v>
      </c>
      <c r="B9976" s="6">
        <v>7</v>
      </c>
      <c r="C9976" s="6" t="s">
        <v>2132</v>
      </c>
      <c r="D9976" s="73" t="s">
        <v>1431</v>
      </c>
      <c r="E9976" s="24">
        <v>0</v>
      </c>
      <c r="F9976" s="24">
        <v>4</v>
      </c>
      <c r="G9976" s="24">
        <v>0</v>
      </c>
      <c r="H9976" s="24">
        <v>2</v>
      </c>
      <c r="I9976" s="24">
        <v>2</v>
      </c>
      <c r="J9976" s="24">
        <v>0</v>
      </c>
      <c r="K9976" s="24">
        <v>0</v>
      </c>
      <c r="L9976" s="24">
        <v>0</v>
      </c>
      <c r="M9976" s="24">
        <v>0</v>
      </c>
      <c r="N9976" s="24">
        <v>0</v>
      </c>
      <c r="O9976" s="24">
        <v>2</v>
      </c>
      <c r="P9976" s="24">
        <v>355</v>
      </c>
      <c r="Q9976" s="24">
        <v>6697.5</v>
      </c>
      <c r="R9976" s="88">
        <f>VLOOKUP(P9976,NEW_TRAIN_TEST!$A$1:$M$980,13,0)</f>
        <v>6697.5</v>
      </c>
      <c r="S9976" s="88">
        <f>VLOOKUP(P9976,NEW_TRAIN_TEST!$A$1:$M$980,11,0)</f>
        <v>7918</v>
      </c>
      <c r="T9976" s="6">
        <f t="shared" si="310"/>
        <v>0</v>
      </c>
      <c r="U9976" s="6">
        <f t="shared" si="311"/>
        <v>0</v>
      </c>
    </row>
    <row r="9977" spans="1:21" x14ac:dyDescent="0.2">
      <c r="A9977" s="88">
        <v>9979</v>
      </c>
      <c r="B9977" s="6">
        <v>7</v>
      </c>
      <c r="C9977" s="6" t="s">
        <v>2132</v>
      </c>
      <c r="D9977" s="73" t="s">
        <v>1431</v>
      </c>
      <c r="E9977" s="24">
        <v>4</v>
      </c>
      <c r="F9977" s="24">
        <v>0</v>
      </c>
      <c r="G9977" s="24">
        <v>0</v>
      </c>
      <c r="H9977" s="24">
        <v>0</v>
      </c>
      <c r="I9977" s="24">
        <v>0</v>
      </c>
      <c r="J9977" s="24">
        <v>0</v>
      </c>
      <c r="K9977" s="24">
        <v>0</v>
      </c>
      <c r="L9977" s="24">
        <v>0</v>
      </c>
      <c r="M9977" s="24">
        <v>0</v>
      </c>
      <c r="N9977" s="24">
        <v>0</v>
      </c>
      <c r="O9977" s="24">
        <v>0</v>
      </c>
      <c r="P9977" s="24">
        <v>817</v>
      </c>
      <c r="Q9977" s="24">
        <v>7233</v>
      </c>
      <c r="R9977" s="88">
        <f>VLOOKUP(P9977,NEW_TRAIN_TEST!$A$1:$M$980,13,0)</f>
        <v>5299</v>
      </c>
      <c r="S9977" s="88">
        <f>VLOOKUP(P9977,NEW_TRAIN_TEST!$A$1:$M$980,11,0)</f>
        <v>7240</v>
      </c>
      <c r="T9977" s="6">
        <f t="shared" si="310"/>
        <v>0</v>
      </c>
      <c r="U9977" s="6">
        <f t="shared" si="311"/>
        <v>0</v>
      </c>
    </row>
    <row r="9978" spans="1:21" x14ac:dyDescent="0.2">
      <c r="A9978" s="88">
        <v>9980</v>
      </c>
      <c r="B9978" s="6">
        <v>7</v>
      </c>
      <c r="C9978" s="6" t="s">
        <v>2132</v>
      </c>
      <c r="D9978" s="73" t="s">
        <v>1431</v>
      </c>
      <c r="E9978" s="24">
        <v>0</v>
      </c>
      <c r="F9978" s="24">
        <v>1</v>
      </c>
      <c r="G9978" s="24">
        <v>0</v>
      </c>
      <c r="H9978" s="24">
        <v>0</v>
      </c>
      <c r="I9978" s="24">
        <v>2</v>
      </c>
      <c r="J9978" s="24">
        <v>0</v>
      </c>
      <c r="K9978" s="24">
        <v>0</v>
      </c>
      <c r="L9978" s="24">
        <v>0</v>
      </c>
      <c r="M9978" s="24">
        <v>0</v>
      </c>
      <c r="N9978" s="24">
        <v>0</v>
      </c>
      <c r="O9978" s="24">
        <v>2</v>
      </c>
      <c r="P9978" s="24">
        <v>576</v>
      </c>
      <c r="Q9978" s="24">
        <v>4143</v>
      </c>
      <c r="R9978" s="88">
        <f>VLOOKUP(P9978,NEW_TRAIN_TEST!$A$1:$M$980,13,0)</f>
        <v>4143</v>
      </c>
      <c r="S9978" s="88">
        <f>VLOOKUP(P9978,NEW_TRAIN_TEST!$A$1:$M$980,11,0)</f>
        <v>4863</v>
      </c>
      <c r="T9978" s="6">
        <f t="shared" si="310"/>
        <v>0</v>
      </c>
      <c r="U9978" s="6">
        <f t="shared" si="311"/>
        <v>0</v>
      </c>
    </row>
    <row r="9979" spans="1:21" x14ac:dyDescent="0.2">
      <c r="A9979" s="88">
        <v>9981</v>
      </c>
      <c r="B9979" s="6">
        <v>7</v>
      </c>
      <c r="C9979" s="6" t="s">
        <v>2132</v>
      </c>
      <c r="D9979" s="73" t="s">
        <v>1431</v>
      </c>
      <c r="E9979" s="24">
        <v>7</v>
      </c>
      <c r="F9979" s="24">
        <v>4</v>
      </c>
      <c r="G9979" s="24">
        <v>0</v>
      </c>
      <c r="H9979" s="24">
        <v>2</v>
      </c>
      <c r="I9979" s="24">
        <v>2</v>
      </c>
      <c r="J9979" s="24">
        <v>0</v>
      </c>
      <c r="K9979" s="24">
        <v>0</v>
      </c>
      <c r="L9979" s="24">
        <v>1</v>
      </c>
      <c r="M9979" s="24">
        <v>0</v>
      </c>
      <c r="N9979" s="24">
        <v>0</v>
      </c>
      <c r="O9979" s="24">
        <v>2</v>
      </c>
      <c r="P9979" s="24">
        <v>224</v>
      </c>
      <c r="Q9979" s="24">
        <v>5914.5</v>
      </c>
      <c r="R9979" s="88">
        <f>VLOOKUP(P9979,NEW_TRAIN_TEST!$A$1:$M$980,13,0)</f>
        <v>5440</v>
      </c>
      <c r="S9979" s="88">
        <f>VLOOKUP(P9979,NEW_TRAIN_TEST!$A$1:$M$980,11,0)</f>
        <v>6967</v>
      </c>
      <c r="T9979" s="6">
        <f t="shared" si="310"/>
        <v>1</v>
      </c>
      <c r="U9979" s="6">
        <f t="shared" si="311"/>
        <v>0</v>
      </c>
    </row>
    <row r="9980" spans="1:21" x14ac:dyDescent="0.2">
      <c r="A9980" s="88">
        <v>9982</v>
      </c>
      <c r="B9980" s="6">
        <v>7</v>
      </c>
      <c r="C9980" s="6" t="s">
        <v>2132</v>
      </c>
      <c r="D9980" s="73" t="s">
        <v>1431</v>
      </c>
      <c r="E9980" s="24">
        <v>6</v>
      </c>
      <c r="F9980" s="24">
        <v>4</v>
      </c>
      <c r="G9980" s="24">
        <v>0</v>
      </c>
      <c r="H9980" s="24">
        <v>2</v>
      </c>
      <c r="I9980" s="24">
        <v>2</v>
      </c>
      <c r="J9980" s="24">
        <v>0</v>
      </c>
      <c r="K9980" s="24">
        <v>0</v>
      </c>
      <c r="L9980" s="24">
        <v>0</v>
      </c>
      <c r="M9980" s="24">
        <v>0</v>
      </c>
      <c r="N9980" s="24">
        <v>0</v>
      </c>
      <c r="O9980" s="24">
        <v>2</v>
      </c>
      <c r="P9980" s="24">
        <v>212</v>
      </c>
      <c r="Q9980" s="24">
        <v>5283</v>
      </c>
      <c r="R9980" s="88">
        <f>VLOOKUP(P9980,NEW_TRAIN_TEST!$A$1:$M$980,13,0)</f>
        <v>4829</v>
      </c>
      <c r="S9980" s="88">
        <f>VLOOKUP(P9980,NEW_TRAIN_TEST!$A$1:$M$980,11,0)</f>
        <v>6243</v>
      </c>
      <c r="T9980" s="6">
        <f t="shared" si="310"/>
        <v>0</v>
      </c>
      <c r="U9980" s="6">
        <f t="shared" si="311"/>
        <v>0</v>
      </c>
    </row>
    <row r="9981" spans="1:21" x14ac:dyDescent="0.2">
      <c r="A9981" s="88">
        <v>9983</v>
      </c>
      <c r="B9981" s="6">
        <v>7</v>
      </c>
      <c r="C9981" s="6" t="s">
        <v>2132</v>
      </c>
      <c r="D9981" s="73" t="s">
        <v>1431</v>
      </c>
      <c r="E9981" s="24">
        <v>8</v>
      </c>
      <c r="F9981" s="24">
        <v>0</v>
      </c>
      <c r="G9981" s="24">
        <v>0</v>
      </c>
      <c r="H9981" s="24">
        <v>0</v>
      </c>
      <c r="I9981" s="24">
        <v>0</v>
      </c>
      <c r="J9981" s="24">
        <v>0</v>
      </c>
      <c r="K9981" s="24">
        <v>0</v>
      </c>
      <c r="L9981" s="24">
        <v>1</v>
      </c>
      <c r="M9981" s="24">
        <v>0</v>
      </c>
      <c r="N9981" s="24">
        <v>0</v>
      </c>
      <c r="O9981" s="24">
        <v>0</v>
      </c>
      <c r="P9981" s="24">
        <v>821</v>
      </c>
      <c r="Q9981" s="24">
        <v>6847.5</v>
      </c>
      <c r="R9981" s="88">
        <f>VLOOKUP(P9981,NEW_TRAIN_TEST!$A$1:$M$980,13,0)</f>
        <v>5201</v>
      </c>
      <c r="S9981" s="88">
        <f>VLOOKUP(P9981,NEW_TRAIN_TEST!$A$1:$M$980,11,0)</f>
        <v>7101</v>
      </c>
      <c r="T9981" s="6">
        <f t="shared" si="310"/>
        <v>1</v>
      </c>
      <c r="U9981" s="6">
        <f t="shared" si="311"/>
        <v>0</v>
      </c>
    </row>
    <row r="9982" spans="1:21" x14ac:dyDescent="0.2">
      <c r="A9982" s="88">
        <v>9984</v>
      </c>
      <c r="B9982" s="6">
        <v>7</v>
      </c>
      <c r="C9982" s="6" t="s">
        <v>2132</v>
      </c>
      <c r="D9982" s="73" t="s">
        <v>1431</v>
      </c>
      <c r="E9982" s="24">
        <v>5</v>
      </c>
      <c r="F9982" s="24">
        <v>2</v>
      </c>
      <c r="G9982" s="24">
        <v>0</v>
      </c>
      <c r="H9982" s="24">
        <v>2</v>
      </c>
      <c r="I9982" s="24">
        <v>2</v>
      </c>
      <c r="J9982" s="24">
        <v>0</v>
      </c>
      <c r="K9982" s="24">
        <v>0</v>
      </c>
      <c r="L9982" s="24">
        <v>1</v>
      </c>
      <c r="M9982" s="24">
        <v>0</v>
      </c>
      <c r="N9982" s="24">
        <v>0</v>
      </c>
      <c r="O9982" s="24">
        <v>2</v>
      </c>
      <c r="P9982" s="24">
        <v>368</v>
      </c>
      <c r="Q9982" s="24">
        <v>6223.5</v>
      </c>
      <c r="R9982" s="88">
        <f>VLOOKUP(P9982,NEW_TRAIN_TEST!$A$1:$M$980,13,0)</f>
        <v>6119</v>
      </c>
      <c r="S9982" s="88">
        <f>VLOOKUP(P9982,NEW_TRAIN_TEST!$A$1:$M$980,11,0)</f>
        <v>7356</v>
      </c>
      <c r="T9982" s="6">
        <f t="shared" si="310"/>
        <v>1</v>
      </c>
      <c r="U9982" s="6">
        <f t="shared" si="311"/>
        <v>0</v>
      </c>
    </row>
    <row r="9983" spans="1:21" x14ac:dyDescent="0.2">
      <c r="A9983" s="88">
        <v>9985</v>
      </c>
      <c r="B9983" s="6">
        <v>7</v>
      </c>
      <c r="C9983" s="6" t="s">
        <v>2132</v>
      </c>
      <c r="D9983" s="73" t="s">
        <v>1431</v>
      </c>
      <c r="E9983" s="24">
        <v>0</v>
      </c>
      <c r="F9983" s="24">
        <v>2</v>
      </c>
      <c r="G9983" s="24">
        <v>0</v>
      </c>
      <c r="H9983" s="24">
        <v>2</v>
      </c>
      <c r="I9983" s="24">
        <v>2</v>
      </c>
      <c r="J9983" s="24">
        <v>0</v>
      </c>
      <c r="K9983" s="24">
        <v>0</v>
      </c>
      <c r="L9983" s="24">
        <v>0</v>
      </c>
      <c r="M9983" s="24">
        <v>0</v>
      </c>
      <c r="N9983" s="24">
        <v>0</v>
      </c>
      <c r="O9983" s="24">
        <v>2</v>
      </c>
      <c r="P9983" s="24">
        <v>368</v>
      </c>
      <c r="Q9983" s="24">
        <v>6223.5</v>
      </c>
      <c r="R9983" s="88">
        <f>VLOOKUP(P9983,NEW_TRAIN_TEST!$A$1:$M$980,13,0)</f>
        <v>6119</v>
      </c>
      <c r="S9983" s="88">
        <f>VLOOKUP(P9983,NEW_TRAIN_TEST!$A$1:$M$980,11,0)</f>
        <v>7356</v>
      </c>
      <c r="T9983" s="6">
        <f t="shared" si="310"/>
        <v>0</v>
      </c>
      <c r="U9983" s="6">
        <f t="shared" si="311"/>
        <v>0</v>
      </c>
    </row>
    <row r="9984" spans="1:21" x14ac:dyDescent="0.2">
      <c r="A9984" s="88">
        <v>9986</v>
      </c>
      <c r="B9984" s="6">
        <v>7</v>
      </c>
      <c r="C9984" s="6" t="s">
        <v>2132</v>
      </c>
      <c r="D9984" s="73" t="s">
        <v>1431</v>
      </c>
      <c r="E9984" s="24">
        <v>0</v>
      </c>
      <c r="F9984" s="24">
        <v>2</v>
      </c>
      <c r="G9984" s="24">
        <v>0</v>
      </c>
      <c r="H9984" s="24">
        <v>2</v>
      </c>
      <c r="I9984" s="24">
        <v>2</v>
      </c>
      <c r="J9984" s="24">
        <v>0</v>
      </c>
      <c r="K9984" s="24">
        <v>0</v>
      </c>
      <c r="L9984" s="24">
        <v>0</v>
      </c>
      <c r="M9984" s="24">
        <v>0</v>
      </c>
      <c r="N9984" s="24">
        <v>0</v>
      </c>
      <c r="O9984" s="24">
        <v>2</v>
      </c>
      <c r="P9984" s="24">
        <v>368</v>
      </c>
      <c r="Q9984" s="24">
        <v>6223.5</v>
      </c>
      <c r="R9984" s="88">
        <f>VLOOKUP(P9984,NEW_TRAIN_TEST!$A$1:$M$980,13,0)</f>
        <v>6119</v>
      </c>
      <c r="S9984" s="88">
        <f>VLOOKUP(P9984,NEW_TRAIN_TEST!$A$1:$M$980,11,0)</f>
        <v>7356</v>
      </c>
      <c r="T9984" s="6">
        <f t="shared" si="310"/>
        <v>0</v>
      </c>
      <c r="U9984" s="6">
        <f t="shared" si="311"/>
        <v>0</v>
      </c>
    </row>
    <row r="9985" spans="1:21" x14ac:dyDescent="0.2">
      <c r="A9985" s="88">
        <v>9987</v>
      </c>
      <c r="B9985" s="6">
        <v>7</v>
      </c>
      <c r="C9985" s="6" t="s">
        <v>2132</v>
      </c>
      <c r="D9985" s="73" t="s">
        <v>1431</v>
      </c>
      <c r="E9985" s="24">
        <v>6</v>
      </c>
      <c r="F9985" s="24">
        <v>0</v>
      </c>
      <c r="G9985" s="24">
        <v>0</v>
      </c>
      <c r="H9985" s="24">
        <v>0</v>
      </c>
      <c r="I9985" s="24">
        <v>0</v>
      </c>
      <c r="J9985" s="24">
        <v>0</v>
      </c>
      <c r="K9985" s="24">
        <v>0</v>
      </c>
      <c r="L9985" s="24">
        <v>1</v>
      </c>
      <c r="M9985" s="24">
        <v>0</v>
      </c>
      <c r="N9985" s="24">
        <v>0</v>
      </c>
      <c r="O9985" s="24">
        <v>0</v>
      </c>
      <c r="P9985" s="24">
        <v>823</v>
      </c>
      <c r="Q9985" s="24">
        <v>5876</v>
      </c>
      <c r="R9985" s="88">
        <f>VLOOKUP(P9985,NEW_TRAIN_TEST!$A$1:$M$980,13,0)</f>
        <v>4433</v>
      </c>
      <c r="S9985" s="88">
        <f>VLOOKUP(P9985,NEW_TRAIN_TEST!$A$1:$M$980,11,0)</f>
        <v>5998</v>
      </c>
      <c r="T9985" s="6">
        <f t="shared" si="310"/>
        <v>1</v>
      </c>
      <c r="U9985" s="6">
        <f t="shared" si="311"/>
        <v>0</v>
      </c>
    </row>
    <row r="9986" spans="1:21" x14ac:dyDescent="0.2">
      <c r="A9986" s="88">
        <v>9988</v>
      </c>
      <c r="B9986" s="6">
        <v>7</v>
      </c>
      <c r="C9986" s="6" t="s">
        <v>2132</v>
      </c>
      <c r="D9986" s="73" t="s">
        <v>1431</v>
      </c>
      <c r="E9986" s="24">
        <v>19</v>
      </c>
      <c r="F9986" s="24">
        <v>4</v>
      </c>
      <c r="G9986" s="24">
        <v>0</v>
      </c>
      <c r="H9986" s="24">
        <v>0</v>
      </c>
      <c r="I9986" s="24">
        <v>2</v>
      </c>
      <c r="J9986" s="24">
        <v>2</v>
      </c>
      <c r="K9986" s="24">
        <v>0</v>
      </c>
      <c r="L9986" s="24">
        <v>0</v>
      </c>
      <c r="M9986" s="24">
        <v>0</v>
      </c>
      <c r="N9986" s="24">
        <v>0</v>
      </c>
      <c r="O9986" s="24">
        <v>2</v>
      </c>
      <c r="P9986" s="24">
        <v>824</v>
      </c>
      <c r="Q9986" s="24">
        <v>8284</v>
      </c>
      <c r="R9986" s="88">
        <f>VLOOKUP(P9986,NEW_TRAIN_TEST!$A$1:$M$980,13,0)</f>
        <v>7163</v>
      </c>
      <c r="S9986" s="88">
        <f>VLOOKUP(P9986,NEW_TRAIN_TEST!$A$1:$M$980,11,0)</f>
        <v>8500</v>
      </c>
      <c r="T9986" s="6">
        <f t="shared" si="310"/>
        <v>0</v>
      </c>
      <c r="U9986" s="6">
        <f t="shared" si="311"/>
        <v>0</v>
      </c>
    </row>
    <row r="9987" spans="1:21" x14ac:dyDescent="0.2">
      <c r="A9987" s="88">
        <v>9989</v>
      </c>
      <c r="B9987" s="6">
        <v>7</v>
      </c>
      <c r="C9987" s="6" t="s">
        <v>2132</v>
      </c>
      <c r="D9987" s="73" t="s">
        <v>1431</v>
      </c>
      <c r="E9987" s="24">
        <v>4</v>
      </c>
      <c r="F9987" s="24">
        <v>4</v>
      </c>
      <c r="G9987" s="24">
        <v>0</v>
      </c>
      <c r="H9987" s="24">
        <v>2</v>
      </c>
      <c r="I9987" s="24">
        <v>2</v>
      </c>
      <c r="J9987" s="24">
        <v>0</v>
      </c>
      <c r="K9987" s="24">
        <v>0</v>
      </c>
      <c r="L9987" s="24">
        <v>0</v>
      </c>
      <c r="M9987" s="24">
        <v>0</v>
      </c>
      <c r="N9987" s="24">
        <v>0</v>
      </c>
      <c r="O9987" s="24">
        <v>2</v>
      </c>
      <c r="P9987" s="24">
        <v>228</v>
      </c>
      <c r="Q9987" s="24">
        <v>3903.5</v>
      </c>
      <c r="R9987" s="88">
        <f>VLOOKUP(P9987,NEW_TRAIN_TEST!$A$1:$M$980,13,0)</f>
        <v>3835</v>
      </c>
      <c r="S9987" s="88">
        <f>VLOOKUP(P9987,NEW_TRAIN_TEST!$A$1:$M$980,11,0)</f>
        <v>4635</v>
      </c>
      <c r="T9987" s="6">
        <f t="shared" ref="T9987:T10050" si="312">IF(L9987&gt;0,1,0)</f>
        <v>0</v>
      </c>
      <c r="U9987" s="6">
        <f t="shared" ref="U9987:U10050" si="313">IF(M9987&gt;0,1,0)</f>
        <v>0</v>
      </c>
    </row>
    <row r="9988" spans="1:21" x14ac:dyDescent="0.2">
      <c r="A9988" s="88">
        <v>9990</v>
      </c>
      <c r="B9988" s="6">
        <v>7</v>
      </c>
      <c r="C9988" s="6" t="s">
        <v>2132</v>
      </c>
      <c r="D9988" s="73" t="s">
        <v>1431</v>
      </c>
      <c r="E9988" s="24">
        <v>0</v>
      </c>
      <c r="F9988" s="24">
        <v>0</v>
      </c>
      <c r="G9988" s="24">
        <v>1</v>
      </c>
      <c r="H9988" s="24">
        <v>0</v>
      </c>
      <c r="I9988" s="24">
        <v>0</v>
      </c>
      <c r="J9988" s="24">
        <v>0</v>
      </c>
      <c r="K9988" s="24">
        <v>0</v>
      </c>
      <c r="L9988" s="24">
        <v>0</v>
      </c>
      <c r="M9988" s="24">
        <v>0</v>
      </c>
      <c r="N9988" s="24">
        <v>0</v>
      </c>
      <c r="O9988" s="24">
        <v>0</v>
      </c>
      <c r="P9988" s="24">
        <v>913</v>
      </c>
      <c r="Q9988" s="24">
        <v>5348</v>
      </c>
      <c r="R9988" s="88">
        <f>VLOOKUP(P9988,NEW_TRAIN_TEST!$A$1:$M$980,13,0)</f>
        <v>5348</v>
      </c>
      <c r="S9988" s="88">
        <f>VLOOKUP(P9988,NEW_TRAIN_TEST!$A$1:$M$980,11,0)</f>
        <v>6373</v>
      </c>
      <c r="T9988" s="6">
        <f t="shared" si="312"/>
        <v>0</v>
      </c>
      <c r="U9988" s="6">
        <f t="shared" si="313"/>
        <v>0</v>
      </c>
    </row>
    <row r="9989" spans="1:21" x14ac:dyDescent="0.2">
      <c r="A9989" s="88">
        <v>9991</v>
      </c>
      <c r="B9989" s="6">
        <v>7</v>
      </c>
      <c r="C9989" s="6" t="s">
        <v>2132</v>
      </c>
      <c r="D9989" s="73" t="s">
        <v>1431</v>
      </c>
      <c r="E9989" s="24">
        <v>15</v>
      </c>
      <c r="F9989" s="24">
        <v>0</v>
      </c>
      <c r="G9989" s="24">
        <v>0</v>
      </c>
      <c r="H9989" s="24">
        <v>0</v>
      </c>
      <c r="I9989" s="24">
        <v>0</v>
      </c>
      <c r="J9989" s="24">
        <v>0</v>
      </c>
      <c r="K9989" s="24">
        <v>0</v>
      </c>
      <c r="L9989" s="24">
        <v>0</v>
      </c>
      <c r="M9989" s="24">
        <v>0</v>
      </c>
      <c r="N9989" s="24">
        <v>0</v>
      </c>
      <c r="O9989" s="24">
        <v>0</v>
      </c>
      <c r="P9989" s="24">
        <v>827</v>
      </c>
      <c r="Q9989" s="24">
        <v>6520</v>
      </c>
      <c r="R9989" s="88">
        <f>VLOOKUP(P9989,NEW_TRAIN_TEST!$A$1:$M$980,13,0)</f>
        <v>5586</v>
      </c>
      <c r="S9989" s="88">
        <f>VLOOKUP(P9989,NEW_TRAIN_TEST!$A$1:$M$980,11,0)</f>
        <v>6742</v>
      </c>
      <c r="T9989" s="6">
        <f t="shared" si="312"/>
        <v>0</v>
      </c>
      <c r="U9989" s="6">
        <f t="shared" si="313"/>
        <v>0</v>
      </c>
    </row>
    <row r="9990" spans="1:21" x14ac:dyDescent="0.2">
      <c r="A9990" s="88">
        <v>9992</v>
      </c>
      <c r="B9990" s="6">
        <v>7</v>
      </c>
      <c r="C9990" s="6" t="s">
        <v>2132</v>
      </c>
      <c r="D9990" s="73" t="s">
        <v>1431</v>
      </c>
      <c r="E9990" s="24">
        <v>5</v>
      </c>
      <c r="F9990" s="24">
        <v>4</v>
      </c>
      <c r="G9990" s="24">
        <v>0</v>
      </c>
      <c r="H9990" s="24">
        <v>2</v>
      </c>
      <c r="I9990" s="24">
        <v>2</v>
      </c>
      <c r="J9990" s="24">
        <v>0</v>
      </c>
      <c r="K9990" s="24">
        <v>0</v>
      </c>
      <c r="L9990" s="24">
        <v>1</v>
      </c>
      <c r="M9990" s="24">
        <v>0</v>
      </c>
      <c r="N9990" s="24">
        <v>0</v>
      </c>
      <c r="O9990" s="24">
        <v>2</v>
      </c>
      <c r="P9990" s="24">
        <v>201</v>
      </c>
      <c r="Q9990" s="24">
        <v>5051</v>
      </c>
      <c r="R9990" s="88">
        <f>VLOOKUP(P9990,NEW_TRAIN_TEST!$A$1:$M$980,13,0)</f>
        <v>5037</v>
      </c>
      <c r="S9990" s="88">
        <f>VLOOKUP(P9990,NEW_TRAIN_TEST!$A$1:$M$980,11,0)</f>
        <v>6036</v>
      </c>
      <c r="T9990" s="6">
        <f t="shared" si="312"/>
        <v>1</v>
      </c>
      <c r="U9990" s="6">
        <f t="shared" si="313"/>
        <v>0</v>
      </c>
    </row>
    <row r="9991" spans="1:21" x14ac:dyDescent="0.2">
      <c r="A9991" s="88">
        <v>9993</v>
      </c>
      <c r="B9991" s="6">
        <v>7</v>
      </c>
      <c r="C9991" s="6" t="s">
        <v>2132</v>
      </c>
      <c r="D9991" s="73" t="s">
        <v>1431</v>
      </c>
      <c r="E9991" s="24">
        <v>0</v>
      </c>
      <c r="F9991" s="24">
        <v>2</v>
      </c>
      <c r="G9991" s="24">
        <v>0</v>
      </c>
      <c r="H9991" s="24">
        <v>2</v>
      </c>
      <c r="I9991" s="24">
        <v>2</v>
      </c>
      <c r="J9991" s="24">
        <v>0</v>
      </c>
      <c r="K9991" s="24">
        <v>0</v>
      </c>
      <c r="L9991" s="24">
        <v>1</v>
      </c>
      <c r="M9991" s="24">
        <v>0</v>
      </c>
      <c r="N9991" s="24">
        <v>0</v>
      </c>
      <c r="O9991" s="24">
        <v>2</v>
      </c>
      <c r="P9991" s="24">
        <v>379</v>
      </c>
      <c r="Q9991" s="24">
        <v>4874</v>
      </c>
      <c r="R9991" s="88">
        <f>VLOOKUP(P9991,NEW_TRAIN_TEST!$A$1:$M$980,13,0)</f>
        <v>4874</v>
      </c>
      <c r="S9991" s="88">
        <f>VLOOKUP(P9991,NEW_TRAIN_TEST!$A$1:$M$980,11,0)</f>
        <v>5821</v>
      </c>
      <c r="T9991" s="6">
        <f t="shared" si="312"/>
        <v>1</v>
      </c>
      <c r="U9991" s="6">
        <f t="shared" si="313"/>
        <v>0</v>
      </c>
    </row>
    <row r="9992" spans="1:21" x14ac:dyDescent="0.2">
      <c r="A9992" s="88">
        <v>9994</v>
      </c>
      <c r="B9992" s="6">
        <v>7</v>
      </c>
      <c r="C9992" s="6" t="s">
        <v>2132</v>
      </c>
      <c r="D9992" s="73" t="s">
        <v>1431</v>
      </c>
      <c r="E9992" s="24">
        <v>0</v>
      </c>
      <c r="F9992" s="24">
        <v>2</v>
      </c>
      <c r="G9992" s="24">
        <v>0</v>
      </c>
      <c r="H9992" s="24">
        <v>2</v>
      </c>
      <c r="I9992" s="24">
        <v>2</v>
      </c>
      <c r="J9992" s="24">
        <v>0</v>
      </c>
      <c r="K9992" s="24">
        <v>0</v>
      </c>
      <c r="L9992" s="24">
        <v>0</v>
      </c>
      <c r="M9992" s="24">
        <v>0</v>
      </c>
      <c r="N9992" s="24">
        <v>0</v>
      </c>
      <c r="O9992" s="24">
        <v>2</v>
      </c>
      <c r="P9992" s="24">
        <v>379</v>
      </c>
      <c r="Q9992" s="24">
        <v>4874.3999999999996</v>
      </c>
      <c r="R9992" s="88">
        <f>VLOOKUP(P9992,NEW_TRAIN_TEST!$A$1:$M$980,13,0)</f>
        <v>4874</v>
      </c>
      <c r="S9992" s="88">
        <f>VLOOKUP(P9992,NEW_TRAIN_TEST!$A$1:$M$980,11,0)</f>
        <v>5821</v>
      </c>
      <c r="T9992" s="6">
        <f t="shared" si="312"/>
        <v>0</v>
      </c>
      <c r="U9992" s="6">
        <f t="shared" si="313"/>
        <v>0</v>
      </c>
    </row>
    <row r="9993" spans="1:21" x14ac:dyDescent="0.2">
      <c r="A9993" s="88">
        <v>9995</v>
      </c>
      <c r="B9993" s="6">
        <v>7</v>
      </c>
      <c r="C9993" s="6" t="s">
        <v>2132</v>
      </c>
      <c r="D9993" s="73" t="s">
        <v>1431</v>
      </c>
      <c r="E9993" s="24">
        <v>4</v>
      </c>
      <c r="F9993" s="24">
        <v>2</v>
      </c>
      <c r="G9993" s="24">
        <v>0</v>
      </c>
      <c r="H9993" s="24">
        <v>0</v>
      </c>
      <c r="I9993" s="24">
        <v>2</v>
      </c>
      <c r="J9993" s="24">
        <v>2</v>
      </c>
      <c r="K9993" s="24">
        <v>0</v>
      </c>
      <c r="L9993" s="24">
        <v>0</v>
      </c>
      <c r="M9993" s="24">
        <v>0</v>
      </c>
      <c r="N9993" s="24">
        <v>0</v>
      </c>
      <c r="O9993" s="24">
        <v>2</v>
      </c>
      <c r="P9993" s="24">
        <v>575</v>
      </c>
      <c r="Q9993" s="24">
        <v>2380.5</v>
      </c>
      <c r="R9993" s="88">
        <f>VLOOKUP(P9993,NEW_TRAIN_TEST!$A$1:$M$980,13,0)</f>
        <v>2182</v>
      </c>
      <c r="S9993" s="88">
        <f>VLOOKUP(P9993,NEW_TRAIN_TEST!$A$1:$M$980,11,0)</f>
        <v>3178</v>
      </c>
      <c r="T9993" s="6">
        <f t="shared" si="312"/>
        <v>0</v>
      </c>
      <c r="U9993" s="6">
        <f t="shared" si="313"/>
        <v>0</v>
      </c>
    </row>
    <row r="9994" spans="1:21" x14ac:dyDescent="0.2">
      <c r="A9994" s="88">
        <v>9996</v>
      </c>
      <c r="B9994" s="6">
        <v>7</v>
      </c>
      <c r="C9994" s="6" t="s">
        <v>2132</v>
      </c>
      <c r="D9994" s="73" t="s">
        <v>1431</v>
      </c>
      <c r="E9994" s="24">
        <v>0</v>
      </c>
      <c r="F9994" s="24">
        <v>2</v>
      </c>
      <c r="G9994" s="24">
        <v>0</v>
      </c>
      <c r="H9994" s="24">
        <v>2</v>
      </c>
      <c r="I9994" s="24">
        <v>2</v>
      </c>
      <c r="J9994" s="24">
        <v>0</v>
      </c>
      <c r="K9994" s="24">
        <v>0</v>
      </c>
      <c r="L9994" s="24">
        <v>0</v>
      </c>
      <c r="M9994" s="24">
        <v>0</v>
      </c>
      <c r="N9994" s="24">
        <v>0</v>
      </c>
      <c r="O9994" s="24">
        <v>2</v>
      </c>
      <c r="P9994" s="24">
        <v>214</v>
      </c>
      <c r="Q9994" s="24">
        <v>4225</v>
      </c>
      <c r="R9994" s="88">
        <f>VLOOKUP(P9994,NEW_TRAIN_TEST!$A$1:$M$980,13,0)</f>
        <v>4225</v>
      </c>
      <c r="S9994" s="88">
        <f>VLOOKUP(P9994,NEW_TRAIN_TEST!$A$1:$M$980,11,0)</f>
        <v>5066</v>
      </c>
      <c r="T9994" s="6">
        <f t="shared" si="312"/>
        <v>0</v>
      </c>
      <c r="U9994" s="6">
        <f t="shared" si="313"/>
        <v>0</v>
      </c>
    </row>
    <row r="9995" spans="1:21" x14ac:dyDescent="0.2">
      <c r="A9995" s="88">
        <v>9997</v>
      </c>
      <c r="B9995" s="6">
        <v>7</v>
      </c>
      <c r="C9995" s="6" t="s">
        <v>2132</v>
      </c>
      <c r="D9995" s="73" t="s">
        <v>1431</v>
      </c>
      <c r="E9995" s="24">
        <v>6</v>
      </c>
      <c r="F9995" s="24">
        <v>2</v>
      </c>
      <c r="G9995" s="24">
        <v>0</v>
      </c>
      <c r="H9995" s="24">
        <v>2</v>
      </c>
      <c r="I9995" s="24">
        <v>2</v>
      </c>
      <c r="J9995" s="24">
        <v>0</v>
      </c>
      <c r="K9995" s="24">
        <v>0</v>
      </c>
      <c r="L9995" s="24">
        <v>1</v>
      </c>
      <c r="M9995" s="24">
        <v>0</v>
      </c>
      <c r="N9995" s="24">
        <v>0</v>
      </c>
      <c r="O9995" s="24">
        <v>2</v>
      </c>
      <c r="P9995" s="24">
        <v>218</v>
      </c>
      <c r="Q9995" s="24">
        <v>6026</v>
      </c>
      <c r="R9995" s="88">
        <f>VLOOKUP(P9995,NEW_TRAIN_TEST!$A$1:$M$980,13,0)</f>
        <v>5588</v>
      </c>
      <c r="S9995" s="88">
        <f>VLOOKUP(P9995,NEW_TRAIN_TEST!$A$1:$M$980,11,0)</f>
        <v>7238</v>
      </c>
      <c r="T9995" s="6">
        <f t="shared" si="312"/>
        <v>1</v>
      </c>
      <c r="U9995" s="6">
        <f t="shared" si="313"/>
        <v>0</v>
      </c>
    </row>
    <row r="9996" spans="1:21" x14ac:dyDescent="0.2">
      <c r="A9996" s="88">
        <v>9998</v>
      </c>
      <c r="B9996" s="6">
        <v>7</v>
      </c>
      <c r="C9996" s="6" t="s">
        <v>2132</v>
      </c>
      <c r="D9996" s="73" t="s">
        <v>1431</v>
      </c>
      <c r="E9996" s="24">
        <v>0</v>
      </c>
      <c r="F9996" s="24">
        <v>2</v>
      </c>
      <c r="G9996" s="24">
        <v>0</v>
      </c>
      <c r="H9996" s="24">
        <v>2</v>
      </c>
      <c r="I9996" s="24">
        <v>2</v>
      </c>
      <c r="J9996" s="24">
        <v>0</v>
      </c>
      <c r="K9996" s="24">
        <v>0</v>
      </c>
      <c r="L9996" s="24">
        <v>0</v>
      </c>
      <c r="M9996" s="24">
        <v>0</v>
      </c>
      <c r="N9996" s="24">
        <v>0</v>
      </c>
      <c r="O9996" s="24">
        <v>2</v>
      </c>
      <c r="P9996" s="24">
        <v>871</v>
      </c>
      <c r="Q9996" s="24">
        <v>7397</v>
      </c>
      <c r="R9996" s="88">
        <f>VLOOKUP(P9996,NEW_TRAIN_TEST!$A$1:$M$980,13,0)</f>
        <v>7397</v>
      </c>
      <c r="S9996" s="88">
        <f>VLOOKUP(P9996,NEW_TRAIN_TEST!$A$1:$M$980,11,0)</f>
        <v>7432</v>
      </c>
      <c r="T9996" s="6">
        <f t="shared" si="312"/>
        <v>0</v>
      </c>
      <c r="U9996" s="6">
        <f t="shared" si="313"/>
        <v>0</v>
      </c>
    </row>
    <row r="9997" spans="1:21" x14ac:dyDescent="0.2">
      <c r="A9997" s="88">
        <v>9999</v>
      </c>
      <c r="B9997" s="6">
        <v>7</v>
      </c>
      <c r="C9997" s="6" t="s">
        <v>2132</v>
      </c>
      <c r="D9997" s="73" t="s">
        <v>1431</v>
      </c>
      <c r="E9997" s="24">
        <v>4</v>
      </c>
      <c r="F9997" s="24">
        <v>0</v>
      </c>
      <c r="G9997" s="24">
        <v>0</v>
      </c>
      <c r="H9997" s="24">
        <v>0</v>
      </c>
      <c r="I9997" s="24">
        <v>0</v>
      </c>
      <c r="J9997" s="24">
        <v>0</v>
      </c>
      <c r="K9997" s="24">
        <v>0</v>
      </c>
      <c r="L9997" s="24">
        <v>1</v>
      </c>
      <c r="M9997" s="24">
        <v>0</v>
      </c>
      <c r="N9997" s="24">
        <v>0</v>
      </c>
      <c r="O9997" s="24">
        <v>0</v>
      </c>
      <c r="P9997" s="24">
        <v>929</v>
      </c>
      <c r="Q9997" s="24">
        <v>6065.5</v>
      </c>
      <c r="R9997" s="88">
        <f>VLOOKUP(P9997,NEW_TRAIN_TEST!$A$1:$M$980,13,0)</f>
        <v>5746.5</v>
      </c>
      <c r="S9997" s="88">
        <f>VLOOKUP(P9997,NEW_TRAIN_TEST!$A$1:$M$980,11,0)</f>
        <v>6925</v>
      </c>
      <c r="T9997" s="6">
        <f t="shared" si="312"/>
        <v>1</v>
      </c>
      <c r="U9997" s="6">
        <f t="shared" si="313"/>
        <v>0</v>
      </c>
    </row>
    <row r="9998" spans="1:21" x14ac:dyDescent="0.2">
      <c r="A9998" s="88">
        <v>10000</v>
      </c>
      <c r="B9998" s="6">
        <v>7</v>
      </c>
      <c r="C9998" s="6" t="s">
        <v>2132</v>
      </c>
      <c r="D9998" s="73" t="s">
        <v>1431</v>
      </c>
      <c r="E9998" s="24">
        <v>3</v>
      </c>
      <c r="F9998" s="24">
        <v>0</v>
      </c>
      <c r="G9998" s="24">
        <v>0</v>
      </c>
      <c r="H9998" s="24">
        <v>0</v>
      </c>
      <c r="I9998" s="24">
        <v>0</v>
      </c>
      <c r="J9998" s="24">
        <v>0</v>
      </c>
      <c r="K9998" s="24">
        <v>0</v>
      </c>
      <c r="L9998" s="24">
        <v>0</v>
      </c>
      <c r="M9998" s="24">
        <v>0</v>
      </c>
      <c r="N9998" s="24">
        <v>0</v>
      </c>
      <c r="O9998" s="24">
        <v>0</v>
      </c>
      <c r="P9998" s="24">
        <v>854</v>
      </c>
      <c r="Q9998" s="24">
        <v>6176</v>
      </c>
      <c r="R9998" s="88">
        <f>VLOOKUP(P9998,NEW_TRAIN_TEST!$A$1:$M$980,13,0)</f>
        <v>5535</v>
      </c>
      <c r="S9998" s="88">
        <f>VLOOKUP(P9998,NEW_TRAIN_TEST!$A$1:$M$980,11,0)</f>
        <v>6806</v>
      </c>
      <c r="T9998" s="6">
        <f t="shared" si="312"/>
        <v>0</v>
      </c>
      <c r="U9998" s="6">
        <f t="shared" si="313"/>
        <v>0</v>
      </c>
    </row>
    <row r="9999" spans="1:21" x14ac:dyDescent="0.2">
      <c r="A9999" s="88">
        <v>10001</v>
      </c>
      <c r="B9999" s="6">
        <v>7</v>
      </c>
      <c r="C9999" s="6" t="s">
        <v>2132</v>
      </c>
      <c r="D9999" s="73" t="s">
        <v>1431</v>
      </c>
      <c r="E9999" s="24">
        <v>6</v>
      </c>
      <c r="F9999" s="24">
        <v>1</v>
      </c>
      <c r="G9999" s="24">
        <v>0</v>
      </c>
      <c r="H9999" s="24">
        <v>0</v>
      </c>
      <c r="I9999" s="24">
        <v>2</v>
      </c>
      <c r="J9999" s="24">
        <v>0</v>
      </c>
      <c r="K9999" s="24">
        <v>0</v>
      </c>
      <c r="L9999" s="24">
        <v>1</v>
      </c>
      <c r="M9999" s="24">
        <v>0</v>
      </c>
      <c r="N9999" s="24">
        <v>0</v>
      </c>
      <c r="O9999" s="24">
        <v>2</v>
      </c>
      <c r="P9999" s="24">
        <v>919</v>
      </c>
      <c r="Q9999" s="24">
        <v>4839</v>
      </c>
      <c r="R9999" s="88">
        <f>VLOOKUP(P9999,NEW_TRAIN_TEST!$A$1:$M$980,13,0)</f>
        <v>4572</v>
      </c>
      <c r="S9999" s="88">
        <f>VLOOKUP(P9999,NEW_TRAIN_TEST!$A$1:$M$980,11,0)</f>
        <v>5880</v>
      </c>
      <c r="T9999" s="6">
        <f t="shared" si="312"/>
        <v>1</v>
      </c>
      <c r="U9999" s="6">
        <f t="shared" si="313"/>
        <v>0</v>
      </c>
    </row>
    <row r="10000" spans="1:21" x14ac:dyDescent="0.2">
      <c r="A10000" s="88">
        <v>10002</v>
      </c>
      <c r="B10000" s="6">
        <v>7</v>
      </c>
      <c r="C10000" s="6" t="s">
        <v>2132</v>
      </c>
      <c r="D10000" s="73" t="s">
        <v>1431</v>
      </c>
      <c r="E10000" s="24">
        <v>0</v>
      </c>
      <c r="F10000" s="24">
        <v>0</v>
      </c>
      <c r="G10000" s="24">
        <v>0</v>
      </c>
      <c r="H10000" s="24">
        <v>0</v>
      </c>
      <c r="I10000" s="24">
        <v>0</v>
      </c>
      <c r="J10000" s="24">
        <v>0</v>
      </c>
      <c r="K10000" s="24">
        <v>0</v>
      </c>
      <c r="L10000" s="24">
        <v>0</v>
      </c>
      <c r="M10000" s="24">
        <v>0</v>
      </c>
      <c r="N10000" s="24">
        <v>1</v>
      </c>
      <c r="O10000" s="24">
        <v>0</v>
      </c>
      <c r="P10000" s="24">
        <v>505</v>
      </c>
      <c r="Q10000" s="24">
        <v>4537</v>
      </c>
      <c r="R10000" s="88">
        <f>VLOOKUP(P10000,NEW_TRAIN_TEST!$A$1:$M$980,13,0)</f>
        <v>4537</v>
      </c>
      <c r="S10000" s="88">
        <f>VLOOKUP(P10000,NEW_TRAIN_TEST!$A$1:$M$980,11,0)</f>
        <v>5505</v>
      </c>
      <c r="T10000" s="6">
        <f t="shared" si="312"/>
        <v>0</v>
      </c>
      <c r="U10000" s="6">
        <f t="shared" si="313"/>
        <v>0</v>
      </c>
    </row>
    <row r="10001" spans="1:21" x14ac:dyDescent="0.2">
      <c r="A10001" s="88">
        <v>10003</v>
      </c>
      <c r="B10001" s="6">
        <v>7</v>
      </c>
      <c r="C10001" s="6" t="s">
        <v>2132</v>
      </c>
      <c r="D10001" s="73" t="s">
        <v>1431</v>
      </c>
      <c r="E10001" s="24">
        <v>0</v>
      </c>
      <c r="F10001" s="24">
        <v>0</v>
      </c>
      <c r="G10001" s="24">
        <v>0</v>
      </c>
      <c r="H10001" s="24">
        <v>0</v>
      </c>
      <c r="I10001" s="24">
        <v>0</v>
      </c>
      <c r="J10001" s="24">
        <v>0</v>
      </c>
      <c r="K10001" s="24">
        <v>0</v>
      </c>
      <c r="L10001" s="24">
        <v>0</v>
      </c>
      <c r="M10001" s="24">
        <v>0</v>
      </c>
      <c r="N10001" s="24">
        <v>1</v>
      </c>
      <c r="O10001" s="24">
        <v>0</v>
      </c>
      <c r="P10001" s="24">
        <v>865</v>
      </c>
      <c r="Q10001" s="24">
        <v>7656</v>
      </c>
      <c r="R10001" s="88">
        <f>VLOOKUP(P10001,NEW_TRAIN_TEST!$A$1:$M$980,13,0)</f>
        <v>7656</v>
      </c>
      <c r="S10001" s="88">
        <f>VLOOKUP(P10001,NEW_TRAIN_TEST!$A$1:$M$980,11,0)</f>
        <v>7656</v>
      </c>
      <c r="T10001" s="6">
        <f t="shared" si="312"/>
        <v>0</v>
      </c>
      <c r="U10001" s="6">
        <f t="shared" si="313"/>
        <v>0</v>
      </c>
    </row>
    <row r="10002" spans="1:21" x14ac:dyDescent="0.2">
      <c r="A10002" s="88">
        <v>10004</v>
      </c>
      <c r="B10002" s="6">
        <v>7</v>
      </c>
      <c r="C10002" s="6" t="s">
        <v>2132</v>
      </c>
      <c r="D10002" s="73" t="s">
        <v>1431</v>
      </c>
      <c r="E10002" s="24">
        <v>0</v>
      </c>
      <c r="F10002" s="24">
        <v>2</v>
      </c>
      <c r="G10002" s="24">
        <v>0</v>
      </c>
      <c r="H10002" s="24">
        <v>2</v>
      </c>
      <c r="I10002" s="24">
        <v>2</v>
      </c>
      <c r="J10002" s="24">
        <v>0</v>
      </c>
      <c r="K10002" s="24">
        <v>0</v>
      </c>
      <c r="L10002" s="24">
        <v>0</v>
      </c>
      <c r="M10002" s="24">
        <v>0</v>
      </c>
      <c r="N10002" s="24">
        <v>0</v>
      </c>
      <c r="O10002" s="24">
        <v>2</v>
      </c>
      <c r="P10002" s="24">
        <v>849</v>
      </c>
      <c r="Q10002" s="24">
        <v>8011.5</v>
      </c>
      <c r="R10002" s="88">
        <f>VLOOKUP(P10002,NEW_TRAIN_TEST!$A$1:$M$980,13,0)</f>
        <v>8011.5</v>
      </c>
      <c r="S10002" s="88">
        <f>VLOOKUP(P10002,NEW_TRAIN_TEST!$A$1:$M$980,11,0)</f>
        <v>8194</v>
      </c>
      <c r="T10002" s="6">
        <f t="shared" si="312"/>
        <v>0</v>
      </c>
      <c r="U10002" s="6">
        <f t="shared" si="313"/>
        <v>0</v>
      </c>
    </row>
    <row r="10003" spans="1:21" x14ac:dyDescent="0.2">
      <c r="A10003" s="88">
        <v>10005</v>
      </c>
      <c r="B10003" s="6">
        <v>7</v>
      </c>
      <c r="C10003" s="6" t="s">
        <v>2132</v>
      </c>
      <c r="D10003" s="73" t="s">
        <v>1431</v>
      </c>
      <c r="E10003" s="24">
        <v>5</v>
      </c>
      <c r="F10003" s="24">
        <v>4</v>
      </c>
      <c r="G10003" s="24">
        <v>1</v>
      </c>
      <c r="H10003" s="24">
        <v>0</v>
      </c>
      <c r="I10003" s="24">
        <v>2</v>
      </c>
      <c r="J10003" s="24">
        <v>0</v>
      </c>
      <c r="K10003" s="24">
        <v>0</v>
      </c>
      <c r="L10003" s="24">
        <v>0</v>
      </c>
      <c r="M10003" s="24">
        <v>0</v>
      </c>
      <c r="N10003" s="24">
        <v>0</v>
      </c>
      <c r="O10003" s="24">
        <v>2</v>
      </c>
      <c r="P10003" s="24">
        <v>207</v>
      </c>
      <c r="Q10003" s="24">
        <v>3989</v>
      </c>
      <c r="R10003" s="88">
        <f>VLOOKUP(P10003,NEW_TRAIN_TEST!$A$1:$M$980,13,0)</f>
        <v>3950.5</v>
      </c>
      <c r="S10003" s="88">
        <f>VLOOKUP(P10003,NEW_TRAIN_TEST!$A$1:$M$980,11,0)</f>
        <v>5492</v>
      </c>
      <c r="T10003" s="6">
        <f t="shared" si="312"/>
        <v>0</v>
      </c>
      <c r="U10003" s="6">
        <f t="shared" si="313"/>
        <v>0</v>
      </c>
    </row>
    <row r="10004" spans="1:21" x14ac:dyDescent="0.2">
      <c r="A10004" s="88">
        <v>10006</v>
      </c>
      <c r="B10004" s="6">
        <v>7</v>
      </c>
      <c r="C10004" s="6" t="s">
        <v>2132</v>
      </c>
      <c r="D10004" s="73" t="s">
        <v>1431</v>
      </c>
      <c r="E10004" s="24">
        <v>5</v>
      </c>
      <c r="F10004" s="24">
        <v>3</v>
      </c>
      <c r="G10004" s="24">
        <v>0</v>
      </c>
      <c r="H10004" s="24">
        <v>2</v>
      </c>
      <c r="I10004" s="24">
        <v>2</v>
      </c>
      <c r="J10004" s="24">
        <v>0</v>
      </c>
      <c r="K10004" s="24">
        <v>0</v>
      </c>
      <c r="L10004" s="24">
        <v>1</v>
      </c>
      <c r="M10004" s="24">
        <v>0</v>
      </c>
      <c r="N10004" s="24">
        <v>0</v>
      </c>
      <c r="O10004" s="24">
        <v>2</v>
      </c>
      <c r="P10004" s="24">
        <v>555</v>
      </c>
      <c r="Q10004" s="24">
        <v>2407</v>
      </c>
      <c r="R10004" s="88">
        <f>VLOOKUP(P10004,NEW_TRAIN_TEST!$A$1:$M$980,13,0)</f>
        <v>2322</v>
      </c>
      <c r="S10004" s="88">
        <f>VLOOKUP(P10004,NEW_TRAIN_TEST!$A$1:$M$980,11,0)</f>
        <v>3163</v>
      </c>
      <c r="T10004" s="6">
        <f t="shared" si="312"/>
        <v>1</v>
      </c>
      <c r="U10004" s="6">
        <f t="shared" si="313"/>
        <v>0</v>
      </c>
    </row>
    <row r="10005" spans="1:21" x14ac:dyDescent="0.2">
      <c r="A10005" s="88">
        <v>10007</v>
      </c>
      <c r="B10005" s="6">
        <v>7</v>
      </c>
      <c r="C10005" s="6" t="s">
        <v>2132</v>
      </c>
      <c r="D10005" s="73" t="s">
        <v>1431</v>
      </c>
      <c r="E10005" s="24">
        <v>0</v>
      </c>
      <c r="F10005" s="24">
        <v>1</v>
      </c>
      <c r="G10005" s="24">
        <v>0</v>
      </c>
      <c r="H10005" s="24">
        <v>0</v>
      </c>
      <c r="I10005" s="24">
        <v>2</v>
      </c>
      <c r="J10005" s="24">
        <v>0</v>
      </c>
      <c r="K10005" s="24">
        <v>0</v>
      </c>
      <c r="L10005" s="24">
        <v>0</v>
      </c>
      <c r="M10005" s="24">
        <v>0</v>
      </c>
      <c r="N10005" s="24">
        <v>0</v>
      </c>
      <c r="O10005" s="24">
        <v>2</v>
      </c>
      <c r="P10005" s="24">
        <v>518</v>
      </c>
      <c r="Q10005" s="24">
        <v>4452.5</v>
      </c>
      <c r="R10005" s="88">
        <f>VLOOKUP(P10005,NEW_TRAIN_TEST!$A$1:$M$980,13,0)</f>
        <v>4452.5</v>
      </c>
      <c r="S10005" s="88">
        <f>VLOOKUP(P10005,NEW_TRAIN_TEST!$A$1:$M$980,11,0)</f>
        <v>5542</v>
      </c>
      <c r="T10005" s="6">
        <f t="shared" si="312"/>
        <v>0</v>
      </c>
      <c r="U10005" s="6">
        <f t="shared" si="313"/>
        <v>0</v>
      </c>
    </row>
    <row r="10006" spans="1:21" x14ac:dyDescent="0.2">
      <c r="A10006" s="88">
        <v>10008</v>
      </c>
      <c r="B10006" s="6">
        <v>7</v>
      </c>
      <c r="C10006" s="6" t="s">
        <v>2132</v>
      </c>
      <c r="D10006" s="73" t="s">
        <v>1431</v>
      </c>
      <c r="E10006" s="24">
        <v>0</v>
      </c>
      <c r="F10006" s="24">
        <v>1</v>
      </c>
      <c r="G10006" s="24">
        <v>0</v>
      </c>
      <c r="H10006" s="24">
        <v>0</v>
      </c>
      <c r="I10006" s="24">
        <v>2</v>
      </c>
      <c r="J10006" s="24">
        <v>0</v>
      </c>
      <c r="K10006" s="24">
        <v>0</v>
      </c>
      <c r="L10006" s="24">
        <v>0</v>
      </c>
      <c r="M10006" s="24">
        <v>0</v>
      </c>
      <c r="N10006" s="24">
        <v>0</v>
      </c>
      <c r="O10006" s="24">
        <v>2</v>
      </c>
      <c r="P10006" s="24">
        <v>551</v>
      </c>
      <c r="Q10006" s="24">
        <v>3684.5</v>
      </c>
      <c r="R10006" s="88">
        <f>VLOOKUP(P10006,NEW_TRAIN_TEST!$A$1:$M$980,13,0)</f>
        <v>3684.5</v>
      </c>
      <c r="S10006" s="88">
        <f>VLOOKUP(P10006,NEW_TRAIN_TEST!$A$1:$M$980,11,0)</f>
        <v>4606</v>
      </c>
      <c r="T10006" s="6">
        <f t="shared" si="312"/>
        <v>0</v>
      </c>
      <c r="U10006" s="6">
        <f t="shared" si="313"/>
        <v>0</v>
      </c>
    </row>
    <row r="10007" spans="1:21" x14ac:dyDescent="0.2">
      <c r="A10007" s="88">
        <v>10009</v>
      </c>
      <c r="B10007" s="6">
        <v>7</v>
      </c>
      <c r="C10007" s="6" t="s">
        <v>2132</v>
      </c>
      <c r="D10007" s="73" t="s">
        <v>1431</v>
      </c>
      <c r="E10007" s="24">
        <v>0</v>
      </c>
      <c r="F10007" s="24">
        <v>1</v>
      </c>
      <c r="G10007" s="24">
        <v>0</v>
      </c>
      <c r="H10007" s="24">
        <v>0</v>
      </c>
      <c r="I10007" s="24">
        <v>2</v>
      </c>
      <c r="J10007" s="24">
        <v>0</v>
      </c>
      <c r="K10007" s="24">
        <v>0</v>
      </c>
      <c r="L10007" s="24">
        <v>0</v>
      </c>
      <c r="M10007" s="24">
        <v>0</v>
      </c>
      <c r="N10007" s="24">
        <v>0</v>
      </c>
      <c r="O10007" s="24">
        <v>2</v>
      </c>
      <c r="P10007" s="24">
        <v>916</v>
      </c>
      <c r="Q10007" s="24">
        <v>4589</v>
      </c>
      <c r="R10007" s="88">
        <f>VLOOKUP(P10007,NEW_TRAIN_TEST!$A$1:$M$980,13,0)</f>
        <v>4589</v>
      </c>
      <c r="S10007" s="88">
        <f>VLOOKUP(P10007,NEW_TRAIN_TEST!$A$1:$M$980,11,0)</f>
        <v>5757</v>
      </c>
      <c r="T10007" s="6">
        <f t="shared" si="312"/>
        <v>0</v>
      </c>
      <c r="U10007" s="6">
        <f t="shared" si="313"/>
        <v>0</v>
      </c>
    </row>
    <row r="10008" spans="1:21" x14ac:dyDescent="0.2">
      <c r="A10008" s="88">
        <v>10010</v>
      </c>
      <c r="B10008" s="6">
        <v>7</v>
      </c>
      <c r="C10008" s="6" t="s">
        <v>2132</v>
      </c>
      <c r="D10008" s="73" t="s">
        <v>1431</v>
      </c>
      <c r="E10008" s="24">
        <v>7</v>
      </c>
      <c r="F10008" s="24">
        <v>0</v>
      </c>
      <c r="G10008" s="24">
        <v>0</v>
      </c>
      <c r="H10008" s="24">
        <v>0</v>
      </c>
      <c r="I10008" s="24">
        <v>0</v>
      </c>
      <c r="J10008" s="24">
        <v>0</v>
      </c>
      <c r="K10008" s="24">
        <v>0</v>
      </c>
      <c r="L10008" s="24">
        <v>1</v>
      </c>
      <c r="M10008" s="24">
        <v>0</v>
      </c>
      <c r="N10008" s="24">
        <v>0</v>
      </c>
      <c r="O10008" s="24">
        <v>0</v>
      </c>
      <c r="P10008" s="24">
        <v>851</v>
      </c>
      <c r="Q10008" s="24">
        <v>8685</v>
      </c>
      <c r="R10008" s="88">
        <f>VLOOKUP(P10008,NEW_TRAIN_TEST!$A$1:$M$980,13,0)</f>
        <v>7574</v>
      </c>
      <c r="S10008" s="88">
        <f>VLOOKUP(P10008,NEW_TRAIN_TEST!$A$1:$M$980,11,0)</f>
        <v>8733</v>
      </c>
      <c r="T10008" s="6">
        <f t="shared" si="312"/>
        <v>1</v>
      </c>
      <c r="U10008" s="6">
        <f t="shared" si="313"/>
        <v>0</v>
      </c>
    </row>
    <row r="10009" spans="1:21" x14ac:dyDescent="0.2">
      <c r="A10009" s="88">
        <v>10011</v>
      </c>
      <c r="B10009" s="6">
        <v>7</v>
      </c>
      <c r="C10009" s="6" t="s">
        <v>2132</v>
      </c>
      <c r="D10009" s="73" t="s">
        <v>1431</v>
      </c>
      <c r="E10009" s="24">
        <v>3</v>
      </c>
      <c r="F10009" s="24">
        <v>1</v>
      </c>
      <c r="G10009" s="24">
        <v>0</v>
      </c>
      <c r="H10009" s="24">
        <v>0</v>
      </c>
      <c r="I10009" s="24">
        <v>2</v>
      </c>
      <c r="J10009" s="24">
        <v>0</v>
      </c>
      <c r="K10009" s="24">
        <v>0</v>
      </c>
      <c r="L10009" s="24">
        <v>0</v>
      </c>
      <c r="M10009" s="24">
        <v>0</v>
      </c>
      <c r="N10009" s="24">
        <v>0</v>
      </c>
      <c r="O10009" s="24">
        <v>2</v>
      </c>
      <c r="P10009" s="24">
        <v>513</v>
      </c>
      <c r="Q10009" s="24">
        <v>4639</v>
      </c>
      <c r="R10009" s="88">
        <f>VLOOKUP(P10009,NEW_TRAIN_TEST!$A$1:$M$980,13,0)</f>
        <v>4262.5</v>
      </c>
      <c r="S10009" s="88">
        <f>VLOOKUP(P10009,NEW_TRAIN_TEST!$A$1:$M$980,11,0)</f>
        <v>5332</v>
      </c>
      <c r="T10009" s="6">
        <f t="shared" si="312"/>
        <v>0</v>
      </c>
      <c r="U10009" s="6">
        <f t="shared" si="313"/>
        <v>0</v>
      </c>
    </row>
    <row r="10010" spans="1:21" x14ac:dyDescent="0.2">
      <c r="A10010" s="88">
        <v>10012</v>
      </c>
      <c r="B10010" s="6">
        <v>7</v>
      </c>
      <c r="C10010" s="6" t="s">
        <v>2132</v>
      </c>
      <c r="D10010" s="73" t="s">
        <v>1431</v>
      </c>
      <c r="E10010" s="24">
        <v>0</v>
      </c>
      <c r="F10010" s="24">
        <v>2</v>
      </c>
      <c r="G10010" s="24">
        <v>0</v>
      </c>
      <c r="H10010" s="24">
        <v>2</v>
      </c>
      <c r="I10010" s="24">
        <v>2</v>
      </c>
      <c r="J10010" s="24">
        <v>0</v>
      </c>
      <c r="K10010" s="24">
        <v>0</v>
      </c>
      <c r="L10010" s="24">
        <v>0</v>
      </c>
      <c r="M10010" s="24">
        <v>0</v>
      </c>
      <c r="N10010" s="24">
        <v>0</v>
      </c>
      <c r="O10010" s="24">
        <v>2</v>
      </c>
      <c r="P10010" s="24">
        <v>859</v>
      </c>
      <c r="Q10010" s="24">
        <v>8937.5</v>
      </c>
      <c r="R10010" s="88">
        <f>VLOOKUP(P10010,NEW_TRAIN_TEST!$A$1:$M$980,13,0)</f>
        <v>8937.5</v>
      </c>
      <c r="S10010" s="88">
        <f>VLOOKUP(P10010,NEW_TRAIN_TEST!$A$1:$M$980,11,0)</f>
        <v>9027</v>
      </c>
      <c r="T10010" s="6">
        <f t="shared" si="312"/>
        <v>0</v>
      </c>
      <c r="U10010" s="6">
        <f t="shared" si="313"/>
        <v>0</v>
      </c>
    </row>
    <row r="10011" spans="1:21" x14ac:dyDescent="0.2">
      <c r="A10011" s="88">
        <v>10013</v>
      </c>
      <c r="B10011" s="6">
        <v>7</v>
      </c>
      <c r="C10011" s="6" t="s">
        <v>2132</v>
      </c>
      <c r="D10011" s="73" t="s">
        <v>1431</v>
      </c>
      <c r="E10011" s="24">
        <v>5</v>
      </c>
      <c r="F10011" s="24">
        <v>0</v>
      </c>
      <c r="G10011" s="24">
        <v>0</v>
      </c>
      <c r="H10011" s="24">
        <v>0</v>
      </c>
      <c r="I10011" s="24">
        <v>0</v>
      </c>
      <c r="J10011" s="24">
        <v>0</v>
      </c>
      <c r="K10011" s="24">
        <v>0</v>
      </c>
      <c r="L10011" s="24">
        <v>1</v>
      </c>
      <c r="M10011" s="24">
        <v>0</v>
      </c>
      <c r="N10011" s="24">
        <v>0</v>
      </c>
      <c r="O10011" s="24">
        <v>0</v>
      </c>
      <c r="P10011" s="24">
        <v>878</v>
      </c>
      <c r="Q10011" s="24">
        <v>8240</v>
      </c>
      <c r="R10011" s="88">
        <f>VLOOKUP(P10011,NEW_TRAIN_TEST!$A$1:$M$980,13,0)</f>
        <v>7090</v>
      </c>
      <c r="S10011" s="88">
        <f>VLOOKUP(P10011,NEW_TRAIN_TEST!$A$1:$M$980,11,0)</f>
        <v>8584</v>
      </c>
      <c r="T10011" s="6">
        <f t="shared" si="312"/>
        <v>1</v>
      </c>
      <c r="U10011" s="6">
        <f t="shared" si="313"/>
        <v>0</v>
      </c>
    </row>
    <row r="10012" spans="1:21" x14ac:dyDescent="0.2">
      <c r="A10012" s="88">
        <v>10014</v>
      </c>
      <c r="B10012" s="6">
        <v>7</v>
      </c>
      <c r="C10012" s="6" t="s">
        <v>2132</v>
      </c>
      <c r="D10012" s="73" t="s">
        <v>1431</v>
      </c>
      <c r="E10012" s="24">
        <v>2</v>
      </c>
      <c r="F10012" s="24">
        <v>0</v>
      </c>
      <c r="G10012" s="24">
        <v>0</v>
      </c>
      <c r="H10012" s="24">
        <v>0</v>
      </c>
      <c r="I10012" s="24">
        <v>0</v>
      </c>
      <c r="J10012" s="24">
        <v>0</v>
      </c>
      <c r="K10012" s="24">
        <v>0</v>
      </c>
      <c r="L10012" s="24">
        <v>0</v>
      </c>
      <c r="M10012" s="24">
        <v>0</v>
      </c>
      <c r="N10012" s="24">
        <v>0</v>
      </c>
      <c r="O10012" s="24">
        <v>0</v>
      </c>
      <c r="P10012" s="24">
        <v>876</v>
      </c>
      <c r="Q10012" s="24">
        <v>9258</v>
      </c>
      <c r="R10012" s="88">
        <f>VLOOKUP(P10012,NEW_TRAIN_TEST!$A$1:$M$980,13,0)</f>
        <v>9158</v>
      </c>
      <c r="S10012" s="88">
        <f>VLOOKUP(P10012,NEW_TRAIN_TEST!$A$1:$M$980,11,0)</f>
        <v>9346</v>
      </c>
      <c r="T10012" s="6">
        <f t="shared" si="312"/>
        <v>0</v>
      </c>
      <c r="U10012" s="6">
        <f t="shared" si="313"/>
        <v>0</v>
      </c>
    </row>
    <row r="10013" spans="1:21" x14ac:dyDescent="0.2">
      <c r="A10013" s="88">
        <v>10015</v>
      </c>
      <c r="B10013" s="6">
        <v>7</v>
      </c>
      <c r="C10013" s="6" t="s">
        <v>2132</v>
      </c>
      <c r="D10013" s="73" t="s">
        <v>1431</v>
      </c>
      <c r="E10013" s="24">
        <v>0</v>
      </c>
      <c r="F10013" s="24">
        <v>2</v>
      </c>
      <c r="G10013" s="24">
        <v>0</v>
      </c>
      <c r="H10013" s="24">
        <v>2</v>
      </c>
      <c r="I10013" s="24">
        <v>2</v>
      </c>
      <c r="J10013" s="24">
        <v>0</v>
      </c>
      <c r="K10013" s="24">
        <v>0</v>
      </c>
      <c r="L10013" s="24">
        <v>0</v>
      </c>
      <c r="M10013" s="24">
        <v>0</v>
      </c>
      <c r="N10013" s="24">
        <v>0</v>
      </c>
      <c r="O10013" s="24">
        <v>2</v>
      </c>
      <c r="P10013" s="24">
        <v>223</v>
      </c>
      <c r="Q10013" s="24">
        <v>4183</v>
      </c>
      <c r="R10013" s="88">
        <f>VLOOKUP(P10013,NEW_TRAIN_TEST!$A$1:$M$980,13,0)</f>
        <v>4183</v>
      </c>
      <c r="S10013" s="88">
        <f>VLOOKUP(P10013,NEW_TRAIN_TEST!$A$1:$M$980,11,0)</f>
        <v>5308</v>
      </c>
      <c r="T10013" s="6">
        <f t="shared" si="312"/>
        <v>0</v>
      </c>
      <c r="U10013" s="6">
        <f t="shared" si="313"/>
        <v>0</v>
      </c>
    </row>
    <row r="10014" spans="1:21" x14ac:dyDescent="0.2">
      <c r="A10014" s="88">
        <v>10016</v>
      </c>
      <c r="B10014" s="6">
        <v>7</v>
      </c>
      <c r="C10014" s="6" t="s">
        <v>2132</v>
      </c>
      <c r="D10014" s="73" t="s">
        <v>1431</v>
      </c>
      <c r="E10014" s="24">
        <v>9</v>
      </c>
      <c r="F10014" s="24">
        <v>0</v>
      </c>
      <c r="G10014" s="24">
        <v>0</v>
      </c>
      <c r="H10014" s="24">
        <v>0</v>
      </c>
      <c r="I10014" s="24">
        <v>0</v>
      </c>
      <c r="J10014" s="24">
        <v>0</v>
      </c>
      <c r="K10014" s="24">
        <v>0</v>
      </c>
      <c r="L10014" s="24">
        <v>0</v>
      </c>
      <c r="M10014" s="24">
        <v>0</v>
      </c>
      <c r="N10014" s="24">
        <v>0</v>
      </c>
      <c r="O10014" s="24">
        <v>0</v>
      </c>
      <c r="P10014" s="24">
        <v>858</v>
      </c>
      <c r="Q10014" s="24">
        <v>9372</v>
      </c>
      <c r="R10014" s="88">
        <f>VLOOKUP(P10014,NEW_TRAIN_TEST!$A$1:$M$980,13,0)</f>
        <v>8566</v>
      </c>
      <c r="S10014" s="88">
        <f>VLOOKUP(P10014,NEW_TRAIN_TEST!$A$1:$M$980,11,0)</f>
        <v>9384</v>
      </c>
      <c r="T10014" s="6">
        <f t="shared" si="312"/>
        <v>0</v>
      </c>
      <c r="U10014" s="6">
        <f t="shared" si="313"/>
        <v>0</v>
      </c>
    </row>
    <row r="10015" spans="1:21" x14ac:dyDescent="0.2">
      <c r="A10015" s="88">
        <v>10017</v>
      </c>
      <c r="B10015" s="6">
        <v>7</v>
      </c>
      <c r="C10015" s="6" t="s">
        <v>2132</v>
      </c>
      <c r="D10015" s="73" t="s">
        <v>1431</v>
      </c>
      <c r="E10015" s="24">
        <v>6</v>
      </c>
      <c r="F10015" s="24">
        <v>2</v>
      </c>
      <c r="G10015" s="24">
        <v>0</v>
      </c>
      <c r="H10015" s="24">
        <v>0</v>
      </c>
      <c r="I10015" s="24">
        <v>2</v>
      </c>
      <c r="J10015" s="24">
        <v>2</v>
      </c>
      <c r="K10015" s="24">
        <v>0</v>
      </c>
      <c r="L10015" s="24">
        <v>1</v>
      </c>
      <c r="M10015" s="24">
        <v>0</v>
      </c>
      <c r="N10015" s="24">
        <v>0</v>
      </c>
      <c r="O10015" s="24">
        <v>2</v>
      </c>
      <c r="P10015" s="24">
        <v>855</v>
      </c>
      <c r="Q10015" s="24">
        <v>9162</v>
      </c>
      <c r="R10015" s="88">
        <f>VLOOKUP(P10015,NEW_TRAIN_TEST!$A$1:$M$980,13,0)</f>
        <v>7926</v>
      </c>
      <c r="S10015" s="88">
        <f>VLOOKUP(P10015,NEW_TRAIN_TEST!$A$1:$M$980,11,0)</f>
        <v>9425</v>
      </c>
      <c r="T10015" s="6">
        <f t="shared" si="312"/>
        <v>1</v>
      </c>
      <c r="U10015" s="6">
        <f t="shared" si="313"/>
        <v>0</v>
      </c>
    </row>
    <row r="10016" spans="1:21" x14ac:dyDescent="0.2">
      <c r="A10016" s="88">
        <v>10018</v>
      </c>
      <c r="B10016" s="6">
        <v>7</v>
      </c>
      <c r="C10016" s="6" t="s">
        <v>2132</v>
      </c>
      <c r="D10016" s="73" t="s">
        <v>1431</v>
      </c>
      <c r="E10016" s="24">
        <v>8</v>
      </c>
      <c r="F10016" s="24">
        <v>0</v>
      </c>
      <c r="G10016" s="24">
        <v>0</v>
      </c>
      <c r="H10016" s="24">
        <v>0</v>
      </c>
      <c r="I10016" s="24">
        <v>0</v>
      </c>
      <c r="J10016" s="24">
        <v>0</v>
      </c>
      <c r="K10016" s="24">
        <v>0</v>
      </c>
      <c r="L10016" s="24">
        <v>1</v>
      </c>
      <c r="M10016" s="24">
        <v>0</v>
      </c>
      <c r="N10016" s="24">
        <v>0</v>
      </c>
      <c r="O10016" s="24">
        <v>0</v>
      </c>
      <c r="P10016" s="24">
        <v>869</v>
      </c>
      <c r="Q10016" s="24">
        <v>9612</v>
      </c>
      <c r="R10016" s="88">
        <f>VLOOKUP(P10016,NEW_TRAIN_TEST!$A$1:$M$980,13,0)</f>
        <v>8632</v>
      </c>
      <c r="S10016" s="88">
        <f>VLOOKUP(P10016,NEW_TRAIN_TEST!$A$1:$M$980,11,0)</f>
        <v>9686</v>
      </c>
      <c r="T10016" s="6">
        <f t="shared" si="312"/>
        <v>1</v>
      </c>
      <c r="U10016" s="6">
        <f t="shared" si="313"/>
        <v>0</v>
      </c>
    </row>
    <row r="10017" spans="1:21" x14ac:dyDescent="0.2">
      <c r="A10017" s="88">
        <v>10019</v>
      </c>
      <c r="B10017" s="6">
        <v>7</v>
      </c>
      <c r="C10017" s="6" t="s">
        <v>2132</v>
      </c>
      <c r="D10017" s="73" t="s">
        <v>1431</v>
      </c>
      <c r="E10017" s="24">
        <v>0</v>
      </c>
      <c r="F10017" s="24">
        <v>2</v>
      </c>
      <c r="G10017" s="24">
        <v>0</v>
      </c>
      <c r="H10017" s="24">
        <v>2</v>
      </c>
      <c r="I10017" s="24">
        <v>2</v>
      </c>
      <c r="J10017" s="24">
        <v>0</v>
      </c>
      <c r="K10017" s="24">
        <v>0</v>
      </c>
      <c r="L10017" s="24">
        <v>0</v>
      </c>
      <c r="M10017" s="24">
        <v>0</v>
      </c>
      <c r="N10017" s="24">
        <v>0</v>
      </c>
      <c r="O10017" s="24">
        <v>2</v>
      </c>
      <c r="P10017" s="24">
        <v>231</v>
      </c>
      <c r="Q10017" s="24">
        <v>4388.5</v>
      </c>
      <c r="R10017" s="88">
        <f>VLOOKUP(P10017,NEW_TRAIN_TEST!$A$1:$M$980,13,0)</f>
        <v>4388.5</v>
      </c>
      <c r="S10017" s="88">
        <f>VLOOKUP(P10017,NEW_TRAIN_TEST!$A$1:$M$980,11,0)</f>
        <v>5559</v>
      </c>
      <c r="T10017" s="6">
        <f t="shared" si="312"/>
        <v>0</v>
      </c>
      <c r="U10017" s="6">
        <f t="shared" si="313"/>
        <v>0</v>
      </c>
    </row>
    <row r="10018" spans="1:21" x14ac:dyDescent="0.2">
      <c r="A10018" s="88">
        <v>10020</v>
      </c>
      <c r="B10018" s="6">
        <v>7</v>
      </c>
      <c r="C10018" s="6" t="s">
        <v>2132</v>
      </c>
      <c r="D10018" s="73" t="s">
        <v>1431</v>
      </c>
      <c r="E10018" s="24">
        <v>7</v>
      </c>
      <c r="F10018" s="24">
        <v>2</v>
      </c>
      <c r="G10018" s="24">
        <v>0</v>
      </c>
      <c r="H10018" s="24">
        <v>0</v>
      </c>
      <c r="I10018" s="24">
        <v>2</v>
      </c>
      <c r="J10018" s="24">
        <v>2</v>
      </c>
      <c r="K10018" s="24">
        <v>0</v>
      </c>
      <c r="L10018" s="24">
        <v>1</v>
      </c>
      <c r="M10018" s="24">
        <v>0</v>
      </c>
      <c r="N10018" s="24">
        <v>0</v>
      </c>
      <c r="O10018" s="24">
        <v>2</v>
      </c>
      <c r="P10018" s="24">
        <v>879</v>
      </c>
      <c r="Q10018" s="24">
        <v>9605</v>
      </c>
      <c r="R10018" s="88">
        <f>VLOOKUP(P10018,NEW_TRAIN_TEST!$A$1:$M$980,13,0)</f>
        <v>8334</v>
      </c>
      <c r="S10018" s="88">
        <f>VLOOKUP(P10018,NEW_TRAIN_TEST!$A$1:$M$980,11,0)</f>
        <v>9768</v>
      </c>
      <c r="T10018" s="6">
        <f t="shared" si="312"/>
        <v>1</v>
      </c>
      <c r="U10018" s="6">
        <f t="shared" si="313"/>
        <v>0</v>
      </c>
    </row>
    <row r="10019" spans="1:21" x14ac:dyDescent="0.2">
      <c r="A10019" s="88">
        <v>10021</v>
      </c>
      <c r="B10019" s="6">
        <v>7</v>
      </c>
      <c r="C10019" s="6" t="s">
        <v>2132</v>
      </c>
      <c r="D10019" s="73" t="s">
        <v>1431</v>
      </c>
      <c r="E10019" s="24">
        <v>0</v>
      </c>
      <c r="F10019" s="24">
        <v>1</v>
      </c>
      <c r="G10019" s="24">
        <v>1</v>
      </c>
      <c r="H10019" s="24">
        <v>0</v>
      </c>
      <c r="I10019" s="24">
        <v>2</v>
      </c>
      <c r="J10019" s="24">
        <v>0</v>
      </c>
      <c r="K10019" s="24">
        <v>0</v>
      </c>
      <c r="L10019" s="24">
        <v>0</v>
      </c>
      <c r="M10019" s="24">
        <v>0</v>
      </c>
      <c r="N10019" s="24">
        <v>0</v>
      </c>
      <c r="O10019" s="24">
        <v>2</v>
      </c>
      <c r="P10019" s="24">
        <v>370</v>
      </c>
      <c r="Q10019" s="24">
        <v>3494</v>
      </c>
      <c r="R10019" s="88">
        <f>VLOOKUP(P10019,NEW_TRAIN_TEST!$A$1:$M$980,13,0)</f>
        <v>3494</v>
      </c>
      <c r="S10019" s="88">
        <f>VLOOKUP(P10019,NEW_TRAIN_TEST!$A$1:$M$980,11,0)</f>
        <v>4432</v>
      </c>
      <c r="T10019" s="6">
        <f t="shared" si="312"/>
        <v>0</v>
      </c>
      <c r="U10019" s="6">
        <f t="shared" si="313"/>
        <v>0</v>
      </c>
    </row>
    <row r="10020" spans="1:21" x14ac:dyDescent="0.2">
      <c r="A10020" s="88">
        <v>10022</v>
      </c>
      <c r="B10020" s="6">
        <v>7</v>
      </c>
      <c r="C10020" s="6" t="s">
        <v>2132</v>
      </c>
      <c r="D10020" s="73" t="s">
        <v>1431</v>
      </c>
      <c r="E10020" s="24">
        <v>0</v>
      </c>
      <c r="F10020" s="24">
        <v>1</v>
      </c>
      <c r="G10020" s="24">
        <v>0</v>
      </c>
      <c r="H10020" s="24">
        <v>0</v>
      </c>
      <c r="I10020" s="24">
        <v>2</v>
      </c>
      <c r="J10020" s="24">
        <v>0</v>
      </c>
      <c r="K10020" s="24">
        <v>0</v>
      </c>
      <c r="L10020" s="24">
        <v>0</v>
      </c>
      <c r="M10020" s="24">
        <v>0</v>
      </c>
      <c r="N10020" s="24">
        <v>0</v>
      </c>
      <c r="O10020" s="24">
        <v>2</v>
      </c>
      <c r="P10020" s="24">
        <v>365</v>
      </c>
      <c r="Q10020" s="24">
        <v>3447.5</v>
      </c>
      <c r="R10020" s="88">
        <f>VLOOKUP(P10020,NEW_TRAIN_TEST!$A$1:$M$980,13,0)</f>
        <v>3447.5</v>
      </c>
      <c r="S10020" s="88">
        <f>VLOOKUP(P10020,NEW_TRAIN_TEST!$A$1:$M$980,11,0)</f>
        <v>4368</v>
      </c>
      <c r="T10020" s="6">
        <f t="shared" si="312"/>
        <v>0</v>
      </c>
      <c r="U10020" s="6">
        <f t="shared" si="313"/>
        <v>0</v>
      </c>
    </row>
    <row r="10021" spans="1:21" x14ac:dyDescent="0.2">
      <c r="A10021" s="88">
        <v>10023</v>
      </c>
      <c r="B10021" s="6">
        <v>7</v>
      </c>
      <c r="C10021" s="6" t="s">
        <v>2132</v>
      </c>
      <c r="D10021" s="73" t="s">
        <v>1431</v>
      </c>
      <c r="E10021" s="24">
        <v>3</v>
      </c>
      <c r="F10021" s="24">
        <v>2</v>
      </c>
      <c r="G10021" s="24">
        <v>0</v>
      </c>
      <c r="H10021" s="24">
        <v>2</v>
      </c>
      <c r="I10021" s="24">
        <v>2</v>
      </c>
      <c r="J10021" s="24">
        <v>0</v>
      </c>
      <c r="K10021" s="24">
        <v>0</v>
      </c>
      <c r="L10021" s="24">
        <v>0</v>
      </c>
      <c r="M10021" s="24">
        <v>0</v>
      </c>
      <c r="N10021" s="24">
        <v>0</v>
      </c>
      <c r="O10021" s="24">
        <v>2</v>
      </c>
      <c r="P10021" s="24">
        <v>864</v>
      </c>
      <c r="Q10021" s="24">
        <v>10945</v>
      </c>
      <c r="R10021" s="88">
        <f>VLOOKUP(P10021,NEW_TRAIN_TEST!$A$1:$M$980,13,0)</f>
        <v>10938</v>
      </c>
      <c r="S10021" s="88">
        <f>VLOOKUP(P10021,NEW_TRAIN_TEST!$A$1:$M$980,11,0)</f>
        <v>11035</v>
      </c>
      <c r="T10021" s="6">
        <f t="shared" si="312"/>
        <v>0</v>
      </c>
      <c r="U10021" s="6">
        <f t="shared" si="313"/>
        <v>0</v>
      </c>
    </row>
    <row r="10022" spans="1:21" x14ac:dyDescent="0.2">
      <c r="A10022" s="88">
        <v>10024</v>
      </c>
      <c r="B10022" s="6">
        <v>7</v>
      </c>
      <c r="C10022" s="6" t="s">
        <v>2132</v>
      </c>
      <c r="D10022" s="73" t="s">
        <v>1431</v>
      </c>
      <c r="E10022" s="24">
        <v>14</v>
      </c>
      <c r="F10022" s="24">
        <v>0</v>
      </c>
      <c r="G10022" s="24">
        <v>0</v>
      </c>
      <c r="H10022" s="24">
        <v>0</v>
      </c>
      <c r="I10022" s="24">
        <v>0</v>
      </c>
      <c r="J10022" s="24">
        <v>0</v>
      </c>
      <c r="K10022" s="24">
        <v>0</v>
      </c>
      <c r="L10022" s="24">
        <v>0</v>
      </c>
      <c r="M10022" s="24">
        <v>0</v>
      </c>
      <c r="N10022" s="24">
        <v>0</v>
      </c>
      <c r="O10022" s="24">
        <v>0</v>
      </c>
      <c r="P10022" s="24">
        <v>846</v>
      </c>
      <c r="Q10022" s="24">
        <v>11172</v>
      </c>
      <c r="R10022" s="88">
        <f>VLOOKUP(P10022,NEW_TRAIN_TEST!$A$1:$M$980,13,0)</f>
        <v>10282</v>
      </c>
      <c r="S10022" s="88">
        <f>VLOOKUP(P10022,NEW_TRAIN_TEST!$A$1:$M$980,11,0)</f>
        <v>11293</v>
      </c>
      <c r="T10022" s="6">
        <f t="shared" si="312"/>
        <v>0</v>
      </c>
      <c r="U10022" s="6">
        <f t="shared" si="313"/>
        <v>0</v>
      </c>
    </row>
    <row r="10023" spans="1:21" x14ac:dyDescent="0.2">
      <c r="A10023" s="88">
        <v>10025</v>
      </c>
      <c r="B10023" s="6">
        <v>7</v>
      </c>
      <c r="C10023" s="6" t="s">
        <v>2132</v>
      </c>
      <c r="D10023" s="73" t="s">
        <v>1431</v>
      </c>
      <c r="E10023" s="24">
        <v>3</v>
      </c>
      <c r="F10023" s="24">
        <v>1</v>
      </c>
      <c r="G10023" s="24">
        <v>0</v>
      </c>
      <c r="H10023" s="24">
        <v>0</v>
      </c>
      <c r="I10023" s="24">
        <v>2</v>
      </c>
      <c r="J10023" s="24">
        <v>0</v>
      </c>
      <c r="K10023" s="24">
        <v>0</v>
      </c>
      <c r="L10023" s="24">
        <v>0</v>
      </c>
      <c r="M10023" s="24">
        <v>0</v>
      </c>
      <c r="N10023" s="24">
        <v>0</v>
      </c>
      <c r="O10023" s="24">
        <v>2</v>
      </c>
      <c r="P10023" s="24">
        <v>560</v>
      </c>
      <c r="Q10023" s="24">
        <v>2496.5</v>
      </c>
      <c r="R10023" s="88">
        <f>VLOOKUP(P10023,NEW_TRAIN_TEST!$A$1:$M$980,13,0)</f>
        <v>2387</v>
      </c>
      <c r="S10023" s="88">
        <f>VLOOKUP(P10023,NEW_TRAIN_TEST!$A$1:$M$980,11,0)</f>
        <v>3194</v>
      </c>
      <c r="T10023" s="6">
        <f t="shared" si="312"/>
        <v>0</v>
      </c>
      <c r="U10023" s="6">
        <f t="shared" si="313"/>
        <v>0</v>
      </c>
    </row>
    <row r="10024" spans="1:21" x14ac:dyDescent="0.2">
      <c r="A10024" s="88">
        <v>10026</v>
      </c>
      <c r="B10024" s="6">
        <v>7</v>
      </c>
      <c r="C10024" s="6" t="s">
        <v>2132</v>
      </c>
      <c r="D10024" s="73" t="s">
        <v>1431</v>
      </c>
      <c r="E10024" s="24">
        <v>3</v>
      </c>
      <c r="F10024" s="24">
        <v>1</v>
      </c>
      <c r="G10024" s="24">
        <v>0</v>
      </c>
      <c r="H10024" s="24">
        <v>0</v>
      </c>
      <c r="I10024" s="24">
        <v>2</v>
      </c>
      <c r="J10024" s="24">
        <v>0</v>
      </c>
      <c r="K10024" s="24">
        <v>0</v>
      </c>
      <c r="L10024" s="24">
        <v>1</v>
      </c>
      <c r="M10024" s="24">
        <v>0</v>
      </c>
      <c r="N10024" s="24">
        <v>0</v>
      </c>
      <c r="O10024" s="24">
        <v>2</v>
      </c>
      <c r="P10024" s="24">
        <v>561</v>
      </c>
      <c r="Q10024" s="24">
        <v>2644.5</v>
      </c>
      <c r="R10024" s="88">
        <f>VLOOKUP(P10024,NEW_TRAIN_TEST!$A$1:$M$980,13,0)</f>
        <v>2547.5</v>
      </c>
      <c r="S10024" s="88">
        <f>VLOOKUP(P10024,NEW_TRAIN_TEST!$A$1:$M$980,11,0)</f>
        <v>3503</v>
      </c>
      <c r="T10024" s="6">
        <f t="shared" si="312"/>
        <v>1</v>
      </c>
      <c r="U10024" s="6">
        <f t="shared" si="313"/>
        <v>0</v>
      </c>
    </row>
    <row r="10025" spans="1:21" x14ac:dyDescent="0.2">
      <c r="A10025" s="88">
        <v>10027</v>
      </c>
      <c r="B10025" s="6">
        <v>7</v>
      </c>
      <c r="C10025" s="6" t="s">
        <v>2132</v>
      </c>
      <c r="D10025" s="73" t="s">
        <v>1431</v>
      </c>
      <c r="E10025" s="24">
        <v>0</v>
      </c>
      <c r="F10025" s="24">
        <v>2</v>
      </c>
      <c r="G10025" s="24">
        <v>0</v>
      </c>
      <c r="H10025" s="24">
        <v>2</v>
      </c>
      <c r="I10025" s="24">
        <v>2</v>
      </c>
      <c r="J10025" s="24">
        <v>0</v>
      </c>
      <c r="K10025" s="24">
        <v>0</v>
      </c>
      <c r="L10025" s="24">
        <v>1</v>
      </c>
      <c r="M10025" s="24">
        <v>11</v>
      </c>
      <c r="N10025" s="24">
        <v>0</v>
      </c>
      <c r="O10025" s="24">
        <v>2</v>
      </c>
      <c r="P10025" s="24">
        <v>561</v>
      </c>
      <c r="Q10025" s="24">
        <v>2644.5</v>
      </c>
      <c r="R10025" s="88">
        <f>VLOOKUP(P10025,NEW_TRAIN_TEST!$A$1:$M$980,13,0)</f>
        <v>2547.5</v>
      </c>
      <c r="S10025" s="88">
        <f>VLOOKUP(P10025,NEW_TRAIN_TEST!$A$1:$M$980,11,0)</f>
        <v>3503</v>
      </c>
      <c r="T10025" s="6">
        <f t="shared" si="312"/>
        <v>1</v>
      </c>
      <c r="U10025" s="6">
        <f t="shared" si="313"/>
        <v>1</v>
      </c>
    </row>
    <row r="10026" spans="1:21" x14ac:dyDescent="0.2">
      <c r="A10026" s="88">
        <v>10028</v>
      </c>
      <c r="B10026" s="6">
        <v>7</v>
      </c>
      <c r="C10026" s="6" t="s">
        <v>2132</v>
      </c>
      <c r="D10026" s="73" t="s">
        <v>1431</v>
      </c>
      <c r="E10026" s="24">
        <v>0</v>
      </c>
      <c r="F10026" s="24">
        <v>6</v>
      </c>
      <c r="G10026" s="24">
        <v>1</v>
      </c>
      <c r="H10026" s="24">
        <v>0</v>
      </c>
      <c r="I10026" s="24">
        <v>1</v>
      </c>
      <c r="J10026" s="24">
        <v>0</v>
      </c>
      <c r="K10026" s="24">
        <v>0</v>
      </c>
      <c r="L10026" s="24">
        <v>0</v>
      </c>
      <c r="M10026" s="24">
        <v>0</v>
      </c>
      <c r="N10026" s="24">
        <v>0</v>
      </c>
      <c r="O10026" s="24">
        <v>0</v>
      </c>
      <c r="P10026" s="24">
        <v>561</v>
      </c>
      <c r="Q10026" s="24">
        <v>2644.5</v>
      </c>
      <c r="R10026" s="88">
        <f>VLOOKUP(P10026,NEW_TRAIN_TEST!$A$1:$M$980,13,0)</f>
        <v>2547.5</v>
      </c>
      <c r="S10026" s="88">
        <f>VLOOKUP(P10026,NEW_TRAIN_TEST!$A$1:$M$980,11,0)</f>
        <v>3503</v>
      </c>
      <c r="T10026" s="6">
        <f t="shared" si="312"/>
        <v>0</v>
      </c>
      <c r="U10026" s="6">
        <f t="shared" si="313"/>
        <v>0</v>
      </c>
    </row>
    <row r="10027" spans="1:21" x14ac:dyDescent="0.2">
      <c r="A10027" s="88">
        <v>10029</v>
      </c>
      <c r="B10027" s="6">
        <v>7</v>
      </c>
      <c r="C10027" s="6" t="s">
        <v>2132</v>
      </c>
      <c r="D10027" s="73" t="s">
        <v>1431</v>
      </c>
      <c r="E10027" s="24">
        <v>3</v>
      </c>
      <c r="F10027" s="24">
        <v>0</v>
      </c>
      <c r="G10027" s="24">
        <v>0</v>
      </c>
      <c r="H10027" s="24">
        <v>0</v>
      </c>
      <c r="I10027" s="24">
        <v>0</v>
      </c>
      <c r="J10027" s="24">
        <v>0</v>
      </c>
      <c r="K10027" s="24">
        <v>0</v>
      </c>
      <c r="L10027" s="24">
        <v>0</v>
      </c>
      <c r="M10027" s="24">
        <v>0</v>
      </c>
      <c r="N10027" s="24">
        <v>0</v>
      </c>
      <c r="O10027" s="24">
        <v>0</v>
      </c>
      <c r="P10027" s="24">
        <v>912</v>
      </c>
      <c r="Q10027" s="24">
        <v>4156</v>
      </c>
      <c r="R10027" s="88">
        <f>VLOOKUP(P10027,NEW_TRAIN_TEST!$A$1:$M$980,13,0)</f>
        <v>3832</v>
      </c>
      <c r="S10027" s="88">
        <f>VLOOKUP(P10027,NEW_TRAIN_TEST!$A$1:$M$980,11,0)</f>
        <v>4862</v>
      </c>
      <c r="T10027" s="6">
        <f t="shared" si="312"/>
        <v>0</v>
      </c>
      <c r="U10027" s="6">
        <f t="shared" si="313"/>
        <v>0</v>
      </c>
    </row>
    <row r="10028" spans="1:21" x14ac:dyDescent="0.2">
      <c r="A10028" s="88">
        <v>10030</v>
      </c>
      <c r="B10028" s="6">
        <v>7</v>
      </c>
      <c r="C10028" s="6" t="s">
        <v>2132</v>
      </c>
      <c r="D10028" s="73" t="s">
        <v>1431</v>
      </c>
      <c r="E10028" s="24">
        <v>0</v>
      </c>
      <c r="F10028" s="24">
        <v>2</v>
      </c>
      <c r="G10028" s="24">
        <v>2</v>
      </c>
      <c r="H10028" s="24">
        <v>2</v>
      </c>
      <c r="I10028" s="24">
        <v>2</v>
      </c>
      <c r="J10028" s="24">
        <v>0</v>
      </c>
      <c r="K10028" s="24">
        <v>0</v>
      </c>
      <c r="L10028" s="24">
        <v>0</v>
      </c>
      <c r="M10028" s="24">
        <v>0</v>
      </c>
      <c r="N10028" s="24">
        <v>0</v>
      </c>
      <c r="O10028" s="24">
        <v>2</v>
      </c>
      <c r="P10028" s="24">
        <v>358</v>
      </c>
      <c r="Q10028" s="24">
        <v>3874</v>
      </c>
      <c r="R10028" s="88">
        <f>VLOOKUP(P10028,NEW_TRAIN_TEST!$A$1:$M$980,13,0)</f>
        <v>3874</v>
      </c>
      <c r="S10028" s="88">
        <f>VLOOKUP(P10028,NEW_TRAIN_TEST!$A$1:$M$980,11,0)</f>
        <v>4937</v>
      </c>
      <c r="T10028" s="6">
        <f t="shared" si="312"/>
        <v>0</v>
      </c>
      <c r="U10028" s="6">
        <f t="shared" si="313"/>
        <v>0</v>
      </c>
    </row>
    <row r="10029" spans="1:21" x14ac:dyDescent="0.2">
      <c r="A10029" s="88">
        <v>10031</v>
      </c>
      <c r="B10029" s="6">
        <v>7</v>
      </c>
      <c r="C10029" s="6" t="s">
        <v>2132</v>
      </c>
      <c r="D10029" s="73" t="s">
        <v>1431</v>
      </c>
      <c r="E10029" s="24">
        <v>13</v>
      </c>
      <c r="F10029" s="24">
        <v>0</v>
      </c>
      <c r="G10029" s="24">
        <v>0</v>
      </c>
      <c r="H10029" s="24">
        <v>0</v>
      </c>
      <c r="I10029" s="24">
        <v>0</v>
      </c>
      <c r="J10029" s="24">
        <v>0</v>
      </c>
      <c r="K10029" s="24">
        <v>0</v>
      </c>
      <c r="L10029" s="24">
        <v>0</v>
      </c>
      <c r="M10029" s="24">
        <v>0</v>
      </c>
      <c r="N10029" s="24">
        <v>0</v>
      </c>
      <c r="O10029" s="24">
        <v>0</v>
      </c>
      <c r="P10029" s="24">
        <v>857</v>
      </c>
      <c r="Q10029" s="24">
        <v>11808</v>
      </c>
      <c r="R10029" s="88">
        <f>VLOOKUP(P10029,NEW_TRAIN_TEST!$A$1:$M$980,13,0)</f>
        <v>10592</v>
      </c>
      <c r="S10029" s="88">
        <f>VLOOKUP(P10029,NEW_TRAIN_TEST!$A$1:$M$980,11,0)</f>
        <v>11823</v>
      </c>
      <c r="T10029" s="6">
        <f t="shared" si="312"/>
        <v>0</v>
      </c>
      <c r="U10029" s="6">
        <f t="shared" si="313"/>
        <v>0</v>
      </c>
    </row>
    <row r="10030" spans="1:21" x14ac:dyDescent="0.2">
      <c r="A10030" s="88">
        <v>10032</v>
      </c>
      <c r="B10030" s="6">
        <v>7</v>
      </c>
      <c r="C10030" s="6" t="s">
        <v>2132</v>
      </c>
      <c r="D10030" s="73" t="s">
        <v>1431</v>
      </c>
      <c r="E10030" s="24">
        <v>5</v>
      </c>
      <c r="F10030" s="24">
        <v>3</v>
      </c>
      <c r="G10030" s="24">
        <v>1</v>
      </c>
      <c r="H10030" s="24">
        <v>2</v>
      </c>
      <c r="I10030" s="24">
        <v>2</v>
      </c>
      <c r="J10030" s="24">
        <v>0</v>
      </c>
      <c r="K10030" s="24">
        <v>0</v>
      </c>
      <c r="L10030" s="24">
        <v>1</v>
      </c>
      <c r="M10030" s="24">
        <v>14</v>
      </c>
      <c r="N10030" s="24">
        <v>0</v>
      </c>
      <c r="O10030" s="24">
        <v>2</v>
      </c>
      <c r="P10030" s="24">
        <v>580</v>
      </c>
      <c r="Q10030" s="24">
        <v>2832</v>
      </c>
      <c r="R10030" s="88">
        <f>VLOOKUP(P10030,NEW_TRAIN_TEST!$A$1:$M$980,13,0)</f>
        <v>2704</v>
      </c>
      <c r="S10030" s="88">
        <f>VLOOKUP(P10030,NEW_TRAIN_TEST!$A$1:$M$980,11,0)</f>
        <v>3609</v>
      </c>
      <c r="T10030" s="6">
        <f t="shared" si="312"/>
        <v>1</v>
      </c>
      <c r="U10030" s="6">
        <f t="shared" si="313"/>
        <v>1</v>
      </c>
    </row>
    <row r="10031" spans="1:21" x14ac:dyDescent="0.2">
      <c r="A10031" s="88">
        <v>10033</v>
      </c>
      <c r="B10031" s="6">
        <v>7</v>
      </c>
      <c r="C10031" s="6" t="s">
        <v>2132</v>
      </c>
      <c r="D10031" s="73" t="s">
        <v>1431</v>
      </c>
      <c r="E10031" s="24">
        <v>0</v>
      </c>
      <c r="F10031" s="24">
        <v>1</v>
      </c>
      <c r="G10031" s="24">
        <v>0</v>
      </c>
      <c r="H10031" s="24">
        <v>0</v>
      </c>
      <c r="I10031" s="24">
        <v>2</v>
      </c>
      <c r="J10031" s="24">
        <v>0</v>
      </c>
      <c r="K10031" s="24">
        <v>0</v>
      </c>
      <c r="L10031" s="24">
        <v>0</v>
      </c>
      <c r="M10031" s="24">
        <v>0</v>
      </c>
      <c r="N10031" s="24">
        <v>0</v>
      </c>
      <c r="O10031" s="24">
        <v>2</v>
      </c>
      <c r="P10031" s="24">
        <v>349</v>
      </c>
      <c r="Q10031" s="24">
        <v>3922.5</v>
      </c>
      <c r="R10031" s="88">
        <f>VLOOKUP(P10031,NEW_TRAIN_TEST!$A$1:$M$980,13,0)</f>
        <v>3922.5</v>
      </c>
      <c r="S10031" s="88">
        <f>VLOOKUP(P10031,NEW_TRAIN_TEST!$A$1:$M$980,11,0)</f>
        <v>5019</v>
      </c>
      <c r="T10031" s="6">
        <f t="shared" si="312"/>
        <v>0</v>
      </c>
      <c r="U10031" s="6">
        <f t="shared" si="313"/>
        <v>0</v>
      </c>
    </row>
    <row r="10032" spans="1:21" x14ac:dyDescent="0.2">
      <c r="A10032" s="88">
        <v>10034</v>
      </c>
      <c r="B10032" s="6">
        <v>7</v>
      </c>
      <c r="C10032" s="6" t="s">
        <v>2132</v>
      </c>
      <c r="D10032" s="73" t="s">
        <v>1431</v>
      </c>
      <c r="E10032" s="24">
        <v>0</v>
      </c>
      <c r="F10032" s="24">
        <v>1</v>
      </c>
      <c r="G10032" s="24">
        <v>0</v>
      </c>
      <c r="H10032" s="24">
        <v>0</v>
      </c>
      <c r="I10032" s="24">
        <v>2</v>
      </c>
      <c r="J10032" s="24">
        <v>0</v>
      </c>
      <c r="K10032" s="24">
        <v>0</v>
      </c>
      <c r="L10032" s="24">
        <v>0</v>
      </c>
      <c r="M10032" s="24">
        <v>0</v>
      </c>
      <c r="N10032" s="24">
        <v>0</v>
      </c>
      <c r="O10032" s="24">
        <v>2</v>
      </c>
      <c r="P10032" s="24">
        <v>516</v>
      </c>
      <c r="Q10032" s="24">
        <v>4390</v>
      </c>
      <c r="R10032" s="88">
        <f>VLOOKUP(P10032,NEW_TRAIN_TEST!$A$1:$M$980,13,0)</f>
        <v>4390</v>
      </c>
      <c r="S10032" s="88">
        <f>VLOOKUP(P10032,NEW_TRAIN_TEST!$A$1:$M$980,11,0)</f>
        <v>5634</v>
      </c>
      <c r="T10032" s="6">
        <f t="shared" si="312"/>
        <v>0</v>
      </c>
      <c r="U10032" s="6">
        <f t="shared" si="313"/>
        <v>0</v>
      </c>
    </row>
    <row r="10033" spans="1:21" x14ac:dyDescent="0.2">
      <c r="A10033" s="88">
        <v>10035</v>
      </c>
      <c r="B10033" s="6">
        <v>7</v>
      </c>
      <c r="C10033" s="6" t="s">
        <v>2132</v>
      </c>
      <c r="D10033" s="73" t="s">
        <v>1431</v>
      </c>
      <c r="E10033" s="24">
        <v>0</v>
      </c>
      <c r="F10033" s="24">
        <v>2</v>
      </c>
      <c r="G10033" s="24">
        <v>1</v>
      </c>
      <c r="H10033" s="24">
        <v>2</v>
      </c>
      <c r="I10033" s="24">
        <v>2</v>
      </c>
      <c r="J10033" s="24">
        <v>0</v>
      </c>
      <c r="K10033" s="24">
        <v>0</v>
      </c>
      <c r="L10033" s="24">
        <v>0</v>
      </c>
      <c r="M10033" s="24">
        <v>0</v>
      </c>
      <c r="N10033" s="24">
        <v>0</v>
      </c>
      <c r="O10033" s="24">
        <v>2</v>
      </c>
      <c r="P10033" s="24">
        <v>213</v>
      </c>
      <c r="Q10033" s="24">
        <v>3956.5</v>
      </c>
      <c r="R10033" s="88">
        <f>VLOOKUP(P10033,NEW_TRAIN_TEST!$A$1:$M$980,13,0)</f>
        <v>3956.5</v>
      </c>
      <c r="S10033" s="88">
        <f>VLOOKUP(P10033,NEW_TRAIN_TEST!$A$1:$M$980,11,0)</f>
        <v>5099</v>
      </c>
      <c r="T10033" s="6">
        <f t="shared" si="312"/>
        <v>0</v>
      </c>
      <c r="U10033" s="6">
        <f t="shared" si="313"/>
        <v>0</v>
      </c>
    </row>
    <row r="10034" spans="1:21" x14ac:dyDescent="0.2">
      <c r="A10034" s="88">
        <v>10036</v>
      </c>
      <c r="B10034" s="6">
        <v>7</v>
      </c>
      <c r="C10034" s="6" t="s">
        <v>2132</v>
      </c>
      <c r="D10034" s="73" t="s">
        <v>1431</v>
      </c>
      <c r="E10034" s="24">
        <v>0</v>
      </c>
      <c r="F10034" s="24">
        <v>2</v>
      </c>
      <c r="G10034" s="24">
        <v>1</v>
      </c>
      <c r="H10034" s="24">
        <v>2</v>
      </c>
      <c r="I10034" s="24">
        <v>2</v>
      </c>
      <c r="J10034" s="24">
        <v>0</v>
      </c>
      <c r="K10034" s="24">
        <v>0</v>
      </c>
      <c r="L10034" s="24">
        <v>0</v>
      </c>
      <c r="M10034" s="24">
        <v>0</v>
      </c>
      <c r="N10034" s="24">
        <v>0</v>
      </c>
      <c r="O10034" s="24">
        <v>2</v>
      </c>
      <c r="P10034" s="24">
        <v>348</v>
      </c>
      <c r="Q10034" s="24">
        <v>4415</v>
      </c>
      <c r="R10034" s="88">
        <f>VLOOKUP(P10034,NEW_TRAIN_TEST!$A$1:$M$980,13,0)</f>
        <v>4415</v>
      </c>
      <c r="S10034" s="88">
        <f>VLOOKUP(P10034,NEW_TRAIN_TEST!$A$1:$M$980,11,0)</f>
        <v>5708</v>
      </c>
      <c r="T10034" s="6">
        <f t="shared" si="312"/>
        <v>0</v>
      </c>
      <c r="U10034" s="6">
        <f t="shared" si="313"/>
        <v>0</v>
      </c>
    </row>
    <row r="10035" spans="1:21" x14ac:dyDescent="0.2">
      <c r="A10035" s="88">
        <v>10037</v>
      </c>
      <c r="B10035" s="6">
        <v>7</v>
      </c>
      <c r="C10035" s="6" t="s">
        <v>2132</v>
      </c>
      <c r="D10035" s="73" t="s">
        <v>1431</v>
      </c>
      <c r="E10035" s="24">
        <v>0</v>
      </c>
      <c r="F10035" s="24">
        <v>2</v>
      </c>
      <c r="G10035" s="24">
        <v>0</v>
      </c>
      <c r="H10035" s="24">
        <v>2</v>
      </c>
      <c r="I10035" s="24">
        <v>2</v>
      </c>
      <c r="J10035" s="24">
        <v>0</v>
      </c>
      <c r="K10035" s="24">
        <v>0</v>
      </c>
      <c r="L10035" s="24">
        <v>0</v>
      </c>
      <c r="M10035" s="24">
        <v>0</v>
      </c>
      <c r="N10035" s="24">
        <v>0</v>
      </c>
      <c r="O10035" s="24">
        <v>2</v>
      </c>
      <c r="P10035" s="24">
        <v>232</v>
      </c>
      <c r="Q10035" s="24">
        <v>4807</v>
      </c>
      <c r="R10035" s="88">
        <f>VLOOKUP(P10035,NEW_TRAIN_TEST!$A$1:$M$980,13,0)</f>
        <v>4807</v>
      </c>
      <c r="S10035" s="88">
        <f>VLOOKUP(P10035,NEW_TRAIN_TEST!$A$1:$M$980,11,0)</f>
        <v>6269</v>
      </c>
      <c r="T10035" s="6">
        <f t="shared" si="312"/>
        <v>0</v>
      </c>
      <c r="U10035" s="6">
        <f t="shared" si="313"/>
        <v>0</v>
      </c>
    </row>
    <row r="10036" spans="1:21" x14ac:dyDescent="0.2">
      <c r="A10036" s="88">
        <v>10038</v>
      </c>
      <c r="B10036" s="6">
        <v>7</v>
      </c>
      <c r="C10036" s="6" t="s">
        <v>2132</v>
      </c>
      <c r="D10036" s="73" t="s">
        <v>1431</v>
      </c>
      <c r="E10036" s="24">
        <v>3</v>
      </c>
      <c r="F10036" s="24">
        <v>0</v>
      </c>
      <c r="G10036" s="24">
        <v>0</v>
      </c>
      <c r="H10036" s="24">
        <v>0</v>
      </c>
      <c r="I10036" s="24">
        <v>0</v>
      </c>
      <c r="J10036" s="24">
        <v>0</v>
      </c>
      <c r="K10036" s="24">
        <v>0</v>
      </c>
      <c r="L10036" s="24">
        <v>0</v>
      </c>
      <c r="M10036" s="24">
        <v>0</v>
      </c>
      <c r="N10036" s="24">
        <v>0</v>
      </c>
      <c r="O10036" s="24">
        <v>0</v>
      </c>
      <c r="P10036" s="24">
        <v>896</v>
      </c>
      <c r="Q10036" s="24">
        <v>5365</v>
      </c>
      <c r="R10036" s="88">
        <f>VLOOKUP(P10036,NEW_TRAIN_TEST!$A$1:$M$980,13,0)</f>
        <v>4829</v>
      </c>
      <c r="S10036" s="88">
        <f>VLOOKUP(P10036,NEW_TRAIN_TEST!$A$1:$M$980,11,0)</f>
        <v>5885</v>
      </c>
      <c r="T10036" s="6">
        <f t="shared" si="312"/>
        <v>0</v>
      </c>
      <c r="U10036" s="6">
        <f t="shared" si="313"/>
        <v>0</v>
      </c>
    </row>
    <row r="10037" spans="1:21" x14ac:dyDescent="0.2">
      <c r="A10037" s="88">
        <v>10039</v>
      </c>
      <c r="B10037" s="6">
        <v>7</v>
      </c>
      <c r="C10037" s="6" t="s">
        <v>2132</v>
      </c>
      <c r="D10037" s="73" t="s">
        <v>1431</v>
      </c>
      <c r="E10037" s="24">
        <v>9</v>
      </c>
      <c r="F10037" s="24">
        <v>2</v>
      </c>
      <c r="G10037" s="24">
        <v>0</v>
      </c>
      <c r="H10037" s="24">
        <v>0</v>
      </c>
      <c r="I10037" s="24">
        <v>2</v>
      </c>
      <c r="J10037" s="24">
        <v>0</v>
      </c>
      <c r="K10037" s="24">
        <v>0</v>
      </c>
      <c r="L10037" s="24">
        <v>1</v>
      </c>
      <c r="M10037" s="24">
        <v>0</v>
      </c>
      <c r="N10037" s="24">
        <v>0</v>
      </c>
      <c r="O10037" s="24">
        <v>2</v>
      </c>
      <c r="P10037" s="24">
        <v>897</v>
      </c>
      <c r="Q10037" s="24">
        <v>6048</v>
      </c>
      <c r="R10037" s="88">
        <f>VLOOKUP(P10037,NEW_TRAIN_TEST!$A$1:$M$980,13,0)</f>
        <v>5651.5</v>
      </c>
      <c r="S10037" s="88">
        <f>VLOOKUP(P10037,NEW_TRAIN_TEST!$A$1:$M$980,11,0)</f>
        <v>6538</v>
      </c>
      <c r="T10037" s="6">
        <f t="shared" si="312"/>
        <v>1</v>
      </c>
      <c r="U10037" s="6">
        <f t="shared" si="313"/>
        <v>0</v>
      </c>
    </row>
    <row r="10038" spans="1:21" x14ac:dyDescent="0.2">
      <c r="A10038" s="88">
        <v>10040</v>
      </c>
      <c r="B10038" s="6">
        <v>7</v>
      </c>
      <c r="C10038" s="6" t="s">
        <v>2132</v>
      </c>
      <c r="D10038" s="73" t="s">
        <v>1431</v>
      </c>
      <c r="E10038" s="24">
        <v>3</v>
      </c>
      <c r="F10038" s="24">
        <v>2</v>
      </c>
      <c r="G10038" s="24">
        <v>0</v>
      </c>
      <c r="H10038" s="24">
        <v>2</v>
      </c>
      <c r="I10038" s="24">
        <v>2</v>
      </c>
      <c r="J10038" s="24">
        <v>0</v>
      </c>
      <c r="K10038" s="24">
        <v>0</v>
      </c>
      <c r="L10038" s="24">
        <v>0</v>
      </c>
      <c r="M10038" s="24">
        <v>0</v>
      </c>
      <c r="N10038" s="24">
        <v>0</v>
      </c>
      <c r="O10038" s="24">
        <v>2</v>
      </c>
      <c r="P10038" s="24">
        <v>897</v>
      </c>
      <c r="Q10038" s="24">
        <v>6258</v>
      </c>
      <c r="R10038" s="88">
        <f>VLOOKUP(P10038,NEW_TRAIN_TEST!$A$1:$M$980,13,0)</f>
        <v>5651.5</v>
      </c>
      <c r="S10038" s="88">
        <f>VLOOKUP(P10038,NEW_TRAIN_TEST!$A$1:$M$980,11,0)</f>
        <v>6538</v>
      </c>
      <c r="T10038" s="6">
        <f t="shared" si="312"/>
        <v>0</v>
      </c>
      <c r="U10038" s="6">
        <f t="shared" si="313"/>
        <v>0</v>
      </c>
    </row>
    <row r="10039" spans="1:21" x14ac:dyDescent="0.2">
      <c r="A10039" s="88">
        <v>10041</v>
      </c>
      <c r="B10039" s="6">
        <v>7</v>
      </c>
      <c r="C10039" s="6" t="s">
        <v>2132</v>
      </c>
      <c r="D10039" s="73" t="s">
        <v>1431</v>
      </c>
      <c r="E10039" s="24">
        <v>0</v>
      </c>
      <c r="F10039" s="24">
        <v>2</v>
      </c>
      <c r="G10039" s="24">
        <v>1</v>
      </c>
      <c r="H10039" s="24">
        <v>2</v>
      </c>
      <c r="I10039" s="24">
        <v>2</v>
      </c>
      <c r="J10039" s="24">
        <v>0</v>
      </c>
      <c r="K10039" s="24">
        <v>0</v>
      </c>
      <c r="L10039" s="24">
        <v>0</v>
      </c>
      <c r="M10039" s="24">
        <v>0</v>
      </c>
      <c r="N10039" s="24">
        <v>0</v>
      </c>
      <c r="O10039" s="24">
        <v>2</v>
      </c>
      <c r="P10039" s="24">
        <v>897</v>
      </c>
      <c r="Q10039" s="24">
        <v>6258</v>
      </c>
      <c r="R10039" s="88">
        <f>VLOOKUP(P10039,NEW_TRAIN_TEST!$A$1:$M$980,13,0)</f>
        <v>5651.5</v>
      </c>
      <c r="S10039" s="88">
        <f>VLOOKUP(P10039,NEW_TRAIN_TEST!$A$1:$M$980,11,0)</f>
        <v>6538</v>
      </c>
      <c r="T10039" s="6">
        <f t="shared" si="312"/>
        <v>0</v>
      </c>
      <c r="U10039" s="6">
        <f t="shared" si="313"/>
        <v>0</v>
      </c>
    </row>
    <row r="10040" spans="1:21" x14ac:dyDescent="0.2">
      <c r="A10040" s="88">
        <v>10042</v>
      </c>
      <c r="B10040" s="6">
        <v>7</v>
      </c>
      <c r="C10040" s="6" t="s">
        <v>2132</v>
      </c>
      <c r="D10040" s="73" t="s">
        <v>1431</v>
      </c>
      <c r="E10040" s="24">
        <v>0</v>
      </c>
      <c r="F10040" s="24">
        <v>2</v>
      </c>
      <c r="G10040" s="24">
        <v>0</v>
      </c>
      <c r="H10040" s="24">
        <v>2</v>
      </c>
      <c r="I10040" s="24">
        <v>2</v>
      </c>
      <c r="J10040" s="24">
        <v>0</v>
      </c>
      <c r="K10040" s="24">
        <v>0</v>
      </c>
      <c r="L10040" s="24">
        <v>1</v>
      </c>
      <c r="M10040" s="24">
        <v>0</v>
      </c>
      <c r="N10040" s="24">
        <v>0</v>
      </c>
      <c r="O10040" s="24">
        <v>2</v>
      </c>
      <c r="P10040" s="24">
        <v>897</v>
      </c>
      <c r="Q10040" s="24">
        <v>6258</v>
      </c>
      <c r="R10040" s="88">
        <f>VLOOKUP(P10040,NEW_TRAIN_TEST!$A$1:$M$980,13,0)</f>
        <v>5651.5</v>
      </c>
      <c r="S10040" s="88">
        <f>VLOOKUP(P10040,NEW_TRAIN_TEST!$A$1:$M$980,11,0)</f>
        <v>6538</v>
      </c>
      <c r="T10040" s="6">
        <f t="shared" si="312"/>
        <v>1</v>
      </c>
      <c r="U10040" s="6">
        <f t="shared" si="313"/>
        <v>0</v>
      </c>
    </row>
    <row r="10041" spans="1:21" x14ac:dyDescent="0.2">
      <c r="A10041" s="88">
        <v>10043</v>
      </c>
      <c r="B10041" s="6">
        <v>7</v>
      </c>
      <c r="C10041" s="6" t="s">
        <v>2132</v>
      </c>
      <c r="D10041" s="73" t="s">
        <v>1431</v>
      </c>
      <c r="E10041" s="24">
        <v>4</v>
      </c>
      <c r="F10041" s="24">
        <v>0</v>
      </c>
      <c r="G10041" s="24">
        <v>0</v>
      </c>
      <c r="H10041" s="24">
        <v>0</v>
      </c>
      <c r="I10041" s="24">
        <v>0</v>
      </c>
      <c r="J10041" s="24">
        <v>0</v>
      </c>
      <c r="K10041" s="24">
        <v>0</v>
      </c>
      <c r="L10041" s="24">
        <v>1</v>
      </c>
      <c r="M10041" s="24">
        <v>0</v>
      </c>
      <c r="N10041" s="24">
        <v>0</v>
      </c>
      <c r="O10041" s="24">
        <v>0</v>
      </c>
      <c r="P10041" s="24">
        <v>898</v>
      </c>
      <c r="Q10041" s="24">
        <v>6084.5</v>
      </c>
      <c r="R10041" s="88">
        <f>VLOOKUP(P10041,NEW_TRAIN_TEST!$A$1:$M$980,13,0)</f>
        <v>5766.5</v>
      </c>
      <c r="S10041" s="88">
        <f>VLOOKUP(P10041,NEW_TRAIN_TEST!$A$1:$M$980,11,0)</f>
        <v>6691</v>
      </c>
      <c r="T10041" s="6">
        <f t="shared" si="312"/>
        <v>1</v>
      </c>
      <c r="U10041" s="6">
        <f t="shared" si="313"/>
        <v>0</v>
      </c>
    </row>
    <row r="10042" spans="1:21" x14ac:dyDescent="0.2">
      <c r="A10042" s="88">
        <v>10044</v>
      </c>
      <c r="B10042" s="6">
        <v>7</v>
      </c>
      <c r="C10042" s="6" t="s">
        <v>2132</v>
      </c>
      <c r="D10042" s="73" t="s">
        <v>1431</v>
      </c>
      <c r="E10042" s="24">
        <v>4</v>
      </c>
      <c r="F10042" s="24">
        <v>2</v>
      </c>
      <c r="G10042" s="24">
        <v>0</v>
      </c>
      <c r="H10042" s="24">
        <v>2</v>
      </c>
      <c r="I10042" s="24">
        <v>2</v>
      </c>
      <c r="J10042" s="24">
        <v>0</v>
      </c>
      <c r="K10042" s="24">
        <v>0</v>
      </c>
      <c r="L10042" s="24">
        <v>1</v>
      </c>
      <c r="M10042" s="24">
        <v>0</v>
      </c>
      <c r="N10042" s="24">
        <v>0</v>
      </c>
      <c r="O10042" s="24">
        <v>2</v>
      </c>
      <c r="P10042" s="24">
        <v>898</v>
      </c>
      <c r="Q10042" s="24">
        <v>6240</v>
      </c>
      <c r="R10042" s="88">
        <f>VLOOKUP(P10042,NEW_TRAIN_TEST!$A$1:$M$980,13,0)</f>
        <v>5766.5</v>
      </c>
      <c r="S10042" s="88">
        <f>VLOOKUP(P10042,NEW_TRAIN_TEST!$A$1:$M$980,11,0)</f>
        <v>6691</v>
      </c>
      <c r="T10042" s="6">
        <f t="shared" si="312"/>
        <v>1</v>
      </c>
      <c r="U10042" s="6">
        <f t="shared" si="313"/>
        <v>0</v>
      </c>
    </row>
    <row r="10043" spans="1:21" x14ac:dyDescent="0.2">
      <c r="A10043" s="88">
        <v>10045</v>
      </c>
      <c r="B10043" s="6">
        <v>7</v>
      </c>
      <c r="C10043" s="6" t="s">
        <v>2132</v>
      </c>
      <c r="D10043" s="73" t="s">
        <v>1431</v>
      </c>
      <c r="E10043" s="24">
        <v>0</v>
      </c>
      <c r="F10043" s="24">
        <v>1</v>
      </c>
      <c r="G10043" s="24">
        <v>0</v>
      </c>
      <c r="H10043" s="24">
        <v>0</v>
      </c>
      <c r="I10043" s="24">
        <v>2</v>
      </c>
      <c r="J10043" s="24">
        <v>0</v>
      </c>
      <c r="K10043" s="24">
        <v>0</v>
      </c>
      <c r="L10043" s="24">
        <v>0</v>
      </c>
      <c r="M10043" s="24">
        <v>0</v>
      </c>
      <c r="N10043" s="24">
        <v>0</v>
      </c>
      <c r="O10043" s="24">
        <v>2</v>
      </c>
      <c r="P10043" s="24">
        <v>569</v>
      </c>
      <c r="Q10043" s="24">
        <v>2934.5</v>
      </c>
      <c r="R10043" s="88">
        <f>VLOOKUP(P10043,NEW_TRAIN_TEST!$A$1:$M$980,13,0)</f>
        <v>2934.5</v>
      </c>
      <c r="S10043" s="88">
        <f>VLOOKUP(P10043,NEW_TRAIN_TEST!$A$1:$M$980,11,0)</f>
        <v>3867</v>
      </c>
      <c r="T10043" s="6">
        <f t="shared" si="312"/>
        <v>0</v>
      </c>
      <c r="U10043" s="6">
        <f t="shared" si="313"/>
        <v>0</v>
      </c>
    </row>
    <row r="10044" spans="1:21" x14ac:dyDescent="0.2">
      <c r="A10044" s="88">
        <v>10046</v>
      </c>
      <c r="B10044" s="6">
        <v>7</v>
      </c>
      <c r="C10044" s="6" t="s">
        <v>2132</v>
      </c>
      <c r="D10044" s="73" t="s">
        <v>1431</v>
      </c>
      <c r="E10044" s="24">
        <v>0</v>
      </c>
      <c r="F10044" s="24">
        <v>1</v>
      </c>
      <c r="G10044" s="24">
        <v>0</v>
      </c>
      <c r="H10044" s="24">
        <v>0</v>
      </c>
      <c r="I10044" s="24">
        <v>2</v>
      </c>
      <c r="J10044" s="24">
        <v>0</v>
      </c>
      <c r="K10044" s="24">
        <v>0</v>
      </c>
      <c r="L10044" s="24">
        <v>0</v>
      </c>
      <c r="M10044" s="24">
        <v>0</v>
      </c>
      <c r="N10044" s="24">
        <v>0</v>
      </c>
      <c r="O10044" s="24">
        <v>2</v>
      </c>
      <c r="P10044" s="24">
        <v>578</v>
      </c>
      <c r="Q10044" s="24">
        <v>3373.5</v>
      </c>
      <c r="R10044" s="88">
        <f>VLOOKUP(P10044,NEW_TRAIN_TEST!$A$1:$M$980,13,0)</f>
        <v>3373.5</v>
      </c>
      <c r="S10044" s="88">
        <f>VLOOKUP(P10044,NEW_TRAIN_TEST!$A$1:$M$980,11,0)</f>
        <v>4410</v>
      </c>
      <c r="T10044" s="6">
        <f t="shared" si="312"/>
        <v>0</v>
      </c>
      <c r="U10044" s="6">
        <f t="shared" si="313"/>
        <v>0</v>
      </c>
    </row>
    <row r="10045" spans="1:21" x14ac:dyDescent="0.2">
      <c r="A10045" s="88">
        <v>10047</v>
      </c>
      <c r="B10045" s="6">
        <v>7</v>
      </c>
      <c r="C10045" s="6" t="s">
        <v>2132</v>
      </c>
      <c r="D10045" s="73" t="s">
        <v>1431</v>
      </c>
      <c r="E10045" s="24">
        <v>3</v>
      </c>
      <c r="F10045" s="24">
        <v>1</v>
      </c>
      <c r="G10045" s="24">
        <v>0</v>
      </c>
      <c r="H10045" s="24">
        <v>0</v>
      </c>
      <c r="I10045" s="24">
        <v>2</v>
      </c>
      <c r="J10045" s="24">
        <v>0</v>
      </c>
      <c r="K10045" s="24">
        <v>0</v>
      </c>
      <c r="L10045" s="24">
        <v>1</v>
      </c>
      <c r="M10045" s="24">
        <v>0</v>
      </c>
      <c r="N10045" s="24">
        <v>0</v>
      </c>
      <c r="O10045" s="24">
        <v>2</v>
      </c>
      <c r="P10045" s="24">
        <v>745</v>
      </c>
      <c r="Q10045" s="24">
        <v>5183.5</v>
      </c>
      <c r="R10045" s="88">
        <f>VLOOKUP(P10045,NEW_TRAIN_TEST!$A$1:$M$980,13,0)</f>
        <v>4471</v>
      </c>
      <c r="S10045" s="88">
        <f>VLOOKUP(P10045,NEW_TRAIN_TEST!$A$1:$M$980,11,0)</f>
        <v>5884</v>
      </c>
      <c r="T10045" s="6">
        <f t="shared" si="312"/>
        <v>1</v>
      </c>
      <c r="U10045" s="6">
        <f t="shared" si="313"/>
        <v>0</v>
      </c>
    </row>
    <row r="10046" spans="1:21" x14ac:dyDescent="0.2">
      <c r="A10046" s="88">
        <v>10048</v>
      </c>
      <c r="B10046" s="6">
        <v>7</v>
      </c>
      <c r="C10046" s="6" t="s">
        <v>2132</v>
      </c>
      <c r="D10046" s="73" t="s">
        <v>1431</v>
      </c>
      <c r="E10046" s="24">
        <v>0</v>
      </c>
      <c r="F10046" s="24">
        <v>2</v>
      </c>
      <c r="G10046" s="24">
        <v>0</v>
      </c>
      <c r="H10046" s="24">
        <v>2</v>
      </c>
      <c r="I10046" s="24">
        <v>2</v>
      </c>
      <c r="J10046" s="24">
        <v>0</v>
      </c>
      <c r="K10046" s="24">
        <v>0</v>
      </c>
      <c r="L10046" s="24">
        <v>0</v>
      </c>
      <c r="M10046" s="24">
        <v>0</v>
      </c>
      <c r="N10046" s="24">
        <v>0</v>
      </c>
      <c r="O10046" s="24">
        <v>2</v>
      </c>
      <c r="P10046" s="24">
        <v>557</v>
      </c>
      <c r="Q10046" s="24">
        <v>2877</v>
      </c>
      <c r="R10046" s="88">
        <f>VLOOKUP(P10046,NEW_TRAIN_TEST!$A$1:$M$980,13,0)</f>
        <v>2877</v>
      </c>
      <c r="S10046" s="88">
        <f>VLOOKUP(P10046,NEW_TRAIN_TEST!$A$1:$M$980,11,0)</f>
        <v>3857</v>
      </c>
      <c r="T10046" s="6">
        <f t="shared" si="312"/>
        <v>0</v>
      </c>
      <c r="U10046" s="6">
        <f t="shared" si="313"/>
        <v>0</v>
      </c>
    </row>
    <row r="10047" spans="1:21" x14ac:dyDescent="0.2">
      <c r="A10047" s="88">
        <v>10049</v>
      </c>
      <c r="B10047" s="6">
        <v>7</v>
      </c>
      <c r="C10047" s="6" t="s">
        <v>2132</v>
      </c>
      <c r="D10047" s="73" t="s">
        <v>1431</v>
      </c>
      <c r="E10047" s="24">
        <v>3</v>
      </c>
      <c r="F10047" s="24">
        <v>0</v>
      </c>
      <c r="G10047" s="24">
        <v>0</v>
      </c>
      <c r="H10047" s="24">
        <v>0</v>
      </c>
      <c r="I10047" s="24">
        <v>0</v>
      </c>
      <c r="J10047" s="24">
        <v>0</v>
      </c>
      <c r="K10047" s="24">
        <v>0</v>
      </c>
      <c r="L10047" s="24">
        <v>0</v>
      </c>
      <c r="M10047" s="24">
        <v>0</v>
      </c>
      <c r="N10047" s="24">
        <v>0</v>
      </c>
      <c r="O10047" s="24">
        <v>0</v>
      </c>
      <c r="P10047" s="24">
        <v>903</v>
      </c>
      <c r="Q10047" s="24">
        <v>4788</v>
      </c>
      <c r="R10047" s="88">
        <f>VLOOKUP(P10047,NEW_TRAIN_TEST!$A$1:$M$980,13,0)</f>
        <v>4094</v>
      </c>
      <c r="S10047" s="88">
        <f>VLOOKUP(P10047,NEW_TRAIN_TEST!$A$1:$M$980,11,0)</f>
        <v>5217</v>
      </c>
      <c r="T10047" s="6">
        <f t="shared" si="312"/>
        <v>0</v>
      </c>
      <c r="U10047" s="6">
        <f t="shared" si="313"/>
        <v>0</v>
      </c>
    </row>
    <row r="10048" spans="1:21" x14ac:dyDescent="0.2">
      <c r="A10048" s="88">
        <v>10050</v>
      </c>
      <c r="B10048" s="6">
        <v>7</v>
      </c>
      <c r="C10048" s="6" t="s">
        <v>2132</v>
      </c>
      <c r="D10048" s="73" t="s">
        <v>1431</v>
      </c>
      <c r="E10048" s="24">
        <v>0</v>
      </c>
      <c r="F10048" s="24">
        <v>2</v>
      </c>
      <c r="G10048" s="24">
        <v>2</v>
      </c>
      <c r="H10048" s="24">
        <v>2</v>
      </c>
      <c r="I10048" s="24">
        <v>2</v>
      </c>
      <c r="J10048" s="24">
        <v>0</v>
      </c>
      <c r="K10048" s="24">
        <v>0</v>
      </c>
      <c r="L10048" s="24">
        <v>0</v>
      </c>
      <c r="M10048" s="24">
        <v>0</v>
      </c>
      <c r="N10048" s="24">
        <v>0</v>
      </c>
      <c r="O10048" s="24">
        <v>2</v>
      </c>
      <c r="P10048" s="24">
        <v>362</v>
      </c>
      <c r="Q10048" s="24">
        <v>4000.5</v>
      </c>
      <c r="R10048" s="88">
        <f>VLOOKUP(P10048,NEW_TRAIN_TEST!$A$1:$M$980,13,0)</f>
        <v>4000.5</v>
      </c>
      <c r="S10048" s="88">
        <f>VLOOKUP(P10048,NEW_TRAIN_TEST!$A$1:$M$980,11,0)</f>
        <v>5310</v>
      </c>
      <c r="T10048" s="6">
        <f t="shared" si="312"/>
        <v>0</v>
      </c>
      <c r="U10048" s="6">
        <f t="shared" si="313"/>
        <v>0</v>
      </c>
    </row>
    <row r="10049" spans="1:21" x14ac:dyDescent="0.2">
      <c r="A10049" s="88">
        <v>10051</v>
      </c>
      <c r="B10049" s="6">
        <v>7</v>
      </c>
      <c r="C10049" s="6" t="s">
        <v>2132</v>
      </c>
      <c r="D10049" s="73" t="s">
        <v>1431</v>
      </c>
      <c r="E10049" s="24">
        <v>6</v>
      </c>
      <c r="F10049" s="24">
        <v>1</v>
      </c>
      <c r="G10049" s="24">
        <v>0</v>
      </c>
      <c r="H10049" s="24">
        <v>0</v>
      </c>
      <c r="I10049" s="24">
        <v>2</v>
      </c>
      <c r="J10049" s="24">
        <v>0</v>
      </c>
      <c r="K10049" s="24">
        <v>0</v>
      </c>
      <c r="L10049" s="24">
        <v>1</v>
      </c>
      <c r="M10049" s="24">
        <v>0</v>
      </c>
      <c r="N10049" s="24">
        <v>0</v>
      </c>
      <c r="O10049" s="24">
        <v>2</v>
      </c>
      <c r="P10049" s="24">
        <v>905</v>
      </c>
      <c r="Q10049" s="24">
        <v>7792.5</v>
      </c>
      <c r="R10049" s="88">
        <f>VLOOKUP(P10049,NEW_TRAIN_TEST!$A$1:$M$980,13,0)</f>
        <v>7442.5</v>
      </c>
      <c r="S10049" s="88">
        <f>VLOOKUP(P10049,NEW_TRAIN_TEST!$A$1:$M$980,11,0)</f>
        <v>8282</v>
      </c>
      <c r="T10049" s="6">
        <f t="shared" si="312"/>
        <v>1</v>
      </c>
      <c r="U10049" s="6">
        <f t="shared" si="313"/>
        <v>0</v>
      </c>
    </row>
    <row r="10050" spans="1:21" x14ac:dyDescent="0.2">
      <c r="A10050" s="88">
        <v>10052</v>
      </c>
      <c r="B10050" s="6">
        <v>7</v>
      </c>
      <c r="C10050" s="6" t="s">
        <v>2132</v>
      </c>
      <c r="D10050" s="73" t="s">
        <v>1431</v>
      </c>
      <c r="E10050" s="24">
        <v>0</v>
      </c>
      <c r="F10050" s="24">
        <v>1</v>
      </c>
      <c r="G10050" s="24">
        <v>0</v>
      </c>
      <c r="H10050" s="24">
        <v>0</v>
      </c>
      <c r="I10050" s="24">
        <v>2</v>
      </c>
      <c r="J10050" s="24">
        <v>0</v>
      </c>
      <c r="K10050" s="24">
        <v>0</v>
      </c>
      <c r="L10050" s="24">
        <v>0</v>
      </c>
      <c r="M10050" s="24">
        <v>0</v>
      </c>
      <c r="N10050" s="24">
        <v>0</v>
      </c>
      <c r="O10050" s="24">
        <v>2</v>
      </c>
      <c r="P10050" s="24">
        <v>564</v>
      </c>
      <c r="Q10050" s="24">
        <v>2453</v>
      </c>
      <c r="R10050" s="88">
        <f>VLOOKUP(P10050,NEW_TRAIN_TEST!$A$1:$M$980,13,0)</f>
        <v>2453</v>
      </c>
      <c r="S10050" s="88">
        <f>VLOOKUP(P10050,NEW_TRAIN_TEST!$A$1:$M$980,11,0)</f>
        <v>3403</v>
      </c>
      <c r="T10050" s="6">
        <f t="shared" si="312"/>
        <v>0</v>
      </c>
      <c r="U10050" s="6">
        <f t="shared" si="313"/>
        <v>0</v>
      </c>
    </row>
    <row r="10051" spans="1:21" x14ac:dyDescent="0.2">
      <c r="A10051" s="88">
        <v>10053</v>
      </c>
      <c r="B10051" s="6">
        <v>7</v>
      </c>
      <c r="C10051" s="6" t="s">
        <v>2132</v>
      </c>
      <c r="D10051" s="73" t="s">
        <v>1431</v>
      </c>
      <c r="E10051" s="24">
        <v>8</v>
      </c>
      <c r="F10051" s="24">
        <v>0</v>
      </c>
      <c r="G10051" s="24">
        <v>0</v>
      </c>
      <c r="H10051" s="24">
        <v>0</v>
      </c>
      <c r="I10051" s="24">
        <v>0</v>
      </c>
      <c r="J10051" s="24">
        <v>0</v>
      </c>
      <c r="K10051" s="24">
        <v>0</v>
      </c>
      <c r="L10051" s="24">
        <v>1</v>
      </c>
      <c r="M10051" s="24">
        <v>0</v>
      </c>
      <c r="N10051" s="24">
        <v>0</v>
      </c>
      <c r="O10051" s="24">
        <v>0</v>
      </c>
      <c r="P10051" s="24">
        <v>907</v>
      </c>
      <c r="Q10051" s="24">
        <v>7216</v>
      </c>
      <c r="R10051" s="88">
        <f>VLOOKUP(P10051,NEW_TRAIN_TEST!$A$1:$M$980,13,0)</f>
        <v>6751.5</v>
      </c>
      <c r="S10051" s="88">
        <f>VLOOKUP(P10051,NEW_TRAIN_TEST!$A$1:$M$980,11,0)</f>
        <v>7341</v>
      </c>
      <c r="T10051" s="6">
        <f t="shared" ref="T10051:T10114" si="314">IF(L10051&gt;0,1,0)</f>
        <v>1</v>
      </c>
      <c r="U10051" s="6">
        <f t="shared" ref="U10051:U10114" si="315">IF(M10051&gt;0,1,0)</f>
        <v>0</v>
      </c>
    </row>
    <row r="10052" spans="1:21" x14ac:dyDescent="0.2">
      <c r="A10052" s="88">
        <v>10054</v>
      </c>
      <c r="B10052" s="6">
        <v>7</v>
      </c>
      <c r="C10052" s="6" t="s">
        <v>2132</v>
      </c>
      <c r="D10052" s="73" t="s">
        <v>1431</v>
      </c>
      <c r="E10052" s="24">
        <v>2</v>
      </c>
      <c r="F10052" s="24">
        <v>0</v>
      </c>
      <c r="G10052" s="24">
        <v>0</v>
      </c>
      <c r="H10052" s="24">
        <v>0</v>
      </c>
      <c r="I10052" s="24">
        <v>0</v>
      </c>
      <c r="J10052" s="24">
        <v>0</v>
      </c>
      <c r="K10052" s="24">
        <v>0</v>
      </c>
      <c r="L10052" s="24">
        <v>0</v>
      </c>
      <c r="M10052" s="24">
        <v>0</v>
      </c>
      <c r="N10052" s="24">
        <v>0</v>
      </c>
      <c r="O10052" s="24">
        <v>0</v>
      </c>
      <c r="P10052" s="24">
        <v>908</v>
      </c>
      <c r="Q10052" s="24">
        <v>5178</v>
      </c>
      <c r="R10052" s="88">
        <f>VLOOKUP(P10052,NEW_TRAIN_TEST!$A$1:$M$980,13,0)</f>
        <v>4591</v>
      </c>
      <c r="S10052" s="88">
        <f>VLOOKUP(P10052,NEW_TRAIN_TEST!$A$1:$M$980,11,0)</f>
        <v>5404</v>
      </c>
      <c r="T10052" s="6">
        <f t="shared" si="314"/>
        <v>0</v>
      </c>
      <c r="U10052" s="6">
        <f t="shared" si="315"/>
        <v>0</v>
      </c>
    </row>
    <row r="10053" spans="1:21" x14ac:dyDescent="0.2">
      <c r="A10053" s="88">
        <v>10055</v>
      </c>
      <c r="B10053" s="6">
        <v>7</v>
      </c>
      <c r="C10053" s="6" t="s">
        <v>2132</v>
      </c>
      <c r="D10053" s="73" t="s">
        <v>1431</v>
      </c>
      <c r="E10053" s="24">
        <v>7</v>
      </c>
      <c r="F10053" s="24">
        <v>1</v>
      </c>
      <c r="G10053" s="24">
        <v>0</v>
      </c>
      <c r="H10053" s="24">
        <v>0</v>
      </c>
      <c r="I10053" s="24">
        <v>2</v>
      </c>
      <c r="J10053" s="24">
        <v>0</v>
      </c>
      <c r="K10053" s="24">
        <v>0</v>
      </c>
      <c r="L10053" s="24">
        <v>1</v>
      </c>
      <c r="M10053" s="24">
        <v>0</v>
      </c>
      <c r="N10053" s="24">
        <v>0</v>
      </c>
      <c r="O10053" s="24">
        <v>2</v>
      </c>
      <c r="P10053" s="24">
        <v>909</v>
      </c>
      <c r="Q10053" s="24">
        <v>7036.5</v>
      </c>
      <c r="R10053" s="88">
        <f>VLOOKUP(P10053,NEW_TRAIN_TEST!$A$1:$M$980,13,0)</f>
        <v>6728</v>
      </c>
      <c r="S10053" s="88">
        <f>VLOOKUP(P10053,NEW_TRAIN_TEST!$A$1:$M$980,11,0)</f>
        <v>7586</v>
      </c>
      <c r="T10053" s="6">
        <f t="shared" si="314"/>
        <v>1</v>
      </c>
      <c r="U10053" s="6">
        <f t="shared" si="315"/>
        <v>0</v>
      </c>
    </row>
    <row r="10054" spans="1:21" x14ac:dyDescent="0.2">
      <c r="A10054" s="88">
        <v>10056</v>
      </c>
      <c r="B10054" s="6">
        <v>7</v>
      </c>
      <c r="C10054" s="6" t="s">
        <v>2132</v>
      </c>
      <c r="D10054" s="73" t="s">
        <v>1431</v>
      </c>
      <c r="E10054" s="24">
        <v>5</v>
      </c>
      <c r="F10054" s="24">
        <v>1</v>
      </c>
      <c r="G10054" s="24">
        <v>1</v>
      </c>
      <c r="H10054" s="24">
        <v>0</v>
      </c>
      <c r="I10054" s="24">
        <v>2</v>
      </c>
      <c r="J10054" s="24">
        <v>0</v>
      </c>
      <c r="K10054" s="24">
        <v>0</v>
      </c>
      <c r="L10054" s="24">
        <v>0</v>
      </c>
      <c r="M10054" s="24">
        <v>0</v>
      </c>
      <c r="N10054" s="24">
        <v>0</v>
      </c>
      <c r="O10054" s="24">
        <v>2</v>
      </c>
      <c r="P10054" s="24">
        <v>910</v>
      </c>
      <c r="Q10054" s="24">
        <v>5742</v>
      </c>
      <c r="R10054" s="88">
        <f>VLOOKUP(P10054,NEW_TRAIN_TEST!$A$1:$M$980,13,0)</f>
        <v>5317</v>
      </c>
      <c r="S10054" s="88">
        <f>VLOOKUP(P10054,NEW_TRAIN_TEST!$A$1:$M$980,11,0)</f>
        <v>5909</v>
      </c>
      <c r="T10054" s="6">
        <f t="shared" si="314"/>
        <v>0</v>
      </c>
      <c r="U10054" s="6">
        <f t="shared" si="315"/>
        <v>0</v>
      </c>
    </row>
    <row r="10055" spans="1:21" x14ac:dyDescent="0.2">
      <c r="A10055" s="88">
        <v>10057</v>
      </c>
      <c r="B10055" s="6">
        <v>7</v>
      </c>
      <c r="C10055" s="6" t="s">
        <v>2132</v>
      </c>
      <c r="D10055" s="73" t="s">
        <v>1431</v>
      </c>
      <c r="E10055" s="24">
        <v>6</v>
      </c>
      <c r="F10055" s="24">
        <v>0</v>
      </c>
      <c r="G10055" s="24">
        <v>0</v>
      </c>
      <c r="H10055" s="24">
        <v>0</v>
      </c>
      <c r="I10055" s="24">
        <v>0</v>
      </c>
      <c r="J10055" s="24">
        <v>0</v>
      </c>
      <c r="K10055" s="24">
        <v>0</v>
      </c>
      <c r="L10055" s="24">
        <v>1</v>
      </c>
      <c r="M10055" s="24">
        <v>0</v>
      </c>
      <c r="N10055" s="24">
        <v>0</v>
      </c>
      <c r="O10055" s="24">
        <v>0</v>
      </c>
      <c r="P10055" s="24">
        <v>911</v>
      </c>
      <c r="Q10055" s="24">
        <v>5322</v>
      </c>
      <c r="R10055" s="88">
        <f>VLOOKUP(P10055,NEW_TRAIN_TEST!$A$1:$M$980,13,0)</f>
        <v>4742.5</v>
      </c>
      <c r="S10055" s="88">
        <f>VLOOKUP(P10055,NEW_TRAIN_TEST!$A$1:$M$980,11,0)</f>
        <v>6121</v>
      </c>
      <c r="T10055" s="6">
        <f t="shared" si="314"/>
        <v>1</v>
      </c>
      <c r="U10055" s="6">
        <f t="shared" si="315"/>
        <v>0</v>
      </c>
    </row>
    <row r="10056" spans="1:21" x14ac:dyDescent="0.2">
      <c r="A10056" s="88">
        <v>10058</v>
      </c>
      <c r="B10056" s="6">
        <v>7</v>
      </c>
      <c r="C10056" s="6" t="s">
        <v>2132</v>
      </c>
      <c r="D10056" s="73" t="s">
        <v>1431</v>
      </c>
      <c r="E10056" s="24">
        <v>4</v>
      </c>
      <c r="F10056" s="24">
        <v>2</v>
      </c>
      <c r="G10056" s="24">
        <v>0</v>
      </c>
      <c r="H10056" s="24">
        <v>2</v>
      </c>
      <c r="I10056" s="24">
        <v>2</v>
      </c>
      <c r="J10056" s="24">
        <v>0</v>
      </c>
      <c r="K10056" s="24">
        <v>0</v>
      </c>
      <c r="L10056" s="24">
        <v>0</v>
      </c>
      <c r="M10056" s="24">
        <v>0</v>
      </c>
      <c r="N10056" s="24">
        <v>0</v>
      </c>
      <c r="O10056" s="24">
        <v>2</v>
      </c>
      <c r="P10056" s="24">
        <v>573</v>
      </c>
      <c r="Q10056" s="24">
        <v>2148.5</v>
      </c>
      <c r="R10056" s="88">
        <f>VLOOKUP(P10056,NEW_TRAIN_TEST!$A$1:$M$980,13,0)</f>
        <v>1998</v>
      </c>
      <c r="S10056" s="88">
        <f>VLOOKUP(P10056,NEW_TRAIN_TEST!$A$1:$M$980,11,0)</f>
        <v>2855</v>
      </c>
      <c r="T10056" s="6">
        <f t="shared" si="314"/>
        <v>0</v>
      </c>
      <c r="U10056" s="6">
        <f t="shared" si="315"/>
        <v>0</v>
      </c>
    </row>
    <row r="10057" spans="1:21" x14ac:dyDescent="0.2">
      <c r="A10057" s="88">
        <v>10059</v>
      </c>
      <c r="B10057" s="6">
        <v>7</v>
      </c>
      <c r="C10057" s="6" t="s">
        <v>2132</v>
      </c>
      <c r="D10057" s="73" t="s">
        <v>1431</v>
      </c>
      <c r="E10057" s="24">
        <v>3</v>
      </c>
      <c r="F10057" s="24">
        <v>2</v>
      </c>
      <c r="G10057" s="24">
        <v>0</v>
      </c>
      <c r="H10057" s="24">
        <v>2</v>
      </c>
      <c r="I10057" s="24">
        <v>2</v>
      </c>
      <c r="J10057" s="24">
        <v>0</v>
      </c>
      <c r="K10057" s="24">
        <v>0</v>
      </c>
      <c r="L10057" s="24">
        <v>1</v>
      </c>
      <c r="M10057" s="24">
        <v>0</v>
      </c>
      <c r="N10057" s="24">
        <v>0</v>
      </c>
      <c r="O10057" s="24">
        <v>2</v>
      </c>
      <c r="P10057" s="24">
        <v>924</v>
      </c>
      <c r="Q10057" s="24">
        <v>4909</v>
      </c>
      <c r="R10057" s="88">
        <f>VLOOKUP(P10057,NEW_TRAIN_TEST!$A$1:$M$980,13,0)</f>
        <v>4481.5</v>
      </c>
      <c r="S10057" s="88">
        <f>VLOOKUP(P10057,NEW_TRAIN_TEST!$A$1:$M$980,11,0)</f>
        <v>5979</v>
      </c>
      <c r="T10057" s="6">
        <f t="shared" si="314"/>
        <v>1</v>
      </c>
      <c r="U10057" s="6">
        <f t="shared" si="315"/>
        <v>0</v>
      </c>
    </row>
    <row r="10058" spans="1:21" x14ac:dyDescent="0.2">
      <c r="A10058" s="88">
        <v>10060</v>
      </c>
      <c r="B10058" s="6">
        <v>7</v>
      </c>
      <c r="C10058" s="6" t="s">
        <v>2132</v>
      </c>
      <c r="D10058" s="73" t="s">
        <v>1431</v>
      </c>
      <c r="E10058" s="24">
        <v>5</v>
      </c>
      <c r="F10058" s="24">
        <v>4</v>
      </c>
      <c r="G10058" s="24">
        <v>0</v>
      </c>
      <c r="H10058" s="24">
        <v>2</v>
      </c>
      <c r="I10058" s="24">
        <v>2</v>
      </c>
      <c r="J10058" s="24">
        <v>0</v>
      </c>
      <c r="K10058" s="24">
        <v>0</v>
      </c>
      <c r="L10058" s="24">
        <v>0</v>
      </c>
      <c r="M10058" s="24">
        <v>0</v>
      </c>
      <c r="N10058" s="24">
        <v>0</v>
      </c>
      <c r="O10058" s="24">
        <v>2</v>
      </c>
      <c r="P10058" s="24">
        <v>209</v>
      </c>
      <c r="Q10058" s="24">
        <v>4208.5</v>
      </c>
      <c r="R10058" s="88">
        <f>VLOOKUP(P10058,NEW_TRAIN_TEST!$A$1:$M$980,13,0)</f>
        <v>4097.5</v>
      </c>
      <c r="S10058" s="88">
        <f>VLOOKUP(P10058,NEW_TRAIN_TEST!$A$1:$M$980,11,0)</f>
        <v>5645</v>
      </c>
      <c r="T10058" s="6">
        <f t="shared" si="314"/>
        <v>0</v>
      </c>
      <c r="U10058" s="6">
        <f t="shared" si="315"/>
        <v>0</v>
      </c>
    </row>
    <row r="10059" spans="1:21" x14ac:dyDescent="0.2">
      <c r="A10059" s="88">
        <v>10061</v>
      </c>
      <c r="B10059" s="6">
        <v>7</v>
      </c>
      <c r="C10059" s="6" t="s">
        <v>2132</v>
      </c>
      <c r="D10059" s="73" t="s">
        <v>1431</v>
      </c>
      <c r="E10059" s="24">
        <v>3</v>
      </c>
      <c r="F10059" s="24">
        <v>1</v>
      </c>
      <c r="G10059" s="24">
        <v>0</v>
      </c>
      <c r="H10059" s="24">
        <v>0</v>
      </c>
      <c r="I10059" s="24">
        <v>2</v>
      </c>
      <c r="J10059" s="24">
        <v>0</v>
      </c>
      <c r="K10059" s="24">
        <v>0</v>
      </c>
      <c r="L10059" s="24">
        <v>1</v>
      </c>
      <c r="M10059" s="24">
        <v>9</v>
      </c>
      <c r="N10059" s="24">
        <v>0</v>
      </c>
      <c r="O10059" s="24">
        <v>2</v>
      </c>
      <c r="P10059" s="24">
        <v>549</v>
      </c>
      <c r="Q10059" s="24">
        <v>2265</v>
      </c>
      <c r="R10059" s="88">
        <f>VLOOKUP(P10059,NEW_TRAIN_TEST!$A$1:$M$980,13,0)</f>
        <v>2097</v>
      </c>
      <c r="S10059" s="88">
        <f>VLOOKUP(P10059,NEW_TRAIN_TEST!$A$1:$M$980,11,0)</f>
        <v>3030</v>
      </c>
      <c r="T10059" s="6">
        <f t="shared" si="314"/>
        <v>1</v>
      </c>
      <c r="U10059" s="6">
        <f t="shared" si="315"/>
        <v>1</v>
      </c>
    </row>
    <row r="10060" spans="1:21" x14ac:dyDescent="0.2">
      <c r="A10060" s="88">
        <v>10062</v>
      </c>
      <c r="B10060" s="6">
        <v>7</v>
      </c>
      <c r="C10060" s="6" t="s">
        <v>2132</v>
      </c>
      <c r="D10060" s="73" t="s">
        <v>1431</v>
      </c>
      <c r="E10060" s="24">
        <v>6</v>
      </c>
      <c r="F10060" s="24">
        <v>1</v>
      </c>
      <c r="G10060" s="24">
        <v>1</v>
      </c>
      <c r="H10060" s="24">
        <v>0</v>
      </c>
      <c r="I10060" s="24">
        <v>2</v>
      </c>
      <c r="J10060" s="24">
        <v>0</v>
      </c>
      <c r="K10060" s="24">
        <v>0</v>
      </c>
      <c r="L10060" s="24">
        <v>1</v>
      </c>
      <c r="M10060" s="24">
        <v>0</v>
      </c>
      <c r="N10060" s="24">
        <v>0</v>
      </c>
      <c r="O10060" s="24">
        <v>2</v>
      </c>
      <c r="P10060" s="24">
        <v>548</v>
      </c>
      <c r="Q10060" s="24">
        <v>2183.5</v>
      </c>
      <c r="R10060" s="88">
        <f>VLOOKUP(P10060,NEW_TRAIN_TEST!$A$1:$M$980,13,0)</f>
        <v>2063</v>
      </c>
      <c r="S10060" s="88">
        <f>VLOOKUP(P10060,NEW_TRAIN_TEST!$A$1:$M$980,11,0)</f>
        <v>2933</v>
      </c>
      <c r="T10060" s="6">
        <f t="shared" si="314"/>
        <v>1</v>
      </c>
      <c r="U10060" s="6">
        <f t="shared" si="315"/>
        <v>0</v>
      </c>
    </row>
    <row r="10061" spans="1:21" x14ac:dyDescent="0.2">
      <c r="A10061" s="88">
        <v>10063</v>
      </c>
      <c r="B10061" s="6">
        <v>7</v>
      </c>
      <c r="C10061" s="6" t="s">
        <v>2132</v>
      </c>
      <c r="D10061" s="73" t="s">
        <v>1431</v>
      </c>
      <c r="E10061" s="24">
        <v>7</v>
      </c>
      <c r="F10061" s="24">
        <v>1</v>
      </c>
      <c r="G10061" s="24">
        <v>0</v>
      </c>
      <c r="H10061" s="24">
        <v>0</v>
      </c>
      <c r="I10061" s="24">
        <v>2</v>
      </c>
      <c r="J10061" s="24">
        <v>0</v>
      </c>
      <c r="K10061" s="24">
        <v>0</v>
      </c>
      <c r="L10061" s="24">
        <v>1</v>
      </c>
      <c r="M10061" s="24">
        <v>0</v>
      </c>
      <c r="N10061" s="24">
        <v>0</v>
      </c>
      <c r="O10061" s="24">
        <v>2</v>
      </c>
      <c r="P10061" s="24">
        <v>917</v>
      </c>
      <c r="Q10061" s="24">
        <v>8109</v>
      </c>
      <c r="R10061" s="88">
        <f>VLOOKUP(P10061,NEW_TRAIN_TEST!$A$1:$M$980,13,0)</f>
        <v>7626</v>
      </c>
      <c r="S10061" s="88">
        <f>VLOOKUP(P10061,NEW_TRAIN_TEST!$A$1:$M$980,11,0)</f>
        <v>8781</v>
      </c>
      <c r="T10061" s="6">
        <f t="shared" si="314"/>
        <v>1</v>
      </c>
      <c r="U10061" s="6">
        <f t="shared" si="315"/>
        <v>0</v>
      </c>
    </row>
    <row r="10062" spans="1:21" x14ac:dyDescent="0.2">
      <c r="A10062" s="88">
        <v>10064</v>
      </c>
      <c r="B10062" s="6">
        <v>7</v>
      </c>
      <c r="C10062" s="6" t="s">
        <v>2132</v>
      </c>
      <c r="D10062" s="73" t="s">
        <v>1431</v>
      </c>
      <c r="E10062" s="24">
        <v>0</v>
      </c>
      <c r="F10062" s="24">
        <v>1</v>
      </c>
      <c r="G10062" s="24">
        <v>0</v>
      </c>
      <c r="H10062" s="24">
        <v>0</v>
      </c>
      <c r="I10062" s="24">
        <v>2</v>
      </c>
      <c r="J10062" s="24">
        <v>0</v>
      </c>
      <c r="K10062" s="24">
        <v>0</v>
      </c>
      <c r="L10062" s="24">
        <v>0</v>
      </c>
      <c r="M10062" s="24">
        <v>0</v>
      </c>
      <c r="N10062" s="24">
        <v>0</v>
      </c>
      <c r="O10062" s="24">
        <v>2</v>
      </c>
      <c r="P10062" s="24">
        <v>558</v>
      </c>
      <c r="Q10062" s="24">
        <v>2546.5</v>
      </c>
      <c r="R10062" s="88">
        <f>VLOOKUP(P10062,NEW_TRAIN_TEST!$A$1:$M$980,13,0)</f>
        <v>2546.5</v>
      </c>
      <c r="S10062" s="88">
        <f>VLOOKUP(P10062,NEW_TRAIN_TEST!$A$1:$M$980,11,0)</f>
        <v>3478</v>
      </c>
      <c r="T10062" s="6">
        <f t="shared" si="314"/>
        <v>0</v>
      </c>
      <c r="U10062" s="6">
        <f t="shared" si="315"/>
        <v>0</v>
      </c>
    </row>
    <row r="10063" spans="1:21" x14ac:dyDescent="0.2">
      <c r="A10063" s="88">
        <v>10065</v>
      </c>
      <c r="B10063" s="6">
        <v>7</v>
      </c>
      <c r="C10063" s="6" t="s">
        <v>2132</v>
      </c>
      <c r="D10063" s="73" t="s">
        <v>1431</v>
      </c>
      <c r="E10063" s="24">
        <v>3</v>
      </c>
      <c r="F10063" s="24">
        <v>1</v>
      </c>
      <c r="G10063" s="24">
        <v>0</v>
      </c>
      <c r="H10063" s="24">
        <v>0</v>
      </c>
      <c r="I10063" s="24">
        <v>2</v>
      </c>
      <c r="J10063" s="24">
        <v>0</v>
      </c>
      <c r="K10063" s="24">
        <v>0</v>
      </c>
      <c r="L10063" s="24">
        <v>0</v>
      </c>
      <c r="M10063" s="24">
        <v>0</v>
      </c>
      <c r="N10063" s="24">
        <v>0</v>
      </c>
      <c r="O10063" s="24">
        <v>2</v>
      </c>
      <c r="P10063" s="24">
        <v>570</v>
      </c>
      <c r="Q10063" s="24">
        <v>2295.67</v>
      </c>
      <c r="R10063" s="88">
        <f>VLOOKUP(P10063,NEW_TRAIN_TEST!$A$1:$M$980,13,0)</f>
        <v>2198</v>
      </c>
      <c r="S10063" s="88">
        <f>VLOOKUP(P10063,NEW_TRAIN_TEST!$A$1:$M$980,11,0)</f>
        <v>3132</v>
      </c>
      <c r="T10063" s="6">
        <f t="shared" si="314"/>
        <v>0</v>
      </c>
      <c r="U10063" s="6">
        <f t="shared" si="315"/>
        <v>0</v>
      </c>
    </row>
    <row r="10064" spans="1:21" x14ac:dyDescent="0.2">
      <c r="A10064" s="88">
        <v>10066</v>
      </c>
      <c r="B10064" s="6">
        <v>7</v>
      </c>
      <c r="C10064" s="6" t="s">
        <v>2132</v>
      </c>
      <c r="D10064" s="73" t="s">
        <v>1431</v>
      </c>
      <c r="E10064" s="24">
        <v>3</v>
      </c>
      <c r="F10064" s="24">
        <v>0</v>
      </c>
      <c r="G10064" s="24">
        <v>0</v>
      </c>
      <c r="H10064" s="24">
        <v>0</v>
      </c>
      <c r="I10064" s="24">
        <v>0</v>
      </c>
      <c r="J10064" s="24">
        <v>0</v>
      </c>
      <c r="K10064" s="24">
        <v>0</v>
      </c>
      <c r="L10064" s="24">
        <v>0</v>
      </c>
      <c r="M10064" s="24">
        <v>0</v>
      </c>
      <c r="N10064" s="24">
        <v>0</v>
      </c>
      <c r="O10064" s="24">
        <v>0</v>
      </c>
      <c r="P10064" s="24">
        <v>920</v>
      </c>
      <c r="Q10064" s="24">
        <v>4455</v>
      </c>
      <c r="R10064" s="88">
        <f>VLOOKUP(P10064,NEW_TRAIN_TEST!$A$1:$M$980,13,0)</f>
        <v>4038</v>
      </c>
      <c r="S10064" s="88">
        <f>VLOOKUP(P10064,NEW_TRAIN_TEST!$A$1:$M$980,11,0)</f>
        <v>4914</v>
      </c>
      <c r="T10064" s="6">
        <f t="shared" si="314"/>
        <v>0</v>
      </c>
      <c r="U10064" s="6">
        <f t="shared" si="315"/>
        <v>0</v>
      </c>
    </row>
    <row r="10065" spans="1:21" x14ac:dyDescent="0.2">
      <c r="A10065" s="88">
        <v>10067</v>
      </c>
      <c r="B10065" s="6">
        <v>7</v>
      </c>
      <c r="C10065" s="6" t="s">
        <v>2132</v>
      </c>
      <c r="D10065" s="73" t="s">
        <v>1431</v>
      </c>
      <c r="E10065" s="24">
        <v>3</v>
      </c>
      <c r="F10065" s="24">
        <v>0</v>
      </c>
      <c r="G10065" s="24">
        <v>0</v>
      </c>
      <c r="H10065" s="24">
        <v>0</v>
      </c>
      <c r="I10065" s="24">
        <v>0</v>
      </c>
      <c r="J10065" s="24">
        <v>0</v>
      </c>
      <c r="K10065" s="24">
        <v>0</v>
      </c>
      <c r="L10065" s="24">
        <v>0</v>
      </c>
      <c r="M10065" s="24">
        <v>0</v>
      </c>
      <c r="N10065" s="24">
        <v>0</v>
      </c>
      <c r="O10065" s="24">
        <v>0</v>
      </c>
      <c r="P10065" s="24">
        <v>921</v>
      </c>
      <c r="Q10065" s="24">
        <v>5035</v>
      </c>
      <c r="R10065" s="88">
        <f>VLOOKUP(P10065,NEW_TRAIN_TEST!$A$1:$M$980,13,0)</f>
        <v>4175</v>
      </c>
      <c r="S10065" s="88">
        <f>VLOOKUP(P10065,NEW_TRAIN_TEST!$A$1:$M$980,11,0)</f>
        <v>5327</v>
      </c>
      <c r="T10065" s="6">
        <f t="shared" si="314"/>
        <v>0</v>
      </c>
      <c r="U10065" s="6">
        <f t="shared" si="315"/>
        <v>0</v>
      </c>
    </row>
    <row r="10066" spans="1:21" x14ac:dyDescent="0.2">
      <c r="A10066" s="88">
        <v>10068</v>
      </c>
      <c r="B10066" s="6">
        <v>7</v>
      </c>
      <c r="C10066" s="6" t="s">
        <v>2132</v>
      </c>
      <c r="D10066" s="73" t="s">
        <v>1431</v>
      </c>
      <c r="E10066" s="24">
        <v>0</v>
      </c>
      <c r="F10066" s="24">
        <v>1</v>
      </c>
      <c r="G10066" s="24">
        <v>0</v>
      </c>
      <c r="H10066" s="24">
        <v>0</v>
      </c>
      <c r="I10066" s="24">
        <v>2</v>
      </c>
      <c r="J10066" s="24">
        <v>0</v>
      </c>
      <c r="K10066" s="24">
        <v>0</v>
      </c>
      <c r="L10066" s="24">
        <v>0</v>
      </c>
      <c r="M10066" s="24">
        <v>0</v>
      </c>
      <c r="N10066" s="24">
        <v>0</v>
      </c>
      <c r="O10066" s="24">
        <v>2</v>
      </c>
      <c r="P10066" s="24">
        <v>577</v>
      </c>
      <c r="Q10066" s="24">
        <v>3045</v>
      </c>
      <c r="R10066" s="88">
        <f>VLOOKUP(P10066,NEW_TRAIN_TEST!$A$1:$M$980,13,0)</f>
        <v>3045</v>
      </c>
      <c r="S10066" s="88">
        <f>VLOOKUP(P10066,NEW_TRAIN_TEST!$A$1:$M$980,11,0)</f>
        <v>4161</v>
      </c>
      <c r="T10066" s="6">
        <f t="shared" si="314"/>
        <v>0</v>
      </c>
      <c r="U10066" s="6">
        <f t="shared" si="315"/>
        <v>0</v>
      </c>
    </row>
    <row r="10067" spans="1:21" x14ac:dyDescent="0.2">
      <c r="A10067" s="88">
        <v>10069</v>
      </c>
      <c r="B10067" s="6">
        <v>7</v>
      </c>
      <c r="C10067" s="6" t="s">
        <v>2132</v>
      </c>
      <c r="D10067" s="73" t="s">
        <v>1431</v>
      </c>
      <c r="E10067" s="24">
        <v>8</v>
      </c>
      <c r="F10067" s="24">
        <v>0</v>
      </c>
      <c r="G10067" s="24">
        <v>0</v>
      </c>
      <c r="H10067" s="24">
        <v>0</v>
      </c>
      <c r="I10067" s="24">
        <v>0</v>
      </c>
      <c r="J10067" s="24">
        <v>0</v>
      </c>
      <c r="K10067" s="24">
        <v>0</v>
      </c>
      <c r="L10067" s="24">
        <v>1</v>
      </c>
      <c r="M10067" s="24">
        <v>0</v>
      </c>
      <c r="N10067" s="24">
        <v>0</v>
      </c>
      <c r="O10067" s="24">
        <v>0</v>
      </c>
      <c r="P10067" s="24">
        <v>923</v>
      </c>
      <c r="Q10067" s="24">
        <v>6476</v>
      </c>
      <c r="R10067" s="88">
        <f>VLOOKUP(P10067,NEW_TRAIN_TEST!$A$1:$M$980,13,0)</f>
        <v>5955.5</v>
      </c>
      <c r="S10067" s="88">
        <f>VLOOKUP(P10067,NEW_TRAIN_TEST!$A$1:$M$980,11,0)</f>
        <v>6939</v>
      </c>
      <c r="T10067" s="6">
        <f t="shared" si="314"/>
        <v>1</v>
      </c>
      <c r="U10067" s="6">
        <f t="shared" si="315"/>
        <v>0</v>
      </c>
    </row>
    <row r="10068" spans="1:21" x14ac:dyDescent="0.2">
      <c r="A10068" s="88">
        <v>10070</v>
      </c>
      <c r="B10068" s="6">
        <v>7</v>
      </c>
      <c r="C10068" s="6" t="s">
        <v>2132</v>
      </c>
      <c r="D10068" s="73" t="s">
        <v>1431</v>
      </c>
      <c r="E10068" s="24">
        <v>0</v>
      </c>
      <c r="F10068" s="24">
        <v>1</v>
      </c>
      <c r="G10068" s="24">
        <v>0</v>
      </c>
      <c r="H10068" s="24">
        <v>0</v>
      </c>
      <c r="I10068" s="24">
        <v>2</v>
      </c>
      <c r="J10068" s="24">
        <v>0</v>
      </c>
      <c r="K10068" s="24">
        <v>0</v>
      </c>
      <c r="L10068" s="24">
        <v>0</v>
      </c>
      <c r="M10068" s="24">
        <v>0</v>
      </c>
      <c r="N10068" s="24">
        <v>0</v>
      </c>
      <c r="O10068" s="24">
        <v>2</v>
      </c>
      <c r="P10068" s="24">
        <v>552</v>
      </c>
      <c r="Q10068" s="24">
        <v>2931</v>
      </c>
      <c r="R10068" s="88">
        <f>VLOOKUP(P10068,NEW_TRAIN_TEST!$A$1:$M$980,13,0)</f>
        <v>2931</v>
      </c>
      <c r="S10068" s="88">
        <f>VLOOKUP(P10068,NEW_TRAIN_TEST!$A$1:$M$980,11,0)</f>
        <v>4021</v>
      </c>
      <c r="T10068" s="6">
        <f t="shared" si="314"/>
        <v>0</v>
      </c>
      <c r="U10068" s="6">
        <f t="shared" si="315"/>
        <v>0</v>
      </c>
    </row>
    <row r="10069" spans="1:21" x14ac:dyDescent="0.2">
      <c r="A10069" s="88">
        <v>10071</v>
      </c>
      <c r="B10069" s="6">
        <v>7</v>
      </c>
      <c r="C10069" s="6" t="s">
        <v>2132</v>
      </c>
      <c r="D10069" s="73" t="s">
        <v>1431</v>
      </c>
      <c r="E10069" s="24">
        <v>4</v>
      </c>
      <c r="F10069" s="24">
        <v>1</v>
      </c>
      <c r="G10069" s="24">
        <v>0</v>
      </c>
      <c r="H10069" s="24">
        <v>0</v>
      </c>
      <c r="I10069" s="24">
        <v>2</v>
      </c>
      <c r="J10069" s="24">
        <v>0</v>
      </c>
      <c r="K10069" s="24">
        <v>0</v>
      </c>
      <c r="L10069" s="24">
        <v>1</v>
      </c>
      <c r="M10069" s="24">
        <v>0</v>
      </c>
      <c r="N10069" s="24">
        <v>0</v>
      </c>
      <c r="O10069" s="24">
        <v>2</v>
      </c>
      <c r="P10069" s="24">
        <v>925</v>
      </c>
      <c r="Q10069" s="24">
        <v>4247</v>
      </c>
      <c r="R10069" s="88">
        <f>VLOOKUP(P10069,NEW_TRAIN_TEST!$A$1:$M$980,13,0)</f>
        <v>3852</v>
      </c>
      <c r="S10069" s="88">
        <f>VLOOKUP(P10069,NEW_TRAIN_TEST!$A$1:$M$980,11,0)</f>
        <v>4630</v>
      </c>
      <c r="T10069" s="6">
        <f t="shared" si="314"/>
        <v>1</v>
      </c>
      <c r="U10069" s="6">
        <f t="shared" si="315"/>
        <v>0</v>
      </c>
    </row>
    <row r="10070" spans="1:21" x14ac:dyDescent="0.2">
      <c r="A10070" s="88">
        <v>10072</v>
      </c>
      <c r="B10070" s="6">
        <v>7</v>
      </c>
      <c r="C10070" s="6" t="s">
        <v>2132</v>
      </c>
      <c r="D10070" s="73" t="s">
        <v>1431</v>
      </c>
      <c r="E10070" s="24">
        <v>4</v>
      </c>
      <c r="F10070" s="24">
        <v>2</v>
      </c>
      <c r="G10070" s="24">
        <v>0</v>
      </c>
      <c r="H10070" s="24">
        <v>0</v>
      </c>
      <c r="I10070" s="24">
        <v>2</v>
      </c>
      <c r="J10070" s="24">
        <v>0</v>
      </c>
      <c r="K10070" s="24">
        <v>0</v>
      </c>
      <c r="L10070" s="24">
        <v>0</v>
      </c>
      <c r="M10070" s="24">
        <v>0</v>
      </c>
      <c r="N10070" s="24">
        <v>0</v>
      </c>
      <c r="O10070" s="24">
        <v>2</v>
      </c>
      <c r="P10070" s="24">
        <v>926</v>
      </c>
      <c r="Q10070" s="24">
        <v>6751</v>
      </c>
      <c r="R10070" s="88">
        <f>VLOOKUP(P10070,NEW_TRAIN_TEST!$A$1:$M$980,13,0)</f>
        <v>6443</v>
      </c>
      <c r="S10070" s="88">
        <f>VLOOKUP(P10070,NEW_TRAIN_TEST!$A$1:$M$980,11,0)</f>
        <v>7087</v>
      </c>
      <c r="T10070" s="6">
        <f t="shared" si="314"/>
        <v>0</v>
      </c>
      <c r="U10070" s="6">
        <f t="shared" si="315"/>
        <v>0</v>
      </c>
    </row>
    <row r="10071" spans="1:21" x14ac:dyDescent="0.2">
      <c r="A10071" s="88">
        <v>10073</v>
      </c>
      <c r="B10071" s="6">
        <v>7</v>
      </c>
      <c r="C10071" s="6" t="s">
        <v>2132</v>
      </c>
      <c r="D10071" s="73" t="s">
        <v>1431</v>
      </c>
      <c r="E10071" s="24">
        <v>3</v>
      </c>
      <c r="F10071" s="24">
        <v>0</v>
      </c>
      <c r="G10071" s="24">
        <v>0</v>
      </c>
      <c r="H10071" s="24">
        <v>0</v>
      </c>
      <c r="I10071" s="24">
        <v>0</v>
      </c>
      <c r="J10071" s="24">
        <v>0</v>
      </c>
      <c r="K10071" s="24">
        <v>0</v>
      </c>
      <c r="L10071" s="24">
        <v>0</v>
      </c>
      <c r="M10071" s="24">
        <v>0</v>
      </c>
      <c r="N10071" s="24">
        <v>0</v>
      </c>
      <c r="O10071" s="24">
        <v>0</v>
      </c>
      <c r="P10071" s="24">
        <v>900</v>
      </c>
      <c r="Q10071" s="24">
        <v>4328</v>
      </c>
      <c r="R10071" s="88">
        <f>VLOOKUP(P10071,NEW_TRAIN_TEST!$A$1:$M$980,13,0)</f>
        <v>3622.5</v>
      </c>
      <c r="S10071" s="88">
        <f>VLOOKUP(P10071,NEW_TRAIN_TEST!$A$1:$M$980,11,0)</f>
        <v>4964</v>
      </c>
      <c r="T10071" s="6">
        <f t="shared" si="314"/>
        <v>0</v>
      </c>
      <c r="U10071" s="6">
        <f t="shared" si="315"/>
        <v>0</v>
      </c>
    </row>
    <row r="10072" spans="1:21" x14ac:dyDescent="0.2">
      <c r="A10072" s="88">
        <v>10074</v>
      </c>
      <c r="B10072" s="6">
        <v>7</v>
      </c>
      <c r="C10072" s="6" t="s">
        <v>2132</v>
      </c>
      <c r="D10072" s="73" t="s">
        <v>1431</v>
      </c>
      <c r="E10072" s="24">
        <v>3</v>
      </c>
      <c r="F10072" s="24">
        <v>1</v>
      </c>
      <c r="G10072" s="24">
        <v>0</v>
      </c>
      <c r="H10072" s="24">
        <v>0</v>
      </c>
      <c r="I10072" s="24">
        <v>2</v>
      </c>
      <c r="J10072" s="24">
        <v>0</v>
      </c>
      <c r="K10072" s="24">
        <v>0</v>
      </c>
      <c r="L10072" s="24">
        <v>0</v>
      </c>
      <c r="M10072" s="24">
        <v>0</v>
      </c>
      <c r="N10072" s="24">
        <v>0</v>
      </c>
      <c r="O10072" s="24">
        <v>2</v>
      </c>
      <c r="P10072" s="24">
        <v>550</v>
      </c>
      <c r="Q10072" s="24">
        <v>2553</v>
      </c>
      <c r="R10072" s="88">
        <f>VLOOKUP(P10072,NEW_TRAIN_TEST!$A$1:$M$980,13,0)</f>
        <v>2481.5</v>
      </c>
      <c r="S10072" s="88">
        <f>VLOOKUP(P10072,NEW_TRAIN_TEST!$A$1:$M$980,11,0)</f>
        <v>3508</v>
      </c>
      <c r="T10072" s="6">
        <f t="shared" si="314"/>
        <v>0</v>
      </c>
      <c r="U10072" s="6">
        <f t="shared" si="315"/>
        <v>0</v>
      </c>
    </row>
    <row r="10073" spans="1:21" x14ac:dyDescent="0.2">
      <c r="A10073" s="88">
        <v>10075</v>
      </c>
      <c r="B10073" s="6">
        <v>7</v>
      </c>
      <c r="C10073" s="6" t="s">
        <v>2132</v>
      </c>
      <c r="D10073" s="73" t="s">
        <v>1431</v>
      </c>
      <c r="E10073" s="24">
        <v>0</v>
      </c>
      <c r="F10073" s="24">
        <v>1</v>
      </c>
      <c r="G10073" s="24">
        <v>0</v>
      </c>
      <c r="H10073" s="24">
        <v>0</v>
      </c>
      <c r="I10073" s="24">
        <v>2</v>
      </c>
      <c r="J10073" s="24">
        <v>0</v>
      </c>
      <c r="K10073" s="24">
        <v>0</v>
      </c>
      <c r="L10073" s="24">
        <v>0</v>
      </c>
      <c r="M10073" s="24">
        <v>0</v>
      </c>
      <c r="N10073" s="24">
        <v>0</v>
      </c>
      <c r="O10073" s="24">
        <v>2</v>
      </c>
      <c r="P10073" s="24">
        <v>559</v>
      </c>
      <c r="Q10073" s="24">
        <v>2296</v>
      </c>
      <c r="R10073" s="88">
        <f>VLOOKUP(P10073,NEW_TRAIN_TEST!$A$1:$M$980,13,0)</f>
        <v>2296</v>
      </c>
      <c r="S10073" s="88">
        <f>VLOOKUP(P10073,NEW_TRAIN_TEST!$A$1:$M$980,11,0)</f>
        <v>3172</v>
      </c>
      <c r="T10073" s="6">
        <f t="shared" si="314"/>
        <v>0</v>
      </c>
      <c r="U10073" s="6">
        <f t="shared" si="315"/>
        <v>0</v>
      </c>
    </row>
    <row r="10074" spans="1:21" x14ac:dyDescent="0.2">
      <c r="A10074" s="88">
        <v>10076</v>
      </c>
      <c r="B10074" s="6">
        <v>7</v>
      </c>
      <c r="C10074" s="6" t="s">
        <v>2132</v>
      </c>
      <c r="D10074" s="73" t="s">
        <v>1431</v>
      </c>
      <c r="E10074" s="24">
        <v>0</v>
      </c>
      <c r="F10074" s="24">
        <v>0</v>
      </c>
      <c r="G10074" s="24">
        <v>0</v>
      </c>
      <c r="H10074" s="24">
        <v>0</v>
      </c>
      <c r="I10074" s="24">
        <v>0</v>
      </c>
      <c r="J10074" s="24">
        <v>0</v>
      </c>
      <c r="K10074" s="24">
        <v>0</v>
      </c>
      <c r="L10074" s="24">
        <v>0</v>
      </c>
      <c r="M10074" s="24">
        <v>0</v>
      </c>
      <c r="N10074" s="24">
        <v>1</v>
      </c>
      <c r="O10074" s="24">
        <v>0</v>
      </c>
      <c r="P10074" s="24">
        <v>949</v>
      </c>
      <c r="Q10074" s="24">
        <v>6579</v>
      </c>
      <c r="R10074" s="88">
        <f>VLOOKUP(P10074,NEW_TRAIN_TEST!$A$1:$M$980,13,0)</f>
        <v>6579</v>
      </c>
      <c r="S10074" s="88">
        <f>VLOOKUP(P10074,NEW_TRAIN_TEST!$A$1:$M$980,11,0)</f>
        <v>6579</v>
      </c>
      <c r="T10074" s="6">
        <f t="shared" si="314"/>
        <v>0</v>
      </c>
      <c r="U10074" s="6">
        <f t="shared" si="315"/>
        <v>0</v>
      </c>
    </row>
    <row r="10075" spans="1:21" x14ac:dyDescent="0.2">
      <c r="A10075" s="88">
        <v>10077</v>
      </c>
      <c r="B10075" s="6">
        <v>7</v>
      </c>
      <c r="C10075" s="6" t="s">
        <v>2132</v>
      </c>
      <c r="D10075" s="73" t="s">
        <v>1431</v>
      </c>
      <c r="E10075" s="24">
        <v>0</v>
      </c>
      <c r="F10075" s="24">
        <v>2</v>
      </c>
      <c r="G10075" s="24">
        <v>0</v>
      </c>
      <c r="H10075" s="24">
        <v>0</v>
      </c>
      <c r="I10075" s="24">
        <v>2</v>
      </c>
      <c r="J10075" s="24">
        <v>2</v>
      </c>
      <c r="K10075" s="24">
        <v>0</v>
      </c>
      <c r="L10075" s="24">
        <v>0</v>
      </c>
      <c r="M10075" s="24">
        <v>0</v>
      </c>
      <c r="N10075" s="24">
        <v>0</v>
      </c>
      <c r="O10075" s="24">
        <v>2</v>
      </c>
      <c r="P10075" s="24">
        <v>954</v>
      </c>
      <c r="Q10075" s="24">
        <v>7436</v>
      </c>
      <c r="R10075" s="88">
        <f>VLOOKUP(P10075,NEW_TRAIN_TEST!$A$1:$M$980,13,0)</f>
        <v>7436</v>
      </c>
      <c r="S10075" s="88">
        <f>VLOOKUP(P10075,NEW_TRAIN_TEST!$A$1:$M$980,11,0)</f>
        <v>7721</v>
      </c>
      <c r="T10075" s="6">
        <f t="shared" si="314"/>
        <v>0</v>
      </c>
      <c r="U10075" s="6">
        <f t="shared" si="315"/>
        <v>0</v>
      </c>
    </row>
    <row r="10076" spans="1:21" x14ac:dyDescent="0.2">
      <c r="A10076" s="88">
        <v>10078</v>
      </c>
      <c r="B10076" s="6">
        <v>7</v>
      </c>
      <c r="C10076" s="6" t="s">
        <v>2132</v>
      </c>
      <c r="D10076" s="73" t="s">
        <v>1431</v>
      </c>
      <c r="E10076" s="24">
        <v>0</v>
      </c>
      <c r="F10076" s="24">
        <v>3</v>
      </c>
      <c r="G10076" s="24">
        <v>0</v>
      </c>
      <c r="H10076" s="24">
        <v>2</v>
      </c>
      <c r="I10076" s="24">
        <v>2</v>
      </c>
      <c r="J10076" s="24">
        <v>0</v>
      </c>
      <c r="K10076" s="24">
        <v>0</v>
      </c>
      <c r="L10076" s="24">
        <v>0</v>
      </c>
      <c r="M10076" s="24">
        <v>0</v>
      </c>
      <c r="N10076" s="24">
        <v>0</v>
      </c>
      <c r="O10076" s="24">
        <v>2</v>
      </c>
      <c r="P10076" s="24">
        <v>553</v>
      </c>
      <c r="Q10076" s="24">
        <v>2872</v>
      </c>
      <c r="R10076" s="88">
        <f>VLOOKUP(P10076,NEW_TRAIN_TEST!$A$1:$M$980,13,0)</f>
        <v>2872</v>
      </c>
      <c r="S10076" s="88">
        <f>VLOOKUP(P10076,NEW_TRAIN_TEST!$A$1:$M$980,11,0)</f>
        <v>3968</v>
      </c>
      <c r="T10076" s="6">
        <f t="shared" si="314"/>
        <v>0</v>
      </c>
      <c r="U10076" s="6">
        <f t="shared" si="315"/>
        <v>0</v>
      </c>
    </row>
    <row r="10077" spans="1:21" x14ac:dyDescent="0.2">
      <c r="A10077" s="88">
        <v>10079</v>
      </c>
      <c r="B10077" s="6">
        <v>7</v>
      </c>
      <c r="C10077" s="6" t="s">
        <v>2132</v>
      </c>
      <c r="D10077" s="73" t="s">
        <v>1431</v>
      </c>
      <c r="E10077" s="24">
        <v>4</v>
      </c>
      <c r="F10077" s="24">
        <v>0</v>
      </c>
      <c r="G10077" s="24">
        <v>0</v>
      </c>
      <c r="H10077" s="24">
        <v>0</v>
      </c>
      <c r="I10077" s="24">
        <v>0</v>
      </c>
      <c r="J10077" s="24">
        <v>0</v>
      </c>
      <c r="K10077" s="24">
        <v>0</v>
      </c>
      <c r="L10077" s="24">
        <v>0</v>
      </c>
      <c r="M10077" s="24">
        <v>0</v>
      </c>
      <c r="N10077" s="24">
        <v>0</v>
      </c>
      <c r="O10077" s="24">
        <v>0</v>
      </c>
      <c r="P10077" s="24">
        <v>963</v>
      </c>
      <c r="Q10077" s="24">
        <v>7899</v>
      </c>
      <c r="R10077" s="88">
        <f>VLOOKUP(P10077,NEW_TRAIN_TEST!$A$1:$M$980,13,0)</f>
        <v>7657</v>
      </c>
      <c r="S10077" s="88">
        <f>VLOOKUP(P10077,NEW_TRAIN_TEST!$A$1:$M$980,11,0)</f>
        <v>7899</v>
      </c>
      <c r="T10077" s="6">
        <f t="shared" si="314"/>
        <v>0</v>
      </c>
      <c r="U10077" s="6">
        <f t="shared" si="315"/>
        <v>0</v>
      </c>
    </row>
    <row r="10078" spans="1:21" x14ac:dyDescent="0.2">
      <c r="A10078" s="88">
        <v>10080</v>
      </c>
      <c r="B10078" s="6">
        <v>7</v>
      </c>
      <c r="C10078" s="6" t="s">
        <v>2132</v>
      </c>
      <c r="D10078" s="73" t="s">
        <v>1431</v>
      </c>
      <c r="E10078" s="24">
        <v>0</v>
      </c>
      <c r="F10078" s="24">
        <v>2</v>
      </c>
      <c r="G10078" s="24">
        <v>1</v>
      </c>
      <c r="H10078" s="24">
        <v>0</v>
      </c>
      <c r="I10078" s="24">
        <v>2</v>
      </c>
      <c r="J10078" s="24">
        <v>2</v>
      </c>
      <c r="K10078" s="24">
        <v>0</v>
      </c>
      <c r="L10078" s="24">
        <v>0</v>
      </c>
      <c r="M10078" s="24">
        <v>0</v>
      </c>
      <c r="N10078" s="24">
        <v>0</v>
      </c>
      <c r="O10078" s="24">
        <v>2</v>
      </c>
      <c r="P10078" s="24">
        <v>950</v>
      </c>
      <c r="Q10078" s="24">
        <v>7400.5</v>
      </c>
      <c r="R10078" s="88">
        <f>VLOOKUP(P10078,NEW_TRAIN_TEST!$A$1:$M$980,13,0)</f>
        <v>7400.5</v>
      </c>
      <c r="S10078" s="88">
        <f>VLOOKUP(P10078,NEW_TRAIN_TEST!$A$1:$M$980,11,0)</f>
        <v>7478</v>
      </c>
      <c r="T10078" s="6">
        <f t="shared" si="314"/>
        <v>0</v>
      </c>
      <c r="U10078" s="6">
        <f t="shared" si="315"/>
        <v>0</v>
      </c>
    </row>
    <row r="10079" spans="1:21" x14ac:dyDescent="0.2">
      <c r="A10079" s="88">
        <v>10081</v>
      </c>
      <c r="B10079" s="6">
        <v>7</v>
      </c>
      <c r="C10079" s="6" t="s">
        <v>2132</v>
      </c>
      <c r="D10079" s="73" t="s">
        <v>1431</v>
      </c>
      <c r="E10079" s="24">
        <v>0</v>
      </c>
      <c r="F10079" s="24">
        <v>3</v>
      </c>
      <c r="G10079" s="24">
        <v>0</v>
      </c>
      <c r="H10079" s="24">
        <v>2</v>
      </c>
      <c r="I10079" s="24">
        <v>2</v>
      </c>
      <c r="J10079" s="24">
        <v>0</v>
      </c>
      <c r="K10079" s="24">
        <v>0</v>
      </c>
      <c r="L10079" s="24">
        <v>0</v>
      </c>
      <c r="M10079" s="24">
        <v>0</v>
      </c>
      <c r="N10079" s="24">
        <v>0</v>
      </c>
      <c r="O10079" s="24">
        <v>2</v>
      </c>
      <c r="P10079" s="24">
        <v>568</v>
      </c>
      <c r="Q10079" s="24">
        <v>2023</v>
      </c>
      <c r="R10079" s="88">
        <f>VLOOKUP(P10079,NEW_TRAIN_TEST!$A$1:$M$980,13,0)</f>
        <v>2023</v>
      </c>
      <c r="S10079" s="88">
        <f>VLOOKUP(P10079,NEW_TRAIN_TEST!$A$1:$M$980,11,0)</f>
        <v>2933</v>
      </c>
      <c r="T10079" s="6">
        <f t="shared" si="314"/>
        <v>0</v>
      </c>
      <c r="U10079" s="6">
        <f t="shared" si="315"/>
        <v>0</v>
      </c>
    </row>
    <row r="10080" spans="1:21" x14ac:dyDescent="0.2">
      <c r="A10080" s="88">
        <v>10082</v>
      </c>
      <c r="B10080" s="6">
        <v>7</v>
      </c>
      <c r="C10080" s="6" t="s">
        <v>2132</v>
      </c>
      <c r="D10080" s="73" t="s">
        <v>1431</v>
      </c>
      <c r="E10080" s="24">
        <v>0</v>
      </c>
      <c r="F10080" s="24">
        <v>0</v>
      </c>
      <c r="G10080" s="24">
        <v>0</v>
      </c>
      <c r="H10080" s="24">
        <v>0</v>
      </c>
      <c r="I10080" s="24">
        <v>0</v>
      </c>
      <c r="J10080" s="24">
        <v>0</v>
      </c>
      <c r="K10080" s="24">
        <v>0</v>
      </c>
      <c r="L10080" s="24">
        <v>0</v>
      </c>
      <c r="M10080" s="24">
        <v>0</v>
      </c>
      <c r="N10080" s="24">
        <v>1</v>
      </c>
      <c r="O10080" s="24">
        <v>0</v>
      </c>
      <c r="P10080" s="24">
        <v>956</v>
      </c>
      <c r="Q10080" s="24">
        <v>7884</v>
      </c>
      <c r="R10080" s="88">
        <f>VLOOKUP(P10080,NEW_TRAIN_TEST!$A$1:$M$980,13,0)</f>
        <v>7884</v>
      </c>
      <c r="S10080" s="88">
        <f>VLOOKUP(P10080,NEW_TRAIN_TEST!$A$1:$M$980,11,0)</f>
        <v>7884</v>
      </c>
      <c r="T10080" s="6">
        <f t="shared" si="314"/>
        <v>0</v>
      </c>
      <c r="U10080" s="6">
        <f t="shared" si="315"/>
        <v>0</v>
      </c>
    </row>
    <row r="10081" spans="1:21" x14ac:dyDescent="0.2">
      <c r="A10081" s="88">
        <v>10083</v>
      </c>
      <c r="B10081" s="6">
        <v>7</v>
      </c>
      <c r="C10081" s="6" t="s">
        <v>2132</v>
      </c>
      <c r="D10081" s="73" t="s">
        <v>1431</v>
      </c>
      <c r="E10081" s="24">
        <v>0</v>
      </c>
      <c r="F10081" s="24">
        <v>1</v>
      </c>
      <c r="G10081" s="24">
        <v>0</v>
      </c>
      <c r="H10081" s="24">
        <v>0</v>
      </c>
      <c r="I10081" s="24">
        <v>2</v>
      </c>
      <c r="J10081" s="24">
        <v>0</v>
      </c>
      <c r="K10081" s="24">
        <v>0</v>
      </c>
      <c r="L10081" s="24">
        <v>0</v>
      </c>
      <c r="M10081" s="24">
        <v>0</v>
      </c>
      <c r="N10081" s="24">
        <v>0</v>
      </c>
      <c r="O10081" s="24">
        <v>2</v>
      </c>
      <c r="P10081" s="24">
        <v>572</v>
      </c>
      <c r="Q10081" s="24">
        <v>2686</v>
      </c>
      <c r="R10081" s="88">
        <f>VLOOKUP(P10081,NEW_TRAIN_TEST!$A$1:$M$980,13,0)</f>
        <v>2686</v>
      </c>
      <c r="S10081" s="88">
        <f>VLOOKUP(P10081,NEW_TRAIN_TEST!$A$1:$M$980,11,0)</f>
        <v>3727</v>
      </c>
      <c r="T10081" s="6">
        <f t="shared" si="314"/>
        <v>0</v>
      </c>
      <c r="U10081" s="6">
        <f t="shared" si="315"/>
        <v>0</v>
      </c>
    </row>
    <row r="10082" spans="1:21" x14ac:dyDescent="0.2">
      <c r="A10082" s="88">
        <v>10084</v>
      </c>
      <c r="B10082" s="6">
        <v>7</v>
      </c>
      <c r="C10082" s="6" t="s">
        <v>2132</v>
      </c>
      <c r="D10082" s="73" t="s">
        <v>1431</v>
      </c>
      <c r="E10082" s="24">
        <v>0</v>
      </c>
      <c r="F10082" s="24">
        <v>2</v>
      </c>
      <c r="G10082" s="24">
        <v>0</v>
      </c>
      <c r="H10082" s="24">
        <v>2</v>
      </c>
      <c r="I10082" s="24">
        <v>2</v>
      </c>
      <c r="J10082" s="24">
        <v>0</v>
      </c>
      <c r="K10082" s="24">
        <v>0</v>
      </c>
      <c r="L10082" s="24">
        <v>0</v>
      </c>
      <c r="M10082" s="24">
        <v>0</v>
      </c>
      <c r="N10082" s="24">
        <v>0</v>
      </c>
      <c r="O10082" s="24">
        <v>2</v>
      </c>
      <c r="P10082" s="24">
        <v>205</v>
      </c>
      <c r="Q10082" s="24">
        <v>3722.5</v>
      </c>
      <c r="R10082" s="88">
        <f>VLOOKUP(P10082,NEW_TRAIN_TEST!$A$1:$M$980,13,0)</f>
        <v>3722.5</v>
      </c>
      <c r="S10082" s="88">
        <f>VLOOKUP(P10082,NEW_TRAIN_TEST!$A$1:$M$980,11,0)</f>
        <v>5398</v>
      </c>
      <c r="T10082" s="6">
        <f t="shared" si="314"/>
        <v>0</v>
      </c>
      <c r="U10082" s="6">
        <f t="shared" si="315"/>
        <v>0</v>
      </c>
    </row>
    <row r="10083" spans="1:21" x14ac:dyDescent="0.2">
      <c r="A10083" s="88">
        <v>10085</v>
      </c>
      <c r="B10083" s="6">
        <v>7</v>
      </c>
      <c r="C10083" s="6" t="s">
        <v>2132</v>
      </c>
      <c r="D10083" s="73" t="s">
        <v>1431</v>
      </c>
      <c r="E10083" s="24">
        <v>3</v>
      </c>
      <c r="F10083" s="24">
        <v>0</v>
      </c>
      <c r="G10083" s="24">
        <v>0</v>
      </c>
      <c r="H10083" s="24">
        <v>0</v>
      </c>
      <c r="I10083" s="24">
        <v>0</v>
      </c>
      <c r="J10083" s="24">
        <v>0</v>
      </c>
      <c r="K10083" s="24">
        <v>0</v>
      </c>
      <c r="L10083" s="24">
        <v>0</v>
      </c>
      <c r="M10083" s="24">
        <v>0</v>
      </c>
      <c r="N10083" s="24">
        <v>0</v>
      </c>
      <c r="O10083" s="24">
        <v>0</v>
      </c>
      <c r="P10083" s="24">
        <v>946</v>
      </c>
      <c r="Q10083" s="24">
        <v>8442</v>
      </c>
      <c r="R10083" s="88">
        <f>VLOOKUP(P10083,NEW_TRAIN_TEST!$A$1:$M$980,13,0)</f>
        <v>8388</v>
      </c>
      <c r="S10083" s="88">
        <f>VLOOKUP(P10083,NEW_TRAIN_TEST!$A$1:$M$980,11,0)</f>
        <v>8557</v>
      </c>
      <c r="T10083" s="6">
        <f t="shared" si="314"/>
        <v>0</v>
      </c>
      <c r="U10083" s="6">
        <f t="shared" si="315"/>
        <v>0</v>
      </c>
    </row>
    <row r="10084" spans="1:21" x14ac:dyDescent="0.2">
      <c r="A10084" s="88">
        <v>10086</v>
      </c>
      <c r="B10084" s="6">
        <v>7</v>
      </c>
      <c r="C10084" s="6" t="s">
        <v>2132</v>
      </c>
      <c r="D10084" s="73" t="s">
        <v>1431</v>
      </c>
      <c r="E10084" s="24">
        <v>0</v>
      </c>
      <c r="F10084" s="24">
        <v>2</v>
      </c>
      <c r="G10084" s="24">
        <v>0</v>
      </c>
      <c r="H10084" s="24">
        <v>2</v>
      </c>
      <c r="I10084" s="24">
        <v>2</v>
      </c>
      <c r="J10084" s="24">
        <v>0</v>
      </c>
      <c r="K10084" s="24">
        <v>0</v>
      </c>
      <c r="L10084" s="24">
        <v>0</v>
      </c>
      <c r="M10084" s="24">
        <v>0</v>
      </c>
      <c r="N10084" s="24">
        <v>0</v>
      </c>
      <c r="O10084" s="24">
        <v>2</v>
      </c>
      <c r="P10084" s="24">
        <v>225</v>
      </c>
      <c r="Q10084" s="24">
        <v>3540.5</v>
      </c>
      <c r="R10084" s="88">
        <f>VLOOKUP(P10084,NEW_TRAIN_TEST!$A$1:$M$980,13,0)</f>
        <v>3540.5</v>
      </c>
      <c r="S10084" s="88">
        <f>VLOOKUP(P10084,NEW_TRAIN_TEST!$A$1:$M$980,11,0)</f>
        <v>5031</v>
      </c>
      <c r="T10084" s="6">
        <f t="shared" si="314"/>
        <v>0</v>
      </c>
      <c r="U10084" s="6">
        <f t="shared" si="315"/>
        <v>0</v>
      </c>
    </row>
    <row r="10085" spans="1:21" x14ac:dyDescent="0.2">
      <c r="A10085" s="88">
        <v>10087</v>
      </c>
      <c r="B10085" s="6">
        <v>7</v>
      </c>
      <c r="C10085" s="6" t="s">
        <v>2132</v>
      </c>
      <c r="D10085" s="73" t="s">
        <v>1431</v>
      </c>
      <c r="E10085" s="24">
        <v>7</v>
      </c>
      <c r="F10085" s="24">
        <v>0</v>
      </c>
      <c r="G10085" s="24">
        <v>0</v>
      </c>
      <c r="H10085" s="24">
        <v>0</v>
      </c>
      <c r="I10085" s="24">
        <v>0</v>
      </c>
      <c r="J10085" s="24">
        <v>0</v>
      </c>
      <c r="K10085" s="24">
        <v>0</v>
      </c>
      <c r="L10085" s="24">
        <v>1</v>
      </c>
      <c r="M10085" s="24">
        <v>0</v>
      </c>
      <c r="N10085" s="24">
        <v>0</v>
      </c>
      <c r="O10085" s="24">
        <v>0</v>
      </c>
      <c r="P10085" s="24">
        <v>962</v>
      </c>
      <c r="Q10085" s="24">
        <v>10018</v>
      </c>
      <c r="R10085" s="88">
        <f>VLOOKUP(P10085,NEW_TRAIN_TEST!$A$1:$M$980,13,0)</f>
        <v>9856</v>
      </c>
      <c r="S10085" s="88">
        <f>VLOOKUP(P10085,NEW_TRAIN_TEST!$A$1:$M$980,11,0)</f>
        <v>10033</v>
      </c>
      <c r="T10085" s="6">
        <f t="shared" si="314"/>
        <v>1</v>
      </c>
      <c r="U10085" s="6">
        <f t="shared" si="315"/>
        <v>0</v>
      </c>
    </row>
    <row r="10086" spans="1:21" x14ac:dyDescent="0.2">
      <c r="A10086" s="88">
        <v>10088</v>
      </c>
      <c r="B10086" s="6">
        <v>7</v>
      </c>
      <c r="C10086" s="6" t="s">
        <v>2132</v>
      </c>
      <c r="D10086" s="73" t="s">
        <v>1431</v>
      </c>
      <c r="E10086" s="24">
        <v>0</v>
      </c>
      <c r="F10086" s="24">
        <v>1</v>
      </c>
      <c r="G10086" s="24">
        <v>0</v>
      </c>
      <c r="H10086" s="24">
        <v>0</v>
      </c>
      <c r="I10086" s="24">
        <v>2</v>
      </c>
      <c r="J10086" s="24">
        <v>0</v>
      </c>
      <c r="K10086" s="24">
        <v>0</v>
      </c>
      <c r="L10086" s="24">
        <v>0</v>
      </c>
      <c r="M10086" s="24">
        <v>0</v>
      </c>
      <c r="N10086" s="24">
        <v>0</v>
      </c>
      <c r="O10086" s="24">
        <v>2</v>
      </c>
      <c r="P10086" s="24">
        <v>566</v>
      </c>
      <c r="Q10086" s="24">
        <v>2478.5</v>
      </c>
      <c r="R10086" s="88">
        <f>VLOOKUP(P10086,NEW_TRAIN_TEST!$A$1:$M$980,13,0)</f>
        <v>2478.5</v>
      </c>
      <c r="S10086" s="88">
        <f>VLOOKUP(P10086,NEW_TRAIN_TEST!$A$1:$M$980,11,0)</f>
        <v>3570</v>
      </c>
      <c r="T10086" s="6">
        <f t="shared" si="314"/>
        <v>0</v>
      </c>
      <c r="U10086" s="6">
        <f t="shared" si="315"/>
        <v>0</v>
      </c>
    </row>
    <row r="10087" spans="1:21" x14ac:dyDescent="0.2">
      <c r="A10087" s="88">
        <v>10089</v>
      </c>
      <c r="B10087" s="6">
        <v>7</v>
      </c>
      <c r="C10087" s="6" t="s">
        <v>2132</v>
      </c>
      <c r="D10087" s="73" t="s">
        <v>1431</v>
      </c>
      <c r="E10087" s="24">
        <v>8</v>
      </c>
      <c r="F10087" s="24">
        <v>0</v>
      </c>
      <c r="G10087" s="24">
        <v>0</v>
      </c>
      <c r="H10087" s="24">
        <v>0</v>
      </c>
      <c r="I10087" s="24">
        <v>0</v>
      </c>
      <c r="J10087" s="24">
        <v>0</v>
      </c>
      <c r="K10087" s="24">
        <v>0</v>
      </c>
      <c r="L10087" s="24">
        <v>1</v>
      </c>
      <c r="M10087" s="24">
        <v>0</v>
      </c>
      <c r="N10087" s="24">
        <v>0</v>
      </c>
      <c r="O10087" s="24">
        <v>0</v>
      </c>
      <c r="P10087" s="24">
        <v>978</v>
      </c>
      <c r="Q10087" s="24">
        <v>8548</v>
      </c>
      <c r="R10087" s="88">
        <f>VLOOKUP(P10087,NEW_TRAIN_TEST!$A$1:$M$980,13,0)</f>
        <v>7425</v>
      </c>
      <c r="S10087" s="88">
        <f>VLOOKUP(P10087,NEW_TRAIN_TEST!$A$1:$M$980,11,0)</f>
        <v>8548</v>
      </c>
      <c r="T10087" s="6">
        <f t="shared" si="314"/>
        <v>1</v>
      </c>
      <c r="U10087" s="6">
        <f t="shared" si="315"/>
        <v>0</v>
      </c>
    </row>
    <row r="10088" spans="1:21" x14ac:dyDescent="0.2">
      <c r="A10088" s="88">
        <v>10090</v>
      </c>
      <c r="B10088" s="6">
        <v>7</v>
      </c>
      <c r="C10088" s="6" t="s">
        <v>2132</v>
      </c>
      <c r="D10088" s="73" t="s">
        <v>1431</v>
      </c>
      <c r="E10088" s="24">
        <v>5</v>
      </c>
      <c r="F10088" s="24">
        <v>0</v>
      </c>
      <c r="G10088" s="24">
        <v>0</v>
      </c>
      <c r="H10088" s="24">
        <v>0</v>
      </c>
      <c r="I10088" s="24">
        <v>0</v>
      </c>
      <c r="J10088" s="24">
        <v>0</v>
      </c>
      <c r="K10088" s="24">
        <v>0</v>
      </c>
      <c r="L10088" s="24">
        <v>1</v>
      </c>
      <c r="M10088" s="24">
        <v>8</v>
      </c>
      <c r="N10088" s="24">
        <v>0</v>
      </c>
      <c r="O10088" s="24">
        <v>0</v>
      </c>
      <c r="P10088" s="24">
        <v>975</v>
      </c>
      <c r="Q10088" s="24">
        <v>9106</v>
      </c>
      <c r="R10088" s="88">
        <f>VLOOKUP(P10088,NEW_TRAIN_TEST!$A$1:$M$980,13,0)</f>
        <v>8551.5</v>
      </c>
      <c r="S10088" s="88">
        <f>VLOOKUP(P10088,NEW_TRAIN_TEST!$A$1:$M$980,11,0)</f>
        <v>9153</v>
      </c>
      <c r="T10088" s="6">
        <f t="shared" si="314"/>
        <v>1</v>
      </c>
      <c r="U10088" s="6">
        <f t="shared" si="315"/>
        <v>1</v>
      </c>
    </row>
    <row r="10089" spans="1:21" x14ac:dyDescent="0.2">
      <c r="A10089" s="88">
        <v>10091</v>
      </c>
      <c r="B10089" s="6">
        <v>7</v>
      </c>
      <c r="C10089" s="6" t="s">
        <v>2132</v>
      </c>
      <c r="D10089" s="73" t="s">
        <v>1431</v>
      </c>
      <c r="E10089" s="24">
        <v>0</v>
      </c>
      <c r="F10089" s="24">
        <v>2</v>
      </c>
      <c r="G10089" s="24">
        <v>0</v>
      </c>
      <c r="H10089" s="24">
        <v>2</v>
      </c>
      <c r="I10089" s="24">
        <v>2</v>
      </c>
      <c r="J10089" s="24">
        <v>0</v>
      </c>
      <c r="K10089" s="24">
        <v>0</v>
      </c>
      <c r="L10089" s="24">
        <v>0</v>
      </c>
      <c r="M10089" s="24">
        <v>0</v>
      </c>
      <c r="N10089" s="24">
        <v>0</v>
      </c>
      <c r="O10089" s="24">
        <v>2</v>
      </c>
      <c r="P10089" s="24">
        <v>227</v>
      </c>
      <c r="Q10089" s="24">
        <v>3007</v>
      </c>
      <c r="R10089" s="88">
        <f>VLOOKUP(P10089,NEW_TRAIN_TEST!$A$1:$M$980,13,0)</f>
        <v>3007</v>
      </c>
      <c r="S10089" s="88">
        <f>VLOOKUP(P10089,NEW_TRAIN_TEST!$A$1:$M$980,11,0)</f>
        <v>4537</v>
      </c>
      <c r="T10089" s="6">
        <f t="shared" si="314"/>
        <v>0</v>
      </c>
      <c r="U10089" s="6">
        <f t="shared" si="315"/>
        <v>0</v>
      </c>
    </row>
    <row r="10090" spans="1:21" x14ac:dyDescent="0.2">
      <c r="A10090" s="88">
        <v>10092</v>
      </c>
      <c r="B10090" s="6">
        <v>7</v>
      </c>
      <c r="C10090" s="6" t="s">
        <v>2132</v>
      </c>
      <c r="D10090" s="73" t="s">
        <v>1431</v>
      </c>
      <c r="E10090" s="24">
        <v>0</v>
      </c>
      <c r="F10090" s="24">
        <v>0</v>
      </c>
      <c r="G10090" s="24">
        <v>0</v>
      </c>
      <c r="H10090" s="24">
        <v>0</v>
      </c>
      <c r="I10090" s="24">
        <v>0</v>
      </c>
      <c r="J10090" s="24">
        <v>0</v>
      </c>
      <c r="K10090" s="24">
        <v>0</v>
      </c>
      <c r="L10090" s="24">
        <v>0</v>
      </c>
      <c r="M10090" s="24">
        <v>0</v>
      </c>
      <c r="N10090" s="24">
        <v>1</v>
      </c>
      <c r="O10090" s="24">
        <v>0</v>
      </c>
      <c r="P10090" s="24">
        <v>965</v>
      </c>
      <c r="Q10090" s="24">
        <v>5289</v>
      </c>
      <c r="R10090" s="88">
        <f>VLOOKUP(P10090,NEW_TRAIN_TEST!$A$1:$M$980,13,0)</f>
        <v>5289</v>
      </c>
      <c r="S10090" s="88">
        <f>VLOOKUP(P10090,NEW_TRAIN_TEST!$A$1:$M$980,11,0)</f>
        <v>5289</v>
      </c>
      <c r="T10090" s="6">
        <f t="shared" si="314"/>
        <v>0</v>
      </c>
      <c r="U10090" s="6">
        <f t="shared" si="315"/>
        <v>0</v>
      </c>
    </row>
    <row r="10091" spans="1:21" x14ac:dyDescent="0.2">
      <c r="A10091" s="88">
        <v>10093</v>
      </c>
      <c r="B10091" s="6">
        <v>7</v>
      </c>
      <c r="C10091" s="6" t="s">
        <v>2132</v>
      </c>
      <c r="D10091" s="73" t="s">
        <v>1431</v>
      </c>
      <c r="E10091" s="24">
        <v>0</v>
      </c>
      <c r="F10091" s="24">
        <v>2</v>
      </c>
      <c r="G10091" s="24">
        <v>0</v>
      </c>
      <c r="H10091" s="24">
        <v>2</v>
      </c>
      <c r="I10091" s="24">
        <v>2</v>
      </c>
      <c r="J10091" s="24">
        <v>0</v>
      </c>
      <c r="K10091" s="24">
        <v>0</v>
      </c>
      <c r="L10091" s="24">
        <v>0</v>
      </c>
      <c r="M10091" s="24">
        <v>0</v>
      </c>
      <c r="N10091" s="24">
        <v>0</v>
      </c>
      <c r="O10091" s="24">
        <v>2</v>
      </c>
      <c r="P10091" s="24">
        <v>966</v>
      </c>
      <c r="Q10091" s="24">
        <v>10995.5</v>
      </c>
      <c r="R10091" s="88">
        <f>VLOOKUP(P10091,NEW_TRAIN_TEST!$A$1:$M$980,13,0)</f>
        <v>10995.5</v>
      </c>
      <c r="S10091" s="88">
        <f>VLOOKUP(P10091,NEW_TRAIN_TEST!$A$1:$M$980,11,0)</f>
        <v>11009</v>
      </c>
      <c r="T10091" s="6">
        <f t="shared" si="314"/>
        <v>0</v>
      </c>
      <c r="U10091" s="6">
        <f t="shared" si="315"/>
        <v>0</v>
      </c>
    </row>
    <row r="10092" spans="1:21" x14ac:dyDescent="0.2">
      <c r="A10092" s="88">
        <v>10094</v>
      </c>
      <c r="B10092" s="6">
        <v>7</v>
      </c>
      <c r="C10092" s="6" t="s">
        <v>2132</v>
      </c>
      <c r="D10092" s="73" t="s">
        <v>1431</v>
      </c>
      <c r="E10092" s="24">
        <v>0</v>
      </c>
      <c r="F10092" s="24">
        <v>0</v>
      </c>
      <c r="G10092" s="24">
        <v>0</v>
      </c>
      <c r="H10092" s="24">
        <v>0</v>
      </c>
      <c r="I10092" s="24">
        <v>0</v>
      </c>
      <c r="J10092" s="24">
        <v>0</v>
      </c>
      <c r="K10092" s="24">
        <v>0</v>
      </c>
      <c r="L10092" s="24">
        <v>0</v>
      </c>
      <c r="M10092" s="24">
        <v>0</v>
      </c>
      <c r="N10092" s="24">
        <v>1</v>
      </c>
      <c r="O10092" s="24">
        <v>0</v>
      </c>
      <c r="P10092" s="24">
        <v>222</v>
      </c>
      <c r="Q10092" s="24">
        <v>3598</v>
      </c>
      <c r="R10092" s="88">
        <f>VLOOKUP(P10092,NEW_TRAIN_TEST!$A$1:$M$980,13,0)</f>
        <v>3598</v>
      </c>
      <c r="S10092" s="88">
        <f>VLOOKUP(P10092,NEW_TRAIN_TEST!$A$1:$M$980,11,0)</f>
        <v>5243</v>
      </c>
      <c r="T10092" s="6">
        <f t="shared" si="314"/>
        <v>0</v>
      </c>
      <c r="U10092" s="6">
        <f t="shared" si="315"/>
        <v>0</v>
      </c>
    </row>
    <row r="10093" spans="1:21" x14ac:dyDescent="0.2">
      <c r="A10093" s="88">
        <v>10095</v>
      </c>
      <c r="B10093" s="6">
        <v>7</v>
      </c>
      <c r="C10093" s="6" t="s">
        <v>2132</v>
      </c>
      <c r="D10093" s="73" t="s">
        <v>1431</v>
      </c>
      <c r="E10093" s="24">
        <v>3</v>
      </c>
      <c r="F10093" s="24">
        <v>1</v>
      </c>
      <c r="G10093" s="24">
        <v>0</v>
      </c>
      <c r="H10093" s="24">
        <v>0</v>
      </c>
      <c r="I10093" s="24">
        <v>2</v>
      </c>
      <c r="J10093" s="24">
        <v>0</v>
      </c>
      <c r="K10093" s="24">
        <v>0</v>
      </c>
      <c r="L10093" s="24">
        <v>0</v>
      </c>
      <c r="M10093" s="24">
        <v>0</v>
      </c>
      <c r="N10093" s="24">
        <v>0</v>
      </c>
      <c r="O10093" s="24">
        <v>2</v>
      </c>
      <c r="P10093" s="24">
        <v>977</v>
      </c>
      <c r="Q10093" s="24">
        <v>9600</v>
      </c>
      <c r="R10093" s="88">
        <f>VLOOKUP(P10093,NEW_TRAIN_TEST!$A$1:$M$980,13,0)</f>
        <v>9332</v>
      </c>
      <c r="S10093" s="88">
        <f>VLOOKUP(P10093,NEW_TRAIN_TEST!$A$1:$M$980,11,0)</f>
        <v>9743</v>
      </c>
      <c r="T10093" s="6">
        <f t="shared" si="314"/>
        <v>0</v>
      </c>
      <c r="U10093" s="6">
        <f t="shared" si="315"/>
        <v>0</v>
      </c>
    </row>
    <row r="10094" spans="1:21" x14ac:dyDescent="0.2">
      <c r="A10094" s="88">
        <v>10096</v>
      </c>
      <c r="B10094" s="6">
        <v>7</v>
      </c>
      <c r="C10094" s="6" t="s">
        <v>2132</v>
      </c>
      <c r="D10094" s="73" t="s">
        <v>1431</v>
      </c>
      <c r="E10094" s="24">
        <v>0</v>
      </c>
      <c r="F10094" s="24">
        <v>0</v>
      </c>
      <c r="G10094" s="24">
        <v>0</v>
      </c>
      <c r="H10094" s="24">
        <v>0</v>
      </c>
      <c r="I10094" s="24">
        <v>0</v>
      </c>
      <c r="J10094" s="24">
        <v>0</v>
      </c>
      <c r="K10094" s="24">
        <v>0</v>
      </c>
      <c r="L10094" s="24">
        <v>0</v>
      </c>
      <c r="M10094" s="24">
        <v>0</v>
      </c>
      <c r="N10094" s="24">
        <v>1</v>
      </c>
      <c r="O10094" s="24">
        <v>0</v>
      </c>
      <c r="P10094" s="24">
        <v>215</v>
      </c>
      <c r="Q10094" s="24">
        <v>3004.5</v>
      </c>
      <c r="R10094" s="88">
        <f>VLOOKUP(P10094,NEW_TRAIN_TEST!$A$1:$M$980,13,0)</f>
        <v>3004.5</v>
      </c>
      <c r="S10094" s="88">
        <f>VLOOKUP(P10094,NEW_TRAIN_TEST!$A$1:$M$980,11,0)</f>
        <v>4413</v>
      </c>
      <c r="T10094" s="6">
        <f t="shared" si="314"/>
        <v>0</v>
      </c>
      <c r="U10094" s="6">
        <f t="shared" si="315"/>
        <v>0</v>
      </c>
    </row>
    <row r="10095" spans="1:21" x14ac:dyDescent="0.2">
      <c r="A10095" s="88">
        <v>10097</v>
      </c>
      <c r="B10095" s="6">
        <v>7</v>
      </c>
      <c r="C10095" s="6" t="s">
        <v>2132</v>
      </c>
      <c r="D10095" s="73" t="s">
        <v>1431</v>
      </c>
      <c r="E10095" s="24">
        <v>0</v>
      </c>
      <c r="F10095" s="24">
        <v>2</v>
      </c>
      <c r="G10095" s="24">
        <v>0</v>
      </c>
      <c r="H10095" s="24">
        <v>2</v>
      </c>
      <c r="I10095" s="24">
        <v>2</v>
      </c>
      <c r="J10095" s="24">
        <v>0</v>
      </c>
      <c r="K10095" s="24">
        <v>0</v>
      </c>
      <c r="L10095" s="24">
        <v>0</v>
      </c>
      <c r="M10095" s="24">
        <v>0</v>
      </c>
      <c r="N10095" s="24">
        <v>0</v>
      </c>
      <c r="O10095" s="24">
        <v>2</v>
      </c>
      <c r="P10095" s="24">
        <v>202</v>
      </c>
      <c r="Q10095" s="24">
        <v>3057</v>
      </c>
      <c r="R10095" s="88">
        <f>VLOOKUP(P10095,NEW_TRAIN_TEST!$A$1:$M$980,13,0)</f>
        <v>3057</v>
      </c>
      <c r="S10095" s="88">
        <f>VLOOKUP(P10095,NEW_TRAIN_TEST!$A$1:$M$980,11,0)</f>
        <v>4532</v>
      </c>
      <c r="T10095" s="6">
        <f t="shared" si="314"/>
        <v>0</v>
      </c>
      <c r="U10095" s="6">
        <f t="shared" si="315"/>
        <v>0</v>
      </c>
    </row>
    <row r="10096" spans="1:21" x14ac:dyDescent="0.2">
      <c r="A10096" s="88">
        <v>10098</v>
      </c>
      <c r="B10096" s="6">
        <v>7</v>
      </c>
      <c r="C10096" s="6" t="s">
        <v>2132</v>
      </c>
      <c r="D10096" s="73" t="s">
        <v>1431</v>
      </c>
      <c r="E10096" s="24">
        <v>5</v>
      </c>
      <c r="F10096" s="24">
        <v>1</v>
      </c>
      <c r="G10096" s="24">
        <v>0</v>
      </c>
      <c r="H10096" s="24">
        <v>0</v>
      </c>
      <c r="I10096" s="24">
        <v>2</v>
      </c>
      <c r="J10096" s="24">
        <v>0</v>
      </c>
      <c r="K10096" s="24">
        <v>0</v>
      </c>
      <c r="L10096" s="24">
        <v>1</v>
      </c>
      <c r="M10096" s="24">
        <v>0</v>
      </c>
      <c r="N10096" s="24">
        <v>0</v>
      </c>
      <c r="O10096" s="24">
        <v>2</v>
      </c>
      <c r="P10096" s="24">
        <v>951</v>
      </c>
      <c r="Q10096" s="24">
        <v>12289.5</v>
      </c>
      <c r="R10096" s="88">
        <f>VLOOKUP(P10096,NEW_TRAIN_TEST!$A$1:$M$980,13,0)</f>
        <v>12167.5</v>
      </c>
      <c r="S10096" s="88">
        <f>VLOOKUP(P10096,NEW_TRAIN_TEST!$A$1:$M$980,11,0)</f>
        <v>12328</v>
      </c>
      <c r="T10096" s="6">
        <f t="shared" si="314"/>
        <v>1</v>
      </c>
      <c r="U10096" s="6">
        <f t="shared" si="315"/>
        <v>0</v>
      </c>
    </row>
    <row r="10097" spans="1:21" x14ac:dyDescent="0.2">
      <c r="A10097" s="88">
        <v>10099</v>
      </c>
      <c r="B10097" s="6">
        <v>7</v>
      </c>
      <c r="C10097" s="6" t="s">
        <v>2132</v>
      </c>
      <c r="D10097" s="73" t="s">
        <v>1431</v>
      </c>
      <c r="E10097" s="24">
        <v>9</v>
      </c>
      <c r="F10097" s="24">
        <v>0</v>
      </c>
      <c r="G10097" s="24">
        <v>0</v>
      </c>
      <c r="H10097" s="24">
        <v>0</v>
      </c>
      <c r="I10097" s="24">
        <v>0</v>
      </c>
      <c r="J10097" s="24">
        <v>0</v>
      </c>
      <c r="K10097" s="24">
        <v>0</v>
      </c>
      <c r="L10097" s="24">
        <v>1</v>
      </c>
      <c r="M10097" s="24">
        <v>0</v>
      </c>
      <c r="N10097" s="24">
        <v>0</v>
      </c>
      <c r="O10097" s="24">
        <v>0</v>
      </c>
      <c r="P10097" s="24">
        <v>974</v>
      </c>
      <c r="Q10097" s="24">
        <v>9113</v>
      </c>
      <c r="R10097" s="88">
        <f>VLOOKUP(P10097,NEW_TRAIN_TEST!$A$1:$M$980,13,0)</f>
        <v>8319.5</v>
      </c>
      <c r="S10097" s="88">
        <f>VLOOKUP(P10097,NEW_TRAIN_TEST!$A$1:$M$980,11,0)</f>
        <v>9188</v>
      </c>
      <c r="T10097" s="6">
        <f t="shared" si="314"/>
        <v>1</v>
      </c>
      <c r="U10097" s="6">
        <f t="shared" si="315"/>
        <v>0</v>
      </c>
    </row>
    <row r="10098" spans="1:21" x14ac:dyDescent="0.2">
      <c r="A10098" s="88">
        <v>10100</v>
      </c>
      <c r="B10098" s="6">
        <v>7</v>
      </c>
      <c r="C10098" s="6" t="s">
        <v>2132</v>
      </c>
      <c r="D10098" s="73" t="s">
        <v>1431</v>
      </c>
      <c r="E10098" s="24">
        <v>7</v>
      </c>
      <c r="F10098" s="24">
        <v>0</v>
      </c>
      <c r="G10098" s="24">
        <v>0</v>
      </c>
      <c r="H10098" s="24">
        <v>0</v>
      </c>
      <c r="I10098" s="24">
        <v>0</v>
      </c>
      <c r="J10098" s="24">
        <v>0</v>
      </c>
      <c r="K10098" s="24">
        <v>0</v>
      </c>
      <c r="L10098" s="24">
        <v>1</v>
      </c>
      <c r="M10098" s="24">
        <v>0</v>
      </c>
      <c r="N10098" s="24">
        <v>0</v>
      </c>
      <c r="O10098" s="24">
        <v>0</v>
      </c>
      <c r="P10098" s="24">
        <v>976</v>
      </c>
      <c r="Q10098" s="24">
        <v>9692.5</v>
      </c>
      <c r="R10098" s="88">
        <f>VLOOKUP(P10098,NEW_TRAIN_TEST!$A$1:$M$980,13,0)</f>
        <v>9315</v>
      </c>
      <c r="S10098" s="88">
        <f>VLOOKUP(P10098,NEW_TRAIN_TEST!$A$1:$M$980,11,0)</f>
        <v>10186</v>
      </c>
      <c r="T10098" s="6">
        <f t="shared" si="314"/>
        <v>1</v>
      </c>
      <c r="U10098" s="6">
        <f t="shared" si="315"/>
        <v>0</v>
      </c>
    </row>
    <row r="10099" spans="1:21" x14ac:dyDescent="0.2">
      <c r="A10099" s="88">
        <v>10101</v>
      </c>
      <c r="B10099" s="6">
        <v>7</v>
      </c>
      <c r="C10099" s="6" t="s">
        <v>2132</v>
      </c>
      <c r="D10099" s="73" t="s">
        <v>1431</v>
      </c>
      <c r="E10099" s="24">
        <v>0</v>
      </c>
      <c r="F10099" s="24">
        <v>2</v>
      </c>
      <c r="G10099" s="24">
        <v>0</v>
      </c>
      <c r="H10099" s="24">
        <v>2</v>
      </c>
      <c r="I10099" s="24">
        <v>2</v>
      </c>
      <c r="J10099" s="24">
        <v>0</v>
      </c>
      <c r="K10099" s="24">
        <v>0</v>
      </c>
      <c r="L10099" s="24">
        <v>0</v>
      </c>
      <c r="M10099" s="24">
        <v>0</v>
      </c>
      <c r="N10099" s="24">
        <v>0</v>
      </c>
      <c r="O10099" s="24">
        <v>2</v>
      </c>
      <c r="P10099" s="24">
        <v>219</v>
      </c>
      <c r="Q10099" s="24">
        <v>2776.5</v>
      </c>
      <c r="R10099" s="88">
        <f>VLOOKUP(P10099,NEW_TRAIN_TEST!$A$1:$M$980,13,0)</f>
        <v>2776.5</v>
      </c>
      <c r="S10099" s="88">
        <f>VLOOKUP(P10099,NEW_TRAIN_TEST!$A$1:$M$980,11,0)</f>
        <v>4322</v>
      </c>
      <c r="T10099" s="6">
        <f t="shared" si="314"/>
        <v>0</v>
      </c>
      <c r="U10099" s="6">
        <f t="shared" si="315"/>
        <v>0</v>
      </c>
    </row>
    <row r="10100" spans="1:21" x14ac:dyDescent="0.2">
      <c r="A10100" s="88">
        <v>10103</v>
      </c>
      <c r="B10100" s="6">
        <v>7</v>
      </c>
      <c r="C10100" s="6" t="s">
        <v>2132</v>
      </c>
      <c r="D10100" s="73" t="s">
        <v>1699</v>
      </c>
      <c r="E10100" s="24">
        <v>15</v>
      </c>
      <c r="F10100" s="24">
        <v>1</v>
      </c>
      <c r="G10100" s="24">
        <v>0</v>
      </c>
      <c r="H10100" s="24">
        <v>0</v>
      </c>
      <c r="I10100" s="24">
        <v>2</v>
      </c>
      <c r="J10100" s="24">
        <v>0</v>
      </c>
      <c r="K10100" s="24">
        <v>0</v>
      </c>
      <c r="L10100" s="24">
        <v>0</v>
      </c>
      <c r="M10100" s="24">
        <v>0</v>
      </c>
      <c r="N10100" s="24">
        <v>0</v>
      </c>
      <c r="O10100" s="24">
        <v>2</v>
      </c>
      <c r="P10100" s="24">
        <v>35</v>
      </c>
      <c r="Q10100" s="24">
        <v>7864.5</v>
      </c>
      <c r="R10100" s="88">
        <f>VLOOKUP(P10100,NEW_TRAIN_TEST!$A$1:$M$980,13,0)</f>
        <v>7570.5</v>
      </c>
      <c r="S10100" s="88">
        <f>VLOOKUP(P10100,NEW_TRAIN_TEST!$A$1:$M$980,11,0)</f>
        <v>7923</v>
      </c>
      <c r="T10100" s="6">
        <f t="shared" si="314"/>
        <v>0</v>
      </c>
      <c r="U10100" s="6">
        <f t="shared" si="315"/>
        <v>0</v>
      </c>
    </row>
    <row r="10101" spans="1:21" x14ac:dyDescent="0.2">
      <c r="A10101" s="88">
        <v>10104</v>
      </c>
      <c r="B10101" s="6">
        <v>7</v>
      </c>
      <c r="C10101" s="6" t="s">
        <v>2132</v>
      </c>
      <c r="D10101" s="73" t="s">
        <v>1699</v>
      </c>
      <c r="E10101" s="24">
        <v>4</v>
      </c>
      <c r="F10101" s="24">
        <v>0</v>
      </c>
      <c r="G10101" s="24">
        <v>0</v>
      </c>
      <c r="H10101" s="24">
        <v>0</v>
      </c>
      <c r="I10101" s="24">
        <v>0</v>
      </c>
      <c r="J10101" s="24">
        <v>0</v>
      </c>
      <c r="K10101" s="24">
        <v>0</v>
      </c>
      <c r="L10101" s="24">
        <v>1</v>
      </c>
      <c r="M10101" s="24">
        <v>12</v>
      </c>
      <c r="N10101" s="24">
        <v>0</v>
      </c>
      <c r="O10101" s="24">
        <v>0</v>
      </c>
      <c r="P10101" s="24">
        <v>36</v>
      </c>
      <c r="Q10101" s="24">
        <v>5617.5</v>
      </c>
      <c r="R10101" s="88">
        <f>VLOOKUP(P10101,NEW_TRAIN_TEST!$A$1:$M$980,13,0)</f>
        <v>5530.5</v>
      </c>
      <c r="S10101" s="88">
        <f>VLOOKUP(P10101,NEW_TRAIN_TEST!$A$1:$M$980,11,0)</f>
        <v>5717</v>
      </c>
      <c r="T10101" s="6">
        <f t="shared" si="314"/>
        <v>1</v>
      </c>
      <c r="U10101" s="6">
        <f t="shared" si="315"/>
        <v>1</v>
      </c>
    </row>
    <row r="10102" spans="1:21" x14ac:dyDescent="0.2">
      <c r="A10102" s="88">
        <v>10105</v>
      </c>
      <c r="B10102" s="6">
        <v>7</v>
      </c>
      <c r="C10102" s="6" t="s">
        <v>2132</v>
      </c>
      <c r="D10102" s="73" t="s">
        <v>1699</v>
      </c>
      <c r="E10102" s="24">
        <v>20</v>
      </c>
      <c r="F10102" s="24">
        <v>0</v>
      </c>
      <c r="G10102" s="24">
        <v>0</v>
      </c>
      <c r="H10102" s="24">
        <v>0</v>
      </c>
      <c r="I10102" s="24">
        <v>0</v>
      </c>
      <c r="J10102" s="24">
        <v>0</v>
      </c>
      <c r="K10102" s="24">
        <v>0</v>
      </c>
      <c r="L10102" s="24">
        <v>0</v>
      </c>
      <c r="M10102" s="24">
        <v>0</v>
      </c>
      <c r="N10102" s="24">
        <v>0</v>
      </c>
      <c r="O10102" s="24">
        <v>0</v>
      </c>
      <c r="P10102" s="24">
        <v>37</v>
      </c>
      <c r="Q10102" s="24">
        <v>7480</v>
      </c>
      <c r="R10102" s="88">
        <f>VLOOKUP(P10102,NEW_TRAIN_TEST!$A$1:$M$980,13,0)</f>
        <v>7223.5</v>
      </c>
      <c r="S10102" s="88">
        <f>VLOOKUP(P10102,NEW_TRAIN_TEST!$A$1:$M$980,11,0)</f>
        <v>7667</v>
      </c>
      <c r="T10102" s="6">
        <f t="shared" si="314"/>
        <v>0</v>
      </c>
      <c r="U10102" s="6">
        <f t="shared" si="315"/>
        <v>0</v>
      </c>
    </row>
    <row r="10103" spans="1:21" x14ac:dyDescent="0.2">
      <c r="A10103" s="88">
        <v>10106</v>
      </c>
      <c r="B10103" s="6">
        <v>7</v>
      </c>
      <c r="C10103" s="6" t="s">
        <v>2132</v>
      </c>
      <c r="D10103" s="73" t="s">
        <v>1699</v>
      </c>
      <c r="E10103" s="24">
        <v>15</v>
      </c>
      <c r="F10103" s="24">
        <v>1</v>
      </c>
      <c r="G10103" s="24">
        <v>1</v>
      </c>
      <c r="H10103" s="24">
        <v>0</v>
      </c>
      <c r="I10103" s="24">
        <v>2</v>
      </c>
      <c r="J10103" s="24">
        <v>0</v>
      </c>
      <c r="K10103" s="24">
        <v>0</v>
      </c>
      <c r="L10103" s="24">
        <v>0</v>
      </c>
      <c r="M10103" s="24">
        <v>0</v>
      </c>
      <c r="N10103" s="24">
        <v>0</v>
      </c>
      <c r="O10103" s="24">
        <v>2</v>
      </c>
      <c r="P10103" s="24">
        <v>38</v>
      </c>
      <c r="Q10103" s="24">
        <v>7409.5</v>
      </c>
      <c r="R10103" s="88">
        <f>VLOOKUP(P10103,NEW_TRAIN_TEST!$A$1:$M$980,13,0)</f>
        <v>7086.5</v>
      </c>
      <c r="S10103" s="88">
        <f>VLOOKUP(P10103,NEW_TRAIN_TEST!$A$1:$M$980,11,0)</f>
        <v>7569</v>
      </c>
      <c r="T10103" s="6">
        <f t="shared" si="314"/>
        <v>0</v>
      </c>
      <c r="U10103" s="6">
        <f t="shared" si="315"/>
        <v>0</v>
      </c>
    </row>
    <row r="10104" spans="1:21" x14ac:dyDescent="0.2">
      <c r="A10104" s="88">
        <v>10107</v>
      </c>
      <c r="B10104" s="6">
        <v>7</v>
      </c>
      <c r="C10104" s="6" t="s">
        <v>2132</v>
      </c>
      <c r="D10104" s="73" t="s">
        <v>1699</v>
      </c>
      <c r="E10104" s="24">
        <v>0</v>
      </c>
      <c r="F10104" s="24">
        <v>2</v>
      </c>
      <c r="G10104" s="24">
        <v>1</v>
      </c>
      <c r="H10104" s="24">
        <v>2</v>
      </c>
      <c r="I10104" s="24">
        <v>2</v>
      </c>
      <c r="J10104" s="24">
        <v>0</v>
      </c>
      <c r="K10104" s="24">
        <v>0</v>
      </c>
      <c r="L10104" s="24">
        <v>0</v>
      </c>
      <c r="M10104" s="24">
        <v>0</v>
      </c>
      <c r="N10104" s="24">
        <v>0</v>
      </c>
      <c r="O10104" s="24">
        <v>2</v>
      </c>
      <c r="P10104" s="24">
        <v>734</v>
      </c>
      <c r="Q10104" s="24">
        <v>9379</v>
      </c>
      <c r="R10104" s="88">
        <f>VLOOKUP(P10104,NEW_TRAIN_TEST!$A$1:$M$980,13,0)</f>
        <v>9379</v>
      </c>
      <c r="S10104" s="88">
        <f>VLOOKUP(P10104,NEW_TRAIN_TEST!$A$1:$M$980,11,0)</f>
        <v>9451</v>
      </c>
      <c r="T10104" s="6">
        <f t="shared" si="314"/>
        <v>0</v>
      </c>
      <c r="U10104" s="6">
        <f t="shared" si="315"/>
        <v>0</v>
      </c>
    </row>
    <row r="10105" spans="1:21" x14ac:dyDescent="0.2">
      <c r="A10105" s="88">
        <v>10108</v>
      </c>
      <c r="B10105" s="6">
        <v>7</v>
      </c>
      <c r="C10105" s="6" t="s">
        <v>2132</v>
      </c>
      <c r="D10105" s="73" t="s">
        <v>1699</v>
      </c>
      <c r="E10105" s="24">
        <v>14</v>
      </c>
      <c r="F10105" s="24">
        <v>0</v>
      </c>
      <c r="G10105" s="24">
        <v>0</v>
      </c>
      <c r="H10105" s="24">
        <v>0</v>
      </c>
      <c r="I10105" s="24">
        <v>0</v>
      </c>
      <c r="J10105" s="24">
        <v>0</v>
      </c>
      <c r="K10105" s="24">
        <v>0</v>
      </c>
      <c r="L10105" s="24">
        <v>0</v>
      </c>
      <c r="M10105" s="24">
        <v>0</v>
      </c>
      <c r="N10105" s="24">
        <v>0</v>
      </c>
      <c r="O10105" s="24">
        <v>0</v>
      </c>
      <c r="P10105" s="24">
        <v>839</v>
      </c>
      <c r="Q10105" s="24">
        <v>8227.5</v>
      </c>
      <c r="R10105" s="88">
        <f>VLOOKUP(P10105,NEW_TRAIN_TEST!$A$1:$M$980,13,0)</f>
        <v>6139</v>
      </c>
      <c r="S10105" s="88">
        <f>VLOOKUP(P10105,NEW_TRAIN_TEST!$A$1:$M$980,11,0)</f>
        <v>8331</v>
      </c>
      <c r="T10105" s="6">
        <f t="shared" si="314"/>
        <v>0</v>
      </c>
      <c r="U10105" s="6">
        <f t="shared" si="315"/>
        <v>0</v>
      </c>
    </row>
    <row r="10106" spans="1:21" x14ac:dyDescent="0.2">
      <c r="A10106" s="88">
        <v>10109</v>
      </c>
      <c r="B10106" s="6">
        <v>7</v>
      </c>
      <c r="C10106" s="6" t="s">
        <v>2132</v>
      </c>
      <c r="D10106" s="73" t="s">
        <v>1699</v>
      </c>
      <c r="E10106" s="24">
        <v>16</v>
      </c>
      <c r="F10106" s="24">
        <v>4</v>
      </c>
      <c r="G10106" s="24">
        <v>1</v>
      </c>
      <c r="H10106" s="24">
        <v>2</v>
      </c>
      <c r="I10106" s="24">
        <v>2</v>
      </c>
      <c r="J10106" s="24">
        <v>0</v>
      </c>
      <c r="K10106" s="24">
        <v>0</v>
      </c>
      <c r="L10106" s="24">
        <v>0</v>
      </c>
      <c r="M10106" s="24">
        <v>0</v>
      </c>
      <c r="N10106" s="24">
        <v>0</v>
      </c>
      <c r="O10106" s="24">
        <v>2</v>
      </c>
      <c r="P10106" s="24">
        <v>844</v>
      </c>
      <c r="Q10106" s="24">
        <v>7799.75</v>
      </c>
      <c r="R10106" s="88">
        <f>VLOOKUP(P10106,NEW_TRAIN_TEST!$A$1:$M$980,13,0)</f>
        <v>6809.5</v>
      </c>
      <c r="S10106" s="88">
        <f>VLOOKUP(P10106,NEW_TRAIN_TEST!$A$1:$M$980,11,0)</f>
        <v>8601</v>
      </c>
      <c r="T10106" s="6">
        <f t="shared" si="314"/>
        <v>0</v>
      </c>
      <c r="U10106" s="6">
        <f t="shared" si="315"/>
        <v>0</v>
      </c>
    </row>
    <row r="10107" spans="1:21" x14ac:dyDescent="0.2">
      <c r="A10107" s="88">
        <v>10110</v>
      </c>
      <c r="B10107" s="6">
        <v>7</v>
      </c>
      <c r="C10107" s="6" t="s">
        <v>2132</v>
      </c>
      <c r="D10107" s="73" t="s">
        <v>1699</v>
      </c>
      <c r="E10107" s="24">
        <v>11</v>
      </c>
      <c r="F10107" s="24">
        <v>2</v>
      </c>
      <c r="G10107" s="24">
        <v>0</v>
      </c>
      <c r="H10107" s="24">
        <v>0</v>
      </c>
      <c r="I10107" s="24">
        <v>2</v>
      </c>
      <c r="J10107" s="24">
        <v>0</v>
      </c>
      <c r="K10107" s="24">
        <v>0</v>
      </c>
      <c r="L10107" s="24">
        <v>0</v>
      </c>
      <c r="M10107" s="24">
        <v>0</v>
      </c>
      <c r="N10107" s="24">
        <v>0</v>
      </c>
      <c r="O10107" s="24">
        <v>2</v>
      </c>
      <c r="P10107" s="24">
        <v>183</v>
      </c>
      <c r="Q10107" s="24">
        <v>13019</v>
      </c>
      <c r="R10107" s="88">
        <f>VLOOKUP(P10107,NEW_TRAIN_TEST!$A$1:$M$980,13,0)</f>
        <v>11327.5</v>
      </c>
      <c r="S10107" s="88">
        <f>VLOOKUP(P10107,NEW_TRAIN_TEST!$A$1:$M$980,11,0)</f>
        <v>13272</v>
      </c>
      <c r="T10107" s="6">
        <f t="shared" si="314"/>
        <v>0</v>
      </c>
      <c r="U10107" s="6">
        <f t="shared" si="315"/>
        <v>0</v>
      </c>
    </row>
    <row r="10108" spans="1:21" x14ac:dyDescent="0.2">
      <c r="A10108" s="88">
        <v>10111</v>
      </c>
      <c r="B10108" s="6">
        <v>7</v>
      </c>
      <c r="C10108" s="6" t="s">
        <v>2132</v>
      </c>
      <c r="D10108" s="73" t="s">
        <v>1699</v>
      </c>
      <c r="E10108" s="24">
        <v>3</v>
      </c>
      <c r="F10108" s="24">
        <v>2</v>
      </c>
      <c r="G10108" s="24">
        <v>1</v>
      </c>
      <c r="H10108" s="24">
        <v>0</v>
      </c>
      <c r="I10108" s="24">
        <v>2</v>
      </c>
      <c r="J10108" s="24">
        <v>0</v>
      </c>
      <c r="K10108" s="24">
        <v>0</v>
      </c>
      <c r="L10108" s="24">
        <v>0</v>
      </c>
      <c r="M10108" s="24">
        <v>0</v>
      </c>
      <c r="N10108" s="24">
        <v>0</v>
      </c>
      <c r="O10108" s="24">
        <v>2</v>
      </c>
      <c r="P10108" s="24">
        <v>445</v>
      </c>
      <c r="Q10108" s="24">
        <v>15781.5</v>
      </c>
      <c r="R10108" s="88">
        <f>VLOOKUP(P10108,NEW_TRAIN_TEST!$A$1:$M$980,13,0)</f>
        <v>15777.5</v>
      </c>
      <c r="S10108" s="88">
        <f>VLOOKUP(P10108,NEW_TRAIN_TEST!$A$1:$M$980,11,0)</f>
        <v>15824</v>
      </c>
      <c r="T10108" s="6">
        <f t="shared" si="314"/>
        <v>0</v>
      </c>
      <c r="U10108" s="6">
        <f t="shared" si="315"/>
        <v>0</v>
      </c>
    </row>
    <row r="10109" spans="1:21" x14ac:dyDescent="0.2">
      <c r="A10109" s="88">
        <v>10112</v>
      </c>
      <c r="B10109" s="6">
        <v>7</v>
      </c>
      <c r="C10109" s="6" t="s">
        <v>2132</v>
      </c>
      <c r="D10109" s="73" t="s">
        <v>1699</v>
      </c>
      <c r="E10109" s="24">
        <v>17</v>
      </c>
      <c r="F10109" s="24">
        <v>3</v>
      </c>
      <c r="G10109" s="24">
        <v>1</v>
      </c>
      <c r="H10109" s="24">
        <v>0</v>
      </c>
      <c r="I10109" s="24">
        <v>2</v>
      </c>
      <c r="J10109" s="24">
        <v>2</v>
      </c>
      <c r="K10109" s="24">
        <v>0</v>
      </c>
      <c r="L10109" s="24">
        <v>0</v>
      </c>
      <c r="M10109" s="24">
        <v>0</v>
      </c>
      <c r="N10109" s="24">
        <v>0</v>
      </c>
      <c r="O10109" s="24">
        <v>2</v>
      </c>
      <c r="P10109" s="24">
        <v>791</v>
      </c>
      <c r="Q10109" s="24">
        <v>15637.5</v>
      </c>
      <c r="R10109" s="88">
        <f>VLOOKUP(P10109,NEW_TRAIN_TEST!$A$1:$M$980,13,0)</f>
        <v>15475.5</v>
      </c>
      <c r="S10109" s="88">
        <f>VLOOKUP(P10109,NEW_TRAIN_TEST!$A$1:$M$980,11,0)</f>
        <v>15883</v>
      </c>
      <c r="T10109" s="6">
        <f t="shared" si="314"/>
        <v>0</v>
      </c>
      <c r="U10109" s="6">
        <f t="shared" si="315"/>
        <v>0</v>
      </c>
    </row>
    <row r="10110" spans="1:21" x14ac:dyDescent="0.2">
      <c r="A10110" s="88">
        <v>10113</v>
      </c>
      <c r="B10110" s="6">
        <v>7</v>
      </c>
      <c r="C10110" s="6" t="s">
        <v>2132</v>
      </c>
      <c r="D10110" s="73" t="s">
        <v>1699</v>
      </c>
      <c r="E10110" s="24">
        <v>13</v>
      </c>
      <c r="F10110" s="24">
        <v>1</v>
      </c>
      <c r="G10110" s="24">
        <v>0</v>
      </c>
      <c r="H10110" s="24">
        <v>0</v>
      </c>
      <c r="I10110" s="24">
        <v>2</v>
      </c>
      <c r="J10110" s="24">
        <v>0</v>
      </c>
      <c r="K10110" s="24">
        <v>0</v>
      </c>
      <c r="L10110" s="24">
        <v>0</v>
      </c>
      <c r="M10110" s="24">
        <v>0</v>
      </c>
      <c r="N10110" s="24">
        <v>0</v>
      </c>
      <c r="O10110" s="24">
        <v>2</v>
      </c>
      <c r="P10110" s="24">
        <v>45</v>
      </c>
      <c r="Q10110" s="24">
        <v>6744</v>
      </c>
      <c r="R10110" s="88">
        <f>VLOOKUP(P10110,NEW_TRAIN_TEST!$A$1:$M$980,13,0)</f>
        <v>6298</v>
      </c>
      <c r="S10110" s="88">
        <f>VLOOKUP(P10110,NEW_TRAIN_TEST!$A$1:$M$980,11,0)</f>
        <v>6903</v>
      </c>
      <c r="T10110" s="6">
        <f t="shared" si="314"/>
        <v>0</v>
      </c>
      <c r="U10110" s="6">
        <f t="shared" si="315"/>
        <v>0</v>
      </c>
    </row>
    <row r="10111" spans="1:21" x14ac:dyDescent="0.2">
      <c r="A10111" s="88">
        <v>10114</v>
      </c>
      <c r="B10111" s="6">
        <v>7</v>
      </c>
      <c r="C10111" s="6" t="s">
        <v>2132</v>
      </c>
      <c r="D10111" s="73" t="s">
        <v>1699</v>
      </c>
      <c r="E10111" s="24">
        <v>4</v>
      </c>
      <c r="F10111" s="24">
        <v>2</v>
      </c>
      <c r="G10111" s="24">
        <v>0</v>
      </c>
      <c r="H10111" s="24">
        <v>2</v>
      </c>
      <c r="I10111" s="24">
        <v>2</v>
      </c>
      <c r="J10111" s="24">
        <v>0</v>
      </c>
      <c r="K10111" s="24">
        <v>0</v>
      </c>
      <c r="L10111" s="24">
        <v>1</v>
      </c>
      <c r="M10111" s="24">
        <v>20</v>
      </c>
      <c r="N10111" s="24">
        <v>0</v>
      </c>
      <c r="O10111" s="24">
        <v>2</v>
      </c>
      <c r="P10111" s="24">
        <v>45</v>
      </c>
      <c r="Q10111" s="24">
        <v>6840</v>
      </c>
      <c r="R10111" s="88">
        <f>VLOOKUP(P10111,NEW_TRAIN_TEST!$A$1:$M$980,13,0)</f>
        <v>6298</v>
      </c>
      <c r="S10111" s="88">
        <f>VLOOKUP(P10111,NEW_TRAIN_TEST!$A$1:$M$980,11,0)</f>
        <v>6903</v>
      </c>
      <c r="T10111" s="6">
        <f t="shared" si="314"/>
        <v>1</v>
      </c>
      <c r="U10111" s="6">
        <f t="shared" si="315"/>
        <v>1</v>
      </c>
    </row>
    <row r="10112" spans="1:21" x14ac:dyDescent="0.2">
      <c r="A10112" s="88">
        <v>10115</v>
      </c>
      <c r="B10112" s="6">
        <v>7</v>
      </c>
      <c r="C10112" s="6" t="s">
        <v>2132</v>
      </c>
      <c r="D10112" s="73" t="s">
        <v>1699</v>
      </c>
      <c r="E10112" s="24">
        <v>7</v>
      </c>
      <c r="F10112" s="24">
        <v>2</v>
      </c>
      <c r="G10112" s="24">
        <v>1</v>
      </c>
      <c r="H10112" s="24">
        <v>2</v>
      </c>
      <c r="I10112" s="24">
        <v>2</v>
      </c>
      <c r="J10112" s="24">
        <v>0</v>
      </c>
      <c r="K10112" s="24">
        <v>0</v>
      </c>
      <c r="L10112" s="24">
        <v>1</v>
      </c>
      <c r="M10112" s="24">
        <v>0</v>
      </c>
      <c r="N10112" s="24">
        <v>0</v>
      </c>
      <c r="O10112" s="24">
        <v>2</v>
      </c>
      <c r="P10112" s="24">
        <v>346</v>
      </c>
      <c r="Q10112" s="24">
        <v>8391</v>
      </c>
      <c r="R10112" s="88">
        <f>VLOOKUP(P10112,NEW_TRAIN_TEST!$A$1:$M$980,13,0)</f>
        <v>8299</v>
      </c>
      <c r="S10112" s="88">
        <f>VLOOKUP(P10112,NEW_TRAIN_TEST!$A$1:$M$980,11,0)</f>
        <v>8503</v>
      </c>
      <c r="T10112" s="6">
        <f t="shared" si="314"/>
        <v>1</v>
      </c>
      <c r="U10112" s="6">
        <f t="shared" si="315"/>
        <v>0</v>
      </c>
    </row>
    <row r="10113" spans="1:21" x14ac:dyDescent="0.2">
      <c r="A10113" s="88">
        <v>10116</v>
      </c>
      <c r="B10113" s="6">
        <v>7</v>
      </c>
      <c r="C10113" s="6" t="s">
        <v>2132</v>
      </c>
      <c r="D10113" s="73" t="s">
        <v>1699</v>
      </c>
      <c r="E10113" s="24">
        <v>24</v>
      </c>
      <c r="F10113" s="24">
        <v>0</v>
      </c>
      <c r="G10113" s="24">
        <v>0</v>
      </c>
      <c r="H10113" s="24">
        <v>0</v>
      </c>
      <c r="I10113" s="24">
        <v>0</v>
      </c>
      <c r="J10113" s="24">
        <v>0</v>
      </c>
      <c r="K10113" s="24">
        <v>0</v>
      </c>
      <c r="L10113" s="24">
        <v>0</v>
      </c>
      <c r="M10113" s="24">
        <v>24</v>
      </c>
      <c r="N10113" s="24">
        <v>0</v>
      </c>
      <c r="O10113" s="24">
        <v>0</v>
      </c>
      <c r="P10113" s="24">
        <v>495</v>
      </c>
      <c r="Q10113" s="24">
        <v>9249</v>
      </c>
      <c r="R10113" s="88">
        <f>VLOOKUP(P10113,NEW_TRAIN_TEST!$A$1:$M$980,13,0)</f>
        <v>3393</v>
      </c>
      <c r="S10113" s="88">
        <f>VLOOKUP(P10113,NEW_TRAIN_TEST!$A$1:$M$980,11,0)</f>
        <v>9887</v>
      </c>
      <c r="T10113" s="6">
        <f t="shared" si="314"/>
        <v>0</v>
      </c>
      <c r="U10113" s="6">
        <f t="shared" si="315"/>
        <v>1</v>
      </c>
    </row>
    <row r="10114" spans="1:21" x14ac:dyDescent="0.2">
      <c r="A10114" s="88">
        <v>10117</v>
      </c>
      <c r="B10114" s="6">
        <v>7</v>
      </c>
      <c r="C10114" s="6" t="s">
        <v>2132</v>
      </c>
      <c r="D10114" s="73" t="s">
        <v>1699</v>
      </c>
      <c r="E10114" s="24">
        <v>8</v>
      </c>
      <c r="F10114" s="24">
        <v>1</v>
      </c>
      <c r="G10114" s="24">
        <v>0</v>
      </c>
      <c r="H10114" s="24">
        <v>0</v>
      </c>
      <c r="I10114" s="24">
        <v>2</v>
      </c>
      <c r="J10114" s="24">
        <v>0</v>
      </c>
      <c r="K10114" s="24">
        <v>0</v>
      </c>
      <c r="L10114" s="24">
        <v>1</v>
      </c>
      <c r="M10114" s="24">
        <v>0</v>
      </c>
      <c r="N10114" s="24">
        <v>0</v>
      </c>
      <c r="O10114" s="24">
        <v>2</v>
      </c>
      <c r="P10114" s="24">
        <v>944</v>
      </c>
      <c r="Q10114" s="24">
        <v>6563</v>
      </c>
      <c r="R10114" s="88">
        <f>VLOOKUP(P10114,NEW_TRAIN_TEST!$A$1:$M$980,13,0)</f>
        <v>6148.5</v>
      </c>
      <c r="S10114" s="88">
        <f>VLOOKUP(P10114,NEW_TRAIN_TEST!$A$1:$M$980,11,0)</f>
        <v>7103</v>
      </c>
      <c r="T10114" s="6">
        <f t="shared" si="314"/>
        <v>1</v>
      </c>
      <c r="U10114" s="6">
        <f t="shared" si="315"/>
        <v>0</v>
      </c>
    </row>
    <row r="10115" spans="1:21" x14ac:dyDescent="0.2">
      <c r="A10115" s="88">
        <v>10118</v>
      </c>
      <c r="B10115" s="6">
        <v>7</v>
      </c>
      <c r="C10115" s="6" t="s">
        <v>2132</v>
      </c>
      <c r="D10115" s="73" t="s">
        <v>1699</v>
      </c>
      <c r="E10115" s="24">
        <v>7</v>
      </c>
      <c r="F10115" s="24">
        <v>1</v>
      </c>
      <c r="G10115" s="24">
        <v>0</v>
      </c>
      <c r="H10115" s="24">
        <v>0</v>
      </c>
      <c r="I10115" s="24">
        <v>2</v>
      </c>
      <c r="J10115" s="24">
        <v>0</v>
      </c>
      <c r="K10115" s="24">
        <v>0</v>
      </c>
      <c r="L10115" s="24">
        <v>1</v>
      </c>
      <c r="M10115" s="24">
        <v>10</v>
      </c>
      <c r="N10115" s="24">
        <v>0</v>
      </c>
      <c r="O10115" s="24">
        <v>2</v>
      </c>
      <c r="P10115" s="24">
        <v>944</v>
      </c>
      <c r="Q10115" s="24">
        <v>6907.5</v>
      </c>
      <c r="R10115" s="88">
        <f>VLOOKUP(P10115,NEW_TRAIN_TEST!$A$1:$M$980,13,0)</f>
        <v>6148.5</v>
      </c>
      <c r="S10115" s="88">
        <f>VLOOKUP(P10115,NEW_TRAIN_TEST!$A$1:$M$980,11,0)</f>
        <v>7103</v>
      </c>
      <c r="T10115" s="6">
        <f t="shared" ref="T10115:T10178" si="316">IF(L10115&gt;0,1,0)</f>
        <v>1</v>
      </c>
      <c r="U10115" s="6">
        <f t="shared" ref="U10115:U10178" si="317">IF(M10115&gt;0,1,0)</f>
        <v>1</v>
      </c>
    </row>
    <row r="10116" spans="1:21" x14ac:dyDescent="0.2">
      <c r="A10116" s="88">
        <v>10119</v>
      </c>
      <c r="B10116" s="6">
        <v>7</v>
      </c>
      <c r="C10116" s="6" t="s">
        <v>2132</v>
      </c>
      <c r="D10116" s="73" t="s">
        <v>1699</v>
      </c>
      <c r="E10116" s="24">
        <v>15</v>
      </c>
      <c r="F10116" s="24">
        <v>2</v>
      </c>
      <c r="G10116" s="24">
        <v>1</v>
      </c>
      <c r="H10116" s="24">
        <v>0</v>
      </c>
      <c r="I10116" s="24">
        <v>2</v>
      </c>
      <c r="J10116" s="24">
        <v>0</v>
      </c>
      <c r="K10116" s="24">
        <v>0</v>
      </c>
      <c r="L10116" s="24">
        <v>0</v>
      </c>
      <c r="M10116" s="24">
        <v>0</v>
      </c>
      <c r="N10116" s="24">
        <v>0</v>
      </c>
      <c r="O10116" s="24">
        <v>2</v>
      </c>
      <c r="P10116" s="24">
        <v>90</v>
      </c>
      <c r="Q10116" s="24">
        <v>653.5</v>
      </c>
      <c r="R10116" s="88">
        <f>VLOOKUP(P10116,NEW_TRAIN_TEST!$A$1:$M$980,13,0)</f>
        <v>640</v>
      </c>
      <c r="S10116" s="88">
        <f>VLOOKUP(P10116,NEW_TRAIN_TEST!$A$1:$M$980,11,0)</f>
        <v>664</v>
      </c>
      <c r="T10116" s="6">
        <f t="shared" si="316"/>
        <v>0</v>
      </c>
      <c r="U10116" s="6">
        <f t="shared" si="317"/>
        <v>0</v>
      </c>
    </row>
    <row r="10117" spans="1:21" x14ac:dyDescent="0.2">
      <c r="A10117" s="88">
        <v>10120</v>
      </c>
      <c r="B10117" s="6">
        <v>7</v>
      </c>
      <c r="C10117" s="6" t="s">
        <v>2132</v>
      </c>
      <c r="D10117" s="73" t="s">
        <v>1699</v>
      </c>
      <c r="E10117" s="24">
        <v>14</v>
      </c>
      <c r="F10117" s="24">
        <v>5</v>
      </c>
      <c r="G10117" s="24">
        <v>2</v>
      </c>
      <c r="H10117" s="24">
        <v>0</v>
      </c>
      <c r="I10117" s="24">
        <v>1</v>
      </c>
      <c r="J10117" s="24">
        <v>0</v>
      </c>
      <c r="K10117" s="24">
        <v>0</v>
      </c>
      <c r="L10117" s="24">
        <v>1</v>
      </c>
      <c r="M10117" s="24">
        <v>26</v>
      </c>
      <c r="N10117" s="24">
        <v>0</v>
      </c>
      <c r="O10117" s="24">
        <v>0</v>
      </c>
      <c r="P10117" s="24">
        <v>90</v>
      </c>
      <c r="Q10117" s="24">
        <v>658</v>
      </c>
      <c r="R10117" s="88">
        <f>VLOOKUP(P10117,NEW_TRAIN_TEST!$A$1:$M$980,13,0)</f>
        <v>640</v>
      </c>
      <c r="S10117" s="88">
        <f>VLOOKUP(P10117,NEW_TRAIN_TEST!$A$1:$M$980,11,0)</f>
        <v>664</v>
      </c>
      <c r="T10117" s="6">
        <f t="shared" si="316"/>
        <v>1</v>
      </c>
      <c r="U10117" s="6">
        <f t="shared" si="317"/>
        <v>1</v>
      </c>
    </row>
    <row r="10118" spans="1:21" x14ac:dyDescent="0.2">
      <c r="A10118" s="88">
        <v>10121</v>
      </c>
      <c r="B10118" s="6">
        <v>7</v>
      </c>
      <c r="C10118" s="6" t="s">
        <v>2132</v>
      </c>
      <c r="D10118" s="73" t="s">
        <v>1699</v>
      </c>
      <c r="E10118" s="24">
        <v>4</v>
      </c>
      <c r="F10118" s="24">
        <v>0</v>
      </c>
      <c r="G10118" s="24">
        <v>0</v>
      </c>
      <c r="H10118" s="24">
        <v>0</v>
      </c>
      <c r="I10118" s="24">
        <v>0</v>
      </c>
      <c r="J10118" s="24">
        <v>0</v>
      </c>
      <c r="K10118" s="24">
        <v>0</v>
      </c>
      <c r="L10118" s="24">
        <v>1</v>
      </c>
      <c r="M10118" s="24">
        <v>0</v>
      </c>
      <c r="N10118" s="24">
        <v>0</v>
      </c>
      <c r="O10118" s="24">
        <v>0</v>
      </c>
      <c r="P10118" s="24">
        <v>85</v>
      </c>
      <c r="Q10118" s="24">
        <v>469</v>
      </c>
      <c r="R10118" s="88">
        <f>VLOOKUP(P10118,NEW_TRAIN_TEST!$A$1:$M$980,13,0)</f>
        <v>452.5</v>
      </c>
      <c r="S10118" s="88">
        <f>VLOOKUP(P10118,NEW_TRAIN_TEST!$A$1:$M$980,11,0)</f>
        <v>473</v>
      </c>
      <c r="T10118" s="6">
        <f t="shared" si="316"/>
        <v>1</v>
      </c>
      <c r="U10118" s="6">
        <f t="shared" si="317"/>
        <v>0</v>
      </c>
    </row>
    <row r="10119" spans="1:21" x14ac:dyDescent="0.2">
      <c r="A10119" s="88">
        <v>10122</v>
      </c>
      <c r="B10119" s="6">
        <v>7</v>
      </c>
      <c r="C10119" s="6" t="s">
        <v>2132</v>
      </c>
      <c r="D10119" s="73" t="s">
        <v>1699</v>
      </c>
      <c r="E10119" s="24">
        <v>6</v>
      </c>
      <c r="F10119" s="24">
        <v>1</v>
      </c>
      <c r="G10119" s="24">
        <v>0</v>
      </c>
      <c r="H10119" s="24">
        <v>0</v>
      </c>
      <c r="I10119" s="24">
        <v>2</v>
      </c>
      <c r="J10119" s="24">
        <v>0</v>
      </c>
      <c r="K10119" s="24">
        <v>0</v>
      </c>
      <c r="L10119" s="24">
        <v>1</v>
      </c>
      <c r="M10119" s="24">
        <v>0</v>
      </c>
      <c r="N10119" s="24">
        <v>0</v>
      </c>
      <c r="O10119" s="24">
        <v>2</v>
      </c>
      <c r="P10119" s="24">
        <v>86</v>
      </c>
      <c r="Q10119" s="24">
        <v>572.5</v>
      </c>
      <c r="R10119" s="88">
        <f>VLOOKUP(P10119,NEW_TRAIN_TEST!$A$1:$M$980,13,0)</f>
        <v>567.5</v>
      </c>
      <c r="S10119" s="88">
        <f>VLOOKUP(P10119,NEW_TRAIN_TEST!$A$1:$M$980,11,0)</f>
        <v>576</v>
      </c>
      <c r="T10119" s="6">
        <f t="shared" si="316"/>
        <v>1</v>
      </c>
      <c r="U10119" s="6">
        <f t="shared" si="317"/>
        <v>0</v>
      </c>
    </row>
    <row r="10120" spans="1:21" x14ac:dyDescent="0.2">
      <c r="A10120" s="88">
        <v>10123</v>
      </c>
      <c r="B10120" s="6">
        <v>7</v>
      </c>
      <c r="C10120" s="6" t="s">
        <v>2132</v>
      </c>
      <c r="D10120" s="73" t="s">
        <v>1699</v>
      </c>
      <c r="E10120" s="24">
        <v>3</v>
      </c>
      <c r="F10120" s="24">
        <v>0</v>
      </c>
      <c r="G10120" s="24">
        <v>0</v>
      </c>
      <c r="H10120" s="24">
        <v>0</v>
      </c>
      <c r="I10120" s="24">
        <v>0</v>
      </c>
      <c r="J10120" s="24">
        <v>0</v>
      </c>
      <c r="K10120" s="24">
        <v>0</v>
      </c>
      <c r="L10120" s="24">
        <v>0</v>
      </c>
      <c r="M10120" s="24">
        <v>0</v>
      </c>
      <c r="N10120" s="24">
        <v>0</v>
      </c>
      <c r="O10120" s="24">
        <v>0</v>
      </c>
      <c r="P10120" s="24">
        <v>285</v>
      </c>
      <c r="Q10120" s="24">
        <v>11326.5</v>
      </c>
      <c r="R10120" s="88">
        <f>VLOOKUP(P10120,NEW_TRAIN_TEST!$A$1:$M$980,13,0)</f>
        <v>10748</v>
      </c>
      <c r="S10120" s="88">
        <f>VLOOKUP(P10120,NEW_TRAIN_TEST!$A$1:$M$980,11,0)</f>
        <v>11395</v>
      </c>
      <c r="T10120" s="6">
        <f t="shared" si="316"/>
        <v>0</v>
      </c>
      <c r="U10120" s="6">
        <f t="shared" si="317"/>
        <v>0</v>
      </c>
    </row>
    <row r="10121" spans="1:21" x14ac:dyDescent="0.2">
      <c r="A10121" s="88">
        <v>10124</v>
      </c>
      <c r="B10121" s="6">
        <v>7</v>
      </c>
      <c r="C10121" s="6" t="s">
        <v>2132</v>
      </c>
      <c r="D10121" s="73" t="s">
        <v>1699</v>
      </c>
      <c r="E10121" s="24">
        <v>15</v>
      </c>
      <c r="F10121" s="24">
        <v>3</v>
      </c>
      <c r="G10121" s="24">
        <v>1</v>
      </c>
      <c r="H10121" s="24">
        <v>0</v>
      </c>
      <c r="I10121" s="24">
        <v>2</v>
      </c>
      <c r="J10121" s="24">
        <v>0</v>
      </c>
      <c r="K10121" s="24">
        <v>0</v>
      </c>
      <c r="L10121" s="24">
        <v>0</v>
      </c>
      <c r="M10121" s="24">
        <v>0</v>
      </c>
      <c r="N10121" s="24">
        <v>0</v>
      </c>
      <c r="O10121" s="24">
        <v>2</v>
      </c>
      <c r="P10121" s="24">
        <v>148</v>
      </c>
      <c r="Q10121" s="24">
        <v>7185.5</v>
      </c>
      <c r="R10121" s="88">
        <f>VLOOKUP(P10121,NEW_TRAIN_TEST!$A$1:$M$980,13,0)</f>
        <v>6939.5</v>
      </c>
      <c r="S10121" s="88">
        <f>VLOOKUP(P10121,NEW_TRAIN_TEST!$A$1:$M$980,11,0)</f>
        <v>7268</v>
      </c>
      <c r="T10121" s="6">
        <f t="shared" si="316"/>
        <v>0</v>
      </c>
      <c r="U10121" s="6">
        <f t="shared" si="317"/>
        <v>0</v>
      </c>
    </row>
    <row r="10122" spans="1:21" x14ac:dyDescent="0.2">
      <c r="A10122" s="88">
        <v>10125</v>
      </c>
      <c r="B10122" s="6">
        <v>7</v>
      </c>
      <c r="C10122" s="6" t="s">
        <v>2132</v>
      </c>
      <c r="D10122" s="73" t="s">
        <v>1699</v>
      </c>
      <c r="E10122" s="24">
        <v>13</v>
      </c>
      <c r="F10122" s="24">
        <v>4</v>
      </c>
      <c r="G10122" s="24">
        <v>0</v>
      </c>
      <c r="H10122" s="24">
        <v>0</v>
      </c>
      <c r="I10122" s="24">
        <v>2</v>
      </c>
      <c r="J10122" s="24">
        <v>0</v>
      </c>
      <c r="K10122" s="24">
        <v>0</v>
      </c>
      <c r="L10122" s="24">
        <v>0</v>
      </c>
      <c r="M10122" s="24">
        <v>0</v>
      </c>
      <c r="N10122" s="24">
        <v>0</v>
      </c>
      <c r="O10122" s="24">
        <v>2</v>
      </c>
      <c r="P10122" s="24">
        <v>136</v>
      </c>
      <c r="Q10122" s="24">
        <v>5227.5</v>
      </c>
      <c r="R10122" s="88">
        <f>VLOOKUP(P10122,NEW_TRAIN_TEST!$A$1:$M$980,13,0)</f>
        <v>5136.5</v>
      </c>
      <c r="S10122" s="88">
        <f>VLOOKUP(P10122,NEW_TRAIN_TEST!$A$1:$M$980,11,0)</f>
        <v>5369</v>
      </c>
      <c r="T10122" s="6">
        <f t="shared" si="316"/>
        <v>0</v>
      </c>
      <c r="U10122" s="6">
        <f t="shared" si="317"/>
        <v>0</v>
      </c>
    </row>
    <row r="10123" spans="1:21" x14ac:dyDescent="0.2">
      <c r="A10123" s="88">
        <v>10126</v>
      </c>
      <c r="B10123" s="6">
        <v>7</v>
      </c>
      <c r="C10123" s="6" t="s">
        <v>2132</v>
      </c>
      <c r="D10123" s="73" t="s">
        <v>1699</v>
      </c>
      <c r="E10123" s="24">
        <v>11</v>
      </c>
      <c r="F10123" s="24">
        <v>2</v>
      </c>
      <c r="G10123" s="24">
        <v>1</v>
      </c>
      <c r="H10123" s="24">
        <v>2</v>
      </c>
      <c r="I10123" s="24">
        <v>2</v>
      </c>
      <c r="J10123" s="24">
        <v>0</v>
      </c>
      <c r="K10123" s="24">
        <v>0</v>
      </c>
      <c r="L10123" s="24">
        <v>0</v>
      </c>
      <c r="M10123" s="24">
        <v>27</v>
      </c>
      <c r="N10123" s="24">
        <v>0</v>
      </c>
      <c r="O10123" s="24">
        <v>2</v>
      </c>
      <c r="P10123" s="24">
        <v>546</v>
      </c>
      <c r="Q10123" s="24">
        <v>9809</v>
      </c>
      <c r="R10123" s="88">
        <f>VLOOKUP(P10123,NEW_TRAIN_TEST!$A$1:$M$980,13,0)</f>
        <v>9692.5</v>
      </c>
      <c r="S10123" s="88">
        <f>VLOOKUP(P10123,NEW_TRAIN_TEST!$A$1:$M$980,11,0)</f>
        <v>9998</v>
      </c>
      <c r="T10123" s="6">
        <f t="shared" si="316"/>
        <v>0</v>
      </c>
      <c r="U10123" s="6">
        <f t="shared" si="317"/>
        <v>1</v>
      </c>
    </row>
    <row r="10124" spans="1:21" x14ac:dyDescent="0.2">
      <c r="A10124" s="88">
        <v>10127</v>
      </c>
      <c r="B10124" s="6">
        <v>7</v>
      </c>
      <c r="C10124" s="6" t="s">
        <v>2132</v>
      </c>
      <c r="D10124" s="73" t="s">
        <v>1699</v>
      </c>
      <c r="E10124" s="24">
        <v>18</v>
      </c>
      <c r="F10124" s="24">
        <v>4</v>
      </c>
      <c r="G10124" s="24">
        <v>0</v>
      </c>
      <c r="H10124" s="24">
        <v>2</v>
      </c>
      <c r="I10124" s="24">
        <v>2</v>
      </c>
      <c r="J10124" s="24">
        <v>2</v>
      </c>
      <c r="K10124" s="24">
        <v>0</v>
      </c>
      <c r="L10124" s="24">
        <v>0</v>
      </c>
      <c r="M10124" s="24">
        <v>0</v>
      </c>
      <c r="N10124" s="24">
        <v>0</v>
      </c>
      <c r="O10124" s="24">
        <v>2</v>
      </c>
      <c r="P10124" s="24">
        <v>841</v>
      </c>
      <c r="Q10124" s="24">
        <v>7731</v>
      </c>
      <c r="R10124" s="88">
        <f>VLOOKUP(P10124,NEW_TRAIN_TEST!$A$1:$M$980,13,0)</f>
        <v>6130</v>
      </c>
      <c r="S10124" s="88">
        <f>VLOOKUP(P10124,NEW_TRAIN_TEST!$A$1:$M$980,11,0)</f>
        <v>8075</v>
      </c>
      <c r="T10124" s="6">
        <f t="shared" si="316"/>
        <v>0</v>
      </c>
      <c r="U10124" s="6">
        <f t="shared" si="317"/>
        <v>0</v>
      </c>
    </row>
    <row r="10125" spans="1:21" x14ac:dyDescent="0.2">
      <c r="A10125" s="88">
        <v>10128</v>
      </c>
      <c r="B10125" s="6">
        <v>7</v>
      </c>
      <c r="C10125" s="6" t="s">
        <v>2132</v>
      </c>
      <c r="D10125" s="73" t="s">
        <v>1699</v>
      </c>
      <c r="E10125" s="24">
        <v>11</v>
      </c>
      <c r="F10125" s="24">
        <v>0</v>
      </c>
      <c r="G10125" s="24">
        <v>0</v>
      </c>
      <c r="H10125" s="24">
        <v>0</v>
      </c>
      <c r="I10125" s="24">
        <v>0</v>
      </c>
      <c r="J10125" s="24">
        <v>0</v>
      </c>
      <c r="K10125" s="24">
        <v>0</v>
      </c>
      <c r="L10125" s="24">
        <v>0</v>
      </c>
      <c r="M10125" s="24">
        <v>0</v>
      </c>
      <c r="N10125" s="24">
        <v>0</v>
      </c>
      <c r="O10125" s="24">
        <v>0</v>
      </c>
      <c r="P10125" s="24">
        <v>92</v>
      </c>
      <c r="Q10125" s="24">
        <v>530</v>
      </c>
      <c r="R10125" s="88">
        <f>VLOOKUP(P10125,NEW_TRAIN_TEST!$A$1:$M$980,13,0)</f>
        <v>510</v>
      </c>
      <c r="S10125" s="88">
        <f>VLOOKUP(P10125,NEW_TRAIN_TEST!$A$1:$M$980,11,0)</f>
        <v>539</v>
      </c>
      <c r="T10125" s="6">
        <f t="shared" si="316"/>
        <v>0</v>
      </c>
      <c r="U10125" s="6">
        <f t="shared" si="317"/>
        <v>0</v>
      </c>
    </row>
    <row r="10126" spans="1:21" x14ac:dyDescent="0.2">
      <c r="A10126" s="88">
        <v>10129</v>
      </c>
      <c r="B10126" s="6">
        <v>7</v>
      </c>
      <c r="C10126" s="6" t="s">
        <v>2132</v>
      </c>
      <c r="D10126" s="73" t="s">
        <v>1699</v>
      </c>
      <c r="E10126" s="24">
        <v>18</v>
      </c>
      <c r="F10126" s="24">
        <v>2</v>
      </c>
      <c r="G10126" s="24">
        <v>0</v>
      </c>
      <c r="H10126" s="24">
        <v>0</v>
      </c>
      <c r="I10126" s="24">
        <v>2</v>
      </c>
      <c r="J10126" s="24">
        <v>0</v>
      </c>
      <c r="K10126" s="24">
        <v>0</v>
      </c>
      <c r="L10126" s="24">
        <v>0</v>
      </c>
      <c r="M10126" s="24">
        <v>0</v>
      </c>
      <c r="N10126" s="24">
        <v>0</v>
      </c>
      <c r="O10126" s="24">
        <v>2</v>
      </c>
      <c r="P10126" s="24">
        <v>41</v>
      </c>
      <c r="Q10126" s="24">
        <v>7799</v>
      </c>
      <c r="R10126" s="88">
        <f>VLOOKUP(P10126,NEW_TRAIN_TEST!$A$1:$M$980,13,0)</f>
        <v>7302</v>
      </c>
      <c r="S10126" s="88">
        <f>VLOOKUP(P10126,NEW_TRAIN_TEST!$A$1:$M$980,11,0)</f>
        <v>7877</v>
      </c>
      <c r="T10126" s="6">
        <f t="shared" si="316"/>
        <v>0</v>
      </c>
      <c r="U10126" s="6">
        <f t="shared" si="317"/>
        <v>0</v>
      </c>
    </row>
    <row r="10127" spans="1:21" x14ac:dyDescent="0.2">
      <c r="A10127" s="88">
        <v>10130</v>
      </c>
      <c r="B10127" s="6">
        <v>7</v>
      </c>
      <c r="C10127" s="6" t="s">
        <v>2132</v>
      </c>
      <c r="D10127" s="73" t="s">
        <v>1699</v>
      </c>
      <c r="E10127" s="24">
        <v>4</v>
      </c>
      <c r="F10127" s="24">
        <v>2</v>
      </c>
      <c r="G10127" s="24">
        <v>0</v>
      </c>
      <c r="H10127" s="24">
        <v>2</v>
      </c>
      <c r="I10127" s="24">
        <v>2</v>
      </c>
      <c r="J10127" s="24">
        <v>0</v>
      </c>
      <c r="K10127" s="24">
        <v>0</v>
      </c>
      <c r="L10127" s="24">
        <v>0</v>
      </c>
      <c r="M10127" s="24">
        <v>0</v>
      </c>
      <c r="N10127" s="24">
        <v>0</v>
      </c>
      <c r="O10127" s="24">
        <v>2</v>
      </c>
      <c r="P10127" s="24">
        <v>438</v>
      </c>
      <c r="Q10127" s="24">
        <v>16385.5</v>
      </c>
      <c r="R10127" s="88">
        <f>VLOOKUP(P10127,NEW_TRAIN_TEST!$A$1:$M$980,13,0)</f>
        <v>16362</v>
      </c>
      <c r="S10127" s="88">
        <f>VLOOKUP(P10127,NEW_TRAIN_TEST!$A$1:$M$980,11,0)</f>
        <v>16434</v>
      </c>
      <c r="T10127" s="6">
        <f t="shared" si="316"/>
        <v>0</v>
      </c>
      <c r="U10127" s="6">
        <f t="shared" si="317"/>
        <v>0</v>
      </c>
    </row>
    <row r="10128" spans="1:21" x14ac:dyDescent="0.2">
      <c r="A10128" s="88">
        <v>10131</v>
      </c>
      <c r="B10128" s="6">
        <v>7</v>
      </c>
      <c r="C10128" s="6" t="s">
        <v>2132</v>
      </c>
      <c r="D10128" s="73" t="s">
        <v>1699</v>
      </c>
      <c r="E10128" s="24">
        <v>18</v>
      </c>
      <c r="F10128" s="24">
        <v>0</v>
      </c>
      <c r="G10128" s="24">
        <v>0</v>
      </c>
      <c r="H10128" s="24">
        <v>0</v>
      </c>
      <c r="I10128" s="24">
        <v>0</v>
      </c>
      <c r="J10128" s="24">
        <v>0</v>
      </c>
      <c r="K10128" s="24">
        <v>0</v>
      </c>
      <c r="L10128" s="24">
        <v>0</v>
      </c>
      <c r="M10128" s="24">
        <v>0</v>
      </c>
      <c r="N10128" s="24">
        <v>0</v>
      </c>
      <c r="O10128" s="24">
        <v>0</v>
      </c>
      <c r="P10128" s="24">
        <v>95</v>
      </c>
      <c r="Q10128" s="24">
        <v>669</v>
      </c>
      <c r="R10128" s="88">
        <f>VLOOKUP(P10128,NEW_TRAIN_TEST!$A$1:$M$980,13,0)</f>
        <v>646.5</v>
      </c>
      <c r="S10128" s="88">
        <f>VLOOKUP(P10128,NEW_TRAIN_TEST!$A$1:$M$980,11,0)</f>
        <v>678</v>
      </c>
      <c r="T10128" s="6">
        <f t="shared" si="316"/>
        <v>0</v>
      </c>
      <c r="U10128" s="6">
        <f t="shared" si="317"/>
        <v>0</v>
      </c>
    </row>
    <row r="10129" spans="1:21" x14ac:dyDescent="0.2">
      <c r="A10129" s="88">
        <v>10132</v>
      </c>
      <c r="B10129" s="6">
        <v>7</v>
      </c>
      <c r="C10129" s="6" t="s">
        <v>2132</v>
      </c>
      <c r="D10129" s="73" t="s">
        <v>1699</v>
      </c>
      <c r="E10129" s="24">
        <v>11</v>
      </c>
      <c r="F10129" s="24">
        <v>2</v>
      </c>
      <c r="G10129" s="24">
        <v>2</v>
      </c>
      <c r="H10129" s="24">
        <v>0</v>
      </c>
      <c r="I10129" s="24">
        <v>2</v>
      </c>
      <c r="J10129" s="24">
        <v>0</v>
      </c>
      <c r="K10129" s="24">
        <v>0</v>
      </c>
      <c r="L10129" s="24">
        <v>1</v>
      </c>
      <c r="M10129" s="24">
        <v>24</v>
      </c>
      <c r="N10129" s="24">
        <v>0</v>
      </c>
      <c r="O10129" s="24">
        <v>2</v>
      </c>
      <c r="P10129" s="24">
        <v>95</v>
      </c>
      <c r="Q10129" s="24">
        <v>674.5</v>
      </c>
      <c r="R10129" s="88">
        <f>VLOOKUP(P10129,NEW_TRAIN_TEST!$A$1:$M$980,13,0)</f>
        <v>646.5</v>
      </c>
      <c r="S10129" s="88">
        <f>VLOOKUP(P10129,NEW_TRAIN_TEST!$A$1:$M$980,11,0)</f>
        <v>678</v>
      </c>
      <c r="T10129" s="6">
        <f t="shared" si="316"/>
        <v>1</v>
      </c>
      <c r="U10129" s="6">
        <f t="shared" si="317"/>
        <v>1</v>
      </c>
    </row>
    <row r="10130" spans="1:21" x14ac:dyDescent="0.2">
      <c r="A10130" s="88">
        <v>10133</v>
      </c>
      <c r="B10130" s="6">
        <v>7</v>
      </c>
      <c r="C10130" s="6" t="s">
        <v>2132</v>
      </c>
      <c r="D10130" s="73" t="s">
        <v>1699</v>
      </c>
      <c r="E10130" s="24">
        <v>4</v>
      </c>
      <c r="F10130" s="24">
        <v>2</v>
      </c>
      <c r="G10130" s="24">
        <v>0</v>
      </c>
      <c r="H10130" s="24">
        <v>2</v>
      </c>
      <c r="I10130" s="24">
        <v>2</v>
      </c>
      <c r="J10130" s="24">
        <v>0</v>
      </c>
      <c r="K10130" s="24">
        <v>0</v>
      </c>
      <c r="L10130" s="24">
        <v>0</v>
      </c>
      <c r="M10130" s="24">
        <v>0</v>
      </c>
      <c r="N10130" s="24">
        <v>0</v>
      </c>
      <c r="O10130" s="24">
        <v>2</v>
      </c>
      <c r="P10130" s="24">
        <v>433</v>
      </c>
      <c r="Q10130" s="24">
        <v>12771.5</v>
      </c>
      <c r="R10130" s="88">
        <f>VLOOKUP(P10130,NEW_TRAIN_TEST!$A$1:$M$980,13,0)</f>
        <v>12727</v>
      </c>
      <c r="S10130" s="88">
        <f>VLOOKUP(P10130,NEW_TRAIN_TEST!$A$1:$M$980,11,0)</f>
        <v>12824</v>
      </c>
      <c r="T10130" s="6">
        <f t="shared" si="316"/>
        <v>0</v>
      </c>
      <c r="U10130" s="6">
        <f t="shared" si="317"/>
        <v>0</v>
      </c>
    </row>
    <row r="10131" spans="1:21" x14ac:dyDescent="0.2">
      <c r="A10131" s="88">
        <v>10134</v>
      </c>
      <c r="B10131" s="6">
        <v>7</v>
      </c>
      <c r="C10131" s="6" t="s">
        <v>2132</v>
      </c>
      <c r="D10131" s="73" t="s">
        <v>1699</v>
      </c>
      <c r="E10131" s="24">
        <v>20</v>
      </c>
      <c r="F10131" s="24">
        <v>0</v>
      </c>
      <c r="G10131" s="24">
        <v>0</v>
      </c>
      <c r="H10131" s="24">
        <v>0</v>
      </c>
      <c r="I10131" s="24">
        <v>0</v>
      </c>
      <c r="J10131" s="24">
        <v>0</v>
      </c>
      <c r="K10131" s="24">
        <v>0</v>
      </c>
      <c r="L10131" s="24">
        <v>0</v>
      </c>
      <c r="M10131" s="24">
        <v>0</v>
      </c>
      <c r="N10131" s="24">
        <v>0</v>
      </c>
      <c r="O10131" s="24">
        <v>0</v>
      </c>
      <c r="P10131" s="24">
        <v>883</v>
      </c>
      <c r="Q10131" s="24">
        <v>14095</v>
      </c>
      <c r="R10131" s="88">
        <f>VLOOKUP(P10131,NEW_TRAIN_TEST!$A$1:$M$980,13,0)</f>
        <v>13009</v>
      </c>
      <c r="S10131" s="88">
        <f>VLOOKUP(P10131,NEW_TRAIN_TEST!$A$1:$M$980,11,0)</f>
        <v>14186</v>
      </c>
      <c r="T10131" s="6">
        <f t="shared" si="316"/>
        <v>0</v>
      </c>
      <c r="U10131" s="6">
        <f t="shared" si="317"/>
        <v>0</v>
      </c>
    </row>
    <row r="10132" spans="1:21" x14ac:dyDescent="0.2">
      <c r="A10132" s="88">
        <v>10135</v>
      </c>
      <c r="B10132" s="6">
        <v>7</v>
      </c>
      <c r="C10132" s="6" t="s">
        <v>2132</v>
      </c>
      <c r="D10132" s="73" t="s">
        <v>1699</v>
      </c>
      <c r="E10132" s="24">
        <v>11</v>
      </c>
      <c r="F10132" s="24">
        <v>1</v>
      </c>
      <c r="G10132" s="24">
        <v>0</v>
      </c>
      <c r="H10132" s="24">
        <v>0</v>
      </c>
      <c r="I10132" s="24">
        <v>2</v>
      </c>
      <c r="J10132" s="24">
        <v>0</v>
      </c>
      <c r="K10132" s="24">
        <v>0</v>
      </c>
      <c r="L10132" s="24">
        <v>0</v>
      </c>
      <c r="M10132" s="24">
        <v>0</v>
      </c>
      <c r="N10132" s="24">
        <v>0</v>
      </c>
      <c r="O10132" s="24">
        <v>2</v>
      </c>
      <c r="P10132" s="24">
        <v>42</v>
      </c>
      <c r="Q10132" s="24">
        <v>7177</v>
      </c>
      <c r="R10132" s="88">
        <f>VLOOKUP(P10132,NEW_TRAIN_TEST!$A$1:$M$980,13,0)</f>
        <v>6945</v>
      </c>
      <c r="S10132" s="88">
        <f>VLOOKUP(P10132,NEW_TRAIN_TEST!$A$1:$M$980,11,0)</f>
        <v>7337</v>
      </c>
      <c r="T10132" s="6">
        <f t="shared" si="316"/>
        <v>0</v>
      </c>
      <c r="U10132" s="6">
        <f t="shared" si="317"/>
        <v>0</v>
      </c>
    </row>
    <row r="10133" spans="1:21" x14ac:dyDescent="0.2">
      <c r="A10133" s="88">
        <v>10136</v>
      </c>
      <c r="B10133" s="6">
        <v>7</v>
      </c>
      <c r="C10133" s="6" t="s">
        <v>2132</v>
      </c>
      <c r="D10133" s="73" t="s">
        <v>1699</v>
      </c>
      <c r="E10133" s="24">
        <v>11</v>
      </c>
      <c r="F10133" s="24">
        <v>2</v>
      </c>
      <c r="G10133" s="24">
        <v>2</v>
      </c>
      <c r="H10133" s="24">
        <v>2</v>
      </c>
      <c r="I10133" s="24">
        <v>2</v>
      </c>
      <c r="J10133" s="24">
        <v>0</v>
      </c>
      <c r="K10133" s="24">
        <v>0</v>
      </c>
      <c r="L10133" s="24">
        <v>1</v>
      </c>
      <c r="M10133" s="24">
        <v>20</v>
      </c>
      <c r="N10133" s="24">
        <v>0</v>
      </c>
      <c r="O10133" s="24">
        <v>2</v>
      </c>
      <c r="P10133" s="24">
        <v>42</v>
      </c>
      <c r="Q10133" s="24">
        <v>7290</v>
      </c>
      <c r="R10133" s="88">
        <f>VLOOKUP(P10133,NEW_TRAIN_TEST!$A$1:$M$980,13,0)</f>
        <v>6945</v>
      </c>
      <c r="S10133" s="88">
        <f>VLOOKUP(P10133,NEW_TRAIN_TEST!$A$1:$M$980,11,0)</f>
        <v>7337</v>
      </c>
      <c r="T10133" s="6">
        <f t="shared" si="316"/>
        <v>1</v>
      </c>
      <c r="U10133" s="6">
        <f t="shared" si="317"/>
        <v>1</v>
      </c>
    </row>
    <row r="10134" spans="1:21" x14ac:dyDescent="0.2">
      <c r="A10134" s="88">
        <v>10137</v>
      </c>
      <c r="B10134" s="6">
        <v>7</v>
      </c>
      <c r="C10134" s="6" t="s">
        <v>2132</v>
      </c>
      <c r="D10134" s="73" t="s">
        <v>1699</v>
      </c>
      <c r="E10134" s="24">
        <v>3</v>
      </c>
      <c r="F10134" s="24">
        <v>2</v>
      </c>
      <c r="G10134" s="24">
        <v>1</v>
      </c>
      <c r="H10134" s="24">
        <v>0</v>
      </c>
      <c r="I10134" s="24">
        <v>2</v>
      </c>
      <c r="J10134" s="24">
        <v>0</v>
      </c>
      <c r="K10134" s="24">
        <v>0</v>
      </c>
      <c r="L10134" s="24">
        <v>0</v>
      </c>
      <c r="M10134" s="24">
        <v>20</v>
      </c>
      <c r="N10134" s="24">
        <v>0</v>
      </c>
      <c r="O10134" s="24">
        <v>2</v>
      </c>
      <c r="P10134" s="24">
        <v>42</v>
      </c>
      <c r="Q10134" s="24">
        <v>7293</v>
      </c>
      <c r="R10134" s="88">
        <f>VLOOKUP(P10134,NEW_TRAIN_TEST!$A$1:$M$980,13,0)</f>
        <v>6945</v>
      </c>
      <c r="S10134" s="88">
        <f>VLOOKUP(P10134,NEW_TRAIN_TEST!$A$1:$M$980,11,0)</f>
        <v>7337</v>
      </c>
      <c r="T10134" s="6">
        <f t="shared" si="316"/>
        <v>0</v>
      </c>
      <c r="U10134" s="6">
        <f t="shared" si="317"/>
        <v>1</v>
      </c>
    </row>
    <row r="10135" spans="1:21" x14ac:dyDescent="0.2">
      <c r="A10135" s="88">
        <v>10138</v>
      </c>
      <c r="B10135" s="6">
        <v>7</v>
      </c>
      <c r="C10135" s="6" t="s">
        <v>2132</v>
      </c>
      <c r="D10135" s="73" t="s">
        <v>1699</v>
      </c>
      <c r="E10135" s="24">
        <v>0</v>
      </c>
      <c r="F10135" s="24">
        <v>4</v>
      </c>
      <c r="G10135" s="24">
        <v>0</v>
      </c>
      <c r="H10135" s="24">
        <v>2</v>
      </c>
      <c r="I10135" s="24">
        <v>2</v>
      </c>
      <c r="J10135" s="24">
        <v>0</v>
      </c>
      <c r="K10135" s="24">
        <v>0</v>
      </c>
      <c r="L10135" s="24">
        <v>0</v>
      </c>
      <c r="M10135" s="24">
        <v>0</v>
      </c>
      <c r="N10135" s="24">
        <v>0</v>
      </c>
      <c r="O10135" s="24">
        <v>2</v>
      </c>
      <c r="P10135" s="24">
        <v>442</v>
      </c>
      <c r="Q10135" s="24">
        <v>10557.5</v>
      </c>
      <c r="R10135" s="88">
        <f>VLOOKUP(P10135,NEW_TRAIN_TEST!$A$1:$M$980,13,0)</f>
        <v>10557.5</v>
      </c>
      <c r="S10135" s="88">
        <f>VLOOKUP(P10135,NEW_TRAIN_TEST!$A$1:$M$980,11,0)</f>
        <v>10645</v>
      </c>
      <c r="T10135" s="6">
        <f t="shared" si="316"/>
        <v>0</v>
      </c>
      <c r="U10135" s="6">
        <f t="shared" si="317"/>
        <v>0</v>
      </c>
    </row>
    <row r="10136" spans="1:21" x14ac:dyDescent="0.2">
      <c r="A10136" s="88">
        <v>10139</v>
      </c>
      <c r="B10136" s="6">
        <v>7</v>
      </c>
      <c r="C10136" s="6" t="s">
        <v>2132</v>
      </c>
      <c r="D10136" s="73" t="s">
        <v>1699</v>
      </c>
      <c r="E10136" s="24">
        <v>12</v>
      </c>
      <c r="F10136" s="24">
        <v>2</v>
      </c>
      <c r="G10136" s="24">
        <v>0</v>
      </c>
      <c r="H10136" s="24">
        <v>0</v>
      </c>
      <c r="I10136" s="24">
        <v>2</v>
      </c>
      <c r="J10136" s="24">
        <v>0</v>
      </c>
      <c r="K10136" s="24">
        <v>0</v>
      </c>
      <c r="L10136" s="24">
        <v>0</v>
      </c>
      <c r="M10136" s="24">
        <v>19</v>
      </c>
      <c r="N10136" s="24">
        <v>0</v>
      </c>
      <c r="O10136" s="24">
        <v>2</v>
      </c>
      <c r="P10136" s="24">
        <v>135</v>
      </c>
      <c r="Q10136" s="24">
        <v>5818.83</v>
      </c>
      <c r="R10136" s="88">
        <f>VLOOKUP(P10136,NEW_TRAIN_TEST!$A$1:$M$980,13,0)</f>
        <v>5671</v>
      </c>
      <c r="S10136" s="88">
        <f>VLOOKUP(P10136,NEW_TRAIN_TEST!$A$1:$M$980,11,0)</f>
        <v>5935</v>
      </c>
      <c r="T10136" s="6">
        <f t="shared" si="316"/>
        <v>0</v>
      </c>
      <c r="U10136" s="6">
        <f t="shared" si="317"/>
        <v>1</v>
      </c>
    </row>
    <row r="10137" spans="1:21" x14ac:dyDescent="0.2">
      <c r="A10137" s="88">
        <v>10140</v>
      </c>
      <c r="B10137" s="6">
        <v>7</v>
      </c>
      <c r="C10137" s="6" t="s">
        <v>2132</v>
      </c>
      <c r="D10137" s="73" t="s">
        <v>1699</v>
      </c>
      <c r="E10137" s="24">
        <v>12</v>
      </c>
      <c r="F10137" s="24">
        <v>0</v>
      </c>
      <c r="G10137" s="24">
        <v>0</v>
      </c>
      <c r="H10137" s="24">
        <v>0</v>
      </c>
      <c r="I10137" s="24">
        <v>0</v>
      </c>
      <c r="J10137" s="24">
        <v>0</v>
      </c>
      <c r="K10137" s="24">
        <v>0</v>
      </c>
      <c r="L10137" s="24">
        <v>0</v>
      </c>
      <c r="M10137" s="24">
        <v>0</v>
      </c>
      <c r="N10137" s="24">
        <v>0</v>
      </c>
      <c r="O10137" s="24">
        <v>0</v>
      </c>
      <c r="P10137" s="24">
        <v>94</v>
      </c>
      <c r="Q10137" s="24">
        <v>680.5</v>
      </c>
      <c r="R10137" s="88">
        <f>VLOOKUP(P10137,NEW_TRAIN_TEST!$A$1:$M$980,13,0)</f>
        <v>659</v>
      </c>
      <c r="S10137" s="88">
        <f>VLOOKUP(P10137,NEW_TRAIN_TEST!$A$1:$M$980,11,0)</f>
        <v>688</v>
      </c>
      <c r="T10137" s="6">
        <f t="shared" si="316"/>
        <v>0</v>
      </c>
      <c r="U10137" s="6">
        <f t="shared" si="317"/>
        <v>0</v>
      </c>
    </row>
    <row r="10138" spans="1:21" x14ac:dyDescent="0.2">
      <c r="A10138" s="88">
        <v>10141</v>
      </c>
      <c r="B10138" s="6">
        <v>7</v>
      </c>
      <c r="C10138" s="6" t="s">
        <v>2132</v>
      </c>
      <c r="D10138" s="73" t="s">
        <v>1699</v>
      </c>
      <c r="E10138" s="24">
        <v>8</v>
      </c>
      <c r="F10138" s="24">
        <v>2</v>
      </c>
      <c r="G10138" s="24">
        <v>2</v>
      </c>
      <c r="H10138" s="24">
        <v>2</v>
      </c>
      <c r="I10138" s="24">
        <v>2</v>
      </c>
      <c r="J10138" s="24">
        <v>0</v>
      </c>
      <c r="K10138" s="24">
        <v>0</v>
      </c>
      <c r="L10138" s="24">
        <v>1</v>
      </c>
      <c r="M10138" s="24">
        <v>28</v>
      </c>
      <c r="N10138" s="24">
        <v>0</v>
      </c>
      <c r="O10138" s="24">
        <v>2</v>
      </c>
      <c r="P10138" s="24">
        <v>94</v>
      </c>
      <c r="Q10138" s="24">
        <v>683.5</v>
      </c>
      <c r="R10138" s="88">
        <f>VLOOKUP(P10138,NEW_TRAIN_TEST!$A$1:$M$980,13,0)</f>
        <v>659</v>
      </c>
      <c r="S10138" s="88">
        <f>VLOOKUP(P10138,NEW_TRAIN_TEST!$A$1:$M$980,11,0)</f>
        <v>688</v>
      </c>
      <c r="T10138" s="6">
        <f t="shared" si="316"/>
        <v>1</v>
      </c>
      <c r="U10138" s="6">
        <f t="shared" si="317"/>
        <v>1</v>
      </c>
    </row>
    <row r="10139" spans="1:21" x14ac:dyDescent="0.2">
      <c r="A10139" s="88">
        <v>10142</v>
      </c>
      <c r="B10139" s="6">
        <v>7</v>
      </c>
      <c r="C10139" s="6" t="s">
        <v>2132</v>
      </c>
      <c r="D10139" s="73" t="s">
        <v>1699</v>
      </c>
      <c r="E10139" s="24">
        <v>10</v>
      </c>
      <c r="F10139" s="24">
        <v>3</v>
      </c>
      <c r="G10139" s="24">
        <v>0</v>
      </c>
      <c r="H10139" s="24">
        <v>0</v>
      </c>
      <c r="I10139" s="24">
        <v>2</v>
      </c>
      <c r="J10139" s="24">
        <v>0</v>
      </c>
      <c r="K10139" s="24">
        <v>0</v>
      </c>
      <c r="L10139" s="24">
        <v>1</v>
      </c>
      <c r="M10139" s="24">
        <v>0</v>
      </c>
      <c r="N10139" s="24">
        <v>0</v>
      </c>
      <c r="O10139" s="24">
        <v>2</v>
      </c>
      <c r="P10139" s="24">
        <v>137</v>
      </c>
      <c r="Q10139" s="24">
        <v>5471</v>
      </c>
      <c r="R10139" s="88">
        <f>VLOOKUP(P10139,NEW_TRAIN_TEST!$A$1:$M$980,13,0)</f>
        <v>5233.5</v>
      </c>
      <c r="S10139" s="88">
        <f>VLOOKUP(P10139,NEW_TRAIN_TEST!$A$1:$M$980,11,0)</f>
        <v>5598</v>
      </c>
      <c r="T10139" s="6">
        <f t="shared" si="316"/>
        <v>1</v>
      </c>
      <c r="U10139" s="6">
        <f t="shared" si="317"/>
        <v>0</v>
      </c>
    </row>
    <row r="10140" spans="1:21" x14ac:dyDescent="0.2">
      <c r="A10140" s="88">
        <v>10143</v>
      </c>
      <c r="B10140" s="6">
        <v>7</v>
      </c>
      <c r="C10140" s="6" t="s">
        <v>2132</v>
      </c>
      <c r="D10140" s="73" t="s">
        <v>1699</v>
      </c>
      <c r="E10140" s="24">
        <v>5</v>
      </c>
      <c r="F10140" s="24">
        <v>1</v>
      </c>
      <c r="G10140" s="24">
        <v>0</v>
      </c>
      <c r="H10140" s="24">
        <v>0</v>
      </c>
      <c r="I10140" s="24">
        <v>2</v>
      </c>
      <c r="J10140" s="24">
        <v>0</v>
      </c>
      <c r="K10140" s="24">
        <v>0</v>
      </c>
      <c r="L10140" s="24">
        <v>1</v>
      </c>
      <c r="M10140" s="24">
        <v>0</v>
      </c>
      <c r="N10140" s="24">
        <v>0</v>
      </c>
      <c r="O10140" s="24">
        <v>2</v>
      </c>
      <c r="P10140" s="24">
        <v>138</v>
      </c>
      <c r="Q10140" s="24">
        <v>4521.5</v>
      </c>
      <c r="R10140" s="88">
        <f>VLOOKUP(P10140,NEW_TRAIN_TEST!$A$1:$M$980,13,0)</f>
        <v>4401</v>
      </c>
      <c r="S10140" s="88">
        <f>VLOOKUP(P10140,NEW_TRAIN_TEST!$A$1:$M$980,11,0)</f>
        <v>4767</v>
      </c>
      <c r="T10140" s="6">
        <f t="shared" si="316"/>
        <v>1</v>
      </c>
      <c r="U10140" s="6">
        <f t="shared" si="317"/>
        <v>0</v>
      </c>
    </row>
    <row r="10141" spans="1:21" x14ac:dyDescent="0.2">
      <c r="A10141" s="88">
        <v>10144</v>
      </c>
      <c r="B10141" s="6">
        <v>7</v>
      </c>
      <c r="C10141" s="6" t="s">
        <v>2132</v>
      </c>
      <c r="D10141" s="73" t="s">
        <v>1699</v>
      </c>
      <c r="E10141" s="24">
        <v>15</v>
      </c>
      <c r="F10141" s="24">
        <v>1</v>
      </c>
      <c r="G10141" s="24">
        <v>0</v>
      </c>
      <c r="H10141" s="24">
        <v>0</v>
      </c>
      <c r="I10141" s="24">
        <v>2</v>
      </c>
      <c r="J10141" s="24">
        <v>0</v>
      </c>
      <c r="K10141" s="24">
        <v>0</v>
      </c>
      <c r="L10141" s="24">
        <v>0</v>
      </c>
      <c r="M10141" s="24">
        <v>0</v>
      </c>
      <c r="N10141" s="24">
        <v>0</v>
      </c>
      <c r="O10141" s="24">
        <v>2</v>
      </c>
      <c r="P10141" s="24">
        <v>139</v>
      </c>
      <c r="Q10141" s="24">
        <v>4500</v>
      </c>
      <c r="R10141" s="88">
        <f>VLOOKUP(P10141,NEW_TRAIN_TEST!$A$1:$M$980,13,0)</f>
        <v>4064</v>
      </c>
      <c r="S10141" s="88">
        <f>VLOOKUP(P10141,NEW_TRAIN_TEST!$A$1:$M$980,11,0)</f>
        <v>4643</v>
      </c>
      <c r="T10141" s="6">
        <f t="shared" si="316"/>
        <v>0</v>
      </c>
      <c r="U10141" s="6">
        <f t="shared" si="317"/>
        <v>0</v>
      </c>
    </row>
    <row r="10142" spans="1:21" x14ac:dyDescent="0.2">
      <c r="A10142" s="88">
        <v>10145</v>
      </c>
      <c r="B10142" s="6">
        <v>7</v>
      </c>
      <c r="C10142" s="6" t="s">
        <v>2132</v>
      </c>
      <c r="D10142" s="73" t="s">
        <v>1699</v>
      </c>
      <c r="E10142" s="24">
        <v>6</v>
      </c>
      <c r="F10142" s="24">
        <v>3</v>
      </c>
      <c r="G10142" s="24">
        <v>0</v>
      </c>
      <c r="H10142" s="24">
        <v>2</v>
      </c>
      <c r="I10142" s="24">
        <v>2</v>
      </c>
      <c r="J10142" s="24">
        <v>0</v>
      </c>
      <c r="K10142" s="24">
        <v>0</v>
      </c>
      <c r="L10142" s="24">
        <v>1</v>
      </c>
      <c r="M10142" s="24">
        <v>0</v>
      </c>
      <c r="N10142" s="24">
        <v>0</v>
      </c>
      <c r="O10142" s="24">
        <v>2</v>
      </c>
      <c r="P10142" s="24">
        <v>139</v>
      </c>
      <c r="Q10142" s="24">
        <v>4536</v>
      </c>
      <c r="R10142" s="88">
        <f>VLOOKUP(P10142,NEW_TRAIN_TEST!$A$1:$M$980,13,0)</f>
        <v>4064</v>
      </c>
      <c r="S10142" s="88">
        <f>VLOOKUP(P10142,NEW_TRAIN_TEST!$A$1:$M$980,11,0)</f>
        <v>4643</v>
      </c>
      <c r="T10142" s="6">
        <f t="shared" si="316"/>
        <v>1</v>
      </c>
      <c r="U10142" s="6">
        <f t="shared" si="317"/>
        <v>0</v>
      </c>
    </row>
    <row r="10143" spans="1:21" x14ac:dyDescent="0.2">
      <c r="A10143" s="88">
        <v>10146</v>
      </c>
      <c r="B10143" s="6">
        <v>7</v>
      </c>
      <c r="C10143" s="6" t="s">
        <v>2132</v>
      </c>
      <c r="D10143" s="73" t="s">
        <v>1699</v>
      </c>
      <c r="E10143" s="24">
        <v>5</v>
      </c>
      <c r="F10143" s="24">
        <v>5</v>
      </c>
      <c r="G10143" s="24">
        <v>0</v>
      </c>
      <c r="H10143" s="24">
        <v>2</v>
      </c>
      <c r="I10143" s="24">
        <v>2</v>
      </c>
      <c r="J10143" s="24">
        <v>0</v>
      </c>
      <c r="K10143" s="24">
        <v>0</v>
      </c>
      <c r="L10143" s="24">
        <v>1</v>
      </c>
      <c r="M10143" s="24">
        <v>14</v>
      </c>
      <c r="N10143" s="24">
        <v>0</v>
      </c>
      <c r="O10143" s="24">
        <v>2</v>
      </c>
      <c r="P10143" s="24">
        <v>139</v>
      </c>
      <c r="Q10143" s="24">
        <v>4613.5</v>
      </c>
      <c r="R10143" s="88">
        <f>VLOOKUP(P10143,NEW_TRAIN_TEST!$A$1:$M$980,13,0)</f>
        <v>4064</v>
      </c>
      <c r="S10143" s="88">
        <f>VLOOKUP(P10143,NEW_TRAIN_TEST!$A$1:$M$980,11,0)</f>
        <v>4643</v>
      </c>
      <c r="T10143" s="6">
        <f t="shared" si="316"/>
        <v>1</v>
      </c>
      <c r="U10143" s="6">
        <f t="shared" si="317"/>
        <v>1</v>
      </c>
    </row>
    <row r="10144" spans="1:21" x14ac:dyDescent="0.2">
      <c r="A10144" s="88">
        <v>10147</v>
      </c>
      <c r="B10144" s="6">
        <v>7</v>
      </c>
      <c r="C10144" s="6" t="s">
        <v>2132</v>
      </c>
      <c r="D10144" s="73" t="s">
        <v>1699</v>
      </c>
      <c r="E10144" s="24">
        <v>0</v>
      </c>
      <c r="F10144" s="24">
        <v>5</v>
      </c>
      <c r="G10144" s="24">
        <v>1</v>
      </c>
      <c r="H10144" s="24">
        <v>2</v>
      </c>
      <c r="I10144" s="24">
        <v>2</v>
      </c>
      <c r="J10144" s="24">
        <v>0</v>
      </c>
      <c r="K10144" s="24">
        <v>0</v>
      </c>
      <c r="L10144" s="24">
        <v>1</v>
      </c>
      <c r="M10144" s="24">
        <v>14</v>
      </c>
      <c r="N10144" s="24">
        <v>0</v>
      </c>
      <c r="O10144" s="24">
        <v>2</v>
      </c>
      <c r="P10144" s="24">
        <v>139</v>
      </c>
      <c r="Q10144" s="24">
        <v>4613.5</v>
      </c>
      <c r="R10144" s="88">
        <f>VLOOKUP(P10144,NEW_TRAIN_TEST!$A$1:$M$980,13,0)</f>
        <v>4064</v>
      </c>
      <c r="S10144" s="88">
        <f>VLOOKUP(P10144,NEW_TRAIN_TEST!$A$1:$M$980,11,0)</f>
        <v>4643</v>
      </c>
      <c r="T10144" s="6">
        <f t="shared" si="316"/>
        <v>1</v>
      </c>
      <c r="U10144" s="6">
        <f t="shared" si="317"/>
        <v>1</v>
      </c>
    </row>
    <row r="10145" spans="1:21" x14ac:dyDescent="0.2">
      <c r="A10145" s="88">
        <v>10148</v>
      </c>
      <c r="B10145" s="6">
        <v>7</v>
      </c>
      <c r="C10145" s="6" t="s">
        <v>2132</v>
      </c>
      <c r="D10145" s="73" t="s">
        <v>1699</v>
      </c>
      <c r="E10145" s="24">
        <v>0</v>
      </c>
      <c r="F10145" s="24">
        <v>5</v>
      </c>
      <c r="G10145" s="24">
        <v>1</v>
      </c>
      <c r="H10145" s="24">
        <v>2</v>
      </c>
      <c r="I10145" s="24">
        <v>2</v>
      </c>
      <c r="J10145" s="24">
        <v>0</v>
      </c>
      <c r="K10145" s="24">
        <v>0</v>
      </c>
      <c r="L10145" s="24">
        <v>0</v>
      </c>
      <c r="M10145" s="24">
        <v>14</v>
      </c>
      <c r="N10145" s="24">
        <v>0</v>
      </c>
      <c r="O10145" s="24">
        <v>2</v>
      </c>
      <c r="P10145" s="24">
        <v>139</v>
      </c>
      <c r="Q10145" s="24">
        <v>4613.5</v>
      </c>
      <c r="R10145" s="88">
        <f>VLOOKUP(P10145,NEW_TRAIN_TEST!$A$1:$M$980,13,0)</f>
        <v>4064</v>
      </c>
      <c r="S10145" s="88">
        <f>VLOOKUP(P10145,NEW_TRAIN_TEST!$A$1:$M$980,11,0)</f>
        <v>4643</v>
      </c>
      <c r="T10145" s="6">
        <f t="shared" si="316"/>
        <v>0</v>
      </c>
      <c r="U10145" s="6">
        <f t="shared" si="317"/>
        <v>1</v>
      </c>
    </row>
    <row r="10146" spans="1:21" x14ac:dyDescent="0.2">
      <c r="A10146" s="88">
        <v>10149</v>
      </c>
      <c r="B10146" s="6">
        <v>7</v>
      </c>
      <c r="C10146" s="6" t="s">
        <v>2132</v>
      </c>
      <c r="D10146" s="73" t="s">
        <v>1699</v>
      </c>
      <c r="E10146" s="24">
        <v>0</v>
      </c>
      <c r="F10146" s="24">
        <v>5</v>
      </c>
      <c r="G10146" s="24">
        <v>1</v>
      </c>
      <c r="H10146" s="24">
        <v>2</v>
      </c>
      <c r="I10146" s="24">
        <v>2</v>
      </c>
      <c r="J10146" s="24">
        <v>0</v>
      </c>
      <c r="K10146" s="24">
        <v>0</v>
      </c>
      <c r="L10146" s="24">
        <v>1</v>
      </c>
      <c r="M10146" s="24">
        <v>0</v>
      </c>
      <c r="N10146" s="24">
        <v>0</v>
      </c>
      <c r="O10146" s="24">
        <v>2</v>
      </c>
      <c r="P10146" s="24">
        <v>139</v>
      </c>
      <c r="Q10146" s="24">
        <v>4613.5</v>
      </c>
      <c r="R10146" s="88">
        <f>VLOOKUP(P10146,NEW_TRAIN_TEST!$A$1:$M$980,13,0)</f>
        <v>4064</v>
      </c>
      <c r="S10146" s="88">
        <f>VLOOKUP(P10146,NEW_TRAIN_TEST!$A$1:$M$980,11,0)</f>
        <v>4643</v>
      </c>
      <c r="T10146" s="6">
        <f t="shared" si="316"/>
        <v>1</v>
      </c>
      <c r="U10146" s="6">
        <f t="shared" si="317"/>
        <v>0</v>
      </c>
    </row>
    <row r="10147" spans="1:21" x14ac:dyDescent="0.2">
      <c r="A10147" s="88">
        <v>10150</v>
      </c>
      <c r="B10147" s="6">
        <v>7</v>
      </c>
      <c r="C10147" s="6" t="s">
        <v>2132</v>
      </c>
      <c r="D10147" s="73" t="s">
        <v>1699</v>
      </c>
      <c r="E10147" s="24">
        <v>0</v>
      </c>
      <c r="F10147" s="24">
        <v>5</v>
      </c>
      <c r="G10147" s="24">
        <v>1</v>
      </c>
      <c r="H10147" s="24">
        <v>2</v>
      </c>
      <c r="I10147" s="24">
        <v>2</v>
      </c>
      <c r="J10147" s="24">
        <v>0</v>
      </c>
      <c r="K10147" s="24">
        <v>0</v>
      </c>
      <c r="L10147" s="24">
        <v>0</v>
      </c>
      <c r="M10147" s="24">
        <v>0</v>
      </c>
      <c r="N10147" s="24">
        <v>0</v>
      </c>
      <c r="O10147" s="24">
        <v>2</v>
      </c>
      <c r="P10147" s="24">
        <v>139</v>
      </c>
      <c r="Q10147" s="24">
        <v>4613.5</v>
      </c>
      <c r="R10147" s="88">
        <f>VLOOKUP(P10147,NEW_TRAIN_TEST!$A$1:$M$980,13,0)</f>
        <v>4064</v>
      </c>
      <c r="S10147" s="88">
        <f>VLOOKUP(P10147,NEW_TRAIN_TEST!$A$1:$M$980,11,0)</f>
        <v>4643</v>
      </c>
      <c r="T10147" s="6">
        <f t="shared" si="316"/>
        <v>0</v>
      </c>
      <c r="U10147" s="6">
        <f t="shared" si="317"/>
        <v>0</v>
      </c>
    </row>
    <row r="10148" spans="1:21" x14ac:dyDescent="0.2">
      <c r="A10148" s="88">
        <v>10151</v>
      </c>
      <c r="B10148" s="6">
        <v>7</v>
      </c>
      <c r="C10148" s="6" t="s">
        <v>2132</v>
      </c>
      <c r="D10148" s="73" t="s">
        <v>1699</v>
      </c>
      <c r="E10148" s="24">
        <v>13</v>
      </c>
      <c r="F10148" s="24">
        <v>0</v>
      </c>
      <c r="G10148" s="24">
        <v>0</v>
      </c>
      <c r="H10148" s="24">
        <v>0</v>
      </c>
      <c r="I10148" s="24">
        <v>0</v>
      </c>
      <c r="J10148" s="24">
        <v>0</v>
      </c>
      <c r="K10148" s="24">
        <v>0</v>
      </c>
      <c r="L10148" s="24">
        <v>0</v>
      </c>
      <c r="M10148" s="24">
        <v>0</v>
      </c>
      <c r="N10148" s="24">
        <v>0</v>
      </c>
      <c r="O10148" s="24">
        <v>0</v>
      </c>
      <c r="P10148" s="24">
        <v>140</v>
      </c>
      <c r="Q10148" s="24">
        <v>5013.5</v>
      </c>
      <c r="R10148" s="88">
        <f>VLOOKUP(P10148,NEW_TRAIN_TEST!$A$1:$M$980,13,0)</f>
        <v>4788.5</v>
      </c>
      <c r="S10148" s="88">
        <f>VLOOKUP(P10148,NEW_TRAIN_TEST!$A$1:$M$980,11,0)</f>
        <v>5084</v>
      </c>
      <c r="T10148" s="6">
        <f t="shared" si="316"/>
        <v>0</v>
      </c>
      <c r="U10148" s="6">
        <f t="shared" si="317"/>
        <v>0</v>
      </c>
    </row>
    <row r="10149" spans="1:21" x14ac:dyDescent="0.2">
      <c r="A10149" s="88">
        <v>10152</v>
      </c>
      <c r="B10149" s="6">
        <v>7</v>
      </c>
      <c r="C10149" s="6" t="s">
        <v>2132</v>
      </c>
      <c r="D10149" s="73" t="s">
        <v>1699</v>
      </c>
      <c r="E10149" s="24">
        <v>17</v>
      </c>
      <c r="F10149" s="24">
        <v>0</v>
      </c>
      <c r="G10149" s="24">
        <v>1</v>
      </c>
      <c r="H10149" s="24">
        <v>0</v>
      </c>
      <c r="I10149" s="24">
        <v>0</v>
      </c>
      <c r="J10149" s="24">
        <v>0</v>
      </c>
      <c r="K10149" s="24">
        <v>0</v>
      </c>
      <c r="L10149" s="24">
        <v>0</v>
      </c>
      <c r="M10149" s="24">
        <v>21</v>
      </c>
      <c r="N10149" s="24">
        <v>0</v>
      </c>
      <c r="O10149" s="24">
        <v>0</v>
      </c>
      <c r="P10149" s="24">
        <v>141</v>
      </c>
      <c r="Q10149" s="24">
        <v>5420</v>
      </c>
      <c r="R10149" s="88">
        <f>VLOOKUP(P10149,NEW_TRAIN_TEST!$A$1:$M$980,13,0)</f>
        <v>5260.5</v>
      </c>
      <c r="S10149" s="88">
        <f>VLOOKUP(P10149,NEW_TRAIN_TEST!$A$1:$M$980,11,0)</f>
        <v>5487</v>
      </c>
      <c r="T10149" s="6">
        <f t="shared" si="316"/>
        <v>0</v>
      </c>
      <c r="U10149" s="6">
        <f t="shared" si="317"/>
        <v>1</v>
      </c>
    </row>
    <row r="10150" spans="1:21" x14ac:dyDescent="0.2">
      <c r="A10150" s="88">
        <v>10153</v>
      </c>
      <c r="B10150" s="6">
        <v>7</v>
      </c>
      <c r="C10150" s="6" t="s">
        <v>2132</v>
      </c>
      <c r="D10150" s="73" t="s">
        <v>1699</v>
      </c>
      <c r="E10150" s="24">
        <v>20</v>
      </c>
      <c r="F10150" s="24">
        <v>2</v>
      </c>
      <c r="G10150" s="24">
        <v>1</v>
      </c>
      <c r="H10150" s="24">
        <v>0</v>
      </c>
      <c r="I10150" s="24">
        <v>2</v>
      </c>
      <c r="J10150" s="24">
        <v>0</v>
      </c>
      <c r="K10150" s="24">
        <v>0</v>
      </c>
      <c r="L10150" s="24">
        <v>0</v>
      </c>
      <c r="M10150" s="24">
        <v>0</v>
      </c>
      <c r="N10150" s="24">
        <v>0</v>
      </c>
      <c r="O10150" s="24">
        <v>2</v>
      </c>
      <c r="P10150" s="24">
        <v>44</v>
      </c>
      <c r="Q10150" s="24">
        <v>7973.5</v>
      </c>
      <c r="R10150" s="88">
        <f>VLOOKUP(P10150,NEW_TRAIN_TEST!$A$1:$M$980,13,0)</f>
        <v>7543.5</v>
      </c>
      <c r="S10150" s="88">
        <f>VLOOKUP(P10150,NEW_TRAIN_TEST!$A$1:$M$980,11,0)</f>
        <v>8246</v>
      </c>
      <c r="T10150" s="6">
        <f t="shared" si="316"/>
        <v>0</v>
      </c>
      <c r="U10150" s="6">
        <f t="shared" si="317"/>
        <v>0</v>
      </c>
    </row>
    <row r="10151" spans="1:21" x14ac:dyDescent="0.2">
      <c r="A10151" s="88">
        <v>10154</v>
      </c>
      <c r="B10151" s="6">
        <v>7</v>
      </c>
      <c r="C10151" s="6" t="s">
        <v>2132</v>
      </c>
      <c r="D10151" s="73" t="s">
        <v>1699</v>
      </c>
      <c r="E10151" s="24">
        <v>11</v>
      </c>
      <c r="F10151" s="24">
        <v>4</v>
      </c>
      <c r="G10151" s="24">
        <v>0</v>
      </c>
      <c r="H10151" s="24">
        <v>2</v>
      </c>
      <c r="I10151" s="24">
        <v>2</v>
      </c>
      <c r="J10151" s="24">
        <v>2</v>
      </c>
      <c r="K10151" s="24">
        <v>0</v>
      </c>
      <c r="L10151" s="24">
        <v>0</v>
      </c>
      <c r="M10151" s="24">
        <v>0</v>
      </c>
      <c r="N10151" s="24">
        <v>0</v>
      </c>
      <c r="O10151" s="24">
        <v>2</v>
      </c>
      <c r="P10151" s="24">
        <v>143</v>
      </c>
      <c r="Q10151" s="24">
        <v>4665</v>
      </c>
      <c r="R10151" s="88">
        <f>VLOOKUP(P10151,NEW_TRAIN_TEST!$A$1:$M$980,13,0)</f>
        <v>4247.5</v>
      </c>
      <c r="S10151" s="88">
        <f>VLOOKUP(P10151,NEW_TRAIN_TEST!$A$1:$M$980,11,0)</f>
        <v>4831</v>
      </c>
      <c r="T10151" s="6">
        <f t="shared" si="316"/>
        <v>0</v>
      </c>
      <c r="U10151" s="6">
        <f t="shared" si="317"/>
        <v>0</v>
      </c>
    </row>
    <row r="10152" spans="1:21" x14ac:dyDescent="0.2">
      <c r="A10152" s="88">
        <v>10155</v>
      </c>
      <c r="B10152" s="6">
        <v>7</v>
      </c>
      <c r="C10152" s="6" t="s">
        <v>2132</v>
      </c>
      <c r="D10152" s="73" t="s">
        <v>1699</v>
      </c>
      <c r="E10152" s="24">
        <v>8</v>
      </c>
      <c r="F10152" s="24">
        <v>6</v>
      </c>
      <c r="G10152" s="24">
        <v>0</v>
      </c>
      <c r="H10152" s="24">
        <v>2</v>
      </c>
      <c r="I10152" s="24">
        <v>2</v>
      </c>
      <c r="J10152" s="24">
        <v>2</v>
      </c>
      <c r="K10152" s="24">
        <v>0</v>
      </c>
      <c r="L10152" s="24">
        <v>1</v>
      </c>
      <c r="M10152" s="24">
        <v>0</v>
      </c>
      <c r="N10152" s="24">
        <v>0</v>
      </c>
      <c r="O10152" s="24">
        <v>2</v>
      </c>
      <c r="P10152" s="24">
        <v>397</v>
      </c>
      <c r="Q10152" s="24">
        <v>13164</v>
      </c>
      <c r="R10152" s="88">
        <f>VLOOKUP(P10152,NEW_TRAIN_TEST!$A$1:$M$980,13,0)</f>
        <v>12890.5</v>
      </c>
      <c r="S10152" s="88">
        <f>VLOOKUP(P10152,NEW_TRAIN_TEST!$A$1:$M$980,11,0)</f>
        <v>13441</v>
      </c>
      <c r="T10152" s="6">
        <f t="shared" si="316"/>
        <v>1</v>
      </c>
      <c r="U10152" s="6">
        <f t="shared" si="317"/>
        <v>0</v>
      </c>
    </row>
    <row r="10153" spans="1:21" x14ac:dyDescent="0.2">
      <c r="A10153" s="88">
        <v>10156</v>
      </c>
      <c r="B10153" s="6">
        <v>7</v>
      </c>
      <c r="C10153" s="6" t="s">
        <v>2132</v>
      </c>
      <c r="D10153" s="73" t="s">
        <v>1699</v>
      </c>
      <c r="E10153" s="24">
        <v>13</v>
      </c>
      <c r="F10153" s="24">
        <v>3</v>
      </c>
      <c r="G10153" s="24">
        <v>0</v>
      </c>
      <c r="H10153" s="24">
        <v>2</v>
      </c>
      <c r="I10153" s="24">
        <v>2</v>
      </c>
      <c r="J10153" s="24">
        <v>2</v>
      </c>
      <c r="K10153" s="24">
        <v>0</v>
      </c>
      <c r="L10153" s="24">
        <v>1</v>
      </c>
      <c r="M10153" s="24">
        <v>0</v>
      </c>
      <c r="N10153" s="24">
        <v>0</v>
      </c>
      <c r="O10153" s="24">
        <v>2</v>
      </c>
      <c r="P10153" s="24">
        <v>43</v>
      </c>
      <c r="Q10153" s="24">
        <v>7213.5</v>
      </c>
      <c r="R10153" s="88">
        <f>VLOOKUP(P10153,NEW_TRAIN_TEST!$A$1:$M$980,13,0)</f>
        <v>7175.5</v>
      </c>
      <c r="S10153" s="88">
        <f>VLOOKUP(P10153,NEW_TRAIN_TEST!$A$1:$M$980,11,0)</f>
        <v>7303</v>
      </c>
      <c r="T10153" s="6">
        <f t="shared" si="316"/>
        <v>1</v>
      </c>
      <c r="U10153" s="6">
        <f t="shared" si="317"/>
        <v>0</v>
      </c>
    </row>
    <row r="10154" spans="1:21" x14ac:dyDescent="0.2">
      <c r="A10154" s="88">
        <v>10157</v>
      </c>
      <c r="B10154" s="6">
        <v>7</v>
      </c>
      <c r="C10154" s="6" t="s">
        <v>2132</v>
      </c>
      <c r="D10154" s="73" t="s">
        <v>1699</v>
      </c>
      <c r="E10154" s="24">
        <v>5</v>
      </c>
      <c r="F10154" s="24">
        <v>1</v>
      </c>
      <c r="G10154" s="24">
        <v>0</v>
      </c>
      <c r="H10154" s="24">
        <v>0</v>
      </c>
      <c r="I10154" s="24">
        <v>2</v>
      </c>
      <c r="J10154" s="24">
        <v>0</v>
      </c>
      <c r="K10154" s="24">
        <v>0</v>
      </c>
      <c r="L10154" s="24">
        <v>1</v>
      </c>
      <c r="M10154" s="24">
        <v>0</v>
      </c>
      <c r="N10154" s="24">
        <v>0</v>
      </c>
      <c r="O10154" s="24">
        <v>2</v>
      </c>
      <c r="P10154" s="24">
        <v>43</v>
      </c>
      <c r="Q10154" s="24">
        <v>7224.5</v>
      </c>
      <c r="R10154" s="88">
        <f>VLOOKUP(P10154,NEW_TRAIN_TEST!$A$1:$M$980,13,0)</f>
        <v>7175.5</v>
      </c>
      <c r="S10154" s="88">
        <f>VLOOKUP(P10154,NEW_TRAIN_TEST!$A$1:$M$980,11,0)</f>
        <v>7303</v>
      </c>
      <c r="T10154" s="6">
        <f t="shared" si="316"/>
        <v>1</v>
      </c>
      <c r="U10154" s="6">
        <f t="shared" si="317"/>
        <v>0</v>
      </c>
    </row>
    <row r="10155" spans="1:21" x14ac:dyDescent="0.2">
      <c r="A10155" s="88">
        <v>10158</v>
      </c>
      <c r="B10155" s="6">
        <v>7</v>
      </c>
      <c r="C10155" s="6" t="s">
        <v>2132</v>
      </c>
      <c r="D10155" s="73" t="s">
        <v>1699</v>
      </c>
      <c r="E10155" s="24">
        <v>6</v>
      </c>
      <c r="F10155" s="24">
        <v>1</v>
      </c>
      <c r="G10155" s="24">
        <v>0</v>
      </c>
      <c r="H10155" s="24">
        <v>0</v>
      </c>
      <c r="I10155" s="24">
        <v>2</v>
      </c>
      <c r="J10155" s="24">
        <v>0</v>
      </c>
      <c r="K10155" s="24">
        <v>0</v>
      </c>
      <c r="L10155" s="24">
        <v>1</v>
      </c>
      <c r="M10155" s="24">
        <v>0</v>
      </c>
      <c r="N10155" s="24">
        <v>0</v>
      </c>
      <c r="O10155" s="24">
        <v>2</v>
      </c>
      <c r="P10155" s="24">
        <v>146</v>
      </c>
      <c r="Q10155" s="24">
        <v>4075</v>
      </c>
      <c r="R10155" s="88">
        <f>VLOOKUP(P10155,NEW_TRAIN_TEST!$A$1:$M$980,13,0)</f>
        <v>3615.5</v>
      </c>
      <c r="S10155" s="88">
        <f>VLOOKUP(P10155,NEW_TRAIN_TEST!$A$1:$M$980,11,0)</f>
        <v>4238</v>
      </c>
      <c r="T10155" s="6">
        <f t="shared" si="316"/>
        <v>1</v>
      </c>
      <c r="U10155" s="6">
        <f t="shared" si="317"/>
        <v>0</v>
      </c>
    </row>
    <row r="10156" spans="1:21" x14ac:dyDescent="0.2">
      <c r="A10156" s="88">
        <v>10159</v>
      </c>
      <c r="B10156" s="6">
        <v>7</v>
      </c>
      <c r="C10156" s="6" t="s">
        <v>2132</v>
      </c>
      <c r="D10156" s="73" t="s">
        <v>1699</v>
      </c>
      <c r="E10156" s="24">
        <v>8</v>
      </c>
      <c r="F10156" s="24">
        <v>2</v>
      </c>
      <c r="G10156" s="24">
        <v>0</v>
      </c>
      <c r="H10156" s="24">
        <v>0</v>
      </c>
      <c r="I10156" s="24">
        <v>2</v>
      </c>
      <c r="J10156" s="24">
        <v>2</v>
      </c>
      <c r="K10156" s="24">
        <v>0</v>
      </c>
      <c r="L10156" s="24">
        <v>1</v>
      </c>
      <c r="M10156" s="24">
        <v>0</v>
      </c>
      <c r="N10156" s="24">
        <v>0</v>
      </c>
      <c r="O10156" s="24">
        <v>2</v>
      </c>
      <c r="P10156" s="24">
        <v>142</v>
      </c>
      <c r="Q10156" s="24">
        <v>4227</v>
      </c>
      <c r="R10156" s="88">
        <f>VLOOKUP(P10156,NEW_TRAIN_TEST!$A$1:$M$980,13,0)</f>
        <v>3610</v>
      </c>
      <c r="S10156" s="88">
        <f>VLOOKUP(P10156,NEW_TRAIN_TEST!$A$1:$M$980,11,0)</f>
        <v>4330</v>
      </c>
      <c r="T10156" s="6">
        <f t="shared" si="316"/>
        <v>1</v>
      </c>
      <c r="U10156" s="6">
        <f t="shared" si="317"/>
        <v>0</v>
      </c>
    </row>
    <row r="10157" spans="1:21" x14ac:dyDescent="0.2">
      <c r="A10157" s="88">
        <v>10160</v>
      </c>
      <c r="B10157" s="6">
        <v>7</v>
      </c>
      <c r="C10157" s="6" t="s">
        <v>2132</v>
      </c>
      <c r="D10157" s="73" t="s">
        <v>1699</v>
      </c>
      <c r="E10157" s="24">
        <v>2</v>
      </c>
      <c r="F10157" s="24">
        <v>0</v>
      </c>
      <c r="G10157" s="24">
        <v>0</v>
      </c>
      <c r="H10157" s="24">
        <v>0</v>
      </c>
      <c r="I10157" s="24">
        <v>0</v>
      </c>
      <c r="J10157" s="24">
        <v>0</v>
      </c>
      <c r="K10157" s="24">
        <v>0</v>
      </c>
      <c r="L10157" s="24">
        <v>0</v>
      </c>
      <c r="M10157" s="24">
        <v>0</v>
      </c>
      <c r="N10157" s="24">
        <v>0</v>
      </c>
      <c r="O10157" s="24">
        <v>0</v>
      </c>
      <c r="P10157" s="24">
        <v>287</v>
      </c>
      <c r="Q10157" s="24">
        <v>8977</v>
      </c>
      <c r="R10157" s="88">
        <f>VLOOKUP(P10157,NEW_TRAIN_TEST!$A$1:$M$980,13,0)</f>
        <v>8318</v>
      </c>
      <c r="S10157" s="88">
        <f>VLOOKUP(P10157,NEW_TRAIN_TEST!$A$1:$M$980,11,0)</f>
        <v>8994</v>
      </c>
      <c r="T10157" s="6">
        <f t="shared" si="316"/>
        <v>0</v>
      </c>
      <c r="U10157" s="6">
        <f t="shared" si="317"/>
        <v>0</v>
      </c>
    </row>
    <row r="10158" spans="1:21" x14ac:dyDescent="0.2">
      <c r="A10158" s="88">
        <v>10161</v>
      </c>
      <c r="B10158" s="6">
        <v>7</v>
      </c>
      <c r="C10158" s="6" t="s">
        <v>2132</v>
      </c>
      <c r="D10158" s="73" t="s">
        <v>1699</v>
      </c>
      <c r="E10158" s="24">
        <v>16</v>
      </c>
      <c r="F10158" s="24">
        <v>2</v>
      </c>
      <c r="G10158" s="24">
        <v>1</v>
      </c>
      <c r="H10158" s="24">
        <v>0</v>
      </c>
      <c r="I10158" s="24">
        <v>2</v>
      </c>
      <c r="J10158" s="24">
        <v>0</v>
      </c>
      <c r="K10158" s="24">
        <v>0</v>
      </c>
      <c r="L10158" s="24">
        <v>0</v>
      </c>
      <c r="M10158" s="24">
        <v>0</v>
      </c>
      <c r="N10158" s="24">
        <v>0</v>
      </c>
      <c r="O10158" s="24">
        <v>2</v>
      </c>
      <c r="P10158" s="24">
        <v>788</v>
      </c>
      <c r="Q10158" s="24">
        <v>6369</v>
      </c>
      <c r="R10158" s="88">
        <f>VLOOKUP(P10158,NEW_TRAIN_TEST!$A$1:$M$980,13,0)</f>
        <v>5671.5</v>
      </c>
      <c r="S10158" s="88">
        <f>VLOOKUP(P10158,NEW_TRAIN_TEST!$A$1:$M$980,11,0)</f>
        <v>7719</v>
      </c>
      <c r="T10158" s="6">
        <f t="shared" si="316"/>
        <v>0</v>
      </c>
      <c r="U10158" s="6">
        <f t="shared" si="317"/>
        <v>0</v>
      </c>
    </row>
    <row r="10159" spans="1:21" x14ac:dyDescent="0.2">
      <c r="A10159" s="88">
        <v>10162</v>
      </c>
      <c r="B10159" s="6">
        <v>7</v>
      </c>
      <c r="C10159" s="6" t="s">
        <v>2132</v>
      </c>
      <c r="D10159" s="73" t="s">
        <v>1699</v>
      </c>
      <c r="E10159" s="24">
        <v>8</v>
      </c>
      <c r="F10159" s="24">
        <v>3</v>
      </c>
      <c r="G10159" s="24">
        <v>0</v>
      </c>
      <c r="H10159" s="24">
        <v>2</v>
      </c>
      <c r="I10159" s="24">
        <v>2</v>
      </c>
      <c r="J10159" s="24">
        <v>0</v>
      </c>
      <c r="K10159" s="24">
        <v>0</v>
      </c>
      <c r="L10159" s="24">
        <v>1</v>
      </c>
      <c r="M10159" s="24">
        <v>0</v>
      </c>
      <c r="N10159" s="24">
        <v>0</v>
      </c>
      <c r="O10159" s="24">
        <v>2</v>
      </c>
      <c r="P10159" s="24">
        <v>98</v>
      </c>
      <c r="Q10159" s="24">
        <v>559</v>
      </c>
      <c r="R10159" s="88">
        <f>VLOOKUP(P10159,NEW_TRAIN_TEST!$A$1:$M$980,13,0)</f>
        <v>533</v>
      </c>
      <c r="S10159" s="88">
        <f>VLOOKUP(P10159,NEW_TRAIN_TEST!$A$1:$M$980,11,0)</f>
        <v>563</v>
      </c>
      <c r="T10159" s="6">
        <f t="shared" si="316"/>
        <v>1</v>
      </c>
      <c r="U10159" s="6">
        <f t="shared" si="317"/>
        <v>0</v>
      </c>
    </row>
    <row r="10160" spans="1:21" x14ac:dyDescent="0.2">
      <c r="A10160" s="88">
        <v>10163</v>
      </c>
      <c r="B10160" s="6">
        <v>7</v>
      </c>
      <c r="C10160" s="6" t="s">
        <v>2132</v>
      </c>
      <c r="D10160" s="73" t="s">
        <v>1699</v>
      </c>
      <c r="E10160" s="24">
        <v>8</v>
      </c>
      <c r="F10160" s="24">
        <v>1</v>
      </c>
      <c r="G10160" s="24">
        <v>0</v>
      </c>
      <c r="H10160" s="24">
        <v>0</v>
      </c>
      <c r="I10160" s="24">
        <v>2</v>
      </c>
      <c r="J10160" s="24">
        <v>0</v>
      </c>
      <c r="K10160" s="24">
        <v>0</v>
      </c>
      <c r="L10160" s="24">
        <v>1</v>
      </c>
      <c r="M10160" s="24">
        <v>0</v>
      </c>
      <c r="N10160" s="24">
        <v>0</v>
      </c>
      <c r="O10160" s="24">
        <v>2</v>
      </c>
      <c r="P10160" s="24">
        <v>184</v>
      </c>
      <c r="Q10160" s="24">
        <v>11313</v>
      </c>
      <c r="R10160" s="88">
        <f>VLOOKUP(P10160,NEW_TRAIN_TEST!$A$1:$M$980,13,0)</f>
        <v>10085</v>
      </c>
      <c r="S10160" s="88">
        <f>VLOOKUP(P10160,NEW_TRAIN_TEST!$A$1:$M$980,11,0)</f>
        <v>11720</v>
      </c>
      <c r="T10160" s="6">
        <f t="shared" si="316"/>
        <v>1</v>
      </c>
      <c r="U10160" s="6">
        <f t="shared" si="317"/>
        <v>0</v>
      </c>
    </row>
    <row r="10161" spans="1:21" x14ac:dyDescent="0.2">
      <c r="A10161" s="88">
        <v>10164</v>
      </c>
      <c r="B10161" s="6">
        <v>7</v>
      </c>
      <c r="C10161" s="6" t="s">
        <v>2132</v>
      </c>
      <c r="D10161" s="73" t="s">
        <v>1699</v>
      </c>
      <c r="E10161" s="24">
        <v>15</v>
      </c>
      <c r="F10161" s="24">
        <v>1</v>
      </c>
      <c r="G10161" s="24">
        <v>0</v>
      </c>
      <c r="H10161" s="24">
        <v>0</v>
      </c>
      <c r="I10161" s="24">
        <v>2</v>
      </c>
      <c r="J10161" s="24">
        <v>0</v>
      </c>
      <c r="K10161" s="24">
        <v>0</v>
      </c>
      <c r="L10161" s="24">
        <v>0</v>
      </c>
      <c r="M10161" s="24">
        <v>0</v>
      </c>
      <c r="N10161" s="24">
        <v>0</v>
      </c>
      <c r="O10161" s="24">
        <v>2</v>
      </c>
      <c r="P10161" s="24">
        <v>46</v>
      </c>
      <c r="Q10161" s="24">
        <v>7400.5</v>
      </c>
      <c r="R10161" s="88">
        <f>VLOOKUP(P10161,NEW_TRAIN_TEST!$A$1:$M$980,13,0)</f>
        <v>6890</v>
      </c>
      <c r="S10161" s="88">
        <f>VLOOKUP(P10161,NEW_TRAIN_TEST!$A$1:$M$980,11,0)</f>
        <v>7532</v>
      </c>
      <c r="T10161" s="6">
        <f t="shared" si="316"/>
        <v>0</v>
      </c>
      <c r="U10161" s="6">
        <f t="shared" si="317"/>
        <v>0</v>
      </c>
    </row>
    <row r="10162" spans="1:21" x14ac:dyDescent="0.2">
      <c r="A10162" s="88">
        <v>10165</v>
      </c>
      <c r="B10162" s="6">
        <v>7</v>
      </c>
      <c r="C10162" s="6" t="s">
        <v>2132</v>
      </c>
      <c r="D10162" s="73" t="s">
        <v>1699</v>
      </c>
      <c r="E10162" s="24">
        <v>0</v>
      </c>
      <c r="F10162" s="24">
        <v>0</v>
      </c>
      <c r="G10162" s="24">
        <v>0</v>
      </c>
      <c r="H10162" s="24">
        <v>0</v>
      </c>
      <c r="I10162" s="24">
        <v>0</v>
      </c>
      <c r="J10162" s="24">
        <v>0</v>
      </c>
      <c r="K10162" s="24">
        <v>0</v>
      </c>
      <c r="L10162" s="24">
        <v>0</v>
      </c>
      <c r="M10162" s="24">
        <v>0</v>
      </c>
      <c r="N10162" s="24">
        <v>1</v>
      </c>
      <c r="O10162" s="24">
        <v>0</v>
      </c>
      <c r="P10162" s="24">
        <v>186</v>
      </c>
      <c r="Q10162" s="24">
        <v>7189</v>
      </c>
      <c r="R10162" s="88">
        <f>VLOOKUP(P10162,NEW_TRAIN_TEST!$A$1:$M$980,13,0)</f>
        <v>7189</v>
      </c>
      <c r="S10162" s="88">
        <f>VLOOKUP(P10162,NEW_TRAIN_TEST!$A$1:$M$980,11,0)</f>
        <v>7189</v>
      </c>
      <c r="T10162" s="6">
        <f t="shared" si="316"/>
        <v>0</v>
      </c>
      <c r="U10162" s="6">
        <f t="shared" si="317"/>
        <v>0</v>
      </c>
    </row>
    <row r="10163" spans="1:21" x14ac:dyDescent="0.2">
      <c r="A10163" s="88">
        <v>10166</v>
      </c>
      <c r="B10163" s="6">
        <v>7</v>
      </c>
      <c r="C10163" s="6" t="s">
        <v>2132</v>
      </c>
      <c r="D10163" s="73" t="s">
        <v>1699</v>
      </c>
      <c r="E10163" s="24">
        <v>0</v>
      </c>
      <c r="F10163" s="24">
        <v>0</v>
      </c>
      <c r="G10163" s="24">
        <v>0</v>
      </c>
      <c r="H10163" s="24">
        <v>0</v>
      </c>
      <c r="I10163" s="24">
        <v>0</v>
      </c>
      <c r="J10163" s="24">
        <v>0</v>
      </c>
      <c r="K10163" s="24">
        <v>0</v>
      </c>
      <c r="L10163" s="24">
        <v>0</v>
      </c>
      <c r="M10163" s="24">
        <v>0</v>
      </c>
      <c r="N10163" s="24">
        <v>1</v>
      </c>
      <c r="O10163" s="24">
        <v>0</v>
      </c>
      <c r="P10163" s="24">
        <v>191</v>
      </c>
      <c r="Q10163" s="24">
        <v>6757</v>
      </c>
      <c r="R10163" s="88">
        <f>VLOOKUP(P10163,NEW_TRAIN_TEST!$A$1:$M$980,13,0)</f>
        <v>6757</v>
      </c>
      <c r="S10163" s="88">
        <f>VLOOKUP(P10163,NEW_TRAIN_TEST!$A$1:$M$980,11,0)</f>
        <v>6757</v>
      </c>
      <c r="T10163" s="6">
        <f t="shared" si="316"/>
        <v>0</v>
      </c>
      <c r="U10163" s="6">
        <f t="shared" si="317"/>
        <v>0</v>
      </c>
    </row>
    <row r="10164" spans="1:21" x14ac:dyDescent="0.2">
      <c r="A10164" s="88">
        <v>10167</v>
      </c>
      <c r="B10164" s="6">
        <v>7</v>
      </c>
      <c r="C10164" s="6" t="s">
        <v>2132</v>
      </c>
      <c r="D10164" s="73" t="s">
        <v>1699</v>
      </c>
      <c r="E10164" s="24">
        <v>6</v>
      </c>
      <c r="F10164" s="24">
        <v>0</v>
      </c>
      <c r="G10164" s="24">
        <v>0</v>
      </c>
      <c r="H10164" s="24">
        <v>0</v>
      </c>
      <c r="I10164" s="24">
        <v>0</v>
      </c>
      <c r="J10164" s="24">
        <v>0</v>
      </c>
      <c r="K10164" s="24">
        <v>0</v>
      </c>
      <c r="L10164" s="24">
        <v>1</v>
      </c>
      <c r="M10164" s="24">
        <v>0</v>
      </c>
      <c r="N10164" s="24">
        <v>0</v>
      </c>
      <c r="O10164" s="24">
        <v>0</v>
      </c>
      <c r="P10164" s="24">
        <v>192</v>
      </c>
      <c r="Q10164" s="24">
        <v>8810</v>
      </c>
      <c r="R10164" s="88">
        <f>VLOOKUP(P10164,NEW_TRAIN_TEST!$A$1:$M$980,13,0)</f>
        <v>7875.5</v>
      </c>
      <c r="S10164" s="88">
        <f>VLOOKUP(P10164,NEW_TRAIN_TEST!$A$1:$M$980,11,0)</f>
        <v>9430</v>
      </c>
      <c r="T10164" s="6">
        <f t="shared" si="316"/>
        <v>1</v>
      </c>
      <c r="U10164" s="6">
        <f t="shared" si="317"/>
        <v>0</v>
      </c>
    </row>
    <row r="10165" spans="1:21" x14ac:dyDescent="0.2">
      <c r="A10165" s="88">
        <v>10168</v>
      </c>
      <c r="B10165" s="6">
        <v>7</v>
      </c>
      <c r="C10165" s="6" t="s">
        <v>2132</v>
      </c>
      <c r="D10165" s="73" t="s">
        <v>1699</v>
      </c>
      <c r="E10165" s="24">
        <v>11</v>
      </c>
      <c r="F10165" s="24">
        <v>2</v>
      </c>
      <c r="G10165" s="24">
        <v>1</v>
      </c>
      <c r="H10165" s="24">
        <v>0</v>
      </c>
      <c r="I10165" s="24">
        <v>2</v>
      </c>
      <c r="J10165" s="24">
        <v>0</v>
      </c>
      <c r="K10165" s="24">
        <v>0</v>
      </c>
      <c r="L10165" s="24">
        <v>1</v>
      </c>
      <c r="M10165" s="24">
        <v>17</v>
      </c>
      <c r="N10165" s="24">
        <v>0</v>
      </c>
      <c r="O10165" s="24">
        <v>2</v>
      </c>
      <c r="P10165" s="24">
        <v>780</v>
      </c>
      <c r="Q10165" s="24">
        <v>8642.5</v>
      </c>
      <c r="R10165" s="88">
        <f>VLOOKUP(P10165,NEW_TRAIN_TEST!$A$1:$M$980,13,0)</f>
        <v>8081</v>
      </c>
      <c r="S10165" s="88">
        <f>VLOOKUP(P10165,NEW_TRAIN_TEST!$A$1:$M$980,11,0)</f>
        <v>8692</v>
      </c>
      <c r="T10165" s="6">
        <f t="shared" si="316"/>
        <v>1</v>
      </c>
      <c r="U10165" s="6">
        <f t="shared" si="317"/>
        <v>1</v>
      </c>
    </row>
    <row r="10166" spans="1:21" x14ac:dyDescent="0.2">
      <c r="A10166" s="88">
        <v>10169</v>
      </c>
      <c r="B10166" s="6">
        <v>7</v>
      </c>
      <c r="C10166" s="6" t="s">
        <v>2132</v>
      </c>
      <c r="D10166" s="73" t="s">
        <v>1699</v>
      </c>
      <c r="E10166" s="24">
        <v>15</v>
      </c>
      <c r="F10166" s="24">
        <v>6</v>
      </c>
      <c r="G10166" s="24">
        <v>0</v>
      </c>
      <c r="H10166" s="24">
        <v>2</v>
      </c>
      <c r="I10166" s="24">
        <v>2</v>
      </c>
      <c r="J10166" s="24">
        <v>0</v>
      </c>
      <c r="K10166" s="24">
        <v>0</v>
      </c>
      <c r="L10166" s="24">
        <v>0</v>
      </c>
      <c r="M10166" s="24">
        <v>0</v>
      </c>
      <c r="N10166" s="24">
        <v>0</v>
      </c>
      <c r="O10166" s="24">
        <v>2</v>
      </c>
      <c r="P10166" s="24">
        <v>196</v>
      </c>
      <c r="Q10166" s="24">
        <v>9288</v>
      </c>
      <c r="R10166" s="88">
        <f>VLOOKUP(P10166,NEW_TRAIN_TEST!$A$1:$M$980,13,0)</f>
        <v>8955.5</v>
      </c>
      <c r="S10166" s="88">
        <f>VLOOKUP(P10166,NEW_TRAIN_TEST!$A$1:$M$980,11,0)</f>
        <v>10310</v>
      </c>
      <c r="T10166" s="6">
        <f t="shared" si="316"/>
        <v>0</v>
      </c>
      <c r="U10166" s="6">
        <f t="shared" si="317"/>
        <v>0</v>
      </c>
    </row>
    <row r="10167" spans="1:21" x14ac:dyDescent="0.2">
      <c r="A10167" s="88">
        <v>10170</v>
      </c>
      <c r="B10167" s="6">
        <v>7</v>
      </c>
      <c r="C10167" s="6" t="s">
        <v>2132</v>
      </c>
      <c r="D10167" s="73" t="s">
        <v>1699</v>
      </c>
      <c r="E10167" s="24">
        <v>4</v>
      </c>
      <c r="F10167" s="24">
        <v>2</v>
      </c>
      <c r="G10167" s="24">
        <v>0</v>
      </c>
      <c r="H10167" s="24">
        <v>2</v>
      </c>
      <c r="I10167" s="24">
        <v>2</v>
      </c>
      <c r="J10167" s="24">
        <v>0</v>
      </c>
      <c r="K10167" s="24">
        <v>0</v>
      </c>
      <c r="L10167" s="24">
        <v>0</v>
      </c>
      <c r="M10167" s="24">
        <v>0</v>
      </c>
      <c r="N10167" s="24">
        <v>0</v>
      </c>
      <c r="O10167" s="24">
        <v>2</v>
      </c>
      <c r="P10167" s="24">
        <v>197</v>
      </c>
      <c r="Q10167" s="24">
        <v>8351</v>
      </c>
      <c r="R10167" s="88">
        <f>VLOOKUP(P10167,NEW_TRAIN_TEST!$A$1:$M$980,13,0)</f>
        <v>7912</v>
      </c>
      <c r="S10167" s="88">
        <f>VLOOKUP(P10167,NEW_TRAIN_TEST!$A$1:$M$980,11,0)</f>
        <v>9516</v>
      </c>
      <c r="T10167" s="6">
        <f t="shared" si="316"/>
        <v>0</v>
      </c>
      <c r="U10167" s="6">
        <f t="shared" si="317"/>
        <v>0</v>
      </c>
    </row>
    <row r="10168" spans="1:21" x14ac:dyDescent="0.2">
      <c r="A10168" s="88">
        <v>10171</v>
      </c>
      <c r="B10168" s="6">
        <v>7</v>
      </c>
      <c r="C10168" s="6" t="s">
        <v>2132</v>
      </c>
      <c r="D10168" s="73" t="s">
        <v>1699</v>
      </c>
      <c r="E10168" s="24">
        <v>15</v>
      </c>
      <c r="F10168" s="24">
        <v>0</v>
      </c>
      <c r="G10168" s="24">
        <v>0</v>
      </c>
      <c r="H10168" s="24">
        <v>0</v>
      </c>
      <c r="I10168" s="24">
        <v>0</v>
      </c>
      <c r="J10168" s="24">
        <v>0</v>
      </c>
      <c r="K10168" s="24">
        <v>0</v>
      </c>
      <c r="L10168" s="24">
        <v>0</v>
      </c>
      <c r="M10168" s="24">
        <v>0</v>
      </c>
      <c r="N10168" s="24">
        <v>0</v>
      </c>
      <c r="O10168" s="24">
        <v>0</v>
      </c>
      <c r="P10168" s="24">
        <v>87</v>
      </c>
      <c r="Q10168" s="24">
        <v>536</v>
      </c>
      <c r="R10168" s="88">
        <f>VLOOKUP(P10168,NEW_TRAIN_TEST!$A$1:$M$980,13,0)</f>
        <v>520.5</v>
      </c>
      <c r="S10168" s="88">
        <f>VLOOKUP(P10168,NEW_TRAIN_TEST!$A$1:$M$980,11,0)</f>
        <v>548</v>
      </c>
      <c r="T10168" s="6">
        <f t="shared" si="316"/>
        <v>0</v>
      </c>
      <c r="U10168" s="6">
        <f t="shared" si="317"/>
        <v>0</v>
      </c>
    </row>
    <row r="10169" spans="1:21" x14ac:dyDescent="0.2">
      <c r="A10169" s="88">
        <v>10172</v>
      </c>
      <c r="B10169" s="6">
        <v>7</v>
      </c>
      <c r="C10169" s="6" t="s">
        <v>2132</v>
      </c>
      <c r="D10169" s="73" t="s">
        <v>1699</v>
      </c>
      <c r="E10169" s="24">
        <v>8</v>
      </c>
      <c r="F10169" s="24">
        <v>4</v>
      </c>
      <c r="G10169" s="24">
        <v>2</v>
      </c>
      <c r="H10169" s="24">
        <v>0</v>
      </c>
      <c r="I10169" s="24">
        <v>2</v>
      </c>
      <c r="J10169" s="24">
        <v>0</v>
      </c>
      <c r="K10169" s="24">
        <v>0</v>
      </c>
      <c r="L10169" s="24">
        <v>1</v>
      </c>
      <c r="M10169" s="24">
        <v>19</v>
      </c>
      <c r="N10169" s="24">
        <v>0</v>
      </c>
      <c r="O10169" s="24">
        <v>2</v>
      </c>
      <c r="P10169" s="24">
        <v>87</v>
      </c>
      <c r="Q10169" s="24">
        <v>541</v>
      </c>
      <c r="R10169" s="88">
        <f>VLOOKUP(P10169,NEW_TRAIN_TEST!$A$1:$M$980,13,0)</f>
        <v>520.5</v>
      </c>
      <c r="S10169" s="88">
        <f>VLOOKUP(P10169,NEW_TRAIN_TEST!$A$1:$M$980,11,0)</f>
        <v>548</v>
      </c>
      <c r="T10169" s="6">
        <f t="shared" si="316"/>
        <v>1</v>
      </c>
      <c r="U10169" s="6">
        <f t="shared" si="317"/>
        <v>1</v>
      </c>
    </row>
    <row r="10170" spans="1:21" x14ac:dyDescent="0.2">
      <c r="A10170" s="88">
        <v>10173</v>
      </c>
      <c r="B10170" s="6">
        <v>7</v>
      </c>
      <c r="C10170" s="6" t="s">
        <v>2132</v>
      </c>
      <c r="D10170" s="73" t="s">
        <v>1699</v>
      </c>
      <c r="E10170" s="24">
        <v>0</v>
      </c>
      <c r="F10170" s="24">
        <v>2</v>
      </c>
      <c r="G10170" s="24">
        <v>0</v>
      </c>
      <c r="H10170" s="24">
        <v>0</v>
      </c>
      <c r="I10170" s="24">
        <v>2</v>
      </c>
      <c r="J10170" s="24">
        <v>2</v>
      </c>
      <c r="K10170" s="24">
        <v>0</v>
      </c>
      <c r="L10170" s="24">
        <v>0</v>
      </c>
      <c r="M10170" s="24">
        <v>0</v>
      </c>
      <c r="N10170" s="24">
        <v>0</v>
      </c>
      <c r="O10170" s="24">
        <v>2</v>
      </c>
      <c r="P10170" s="24">
        <v>689</v>
      </c>
      <c r="Q10170" s="24">
        <v>6304.5</v>
      </c>
      <c r="R10170" s="88">
        <f>VLOOKUP(P10170,NEW_TRAIN_TEST!$A$1:$M$980,13,0)</f>
        <v>6304.5</v>
      </c>
      <c r="S10170" s="88">
        <f>VLOOKUP(P10170,NEW_TRAIN_TEST!$A$1:$M$980,11,0)</f>
        <v>6469</v>
      </c>
      <c r="T10170" s="6">
        <f t="shared" si="316"/>
        <v>0</v>
      </c>
      <c r="U10170" s="6">
        <f t="shared" si="317"/>
        <v>0</v>
      </c>
    </row>
    <row r="10171" spans="1:21" x14ac:dyDescent="0.2">
      <c r="A10171" s="88">
        <v>10174</v>
      </c>
      <c r="B10171" s="6">
        <v>7</v>
      </c>
      <c r="C10171" s="6" t="s">
        <v>2132</v>
      </c>
      <c r="D10171" s="73" t="s">
        <v>1699</v>
      </c>
      <c r="E10171" s="24">
        <v>4</v>
      </c>
      <c r="F10171" s="24">
        <v>2</v>
      </c>
      <c r="G10171" s="24">
        <v>0</v>
      </c>
      <c r="H10171" s="24">
        <v>2</v>
      </c>
      <c r="I10171" s="24">
        <v>2</v>
      </c>
      <c r="J10171" s="24">
        <v>0</v>
      </c>
      <c r="K10171" s="24">
        <v>0</v>
      </c>
      <c r="L10171" s="24">
        <v>0</v>
      </c>
      <c r="M10171" s="24">
        <v>0</v>
      </c>
      <c r="N10171" s="24">
        <v>0</v>
      </c>
      <c r="O10171" s="24">
        <v>2</v>
      </c>
      <c r="P10171" s="24">
        <v>283</v>
      </c>
      <c r="Q10171" s="24">
        <v>13329.5</v>
      </c>
      <c r="R10171" s="88">
        <f>VLOOKUP(P10171,NEW_TRAIN_TEST!$A$1:$M$980,13,0)</f>
        <v>12922</v>
      </c>
      <c r="S10171" s="88">
        <f>VLOOKUP(P10171,NEW_TRAIN_TEST!$A$1:$M$980,11,0)</f>
        <v>13386</v>
      </c>
      <c r="T10171" s="6">
        <f t="shared" si="316"/>
        <v>0</v>
      </c>
      <c r="U10171" s="6">
        <f t="shared" si="317"/>
        <v>0</v>
      </c>
    </row>
    <row r="10172" spans="1:21" x14ac:dyDescent="0.2">
      <c r="A10172" s="88">
        <v>10175</v>
      </c>
      <c r="B10172" s="6">
        <v>7</v>
      </c>
      <c r="C10172" s="6" t="s">
        <v>2132</v>
      </c>
      <c r="D10172" s="73" t="s">
        <v>1699</v>
      </c>
      <c r="E10172" s="24">
        <v>4</v>
      </c>
      <c r="F10172" s="24">
        <v>0</v>
      </c>
      <c r="G10172" s="24">
        <v>0</v>
      </c>
      <c r="H10172" s="24">
        <v>0</v>
      </c>
      <c r="I10172" s="24">
        <v>0</v>
      </c>
      <c r="J10172" s="24">
        <v>0</v>
      </c>
      <c r="K10172" s="24">
        <v>0</v>
      </c>
      <c r="L10172" s="24">
        <v>1</v>
      </c>
      <c r="M10172" s="24">
        <v>0</v>
      </c>
      <c r="N10172" s="24">
        <v>0</v>
      </c>
      <c r="O10172" s="24">
        <v>0</v>
      </c>
      <c r="P10172" s="24">
        <v>632</v>
      </c>
      <c r="Q10172" s="24">
        <v>10288</v>
      </c>
      <c r="R10172" s="88">
        <f>VLOOKUP(P10172,NEW_TRAIN_TEST!$A$1:$M$980,13,0)</f>
        <v>10255</v>
      </c>
      <c r="S10172" s="88">
        <f>VLOOKUP(P10172,NEW_TRAIN_TEST!$A$1:$M$980,11,0)</f>
        <v>10393</v>
      </c>
      <c r="T10172" s="6">
        <f t="shared" si="316"/>
        <v>1</v>
      </c>
      <c r="U10172" s="6">
        <f t="shared" si="317"/>
        <v>0</v>
      </c>
    </row>
    <row r="10173" spans="1:21" x14ac:dyDescent="0.2">
      <c r="A10173" s="88">
        <v>10176</v>
      </c>
      <c r="B10173" s="6">
        <v>7</v>
      </c>
      <c r="C10173" s="6" t="s">
        <v>2132</v>
      </c>
      <c r="D10173" s="73" t="s">
        <v>1699</v>
      </c>
      <c r="E10173" s="24">
        <v>2</v>
      </c>
      <c r="F10173" s="24">
        <v>0</v>
      </c>
      <c r="G10173" s="24">
        <v>0</v>
      </c>
      <c r="H10173" s="24">
        <v>0</v>
      </c>
      <c r="I10173" s="24">
        <v>0</v>
      </c>
      <c r="J10173" s="24">
        <v>0</v>
      </c>
      <c r="K10173" s="24">
        <v>0</v>
      </c>
      <c r="L10173" s="24">
        <v>0</v>
      </c>
      <c r="M10173" s="24">
        <v>0</v>
      </c>
      <c r="N10173" s="24">
        <v>0</v>
      </c>
      <c r="O10173" s="24">
        <v>0</v>
      </c>
      <c r="P10173" s="24">
        <v>292</v>
      </c>
      <c r="Q10173" s="24">
        <v>12396</v>
      </c>
      <c r="R10173" s="88">
        <f>VLOOKUP(P10173,NEW_TRAIN_TEST!$A$1:$M$980,13,0)</f>
        <v>11918</v>
      </c>
      <c r="S10173" s="88">
        <f>VLOOKUP(P10173,NEW_TRAIN_TEST!$A$1:$M$980,11,0)</f>
        <v>12499</v>
      </c>
      <c r="T10173" s="6">
        <f t="shared" si="316"/>
        <v>0</v>
      </c>
      <c r="U10173" s="6">
        <f t="shared" si="317"/>
        <v>0</v>
      </c>
    </row>
    <row r="10174" spans="1:21" x14ac:dyDescent="0.2">
      <c r="A10174" s="88">
        <v>10177</v>
      </c>
      <c r="B10174" s="6">
        <v>7</v>
      </c>
      <c r="C10174" s="6" t="s">
        <v>2132</v>
      </c>
      <c r="D10174" s="73" t="s">
        <v>1699</v>
      </c>
      <c r="E10174" s="24">
        <v>0</v>
      </c>
      <c r="F10174" s="24">
        <v>2</v>
      </c>
      <c r="G10174" s="24">
        <v>0</v>
      </c>
      <c r="H10174" s="24">
        <v>2</v>
      </c>
      <c r="I10174" s="24">
        <v>2</v>
      </c>
      <c r="J10174" s="24">
        <v>0</v>
      </c>
      <c r="K10174" s="24">
        <v>0</v>
      </c>
      <c r="L10174" s="24">
        <v>0</v>
      </c>
      <c r="M10174" s="24">
        <v>0</v>
      </c>
      <c r="N10174" s="24">
        <v>0</v>
      </c>
      <c r="O10174" s="24">
        <v>2</v>
      </c>
      <c r="P10174" s="24">
        <v>742</v>
      </c>
      <c r="Q10174" s="24">
        <v>8640</v>
      </c>
      <c r="R10174" s="88">
        <f>VLOOKUP(P10174,NEW_TRAIN_TEST!$A$1:$M$980,13,0)</f>
        <v>8640</v>
      </c>
      <c r="S10174" s="88">
        <f>VLOOKUP(P10174,NEW_TRAIN_TEST!$A$1:$M$980,11,0)</f>
        <v>8857</v>
      </c>
      <c r="T10174" s="6">
        <f t="shared" si="316"/>
        <v>0</v>
      </c>
      <c r="U10174" s="6">
        <f t="shared" si="317"/>
        <v>0</v>
      </c>
    </row>
    <row r="10175" spans="1:21" x14ac:dyDescent="0.2">
      <c r="A10175" s="88">
        <v>10178</v>
      </c>
      <c r="B10175" s="6">
        <v>7</v>
      </c>
      <c r="C10175" s="6" t="s">
        <v>2132</v>
      </c>
      <c r="D10175" s="73" t="s">
        <v>1699</v>
      </c>
      <c r="E10175" s="24">
        <v>13</v>
      </c>
      <c r="F10175" s="24">
        <v>6</v>
      </c>
      <c r="G10175" s="24">
        <v>0</v>
      </c>
      <c r="H10175" s="24">
        <v>2</v>
      </c>
      <c r="I10175" s="24">
        <v>2</v>
      </c>
      <c r="J10175" s="24">
        <v>2</v>
      </c>
      <c r="K10175" s="24">
        <v>0</v>
      </c>
      <c r="L10175" s="24">
        <v>0</v>
      </c>
      <c r="M10175" s="24">
        <v>25</v>
      </c>
      <c r="N10175" s="24">
        <v>0</v>
      </c>
      <c r="O10175" s="24">
        <v>2</v>
      </c>
      <c r="P10175" s="24">
        <v>288</v>
      </c>
      <c r="Q10175" s="24">
        <v>14853.5</v>
      </c>
      <c r="R10175" s="88">
        <f>VLOOKUP(P10175,NEW_TRAIN_TEST!$A$1:$M$980,13,0)</f>
        <v>14769.5</v>
      </c>
      <c r="S10175" s="88">
        <f>VLOOKUP(P10175,NEW_TRAIN_TEST!$A$1:$M$980,11,0)</f>
        <v>15462</v>
      </c>
      <c r="T10175" s="6">
        <f t="shared" si="316"/>
        <v>0</v>
      </c>
      <c r="U10175" s="6">
        <f t="shared" si="317"/>
        <v>1</v>
      </c>
    </row>
    <row r="10176" spans="1:21" x14ac:dyDescent="0.2">
      <c r="A10176" s="88">
        <v>10179</v>
      </c>
      <c r="B10176" s="6">
        <v>7</v>
      </c>
      <c r="C10176" s="6" t="s">
        <v>2132</v>
      </c>
      <c r="D10176" s="73" t="s">
        <v>1699</v>
      </c>
      <c r="E10176" s="24">
        <v>12</v>
      </c>
      <c r="F10176" s="24">
        <v>2</v>
      </c>
      <c r="G10176" s="24">
        <v>1</v>
      </c>
      <c r="H10176" s="24">
        <v>0</v>
      </c>
      <c r="I10176" s="24">
        <v>2</v>
      </c>
      <c r="J10176" s="24">
        <v>0</v>
      </c>
      <c r="K10176" s="24">
        <v>0</v>
      </c>
      <c r="L10176" s="24">
        <v>1</v>
      </c>
      <c r="M10176" s="24">
        <v>24</v>
      </c>
      <c r="N10176" s="24">
        <v>0</v>
      </c>
      <c r="O10176" s="24">
        <v>2</v>
      </c>
      <c r="P10176" s="24">
        <v>91</v>
      </c>
      <c r="Q10176" s="24">
        <v>668</v>
      </c>
      <c r="R10176" s="88">
        <f>VLOOKUP(P10176,NEW_TRAIN_TEST!$A$1:$M$980,13,0)</f>
        <v>665</v>
      </c>
      <c r="S10176" s="88">
        <f>VLOOKUP(P10176,NEW_TRAIN_TEST!$A$1:$M$980,11,0)</f>
        <v>674</v>
      </c>
      <c r="T10176" s="6">
        <f t="shared" si="316"/>
        <v>1</v>
      </c>
      <c r="U10176" s="6">
        <f t="shared" si="317"/>
        <v>1</v>
      </c>
    </row>
    <row r="10177" spans="1:21" x14ac:dyDescent="0.2">
      <c r="A10177" s="88">
        <v>10180</v>
      </c>
      <c r="B10177" s="6">
        <v>7</v>
      </c>
      <c r="C10177" s="6" t="s">
        <v>2132</v>
      </c>
      <c r="D10177" s="73" t="s">
        <v>1699</v>
      </c>
      <c r="E10177" s="24">
        <v>3</v>
      </c>
      <c r="F10177" s="24">
        <v>2</v>
      </c>
      <c r="G10177" s="24">
        <v>0</v>
      </c>
      <c r="H10177" s="24">
        <v>2</v>
      </c>
      <c r="I10177" s="24">
        <v>2</v>
      </c>
      <c r="J10177" s="24">
        <v>0</v>
      </c>
      <c r="K10177" s="24">
        <v>0</v>
      </c>
      <c r="L10177" s="24">
        <v>0</v>
      </c>
      <c r="M10177" s="24">
        <v>24</v>
      </c>
      <c r="N10177" s="24">
        <v>0</v>
      </c>
      <c r="O10177" s="24">
        <v>2</v>
      </c>
      <c r="P10177" s="24">
        <v>91</v>
      </c>
      <c r="Q10177" s="24">
        <v>669</v>
      </c>
      <c r="R10177" s="88">
        <f>VLOOKUP(P10177,NEW_TRAIN_TEST!$A$1:$M$980,13,0)</f>
        <v>665</v>
      </c>
      <c r="S10177" s="88">
        <f>VLOOKUP(P10177,NEW_TRAIN_TEST!$A$1:$M$980,11,0)</f>
        <v>674</v>
      </c>
      <c r="T10177" s="6">
        <f t="shared" si="316"/>
        <v>0</v>
      </c>
      <c r="U10177" s="6">
        <f t="shared" si="317"/>
        <v>1</v>
      </c>
    </row>
    <row r="10178" spans="1:21" x14ac:dyDescent="0.2">
      <c r="A10178" s="88">
        <v>10181</v>
      </c>
      <c r="B10178" s="6">
        <v>7</v>
      </c>
      <c r="C10178" s="6" t="s">
        <v>2132</v>
      </c>
      <c r="D10178" s="73" t="s">
        <v>1699</v>
      </c>
      <c r="E10178" s="24">
        <v>6</v>
      </c>
      <c r="F10178" s="24">
        <v>2</v>
      </c>
      <c r="G10178" s="24">
        <v>1</v>
      </c>
      <c r="H10178" s="24">
        <v>2</v>
      </c>
      <c r="I10178" s="24">
        <v>2</v>
      </c>
      <c r="J10178" s="24">
        <v>0</v>
      </c>
      <c r="K10178" s="24">
        <v>0</v>
      </c>
      <c r="L10178" s="24">
        <v>1</v>
      </c>
      <c r="M10178" s="24">
        <v>24</v>
      </c>
      <c r="N10178" s="24">
        <v>0</v>
      </c>
      <c r="O10178" s="24">
        <v>2</v>
      </c>
      <c r="P10178" s="24">
        <v>91</v>
      </c>
      <c r="Q10178" s="24">
        <v>669.5</v>
      </c>
      <c r="R10178" s="88">
        <f>VLOOKUP(P10178,NEW_TRAIN_TEST!$A$1:$M$980,13,0)</f>
        <v>665</v>
      </c>
      <c r="S10178" s="88">
        <f>VLOOKUP(P10178,NEW_TRAIN_TEST!$A$1:$M$980,11,0)</f>
        <v>674</v>
      </c>
      <c r="T10178" s="6">
        <f t="shared" si="316"/>
        <v>1</v>
      </c>
      <c r="U10178" s="6">
        <f t="shared" si="317"/>
        <v>1</v>
      </c>
    </row>
    <row r="10179" spans="1:21" x14ac:dyDescent="0.2">
      <c r="A10179" s="88">
        <v>10182</v>
      </c>
      <c r="B10179" s="6">
        <v>7</v>
      </c>
      <c r="C10179" s="6" t="s">
        <v>2132</v>
      </c>
      <c r="D10179" s="73" t="s">
        <v>1699</v>
      </c>
      <c r="E10179" s="24">
        <v>16</v>
      </c>
      <c r="F10179" s="24">
        <v>1</v>
      </c>
      <c r="G10179" s="24">
        <v>0</v>
      </c>
      <c r="H10179" s="24">
        <v>0</v>
      </c>
      <c r="I10179" s="24">
        <v>2</v>
      </c>
      <c r="J10179" s="24">
        <v>0</v>
      </c>
      <c r="K10179" s="24">
        <v>0</v>
      </c>
      <c r="L10179" s="24">
        <v>0</v>
      </c>
      <c r="M10179" s="24">
        <v>0</v>
      </c>
      <c r="N10179" s="24">
        <v>0</v>
      </c>
      <c r="O10179" s="24">
        <v>2</v>
      </c>
      <c r="P10179" s="24">
        <v>96</v>
      </c>
      <c r="Q10179" s="24">
        <v>614.5</v>
      </c>
      <c r="R10179" s="88">
        <f>VLOOKUP(P10179,NEW_TRAIN_TEST!$A$1:$M$980,13,0)</f>
        <v>604</v>
      </c>
      <c r="S10179" s="88">
        <f>VLOOKUP(P10179,NEW_TRAIN_TEST!$A$1:$M$980,11,0)</f>
        <v>623</v>
      </c>
      <c r="T10179" s="6">
        <f t="shared" ref="T10179:T10242" si="318">IF(L10179&gt;0,1,0)</f>
        <v>0</v>
      </c>
      <c r="U10179" s="6">
        <f t="shared" ref="U10179:U10242" si="319">IF(M10179&gt;0,1,0)</f>
        <v>0</v>
      </c>
    </row>
    <row r="10180" spans="1:21" x14ac:dyDescent="0.2">
      <c r="A10180" s="88">
        <v>10183</v>
      </c>
      <c r="B10180" s="6">
        <v>7</v>
      </c>
      <c r="C10180" s="6" t="s">
        <v>2132</v>
      </c>
      <c r="D10180" s="73" t="s">
        <v>1699</v>
      </c>
      <c r="E10180" s="24">
        <v>5</v>
      </c>
      <c r="F10180" s="24">
        <v>2</v>
      </c>
      <c r="G10180" s="24">
        <v>0</v>
      </c>
      <c r="H10180" s="24">
        <v>2</v>
      </c>
      <c r="I10180" s="24">
        <v>2</v>
      </c>
      <c r="J10180" s="24">
        <v>0</v>
      </c>
      <c r="K10180" s="24">
        <v>0</v>
      </c>
      <c r="L10180" s="24">
        <v>1</v>
      </c>
      <c r="M10180" s="24">
        <v>25</v>
      </c>
      <c r="N10180" s="24">
        <v>0</v>
      </c>
      <c r="O10180" s="24">
        <v>2</v>
      </c>
      <c r="P10180" s="24">
        <v>96</v>
      </c>
      <c r="Q10180" s="24">
        <v>618</v>
      </c>
      <c r="R10180" s="88">
        <f>VLOOKUP(P10180,NEW_TRAIN_TEST!$A$1:$M$980,13,0)</f>
        <v>604</v>
      </c>
      <c r="S10180" s="88">
        <f>VLOOKUP(P10180,NEW_TRAIN_TEST!$A$1:$M$980,11,0)</f>
        <v>623</v>
      </c>
      <c r="T10180" s="6">
        <f t="shared" si="318"/>
        <v>1</v>
      </c>
      <c r="U10180" s="6">
        <f t="shared" si="319"/>
        <v>1</v>
      </c>
    </row>
    <row r="10181" spans="1:21" x14ac:dyDescent="0.2">
      <c r="A10181" s="88">
        <v>10184</v>
      </c>
      <c r="B10181" s="6">
        <v>7</v>
      </c>
      <c r="C10181" s="6" t="s">
        <v>2132</v>
      </c>
      <c r="D10181" s="73" t="s">
        <v>1699</v>
      </c>
      <c r="E10181" s="24">
        <v>8</v>
      </c>
      <c r="F10181" s="24">
        <v>2</v>
      </c>
      <c r="G10181" s="24">
        <v>1</v>
      </c>
      <c r="H10181" s="24">
        <v>2</v>
      </c>
      <c r="I10181" s="24">
        <v>2</v>
      </c>
      <c r="J10181" s="24">
        <v>0</v>
      </c>
      <c r="K10181" s="24">
        <v>0</v>
      </c>
      <c r="L10181" s="24">
        <v>1</v>
      </c>
      <c r="M10181" s="24">
        <v>0</v>
      </c>
      <c r="N10181" s="24">
        <v>0</v>
      </c>
      <c r="O10181" s="24">
        <v>2</v>
      </c>
      <c r="P10181" s="24">
        <v>681</v>
      </c>
      <c r="Q10181" s="24">
        <v>9518</v>
      </c>
      <c r="R10181" s="88">
        <f>VLOOKUP(P10181,NEW_TRAIN_TEST!$A$1:$M$980,13,0)</f>
        <v>9389</v>
      </c>
      <c r="S10181" s="88">
        <f>VLOOKUP(P10181,NEW_TRAIN_TEST!$A$1:$M$980,11,0)</f>
        <v>9744</v>
      </c>
      <c r="T10181" s="6">
        <f t="shared" si="318"/>
        <v>1</v>
      </c>
      <c r="U10181" s="6">
        <f t="shared" si="319"/>
        <v>0</v>
      </c>
    </row>
    <row r="10182" spans="1:21" x14ac:dyDescent="0.2">
      <c r="A10182" s="88">
        <v>10185</v>
      </c>
      <c r="B10182" s="6">
        <v>7</v>
      </c>
      <c r="C10182" s="6" t="s">
        <v>2132</v>
      </c>
      <c r="D10182" s="73" t="s">
        <v>1699</v>
      </c>
      <c r="E10182" s="24">
        <v>2</v>
      </c>
      <c r="F10182" s="24">
        <v>0</v>
      </c>
      <c r="G10182" s="24">
        <v>0</v>
      </c>
      <c r="H10182" s="24">
        <v>0</v>
      </c>
      <c r="I10182" s="24">
        <v>0</v>
      </c>
      <c r="J10182" s="24">
        <v>0</v>
      </c>
      <c r="K10182" s="24">
        <v>0</v>
      </c>
      <c r="L10182" s="24">
        <v>0</v>
      </c>
      <c r="M10182" s="24">
        <v>0</v>
      </c>
      <c r="N10182" s="24">
        <v>0</v>
      </c>
      <c r="O10182" s="24">
        <v>0</v>
      </c>
      <c r="P10182" s="24">
        <v>297</v>
      </c>
      <c r="Q10182" s="24">
        <v>10175.5</v>
      </c>
      <c r="R10182" s="88">
        <f>VLOOKUP(P10182,NEW_TRAIN_TEST!$A$1:$M$980,13,0)</f>
        <v>9485</v>
      </c>
      <c r="S10182" s="88">
        <f>VLOOKUP(P10182,NEW_TRAIN_TEST!$A$1:$M$980,11,0)</f>
        <v>10242</v>
      </c>
      <c r="T10182" s="6">
        <f t="shared" si="318"/>
        <v>0</v>
      </c>
      <c r="U10182" s="6">
        <f t="shared" si="319"/>
        <v>0</v>
      </c>
    </row>
    <row r="10183" spans="1:21" x14ac:dyDescent="0.2">
      <c r="A10183" s="88">
        <v>10186</v>
      </c>
      <c r="B10183" s="6">
        <v>7</v>
      </c>
      <c r="C10183" s="6" t="s">
        <v>2132</v>
      </c>
      <c r="D10183" s="73" t="s">
        <v>1699</v>
      </c>
      <c r="E10183" s="24">
        <v>0</v>
      </c>
      <c r="F10183" s="24">
        <v>2</v>
      </c>
      <c r="G10183" s="24">
        <v>1</v>
      </c>
      <c r="H10183" s="24">
        <v>2</v>
      </c>
      <c r="I10183" s="24">
        <v>2</v>
      </c>
      <c r="J10183" s="24">
        <v>0</v>
      </c>
      <c r="K10183" s="24">
        <v>0</v>
      </c>
      <c r="L10183" s="24">
        <v>0</v>
      </c>
      <c r="M10183" s="24">
        <v>0</v>
      </c>
      <c r="N10183" s="24">
        <v>0</v>
      </c>
      <c r="O10183" s="24">
        <v>2</v>
      </c>
      <c r="P10183" s="24">
        <v>888</v>
      </c>
      <c r="Q10183" s="24">
        <v>9703.5</v>
      </c>
      <c r="R10183" s="88">
        <f>VLOOKUP(P10183,NEW_TRAIN_TEST!$A$1:$M$980,13,0)</f>
        <v>9703.5</v>
      </c>
      <c r="S10183" s="88">
        <f>VLOOKUP(P10183,NEW_TRAIN_TEST!$A$1:$M$980,11,0)</f>
        <v>9914</v>
      </c>
      <c r="T10183" s="6">
        <f t="shared" si="318"/>
        <v>0</v>
      </c>
      <c r="U10183" s="6">
        <f t="shared" si="319"/>
        <v>0</v>
      </c>
    </row>
    <row r="10184" spans="1:21" x14ac:dyDescent="0.2">
      <c r="A10184" s="88">
        <v>10187</v>
      </c>
      <c r="B10184" s="6">
        <v>7</v>
      </c>
      <c r="C10184" s="6" t="s">
        <v>2132</v>
      </c>
      <c r="D10184" s="73" t="s">
        <v>1699</v>
      </c>
      <c r="E10184" s="24">
        <v>10</v>
      </c>
      <c r="F10184" s="24">
        <v>0</v>
      </c>
      <c r="G10184" s="24">
        <v>0</v>
      </c>
      <c r="H10184" s="24">
        <v>0</v>
      </c>
      <c r="I10184" s="24">
        <v>0</v>
      </c>
      <c r="J10184" s="24">
        <v>0</v>
      </c>
      <c r="K10184" s="24">
        <v>0</v>
      </c>
      <c r="L10184" s="24">
        <v>0</v>
      </c>
      <c r="M10184" s="24">
        <v>0</v>
      </c>
      <c r="N10184" s="24">
        <v>0</v>
      </c>
      <c r="O10184" s="24">
        <v>0</v>
      </c>
      <c r="P10184" s="24">
        <v>793</v>
      </c>
      <c r="Q10184" s="24">
        <v>6739</v>
      </c>
      <c r="R10184" s="88">
        <f>VLOOKUP(P10184,NEW_TRAIN_TEST!$A$1:$M$980,13,0)</f>
        <v>6221.5</v>
      </c>
      <c r="S10184" s="88">
        <f>VLOOKUP(P10184,NEW_TRAIN_TEST!$A$1:$M$980,11,0)</f>
        <v>7388</v>
      </c>
      <c r="T10184" s="6">
        <f t="shared" si="318"/>
        <v>0</v>
      </c>
      <c r="U10184" s="6">
        <f t="shared" si="319"/>
        <v>0</v>
      </c>
    </row>
    <row r="10185" spans="1:21" x14ac:dyDescent="0.2">
      <c r="A10185" s="88">
        <v>10188</v>
      </c>
      <c r="B10185" s="6">
        <v>7</v>
      </c>
      <c r="C10185" s="6" t="s">
        <v>2132</v>
      </c>
      <c r="D10185" s="73" t="s">
        <v>1699</v>
      </c>
      <c r="E10185" s="24">
        <v>4</v>
      </c>
      <c r="F10185" s="24">
        <v>0</v>
      </c>
      <c r="G10185" s="24">
        <v>0</v>
      </c>
      <c r="H10185" s="24">
        <v>0</v>
      </c>
      <c r="I10185" s="24">
        <v>0</v>
      </c>
      <c r="J10185" s="24">
        <v>0</v>
      </c>
      <c r="K10185" s="24">
        <v>0</v>
      </c>
      <c r="L10185" s="24">
        <v>1</v>
      </c>
      <c r="M10185" s="24">
        <v>0</v>
      </c>
      <c r="N10185" s="24">
        <v>0</v>
      </c>
      <c r="O10185" s="24">
        <v>0</v>
      </c>
      <c r="P10185" s="24">
        <v>685</v>
      </c>
      <c r="Q10185" s="24">
        <v>9749.67</v>
      </c>
      <c r="R10185" s="88">
        <f>VLOOKUP(P10185,NEW_TRAIN_TEST!$A$1:$M$980,13,0)</f>
        <v>9664</v>
      </c>
      <c r="S10185" s="88">
        <f>VLOOKUP(P10185,NEW_TRAIN_TEST!$A$1:$M$980,11,0)</f>
        <v>9911</v>
      </c>
      <c r="T10185" s="6">
        <f t="shared" si="318"/>
        <v>1</v>
      </c>
      <c r="U10185" s="6">
        <f t="shared" si="319"/>
        <v>0</v>
      </c>
    </row>
    <row r="10186" spans="1:21" x14ac:dyDescent="0.2">
      <c r="A10186" s="88">
        <v>10189</v>
      </c>
      <c r="B10186" s="6">
        <v>7</v>
      </c>
      <c r="C10186" s="6" t="s">
        <v>2132</v>
      </c>
      <c r="D10186" s="73" t="s">
        <v>1699</v>
      </c>
      <c r="E10186" s="24">
        <v>7</v>
      </c>
      <c r="F10186" s="24">
        <v>1</v>
      </c>
      <c r="G10186" s="24">
        <v>0</v>
      </c>
      <c r="H10186" s="24">
        <v>0</v>
      </c>
      <c r="I10186" s="24">
        <v>2</v>
      </c>
      <c r="J10186" s="24">
        <v>0</v>
      </c>
      <c r="K10186" s="24">
        <v>0</v>
      </c>
      <c r="L10186" s="24">
        <v>1</v>
      </c>
      <c r="M10186" s="24">
        <v>0</v>
      </c>
      <c r="N10186" s="24">
        <v>0</v>
      </c>
      <c r="O10186" s="24">
        <v>2</v>
      </c>
      <c r="P10186" s="24">
        <v>89</v>
      </c>
      <c r="Q10186" s="24">
        <v>592</v>
      </c>
      <c r="R10186" s="88">
        <f>VLOOKUP(P10186,NEW_TRAIN_TEST!$A$1:$M$980,13,0)</f>
        <v>577.5</v>
      </c>
      <c r="S10186" s="88">
        <f>VLOOKUP(P10186,NEW_TRAIN_TEST!$A$1:$M$980,11,0)</f>
        <v>599</v>
      </c>
      <c r="T10186" s="6">
        <f t="shared" si="318"/>
        <v>1</v>
      </c>
      <c r="U10186" s="6">
        <f t="shared" si="319"/>
        <v>0</v>
      </c>
    </row>
    <row r="10187" spans="1:21" x14ac:dyDescent="0.2">
      <c r="A10187" s="88">
        <v>10190</v>
      </c>
      <c r="B10187" s="6">
        <v>7</v>
      </c>
      <c r="C10187" s="6" t="s">
        <v>2132</v>
      </c>
      <c r="D10187" s="73" t="s">
        <v>1699</v>
      </c>
      <c r="E10187" s="24">
        <v>7</v>
      </c>
      <c r="F10187" s="24">
        <v>0</v>
      </c>
      <c r="G10187" s="24">
        <v>0</v>
      </c>
      <c r="H10187" s="24">
        <v>0</v>
      </c>
      <c r="I10187" s="24">
        <v>0</v>
      </c>
      <c r="J10187" s="24">
        <v>0</v>
      </c>
      <c r="K10187" s="24">
        <v>0</v>
      </c>
      <c r="L10187" s="24">
        <v>1</v>
      </c>
      <c r="M10187" s="24">
        <v>0</v>
      </c>
      <c r="N10187" s="24">
        <v>0</v>
      </c>
      <c r="O10187" s="24">
        <v>0</v>
      </c>
      <c r="P10187" s="24">
        <v>185</v>
      </c>
      <c r="Q10187" s="24">
        <v>9998</v>
      </c>
      <c r="R10187" s="88">
        <f>VLOOKUP(P10187,NEW_TRAIN_TEST!$A$1:$M$980,13,0)</f>
        <v>8200</v>
      </c>
      <c r="S10187" s="88">
        <f>VLOOKUP(P10187,NEW_TRAIN_TEST!$A$1:$M$980,11,0)</f>
        <v>10074</v>
      </c>
      <c r="T10187" s="6">
        <f t="shared" si="318"/>
        <v>1</v>
      </c>
      <c r="U10187" s="6">
        <f t="shared" si="319"/>
        <v>0</v>
      </c>
    </row>
    <row r="10188" spans="1:21" x14ac:dyDescent="0.2">
      <c r="A10188" s="88">
        <v>10191</v>
      </c>
      <c r="B10188" s="6">
        <v>7</v>
      </c>
      <c r="C10188" s="6" t="s">
        <v>2132</v>
      </c>
      <c r="D10188" s="73" t="s">
        <v>1699</v>
      </c>
      <c r="E10188" s="24">
        <v>13</v>
      </c>
      <c r="F10188" s="24">
        <v>1</v>
      </c>
      <c r="G10188" s="24">
        <v>0</v>
      </c>
      <c r="H10188" s="24">
        <v>0</v>
      </c>
      <c r="I10188" s="24">
        <v>2</v>
      </c>
      <c r="J10188" s="24">
        <v>0</v>
      </c>
      <c r="K10188" s="24">
        <v>0</v>
      </c>
      <c r="L10188" s="24">
        <v>0</v>
      </c>
      <c r="M10188" s="24">
        <v>0</v>
      </c>
      <c r="N10188" s="24">
        <v>0</v>
      </c>
      <c r="O10188" s="24">
        <v>2</v>
      </c>
      <c r="P10188" s="24">
        <v>145</v>
      </c>
      <c r="Q10188" s="24">
        <v>6018.5</v>
      </c>
      <c r="R10188" s="88">
        <f>VLOOKUP(P10188,NEW_TRAIN_TEST!$A$1:$M$980,13,0)</f>
        <v>5930</v>
      </c>
      <c r="S10188" s="88">
        <f>VLOOKUP(P10188,NEW_TRAIN_TEST!$A$1:$M$980,11,0)</f>
        <v>6139</v>
      </c>
      <c r="T10188" s="6">
        <f t="shared" si="318"/>
        <v>0</v>
      </c>
      <c r="U10188" s="6">
        <f t="shared" si="319"/>
        <v>0</v>
      </c>
    </row>
    <row r="10189" spans="1:21" x14ac:dyDescent="0.2">
      <c r="A10189" s="88">
        <v>10192</v>
      </c>
      <c r="B10189" s="6">
        <v>7</v>
      </c>
      <c r="C10189" s="6" t="s">
        <v>2132</v>
      </c>
      <c r="D10189" s="73" t="s">
        <v>1699</v>
      </c>
      <c r="E10189" s="24">
        <v>0</v>
      </c>
      <c r="F10189" s="24">
        <v>2</v>
      </c>
      <c r="G10189" s="24">
        <v>0</v>
      </c>
      <c r="H10189" s="24">
        <v>2</v>
      </c>
      <c r="I10189" s="24">
        <v>2</v>
      </c>
      <c r="J10189" s="24">
        <v>0</v>
      </c>
      <c r="K10189" s="24">
        <v>0</v>
      </c>
      <c r="L10189" s="24">
        <v>0</v>
      </c>
      <c r="M10189" s="24">
        <v>0</v>
      </c>
      <c r="N10189" s="24">
        <v>0</v>
      </c>
      <c r="O10189" s="24">
        <v>2</v>
      </c>
      <c r="P10189" s="24">
        <v>439</v>
      </c>
      <c r="Q10189" s="24">
        <v>10512</v>
      </c>
      <c r="R10189" s="88">
        <f>VLOOKUP(P10189,NEW_TRAIN_TEST!$A$1:$M$980,13,0)</f>
        <v>10512</v>
      </c>
      <c r="S10189" s="88">
        <f>VLOOKUP(P10189,NEW_TRAIN_TEST!$A$1:$M$980,11,0)</f>
        <v>10582</v>
      </c>
      <c r="T10189" s="6">
        <f t="shared" si="318"/>
        <v>0</v>
      </c>
      <c r="U10189" s="6">
        <f t="shared" si="319"/>
        <v>0</v>
      </c>
    </row>
    <row r="10190" spans="1:21" x14ac:dyDescent="0.2">
      <c r="A10190" s="88">
        <v>10193</v>
      </c>
      <c r="B10190" s="6">
        <v>7</v>
      </c>
      <c r="C10190" s="6" t="s">
        <v>2132</v>
      </c>
      <c r="D10190" s="73" t="s">
        <v>1699</v>
      </c>
      <c r="E10190" s="24">
        <v>5</v>
      </c>
      <c r="F10190" s="24">
        <v>0</v>
      </c>
      <c r="G10190" s="24">
        <v>0</v>
      </c>
      <c r="H10190" s="24">
        <v>0</v>
      </c>
      <c r="I10190" s="24">
        <v>0</v>
      </c>
      <c r="J10190" s="24">
        <v>0</v>
      </c>
      <c r="K10190" s="24">
        <v>0</v>
      </c>
      <c r="L10190" s="24">
        <v>1</v>
      </c>
      <c r="M10190" s="24">
        <v>0</v>
      </c>
      <c r="N10190" s="24">
        <v>0</v>
      </c>
      <c r="O10190" s="24">
        <v>0</v>
      </c>
      <c r="P10190" s="24">
        <v>785</v>
      </c>
      <c r="Q10190" s="24">
        <v>10112</v>
      </c>
      <c r="R10190" s="88">
        <f>VLOOKUP(P10190,NEW_TRAIN_TEST!$A$1:$M$980,13,0)</f>
        <v>9596</v>
      </c>
      <c r="S10190" s="88">
        <f>VLOOKUP(P10190,NEW_TRAIN_TEST!$A$1:$M$980,11,0)</f>
        <v>10500</v>
      </c>
      <c r="T10190" s="6">
        <f t="shared" si="318"/>
        <v>1</v>
      </c>
      <c r="U10190" s="6">
        <f t="shared" si="319"/>
        <v>0</v>
      </c>
    </row>
    <row r="10191" spans="1:21" x14ac:dyDescent="0.2">
      <c r="A10191" s="88">
        <v>10194</v>
      </c>
      <c r="B10191" s="6">
        <v>7</v>
      </c>
      <c r="C10191" s="6" t="s">
        <v>2132</v>
      </c>
      <c r="D10191" s="73" t="s">
        <v>1699</v>
      </c>
      <c r="E10191" s="24">
        <v>0</v>
      </c>
      <c r="F10191" s="24">
        <v>2</v>
      </c>
      <c r="G10191" s="24">
        <v>0</v>
      </c>
      <c r="H10191" s="24">
        <v>0</v>
      </c>
      <c r="I10191" s="24">
        <v>2</v>
      </c>
      <c r="J10191" s="24">
        <v>2</v>
      </c>
      <c r="K10191" s="24">
        <v>0</v>
      </c>
      <c r="L10191" s="24">
        <v>0</v>
      </c>
      <c r="M10191" s="24">
        <v>0</v>
      </c>
      <c r="N10191" s="24">
        <v>0</v>
      </c>
      <c r="O10191" s="24">
        <v>2</v>
      </c>
      <c r="P10191" s="24">
        <v>694</v>
      </c>
      <c r="Q10191" s="24">
        <v>7573</v>
      </c>
      <c r="R10191" s="88">
        <f>VLOOKUP(P10191,NEW_TRAIN_TEST!$A$1:$M$980,13,0)</f>
        <v>7573</v>
      </c>
      <c r="S10191" s="88">
        <f>VLOOKUP(P10191,NEW_TRAIN_TEST!$A$1:$M$980,11,0)</f>
        <v>7784</v>
      </c>
      <c r="T10191" s="6">
        <f t="shared" si="318"/>
        <v>0</v>
      </c>
      <c r="U10191" s="6">
        <f t="shared" si="319"/>
        <v>0</v>
      </c>
    </row>
    <row r="10192" spans="1:21" x14ac:dyDescent="0.2">
      <c r="A10192" s="88">
        <v>10195</v>
      </c>
      <c r="B10192" s="6">
        <v>7</v>
      </c>
      <c r="C10192" s="6" t="s">
        <v>2132</v>
      </c>
      <c r="D10192" s="73" t="s">
        <v>1699</v>
      </c>
      <c r="E10192" s="24">
        <v>23</v>
      </c>
      <c r="F10192" s="24">
        <v>0</v>
      </c>
      <c r="G10192" s="24">
        <v>0</v>
      </c>
      <c r="H10192" s="24">
        <v>0</v>
      </c>
      <c r="I10192" s="24">
        <v>0</v>
      </c>
      <c r="J10192" s="24">
        <v>0</v>
      </c>
      <c r="K10192" s="24">
        <v>0</v>
      </c>
      <c r="L10192" s="24">
        <v>0</v>
      </c>
      <c r="M10192" s="24">
        <v>0</v>
      </c>
      <c r="N10192" s="24">
        <v>0</v>
      </c>
      <c r="O10192" s="24">
        <v>0</v>
      </c>
      <c r="P10192" s="24">
        <v>489</v>
      </c>
      <c r="Q10192" s="24">
        <v>8731</v>
      </c>
      <c r="R10192" s="88">
        <f>VLOOKUP(P10192,NEW_TRAIN_TEST!$A$1:$M$980,13,0)</f>
        <v>3005</v>
      </c>
      <c r="S10192" s="88">
        <f>VLOOKUP(P10192,NEW_TRAIN_TEST!$A$1:$M$980,11,0)</f>
        <v>9224</v>
      </c>
      <c r="T10192" s="6">
        <f t="shared" si="318"/>
        <v>0</v>
      </c>
      <c r="U10192" s="6">
        <f t="shared" si="319"/>
        <v>0</v>
      </c>
    </row>
    <row r="10193" spans="1:21" x14ac:dyDescent="0.2">
      <c r="A10193" s="88">
        <v>10196</v>
      </c>
      <c r="B10193" s="6">
        <v>7</v>
      </c>
      <c r="C10193" s="6" t="s">
        <v>2132</v>
      </c>
      <c r="D10193" s="73" t="s">
        <v>1699</v>
      </c>
      <c r="E10193" s="24">
        <v>11</v>
      </c>
      <c r="F10193" s="24">
        <v>8</v>
      </c>
      <c r="G10193" s="24">
        <v>1</v>
      </c>
      <c r="H10193" s="24">
        <v>2</v>
      </c>
      <c r="I10193" s="24">
        <v>2</v>
      </c>
      <c r="J10193" s="24">
        <v>0</v>
      </c>
      <c r="K10193" s="24">
        <v>0</v>
      </c>
      <c r="L10193" s="24">
        <v>1</v>
      </c>
      <c r="M10193" s="24">
        <v>28</v>
      </c>
      <c r="N10193" s="24">
        <v>0</v>
      </c>
      <c r="O10193" s="24">
        <v>2</v>
      </c>
      <c r="P10193" s="24">
        <v>294</v>
      </c>
      <c r="Q10193" s="24">
        <v>15377.5</v>
      </c>
      <c r="R10193" s="88">
        <f>VLOOKUP(P10193,NEW_TRAIN_TEST!$A$1:$M$980,13,0)</f>
        <v>15307</v>
      </c>
      <c r="S10193" s="88">
        <f>VLOOKUP(P10193,NEW_TRAIN_TEST!$A$1:$M$980,11,0)</f>
        <v>15924</v>
      </c>
      <c r="T10193" s="6">
        <f t="shared" si="318"/>
        <v>1</v>
      </c>
      <c r="U10193" s="6">
        <f t="shared" si="319"/>
        <v>1</v>
      </c>
    </row>
    <row r="10194" spans="1:21" x14ac:dyDescent="0.2">
      <c r="A10194" s="88">
        <v>10197</v>
      </c>
      <c r="B10194" s="6">
        <v>7</v>
      </c>
      <c r="C10194" s="6" t="s">
        <v>2132</v>
      </c>
      <c r="D10194" s="73" t="s">
        <v>1699</v>
      </c>
      <c r="E10194" s="24">
        <v>2</v>
      </c>
      <c r="F10194" s="24">
        <v>0</v>
      </c>
      <c r="G10194" s="24">
        <v>0</v>
      </c>
      <c r="H10194" s="24">
        <v>0</v>
      </c>
      <c r="I10194" s="24">
        <v>0</v>
      </c>
      <c r="J10194" s="24">
        <v>0</v>
      </c>
      <c r="K10194" s="24">
        <v>0</v>
      </c>
      <c r="L10194" s="24">
        <v>0</v>
      </c>
      <c r="M10194" s="24">
        <v>0</v>
      </c>
      <c r="N10194" s="24">
        <v>0</v>
      </c>
      <c r="O10194" s="24">
        <v>0</v>
      </c>
      <c r="P10194" s="24">
        <v>290</v>
      </c>
      <c r="Q10194" s="24">
        <v>12410.5</v>
      </c>
      <c r="R10194" s="88">
        <f>VLOOKUP(P10194,NEW_TRAIN_TEST!$A$1:$M$980,13,0)</f>
        <v>11855</v>
      </c>
      <c r="S10194" s="88">
        <f>VLOOKUP(P10194,NEW_TRAIN_TEST!$A$1:$M$980,11,0)</f>
        <v>12428</v>
      </c>
      <c r="T10194" s="6">
        <f t="shared" si="318"/>
        <v>0</v>
      </c>
      <c r="U10194" s="6">
        <f t="shared" si="319"/>
        <v>0</v>
      </c>
    </row>
    <row r="10195" spans="1:21" x14ac:dyDescent="0.2">
      <c r="A10195" s="88">
        <v>10198</v>
      </c>
      <c r="B10195" s="6">
        <v>7</v>
      </c>
      <c r="C10195" s="6" t="s">
        <v>2132</v>
      </c>
      <c r="D10195" s="73" t="s">
        <v>1699</v>
      </c>
      <c r="E10195" s="24">
        <v>3</v>
      </c>
      <c r="F10195" s="24">
        <v>2</v>
      </c>
      <c r="G10195" s="24">
        <v>0</v>
      </c>
      <c r="H10195" s="24">
        <v>2</v>
      </c>
      <c r="I10195" s="24">
        <v>2</v>
      </c>
      <c r="J10195" s="24">
        <v>0</v>
      </c>
      <c r="K10195" s="24">
        <v>0</v>
      </c>
      <c r="L10195" s="24">
        <v>0</v>
      </c>
      <c r="M10195" s="24">
        <v>0</v>
      </c>
      <c r="N10195" s="24">
        <v>0</v>
      </c>
      <c r="O10195" s="24">
        <v>2</v>
      </c>
      <c r="P10195" s="24">
        <v>291</v>
      </c>
      <c r="Q10195" s="24">
        <v>10918.5</v>
      </c>
      <c r="R10195" s="88">
        <f>VLOOKUP(P10195,NEW_TRAIN_TEST!$A$1:$M$980,13,0)</f>
        <v>10295.5</v>
      </c>
      <c r="S10195" s="88">
        <f>VLOOKUP(P10195,NEW_TRAIN_TEST!$A$1:$M$980,11,0)</f>
        <v>10967</v>
      </c>
      <c r="T10195" s="6">
        <f t="shared" si="318"/>
        <v>0</v>
      </c>
      <c r="U10195" s="6">
        <f t="shared" si="319"/>
        <v>0</v>
      </c>
    </row>
    <row r="10196" spans="1:21" x14ac:dyDescent="0.2">
      <c r="A10196" s="88">
        <v>10199</v>
      </c>
      <c r="B10196" s="6">
        <v>7</v>
      </c>
      <c r="C10196" s="6" t="s">
        <v>2132</v>
      </c>
      <c r="D10196" s="73" t="s">
        <v>1699</v>
      </c>
      <c r="E10196" s="24">
        <v>13</v>
      </c>
      <c r="F10196" s="24">
        <v>2</v>
      </c>
      <c r="G10196" s="24">
        <v>0</v>
      </c>
      <c r="H10196" s="24">
        <v>0</v>
      </c>
      <c r="I10196" s="24">
        <v>2</v>
      </c>
      <c r="J10196" s="24">
        <v>0</v>
      </c>
      <c r="K10196" s="24">
        <v>0</v>
      </c>
      <c r="L10196" s="24">
        <v>0</v>
      </c>
      <c r="M10196" s="24">
        <v>0</v>
      </c>
      <c r="N10196" s="24">
        <v>0</v>
      </c>
      <c r="O10196" s="24">
        <v>2</v>
      </c>
      <c r="P10196" s="24">
        <v>545</v>
      </c>
      <c r="Q10196" s="24">
        <v>9811</v>
      </c>
      <c r="R10196" s="88">
        <f>VLOOKUP(P10196,NEW_TRAIN_TEST!$A$1:$M$980,13,0)</f>
        <v>9552.5</v>
      </c>
      <c r="S10196" s="88">
        <f>VLOOKUP(P10196,NEW_TRAIN_TEST!$A$1:$M$980,11,0)</f>
        <v>10440</v>
      </c>
      <c r="T10196" s="6">
        <f t="shared" si="318"/>
        <v>0</v>
      </c>
      <c r="U10196" s="6">
        <f t="shared" si="319"/>
        <v>0</v>
      </c>
    </row>
    <row r="10197" spans="1:21" x14ac:dyDescent="0.2">
      <c r="A10197" s="88">
        <v>10200</v>
      </c>
      <c r="B10197" s="6">
        <v>7</v>
      </c>
      <c r="C10197" s="6" t="s">
        <v>2132</v>
      </c>
      <c r="D10197" s="73" t="s">
        <v>1699</v>
      </c>
      <c r="E10197" s="24">
        <v>9</v>
      </c>
      <c r="F10197" s="24">
        <v>5</v>
      </c>
      <c r="G10197" s="24">
        <v>0</v>
      </c>
      <c r="H10197" s="24">
        <v>2</v>
      </c>
      <c r="I10197" s="24">
        <v>2</v>
      </c>
      <c r="J10197" s="24">
        <v>0</v>
      </c>
      <c r="K10197" s="24">
        <v>0</v>
      </c>
      <c r="L10197" s="24">
        <v>1</v>
      </c>
      <c r="M10197" s="24">
        <v>0</v>
      </c>
      <c r="N10197" s="24">
        <v>0</v>
      </c>
      <c r="O10197" s="24">
        <v>2</v>
      </c>
      <c r="P10197" s="24">
        <v>293</v>
      </c>
      <c r="Q10197" s="24">
        <v>13997</v>
      </c>
      <c r="R10197" s="88">
        <f>VLOOKUP(P10197,NEW_TRAIN_TEST!$A$1:$M$980,13,0)</f>
        <v>13973.5</v>
      </c>
      <c r="S10197" s="88">
        <f>VLOOKUP(P10197,NEW_TRAIN_TEST!$A$1:$M$980,11,0)</f>
        <v>14419</v>
      </c>
      <c r="T10197" s="6">
        <f t="shared" si="318"/>
        <v>1</v>
      </c>
      <c r="U10197" s="6">
        <f t="shared" si="319"/>
        <v>0</v>
      </c>
    </row>
    <row r="10198" spans="1:21" x14ac:dyDescent="0.2">
      <c r="A10198" s="88">
        <v>10201</v>
      </c>
      <c r="B10198" s="6">
        <v>7</v>
      </c>
      <c r="C10198" s="6" t="s">
        <v>2132</v>
      </c>
      <c r="D10198" s="73" t="s">
        <v>1699</v>
      </c>
      <c r="E10198" s="24">
        <v>20</v>
      </c>
      <c r="F10198" s="24">
        <v>2</v>
      </c>
      <c r="G10198" s="24">
        <v>0</v>
      </c>
      <c r="H10198" s="24">
        <v>0</v>
      </c>
      <c r="I10198" s="24">
        <v>2</v>
      </c>
      <c r="J10198" s="24">
        <v>0</v>
      </c>
      <c r="K10198" s="24">
        <v>0</v>
      </c>
      <c r="L10198" s="24">
        <v>0</v>
      </c>
      <c r="M10198" s="24">
        <v>0</v>
      </c>
      <c r="N10198" s="24">
        <v>0</v>
      </c>
      <c r="O10198" s="24">
        <v>2</v>
      </c>
      <c r="P10198" s="24">
        <v>97</v>
      </c>
      <c r="Q10198" s="24">
        <v>576.5</v>
      </c>
      <c r="R10198" s="88">
        <f>VLOOKUP(P10198,NEW_TRAIN_TEST!$A$1:$M$980,13,0)</f>
        <v>521</v>
      </c>
      <c r="S10198" s="88">
        <f>VLOOKUP(P10198,NEW_TRAIN_TEST!$A$1:$M$980,11,0)</f>
        <v>589</v>
      </c>
      <c r="T10198" s="6">
        <f t="shared" si="318"/>
        <v>0</v>
      </c>
      <c r="U10198" s="6">
        <f t="shared" si="319"/>
        <v>0</v>
      </c>
    </row>
    <row r="10199" spans="1:21" x14ac:dyDescent="0.2">
      <c r="A10199" s="88">
        <v>10202</v>
      </c>
      <c r="B10199" s="6">
        <v>7</v>
      </c>
      <c r="C10199" s="6" t="s">
        <v>2132</v>
      </c>
      <c r="D10199" s="73" t="s">
        <v>1699</v>
      </c>
      <c r="E10199" s="24">
        <v>12</v>
      </c>
      <c r="F10199" s="24">
        <v>4</v>
      </c>
      <c r="G10199" s="24">
        <v>1</v>
      </c>
      <c r="H10199" s="24">
        <v>2</v>
      </c>
      <c r="I10199" s="24">
        <v>2</v>
      </c>
      <c r="J10199" s="24">
        <v>0</v>
      </c>
      <c r="K10199" s="24">
        <v>0</v>
      </c>
      <c r="L10199" s="24">
        <v>0</v>
      </c>
      <c r="M10199" s="24">
        <v>27</v>
      </c>
      <c r="N10199" s="24">
        <v>0</v>
      </c>
      <c r="O10199" s="24">
        <v>2</v>
      </c>
      <c r="P10199" s="24">
        <v>97</v>
      </c>
      <c r="Q10199" s="24">
        <v>580</v>
      </c>
      <c r="R10199" s="88">
        <f>VLOOKUP(P10199,NEW_TRAIN_TEST!$A$1:$M$980,13,0)</f>
        <v>521</v>
      </c>
      <c r="S10199" s="88">
        <f>VLOOKUP(P10199,NEW_TRAIN_TEST!$A$1:$M$980,11,0)</f>
        <v>589</v>
      </c>
      <c r="T10199" s="6">
        <f t="shared" si="318"/>
        <v>0</v>
      </c>
      <c r="U10199" s="6">
        <f t="shared" si="319"/>
        <v>1</v>
      </c>
    </row>
    <row r="10200" spans="1:21" x14ac:dyDescent="0.2">
      <c r="A10200" s="88">
        <v>10203</v>
      </c>
      <c r="B10200" s="6">
        <v>7</v>
      </c>
      <c r="C10200" s="6" t="s">
        <v>2132</v>
      </c>
      <c r="D10200" s="73" t="s">
        <v>1699</v>
      </c>
      <c r="E10200" s="24">
        <v>3</v>
      </c>
      <c r="F10200" s="24">
        <v>0</v>
      </c>
      <c r="G10200" s="24">
        <v>0</v>
      </c>
      <c r="H10200" s="24">
        <v>0</v>
      </c>
      <c r="I10200" s="24">
        <v>0</v>
      </c>
      <c r="J10200" s="24">
        <v>0</v>
      </c>
      <c r="K10200" s="24">
        <v>0</v>
      </c>
      <c r="L10200" s="24">
        <v>0</v>
      </c>
      <c r="M10200" s="24">
        <v>0</v>
      </c>
      <c r="N10200" s="24">
        <v>0</v>
      </c>
      <c r="O10200" s="24">
        <v>0</v>
      </c>
      <c r="P10200" s="24">
        <v>295</v>
      </c>
      <c r="Q10200" s="24">
        <v>11867</v>
      </c>
      <c r="R10200" s="88">
        <f>VLOOKUP(P10200,NEW_TRAIN_TEST!$A$1:$M$980,13,0)</f>
        <v>11344</v>
      </c>
      <c r="S10200" s="88">
        <f>VLOOKUP(P10200,NEW_TRAIN_TEST!$A$1:$M$980,11,0)</f>
        <v>11877</v>
      </c>
      <c r="T10200" s="6">
        <f t="shared" si="318"/>
        <v>0</v>
      </c>
      <c r="U10200" s="6">
        <f t="shared" si="319"/>
        <v>0</v>
      </c>
    </row>
    <row r="10201" spans="1:21" x14ac:dyDescent="0.2">
      <c r="A10201" s="88">
        <v>10204</v>
      </c>
      <c r="B10201" s="6">
        <v>7</v>
      </c>
      <c r="C10201" s="6" t="s">
        <v>2132</v>
      </c>
      <c r="D10201" s="73" t="s">
        <v>1699</v>
      </c>
      <c r="E10201" s="24">
        <v>5</v>
      </c>
      <c r="F10201" s="24">
        <v>2</v>
      </c>
      <c r="G10201" s="24">
        <v>0</v>
      </c>
      <c r="H10201" s="24">
        <v>2</v>
      </c>
      <c r="I10201" s="24">
        <v>2</v>
      </c>
      <c r="J10201" s="24">
        <v>0</v>
      </c>
      <c r="K10201" s="24">
        <v>0</v>
      </c>
      <c r="L10201" s="24">
        <v>1</v>
      </c>
      <c r="M10201" s="24">
        <v>0</v>
      </c>
      <c r="N10201" s="24">
        <v>0</v>
      </c>
      <c r="O10201" s="24">
        <v>2</v>
      </c>
      <c r="P10201" s="24">
        <v>296</v>
      </c>
      <c r="Q10201" s="24">
        <v>13296.5</v>
      </c>
      <c r="R10201" s="88">
        <f>VLOOKUP(P10201,NEW_TRAIN_TEST!$A$1:$M$980,13,0)</f>
        <v>12874</v>
      </c>
      <c r="S10201" s="88">
        <f>VLOOKUP(P10201,NEW_TRAIN_TEST!$A$1:$M$980,11,0)</f>
        <v>13364</v>
      </c>
      <c r="T10201" s="6">
        <f t="shared" si="318"/>
        <v>1</v>
      </c>
      <c r="U10201" s="6">
        <f t="shared" si="319"/>
        <v>0</v>
      </c>
    </row>
    <row r="10202" spans="1:21" x14ac:dyDescent="0.2">
      <c r="A10202" s="88">
        <v>10205</v>
      </c>
      <c r="B10202" s="6">
        <v>7</v>
      </c>
      <c r="C10202" s="6" t="s">
        <v>2132</v>
      </c>
      <c r="D10202" s="73" t="s">
        <v>1699</v>
      </c>
      <c r="E10202" s="24">
        <v>14</v>
      </c>
      <c r="F10202" s="24">
        <v>3</v>
      </c>
      <c r="G10202" s="24">
        <v>1</v>
      </c>
      <c r="H10202" s="24">
        <v>0</v>
      </c>
      <c r="I10202" s="24">
        <v>2</v>
      </c>
      <c r="J10202" s="24">
        <v>0</v>
      </c>
      <c r="K10202" s="24">
        <v>0</v>
      </c>
      <c r="L10202" s="24">
        <v>0</v>
      </c>
      <c r="M10202" s="24">
        <v>0</v>
      </c>
      <c r="N10202" s="24">
        <v>0</v>
      </c>
      <c r="O10202" s="24">
        <v>2</v>
      </c>
      <c r="P10202" s="24">
        <v>836</v>
      </c>
      <c r="Q10202" s="24">
        <v>11009.5</v>
      </c>
      <c r="R10202" s="88">
        <f>VLOOKUP(P10202,NEW_TRAIN_TEST!$A$1:$M$980,13,0)</f>
        <v>10131.5</v>
      </c>
      <c r="S10202" s="88">
        <f>VLOOKUP(P10202,NEW_TRAIN_TEST!$A$1:$M$980,11,0)</f>
        <v>11566</v>
      </c>
      <c r="T10202" s="6">
        <f t="shared" si="318"/>
        <v>0</v>
      </c>
      <c r="U10202" s="6">
        <f t="shared" si="319"/>
        <v>0</v>
      </c>
    </row>
    <row r="10203" spans="1:21" x14ac:dyDescent="0.2">
      <c r="A10203" s="88">
        <v>10206</v>
      </c>
      <c r="B10203" s="6">
        <v>7</v>
      </c>
      <c r="C10203" s="6" t="s">
        <v>2132</v>
      </c>
      <c r="D10203" s="73" t="s">
        <v>1699</v>
      </c>
      <c r="E10203" s="24">
        <v>0</v>
      </c>
      <c r="F10203" s="24">
        <v>0</v>
      </c>
      <c r="G10203" s="24">
        <v>0</v>
      </c>
      <c r="H10203" s="24">
        <v>0</v>
      </c>
      <c r="I10203" s="24">
        <v>0</v>
      </c>
      <c r="J10203" s="24">
        <v>0</v>
      </c>
      <c r="K10203" s="24">
        <v>0</v>
      </c>
      <c r="L10203" s="24">
        <v>0</v>
      </c>
      <c r="M10203" s="24">
        <v>0</v>
      </c>
      <c r="N10203" s="24">
        <v>1</v>
      </c>
      <c r="O10203" s="24">
        <v>0</v>
      </c>
      <c r="P10203" s="24">
        <v>884</v>
      </c>
      <c r="Q10203" s="24">
        <v>7212</v>
      </c>
      <c r="R10203" s="88">
        <f>VLOOKUP(P10203,NEW_TRAIN_TEST!$A$1:$M$980,13,0)</f>
        <v>7212</v>
      </c>
      <c r="S10203" s="88">
        <f>VLOOKUP(P10203,NEW_TRAIN_TEST!$A$1:$M$980,11,0)</f>
        <v>7212</v>
      </c>
      <c r="T10203" s="6">
        <f t="shared" si="318"/>
        <v>0</v>
      </c>
      <c r="U10203" s="6">
        <f t="shared" si="319"/>
        <v>0</v>
      </c>
    </row>
    <row r="10204" spans="1:21" x14ac:dyDescent="0.2">
      <c r="A10204" s="88">
        <v>10207</v>
      </c>
      <c r="B10204" s="6">
        <v>7</v>
      </c>
      <c r="C10204" s="6" t="s">
        <v>2132</v>
      </c>
      <c r="D10204" s="73" t="s">
        <v>1699</v>
      </c>
      <c r="E10204" s="24">
        <v>0</v>
      </c>
      <c r="F10204" s="24">
        <v>2</v>
      </c>
      <c r="G10204" s="24">
        <v>1</v>
      </c>
      <c r="H10204" s="24">
        <v>2</v>
      </c>
      <c r="I10204" s="24">
        <v>2</v>
      </c>
      <c r="J10204" s="24">
        <v>0</v>
      </c>
      <c r="K10204" s="24">
        <v>0</v>
      </c>
      <c r="L10204" s="24">
        <v>0</v>
      </c>
      <c r="M10204" s="24">
        <v>0</v>
      </c>
      <c r="N10204" s="24">
        <v>0</v>
      </c>
      <c r="O10204" s="24">
        <v>2</v>
      </c>
      <c r="P10204" s="24">
        <v>333</v>
      </c>
      <c r="Q10204" s="24">
        <v>8342.5</v>
      </c>
      <c r="R10204" s="88">
        <f>VLOOKUP(P10204,NEW_TRAIN_TEST!$A$1:$M$980,13,0)</f>
        <v>8342.5</v>
      </c>
      <c r="S10204" s="88">
        <f>VLOOKUP(P10204,NEW_TRAIN_TEST!$A$1:$M$980,11,0)</f>
        <v>8355</v>
      </c>
      <c r="T10204" s="6">
        <f t="shared" si="318"/>
        <v>0</v>
      </c>
      <c r="U10204" s="6">
        <f t="shared" si="319"/>
        <v>0</v>
      </c>
    </row>
    <row r="10205" spans="1:21" x14ac:dyDescent="0.2">
      <c r="A10205" s="88">
        <v>10208</v>
      </c>
      <c r="B10205" s="6">
        <v>7</v>
      </c>
      <c r="C10205" s="6" t="s">
        <v>2132</v>
      </c>
      <c r="D10205" s="73" t="s">
        <v>1699</v>
      </c>
      <c r="E10205" s="24">
        <v>0</v>
      </c>
      <c r="F10205" s="24">
        <v>0</v>
      </c>
      <c r="G10205" s="24">
        <v>0</v>
      </c>
      <c r="H10205" s="24">
        <v>0</v>
      </c>
      <c r="I10205" s="24">
        <v>0</v>
      </c>
      <c r="J10205" s="24">
        <v>0</v>
      </c>
      <c r="K10205" s="24">
        <v>0</v>
      </c>
      <c r="L10205" s="24">
        <v>0</v>
      </c>
      <c r="M10205" s="24">
        <v>0</v>
      </c>
      <c r="N10205" s="24">
        <v>1</v>
      </c>
      <c r="O10205" s="24">
        <v>0</v>
      </c>
      <c r="P10205" s="24">
        <v>334</v>
      </c>
      <c r="Q10205" s="24">
        <v>7288</v>
      </c>
      <c r="R10205" s="88">
        <f>VLOOKUP(P10205,NEW_TRAIN_TEST!$A$1:$M$980,13,0)</f>
        <v>7288</v>
      </c>
      <c r="S10205" s="88">
        <f>VLOOKUP(P10205,NEW_TRAIN_TEST!$A$1:$M$980,11,0)</f>
        <v>7288</v>
      </c>
      <c r="T10205" s="6">
        <f t="shared" si="318"/>
        <v>0</v>
      </c>
      <c r="U10205" s="6">
        <f t="shared" si="319"/>
        <v>0</v>
      </c>
    </row>
    <row r="10206" spans="1:21" x14ac:dyDescent="0.2">
      <c r="A10206" s="88">
        <v>10209</v>
      </c>
      <c r="B10206" s="6">
        <v>7</v>
      </c>
      <c r="C10206" s="6" t="s">
        <v>2132</v>
      </c>
      <c r="D10206" s="73" t="s">
        <v>1699</v>
      </c>
      <c r="E10206" s="24">
        <v>14</v>
      </c>
      <c r="F10206" s="24">
        <v>0</v>
      </c>
      <c r="G10206" s="24">
        <v>0</v>
      </c>
      <c r="H10206" s="24">
        <v>0</v>
      </c>
      <c r="I10206" s="24">
        <v>0</v>
      </c>
      <c r="J10206" s="24">
        <v>0</v>
      </c>
      <c r="K10206" s="24">
        <v>0</v>
      </c>
      <c r="L10206" s="24">
        <v>0</v>
      </c>
      <c r="M10206" s="24">
        <v>0</v>
      </c>
      <c r="N10206" s="24">
        <v>0</v>
      </c>
      <c r="O10206" s="24">
        <v>0</v>
      </c>
      <c r="P10206" s="24">
        <v>497</v>
      </c>
      <c r="Q10206" s="24">
        <v>8572.5</v>
      </c>
      <c r="R10206" s="88">
        <f>VLOOKUP(P10206,NEW_TRAIN_TEST!$A$1:$M$980,13,0)</f>
        <v>2421</v>
      </c>
      <c r="S10206" s="88">
        <f>VLOOKUP(P10206,NEW_TRAIN_TEST!$A$1:$M$980,11,0)</f>
        <v>8745</v>
      </c>
      <c r="T10206" s="6">
        <f t="shared" si="318"/>
        <v>0</v>
      </c>
      <c r="U10206" s="6">
        <f t="shared" si="319"/>
        <v>0</v>
      </c>
    </row>
    <row r="10207" spans="1:21" x14ac:dyDescent="0.2">
      <c r="A10207" s="88">
        <v>10210</v>
      </c>
      <c r="B10207" s="6">
        <v>7</v>
      </c>
      <c r="C10207" s="6" t="s">
        <v>2132</v>
      </c>
      <c r="D10207" s="73" t="s">
        <v>1699</v>
      </c>
      <c r="E10207" s="24">
        <v>9</v>
      </c>
      <c r="F10207" s="24">
        <v>1</v>
      </c>
      <c r="G10207" s="24">
        <v>0</v>
      </c>
      <c r="H10207" s="24">
        <v>0</v>
      </c>
      <c r="I10207" s="24">
        <v>2</v>
      </c>
      <c r="J10207" s="24">
        <v>0</v>
      </c>
      <c r="K10207" s="24">
        <v>0</v>
      </c>
      <c r="L10207" s="24">
        <v>1</v>
      </c>
      <c r="M10207" s="24">
        <v>15</v>
      </c>
      <c r="N10207" s="24">
        <v>0</v>
      </c>
      <c r="O10207" s="24">
        <v>2</v>
      </c>
      <c r="P10207" s="24">
        <v>144</v>
      </c>
      <c r="Q10207" s="24">
        <v>4250</v>
      </c>
      <c r="R10207" s="88">
        <f>VLOOKUP(P10207,NEW_TRAIN_TEST!$A$1:$M$980,13,0)</f>
        <v>3736</v>
      </c>
      <c r="S10207" s="88">
        <f>VLOOKUP(P10207,NEW_TRAIN_TEST!$A$1:$M$980,11,0)</f>
        <v>4430</v>
      </c>
      <c r="T10207" s="6">
        <f t="shared" si="318"/>
        <v>1</v>
      </c>
      <c r="U10207" s="6">
        <f t="shared" si="319"/>
        <v>1</v>
      </c>
    </row>
    <row r="10208" spans="1:21" x14ac:dyDescent="0.2">
      <c r="A10208" s="88">
        <v>10211</v>
      </c>
      <c r="B10208" s="6">
        <v>7</v>
      </c>
      <c r="C10208" s="6" t="s">
        <v>2132</v>
      </c>
      <c r="D10208" s="73" t="s">
        <v>1699</v>
      </c>
      <c r="E10208" s="24">
        <v>3</v>
      </c>
      <c r="F10208" s="24">
        <v>0</v>
      </c>
      <c r="G10208" s="24">
        <v>0</v>
      </c>
      <c r="H10208" s="24">
        <v>0</v>
      </c>
      <c r="I10208" s="24">
        <v>0</v>
      </c>
      <c r="J10208" s="24">
        <v>0</v>
      </c>
      <c r="K10208" s="24">
        <v>0</v>
      </c>
      <c r="L10208" s="24">
        <v>0</v>
      </c>
      <c r="M10208" s="24">
        <v>0</v>
      </c>
      <c r="N10208" s="24">
        <v>0</v>
      </c>
      <c r="O10208" s="24">
        <v>0</v>
      </c>
      <c r="P10208" s="24">
        <v>337</v>
      </c>
      <c r="Q10208" s="24">
        <v>7170</v>
      </c>
      <c r="R10208" s="88">
        <f>VLOOKUP(P10208,NEW_TRAIN_TEST!$A$1:$M$980,13,0)</f>
        <v>7162</v>
      </c>
      <c r="S10208" s="88">
        <f>VLOOKUP(P10208,NEW_TRAIN_TEST!$A$1:$M$980,11,0)</f>
        <v>7192</v>
      </c>
      <c r="T10208" s="6">
        <f t="shared" si="318"/>
        <v>0</v>
      </c>
      <c r="U10208" s="6">
        <f t="shared" si="319"/>
        <v>0</v>
      </c>
    </row>
    <row r="10209" spans="1:21" x14ac:dyDescent="0.2">
      <c r="A10209" s="88">
        <v>10212</v>
      </c>
      <c r="B10209" s="6">
        <v>7</v>
      </c>
      <c r="C10209" s="6" t="s">
        <v>2132</v>
      </c>
      <c r="D10209" s="73" t="s">
        <v>1699</v>
      </c>
      <c r="E10209" s="24">
        <v>0</v>
      </c>
      <c r="F10209" s="24">
        <v>2</v>
      </c>
      <c r="G10209" s="24">
        <v>0</v>
      </c>
      <c r="H10209" s="24">
        <v>2</v>
      </c>
      <c r="I10209" s="24">
        <v>2</v>
      </c>
      <c r="J10209" s="24">
        <v>0</v>
      </c>
      <c r="K10209" s="24">
        <v>0</v>
      </c>
      <c r="L10209" s="24">
        <v>0</v>
      </c>
      <c r="M10209" s="24">
        <v>0</v>
      </c>
      <c r="N10209" s="24">
        <v>0</v>
      </c>
      <c r="O10209" s="24">
        <v>2</v>
      </c>
      <c r="P10209" s="24">
        <v>338</v>
      </c>
      <c r="Q10209" s="24">
        <v>8083.5</v>
      </c>
      <c r="R10209" s="88">
        <f>VLOOKUP(P10209,NEW_TRAIN_TEST!$A$1:$M$980,13,0)</f>
        <v>8083.5</v>
      </c>
      <c r="S10209" s="88">
        <f>VLOOKUP(P10209,NEW_TRAIN_TEST!$A$1:$M$980,11,0)</f>
        <v>8139</v>
      </c>
      <c r="T10209" s="6">
        <f t="shared" si="318"/>
        <v>0</v>
      </c>
      <c r="U10209" s="6">
        <f t="shared" si="319"/>
        <v>0</v>
      </c>
    </row>
    <row r="10210" spans="1:21" x14ac:dyDescent="0.2">
      <c r="A10210" s="88">
        <v>10213</v>
      </c>
      <c r="B10210" s="6">
        <v>7</v>
      </c>
      <c r="C10210" s="6" t="s">
        <v>2132</v>
      </c>
      <c r="D10210" s="73" t="s">
        <v>1699</v>
      </c>
      <c r="E10210" s="24">
        <v>0</v>
      </c>
      <c r="F10210" s="24">
        <v>0</v>
      </c>
      <c r="G10210" s="24">
        <v>0</v>
      </c>
      <c r="H10210" s="24">
        <v>0</v>
      </c>
      <c r="I10210" s="24">
        <v>0</v>
      </c>
      <c r="J10210" s="24">
        <v>0</v>
      </c>
      <c r="K10210" s="24">
        <v>0</v>
      </c>
      <c r="L10210" s="24">
        <v>0</v>
      </c>
      <c r="M10210" s="24">
        <v>0</v>
      </c>
      <c r="N10210" s="24">
        <v>1</v>
      </c>
      <c r="O10210" s="24">
        <v>0</v>
      </c>
      <c r="P10210" s="24">
        <v>339</v>
      </c>
      <c r="Q10210" s="24">
        <v>6304</v>
      </c>
      <c r="R10210" s="88">
        <f>VLOOKUP(P10210,NEW_TRAIN_TEST!$A$1:$M$980,13,0)</f>
        <v>6304</v>
      </c>
      <c r="S10210" s="88">
        <f>VLOOKUP(P10210,NEW_TRAIN_TEST!$A$1:$M$980,11,0)</f>
        <v>6304</v>
      </c>
      <c r="T10210" s="6">
        <f t="shared" si="318"/>
        <v>0</v>
      </c>
      <c r="U10210" s="6">
        <f t="shared" si="319"/>
        <v>0</v>
      </c>
    </row>
    <row r="10211" spans="1:21" x14ac:dyDescent="0.2">
      <c r="A10211" s="88">
        <v>10214</v>
      </c>
      <c r="B10211" s="6">
        <v>7</v>
      </c>
      <c r="C10211" s="6" t="s">
        <v>2132</v>
      </c>
      <c r="D10211" s="73" t="s">
        <v>1699</v>
      </c>
      <c r="E10211" s="24">
        <v>2</v>
      </c>
      <c r="F10211" s="24">
        <v>0</v>
      </c>
      <c r="G10211" s="24">
        <v>0</v>
      </c>
      <c r="H10211" s="24">
        <v>0</v>
      </c>
      <c r="I10211" s="24">
        <v>0</v>
      </c>
      <c r="J10211" s="24">
        <v>0</v>
      </c>
      <c r="K10211" s="24">
        <v>0</v>
      </c>
      <c r="L10211" s="24">
        <v>0</v>
      </c>
      <c r="M10211" s="24">
        <v>0</v>
      </c>
      <c r="N10211" s="24">
        <v>0</v>
      </c>
      <c r="O10211" s="24">
        <v>0</v>
      </c>
      <c r="P10211" s="24">
        <v>340</v>
      </c>
      <c r="Q10211" s="24">
        <v>6581</v>
      </c>
      <c r="R10211" s="88">
        <f>VLOOKUP(P10211,NEW_TRAIN_TEST!$A$1:$M$980,13,0)</f>
        <v>6529</v>
      </c>
      <c r="S10211" s="88">
        <f>VLOOKUP(P10211,NEW_TRAIN_TEST!$A$1:$M$980,11,0)</f>
        <v>6581</v>
      </c>
      <c r="T10211" s="6">
        <f t="shared" si="318"/>
        <v>0</v>
      </c>
      <c r="U10211" s="6">
        <f t="shared" si="319"/>
        <v>0</v>
      </c>
    </row>
    <row r="10212" spans="1:21" x14ac:dyDescent="0.2">
      <c r="A10212" s="88">
        <v>10215</v>
      </c>
      <c r="B10212" s="6">
        <v>7</v>
      </c>
      <c r="C10212" s="6" t="s">
        <v>2132</v>
      </c>
      <c r="D10212" s="73" t="s">
        <v>1699</v>
      </c>
      <c r="E10212" s="24">
        <v>0</v>
      </c>
      <c r="F10212" s="24">
        <v>0</v>
      </c>
      <c r="G10212" s="24">
        <v>0</v>
      </c>
      <c r="H10212" s="24">
        <v>0</v>
      </c>
      <c r="I10212" s="24">
        <v>0</v>
      </c>
      <c r="J10212" s="24">
        <v>0</v>
      </c>
      <c r="K10212" s="24">
        <v>0</v>
      </c>
      <c r="L10212" s="24">
        <v>0</v>
      </c>
      <c r="M10212" s="24">
        <v>0</v>
      </c>
      <c r="N10212" s="24">
        <v>1</v>
      </c>
      <c r="O10212" s="24">
        <v>0</v>
      </c>
      <c r="P10212" s="24">
        <v>341</v>
      </c>
      <c r="Q10212" s="24">
        <v>7928</v>
      </c>
      <c r="R10212" s="88">
        <f>VLOOKUP(P10212,NEW_TRAIN_TEST!$A$1:$M$980,13,0)</f>
        <v>7928</v>
      </c>
      <c r="S10212" s="88">
        <f>VLOOKUP(P10212,NEW_TRAIN_TEST!$A$1:$M$980,11,0)</f>
        <v>7928</v>
      </c>
      <c r="T10212" s="6">
        <f t="shared" si="318"/>
        <v>0</v>
      </c>
      <c r="U10212" s="6">
        <f t="shared" si="319"/>
        <v>0</v>
      </c>
    </row>
    <row r="10213" spans="1:21" x14ac:dyDescent="0.2">
      <c r="A10213" s="88">
        <v>10216</v>
      </c>
      <c r="B10213" s="6">
        <v>7</v>
      </c>
      <c r="C10213" s="6" t="s">
        <v>2132</v>
      </c>
      <c r="D10213" s="73" t="s">
        <v>1699</v>
      </c>
      <c r="E10213" s="24">
        <v>3</v>
      </c>
      <c r="F10213" s="24">
        <v>0</v>
      </c>
      <c r="G10213" s="24">
        <v>0</v>
      </c>
      <c r="H10213" s="24">
        <v>0</v>
      </c>
      <c r="I10213" s="24">
        <v>0</v>
      </c>
      <c r="J10213" s="24">
        <v>0</v>
      </c>
      <c r="K10213" s="24">
        <v>0</v>
      </c>
      <c r="L10213" s="24">
        <v>0</v>
      </c>
      <c r="M10213" s="24">
        <v>0</v>
      </c>
      <c r="N10213" s="24">
        <v>0</v>
      </c>
      <c r="O10213" s="24">
        <v>0</v>
      </c>
      <c r="P10213" s="24">
        <v>342</v>
      </c>
      <c r="Q10213" s="24">
        <v>5930</v>
      </c>
      <c r="R10213" s="88">
        <f>VLOOKUP(P10213,NEW_TRAIN_TEST!$A$1:$M$980,13,0)</f>
        <v>5560</v>
      </c>
      <c r="S10213" s="88">
        <f>VLOOKUP(P10213,NEW_TRAIN_TEST!$A$1:$M$980,11,0)</f>
        <v>5930</v>
      </c>
      <c r="T10213" s="6">
        <f t="shared" si="318"/>
        <v>0</v>
      </c>
      <c r="U10213" s="6">
        <f t="shared" si="319"/>
        <v>0</v>
      </c>
    </row>
    <row r="10214" spans="1:21" x14ac:dyDescent="0.2">
      <c r="A10214" s="88">
        <v>10217</v>
      </c>
      <c r="B10214" s="6">
        <v>7</v>
      </c>
      <c r="C10214" s="6" t="s">
        <v>2132</v>
      </c>
      <c r="D10214" s="73" t="s">
        <v>1699</v>
      </c>
      <c r="E10214" s="24">
        <v>0</v>
      </c>
      <c r="F10214" s="24">
        <v>0</v>
      </c>
      <c r="G10214" s="24">
        <v>0</v>
      </c>
      <c r="H10214" s="24">
        <v>0</v>
      </c>
      <c r="I10214" s="24">
        <v>0</v>
      </c>
      <c r="J10214" s="24">
        <v>0</v>
      </c>
      <c r="K10214" s="24">
        <v>0</v>
      </c>
      <c r="L10214" s="24">
        <v>0</v>
      </c>
      <c r="M10214" s="24">
        <v>0</v>
      </c>
      <c r="N10214" s="24">
        <v>1</v>
      </c>
      <c r="O10214" s="24">
        <v>0</v>
      </c>
      <c r="P10214" s="24">
        <v>343</v>
      </c>
      <c r="Q10214" s="24">
        <v>7153</v>
      </c>
      <c r="R10214" s="88">
        <f>VLOOKUP(P10214,NEW_TRAIN_TEST!$A$1:$M$980,13,0)</f>
        <v>7153</v>
      </c>
      <c r="S10214" s="88">
        <f>VLOOKUP(P10214,NEW_TRAIN_TEST!$A$1:$M$980,11,0)</f>
        <v>7153</v>
      </c>
      <c r="T10214" s="6">
        <f t="shared" si="318"/>
        <v>0</v>
      </c>
      <c r="U10214" s="6">
        <f t="shared" si="319"/>
        <v>0</v>
      </c>
    </row>
    <row r="10215" spans="1:21" x14ac:dyDescent="0.2">
      <c r="A10215" s="88">
        <v>10218</v>
      </c>
      <c r="B10215" s="6">
        <v>7</v>
      </c>
      <c r="C10215" s="6" t="s">
        <v>2132</v>
      </c>
      <c r="D10215" s="73" t="s">
        <v>1699</v>
      </c>
      <c r="E10215" s="24">
        <v>0</v>
      </c>
      <c r="F10215" s="24">
        <v>0</v>
      </c>
      <c r="G10215" s="24">
        <v>0</v>
      </c>
      <c r="H10215" s="24">
        <v>0</v>
      </c>
      <c r="I10215" s="24">
        <v>0</v>
      </c>
      <c r="J10215" s="24">
        <v>0</v>
      </c>
      <c r="K10215" s="24">
        <v>0</v>
      </c>
      <c r="L10215" s="24">
        <v>0</v>
      </c>
      <c r="M10215" s="24">
        <v>0</v>
      </c>
      <c r="N10215" s="24">
        <v>1</v>
      </c>
      <c r="O10215" s="24">
        <v>0</v>
      </c>
      <c r="P10215" s="24">
        <v>344</v>
      </c>
      <c r="Q10215" s="24">
        <v>6849</v>
      </c>
      <c r="R10215" s="88">
        <f>VLOOKUP(P10215,NEW_TRAIN_TEST!$A$1:$M$980,13,0)</f>
        <v>6849</v>
      </c>
      <c r="S10215" s="88">
        <f>VLOOKUP(P10215,NEW_TRAIN_TEST!$A$1:$M$980,11,0)</f>
        <v>6849</v>
      </c>
      <c r="T10215" s="6">
        <f t="shared" si="318"/>
        <v>0</v>
      </c>
      <c r="U10215" s="6">
        <f t="shared" si="319"/>
        <v>0</v>
      </c>
    </row>
    <row r="10216" spans="1:21" x14ac:dyDescent="0.2">
      <c r="A10216" s="88">
        <v>10219</v>
      </c>
      <c r="B10216" s="6">
        <v>7</v>
      </c>
      <c r="C10216" s="6" t="s">
        <v>2132</v>
      </c>
      <c r="D10216" s="73" t="s">
        <v>1699</v>
      </c>
      <c r="E10216" s="24">
        <v>5</v>
      </c>
      <c r="F10216" s="24">
        <v>1</v>
      </c>
      <c r="G10216" s="24">
        <v>0</v>
      </c>
      <c r="H10216" s="24">
        <v>0</v>
      </c>
      <c r="I10216" s="24">
        <v>2</v>
      </c>
      <c r="J10216" s="24">
        <v>0</v>
      </c>
      <c r="K10216" s="24">
        <v>0</v>
      </c>
      <c r="L10216" s="24">
        <v>1</v>
      </c>
      <c r="M10216" s="24">
        <v>0</v>
      </c>
      <c r="N10216" s="24">
        <v>0</v>
      </c>
      <c r="O10216" s="24">
        <v>2</v>
      </c>
      <c r="P10216" s="24">
        <v>345</v>
      </c>
      <c r="Q10216" s="24">
        <v>8832.5</v>
      </c>
      <c r="R10216" s="88">
        <f>VLOOKUP(P10216,NEW_TRAIN_TEST!$A$1:$M$980,13,0)</f>
        <v>8714.5</v>
      </c>
      <c r="S10216" s="88">
        <f>VLOOKUP(P10216,NEW_TRAIN_TEST!$A$1:$M$980,11,0)</f>
        <v>9167</v>
      </c>
      <c r="T10216" s="6">
        <f t="shared" si="318"/>
        <v>1</v>
      </c>
      <c r="U10216" s="6">
        <f t="shared" si="319"/>
        <v>0</v>
      </c>
    </row>
    <row r="10217" spans="1:21" x14ac:dyDescent="0.2">
      <c r="A10217" s="88">
        <v>10220</v>
      </c>
      <c r="B10217" s="6">
        <v>7</v>
      </c>
      <c r="C10217" s="6" t="s">
        <v>2132</v>
      </c>
      <c r="D10217" s="73" t="s">
        <v>1699</v>
      </c>
      <c r="E10217" s="24">
        <v>16</v>
      </c>
      <c r="F10217" s="24">
        <v>1</v>
      </c>
      <c r="G10217" s="24">
        <v>0</v>
      </c>
      <c r="H10217" s="24">
        <v>0</v>
      </c>
      <c r="I10217" s="24">
        <v>2</v>
      </c>
      <c r="J10217" s="24">
        <v>0</v>
      </c>
      <c r="K10217" s="24">
        <v>0</v>
      </c>
      <c r="L10217" s="24">
        <v>0</v>
      </c>
      <c r="M10217" s="24">
        <v>0</v>
      </c>
      <c r="N10217" s="24">
        <v>0</v>
      </c>
      <c r="O10217" s="24">
        <v>2</v>
      </c>
      <c r="P10217" s="24">
        <v>49</v>
      </c>
      <c r="Q10217" s="24">
        <v>7501.5</v>
      </c>
      <c r="R10217" s="88">
        <f>VLOOKUP(P10217,NEW_TRAIN_TEST!$A$1:$M$980,13,0)</f>
        <v>7166.5</v>
      </c>
      <c r="S10217" s="88">
        <f>VLOOKUP(P10217,NEW_TRAIN_TEST!$A$1:$M$980,11,0)</f>
        <v>7724</v>
      </c>
      <c r="T10217" s="6">
        <f t="shared" si="318"/>
        <v>0</v>
      </c>
      <c r="U10217" s="6">
        <f t="shared" si="319"/>
        <v>0</v>
      </c>
    </row>
    <row r="10218" spans="1:21" x14ac:dyDescent="0.2">
      <c r="A10218" s="88">
        <v>10221</v>
      </c>
      <c r="B10218" s="6">
        <v>7</v>
      </c>
      <c r="C10218" s="6" t="s">
        <v>2132</v>
      </c>
      <c r="D10218" s="73" t="s">
        <v>1699</v>
      </c>
      <c r="E10218" s="24">
        <v>0</v>
      </c>
      <c r="F10218" s="24">
        <v>0</v>
      </c>
      <c r="G10218" s="24">
        <v>0</v>
      </c>
      <c r="H10218" s="24">
        <v>0</v>
      </c>
      <c r="I10218" s="24">
        <v>0</v>
      </c>
      <c r="J10218" s="24">
        <v>0</v>
      </c>
      <c r="K10218" s="24">
        <v>0</v>
      </c>
      <c r="L10218" s="24">
        <v>0</v>
      </c>
      <c r="M10218" s="24">
        <v>0</v>
      </c>
      <c r="N10218" s="24">
        <v>1</v>
      </c>
      <c r="O10218" s="24">
        <v>0</v>
      </c>
      <c r="P10218" s="24">
        <v>347</v>
      </c>
      <c r="Q10218" s="24">
        <v>7322</v>
      </c>
      <c r="R10218" s="88">
        <f>VLOOKUP(P10218,NEW_TRAIN_TEST!$A$1:$M$980,13,0)</f>
        <v>7322</v>
      </c>
      <c r="S10218" s="88">
        <f>VLOOKUP(P10218,NEW_TRAIN_TEST!$A$1:$M$980,11,0)</f>
        <v>7322</v>
      </c>
      <c r="T10218" s="6">
        <f t="shared" si="318"/>
        <v>0</v>
      </c>
      <c r="U10218" s="6">
        <f t="shared" si="319"/>
        <v>0</v>
      </c>
    </row>
    <row r="10219" spans="1:21" x14ac:dyDescent="0.2">
      <c r="A10219" s="88">
        <v>10222</v>
      </c>
      <c r="B10219" s="6">
        <v>7</v>
      </c>
      <c r="C10219" s="6" t="s">
        <v>2132</v>
      </c>
      <c r="D10219" s="73" t="s">
        <v>1699</v>
      </c>
      <c r="E10219" s="24">
        <v>22</v>
      </c>
      <c r="F10219" s="24">
        <v>1</v>
      </c>
      <c r="G10219" s="24">
        <v>0</v>
      </c>
      <c r="H10219" s="24">
        <v>0</v>
      </c>
      <c r="I10219" s="24">
        <v>2</v>
      </c>
      <c r="J10219" s="24">
        <v>0</v>
      </c>
      <c r="K10219" s="24">
        <v>0</v>
      </c>
      <c r="L10219" s="24">
        <v>0</v>
      </c>
      <c r="M10219" s="24">
        <v>0</v>
      </c>
      <c r="N10219" s="24">
        <v>0</v>
      </c>
      <c r="O10219" s="24">
        <v>2</v>
      </c>
      <c r="P10219" s="24">
        <v>641</v>
      </c>
      <c r="Q10219" s="24">
        <v>12649.5</v>
      </c>
      <c r="R10219" s="88">
        <f>VLOOKUP(P10219,NEW_TRAIN_TEST!$A$1:$M$980,13,0)</f>
        <v>12200.5</v>
      </c>
      <c r="S10219" s="88">
        <f>VLOOKUP(P10219,NEW_TRAIN_TEST!$A$1:$M$980,11,0)</f>
        <v>12873</v>
      </c>
      <c r="T10219" s="6">
        <f t="shared" si="318"/>
        <v>0</v>
      </c>
      <c r="U10219" s="6">
        <f t="shared" si="319"/>
        <v>0</v>
      </c>
    </row>
    <row r="10220" spans="1:21" x14ac:dyDescent="0.2">
      <c r="A10220" s="88">
        <v>10223</v>
      </c>
      <c r="B10220" s="6">
        <v>7</v>
      </c>
      <c r="C10220" s="6" t="s">
        <v>2132</v>
      </c>
      <c r="D10220" s="73" t="s">
        <v>1699</v>
      </c>
      <c r="E10220" s="24">
        <v>7</v>
      </c>
      <c r="F10220" s="24">
        <v>3</v>
      </c>
      <c r="G10220" s="24">
        <v>0</v>
      </c>
      <c r="H10220" s="24">
        <v>2</v>
      </c>
      <c r="I10220" s="24">
        <v>2</v>
      </c>
      <c r="J10220" s="24">
        <v>0</v>
      </c>
      <c r="K10220" s="24">
        <v>0</v>
      </c>
      <c r="L10220" s="24">
        <v>1</v>
      </c>
      <c r="M10220" s="24">
        <v>0</v>
      </c>
      <c r="N10220" s="24">
        <v>0</v>
      </c>
      <c r="O10220" s="24">
        <v>2</v>
      </c>
      <c r="P10220" s="24">
        <v>540</v>
      </c>
      <c r="Q10220" s="24">
        <v>9891.5</v>
      </c>
      <c r="R10220" s="88">
        <f>VLOOKUP(P10220,NEW_TRAIN_TEST!$A$1:$M$980,13,0)</f>
        <v>9794</v>
      </c>
      <c r="S10220" s="88">
        <f>VLOOKUP(P10220,NEW_TRAIN_TEST!$A$1:$M$980,11,0)</f>
        <v>10129</v>
      </c>
      <c r="T10220" s="6">
        <f t="shared" si="318"/>
        <v>1</v>
      </c>
      <c r="U10220" s="6">
        <f t="shared" si="319"/>
        <v>0</v>
      </c>
    </row>
    <row r="10221" spans="1:21" x14ac:dyDescent="0.2">
      <c r="A10221" s="88">
        <v>10224</v>
      </c>
      <c r="B10221" s="6">
        <v>7</v>
      </c>
      <c r="C10221" s="6" t="s">
        <v>2132</v>
      </c>
      <c r="D10221" s="73" t="s">
        <v>1699</v>
      </c>
      <c r="E10221" s="24">
        <v>14</v>
      </c>
      <c r="F10221" s="24">
        <v>1</v>
      </c>
      <c r="G10221" s="24">
        <v>0</v>
      </c>
      <c r="H10221" s="24">
        <v>0</v>
      </c>
      <c r="I10221" s="24">
        <v>2</v>
      </c>
      <c r="J10221" s="24">
        <v>0</v>
      </c>
      <c r="K10221" s="24">
        <v>0</v>
      </c>
      <c r="L10221" s="24">
        <v>0</v>
      </c>
      <c r="M10221" s="24">
        <v>0</v>
      </c>
      <c r="N10221" s="24">
        <v>0</v>
      </c>
      <c r="O10221" s="24">
        <v>2</v>
      </c>
      <c r="P10221" s="24">
        <v>149</v>
      </c>
      <c r="Q10221" s="24">
        <v>5597.5</v>
      </c>
      <c r="R10221" s="88">
        <f>VLOOKUP(P10221,NEW_TRAIN_TEST!$A$1:$M$980,13,0)</f>
        <v>5383.5</v>
      </c>
      <c r="S10221" s="88">
        <f>VLOOKUP(P10221,NEW_TRAIN_TEST!$A$1:$M$980,11,0)</f>
        <v>5694</v>
      </c>
      <c r="T10221" s="6">
        <f t="shared" si="318"/>
        <v>0</v>
      </c>
      <c r="U10221" s="6">
        <f t="shared" si="319"/>
        <v>0</v>
      </c>
    </row>
    <row r="10222" spans="1:21" x14ac:dyDescent="0.2">
      <c r="A10222" s="88">
        <v>10225</v>
      </c>
      <c r="B10222" s="6">
        <v>7</v>
      </c>
      <c r="C10222" s="6" t="s">
        <v>2132</v>
      </c>
      <c r="D10222" s="73" t="s">
        <v>1699</v>
      </c>
      <c r="E10222" s="24">
        <v>11</v>
      </c>
      <c r="F10222" s="24">
        <v>0</v>
      </c>
      <c r="G10222" s="24">
        <v>0</v>
      </c>
      <c r="H10222" s="24">
        <v>0</v>
      </c>
      <c r="I10222" s="24">
        <v>0</v>
      </c>
      <c r="J10222" s="24">
        <v>0</v>
      </c>
      <c r="K10222" s="24">
        <v>0</v>
      </c>
      <c r="L10222" s="24">
        <v>0</v>
      </c>
      <c r="M10222" s="24">
        <v>16</v>
      </c>
      <c r="N10222" s="24">
        <v>0</v>
      </c>
      <c r="O10222" s="24">
        <v>0</v>
      </c>
      <c r="P10222" s="24">
        <v>88</v>
      </c>
      <c r="Q10222" s="24">
        <v>498.5</v>
      </c>
      <c r="R10222" s="88">
        <f>VLOOKUP(P10222,NEW_TRAIN_TEST!$A$1:$M$980,13,0)</f>
        <v>485.5</v>
      </c>
      <c r="S10222" s="88">
        <f>VLOOKUP(P10222,NEW_TRAIN_TEST!$A$1:$M$980,11,0)</f>
        <v>505</v>
      </c>
      <c r="T10222" s="6">
        <f t="shared" si="318"/>
        <v>0</v>
      </c>
      <c r="U10222" s="6">
        <f t="shared" si="319"/>
        <v>1</v>
      </c>
    </row>
    <row r="10223" spans="1:21" x14ac:dyDescent="0.2">
      <c r="A10223" s="88">
        <v>10226</v>
      </c>
      <c r="B10223" s="6">
        <v>7</v>
      </c>
      <c r="C10223" s="6" t="s">
        <v>2132</v>
      </c>
      <c r="D10223" s="73" t="s">
        <v>1699</v>
      </c>
      <c r="E10223" s="24">
        <v>11</v>
      </c>
      <c r="F10223" s="24">
        <v>3</v>
      </c>
      <c r="G10223" s="24">
        <v>0</v>
      </c>
      <c r="H10223" s="24">
        <v>0</v>
      </c>
      <c r="I10223" s="24">
        <v>2</v>
      </c>
      <c r="J10223" s="24">
        <v>0</v>
      </c>
      <c r="K10223" s="24">
        <v>0</v>
      </c>
      <c r="L10223" s="24">
        <v>1</v>
      </c>
      <c r="M10223" s="24">
        <v>0</v>
      </c>
      <c r="N10223" s="24">
        <v>0</v>
      </c>
      <c r="O10223" s="24">
        <v>2</v>
      </c>
      <c r="P10223" s="24">
        <v>47</v>
      </c>
      <c r="Q10223" s="24">
        <v>8021</v>
      </c>
      <c r="R10223" s="88">
        <f>VLOOKUP(P10223,NEW_TRAIN_TEST!$A$1:$M$980,13,0)</f>
        <v>7848</v>
      </c>
      <c r="S10223" s="88">
        <f>VLOOKUP(P10223,NEW_TRAIN_TEST!$A$1:$M$980,11,0)</f>
        <v>8187</v>
      </c>
      <c r="T10223" s="6">
        <f t="shared" si="318"/>
        <v>1</v>
      </c>
      <c r="U10223" s="6">
        <f t="shared" si="319"/>
        <v>0</v>
      </c>
    </row>
    <row r="10224" spans="1:21" x14ac:dyDescent="0.2">
      <c r="A10224" s="88">
        <v>10227</v>
      </c>
      <c r="B10224" s="6">
        <v>7</v>
      </c>
      <c r="C10224" s="6" t="s">
        <v>2132</v>
      </c>
      <c r="D10224" s="73" t="s">
        <v>1699</v>
      </c>
      <c r="E10224" s="24">
        <v>29</v>
      </c>
      <c r="F10224" s="24">
        <v>0</v>
      </c>
      <c r="G10224" s="24">
        <v>0</v>
      </c>
      <c r="H10224" s="24">
        <v>0</v>
      </c>
      <c r="I10224" s="24">
        <v>0</v>
      </c>
      <c r="J10224" s="24">
        <v>0</v>
      </c>
      <c r="K10224" s="24">
        <v>0</v>
      </c>
      <c r="L10224" s="24">
        <v>0</v>
      </c>
      <c r="M10224" s="24">
        <v>0</v>
      </c>
      <c r="N10224" s="24">
        <v>0</v>
      </c>
      <c r="O10224" s="24">
        <v>0</v>
      </c>
      <c r="P10224" s="24">
        <v>486</v>
      </c>
      <c r="Q10224" s="24">
        <v>11312</v>
      </c>
      <c r="R10224" s="88">
        <f>VLOOKUP(P10224,NEW_TRAIN_TEST!$A$1:$M$980,13,0)</f>
        <v>3684</v>
      </c>
      <c r="S10224" s="88">
        <f>VLOOKUP(P10224,NEW_TRAIN_TEST!$A$1:$M$980,11,0)</f>
        <v>11852</v>
      </c>
      <c r="T10224" s="6">
        <f t="shared" si="318"/>
        <v>0</v>
      </c>
      <c r="U10224" s="6">
        <f t="shared" si="319"/>
        <v>0</v>
      </c>
    </row>
    <row r="10225" spans="1:21" x14ac:dyDescent="0.2">
      <c r="A10225" s="88">
        <v>10228</v>
      </c>
      <c r="B10225" s="6">
        <v>7</v>
      </c>
      <c r="C10225" s="6" t="s">
        <v>2132</v>
      </c>
      <c r="D10225" s="73" t="s">
        <v>1699</v>
      </c>
      <c r="E10225" s="24">
        <v>10</v>
      </c>
      <c r="F10225" s="24">
        <v>0</v>
      </c>
      <c r="G10225" s="24">
        <v>0</v>
      </c>
      <c r="H10225" s="24">
        <v>0</v>
      </c>
      <c r="I10225" s="24">
        <v>0</v>
      </c>
      <c r="J10225" s="24">
        <v>0</v>
      </c>
      <c r="K10225" s="24">
        <v>0</v>
      </c>
      <c r="L10225" s="24">
        <v>0</v>
      </c>
      <c r="M10225" s="24">
        <v>0</v>
      </c>
      <c r="N10225" s="24">
        <v>0</v>
      </c>
      <c r="O10225" s="24">
        <v>0</v>
      </c>
      <c r="P10225" s="24">
        <v>392</v>
      </c>
      <c r="Q10225" s="24">
        <v>10313.5</v>
      </c>
      <c r="R10225" s="88">
        <f>VLOOKUP(P10225,NEW_TRAIN_TEST!$A$1:$M$980,13,0)</f>
        <v>10138</v>
      </c>
      <c r="S10225" s="88">
        <f>VLOOKUP(P10225,NEW_TRAIN_TEST!$A$1:$M$980,11,0)</f>
        <v>10435</v>
      </c>
      <c r="T10225" s="6">
        <f t="shared" si="318"/>
        <v>0</v>
      </c>
      <c r="U10225" s="6">
        <f t="shared" si="319"/>
        <v>0</v>
      </c>
    </row>
    <row r="10226" spans="1:21" x14ac:dyDescent="0.2">
      <c r="A10226" s="88">
        <v>10229</v>
      </c>
      <c r="B10226" s="6">
        <v>7</v>
      </c>
      <c r="C10226" s="6" t="s">
        <v>2132</v>
      </c>
      <c r="D10226" s="73" t="s">
        <v>1699</v>
      </c>
      <c r="E10226" s="24">
        <v>14</v>
      </c>
      <c r="F10226" s="24">
        <v>0</v>
      </c>
      <c r="G10226" s="24">
        <v>0</v>
      </c>
      <c r="H10226" s="24">
        <v>0</v>
      </c>
      <c r="I10226" s="24">
        <v>0</v>
      </c>
      <c r="J10226" s="24">
        <v>0</v>
      </c>
      <c r="K10226" s="24">
        <v>0</v>
      </c>
      <c r="L10226" s="24">
        <v>0</v>
      </c>
      <c r="M10226" s="24">
        <v>0</v>
      </c>
      <c r="N10226" s="24">
        <v>0</v>
      </c>
      <c r="O10226" s="24">
        <v>0</v>
      </c>
      <c r="P10226" s="24">
        <v>880</v>
      </c>
      <c r="Q10226" s="24">
        <v>11509.5</v>
      </c>
      <c r="R10226" s="88">
        <f>VLOOKUP(P10226,NEW_TRAIN_TEST!$A$1:$M$980,13,0)</f>
        <v>10879</v>
      </c>
      <c r="S10226" s="88">
        <f>VLOOKUP(P10226,NEW_TRAIN_TEST!$A$1:$M$980,11,0)</f>
        <v>11689</v>
      </c>
      <c r="T10226" s="6">
        <f t="shared" si="318"/>
        <v>0</v>
      </c>
      <c r="U10226" s="6">
        <f t="shared" si="319"/>
        <v>0</v>
      </c>
    </row>
    <row r="10227" spans="1:21" x14ac:dyDescent="0.2">
      <c r="A10227" s="88">
        <v>10230</v>
      </c>
      <c r="B10227" s="6">
        <v>7</v>
      </c>
      <c r="C10227" s="6" t="s">
        <v>2132</v>
      </c>
      <c r="D10227" s="73" t="s">
        <v>1699</v>
      </c>
      <c r="E10227" s="24">
        <v>3</v>
      </c>
      <c r="F10227" s="24">
        <v>2</v>
      </c>
      <c r="G10227" s="24">
        <v>0</v>
      </c>
      <c r="H10227" s="24">
        <v>2</v>
      </c>
      <c r="I10227" s="24">
        <v>2</v>
      </c>
      <c r="J10227" s="24">
        <v>0</v>
      </c>
      <c r="K10227" s="24">
        <v>0</v>
      </c>
      <c r="L10227" s="24">
        <v>0</v>
      </c>
      <c r="M10227" s="24">
        <v>0</v>
      </c>
      <c r="N10227" s="24">
        <v>0</v>
      </c>
      <c r="O10227" s="24">
        <v>2</v>
      </c>
      <c r="P10227" s="24">
        <v>289</v>
      </c>
      <c r="Q10227" s="24">
        <v>9640.5</v>
      </c>
      <c r="R10227" s="88">
        <f>VLOOKUP(P10227,NEW_TRAIN_TEST!$A$1:$M$980,13,0)</f>
        <v>8974</v>
      </c>
      <c r="S10227" s="88">
        <f>VLOOKUP(P10227,NEW_TRAIN_TEST!$A$1:$M$980,11,0)</f>
        <v>9765</v>
      </c>
      <c r="T10227" s="6">
        <f t="shared" si="318"/>
        <v>0</v>
      </c>
      <c r="U10227" s="6">
        <f t="shared" si="319"/>
        <v>0</v>
      </c>
    </row>
    <row r="10228" spans="1:21" x14ac:dyDescent="0.2">
      <c r="A10228" s="88">
        <v>10231</v>
      </c>
      <c r="B10228" s="6">
        <v>7</v>
      </c>
      <c r="C10228" s="6" t="s">
        <v>2132</v>
      </c>
      <c r="D10228" s="73" t="s">
        <v>1699</v>
      </c>
      <c r="E10228" s="24">
        <v>13</v>
      </c>
      <c r="F10228" s="24">
        <v>0</v>
      </c>
      <c r="G10228" s="24">
        <v>0</v>
      </c>
      <c r="H10228" s="24">
        <v>0</v>
      </c>
      <c r="I10228" s="24">
        <v>0</v>
      </c>
      <c r="J10228" s="24">
        <v>0</v>
      </c>
      <c r="K10228" s="24">
        <v>0</v>
      </c>
      <c r="L10228" s="24">
        <v>0</v>
      </c>
      <c r="M10228" s="24">
        <v>0</v>
      </c>
      <c r="N10228" s="24">
        <v>0</v>
      </c>
      <c r="O10228" s="24">
        <v>0</v>
      </c>
      <c r="P10228" s="24">
        <v>99</v>
      </c>
      <c r="Q10228" s="24">
        <v>650</v>
      </c>
      <c r="R10228" s="88">
        <f>VLOOKUP(P10228,NEW_TRAIN_TEST!$A$1:$M$980,13,0)</f>
        <v>621.5</v>
      </c>
      <c r="S10228" s="88">
        <f>VLOOKUP(P10228,NEW_TRAIN_TEST!$A$1:$M$980,11,0)</f>
        <v>661</v>
      </c>
      <c r="T10228" s="6">
        <f t="shared" si="318"/>
        <v>0</v>
      </c>
      <c r="U10228" s="6">
        <f t="shared" si="319"/>
        <v>0</v>
      </c>
    </row>
    <row r="10229" spans="1:21" x14ac:dyDescent="0.2">
      <c r="A10229" s="88">
        <v>10232</v>
      </c>
      <c r="B10229" s="6">
        <v>7</v>
      </c>
      <c r="C10229" s="6" t="s">
        <v>2132</v>
      </c>
      <c r="D10229" s="73" t="s">
        <v>1699</v>
      </c>
      <c r="E10229" s="24">
        <v>4</v>
      </c>
      <c r="F10229" s="24">
        <v>4</v>
      </c>
      <c r="G10229" s="24">
        <v>0</v>
      </c>
      <c r="H10229" s="24">
        <v>2</v>
      </c>
      <c r="I10229" s="24">
        <v>2</v>
      </c>
      <c r="J10229" s="24">
        <v>0</v>
      </c>
      <c r="K10229" s="24">
        <v>0</v>
      </c>
      <c r="L10229" s="24">
        <v>1</v>
      </c>
      <c r="M10229" s="24">
        <v>26</v>
      </c>
      <c r="N10229" s="24">
        <v>0</v>
      </c>
      <c r="O10229" s="24">
        <v>2</v>
      </c>
      <c r="P10229" s="24">
        <v>99</v>
      </c>
      <c r="Q10229" s="24">
        <v>652.5</v>
      </c>
      <c r="R10229" s="88">
        <f>VLOOKUP(P10229,NEW_TRAIN_TEST!$A$1:$M$980,13,0)</f>
        <v>621.5</v>
      </c>
      <c r="S10229" s="88">
        <f>VLOOKUP(P10229,NEW_TRAIN_TEST!$A$1:$M$980,11,0)</f>
        <v>661</v>
      </c>
      <c r="T10229" s="6">
        <f t="shared" si="318"/>
        <v>1</v>
      </c>
      <c r="U10229" s="6">
        <f t="shared" si="319"/>
        <v>1</v>
      </c>
    </row>
    <row r="10230" spans="1:21" x14ac:dyDescent="0.2">
      <c r="A10230" s="88">
        <v>10233</v>
      </c>
      <c r="B10230" s="6">
        <v>7</v>
      </c>
      <c r="C10230" s="6" t="s">
        <v>2132</v>
      </c>
      <c r="D10230" s="73" t="s">
        <v>1699</v>
      </c>
      <c r="E10230" s="24">
        <v>13</v>
      </c>
      <c r="F10230" s="24">
        <v>1</v>
      </c>
      <c r="G10230" s="24">
        <v>0</v>
      </c>
      <c r="H10230" s="24">
        <v>0</v>
      </c>
      <c r="I10230" s="24">
        <v>2</v>
      </c>
      <c r="J10230" s="24">
        <v>0</v>
      </c>
      <c r="K10230" s="24">
        <v>0</v>
      </c>
      <c r="L10230" s="24">
        <v>0</v>
      </c>
      <c r="M10230" s="24">
        <v>0</v>
      </c>
      <c r="N10230" s="24">
        <v>0</v>
      </c>
      <c r="O10230" s="24">
        <v>2</v>
      </c>
      <c r="P10230" s="24">
        <v>387</v>
      </c>
      <c r="Q10230" s="24">
        <v>12136.5</v>
      </c>
      <c r="R10230" s="88">
        <f>VLOOKUP(P10230,NEW_TRAIN_TEST!$A$1:$M$980,13,0)</f>
        <v>11885.5</v>
      </c>
      <c r="S10230" s="88">
        <f>VLOOKUP(P10230,NEW_TRAIN_TEST!$A$1:$M$980,11,0)</f>
        <v>13041</v>
      </c>
      <c r="T10230" s="6">
        <f t="shared" si="318"/>
        <v>0</v>
      </c>
      <c r="U10230" s="6">
        <f t="shared" si="319"/>
        <v>0</v>
      </c>
    </row>
    <row r="10231" spans="1:21" x14ac:dyDescent="0.2">
      <c r="A10231" s="88">
        <v>10234</v>
      </c>
      <c r="B10231" s="6">
        <v>7</v>
      </c>
      <c r="C10231" s="6" t="s">
        <v>2132</v>
      </c>
      <c r="D10231" s="73" t="s">
        <v>1699</v>
      </c>
      <c r="E10231" s="24">
        <v>18</v>
      </c>
      <c r="F10231" s="24">
        <v>0</v>
      </c>
      <c r="G10231" s="24">
        <v>0</v>
      </c>
      <c r="H10231" s="24">
        <v>0</v>
      </c>
      <c r="I10231" s="24">
        <v>0</v>
      </c>
      <c r="J10231" s="24">
        <v>0</v>
      </c>
      <c r="K10231" s="24">
        <v>0</v>
      </c>
      <c r="L10231" s="24">
        <v>0</v>
      </c>
      <c r="M10231" s="24">
        <v>0</v>
      </c>
      <c r="N10231" s="24">
        <v>0</v>
      </c>
      <c r="O10231" s="24">
        <v>0</v>
      </c>
      <c r="P10231" s="24">
        <v>892</v>
      </c>
      <c r="Q10231" s="24">
        <v>13930</v>
      </c>
      <c r="R10231" s="88">
        <f>VLOOKUP(P10231,NEW_TRAIN_TEST!$A$1:$M$980,13,0)</f>
        <v>12456</v>
      </c>
      <c r="S10231" s="88">
        <f>VLOOKUP(P10231,NEW_TRAIN_TEST!$A$1:$M$980,11,0)</f>
        <v>14248</v>
      </c>
      <c r="T10231" s="6">
        <f t="shared" si="318"/>
        <v>0</v>
      </c>
      <c r="U10231" s="6">
        <f t="shared" si="319"/>
        <v>0</v>
      </c>
    </row>
    <row r="10232" spans="1:21" x14ac:dyDescent="0.2">
      <c r="A10232" s="88">
        <v>10235</v>
      </c>
      <c r="B10232" s="6">
        <v>7</v>
      </c>
      <c r="C10232" s="6" t="s">
        <v>2132</v>
      </c>
      <c r="D10232" s="73" t="s">
        <v>1699</v>
      </c>
      <c r="E10232" s="24">
        <v>11</v>
      </c>
      <c r="F10232" s="24">
        <v>2</v>
      </c>
      <c r="G10232" s="24">
        <v>0</v>
      </c>
      <c r="H10232" s="24">
        <v>2</v>
      </c>
      <c r="I10232" s="24">
        <v>2</v>
      </c>
      <c r="J10232" s="24">
        <v>0</v>
      </c>
      <c r="K10232" s="24">
        <v>0</v>
      </c>
      <c r="L10232" s="24">
        <v>0</v>
      </c>
      <c r="M10232" s="24">
        <v>0</v>
      </c>
      <c r="N10232" s="24">
        <v>0</v>
      </c>
      <c r="O10232" s="24">
        <v>2</v>
      </c>
      <c r="P10232" s="24">
        <v>835</v>
      </c>
      <c r="Q10232" s="24">
        <v>5988.5</v>
      </c>
      <c r="R10232" s="88">
        <f>VLOOKUP(P10232,NEW_TRAIN_TEST!$A$1:$M$980,13,0)</f>
        <v>4954</v>
      </c>
      <c r="S10232" s="88">
        <f>VLOOKUP(P10232,NEW_TRAIN_TEST!$A$1:$M$980,11,0)</f>
        <v>6161</v>
      </c>
      <c r="T10232" s="6">
        <f t="shared" si="318"/>
        <v>0</v>
      </c>
      <c r="U10232" s="6">
        <f t="shared" si="319"/>
        <v>0</v>
      </c>
    </row>
    <row r="10233" spans="1:21" x14ac:dyDescent="0.2">
      <c r="A10233" s="88">
        <v>10236</v>
      </c>
      <c r="B10233" s="6">
        <v>7</v>
      </c>
      <c r="C10233" s="6" t="s">
        <v>2132</v>
      </c>
      <c r="D10233" s="73" t="s">
        <v>1699</v>
      </c>
      <c r="E10233" s="24">
        <v>10</v>
      </c>
      <c r="F10233" s="24">
        <v>0</v>
      </c>
      <c r="G10233" s="24">
        <v>1</v>
      </c>
      <c r="H10233" s="24">
        <v>0</v>
      </c>
      <c r="I10233" s="24">
        <v>0</v>
      </c>
      <c r="J10233" s="24">
        <v>0</v>
      </c>
      <c r="K10233" s="24">
        <v>0</v>
      </c>
      <c r="L10233" s="24">
        <v>1</v>
      </c>
      <c r="M10233" s="24">
        <v>26</v>
      </c>
      <c r="N10233" s="24">
        <v>0</v>
      </c>
      <c r="O10233" s="24">
        <v>0</v>
      </c>
      <c r="P10233" s="24">
        <v>93</v>
      </c>
      <c r="Q10233" s="24">
        <v>628</v>
      </c>
      <c r="R10233" s="88">
        <f>VLOOKUP(P10233,NEW_TRAIN_TEST!$A$1:$M$980,13,0)</f>
        <v>611</v>
      </c>
      <c r="S10233" s="88">
        <f>VLOOKUP(P10233,NEW_TRAIN_TEST!$A$1:$M$980,11,0)</f>
        <v>638</v>
      </c>
      <c r="T10233" s="6">
        <f t="shared" si="318"/>
        <v>1</v>
      </c>
      <c r="U10233" s="6">
        <f t="shared" si="319"/>
        <v>1</v>
      </c>
    </row>
    <row r="10234" spans="1:21" x14ac:dyDescent="0.2">
      <c r="A10234" s="88">
        <v>10237</v>
      </c>
      <c r="B10234" s="6">
        <v>7</v>
      </c>
      <c r="C10234" s="6" t="s">
        <v>2132</v>
      </c>
      <c r="D10234" s="73" t="s">
        <v>1699</v>
      </c>
      <c r="E10234" s="24">
        <v>8</v>
      </c>
      <c r="F10234" s="24">
        <v>4</v>
      </c>
      <c r="G10234" s="24">
        <v>1</v>
      </c>
      <c r="H10234" s="24">
        <v>2</v>
      </c>
      <c r="I10234" s="24">
        <v>2</v>
      </c>
      <c r="J10234" s="24">
        <v>0</v>
      </c>
      <c r="K10234" s="24">
        <v>0</v>
      </c>
      <c r="L10234" s="24">
        <v>1</v>
      </c>
      <c r="M10234" s="24">
        <v>26</v>
      </c>
      <c r="N10234" s="24">
        <v>0</v>
      </c>
      <c r="O10234" s="24">
        <v>2</v>
      </c>
      <c r="P10234" s="24">
        <v>93</v>
      </c>
      <c r="Q10234" s="24">
        <v>631</v>
      </c>
      <c r="R10234" s="88">
        <f>VLOOKUP(P10234,NEW_TRAIN_TEST!$A$1:$M$980,13,0)</f>
        <v>611</v>
      </c>
      <c r="S10234" s="88">
        <f>VLOOKUP(P10234,NEW_TRAIN_TEST!$A$1:$M$980,11,0)</f>
        <v>638</v>
      </c>
      <c r="T10234" s="6">
        <f t="shared" si="318"/>
        <v>1</v>
      </c>
      <c r="U10234" s="6">
        <f t="shared" si="319"/>
        <v>1</v>
      </c>
    </row>
    <row r="10235" spans="1:21" x14ac:dyDescent="0.2">
      <c r="A10235" s="88">
        <v>10238</v>
      </c>
      <c r="B10235" s="6">
        <v>7</v>
      </c>
      <c r="C10235" s="6" t="s">
        <v>2132</v>
      </c>
      <c r="D10235" s="73" t="s">
        <v>1699</v>
      </c>
      <c r="E10235" s="24">
        <v>15</v>
      </c>
      <c r="F10235" s="24">
        <v>0</v>
      </c>
      <c r="G10235" s="24">
        <v>0</v>
      </c>
      <c r="H10235" s="24">
        <v>0</v>
      </c>
      <c r="I10235" s="24">
        <v>0</v>
      </c>
      <c r="J10235" s="24">
        <v>0</v>
      </c>
      <c r="K10235" s="24">
        <v>0</v>
      </c>
      <c r="L10235" s="24">
        <v>0</v>
      </c>
      <c r="M10235" s="24">
        <v>0</v>
      </c>
      <c r="N10235" s="24">
        <v>0</v>
      </c>
      <c r="O10235" s="24">
        <v>0</v>
      </c>
      <c r="P10235" s="24">
        <v>881</v>
      </c>
      <c r="Q10235" s="24">
        <v>13327</v>
      </c>
      <c r="R10235" s="88">
        <f>VLOOKUP(P10235,NEW_TRAIN_TEST!$A$1:$M$980,13,0)</f>
        <v>11936</v>
      </c>
      <c r="S10235" s="88">
        <f>VLOOKUP(P10235,NEW_TRAIN_TEST!$A$1:$M$980,11,0)</f>
        <v>13644</v>
      </c>
      <c r="T10235" s="6">
        <f t="shared" si="318"/>
        <v>0</v>
      </c>
      <c r="U10235" s="6">
        <f t="shared" si="319"/>
        <v>0</v>
      </c>
    </row>
    <row r="10236" spans="1:21" x14ac:dyDescent="0.2">
      <c r="A10236" s="88">
        <v>10239</v>
      </c>
      <c r="B10236" s="6">
        <v>7</v>
      </c>
      <c r="C10236" s="6" t="s">
        <v>2132</v>
      </c>
      <c r="D10236" s="73" t="s">
        <v>1699</v>
      </c>
      <c r="E10236" s="24">
        <v>0</v>
      </c>
      <c r="F10236" s="24">
        <v>2</v>
      </c>
      <c r="G10236" s="24">
        <v>0</v>
      </c>
      <c r="H10236" s="24">
        <v>0</v>
      </c>
      <c r="I10236" s="24">
        <v>2</v>
      </c>
      <c r="J10236" s="24">
        <v>0</v>
      </c>
      <c r="K10236" s="24">
        <v>0</v>
      </c>
      <c r="L10236" s="24">
        <v>0</v>
      </c>
      <c r="M10236" s="24">
        <v>0</v>
      </c>
      <c r="N10236" s="24">
        <v>0</v>
      </c>
      <c r="O10236" s="24">
        <v>2</v>
      </c>
      <c r="P10236" s="24">
        <v>447</v>
      </c>
      <c r="Q10236" s="24">
        <v>10153.5</v>
      </c>
      <c r="R10236" s="88">
        <f>VLOOKUP(P10236,NEW_TRAIN_TEST!$A$1:$M$980,13,0)</f>
        <v>10153.5</v>
      </c>
      <c r="S10236" s="88">
        <f>VLOOKUP(P10236,NEW_TRAIN_TEST!$A$1:$M$980,11,0)</f>
        <v>10232</v>
      </c>
      <c r="T10236" s="6">
        <f t="shared" si="318"/>
        <v>0</v>
      </c>
      <c r="U10236" s="6">
        <f t="shared" si="319"/>
        <v>0</v>
      </c>
    </row>
    <row r="10237" spans="1:21" x14ac:dyDescent="0.2">
      <c r="A10237" s="88">
        <v>10240</v>
      </c>
      <c r="B10237" s="6">
        <v>7</v>
      </c>
      <c r="C10237" s="6" t="s">
        <v>2132</v>
      </c>
      <c r="D10237" s="73" t="s">
        <v>1699</v>
      </c>
      <c r="E10237" s="24">
        <v>0</v>
      </c>
      <c r="F10237" s="24">
        <v>2</v>
      </c>
      <c r="G10237" s="24">
        <v>0</v>
      </c>
      <c r="H10237" s="24">
        <v>2</v>
      </c>
      <c r="I10237" s="24">
        <v>2</v>
      </c>
      <c r="J10237" s="24">
        <v>0</v>
      </c>
      <c r="K10237" s="24">
        <v>0</v>
      </c>
      <c r="L10237" s="24">
        <v>0</v>
      </c>
      <c r="M10237" s="24">
        <v>0</v>
      </c>
      <c r="N10237" s="24">
        <v>0</v>
      </c>
      <c r="O10237" s="24">
        <v>2</v>
      </c>
      <c r="P10237" s="24">
        <v>434</v>
      </c>
      <c r="Q10237" s="24">
        <v>10840</v>
      </c>
      <c r="R10237" s="88">
        <f>VLOOKUP(P10237,NEW_TRAIN_TEST!$A$1:$M$980,13,0)</f>
        <v>10840</v>
      </c>
      <c r="S10237" s="88">
        <f>VLOOKUP(P10237,NEW_TRAIN_TEST!$A$1:$M$980,11,0)</f>
        <v>10884</v>
      </c>
      <c r="T10237" s="6">
        <f t="shared" si="318"/>
        <v>0</v>
      </c>
      <c r="U10237" s="6">
        <f t="shared" si="319"/>
        <v>0</v>
      </c>
    </row>
    <row r="10238" spans="1:21" x14ac:dyDescent="0.2">
      <c r="A10238" s="88">
        <v>10241</v>
      </c>
      <c r="B10238" s="6">
        <v>7</v>
      </c>
      <c r="C10238" s="6" t="s">
        <v>2132</v>
      </c>
      <c r="D10238" s="73" t="s">
        <v>1699</v>
      </c>
      <c r="E10238" s="24">
        <v>0</v>
      </c>
      <c r="F10238" s="24">
        <v>2</v>
      </c>
      <c r="G10238" s="24">
        <v>0</v>
      </c>
      <c r="H10238" s="24">
        <v>2</v>
      </c>
      <c r="I10238" s="24">
        <v>2</v>
      </c>
      <c r="J10238" s="24">
        <v>0</v>
      </c>
      <c r="K10238" s="24">
        <v>0</v>
      </c>
      <c r="L10238" s="24">
        <v>0</v>
      </c>
      <c r="M10238" s="24">
        <v>0</v>
      </c>
      <c r="N10238" s="24">
        <v>0</v>
      </c>
      <c r="O10238" s="24">
        <v>2</v>
      </c>
      <c r="P10238" s="24">
        <v>435</v>
      </c>
      <c r="Q10238" s="24">
        <v>8716</v>
      </c>
      <c r="R10238" s="88">
        <f>VLOOKUP(P10238,NEW_TRAIN_TEST!$A$1:$M$980,13,0)</f>
        <v>8716</v>
      </c>
      <c r="S10238" s="88">
        <f>VLOOKUP(P10238,NEW_TRAIN_TEST!$A$1:$M$980,11,0)</f>
        <v>8927</v>
      </c>
      <c r="T10238" s="6">
        <f t="shared" si="318"/>
        <v>0</v>
      </c>
      <c r="U10238" s="6">
        <f t="shared" si="319"/>
        <v>0</v>
      </c>
    </row>
    <row r="10239" spans="1:21" x14ac:dyDescent="0.2">
      <c r="A10239" s="88">
        <v>10242</v>
      </c>
      <c r="B10239" s="6">
        <v>7</v>
      </c>
      <c r="C10239" s="6" t="s">
        <v>2132</v>
      </c>
      <c r="D10239" s="73" t="s">
        <v>1699</v>
      </c>
      <c r="E10239" s="24">
        <v>0</v>
      </c>
      <c r="F10239" s="24">
        <v>4</v>
      </c>
      <c r="G10239" s="24">
        <v>0</v>
      </c>
      <c r="H10239" s="24">
        <v>2</v>
      </c>
      <c r="I10239" s="24">
        <v>2</v>
      </c>
      <c r="J10239" s="24">
        <v>2</v>
      </c>
      <c r="K10239" s="24">
        <v>0</v>
      </c>
      <c r="L10239" s="24">
        <v>0</v>
      </c>
      <c r="M10239" s="24">
        <v>15</v>
      </c>
      <c r="N10239" s="24">
        <v>0</v>
      </c>
      <c r="O10239" s="24">
        <v>2</v>
      </c>
      <c r="P10239" s="24">
        <v>436</v>
      </c>
      <c r="Q10239" s="24">
        <v>14245</v>
      </c>
      <c r="R10239" s="88">
        <f>VLOOKUP(P10239,NEW_TRAIN_TEST!$A$1:$M$980,13,0)</f>
        <v>14245</v>
      </c>
      <c r="S10239" s="88">
        <f>VLOOKUP(P10239,NEW_TRAIN_TEST!$A$1:$M$980,11,0)</f>
        <v>14302</v>
      </c>
      <c r="T10239" s="6">
        <f t="shared" si="318"/>
        <v>0</v>
      </c>
      <c r="U10239" s="6">
        <f t="shared" si="319"/>
        <v>1</v>
      </c>
    </row>
    <row r="10240" spans="1:21" x14ac:dyDescent="0.2">
      <c r="A10240" s="88">
        <v>10243</v>
      </c>
      <c r="B10240" s="6">
        <v>7</v>
      </c>
      <c r="C10240" s="6" t="s">
        <v>2132</v>
      </c>
      <c r="D10240" s="73" t="s">
        <v>1699</v>
      </c>
      <c r="E10240" s="24">
        <v>0</v>
      </c>
      <c r="F10240" s="24">
        <v>2</v>
      </c>
      <c r="G10240" s="24">
        <v>0</v>
      </c>
      <c r="H10240" s="24">
        <v>2</v>
      </c>
      <c r="I10240" s="24">
        <v>2</v>
      </c>
      <c r="J10240" s="24">
        <v>0</v>
      </c>
      <c r="K10240" s="24">
        <v>0</v>
      </c>
      <c r="L10240" s="24">
        <v>1</v>
      </c>
      <c r="M10240" s="24">
        <v>0</v>
      </c>
      <c r="N10240" s="24">
        <v>0</v>
      </c>
      <c r="O10240" s="24">
        <v>2</v>
      </c>
      <c r="P10240" s="24">
        <v>436</v>
      </c>
      <c r="Q10240" s="24">
        <v>14245</v>
      </c>
      <c r="R10240" s="88">
        <f>VLOOKUP(P10240,NEW_TRAIN_TEST!$A$1:$M$980,13,0)</f>
        <v>14245</v>
      </c>
      <c r="S10240" s="88">
        <f>VLOOKUP(P10240,NEW_TRAIN_TEST!$A$1:$M$980,11,0)</f>
        <v>14302</v>
      </c>
      <c r="T10240" s="6">
        <f t="shared" si="318"/>
        <v>1</v>
      </c>
      <c r="U10240" s="6">
        <f t="shared" si="319"/>
        <v>0</v>
      </c>
    </row>
    <row r="10241" spans="1:21" x14ac:dyDescent="0.2">
      <c r="A10241" s="88">
        <v>10244</v>
      </c>
      <c r="B10241" s="6">
        <v>7</v>
      </c>
      <c r="C10241" s="6" t="s">
        <v>2132</v>
      </c>
      <c r="D10241" s="73" t="s">
        <v>1699</v>
      </c>
      <c r="E10241" s="24">
        <v>0</v>
      </c>
      <c r="F10241" s="24">
        <v>4</v>
      </c>
      <c r="G10241" s="24">
        <v>0</v>
      </c>
      <c r="H10241" s="24">
        <v>2</v>
      </c>
      <c r="I10241" s="24">
        <v>2</v>
      </c>
      <c r="J10241" s="24">
        <v>2</v>
      </c>
      <c r="K10241" s="24">
        <v>0</v>
      </c>
      <c r="L10241" s="24">
        <v>0</v>
      </c>
      <c r="M10241" s="24">
        <v>0</v>
      </c>
      <c r="N10241" s="24">
        <v>0</v>
      </c>
      <c r="O10241" s="24">
        <v>2</v>
      </c>
      <c r="P10241" s="24">
        <v>436</v>
      </c>
      <c r="Q10241" s="24">
        <v>14245</v>
      </c>
      <c r="R10241" s="88">
        <f>VLOOKUP(P10241,NEW_TRAIN_TEST!$A$1:$M$980,13,0)</f>
        <v>14245</v>
      </c>
      <c r="S10241" s="88">
        <f>VLOOKUP(P10241,NEW_TRAIN_TEST!$A$1:$M$980,11,0)</f>
        <v>14302</v>
      </c>
      <c r="T10241" s="6">
        <f t="shared" si="318"/>
        <v>0</v>
      </c>
      <c r="U10241" s="6">
        <f t="shared" si="319"/>
        <v>0</v>
      </c>
    </row>
    <row r="10242" spans="1:21" x14ac:dyDescent="0.2">
      <c r="A10242" s="88">
        <v>10245</v>
      </c>
      <c r="B10242" s="6">
        <v>7</v>
      </c>
      <c r="C10242" s="6" t="s">
        <v>2132</v>
      </c>
      <c r="D10242" s="73" t="s">
        <v>1699</v>
      </c>
      <c r="E10242" s="24">
        <v>0</v>
      </c>
      <c r="F10242" s="24">
        <v>2</v>
      </c>
      <c r="G10242" s="24">
        <v>0</v>
      </c>
      <c r="H10242" s="24">
        <v>2</v>
      </c>
      <c r="I10242" s="24">
        <v>2</v>
      </c>
      <c r="J10242" s="24">
        <v>0</v>
      </c>
      <c r="K10242" s="24">
        <v>0</v>
      </c>
      <c r="L10242" s="24">
        <v>0</v>
      </c>
      <c r="M10242" s="24">
        <v>0</v>
      </c>
      <c r="N10242" s="24">
        <v>0</v>
      </c>
      <c r="O10242" s="24">
        <v>2</v>
      </c>
      <c r="P10242" s="24">
        <v>437</v>
      </c>
      <c r="Q10242" s="24">
        <v>8025</v>
      </c>
      <c r="R10242" s="88">
        <f>VLOOKUP(P10242,NEW_TRAIN_TEST!$A$1:$M$980,13,0)</f>
        <v>8025</v>
      </c>
      <c r="S10242" s="88">
        <f>VLOOKUP(P10242,NEW_TRAIN_TEST!$A$1:$M$980,11,0)</f>
        <v>8217</v>
      </c>
      <c r="T10242" s="6">
        <f t="shared" si="318"/>
        <v>0</v>
      </c>
      <c r="U10242" s="6">
        <f t="shared" si="319"/>
        <v>0</v>
      </c>
    </row>
    <row r="10243" spans="1:21" x14ac:dyDescent="0.2">
      <c r="A10243" s="88">
        <v>10246</v>
      </c>
      <c r="B10243" s="6">
        <v>7</v>
      </c>
      <c r="C10243" s="6" t="s">
        <v>2132</v>
      </c>
      <c r="D10243" s="73" t="s">
        <v>1699</v>
      </c>
      <c r="E10243" s="24">
        <v>7</v>
      </c>
      <c r="F10243" s="24">
        <v>3</v>
      </c>
      <c r="G10243" s="24">
        <v>0</v>
      </c>
      <c r="H10243" s="24">
        <v>0</v>
      </c>
      <c r="I10243" s="24">
        <v>2</v>
      </c>
      <c r="J10243" s="24">
        <v>0</v>
      </c>
      <c r="K10243" s="24">
        <v>0</v>
      </c>
      <c r="L10243" s="24">
        <v>1</v>
      </c>
      <c r="M10243" s="24">
        <v>0</v>
      </c>
      <c r="N10243" s="24">
        <v>0</v>
      </c>
      <c r="O10243" s="24">
        <v>2</v>
      </c>
      <c r="P10243" s="24">
        <v>39</v>
      </c>
      <c r="Q10243" s="24">
        <v>6314</v>
      </c>
      <c r="R10243" s="88">
        <f>VLOOKUP(P10243,NEW_TRAIN_TEST!$A$1:$M$980,13,0)</f>
        <v>6099.5</v>
      </c>
      <c r="S10243" s="88">
        <f>VLOOKUP(P10243,NEW_TRAIN_TEST!$A$1:$M$980,11,0)</f>
        <v>6434</v>
      </c>
      <c r="T10243" s="6">
        <f t="shared" ref="T10243:T10306" si="320">IF(L10243&gt;0,1,0)</f>
        <v>1</v>
      </c>
      <c r="U10243" s="6">
        <f t="shared" ref="U10243:U10306" si="321">IF(M10243&gt;0,1,0)</f>
        <v>0</v>
      </c>
    </row>
    <row r="10244" spans="1:21" x14ac:dyDescent="0.2">
      <c r="A10244" s="88">
        <v>10247</v>
      </c>
      <c r="B10244" s="6">
        <v>7</v>
      </c>
      <c r="C10244" s="6" t="s">
        <v>2132</v>
      </c>
      <c r="D10244" s="73" t="s">
        <v>1699</v>
      </c>
      <c r="E10244" s="24">
        <v>11</v>
      </c>
      <c r="F10244" s="24">
        <v>6</v>
      </c>
      <c r="G10244" s="24">
        <v>0</v>
      </c>
      <c r="H10244" s="24">
        <v>2</v>
      </c>
      <c r="I10244" s="24">
        <v>2</v>
      </c>
      <c r="J10244" s="24">
        <v>2</v>
      </c>
      <c r="K10244" s="24">
        <v>0</v>
      </c>
      <c r="L10244" s="24">
        <v>0</v>
      </c>
      <c r="M10244" s="24">
        <v>0</v>
      </c>
      <c r="N10244" s="24">
        <v>0</v>
      </c>
      <c r="O10244" s="24">
        <v>2</v>
      </c>
      <c r="P10244" s="24">
        <v>284</v>
      </c>
      <c r="Q10244" s="24">
        <v>15840.25</v>
      </c>
      <c r="R10244" s="88">
        <f>VLOOKUP(P10244,NEW_TRAIN_TEST!$A$1:$M$980,13,0)</f>
        <v>15722.5</v>
      </c>
      <c r="S10244" s="88">
        <f>VLOOKUP(P10244,NEW_TRAIN_TEST!$A$1:$M$980,11,0)</f>
        <v>16462</v>
      </c>
      <c r="T10244" s="6">
        <f t="shared" si="320"/>
        <v>0</v>
      </c>
      <c r="U10244" s="6">
        <f t="shared" si="321"/>
        <v>0</v>
      </c>
    </row>
    <row r="10245" spans="1:21" x14ac:dyDescent="0.2">
      <c r="A10245" s="88">
        <v>10248</v>
      </c>
      <c r="B10245" s="6">
        <v>7</v>
      </c>
      <c r="C10245" s="6" t="s">
        <v>2132</v>
      </c>
      <c r="D10245" s="73" t="s">
        <v>1699</v>
      </c>
      <c r="E10245" s="24">
        <v>3</v>
      </c>
      <c r="F10245" s="24">
        <v>2</v>
      </c>
      <c r="G10245" s="24">
        <v>0</v>
      </c>
      <c r="H10245" s="24">
        <v>2</v>
      </c>
      <c r="I10245" s="24">
        <v>2</v>
      </c>
      <c r="J10245" s="24">
        <v>0</v>
      </c>
      <c r="K10245" s="24">
        <v>0</v>
      </c>
      <c r="L10245" s="24">
        <v>0</v>
      </c>
      <c r="M10245" s="24">
        <v>0</v>
      </c>
      <c r="N10245" s="24">
        <v>0</v>
      </c>
      <c r="O10245" s="24">
        <v>2</v>
      </c>
      <c r="P10245" s="24">
        <v>440</v>
      </c>
      <c r="Q10245" s="24">
        <v>15917.5</v>
      </c>
      <c r="R10245" s="88">
        <f>VLOOKUP(P10245,NEW_TRAIN_TEST!$A$1:$M$980,13,0)</f>
        <v>15911.5</v>
      </c>
      <c r="S10245" s="88">
        <f>VLOOKUP(P10245,NEW_TRAIN_TEST!$A$1:$M$980,11,0)</f>
        <v>15938</v>
      </c>
      <c r="T10245" s="6">
        <f t="shared" si="320"/>
        <v>0</v>
      </c>
      <c r="U10245" s="6">
        <f t="shared" si="321"/>
        <v>0</v>
      </c>
    </row>
    <row r="10246" spans="1:21" x14ac:dyDescent="0.2">
      <c r="A10246" s="88">
        <v>10249</v>
      </c>
      <c r="B10246" s="6">
        <v>7</v>
      </c>
      <c r="C10246" s="6" t="s">
        <v>2132</v>
      </c>
      <c r="D10246" s="73" t="s">
        <v>1699</v>
      </c>
      <c r="E10246" s="24">
        <v>4</v>
      </c>
      <c r="F10246" s="24">
        <v>1</v>
      </c>
      <c r="G10246" s="24">
        <v>0</v>
      </c>
      <c r="H10246" s="24">
        <v>0</v>
      </c>
      <c r="I10246" s="24">
        <v>2</v>
      </c>
      <c r="J10246" s="24">
        <v>0</v>
      </c>
      <c r="K10246" s="24">
        <v>0</v>
      </c>
      <c r="L10246" s="24">
        <v>1</v>
      </c>
      <c r="M10246" s="24">
        <v>0</v>
      </c>
      <c r="N10246" s="24">
        <v>0</v>
      </c>
      <c r="O10246" s="24">
        <v>2</v>
      </c>
      <c r="P10246" s="24">
        <v>441</v>
      </c>
      <c r="Q10246" s="24">
        <v>13197.5</v>
      </c>
      <c r="R10246" s="88">
        <f>VLOOKUP(P10246,NEW_TRAIN_TEST!$A$1:$M$980,13,0)</f>
        <v>13181</v>
      </c>
      <c r="S10246" s="88">
        <f>VLOOKUP(P10246,NEW_TRAIN_TEST!$A$1:$M$980,11,0)</f>
        <v>13212</v>
      </c>
      <c r="T10246" s="6">
        <f t="shared" si="320"/>
        <v>1</v>
      </c>
      <c r="U10246" s="6">
        <f t="shared" si="321"/>
        <v>0</v>
      </c>
    </row>
    <row r="10247" spans="1:21" x14ac:dyDescent="0.2">
      <c r="A10247" s="88">
        <v>10250</v>
      </c>
      <c r="B10247" s="6">
        <v>7</v>
      </c>
      <c r="C10247" s="6" t="s">
        <v>2132</v>
      </c>
      <c r="D10247" s="73" t="s">
        <v>1699</v>
      </c>
      <c r="E10247" s="24">
        <v>8</v>
      </c>
      <c r="F10247" s="24">
        <v>1</v>
      </c>
      <c r="G10247" s="24">
        <v>0</v>
      </c>
      <c r="H10247" s="24">
        <v>0</v>
      </c>
      <c r="I10247" s="24">
        <v>2</v>
      </c>
      <c r="J10247" s="24">
        <v>0</v>
      </c>
      <c r="K10247" s="24">
        <v>0</v>
      </c>
      <c r="L10247" s="24">
        <v>1</v>
      </c>
      <c r="M10247" s="24">
        <v>17</v>
      </c>
      <c r="N10247" s="24">
        <v>0</v>
      </c>
      <c r="O10247" s="24">
        <v>2</v>
      </c>
      <c r="P10247" s="24">
        <v>147</v>
      </c>
      <c r="Q10247" s="24">
        <v>5843.5</v>
      </c>
      <c r="R10247" s="88">
        <f>VLOOKUP(P10247,NEW_TRAIN_TEST!$A$1:$M$980,13,0)</f>
        <v>5596</v>
      </c>
      <c r="S10247" s="88">
        <f>VLOOKUP(P10247,NEW_TRAIN_TEST!$A$1:$M$980,11,0)</f>
        <v>5941</v>
      </c>
      <c r="T10247" s="6">
        <f t="shared" si="320"/>
        <v>1</v>
      </c>
      <c r="U10247" s="6">
        <f t="shared" si="321"/>
        <v>1</v>
      </c>
    </row>
    <row r="10248" spans="1:21" x14ac:dyDescent="0.2">
      <c r="A10248" s="88">
        <v>10251</v>
      </c>
      <c r="B10248" s="6">
        <v>7</v>
      </c>
      <c r="C10248" s="6" t="s">
        <v>2132</v>
      </c>
      <c r="D10248" s="73" t="s">
        <v>1699</v>
      </c>
      <c r="E10248" s="24">
        <v>4</v>
      </c>
      <c r="F10248" s="24">
        <v>2</v>
      </c>
      <c r="G10248" s="24">
        <v>0</v>
      </c>
      <c r="H10248" s="24">
        <v>2</v>
      </c>
      <c r="I10248" s="24">
        <v>2</v>
      </c>
      <c r="J10248" s="24">
        <v>0</v>
      </c>
      <c r="K10248" s="24">
        <v>0</v>
      </c>
      <c r="L10248" s="24">
        <v>0</v>
      </c>
      <c r="M10248" s="24">
        <v>17</v>
      </c>
      <c r="N10248" s="24">
        <v>0</v>
      </c>
      <c r="O10248" s="24">
        <v>2</v>
      </c>
      <c r="P10248" s="24">
        <v>147</v>
      </c>
      <c r="Q10248" s="24">
        <v>5852</v>
      </c>
      <c r="R10248" s="88">
        <f>VLOOKUP(P10248,NEW_TRAIN_TEST!$A$1:$M$980,13,0)</f>
        <v>5596</v>
      </c>
      <c r="S10248" s="88">
        <f>VLOOKUP(P10248,NEW_TRAIN_TEST!$A$1:$M$980,11,0)</f>
        <v>5941</v>
      </c>
      <c r="T10248" s="6">
        <f t="shared" si="320"/>
        <v>0</v>
      </c>
      <c r="U10248" s="6">
        <f t="shared" si="321"/>
        <v>1</v>
      </c>
    </row>
    <row r="10249" spans="1:21" x14ac:dyDescent="0.2">
      <c r="A10249" s="88">
        <v>10252</v>
      </c>
      <c r="B10249" s="6">
        <v>7</v>
      </c>
      <c r="C10249" s="6" t="s">
        <v>2132</v>
      </c>
      <c r="D10249" s="73" t="s">
        <v>1699</v>
      </c>
      <c r="E10249" s="24">
        <v>0</v>
      </c>
      <c r="F10249" s="24">
        <v>0</v>
      </c>
      <c r="G10249" s="24">
        <v>0</v>
      </c>
      <c r="H10249" s="24">
        <v>0</v>
      </c>
      <c r="I10249" s="24">
        <v>0</v>
      </c>
      <c r="J10249" s="24">
        <v>0</v>
      </c>
      <c r="K10249" s="24">
        <v>0</v>
      </c>
      <c r="L10249" s="24">
        <v>0</v>
      </c>
      <c r="M10249" s="24">
        <v>0</v>
      </c>
      <c r="N10249" s="24">
        <v>1</v>
      </c>
      <c r="O10249" s="24">
        <v>0</v>
      </c>
      <c r="P10249" s="24">
        <v>443</v>
      </c>
      <c r="Q10249" s="24">
        <v>7553</v>
      </c>
      <c r="R10249" s="88">
        <f>VLOOKUP(P10249,NEW_TRAIN_TEST!$A$1:$M$980,13,0)</f>
        <v>7553</v>
      </c>
      <c r="S10249" s="88">
        <f>VLOOKUP(P10249,NEW_TRAIN_TEST!$A$1:$M$980,11,0)</f>
        <v>7553</v>
      </c>
      <c r="T10249" s="6">
        <f t="shared" si="320"/>
        <v>0</v>
      </c>
      <c r="U10249" s="6">
        <f t="shared" si="321"/>
        <v>0</v>
      </c>
    </row>
    <row r="10250" spans="1:21" x14ac:dyDescent="0.2">
      <c r="A10250" s="88">
        <v>10253</v>
      </c>
      <c r="B10250" s="6">
        <v>7</v>
      </c>
      <c r="C10250" s="6" t="s">
        <v>2132</v>
      </c>
      <c r="D10250" s="73" t="s">
        <v>1699</v>
      </c>
      <c r="E10250" s="24">
        <v>17</v>
      </c>
      <c r="F10250" s="24">
        <v>0</v>
      </c>
      <c r="G10250" s="24">
        <v>0</v>
      </c>
      <c r="H10250" s="24">
        <v>0</v>
      </c>
      <c r="I10250" s="24">
        <v>0</v>
      </c>
      <c r="J10250" s="24">
        <v>0</v>
      </c>
      <c r="K10250" s="24">
        <v>0</v>
      </c>
      <c r="L10250" s="24">
        <v>0</v>
      </c>
      <c r="M10250" s="24">
        <v>0</v>
      </c>
      <c r="N10250" s="24">
        <v>0</v>
      </c>
      <c r="O10250" s="24">
        <v>0</v>
      </c>
      <c r="P10250" s="24">
        <v>890</v>
      </c>
      <c r="Q10250" s="24">
        <v>13370</v>
      </c>
      <c r="R10250" s="88">
        <f>VLOOKUP(P10250,NEW_TRAIN_TEST!$A$1:$M$980,13,0)</f>
        <v>12300</v>
      </c>
      <c r="S10250" s="88">
        <f>VLOOKUP(P10250,NEW_TRAIN_TEST!$A$1:$M$980,11,0)</f>
        <v>13594</v>
      </c>
      <c r="T10250" s="6">
        <f t="shared" si="320"/>
        <v>0</v>
      </c>
      <c r="U10250" s="6">
        <f t="shared" si="321"/>
        <v>0</v>
      </c>
    </row>
    <row r="10251" spans="1:21" x14ac:dyDescent="0.2">
      <c r="A10251" s="88">
        <v>10254</v>
      </c>
      <c r="B10251" s="6">
        <v>7</v>
      </c>
      <c r="C10251" s="6" t="s">
        <v>2132</v>
      </c>
      <c r="D10251" s="73" t="s">
        <v>1699</v>
      </c>
      <c r="E10251" s="24">
        <v>0</v>
      </c>
      <c r="F10251" s="24">
        <v>2</v>
      </c>
      <c r="G10251" s="24">
        <v>0</v>
      </c>
      <c r="H10251" s="24">
        <v>2</v>
      </c>
      <c r="I10251" s="24">
        <v>2</v>
      </c>
      <c r="J10251" s="24">
        <v>0</v>
      </c>
      <c r="K10251" s="24">
        <v>0</v>
      </c>
      <c r="L10251" s="24">
        <v>0</v>
      </c>
      <c r="M10251" s="24">
        <v>0</v>
      </c>
      <c r="N10251" s="24">
        <v>0</v>
      </c>
      <c r="O10251" s="24">
        <v>2</v>
      </c>
      <c r="P10251" s="24">
        <v>446</v>
      </c>
      <c r="Q10251" s="24">
        <v>11234.5</v>
      </c>
      <c r="R10251" s="88">
        <f>VLOOKUP(P10251,NEW_TRAIN_TEST!$A$1:$M$980,13,0)</f>
        <v>11234.5</v>
      </c>
      <c r="S10251" s="88">
        <f>VLOOKUP(P10251,NEW_TRAIN_TEST!$A$1:$M$980,11,0)</f>
        <v>11305</v>
      </c>
      <c r="T10251" s="6">
        <f t="shared" si="320"/>
        <v>0</v>
      </c>
      <c r="U10251" s="6">
        <f t="shared" si="321"/>
        <v>0</v>
      </c>
    </row>
    <row r="10252" spans="1:21" x14ac:dyDescent="0.2">
      <c r="A10252" s="88">
        <v>10255</v>
      </c>
      <c r="B10252" s="6">
        <v>7</v>
      </c>
      <c r="C10252" s="6" t="s">
        <v>2132</v>
      </c>
      <c r="D10252" s="73" t="s">
        <v>1699</v>
      </c>
      <c r="E10252" s="24">
        <v>4</v>
      </c>
      <c r="F10252" s="24">
        <v>4</v>
      </c>
      <c r="G10252" s="24">
        <v>0</v>
      </c>
      <c r="H10252" s="24">
        <v>2</v>
      </c>
      <c r="I10252" s="24">
        <v>2</v>
      </c>
      <c r="J10252" s="24">
        <v>0</v>
      </c>
      <c r="K10252" s="24">
        <v>0</v>
      </c>
      <c r="L10252" s="24">
        <v>0</v>
      </c>
      <c r="M10252" s="24">
        <v>0</v>
      </c>
      <c r="N10252" s="24">
        <v>0</v>
      </c>
      <c r="O10252" s="24">
        <v>2</v>
      </c>
      <c r="P10252" s="24">
        <v>394</v>
      </c>
      <c r="Q10252" s="24">
        <v>9578</v>
      </c>
      <c r="R10252" s="88">
        <f>VLOOKUP(P10252,NEW_TRAIN_TEST!$A$1:$M$980,13,0)</f>
        <v>9535</v>
      </c>
      <c r="S10252" s="88">
        <f>VLOOKUP(P10252,NEW_TRAIN_TEST!$A$1:$M$980,11,0)</f>
        <v>10018</v>
      </c>
      <c r="T10252" s="6">
        <f t="shared" si="320"/>
        <v>0</v>
      </c>
      <c r="U10252" s="6">
        <f t="shared" si="321"/>
        <v>0</v>
      </c>
    </row>
    <row r="10253" spans="1:21" x14ac:dyDescent="0.2">
      <c r="A10253" s="88">
        <v>10256</v>
      </c>
      <c r="B10253" s="6">
        <v>7</v>
      </c>
      <c r="C10253" s="6" t="s">
        <v>2132</v>
      </c>
      <c r="D10253" s="73" t="s">
        <v>1699</v>
      </c>
      <c r="E10253" s="24">
        <v>0</v>
      </c>
      <c r="F10253" s="24">
        <v>0</v>
      </c>
      <c r="G10253" s="24">
        <v>0</v>
      </c>
      <c r="H10253" s="24">
        <v>0</v>
      </c>
      <c r="I10253" s="24">
        <v>0</v>
      </c>
      <c r="J10253" s="24">
        <v>0</v>
      </c>
      <c r="K10253" s="24">
        <v>0</v>
      </c>
      <c r="L10253" s="24">
        <v>0</v>
      </c>
      <c r="M10253" s="24">
        <v>0</v>
      </c>
      <c r="N10253" s="24">
        <v>1</v>
      </c>
      <c r="O10253" s="24">
        <v>0</v>
      </c>
      <c r="P10253" s="24">
        <v>889</v>
      </c>
      <c r="Q10253" s="24">
        <v>7617</v>
      </c>
      <c r="R10253" s="88">
        <f>VLOOKUP(P10253,NEW_TRAIN_TEST!$A$1:$M$980,13,0)</f>
        <v>7617</v>
      </c>
      <c r="S10253" s="88">
        <f>VLOOKUP(P10253,NEW_TRAIN_TEST!$A$1:$M$980,11,0)</f>
        <v>7617</v>
      </c>
      <c r="T10253" s="6">
        <f t="shared" si="320"/>
        <v>0</v>
      </c>
      <c r="U10253" s="6">
        <f t="shared" si="321"/>
        <v>0</v>
      </c>
    </row>
    <row r="10254" spans="1:21" x14ac:dyDescent="0.2">
      <c r="A10254" s="88">
        <v>10257</v>
      </c>
      <c r="B10254" s="6">
        <v>7</v>
      </c>
      <c r="C10254" s="6" t="s">
        <v>2132</v>
      </c>
      <c r="D10254" s="73" t="s">
        <v>1699</v>
      </c>
      <c r="E10254" s="24">
        <v>0</v>
      </c>
      <c r="F10254" s="24">
        <v>0</v>
      </c>
      <c r="G10254" s="24">
        <v>0</v>
      </c>
      <c r="H10254" s="24">
        <v>0</v>
      </c>
      <c r="I10254" s="24">
        <v>0</v>
      </c>
      <c r="J10254" s="24">
        <v>0</v>
      </c>
      <c r="K10254" s="24">
        <v>0</v>
      </c>
      <c r="L10254" s="24">
        <v>0</v>
      </c>
      <c r="M10254" s="24">
        <v>0</v>
      </c>
      <c r="N10254" s="24">
        <v>1</v>
      </c>
      <c r="O10254" s="24">
        <v>0</v>
      </c>
      <c r="P10254" s="24">
        <v>483</v>
      </c>
      <c r="Q10254" s="24">
        <v>5920</v>
      </c>
      <c r="R10254" s="88">
        <f>VLOOKUP(P10254,NEW_TRAIN_TEST!$A$1:$M$980,13,0)</f>
        <v>5920</v>
      </c>
      <c r="S10254" s="88">
        <f>VLOOKUP(P10254,NEW_TRAIN_TEST!$A$1:$M$980,11,0)</f>
        <v>5920</v>
      </c>
      <c r="T10254" s="6">
        <f t="shared" si="320"/>
        <v>0</v>
      </c>
      <c r="U10254" s="6">
        <f t="shared" si="321"/>
        <v>0</v>
      </c>
    </row>
    <row r="10255" spans="1:21" x14ac:dyDescent="0.2">
      <c r="A10255" s="88">
        <v>10258</v>
      </c>
      <c r="B10255" s="6">
        <v>7</v>
      </c>
      <c r="C10255" s="6" t="s">
        <v>2132</v>
      </c>
      <c r="D10255" s="73" t="s">
        <v>1699</v>
      </c>
      <c r="E10255" s="24">
        <v>7</v>
      </c>
      <c r="F10255" s="24">
        <v>0</v>
      </c>
      <c r="G10255" s="24">
        <v>0</v>
      </c>
      <c r="H10255" s="24">
        <v>0</v>
      </c>
      <c r="I10255" s="24">
        <v>0</v>
      </c>
      <c r="J10255" s="24">
        <v>0</v>
      </c>
      <c r="K10255" s="24">
        <v>0</v>
      </c>
      <c r="L10255" s="24">
        <v>1</v>
      </c>
      <c r="M10255" s="24">
        <v>0</v>
      </c>
      <c r="N10255" s="24">
        <v>0</v>
      </c>
      <c r="O10255" s="24">
        <v>0</v>
      </c>
      <c r="P10255" s="24">
        <v>484</v>
      </c>
      <c r="Q10255" s="24">
        <v>6622</v>
      </c>
      <c r="R10255" s="88">
        <f>VLOOKUP(P10255,NEW_TRAIN_TEST!$A$1:$M$980,13,0)</f>
        <v>6572</v>
      </c>
      <c r="S10255" s="88">
        <f>VLOOKUP(P10255,NEW_TRAIN_TEST!$A$1:$M$980,11,0)</f>
        <v>6622</v>
      </c>
      <c r="T10255" s="6">
        <f t="shared" si="320"/>
        <v>1</v>
      </c>
      <c r="U10255" s="6">
        <f t="shared" si="321"/>
        <v>0</v>
      </c>
    </row>
    <row r="10256" spans="1:21" x14ac:dyDescent="0.2">
      <c r="A10256" s="88">
        <v>10259</v>
      </c>
      <c r="B10256" s="6">
        <v>7</v>
      </c>
      <c r="C10256" s="6" t="s">
        <v>2132</v>
      </c>
      <c r="D10256" s="73" t="s">
        <v>1699</v>
      </c>
      <c r="E10256" s="24">
        <v>12</v>
      </c>
      <c r="F10256" s="24">
        <v>4</v>
      </c>
      <c r="G10256" s="24">
        <v>0</v>
      </c>
      <c r="H10256" s="24">
        <v>2</v>
      </c>
      <c r="I10256" s="24">
        <v>2</v>
      </c>
      <c r="J10256" s="24">
        <v>0</v>
      </c>
      <c r="K10256" s="24">
        <v>0</v>
      </c>
      <c r="L10256" s="24">
        <v>0</v>
      </c>
      <c r="M10256" s="24">
        <v>0</v>
      </c>
      <c r="N10256" s="24">
        <v>0</v>
      </c>
      <c r="O10256" s="24">
        <v>2</v>
      </c>
      <c r="P10256" s="24">
        <v>635</v>
      </c>
      <c r="Q10256" s="24">
        <v>13584.5</v>
      </c>
      <c r="R10256" s="88">
        <f>VLOOKUP(P10256,NEW_TRAIN_TEST!$A$1:$M$980,13,0)</f>
        <v>13298.5</v>
      </c>
      <c r="S10256" s="88">
        <f>VLOOKUP(P10256,NEW_TRAIN_TEST!$A$1:$M$980,11,0)</f>
        <v>13838</v>
      </c>
      <c r="T10256" s="6">
        <f t="shared" si="320"/>
        <v>0</v>
      </c>
      <c r="U10256" s="6">
        <f t="shared" si="321"/>
        <v>0</v>
      </c>
    </row>
    <row r="10257" spans="1:21" x14ac:dyDescent="0.2">
      <c r="A10257" s="88">
        <v>10260</v>
      </c>
      <c r="B10257" s="6">
        <v>7</v>
      </c>
      <c r="C10257" s="6" t="s">
        <v>2132</v>
      </c>
      <c r="D10257" s="73" t="s">
        <v>1699</v>
      </c>
      <c r="E10257" s="24">
        <v>2</v>
      </c>
      <c r="F10257" s="24">
        <v>0</v>
      </c>
      <c r="G10257" s="24">
        <v>0</v>
      </c>
      <c r="H10257" s="24">
        <v>0</v>
      </c>
      <c r="I10257" s="24">
        <v>0</v>
      </c>
      <c r="J10257" s="24">
        <v>0</v>
      </c>
      <c r="K10257" s="24">
        <v>0</v>
      </c>
      <c r="L10257" s="24">
        <v>0</v>
      </c>
      <c r="M10257" s="24">
        <v>0</v>
      </c>
      <c r="N10257" s="24">
        <v>0</v>
      </c>
      <c r="O10257" s="24">
        <v>0</v>
      </c>
      <c r="P10257" s="24">
        <v>488</v>
      </c>
      <c r="Q10257" s="24">
        <v>8548.5</v>
      </c>
      <c r="R10257" s="88">
        <f>VLOOKUP(P10257,NEW_TRAIN_TEST!$A$1:$M$980,13,0)</f>
        <v>8492</v>
      </c>
      <c r="S10257" s="88">
        <f>VLOOKUP(P10257,NEW_TRAIN_TEST!$A$1:$M$980,11,0)</f>
        <v>8707</v>
      </c>
      <c r="T10257" s="6">
        <f t="shared" si="320"/>
        <v>0</v>
      </c>
      <c r="U10257" s="6">
        <f t="shared" si="321"/>
        <v>0</v>
      </c>
    </row>
    <row r="10258" spans="1:21" x14ac:dyDescent="0.2">
      <c r="A10258" s="88">
        <v>10261</v>
      </c>
      <c r="B10258" s="6">
        <v>7</v>
      </c>
      <c r="C10258" s="6" t="s">
        <v>2132</v>
      </c>
      <c r="D10258" s="73" t="s">
        <v>1699</v>
      </c>
      <c r="E10258" s="24">
        <v>5</v>
      </c>
      <c r="F10258" s="24">
        <v>1</v>
      </c>
      <c r="G10258" s="24">
        <v>0</v>
      </c>
      <c r="H10258" s="24">
        <v>0</v>
      </c>
      <c r="I10258" s="24">
        <v>2</v>
      </c>
      <c r="J10258" s="24">
        <v>0</v>
      </c>
      <c r="K10258" s="24">
        <v>0</v>
      </c>
      <c r="L10258" s="24">
        <v>1</v>
      </c>
      <c r="M10258" s="24">
        <v>0</v>
      </c>
      <c r="N10258" s="24">
        <v>0</v>
      </c>
      <c r="O10258" s="24">
        <v>2</v>
      </c>
      <c r="P10258" s="24">
        <v>487</v>
      </c>
      <c r="Q10258" s="24">
        <v>9113</v>
      </c>
      <c r="R10258" s="88">
        <f>VLOOKUP(P10258,NEW_TRAIN_TEST!$A$1:$M$980,13,0)</f>
        <v>9034.5</v>
      </c>
      <c r="S10258" s="88">
        <f>VLOOKUP(P10258,NEW_TRAIN_TEST!$A$1:$M$980,11,0)</f>
        <v>9131</v>
      </c>
      <c r="T10258" s="6">
        <f t="shared" si="320"/>
        <v>1</v>
      </c>
      <c r="U10258" s="6">
        <f t="shared" si="321"/>
        <v>0</v>
      </c>
    </row>
    <row r="10259" spans="1:21" x14ac:dyDescent="0.2">
      <c r="A10259" s="88">
        <v>10262</v>
      </c>
      <c r="B10259" s="6">
        <v>7</v>
      </c>
      <c r="C10259" s="6" t="s">
        <v>2132</v>
      </c>
      <c r="D10259" s="73" t="s">
        <v>1699</v>
      </c>
      <c r="E10259" s="24">
        <v>8</v>
      </c>
      <c r="F10259" s="24">
        <v>0</v>
      </c>
      <c r="G10259" s="24">
        <v>0</v>
      </c>
      <c r="H10259" s="24">
        <v>0</v>
      </c>
      <c r="I10259" s="24">
        <v>0</v>
      </c>
      <c r="J10259" s="24">
        <v>0</v>
      </c>
      <c r="K10259" s="24">
        <v>0</v>
      </c>
      <c r="L10259" s="24">
        <v>1</v>
      </c>
      <c r="M10259" s="24">
        <v>0</v>
      </c>
      <c r="N10259" s="24">
        <v>0</v>
      </c>
      <c r="O10259" s="24">
        <v>0</v>
      </c>
      <c r="P10259" s="24">
        <v>487</v>
      </c>
      <c r="Q10259" s="24">
        <v>9121</v>
      </c>
      <c r="R10259" s="88">
        <f>VLOOKUP(P10259,NEW_TRAIN_TEST!$A$1:$M$980,13,0)</f>
        <v>9034.5</v>
      </c>
      <c r="S10259" s="88">
        <f>VLOOKUP(P10259,NEW_TRAIN_TEST!$A$1:$M$980,11,0)</f>
        <v>9131</v>
      </c>
      <c r="T10259" s="6">
        <f t="shared" si="320"/>
        <v>1</v>
      </c>
      <c r="U10259" s="6">
        <f t="shared" si="321"/>
        <v>0</v>
      </c>
    </row>
    <row r="10260" spans="1:21" x14ac:dyDescent="0.2">
      <c r="A10260" s="88">
        <v>10263</v>
      </c>
      <c r="B10260" s="6">
        <v>7</v>
      </c>
      <c r="C10260" s="6" t="s">
        <v>2132</v>
      </c>
      <c r="D10260" s="73" t="s">
        <v>1699</v>
      </c>
      <c r="E10260" s="24">
        <v>14</v>
      </c>
      <c r="F10260" s="24">
        <v>0</v>
      </c>
      <c r="G10260" s="24">
        <v>0</v>
      </c>
      <c r="H10260" s="24">
        <v>0</v>
      </c>
      <c r="I10260" s="24">
        <v>0</v>
      </c>
      <c r="J10260" s="24">
        <v>0</v>
      </c>
      <c r="K10260" s="24">
        <v>0</v>
      </c>
      <c r="L10260" s="24">
        <v>0</v>
      </c>
      <c r="M10260" s="24">
        <v>0</v>
      </c>
      <c r="N10260" s="24">
        <v>0</v>
      </c>
      <c r="O10260" s="24">
        <v>0</v>
      </c>
      <c r="P10260" s="24">
        <v>891</v>
      </c>
      <c r="Q10260" s="24">
        <v>12545.5</v>
      </c>
      <c r="R10260" s="88">
        <f>VLOOKUP(P10260,NEW_TRAIN_TEST!$A$1:$M$980,13,0)</f>
        <v>11067</v>
      </c>
      <c r="S10260" s="88">
        <f>VLOOKUP(P10260,NEW_TRAIN_TEST!$A$1:$M$980,11,0)</f>
        <v>12768</v>
      </c>
      <c r="T10260" s="6">
        <f t="shared" si="320"/>
        <v>0</v>
      </c>
      <c r="U10260" s="6">
        <f t="shared" si="321"/>
        <v>0</v>
      </c>
    </row>
    <row r="10261" spans="1:21" x14ac:dyDescent="0.2">
      <c r="A10261" s="88">
        <v>10264</v>
      </c>
      <c r="B10261" s="6">
        <v>7</v>
      </c>
      <c r="C10261" s="6" t="s">
        <v>2132</v>
      </c>
      <c r="D10261" s="73" t="s">
        <v>1699</v>
      </c>
      <c r="E10261" s="24">
        <v>13</v>
      </c>
      <c r="F10261" s="24">
        <v>1</v>
      </c>
      <c r="G10261" s="24">
        <v>0</v>
      </c>
      <c r="H10261" s="24">
        <v>0</v>
      </c>
      <c r="I10261" s="24">
        <v>2</v>
      </c>
      <c r="J10261" s="24">
        <v>0</v>
      </c>
      <c r="K10261" s="24">
        <v>0</v>
      </c>
      <c r="L10261" s="24">
        <v>0</v>
      </c>
      <c r="M10261" s="24">
        <v>0</v>
      </c>
      <c r="N10261" s="24">
        <v>0</v>
      </c>
      <c r="O10261" s="24">
        <v>2</v>
      </c>
      <c r="P10261" s="24">
        <v>781</v>
      </c>
      <c r="Q10261" s="24">
        <v>10841.5</v>
      </c>
      <c r="R10261" s="88">
        <f>VLOOKUP(P10261,NEW_TRAIN_TEST!$A$1:$M$980,13,0)</f>
        <v>10090</v>
      </c>
      <c r="S10261" s="88">
        <f>VLOOKUP(P10261,NEW_TRAIN_TEST!$A$1:$M$980,11,0)</f>
        <v>11182</v>
      </c>
      <c r="T10261" s="6">
        <f t="shared" si="320"/>
        <v>0</v>
      </c>
      <c r="U10261" s="6">
        <f t="shared" si="321"/>
        <v>0</v>
      </c>
    </row>
    <row r="10262" spans="1:21" x14ac:dyDescent="0.2">
      <c r="A10262" s="88">
        <v>10265</v>
      </c>
      <c r="B10262" s="6">
        <v>7</v>
      </c>
      <c r="C10262" s="6" t="s">
        <v>2132</v>
      </c>
      <c r="D10262" s="73" t="s">
        <v>1699</v>
      </c>
      <c r="E10262" s="24">
        <v>16</v>
      </c>
      <c r="F10262" s="24">
        <v>0</v>
      </c>
      <c r="G10262" s="24">
        <v>1</v>
      </c>
      <c r="H10262" s="24">
        <v>0</v>
      </c>
      <c r="I10262" s="24">
        <v>0</v>
      </c>
      <c r="J10262" s="24">
        <v>0</v>
      </c>
      <c r="K10262" s="24">
        <v>0</v>
      </c>
      <c r="L10262" s="24">
        <v>0</v>
      </c>
      <c r="M10262" s="24">
        <v>0</v>
      </c>
      <c r="N10262" s="24">
        <v>0</v>
      </c>
      <c r="O10262" s="24">
        <v>0</v>
      </c>
      <c r="P10262" s="24">
        <v>542</v>
      </c>
      <c r="Q10262" s="24">
        <v>10577</v>
      </c>
      <c r="R10262" s="88">
        <f>VLOOKUP(P10262,NEW_TRAIN_TEST!$A$1:$M$980,13,0)</f>
        <v>10298</v>
      </c>
      <c r="S10262" s="88">
        <f>VLOOKUP(P10262,NEW_TRAIN_TEST!$A$1:$M$980,11,0)</f>
        <v>10902</v>
      </c>
      <c r="T10262" s="6">
        <f t="shared" si="320"/>
        <v>0</v>
      </c>
      <c r="U10262" s="6">
        <f t="shared" si="321"/>
        <v>0</v>
      </c>
    </row>
    <row r="10263" spans="1:21" x14ac:dyDescent="0.2">
      <c r="A10263" s="88">
        <v>10266</v>
      </c>
      <c r="B10263" s="6">
        <v>7</v>
      </c>
      <c r="C10263" s="6" t="s">
        <v>2132</v>
      </c>
      <c r="D10263" s="73" t="s">
        <v>1699</v>
      </c>
      <c r="E10263" s="24">
        <v>6</v>
      </c>
      <c r="F10263" s="24">
        <v>1</v>
      </c>
      <c r="G10263" s="24">
        <v>0</v>
      </c>
      <c r="H10263" s="24">
        <v>0</v>
      </c>
      <c r="I10263" s="24">
        <v>2</v>
      </c>
      <c r="J10263" s="24">
        <v>0</v>
      </c>
      <c r="K10263" s="24">
        <v>0</v>
      </c>
      <c r="L10263" s="24">
        <v>0</v>
      </c>
      <c r="M10263" s="24">
        <v>0</v>
      </c>
      <c r="N10263" s="24">
        <v>0</v>
      </c>
      <c r="O10263" s="24">
        <v>2</v>
      </c>
      <c r="P10263" s="24">
        <v>491</v>
      </c>
      <c r="Q10263" s="24">
        <v>7221</v>
      </c>
      <c r="R10263" s="88">
        <f>VLOOKUP(P10263,NEW_TRAIN_TEST!$A$1:$M$980,13,0)</f>
        <v>7137.5</v>
      </c>
      <c r="S10263" s="88">
        <f>VLOOKUP(P10263,NEW_TRAIN_TEST!$A$1:$M$980,11,0)</f>
        <v>7299</v>
      </c>
      <c r="T10263" s="6">
        <f t="shared" si="320"/>
        <v>0</v>
      </c>
      <c r="U10263" s="6">
        <f t="shared" si="321"/>
        <v>0</v>
      </c>
    </row>
    <row r="10264" spans="1:21" x14ac:dyDescent="0.2">
      <c r="A10264" s="88">
        <v>10267</v>
      </c>
      <c r="B10264" s="6">
        <v>7</v>
      </c>
      <c r="C10264" s="6" t="s">
        <v>2132</v>
      </c>
      <c r="D10264" s="73" t="s">
        <v>1699</v>
      </c>
      <c r="E10264" s="24">
        <v>9</v>
      </c>
      <c r="F10264" s="24">
        <v>0</v>
      </c>
      <c r="G10264" s="24">
        <v>0</v>
      </c>
      <c r="H10264" s="24">
        <v>0</v>
      </c>
      <c r="I10264" s="24">
        <v>0</v>
      </c>
      <c r="J10264" s="24">
        <v>0</v>
      </c>
      <c r="K10264" s="24">
        <v>0</v>
      </c>
      <c r="L10264" s="24">
        <v>1</v>
      </c>
      <c r="M10264" s="24">
        <v>0</v>
      </c>
      <c r="N10264" s="24">
        <v>0</v>
      </c>
      <c r="O10264" s="24">
        <v>0</v>
      </c>
      <c r="P10264" s="24">
        <v>195</v>
      </c>
      <c r="Q10264" s="24">
        <v>6901.5</v>
      </c>
      <c r="R10264" s="88">
        <f>VLOOKUP(P10264,NEW_TRAIN_TEST!$A$1:$M$980,13,0)</f>
        <v>6526.5</v>
      </c>
      <c r="S10264" s="88">
        <f>VLOOKUP(P10264,NEW_TRAIN_TEST!$A$1:$M$980,11,0)</f>
        <v>7974</v>
      </c>
      <c r="T10264" s="6">
        <f t="shared" si="320"/>
        <v>1</v>
      </c>
      <c r="U10264" s="6">
        <f t="shared" si="321"/>
        <v>0</v>
      </c>
    </row>
    <row r="10265" spans="1:21" x14ac:dyDescent="0.2">
      <c r="A10265" s="88">
        <v>10268</v>
      </c>
      <c r="B10265" s="6">
        <v>7</v>
      </c>
      <c r="C10265" s="6" t="s">
        <v>2132</v>
      </c>
      <c r="D10265" s="73" t="s">
        <v>1699</v>
      </c>
      <c r="E10265" s="24">
        <v>14</v>
      </c>
      <c r="F10265" s="24">
        <v>0</v>
      </c>
      <c r="G10265" s="24">
        <v>0</v>
      </c>
      <c r="H10265" s="24">
        <v>0</v>
      </c>
      <c r="I10265" s="24">
        <v>0</v>
      </c>
      <c r="J10265" s="24">
        <v>0</v>
      </c>
      <c r="K10265" s="24">
        <v>0</v>
      </c>
      <c r="L10265" s="24">
        <v>0</v>
      </c>
      <c r="M10265" s="24">
        <v>0</v>
      </c>
      <c r="N10265" s="24">
        <v>0</v>
      </c>
      <c r="O10265" s="24">
        <v>0</v>
      </c>
      <c r="P10265" s="24">
        <v>493</v>
      </c>
      <c r="Q10265" s="24">
        <v>7887</v>
      </c>
      <c r="R10265" s="88">
        <f>VLOOKUP(P10265,NEW_TRAIN_TEST!$A$1:$M$980,13,0)</f>
        <v>2462</v>
      </c>
      <c r="S10265" s="88">
        <f>VLOOKUP(P10265,NEW_TRAIN_TEST!$A$1:$M$980,11,0)</f>
        <v>7969</v>
      </c>
      <c r="T10265" s="6">
        <f t="shared" si="320"/>
        <v>0</v>
      </c>
      <c r="U10265" s="6">
        <f t="shared" si="321"/>
        <v>0</v>
      </c>
    </row>
    <row r="10266" spans="1:21" x14ac:dyDescent="0.2">
      <c r="A10266" s="88">
        <v>10269</v>
      </c>
      <c r="B10266" s="6">
        <v>7</v>
      </c>
      <c r="C10266" s="6" t="s">
        <v>2132</v>
      </c>
      <c r="D10266" s="73" t="s">
        <v>1699</v>
      </c>
      <c r="E10266" s="24">
        <v>3</v>
      </c>
      <c r="F10266" s="24">
        <v>2</v>
      </c>
      <c r="G10266" s="24">
        <v>0</v>
      </c>
      <c r="H10266" s="24">
        <v>2</v>
      </c>
      <c r="I10266" s="24">
        <v>2</v>
      </c>
      <c r="J10266" s="24">
        <v>0</v>
      </c>
      <c r="K10266" s="24">
        <v>0</v>
      </c>
      <c r="L10266" s="24">
        <v>0</v>
      </c>
      <c r="M10266" s="24">
        <v>0</v>
      </c>
      <c r="N10266" s="24">
        <v>0</v>
      </c>
      <c r="O10266" s="24">
        <v>2</v>
      </c>
      <c r="P10266" s="24">
        <v>286</v>
      </c>
      <c r="Q10266" s="24">
        <v>11213</v>
      </c>
      <c r="R10266" s="88">
        <f>VLOOKUP(P10266,NEW_TRAIN_TEST!$A$1:$M$980,13,0)</f>
        <v>10670.5</v>
      </c>
      <c r="S10266" s="88">
        <f>VLOOKUP(P10266,NEW_TRAIN_TEST!$A$1:$M$980,11,0)</f>
        <v>11412</v>
      </c>
      <c r="T10266" s="6">
        <f t="shared" si="320"/>
        <v>0</v>
      </c>
      <c r="U10266" s="6">
        <f t="shared" si="321"/>
        <v>0</v>
      </c>
    </row>
    <row r="10267" spans="1:21" x14ac:dyDescent="0.2">
      <c r="A10267" s="88">
        <v>10270</v>
      </c>
      <c r="B10267" s="6">
        <v>7</v>
      </c>
      <c r="C10267" s="6" t="s">
        <v>2132</v>
      </c>
      <c r="D10267" s="73" t="s">
        <v>1699</v>
      </c>
      <c r="E10267" s="24">
        <v>9</v>
      </c>
      <c r="F10267" s="24">
        <v>1</v>
      </c>
      <c r="G10267" s="24">
        <v>0</v>
      </c>
      <c r="H10267" s="24">
        <v>0</v>
      </c>
      <c r="I10267" s="24">
        <v>2</v>
      </c>
      <c r="J10267" s="24">
        <v>0</v>
      </c>
      <c r="K10267" s="24">
        <v>0</v>
      </c>
      <c r="L10267" s="24">
        <v>1</v>
      </c>
      <c r="M10267" s="24">
        <v>0</v>
      </c>
      <c r="N10267" s="24">
        <v>0</v>
      </c>
      <c r="O10267" s="24">
        <v>2</v>
      </c>
      <c r="P10267" s="24">
        <v>547</v>
      </c>
      <c r="Q10267" s="24">
        <v>8455.5</v>
      </c>
      <c r="R10267" s="88">
        <f>VLOOKUP(P10267,NEW_TRAIN_TEST!$A$1:$M$980,13,0)</f>
        <v>8273.5</v>
      </c>
      <c r="S10267" s="88">
        <f>VLOOKUP(P10267,NEW_TRAIN_TEST!$A$1:$M$980,11,0)</f>
        <v>8884</v>
      </c>
      <c r="T10267" s="6">
        <f t="shared" si="320"/>
        <v>1</v>
      </c>
      <c r="U10267" s="6">
        <f t="shared" si="321"/>
        <v>0</v>
      </c>
    </row>
    <row r="10268" spans="1:21" x14ac:dyDescent="0.2">
      <c r="A10268" s="88">
        <v>10271</v>
      </c>
      <c r="B10268" s="6">
        <v>7</v>
      </c>
      <c r="C10268" s="6" t="s">
        <v>2132</v>
      </c>
      <c r="D10268" s="73" t="s">
        <v>1699</v>
      </c>
      <c r="E10268" s="24">
        <v>17</v>
      </c>
      <c r="F10268" s="24">
        <v>0</v>
      </c>
      <c r="G10268" s="24">
        <v>0</v>
      </c>
      <c r="H10268" s="24">
        <v>0</v>
      </c>
      <c r="I10268" s="24">
        <v>0</v>
      </c>
      <c r="J10268" s="24">
        <v>0</v>
      </c>
      <c r="K10268" s="24">
        <v>0</v>
      </c>
      <c r="L10268" s="24">
        <v>0</v>
      </c>
      <c r="M10268" s="24">
        <v>0</v>
      </c>
      <c r="N10268" s="24">
        <v>0</v>
      </c>
      <c r="O10268" s="24">
        <v>0</v>
      </c>
      <c r="P10268" s="24">
        <v>496</v>
      </c>
      <c r="Q10268" s="24">
        <v>7579</v>
      </c>
      <c r="R10268" s="88">
        <f>VLOOKUP(P10268,NEW_TRAIN_TEST!$A$1:$M$980,13,0)</f>
        <v>2609</v>
      </c>
      <c r="S10268" s="88">
        <f>VLOOKUP(P10268,NEW_TRAIN_TEST!$A$1:$M$980,11,0)</f>
        <v>8062</v>
      </c>
      <c r="T10268" s="6">
        <f t="shared" si="320"/>
        <v>0</v>
      </c>
      <c r="U10268" s="6">
        <f t="shared" si="321"/>
        <v>0</v>
      </c>
    </row>
    <row r="10269" spans="1:21" x14ac:dyDescent="0.2">
      <c r="A10269" s="88">
        <v>10272</v>
      </c>
      <c r="B10269" s="6">
        <v>7</v>
      </c>
      <c r="C10269" s="6" t="s">
        <v>2132</v>
      </c>
      <c r="D10269" s="73" t="s">
        <v>1699</v>
      </c>
      <c r="E10269" s="24">
        <v>5</v>
      </c>
      <c r="F10269" s="24">
        <v>0</v>
      </c>
      <c r="G10269" s="24">
        <v>0</v>
      </c>
      <c r="H10269" s="24">
        <v>0</v>
      </c>
      <c r="I10269" s="24">
        <v>0</v>
      </c>
      <c r="J10269" s="24">
        <v>0</v>
      </c>
      <c r="K10269" s="24">
        <v>0</v>
      </c>
      <c r="L10269" s="24">
        <v>1</v>
      </c>
      <c r="M10269" s="24">
        <v>12</v>
      </c>
      <c r="N10269" s="24">
        <v>0</v>
      </c>
      <c r="O10269" s="24">
        <v>0</v>
      </c>
      <c r="P10269" s="24">
        <v>496</v>
      </c>
      <c r="Q10269" s="24">
        <v>8062</v>
      </c>
      <c r="R10269" s="88">
        <f>VLOOKUP(P10269,NEW_TRAIN_TEST!$A$1:$M$980,13,0)</f>
        <v>2609</v>
      </c>
      <c r="S10269" s="88">
        <f>VLOOKUP(P10269,NEW_TRAIN_TEST!$A$1:$M$980,11,0)</f>
        <v>8062</v>
      </c>
      <c r="T10269" s="6">
        <f t="shared" si="320"/>
        <v>1</v>
      </c>
      <c r="U10269" s="6">
        <f t="shared" si="321"/>
        <v>1</v>
      </c>
    </row>
    <row r="10270" spans="1:21" x14ac:dyDescent="0.2">
      <c r="A10270" s="88">
        <v>10273</v>
      </c>
      <c r="B10270" s="6">
        <v>7</v>
      </c>
      <c r="C10270" s="6" t="s">
        <v>2132</v>
      </c>
      <c r="D10270" s="73" t="s">
        <v>1699</v>
      </c>
      <c r="E10270" s="24">
        <v>17</v>
      </c>
      <c r="F10270" s="24">
        <v>4</v>
      </c>
      <c r="G10270" s="24">
        <v>0</v>
      </c>
      <c r="H10270" s="24">
        <v>0</v>
      </c>
      <c r="I10270" s="24">
        <v>2</v>
      </c>
      <c r="J10270" s="24">
        <v>2</v>
      </c>
      <c r="K10270" s="24">
        <v>0</v>
      </c>
      <c r="L10270" s="24">
        <v>0</v>
      </c>
      <c r="M10270" s="24">
        <v>0</v>
      </c>
      <c r="N10270" s="24">
        <v>0</v>
      </c>
      <c r="O10270" s="24">
        <v>2</v>
      </c>
      <c r="P10270" s="24">
        <v>842</v>
      </c>
      <c r="Q10270" s="24">
        <v>8504.5</v>
      </c>
      <c r="R10270" s="88">
        <f>VLOOKUP(P10270,NEW_TRAIN_TEST!$A$1:$M$980,13,0)</f>
        <v>6678</v>
      </c>
      <c r="S10270" s="88">
        <f>VLOOKUP(P10270,NEW_TRAIN_TEST!$A$1:$M$980,11,0)</f>
        <v>8759</v>
      </c>
      <c r="T10270" s="6">
        <f t="shared" si="320"/>
        <v>0</v>
      </c>
      <c r="U10270" s="6">
        <f t="shared" si="321"/>
        <v>0</v>
      </c>
    </row>
    <row r="10271" spans="1:21" x14ac:dyDescent="0.2">
      <c r="A10271" s="88">
        <v>10274</v>
      </c>
      <c r="B10271" s="6">
        <v>7</v>
      </c>
      <c r="C10271" s="6" t="s">
        <v>2132</v>
      </c>
      <c r="D10271" s="73" t="s">
        <v>1699</v>
      </c>
      <c r="E10271" s="24">
        <v>25</v>
      </c>
      <c r="F10271" s="24">
        <v>2</v>
      </c>
      <c r="G10271" s="24">
        <v>0</v>
      </c>
      <c r="H10271" s="24">
        <v>2</v>
      </c>
      <c r="I10271" s="24">
        <v>2</v>
      </c>
      <c r="J10271" s="24">
        <v>0</v>
      </c>
      <c r="K10271" s="24">
        <v>0</v>
      </c>
      <c r="L10271" s="24">
        <v>0</v>
      </c>
      <c r="M10271" s="24">
        <v>0</v>
      </c>
      <c r="N10271" s="24">
        <v>0</v>
      </c>
      <c r="O10271" s="24">
        <v>2</v>
      </c>
      <c r="P10271" s="24">
        <v>636</v>
      </c>
      <c r="Q10271" s="24">
        <v>11459.5</v>
      </c>
      <c r="R10271" s="88">
        <f>VLOOKUP(P10271,NEW_TRAIN_TEST!$A$1:$M$980,13,0)</f>
        <v>10510</v>
      </c>
      <c r="S10271" s="88">
        <f>VLOOKUP(P10271,NEW_TRAIN_TEST!$A$1:$M$980,11,0)</f>
        <v>11886</v>
      </c>
      <c r="T10271" s="6">
        <f t="shared" si="320"/>
        <v>0</v>
      </c>
      <c r="U10271" s="6">
        <f t="shared" si="321"/>
        <v>0</v>
      </c>
    </row>
    <row r="10272" spans="1:21" x14ac:dyDescent="0.2">
      <c r="A10272" s="88">
        <v>10275</v>
      </c>
      <c r="B10272" s="6">
        <v>7</v>
      </c>
      <c r="C10272" s="6" t="s">
        <v>2132</v>
      </c>
      <c r="D10272" s="73" t="s">
        <v>1699</v>
      </c>
      <c r="E10272" s="24">
        <v>12</v>
      </c>
      <c r="F10272" s="24">
        <v>1</v>
      </c>
      <c r="G10272" s="24">
        <v>0</v>
      </c>
      <c r="H10272" s="24">
        <v>0</v>
      </c>
      <c r="I10272" s="24">
        <v>2</v>
      </c>
      <c r="J10272" s="24">
        <v>0</v>
      </c>
      <c r="K10272" s="24">
        <v>0</v>
      </c>
      <c r="L10272" s="24">
        <v>0</v>
      </c>
      <c r="M10272" s="24">
        <v>0</v>
      </c>
      <c r="N10272" s="24">
        <v>0</v>
      </c>
      <c r="O10272" s="24">
        <v>2</v>
      </c>
      <c r="P10272" s="24">
        <v>40</v>
      </c>
      <c r="Q10272" s="24">
        <v>7052.5</v>
      </c>
      <c r="R10272" s="88">
        <f>VLOOKUP(P10272,NEW_TRAIN_TEST!$A$1:$M$980,13,0)</f>
        <v>6631</v>
      </c>
      <c r="S10272" s="88">
        <f>VLOOKUP(P10272,NEW_TRAIN_TEST!$A$1:$M$980,11,0)</f>
        <v>7294</v>
      </c>
      <c r="T10272" s="6">
        <f t="shared" si="320"/>
        <v>0</v>
      </c>
      <c r="U10272" s="6">
        <f t="shared" si="321"/>
        <v>0</v>
      </c>
    </row>
    <row r="10273" spans="1:21" x14ac:dyDescent="0.2">
      <c r="A10273" s="88">
        <v>10276</v>
      </c>
      <c r="B10273" s="6">
        <v>7</v>
      </c>
      <c r="C10273" s="6" t="s">
        <v>2132</v>
      </c>
      <c r="D10273" s="73" t="s">
        <v>1699</v>
      </c>
      <c r="E10273" s="24">
        <v>6</v>
      </c>
      <c r="F10273" s="24">
        <v>5</v>
      </c>
      <c r="G10273" s="24">
        <v>1</v>
      </c>
      <c r="H10273" s="24">
        <v>2</v>
      </c>
      <c r="I10273" s="24">
        <v>2</v>
      </c>
      <c r="J10273" s="24">
        <v>0</v>
      </c>
      <c r="K10273" s="24">
        <v>0</v>
      </c>
      <c r="L10273" s="24">
        <v>0</v>
      </c>
      <c r="M10273" s="24">
        <v>21</v>
      </c>
      <c r="N10273" s="24">
        <v>0</v>
      </c>
      <c r="O10273" s="24">
        <v>2</v>
      </c>
      <c r="P10273" s="24">
        <v>40</v>
      </c>
      <c r="Q10273" s="24">
        <v>7157.5</v>
      </c>
      <c r="R10273" s="88">
        <f>VLOOKUP(P10273,NEW_TRAIN_TEST!$A$1:$M$980,13,0)</f>
        <v>6631</v>
      </c>
      <c r="S10273" s="88">
        <f>VLOOKUP(P10273,NEW_TRAIN_TEST!$A$1:$M$980,11,0)</f>
        <v>7294</v>
      </c>
      <c r="T10273" s="6">
        <f t="shared" si="320"/>
        <v>0</v>
      </c>
      <c r="U10273" s="6">
        <f t="shared" si="321"/>
        <v>1</v>
      </c>
    </row>
    <row r="10274" spans="1:21" x14ac:dyDescent="0.2">
      <c r="A10274" s="88">
        <v>10277</v>
      </c>
      <c r="B10274" s="6">
        <v>7</v>
      </c>
      <c r="C10274" s="6" t="s">
        <v>2132</v>
      </c>
      <c r="D10274" s="73" t="s">
        <v>1699</v>
      </c>
      <c r="E10274" s="24">
        <v>17</v>
      </c>
      <c r="F10274" s="24">
        <v>3</v>
      </c>
      <c r="G10274" s="24">
        <v>0</v>
      </c>
      <c r="H10274" s="24">
        <v>2</v>
      </c>
      <c r="I10274" s="24">
        <v>2</v>
      </c>
      <c r="J10274" s="24">
        <v>0</v>
      </c>
      <c r="K10274" s="24">
        <v>0</v>
      </c>
      <c r="L10274" s="24">
        <v>0</v>
      </c>
      <c r="M10274" s="24">
        <v>0</v>
      </c>
      <c r="N10274" s="24">
        <v>0</v>
      </c>
      <c r="O10274" s="24">
        <v>2</v>
      </c>
      <c r="P10274" s="24">
        <v>48</v>
      </c>
      <c r="Q10274" s="24">
        <v>7574.25</v>
      </c>
      <c r="R10274" s="88">
        <f>VLOOKUP(P10274,NEW_TRAIN_TEST!$A$1:$M$980,13,0)</f>
        <v>6906.5</v>
      </c>
      <c r="S10274" s="88">
        <f>VLOOKUP(P10274,NEW_TRAIN_TEST!$A$1:$M$980,11,0)</f>
        <v>7807</v>
      </c>
      <c r="T10274" s="6">
        <f t="shared" si="320"/>
        <v>0</v>
      </c>
      <c r="U10274" s="6">
        <f t="shared" si="321"/>
        <v>0</v>
      </c>
    </row>
    <row r="10275" spans="1:21" x14ac:dyDescent="0.2">
      <c r="A10275" s="88">
        <v>10278</v>
      </c>
      <c r="B10275" s="6">
        <v>7</v>
      </c>
      <c r="C10275" s="6" t="s">
        <v>2132</v>
      </c>
      <c r="D10275" s="73" t="s">
        <v>1699</v>
      </c>
      <c r="E10275" s="24">
        <v>8</v>
      </c>
      <c r="F10275" s="24">
        <v>1</v>
      </c>
      <c r="G10275" s="24">
        <v>0</v>
      </c>
      <c r="H10275" s="24">
        <v>0</v>
      </c>
      <c r="I10275" s="24">
        <v>2</v>
      </c>
      <c r="J10275" s="24">
        <v>0</v>
      </c>
      <c r="K10275" s="24">
        <v>0</v>
      </c>
      <c r="L10275" s="24">
        <v>1</v>
      </c>
      <c r="M10275" s="24">
        <v>0</v>
      </c>
      <c r="N10275" s="24">
        <v>0</v>
      </c>
      <c r="O10275" s="24">
        <v>2</v>
      </c>
      <c r="P10275" s="24">
        <v>541</v>
      </c>
      <c r="Q10275" s="24">
        <v>8780</v>
      </c>
      <c r="R10275" s="88">
        <f>VLOOKUP(P10275,NEW_TRAIN_TEST!$A$1:$M$980,13,0)</f>
        <v>8521.5</v>
      </c>
      <c r="S10275" s="88">
        <f>VLOOKUP(P10275,NEW_TRAIN_TEST!$A$1:$M$980,11,0)</f>
        <v>9104</v>
      </c>
      <c r="T10275" s="6">
        <f t="shared" si="320"/>
        <v>1</v>
      </c>
      <c r="U10275" s="6">
        <f t="shared" si="321"/>
        <v>0</v>
      </c>
    </row>
    <row r="10276" spans="1:21" x14ac:dyDescent="0.2">
      <c r="A10276" s="88">
        <v>10279</v>
      </c>
      <c r="B10276" s="6">
        <v>7</v>
      </c>
      <c r="C10276" s="6" t="s">
        <v>2132</v>
      </c>
      <c r="D10276" s="73" t="s">
        <v>1699</v>
      </c>
      <c r="E10276" s="24">
        <v>3</v>
      </c>
      <c r="F10276" s="24">
        <v>1</v>
      </c>
      <c r="G10276" s="24">
        <v>0</v>
      </c>
      <c r="H10276" s="24">
        <v>0</v>
      </c>
      <c r="I10276" s="24">
        <v>2</v>
      </c>
      <c r="J10276" s="24">
        <v>0</v>
      </c>
      <c r="K10276" s="24">
        <v>0</v>
      </c>
      <c r="L10276" s="24">
        <v>0</v>
      </c>
      <c r="M10276" s="24">
        <v>15</v>
      </c>
      <c r="N10276" s="24">
        <v>0</v>
      </c>
      <c r="O10276" s="24">
        <v>2</v>
      </c>
      <c r="P10276" s="24">
        <v>541</v>
      </c>
      <c r="Q10276" s="24">
        <v>8837.17</v>
      </c>
      <c r="R10276" s="88">
        <f>VLOOKUP(P10276,NEW_TRAIN_TEST!$A$1:$M$980,13,0)</f>
        <v>8521.5</v>
      </c>
      <c r="S10276" s="88">
        <f>VLOOKUP(P10276,NEW_TRAIN_TEST!$A$1:$M$980,11,0)</f>
        <v>9104</v>
      </c>
      <c r="T10276" s="6">
        <f t="shared" si="320"/>
        <v>0</v>
      </c>
      <c r="U10276" s="6">
        <f t="shared" si="321"/>
        <v>1</v>
      </c>
    </row>
    <row r="10277" spans="1:21" x14ac:dyDescent="0.2">
      <c r="A10277" s="88">
        <v>10280</v>
      </c>
      <c r="B10277" s="6">
        <v>7</v>
      </c>
      <c r="C10277" s="6" t="s">
        <v>2132</v>
      </c>
      <c r="D10277" s="73" t="s">
        <v>1699</v>
      </c>
      <c r="E10277" s="24">
        <v>5</v>
      </c>
      <c r="F10277" s="24">
        <v>3</v>
      </c>
      <c r="G10277" s="24">
        <v>0</v>
      </c>
      <c r="H10277" s="24">
        <v>2</v>
      </c>
      <c r="I10277" s="24">
        <v>2</v>
      </c>
      <c r="J10277" s="24">
        <v>0</v>
      </c>
      <c r="K10277" s="24">
        <v>0</v>
      </c>
      <c r="L10277" s="24">
        <v>1</v>
      </c>
      <c r="M10277" s="24">
        <v>0</v>
      </c>
      <c r="N10277" s="24">
        <v>0</v>
      </c>
      <c r="O10277" s="24">
        <v>2</v>
      </c>
      <c r="P10277" s="24">
        <v>234</v>
      </c>
      <c r="Q10277" s="24">
        <v>4167.5</v>
      </c>
      <c r="R10277" s="88">
        <f>VLOOKUP(P10277,NEW_TRAIN_TEST!$A$1:$M$980,13,0)</f>
        <v>3815.5</v>
      </c>
      <c r="S10277" s="88">
        <f>VLOOKUP(P10277,NEW_TRAIN_TEST!$A$1:$M$980,11,0)</f>
        <v>4394</v>
      </c>
      <c r="T10277" s="6">
        <f t="shared" si="320"/>
        <v>1</v>
      </c>
      <c r="U10277" s="6">
        <f t="shared" si="321"/>
        <v>0</v>
      </c>
    </row>
    <row r="10278" spans="1:21" x14ac:dyDescent="0.2">
      <c r="A10278" s="88">
        <v>10281</v>
      </c>
      <c r="B10278" s="6">
        <v>7</v>
      </c>
      <c r="C10278" s="6" t="s">
        <v>2132</v>
      </c>
      <c r="D10278" s="73" t="s">
        <v>1699</v>
      </c>
      <c r="E10278" s="24">
        <v>3</v>
      </c>
      <c r="F10278" s="24">
        <v>0</v>
      </c>
      <c r="G10278" s="24">
        <v>0</v>
      </c>
      <c r="H10278" s="24">
        <v>0</v>
      </c>
      <c r="I10278" s="24">
        <v>0</v>
      </c>
      <c r="J10278" s="24">
        <v>0</v>
      </c>
      <c r="K10278" s="24">
        <v>0</v>
      </c>
      <c r="L10278" s="24">
        <v>0</v>
      </c>
      <c r="M10278" s="24">
        <v>0</v>
      </c>
      <c r="N10278" s="24">
        <v>0</v>
      </c>
      <c r="O10278" s="24">
        <v>0</v>
      </c>
      <c r="P10278" s="24">
        <v>538</v>
      </c>
      <c r="Q10278" s="24">
        <v>4918</v>
      </c>
      <c r="R10278" s="88">
        <f>VLOOKUP(P10278,NEW_TRAIN_TEST!$A$1:$M$980,13,0)</f>
        <v>4524</v>
      </c>
      <c r="S10278" s="88">
        <f>VLOOKUP(P10278,NEW_TRAIN_TEST!$A$1:$M$980,11,0)</f>
        <v>5415</v>
      </c>
      <c r="T10278" s="6">
        <f t="shared" si="320"/>
        <v>0</v>
      </c>
      <c r="U10278" s="6">
        <f t="shared" si="321"/>
        <v>0</v>
      </c>
    </row>
    <row r="10279" spans="1:21" x14ac:dyDescent="0.2">
      <c r="A10279" s="88">
        <v>10282</v>
      </c>
      <c r="B10279" s="6">
        <v>7</v>
      </c>
      <c r="C10279" s="6" t="s">
        <v>2132</v>
      </c>
      <c r="D10279" s="73" t="s">
        <v>1699</v>
      </c>
      <c r="E10279" s="24">
        <v>8</v>
      </c>
      <c r="F10279" s="24">
        <v>0</v>
      </c>
      <c r="G10279" s="24">
        <v>0</v>
      </c>
      <c r="H10279" s="24">
        <v>0</v>
      </c>
      <c r="I10279" s="24">
        <v>0</v>
      </c>
      <c r="J10279" s="24">
        <v>0</v>
      </c>
      <c r="K10279" s="24">
        <v>0</v>
      </c>
      <c r="L10279" s="24">
        <v>1</v>
      </c>
      <c r="M10279" s="24">
        <v>0</v>
      </c>
      <c r="N10279" s="24">
        <v>0</v>
      </c>
      <c r="O10279" s="24">
        <v>0</v>
      </c>
      <c r="P10279" s="24">
        <v>539</v>
      </c>
      <c r="Q10279" s="24">
        <v>7608.5</v>
      </c>
      <c r="R10279" s="88">
        <f>VLOOKUP(P10279,NEW_TRAIN_TEST!$A$1:$M$980,13,0)</f>
        <v>7451.5</v>
      </c>
      <c r="S10279" s="88">
        <f>VLOOKUP(P10279,NEW_TRAIN_TEST!$A$1:$M$980,11,0)</f>
        <v>7742</v>
      </c>
      <c r="T10279" s="6">
        <f t="shared" si="320"/>
        <v>1</v>
      </c>
      <c r="U10279" s="6">
        <f t="shared" si="321"/>
        <v>0</v>
      </c>
    </row>
    <row r="10280" spans="1:21" x14ac:dyDescent="0.2">
      <c r="A10280" s="88">
        <v>10283</v>
      </c>
      <c r="B10280" s="6">
        <v>7</v>
      </c>
      <c r="C10280" s="6" t="s">
        <v>2132</v>
      </c>
      <c r="D10280" s="73" t="s">
        <v>1699</v>
      </c>
      <c r="E10280" s="24">
        <v>0</v>
      </c>
      <c r="F10280" s="24">
        <v>4</v>
      </c>
      <c r="G10280" s="24">
        <v>0</v>
      </c>
      <c r="H10280" s="24">
        <v>2</v>
      </c>
      <c r="I10280" s="24">
        <v>2</v>
      </c>
      <c r="J10280" s="24">
        <v>2</v>
      </c>
      <c r="K10280" s="24">
        <v>0</v>
      </c>
      <c r="L10280" s="24">
        <v>0</v>
      </c>
      <c r="M10280" s="24">
        <v>0</v>
      </c>
      <c r="N10280" s="24">
        <v>0</v>
      </c>
      <c r="O10280" s="24">
        <v>2</v>
      </c>
      <c r="P10280" s="24">
        <v>631</v>
      </c>
      <c r="Q10280" s="24">
        <v>8886.5</v>
      </c>
      <c r="R10280" s="88">
        <f>VLOOKUP(P10280,NEW_TRAIN_TEST!$A$1:$M$980,13,0)</f>
        <v>8886.5</v>
      </c>
      <c r="S10280" s="88">
        <f>VLOOKUP(P10280,NEW_TRAIN_TEST!$A$1:$M$980,11,0)</f>
        <v>9364</v>
      </c>
      <c r="T10280" s="6">
        <f t="shared" si="320"/>
        <v>0</v>
      </c>
      <c r="U10280" s="6">
        <f t="shared" si="321"/>
        <v>0</v>
      </c>
    </row>
    <row r="10281" spans="1:21" x14ac:dyDescent="0.2">
      <c r="A10281" s="88">
        <v>10284</v>
      </c>
      <c r="B10281" s="6">
        <v>7</v>
      </c>
      <c r="C10281" s="6" t="s">
        <v>2132</v>
      </c>
      <c r="D10281" s="73" t="s">
        <v>1699</v>
      </c>
      <c r="E10281" s="24">
        <v>3</v>
      </c>
      <c r="F10281" s="24">
        <v>0</v>
      </c>
      <c r="G10281" s="24">
        <v>0</v>
      </c>
      <c r="H10281" s="24">
        <v>0</v>
      </c>
      <c r="I10281" s="24">
        <v>0</v>
      </c>
      <c r="J10281" s="24">
        <v>0</v>
      </c>
      <c r="K10281" s="24">
        <v>0</v>
      </c>
      <c r="L10281" s="24">
        <v>0</v>
      </c>
      <c r="M10281" s="24">
        <v>0</v>
      </c>
      <c r="N10281" s="24">
        <v>0</v>
      </c>
      <c r="O10281" s="24">
        <v>0</v>
      </c>
      <c r="P10281" s="24">
        <v>534</v>
      </c>
      <c r="Q10281" s="24">
        <v>7881.5</v>
      </c>
      <c r="R10281" s="88">
        <f>VLOOKUP(P10281,NEW_TRAIN_TEST!$A$1:$M$980,13,0)</f>
        <v>7740</v>
      </c>
      <c r="S10281" s="88">
        <f>VLOOKUP(P10281,NEW_TRAIN_TEST!$A$1:$M$980,11,0)</f>
        <v>8353</v>
      </c>
      <c r="T10281" s="6">
        <f t="shared" si="320"/>
        <v>0</v>
      </c>
      <c r="U10281" s="6">
        <f t="shared" si="321"/>
        <v>0</v>
      </c>
    </row>
    <row r="10282" spans="1:21" x14ac:dyDescent="0.2">
      <c r="A10282" s="88">
        <v>10285</v>
      </c>
      <c r="B10282" s="6">
        <v>7</v>
      </c>
      <c r="C10282" s="6" t="s">
        <v>2132</v>
      </c>
      <c r="D10282" s="73" t="s">
        <v>1699</v>
      </c>
      <c r="E10282" s="24">
        <v>5</v>
      </c>
      <c r="F10282" s="24">
        <v>1</v>
      </c>
      <c r="G10282" s="24">
        <v>1</v>
      </c>
      <c r="H10282" s="24">
        <v>0</v>
      </c>
      <c r="I10282" s="24">
        <v>2</v>
      </c>
      <c r="J10282" s="24">
        <v>0</v>
      </c>
      <c r="K10282" s="24">
        <v>0</v>
      </c>
      <c r="L10282" s="24">
        <v>1</v>
      </c>
      <c r="M10282" s="24">
        <v>0</v>
      </c>
      <c r="N10282" s="24">
        <v>0</v>
      </c>
      <c r="O10282" s="24">
        <v>2</v>
      </c>
      <c r="P10282" s="24">
        <v>645</v>
      </c>
      <c r="Q10282" s="24">
        <v>12551</v>
      </c>
      <c r="R10282" s="88">
        <f>VLOOKUP(P10282,NEW_TRAIN_TEST!$A$1:$M$980,13,0)</f>
        <v>12515.5</v>
      </c>
      <c r="S10282" s="88">
        <f>VLOOKUP(P10282,NEW_TRAIN_TEST!$A$1:$M$980,11,0)</f>
        <v>12850</v>
      </c>
      <c r="T10282" s="6">
        <f t="shared" si="320"/>
        <v>1</v>
      </c>
      <c r="U10282" s="6">
        <f t="shared" si="321"/>
        <v>0</v>
      </c>
    </row>
    <row r="10283" spans="1:21" x14ac:dyDescent="0.2">
      <c r="A10283" s="88">
        <v>10286</v>
      </c>
      <c r="B10283" s="6">
        <v>7</v>
      </c>
      <c r="C10283" s="6" t="s">
        <v>2132</v>
      </c>
      <c r="D10283" s="73" t="s">
        <v>1699</v>
      </c>
      <c r="E10283" s="24">
        <v>10</v>
      </c>
      <c r="F10283" s="24">
        <v>2</v>
      </c>
      <c r="G10283" s="24">
        <v>0</v>
      </c>
      <c r="H10283" s="24">
        <v>0</v>
      </c>
      <c r="I10283" s="24">
        <v>2</v>
      </c>
      <c r="J10283" s="24">
        <v>2</v>
      </c>
      <c r="K10283" s="24">
        <v>0</v>
      </c>
      <c r="L10283" s="24">
        <v>1</v>
      </c>
      <c r="M10283" s="24">
        <v>0</v>
      </c>
      <c r="N10283" s="24">
        <v>0</v>
      </c>
      <c r="O10283" s="24">
        <v>2</v>
      </c>
      <c r="P10283" s="24">
        <v>543</v>
      </c>
      <c r="Q10283" s="24">
        <v>9863.5</v>
      </c>
      <c r="R10283" s="88">
        <f>VLOOKUP(P10283,NEW_TRAIN_TEST!$A$1:$M$980,13,0)</f>
        <v>9741.5</v>
      </c>
      <c r="S10283" s="88">
        <f>VLOOKUP(P10283,NEW_TRAIN_TEST!$A$1:$M$980,11,0)</f>
        <v>10049</v>
      </c>
      <c r="T10283" s="6">
        <f t="shared" si="320"/>
        <v>1</v>
      </c>
      <c r="U10283" s="6">
        <f t="shared" si="321"/>
        <v>0</v>
      </c>
    </row>
    <row r="10284" spans="1:21" x14ac:dyDescent="0.2">
      <c r="A10284" s="88">
        <v>10287</v>
      </c>
      <c r="B10284" s="6">
        <v>7</v>
      </c>
      <c r="C10284" s="6" t="s">
        <v>2132</v>
      </c>
      <c r="D10284" s="73" t="s">
        <v>1699</v>
      </c>
      <c r="E10284" s="24">
        <v>6</v>
      </c>
      <c r="F10284" s="24">
        <v>0</v>
      </c>
      <c r="G10284" s="24">
        <v>0</v>
      </c>
      <c r="H10284" s="24">
        <v>0</v>
      </c>
      <c r="I10284" s="24">
        <v>0</v>
      </c>
      <c r="J10284" s="24">
        <v>0</v>
      </c>
      <c r="K10284" s="24">
        <v>0</v>
      </c>
      <c r="L10284" s="24">
        <v>1</v>
      </c>
      <c r="M10284" s="24">
        <v>14</v>
      </c>
      <c r="N10284" s="24">
        <v>0</v>
      </c>
      <c r="O10284" s="24">
        <v>0</v>
      </c>
      <c r="P10284" s="24">
        <v>544</v>
      </c>
      <c r="Q10284" s="24">
        <v>7648</v>
      </c>
      <c r="R10284" s="88">
        <f>VLOOKUP(P10284,NEW_TRAIN_TEST!$A$1:$M$980,13,0)</f>
        <v>7346.5</v>
      </c>
      <c r="S10284" s="88">
        <f>VLOOKUP(P10284,NEW_TRAIN_TEST!$A$1:$M$980,11,0)</f>
        <v>8197</v>
      </c>
      <c r="T10284" s="6">
        <f t="shared" si="320"/>
        <v>1</v>
      </c>
      <c r="U10284" s="6">
        <f t="shared" si="321"/>
        <v>1</v>
      </c>
    </row>
    <row r="10285" spans="1:21" x14ac:dyDescent="0.2">
      <c r="A10285" s="88">
        <v>10288</v>
      </c>
      <c r="B10285" s="6">
        <v>7</v>
      </c>
      <c r="C10285" s="6" t="s">
        <v>2132</v>
      </c>
      <c r="D10285" s="73" t="s">
        <v>1699</v>
      </c>
      <c r="E10285" s="24">
        <v>17</v>
      </c>
      <c r="F10285" s="24">
        <v>6</v>
      </c>
      <c r="G10285" s="24">
        <v>1</v>
      </c>
      <c r="H10285" s="24">
        <v>2</v>
      </c>
      <c r="I10285" s="24">
        <v>2</v>
      </c>
      <c r="J10285" s="24">
        <v>0</v>
      </c>
      <c r="K10285" s="24">
        <v>0</v>
      </c>
      <c r="L10285" s="24">
        <v>0</v>
      </c>
      <c r="M10285" s="24">
        <v>0</v>
      </c>
      <c r="N10285" s="24">
        <v>0</v>
      </c>
      <c r="O10285" s="24">
        <v>2</v>
      </c>
      <c r="P10285" s="24">
        <v>838</v>
      </c>
      <c r="Q10285" s="24">
        <v>6522.5</v>
      </c>
      <c r="R10285" s="88">
        <f>VLOOKUP(P10285,NEW_TRAIN_TEST!$A$1:$M$980,13,0)</f>
        <v>5559.5</v>
      </c>
      <c r="S10285" s="88">
        <f>VLOOKUP(P10285,NEW_TRAIN_TEST!$A$1:$M$980,11,0)</f>
        <v>7083</v>
      </c>
      <c r="T10285" s="6">
        <f t="shared" si="320"/>
        <v>0</v>
      </c>
      <c r="U10285" s="6">
        <f t="shared" si="321"/>
        <v>0</v>
      </c>
    </row>
    <row r="10286" spans="1:21" x14ac:dyDescent="0.2">
      <c r="A10286" s="88">
        <v>10289</v>
      </c>
      <c r="B10286" s="6">
        <v>7</v>
      </c>
      <c r="C10286" s="6" t="s">
        <v>2132</v>
      </c>
      <c r="D10286" s="73" t="s">
        <v>1699</v>
      </c>
      <c r="E10286" s="24">
        <v>9</v>
      </c>
      <c r="F10286" s="24">
        <v>0</v>
      </c>
      <c r="G10286" s="24">
        <v>0</v>
      </c>
      <c r="H10286" s="24">
        <v>0</v>
      </c>
      <c r="I10286" s="24">
        <v>0</v>
      </c>
      <c r="J10286" s="24">
        <v>0</v>
      </c>
      <c r="K10286" s="24">
        <v>0</v>
      </c>
      <c r="L10286" s="24">
        <v>1</v>
      </c>
      <c r="M10286" s="24">
        <v>0</v>
      </c>
      <c r="N10286" s="24">
        <v>0</v>
      </c>
      <c r="O10286" s="24">
        <v>0</v>
      </c>
      <c r="P10286" s="24">
        <v>692</v>
      </c>
      <c r="Q10286" s="24">
        <v>10052.25</v>
      </c>
      <c r="R10286" s="88">
        <f>VLOOKUP(P10286,NEW_TRAIN_TEST!$A$1:$M$980,13,0)</f>
        <v>9906.5</v>
      </c>
      <c r="S10286" s="88">
        <f>VLOOKUP(P10286,NEW_TRAIN_TEST!$A$1:$M$980,11,0)</f>
        <v>10412</v>
      </c>
      <c r="T10286" s="6">
        <f t="shared" si="320"/>
        <v>1</v>
      </c>
      <c r="U10286" s="6">
        <f t="shared" si="321"/>
        <v>0</v>
      </c>
    </row>
    <row r="10287" spans="1:21" x14ac:dyDescent="0.2">
      <c r="A10287" s="88">
        <v>10290</v>
      </c>
      <c r="B10287" s="6">
        <v>7</v>
      </c>
      <c r="C10287" s="6" t="s">
        <v>2132</v>
      </c>
      <c r="D10287" s="73" t="s">
        <v>1699</v>
      </c>
      <c r="E10287" s="24">
        <v>15</v>
      </c>
      <c r="F10287" s="24">
        <v>3</v>
      </c>
      <c r="G10287" s="24">
        <v>0</v>
      </c>
      <c r="H10287" s="24">
        <v>2</v>
      </c>
      <c r="I10287" s="24">
        <v>2</v>
      </c>
      <c r="J10287" s="24">
        <v>0</v>
      </c>
      <c r="K10287" s="24">
        <v>0</v>
      </c>
      <c r="L10287" s="24">
        <v>0</v>
      </c>
      <c r="M10287" s="24">
        <v>0</v>
      </c>
      <c r="N10287" s="24">
        <v>0</v>
      </c>
      <c r="O10287" s="24">
        <v>2</v>
      </c>
      <c r="P10287" s="24">
        <v>792</v>
      </c>
      <c r="Q10287" s="24">
        <v>11296</v>
      </c>
      <c r="R10287" s="88">
        <f>VLOOKUP(P10287,NEW_TRAIN_TEST!$A$1:$M$980,13,0)</f>
        <v>10819</v>
      </c>
      <c r="S10287" s="88">
        <f>VLOOKUP(P10287,NEW_TRAIN_TEST!$A$1:$M$980,11,0)</f>
        <v>11975</v>
      </c>
      <c r="T10287" s="6">
        <f t="shared" si="320"/>
        <v>0</v>
      </c>
      <c r="U10287" s="6">
        <f t="shared" si="321"/>
        <v>0</v>
      </c>
    </row>
    <row r="10288" spans="1:21" x14ac:dyDescent="0.2">
      <c r="A10288" s="88">
        <v>10291</v>
      </c>
      <c r="B10288" s="6">
        <v>7</v>
      </c>
      <c r="C10288" s="6" t="s">
        <v>2132</v>
      </c>
      <c r="D10288" s="73" t="s">
        <v>1699</v>
      </c>
      <c r="E10288" s="24">
        <v>7</v>
      </c>
      <c r="F10288" s="24">
        <v>0</v>
      </c>
      <c r="G10288" s="24">
        <v>0</v>
      </c>
      <c r="H10288" s="24">
        <v>0</v>
      </c>
      <c r="I10288" s="24">
        <v>0</v>
      </c>
      <c r="J10288" s="24">
        <v>0</v>
      </c>
      <c r="K10288" s="24">
        <v>0</v>
      </c>
      <c r="L10288" s="24">
        <v>1</v>
      </c>
      <c r="M10288" s="24">
        <v>0</v>
      </c>
      <c r="N10288" s="24">
        <v>0</v>
      </c>
      <c r="O10288" s="24">
        <v>0</v>
      </c>
      <c r="P10288" s="24">
        <v>336</v>
      </c>
      <c r="Q10288" s="24">
        <v>8561.5</v>
      </c>
      <c r="R10288" s="88">
        <f>VLOOKUP(P10288,NEW_TRAIN_TEST!$A$1:$M$980,13,0)</f>
        <v>8321</v>
      </c>
      <c r="S10288" s="88">
        <f>VLOOKUP(P10288,NEW_TRAIN_TEST!$A$1:$M$980,11,0)</f>
        <v>8915</v>
      </c>
      <c r="T10288" s="6">
        <f t="shared" si="320"/>
        <v>1</v>
      </c>
      <c r="U10288" s="6">
        <f t="shared" si="321"/>
        <v>0</v>
      </c>
    </row>
    <row r="10289" spans="1:21" x14ac:dyDescent="0.2">
      <c r="A10289" s="88">
        <v>10292</v>
      </c>
      <c r="B10289" s="6">
        <v>7</v>
      </c>
      <c r="C10289" s="6" t="s">
        <v>2132</v>
      </c>
      <c r="D10289" s="73" t="s">
        <v>1699</v>
      </c>
      <c r="E10289" s="24">
        <v>6</v>
      </c>
      <c r="F10289" s="24">
        <v>2</v>
      </c>
      <c r="G10289" s="24">
        <v>0</v>
      </c>
      <c r="H10289" s="24">
        <v>0</v>
      </c>
      <c r="I10289" s="24">
        <v>2</v>
      </c>
      <c r="J10289" s="24">
        <v>2</v>
      </c>
      <c r="K10289" s="24">
        <v>0</v>
      </c>
      <c r="L10289" s="24">
        <v>0</v>
      </c>
      <c r="M10289" s="24">
        <v>0</v>
      </c>
      <c r="N10289" s="24">
        <v>0</v>
      </c>
      <c r="O10289" s="24">
        <v>2</v>
      </c>
      <c r="P10289" s="24">
        <v>634</v>
      </c>
      <c r="Q10289" s="24">
        <v>17409.5</v>
      </c>
      <c r="R10289" s="88">
        <f>VLOOKUP(P10289,NEW_TRAIN_TEST!$A$1:$M$980,13,0)</f>
        <v>17299.5</v>
      </c>
      <c r="S10289" s="88">
        <f>VLOOKUP(P10289,NEW_TRAIN_TEST!$A$1:$M$980,11,0)</f>
        <v>18038</v>
      </c>
      <c r="T10289" s="6">
        <f t="shared" si="320"/>
        <v>0</v>
      </c>
      <c r="U10289" s="6">
        <f t="shared" si="321"/>
        <v>0</v>
      </c>
    </row>
    <row r="10290" spans="1:21" x14ac:dyDescent="0.2">
      <c r="A10290" s="88">
        <v>10293</v>
      </c>
      <c r="B10290" s="6">
        <v>7</v>
      </c>
      <c r="C10290" s="6" t="s">
        <v>2132</v>
      </c>
      <c r="D10290" s="73" t="s">
        <v>1699</v>
      </c>
      <c r="E10290" s="24">
        <v>4</v>
      </c>
      <c r="F10290" s="24">
        <v>1</v>
      </c>
      <c r="G10290" s="24">
        <v>0</v>
      </c>
      <c r="H10290" s="24">
        <v>0</v>
      </c>
      <c r="I10290" s="24">
        <v>2</v>
      </c>
      <c r="J10290" s="24">
        <v>0</v>
      </c>
      <c r="K10290" s="24">
        <v>0</v>
      </c>
      <c r="L10290" s="24">
        <v>0</v>
      </c>
      <c r="M10290" s="24">
        <v>0</v>
      </c>
      <c r="N10290" s="24">
        <v>0</v>
      </c>
      <c r="O10290" s="24">
        <v>2</v>
      </c>
      <c r="P10290" s="24">
        <v>585</v>
      </c>
      <c r="Q10290" s="24">
        <v>2605</v>
      </c>
      <c r="R10290" s="88">
        <f>VLOOKUP(P10290,NEW_TRAIN_TEST!$A$1:$M$980,13,0)</f>
        <v>2450</v>
      </c>
      <c r="S10290" s="88">
        <f>VLOOKUP(P10290,NEW_TRAIN_TEST!$A$1:$M$980,11,0)</f>
        <v>3721</v>
      </c>
      <c r="T10290" s="6">
        <f t="shared" si="320"/>
        <v>0</v>
      </c>
      <c r="U10290" s="6">
        <f t="shared" si="321"/>
        <v>0</v>
      </c>
    </row>
    <row r="10291" spans="1:21" x14ac:dyDescent="0.2">
      <c r="A10291" s="88">
        <v>10294</v>
      </c>
      <c r="B10291" s="6">
        <v>7</v>
      </c>
      <c r="C10291" s="6" t="s">
        <v>2132</v>
      </c>
      <c r="D10291" s="73" t="s">
        <v>1699</v>
      </c>
      <c r="E10291" s="24">
        <v>0</v>
      </c>
      <c r="F10291" s="24">
        <v>1</v>
      </c>
      <c r="G10291" s="24">
        <v>0</v>
      </c>
      <c r="H10291" s="24">
        <v>0</v>
      </c>
      <c r="I10291" s="24">
        <v>2</v>
      </c>
      <c r="J10291" s="24">
        <v>0</v>
      </c>
      <c r="K10291" s="24">
        <v>0</v>
      </c>
      <c r="L10291" s="24">
        <v>0</v>
      </c>
      <c r="M10291" s="24">
        <v>0</v>
      </c>
      <c r="N10291" s="24">
        <v>0</v>
      </c>
      <c r="O10291" s="24">
        <v>2</v>
      </c>
      <c r="P10291" s="24">
        <v>684</v>
      </c>
      <c r="Q10291" s="24">
        <v>6587.5</v>
      </c>
      <c r="R10291" s="88">
        <f>VLOOKUP(P10291,NEW_TRAIN_TEST!$A$1:$M$980,13,0)</f>
        <v>6587.5</v>
      </c>
      <c r="S10291" s="88">
        <f>VLOOKUP(P10291,NEW_TRAIN_TEST!$A$1:$M$980,11,0)</f>
        <v>6864</v>
      </c>
      <c r="T10291" s="6">
        <f t="shared" si="320"/>
        <v>0</v>
      </c>
      <c r="U10291" s="6">
        <f t="shared" si="321"/>
        <v>0</v>
      </c>
    </row>
    <row r="10292" spans="1:21" x14ac:dyDescent="0.2">
      <c r="A10292" s="88">
        <v>10295</v>
      </c>
      <c r="B10292" s="6">
        <v>7</v>
      </c>
      <c r="C10292" s="6" t="s">
        <v>2132</v>
      </c>
      <c r="D10292" s="73" t="s">
        <v>1699</v>
      </c>
      <c r="E10292" s="24">
        <v>3</v>
      </c>
      <c r="F10292" s="24">
        <v>0</v>
      </c>
      <c r="G10292" s="24">
        <v>0</v>
      </c>
      <c r="H10292" s="24">
        <v>0</v>
      </c>
      <c r="I10292" s="24">
        <v>0</v>
      </c>
      <c r="J10292" s="24">
        <v>0</v>
      </c>
      <c r="K10292" s="24">
        <v>0</v>
      </c>
      <c r="L10292" s="24">
        <v>0</v>
      </c>
      <c r="M10292" s="24">
        <v>13</v>
      </c>
      <c r="N10292" s="24">
        <v>0</v>
      </c>
      <c r="O10292" s="24">
        <v>0</v>
      </c>
      <c r="P10292" s="24">
        <v>494</v>
      </c>
      <c r="Q10292" s="24">
        <v>8625</v>
      </c>
      <c r="R10292" s="88">
        <f>VLOOKUP(P10292,NEW_TRAIN_TEST!$A$1:$M$980,13,0)</f>
        <v>8268</v>
      </c>
      <c r="S10292" s="88">
        <f>VLOOKUP(P10292,NEW_TRAIN_TEST!$A$1:$M$980,11,0)</f>
        <v>8944</v>
      </c>
      <c r="T10292" s="6">
        <f t="shared" si="320"/>
        <v>0</v>
      </c>
      <c r="U10292" s="6">
        <f t="shared" si="321"/>
        <v>1</v>
      </c>
    </row>
    <row r="10293" spans="1:21" x14ac:dyDescent="0.2">
      <c r="A10293" s="88">
        <v>10296</v>
      </c>
      <c r="B10293" s="6">
        <v>7</v>
      </c>
      <c r="C10293" s="6" t="s">
        <v>2132</v>
      </c>
      <c r="D10293" s="73" t="s">
        <v>1699</v>
      </c>
      <c r="E10293" s="24">
        <v>4</v>
      </c>
      <c r="F10293" s="24">
        <v>0</v>
      </c>
      <c r="G10293" s="24">
        <v>0</v>
      </c>
      <c r="H10293" s="24">
        <v>0</v>
      </c>
      <c r="I10293" s="24">
        <v>0</v>
      </c>
      <c r="J10293" s="24">
        <v>0</v>
      </c>
      <c r="K10293" s="24">
        <v>0</v>
      </c>
      <c r="L10293" s="24">
        <v>0</v>
      </c>
      <c r="M10293" s="24">
        <v>0</v>
      </c>
      <c r="N10293" s="24">
        <v>0</v>
      </c>
      <c r="O10293" s="24">
        <v>0</v>
      </c>
      <c r="P10293" s="24">
        <v>494</v>
      </c>
      <c r="Q10293" s="24">
        <v>8697.5</v>
      </c>
      <c r="R10293" s="88">
        <f>VLOOKUP(P10293,NEW_TRAIN_TEST!$A$1:$M$980,13,0)</f>
        <v>8268</v>
      </c>
      <c r="S10293" s="88">
        <f>VLOOKUP(P10293,NEW_TRAIN_TEST!$A$1:$M$980,11,0)</f>
        <v>8944</v>
      </c>
      <c r="T10293" s="6">
        <f t="shared" si="320"/>
        <v>0</v>
      </c>
      <c r="U10293" s="6">
        <f t="shared" si="321"/>
        <v>0</v>
      </c>
    </row>
    <row r="10294" spans="1:21" x14ac:dyDescent="0.2">
      <c r="A10294" s="88">
        <v>10297</v>
      </c>
      <c r="B10294" s="6">
        <v>7</v>
      </c>
      <c r="C10294" s="6" t="s">
        <v>2132</v>
      </c>
      <c r="D10294" s="73" t="s">
        <v>1699</v>
      </c>
      <c r="E10294" s="24">
        <v>0</v>
      </c>
      <c r="F10294" s="24">
        <v>1</v>
      </c>
      <c r="G10294" s="24">
        <v>0</v>
      </c>
      <c r="H10294" s="24">
        <v>0</v>
      </c>
      <c r="I10294" s="24">
        <v>2</v>
      </c>
      <c r="J10294" s="24">
        <v>0</v>
      </c>
      <c r="K10294" s="24">
        <v>0</v>
      </c>
      <c r="L10294" s="24">
        <v>1</v>
      </c>
      <c r="M10294" s="24">
        <v>0</v>
      </c>
      <c r="N10294" s="24">
        <v>0</v>
      </c>
      <c r="O10294" s="24">
        <v>2</v>
      </c>
      <c r="P10294" s="24">
        <v>396</v>
      </c>
      <c r="Q10294" s="24">
        <v>6203.5</v>
      </c>
      <c r="R10294" s="88">
        <f>VLOOKUP(P10294,NEW_TRAIN_TEST!$A$1:$M$980,13,0)</f>
        <v>6203.5</v>
      </c>
      <c r="S10294" s="88">
        <f>VLOOKUP(P10294,NEW_TRAIN_TEST!$A$1:$M$980,11,0)</f>
        <v>6397</v>
      </c>
      <c r="T10294" s="6">
        <f t="shared" si="320"/>
        <v>1</v>
      </c>
      <c r="U10294" s="6">
        <f t="shared" si="321"/>
        <v>0</v>
      </c>
    </row>
    <row r="10295" spans="1:21" x14ac:dyDescent="0.2">
      <c r="A10295" s="88">
        <v>10298</v>
      </c>
      <c r="B10295" s="6">
        <v>7</v>
      </c>
      <c r="C10295" s="6" t="s">
        <v>2132</v>
      </c>
      <c r="D10295" s="73" t="s">
        <v>1699</v>
      </c>
      <c r="E10295" s="24">
        <v>2</v>
      </c>
      <c r="F10295" s="24">
        <v>0</v>
      </c>
      <c r="G10295" s="24">
        <v>0</v>
      </c>
      <c r="H10295" s="24">
        <v>0</v>
      </c>
      <c r="I10295" s="24">
        <v>0</v>
      </c>
      <c r="J10295" s="24">
        <v>0</v>
      </c>
      <c r="K10295" s="24">
        <v>0</v>
      </c>
      <c r="L10295" s="24">
        <v>0</v>
      </c>
      <c r="M10295" s="24">
        <v>0</v>
      </c>
      <c r="N10295" s="24">
        <v>0</v>
      </c>
      <c r="O10295" s="24">
        <v>0</v>
      </c>
      <c r="P10295" s="24">
        <v>589</v>
      </c>
      <c r="Q10295" s="24">
        <v>3313</v>
      </c>
      <c r="R10295" s="88">
        <f>VLOOKUP(P10295,NEW_TRAIN_TEST!$A$1:$M$980,13,0)</f>
        <v>2475</v>
      </c>
      <c r="S10295" s="88">
        <f>VLOOKUP(P10295,NEW_TRAIN_TEST!$A$1:$M$980,11,0)</f>
        <v>3410</v>
      </c>
      <c r="T10295" s="6">
        <f t="shared" si="320"/>
        <v>0</v>
      </c>
      <c r="U10295" s="6">
        <f t="shared" si="321"/>
        <v>0</v>
      </c>
    </row>
    <row r="10296" spans="1:21" x14ac:dyDescent="0.2">
      <c r="A10296" s="88">
        <v>10299</v>
      </c>
      <c r="B10296" s="6">
        <v>7</v>
      </c>
      <c r="C10296" s="6" t="s">
        <v>2132</v>
      </c>
      <c r="D10296" s="73" t="s">
        <v>1699</v>
      </c>
      <c r="E10296" s="24">
        <v>15</v>
      </c>
      <c r="F10296" s="24">
        <v>2</v>
      </c>
      <c r="G10296" s="24">
        <v>1</v>
      </c>
      <c r="H10296" s="24">
        <v>2</v>
      </c>
      <c r="I10296" s="24">
        <v>2</v>
      </c>
      <c r="J10296" s="24">
        <v>0</v>
      </c>
      <c r="K10296" s="24">
        <v>0</v>
      </c>
      <c r="L10296" s="24">
        <v>0</v>
      </c>
      <c r="M10296" s="24">
        <v>0</v>
      </c>
      <c r="N10296" s="24">
        <v>0</v>
      </c>
      <c r="O10296" s="24">
        <v>2</v>
      </c>
      <c r="P10296" s="24">
        <v>831</v>
      </c>
      <c r="Q10296" s="24">
        <v>8036</v>
      </c>
      <c r="R10296" s="88">
        <f>VLOOKUP(P10296,NEW_TRAIN_TEST!$A$1:$M$980,13,0)</f>
        <v>6842</v>
      </c>
      <c r="S10296" s="88">
        <f>VLOOKUP(P10296,NEW_TRAIN_TEST!$A$1:$M$980,11,0)</f>
        <v>8761</v>
      </c>
      <c r="T10296" s="6">
        <f t="shared" si="320"/>
        <v>0</v>
      </c>
      <c r="U10296" s="6">
        <f t="shared" si="321"/>
        <v>0</v>
      </c>
    </row>
    <row r="10297" spans="1:21" x14ac:dyDescent="0.2">
      <c r="A10297" s="88">
        <v>10300</v>
      </c>
      <c r="B10297" s="6">
        <v>7</v>
      </c>
      <c r="C10297" s="6" t="s">
        <v>2132</v>
      </c>
      <c r="D10297" s="73" t="s">
        <v>1699</v>
      </c>
      <c r="E10297" s="24">
        <v>10</v>
      </c>
      <c r="F10297" s="24">
        <v>2</v>
      </c>
      <c r="G10297" s="24">
        <v>0</v>
      </c>
      <c r="H10297" s="24">
        <v>0</v>
      </c>
      <c r="I10297" s="24">
        <v>2</v>
      </c>
      <c r="J10297" s="24">
        <v>0</v>
      </c>
      <c r="K10297" s="24">
        <v>0</v>
      </c>
      <c r="L10297" s="24">
        <v>1</v>
      </c>
      <c r="M10297" s="24">
        <v>0</v>
      </c>
      <c r="N10297" s="24">
        <v>0</v>
      </c>
      <c r="O10297" s="24">
        <v>2</v>
      </c>
      <c r="P10297" s="24">
        <v>693</v>
      </c>
      <c r="Q10297" s="24">
        <v>9040.5</v>
      </c>
      <c r="R10297" s="88">
        <f>VLOOKUP(P10297,NEW_TRAIN_TEST!$A$1:$M$980,13,0)</f>
        <v>8889</v>
      </c>
      <c r="S10297" s="88">
        <f>VLOOKUP(P10297,NEW_TRAIN_TEST!$A$1:$M$980,11,0)</f>
        <v>9458</v>
      </c>
      <c r="T10297" s="6">
        <f t="shared" si="320"/>
        <v>1</v>
      </c>
      <c r="U10297" s="6">
        <f t="shared" si="321"/>
        <v>0</v>
      </c>
    </row>
    <row r="10298" spans="1:21" x14ac:dyDescent="0.2">
      <c r="A10298" s="88">
        <v>10301</v>
      </c>
      <c r="B10298" s="6">
        <v>7</v>
      </c>
      <c r="C10298" s="6" t="s">
        <v>2132</v>
      </c>
      <c r="D10298" s="73" t="s">
        <v>1699</v>
      </c>
      <c r="E10298" s="24">
        <v>8</v>
      </c>
      <c r="F10298" s="24">
        <v>1</v>
      </c>
      <c r="G10298" s="24">
        <v>0</v>
      </c>
      <c r="H10298" s="24">
        <v>0</v>
      </c>
      <c r="I10298" s="24">
        <v>2</v>
      </c>
      <c r="J10298" s="24">
        <v>0</v>
      </c>
      <c r="K10298" s="24">
        <v>0</v>
      </c>
      <c r="L10298" s="24">
        <v>1</v>
      </c>
      <c r="M10298" s="24">
        <v>26</v>
      </c>
      <c r="N10298" s="24">
        <v>0</v>
      </c>
      <c r="O10298" s="24">
        <v>2</v>
      </c>
      <c r="P10298" s="24">
        <v>395</v>
      </c>
      <c r="Q10298" s="24">
        <v>7324.5</v>
      </c>
      <c r="R10298" s="88">
        <f>VLOOKUP(P10298,NEW_TRAIN_TEST!$A$1:$M$980,13,0)</f>
        <v>7217</v>
      </c>
      <c r="S10298" s="88">
        <f>VLOOKUP(P10298,NEW_TRAIN_TEST!$A$1:$M$980,11,0)</f>
        <v>7840</v>
      </c>
      <c r="T10298" s="6">
        <f t="shared" si="320"/>
        <v>1</v>
      </c>
      <c r="U10298" s="6">
        <f t="shared" si="321"/>
        <v>1</v>
      </c>
    </row>
    <row r="10299" spans="1:21" x14ac:dyDescent="0.2">
      <c r="A10299" s="88">
        <v>10302</v>
      </c>
      <c r="B10299" s="6">
        <v>7</v>
      </c>
      <c r="C10299" s="6" t="s">
        <v>2132</v>
      </c>
      <c r="D10299" s="73" t="s">
        <v>1699</v>
      </c>
      <c r="E10299" s="24">
        <v>4</v>
      </c>
      <c r="F10299" s="24">
        <v>4</v>
      </c>
      <c r="G10299" s="24">
        <v>0</v>
      </c>
      <c r="H10299" s="24">
        <v>2</v>
      </c>
      <c r="I10299" s="24">
        <v>2</v>
      </c>
      <c r="J10299" s="24">
        <v>0</v>
      </c>
      <c r="K10299" s="24">
        <v>0</v>
      </c>
      <c r="L10299" s="24">
        <v>1</v>
      </c>
      <c r="M10299" s="24">
        <v>26</v>
      </c>
      <c r="N10299" s="24">
        <v>0</v>
      </c>
      <c r="O10299" s="24">
        <v>2</v>
      </c>
      <c r="P10299" s="24">
        <v>395</v>
      </c>
      <c r="Q10299" s="24">
        <v>7422</v>
      </c>
      <c r="R10299" s="88">
        <f>VLOOKUP(P10299,NEW_TRAIN_TEST!$A$1:$M$980,13,0)</f>
        <v>7217</v>
      </c>
      <c r="S10299" s="88">
        <f>VLOOKUP(P10299,NEW_TRAIN_TEST!$A$1:$M$980,11,0)</f>
        <v>7840</v>
      </c>
      <c r="T10299" s="6">
        <f t="shared" si="320"/>
        <v>1</v>
      </c>
      <c r="U10299" s="6">
        <f t="shared" si="321"/>
        <v>1</v>
      </c>
    </row>
    <row r="10300" spans="1:21" x14ac:dyDescent="0.2">
      <c r="A10300" s="88">
        <v>10303</v>
      </c>
      <c r="B10300" s="6">
        <v>7</v>
      </c>
      <c r="C10300" s="6" t="s">
        <v>2132</v>
      </c>
      <c r="D10300" s="73" t="s">
        <v>1699</v>
      </c>
      <c r="E10300" s="24">
        <v>3</v>
      </c>
      <c r="F10300" s="24">
        <v>1</v>
      </c>
      <c r="G10300" s="24">
        <v>0</v>
      </c>
      <c r="H10300" s="24">
        <v>0</v>
      </c>
      <c r="I10300" s="24">
        <v>2</v>
      </c>
      <c r="J10300" s="24">
        <v>0</v>
      </c>
      <c r="K10300" s="24">
        <v>0</v>
      </c>
      <c r="L10300" s="24">
        <v>0</v>
      </c>
      <c r="M10300" s="24">
        <v>0</v>
      </c>
      <c r="N10300" s="24">
        <v>0</v>
      </c>
      <c r="O10300" s="24">
        <v>2</v>
      </c>
      <c r="P10300" s="24">
        <v>593</v>
      </c>
      <c r="Q10300" s="24">
        <v>4840</v>
      </c>
      <c r="R10300" s="88">
        <f>VLOOKUP(P10300,NEW_TRAIN_TEST!$A$1:$M$980,13,0)</f>
        <v>4519</v>
      </c>
      <c r="S10300" s="88">
        <f>VLOOKUP(P10300,NEW_TRAIN_TEST!$A$1:$M$980,11,0)</f>
        <v>4849</v>
      </c>
      <c r="T10300" s="6">
        <f t="shared" si="320"/>
        <v>0</v>
      </c>
      <c r="U10300" s="6">
        <f t="shared" si="321"/>
        <v>0</v>
      </c>
    </row>
    <row r="10301" spans="1:21" x14ac:dyDescent="0.2">
      <c r="A10301" s="88">
        <v>10304</v>
      </c>
      <c r="B10301" s="6">
        <v>7</v>
      </c>
      <c r="C10301" s="6" t="s">
        <v>2132</v>
      </c>
      <c r="D10301" s="73" t="s">
        <v>1699</v>
      </c>
      <c r="E10301" s="24">
        <v>2</v>
      </c>
      <c r="F10301" s="24">
        <v>0</v>
      </c>
      <c r="G10301" s="24">
        <v>0</v>
      </c>
      <c r="H10301" s="24">
        <v>0</v>
      </c>
      <c r="I10301" s="24">
        <v>0</v>
      </c>
      <c r="J10301" s="24">
        <v>0</v>
      </c>
      <c r="K10301" s="24">
        <v>0</v>
      </c>
      <c r="L10301" s="24">
        <v>0</v>
      </c>
      <c r="M10301" s="24">
        <v>0</v>
      </c>
      <c r="N10301" s="24">
        <v>0</v>
      </c>
      <c r="O10301" s="24">
        <v>0</v>
      </c>
      <c r="P10301" s="24">
        <v>594</v>
      </c>
      <c r="Q10301" s="24">
        <v>2942</v>
      </c>
      <c r="R10301" s="88">
        <f>VLOOKUP(P10301,NEW_TRAIN_TEST!$A$1:$M$980,13,0)</f>
        <v>2195</v>
      </c>
      <c r="S10301" s="88">
        <f>VLOOKUP(P10301,NEW_TRAIN_TEST!$A$1:$M$980,11,0)</f>
        <v>3046</v>
      </c>
      <c r="T10301" s="6">
        <f t="shared" si="320"/>
        <v>0</v>
      </c>
      <c r="U10301" s="6">
        <f t="shared" si="321"/>
        <v>0</v>
      </c>
    </row>
    <row r="10302" spans="1:21" x14ac:dyDescent="0.2">
      <c r="A10302" s="88">
        <v>10305</v>
      </c>
      <c r="B10302" s="6">
        <v>7</v>
      </c>
      <c r="C10302" s="6" t="s">
        <v>2132</v>
      </c>
      <c r="D10302" s="73" t="s">
        <v>1699</v>
      </c>
      <c r="E10302" s="24">
        <v>2</v>
      </c>
      <c r="F10302" s="24">
        <v>0</v>
      </c>
      <c r="G10302" s="24">
        <v>0</v>
      </c>
      <c r="H10302" s="24">
        <v>0</v>
      </c>
      <c r="I10302" s="24">
        <v>0</v>
      </c>
      <c r="J10302" s="24">
        <v>0</v>
      </c>
      <c r="K10302" s="24">
        <v>0</v>
      </c>
      <c r="L10302" s="24">
        <v>0</v>
      </c>
      <c r="M10302" s="24">
        <v>0</v>
      </c>
      <c r="N10302" s="24">
        <v>0</v>
      </c>
      <c r="O10302" s="24">
        <v>0</v>
      </c>
      <c r="P10302" s="24">
        <v>595</v>
      </c>
      <c r="Q10302" s="24">
        <v>3157.5</v>
      </c>
      <c r="R10302" s="88">
        <f>VLOOKUP(P10302,NEW_TRAIN_TEST!$A$1:$M$980,13,0)</f>
        <v>2316</v>
      </c>
      <c r="S10302" s="88">
        <f>VLOOKUP(P10302,NEW_TRAIN_TEST!$A$1:$M$980,11,0)</f>
        <v>3220</v>
      </c>
      <c r="T10302" s="6">
        <f t="shared" si="320"/>
        <v>0</v>
      </c>
      <c r="U10302" s="6">
        <f t="shared" si="321"/>
        <v>0</v>
      </c>
    </row>
    <row r="10303" spans="1:21" x14ac:dyDescent="0.2">
      <c r="A10303" s="88">
        <v>10306</v>
      </c>
      <c r="B10303" s="6">
        <v>7</v>
      </c>
      <c r="C10303" s="6" t="s">
        <v>2132</v>
      </c>
      <c r="D10303" s="73" t="s">
        <v>1699</v>
      </c>
      <c r="E10303" s="24">
        <v>28</v>
      </c>
      <c r="F10303" s="24">
        <v>0</v>
      </c>
      <c r="G10303" s="24">
        <v>0</v>
      </c>
      <c r="H10303" s="24">
        <v>0</v>
      </c>
      <c r="I10303" s="24">
        <v>0</v>
      </c>
      <c r="J10303" s="24">
        <v>0</v>
      </c>
      <c r="K10303" s="24">
        <v>0</v>
      </c>
      <c r="L10303" s="24">
        <v>0</v>
      </c>
      <c r="M10303" s="24">
        <v>0</v>
      </c>
      <c r="N10303" s="24">
        <v>0</v>
      </c>
      <c r="O10303" s="24">
        <v>0</v>
      </c>
      <c r="P10303" s="24">
        <v>485</v>
      </c>
      <c r="Q10303" s="24">
        <v>10191.5</v>
      </c>
      <c r="R10303" s="88">
        <f>VLOOKUP(P10303,NEW_TRAIN_TEST!$A$1:$M$980,13,0)</f>
        <v>3595</v>
      </c>
      <c r="S10303" s="88">
        <f>VLOOKUP(P10303,NEW_TRAIN_TEST!$A$1:$M$980,11,0)</f>
        <v>10799</v>
      </c>
      <c r="T10303" s="6">
        <f t="shared" si="320"/>
        <v>0</v>
      </c>
      <c r="U10303" s="6">
        <f t="shared" si="321"/>
        <v>0</v>
      </c>
    </row>
    <row r="10304" spans="1:21" x14ac:dyDescent="0.2">
      <c r="A10304" s="88">
        <v>10307</v>
      </c>
      <c r="B10304" s="6">
        <v>7</v>
      </c>
      <c r="C10304" s="6" t="s">
        <v>2132</v>
      </c>
      <c r="D10304" s="73" t="s">
        <v>1699</v>
      </c>
      <c r="E10304" s="24">
        <v>22</v>
      </c>
      <c r="F10304" s="24">
        <v>0</v>
      </c>
      <c r="G10304" s="24">
        <v>0</v>
      </c>
      <c r="H10304" s="24">
        <v>0</v>
      </c>
      <c r="I10304" s="24">
        <v>0</v>
      </c>
      <c r="J10304" s="24">
        <v>0</v>
      </c>
      <c r="K10304" s="24">
        <v>0</v>
      </c>
      <c r="L10304" s="24">
        <v>0</v>
      </c>
      <c r="M10304" s="24">
        <v>0</v>
      </c>
      <c r="N10304" s="24">
        <v>0</v>
      </c>
      <c r="O10304" s="24">
        <v>0</v>
      </c>
      <c r="P10304" s="24">
        <v>490</v>
      </c>
      <c r="Q10304" s="24">
        <v>8680</v>
      </c>
      <c r="R10304" s="88">
        <f>VLOOKUP(P10304,NEW_TRAIN_TEST!$A$1:$M$980,13,0)</f>
        <v>3153</v>
      </c>
      <c r="S10304" s="88">
        <f>VLOOKUP(P10304,NEW_TRAIN_TEST!$A$1:$M$980,11,0)</f>
        <v>9461</v>
      </c>
      <c r="T10304" s="6">
        <f t="shared" si="320"/>
        <v>0</v>
      </c>
      <c r="U10304" s="6">
        <f t="shared" si="321"/>
        <v>0</v>
      </c>
    </row>
    <row r="10305" spans="1:21" x14ac:dyDescent="0.2">
      <c r="A10305" s="88">
        <v>10308</v>
      </c>
      <c r="B10305" s="6">
        <v>7</v>
      </c>
      <c r="C10305" s="6" t="s">
        <v>2132</v>
      </c>
      <c r="D10305" s="73" t="s">
        <v>1699</v>
      </c>
      <c r="E10305" s="24">
        <v>7</v>
      </c>
      <c r="F10305" s="24">
        <v>2</v>
      </c>
      <c r="G10305" s="24">
        <v>0</v>
      </c>
      <c r="H10305" s="24">
        <v>0</v>
      </c>
      <c r="I10305" s="24">
        <v>2</v>
      </c>
      <c r="J10305" s="24">
        <v>0</v>
      </c>
      <c r="K10305" s="24">
        <v>0</v>
      </c>
      <c r="L10305" s="24">
        <v>1</v>
      </c>
      <c r="M10305" s="24">
        <v>22</v>
      </c>
      <c r="N10305" s="24">
        <v>0</v>
      </c>
      <c r="O10305" s="24">
        <v>2</v>
      </c>
      <c r="P10305" s="24">
        <v>490</v>
      </c>
      <c r="Q10305" s="24">
        <v>8719</v>
      </c>
      <c r="R10305" s="88">
        <f>VLOOKUP(P10305,NEW_TRAIN_TEST!$A$1:$M$980,13,0)</f>
        <v>3153</v>
      </c>
      <c r="S10305" s="88">
        <f>VLOOKUP(P10305,NEW_TRAIN_TEST!$A$1:$M$980,11,0)</f>
        <v>9461</v>
      </c>
      <c r="T10305" s="6">
        <f t="shared" si="320"/>
        <v>1</v>
      </c>
      <c r="U10305" s="6">
        <f t="shared" si="321"/>
        <v>1</v>
      </c>
    </row>
    <row r="10306" spans="1:21" x14ac:dyDescent="0.2">
      <c r="A10306" s="88">
        <v>10309</v>
      </c>
      <c r="B10306" s="6">
        <v>7</v>
      </c>
      <c r="C10306" s="6" t="s">
        <v>2132</v>
      </c>
      <c r="D10306" s="73" t="s">
        <v>1699</v>
      </c>
      <c r="E10306" s="24">
        <v>28</v>
      </c>
      <c r="F10306" s="24">
        <v>0</v>
      </c>
      <c r="G10306" s="24">
        <v>0</v>
      </c>
      <c r="H10306" s="24">
        <v>0</v>
      </c>
      <c r="I10306" s="24">
        <v>0</v>
      </c>
      <c r="J10306" s="24">
        <v>0</v>
      </c>
      <c r="K10306" s="24">
        <v>0</v>
      </c>
      <c r="L10306" s="24">
        <v>0</v>
      </c>
      <c r="M10306" s="24">
        <v>0</v>
      </c>
      <c r="N10306" s="24">
        <v>0</v>
      </c>
      <c r="O10306" s="24">
        <v>0</v>
      </c>
      <c r="P10306" s="24">
        <v>492</v>
      </c>
      <c r="Q10306" s="24">
        <v>9349</v>
      </c>
      <c r="R10306" s="88">
        <f>VLOOKUP(P10306,NEW_TRAIN_TEST!$A$1:$M$980,13,0)</f>
        <v>3611</v>
      </c>
      <c r="S10306" s="88">
        <f>VLOOKUP(P10306,NEW_TRAIN_TEST!$A$1:$M$980,11,0)</f>
        <v>9948</v>
      </c>
      <c r="T10306" s="6">
        <f t="shared" si="320"/>
        <v>0</v>
      </c>
      <c r="U10306" s="6">
        <f t="shared" si="321"/>
        <v>0</v>
      </c>
    </row>
    <row r="10307" spans="1:21" x14ac:dyDescent="0.2">
      <c r="A10307" s="88">
        <v>10310</v>
      </c>
      <c r="B10307" s="6">
        <v>7</v>
      </c>
      <c r="C10307" s="6" t="s">
        <v>2132</v>
      </c>
      <c r="D10307" s="73" t="s">
        <v>1699</v>
      </c>
      <c r="E10307" s="24">
        <v>5</v>
      </c>
      <c r="F10307" s="24">
        <v>1</v>
      </c>
      <c r="G10307" s="24">
        <v>0</v>
      </c>
      <c r="H10307" s="24">
        <v>0</v>
      </c>
      <c r="I10307" s="24">
        <v>2</v>
      </c>
      <c r="J10307" s="24">
        <v>0</v>
      </c>
      <c r="K10307" s="24">
        <v>0</v>
      </c>
      <c r="L10307" s="24">
        <v>1</v>
      </c>
      <c r="M10307" s="24">
        <v>0</v>
      </c>
      <c r="N10307" s="24">
        <v>0</v>
      </c>
      <c r="O10307" s="24">
        <v>2</v>
      </c>
      <c r="P10307" s="24">
        <v>943</v>
      </c>
      <c r="Q10307" s="24">
        <v>6520</v>
      </c>
      <c r="R10307" s="88">
        <f>VLOOKUP(P10307,NEW_TRAIN_TEST!$A$1:$M$980,13,0)</f>
        <v>6308</v>
      </c>
      <c r="S10307" s="88">
        <f>VLOOKUP(P10307,NEW_TRAIN_TEST!$A$1:$M$980,11,0)</f>
        <v>7339</v>
      </c>
      <c r="T10307" s="6">
        <f t="shared" ref="T10307:T10370" si="322">IF(L10307&gt;0,1,0)</f>
        <v>1</v>
      </c>
      <c r="U10307" s="6">
        <f t="shared" ref="U10307:U10370" si="323">IF(M10307&gt;0,1,0)</f>
        <v>0</v>
      </c>
    </row>
    <row r="10308" spans="1:21" x14ac:dyDescent="0.2">
      <c r="A10308" s="88">
        <v>10311</v>
      </c>
      <c r="B10308" s="6">
        <v>7</v>
      </c>
      <c r="C10308" s="6" t="s">
        <v>2132</v>
      </c>
      <c r="D10308" s="73" t="s">
        <v>1699</v>
      </c>
      <c r="E10308" s="24">
        <v>4</v>
      </c>
      <c r="F10308" s="24">
        <v>2</v>
      </c>
      <c r="G10308" s="24">
        <v>0</v>
      </c>
      <c r="H10308" s="24">
        <v>2</v>
      </c>
      <c r="I10308" s="24">
        <v>2</v>
      </c>
      <c r="J10308" s="24">
        <v>0</v>
      </c>
      <c r="K10308" s="24">
        <v>0</v>
      </c>
      <c r="L10308" s="24">
        <v>1</v>
      </c>
      <c r="M10308" s="24">
        <v>0</v>
      </c>
      <c r="N10308" s="24">
        <v>0</v>
      </c>
      <c r="O10308" s="24">
        <v>2</v>
      </c>
      <c r="P10308" s="24">
        <v>943</v>
      </c>
      <c r="Q10308" s="24">
        <v>6758</v>
      </c>
      <c r="R10308" s="88">
        <f>VLOOKUP(P10308,NEW_TRAIN_TEST!$A$1:$M$980,13,0)</f>
        <v>6308</v>
      </c>
      <c r="S10308" s="88">
        <f>VLOOKUP(P10308,NEW_TRAIN_TEST!$A$1:$M$980,11,0)</f>
        <v>7339</v>
      </c>
      <c r="T10308" s="6">
        <f t="shared" si="322"/>
        <v>1</v>
      </c>
      <c r="U10308" s="6">
        <f t="shared" si="323"/>
        <v>0</v>
      </c>
    </row>
    <row r="10309" spans="1:21" x14ac:dyDescent="0.2">
      <c r="A10309" s="88">
        <v>10312</v>
      </c>
      <c r="B10309" s="6">
        <v>7</v>
      </c>
      <c r="C10309" s="6" t="s">
        <v>2132</v>
      </c>
      <c r="D10309" s="73" t="s">
        <v>1699</v>
      </c>
      <c r="E10309" s="24">
        <v>11</v>
      </c>
      <c r="F10309" s="24">
        <v>6</v>
      </c>
      <c r="G10309" s="24">
        <v>1</v>
      </c>
      <c r="H10309" s="24">
        <v>2</v>
      </c>
      <c r="I10309" s="24">
        <v>2</v>
      </c>
      <c r="J10309" s="24">
        <v>0</v>
      </c>
      <c r="K10309" s="24">
        <v>0</v>
      </c>
      <c r="L10309" s="24">
        <v>1</v>
      </c>
      <c r="M10309" s="24">
        <v>0</v>
      </c>
      <c r="N10309" s="24">
        <v>0</v>
      </c>
      <c r="O10309" s="24">
        <v>2</v>
      </c>
      <c r="P10309" s="24">
        <v>388</v>
      </c>
      <c r="Q10309" s="24">
        <v>10863.5</v>
      </c>
      <c r="R10309" s="88">
        <f>VLOOKUP(P10309,NEW_TRAIN_TEST!$A$1:$M$980,13,0)</f>
        <v>10778</v>
      </c>
      <c r="S10309" s="88">
        <f>VLOOKUP(P10309,NEW_TRAIN_TEST!$A$1:$M$980,11,0)</f>
        <v>11620</v>
      </c>
      <c r="T10309" s="6">
        <f t="shared" si="322"/>
        <v>1</v>
      </c>
      <c r="U10309" s="6">
        <f t="shared" si="323"/>
        <v>0</v>
      </c>
    </row>
    <row r="10310" spans="1:21" x14ac:dyDescent="0.2">
      <c r="A10310" s="88">
        <v>10313</v>
      </c>
      <c r="B10310" s="6">
        <v>7</v>
      </c>
      <c r="C10310" s="6" t="s">
        <v>2132</v>
      </c>
      <c r="D10310" s="73" t="s">
        <v>1699</v>
      </c>
      <c r="E10310" s="24">
        <v>10</v>
      </c>
      <c r="F10310" s="24">
        <v>1</v>
      </c>
      <c r="G10310" s="24">
        <v>0</v>
      </c>
      <c r="H10310" s="24">
        <v>0</v>
      </c>
      <c r="I10310" s="24">
        <v>2</v>
      </c>
      <c r="J10310" s="24">
        <v>0</v>
      </c>
      <c r="K10310" s="24">
        <v>0</v>
      </c>
      <c r="L10310" s="24">
        <v>0</v>
      </c>
      <c r="M10310" s="24">
        <v>0</v>
      </c>
      <c r="N10310" s="24">
        <v>0</v>
      </c>
      <c r="O10310" s="24">
        <v>2</v>
      </c>
      <c r="P10310" s="24">
        <v>390</v>
      </c>
      <c r="Q10310" s="24">
        <v>12339</v>
      </c>
      <c r="R10310" s="88">
        <f>VLOOKUP(P10310,NEW_TRAIN_TEST!$A$1:$M$980,13,0)</f>
        <v>12167</v>
      </c>
      <c r="S10310" s="88">
        <f>VLOOKUP(P10310,NEW_TRAIN_TEST!$A$1:$M$980,11,0)</f>
        <v>13194</v>
      </c>
      <c r="T10310" s="6">
        <f t="shared" si="322"/>
        <v>0</v>
      </c>
      <c r="U10310" s="6">
        <f t="shared" si="323"/>
        <v>0</v>
      </c>
    </row>
    <row r="10311" spans="1:21" x14ac:dyDescent="0.2">
      <c r="A10311" s="88">
        <v>10314</v>
      </c>
      <c r="B10311" s="6">
        <v>7</v>
      </c>
      <c r="C10311" s="6" t="s">
        <v>2132</v>
      </c>
      <c r="D10311" s="73" t="s">
        <v>1699</v>
      </c>
      <c r="E10311" s="24">
        <v>0</v>
      </c>
      <c r="F10311" s="24">
        <v>0</v>
      </c>
      <c r="G10311" s="24">
        <v>0</v>
      </c>
      <c r="H10311" s="24">
        <v>0</v>
      </c>
      <c r="I10311" s="24">
        <v>0</v>
      </c>
      <c r="J10311" s="24">
        <v>0</v>
      </c>
      <c r="K10311" s="24">
        <v>0</v>
      </c>
      <c r="L10311" s="24">
        <v>0</v>
      </c>
      <c r="M10311" s="24">
        <v>0</v>
      </c>
      <c r="N10311" s="24">
        <v>1</v>
      </c>
      <c r="O10311" s="24">
        <v>0</v>
      </c>
      <c r="P10311" s="24">
        <v>638</v>
      </c>
      <c r="Q10311" s="24">
        <v>5313</v>
      </c>
      <c r="R10311" s="88">
        <f>VLOOKUP(P10311,NEW_TRAIN_TEST!$A$1:$M$980,13,0)</f>
        <v>5313</v>
      </c>
      <c r="S10311" s="88">
        <f>VLOOKUP(P10311,NEW_TRAIN_TEST!$A$1:$M$980,11,0)</f>
        <v>5313</v>
      </c>
      <c r="T10311" s="6">
        <f t="shared" si="322"/>
        <v>0</v>
      </c>
      <c r="U10311" s="6">
        <f t="shared" si="323"/>
        <v>0</v>
      </c>
    </row>
    <row r="10312" spans="1:21" x14ac:dyDescent="0.2">
      <c r="A10312" s="88">
        <v>10315</v>
      </c>
      <c r="B10312" s="6">
        <v>7</v>
      </c>
      <c r="C10312" s="6" t="s">
        <v>2132</v>
      </c>
      <c r="D10312" s="73" t="s">
        <v>1699</v>
      </c>
      <c r="E10312" s="24">
        <v>5</v>
      </c>
      <c r="F10312" s="24">
        <v>0</v>
      </c>
      <c r="G10312" s="24">
        <v>0</v>
      </c>
      <c r="H10312" s="24">
        <v>0</v>
      </c>
      <c r="I10312" s="24">
        <v>0</v>
      </c>
      <c r="J10312" s="24">
        <v>0</v>
      </c>
      <c r="K10312" s="24">
        <v>0</v>
      </c>
      <c r="L10312" s="24">
        <v>1</v>
      </c>
      <c r="M10312" s="24">
        <v>0</v>
      </c>
      <c r="N10312" s="24">
        <v>0</v>
      </c>
      <c r="O10312" s="24">
        <v>0</v>
      </c>
      <c r="P10312" s="24">
        <v>942</v>
      </c>
      <c r="Q10312" s="24">
        <v>5998.5</v>
      </c>
      <c r="R10312" s="88">
        <f>VLOOKUP(P10312,NEW_TRAIN_TEST!$A$1:$M$980,13,0)</f>
        <v>5458</v>
      </c>
      <c r="S10312" s="88">
        <f>VLOOKUP(P10312,NEW_TRAIN_TEST!$A$1:$M$980,11,0)</f>
        <v>6631</v>
      </c>
      <c r="T10312" s="6">
        <f t="shared" si="322"/>
        <v>1</v>
      </c>
      <c r="U10312" s="6">
        <f t="shared" si="323"/>
        <v>0</v>
      </c>
    </row>
    <row r="10313" spans="1:21" x14ac:dyDescent="0.2">
      <c r="A10313" s="88">
        <v>10316</v>
      </c>
      <c r="B10313" s="6">
        <v>7</v>
      </c>
      <c r="C10313" s="6" t="s">
        <v>2132</v>
      </c>
      <c r="D10313" s="73" t="s">
        <v>1699</v>
      </c>
      <c r="E10313" s="24">
        <v>8</v>
      </c>
      <c r="F10313" s="24">
        <v>0</v>
      </c>
      <c r="G10313" s="24">
        <v>0</v>
      </c>
      <c r="H10313" s="24">
        <v>0</v>
      </c>
      <c r="I10313" s="24">
        <v>0</v>
      </c>
      <c r="J10313" s="24">
        <v>0</v>
      </c>
      <c r="K10313" s="24">
        <v>0</v>
      </c>
      <c r="L10313" s="24">
        <v>1</v>
      </c>
      <c r="M10313" s="24">
        <v>0</v>
      </c>
      <c r="N10313" s="24">
        <v>0</v>
      </c>
      <c r="O10313" s="24">
        <v>0</v>
      </c>
      <c r="P10313" s="24">
        <v>640</v>
      </c>
      <c r="Q10313" s="24">
        <v>7850</v>
      </c>
      <c r="R10313" s="88">
        <f>VLOOKUP(P10313,NEW_TRAIN_TEST!$A$1:$M$980,13,0)</f>
        <v>7734</v>
      </c>
      <c r="S10313" s="88">
        <f>VLOOKUP(P10313,NEW_TRAIN_TEST!$A$1:$M$980,11,0)</f>
        <v>8039</v>
      </c>
      <c r="T10313" s="6">
        <f t="shared" si="322"/>
        <v>1</v>
      </c>
      <c r="U10313" s="6">
        <f t="shared" si="323"/>
        <v>0</v>
      </c>
    </row>
    <row r="10314" spans="1:21" x14ac:dyDescent="0.2">
      <c r="A10314" s="88">
        <v>10317</v>
      </c>
      <c r="B10314" s="6">
        <v>7</v>
      </c>
      <c r="C10314" s="6" t="s">
        <v>2132</v>
      </c>
      <c r="D10314" s="73" t="s">
        <v>1699</v>
      </c>
      <c r="E10314" s="24">
        <v>9</v>
      </c>
      <c r="F10314" s="24">
        <v>2</v>
      </c>
      <c r="G10314" s="24">
        <v>0</v>
      </c>
      <c r="H10314" s="24">
        <v>0</v>
      </c>
      <c r="I10314" s="24">
        <v>2</v>
      </c>
      <c r="J10314" s="24">
        <v>0</v>
      </c>
      <c r="K10314" s="24">
        <v>0</v>
      </c>
      <c r="L10314" s="24">
        <v>1</v>
      </c>
      <c r="M10314" s="24">
        <v>0</v>
      </c>
      <c r="N10314" s="24">
        <v>0</v>
      </c>
      <c r="O10314" s="24">
        <v>2</v>
      </c>
      <c r="P10314" s="24">
        <v>389</v>
      </c>
      <c r="Q10314" s="24">
        <v>10792.5</v>
      </c>
      <c r="R10314" s="88">
        <f>VLOOKUP(P10314,NEW_TRAIN_TEST!$A$1:$M$980,13,0)</f>
        <v>10647.5</v>
      </c>
      <c r="S10314" s="88">
        <f>VLOOKUP(P10314,NEW_TRAIN_TEST!$A$1:$M$980,11,0)</f>
        <v>11533</v>
      </c>
      <c r="T10314" s="6">
        <f t="shared" si="322"/>
        <v>1</v>
      </c>
      <c r="U10314" s="6">
        <f t="shared" si="323"/>
        <v>0</v>
      </c>
    </row>
    <row r="10315" spans="1:21" x14ac:dyDescent="0.2">
      <c r="A10315" s="88">
        <v>10318</v>
      </c>
      <c r="B10315" s="6">
        <v>7</v>
      </c>
      <c r="C10315" s="6" t="s">
        <v>2132</v>
      </c>
      <c r="D10315" s="73" t="s">
        <v>1699</v>
      </c>
      <c r="E10315" s="24">
        <v>3</v>
      </c>
      <c r="F10315" s="24">
        <v>0</v>
      </c>
      <c r="G10315" s="24">
        <v>0</v>
      </c>
      <c r="H10315" s="24">
        <v>0</v>
      </c>
      <c r="I10315" s="24">
        <v>0</v>
      </c>
      <c r="J10315" s="24">
        <v>0</v>
      </c>
      <c r="K10315" s="24">
        <v>0</v>
      </c>
      <c r="L10315" s="24">
        <v>0</v>
      </c>
      <c r="M10315" s="24">
        <v>0</v>
      </c>
      <c r="N10315" s="24">
        <v>0</v>
      </c>
      <c r="O10315" s="24">
        <v>0</v>
      </c>
      <c r="P10315" s="24">
        <v>642</v>
      </c>
      <c r="Q10315" s="24">
        <v>7535.5</v>
      </c>
      <c r="R10315" s="88">
        <f>VLOOKUP(P10315,NEW_TRAIN_TEST!$A$1:$M$980,13,0)</f>
        <v>7522</v>
      </c>
      <c r="S10315" s="88">
        <f>VLOOKUP(P10315,NEW_TRAIN_TEST!$A$1:$M$980,11,0)</f>
        <v>7768</v>
      </c>
      <c r="T10315" s="6">
        <f t="shared" si="322"/>
        <v>0</v>
      </c>
      <c r="U10315" s="6">
        <f t="shared" si="323"/>
        <v>0</v>
      </c>
    </row>
    <row r="10316" spans="1:21" x14ac:dyDescent="0.2">
      <c r="A10316" s="88">
        <v>10319</v>
      </c>
      <c r="B10316" s="6">
        <v>7</v>
      </c>
      <c r="C10316" s="6" t="s">
        <v>2132</v>
      </c>
      <c r="D10316" s="73" t="s">
        <v>1699</v>
      </c>
      <c r="E10316" s="24">
        <v>3</v>
      </c>
      <c r="F10316" s="24">
        <v>0</v>
      </c>
      <c r="G10316" s="24">
        <v>0</v>
      </c>
      <c r="H10316" s="24">
        <v>0</v>
      </c>
      <c r="I10316" s="24">
        <v>0</v>
      </c>
      <c r="J10316" s="24">
        <v>0</v>
      </c>
      <c r="K10316" s="24">
        <v>0</v>
      </c>
      <c r="L10316" s="24">
        <v>0</v>
      </c>
      <c r="M10316" s="24">
        <v>0</v>
      </c>
      <c r="N10316" s="24">
        <v>0</v>
      </c>
      <c r="O10316" s="24">
        <v>0</v>
      </c>
      <c r="P10316" s="24">
        <v>643</v>
      </c>
      <c r="Q10316" s="24">
        <v>6333</v>
      </c>
      <c r="R10316" s="88">
        <f>VLOOKUP(P10316,NEW_TRAIN_TEST!$A$1:$M$980,13,0)</f>
        <v>6091</v>
      </c>
      <c r="S10316" s="88">
        <f>VLOOKUP(P10316,NEW_TRAIN_TEST!$A$1:$M$980,11,0)</f>
        <v>6514</v>
      </c>
      <c r="T10316" s="6">
        <f t="shared" si="322"/>
        <v>0</v>
      </c>
      <c r="U10316" s="6">
        <f t="shared" si="323"/>
        <v>0</v>
      </c>
    </row>
    <row r="10317" spans="1:21" x14ac:dyDescent="0.2">
      <c r="A10317" s="88">
        <v>10320</v>
      </c>
      <c r="B10317" s="6">
        <v>7</v>
      </c>
      <c r="C10317" s="6" t="s">
        <v>2132</v>
      </c>
      <c r="D10317" s="73" t="s">
        <v>1699</v>
      </c>
      <c r="E10317" s="24">
        <v>6</v>
      </c>
      <c r="F10317" s="24">
        <v>1</v>
      </c>
      <c r="G10317" s="24">
        <v>0</v>
      </c>
      <c r="H10317" s="24">
        <v>0</v>
      </c>
      <c r="I10317" s="24">
        <v>2</v>
      </c>
      <c r="J10317" s="24">
        <v>0</v>
      </c>
      <c r="K10317" s="24">
        <v>0</v>
      </c>
      <c r="L10317" s="24">
        <v>0</v>
      </c>
      <c r="M10317" s="24">
        <v>27</v>
      </c>
      <c r="N10317" s="24">
        <v>0</v>
      </c>
      <c r="O10317" s="24">
        <v>2</v>
      </c>
      <c r="P10317" s="24">
        <v>391</v>
      </c>
      <c r="Q10317" s="24">
        <v>7741.5</v>
      </c>
      <c r="R10317" s="88">
        <f>VLOOKUP(P10317,NEW_TRAIN_TEST!$A$1:$M$980,13,0)</f>
        <v>7574</v>
      </c>
      <c r="S10317" s="88">
        <f>VLOOKUP(P10317,NEW_TRAIN_TEST!$A$1:$M$980,11,0)</f>
        <v>8158</v>
      </c>
      <c r="T10317" s="6">
        <f t="shared" si="322"/>
        <v>0</v>
      </c>
      <c r="U10317" s="6">
        <f t="shared" si="323"/>
        <v>1</v>
      </c>
    </row>
    <row r="10318" spans="1:21" x14ac:dyDescent="0.2">
      <c r="A10318" s="88">
        <v>10321</v>
      </c>
      <c r="B10318" s="6">
        <v>7</v>
      </c>
      <c r="C10318" s="6" t="s">
        <v>2132</v>
      </c>
      <c r="D10318" s="73" t="s">
        <v>1699</v>
      </c>
      <c r="E10318" s="24">
        <v>6</v>
      </c>
      <c r="F10318" s="24">
        <v>1</v>
      </c>
      <c r="G10318" s="24">
        <v>0</v>
      </c>
      <c r="H10318" s="24">
        <v>0</v>
      </c>
      <c r="I10318" s="24">
        <v>2</v>
      </c>
      <c r="J10318" s="24">
        <v>0</v>
      </c>
      <c r="K10318" s="24">
        <v>0</v>
      </c>
      <c r="L10318" s="24">
        <v>1</v>
      </c>
      <c r="M10318" s="24">
        <v>0</v>
      </c>
      <c r="N10318" s="24">
        <v>0</v>
      </c>
      <c r="O10318" s="24">
        <v>2</v>
      </c>
      <c r="P10318" s="24">
        <v>384</v>
      </c>
      <c r="Q10318" s="24">
        <v>8451.5</v>
      </c>
      <c r="R10318" s="88">
        <f>VLOOKUP(P10318,NEW_TRAIN_TEST!$A$1:$M$980,13,0)</f>
        <v>8341.5</v>
      </c>
      <c r="S10318" s="88">
        <f>VLOOKUP(P10318,NEW_TRAIN_TEST!$A$1:$M$980,11,0)</f>
        <v>9085</v>
      </c>
      <c r="T10318" s="6">
        <f t="shared" si="322"/>
        <v>1</v>
      </c>
      <c r="U10318" s="6">
        <f t="shared" si="323"/>
        <v>0</v>
      </c>
    </row>
    <row r="10319" spans="1:21" x14ac:dyDescent="0.2">
      <c r="A10319" s="88">
        <v>10322</v>
      </c>
      <c r="B10319" s="6">
        <v>7</v>
      </c>
      <c r="C10319" s="6" t="s">
        <v>2132</v>
      </c>
      <c r="D10319" s="73" t="s">
        <v>1699</v>
      </c>
      <c r="E10319" s="24">
        <v>3</v>
      </c>
      <c r="F10319" s="24">
        <v>1</v>
      </c>
      <c r="G10319" s="24">
        <v>0</v>
      </c>
      <c r="H10319" s="24">
        <v>0</v>
      </c>
      <c r="I10319" s="24">
        <v>2</v>
      </c>
      <c r="J10319" s="24">
        <v>0</v>
      </c>
      <c r="K10319" s="24">
        <v>0</v>
      </c>
      <c r="L10319" s="24">
        <v>0</v>
      </c>
      <c r="M10319" s="24">
        <v>0</v>
      </c>
      <c r="N10319" s="24">
        <v>0</v>
      </c>
      <c r="O10319" s="24">
        <v>2</v>
      </c>
      <c r="P10319" s="24">
        <v>682</v>
      </c>
      <c r="Q10319" s="24">
        <v>7991</v>
      </c>
      <c r="R10319" s="88">
        <f>VLOOKUP(P10319,NEW_TRAIN_TEST!$A$1:$M$980,13,0)</f>
        <v>7928</v>
      </c>
      <c r="S10319" s="88">
        <f>VLOOKUP(P10319,NEW_TRAIN_TEST!$A$1:$M$980,11,0)</f>
        <v>7991</v>
      </c>
      <c r="T10319" s="6">
        <f t="shared" si="322"/>
        <v>0</v>
      </c>
      <c r="U10319" s="6">
        <f t="shared" si="323"/>
        <v>0</v>
      </c>
    </row>
    <row r="10320" spans="1:21" x14ac:dyDescent="0.2">
      <c r="A10320" s="88">
        <v>10323</v>
      </c>
      <c r="B10320" s="6">
        <v>7</v>
      </c>
      <c r="C10320" s="6" t="s">
        <v>2132</v>
      </c>
      <c r="D10320" s="73" t="s">
        <v>1699</v>
      </c>
      <c r="E10320" s="24">
        <v>11</v>
      </c>
      <c r="F10320" s="24">
        <v>3</v>
      </c>
      <c r="G10320" s="24">
        <v>0</v>
      </c>
      <c r="H10320" s="24">
        <v>2</v>
      </c>
      <c r="I10320" s="24">
        <v>2</v>
      </c>
      <c r="J10320" s="24">
        <v>0</v>
      </c>
      <c r="K10320" s="24">
        <v>0</v>
      </c>
      <c r="L10320" s="24">
        <v>0</v>
      </c>
      <c r="M10320" s="24">
        <v>0</v>
      </c>
      <c r="N10320" s="24">
        <v>0</v>
      </c>
      <c r="O10320" s="24">
        <v>2</v>
      </c>
      <c r="P10320" s="24">
        <v>683</v>
      </c>
      <c r="Q10320" s="24">
        <v>9428</v>
      </c>
      <c r="R10320" s="88">
        <f>VLOOKUP(P10320,NEW_TRAIN_TEST!$A$1:$M$980,13,0)</f>
        <v>9185</v>
      </c>
      <c r="S10320" s="88">
        <f>VLOOKUP(P10320,NEW_TRAIN_TEST!$A$1:$M$980,11,0)</f>
        <v>9556</v>
      </c>
      <c r="T10320" s="6">
        <f t="shared" si="322"/>
        <v>0</v>
      </c>
      <c r="U10320" s="6">
        <f t="shared" si="323"/>
        <v>0</v>
      </c>
    </row>
    <row r="10321" spans="1:21" x14ac:dyDescent="0.2">
      <c r="A10321" s="88">
        <v>10324</v>
      </c>
      <c r="B10321" s="6">
        <v>7</v>
      </c>
      <c r="C10321" s="6" t="s">
        <v>2132</v>
      </c>
      <c r="D10321" s="73" t="s">
        <v>1699</v>
      </c>
      <c r="E10321" s="24">
        <v>6</v>
      </c>
      <c r="F10321" s="24">
        <v>1</v>
      </c>
      <c r="G10321" s="24">
        <v>0</v>
      </c>
      <c r="H10321" s="24">
        <v>0</v>
      </c>
      <c r="I10321" s="24">
        <v>2</v>
      </c>
      <c r="J10321" s="24">
        <v>0</v>
      </c>
      <c r="K10321" s="24">
        <v>0</v>
      </c>
      <c r="L10321" s="24">
        <v>1</v>
      </c>
      <c r="M10321" s="24">
        <v>0</v>
      </c>
      <c r="N10321" s="24">
        <v>0</v>
      </c>
      <c r="O10321" s="24">
        <v>2</v>
      </c>
      <c r="P10321" s="24">
        <v>687</v>
      </c>
      <c r="Q10321" s="24">
        <v>9201.5</v>
      </c>
      <c r="R10321" s="88">
        <f>VLOOKUP(P10321,NEW_TRAIN_TEST!$A$1:$M$980,13,0)</f>
        <v>9174.5</v>
      </c>
      <c r="S10321" s="88">
        <f>VLOOKUP(P10321,NEW_TRAIN_TEST!$A$1:$M$980,11,0)</f>
        <v>9840</v>
      </c>
      <c r="T10321" s="6">
        <f t="shared" si="322"/>
        <v>1</v>
      </c>
      <c r="U10321" s="6">
        <f t="shared" si="323"/>
        <v>0</v>
      </c>
    </row>
    <row r="10322" spans="1:21" x14ac:dyDescent="0.2">
      <c r="A10322" s="88">
        <v>10325</v>
      </c>
      <c r="B10322" s="6">
        <v>7</v>
      </c>
      <c r="C10322" s="6" t="s">
        <v>2132</v>
      </c>
      <c r="D10322" s="73" t="s">
        <v>1699</v>
      </c>
      <c r="E10322" s="24">
        <v>4</v>
      </c>
      <c r="F10322" s="24">
        <v>1</v>
      </c>
      <c r="G10322" s="24">
        <v>0</v>
      </c>
      <c r="H10322" s="24">
        <v>0</v>
      </c>
      <c r="I10322" s="24">
        <v>2</v>
      </c>
      <c r="J10322" s="24">
        <v>0</v>
      </c>
      <c r="K10322" s="24">
        <v>0</v>
      </c>
      <c r="L10322" s="24">
        <v>0</v>
      </c>
      <c r="M10322" s="24">
        <v>0</v>
      </c>
      <c r="N10322" s="24">
        <v>0</v>
      </c>
      <c r="O10322" s="24">
        <v>2</v>
      </c>
      <c r="P10322" s="24">
        <v>335</v>
      </c>
      <c r="Q10322" s="24">
        <v>7611</v>
      </c>
      <c r="R10322" s="88">
        <f>VLOOKUP(P10322,NEW_TRAIN_TEST!$A$1:$M$980,13,0)</f>
        <v>7482.5</v>
      </c>
      <c r="S10322" s="88">
        <f>VLOOKUP(P10322,NEW_TRAIN_TEST!$A$1:$M$980,11,0)</f>
        <v>8191</v>
      </c>
      <c r="T10322" s="6">
        <f t="shared" si="322"/>
        <v>0</v>
      </c>
      <c r="U10322" s="6">
        <f t="shared" si="323"/>
        <v>0</v>
      </c>
    </row>
    <row r="10323" spans="1:21" x14ac:dyDescent="0.2">
      <c r="A10323" s="88">
        <v>10326</v>
      </c>
      <c r="B10323" s="6">
        <v>7</v>
      </c>
      <c r="C10323" s="6" t="s">
        <v>2132</v>
      </c>
      <c r="D10323" s="73" t="s">
        <v>1699</v>
      </c>
      <c r="E10323" s="24">
        <v>3</v>
      </c>
      <c r="F10323" s="24">
        <v>0</v>
      </c>
      <c r="G10323" s="24">
        <v>0</v>
      </c>
      <c r="H10323" s="24">
        <v>0</v>
      </c>
      <c r="I10323" s="24">
        <v>0</v>
      </c>
      <c r="J10323" s="24">
        <v>0</v>
      </c>
      <c r="K10323" s="24">
        <v>0</v>
      </c>
      <c r="L10323" s="24">
        <v>0</v>
      </c>
      <c r="M10323" s="24">
        <v>0</v>
      </c>
      <c r="N10323" s="24">
        <v>0</v>
      </c>
      <c r="O10323" s="24">
        <v>0</v>
      </c>
      <c r="P10323" s="24">
        <v>686</v>
      </c>
      <c r="Q10323" s="24">
        <v>6883</v>
      </c>
      <c r="R10323" s="88">
        <f>VLOOKUP(P10323,NEW_TRAIN_TEST!$A$1:$M$980,13,0)</f>
        <v>6823</v>
      </c>
      <c r="S10323" s="88">
        <f>VLOOKUP(P10323,NEW_TRAIN_TEST!$A$1:$M$980,11,0)</f>
        <v>6883</v>
      </c>
      <c r="T10323" s="6">
        <f t="shared" si="322"/>
        <v>0</v>
      </c>
      <c r="U10323" s="6">
        <f t="shared" si="323"/>
        <v>0</v>
      </c>
    </row>
    <row r="10324" spans="1:21" x14ac:dyDescent="0.2">
      <c r="A10324" s="88">
        <v>10327</v>
      </c>
      <c r="B10324" s="6">
        <v>7</v>
      </c>
      <c r="C10324" s="6" t="s">
        <v>2132</v>
      </c>
      <c r="D10324" s="73" t="s">
        <v>1699</v>
      </c>
      <c r="E10324" s="24">
        <v>5</v>
      </c>
      <c r="F10324" s="24">
        <v>0</v>
      </c>
      <c r="G10324" s="24">
        <v>0</v>
      </c>
      <c r="H10324" s="24">
        <v>0</v>
      </c>
      <c r="I10324" s="24">
        <v>0</v>
      </c>
      <c r="J10324" s="24">
        <v>0</v>
      </c>
      <c r="K10324" s="24">
        <v>0</v>
      </c>
      <c r="L10324" s="24">
        <v>1</v>
      </c>
      <c r="M10324" s="24">
        <v>0</v>
      </c>
      <c r="N10324" s="24">
        <v>0</v>
      </c>
      <c r="O10324" s="24">
        <v>0</v>
      </c>
      <c r="P10324" s="24">
        <v>535</v>
      </c>
      <c r="Q10324" s="24">
        <v>8764.5</v>
      </c>
      <c r="R10324" s="88">
        <f>VLOOKUP(P10324,NEW_TRAIN_TEST!$A$1:$M$980,13,0)</f>
        <v>8554.5</v>
      </c>
      <c r="S10324" s="88">
        <f>VLOOKUP(P10324,NEW_TRAIN_TEST!$A$1:$M$980,11,0)</f>
        <v>9813</v>
      </c>
      <c r="T10324" s="6">
        <f t="shared" si="322"/>
        <v>1</v>
      </c>
      <c r="U10324" s="6">
        <f t="shared" si="323"/>
        <v>0</v>
      </c>
    </row>
    <row r="10325" spans="1:21" x14ac:dyDescent="0.2">
      <c r="A10325" s="88">
        <v>10328</v>
      </c>
      <c r="B10325" s="6">
        <v>7</v>
      </c>
      <c r="C10325" s="6" t="s">
        <v>2132</v>
      </c>
      <c r="D10325" s="73" t="s">
        <v>1699</v>
      </c>
      <c r="E10325" s="24">
        <v>3</v>
      </c>
      <c r="F10325" s="24">
        <v>1</v>
      </c>
      <c r="G10325" s="24">
        <v>0</v>
      </c>
      <c r="H10325" s="24">
        <v>0</v>
      </c>
      <c r="I10325" s="24">
        <v>2</v>
      </c>
      <c r="J10325" s="24">
        <v>0</v>
      </c>
      <c r="K10325" s="24">
        <v>0</v>
      </c>
      <c r="L10325" s="24">
        <v>0</v>
      </c>
      <c r="M10325" s="24">
        <v>0</v>
      </c>
      <c r="N10325" s="24">
        <v>0</v>
      </c>
      <c r="O10325" s="24">
        <v>2</v>
      </c>
      <c r="P10325" s="24">
        <v>688</v>
      </c>
      <c r="Q10325" s="24">
        <v>6126</v>
      </c>
      <c r="R10325" s="88">
        <f>VLOOKUP(P10325,NEW_TRAIN_TEST!$A$1:$M$980,13,0)</f>
        <v>5992.5</v>
      </c>
      <c r="S10325" s="88">
        <f>VLOOKUP(P10325,NEW_TRAIN_TEST!$A$1:$M$980,11,0)</f>
        <v>6252</v>
      </c>
      <c r="T10325" s="6">
        <f t="shared" si="322"/>
        <v>0</v>
      </c>
      <c r="U10325" s="6">
        <f t="shared" si="323"/>
        <v>0</v>
      </c>
    </row>
    <row r="10326" spans="1:21" x14ac:dyDescent="0.2">
      <c r="A10326" s="88">
        <v>10329</v>
      </c>
      <c r="B10326" s="6">
        <v>7</v>
      </c>
      <c r="C10326" s="6" t="s">
        <v>2132</v>
      </c>
      <c r="D10326" s="73" t="s">
        <v>1699</v>
      </c>
      <c r="E10326" s="24">
        <v>20</v>
      </c>
      <c r="F10326" s="24">
        <v>1</v>
      </c>
      <c r="G10326" s="24">
        <v>0</v>
      </c>
      <c r="H10326" s="24">
        <v>0</v>
      </c>
      <c r="I10326" s="24">
        <v>2</v>
      </c>
      <c r="J10326" s="24">
        <v>0</v>
      </c>
      <c r="K10326" s="24">
        <v>0</v>
      </c>
      <c r="L10326" s="24">
        <v>0</v>
      </c>
      <c r="M10326" s="24">
        <v>0</v>
      </c>
      <c r="N10326" s="24">
        <v>0</v>
      </c>
      <c r="O10326" s="24">
        <v>2</v>
      </c>
      <c r="P10326" s="24">
        <v>637</v>
      </c>
      <c r="Q10326" s="24">
        <v>9250.5</v>
      </c>
      <c r="R10326" s="88">
        <f>VLOOKUP(P10326,NEW_TRAIN_TEST!$A$1:$M$980,13,0)</f>
        <v>8770.5</v>
      </c>
      <c r="S10326" s="88">
        <f>VLOOKUP(P10326,NEW_TRAIN_TEST!$A$1:$M$980,11,0)</f>
        <v>9998</v>
      </c>
      <c r="T10326" s="6">
        <f t="shared" si="322"/>
        <v>0</v>
      </c>
      <c r="U10326" s="6">
        <f t="shared" si="323"/>
        <v>0</v>
      </c>
    </row>
    <row r="10327" spans="1:21" x14ac:dyDescent="0.2">
      <c r="A10327" s="88">
        <v>10330</v>
      </c>
      <c r="B10327" s="6">
        <v>7</v>
      </c>
      <c r="C10327" s="6" t="s">
        <v>2132</v>
      </c>
      <c r="D10327" s="73" t="s">
        <v>1699</v>
      </c>
      <c r="E10327" s="24">
        <v>5</v>
      </c>
      <c r="F10327" s="24">
        <v>3</v>
      </c>
      <c r="G10327" s="24">
        <v>0</v>
      </c>
      <c r="H10327" s="24">
        <v>2</v>
      </c>
      <c r="I10327" s="24">
        <v>2</v>
      </c>
      <c r="J10327" s="24">
        <v>0</v>
      </c>
      <c r="K10327" s="24">
        <v>0</v>
      </c>
      <c r="L10327" s="24">
        <v>1</v>
      </c>
      <c r="M10327" s="24">
        <v>13</v>
      </c>
      <c r="N10327" s="24">
        <v>0</v>
      </c>
      <c r="O10327" s="24">
        <v>2</v>
      </c>
      <c r="P10327" s="24">
        <v>690</v>
      </c>
      <c r="Q10327" s="24">
        <v>9205.5</v>
      </c>
      <c r="R10327" s="88">
        <f>VLOOKUP(P10327,NEW_TRAIN_TEST!$A$1:$M$980,13,0)</f>
        <v>9195</v>
      </c>
      <c r="S10327" s="88">
        <f>VLOOKUP(P10327,NEW_TRAIN_TEST!$A$1:$M$980,11,0)</f>
        <v>9259</v>
      </c>
      <c r="T10327" s="6">
        <f t="shared" si="322"/>
        <v>1</v>
      </c>
      <c r="U10327" s="6">
        <f t="shared" si="323"/>
        <v>1</v>
      </c>
    </row>
    <row r="10328" spans="1:21" x14ac:dyDescent="0.2">
      <c r="A10328" s="88">
        <v>10331</v>
      </c>
      <c r="B10328" s="6">
        <v>7</v>
      </c>
      <c r="C10328" s="6" t="s">
        <v>2132</v>
      </c>
      <c r="D10328" s="73" t="s">
        <v>1699</v>
      </c>
      <c r="E10328" s="24">
        <v>0</v>
      </c>
      <c r="F10328" s="24">
        <v>2</v>
      </c>
      <c r="G10328" s="24">
        <v>0</v>
      </c>
      <c r="H10328" s="24">
        <v>2</v>
      </c>
      <c r="I10328" s="24">
        <v>2</v>
      </c>
      <c r="J10328" s="24">
        <v>0</v>
      </c>
      <c r="K10328" s="24">
        <v>0</v>
      </c>
      <c r="L10328" s="24">
        <v>0</v>
      </c>
      <c r="M10328" s="24">
        <v>0</v>
      </c>
      <c r="N10328" s="24">
        <v>0</v>
      </c>
      <c r="O10328" s="24">
        <v>2</v>
      </c>
      <c r="P10328" s="24">
        <v>691</v>
      </c>
      <c r="Q10328" s="24">
        <v>6437</v>
      </c>
      <c r="R10328" s="88">
        <f>VLOOKUP(P10328,NEW_TRAIN_TEST!$A$1:$M$980,13,0)</f>
        <v>6437</v>
      </c>
      <c r="S10328" s="88">
        <f>VLOOKUP(P10328,NEW_TRAIN_TEST!$A$1:$M$980,11,0)</f>
        <v>6734</v>
      </c>
      <c r="T10328" s="6">
        <f t="shared" si="322"/>
        <v>0</v>
      </c>
      <c r="U10328" s="6">
        <f t="shared" si="323"/>
        <v>0</v>
      </c>
    </row>
    <row r="10329" spans="1:21" x14ac:dyDescent="0.2">
      <c r="A10329" s="88">
        <v>10332</v>
      </c>
      <c r="B10329" s="6">
        <v>7</v>
      </c>
      <c r="C10329" s="6" t="s">
        <v>2132</v>
      </c>
      <c r="D10329" s="73" t="s">
        <v>1699</v>
      </c>
      <c r="E10329" s="24">
        <v>16</v>
      </c>
      <c r="F10329" s="24">
        <v>3</v>
      </c>
      <c r="G10329" s="24">
        <v>0</v>
      </c>
      <c r="H10329" s="24">
        <v>2</v>
      </c>
      <c r="I10329" s="24">
        <v>2</v>
      </c>
      <c r="J10329" s="24">
        <v>0</v>
      </c>
      <c r="K10329" s="24">
        <v>0</v>
      </c>
      <c r="L10329" s="24">
        <v>0</v>
      </c>
      <c r="M10329" s="24">
        <v>0</v>
      </c>
      <c r="N10329" s="24">
        <v>0</v>
      </c>
      <c r="O10329" s="24">
        <v>2</v>
      </c>
      <c r="P10329" s="24">
        <v>837</v>
      </c>
      <c r="Q10329" s="24">
        <v>6927</v>
      </c>
      <c r="R10329" s="88">
        <f>VLOOKUP(P10329,NEW_TRAIN_TEST!$A$1:$M$980,13,0)</f>
        <v>6072.5</v>
      </c>
      <c r="S10329" s="88">
        <f>VLOOKUP(P10329,NEW_TRAIN_TEST!$A$1:$M$980,11,0)</f>
        <v>7798</v>
      </c>
      <c r="T10329" s="6">
        <f t="shared" si="322"/>
        <v>0</v>
      </c>
      <c r="U10329" s="6">
        <f t="shared" si="323"/>
        <v>0</v>
      </c>
    </row>
    <row r="10330" spans="1:21" x14ac:dyDescent="0.2">
      <c r="A10330" s="88">
        <v>10333</v>
      </c>
      <c r="B10330" s="6">
        <v>7</v>
      </c>
      <c r="C10330" s="6" t="s">
        <v>2132</v>
      </c>
      <c r="D10330" s="73" t="s">
        <v>1699</v>
      </c>
      <c r="E10330" s="24">
        <v>8</v>
      </c>
      <c r="F10330" s="24">
        <v>3</v>
      </c>
      <c r="G10330" s="24">
        <v>1</v>
      </c>
      <c r="H10330" s="24">
        <v>0</v>
      </c>
      <c r="I10330" s="24">
        <v>2</v>
      </c>
      <c r="J10330" s="24">
        <v>0</v>
      </c>
      <c r="K10330" s="24">
        <v>0</v>
      </c>
      <c r="L10330" s="24">
        <v>1</v>
      </c>
      <c r="M10330" s="24">
        <v>0</v>
      </c>
      <c r="N10330" s="24">
        <v>0</v>
      </c>
      <c r="O10330" s="24">
        <v>2</v>
      </c>
      <c r="P10330" s="24">
        <v>794</v>
      </c>
      <c r="Q10330" s="24">
        <v>8575</v>
      </c>
      <c r="R10330" s="88">
        <f>VLOOKUP(P10330,NEW_TRAIN_TEST!$A$1:$M$980,13,0)</f>
        <v>8445.5</v>
      </c>
      <c r="S10330" s="88">
        <f>VLOOKUP(P10330,NEW_TRAIN_TEST!$A$1:$M$980,11,0)</f>
        <v>9265</v>
      </c>
      <c r="T10330" s="6">
        <f t="shared" si="322"/>
        <v>1</v>
      </c>
      <c r="U10330" s="6">
        <f t="shared" si="323"/>
        <v>0</v>
      </c>
    </row>
    <row r="10331" spans="1:21" x14ac:dyDescent="0.2">
      <c r="A10331" s="88">
        <v>10334</v>
      </c>
      <c r="B10331" s="6">
        <v>7</v>
      </c>
      <c r="C10331" s="6" t="s">
        <v>2132</v>
      </c>
      <c r="D10331" s="73" t="s">
        <v>1699</v>
      </c>
      <c r="E10331" s="24">
        <v>6</v>
      </c>
      <c r="F10331" s="24">
        <v>7</v>
      </c>
      <c r="G10331" s="24">
        <v>2</v>
      </c>
      <c r="H10331" s="24">
        <v>2</v>
      </c>
      <c r="I10331" s="24">
        <v>2</v>
      </c>
      <c r="J10331" s="24">
        <v>0</v>
      </c>
      <c r="K10331" s="24">
        <v>0</v>
      </c>
      <c r="L10331" s="24">
        <v>1</v>
      </c>
      <c r="M10331" s="24">
        <v>18</v>
      </c>
      <c r="N10331" s="24">
        <v>0</v>
      </c>
      <c r="O10331" s="24">
        <v>2</v>
      </c>
      <c r="P10331" s="24">
        <v>794</v>
      </c>
      <c r="Q10331" s="24">
        <v>8645</v>
      </c>
      <c r="R10331" s="88">
        <f>VLOOKUP(P10331,NEW_TRAIN_TEST!$A$1:$M$980,13,0)</f>
        <v>8445.5</v>
      </c>
      <c r="S10331" s="88">
        <f>VLOOKUP(P10331,NEW_TRAIN_TEST!$A$1:$M$980,11,0)</f>
        <v>9265</v>
      </c>
      <c r="T10331" s="6">
        <f t="shared" si="322"/>
        <v>1</v>
      </c>
      <c r="U10331" s="6">
        <f t="shared" si="323"/>
        <v>1</v>
      </c>
    </row>
    <row r="10332" spans="1:21" x14ac:dyDescent="0.2">
      <c r="A10332" s="88">
        <v>10335</v>
      </c>
      <c r="B10332" s="6">
        <v>7</v>
      </c>
      <c r="C10332" s="6" t="s">
        <v>2132</v>
      </c>
      <c r="D10332" s="73" t="s">
        <v>1699</v>
      </c>
      <c r="E10332" s="24">
        <v>4</v>
      </c>
      <c r="F10332" s="24">
        <v>0</v>
      </c>
      <c r="G10332" s="24">
        <v>0</v>
      </c>
      <c r="H10332" s="24">
        <v>0</v>
      </c>
      <c r="I10332" s="24">
        <v>0</v>
      </c>
      <c r="J10332" s="24">
        <v>0</v>
      </c>
      <c r="K10332" s="24">
        <v>0</v>
      </c>
      <c r="L10332" s="24">
        <v>0</v>
      </c>
      <c r="M10332" s="24">
        <v>0</v>
      </c>
      <c r="N10332" s="24">
        <v>0</v>
      </c>
      <c r="O10332" s="24">
        <v>0</v>
      </c>
      <c r="P10332" s="24">
        <v>932</v>
      </c>
      <c r="Q10332" s="24">
        <v>3940</v>
      </c>
      <c r="R10332" s="88">
        <f>VLOOKUP(P10332,NEW_TRAIN_TEST!$A$1:$M$980,13,0)</f>
        <v>3636.5</v>
      </c>
      <c r="S10332" s="88">
        <f>VLOOKUP(P10332,NEW_TRAIN_TEST!$A$1:$M$980,11,0)</f>
        <v>4813</v>
      </c>
      <c r="T10332" s="6">
        <f t="shared" si="322"/>
        <v>0</v>
      </c>
      <c r="U10332" s="6">
        <f t="shared" si="323"/>
        <v>0</v>
      </c>
    </row>
    <row r="10333" spans="1:21" x14ac:dyDescent="0.2">
      <c r="A10333" s="88">
        <v>10336</v>
      </c>
      <c r="B10333" s="6">
        <v>7</v>
      </c>
      <c r="C10333" s="6" t="s">
        <v>2132</v>
      </c>
      <c r="D10333" s="73" t="s">
        <v>1699</v>
      </c>
      <c r="E10333" s="24">
        <v>0</v>
      </c>
      <c r="F10333" s="24">
        <v>1</v>
      </c>
      <c r="G10333" s="24">
        <v>0</v>
      </c>
      <c r="H10333" s="24">
        <v>0</v>
      </c>
      <c r="I10333" s="24">
        <v>2</v>
      </c>
      <c r="J10333" s="24">
        <v>0</v>
      </c>
      <c r="K10333" s="24">
        <v>0</v>
      </c>
      <c r="L10333" s="24">
        <v>0</v>
      </c>
      <c r="M10333" s="24">
        <v>0</v>
      </c>
      <c r="N10333" s="24">
        <v>0</v>
      </c>
      <c r="O10333" s="24">
        <v>2</v>
      </c>
      <c r="P10333" s="24">
        <v>932</v>
      </c>
      <c r="Q10333" s="24">
        <v>4097.5</v>
      </c>
      <c r="R10333" s="88">
        <f>VLOOKUP(P10333,NEW_TRAIN_TEST!$A$1:$M$980,13,0)</f>
        <v>3636.5</v>
      </c>
      <c r="S10333" s="88">
        <f>VLOOKUP(P10333,NEW_TRAIN_TEST!$A$1:$M$980,11,0)</f>
        <v>4813</v>
      </c>
      <c r="T10333" s="6">
        <f t="shared" si="322"/>
        <v>0</v>
      </c>
      <c r="U10333" s="6">
        <f t="shared" si="323"/>
        <v>0</v>
      </c>
    </row>
    <row r="10334" spans="1:21" x14ac:dyDescent="0.2">
      <c r="A10334" s="88">
        <v>10337</v>
      </c>
      <c r="B10334" s="6">
        <v>7</v>
      </c>
      <c r="C10334" s="6" t="s">
        <v>2132</v>
      </c>
      <c r="D10334" s="73" t="s">
        <v>1699</v>
      </c>
      <c r="E10334" s="24">
        <v>0</v>
      </c>
      <c r="F10334" s="24">
        <v>2</v>
      </c>
      <c r="G10334" s="24">
        <v>0</v>
      </c>
      <c r="H10334" s="24">
        <v>0</v>
      </c>
      <c r="I10334" s="24">
        <v>2</v>
      </c>
      <c r="J10334" s="24">
        <v>2</v>
      </c>
      <c r="K10334" s="24">
        <v>0</v>
      </c>
      <c r="L10334" s="24">
        <v>0</v>
      </c>
      <c r="M10334" s="24">
        <v>0</v>
      </c>
      <c r="N10334" s="24">
        <v>0</v>
      </c>
      <c r="O10334" s="24">
        <v>2</v>
      </c>
      <c r="P10334" s="24">
        <v>695</v>
      </c>
      <c r="Q10334" s="24">
        <v>6268</v>
      </c>
      <c r="R10334" s="88">
        <f>VLOOKUP(P10334,NEW_TRAIN_TEST!$A$1:$M$980,13,0)</f>
        <v>6268</v>
      </c>
      <c r="S10334" s="88">
        <f>VLOOKUP(P10334,NEW_TRAIN_TEST!$A$1:$M$980,11,0)</f>
        <v>6348</v>
      </c>
      <c r="T10334" s="6">
        <f t="shared" si="322"/>
        <v>0</v>
      </c>
      <c r="U10334" s="6">
        <f t="shared" si="323"/>
        <v>0</v>
      </c>
    </row>
    <row r="10335" spans="1:21" x14ac:dyDescent="0.2">
      <c r="A10335" s="88">
        <v>10338</v>
      </c>
      <c r="B10335" s="6">
        <v>7</v>
      </c>
      <c r="C10335" s="6" t="s">
        <v>2132</v>
      </c>
      <c r="D10335" s="73" t="s">
        <v>1699</v>
      </c>
      <c r="E10335" s="24">
        <v>2</v>
      </c>
      <c r="F10335" s="24">
        <v>0</v>
      </c>
      <c r="G10335" s="24">
        <v>0</v>
      </c>
      <c r="H10335" s="24">
        <v>0</v>
      </c>
      <c r="I10335" s="24">
        <v>0</v>
      </c>
      <c r="J10335" s="24">
        <v>0</v>
      </c>
      <c r="K10335" s="24">
        <v>0</v>
      </c>
      <c r="L10335" s="24">
        <v>0</v>
      </c>
      <c r="M10335" s="24">
        <v>0</v>
      </c>
      <c r="N10335" s="24">
        <v>0</v>
      </c>
      <c r="O10335" s="24">
        <v>0</v>
      </c>
      <c r="P10335" s="24">
        <v>731</v>
      </c>
      <c r="Q10335" s="24">
        <v>9483.5</v>
      </c>
      <c r="R10335" s="88">
        <f>VLOOKUP(P10335,NEW_TRAIN_TEST!$A$1:$M$980,13,0)</f>
        <v>9449</v>
      </c>
      <c r="S10335" s="88">
        <f>VLOOKUP(P10335,NEW_TRAIN_TEST!$A$1:$M$980,11,0)</f>
        <v>9574</v>
      </c>
      <c r="T10335" s="6">
        <f t="shared" si="322"/>
        <v>0</v>
      </c>
      <c r="U10335" s="6">
        <f t="shared" si="323"/>
        <v>0</v>
      </c>
    </row>
    <row r="10336" spans="1:21" x14ac:dyDescent="0.2">
      <c r="A10336" s="88">
        <v>10339</v>
      </c>
      <c r="B10336" s="6">
        <v>7</v>
      </c>
      <c r="C10336" s="6" t="s">
        <v>2132</v>
      </c>
      <c r="D10336" s="73" t="s">
        <v>1699</v>
      </c>
      <c r="E10336" s="24">
        <v>0</v>
      </c>
      <c r="F10336" s="24">
        <v>0</v>
      </c>
      <c r="G10336" s="24">
        <v>0</v>
      </c>
      <c r="H10336" s="24">
        <v>0</v>
      </c>
      <c r="I10336" s="24">
        <v>0</v>
      </c>
      <c r="J10336" s="24">
        <v>0</v>
      </c>
      <c r="K10336" s="24">
        <v>0</v>
      </c>
      <c r="L10336" s="24">
        <v>0</v>
      </c>
      <c r="M10336" s="24">
        <v>0</v>
      </c>
      <c r="N10336" s="24">
        <v>1</v>
      </c>
      <c r="O10336" s="24">
        <v>0</v>
      </c>
      <c r="P10336" s="24">
        <v>732</v>
      </c>
      <c r="Q10336" s="24">
        <v>6917</v>
      </c>
      <c r="R10336" s="88">
        <f>VLOOKUP(P10336,NEW_TRAIN_TEST!$A$1:$M$980,13,0)</f>
        <v>6917</v>
      </c>
      <c r="S10336" s="88">
        <f>VLOOKUP(P10336,NEW_TRAIN_TEST!$A$1:$M$980,11,0)</f>
        <v>6917</v>
      </c>
      <c r="T10336" s="6">
        <f t="shared" si="322"/>
        <v>0</v>
      </c>
      <c r="U10336" s="6">
        <f t="shared" si="323"/>
        <v>0</v>
      </c>
    </row>
    <row r="10337" spans="1:21" x14ac:dyDescent="0.2">
      <c r="A10337" s="88">
        <v>10340</v>
      </c>
      <c r="B10337" s="6">
        <v>7</v>
      </c>
      <c r="C10337" s="6" t="s">
        <v>2132</v>
      </c>
      <c r="D10337" s="73" t="s">
        <v>1699</v>
      </c>
      <c r="E10337" s="24">
        <v>0</v>
      </c>
      <c r="F10337" s="24">
        <v>0</v>
      </c>
      <c r="G10337" s="24">
        <v>0</v>
      </c>
      <c r="H10337" s="24">
        <v>0</v>
      </c>
      <c r="I10337" s="24">
        <v>0</v>
      </c>
      <c r="J10337" s="24">
        <v>0</v>
      </c>
      <c r="K10337" s="24">
        <v>0</v>
      </c>
      <c r="L10337" s="24">
        <v>0</v>
      </c>
      <c r="M10337" s="24">
        <v>0</v>
      </c>
      <c r="N10337" s="24">
        <v>1</v>
      </c>
      <c r="O10337" s="24">
        <v>0</v>
      </c>
      <c r="P10337" s="24">
        <v>733</v>
      </c>
      <c r="Q10337" s="24">
        <v>7636</v>
      </c>
      <c r="R10337" s="88">
        <f>VLOOKUP(P10337,NEW_TRAIN_TEST!$A$1:$M$980,13,0)</f>
        <v>7636</v>
      </c>
      <c r="S10337" s="88">
        <f>VLOOKUP(P10337,NEW_TRAIN_TEST!$A$1:$M$980,11,0)</f>
        <v>7636</v>
      </c>
      <c r="T10337" s="6">
        <f t="shared" si="322"/>
        <v>0</v>
      </c>
      <c r="U10337" s="6">
        <f t="shared" si="323"/>
        <v>0</v>
      </c>
    </row>
    <row r="10338" spans="1:21" x14ac:dyDescent="0.2">
      <c r="A10338" s="88">
        <v>10341</v>
      </c>
      <c r="B10338" s="6">
        <v>7</v>
      </c>
      <c r="C10338" s="6" t="s">
        <v>2132</v>
      </c>
      <c r="D10338" s="73" t="s">
        <v>1699</v>
      </c>
      <c r="E10338" s="24">
        <v>4</v>
      </c>
      <c r="F10338" s="24">
        <v>1</v>
      </c>
      <c r="G10338" s="24">
        <v>0</v>
      </c>
      <c r="H10338" s="24">
        <v>0</v>
      </c>
      <c r="I10338" s="24">
        <v>2</v>
      </c>
      <c r="J10338" s="24">
        <v>0</v>
      </c>
      <c r="K10338" s="24">
        <v>0</v>
      </c>
      <c r="L10338" s="24">
        <v>1</v>
      </c>
      <c r="M10338" s="24">
        <v>0</v>
      </c>
      <c r="N10338" s="24">
        <v>0</v>
      </c>
      <c r="O10338" s="24">
        <v>2</v>
      </c>
      <c r="P10338" s="24">
        <v>639</v>
      </c>
      <c r="Q10338" s="24">
        <v>5848</v>
      </c>
      <c r="R10338" s="88">
        <f>VLOOKUP(P10338,NEW_TRAIN_TEST!$A$1:$M$980,13,0)</f>
        <v>5664</v>
      </c>
      <c r="S10338" s="88">
        <f>VLOOKUP(P10338,NEW_TRAIN_TEST!$A$1:$M$980,11,0)</f>
        <v>6615</v>
      </c>
      <c r="T10338" s="6">
        <f t="shared" si="322"/>
        <v>1</v>
      </c>
      <c r="U10338" s="6">
        <f t="shared" si="323"/>
        <v>0</v>
      </c>
    </row>
    <row r="10339" spans="1:21" x14ac:dyDescent="0.2">
      <c r="A10339" s="88">
        <v>10342</v>
      </c>
      <c r="B10339" s="6">
        <v>7</v>
      </c>
      <c r="C10339" s="6" t="s">
        <v>2132</v>
      </c>
      <c r="D10339" s="73" t="s">
        <v>1699</v>
      </c>
      <c r="E10339" s="24">
        <v>0</v>
      </c>
      <c r="F10339" s="24">
        <v>2</v>
      </c>
      <c r="G10339" s="24">
        <v>0</v>
      </c>
      <c r="H10339" s="24">
        <v>2</v>
      </c>
      <c r="I10339" s="24">
        <v>2</v>
      </c>
      <c r="J10339" s="24">
        <v>0</v>
      </c>
      <c r="K10339" s="24">
        <v>0</v>
      </c>
      <c r="L10339" s="24">
        <v>0</v>
      </c>
      <c r="M10339" s="24">
        <v>0</v>
      </c>
      <c r="N10339" s="24">
        <v>0</v>
      </c>
      <c r="O10339" s="24">
        <v>2</v>
      </c>
      <c r="P10339" s="24">
        <v>735</v>
      </c>
      <c r="Q10339" s="24">
        <v>9283.5</v>
      </c>
      <c r="R10339" s="88">
        <f>VLOOKUP(P10339,NEW_TRAIN_TEST!$A$1:$M$980,13,0)</f>
        <v>9283.5</v>
      </c>
      <c r="S10339" s="88">
        <f>VLOOKUP(P10339,NEW_TRAIN_TEST!$A$1:$M$980,11,0)</f>
        <v>9345</v>
      </c>
      <c r="T10339" s="6">
        <f t="shared" si="322"/>
        <v>0</v>
      </c>
      <c r="U10339" s="6">
        <f t="shared" si="323"/>
        <v>0</v>
      </c>
    </row>
    <row r="10340" spans="1:21" x14ac:dyDescent="0.2">
      <c r="A10340" s="88">
        <v>10343</v>
      </c>
      <c r="B10340" s="6">
        <v>7</v>
      </c>
      <c r="C10340" s="6" t="s">
        <v>2132</v>
      </c>
      <c r="D10340" s="73" t="s">
        <v>1699</v>
      </c>
      <c r="E10340" s="24">
        <v>0</v>
      </c>
      <c r="F10340" s="24">
        <v>0</v>
      </c>
      <c r="G10340" s="24">
        <v>0</v>
      </c>
      <c r="H10340" s="24">
        <v>0</v>
      </c>
      <c r="I10340" s="24">
        <v>0</v>
      </c>
      <c r="J10340" s="24">
        <v>0</v>
      </c>
      <c r="K10340" s="24">
        <v>0</v>
      </c>
      <c r="L10340" s="24">
        <v>0</v>
      </c>
      <c r="M10340" s="24">
        <v>0</v>
      </c>
      <c r="N10340" s="24">
        <v>1</v>
      </c>
      <c r="O10340" s="24">
        <v>0</v>
      </c>
      <c r="P10340" s="24">
        <v>736</v>
      </c>
      <c r="Q10340" s="24">
        <v>7194</v>
      </c>
      <c r="R10340" s="88">
        <f>VLOOKUP(P10340,NEW_TRAIN_TEST!$A$1:$M$980,13,0)</f>
        <v>7194</v>
      </c>
      <c r="S10340" s="88">
        <f>VLOOKUP(P10340,NEW_TRAIN_TEST!$A$1:$M$980,11,0)</f>
        <v>7194</v>
      </c>
      <c r="T10340" s="6">
        <f t="shared" si="322"/>
        <v>0</v>
      </c>
      <c r="U10340" s="6">
        <f t="shared" si="323"/>
        <v>0</v>
      </c>
    </row>
    <row r="10341" spans="1:21" x14ac:dyDescent="0.2">
      <c r="A10341" s="88">
        <v>10344</v>
      </c>
      <c r="B10341" s="6">
        <v>7</v>
      </c>
      <c r="C10341" s="6" t="s">
        <v>2132</v>
      </c>
      <c r="D10341" s="73" t="s">
        <v>1699</v>
      </c>
      <c r="E10341" s="24">
        <v>0</v>
      </c>
      <c r="F10341" s="24">
        <v>2</v>
      </c>
      <c r="G10341" s="24">
        <v>0</v>
      </c>
      <c r="H10341" s="24">
        <v>0</v>
      </c>
      <c r="I10341" s="24">
        <v>2</v>
      </c>
      <c r="J10341" s="24">
        <v>0</v>
      </c>
      <c r="K10341" s="24">
        <v>0</v>
      </c>
      <c r="L10341" s="24">
        <v>0</v>
      </c>
      <c r="M10341" s="24">
        <v>0</v>
      </c>
      <c r="N10341" s="24">
        <v>0</v>
      </c>
      <c r="O10341" s="24">
        <v>2</v>
      </c>
      <c r="P10341" s="24">
        <v>737</v>
      </c>
      <c r="Q10341" s="24">
        <v>7322.5</v>
      </c>
      <c r="R10341" s="88">
        <f>VLOOKUP(P10341,NEW_TRAIN_TEST!$A$1:$M$980,13,0)</f>
        <v>7322.5</v>
      </c>
      <c r="S10341" s="88">
        <f>VLOOKUP(P10341,NEW_TRAIN_TEST!$A$1:$M$980,11,0)</f>
        <v>7347</v>
      </c>
      <c r="T10341" s="6">
        <f t="shared" si="322"/>
        <v>0</v>
      </c>
      <c r="U10341" s="6">
        <f t="shared" si="323"/>
        <v>0</v>
      </c>
    </row>
    <row r="10342" spans="1:21" x14ac:dyDescent="0.2">
      <c r="A10342" s="88">
        <v>10345</v>
      </c>
      <c r="B10342" s="6">
        <v>7</v>
      </c>
      <c r="C10342" s="6" t="s">
        <v>2132</v>
      </c>
      <c r="D10342" s="73" t="s">
        <v>1699</v>
      </c>
      <c r="E10342" s="24">
        <v>0</v>
      </c>
      <c r="F10342" s="24">
        <v>2</v>
      </c>
      <c r="G10342" s="24">
        <v>0</v>
      </c>
      <c r="H10342" s="24">
        <v>0</v>
      </c>
      <c r="I10342" s="24">
        <v>2</v>
      </c>
      <c r="J10342" s="24">
        <v>0</v>
      </c>
      <c r="K10342" s="24">
        <v>0</v>
      </c>
      <c r="L10342" s="24">
        <v>0</v>
      </c>
      <c r="M10342" s="24">
        <v>0</v>
      </c>
      <c r="N10342" s="24">
        <v>0</v>
      </c>
      <c r="O10342" s="24">
        <v>2</v>
      </c>
      <c r="P10342" s="24">
        <v>738</v>
      </c>
      <c r="Q10342" s="24">
        <v>7097</v>
      </c>
      <c r="R10342" s="88">
        <f>VLOOKUP(P10342,NEW_TRAIN_TEST!$A$1:$M$980,13,0)</f>
        <v>7097</v>
      </c>
      <c r="S10342" s="88">
        <f>VLOOKUP(P10342,NEW_TRAIN_TEST!$A$1:$M$980,11,0)</f>
        <v>7168</v>
      </c>
      <c r="T10342" s="6">
        <f t="shared" si="322"/>
        <v>0</v>
      </c>
      <c r="U10342" s="6">
        <f t="shared" si="323"/>
        <v>0</v>
      </c>
    </row>
    <row r="10343" spans="1:21" x14ac:dyDescent="0.2">
      <c r="A10343" s="88">
        <v>10346</v>
      </c>
      <c r="B10343" s="6">
        <v>7</v>
      </c>
      <c r="C10343" s="6" t="s">
        <v>2132</v>
      </c>
      <c r="D10343" s="73" t="s">
        <v>1699</v>
      </c>
      <c r="E10343" s="24">
        <v>2</v>
      </c>
      <c r="F10343" s="24">
        <v>0</v>
      </c>
      <c r="G10343" s="24">
        <v>0</v>
      </c>
      <c r="H10343" s="24">
        <v>0</v>
      </c>
      <c r="I10343" s="24">
        <v>0</v>
      </c>
      <c r="J10343" s="24">
        <v>0</v>
      </c>
      <c r="K10343" s="24">
        <v>0</v>
      </c>
      <c r="L10343" s="24">
        <v>0</v>
      </c>
      <c r="M10343" s="24">
        <v>0</v>
      </c>
      <c r="N10343" s="24">
        <v>0</v>
      </c>
      <c r="O10343" s="24">
        <v>0</v>
      </c>
      <c r="P10343" s="24">
        <v>739</v>
      </c>
      <c r="Q10343" s="24">
        <v>9722.5</v>
      </c>
      <c r="R10343" s="88">
        <f>VLOOKUP(P10343,NEW_TRAIN_TEST!$A$1:$M$980,13,0)</f>
        <v>9717</v>
      </c>
      <c r="S10343" s="88">
        <f>VLOOKUP(P10343,NEW_TRAIN_TEST!$A$1:$M$980,11,0)</f>
        <v>9723</v>
      </c>
      <c r="T10343" s="6">
        <f t="shared" si="322"/>
        <v>0</v>
      </c>
      <c r="U10343" s="6">
        <f t="shared" si="323"/>
        <v>0</v>
      </c>
    </row>
    <row r="10344" spans="1:21" x14ac:dyDescent="0.2">
      <c r="A10344" s="88">
        <v>10347</v>
      </c>
      <c r="B10344" s="6">
        <v>7</v>
      </c>
      <c r="C10344" s="6" t="s">
        <v>2132</v>
      </c>
      <c r="D10344" s="73" t="s">
        <v>1699</v>
      </c>
      <c r="E10344" s="24">
        <v>0</v>
      </c>
      <c r="F10344" s="24">
        <v>0</v>
      </c>
      <c r="G10344" s="24">
        <v>0</v>
      </c>
      <c r="H10344" s="24">
        <v>0</v>
      </c>
      <c r="I10344" s="24">
        <v>0</v>
      </c>
      <c r="J10344" s="24">
        <v>0</v>
      </c>
      <c r="K10344" s="24">
        <v>0</v>
      </c>
      <c r="L10344" s="24">
        <v>0</v>
      </c>
      <c r="M10344" s="24">
        <v>0</v>
      </c>
      <c r="N10344" s="24">
        <v>1</v>
      </c>
      <c r="O10344" s="24">
        <v>0</v>
      </c>
      <c r="P10344" s="24">
        <v>740</v>
      </c>
      <c r="Q10344" s="24">
        <v>7562</v>
      </c>
      <c r="R10344" s="88">
        <f>VLOOKUP(P10344,NEW_TRAIN_TEST!$A$1:$M$980,13,0)</f>
        <v>7562</v>
      </c>
      <c r="S10344" s="88">
        <f>VLOOKUP(P10344,NEW_TRAIN_TEST!$A$1:$M$980,11,0)</f>
        <v>7562</v>
      </c>
      <c r="T10344" s="6">
        <f t="shared" si="322"/>
        <v>0</v>
      </c>
      <c r="U10344" s="6">
        <f t="shared" si="323"/>
        <v>0</v>
      </c>
    </row>
    <row r="10345" spans="1:21" x14ac:dyDescent="0.2">
      <c r="A10345" s="88">
        <v>10348</v>
      </c>
      <c r="B10345" s="6">
        <v>7</v>
      </c>
      <c r="C10345" s="6" t="s">
        <v>2132</v>
      </c>
      <c r="D10345" s="73" t="s">
        <v>1699</v>
      </c>
      <c r="E10345" s="24">
        <v>0</v>
      </c>
      <c r="F10345" s="24">
        <v>0</v>
      </c>
      <c r="G10345" s="24">
        <v>0</v>
      </c>
      <c r="H10345" s="24">
        <v>0</v>
      </c>
      <c r="I10345" s="24">
        <v>0</v>
      </c>
      <c r="J10345" s="24">
        <v>0</v>
      </c>
      <c r="K10345" s="24">
        <v>0</v>
      </c>
      <c r="L10345" s="24">
        <v>0</v>
      </c>
      <c r="M10345" s="24">
        <v>0</v>
      </c>
      <c r="N10345" s="24">
        <v>1</v>
      </c>
      <c r="O10345" s="24">
        <v>0</v>
      </c>
      <c r="P10345" s="24">
        <v>741</v>
      </c>
      <c r="Q10345" s="24">
        <v>9631</v>
      </c>
      <c r="R10345" s="88">
        <f>VLOOKUP(P10345,NEW_TRAIN_TEST!$A$1:$M$980,13,0)</f>
        <v>9631</v>
      </c>
      <c r="S10345" s="88">
        <f>VLOOKUP(P10345,NEW_TRAIN_TEST!$A$1:$M$980,11,0)</f>
        <v>9631</v>
      </c>
      <c r="T10345" s="6">
        <f t="shared" si="322"/>
        <v>0</v>
      </c>
      <c r="U10345" s="6">
        <f t="shared" si="323"/>
        <v>0</v>
      </c>
    </row>
    <row r="10346" spans="1:21" x14ac:dyDescent="0.2">
      <c r="A10346" s="88">
        <v>10349</v>
      </c>
      <c r="B10346" s="6">
        <v>7</v>
      </c>
      <c r="C10346" s="6" t="s">
        <v>2132</v>
      </c>
      <c r="D10346" s="73" t="s">
        <v>1699</v>
      </c>
      <c r="E10346" s="24">
        <v>7</v>
      </c>
      <c r="F10346" s="24">
        <v>0</v>
      </c>
      <c r="G10346" s="24">
        <v>0</v>
      </c>
      <c r="H10346" s="24">
        <v>0</v>
      </c>
      <c r="I10346" s="24">
        <v>0</v>
      </c>
      <c r="J10346" s="24">
        <v>0</v>
      </c>
      <c r="K10346" s="24">
        <v>0</v>
      </c>
      <c r="L10346" s="24">
        <v>1</v>
      </c>
      <c r="M10346" s="24">
        <v>0</v>
      </c>
      <c r="N10346" s="24">
        <v>0</v>
      </c>
      <c r="O10346" s="24">
        <v>0</v>
      </c>
      <c r="P10346" s="24">
        <v>940</v>
      </c>
      <c r="Q10346" s="24">
        <v>6476.5</v>
      </c>
      <c r="R10346" s="88">
        <f>VLOOKUP(P10346,NEW_TRAIN_TEST!$A$1:$M$980,13,0)</f>
        <v>5913</v>
      </c>
      <c r="S10346" s="88">
        <f>VLOOKUP(P10346,NEW_TRAIN_TEST!$A$1:$M$980,11,0)</f>
        <v>7080</v>
      </c>
      <c r="T10346" s="6">
        <f t="shared" si="322"/>
        <v>1</v>
      </c>
      <c r="U10346" s="6">
        <f t="shared" si="323"/>
        <v>0</v>
      </c>
    </row>
    <row r="10347" spans="1:21" x14ac:dyDescent="0.2">
      <c r="A10347" s="88">
        <v>10350</v>
      </c>
      <c r="B10347" s="6">
        <v>7</v>
      </c>
      <c r="C10347" s="6" t="s">
        <v>2132</v>
      </c>
      <c r="D10347" s="73" t="s">
        <v>1699</v>
      </c>
      <c r="E10347" s="24">
        <v>2</v>
      </c>
      <c r="F10347" s="24">
        <v>0</v>
      </c>
      <c r="G10347" s="24">
        <v>0</v>
      </c>
      <c r="H10347" s="24">
        <v>0</v>
      </c>
      <c r="I10347" s="24">
        <v>0</v>
      </c>
      <c r="J10347" s="24">
        <v>0</v>
      </c>
      <c r="K10347" s="24">
        <v>0</v>
      </c>
      <c r="L10347" s="24">
        <v>0</v>
      </c>
      <c r="M10347" s="24">
        <v>0</v>
      </c>
      <c r="N10347" s="24">
        <v>0</v>
      </c>
      <c r="O10347" s="24">
        <v>0</v>
      </c>
      <c r="P10347" s="24">
        <v>743</v>
      </c>
      <c r="Q10347" s="24">
        <v>9379</v>
      </c>
      <c r="R10347" s="88">
        <f>VLOOKUP(P10347,NEW_TRAIN_TEST!$A$1:$M$980,13,0)</f>
        <v>9368</v>
      </c>
      <c r="S10347" s="88">
        <f>VLOOKUP(P10347,NEW_TRAIN_TEST!$A$1:$M$980,11,0)</f>
        <v>9379</v>
      </c>
      <c r="T10347" s="6">
        <f t="shared" si="322"/>
        <v>0</v>
      </c>
      <c r="U10347" s="6">
        <f t="shared" si="323"/>
        <v>0</v>
      </c>
    </row>
    <row r="10348" spans="1:21" x14ac:dyDescent="0.2">
      <c r="A10348" s="88">
        <v>10351</v>
      </c>
      <c r="B10348" s="6">
        <v>7</v>
      </c>
      <c r="C10348" s="6" t="s">
        <v>2132</v>
      </c>
      <c r="D10348" s="73" t="s">
        <v>1699</v>
      </c>
      <c r="E10348" s="24">
        <v>0</v>
      </c>
      <c r="F10348" s="24">
        <v>0</v>
      </c>
      <c r="G10348" s="24">
        <v>0</v>
      </c>
      <c r="H10348" s="24">
        <v>0</v>
      </c>
      <c r="I10348" s="24">
        <v>0</v>
      </c>
      <c r="J10348" s="24">
        <v>0</v>
      </c>
      <c r="K10348" s="24">
        <v>0</v>
      </c>
      <c r="L10348" s="24">
        <v>0</v>
      </c>
      <c r="M10348" s="24">
        <v>0</v>
      </c>
      <c r="N10348" s="24">
        <v>1</v>
      </c>
      <c r="O10348" s="24">
        <v>0</v>
      </c>
      <c r="P10348" s="24">
        <v>744</v>
      </c>
      <c r="Q10348" s="24">
        <v>7332</v>
      </c>
      <c r="R10348" s="88">
        <f>VLOOKUP(P10348,NEW_TRAIN_TEST!$A$1:$M$980,13,0)</f>
        <v>7332</v>
      </c>
      <c r="S10348" s="88">
        <f>VLOOKUP(P10348,NEW_TRAIN_TEST!$A$1:$M$980,11,0)</f>
        <v>7332</v>
      </c>
      <c r="T10348" s="6">
        <f t="shared" si="322"/>
        <v>0</v>
      </c>
      <c r="U10348" s="6">
        <f t="shared" si="323"/>
        <v>0</v>
      </c>
    </row>
    <row r="10349" spans="1:21" x14ac:dyDescent="0.2">
      <c r="A10349" s="88">
        <v>10352</v>
      </c>
      <c r="B10349" s="6">
        <v>7</v>
      </c>
      <c r="C10349" s="6" t="s">
        <v>2132</v>
      </c>
      <c r="D10349" s="73" t="s">
        <v>1699</v>
      </c>
      <c r="E10349" s="24">
        <v>5</v>
      </c>
      <c r="F10349" s="24">
        <v>0</v>
      </c>
      <c r="G10349" s="24">
        <v>0</v>
      </c>
      <c r="H10349" s="24">
        <v>0</v>
      </c>
      <c r="I10349" s="24">
        <v>0</v>
      </c>
      <c r="J10349" s="24">
        <v>0</v>
      </c>
      <c r="K10349" s="24">
        <v>0</v>
      </c>
      <c r="L10349" s="24">
        <v>1</v>
      </c>
      <c r="M10349" s="24">
        <v>0</v>
      </c>
      <c r="N10349" s="24">
        <v>0</v>
      </c>
      <c r="O10349" s="24">
        <v>0</v>
      </c>
      <c r="P10349" s="24">
        <v>939</v>
      </c>
      <c r="Q10349" s="24">
        <v>6418</v>
      </c>
      <c r="R10349" s="88">
        <f>VLOOKUP(P10349,NEW_TRAIN_TEST!$A$1:$M$980,13,0)</f>
        <v>5905.5</v>
      </c>
      <c r="S10349" s="88">
        <f>VLOOKUP(P10349,NEW_TRAIN_TEST!$A$1:$M$980,11,0)</f>
        <v>7071</v>
      </c>
      <c r="T10349" s="6">
        <f t="shared" si="322"/>
        <v>1</v>
      </c>
      <c r="U10349" s="6">
        <f t="shared" si="323"/>
        <v>0</v>
      </c>
    </row>
    <row r="10350" spans="1:21" x14ac:dyDescent="0.2">
      <c r="A10350" s="88">
        <v>10353</v>
      </c>
      <c r="B10350" s="6">
        <v>7</v>
      </c>
      <c r="C10350" s="6" t="s">
        <v>2132</v>
      </c>
      <c r="D10350" s="73" t="s">
        <v>1699</v>
      </c>
      <c r="E10350" s="24">
        <v>0</v>
      </c>
      <c r="F10350" s="24">
        <v>1</v>
      </c>
      <c r="G10350" s="24">
        <v>0</v>
      </c>
      <c r="H10350" s="24">
        <v>0</v>
      </c>
      <c r="I10350" s="24">
        <v>2</v>
      </c>
      <c r="J10350" s="24">
        <v>0</v>
      </c>
      <c r="K10350" s="24">
        <v>0</v>
      </c>
      <c r="L10350" s="24">
        <v>0</v>
      </c>
      <c r="M10350" s="24">
        <v>0</v>
      </c>
      <c r="N10350" s="24">
        <v>0</v>
      </c>
      <c r="O10350" s="24">
        <v>2</v>
      </c>
      <c r="P10350" s="24">
        <v>533</v>
      </c>
      <c r="Q10350" s="24">
        <v>8096.5</v>
      </c>
      <c r="R10350" s="88">
        <f>VLOOKUP(P10350,NEW_TRAIN_TEST!$A$1:$M$980,13,0)</f>
        <v>8096.5</v>
      </c>
      <c r="S10350" s="88">
        <f>VLOOKUP(P10350,NEW_TRAIN_TEST!$A$1:$M$980,11,0)</f>
        <v>8986</v>
      </c>
      <c r="T10350" s="6">
        <f t="shared" si="322"/>
        <v>0</v>
      </c>
      <c r="U10350" s="6">
        <f t="shared" si="323"/>
        <v>0</v>
      </c>
    </row>
    <row r="10351" spans="1:21" x14ac:dyDescent="0.2">
      <c r="A10351" s="88">
        <v>10354</v>
      </c>
      <c r="B10351" s="6">
        <v>7</v>
      </c>
      <c r="C10351" s="6" t="s">
        <v>2132</v>
      </c>
      <c r="D10351" s="73" t="s">
        <v>1699</v>
      </c>
      <c r="E10351" s="24">
        <v>0</v>
      </c>
      <c r="F10351" s="24">
        <v>1</v>
      </c>
      <c r="G10351" s="24">
        <v>0</v>
      </c>
      <c r="H10351" s="24">
        <v>0</v>
      </c>
      <c r="I10351" s="24">
        <v>2</v>
      </c>
      <c r="J10351" s="24">
        <v>0</v>
      </c>
      <c r="K10351" s="24">
        <v>0</v>
      </c>
      <c r="L10351" s="24">
        <v>0</v>
      </c>
      <c r="M10351" s="24">
        <v>0</v>
      </c>
      <c r="N10351" s="24">
        <v>0</v>
      </c>
      <c r="O10351" s="24">
        <v>2</v>
      </c>
      <c r="P10351" s="24">
        <v>533</v>
      </c>
      <c r="Q10351" s="24">
        <v>8100.17</v>
      </c>
      <c r="R10351" s="88">
        <f>VLOOKUP(P10351,NEW_TRAIN_TEST!$A$1:$M$980,13,0)</f>
        <v>8096.5</v>
      </c>
      <c r="S10351" s="88">
        <f>VLOOKUP(P10351,NEW_TRAIN_TEST!$A$1:$M$980,11,0)</f>
        <v>8986</v>
      </c>
      <c r="T10351" s="6">
        <f t="shared" si="322"/>
        <v>0</v>
      </c>
      <c r="U10351" s="6">
        <f t="shared" si="323"/>
        <v>0</v>
      </c>
    </row>
    <row r="10352" spans="1:21" x14ac:dyDescent="0.2">
      <c r="A10352" s="88">
        <v>10355</v>
      </c>
      <c r="B10352" s="6">
        <v>7</v>
      </c>
      <c r="C10352" s="6" t="s">
        <v>2132</v>
      </c>
      <c r="D10352" s="73" t="s">
        <v>1699</v>
      </c>
      <c r="E10352" s="24">
        <v>6</v>
      </c>
      <c r="F10352" s="24">
        <v>0</v>
      </c>
      <c r="G10352" s="24">
        <v>0</v>
      </c>
      <c r="H10352" s="24">
        <v>0</v>
      </c>
      <c r="I10352" s="24">
        <v>0</v>
      </c>
      <c r="J10352" s="24">
        <v>0</v>
      </c>
      <c r="K10352" s="24">
        <v>0</v>
      </c>
      <c r="L10352" s="24">
        <v>1</v>
      </c>
      <c r="M10352" s="24">
        <v>0</v>
      </c>
      <c r="N10352" s="24">
        <v>0</v>
      </c>
      <c r="O10352" s="24">
        <v>0</v>
      </c>
      <c r="P10352" s="24">
        <v>386</v>
      </c>
      <c r="Q10352" s="24">
        <v>8730.5</v>
      </c>
      <c r="R10352" s="88">
        <f>VLOOKUP(P10352,NEW_TRAIN_TEST!$A$1:$M$980,13,0)</f>
        <v>8685.5</v>
      </c>
      <c r="S10352" s="88">
        <f>VLOOKUP(P10352,NEW_TRAIN_TEST!$A$1:$M$980,11,0)</f>
        <v>10101</v>
      </c>
      <c r="T10352" s="6">
        <f t="shared" si="322"/>
        <v>1</v>
      </c>
      <c r="U10352" s="6">
        <f t="shared" si="323"/>
        <v>0</v>
      </c>
    </row>
    <row r="10353" spans="1:21" x14ac:dyDescent="0.2">
      <c r="A10353" s="88">
        <v>10356</v>
      </c>
      <c r="B10353" s="6">
        <v>7</v>
      </c>
      <c r="C10353" s="6" t="s">
        <v>2132</v>
      </c>
      <c r="D10353" s="73" t="s">
        <v>1699</v>
      </c>
      <c r="E10353" s="24">
        <v>5</v>
      </c>
      <c r="F10353" s="24">
        <v>0</v>
      </c>
      <c r="G10353" s="24">
        <v>0</v>
      </c>
      <c r="H10353" s="24">
        <v>0</v>
      </c>
      <c r="I10353" s="24">
        <v>0</v>
      </c>
      <c r="J10353" s="24">
        <v>0</v>
      </c>
      <c r="K10353" s="24">
        <v>0</v>
      </c>
      <c r="L10353" s="24">
        <v>1</v>
      </c>
      <c r="M10353" s="24">
        <v>0</v>
      </c>
      <c r="N10353" s="24">
        <v>0</v>
      </c>
      <c r="O10353" s="24">
        <v>0</v>
      </c>
      <c r="P10353" s="24">
        <v>935</v>
      </c>
      <c r="Q10353" s="24">
        <v>5618</v>
      </c>
      <c r="R10353" s="88">
        <f>VLOOKUP(P10353,NEW_TRAIN_TEST!$A$1:$M$980,13,0)</f>
        <v>4853</v>
      </c>
      <c r="S10353" s="88">
        <f>VLOOKUP(P10353,NEW_TRAIN_TEST!$A$1:$M$980,11,0)</f>
        <v>6265</v>
      </c>
      <c r="T10353" s="6">
        <f t="shared" si="322"/>
        <v>1</v>
      </c>
      <c r="U10353" s="6">
        <f t="shared" si="323"/>
        <v>0</v>
      </c>
    </row>
    <row r="10354" spans="1:21" x14ac:dyDescent="0.2">
      <c r="A10354" s="88">
        <v>10357</v>
      </c>
      <c r="B10354" s="6">
        <v>7</v>
      </c>
      <c r="C10354" s="6" t="s">
        <v>2132</v>
      </c>
      <c r="D10354" s="73" t="s">
        <v>1699</v>
      </c>
      <c r="E10354" s="24">
        <v>10</v>
      </c>
      <c r="F10354" s="24">
        <v>0</v>
      </c>
      <c r="G10354" s="24">
        <v>0</v>
      </c>
      <c r="H10354" s="24">
        <v>0</v>
      </c>
      <c r="I10354" s="24">
        <v>0</v>
      </c>
      <c r="J10354" s="24">
        <v>0</v>
      </c>
      <c r="K10354" s="24">
        <v>0</v>
      </c>
      <c r="L10354" s="24">
        <v>1</v>
      </c>
      <c r="M10354" s="24">
        <v>0</v>
      </c>
      <c r="N10354" s="24">
        <v>0</v>
      </c>
      <c r="O10354" s="24">
        <v>0</v>
      </c>
      <c r="P10354" s="24">
        <v>784</v>
      </c>
      <c r="Q10354" s="24">
        <v>5220</v>
      </c>
      <c r="R10354" s="88">
        <f>VLOOKUP(P10354,NEW_TRAIN_TEST!$A$1:$M$980,13,0)</f>
        <v>3806</v>
      </c>
      <c r="S10354" s="88">
        <f>VLOOKUP(P10354,NEW_TRAIN_TEST!$A$1:$M$980,11,0)</f>
        <v>7350</v>
      </c>
      <c r="T10354" s="6">
        <f t="shared" si="322"/>
        <v>1</v>
      </c>
      <c r="U10354" s="6">
        <f t="shared" si="323"/>
        <v>0</v>
      </c>
    </row>
    <row r="10355" spans="1:21" x14ac:dyDescent="0.2">
      <c r="A10355" s="88">
        <v>10358</v>
      </c>
      <c r="B10355" s="6">
        <v>7</v>
      </c>
      <c r="C10355" s="6" t="s">
        <v>2132</v>
      </c>
      <c r="D10355" s="73" t="s">
        <v>1699</v>
      </c>
      <c r="E10355" s="24">
        <v>6</v>
      </c>
      <c r="F10355" s="24">
        <v>2</v>
      </c>
      <c r="G10355" s="24">
        <v>0</v>
      </c>
      <c r="H10355" s="24">
        <v>0</v>
      </c>
      <c r="I10355" s="24">
        <v>2</v>
      </c>
      <c r="J10355" s="24">
        <v>0</v>
      </c>
      <c r="K10355" s="24">
        <v>0</v>
      </c>
      <c r="L10355" s="24">
        <v>1</v>
      </c>
      <c r="M10355" s="24">
        <v>0</v>
      </c>
      <c r="N10355" s="24">
        <v>0</v>
      </c>
      <c r="O10355" s="24">
        <v>2</v>
      </c>
      <c r="P10355" s="24">
        <v>782</v>
      </c>
      <c r="Q10355" s="24">
        <v>5365</v>
      </c>
      <c r="R10355" s="88">
        <f>VLOOKUP(P10355,NEW_TRAIN_TEST!$A$1:$M$980,13,0)</f>
        <v>4985.5</v>
      </c>
      <c r="S10355" s="88">
        <f>VLOOKUP(P10355,NEW_TRAIN_TEST!$A$1:$M$980,11,0)</f>
        <v>6503</v>
      </c>
      <c r="T10355" s="6">
        <f t="shared" si="322"/>
        <v>1</v>
      </c>
      <c r="U10355" s="6">
        <f t="shared" si="323"/>
        <v>0</v>
      </c>
    </row>
    <row r="10356" spans="1:21" x14ac:dyDescent="0.2">
      <c r="A10356" s="88">
        <v>10359</v>
      </c>
      <c r="B10356" s="6">
        <v>7</v>
      </c>
      <c r="C10356" s="6" t="s">
        <v>2132</v>
      </c>
      <c r="D10356" s="73" t="s">
        <v>1699</v>
      </c>
      <c r="E10356" s="24">
        <v>4</v>
      </c>
      <c r="F10356" s="24">
        <v>1</v>
      </c>
      <c r="G10356" s="24">
        <v>0</v>
      </c>
      <c r="H10356" s="24">
        <v>0</v>
      </c>
      <c r="I10356" s="24">
        <v>2</v>
      </c>
      <c r="J10356" s="24">
        <v>0</v>
      </c>
      <c r="K10356" s="24">
        <v>0</v>
      </c>
      <c r="L10356" s="24">
        <v>0</v>
      </c>
      <c r="M10356" s="24">
        <v>0</v>
      </c>
      <c r="N10356" s="24">
        <v>0</v>
      </c>
      <c r="O10356" s="24">
        <v>2</v>
      </c>
      <c r="P10356" s="24">
        <v>786</v>
      </c>
      <c r="Q10356" s="24">
        <v>5461.5</v>
      </c>
      <c r="R10356" s="88">
        <f>VLOOKUP(P10356,NEW_TRAIN_TEST!$A$1:$M$980,13,0)</f>
        <v>4840</v>
      </c>
      <c r="S10356" s="88">
        <f>VLOOKUP(P10356,NEW_TRAIN_TEST!$A$1:$M$980,11,0)</f>
        <v>5867</v>
      </c>
      <c r="T10356" s="6">
        <f t="shared" si="322"/>
        <v>0</v>
      </c>
      <c r="U10356" s="6">
        <f t="shared" si="323"/>
        <v>0</v>
      </c>
    </row>
    <row r="10357" spans="1:21" x14ac:dyDescent="0.2">
      <c r="A10357" s="88">
        <v>10360</v>
      </c>
      <c r="B10357" s="6">
        <v>7</v>
      </c>
      <c r="C10357" s="6" t="s">
        <v>2132</v>
      </c>
      <c r="D10357" s="73" t="s">
        <v>1699</v>
      </c>
      <c r="E10357" s="24">
        <v>3</v>
      </c>
      <c r="F10357" s="24">
        <v>0</v>
      </c>
      <c r="G10357" s="24">
        <v>0</v>
      </c>
      <c r="H10357" s="24">
        <v>0</v>
      </c>
      <c r="I10357" s="24">
        <v>0</v>
      </c>
      <c r="J10357" s="24">
        <v>0</v>
      </c>
      <c r="K10357" s="24">
        <v>0</v>
      </c>
      <c r="L10357" s="24">
        <v>1</v>
      </c>
      <c r="M10357" s="24">
        <v>7</v>
      </c>
      <c r="N10357" s="24">
        <v>0</v>
      </c>
      <c r="O10357" s="24">
        <v>0</v>
      </c>
      <c r="P10357" s="24">
        <v>786</v>
      </c>
      <c r="Q10357" s="24">
        <v>5766</v>
      </c>
      <c r="R10357" s="88">
        <f>VLOOKUP(P10357,NEW_TRAIN_TEST!$A$1:$M$980,13,0)</f>
        <v>4840</v>
      </c>
      <c r="S10357" s="88">
        <f>VLOOKUP(P10357,NEW_TRAIN_TEST!$A$1:$M$980,11,0)</f>
        <v>5867</v>
      </c>
      <c r="T10357" s="6">
        <f t="shared" si="322"/>
        <v>1</v>
      </c>
      <c r="U10357" s="6">
        <f t="shared" si="323"/>
        <v>1</v>
      </c>
    </row>
    <row r="10358" spans="1:21" x14ac:dyDescent="0.2">
      <c r="A10358" s="88">
        <v>10361</v>
      </c>
      <c r="B10358" s="6">
        <v>7</v>
      </c>
      <c r="C10358" s="6" t="s">
        <v>2132</v>
      </c>
      <c r="D10358" s="73" t="s">
        <v>1699</v>
      </c>
      <c r="E10358" s="24">
        <v>8</v>
      </c>
      <c r="F10358" s="24">
        <v>0</v>
      </c>
      <c r="G10358" s="24">
        <v>0</v>
      </c>
      <c r="H10358" s="24">
        <v>0</v>
      </c>
      <c r="I10358" s="24">
        <v>0</v>
      </c>
      <c r="J10358" s="24">
        <v>0</v>
      </c>
      <c r="K10358" s="24">
        <v>0</v>
      </c>
      <c r="L10358" s="24">
        <v>1</v>
      </c>
      <c r="M10358" s="24">
        <v>0</v>
      </c>
      <c r="N10358" s="24">
        <v>0</v>
      </c>
      <c r="O10358" s="24">
        <v>0</v>
      </c>
      <c r="P10358" s="24">
        <v>787</v>
      </c>
      <c r="Q10358" s="24">
        <v>6867</v>
      </c>
      <c r="R10358" s="88">
        <f>VLOOKUP(P10358,NEW_TRAIN_TEST!$A$1:$M$980,13,0)</f>
        <v>6320</v>
      </c>
      <c r="S10358" s="88">
        <f>VLOOKUP(P10358,NEW_TRAIN_TEST!$A$1:$M$980,11,0)</f>
        <v>7103</v>
      </c>
      <c r="T10358" s="6">
        <f t="shared" si="322"/>
        <v>1</v>
      </c>
      <c r="U10358" s="6">
        <f t="shared" si="323"/>
        <v>0</v>
      </c>
    </row>
    <row r="10359" spans="1:21" x14ac:dyDescent="0.2">
      <c r="A10359" s="88">
        <v>10362</v>
      </c>
      <c r="B10359" s="6">
        <v>7</v>
      </c>
      <c r="C10359" s="6" t="s">
        <v>2132</v>
      </c>
      <c r="D10359" s="73" t="s">
        <v>1699</v>
      </c>
      <c r="E10359" s="24">
        <v>6</v>
      </c>
      <c r="F10359" s="24">
        <v>4</v>
      </c>
      <c r="G10359" s="24">
        <v>0</v>
      </c>
      <c r="H10359" s="24">
        <v>2</v>
      </c>
      <c r="I10359" s="24">
        <v>2</v>
      </c>
      <c r="J10359" s="24">
        <v>0</v>
      </c>
      <c r="K10359" s="24">
        <v>0</v>
      </c>
      <c r="L10359" s="24">
        <v>1</v>
      </c>
      <c r="M10359" s="24">
        <v>0</v>
      </c>
      <c r="N10359" s="24">
        <v>0</v>
      </c>
      <c r="O10359" s="24">
        <v>2</v>
      </c>
      <c r="P10359" s="24">
        <v>245</v>
      </c>
      <c r="Q10359" s="24">
        <v>6031.25</v>
      </c>
      <c r="R10359" s="88">
        <f>VLOOKUP(P10359,NEW_TRAIN_TEST!$A$1:$M$980,13,0)</f>
        <v>5503</v>
      </c>
      <c r="S10359" s="88">
        <f>VLOOKUP(P10359,NEW_TRAIN_TEST!$A$1:$M$980,11,0)</f>
        <v>6979</v>
      </c>
      <c r="T10359" s="6">
        <f t="shared" si="322"/>
        <v>1</v>
      </c>
      <c r="U10359" s="6">
        <f t="shared" si="323"/>
        <v>0</v>
      </c>
    </row>
    <row r="10360" spans="1:21" x14ac:dyDescent="0.2">
      <c r="A10360" s="88">
        <v>10363</v>
      </c>
      <c r="B10360" s="6">
        <v>7</v>
      </c>
      <c r="C10360" s="6" t="s">
        <v>2132</v>
      </c>
      <c r="D10360" s="73" t="s">
        <v>1699</v>
      </c>
      <c r="E10360" s="24">
        <v>8</v>
      </c>
      <c r="F10360" s="24">
        <v>2</v>
      </c>
      <c r="G10360" s="24">
        <v>0</v>
      </c>
      <c r="H10360" s="24">
        <v>0</v>
      </c>
      <c r="I10360" s="24">
        <v>2</v>
      </c>
      <c r="J10360" s="24">
        <v>0</v>
      </c>
      <c r="K10360" s="24">
        <v>0</v>
      </c>
      <c r="L10360" s="24">
        <v>1</v>
      </c>
      <c r="M10360" s="24">
        <v>0</v>
      </c>
      <c r="N10360" s="24">
        <v>0</v>
      </c>
      <c r="O10360" s="24">
        <v>2</v>
      </c>
      <c r="P10360" s="24">
        <v>789</v>
      </c>
      <c r="Q10360" s="24">
        <v>8334</v>
      </c>
      <c r="R10360" s="88">
        <f>VLOOKUP(P10360,NEW_TRAIN_TEST!$A$1:$M$980,13,0)</f>
        <v>8132.5</v>
      </c>
      <c r="S10360" s="88">
        <f>VLOOKUP(P10360,NEW_TRAIN_TEST!$A$1:$M$980,11,0)</f>
        <v>8966</v>
      </c>
      <c r="T10360" s="6">
        <f t="shared" si="322"/>
        <v>1</v>
      </c>
      <c r="U10360" s="6">
        <f t="shared" si="323"/>
        <v>0</v>
      </c>
    </row>
    <row r="10361" spans="1:21" x14ac:dyDescent="0.2">
      <c r="A10361" s="88">
        <v>10364</v>
      </c>
      <c r="B10361" s="6">
        <v>7</v>
      </c>
      <c r="C10361" s="6" t="s">
        <v>2132</v>
      </c>
      <c r="D10361" s="73" t="s">
        <v>1699</v>
      </c>
      <c r="E10361" s="24">
        <v>13</v>
      </c>
      <c r="F10361" s="24">
        <v>0</v>
      </c>
      <c r="G10361" s="24">
        <v>0</v>
      </c>
      <c r="H10361" s="24">
        <v>0</v>
      </c>
      <c r="I10361" s="24">
        <v>0</v>
      </c>
      <c r="J10361" s="24">
        <v>0</v>
      </c>
      <c r="K10361" s="24">
        <v>0</v>
      </c>
      <c r="L10361" s="24">
        <v>0</v>
      </c>
      <c r="M10361" s="24">
        <v>0</v>
      </c>
      <c r="N10361" s="24">
        <v>0</v>
      </c>
      <c r="O10361" s="24">
        <v>0</v>
      </c>
      <c r="P10361" s="24">
        <v>790</v>
      </c>
      <c r="Q10361" s="24">
        <v>8113</v>
      </c>
      <c r="R10361" s="88">
        <f>VLOOKUP(P10361,NEW_TRAIN_TEST!$A$1:$M$980,13,0)</f>
        <v>4652.5</v>
      </c>
      <c r="S10361" s="88">
        <f>VLOOKUP(P10361,NEW_TRAIN_TEST!$A$1:$M$980,11,0)</f>
        <v>9049</v>
      </c>
      <c r="T10361" s="6">
        <f t="shared" si="322"/>
        <v>0</v>
      </c>
      <c r="U10361" s="6">
        <f t="shared" si="323"/>
        <v>0</v>
      </c>
    </row>
    <row r="10362" spans="1:21" x14ac:dyDescent="0.2">
      <c r="A10362" s="88">
        <v>10365</v>
      </c>
      <c r="B10362" s="6">
        <v>7</v>
      </c>
      <c r="C10362" s="6" t="s">
        <v>2132</v>
      </c>
      <c r="D10362" s="73" t="s">
        <v>1699</v>
      </c>
      <c r="E10362" s="24">
        <v>6</v>
      </c>
      <c r="F10362" s="24">
        <v>8</v>
      </c>
      <c r="G10362" s="24">
        <v>0</v>
      </c>
      <c r="H10362" s="24">
        <v>2</v>
      </c>
      <c r="I10362" s="24">
        <v>2</v>
      </c>
      <c r="J10362" s="24">
        <v>0</v>
      </c>
      <c r="K10362" s="24">
        <v>0</v>
      </c>
      <c r="L10362" s="24">
        <v>0</v>
      </c>
      <c r="M10362" s="24">
        <v>0</v>
      </c>
      <c r="N10362" s="24">
        <v>0</v>
      </c>
      <c r="O10362" s="24">
        <v>2</v>
      </c>
      <c r="P10362" s="24">
        <v>236</v>
      </c>
      <c r="Q10362" s="24">
        <v>4459.5</v>
      </c>
      <c r="R10362" s="88">
        <f>VLOOKUP(P10362,NEW_TRAIN_TEST!$A$1:$M$980,13,0)</f>
        <v>4359</v>
      </c>
      <c r="S10362" s="88">
        <f>VLOOKUP(P10362,NEW_TRAIN_TEST!$A$1:$M$980,11,0)</f>
        <v>5194</v>
      </c>
      <c r="T10362" s="6">
        <f t="shared" si="322"/>
        <v>0</v>
      </c>
      <c r="U10362" s="6">
        <f t="shared" si="323"/>
        <v>0</v>
      </c>
    </row>
    <row r="10363" spans="1:21" x14ac:dyDescent="0.2">
      <c r="A10363" s="88">
        <v>10366</v>
      </c>
      <c r="B10363" s="6">
        <v>7</v>
      </c>
      <c r="C10363" s="6" t="s">
        <v>2132</v>
      </c>
      <c r="D10363" s="73" t="s">
        <v>1699</v>
      </c>
      <c r="E10363" s="24">
        <v>3</v>
      </c>
      <c r="F10363" s="24">
        <v>0</v>
      </c>
      <c r="G10363" s="24">
        <v>0</v>
      </c>
      <c r="H10363" s="24">
        <v>0</v>
      </c>
      <c r="I10363" s="24">
        <v>0</v>
      </c>
      <c r="J10363" s="24">
        <v>0</v>
      </c>
      <c r="K10363" s="24">
        <v>0</v>
      </c>
      <c r="L10363" s="24">
        <v>0</v>
      </c>
      <c r="M10363" s="24">
        <v>0</v>
      </c>
      <c r="N10363" s="24">
        <v>0</v>
      </c>
      <c r="O10363" s="24">
        <v>0</v>
      </c>
      <c r="P10363" s="24">
        <v>536</v>
      </c>
      <c r="Q10363" s="24">
        <v>5012.5</v>
      </c>
      <c r="R10363" s="88">
        <f>VLOOKUP(P10363,NEW_TRAIN_TEST!$A$1:$M$980,13,0)</f>
        <v>4528</v>
      </c>
      <c r="S10363" s="88">
        <f>VLOOKUP(P10363,NEW_TRAIN_TEST!$A$1:$M$980,11,0)</f>
        <v>5260</v>
      </c>
      <c r="T10363" s="6">
        <f t="shared" si="322"/>
        <v>0</v>
      </c>
      <c r="U10363" s="6">
        <f t="shared" si="323"/>
        <v>0</v>
      </c>
    </row>
    <row r="10364" spans="1:21" x14ac:dyDescent="0.2">
      <c r="A10364" s="88">
        <v>10367</v>
      </c>
      <c r="B10364" s="6">
        <v>7</v>
      </c>
      <c r="C10364" s="6" t="s">
        <v>2132</v>
      </c>
      <c r="D10364" s="73" t="s">
        <v>1699</v>
      </c>
      <c r="E10364" s="24">
        <v>5</v>
      </c>
      <c r="F10364" s="24">
        <v>0</v>
      </c>
      <c r="G10364" s="24">
        <v>0</v>
      </c>
      <c r="H10364" s="24">
        <v>0</v>
      </c>
      <c r="I10364" s="24">
        <v>0</v>
      </c>
      <c r="J10364" s="24">
        <v>0</v>
      </c>
      <c r="K10364" s="24">
        <v>0</v>
      </c>
      <c r="L10364" s="24">
        <v>0</v>
      </c>
      <c r="M10364" s="24">
        <v>10</v>
      </c>
      <c r="N10364" s="24">
        <v>0</v>
      </c>
      <c r="O10364" s="24">
        <v>0</v>
      </c>
      <c r="P10364" s="24">
        <v>936</v>
      </c>
      <c r="Q10364" s="24">
        <v>5121.5</v>
      </c>
      <c r="R10364" s="88">
        <f>VLOOKUP(P10364,NEW_TRAIN_TEST!$A$1:$M$980,13,0)</f>
        <v>4909.5</v>
      </c>
      <c r="S10364" s="88">
        <f>VLOOKUP(P10364,NEW_TRAIN_TEST!$A$1:$M$980,11,0)</f>
        <v>6043</v>
      </c>
      <c r="T10364" s="6">
        <f t="shared" si="322"/>
        <v>0</v>
      </c>
      <c r="U10364" s="6">
        <f t="shared" si="323"/>
        <v>1</v>
      </c>
    </row>
    <row r="10365" spans="1:21" x14ac:dyDescent="0.2">
      <c r="A10365" s="88">
        <v>10368</v>
      </c>
      <c r="B10365" s="6">
        <v>7</v>
      </c>
      <c r="C10365" s="6" t="s">
        <v>2132</v>
      </c>
      <c r="D10365" s="73" t="s">
        <v>1699</v>
      </c>
      <c r="E10365" s="24">
        <v>6</v>
      </c>
      <c r="F10365" s="24">
        <v>2</v>
      </c>
      <c r="G10365" s="24">
        <v>0</v>
      </c>
      <c r="H10365" s="24">
        <v>2</v>
      </c>
      <c r="I10365" s="24">
        <v>2</v>
      </c>
      <c r="J10365" s="24">
        <v>0</v>
      </c>
      <c r="K10365" s="24">
        <v>0</v>
      </c>
      <c r="L10365" s="24">
        <v>1</v>
      </c>
      <c r="M10365" s="24">
        <v>0</v>
      </c>
      <c r="N10365" s="24">
        <v>0</v>
      </c>
      <c r="O10365" s="24">
        <v>2</v>
      </c>
      <c r="P10365" s="24">
        <v>247</v>
      </c>
      <c r="Q10365" s="24">
        <v>5763.5</v>
      </c>
      <c r="R10365" s="88">
        <f>VLOOKUP(P10365,NEW_TRAIN_TEST!$A$1:$M$980,13,0)</f>
        <v>5283</v>
      </c>
      <c r="S10365" s="88">
        <f>VLOOKUP(P10365,NEW_TRAIN_TEST!$A$1:$M$980,11,0)</f>
        <v>6785</v>
      </c>
      <c r="T10365" s="6">
        <f t="shared" si="322"/>
        <v>1</v>
      </c>
      <c r="U10365" s="6">
        <f t="shared" si="323"/>
        <v>0</v>
      </c>
    </row>
    <row r="10366" spans="1:21" x14ac:dyDescent="0.2">
      <c r="A10366" s="88">
        <v>10369</v>
      </c>
      <c r="B10366" s="6">
        <v>7</v>
      </c>
      <c r="C10366" s="6" t="s">
        <v>2132</v>
      </c>
      <c r="D10366" s="73" t="s">
        <v>1699</v>
      </c>
      <c r="E10366" s="24">
        <v>7</v>
      </c>
      <c r="F10366" s="24">
        <v>0</v>
      </c>
      <c r="G10366" s="24">
        <v>0</v>
      </c>
      <c r="H10366" s="24">
        <v>0</v>
      </c>
      <c r="I10366" s="24">
        <v>0</v>
      </c>
      <c r="J10366" s="24">
        <v>0</v>
      </c>
      <c r="K10366" s="24">
        <v>0</v>
      </c>
      <c r="L10366" s="24">
        <v>1</v>
      </c>
      <c r="M10366" s="24">
        <v>0</v>
      </c>
      <c r="N10366" s="24">
        <v>0</v>
      </c>
      <c r="O10366" s="24">
        <v>0</v>
      </c>
      <c r="P10366" s="24">
        <v>830</v>
      </c>
      <c r="Q10366" s="24">
        <v>6552</v>
      </c>
      <c r="R10366" s="88">
        <f>VLOOKUP(P10366,NEW_TRAIN_TEST!$A$1:$M$980,13,0)</f>
        <v>5475</v>
      </c>
      <c r="S10366" s="88">
        <f>VLOOKUP(P10366,NEW_TRAIN_TEST!$A$1:$M$980,11,0)</f>
        <v>6600</v>
      </c>
      <c r="T10366" s="6">
        <f t="shared" si="322"/>
        <v>1</v>
      </c>
      <c r="U10366" s="6">
        <f t="shared" si="323"/>
        <v>0</v>
      </c>
    </row>
    <row r="10367" spans="1:21" x14ac:dyDescent="0.2">
      <c r="A10367" s="88">
        <v>10370</v>
      </c>
      <c r="B10367" s="6">
        <v>7</v>
      </c>
      <c r="C10367" s="6" t="s">
        <v>2132</v>
      </c>
      <c r="D10367" s="73" t="s">
        <v>1699</v>
      </c>
      <c r="E10367" s="24">
        <v>0</v>
      </c>
      <c r="F10367" s="24">
        <v>1</v>
      </c>
      <c r="G10367" s="24">
        <v>0</v>
      </c>
      <c r="H10367" s="24">
        <v>0</v>
      </c>
      <c r="I10367" s="24">
        <v>2</v>
      </c>
      <c r="J10367" s="24">
        <v>0</v>
      </c>
      <c r="K10367" s="24">
        <v>0</v>
      </c>
      <c r="L10367" s="24">
        <v>0</v>
      </c>
      <c r="M10367" s="24">
        <v>0</v>
      </c>
      <c r="N10367" s="24">
        <v>0</v>
      </c>
      <c r="O10367" s="24">
        <v>2</v>
      </c>
      <c r="P10367" s="24">
        <v>537</v>
      </c>
      <c r="Q10367" s="24">
        <v>3590</v>
      </c>
      <c r="R10367" s="88">
        <f>VLOOKUP(P10367,NEW_TRAIN_TEST!$A$1:$M$980,13,0)</f>
        <v>3590</v>
      </c>
      <c r="S10367" s="88">
        <f>VLOOKUP(P10367,NEW_TRAIN_TEST!$A$1:$M$980,11,0)</f>
        <v>4305</v>
      </c>
      <c r="T10367" s="6">
        <f t="shared" si="322"/>
        <v>0</v>
      </c>
      <c r="U10367" s="6">
        <f t="shared" si="323"/>
        <v>0</v>
      </c>
    </row>
    <row r="10368" spans="1:21" x14ac:dyDescent="0.2">
      <c r="A10368" s="88">
        <v>10371</v>
      </c>
      <c r="B10368" s="6">
        <v>7</v>
      </c>
      <c r="C10368" s="6" t="s">
        <v>2132</v>
      </c>
      <c r="D10368" s="73" t="s">
        <v>1699</v>
      </c>
      <c r="E10368" s="24">
        <v>2</v>
      </c>
      <c r="F10368" s="24">
        <v>0</v>
      </c>
      <c r="G10368" s="24">
        <v>0</v>
      </c>
      <c r="H10368" s="24">
        <v>0</v>
      </c>
      <c r="I10368" s="24">
        <v>0</v>
      </c>
      <c r="J10368" s="24">
        <v>0</v>
      </c>
      <c r="K10368" s="24">
        <v>0</v>
      </c>
      <c r="L10368" s="24">
        <v>0</v>
      </c>
      <c r="M10368" s="24">
        <v>0</v>
      </c>
      <c r="N10368" s="24">
        <v>0</v>
      </c>
      <c r="O10368" s="24">
        <v>0</v>
      </c>
      <c r="P10368" s="24">
        <v>832</v>
      </c>
      <c r="Q10368" s="24">
        <v>4431</v>
      </c>
      <c r="R10368" s="88">
        <f>VLOOKUP(P10368,NEW_TRAIN_TEST!$A$1:$M$980,13,0)</f>
        <v>4004</v>
      </c>
      <c r="S10368" s="88">
        <f>VLOOKUP(P10368,NEW_TRAIN_TEST!$A$1:$M$980,11,0)</f>
        <v>4431</v>
      </c>
      <c r="T10368" s="6">
        <f t="shared" si="322"/>
        <v>0</v>
      </c>
      <c r="U10368" s="6">
        <f t="shared" si="323"/>
        <v>0</v>
      </c>
    </row>
    <row r="10369" spans="1:21" x14ac:dyDescent="0.2">
      <c r="A10369" s="88">
        <v>10372</v>
      </c>
      <c r="B10369" s="6">
        <v>7</v>
      </c>
      <c r="C10369" s="6" t="s">
        <v>2132</v>
      </c>
      <c r="D10369" s="73" t="s">
        <v>1699</v>
      </c>
      <c r="E10369" s="24">
        <v>7</v>
      </c>
      <c r="F10369" s="24">
        <v>2</v>
      </c>
      <c r="G10369" s="24">
        <v>0</v>
      </c>
      <c r="H10369" s="24">
        <v>2</v>
      </c>
      <c r="I10369" s="24">
        <v>2</v>
      </c>
      <c r="J10369" s="24">
        <v>0</v>
      </c>
      <c r="K10369" s="24">
        <v>0</v>
      </c>
      <c r="L10369" s="24">
        <v>0</v>
      </c>
      <c r="M10369" s="24">
        <v>0</v>
      </c>
      <c r="N10369" s="24">
        <v>0</v>
      </c>
      <c r="O10369" s="24">
        <v>2</v>
      </c>
      <c r="P10369" s="24">
        <v>833</v>
      </c>
      <c r="Q10369" s="24">
        <v>8452.5</v>
      </c>
      <c r="R10369" s="88">
        <f>VLOOKUP(P10369,NEW_TRAIN_TEST!$A$1:$M$980,13,0)</f>
        <v>6591</v>
      </c>
      <c r="S10369" s="88">
        <f>VLOOKUP(P10369,NEW_TRAIN_TEST!$A$1:$M$980,11,0)</f>
        <v>8540</v>
      </c>
      <c r="T10369" s="6">
        <f t="shared" si="322"/>
        <v>0</v>
      </c>
      <c r="U10369" s="6">
        <f t="shared" si="323"/>
        <v>0</v>
      </c>
    </row>
    <row r="10370" spans="1:21" x14ac:dyDescent="0.2">
      <c r="A10370" s="88">
        <v>10373</v>
      </c>
      <c r="B10370" s="6">
        <v>7</v>
      </c>
      <c r="C10370" s="6" t="s">
        <v>2132</v>
      </c>
      <c r="D10370" s="73" t="s">
        <v>1699</v>
      </c>
      <c r="E10370" s="24">
        <v>2</v>
      </c>
      <c r="F10370" s="24">
        <v>0</v>
      </c>
      <c r="G10370" s="24">
        <v>0</v>
      </c>
      <c r="H10370" s="24">
        <v>0</v>
      </c>
      <c r="I10370" s="24">
        <v>0</v>
      </c>
      <c r="J10370" s="24">
        <v>0</v>
      </c>
      <c r="K10370" s="24">
        <v>0</v>
      </c>
      <c r="L10370" s="24">
        <v>0</v>
      </c>
      <c r="M10370" s="24">
        <v>0</v>
      </c>
      <c r="N10370" s="24">
        <v>0</v>
      </c>
      <c r="O10370" s="24">
        <v>0</v>
      </c>
      <c r="P10370" s="24">
        <v>834</v>
      </c>
      <c r="Q10370" s="24">
        <v>5637</v>
      </c>
      <c r="R10370" s="88">
        <f>VLOOKUP(P10370,NEW_TRAIN_TEST!$A$1:$M$980,13,0)</f>
        <v>4310</v>
      </c>
      <c r="S10370" s="88">
        <f>VLOOKUP(P10370,NEW_TRAIN_TEST!$A$1:$M$980,11,0)</f>
        <v>5948</v>
      </c>
      <c r="T10370" s="6">
        <f t="shared" si="322"/>
        <v>0</v>
      </c>
      <c r="U10370" s="6">
        <f t="shared" si="323"/>
        <v>0</v>
      </c>
    </row>
    <row r="10371" spans="1:21" x14ac:dyDescent="0.2">
      <c r="A10371" s="88">
        <v>10374</v>
      </c>
      <c r="B10371" s="6">
        <v>7</v>
      </c>
      <c r="C10371" s="6" t="s">
        <v>2132</v>
      </c>
      <c r="D10371" s="73" t="s">
        <v>1699</v>
      </c>
      <c r="E10371" s="24">
        <v>0</v>
      </c>
      <c r="F10371" s="24">
        <v>0</v>
      </c>
      <c r="G10371" s="24">
        <v>1</v>
      </c>
      <c r="H10371" s="24">
        <v>0</v>
      </c>
      <c r="I10371" s="24">
        <v>0</v>
      </c>
      <c r="J10371" s="24">
        <v>0</v>
      </c>
      <c r="K10371" s="24">
        <v>0</v>
      </c>
      <c r="L10371" s="24">
        <v>0</v>
      </c>
      <c r="M10371" s="24">
        <v>0</v>
      </c>
      <c r="N10371" s="24">
        <v>0</v>
      </c>
      <c r="O10371" s="24">
        <v>0</v>
      </c>
      <c r="P10371" s="24">
        <v>938</v>
      </c>
      <c r="Q10371" s="24">
        <v>4399</v>
      </c>
      <c r="R10371" s="88">
        <f>VLOOKUP(P10371,NEW_TRAIN_TEST!$A$1:$M$980,13,0)</f>
        <v>4399</v>
      </c>
      <c r="S10371" s="88">
        <f>VLOOKUP(P10371,NEW_TRAIN_TEST!$A$1:$M$980,11,0)</f>
        <v>5300</v>
      </c>
      <c r="T10371" s="6">
        <f t="shared" ref="T10371:T10411" si="324">IF(L10371&gt;0,1,0)</f>
        <v>0</v>
      </c>
      <c r="U10371" s="6">
        <f t="shared" ref="U10371:U10411" si="325">IF(M10371&gt;0,1,0)</f>
        <v>0</v>
      </c>
    </row>
    <row r="10372" spans="1:21" x14ac:dyDescent="0.2">
      <c r="A10372" s="88">
        <v>10375</v>
      </c>
      <c r="B10372" s="6">
        <v>7</v>
      </c>
      <c r="C10372" s="6" t="s">
        <v>2132</v>
      </c>
      <c r="D10372" s="73" t="s">
        <v>1699</v>
      </c>
      <c r="E10372" s="24">
        <v>0</v>
      </c>
      <c r="F10372" s="24">
        <v>2</v>
      </c>
      <c r="G10372" s="24">
        <v>0</v>
      </c>
      <c r="H10372" s="24">
        <v>2</v>
      </c>
      <c r="I10372" s="24">
        <v>2</v>
      </c>
      <c r="J10372" s="24">
        <v>0</v>
      </c>
      <c r="K10372" s="24">
        <v>0</v>
      </c>
      <c r="L10372" s="24">
        <v>0</v>
      </c>
      <c r="M10372" s="24">
        <v>0</v>
      </c>
      <c r="N10372" s="24">
        <v>0</v>
      </c>
      <c r="O10372" s="24">
        <v>2</v>
      </c>
      <c r="P10372" s="24">
        <v>241</v>
      </c>
      <c r="Q10372" s="24">
        <v>4383</v>
      </c>
      <c r="R10372" s="88">
        <f>VLOOKUP(P10372,NEW_TRAIN_TEST!$A$1:$M$980,13,0)</f>
        <v>4383</v>
      </c>
      <c r="S10372" s="88">
        <f>VLOOKUP(P10372,NEW_TRAIN_TEST!$A$1:$M$980,11,0)</f>
        <v>5322</v>
      </c>
      <c r="T10372" s="6">
        <f t="shared" si="324"/>
        <v>0</v>
      </c>
      <c r="U10372" s="6">
        <f t="shared" si="325"/>
        <v>0</v>
      </c>
    </row>
    <row r="10373" spans="1:21" x14ac:dyDescent="0.2">
      <c r="A10373" s="88">
        <v>10376</v>
      </c>
      <c r="B10373" s="6">
        <v>7</v>
      </c>
      <c r="C10373" s="6" t="s">
        <v>2132</v>
      </c>
      <c r="D10373" s="73" t="s">
        <v>1699</v>
      </c>
      <c r="E10373" s="24">
        <v>0</v>
      </c>
      <c r="F10373" s="24">
        <v>1</v>
      </c>
      <c r="G10373" s="24">
        <v>0</v>
      </c>
      <c r="H10373" s="24">
        <v>0</v>
      </c>
      <c r="I10373" s="24">
        <v>2</v>
      </c>
      <c r="J10373" s="24">
        <v>0</v>
      </c>
      <c r="K10373" s="24">
        <v>0</v>
      </c>
      <c r="L10373" s="24">
        <v>0</v>
      </c>
      <c r="M10373" s="24">
        <v>0</v>
      </c>
      <c r="N10373" s="24">
        <v>0</v>
      </c>
      <c r="O10373" s="24">
        <v>2</v>
      </c>
      <c r="P10373" s="24">
        <v>383</v>
      </c>
      <c r="Q10373" s="24">
        <v>5595.5</v>
      </c>
      <c r="R10373" s="88">
        <f>VLOOKUP(P10373,NEW_TRAIN_TEST!$A$1:$M$980,13,0)</f>
        <v>5595.5</v>
      </c>
      <c r="S10373" s="88">
        <f>VLOOKUP(P10373,NEW_TRAIN_TEST!$A$1:$M$980,11,0)</f>
        <v>6779</v>
      </c>
      <c r="T10373" s="6">
        <f t="shared" si="324"/>
        <v>0</v>
      </c>
      <c r="U10373" s="6">
        <f t="shared" si="325"/>
        <v>0</v>
      </c>
    </row>
    <row r="10374" spans="1:21" x14ac:dyDescent="0.2">
      <c r="A10374" s="88">
        <v>10377</v>
      </c>
      <c r="B10374" s="6">
        <v>7</v>
      </c>
      <c r="C10374" s="6" t="s">
        <v>2132</v>
      </c>
      <c r="D10374" s="73" t="s">
        <v>1699</v>
      </c>
      <c r="E10374" s="24">
        <v>0</v>
      </c>
      <c r="F10374" s="24">
        <v>2</v>
      </c>
      <c r="G10374" s="24">
        <v>0</v>
      </c>
      <c r="H10374" s="24">
        <v>2</v>
      </c>
      <c r="I10374" s="24">
        <v>2</v>
      </c>
      <c r="J10374" s="24">
        <v>0</v>
      </c>
      <c r="K10374" s="24">
        <v>0</v>
      </c>
      <c r="L10374" s="24">
        <v>0</v>
      </c>
      <c r="M10374" s="24">
        <v>0</v>
      </c>
      <c r="N10374" s="24">
        <v>0</v>
      </c>
      <c r="O10374" s="24">
        <v>2</v>
      </c>
      <c r="P10374" s="24">
        <v>238</v>
      </c>
      <c r="Q10374" s="24">
        <v>4223.5</v>
      </c>
      <c r="R10374" s="88">
        <f>VLOOKUP(P10374,NEW_TRAIN_TEST!$A$1:$M$980,13,0)</f>
        <v>4223.5</v>
      </c>
      <c r="S10374" s="88">
        <f>VLOOKUP(P10374,NEW_TRAIN_TEST!$A$1:$M$980,11,0)</f>
        <v>5175</v>
      </c>
      <c r="T10374" s="6">
        <f t="shared" si="324"/>
        <v>0</v>
      </c>
      <c r="U10374" s="6">
        <f t="shared" si="325"/>
        <v>0</v>
      </c>
    </row>
    <row r="10375" spans="1:21" x14ac:dyDescent="0.2">
      <c r="A10375" s="88">
        <v>10378</v>
      </c>
      <c r="B10375" s="6">
        <v>7</v>
      </c>
      <c r="C10375" s="6" t="s">
        <v>2132</v>
      </c>
      <c r="D10375" s="73" t="s">
        <v>1699</v>
      </c>
      <c r="E10375" s="24">
        <v>0</v>
      </c>
      <c r="F10375" s="24">
        <v>6</v>
      </c>
      <c r="G10375" s="24">
        <v>0</v>
      </c>
      <c r="H10375" s="24">
        <v>2</v>
      </c>
      <c r="I10375" s="24">
        <v>2</v>
      </c>
      <c r="J10375" s="24">
        <v>2</v>
      </c>
      <c r="K10375" s="24">
        <v>0</v>
      </c>
      <c r="L10375" s="24">
        <v>0</v>
      </c>
      <c r="M10375" s="24">
        <v>0</v>
      </c>
      <c r="N10375" s="24">
        <v>0</v>
      </c>
      <c r="O10375" s="24">
        <v>2</v>
      </c>
      <c r="P10375" s="24">
        <v>233</v>
      </c>
      <c r="Q10375" s="24">
        <v>4309</v>
      </c>
      <c r="R10375" s="88">
        <f>VLOOKUP(P10375,NEW_TRAIN_TEST!$A$1:$M$980,13,0)</f>
        <v>4309</v>
      </c>
      <c r="S10375" s="88">
        <f>VLOOKUP(P10375,NEW_TRAIN_TEST!$A$1:$M$980,11,0)</f>
        <v>5278</v>
      </c>
      <c r="T10375" s="6">
        <f t="shared" si="324"/>
        <v>0</v>
      </c>
      <c r="U10375" s="6">
        <f t="shared" si="325"/>
        <v>0</v>
      </c>
    </row>
    <row r="10376" spans="1:21" x14ac:dyDescent="0.2">
      <c r="A10376" s="88">
        <v>10379</v>
      </c>
      <c r="B10376" s="6">
        <v>7</v>
      </c>
      <c r="C10376" s="6" t="s">
        <v>2132</v>
      </c>
      <c r="D10376" s="73" t="s">
        <v>1699</v>
      </c>
      <c r="E10376" s="24">
        <v>11</v>
      </c>
      <c r="F10376" s="24">
        <v>1</v>
      </c>
      <c r="G10376" s="24">
        <v>0</v>
      </c>
      <c r="H10376" s="24">
        <v>0</v>
      </c>
      <c r="I10376" s="24">
        <v>2</v>
      </c>
      <c r="J10376" s="24">
        <v>0</v>
      </c>
      <c r="K10376" s="24">
        <v>0</v>
      </c>
      <c r="L10376" s="24">
        <v>0</v>
      </c>
      <c r="M10376" s="24">
        <v>20</v>
      </c>
      <c r="N10376" s="24">
        <v>0</v>
      </c>
      <c r="O10376" s="24">
        <v>2</v>
      </c>
      <c r="P10376" s="24">
        <v>840</v>
      </c>
      <c r="Q10376" s="24">
        <v>7149.5</v>
      </c>
      <c r="R10376" s="88">
        <f>VLOOKUP(P10376,NEW_TRAIN_TEST!$A$1:$M$980,13,0)</f>
        <v>5853.5</v>
      </c>
      <c r="S10376" s="88">
        <f>VLOOKUP(P10376,NEW_TRAIN_TEST!$A$1:$M$980,11,0)</f>
        <v>7619</v>
      </c>
      <c r="T10376" s="6">
        <f t="shared" si="324"/>
        <v>0</v>
      </c>
      <c r="U10376" s="6">
        <f t="shared" si="325"/>
        <v>1</v>
      </c>
    </row>
    <row r="10377" spans="1:21" x14ac:dyDescent="0.2">
      <c r="A10377" s="88">
        <v>10380</v>
      </c>
      <c r="B10377" s="6">
        <v>7</v>
      </c>
      <c r="C10377" s="6" t="s">
        <v>2132</v>
      </c>
      <c r="D10377" s="73" t="s">
        <v>1699</v>
      </c>
      <c r="E10377" s="24">
        <v>4</v>
      </c>
      <c r="F10377" s="24">
        <v>0</v>
      </c>
      <c r="G10377" s="24">
        <v>0</v>
      </c>
      <c r="H10377" s="24">
        <v>0</v>
      </c>
      <c r="I10377" s="24">
        <v>0</v>
      </c>
      <c r="J10377" s="24">
        <v>0</v>
      </c>
      <c r="K10377" s="24">
        <v>0</v>
      </c>
      <c r="L10377" s="24">
        <v>0</v>
      </c>
      <c r="M10377" s="24">
        <v>0</v>
      </c>
      <c r="N10377" s="24">
        <v>0</v>
      </c>
      <c r="O10377" s="24">
        <v>0</v>
      </c>
      <c r="P10377" s="24">
        <v>931</v>
      </c>
      <c r="Q10377" s="24">
        <v>4246</v>
      </c>
      <c r="R10377" s="88">
        <f>VLOOKUP(P10377,NEW_TRAIN_TEST!$A$1:$M$980,13,0)</f>
        <v>4063</v>
      </c>
      <c r="S10377" s="88">
        <f>VLOOKUP(P10377,NEW_TRAIN_TEST!$A$1:$M$980,11,0)</f>
        <v>4971</v>
      </c>
      <c r="T10377" s="6">
        <f t="shared" si="324"/>
        <v>0</v>
      </c>
      <c r="U10377" s="6">
        <f t="shared" si="325"/>
        <v>0</v>
      </c>
    </row>
    <row r="10378" spans="1:21" x14ac:dyDescent="0.2">
      <c r="A10378" s="88">
        <v>10381</v>
      </c>
      <c r="B10378" s="6">
        <v>7</v>
      </c>
      <c r="C10378" s="6" t="s">
        <v>2132</v>
      </c>
      <c r="D10378" s="73" t="s">
        <v>1699</v>
      </c>
      <c r="E10378" s="24">
        <v>0</v>
      </c>
      <c r="F10378" s="24">
        <v>2</v>
      </c>
      <c r="G10378" s="24">
        <v>0</v>
      </c>
      <c r="H10378" s="24">
        <v>2</v>
      </c>
      <c r="I10378" s="24">
        <v>2</v>
      </c>
      <c r="J10378" s="24">
        <v>0</v>
      </c>
      <c r="K10378" s="24">
        <v>0</v>
      </c>
      <c r="L10378" s="24">
        <v>0</v>
      </c>
      <c r="M10378" s="24">
        <v>0</v>
      </c>
      <c r="N10378" s="24">
        <v>0</v>
      </c>
      <c r="O10378" s="24">
        <v>2</v>
      </c>
      <c r="P10378" s="24">
        <v>235</v>
      </c>
      <c r="Q10378" s="24">
        <v>4004.5</v>
      </c>
      <c r="R10378" s="88">
        <f>VLOOKUP(P10378,NEW_TRAIN_TEST!$A$1:$M$980,13,0)</f>
        <v>4004.5</v>
      </c>
      <c r="S10378" s="88">
        <f>VLOOKUP(P10378,NEW_TRAIN_TEST!$A$1:$M$980,11,0)</f>
        <v>4982</v>
      </c>
      <c r="T10378" s="6">
        <f t="shared" si="324"/>
        <v>0</v>
      </c>
      <c r="U10378" s="6">
        <f t="shared" si="325"/>
        <v>0</v>
      </c>
    </row>
    <row r="10379" spans="1:21" x14ac:dyDescent="0.2">
      <c r="A10379" s="88">
        <v>10382</v>
      </c>
      <c r="B10379" s="6">
        <v>7</v>
      </c>
      <c r="C10379" s="6" t="s">
        <v>2132</v>
      </c>
      <c r="D10379" s="73" t="s">
        <v>1699</v>
      </c>
      <c r="E10379" s="24">
        <v>8</v>
      </c>
      <c r="F10379" s="24">
        <v>0</v>
      </c>
      <c r="G10379" s="24">
        <v>0</v>
      </c>
      <c r="H10379" s="24">
        <v>0</v>
      </c>
      <c r="I10379" s="24">
        <v>0</v>
      </c>
      <c r="J10379" s="24">
        <v>0</v>
      </c>
      <c r="K10379" s="24">
        <v>0</v>
      </c>
      <c r="L10379" s="24">
        <v>1</v>
      </c>
      <c r="M10379" s="24">
        <v>0</v>
      </c>
      <c r="N10379" s="24">
        <v>0</v>
      </c>
      <c r="O10379" s="24">
        <v>0</v>
      </c>
      <c r="P10379" s="24">
        <v>843</v>
      </c>
      <c r="Q10379" s="24">
        <v>5887</v>
      </c>
      <c r="R10379" s="88">
        <f>VLOOKUP(P10379,NEW_TRAIN_TEST!$A$1:$M$980,13,0)</f>
        <v>5450</v>
      </c>
      <c r="S10379" s="88">
        <f>VLOOKUP(P10379,NEW_TRAIN_TEST!$A$1:$M$980,11,0)</f>
        <v>6273</v>
      </c>
      <c r="T10379" s="6">
        <f t="shared" si="324"/>
        <v>1</v>
      </c>
      <c r="U10379" s="6">
        <f t="shared" si="325"/>
        <v>0</v>
      </c>
    </row>
    <row r="10380" spans="1:21" x14ac:dyDescent="0.2">
      <c r="A10380" s="88">
        <v>10383</v>
      </c>
      <c r="B10380" s="6">
        <v>7</v>
      </c>
      <c r="C10380" s="6" t="s">
        <v>2132</v>
      </c>
      <c r="D10380" s="73" t="s">
        <v>1699</v>
      </c>
      <c r="E10380" s="24">
        <v>0</v>
      </c>
      <c r="F10380" s="24">
        <v>4</v>
      </c>
      <c r="G10380" s="24">
        <v>0</v>
      </c>
      <c r="H10380" s="24">
        <v>2</v>
      </c>
      <c r="I10380" s="24">
        <v>2</v>
      </c>
      <c r="J10380" s="24">
        <v>0</v>
      </c>
      <c r="K10380" s="24">
        <v>0</v>
      </c>
      <c r="L10380" s="24">
        <v>0</v>
      </c>
      <c r="M10380" s="24">
        <v>0</v>
      </c>
      <c r="N10380" s="24">
        <v>0</v>
      </c>
      <c r="O10380" s="24">
        <v>2</v>
      </c>
      <c r="P10380" s="24">
        <v>588</v>
      </c>
      <c r="Q10380" s="24">
        <v>2606</v>
      </c>
      <c r="R10380" s="88">
        <f>VLOOKUP(P10380,NEW_TRAIN_TEST!$A$1:$M$980,13,0)</f>
        <v>2606</v>
      </c>
      <c r="S10380" s="88">
        <f>VLOOKUP(P10380,NEW_TRAIN_TEST!$A$1:$M$980,11,0)</f>
        <v>3377</v>
      </c>
      <c r="T10380" s="6">
        <f t="shared" si="324"/>
        <v>0</v>
      </c>
      <c r="U10380" s="6">
        <f t="shared" si="325"/>
        <v>0</v>
      </c>
    </row>
    <row r="10381" spans="1:21" x14ac:dyDescent="0.2">
      <c r="A10381" s="88">
        <v>10384</v>
      </c>
      <c r="B10381" s="6">
        <v>7</v>
      </c>
      <c r="C10381" s="6" t="s">
        <v>2132</v>
      </c>
      <c r="D10381" s="73" t="s">
        <v>1699</v>
      </c>
      <c r="E10381" s="24">
        <v>0</v>
      </c>
      <c r="F10381" s="24">
        <v>0</v>
      </c>
      <c r="G10381" s="24">
        <v>0</v>
      </c>
      <c r="H10381" s="24">
        <v>0</v>
      </c>
      <c r="I10381" s="24">
        <v>0</v>
      </c>
      <c r="J10381" s="24">
        <v>0</v>
      </c>
      <c r="K10381" s="24">
        <v>0</v>
      </c>
      <c r="L10381" s="24">
        <v>0</v>
      </c>
      <c r="M10381" s="24">
        <v>0</v>
      </c>
      <c r="N10381" s="24">
        <v>1</v>
      </c>
      <c r="O10381" s="24">
        <v>0</v>
      </c>
      <c r="P10381" s="24">
        <v>893</v>
      </c>
      <c r="Q10381" s="24">
        <v>7620</v>
      </c>
      <c r="R10381" s="88">
        <f>VLOOKUP(P10381,NEW_TRAIN_TEST!$A$1:$M$980,13,0)</f>
        <v>7620</v>
      </c>
      <c r="S10381" s="88">
        <f>VLOOKUP(P10381,NEW_TRAIN_TEST!$A$1:$M$980,11,0)</f>
        <v>7620</v>
      </c>
      <c r="T10381" s="6">
        <f t="shared" si="324"/>
        <v>0</v>
      </c>
      <c r="U10381" s="6">
        <f t="shared" si="325"/>
        <v>0</v>
      </c>
    </row>
    <row r="10382" spans="1:21" x14ac:dyDescent="0.2">
      <c r="A10382" s="88">
        <v>10385</v>
      </c>
      <c r="B10382" s="6">
        <v>7</v>
      </c>
      <c r="C10382" s="6" t="s">
        <v>2132</v>
      </c>
      <c r="D10382" s="73" t="s">
        <v>1699</v>
      </c>
      <c r="E10382" s="24">
        <v>0</v>
      </c>
      <c r="F10382" s="24">
        <v>2</v>
      </c>
      <c r="G10382" s="24">
        <v>0</v>
      </c>
      <c r="H10382" s="24">
        <v>2</v>
      </c>
      <c r="I10382" s="24">
        <v>2</v>
      </c>
      <c r="J10382" s="24">
        <v>0</v>
      </c>
      <c r="K10382" s="24">
        <v>0</v>
      </c>
      <c r="L10382" s="24">
        <v>0</v>
      </c>
      <c r="M10382" s="24">
        <v>0</v>
      </c>
      <c r="N10382" s="24">
        <v>0</v>
      </c>
      <c r="O10382" s="24">
        <v>2</v>
      </c>
      <c r="P10382" s="24">
        <v>240</v>
      </c>
      <c r="Q10382" s="24">
        <v>4620.5</v>
      </c>
      <c r="R10382" s="88">
        <f>VLOOKUP(P10382,NEW_TRAIN_TEST!$A$1:$M$980,13,0)</f>
        <v>4620.5</v>
      </c>
      <c r="S10382" s="88">
        <f>VLOOKUP(P10382,NEW_TRAIN_TEST!$A$1:$M$980,11,0)</f>
        <v>5779</v>
      </c>
      <c r="T10382" s="6">
        <f t="shared" si="324"/>
        <v>0</v>
      </c>
      <c r="U10382" s="6">
        <f t="shared" si="325"/>
        <v>0</v>
      </c>
    </row>
    <row r="10383" spans="1:21" x14ac:dyDescent="0.2">
      <c r="A10383" s="88">
        <v>10386</v>
      </c>
      <c r="B10383" s="6">
        <v>7</v>
      </c>
      <c r="C10383" s="6" t="s">
        <v>2132</v>
      </c>
      <c r="D10383" s="73" t="s">
        <v>1699</v>
      </c>
      <c r="E10383" s="24">
        <v>11</v>
      </c>
      <c r="F10383" s="24">
        <v>0</v>
      </c>
      <c r="G10383" s="24">
        <v>0</v>
      </c>
      <c r="H10383" s="24">
        <v>0</v>
      </c>
      <c r="I10383" s="24">
        <v>0</v>
      </c>
      <c r="J10383" s="24">
        <v>0</v>
      </c>
      <c r="K10383" s="24">
        <v>0</v>
      </c>
      <c r="L10383" s="24">
        <v>0</v>
      </c>
      <c r="M10383" s="24">
        <v>0</v>
      </c>
      <c r="N10383" s="24">
        <v>0</v>
      </c>
      <c r="O10383" s="24">
        <v>0</v>
      </c>
      <c r="P10383" s="24">
        <v>882</v>
      </c>
      <c r="Q10383" s="24">
        <v>9902</v>
      </c>
      <c r="R10383" s="88">
        <f>VLOOKUP(P10383,NEW_TRAIN_TEST!$A$1:$M$980,13,0)</f>
        <v>9182</v>
      </c>
      <c r="S10383" s="88">
        <f>VLOOKUP(P10383,NEW_TRAIN_TEST!$A$1:$M$980,11,0)</f>
        <v>9967</v>
      </c>
      <c r="T10383" s="6">
        <f t="shared" si="324"/>
        <v>0</v>
      </c>
      <c r="U10383" s="6">
        <f t="shared" si="325"/>
        <v>0</v>
      </c>
    </row>
    <row r="10384" spans="1:21" x14ac:dyDescent="0.2">
      <c r="A10384" s="88">
        <v>10387</v>
      </c>
      <c r="B10384" s="6">
        <v>7</v>
      </c>
      <c r="C10384" s="6" t="s">
        <v>2132</v>
      </c>
      <c r="D10384" s="73" t="s">
        <v>1699</v>
      </c>
      <c r="E10384" s="24">
        <v>3</v>
      </c>
      <c r="F10384" s="24">
        <v>2</v>
      </c>
      <c r="G10384" s="24">
        <v>0</v>
      </c>
      <c r="H10384" s="24">
        <v>0</v>
      </c>
      <c r="I10384" s="24">
        <v>2</v>
      </c>
      <c r="J10384" s="24">
        <v>2</v>
      </c>
      <c r="K10384" s="24">
        <v>0</v>
      </c>
      <c r="L10384" s="24">
        <v>0</v>
      </c>
      <c r="M10384" s="24">
        <v>0</v>
      </c>
      <c r="N10384" s="24">
        <v>0</v>
      </c>
      <c r="O10384" s="24">
        <v>2</v>
      </c>
      <c r="P10384" s="24">
        <v>894</v>
      </c>
      <c r="Q10384" s="24">
        <v>10648.5</v>
      </c>
      <c r="R10384" s="88">
        <f>VLOOKUP(P10384,NEW_TRAIN_TEST!$A$1:$M$980,13,0)</f>
        <v>10632.5</v>
      </c>
      <c r="S10384" s="88">
        <f>VLOOKUP(P10384,NEW_TRAIN_TEST!$A$1:$M$980,11,0)</f>
        <v>10750</v>
      </c>
      <c r="T10384" s="6">
        <f t="shared" si="324"/>
        <v>0</v>
      </c>
      <c r="U10384" s="6">
        <f t="shared" si="325"/>
        <v>0</v>
      </c>
    </row>
    <row r="10385" spans="1:21" x14ac:dyDescent="0.2">
      <c r="A10385" s="88">
        <v>10388</v>
      </c>
      <c r="B10385" s="6">
        <v>7</v>
      </c>
      <c r="C10385" s="6" t="s">
        <v>2132</v>
      </c>
      <c r="D10385" s="73" t="s">
        <v>1699</v>
      </c>
      <c r="E10385" s="24">
        <v>12</v>
      </c>
      <c r="F10385" s="24">
        <v>0</v>
      </c>
      <c r="G10385" s="24">
        <v>0</v>
      </c>
      <c r="H10385" s="24">
        <v>0</v>
      </c>
      <c r="I10385" s="24">
        <v>0</v>
      </c>
      <c r="J10385" s="24">
        <v>0</v>
      </c>
      <c r="K10385" s="24">
        <v>0</v>
      </c>
      <c r="L10385" s="24">
        <v>0</v>
      </c>
      <c r="M10385" s="24">
        <v>0</v>
      </c>
      <c r="N10385" s="24">
        <v>0</v>
      </c>
      <c r="O10385" s="24">
        <v>0</v>
      </c>
      <c r="P10385" s="24">
        <v>885</v>
      </c>
      <c r="Q10385" s="24">
        <v>10154</v>
      </c>
      <c r="R10385" s="88">
        <f>VLOOKUP(P10385,NEW_TRAIN_TEST!$A$1:$M$980,13,0)</f>
        <v>9364</v>
      </c>
      <c r="S10385" s="88">
        <f>VLOOKUP(P10385,NEW_TRAIN_TEST!$A$1:$M$980,11,0)</f>
        <v>10154</v>
      </c>
      <c r="T10385" s="6">
        <f t="shared" si="324"/>
        <v>0</v>
      </c>
      <c r="U10385" s="6">
        <f t="shared" si="325"/>
        <v>0</v>
      </c>
    </row>
    <row r="10386" spans="1:21" x14ac:dyDescent="0.2">
      <c r="A10386" s="88">
        <v>10389</v>
      </c>
      <c r="B10386" s="6">
        <v>7</v>
      </c>
      <c r="C10386" s="6" t="s">
        <v>2132</v>
      </c>
      <c r="D10386" s="73" t="s">
        <v>1699</v>
      </c>
      <c r="E10386" s="24">
        <v>0</v>
      </c>
      <c r="F10386" s="24">
        <v>2</v>
      </c>
      <c r="G10386" s="24">
        <v>1</v>
      </c>
      <c r="H10386" s="24">
        <v>2</v>
      </c>
      <c r="I10386" s="24">
        <v>2</v>
      </c>
      <c r="J10386" s="24">
        <v>0</v>
      </c>
      <c r="K10386" s="24">
        <v>0</v>
      </c>
      <c r="L10386" s="24">
        <v>0</v>
      </c>
      <c r="M10386" s="24">
        <v>0</v>
      </c>
      <c r="N10386" s="24">
        <v>0</v>
      </c>
      <c r="O10386" s="24">
        <v>2</v>
      </c>
      <c r="P10386" s="24">
        <v>886</v>
      </c>
      <c r="Q10386" s="24">
        <v>10910.5</v>
      </c>
      <c r="R10386" s="88">
        <f>VLOOKUP(P10386,NEW_TRAIN_TEST!$A$1:$M$980,13,0)</f>
        <v>10910.5</v>
      </c>
      <c r="S10386" s="88">
        <f>VLOOKUP(P10386,NEW_TRAIN_TEST!$A$1:$M$980,11,0)</f>
        <v>11006</v>
      </c>
      <c r="T10386" s="6">
        <f t="shared" si="324"/>
        <v>0</v>
      </c>
      <c r="U10386" s="6">
        <f t="shared" si="325"/>
        <v>0</v>
      </c>
    </row>
    <row r="10387" spans="1:21" x14ac:dyDescent="0.2">
      <c r="A10387" s="88">
        <v>10390</v>
      </c>
      <c r="B10387" s="6">
        <v>7</v>
      </c>
      <c r="C10387" s="6" t="s">
        <v>2132</v>
      </c>
      <c r="D10387" s="73" t="s">
        <v>1699</v>
      </c>
      <c r="E10387" s="24">
        <v>3</v>
      </c>
      <c r="F10387" s="24">
        <v>4</v>
      </c>
      <c r="G10387" s="24">
        <v>0</v>
      </c>
      <c r="H10387" s="24">
        <v>2</v>
      </c>
      <c r="I10387" s="24">
        <v>2</v>
      </c>
      <c r="J10387" s="24">
        <v>0</v>
      </c>
      <c r="K10387" s="24">
        <v>0</v>
      </c>
      <c r="L10387" s="24">
        <v>0</v>
      </c>
      <c r="M10387" s="24">
        <v>0</v>
      </c>
      <c r="N10387" s="24">
        <v>0</v>
      </c>
      <c r="O10387" s="24">
        <v>2</v>
      </c>
      <c r="P10387" s="24">
        <v>242</v>
      </c>
      <c r="Q10387" s="24">
        <v>4894.5</v>
      </c>
      <c r="R10387" s="88">
        <f>VLOOKUP(P10387,NEW_TRAIN_TEST!$A$1:$M$980,13,0)</f>
        <v>4891</v>
      </c>
      <c r="S10387" s="88">
        <f>VLOOKUP(P10387,NEW_TRAIN_TEST!$A$1:$M$980,11,0)</f>
        <v>6159</v>
      </c>
      <c r="T10387" s="6">
        <f t="shared" si="324"/>
        <v>0</v>
      </c>
      <c r="U10387" s="6">
        <f t="shared" si="325"/>
        <v>0</v>
      </c>
    </row>
    <row r="10388" spans="1:21" x14ac:dyDescent="0.2">
      <c r="A10388" s="88">
        <v>10391</v>
      </c>
      <c r="B10388" s="6">
        <v>7</v>
      </c>
      <c r="C10388" s="6" t="s">
        <v>2132</v>
      </c>
      <c r="D10388" s="73" t="s">
        <v>1699</v>
      </c>
      <c r="E10388" s="24">
        <v>0</v>
      </c>
      <c r="F10388" s="24">
        <v>4</v>
      </c>
      <c r="G10388" s="24">
        <v>0</v>
      </c>
      <c r="H10388" s="24">
        <v>2</v>
      </c>
      <c r="I10388" s="24">
        <v>2</v>
      </c>
      <c r="J10388" s="24">
        <v>2</v>
      </c>
      <c r="K10388" s="24">
        <v>0</v>
      </c>
      <c r="L10388" s="24">
        <v>0</v>
      </c>
      <c r="M10388" s="24">
        <v>0</v>
      </c>
      <c r="N10388" s="24">
        <v>0</v>
      </c>
      <c r="O10388" s="24">
        <v>2</v>
      </c>
      <c r="P10388" s="24">
        <v>244</v>
      </c>
      <c r="Q10388" s="24">
        <v>5199.5</v>
      </c>
      <c r="R10388" s="88">
        <f>VLOOKUP(P10388,NEW_TRAIN_TEST!$A$1:$M$980,13,0)</f>
        <v>5199.5</v>
      </c>
      <c r="S10388" s="88">
        <f>VLOOKUP(P10388,NEW_TRAIN_TEST!$A$1:$M$980,11,0)</f>
        <v>6591</v>
      </c>
      <c r="T10388" s="6">
        <f t="shared" si="324"/>
        <v>0</v>
      </c>
      <c r="U10388" s="6">
        <f t="shared" si="325"/>
        <v>0</v>
      </c>
    </row>
    <row r="10389" spans="1:21" x14ac:dyDescent="0.2">
      <c r="A10389" s="88">
        <v>10392</v>
      </c>
      <c r="B10389" s="6">
        <v>7</v>
      </c>
      <c r="C10389" s="6" t="s">
        <v>2132</v>
      </c>
      <c r="D10389" s="73" t="s">
        <v>1699</v>
      </c>
      <c r="E10389" s="24">
        <v>0</v>
      </c>
      <c r="F10389" s="24">
        <v>1</v>
      </c>
      <c r="G10389" s="24">
        <v>0</v>
      </c>
      <c r="H10389" s="24">
        <v>0</v>
      </c>
      <c r="I10389" s="24">
        <v>2</v>
      </c>
      <c r="J10389" s="24">
        <v>0</v>
      </c>
      <c r="K10389" s="24">
        <v>0</v>
      </c>
      <c r="L10389" s="24">
        <v>0</v>
      </c>
      <c r="M10389" s="24">
        <v>0</v>
      </c>
      <c r="N10389" s="24">
        <v>0</v>
      </c>
      <c r="O10389" s="24">
        <v>2</v>
      </c>
      <c r="P10389" s="24">
        <v>591</v>
      </c>
      <c r="Q10389" s="24">
        <v>2580.5</v>
      </c>
      <c r="R10389" s="88">
        <f>VLOOKUP(P10389,NEW_TRAIN_TEST!$A$1:$M$980,13,0)</f>
        <v>2580.5</v>
      </c>
      <c r="S10389" s="88">
        <f>VLOOKUP(P10389,NEW_TRAIN_TEST!$A$1:$M$980,11,0)</f>
        <v>3344</v>
      </c>
      <c r="T10389" s="6">
        <f t="shared" si="324"/>
        <v>0</v>
      </c>
      <c r="U10389" s="6">
        <f t="shared" si="325"/>
        <v>0</v>
      </c>
    </row>
    <row r="10390" spans="1:21" x14ac:dyDescent="0.2">
      <c r="A10390" s="88">
        <v>10393</v>
      </c>
      <c r="B10390" s="6">
        <v>7</v>
      </c>
      <c r="C10390" s="6" t="s">
        <v>2132</v>
      </c>
      <c r="D10390" s="73" t="s">
        <v>1699</v>
      </c>
      <c r="E10390" s="24">
        <v>3</v>
      </c>
      <c r="F10390" s="24">
        <v>1</v>
      </c>
      <c r="G10390" s="24">
        <v>0</v>
      </c>
      <c r="H10390" s="24">
        <v>0</v>
      </c>
      <c r="I10390" s="24">
        <v>2</v>
      </c>
      <c r="J10390" s="24">
        <v>0</v>
      </c>
      <c r="K10390" s="24">
        <v>0</v>
      </c>
      <c r="L10390" s="24">
        <v>1</v>
      </c>
      <c r="M10390" s="24">
        <v>0</v>
      </c>
      <c r="N10390" s="24">
        <v>0</v>
      </c>
      <c r="O10390" s="24">
        <v>2</v>
      </c>
      <c r="P10390" s="24">
        <v>237</v>
      </c>
      <c r="Q10390" s="24">
        <v>5090</v>
      </c>
      <c r="R10390" s="88">
        <f>VLOOKUP(P10390,NEW_TRAIN_TEST!$A$1:$M$980,13,0)</f>
        <v>5077.5</v>
      </c>
      <c r="S10390" s="88">
        <f>VLOOKUP(P10390,NEW_TRAIN_TEST!$A$1:$M$980,11,0)</f>
        <v>6526</v>
      </c>
      <c r="T10390" s="6">
        <f t="shared" si="324"/>
        <v>1</v>
      </c>
      <c r="U10390" s="6">
        <f t="shared" si="325"/>
        <v>0</v>
      </c>
    </row>
    <row r="10391" spans="1:21" x14ac:dyDescent="0.2">
      <c r="A10391" s="88">
        <v>10394</v>
      </c>
      <c r="B10391" s="6">
        <v>7</v>
      </c>
      <c r="C10391" s="6" t="s">
        <v>2132</v>
      </c>
      <c r="D10391" s="73" t="s">
        <v>1699</v>
      </c>
      <c r="E10391" s="24">
        <v>5</v>
      </c>
      <c r="F10391" s="24">
        <v>1</v>
      </c>
      <c r="G10391" s="24">
        <v>0</v>
      </c>
      <c r="H10391" s="24">
        <v>0</v>
      </c>
      <c r="I10391" s="24">
        <v>2</v>
      </c>
      <c r="J10391" s="24">
        <v>0</v>
      </c>
      <c r="K10391" s="24">
        <v>0</v>
      </c>
      <c r="L10391" s="24">
        <v>1</v>
      </c>
      <c r="M10391" s="24">
        <v>0</v>
      </c>
      <c r="N10391" s="24">
        <v>0</v>
      </c>
      <c r="O10391" s="24">
        <v>2</v>
      </c>
      <c r="P10391" s="24">
        <v>930</v>
      </c>
      <c r="Q10391" s="24">
        <v>5800.5</v>
      </c>
      <c r="R10391" s="88">
        <f>VLOOKUP(P10391,NEW_TRAIN_TEST!$A$1:$M$980,13,0)</f>
        <v>5543</v>
      </c>
      <c r="S10391" s="88">
        <f>VLOOKUP(P10391,NEW_TRAIN_TEST!$A$1:$M$980,11,0)</f>
        <v>6160</v>
      </c>
      <c r="T10391" s="6">
        <f t="shared" si="324"/>
        <v>1</v>
      </c>
      <c r="U10391" s="6">
        <f t="shared" si="325"/>
        <v>0</v>
      </c>
    </row>
    <row r="10392" spans="1:21" x14ac:dyDescent="0.2">
      <c r="A10392" s="88">
        <v>10395</v>
      </c>
      <c r="B10392" s="6">
        <v>7</v>
      </c>
      <c r="C10392" s="6" t="s">
        <v>2132</v>
      </c>
      <c r="D10392" s="73" t="s">
        <v>1699</v>
      </c>
      <c r="E10392" s="24">
        <v>0</v>
      </c>
      <c r="F10392" s="24">
        <v>0</v>
      </c>
      <c r="G10392" s="24">
        <v>0</v>
      </c>
      <c r="H10392" s="24">
        <v>0</v>
      </c>
      <c r="I10392" s="24">
        <v>0</v>
      </c>
      <c r="J10392" s="24">
        <v>0</v>
      </c>
      <c r="K10392" s="24">
        <v>0</v>
      </c>
      <c r="L10392" s="24">
        <v>0</v>
      </c>
      <c r="M10392" s="24">
        <v>0</v>
      </c>
      <c r="N10392" s="24">
        <v>1</v>
      </c>
      <c r="O10392" s="24">
        <v>0</v>
      </c>
      <c r="P10392" s="24">
        <v>385</v>
      </c>
      <c r="Q10392" s="24">
        <v>4484.5</v>
      </c>
      <c r="R10392" s="88">
        <f>VLOOKUP(P10392,NEW_TRAIN_TEST!$A$1:$M$980,13,0)</f>
        <v>4484.5</v>
      </c>
      <c r="S10392" s="88">
        <f>VLOOKUP(P10392,NEW_TRAIN_TEST!$A$1:$M$980,11,0)</f>
        <v>5825</v>
      </c>
      <c r="T10392" s="6">
        <f t="shared" si="324"/>
        <v>0</v>
      </c>
      <c r="U10392" s="6">
        <f t="shared" si="325"/>
        <v>0</v>
      </c>
    </row>
    <row r="10393" spans="1:21" x14ac:dyDescent="0.2">
      <c r="A10393" s="88">
        <v>10396</v>
      </c>
      <c r="B10393" s="6">
        <v>7</v>
      </c>
      <c r="C10393" s="6" t="s">
        <v>2132</v>
      </c>
      <c r="D10393" s="73" t="s">
        <v>1699</v>
      </c>
      <c r="E10393" s="24">
        <v>0</v>
      </c>
      <c r="F10393" s="24">
        <v>1</v>
      </c>
      <c r="G10393" s="24">
        <v>0</v>
      </c>
      <c r="H10393" s="24">
        <v>0</v>
      </c>
      <c r="I10393" s="24">
        <v>2</v>
      </c>
      <c r="J10393" s="24">
        <v>0</v>
      </c>
      <c r="K10393" s="24">
        <v>0</v>
      </c>
      <c r="L10393" s="24">
        <v>0</v>
      </c>
      <c r="M10393" s="24">
        <v>0</v>
      </c>
      <c r="N10393" s="24">
        <v>0</v>
      </c>
      <c r="O10393" s="24">
        <v>2</v>
      </c>
      <c r="P10393" s="24">
        <v>583</v>
      </c>
      <c r="Q10393" s="24">
        <v>2300.5</v>
      </c>
      <c r="R10393" s="88">
        <f>VLOOKUP(P10393,NEW_TRAIN_TEST!$A$1:$M$980,13,0)</f>
        <v>2300.5</v>
      </c>
      <c r="S10393" s="88">
        <f>VLOOKUP(P10393,NEW_TRAIN_TEST!$A$1:$M$980,11,0)</f>
        <v>3195</v>
      </c>
      <c r="T10393" s="6">
        <f t="shared" si="324"/>
        <v>0</v>
      </c>
      <c r="U10393" s="6">
        <f t="shared" si="325"/>
        <v>0</v>
      </c>
    </row>
    <row r="10394" spans="1:21" x14ac:dyDescent="0.2">
      <c r="A10394" s="88">
        <v>10397</v>
      </c>
      <c r="B10394" s="6">
        <v>7</v>
      </c>
      <c r="C10394" s="6" t="s">
        <v>2132</v>
      </c>
      <c r="D10394" s="73" t="s">
        <v>1699</v>
      </c>
      <c r="E10394" s="24">
        <v>0</v>
      </c>
      <c r="F10394" s="24">
        <v>1</v>
      </c>
      <c r="G10394" s="24">
        <v>0</v>
      </c>
      <c r="H10394" s="24">
        <v>0</v>
      </c>
      <c r="I10394" s="24">
        <v>2</v>
      </c>
      <c r="J10394" s="24">
        <v>0</v>
      </c>
      <c r="K10394" s="24">
        <v>0</v>
      </c>
      <c r="L10394" s="24">
        <v>0</v>
      </c>
      <c r="M10394" s="24">
        <v>8</v>
      </c>
      <c r="N10394" s="24">
        <v>0</v>
      </c>
      <c r="O10394" s="24">
        <v>2</v>
      </c>
      <c r="P10394" s="24">
        <v>583</v>
      </c>
      <c r="Q10394" s="24">
        <v>2300.5</v>
      </c>
      <c r="R10394" s="88">
        <f>VLOOKUP(P10394,NEW_TRAIN_TEST!$A$1:$M$980,13,0)</f>
        <v>2300.5</v>
      </c>
      <c r="S10394" s="88">
        <f>VLOOKUP(P10394,NEW_TRAIN_TEST!$A$1:$M$980,11,0)</f>
        <v>3195</v>
      </c>
      <c r="T10394" s="6">
        <f t="shared" si="324"/>
        <v>0</v>
      </c>
      <c r="U10394" s="6">
        <f t="shared" si="325"/>
        <v>1</v>
      </c>
    </row>
    <row r="10395" spans="1:21" x14ac:dyDescent="0.2">
      <c r="A10395" s="88">
        <v>10398</v>
      </c>
      <c r="B10395" s="6">
        <v>7</v>
      </c>
      <c r="C10395" s="6" t="s">
        <v>2132</v>
      </c>
      <c r="D10395" s="73" t="s">
        <v>1699</v>
      </c>
      <c r="E10395" s="24">
        <v>0</v>
      </c>
      <c r="F10395" s="24">
        <v>1</v>
      </c>
      <c r="G10395" s="24">
        <v>0</v>
      </c>
      <c r="H10395" s="24">
        <v>0</v>
      </c>
      <c r="I10395" s="24">
        <v>2</v>
      </c>
      <c r="J10395" s="24">
        <v>0</v>
      </c>
      <c r="K10395" s="24">
        <v>0</v>
      </c>
      <c r="L10395" s="24">
        <v>0</v>
      </c>
      <c r="M10395" s="24">
        <v>0</v>
      </c>
      <c r="N10395" s="24">
        <v>0</v>
      </c>
      <c r="O10395" s="24">
        <v>2</v>
      </c>
      <c r="P10395" s="24">
        <v>583</v>
      </c>
      <c r="Q10395" s="24">
        <v>2300.5</v>
      </c>
      <c r="R10395" s="88">
        <f>VLOOKUP(P10395,NEW_TRAIN_TEST!$A$1:$M$980,13,0)</f>
        <v>2300.5</v>
      </c>
      <c r="S10395" s="88">
        <f>VLOOKUP(P10395,NEW_TRAIN_TEST!$A$1:$M$980,11,0)</f>
        <v>3195</v>
      </c>
      <c r="T10395" s="6">
        <f t="shared" si="324"/>
        <v>0</v>
      </c>
      <c r="U10395" s="6">
        <f t="shared" si="325"/>
        <v>0</v>
      </c>
    </row>
    <row r="10396" spans="1:21" x14ac:dyDescent="0.2">
      <c r="A10396" s="88">
        <v>10399</v>
      </c>
      <c r="B10396" s="6">
        <v>7</v>
      </c>
      <c r="C10396" s="6" t="s">
        <v>2132</v>
      </c>
      <c r="D10396" s="73" t="s">
        <v>1699</v>
      </c>
      <c r="E10396" s="24">
        <v>5</v>
      </c>
      <c r="F10396" s="24">
        <v>1</v>
      </c>
      <c r="G10396" s="24">
        <v>0</v>
      </c>
      <c r="H10396" s="24">
        <v>0</v>
      </c>
      <c r="I10396" s="24">
        <v>2</v>
      </c>
      <c r="J10396" s="24">
        <v>0</v>
      </c>
      <c r="K10396" s="24">
        <v>0</v>
      </c>
      <c r="L10396" s="24">
        <v>0</v>
      </c>
      <c r="M10396" s="24">
        <v>0</v>
      </c>
      <c r="N10396" s="24">
        <v>0</v>
      </c>
      <c r="O10396" s="24">
        <v>2</v>
      </c>
      <c r="P10396" s="24">
        <v>933</v>
      </c>
      <c r="Q10396" s="24">
        <v>5466</v>
      </c>
      <c r="R10396" s="88">
        <f>VLOOKUP(P10396,NEW_TRAIN_TEST!$A$1:$M$980,13,0)</f>
        <v>5111.5</v>
      </c>
      <c r="S10396" s="88">
        <f>VLOOKUP(P10396,NEW_TRAIN_TEST!$A$1:$M$980,11,0)</f>
        <v>6208</v>
      </c>
      <c r="T10396" s="6">
        <f t="shared" si="324"/>
        <v>0</v>
      </c>
      <c r="U10396" s="6">
        <f t="shared" si="325"/>
        <v>0</v>
      </c>
    </row>
    <row r="10397" spans="1:21" x14ac:dyDescent="0.2">
      <c r="A10397" s="88">
        <v>10400</v>
      </c>
      <c r="B10397" s="6">
        <v>7</v>
      </c>
      <c r="C10397" s="6" t="s">
        <v>2132</v>
      </c>
      <c r="D10397" s="73" t="s">
        <v>1699</v>
      </c>
      <c r="E10397" s="24">
        <v>6</v>
      </c>
      <c r="F10397" s="24">
        <v>0</v>
      </c>
      <c r="G10397" s="24">
        <v>0</v>
      </c>
      <c r="H10397" s="24">
        <v>0</v>
      </c>
      <c r="I10397" s="24">
        <v>0</v>
      </c>
      <c r="J10397" s="24">
        <v>0</v>
      </c>
      <c r="K10397" s="24">
        <v>0</v>
      </c>
      <c r="L10397" s="24">
        <v>0</v>
      </c>
      <c r="M10397" s="24">
        <v>0</v>
      </c>
      <c r="N10397" s="24">
        <v>0</v>
      </c>
      <c r="O10397" s="24">
        <v>0</v>
      </c>
      <c r="P10397" s="24">
        <v>934</v>
      </c>
      <c r="Q10397" s="24">
        <v>5876.5</v>
      </c>
      <c r="R10397" s="88">
        <f>VLOOKUP(P10397,NEW_TRAIN_TEST!$A$1:$M$980,13,0)</f>
        <v>4995</v>
      </c>
      <c r="S10397" s="88">
        <f>VLOOKUP(P10397,NEW_TRAIN_TEST!$A$1:$M$980,11,0)</f>
        <v>6341</v>
      </c>
      <c r="T10397" s="6">
        <f t="shared" si="324"/>
        <v>0</v>
      </c>
      <c r="U10397" s="6">
        <f t="shared" si="325"/>
        <v>0</v>
      </c>
    </row>
    <row r="10398" spans="1:21" x14ac:dyDescent="0.2">
      <c r="A10398" s="88">
        <v>10401</v>
      </c>
      <c r="B10398" s="6">
        <v>7</v>
      </c>
      <c r="C10398" s="6" t="s">
        <v>2132</v>
      </c>
      <c r="D10398" s="73" t="s">
        <v>1699</v>
      </c>
      <c r="E10398" s="24">
        <v>0</v>
      </c>
      <c r="F10398" s="24">
        <v>1</v>
      </c>
      <c r="G10398" s="24">
        <v>0</v>
      </c>
      <c r="H10398" s="24">
        <v>0</v>
      </c>
      <c r="I10398" s="24">
        <v>2</v>
      </c>
      <c r="J10398" s="24">
        <v>0</v>
      </c>
      <c r="K10398" s="24">
        <v>0</v>
      </c>
      <c r="L10398" s="24">
        <v>0</v>
      </c>
      <c r="M10398" s="24">
        <v>0</v>
      </c>
      <c r="N10398" s="24">
        <v>0</v>
      </c>
      <c r="O10398" s="24">
        <v>2</v>
      </c>
      <c r="P10398" s="24">
        <v>393</v>
      </c>
      <c r="Q10398" s="24">
        <v>4095.5</v>
      </c>
      <c r="R10398" s="88">
        <f>VLOOKUP(P10398,NEW_TRAIN_TEST!$A$1:$M$980,13,0)</f>
        <v>4095.5</v>
      </c>
      <c r="S10398" s="88">
        <f>VLOOKUP(P10398,NEW_TRAIN_TEST!$A$1:$M$980,11,0)</f>
        <v>5418</v>
      </c>
      <c r="T10398" s="6">
        <f t="shared" si="324"/>
        <v>0</v>
      </c>
      <c r="U10398" s="6">
        <f t="shared" si="325"/>
        <v>0</v>
      </c>
    </row>
    <row r="10399" spans="1:21" x14ac:dyDescent="0.2">
      <c r="A10399" s="88">
        <v>10402</v>
      </c>
      <c r="B10399" s="6">
        <v>7</v>
      </c>
      <c r="C10399" s="6" t="s">
        <v>2132</v>
      </c>
      <c r="D10399" s="73" t="s">
        <v>1699</v>
      </c>
      <c r="E10399" s="24">
        <v>0</v>
      </c>
      <c r="F10399" s="24">
        <v>1</v>
      </c>
      <c r="G10399" s="24">
        <v>0</v>
      </c>
      <c r="H10399" s="24">
        <v>0</v>
      </c>
      <c r="I10399" s="24">
        <v>2</v>
      </c>
      <c r="J10399" s="24">
        <v>0</v>
      </c>
      <c r="K10399" s="24">
        <v>0</v>
      </c>
      <c r="L10399" s="24">
        <v>0</v>
      </c>
      <c r="M10399" s="24">
        <v>0</v>
      </c>
      <c r="N10399" s="24">
        <v>0</v>
      </c>
      <c r="O10399" s="24">
        <v>2</v>
      </c>
      <c r="P10399" s="24">
        <v>393</v>
      </c>
      <c r="Q10399" s="24">
        <v>4102.33</v>
      </c>
      <c r="R10399" s="88">
        <f>VLOOKUP(P10399,NEW_TRAIN_TEST!$A$1:$M$980,13,0)</f>
        <v>4095.5</v>
      </c>
      <c r="S10399" s="88">
        <f>VLOOKUP(P10399,NEW_TRAIN_TEST!$A$1:$M$980,11,0)</f>
        <v>5418</v>
      </c>
      <c r="T10399" s="6">
        <f t="shared" si="324"/>
        <v>0</v>
      </c>
      <c r="U10399" s="6">
        <f t="shared" si="325"/>
        <v>0</v>
      </c>
    </row>
    <row r="10400" spans="1:21" x14ac:dyDescent="0.2">
      <c r="A10400" s="88">
        <v>10403</v>
      </c>
      <c r="B10400" s="6">
        <v>7</v>
      </c>
      <c r="C10400" s="6" t="s">
        <v>2132</v>
      </c>
      <c r="D10400" s="73" t="s">
        <v>1699</v>
      </c>
      <c r="E10400" s="24">
        <v>5</v>
      </c>
      <c r="F10400" s="24">
        <v>4</v>
      </c>
      <c r="G10400" s="24">
        <v>0</v>
      </c>
      <c r="H10400" s="24">
        <v>2</v>
      </c>
      <c r="I10400" s="24">
        <v>2</v>
      </c>
      <c r="J10400" s="24">
        <v>0</v>
      </c>
      <c r="K10400" s="24">
        <v>0</v>
      </c>
      <c r="L10400" s="24">
        <v>0</v>
      </c>
      <c r="M10400" s="24">
        <v>0</v>
      </c>
      <c r="N10400" s="24">
        <v>0</v>
      </c>
      <c r="O10400" s="24">
        <v>2</v>
      </c>
      <c r="P10400" s="24">
        <v>246</v>
      </c>
      <c r="Q10400" s="24">
        <v>4842.75</v>
      </c>
      <c r="R10400" s="88">
        <f>VLOOKUP(P10400,NEW_TRAIN_TEST!$A$1:$M$980,13,0)</f>
        <v>4735.5</v>
      </c>
      <c r="S10400" s="88">
        <f>VLOOKUP(P10400,NEW_TRAIN_TEST!$A$1:$M$980,11,0)</f>
        <v>6541</v>
      </c>
      <c r="T10400" s="6">
        <f t="shared" si="324"/>
        <v>0</v>
      </c>
      <c r="U10400" s="6">
        <f t="shared" si="325"/>
        <v>0</v>
      </c>
    </row>
    <row r="10401" spans="1:21" x14ac:dyDescent="0.2">
      <c r="A10401" s="88">
        <v>10404</v>
      </c>
      <c r="B10401" s="6">
        <v>7</v>
      </c>
      <c r="C10401" s="6" t="s">
        <v>2132</v>
      </c>
      <c r="D10401" s="73" t="s">
        <v>1699</v>
      </c>
      <c r="E10401" s="24">
        <v>9</v>
      </c>
      <c r="F10401" s="24">
        <v>0</v>
      </c>
      <c r="G10401" s="24">
        <v>0</v>
      </c>
      <c r="H10401" s="24">
        <v>0</v>
      </c>
      <c r="I10401" s="24">
        <v>0</v>
      </c>
      <c r="J10401" s="24">
        <v>0</v>
      </c>
      <c r="K10401" s="24">
        <v>0</v>
      </c>
      <c r="L10401" s="24">
        <v>1</v>
      </c>
      <c r="M10401" s="24">
        <v>0</v>
      </c>
      <c r="N10401" s="24">
        <v>0</v>
      </c>
      <c r="O10401" s="24">
        <v>0</v>
      </c>
      <c r="P10401" s="24">
        <v>937</v>
      </c>
      <c r="Q10401" s="24">
        <v>6132.5</v>
      </c>
      <c r="R10401" s="88">
        <f>VLOOKUP(P10401,NEW_TRAIN_TEST!$A$1:$M$980,13,0)</f>
        <v>5666.5</v>
      </c>
      <c r="S10401" s="88">
        <f>VLOOKUP(P10401,NEW_TRAIN_TEST!$A$1:$M$980,11,0)</f>
        <v>6269</v>
      </c>
      <c r="T10401" s="6">
        <f t="shared" si="324"/>
        <v>1</v>
      </c>
      <c r="U10401" s="6">
        <f t="shared" si="325"/>
        <v>0</v>
      </c>
    </row>
    <row r="10402" spans="1:21" x14ac:dyDescent="0.2">
      <c r="A10402" s="88">
        <v>10405</v>
      </c>
      <c r="B10402" s="6">
        <v>7</v>
      </c>
      <c r="C10402" s="6" t="s">
        <v>2132</v>
      </c>
      <c r="D10402" s="73" t="s">
        <v>1699</v>
      </c>
      <c r="E10402" s="24">
        <v>0</v>
      </c>
      <c r="F10402" s="24">
        <v>3</v>
      </c>
      <c r="G10402" s="24">
        <v>0</v>
      </c>
      <c r="H10402" s="24">
        <v>0</v>
      </c>
      <c r="I10402" s="24">
        <v>2</v>
      </c>
      <c r="J10402" s="24">
        <v>2</v>
      </c>
      <c r="K10402" s="24">
        <v>0</v>
      </c>
      <c r="L10402" s="24">
        <v>0</v>
      </c>
      <c r="M10402" s="24">
        <v>0</v>
      </c>
      <c r="N10402" s="24">
        <v>0</v>
      </c>
      <c r="O10402" s="24">
        <v>2</v>
      </c>
      <c r="P10402" s="24">
        <v>587</v>
      </c>
      <c r="Q10402" s="24">
        <v>1978</v>
      </c>
      <c r="R10402" s="88">
        <f>VLOOKUP(P10402,NEW_TRAIN_TEST!$A$1:$M$980,13,0)</f>
        <v>1978</v>
      </c>
      <c r="S10402" s="88">
        <f>VLOOKUP(P10402,NEW_TRAIN_TEST!$A$1:$M$980,11,0)</f>
        <v>2865</v>
      </c>
      <c r="T10402" s="6">
        <f t="shared" si="324"/>
        <v>0</v>
      </c>
      <c r="U10402" s="6">
        <f t="shared" si="325"/>
        <v>0</v>
      </c>
    </row>
    <row r="10403" spans="1:21" x14ac:dyDescent="0.2">
      <c r="A10403" s="88">
        <v>10406</v>
      </c>
      <c r="B10403" s="6">
        <v>7</v>
      </c>
      <c r="C10403" s="6" t="s">
        <v>2132</v>
      </c>
      <c r="D10403" s="73" t="s">
        <v>1699</v>
      </c>
      <c r="E10403" s="24">
        <v>0</v>
      </c>
      <c r="F10403" s="24">
        <v>1</v>
      </c>
      <c r="G10403" s="24">
        <v>0</v>
      </c>
      <c r="H10403" s="24">
        <v>0</v>
      </c>
      <c r="I10403" s="24">
        <v>2</v>
      </c>
      <c r="J10403" s="24">
        <v>0</v>
      </c>
      <c r="K10403" s="24">
        <v>0</v>
      </c>
      <c r="L10403" s="24">
        <v>0</v>
      </c>
      <c r="M10403" s="24">
        <v>0</v>
      </c>
      <c r="N10403" s="24">
        <v>0</v>
      </c>
      <c r="O10403" s="24">
        <v>2</v>
      </c>
      <c r="P10403" s="24">
        <v>592</v>
      </c>
      <c r="Q10403" s="24">
        <v>2042.5</v>
      </c>
      <c r="R10403" s="88">
        <f>VLOOKUP(P10403,NEW_TRAIN_TEST!$A$1:$M$980,13,0)</f>
        <v>2042.5</v>
      </c>
      <c r="S10403" s="88">
        <f>VLOOKUP(P10403,NEW_TRAIN_TEST!$A$1:$M$980,11,0)</f>
        <v>2966</v>
      </c>
      <c r="T10403" s="6">
        <f t="shared" si="324"/>
        <v>0</v>
      </c>
      <c r="U10403" s="6">
        <f t="shared" si="325"/>
        <v>0</v>
      </c>
    </row>
    <row r="10404" spans="1:21" x14ac:dyDescent="0.2">
      <c r="A10404" s="88">
        <v>10407</v>
      </c>
      <c r="B10404" s="6">
        <v>7</v>
      </c>
      <c r="C10404" s="6" t="s">
        <v>2132</v>
      </c>
      <c r="D10404" s="73" t="s">
        <v>1699</v>
      </c>
      <c r="E10404" s="24">
        <v>0</v>
      </c>
      <c r="F10404" s="24">
        <v>3</v>
      </c>
      <c r="G10404" s="24">
        <v>1</v>
      </c>
      <c r="H10404" s="24">
        <v>2</v>
      </c>
      <c r="I10404" s="24">
        <v>2</v>
      </c>
      <c r="J10404" s="24">
        <v>0</v>
      </c>
      <c r="K10404" s="24">
        <v>0</v>
      </c>
      <c r="L10404" s="24">
        <v>1</v>
      </c>
      <c r="M10404" s="24">
        <v>10</v>
      </c>
      <c r="N10404" s="24">
        <v>0</v>
      </c>
      <c r="O10404" s="24">
        <v>2</v>
      </c>
      <c r="P10404" s="24">
        <v>586</v>
      </c>
      <c r="Q10404" s="24">
        <v>2023.5</v>
      </c>
      <c r="R10404" s="88">
        <f>VLOOKUP(P10404,NEW_TRAIN_TEST!$A$1:$M$980,13,0)</f>
        <v>2023.5</v>
      </c>
      <c r="S10404" s="88">
        <f>VLOOKUP(P10404,NEW_TRAIN_TEST!$A$1:$M$980,11,0)</f>
        <v>2791</v>
      </c>
      <c r="T10404" s="6">
        <f t="shared" si="324"/>
        <v>1</v>
      </c>
      <c r="U10404" s="6">
        <f t="shared" si="325"/>
        <v>1</v>
      </c>
    </row>
    <row r="10405" spans="1:21" x14ac:dyDescent="0.2">
      <c r="A10405" s="88">
        <v>10408</v>
      </c>
      <c r="B10405" s="6">
        <v>7</v>
      </c>
      <c r="C10405" s="6" t="s">
        <v>2132</v>
      </c>
      <c r="D10405" s="73" t="s">
        <v>1699</v>
      </c>
      <c r="E10405" s="24">
        <v>0</v>
      </c>
      <c r="F10405" s="24">
        <v>3</v>
      </c>
      <c r="G10405" s="24">
        <v>0</v>
      </c>
      <c r="H10405" s="24">
        <v>2</v>
      </c>
      <c r="I10405" s="24">
        <v>2</v>
      </c>
      <c r="J10405" s="24">
        <v>0</v>
      </c>
      <c r="K10405" s="24">
        <v>0</v>
      </c>
      <c r="L10405" s="24">
        <v>0</v>
      </c>
      <c r="M10405" s="24">
        <v>0</v>
      </c>
      <c r="N10405" s="24">
        <v>0</v>
      </c>
      <c r="O10405" s="24">
        <v>2</v>
      </c>
      <c r="P10405" s="24">
        <v>586</v>
      </c>
      <c r="Q10405" s="24">
        <v>2023.5</v>
      </c>
      <c r="R10405" s="88">
        <f>VLOOKUP(P10405,NEW_TRAIN_TEST!$A$1:$M$980,13,0)</f>
        <v>2023.5</v>
      </c>
      <c r="S10405" s="88">
        <f>VLOOKUP(P10405,NEW_TRAIN_TEST!$A$1:$M$980,11,0)</f>
        <v>2791</v>
      </c>
      <c r="T10405" s="6">
        <f t="shared" si="324"/>
        <v>0</v>
      </c>
      <c r="U10405" s="6">
        <f t="shared" si="325"/>
        <v>0</v>
      </c>
    </row>
    <row r="10406" spans="1:21" x14ac:dyDescent="0.2">
      <c r="A10406" s="88">
        <v>10409</v>
      </c>
      <c r="B10406" s="6">
        <v>7</v>
      </c>
      <c r="C10406" s="6" t="s">
        <v>2132</v>
      </c>
      <c r="D10406" s="73" t="s">
        <v>1699</v>
      </c>
      <c r="E10406" s="24">
        <v>4</v>
      </c>
      <c r="F10406" s="24">
        <v>1</v>
      </c>
      <c r="G10406" s="24">
        <v>0</v>
      </c>
      <c r="H10406" s="24">
        <v>0</v>
      </c>
      <c r="I10406" s="24">
        <v>2</v>
      </c>
      <c r="J10406" s="24">
        <v>0</v>
      </c>
      <c r="K10406" s="24">
        <v>0</v>
      </c>
      <c r="L10406" s="24">
        <v>0</v>
      </c>
      <c r="M10406" s="24">
        <v>0</v>
      </c>
      <c r="N10406" s="24">
        <v>0</v>
      </c>
      <c r="O10406" s="24">
        <v>2</v>
      </c>
      <c r="P10406" s="24">
        <v>941</v>
      </c>
      <c r="Q10406" s="24">
        <v>5326</v>
      </c>
      <c r="R10406" s="88">
        <f>VLOOKUP(P10406,NEW_TRAIN_TEST!$A$1:$M$980,13,0)</f>
        <v>5076</v>
      </c>
      <c r="S10406" s="88">
        <f>VLOOKUP(P10406,NEW_TRAIN_TEST!$A$1:$M$980,11,0)</f>
        <v>5692</v>
      </c>
      <c r="T10406" s="6">
        <f t="shared" si="324"/>
        <v>0</v>
      </c>
      <c r="U10406" s="6">
        <f t="shared" si="325"/>
        <v>0</v>
      </c>
    </row>
    <row r="10407" spans="1:21" x14ac:dyDescent="0.2">
      <c r="A10407" s="88">
        <v>10410</v>
      </c>
      <c r="B10407" s="6">
        <v>7</v>
      </c>
      <c r="C10407" s="6" t="s">
        <v>2132</v>
      </c>
      <c r="D10407" s="73" t="s">
        <v>1699</v>
      </c>
      <c r="E10407" s="24">
        <v>0</v>
      </c>
      <c r="F10407" s="24">
        <v>3</v>
      </c>
      <c r="G10407" s="24">
        <v>0</v>
      </c>
      <c r="H10407" s="24">
        <v>2</v>
      </c>
      <c r="I10407" s="24">
        <v>2</v>
      </c>
      <c r="J10407" s="24">
        <v>2</v>
      </c>
      <c r="K10407" s="24">
        <v>0</v>
      </c>
      <c r="L10407" s="24">
        <v>0</v>
      </c>
      <c r="M10407" s="24">
        <v>0</v>
      </c>
      <c r="N10407" s="24">
        <v>0</v>
      </c>
      <c r="O10407" s="24">
        <v>2</v>
      </c>
      <c r="P10407" s="24">
        <v>584</v>
      </c>
      <c r="Q10407" s="24">
        <v>2713</v>
      </c>
      <c r="R10407" s="88">
        <f>VLOOKUP(P10407,NEW_TRAIN_TEST!$A$1:$M$980,13,0)</f>
        <v>2713</v>
      </c>
      <c r="S10407" s="88">
        <f>VLOOKUP(P10407,NEW_TRAIN_TEST!$A$1:$M$980,11,0)</f>
        <v>3762</v>
      </c>
      <c r="T10407" s="6">
        <f t="shared" si="324"/>
        <v>0</v>
      </c>
      <c r="U10407" s="6">
        <f t="shared" si="325"/>
        <v>0</v>
      </c>
    </row>
    <row r="10408" spans="1:21" x14ac:dyDescent="0.2">
      <c r="A10408" s="88">
        <v>10411</v>
      </c>
      <c r="B10408" s="6">
        <v>7</v>
      </c>
      <c r="C10408" s="6" t="s">
        <v>2132</v>
      </c>
      <c r="D10408" s="73" t="s">
        <v>1699</v>
      </c>
      <c r="E10408" s="24">
        <v>0</v>
      </c>
      <c r="F10408" s="24">
        <v>2</v>
      </c>
      <c r="G10408" s="24">
        <v>0</v>
      </c>
      <c r="H10408" s="24">
        <v>2</v>
      </c>
      <c r="I10408" s="24">
        <v>2</v>
      </c>
      <c r="J10408" s="24">
        <v>0</v>
      </c>
      <c r="K10408" s="24">
        <v>0</v>
      </c>
      <c r="L10408" s="24">
        <v>0</v>
      </c>
      <c r="M10408" s="24">
        <v>0</v>
      </c>
      <c r="N10408" s="24">
        <v>0</v>
      </c>
      <c r="O10408" s="24">
        <v>2</v>
      </c>
      <c r="P10408" s="24">
        <v>239</v>
      </c>
      <c r="Q10408" s="24">
        <v>4651.5</v>
      </c>
      <c r="R10408" s="88">
        <f>VLOOKUP(P10408,NEW_TRAIN_TEST!$A$1:$M$980,13,0)</f>
        <v>4651.5</v>
      </c>
      <c r="S10408" s="88">
        <f>VLOOKUP(P10408,NEW_TRAIN_TEST!$A$1:$M$980,11,0)</f>
        <v>6597</v>
      </c>
      <c r="T10408" s="6">
        <f t="shared" si="324"/>
        <v>0</v>
      </c>
      <c r="U10408" s="6">
        <f t="shared" si="325"/>
        <v>0</v>
      </c>
    </row>
    <row r="10409" spans="1:21" x14ac:dyDescent="0.2">
      <c r="A10409" s="88">
        <v>10412</v>
      </c>
      <c r="B10409" s="6">
        <v>7</v>
      </c>
      <c r="C10409" s="6" t="s">
        <v>2132</v>
      </c>
      <c r="D10409" s="73" t="s">
        <v>1699</v>
      </c>
      <c r="E10409" s="24">
        <v>0</v>
      </c>
      <c r="F10409" s="24">
        <v>1</v>
      </c>
      <c r="G10409" s="24">
        <v>0</v>
      </c>
      <c r="H10409" s="24">
        <v>0</v>
      </c>
      <c r="I10409" s="24">
        <v>2</v>
      </c>
      <c r="J10409" s="24">
        <v>0</v>
      </c>
      <c r="K10409" s="24">
        <v>0</v>
      </c>
      <c r="L10409" s="24">
        <v>0</v>
      </c>
      <c r="M10409" s="24">
        <v>0</v>
      </c>
      <c r="N10409" s="24">
        <v>0</v>
      </c>
      <c r="O10409" s="24">
        <v>2</v>
      </c>
      <c r="P10409" s="24">
        <v>590</v>
      </c>
      <c r="Q10409" s="24">
        <v>2398.5</v>
      </c>
      <c r="R10409" s="88">
        <f>VLOOKUP(P10409,NEW_TRAIN_TEST!$A$1:$M$980,13,0)</f>
        <v>2398.5</v>
      </c>
      <c r="S10409" s="88">
        <f>VLOOKUP(P10409,NEW_TRAIN_TEST!$A$1:$M$980,11,0)</f>
        <v>3440</v>
      </c>
      <c r="T10409" s="6">
        <f t="shared" si="324"/>
        <v>0</v>
      </c>
      <c r="U10409" s="6">
        <f t="shared" si="325"/>
        <v>0</v>
      </c>
    </row>
    <row r="10410" spans="1:21" x14ac:dyDescent="0.2">
      <c r="A10410" s="88">
        <v>10413</v>
      </c>
      <c r="B10410" s="6">
        <v>7</v>
      </c>
      <c r="C10410" s="6" t="s">
        <v>2132</v>
      </c>
      <c r="D10410" s="73" t="s">
        <v>1699</v>
      </c>
      <c r="E10410" s="24">
        <v>0</v>
      </c>
      <c r="F10410" s="24">
        <v>2</v>
      </c>
      <c r="G10410" s="24">
        <v>0</v>
      </c>
      <c r="H10410" s="24">
        <v>2</v>
      </c>
      <c r="I10410" s="24">
        <v>2</v>
      </c>
      <c r="J10410" s="24">
        <v>0</v>
      </c>
      <c r="K10410" s="24">
        <v>0</v>
      </c>
      <c r="L10410" s="24">
        <v>0</v>
      </c>
      <c r="M10410" s="24">
        <v>0</v>
      </c>
      <c r="N10410" s="24">
        <v>0</v>
      </c>
      <c r="O10410" s="24">
        <v>2</v>
      </c>
      <c r="P10410" s="24">
        <v>243</v>
      </c>
      <c r="Q10410" s="24">
        <v>2963</v>
      </c>
      <c r="R10410" s="88">
        <f>VLOOKUP(P10410,NEW_TRAIN_TEST!$A$1:$M$980,13,0)</f>
        <v>2963</v>
      </c>
      <c r="S10410" s="88">
        <f>VLOOKUP(P10410,NEW_TRAIN_TEST!$A$1:$M$980,11,0)</f>
        <v>4652</v>
      </c>
      <c r="T10410" s="6">
        <f t="shared" si="324"/>
        <v>0</v>
      </c>
      <c r="U10410" s="6">
        <f t="shared" si="325"/>
        <v>0</v>
      </c>
    </row>
    <row r="10411" spans="1:21" x14ac:dyDescent="0.2">
      <c r="A10411" s="88">
        <v>10414</v>
      </c>
      <c r="B10411" s="6">
        <v>7</v>
      </c>
      <c r="C10411" s="6" t="s">
        <v>2132</v>
      </c>
      <c r="D10411" s="73" t="s">
        <v>1699</v>
      </c>
      <c r="E10411" s="24">
        <v>0</v>
      </c>
      <c r="F10411" s="24">
        <v>0</v>
      </c>
      <c r="G10411" s="24">
        <v>0</v>
      </c>
      <c r="H10411" s="24">
        <v>0</v>
      </c>
      <c r="I10411" s="24">
        <v>0</v>
      </c>
      <c r="J10411" s="24">
        <v>0</v>
      </c>
      <c r="K10411" s="24">
        <v>0</v>
      </c>
      <c r="L10411" s="24">
        <v>0</v>
      </c>
      <c r="M10411" s="24">
        <v>0</v>
      </c>
      <c r="N10411" s="24">
        <v>1</v>
      </c>
      <c r="O10411" s="24">
        <v>0</v>
      </c>
      <c r="P10411" s="24">
        <v>783</v>
      </c>
      <c r="Q10411" s="24">
        <v>2738</v>
      </c>
      <c r="R10411" s="88">
        <f>VLOOKUP(P10411,NEW_TRAIN_TEST!$A$1:$M$980,13,0)</f>
        <v>2738</v>
      </c>
      <c r="S10411" s="88">
        <f>VLOOKUP(P10411,NEW_TRAIN_TEST!$A$1:$M$980,11,0)</f>
        <v>4252</v>
      </c>
      <c r="T10411" s="6">
        <f t="shared" si="324"/>
        <v>0</v>
      </c>
      <c r="U10411" s="6">
        <f t="shared" si="325"/>
        <v>0</v>
      </c>
    </row>
  </sheetData>
  <pageMargins left="0.7" right="0.7" top="0.75" bottom="0.75" header="0.3" footer="0.3"/>
  <pageSetup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D145-4579-424F-B03B-932C4569E293}">
  <dimension ref="A1:I28"/>
  <sheetViews>
    <sheetView workbookViewId="0">
      <selection activeCell="H31" sqref="H31"/>
    </sheetView>
  </sheetViews>
  <sheetFormatPr baseColWidth="10" defaultRowHeight="16" x14ac:dyDescent="0.2"/>
  <cols>
    <col min="1" max="1" width="25.6640625" bestFit="1" customWidth="1"/>
    <col min="2" max="2" width="25.5" bestFit="1" customWidth="1"/>
    <col min="3" max="3" width="27.33203125" bestFit="1" customWidth="1"/>
    <col min="4" max="4" width="24.5" bestFit="1" customWidth="1"/>
    <col min="5" max="5" width="23" bestFit="1" customWidth="1"/>
    <col min="6" max="6" width="19.83203125" bestFit="1" customWidth="1"/>
    <col min="7" max="7" width="20.83203125" bestFit="1" customWidth="1"/>
    <col min="8" max="8" width="22.1640625" bestFit="1" customWidth="1"/>
    <col min="9" max="9" width="23.5" bestFit="1" customWidth="1"/>
  </cols>
  <sheetData>
    <row r="1" spans="1:9" x14ac:dyDescent="0.2">
      <c r="A1" s="63" t="s">
        <v>951</v>
      </c>
      <c r="B1" t="s">
        <v>2054</v>
      </c>
    </row>
    <row r="2" spans="1:9" x14ac:dyDescent="0.2">
      <c r="A2" s="63" t="s">
        <v>2143</v>
      </c>
      <c r="B2" t="s">
        <v>2054</v>
      </c>
    </row>
    <row r="4" spans="1:9" x14ac:dyDescent="0.2">
      <c r="A4" s="63" t="s">
        <v>955</v>
      </c>
      <c r="B4" t="s">
        <v>2183</v>
      </c>
      <c r="C4" t="s">
        <v>2184</v>
      </c>
      <c r="D4" t="s">
        <v>2185</v>
      </c>
      <c r="E4" t="s">
        <v>2552</v>
      </c>
      <c r="F4" t="s">
        <v>2553</v>
      </c>
      <c r="G4" t="s">
        <v>2554</v>
      </c>
      <c r="H4" t="s">
        <v>2555</v>
      </c>
      <c r="I4" t="s">
        <v>2556</v>
      </c>
    </row>
    <row r="5" spans="1:9" x14ac:dyDescent="0.2">
      <c r="A5" s="65" t="s">
        <v>29</v>
      </c>
      <c r="B5" s="64">
        <v>1.0941295492381902</v>
      </c>
      <c r="C5" s="64">
        <v>0.93185633731472217</v>
      </c>
      <c r="D5" s="64">
        <v>1</v>
      </c>
      <c r="E5" s="64">
        <v>1</v>
      </c>
      <c r="F5" s="64">
        <v>1</v>
      </c>
      <c r="G5" s="64">
        <v>1</v>
      </c>
      <c r="H5" s="64">
        <v>1</v>
      </c>
      <c r="I5" s="64">
        <v>1</v>
      </c>
    </row>
    <row r="6" spans="1:9" x14ac:dyDescent="0.2">
      <c r="A6" s="65" t="s">
        <v>23</v>
      </c>
      <c r="B6" s="64">
        <v>1.0338010956944148</v>
      </c>
      <c r="C6" s="64">
        <v>0.809801940315383</v>
      </c>
      <c r="D6" s="64">
        <v>1.0320086464915197</v>
      </c>
      <c r="E6" s="64">
        <v>1.0324808779514467</v>
      </c>
      <c r="F6" s="64">
        <v>1.0322015297638842</v>
      </c>
      <c r="G6" s="64">
        <v>1.0322015297638842</v>
      </c>
      <c r="H6" s="64">
        <v>1.0256548018804568</v>
      </c>
      <c r="I6" s="64">
        <v>1.0005396016674386</v>
      </c>
    </row>
    <row r="7" spans="1:9" x14ac:dyDescent="0.2">
      <c r="A7" s="65" t="s">
        <v>32</v>
      </c>
      <c r="B7" s="64">
        <v>2.4637898197956813</v>
      </c>
      <c r="C7" s="64">
        <v>0.96262386209626116</v>
      </c>
      <c r="D7" s="64">
        <v>1</v>
      </c>
      <c r="E7" s="64">
        <v>1</v>
      </c>
      <c r="F7" s="64">
        <v>1</v>
      </c>
      <c r="G7" s="64">
        <v>1</v>
      </c>
      <c r="H7" s="64">
        <v>1</v>
      </c>
      <c r="I7" s="64">
        <v>1</v>
      </c>
    </row>
    <row r="8" spans="1:9" x14ac:dyDescent="0.2">
      <c r="A8" s="65" t="s">
        <v>33</v>
      </c>
      <c r="B8" s="64">
        <v>1.009588309945249</v>
      </c>
      <c r="C8" s="64">
        <v>0.98973879765305628</v>
      </c>
      <c r="D8" s="64">
        <v>1.0045810055865922</v>
      </c>
      <c r="E8" s="64">
        <v>1.0056424581005587</v>
      </c>
      <c r="F8" s="64">
        <v>1.0066368715083798</v>
      </c>
      <c r="G8" s="64">
        <v>1.005072625698324</v>
      </c>
      <c r="H8" s="64">
        <v>1.0032782829220017</v>
      </c>
      <c r="I8" s="64">
        <v>1</v>
      </c>
    </row>
    <row r="9" spans="1:9" x14ac:dyDescent="0.2">
      <c r="A9" s="65" t="s">
        <v>30</v>
      </c>
      <c r="B9" s="64">
        <v>1.028873555589781</v>
      </c>
      <c r="C9" s="64">
        <v>0.97877977842606034</v>
      </c>
      <c r="D9" s="64">
        <v>1.0347750802640598</v>
      </c>
      <c r="E9" s="64">
        <v>1.0347750802640598</v>
      </c>
      <c r="F9" s="64">
        <v>1.0347873453338625</v>
      </c>
      <c r="G9" s="64">
        <v>1.0006421124779048</v>
      </c>
      <c r="H9" s="64">
        <v>1.0339453843656434</v>
      </c>
      <c r="I9" s="64">
        <v>1</v>
      </c>
    </row>
    <row r="10" spans="1:9" x14ac:dyDescent="0.2">
      <c r="A10" s="65" t="s">
        <v>27</v>
      </c>
      <c r="B10" s="64">
        <v>1.0090504811868115</v>
      </c>
      <c r="C10" s="64">
        <v>0.9929861106767528</v>
      </c>
      <c r="D10" s="64">
        <v>1.0012277749988632</v>
      </c>
      <c r="E10" s="64">
        <v>1.0012277749988632</v>
      </c>
      <c r="F10" s="64">
        <v>1.0012277749988632</v>
      </c>
      <c r="G10" s="64">
        <v>1.0012277749988632</v>
      </c>
      <c r="H10" s="64">
        <v>1.0011823018507571</v>
      </c>
      <c r="I10" s="64">
        <v>1</v>
      </c>
    </row>
    <row r="11" spans="1:9" x14ac:dyDescent="0.2">
      <c r="A11" s="65" t="s">
        <v>21</v>
      </c>
      <c r="B11" s="64">
        <v>1.0495150331148957</v>
      </c>
      <c r="C11" s="64">
        <v>0.976050739994203</v>
      </c>
      <c r="D11" s="64">
        <v>1.0053972038582419</v>
      </c>
      <c r="E11" s="64">
        <v>1.0058784003468082</v>
      </c>
      <c r="F11" s="64">
        <v>1.0062859000758644</v>
      </c>
      <c r="G11" s="64">
        <v>1.0062859000758644</v>
      </c>
      <c r="H11" s="64">
        <v>1.0049485206459303</v>
      </c>
      <c r="I11" s="64">
        <v>1</v>
      </c>
    </row>
    <row r="12" spans="1:9" x14ac:dyDescent="0.2">
      <c r="A12" s="65" t="s">
        <v>674</v>
      </c>
      <c r="B12" s="64">
        <v>1.019473094899322</v>
      </c>
      <c r="C12" s="64">
        <v>0.97171987181861597</v>
      </c>
      <c r="D12" s="64">
        <v>1.0451885794853719</v>
      </c>
      <c r="E12" s="64">
        <v>1.0431328868523089</v>
      </c>
      <c r="F12" s="64">
        <v>1.0380260838914346</v>
      </c>
      <c r="G12" s="64">
        <v>1.0456313006697215</v>
      </c>
      <c r="H12" s="64">
        <v>1.0257553753965456</v>
      </c>
      <c r="I12" s="64">
        <v>1</v>
      </c>
    </row>
    <row r="13" spans="1:9" x14ac:dyDescent="0.2">
      <c r="A13" s="65" t="s">
        <v>679</v>
      </c>
      <c r="B13" s="64">
        <v>1.011521363700479</v>
      </c>
      <c r="C13" s="64">
        <v>0.97510269035031083</v>
      </c>
      <c r="D13" s="64">
        <v>1.0278621418196223</v>
      </c>
      <c r="E13" s="64">
        <v>1.0278621418196223</v>
      </c>
      <c r="F13" s="64">
        <v>1.0278621418196223</v>
      </c>
      <c r="G13" s="64">
        <v>1.0278621418196223</v>
      </c>
      <c r="H13" s="64">
        <v>1.0200403914867173</v>
      </c>
      <c r="I13" s="64">
        <v>1</v>
      </c>
    </row>
    <row r="14" spans="1:9" x14ac:dyDescent="0.2">
      <c r="A14" s="65" t="s">
        <v>28</v>
      </c>
      <c r="B14" s="64">
        <v>1.0037926675094815</v>
      </c>
      <c r="C14" s="64">
        <v>0.99175033266359991</v>
      </c>
      <c r="D14" s="64">
        <v>1.0056338028169014</v>
      </c>
      <c r="E14" s="64">
        <v>1.0056338028169014</v>
      </c>
      <c r="F14" s="64">
        <v>1.0021881287726357</v>
      </c>
      <c r="G14" s="64">
        <v>1.0021881287726357</v>
      </c>
      <c r="H14" s="64">
        <v>1.0045271629778671</v>
      </c>
      <c r="I14" s="64">
        <v>1</v>
      </c>
    </row>
    <row r="15" spans="1:9" x14ac:dyDescent="0.2">
      <c r="A15" s="65" t="s">
        <v>31</v>
      </c>
      <c r="B15" s="64">
        <v>1.0130845655106542</v>
      </c>
      <c r="C15" s="64">
        <v>0.88665382076998667</v>
      </c>
      <c r="D15" s="64">
        <v>1.0297327059765742</v>
      </c>
      <c r="E15" s="64">
        <v>1.0297327059765742</v>
      </c>
      <c r="F15" s="64">
        <v>1.0297327059765742</v>
      </c>
      <c r="G15" s="64">
        <v>1.0297327059765742</v>
      </c>
      <c r="H15" s="64">
        <v>1.0297327059765742</v>
      </c>
      <c r="I15" s="64">
        <v>1.0016676840434624</v>
      </c>
    </row>
    <row r="16" spans="1:9" x14ac:dyDescent="0.2">
      <c r="A16" s="65" t="s">
        <v>25</v>
      </c>
      <c r="B16" s="64">
        <v>1.068012296384719</v>
      </c>
      <c r="C16" s="64">
        <v>0.78597928006186313</v>
      </c>
      <c r="D16" s="64">
        <v>1.0807626392459297</v>
      </c>
      <c r="E16" s="64">
        <v>1.0807626392459297</v>
      </c>
      <c r="F16" s="64">
        <v>1.0799057412167952</v>
      </c>
      <c r="G16" s="64">
        <v>1.105836236933798</v>
      </c>
      <c r="H16" s="64">
        <v>1.105836236933798</v>
      </c>
      <c r="I16" s="64">
        <v>1.0799057412167952</v>
      </c>
    </row>
    <row r="17" spans="1:9" x14ac:dyDescent="0.2">
      <c r="A17" s="65" t="s">
        <v>1704</v>
      </c>
      <c r="B17" s="64">
        <v>1.00700375624816</v>
      </c>
      <c r="C17" s="64">
        <v>0.99188055478434878</v>
      </c>
      <c r="D17" s="64">
        <v>1.0380580957504035</v>
      </c>
      <c r="E17" s="64">
        <v>1.0382598171059709</v>
      </c>
      <c r="F17" s="64">
        <v>1.0380580957504035</v>
      </c>
      <c r="G17" s="64">
        <v>1.0220992469069392</v>
      </c>
      <c r="H17" s="64">
        <v>1.0307060247444864</v>
      </c>
      <c r="I17" s="64">
        <v>1</v>
      </c>
    </row>
    <row r="18" spans="1:9" x14ac:dyDescent="0.2">
      <c r="A18" s="65" t="s">
        <v>24</v>
      </c>
      <c r="B18" s="64">
        <v>1.0761421932393325</v>
      </c>
      <c r="C18" s="64">
        <v>0.98471523899581792</v>
      </c>
      <c r="D18" s="64">
        <v>1</v>
      </c>
      <c r="E18" s="64">
        <v>1</v>
      </c>
      <c r="F18" s="64">
        <v>1</v>
      </c>
      <c r="G18" s="64">
        <v>1</v>
      </c>
      <c r="H18" s="64">
        <v>1</v>
      </c>
      <c r="I18" s="64">
        <v>1</v>
      </c>
    </row>
    <row r="19" spans="1:9" x14ac:dyDescent="0.2">
      <c r="A19" s="65" t="s">
        <v>19</v>
      </c>
      <c r="B19" s="64">
        <v>1.034135645583985</v>
      </c>
      <c r="C19" s="64">
        <v>0.98876522510476916</v>
      </c>
      <c r="D19" s="64">
        <v>1.001098317094774</v>
      </c>
      <c r="E19" s="64">
        <v>1.0014703277236494</v>
      </c>
      <c r="F19" s="64">
        <v>1</v>
      </c>
      <c r="G19" s="64">
        <v>1</v>
      </c>
      <c r="H19" s="64">
        <v>1.0013286093888396</v>
      </c>
      <c r="I19" s="64">
        <v>1</v>
      </c>
    </row>
    <row r="20" spans="1:9" x14ac:dyDescent="0.2">
      <c r="A20" s="65" t="s">
        <v>26</v>
      </c>
      <c r="B20" s="64">
        <v>1.0267499393212609</v>
      </c>
      <c r="C20" s="64">
        <v>0.9320212254108754</v>
      </c>
      <c r="D20" s="64">
        <v>1.0575082991603202</v>
      </c>
      <c r="E20" s="64">
        <v>1.0575082991603202</v>
      </c>
      <c r="F20" s="64">
        <v>1.0575082991603202</v>
      </c>
      <c r="G20" s="64">
        <v>1.0575082991603202</v>
      </c>
      <c r="H20" s="64">
        <v>1.0575082991603202</v>
      </c>
      <c r="I20" s="64">
        <v>1.0004532822824677</v>
      </c>
    </row>
    <row r="21" spans="1:9" x14ac:dyDescent="0.2">
      <c r="A21" s="65" t="s">
        <v>963</v>
      </c>
      <c r="B21" s="64">
        <v>1.0830203797013593</v>
      </c>
      <c r="C21" s="64">
        <v>0.90547645835849833</v>
      </c>
      <c r="D21" s="64">
        <v>1.0099073186321508</v>
      </c>
      <c r="E21" s="64">
        <v>1.0099073186321508</v>
      </c>
      <c r="F21" s="64">
        <v>1.0062105033776423</v>
      </c>
      <c r="G21" s="64">
        <v>1.0062105033776423</v>
      </c>
      <c r="H21" s="64">
        <v>1.0099073186321508</v>
      </c>
      <c r="I21" s="64">
        <v>1</v>
      </c>
    </row>
    <row r="22" spans="1:9" x14ac:dyDescent="0.2">
      <c r="A22" s="65" t="s">
        <v>676</v>
      </c>
      <c r="B22" s="64">
        <v>1.1572853342699785</v>
      </c>
      <c r="C22" s="64">
        <v>0.91791568815765978</v>
      </c>
      <c r="D22" s="64">
        <v>1</v>
      </c>
      <c r="E22" s="64">
        <v>1</v>
      </c>
      <c r="F22" s="64">
        <v>1</v>
      </c>
      <c r="G22" s="64">
        <v>1</v>
      </c>
      <c r="H22" s="64">
        <v>1</v>
      </c>
      <c r="I22" s="64">
        <v>1</v>
      </c>
    </row>
    <row r="23" spans="1:9" x14ac:dyDescent="0.2">
      <c r="A23" s="65" t="s">
        <v>680</v>
      </c>
      <c r="B23" s="64">
        <v>1.214364227079896</v>
      </c>
      <c r="C23" s="64">
        <v>0.95849428031763262</v>
      </c>
      <c r="D23" s="64">
        <v>1</v>
      </c>
      <c r="E23" s="64">
        <v>1</v>
      </c>
      <c r="F23" s="64">
        <v>1</v>
      </c>
      <c r="G23" s="64">
        <v>1</v>
      </c>
      <c r="H23" s="64">
        <v>1</v>
      </c>
      <c r="I23" s="64">
        <v>1</v>
      </c>
    </row>
    <row r="24" spans="1:9" x14ac:dyDescent="0.2">
      <c r="A24" s="65" t="s">
        <v>34</v>
      </c>
      <c r="B24" s="64">
        <v>1.0005228176550824</v>
      </c>
      <c r="C24" s="64">
        <v>0.99427727332393623</v>
      </c>
      <c r="D24" s="64">
        <v>1.0240936209270308</v>
      </c>
      <c r="E24" s="64">
        <v>1.0240936209270308</v>
      </c>
      <c r="F24" s="64">
        <v>1.0242083524552548</v>
      </c>
      <c r="G24" s="64">
        <v>1.0242083524552548</v>
      </c>
      <c r="H24" s="64">
        <v>1.0182882055988984</v>
      </c>
      <c r="I24" s="64">
        <v>1</v>
      </c>
    </row>
    <row r="25" spans="1:9" x14ac:dyDescent="0.2">
      <c r="A25" s="65" t="s">
        <v>675</v>
      </c>
      <c r="B25" s="64">
        <v>1.0006827512884859</v>
      </c>
      <c r="C25" s="64">
        <v>0.99458505965433031</v>
      </c>
      <c r="D25" s="64">
        <v>1.02098205971817</v>
      </c>
      <c r="E25" s="64">
        <v>1.0207958284188963</v>
      </c>
      <c r="F25" s="64">
        <v>1.02098205971817</v>
      </c>
      <c r="G25" s="64">
        <v>1.0221466261096281</v>
      </c>
      <c r="H25" s="64">
        <v>1.0238723694828979</v>
      </c>
      <c r="I25" s="64">
        <v>1</v>
      </c>
    </row>
    <row r="26" spans="1:9" x14ac:dyDescent="0.2">
      <c r="A26" s="65" t="s">
        <v>18</v>
      </c>
      <c r="B26" s="64">
        <v>1.0457122652267616</v>
      </c>
      <c r="C26" s="64">
        <v>0.98085655151664175</v>
      </c>
      <c r="D26" s="64">
        <v>1</v>
      </c>
      <c r="E26" s="64">
        <v>1</v>
      </c>
      <c r="F26" s="64">
        <v>1</v>
      </c>
      <c r="G26" s="64">
        <v>1</v>
      </c>
      <c r="H26" s="64">
        <v>1</v>
      </c>
      <c r="I26" s="64">
        <v>1</v>
      </c>
    </row>
    <row r="27" spans="1:9" x14ac:dyDescent="0.2">
      <c r="A27" s="65" t="s">
        <v>677</v>
      </c>
      <c r="B27" s="64">
        <v>1.0726529097159441</v>
      </c>
      <c r="C27" s="64">
        <v>0.98549918046912932</v>
      </c>
      <c r="D27" s="64">
        <v>1.0242529964548985</v>
      </c>
      <c r="E27" s="64">
        <v>1.0245478588711947</v>
      </c>
      <c r="F27" s="64">
        <v>1.0241213212537279</v>
      </c>
      <c r="G27" s="64">
        <v>1.0244780822688651</v>
      </c>
      <c r="H27" s="64">
        <v>1.0224364975347937</v>
      </c>
      <c r="I27" s="64">
        <v>1</v>
      </c>
    </row>
    <row r="28" spans="1:9" x14ac:dyDescent="0.2">
      <c r="A28" s="65" t="s">
        <v>956</v>
      </c>
      <c r="B28" s="64">
        <v>1.1303571285805945</v>
      </c>
      <c r="C28" s="64">
        <v>0.9447076884076584</v>
      </c>
      <c r="D28" s="64">
        <v>1.0807626392459297</v>
      </c>
      <c r="E28" s="64">
        <v>1.0807626392459297</v>
      </c>
      <c r="F28" s="64">
        <v>1.0799057412167952</v>
      </c>
      <c r="G28" s="64">
        <v>1.105836236933798</v>
      </c>
      <c r="H28" s="64">
        <v>1.105836236933798</v>
      </c>
      <c r="I28" s="64">
        <v>1.0799057412167952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44BD-6D3A-9D48-AC46-2A277F636D3C}">
  <dimension ref="A1:BD939"/>
  <sheetViews>
    <sheetView zoomScale="90" zoomScaleNormal="90" workbookViewId="0">
      <selection activeCell="I14" sqref="I14"/>
    </sheetView>
  </sheetViews>
  <sheetFormatPr baseColWidth="10" defaultRowHeight="16" x14ac:dyDescent="0.2"/>
  <cols>
    <col min="1" max="1" width="5" style="1" bestFit="1" customWidth="1"/>
    <col min="2" max="2" width="10.83203125" style="1"/>
    <col min="3" max="3" width="12.83203125" style="1" bestFit="1" customWidth="1"/>
    <col min="4" max="4" width="10.1640625" style="1" bestFit="1" customWidth="1"/>
    <col min="5" max="5" width="16.5" style="1" bestFit="1" customWidth="1"/>
    <col min="6" max="6" width="16.5" style="1" customWidth="1"/>
    <col min="7" max="7" width="13.6640625" style="1" bestFit="1" customWidth="1"/>
    <col min="8" max="8" width="10.83203125" style="1"/>
    <col min="9" max="9" width="25.6640625" style="1" bestFit="1" customWidth="1"/>
    <col min="10" max="10" width="16.6640625" style="1" bestFit="1" customWidth="1"/>
    <col min="11" max="11" width="22.83203125" style="1" bestFit="1" customWidth="1"/>
    <col min="12" max="12" width="15.6640625" style="1" bestFit="1" customWidth="1"/>
    <col min="13" max="13" width="17.5" style="1" bestFit="1" customWidth="1"/>
    <col min="14" max="14" width="17.1640625" style="1" bestFit="1" customWidth="1"/>
    <col min="15" max="15" width="14.33203125" style="1" bestFit="1" customWidth="1"/>
    <col min="16" max="16" width="16.5" style="1" bestFit="1" customWidth="1"/>
    <col min="17" max="17" width="23.5" style="1" bestFit="1" customWidth="1"/>
    <col min="18" max="18" width="16.5" style="1" bestFit="1" customWidth="1"/>
    <col min="19" max="19" width="18.1640625" style="1" bestFit="1" customWidth="1"/>
    <col min="20" max="20" width="18" style="1" bestFit="1" customWidth="1"/>
    <col min="21" max="21" width="14.6640625" style="1" bestFit="1" customWidth="1"/>
    <col min="22" max="22" width="14.6640625" style="1" customWidth="1"/>
    <col min="23" max="23" width="12" style="1" bestFit="1" customWidth="1"/>
    <col min="24" max="24" width="14" style="1" bestFit="1" customWidth="1"/>
    <col min="25" max="25" width="21" style="1" bestFit="1" customWidth="1"/>
    <col min="26" max="26" width="14" style="1" bestFit="1" customWidth="1"/>
    <col min="27" max="27" width="15.6640625" style="1" bestFit="1" customWidth="1"/>
    <col min="28" max="29" width="16.5" style="1" bestFit="1" customWidth="1"/>
    <col min="30" max="31" width="10.83203125" style="1"/>
    <col min="32" max="32" width="17.1640625" style="1" bestFit="1" customWidth="1"/>
    <col min="33" max="33" width="14" style="1" bestFit="1" customWidth="1"/>
    <col min="34" max="34" width="15.6640625" style="1" bestFit="1" customWidth="1"/>
    <col min="35" max="35" width="16.5" style="1" bestFit="1" customWidth="1"/>
    <col min="36" max="36" width="15" style="1" bestFit="1" customWidth="1"/>
    <col min="37" max="37" width="9.1640625" style="1" bestFit="1" customWidth="1"/>
    <col min="38" max="38" width="11.1640625" style="1" bestFit="1" customWidth="1"/>
    <col min="39" max="39" width="18.1640625" style="1" bestFit="1" customWidth="1"/>
    <col min="40" max="40" width="12" style="1" bestFit="1" customWidth="1"/>
    <col min="41" max="41" width="13.6640625" style="1" bestFit="1" customWidth="1"/>
    <col min="42" max="42" width="14.33203125" style="1" bestFit="1" customWidth="1"/>
    <col min="43" max="43" width="15" style="1" bestFit="1" customWidth="1"/>
    <col min="44" max="44" width="10.33203125" style="1" bestFit="1" customWidth="1"/>
    <col min="45" max="45" width="12.33203125" style="1" bestFit="1" customWidth="1"/>
    <col min="46" max="46" width="19.33203125" style="1" bestFit="1" customWidth="1"/>
    <col min="47" max="47" width="13.1640625" style="1" bestFit="1" customWidth="1"/>
    <col min="48" max="48" width="14.83203125" style="1" bestFit="1" customWidth="1"/>
    <col min="49" max="49" width="15.5" style="1" bestFit="1" customWidth="1"/>
    <col min="50" max="50" width="14.6640625" style="1" bestFit="1" customWidth="1"/>
    <col min="51" max="51" width="11.6640625" style="1" bestFit="1" customWidth="1"/>
    <col min="52" max="52" width="13.6640625" style="1" bestFit="1" customWidth="1"/>
    <col min="53" max="53" width="20.6640625" style="1" bestFit="1" customWidth="1"/>
    <col min="54" max="54" width="14.5" style="1" bestFit="1" customWidth="1"/>
    <col min="55" max="55" width="16.33203125" style="1" bestFit="1" customWidth="1"/>
    <col min="56" max="56" width="17" style="1" bestFit="1" customWidth="1"/>
    <col min="57" max="16384" width="10.83203125" style="1"/>
  </cols>
  <sheetData>
    <row r="1" spans="1:56" x14ac:dyDescent="0.2">
      <c r="A1" s="102" t="s">
        <v>1701</v>
      </c>
      <c r="B1" s="102" t="s">
        <v>155</v>
      </c>
      <c r="C1" s="102" t="s">
        <v>2038</v>
      </c>
      <c r="D1" s="102" t="s">
        <v>2131</v>
      </c>
      <c r="E1" s="102" t="s">
        <v>2134</v>
      </c>
      <c r="F1" s="102" t="s">
        <v>2186</v>
      </c>
      <c r="G1" s="102" t="s">
        <v>2133</v>
      </c>
      <c r="H1" s="102" t="s">
        <v>951</v>
      </c>
      <c r="I1" s="102" t="s">
        <v>2129</v>
      </c>
      <c r="J1" s="102" t="s">
        <v>2135</v>
      </c>
      <c r="K1" s="102" t="s">
        <v>2176</v>
      </c>
      <c r="L1" s="102" t="s">
        <v>2136</v>
      </c>
      <c r="M1" s="102" t="s">
        <v>2137</v>
      </c>
      <c r="N1" s="102" t="s">
        <v>2138</v>
      </c>
      <c r="O1" s="102" t="s">
        <v>2139</v>
      </c>
      <c r="P1" s="102" t="s">
        <v>2140</v>
      </c>
      <c r="Q1" s="102" t="s">
        <v>2177</v>
      </c>
      <c r="R1" s="102" t="s">
        <v>2141</v>
      </c>
      <c r="S1" s="102" t="s">
        <v>2142</v>
      </c>
      <c r="T1" s="102" t="s">
        <v>2143</v>
      </c>
      <c r="U1" s="102" t="s">
        <v>2146</v>
      </c>
      <c r="V1" s="102" t="s">
        <v>2187</v>
      </c>
      <c r="W1" s="102" t="s">
        <v>2144</v>
      </c>
      <c r="X1" s="102" t="s">
        <v>2145</v>
      </c>
      <c r="Y1" s="102" t="s">
        <v>2178</v>
      </c>
      <c r="Z1" s="102" t="s">
        <v>2147</v>
      </c>
      <c r="AA1" s="102" t="s">
        <v>2148</v>
      </c>
      <c r="AB1" s="102" t="s">
        <v>2149</v>
      </c>
      <c r="AC1" s="102" t="s">
        <v>2150</v>
      </c>
      <c r="AD1" s="102" t="s">
        <v>2151</v>
      </c>
      <c r="AE1" s="102" t="s">
        <v>2152</v>
      </c>
      <c r="AF1" s="102" t="s">
        <v>2179</v>
      </c>
      <c r="AG1" s="102" t="s">
        <v>2153</v>
      </c>
      <c r="AH1" s="102" t="s">
        <v>2154</v>
      </c>
      <c r="AI1" s="102" t="s">
        <v>2155</v>
      </c>
      <c r="AJ1" s="102" t="s">
        <v>2156</v>
      </c>
      <c r="AK1" s="102" t="s">
        <v>2157</v>
      </c>
      <c r="AL1" s="102" t="s">
        <v>2158</v>
      </c>
      <c r="AM1" s="102" t="s">
        <v>2180</v>
      </c>
      <c r="AN1" s="102" t="s">
        <v>2159</v>
      </c>
      <c r="AO1" s="102" t="s">
        <v>2160</v>
      </c>
      <c r="AP1" s="102" t="s">
        <v>2161</v>
      </c>
      <c r="AQ1" s="102" t="s">
        <v>2167</v>
      </c>
      <c r="AR1" s="102" t="s">
        <v>2162</v>
      </c>
      <c r="AS1" s="102" t="s">
        <v>2163</v>
      </c>
      <c r="AT1" s="102" t="s">
        <v>2181</v>
      </c>
      <c r="AU1" s="102" t="s">
        <v>2164</v>
      </c>
      <c r="AV1" s="102" t="s">
        <v>2165</v>
      </c>
      <c r="AW1" s="102" t="s">
        <v>2166</v>
      </c>
      <c r="AX1" s="102" t="s">
        <v>2170</v>
      </c>
      <c r="AY1" s="102" t="s">
        <v>2171</v>
      </c>
      <c r="AZ1" s="102" t="s">
        <v>2172</v>
      </c>
      <c r="BA1" s="102" t="s">
        <v>2182</v>
      </c>
      <c r="BB1" s="102" t="s">
        <v>2173</v>
      </c>
      <c r="BC1" s="102" t="s">
        <v>2174</v>
      </c>
      <c r="BD1" s="102" t="s">
        <v>2175</v>
      </c>
    </row>
    <row r="2" spans="1:56" x14ac:dyDescent="0.2">
      <c r="A2" s="6" t="s">
        <v>1431</v>
      </c>
      <c r="B2" s="100">
        <v>0</v>
      </c>
      <c r="C2" s="13">
        <v>8335</v>
      </c>
      <c r="D2" s="13">
        <v>7922.5</v>
      </c>
      <c r="E2" s="13">
        <v>8146.5</v>
      </c>
      <c r="F2" s="13">
        <f>IF(C2=E2,1,0)</f>
        <v>0</v>
      </c>
      <c r="G2" s="13">
        <v>14</v>
      </c>
      <c r="H2" s="6">
        <f>VLOOKUP(B2,NEW_TRAIN_TEST!$A$2:$D$980,4,0)</f>
        <v>110</v>
      </c>
      <c r="I2" s="6" t="str">
        <f>VLOOKUP(B2,NEW_TRAIN_TEST!$A$2:$E$980,5,0)</f>
        <v>uniform</v>
      </c>
      <c r="J2" s="101">
        <f>G2/H2</f>
        <v>0.12727272727272726</v>
      </c>
      <c r="K2" s="101">
        <f>IF(J2&gt;0.3,0.3,J2)</f>
        <v>0.12727272727272726</v>
      </c>
      <c r="L2" s="101">
        <f>E2/D2</f>
        <v>1.0282739034395709</v>
      </c>
      <c r="M2" s="101">
        <f>E2/C2</f>
        <v>0.97738452309538093</v>
      </c>
      <c r="N2" s="103">
        <v>8146.5</v>
      </c>
      <c r="O2" s="103">
        <v>3</v>
      </c>
      <c r="P2" s="104">
        <f>O2/H2</f>
        <v>2.7272727272727271E-2</v>
      </c>
      <c r="Q2" s="104">
        <f>IF(P2&gt;0.25,0.25,P2)</f>
        <v>2.7272727272727271E-2</v>
      </c>
      <c r="R2" s="101">
        <f>N2/D2</f>
        <v>1.0282739034395709</v>
      </c>
      <c r="S2" s="101">
        <f>N2/C2</f>
        <v>0.97738452309538093</v>
      </c>
      <c r="T2" s="101">
        <f>N2/E2</f>
        <v>1</v>
      </c>
      <c r="U2" s="103">
        <v>8146.5</v>
      </c>
      <c r="V2" s="103">
        <f>IF(W2&lt;O2,1,0)</f>
        <v>0</v>
      </c>
      <c r="W2" s="6">
        <v>3</v>
      </c>
      <c r="X2" s="101">
        <f>W2/H2</f>
        <v>2.7272727272727271E-2</v>
      </c>
      <c r="Y2" s="104">
        <f>IF(X2&gt;0.25,0.25,X2)</f>
        <v>2.7272727272727271E-2</v>
      </c>
      <c r="Z2" s="101">
        <f>U2/D2</f>
        <v>1.0282739034395709</v>
      </c>
      <c r="AA2" s="101">
        <f>U2/C2</f>
        <v>0.97738452309538093</v>
      </c>
      <c r="AB2" s="101">
        <f>U2/E2</f>
        <v>1</v>
      </c>
      <c r="AC2" s="103">
        <v>8146.5</v>
      </c>
      <c r="AD2" s="105">
        <v>4</v>
      </c>
      <c r="AE2" s="107">
        <f>AD2/H2</f>
        <v>3.6363636363636362E-2</v>
      </c>
      <c r="AF2" s="104">
        <f>IF(AE2&gt;0.3,0.3,AE2)</f>
        <v>3.6363636363636362E-2</v>
      </c>
      <c r="AG2" s="101">
        <f>AC2/D2</f>
        <v>1.0282739034395709</v>
      </c>
      <c r="AH2" s="101">
        <f>C2/AC2</f>
        <v>1.0231387712514577</v>
      </c>
      <c r="AI2" s="101">
        <f>AC2/E2</f>
        <v>1</v>
      </c>
      <c r="AJ2" s="103">
        <v>8146.5</v>
      </c>
      <c r="AK2" s="6">
        <v>4</v>
      </c>
      <c r="AL2" s="101">
        <f>AK2/H2</f>
        <v>3.6363636363636362E-2</v>
      </c>
      <c r="AM2" s="104">
        <f>IF(AL2&gt;0.3,0.3,AL2)</f>
        <v>3.6363636363636362E-2</v>
      </c>
      <c r="AN2" s="101">
        <f>AJ2/D2</f>
        <v>1.0282739034395709</v>
      </c>
      <c r="AO2" s="101">
        <f>C2/AJ2</f>
        <v>1.0231387712514577</v>
      </c>
      <c r="AP2" s="101">
        <f>AJ2/E2</f>
        <v>1</v>
      </c>
      <c r="AQ2" s="103">
        <v>8146.5</v>
      </c>
      <c r="AR2" s="103">
        <v>2</v>
      </c>
      <c r="AS2" s="101">
        <f>AR2/H2</f>
        <v>1.8181818181818181E-2</v>
      </c>
      <c r="AT2" s="104">
        <f>IF(AS2&gt;0.25,0.25,AS2)</f>
        <v>1.8181818181818181E-2</v>
      </c>
      <c r="AU2" s="101">
        <f>AQ2/D2</f>
        <v>1.0282739034395709</v>
      </c>
      <c r="AV2" s="101">
        <f>C2/AQ2</f>
        <v>1.0231387712514577</v>
      </c>
      <c r="AW2" s="101">
        <f>AQ2/E2</f>
        <v>1</v>
      </c>
      <c r="AX2" s="103">
        <v>8146.5</v>
      </c>
      <c r="AY2" s="6">
        <v>0</v>
      </c>
      <c r="AZ2" s="101">
        <f>AY2/H2</f>
        <v>0</v>
      </c>
      <c r="BA2" s="104">
        <f>IF(AZ2&gt;0.1,0.1,AZ2)</f>
        <v>0</v>
      </c>
      <c r="BB2" s="101">
        <f>AX2/D2</f>
        <v>1.0282739034395709</v>
      </c>
      <c r="BC2" s="101">
        <f>C2/AX2</f>
        <v>1.0231387712514577</v>
      </c>
      <c r="BD2" s="101">
        <f>AX2/E2</f>
        <v>1</v>
      </c>
    </row>
    <row r="3" spans="1:56" x14ac:dyDescent="0.2">
      <c r="A3" s="6" t="s">
        <v>1431</v>
      </c>
      <c r="B3" s="100">
        <v>1</v>
      </c>
      <c r="C3" s="13">
        <v>8521</v>
      </c>
      <c r="D3" s="13">
        <v>7959.5</v>
      </c>
      <c r="E3" s="13">
        <v>8350.5</v>
      </c>
      <c r="F3" s="13">
        <f>IF(C3=E3,1,0)</f>
        <v>0</v>
      </c>
      <c r="G3" s="13">
        <v>16</v>
      </c>
      <c r="H3" s="6">
        <f>VLOOKUP(B3,NEW_TRAIN_TEST!$A$2:$D$980,4,0)</f>
        <v>118</v>
      </c>
      <c r="I3" s="6" t="str">
        <f>VLOOKUP(B3,NEW_TRAIN_TEST!$A$2:$E$980,5,0)</f>
        <v>uniform</v>
      </c>
      <c r="J3" s="101">
        <f>G3/H3</f>
        <v>0.13559322033898305</v>
      </c>
      <c r="K3" s="101">
        <f>IF(J3&gt;0.3,0.3,J3)</f>
        <v>0.13559322033898305</v>
      </c>
      <c r="L3" s="101">
        <f>E3/D3</f>
        <v>1.0491236886739117</v>
      </c>
      <c r="M3" s="101">
        <f>E3/C3</f>
        <v>0.9799906114305833</v>
      </c>
      <c r="N3" s="103">
        <v>8350.5</v>
      </c>
      <c r="O3" s="103">
        <v>0</v>
      </c>
      <c r="P3" s="104">
        <f>O3/H3</f>
        <v>0</v>
      </c>
      <c r="Q3" s="104">
        <f>IF(P3&gt;0.25,0.25,P3)</f>
        <v>0</v>
      </c>
      <c r="R3" s="101">
        <f>N3/D3</f>
        <v>1.0491236886739117</v>
      </c>
      <c r="S3" s="101">
        <f>N3/C3</f>
        <v>0.9799906114305833</v>
      </c>
      <c r="T3" s="101">
        <f>N3/E3</f>
        <v>1</v>
      </c>
      <c r="U3" s="103">
        <v>8350.5</v>
      </c>
      <c r="V3" s="103">
        <f>IF(W3&lt;O3,1,0)</f>
        <v>0</v>
      </c>
      <c r="W3" s="6">
        <v>0</v>
      </c>
      <c r="X3" s="101">
        <f>W3/H3</f>
        <v>0</v>
      </c>
      <c r="Y3" s="104">
        <f>IF(X3&gt;0.25,0.25,X3)</f>
        <v>0</v>
      </c>
      <c r="Z3" s="101">
        <f>U3/D3</f>
        <v>1.0491236886739117</v>
      </c>
      <c r="AA3" s="101">
        <f>U3/C3</f>
        <v>0.9799906114305833</v>
      </c>
      <c r="AB3" s="101">
        <f>U3/E3</f>
        <v>1</v>
      </c>
      <c r="AC3" s="103">
        <v>8350.5</v>
      </c>
      <c r="AD3" s="105">
        <v>0</v>
      </c>
      <c r="AE3" s="107">
        <f>AD3/H3</f>
        <v>0</v>
      </c>
      <c r="AF3" s="104">
        <f>IF(AE3&gt;0.3,0.3,AE3)</f>
        <v>0</v>
      </c>
      <c r="AG3" s="101">
        <f>AC3/D3</f>
        <v>1.0491236886739117</v>
      </c>
      <c r="AH3" s="101">
        <f>C3/AC3</f>
        <v>1.0204179390455661</v>
      </c>
      <c r="AI3" s="101">
        <f>AC3/E3</f>
        <v>1</v>
      </c>
      <c r="AJ3" s="103">
        <v>8350.5</v>
      </c>
      <c r="AK3" s="6">
        <v>0</v>
      </c>
      <c r="AL3" s="101">
        <f>AK3/H3</f>
        <v>0</v>
      </c>
      <c r="AM3" s="104">
        <f>IF(AL3&gt;0.3,0.3,AL3)</f>
        <v>0</v>
      </c>
      <c r="AN3" s="101">
        <f>AJ3/D3</f>
        <v>1.0491236886739117</v>
      </c>
      <c r="AO3" s="101">
        <f>C3/AJ3</f>
        <v>1.0204179390455661</v>
      </c>
      <c r="AP3" s="101">
        <f>AJ3/E3</f>
        <v>1</v>
      </c>
      <c r="AQ3" s="103">
        <v>8350.5</v>
      </c>
      <c r="AR3" s="103">
        <v>0</v>
      </c>
      <c r="AS3" s="101">
        <f>AR3/H3</f>
        <v>0</v>
      </c>
      <c r="AT3" s="104">
        <f>IF(AS3&gt;0.25,0.25,AS3)</f>
        <v>0</v>
      </c>
      <c r="AU3" s="101">
        <f>AQ3/D3</f>
        <v>1.0491236886739117</v>
      </c>
      <c r="AV3" s="101">
        <f>C3/AQ3</f>
        <v>1.0204179390455661</v>
      </c>
      <c r="AW3" s="101">
        <f>AQ3/E3</f>
        <v>1</v>
      </c>
      <c r="AX3" s="103">
        <v>8350.5</v>
      </c>
      <c r="AY3" s="6">
        <v>0</v>
      </c>
      <c r="AZ3" s="101">
        <f>AY3/H3</f>
        <v>0</v>
      </c>
      <c r="BA3" s="104">
        <f>IF(AZ3&gt;0.1,0.1,AZ3)</f>
        <v>0</v>
      </c>
      <c r="BB3" s="101">
        <f>AX3/D3</f>
        <v>1.0491236886739117</v>
      </c>
      <c r="BC3" s="101">
        <f>C3/AX3</f>
        <v>1.0204179390455661</v>
      </c>
      <c r="BD3" s="101">
        <f>AX3/E3</f>
        <v>1</v>
      </c>
    </row>
    <row r="4" spans="1:56" x14ac:dyDescent="0.2">
      <c r="A4" s="6" t="s">
        <v>1431</v>
      </c>
      <c r="B4" s="100">
        <v>2</v>
      </c>
      <c r="C4" s="13">
        <v>8345</v>
      </c>
      <c r="D4" s="13">
        <v>7978</v>
      </c>
      <c r="E4" s="13">
        <v>8188.5</v>
      </c>
      <c r="F4" s="13">
        <f>IF(C4=E4,1,0)</f>
        <v>0</v>
      </c>
      <c r="G4" s="13">
        <v>13</v>
      </c>
      <c r="H4" s="6">
        <f>VLOOKUP(B4,NEW_TRAIN_TEST!$A$2:$D$980,4,0)</f>
        <v>107</v>
      </c>
      <c r="I4" s="6" t="str">
        <f>VLOOKUP(B4,NEW_TRAIN_TEST!$A$2:$E$980,5,0)</f>
        <v>uniform</v>
      </c>
      <c r="J4" s="101">
        <f>G4/H4</f>
        <v>0.12149532710280374</v>
      </c>
      <c r="K4" s="101">
        <f>IF(J4&gt;0.3,0.3,J4)</f>
        <v>0.12149532710280374</v>
      </c>
      <c r="L4" s="101">
        <f>E4/D4</f>
        <v>1.026385058912008</v>
      </c>
      <c r="M4" s="101">
        <f>E4/C4</f>
        <v>0.98124625524266029</v>
      </c>
      <c r="N4" s="103">
        <v>8188.5</v>
      </c>
      <c r="O4" s="103">
        <v>2</v>
      </c>
      <c r="P4" s="104">
        <f>O4/H4</f>
        <v>1.8691588785046728E-2</v>
      </c>
      <c r="Q4" s="104">
        <f>IF(P4&gt;0.25,0.25,P4)</f>
        <v>1.8691588785046728E-2</v>
      </c>
      <c r="R4" s="101">
        <f>N4/D4</f>
        <v>1.026385058912008</v>
      </c>
      <c r="S4" s="101">
        <f>N4/C4</f>
        <v>0.98124625524266029</v>
      </c>
      <c r="T4" s="101">
        <f>N4/E4</f>
        <v>1</v>
      </c>
      <c r="U4" s="103">
        <v>8188.5</v>
      </c>
      <c r="V4" s="103">
        <f>IF(W4&lt;O4,1,0)</f>
        <v>0</v>
      </c>
      <c r="W4" s="6">
        <v>2</v>
      </c>
      <c r="X4" s="101">
        <f>W4/H4</f>
        <v>1.8691588785046728E-2</v>
      </c>
      <c r="Y4" s="104">
        <f>IF(X4&gt;0.25,0.25,X4)</f>
        <v>1.8691588785046728E-2</v>
      </c>
      <c r="Z4" s="101">
        <f>U4/D4</f>
        <v>1.026385058912008</v>
      </c>
      <c r="AA4" s="101">
        <f>U4/C4</f>
        <v>0.98124625524266029</v>
      </c>
      <c r="AB4" s="101">
        <f>U4/E4</f>
        <v>1</v>
      </c>
      <c r="AC4" s="103">
        <v>8188.5</v>
      </c>
      <c r="AD4" s="105">
        <v>2</v>
      </c>
      <c r="AE4" s="107">
        <f>AD4/H4</f>
        <v>1.8691588785046728E-2</v>
      </c>
      <c r="AF4" s="104">
        <f>IF(AE4&gt;0.3,0.3,AE4)</f>
        <v>1.8691588785046728E-2</v>
      </c>
      <c r="AG4" s="101">
        <f>AC4/D4</f>
        <v>1.026385058912008</v>
      </c>
      <c r="AH4" s="101">
        <f>C4/AC4</f>
        <v>1.0191121695060146</v>
      </c>
      <c r="AI4" s="101">
        <f>AC4/E4</f>
        <v>1</v>
      </c>
      <c r="AJ4" s="103">
        <v>8188.5</v>
      </c>
      <c r="AK4" s="6">
        <v>2</v>
      </c>
      <c r="AL4" s="101">
        <f>AK4/H4</f>
        <v>1.8691588785046728E-2</v>
      </c>
      <c r="AM4" s="104">
        <f>IF(AL4&gt;0.3,0.3,AL4)</f>
        <v>1.8691588785046728E-2</v>
      </c>
      <c r="AN4" s="101">
        <f>AJ4/D4</f>
        <v>1.026385058912008</v>
      </c>
      <c r="AO4" s="101">
        <f>C4/AJ4</f>
        <v>1.0191121695060146</v>
      </c>
      <c r="AP4" s="101">
        <f>AJ4/E4</f>
        <v>1</v>
      </c>
      <c r="AQ4" s="103">
        <v>8188.5</v>
      </c>
      <c r="AR4" s="103">
        <v>2</v>
      </c>
      <c r="AS4" s="101">
        <f>AR4/H4</f>
        <v>1.8691588785046728E-2</v>
      </c>
      <c r="AT4" s="104">
        <f>IF(AS4&gt;0.25,0.25,AS4)</f>
        <v>1.8691588785046728E-2</v>
      </c>
      <c r="AU4" s="101">
        <f>AQ4/D4</f>
        <v>1.026385058912008</v>
      </c>
      <c r="AV4" s="101">
        <f>C4/AQ4</f>
        <v>1.0191121695060146</v>
      </c>
      <c r="AW4" s="101">
        <f>AQ4/E4</f>
        <v>1</v>
      </c>
      <c r="AX4" s="103">
        <v>8188.5</v>
      </c>
      <c r="AY4" s="6">
        <v>0</v>
      </c>
      <c r="AZ4" s="101">
        <f>AY4/H4</f>
        <v>0</v>
      </c>
      <c r="BA4" s="104">
        <f>IF(AZ4&gt;0.1,0.1,AZ4)</f>
        <v>0</v>
      </c>
      <c r="BB4" s="101">
        <f>AX4/D4</f>
        <v>1.026385058912008</v>
      </c>
      <c r="BC4" s="101">
        <f>C4/AX4</f>
        <v>1.0191121695060146</v>
      </c>
      <c r="BD4" s="101">
        <f>AX4/E4</f>
        <v>1</v>
      </c>
    </row>
    <row r="5" spans="1:56" x14ac:dyDescent="0.2">
      <c r="A5" s="6" t="s">
        <v>1431</v>
      </c>
      <c r="B5" s="100">
        <v>3</v>
      </c>
      <c r="C5" s="13">
        <v>5989</v>
      </c>
      <c r="D5" s="13">
        <v>5652</v>
      </c>
      <c r="E5" s="13">
        <v>5953</v>
      </c>
      <c r="F5" s="13">
        <f>IF(C5=E5,1,0)</f>
        <v>0</v>
      </c>
      <c r="G5" s="13">
        <v>5</v>
      </c>
      <c r="H5" s="6">
        <f>VLOOKUP(B5,NEW_TRAIN_TEST!$A$2:$D$980,4,0)</f>
        <v>55</v>
      </c>
      <c r="I5" s="6" t="str">
        <f>VLOOKUP(B5,NEW_TRAIN_TEST!$A$2:$E$980,5,0)</f>
        <v>uniform</v>
      </c>
      <c r="J5" s="101">
        <f>G5/H5</f>
        <v>9.0909090909090912E-2</v>
      </c>
      <c r="K5" s="101">
        <f>IF(J5&gt;0.3,0.3,J5)</f>
        <v>9.0909090909090912E-2</v>
      </c>
      <c r="L5" s="101">
        <f>E5/D5</f>
        <v>1.0532554847841471</v>
      </c>
      <c r="M5" s="101">
        <f>E5/C5</f>
        <v>0.99398897979629319</v>
      </c>
      <c r="N5" s="103">
        <v>5953</v>
      </c>
      <c r="O5" s="103">
        <v>0</v>
      </c>
      <c r="P5" s="104">
        <f>O5/H5</f>
        <v>0</v>
      </c>
      <c r="Q5" s="104">
        <f>IF(P5&gt;0.25,0.25,P5)</f>
        <v>0</v>
      </c>
      <c r="R5" s="101">
        <f>N5/D5</f>
        <v>1.0532554847841471</v>
      </c>
      <c r="S5" s="101">
        <f>N5/C5</f>
        <v>0.99398897979629319</v>
      </c>
      <c r="T5" s="101">
        <f>N5/E5</f>
        <v>1</v>
      </c>
      <c r="U5" s="103">
        <v>5953</v>
      </c>
      <c r="V5" s="103">
        <f>IF(W5&lt;O5,1,0)</f>
        <v>0</v>
      </c>
      <c r="W5" s="6">
        <v>0</v>
      </c>
      <c r="X5" s="101">
        <f>W5/H5</f>
        <v>0</v>
      </c>
      <c r="Y5" s="104">
        <f>IF(X5&gt;0.25,0.25,X5)</f>
        <v>0</v>
      </c>
      <c r="Z5" s="101">
        <f>U5/D5</f>
        <v>1.0532554847841471</v>
      </c>
      <c r="AA5" s="101">
        <f>U5/C5</f>
        <v>0.99398897979629319</v>
      </c>
      <c r="AB5" s="101">
        <f>U5/E5</f>
        <v>1</v>
      </c>
      <c r="AC5" s="103">
        <v>5953</v>
      </c>
      <c r="AD5" s="105">
        <v>0</v>
      </c>
      <c r="AE5" s="107">
        <f>AD5/H5</f>
        <v>0</v>
      </c>
      <c r="AF5" s="104">
        <f>IF(AE5&gt;0.3,0.3,AE5)</f>
        <v>0</v>
      </c>
      <c r="AG5" s="101">
        <f>AC5/D5</f>
        <v>1.0532554847841471</v>
      </c>
      <c r="AH5" s="101">
        <f>C5/AC5</f>
        <v>1.0060473710734084</v>
      </c>
      <c r="AI5" s="101">
        <f>AC5/E5</f>
        <v>1</v>
      </c>
      <c r="AJ5" s="103">
        <v>5953</v>
      </c>
      <c r="AK5" s="6">
        <v>0</v>
      </c>
      <c r="AL5" s="101">
        <f>AK5/H5</f>
        <v>0</v>
      </c>
      <c r="AM5" s="104">
        <f>IF(AL5&gt;0.3,0.3,AL5)</f>
        <v>0</v>
      </c>
      <c r="AN5" s="101">
        <f>AJ5/D5</f>
        <v>1.0532554847841471</v>
      </c>
      <c r="AO5" s="101">
        <f>C5/AJ5</f>
        <v>1.0060473710734084</v>
      </c>
      <c r="AP5" s="101">
        <f>AJ5/E5</f>
        <v>1</v>
      </c>
      <c r="AQ5" s="103">
        <v>5953</v>
      </c>
      <c r="AR5" s="103">
        <v>0</v>
      </c>
      <c r="AS5" s="101">
        <f>AR5/H5</f>
        <v>0</v>
      </c>
      <c r="AT5" s="104">
        <f>IF(AS5&gt;0.25,0.25,AS5)</f>
        <v>0</v>
      </c>
      <c r="AU5" s="101">
        <f>AQ5/D5</f>
        <v>1.0532554847841471</v>
      </c>
      <c r="AV5" s="101">
        <f>C5/AQ5</f>
        <v>1.0060473710734084</v>
      </c>
      <c r="AW5" s="101">
        <f>AQ5/E5</f>
        <v>1</v>
      </c>
      <c r="AX5" s="103">
        <v>5953</v>
      </c>
      <c r="AY5" s="6">
        <v>1</v>
      </c>
      <c r="AZ5" s="101">
        <f>AY5/H5</f>
        <v>1.8181818181818181E-2</v>
      </c>
      <c r="BA5" s="104">
        <f>IF(AZ5&gt;0.1,0.1,AZ5)</f>
        <v>1.8181818181818181E-2</v>
      </c>
      <c r="BB5" s="101">
        <f>AX5/D5</f>
        <v>1.0532554847841471</v>
      </c>
      <c r="BC5" s="101">
        <f>C5/AX5</f>
        <v>1.0060473710734084</v>
      </c>
      <c r="BD5" s="101">
        <f>AX5/E5</f>
        <v>1</v>
      </c>
    </row>
    <row r="6" spans="1:56" x14ac:dyDescent="0.2">
      <c r="A6" s="6" t="s">
        <v>1431</v>
      </c>
      <c r="B6" s="100">
        <v>4</v>
      </c>
      <c r="C6" s="13">
        <v>8015</v>
      </c>
      <c r="D6" s="13">
        <v>7262</v>
      </c>
      <c r="E6" s="13">
        <v>7857.17</v>
      </c>
      <c r="F6" s="13">
        <f>IF(C6=E6,1,0)</f>
        <v>0</v>
      </c>
      <c r="G6" s="13">
        <v>21</v>
      </c>
      <c r="H6" s="6">
        <f>VLOOKUP(B6,NEW_TRAIN_TEST!$A$2:$D$980,4,0)</f>
        <v>110</v>
      </c>
      <c r="I6" s="6" t="str">
        <f>VLOOKUP(B6,NEW_TRAIN_TEST!$A$2:$E$980,5,0)</f>
        <v>uniform</v>
      </c>
      <c r="J6" s="101">
        <f>G6/H6</f>
        <v>0.19090909090909092</v>
      </c>
      <c r="K6" s="101">
        <f>IF(J6&gt;0.3,0.3,J6)</f>
        <v>0.19090909090909092</v>
      </c>
      <c r="L6" s="101">
        <f>E6/D6</f>
        <v>1.0819567612228036</v>
      </c>
      <c r="M6" s="101">
        <f>E6/C6</f>
        <v>0.98030817217716781</v>
      </c>
      <c r="N6" s="103">
        <v>7857.17</v>
      </c>
      <c r="O6" s="103">
        <v>1</v>
      </c>
      <c r="P6" s="104">
        <f>O6/H6</f>
        <v>9.0909090909090905E-3</v>
      </c>
      <c r="Q6" s="104">
        <f>IF(P6&gt;0.25,0.25,P6)</f>
        <v>9.0909090909090905E-3</v>
      </c>
      <c r="R6" s="101">
        <f>N6/D6</f>
        <v>1.0819567612228036</v>
      </c>
      <c r="S6" s="101">
        <f>N6/C6</f>
        <v>0.98030817217716781</v>
      </c>
      <c r="T6" s="101">
        <f>N6/E6</f>
        <v>1</v>
      </c>
      <c r="U6" s="103">
        <v>7857.17</v>
      </c>
      <c r="V6" s="103">
        <f>IF(W6&lt;O6,1,0)</f>
        <v>0</v>
      </c>
      <c r="W6" s="6">
        <v>1</v>
      </c>
      <c r="X6" s="101">
        <f>W6/H6</f>
        <v>9.0909090909090905E-3</v>
      </c>
      <c r="Y6" s="104">
        <f>IF(X6&gt;0.25,0.25,X6)</f>
        <v>9.0909090909090905E-3</v>
      </c>
      <c r="Z6" s="101">
        <f>U6/D6</f>
        <v>1.0819567612228036</v>
      </c>
      <c r="AA6" s="101">
        <f>U6/C6</f>
        <v>0.98030817217716781</v>
      </c>
      <c r="AB6" s="101">
        <f>U6/E6</f>
        <v>1</v>
      </c>
      <c r="AC6" s="103">
        <v>7857.17</v>
      </c>
      <c r="AD6" s="105">
        <v>1</v>
      </c>
      <c r="AE6" s="107">
        <f>AD6/H6</f>
        <v>9.0909090909090905E-3</v>
      </c>
      <c r="AF6" s="104">
        <f>IF(AE6&gt;0.3,0.3,AE6)</f>
        <v>9.0909090909090905E-3</v>
      </c>
      <c r="AG6" s="101">
        <f>AC6/D6</f>
        <v>1.0819567612228036</v>
      </c>
      <c r="AH6" s="101">
        <f>C6/AC6</f>
        <v>1.0200873851526695</v>
      </c>
      <c r="AI6" s="101">
        <f>AC6/E6</f>
        <v>1</v>
      </c>
      <c r="AJ6" s="103">
        <v>7857.17</v>
      </c>
      <c r="AK6" s="6">
        <v>1</v>
      </c>
      <c r="AL6" s="101">
        <f>AK6/H6</f>
        <v>9.0909090909090905E-3</v>
      </c>
      <c r="AM6" s="104">
        <f>IF(AL6&gt;0.3,0.3,AL6)</f>
        <v>9.0909090909090905E-3</v>
      </c>
      <c r="AN6" s="101">
        <f>AJ6/D6</f>
        <v>1.0819567612228036</v>
      </c>
      <c r="AO6" s="101">
        <f>C6/AJ6</f>
        <v>1.0200873851526695</v>
      </c>
      <c r="AP6" s="101">
        <f>AJ6/E6</f>
        <v>1</v>
      </c>
      <c r="AQ6" s="103">
        <v>7857.17</v>
      </c>
      <c r="AR6" s="103">
        <v>2</v>
      </c>
      <c r="AS6" s="101">
        <f>AR6/H6</f>
        <v>1.8181818181818181E-2</v>
      </c>
      <c r="AT6" s="104">
        <f>IF(AS6&gt;0.25,0.25,AS6)</f>
        <v>1.8181818181818181E-2</v>
      </c>
      <c r="AU6" s="101">
        <f>AQ6/D6</f>
        <v>1.0819567612228036</v>
      </c>
      <c r="AV6" s="101">
        <f>C6/AQ6</f>
        <v>1.0200873851526695</v>
      </c>
      <c r="AW6" s="101">
        <f>AQ6/E6</f>
        <v>1</v>
      </c>
      <c r="AX6" s="103">
        <v>7857.17</v>
      </c>
      <c r="AY6" s="6">
        <v>0</v>
      </c>
      <c r="AZ6" s="101">
        <f>AY6/H6</f>
        <v>0</v>
      </c>
      <c r="BA6" s="104">
        <f>IF(AZ6&gt;0.1,0.1,AZ6)</f>
        <v>0</v>
      </c>
      <c r="BB6" s="101">
        <f>AX6/D6</f>
        <v>1.0819567612228036</v>
      </c>
      <c r="BC6" s="101">
        <f>C6/AX6</f>
        <v>1.0200873851526695</v>
      </c>
      <c r="BD6" s="101">
        <f>AX6/E6</f>
        <v>1</v>
      </c>
    </row>
    <row r="7" spans="1:56" x14ac:dyDescent="0.2">
      <c r="A7" s="6" t="s">
        <v>1431</v>
      </c>
      <c r="B7" s="100">
        <v>5</v>
      </c>
      <c r="C7" s="13">
        <v>5024</v>
      </c>
      <c r="D7" s="13">
        <v>4898.5</v>
      </c>
      <c r="E7" s="13">
        <v>4968</v>
      </c>
      <c r="F7" s="13">
        <f>IF(C7=E7,1,0)</f>
        <v>0</v>
      </c>
      <c r="G7" s="13">
        <v>4</v>
      </c>
      <c r="H7" s="6">
        <f>VLOOKUP(B7,NEW_TRAIN_TEST!$A$2:$D$980,4,0)</f>
        <v>35</v>
      </c>
      <c r="I7" s="6" t="str">
        <f>VLOOKUP(B7,NEW_TRAIN_TEST!$A$2:$E$980,5,0)</f>
        <v>uniform</v>
      </c>
      <c r="J7" s="101">
        <f>G7/H7</f>
        <v>0.11428571428571428</v>
      </c>
      <c r="K7" s="101">
        <f>IF(J7&gt;0.3,0.3,J7)</f>
        <v>0.11428571428571428</v>
      </c>
      <c r="L7" s="101">
        <f>E7/D7</f>
        <v>1.0141880167398183</v>
      </c>
      <c r="M7" s="101">
        <f>E7/C7</f>
        <v>0.98885350318471332</v>
      </c>
      <c r="N7" s="103">
        <v>4968</v>
      </c>
      <c r="O7" s="103">
        <v>0</v>
      </c>
      <c r="P7" s="104">
        <f>O7/H7</f>
        <v>0</v>
      </c>
      <c r="Q7" s="104">
        <f>IF(P7&gt;0.25,0.25,P7)</f>
        <v>0</v>
      </c>
      <c r="R7" s="101">
        <f>N7/D7</f>
        <v>1.0141880167398183</v>
      </c>
      <c r="S7" s="101">
        <f>N7/C7</f>
        <v>0.98885350318471332</v>
      </c>
      <c r="T7" s="101">
        <f>N7/E7</f>
        <v>1</v>
      </c>
      <c r="U7" s="103">
        <v>4968</v>
      </c>
      <c r="V7" s="103">
        <f>IF(W7&lt;O7,1,0)</f>
        <v>0</v>
      </c>
      <c r="W7" s="6">
        <v>0</v>
      </c>
      <c r="X7" s="101">
        <f>W7/H7</f>
        <v>0</v>
      </c>
      <c r="Y7" s="104">
        <f>IF(X7&gt;0.25,0.25,X7)</f>
        <v>0</v>
      </c>
      <c r="Z7" s="101">
        <f>U7/D7</f>
        <v>1.0141880167398183</v>
      </c>
      <c r="AA7" s="101">
        <f>U7/C7</f>
        <v>0.98885350318471332</v>
      </c>
      <c r="AB7" s="101">
        <f>U7/E7</f>
        <v>1</v>
      </c>
      <c r="AC7" s="103">
        <v>4968</v>
      </c>
      <c r="AD7" s="105">
        <v>0</v>
      </c>
      <c r="AE7" s="107">
        <f>AD7/H7</f>
        <v>0</v>
      </c>
      <c r="AF7" s="104">
        <f>IF(AE7&gt;0.3,0.3,AE7)</f>
        <v>0</v>
      </c>
      <c r="AG7" s="101">
        <f>AC7/D7</f>
        <v>1.0141880167398183</v>
      </c>
      <c r="AH7" s="101">
        <f>C7/AC7</f>
        <v>1.0112721417069244</v>
      </c>
      <c r="AI7" s="101">
        <f>AC7/E7</f>
        <v>1</v>
      </c>
      <c r="AJ7" s="103">
        <v>4968</v>
      </c>
      <c r="AK7" s="6">
        <v>0</v>
      </c>
      <c r="AL7" s="101">
        <f>AK7/H7</f>
        <v>0</v>
      </c>
      <c r="AM7" s="104">
        <f>IF(AL7&gt;0.3,0.3,AL7)</f>
        <v>0</v>
      </c>
      <c r="AN7" s="101">
        <f>AJ7/D7</f>
        <v>1.0141880167398183</v>
      </c>
      <c r="AO7" s="101">
        <f>C7/AJ7</f>
        <v>1.0112721417069244</v>
      </c>
      <c r="AP7" s="101">
        <f>AJ7/E7</f>
        <v>1</v>
      </c>
      <c r="AQ7" s="103">
        <v>4968</v>
      </c>
      <c r="AR7" s="103">
        <v>0</v>
      </c>
      <c r="AS7" s="101">
        <f>AR7/H7</f>
        <v>0</v>
      </c>
      <c r="AT7" s="104">
        <f>IF(AS7&gt;0.25,0.25,AS7)</f>
        <v>0</v>
      </c>
      <c r="AU7" s="101">
        <f>AQ7/D7</f>
        <v>1.0141880167398183</v>
      </c>
      <c r="AV7" s="101">
        <f>C7/AQ7</f>
        <v>1.0112721417069244</v>
      </c>
      <c r="AW7" s="101">
        <f>AQ7/E7</f>
        <v>1</v>
      </c>
      <c r="AX7" s="103">
        <v>4968</v>
      </c>
      <c r="AY7" s="6">
        <v>1</v>
      </c>
      <c r="AZ7" s="101">
        <f>AY7/H7</f>
        <v>2.8571428571428571E-2</v>
      </c>
      <c r="BA7" s="104">
        <f>IF(AZ7&gt;0.1,0.1,AZ7)</f>
        <v>2.8571428571428571E-2</v>
      </c>
      <c r="BB7" s="101">
        <f>AX7/D7</f>
        <v>1.0141880167398183</v>
      </c>
      <c r="BC7" s="101">
        <f>C7/AX7</f>
        <v>1.0112721417069244</v>
      </c>
      <c r="BD7" s="101">
        <f>AX7/E7</f>
        <v>1</v>
      </c>
    </row>
    <row r="8" spans="1:56" x14ac:dyDescent="0.2">
      <c r="A8" s="6" t="s">
        <v>1431</v>
      </c>
      <c r="B8" s="100">
        <v>6</v>
      </c>
      <c r="C8" s="13">
        <v>7890</v>
      </c>
      <c r="D8" s="13">
        <v>7476.5</v>
      </c>
      <c r="E8" s="13">
        <v>7710.5</v>
      </c>
      <c r="F8" s="13">
        <f>IF(C8=E8,1,0)</f>
        <v>0</v>
      </c>
      <c r="G8" s="13">
        <v>11</v>
      </c>
      <c r="H8" s="6">
        <f>VLOOKUP(B8,NEW_TRAIN_TEST!$A$2:$D$980,4,0)</f>
        <v>100</v>
      </c>
      <c r="I8" s="6" t="str">
        <f>VLOOKUP(B8,NEW_TRAIN_TEST!$A$2:$E$980,5,0)</f>
        <v>uniform</v>
      </c>
      <c r="J8" s="101">
        <f>G8/H8</f>
        <v>0.11</v>
      </c>
      <c r="K8" s="101">
        <f>IF(J8&gt;0.3,0.3,J8)</f>
        <v>0.11</v>
      </c>
      <c r="L8" s="101">
        <f>E8/D8</f>
        <v>1.0312980672774694</v>
      </c>
      <c r="M8" s="101">
        <f>E8/C8</f>
        <v>0.97724968314321925</v>
      </c>
      <c r="N8" s="103">
        <v>7710.5</v>
      </c>
      <c r="O8" s="103">
        <v>3</v>
      </c>
      <c r="P8" s="104">
        <f>O8/H8</f>
        <v>0.03</v>
      </c>
      <c r="Q8" s="104">
        <f>IF(P8&gt;0.25,0.25,P8)</f>
        <v>0.03</v>
      </c>
      <c r="R8" s="101">
        <f>N8/D8</f>
        <v>1.0312980672774694</v>
      </c>
      <c r="S8" s="101">
        <f>N8/C8</f>
        <v>0.97724968314321925</v>
      </c>
      <c r="T8" s="101">
        <f>N8/E8</f>
        <v>1</v>
      </c>
      <c r="U8" s="103">
        <v>7710.5</v>
      </c>
      <c r="V8" s="103">
        <f>IF(W8&lt;O8,1,0)</f>
        <v>0</v>
      </c>
      <c r="W8" s="6">
        <v>4</v>
      </c>
      <c r="X8" s="101">
        <f>W8/H8</f>
        <v>0.04</v>
      </c>
      <c r="Y8" s="104">
        <f>IF(X8&gt;0.25,0.25,X8)</f>
        <v>0.04</v>
      </c>
      <c r="Z8" s="101">
        <f>U8/D8</f>
        <v>1.0312980672774694</v>
      </c>
      <c r="AA8" s="101">
        <f>U8/C8</f>
        <v>0.97724968314321925</v>
      </c>
      <c r="AB8" s="101">
        <f>U8/E8</f>
        <v>1</v>
      </c>
      <c r="AC8" s="103">
        <v>7710.5</v>
      </c>
      <c r="AD8" s="105">
        <v>4</v>
      </c>
      <c r="AE8" s="107">
        <f>AD8/H8</f>
        <v>0.04</v>
      </c>
      <c r="AF8" s="104">
        <f>IF(AE8&gt;0.3,0.3,AE8)</f>
        <v>0.04</v>
      </c>
      <c r="AG8" s="101">
        <f>AC8/D8</f>
        <v>1.0312980672774694</v>
      </c>
      <c r="AH8" s="101">
        <f>C8/AC8</f>
        <v>1.0232799429349588</v>
      </c>
      <c r="AI8" s="101">
        <f>AC8/E8</f>
        <v>1</v>
      </c>
      <c r="AJ8" s="103">
        <v>7710.5</v>
      </c>
      <c r="AK8" s="6">
        <v>4</v>
      </c>
      <c r="AL8" s="101">
        <f>AK8/H8</f>
        <v>0.04</v>
      </c>
      <c r="AM8" s="104">
        <f>IF(AL8&gt;0.3,0.3,AL8)</f>
        <v>0.04</v>
      </c>
      <c r="AN8" s="101">
        <f>AJ8/D8</f>
        <v>1.0312980672774694</v>
      </c>
      <c r="AO8" s="101">
        <f>C8/AJ8</f>
        <v>1.0232799429349588</v>
      </c>
      <c r="AP8" s="101">
        <f>AJ8/E8</f>
        <v>1</v>
      </c>
      <c r="AQ8" s="103">
        <v>7710.5</v>
      </c>
      <c r="AR8" s="103">
        <v>2</v>
      </c>
      <c r="AS8" s="101">
        <f>AR8/H8</f>
        <v>0.02</v>
      </c>
      <c r="AT8" s="104">
        <f>IF(AS8&gt;0.25,0.25,AS8)</f>
        <v>0.02</v>
      </c>
      <c r="AU8" s="101">
        <f>AQ8/D8</f>
        <v>1.0312980672774694</v>
      </c>
      <c r="AV8" s="101">
        <f>C8/AQ8</f>
        <v>1.0232799429349588</v>
      </c>
      <c r="AW8" s="101">
        <f>AQ8/E8</f>
        <v>1</v>
      </c>
      <c r="AX8" s="103">
        <v>7710.5</v>
      </c>
      <c r="AY8" s="6">
        <v>0</v>
      </c>
      <c r="AZ8" s="101">
        <f>AY8/H8</f>
        <v>0</v>
      </c>
      <c r="BA8" s="104">
        <f>IF(AZ8&gt;0.1,0.1,AZ8)</f>
        <v>0</v>
      </c>
      <c r="BB8" s="101">
        <f>AX8/D8</f>
        <v>1.0312980672774694</v>
      </c>
      <c r="BC8" s="101">
        <f>C8/AX8</f>
        <v>1.0232799429349588</v>
      </c>
      <c r="BD8" s="101">
        <f>AX8/E8</f>
        <v>1</v>
      </c>
    </row>
    <row r="9" spans="1:56" x14ac:dyDescent="0.2">
      <c r="A9" s="6" t="s">
        <v>1431</v>
      </c>
      <c r="B9" s="100">
        <v>7</v>
      </c>
      <c r="C9" s="13">
        <v>6612</v>
      </c>
      <c r="D9" s="13">
        <v>6234.5</v>
      </c>
      <c r="E9" s="13">
        <v>6495.5</v>
      </c>
      <c r="F9" s="13">
        <f>IF(C9=E9,1,0)</f>
        <v>0</v>
      </c>
      <c r="G9" s="13">
        <v>17</v>
      </c>
      <c r="H9" s="6">
        <f>VLOOKUP(B9,NEW_TRAIN_TEST!$A$2:$D$980,4,0)</f>
        <v>76</v>
      </c>
      <c r="I9" s="6" t="str">
        <f>VLOOKUP(B9,NEW_TRAIN_TEST!$A$2:$E$980,5,0)</f>
        <v>uniform</v>
      </c>
      <c r="J9" s="101">
        <f>G9/H9</f>
        <v>0.22368421052631579</v>
      </c>
      <c r="K9" s="101">
        <f>IF(J9&gt;0.3,0.3,J9)</f>
        <v>0.22368421052631579</v>
      </c>
      <c r="L9" s="101">
        <f>E9/D9</f>
        <v>1.0418638222792524</v>
      </c>
      <c r="M9" s="101">
        <f>E9/C9</f>
        <v>0.98238052026618272</v>
      </c>
      <c r="N9" s="103">
        <v>6495.5</v>
      </c>
      <c r="O9" s="103">
        <v>0</v>
      </c>
      <c r="P9" s="104">
        <f>O9/H9</f>
        <v>0</v>
      </c>
      <c r="Q9" s="104">
        <f>IF(P9&gt;0.25,0.25,P9)</f>
        <v>0</v>
      </c>
      <c r="R9" s="101">
        <f>N9/D9</f>
        <v>1.0418638222792524</v>
      </c>
      <c r="S9" s="101">
        <f>N9/C9</f>
        <v>0.98238052026618272</v>
      </c>
      <c r="T9" s="101">
        <f>N9/E9</f>
        <v>1</v>
      </c>
      <c r="U9" s="103">
        <v>6495.5</v>
      </c>
      <c r="V9" s="103">
        <f>IF(W9&lt;O9,1,0)</f>
        <v>0</v>
      </c>
      <c r="W9" s="6">
        <v>1</v>
      </c>
      <c r="X9" s="101">
        <f>W9/H9</f>
        <v>1.3157894736842105E-2</v>
      </c>
      <c r="Y9" s="104">
        <f>IF(X9&gt;0.25,0.25,X9)</f>
        <v>1.3157894736842105E-2</v>
      </c>
      <c r="Z9" s="101">
        <f>U9/D9</f>
        <v>1.0418638222792524</v>
      </c>
      <c r="AA9" s="101">
        <f>U9/C9</f>
        <v>0.98238052026618272</v>
      </c>
      <c r="AB9" s="101">
        <f>U9/E9</f>
        <v>1</v>
      </c>
      <c r="AC9" s="103">
        <v>6495.5</v>
      </c>
      <c r="AD9" s="105">
        <v>1</v>
      </c>
      <c r="AE9" s="107">
        <f>AD9/H9</f>
        <v>1.3157894736842105E-2</v>
      </c>
      <c r="AF9" s="104">
        <f>IF(AE9&gt;0.3,0.3,AE9)</f>
        <v>1.3157894736842105E-2</v>
      </c>
      <c r="AG9" s="101">
        <f>AC9/D9</f>
        <v>1.0418638222792524</v>
      </c>
      <c r="AH9" s="101">
        <f>C9/AC9</f>
        <v>1.0179354938034024</v>
      </c>
      <c r="AI9" s="101">
        <f>AC9/E9</f>
        <v>1</v>
      </c>
      <c r="AJ9" s="103">
        <v>6495.5</v>
      </c>
      <c r="AK9" s="6">
        <v>1</v>
      </c>
      <c r="AL9" s="101">
        <f>AK9/H9</f>
        <v>1.3157894736842105E-2</v>
      </c>
      <c r="AM9" s="104">
        <f>IF(AL9&gt;0.3,0.3,AL9)</f>
        <v>1.3157894736842105E-2</v>
      </c>
      <c r="AN9" s="101">
        <f>AJ9/D9</f>
        <v>1.0418638222792524</v>
      </c>
      <c r="AO9" s="101">
        <f>C9/AJ9</f>
        <v>1.0179354938034024</v>
      </c>
      <c r="AP9" s="101">
        <f>AJ9/E9</f>
        <v>1</v>
      </c>
      <c r="AQ9" s="103">
        <v>6495.5</v>
      </c>
      <c r="AR9" s="103">
        <v>0</v>
      </c>
      <c r="AS9" s="101">
        <f>AR9/H9</f>
        <v>0</v>
      </c>
      <c r="AT9" s="104">
        <f>IF(AS9&gt;0.25,0.25,AS9)</f>
        <v>0</v>
      </c>
      <c r="AU9" s="101">
        <f>AQ9/D9</f>
        <v>1.0418638222792524</v>
      </c>
      <c r="AV9" s="101">
        <f>C9/AQ9</f>
        <v>1.0179354938034024</v>
      </c>
      <c r="AW9" s="101">
        <f>AQ9/E9</f>
        <v>1</v>
      </c>
      <c r="AX9" s="103">
        <v>6495.5</v>
      </c>
      <c r="AY9" s="6">
        <v>0</v>
      </c>
      <c r="AZ9" s="101">
        <f>AY9/H9</f>
        <v>0</v>
      </c>
      <c r="BA9" s="104">
        <f>IF(AZ9&gt;0.1,0.1,AZ9)</f>
        <v>0</v>
      </c>
      <c r="BB9" s="101">
        <f>AX9/D9</f>
        <v>1.0418638222792524</v>
      </c>
      <c r="BC9" s="101">
        <f>C9/AX9</f>
        <v>1.0179354938034024</v>
      </c>
      <c r="BD9" s="101">
        <f>AX9/E9</f>
        <v>1</v>
      </c>
    </row>
    <row r="10" spans="1:56" x14ac:dyDescent="0.2">
      <c r="A10" s="6" t="s">
        <v>1431</v>
      </c>
      <c r="B10" s="100">
        <v>8</v>
      </c>
      <c r="C10" s="13">
        <v>8003</v>
      </c>
      <c r="D10" s="13">
        <v>7545.5</v>
      </c>
      <c r="E10" s="13">
        <v>7898</v>
      </c>
      <c r="F10" s="13">
        <f>IF(C10=E10,1,0)</f>
        <v>0</v>
      </c>
      <c r="G10" s="13">
        <v>13</v>
      </c>
      <c r="H10" s="6">
        <f>VLOOKUP(B10,NEW_TRAIN_TEST!$A$2:$D$980,4,0)</f>
        <v>102</v>
      </c>
      <c r="I10" s="6" t="str">
        <f>VLOOKUP(B10,NEW_TRAIN_TEST!$A$2:$E$980,5,0)</f>
        <v>uniform</v>
      </c>
      <c r="J10" s="101">
        <f>G10/H10</f>
        <v>0.12745098039215685</v>
      </c>
      <c r="K10" s="101">
        <f>IF(J10&gt;0.3,0.3,J10)</f>
        <v>0.12745098039215685</v>
      </c>
      <c r="L10" s="101">
        <f>E10/D10</f>
        <v>1.0467165860446623</v>
      </c>
      <c r="M10" s="101">
        <f>E10/C10</f>
        <v>0.9868799200299887</v>
      </c>
      <c r="N10" s="103">
        <v>7898</v>
      </c>
      <c r="O10" s="103">
        <v>1</v>
      </c>
      <c r="P10" s="104">
        <f>O10/H10</f>
        <v>9.8039215686274508E-3</v>
      </c>
      <c r="Q10" s="104">
        <f>IF(P10&gt;0.25,0.25,P10)</f>
        <v>9.8039215686274508E-3</v>
      </c>
      <c r="R10" s="101">
        <f>N10/D10</f>
        <v>1.0467165860446623</v>
      </c>
      <c r="S10" s="101">
        <f>N10/C10</f>
        <v>0.9868799200299887</v>
      </c>
      <c r="T10" s="101">
        <f>N10/E10</f>
        <v>1</v>
      </c>
      <c r="U10" s="103">
        <v>7898</v>
      </c>
      <c r="V10" s="103">
        <f>IF(W10&lt;O10,1,0)</f>
        <v>0</v>
      </c>
      <c r="W10" s="6">
        <v>1</v>
      </c>
      <c r="X10" s="101">
        <f>W10/H10</f>
        <v>9.8039215686274508E-3</v>
      </c>
      <c r="Y10" s="104">
        <f>IF(X10&gt;0.25,0.25,X10)</f>
        <v>9.8039215686274508E-3</v>
      </c>
      <c r="Z10" s="101">
        <f>U10/D10</f>
        <v>1.0467165860446623</v>
      </c>
      <c r="AA10" s="101">
        <f>U10/C10</f>
        <v>0.9868799200299887</v>
      </c>
      <c r="AB10" s="101">
        <f>U10/E10</f>
        <v>1</v>
      </c>
      <c r="AC10" s="103">
        <v>7898</v>
      </c>
      <c r="AD10" s="105">
        <v>1</v>
      </c>
      <c r="AE10" s="107">
        <f>AD10/H10</f>
        <v>9.8039215686274508E-3</v>
      </c>
      <c r="AF10" s="104">
        <f>IF(AE10&gt;0.3,0.3,AE10)</f>
        <v>9.8039215686274508E-3</v>
      </c>
      <c r="AG10" s="101">
        <f>AC10/D10</f>
        <v>1.0467165860446623</v>
      </c>
      <c r="AH10" s="101">
        <f>C10/AC10</f>
        <v>1.0132945049379589</v>
      </c>
      <c r="AI10" s="101">
        <f>AC10/E10</f>
        <v>1</v>
      </c>
      <c r="AJ10" s="103">
        <v>7898</v>
      </c>
      <c r="AK10" s="6">
        <v>1</v>
      </c>
      <c r="AL10" s="101">
        <f>AK10/H10</f>
        <v>9.8039215686274508E-3</v>
      </c>
      <c r="AM10" s="104">
        <f>IF(AL10&gt;0.3,0.3,AL10)</f>
        <v>9.8039215686274508E-3</v>
      </c>
      <c r="AN10" s="101">
        <f>AJ10/D10</f>
        <v>1.0467165860446623</v>
      </c>
      <c r="AO10" s="101">
        <f>C10/AJ10</f>
        <v>1.0132945049379589</v>
      </c>
      <c r="AP10" s="101">
        <f>AJ10/E10</f>
        <v>1</v>
      </c>
      <c r="AQ10" s="103">
        <v>7898</v>
      </c>
      <c r="AR10" s="103">
        <v>2</v>
      </c>
      <c r="AS10" s="101">
        <f>AR10/H10</f>
        <v>1.9607843137254902E-2</v>
      </c>
      <c r="AT10" s="104">
        <f>IF(AS10&gt;0.25,0.25,AS10)</f>
        <v>1.9607843137254902E-2</v>
      </c>
      <c r="AU10" s="101">
        <f>AQ10/D10</f>
        <v>1.0467165860446623</v>
      </c>
      <c r="AV10" s="101">
        <f>C10/AQ10</f>
        <v>1.0132945049379589</v>
      </c>
      <c r="AW10" s="101">
        <f>AQ10/E10</f>
        <v>1</v>
      </c>
      <c r="AX10" s="103">
        <v>7898</v>
      </c>
      <c r="AY10" s="6">
        <v>0</v>
      </c>
      <c r="AZ10" s="101">
        <f>AY10/H10</f>
        <v>0</v>
      </c>
      <c r="BA10" s="104">
        <f>IF(AZ10&gt;0.1,0.1,AZ10)</f>
        <v>0</v>
      </c>
      <c r="BB10" s="101">
        <f>AX10/D10</f>
        <v>1.0467165860446623</v>
      </c>
      <c r="BC10" s="101">
        <f>C10/AX10</f>
        <v>1.0132945049379589</v>
      </c>
      <c r="BD10" s="101">
        <f>AX10/E10</f>
        <v>1</v>
      </c>
    </row>
    <row r="11" spans="1:56" x14ac:dyDescent="0.2">
      <c r="A11" s="6" t="s">
        <v>1431</v>
      </c>
      <c r="B11" s="100">
        <v>9</v>
      </c>
      <c r="C11" s="13">
        <v>5298</v>
      </c>
      <c r="D11" s="13">
        <v>4861</v>
      </c>
      <c r="E11" s="13">
        <v>5161</v>
      </c>
      <c r="F11" s="13">
        <f>IF(C11=E11,1,0)</f>
        <v>0</v>
      </c>
      <c r="G11" s="13">
        <v>8</v>
      </c>
      <c r="H11" s="6">
        <f>VLOOKUP(B11,NEW_TRAIN_TEST!$A$2:$D$980,4,0)</f>
        <v>45</v>
      </c>
      <c r="I11" s="6" t="str">
        <f>VLOOKUP(B11,NEW_TRAIN_TEST!$A$2:$E$980,5,0)</f>
        <v>uniform</v>
      </c>
      <c r="J11" s="101">
        <f>G11/H11</f>
        <v>0.17777777777777778</v>
      </c>
      <c r="K11" s="101">
        <f>IF(J11&gt;0.3,0.3,J11)</f>
        <v>0.17777777777777778</v>
      </c>
      <c r="L11" s="101">
        <f>E11/D11</f>
        <v>1.0617156963587739</v>
      </c>
      <c r="M11" s="101">
        <f>E11/C11</f>
        <v>0.97414118535296335</v>
      </c>
      <c r="N11" s="103">
        <v>5161</v>
      </c>
      <c r="O11" s="103">
        <v>0</v>
      </c>
      <c r="P11" s="104">
        <f>O11/H11</f>
        <v>0</v>
      </c>
      <c r="Q11" s="104">
        <f>IF(P11&gt;0.25,0.25,P11)</f>
        <v>0</v>
      </c>
      <c r="R11" s="101">
        <f>N11/D11</f>
        <v>1.0617156963587739</v>
      </c>
      <c r="S11" s="101">
        <f>N11/C11</f>
        <v>0.97414118535296335</v>
      </c>
      <c r="T11" s="101">
        <f>N11/E11</f>
        <v>1</v>
      </c>
      <c r="U11" s="103">
        <v>5161</v>
      </c>
      <c r="V11" s="103">
        <f>IF(W11&lt;O11,1,0)</f>
        <v>0</v>
      </c>
      <c r="W11" s="6">
        <v>0</v>
      </c>
      <c r="X11" s="101">
        <f>W11/H11</f>
        <v>0</v>
      </c>
      <c r="Y11" s="104">
        <f>IF(X11&gt;0.25,0.25,X11)</f>
        <v>0</v>
      </c>
      <c r="Z11" s="101">
        <f>U11/D11</f>
        <v>1.0617156963587739</v>
      </c>
      <c r="AA11" s="101">
        <f>U11/C11</f>
        <v>0.97414118535296335</v>
      </c>
      <c r="AB11" s="101">
        <f>U11/E11</f>
        <v>1</v>
      </c>
      <c r="AC11" s="103">
        <v>5161</v>
      </c>
      <c r="AD11" s="105">
        <v>0</v>
      </c>
      <c r="AE11" s="107">
        <f>AD11/H11</f>
        <v>0</v>
      </c>
      <c r="AF11" s="104">
        <f>IF(AE11&gt;0.3,0.3,AE11)</f>
        <v>0</v>
      </c>
      <c r="AG11" s="101">
        <f>AC11/D11</f>
        <v>1.0617156963587739</v>
      </c>
      <c r="AH11" s="101">
        <f>C11/AC11</f>
        <v>1.0265452431699282</v>
      </c>
      <c r="AI11" s="101">
        <f>AC11/E11</f>
        <v>1</v>
      </c>
      <c r="AJ11" s="103">
        <v>5161</v>
      </c>
      <c r="AK11" s="6">
        <v>0</v>
      </c>
      <c r="AL11" s="101">
        <f>AK11/H11</f>
        <v>0</v>
      </c>
      <c r="AM11" s="104">
        <f>IF(AL11&gt;0.3,0.3,AL11)</f>
        <v>0</v>
      </c>
      <c r="AN11" s="101">
        <f>AJ11/D11</f>
        <v>1.0617156963587739</v>
      </c>
      <c r="AO11" s="101">
        <f>C11/AJ11</f>
        <v>1.0265452431699282</v>
      </c>
      <c r="AP11" s="101">
        <f>AJ11/E11</f>
        <v>1</v>
      </c>
      <c r="AQ11" s="103">
        <v>5161</v>
      </c>
      <c r="AR11" s="103">
        <v>0</v>
      </c>
      <c r="AS11" s="101">
        <f>AR11/H11</f>
        <v>0</v>
      </c>
      <c r="AT11" s="104">
        <f>IF(AS11&gt;0.25,0.25,AS11)</f>
        <v>0</v>
      </c>
      <c r="AU11" s="101">
        <f>AQ11/D11</f>
        <v>1.0617156963587739</v>
      </c>
      <c r="AV11" s="101">
        <f>C11/AQ11</f>
        <v>1.0265452431699282</v>
      </c>
      <c r="AW11" s="101">
        <f>AQ11/E11</f>
        <v>1</v>
      </c>
      <c r="AX11" s="103">
        <v>5161</v>
      </c>
      <c r="AY11" s="6">
        <v>1</v>
      </c>
      <c r="AZ11" s="101">
        <f>AY11/H11</f>
        <v>2.2222222222222223E-2</v>
      </c>
      <c r="BA11" s="104">
        <f>IF(AZ11&gt;0.1,0.1,AZ11)</f>
        <v>2.2222222222222223E-2</v>
      </c>
      <c r="BB11" s="101">
        <f>AX11/D11</f>
        <v>1.0617156963587739</v>
      </c>
      <c r="BC11" s="101">
        <f>C11/AX11</f>
        <v>1.0265452431699282</v>
      </c>
      <c r="BD11" s="101">
        <f>AX11/E11</f>
        <v>1</v>
      </c>
    </row>
    <row r="12" spans="1:56" x14ac:dyDescent="0.2">
      <c r="A12" s="6" t="s">
        <v>1431</v>
      </c>
      <c r="B12" s="100">
        <v>10</v>
      </c>
      <c r="C12" s="13">
        <v>8227</v>
      </c>
      <c r="D12" s="13">
        <v>7401</v>
      </c>
      <c r="E12" s="13">
        <v>8007.5</v>
      </c>
      <c r="F12" s="13">
        <f>IF(C12=E12,1,0)</f>
        <v>0</v>
      </c>
      <c r="G12" s="13">
        <v>15</v>
      </c>
      <c r="H12" s="6">
        <f>VLOOKUP(B12,NEW_TRAIN_TEST!$A$2:$D$980,4,0)</f>
        <v>114</v>
      </c>
      <c r="I12" s="6" t="str">
        <f>VLOOKUP(B12,NEW_TRAIN_TEST!$A$2:$E$980,5,0)</f>
        <v>uniform</v>
      </c>
      <c r="J12" s="101">
        <f>G12/H12</f>
        <v>0.13157894736842105</v>
      </c>
      <c r="K12" s="101">
        <f>IF(J12&gt;0.3,0.3,J12)</f>
        <v>0.13157894736842105</v>
      </c>
      <c r="L12" s="101">
        <f>E12/D12</f>
        <v>1.0819483853533307</v>
      </c>
      <c r="M12" s="101">
        <f>E12/C12</f>
        <v>0.97331955755439403</v>
      </c>
      <c r="N12" s="103">
        <v>8007.5</v>
      </c>
      <c r="O12" s="103">
        <v>0</v>
      </c>
      <c r="P12" s="104">
        <f>O12/H12</f>
        <v>0</v>
      </c>
      <c r="Q12" s="104">
        <f>IF(P12&gt;0.25,0.25,P12)</f>
        <v>0</v>
      </c>
      <c r="R12" s="101">
        <f>N12/D12</f>
        <v>1.0819483853533307</v>
      </c>
      <c r="S12" s="101">
        <f>N12/C12</f>
        <v>0.97331955755439403</v>
      </c>
      <c r="T12" s="101">
        <f>N12/E12</f>
        <v>1</v>
      </c>
      <c r="U12" s="103">
        <v>8007.5</v>
      </c>
      <c r="V12" s="103">
        <f>IF(W12&lt;O12,1,0)</f>
        <v>0</v>
      </c>
      <c r="W12" s="6">
        <v>0</v>
      </c>
      <c r="X12" s="101">
        <f>W12/H12</f>
        <v>0</v>
      </c>
      <c r="Y12" s="104">
        <f>IF(X12&gt;0.25,0.25,X12)</f>
        <v>0</v>
      </c>
      <c r="Z12" s="101">
        <f>U12/D12</f>
        <v>1.0819483853533307</v>
      </c>
      <c r="AA12" s="101">
        <f>U12/C12</f>
        <v>0.97331955755439403</v>
      </c>
      <c r="AB12" s="101">
        <f>U12/E12</f>
        <v>1</v>
      </c>
      <c r="AC12" s="103">
        <v>8007.5</v>
      </c>
      <c r="AD12" s="105">
        <v>0</v>
      </c>
      <c r="AE12" s="107">
        <f>AD12/H12</f>
        <v>0</v>
      </c>
      <c r="AF12" s="104">
        <f>IF(AE12&gt;0.3,0.3,AE12)</f>
        <v>0</v>
      </c>
      <c r="AG12" s="101">
        <f>AC12/D12</f>
        <v>1.0819483853533307</v>
      </c>
      <c r="AH12" s="101">
        <f>C12/AC12</f>
        <v>1.0274118014361535</v>
      </c>
      <c r="AI12" s="101">
        <f>AC12/E12</f>
        <v>1</v>
      </c>
      <c r="AJ12" s="103">
        <v>8007.5</v>
      </c>
      <c r="AK12" s="6">
        <v>0</v>
      </c>
      <c r="AL12" s="101">
        <f>AK12/H12</f>
        <v>0</v>
      </c>
      <c r="AM12" s="104">
        <f>IF(AL12&gt;0.3,0.3,AL12)</f>
        <v>0</v>
      </c>
      <c r="AN12" s="101">
        <f>AJ12/D12</f>
        <v>1.0819483853533307</v>
      </c>
      <c r="AO12" s="101">
        <f>C12/AJ12</f>
        <v>1.0274118014361535</v>
      </c>
      <c r="AP12" s="101">
        <f>AJ12/E12</f>
        <v>1</v>
      </c>
      <c r="AQ12" s="103">
        <v>8007.5</v>
      </c>
      <c r="AR12" s="103">
        <v>0</v>
      </c>
      <c r="AS12" s="101">
        <f>AR12/H12</f>
        <v>0</v>
      </c>
      <c r="AT12" s="104">
        <f>IF(AS12&gt;0.25,0.25,AS12)</f>
        <v>0</v>
      </c>
      <c r="AU12" s="101">
        <f>AQ12/D12</f>
        <v>1.0819483853533307</v>
      </c>
      <c r="AV12" s="101">
        <f>C12/AQ12</f>
        <v>1.0274118014361535</v>
      </c>
      <c r="AW12" s="101">
        <f>AQ12/E12</f>
        <v>1</v>
      </c>
      <c r="AX12" s="103">
        <v>8007.5</v>
      </c>
      <c r="AY12" s="6">
        <v>0</v>
      </c>
      <c r="AZ12" s="101">
        <f>AY12/H12</f>
        <v>0</v>
      </c>
      <c r="BA12" s="104">
        <f>IF(AZ12&gt;0.1,0.1,AZ12)</f>
        <v>0</v>
      </c>
      <c r="BB12" s="101">
        <f>AX12/D12</f>
        <v>1.0819483853533307</v>
      </c>
      <c r="BC12" s="101">
        <f>C12/AX12</f>
        <v>1.0274118014361535</v>
      </c>
      <c r="BD12" s="101">
        <f>AX12/E12</f>
        <v>1</v>
      </c>
    </row>
    <row r="13" spans="1:56" x14ac:dyDescent="0.2">
      <c r="A13" s="6" t="s">
        <v>1431</v>
      </c>
      <c r="B13" s="100">
        <v>11</v>
      </c>
      <c r="C13" s="13">
        <v>6685</v>
      </c>
      <c r="D13" s="13">
        <v>6264</v>
      </c>
      <c r="E13" s="13">
        <v>6591</v>
      </c>
      <c r="F13" s="13">
        <f>IF(C13=E13,1,0)</f>
        <v>0</v>
      </c>
      <c r="G13" s="13">
        <v>11</v>
      </c>
      <c r="H13" s="6">
        <f>VLOOKUP(B13,NEW_TRAIN_TEST!$A$2:$D$980,4,0)</f>
        <v>63</v>
      </c>
      <c r="I13" s="6" t="str">
        <f>VLOOKUP(B13,NEW_TRAIN_TEST!$A$2:$E$980,5,0)</f>
        <v>uniform</v>
      </c>
      <c r="J13" s="101">
        <f>G13/H13</f>
        <v>0.17460317460317459</v>
      </c>
      <c r="K13" s="101">
        <f>IF(J13&gt;0.3,0.3,J13)</f>
        <v>0.17460317460317459</v>
      </c>
      <c r="L13" s="101">
        <f>E13/D13</f>
        <v>1.0522030651340997</v>
      </c>
      <c r="M13" s="101">
        <f>E13/C13</f>
        <v>0.98593866866118174</v>
      </c>
      <c r="N13" s="103">
        <v>6591</v>
      </c>
      <c r="O13" s="103">
        <v>0</v>
      </c>
      <c r="P13" s="104">
        <f>O13/H13</f>
        <v>0</v>
      </c>
      <c r="Q13" s="104">
        <f>IF(P13&gt;0.25,0.25,P13)</f>
        <v>0</v>
      </c>
      <c r="R13" s="101">
        <f>N13/D13</f>
        <v>1.0522030651340997</v>
      </c>
      <c r="S13" s="101">
        <f>N13/C13</f>
        <v>0.98593866866118174</v>
      </c>
      <c r="T13" s="101">
        <f>N13/E13</f>
        <v>1</v>
      </c>
      <c r="U13" s="103">
        <v>6591</v>
      </c>
      <c r="V13" s="103">
        <f>IF(W13&lt;O13,1,0)</f>
        <v>0</v>
      </c>
      <c r="W13" s="6">
        <v>0</v>
      </c>
      <c r="X13" s="101">
        <f>W13/H13</f>
        <v>0</v>
      </c>
      <c r="Y13" s="104">
        <f>IF(X13&gt;0.25,0.25,X13)</f>
        <v>0</v>
      </c>
      <c r="Z13" s="101">
        <f>U13/D13</f>
        <v>1.0522030651340997</v>
      </c>
      <c r="AA13" s="101">
        <f>U13/C13</f>
        <v>0.98593866866118174</v>
      </c>
      <c r="AB13" s="101">
        <f>U13/E13</f>
        <v>1</v>
      </c>
      <c r="AC13" s="103">
        <v>6591</v>
      </c>
      <c r="AD13" s="105">
        <v>0</v>
      </c>
      <c r="AE13" s="107">
        <f>AD13/H13</f>
        <v>0</v>
      </c>
      <c r="AF13" s="104">
        <f>IF(AE13&gt;0.3,0.3,AE13)</f>
        <v>0</v>
      </c>
      <c r="AG13" s="101">
        <f>AC13/D13</f>
        <v>1.0522030651340997</v>
      </c>
      <c r="AH13" s="101">
        <f>C13/AC13</f>
        <v>1.0142618722500378</v>
      </c>
      <c r="AI13" s="101">
        <f>AC13/E13</f>
        <v>1</v>
      </c>
      <c r="AJ13" s="103">
        <v>6591</v>
      </c>
      <c r="AK13" s="6">
        <v>0</v>
      </c>
      <c r="AL13" s="101">
        <f>AK13/H13</f>
        <v>0</v>
      </c>
      <c r="AM13" s="104">
        <f>IF(AL13&gt;0.3,0.3,AL13)</f>
        <v>0</v>
      </c>
      <c r="AN13" s="101">
        <f>AJ13/D13</f>
        <v>1.0522030651340997</v>
      </c>
      <c r="AO13" s="101">
        <f>C13/AJ13</f>
        <v>1.0142618722500378</v>
      </c>
      <c r="AP13" s="101">
        <f>AJ13/E13</f>
        <v>1</v>
      </c>
      <c r="AQ13" s="103">
        <v>6591</v>
      </c>
      <c r="AR13" s="103">
        <v>0</v>
      </c>
      <c r="AS13" s="101">
        <f>AR13/H13</f>
        <v>0</v>
      </c>
      <c r="AT13" s="104">
        <f>IF(AS13&gt;0.25,0.25,AS13)</f>
        <v>0</v>
      </c>
      <c r="AU13" s="101">
        <f>AQ13/D13</f>
        <v>1.0522030651340997</v>
      </c>
      <c r="AV13" s="101">
        <f>C13/AQ13</f>
        <v>1.0142618722500378</v>
      </c>
      <c r="AW13" s="101">
        <f>AQ13/E13</f>
        <v>1</v>
      </c>
      <c r="AX13" s="103">
        <v>6591</v>
      </c>
      <c r="AY13" s="6">
        <v>0</v>
      </c>
      <c r="AZ13" s="101">
        <f>AY13/H13</f>
        <v>0</v>
      </c>
      <c r="BA13" s="104">
        <f>IF(AZ13&gt;0.1,0.1,AZ13)</f>
        <v>0</v>
      </c>
      <c r="BB13" s="101">
        <f>AX13/D13</f>
        <v>1.0522030651340997</v>
      </c>
      <c r="BC13" s="101">
        <f>C13/AX13</f>
        <v>1.0142618722500378</v>
      </c>
      <c r="BD13" s="101">
        <f>AX13/E13</f>
        <v>1</v>
      </c>
    </row>
    <row r="14" spans="1:56" x14ac:dyDescent="0.2">
      <c r="A14" s="6" t="s">
        <v>1431</v>
      </c>
      <c r="B14" s="100">
        <v>12</v>
      </c>
      <c r="C14" s="13">
        <v>7436</v>
      </c>
      <c r="D14" s="13">
        <v>6890</v>
      </c>
      <c r="E14" s="13">
        <v>7261</v>
      </c>
      <c r="F14" s="13">
        <f>IF(C14=E14,1,0)</f>
        <v>0</v>
      </c>
      <c r="G14" s="13">
        <v>18</v>
      </c>
      <c r="H14" s="6">
        <f>VLOOKUP(B14,NEW_TRAIN_TEST!$A$2:$D$980,4,0)</f>
        <v>99</v>
      </c>
      <c r="I14" s="6" t="str">
        <f>VLOOKUP(B14,NEW_TRAIN_TEST!$A$2:$E$980,5,0)</f>
        <v>uniform</v>
      </c>
      <c r="J14" s="101">
        <f>G14/H14</f>
        <v>0.18181818181818182</v>
      </c>
      <c r="K14" s="101">
        <f>IF(J14&gt;0.3,0.3,J14)</f>
        <v>0.18181818181818182</v>
      </c>
      <c r="L14" s="101">
        <f>E14/D14</f>
        <v>1.0538461538461539</v>
      </c>
      <c r="M14" s="101">
        <f>E14/C14</f>
        <v>0.97646584185045726</v>
      </c>
      <c r="N14" s="103">
        <v>7261</v>
      </c>
      <c r="O14" s="103">
        <v>1</v>
      </c>
      <c r="P14" s="104">
        <f>O14/H14</f>
        <v>1.0101010101010102E-2</v>
      </c>
      <c r="Q14" s="104">
        <f>IF(P14&gt;0.25,0.25,P14)</f>
        <v>1.0101010101010102E-2</v>
      </c>
      <c r="R14" s="101">
        <f>N14/D14</f>
        <v>1.0538461538461539</v>
      </c>
      <c r="S14" s="101">
        <f>N14/C14</f>
        <v>0.97646584185045726</v>
      </c>
      <c r="T14" s="101">
        <f>N14/E14</f>
        <v>1</v>
      </c>
      <c r="U14" s="103">
        <v>7261</v>
      </c>
      <c r="V14" s="103">
        <f>IF(W14&lt;O14,1,0)</f>
        <v>0</v>
      </c>
      <c r="W14" s="6">
        <v>1</v>
      </c>
      <c r="X14" s="101">
        <f>W14/H14</f>
        <v>1.0101010101010102E-2</v>
      </c>
      <c r="Y14" s="104">
        <f>IF(X14&gt;0.25,0.25,X14)</f>
        <v>1.0101010101010102E-2</v>
      </c>
      <c r="Z14" s="101">
        <f>U14/D14</f>
        <v>1.0538461538461539</v>
      </c>
      <c r="AA14" s="101">
        <f>U14/C14</f>
        <v>0.97646584185045726</v>
      </c>
      <c r="AB14" s="101">
        <f>U14/E14</f>
        <v>1</v>
      </c>
      <c r="AC14" s="103">
        <v>7261</v>
      </c>
      <c r="AD14" s="105">
        <v>1</v>
      </c>
      <c r="AE14" s="107">
        <f>AD14/H14</f>
        <v>1.0101010101010102E-2</v>
      </c>
      <c r="AF14" s="104">
        <f>IF(AE14&gt;0.3,0.3,AE14)</f>
        <v>1.0101010101010102E-2</v>
      </c>
      <c r="AG14" s="101">
        <f>AC14/D14</f>
        <v>1.0538461538461539</v>
      </c>
      <c r="AH14" s="101">
        <f>C14/AC14</f>
        <v>1.0241013634485607</v>
      </c>
      <c r="AI14" s="101">
        <f>AC14/E14</f>
        <v>1</v>
      </c>
      <c r="AJ14" s="103">
        <v>7261</v>
      </c>
      <c r="AK14" s="6">
        <v>1</v>
      </c>
      <c r="AL14" s="101">
        <f>AK14/H14</f>
        <v>1.0101010101010102E-2</v>
      </c>
      <c r="AM14" s="104">
        <f>IF(AL14&gt;0.3,0.3,AL14)</f>
        <v>1.0101010101010102E-2</v>
      </c>
      <c r="AN14" s="101">
        <f>AJ14/D14</f>
        <v>1.0538461538461539</v>
      </c>
      <c r="AO14" s="101">
        <f>C14/AJ14</f>
        <v>1.0241013634485607</v>
      </c>
      <c r="AP14" s="101">
        <f>AJ14/E14</f>
        <v>1</v>
      </c>
      <c r="AQ14" s="103">
        <v>7261</v>
      </c>
      <c r="AR14" s="103">
        <v>2</v>
      </c>
      <c r="AS14" s="101">
        <f>AR14/H14</f>
        <v>2.0202020202020204E-2</v>
      </c>
      <c r="AT14" s="104">
        <f>IF(AS14&gt;0.25,0.25,AS14)</f>
        <v>2.0202020202020204E-2</v>
      </c>
      <c r="AU14" s="101">
        <f>AQ14/D14</f>
        <v>1.0538461538461539</v>
      </c>
      <c r="AV14" s="101">
        <f>C14/AQ14</f>
        <v>1.0241013634485607</v>
      </c>
      <c r="AW14" s="101">
        <f>AQ14/E14</f>
        <v>1</v>
      </c>
      <c r="AX14" s="103">
        <v>7261</v>
      </c>
      <c r="AY14" s="6">
        <v>0</v>
      </c>
      <c r="AZ14" s="101">
        <f>AY14/H14</f>
        <v>0</v>
      </c>
      <c r="BA14" s="104">
        <f>IF(AZ14&gt;0.1,0.1,AZ14)</f>
        <v>0</v>
      </c>
      <c r="BB14" s="101">
        <f>AX14/D14</f>
        <v>1.0538461538461539</v>
      </c>
      <c r="BC14" s="101">
        <f>C14/AX14</f>
        <v>1.0241013634485607</v>
      </c>
      <c r="BD14" s="101">
        <f>AX14/E14</f>
        <v>1</v>
      </c>
    </row>
    <row r="15" spans="1:56" x14ac:dyDescent="0.2">
      <c r="A15" s="6" t="s">
        <v>1431</v>
      </c>
      <c r="B15" s="100">
        <v>13</v>
      </c>
      <c r="C15" s="13">
        <v>7236</v>
      </c>
      <c r="D15" s="13">
        <v>6597</v>
      </c>
      <c r="E15" s="13">
        <v>6957.5</v>
      </c>
      <c r="F15" s="13">
        <f>IF(C15=E15,1,0)</f>
        <v>0</v>
      </c>
      <c r="G15" s="13">
        <v>10</v>
      </c>
      <c r="H15" s="6">
        <f>VLOOKUP(B15,NEW_TRAIN_TEST!$A$2:$D$980,4,0)</f>
        <v>76</v>
      </c>
      <c r="I15" s="6" t="str">
        <f>VLOOKUP(B15,NEW_TRAIN_TEST!$A$2:$E$980,5,0)</f>
        <v>uniform</v>
      </c>
      <c r="J15" s="101">
        <f>G15/H15</f>
        <v>0.13157894736842105</v>
      </c>
      <c r="K15" s="101">
        <f>IF(J15&gt;0.3,0.3,J15)</f>
        <v>0.13157894736842105</v>
      </c>
      <c r="L15" s="101">
        <f>E15/D15</f>
        <v>1.0546460512354101</v>
      </c>
      <c r="M15" s="101">
        <f>E15/C15</f>
        <v>0.9615118850193477</v>
      </c>
      <c r="N15" s="103">
        <v>6957.5</v>
      </c>
      <c r="O15" s="103">
        <v>3</v>
      </c>
      <c r="P15" s="104">
        <f>O15/H15</f>
        <v>3.9473684210526314E-2</v>
      </c>
      <c r="Q15" s="104">
        <f>IF(P15&gt;0.25,0.25,P15)</f>
        <v>3.9473684210526314E-2</v>
      </c>
      <c r="R15" s="101">
        <f>N15/D15</f>
        <v>1.0546460512354101</v>
      </c>
      <c r="S15" s="101">
        <f>N15/C15</f>
        <v>0.9615118850193477</v>
      </c>
      <c r="T15" s="101">
        <f>N15/E15</f>
        <v>1</v>
      </c>
      <c r="U15" s="103">
        <v>6957.5</v>
      </c>
      <c r="V15" s="103">
        <f>IF(W15&lt;O15,1,0)</f>
        <v>0</v>
      </c>
      <c r="W15" s="6">
        <v>4</v>
      </c>
      <c r="X15" s="101">
        <f>W15/H15</f>
        <v>5.2631578947368418E-2</v>
      </c>
      <c r="Y15" s="104">
        <f>IF(X15&gt;0.25,0.25,X15)</f>
        <v>5.2631578947368418E-2</v>
      </c>
      <c r="Z15" s="101">
        <f>U15/D15</f>
        <v>1.0546460512354101</v>
      </c>
      <c r="AA15" s="101">
        <f>U15/C15</f>
        <v>0.9615118850193477</v>
      </c>
      <c r="AB15" s="101">
        <f>U15/E15</f>
        <v>1</v>
      </c>
      <c r="AC15" s="103">
        <v>6957.5</v>
      </c>
      <c r="AD15" s="105">
        <v>4</v>
      </c>
      <c r="AE15" s="107">
        <f>AD15/H15</f>
        <v>5.2631578947368418E-2</v>
      </c>
      <c r="AF15" s="104">
        <f>IF(AE15&gt;0.3,0.3,AE15)</f>
        <v>5.2631578947368418E-2</v>
      </c>
      <c r="AG15" s="101">
        <f>AC15/D15</f>
        <v>1.0546460512354101</v>
      </c>
      <c r="AH15" s="101">
        <f>C15/AC15</f>
        <v>1.0400287459575996</v>
      </c>
      <c r="AI15" s="101">
        <f>AC15/E15</f>
        <v>1</v>
      </c>
      <c r="AJ15" s="103">
        <v>6957.5</v>
      </c>
      <c r="AK15" s="6">
        <v>4</v>
      </c>
      <c r="AL15" s="101">
        <f>AK15/H15</f>
        <v>5.2631578947368418E-2</v>
      </c>
      <c r="AM15" s="104">
        <f>IF(AL15&gt;0.3,0.3,AL15)</f>
        <v>5.2631578947368418E-2</v>
      </c>
      <c r="AN15" s="101">
        <f>AJ15/D15</f>
        <v>1.0546460512354101</v>
      </c>
      <c r="AO15" s="101">
        <f>C15/AJ15</f>
        <v>1.0400287459575996</v>
      </c>
      <c r="AP15" s="101">
        <f>AJ15/E15</f>
        <v>1</v>
      </c>
      <c r="AQ15" s="103">
        <v>6957.5</v>
      </c>
      <c r="AR15" s="103">
        <v>2</v>
      </c>
      <c r="AS15" s="101">
        <f>AR15/H15</f>
        <v>2.6315789473684209E-2</v>
      </c>
      <c r="AT15" s="104">
        <f>IF(AS15&gt;0.25,0.25,AS15)</f>
        <v>2.6315789473684209E-2</v>
      </c>
      <c r="AU15" s="101">
        <f>AQ15/D15</f>
        <v>1.0546460512354101</v>
      </c>
      <c r="AV15" s="101">
        <f>C15/AQ15</f>
        <v>1.0400287459575996</v>
      </c>
      <c r="AW15" s="101">
        <f>AQ15/E15</f>
        <v>1</v>
      </c>
      <c r="AX15" s="103">
        <v>6957.5</v>
      </c>
      <c r="AY15" s="6">
        <v>1</v>
      </c>
      <c r="AZ15" s="101">
        <f>AY15/H15</f>
        <v>1.3157894736842105E-2</v>
      </c>
      <c r="BA15" s="104">
        <f>IF(AZ15&gt;0.1,0.1,AZ15)</f>
        <v>1.3157894736842105E-2</v>
      </c>
      <c r="BB15" s="101">
        <f>AX15/D15</f>
        <v>1.0546460512354101</v>
      </c>
      <c r="BC15" s="101">
        <f>C15/AX15</f>
        <v>1.0400287459575996</v>
      </c>
      <c r="BD15" s="101">
        <f>AX15/E15</f>
        <v>1</v>
      </c>
    </row>
    <row r="16" spans="1:56" x14ac:dyDescent="0.2">
      <c r="A16" s="6" t="s">
        <v>1431</v>
      </c>
      <c r="B16" s="100">
        <v>14</v>
      </c>
      <c r="C16" s="13">
        <v>8437</v>
      </c>
      <c r="D16" s="13">
        <v>7820</v>
      </c>
      <c r="E16" s="13">
        <v>8252.5</v>
      </c>
      <c r="F16" s="13">
        <f>IF(C16=E16,1,0)</f>
        <v>0</v>
      </c>
      <c r="G16" s="13">
        <v>17</v>
      </c>
      <c r="H16" s="6">
        <f>VLOOKUP(B16,NEW_TRAIN_TEST!$A$2:$D$980,4,0)</f>
        <v>119</v>
      </c>
      <c r="I16" s="6" t="str">
        <f>VLOOKUP(B16,NEW_TRAIN_TEST!$A$2:$E$980,5,0)</f>
        <v>uniform</v>
      </c>
      <c r="J16" s="101">
        <f>G16/H16</f>
        <v>0.14285714285714285</v>
      </c>
      <c r="K16" s="101">
        <f>IF(J16&gt;0.3,0.3,J16)</f>
        <v>0.14285714285714285</v>
      </c>
      <c r="L16" s="101">
        <f>E16/D16</f>
        <v>1.0553069053708439</v>
      </c>
      <c r="M16" s="101">
        <f>E16/C16</f>
        <v>0.9781320374540714</v>
      </c>
      <c r="N16" s="103">
        <v>8252.5</v>
      </c>
      <c r="O16" s="103">
        <v>0</v>
      </c>
      <c r="P16" s="104">
        <f>O16/H16</f>
        <v>0</v>
      </c>
      <c r="Q16" s="104">
        <f>IF(P16&gt;0.25,0.25,P16)</f>
        <v>0</v>
      </c>
      <c r="R16" s="101">
        <f>N16/D16</f>
        <v>1.0553069053708439</v>
      </c>
      <c r="S16" s="101">
        <f>N16/C16</f>
        <v>0.9781320374540714</v>
      </c>
      <c r="T16" s="101">
        <f>N16/E16</f>
        <v>1</v>
      </c>
      <c r="U16" s="103">
        <v>8252.5</v>
      </c>
      <c r="V16" s="103">
        <f>IF(W16&lt;O16,1,0)</f>
        <v>0</v>
      </c>
      <c r="W16" s="6">
        <v>0</v>
      </c>
      <c r="X16" s="101">
        <f>W16/H16</f>
        <v>0</v>
      </c>
      <c r="Y16" s="104">
        <f>IF(X16&gt;0.25,0.25,X16)</f>
        <v>0</v>
      </c>
      <c r="Z16" s="101">
        <f>U16/D16</f>
        <v>1.0553069053708439</v>
      </c>
      <c r="AA16" s="101">
        <f>U16/C16</f>
        <v>0.9781320374540714</v>
      </c>
      <c r="AB16" s="101">
        <f>U16/E16</f>
        <v>1</v>
      </c>
      <c r="AC16" s="103">
        <v>8252.5</v>
      </c>
      <c r="AD16" s="105">
        <v>0</v>
      </c>
      <c r="AE16" s="107">
        <f>AD16/H16</f>
        <v>0</v>
      </c>
      <c r="AF16" s="104">
        <f>IF(AE16&gt;0.3,0.3,AE16)</f>
        <v>0</v>
      </c>
      <c r="AG16" s="101">
        <f>AC16/D16</f>
        <v>1.0553069053708439</v>
      </c>
      <c r="AH16" s="101">
        <f>C16/AC16</f>
        <v>1.0223568615571039</v>
      </c>
      <c r="AI16" s="101">
        <f>AC16/E16</f>
        <v>1</v>
      </c>
      <c r="AJ16" s="103">
        <v>8252.5</v>
      </c>
      <c r="AK16" s="6">
        <v>0</v>
      </c>
      <c r="AL16" s="101">
        <f>AK16/H16</f>
        <v>0</v>
      </c>
      <c r="AM16" s="104">
        <f>IF(AL16&gt;0.3,0.3,AL16)</f>
        <v>0</v>
      </c>
      <c r="AN16" s="101">
        <f>AJ16/D16</f>
        <v>1.0553069053708439</v>
      </c>
      <c r="AO16" s="101">
        <f>C16/AJ16</f>
        <v>1.0223568615571039</v>
      </c>
      <c r="AP16" s="101">
        <f>AJ16/E16</f>
        <v>1</v>
      </c>
      <c r="AQ16" s="103">
        <v>8252.5</v>
      </c>
      <c r="AR16" s="103">
        <v>0</v>
      </c>
      <c r="AS16" s="101">
        <f>AR16/H16</f>
        <v>0</v>
      </c>
      <c r="AT16" s="104">
        <f>IF(AS16&gt;0.25,0.25,AS16)</f>
        <v>0</v>
      </c>
      <c r="AU16" s="101">
        <f>AQ16/D16</f>
        <v>1.0553069053708439</v>
      </c>
      <c r="AV16" s="101">
        <f>C16/AQ16</f>
        <v>1.0223568615571039</v>
      </c>
      <c r="AW16" s="101">
        <f>AQ16/E16</f>
        <v>1</v>
      </c>
      <c r="AX16" s="103">
        <v>8252.5</v>
      </c>
      <c r="AY16" s="6">
        <v>0</v>
      </c>
      <c r="AZ16" s="101">
        <f>AY16/H16</f>
        <v>0</v>
      </c>
      <c r="BA16" s="104">
        <f>IF(AZ16&gt;0.1,0.1,AZ16)</f>
        <v>0</v>
      </c>
      <c r="BB16" s="101">
        <f>AX16/D16</f>
        <v>1.0553069053708439</v>
      </c>
      <c r="BC16" s="101">
        <f>C16/AX16</f>
        <v>1.0223568615571039</v>
      </c>
      <c r="BD16" s="101">
        <f>AX16/E16</f>
        <v>1</v>
      </c>
    </row>
    <row r="17" spans="1:56" x14ac:dyDescent="0.2">
      <c r="A17" s="6" t="s">
        <v>1431</v>
      </c>
      <c r="B17" s="100">
        <v>15</v>
      </c>
      <c r="C17" s="13">
        <v>8057</v>
      </c>
      <c r="D17" s="13">
        <v>7454</v>
      </c>
      <c r="E17" s="13">
        <v>7820.5</v>
      </c>
      <c r="F17" s="13">
        <f>IF(C17=E17,1,0)</f>
        <v>0</v>
      </c>
      <c r="G17" s="13">
        <v>13</v>
      </c>
      <c r="H17" s="6">
        <f>VLOOKUP(B17,NEW_TRAIN_TEST!$A$2:$D$980,4,0)</f>
        <v>110</v>
      </c>
      <c r="I17" s="6" t="str">
        <f>VLOOKUP(B17,NEW_TRAIN_TEST!$A$2:$E$980,5,0)</f>
        <v>uniform</v>
      </c>
      <c r="J17" s="101">
        <f>G17/H17</f>
        <v>0.11818181818181818</v>
      </c>
      <c r="K17" s="101">
        <f>IF(J17&gt;0.3,0.3,J17)</f>
        <v>0.11818181818181818</v>
      </c>
      <c r="L17" s="101">
        <f>E17/D17</f>
        <v>1.0491682318218407</v>
      </c>
      <c r="M17" s="101">
        <f>E17/C17</f>
        <v>0.97064664267096934</v>
      </c>
      <c r="N17" s="103">
        <v>7820.5</v>
      </c>
      <c r="O17" s="103">
        <v>2</v>
      </c>
      <c r="P17" s="104">
        <f>O17/H17</f>
        <v>1.8181818181818181E-2</v>
      </c>
      <c r="Q17" s="104">
        <f>IF(P17&gt;0.25,0.25,P17)</f>
        <v>1.8181818181818181E-2</v>
      </c>
      <c r="R17" s="101">
        <f>N17/D17</f>
        <v>1.0491682318218407</v>
      </c>
      <c r="S17" s="101">
        <f>N17/C17</f>
        <v>0.97064664267096934</v>
      </c>
      <c r="T17" s="101">
        <f>N17/E17</f>
        <v>1</v>
      </c>
      <c r="U17" s="103">
        <v>7820.5</v>
      </c>
      <c r="V17" s="103">
        <f>IF(W17&lt;O17,1,0)</f>
        <v>0</v>
      </c>
      <c r="W17" s="6">
        <v>2</v>
      </c>
      <c r="X17" s="101">
        <f>W17/H17</f>
        <v>1.8181818181818181E-2</v>
      </c>
      <c r="Y17" s="104">
        <f>IF(X17&gt;0.25,0.25,X17)</f>
        <v>1.8181818181818181E-2</v>
      </c>
      <c r="Z17" s="101">
        <f>U17/D17</f>
        <v>1.0491682318218407</v>
      </c>
      <c r="AA17" s="101">
        <f>U17/C17</f>
        <v>0.97064664267096934</v>
      </c>
      <c r="AB17" s="101">
        <f>U17/E17</f>
        <v>1</v>
      </c>
      <c r="AC17" s="103">
        <v>7820.5</v>
      </c>
      <c r="AD17" s="105">
        <v>2</v>
      </c>
      <c r="AE17" s="107">
        <f>AD17/H17</f>
        <v>1.8181818181818181E-2</v>
      </c>
      <c r="AF17" s="104">
        <f>IF(AE17&gt;0.3,0.3,AE17)</f>
        <v>1.8181818181818181E-2</v>
      </c>
      <c r="AG17" s="101">
        <f>AC17/D17</f>
        <v>1.0491682318218407</v>
      </c>
      <c r="AH17" s="101">
        <f>C17/AC17</f>
        <v>1.0302410331820215</v>
      </c>
      <c r="AI17" s="101">
        <f>AC17/E17</f>
        <v>1</v>
      </c>
      <c r="AJ17" s="103">
        <v>7820.5</v>
      </c>
      <c r="AK17" s="6">
        <v>2</v>
      </c>
      <c r="AL17" s="101">
        <f>AK17/H17</f>
        <v>1.8181818181818181E-2</v>
      </c>
      <c r="AM17" s="104">
        <f>IF(AL17&gt;0.3,0.3,AL17)</f>
        <v>1.8181818181818181E-2</v>
      </c>
      <c r="AN17" s="101">
        <f>AJ17/D17</f>
        <v>1.0491682318218407</v>
      </c>
      <c r="AO17" s="101">
        <f>C17/AJ17</f>
        <v>1.0302410331820215</v>
      </c>
      <c r="AP17" s="101">
        <f>AJ17/E17</f>
        <v>1</v>
      </c>
      <c r="AQ17" s="103">
        <v>7820.5</v>
      </c>
      <c r="AR17" s="103">
        <v>2</v>
      </c>
      <c r="AS17" s="101">
        <f>AR17/H17</f>
        <v>1.8181818181818181E-2</v>
      </c>
      <c r="AT17" s="104">
        <f>IF(AS17&gt;0.25,0.25,AS17)</f>
        <v>1.8181818181818181E-2</v>
      </c>
      <c r="AU17" s="101">
        <f>AQ17/D17</f>
        <v>1.0491682318218407</v>
      </c>
      <c r="AV17" s="101">
        <f>C17/AQ17</f>
        <v>1.0302410331820215</v>
      </c>
      <c r="AW17" s="101">
        <f>AQ17/E17</f>
        <v>1</v>
      </c>
      <c r="AX17" s="103">
        <v>7820.5</v>
      </c>
      <c r="AY17" s="6">
        <v>0</v>
      </c>
      <c r="AZ17" s="101">
        <f>AY17/H17</f>
        <v>0</v>
      </c>
      <c r="BA17" s="104">
        <f>IF(AZ17&gt;0.1,0.1,AZ17)</f>
        <v>0</v>
      </c>
      <c r="BB17" s="101">
        <f>AX17/D17</f>
        <v>1.0491682318218407</v>
      </c>
      <c r="BC17" s="101">
        <f>C17/AX17</f>
        <v>1.0302410331820215</v>
      </c>
      <c r="BD17" s="101">
        <f>AX17/E17</f>
        <v>1</v>
      </c>
    </row>
    <row r="18" spans="1:56" x14ac:dyDescent="0.2">
      <c r="A18" s="6" t="s">
        <v>1431</v>
      </c>
      <c r="B18" s="100">
        <v>16</v>
      </c>
      <c r="C18" s="13">
        <v>7283</v>
      </c>
      <c r="D18" s="13">
        <v>6891</v>
      </c>
      <c r="E18" s="13">
        <v>7100.5</v>
      </c>
      <c r="F18" s="13">
        <f>IF(C18=E18,1,0)</f>
        <v>0</v>
      </c>
      <c r="G18" s="13">
        <v>11</v>
      </c>
      <c r="H18" s="6">
        <f>VLOOKUP(B18,NEW_TRAIN_TEST!$A$2:$D$980,4,0)</f>
        <v>91</v>
      </c>
      <c r="I18" s="6" t="str">
        <f>VLOOKUP(B18,NEW_TRAIN_TEST!$A$2:$E$980,5,0)</f>
        <v>uniform</v>
      </c>
      <c r="J18" s="101">
        <f>G18/H18</f>
        <v>0.12087912087912088</v>
      </c>
      <c r="K18" s="101">
        <f>IF(J18&gt;0.3,0.3,J18)</f>
        <v>0.12087912087912088</v>
      </c>
      <c r="L18" s="101">
        <f>E18/D18</f>
        <v>1.0304019735887389</v>
      </c>
      <c r="M18" s="101">
        <f>E18/C18</f>
        <v>0.97494164492654123</v>
      </c>
      <c r="N18" s="103">
        <v>7100.5</v>
      </c>
      <c r="O18" s="103">
        <v>2</v>
      </c>
      <c r="P18" s="104">
        <f>O18/H18</f>
        <v>2.197802197802198E-2</v>
      </c>
      <c r="Q18" s="104">
        <f>IF(P18&gt;0.25,0.25,P18)</f>
        <v>2.197802197802198E-2</v>
      </c>
      <c r="R18" s="101">
        <f>N18/D18</f>
        <v>1.0304019735887389</v>
      </c>
      <c r="S18" s="101">
        <f>N18/C18</f>
        <v>0.97494164492654123</v>
      </c>
      <c r="T18" s="101">
        <f>N18/E18</f>
        <v>1</v>
      </c>
      <c r="U18" s="103">
        <v>7100.5</v>
      </c>
      <c r="V18" s="103">
        <f>IF(W18&lt;O18,1,0)</f>
        <v>0</v>
      </c>
      <c r="W18" s="6">
        <v>2</v>
      </c>
      <c r="X18" s="101">
        <f>W18/H18</f>
        <v>2.197802197802198E-2</v>
      </c>
      <c r="Y18" s="104">
        <f>IF(X18&gt;0.25,0.25,X18)</f>
        <v>2.197802197802198E-2</v>
      </c>
      <c r="Z18" s="101">
        <f>U18/D18</f>
        <v>1.0304019735887389</v>
      </c>
      <c r="AA18" s="101">
        <f>U18/C18</f>
        <v>0.97494164492654123</v>
      </c>
      <c r="AB18" s="101">
        <f>U18/E18</f>
        <v>1</v>
      </c>
      <c r="AC18" s="103">
        <v>7100.5</v>
      </c>
      <c r="AD18" s="105">
        <v>3</v>
      </c>
      <c r="AE18" s="107">
        <f>AD18/H18</f>
        <v>3.2967032967032968E-2</v>
      </c>
      <c r="AF18" s="104">
        <f>IF(AE18&gt;0.3,0.3,AE18)</f>
        <v>3.2967032967032968E-2</v>
      </c>
      <c r="AG18" s="101">
        <f>AC18/D18</f>
        <v>1.0304019735887389</v>
      </c>
      <c r="AH18" s="101">
        <f>C18/AC18</f>
        <v>1.0257024153228647</v>
      </c>
      <c r="AI18" s="101">
        <f>AC18/E18</f>
        <v>1</v>
      </c>
      <c r="AJ18" s="103">
        <v>7100.5</v>
      </c>
      <c r="AK18" s="6">
        <v>3</v>
      </c>
      <c r="AL18" s="101">
        <f>AK18/H18</f>
        <v>3.2967032967032968E-2</v>
      </c>
      <c r="AM18" s="104">
        <f>IF(AL18&gt;0.3,0.3,AL18)</f>
        <v>3.2967032967032968E-2</v>
      </c>
      <c r="AN18" s="101">
        <f>AJ18/D18</f>
        <v>1.0304019735887389</v>
      </c>
      <c r="AO18" s="101">
        <f>C18/AJ18</f>
        <v>1.0257024153228647</v>
      </c>
      <c r="AP18" s="101">
        <f>AJ18/E18</f>
        <v>1</v>
      </c>
      <c r="AQ18" s="103">
        <v>7100.5</v>
      </c>
      <c r="AR18" s="103">
        <v>2</v>
      </c>
      <c r="AS18" s="101">
        <f>AR18/H18</f>
        <v>2.197802197802198E-2</v>
      </c>
      <c r="AT18" s="104">
        <f>IF(AS18&gt;0.25,0.25,AS18)</f>
        <v>2.197802197802198E-2</v>
      </c>
      <c r="AU18" s="101">
        <f>AQ18/D18</f>
        <v>1.0304019735887389</v>
      </c>
      <c r="AV18" s="101">
        <f>C18/AQ18</f>
        <v>1.0257024153228647</v>
      </c>
      <c r="AW18" s="101">
        <f>AQ18/E18</f>
        <v>1</v>
      </c>
      <c r="AX18" s="103">
        <v>7100.5</v>
      </c>
      <c r="AY18" s="6">
        <v>1</v>
      </c>
      <c r="AZ18" s="101">
        <f>AY18/H18</f>
        <v>1.098901098901099E-2</v>
      </c>
      <c r="BA18" s="104">
        <f>IF(AZ18&gt;0.1,0.1,AZ18)</f>
        <v>1.098901098901099E-2</v>
      </c>
      <c r="BB18" s="101">
        <f>AX18/D18</f>
        <v>1.0304019735887389</v>
      </c>
      <c r="BC18" s="101">
        <f>C18/AX18</f>
        <v>1.0257024153228647</v>
      </c>
      <c r="BD18" s="101">
        <f>AX18/E18</f>
        <v>1</v>
      </c>
    </row>
    <row r="19" spans="1:56" x14ac:dyDescent="0.2">
      <c r="A19" s="6" t="s">
        <v>1431</v>
      </c>
      <c r="B19" s="100">
        <v>17</v>
      </c>
      <c r="C19" s="13">
        <v>7436</v>
      </c>
      <c r="D19" s="13">
        <v>6767.5</v>
      </c>
      <c r="E19" s="13">
        <v>7273</v>
      </c>
      <c r="F19" s="13">
        <f>IF(C19=E19,1,0)</f>
        <v>0</v>
      </c>
      <c r="G19" s="13">
        <v>15</v>
      </c>
      <c r="H19" s="6">
        <f>VLOOKUP(B19,NEW_TRAIN_TEST!$A$2:$D$980,4,0)</f>
        <v>96</v>
      </c>
      <c r="I19" s="6" t="str">
        <f>VLOOKUP(B19,NEW_TRAIN_TEST!$A$2:$E$980,5,0)</f>
        <v>uniform</v>
      </c>
      <c r="J19" s="101">
        <f>G19/H19</f>
        <v>0.15625</v>
      </c>
      <c r="K19" s="101">
        <f>IF(J19&gt;0.3,0.3,J19)</f>
        <v>0.15625</v>
      </c>
      <c r="L19" s="101">
        <f>E19/D19</f>
        <v>1.0746952345770224</v>
      </c>
      <c r="M19" s="101">
        <f>E19/C19</f>
        <v>0.97807961269499732</v>
      </c>
      <c r="N19" s="103">
        <v>7273</v>
      </c>
      <c r="O19" s="103">
        <v>1</v>
      </c>
      <c r="P19" s="104">
        <f>O19/H19</f>
        <v>1.0416666666666666E-2</v>
      </c>
      <c r="Q19" s="104">
        <f>IF(P19&gt;0.25,0.25,P19)</f>
        <v>1.0416666666666666E-2</v>
      </c>
      <c r="R19" s="101">
        <f>N19/D19</f>
        <v>1.0746952345770224</v>
      </c>
      <c r="S19" s="101">
        <f>N19/C19</f>
        <v>0.97807961269499732</v>
      </c>
      <c r="T19" s="101">
        <f>N19/E19</f>
        <v>1</v>
      </c>
      <c r="U19" s="103">
        <v>7273</v>
      </c>
      <c r="V19" s="103">
        <f>IF(W19&lt;O19,1,0)</f>
        <v>0</v>
      </c>
      <c r="W19" s="6">
        <v>1</v>
      </c>
      <c r="X19" s="101">
        <f>W19/H19</f>
        <v>1.0416666666666666E-2</v>
      </c>
      <c r="Y19" s="104">
        <f>IF(X19&gt;0.25,0.25,X19)</f>
        <v>1.0416666666666666E-2</v>
      </c>
      <c r="Z19" s="101">
        <f>U19/D19</f>
        <v>1.0746952345770224</v>
      </c>
      <c r="AA19" s="101">
        <f>U19/C19</f>
        <v>0.97807961269499732</v>
      </c>
      <c r="AB19" s="101">
        <f>U19/E19</f>
        <v>1</v>
      </c>
      <c r="AC19" s="103">
        <v>7273</v>
      </c>
      <c r="AD19" s="105">
        <v>1</v>
      </c>
      <c r="AE19" s="107">
        <f>AD19/H19</f>
        <v>1.0416666666666666E-2</v>
      </c>
      <c r="AF19" s="104">
        <f>IF(AE19&gt;0.3,0.3,AE19)</f>
        <v>1.0416666666666666E-2</v>
      </c>
      <c r="AG19" s="101">
        <f>AC19/D19</f>
        <v>1.0746952345770224</v>
      </c>
      <c r="AH19" s="101">
        <f>C19/AC19</f>
        <v>1.0224116595627664</v>
      </c>
      <c r="AI19" s="101">
        <f>AC19/E19</f>
        <v>1</v>
      </c>
      <c r="AJ19" s="103">
        <v>7273</v>
      </c>
      <c r="AK19" s="6">
        <v>1</v>
      </c>
      <c r="AL19" s="101">
        <f>AK19/H19</f>
        <v>1.0416666666666666E-2</v>
      </c>
      <c r="AM19" s="104">
        <f>IF(AL19&gt;0.3,0.3,AL19)</f>
        <v>1.0416666666666666E-2</v>
      </c>
      <c r="AN19" s="101">
        <f>AJ19/D19</f>
        <v>1.0746952345770224</v>
      </c>
      <c r="AO19" s="101">
        <f>C19/AJ19</f>
        <v>1.0224116595627664</v>
      </c>
      <c r="AP19" s="101">
        <f>AJ19/E19</f>
        <v>1</v>
      </c>
      <c r="AQ19" s="103">
        <v>7273</v>
      </c>
      <c r="AR19" s="103">
        <v>2</v>
      </c>
      <c r="AS19" s="101">
        <f>AR19/H19</f>
        <v>2.0833333333333332E-2</v>
      </c>
      <c r="AT19" s="104">
        <f>IF(AS19&gt;0.25,0.25,AS19)</f>
        <v>2.0833333333333332E-2</v>
      </c>
      <c r="AU19" s="101">
        <f>AQ19/D19</f>
        <v>1.0746952345770224</v>
      </c>
      <c r="AV19" s="101">
        <f>C19/AQ19</f>
        <v>1.0224116595627664</v>
      </c>
      <c r="AW19" s="101">
        <f>AQ19/E19</f>
        <v>1</v>
      </c>
      <c r="AX19" s="103">
        <v>7273</v>
      </c>
      <c r="AY19" s="6">
        <v>0</v>
      </c>
      <c r="AZ19" s="101">
        <f>AY19/H19</f>
        <v>0</v>
      </c>
      <c r="BA19" s="104">
        <f>IF(AZ19&gt;0.1,0.1,AZ19)</f>
        <v>0</v>
      </c>
      <c r="BB19" s="101">
        <f>AX19/D19</f>
        <v>1.0746952345770224</v>
      </c>
      <c r="BC19" s="101">
        <f>C19/AX19</f>
        <v>1.0224116595627664</v>
      </c>
      <c r="BD19" s="101">
        <f>AX19/E19</f>
        <v>1</v>
      </c>
    </row>
    <row r="20" spans="1:56" x14ac:dyDescent="0.2">
      <c r="A20" s="6" t="s">
        <v>1431</v>
      </c>
      <c r="B20" s="100">
        <v>18</v>
      </c>
      <c r="C20" s="13">
        <v>5512</v>
      </c>
      <c r="D20" s="13">
        <v>5423</v>
      </c>
      <c r="E20" s="13">
        <v>5460</v>
      </c>
      <c r="F20" s="13">
        <f>IF(C20=E20,1,0)</f>
        <v>0</v>
      </c>
      <c r="G20" s="13">
        <v>6</v>
      </c>
      <c r="H20" s="6">
        <f>VLOOKUP(B20,NEW_TRAIN_TEST!$A$2:$D$980,4,0)</f>
        <v>39</v>
      </c>
      <c r="I20" s="6" t="str">
        <f>VLOOKUP(B20,NEW_TRAIN_TEST!$A$2:$E$980,5,0)</f>
        <v>uniform</v>
      </c>
      <c r="J20" s="101">
        <f>G20/H20</f>
        <v>0.15384615384615385</v>
      </c>
      <c r="K20" s="101">
        <f>IF(J20&gt;0.3,0.3,J20)</f>
        <v>0.15384615384615385</v>
      </c>
      <c r="L20" s="101">
        <f>E20/D20</f>
        <v>1.0068227918126498</v>
      </c>
      <c r="M20" s="101">
        <f>E20/C20</f>
        <v>0.99056603773584906</v>
      </c>
      <c r="N20" s="103">
        <v>5460</v>
      </c>
      <c r="O20" s="103">
        <v>0</v>
      </c>
      <c r="P20" s="104">
        <f>O20/H20</f>
        <v>0</v>
      </c>
      <c r="Q20" s="104">
        <f>IF(P20&gt;0.25,0.25,P20)</f>
        <v>0</v>
      </c>
      <c r="R20" s="101">
        <f>N20/D20</f>
        <v>1.0068227918126498</v>
      </c>
      <c r="S20" s="101">
        <f>N20/C20</f>
        <v>0.99056603773584906</v>
      </c>
      <c r="T20" s="101">
        <f>N20/E20</f>
        <v>1</v>
      </c>
      <c r="U20" s="103">
        <v>5460</v>
      </c>
      <c r="V20" s="103">
        <f>IF(W20&lt;O20,1,0)</f>
        <v>0</v>
      </c>
      <c r="W20" s="6">
        <v>0</v>
      </c>
      <c r="X20" s="101">
        <f>W20/H20</f>
        <v>0</v>
      </c>
      <c r="Y20" s="104">
        <f>IF(X20&gt;0.25,0.25,X20)</f>
        <v>0</v>
      </c>
      <c r="Z20" s="101">
        <f>U20/D20</f>
        <v>1.0068227918126498</v>
      </c>
      <c r="AA20" s="101">
        <f>U20/C20</f>
        <v>0.99056603773584906</v>
      </c>
      <c r="AB20" s="101">
        <f>U20/E20</f>
        <v>1</v>
      </c>
      <c r="AC20" s="103">
        <v>5460</v>
      </c>
      <c r="AD20" s="105">
        <v>0</v>
      </c>
      <c r="AE20" s="107">
        <f>AD20/H20</f>
        <v>0</v>
      </c>
      <c r="AF20" s="104">
        <f>IF(AE20&gt;0.3,0.3,AE20)</f>
        <v>0</v>
      </c>
      <c r="AG20" s="101">
        <f>AC20/D20</f>
        <v>1.0068227918126498</v>
      </c>
      <c r="AH20" s="101">
        <f>C20/AC20</f>
        <v>1.0095238095238095</v>
      </c>
      <c r="AI20" s="101">
        <f>AC20/E20</f>
        <v>1</v>
      </c>
      <c r="AJ20" s="103">
        <v>5460</v>
      </c>
      <c r="AK20" s="6">
        <v>0</v>
      </c>
      <c r="AL20" s="101">
        <f>AK20/H20</f>
        <v>0</v>
      </c>
      <c r="AM20" s="104">
        <f>IF(AL20&gt;0.3,0.3,AL20)</f>
        <v>0</v>
      </c>
      <c r="AN20" s="101">
        <f>AJ20/D20</f>
        <v>1.0068227918126498</v>
      </c>
      <c r="AO20" s="101">
        <f>C20/AJ20</f>
        <v>1.0095238095238095</v>
      </c>
      <c r="AP20" s="101">
        <f>AJ20/E20</f>
        <v>1</v>
      </c>
      <c r="AQ20" s="103">
        <v>5460</v>
      </c>
      <c r="AR20" s="103">
        <v>0</v>
      </c>
      <c r="AS20" s="101">
        <f>AR20/H20</f>
        <v>0</v>
      </c>
      <c r="AT20" s="104">
        <f>IF(AS20&gt;0.25,0.25,AS20)</f>
        <v>0</v>
      </c>
      <c r="AU20" s="101">
        <f>AQ20/D20</f>
        <v>1.0068227918126498</v>
      </c>
      <c r="AV20" s="101">
        <f>C20/AQ20</f>
        <v>1.0095238095238095</v>
      </c>
      <c r="AW20" s="101">
        <f>AQ20/E20</f>
        <v>1</v>
      </c>
      <c r="AX20" s="103">
        <v>5460</v>
      </c>
      <c r="AY20" s="6">
        <v>1</v>
      </c>
      <c r="AZ20" s="101">
        <f>AY20/H20</f>
        <v>2.564102564102564E-2</v>
      </c>
      <c r="BA20" s="104">
        <f>IF(AZ20&gt;0.1,0.1,AZ20)</f>
        <v>2.564102564102564E-2</v>
      </c>
      <c r="BB20" s="101">
        <f>AX20/D20</f>
        <v>1.0068227918126498</v>
      </c>
      <c r="BC20" s="101">
        <f>C20/AX20</f>
        <v>1.0095238095238095</v>
      </c>
      <c r="BD20" s="101">
        <f>AX20/E20</f>
        <v>1</v>
      </c>
    </row>
    <row r="21" spans="1:56" x14ac:dyDescent="0.2">
      <c r="A21" s="6" t="s">
        <v>1431</v>
      </c>
      <c r="B21" s="100">
        <v>19</v>
      </c>
      <c r="C21" s="13">
        <v>8133</v>
      </c>
      <c r="D21" s="13">
        <v>7648.5</v>
      </c>
      <c r="E21" s="13">
        <v>7916.5</v>
      </c>
      <c r="F21" s="13">
        <f>IF(C21=E21,1,0)</f>
        <v>0</v>
      </c>
      <c r="G21" s="13">
        <v>14</v>
      </c>
      <c r="H21" s="6">
        <f>VLOOKUP(B21,NEW_TRAIN_TEST!$A$2:$D$980,4,0)</f>
        <v>114</v>
      </c>
      <c r="I21" s="6" t="str">
        <f>VLOOKUP(B21,NEW_TRAIN_TEST!$A$2:$E$980,5,0)</f>
        <v>uniform</v>
      </c>
      <c r="J21" s="101">
        <f>G21/H21</f>
        <v>0.12280701754385964</v>
      </c>
      <c r="K21" s="101">
        <f>IF(J21&gt;0.3,0.3,J21)</f>
        <v>0.12280701754385964</v>
      </c>
      <c r="L21" s="101">
        <f>E21/D21</f>
        <v>1.0350395502386089</v>
      </c>
      <c r="M21" s="101">
        <f>E21/C21</f>
        <v>0.97338005655969506</v>
      </c>
      <c r="N21" s="103">
        <v>7916.5</v>
      </c>
      <c r="O21" s="103">
        <v>1</v>
      </c>
      <c r="P21" s="104">
        <f>O21/H21</f>
        <v>8.771929824561403E-3</v>
      </c>
      <c r="Q21" s="104">
        <f>IF(P21&gt;0.25,0.25,P21)</f>
        <v>8.771929824561403E-3</v>
      </c>
      <c r="R21" s="101">
        <f>N21/D21</f>
        <v>1.0350395502386089</v>
      </c>
      <c r="S21" s="101">
        <f>N21/C21</f>
        <v>0.97338005655969506</v>
      </c>
      <c r="T21" s="101">
        <f>N21/E21</f>
        <v>1</v>
      </c>
      <c r="U21" s="103">
        <v>7916.5</v>
      </c>
      <c r="V21" s="103">
        <f>IF(W21&lt;O21,1,0)</f>
        <v>0</v>
      </c>
      <c r="W21" s="6">
        <v>1</v>
      </c>
      <c r="X21" s="101">
        <f>W21/H21</f>
        <v>8.771929824561403E-3</v>
      </c>
      <c r="Y21" s="104">
        <f>IF(X21&gt;0.25,0.25,X21)</f>
        <v>8.771929824561403E-3</v>
      </c>
      <c r="Z21" s="101">
        <f>U21/D21</f>
        <v>1.0350395502386089</v>
      </c>
      <c r="AA21" s="101">
        <f>U21/C21</f>
        <v>0.97338005655969506</v>
      </c>
      <c r="AB21" s="101">
        <f>U21/E21</f>
        <v>1</v>
      </c>
      <c r="AC21" s="103">
        <v>7916.5</v>
      </c>
      <c r="AD21" s="105">
        <v>1</v>
      </c>
      <c r="AE21" s="107">
        <f>AD21/H21</f>
        <v>8.771929824561403E-3</v>
      </c>
      <c r="AF21" s="104">
        <f>IF(AE21&gt;0.3,0.3,AE21)</f>
        <v>8.771929824561403E-3</v>
      </c>
      <c r="AG21" s="101">
        <f>AC21/D21</f>
        <v>1.0350395502386089</v>
      </c>
      <c r="AH21" s="101">
        <f>C21/AC21</f>
        <v>1.0273479441672457</v>
      </c>
      <c r="AI21" s="101">
        <f>AC21/E21</f>
        <v>1</v>
      </c>
      <c r="AJ21" s="103">
        <v>7916.5</v>
      </c>
      <c r="AK21" s="6">
        <v>1</v>
      </c>
      <c r="AL21" s="101">
        <f>AK21/H21</f>
        <v>8.771929824561403E-3</v>
      </c>
      <c r="AM21" s="104">
        <f>IF(AL21&gt;0.3,0.3,AL21)</f>
        <v>8.771929824561403E-3</v>
      </c>
      <c r="AN21" s="101">
        <f>AJ21/D21</f>
        <v>1.0350395502386089</v>
      </c>
      <c r="AO21" s="101">
        <f>C21/AJ21</f>
        <v>1.0273479441672457</v>
      </c>
      <c r="AP21" s="101">
        <f>AJ21/E21</f>
        <v>1</v>
      </c>
      <c r="AQ21" s="103">
        <v>7916.5</v>
      </c>
      <c r="AR21" s="103">
        <v>2</v>
      </c>
      <c r="AS21" s="101">
        <f>AR21/H21</f>
        <v>1.7543859649122806E-2</v>
      </c>
      <c r="AT21" s="104">
        <f>IF(AS21&gt;0.25,0.25,AS21)</f>
        <v>1.7543859649122806E-2</v>
      </c>
      <c r="AU21" s="101">
        <f>AQ21/D21</f>
        <v>1.0350395502386089</v>
      </c>
      <c r="AV21" s="101">
        <f>C21/AQ21</f>
        <v>1.0273479441672457</v>
      </c>
      <c r="AW21" s="101">
        <f>AQ21/E21</f>
        <v>1</v>
      </c>
      <c r="AX21" s="103">
        <v>7916.5</v>
      </c>
      <c r="AY21" s="6">
        <v>0</v>
      </c>
      <c r="AZ21" s="101">
        <f>AY21/H21</f>
        <v>0</v>
      </c>
      <c r="BA21" s="104">
        <f>IF(AZ21&gt;0.1,0.1,AZ21)</f>
        <v>0</v>
      </c>
      <c r="BB21" s="101">
        <f>AX21/D21</f>
        <v>1.0350395502386089</v>
      </c>
      <c r="BC21" s="101">
        <f>C21/AX21</f>
        <v>1.0273479441672457</v>
      </c>
      <c r="BD21" s="101">
        <f>AX21/E21</f>
        <v>1</v>
      </c>
    </row>
    <row r="22" spans="1:56" x14ac:dyDescent="0.2">
      <c r="A22" s="6" t="s">
        <v>1431</v>
      </c>
      <c r="B22" s="100">
        <v>20</v>
      </c>
      <c r="C22" s="13">
        <v>6957</v>
      </c>
      <c r="D22" s="13">
        <v>6607</v>
      </c>
      <c r="E22" s="13">
        <v>6768</v>
      </c>
      <c r="F22" s="13">
        <f>IF(C22=E22,1,0)</f>
        <v>0</v>
      </c>
      <c r="G22" s="13">
        <v>11</v>
      </c>
      <c r="H22" s="6">
        <f>VLOOKUP(B22,NEW_TRAIN_TEST!$A$2:$D$980,4,0)</f>
        <v>75</v>
      </c>
      <c r="I22" s="6" t="str">
        <f>VLOOKUP(B22,NEW_TRAIN_TEST!$A$2:$E$980,5,0)</f>
        <v>uniform</v>
      </c>
      <c r="J22" s="101">
        <f>G22/H22</f>
        <v>0.14666666666666667</v>
      </c>
      <c r="K22" s="101">
        <f>IF(J22&gt;0.3,0.3,J22)</f>
        <v>0.14666666666666667</v>
      </c>
      <c r="L22" s="101">
        <f>E22/D22</f>
        <v>1.0243680944452853</v>
      </c>
      <c r="M22" s="101">
        <f>E22/C22</f>
        <v>0.9728331177231565</v>
      </c>
      <c r="N22" s="103">
        <v>6768</v>
      </c>
      <c r="O22" s="103">
        <v>3</v>
      </c>
      <c r="P22" s="104">
        <f>O22/H22</f>
        <v>0.04</v>
      </c>
      <c r="Q22" s="104">
        <f>IF(P22&gt;0.25,0.25,P22)</f>
        <v>0.04</v>
      </c>
      <c r="R22" s="101">
        <f>N22/D22</f>
        <v>1.0243680944452853</v>
      </c>
      <c r="S22" s="101">
        <f>N22/C22</f>
        <v>0.9728331177231565</v>
      </c>
      <c r="T22" s="101">
        <f>N22/E22</f>
        <v>1</v>
      </c>
      <c r="U22" s="103">
        <v>6768</v>
      </c>
      <c r="V22" s="103">
        <f>IF(W22&lt;O22,1,0)</f>
        <v>0</v>
      </c>
      <c r="W22" s="6">
        <v>4</v>
      </c>
      <c r="X22" s="101">
        <f>W22/H22</f>
        <v>5.3333333333333337E-2</v>
      </c>
      <c r="Y22" s="104">
        <f>IF(X22&gt;0.25,0.25,X22)</f>
        <v>5.3333333333333337E-2</v>
      </c>
      <c r="Z22" s="101">
        <f>U22/D22</f>
        <v>1.0243680944452853</v>
      </c>
      <c r="AA22" s="101">
        <f>U22/C22</f>
        <v>0.9728331177231565</v>
      </c>
      <c r="AB22" s="101">
        <f>U22/E22</f>
        <v>1</v>
      </c>
      <c r="AC22" s="103">
        <v>6768</v>
      </c>
      <c r="AD22" s="105">
        <v>5</v>
      </c>
      <c r="AE22" s="107">
        <f>AD22/H22</f>
        <v>6.6666666666666666E-2</v>
      </c>
      <c r="AF22" s="104">
        <f>IF(AE22&gt;0.3,0.3,AE22)</f>
        <v>6.6666666666666666E-2</v>
      </c>
      <c r="AG22" s="101">
        <f>AC22/D22</f>
        <v>1.0243680944452853</v>
      </c>
      <c r="AH22" s="101">
        <f>C22/AC22</f>
        <v>1.0279255319148937</v>
      </c>
      <c r="AI22" s="101">
        <f>AC22/E22</f>
        <v>1</v>
      </c>
      <c r="AJ22" s="103">
        <v>6768</v>
      </c>
      <c r="AK22" s="6">
        <v>5</v>
      </c>
      <c r="AL22" s="101">
        <f>AK22/H22</f>
        <v>6.6666666666666666E-2</v>
      </c>
      <c r="AM22" s="104">
        <f>IF(AL22&gt;0.3,0.3,AL22)</f>
        <v>6.6666666666666666E-2</v>
      </c>
      <c r="AN22" s="101">
        <f>AJ22/D22</f>
        <v>1.0243680944452853</v>
      </c>
      <c r="AO22" s="101">
        <f>C22/AJ22</f>
        <v>1.0279255319148937</v>
      </c>
      <c r="AP22" s="101">
        <f>AJ22/E22</f>
        <v>1</v>
      </c>
      <c r="AQ22" s="103">
        <v>6768</v>
      </c>
      <c r="AR22" s="103">
        <v>2</v>
      </c>
      <c r="AS22" s="101">
        <f>AR22/H22</f>
        <v>2.6666666666666668E-2</v>
      </c>
      <c r="AT22" s="104">
        <f>IF(AS22&gt;0.25,0.25,AS22)</f>
        <v>2.6666666666666668E-2</v>
      </c>
      <c r="AU22" s="101">
        <f>AQ22/D22</f>
        <v>1.0243680944452853</v>
      </c>
      <c r="AV22" s="101">
        <f>C22/AQ22</f>
        <v>1.0279255319148937</v>
      </c>
      <c r="AW22" s="101">
        <f>AQ22/E22</f>
        <v>1</v>
      </c>
      <c r="AX22" s="103">
        <v>6768</v>
      </c>
      <c r="AY22" s="6">
        <v>1</v>
      </c>
      <c r="AZ22" s="101">
        <f>AY22/H22</f>
        <v>1.3333333333333334E-2</v>
      </c>
      <c r="BA22" s="104">
        <f>IF(AZ22&gt;0.1,0.1,AZ22)</f>
        <v>1.3333333333333334E-2</v>
      </c>
      <c r="BB22" s="101">
        <f>AX22/D22</f>
        <v>1.0243680944452853</v>
      </c>
      <c r="BC22" s="101">
        <f>C22/AX22</f>
        <v>1.0279255319148937</v>
      </c>
      <c r="BD22" s="101">
        <f>AX22/E22</f>
        <v>1</v>
      </c>
    </row>
    <row r="23" spans="1:56" x14ac:dyDescent="0.2">
      <c r="A23" s="6" t="s">
        <v>1431</v>
      </c>
      <c r="B23" s="100">
        <v>21</v>
      </c>
      <c r="C23" s="13">
        <v>7466</v>
      </c>
      <c r="D23" s="13">
        <v>6924</v>
      </c>
      <c r="E23" s="13">
        <v>7295</v>
      </c>
      <c r="F23" s="13">
        <f>IF(C23=E23,1,0)</f>
        <v>0</v>
      </c>
      <c r="G23" s="13">
        <v>18</v>
      </c>
      <c r="H23" s="6">
        <f>VLOOKUP(B23,NEW_TRAIN_TEST!$A$2:$D$980,4,0)</f>
        <v>80</v>
      </c>
      <c r="I23" s="6" t="str">
        <f>VLOOKUP(B23,NEW_TRAIN_TEST!$A$2:$E$980,5,0)</f>
        <v>uniform</v>
      </c>
      <c r="J23" s="101">
        <f>G23/H23</f>
        <v>0.22500000000000001</v>
      </c>
      <c r="K23" s="101">
        <f>IF(J23&gt;0.3,0.3,J23)</f>
        <v>0.22500000000000001</v>
      </c>
      <c r="L23" s="101">
        <f>E23/D23</f>
        <v>1.0535817446562681</v>
      </c>
      <c r="M23" s="101">
        <f>E23/C23</f>
        <v>0.97709616930083043</v>
      </c>
      <c r="N23" s="103">
        <v>7295</v>
      </c>
      <c r="O23" s="103">
        <v>3</v>
      </c>
      <c r="P23" s="104">
        <f>O23/H23</f>
        <v>3.7499999999999999E-2</v>
      </c>
      <c r="Q23" s="104">
        <f>IF(P23&gt;0.25,0.25,P23)</f>
        <v>3.7499999999999999E-2</v>
      </c>
      <c r="R23" s="101">
        <f>N23/D23</f>
        <v>1.0535817446562681</v>
      </c>
      <c r="S23" s="101">
        <f>N23/C23</f>
        <v>0.97709616930083043</v>
      </c>
      <c r="T23" s="101">
        <f>N23/E23</f>
        <v>1</v>
      </c>
      <c r="U23" s="103">
        <v>7295</v>
      </c>
      <c r="V23" s="103">
        <f>IF(W23&lt;O23,1,0)</f>
        <v>0</v>
      </c>
      <c r="W23" s="6">
        <v>3</v>
      </c>
      <c r="X23" s="101">
        <f>W23/H23</f>
        <v>3.7499999999999999E-2</v>
      </c>
      <c r="Y23" s="104">
        <f>IF(X23&gt;0.25,0.25,X23)</f>
        <v>3.7499999999999999E-2</v>
      </c>
      <c r="Z23" s="101">
        <f>U23/D23</f>
        <v>1.0535817446562681</v>
      </c>
      <c r="AA23" s="101">
        <f>U23/C23</f>
        <v>0.97709616930083043</v>
      </c>
      <c r="AB23" s="101">
        <f>U23/E23</f>
        <v>1</v>
      </c>
      <c r="AC23" s="103">
        <v>7295</v>
      </c>
      <c r="AD23" s="105">
        <v>3</v>
      </c>
      <c r="AE23" s="107">
        <f>AD23/H23</f>
        <v>3.7499999999999999E-2</v>
      </c>
      <c r="AF23" s="104">
        <f>IF(AE23&gt;0.3,0.3,AE23)</f>
        <v>3.7499999999999999E-2</v>
      </c>
      <c r="AG23" s="101">
        <f>AC23/D23</f>
        <v>1.0535817446562681</v>
      </c>
      <c r="AH23" s="101">
        <f>C23/AC23</f>
        <v>1.023440712816998</v>
      </c>
      <c r="AI23" s="101">
        <f>AC23/E23</f>
        <v>1</v>
      </c>
      <c r="AJ23" s="103">
        <v>7295</v>
      </c>
      <c r="AK23" s="6">
        <v>4</v>
      </c>
      <c r="AL23" s="101">
        <f>AK23/H23</f>
        <v>0.05</v>
      </c>
      <c r="AM23" s="104">
        <f>IF(AL23&gt;0.3,0.3,AL23)</f>
        <v>0.05</v>
      </c>
      <c r="AN23" s="101">
        <f>AJ23/D23</f>
        <v>1.0535817446562681</v>
      </c>
      <c r="AO23" s="101">
        <f>C23/AJ23</f>
        <v>1.023440712816998</v>
      </c>
      <c r="AP23" s="101">
        <f>AJ23/E23</f>
        <v>1</v>
      </c>
      <c r="AQ23" s="103">
        <v>7295</v>
      </c>
      <c r="AR23" s="103">
        <v>2</v>
      </c>
      <c r="AS23" s="101">
        <f>AR23/H23</f>
        <v>2.5000000000000001E-2</v>
      </c>
      <c r="AT23" s="104">
        <f>IF(AS23&gt;0.25,0.25,AS23)</f>
        <v>2.5000000000000001E-2</v>
      </c>
      <c r="AU23" s="101">
        <f>AQ23/D23</f>
        <v>1.0535817446562681</v>
      </c>
      <c r="AV23" s="101">
        <f>C23/AQ23</f>
        <v>1.023440712816998</v>
      </c>
      <c r="AW23" s="101">
        <f>AQ23/E23</f>
        <v>1</v>
      </c>
      <c r="AX23" s="103">
        <v>7295</v>
      </c>
      <c r="AY23" s="6">
        <v>1</v>
      </c>
      <c r="AZ23" s="101">
        <f>AY23/H23</f>
        <v>1.2500000000000001E-2</v>
      </c>
      <c r="BA23" s="104">
        <f>IF(AZ23&gt;0.1,0.1,AZ23)</f>
        <v>1.2500000000000001E-2</v>
      </c>
      <c r="BB23" s="101">
        <f>AX23/D23</f>
        <v>1.0535817446562681</v>
      </c>
      <c r="BC23" s="101">
        <f>C23/AX23</f>
        <v>1.023440712816998</v>
      </c>
      <c r="BD23" s="101">
        <f>AX23/E23</f>
        <v>1</v>
      </c>
    </row>
    <row r="24" spans="1:56" x14ac:dyDescent="0.2">
      <c r="A24" s="6" t="s">
        <v>1431</v>
      </c>
      <c r="B24" s="100">
        <v>22</v>
      </c>
      <c r="C24" s="13">
        <v>5127</v>
      </c>
      <c r="D24" s="13">
        <v>4942</v>
      </c>
      <c r="E24" s="13">
        <v>5063</v>
      </c>
      <c r="F24" s="13">
        <f>IF(C24=E24,1,0)</f>
        <v>0</v>
      </c>
      <c r="G24" s="13">
        <v>2</v>
      </c>
      <c r="H24" s="6">
        <f>VLOOKUP(B24,NEW_TRAIN_TEST!$A$2:$D$980,4,0)</f>
        <v>33</v>
      </c>
      <c r="I24" s="6" t="str">
        <f>VLOOKUP(B24,NEW_TRAIN_TEST!$A$2:$E$980,5,0)</f>
        <v>uniform</v>
      </c>
      <c r="J24" s="101">
        <f>G24/H24</f>
        <v>6.0606060606060608E-2</v>
      </c>
      <c r="K24" s="101">
        <f>IF(J24&gt;0.3,0.3,J24)</f>
        <v>6.0606060606060608E-2</v>
      </c>
      <c r="L24" s="101">
        <f>E24/D24</f>
        <v>1.0244840145690004</v>
      </c>
      <c r="M24" s="101">
        <f>E24/C24</f>
        <v>0.98751706651062998</v>
      </c>
      <c r="N24" s="103">
        <v>5063</v>
      </c>
      <c r="O24" s="103">
        <v>0</v>
      </c>
      <c r="P24" s="104">
        <f>O24/H24</f>
        <v>0</v>
      </c>
      <c r="Q24" s="104">
        <f>IF(P24&gt;0.25,0.25,P24)</f>
        <v>0</v>
      </c>
      <c r="R24" s="101">
        <f>N24/D24</f>
        <v>1.0244840145690004</v>
      </c>
      <c r="S24" s="101">
        <f>N24/C24</f>
        <v>0.98751706651062998</v>
      </c>
      <c r="T24" s="101">
        <f>N24/E24</f>
        <v>1</v>
      </c>
      <c r="U24" s="103">
        <v>5063</v>
      </c>
      <c r="V24" s="103">
        <f>IF(W24&lt;O24,1,0)</f>
        <v>0</v>
      </c>
      <c r="W24" s="6">
        <v>0</v>
      </c>
      <c r="X24" s="101">
        <f>W24/H24</f>
        <v>0</v>
      </c>
      <c r="Y24" s="104">
        <f>IF(X24&gt;0.25,0.25,X24)</f>
        <v>0</v>
      </c>
      <c r="Z24" s="101">
        <f>U24/D24</f>
        <v>1.0244840145690004</v>
      </c>
      <c r="AA24" s="101">
        <f>U24/C24</f>
        <v>0.98751706651062998</v>
      </c>
      <c r="AB24" s="101">
        <f>U24/E24</f>
        <v>1</v>
      </c>
      <c r="AC24" s="103">
        <v>5063</v>
      </c>
      <c r="AD24" s="105">
        <v>0</v>
      </c>
      <c r="AE24" s="107">
        <f>AD24/H24</f>
        <v>0</v>
      </c>
      <c r="AF24" s="104">
        <f>IF(AE24&gt;0.3,0.3,AE24)</f>
        <v>0</v>
      </c>
      <c r="AG24" s="101">
        <f>AC24/D24</f>
        <v>1.0244840145690004</v>
      </c>
      <c r="AH24" s="101">
        <f>C24/AC24</f>
        <v>1.0126407268417934</v>
      </c>
      <c r="AI24" s="101">
        <f>AC24/E24</f>
        <v>1</v>
      </c>
      <c r="AJ24" s="103">
        <v>5063</v>
      </c>
      <c r="AK24" s="6">
        <v>0</v>
      </c>
      <c r="AL24" s="101">
        <f>AK24/H24</f>
        <v>0</v>
      </c>
      <c r="AM24" s="104">
        <f>IF(AL24&gt;0.3,0.3,AL24)</f>
        <v>0</v>
      </c>
      <c r="AN24" s="101">
        <f>AJ24/D24</f>
        <v>1.0244840145690004</v>
      </c>
      <c r="AO24" s="101">
        <f>C24/AJ24</f>
        <v>1.0126407268417934</v>
      </c>
      <c r="AP24" s="101">
        <f>AJ24/E24</f>
        <v>1</v>
      </c>
      <c r="AQ24" s="103">
        <v>5063</v>
      </c>
      <c r="AR24" s="103">
        <v>0</v>
      </c>
      <c r="AS24" s="101">
        <f>AR24/H24</f>
        <v>0</v>
      </c>
      <c r="AT24" s="104">
        <f>IF(AS24&gt;0.25,0.25,AS24)</f>
        <v>0</v>
      </c>
      <c r="AU24" s="101">
        <f>AQ24/D24</f>
        <v>1.0244840145690004</v>
      </c>
      <c r="AV24" s="101">
        <f>C24/AQ24</f>
        <v>1.0126407268417934</v>
      </c>
      <c r="AW24" s="101">
        <f>AQ24/E24</f>
        <v>1</v>
      </c>
      <c r="AX24" s="103">
        <v>5063</v>
      </c>
      <c r="AY24" s="6">
        <v>0</v>
      </c>
      <c r="AZ24" s="101">
        <f>AY24/H24</f>
        <v>0</v>
      </c>
      <c r="BA24" s="104">
        <f>IF(AZ24&gt;0.1,0.1,AZ24)</f>
        <v>0</v>
      </c>
      <c r="BB24" s="101">
        <f>AX24/D24</f>
        <v>1.0244840145690004</v>
      </c>
      <c r="BC24" s="101">
        <f>C24/AX24</f>
        <v>1.0126407268417934</v>
      </c>
      <c r="BD24" s="101">
        <f>AX24/E24</f>
        <v>1</v>
      </c>
    </row>
    <row r="25" spans="1:56" x14ac:dyDescent="0.2">
      <c r="A25" s="6" t="s">
        <v>1431</v>
      </c>
      <c r="B25" s="100">
        <v>23</v>
      </c>
      <c r="C25" s="13">
        <v>5522</v>
      </c>
      <c r="D25" s="13">
        <v>5327</v>
      </c>
      <c r="E25" s="13">
        <v>5497.5</v>
      </c>
      <c r="F25" s="13">
        <f>IF(C25=E25,1,0)</f>
        <v>0</v>
      </c>
      <c r="G25" s="13">
        <v>5</v>
      </c>
      <c r="H25" s="6">
        <f>VLOOKUP(B25,NEW_TRAIN_TEST!$A$2:$D$980,4,0)</f>
        <v>41</v>
      </c>
      <c r="I25" s="6" t="str">
        <f>VLOOKUP(B25,NEW_TRAIN_TEST!$A$2:$E$980,5,0)</f>
        <v>uniform</v>
      </c>
      <c r="J25" s="101">
        <f>G25/H25</f>
        <v>0.12195121951219512</v>
      </c>
      <c r="K25" s="101">
        <f>IF(J25&gt;0.3,0.3,J25)</f>
        <v>0.12195121951219512</v>
      </c>
      <c r="L25" s="101">
        <f>E25/D25</f>
        <v>1.0320067580251548</v>
      </c>
      <c r="M25" s="101">
        <f>E25/C25</f>
        <v>0.99556320173850055</v>
      </c>
      <c r="N25" s="103">
        <v>5497.5</v>
      </c>
      <c r="O25" s="103">
        <v>0</v>
      </c>
      <c r="P25" s="104">
        <f>O25/H25</f>
        <v>0</v>
      </c>
      <c r="Q25" s="104">
        <f>IF(P25&gt;0.25,0.25,P25)</f>
        <v>0</v>
      </c>
      <c r="R25" s="101">
        <f>N25/D25</f>
        <v>1.0320067580251548</v>
      </c>
      <c r="S25" s="101">
        <f>N25/C25</f>
        <v>0.99556320173850055</v>
      </c>
      <c r="T25" s="101">
        <f>N25/E25</f>
        <v>1</v>
      </c>
      <c r="U25" s="103">
        <v>5497.5</v>
      </c>
      <c r="V25" s="103">
        <f>IF(W25&lt;O25,1,0)</f>
        <v>0</v>
      </c>
      <c r="W25" s="6">
        <v>0</v>
      </c>
      <c r="X25" s="101">
        <f>W25/H25</f>
        <v>0</v>
      </c>
      <c r="Y25" s="104">
        <f>IF(X25&gt;0.25,0.25,X25)</f>
        <v>0</v>
      </c>
      <c r="Z25" s="101">
        <f>U25/D25</f>
        <v>1.0320067580251548</v>
      </c>
      <c r="AA25" s="101">
        <f>U25/C25</f>
        <v>0.99556320173850055</v>
      </c>
      <c r="AB25" s="101">
        <f>U25/E25</f>
        <v>1</v>
      </c>
      <c r="AC25" s="103">
        <v>5497.5</v>
      </c>
      <c r="AD25" s="105">
        <v>0</v>
      </c>
      <c r="AE25" s="107">
        <f>AD25/H25</f>
        <v>0</v>
      </c>
      <c r="AF25" s="104">
        <f>IF(AE25&gt;0.3,0.3,AE25)</f>
        <v>0</v>
      </c>
      <c r="AG25" s="101">
        <f>AC25/D25</f>
        <v>1.0320067580251548</v>
      </c>
      <c r="AH25" s="101">
        <f>C25/AC25</f>
        <v>1.004456571168713</v>
      </c>
      <c r="AI25" s="101">
        <f>AC25/E25</f>
        <v>1</v>
      </c>
      <c r="AJ25" s="103">
        <v>5497.5</v>
      </c>
      <c r="AK25" s="6">
        <v>0</v>
      </c>
      <c r="AL25" s="101">
        <f>AK25/H25</f>
        <v>0</v>
      </c>
      <c r="AM25" s="104">
        <f>IF(AL25&gt;0.3,0.3,AL25)</f>
        <v>0</v>
      </c>
      <c r="AN25" s="101">
        <f>AJ25/D25</f>
        <v>1.0320067580251548</v>
      </c>
      <c r="AO25" s="101">
        <f>C25/AJ25</f>
        <v>1.004456571168713</v>
      </c>
      <c r="AP25" s="101">
        <f>AJ25/E25</f>
        <v>1</v>
      </c>
      <c r="AQ25" s="103">
        <v>5497.5</v>
      </c>
      <c r="AR25" s="103">
        <v>0</v>
      </c>
      <c r="AS25" s="101">
        <f>AR25/H25</f>
        <v>0</v>
      </c>
      <c r="AT25" s="104">
        <f>IF(AS25&gt;0.25,0.25,AS25)</f>
        <v>0</v>
      </c>
      <c r="AU25" s="101">
        <f>AQ25/D25</f>
        <v>1.0320067580251548</v>
      </c>
      <c r="AV25" s="101">
        <f>C25/AQ25</f>
        <v>1.004456571168713</v>
      </c>
      <c r="AW25" s="101">
        <f>AQ25/E25</f>
        <v>1</v>
      </c>
      <c r="AX25" s="103">
        <v>5497.5</v>
      </c>
      <c r="AY25" s="6">
        <v>1</v>
      </c>
      <c r="AZ25" s="101">
        <f>AY25/H25</f>
        <v>2.4390243902439025E-2</v>
      </c>
      <c r="BA25" s="104">
        <f>IF(AZ25&gt;0.1,0.1,AZ25)</f>
        <v>2.4390243902439025E-2</v>
      </c>
      <c r="BB25" s="101">
        <f>AX25/D25</f>
        <v>1.0320067580251548</v>
      </c>
      <c r="BC25" s="101">
        <f>C25/AX25</f>
        <v>1.004456571168713</v>
      </c>
      <c r="BD25" s="101">
        <f>AX25/E25</f>
        <v>1</v>
      </c>
    </row>
    <row r="26" spans="1:56" x14ac:dyDescent="0.2">
      <c r="A26" s="6" t="s">
        <v>1431</v>
      </c>
      <c r="B26" s="100">
        <v>24</v>
      </c>
      <c r="C26" s="13">
        <v>7612</v>
      </c>
      <c r="D26" s="13">
        <v>7176</v>
      </c>
      <c r="E26" s="13">
        <v>7311</v>
      </c>
      <c r="F26" s="13">
        <f>IF(C26=E26,1,0)</f>
        <v>0</v>
      </c>
      <c r="G26" s="13">
        <v>13</v>
      </c>
      <c r="H26" s="6">
        <f>VLOOKUP(B26,NEW_TRAIN_TEST!$A$2:$D$980,4,0)</f>
        <v>93</v>
      </c>
      <c r="I26" s="6" t="str">
        <f>VLOOKUP(B26,NEW_TRAIN_TEST!$A$2:$E$980,5,0)</f>
        <v>uniform</v>
      </c>
      <c r="J26" s="101">
        <f>G26/H26</f>
        <v>0.13978494623655913</v>
      </c>
      <c r="K26" s="101">
        <f>IF(J26&gt;0.3,0.3,J26)</f>
        <v>0.13978494623655913</v>
      </c>
      <c r="L26" s="101">
        <f>E26/D26</f>
        <v>1.0188127090301002</v>
      </c>
      <c r="M26" s="101">
        <f>E26/C26</f>
        <v>0.9604571728849185</v>
      </c>
      <c r="N26" s="103">
        <v>7311</v>
      </c>
      <c r="O26" s="103">
        <v>2</v>
      </c>
      <c r="P26" s="104">
        <f>O26/H26</f>
        <v>2.1505376344086023E-2</v>
      </c>
      <c r="Q26" s="104">
        <f>IF(P26&gt;0.25,0.25,P26)</f>
        <v>2.1505376344086023E-2</v>
      </c>
      <c r="R26" s="101">
        <f>N26/D26</f>
        <v>1.0188127090301002</v>
      </c>
      <c r="S26" s="101">
        <f>N26/C26</f>
        <v>0.9604571728849185</v>
      </c>
      <c r="T26" s="101">
        <f>N26/E26</f>
        <v>1</v>
      </c>
      <c r="U26" s="103">
        <v>7311</v>
      </c>
      <c r="V26" s="103">
        <f>IF(W26&lt;O26,1,0)</f>
        <v>0</v>
      </c>
      <c r="W26" s="6">
        <v>4</v>
      </c>
      <c r="X26" s="101">
        <f>W26/H26</f>
        <v>4.3010752688172046E-2</v>
      </c>
      <c r="Y26" s="104">
        <f>IF(X26&gt;0.25,0.25,X26)</f>
        <v>4.3010752688172046E-2</v>
      </c>
      <c r="Z26" s="101">
        <f>U26/D26</f>
        <v>1.0188127090301002</v>
      </c>
      <c r="AA26" s="101">
        <f>U26/C26</f>
        <v>0.9604571728849185</v>
      </c>
      <c r="AB26" s="101">
        <f>U26/E26</f>
        <v>1</v>
      </c>
      <c r="AC26" s="103">
        <v>7311</v>
      </c>
      <c r="AD26" s="105">
        <v>4</v>
      </c>
      <c r="AE26" s="107">
        <f>AD26/H26</f>
        <v>4.3010752688172046E-2</v>
      </c>
      <c r="AF26" s="104">
        <f>IF(AE26&gt;0.3,0.3,AE26)</f>
        <v>4.3010752688172046E-2</v>
      </c>
      <c r="AG26" s="101">
        <f>AC26/D26</f>
        <v>1.0188127090301002</v>
      </c>
      <c r="AH26" s="101">
        <f>C26/AC26</f>
        <v>1.0411708384625906</v>
      </c>
      <c r="AI26" s="101">
        <f>AC26/E26</f>
        <v>1</v>
      </c>
      <c r="AJ26" s="103">
        <v>7311</v>
      </c>
      <c r="AK26" s="6">
        <v>4</v>
      </c>
      <c r="AL26" s="101">
        <f>AK26/H26</f>
        <v>4.3010752688172046E-2</v>
      </c>
      <c r="AM26" s="104">
        <f>IF(AL26&gt;0.3,0.3,AL26)</f>
        <v>4.3010752688172046E-2</v>
      </c>
      <c r="AN26" s="101">
        <f>AJ26/D26</f>
        <v>1.0188127090301002</v>
      </c>
      <c r="AO26" s="101">
        <f>C26/AJ26</f>
        <v>1.0411708384625906</v>
      </c>
      <c r="AP26" s="101">
        <f>AJ26/E26</f>
        <v>1</v>
      </c>
      <c r="AQ26" s="103">
        <v>7311</v>
      </c>
      <c r="AR26" s="103">
        <v>2</v>
      </c>
      <c r="AS26" s="101">
        <f>AR26/H26</f>
        <v>2.1505376344086023E-2</v>
      </c>
      <c r="AT26" s="104">
        <f>IF(AS26&gt;0.25,0.25,AS26)</f>
        <v>2.1505376344086023E-2</v>
      </c>
      <c r="AU26" s="101">
        <f>AQ26/D26</f>
        <v>1.0188127090301002</v>
      </c>
      <c r="AV26" s="101">
        <f>C26/AQ26</f>
        <v>1.0411708384625906</v>
      </c>
      <c r="AW26" s="101">
        <f>AQ26/E26</f>
        <v>1</v>
      </c>
      <c r="AX26" s="103">
        <v>7311</v>
      </c>
      <c r="AY26" s="6">
        <v>0</v>
      </c>
      <c r="AZ26" s="101">
        <f>AY26/H26</f>
        <v>0</v>
      </c>
      <c r="BA26" s="104">
        <f>IF(AZ26&gt;0.1,0.1,AZ26)</f>
        <v>0</v>
      </c>
      <c r="BB26" s="101">
        <f>AX26/D26</f>
        <v>1.0188127090301002</v>
      </c>
      <c r="BC26" s="101">
        <f>C26/AX26</f>
        <v>1.0411708384625906</v>
      </c>
      <c r="BD26" s="101">
        <f>AX26/E26</f>
        <v>1</v>
      </c>
    </row>
    <row r="27" spans="1:56" x14ac:dyDescent="0.2">
      <c r="A27" s="6" t="s">
        <v>1431</v>
      </c>
      <c r="B27" s="100">
        <v>25</v>
      </c>
      <c r="C27" s="13">
        <v>8441</v>
      </c>
      <c r="D27" s="13">
        <v>8012</v>
      </c>
      <c r="E27" s="13">
        <v>8338</v>
      </c>
      <c r="F27" s="13">
        <f>IF(C27=E27,1,0)</f>
        <v>0</v>
      </c>
      <c r="G27" s="13">
        <v>25</v>
      </c>
      <c r="H27" s="6">
        <f>VLOOKUP(B27,NEW_TRAIN_TEST!$A$2:$D$980,4,0)</f>
        <v>117</v>
      </c>
      <c r="I27" s="6" t="str">
        <f>VLOOKUP(B27,NEW_TRAIN_TEST!$A$2:$E$980,5,0)</f>
        <v>uniform</v>
      </c>
      <c r="J27" s="101">
        <f>G27/H27</f>
        <v>0.21367521367521367</v>
      </c>
      <c r="K27" s="101">
        <f>IF(J27&gt;0.3,0.3,J27)</f>
        <v>0.21367521367521367</v>
      </c>
      <c r="L27" s="101">
        <f>E27/D27</f>
        <v>1.0406889665501748</v>
      </c>
      <c r="M27" s="101">
        <f>E27/C27</f>
        <v>0.98779765430636179</v>
      </c>
      <c r="N27" s="103">
        <v>8338</v>
      </c>
      <c r="O27" s="103">
        <v>8</v>
      </c>
      <c r="P27" s="104">
        <f>O27/H27</f>
        <v>6.8376068376068383E-2</v>
      </c>
      <c r="Q27" s="104">
        <f>IF(P27&gt;0.25,0.25,P27)</f>
        <v>6.8376068376068383E-2</v>
      </c>
      <c r="R27" s="101">
        <f>N27/D27</f>
        <v>1.0406889665501748</v>
      </c>
      <c r="S27" s="101">
        <f>N27/C27</f>
        <v>0.98779765430636179</v>
      </c>
      <c r="T27" s="101">
        <f>N27/E27</f>
        <v>1</v>
      </c>
      <c r="U27" s="103">
        <v>8338</v>
      </c>
      <c r="V27" s="103">
        <f>IF(W27&lt;O27,1,0)</f>
        <v>0</v>
      </c>
      <c r="W27" s="6">
        <v>9</v>
      </c>
      <c r="X27" s="101">
        <f>W27/H27</f>
        <v>7.6923076923076927E-2</v>
      </c>
      <c r="Y27" s="104">
        <f>IF(X27&gt;0.25,0.25,X27)</f>
        <v>7.6923076923076927E-2</v>
      </c>
      <c r="Z27" s="101">
        <f>U27/D27</f>
        <v>1.0406889665501748</v>
      </c>
      <c r="AA27" s="101">
        <f>U27/C27</f>
        <v>0.98779765430636179</v>
      </c>
      <c r="AB27" s="101">
        <f>U27/E27</f>
        <v>1</v>
      </c>
      <c r="AC27" s="103">
        <v>8338</v>
      </c>
      <c r="AD27" s="105">
        <v>10</v>
      </c>
      <c r="AE27" s="107">
        <f>AD27/H27</f>
        <v>8.5470085470085472E-2</v>
      </c>
      <c r="AF27" s="104">
        <f>IF(AE27&gt;0.3,0.3,AE27)</f>
        <v>8.5470085470085472E-2</v>
      </c>
      <c r="AG27" s="101">
        <f>AC27/D27</f>
        <v>1.0406889665501748</v>
      </c>
      <c r="AH27" s="101">
        <f>C27/AC27</f>
        <v>1.0123530822739266</v>
      </c>
      <c r="AI27" s="101">
        <f>AC27/E27</f>
        <v>1</v>
      </c>
      <c r="AJ27" s="103">
        <v>8338</v>
      </c>
      <c r="AK27" s="6">
        <v>10</v>
      </c>
      <c r="AL27" s="101">
        <f>AK27/H27</f>
        <v>8.5470085470085472E-2</v>
      </c>
      <c r="AM27" s="104">
        <f>IF(AL27&gt;0.3,0.3,AL27)</f>
        <v>8.5470085470085472E-2</v>
      </c>
      <c r="AN27" s="101">
        <f>AJ27/D27</f>
        <v>1.0406889665501748</v>
      </c>
      <c r="AO27" s="101">
        <f>C27/AJ27</f>
        <v>1.0123530822739266</v>
      </c>
      <c r="AP27" s="101">
        <f>AJ27/E27</f>
        <v>1</v>
      </c>
      <c r="AQ27" s="103">
        <v>8338</v>
      </c>
      <c r="AR27" s="103">
        <v>4</v>
      </c>
      <c r="AS27" s="101">
        <f>AR27/H27</f>
        <v>3.4188034188034191E-2</v>
      </c>
      <c r="AT27" s="104">
        <f>IF(AS27&gt;0.25,0.25,AS27)</f>
        <v>3.4188034188034191E-2</v>
      </c>
      <c r="AU27" s="101">
        <f>AQ27/D27</f>
        <v>1.0406889665501748</v>
      </c>
      <c r="AV27" s="101">
        <f>C27/AQ27</f>
        <v>1.0123530822739266</v>
      </c>
      <c r="AW27" s="101">
        <f>AQ27/E27</f>
        <v>1</v>
      </c>
      <c r="AX27" s="103">
        <v>8338</v>
      </c>
      <c r="AY27" s="6">
        <v>0</v>
      </c>
      <c r="AZ27" s="101">
        <f>AY27/H27</f>
        <v>0</v>
      </c>
      <c r="BA27" s="104">
        <f>IF(AZ27&gt;0.1,0.1,AZ27)</f>
        <v>0</v>
      </c>
      <c r="BB27" s="101">
        <f>AX27/D27</f>
        <v>1.0406889665501748</v>
      </c>
      <c r="BC27" s="101">
        <f>C27/AX27</f>
        <v>1.0123530822739266</v>
      </c>
      <c r="BD27" s="101">
        <f>AX27/E27</f>
        <v>1</v>
      </c>
    </row>
    <row r="28" spans="1:56" x14ac:dyDescent="0.2">
      <c r="A28" s="6" t="s">
        <v>1431</v>
      </c>
      <c r="B28" s="100">
        <v>26</v>
      </c>
      <c r="C28" s="13">
        <v>5867</v>
      </c>
      <c r="D28" s="13">
        <v>5500</v>
      </c>
      <c r="E28" s="13">
        <v>5685</v>
      </c>
      <c r="F28" s="13">
        <f>IF(C28=E28,1,0)</f>
        <v>0</v>
      </c>
      <c r="G28" s="13">
        <v>9</v>
      </c>
      <c r="H28" s="6">
        <f>VLOOKUP(B28,NEW_TRAIN_TEST!$A$2:$D$980,4,0)</f>
        <v>59</v>
      </c>
      <c r="I28" s="6" t="str">
        <f>VLOOKUP(B28,NEW_TRAIN_TEST!$A$2:$E$980,5,0)</f>
        <v>uniform</v>
      </c>
      <c r="J28" s="101">
        <f>G28/H28</f>
        <v>0.15254237288135594</v>
      </c>
      <c r="K28" s="101">
        <f>IF(J28&gt;0.3,0.3,J28)</f>
        <v>0.15254237288135594</v>
      </c>
      <c r="L28" s="101">
        <f>E28/D28</f>
        <v>1.0336363636363637</v>
      </c>
      <c r="M28" s="101">
        <f>E28/C28</f>
        <v>0.96897903528208629</v>
      </c>
      <c r="N28" s="103">
        <v>5685</v>
      </c>
      <c r="O28" s="103">
        <v>1</v>
      </c>
      <c r="P28" s="104">
        <f>O28/H28</f>
        <v>1.6949152542372881E-2</v>
      </c>
      <c r="Q28" s="104">
        <f>IF(P28&gt;0.25,0.25,P28)</f>
        <v>1.6949152542372881E-2</v>
      </c>
      <c r="R28" s="101">
        <f>N28/D28</f>
        <v>1.0336363636363637</v>
      </c>
      <c r="S28" s="101">
        <f>N28/C28</f>
        <v>0.96897903528208629</v>
      </c>
      <c r="T28" s="101">
        <f>N28/E28</f>
        <v>1</v>
      </c>
      <c r="U28" s="103">
        <v>5685</v>
      </c>
      <c r="V28" s="103">
        <f>IF(W28&lt;O28,1,0)</f>
        <v>0</v>
      </c>
      <c r="W28" s="6">
        <v>1</v>
      </c>
      <c r="X28" s="101">
        <f>W28/H28</f>
        <v>1.6949152542372881E-2</v>
      </c>
      <c r="Y28" s="104">
        <f>IF(X28&gt;0.25,0.25,X28)</f>
        <v>1.6949152542372881E-2</v>
      </c>
      <c r="Z28" s="101">
        <f>U28/D28</f>
        <v>1.0336363636363637</v>
      </c>
      <c r="AA28" s="101">
        <f>U28/C28</f>
        <v>0.96897903528208629</v>
      </c>
      <c r="AB28" s="101">
        <f>U28/E28</f>
        <v>1</v>
      </c>
      <c r="AC28" s="103">
        <v>5685</v>
      </c>
      <c r="AD28" s="105">
        <v>1</v>
      </c>
      <c r="AE28" s="107">
        <f>AD28/H28</f>
        <v>1.6949152542372881E-2</v>
      </c>
      <c r="AF28" s="104">
        <f>IF(AE28&gt;0.3,0.3,AE28)</f>
        <v>1.6949152542372881E-2</v>
      </c>
      <c r="AG28" s="101">
        <f>AC28/D28</f>
        <v>1.0336363636363637</v>
      </c>
      <c r="AH28" s="101">
        <f>C28/AC28</f>
        <v>1.0320140721196129</v>
      </c>
      <c r="AI28" s="101">
        <f>AC28/E28</f>
        <v>1</v>
      </c>
      <c r="AJ28" s="103">
        <v>5685</v>
      </c>
      <c r="AK28" s="6">
        <v>1</v>
      </c>
      <c r="AL28" s="101">
        <f>AK28/H28</f>
        <v>1.6949152542372881E-2</v>
      </c>
      <c r="AM28" s="104">
        <f>IF(AL28&gt;0.3,0.3,AL28)</f>
        <v>1.6949152542372881E-2</v>
      </c>
      <c r="AN28" s="101">
        <f>AJ28/D28</f>
        <v>1.0336363636363637</v>
      </c>
      <c r="AO28" s="101">
        <f>C28/AJ28</f>
        <v>1.0320140721196129</v>
      </c>
      <c r="AP28" s="101">
        <f>AJ28/E28</f>
        <v>1</v>
      </c>
      <c r="AQ28" s="103">
        <v>5685</v>
      </c>
      <c r="AR28" s="103">
        <v>2</v>
      </c>
      <c r="AS28" s="101">
        <f>AR28/H28</f>
        <v>3.3898305084745763E-2</v>
      </c>
      <c r="AT28" s="104">
        <f>IF(AS28&gt;0.25,0.25,AS28)</f>
        <v>3.3898305084745763E-2</v>
      </c>
      <c r="AU28" s="101">
        <f>AQ28/D28</f>
        <v>1.0336363636363637</v>
      </c>
      <c r="AV28" s="101">
        <f>C28/AQ28</f>
        <v>1.0320140721196129</v>
      </c>
      <c r="AW28" s="101">
        <f>AQ28/E28</f>
        <v>1</v>
      </c>
      <c r="AX28" s="103">
        <v>5685</v>
      </c>
      <c r="AY28" s="6">
        <v>1</v>
      </c>
      <c r="AZ28" s="101">
        <f>AY28/H28</f>
        <v>1.6949152542372881E-2</v>
      </c>
      <c r="BA28" s="104">
        <f>IF(AZ28&gt;0.1,0.1,AZ28)</f>
        <v>1.6949152542372881E-2</v>
      </c>
      <c r="BB28" s="101">
        <f>AX28/D28</f>
        <v>1.0336363636363637</v>
      </c>
      <c r="BC28" s="101">
        <f>C28/AX28</f>
        <v>1.0320140721196129</v>
      </c>
      <c r="BD28" s="101">
        <f>AX28/E28</f>
        <v>1</v>
      </c>
    </row>
    <row r="29" spans="1:56" x14ac:dyDescent="0.2">
      <c r="A29" s="6" t="s">
        <v>1431</v>
      </c>
      <c r="B29" s="100">
        <v>27</v>
      </c>
      <c r="C29" s="13">
        <v>7217</v>
      </c>
      <c r="D29" s="13">
        <v>6494</v>
      </c>
      <c r="E29" s="13">
        <v>7111.5</v>
      </c>
      <c r="F29" s="13">
        <f>IF(C29=E29,1,0)</f>
        <v>0</v>
      </c>
      <c r="G29" s="13">
        <v>15</v>
      </c>
      <c r="H29" s="6">
        <f>VLOOKUP(B29,NEW_TRAIN_TEST!$A$2:$D$980,4,0)</f>
        <v>76</v>
      </c>
      <c r="I29" s="6" t="str">
        <f>VLOOKUP(B29,NEW_TRAIN_TEST!$A$2:$E$980,5,0)</f>
        <v>uniform</v>
      </c>
      <c r="J29" s="101">
        <f>G29/H29</f>
        <v>0.19736842105263158</v>
      </c>
      <c r="K29" s="101">
        <f>IF(J29&gt;0.3,0.3,J29)</f>
        <v>0.19736842105263158</v>
      </c>
      <c r="L29" s="101">
        <f>E29/D29</f>
        <v>1.095087773329227</v>
      </c>
      <c r="M29" s="101">
        <f>E29/C29</f>
        <v>0.98538173756408476</v>
      </c>
      <c r="N29" s="103">
        <v>7111.5</v>
      </c>
      <c r="O29" s="103">
        <v>1</v>
      </c>
      <c r="P29" s="104">
        <f>O29/H29</f>
        <v>1.3157894736842105E-2</v>
      </c>
      <c r="Q29" s="104">
        <f>IF(P29&gt;0.25,0.25,P29)</f>
        <v>1.3157894736842105E-2</v>
      </c>
      <c r="R29" s="101">
        <f>N29/D29</f>
        <v>1.095087773329227</v>
      </c>
      <c r="S29" s="101">
        <f>N29/C29</f>
        <v>0.98538173756408476</v>
      </c>
      <c r="T29" s="101">
        <f>N29/E29</f>
        <v>1</v>
      </c>
      <c r="U29" s="103">
        <v>7111.5</v>
      </c>
      <c r="V29" s="103">
        <f>IF(W29&lt;O29,1,0)</f>
        <v>0</v>
      </c>
      <c r="W29" s="6">
        <v>1</v>
      </c>
      <c r="X29" s="101">
        <f>W29/H29</f>
        <v>1.3157894736842105E-2</v>
      </c>
      <c r="Y29" s="104">
        <f>IF(X29&gt;0.25,0.25,X29)</f>
        <v>1.3157894736842105E-2</v>
      </c>
      <c r="Z29" s="101">
        <f>U29/D29</f>
        <v>1.095087773329227</v>
      </c>
      <c r="AA29" s="101">
        <f>U29/C29</f>
        <v>0.98538173756408476</v>
      </c>
      <c r="AB29" s="101">
        <f>U29/E29</f>
        <v>1</v>
      </c>
      <c r="AC29" s="103">
        <v>7111.5</v>
      </c>
      <c r="AD29" s="105">
        <v>1</v>
      </c>
      <c r="AE29" s="107">
        <f>AD29/H29</f>
        <v>1.3157894736842105E-2</v>
      </c>
      <c r="AF29" s="104">
        <f>IF(AE29&gt;0.3,0.3,AE29)</f>
        <v>1.3157894736842105E-2</v>
      </c>
      <c r="AG29" s="101">
        <f>AC29/D29</f>
        <v>1.095087773329227</v>
      </c>
      <c r="AH29" s="101">
        <f>C29/AC29</f>
        <v>1.0148351262040358</v>
      </c>
      <c r="AI29" s="101">
        <f>AC29/E29</f>
        <v>1</v>
      </c>
      <c r="AJ29" s="103">
        <v>7111.5</v>
      </c>
      <c r="AK29" s="6">
        <v>1</v>
      </c>
      <c r="AL29" s="101">
        <f>AK29/H29</f>
        <v>1.3157894736842105E-2</v>
      </c>
      <c r="AM29" s="104">
        <f>IF(AL29&gt;0.3,0.3,AL29)</f>
        <v>1.3157894736842105E-2</v>
      </c>
      <c r="AN29" s="101">
        <f>AJ29/D29</f>
        <v>1.095087773329227</v>
      </c>
      <c r="AO29" s="101">
        <f>C29/AJ29</f>
        <v>1.0148351262040358</v>
      </c>
      <c r="AP29" s="101">
        <f>AJ29/E29</f>
        <v>1</v>
      </c>
      <c r="AQ29" s="103">
        <v>7111.5</v>
      </c>
      <c r="AR29" s="103">
        <v>2</v>
      </c>
      <c r="AS29" s="101">
        <f>AR29/H29</f>
        <v>2.6315789473684209E-2</v>
      </c>
      <c r="AT29" s="104">
        <f>IF(AS29&gt;0.25,0.25,AS29)</f>
        <v>2.6315789473684209E-2</v>
      </c>
      <c r="AU29" s="101">
        <f>AQ29/D29</f>
        <v>1.095087773329227</v>
      </c>
      <c r="AV29" s="101">
        <f>C29/AQ29</f>
        <v>1.0148351262040358</v>
      </c>
      <c r="AW29" s="101">
        <f>AQ29/E29</f>
        <v>1</v>
      </c>
      <c r="AX29" s="103">
        <v>7111.5</v>
      </c>
      <c r="AY29" s="6">
        <v>0</v>
      </c>
      <c r="AZ29" s="101">
        <f>AY29/H29</f>
        <v>0</v>
      </c>
      <c r="BA29" s="104">
        <f>IF(AZ29&gt;0.1,0.1,AZ29)</f>
        <v>0</v>
      </c>
      <c r="BB29" s="101">
        <f>AX29/D29</f>
        <v>1.095087773329227</v>
      </c>
      <c r="BC29" s="101">
        <f>C29/AX29</f>
        <v>1.0148351262040358</v>
      </c>
      <c r="BD29" s="101">
        <f>AX29/E29</f>
        <v>1</v>
      </c>
    </row>
    <row r="30" spans="1:56" x14ac:dyDescent="0.2">
      <c r="A30" s="6" t="s">
        <v>1431</v>
      </c>
      <c r="B30" s="100">
        <v>28</v>
      </c>
      <c r="C30" s="13">
        <v>7466</v>
      </c>
      <c r="D30" s="13">
        <v>7371.5</v>
      </c>
      <c r="E30" s="13">
        <v>7430.5</v>
      </c>
      <c r="F30" s="13">
        <f>IF(C30=E30,1,0)</f>
        <v>0</v>
      </c>
      <c r="G30" s="13">
        <v>8</v>
      </c>
      <c r="H30" s="6">
        <f>VLOOKUP(B30,NEW_TRAIN_TEST!$A$2:$D$980,4,0)</f>
        <v>82</v>
      </c>
      <c r="I30" s="6" t="str">
        <f>VLOOKUP(B30,NEW_TRAIN_TEST!$A$2:$E$980,5,0)</f>
        <v>uniform</v>
      </c>
      <c r="J30" s="101">
        <f>G30/H30</f>
        <v>9.7560975609756101E-2</v>
      </c>
      <c r="K30" s="101">
        <f>IF(J30&gt;0.3,0.3,J30)</f>
        <v>9.7560975609756101E-2</v>
      </c>
      <c r="L30" s="101">
        <f>E30/D30</f>
        <v>1.0080037984128061</v>
      </c>
      <c r="M30" s="101">
        <f>E30/C30</f>
        <v>0.99524511117064018</v>
      </c>
      <c r="N30" s="103">
        <v>7430.5</v>
      </c>
      <c r="O30" s="103">
        <v>1</v>
      </c>
      <c r="P30" s="104">
        <f>O30/H30</f>
        <v>1.2195121951219513E-2</v>
      </c>
      <c r="Q30" s="104">
        <f>IF(P30&gt;0.25,0.25,P30)</f>
        <v>1.2195121951219513E-2</v>
      </c>
      <c r="R30" s="101">
        <f>N30/D30</f>
        <v>1.0080037984128061</v>
      </c>
      <c r="S30" s="101">
        <f>N30/C30</f>
        <v>0.99524511117064018</v>
      </c>
      <c r="T30" s="101">
        <f>N30/E30</f>
        <v>1</v>
      </c>
      <c r="U30" s="103">
        <v>7430.5</v>
      </c>
      <c r="V30" s="103">
        <f>IF(W30&lt;O30,1,0)</f>
        <v>0</v>
      </c>
      <c r="W30" s="6">
        <v>1</v>
      </c>
      <c r="X30" s="101">
        <f>W30/H30</f>
        <v>1.2195121951219513E-2</v>
      </c>
      <c r="Y30" s="104">
        <f>IF(X30&gt;0.25,0.25,X30)</f>
        <v>1.2195121951219513E-2</v>
      </c>
      <c r="Z30" s="101">
        <f>U30/D30</f>
        <v>1.0080037984128061</v>
      </c>
      <c r="AA30" s="101">
        <f>U30/C30</f>
        <v>0.99524511117064018</v>
      </c>
      <c r="AB30" s="101">
        <f>U30/E30</f>
        <v>1</v>
      </c>
      <c r="AC30" s="103">
        <v>7430.5</v>
      </c>
      <c r="AD30" s="105">
        <v>1</v>
      </c>
      <c r="AE30" s="107">
        <f>AD30/H30</f>
        <v>1.2195121951219513E-2</v>
      </c>
      <c r="AF30" s="104">
        <f>IF(AE30&gt;0.3,0.3,AE30)</f>
        <v>1.2195121951219513E-2</v>
      </c>
      <c r="AG30" s="101">
        <f>AC30/D30</f>
        <v>1.0080037984128061</v>
      </c>
      <c r="AH30" s="101">
        <f>C30/AC30</f>
        <v>1.0047776058138753</v>
      </c>
      <c r="AI30" s="101">
        <f>AC30/E30</f>
        <v>1</v>
      </c>
      <c r="AJ30" s="103">
        <v>7430.5</v>
      </c>
      <c r="AK30" s="6">
        <v>1</v>
      </c>
      <c r="AL30" s="101">
        <f>AK30/H30</f>
        <v>1.2195121951219513E-2</v>
      </c>
      <c r="AM30" s="104">
        <f>IF(AL30&gt;0.3,0.3,AL30)</f>
        <v>1.2195121951219513E-2</v>
      </c>
      <c r="AN30" s="101">
        <f>AJ30/D30</f>
        <v>1.0080037984128061</v>
      </c>
      <c r="AO30" s="101">
        <f>C30/AJ30</f>
        <v>1.0047776058138753</v>
      </c>
      <c r="AP30" s="101">
        <f>AJ30/E30</f>
        <v>1</v>
      </c>
      <c r="AQ30" s="103">
        <v>7430.5</v>
      </c>
      <c r="AR30" s="103">
        <v>2</v>
      </c>
      <c r="AS30" s="101">
        <f>AR30/H30</f>
        <v>2.4390243902439025E-2</v>
      </c>
      <c r="AT30" s="104">
        <f>IF(AS30&gt;0.25,0.25,AS30)</f>
        <v>2.4390243902439025E-2</v>
      </c>
      <c r="AU30" s="101">
        <f>AQ30/D30</f>
        <v>1.0080037984128061</v>
      </c>
      <c r="AV30" s="101">
        <f>C30/AQ30</f>
        <v>1.0047776058138753</v>
      </c>
      <c r="AW30" s="101">
        <f>AQ30/E30</f>
        <v>1</v>
      </c>
      <c r="AX30" s="103">
        <v>7430.5</v>
      </c>
      <c r="AY30" s="6">
        <v>1</v>
      </c>
      <c r="AZ30" s="101">
        <f>AY30/H30</f>
        <v>1.2195121951219513E-2</v>
      </c>
      <c r="BA30" s="104">
        <f>IF(AZ30&gt;0.1,0.1,AZ30)</f>
        <v>1.2195121951219513E-2</v>
      </c>
      <c r="BB30" s="101">
        <f>AX30/D30</f>
        <v>1.0080037984128061</v>
      </c>
      <c r="BC30" s="101">
        <f>C30/AX30</f>
        <v>1.0047776058138753</v>
      </c>
      <c r="BD30" s="101">
        <f>AX30/E30</f>
        <v>1</v>
      </c>
    </row>
    <row r="31" spans="1:56" x14ac:dyDescent="0.2">
      <c r="A31" s="6" t="s">
        <v>1431</v>
      </c>
      <c r="B31" s="100">
        <v>29</v>
      </c>
      <c r="C31" s="13">
        <v>7661</v>
      </c>
      <c r="D31" s="13">
        <v>7420.5</v>
      </c>
      <c r="E31" s="13">
        <v>7593</v>
      </c>
      <c r="F31" s="13">
        <f>IF(C31=E31,1,0)</f>
        <v>0</v>
      </c>
      <c r="G31" s="13">
        <v>10</v>
      </c>
      <c r="H31" s="6">
        <f>VLOOKUP(B31,NEW_TRAIN_TEST!$A$2:$D$980,4,0)</f>
        <v>88</v>
      </c>
      <c r="I31" s="6" t="str">
        <f>VLOOKUP(B31,NEW_TRAIN_TEST!$A$2:$E$980,5,0)</f>
        <v>uniform</v>
      </c>
      <c r="J31" s="101">
        <f>G31/H31</f>
        <v>0.11363636363636363</v>
      </c>
      <c r="K31" s="101">
        <f>IF(J31&gt;0.3,0.3,J31)</f>
        <v>0.11363636363636363</v>
      </c>
      <c r="L31" s="101">
        <f>E31/D31</f>
        <v>1.0232464119668485</v>
      </c>
      <c r="M31" s="101">
        <f>E31/C31</f>
        <v>0.99112387416786318</v>
      </c>
      <c r="N31" s="103">
        <v>7593</v>
      </c>
      <c r="O31" s="103">
        <v>0</v>
      </c>
      <c r="P31" s="104">
        <f>O31/H31</f>
        <v>0</v>
      </c>
      <c r="Q31" s="104">
        <f>IF(P31&gt;0.25,0.25,P31)</f>
        <v>0</v>
      </c>
      <c r="R31" s="101">
        <f>N31/D31</f>
        <v>1.0232464119668485</v>
      </c>
      <c r="S31" s="101">
        <f>N31/C31</f>
        <v>0.99112387416786318</v>
      </c>
      <c r="T31" s="101">
        <f>N31/E31</f>
        <v>1</v>
      </c>
      <c r="U31" s="103">
        <v>7593</v>
      </c>
      <c r="V31" s="103">
        <f>IF(W31&lt;O31,1,0)</f>
        <v>0</v>
      </c>
      <c r="W31" s="6">
        <v>0</v>
      </c>
      <c r="X31" s="101">
        <f>W31/H31</f>
        <v>0</v>
      </c>
      <c r="Y31" s="104">
        <f>IF(X31&gt;0.25,0.25,X31)</f>
        <v>0</v>
      </c>
      <c r="Z31" s="101">
        <f>U31/D31</f>
        <v>1.0232464119668485</v>
      </c>
      <c r="AA31" s="101">
        <f>U31/C31</f>
        <v>0.99112387416786318</v>
      </c>
      <c r="AB31" s="101">
        <f>U31/E31</f>
        <v>1</v>
      </c>
      <c r="AC31" s="103">
        <v>7593</v>
      </c>
      <c r="AD31" s="105">
        <v>0</v>
      </c>
      <c r="AE31" s="107">
        <f>AD31/H31</f>
        <v>0</v>
      </c>
      <c r="AF31" s="104">
        <f>IF(AE31&gt;0.3,0.3,AE31)</f>
        <v>0</v>
      </c>
      <c r="AG31" s="101">
        <f>AC31/D31</f>
        <v>1.0232464119668485</v>
      </c>
      <c r="AH31" s="101">
        <f>C31/AC31</f>
        <v>1.0089556170156724</v>
      </c>
      <c r="AI31" s="101">
        <f>AC31/E31</f>
        <v>1</v>
      </c>
      <c r="AJ31" s="103">
        <v>7593</v>
      </c>
      <c r="AK31" s="6">
        <v>0</v>
      </c>
      <c r="AL31" s="101">
        <f>AK31/H31</f>
        <v>0</v>
      </c>
      <c r="AM31" s="104">
        <f>IF(AL31&gt;0.3,0.3,AL31)</f>
        <v>0</v>
      </c>
      <c r="AN31" s="101">
        <f>AJ31/D31</f>
        <v>1.0232464119668485</v>
      </c>
      <c r="AO31" s="101">
        <f>C31/AJ31</f>
        <v>1.0089556170156724</v>
      </c>
      <c r="AP31" s="101">
        <f>AJ31/E31</f>
        <v>1</v>
      </c>
      <c r="AQ31" s="103">
        <v>7593</v>
      </c>
      <c r="AR31" s="103">
        <v>0</v>
      </c>
      <c r="AS31" s="101">
        <f>AR31/H31</f>
        <v>0</v>
      </c>
      <c r="AT31" s="104">
        <f>IF(AS31&gt;0.25,0.25,AS31)</f>
        <v>0</v>
      </c>
      <c r="AU31" s="101">
        <f>AQ31/D31</f>
        <v>1.0232464119668485</v>
      </c>
      <c r="AV31" s="101">
        <f>C31/AQ31</f>
        <v>1.0089556170156724</v>
      </c>
      <c r="AW31" s="101">
        <f>AQ31/E31</f>
        <v>1</v>
      </c>
      <c r="AX31" s="103">
        <v>7593</v>
      </c>
      <c r="AY31" s="6">
        <v>1</v>
      </c>
      <c r="AZ31" s="101">
        <f>AY31/H31</f>
        <v>1.1363636363636364E-2</v>
      </c>
      <c r="BA31" s="104">
        <f>IF(AZ31&gt;0.1,0.1,AZ31)</f>
        <v>1.1363636363636364E-2</v>
      </c>
      <c r="BB31" s="101">
        <f>AX31/D31</f>
        <v>1.0232464119668485</v>
      </c>
      <c r="BC31" s="101">
        <f>C31/AX31</f>
        <v>1.0089556170156724</v>
      </c>
      <c r="BD31" s="101">
        <f>AX31/E31</f>
        <v>1</v>
      </c>
    </row>
    <row r="32" spans="1:56" x14ac:dyDescent="0.2">
      <c r="A32" s="6" t="s">
        <v>1431</v>
      </c>
      <c r="B32" s="100">
        <v>30</v>
      </c>
      <c r="C32" s="13">
        <v>7545</v>
      </c>
      <c r="D32" s="13">
        <v>7132.5</v>
      </c>
      <c r="E32" s="13">
        <v>7385.5</v>
      </c>
      <c r="F32" s="13">
        <f>IF(C32=E32,1,0)</f>
        <v>0</v>
      </c>
      <c r="G32" s="13">
        <v>17</v>
      </c>
      <c r="H32" s="6">
        <f>VLOOKUP(B32,NEW_TRAIN_TEST!$A$2:$D$980,4,0)</f>
        <v>108</v>
      </c>
      <c r="I32" s="6" t="str">
        <f>VLOOKUP(B32,NEW_TRAIN_TEST!$A$2:$E$980,5,0)</f>
        <v>uniform</v>
      </c>
      <c r="J32" s="101">
        <f>G32/H32</f>
        <v>0.15740740740740741</v>
      </c>
      <c r="K32" s="101">
        <f>IF(J32&gt;0.3,0.3,J32)</f>
        <v>0.15740740740740741</v>
      </c>
      <c r="L32" s="101">
        <f>E32/D32</f>
        <v>1.0354714335786892</v>
      </c>
      <c r="M32" s="101">
        <f>E32/C32</f>
        <v>0.97886017229953615</v>
      </c>
      <c r="N32" s="103">
        <v>7385.5</v>
      </c>
      <c r="O32" s="103">
        <v>0</v>
      </c>
      <c r="P32" s="104">
        <f>O32/H32</f>
        <v>0</v>
      </c>
      <c r="Q32" s="104">
        <f>IF(P32&gt;0.25,0.25,P32)</f>
        <v>0</v>
      </c>
      <c r="R32" s="101">
        <f>N32/D32</f>
        <v>1.0354714335786892</v>
      </c>
      <c r="S32" s="101">
        <f>N32/C32</f>
        <v>0.97886017229953615</v>
      </c>
      <c r="T32" s="101">
        <f>N32/E32</f>
        <v>1</v>
      </c>
      <c r="U32" s="103">
        <v>7385.5</v>
      </c>
      <c r="V32" s="103">
        <f>IF(W32&lt;O32,1,0)</f>
        <v>0</v>
      </c>
      <c r="W32" s="6">
        <v>0</v>
      </c>
      <c r="X32" s="101">
        <f>W32/H32</f>
        <v>0</v>
      </c>
      <c r="Y32" s="104">
        <f>IF(X32&gt;0.25,0.25,X32)</f>
        <v>0</v>
      </c>
      <c r="Z32" s="101">
        <f>U32/D32</f>
        <v>1.0354714335786892</v>
      </c>
      <c r="AA32" s="101">
        <f>U32/C32</f>
        <v>0.97886017229953615</v>
      </c>
      <c r="AB32" s="101">
        <f>U32/E32</f>
        <v>1</v>
      </c>
      <c r="AC32" s="103">
        <v>7385.5</v>
      </c>
      <c r="AD32" s="105">
        <v>0</v>
      </c>
      <c r="AE32" s="107">
        <f>AD32/H32</f>
        <v>0</v>
      </c>
      <c r="AF32" s="104">
        <f>IF(AE32&gt;0.3,0.3,AE32)</f>
        <v>0</v>
      </c>
      <c r="AG32" s="101">
        <f>AC32/D32</f>
        <v>1.0354714335786892</v>
      </c>
      <c r="AH32" s="101">
        <f>C32/AC32</f>
        <v>1.0215963712680252</v>
      </c>
      <c r="AI32" s="101">
        <f>AC32/E32</f>
        <v>1</v>
      </c>
      <c r="AJ32" s="103">
        <v>7385.5</v>
      </c>
      <c r="AK32" s="6">
        <v>0</v>
      </c>
      <c r="AL32" s="101">
        <f>AK32/H32</f>
        <v>0</v>
      </c>
      <c r="AM32" s="104">
        <f>IF(AL32&gt;0.3,0.3,AL32)</f>
        <v>0</v>
      </c>
      <c r="AN32" s="101">
        <f>AJ32/D32</f>
        <v>1.0354714335786892</v>
      </c>
      <c r="AO32" s="101">
        <f>C32/AJ32</f>
        <v>1.0215963712680252</v>
      </c>
      <c r="AP32" s="101">
        <f>AJ32/E32</f>
        <v>1</v>
      </c>
      <c r="AQ32" s="103">
        <v>7385.5</v>
      </c>
      <c r="AR32" s="103">
        <v>0</v>
      </c>
      <c r="AS32" s="101">
        <f>AR32/H32</f>
        <v>0</v>
      </c>
      <c r="AT32" s="104">
        <f>IF(AS32&gt;0.25,0.25,AS32)</f>
        <v>0</v>
      </c>
      <c r="AU32" s="101">
        <f>AQ32/D32</f>
        <v>1.0354714335786892</v>
      </c>
      <c r="AV32" s="101">
        <f>C32/AQ32</f>
        <v>1.0215963712680252</v>
      </c>
      <c r="AW32" s="101">
        <f>AQ32/E32</f>
        <v>1</v>
      </c>
      <c r="AX32" s="103">
        <v>7385.5</v>
      </c>
      <c r="AY32" s="6">
        <v>0</v>
      </c>
      <c r="AZ32" s="101">
        <f>AY32/H32</f>
        <v>0</v>
      </c>
      <c r="BA32" s="104">
        <f>IF(AZ32&gt;0.1,0.1,AZ32)</f>
        <v>0</v>
      </c>
      <c r="BB32" s="101">
        <f>AX32/D32</f>
        <v>1.0354714335786892</v>
      </c>
      <c r="BC32" s="101">
        <f>C32/AX32</f>
        <v>1.0215963712680252</v>
      </c>
      <c r="BD32" s="101">
        <f>AX32/E32</f>
        <v>1</v>
      </c>
    </row>
    <row r="33" spans="1:56" x14ac:dyDescent="0.2">
      <c r="A33" s="6" t="s">
        <v>1431</v>
      </c>
      <c r="B33" s="100">
        <v>31</v>
      </c>
      <c r="C33" s="13">
        <v>8155</v>
      </c>
      <c r="D33" s="13">
        <v>7392</v>
      </c>
      <c r="E33" s="13">
        <v>7992.5</v>
      </c>
      <c r="F33" s="13">
        <f>IF(C33=E33,1,0)</f>
        <v>0</v>
      </c>
      <c r="G33" s="13">
        <v>21</v>
      </c>
      <c r="H33" s="6">
        <f>VLOOKUP(B33,NEW_TRAIN_TEST!$A$2:$D$980,4,0)</f>
        <v>115</v>
      </c>
      <c r="I33" s="6" t="str">
        <f>VLOOKUP(B33,NEW_TRAIN_TEST!$A$2:$E$980,5,0)</f>
        <v>uniform</v>
      </c>
      <c r="J33" s="101">
        <f>G33/H33</f>
        <v>0.18260869565217391</v>
      </c>
      <c r="K33" s="101">
        <f>IF(J33&gt;0.3,0.3,J33)</f>
        <v>0.18260869565217391</v>
      </c>
      <c r="L33" s="101">
        <f>E33/D33</f>
        <v>1.0812364718614718</v>
      </c>
      <c r="M33" s="101">
        <f>E33/C33</f>
        <v>0.98007357449417531</v>
      </c>
      <c r="N33" s="103">
        <v>7992.5</v>
      </c>
      <c r="O33" s="103">
        <v>1</v>
      </c>
      <c r="P33" s="104">
        <f>O33/H33</f>
        <v>8.6956521739130436E-3</v>
      </c>
      <c r="Q33" s="104">
        <f>IF(P33&gt;0.25,0.25,P33)</f>
        <v>8.6956521739130436E-3</v>
      </c>
      <c r="R33" s="101">
        <f>N33/D33</f>
        <v>1.0812364718614718</v>
      </c>
      <c r="S33" s="101">
        <f>N33/C33</f>
        <v>0.98007357449417531</v>
      </c>
      <c r="T33" s="101">
        <f>N33/E33</f>
        <v>1</v>
      </c>
      <c r="U33" s="103">
        <v>7992.5</v>
      </c>
      <c r="V33" s="103">
        <f>IF(W33&lt;O33,1,0)</f>
        <v>0</v>
      </c>
      <c r="W33" s="6">
        <v>1</v>
      </c>
      <c r="X33" s="101">
        <f>W33/H33</f>
        <v>8.6956521739130436E-3</v>
      </c>
      <c r="Y33" s="104">
        <f>IF(X33&gt;0.25,0.25,X33)</f>
        <v>8.6956521739130436E-3</v>
      </c>
      <c r="Z33" s="101">
        <f>U33/D33</f>
        <v>1.0812364718614718</v>
      </c>
      <c r="AA33" s="101">
        <f>U33/C33</f>
        <v>0.98007357449417531</v>
      </c>
      <c r="AB33" s="101">
        <f>U33/E33</f>
        <v>1</v>
      </c>
      <c r="AC33" s="103">
        <v>7992.5</v>
      </c>
      <c r="AD33" s="105">
        <v>1</v>
      </c>
      <c r="AE33" s="107">
        <f>AD33/H33</f>
        <v>8.6956521739130436E-3</v>
      </c>
      <c r="AF33" s="104">
        <f>IF(AE33&gt;0.3,0.3,AE33)</f>
        <v>8.6956521739130436E-3</v>
      </c>
      <c r="AG33" s="101">
        <f>AC33/D33</f>
        <v>1.0812364718614718</v>
      </c>
      <c r="AH33" s="101">
        <f>C33/AC33</f>
        <v>1.0203315608382859</v>
      </c>
      <c r="AI33" s="101">
        <f>AC33/E33</f>
        <v>1</v>
      </c>
      <c r="AJ33" s="103">
        <v>7992.5</v>
      </c>
      <c r="AK33" s="6">
        <v>1</v>
      </c>
      <c r="AL33" s="101">
        <f>AK33/H33</f>
        <v>8.6956521739130436E-3</v>
      </c>
      <c r="AM33" s="104">
        <f>IF(AL33&gt;0.3,0.3,AL33)</f>
        <v>8.6956521739130436E-3</v>
      </c>
      <c r="AN33" s="101">
        <f>AJ33/D33</f>
        <v>1.0812364718614718</v>
      </c>
      <c r="AO33" s="101">
        <f>C33/AJ33</f>
        <v>1.0203315608382859</v>
      </c>
      <c r="AP33" s="101">
        <f>AJ33/E33</f>
        <v>1</v>
      </c>
      <c r="AQ33" s="103">
        <v>7992.5</v>
      </c>
      <c r="AR33" s="103">
        <v>2</v>
      </c>
      <c r="AS33" s="101">
        <f>AR33/H33</f>
        <v>1.7391304347826087E-2</v>
      </c>
      <c r="AT33" s="104">
        <f>IF(AS33&gt;0.25,0.25,AS33)</f>
        <v>1.7391304347826087E-2</v>
      </c>
      <c r="AU33" s="101">
        <f>AQ33/D33</f>
        <v>1.0812364718614718</v>
      </c>
      <c r="AV33" s="101">
        <f>C33/AQ33</f>
        <v>1.0203315608382859</v>
      </c>
      <c r="AW33" s="101">
        <f>AQ33/E33</f>
        <v>1</v>
      </c>
      <c r="AX33" s="103">
        <v>7992.5</v>
      </c>
      <c r="AY33" s="6">
        <v>0</v>
      </c>
      <c r="AZ33" s="101">
        <f>AY33/H33</f>
        <v>0</v>
      </c>
      <c r="BA33" s="104">
        <f>IF(AZ33&gt;0.1,0.1,AZ33)</f>
        <v>0</v>
      </c>
      <c r="BB33" s="101">
        <f>AX33/D33</f>
        <v>1.0812364718614718</v>
      </c>
      <c r="BC33" s="101">
        <f>C33/AX33</f>
        <v>1.0203315608382859</v>
      </c>
      <c r="BD33" s="101">
        <f>AX33/E33</f>
        <v>1</v>
      </c>
    </row>
    <row r="34" spans="1:56" x14ac:dyDescent="0.2">
      <c r="A34" s="6" t="s">
        <v>1431</v>
      </c>
      <c r="B34" s="100">
        <v>32</v>
      </c>
      <c r="C34" s="13">
        <v>7774</v>
      </c>
      <c r="D34" s="13">
        <v>7235</v>
      </c>
      <c r="E34" s="13">
        <v>7622</v>
      </c>
      <c r="F34" s="13">
        <f>IF(C34=E34,1,0)</f>
        <v>0</v>
      </c>
      <c r="G34" s="13">
        <v>15</v>
      </c>
      <c r="H34" s="6">
        <f>VLOOKUP(B34,NEW_TRAIN_TEST!$A$2:$D$980,4,0)</f>
        <v>87</v>
      </c>
      <c r="I34" s="6" t="str">
        <f>VLOOKUP(B34,NEW_TRAIN_TEST!$A$2:$E$980,5,0)</f>
        <v>uniform</v>
      </c>
      <c r="J34" s="101">
        <f>G34/H34</f>
        <v>0.17241379310344829</v>
      </c>
      <c r="K34" s="101">
        <f>IF(J34&gt;0.3,0.3,J34)</f>
        <v>0.17241379310344829</v>
      </c>
      <c r="L34" s="101">
        <f>E34/D34</f>
        <v>1.0534899792674499</v>
      </c>
      <c r="M34" s="101">
        <f>E34/C34</f>
        <v>0.98044764599948542</v>
      </c>
      <c r="N34" s="103">
        <v>7622</v>
      </c>
      <c r="O34" s="103">
        <v>1</v>
      </c>
      <c r="P34" s="104">
        <f>O34/H34</f>
        <v>1.1494252873563218E-2</v>
      </c>
      <c r="Q34" s="104">
        <f>IF(P34&gt;0.25,0.25,P34)</f>
        <v>1.1494252873563218E-2</v>
      </c>
      <c r="R34" s="101">
        <f>N34/D34</f>
        <v>1.0534899792674499</v>
      </c>
      <c r="S34" s="101">
        <f>N34/C34</f>
        <v>0.98044764599948542</v>
      </c>
      <c r="T34" s="101">
        <f>N34/E34</f>
        <v>1</v>
      </c>
      <c r="U34" s="103">
        <v>7622</v>
      </c>
      <c r="V34" s="103">
        <f>IF(W34&lt;O34,1,0)</f>
        <v>0</v>
      </c>
      <c r="W34" s="6">
        <v>1</v>
      </c>
      <c r="X34" s="101">
        <f>W34/H34</f>
        <v>1.1494252873563218E-2</v>
      </c>
      <c r="Y34" s="104">
        <f>IF(X34&gt;0.25,0.25,X34)</f>
        <v>1.1494252873563218E-2</v>
      </c>
      <c r="Z34" s="101">
        <f>U34/D34</f>
        <v>1.0534899792674499</v>
      </c>
      <c r="AA34" s="101">
        <f>U34/C34</f>
        <v>0.98044764599948542</v>
      </c>
      <c r="AB34" s="101">
        <f>U34/E34</f>
        <v>1</v>
      </c>
      <c r="AC34" s="103">
        <v>7622</v>
      </c>
      <c r="AD34" s="105">
        <v>1</v>
      </c>
      <c r="AE34" s="107">
        <f>AD34/H34</f>
        <v>1.1494252873563218E-2</v>
      </c>
      <c r="AF34" s="104">
        <f>IF(AE34&gt;0.3,0.3,AE34)</f>
        <v>1.1494252873563218E-2</v>
      </c>
      <c r="AG34" s="101">
        <f>AC34/D34</f>
        <v>1.0534899792674499</v>
      </c>
      <c r="AH34" s="101">
        <f>C34/AC34</f>
        <v>1.0199422723694569</v>
      </c>
      <c r="AI34" s="101">
        <f>AC34/E34</f>
        <v>1</v>
      </c>
      <c r="AJ34" s="103">
        <v>7622</v>
      </c>
      <c r="AK34" s="6">
        <v>1</v>
      </c>
      <c r="AL34" s="101">
        <f>AK34/H34</f>
        <v>1.1494252873563218E-2</v>
      </c>
      <c r="AM34" s="104">
        <f>IF(AL34&gt;0.3,0.3,AL34)</f>
        <v>1.1494252873563218E-2</v>
      </c>
      <c r="AN34" s="101">
        <f>AJ34/D34</f>
        <v>1.0534899792674499</v>
      </c>
      <c r="AO34" s="101">
        <f>C34/AJ34</f>
        <v>1.0199422723694569</v>
      </c>
      <c r="AP34" s="101">
        <f>AJ34/E34</f>
        <v>1</v>
      </c>
      <c r="AQ34" s="103">
        <v>7622</v>
      </c>
      <c r="AR34" s="103">
        <v>2</v>
      </c>
      <c r="AS34" s="101">
        <f>AR34/H34</f>
        <v>2.2988505747126436E-2</v>
      </c>
      <c r="AT34" s="104">
        <f>IF(AS34&gt;0.25,0.25,AS34)</f>
        <v>2.2988505747126436E-2</v>
      </c>
      <c r="AU34" s="101">
        <f>AQ34/D34</f>
        <v>1.0534899792674499</v>
      </c>
      <c r="AV34" s="101">
        <f>C34/AQ34</f>
        <v>1.0199422723694569</v>
      </c>
      <c r="AW34" s="101">
        <f>AQ34/E34</f>
        <v>1</v>
      </c>
      <c r="AX34" s="103">
        <v>7622</v>
      </c>
      <c r="AY34" s="6">
        <v>0</v>
      </c>
      <c r="AZ34" s="101">
        <f>AY34/H34</f>
        <v>0</v>
      </c>
      <c r="BA34" s="104">
        <f>IF(AZ34&gt;0.1,0.1,AZ34)</f>
        <v>0</v>
      </c>
      <c r="BB34" s="101">
        <f>AX34/D34</f>
        <v>1.0534899792674499</v>
      </c>
      <c r="BC34" s="101">
        <f>C34/AX34</f>
        <v>1.0199422723694569</v>
      </c>
      <c r="BD34" s="101">
        <f>AX34/E34</f>
        <v>1</v>
      </c>
    </row>
    <row r="35" spans="1:56" x14ac:dyDescent="0.2">
      <c r="A35" s="6" t="s">
        <v>1431</v>
      </c>
      <c r="B35" s="100">
        <v>33</v>
      </c>
      <c r="C35" s="13">
        <v>5818</v>
      </c>
      <c r="D35" s="13">
        <v>5556</v>
      </c>
      <c r="E35" s="13">
        <v>5724</v>
      </c>
      <c r="F35" s="13">
        <f>IF(C35=E35,1,0)</f>
        <v>0</v>
      </c>
      <c r="G35" s="13">
        <v>5</v>
      </c>
      <c r="H35" s="6">
        <f>VLOOKUP(B35,NEW_TRAIN_TEST!$A$2:$D$980,4,0)</f>
        <v>41</v>
      </c>
      <c r="I35" s="6" t="str">
        <f>VLOOKUP(B35,NEW_TRAIN_TEST!$A$2:$E$980,5,0)</f>
        <v>uniform</v>
      </c>
      <c r="J35" s="101">
        <f>G35/H35</f>
        <v>0.12195121951219512</v>
      </c>
      <c r="K35" s="101">
        <f>IF(J35&gt;0.3,0.3,J35)</f>
        <v>0.12195121951219512</v>
      </c>
      <c r="L35" s="101">
        <f>E35/D35</f>
        <v>1.0302375809935205</v>
      </c>
      <c r="M35" s="101">
        <f>E35/C35</f>
        <v>0.98384324510140941</v>
      </c>
      <c r="N35" s="103">
        <v>5724</v>
      </c>
      <c r="O35" s="103">
        <v>0</v>
      </c>
      <c r="P35" s="104">
        <f>O35/H35</f>
        <v>0</v>
      </c>
      <c r="Q35" s="104">
        <f>IF(P35&gt;0.25,0.25,P35)</f>
        <v>0</v>
      </c>
      <c r="R35" s="101">
        <f>N35/D35</f>
        <v>1.0302375809935205</v>
      </c>
      <c r="S35" s="101">
        <f>N35/C35</f>
        <v>0.98384324510140941</v>
      </c>
      <c r="T35" s="101">
        <f>N35/E35</f>
        <v>1</v>
      </c>
      <c r="U35" s="103">
        <v>5724</v>
      </c>
      <c r="V35" s="103">
        <f>IF(W35&lt;O35,1,0)</f>
        <v>0</v>
      </c>
      <c r="W35" s="6">
        <v>0</v>
      </c>
      <c r="X35" s="101">
        <f>W35/H35</f>
        <v>0</v>
      </c>
      <c r="Y35" s="104">
        <f>IF(X35&gt;0.25,0.25,X35)</f>
        <v>0</v>
      </c>
      <c r="Z35" s="101">
        <f>U35/D35</f>
        <v>1.0302375809935205</v>
      </c>
      <c r="AA35" s="101">
        <f>U35/C35</f>
        <v>0.98384324510140941</v>
      </c>
      <c r="AB35" s="101">
        <f>U35/E35</f>
        <v>1</v>
      </c>
      <c r="AC35" s="103">
        <v>5724</v>
      </c>
      <c r="AD35" s="105">
        <v>0</v>
      </c>
      <c r="AE35" s="107">
        <f>AD35/H35</f>
        <v>0</v>
      </c>
      <c r="AF35" s="104">
        <f>IF(AE35&gt;0.3,0.3,AE35)</f>
        <v>0</v>
      </c>
      <c r="AG35" s="101">
        <f>AC35/D35</f>
        <v>1.0302375809935205</v>
      </c>
      <c r="AH35" s="101">
        <f>C35/AC35</f>
        <v>1.0164220824598182</v>
      </c>
      <c r="AI35" s="101">
        <f>AC35/E35</f>
        <v>1</v>
      </c>
      <c r="AJ35" s="103">
        <v>5724</v>
      </c>
      <c r="AK35" s="6">
        <v>0</v>
      </c>
      <c r="AL35" s="101">
        <f>AK35/H35</f>
        <v>0</v>
      </c>
      <c r="AM35" s="104">
        <f>IF(AL35&gt;0.3,0.3,AL35)</f>
        <v>0</v>
      </c>
      <c r="AN35" s="101">
        <f>AJ35/D35</f>
        <v>1.0302375809935205</v>
      </c>
      <c r="AO35" s="101">
        <f>C35/AJ35</f>
        <v>1.0164220824598182</v>
      </c>
      <c r="AP35" s="101">
        <f>AJ35/E35</f>
        <v>1</v>
      </c>
      <c r="AQ35" s="103">
        <v>5724</v>
      </c>
      <c r="AR35" s="103">
        <v>0</v>
      </c>
      <c r="AS35" s="101">
        <f>AR35/H35</f>
        <v>0</v>
      </c>
      <c r="AT35" s="104">
        <f>IF(AS35&gt;0.25,0.25,AS35)</f>
        <v>0</v>
      </c>
      <c r="AU35" s="101">
        <f>AQ35/D35</f>
        <v>1.0302375809935205</v>
      </c>
      <c r="AV35" s="101">
        <f>C35/AQ35</f>
        <v>1.0164220824598182</v>
      </c>
      <c r="AW35" s="101">
        <f>AQ35/E35</f>
        <v>1</v>
      </c>
      <c r="AX35" s="103">
        <v>5724</v>
      </c>
      <c r="AY35" s="6">
        <v>1</v>
      </c>
      <c r="AZ35" s="101">
        <f>AY35/H35</f>
        <v>2.4390243902439025E-2</v>
      </c>
      <c r="BA35" s="104">
        <f>IF(AZ35&gt;0.1,0.1,AZ35)</f>
        <v>2.4390243902439025E-2</v>
      </c>
      <c r="BB35" s="101">
        <f>AX35/D35</f>
        <v>1.0302375809935205</v>
      </c>
      <c r="BC35" s="101">
        <f>C35/AX35</f>
        <v>1.0164220824598182</v>
      </c>
      <c r="BD35" s="101">
        <f>AX35/E35</f>
        <v>1</v>
      </c>
    </row>
    <row r="36" spans="1:56" x14ac:dyDescent="0.2">
      <c r="A36" s="6" t="s">
        <v>1431</v>
      </c>
      <c r="B36" s="100">
        <v>34</v>
      </c>
      <c r="C36" s="13">
        <v>6331</v>
      </c>
      <c r="D36" s="13">
        <v>5970</v>
      </c>
      <c r="E36" s="13">
        <v>6236</v>
      </c>
      <c r="F36" s="13">
        <f>IF(C36=E36,1,0)</f>
        <v>0</v>
      </c>
      <c r="G36" s="13">
        <v>12</v>
      </c>
      <c r="H36" s="6">
        <f>VLOOKUP(B36,NEW_TRAIN_TEST!$A$2:$D$980,4,0)</f>
        <v>62</v>
      </c>
      <c r="I36" s="6" t="str">
        <f>VLOOKUP(B36,NEW_TRAIN_TEST!$A$2:$E$980,5,0)</f>
        <v>uniform</v>
      </c>
      <c r="J36" s="101">
        <f>G36/H36</f>
        <v>0.19354838709677419</v>
      </c>
      <c r="K36" s="101">
        <f>IF(J36&gt;0.3,0.3,J36)</f>
        <v>0.19354838709677419</v>
      </c>
      <c r="L36" s="101">
        <f>E36/D36</f>
        <v>1.0445561139028476</v>
      </c>
      <c r="M36" s="101">
        <f>E36/C36</f>
        <v>0.98499447164744902</v>
      </c>
      <c r="N36" s="103">
        <v>6236</v>
      </c>
      <c r="O36" s="103">
        <v>3</v>
      </c>
      <c r="P36" s="104">
        <f>O36/H36</f>
        <v>4.8387096774193547E-2</v>
      </c>
      <c r="Q36" s="104">
        <f>IF(P36&gt;0.25,0.25,P36)</f>
        <v>4.8387096774193547E-2</v>
      </c>
      <c r="R36" s="101">
        <f>N36/D36</f>
        <v>1.0445561139028476</v>
      </c>
      <c r="S36" s="101">
        <f>N36/C36</f>
        <v>0.98499447164744902</v>
      </c>
      <c r="T36" s="101">
        <f>N36/E36</f>
        <v>1</v>
      </c>
      <c r="U36" s="103">
        <v>6236</v>
      </c>
      <c r="V36" s="103">
        <f>IF(W36&lt;O36,1,0)</f>
        <v>0</v>
      </c>
      <c r="W36" s="6">
        <v>3</v>
      </c>
      <c r="X36" s="101">
        <f>W36/H36</f>
        <v>4.8387096774193547E-2</v>
      </c>
      <c r="Y36" s="104">
        <f>IF(X36&gt;0.25,0.25,X36)</f>
        <v>4.8387096774193547E-2</v>
      </c>
      <c r="Z36" s="101">
        <f>U36/D36</f>
        <v>1.0445561139028476</v>
      </c>
      <c r="AA36" s="101">
        <f>U36/C36</f>
        <v>0.98499447164744902</v>
      </c>
      <c r="AB36" s="101">
        <f>U36/E36</f>
        <v>1</v>
      </c>
      <c r="AC36" s="103">
        <v>6236</v>
      </c>
      <c r="AD36" s="105">
        <v>4</v>
      </c>
      <c r="AE36" s="107">
        <f>AD36/H36</f>
        <v>6.4516129032258063E-2</v>
      </c>
      <c r="AF36" s="104">
        <f>IF(AE36&gt;0.3,0.3,AE36)</f>
        <v>6.4516129032258063E-2</v>
      </c>
      <c r="AG36" s="101">
        <f>AC36/D36</f>
        <v>1.0445561139028476</v>
      </c>
      <c r="AH36" s="101">
        <f>C36/AC36</f>
        <v>1.0152341244387428</v>
      </c>
      <c r="AI36" s="101">
        <f>AC36/E36</f>
        <v>1</v>
      </c>
      <c r="AJ36" s="103">
        <v>6236</v>
      </c>
      <c r="AK36" s="6">
        <v>4</v>
      </c>
      <c r="AL36" s="101">
        <f>AK36/H36</f>
        <v>6.4516129032258063E-2</v>
      </c>
      <c r="AM36" s="104">
        <f>IF(AL36&gt;0.3,0.3,AL36)</f>
        <v>6.4516129032258063E-2</v>
      </c>
      <c r="AN36" s="101">
        <f>AJ36/D36</f>
        <v>1.0445561139028476</v>
      </c>
      <c r="AO36" s="101">
        <f>C36/AJ36</f>
        <v>1.0152341244387428</v>
      </c>
      <c r="AP36" s="101">
        <f>AJ36/E36</f>
        <v>1</v>
      </c>
      <c r="AQ36" s="103">
        <v>6236</v>
      </c>
      <c r="AR36" s="103">
        <v>2</v>
      </c>
      <c r="AS36" s="101">
        <f>AR36/H36</f>
        <v>3.2258064516129031E-2</v>
      </c>
      <c r="AT36" s="104">
        <f>IF(AS36&gt;0.25,0.25,AS36)</f>
        <v>3.2258064516129031E-2</v>
      </c>
      <c r="AU36" s="101">
        <f>AQ36/D36</f>
        <v>1.0445561139028476</v>
      </c>
      <c r="AV36" s="101">
        <f>C36/AQ36</f>
        <v>1.0152341244387428</v>
      </c>
      <c r="AW36" s="101">
        <f>AQ36/E36</f>
        <v>1</v>
      </c>
      <c r="AX36" s="103">
        <v>6236</v>
      </c>
      <c r="AY36" s="6">
        <v>0</v>
      </c>
      <c r="AZ36" s="101">
        <f>AY36/H36</f>
        <v>0</v>
      </c>
      <c r="BA36" s="104">
        <f>IF(AZ36&gt;0.1,0.1,AZ36)</f>
        <v>0</v>
      </c>
      <c r="BB36" s="101">
        <f>AX36/D36</f>
        <v>1.0445561139028476</v>
      </c>
      <c r="BC36" s="101">
        <f>C36/AX36</f>
        <v>1.0152341244387428</v>
      </c>
      <c r="BD36" s="101">
        <f>AX36/E36</f>
        <v>1</v>
      </c>
    </row>
    <row r="37" spans="1:56" x14ac:dyDescent="0.2">
      <c r="A37" s="6" t="s">
        <v>1699</v>
      </c>
      <c r="B37" s="100">
        <v>35</v>
      </c>
      <c r="C37" s="13">
        <v>7923</v>
      </c>
      <c r="D37" s="13">
        <v>7570.5</v>
      </c>
      <c r="E37" s="13">
        <v>7864.5</v>
      </c>
      <c r="F37" s="13">
        <f>IF(C37=E37,1,0)</f>
        <v>0</v>
      </c>
      <c r="G37" s="13">
        <v>15</v>
      </c>
      <c r="H37" s="6">
        <f>VLOOKUP(B37,NEW_TRAIN_TEST!$A$2:$D$980,4,0)</f>
        <v>113</v>
      </c>
      <c r="I37" s="6" t="str">
        <f>VLOOKUP(B37,NEW_TRAIN_TEST!$A$2:$E$980,5,0)</f>
        <v>uniform</v>
      </c>
      <c r="J37" s="101">
        <f>G37/H37</f>
        <v>0.13274336283185842</v>
      </c>
      <c r="K37" s="101">
        <f>IF(J37&gt;0.3,0.3,J37)</f>
        <v>0.13274336283185842</v>
      </c>
      <c r="L37" s="101">
        <f>E37/D37</f>
        <v>1.0388349514563107</v>
      </c>
      <c r="M37" s="101">
        <f>E37/C37</f>
        <v>0.99261643316925408</v>
      </c>
      <c r="N37" s="103">
        <v>7864.5</v>
      </c>
      <c r="O37" s="103">
        <v>1</v>
      </c>
      <c r="P37" s="104">
        <f>O37/H37</f>
        <v>8.8495575221238937E-3</v>
      </c>
      <c r="Q37" s="104">
        <f>IF(P37&gt;0.25,0.25,P37)</f>
        <v>8.8495575221238937E-3</v>
      </c>
      <c r="R37" s="101">
        <f>N37/D37</f>
        <v>1.0388349514563107</v>
      </c>
      <c r="S37" s="101">
        <f>N37/C37</f>
        <v>0.99261643316925408</v>
      </c>
      <c r="T37" s="101">
        <f>N37/E37</f>
        <v>1</v>
      </c>
      <c r="U37" s="103">
        <v>7864.5</v>
      </c>
      <c r="V37" s="103">
        <f>IF(W37&lt;O37,1,0)</f>
        <v>0</v>
      </c>
      <c r="W37" s="6">
        <v>1</v>
      </c>
      <c r="X37" s="101">
        <f>W37/H37</f>
        <v>8.8495575221238937E-3</v>
      </c>
      <c r="Y37" s="104">
        <f>IF(X37&gt;0.25,0.25,X37)</f>
        <v>8.8495575221238937E-3</v>
      </c>
      <c r="Z37" s="101">
        <f>U37/D37</f>
        <v>1.0388349514563107</v>
      </c>
      <c r="AA37" s="101">
        <f>U37/C37</f>
        <v>0.99261643316925408</v>
      </c>
      <c r="AB37" s="101">
        <f>U37/E37</f>
        <v>1</v>
      </c>
      <c r="AC37" s="103">
        <v>7864.5</v>
      </c>
      <c r="AD37" s="105">
        <v>1</v>
      </c>
      <c r="AE37" s="107">
        <f>AD37/H37</f>
        <v>8.8495575221238937E-3</v>
      </c>
      <c r="AF37" s="104">
        <f>IF(AE37&gt;0.3,0.3,AE37)</f>
        <v>8.8495575221238937E-3</v>
      </c>
      <c r="AG37" s="101">
        <f>AC37/D37</f>
        <v>1.0388349514563107</v>
      </c>
      <c r="AH37" s="101">
        <f>C37/AC37</f>
        <v>1.0074384894144575</v>
      </c>
      <c r="AI37" s="101">
        <f>AC37/E37</f>
        <v>1</v>
      </c>
      <c r="AJ37" s="103">
        <v>7864.5</v>
      </c>
      <c r="AK37" s="6">
        <v>1</v>
      </c>
      <c r="AL37" s="101">
        <f>AK37/H37</f>
        <v>8.8495575221238937E-3</v>
      </c>
      <c r="AM37" s="104">
        <f>IF(AL37&gt;0.3,0.3,AL37)</f>
        <v>8.8495575221238937E-3</v>
      </c>
      <c r="AN37" s="101">
        <f>AJ37/D37</f>
        <v>1.0388349514563107</v>
      </c>
      <c r="AO37" s="101">
        <f>C37/AJ37</f>
        <v>1.0074384894144575</v>
      </c>
      <c r="AP37" s="101">
        <f>AJ37/E37</f>
        <v>1</v>
      </c>
      <c r="AQ37" s="103">
        <v>7864.5</v>
      </c>
      <c r="AR37" s="103">
        <v>2</v>
      </c>
      <c r="AS37" s="101">
        <f>AR37/H37</f>
        <v>1.7699115044247787E-2</v>
      </c>
      <c r="AT37" s="104">
        <f>IF(AS37&gt;0.25,0.25,AS37)</f>
        <v>1.7699115044247787E-2</v>
      </c>
      <c r="AU37" s="101">
        <f>AQ37/D37</f>
        <v>1.0388349514563107</v>
      </c>
      <c r="AV37" s="101">
        <f>C37/AQ37</f>
        <v>1.0074384894144575</v>
      </c>
      <c r="AW37" s="101">
        <f>AQ37/E37</f>
        <v>1</v>
      </c>
      <c r="AX37" s="103">
        <v>7864.5</v>
      </c>
      <c r="AY37" s="6">
        <v>0</v>
      </c>
      <c r="AZ37" s="101">
        <f>AY37/H37</f>
        <v>0</v>
      </c>
      <c r="BA37" s="104">
        <f>IF(AZ37&gt;0.1,0.1,AZ37)</f>
        <v>0</v>
      </c>
      <c r="BB37" s="101">
        <f>AX37/D37</f>
        <v>1.0388349514563107</v>
      </c>
      <c r="BC37" s="101">
        <f>C37/AX37</f>
        <v>1.0074384894144575</v>
      </c>
      <c r="BD37" s="101">
        <f>AX37/E37</f>
        <v>1</v>
      </c>
    </row>
    <row r="38" spans="1:56" x14ac:dyDescent="0.2">
      <c r="A38" s="6" t="s">
        <v>1699</v>
      </c>
      <c r="B38" s="100">
        <v>36</v>
      </c>
      <c r="C38" s="13">
        <v>5717</v>
      </c>
      <c r="D38" s="13">
        <v>5530.5</v>
      </c>
      <c r="E38" s="13">
        <v>5617.5</v>
      </c>
      <c r="F38" s="13">
        <f>IF(C38=E38,1,0)</f>
        <v>0</v>
      </c>
      <c r="G38" s="13">
        <v>4</v>
      </c>
      <c r="H38" s="6">
        <f>VLOOKUP(B38,NEW_TRAIN_TEST!$A$2:$D$980,4,0)</f>
        <v>49</v>
      </c>
      <c r="I38" s="6" t="str">
        <f>VLOOKUP(B38,NEW_TRAIN_TEST!$A$2:$E$980,5,0)</f>
        <v>uniform</v>
      </c>
      <c r="J38" s="101">
        <f>G38/H38</f>
        <v>8.1632653061224483E-2</v>
      </c>
      <c r="K38" s="101">
        <f>IF(J38&gt;0.3,0.3,J38)</f>
        <v>8.1632653061224483E-2</v>
      </c>
      <c r="L38" s="101">
        <f>E38/D38</f>
        <v>1.0157309465690263</v>
      </c>
      <c r="M38" s="101">
        <f>E38/C38</f>
        <v>0.98259576701066997</v>
      </c>
      <c r="N38" s="103">
        <v>5617.5</v>
      </c>
      <c r="O38" s="103">
        <v>0</v>
      </c>
      <c r="P38" s="104">
        <f>O38/H38</f>
        <v>0</v>
      </c>
      <c r="Q38" s="104">
        <f>IF(P38&gt;0.25,0.25,P38)</f>
        <v>0</v>
      </c>
      <c r="R38" s="101">
        <f>N38/D38</f>
        <v>1.0157309465690263</v>
      </c>
      <c r="S38" s="101">
        <f>N38/C38</f>
        <v>0.98259576701066997</v>
      </c>
      <c r="T38" s="101">
        <f>N38/E38</f>
        <v>1</v>
      </c>
      <c r="U38" s="103">
        <v>5617.5</v>
      </c>
      <c r="V38" s="103">
        <f>IF(W38&lt;O38,1,0)</f>
        <v>0</v>
      </c>
      <c r="W38" s="6">
        <v>0</v>
      </c>
      <c r="X38" s="101">
        <f>W38/H38</f>
        <v>0</v>
      </c>
      <c r="Y38" s="104">
        <f>IF(X38&gt;0.25,0.25,X38)</f>
        <v>0</v>
      </c>
      <c r="Z38" s="101">
        <f>U38/D38</f>
        <v>1.0157309465690263</v>
      </c>
      <c r="AA38" s="101">
        <f>U38/C38</f>
        <v>0.98259576701066997</v>
      </c>
      <c r="AB38" s="101">
        <f>U38/E38</f>
        <v>1</v>
      </c>
      <c r="AC38" s="103">
        <v>5617.5</v>
      </c>
      <c r="AD38" s="105">
        <v>0</v>
      </c>
      <c r="AE38" s="107">
        <f>AD38/H38</f>
        <v>0</v>
      </c>
      <c r="AF38" s="104">
        <f>IF(AE38&gt;0.3,0.3,AE38)</f>
        <v>0</v>
      </c>
      <c r="AG38" s="101">
        <f>AC38/D38</f>
        <v>1.0157309465690263</v>
      </c>
      <c r="AH38" s="101">
        <f>C38/AC38</f>
        <v>1.0177125055629728</v>
      </c>
      <c r="AI38" s="101">
        <f>AC38/E38</f>
        <v>1</v>
      </c>
      <c r="AJ38" s="103">
        <v>5617.5</v>
      </c>
      <c r="AK38" s="6">
        <v>0</v>
      </c>
      <c r="AL38" s="101">
        <f>AK38/H38</f>
        <v>0</v>
      </c>
      <c r="AM38" s="104">
        <f>IF(AL38&gt;0.3,0.3,AL38)</f>
        <v>0</v>
      </c>
      <c r="AN38" s="101">
        <f>AJ38/D38</f>
        <v>1.0157309465690263</v>
      </c>
      <c r="AO38" s="101">
        <f>C38/AJ38</f>
        <v>1.0177125055629728</v>
      </c>
      <c r="AP38" s="101">
        <f>AJ38/E38</f>
        <v>1</v>
      </c>
      <c r="AQ38" s="103">
        <v>5617.5</v>
      </c>
      <c r="AR38" s="103">
        <v>0</v>
      </c>
      <c r="AS38" s="101">
        <f>AR38/H38</f>
        <v>0</v>
      </c>
      <c r="AT38" s="104">
        <f>IF(AS38&gt;0.25,0.25,AS38)</f>
        <v>0</v>
      </c>
      <c r="AU38" s="101">
        <f>AQ38/D38</f>
        <v>1.0157309465690263</v>
      </c>
      <c r="AV38" s="101">
        <f>C38/AQ38</f>
        <v>1.0177125055629728</v>
      </c>
      <c r="AW38" s="101">
        <f>AQ38/E38</f>
        <v>1</v>
      </c>
      <c r="AX38" s="103">
        <v>5617.5</v>
      </c>
      <c r="AY38" s="6">
        <v>2</v>
      </c>
      <c r="AZ38" s="101">
        <f>AY38/H38</f>
        <v>4.0816326530612242E-2</v>
      </c>
      <c r="BA38" s="104">
        <f>IF(AZ38&gt;0.1,0.1,AZ38)</f>
        <v>4.0816326530612242E-2</v>
      </c>
      <c r="BB38" s="101">
        <f>AX38/D38</f>
        <v>1.0157309465690263</v>
      </c>
      <c r="BC38" s="101">
        <f>C38/AX38</f>
        <v>1.0177125055629728</v>
      </c>
      <c r="BD38" s="101">
        <f>AX38/E38</f>
        <v>1</v>
      </c>
    </row>
    <row r="39" spans="1:56" x14ac:dyDescent="0.2">
      <c r="A39" s="6" t="s">
        <v>1699</v>
      </c>
      <c r="B39" s="100">
        <v>37</v>
      </c>
      <c r="C39" s="13">
        <v>7667</v>
      </c>
      <c r="D39" s="13">
        <v>7223.5</v>
      </c>
      <c r="E39" s="13">
        <v>7480</v>
      </c>
      <c r="F39" s="13">
        <f>IF(C39=E39,1,0)</f>
        <v>0</v>
      </c>
      <c r="G39" s="13">
        <v>20</v>
      </c>
      <c r="H39" s="6">
        <f>VLOOKUP(B39,NEW_TRAIN_TEST!$A$2:$D$980,4,0)</f>
        <v>104</v>
      </c>
      <c r="I39" s="6" t="str">
        <f>VLOOKUP(B39,NEW_TRAIN_TEST!$A$2:$E$980,5,0)</f>
        <v>uniform</v>
      </c>
      <c r="J39" s="101">
        <f>G39/H39</f>
        <v>0.19230769230769232</v>
      </c>
      <c r="K39" s="101">
        <f>IF(J39&gt;0.3,0.3,J39)</f>
        <v>0.19230769230769232</v>
      </c>
      <c r="L39" s="101">
        <f>E39/D39</f>
        <v>1.0355091022357583</v>
      </c>
      <c r="M39" s="101">
        <f>E39/C39</f>
        <v>0.97560975609756095</v>
      </c>
      <c r="N39" s="103">
        <v>7480</v>
      </c>
      <c r="O39" s="103">
        <v>0</v>
      </c>
      <c r="P39" s="104">
        <f>O39/H39</f>
        <v>0</v>
      </c>
      <c r="Q39" s="104">
        <f>IF(P39&gt;0.25,0.25,P39)</f>
        <v>0</v>
      </c>
      <c r="R39" s="101">
        <f>N39/D39</f>
        <v>1.0355091022357583</v>
      </c>
      <c r="S39" s="101">
        <f>N39/C39</f>
        <v>0.97560975609756095</v>
      </c>
      <c r="T39" s="101">
        <f>N39/E39</f>
        <v>1</v>
      </c>
      <c r="U39" s="103">
        <v>7480</v>
      </c>
      <c r="V39" s="103">
        <f>IF(W39&lt;O39,1,0)</f>
        <v>0</v>
      </c>
      <c r="W39" s="6">
        <v>0</v>
      </c>
      <c r="X39" s="101">
        <f>W39/H39</f>
        <v>0</v>
      </c>
      <c r="Y39" s="104">
        <f>IF(X39&gt;0.25,0.25,X39)</f>
        <v>0</v>
      </c>
      <c r="Z39" s="101">
        <f>U39/D39</f>
        <v>1.0355091022357583</v>
      </c>
      <c r="AA39" s="101">
        <f>U39/C39</f>
        <v>0.97560975609756095</v>
      </c>
      <c r="AB39" s="101">
        <f>U39/E39</f>
        <v>1</v>
      </c>
      <c r="AC39" s="103">
        <v>7480</v>
      </c>
      <c r="AD39" s="105">
        <v>0</v>
      </c>
      <c r="AE39" s="107">
        <f>AD39/H39</f>
        <v>0</v>
      </c>
      <c r="AF39" s="104">
        <f>IF(AE39&gt;0.3,0.3,AE39)</f>
        <v>0</v>
      </c>
      <c r="AG39" s="101">
        <f>AC39/D39</f>
        <v>1.0355091022357583</v>
      </c>
      <c r="AH39" s="101">
        <f>C39/AC39</f>
        <v>1.0249999999999999</v>
      </c>
      <c r="AI39" s="101">
        <f>AC39/E39</f>
        <v>1</v>
      </c>
      <c r="AJ39" s="103">
        <v>7480</v>
      </c>
      <c r="AK39" s="6">
        <v>0</v>
      </c>
      <c r="AL39" s="101">
        <f>AK39/H39</f>
        <v>0</v>
      </c>
      <c r="AM39" s="104">
        <f>IF(AL39&gt;0.3,0.3,AL39)</f>
        <v>0</v>
      </c>
      <c r="AN39" s="101">
        <f>AJ39/D39</f>
        <v>1.0355091022357583</v>
      </c>
      <c r="AO39" s="101">
        <f>C39/AJ39</f>
        <v>1.0249999999999999</v>
      </c>
      <c r="AP39" s="101">
        <f>AJ39/E39</f>
        <v>1</v>
      </c>
      <c r="AQ39" s="103">
        <v>7480</v>
      </c>
      <c r="AR39" s="103">
        <v>0</v>
      </c>
      <c r="AS39" s="101">
        <f>AR39/H39</f>
        <v>0</v>
      </c>
      <c r="AT39" s="104">
        <f>IF(AS39&gt;0.25,0.25,AS39)</f>
        <v>0</v>
      </c>
      <c r="AU39" s="101">
        <f>AQ39/D39</f>
        <v>1.0355091022357583</v>
      </c>
      <c r="AV39" s="101">
        <f>C39/AQ39</f>
        <v>1.0249999999999999</v>
      </c>
      <c r="AW39" s="101">
        <f>AQ39/E39</f>
        <v>1</v>
      </c>
      <c r="AX39" s="103">
        <v>7480</v>
      </c>
      <c r="AY39" s="6">
        <v>0</v>
      </c>
      <c r="AZ39" s="101">
        <f>AY39/H39</f>
        <v>0</v>
      </c>
      <c r="BA39" s="104">
        <f>IF(AZ39&gt;0.1,0.1,AZ39)</f>
        <v>0</v>
      </c>
      <c r="BB39" s="101">
        <f>AX39/D39</f>
        <v>1.0355091022357583</v>
      </c>
      <c r="BC39" s="101">
        <f>C39/AX39</f>
        <v>1.0249999999999999</v>
      </c>
      <c r="BD39" s="101">
        <f>AX39/E39</f>
        <v>1</v>
      </c>
    </row>
    <row r="40" spans="1:56" x14ac:dyDescent="0.2">
      <c r="A40" s="6" t="s">
        <v>1699</v>
      </c>
      <c r="B40" s="100">
        <v>38</v>
      </c>
      <c r="C40" s="13">
        <v>7569</v>
      </c>
      <c r="D40" s="13">
        <v>7086.5</v>
      </c>
      <c r="E40" s="13">
        <v>7409.5</v>
      </c>
      <c r="F40" s="13">
        <f>IF(C40=E40,1,0)</f>
        <v>0</v>
      </c>
      <c r="G40" s="13">
        <v>15</v>
      </c>
      <c r="H40" s="6">
        <f>VLOOKUP(B40,NEW_TRAIN_TEST!$A$2:$D$980,4,0)</f>
        <v>92</v>
      </c>
      <c r="I40" s="6" t="str">
        <f>VLOOKUP(B40,NEW_TRAIN_TEST!$A$2:$E$980,5,0)</f>
        <v>uniform</v>
      </c>
      <c r="J40" s="101">
        <f>G40/H40</f>
        <v>0.16304347826086957</v>
      </c>
      <c r="K40" s="101">
        <f>IF(J40&gt;0.3,0.3,J40)</f>
        <v>0.16304347826086957</v>
      </c>
      <c r="L40" s="101">
        <f>E40/D40</f>
        <v>1.0455796232272632</v>
      </c>
      <c r="M40" s="101">
        <f>E40/C40</f>
        <v>0.97892720306513414</v>
      </c>
      <c r="N40" s="103">
        <v>7409.5</v>
      </c>
      <c r="O40" s="103">
        <v>1</v>
      </c>
      <c r="P40" s="104">
        <f>O40/H40</f>
        <v>1.0869565217391304E-2</v>
      </c>
      <c r="Q40" s="104">
        <f>IF(P40&gt;0.25,0.25,P40)</f>
        <v>1.0869565217391304E-2</v>
      </c>
      <c r="R40" s="101">
        <f>N40/D40</f>
        <v>1.0455796232272632</v>
      </c>
      <c r="S40" s="101">
        <f>N40/C40</f>
        <v>0.97892720306513414</v>
      </c>
      <c r="T40" s="101">
        <f>N40/E40</f>
        <v>1</v>
      </c>
      <c r="U40" s="103">
        <v>7409.5</v>
      </c>
      <c r="V40" s="103">
        <f>IF(W40&lt;O40,1,0)</f>
        <v>0</v>
      </c>
      <c r="W40" s="6">
        <v>2</v>
      </c>
      <c r="X40" s="101">
        <f>W40/H40</f>
        <v>2.1739130434782608E-2</v>
      </c>
      <c r="Y40" s="104">
        <f>IF(X40&gt;0.25,0.25,X40)</f>
        <v>2.1739130434782608E-2</v>
      </c>
      <c r="Z40" s="101">
        <f>U40/D40</f>
        <v>1.0455796232272632</v>
      </c>
      <c r="AA40" s="101">
        <f>U40/C40</f>
        <v>0.97892720306513414</v>
      </c>
      <c r="AB40" s="101">
        <f>U40/E40</f>
        <v>1</v>
      </c>
      <c r="AC40" s="103">
        <v>7409.5</v>
      </c>
      <c r="AD40" s="105">
        <v>2</v>
      </c>
      <c r="AE40" s="107">
        <f>AD40/H40</f>
        <v>2.1739130434782608E-2</v>
      </c>
      <c r="AF40" s="104">
        <f>IF(AE40&gt;0.3,0.3,AE40)</f>
        <v>2.1739130434782608E-2</v>
      </c>
      <c r="AG40" s="101">
        <f>AC40/D40</f>
        <v>1.0455796232272632</v>
      </c>
      <c r="AH40" s="101">
        <f>C40/AC40</f>
        <v>1.0215264187866928</v>
      </c>
      <c r="AI40" s="101">
        <f>AC40/E40</f>
        <v>1</v>
      </c>
      <c r="AJ40" s="103">
        <v>7409.5</v>
      </c>
      <c r="AK40" s="6">
        <v>2</v>
      </c>
      <c r="AL40" s="101">
        <f>AK40/H40</f>
        <v>2.1739130434782608E-2</v>
      </c>
      <c r="AM40" s="104">
        <f>IF(AL40&gt;0.3,0.3,AL40)</f>
        <v>2.1739130434782608E-2</v>
      </c>
      <c r="AN40" s="101">
        <f>AJ40/D40</f>
        <v>1.0455796232272632</v>
      </c>
      <c r="AO40" s="101">
        <f>C40/AJ40</f>
        <v>1.0215264187866928</v>
      </c>
      <c r="AP40" s="101">
        <f>AJ40/E40</f>
        <v>1</v>
      </c>
      <c r="AQ40" s="103">
        <v>7409.5</v>
      </c>
      <c r="AR40" s="103">
        <v>2</v>
      </c>
      <c r="AS40" s="101">
        <f>AR40/H40</f>
        <v>2.1739130434782608E-2</v>
      </c>
      <c r="AT40" s="104">
        <f>IF(AS40&gt;0.25,0.25,AS40)</f>
        <v>2.1739130434782608E-2</v>
      </c>
      <c r="AU40" s="101">
        <f>AQ40/D40</f>
        <v>1.0455796232272632</v>
      </c>
      <c r="AV40" s="101">
        <f>C40/AQ40</f>
        <v>1.0215264187866928</v>
      </c>
      <c r="AW40" s="101">
        <f>AQ40/E40</f>
        <v>1</v>
      </c>
      <c r="AX40" s="103">
        <v>7409.5</v>
      </c>
      <c r="AY40" s="6">
        <v>0</v>
      </c>
      <c r="AZ40" s="101">
        <f>AY40/H40</f>
        <v>0</v>
      </c>
      <c r="BA40" s="104">
        <f>IF(AZ40&gt;0.1,0.1,AZ40)</f>
        <v>0</v>
      </c>
      <c r="BB40" s="101">
        <f>AX40/D40</f>
        <v>1.0455796232272632</v>
      </c>
      <c r="BC40" s="101">
        <f>C40/AX40</f>
        <v>1.0215264187866928</v>
      </c>
      <c r="BD40" s="101">
        <f>AX40/E40</f>
        <v>1</v>
      </c>
    </row>
    <row r="41" spans="1:56" x14ac:dyDescent="0.2">
      <c r="A41" s="6" t="s">
        <v>1699</v>
      </c>
      <c r="B41" s="100">
        <v>39</v>
      </c>
      <c r="C41" s="13">
        <v>6434</v>
      </c>
      <c r="D41" s="13">
        <v>6099.5</v>
      </c>
      <c r="E41" s="13">
        <v>6314</v>
      </c>
      <c r="F41" s="13">
        <f>IF(C41=E41,1,0)</f>
        <v>0</v>
      </c>
      <c r="G41" s="13">
        <v>7</v>
      </c>
      <c r="H41" s="6">
        <f>VLOOKUP(B41,NEW_TRAIN_TEST!$A$2:$D$980,4,0)</f>
        <v>58</v>
      </c>
      <c r="I41" s="6" t="str">
        <f>VLOOKUP(B41,NEW_TRAIN_TEST!$A$2:$E$980,5,0)</f>
        <v>uniform</v>
      </c>
      <c r="J41" s="101">
        <f>G41/H41</f>
        <v>0.1206896551724138</v>
      </c>
      <c r="K41" s="101">
        <f>IF(J41&gt;0.3,0.3,J41)</f>
        <v>0.1206896551724138</v>
      </c>
      <c r="L41" s="101">
        <f>E41/D41</f>
        <v>1.0351668169522092</v>
      </c>
      <c r="M41" s="101">
        <f>E41/C41</f>
        <v>0.98134908299658064</v>
      </c>
      <c r="N41" s="103">
        <v>6314</v>
      </c>
      <c r="O41" s="103">
        <v>3</v>
      </c>
      <c r="P41" s="104">
        <f>O41/H41</f>
        <v>5.1724137931034482E-2</v>
      </c>
      <c r="Q41" s="104">
        <f>IF(P41&gt;0.25,0.25,P41)</f>
        <v>5.1724137931034482E-2</v>
      </c>
      <c r="R41" s="101">
        <f>N41/D41</f>
        <v>1.0351668169522092</v>
      </c>
      <c r="S41" s="101">
        <f>N41/C41</f>
        <v>0.98134908299658064</v>
      </c>
      <c r="T41" s="101">
        <f>N41/E41</f>
        <v>1</v>
      </c>
      <c r="U41" s="103">
        <v>6314</v>
      </c>
      <c r="V41" s="103">
        <f>IF(W41&lt;O41,1,0)</f>
        <v>0</v>
      </c>
      <c r="W41" s="6">
        <v>3</v>
      </c>
      <c r="X41" s="101">
        <f>W41/H41</f>
        <v>5.1724137931034482E-2</v>
      </c>
      <c r="Y41" s="104">
        <f>IF(X41&gt;0.25,0.25,X41)</f>
        <v>5.1724137931034482E-2</v>
      </c>
      <c r="Z41" s="101">
        <f>U41/D41</f>
        <v>1.0351668169522092</v>
      </c>
      <c r="AA41" s="101">
        <f>U41/C41</f>
        <v>0.98134908299658064</v>
      </c>
      <c r="AB41" s="101">
        <f>U41/E41</f>
        <v>1</v>
      </c>
      <c r="AC41" s="103">
        <v>6314</v>
      </c>
      <c r="AD41" s="105">
        <v>3</v>
      </c>
      <c r="AE41" s="107">
        <f>AD41/H41</f>
        <v>5.1724137931034482E-2</v>
      </c>
      <c r="AF41" s="104">
        <f>IF(AE41&gt;0.3,0.3,AE41)</f>
        <v>5.1724137931034482E-2</v>
      </c>
      <c r="AG41" s="101">
        <f>AC41/D41</f>
        <v>1.0351668169522092</v>
      </c>
      <c r="AH41" s="101">
        <f>C41/AC41</f>
        <v>1.0190053848590435</v>
      </c>
      <c r="AI41" s="101">
        <f>AC41/E41</f>
        <v>1</v>
      </c>
      <c r="AJ41" s="103">
        <v>6314</v>
      </c>
      <c r="AK41" s="6">
        <v>3</v>
      </c>
      <c r="AL41" s="101">
        <f>AK41/H41</f>
        <v>5.1724137931034482E-2</v>
      </c>
      <c r="AM41" s="104">
        <f>IF(AL41&gt;0.3,0.3,AL41)</f>
        <v>5.1724137931034482E-2</v>
      </c>
      <c r="AN41" s="101">
        <f>AJ41/D41</f>
        <v>1.0351668169522092</v>
      </c>
      <c r="AO41" s="101">
        <f>C41/AJ41</f>
        <v>1.0190053848590435</v>
      </c>
      <c r="AP41" s="101">
        <f>AJ41/E41</f>
        <v>1</v>
      </c>
      <c r="AQ41" s="103">
        <v>6314</v>
      </c>
      <c r="AR41" s="103">
        <v>2</v>
      </c>
      <c r="AS41" s="101">
        <f>AR41/H41</f>
        <v>3.4482758620689655E-2</v>
      </c>
      <c r="AT41" s="104">
        <f>IF(AS41&gt;0.25,0.25,AS41)</f>
        <v>3.4482758620689655E-2</v>
      </c>
      <c r="AU41" s="101">
        <f>AQ41/D41</f>
        <v>1.0351668169522092</v>
      </c>
      <c r="AV41" s="101">
        <f>C41/AQ41</f>
        <v>1.0190053848590435</v>
      </c>
      <c r="AW41" s="101">
        <f>AQ41/E41</f>
        <v>1</v>
      </c>
      <c r="AX41" s="103">
        <v>6314</v>
      </c>
      <c r="AY41" s="6">
        <v>1</v>
      </c>
      <c r="AZ41" s="101">
        <f>AY41/H41</f>
        <v>1.7241379310344827E-2</v>
      </c>
      <c r="BA41" s="104">
        <f>IF(AZ41&gt;0.1,0.1,AZ41)</f>
        <v>1.7241379310344827E-2</v>
      </c>
      <c r="BB41" s="101">
        <f>AX41/D41</f>
        <v>1.0351668169522092</v>
      </c>
      <c r="BC41" s="101">
        <f>C41/AX41</f>
        <v>1.0190053848590435</v>
      </c>
      <c r="BD41" s="101">
        <f>AX41/E41</f>
        <v>1</v>
      </c>
    </row>
    <row r="42" spans="1:56" x14ac:dyDescent="0.2">
      <c r="A42" s="6" t="s">
        <v>1699</v>
      </c>
      <c r="B42" s="100">
        <v>40</v>
      </c>
      <c r="C42" s="13">
        <v>7294</v>
      </c>
      <c r="D42" s="13">
        <v>6631</v>
      </c>
      <c r="E42" s="13">
        <v>7157.5</v>
      </c>
      <c r="F42" s="13">
        <f>IF(C42=E42,1,0)</f>
        <v>0</v>
      </c>
      <c r="G42" s="13">
        <v>18</v>
      </c>
      <c r="H42" s="6">
        <f>VLOOKUP(B42,NEW_TRAIN_TEST!$A$2:$D$980,4,0)</f>
        <v>87</v>
      </c>
      <c r="I42" s="6" t="str">
        <f>VLOOKUP(B42,NEW_TRAIN_TEST!$A$2:$E$980,5,0)</f>
        <v>uniform</v>
      </c>
      <c r="J42" s="101">
        <f>G42/H42</f>
        <v>0.20689655172413793</v>
      </c>
      <c r="K42" s="101">
        <f>IF(J42&gt;0.3,0.3,J42)</f>
        <v>0.20689655172413793</v>
      </c>
      <c r="L42" s="101">
        <f>E42/D42</f>
        <v>1.079399788870457</v>
      </c>
      <c r="M42" s="101">
        <f>E42/C42</f>
        <v>0.9812859884836852</v>
      </c>
      <c r="N42" s="103">
        <v>7157.5</v>
      </c>
      <c r="O42" s="103">
        <v>6</v>
      </c>
      <c r="P42" s="104">
        <f>O42/H42</f>
        <v>6.8965517241379309E-2</v>
      </c>
      <c r="Q42" s="104">
        <f>IF(P42&gt;0.25,0.25,P42)</f>
        <v>6.8965517241379309E-2</v>
      </c>
      <c r="R42" s="101">
        <f>N42/D42</f>
        <v>1.079399788870457</v>
      </c>
      <c r="S42" s="101">
        <f>N42/C42</f>
        <v>0.9812859884836852</v>
      </c>
      <c r="T42" s="101">
        <f>N42/E42</f>
        <v>1</v>
      </c>
      <c r="U42" s="103">
        <v>7157.5</v>
      </c>
      <c r="V42" s="103">
        <f>IF(W42&lt;O42,1,0)</f>
        <v>0</v>
      </c>
      <c r="W42" s="6">
        <v>7</v>
      </c>
      <c r="X42" s="101">
        <f>W42/H42</f>
        <v>8.0459770114942528E-2</v>
      </c>
      <c r="Y42" s="104">
        <f>IF(X42&gt;0.25,0.25,X42)</f>
        <v>8.0459770114942528E-2</v>
      </c>
      <c r="Z42" s="101">
        <f>U42/D42</f>
        <v>1.079399788870457</v>
      </c>
      <c r="AA42" s="101">
        <f>U42/C42</f>
        <v>0.9812859884836852</v>
      </c>
      <c r="AB42" s="101">
        <f>U42/E42</f>
        <v>1</v>
      </c>
      <c r="AC42" s="103">
        <v>7157.5</v>
      </c>
      <c r="AD42" s="105">
        <v>8</v>
      </c>
      <c r="AE42" s="107">
        <f>AD42/H42</f>
        <v>9.1954022988505746E-2</v>
      </c>
      <c r="AF42" s="104">
        <f>IF(AE42&gt;0.3,0.3,AE42)</f>
        <v>9.1954022988505746E-2</v>
      </c>
      <c r="AG42" s="101">
        <f>AC42/D42</f>
        <v>1.079399788870457</v>
      </c>
      <c r="AH42" s="101">
        <f>C42/AC42</f>
        <v>1.0190709046454767</v>
      </c>
      <c r="AI42" s="101">
        <f>AC42/E42</f>
        <v>1</v>
      </c>
      <c r="AJ42" s="103">
        <v>7157.5</v>
      </c>
      <c r="AK42" s="6">
        <v>8</v>
      </c>
      <c r="AL42" s="101">
        <f>AK42/H42</f>
        <v>9.1954022988505746E-2</v>
      </c>
      <c r="AM42" s="104">
        <f>IF(AL42&gt;0.3,0.3,AL42)</f>
        <v>9.1954022988505746E-2</v>
      </c>
      <c r="AN42" s="101">
        <f>AJ42/D42</f>
        <v>1.079399788870457</v>
      </c>
      <c r="AO42" s="101">
        <f>C42/AJ42</f>
        <v>1.0190709046454767</v>
      </c>
      <c r="AP42" s="101">
        <f>AJ42/E42</f>
        <v>1</v>
      </c>
      <c r="AQ42" s="103">
        <v>7157.5</v>
      </c>
      <c r="AR42" s="103">
        <v>4</v>
      </c>
      <c r="AS42" s="101">
        <f>AR42/H42</f>
        <v>4.5977011494252873E-2</v>
      </c>
      <c r="AT42" s="104">
        <f>IF(AS42&gt;0.25,0.25,AS42)</f>
        <v>4.5977011494252873E-2</v>
      </c>
      <c r="AU42" s="101">
        <f>AQ42/D42</f>
        <v>1.079399788870457</v>
      </c>
      <c r="AV42" s="101">
        <f>C42/AQ42</f>
        <v>1.0190709046454767</v>
      </c>
      <c r="AW42" s="101">
        <f>AQ42/E42</f>
        <v>1</v>
      </c>
      <c r="AX42" s="103">
        <v>7157.5</v>
      </c>
      <c r="AY42" s="6">
        <v>1</v>
      </c>
      <c r="AZ42" s="101">
        <f>AY42/H42</f>
        <v>1.1494252873563218E-2</v>
      </c>
      <c r="BA42" s="104">
        <f>IF(AZ42&gt;0.1,0.1,AZ42)</f>
        <v>1.1494252873563218E-2</v>
      </c>
      <c r="BB42" s="101">
        <f>AX42/D42</f>
        <v>1.079399788870457</v>
      </c>
      <c r="BC42" s="101">
        <f>C42/AX42</f>
        <v>1.0190709046454767</v>
      </c>
      <c r="BD42" s="101">
        <f>AX42/E42</f>
        <v>1</v>
      </c>
    </row>
    <row r="43" spans="1:56" x14ac:dyDescent="0.2">
      <c r="A43" s="6" t="s">
        <v>1699</v>
      </c>
      <c r="B43" s="100">
        <v>41</v>
      </c>
      <c r="C43" s="13">
        <v>7877</v>
      </c>
      <c r="D43" s="13">
        <v>7302</v>
      </c>
      <c r="E43" s="13">
        <v>7799</v>
      </c>
      <c r="F43" s="13">
        <f>IF(C43=E43,1,0)</f>
        <v>0</v>
      </c>
      <c r="G43" s="13">
        <v>18</v>
      </c>
      <c r="H43" s="6">
        <f>VLOOKUP(B43,NEW_TRAIN_TEST!$A$2:$D$980,4,0)</f>
        <v>102</v>
      </c>
      <c r="I43" s="6" t="str">
        <f>VLOOKUP(B43,NEW_TRAIN_TEST!$A$2:$E$980,5,0)</f>
        <v>uniform</v>
      </c>
      <c r="J43" s="101">
        <f>G43/H43</f>
        <v>0.17647058823529413</v>
      </c>
      <c r="K43" s="101">
        <f>IF(J43&gt;0.3,0.3,J43)</f>
        <v>0.17647058823529413</v>
      </c>
      <c r="L43" s="101">
        <f>E43/D43</f>
        <v>1.0680635442344564</v>
      </c>
      <c r="M43" s="101">
        <f>E43/C43</f>
        <v>0.99009775295163138</v>
      </c>
      <c r="N43" s="103">
        <v>7799</v>
      </c>
      <c r="O43" s="103">
        <v>2</v>
      </c>
      <c r="P43" s="104">
        <f>O43/H43</f>
        <v>1.9607843137254902E-2</v>
      </c>
      <c r="Q43" s="104">
        <f>IF(P43&gt;0.25,0.25,P43)</f>
        <v>1.9607843137254902E-2</v>
      </c>
      <c r="R43" s="101">
        <f>N43/D43</f>
        <v>1.0680635442344564</v>
      </c>
      <c r="S43" s="101">
        <f>N43/C43</f>
        <v>0.99009775295163138</v>
      </c>
      <c r="T43" s="101">
        <f>N43/E43</f>
        <v>1</v>
      </c>
      <c r="U43" s="103">
        <v>7799</v>
      </c>
      <c r="V43" s="103">
        <f>IF(W43&lt;O43,1,0)</f>
        <v>0</v>
      </c>
      <c r="W43" s="6">
        <v>2</v>
      </c>
      <c r="X43" s="101">
        <f>W43/H43</f>
        <v>1.9607843137254902E-2</v>
      </c>
      <c r="Y43" s="104">
        <f>IF(X43&gt;0.25,0.25,X43)</f>
        <v>1.9607843137254902E-2</v>
      </c>
      <c r="Z43" s="101">
        <f>U43/D43</f>
        <v>1.0680635442344564</v>
      </c>
      <c r="AA43" s="101">
        <f>U43/C43</f>
        <v>0.99009775295163138</v>
      </c>
      <c r="AB43" s="101">
        <f>U43/E43</f>
        <v>1</v>
      </c>
      <c r="AC43" s="103">
        <v>7799</v>
      </c>
      <c r="AD43" s="105">
        <v>2</v>
      </c>
      <c r="AE43" s="107">
        <f>AD43/H43</f>
        <v>1.9607843137254902E-2</v>
      </c>
      <c r="AF43" s="104">
        <f>IF(AE43&gt;0.3,0.3,AE43)</f>
        <v>1.9607843137254902E-2</v>
      </c>
      <c r="AG43" s="101">
        <f>AC43/D43</f>
        <v>1.0680635442344564</v>
      </c>
      <c r="AH43" s="101">
        <f>C43/AC43</f>
        <v>1.0100012822156688</v>
      </c>
      <c r="AI43" s="101">
        <f>AC43/E43</f>
        <v>1</v>
      </c>
      <c r="AJ43" s="103">
        <v>7799</v>
      </c>
      <c r="AK43" s="6">
        <v>2</v>
      </c>
      <c r="AL43" s="101">
        <f>AK43/H43</f>
        <v>1.9607843137254902E-2</v>
      </c>
      <c r="AM43" s="104">
        <f>IF(AL43&gt;0.3,0.3,AL43)</f>
        <v>1.9607843137254902E-2</v>
      </c>
      <c r="AN43" s="101">
        <f>AJ43/D43</f>
        <v>1.0680635442344564</v>
      </c>
      <c r="AO43" s="101">
        <f>C43/AJ43</f>
        <v>1.0100012822156688</v>
      </c>
      <c r="AP43" s="101">
        <f>AJ43/E43</f>
        <v>1</v>
      </c>
      <c r="AQ43" s="103">
        <v>7799</v>
      </c>
      <c r="AR43" s="103">
        <v>2</v>
      </c>
      <c r="AS43" s="101">
        <f>AR43/H43</f>
        <v>1.9607843137254902E-2</v>
      </c>
      <c r="AT43" s="104">
        <f>IF(AS43&gt;0.25,0.25,AS43)</f>
        <v>1.9607843137254902E-2</v>
      </c>
      <c r="AU43" s="101">
        <f>AQ43/D43</f>
        <v>1.0680635442344564</v>
      </c>
      <c r="AV43" s="101">
        <f>C43/AQ43</f>
        <v>1.0100012822156688</v>
      </c>
      <c r="AW43" s="101">
        <f>AQ43/E43</f>
        <v>1</v>
      </c>
      <c r="AX43" s="103">
        <v>7799</v>
      </c>
      <c r="AY43" s="6">
        <v>0</v>
      </c>
      <c r="AZ43" s="101">
        <f>AY43/H43</f>
        <v>0</v>
      </c>
      <c r="BA43" s="104">
        <f>IF(AZ43&gt;0.1,0.1,AZ43)</f>
        <v>0</v>
      </c>
      <c r="BB43" s="101">
        <f>AX43/D43</f>
        <v>1.0680635442344564</v>
      </c>
      <c r="BC43" s="101">
        <f>C43/AX43</f>
        <v>1.0100012822156688</v>
      </c>
      <c r="BD43" s="101">
        <f>AX43/E43</f>
        <v>1</v>
      </c>
    </row>
    <row r="44" spans="1:56" x14ac:dyDescent="0.2">
      <c r="A44" s="6" t="s">
        <v>1699</v>
      </c>
      <c r="B44" s="100">
        <v>42</v>
      </c>
      <c r="C44" s="13">
        <v>7337</v>
      </c>
      <c r="D44" s="13">
        <v>6945</v>
      </c>
      <c r="E44" s="13">
        <v>7293</v>
      </c>
      <c r="F44" s="13">
        <f>IF(C44=E44,1,0)</f>
        <v>0</v>
      </c>
      <c r="G44" s="13">
        <v>25</v>
      </c>
      <c r="H44" s="6">
        <f>VLOOKUP(B44,NEW_TRAIN_TEST!$A$2:$D$980,4,0)</f>
        <v>82</v>
      </c>
      <c r="I44" s="6" t="str">
        <f>VLOOKUP(B44,NEW_TRAIN_TEST!$A$2:$E$980,5,0)</f>
        <v>uniform</v>
      </c>
      <c r="J44" s="101">
        <f>G44/H44</f>
        <v>0.3048780487804878</v>
      </c>
      <c r="K44" s="101">
        <f>IF(J44&gt;0.3,0.3,J44)</f>
        <v>0.3</v>
      </c>
      <c r="L44" s="101">
        <f>E44/D44</f>
        <v>1.0501079913606912</v>
      </c>
      <c r="M44" s="101">
        <f>E44/C44</f>
        <v>0.99400299850074958</v>
      </c>
      <c r="N44" s="103">
        <v>7293</v>
      </c>
      <c r="O44" s="103">
        <v>5</v>
      </c>
      <c r="P44" s="104">
        <f>O44/H44</f>
        <v>6.097560975609756E-2</v>
      </c>
      <c r="Q44" s="104">
        <f>IF(P44&gt;0.25,0.25,P44)</f>
        <v>6.097560975609756E-2</v>
      </c>
      <c r="R44" s="101">
        <f>N44/D44</f>
        <v>1.0501079913606912</v>
      </c>
      <c r="S44" s="101">
        <f>N44/C44</f>
        <v>0.99400299850074958</v>
      </c>
      <c r="T44" s="101">
        <f>N44/E44</f>
        <v>1</v>
      </c>
      <c r="U44" s="103">
        <v>7293</v>
      </c>
      <c r="V44" s="103">
        <f>IF(W44&lt;O44,1,0)</f>
        <v>0</v>
      </c>
      <c r="W44" s="6">
        <v>8</v>
      </c>
      <c r="X44" s="101">
        <f>W44/H44</f>
        <v>9.7560975609756101E-2</v>
      </c>
      <c r="Y44" s="104">
        <f>IF(X44&gt;0.25,0.25,X44)</f>
        <v>9.7560975609756101E-2</v>
      </c>
      <c r="Z44" s="101">
        <f>U44/D44</f>
        <v>1.0501079913606912</v>
      </c>
      <c r="AA44" s="101">
        <f>U44/C44</f>
        <v>0.99400299850074958</v>
      </c>
      <c r="AB44" s="101">
        <f>U44/E44</f>
        <v>1</v>
      </c>
      <c r="AC44" s="103">
        <v>7293</v>
      </c>
      <c r="AD44" s="105">
        <v>9</v>
      </c>
      <c r="AE44" s="107">
        <f>AD44/H44</f>
        <v>0.10975609756097561</v>
      </c>
      <c r="AF44" s="104">
        <f>IF(AE44&gt;0.3,0.3,AE44)</f>
        <v>0.10975609756097561</v>
      </c>
      <c r="AG44" s="101">
        <f>AC44/D44</f>
        <v>1.0501079913606912</v>
      </c>
      <c r="AH44" s="101">
        <f>C44/AC44</f>
        <v>1.0060331825037707</v>
      </c>
      <c r="AI44" s="101">
        <f>AC44/E44</f>
        <v>1</v>
      </c>
      <c r="AJ44" s="103">
        <v>7293</v>
      </c>
      <c r="AK44" s="6">
        <v>9</v>
      </c>
      <c r="AL44" s="101">
        <f>AK44/H44</f>
        <v>0.10975609756097561</v>
      </c>
      <c r="AM44" s="104">
        <f>IF(AL44&gt;0.3,0.3,AL44)</f>
        <v>0.10975609756097561</v>
      </c>
      <c r="AN44" s="101">
        <f>AJ44/D44</f>
        <v>1.0501079913606912</v>
      </c>
      <c r="AO44" s="101">
        <f>C44/AJ44</f>
        <v>1.0060331825037707</v>
      </c>
      <c r="AP44" s="101">
        <f>AJ44/E44</f>
        <v>1</v>
      </c>
      <c r="AQ44" s="103">
        <v>7293</v>
      </c>
      <c r="AR44" s="103">
        <v>6</v>
      </c>
      <c r="AS44" s="101">
        <f>AR44/H44</f>
        <v>7.3170731707317069E-2</v>
      </c>
      <c r="AT44" s="104">
        <f>IF(AS44&gt;0.25,0.25,AS44)</f>
        <v>7.3170731707317069E-2</v>
      </c>
      <c r="AU44" s="101">
        <f>AQ44/D44</f>
        <v>1.0501079913606912</v>
      </c>
      <c r="AV44" s="101">
        <f>C44/AQ44</f>
        <v>1.0060331825037707</v>
      </c>
      <c r="AW44" s="101">
        <f>AQ44/E44</f>
        <v>1</v>
      </c>
      <c r="AX44" s="103">
        <v>7293</v>
      </c>
      <c r="AY44" s="6">
        <v>3</v>
      </c>
      <c r="AZ44" s="101">
        <f>AY44/H44</f>
        <v>3.6585365853658534E-2</v>
      </c>
      <c r="BA44" s="104">
        <f>IF(AZ44&gt;0.1,0.1,AZ44)</f>
        <v>3.6585365853658534E-2</v>
      </c>
      <c r="BB44" s="101">
        <f>AX44/D44</f>
        <v>1.0501079913606912</v>
      </c>
      <c r="BC44" s="101">
        <f>C44/AX44</f>
        <v>1.0060331825037707</v>
      </c>
      <c r="BD44" s="101">
        <f>AX44/E44</f>
        <v>1</v>
      </c>
    </row>
    <row r="45" spans="1:56" x14ac:dyDescent="0.2">
      <c r="A45" s="6" t="s">
        <v>1699</v>
      </c>
      <c r="B45" s="100">
        <v>43</v>
      </c>
      <c r="C45" s="13">
        <v>7303</v>
      </c>
      <c r="D45" s="13">
        <v>7175.5</v>
      </c>
      <c r="E45" s="13">
        <v>7224.5</v>
      </c>
      <c r="F45" s="13">
        <f>IF(C45=E45,1,0)</f>
        <v>0</v>
      </c>
      <c r="G45" s="13">
        <v>18</v>
      </c>
      <c r="H45" s="6">
        <f>VLOOKUP(B45,NEW_TRAIN_TEST!$A$2:$D$980,4,0)</f>
        <v>83</v>
      </c>
      <c r="I45" s="6" t="str">
        <f>VLOOKUP(B45,NEW_TRAIN_TEST!$A$2:$E$980,5,0)</f>
        <v>uniform</v>
      </c>
      <c r="J45" s="101">
        <f>G45/H45</f>
        <v>0.21686746987951808</v>
      </c>
      <c r="K45" s="101">
        <f>IF(J45&gt;0.3,0.3,J45)</f>
        <v>0.21686746987951808</v>
      </c>
      <c r="L45" s="101">
        <f>E45/D45</f>
        <v>1.0068287924186468</v>
      </c>
      <c r="M45" s="101">
        <f>E45/C45</f>
        <v>0.98925099274270845</v>
      </c>
      <c r="N45" s="103">
        <v>7224.5</v>
      </c>
      <c r="O45" s="103">
        <v>4</v>
      </c>
      <c r="P45" s="104">
        <f>O45/H45</f>
        <v>4.8192771084337352E-2</v>
      </c>
      <c r="Q45" s="104">
        <f>IF(P45&gt;0.25,0.25,P45)</f>
        <v>4.8192771084337352E-2</v>
      </c>
      <c r="R45" s="101">
        <f>N45/D45</f>
        <v>1.0068287924186468</v>
      </c>
      <c r="S45" s="101">
        <f>N45/C45</f>
        <v>0.98925099274270845</v>
      </c>
      <c r="T45" s="101">
        <f>N45/E45</f>
        <v>1</v>
      </c>
      <c r="U45" s="103">
        <v>7224.5</v>
      </c>
      <c r="V45" s="103">
        <f>IF(W45&lt;O45,1,0)</f>
        <v>0</v>
      </c>
      <c r="W45" s="6">
        <v>4</v>
      </c>
      <c r="X45" s="101">
        <f>W45/H45</f>
        <v>4.8192771084337352E-2</v>
      </c>
      <c r="Y45" s="104">
        <f>IF(X45&gt;0.25,0.25,X45)</f>
        <v>4.8192771084337352E-2</v>
      </c>
      <c r="Z45" s="101">
        <f>U45/D45</f>
        <v>1.0068287924186468</v>
      </c>
      <c r="AA45" s="101">
        <f>U45/C45</f>
        <v>0.98925099274270845</v>
      </c>
      <c r="AB45" s="101">
        <f>U45/E45</f>
        <v>1</v>
      </c>
      <c r="AC45" s="103">
        <v>7224.5</v>
      </c>
      <c r="AD45" s="105">
        <v>5</v>
      </c>
      <c r="AE45" s="107">
        <f>AD45/H45</f>
        <v>6.0240963855421686E-2</v>
      </c>
      <c r="AF45" s="104">
        <f>IF(AE45&gt;0.3,0.3,AE45)</f>
        <v>6.0240963855421686E-2</v>
      </c>
      <c r="AG45" s="101">
        <f>AC45/D45</f>
        <v>1.0068287924186468</v>
      </c>
      <c r="AH45" s="101">
        <f>C45/AC45</f>
        <v>1.010865803861859</v>
      </c>
      <c r="AI45" s="101">
        <f>AC45/E45</f>
        <v>1</v>
      </c>
      <c r="AJ45" s="103">
        <v>7224.5</v>
      </c>
      <c r="AK45" s="6">
        <v>6</v>
      </c>
      <c r="AL45" s="101">
        <f>AK45/H45</f>
        <v>7.2289156626506021E-2</v>
      </c>
      <c r="AM45" s="104">
        <f>IF(AL45&gt;0.3,0.3,AL45)</f>
        <v>7.2289156626506021E-2</v>
      </c>
      <c r="AN45" s="101">
        <f>AJ45/D45</f>
        <v>1.0068287924186468</v>
      </c>
      <c r="AO45" s="101">
        <f>C45/AJ45</f>
        <v>1.010865803861859</v>
      </c>
      <c r="AP45" s="101">
        <f>AJ45/E45</f>
        <v>1</v>
      </c>
      <c r="AQ45" s="103">
        <v>7224.5</v>
      </c>
      <c r="AR45" s="103">
        <v>4</v>
      </c>
      <c r="AS45" s="101">
        <f>AR45/H45</f>
        <v>4.8192771084337352E-2</v>
      </c>
      <c r="AT45" s="104">
        <f>IF(AS45&gt;0.25,0.25,AS45)</f>
        <v>4.8192771084337352E-2</v>
      </c>
      <c r="AU45" s="101">
        <f>AQ45/D45</f>
        <v>1.0068287924186468</v>
      </c>
      <c r="AV45" s="101">
        <f>C45/AQ45</f>
        <v>1.010865803861859</v>
      </c>
      <c r="AW45" s="101">
        <f>AQ45/E45</f>
        <v>1</v>
      </c>
      <c r="AX45" s="103">
        <v>7224.5</v>
      </c>
      <c r="AY45" s="6">
        <v>2</v>
      </c>
      <c r="AZ45" s="101">
        <f>AY45/H45</f>
        <v>2.4096385542168676E-2</v>
      </c>
      <c r="BA45" s="104">
        <f>IF(AZ45&gt;0.1,0.1,AZ45)</f>
        <v>2.4096385542168676E-2</v>
      </c>
      <c r="BB45" s="101">
        <f>AX45/D45</f>
        <v>1.0068287924186468</v>
      </c>
      <c r="BC45" s="101">
        <f>C45/AX45</f>
        <v>1.010865803861859</v>
      </c>
      <c r="BD45" s="101">
        <f>AX45/E45</f>
        <v>1</v>
      </c>
    </row>
    <row r="46" spans="1:56" x14ac:dyDescent="0.2">
      <c r="A46" s="6" t="s">
        <v>1699</v>
      </c>
      <c r="B46" s="100">
        <v>44</v>
      </c>
      <c r="C46" s="13">
        <v>8246</v>
      </c>
      <c r="D46" s="13">
        <v>7543.5</v>
      </c>
      <c r="E46" s="13">
        <v>7973.5</v>
      </c>
      <c r="F46" s="13">
        <f>IF(C46=E46,1,0)</f>
        <v>0</v>
      </c>
      <c r="G46" s="13">
        <v>20</v>
      </c>
      <c r="H46" s="6">
        <f>VLOOKUP(B46,NEW_TRAIN_TEST!$A$2:$D$980,4,0)</f>
        <v>117</v>
      </c>
      <c r="I46" s="6" t="str">
        <f>VLOOKUP(B46,NEW_TRAIN_TEST!$A$2:$E$980,5,0)</f>
        <v>uniform</v>
      </c>
      <c r="J46" s="101">
        <f>G46/H46</f>
        <v>0.17094017094017094</v>
      </c>
      <c r="K46" s="101">
        <f>IF(J46&gt;0.3,0.3,J46)</f>
        <v>0.17094017094017094</v>
      </c>
      <c r="L46" s="101">
        <f>E46/D46</f>
        <v>1.0570027175714192</v>
      </c>
      <c r="M46" s="101">
        <f>E46/C46</f>
        <v>0.96695367450885272</v>
      </c>
      <c r="N46" s="103">
        <v>7973.5</v>
      </c>
      <c r="O46" s="103">
        <v>2</v>
      </c>
      <c r="P46" s="104">
        <f>O46/H46</f>
        <v>1.7094017094017096E-2</v>
      </c>
      <c r="Q46" s="104">
        <f>IF(P46&gt;0.25,0.25,P46)</f>
        <v>1.7094017094017096E-2</v>
      </c>
      <c r="R46" s="101">
        <f>N46/D46</f>
        <v>1.0570027175714192</v>
      </c>
      <c r="S46" s="101">
        <f>N46/C46</f>
        <v>0.96695367450885272</v>
      </c>
      <c r="T46" s="101">
        <f>N46/E46</f>
        <v>1</v>
      </c>
      <c r="U46" s="103">
        <v>7973.5</v>
      </c>
      <c r="V46" s="103">
        <f>IF(W46&lt;O46,1,0)</f>
        <v>0</v>
      </c>
      <c r="W46" s="6">
        <v>3</v>
      </c>
      <c r="X46" s="101">
        <f>W46/H46</f>
        <v>2.564102564102564E-2</v>
      </c>
      <c r="Y46" s="104">
        <f>IF(X46&gt;0.25,0.25,X46)</f>
        <v>2.564102564102564E-2</v>
      </c>
      <c r="Z46" s="101">
        <f>U46/D46</f>
        <v>1.0570027175714192</v>
      </c>
      <c r="AA46" s="101">
        <f>U46/C46</f>
        <v>0.96695367450885272</v>
      </c>
      <c r="AB46" s="101">
        <f>U46/E46</f>
        <v>1</v>
      </c>
      <c r="AC46" s="103">
        <v>7973.5</v>
      </c>
      <c r="AD46" s="105">
        <v>3</v>
      </c>
      <c r="AE46" s="107">
        <f>AD46/H46</f>
        <v>2.564102564102564E-2</v>
      </c>
      <c r="AF46" s="104">
        <f>IF(AE46&gt;0.3,0.3,AE46)</f>
        <v>2.564102564102564E-2</v>
      </c>
      <c r="AG46" s="101">
        <f>AC46/D46</f>
        <v>1.0570027175714192</v>
      </c>
      <c r="AH46" s="101">
        <f>C46/AC46</f>
        <v>1.0341757070295354</v>
      </c>
      <c r="AI46" s="101">
        <f>AC46/E46</f>
        <v>1</v>
      </c>
      <c r="AJ46" s="103">
        <v>7973.5</v>
      </c>
      <c r="AK46" s="6">
        <v>3</v>
      </c>
      <c r="AL46" s="101">
        <f>AK46/H46</f>
        <v>2.564102564102564E-2</v>
      </c>
      <c r="AM46" s="104">
        <f>IF(AL46&gt;0.3,0.3,AL46)</f>
        <v>2.564102564102564E-2</v>
      </c>
      <c r="AN46" s="101">
        <f>AJ46/D46</f>
        <v>1.0570027175714192</v>
      </c>
      <c r="AO46" s="101">
        <f>C46/AJ46</f>
        <v>1.0341757070295354</v>
      </c>
      <c r="AP46" s="101">
        <f>AJ46/E46</f>
        <v>1</v>
      </c>
      <c r="AQ46" s="103">
        <v>7973.5</v>
      </c>
      <c r="AR46" s="103">
        <v>2</v>
      </c>
      <c r="AS46" s="101">
        <f>AR46/H46</f>
        <v>1.7094017094017096E-2</v>
      </c>
      <c r="AT46" s="104">
        <f>IF(AS46&gt;0.25,0.25,AS46)</f>
        <v>1.7094017094017096E-2</v>
      </c>
      <c r="AU46" s="101">
        <f>AQ46/D46</f>
        <v>1.0570027175714192</v>
      </c>
      <c r="AV46" s="101">
        <f>C46/AQ46</f>
        <v>1.0341757070295354</v>
      </c>
      <c r="AW46" s="101">
        <f>AQ46/E46</f>
        <v>1</v>
      </c>
      <c r="AX46" s="103">
        <v>7973.5</v>
      </c>
      <c r="AY46" s="6">
        <v>0</v>
      </c>
      <c r="AZ46" s="101">
        <f>AY46/H46</f>
        <v>0</v>
      </c>
      <c r="BA46" s="104">
        <f>IF(AZ46&gt;0.1,0.1,AZ46)</f>
        <v>0</v>
      </c>
      <c r="BB46" s="101">
        <f>AX46/D46</f>
        <v>1.0570027175714192</v>
      </c>
      <c r="BC46" s="101">
        <f>C46/AX46</f>
        <v>1.0341757070295354</v>
      </c>
      <c r="BD46" s="101">
        <f>AX46/E46</f>
        <v>1</v>
      </c>
    </row>
    <row r="47" spans="1:56" x14ac:dyDescent="0.2">
      <c r="A47" s="6" t="s">
        <v>1699</v>
      </c>
      <c r="B47" s="100">
        <v>45</v>
      </c>
      <c r="C47" s="13">
        <v>6903</v>
      </c>
      <c r="D47" s="13">
        <v>6298</v>
      </c>
      <c r="E47" s="13">
        <v>6840</v>
      </c>
      <c r="F47" s="13">
        <f>IF(C47=E47,1,0)</f>
        <v>0</v>
      </c>
      <c r="G47" s="13">
        <v>17</v>
      </c>
      <c r="H47" s="6">
        <f>VLOOKUP(B47,NEW_TRAIN_TEST!$A$2:$D$980,4,0)</f>
        <v>81</v>
      </c>
      <c r="I47" s="6" t="str">
        <f>VLOOKUP(B47,NEW_TRAIN_TEST!$A$2:$E$980,5,0)</f>
        <v>uniform</v>
      </c>
      <c r="J47" s="101">
        <f>G47/H47</f>
        <v>0.20987654320987653</v>
      </c>
      <c r="K47" s="101">
        <f>IF(J47&gt;0.3,0.3,J47)</f>
        <v>0.20987654320987653</v>
      </c>
      <c r="L47" s="101">
        <f>E47/D47</f>
        <v>1.0860590663702763</v>
      </c>
      <c r="M47" s="101">
        <f>E47/C47</f>
        <v>0.99087353324641458</v>
      </c>
      <c r="N47" s="103">
        <v>6840</v>
      </c>
      <c r="O47" s="103">
        <v>3</v>
      </c>
      <c r="P47" s="104">
        <f>O47/H47</f>
        <v>3.7037037037037035E-2</v>
      </c>
      <c r="Q47" s="104">
        <f>IF(P47&gt;0.25,0.25,P47)</f>
        <v>3.7037037037037035E-2</v>
      </c>
      <c r="R47" s="101">
        <f>N47/D47</f>
        <v>1.0860590663702763</v>
      </c>
      <c r="S47" s="101">
        <f>N47/C47</f>
        <v>0.99087353324641458</v>
      </c>
      <c r="T47" s="101">
        <f>N47/E47</f>
        <v>1</v>
      </c>
      <c r="U47" s="103">
        <v>6840</v>
      </c>
      <c r="V47" s="103">
        <f>IF(W47&lt;O47,1,0)</f>
        <v>0</v>
      </c>
      <c r="W47" s="6">
        <v>3</v>
      </c>
      <c r="X47" s="101">
        <f>W47/H47</f>
        <v>3.7037037037037035E-2</v>
      </c>
      <c r="Y47" s="104">
        <f>IF(X47&gt;0.25,0.25,X47)</f>
        <v>3.7037037037037035E-2</v>
      </c>
      <c r="Z47" s="101">
        <f>U47/D47</f>
        <v>1.0860590663702763</v>
      </c>
      <c r="AA47" s="101">
        <f>U47/C47</f>
        <v>0.99087353324641458</v>
      </c>
      <c r="AB47" s="101">
        <f>U47/E47</f>
        <v>1</v>
      </c>
      <c r="AC47" s="103">
        <v>6840</v>
      </c>
      <c r="AD47" s="105">
        <v>4</v>
      </c>
      <c r="AE47" s="107">
        <f>AD47/H47</f>
        <v>4.9382716049382713E-2</v>
      </c>
      <c r="AF47" s="104">
        <f>IF(AE47&gt;0.3,0.3,AE47)</f>
        <v>4.9382716049382713E-2</v>
      </c>
      <c r="AG47" s="101">
        <f>AC47/D47</f>
        <v>1.0860590663702763</v>
      </c>
      <c r="AH47" s="101">
        <f>C47/AC47</f>
        <v>1.0092105263157896</v>
      </c>
      <c r="AI47" s="101">
        <f>AC47/E47</f>
        <v>1</v>
      </c>
      <c r="AJ47" s="103">
        <v>6840</v>
      </c>
      <c r="AK47" s="6">
        <v>4</v>
      </c>
      <c r="AL47" s="101">
        <f>AK47/H47</f>
        <v>4.9382716049382713E-2</v>
      </c>
      <c r="AM47" s="104">
        <f>IF(AL47&gt;0.3,0.3,AL47)</f>
        <v>4.9382716049382713E-2</v>
      </c>
      <c r="AN47" s="101">
        <f>AJ47/D47</f>
        <v>1.0860590663702763</v>
      </c>
      <c r="AO47" s="101">
        <f>C47/AJ47</f>
        <v>1.0092105263157896</v>
      </c>
      <c r="AP47" s="101">
        <f>AJ47/E47</f>
        <v>1</v>
      </c>
      <c r="AQ47" s="103">
        <v>6840</v>
      </c>
      <c r="AR47" s="103">
        <v>4</v>
      </c>
      <c r="AS47" s="101">
        <f>AR47/H47</f>
        <v>4.9382716049382713E-2</v>
      </c>
      <c r="AT47" s="104">
        <f>IF(AS47&gt;0.25,0.25,AS47)</f>
        <v>4.9382716049382713E-2</v>
      </c>
      <c r="AU47" s="101">
        <f>AQ47/D47</f>
        <v>1.0860590663702763</v>
      </c>
      <c r="AV47" s="101">
        <f>C47/AQ47</f>
        <v>1.0092105263157896</v>
      </c>
      <c r="AW47" s="101">
        <f>AQ47/E47</f>
        <v>1</v>
      </c>
      <c r="AX47" s="103">
        <v>6840</v>
      </c>
      <c r="AY47" s="6">
        <v>2</v>
      </c>
      <c r="AZ47" s="101">
        <f>AY47/H47</f>
        <v>2.4691358024691357E-2</v>
      </c>
      <c r="BA47" s="104">
        <f>IF(AZ47&gt;0.1,0.1,AZ47)</f>
        <v>2.4691358024691357E-2</v>
      </c>
      <c r="BB47" s="101">
        <f>AX47/D47</f>
        <v>1.0860590663702763</v>
      </c>
      <c r="BC47" s="101">
        <f>C47/AX47</f>
        <v>1.0092105263157896</v>
      </c>
      <c r="BD47" s="101">
        <f>AX47/E47</f>
        <v>1</v>
      </c>
    </row>
    <row r="48" spans="1:56" x14ac:dyDescent="0.2">
      <c r="A48" s="6" t="s">
        <v>1699</v>
      </c>
      <c r="B48" s="100">
        <v>46</v>
      </c>
      <c r="C48" s="13">
        <v>7532</v>
      </c>
      <c r="D48" s="13">
        <v>6890</v>
      </c>
      <c r="E48" s="13">
        <v>7400.5</v>
      </c>
      <c r="F48" s="13">
        <f>IF(C48=E48,1,0)</f>
        <v>0</v>
      </c>
      <c r="G48" s="13">
        <v>15</v>
      </c>
      <c r="H48" s="6">
        <f>VLOOKUP(B48,NEW_TRAIN_TEST!$A$2:$D$980,4,0)</f>
        <v>95</v>
      </c>
      <c r="I48" s="6" t="str">
        <f>VLOOKUP(B48,NEW_TRAIN_TEST!$A$2:$E$980,5,0)</f>
        <v>uniform</v>
      </c>
      <c r="J48" s="101">
        <f>G48/H48</f>
        <v>0.15789473684210525</v>
      </c>
      <c r="K48" s="101">
        <f>IF(J48&gt;0.3,0.3,J48)</f>
        <v>0.15789473684210525</v>
      </c>
      <c r="L48" s="101">
        <f>E48/D48</f>
        <v>1.0740928882438316</v>
      </c>
      <c r="M48" s="101">
        <f>E48/C48</f>
        <v>0.98254115772703132</v>
      </c>
      <c r="N48" s="103">
        <v>7400.5</v>
      </c>
      <c r="O48" s="103">
        <v>1</v>
      </c>
      <c r="P48" s="104">
        <f>O48/H48</f>
        <v>1.0526315789473684E-2</v>
      </c>
      <c r="Q48" s="104">
        <f>IF(P48&gt;0.25,0.25,P48)</f>
        <v>1.0526315789473684E-2</v>
      </c>
      <c r="R48" s="101">
        <f>N48/D48</f>
        <v>1.0740928882438316</v>
      </c>
      <c r="S48" s="101">
        <f>N48/C48</f>
        <v>0.98254115772703132</v>
      </c>
      <c r="T48" s="101">
        <f>N48/E48</f>
        <v>1</v>
      </c>
      <c r="U48" s="103">
        <v>7400.5</v>
      </c>
      <c r="V48" s="103">
        <f>IF(W48&lt;O48,1,0)</f>
        <v>0</v>
      </c>
      <c r="W48" s="6">
        <v>1</v>
      </c>
      <c r="X48" s="101">
        <f>W48/H48</f>
        <v>1.0526315789473684E-2</v>
      </c>
      <c r="Y48" s="104">
        <f>IF(X48&gt;0.25,0.25,X48)</f>
        <v>1.0526315789473684E-2</v>
      </c>
      <c r="Z48" s="101">
        <f>U48/D48</f>
        <v>1.0740928882438316</v>
      </c>
      <c r="AA48" s="101">
        <f>U48/C48</f>
        <v>0.98254115772703132</v>
      </c>
      <c r="AB48" s="101">
        <f>U48/E48</f>
        <v>1</v>
      </c>
      <c r="AC48" s="103">
        <v>7400.5</v>
      </c>
      <c r="AD48" s="105">
        <v>1</v>
      </c>
      <c r="AE48" s="107">
        <f>AD48/H48</f>
        <v>1.0526315789473684E-2</v>
      </c>
      <c r="AF48" s="104">
        <f>IF(AE48&gt;0.3,0.3,AE48)</f>
        <v>1.0526315789473684E-2</v>
      </c>
      <c r="AG48" s="101">
        <f>AC48/D48</f>
        <v>1.0740928882438316</v>
      </c>
      <c r="AH48" s="101">
        <f>C48/AC48</f>
        <v>1.0177690696574555</v>
      </c>
      <c r="AI48" s="101">
        <f>AC48/E48</f>
        <v>1</v>
      </c>
      <c r="AJ48" s="103">
        <v>7400.5</v>
      </c>
      <c r="AK48" s="6">
        <v>1</v>
      </c>
      <c r="AL48" s="101">
        <f>AK48/H48</f>
        <v>1.0526315789473684E-2</v>
      </c>
      <c r="AM48" s="104">
        <f>IF(AL48&gt;0.3,0.3,AL48)</f>
        <v>1.0526315789473684E-2</v>
      </c>
      <c r="AN48" s="101">
        <f>AJ48/D48</f>
        <v>1.0740928882438316</v>
      </c>
      <c r="AO48" s="101">
        <f>C48/AJ48</f>
        <v>1.0177690696574555</v>
      </c>
      <c r="AP48" s="101">
        <f>AJ48/E48</f>
        <v>1</v>
      </c>
      <c r="AQ48" s="103">
        <v>7400.5</v>
      </c>
      <c r="AR48" s="103">
        <v>2</v>
      </c>
      <c r="AS48" s="101">
        <f>AR48/H48</f>
        <v>2.1052631578947368E-2</v>
      </c>
      <c r="AT48" s="104">
        <f>IF(AS48&gt;0.25,0.25,AS48)</f>
        <v>2.1052631578947368E-2</v>
      </c>
      <c r="AU48" s="101">
        <f>AQ48/D48</f>
        <v>1.0740928882438316</v>
      </c>
      <c r="AV48" s="101">
        <f>C48/AQ48</f>
        <v>1.0177690696574555</v>
      </c>
      <c r="AW48" s="101">
        <f>AQ48/E48</f>
        <v>1</v>
      </c>
      <c r="AX48" s="103">
        <v>7400.5</v>
      </c>
      <c r="AY48" s="6">
        <v>0</v>
      </c>
      <c r="AZ48" s="101">
        <f>AY48/H48</f>
        <v>0</v>
      </c>
      <c r="BA48" s="104">
        <f>IF(AZ48&gt;0.1,0.1,AZ48)</f>
        <v>0</v>
      </c>
      <c r="BB48" s="101">
        <f>AX48/D48</f>
        <v>1.0740928882438316</v>
      </c>
      <c r="BC48" s="101">
        <f>C48/AX48</f>
        <v>1.0177690696574555</v>
      </c>
      <c r="BD48" s="101">
        <f>AX48/E48</f>
        <v>1</v>
      </c>
    </row>
    <row r="49" spans="1:56" x14ac:dyDescent="0.2">
      <c r="A49" s="6" t="s">
        <v>1699</v>
      </c>
      <c r="B49" s="100">
        <v>47</v>
      </c>
      <c r="C49" s="13">
        <v>8187</v>
      </c>
      <c r="D49" s="13">
        <v>7848</v>
      </c>
      <c r="E49" s="13">
        <v>8021</v>
      </c>
      <c r="F49" s="13">
        <f>IF(C49=E49,1,0)</f>
        <v>0</v>
      </c>
      <c r="G49" s="13">
        <v>11</v>
      </c>
      <c r="H49" s="6">
        <f>VLOOKUP(B49,NEW_TRAIN_TEST!$A$2:$D$980,4,0)</f>
        <v>96</v>
      </c>
      <c r="I49" s="6" t="str">
        <f>VLOOKUP(B49,NEW_TRAIN_TEST!$A$2:$E$980,5,0)</f>
        <v>uniform</v>
      </c>
      <c r="J49" s="101">
        <f>G49/H49</f>
        <v>0.11458333333333333</v>
      </c>
      <c r="K49" s="101">
        <f>IF(J49&gt;0.3,0.3,J49)</f>
        <v>0.11458333333333333</v>
      </c>
      <c r="L49" s="101">
        <f>E49/D49</f>
        <v>1.0220438328236494</v>
      </c>
      <c r="M49" s="101">
        <f>E49/C49</f>
        <v>0.97972395260779288</v>
      </c>
      <c r="N49" s="103">
        <v>8021</v>
      </c>
      <c r="O49" s="103">
        <v>3</v>
      </c>
      <c r="P49" s="104">
        <f>O49/H49</f>
        <v>3.125E-2</v>
      </c>
      <c r="Q49" s="104">
        <f>IF(P49&gt;0.25,0.25,P49)</f>
        <v>3.125E-2</v>
      </c>
      <c r="R49" s="101">
        <f>N49/D49</f>
        <v>1.0220438328236494</v>
      </c>
      <c r="S49" s="101">
        <f>N49/C49</f>
        <v>0.97972395260779288</v>
      </c>
      <c r="T49" s="101">
        <f>N49/E49</f>
        <v>1</v>
      </c>
      <c r="U49" s="103">
        <v>8021</v>
      </c>
      <c r="V49" s="103">
        <f>IF(W49&lt;O49,1,0)</f>
        <v>0</v>
      </c>
      <c r="W49" s="6">
        <v>3</v>
      </c>
      <c r="X49" s="101">
        <f>W49/H49</f>
        <v>3.125E-2</v>
      </c>
      <c r="Y49" s="104">
        <f>IF(X49&gt;0.25,0.25,X49)</f>
        <v>3.125E-2</v>
      </c>
      <c r="Z49" s="101">
        <f>U49/D49</f>
        <v>1.0220438328236494</v>
      </c>
      <c r="AA49" s="101">
        <f>U49/C49</f>
        <v>0.97972395260779288</v>
      </c>
      <c r="AB49" s="101">
        <f>U49/E49</f>
        <v>1</v>
      </c>
      <c r="AC49" s="103">
        <v>8021</v>
      </c>
      <c r="AD49" s="105">
        <v>3</v>
      </c>
      <c r="AE49" s="107">
        <f>AD49/H49</f>
        <v>3.125E-2</v>
      </c>
      <c r="AF49" s="104">
        <f>IF(AE49&gt;0.3,0.3,AE49)</f>
        <v>3.125E-2</v>
      </c>
      <c r="AG49" s="101">
        <f>AC49/D49</f>
        <v>1.0220438328236494</v>
      </c>
      <c r="AH49" s="101">
        <f>C49/AC49</f>
        <v>1.0206956738561277</v>
      </c>
      <c r="AI49" s="101">
        <f>AC49/E49</f>
        <v>1</v>
      </c>
      <c r="AJ49" s="103">
        <v>8021</v>
      </c>
      <c r="AK49" s="6">
        <v>3</v>
      </c>
      <c r="AL49" s="101">
        <f>AK49/H49</f>
        <v>3.125E-2</v>
      </c>
      <c r="AM49" s="104">
        <f>IF(AL49&gt;0.3,0.3,AL49)</f>
        <v>3.125E-2</v>
      </c>
      <c r="AN49" s="101">
        <f>AJ49/D49</f>
        <v>1.0220438328236494</v>
      </c>
      <c r="AO49" s="101">
        <f>C49/AJ49</f>
        <v>1.0206956738561277</v>
      </c>
      <c r="AP49" s="101">
        <f>AJ49/E49</f>
        <v>1</v>
      </c>
      <c r="AQ49" s="103">
        <v>8021</v>
      </c>
      <c r="AR49" s="103">
        <v>2</v>
      </c>
      <c r="AS49" s="101">
        <f>AR49/H49</f>
        <v>2.0833333333333332E-2</v>
      </c>
      <c r="AT49" s="104">
        <f>IF(AS49&gt;0.25,0.25,AS49)</f>
        <v>2.0833333333333332E-2</v>
      </c>
      <c r="AU49" s="101">
        <f>AQ49/D49</f>
        <v>1.0220438328236494</v>
      </c>
      <c r="AV49" s="101">
        <f>C49/AQ49</f>
        <v>1.0206956738561277</v>
      </c>
      <c r="AW49" s="101">
        <f>AQ49/E49</f>
        <v>1</v>
      </c>
      <c r="AX49" s="103">
        <v>8021</v>
      </c>
      <c r="AY49" s="6">
        <v>1</v>
      </c>
      <c r="AZ49" s="101">
        <f>AY49/H49</f>
        <v>1.0416666666666666E-2</v>
      </c>
      <c r="BA49" s="104">
        <f>IF(AZ49&gt;0.1,0.1,AZ49)</f>
        <v>1.0416666666666666E-2</v>
      </c>
      <c r="BB49" s="101">
        <f>AX49/D49</f>
        <v>1.0220438328236494</v>
      </c>
      <c r="BC49" s="101">
        <f>C49/AX49</f>
        <v>1.0206956738561277</v>
      </c>
      <c r="BD49" s="101">
        <f>AX49/E49</f>
        <v>1</v>
      </c>
    </row>
    <row r="50" spans="1:56" x14ac:dyDescent="0.2">
      <c r="A50" s="6" t="s">
        <v>1699</v>
      </c>
      <c r="B50" s="100">
        <v>48</v>
      </c>
      <c r="C50" s="13">
        <v>7807</v>
      </c>
      <c r="D50" s="13">
        <v>6906.5</v>
      </c>
      <c r="E50" s="13">
        <v>7574.25</v>
      </c>
      <c r="F50" s="13">
        <f>IF(C50=E50,1,0)</f>
        <v>0</v>
      </c>
      <c r="G50" s="13">
        <v>17</v>
      </c>
      <c r="H50" s="6">
        <f>VLOOKUP(B50,NEW_TRAIN_TEST!$A$2:$D$980,4,0)</f>
        <v>111</v>
      </c>
      <c r="I50" s="6" t="str">
        <f>VLOOKUP(B50,NEW_TRAIN_TEST!$A$2:$E$980,5,0)</f>
        <v>uniform</v>
      </c>
      <c r="J50" s="101">
        <f>G50/H50</f>
        <v>0.15315315315315314</v>
      </c>
      <c r="K50" s="101">
        <f>IF(J50&gt;0.3,0.3,J50)</f>
        <v>0.15315315315315314</v>
      </c>
      <c r="L50" s="101">
        <f>E50/D50</f>
        <v>1.0966842829218852</v>
      </c>
      <c r="M50" s="101">
        <f>E50/C50</f>
        <v>0.97018701165620602</v>
      </c>
      <c r="N50" s="103">
        <v>7574.25</v>
      </c>
      <c r="O50" s="103">
        <v>3</v>
      </c>
      <c r="P50" s="104">
        <f>O50/H50</f>
        <v>2.7027027027027029E-2</v>
      </c>
      <c r="Q50" s="104">
        <f>IF(P50&gt;0.25,0.25,P50)</f>
        <v>2.7027027027027029E-2</v>
      </c>
      <c r="R50" s="101">
        <f>N50/D50</f>
        <v>1.0966842829218852</v>
      </c>
      <c r="S50" s="101">
        <f>N50/C50</f>
        <v>0.97018701165620602</v>
      </c>
      <c r="T50" s="101">
        <f>N50/E50</f>
        <v>1</v>
      </c>
      <c r="U50" s="103">
        <v>7574.25</v>
      </c>
      <c r="V50" s="103">
        <f>IF(W50&lt;O50,1,0)</f>
        <v>0</v>
      </c>
      <c r="W50" s="6">
        <v>3</v>
      </c>
      <c r="X50" s="101">
        <f>W50/H50</f>
        <v>2.7027027027027029E-2</v>
      </c>
      <c r="Y50" s="104">
        <f>IF(X50&gt;0.25,0.25,X50)</f>
        <v>2.7027027027027029E-2</v>
      </c>
      <c r="Z50" s="101">
        <f>U50/D50</f>
        <v>1.0966842829218852</v>
      </c>
      <c r="AA50" s="101">
        <f>U50/C50</f>
        <v>0.97018701165620602</v>
      </c>
      <c r="AB50" s="101">
        <f>U50/E50</f>
        <v>1</v>
      </c>
      <c r="AC50" s="103">
        <v>7574.25</v>
      </c>
      <c r="AD50" s="105">
        <v>4</v>
      </c>
      <c r="AE50" s="107">
        <f>AD50/H50</f>
        <v>3.6036036036036036E-2</v>
      </c>
      <c r="AF50" s="104">
        <f>IF(AE50&gt;0.3,0.3,AE50)</f>
        <v>3.6036036036036036E-2</v>
      </c>
      <c r="AG50" s="101">
        <f>AC50/D50</f>
        <v>1.0966842829218852</v>
      </c>
      <c r="AH50" s="101">
        <f>C50/AC50</f>
        <v>1.0307291150939037</v>
      </c>
      <c r="AI50" s="101">
        <f>AC50/E50</f>
        <v>1</v>
      </c>
      <c r="AJ50" s="103">
        <v>7574.25</v>
      </c>
      <c r="AK50" s="6">
        <v>4</v>
      </c>
      <c r="AL50" s="101">
        <f>AK50/H50</f>
        <v>3.6036036036036036E-2</v>
      </c>
      <c r="AM50" s="104">
        <f>IF(AL50&gt;0.3,0.3,AL50)</f>
        <v>3.6036036036036036E-2</v>
      </c>
      <c r="AN50" s="101">
        <f>AJ50/D50</f>
        <v>1.0966842829218852</v>
      </c>
      <c r="AO50" s="101">
        <f>C50/AJ50</f>
        <v>1.0307291150939037</v>
      </c>
      <c r="AP50" s="101">
        <f>AJ50/E50</f>
        <v>1</v>
      </c>
      <c r="AQ50" s="103">
        <v>7574.25</v>
      </c>
      <c r="AR50" s="103">
        <v>2</v>
      </c>
      <c r="AS50" s="101">
        <f>AR50/H50</f>
        <v>1.8018018018018018E-2</v>
      </c>
      <c r="AT50" s="104">
        <f>IF(AS50&gt;0.25,0.25,AS50)</f>
        <v>1.8018018018018018E-2</v>
      </c>
      <c r="AU50" s="101">
        <f>AQ50/D50</f>
        <v>1.0966842829218852</v>
      </c>
      <c r="AV50" s="101">
        <f>C50/AQ50</f>
        <v>1.0307291150939037</v>
      </c>
      <c r="AW50" s="101">
        <f>AQ50/E50</f>
        <v>1</v>
      </c>
      <c r="AX50" s="103">
        <v>7574.25</v>
      </c>
      <c r="AY50" s="6">
        <v>0</v>
      </c>
      <c r="AZ50" s="101">
        <f>AY50/H50</f>
        <v>0</v>
      </c>
      <c r="BA50" s="104">
        <f>IF(AZ50&gt;0.1,0.1,AZ50)</f>
        <v>0</v>
      </c>
      <c r="BB50" s="101">
        <f>AX50/D50</f>
        <v>1.0966842829218852</v>
      </c>
      <c r="BC50" s="101">
        <f>C50/AX50</f>
        <v>1.0307291150939037</v>
      </c>
      <c r="BD50" s="101">
        <f>AX50/E50</f>
        <v>1</v>
      </c>
    </row>
    <row r="51" spans="1:56" x14ac:dyDescent="0.2">
      <c r="A51" s="6" t="s">
        <v>1699</v>
      </c>
      <c r="B51" s="100">
        <v>49</v>
      </c>
      <c r="C51" s="13">
        <v>7724</v>
      </c>
      <c r="D51" s="13">
        <v>7166.5</v>
      </c>
      <c r="E51" s="13">
        <v>7501.5</v>
      </c>
      <c r="F51" s="13">
        <f>IF(C51=E51,1,0)</f>
        <v>0</v>
      </c>
      <c r="G51" s="13">
        <v>16</v>
      </c>
      <c r="H51" s="6">
        <f>VLOOKUP(B51,NEW_TRAIN_TEST!$A$2:$D$980,4,0)</f>
        <v>103</v>
      </c>
      <c r="I51" s="6" t="str">
        <f>VLOOKUP(B51,NEW_TRAIN_TEST!$A$2:$E$980,5,0)</f>
        <v>uniform</v>
      </c>
      <c r="J51" s="101">
        <f>G51/H51</f>
        <v>0.1553398058252427</v>
      </c>
      <c r="K51" s="101">
        <f>IF(J51&gt;0.3,0.3,J51)</f>
        <v>0.1553398058252427</v>
      </c>
      <c r="L51" s="101">
        <f>E51/D51</f>
        <v>1.0467452731458871</v>
      </c>
      <c r="M51" s="101">
        <f>E51/C51</f>
        <v>0.9711936820300362</v>
      </c>
      <c r="N51" s="103">
        <v>7501.5</v>
      </c>
      <c r="O51" s="103">
        <v>1</v>
      </c>
      <c r="P51" s="104">
        <f>O51/H51</f>
        <v>9.7087378640776691E-3</v>
      </c>
      <c r="Q51" s="104">
        <f>IF(P51&gt;0.25,0.25,P51)</f>
        <v>9.7087378640776691E-3</v>
      </c>
      <c r="R51" s="101">
        <f>N51/D51</f>
        <v>1.0467452731458871</v>
      </c>
      <c r="S51" s="101">
        <f>N51/C51</f>
        <v>0.9711936820300362</v>
      </c>
      <c r="T51" s="101">
        <f>N51/E51</f>
        <v>1</v>
      </c>
      <c r="U51" s="103">
        <v>7501.5</v>
      </c>
      <c r="V51" s="103">
        <f>IF(W51&lt;O51,1,0)</f>
        <v>0</v>
      </c>
      <c r="W51" s="6">
        <v>1</v>
      </c>
      <c r="X51" s="101">
        <f>W51/H51</f>
        <v>9.7087378640776691E-3</v>
      </c>
      <c r="Y51" s="104">
        <f>IF(X51&gt;0.25,0.25,X51)</f>
        <v>9.7087378640776691E-3</v>
      </c>
      <c r="Z51" s="101">
        <f>U51/D51</f>
        <v>1.0467452731458871</v>
      </c>
      <c r="AA51" s="101">
        <f>U51/C51</f>
        <v>0.9711936820300362</v>
      </c>
      <c r="AB51" s="101">
        <f>U51/E51</f>
        <v>1</v>
      </c>
      <c r="AC51" s="103">
        <v>7501.5</v>
      </c>
      <c r="AD51" s="105">
        <v>1</v>
      </c>
      <c r="AE51" s="107">
        <f>AD51/H51</f>
        <v>9.7087378640776691E-3</v>
      </c>
      <c r="AF51" s="104">
        <f>IF(AE51&gt;0.3,0.3,AE51)</f>
        <v>9.7087378640776691E-3</v>
      </c>
      <c r="AG51" s="101">
        <f>AC51/D51</f>
        <v>1.0467452731458871</v>
      </c>
      <c r="AH51" s="101">
        <f>C51/AC51</f>
        <v>1.0296607345197628</v>
      </c>
      <c r="AI51" s="101">
        <f>AC51/E51</f>
        <v>1</v>
      </c>
      <c r="AJ51" s="103">
        <v>7501.5</v>
      </c>
      <c r="AK51" s="6">
        <v>1</v>
      </c>
      <c r="AL51" s="101">
        <f>AK51/H51</f>
        <v>9.7087378640776691E-3</v>
      </c>
      <c r="AM51" s="104">
        <f>IF(AL51&gt;0.3,0.3,AL51)</f>
        <v>9.7087378640776691E-3</v>
      </c>
      <c r="AN51" s="101">
        <f>AJ51/D51</f>
        <v>1.0467452731458871</v>
      </c>
      <c r="AO51" s="101">
        <f>C51/AJ51</f>
        <v>1.0296607345197628</v>
      </c>
      <c r="AP51" s="101">
        <f>AJ51/E51</f>
        <v>1</v>
      </c>
      <c r="AQ51" s="103">
        <v>7501.5</v>
      </c>
      <c r="AR51" s="103">
        <v>2</v>
      </c>
      <c r="AS51" s="101">
        <f>AR51/H51</f>
        <v>1.9417475728155338E-2</v>
      </c>
      <c r="AT51" s="104">
        <f>IF(AS51&gt;0.25,0.25,AS51)</f>
        <v>1.9417475728155338E-2</v>
      </c>
      <c r="AU51" s="101">
        <f>AQ51/D51</f>
        <v>1.0467452731458871</v>
      </c>
      <c r="AV51" s="101">
        <f>C51/AQ51</f>
        <v>1.0296607345197628</v>
      </c>
      <c r="AW51" s="101">
        <f>AQ51/E51</f>
        <v>1</v>
      </c>
      <c r="AX51" s="103">
        <v>7501.5</v>
      </c>
      <c r="AY51" s="6">
        <v>0</v>
      </c>
      <c r="AZ51" s="101">
        <f>AY51/H51</f>
        <v>0</v>
      </c>
      <c r="BA51" s="104">
        <f>IF(AZ51&gt;0.1,0.1,AZ51)</f>
        <v>0</v>
      </c>
      <c r="BB51" s="101">
        <f>AX51/D51</f>
        <v>1.0467452731458871</v>
      </c>
      <c r="BC51" s="101">
        <f>C51/AX51</f>
        <v>1.0296607345197628</v>
      </c>
      <c r="BD51" s="101">
        <f>AX51/E51</f>
        <v>1</v>
      </c>
    </row>
    <row r="52" spans="1:56" x14ac:dyDescent="0.2">
      <c r="A52" s="6" t="s">
        <v>1431</v>
      </c>
      <c r="B52" s="100">
        <v>50</v>
      </c>
      <c r="C52" s="13">
        <v>656</v>
      </c>
      <c r="D52" s="13">
        <v>628</v>
      </c>
      <c r="E52" s="13">
        <v>643</v>
      </c>
      <c r="F52" s="13">
        <f>IF(C52=E52,1,0)</f>
        <v>0</v>
      </c>
      <c r="G52" s="13">
        <v>15</v>
      </c>
      <c r="H52" s="6">
        <f>VLOOKUP(B52,NEW_TRAIN_TEST!$A$2:$D$980,4,0)</f>
        <v>110</v>
      </c>
      <c r="I52" s="6" t="str">
        <f>VLOOKUP(B52,NEW_TRAIN_TEST!$A$2:$E$980,5,0)</f>
        <v>normal</v>
      </c>
      <c r="J52" s="101">
        <f>G52/H52</f>
        <v>0.13636363636363635</v>
      </c>
      <c r="K52" s="101">
        <f>IF(J52&gt;0.3,0.3,J52)</f>
        <v>0.13636363636363635</v>
      </c>
      <c r="L52" s="101">
        <f>E52/D52</f>
        <v>1.0238853503184713</v>
      </c>
      <c r="M52" s="101">
        <f>E52/C52</f>
        <v>0.98018292682926833</v>
      </c>
      <c r="N52" s="103">
        <v>643</v>
      </c>
      <c r="O52" s="103">
        <v>3</v>
      </c>
      <c r="P52" s="104">
        <f>O52/H52</f>
        <v>2.7272727272727271E-2</v>
      </c>
      <c r="Q52" s="104">
        <f>IF(P52&gt;0.25,0.25,P52)</f>
        <v>2.7272727272727271E-2</v>
      </c>
      <c r="R52" s="101">
        <f>N52/D52</f>
        <v>1.0238853503184713</v>
      </c>
      <c r="S52" s="101">
        <f>N52/C52</f>
        <v>0.98018292682926833</v>
      </c>
      <c r="T52" s="101">
        <f>N52/E52</f>
        <v>1</v>
      </c>
      <c r="U52" s="103">
        <v>643</v>
      </c>
      <c r="V52" s="103">
        <f>IF(W52&lt;O52,1,0)</f>
        <v>0</v>
      </c>
      <c r="W52" s="6">
        <v>3</v>
      </c>
      <c r="X52" s="101">
        <f>W52/H52</f>
        <v>2.7272727272727271E-2</v>
      </c>
      <c r="Y52" s="104">
        <f>IF(X52&gt;0.25,0.25,X52)</f>
        <v>2.7272727272727271E-2</v>
      </c>
      <c r="Z52" s="101">
        <f>U52/D52</f>
        <v>1.0238853503184713</v>
      </c>
      <c r="AA52" s="101">
        <f>U52/C52</f>
        <v>0.98018292682926833</v>
      </c>
      <c r="AB52" s="101">
        <f>U52/E52</f>
        <v>1</v>
      </c>
      <c r="AC52" s="103">
        <v>643</v>
      </c>
      <c r="AD52" s="105">
        <v>3</v>
      </c>
      <c r="AE52" s="107">
        <f>AD52/H52</f>
        <v>2.7272727272727271E-2</v>
      </c>
      <c r="AF52" s="104">
        <f>IF(AE52&gt;0.3,0.3,AE52)</f>
        <v>2.7272727272727271E-2</v>
      </c>
      <c r="AG52" s="101">
        <f>AC52/D52</f>
        <v>1.0238853503184713</v>
      </c>
      <c r="AH52" s="101">
        <f>C52/AC52</f>
        <v>1.0202177293934682</v>
      </c>
      <c r="AI52" s="101">
        <f>AC52/E52</f>
        <v>1</v>
      </c>
      <c r="AJ52" s="103">
        <v>643</v>
      </c>
      <c r="AK52" s="6">
        <v>4</v>
      </c>
      <c r="AL52" s="101">
        <f>AK52/H52</f>
        <v>3.6363636363636362E-2</v>
      </c>
      <c r="AM52" s="104">
        <f>IF(AL52&gt;0.3,0.3,AL52)</f>
        <v>3.6363636363636362E-2</v>
      </c>
      <c r="AN52" s="101">
        <f>AJ52/D52</f>
        <v>1.0238853503184713</v>
      </c>
      <c r="AO52" s="101">
        <f>C52/AJ52</f>
        <v>1.0202177293934682</v>
      </c>
      <c r="AP52" s="101">
        <f>AJ52/E52</f>
        <v>1</v>
      </c>
      <c r="AQ52" s="103">
        <v>643</v>
      </c>
      <c r="AR52" s="103">
        <v>2</v>
      </c>
      <c r="AS52" s="101">
        <f>AR52/H52</f>
        <v>1.8181818181818181E-2</v>
      </c>
      <c r="AT52" s="104">
        <f>IF(AS52&gt;0.25,0.25,AS52)</f>
        <v>1.8181818181818181E-2</v>
      </c>
      <c r="AU52" s="101">
        <f>AQ52/D52</f>
        <v>1.0238853503184713</v>
      </c>
      <c r="AV52" s="101">
        <f>C52/AQ52</f>
        <v>1.0202177293934682</v>
      </c>
      <c r="AW52" s="101">
        <f>AQ52/E52</f>
        <v>1</v>
      </c>
      <c r="AX52" s="103">
        <v>643</v>
      </c>
      <c r="AY52" s="6">
        <v>0</v>
      </c>
      <c r="AZ52" s="101">
        <f>AY52/H52</f>
        <v>0</v>
      </c>
      <c r="BA52" s="104">
        <f>IF(AZ52&gt;0.1,0.1,AZ52)</f>
        <v>0</v>
      </c>
      <c r="BB52" s="101">
        <f>AX52/D52</f>
        <v>1.0238853503184713</v>
      </c>
      <c r="BC52" s="101">
        <f>C52/AX52</f>
        <v>1.0202177293934682</v>
      </c>
      <c r="BD52" s="101">
        <f>AX52/E52</f>
        <v>1</v>
      </c>
    </row>
    <row r="53" spans="1:56" x14ac:dyDescent="0.2">
      <c r="A53" s="6" t="s">
        <v>1431</v>
      </c>
      <c r="B53" s="100">
        <v>51</v>
      </c>
      <c r="C53" s="13">
        <v>604</v>
      </c>
      <c r="D53" s="13">
        <v>594.5</v>
      </c>
      <c r="E53" s="13">
        <v>601.5</v>
      </c>
      <c r="F53" s="13">
        <f>IF(C53=E53,1,0)</f>
        <v>0</v>
      </c>
      <c r="G53" s="13">
        <v>12</v>
      </c>
      <c r="H53" s="6">
        <f>VLOOKUP(B53,NEW_TRAIN_TEST!$A$2:$D$980,4,0)</f>
        <v>70</v>
      </c>
      <c r="I53" s="6" t="str">
        <f>VLOOKUP(B53,NEW_TRAIN_TEST!$A$2:$E$980,5,0)</f>
        <v>normal</v>
      </c>
      <c r="J53" s="101">
        <f>G53/H53</f>
        <v>0.17142857142857143</v>
      </c>
      <c r="K53" s="101">
        <f>IF(J53&gt;0.3,0.3,J53)</f>
        <v>0.17142857142857143</v>
      </c>
      <c r="L53" s="101">
        <f>E53/D53</f>
        <v>1.0117746005046258</v>
      </c>
      <c r="M53" s="101">
        <f>E53/C53</f>
        <v>0.99586092715231789</v>
      </c>
      <c r="N53" s="103">
        <v>601.5</v>
      </c>
      <c r="O53" s="103">
        <v>3</v>
      </c>
      <c r="P53" s="104">
        <f>O53/H53</f>
        <v>4.2857142857142858E-2</v>
      </c>
      <c r="Q53" s="104">
        <f>IF(P53&gt;0.25,0.25,P53)</f>
        <v>4.2857142857142858E-2</v>
      </c>
      <c r="R53" s="101">
        <f>N53/D53</f>
        <v>1.0117746005046258</v>
      </c>
      <c r="S53" s="101">
        <f>N53/C53</f>
        <v>0.99586092715231789</v>
      </c>
      <c r="T53" s="101">
        <f>N53/E53</f>
        <v>1</v>
      </c>
      <c r="U53" s="103">
        <v>601.5</v>
      </c>
      <c r="V53" s="103">
        <f>IF(W53&lt;O53,1,0)</f>
        <v>0</v>
      </c>
      <c r="W53" s="6">
        <v>3</v>
      </c>
      <c r="X53" s="101">
        <f>W53/H53</f>
        <v>4.2857142857142858E-2</v>
      </c>
      <c r="Y53" s="104">
        <f>IF(X53&gt;0.25,0.25,X53)</f>
        <v>4.2857142857142858E-2</v>
      </c>
      <c r="Z53" s="101">
        <f>U53/D53</f>
        <v>1.0117746005046258</v>
      </c>
      <c r="AA53" s="101">
        <f>U53/C53</f>
        <v>0.99586092715231789</v>
      </c>
      <c r="AB53" s="101">
        <f>U53/E53</f>
        <v>1</v>
      </c>
      <c r="AC53" s="103">
        <v>601.5</v>
      </c>
      <c r="AD53" s="105">
        <v>4</v>
      </c>
      <c r="AE53" s="107">
        <f>AD53/H53</f>
        <v>5.7142857142857141E-2</v>
      </c>
      <c r="AF53" s="104">
        <f>IF(AE53&gt;0.3,0.3,AE53)</f>
        <v>5.7142857142857141E-2</v>
      </c>
      <c r="AG53" s="101">
        <f>AC53/D53</f>
        <v>1.0117746005046258</v>
      </c>
      <c r="AH53" s="101">
        <f>C53/AC53</f>
        <v>1.0041562759767249</v>
      </c>
      <c r="AI53" s="101">
        <f>AC53/E53</f>
        <v>1</v>
      </c>
      <c r="AJ53" s="103">
        <v>601.5</v>
      </c>
      <c r="AK53" s="6">
        <v>4</v>
      </c>
      <c r="AL53" s="101">
        <f>AK53/H53</f>
        <v>5.7142857142857141E-2</v>
      </c>
      <c r="AM53" s="104">
        <f>IF(AL53&gt;0.3,0.3,AL53)</f>
        <v>5.7142857142857141E-2</v>
      </c>
      <c r="AN53" s="101">
        <f>AJ53/D53</f>
        <v>1.0117746005046258</v>
      </c>
      <c r="AO53" s="101">
        <f>C53/AJ53</f>
        <v>1.0041562759767249</v>
      </c>
      <c r="AP53" s="101">
        <f>AJ53/E53</f>
        <v>1</v>
      </c>
      <c r="AQ53" s="103">
        <v>601.5</v>
      </c>
      <c r="AR53" s="103">
        <v>4</v>
      </c>
      <c r="AS53" s="101">
        <f>AR53/H53</f>
        <v>5.7142857142857141E-2</v>
      </c>
      <c r="AT53" s="104">
        <f>IF(AS53&gt;0.25,0.25,AS53)</f>
        <v>5.7142857142857141E-2</v>
      </c>
      <c r="AU53" s="101">
        <f>AQ53/D53</f>
        <v>1.0117746005046258</v>
      </c>
      <c r="AV53" s="101">
        <f>C53/AQ53</f>
        <v>1.0041562759767249</v>
      </c>
      <c r="AW53" s="101">
        <f>AQ53/E53</f>
        <v>1</v>
      </c>
      <c r="AX53" s="103">
        <v>601.5</v>
      </c>
      <c r="AY53" s="6">
        <v>2</v>
      </c>
      <c r="AZ53" s="101">
        <f>AY53/H53</f>
        <v>2.8571428571428571E-2</v>
      </c>
      <c r="BA53" s="104">
        <f>IF(AZ53&gt;0.1,0.1,AZ53)</f>
        <v>2.8571428571428571E-2</v>
      </c>
      <c r="BB53" s="101">
        <f>AX53/D53</f>
        <v>1.0117746005046258</v>
      </c>
      <c r="BC53" s="101">
        <f>C53/AX53</f>
        <v>1.0041562759767249</v>
      </c>
      <c r="BD53" s="101">
        <f>AX53/E53</f>
        <v>1</v>
      </c>
    </row>
    <row r="54" spans="1:56" x14ac:dyDescent="0.2">
      <c r="A54" s="6" t="s">
        <v>1431</v>
      </c>
      <c r="B54" s="100">
        <v>52</v>
      </c>
      <c r="C54" s="13">
        <v>450</v>
      </c>
      <c r="D54" s="13">
        <v>410.5</v>
      </c>
      <c r="E54" s="13">
        <v>433</v>
      </c>
      <c r="F54" s="13">
        <f>IF(C54=E54,1,0)</f>
        <v>0</v>
      </c>
      <c r="G54" s="13">
        <v>9</v>
      </c>
      <c r="H54" s="6">
        <f>VLOOKUP(B54,NEW_TRAIN_TEST!$A$2:$D$980,4,0)</f>
        <v>54</v>
      </c>
      <c r="I54" s="6" t="str">
        <f>VLOOKUP(B54,NEW_TRAIN_TEST!$A$2:$E$980,5,0)</f>
        <v>normal</v>
      </c>
      <c r="J54" s="101">
        <f>G54/H54</f>
        <v>0.16666666666666666</v>
      </c>
      <c r="K54" s="101">
        <f>IF(J54&gt;0.3,0.3,J54)</f>
        <v>0.16666666666666666</v>
      </c>
      <c r="L54" s="101">
        <f>E54/D54</f>
        <v>1.0548112058465287</v>
      </c>
      <c r="M54" s="101">
        <f>E54/C54</f>
        <v>0.9622222222222222</v>
      </c>
      <c r="N54" s="103">
        <v>433</v>
      </c>
      <c r="O54" s="103">
        <v>0</v>
      </c>
      <c r="P54" s="104">
        <f>O54/H54</f>
        <v>0</v>
      </c>
      <c r="Q54" s="104">
        <f>IF(P54&gt;0.25,0.25,P54)</f>
        <v>0</v>
      </c>
      <c r="R54" s="101">
        <f>N54/D54</f>
        <v>1.0548112058465287</v>
      </c>
      <c r="S54" s="101">
        <f>N54/C54</f>
        <v>0.9622222222222222</v>
      </c>
      <c r="T54" s="101">
        <f>N54/E54</f>
        <v>1</v>
      </c>
      <c r="U54" s="103">
        <v>433</v>
      </c>
      <c r="V54" s="103">
        <f>IF(W54&lt;O54,1,0)</f>
        <v>0</v>
      </c>
      <c r="W54" s="6">
        <v>0</v>
      </c>
      <c r="X54" s="101">
        <f>W54/H54</f>
        <v>0</v>
      </c>
      <c r="Y54" s="104">
        <f>IF(X54&gt;0.25,0.25,X54)</f>
        <v>0</v>
      </c>
      <c r="Z54" s="101">
        <f>U54/D54</f>
        <v>1.0548112058465287</v>
      </c>
      <c r="AA54" s="101">
        <f>U54/C54</f>
        <v>0.9622222222222222</v>
      </c>
      <c r="AB54" s="101">
        <f>U54/E54</f>
        <v>1</v>
      </c>
      <c r="AC54" s="103">
        <v>433</v>
      </c>
      <c r="AD54" s="105">
        <v>0</v>
      </c>
      <c r="AE54" s="107">
        <f>AD54/H54</f>
        <v>0</v>
      </c>
      <c r="AF54" s="104">
        <f>IF(AE54&gt;0.3,0.3,AE54)</f>
        <v>0</v>
      </c>
      <c r="AG54" s="101">
        <f>AC54/D54</f>
        <v>1.0548112058465287</v>
      </c>
      <c r="AH54" s="101">
        <f>C54/AC54</f>
        <v>1.0392609699769053</v>
      </c>
      <c r="AI54" s="101">
        <f>AC54/E54</f>
        <v>1</v>
      </c>
      <c r="AJ54" s="103">
        <v>433</v>
      </c>
      <c r="AK54" s="6">
        <v>0</v>
      </c>
      <c r="AL54" s="101">
        <f>AK54/H54</f>
        <v>0</v>
      </c>
      <c r="AM54" s="104">
        <f>IF(AL54&gt;0.3,0.3,AL54)</f>
        <v>0</v>
      </c>
      <c r="AN54" s="101">
        <f>AJ54/D54</f>
        <v>1.0548112058465287</v>
      </c>
      <c r="AO54" s="101">
        <f>C54/AJ54</f>
        <v>1.0392609699769053</v>
      </c>
      <c r="AP54" s="101">
        <f>AJ54/E54</f>
        <v>1</v>
      </c>
      <c r="AQ54" s="103">
        <v>433</v>
      </c>
      <c r="AR54" s="103">
        <v>0</v>
      </c>
      <c r="AS54" s="101">
        <f>AR54/H54</f>
        <v>0</v>
      </c>
      <c r="AT54" s="104">
        <f>IF(AS54&gt;0.25,0.25,AS54)</f>
        <v>0</v>
      </c>
      <c r="AU54" s="101">
        <f>AQ54/D54</f>
        <v>1.0548112058465287</v>
      </c>
      <c r="AV54" s="101">
        <f>C54/AQ54</f>
        <v>1.0392609699769053</v>
      </c>
      <c r="AW54" s="101">
        <f>AQ54/E54</f>
        <v>1</v>
      </c>
      <c r="AX54" s="103">
        <v>433</v>
      </c>
      <c r="AY54" s="6">
        <v>1</v>
      </c>
      <c r="AZ54" s="101">
        <f>AY54/H54</f>
        <v>1.8518518518518517E-2</v>
      </c>
      <c r="BA54" s="104">
        <f>IF(AZ54&gt;0.1,0.1,AZ54)</f>
        <v>1.8518518518518517E-2</v>
      </c>
      <c r="BB54" s="101">
        <f>AX54/D54</f>
        <v>1.0548112058465287</v>
      </c>
      <c r="BC54" s="101">
        <f>C54/AX54</f>
        <v>1.0392609699769053</v>
      </c>
      <c r="BD54" s="101">
        <f>AX54/E54</f>
        <v>1</v>
      </c>
    </row>
    <row r="55" spans="1:56" x14ac:dyDescent="0.2">
      <c r="A55" s="6" t="s">
        <v>1431</v>
      </c>
      <c r="B55" s="100">
        <v>53</v>
      </c>
      <c r="C55" s="13">
        <v>596</v>
      </c>
      <c r="D55" s="13">
        <v>583</v>
      </c>
      <c r="E55" s="13">
        <v>592.75</v>
      </c>
      <c r="F55" s="13">
        <f>IF(C55=E55,1,0)</f>
        <v>0</v>
      </c>
      <c r="G55" s="13">
        <v>18</v>
      </c>
      <c r="H55" s="6">
        <f>VLOOKUP(B55,NEW_TRAIN_TEST!$A$2:$D$980,4,0)</f>
        <v>77</v>
      </c>
      <c r="I55" s="6" t="str">
        <f>VLOOKUP(B55,NEW_TRAIN_TEST!$A$2:$E$980,5,0)</f>
        <v>normal</v>
      </c>
      <c r="J55" s="101">
        <f>G55/H55</f>
        <v>0.23376623376623376</v>
      </c>
      <c r="K55" s="101">
        <f>IF(J55&gt;0.3,0.3,J55)</f>
        <v>0.23376623376623376</v>
      </c>
      <c r="L55" s="101">
        <f>E55/D55</f>
        <v>1.0167238421955402</v>
      </c>
      <c r="M55" s="101">
        <f>E55/C55</f>
        <v>0.99454697986577179</v>
      </c>
      <c r="N55" s="103">
        <v>592.75</v>
      </c>
      <c r="O55" s="103">
        <v>4</v>
      </c>
      <c r="P55" s="104">
        <f>O55/H55</f>
        <v>5.1948051948051951E-2</v>
      </c>
      <c r="Q55" s="104">
        <f>IF(P55&gt;0.25,0.25,P55)</f>
        <v>5.1948051948051951E-2</v>
      </c>
      <c r="R55" s="101">
        <f>N55/D55</f>
        <v>1.0167238421955402</v>
      </c>
      <c r="S55" s="101">
        <f>N55/C55</f>
        <v>0.99454697986577179</v>
      </c>
      <c r="T55" s="101">
        <f>N55/E55</f>
        <v>1</v>
      </c>
      <c r="U55" s="103">
        <v>592.75</v>
      </c>
      <c r="V55" s="103">
        <f>IF(W55&lt;O55,1,0)</f>
        <v>0</v>
      </c>
      <c r="W55" s="6">
        <v>5</v>
      </c>
      <c r="X55" s="101">
        <f>W55/H55</f>
        <v>6.4935064935064929E-2</v>
      </c>
      <c r="Y55" s="104">
        <f>IF(X55&gt;0.25,0.25,X55)</f>
        <v>6.4935064935064929E-2</v>
      </c>
      <c r="Z55" s="101">
        <f>U55/D55</f>
        <v>1.0167238421955402</v>
      </c>
      <c r="AA55" s="101">
        <f>U55/C55</f>
        <v>0.99454697986577179</v>
      </c>
      <c r="AB55" s="101">
        <f>U55/E55</f>
        <v>1</v>
      </c>
      <c r="AC55" s="103">
        <v>592.75</v>
      </c>
      <c r="AD55" s="105">
        <v>6</v>
      </c>
      <c r="AE55" s="107">
        <f>AD55/H55</f>
        <v>7.792207792207792E-2</v>
      </c>
      <c r="AF55" s="104">
        <f>IF(AE55&gt;0.3,0.3,AE55)</f>
        <v>7.792207792207792E-2</v>
      </c>
      <c r="AG55" s="101">
        <f>AC55/D55</f>
        <v>1.0167238421955402</v>
      </c>
      <c r="AH55" s="101">
        <f>C55/AC55</f>
        <v>1.0054829185997469</v>
      </c>
      <c r="AI55" s="101">
        <f>AC55/E55</f>
        <v>1</v>
      </c>
      <c r="AJ55" s="103">
        <v>592.75</v>
      </c>
      <c r="AK55" s="6">
        <v>6</v>
      </c>
      <c r="AL55" s="101">
        <f>AK55/H55</f>
        <v>7.792207792207792E-2</v>
      </c>
      <c r="AM55" s="104">
        <f>IF(AL55&gt;0.3,0.3,AL55)</f>
        <v>7.792207792207792E-2</v>
      </c>
      <c r="AN55" s="101">
        <f>AJ55/D55</f>
        <v>1.0167238421955402</v>
      </c>
      <c r="AO55" s="101">
        <f>C55/AJ55</f>
        <v>1.0054829185997469</v>
      </c>
      <c r="AP55" s="101">
        <f>AJ55/E55</f>
        <v>1</v>
      </c>
      <c r="AQ55" s="103">
        <v>592.75</v>
      </c>
      <c r="AR55" s="103">
        <v>4</v>
      </c>
      <c r="AS55" s="101">
        <f>AR55/H55</f>
        <v>5.1948051948051951E-2</v>
      </c>
      <c r="AT55" s="104">
        <f>IF(AS55&gt;0.25,0.25,AS55)</f>
        <v>5.1948051948051951E-2</v>
      </c>
      <c r="AU55" s="101">
        <f>AQ55/D55</f>
        <v>1.0167238421955402</v>
      </c>
      <c r="AV55" s="101">
        <f>C55/AQ55</f>
        <v>1.0054829185997469</v>
      </c>
      <c r="AW55" s="101">
        <f>AQ55/E55</f>
        <v>1</v>
      </c>
      <c r="AX55" s="103">
        <v>592.75</v>
      </c>
      <c r="AY55" s="6">
        <v>2</v>
      </c>
      <c r="AZ55" s="101">
        <f>AY55/H55</f>
        <v>2.5974025974025976E-2</v>
      </c>
      <c r="BA55" s="104">
        <f>IF(AZ55&gt;0.1,0.1,AZ55)</f>
        <v>2.5974025974025976E-2</v>
      </c>
      <c r="BB55" s="101">
        <f>AX55/D55</f>
        <v>1.0167238421955402</v>
      </c>
      <c r="BC55" s="101">
        <f>C55/AX55</f>
        <v>1.0054829185997469</v>
      </c>
      <c r="BD55" s="101">
        <f>AX55/E55</f>
        <v>1</v>
      </c>
    </row>
    <row r="56" spans="1:56" x14ac:dyDescent="0.2">
      <c r="A56" s="6" t="s">
        <v>1431</v>
      </c>
      <c r="B56" s="100">
        <v>54</v>
      </c>
      <c r="C56" s="13">
        <v>526</v>
      </c>
      <c r="D56" s="13">
        <v>508.5</v>
      </c>
      <c r="E56" s="13">
        <v>522</v>
      </c>
      <c r="F56" s="13">
        <f>IF(C56=E56,1,0)</f>
        <v>0</v>
      </c>
      <c r="G56" s="13">
        <v>9</v>
      </c>
      <c r="H56" s="6">
        <f>VLOOKUP(B56,NEW_TRAIN_TEST!$A$2:$D$980,4,0)</f>
        <v>64</v>
      </c>
      <c r="I56" s="6" t="str">
        <f>VLOOKUP(B56,NEW_TRAIN_TEST!$A$2:$E$980,5,0)</f>
        <v>normal</v>
      </c>
      <c r="J56" s="101">
        <f>G56/H56</f>
        <v>0.140625</v>
      </c>
      <c r="K56" s="101">
        <f>IF(J56&gt;0.3,0.3,J56)</f>
        <v>0.140625</v>
      </c>
      <c r="L56" s="101">
        <f>E56/D56</f>
        <v>1.0265486725663717</v>
      </c>
      <c r="M56" s="101">
        <f>E56/C56</f>
        <v>0.99239543726235746</v>
      </c>
      <c r="N56" s="103">
        <v>522</v>
      </c>
      <c r="O56" s="103">
        <v>3</v>
      </c>
      <c r="P56" s="104">
        <f>O56/H56</f>
        <v>4.6875E-2</v>
      </c>
      <c r="Q56" s="104">
        <f>IF(P56&gt;0.25,0.25,P56)</f>
        <v>4.6875E-2</v>
      </c>
      <c r="R56" s="101">
        <f>N56/D56</f>
        <v>1.0265486725663717</v>
      </c>
      <c r="S56" s="101">
        <f>N56/C56</f>
        <v>0.99239543726235746</v>
      </c>
      <c r="T56" s="101">
        <f>N56/E56</f>
        <v>1</v>
      </c>
      <c r="U56" s="103">
        <v>522</v>
      </c>
      <c r="V56" s="103">
        <f>IF(W56&lt;O56,1,0)</f>
        <v>0</v>
      </c>
      <c r="W56" s="6">
        <v>3</v>
      </c>
      <c r="X56" s="101">
        <f>W56/H56</f>
        <v>4.6875E-2</v>
      </c>
      <c r="Y56" s="104">
        <f>IF(X56&gt;0.25,0.25,X56)</f>
        <v>4.6875E-2</v>
      </c>
      <c r="Z56" s="101">
        <f>U56/D56</f>
        <v>1.0265486725663717</v>
      </c>
      <c r="AA56" s="101">
        <f>U56/C56</f>
        <v>0.99239543726235746</v>
      </c>
      <c r="AB56" s="101">
        <f>U56/E56</f>
        <v>1</v>
      </c>
      <c r="AC56" s="103">
        <v>522</v>
      </c>
      <c r="AD56" s="105">
        <v>4</v>
      </c>
      <c r="AE56" s="107">
        <f>AD56/H56</f>
        <v>6.25E-2</v>
      </c>
      <c r="AF56" s="104">
        <f>IF(AE56&gt;0.3,0.3,AE56)</f>
        <v>6.25E-2</v>
      </c>
      <c r="AG56" s="101">
        <f>AC56/D56</f>
        <v>1.0265486725663717</v>
      </c>
      <c r="AH56" s="101">
        <f>C56/AC56</f>
        <v>1.0076628352490422</v>
      </c>
      <c r="AI56" s="101">
        <f>AC56/E56</f>
        <v>1</v>
      </c>
      <c r="AJ56" s="103">
        <v>522</v>
      </c>
      <c r="AK56" s="6">
        <v>4</v>
      </c>
      <c r="AL56" s="101">
        <f>AK56/H56</f>
        <v>6.25E-2</v>
      </c>
      <c r="AM56" s="104">
        <f>IF(AL56&gt;0.3,0.3,AL56)</f>
        <v>6.25E-2</v>
      </c>
      <c r="AN56" s="101">
        <f>AJ56/D56</f>
        <v>1.0265486725663717</v>
      </c>
      <c r="AO56" s="101">
        <f>C56/AJ56</f>
        <v>1.0076628352490422</v>
      </c>
      <c r="AP56" s="101">
        <f>AJ56/E56</f>
        <v>1</v>
      </c>
      <c r="AQ56" s="103">
        <v>522</v>
      </c>
      <c r="AR56" s="103">
        <v>4</v>
      </c>
      <c r="AS56" s="101">
        <f>AR56/H56</f>
        <v>6.25E-2</v>
      </c>
      <c r="AT56" s="104">
        <f>IF(AS56&gt;0.25,0.25,AS56)</f>
        <v>6.25E-2</v>
      </c>
      <c r="AU56" s="101">
        <f>AQ56/D56</f>
        <v>1.0265486725663717</v>
      </c>
      <c r="AV56" s="101">
        <f>C56/AQ56</f>
        <v>1.0076628352490422</v>
      </c>
      <c r="AW56" s="101">
        <f>AQ56/E56</f>
        <v>1</v>
      </c>
      <c r="AX56" s="103">
        <v>522</v>
      </c>
      <c r="AY56" s="6">
        <v>3</v>
      </c>
      <c r="AZ56" s="101">
        <f>AY56/H56</f>
        <v>4.6875E-2</v>
      </c>
      <c r="BA56" s="104">
        <f>IF(AZ56&gt;0.1,0.1,AZ56)</f>
        <v>4.6875E-2</v>
      </c>
      <c r="BB56" s="101">
        <f>AX56/D56</f>
        <v>1.0265486725663717</v>
      </c>
      <c r="BC56" s="101">
        <f>C56/AX56</f>
        <v>1.0076628352490422</v>
      </c>
      <c r="BD56" s="101">
        <f>AX56/E56</f>
        <v>1</v>
      </c>
    </row>
    <row r="57" spans="1:56" x14ac:dyDescent="0.2">
      <c r="A57" s="6" t="s">
        <v>1431</v>
      </c>
      <c r="B57" s="100">
        <v>55</v>
      </c>
      <c r="C57" s="13">
        <v>469</v>
      </c>
      <c r="D57" s="13">
        <v>447.5</v>
      </c>
      <c r="E57" s="13">
        <v>466</v>
      </c>
      <c r="F57" s="13">
        <f>IF(C57=E57,1,0)</f>
        <v>0</v>
      </c>
      <c r="G57" s="13">
        <v>13</v>
      </c>
      <c r="H57" s="6">
        <f>VLOOKUP(B57,NEW_TRAIN_TEST!$A$2:$D$980,4,0)</f>
        <v>57</v>
      </c>
      <c r="I57" s="6" t="str">
        <f>VLOOKUP(B57,NEW_TRAIN_TEST!$A$2:$E$980,5,0)</f>
        <v>normal</v>
      </c>
      <c r="J57" s="101">
        <f>G57/H57</f>
        <v>0.22807017543859648</v>
      </c>
      <c r="K57" s="101">
        <f>IF(J57&gt;0.3,0.3,J57)</f>
        <v>0.22807017543859648</v>
      </c>
      <c r="L57" s="101">
        <f>E57/D57</f>
        <v>1.041340782122905</v>
      </c>
      <c r="M57" s="101">
        <f>E57/C57</f>
        <v>0.99360341151385922</v>
      </c>
      <c r="N57" s="103">
        <v>466</v>
      </c>
      <c r="O57" s="103">
        <v>3</v>
      </c>
      <c r="P57" s="104">
        <f>O57/H57</f>
        <v>5.2631578947368418E-2</v>
      </c>
      <c r="Q57" s="104">
        <f>IF(P57&gt;0.25,0.25,P57)</f>
        <v>5.2631578947368418E-2</v>
      </c>
      <c r="R57" s="101">
        <f>N57/D57</f>
        <v>1.041340782122905</v>
      </c>
      <c r="S57" s="101">
        <f>N57/C57</f>
        <v>0.99360341151385922</v>
      </c>
      <c r="T57" s="101">
        <f>N57/E57</f>
        <v>1</v>
      </c>
      <c r="U57" s="103">
        <v>466</v>
      </c>
      <c r="V57" s="103">
        <f>IF(W57&lt;O57,1,0)</f>
        <v>0</v>
      </c>
      <c r="W57" s="6">
        <v>3</v>
      </c>
      <c r="X57" s="101">
        <f>W57/H57</f>
        <v>5.2631578947368418E-2</v>
      </c>
      <c r="Y57" s="104">
        <f>IF(X57&gt;0.25,0.25,X57)</f>
        <v>5.2631578947368418E-2</v>
      </c>
      <c r="Z57" s="101">
        <f>U57/D57</f>
        <v>1.041340782122905</v>
      </c>
      <c r="AA57" s="101">
        <f>U57/C57</f>
        <v>0.99360341151385922</v>
      </c>
      <c r="AB57" s="101">
        <f>U57/E57</f>
        <v>1</v>
      </c>
      <c r="AC57" s="103">
        <v>466</v>
      </c>
      <c r="AD57" s="105">
        <v>4</v>
      </c>
      <c r="AE57" s="107">
        <f>AD57/H57</f>
        <v>7.0175438596491224E-2</v>
      </c>
      <c r="AF57" s="104">
        <f>IF(AE57&gt;0.3,0.3,AE57)</f>
        <v>7.0175438596491224E-2</v>
      </c>
      <c r="AG57" s="101">
        <f>AC57/D57</f>
        <v>1.041340782122905</v>
      </c>
      <c r="AH57" s="101">
        <f>C57/AC57</f>
        <v>1.0064377682403434</v>
      </c>
      <c r="AI57" s="101">
        <f>AC57/E57</f>
        <v>1</v>
      </c>
      <c r="AJ57" s="103">
        <v>466</v>
      </c>
      <c r="AK57" s="6">
        <v>4</v>
      </c>
      <c r="AL57" s="101">
        <f>AK57/H57</f>
        <v>7.0175438596491224E-2</v>
      </c>
      <c r="AM57" s="104">
        <f>IF(AL57&gt;0.3,0.3,AL57)</f>
        <v>7.0175438596491224E-2</v>
      </c>
      <c r="AN57" s="101">
        <f>AJ57/D57</f>
        <v>1.041340782122905</v>
      </c>
      <c r="AO57" s="101">
        <f>C57/AJ57</f>
        <v>1.0064377682403434</v>
      </c>
      <c r="AP57" s="101">
        <f>AJ57/E57</f>
        <v>1</v>
      </c>
      <c r="AQ57" s="103">
        <v>466</v>
      </c>
      <c r="AR57" s="103">
        <v>4</v>
      </c>
      <c r="AS57" s="101">
        <f>AR57/H57</f>
        <v>7.0175438596491224E-2</v>
      </c>
      <c r="AT57" s="104">
        <f>IF(AS57&gt;0.25,0.25,AS57)</f>
        <v>7.0175438596491224E-2</v>
      </c>
      <c r="AU57" s="101">
        <f>AQ57/D57</f>
        <v>1.041340782122905</v>
      </c>
      <c r="AV57" s="101">
        <f>C57/AQ57</f>
        <v>1.0064377682403434</v>
      </c>
      <c r="AW57" s="101">
        <f>AQ57/E57</f>
        <v>1</v>
      </c>
      <c r="AX57" s="103">
        <v>466</v>
      </c>
      <c r="AY57" s="6">
        <v>3</v>
      </c>
      <c r="AZ57" s="101">
        <f>AY57/H57</f>
        <v>5.2631578947368418E-2</v>
      </c>
      <c r="BA57" s="104">
        <f>IF(AZ57&gt;0.1,0.1,AZ57)</f>
        <v>5.2631578947368418E-2</v>
      </c>
      <c r="BB57" s="101">
        <f>AX57/D57</f>
        <v>1.041340782122905</v>
      </c>
      <c r="BC57" s="101">
        <f>C57/AX57</f>
        <v>1.0064377682403434</v>
      </c>
      <c r="BD57" s="101">
        <f>AX57/E57</f>
        <v>1</v>
      </c>
    </row>
    <row r="58" spans="1:56" x14ac:dyDescent="0.2">
      <c r="A58" s="6" t="s">
        <v>1431</v>
      </c>
      <c r="B58" s="100">
        <v>56</v>
      </c>
      <c r="C58" s="13">
        <v>525</v>
      </c>
      <c r="D58" s="13">
        <v>488.5</v>
      </c>
      <c r="E58" s="13">
        <v>521.5</v>
      </c>
      <c r="F58" s="13">
        <f>IF(C58=E58,1,0)</f>
        <v>0</v>
      </c>
      <c r="G58" s="13">
        <v>17</v>
      </c>
      <c r="H58" s="6">
        <f>VLOOKUP(B58,NEW_TRAIN_TEST!$A$2:$D$980,4,0)</f>
        <v>78</v>
      </c>
      <c r="I58" s="6" t="str">
        <f>VLOOKUP(B58,NEW_TRAIN_TEST!$A$2:$E$980,5,0)</f>
        <v>normal</v>
      </c>
      <c r="J58" s="101">
        <f>G58/H58</f>
        <v>0.21794871794871795</v>
      </c>
      <c r="K58" s="101">
        <f>IF(J58&gt;0.3,0.3,J58)</f>
        <v>0.21794871794871795</v>
      </c>
      <c r="L58" s="101">
        <f>E58/D58</f>
        <v>1.067553735926305</v>
      </c>
      <c r="M58" s="101">
        <f>E58/C58</f>
        <v>0.99333333333333329</v>
      </c>
      <c r="N58" s="103">
        <v>521.5</v>
      </c>
      <c r="O58" s="103">
        <v>2</v>
      </c>
      <c r="P58" s="104">
        <f>O58/H58</f>
        <v>2.564102564102564E-2</v>
      </c>
      <c r="Q58" s="104">
        <f>IF(P58&gt;0.25,0.25,P58)</f>
        <v>2.564102564102564E-2</v>
      </c>
      <c r="R58" s="101">
        <f>N58/D58</f>
        <v>1.067553735926305</v>
      </c>
      <c r="S58" s="101">
        <f>N58/C58</f>
        <v>0.99333333333333329</v>
      </c>
      <c r="T58" s="101">
        <f>N58/E58</f>
        <v>1</v>
      </c>
      <c r="U58" s="103">
        <v>521.5</v>
      </c>
      <c r="V58" s="103">
        <f>IF(W58&lt;O58,1,0)</f>
        <v>0</v>
      </c>
      <c r="W58" s="6">
        <v>2</v>
      </c>
      <c r="X58" s="101">
        <f>W58/H58</f>
        <v>2.564102564102564E-2</v>
      </c>
      <c r="Y58" s="104">
        <f>IF(X58&gt;0.25,0.25,X58)</f>
        <v>2.564102564102564E-2</v>
      </c>
      <c r="Z58" s="101">
        <f>U58/D58</f>
        <v>1.067553735926305</v>
      </c>
      <c r="AA58" s="101">
        <f>U58/C58</f>
        <v>0.99333333333333329</v>
      </c>
      <c r="AB58" s="101">
        <f>U58/E58</f>
        <v>1</v>
      </c>
      <c r="AC58" s="103">
        <v>521.5</v>
      </c>
      <c r="AD58" s="105">
        <v>2</v>
      </c>
      <c r="AE58" s="107">
        <f>AD58/H58</f>
        <v>2.564102564102564E-2</v>
      </c>
      <c r="AF58" s="104">
        <f>IF(AE58&gt;0.3,0.3,AE58)</f>
        <v>2.564102564102564E-2</v>
      </c>
      <c r="AG58" s="101">
        <f>AC58/D58</f>
        <v>1.067553735926305</v>
      </c>
      <c r="AH58" s="101">
        <f>C58/AC58</f>
        <v>1.0067114093959733</v>
      </c>
      <c r="AI58" s="101">
        <f>AC58/E58</f>
        <v>1</v>
      </c>
      <c r="AJ58" s="103">
        <v>521.5</v>
      </c>
      <c r="AK58" s="6">
        <v>2</v>
      </c>
      <c r="AL58" s="101">
        <f>AK58/H58</f>
        <v>2.564102564102564E-2</v>
      </c>
      <c r="AM58" s="104">
        <f>IF(AL58&gt;0.3,0.3,AL58)</f>
        <v>2.564102564102564E-2</v>
      </c>
      <c r="AN58" s="101">
        <f>AJ58/D58</f>
        <v>1.067553735926305</v>
      </c>
      <c r="AO58" s="101">
        <f>C58/AJ58</f>
        <v>1.0067114093959733</v>
      </c>
      <c r="AP58" s="101">
        <f>AJ58/E58</f>
        <v>1</v>
      </c>
      <c r="AQ58" s="103">
        <v>521.5</v>
      </c>
      <c r="AR58" s="103">
        <v>4</v>
      </c>
      <c r="AS58" s="101">
        <f>AR58/H58</f>
        <v>5.128205128205128E-2</v>
      </c>
      <c r="AT58" s="104">
        <f>IF(AS58&gt;0.25,0.25,AS58)</f>
        <v>5.128205128205128E-2</v>
      </c>
      <c r="AU58" s="101">
        <f>AQ58/D58</f>
        <v>1.067553735926305</v>
      </c>
      <c r="AV58" s="101">
        <f>C58/AQ58</f>
        <v>1.0067114093959733</v>
      </c>
      <c r="AW58" s="101">
        <f>AQ58/E58</f>
        <v>1</v>
      </c>
      <c r="AX58" s="103">
        <v>521.5</v>
      </c>
      <c r="AY58" s="6">
        <v>1</v>
      </c>
      <c r="AZ58" s="101">
        <f>AY58/H58</f>
        <v>1.282051282051282E-2</v>
      </c>
      <c r="BA58" s="104">
        <f>IF(AZ58&gt;0.1,0.1,AZ58)</f>
        <v>1.282051282051282E-2</v>
      </c>
      <c r="BB58" s="101">
        <f>AX58/D58</f>
        <v>1.067553735926305</v>
      </c>
      <c r="BC58" s="101">
        <f>C58/AX58</f>
        <v>1.0067114093959733</v>
      </c>
      <c r="BD58" s="101">
        <f>AX58/E58</f>
        <v>1</v>
      </c>
    </row>
    <row r="59" spans="1:56" x14ac:dyDescent="0.2">
      <c r="A59" s="6" t="s">
        <v>1431</v>
      </c>
      <c r="B59" s="100">
        <v>57</v>
      </c>
      <c r="C59" s="13">
        <v>643</v>
      </c>
      <c r="D59" s="13">
        <v>610.5</v>
      </c>
      <c r="E59" s="13">
        <v>636.5</v>
      </c>
      <c r="F59" s="13">
        <f>IF(C59=E59,1,0)</f>
        <v>0</v>
      </c>
      <c r="G59" s="13">
        <v>22</v>
      </c>
      <c r="H59" s="6">
        <f>VLOOKUP(B59,NEW_TRAIN_TEST!$A$2:$D$980,4,0)</f>
        <v>118</v>
      </c>
      <c r="I59" s="6" t="str">
        <f>VLOOKUP(B59,NEW_TRAIN_TEST!$A$2:$E$980,5,0)</f>
        <v>normal</v>
      </c>
      <c r="J59" s="101">
        <f>G59/H59</f>
        <v>0.1864406779661017</v>
      </c>
      <c r="K59" s="101">
        <f>IF(J59&gt;0.3,0.3,J59)</f>
        <v>0.1864406779661017</v>
      </c>
      <c r="L59" s="101">
        <f>E59/D59</f>
        <v>1.0425880425880425</v>
      </c>
      <c r="M59" s="101">
        <f>E59/C59</f>
        <v>0.98989113530326589</v>
      </c>
      <c r="N59" s="103">
        <v>636.5</v>
      </c>
      <c r="O59" s="103">
        <v>12</v>
      </c>
      <c r="P59" s="104">
        <f>O59/H59</f>
        <v>0.10169491525423729</v>
      </c>
      <c r="Q59" s="104">
        <f>IF(P59&gt;0.25,0.25,P59)</f>
        <v>0.10169491525423729</v>
      </c>
      <c r="R59" s="101">
        <f>N59/D59</f>
        <v>1.0425880425880425</v>
      </c>
      <c r="S59" s="101">
        <f>N59/C59</f>
        <v>0.98989113530326589</v>
      </c>
      <c r="T59" s="101">
        <f>N59/E59</f>
        <v>1</v>
      </c>
      <c r="U59" s="103">
        <v>636.5</v>
      </c>
      <c r="V59" s="103">
        <f>IF(W59&lt;O59,1,0)</f>
        <v>1</v>
      </c>
      <c r="W59" s="6">
        <v>9</v>
      </c>
      <c r="X59" s="101">
        <f>W59/H59</f>
        <v>7.6271186440677971E-2</v>
      </c>
      <c r="Y59" s="104">
        <f>IF(X59&gt;0.25,0.25,X59)</f>
        <v>7.6271186440677971E-2</v>
      </c>
      <c r="Z59" s="101">
        <f>U59/D59</f>
        <v>1.0425880425880425</v>
      </c>
      <c r="AA59" s="101">
        <f>U59/C59</f>
        <v>0.98989113530326589</v>
      </c>
      <c r="AB59" s="101">
        <f>U59/E59</f>
        <v>1</v>
      </c>
      <c r="AC59" s="103">
        <v>636.5</v>
      </c>
      <c r="AD59" s="105">
        <v>10</v>
      </c>
      <c r="AE59" s="107">
        <f>AD59/H59</f>
        <v>8.4745762711864403E-2</v>
      </c>
      <c r="AF59" s="104">
        <f>IF(AE59&gt;0.3,0.3,AE59)</f>
        <v>8.4745762711864403E-2</v>
      </c>
      <c r="AG59" s="101">
        <f>AC59/D59</f>
        <v>1.0425880425880425</v>
      </c>
      <c r="AH59" s="101">
        <f>C59/AC59</f>
        <v>1.0102120974076982</v>
      </c>
      <c r="AI59" s="101">
        <f>AC59/E59</f>
        <v>1</v>
      </c>
      <c r="AJ59" s="103">
        <v>636.5</v>
      </c>
      <c r="AK59" s="6">
        <v>10</v>
      </c>
      <c r="AL59" s="101">
        <f>AK59/H59</f>
        <v>8.4745762711864403E-2</v>
      </c>
      <c r="AM59" s="104">
        <f>IF(AL59&gt;0.3,0.3,AL59)</f>
        <v>8.4745762711864403E-2</v>
      </c>
      <c r="AN59" s="101">
        <f>AJ59/D59</f>
        <v>1.0425880425880425</v>
      </c>
      <c r="AO59" s="101">
        <f>C59/AJ59</f>
        <v>1.0102120974076982</v>
      </c>
      <c r="AP59" s="101">
        <f>AJ59/E59</f>
        <v>1</v>
      </c>
      <c r="AQ59" s="103">
        <v>636.5</v>
      </c>
      <c r="AR59" s="103">
        <v>4</v>
      </c>
      <c r="AS59" s="101">
        <f>AR59/H59</f>
        <v>3.3898305084745763E-2</v>
      </c>
      <c r="AT59" s="104">
        <f>IF(AS59&gt;0.25,0.25,AS59)</f>
        <v>3.3898305084745763E-2</v>
      </c>
      <c r="AU59" s="101">
        <f>AQ59/D59</f>
        <v>1.0425880425880425</v>
      </c>
      <c r="AV59" s="101">
        <f>C59/AQ59</f>
        <v>1.0102120974076982</v>
      </c>
      <c r="AW59" s="101">
        <f>AQ59/E59</f>
        <v>1</v>
      </c>
      <c r="AX59" s="103">
        <v>636.5</v>
      </c>
      <c r="AY59" s="6">
        <v>3</v>
      </c>
      <c r="AZ59" s="101">
        <f>AY59/H59</f>
        <v>2.5423728813559324E-2</v>
      </c>
      <c r="BA59" s="104">
        <f>IF(AZ59&gt;0.1,0.1,AZ59)</f>
        <v>2.5423728813559324E-2</v>
      </c>
      <c r="BB59" s="101">
        <f>AX59/D59</f>
        <v>1.0425880425880425</v>
      </c>
      <c r="BC59" s="101">
        <f>C59/AX59</f>
        <v>1.0102120974076982</v>
      </c>
      <c r="BD59" s="101">
        <f>AX59/E59</f>
        <v>1</v>
      </c>
    </row>
    <row r="60" spans="1:56" x14ac:dyDescent="0.2">
      <c r="A60" s="6" t="s">
        <v>1431</v>
      </c>
      <c r="B60" s="100">
        <v>58</v>
      </c>
      <c r="C60" s="13">
        <v>643</v>
      </c>
      <c r="D60" s="13">
        <v>621.5</v>
      </c>
      <c r="E60" s="13">
        <v>638</v>
      </c>
      <c r="F60" s="13">
        <f>IF(C60=E60,1,0)</f>
        <v>0</v>
      </c>
      <c r="G60" s="13">
        <v>18</v>
      </c>
      <c r="H60" s="6">
        <f>VLOOKUP(B60,NEW_TRAIN_TEST!$A$2:$D$980,4,0)</f>
        <v>106</v>
      </c>
      <c r="I60" s="6" t="str">
        <f>VLOOKUP(B60,NEW_TRAIN_TEST!$A$2:$E$980,5,0)</f>
        <v>normal</v>
      </c>
      <c r="J60" s="101">
        <f>G60/H60</f>
        <v>0.16981132075471697</v>
      </c>
      <c r="K60" s="101">
        <f>IF(J60&gt;0.3,0.3,J60)</f>
        <v>0.16981132075471697</v>
      </c>
      <c r="L60" s="101">
        <f>E60/D60</f>
        <v>1.0265486725663717</v>
      </c>
      <c r="M60" s="101">
        <f>E60/C60</f>
        <v>0.99222395023328147</v>
      </c>
      <c r="N60" s="103">
        <v>638</v>
      </c>
      <c r="O60" s="103">
        <v>5</v>
      </c>
      <c r="P60" s="104">
        <f>O60/H60</f>
        <v>4.716981132075472E-2</v>
      </c>
      <c r="Q60" s="104">
        <f>IF(P60&gt;0.25,0.25,P60)</f>
        <v>4.716981132075472E-2</v>
      </c>
      <c r="R60" s="101">
        <f>N60/D60</f>
        <v>1.0265486725663717</v>
      </c>
      <c r="S60" s="101">
        <f>N60/C60</f>
        <v>0.99222395023328147</v>
      </c>
      <c r="T60" s="101">
        <f>N60/E60</f>
        <v>1</v>
      </c>
      <c r="U60" s="103">
        <v>638</v>
      </c>
      <c r="V60" s="103">
        <f>IF(W60&lt;O60,1,0)</f>
        <v>0</v>
      </c>
      <c r="W60" s="6">
        <v>6</v>
      </c>
      <c r="X60" s="101">
        <f>W60/H60</f>
        <v>5.6603773584905662E-2</v>
      </c>
      <c r="Y60" s="104">
        <f>IF(X60&gt;0.25,0.25,X60)</f>
        <v>5.6603773584905662E-2</v>
      </c>
      <c r="Z60" s="101">
        <f>U60/D60</f>
        <v>1.0265486725663717</v>
      </c>
      <c r="AA60" s="101">
        <f>U60/C60</f>
        <v>0.99222395023328147</v>
      </c>
      <c r="AB60" s="101">
        <f>U60/E60</f>
        <v>1</v>
      </c>
      <c r="AC60" s="103">
        <v>638</v>
      </c>
      <c r="AD60" s="105">
        <v>7</v>
      </c>
      <c r="AE60" s="107">
        <f>AD60/H60</f>
        <v>6.6037735849056603E-2</v>
      </c>
      <c r="AF60" s="104">
        <f>IF(AE60&gt;0.3,0.3,AE60)</f>
        <v>6.6037735849056603E-2</v>
      </c>
      <c r="AG60" s="101">
        <f>AC60/D60</f>
        <v>1.0265486725663717</v>
      </c>
      <c r="AH60" s="101">
        <f>C60/AC60</f>
        <v>1.0078369905956113</v>
      </c>
      <c r="AI60" s="101">
        <f>AC60/E60</f>
        <v>1</v>
      </c>
      <c r="AJ60" s="103">
        <v>638</v>
      </c>
      <c r="AK60" s="6">
        <v>8</v>
      </c>
      <c r="AL60" s="101">
        <f>AK60/H60</f>
        <v>7.5471698113207544E-2</v>
      </c>
      <c r="AM60" s="104">
        <f>IF(AL60&gt;0.3,0.3,AL60)</f>
        <v>7.5471698113207544E-2</v>
      </c>
      <c r="AN60" s="101">
        <f>AJ60/D60</f>
        <v>1.0265486725663717</v>
      </c>
      <c r="AO60" s="101">
        <f>C60/AJ60</f>
        <v>1.0078369905956113</v>
      </c>
      <c r="AP60" s="101">
        <f>AJ60/E60</f>
        <v>1</v>
      </c>
      <c r="AQ60" s="103">
        <v>638</v>
      </c>
      <c r="AR60" s="103">
        <v>4</v>
      </c>
      <c r="AS60" s="101">
        <f>AR60/H60</f>
        <v>3.7735849056603772E-2</v>
      </c>
      <c r="AT60" s="104">
        <f>IF(AS60&gt;0.25,0.25,AS60)</f>
        <v>3.7735849056603772E-2</v>
      </c>
      <c r="AU60" s="101">
        <f>AQ60/D60</f>
        <v>1.0265486725663717</v>
      </c>
      <c r="AV60" s="101">
        <f>C60/AQ60</f>
        <v>1.0078369905956113</v>
      </c>
      <c r="AW60" s="101">
        <f>AQ60/E60</f>
        <v>1</v>
      </c>
      <c r="AX60" s="103">
        <v>638</v>
      </c>
      <c r="AY60" s="6">
        <v>1</v>
      </c>
      <c r="AZ60" s="101">
        <f>AY60/H60</f>
        <v>9.433962264150943E-3</v>
      </c>
      <c r="BA60" s="104">
        <f>IF(AZ60&gt;0.1,0.1,AZ60)</f>
        <v>9.433962264150943E-3</v>
      </c>
      <c r="BB60" s="101">
        <f>AX60/D60</f>
        <v>1.0265486725663717</v>
      </c>
      <c r="BC60" s="101">
        <f>C60/AX60</f>
        <v>1.0078369905956113</v>
      </c>
      <c r="BD60" s="101">
        <f>AX60/E60</f>
        <v>1</v>
      </c>
    </row>
    <row r="61" spans="1:56" x14ac:dyDescent="0.2">
      <c r="A61" s="6" t="s">
        <v>1431</v>
      </c>
      <c r="B61" s="100">
        <v>59</v>
      </c>
      <c r="C61" s="13">
        <v>585</v>
      </c>
      <c r="D61" s="13">
        <v>566.5</v>
      </c>
      <c r="E61" s="13">
        <v>582</v>
      </c>
      <c r="F61" s="13">
        <f>IF(C61=E61,1,0)</f>
        <v>0</v>
      </c>
      <c r="G61" s="13">
        <v>23</v>
      </c>
      <c r="H61" s="6">
        <f>VLOOKUP(B61,NEW_TRAIN_TEST!$A$2:$D$980,4,0)</f>
        <v>92</v>
      </c>
      <c r="I61" s="6" t="str">
        <f>VLOOKUP(B61,NEW_TRAIN_TEST!$A$2:$E$980,5,0)</f>
        <v>normal</v>
      </c>
      <c r="J61" s="101">
        <f>G61/H61</f>
        <v>0.25</v>
      </c>
      <c r="K61" s="101">
        <f>IF(J61&gt;0.3,0.3,J61)</f>
        <v>0.25</v>
      </c>
      <c r="L61" s="101">
        <f>E61/D61</f>
        <v>1.0273609885260371</v>
      </c>
      <c r="M61" s="101">
        <f>E61/C61</f>
        <v>0.99487179487179489</v>
      </c>
      <c r="N61" s="103">
        <v>582</v>
      </c>
      <c r="O61" s="103">
        <v>5</v>
      </c>
      <c r="P61" s="104">
        <f>O61/H61</f>
        <v>5.434782608695652E-2</v>
      </c>
      <c r="Q61" s="104">
        <f>IF(P61&gt;0.25,0.25,P61)</f>
        <v>5.434782608695652E-2</v>
      </c>
      <c r="R61" s="101">
        <f>N61/D61</f>
        <v>1.0273609885260371</v>
      </c>
      <c r="S61" s="101">
        <f>N61/C61</f>
        <v>0.99487179487179489</v>
      </c>
      <c r="T61" s="101">
        <f>N61/E61</f>
        <v>1</v>
      </c>
      <c r="U61" s="103">
        <v>582</v>
      </c>
      <c r="V61" s="103">
        <f>IF(W61&lt;O61,1,0)</f>
        <v>0</v>
      </c>
      <c r="W61" s="6">
        <v>9</v>
      </c>
      <c r="X61" s="101">
        <f>W61/H61</f>
        <v>9.7826086956521743E-2</v>
      </c>
      <c r="Y61" s="104">
        <f>IF(X61&gt;0.25,0.25,X61)</f>
        <v>9.7826086956521743E-2</v>
      </c>
      <c r="Z61" s="101">
        <f>U61/D61</f>
        <v>1.0273609885260371</v>
      </c>
      <c r="AA61" s="101">
        <f>U61/C61</f>
        <v>0.99487179487179489</v>
      </c>
      <c r="AB61" s="101">
        <f>U61/E61</f>
        <v>1</v>
      </c>
      <c r="AC61" s="103">
        <v>582</v>
      </c>
      <c r="AD61" s="105">
        <v>9</v>
      </c>
      <c r="AE61" s="107">
        <f>AD61/H61</f>
        <v>9.7826086956521743E-2</v>
      </c>
      <c r="AF61" s="104">
        <f>IF(AE61&gt;0.3,0.3,AE61)</f>
        <v>9.7826086956521743E-2</v>
      </c>
      <c r="AG61" s="101">
        <f>AC61/D61</f>
        <v>1.0273609885260371</v>
      </c>
      <c r="AH61" s="101">
        <f>C61/AC61</f>
        <v>1.0051546391752577</v>
      </c>
      <c r="AI61" s="101">
        <f>AC61/E61</f>
        <v>1</v>
      </c>
      <c r="AJ61" s="103">
        <v>582</v>
      </c>
      <c r="AK61" s="6">
        <v>9</v>
      </c>
      <c r="AL61" s="101">
        <f>AK61/H61</f>
        <v>9.7826086956521743E-2</v>
      </c>
      <c r="AM61" s="104">
        <f>IF(AL61&gt;0.3,0.3,AL61)</f>
        <v>9.7826086956521743E-2</v>
      </c>
      <c r="AN61" s="101">
        <f>AJ61/D61</f>
        <v>1.0273609885260371</v>
      </c>
      <c r="AO61" s="101">
        <f>C61/AJ61</f>
        <v>1.0051546391752577</v>
      </c>
      <c r="AP61" s="101">
        <f>AJ61/E61</f>
        <v>1</v>
      </c>
      <c r="AQ61" s="103">
        <v>582</v>
      </c>
      <c r="AR61" s="103">
        <v>2</v>
      </c>
      <c r="AS61" s="101">
        <f>AR61/H61</f>
        <v>2.1739130434782608E-2</v>
      </c>
      <c r="AT61" s="104">
        <f>IF(AS61&gt;0.25,0.25,AS61)</f>
        <v>2.1739130434782608E-2</v>
      </c>
      <c r="AU61" s="101">
        <f>AQ61/D61</f>
        <v>1.0273609885260371</v>
      </c>
      <c r="AV61" s="101">
        <f>C61/AQ61</f>
        <v>1.0051546391752577</v>
      </c>
      <c r="AW61" s="101">
        <f>AQ61/E61</f>
        <v>1</v>
      </c>
      <c r="AX61" s="103">
        <v>582</v>
      </c>
      <c r="AY61" s="6">
        <v>2</v>
      </c>
      <c r="AZ61" s="101">
        <f>AY61/H61</f>
        <v>2.1739130434782608E-2</v>
      </c>
      <c r="BA61" s="104">
        <f>IF(AZ61&gt;0.1,0.1,AZ61)</f>
        <v>2.1739130434782608E-2</v>
      </c>
      <c r="BB61" s="101">
        <f>AX61/D61</f>
        <v>1.0273609885260371</v>
      </c>
      <c r="BC61" s="101">
        <f>C61/AX61</f>
        <v>1.0051546391752577</v>
      </c>
      <c r="BD61" s="101">
        <f>AX61/E61</f>
        <v>1</v>
      </c>
    </row>
    <row r="62" spans="1:56" x14ac:dyDescent="0.2">
      <c r="A62" s="6" t="s">
        <v>1431</v>
      </c>
      <c r="B62" s="100">
        <v>60</v>
      </c>
      <c r="C62" s="13">
        <v>679</v>
      </c>
      <c r="D62" s="13">
        <v>656.5</v>
      </c>
      <c r="E62" s="13">
        <v>675.5</v>
      </c>
      <c r="F62" s="13">
        <f>IF(C62=E62,1,0)</f>
        <v>0</v>
      </c>
      <c r="G62" s="13">
        <v>14</v>
      </c>
      <c r="H62" s="6">
        <f>VLOOKUP(B62,NEW_TRAIN_TEST!$A$2:$D$980,4,0)</f>
        <v>118</v>
      </c>
      <c r="I62" s="6" t="str">
        <f>VLOOKUP(B62,NEW_TRAIN_TEST!$A$2:$E$980,5,0)</f>
        <v>normal</v>
      </c>
      <c r="J62" s="101">
        <f>G62/H62</f>
        <v>0.11864406779661017</v>
      </c>
      <c r="K62" s="101">
        <f>IF(J62&gt;0.3,0.3,J62)</f>
        <v>0.11864406779661017</v>
      </c>
      <c r="L62" s="101">
        <f>E62/D62</f>
        <v>1.028941355674029</v>
      </c>
      <c r="M62" s="101">
        <f>E62/C62</f>
        <v>0.99484536082474229</v>
      </c>
      <c r="N62" s="103">
        <v>675.5</v>
      </c>
      <c r="O62" s="103">
        <v>0</v>
      </c>
      <c r="P62" s="104">
        <f>O62/H62</f>
        <v>0</v>
      </c>
      <c r="Q62" s="104">
        <f>IF(P62&gt;0.25,0.25,P62)</f>
        <v>0</v>
      </c>
      <c r="R62" s="101">
        <f>N62/D62</f>
        <v>1.028941355674029</v>
      </c>
      <c r="S62" s="101">
        <f>N62/C62</f>
        <v>0.99484536082474229</v>
      </c>
      <c r="T62" s="101">
        <f>N62/E62</f>
        <v>1</v>
      </c>
      <c r="U62" s="103">
        <v>675.5</v>
      </c>
      <c r="V62" s="103">
        <f>IF(W62&lt;O62,1,0)</f>
        <v>0</v>
      </c>
      <c r="W62" s="6">
        <v>0</v>
      </c>
      <c r="X62" s="101">
        <f>W62/H62</f>
        <v>0</v>
      </c>
      <c r="Y62" s="104">
        <f>IF(X62&gt;0.25,0.25,X62)</f>
        <v>0</v>
      </c>
      <c r="Z62" s="101">
        <f>U62/D62</f>
        <v>1.028941355674029</v>
      </c>
      <c r="AA62" s="101">
        <f>U62/C62</f>
        <v>0.99484536082474229</v>
      </c>
      <c r="AB62" s="101">
        <f>U62/E62</f>
        <v>1</v>
      </c>
      <c r="AC62" s="103">
        <v>675.5</v>
      </c>
      <c r="AD62" s="105">
        <v>0</v>
      </c>
      <c r="AE62" s="107">
        <f>AD62/H62</f>
        <v>0</v>
      </c>
      <c r="AF62" s="104">
        <f>IF(AE62&gt;0.3,0.3,AE62)</f>
        <v>0</v>
      </c>
      <c r="AG62" s="101">
        <f>AC62/D62</f>
        <v>1.028941355674029</v>
      </c>
      <c r="AH62" s="101">
        <f>C62/AC62</f>
        <v>1.0051813471502591</v>
      </c>
      <c r="AI62" s="101">
        <f>AC62/E62</f>
        <v>1</v>
      </c>
      <c r="AJ62" s="103">
        <v>675.5</v>
      </c>
      <c r="AK62" s="6">
        <v>0</v>
      </c>
      <c r="AL62" s="101">
        <f>AK62/H62</f>
        <v>0</v>
      </c>
      <c r="AM62" s="104">
        <f>IF(AL62&gt;0.3,0.3,AL62)</f>
        <v>0</v>
      </c>
      <c r="AN62" s="101">
        <f>AJ62/D62</f>
        <v>1.028941355674029</v>
      </c>
      <c r="AO62" s="101">
        <f>C62/AJ62</f>
        <v>1.0051813471502591</v>
      </c>
      <c r="AP62" s="101">
        <f>AJ62/E62</f>
        <v>1</v>
      </c>
      <c r="AQ62" s="103">
        <v>675.5</v>
      </c>
      <c r="AR62" s="103">
        <v>0</v>
      </c>
      <c r="AS62" s="101">
        <f>AR62/H62</f>
        <v>0</v>
      </c>
      <c r="AT62" s="104">
        <f>IF(AS62&gt;0.25,0.25,AS62)</f>
        <v>0</v>
      </c>
      <c r="AU62" s="101">
        <f>AQ62/D62</f>
        <v>1.028941355674029</v>
      </c>
      <c r="AV62" s="101">
        <f>C62/AQ62</f>
        <v>1.0051813471502591</v>
      </c>
      <c r="AW62" s="101">
        <f>AQ62/E62</f>
        <v>1</v>
      </c>
      <c r="AX62" s="103">
        <v>675.5</v>
      </c>
      <c r="AY62" s="6">
        <v>0</v>
      </c>
      <c r="AZ62" s="101">
        <f>AY62/H62</f>
        <v>0</v>
      </c>
      <c r="BA62" s="104">
        <f>IF(AZ62&gt;0.1,0.1,AZ62)</f>
        <v>0</v>
      </c>
      <c r="BB62" s="101">
        <f>AX62/D62</f>
        <v>1.028941355674029</v>
      </c>
      <c r="BC62" s="101">
        <f>C62/AX62</f>
        <v>1.0051813471502591</v>
      </c>
      <c r="BD62" s="101">
        <f>AX62/E62</f>
        <v>1</v>
      </c>
    </row>
    <row r="63" spans="1:56" x14ac:dyDescent="0.2">
      <c r="A63" s="6" t="s">
        <v>1431</v>
      </c>
      <c r="B63" s="100">
        <v>61</v>
      </c>
      <c r="C63" s="13">
        <v>400</v>
      </c>
      <c r="D63" s="13">
        <v>378.5</v>
      </c>
      <c r="E63" s="13">
        <v>389.5</v>
      </c>
      <c r="F63" s="13">
        <f>IF(C63=E63,1,0)</f>
        <v>0</v>
      </c>
      <c r="G63" s="13">
        <v>3</v>
      </c>
      <c r="H63" s="6">
        <f>VLOOKUP(B63,NEW_TRAIN_TEST!$A$2:$D$980,4,0)</f>
        <v>48</v>
      </c>
      <c r="I63" s="6" t="str">
        <f>VLOOKUP(B63,NEW_TRAIN_TEST!$A$2:$E$980,5,0)</f>
        <v>normal</v>
      </c>
      <c r="J63" s="101">
        <f>G63/H63</f>
        <v>6.25E-2</v>
      </c>
      <c r="K63" s="101">
        <f>IF(J63&gt;0.3,0.3,J63)</f>
        <v>6.25E-2</v>
      </c>
      <c r="L63" s="101">
        <f>E63/D63</f>
        <v>1.0290620871862615</v>
      </c>
      <c r="M63" s="101">
        <f>E63/C63</f>
        <v>0.97375</v>
      </c>
      <c r="N63" s="103">
        <v>389.5</v>
      </c>
      <c r="O63" s="103">
        <v>1</v>
      </c>
      <c r="P63" s="104">
        <f>O63/H63</f>
        <v>2.0833333333333332E-2</v>
      </c>
      <c r="Q63" s="104">
        <f>IF(P63&gt;0.25,0.25,P63)</f>
        <v>2.0833333333333332E-2</v>
      </c>
      <c r="R63" s="101">
        <f>N63/D63</f>
        <v>1.0290620871862615</v>
      </c>
      <c r="S63" s="101">
        <f>N63/C63</f>
        <v>0.97375</v>
      </c>
      <c r="T63" s="101">
        <f>N63/E63</f>
        <v>1</v>
      </c>
      <c r="U63" s="103">
        <v>389.5</v>
      </c>
      <c r="V63" s="103">
        <f>IF(W63&lt;O63,1,0)</f>
        <v>0</v>
      </c>
      <c r="W63" s="6">
        <v>1</v>
      </c>
      <c r="X63" s="101">
        <f>W63/H63</f>
        <v>2.0833333333333332E-2</v>
      </c>
      <c r="Y63" s="104">
        <f>IF(X63&gt;0.25,0.25,X63)</f>
        <v>2.0833333333333332E-2</v>
      </c>
      <c r="Z63" s="101">
        <f>U63/D63</f>
        <v>1.0290620871862615</v>
      </c>
      <c r="AA63" s="101">
        <f>U63/C63</f>
        <v>0.97375</v>
      </c>
      <c r="AB63" s="101">
        <f>U63/E63</f>
        <v>1</v>
      </c>
      <c r="AC63" s="103">
        <v>389.5</v>
      </c>
      <c r="AD63" s="105">
        <v>1</v>
      </c>
      <c r="AE63" s="107">
        <f>AD63/H63</f>
        <v>2.0833333333333332E-2</v>
      </c>
      <c r="AF63" s="104">
        <f>IF(AE63&gt;0.3,0.3,AE63)</f>
        <v>2.0833333333333332E-2</v>
      </c>
      <c r="AG63" s="101">
        <f>AC63/D63</f>
        <v>1.0290620871862615</v>
      </c>
      <c r="AH63" s="101">
        <f>C63/AC63</f>
        <v>1.0269576379974326</v>
      </c>
      <c r="AI63" s="101">
        <f>AC63/E63</f>
        <v>1</v>
      </c>
      <c r="AJ63" s="103">
        <v>389.5</v>
      </c>
      <c r="AK63" s="6">
        <v>1</v>
      </c>
      <c r="AL63" s="101">
        <f>AK63/H63</f>
        <v>2.0833333333333332E-2</v>
      </c>
      <c r="AM63" s="104">
        <f>IF(AL63&gt;0.3,0.3,AL63)</f>
        <v>2.0833333333333332E-2</v>
      </c>
      <c r="AN63" s="101">
        <f>AJ63/D63</f>
        <v>1.0290620871862615</v>
      </c>
      <c r="AO63" s="101">
        <f>C63/AJ63</f>
        <v>1.0269576379974326</v>
      </c>
      <c r="AP63" s="101">
        <f>AJ63/E63</f>
        <v>1</v>
      </c>
      <c r="AQ63" s="103">
        <v>389.5</v>
      </c>
      <c r="AR63" s="103">
        <v>2</v>
      </c>
      <c r="AS63" s="101">
        <f>AR63/H63</f>
        <v>4.1666666666666664E-2</v>
      </c>
      <c r="AT63" s="104">
        <f>IF(AS63&gt;0.25,0.25,AS63)</f>
        <v>4.1666666666666664E-2</v>
      </c>
      <c r="AU63" s="101">
        <f>AQ63/D63</f>
        <v>1.0290620871862615</v>
      </c>
      <c r="AV63" s="101">
        <f>C63/AQ63</f>
        <v>1.0269576379974326</v>
      </c>
      <c r="AW63" s="101">
        <f>AQ63/E63</f>
        <v>1</v>
      </c>
      <c r="AX63" s="103">
        <v>389.5</v>
      </c>
      <c r="AY63" s="6">
        <v>0</v>
      </c>
      <c r="AZ63" s="101">
        <f>AY63/H63</f>
        <v>0</v>
      </c>
      <c r="BA63" s="104">
        <f>IF(AZ63&gt;0.1,0.1,AZ63)</f>
        <v>0</v>
      </c>
      <c r="BB63" s="101">
        <f>AX63/D63</f>
        <v>1.0290620871862615</v>
      </c>
      <c r="BC63" s="101">
        <f>C63/AX63</f>
        <v>1.0269576379974326</v>
      </c>
      <c r="BD63" s="101">
        <f>AX63/E63</f>
        <v>1</v>
      </c>
    </row>
    <row r="64" spans="1:56" x14ac:dyDescent="0.2">
      <c r="A64" s="6" t="s">
        <v>1431</v>
      </c>
      <c r="B64" s="100">
        <v>62</v>
      </c>
      <c r="C64" s="13">
        <v>338</v>
      </c>
      <c r="D64" s="13">
        <v>318.5</v>
      </c>
      <c r="E64" s="13">
        <v>328</v>
      </c>
      <c r="F64" s="13">
        <f>IF(C64=E64,1,0)</f>
        <v>0</v>
      </c>
      <c r="G64" s="13">
        <v>5</v>
      </c>
      <c r="H64" s="6">
        <f>VLOOKUP(B64,NEW_TRAIN_TEST!$A$2:$D$980,4,0)</f>
        <v>37</v>
      </c>
      <c r="I64" s="6" t="str">
        <f>VLOOKUP(B64,NEW_TRAIN_TEST!$A$2:$E$980,5,0)</f>
        <v>normal</v>
      </c>
      <c r="J64" s="101">
        <f>G64/H64</f>
        <v>0.13513513513513514</v>
      </c>
      <c r="K64" s="101">
        <f>IF(J64&gt;0.3,0.3,J64)</f>
        <v>0.13513513513513514</v>
      </c>
      <c r="L64" s="101">
        <f>E64/D64</f>
        <v>1.0298273155416013</v>
      </c>
      <c r="M64" s="101">
        <f>E64/C64</f>
        <v>0.97041420118343191</v>
      </c>
      <c r="N64" s="103">
        <v>328</v>
      </c>
      <c r="O64" s="103">
        <v>1</v>
      </c>
      <c r="P64" s="104">
        <f>O64/H64</f>
        <v>2.7027027027027029E-2</v>
      </c>
      <c r="Q64" s="104">
        <f>IF(P64&gt;0.25,0.25,P64)</f>
        <v>2.7027027027027029E-2</v>
      </c>
      <c r="R64" s="101">
        <f>N64/D64</f>
        <v>1.0298273155416013</v>
      </c>
      <c r="S64" s="101">
        <f>N64/C64</f>
        <v>0.97041420118343191</v>
      </c>
      <c r="T64" s="101">
        <f>N64/E64</f>
        <v>1</v>
      </c>
      <c r="U64" s="103">
        <v>328</v>
      </c>
      <c r="V64" s="103">
        <f>IF(W64&lt;O64,1,0)</f>
        <v>0</v>
      </c>
      <c r="W64" s="6">
        <v>1</v>
      </c>
      <c r="X64" s="101">
        <f>W64/H64</f>
        <v>2.7027027027027029E-2</v>
      </c>
      <c r="Y64" s="104">
        <f>IF(X64&gt;0.25,0.25,X64)</f>
        <v>2.7027027027027029E-2</v>
      </c>
      <c r="Z64" s="101">
        <f>U64/D64</f>
        <v>1.0298273155416013</v>
      </c>
      <c r="AA64" s="101">
        <f>U64/C64</f>
        <v>0.97041420118343191</v>
      </c>
      <c r="AB64" s="101">
        <f>U64/E64</f>
        <v>1</v>
      </c>
      <c r="AC64" s="103">
        <v>328</v>
      </c>
      <c r="AD64" s="105">
        <v>1</v>
      </c>
      <c r="AE64" s="107">
        <f>AD64/H64</f>
        <v>2.7027027027027029E-2</v>
      </c>
      <c r="AF64" s="104">
        <f>IF(AE64&gt;0.3,0.3,AE64)</f>
        <v>2.7027027027027029E-2</v>
      </c>
      <c r="AG64" s="101">
        <f>AC64/D64</f>
        <v>1.0298273155416013</v>
      </c>
      <c r="AH64" s="101">
        <f>C64/AC64</f>
        <v>1.0304878048780488</v>
      </c>
      <c r="AI64" s="101">
        <f>AC64/E64</f>
        <v>1</v>
      </c>
      <c r="AJ64" s="103">
        <v>328</v>
      </c>
      <c r="AK64" s="6">
        <v>1</v>
      </c>
      <c r="AL64" s="101">
        <f>AK64/H64</f>
        <v>2.7027027027027029E-2</v>
      </c>
      <c r="AM64" s="104">
        <f>IF(AL64&gt;0.3,0.3,AL64)</f>
        <v>2.7027027027027029E-2</v>
      </c>
      <c r="AN64" s="101">
        <f>AJ64/D64</f>
        <v>1.0298273155416013</v>
      </c>
      <c r="AO64" s="101">
        <f>C64/AJ64</f>
        <v>1.0304878048780488</v>
      </c>
      <c r="AP64" s="101">
        <f>AJ64/E64</f>
        <v>1</v>
      </c>
      <c r="AQ64" s="103">
        <v>328</v>
      </c>
      <c r="AR64" s="103">
        <v>2</v>
      </c>
      <c r="AS64" s="101">
        <f>AR64/H64</f>
        <v>5.4054054054054057E-2</v>
      </c>
      <c r="AT64" s="104">
        <f>IF(AS64&gt;0.25,0.25,AS64)</f>
        <v>5.4054054054054057E-2</v>
      </c>
      <c r="AU64" s="101">
        <f>AQ64/D64</f>
        <v>1.0298273155416013</v>
      </c>
      <c r="AV64" s="101">
        <f>C64/AQ64</f>
        <v>1.0304878048780488</v>
      </c>
      <c r="AW64" s="101">
        <f>AQ64/E64</f>
        <v>1</v>
      </c>
      <c r="AX64" s="103">
        <v>328</v>
      </c>
      <c r="AY64" s="6">
        <v>0</v>
      </c>
      <c r="AZ64" s="101">
        <f>AY64/H64</f>
        <v>0</v>
      </c>
      <c r="BA64" s="104">
        <f>IF(AZ64&gt;0.1,0.1,AZ64)</f>
        <v>0</v>
      </c>
      <c r="BB64" s="101">
        <f>AX64/D64</f>
        <v>1.0298273155416013</v>
      </c>
      <c r="BC64" s="101">
        <f>C64/AX64</f>
        <v>1.0304878048780488</v>
      </c>
      <c r="BD64" s="101">
        <f>AX64/E64</f>
        <v>1</v>
      </c>
    </row>
    <row r="65" spans="1:56" x14ac:dyDescent="0.2">
      <c r="A65" s="6" t="s">
        <v>1431</v>
      </c>
      <c r="B65" s="100">
        <v>63</v>
      </c>
      <c r="C65" s="13">
        <v>585</v>
      </c>
      <c r="D65" s="13">
        <v>545.5</v>
      </c>
      <c r="E65" s="13">
        <v>576.5</v>
      </c>
      <c r="F65" s="13">
        <f>IF(C65=E65,1,0)</f>
        <v>0</v>
      </c>
      <c r="G65" s="13">
        <v>8</v>
      </c>
      <c r="H65" s="6">
        <f>VLOOKUP(B65,NEW_TRAIN_TEST!$A$2:$D$980,4,0)</f>
        <v>57</v>
      </c>
      <c r="I65" s="6" t="str">
        <f>VLOOKUP(B65,NEW_TRAIN_TEST!$A$2:$E$980,5,0)</f>
        <v>normal</v>
      </c>
      <c r="J65" s="101">
        <f>G65/H65</f>
        <v>0.14035087719298245</v>
      </c>
      <c r="K65" s="101">
        <f>IF(J65&gt;0.3,0.3,J65)</f>
        <v>0.14035087719298245</v>
      </c>
      <c r="L65" s="101">
        <f>E65/D65</f>
        <v>1.0568285976168652</v>
      </c>
      <c r="M65" s="101">
        <f>E65/C65</f>
        <v>0.98547008547008552</v>
      </c>
      <c r="N65" s="103">
        <v>576.5</v>
      </c>
      <c r="O65" s="103">
        <v>3</v>
      </c>
      <c r="P65" s="104">
        <f>O65/H65</f>
        <v>5.2631578947368418E-2</v>
      </c>
      <c r="Q65" s="104">
        <f>IF(P65&gt;0.25,0.25,P65)</f>
        <v>5.2631578947368418E-2</v>
      </c>
      <c r="R65" s="101">
        <f>N65/D65</f>
        <v>1.0568285976168652</v>
      </c>
      <c r="S65" s="101">
        <f>N65/C65</f>
        <v>0.98547008547008552</v>
      </c>
      <c r="T65" s="101">
        <f>N65/E65</f>
        <v>1</v>
      </c>
      <c r="U65" s="103">
        <v>576.5</v>
      </c>
      <c r="V65" s="103">
        <f>IF(W65&lt;O65,1,0)</f>
        <v>0</v>
      </c>
      <c r="W65" s="6">
        <v>3</v>
      </c>
      <c r="X65" s="101">
        <f>W65/H65</f>
        <v>5.2631578947368418E-2</v>
      </c>
      <c r="Y65" s="104">
        <f>IF(X65&gt;0.25,0.25,X65)</f>
        <v>5.2631578947368418E-2</v>
      </c>
      <c r="Z65" s="101">
        <f>U65/D65</f>
        <v>1.0568285976168652</v>
      </c>
      <c r="AA65" s="101">
        <f>U65/C65</f>
        <v>0.98547008547008552</v>
      </c>
      <c r="AB65" s="101">
        <f>U65/E65</f>
        <v>1</v>
      </c>
      <c r="AC65" s="103">
        <v>576.5</v>
      </c>
      <c r="AD65" s="105">
        <v>4</v>
      </c>
      <c r="AE65" s="107">
        <f>AD65/H65</f>
        <v>7.0175438596491224E-2</v>
      </c>
      <c r="AF65" s="104">
        <f>IF(AE65&gt;0.3,0.3,AE65)</f>
        <v>7.0175438596491224E-2</v>
      </c>
      <c r="AG65" s="101">
        <f>AC65/D65</f>
        <v>1.0568285976168652</v>
      </c>
      <c r="AH65" s="101">
        <f>C65/AC65</f>
        <v>1.0147441457068518</v>
      </c>
      <c r="AI65" s="101">
        <f>AC65/E65</f>
        <v>1</v>
      </c>
      <c r="AJ65" s="103">
        <v>576.5</v>
      </c>
      <c r="AK65" s="6">
        <v>5</v>
      </c>
      <c r="AL65" s="101">
        <f>AK65/H65</f>
        <v>8.771929824561403E-2</v>
      </c>
      <c r="AM65" s="104">
        <f>IF(AL65&gt;0.3,0.3,AL65)</f>
        <v>8.771929824561403E-2</v>
      </c>
      <c r="AN65" s="101">
        <f>AJ65/D65</f>
        <v>1.0568285976168652</v>
      </c>
      <c r="AO65" s="101">
        <f>C65/AJ65</f>
        <v>1.0147441457068518</v>
      </c>
      <c r="AP65" s="101">
        <f>AJ65/E65</f>
        <v>1</v>
      </c>
      <c r="AQ65" s="103">
        <v>576.5</v>
      </c>
      <c r="AR65" s="103">
        <v>2</v>
      </c>
      <c r="AS65" s="101">
        <f>AR65/H65</f>
        <v>3.5087719298245612E-2</v>
      </c>
      <c r="AT65" s="104">
        <f>IF(AS65&gt;0.25,0.25,AS65)</f>
        <v>3.5087719298245612E-2</v>
      </c>
      <c r="AU65" s="101">
        <f>AQ65/D65</f>
        <v>1.0568285976168652</v>
      </c>
      <c r="AV65" s="101">
        <f>C65/AQ65</f>
        <v>1.0147441457068518</v>
      </c>
      <c r="AW65" s="101">
        <f>AQ65/E65</f>
        <v>1</v>
      </c>
      <c r="AX65" s="103">
        <v>576.5</v>
      </c>
      <c r="AY65" s="6">
        <v>1</v>
      </c>
      <c r="AZ65" s="101">
        <f>AY65/H65</f>
        <v>1.7543859649122806E-2</v>
      </c>
      <c r="BA65" s="104">
        <f>IF(AZ65&gt;0.1,0.1,AZ65)</f>
        <v>1.7543859649122806E-2</v>
      </c>
      <c r="BB65" s="101">
        <f>AX65/D65</f>
        <v>1.0568285976168652</v>
      </c>
      <c r="BC65" s="101">
        <f>C65/AX65</f>
        <v>1.0147441457068518</v>
      </c>
      <c r="BD65" s="101">
        <f>AX65/E65</f>
        <v>1</v>
      </c>
    </row>
    <row r="66" spans="1:56" x14ac:dyDescent="0.2">
      <c r="A66" s="6" t="s">
        <v>1431</v>
      </c>
      <c r="B66" s="100">
        <v>64</v>
      </c>
      <c r="C66" s="13">
        <v>632</v>
      </c>
      <c r="D66" s="13">
        <v>594.5</v>
      </c>
      <c r="E66" s="13">
        <v>610</v>
      </c>
      <c r="F66" s="13">
        <f>IF(C66=E66,1,0)</f>
        <v>0</v>
      </c>
      <c r="G66" s="13">
        <v>14</v>
      </c>
      <c r="H66" s="6">
        <f>VLOOKUP(B66,NEW_TRAIN_TEST!$A$2:$D$980,4,0)</f>
        <v>100</v>
      </c>
      <c r="I66" s="6" t="str">
        <f>VLOOKUP(B66,NEW_TRAIN_TEST!$A$2:$E$980,5,0)</f>
        <v>normal</v>
      </c>
      <c r="J66" s="101">
        <f>G66/H66</f>
        <v>0.14000000000000001</v>
      </c>
      <c r="K66" s="101">
        <f>IF(J66&gt;0.3,0.3,J66)</f>
        <v>0.14000000000000001</v>
      </c>
      <c r="L66" s="101">
        <f>E66/D66</f>
        <v>1.0260723296888141</v>
      </c>
      <c r="M66" s="101">
        <f>E66/C66</f>
        <v>0.96518987341772156</v>
      </c>
      <c r="N66" s="103">
        <v>610</v>
      </c>
      <c r="O66" s="103">
        <v>4</v>
      </c>
      <c r="P66" s="104">
        <f>O66/H66</f>
        <v>0.04</v>
      </c>
      <c r="Q66" s="104">
        <f>IF(P66&gt;0.25,0.25,P66)</f>
        <v>0.04</v>
      </c>
      <c r="R66" s="101">
        <f>N66/D66</f>
        <v>1.0260723296888141</v>
      </c>
      <c r="S66" s="101">
        <f>N66/C66</f>
        <v>0.96518987341772156</v>
      </c>
      <c r="T66" s="101">
        <f>N66/E66</f>
        <v>1</v>
      </c>
      <c r="U66" s="103">
        <v>610</v>
      </c>
      <c r="V66" s="103">
        <f>IF(W66&lt;O66,1,0)</f>
        <v>0</v>
      </c>
      <c r="W66" s="6">
        <v>5</v>
      </c>
      <c r="X66" s="101">
        <f>W66/H66</f>
        <v>0.05</v>
      </c>
      <c r="Y66" s="104">
        <f>IF(X66&gt;0.25,0.25,X66)</f>
        <v>0.05</v>
      </c>
      <c r="Z66" s="101">
        <f>U66/D66</f>
        <v>1.0260723296888141</v>
      </c>
      <c r="AA66" s="101">
        <f>U66/C66</f>
        <v>0.96518987341772156</v>
      </c>
      <c r="AB66" s="101">
        <f>U66/E66</f>
        <v>1</v>
      </c>
      <c r="AC66" s="103">
        <v>610</v>
      </c>
      <c r="AD66" s="105">
        <v>6</v>
      </c>
      <c r="AE66" s="107">
        <f>AD66/H66</f>
        <v>0.06</v>
      </c>
      <c r="AF66" s="104">
        <f>IF(AE66&gt;0.3,0.3,AE66)</f>
        <v>0.06</v>
      </c>
      <c r="AG66" s="101">
        <f>AC66/D66</f>
        <v>1.0260723296888141</v>
      </c>
      <c r="AH66" s="101">
        <f>C66/AC66</f>
        <v>1.0360655737704918</v>
      </c>
      <c r="AI66" s="101">
        <f>AC66/E66</f>
        <v>1</v>
      </c>
      <c r="AJ66" s="103">
        <v>610</v>
      </c>
      <c r="AK66" s="6">
        <v>6</v>
      </c>
      <c r="AL66" s="101">
        <f>AK66/H66</f>
        <v>0.06</v>
      </c>
      <c r="AM66" s="104">
        <f>IF(AL66&gt;0.3,0.3,AL66)</f>
        <v>0.06</v>
      </c>
      <c r="AN66" s="101">
        <f>AJ66/D66</f>
        <v>1.0260723296888141</v>
      </c>
      <c r="AO66" s="101">
        <f>C66/AJ66</f>
        <v>1.0360655737704918</v>
      </c>
      <c r="AP66" s="101">
        <f>AJ66/E66</f>
        <v>1</v>
      </c>
      <c r="AQ66" s="103">
        <v>610</v>
      </c>
      <c r="AR66" s="103">
        <v>2</v>
      </c>
      <c r="AS66" s="101">
        <f>AR66/H66</f>
        <v>0.02</v>
      </c>
      <c r="AT66" s="104">
        <f>IF(AS66&gt;0.25,0.25,AS66)</f>
        <v>0.02</v>
      </c>
      <c r="AU66" s="101">
        <f>AQ66/D66</f>
        <v>1.0260723296888141</v>
      </c>
      <c r="AV66" s="101">
        <f>C66/AQ66</f>
        <v>1.0360655737704918</v>
      </c>
      <c r="AW66" s="101">
        <f>AQ66/E66</f>
        <v>1</v>
      </c>
      <c r="AX66" s="103">
        <v>610</v>
      </c>
      <c r="AY66" s="6">
        <v>0</v>
      </c>
      <c r="AZ66" s="101">
        <f>AY66/H66</f>
        <v>0</v>
      </c>
      <c r="BA66" s="104">
        <f>IF(AZ66&gt;0.1,0.1,AZ66)</f>
        <v>0</v>
      </c>
      <c r="BB66" s="101">
        <f>AX66/D66</f>
        <v>1.0260723296888141</v>
      </c>
      <c r="BC66" s="101">
        <f>C66/AX66</f>
        <v>1.0360655737704918</v>
      </c>
      <c r="BD66" s="101">
        <f>AX66/E66</f>
        <v>1</v>
      </c>
    </row>
    <row r="67" spans="1:56" x14ac:dyDescent="0.2">
      <c r="A67" s="6" t="s">
        <v>1431</v>
      </c>
      <c r="B67" s="100">
        <v>65</v>
      </c>
      <c r="C67" s="13">
        <v>568</v>
      </c>
      <c r="D67" s="13">
        <v>539</v>
      </c>
      <c r="E67" s="13">
        <v>564.5</v>
      </c>
      <c r="F67" s="13">
        <f>IF(C67=E67,1,0)</f>
        <v>0</v>
      </c>
      <c r="G67" s="13">
        <v>10</v>
      </c>
      <c r="H67" s="6">
        <f>VLOOKUP(B67,NEW_TRAIN_TEST!$A$2:$D$980,4,0)</f>
        <v>90</v>
      </c>
      <c r="I67" s="6" t="str">
        <f>VLOOKUP(B67,NEW_TRAIN_TEST!$A$2:$E$980,5,0)</f>
        <v>normal</v>
      </c>
      <c r="J67" s="101">
        <f>G67/H67</f>
        <v>0.1111111111111111</v>
      </c>
      <c r="K67" s="101">
        <f>IF(J67&gt;0.3,0.3,J67)</f>
        <v>0.1111111111111111</v>
      </c>
      <c r="L67" s="101">
        <f>E67/D67</f>
        <v>1.0473098330241188</v>
      </c>
      <c r="M67" s="101">
        <f>E67/C67</f>
        <v>0.99383802816901412</v>
      </c>
      <c r="N67" s="103">
        <v>565.12</v>
      </c>
      <c r="O67" s="103">
        <v>28</v>
      </c>
      <c r="P67" s="104">
        <f>O67/H67</f>
        <v>0.31111111111111112</v>
      </c>
      <c r="Q67" s="104">
        <f>IF(P67&gt;0.25,0.25,P67)</f>
        <v>0.25</v>
      </c>
      <c r="R67" s="101">
        <f>N67/D67</f>
        <v>1.0484601113172543</v>
      </c>
      <c r="S67" s="101">
        <f>N67/C67</f>
        <v>0.99492957746478872</v>
      </c>
      <c r="T67" s="101">
        <f>N67/E67</f>
        <v>1.001098317094774</v>
      </c>
      <c r="U67" s="103">
        <v>565.33000000000004</v>
      </c>
      <c r="V67" s="103">
        <f>IF(W67&lt;O67,1,0)</f>
        <v>1</v>
      </c>
      <c r="W67" s="6">
        <v>25</v>
      </c>
      <c r="X67" s="101">
        <f>W67/H67</f>
        <v>0.27777777777777779</v>
      </c>
      <c r="Y67" s="104">
        <f>IF(X67&gt;0.25,0.25,X67)</f>
        <v>0.25</v>
      </c>
      <c r="Z67" s="101">
        <f>U67/D67</f>
        <v>1.0488497217068646</v>
      </c>
      <c r="AA67" s="101">
        <f>U67/C67</f>
        <v>0.99529929577464793</v>
      </c>
      <c r="AB67" s="101">
        <f>U67/E67</f>
        <v>1.0014703277236494</v>
      </c>
      <c r="AC67" s="103">
        <v>564.5</v>
      </c>
      <c r="AD67" s="105">
        <v>63</v>
      </c>
      <c r="AE67" s="107">
        <f>AD67/H67</f>
        <v>0.7</v>
      </c>
      <c r="AF67" s="104">
        <f>IF(AE67&gt;0.3,0.3,AE67)</f>
        <v>0.3</v>
      </c>
      <c r="AG67" s="101">
        <f>AC67/D67</f>
        <v>1.0473098330241188</v>
      </c>
      <c r="AH67" s="101">
        <f>C67/AC67</f>
        <v>1.0062001771479185</v>
      </c>
      <c r="AI67" s="101">
        <f>AC67/E67</f>
        <v>1</v>
      </c>
      <c r="AJ67" s="103">
        <v>564.5</v>
      </c>
      <c r="AK67" s="6">
        <v>70</v>
      </c>
      <c r="AL67" s="101">
        <f>AK67/H67</f>
        <v>0.77777777777777779</v>
      </c>
      <c r="AM67" s="104">
        <f>IF(AL67&gt;0.3,0.3,AL67)</f>
        <v>0.3</v>
      </c>
      <c r="AN67" s="101">
        <f>AJ67/D67</f>
        <v>1.0473098330241188</v>
      </c>
      <c r="AO67" s="101">
        <f>C67/AJ67</f>
        <v>1.0062001771479185</v>
      </c>
      <c r="AP67" s="101">
        <f>AJ67/E67</f>
        <v>1</v>
      </c>
      <c r="AQ67" s="103">
        <v>565.25</v>
      </c>
      <c r="AR67" s="103">
        <v>24</v>
      </c>
      <c r="AS67" s="101">
        <f>AR67/H67</f>
        <v>0.26666666666666666</v>
      </c>
      <c r="AT67" s="104">
        <f>IF(AS67&gt;0.25,0.25,AS67)</f>
        <v>0.25</v>
      </c>
      <c r="AU67" s="101">
        <f>AQ67/D67</f>
        <v>1.0487012987012987</v>
      </c>
      <c r="AV67" s="101">
        <f>C67/AQ67</f>
        <v>1.0048651039363115</v>
      </c>
      <c r="AW67" s="101">
        <f>AQ67/E67</f>
        <v>1.0013286093888396</v>
      </c>
      <c r="AX67" s="103">
        <v>564.5</v>
      </c>
      <c r="AY67" s="6">
        <v>4</v>
      </c>
      <c r="AZ67" s="101">
        <f>AY67/H67</f>
        <v>4.4444444444444446E-2</v>
      </c>
      <c r="BA67" s="104">
        <f>IF(AZ67&gt;0.1,0.1,AZ67)</f>
        <v>4.4444444444444446E-2</v>
      </c>
      <c r="BB67" s="101">
        <f>AX67/D67</f>
        <v>1.0473098330241188</v>
      </c>
      <c r="BC67" s="101">
        <f>C67/AX67</f>
        <v>1.0062001771479185</v>
      </c>
      <c r="BD67" s="101">
        <f>AX67/E67</f>
        <v>1</v>
      </c>
    </row>
    <row r="68" spans="1:56" x14ac:dyDescent="0.2">
      <c r="A68" s="6" t="s">
        <v>1431</v>
      </c>
      <c r="B68" s="100">
        <v>66</v>
      </c>
      <c r="C68" s="13">
        <v>434</v>
      </c>
      <c r="D68" s="13">
        <v>424</v>
      </c>
      <c r="E68" s="13">
        <v>430</v>
      </c>
      <c r="F68" s="13">
        <f>IF(C68=E68,1,0)</f>
        <v>0</v>
      </c>
      <c r="G68" s="13">
        <v>6</v>
      </c>
      <c r="H68" s="6">
        <f>VLOOKUP(B68,NEW_TRAIN_TEST!$A$2:$D$980,4,0)</f>
        <v>56</v>
      </c>
      <c r="I68" s="6" t="str">
        <f>VLOOKUP(B68,NEW_TRAIN_TEST!$A$2:$E$980,5,0)</f>
        <v>normal</v>
      </c>
      <c r="J68" s="101">
        <f>G68/H68</f>
        <v>0.10714285714285714</v>
      </c>
      <c r="K68" s="101">
        <f>IF(J68&gt;0.3,0.3,J68)</f>
        <v>0.10714285714285714</v>
      </c>
      <c r="L68" s="101">
        <f>E68/D68</f>
        <v>1.0141509433962264</v>
      </c>
      <c r="M68" s="101">
        <f>E68/C68</f>
        <v>0.99078341013824889</v>
      </c>
      <c r="N68" s="103">
        <v>430</v>
      </c>
      <c r="O68" s="103">
        <v>0</v>
      </c>
      <c r="P68" s="104">
        <f>O68/H68</f>
        <v>0</v>
      </c>
      <c r="Q68" s="104">
        <f>IF(P68&gt;0.25,0.25,P68)</f>
        <v>0</v>
      </c>
      <c r="R68" s="101">
        <f>N68/D68</f>
        <v>1.0141509433962264</v>
      </c>
      <c r="S68" s="101">
        <f>N68/C68</f>
        <v>0.99078341013824889</v>
      </c>
      <c r="T68" s="101">
        <f>N68/E68</f>
        <v>1</v>
      </c>
      <c r="U68" s="103">
        <v>430</v>
      </c>
      <c r="V68" s="103">
        <f>IF(W68&lt;O68,1,0)</f>
        <v>0</v>
      </c>
      <c r="W68" s="6">
        <v>0</v>
      </c>
      <c r="X68" s="101">
        <f>W68/H68</f>
        <v>0</v>
      </c>
      <c r="Y68" s="104">
        <f>IF(X68&gt;0.25,0.25,X68)</f>
        <v>0</v>
      </c>
      <c r="Z68" s="101">
        <f>U68/D68</f>
        <v>1.0141509433962264</v>
      </c>
      <c r="AA68" s="101">
        <f>U68/C68</f>
        <v>0.99078341013824889</v>
      </c>
      <c r="AB68" s="101">
        <f>U68/E68</f>
        <v>1</v>
      </c>
      <c r="AC68" s="103">
        <v>430</v>
      </c>
      <c r="AD68" s="105">
        <v>0</v>
      </c>
      <c r="AE68" s="107">
        <f>AD68/H68</f>
        <v>0</v>
      </c>
      <c r="AF68" s="104">
        <f>IF(AE68&gt;0.3,0.3,AE68)</f>
        <v>0</v>
      </c>
      <c r="AG68" s="101">
        <f>AC68/D68</f>
        <v>1.0141509433962264</v>
      </c>
      <c r="AH68" s="101">
        <f>C68/AC68</f>
        <v>1.0093023255813953</v>
      </c>
      <c r="AI68" s="101">
        <f>AC68/E68</f>
        <v>1</v>
      </c>
      <c r="AJ68" s="103">
        <v>430</v>
      </c>
      <c r="AK68" s="6">
        <v>0</v>
      </c>
      <c r="AL68" s="101">
        <f>AK68/H68</f>
        <v>0</v>
      </c>
      <c r="AM68" s="104">
        <f>IF(AL68&gt;0.3,0.3,AL68)</f>
        <v>0</v>
      </c>
      <c r="AN68" s="101">
        <f>AJ68/D68</f>
        <v>1.0141509433962264</v>
      </c>
      <c r="AO68" s="101">
        <f>C68/AJ68</f>
        <v>1.0093023255813953</v>
      </c>
      <c r="AP68" s="101">
        <f>AJ68/E68</f>
        <v>1</v>
      </c>
      <c r="AQ68" s="103">
        <v>430</v>
      </c>
      <c r="AR68" s="103">
        <v>0</v>
      </c>
      <c r="AS68" s="101">
        <f>AR68/H68</f>
        <v>0</v>
      </c>
      <c r="AT68" s="104">
        <f>IF(AS68&gt;0.25,0.25,AS68)</f>
        <v>0</v>
      </c>
      <c r="AU68" s="101">
        <f>AQ68/D68</f>
        <v>1.0141509433962264</v>
      </c>
      <c r="AV68" s="101">
        <f>C68/AQ68</f>
        <v>1.0093023255813953</v>
      </c>
      <c r="AW68" s="101">
        <f>AQ68/E68</f>
        <v>1</v>
      </c>
      <c r="AX68" s="103">
        <v>430</v>
      </c>
      <c r="AY68" s="6">
        <v>1</v>
      </c>
      <c r="AZ68" s="101">
        <f>AY68/H68</f>
        <v>1.7857142857142856E-2</v>
      </c>
      <c r="BA68" s="104">
        <f>IF(AZ68&gt;0.1,0.1,AZ68)</f>
        <v>1.7857142857142856E-2</v>
      </c>
      <c r="BB68" s="101">
        <f>AX68/D68</f>
        <v>1.0141509433962264</v>
      </c>
      <c r="BC68" s="101">
        <f>C68/AX68</f>
        <v>1.0093023255813953</v>
      </c>
      <c r="BD68" s="101">
        <f>AX68/E68</f>
        <v>1</v>
      </c>
    </row>
    <row r="69" spans="1:56" x14ac:dyDescent="0.2">
      <c r="A69" s="6" t="s">
        <v>1431</v>
      </c>
      <c r="B69" s="100">
        <v>67</v>
      </c>
      <c r="C69" s="13">
        <v>656</v>
      </c>
      <c r="D69" s="13">
        <v>628</v>
      </c>
      <c r="E69" s="13">
        <v>653</v>
      </c>
      <c r="F69" s="13">
        <f>IF(C69=E69,1,0)</f>
        <v>0</v>
      </c>
      <c r="G69" s="13">
        <v>23</v>
      </c>
      <c r="H69" s="6">
        <f>VLOOKUP(B69,NEW_TRAIN_TEST!$A$2:$D$980,4,0)</f>
        <v>97</v>
      </c>
      <c r="I69" s="6" t="str">
        <f>VLOOKUP(B69,NEW_TRAIN_TEST!$A$2:$E$980,5,0)</f>
        <v>normal</v>
      </c>
      <c r="J69" s="101">
        <f>G69/H69</f>
        <v>0.23711340206185566</v>
      </c>
      <c r="K69" s="101">
        <f>IF(J69&gt;0.3,0.3,J69)</f>
        <v>0.23711340206185566</v>
      </c>
      <c r="L69" s="101">
        <f>E69/D69</f>
        <v>1.0398089171974523</v>
      </c>
      <c r="M69" s="101">
        <f>E69/C69</f>
        <v>0.99542682926829273</v>
      </c>
      <c r="N69" s="103">
        <v>653</v>
      </c>
      <c r="O69" s="103">
        <v>1</v>
      </c>
      <c r="P69" s="104">
        <f>O69/H69</f>
        <v>1.0309278350515464E-2</v>
      </c>
      <c r="Q69" s="104">
        <f>IF(P69&gt;0.25,0.25,P69)</f>
        <v>1.0309278350515464E-2</v>
      </c>
      <c r="R69" s="101">
        <f>N69/D69</f>
        <v>1.0398089171974523</v>
      </c>
      <c r="S69" s="101">
        <f>N69/C69</f>
        <v>0.99542682926829273</v>
      </c>
      <c r="T69" s="101">
        <f>N69/E69</f>
        <v>1</v>
      </c>
      <c r="U69" s="103">
        <v>653</v>
      </c>
      <c r="V69" s="103">
        <f>IF(W69&lt;O69,1,0)</f>
        <v>0</v>
      </c>
      <c r="W69" s="6">
        <v>3</v>
      </c>
      <c r="X69" s="101">
        <f>W69/H69</f>
        <v>3.0927835051546393E-2</v>
      </c>
      <c r="Y69" s="104">
        <f>IF(X69&gt;0.25,0.25,X69)</f>
        <v>3.0927835051546393E-2</v>
      </c>
      <c r="Z69" s="101">
        <f>U69/D69</f>
        <v>1.0398089171974523</v>
      </c>
      <c r="AA69" s="101">
        <f>U69/C69</f>
        <v>0.99542682926829273</v>
      </c>
      <c r="AB69" s="101">
        <f>U69/E69</f>
        <v>1</v>
      </c>
      <c r="AC69" s="103">
        <v>653</v>
      </c>
      <c r="AD69" s="105">
        <v>3</v>
      </c>
      <c r="AE69" s="107">
        <f>AD69/H69</f>
        <v>3.0927835051546393E-2</v>
      </c>
      <c r="AF69" s="104">
        <f>IF(AE69&gt;0.3,0.3,AE69)</f>
        <v>3.0927835051546393E-2</v>
      </c>
      <c r="AG69" s="101">
        <f>AC69/D69</f>
        <v>1.0398089171974523</v>
      </c>
      <c r="AH69" s="101">
        <f>C69/AC69</f>
        <v>1.004594180704441</v>
      </c>
      <c r="AI69" s="101">
        <f>AC69/E69</f>
        <v>1</v>
      </c>
      <c r="AJ69" s="103">
        <v>653</v>
      </c>
      <c r="AK69" s="6">
        <v>3</v>
      </c>
      <c r="AL69" s="101">
        <f>AK69/H69</f>
        <v>3.0927835051546393E-2</v>
      </c>
      <c r="AM69" s="104">
        <f>IF(AL69&gt;0.3,0.3,AL69)</f>
        <v>3.0927835051546393E-2</v>
      </c>
      <c r="AN69" s="101">
        <f>AJ69/D69</f>
        <v>1.0398089171974523</v>
      </c>
      <c r="AO69" s="101">
        <f>C69/AJ69</f>
        <v>1.004594180704441</v>
      </c>
      <c r="AP69" s="101">
        <f>AJ69/E69</f>
        <v>1</v>
      </c>
      <c r="AQ69" s="103">
        <v>653</v>
      </c>
      <c r="AR69" s="103">
        <v>2</v>
      </c>
      <c r="AS69" s="101">
        <f>AR69/H69</f>
        <v>2.0618556701030927E-2</v>
      </c>
      <c r="AT69" s="104">
        <f>IF(AS69&gt;0.25,0.25,AS69)</f>
        <v>2.0618556701030927E-2</v>
      </c>
      <c r="AU69" s="101">
        <f>AQ69/D69</f>
        <v>1.0398089171974523</v>
      </c>
      <c r="AV69" s="101">
        <f>C69/AQ69</f>
        <v>1.004594180704441</v>
      </c>
      <c r="AW69" s="101">
        <f>AQ69/E69</f>
        <v>1</v>
      </c>
      <c r="AX69" s="103">
        <v>653</v>
      </c>
      <c r="AY69" s="6">
        <v>2</v>
      </c>
      <c r="AZ69" s="101">
        <f>AY69/H69</f>
        <v>2.0618556701030927E-2</v>
      </c>
      <c r="BA69" s="104">
        <f>IF(AZ69&gt;0.1,0.1,AZ69)</f>
        <v>2.0618556701030927E-2</v>
      </c>
      <c r="BB69" s="101">
        <f>AX69/D69</f>
        <v>1.0398089171974523</v>
      </c>
      <c r="BC69" s="101">
        <f>C69/AX69</f>
        <v>1.004594180704441</v>
      </c>
      <c r="BD69" s="101">
        <f>AX69/E69</f>
        <v>1</v>
      </c>
    </row>
    <row r="70" spans="1:56" x14ac:dyDescent="0.2">
      <c r="A70" s="6" t="s">
        <v>1431</v>
      </c>
      <c r="B70" s="100">
        <v>68</v>
      </c>
      <c r="C70" s="13">
        <v>732</v>
      </c>
      <c r="D70" s="13">
        <v>709</v>
      </c>
      <c r="E70" s="13">
        <v>729.5</v>
      </c>
      <c r="F70" s="13">
        <f>IF(C70=E70,1,0)</f>
        <v>0</v>
      </c>
      <c r="G70" s="13">
        <v>13</v>
      </c>
      <c r="H70" s="6">
        <f>VLOOKUP(B70,NEW_TRAIN_TEST!$A$2:$D$980,4,0)</f>
        <v>111</v>
      </c>
      <c r="I70" s="6" t="str">
        <f>VLOOKUP(B70,NEW_TRAIN_TEST!$A$2:$E$980,5,0)</f>
        <v>normal</v>
      </c>
      <c r="J70" s="101">
        <f>G70/H70</f>
        <v>0.11711711711711711</v>
      </c>
      <c r="K70" s="101">
        <f>IF(J70&gt;0.3,0.3,J70)</f>
        <v>0.11711711711711711</v>
      </c>
      <c r="L70" s="101">
        <f>E70/D70</f>
        <v>1.0289139633286319</v>
      </c>
      <c r="M70" s="101">
        <f>E70/C70</f>
        <v>0.99658469945355188</v>
      </c>
      <c r="N70" s="103">
        <v>729.5</v>
      </c>
      <c r="O70" s="103">
        <v>2</v>
      </c>
      <c r="P70" s="104">
        <f>O70/H70</f>
        <v>1.8018018018018018E-2</v>
      </c>
      <c r="Q70" s="104">
        <f>IF(P70&gt;0.25,0.25,P70)</f>
        <v>1.8018018018018018E-2</v>
      </c>
      <c r="R70" s="101">
        <f>N70/D70</f>
        <v>1.0289139633286319</v>
      </c>
      <c r="S70" s="101">
        <f>N70/C70</f>
        <v>0.99658469945355188</v>
      </c>
      <c r="T70" s="101">
        <f>N70/E70</f>
        <v>1</v>
      </c>
      <c r="U70" s="103">
        <v>729.5</v>
      </c>
      <c r="V70" s="103">
        <f>IF(W70&lt;O70,1,0)</f>
        <v>0</v>
      </c>
      <c r="W70" s="6">
        <v>3</v>
      </c>
      <c r="X70" s="101">
        <f>W70/H70</f>
        <v>2.7027027027027029E-2</v>
      </c>
      <c r="Y70" s="104">
        <f>IF(X70&gt;0.25,0.25,X70)</f>
        <v>2.7027027027027029E-2</v>
      </c>
      <c r="Z70" s="101">
        <f>U70/D70</f>
        <v>1.0289139633286319</v>
      </c>
      <c r="AA70" s="101">
        <f>U70/C70</f>
        <v>0.99658469945355188</v>
      </c>
      <c r="AB70" s="101">
        <f>U70/E70</f>
        <v>1</v>
      </c>
      <c r="AC70" s="103">
        <v>729.5</v>
      </c>
      <c r="AD70" s="105">
        <v>4</v>
      </c>
      <c r="AE70" s="107">
        <f>AD70/H70</f>
        <v>3.6036036036036036E-2</v>
      </c>
      <c r="AF70" s="104">
        <f>IF(AE70&gt;0.3,0.3,AE70)</f>
        <v>3.6036036036036036E-2</v>
      </c>
      <c r="AG70" s="101">
        <f>AC70/D70</f>
        <v>1.0289139633286319</v>
      </c>
      <c r="AH70" s="101">
        <f>C70/AC70</f>
        <v>1.0034270047978067</v>
      </c>
      <c r="AI70" s="101">
        <f>AC70/E70</f>
        <v>1</v>
      </c>
      <c r="AJ70" s="103">
        <v>729.5</v>
      </c>
      <c r="AK70" s="6">
        <v>4</v>
      </c>
      <c r="AL70" s="101">
        <f>AK70/H70</f>
        <v>3.6036036036036036E-2</v>
      </c>
      <c r="AM70" s="104">
        <f>IF(AL70&gt;0.3,0.3,AL70)</f>
        <v>3.6036036036036036E-2</v>
      </c>
      <c r="AN70" s="101">
        <f>AJ70/D70</f>
        <v>1.0289139633286319</v>
      </c>
      <c r="AO70" s="101">
        <f>C70/AJ70</f>
        <v>1.0034270047978067</v>
      </c>
      <c r="AP70" s="101">
        <f>AJ70/E70</f>
        <v>1</v>
      </c>
      <c r="AQ70" s="103">
        <v>729.5</v>
      </c>
      <c r="AR70" s="103">
        <v>2</v>
      </c>
      <c r="AS70" s="101">
        <f>AR70/H70</f>
        <v>1.8018018018018018E-2</v>
      </c>
      <c r="AT70" s="104">
        <f>IF(AS70&gt;0.25,0.25,AS70)</f>
        <v>1.8018018018018018E-2</v>
      </c>
      <c r="AU70" s="101">
        <f>AQ70/D70</f>
        <v>1.0289139633286319</v>
      </c>
      <c r="AV70" s="101">
        <f>C70/AQ70</f>
        <v>1.0034270047978067</v>
      </c>
      <c r="AW70" s="101">
        <f>AQ70/E70</f>
        <v>1</v>
      </c>
      <c r="AX70" s="103">
        <v>729.5</v>
      </c>
      <c r="AY70" s="6">
        <v>1</v>
      </c>
      <c r="AZ70" s="101">
        <f>AY70/H70</f>
        <v>9.0090090090090089E-3</v>
      </c>
      <c r="BA70" s="104">
        <f>IF(AZ70&gt;0.1,0.1,AZ70)</f>
        <v>9.0090090090090089E-3</v>
      </c>
      <c r="BB70" s="101">
        <f>AX70/D70</f>
        <v>1.0289139633286319</v>
      </c>
      <c r="BC70" s="101">
        <f>C70/AX70</f>
        <v>1.0034270047978067</v>
      </c>
      <c r="BD70" s="101">
        <f>AX70/E70</f>
        <v>1</v>
      </c>
    </row>
    <row r="71" spans="1:56" x14ac:dyDescent="0.2">
      <c r="A71" s="6" t="s">
        <v>1431</v>
      </c>
      <c r="B71" s="100">
        <v>69</v>
      </c>
      <c r="C71" s="13">
        <v>497</v>
      </c>
      <c r="D71" s="13">
        <v>471</v>
      </c>
      <c r="E71" s="13">
        <v>496</v>
      </c>
      <c r="F71" s="13">
        <f>IF(C71=E71,1,0)</f>
        <v>0</v>
      </c>
      <c r="G71" s="13">
        <v>10</v>
      </c>
      <c r="H71" s="6">
        <f>VLOOKUP(B71,NEW_TRAIN_TEST!$A$2:$D$980,4,0)</f>
        <v>60</v>
      </c>
      <c r="I71" s="6" t="str">
        <f>VLOOKUP(B71,NEW_TRAIN_TEST!$A$2:$E$980,5,0)</f>
        <v>normal</v>
      </c>
      <c r="J71" s="101">
        <f>G71/H71</f>
        <v>0.16666666666666666</v>
      </c>
      <c r="K71" s="101">
        <f>IF(J71&gt;0.3,0.3,J71)</f>
        <v>0.16666666666666666</v>
      </c>
      <c r="L71" s="101">
        <f>E71/D71</f>
        <v>1.0530785562632696</v>
      </c>
      <c r="M71" s="101">
        <f>E71/C71</f>
        <v>0.99798792756539234</v>
      </c>
      <c r="N71" s="103">
        <v>496</v>
      </c>
      <c r="O71" s="103">
        <v>0</v>
      </c>
      <c r="P71" s="104">
        <f>O71/H71</f>
        <v>0</v>
      </c>
      <c r="Q71" s="104">
        <f>IF(P71&gt;0.25,0.25,P71)</f>
        <v>0</v>
      </c>
      <c r="R71" s="101">
        <f>N71/D71</f>
        <v>1.0530785562632696</v>
      </c>
      <c r="S71" s="101">
        <f>N71/C71</f>
        <v>0.99798792756539234</v>
      </c>
      <c r="T71" s="101">
        <f>N71/E71</f>
        <v>1</v>
      </c>
      <c r="U71" s="103">
        <v>496</v>
      </c>
      <c r="V71" s="103">
        <f>IF(W71&lt;O71,1,0)</f>
        <v>0</v>
      </c>
      <c r="W71" s="6">
        <v>0</v>
      </c>
      <c r="X71" s="101">
        <f>W71/H71</f>
        <v>0</v>
      </c>
      <c r="Y71" s="104">
        <f>IF(X71&gt;0.25,0.25,X71)</f>
        <v>0</v>
      </c>
      <c r="Z71" s="101">
        <f>U71/D71</f>
        <v>1.0530785562632696</v>
      </c>
      <c r="AA71" s="101">
        <f>U71/C71</f>
        <v>0.99798792756539234</v>
      </c>
      <c r="AB71" s="101">
        <f>U71/E71</f>
        <v>1</v>
      </c>
      <c r="AC71" s="103">
        <v>496</v>
      </c>
      <c r="AD71" s="105">
        <v>0</v>
      </c>
      <c r="AE71" s="107">
        <f>AD71/H71</f>
        <v>0</v>
      </c>
      <c r="AF71" s="104">
        <f>IF(AE71&gt;0.3,0.3,AE71)</f>
        <v>0</v>
      </c>
      <c r="AG71" s="101">
        <f>AC71/D71</f>
        <v>1.0530785562632696</v>
      </c>
      <c r="AH71" s="101">
        <f>C71/AC71</f>
        <v>1.002016129032258</v>
      </c>
      <c r="AI71" s="101">
        <f>AC71/E71</f>
        <v>1</v>
      </c>
      <c r="AJ71" s="103">
        <v>496</v>
      </c>
      <c r="AK71" s="6">
        <v>0</v>
      </c>
      <c r="AL71" s="101">
        <f>AK71/H71</f>
        <v>0</v>
      </c>
      <c r="AM71" s="104">
        <f>IF(AL71&gt;0.3,0.3,AL71)</f>
        <v>0</v>
      </c>
      <c r="AN71" s="101">
        <f>AJ71/D71</f>
        <v>1.0530785562632696</v>
      </c>
      <c r="AO71" s="101">
        <f>C71/AJ71</f>
        <v>1.002016129032258</v>
      </c>
      <c r="AP71" s="101">
        <f>AJ71/E71</f>
        <v>1</v>
      </c>
      <c r="AQ71" s="103">
        <v>496</v>
      </c>
      <c r="AR71" s="103">
        <v>0</v>
      </c>
      <c r="AS71" s="101">
        <f>AR71/H71</f>
        <v>0</v>
      </c>
      <c r="AT71" s="104">
        <f>IF(AS71&gt;0.25,0.25,AS71)</f>
        <v>0</v>
      </c>
      <c r="AU71" s="101">
        <f>AQ71/D71</f>
        <v>1.0530785562632696</v>
      </c>
      <c r="AV71" s="101">
        <f>C71/AQ71</f>
        <v>1.002016129032258</v>
      </c>
      <c r="AW71" s="101">
        <f>AQ71/E71</f>
        <v>1</v>
      </c>
      <c r="AX71" s="103">
        <v>496</v>
      </c>
      <c r="AY71" s="6">
        <v>0</v>
      </c>
      <c r="AZ71" s="101">
        <f>AY71/H71</f>
        <v>0</v>
      </c>
      <c r="BA71" s="104">
        <f>IF(AZ71&gt;0.1,0.1,AZ71)</f>
        <v>0</v>
      </c>
      <c r="BB71" s="101">
        <f>AX71/D71</f>
        <v>1.0530785562632696</v>
      </c>
      <c r="BC71" s="101">
        <f>C71/AX71</f>
        <v>1.002016129032258</v>
      </c>
      <c r="BD71" s="101">
        <f>AX71/E71</f>
        <v>1</v>
      </c>
    </row>
    <row r="72" spans="1:56" x14ac:dyDescent="0.2">
      <c r="A72" s="6" t="s">
        <v>1431</v>
      </c>
      <c r="B72" s="100">
        <v>70</v>
      </c>
      <c r="C72" s="13">
        <v>544</v>
      </c>
      <c r="D72" s="13">
        <v>529</v>
      </c>
      <c r="E72" s="13">
        <v>538.5</v>
      </c>
      <c r="F72" s="13">
        <f>IF(C72=E72,1,0)</f>
        <v>0</v>
      </c>
      <c r="G72" s="13">
        <v>12</v>
      </c>
      <c r="H72" s="6">
        <f>VLOOKUP(B72,NEW_TRAIN_TEST!$A$2:$D$980,4,0)</f>
        <v>80</v>
      </c>
      <c r="I72" s="6" t="str">
        <f>VLOOKUP(B72,NEW_TRAIN_TEST!$A$2:$E$980,5,0)</f>
        <v>normal</v>
      </c>
      <c r="J72" s="101">
        <f>G72/H72</f>
        <v>0.15</v>
      </c>
      <c r="K72" s="101">
        <f>IF(J72&gt;0.3,0.3,J72)</f>
        <v>0.15</v>
      </c>
      <c r="L72" s="101">
        <f>E72/D72</f>
        <v>1.0179584120982987</v>
      </c>
      <c r="M72" s="101">
        <f>E72/C72</f>
        <v>0.98988970588235292</v>
      </c>
      <c r="N72" s="103">
        <v>538.5</v>
      </c>
      <c r="O72" s="103">
        <v>2</v>
      </c>
      <c r="P72" s="104">
        <f>O72/H72</f>
        <v>2.5000000000000001E-2</v>
      </c>
      <c r="Q72" s="104">
        <f>IF(P72&gt;0.25,0.25,P72)</f>
        <v>2.5000000000000001E-2</v>
      </c>
      <c r="R72" s="101">
        <f>N72/D72</f>
        <v>1.0179584120982987</v>
      </c>
      <c r="S72" s="101">
        <f>N72/C72</f>
        <v>0.98988970588235292</v>
      </c>
      <c r="T72" s="101">
        <f>N72/E72</f>
        <v>1</v>
      </c>
      <c r="U72" s="103">
        <v>538.5</v>
      </c>
      <c r="V72" s="103">
        <f>IF(W72&lt;O72,1,0)</f>
        <v>0</v>
      </c>
      <c r="W72" s="6">
        <v>2</v>
      </c>
      <c r="X72" s="101">
        <f>W72/H72</f>
        <v>2.5000000000000001E-2</v>
      </c>
      <c r="Y72" s="104">
        <f>IF(X72&gt;0.25,0.25,X72)</f>
        <v>2.5000000000000001E-2</v>
      </c>
      <c r="Z72" s="101">
        <f>U72/D72</f>
        <v>1.0179584120982987</v>
      </c>
      <c r="AA72" s="101">
        <f>U72/C72</f>
        <v>0.98988970588235292</v>
      </c>
      <c r="AB72" s="101">
        <f>U72/E72</f>
        <v>1</v>
      </c>
      <c r="AC72" s="103">
        <v>538.5</v>
      </c>
      <c r="AD72" s="105">
        <v>2</v>
      </c>
      <c r="AE72" s="107">
        <f>AD72/H72</f>
        <v>2.5000000000000001E-2</v>
      </c>
      <c r="AF72" s="104">
        <f>IF(AE72&gt;0.3,0.3,AE72)</f>
        <v>2.5000000000000001E-2</v>
      </c>
      <c r="AG72" s="101">
        <f>AC72/D72</f>
        <v>1.0179584120982987</v>
      </c>
      <c r="AH72" s="101">
        <f>C72/AC72</f>
        <v>1.0102135561745589</v>
      </c>
      <c r="AI72" s="101">
        <f>AC72/E72</f>
        <v>1</v>
      </c>
      <c r="AJ72" s="103">
        <v>538.5</v>
      </c>
      <c r="AK72" s="6">
        <v>2</v>
      </c>
      <c r="AL72" s="101">
        <f>AK72/H72</f>
        <v>2.5000000000000001E-2</v>
      </c>
      <c r="AM72" s="104">
        <f>IF(AL72&gt;0.3,0.3,AL72)</f>
        <v>2.5000000000000001E-2</v>
      </c>
      <c r="AN72" s="101">
        <f>AJ72/D72</f>
        <v>1.0179584120982987</v>
      </c>
      <c r="AO72" s="101">
        <f>C72/AJ72</f>
        <v>1.0102135561745589</v>
      </c>
      <c r="AP72" s="101">
        <f>AJ72/E72</f>
        <v>1</v>
      </c>
      <c r="AQ72" s="103">
        <v>538.5</v>
      </c>
      <c r="AR72" s="103">
        <v>2</v>
      </c>
      <c r="AS72" s="101">
        <f>AR72/H72</f>
        <v>2.5000000000000001E-2</v>
      </c>
      <c r="AT72" s="104">
        <f>IF(AS72&gt;0.25,0.25,AS72)</f>
        <v>2.5000000000000001E-2</v>
      </c>
      <c r="AU72" s="101">
        <f>AQ72/D72</f>
        <v>1.0179584120982987</v>
      </c>
      <c r="AV72" s="101">
        <f>C72/AQ72</f>
        <v>1.0102135561745589</v>
      </c>
      <c r="AW72" s="101">
        <f>AQ72/E72</f>
        <v>1</v>
      </c>
      <c r="AX72" s="103">
        <v>538.5</v>
      </c>
      <c r="AY72" s="6">
        <v>1</v>
      </c>
      <c r="AZ72" s="101">
        <f>AY72/H72</f>
        <v>1.2500000000000001E-2</v>
      </c>
      <c r="BA72" s="104">
        <f>IF(AZ72&gt;0.1,0.1,AZ72)</f>
        <v>1.2500000000000001E-2</v>
      </c>
      <c r="BB72" s="101">
        <f>AX72/D72</f>
        <v>1.0179584120982987</v>
      </c>
      <c r="BC72" s="101">
        <f>C72/AX72</f>
        <v>1.0102135561745589</v>
      </c>
      <c r="BD72" s="101">
        <f>AX72/E72</f>
        <v>1</v>
      </c>
    </row>
    <row r="73" spans="1:56" x14ac:dyDescent="0.2">
      <c r="A73" s="6" t="s">
        <v>1431</v>
      </c>
      <c r="B73" s="100">
        <v>71</v>
      </c>
      <c r="C73" s="13">
        <v>644</v>
      </c>
      <c r="D73" s="13">
        <v>610.5</v>
      </c>
      <c r="E73" s="13">
        <v>641</v>
      </c>
      <c r="F73" s="13">
        <f>IF(C73=E73,1,0)</f>
        <v>0</v>
      </c>
      <c r="G73" s="13">
        <v>34</v>
      </c>
      <c r="H73" s="6">
        <f>VLOOKUP(B73,NEW_TRAIN_TEST!$A$2:$D$980,4,0)</f>
        <v>108</v>
      </c>
      <c r="I73" s="6" t="str">
        <f>VLOOKUP(B73,NEW_TRAIN_TEST!$A$2:$E$980,5,0)</f>
        <v>normal</v>
      </c>
      <c r="J73" s="101">
        <f>G73/H73</f>
        <v>0.31481481481481483</v>
      </c>
      <c r="K73" s="101">
        <f>IF(J73&gt;0.3,0.3,J73)</f>
        <v>0.3</v>
      </c>
      <c r="L73" s="101">
        <f>E73/D73</f>
        <v>1.0499590499590499</v>
      </c>
      <c r="M73" s="101">
        <f>E73/C73</f>
        <v>0.99534161490683226</v>
      </c>
      <c r="N73" s="103">
        <v>641</v>
      </c>
      <c r="O73" s="103">
        <v>7</v>
      </c>
      <c r="P73" s="104">
        <f>O73/H73</f>
        <v>6.4814814814814811E-2</v>
      </c>
      <c r="Q73" s="104">
        <f>IF(P73&gt;0.25,0.25,P73)</f>
        <v>6.4814814814814811E-2</v>
      </c>
      <c r="R73" s="101">
        <f>N73/D73</f>
        <v>1.0499590499590499</v>
      </c>
      <c r="S73" s="101">
        <f>N73/C73</f>
        <v>0.99534161490683226</v>
      </c>
      <c r="T73" s="101">
        <f>N73/E73</f>
        <v>1</v>
      </c>
      <c r="U73" s="103">
        <v>641</v>
      </c>
      <c r="V73" s="103">
        <f>IF(W73&lt;O73,1,0)</f>
        <v>0</v>
      </c>
      <c r="W73" s="6">
        <v>8</v>
      </c>
      <c r="X73" s="101">
        <f>W73/H73</f>
        <v>7.407407407407407E-2</v>
      </c>
      <c r="Y73" s="104">
        <f>IF(X73&gt;0.25,0.25,X73)</f>
        <v>7.407407407407407E-2</v>
      </c>
      <c r="Z73" s="101">
        <f>U73/D73</f>
        <v>1.0499590499590499</v>
      </c>
      <c r="AA73" s="101">
        <f>U73/C73</f>
        <v>0.99534161490683226</v>
      </c>
      <c r="AB73" s="101">
        <f>U73/E73</f>
        <v>1</v>
      </c>
      <c r="AC73" s="103">
        <v>641</v>
      </c>
      <c r="AD73" s="105">
        <v>9</v>
      </c>
      <c r="AE73" s="107">
        <f>AD73/H73</f>
        <v>8.3333333333333329E-2</v>
      </c>
      <c r="AF73" s="104">
        <f>IF(AE73&gt;0.3,0.3,AE73)</f>
        <v>8.3333333333333329E-2</v>
      </c>
      <c r="AG73" s="101">
        <f>AC73/D73</f>
        <v>1.0499590499590499</v>
      </c>
      <c r="AH73" s="101">
        <f>C73/AC73</f>
        <v>1.0046801872074882</v>
      </c>
      <c r="AI73" s="101">
        <f>AC73/E73</f>
        <v>1</v>
      </c>
      <c r="AJ73" s="103">
        <v>641</v>
      </c>
      <c r="AK73" s="6">
        <v>9</v>
      </c>
      <c r="AL73" s="101">
        <f>AK73/H73</f>
        <v>8.3333333333333329E-2</v>
      </c>
      <c r="AM73" s="104">
        <f>IF(AL73&gt;0.3,0.3,AL73)</f>
        <v>8.3333333333333329E-2</v>
      </c>
      <c r="AN73" s="101">
        <f>AJ73/D73</f>
        <v>1.0499590499590499</v>
      </c>
      <c r="AO73" s="101">
        <f>C73/AJ73</f>
        <v>1.0046801872074882</v>
      </c>
      <c r="AP73" s="101">
        <f>AJ73/E73</f>
        <v>1</v>
      </c>
      <c r="AQ73" s="103">
        <v>641</v>
      </c>
      <c r="AR73" s="103">
        <v>4</v>
      </c>
      <c r="AS73" s="101">
        <f>AR73/H73</f>
        <v>3.7037037037037035E-2</v>
      </c>
      <c r="AT73" s="104">
        <f>IF(AS73&gt;0.25,0.25,AS73)</f>
        <v>3.7037037037037035E-2</v>
      </c>
      <c r="AU73" s="101">
        <f>AQ73/D73</f>
        <v>1.0499590499590499</v>
      </c>
      <c r="AV73" s="101">
        <f>C73/AQ73</f>
        <v>1.0046801872074882</v>
      </c>
      <c r="AW73" s="101">
        <f>AQ73/E73</f>
        <v>1</v>
      </c>
      <c r="AX73" s="103">
        <v>641</v>
      </c>
      <c r="AY73" s="6">
        <v>2</v>
      </c>
      <c r="AZ73" s="101">
        <f>AY73/H73</f>
        <v>1.8518518518518517E-2</v>
      </c>
      <c r="BA73" s="104">
        <f>IF(AZ73&gt;0.1,0.1,AZ73)</f>
        <v>1.8518518518518517E-2</v>
      </c>
      <c r="BB73" s="101">
        <f>AX73/D73</f>
        <v>1.0499590499590499</v>
      </c>
      <c r="BC73" s="101">
        <f>C73/AX73</f>
        <v>1.0046801872074882</v>
      </c>
      <c r="BD73" s="101">
        <f>AX73/E73</f>
        <v>1</v>
      </c>
    </row>
    <row r="74" spans="1:56" x14ac:dyDescent="0.2">
      <c r="A74" s="6" t="s">
        <v>1431</v>
      </c>
      <c r="B74" s="100">
        <v>72</v>
      </c>
      <c r="C74" s="13">
        <v>451</v>
      </c>
      <c r="D74" s="13">
        <v>426</v>
      </c>
      <c r="E74" s="13">
        <v>446</v>
      </c>
      <c r="F74" s="13">
        <f>IF(C74=E74,1,0)</f>
        <v>0</v>
      </c>
      <c r="G74" s="13">
        <v>11</v>
      </c>
      <c r="H74" s="6">
        <f>VLOOKUP(B74,NEW_TRAIN_TEST!$A$2:$D$980,4,0)</f>
        <v>46</v>
      </c>
      <c r="I74" s="6" t="str">
        <f>VLOOKUP(B74,NEW_TRAIN_TEST!$A$2:$E$980,5,0)</f>
        <v>normal</v>
      </c>
      <c r="J74" s="101">
        <f>G74/H74</f>
        <v>0.2391304347826087</v>
      </c>
      <c r="K74" s="101">
        <f>IF(J74&gt;0.3,0.3,J74)</f>
        <v>0.2391304347826087</v>
      </c>
      <c r="L74" s="101">
        <f>E74/D74</f>
        <v>1.0469483568075117</v>
      </c>
      <c r="M74" s="101">
        <f>E74/C74</f>
        <v>0.98891352549889133</v>
      </c>
      <c r="N74" s="103">
        <v>446</v>
      </c>
      <c r="O74" s="103">
        <v>0</v>
      </c>
      <c r="P74" s="104">
        <f>O74/H74</f>
        <v>0</v>
      </c>
      <c r="Q74" s="104">
        <f>IF(P74&gt;0.25,0.25,P74)</f>
        <v>0</v>
      </c>
      <c r="R74" s="101">
        <f>N74/D74</f>
        <v>1.0469483568075117</v>
      </c>
      <c r="S74" s="101">
        <f>N74/C74</f>
        <v>0.98891352549889133</v>
      </c>
      <c r="T74" s="101">
        <f>N74/E74</f>
        <v>1</v>
      </c>
      <c r="U74" s="103">
        <v>446</v>
      </c>
      <c r="V74" s="103">
        <f>IF(W74&lt;O74,1,0)</f>
        <v>0</v>
      </c>
      <c r="W74" s="6">
        <v>0</v>
      </c>
      <c r="X74" s="101">
        <f>W74/H74</f>
        <v>0</v>
      </c>
      <c r="Y74" s="104">
        <f>IF(X74&gt;0.25,0.25,X74)</f>
        <v>0</v>
      </c>
      <c r="Z74" s="101">
        <f>U74/D74</f>
        <v>1.0469483568075117</v>
      </c>
      <c r="AA74" s="101">
        <f>U74/C74</f>
        <v>0.98891352549889133</v>
      </c>
      <c r="AB74" s="101">
        <f>U74/E74</f>
        <v>1</v>
      </c>
      <c r="AC74" s="103">
        <v>446</v>
      </c>
      <c r="AD74" s="105">
        <v>0</v>
      </c>
      <c r="AE74" s="107">
        <f>AD74/H74</f>
        <v>0</v>
      </c>
      <c r="AF74" s="104">
        <f>IF(AE74&gt;0.3,0.3,AE74)</f>
        <v>0</v>
      </c>
      <c r="AG74" s="101">
        <f>AC74/D74</f>
        <v>1.0469483568075117</v>
      </c>
      <c r="AH74" s="101">
        <f>C74/AC74</f>
        <v>1.0112107623318385</v>
      </c>
      <c r="AI74" s="101">
        <f>AC74/E74</f>
        <v>1</v>
      </c>
      <c r="AJ74" s="103">
        <v>446</v>
      </c>
      <c r="AK74" s="6">
        <v>0</v>
      </c>
      <c r="AL74" s="101">
        <f>AK74/H74</f>
        <v>0</v>
      </c>
      <c r="AM74" s="104">
        <f>IF(AL74&gt;0.3,0.3,AL74)</f>
        <v>0</v>
      </c>
      <c r="AN74" s="101">
        <f>AJ74/D74</f>
        <v>1.0469483568075117</v>
      </c>
      <c r="AO74" s="101">
        <f>C74/AJ74</f>
        <v>1.0112107623318385</v>
      </c>
      <c r="AP74" s="101">
        <f>AJ74/E74</f>
        <v>1</v>
      </c>
      <c r="AQ74" s="103">
        <v>446</v>
      </c>
      <c r="AR74" s="103">
        <v>0</v>
      </c>
      <c r="AS74" s="101">
        <f>AR74/H74</f>
        <v>0</v>
      </c>
      <c r="AT74" s="104">
        <f>IF(AS74&gt;0.25,0.25,AS74)</f>
        <v>0</v>
      </c>
      <c r="AU74" s="101">
        <f>AQ74/D74</f>
        <v>1.0469483568075117</v>
      </c>
      <c r="AV74" s="101">
        <f>C74/AQ74</f>
        <v>1.0112107623318385</v>
      </c>
      <c r="AW74" s="101">
        <f>AQ74/E74</f>
        <v>1</v>
      </c>
      <c r="AX74" s="103">
        <v>446</v>
      </c>
      <c r="AY74" s="6">
        <v>0</v>
      </c>
      <c r="AZ74" s="101">
        <f>AY74/H74</f>
        <v>0</v>
      </c>
      <c r="BA74" s="104">
        <f>IF(AZ74&gt;0.1,0.1,AZ74)</f>
        <v>0</v>
      </c>
      <c r="BB74" s="101">
        <f>AX74/D74</f>
        <v>1.0469483568075117</v>
      </c>
      <c r="BC74" s="101">
        <f>C74/AX74</f>
        <v>1.0112107623318385</v>
      </c>
      <c r="BD74" s="101">
        <f>AX74/E74</f>
        <v>1</v>
      </c>
    </row>
    <row r="75" spans="1:56" x14ac:dyDescent="0.2">
      <c r="A75" s="6" t="s">
        <v>1431</v>
      </c>
      <c r="B75" s="100">
        <v>73</v>
      </c>
      <c r="C75" s="13">
        <v>610</v>
      </c>
      <c r="D75" s="13">
        <v>547</v>
      </c>
      <c r="E75" s="13">
        <v>600</v>
      </c>
      <c r="F75" s="13">
        <f>IF(C75=E75,1,0)</f>
        <v>0</v>
      </c>
      <c r="G75" s="13">
        <v>23</v>
      </c>
      <c r="H75" s="6">
        <f>VLOOKUP(B75,NEW_TRAIN_TEST!$A$2:$D$980,4,0)</f>
        <v>97</v>
      </c>
      <c r="I75" s="6" t="str">
        <f>VLOOKUP(B75,NEW_TRAIN_TEST!$A$2:$E$980,5,0)</f>
        <v>normal</v>
      </c>
      <c r="J75" s="101">
        <f>G75/H75</f>
        <v>0.23711340206185566</v>
      </c>
      <c r="K75" s="101">
        <f>IF(J75&gt;0.3,0.3,J75)</f>
        <v>0.23711340206185566</v>
      </c>
      <c r="L75" s="101">
        <f>E75/D75</f>
        <v>1.0968921389396709</v>
      </c>
      <c r="M75" s="101">
        <f>E75/C75</f>
        <v>0.98360655737704916</v>
      </c>
      <c r="N75" s="103">
        <v>600</v>
      </c>
      <c r="O75" s="103">
        <v>3</v>
      </c>
      <c r="P75" s="104">
        <f>O75/H75</f>
        <v>3.0927835051546393E-2</v>
      </c>
      <c r="Q75" s="104">
        <f>IF(P75&gt;0.25,0.25,P75)</f>
        <v>3.0927835051546393E-2</v>
      </c>
      <c r="R75" s="101">
        <f>N75/D75</f>
        <v>1.0968921389396709</v>
      </c>
      <c r="S75" s="101">
        <f>N75/C75</f>
        <v>0.98360655737704916</v>
      </c>
      <c r="T75" s="101">
        <f>N75/E75</f>
        <v>1</v>
      </c>
      <c r="U75" s="103">
        <v>600</v>
      </c>
      <c r="V75" s="103">
        <f>IF(W75&lt;O75,1,0)</f>
        <v>0</v>
      </c>
      <c r="W75" s="6">
        <v>4</v>
      </c>
      <c r="X75" s="101">
        <f>W75/H75</f>
        <v>4.1237113402061855E-2</v>
      </c>
      <c r="Y75" s="104">
        <f>IF(X75&gt;0.25,0.25,X75)</f>
        <v>4.1237113402061855E-2</v>
      </c>
      <c r="Z75" s="101">
        <f>U75/D75</f>
        <v>1.0968921389396709</v>
      </c>
      <c r="AA75" s="101">
        <f>U75/C75</f>
        <v>0.98360655737704916</v>
      </c>
      <c r="AB75" s="101">
        <f>U75/E75</f>
        <v>1</v>
      </c>
      <c r="AC75" s="103">
        <v>600</v>
      </c>
      <c r="AD75" s="105">
        <v>5</v>
      </c>
      <c r="AE75" s="107">
        <f>AD75/H75</f>
        <v>5.1546391752577317E-2</v>
      </c>
      <c r="AF75" s="104">
        <f>IF(AE75&gt;0.3,0.3,AE75)</f>
        <v>5.1546391752577317E-2</v>
      </c>
      <c r="AG75" s="101">
        <f>AC75/D75</f>
        <v>1.0968921389396709</v>
      </c>
      <c r="AH75" s="101">
        <f>C75/AC75</f>
        <v>1.0166666666666666</v>
      </c>
      <c r="AI75" s="101">
        <f>AC75/E75</f>
        <v>1</v>
      </c>
      <c r="AJ75" s="103">
        <v>600</v>
      </c>
      <c r="AK75" s="6">
        <v>5</v>
      </c>
      <c r="AL75" s="101">
        <f>AK75/H75</f>
        <v>5.1546391752577317E-2</v>
      </c>
      <c r="AM75" s="104">
        <f>IF(AL75&gt;0.3,0.3,AL75)</f>
        <v>5.1546391752577317E-2</v>
      </c>
      <c r="AN75" s="101">
        <f>AJ75/D75</f>
        <v>1.0968921389396709</v>
      </c>
      <c r="AO75" s="101">
        <f>C75/AJ75</f>
        <v>1.0166666666666666</v>
      </c>
      <c r="AP75" s="101">
        <f>AJ75/E75</f>
        <v>1</v>
      </c>
      <c r="AQ75" s="103">
        <v>600</v>
      </c>
      <c r="AR75" s="103">
        <v>2</v>
      </c>
      <c r="AS75" s="101">
        <f>AR75/H75</f>
        <v>2.0618556701030927E-2</v>
      </c>
      <c r="AT75" s="104">
        <f>IF(AS75&gt;0.25,0.25,AS75)</f>
        <v>2.0618556701030927E-2</v>
      </c>
      <c r="AU75" s="101">
        <f>AQ75/D75</f>
        <v>1.0968921389396709</v>
      </c>
      <c r="AV75" s="101">
        <f>C75/AQ75</f>
        <v>1.0166666666666666</v>
      </c>
      <c r="AW75" s="101">
        <f>AQ75/E75</f>
        <v>1</v>
      </c>
      <c r="AX75" s="103">
        <v>600</v>
      </c>
      <c r="AY75" s="6">
        <v>2</v>
      </c>
      <c r="AZ75" s="101">
        <f>AY75/H75</f>
        <v>2.0618556701030927E-2</v>
      </c>
      <c r="BA75" s="104">
        <f>IF(AZ75&gt;0.1,0.1,AZ75)</f>
        <v>2.0618556701030927E-2</v>
      </c>
      <c r="BB75" s="101">
        <f>AX75/D75</f>
        <v>1.0968921389396709</v>
      </c>
      <c r="BC75" s="101">
        <f>C75/AX75</f>
        <v>1.0166666666666666</v>
      </c>
      <c r="BD75" s="101">
        <f>AX75/E75</f>
        <v>1</v>
      </c>
    </row>
    <row r="76" spans="1:56" x14ac:dyDescent="0.2">
      <c r="A76" s="6" t="s">
        <v>1431</v>
      </c>
      <c r="B76" s="100">
        <v>74</v>
      </c>
      <c r="C76" s="13">
        <v>482</v>
      </c>
      <c r="D76" s="13">
        <v>461.5</v>
      </c>
      <c r="E76" s="13">
        <v>474.5</v>
      </c>
      <c r="F76" s="13">
        <f>IF(C76=E76,1,0)</f>
        <v>0</v>
      </c>
      <c r="G76" s="13">
        <v>11</v>
      </c>
      <c r="H76" s="6">
        <f>VLOOKUP(B76,NEW_TRAIN_TEST!$A$2:$D$980,4,0)</f>
        <v>68</v>
      </c>
      <c r="I76" s="6" t="str">
        <f>VLOOKUP(B76,NEW_TRAIN_TEST!$A$2:$E$980,5,0)</f>
        <v>normal</v>
      </c>
      <c r="J76" s="101">
        <f>G76/H76</f>
        <v>0.16176470588235295</v>
      </c>
      <c r="K76" s="101">
        <f>IF(J76&gt;0.3,0.3,J76)</f>
        <v>0.16176470588235295</v>
      </c>
      <c r="L76" s="101">
        <f>E76/D76</f>
        <v>1.028169014084507</v>
      </c>
      <c r="M76" s="101">
        <f>E76/C76</f>
        <v>0.98443983402489632</v>
      </c>
      <c r="N76" s="103">
        <v>474.5</v>
      </c>
      <c r="O76" s="103">
        <v>0</v>
      </c>
      <c r="P76" s="104">
        <f>O76/H76</f>
        <v>0</v>
      </c>
      <c r="Q76" s="104">
        <f>IF(P76&gt;0.25,0.25,P76)</f>
        <v>0</v>
      </c>
      <c r="R76" s="101">
        <f>N76/D76</f>
        <v>1.028169014084507</v>
      </c>
      <c r="S76" s="101">
        <f>N76/C76</f>
        <v>0.98443983402489632</v>
      </c>
      <c r="T76" s="101">
        <f>N76/E76</f>
        <v>1</v>
      </c>
      <c r="U76" s="103">
        <v>474.5</v>
      </c>
      <c r="V76" s="103">
        <f>IF(W76&lt;O76,1,0)</f>
        <v>0</v>
      </c>
      <c r="W76" s="6">
        <v>0</v>
      </c>
      <c r="X76" s="101">
        <f>W76/H76</f>
        <v>0</v>
      </c>
      <c r="Y76" s="104">
        <f>IF(X76&gt;0.25,0.25,X76)</f>
        <v>0</v>
      </c>
      <c r="Z76" s="101">
        <f>U76/D76</f>
        <v>1.028169014084507</v>
      </c>
      <c r="AA76" s="101">
        <f>U76/C76</f>
        <v>0.98443983402489632</v>
      </c>
      <c r="AB76" s="101">
        <f>U76/E76</f>
        <v>1</v>
      </c>
      <c r="AC76" s="103">
        <v>474.5</v>
      </c>
      <c r="AD76" s="105">
        <v>0</v>
      </c>
      <c r="AE76" s="107">
        <f>AD76/H76</f>
        <v>0</v>
      </c>
      <c r="AF76" s="104">
        <f>IF(AE76&gt;0.3,0.3,AE76)</f>
        <v>0</v>
      </c>
      <c r="AG76" s="101">
        <f>AC76/D76</f>
        <v>1.028169014084507</v>
      </c>
      <c r="AH76" s="101">
        <f>C76/AC76</f>
        <v>1.0158061116965227</v>
      </c>
      <c r="AI76" s="101">
        <f>AC76/E76</f>
        <v>1</v>
      </c>
      <c r="AJ76" s="103">
        <v>474.5</v>
      </c>
      <c r="AK76" s="6">
        <v>0</v>
      </c>
      <c r="AL76" s="101">
        <f>AK76/H76</f>
        <v>0</v>
      </c>
      <c r="AM76" s="104">
        <f>IF(AL76&gt;0.3,0.3,AL76)</f>
        <v>0</v>
      </c>
      <c r="AN76" s="101">
        <f>AJ76/D76</f>
        <v>1.028169014084507</v>
      </c>
      <c r="AO76" s="101">
        <f>C76/AJ76</f>
        <v>1.0158061116965227</v>
      </c>
      <c r="AP76" s="101">
        <f>AJ76/E76</f>
        <v>1</v>
      </c>
      <c r="AQ76" s="103">
        <v>474.5</v>
      </c>
      <c r="AR76" s="103">
        <v>0</v>
      </c>
      <c r="AS76" s="101">
        <f>AR76/H76</f>
        <v>0</v>
      </c>
      <c r="AT76" s="104">
        <f>IF(AS76&gt;0.25,0.25,AS76)</f>
        <v>0</v>
      </c>
      <c r="AU76" s="101">
        <f>AQ76/D76</f>
        <v>1.028169014084507</v>
      </c>
      <c r="AV76" s="101">
        <f>C76/AQ76</f>
        <v>1.0158061116965227</v>
      </c>
      <c r="AW76" s="101">
        <f>AQ76/E76</f>
        <v>1</v>
      </c>
      <c r="AX76" s="103">
        <v>474.5</v>
      </c>
      <c r="AY76" s="6">
        <v>0</v>
      </c>
      <c r="AZ76" s="101">
        <f>AY76/H76</f>
        <v>0</v>
      </c>
      <c r="BA76" s="104">
        <f>IF(AZ76&gt;0.1,0.1,AZ76)</f>
        <v>0</v>
      </c>
      <c r="BB76" s="101">
        <f>AX76/D76</f>
        <v>1.028169014084507</v>
      </c>
      <c r="BC76" s="101">
        <f>C76/AX76</f>
        <v>1.0158061116965227</v>
      </c>
      <c r="BD76" s="101">
        <f>AX76/E76</f>
        <v>1</v>
      </c>
    </row>
    <row r="77" spans="1:56" x14ac:dyDescent="0.2">
      <c r="A77" s="6" t="s">
        <v>1431</v>
      </c>
      <c r="B77" s="100">
        <v>75</v>
      </c>
      <c r="C77" s="13">
        <v>601</v>
      </c>
      <c r="D77" s="13">
        <v>588.5</v>
      </c>
      <c r="E77" s="13">
        <v>594.5</v>
      </c>
      <c r="F77" s="13">
        <f>IF(C77=E77,1,0)</f>
        <v>0</v>
      </c>
      <c r="G77" s="13">
        <v>10</v>
      </c>
      <c r="H77" s="6">
        <f>VLOOKUP(B77,NEW_TRAIN_TEST!$A$2:$D$980,4,0)</f>
        <v>91</v>
      </c>
      <c r="I77" s="6" t="str">
        <f>VLOOKUP(B77,NEW_TRAIN_TEST!$A$2:$E$980,5,0)</f>
        <v>normal</v>
      </c>
      <c r="J77" s="101">
        <f>G77/H77</f>
        <v>0.10989010989010989</v>
      </c>
      <c r="K77" s="101">
        <f>IF(J77&gt;0.3,0.3,J77)</f>
        <v>0.10989010989010989</v>
      </c>
      <c r="L77" s="101">
        <f>E77/D77</f>
        <v>1.0101954120645709</v>
      </c>
      <c r="M77" s="101">
        <f>E77/C77</f>
        <v>0.98918469217970051</v>
      </c>
      <c r="N77" s="103">
        <v>594.5</v>
      </c>
      <c r="O77" s="103">
        <v>6</v>
      </c>
      <c r="P77" s="104">
        <f>O77/H77</f>
        <v>6.5934065934065936E-2</v>
      </c>
      <c r="Q77" s="104">
        <f>IF(P77&gt;0.25,0.25,P77)</f>
        <v>6.5934065934065936E-2</v>
      </c>
      <c r="R77" s="101">
        <f>N77/D77</f>
        <v>1.0101954120645709</v>
      </c>
      <c r="S77" s="101">
        <f>N77/C77</f>
        <v>0.98918469217970051</v>
      </c>
      <c r="T77" s="101">
        <f>N77/E77</f>
        <v>1</v>
      </c>
      <c r="U77" s="103">
        <v>594.5</v>
      </c>
      <c r="V77" s="103">
        <f>IF(W77&lt;O77,1,0)</f>
        <v>0</v>
      </c>
      <c r="W77" s="6">
        <v>6</v>
      </c>
      <c r="X77" s="101">
        <f>W77/H77</f>
        <v>6.5934065934065936E-2</v>
      </c>
      <c r="Y77" s="104">
        <f>IF(X77&gt;0.25,0.25,X77)</f>
        <v>6.5934065934065936E-2</v>
      </c>
      <c r="Z77" s="101">
        <f>U77/D77</f>
        <v>1.0101954120645709</v>
      </c>
      <c r="AA77" s="101">
        <f>U77/C77</f>
        <v>0.98918469217970051</v>
      </c>
      <c r="AB77" s="101">
        <f>U77/E77</f>
        <v>1</v>
      </c>
      <c r="AC77" s="103">
        <v>594.5</v>
      </c>
      <c r="AD77" s="105">
        <v>8</v>
      </c>
      <c r="AE77" s="107">
        <f>AD77/H77</f>
        <v>8.7912087912087919E-2</v>
      </c>
      <c r="AF77" s="104">
        <f>IF(AE77&gt;0.3,0.3,AE77)</f>
        <v>8.7912087912087919E-2</v>
      </c>
      <c r="AG77" s="101">
        <f>AC77/D77</f>
        <v>1.0101954120645709</v>
      </c>
      <c r="AH77" s="101">
        <f>C77/AC77</f>
        <v>1.0109335576114382</v>
      </c>
      <c r="AI77" s="101">
        <f>AC77/E77</f>
        <v>1</v>
      </c>
      <c r="AJ77" s="103">
        <v>594.5</v>
      </c>
      <c r="AK77" s="6">
        <v>8</v>
      </c>
      <c r="AL77" s="101">
        <f>AK77/H77</f>
        <v>8.7912087912087919E-2</v>
      </c>
      <c r="AM77" s="104">
        <f>IF(AL77&gt;0.3,0.3,AL77)</f>
        <v>8.7912087912087919E-2</v>
      </c>
      <c r="AN77" s="101">
        <f>AJ77/D77</f>
        <v>1.0101954120645709</v>
      </c>
      <c r="AO77" s="101">
        <f>C77/AJ77</f>
        <v>1.0109335576114382</v>
      </c>
      <c r="AP77" s="101">
        <f>AJ77/E77</f>
        <v>1</v>
      </c>
      <c r="AQ77" s="103">
        <v>594.5</v>
      </c>
      <c r="AR77" s="103">
        <v>4</v>
      </c>
      <c r="AS77" s="101">
        <f>AR77/H77</f>
        <v>4.3956043956043959E-2</v>
      </c>
      <c r="AT77" s="104">
        <f>IF(AS77&gt;0.25,0.25,AS77)</f>
        <v>4.3956043956043959E-2</v>
      </c>
      <c r="AU77" s="101">
        <f>AQ77/D77</f>
        <v>1.0101954120645709</v>
      </c>
      <c r="AV77" s="101">
        <f>C77/AQ77</f>
        <v>1.0109335576114382</v>
      </c>
      <c r="AW77" s="101">
        <f>AQ77/E77</f>
        <v>1</v>
      </c>
      <c r="AX77" s="103">
        <v>594.5</v>
      </c>
      <c r="AY77" s="6">
        <v>2</v>
      </c>
      <c r="AZ77" s="101">
        <f>AY77/H77</f>
        <v>2.197802197802198E-2</v>
      </c>
      <c r="BA77" s="104">
        <f>IF(AZ77&gt;0.1,0.1,AZ77)</f>
        <v>2.197802197802198E-2</v>
      </c>
      <c r="BB77" s="101">
        <f>AX77/D77</f>
        <v>1.0101954120645709</v>
      </c>
      <c r="BC77" s="101">
        <f>C77/AX77</f>
        <v>1.0109335576114382</v>
      </c>
      <c r="BD77" s="101">
        <f>AX77/E77</f>
        <v>1</v>
      </c>
    </row>
    <row r="78" spans="1:56" x14ac:dyDescent="0.2">
      <c r="A78" s="6" t="s">
        <v>1431</v>
      </c>
      <c r="B78" s="100">
        <v>76</v>
      </c>
      <c r="C78" s="13">
        <v>527</v>
      </c>
      <c r="D78" s="13">
        <v>511.5</v>
      </c>
      <c r="E78" s="13">
        <v>522</v>
      </c>
      <c r="F78" s="13">
        <f>IF(C78=E78,1,0)</f>
        <v>0</v>
      </c>
      <c r="G78" s="13">
        <v>15</v>
      </c>
      <c r="H78" s="6">
        <f>VLOOKUP(B78,NEW_TRAIN_TEST!$A$2:$D$980,4,0)</f>
        <v>82</v>
      </c>
      <c r="I78" s="6" t="str">
        <f>VLOOKUP(B78,NEW_TRAIN_TEST!$A$2:$E$980,5,0)</f>
        <v>normal</v>
      </c>
      <c r="J78" s="101">
        <f>G78/H78</f>
        <v>0.18292682926829268</v>
      </c>
      <c r="K78" s="101">
        <f>IF(J78&gt;0.3,0.3,J78)</f>
        <v>0.18292682926829268</v>
      </c>
      <c r="L78" s="101">
        <f>E78/D78</f>
        <v>1.0205278592375366</v>
      </c>
      <c r="M78" s="101">
        <f>E78/C78</f>
        <v>0.99051233396584437</v>
      </c>
      <c r="N78" s="103">
        <v>522</v>
      </c>
      <c r="O78" s="103">
        <v>2</v>
      </c>
      <c r="P78" s="104">
        <f>O78/H78</f>
        <v>2.4390243902439025E-2</v>
      </c>
      <c r="Q78" s="104">
        <f>IF(P78&gt;0.25,0.25,P78)</f>
        <v>2.4390243902439025E-2</v>
      </c>
      <c r="R78" s="101">
        <f>N78/D78</f>
        <v>1.0205278592375366</v>
      </c>
      <c r="S78" s="101">
        <f>N78/C78</f>
        <v>0.99051233396584437</v>
      </c>
      <c r="T78" s="101">
        <f>N78/E78</f>
        <v>1</v>
      </c>
      <c r="U78" s="103">
        <v>522</v>
      </c>
      <c r="V78" s="103">
        <f>IF(W78&lt;O78,1,0)</f>
        <v>0</v>
      </c>
      <c r="W78" s="6">
        <v>2</v>
      </c>
      <c r="X78" s="101">
        <f>W78/H78</f>
        <v>2.4390243902439025E-2</v>
      </c>
      <c r="Y78" s="104">
        <f>IF(X78&gt;0.25,0.25,X78)</f>
        <v>2.4390243902439025E-2</v>
      </c>
      <c r="Z78" s="101">
        <f>U78/D78</f>
        <v>1.0205278592375366</v>
      </c>
      <c r="AA78" s="101">
        <f>U78/C78</f>
        <v>0.99051233396584437</v>
      </c>
      <c r="AB78" s="101">
        <f>U78/E78</f>
        <v>1</v>
      </c>
      <c r="AC78" s="103">
        <v>522</v>
      </c>
      <c r="AD78" s="105">
        <v>3</v>
      </c>
      <c r="AE78" s="107">
        <f>AD78/H78</f>
        <v>3.6585365853658534E-2</v>
      </c>
      <c r="AF78" s="104">
        <f>IF(AE78&gt;0.3,0.3,AE78)</f>
        <v>3.6585365853658534E-2</v>
      </c>
      <c r="AG78" s="101">
        <f>AC78/D78</f>
        <v>1.0205278592375366</v>
      </c>
      <c r="AH78" s="101">
        <f>C78/AC78</f>
        <v>1.0095785440613028</v>
      </c>
      <c r="AI78" s="101">
        <f>AC78/E78</f>
        <v>1</v>
      </c>
      <c r="AJ78" s="103">
        <v>522</v>
      </c>
      <c r="AK78" s="6">
        <v>3</v>
      </c>
      <c r="AL78" s="101">
        <f>AK78/H78</f>
        <v>3.6585365853658534E-2</v>
      </c>
      <c r="AM78" s="104">
        <f>IF(AL78&gt;0.3,0.3,AL78)</f>
        <v>3.6585365853658534E-2</v>
      </c>
      <c r="AN78" s="101">
        <f>AJ78/D78</f>
        <v>1.0205278592375366</v>
      </c>
      <c r="AO78" s="101">
        <f>C78/AJ78</f>
        <v>1.0095785440613028</v>
      </c>
      <c r="AP78" s="101">
        <f>AJ78/E78</f>
        <v>1</v>
      </c>
      <c r="AQ78" s="103">
        <v>522</v>
      </c>
      <c r="AR78" s="103">
        <v>2</v>
      </c>
      <c r="AS78" s="101">
        <f>AR78/H78</f>
        <v>2.4390243902439025E-2</v>
      </c>
      <c r="AT78" s="104">
        <f>IF(AS78&gt;0.25,0.25,AS78)</f>
        <v>2.4390243902439025E-2</v>
      </c>
      <c r="AU78" s="101">
        <f>AQ78/D78</f>
        <v>1.0205278592375366</v>
      </c>
      <c r="AV78" s="101">
        <f>C78/AQ78</f>
        <v>1.0095785440613028</v>
      </c>
      <c r="AW78" s="101">
        <f>AQ78/E78</f>
        <v>1</v>
      </c>
      <c r="AX78" s="103">
        <v>522</v>
      </c>
      <c r="AY78" s="6">
        <v>0</v>
      </c>
      <c r="AZ78" s="101">
        <f>AY78/H78</f>
        <v>0</v>
      </c>
      <c r="BA78" s="104">
        <f>IF(AZ78&gt;0.1,0.1,AZ78)</f>
        <v>0</v>
      </c>
      <c r="BB78" s="101">
        <f>AX78/D78</f>
        <v>1.0205278592375366</v>
      </c>
      <c r="BC78" s="101">
        <f>C78/AX78</f>
        <v>1.0095785440613028</v>
      </c>
      <c r="BD78" s="101">
        <f>AX78/E78</f>
        <v>1</v>
      </c>
    </row>
    <row r="79" spans="1:56" x14ac:dyDescent="0.2">
      <c r="A79" s="6" t="s">
        <v>1431</v>
      </c>
      <c r="B79" s="100">
        <v>77</v>
      </c>
      <c r="C79" s="13">
        <v>613</v>
      </c>
      <c r="D79" s="13">
        <v>600.5</v>
      </c>
      <c r="E79" s="13">
        <v>609.5</v>
      </c>
      <c r="F79" s="13">
        <f>IF(C79=E79,1,0)</f>
        <v>0</v>
      </c>
      <c r="G79" s="13">
        <v>12</v>
      </c>
      <c r="H79" s="6">
        <f>VLOOKUP(B79,NEW_TRAIN_TEST!$A$2:$D$980,4,0)</f>
        <v>87</v>
      </c>
      <c r="I79" s="6" t="str">
        <f>VLOOKUP(B79,NEW_TRAIN_TEST!$A$2:$E$980,5,0)</f>
        <v>normal</v>
      </c>
      <c r="J79" s="101">
        <f>G79/H79</f>
        <v>0.13793103448275862</v>
      </c>
      <c r="K79" s="101">
        <f>IF(J79&gt;0.3,0.3,J79)</f>
        <v>0.13793103448275862</v>
      </c>
      <c r="L79" s="101">
        <f>E79/D79</f>
        <v>1.0149875104079933</v>
      </c>
      <c r="M79" s="101">
        <f>E79/C79</f>
        <v>0.99429037520391517</v>
      </c>
      <c r="N79" s="103">
        <v>609.5</v>
      </c>
      <c r="O79" s="103">
        <v>3</v>
      </c>
      <c r="P79" s="104">
        <f>O79/H79</f>
        <v>3.4482758620689655E-2</v>
      </c>
      <c r="Q79" s="104">
        <f>IF(P79&gt;0.25,0.25,P79)</f>
        <v>3.4482758620689655E-2</v>
      </c>
      <c r="R79" s="101">
        <f>N79/D79</f>
        <v>1.0149875104079933</v>
      </c>
      <c r="S79" s="101">
        <f>N79/C79</f>
        <v>0.99429037520391517</v>
      </c>
      <c r="T79" s="101">
        <f>N79/E79</f>
        <v>1</v>
      </c>
      <c r="U79" s="103">
        <v>609.5</v>
      </c>
      <c r="V79" s="103">
        <f>IF(W79&lt;O79,1,0)</f>
        <v>0</v>
      </c>
      <c r="W79" s="6">
        <v>3</v>
      </c>
      <c r="X79" s="101">
        <f>W79/H79</f>
        <v>3.4482758620689655E-2</v>
      </c>
      <c r="Y79" s="104">
        <f>IF(X79&gt;0.25,0.25,X79)</f>
        <v>3.4482758620689655E-2</v>
      </c>
      <c r="Z79" s="101">
        <f>U79/D79</f>
        <v>1.0149875104079933</v>
      </c>
      <c r="AA79" s="101">
        <f>U79/C79</f>
        <v>0.99429037520391517</v>
      </c>
      <c r="AB79" s="101">
        <f>U79/E79</f>
        <v>1</v>
      </c>
      <c r="AC79" s="103">
        <v>609.5</v>
      </c>
      <c r="AD79" s="105">
        <v>4</v>
      </c>
      <c r="AE79" s="107">
        <f>AD79/H79</f>
        <v>4.5977011494252873E-2</v>
      </c>
      <c r="AF79" s="104">
        <f>IF(AE79&gt;0.3,0.3,AE79)</f>
        <v>4.5977011494252873E-2</v>
      </c>
      <c r="AG79" s="101">
        <f>AC79/D79</f>
        <v>1.0149875104079933</v>
      </c>
      <c r="AH79" s="101">
        <f>C79/AC79</f>
        <v>1.0057424118129614</v>
      </c>
      <c r="AI79" s="101">
        <f>AC79/E79</f>
        <v>1</v>
      </c>
      <c r="AJ79" s="103">
        <v>609.5</v>
      </c>
      <c r="AK79" s="6">
        <v>5</v>
      </c>
      <c r="AL79" s="101">
        <f>AK79/H79</f>
        <v>5.7471264367816091E-2</v>
      </c>
      <c r="AM79" s="104">
        <f>IF(AL79&gt;0.3,0.3,AL79)</f>
        <v>5.7471264367816091E-2</v>
      </c>
      <c r="AN79" s="101">
        <f>AJ79/D79</f>
        <v>1.0149875104079933</v>
      </c>
      <c r="AO79" s="101">
        <f>C79/AJ79</f>
        <v>1.0057424118129614</v>
      </c>
      <c r="AP79" s="101">
        <f>AJ79/E79</f>
        <v>1</v>
      </c>
      <c r="AQ79" s="103">
        <v>609.5</v>
      </c>
      <c r="AR79" s="103">
        <v>2</v>
      </c>
      <c r="AS79" s="101">
        <f>AR79/H79</f>
        <v>2.2988505747126436E-2</v>
      </c>
      <c r="AT79" s="104">
        <f>IF(AS79&gt;0.25,0.25,AS79)</f>
        <v>2.2988505747126436E-2</v>
      </c>
      <c r="AU79" s="101">
        <f>AQ79/D79</f>
        <v>1.0149875104079933</v>
      </c>
      <c r="AV79" s="101">
        <f>C79/AQ79</f>
        <v>1.0057424118129614</v>
      </c>
      <c r="AW79" s="101">
        <f>AQ79/E79</f>
        <v>1</v>
      </c>
      <c r="AX79" s="103">
        <v>609.5</v>
      </c>
      <c r="AY79" s="6">
        <v>0</v>
      </c>
      <c r="AZ79" s="101">
        <f>AY79/H79</f>
        <v>0</v>
      </c>
      <c r="BA79" s="104">
        <f>IF(AZ79&gt;0.1,0.1,AZ79)</f>
        <v>0</v>
      </c>
      <c r="BB79" s="101">
        <f>AX79/D79</f>
        <v>1.0149875104079933</v>
      </c>
      <c r="BC79" s="101">
        <f>C79/AX79</f>
        <v>1.0057424118129614</v>
      </c>
      <c r="BD79" s="101">
        <f>AX79/E79</f>
        <v>1</v>
      </c>
    </row>
    <row r="80" spans="1:56" x14ac:dyDescent="0.2">
      <c r="A80" s="6" t="s">
        <v>1431</v>
      </c>
      <c r="B80" s="100">
        <v>78</v>
      </c>
      <c r="C80" s="13">
        <v>478</v>
      </c>
      <c r="D80" s="13">
        <v>470.5</v>
      </c>
      <c r="E80" s="13">
        <v>478</v>
      </c>
      <c r="F80" s="13">
        <f>IF(C80=E80,1,0)</f>
        <v>1</v>
      </c>
      <c r="G80" s="13">
        <v>12</v>
      </c>
      <c r="H80" s="6">
        <f>VLOOKUP(B80,NEW_TRAIN_TEST!$A$2:$D$980,4,0)</f>
        <v>48</v>
      </c>
      <c r="I80" s="6" t="str">
        <f>VLOOKUP(B80,NEW_TRAIN_TEST!$A$2:$E$980,5,0)</f>
        <v>normal</v>
      </c>
      <c r="J80" s="101">
        <f>G80/H80</f>
        <v>0.25</v>
      </c>
      <c r="K80" s="101">
        <f>IF(J80&gt;0.3,0.3,J80)</f>
        <v>0.25</v>
      </c>
      <c r="L80" s="101">
        <f>E80/D80</f>
        <v>1.0159404888416579</v>
      </c>
      <c r="M80" s="101">
        <f>E80/C80</f>
        <v>1</v>
      </c>
      <c r="N80" s="103">
        <v>478</v>
      </c>
      <c r="O80" s="103">
        <v>1</v>
      </c>
      <c r="P80" s="104">
        <f>O80/H80</f>
        <v>2.0833333333333332E-2</v>
      </c>
      <c r="Q80" s="104">
        <f>IF(P80&gt;0.25,0.25,P80)</f>
        <v>2.0833333333333332E-2</v>
      </c>
      <c r="R80" s="101">
        <f>N80/D80</f>
        <v>1.0159404888416579</v>
      </c>
      <c r="S80" s="101">
        <f>N80/C80</f>
        <v>1</v>
      </c>
      <c r="T80" s="101">
        <f>N80/E80</f>
        <v>1</v>
      </c>
      <c r="U80" s="103">
        <v>478</v>
      </c>
      <c r="V80" s="103">
        <f>IF(W80&lt;O80,1,0)</f>
        <v>0</v>
      </c>
      <c r="W80" s="6">
        <v>2</v>
      </c>
      <c r="X80" s="101">
        <f>W80/H80</f>
        <v>4.1666666666666664E-2</v>
      </c>
      <c r="Y80" s="104">
        <f>IF(X80&gt;0.25,0.25,X80)</f>
        <v>4.1666666666666664E-2</v>
      </c>
      <c r="Z80" s="101">
        <f>U80/D80</f>
        <v>1.0159404888416579</v>
      </c>
      <c r="AA80" s="101">
        <f>U80/C80</f>
        <v>1</v>
      </c>
      <c r="AB80" s="101">
        <f>U80/E80</f>
        <v>1</v>
      </c>
      <c r="AC80" s="103">
        <v>478</v>
      </c>
      <c r="AD80" s="105">
        <v>2</v>
      </c>
      <c r="AE80" s="107">
        <f>AD80/H80</f>
        <v>4.1666666666666664E-2</v>
      </c>
      <c r="AF80" s="104">
        <f>IF(AE80&gt;0.3,0.3,AE80)</f>
        <v>4.1666666666666664E-2</v>
      </c>
      <c r="AG80" s="101">
        <f>AC80/D80</f>
        <v>1.0159404888416579</v>
      </c>
      <c r="AH80" s="101">
        <f>C80/AC80</f>
        <v>1</v>
      </c>
      <c r="AI80" s="101">
        <f>AC80/E80</f>
        <v>1</v>
      </c>
      <c r="AJ80" s="103">
        <v>478</v>
      </c>
      <c r="AK80" s="6">
        <v>2</v>
      </c>
      <c r="AL80" s="101">
        <f>AK80/H80</f>
        <v>4.1666666666666664E-2</v>
      </c>
      <c r="AM80" s="104">
        <f>IF(AL80&gt;0.3,0.3,AL80)</f>
        <v>4.1666666666666664E-2</v>
      </c>
      <c r="AN80" s="101">
        <f>AJ80/D80</f>
        <v>1.0159404888416579</v>
      </c>
      <c r="AO80" s="101">
        <f>C80/AJ80</f>
        <v>1</v>
      </c>
      <c r="AP80" s="101">
        <f>AJ80/E80</f>
        <v>1</v>
      </c>
      <c r="AQ80" s="103">
        <v>478</v>
      </c>
      <c r="AR80" s="103">
        <v>2</v>
      </c>
      <c r="AS80" s="101">
        <f>AR80/H80</f>
        <v>4.1666666666666664E-2</v>
      </c>
      <c r="AT80" s="104">
        <f>IF(AS80&gt;0.25,0.25,AS80)</f>
        <v>4.1666666666666664E-2</v>
      </c>
      <c r="AU80" s="101">
        <f>AQ80/D80</f>
        <v>1.0159404888416579</v>
      </c>
      <c r="AV80" s="101">
        <f>C80/AQ80</f>
        <v>1</v>
      </c>
      <c r="AW80" s="101">
        <f>AQ80/E80</f>
        <v>1</v>
      </c>
      <c r="AX80" s="103">
        <v>478</v>
      </c>
      <c r="AY80" s="6">
        <v>3</v>
      </c>
      <c r="AZ80" s="101">
        <f>AY80/H80</f>
        <v>6.25E-2</v>
      </c>
      <c r="BA80" s="104">
        <f>IF(AZ80&gt;0.1,0.1,AZ80)</f>
        <v>6.25E-2</v>
      </c>
      <c r="BB80" s="101">
        <f>AX80/D80</f>
        <v>1.0159404888416579</v>
      </c>
      <c r="BC80" s="101">
        <f>C80/AX80</f>
        <v>1</v>
      </c>
      <c r="BD80" s="101">
        <f>AX80/E80</f>
        <v>1</v>
      </c>
    </row>
    <row r="81" spans="1:56" x14ac:dyDescent="0.2">
      <c r="A81" s="6" t="s">
        <v>1431</v>
      </c>
      <c r="B81" s="100">
        <v>79</v>
      </c>
      <c r="C81" s="13">
        <v>402</v>
      </c>
      <c r="D81" s="13">
        <v>378</v>
      </c>
      <c r="E81" s="13">
        <v>386.5</v>
      </c>
      <c r="F81" s="13">
        <f>IF(C81=E81,1,0)</f>
        <v>0</v>
      </c>
      <c r="G81" s="13">
        <v>4</v>
      </c>
      <c r="H81" s="6">
        <f>VLOOKUP(B81,NEW_TRAIN_TEST!$A$2:$D$980,4,0)</f>
        <v>50</v>
      </c>
      <c r="I81" s="6" t="str">
        <f>VLOOKUP(B81,NEW_TRAIN_TEST!$A$2:$E$980,5,0)</f>
        <v>normal</v>
      </c>
      <c r="J81" s="101">
        <f>G81/H81</f>
        <v>0.08</v>
      </c>
      <c r="K81" s="101">
        <f>IF(J81&gt;0.3,0.3,J81)</f>
        <v>0.08</v>
      </c>
      <c r="L81" s="101">
        <f>E81/D81</f>
        <v>1.0224867724867726</v>
      </c>
      <c r="M81" s="101">
        <f>E81/C81</f>
        <v>0.96144278606965172</v>
      </c>
      <c r="N81" s="103">
        <v>386.5</v>
      </c>
      <c r="O81" s="103">
        <v>3</v>
      </c>
      <c r="P81" s="104">
        <f>O81/H81</f>
        <v>0.06</v>
      </c>
      <c r="Q81" s="104">
        <f>IF(P81&gt;0.25,0.25,P81)</f>
        <v>0.06</v>
      </c>
      <c r="R81" s="101">
        <f>N81/D81</f>
        <v>1.0224867724867726</v>
      </c>
      <c r="S81" s="101">
        <f>N81/C81</f>
        <v>0.96144278606965172</v>
      </c>
      <c r="T81" s="101">
        <f>N81/E81</f>
        <v>1</v>
      </c>
      <c r="U81" s="103">
        <v>386.5</v>
      </c>
      <c r="V81" s="103">
        <f>IF(W81&lt;O81,1,0)</f>
        <v>0</v>
      </c>
      <c r="W81" s="6">
        <v>3</v>
      </c>
      <c r="X81" s="101">
        <f>W81/H81</f>
        <v>0.06</v>
      </c>
      <c r="Y81" s="104">
        <f>IF(X81&gt;0.25,0.25,X81)</f>
        <v>0.06</v>
      </c>
      <c r="Z81" s="101">
        <f>U81/D81</f>
        <v>1.0224867724867726</v>
      </c>
      <c r="AA81" s="101">
        <f>U81/C81</f>
        <v>0.96144278606965172</v>
      </c>
      <c r="AB81" s="101">
        <f>U81/E81</f>
        <v>1</v>
      </c>
      <c r="AC81" s="103">
        <v>386.5</v>
      </c>
      <c r="AD81" s="105">
        <v>4</v>
      </c>
      <c r="AE81" s="107">
        <f>AD81/H81</f>
        <v>0.08</v>
      </c>
      <c r="AF81" s="104">
        <f>IF(AE81&gt;0.3,0.3,AE81)</f>
        <v>0.08</v>
      </c>
      <c r="AG81" s="101">
        <f>AC81/D81</f>
        <v>1.0224867724867726</v>
      </c>
      <c r="AH81" s="101">
        <f>C81/AC81</f>
        <v>1.0401034928848643</v>
      </c>
      <c r="AI81" s="101">
        <f>AC81/E81</f>
        <v>1</v>
      </c>
      <c r="AJ81" s="103">
        <v>386.5</v>
      </c>
      <c r="AK81" s="6">
        <v>4</v>
      </c>
      <c r="AL81" s="101">
        <f>AK81/H81</f>
        <v>0.08</v>
      </c>
      <c r="AM81" s="104">
        <f>IF(AL81&gt;0.3,0.3,AL81)</f>
        <v>0.08</v>
      </c>
      <c r="AN81" s="101">
        <f>AJ81/D81</f>
        <v>1.0224867724867726</v>
      </c>
      <c r="AO81" s="101">
        <f>C81/AJ81</f>
        <v>1.0401034928848643</v>
      </c>
      <c r="AP81" s="101">
        <f>AJ81/E81</f>
        <v>1</v>
      </c>
      <c r="AQ81" s="103">
        <v>386.5</v>
      </c>
      <c r="AR81" s="103">
        <v>2</v>
      </c>
      <c r="AS81" s="101">
        <f>AR81/H81</f>
        <v>0.04</v>
      </c>
      <c r="AT81" s="104">
        <f>IF(AS81&gt;0.25,0.25,AS81)</f>
        <v>0.04</v>
      </c>
      <c r="AU81" s="101">
        <f>AQ81/D81</f>
        <v>1.0224867724867726</v>
      </c>
      <c r="AV81" s="101">
        <f>C81/AQ81</f>
        <v>1.0401034928848643</v>
      </c>
      <c r="AW81" s="101">
        <f>AQ81/E81</f>
        <v>1</v>
      </c>
      <c r="AX81" s="103">
        <v>386.5</v>
      </c>
      <c r="AY81" s="6">
        <v>0</v>
      </c>
      <c r="AZ81" s="101">
        <f>AY81/H81</f>
        <v>0</v>
      </c>
      <c r="BA81" s="104">
        <f>IF(AZ81&gt;0.1,0.1,AZ81)</f>
        <v>0</v>
      </c>
      <c r="BB81" s="101">
        <f>AX81/D81</f>
        <v>1.0224867724867726</v>
      </c>
      <c r="BC81" s="101">
        <f>C81/AX81</f>
        <v>1.0401034928848643</v>
      </c>
      <c r="BD81" s="101">
        <f>AX81/E81</f>
        <v>1</v>
      </c>
    </row>
    <row r="82" spans="1:56" x14ac:dyDescent="0.2">
      <c r="A82" s="6" t="s">
        <v>1431</v>
      </c>
      <c r="B82" s="100">
        <v>80</v>
      </c>
      <c r="C82" s="13">
        <v>545</v>
      </c>
      <c r="D82" s="13">
        <v>525.5</v>
      </c>
      <c r="E82" s="13">
        <v>541</v>
      </c>
      <c r="F82" s="13">
        <f>IF(C82=E82,1,0)</f>
        <v>0</v>
      </c>
      <c r="G82" s="13">
        <v>17</v>
      </c>
      <c r="H82" s="6">
        <f>VLOOKUP(B82,NEW_TRAIN_TEST!$A$2:$D$980,4,0)</f>
        <v>79</v>
      </c>
      <c r="I82" s="6" t="str">
        <f>VLOOKUP(B82,NEW_TRAIN_TEST!$A$2:$E$980,5,0)</f>
        <v>normal</v>
      </c>
      <c r="J82" s="101">
        <f>G82/H82</f>
        <v>0.21518987341772153</v>
      </c>
      <c r="K82" s="101">
        <f>IF(J82&gt;0.3,0.3,J82)</f>
        <v>0.21518987341772153</v>
      </c>
      <c r="L82" s="101">
        <f>E82/D82</f>
        <v>1.0294957183634634</v>
      </c>
      <c r="M82" s="101">
        <f>E82/C82</f>
        <v>0.9926605504587156</v>
      </c>
      <c r="N82" s="103">
        <v>541</v>
      </c>
      <c r="O82" s="103">
        <v>5</v>
      </c>
      <c r="P82" s="104">
        <f>O82/H82</f>
        <v>6.3291139240506333E-2</v>
      </c>
      <c r="Q82" s="104">
        <f>IF(P82&gt;0.25,0.25,P82)</f>
        <v>6.3291139240506333E-2</v>
      </c>
      <c r="R82" s="101">
        <f>N82/D82</f>
        <v>1.0294957183634634</v>
      </c>
      <c r="S82" s="101">
        <f>N82/C82</f>
        <v>0.9926605504587156</v>
      </c>
      <c r="T82" s="101">
        <f>N82/E82</f>
        <v>1</v>
      </c>
      <c r="U82" s="103">
        <v>541</v>
      </c>
      <c r="V82" s="103">
        <f>IF(W82&lt;O82,1,0)</f>
        <v>0</v>
      </c>
      <c r="W82" s="6">
        <v>5</v>
      </c>
      <c r="X82" s="101">
        <f>W82/H82</f>
        <v>6.3291139240506333E-2</v>
      </c>
      <c r="Y82" s="104">
        <f>IF(X82&gt;0.25,0.25,X82)</f>
        <v>6.3291139240506333E-2</v>
      </c>
      <c r="Z82" s="101">
        <f>U82/D82</f>
        <v>1.0294957183634634</v>
      </c>
      <c r="AA82" s="101">
        <f>U82/C82</f>
        <v>0.9926605504587156</v>
      </c>
      <c r="AB82" s="101">
        <f>U82/E82</f>
        <v>1</v>
      </c>
      <c r="AC82" s="103">
        <v>541</v>
      </c>
      <c r="AD82" s="105">
        <v>7</v>
      </c>
      <c r="AE82" s="107">
        <f>AD82/H82</f>
        <v>8.8607594936708861E-2</v>
      </c>
      <c r="AF82" s="104">
        <f>IF(AE82&gt;0.3,0.3,AE82)</f>
        <v>8.8607594936708861E-2</v>
      </c>
      <c r="AG82" s="101">
        <f>AC82/D82</f>
        <v>1.0294957183634634</v>
      </c>
      <c r="AH82" s="101">
        <f>C82/AC82</f>
        <v>1.0073937153419594</v>
      </c>
      <c r="AI82" s="101">
        <f>AC82/E82</f>
        <v>1</v>
      </c>
      <c r="AJ82" s="103">
        <v>541</v>
      </c>
      <c r="AK82" s="6">
        <v>7</v>
      </c>
      <c r="AL82" s="101">
        <f>AK82/H82</f>
        <v>8.8607594936708861E-2</v>
      </c>
      <c r="AM82" s="104">
        <f>IF(AL82&gt;0.3,0.3,AL82)</f>
        <v>8.8607594936708861E-2</v>
      </c>
      <c r="AN82" s="101">
        <f>AJ82/D82</f>
        <v>1.0294957183634634</v>
      </c>
      <c r="AO82" s="101">
        <f>C82/AJ82</f>
        <v>1.0073937153419594</v>
      </c>
      <c r="AP82" s="101">
        <f>AJ82/E82</f>
        <v>1</v>
      </c>
      <c r="AQ82" s="103">
        <v>541</v>
      </c>
      <c r="AR82" s="103">
        <v>4</v>
      </c>
      <c r="AS82" s="101">
        <f>AR82/H82</f>
        <v>5.0632911392405063E-2</v>
      </c>
      <c r="AT82" s="104">
        <f>IF(AS82&gt;0.25,0.25,AS82)</f>
        <v>5.0632911392405063E-2</v>
      </c>
      <c r="AU82" s="101">
        <f>AQ82/D82</f>
        <v>1.0294957183634634</v>
      </c>
      <c r="AV82" s="101">
        <f>C82/AQ82</f>
        <v>1.0073937153419594</v>
      </c>
      <c r="AW82" s="101">
        <f>AQ82/E82</f>
        <v>1</v>
      </c>
      <c r="AX82" s="103">
        <v>541</v>
      </c>
      <c r="AY82" s="6">
        <v>3</v>
      </c>
      <c r="AZ82" s="101">
        <f>AY82/H82</f>
        <v>3.7974683544303799E-2</v>
      </c>
      <c r="BA82" s="104">
        <f>IF(AZ82&gt;0.1,0.1,AZ82)</f>
        <v>3.7974683544303799E-2</v>
      </c>
      <c r="BB82" s="101">
        <f>AX82/D82</f>
        <v>1.0294957183634634</v>
      </c>
      <c r="BC82" s="101">
        <f>C82/AX82</f>
        <v>1.0073937153419594</v>
      </c>
      <c r="BD82" s="101">
        <f>AX82/E82</f>
        <v>1</v>
      </c>
    </row>
    <row r="83" spans="1:56" x14ac:dyDescent="0.2">
      <c r="A83" s="6" t="s">
        <v>1431</v>
      </c>
      <c r="B83" s="100">
        <v>81</v>
      </c>
      <c r="C83" s="13">
        <v>562</v>
      </c>
      <c r="D83" s="13">
        <v>552.5</v>
      </c>
      <c r="E83" s="13">
        <v>557.5</v>
      </c>
      <c r="F83" s="13">
        <f>IF(C83=E83,1,0)</f>
        <v>0</v>
      </c>
      <c r="G83" s="13">
        <v>7</v>
      </c>
      <c r="H83" s="6">
        <f>VLOOKUP(B83,NEW_TRAIN_TEST!$A$2:$D$980,4,0)</f>
        <v>79</v>
      </c>
      <c r="I83" s="6" t="str">
        <f>VLOOKUP(B83,NEW_TRAIN_TEST!$A$2:$E$980,5,0)</f>
        <v>normal</v>
      </c>
      <c r="J83" s="101">
        <f>G83/H83</f>
        <v>8.8607594936708861E-2</v>
      </c>
      <c r="K83" s="101">
        <f>IF(J83&gt;0.3,0.3,J83)</f>
        <v>8.8607594936708861E-2</v>
      </c>
      <c r="L83" s="101">
        <f>E83/D83</f>
        <v>1.0090497737556561</v>
      </c>
      <c r="M83" s="101">
        <f>E83/C83</f>
        <v>0.99199288256227758</v>
      </c>
      <c r="N83" s="103">
        <v>557.5</v>
      </c>
      <c r="O83" s="103">
        <v>0</v>
      </c>
      <c r="P83" s="104">
        <f>O83/H83</f>
        <v>0</v>
      </c>
      <c r="Q83" s="104">
        <f>IF(P83&gt;0.25,0.25,P83)</f>
        <v>0</v>
      </c>
      <c r="R83" s="101">
        <f>N83/D83</f>
        <v>1.0090497737556561</v>
      </c>
      <c r="S83" s="101">
        <f>N83/C83</f>
        <v>0.99199288256227758</v>
      </c>
      <c r="T83" s="101">
        <f>N83/E83</f>
        <v>1</v>
      </c>
      <c r="U83" s="103">
        <v>557.5</v>
      </c>
      <c r="V83" s="103">
        <f>IF(W83&lt;O83,1,0)</f>
        <v>0</v>
      </c>
      <c r="W83" s="6">
        <v>0</v>
      </c>
      <c r="X83" s="101">
        <f>W83/H83</f>
        <v>0</v>
      </c>
      <c r="Y83" s="104">
        <f>IF(X83&gt;0.25,0.25,X83)</f>
        <v>0</v>
      </c>
      <c r="Z83" s="101">
        <f>U83/D83</f>
        <v>1.0090497737556561</v>
      </c>
      <c r="AA83" s="101">
        <f>U83/C83</f>
        <v>0.99199288256227758</v>
      </c>
      <c r="AB83" s="101">
        <f>U83/E83</f>
        <v>1</v>
      </c>
      <c r="AC83" s="103">
        <v>557.5</v>
      </c>
      <c r="AD83" s="105">
        <v>0</v>
      </c>
      <c r="AE83" s="107">
        <f>AD83/H83</f>
        <v>0</v>
      </c>
      <c r="AF83" s="104">
        <f>IF(AE83&gt;0.3,0.3,AE83)</f>
        <v>0</v>
      </c>
      <c r="AG83" s="101">
        <f>AC83/D83</f>
        <v>1.0090497737556561</v>
      </c>
      <c r="AH83" s="101">
        <f>C83/AC83</f>
        <v>1.0080717488789237</v>
      </c>
      <c r="AI83" s="101">
        <f>AC83/E83</f>
        <v>1</v>
      </c>
      <c r="AJ83" s="103">
        <v>557.5</v>
      </c>
      <c r="AK83" s="6">
        <v>0</v>
      </c>
      <c r="AL83" s="101">
        <f>AK83/H83</f>
        <v>0</v>
      </c>
      <c r="AM83" s="104">
        <f>IF(AL83&gt;0.3,0.3,AL83)</f>
        <v>0</v>
      </c>
      <c r="AN83" s="101">
        <f>AJ83/D83</f>
        <v>1.0090497737556561</v>
      </c>
      <c r="AO83" s="101">
        <f>C83/AJ83</f>
        <v>1.0080717488789237</v>
      </c>
      <c r="AP83" s="101">
        <f>AJ83/E83</f>
        <v>1</v>
      </c>
      <c r="AQ83" s="103">
        <v>557.5</v>
      </c>
      <c r="AR83" s="103">
        <v>0</v>
      </c>
      <c r="AS83" s="101">
        <f>AR83/H83</f>
        <v>0</v>
      </c>
      <c r="AT83" s="104">
        <f>IF(AS83&gt;0.25,0.25,AS83)</f>
        <v>0</v>
      </c>
      <c r="AU83" s="101">
        <f>AQ83/D83</f>
        <v>1.0090497737556561</v>
      </c>
      <c r="AV83" s="101">
        <f>C83/AQ83</f>
        <v>1.0080717488789237</v>
      </c>
      <c r="AW83" s="101">
        <f>AQ83/E83</f>
        <v>1</v>
      </c>
      <c r="AX83" s="103">
        <v>557.5</v>
      </c>
      <c r="AY83" s="6">
        <v>1</v>
      </c>
      <c r="AZ83" s="101">
        <f>AY83/H83</f>
        <v>1.2658227848101266E-2</v>
      </c>
      <c r="BA83" s="104">
        <f>IF(AZ83&gt;0.1,0.1,AZ83)</f>
        <v>1.2658227848101266E-2</v>
      </c>
      <c r="BB83" s="101">
        <f>AX83/D83</f>
        <v>1.0090497737556561</v>
      </c>
      <c r="BC83" s="101">
        <f>C83/AX83</f>
        <v>1.0080717488789237</v>
      </c>
      <c r="BD83" s="101">
        <f>AX83/E83</f>
        <v>1</v>
      </c>
    </row>
    <row r="84" spans="1:56" x14ac:dyDescent="0.2">
      <c r="A84" s="6" t="s">
        <v>1431</v>
      </c>
      <c r="B84" s="100">
        <v>82</v>
      </c>
      <c r="C84" s="13">
        <v>537</v>
      </c>
      <c r="D84" s="13">
        <v>506.5</v>
      </c>
      <c r="E84" s="13">
        <v>533</v>
      </c>
      <c r="F84" s="13">
        <f>IF(C84=E84,1,0)</f>
        <v>0</v>
      </c>
      <c r="G84" s="13">
        <v>17</v>
      </c>
      <c r="H84" s="6">
        <f>VLOOKUP(B84,NEW_TRAIN_TEST!$A$2:$D$980,4,0)</f>
        <v>75</v>
      </c>
      <c r="I84" s="6" t="str">
        <f>VLOOKUP(B84,NEW_TRAIN_TEST!$A$2:$E$980,5,0)</f>
        <v>normal</v>
      </c>
      <c r="J84" s="101">
        <f>G84/H84</f>
        <v>0.22666666666666666</v>
      </c>
      <c r="K84" s="101">
        <f>IF(J84&gt;0.3,0.3,J84)</f>
        <v>0.22666666666666666</v>
      </c>
      <c r="L84" s="101">
        <f>E84/D84</f>
        <v>1.0523198420533071</v>
      </c>
      <c r="M84" s="101">
        <f>E84/C84</f>
        <v>0.99255121042830541</v>
      </c>
      <c r="N84" s="103">
        <v>533</v>
      </c>
      <c r="O84" s="103">
        <v>3</v>
      </c>
      <c r="P84" s="104">
        <f>O84/H84</f>
        <v>0.04</v>
      </c>
      <c r="Q84" s="104">
        <f>IF(P84&gt;0.25,0.25,P84)</f>
        <v>0.04</v>
      </c>
      <c r="R84" s="101">
        <f>N84/D84</f>
        <v>1.0523198420533071</v>
      </c>
      <c r="S84" s="101">
        <f>N84/C84</f>
        <v>0.99255121042830541</v>
      </c>
      <c r="T84" s="101">
        <f>N84/E84</f>
        <v>1</v>
      </c>
      <c r="U84" s="103">
        <v>533</v>
      </c>
      <c r="V84" s="103">
        <f>IF(W84&lt;O84,1,0)</f>
        <v>0</v>
      </c>
      <c r="W84" s="6">
        <v>3</v>
      </c>
      <c r="X84" s="101">
        <f>W84/H84</f>
        <v>0.04</v>
      </c>
      <c r="Y84" s="104">
        <f>IF(X84&gt;0.25,0.25,X84)</f>
        <v>0.04</v>
      </c>
      <c r="Z84" s="101">
        <f>U84/D84</f>
        <v>1.0523198420533071</v>
      </c>
      <c r="AA84" s="101">
        <f>U84/C84</f>
        <v>0.99255121042830541</v>
      </c>
      <c r="AB84" s="101">
        <f>U84/E84</f>
        <v>1</v>
      </c>
      <c r="AC84" s="103">
        <v>533</v>
      </c>
      <c r="AD84" s="105">
        <v>4</v>
      </c>
      <c r="AE84" s="107">
        <f>AD84/H84</f>
        <v>5.3333333333333337E-2</v>
      </c>
      <c r="AF84" s="104">
        <f>IF(AE84&gt;0.3,0.3,AE84)</f>
        <v>5.3333333333333337E-2</v>
      </c>
      <c r="AG84" s="101">
        <f>AC84/D84</f>
        <v>1.0523198420533071</v>
      </c>
      <c r="AH84" s="101">
        <f>C84/AC84</f>
        <v>1.0075046904315197</v>
      </c>
      <c r="AI84" s="101">
        <f>AC84/E84</f>
        <v>1</v>
      </c>
      <c r="AJ84" s="103">
        <v>533</v>
      </c>
      <c r="AK84" s="6">
        <v>4</v>
      </c>
      <c r="AL84" s="101">
        <f>AK84/H84</f>
        <v>5.3333333333333337E-2</v>
      </c>
      <c r="AM84" s="104">
        <f>IF(AL84&gt;0.3,0.3,AL84)</f>
        <v>5.3333333333333337E-2</v>
      </c>
      <c r="AN84" s="101">
        <f>AJ84/D84</f>
        <v>1.0523198420533071</v>
      </c>
      <c r="AO84" s="101">
        <f>C84/AJ84</f>
        <v>1.0075046904315197</v>
      </c>
      <c r="AP84" s="101">
        <f>AJ84/E84</f>
        <v>1</v>
      </c>
      <c r="AQ84" s="103">
        <v>533</v>
      </c>
      <c r="AR84" s="103">
        <v>4</v>
      </c>
      <c r="AS84" s="101">
        <f>AR84/H84</f>
        <v>5.3333333333333337E-2</v>
      </c>
      <c r="AT84" s="104">
        <f>IF(AS84&gt;0.25,0.25,AS84)</f>
        <v>5.3333333333333337E-2</v>
      </c>
      <c r="AU84" s="101">
        <f>AQ84/D84</f>
        <v>1.0523198420533071</v>
      </c>
      <c r="AV84" s="101">
        <f>C84/AQ84</f>
        <v>1.0075046904315197</v>
      </c>
      <c r="AW84" s="101">
        <f>AQ84/E84</f>
        <v>1</v>
      </c>
      <c r="AX84" s="103">
        <v>533</v>
      </c>
      <c r="AY84" s="6">
        <v>3</v>
      </c>
      <c r="AZ84" s="101">
        <f>AY84/H84</f>
        <v>0.04</v>
      </c>
      <c r="BA84" s="104">
        <f>IF(AZ84&gt;0.1,0.1,AZ84)</f>
        <v>0.04</v>
      </c>
      <c r="BB84" s="101">
        <f>AX84/D84</f>
        <v>1.0523198420533071</v>
      </c>
      <c r="BC84" s="101">
        <f>C84/AX84</f>
        <v>1.0075046904315197</v>
      </c>
      <c r="BD84" s="101">
        <f>AX84/E84</f>
        <v>1</v>
      </c>
    </row>
    <row r="85" spans="1:56" x14ac:dyDescent="0.2">
      <c r="A85" s="6" t="s">
        <v>1431</v>
      </c>
      <c r="B85" s="100">
        <v>83</v>
      </c>
      <c r="C85" s="13">
        <v>531</v>
      </c>
      <c r="D85" s="13">
        <v>511</v>
      </c>
      <c r="E85" s="13">
        <v>526.5</v>
      </c>
      <c r="F85" s="13">
        <f>IF(C85=E85,1,0)</f>
        <v>0</v>
      </c>
      <c r="G85" s="13">
        <v>10</v>
      </c>
      <c r="H85" s="6">
        <f>VLOOKUP(B85,NEW_TRAIN_TEST!$A$2:$D$980,4,0)</f>
        <v>80</v>
      </c>
      <c r="I85" s="6" t="str">
        <f>VLOOKUP(B85,NEW_TRAIN_TEST!$A$2:$E$980,5,0)</f>
        <v>normal</v>
      </c>
      <c r="J85" s="101">
        <f>G85/H85</f>
        <v>0.125</v>
      </c>
      <c r="K85" s="101">
        <f>IF(J85&gt;0.3,0.3,J85)</f>
        <v>0.125</v>
      </c>
      <c r="L85" s="101">
        <f>E85/D85</f>
        <v>1.0303326810176126</v>
      </c>
      <c r="M85" s="101">
        <f>E85/C85</f>
        <v>0.99152542372881358</v>
      </c>
      <c r="N85" s="103">
        <v>526.5</v>
      </c>
      <c r="O85" s="103">
        <v>3</v>
      </c>
      <c r="P85" s="104">
        <f>O85/H85</f>
        <v>3.7499999999999999E-2</v>
      </c>
      <c r="Q85" s="104">
        <f>IF(P85&gt;0.25,0.25,P85)</f>
        <v>3.7499999999999999E-2</v>
      </c>
      <c r="R85" s="101">
        <f>N85/D85</f>
        <v>1.0303326810176126</v>
      </c>
      <c r="S85" s="101">
        <f>N85/C85</f>
        <v>0.99152542372881358</v>
      </c>
      <c r="T85" s="101">
        <f>N85/E85</f>
        <v>1</v>
      </c>
      <c r="U85" s="103">
        <v>526.5</v>
      </c>
      <c r="V85" s="103">
        <f>IF(W85&lt;O85,1,0)</f>
        <v>0</v>
      </c>
      <c r="W85" s="6">
        <v>3</v>
      </c>
      <c r="X85" s="101">
        <f>W85/H85</f>
        <v>3.7499999999999999E-2</v>
      </c>
      <c r="Y85" s="104">
        <f>IF(X85&gt;0.25,0.25,X85)</f>
        <v>3.7499999999999999E-2</v>
      </c>
      <c r="Z85" s="101">
        <f>U85/D85</f>
        <v>1.0303326810176126</v>
      </c>
      <c r="AA85" s="101">
        <f>U85/C85</f>
        <v>0.99152542372881358</v>
      </c>
      <c r="AB85" s="101">
        <f>U85/E85</f>
        <v>1</v>
      </c>
      <c r="AC85" s="103">
        <v>526.5</v>
      </c>
      <c r="AD85" s="105">
        <v>3</v>
      </c>
      <c r="AE85" s="107">
        <f>AD85/H85</f>
        <v>3.7499999999999999E-2</v>
      </c>
      <c r="AF85" s="104">
        <f>IF(AE85&gt;0.3,0.3,AE85)</f>
        <v>3.7499999999999999E-2</v>
      </c>
      <c r="AG85" s="101">
        <f>AC85/D85</f>
        <v>1.0303326810176126</v>
      </c>
      <c r="AH85" s="101">
        <f>C85/AC85</f>
        <v>1.0085470085470085</v>
      </c>
      <c r="AI85" s="101">
        <f>AC85/E85</f>
        <v>1</v>
      </c>
      <c r="AJ85" s="103">
        <v>526.5</v>
      </c>
      <c r="AK85" s="6">
        <v>3</v>
      </c>
      <c r="AL85" s="101">
        <f>AK85/H85</f>
        <v>3.7499999999999999E-2</v>
      </c>
      <c r="AM85" s="104">
        <f>IF(AL85&gt;0.3,0.3,AL85)</f>
        <v>3.7499999999999999E-2</v>
      </c>
      <c r="AN85" s="101">
        <f>AJ85/D85</f>
        <v>1.0303326810176126</v>
      </c>
      <c r="AO85" s="101">
        <f>C85/AJ85</f>
        <v>1.0085470085470085</v>
      </c>
      <c r="AP85" s="101">
        <f>AJ85/E85</f>
        <v>1</v>
      </c>
      <c r="AQ85" s="103">
        <v>526.5</v>
      </c>
      <c r="AR85" s="103">
        <v>2</v>
      </c>
      <c r="AS85" s="101">
        <f>AR85/H85</f>
        <v>2.5000000000000001E-2</v>
      </c>
      <c r="AT85" s="104">
        <f>IF(AS85&gt;0.25,0.25,AS85)</f>
        <v>2.5000000000000001E-2</v>
      </c>
      <c r="AU85" s="101">
        <f>AQ85/D85</f>
        <v>1.0303326810176126</v>
      </c>
      <c r="AV85" s="101">
        <f>C85/AQ85</f>
        <v>1.0085470085470085</v>
      </c>
      <c r="AW85" s="101">
        <f>AQ85/E85</f>
        <v>1</v>
      </c>
      <c r="AX85" s="103">
        <v>526.5</v>
      </c>
      <c r="AY85" s="6">
        <v>1</v>
      </c>
      <c r="AZ85" s="101">
        <f>AY85/H85</f>
        <v>1.2500000000000001E-2</v>
      </c>
      <c r="BA85" s="104">
        <f>IF(AZ85&gt;0.1,0.1,AZ85)</f>
        <v>1.2500000000000001E-2</v>
      </c>
      <c r="BB85" s="101">
        <f>AX85/D85</f>
        <v>1.0303326810176126</v>
      </c>
      <c r="BC85" s="101">
        <f>C85/AX85</f>
        <v>1.0085470085470085</v>
      </c>
      <c r="BD85" s="101">
        <f>AX85/E85</f>
        <v>1</v>
      </c>
    </row>
    <row r="86" spans="1:56" x14ac:dyDescent="0.2">
      <c r="A86" s="6" t="s">
        <v>1431</v>
      </c>
      <c r="B86" s="100">
        <v>84</v>
      </c>
      <c r="C86" s="13">
        <v>487</v>
      </c>
      <c r="D86" s="13">
        <v>477</v>
      </c>
      <c r="E86" s="13">
        <v>481.5</v>
      </c>
      <c r="F86" s="13">
        <f>IF(C86=E86,1,0)</f>
        <v>0</v>
      </c>
      <c r="G86" s="13">
        <v>12</v>
      </c>
      <c r="H86" s="6">
        <f>VLOOKUP(B86,NEW_TRAIN_TEST!$A$2:$D$980,4,0)</f>
        <v>61</v>
      </c>
      <c r="I86" s="6" t="str">
        <f>VLOOKUP(B86,NEW_TRAIN_TEST!$A$2:$E$980,5,0)</f>
        <v>normal</v>
      </c>
      <c r="J86" s="101">
        <f>G86/H86</f>
        <v>0.19672131147540983</v>
      </c>
      <c r="K86" s="101">
        <f>IF(J86&gt;0.3,0.3,J86)</f>
        <v>0.19672131147540983</v>
      </c>
      <c r="L86" s="101">
        <f>E86/D86</f>
        <v>1.0094339622641511</v>
      </c>
      <c r="M86" s="101">
        <f>E86/C86</f>
        <v>0.98870636550308011</v>
      </c>
      <c r="N86" s="103">
        <v>481.5</v>
      </c>
      <c r="O86" s="103">
        <v>3</v>
      </c>
      <c r="P86" s="104">
        <f>O86/H86</f>
        <v>4.9180327868852458E-2</v>
      </c>
      <c r="Q86" s="104">
        <f>IF(P86&gt;0.25,0.25,P86)</f>
        <v>4.9180327868852458E-2</v>
      </c>
      <c r="R86" s="101">
        <f>N86/D86</f>
        <v>1.0094339622641511</v>
      </c>
      <c r="S86" s="101">
        <f>N86/C86</f>
        <v>0.98870636550308011</v>
      </c>
      <c r="T86" s="101">
        <f>N86/E86</f>
        <v>1</v>
      </c>
      <c r="U86" s="103">
        <v>481.5</v>
      </c>
      <c r="V86" s="103">
        <f>IF(W86&lt;O86,1,0)</f>
        <v>0</v>
      </c>
      <c r="W86" s="6">
        <v>3</v>
      </c>
      <c r="X86" s="101">
        <f>W86/H86</f>
        <v>4.9180327868852458E-2</v>
      </c>
      <c r="Y86" s="104">
        <f>IF(X86&gt;0.25,0.25,X86)</f>
        <v>4.9180327868852458E-2</v>
      </c>
      <c r="Z86" s="101">
        <f>U86/D86</f>
        <v>1.0094339622641511</v>
      </c>
      <c r="AA86" s="101">
        <f>U86/C86</f>
        <v>0.98870636550308011</v>
      </c>
      <c r="AB86" s="101">
        <f>U86/E86</f>
        <v>1</v>
      </c>
      <c r="AC86" s="103">
        <v>481.5</v>
      </c>
      <c r="AD86" s="105">
        <v>4</v>
      </c>
      <c r="AE86" s="107">
        <f>AD86/H86</f>
        <v>6.5573770491803282E-2</v>
      </c>
      <c r="AF86" s="104">
        <f>IF(AE86&gt;0.3,0.3,AE86)</f>
        <v>6.5573770491803282E-2</v>
      </c>
      <c r="AG86" s="101">
        <f>AC86/D86</f>
        <v>1.0094339622641511</v>
      </c>
      <c r="AH86" s="101">
        <f>C86/AC86</f>
        <v>1.0114226375908619</v>
      </c>
      <c r="AI86" s="101">
        <f>AC86/E86</f>
        <v>1</v>
      </c>
      <c r="AJ86" s="103">
        <v>481.5</v>
      </c>
      <c r="AK86" s="6">
        <v>4</v>
      </c>
      <c r="AL86" s="101">
        <f>AK86/H86</f>
        <v>6.5573770491803282E-2</v>
      </c>
      <c r="AM86" s="104">
        <f>IF(AL86&gt;0.3,0.3,AL86)</f>
        <v>6.5573770491803282E-2</v>
      </c>
      <c r="AN86" s="101">
        <f>AJ86/D86</f>
        <v>1.0094339622641511</v>
      </c>
      <c r="AO86" s="101">
        <f>C86/AJ86</f>
        <v>1.0114226375908619</v>
      </c>
      <c r="AP86" s="101">
        <f>AJ86/E86</f>
        <v>1</v>
      </c>
      <c r="AQ86" s="103">
        <v>481.5</v>
      </c>
      <c r="AR86" s="103">
        <v>4</v>
      </c>
      <c r="AS86" s="101">
        <f>AR86/H86</f>
        <v>6.5573770491803282E-2</v>
      </c>
      <c r="AT86" s="104">
        <f>IF(AS86&gt;0.25,0.25,AS86)</f>
        <v>6.5573770491803282E-2</v>
      </c>
      <c r="AU86" s="101">
        <f>AQ86/D86</f>
        <v>1.0094339622641511</v>
      </c>
      <c r="AV86" s="101">
        <f>C86/AQ86</f>
        <v>1.0114226375908619</v>
      </c>
      <c r="AW86" s="101">
        <f>AQ86/E86</f>
        <v>1</v>
      </c>
      <c r="AX86" s="103">
        <v>481.5</v>
      </c>
      <c r="AY86" s="6">
        <v>3</v>
      </c>
      <c r="AZ86" s="101">
        <f>AY86/H86</f>
        <v>4.9180327868852458E-2</v>
      </c>
      <c r="BA86" s="104">
        <f>IF(AZ86&gt;0.1,0.1,AZ86)</f>
        <v>4.9180327868852458E-2</v>
      </c>
      <c r="BB86" s="101">
        <f>AX86/D86</f>
        <v>1.0094339622641511</v>
      </c>
      <c r="BC86" s="101">
        <f>C86/AX86</f>
        <v>1.0114226375908619</v>
      </c>
      <c r="BD86" s="101">
        <f>AX86/E86</f>
        <v>1</v>
      </c>
    </row>
    <row r="87" spans="1:56" x14ac:dyDescent="0.2">
      <c r="A87" s="6" t="s">
        <v>1699</v>
      </c>
      <c r="B87" s="100">
        <v>85</v>
      </c>
      <c r="C87" s="13">
        <v>473</v>
      </c>
      <c r="D87" s="13">
        <v>452.5</v>
      </c>
      <c r="E87" s="13">
        <v>469</v>
      </c>
      <c r="F87" s="13">
        <f>IF(C87=E87,1,0)</f>
        <v>0</v>
      </c>
      <c r="G87" s="13">
        <v>4</v>
      </c>
      <c r="H87" s="6">
        <f>VLOOKUP(B87,NEW_TRAIN_TEST!$A$2:$D$980,4,0)</f>
        <v>39</v>
      </c>
      <c r="I87" s="6" t="str">
        <f>VLOOKUP(B87,NEW_TRAIN_TEST!$A$2:$E$980,5,0)</f>
        <v>normal</v>
      </c>
      <c r="J87" s="101">
        <f>G87/H87</f>
        <v>0.10256410256410256</v>
      </c>
      <c r="K87" s="101">
        <f>IF(J87&gt;0.3,0.3,J87)</f>
        <v>0.10256410256410256</v>
      </c>
      <c r="L87" s="101">
        <f>E87/D87</f>
        <v>1.03646408839779</v>
      </c>
      <c r="M87" s="101">
        <f>E87/C87</f>
        <v>0.9915433403805497</v>
      </c>
      <c r="N87" s="103">
        <v>469</v>
      </c>
      <c r="O87" s="103">
        <v>0</v>
      </c>
      <c r="P87" s="104">
        <f>O87/H87</f>
        <v>0</v>
      </c>
      <c r="Q87" s="104">
        <f>IF(P87&gt;0.25,0.25,P87)</f>
        <v>0</v>
      </c>
      <c r="R87" s="101">
        <f>N87/D87</f>
        <v>1.03646408839779</v>
      </c>
      <c r="S87" s="101">
        <f>N87/C87</f>
        <v>0.9915433403805497</v>
      </c>
      <c r="T87" s="101">
        <f>N87/E87</f>
        <v>1</v>
      </c>
      <c r="U87" s="103">
        <v>469</v>
      </c>
      <c r="V87" s="103">
        <f>IF(W87&lt;O87,1,0)</f>
        <v>0</v>
      </c>
      <c r="W87" s="6">
        <v>0</v>
      </c>
      <c r="X87" s="101">
        <f>W87/H87</f>
        <v>0</v>
      </c>
      <c r="Y87" s="104">
        <f>IF(X87&gt;0.25,0.25,X87)</f>
        <v>0</v>
      </c>
      <c r="Z87" s="101">
        <f>U87/D87</f>
        <v>1.03646408839779</v>
      </c>
      <c r="AA87" s="101">
        <f>U87/C87</f>
        <v>0.9915433403805497</v>
      </c>
      <c r="AB87" s="101">
        <f>U87/E87</f>
        <v>1</v>
      </c>
      <c r="AC87" s="103">
        <v>469</v>
      </c>
      <c r="AD87" s="105">
        <v>0</v>
      </c>
      <c r="AE87" s="107">
        <f>AD87/H87</f>
        <v>0</v>
      </c>
      <c r="AF87" s="104">
        <f>IF(AE87&gt;0.3,0.3,AE87)</f>
        <v>0</v>
      </c>
      <c r="AG87" s="101">
        <f>AC87/D87</f>
        <v>1.03646408839779</v>
      </c>
      <c r="AH87" s="101">
        <f>C87/AC87</f>
        <v>1.0085287846481876</v>
      </c>
      <c r="AI87" s="101">
        <f>AC87/E87</f>
        <v>1</v>
      </c>
      <c r="AJ87" s="103">
        <v>469</v>
      </c>
      <c r="AK87" s="6">
        <v>0</v>
      </c>
      <c r="AL87" s="101">
        <f>AK87/H87</f>
        <v>0</v>
      </c>
      <c r="AM87" s="104">
        <f>IF(AL87&gt;0.3,0.3,AL87)</f>
        <v>0</v>
      </c>
      <c r="AN87" s="101">
        <f>AJ87/D87</f>
        <v>1.03646408839779</v>
      </c>
      <c r="AO87" s="101">
        <f>C87/AJ87</f>
        <v>1.0085287846481876</v>
      </c>
      <c r="AP87" s="101">
        <f>AJ87/E87</f>
        <v>1</v>
      </c>
      <c r="AQ87" s="103">
        <v>469</v>
      </c>
      <c r="AR87" s="103">
        <v>0</v>
      </c>
      <c r="AS87" s="101">
        <f>AR87/H87</f>
        <v>0</v>
      </c>
      <c r="AT87" s="104">
        <f>IF(AS87&gt;0.25,0.25,AS87)</f>
        <v>0</v>
      </c>
      <c r="AU87" s="101">
        <f>AQ87/D87</f>
        <v>1.03646408839779</v>
      </c>
      <c r="AV87" s="101">
        <f>C87/AQ87</f>
        <v>1.0085287846481876</v>
      </c>
      <c r="AW87" s="101">
        <f>AQ87/E87</f>
        <v>1</v>
      </c>
      <c r="AX87" s="103">
        <v>469</v>
      </c>
      <c r="AY87" s="6">
        <v>1</v>
      </c>
      <c r="AZ87" s="101">
        <f>AY87/H87</f>
        <v>2.564102564102564E-2</v>
      </c>
      <c r="BA87" s="104">
        <f>IF(AZ87&gt;0.1,0.1,AZ87)</f>
        <v>2.564102564102564E-2</v>
      </c>
      <c r="BB87" s="101">
        <f>AX87/D87</f>
        <v>1.03646408839779</v>
      </c>
      <c r="BC87" s="101">
        <f>C87/AX87</f>
        <v>1.0085287846481876</v>
      </c>
      <c r="BD87" s="101">
        <f>AX87/E87</f>
        <v>1</v>
      </c>
    </row>
    <row r="88" spans="1:56" x14ac:dyDescent="0.2">
      <c r="A88" s="6" t="s">
        <v>1699</v>
      </c>
      <c r="B88" s="100">
        <v>86</v>
      </c>
      <c r="C88" s="13">
        <v>576</v>
      </c>
      <c r="D88" s="13">
        <v>567.5</v>
      </c>
      <c r="E88" s="13">
        <v>572.5</v>
      </c>
      <c r="F88" s="13">
        <f>IF(C88=E88,1,0)</f>
        <v>0</v>
      </c>
      <c r="G88" s="13">
        <v>6</v>
      </c>
      <c r="H88" s="6">
        <f>VLOOKUP(B88,NEW_TRAIN_TEST!$A$2:$D$980,4,0)</f>
        <v>74</v>
      </c>
      <c r="I88" s="6" t="str">
        <f>VLOOKUP(B88,NEW_TRAIN_TEST!$A$2:$E$980,5,0)</f>
        <v>normal</v>
      </c>
      <c r="J88" s="101">
        <f>G88/H88</f>
        <v>8.1081081081081086E-2</v>
      </c>
      <c r="K88" s="101">
        <f>IF(J88&gt;0.3,0.3,J88)</f>
        <v>8.1081081081081086E-2</v>
      </c>
      <c r="L88" s="101">
        <f>E88/D88</f>
        <v>1.0088105726872247</v>
      </c>
      <c r="M88" s="101">
        <f>E88/C88</f>
        <v>0.99392361111111116</v>
      </c>
      <c r="N88" s="103">
        <v>572.5</v>
      </c>
      <c r="O88" s="103">
        <v>1</v>
      </c>
      <c r="P88" s="104">
        <f>O88/H88</f>
        <v>1.3513513513513514E-2</v>
      </c>
      <c r="Q88" s="104">
        <f>IF(P88&gt;0.25,0.25,P88)</f>
        <v>1.3513513513513514E-2</v>
      </c>
      <c r="R88" s="101">
        <f>N88/D88</f>
        <v>1.0088105726872247</v>
      </c>
      <c r="S88" s="101">
        <f>N88/C88</f>
        <v>0.99392361111111116</v>
      </c>
      <c r="T88" s="101">
        <f>N88/E88</f>
        <v>1</v>
      </c>
      <c r="U88" s="103">
        <v>572.5</v>
      </c>
      <c r="V88" s="103">
        <f>IF(W88&lt;O88,1,0)</f>
        <v>0</v>
      </c>
      <c r="W88" s="6">
        <v>1</v>
      </c>
      <c r="X88" s="101">
        <f>W88/H88</f>
        <v>1.3513513513513514E-2</v>
      </c>
      <c r="Y88" s="104">
        <f>IF(X88&gt;0.25,0.25,X88)</f>
        <v>1.3513513513513514E-2</v>
      </c>
      <c r="Z88" s="101">
        <f>U88/D88</f>
        <v>1.0088105726872247</v>
      </c>
      <c r="AA88" s="101">
        <f>U88/C88</f>
        <v>0.99392361111111116</v>
      </c>
      <c r="AB88" s="101">
        <f>U88/E88</f>
        <v>1</v>
      </c>
      <c r="AC88" s="103">
        <v>572.5</v>
      </c>
      <c r="AD88" s="105">
        <v>1</v>
      </c>
      <c r="AE88" s="107">
        <f>AD88/H88</f>
        <v>1.3513513513513514E-2</v>
      </c>
      <c r="AF88" s="104">
        <f>IF(AE88&gt;0.3,0.3,AE88)</f>
        <v>1.3513513513513514E-2</v>
      </c>
      <c r="AG88" s="101">
        <f>AC88/D88</f>
        <v>1.0088105726872247</v>
      </c>
      <c r="AH88" s="101">
        <f>C88/AC88</f>
        <v>1.006113537117904</v>
      </c>
      <c r="AI88" s="101">
        <f>AC88/E88</f>
        <v>1</v>
      </c>
      <c r="AJ88" s="103">
        <v>572.5</v>
      </c>
      <c r="AK88" s="6">
        <v>1</v>
      </c>
      <c r="AL88" s="101">
        <f>AK88/H88</f>
        <v>1.3513513513513514E-2</v>
      </c>
      <c r="AM88" s="104">
        <f>IF(AL88&gt;0.3,0.3,AL88)</f>
        <v>1.3513513513513514E-2</v>
      </c>
      <c r="AN88" s="101">
        <f>AJ88/D88</f>
        <v>1.0088105726872247</v>
      </c>
      <c r="AO88" s="101">
        <f>C88/AJ88</f>
        <v>1.006113537117904</v>
      </c>
      <c r="AP88" s="101">
        <f>AJ88/E88</f>
        <v>1</v>
      </c>
      <c r="AQ88" s="103">
        <v>572.5</v>
      </c>
      <c r="AR88" s="103">
        <v>2</v>
      </c>
      <c r="AS88" s="101">
        <f>AR88/H88</f>
        <v>2.7027027027027029E-2</v>
      </c>
      <c r="AT88" s="104">
        <f>IF(AS88&gt;0.25,0.25,AS88)</f>
        <v>2.7027027027027029E-2</v>
      </c>
      <c r="AU88" s="101">
        <f>AQ88/D88</f>
        <v>1.0088105726872247</v>
      </c>
      <c r="AV88" s="101">
        <f>C88/AQ88</f>
        <v>1.006113537117904</v>
      </c>
      <c r="AW88" s="101">
        <f>AQ88/E88</f>
        <v>1</v>
      </c>
      <c r="AX88" s="103">
        <v>572.5</v>
      </c>
      <c r="AY88" s="6">
        <v>1</v>
      </c>
      <c r="AZ88" s="101">
        <f>AY88/H88</f>
        <v>1.3513513513513514E-2</v>
      </c>
      <c r="BA88" s="104">
        <f>IF(AZ88&gt;0.1,0.1,AZ88)</f>
        <v>1.3513513513513514E-2</v>
      </c>
      <c r="BB88" s="101">
        <f>AX88/D88</f>
        <v>1.0088105726872247</v>
      </c>
      <c r="BC88" s="101">
        <f>C88/AX88</f>
        <v>1.006113537117904</v>
      </c>
      <c r="BD88" s="101">
        <f>AX88/E88</f>
        <v>1</v>
      </c>
    </row>
    <row r="89" spans="1:56" x14ac:dyDescent="0.2">
      <c r="A89" s="6" t="s">
        <v>1699</v>
      </c>
      <c r="B89" s="100">
        <v>87</v>
      </c>
      <c r="C89" s="13">
        <v>548</v>
      </c>
      <c r="D89" s="13">
        <v>520.5</v>
      </c>
      <c r="E89" s="13">
        <v>541</v>
      </c>
      <c r="F89" s="13">
        <f>IF(C89=E89,1,0)</f>
        <v>0</v>
      </c>
      <c r="G89" s="13">
        <v>23</v>
      </c>
      <c r="H89" s="6">
        <f>VLOOKUP(B89,NEW_TRAIN_TEST!$A$2:$D$980,4,0)</f>
        <v>79</v>
      </c>
      <c r="I89" s="6" t="str">
        <f>VLOOKUP(B89,NEW_TRAIN_TEST!$A$2:$E$980,5,0)</f>
        <v>normal</v>
      </c>
      <c r="J89" s="101">
        <f>G89/H89</f>
        <v>0.29113924050632911</v>
      </c>
      <c r="K89" s="101">
        <f>IF(J89&gt;0.3,0.3,J89)</f>
        <v>0.29113924050632911</v>
      </c>
      <c r="L89" s="101">
        <f>E89/D89</f>
        <v>1.0393852065321807</v>
      </c>
      <c r="M89" s="101">
        <f>E89/C89</f>
        <v>0.98722627737226276</v>
      </c>
      <c r="N89" s="103">
        <v>541</v>
      </c>
      <c r="O89" s="103">
        <v>4</v>
      </c>
      <c r="P89" s="104">
        <f>O89/H89</f>
        <v>5.0632911392405063E-2</v>
      </c>
      <c r="Q89" s="104">
        <f>IF(P89&gt;0.25,0.25,P89)</f>
        <v>5.0632911392405063E-2</v>
      </c>
      <c r="R89" s="101">
        <f>N89/D89</f>
        <v>1.0393852065321807</v>
      </c>
      <c r="S89" s="101">
        <f>N89/C89</f>
        <v>0.98722627737226276</v>
      </c>
      <c r="T89" s="101">
        <f>N89/E89</f>
        <v>1</v>
      </c>
      <c r="U89" s="103">
        <v>541</v>
      </c>
      <c r="V89" s="103">
        <f>IF(W89&lt;O89,1,0)</f>
        <v>0</v>
      </c>
      <c r="W89" s="6">
        <v>6</v>
      </c>
      <c r="X89" s="101">
        <f>W89/H89</f>
        <v>7.5949367088607597E-2</v>
      </c>
      <c r="Y89" s="104">
        <f>IF(X89&gt;0.25,0.25,X89)</f>
        <v>7.5949367088607597E-2</v>
      </c>
      <c r="Z89" s="101">
        <f>U89/D89</f>
        <v>1.0393852065321807</v>
      </c>
      <c r="AA89" s="101">
        <f>U89/C89</f>
        <v>0.98722627737226276</v>
      </c>
      <c r="AB89" s="101">
        <f>U89/E89</f>
        <v>1</v>
      </c>
      <c r="AC89" s="103">
        <v>541</v>
      </c>
      <c r="AD89" s="105">
        <v>6</v>
      </c>
      <c r="AE89" s="107">
        <f>AD89/H89</f>
        <v>7.5949367088607597E-2</v>
      </c>
      <c r="AF89" s="104">
        <f>IF(AE89&gt;0.3,0.3,AE89)</f>
        <v>7.5949367088607597E-2</v>
      </c>
      <c r="AG89" s="101">
        <f>AC89/D89</f>
        <v>1.0393852065321807</v>
      </c>
      <c r="AH89" s="101">
        <f>C89/AC89</f>
        <v>1.0129390018484288</v>
      </c>
      <c r="AI89" s="101">
        <f>AC89/E89</f>
        <v>1</v>
      </c>
      <c r="AJ89" s="103">
        <v>541</v>
      </c>
      <c r="AK89" s="6">
        <v>6</v>
      </c>
      <c r="AL89" s="101">
        <f>AK89/H89</f>
        <v>7.5949367088607597E-2</v>
      </c>
      <c r="AM89" s="104">
        <f>IF(AL89&gt;0.3,0.3,AL89)</f>
        <v>7.5949367088607597E-2</v>
      </c>
      <c r="AN89" s="101">
        <f>AJ89/D89</f>
        <v>1.0393852065321807</v>
      </c>
      <c r="AO89" s="101">
        <f>C89/AJ89</f>
        <v>1.0129390018484288</v>
      </c>
      <c r="AP89" s="101">
        <f>AJ89/E89</f>
        <v>1</v>
      </c>
      <c r="AQ89" s="103">
        <v>541</v>
      </c>
      <c r="AR89" s="103">
        <v>2</v>
      </c>
      <c r="AS89" s="101">
        <f>AR89/H89</f>
        <v>2.5316455696202531E-2</v>
      </c>
      <c r="AT89" s="104">
        <f>IF(AS89&gt;0.25,0.25,AS89)</f>
        <v>2.5316455696202531E-2</v>
      </c>
      <c r="AU89" s="101">
        <f>AQ89/D89</f>
        <v>1.0393852065321807</v>
      </c>
      <c r="AV89" s="101">
        <f>C89/AQ89</f>
        <v>1.0129390018484288</v>
      </c>
      <c r="AW89" s="101">
        <f>AQ89/E89</f>
        <v>1</v>
      </c>
      <c r="AX89" s="103">
        <v>541</v>
      </c>
      <c r="AY89" s="6">
        <v>2</v>
      </c>
      <c r="AZ89" s="101">
        <f>AY89/H89</f>
        <v>2.5316455696202531E-2</v>
      </c>
      <c r="BA89" s="104">
        <f>IF(AZ89&gt;0.1,0.1,AZ89)</f>
        <v>2.5316455696202531E-2</v>
      </c>
      <c r="BB89" s="101">
        <f>AX89/D89</f>
        <v>1.0393852065321807</v>
      </c>
      <c r="BC89" s="101">
        <f>C89/AX89</f>
        <v>1.0129390018484288</v>
      </c>
      <c r="BD89" s="101">
        <f>AX89/E89</f>
        <v>1</v>
      </c>
    </row>
    <row r="90" spans="1:56" x14ac:dyDescent="0.2">
      <c r="A90" s="6" t="s">
        <v>1699</v>
      </c>
      <c r="B90" s="100">
        <v>88</v>
      </c>
      <c r="C90" s="13">
        <v>505</v>
      </c>
      <c r="D90" s="13">
        <v>485.5</v>
      </c>
      <c r="E90" s="13">
        <v>498.5</v>
      </c>
      <c r="F90" s="13">
        <f>IF(C90=E90,1,0)</f>
        <v>0</v>
      </c>
      <c r="G90" s="13">
        <v>11</v>
      </c>
      <c r="H90" s="6">
        <f>VLOOKUP(B90,NEW_TRAIN_TEST!$A$2:$D$980,4,0)</f>
        <v>64</v>
      </c>
      <c r="I90" s="6" t="str">
        <f>VLOOKUP(B90,NEW_TRAIN_TEST!$A$2:$E$980,5,0)</f>
        <v>normal</v>
      </c>
      <c r="J90" s="101">
        <f>G90/H90</f>
        <v>0.171875</v>
      </c>
      <c r="K90" s="101">
        <f>IF(J90&gt;0.3,0.3,J90)</f>
        <v>0.171875</v>
      </c>
      <c r="L90" s="101">
        <f>E90/D90</f>
        <v>1.0267765190525231</v>
      </c>
      <c r="M90" s="101">
        <f>E90/C90</f>
        <v>0.98712871287128712</v>
      </c>
      <c r="N90" s="103">
        <v>498.5</v>
      </c>
      <c r="O90" s="103">
        <v>0</v>
      </c>
      <c r="P90" s="104">
        <f>O90/H90</f>
        <v>0</v>
      </c>
      <c r="Q90" s="104">
        <f>IF(P90&gt;0.25,0.25,P90)</f>
        <v>0</v>
      </c>
      <c r="R90" s="101">
        <f>N90/D90</f>
        <v>1.0267765190525231</v>
      </c>
      <c r="S90" s="101">
        <f>N90/C90</f>
        <v>0.98712871287128712</v>
      </c>
      <c r="T90" s="101">
        <f>N90/E90</f>
        <v>1</v>
      </c>
      <c r="U90" s="103">
        <v>498.5</v>
      </c>
      <c r="V90" s="103">
        <f>IF(W90&lt;O90,1,0)</f>
        <v>0</v>
      </c>
      <c r="W90" s="6">
        <v>0</v>
      </c>
      <c r="X90" s="101">
        <f>W90/H90</f>
        <v>0</v>
      </c>
      <c r="Y90" s="104">
        <f>IF(X90&gt;0.25,0.25,X90)</f>
        <v>0</v>
      </c>
      <c r="Z90" s="101">
        <f>U90/D90</f>
        <v>1.0267765190525231</v>
      </c>
      <c r="AA90" s="101">
        <f>U90/C90</f>
        <v>0.98712871287128712</v>
      </c>
      <c r="AB90" s="101">
        <f>U90/E90</f>
        <v>1</v>
      </c>
      <c r="AC90" s="103">
        <v>498.5</v>
      </c>
      <c r="AD90" s="105">
        <v>0</v>
      </c>
      <c r="AE90" s="107">
        <f>AD90/H90</f>
        <v>0</v>
      </c>
      <c r="AF90" s="104">
        <f>IF(AE90&gt;0.3,0.3,AE90)</f>
        <v>0</v>
      </c>
      <c r="AG90" s="101">
        <f>AC90/D90</f>
        <v>1.0267765190525231</v>
      </c>
      <c r="AH90" s="101">
        <f>C90/AC90</f>
        <v>1.0130391173520561</v>
      </c>
      <c r="AI90" s="101">
        <f>AC90/E90</f>
        <v>1</v>
      </c>
      <c r="AJ90" s="103">
        <v>498.5</v>
      </c>
      <c r="AK90" s="6">
        <v>0</v>
      </c>
      <c r="AL90" s="101">
        <f>AK90/H90</f>
        <v>0</v>
      </c>
      <c r="AM90" s="104">
        <f>IF(AL90&gt;0.3,0.3,AL90)</f>
        <v>0</v>
      </c>
      <c r="AN90" s="101">
        <f>AJ90/D90</f>
        <v>1.0267765190525231</v>
      </c>
      <c r="AO90" s="101">
        <f>C90/AJ90</f>
        <v>1.0130391173520561</v>
      </c>
      <c r="AP90" s="101">
        <f>AJ90/E90</f>
        <v>1</v>
      </c>
      <c r="AQ90" s="103">
        <v>498.5</v>
      </c>
      <c r="AR90" s="103">
        <v>0</v>
      </c>
      <c r="AS90" s="101">
        <f>AR90/H90</f>
        <v>0</v>
      </c>
      <c r="AT90" s="104">
        <f>IF(AS90&gt;0.25,0.25,AS90)</f>
        <v>0</v>
      </c>
      <c r="AU90" s="101">
        <f>AQ90/D90</f>
        <v>1.0267765190525231</v>
      </c>
      <c r="AV90" s="101">
        <f>C90/AQ90</f>
        <v>1.0130391173520561</v>
      </c>
      <c r="AW90" s="101">
        <f>AQ90/E90</f>
        <v>1</v>
      </c>
      <c r="AX90" s="103">
        <v>498.5</v>
      </c>
      <c r="AY90" s="6">
        <v>1</v>
      </c>
      <c r="AZ90" s="101">
        <f>AY90/H90</f>
        <v>1.5625E-2</v>
      </c>
      <c r="BA90" s="104">
        <f>IF(AZ90&gt;0.1,0.1,AZ90)</f>
        <v>1.5625E-2</v>
      </c>
      <c r="BB90" s="101">
        <f>AX90/D90</f>
        <v>1.0267765190525231</v>
      </c>
      <c r="BC90" s="101">
        <f>C90/AX90</f>
        <v>1.0130391173520561</v>
      </c>
      <c r="BD90" s="101">
        <f>AX90/E90</f>
        <v>1</v>
      </c>
    </row>
    <row r="91" spans="1:56" x14ac:dyDescent="0.2">
      <c r="A91" s="6" t="s">
        <v>1699</v>
      </c>
      <c r="B91" s="100">
        <v>89</v>
      </c>
      <c r="C91" s="13">
        <v>599</v>
      </c>
      <c r="D91" s="13">
        <v>577.5</v>
      </c>
      <c r="E91" s="13">
        <v>592</v>
      </c>
      <c r="F91" s="13">
        <f>IF(C91=E91,1,0)</f>
        <v>0</v>
      </c>
      <c r="G91" s="13">
        <v>7</v>
      </c>
      <c r="H91" s="6">
        <f>VLOOKUP(B91,NEW_TRAIN_TEST!$A$2:$D$980,4,0)</f>
        <v>94</v>
      </c>
      <c r="I91" s="6" t="str">
        <f>VLOOKUP(B91,NEW_TRAIN_TEST!$A$2:$E$980,5,0)</f>
        <v>normal</v>
      </c>
      <c r="J91" s="101">
        <f>G91/H91</f>
        <v>7.4468085106382975E-2</v>
      </c>
      <c r="K91" s="101">
        <f>IF(J91&gt;0.3,0.3,J91)</f>
        <v>7.4468085106382975E-2</v>
      </c>
      <c r="L91" s="101">
        <f>E91/D91</f>
        <v>1.0251082251082251</v>
      </c>
      <c r="M91" s="101">
        <f>E91/C91</f>
        <v>0.98831385642737901</v>
      </c>
      <c r="N91" s="103">
        <v>592</v>
      </c>
      <c r="O91" s="103">
        <v>1</v>
      </c>
      <c r="P91" s="104">
        <f>O91/H91</f>
        <v>1.0638297872340425E-2</v>
      </c>
      <c r="Q91" s="104">
        <f>IF(P91&gt;0.25,0.25,P91)</f>
        <v>1.0638297872340425E-2</v>
      </c>
      <c r="R91" s="101">
        <f>N91/D91</f>
        <v>1.0251082251082251</v>
      </c>
      <c r="S91" s="101">
        <f>N91/C91</f>
        <v>0.98831385642737901</v>
      </c>
      <c r="T91" s="101">
        <f>N91/E91</f>
        <v>1</v>
      </c>
      <c r="U91" s="103">
        <v>592</v>
      </c>
      <c r="V91" s="103">
        <f>IF(W91&lt;O91,1,0)</f>
        <v>0</v>
      </c>
      <c r="W91" s="6">
        <v>1</v>
      </c>
      <c r="X91" s="101">
        <f>W91/H91</f>
        <v>1.0638297872340425E-2</v>
      </c>
      <c r="Y91" s="104">
        <f>IF(X91&gt;0.25,0.25,X91)</f>
        <v>1.0638297872340425E-2</v>
      </c>
      <c r="Z91" s="101">
        <f>U91/D91</f>
        <v>1.0251082251082251</v>
      </c>
      <c r="AA91" s="101">
        <f>U91/C91</f>
        <v>0.98831385642737901</v>
      </c>
      <c r="AB91" s="101">
        <f>U91/E91</f>
        <v>1</v>
      </c>
      <c r="AC91" s="103">
        <v>592</v>
      </c>
      <c r="AD91" s="105">
        <v>1</v>
      </c>
      <c r="AE91" s="107">
        <f>AD91/H91</f>
        <v>1.0638297872340425E-2</v>
      </c>
      <c r="AF91" s="104">
        <f>IF(AE91&gt;0.3,0.3,AE91)</f>
        <v>1.0638297872340425E-2</v>
      </c>
      <c r="AG91" s="101">
        <f>AC91/D91</f>
        <v>1.0251082251082251</v>
      </c>
      <c r="AH91" s="101">
        <f>C91/AC91</f>
        <v>1.0118243243243243</v>
      </c>
      <c r="AI91" s="101">
        <f>AC91/E91</f>
        <v>1</v>
      </c>
      <c r="AJ91" s="103">
        <v>592</v>
      </c>
      <c r="AK91" s="6">
        <v>1</v>
      </c>
      <c r="AL91" s="101">
        <f>AK91/H91</f>
        <v>1.0638297872340425E-2</v>
      </c>
      <c r="AM91" s="104">
        <f>IF(AL91&gt;0.3,0.3,AL91)</f>
        <v>1.0638297872340425E-2</v>
      </c>
      <c r="AN91" s="101">
        <f>AJ91/D91</f>
        <v>1.0251082251082251</v>
      </c>
      <c r="AO91" s="101">
        <f>C91/AJ91</f>
        <v>1.0118243243243243</v>
      </c>
      <c r="AP91" s="101">
        <f>AJ91/E91</f>
        <v>1</v>
      </c>
      <c r="AQ91" s="103">
        <v>592</v>
      </c>
      <c r="AR91" s="103">
        <v>2</v>
      </c>
      <c r="AS91" s="101">
        <f>AR91/H91</f>
        <v>2.1276595744680851E-2</v>
      </c>
      <c r="AT91" s="104">
        <f>IF(AS91&gt;0.25,0.25,AS91)</f>
        <v>2.1276595744680851E-2</v>
      </c>
      <c r="AU91" s="101">
        <f>AQ91/D91</f>
        <v>1.0251082251082251</v>
      </c>
      <c r="AV91" s="101">
        <f>C91/AQ91</f>
        <v>1.0118243243243243</v>
      </c>
      <c r="AW91" s="101">
        <f>AQ91/E91</f>
        <v>1</v>
      </c>
      <c r="AX91" s="103">
        <v>592</v>
      </c>
      <c r="AY91" s="6">
        <v>1</v>
      </c>
      <c r="AZ91" s="101">
        <f>AY91/H91</f>
        <v>1.0638297872340425E-2</v>
      </c>
      <c r="BA91" s="104">
        <f>IF(AZ91&gt;0.1,0.1,AZ91)</f>
        <v>1.0638297872340425E-2</v>
      </c>
      <c r="BB91" s="101">
        <f>AX91/D91</f>
        <v>1.0251082251082251</v>
      </c>
      <c r="BC91" s="101">
        <f>C91/AX91</f>
        <v>1.0118243243243243</v>
      </c>
      <c r="BD91" s="101">
        <f>AX91/E91</f>
        <v>1</v>
      </c>
    </row>
    <row r="92" spans="1:56" x14ac:dyDescent="0.2">
      <c r="A92" s="6" t="s">
        <v>1699</v>
      </c>
      <c r="B92" s="100">
        <v>90</v>
      </c>
      <c r="C92" s="13">
        <v>664</v>
      </c>
      <c r="D92" s="13">
        <v>640</v>
      </c>
      <c r="E92" s="13">
        <v>658</v>
      </c>
      <c r="F92" s="13">
        <f>IF(C92=E92,1,0)</f>
        <v>0</v>
      </c>
      <c r="G92" s="13">
        <v>29</v>
      </c>
      <c r="H92" s="6">
        <f>VLOOKUP(B92,NEW_TRAIN_TEST!$A$2:$D$980,4,0)</f>
        <v>106</v>
      </c>
      <c r="I92" s="6" t="str">
        <f>VLOOKUP(B92,NEW_TRAIN_TEST!$A$2:$E$980,5,0)</f>
        <v>normal</v>
      </c>
      <c r="J92" s="101">
        <f>G92/H92</f>
        <v>0.27358490566037735</v>
      </c>
      <c r="K92" s="101">
        <f>IF(J92&gt;0.3,0.3,J92)</f>
        <v>0.27358490566037735</v>
      </c>
      <c r="L92" s="101">
        <f>E92/D92</f>
        <v>1.028125</v>
      </c>
      <c r="M92" s="101">
        <f>E92/C92</f>
        <v>0.99096385542168675</v>
      </c>
      <c r="N92" s="103">
        <v>658</v>
      </c>
      <c r="O92" s="103">
        <v>7</v>
      </c>
      <c r="P92" s="104">
        <f>O92/H92</f>
        <v>6.6037735849056603E-2</v>
      </c>
      <c r="Q92" s="104">
        <f>IF(P92&gt;0.25,0.25,P92)</f>
        <v>6.6037735849056603E-2</v>
      </c>
      <c r="R92" s="101">
        <f>N92/D92</f>
        <v>1.028125</v>
      </c>
      <c r="S92" s="101">
        <f>N92/C92</f>
        <v>0.99096385542168675</v>
      </c>
      <c r="T92" s="101">
        <f>N92/E92</f>
        <v>1</v>
      </c>
      <c r="U92" s="103">
        <v>658</v>
      </c>
      <c r="V92" s="103">
        <f>IF(W92&lt;O92,1,0)</f>
        <v>0</v>
      </c>
      <c r="W92" s="6">
        <v>10</v>
      </c>
      <c r="X92" s="101">
        <f>W92/H92</f>
        <v>9.4339622641509441E-2</v>
      </c>
      <c r="Y92" s="104">
        <f>IF(X92&gt;0.25,0.25,X92)</f>
        <v>9.4339622641509441E-2</v>
      </c>
      <c r="Z92" s="101">
        <f>U92/D92</f>
        <v>1.028125</v>
      </c>
      <c r="AA92" s="101">
        <f>U92/C92</f>
        <v>0.99096385542168675</v>
      </c>
      <c r="AB92" s="101">
        <f>U92/E92</f>
        <v>1</v>
      </c>
      <c r="AC92" s="103">
        <v>658</v>
      </c>
      <c r="AD92" s="105">
        <v>10</v>
      </c>
      <c r="AE92" s="107">
        <f>AD92/H92</f>
        <v>9.4339622641509441E-2</v>
      </c>
      <c r="AF92" s="104">
        <f>IF(AE92&gt;0.3,0.3,AE92)</f>
        <v>9.4339622641509441E-2</v>
      </c>
      <c r="AG92" s="101">
        <f>AC92/D92</f>
        <v>1.028125</v>
      </c>
      <c r="AH92" s="101">
        <f>C92/AC92</f>
        <v>1.0091185410334347</v>
      </c>
      <c r="AI92" s="101">
        <f>AC92/E92</f>
        <v>1</v>
      </c>
      <c r="AJ92" s="103">
        <v>658</v>
      </c>
      <c r="AK92" s="6">
        <v>10</v>
      </c>
      <c r="AL92" s="101">
        <f>AK92/H92</f>
        <v>9.4339622641509441E-2</v>
      </c>
      <c r="AM92" s="104">
        <f>IF(AL92&gt;0.3,0.3,AL92)</f>
        <v>9.4339622641509441E-2</v>
      </c>
      <c r="AN92" s="101">
        <f>AJ92/D92</f>
        <v>1.028125</v>
      </c>
      <c r="AO92" s="101">
        <f>C92/AJ92</f>
        <v>1.0091185410334347</v>
      </c>
      <c r="AP92" s="101">
        <f>AJ92/E92</f>
        <v>1</v>
      </c>
      <c r="AQ92" s="103">
        <v>658</v>
      </c>
      <c r="AR92" s="103">
        <v>4</v>
      </c>
      <c r="AS92" s="101">
        <f>AR92/H92</f>
        <v>3.7735849056603772E-2</v>
      </c>
      <c r="AT92" s="104">
        <f>IF(AS92&gt;0.25,0.25,AS92)</f>
        <v>3.7735849056603772E-2</v>
      </c>
      <c r="AU92" s="101">
        <f>AQ92/D92</f>
        <v>1.028125</v>
      </c>
      <c r="AV92" s="101">
        <f>C92/AQ92</f>
        <v>1.0091185410334347</v>
      </c>
      <c r="AW92" s="101">
        <f>AQ92/E92</f>
        <v>1</v>
      </c>
      <c r="AX92" s="103">
        <v>658</v>
      </c>
      <c r="AY92" s="6">
        <v>2</v>
      </c>
      <c r="AZ92" s="101">
        <f>AY92/H92</f>
        <v>1.8867924528301886E-2</v>
      </c>
      <c r="BA92" s="104">
        <f>IF(AZ92&gt;0.1,0.1,AZ92)</f>
        <v>1.8867924528301886E-2</v>
      </c>
      <c r="BB92" s="101">
        <f>AX92/D92</f>
        <v>1.028125</v>
      </c>
      <c r="BC92" s="101">
        <f>C92/AX92</f>
        <v>1.0091185410334347</v>
      </c>
      <c r="BD92" s="101">
        <f>AX92/E92</f>
        <v>1</v>
      </c>
    </row>
    <row r="93" spans="1:56" x14ac:dyDescent="0.2">
      <c r="A93" s="6" t="s">
        <v>1699</v>
      </c>
      <c r="B93" s="100">
        <v>91</v>
      </c>
      <c r="C93" s="13">
        <v>674</v>
      </c>
      <c r="D93" s="13">
        <v>665</v>
      </c>
      <c r="E93" s="13">
        <v>669.5</v>
      </c>
      <c r="F93" s="13">
        <f>IF(C93=E93,1,0)</f>
        <v>0</v>
      </c>
      <c r="G93" s="13">
        <v>21</v>
      </c>
      <c r="H93" s="6">
        <f>VLOOKUP(B93,NEW_TRAIN_TEST!$A$2:$D$980,4,0)</f>
        <v>99</v>
      </c>
      <c r="I93" s="6" t="str">
        <f>VLOOKUP(B93,NEW_TRAIN_TEST!$A$2:$E$980,5,0)</f>
        <v>normal</v>
      </c>
      <c r="J93" s="101">
        <f>G93/H93</f>
        <v>0.21212121212121213</v>
      </c>
      <c r="K93" s="101">
        <f>IF(J93&gt;0.3,0.3,J93)</f>
        <v>0.21212121212121213</v>
      </c>
      <c r="L93" s="101">
        <f>E93/D93</f>
        <v>1.006766917293233</v>
      </c>
      <c r="M93" s="101">
        <f>E93/C93</f>
        <v>0.99332344213649848</v>
      </c>
      <c r="N93" s="103">
        <v>669.5</v>
      </c>
      <c r="O93" s="103">
        <v>6</v>
      </c>
      <c r="P93" s="104">
        <f>O93/H93</f>
        <v>6.0606060606060608E-2</v>
      </c>
      <c r="Q93" s="104">
        <f>IF(P93&gt;0.25,0.25,P93)</f>
        <v>6.0606060606060608E-2</v>
      </c>
      <c r="R93" s="101">
        <f>N93/D93</f>
        <v>1.006766917293233</v>
      </c>
      <c r="S93" s="101">
        <f>N93/C93</f>
        <v>0.99332344213649848</v>
      </c>
      <c r="T93" s="101">
        <f>N93/E93</f>
        <v>1</v>
      </c>
      <c r="U93" s="103">
        <v>669.5</v>
      </c>
      <c r="V93" s="103">
        <f>IF(W93&lt;O93,1,0)</f>
        <v>0</v>
      </c>
      <c r="W93" s="6">
        <v>8</v>
      </c>
      <c r="X93" s="101">
        <f>W93/H93</f>
        <v>8.0808080808080815E-2</v>
      </c>
      <c r="Y93" s="104">
        <f>IF(X93&gt;0.25,0.25,X93)</f>
        <v>8.0808080808080815E-2</v>
      </c>
      <c r="Z93" s="101">
        <f>U93/D93</f>
        <v>1.006766917293233</v>
      </c>
      <c r="AA93" s="101">
        <f>U93/C93</f>
        <v>0.99332344213649848</v>
      </c>
      <c r="AB93" s="101">
        <f>U93/E93</f>
        <v>1</v>
      </c>
      <c r="AC93" s="103">
        <v>669.5</v>
      </c>
      <c r="AD93" s="105">
        <v>10</v>
      </c>
      <c r="AE93" s="107">
        <f>AD93/H93</f>
        <v>0.10101010101010101</v>
      </c>
      <c r="AF93" s="104">
        <f>IF(AE93&gt;0.3,0.3,AE93)</f>
        <v>0.10101010101010101</v>
      </c>
      <c r="AG93" s="101">
        <f>AC93/D93</f>
        <v>1.006766917293233</v>
      </c>
      <c r="AH93" s="101">
        <f>C93/AC93</f>
        <v>1.0067214339058999</v>
      </c>
      <c r="AI93" s="101">
        <f>AC93/E93</f>
        <v>1</v>
      </c>
      <c r="AJ93" s="103">
        <v>669.5</v>
      </c>
      <c r="AK93" s="6">
        <v>10</v>
      </c>
      <c r="AL93" s="101">
        <f>AK93/H93</f>
        <v>0.10101010101010101</v>
      </c>
      <c r="AM93" s="104">
        <f>IF(AL93&gt;0.3,0.3,AL93)</f>
        <v>0.10101010101010101</v>
      </c>
      <c r="AN93" s="101">
        <f>AJ93/D93</f>
        <v>1.006766917293233</v>
      </c>
      <c r="AO93" s="101">
        <f>C93/AJ93</f>
        <v>1.0067214339058999</v>
      </c>
      <c r="AP93" s="101">
        <f>AJ93/E93</f>
        <v>1</v>
      </c>
      <c r="AQ93" s="103">
        <v>669.5</v>
      </c>
      <c r="AR93" s="103">
        <v>6</v>
      </c>
      <c r="AS93" s="101">
        <f>AR93/H93</f>
        <v>6.0606060606060608E-2</v>
      </c>
      <c r="AT93" s="104">
        <f>IF(AS93&gt;0.25,0.25,AS93)</f>
        <v>6.0606060606060608E-2</v>
      </c>
      <c r="AU93" s="101">
        <f>AQ93/D93</f>
        <v>1.006766917293233</v>
      </c>
      <c r="AV93" s="101">
        <f>C93/AQ93</f>
        <v>1.0067214339058999</v>
      </c>
      <c r="AW93" s="101">
        <f>AQ93/E93</f>
        <v>1</v>
      </c>
      <c r="AX93" s="103">
        <v>669.5</v>
      </c>
      <c r="AY93" s="6">
        <v>5</v>
      </c>
      <c r="AZ93" s="101">
        <f>AY93/H93</f>
        <v>5.0505050505050504E-2</v>
      </c>
      <c r="BA93" s="104">
        <f>IF(AZ93&gt;0.1,0.1,AZ93)</f>
        <v>5.0505050505050504E-2</v>
      </c>
      <c r="BB93" s="101">
        <f>AX93/D93</f>
        <v>1.006766917293233</v>
      </c>
      <c r="BC93" s="101">
        <f>C93/AX93</f>
        <v>1.0067214339058999</v>
      </c>
      <c r="BD93" s="101">
        <f>AX93/E93</f>
        <v>1</v>
      </c>
    </row>
    <row r="94" spans="1:56" x14ac:dyDescent="0.2">
      <c r="A94" s="6" t="s">
        <v>1699</v>
      </c>
      <c r="B94" s="100">
        <v>92</v>
      </c>
      <c r="C94" s="13">
        <v>539</v>
      </c>
      <c r="D94" s="13">
        <v>510</v>
      </c>
      <c r="E94" s="13">
        <v>530</v>
      </c>
      <c r="F94" s="13">
        <f>IF(C94=E94,1,0)</f>
        <v>0</v>
      </c>
      <c r="G94" s="13">
        <v>11</v>
      </c>
      <c r="H94" s="6">
        <f>VLOOKUP(B94,NEW_TRAIN_TEST!$A$2:$D$980,4,0)</f>
        <v>69</v>
      </c>
      <c r="I94" s="6" t="str">
        <f>VLOOKUP(B94,NEW_TRAIN_TEST!$A$2:$E$980,5,0)</f>
        <v>normal</v>
      </c>
      <c r="J94" s="101">
        <f>G94/H94</f>
        <v>0.15942028985507245</v>
      </c>
      <c r="K94" s="101">
        <f>IF(J94&gt;0.3,0.3,J94)</f>
        <v>0.15942028985507245</v>
      </c>
      <c r="L94" s="101">
        <f>E94/D94</f>
        <v>1.0392156862745099</v>
      </c>
      <c r="M94" s="101">
        <f>E94/C94</f>
        <v>0.98330241187384049</v>
      </c>
      <c r="N94" s="103">
        <v>530</v>
      </c>
      <c r="O94" s="103">
        <v>0</v>
      </c>
      <c r="P94" s="104">
        <f>O94/H94</f>
        <v>0</v>
      </c>
      <c r="Q94" s="104">
        <f>IF(P94&gt;0.25,0.25,P94)</f>
        <v>0</v>
      </c>
      <c r="R94" s="101">
        <f>N94/D94</f>
        <v>1.0392156862745099</v>
      </c>
      <c r="S94" s="101">
        <f>N94/C94</f>
        <v>0.98330241187384049</v>
      </c>
      <c r="T94" s="101">
        <f>N94/E94</f>
        <v>1</v>
      </c>
      <c r="U94" s="103">
        <v>530</v>
      </c>
      <c r="V94" s="103">
        <f>IF(W94&lt;O94,1,0)</f>
        <v>0</v>
      </c>
      <c r="W94" s="6">
        <v>0</v>
      </c>
      <c r="X94" s="101">
        <f>W94/H94</f>
        <v>0</v>
      </c>
      <c r="Y94" s="104">
        <f>IF(X94&gt;0.25,0.25,X94)</f>
        <v>0</v>
      </c>
      <c r="Z94" s="101">
        <f>U94/D94</f>
        <v>1.0392156862745099</v>
      </c>
      <c r="AA94" s="101">
        <f>U94/C94</f>
        <v>0.98330241187384049</v>
      </c>
      <c r="AB94" s="101">
        <f>U94/E94</f>
        <v>1</v>
      </c>
      <c r="AC94" s="103">
        <v>530</v>
      </c>
      <c r="AD94" s="105">
        <v>0</v>
      </c>
      <c r="AE94" s="107">
        <f>AD94/H94</f>
        <v>0</v>
      </c>
      <c r="AF94" s="104">
        <f>IF(AE94&gt;0.3,0.3,AE94)</f>
        <v>0</v>
      </c>
      <c r="AG94" s="101">
        <f>AC94/D94</f>
        <v>1.0392156862745099</v>
      </c>
      <c r="AH94" s="101">
        <f>C94/AC94</f>
        <v>1.0169811320754718</v>
      </c>
      <c r="AI94" s="101">
        <f>AC94/E94</f>
        <v>1</v>
      </c>
      <c r="AJ94" s="103">
        <v>530</v>
      </c>
      <c r="AK94" s="6">
        <v>0</v>
      </c>
      <c r="AL94" s="101">
        <f>AK94/H94</f>
        <v>0</v>
      </c>
      <c r="AM94" s="104">
        <f>IF(AL94&gt;0.3,0.3,AL94)</f>
        <v>0</v>
      </c>
      <c r="AN94" s="101">
        <f>AJ94/D94</f>
        <v>1.0392156862745099</v>
      </c>
      <c r="AO94" s="101">
        <f>C94/AJ94</f>
        <v>1.0169811320754718</v>
      </c>
      <c r="AP94" s="101">
        <f>AJ94/E94</f>
        <v>1</v>
      </c>
      <c r="AQ94" s="103">
        <v>530</v>
      </c>
      <c r="AR94" s="103">
        <v>0</v>
      </c>
      <c r="AS94" s="101">
        <f>AR94/H94</f>
        <v>0</v>
      </c>
      <c r="AT94" s="104">
        <f>IF(AS94&gt;0.25,0.25,AS94)</f>
        <v>0</v>
      </c>
      <c r="AU94" s="101">
        <f>AQ94/D94</f>
        <v>1.0392156862745099</v>
      </c>
      <c r="AV94" s="101">
        <f>C94/AQ94</f>
        <v>1.0169811320754718</v>
      </c>
      <c r="AW94" s="101">
        <f>AQ94/E94</f>
        <v>1</v>
      </c>
      <c r="AX94" s="103">
        <v>530</v>
      </c>
      <c r="AY94" s="6">
        <v>0</v>
      </c>
      <c r="AZ94" s="101">
        <f>AY94/H94</f>
        <v>0</v>
      </c>
      <c r="BA94" s="104">
        <f>IF(AZ94&gt;0.1,0.1,AZ94)</f>
        <v>0</v>
      </c>
      <c r="BB94" s="101">
        <f>AX94/D94</f>
        <v>1.0392156862745099</v>
      </c>
      <c r="BC94" s="101">
        <f>C94/AX94</f>
        <v>1.0169811320754718</v>
      </c>
      <c r="BD94" s="101">
        <f>AX94/E94</f>
        <v>1</v>
      </c>
    </row>
    <row r="95" spans="1:56" x14ac:dyDescent="0.2">
      <c r="A95" s="6" t="s">
        <v>1699</v>
      </c>
      <c r="B95" s="100">
        <v>93</v>
      </c>
      <c r="C95" s="13">
        <v>638</v>
      </c>
      <c r="D95" s="13">
        <v>611</v>
      </c>
      <c r="E95" s="13">
        <v>631</v>
      </c>
      <c r="F95" s="13">
        <f>IF(C95=E95,1,0)</f>
        <v>0</v>
      </c>
      <c r="G95" s="13">
        <v>18</v>
      </c>
      <c r="H95" s="6">
        <f>VLOOKUP(B95,NEW_TRAIN_TEST!$A$2:$D$980,4,0)</f>
        <v>105</v>
      </c>
      <c r="I95" s="6" t="str">
        <f>VLOOKUP(B95,NEW_TRAIN_TEST!$A$2:$E$980,5,0)</f>
        <v>normal</v>
      </c>
      <c r="J95" s="101">
        <f>G95/H95</f>
        <v>0.17142857142857143</v>
      </c>
      <c r="K95" s="101">
        <f>IF(J95&gt;0.3,0.3,J95)</f>
        <v>0.17142857142857143</v>
      </c>
      <c r="L95" s="101">
        <f>E95/D95</f>
        <v>1.032733224222586</v>
      </c>
      <c r="M95" s="101">
        <f>E95/C95</f>
        <v>0.9890282131661442</v>
      </c>
      <c r="N95" s="103">
        <v>631</v>
      </c>
      <c r="O95" s="103">
        <v>4</v>
      </c>
      <c r="P95" s="104">
        <f>O95/H95</f>
        <v>3.8095238095238099E-2</v>
      </c>
      <c r="Q95" s="104">
        <f>IF(P95&gt;0.25,0.25,P95)</f>
        <v>3.8095238095238099E-2</v>
      </c>
      <c r="R95" s="101">
        <f>N95/D95</f>
        <v>1.032733224222586</v>
      </c>
      <c r="S95" s="101">
        <f>N95/C95</f>
        <v>0.9890282131661442</v>
      </c>
      <c r="T95" s="101">
        <f>N95/E95</f>
        <v>1</v>
      </c>
      <c r="U95" s="103">
        <v>631</v>
      </c>
      <c r="V95" s="103">
        <f>IF(W95&lt;O95,1,0)</f>
        <v>0</v>
      </c>
      <c r="W95" s="6">
        <v>6</v>
      </c>
      <c r="X95" s="101">
        <f>W95/H95</f>
        <v>5.7142857142857141E-2</v>
      </c>
      <c r="Y95" s="104">
        <f>IF(X95&gt;0.25,0.25,X95)</f>
        <v>5.7142857142857141E-2</v>
      </c>
      <c r="Z95" s="101">
        <f>U95/D95</f>
        <v>1.032733224222586</v>
      </c>
      <c r="AA95" s="101">
        <f>U95/C95</f>
        <v>0.9890282131661442</v>
      </c>
      <c r="AB95" s="101">
        <f>U95/E95</f>
        <v>1</v>
      </c>
      <c r="AC95" s="103">
        <v>631</v>
      </c>
      <c r="AD95" s="105">
        <v>7</v>
      </c>
      <c r="AE95" s="107">
        <f>AD95/H95</f>
        <v>6.6666666666666666E-2</v>
      </c>
      <c r="AF95" s="104">
        <f>IF(AE95&gt;0.3,0.3,AE95)</f>
        <v>6.6666666666666666E-2</v>
      </c>
      <c r="AG95" s="101">
        <f>AC95/D95</f>
        <v>1.032733224222586</v>
      </c>
      <c r="AH95" s="101">
        <f>C95/AC95</f>
        <v>1.011093502377179</v>
      </c>
      <c r="AI95" s="101">
        <f>AC95/E95</f>
        <v>1</v>
      </c>
      <c r="AJ95" s="103">
        <v>631</v>
      </c>
      <c r="AK95" s="6">
        <v>7</v>
      </c>
      <c r="AL95" s="101">
        <f>AK95/H95</f>
        <v>6.6666666666666666E-2</v>
      </c>
      <c r="AM95" s="104">
        <f>IF(AL95&gt;0.3,0.3,AL95)</f>
        <v>6.6666666666666666E-2</v>
      </c>
      <c r="AN95" s="101">
        <f>AJ95/D95</f>
        <v>1.032733224222586</v>
      </c>
      <c r="AO95" s="101">
        <f>C95/AJ95</f>
        <v>1.011093502377179</v>
      </c>
      <c r="AP95" s="101">
        <f>AJ95/E95</f>
        <v>1</v>
      </c>
      <c r="AQ95" s="103">
        <v>631</v>
      </c>
      <c r="AR95" s="103">
        <v>2</v>
      </c>
      <c r="AS95" s="101">
        <f>AR95/H95</f>
        <v>1.9047619047619049E-2</v>
      </c>
      <c r="AT95" s="104">
        <f>IF(AS95&gt;0.25,0.25,AS95)</f>
        <v>1.9047619047619049E-2</v>
      </c>
      <c r="AU95" s="101">
        <f>AQ95/D95</f>
        <v>1.032733224222586</v>
      </c>
      <c r="AV95" s="101">
        <f>C95/AQ95</f>
        <v>1.011093502377179</v>
      </c>
      <c r="AW95" s="101">
        <f>AQ95/E95</f>
        <v>1</v>
      </c>
      <c r="AX95" s="103">
        <v>631</v>
      </c>
      <c r="AY95" s="6">
        <v>4</v>
      </c>
      <c r="AZ95" s="101">
        <f>AY95/H95</f>
        <v>3.8095238095238099E-2</v>
      </c>
      <c r="BA95" s="104">
        <f>IF(AZ95&gt;0.1,0.1,AZ95)</f>
        <v>3.8095238095238099E-2</v>
      </c>
      <c r="BB95" s="101">
        <f>AX95/D95</f>
        <v>1.032733224222586</v>
      </c>
      <c r="BC95" s="101">
        <f>C95/AX95</f>
        <v>1.011093502377179</v>
      </c>
      <c r="BD95" s="101">
        <f>AX95/E95</f>
        <v>1</v>
      </c>
    </row>
    <row r="96" spans="1:56" x14ac:dyDescent="0.2">
      <c r="A96" s="6" t="s">
        <v>1699</v>
      </c>
      <c r="B96" s="100">
        <v>94</v>
      </c>
      <c r="C96" s="13">
        <v>688</v>
      </c>
      <c r="D96" s="13">
        <v>659</v>
      </c>
      <c r="E96" s="13">
        <v>683.5</v>
      </c>
      <c r="F96" s="13">
        <f>IF(C96=E96,1,0)</f>
        <v>0</v>
      </c>
      <c r="G96" s="13">
        <v>20</v>
      </c>
      <c r="H96" s="6">
        <f>VLOOKUP(B96,NEW_TRAIN_TEST!$A$2:$D$980,4,0)</f>
        <v>112</v>
      </c>
      <c r="I96" s="6" t="str">
        <f>VLOOKUP(B96,NEW_TRAIN_TEST!$A$2:$E$980,5,0)</f>
        <v>normal</v>
      </c>
      <c r="J96" s="101">
        <f>G96/H96</f>
        <v>0.17857142857142858</v>
      </c>
      <c r="K96" s="101">
        <f>IF(J96&gt;0.3,0.3,J96)</f>
        <v>0.17857142857142858</v>
      </c>
      <c r="L96" s="101">
        <f>E96/D96</f>
        <v>1.0371775417298938</v>
      </c>
      <c r="M96" s="101">
        <f>E96/C96</f>
        <v>0.99345930232558144</v>
      </c>
      <c r="N96" s="103">
        <v>683.5</v>
      </c>
      <c r="O96" s="103">
        <v>2</v>
      </c>
      <c r="P96" s="104">
        <f>O96/H96</f>
        <v>1.7857142857142856E-2</v>
      </c>
      <c r="Q96" s="104">
        <f>IF(P96&gt;0.25,0.25,P96)</f>
        <v>1.7857142857142856E-2</v>
      </c>
      <c r="R96" s="101">
        <f>N96/D96</f>
        <v>1.0371775417298938</v>
      </c>
      <c r="S96" s="101">
        <f>N96/C96</f>
        <v>0.99345930232558144</v>
      </c>
      <c r="T96" s="101">
        <f>N96/E96</f>
        <v>1</v>
      </c>
      <c r="U96" s="103">
        <v>683.5</v>
      </c>
      <c r="V96" s="103">
        <f>IF(W96&lt;O96,1,0)</f>
        <v>0</v>
      </c>
      <c r="W96" s="6">
        <v>4</v>
      </c>
      <c r="X96" s="101">
        <f>W96/H96</f>
        <v>3.5714285714285712E-2</v>
      </c>
      <c r="Y96" s="104">
        <f>IF(X96&gt;0.25,0.25,X96)</f>
        <v>3.5714285714285712E-2</v>
      </c>
      <c r="Z96" s="101">
        <f>U96/D96</f>
        <v>1.0371775417298938</v>
      </c>
      <c r="AA96" s="101">
        <f>U96/C96</f>
        <v>0.99345930232558144</v>
      </c>
      <c r="AB96" s="101">
        <f>U96/E96</f>
        <v>1</v>
      </c>
      <c r="AC96" s="103">
        <v>683.5</v>
      </c>
      <c r="AD96" s="105">
        <v>5</v>
      </c>
      <c r="AE96" s="107">
        <f>AD96/H96</f>
        <v>4.4642857142857144E-2</v>
      </c>
      <c r="AF96" s="104">
        <f>IF(AE96&gt;0.3,0.3,AE96)</f>
        <v>4.4642857142857144E-2</v>
      </c>
      <c r="AG96" s="101">
        <f>AC96/D96</f>
        <v>1.0371775417298938</v>
      </c>
      <c r="AH96" s="101">
        <f>C96/AC96</f>
        <v>1.0065837600585223</v>
      </c>
      <c r="AI96" s="101">
        <f>AC96/E96</f>
        <v>1</v>
      </c>
      <c r="AJ96" s="103">
        <v>683.5</v>
      </c>
      <c r="AK96" s="6">
        <v>5</v>
      </c>
      <c r="AL96" s="101">
        <f>AK96/H96</f>
        <v>4.4642857142857144E-2</v>
      </c>
      <c r="AM96" s="104">
        <f>IF(AL96&gt;0.3,0.3,AL96)</f>
        <v>4.4642857142857144E-2</v>
      </c>
      <c r="AN96" s="101">
        <f>AJ96/D96</f>
        <v>1.0371775417298938</v>
      </c>
      <c r="AO96" s="101">
        <f>C96/AJ96</f>
        <v>1.0065837600585223</v>
      </c>
      <c r="AP96" s="101">
        <f>AJ96/E96</f>
        <v>1</v>
      </c>
      <c r="AQ96" s="103">
        <v>683.5</v>
      </c>
      <c r="AR96" s="103">
        <v>2</v>
      </c>
      <c r="AS96" s="101">
        <f>AR96/H96</f>
        <v>1.7857142857142856E-2</v>
      </c>
      <c r="AT96" s="104">
        <f>IF(AS96&gt;0.25,0.25,AS96)</f>
        <v>1.7857142857142856E-2</v>
      </c>
      <c r="AU96" s="101">
        <f>AQ96/D96</f>
        <v>1.0371775417298938</v>
      </c>
      <c r="AV96" s="101">
        <f>C96/AQ96</f>
        <v>1.0065837600585223</v>
      </c>
      <c r="AW96" s="101">
        <f>AQ96/E96</f>
        <v>1</v>
      </c>
      <c r="AX96" s="103">
        <v>683.5</v>
      </c>
      <c r="AY96" s="6">
        <v>2</v>
      </c>
      <c r="AZ96" s="101">
        <f>AY96/H96</f>
        <v>1.7857142857142856E-2</v>
      </c>
      <c r="BA96" s="104">
        <f>IF(AZ96&gt;0.1,0.1,AZ96)</f>
        <v>1.7857142857142856E-2</v>
      </c>
      <c r="BB96" s="101">
        <f>AX96/D96</f>
        <v>1.0371775417298938</v>
      </c>
      <c r="BC96" s="101">
        <f>C96/AX96</f>
        <v>1.0065837600585223</v>
      </c>
      <c r="BD96" s="101">
        <f>AX96/E96</f>
        <v>1</v>
      </c>
    </row>
    <row r="97" spans="1:56" x14ac:dyDescent="0.2">
      <c r="A97" s="6" t="s">
        <v>1699</v>
      </c>
      <c r="B97" s="100">
        <v>95</v>
      </c>
      <c r="C97" s="13">
        <v>678</v>
      </c>
      <c r="D97" s="13">
        <v>646.5</v>
      </c>
      <c r="E97" s="13">
        <v>674.5</v>
      </c>
      <c r="F97" s="13">
        <f>IF(C97=E97,1,0)</f>
        <v>0</v>
      </c>
      <c r="G97" s="13">
        <v>29</v>
      </c>
      <c r="H97" s="6">
        <f>VLOOKUP(B97,NEW_TRAIN_TEST!$A$2:$D$980,4,0)</f>
        <v>98</v>
      </c>
      <c r="I97" s="6" t="str">
        <f>VLOOKUP(B97,NEW_TRAIN_TEST!$A$2:$E$980,5,0)</f>
        <v>normal</v>
      </c>
      <c r="J97" s="101">
        <f>G97/H97</f>
        <v>0.29591836734693877</v>
      </c>
      <c r="K97" s="101">
        <f>IF(J97&gt;0.3,0.3,J97)</f>
        <v>0.29591836734693877</v>
      </c>
      <c r="L97" s="101">
        <f>E97/D97</f>
        <v>1.0433101314771849</v>
      </c>
      <c r="M97" s="101">
        <f>E97/C97</f>
        <v>0.99483775811209441</v>
      </c>
      <c r="N97" s="103">
        <v>674.5</v>
      </c>
      <c r="O97" s="103">
        <v>2</v>
      </c>
      <c r="P97" s="104">
        <f>O97/H97</f>
        <v>2.0408163265306121E-2</v>
      </c>
      <c r="Q97" s="104">
        <f>IF(P97&gt;0.25,0.25,P97)</f>
        <v>2.0408163265306121E-2</v>
      </c>
      <c r="R97" s="101">
        <f>N97/D97</f>
        <v>1.0433101314771849</v>
      </c>
      <c r="S97" s="101">
        <f>N97/C97</f>
        <v>0.99483775811209441</v>
      </c>
      <c r="T97" s="101">
        <f>N97/E97</f>
        <v>1</v>
      </c>
      <c r="U97" s="103">
        <v>674.5</v>
      </c>
      <c r="V97" s="103">
        <f>IF(W97&lt;O97,1,0)</f>
        <v>0</v>
      </c>
      <c r="W97" s="6">
        <v>4</v>
      </c>
      <c r="X97" s="101">
        <f>W97/H97</f>
        <v>4.0816326530612242E-2</v>
      </c>
      <c r="Y97" s="104">
        <f>IF(X97&gt;0.25,0.25,X97)</f>
        <v>4.0816326530612242E-2</v>
      </c>
      <c r="Z97" s="101">
        <f>U97/D97</f>
        <v>1.0433101314771849</v>
      </c>
      <c r="AA97" s="101">
        <f>U97/C97</f>
        <v>0.99483775811209441</v>
      </c>
      <c r="AB97" s="101">
        <f>U97/E97</f>
        <v>1</v>
      </c>
      <c r="AC97" s="103">
        <v>674.5</v>
      </c>
      <c r="AD97" s="105">
        <v>4</v>
      </c>
      <c r="AE97" s="107">
        <f>AD97/H97</f>
        <v>4.0816326530612242E-2</v>
      </c>
      <c r="AF97" s="104">
        <f>IF(AE97&gt;0.3,0.3,AE97)</f>
        <v>4.0816326530612242E-2</v>
      </c>
      <c r="AG97" s="101">
        <f>AC97/D97</f>
        <v>1.0433101314771849</v>
      </c>
      <c r="AH97" s="101">
        <f>C97/AC97</f>
        <v>1.005189028910304</v>
      </c>
      <c r="AI97" s="101">
        <f>AC97/E97</f>
        <v>1</v>
      </c>
      <c r="AJ97" s="103">
        <v>674.5</v>
      </c>
      <c r="AK97" s="6">
        <v>4</v>
      </c>
      <c r="AL97" s="101">
        <f>AK97/H97</f>
        <v>4.0816326530612242E-2</v>
      </c>
      <c r="AM97" s="104">
        <f>IF(AL97&gt;0.3,0.3,AL97)</f>
        <v>4.0816326530612242E-2</v>
      </c>
      <c r="AN97" s="101">
        <f>AJ97/D97</f>
        <v>1.0433101314771849</v>
      </c>
      <c r="AO97" s="101">
        <f>C97/AJ97</f>
        <v>1.005189028910304</v>
      </c>
      <c r="AP97" s="101">
        <f>AJ97/E97</f>
        <v>1</v>
      </c>
      <c r="AQ97" s="103">
        <v>674.5</v>
      </c>
      <c r="AR97" s="103">
        <v>2</v>
      </c>
      <c r="AS97" s="101">
        <f>AR97/H97</f>
        <v>2.0408163265306121E-2</v>
      </c>
      <c r="AT97" s="104">
        <f>IF(AS97&gt;0.25,0.25,AS97)</f>
        <v>2.0408163265306121E-2</v>
      </c>
      <c r="AU97" s="101">
        <f>AQ97/D97</f>
        <v>1.0433101314771849</v>
      </c>
      <c r="AV97" s="101">
        <f>C97/AQ97</f>
        <v>1.005189028910304</v>
      </c>
      <c r="AW97" s="101">
        <f>AQ97/E97</f>
        <v>1</v>
      </c>
      <c r="AX97" s="103">
        <v>674.5</v>
      </c>
      <c r="AY97" s="6">
        <v>2</v>
      </c>
      <c r="AZ97" s="101">
        <f>AY97/H97</f>
        <v>2.0408163265306121E-2</v>
      </c>
      <c r="BA97" s="104">
        <f>IF(AZ97&gt;0.1,0.1,AZ97)</f>
        <v>2.0408163265306121E-2</v>
      </c>
      <c r="BB97" s="101">
        <f>AX97/D97</f>
        <v>1.0433101314771849</v>
      </c>
      <c r="BC97" s="101">
        <f>C97/AX97</f>
        <v>1.005189028910304</v>
      </c>
      <c r="BD97" s="101">
        <f>AX97/E97</f>
        <v>1</v>
      </c>
    </row>
    <row r="98" spans="1:56" x14ac:dyDescent="0.2">
      <c r="A98" s="6" t="s">
        <v>1699</v>
      </c>
      <c r="B98" s="100">
        <v>96</v>
      </c>
      <c r="C98" s="13">
        <v>623</v>
      </c>
      <c r="D98" s="13">
        <v>604</v>
      </c>
      <c r="E98" s="13">
        <v>618</v>
      </c>
      <c r="F98" s="13">
        <f>IF(C98=E98,1,0)</f>
        <v>0</v>
      </c>
      <c r="G98" s="13">
        <v>21</v>
      </c>
      <c r="H98" s="6">
        <f>VLOOKUP(B98,NEW_TRAIN_TEST!$A$2:$D$980,4,0)</f>
        <v>102</v>
      </c>
      <c r="I98" s="6" t="str">
        <f>VLOOKUP(B98,NEW_TRAIN_TEST!$A$2:$E$980,5,0)</f>
        <v>normal</v>
      </c>
      <c r="J98" s="101">
        <f>G98/H98</f>
        <v>0.20588235294117646</v>
      </c>
      <c r="K98" s="101">
        <f>IF(J98&gt;0.3,0.3,J98)</f>
        <v>0.20588235294117646</v>
      </c>
      <c r="L98" s="101">
        <f>E98/D98</f>
        <v>1.0231788079470199</v>
      </c>
      <c r="M98" s="101">
        <f>E98/C98</f>
        <v>0.99197431781701439</v>
      </c>
      <c r="N98" s="103">
        <v>618</v>
      </c>
      <c r="O98" s="103">
        <v>3</v>
      </c>
      <c r="P98" s="104">
        <f>O98/H98</f>
        <v>2.9411764705882353E-2</v>
      </c>
      <c r="Q98" s="104">
        <f>IF(P98&gt;0.25,0.25,P98)</f>
        <v>2.9411764705882353E-2</v>
      </c>
      <c r="R98" s="101">
        <f>N98/D98</f>
        <v>1.0231788079470199</v>
      </c>
      <c r="S98" s="101">
        <f>N98/C98</f>
        <v>0.99197431781701439</v>
      </c>
      <c r="T98" s="101">
        <f>N98/E98</f>
        <v>1</v>
      </c>
      <c r="U98" s="103">
        <v>618</v>
      </c>
      <c r="V98" s="103">
        <f>IF(W98&lt;O98,1,0)</f>
        <v>0</v>
      </c>
      <c r="W98" s="6">
        <v>3</v>
      </c>
      <c r="X98" s="101">
        <f>W98/H98</f>
        <v>2.9411764705882353E-2</v>
      </c>
      <c r="Y98" s="104">
        <f>IF(X98&gt;0.25,0.25,X98)</f>
        <v>2.9411764705882353E-2</v>
      </c>
      <c r="Z98" s="101">
        <f>U98/D98</f>
        <v>1.0231788079470199</v>
      </c>
      <c r="AA98" s="101">
        <f>U98/C98</f>
        <v>0.99197431781701439</v>
      </c>
      <c r="AB98" s="101">
        <f>U98/E98</f>
        <v>1</v>
      </c>
      <c r="AC98" s="103">
        <v>618</v>
      </c>
      <c r="AD98" s="105">
        <v>4</v>
      </c>
      <c r="AE98" s="107">
        <f>AD98/H98</f>
        <v>3.9215686274509803E-2</v>
      </c>
      <c r="AF98" s="104">
        <f>IF(AE98&gt;0.3,0.3,AE98)</f>
        <v>3.9215686274509803E-2</v>
      </c>
      <c r="AG98" s="101">
        <f>AC98/D98</f>
        <v>1.0231788079470199</v>
      </c>
      <c r="AH98" s="101">
        <f>C98/AC98</f>
        <v>1.0080906148867315</v>
      </c>
      <c r="AI98" s="101">
        <f>AC98/E98</f>
        <v>1</v>
      </c>
      <c r="AJ98" s="103">
        <v>618</v>
      </c>
      <c r="AK98" s="6">
        <v>4</v>
      </c>
      <c r="AL98" s="101">
        <f>AK98/H98</f>
        <v>3.9215686274509803E-2</v>
      </c>
      <c r="AM98" s="104">
        <f>IF(AL98&gt;0.3,0.3,AL98)</f>
        <v>3.9215686274509803E-2</v>
      </c>
      <c r="AN98" s="101">
        <f>AJ98/D98</f>
        <v>1.0231788079470199</v>
      </c>
      <c r="AO98" s="101">
        <f>C98/AJ98</f>
        <v>1.0080906148867315</v>
      </c>
      <c r="AP98" s="101">
        <f>AJ98/E98</f>
        <v>1</v>
      </c>
      <c r="AQ98" s="103">
        <v>618</v>
      </c>
      <c r="AR98" s="103">
        <v>4</v>
      </c>
      <c r="AS98" s="101">
        <f>AR98/H98</f>
        <v>3.9215686274509803E-2</v>
      </c>
      <c r="AT98" s="104">
        <f>IF(AS98&gt;0.25,0.25,AS98)</f>
        <v>3.9215686274509803E-2</v>
      </c>
      <c r="AU98" s="101">
        <f>AQ98/D98</f>
        <v>1.0231788079470199</v>
      </c>
      <c r="AV98" s="101">
        <f>C98/AQ98</f>
        <v>1.0080906148867315</v>
      </c>
      <c r="AW98" s="101">
        <f>AQ98/E98</f>
        <v>1</v>
      </c>
      <c r="AX98" s="103">
        <v>618</v>
      </c>
      <c r="AY98" s="6">
        <v>2</v>
      </c>
      <c r="AZ98" s="101">
        <f>AY98/H98</f>
        <v>1.9607843137254902E-2</v>
      </c>
      <c r="BA98" s="104">
        <f>IF(AZ98&gt;0.1,0.1,AZ98)</f>
        <v>1.9607843137254902E-2</v>
      </c>
      <c r="BB98" s="101">
        <f>AX98/D98</f>
        <v>1.0231788079470199</v>
      </c>
      <c r="BC98" s="101">
        <f>C98/AX98</f>
        <v>1.0080906148867315</v>
      </c>
      <c r="BD98" s="101">
        <f>AX98/E98</f>
        <v>1</v>
      </c>
    </row>
    <row r="99" spans="1:56" x14ac:dyDescent="0.2">
      <c r="A99" s="6" t="s">
        <v>1699</v>
      </c>
      <c r="B99" s="100">
        <v>97</v>
      </c>
      <c r="C99" s="13">
        <v>589</v>
      </c>
      <c r="D99" s="13">
        <v>521</v>
      </c>
      <c r="E99" s="13">
        <v>580</v>
      </c>
      <c r="F99" s="13">
        <f>IF(C99=E99,1,0)</f>
        <v>0</v>
      </c>
      <c r="G99" s="13">
        <v>32</v>
      </c>
      <c r="H99" s="6">
        <f>VLOOKUP(B99,NEW_TRAIN_TEST!$A$2:$D$980,4,0)</f>
        <v>111</v>
      </c>
      <c r="I99" s="6" t="str">
        <f>VLOOKUP(B99,NEW_TRAIN_TEST!$A$2:$E$980,5,0)</f>
        <v>normal</v>
      </c>
      <c r="J99" s="101">
        <f>G99/H99</f>
        <v>0.28828828828828829</v>
      </c>
      <c r="K99" s="101">
        <f>IF(J99&gt;0.3,0.3,J99)</f>
        <v>0.28828828828828829</v>
      </c>
      <c r="L99" s="101">
        <f>E99/D99</f>
        <v>1.1132437619961613</v>
      </c>
      <c r="M99" s="101">
        <f>E99/C99</f>
        <v>0.98471986417657043</v>
      </c>
      <c r="N99" s="103">
        <v>580</v>
      </c>
      <c r="O99" s="103">
        <v>6</v>
      </c>
      <c r="P99" s="104">
        <f>O99/H99</f>
        <v>5.4054054054054057E-2</v>
      </c>
      <c r="Q99" s="104">
        <f>IF(P99&gt;0.25,0.25,P99)</f>
        <v>5.4054054054054057E-2</v>
      </c>
      <c r="R99" s="101">
        <f>N99/D99</f>
        <v>1.1132437619961613</v>
      </c>
      <c r="S99" s="101">
        <f>N99/C99</f>
        <v>0.98471986417657043</v>
      </c>
      <c r="T99" s="101">
        <f>N99/E99</f>
        <v>1</v>
      </c>
      <c r="U99" s="103">
        <v>580</v>
      </c>
      <c r="V99" s="103">
        <f>IF(W99&lt;O99,1,0)</f>
        <v>0</v>
      </c>
      <c r="W99" s="6">
        <v>7</v>
      </c>
      <c r="X99" s="101">
        <f>W99/H99</f>
        <v>6.3063063063063057E-2</v>
      </c>
      <c r="Y99" s="104">
        <f>IF(X99&gt;0.25,0.25,X99)</f>
        <v>6.3063063063063057E-2</v>
      </c>
      <c r="Z99" s="101">
        <f>U99/D99</f>
        <v>1.1132437619961613</v>
      </c>
      <c r="AA99" s="101">
        <f>U99/C99</f>
        <v>0.98471986417657043</v>
      </c>
      <c r="AB99" s="101">
        <f>U99/E99</f>
        <v>1</v>
      </c>
      <c r="AC99" s="103">
        <v>580</v>
      </c>
      <c r="AD99" s="105">
        <v>8</v>
      </c>
      <c r="AE99" s="107">
        <f>AD99/H99</f>
        <v>7.2072072072072071E-2</v>
      </c>
      <c r="AF99" s="104">
        <f>IF(AE99&gt;0.3,0.3,AE99)</f>
        <v>7.2072072072072071E-2</v>
      </c>
      <c r="AG99" s="101">
        <f>AC99/D99</f>
        <v>1.1132437619961613</v>
      </c>
      <c r="AH99" s="101">
        <f>C99/AC99</f>
        <v>1.0155172413793103</v>
      </c>
      <c r="AI99" s="101">
        <f>AC99/E99</f>
        <v>1</v>
      </c>
      <c r="AJ99" s="103">
        <v>580</v>
      </c>
      <c r="AK99" s="6">
        <v>8</v>
      </c>
      <c r="AL99" s="101">
        <f>AK99/H99</f>
        <v>7.2072072072072071E-2</v>
      </c>
      <c r="AM99" s="104">
        <f>IF(AL99&gt;0.3,0.3,AL99)</f>
        <v>7.2072072072072071E-2</v>
      </c>
      <c r="AN99" s="101">
        <f>AJ99/D99</f>
        <v>1.1132437619961613</v>
      </c>
      <c r="AO99" s="101">
        <f>C99/AJ99</f>
        <v>1.0155172413793103</v>
      </c>
      <c r="AP99" s="101">
        <f>AJ99/E99</f>
        <v>1</v>
      </c>
      <c r="AQ99" s="103">
        <v>580</v>
      </c>
      <c r="AR99" s="103">
        <v>4</v>
      </c>
      <c r="AS99" s="101">
        <f>AR99/H99</f>
        <v>3.6036036036036036E-2</v>
      </c>
      <c r="AT99" s="104">
        <f>IF(AS99&gt;0.25,0.25,AS99)</f>
        <v>3.6036036036036036E-2</v>
      </c>
      <c r="AU99" s="101">
        <f>AQ99/D99</f>
        <v>1.1132437619961613</v>
      </c>
      <c r="AV99" s="101">
        <f>C99/AQ99</f>
        <v>1.0155172413793103</v>
      </c>
      <c r="AW99" s="101">
        <f>AQ99/E99</f>
        <v>1</v>
      </c>
      <c r="AX99" s="103">
        <v>580</v>
      </c>
      <c r="AY99" s="6">
        <v>1</v>
      </c>
      <c r="AZ99" s="101">
        <f>AY99/H99</f>
        <v>9.0090090090090089E-3</v>
      </c>
      <c r="BA99" s="104">
        <f>IF(AZ99&gt;0.1,0.1,AZ99)</f>
        <v>9.0090090090090089E-3</v>
      </c>
      <c r="BB99" s="101">
        <f>AX99/D99</f>
        <v>1.1132437619961613</v>
      </c>
      <c r="BC99" s="101">
        <f>C99/AX99</f>
        <v>1.0155172413793103</v>
      </c>
      <c r="BD99" s="101">
        <f>AX99/E99</f>
        <v>1</v>
      </c>
    </row>
    <row r="100" spans="1:56" x14ac:dyDescent="0.2">
      <c r="A100" s="6" t="s">
        <v>1699</v>
      </c>
      <c r="B100" s="100">
        <v>98</v>
      </c>
      <c r="C100" s="13">
        <v>563</v>
      </c>
      <c r="D100" s="13">
        <v>533</v>
      </c>
      <c r="E100" s="13">
        <v>559</v>
      </c>
      <c r="F100" s="13">
        <f>IF(C100=E100,1,0)</f>
        <v>0</v>
      </c>
      <c r="G100" s="13">
        <v>8</v>
      </c>
      <c r="H100" s="6">
        <f>VLOOKUP(B100,NEW_TRAIN_TEST!$A$2:$D$980,4,0)</f>
        <v>76</v>
      </c>
      <c r="I100" s="6" t="str">
        <f>VLOOKUP(B100,NEW_TRAIN_TEST!$A$2:$E$980,5,0)</f>
        <v>normal</v>
      </c>
      <c r="J100" s="101">
        <f>G100/H100</f>
        <v>0.10526315789473684</v>
      </c>
      <c r="K100" s="101">
        <f>IF(J100&gt;0.3,0.3,J100)</f>
        <v>0.10526315789473684</v>
      </c>
      <c r="L100" s="101">
        <f>E100/D100</f>
        <v>1.0487804878048781</v>
      </c>
      <c r="M100" s="101">
        <f>E100/C100</f>
        <v>0.99289520426287747</v>
      </c>
      <c r="N100" s="103">
        <v>559</v>
      </c>
      <c r="O100" s="103">
        <v>3</v>
      </c>
      <c r="P100" s="104">
        <f>O100/H100</f>
        <v>3.9473684210526314E-2</v>
      </c>
      <c r="Q100" s="104">
        <f>IF(P100&gt;0.25,0.25,P100)</f>
        <v>3.9473684210526314E-2</v>
      </c>
      <c r="R100" s="101">
        <f>N100/D100</f>
        <v>1.0487804878048781</v>
      </c>
      <c r="S100" s="101">
        <f>N100/C100</f>
        <v>0.99289520426287747</v>
      </c>
      <c r="T100" s="101">
        <f>N100/E100</f>
        <v>1</v>
      </c>
      <c r="U100" s="103">
        <v>559</v>
      </c>
      <c r="V100" s="103">
        <f>IF(W100&lt;O100,1,0)</f>
        <v>0</v>
      </c>
      <c r="W100" s="6">
        <v>3</v>
      </c>
      <c r="X100" s="101">
        <f>W100/H100</f>
        <v>3.9473684210526314E-2</v>
      </c>
      <c r="Y100" s="104">
        <f>IF(X100&gt;0.25,0.25,X100)</f>
        <v>3.9473684210526314E-2</v>
      </c>
      <c r="Z100" s="101">
        <f>U100/D100</f>
        <v>1.0487804878048781</v>
      </c>
      <c r="AA100" s="101">
        <f>U100/C100</f>
        <v>0.99289520426287747</v>
      </c>
      <c r="AB100" s="101">
        <f>U100/E100</f>
        <v>1</v>
      </c>
      <c r="AC100" s="103">
        <v>559</v>
      </c>
      <c r="AD100" s="105">
        <v>4</v>
      </c>
      <c r="AE100" s="107">
        <f>AD100/H100</f>
        <v>5.2631578947368418E-2</v>
      </c>
      <c r="AF100" s="104">
        <f>IF(AE100&gt;0.3,0.3,AE100)</f>
        <v>5.2631578947368418E-2</v>
      </c>
      <c r="AG100" s="101">
        <f>AC100/D100</f>
        <v>1.0487804878048781</v>
      </c>
      <c r="AH100" s="101">
        <f>C100/AC100</f>
        <v>1.0071556350626119</v>
      </c>
      <c r="AI100" s="101">
        <f>AC100/E100</f>
        <v>1</v>
      </c>
      <c r="AJ100" s="103">
        <v>559</v>
      </c>
      <c r="AK100" s="6">
        <v>4</v>
      </c>
      <c r="AL100" s="101">
        <f>AK100/H100</f>
        <v>5.2631578947368418E-2</v>
      </c>
      <c r="AM100" s="104">
        <f>IF(AL100&gt;0.3,0.3,AL100)</f>
        <v>5.2631578947368418E-2</v>
      </c>
      <c r="AN100" s="101">
        <f>AJ100/D100</f>
        <v>1.0487804878048781</v>
      </c>
      <c r="AO100" s="101">
        <f>C100/AJ100</f>
        <v>1.0071556350626119</v>
      </c>
      <c r="AP100" s="101">
        <f>AJ100/E100</f>
        <v>1</v>
      </c>
      <c r="AQ100" s="103">
        <v>559</v>
      </c>
      <c r="AR100" s="103">
        <v>2</v>
      </c>
      <c r="AS100" s="101">
        <f>AR100/H100</f>
        <v>2.6315789473684209E-2</v>
      </c>
      <c r="AT100" s="104">
        <f>IF(AS100&gt;0.25,0.25,AS100)</f>
        <v>2.6315789473684209E-2</v>
      </c>
      <c r="AU100" s="101">
        <f>AQ100/D100</f>
        <v>1.0487804878048781</v>
      </c>
      <c r="AV100" s="101">
        <f>C100/AQ100</f>
        <v>1.0071556350626119</v>
      </c>
      <c r="AW100" s="101">
        <f>AQ100/E100</f>
        <v>1</v>
      </c>
      <c r="AX100" s="103">
        <v>559</v>
      </c>
      <c r="AY100" s="6">
        <v>1</v>
      </c>
      <c r="AZ100" s="101">
        <f>AY100/H100</f>
        <v>1.3157894736842105E-2</v>
      </c>
      <c r="BA100" s="104">
        <f>IF(AZ100&gt;0.1,0.1,AZ100)</f>
        <v>1.3157894736842105E-2</v>
      </c>
      <c r="BB100" s="101">
        <f>AX100/D100</f>
        <v>1.0487804878048781</v>
      </c>
      <c r="BC100" s="101">
        <f>C100/AX100</f>
        <v>1.0071556350626119</v>
      </c>
      <c r="BD100" s="101">
        <f>AX100/E100</f>
        <v>1</v>
      </c>
    </row>
    <row r="101" spans="1:56" x14ac:dyDescent="0.2">
      <c r="A101" s="6" t="s">
        <v>1699</v>
      </c>
      <c r="B101" s="100">
        <v>99</v>
      </c>
      <c r="C101" s="13">
        <v>661</v>
      </c>
      <c r="D101" s="13">
        <v>621.5</v>
      </c>
      <c r="E101" s="13">
        <v>652.5</v>
      </c>
      <c r="F101" s="13">
        <f>IF(C101=E101,1,0)</f>
        <v>0</v>
      </c>
      <c r="G101" s="13">
        <v>17</v>
      </c>
      <c r="H101" s="6">
        <f>VLOOKUP(B101,NEW_TRAIN_TEST!$A$2:$D$980,4,0)</f>
        <v>104</v>
      </c>
      <c r="I101" s="6" t="str">
        <f>VLOOKUP(B101,NEW_TRAIN_TEST!$A$2:$E$980,5,0)</f>
        <v>normal</v>
      </c>
      <c r="J101" s="101">
        <f>G101/H101</f>
        <v>0.16346153846153846</v>
      </c>
      <c r="K101" s="101">
        <f>IF(J101&gt;0.3,0.3,J101)</f>
        <v>0.16346153846153846</v>
      </c>
      <c r="L101" s="101">
        <f>E101/D101</f>
        <v>1.0498793242156075</v>
      </c>
      <c r="M101" s="101">
        <f>E101/C101</f>
        <v>0.98714069591527986</v>
      </c>
      <c r="N101" s="103">
        <v>652.5</v>
      </c>
      <c r="O101" s="103">
        <v>4</v>
      </c>
      <c r="P101" s="104">
        <f>O101/H101</f>
        <v>3.8461538461538464E-2</v>
      </c>
      <c r="Q101" s="104">
        <f>IF(P101&gt;0.25,0.25,P101)</f>
        <v>3.8461538461538464E-2</v>
      </c>
      <c r="R101" s="101">
        <f>N101/D101</f>
        <v>1.0498793242156075</v>
      </c>
      <c r="S101" s="101">
        <f>N101/C101</f>
        <v>0.98714069591527986</v>
      </c>
      <c r="T101" s="101">
        <f>N101/E101</f>
        <v>1</v>
      </c>
      <c r="U101" s="103">
        <v>652.5</v>
      </c>
      <c r="V101" s="103">
        <f>IF(W101&lt;O101,1,0)</f>
        <v>0</v>
      </c>
      <c r="W101" s="6">
        <v>4</v>
      </c>
      <c r="X101" s="101">
        <f>W101/H101</f>
        <v>3.8461538461538464E-2</v>
      </c>
      <c r="Y101" s="104">
        <f>IF(X101&gt;0.25,0.25,X101)</f>
        <v>3.8461538461538464E-2</v>
      </c>
      <c r="Z101" s="101">
        <f>U101/D101</f>
        <v>1.0498793242156075</v>
      </c>
      <c r="AA101" s="101">
        <f>U101/C101</f>
        <v>0.98714069591527986</v>
      </c>
      <c r="AB101" s="101">
        <f>U101/E101</f>
        <v>1</v>
      </c>
      <c r="AC101" s="103">
        <v>652.5</v>
      </c>
      <c r="AD101" s="105">
        <v>5</v>
      </c>
      <c r="AE101" s="107">
        <f>AD101/H101</f>
        <v>4.807692307692308E-2</v>
      </c>
      <c r="AF101" s="104">
        <f>IF(AE101&gt;0.3,0.3,AE101)</f>
        <v>4.807692307692308E-2</v>
      </c>
      <c r="AG101" s="101">
        <f>AC101/D101</f>
        <v>1.0498793242156075</v>
      </c>
      <c r="AH101" s="101">
        <f>C101/AC101</f>
        <v>1.0130268199233716</v>
      </c>
      <c r="AI101" s="101">
        <f>AC101/E101</f>
        <v>1</v>
      </c>
      <c r="AJ101" s="103">
        <v>652.5</v>
      </c>
      <c r="AK101" s="6">
        <v>5</v>
      </c>
      <c r="AL101" s="101">
        <f>AK101/H101</f>
        <v>4.807692307692308E-2</v>
      </c>
      <c r="AM101" s="104">
        <f>IF(AL101&gt;0.3,0.3,AL101)</f>
        <v>4.807692307692308E-2</v>
      </c>
      <c r="AN101" s="101">
        <f>AJ101/D101</f>
        <v>1.0498793242156075</v>
      </c>
      <c r="AO101" s="101">
        <f>C101/AJ101</f>
        <v>1.0130268199233716</v>
      </c>
      <c r="AP101" s="101">
        <f>AJ101/E101</f>
        <v>1</v>
      </c>
      <c r="AQ101" s="103">
        <v>652.5</v>
      </c>
      <c r="AR101" s="103">
        <v>2</v>
      </c>
      <c r="AS101" s="101">
        <f>AR101/H101</f>
        <v>1.9230769230769232E-2</v>
      </c>
      <c r="AT101" s="104">
        <f>IF(AS101&gt;0.25,0.25,AS101)</f>
        <v>1.9230769230769232E-2</v>
      </c>
      <c r="AU101" s="101">
        <f>AQ101/D101</f>
        <v>1.0498793242156075</v>
      </c>
      <c r="AV101" s="101">
        <f>C101/AQ101</f>
        <v>1.0130268199233716</v>
      </c>
      <c r="AW101" s="101">
        <f>AQ101/E101</f>
        <v>1</v>
      </c>
      <c r="AX101" s="103">
        <v>652.5</v>
      </c>
      <c r="AY101" s="6">
        <v>2</v>
      </c>
      <c r="AZ101" s="101">
        <f>AY101/H101</f>
        <v>1.9230769230769232E-2</v>
      </c>
      <c r="BA101" s="104">
        <f>IF(AZ101&gt;0.1,0.1,AZ101)</f>
        <v>1.9230769230769232E-2</v>
      </c>
      <c r="BB101" s="101">
        <f>AX101/D101</f>
        <v>1.0498793242156075</v>
      </c>
      <c r="BC101" s="101">
        <f>C101/AX101</f>
        <v>1.0130268199233716</v>
      </c>
      <c r="BD101" s="101">
        <f>AX101/E101</f>
        <v>1</v>
      </c>
    </row>
    <row r="102" spans="1:56" x14ac:dyDescent="0.2">
      <c r="A102" s="6" t="s">
        <v>1431</v>
      </c>
      <c r="B102" s="100">
        <v>100</v>
      </c>
      <c r="C102" s="13">
        <v>6333</v>
      </c>
      <c r="D102" s="13">
        <v>6085.5</v>
      </c>
      <c r="E102" s="13">
        <v>6262.75</v>
      </c>
      <c r="F102" s="13">
        <f>IF(C102=E102,1,0)</f>
        <v>0</v>
      </c>
      <c r="G102" s="13">
        <v>12</v>
      </c>
      <c r="H102" s="6">
        <f>VLOOKUP(B102,NEW_TRAIN_TEST!$A$2:$D$980,4,0)</f>
        <v>85</v>
      </c>
      <c r="I102" s="6" t="str">
        <f>VLOOKUP(B102,NEW_TRAIN_TEST!$A$2:$E$980,5,0)</f>
        <v>exponential</v>
      </c>
      <c r="J102" s="101">
        <f>G102/H102</f>
        <v>0.14117647058823529</v>
      </c>
      <c r="K102" s="101">
        <f>IF(J102&gt;0.3,0.3,J102)</f>
        <v>0.14117647058823529</v>
      </c>
      <c r="L102" s="101">
        <f>E102/D102</f>
        <v>1.0291266124394052</v>
      </c>
      <c r="M102" s="101">
        <f>E102/C102</f>
        <v>0.98890731091110062</v>
      </c>
      <c r="N102" s="103">
        <v>6262.75</v>
      </c>
      <c r="O102" s="103">
        <v>0</v>
      </c>
      <c r="P102" s="104">
        <f>O102/H102</f>
        <v>0</v>
      </c>
      <c r="Q102" s="104">
        <f>IF(P102&gt;0.25,0.25,P102)</f>
        <v>0</v>
      </c>
      <c r="R102" s="101">
        <f>N102/D102</f>
        <v>1.0291266124394052</v>
      </c>
      <c r="S102" s="101">
        <f>N102/C102</f>
        <v>0.98890731091110062</v>
      </c>
      <c r="T102" s="101">
        <f>N102/E102</f>
        <v>1</v>
      </c>
      <c r="U102" s="103">
        <v>6262.75</v>
      </c>
      <c r="V102" s="103">
        <f>IF(W102&lt;O102,1,0)</f>
        <v>0</v>
      </c>
      <c r="W102" s="6">
        <v>0</v>
      </c>
      <c r="X102" s="101">
        <f>W102/H102</f>
        <v>0</v>
      </c>
      <c r="Y102" s="104">
        <f>IF(X102&gt;0.25,0.25,X102)</f>
        <v>0</v>
      </c>
      <c r="Z102" s="101">
        <f>U102/D102</f>
        <v>1.0291266124394052</v>
      </c>
      <c r="AA102" s="101">
        <f>U102/C102</f>
        <v>0.98890731091110062</v>
      </c>
      <c r="AB102" s="101">
        <f>U102/E102</f>
        <v>1</v>
      </c>
      <c r="AC102" s="103">
        <v>6262.75</v>
      </c>
      <c r="AD102" s="105">
        <v>0</v>
      </c>
      <c r="AE102" s="107">
        <f>AD102/H102</f>
        <v>0</v>
      </c>
      <c r="AF102" s="104">
        <f>IF(AE102&gt;0.3,0.3,AE102)</f>
        <v>0</v>
      </c>
      <c r="AG102" s="101">
        <f>AC102/D102</f>
        <v>1.0291266124394052</v>
      </c>
      <c r="AH102" s="101">
        <f>C102/AC102</f>
        <v>1.0112171170811544</v>
      </c>
      <c r="AI102" s="101">
        <f>AC102/E102</f>
        <v>1</v>
      </c>
      <c r="AJ102" s="103">
        <v>6262.75</v>
      </c>
      <c r="AK102" s="6">
        <v>0</v>
      </c>
      <c r="AL102" s="101">
        <f>AK102/H102</f>
        <v>0</v>
      </c>
      <c r="AM102" s="104">
        <f>IF(AL102&gt;0.3,0.3,AL102)</f>
        <v>0</v>
      </c>
      <c r="AN102" s="101">
        <f>AJ102/D102</f>
        <v>1.0291266124394052</v>
      </c>
      <c r="AO102" s="101">
        <f>C102/AJ102</f>
        <v>1.0112171170811544</v>
      </c>
      <c r="AP102" s="101">
        <f>AJ102/E102</f>
        <v>1</v>
      </c>
      <c r="AQ102" s="103">
        <v>6262.75</v>
      </c>
      <c r="AR102" s="103">
        <v>0</v>
      </c>
      <c r="AS102" s="101">
        <f>AR102/H102</f>
        <v>0</v>
      </c>
      <c r="AT102" s="104">
        <f>IF(AS102&gt;0.25,0.25,AS102)</f>
        <v>0</v>
      </c>
      <c r="AU102" s="101">
        <f>AQ102/D102</f>
        <v>1.0291266124394052</v>
      </c>
      <c r="AV102" s="101">
        <f>C102/AQ102</f>
        <v>1.0112171170811544</v>
      </c>
      <c r="AW102" s="101">
        <f>AQ102/E102</f>
        <v>1</v>
      </c>
      <c r="AX102" s="103">
        <v>6262.75</v>
      </c>
      <c r="AY102" s="6">
        <v>0</v>
      </c>
      <c r="AZ102" s="101">
        <f>AY102/H102</f>
        <v>0</v>
      </c>
      <c r="BA102" s="104">
        <f>IF(AZ102&gt;0.1,0.1,AZ102)</f>
        <v>0</v>
      </c>
      <c r="BB102" s="101">
        <f>AX102/D102</f>
        <v>1.0291266124394052</v>
      </c>
      <c r="BC102" s="101">
        <f>C102/AX102</f>
        <v>1.0112171170811544</v>
      </c>
      <c r="BD102" s="101">
        <f>AX102/E102</f>
        <v>1</v>
      </c>
    </row>
    <row r="103" spans="1:56" x14ac:dyDescent="0.2">
      <c r="A103" s="6" t="s">
        <v>1431</v>
      </c>
      <c r="B103" s="100">
        <v>101</v>
      </c>
      <c r="C103" s="13">
        <v>5877</v>
      </c>
      <c r="D103" s="13">
        <v>5521</v>
      </c>
      <c r="E103" s="13">
        <v>5694.5</v>
      </c>
      <c r="F103" s="13">
        <f>IF(C103=E103,1,0)</f>
        <v>0</v>
      </c>
      <c r="G103" s="13">
        <v>13</v>
      </c>
      <c r="H103" s="6">
        <f>VLOOKUP(B103,NEW_TRAIN_TEST!$A$2:$D$980,4,0)</f>
        <v>105</v>
      </c>
      <c r="I103" s="6" t="str">
        <f>VLOOKUP(B103,NEW_TRAIN_TEST!$A$2:$E$980,5,0)</f>
        <v>exponential</v>
      </c>
      <c r="J103" s="101">
        <f>G103/H103</f>
        <v>0.12380952380952381</v>
      </c>
      <c r="K103" s="101">
        <f>IF(J103&gt;0.3,0.3,J103)</f>
        <v>0.12380952380952381</v>
      </c>
      <c r="L103" s="101">
        <f>E103/D103</f>
        <v>1.0314254664010143</v>
      </c>
      <c r="M103" s="101">
        <f>E103/C103</f>
        <v>0.96894674153479665</v>
      </c>
      <c r="N103" s="103">
        <v>5694.5</v>
      </c>
      <c r="O103" s="103">
        <v>1</v>
      </c>
      <c r="P103" s="104">
        <f>O103/H103</f>
        <v>9.5238095238095247E-3</v>
      </c>
      <c r="Q103" s="104">
        <f>IF(P103&gt;0.25,0.25,P103)</f>
        <v>9.5238095238095247E-3</v>
      </c>
      <c r="R103" s="101">
        <f>N103/D103</f>
        <v>1.0314254664010143</v>
      </c>
      <c r="S103" s="101">
        <f>N103/C103</f>
        <v>0.96894674153479665</v>
      </c>
      <c r="T103" s="101">
        <f>N103/E103</f>
        <v>1</v>
      </c>
      <c r="U103" s="103">
        <v>5694.5</v>
      </c>
      <c r="V103" s="103">
        <f>IF(W103&lt;O103,1,0)</f>
        <v>0</v>
      </c>
      <c r="W103" s="6">
        <v>3</v>
      </c>
      <c r="X103" s="101">
        <f>W103/H103</f>
        <v>2.8571428571428571E-2</v>
      </c>
      <c r="Y103" s="104">
        <f>IF(X103&gt;0.25,0.25,X103)</f>
        <v>2.8571428571428571E-2</v>
      </c>
      <c r="Z103" s="101">
        <f>U103/D103</f>
        <v>1.0314254664010143</v>
      </c>
      <c r="AA103" s="101">
        <f>U103/C103</f>
        <v>0.96894674153479665</v>
      </c>
      <c r="AB103" s="101">
        <f>U103/E103</f>
        <v>1</v>
      </c>
      <c r="AC103" s="103">
        <v>5694.5</v>
      </c>
      <c r="AD103" s="105">
        <v>3</v>
      </c>
      <c r="AE103" s="107">
        <f>AD103/H103</f>
        <v>2.8571428571428571E-2</v>
      </c>
      <c r="AF103" s="104">
        <f>IF(AE103&gt;0.3,0.3,AE103)</f>
        <v>2.8571428571428571E-2</v>
      </c>
      <c r="AG103" s="101">
        <f>AC103/D103</f>
        <v>1.0314254664010143</v>
      </c>
      <c r="AH103" s="101">
        <f>C103/AC103</f>
        <v>1.0320484678198261</v>
      </c>
      <c r="AI103" s="101">
        <f>AC103/E103</f>
        <v>1</v>
      </c>
      <c r="AJ103" s="103">
        <v>5694.5</v>
      </c>
      <c r="AK103" s="6">
        <v>3</v>
      </c>
      <c r="AL103" s="101">
        <f>AK103/H103</f>
        <v>2.8571428571428571E-2</v>
      </c>
      <c r="AM103" s="104">
        <f>IF(AL103&gt;0.3,0.3,AL103)</f>
        <v>2.8571428571428571E-2</v>
      </c>
      <c r="AN103" s="101">
        <f>AJ103/D103</f>
        <v>1.0314254664010143</v>
      </c>
      <c r="AO103" s="101">
        <f>C103/AJ103</f>
        <v>1.0320484678198261</v>
      </c>
      <c r="AP103" s="101">
        <f>AJ103/E103</f>
        <v>1</v>
      </c>
      <c r="AQ103" s="103">
        <v>5694.5</v>
      </c>
      <c r="AR103" s="103">
        <v>2</v>
      </c>
      <c r="AS103" s="101">
        <f>AR103/H103</f>
        <v>1.9047619047619049E-2</v>
      </c>
      <c r="AT103" s="104">
        <f>IF(AS103&gt;0.25,0.25,AS103)</f>
        <v>1.9047619047619049E-2</v>
      </c>
      <c r="AU103" s="101">
        <f>AQ103/D103</f>
        <v>1.0314254664010143</v>
      </c>
      <c r="AV103" s="101">
        <f>C103/AQ103</f>
        <v>1.0320484678198261</v>
      </c>
      <c r="AW103" s="101">
        <f>AQ103/E103</f>
        <v>1</v>
      </c>
      <c r="AX103" s="103">
        <v>5694.5</v>
      </c>
      <c r="AY103" s="6">
        <v>0</v>
      </c>
      <c r="AZ103" s="101">
        <f>AY103/H103</f>
        <v>0</v>
      </c>
      <c r="BA103" s="104">
        <f>IF(AZ103&gt;0.1,0.1,AZ103)</f>
        <v>0</v>
      </c>
      <c r="BB103" s="101">
        <f>AX103/D103</f>
        <v>1.0314254664010143</v>
      </c>
      <c r="BC103" s="101">
        <f>C103/AX103</f>
        <v>1.0320484678198261</v>
      </c>
      <c r="BD103" s="101">
        <f>AX103/E103</f>
        <v>1</v>
      </c>
    </row>
    <row r="104" spans="1:56" x14ac:dyDescent="0.2">
      <c r="A104" s="6" t="s">
        <v>1431</v>
      </c>
      <c r="B104" s="100">
        <v>102</v>
      </c>
      <c r="C104" s="13">
        <v>4870</v>
      </c>
      <c r="D104" s="13">
        <v>4795</v>
      </c>
      <c r="E104" s="13">
        <v>4812.33</v>
      </c>
      <c r="F104" s="13">
        <f>IF(C104=E104,1,0)</f>
        <v>0</v>
      </c>
      <c r="G104" s="13">
        <v>4</v>
      </c>
      <c r="H104" s="6">
        <f>VLOOKUP(B104,NEW_TRAIN_TEST!$A$2:$D$980,4,0)</f>
        <v>31</v>
      </c>
      <c r="I104" s="6" t="str">
        <f>VLOOKUP(B104,NEW_TRAIN_TEST!$A$2:$E$980,5,0)</f>
        <v>exponential</v>
      </c>
      <c r="J104" s="101">
        <f>G104/H104</f>
        <v>0.12903225806451613</v>
      </c>
      <c r="K104" s="101">
        <f>IF(J104&gt;0.3,0.3,J104)</f>
        <v>0.12903225806451613</v>
      </c>
      <c r="L104" s="101">
        <f>E104/D104</f>
        <v>1.0036141814389989</v>
      </c>
      <c r="M104" s="101">
        <f>E104/C104</f>
        <v>0.98815811088295691</v>
      </c>
      <c r="N104" s="103">
        <v>4812.33</v>
      </c>
      <c r="O104" s="103">
        <v>1</v>
      </c>
      <c r="P104" s="104">
        <f>O104/H104</f>
        <v>3.2258064516129031E-2</v>
      </c>
      <c r="Q104" s="104">
        <f>IF(P104&gt;0.25,0.25,P104)</f>
        <v>3.2258064516129031E-2</v>
      </c>
      <c r="R104" s="101">
        <f>N104/D104</f>
        <v>1.0036141814389989</v>
      </c>
      <c r="S104" s="101">
        <f>N104/C104</f>
        <v>0.98815811088295691</v>
      </c>
      <c r="T104" s="101">
        <f>N104/E104</f>
        <v>1</v>
      </c>
      <c r="U104" s="103">
        <v>4812.33</v>
      </c>
      <c r="V104" s="103">
        <f>IF(W104&lt;O104,1,0)</f>
        <v>0</v>
      </c>
      <c r="W104" s="6">
        <v>1</v>
      </c>
      <c r="X104" s="101">
        <f>W104/H104</f>
        <v>3.2258064516129031E-2</v>
      </c>
      <c r="Y104" s="104">
        <f>IF(X104&gt;0.25,0.25,X104)</f>
        <v>3.2258064516129031E-2</v>
      </c>
      <c r="Z104" s="101">
        <f>U104/D104</f>
        <v>1.0036141814389989</v>
      </c>
      <c r="AA104" s="101">
        <f>U104/C104</f>
        <v>0.98815811088295691</v>
      </c>
      <c r="AB104" s="101">
        <f>U104/E104</f>
        <v>1</v>
      </c>
      <c r="AC104" s="103">
        <v>4812.33</v>
      </c>
      <c r="AD104" s="105">
        <v>1</v>
      </c>
      <c r="AE104" s="107">
        <f>AD104/H104</f>
        <v>3.2258064516129031E-2</v>
      </c>
      <c r="AF104" s="104">
        <f>IF(AE104&gt;0.3,0.3,AE104)</f>
        <v>3.2258064516129031E-2</v>
      </c>
      <c r="AG104" s="101">
        <f>AC104/D104</f>
        <v>1.0036141814389989</v>
      </c>
      <c r="AH104" s="101">
        <f>C104/AC104</f>
        <v>1.011983799947219</v>
      </c>
      <c r="AI104" s="101">
        <f>AC104/E104</f>
        <v>1</v>
      </c>
      <c r="AJ104" s="103">
        <v>4812.33</v>
      </c>
      <c r="AK104" s="6">
        <v>1</v>
      </c>
      <c r="AL104" s="101">
        <f>AK104/H104</f>
        <v>3.2258064516129031E-2</v>
      </c>
      <c r="AM104" s="104">
        <f>IF(AL104&gt;0.3,0.3,AL104)</f>
        <v>3.2258064516129031E-2</v>
      </c>
      <c r="AN104" s="101">
        <f>AJ104/D104</f>
        <v>1.0036141814389989</v>
      </c>
      <c r="AO104" s="101">
        <f>C104/AJ104</f>
        <v>1.011983799947219</v>
      </c>
      <c r="AP104" s="101">
        <f>AJ104/E104</f>
        <v>1</v>
      </c>
      <c r="AQ104" s="103">
        <v>4812.33</v>
      </c>
      <c r="AR104" s="103">
        <v>2</v>
      </c>
      <c r="AS104" s="101">
        <f>AR104/H104</f>
        <v>6.4516129032258063E-2</v>
      </c>
      <c r="AT104" s="104">
        <f>IF(AS104&gt;0.25,0.25,AS104)</f>
        <v>6.4516129032258063E-2</v>
      </c>
      <c r="AU104" s="101">
        <f>AQ104/D104</f>
        <v>1.0036141814389989</v>
      </c>
      <c r="AV104" s="101">
        <f>C104/AQ104</f>
        <v>1.011983799947219</v>
      </c>
      <c r="AW104" s="101">
        <f>AQ104/E104</f>
        <v>1</v>
      </c>
      <c r="AX104" s="103">
        <v>4812.33</v>
      </c>
      <c r="AY104" s="6">
        <v>0</v>
      </c>
      <c r="AZ104" s="101">
        <f>AY104/H104</f>
        <v>0</v>
      </c>
      <c r="BA104" s="104">
        <f>IF(AZ104&gt;0.1,0.1,AZ104)</f>
        <v>0</v>
      </c>
      <c r="BB104" s="101">
        <f>AX104/D104</f>
        <v>1.0036141814389989</v>
      </c>
      <c r="BC104" s="101">
        <f>C104/AX104</f>
        <v>1.011983799947219</v>
      </c>
      <c r="BD104" s="101">
        <f>AX104/E104</f>
        <v>1</v>
      </c>
    </row>
    <row r="105" spans="1:56" x14ac:dyDescent="0.2">
      <c r="A105" s="6" t="s">
        <v>1431</v>
      </c>
      <c r="B105" s="100">
        <v>103</v>
      </c>
      <c r="C105" s="13">
        <v>5039</v>
      </c>
      <c r="D105" s="13">
        <v>4729</v>
      </c>
      <c r="E105" s="13">
        <v>4910.5</v>
      </c>
      <c r="F105" s="13">
        <f>IF(C105=E105,1,0)</f>
        <v>0</v>
      </c>
      <c r="G105" s="13">
        <v>11</v>
      </c>
      <c r="H105" s="6">
        <f>VLOOKUP(B105,NEW_TRAIN_TEST!$A$2:$D$980,4,0)</f>
        <v>55</v>
      </c>
      <c r="I105" s="6" t="str">
        <f>VLOOKUP(B105,NEW_TRAIN_TEST!$A$2:$E$980,5,0)</f>
        <v>exponential</v>
      </c>
      <c r="J105" s="101">
        <f>G105/H105</f>
        <v>0.2</v>
      </c>
      <c r="K105" s="101">
        <f>IF(J105&gt;0.3,0.3,J105)</f>
        <v>0.2</v>
      </c>
      <c r="L105" s="101">
        <f>E105/D105</f>
        <v>1.038380207231973</v>
      </c>
      <c r="M105" s="101">
        <f>E105/C105</f>
        <v>0.974498908513594</v>
      </c>
      <c r="N105" s="103">
        <v>4910.5</v>
      </c>
      <c r="O105" s="103">
        <v>1</v>
      </c>
      <c r="P105" s="104">
        <f>O105/H105</f>
        <v>1.8181818181818181E-2</v>
      </c>
      <c r="Q105" s="104">
        <f>IF(P105&gt;0.25,0.25,P105)</f>
        <v>1.8181818181818181E-2</v>
      </c>
      <c r="R105" s="101">
        <f>N105/D105</f>
        <v>1.038380207231973</v>
      </c>
      <c r="S105" s="101">
        <f>N105/C105</f>
        <v>0.974498908513594</v>
      </c>
      <c r="T105" s="101">
        <f>N105/E105</f>
        <v>1</v>
      </c>
      <c r="U105" s="103">
        <v>4910.5</v>
      </c>
      <c r="V105" s="103">
        <f>IF(W105&lt;O105,1,0)</f>
        <v>0</v>
      </c>
      <c r="W105" s="6">
        <v>1</v>
      </c>
      <c r="X105" s="101">
        <f>W105/H105</f>
        <v>1.8181818181818181E-2</v>
      </c>
      <c r="Y105" s="104">
        <f>IF(X105&gt;0.25,0.25,X105)</f>
        <v>1.8181818181818181E-2</v>
      </c>
      <c r="Z105" s="101">
        <f>U105/D105</f>
        <v>1.038380207231973</v>
      </c>
      <c r="AA105" s="101">
        <f>U105/C105</f>
        <v>0.974498908513594</v>
      </c>
      <c r="AB105" s="101">
        <f>U105/E105</f>
        <v>1</v>
      </c>
      <c r="AC105" s="103">
        <v>4910.5</v>
      </c>
      <c r="AD105" s="105">
        <v>1</v>
      </c>
      <c r="AE105" s="107">
        <f>AD105/H105</f>
        <v>1.8181818181818181E-2</v>
      </c>
      <c r="AF105" s="104">
        <f>IF(AE105&gt;0.3,0.3,AE105)</f>
        <v>1.8181818181818181E-2</v>
      </c>
      <c r="AG105" s="101">
        <f>AC105/D105</f>
        <v>1.038380207231973</v>
      </c>
      <c r="AH105" s="101">
        <f>C105/AC105</f>
        <v>1.0261684146217289</v>
      </c>
      <c r="AI105" s="101">
        <f>AC105/E105</f>
        <v>1</v>
      </c>
      <c r="AJ105" s="103">
        <v>4910.5</v>
      </c>
      <c r="AK105" s="6">
        <v>1</v>
      </c>
      <c r="AL105" s="101">
        <f>AK105/H105</f>
        <v>1.8181818181818181E-2</v>
      </c>
      <c r="AM105" s="104">
        <f>IF(AL105&gt;0.3,0.3,AL105)</f>
        <v>1.8181818181818181E-2</v>
      </c>
      <c r="AN105" s="101">
        <f>AJ105/D105</f>
        <v>1.038380207231973</v>
      </c>
      <c r="AO105" s="101">
        <f>C105/AJ105</f>
        <v>1.0261684146217289</v>
      </c>
      <c r="AP105" s="101">
        <f>AJ105/E105</f>
        <v>1</v>
      </c>
      <c r="AQ105" s="103">
        <v>4910.5</v>
      </c>
      <c r="AR105" s="103">
        <v>2</v>
      </c>
      <c r="AS105" s="101">
        <f>AR105/H105</f>
        <v>3.6363636363636362E-2</v>
      </c>
      <c r="AT105" s="104">
        <f>IF(AS105&gt;0.25,0.25,AS105)</f>
        <v>3.6363636363636362E-2</v>
      </c>
      <c r="AU105" s="101">
        <f>AQ105/D105</f>
        <v>1.038380207231973</v>
      </c>
      <c r="AV105" s="101">
        <f>C105/AQ105</f>
        <v>1.0261684146217289</v>
      </c>
      <c r="AW105" s="101">
        <f>AQ105/E105</f>
        <v>1</v>
      </c>
      <c r="AX105" s="103">
        <v>4910.5</v>
      </c>
      <c r="AY105" s="6">
        <v>1</v>
      </c>
      <c r="AZ105" s="101">
        <f>AY105/H105</f>
        <v>1.8181818181818181E-2</v>
      </c>
      <c r="BA105" s="104">
        <f>IF(AZ105&gt;0.1,0.1,AZ105)</f>
        <v>1.8181818181818181E-2</v>
      </c>
      <c r="BB105" s="101">
        <f>AX105/D105</f>
        <v>1.038380207231973</v>
      </c>
      <c r="BC105" s="101">
        <f>C105/AX105</f>
        <v>1.0261684146217289</v>
      </c>
      <c r="BD105" s="101">
        <f>AX105/E105</f>
        <v>1</v>
      </c>
    </row>
    <row r="106" spans="1:56" x14ac:dyDescent="0.2">
      <c r="A106" s="6" t="s">
        <v>1431</v>
      </c>
      <c r="B106" s="100">
        <v>104</v>
      </c>
      <c r="C106" s="13">
        <v>5534</v>
      </c>
      <c r="D106" s="13">
        <v>5066.5</v>
      </c>
      <c r="E106" s="13">
        <v>5401</v>
      </c>
      <c r="F106" s="13">
        <f>IF(C106=E106,1,0)</f>
        <v>0</v>
      </c>
      <c r="G106" s="13">
        <v>14</v>
      </c>
      <c r="H106" s="6">
        <f>VLOOKUP(B106,NEW_TRAIN_TEST!$A$2:$D$980,4,0)</f>
        <v>83</v>
      </c>
      <c r="I106" s="6" t="str">
        <f>VLOOKUP(B106,NEW_TRAIN_TEST!$A$2:$E$980,5,0)</f>
        <v>exponential</v>
      </c>
      <c r="J106" s="101">
        <f>G106/H106</f>
        <v>0.16867469879518071</v>
      </c>
      <c r="K106" s="101">
        <f>IF(J106&gt;0.3,0.3,J106)</f>
        <v>0.16867469879518071</v>
      </c>
      <c r="L106" s="101">
        <f>E106/D106</f>
        <v>1.066021908615415</v>
      </c>
      <c r="M106" s="101">
        <f>E106/C106</f>
        <v>0.97596675099385621</v>
      </c>
      <c r="N106" s="103">
        <v>5401</v>
      </c>
      <c r="O106" s="103">
        <v>1</v>
      </c>
      <c r="P106" s="104">
        <f>O106/H106</f>
        <v>1.2048192771084338E-2</v>
      </c>
      <c r="Q106" s="104">
        <f>IF(P106&gt;0.25,0.25,P106)</f>
        <v>1.2048192771084338E-2</v>
      </c>
      <c r="R106" s="101">
        <f>N106/D106</f>
        <v>1.066021908615415</v>
      </c>
      <c r="S106" s="101">
        <f>N106/C106</f>
        <v>0.97596675099385621</v>
      </c>
      <c r="T106" s="101">
        <f>N106/E106</f>
        <v>1</v>
      </c>
      <c r="U106" s="103">
        <v>5401</v>
      </c>
      <c r="V106" s="103">
        <f>IF(W106&lt;O106,1,0)</f>
        <v>0</v>
      </c>
      <c r="W106" s="6">
        <v>1</v>
      </c>
      <c r="X106" s="101">
        <f>W106/H106</f>
        <v>1.2048192771084338E-2</v>
      </c>
      <c r="Y106" s="104">
        <f>IF(X106&gt;0.25,0.25,X106)</f>
        <v>1.2048192771084338E-2</v>
      </c>
      <c r="Z106" s="101">
        <f>U106/D106</f>
        <v>1.066021908615415</v>
      </c>
      <c r="AA106" s="101">
        <f>U106/C106</f>
        <v>0.97596675099385621</v>
      </c>
      <c r="AB106" s="101">
        <f>U106/E106</f>
        <v>1</v>
      </c>
      <c r="AC106" s="103">
        <v>5401</v>
      </c>
      <c r="AD106" s="105">
        <v>1</v>
      </c>
      <c r="AE106" s="107">
        <f>AD106/H106</f>
        <v>1.2048192771084338E-2</v>
      </c>
      <c r="AF106" s="104">
        <f>IF(AE106&gt;0.3,0.3,AE106)</f>
        <v>1.2048192771084338E-2</v>
      </c>
      <c r="AG106" s="101">
        <f>AC106/D106</f>
        <v>1.066021908615415</v>
      </c>
      <c r="AH106" s="101">
        <f>C106/AC106</f>
        <v>1.0246250694315868</v>
      </c>
      <c r="AI106" s="101">
        <f>AC106/E106</f>
        <v>1</v>
      </c>
      <c r="AJ106" s="103">
        <v>5401</v>
      </c>
      <c r="AK106" s="6">
        <v>1</v>
      </c>
      <c r="AL106" s="101">
        <f>AK106/H106</f>
        <v>1.2048192771084338E-2</v>
      </c>
      <c r="AM106" s="104">
        <f>IF(AL106&gt;0.3,0.3,AL106)</f>
        <v>1.2048192771084338E-2</v>
      </c>
      <c r="AN106" s="101">
        <f>AJ106/D106</f>
        <v>1.066021908615415</v>
      </c>
      <c r="AO106" s="101">
        <f>C106/AJ106</f>
        <v>1.0246250694315868</v>
      </c>
      <c r="AP106" s="101">
        <f>AJ106/E106</f>
        <v>1</v>
      </c>
      <c r="AQ106" s="103">
        <v>5401</v>
      </c>
      <c r="AR106" s="103">
        <v>2</v>
      </c>
      <c r="AS106" s="101">
        <f>AR106/H106</f>
        <v>2.4096385542168676E-2</v>
      </c>
      <c r="AT106" s="104">
        <f>IF(AS106&gt;0.25,0.25,AS106)</f>
        <v>2.4096385542168676E-2</v>
      </c>
      <c r="AU106" s="101">
        <f>AQ106/D106</f>
        <v>1.066021908615415</v>
      </c>
      <c r="AV106" s="101">
        <f>C106/AQ106</f>
        <v>1.0246250694315868</v>
      </c>
      <c r="AW106" s="101">
        <f>AQ106/E106</f>
        <v>1</v>
      </c>
      <c r="AX106" s="103">
        <v>5401</v>
      </c>
      <c r="AY106" s="6">
        <v>0</v>
      </c>
      <c r="AZ106" s="101">
        <f>AY106/H106</f>
        <v>0</v>
      </c>
      <c r="BA106" s="104">
        <f>IF(AZ106&gt;0.1,0.1,AZ106)</f>
        <v>0</v>
      </c>
      <c r="BB106" s="101">
        <f>AX106/D106</f>
        <v>1.066021908615415</v>
      </c>
      <c r="BC106" s="101">
        <f>C106/AX106</f>
        <v>1.0246250694315868</v>
      </c>
      <c r="BD106" s="101">
        <f>AX106/E106</f>
        <v>1</v>
      </c>
    </row>
    <row r="107" spans="1:56" x14ac:dyDescent="0.2">
      <c r="A107" s="6" t="s">
        <v>1431</v>
      </c>
      <c r="B107" s="100">
        <v>105</v>
      </c>
      <c r="C107" s="13">
        <v>4715</v>
      </c>
      <c r="D107" s="13">
        <v>4454.5</v>
      </c>
      <c r="E107" s="13">
        <v>4648</v>
      </c>
      <c r="F107" s="13">
        <f>IF(C107=E107,1,0)</f>
        <v>0</v>
      </c>
      <c r="G107" s="13">
        <v>4</v>
      </c>
      <c r="H107" s="6">
        <f>VLOOKUP(B107,NEW_TRAIN_TEST!$A$2:$D$980,4,0)</f>
        <v>30</v>
      </c>
      <c r="I107" s="6" t="str">
        <f>VLOOKUP(B107,NEW_TRAIN_TEST!$A$2:$E$980,5,0)</f>
        <v>exponential</v>
      </c>
      <c r="J107" s="101">
        <f>G107/H107</f>
        <v>0.13333333333333333</v>
      </c>
      <c r="K107" s="101">
        <f>IF(J107&gt;0.3,0.3,J107)</f>
        <v>0.13333333333333333</v>
      </c>
      <c r="L107" s="101">
        <f>E107/D107</f>
        <v>1.0434392187675385</v>
      </c>
      <c r="M107" s="101">
        <f>E107/C107</f>
        <v>0.98579003181336167</v>
      </c>
      <c r="N107" s="103">
        <v>4648</v>
      </c>
      <c r="O107" s="103">
        <v>1</v>
      </c>
      <c r="P107" s="104">
        <f>O107/H107</f>
        <v>3.3333333333333333E-2</v>
      </c>
      <c r="Q107" s="104">
        <f>IF(P107&gt;0.25,0.25,P107)</f>
        <v>3.3333333333333333E-2</v>
      </c>
      <c r="R107" s="101">
        <f>N107/D107</f>
        <v>1.0434392187675385</v>
      </c>
      <c r="S107" s="101">
        <f>N107/C107</f>
        <v>0.98579003181336167</v>
      </c>
      <c r="T107" s="101">
        <f>N107/E107</f>
        <v>1</v>
      </c>
      <c r="U107" s="103">
        <v>4648</v>
      </c>
      <c r="V107" s="103">
        <f>IF(W107&lt;O107,1,0)</f>
        <v>0</v>
      </c>
      <c r="W107" s="6">
        <v>1</v>
      </c>
      <c r="X107" s="101">
        <f>W107/H107</f>
        <v>3.3333333333333333E-2</v>
      </c>
      <c r="Y107" s="104">
        <f>IF(X107&gt;0.25,0.25,X107)</f>
        <v>3.3333333333333333E-2</v>
      </c>
      <c r="Z107" s="101">
        <f>U107/D107</f>
        <v>1.0434392187675385</v>
      </c>
      <c r="AA107" s="101">
        <f>U107/C107</f>
        <v>0.98579003181336167</v>
      </c>
      <c r="AB107" s="101">
        <f>U107/E107</f>
        <v>1</v>
      </c>
      <c r="AC107" s="103">
        <v>4648</v>
      </c>
      <c r="AD107" s="105">
        <v>1</v>
      </c>
      <c r="AE107" s="107">
        <f>AD107/H107</f>
        <v>3.3333333333333333E-2</v>
      </c>
      <c r="AF107" s="104">
        <f>IF(AE107&gt;0.3,0.3,AE107)</f>
        <v>3.3333333333333333E-2</v>
      </c>
      <c r="AG107" s="101">
        <f>AC107/D107</f>
        <v>1.0434392187675385</v>
      </c>
      <c r="AH107" s="101">
        <f>C107/AC107</f>
        <v>1.0144148020654045</v>
      </c>
      <c r="AI107" s="101">
        <f>AC107/E107</f>
        <v>1</v>
      </c>
      <c r="AJ107" s="103">
        <v>4648</v>
      </c>
      <c r="AK107" s="6">
        <v>1</v>
      </c>
      <c r="AL107" s="101">
        <f>AK107/H107</f>
        <v>3.3333333333333333E-2</v>
      </c>
      <c r="AM107" s="104">
        <f>IF(AL107&gt;0.3,0.3,AL107)</f>
        <v>3.3333333333333333E-2</v>
      </c>
      <c r="AN107" s="101">
        <f>AJ107/D107</f>
        <v>1.0434392187675385</v>
      </c>
      <c r="AO107" s="101">
        <f>C107/AJ107</f>
        <v>1.0144148020654045</v>
      </c>
      <c r="AP107" s="101">
        <f>AJ107/E107</f>
        <v>1</v>
      </c>
      <c r="AQ107" s="103">
        <v>4648</v>
      </c>
      <c r="AR107" s="103">
        <v>2</v>
      </c>
      <c r="AS107" s="101">
        <f>AR107/H107</f>
        <v>6.6666666666666666E-2</v>
      </c>
      <c r="AT107" s="104">
        <f>IF(AS107&gt;0.25,0.25,AS107)</f>
        <v>6.6666666666666666E-2</v>
      </c>
      <c r="AU107" s="101">
        <f>AQ107/D107</f>
        <v>1.0434392187675385</v>
      </c>
      <c r="AV107" s="101">
        <f>C107/AQ107</f>
        <v>1.0144148020654045</v>
      </c>
      <c r="AW107" s="101">
        <f>AQ107/E107</f>
        <v>1</v>
      </c>
      <c r="AX107" s="103">
        <v>4648</v>
      </c>
      <c r="AY107" s="6">
        <v>0</v>
      </c>
      <c r="AZ107" s="101">
        <f>AY107/H107</f>
        <v>0</v>
      </c>
      <c r="BA107" s="104">
        <f>IF(AZ107&gt;0.1,0.1,AZ107)</f>
        <v>0</v>
      </c>
      <c r="BB107" s="101">
        <f>AX107/D107</f>
        <v>1.0434392187675385</v>
      </c>
      <c r="BC107" s="101">
        <f>C107/AX107</f>
        <v>1.0144148020654045</v>
      </c>
      <c r="BD107" s="101">
        <f>AX107/E107</f>
        <v>1</v>
      </c>
    </row>
    <row r="108" spans="1:56" x14ac:dyDescent="0.2">
      <c r="A108" s="6" t="s">
        <v>1431</v>
      </c>
      <c r="B108" s="100">
        <v>106</v>
      </c>
      <c r="C108" s="13">
        <v>5248</v>
      </c>
      <c r="D108" s="13">
        <v>5091.5</v>
      </c>
      <c r="E108" s="13">
        <v>5178.5</v>
      </c>
      <c r="F108" s="13">
        <f>IF(C108=E108,1,0)</f>
        <v>0</v>
      </c>
      <c r="G108" s="13">
        <v>22</v>
      </c>
      <c r="H108" s="6">
        <f>VLOOKUP(B108,NEW_TRAIN_TEST!$A$2:$D$980,4,0)</f>
        <v>106</v>
      </c>
      <c r="I108" s="6" t="str">
        <f>VLOOKUP(B108,NEW_TRAIN_TEST!$A$2:$E$980,5,0)</f>
        <v>exponential</v>
      </c>
      <c r="J108" s="101">
        <f>G108/H108</f>
        <v>0.20754716981132076</v>
      </c>
      <c r="K108" s="101">
        <f>IF(J108&gt;0.3,0.3,J108)</f>
        <v>0.20754716981132076</v>
      </c>
      <c r="L108" s="101">
        <f>E108/D108</f>
        <v>1.0170873023666895</v>
      </c>
      <c r="M108" s="101">
        <f>E108/C108</f>
        <v>0.98675685975609762</v>
      </c>
      <c r="N108" s="103">
        <v>5178.5</v>
      </c>
      <c r="O108" s="103">
        <v>8</v>
      </c>
      <c r="P108" s="104">
        <f>O108/H108</f>
        <v>7.5471698113207544E-2</v>
      </c>
      <c r="Q108" s="104">
        <f>IF(P108&gt;0.25,0.25,P108)</f>
        <v>7.5471698113207544E-2</v>
      </c>
      <c r="R108" s="101">
        <f>N108/D108</f>
        <v>1.0170873023666895</v>
      </c>
      <c r="S108" s="101">
        <f>N108/C108</f>
        <v>0.98675685975609762</v>
      </c>
      <c r="T108" s="101">
        <f>N108/E108</f>
        <v>1</v>
      </c>
      <c r="U108" s="103">
        <v>5178.5</v>
      </c>
      <c r="V108" s="103">
        <f>IF(W108&lt;O108,1,0)</f>
        <v>0</v>
      </c>
      <c r="W108" s="6">
        <v>9</v>
      </c>
      <c r="X108" s="101">
        <f>W108/H108</f>
        <v>8.4905660377358486E-2</v>
      </c>
      <c r="Y108" s="104">
        <f>IF(X108&gt;0.25,0.25,X108)</f>
        <v>8.4905660377358486E-2</v>
      </c>
      <c r="Z108" s="101">
        <f>U108/D108</f>
        <v>1.0170873023666895</v>
      </c>
      <c r="AA108" s="101">
        <f>U108/C108</f>
        <v>0.98675685975609762</v>
      </c>
      <c r="AB108" s="101">
        <f>U108/E108</f>
        <v>1</v>
      </c>
      <c r="AC108" s="103">
        <v>5178.5</v>
      </c>
      <c r="AD108" s="105">
        <v>10</v>
      </c>
      <c r="AE108" s="107">
        <f>AD108/H108</f>
        <v>9.4339622641509441E-2</v>
      </c>
      <c r="AF108" s="104">
        <f>IF(AE108&gt;0.3,0.3,AE108)</f>
        <v>9.4339622641509441E-2</v>
      </c>
      <c r="AG108" s="101">
        <f>AC108/D108</f>
        <v>1.0170873023666895</v>
      </c>
      <c r="AH108" s="101">
        <f>C108/AC108</f>
        <v>1.0134208747706865</v>
      </c>
      <c r="AI108" s="101">
        <f>AC108/E108</f>
        <v>1</v>
      </c>
      <c r="AJ108" s="103">
        <v>5178.5</v>
      </c>
      <c r="AK108" s="6">
        <v>10</v>
      </c>
      <c r="AL108" s="101">
        <f>AK108/H108</f>
        <v>9.4339622641509441E-2</v>
      </c>
      <c r="AM108" s="104">
        <f>IF(AL108&gt;0.3,0.3,AL108)</f>
        <v>9.4339622641509441E-2</v>
      </c>
      <c r="AN108" s="101">
        <f>AJ108/D108</f>
        <v>1.0170873023666895</v>
      </c>
      <c r="AO108" s="101">
        <f>C108/AJ108</f>
        <v>1.0134208747706865</v>
      </c>
      <c r="AP108" s="101">
        <f>AJ108/E108</f>
        <v>1</v>
      </c>
      <c r="AQ108" s="103">
        <v>5178.5</v>
      </c>
      <c r="AR108" s="103">
        <v>4</v>
      </c>
      <c r="AS108" s="101">
        <f>AR108/H108</f>
        <v>3.7735849056603772E-2</v>
      </c>
      <c r="AT108" s="104">
        <f>IF(AS108&gt;0.25,0.25,AS108)</f>
        <v>3.7735849056603772E-2</v>
      </c>
      <c r="AU108" s="101">
        <f>AQ108/D108</f>
        <v>1.0170873023666895</v>
      </c>
      <c r="AV108" s="101">
        <f>C108/AQ108</f>
        <v>1.0134208747706865</v>
      </c>
      <c r="AW108" s="101">
        <f>AQ108/E108</f>
        <v>1</v>
      </c>
      <c r="AX108" s="103">
        <v>5178.5</v>
      </c>
      <c r="AY108" s="6">
        <v>1</v>
      </c>
      <c r="AZ108" s="101">
        <f>AY108/H108</f>
        <v>9.433962264150943E-3</v>
      </c>
      <c r="BA108" s="104">
        <f>IF(AZ108&gt;0.1,0.1,AZ108)</f>
        <v>9.433962264150943E-3</v>
      </c>
      <c r="BB108" s="101">
        <f>AX108/D108</f>
        <v>1.0170873023666895</v>
      </c>
      <c r="BC108" s="101">
        <f>C108/AX108</f>
        <v>1.0134208747706865</v>
      </c>
      <c r="BD108" s="101">
        <f>AX108/E108</f>
        <v>1</v>
      </c>
    </row>
    <row r="109" spans="1:56" x14ac:dyDescent="0.2">
      <c r="A109" s="6" t="s">
        <v>1431</v>
      </c>
      <c r="B109" s="100">
        <v>107</v>
      </c>
      <c r="C109" s="13">
        <v>5618</v>
      </c>
      <c r="D109" s="13">
        <v>5184</v>
      </c>
      <c r="E109" s="13">
        <v>5516</v>
      </c>
      <c r="F109" s="13">
        <f>IF(C109=E109,1,0)</f>
        <v>0</v>
      </c>
      <c r="G109" s="13">
        <v>10</v>
      </c>
      <c r="H109" s="6">
        <f>VLOOKUP(B109,NEW_TRAIN_TEST!$A$2:$D$980,4,0)</f>
        <v>75</v>
      </c>
      <c r="I109" s="6" t="str">
        <f>VLOOKUP(B109,NEW_TRAIN_TEST!$A$2:$E$980,5,0)</f>
        <v>exponential</v>
      </c>
      <c r="J109" s="101">
        <f>G109/H109</f>
        <v>0.13333333333333333</v>
      </c>
      <c r="K109" s="101">
        <f>IF(J109&gt;0.3,0.3,J109)</f>
        <v>0.13333333333333333</v>
      </c>
      <c r="L109" s="101">
        <f>E109/D109</f>
        <v>1.0640432098765431</v>
      </c>
      <c r="M109" s="101">
        <f>E109/C109</f>
        <v>0.98184407262370954</v>
      </c>
      <c r="N109" s="103">
        <v>5516</v>
      </c>
      <c r="O109" s="103">
        <v>2</v>
      </c>
      <c r="P109" s="104">
        <f>O109/H109</f>
        <v>2.6666666666666668E-2</v>
      </c>
      <c r="Q109" s="104">
        <f>IF(P109&gt;0.25,0.25,P109)</f>
        <v>2.6666666666666668E-2</v>
      </c>
      <c r="R109" s="101">
        <f>N109/D109</f>
        <v>1.0640432098765431</v>
      </c>
      <c r="S109" s="101">
        <f>N109/C109</f>
        <v>0.98184407262370954</v>
      </c>
      <c r="T109" s="101">
        <f>N109/E109</f>
        <v>1</v>
      </c>
      <c r="U109" s="103">
        <v>5516</v>
      </c>
      <c r="V109" s="103">
        <f>IF(W109&lt;O109,1,0)</f>
        <v>0</v>
      </c>
      <c r="W109" s="6">
        <v>3</v>
      </c>
      <c r="X109" s="101">
        <f>W109/H109</f>
        <v>0.04</v>
      </c>
      <c r="Y109" s="104">
        <f>IF(X109&gt;0.25,0.25,X109)</f>
        <v>0.04</v>
      </c>
      <c r="Z109" s="101">
        <f>U109/D109</f>
        <v>1.0640432098765431</v>
      </c>
      <c r="AA109" s="101">
        <f>U109/C109</f>
        <v>0.98184407262370954</v>
      </c>
      <c r="AB109" s="101">
        <f>U109/E109</f>
        <v>1</v>
      </c>
      <c r="AC109" s="103">
        <v>5516</v>
      </c>
      <c r="AD109" s="105">
        <v>4</v>
      </c>
      <c r="AE109" s="107">
        <f>AD109/H109</f>
        <v>5.3333333333333337E-2</v>
      </c>
      <c r="AF109" s="104">
        <f>IF(AE109&gt;0.3,0.3,AE109)</f>
        <v>5.3333333333333337E-2</v>
      </c>
      <c r="AG109" s="101">
        <f>AC109/D109</f>
        <v>1.0640432098765431</v>
      </c>
      <c r="AH109" s="101">
        <f>C109/AC109</f>
        <v>1.0184916606236403</v>
      </c>
      <c r="AI109" s="101">
        <f>AC109/E109</f>
        <v>1</v>
      </c>
      <c r="AJ109" s="103">
        <v>5516</v>
      </c>
      <c r="AK109" s="6">
        <v>4</v>
      </c>
      <c r="AL109" s="101">
        <f>AK109/H109</f>
        <v>5.3333333333333337E-2</v>
      </c>
      <c r="AM109" s="104">
        <f>IF(AL109&gt;0.3,0.3,AL109)</f>
        <v>5.3333333333333337E-2</v>
      </c>
      <c r="AN109" s="101">
        <f>AJ109/D109</f>
        <v>1.0640432098765431</v>
      </c>
      <c r="AO109" s="101">
        <f>C109/AJ109</f>
        <v>1.0184916606236403</v>
      </c>
      <c r="AP109" s="101">
        <f>AJ109/E109</f>
        <v>1</v>
      </c>
      <c r="AQ109" s="103">
        <v>5516</v>
      </c>
      <c r="AR109" s="103">
        <v>2</v>
      </c>
      <c r="AS109" s="101">
        <f>AR109/H109</f>
        <v>2.6666666666666668E-2</v>
      </c>
      <c r="AT109" s="104">
        <f>IF(AS109&gt;0.25,0.25,AS109)</f>
        <v>2.6666666666666668E-2</v>
      </c>
      <c r="AU109" s="101">
        <f>AQ109/D109</f>
        <v>1.0640432098765431</v>
      </c>
      <c r="AV109" s="101">
        <f>C109/AQ109</f>
        <v>1.0184916606236403</v>
      </c>
      <c r="AW109" s="101">
        <f>AQ109/E109</f>
        <v>1</v>
      </c>
      <c r="AX109" s="103">
        <v>5516</v>
      </c>
      <c r="AY109" s="6">
        <v>1</v>
      </c>
      <c r="AZ109" s="101">
        <f>AY109/H109</f>
        <v>1.3333333333333334E-2</v>
      </c>
      <c r="BA109" s="104">
        <f>IF(AZ109&gt;0.1,0.1,AZ109)</f>
        <v>1.3333333333333334E-2</v>
      </c>
      <c r="BB109" s="101">
        <f>AX109/D109</f>
        <v>1.0640432098765431</v>
      </c>
      <c r="BC109" s="101">
        <f>C109/AX109</f>
        <v>1.0184916606236403</v>
      </c>
      <c r="BD109" s="101">
        <f>AX109/E109</f>
        <v>1</v>
      </c>
    </row>
    <row r="110" spans="1:56" x14ac:dyDescent="0.2">
      <c r="A110" s="6" t="s">
        <v>1431</v>
      </c>
      <c r="B110" s="100">
        <v>108</v>
      </c>
      <c r="C110" s="13">
        <v>4515</v>
      </c>
      <c r="D110" s="13">
        <v>3990</v>
      </c>
      <c r="E110" s="13">
        <v>4029.5</v>
      </c>
      <c r="F110" s="13">
        <f>IF(C110=E110,1,0)</f>
        <v>0</v>
      </c>
      <c r="G110" s="13">
        <v>8</v>
      </c>
      <c r="H110" s="6">
        <f>VLOOKUP(B110,NEW_TRAIN_TEST!$A$2:$D$980,4,0)</f>
        <v>53</v>
      </c>
      <c r="I110" s="6" t="str">
        <f>VLOOKUP(B110,NEW_TRAIN_TEST!$A$2:$E$980,5,0)</f>
        <v>exponential</v>
      </c>
      <c r="J110" s="101">
        <f>G110/H110</f>
        <v>0.15094339622641509</v>
      </c>
      <c r="K110" s="101">
        <f>IF(J110&gt;0.3,0.3,J110)</f>
        <v>0.15094339622641509</v>
      </c>
      <c r="L110" s="101">
        <f>E110/D110</f>
        <v>1.0098997493734336</v>
      </c>
      <c r="M110" s="101">
        <f>E110/C110</f>
        <v>0.89246954595791805</v>
      </c>
      <c r="N110" s="103">
        <v>4029.5</v>
      </c>
      <c r="O110" s="103">
        <v>1</v>
      </c>
      <c r="P110" s="104">
        <f>O110/H110</f>
        <v>1.8867924528301886E-2</v>
      </c>
      <c r="Q110" s="104">
        <f>IF(P110&gt;0.25,0.25,P110)</f>
        <v>1.8867924528301886E-2</v>
      </c>
      <c r="R110" s="101">
        <f>N110/D110</f>
        <v>1.0098997493734336</v>
      </c>
      <c r="S110" s="101">
        <f>N110/C110</f>
        <v>0.89246954595791805</v>
      </c>
      <c r="T110" s="101">
        <f>N110/E110</f>
        <v>1</v>
      </c>
      <c r="U110" s="103">
        <v>4029.5</v>
      </c>
      <c r="V110" s="103">
        <f>IF(W110&lt;O110,1,0)</f>
        <v>0</v>
      </c>
      <c r="W110" s="6">
        <v>2</v>
      </c>
      <c r="X110" s="101">
        <f>W110/H110</f>
        <v>3.7735849056603772E-2</v>
      </c>
      <c r="Y110" s="104">
        <f>IF(X110&gt;0.25,0.25,X110)</f>
        <v>3.7735849056603772E-2</v>
      </c>
      <c r="Z110" s="101">
        <f>U110/D110</f>
        <v>1.0098997493734336</v>
      </c>
      <c r="AA110" s="101">
        <f>U110/C110</f>
        <v>0.89246954595791805</v>
      </c>
      <c r="AB110" s="101">
        <f>U110/E110</f>
        <v>1</v>
      </c>
      <c r="AC110" s="103">
        <v>4029.5</v>
      </c>
      <c r="AD110" s="105">
        <v>2</v>
      </c>
      <c r="AE110" s="107">
        <f>AD110/H110</f>
        <v>3.7735849056603772E-2</v>
      </c>
      <c r="AF110" s="104">
        <f>IF(AE110&gt;0.3,0.3,AE110)</f>
        <v>3.7735849056603772E-2</v>
      </c>
      <c r="AG110" s="101">
        <f>AC110/D110</f>
        <v>1.0098997493734336</v>
      </c>
      <c r="AH110" s="101">
        <f>C110/AC110</f>
        <v>1.120486412706291</v>
      </c>
      <c r="AI110" s="101">
        <f>AC110/E110</f>
        <v>1</v>
      </c>
      <c r="AJ110" s="103">
        <v>4029.5</v>
      </c>
      <c r="AK110" s="6">
        <v>1</v>
      </c>
      <c r="AL110" s="101">
        <f>AK110/H110</f>
        <v>1.8867924528301886E-2</v>
      </c>
      <c r="AM110" s="104">
        <f>IF(AL110&gt;0.3,0.3,AL110)</f>
        <v>1.8867924528301886E-2</v>
      </c>
      <c r="AN110" s="101">
        <f>AJ110/D110</f>
        <v>1.0098997493734336</v>
      </c>
      <c r="AO110" s="101">
        <f>C110/AJ110</f>
        <v>1.120486412706291</v>
      </c>
      <c r="AP110" s="101">
        <f>AJ110/E110</f>
        <v>1</v>
      </c>
      <c r="AQ110" s="103">
        <v>4029.5</v>
      </c>
      <c r="AR110" s="103">
        <v>2</v>
      </c>
      <c r="AS110" s="101">
        <f>AR110/H110</f>
        <v>3.7735849056603772E-2</v>
      </c>
      <c r="AT110" s="104">
        <f>IF(AS110&gt;0.25,0.25,AS110)</f>
        <v>3.7735849056603772E-2</v>
      </c>
      <c r="AU110" s="101">
        <f>AQ110/D110</f>
        <v>1.0098997493734336</v>
      </c>
      <c r="AV110" s="101">
        <f>C110/AQ110</f>
        <v>1.120486412706291</v>
      </c>
      <c r="AW110" s="101">
        <f>AQ110/E110</f>
        <v>1</v>
      </c>
      <c r="AX110" s="103">
        <v>4029.5</v>
      </c>
      <c r="AY110" s="6">
        <v>2</v>
      </c>
      <c r="AZ110" s="101">
        <f>AY110/H110</f>
        <v>3.7735849056603772E-2</v>
      </c>
      <c r="BA110" s="104">
        <f>IF(AZ110&gt;0.1,0.1,AZ110)</f>
        <v>3.7735849056603772E-2</v>
      </c>
      <c r="BB110" s="101">
        <f>AX110/D110</f>
        <v>1.0098997493734336</v>
      </c>
      <c r="BC110" s="101">
        <f>C110/AX110</f>
        <v>1.120486412706291</v>
      </c>
      <c r="BD110" s="101">
        <f>AX110/E110</f>
        <v>1</v>
      </c>
    </row>
    <row r="111" spans="1:56" x14ac:dyDescent="0.2">
      <c r="A111" s="6" t="s">
        <v>1431</v>
      </c>
      <c r="B111" s="100">
        <v>109</v>
      </c>
      <c r="C111" s="13">
        <v>5530</v>
      </c>
      <c r="D111" s="13">
        <v>5097</v>
      </c>
      <c r="E111" s="13">
        <v>5307</v>
      </c>
      <c r="F111" s="13">
        <f>IF(C111=E111,1,0)</f>
        <v>0</v>
      </c>
      <c r="G111" s="13">
        <v>10</v>
      </c>
      <c r="H111" s="6">
        <f>VLOOKUP(B111,NEW_TRAIN_TEST!$A$2:$D$980,4,0)</f>
        <v>85</v>
      </c>
      <c r="I111" s="6" t="str">
        <f>VLOOKUP(B111,NEW_TRAIN_TEST!$A$2:$E$980,5,0)</f>
        <v>exponential</v>
      </c>
      <c r="J111" s="101">
        <f>G111/H111</f>
        <v>0.11764705882352941</v>
      </c>
      <c r="K111" s="101">
        <f>IF(J111&gt;0.3,0.3,J111)</f>
        <v>0.11764705882352941</v>
      </c>
      <c r="L111" s="101">
        <f>E111/D111</f>
        <v>1.0412007062978224</v>
      </c>
      <c r="M111" s="101">
        <f>E111/C111</f>
        <v>0.95967450271247745</v>
      </c>
      <c r="N111" s="103">
        <v>5307</v>
      </c>
      <c r="O111" s="103">
        <v>0</v>
      </c>
      <c r="P111" s="104">
        <f>O111/H111</f>
        <v>0</v>
      </c>
      <c r="Q111" s="104">
        <f>IF(P111&gt;0.25,0.25,P111)</f>
        <v>0</v>
      </c>
      <c r="R111" s="101">
        <f>N111/D111</f>
        <v>1.0412007062978224</v>
      </c>
      <c r="S111" s="101">
        <f>N111/C111</f>
        <v>0.95967450271247745</v>
      </c>
      <c r="T111" s="101">
        <f>N111/E111</f>
        <v>1</v>
      </c>
      <c r="U111" s="103">
        <v>5307</v>
      </c>
      <c r="V111" s="103">
        <f>IF(W111&lt;O111,1,0)</f>
        <v>0</v>
      </c>
      <c r="W111" s="6">
        <v>0</v>
      </c>
      <c r="X111" s="101">
        <f>W111/H111</f>
        <v>0</v>
      </c>
      <c r="Y111" s="104">
        <f>IF(X111&gt;0.25,0.25,X111)</f>
        <v>0</v>
      </c>
      <c r="Z111" s="101">
        <f>U111/D111</f>
        <v>1.0412007062978224</v>
      </c>
      <c r="AA111" s="101">
        <f>U111/C111</f>
        <v>0.95967450271247745</v>
      </c>
      <c r="AB111" s="101">
        <f>U111/E111</f>
        <v>1</v>
      </c>
      <c r="AC111" s="103">
        <v>5307</v>
      </c>
      <c r="AD111" s="105">
        <v>0</v>
      </c>
      <c r="AE111" s="107">
        <f>AD111/H111</f>
        <v>0</v>
      </c>
      <c r="AF111" s="104">
        <f>IF(AE111&gt;0.3,0.3,AE111)</f>
        <v>0</v>
      </c>
      <c r="AG111" s="101">
        <f>AC111/D111</f>
        <v>1.0412007062978224</v>
      </c>
      <c r="AH111" s="101">
        <f>C111/AC111</f>
        <v>1.0420199736197475</v>
      </c>
      <c r="AI111" s="101">
        <f>AC111/E111</f>
        <v>1</v>
      </c>
      <c r="AJ111" s="103">
        <v>5307</v>
      </c>
      <c r="AK111" s="6">
        <v>0</v>
      </c>
      <c r="AL111" s="101">
        <f>AK111/H111</f>
        <v>0</v>
      </c>
      <c r="AM111" s="104">
        <f>IF(AL111&gt;0.3,0.3,AL111)</f>
        <v>0</v>
      </c>
      <c r="AN111" s="101">
        <f>AJ111/D111</f>
        <v>1.0412007062978224</v>
      </c>
      <c r="AO111" s="101">
        <f>C111/AJ111</f>
        <v>1.0420199736197475</v>
      </c>
      <c r="AP111" s="101">
        <f>AJ111/E111</f>
        <v>1</v>
      </c>
      <c r="AQ111" s="103">
        <v>5307</v>
      </c>
      <c r="AR111" s="103">
        <v>0</v>
      </c>
      <c r="AS111" s="101">
        <f>AR111/H111</f>
        <v>0</v>
      </c>
      <c r="AT111" s="104">
        <f>IF(AS111&gt;0.25,0.25,AS111)</f>
        <v>0</v>
      </c>
      <c r="AU111" s="101">
        <f>AQ111/D111</f>
        <v>1.0412007062978224</v>
      </c>
      <c r="AV111" s="101">
        <f>C111/AQ111</f>
        <v>1.0420199736197475</v>
      </c>
      <c r="AW111" s="101">
        <f>AQ111/E111</f>
        <v>1</v>
      </c>
      <c r="AX111" s="103">
        <v>5307</v>
      </c>
      <c r="AY111" s="6">
        <v>1</v>
      </c>
      <c r="AZ111" s="101">
        <f>AY111/H111</f>
        <v>1.1764705882352941E-2</v>
      </c>
      <c r="BA111" s="104">
        <f>IF(AZ111&gt;0.1,0.1,AZ111)</f>
        <v>1.1764705882352941E-2</v>
      </c>
      <c r="BB111" s="101">
        <f>AX111/D111</f>
        <v>1.0412007062978224</v>
      </c>
      <c r="BC111" s="101">
        <f>C111/AX111</f>
        <v>1.0420199736197475</v>
      </c>
      <c r="BD111" s="101">
        <f>AX111/E111</f>
        <v>1</v>
      </c>
    </row>
    <row r="112" spans="1:56" x14ac:dyDescent="0.2">
      <c r="A112" s="6" t="s">
        <v>1431</v>
      </c>
      <c r="B112" s="100">
        <v>110</v>
      </c>
      <c r="C112" s="13">
        <v>4301</v>
      </c>
      <c r="D112" s="13">
        <v>3856.5</v>
      </c>
      <c r="E112" s="13">
        <v>4165</v>
      </c>
      <c r="F112" s="13">
        <f>IF(C112=E112,1,0)</f>
        <v>0</v>
      </c>
      <c r="G112" s="13">
        <v>8</v>
      </c>
      <c r="H112" s="6">
        <f>VLOOKUP(B112,NEW_TRAIN_TEST!$A$2:$D$980,4,0)</f>
        <v>40</v>
      </c>
      <c r="I112" s="6" t="str">
        <f>VLOOKUP(B112,NEW_TRAIN_TEST!$A$2:$E$980,5,0)</f>
        <v>exponential</v>
      </c>
      <c r="J112" s="101">
        <f>G112/H112</f>
        <v>0.2</v>
      </c>
      <c r="K112" s="101">
        <f>IF(J112&gt;0.3,0.3,J112)</f>
        <v>0.2</v>
      </c>
      <c r="L112" s="101">
        <f>E112/D112</f>
        <v>1.0799948139504731</v>
      </c>
      <c r="M112" s="101">
        <f>E112/C112</f>
        <v>0.96837944664031617</v>
      </c>
      <c r="N112" s="103">
        <v>4165</v>
      </c>
      <c r="O112" s="103">
        <v>1</v>
      </c>
      <c r="P112" s="104">
        <f>O112/H112</f>
        <v>2.5000000000000001E-2</v>
      </c>
      <c r="Q112" s="104">
        <f>IF(P112&gt;0.25,0.25,P112)</f>
        <v>2.5000000000000001E-2</v>
      </c>
      <c r="R112" s="101">
        <f>N112/D112</f>
        <v>1.0799948139504731</v>
      </c>
      <c r="S112" s="101">
        <f>N112/C112</f>
        <v>0.96837944664031617</v>
      </c>
      <c r="T112" s="101">
        <f>N112/E112</f>
        <v>1</v>
      </c>
      <c r="U112" s="103">
        <v>4165</v>
      </c>
      <c r="V112" s="103">
        <f>IF(W112&lt;O112,1,0)</f>
        <v>0</v>
      </c>
      <c r="W112" s="6">
        <v>1</v>
      </c>
      <c r="X112" s="101">
        <f>W112/H112</f>
        <v>2.5000000000000001E-2</v>
      </c>
      <c r="Y112" s="104">
        <f>IF(X112&gt;0.25,0.25,X112)</f>
        <v>2.5000000000000001E-2</v>
      </c>
      <c r="Z112" s="101">
        <f>U112/D112</f>
        <v>1.0799948139504731</v>
      </c>
      <c r="AA112" s="101">
        <f>U112/C112</f>
        <v>0.96837944664031617</v>
      </c>
      <c r="AB112" s="101">
        <f>U112/E112</f>
        <v>1</v>
      </c>
      <c r="AC112" s="103">
        <v>4165</v>
      </c>
      <c r="AD112" s="105">
        <v>1</v>
      </c>
      <c r="AE112" s="107">
        <f>AD112/H112</f>
        <v>2.5000000000000001E-2</v>
      </c>
      <c r="AF112" s="104">
        <f>IF(AE112&gt;0.3,0.3,AE112)</f>
        <v>2.5000000000000001E-2</v>
      </c>
      <c r="AG112" s="101">
        <f>AC112/D112</f>
        <v>1.0799948139504731</v>
      </c>
      <c r="AH112" s="101">
        <f>C112/AC112</f>
        <v>1.0326530612244897</v>
      </c>
      <c r="AI112" s="101">
        <f>AC112/E112</f>
        <v>1</v>
      </c>
      <c r="AJ112" s="103">
        <v>4165</v>
      </c>
      <c r="AK112" s="6">
        <v>1</v>
      </c>
      <c r="AL112" s="101">
        <f>AK112/H112</f>
        <v>2.5000000000000001E-2</v>
      </c>
      <c r="AM112" s="104">
        <f>IF(AL112&gt;0.3,0.3,AL112)</f>
        <v>2.5000000000000001E-2</v>
      </c>
      <c r="AN112" s="101">
        <f>AJ112/D112</f>
        <v>1.0799948139504731</v>
      </c>
      <c r="AO112" s="101">
        <f>C112/AJ112</f>
        <v>1.0326530612244897</v>
      </c>
      <c r="AP112" s="101">
        <f>AJ112/E112</f>
        <v>1</v>
      </c>
      <c r="AQ112" s="103">
        <v>4165</v>
      </c>
      <c r="AR112" s="103">
        <v>2</v>
      </c>
      <c r="AS112" s="101">
        <f>AR112/H112</f>
        <v>0.05</v>
      </c>
      <c r="AT112" s="104">
        <f>IF(AS112&gt;0.25,0.25,AS112)</f>
        <v>0.05</v>
      </c>
      <c r="AU112" s="101">
        <f>AQ112/D112</f>
        <v>1.0799948139504731</v>
      </c>
      <c r="AV112" s="101">
        <f>C112/AQ112</f>
        <v>1.0326530612244897</v>
      </c>
      <c r="AW112" s="101">
        <f>AQ112/E112</f>
        <v>1</v>
      </c>
      <c r="AX112" s="103">
        <v>4165</v>
      </c>
      <c r="AY112" s="6">
        <v>1</v>
      </c>
      <c r="AZ112" s="101">
        <f>AY112/H112</f>
        <v>2.5000000000000001E-2</v>
      </c>
      <c r="BA112" s="104">
        <f>IF(AZ112&gt;0.1,0.1,AZ112)</f>
        <v>2.5000000000000001E-2</v>
      </c>
      <c r="BB112" s="101">
        <f>AX112/D112</f>
        <v>1.0799948139504731</v>
      </c>
      <c r="BC112" s="101">
        <f>C112/AX112</f>
        <v>1.0326530612244897</v>
      </c>
      <c r="BD112" s="101">
        <f>AX112/E112</f>
        <v>1</v>
      </c>
    </row>
    <row r="113" spans="1:56" x14ac:dyDescent="0.2">
      <c r="A113" s="6" t="s">
        <v>1431</v>
      </c>
      <c r="B113" s="100">
        <v>111</v>
      </c>
      <c r="C113" s="13">
        <v>4883</v>
      </c>
      <c r="D113" s="13">
        <v>4269</v>
      </c>
      <c r="E113" s="13">
        <v>4640</v>
      </c>
      <c r="F113" s="13">
        <f>IF(C113=E113,1,0)</f>
        <v>0</v>
      </c>
      <c r="G113" s="13">
        <v>21</v>
      </c>
      <c r="H113" s="6">
        <f>VLOOKUP(B113,NEW_TRAIN_TEST!$A$2:$D$980,4,0)</f>
        <v>89</v>
      </c>
      <c r="I113" s="6" t="str">
        <f>VLOOKUP(B113,NEW_TRAIN_TEST!$A$2:$E$980,5,0)</f>
        <v>exponential</v>
      </c>
      <c r="J113" s="101">
        <f>G113/H113</f>
        <v>0.23595505617977527</v>
      </c>
      <c r="K113" s="101">
        <f>IF(J113&gt;0.3,0.3,J113)</f>
        <v>0.23595505617977527</v>
      </c>
      <c r="L113" s="101">
        <f>E113/D113</f>
        <v>1.0869055985008198</v>
      </c>
      <c r="M113" s="101">
        <f>E113/C113</f>
        <v>0.95023551095637926</v>
      </c>
      <c r="N113" s="103">
        <v>4640</v>
      </c>
      <c r="O113" s="103">
        <v>3</v>
      </c>
      <c r="P113" s="104">
        <f>O113/H113</f>
        <v>3.3707865168539325E-2</v>
      </c>
      <c r="Q113" s="104">
        <f>IF(P113&gt;0.25,0.25,P113)</f>
        <v>3.3707865168539325E-2</v>
      </c>
      <c r="R113" s="101">
        <f>N113/D113</f>
        <v>1.0869055985008198</v>
      </c>
      <c r="S113" s="101">
        <f>N113/C113</f>
        <v>0.95023551095637926</v>
      </c>
      <c r="T113" s="101">
        <f>N113/E113</f>
        <v>1</v>
      </c>
      <c r="U113" s="103">
        <v>4640</v>
      </c>
      <c r="V113" s="103">
        <f>IF(W113&lt;O113,1,0)</f>
        <v>0</v>
      </c>
      <c r="W113" s="6">
        <v>3</v>
      </c>
      <c r="X113" s="101">
        <f>W113/H113</f>
        <v>3.3707865168539325E-2</v>
      </c>
      <c r="Y113" s="104">
        <f>IF(X113&gt;0.25,0.25,X113)</f>
        <v>3.3707865168539325E-2</v>
      </c>
      <c r="Z113" s="101">
        <f>U113/D113</f>
        <v>1.0869055985008198</v>
      </c>
      <c r="AA113" s="101">
        <f>U113/C113</f>
        <v>0.95023551095637926</v>
      </c>
      <c r="AB113" s="101">
        <f>U113/E113</f>
        <v>1</v>
      </c>
      <c r="AC113" s="103">
        <v>4640</v>
      </c>
      <c r="AD113" s="105">
        <v>3</v>
      </c>
      <c r="AE113" s="107">
        <f>AD113/H113</f>
        <v>3.3707865168539325E-2</v>
      </c>
      <c r="AF113" s="104">
        <f>IF(AE113&gt;0.3,0.3,AE113)</f>
        <v>3.3707865168539325E-2</v>
      </c>
      <c r="AG113" s="101">
        <f>AC113/D113</f>
        <v>1.0869055985008198</v>
      </c>
      <c r="AH113" s="101">
        <f>C113/AC113</f>
        <v>1.0523706896551723</v>
      </c>
      <c r="AI113" s="101">
        <f>AC113/E113</f>
        <v>1</v>
      </c>
      <c r="AJ113" s="103">
        <v>4640</v>
      </c>
      <c r="AK113" s="6">
        <v>3</v>
      </c>
      <c r="AL113" s="101">
        <f>AK113/H113</f>
        <v>3.3707865168539325E-2</v>
      </c>
      <c r="AM113" s="104">
        <f>IF(AL113&gt;0.3,0.3,AL113)</f>
        <v>3.3707865168539325E-2</v>
      </c>
      <c r="AN113" s="101">
        <f>AJ113/D113</f>
        <v>1.0869055985008198</v>
      </c>
      <c r="AO113" s="101">
        <f>C113/AJ113</f>
        <v>1.0523706896551723</v>
      </c>
      <c r="AP113" s="101">
        <f>AJ113/E113</f>
        <v>1</v>
      </c>
      <c r="AQ113" s="103">
        <v>4640</v>
      </c>
      <c r="AR113" s="103">
        <v>4</v>
      </c>
      <c r="AS113" s="101">
        <f>AR113/H113</f>
        <v>4.49438202247191E-2</v>
      </c>
      <c r="AT113" s="104">
        <f>IF(AS113&gt;0.25,0.25,AS113)</f>
        <v>4.49438202247191E-2</v>
      </c>
      <c r="AU113" s="101">
        <f>AQ113/D113</f>
        <v>1.0869055985008198</v>
      </c>
      <c r="AV113" s="101">
        <f>C113/AQ113</f>
        <v>1.0523706896551723</v>
      </c>
      <c r="AW113" s="101">
        <f>AQ113/E113</f>
        <v>1</v>
      </c>
      <c r="AX113" s="103">
        <v>4640</v>
      </c>
      <c r="AY113" s="6">
        <v>3</v>
      </c>
      <c r="AZ113" s="101">
        <f>AY113/H113</f>
        <v>3.3707865168539325E-2</v>
      </c>
      <c r="BA113" s="104">
        <f>IF(AZ113&gt;0.1,0.1,AZ113)</f>
        <v>3.3707865168539325E-2</v>
      </c>
      <c r="BB113" s="101">
        <f>AX113/D113</f>
        <v>1.0869055985008198</v>
      </c>
      <c r="BC113" s="101">
        <f>C113/AX113</f>
        <v>1.0523706896551723</v>
      </c>
      <c r="BD113" s="101">
        <f>AX113/E113</f>
        <v>1</v>
      </c>
    </row>
    <row r="114" spans="1:56" x14ac:dyDescent="0.2">
      <c r="A114" s="6" t="s">
        <v>1431</v>
      </c>
      <c r="B114" s="100">
        <v>112</v>
      </c>
      <c r="C114" s="13">
        <v>4856</v>
      </c>
      <c r="D114" s="13">
        <v>4486.5</v>
      </c>
      <c r="E114" s="13">
        <v>4770</v>
      </c>
      <c r="F114" s="13">
        <f>IF(C114=E114,1,0)</f>
        <v>0</v>
      </c>
      <c r="G114" s="13">
        <v>6</v>
      </c>
      <c r="H114" s="6">
        <f>VLOOKUP(B114,NEW_TRAIN_TEST!$A$2:$D$980,4,0)</f>
        <v>44</v>
      </c>
      <c r="I114" s="6" t="str">
        <f>VLOOKUP(B114,NEW_TRAIN_TEST!$A$2:$E$980,5,0)</f>
        <v>exponential</v>
      </c>
      <c r="J114" s="101">
        <f>G114/H114</f>
        <v>0.13636363636363635</v>
      </c>
      <c r="K114" s="101">
        <f>IF(J114&gt;0.3,0.3,J114)</f>
        <v>0.13636363636363635</v>
      </c>
      <c r="L114" s="101">
        <f>E114/D114</f>
        <v>1.0631895687061184</v>
      </c>
      <c r="M114" s="101">
        <f>E114/C114</f>
        <v>0.98228995057660629</v>
      </c>
      <c r="N114" s="103">
        <v>4770</v>
      </c>
      <c r="O114" s="103">
        <v>1</v>
      </c>
      <c r="P114" s="104">
        <f>O114/H114</f>
        <v>2.2727272727272728E-2</v>
      </c>
      <c r="Q114" s="104">
        <f>IF(P114&gt;0.25,0.25,P114)</f>
        <v>2.2727272727272728E-2</v>
      </c>
      <c r="R114" s="101">
        <f>N114/D114</f>
        <v>1.0631895687061184</v>
      </c>
      <c r="S114" s="101">
        <f>N114/C114</f>
        <v>0.98228995057660629</v>
      </c>
      <c r="T114" s="101">
        <f>N114/E114</f>
        <v>1</v>
      </c>
      <c r="U114" s="103">
        <v>4770</v>
      </c>
      <c r="V114" s="103">
        <f>IF(W114&lt;O114,1,0)</f>
        <v>0</v>
      </c>
      <c r="W114" s="6">
        <v>1</v>
      </c>
      <c r="X114" s="101">
        <f>W114/H114</f>
        <v>2.2727272727272728E-2</v>
      </c>
      <c r="Y114" s="104">
        <f>IF(X114&gt;0.25,0.25,X114)</f>
        <v>2.2727272727272728E-2</v>
      </c>
      <c r="Z114" s="101">
        <f>U114/D114</f>
        <v>1.0631895687061184</v>
      </c>
      <c r="AA114" s="101">
        <f>U114/C114</f>
        <v>0.98228995057660629</v>
      </c>
      <c r="AB114" s="101">
        <f>U114/E114</f>
        <v>1</v>
      </c>
      <c r="AC114" s="103">
        <v>4770</v>
      </c>
      <c r="AD114" s="105">
        <v>1</v>
      </c>
      <c r="AE114" s="107">
        <f>AD114/H114</f>
        <v>2.2727272727272728E-2</v>
      </c>
      <c r="AF114" s="104">
        <f>IF(AE114&gt;0.3,0.3,AE114)</f>
        <v>2.2727272727272728E-2</v>
      </c>
      <c r="AG114" s="101">
        <f>AC114/D114</f>
        <v>1.0631895687061184</v>
      </c>
      <c r="AH114" s="101">
        <f>C114/AC114</f>
        <v>1.0180293501048219</v>
      </c>
      <c r="AI114" s="101">
        <f>AC114/E114</f>
        <v>1</v>
      </c>
      <c r="AJ114" s="103">
        <v>4770</v>
      </c>
      <c r="AK114" s="6">
        <v>1</v>
      </c>
      <c r="AL114" s="101">
        <f>AK114/H114</f>
        <v>2.2727272727272728E-2</v>
      </c>
      <c r="AM114" s="104">
        <f>IF(AL114&gt;0.3,0.3,AL114)</f>
        <v>2.2727272727272728E-2</v>
      </c>
      <c r="AN114" s="101">
        <f>AJ114/D114</f>
        <v>1.0631895687061184</v>
      </c>
      <c r="AO114" s="101">
        <f>C114/AJ114</f>
        <v>1.0180293501048219</v>
      </c>
      <c r="AP114" s="101">
        <f>AJ114/E114</f>
        <v>1</v>
      </c>
      <c r="AQ114" s="103">
        <v>4770</v>
      </c>
      <c r="AR114" s="103">
        <v>2</v>
      </c>
      <c r="AS114" s="101">
        <f>AR114/H114</f>
        <v>4.5454545454545456E-2</v>
      </c>
      <c r="AT114" s="104">
        <f>IF(AS114&gt;0.25,0.25,AS114)</f>
        <v>4.5454545454545456E-2</v>
      </c>
      <c r="AU114" s="101">
        <f>AQ114/D114</f>
        <v>1.0631895687061184</v>
      </c>
      <c r="AV114" s="101">
        <f>C114/AQ114</f>
        <v>1.0180293501048219</v>
      </c>
      <c r="AW114" s="101">
        <f>AQ114/E114</f>
        <v>1</v>
      </c>
      <c r="AX114" s="103">
        <v>4770</v>
      </c>
      <c r="AY114" s="6">
        <v>1</v>
      </c>
      <c r="AZ114" s="101">
        <f>AY114/H114</f>
        <v>2.2727272727272728E-2</v>
      </c>
      <c r="BA114" s="104">
        <f>IF(AZ114&gt;0.1,0.1,AZ114)</f>
        <v>2.2727272727272728E-2</v>
      </c>
      <c r="BB114" s="101">
        <f>AX114/D114</f>
        <v>1.0631895687061184</v>
      </c>
      <c r="BC114" s="101">
        <f>C114/AX114</f>
        <v>1.0180293501048219</v>
      </c>
      <c r="BD114" s="101">
        <f>AX114/E114</f>
        <v>1</v>
      </c>
    </row>
    <row r="115" spans="1:56" x14ac:dyDescent="0.2">
      <c r="A115" s="6" t="s">
        <v>1431</v>
      </c>
      <c r="B115" s="100">
        <v>113</v>
      </c>
      <c r="C115" s="13">
        <v>4857</v>
      </c>
      <c r="D115" s="13">
        <v>4621</v>
      </c>
      <c r="E115" s="13">
        <v>4756.5</v>
      </c>
      <c r="F115" s="13">
        <f>IF(C115=E115,1,0)</f>
        <v>0</v>
      </c>
      <c r="G115" s="13">
        <v>8</v>
      </c>
      <c r="H115" s="6">
        <f>VLOOKUP(B115,NEW_TRAIN_TEST!$A$2:$D$980,4,0)</f>
        <v>36</v>
      </c>
      <c r="I115" s="6" t="str">
        <f>VLOOKUP(B115,NEW_TRAIN_TEST!$A$2:$E$980,5,0)</f>
        <v>exponential</v>
      </c>
      <c r="J115" s="101">
        <f>G115/H115</f>
        <v>0.22222222222222221</v>
      </c>
      <c r="K115" s="101">
        <f>IF(J115&gt;0.3,0.3,J115)</f>
        <v>0.22222222222222221</v>
      </c>
      <c r="L115" s="101">
        <f>E115/D115</f>
        <v>1.029322657433456</v>
      </c>
      <c r="M115" s="101">
        <f>E115/C115</f>
        <v>0.97930821494749842</v>
      </c>
      <c r="N115" s="103">
        <v>4756.5</v>
      </c>
      <c r="O115" s="103">
        <v>1</v>
      </c>
      <c r="P115" s="104">
        <f>O115/H115</f>
        <v>2.7777777777777776E-2</v>
      </c>
      <c r="Q115" s="104">
        <f>IF(P115&gt;0.25,0.25,P115)</f>
        <v>2.7777777777777776E-2</v>
      </c>
      <c r="R115" s="101">
        <f>N115/D115</f>
        <v>1.029322657433456</v>
      </c>
      <c r="S115" s="101">
        <f>N115/C115</f>
        <v>0.97930821494749842</v>
      </c>
      <c r="T115" s="101">
        <f>N115/E115</f>
        <v>1</v>
      </c>
      <c r="U115" s="103">
        <v>4756.5</v>
      </c>
      <c r="V115" s="103">
        <f>IF(W115&lt;O115,1,0)</f>
        <v>0</v>
      </c>
      <c r="W115" s="6">
        <v>1</v>
      </c>
      <c r="X115" s="101">
        <f>W115/H115</f>
        <v>2.7777777777777776E-2</v>
      </c>
      <c r="Y115" s="104">
        <f>IF(X115&gt;0.25,0.25,X115)</f>
        <v>2.7777777777777776E-2</v>
      </c>
      <c r="Z115" s="101">
        <f>U115/D115</f>
        <v>1.029322657433456</v>
      </c>
      <c r="AA115" s="101">
        <f>U115/C115</f>
        <v>0.97930821494749842</v>
      </c>
      <c r="AB115" s="101">
        <f>U115/E115</f>
        <v>1</v>
      </c>
      <c r="AC115" s="103">
        <v>4756.5</v>
      </c>
      <c r="AD115" s="105">
        <v>1</v>
      </c>
      <c r="AE115" s="107">
        <f>AD115/H115</f>
        <v>2.7777777777777776E-2</v>
      </c>
      <c r="AF115" s="104">
        <f>IF(AE115&gt;0.3,0.3,AE115)</f>
        <v>2.7777777777777776E-2</v>
      </c>
      <c r="AG115" s="101">
        <f>AC115/D115</f>
        <v>1.029322657433456</v>
      </c>
      <c r="AH115" s="101">
        <f>C115/AC115</f>
        <v>1.021128981393882</v>
      </c>
      <c r="AI115" s="101">
        <f>AC115/E115</f>
        <v>1</v>
      </c>
      <c r="AJ115" s="103">
        <v>4756.5</v>
      </c>
      <c r="AK115" s="6">
        <v>1</v>
      </c>
      <c r="AL115" s="101">
        <f>AK115/H115</f>
        <v>2.7777777777777776E-2</v>
      </c>
      <c r="AM115" s="104">
        <f>IF(AL115&gt;0.3,0.3,AL115)</f>
        <v>2.7777777777777776E-2</v>
      </c>
      <c r="AN115" s="101">
        <f>AJ115/D115</f>
        <v>1.029322657433456</v>
      </c>
      <c r="AO115" s="101">
        <f>C115/AJ115</f>
        <v>1.021128981393882</v>
      </c>
      <c r="AP115" s="101">
        <f>AJ115/E115</f>
        <v>1</v>
      </c>
      <c r="AQ115" s="103">
        <v>4756.5</v>
      </c>
      <c r="AR115" s="103">
        <v>2</v>
      </c>
      <c r="AS115" s="101">
        <f>AR115/H115</f>
        <v>5.5555555555555552E-2</v>
      </c>
      <c r="AT115" s="104">
        <f>IF(AS115&gt;0.25,0.25,AS115)</f>
        <v>5.5555555555555552E-2</v>
      </c>
      <c r="AU115" s="101">
        <f>AQ115/D115</f>
        <v>1.029322657433456</v>
      </c>
      <c r="AV115" s="101">
        <f>C115/AQ115</f>
        <v>1.021128981393882</v>
      </c>
      <c r="AW115" s="101">
        <f>AQ115/E115</f>
        <v>1</v>
      </c>
      <c r="AX115" s="103">
        <v>4756.5</v>
      </c>
      <c r="AY115" s="6">
        <v>1</v>
      </c>
      <c r="AZ115" s="101">
        <f>AY115/H115</f>
        <v>2.7777777777777776E-2</v>
      </c>
      <c r="BA115" s="104">
        <f>IF(AZ115&gt;0.1,0.1,AZ115)</f>
        <v>2.7777777777777776E-2</v>
      </c>
      <c r="BB115" s="101">
        <f>AX115/D115</f>
        <v>1.029322657433456</v>
      </c>
      <c r="BC115" s="101">
        <f>C115/AX115</f>
        <v>1.021128981393882</v>
      </c>
      <c r="BD115" s="101">
        <f>AX115/E115</f>
        <v>1</v>
      </c>
    </row>
    <row r="116" spans="1:56" x14ac:dyDescent="0.2">
      <c r="A116" s="6" t="s">
        <v>1431</v>
      </c>
      <c r="B116" s="100">
        <v>114</v>
      </c>
      <c r="C116" s="13">
        <v>5474</v>
      </c>
      <c r="D116" s="13">
        <v>5199</v>
      </c>
      <c r="E116" s="13">
        <v>5380</v>
      </c>
      <c r="F116" s="13">
        <f>IF(C116=E116,1,0)</f>
        <v>0</v>
      </c>
      <c r="G116" s="13">
        <v>6</v>
      </c>
      <c r="H116" s="6">
        <f>VLOOKUP(B116,NEW_TRAIN_TEST!$A$2:$D$980,4,0)</f>
        <v>69</v>
      </c>
      <c r="I116" s="6" t="str">
        <f>VLOOKUP(B116,NEW_TRAIN_TEST!$A$2:$E$980,5,0)</f>
        <v>exponential</v>
      </c>
      <c r="J116" s="101">
        <f>G116/H116</f>
        <v>8.6956521739130432E-2</v>
      </c>
      <c r="K116" s="101">
        <f>IF(J116&gt;0.3,0.3,J116)</f>
        <v>8.6956521739130432E-2</v>
      </c>
      <c r="L116" s="101">
        <f>E116/D116</f>
        <v>1.0348143873821889</v>
      </c>
      <c r="M116" s="101">
        <f>E116/C116</f>
        <v>0.98282791377420531</v>
      </c>
      <c r="N116" s="103">
        <v>5380</v>
      </c>
      <c r="O116" s="103">
        <v>1</v>
      </c>
      <c r="P116" s="104">
        <f>O116/H116</f>
        <v>1.4492753623188406E-2</v>
      </c>
      <c r="Q116" s="104">
        <f>IF(P116&gt;0.25,0.25,P116)</f>
        <v>1.4492753623188406E-2</v>
      </c>
      <c r="R116" s="101">
        <f>N116/D116</f>
        <v>1.0348143873821889</v>
      </c>
      <c r="S116" s="101">
        <f>N116/C116</f>
        <v>0.98282791377420531</v>
      </c>
      <c r="T116" s="101">
        <f>N116/E116</f>
        <v>1</v>
      </c>
      <c r="U116" s="103">
        <v>5380</v>
      </c>
      <c r="V116" s="103">
        <f>IF(W116&lt;O116,1,0)</f>
        <v>0</v>
      </c>
      <c r="W116" s="6">
        <v>1</v>
      </c>
      <c r="X116" s="101">
        <f>W116/H116</f>
        <v>1.4492753623188406E-2</v>
      </c>
      <c r="Y116" s="104">
        <f>IF(X116&gt;0.25,0.25,X116)</f>
        <v>1.4492753623188406E-2</v>
      </c>
      <c r="Z116" s="101">
        <f>U116/D116</f>
        <v>1.0348143873821889</v>
      </c>
      <c r="AA116" s="101">
        <f>U116/C116</f>
        <v>0.98282791377420531</v>
      </c>
      <c r="AB116" s="101">
        <f>U116/E116</f>
        <v>1</v>
      </c>
      <c r="AC116" s="103">
        <v>5380</v>
      </c>
      <c r="AD116" s="105">
        <v>1</v>
      </c>
      <c r="AE116" s="107">
        <f>AD116/H116</f>
        <v>1.4492753623188406E-2</v>
      </c>
      <c r="AF116" s="104">
        <f>IF(AE116&gt;0.3,0.3,AE116)</f>
        <v>1.4492753623188406E-2</v>
      </c>
      <c r="AG116" s="101">
        <f>AC116/D116</f>
        <v>1.0348143873821889</v>
      </c>
      <c r="AH116" s="101">
        <f>C116/AC116</f>
        <v>1.0174721189591078</v>
      </c>
      <c r="AI116" s="101">
        <f>AC116/E116</f>
        <v>1</v>
      </c>
      <c r="AJ116" s="103">
        <v>5380</v>
      </c>
      <c r="AK116" s="6">
        <v>1</v>
      </c>
      <c r="AL116" s="101">
        <f>AK116/H116</f>
        <v>1.4492753623188406E-2</v>
      </c>
      <c r="AM116" s="104">
        <f>IF(AL116&gt;0.3,0.3,AL116)</f>
        <v>1.4492753623188406E-2</v>
      </c>
      <c r="AN116" s="101">
        <f>AJ116/D116</f>
        <v>1.0348143873821889</v>
      </c>
      <c r="AO116" s="101">
        <f>C116/AJ116</f>
        <v>1.0174721189591078</v>
      </c>
      <c r="AP116" s="101">
        <f>AJ116/E116</f>
        <v>1</v>
      </c>
      <c r="AQ116" s="103">
        <v>5380</v>
      </c>
      <c r="AR116" s="103">
        <v>2</v>
      </c>
      <c r="AS116" s="101">
        <f>AR116/H116</f>
        <v>2.8985507246376812E-2</v>
      </c>
      <c r="AT116" s="104">
        <f>IF(AS116&gt;0.25,0.25,AS116)</f>
        <v>2.8985507246376812E-2</v>
      </c>
      <c r="AU116" s="101">
        <f>AQ116/D116</f>
        <v>1.0348143873821889</v>
      </c>
      <c r="AV116" s="101">
        <f>C116/AQ116</f>
        <v>1.0174721189591078</v>
      </c>
      <c r="AW116" s="101">
        <f>AQ116/E116</f>
        <v>1</v>
      </c>
      <c r="AX116" s="103">
        <v>5380</v>
      </c>
      <c r="AY116" s="6">
        <v>1</v>
      </c>
      <c r="AZ116" s="101">
        <f>AY116/H116</f>
        <v>1.4492753623188406E-2</v>
      </c>
      <c r="BA116" s="104">
        <f>IF(AZ116&gt;0.1,0.1,AZ116)</f>
        <v>1.4492753623188406E-2</v>
      </c>
      <c r="BB116" s="101">
        <f>AX116/D116</f>
        <v>1.0348143873821889</v>
      </c>
      <c r="BC116" s="101">
        <f>C116/AX116</f>
        <v>1.0174721189591078</v>
      </c>
      <c r="BD116" s="101">
        <f>AX116/E116</f>
        <v>1</v>
      </c>
    </row>
    <row r="117" spans="1:56" x14ac:dyDescent="0.2">
      <c r="A117" s="6" t="s">
        <v>1431</v>
      </c>
      <c r="B117" s="100">
        <v>115</v>
      </c>
      <c r="C117" s="13">
        <v>5059</v>
      </c>
      <c r="D117" s="13">
        <v>4784</v>
      </c>
      <c r="E117" s="13">
        <v>4981.5</v>
      </c>
      <c r="F117" s="13">
        <f>IF(C117=E117,1,0)</f>
        <v>0</v>
      </c>
      <c r="G117" s="13">
        <v>8</v>
      </c>
      <c r="H117" s="6">
        <f>VLOOKUP(B117,NEW_TRAIN_TEST!$A$2:$D$980,4,0)</f>
        <v>63</v>
      </c>
      <c r="I117" s="6" t="str">
        <f>VLOOKUP(B117,NEW_TRAIN_TEST!$A$2:$E$980,5,0)</f>
        <v>exponential</v>
      </c>
      <c r="J117" s="101">
        <f>G117/H117</f>
        <v>0.12698412698412698</v>
      </c>
      <c r="K117" s="101">
        <f>IF(J117&gt;0.3,0.3,J117)</f>
        <v>0.12698412698412698</v>
      </c>
      <c r="L117" s="101">
        <f>E117/D117</f>
        <v>1.0412834448160535</v>
      </c>
      <c r="M117" s="101">
        <f>E117/C117</f>
        <v>0.98468076694999007</v>
      </c>
      <c r="N117" s="103">
        <v>4981.5</v>
      </c>
      <c r="O117" s="103">
        <v>0</v>
      </c>
      <c r="P117" s="104">
        <f>O117/H117</f>
        <v>0</v>
      </c>
      <c r="Q117" s="104">
        <f>IF(P117&gt;0.25,0.25,P117)</f>
        <v>0</v>
      </c>
      <c r="R117" s="101">
        <f>N117/D117</f>
        <v>1.0412834448160535</v>
      </c>
      <c r="S117" s="101">
        <f>N117/C117</f>
        <v>0.98468076694999007</v>
      </c>
      <c r="T117" s="101">
        <f>N117/E117</f>
        <v>1</v>
      </c>
      <c r="U117" s="103">
        <v>4981.5</v>
      </c>
      <c r="V117" s="103">
        <f>IF(W117&lt;O117,1,0)</f>
        <v>0</v>
      </c>
      <c r="W117" s="6">
        <v>0</v>
      </c>
      <c r="X117" s="101">
        <f>W117/H117</f>
        <v>0</v>
      </c>
      <c r="Y117" s="104">
        <f>IF(X117&gt;0.25,0.25,X117)</f>
        <v>0</v>
      </c>
      <c r="Z117" s="101">
        <f>U117/D117</f>
        <v>1.0412834448160535</v>
      </c>
      <c r="AA117" s="101">
        <f>U117/C117</f>
        <v>0.98468076694999007</v>
      </c>
      <c r="AB117" s="101">
        <f>U117/E117</f>
        <v>1</v>
      </c>
      <c r="AC117" s="103">
        <v>4981.5</v>
      </c>
      <c r="AD117" s="105">
        <v>0</v>
      </c>
      <c r="AE117" s="107">
        <f>AD117/H117</f>
        <v>0</v>
      </c>
      <c r="AF117" s="104">
        <f>IF(AE117&gt;0.3,0.3,AE117)</f>
        <v>0</v>
      </c>
      <c r="AG117" s="101">
        <f>AC117/D117</f>
        <v>1.0412834448160535</v>
      </c>
      <c r="AH117" s="101">
        <f>C117/AC117</f>
        <v>1.0155575629830373</v>
      </c>
      <c r="AI117" s="101">
        <f>AC117/E117</f>
        <v>1</v>
      </c>
      <c r="AJ117" s="103">
        <v>4981.5</v>
      </c>
      <c r="AK117" s="6">
        <v>0</v>
      </c>
      <c r="AL117" s="101">
        <f>AK117/H117</f>
        <v>0</v>
      </c>
      <c r="AM117" s="104">
        <f>IF(AL117&gt;0.3,0.3,AL117)</f>
        <v>0</v>
      </c>
      <c r="AN117" s="101">
        <f>AJ117/D117</f>
        <v>1.0412834448160535</v>
      </c>
      <c r="AO117" s="101">
        <f>C117/AJ117</f>
        <v>1.0155575629830373</v>
      </c>
      <c r="AP117" s="101">
        <f>AJ117/E117</f>
        <v>1</v>
      </c>
      <c r="AQ117" s="103">
        <v>4981.5</v>
      </c>
      <c r="AR117" s="103">
        <v>0</v>
      </c>
      <c r="AS117" s="101">
        <f>AR117/H117</f>
        <v>0</v>
      </c>
      <c r="AT117" s="104">
        <f>IF(AS117&gt;0.25,0.25,AS117)</f>
        <v>0</v>
      </c>
      <c r="AU117" s="101">
        <f>AQ117/D117</f>
        <v>1.0412834448160535</v>
      </c>
      <c r="AV117" s="101">
        <f>C117/AQ117</f>
        <v>1.0155575629830373</v>
      </c>
      <c r="AW117" s="101">
        <f>AQ117/E117</f>
        <v>1</v>
      </c>
      <c r="AX117" s="103">
        <v>4981.5</v>
      </c>
      <c r="AY117" s="6">
        <v>1</v>
      </c>
      <c r="AZ117" s="101">
        <f>AY117/H117</f>
        <v>1.5873015873015872E-2</v>
      </c>
      <c r="BA117" s="104">
        <f>IF(AZ117&gt;0.1,0.1,AZ117)</f>
        <v>1.5873015873015872E-2</v>
      </c>
      <c r="BB117" s="101">
        <f>AX117/D117</f>
        <v>1.0412834448160535</v>
      </c>
      <c r="BC117" s="101">
        <f>C117/AX117</f>
        <v>1.0155575629830373</v>
      </c>
      <c r="BD117" s="101">
        <f>AX117/E117</f>
        <v>1</v>
      </c>
    </row>
    <row r="118" spans="1:56" x14ac:dyDescent="0.2">
      <c r="A118" s="6" t="s">
        <v>1431</v>
      </c>
      <c r="B118" s="100">
        <v>116</v>
      </c>
      <c r="C118" s="13">
        <v>5204</v>
      </c>
      <c r="D118" s="13">
        <v>4841</v>
      </c>
      <c r="E118" s="13">
        <v>5069</v>
      </c>
      <c r="F118" s="13">
        <f>IF(C118=E118,1,0)</f>
        <v>0</v>
      </c>
      <c r="G118" s="13">
        <v>11</v>
      </c>
      <c r="H118" s="6">
        <f>VLOOKUP(B118,NEW_TRAIN_TEST!$A$2:$D$980,4,0)</f>
        <v>60</v>
      </c>
      <c r="I118" s="6" t="str">
        <f>VLOOKUP(B118,NEW_TRAIN_TEST!$A$2:$E$980,5,0)</f>
        <v>exponential</v>
      </c>
      <c r="J118" s="101">
        <f>G118/H118</f>
        <v>0.18333333333333332</v>
      </c>
      <c r="K118" s="101">
        <f>IF(J118&gt;0.3,0.3,J118)</f>
        <v>0.18333333333333332</v>
      </c>
      <c r="L118" s="101">
        <f>E118/D118</f>
        <v>1.0470977070853129</v>
      </c>
      <c r="M118" s="101">
        <f>E118/C118</f>
        <v>0.97405841660261339</v>
      </c>
      <c r="N118" s="103">
        <v>5069</v>
      </c>
      <c r="O118" s="103">
        <v>1</v>
      </c>
      <c r="P118" s="104">
        <f>O118/H118</f>
        <v>1.6666666666666666E-2</v>
      </c>
      <c r="Q118" s="104">
        <f>IF(P118&gt;0.25,0.25,P118)</f>
        <v>1.6666666666666666E-2</v>
      </c>
      <c r="R118" s="101">
        <f>N118/D118</f>
        <v>1.0470977070853129</v>
      </c>
      <c r="S118" s="101">
        <f>N118/C118</f>
        <v>0.97405841660261339</v>
      </c>
      <c r="T118" s="101">
        <f>N118/E118</f>
        <v>1</v>
      </c>
      <c r="U118" s="103">
        <v>5069</v>
      </c>
      <c r="V118" s="103">
        <f>IF(W118&lt;O118,1,0)</f>
        <v>0</v>
      </c>
      <c r="W118" s="6">
        <v>1</v>
      </c>
      <c r="X118" s="101">
        <f>W118/H118</f>
        <v>1.6666666666666666E-2</v>
      </c>
      <c r="Y118" s="104">
        <f>IF(X118&gt;0.25,0.25,X118)</f>
        <v>1.6666666666666666E-2</v>
      </c>
      <c r="Z118" s="101">
        <f>U118/D118</f>
        <v>1.0470977070853129</v>
      </c>
      <c r="AA118" s="101">
        <f>U118/C118</f>
        <v>0.97405841660261339</v>
      </c>
      <c r="AB118" s="101">
        <f>U118/E118</f>
        <v>1</v>
      </c>
      <c r="AC118" s="103">
        <v>5069</v>
      </c>
      <c r="AD118" s="105">
        <v>1</v>
      </c>
      <c r="AE118" s="107">
        <f>AD118/H118</f>
        <v>1.6666666666666666E-2</v>
      </c>
      <c r="AF118" s="104">
        <f>IF(AE118&gt;0.3,0.3,AE118)</f>
        <v>1.6666666666666666E-2</v>
      </c>
      <c r="AG118" s="101">
        <f>AC118/D118</f>
        <v>1.0470977070853129</v>
      </c>
      <c r="AH118" s="101">
        <f>C118/AC118</f>
        <v>1.0266324718879463</v>
      </c>
      <c r="AI118" s="101">
        <f>AC118/E118</f>
        <v>1</v>
      </c>
      <c r="AJ118" s="103">
        <v>5069</v>
      </c>
      <c r="AK118" s="6">
        <v>1</v>
      </c>
      <c r="AL118" s="101">
        <f>AK118/H118</f>
        <v>1.6666666666666666E-2</v>
      </c>
      <c r="AM118" s="104">
        <f>IF(AL118&gt;0.3,0.3,AL118)</f>
        <v>1.6666666666666666E-2</v>
      </c>
      <c r="AN118" s="101">
        <f>AJ118/D118</f>
        <v>1.0470977070853129</v>
      </c>
      <c r="AO118" s="101">
        <f>C118/AJ118</f>
        <v>1.0266324718879463</v>
      </c>
      <c r="AP118" s="101">
        <f>AJ118/E118</f>
        <v>1</v>
      </c>
      <c r="AQ118" s="103">
        <v>5069</v>
      </c>
      <c r="AR118" s="103">
        <v>2</v>
      </c>
      <c r="AS118" s="101">
        <f>AR118/H118</f>
        <v>3.3333333333333333E-2</v>
      </c>
      <c r="AT118" s="104">
        <f>IF(AS118&gt;0.25,0.25,AS118)</f>
        <v>3.3333333333333333E-2</v>
      </c>
      <c r="AU118" s="101">
        <f>AQ118/D118</f>
        <v>1.0470977070853129</v>
      </c>
      <c r="AV118" s="101">
        <f>C118/AQ118</f>
        <v>1.0266324718879463</v>
      </c>
      <c r="AW118" s="101">
        <f>AQ118/E118</f>
        <v>1</v>
      </c>
      <c r="AX118" s="103">
        <v>5069</v>
      </c>
      <c r="AY118" s="6">
        <v>0</v>
      </c>
      <c r="AZ118" s="101">
        <f>AY118/H118</f>
        <v>0</v>
      </c>
      <c r="BA118" s="104">
        <f>IF(AZ118&gt;0.1,0.1,AZ118)</f>
        <v>0</v>
      </c>
      <c r="BB118" s="101">
        <f>AX118/D118</f>
        <v>1.0470977070853129</v>
      </c>
      <c r="BC118" s="101">
        <f>C118/AX118</f>
        <v>1.0266324718879463</v>
      </c>
      <c r="BD118" s="101">
        <f>AX118/E118</f>
        <v>1</v>
      </c>
    </row>
    <row r="119" spans="1:56" x14ac:dyDescent="0.2">
      <c r="A119" s="6" t="s">
        <v>1431</v>
      </c>
      <c r="B119" s="100">
        <v>117</v>
      </c>
      <c r="C119" s="13">
        <v>5535</v>
      </c>
      <c r="D119" s="13">
        <v>5393.5</v>
      </c>
      <c r="E119" s="13">
        <v>5533.5</v>
      </c>
      <c r="F119" s="13">
        <f>IF(C119=E119,1,0)</f>
        <v>0</v>
      </c>
      <c r="G119" s="13">
        <v>17</v>
      </c>
      <c r="H119" s="6">
        <f>VLOOKUP(B119,NEW_TRAIN_TEST!$A$2:$D$980,4,0)</f>
        <v>103</v>
      </c>
      <c r="I119" s="6" t="str">
        <f>VLOOKUP(B119,NEW_TRAIN_TEST!$A$2:$E$980,5,0)</f>
        <v>exponential</v>
      </c>
      <c r="J119" s="101">
        <f>G119/H119</f>
        <v>0.1650485436893204</v>
      </c>
      <c r="K119" s="101">
        <f>IF(J119&gt;0.3,0.3,J119)</f>
        <v>0.1650485436893204</v>
      </c>
      <c r="L119" s="101">
        <f>E119/D119</f>
        <v>1.0259571706683972</v>
      </c>
      <c r="M119" s="101">
        <f>E119/C119</f>
        <v>0.99972899728997289</v>
      </c>
      <c r="N119" s="103">
        <v>5533.5</v>
      </c>
      <c r="O119" s="103">
        <v>2</v>
      </c>
      <c r="P119" s="104">
        <f>O119/H119</f>
        <v>1.9417475728155338E-2</v>
      </c>
      <c r="Q119" s="104">
        <f>IF(P119&gt;0.25,0.25,P119)</f>
        <v>1.9417475728155338E-2</v>
      </c>
      <c r="R119" s="101">
        <f>N119/D119</f>
        <v>1.0259571706683972</v>
      </c>
      <c r="S119" s="101">
        <f>N119/C119</f>
        <v>0.99972899728997289</v>
      </c>
      <c r="T119" s="101">
        <f>N119/E119</f>
        <v>1</v>
      </c>
      <c r="U119" s="103">
        <v>5533.5</v>
      </c>
      <c r="V119" s="103">
        <f>IF(W119&lt;O119,1,0)</f>
        <v>0</v>
      </c>
      <c r="W119" s="6">
        <v>2</v>
      </c>
      <c r="X119" s="101">
        <f>W119/H119</f>
        <v>1.9417475728155338E-2</v>
      </c>
      <c r="Y119" s="104">
        <f>IF(X119&gt;0.25,0.25,X119)</f>
        <v>1.9417475728155338E-2</v>
      </c>
      <c r="Z119" s="101">
        <f>U119/D119</f>
        <v>1.0259571706683972</v>
      </c>
      <c r="AA119" s="101">
        <f>U119/C119</f>
        <v>0.99972899728997289</v>
      </c>
      <c r="AB119" s="101">
        <f>U119/E119</f>
        <v>1</v>
      </c>
      <c r="AC119" s="103">
        <v>5533.5</v>
      </c>
      <c r="AD119" s="105">
        <v>2</v>
      </c>
      <c r="AE119" s="107">
        <f>AD119/H119</f>
        <v>1.9417475728155338E-2</v>
      </c>
      <c r="AF119" s="104">
        <f>IF(AE119&gt;0.3,0.3,AE119)</f>
        <v>1.9417475728155338E-2</v>
      </c>
      <c r="AG119" s="101">
        <f>AC119/D119</f>
        <v>1.0259571706683972</v>
      </c>
      <c r="AH119" s="101">
        <f>C119/AC119</f>
        <v>1.0002710761724045</v>
      </c>
      <c r="AI119" s="101">
        <f>AC119/E119</f>
        <v>1</v>
      </c>
      <c r="AJ119" s="103">
        <v>5533.5</v>
      </c>
      <c r="AK119" s="6">
        <v>2</v>
      </c>
      <c r="AL119" s="101">
        <f>AK119/H119</f>
        <v>1.9417475728155338E-2</v>
      </c>
      <c r="AM119" s="104">
        <f>IF(AL119&gt;0.3,0.3,AL119)</f>
        <v>1.9417475728155338E-2</v>
      </c>
      <c r="AN119" s="101">
        <f>AJ119/D119</f>
        <v>1.0259571706683972</v>
      </c>
      <c r="AO119" s="101">
        <f>C119/AJ119</f>
        <v>1.0002710761724045</v>
      </c>
      <c r="AP119" s="101">
        <f>AJ119/E119</f>
        <v>1</v>
      </c>
      <c r="AQ119" s="103">
        <v>5533.5</v>
      </c>
      <c r="AR119" s="103">
        <v>4</v>
      </c>
      <c r="AS119" s="101">
        <f>AR119/H119</f>
        <v>3.8834951456310676E-2</v>
      </c>
      <c r="AT119" s="104">
        <f>IF(AS119&gt;0.25,0.25,AS119)</f>
        <v>3.8834951456310676E-2</v>
      </c>
      <c r="AU119" s="101">
        <f>AQ119/D119</f>
        <v>1.0259571706683972</v>
      </c>
      <c r="AV119" s="101">
        <f>C119/AQ119</f>
        <v>1.0002710761724045</v>
      </c>
      <c r="AW119" s="101">
        <f>AQ119/E119</f>
        <v>1</v>
      </c>
      <c r="AX119" s="103">
        <v>5533.5</v>
      </c>
      <c r="AY119" s="6">
        <v>2</v>
      </c>
      <c r="AZ119" s="101">
        <f>AY119/H119</f>
        <v>1.9417475728155338E-2</v>
      </c>
      <c r="BA119" s="104">
        <f>IF(AZ119&gt;0.1,0.1,AZ119)</f>
        <v>1.9417475728155338E-2</v>
      </c>
      <c r="BB119" s="101">
        <f>AX119/D119</f>
        <v>1.0259571706683972</v>
      </c>
      <c r="BC119" s="101">
        <f>C119/AX119</f>
        <v>1.0002710761724045</v>
      </c>
      <c r="BD119" s="101">
        <f>AX119/E119</f>
        <v>1</v>
      </c>
    </row>
    <row r="120" spans="1:56" x14ac:dyDescent="0.2">
      <c r="A120" s="6" t="s">
        <v>1431</v>
      </c>
      <c r="B120" s="100">
        <v>118</v>
      </c>
      <c r="C120" s="13">
        <v>4907</v>
      </c>
      <c r="D120" s="13">
        <v>4482.5</v>
      </c>
      <c r="E120" s="13">
        <v>4688</v>
      </c>
      <c r="F120" s="13">
        <f>IF(C120=E120,1,0)</f>
        <v>0</v>
      </c>
      <c r="G120" s="13">
        <v>20</v>
      </c>
      <c r="H120" s="6">
        <f>VLOOKUP(B120,NEW_TRAIN_TEST!$A$2:$D$980,4,0)</f>
        <v>106</v>
      </c>
      <c r="I120" s="6" t="str">
        <f>VLOOKUP(B120,NEW_TRAIN_TEST!$A$2:$E$980,5,0)</f>
        <v>exponential</v>
      </c>
      <c r="J120" s="101">
        <f>G120/H120</f>
        <v>0.18867924528301888</v>
      </c>
      <c r="K120" s="101">
        <f>IF(J120&gt;0.3,0.3,J120)</f>
        <v>0.18867924528301888</v>
      </c>
      <c r="L120" s="101">
        <f>E120/D120</f>
        <v>1.0458449525934188</v>
      </c>
      <c r="M120" s="101">
        <f>E120/C120</f>
        <v>0.95536987976360299</v>
      </c>
      <c r="N120" s="103">
        <v>4688</v>
      </c>
      <c r="O120" s="103">
        <v>0</v>
      </c>
      <c r="P120" s="104">
        <f>O120/H120</f>
        <v>0</v>
      </c>
      <c r="Q120" s="104">
        <f>IF(P120&gt;0.25,0.25,P120)</f>
        <v>0</v>
      </c>
      <c r="R120" s="101">
        <f>N120/D120</f>
        <v>1.0458449525934188</v>
      </c>
      <c r="S120" s="101">
        <f>N120/C120</f>
        <v>0.95536987976360299</v>
      </c>
      <c r="T120" s="101">
        <f>N120/E120</f>
        <v>1</v>
      </c>
      <c r="U120" s="103">
        <v>4688</v>
      </c>
      <c r="V120" s="103">
        <f>IF(W120&lt;O120,1,0)</f>
        <v>0</v>
      </c>
      <c r="W120" s="6">
        <v>0</v>
      </c>
      <c r="X120" s="101">
        <f>W120/H120</f>
        <v>0</v>
      </c>
      <c r="Y120" s="104">
        <f>IF(X120&gt;0.25,0.25,X120)</f>
        <v>0</v>
      </c>
      <c r="Z120" s="101">
        <f>U120/D120</f>
        <v>1.0458449525934188</v>
      </c>
      <c r="AA120" s="101">
        <f>U120/C120</f>
        <v>0.95536987976360299</v>
      </c>
      <c r="AB120" s="101">
        <f>U120/E120</f>
        <v>1</v>
      </c>
      <c r="AC120" s="103">
        <v>4688</v>
      </c>
      <c r="AD120" s="105">
        <v>0</v>
      </c>
      <c r="AE120" s="107">
        <f>AD120/H120</f>
        <v>0</v>
      </c>
      <c r="AF120" s="104">
        <f>IF(AE120&gt;0.3,0.3,AE120)</f>
        <v>0</v>
      </c>
      <c r="AG120" s="101">
        <f>AC120/D120</f>
        <v>1.0458449525934188</v>
      </c>
      <c r="AH120" s="101">
        <f>C120/AC120</f>
        <v>1.0467150170648465</v>
      </c>
      <c r="AI120" s="101">
        <f>AC120/E120</f>
        <v>1</v>
      </c>
      <c r="AJ120" s="103">
        <v>4688</v>
      </c>
      <c r="AK120" s="6">
        <v>0</v>
      </c>
      <c r="AL120" s="101">
        <f>AK120/H120</f>
        <v>0</v>
      </c>
      <c r="AM120" s="104">
        <f>IF(AL120&gt;0.3,0.3,AL120)</f>
        <v>0</v>
      </c>
      <c r="AN120" s="101">
        <f>AJ120/D120</f>
        <v>1.0458449525934188</v>
      </c>
      <c r="AO120" s="101">
        <f>C120/AJ120</f>
        <v>1.0467150170648465</v>
      </c>
      <c r="AP120" s="101">
        <f>AJ120/E120</f>
        <v>1</v>
      </c>
      <c r="AQ120" s="103">
        <v>4688</v>
      </c>
      <c r="AR120" s="103">
        <v>0</v>
      </c>
      <c r="AS120" s="101">
        <f>AR120/H120</f>
        <v>0</v>
      </c>
      <c r="AT120" s="104">
        <f>IF(AS120&gt;0.25,0.25,AS120)</f>
        <v>0</v>
      </c>
      <c r="AU120" s="101">
        <f>AQ120/D120</f>
        <v>1.0458449525934188</v>
      </c>
      <c r="AV120" s="101">
        <f>C120/AQ120</f>
        <v>1.0467150170648465</v>
      </c>
      <c r="AW120" s="101">
        <f>AQ120/E120</f>
        <v>1</v>
      </c>
      <c r="AX120" s="103">
        <v>4688</v>
      </c>
      <c r="AY120" s="6">
        <v>0</v>
      </c>
      <c r="AZ120" s="101">
        <f>AY120/H120</f>
        <v>0</v>
      </c>
      <c r="BA120" s="104">
        <f>IF(AZ120&gt;0.1,0.1,AZ120)</f>
        <v>0</v>
      </c>
      <c r="BB120" s="101">
        <f>AX120/D120</f>
        <v>1.0458449525934188</v>
      </c>
      <c r="BC120" s="101">
        <f>C120/AX120</f>
        <v>1.0467150170648465</v>
      </c>
      <c r="BD120" s="101">
        <f>AX120/E120</f>
        <v>1</v>
      </c>
    </row>
    <row r="121" spans="1:56" x14ac:dyDescent="0.2">
      <c r="A121" s="6" t="s">
        <v>1431</v>
      </c>
      <c r="B121" s="100">
        <v>119</v>
      </c>
      <c r="C121" s="13">
        <v>5526</v>
      </c>
      <c r="D121" s="13">
        <v>5263</v>
      </c>
      <c r="E121" s="13">
        <v>5432.5</v>
      </c>
      <c r="F121" s="13">
        <f>IF(C121=E121,1,0)</f>
        <v>0</v>
      </c>
      <c r="G121" s="13">
        <v>18</v>
      </c>
      <c r="H121" s="6">
        <f>VLOOKUP(B121,NEW_TRAIN_TEST!$A$2:$D$980,4,0)</f>
        <v>110</v>
      </c>
      <c r="I121" s="6" t="str">
        <f>VLOOKUP(B121,NEW_TRAIN_TEST!$A$2:$E$980,5,0)</f>
        <v>exponential</v>
      </c>
      <c r="J121" s="101">
        <f>G121/H121</f>
        <v>0.16363636363636364</v>
      </c>
      <c r="K121" s="101">
        <f>IF(J121&gt;0.3,0.3,J121)</f>
        <v>0.16363636363636364</v>
      </c>
      <c r="L121" s="101">
        <f>E121/D121</f>
        <v>1.0322059661789853</v>
      </c>
      <c r="M121" s="101">
        <f>E121/C121</f>
        <v>0.98307998552298226</v>
      </c>
      <c r="N121" s="103">
        <v>5432.5</v>
      </c>
      <c r="O121" s="103">
        <v>3</v>
      </c>
      <c r="P121" s="104">
        <f>O121/H121</f>
        <v>2.7272727272727271E-2</v>
      </c>
      <c r="Q121" s="104">
        <f>IF(P121&gt;0.25,0.25,P121)</f>
        <v>2.7272727272727271E-2</v>
      </c>
      <c r="R121" s="101">
        <f>N121/D121</f>
        <v>1.0322059661789853</v>
      </c>
      <c r="S121" s="101">
        <f>N121/C121</f>
        <v>0.98307998552298226</v>
      </c>
      <c r="T121" s="101">
        <f>N121/E121</f>
        <v>1</v>
      </c>
      <c r="U121" s="103">
        <v>5432.5</v>
      </c>
      <c r="V121" s="103">
        <f>IF(W121&lt;O121,1,0)</f>
        <v>0</v>
      </c>
      <c r="W121" s="6">
        <v>3</v>
      </c>
      <c r="X121" s="101">
        <f>W121/H121</f>
        <v>2.7272727272727271E-2</v>
      </c>
      <c r="Y121" s="104">
        <f>IF(X121&gt;0.25,0.25,X121)</f>
        <v>2.7272727272727271E-2</v>
      </c>
      <c r="Z121" s="101">
        <f>U121/D121</f>
        <v>1.0322059661789853</v>
      </c>
      <c r="AA121" s="101">
        <f>U121/C121</f>
        <v>0.98307998552298226</v>
      </c>
      <c r="AB121" s="101">
        <f>U121/E121</f>
        <v>1</v>
      </c>
      <c r="AC121" s="103">
        <v>5432.5</v>
      </c>
      <c r="AD121" s="105">
        <v>4</v>
      </c>
      <c r="AE121" s="107">
        <f>AD121/H121</f>
        <v>3.6363636363636362E-2</v>
      </c>
      <c r="AF121" s="104">
        <f>IF(AE121&gt;0.3,0.3,AE121)</f>
        <v>3.6363636363636362E-2</v>
      </c>
      <c r="AG121" s="101">
        <f>AC121/D121</f>
        <v>1.0322059661789853</v>
      </c>
      <c r="AH121" s="101">
        <f>C121/AC121</f>
        <v>1.0172112287160608</v>
      </c>
      <c r="AI121" s="101">
        <f>AC121/E121</f>
        <v>1</v>
      </c>
      <c r="AJ121" s="103">
        <v>5432.5</v>
      </c>
      <c r="AK121" s="6">
        <v>4</v>
      </c>
      <c r="AL121" s="101">
        <f>AK121/H121</f>
        <v>3.6363636363636362E-2</v>
      </c>
      <c r="AM121" s="104">
        <f>IF(AL121&gt;0.3,0.3,AL121)</f>
        <v>3.6363636363636362E-2</v>
      </c>
      <c r="AN121" s="101">
        <f>AJ121/D121</f>
        <v>1.0322059661789853</v>
      </c>
      <c r="AO121" s="101">
        <f>C121/AJ121</f>
        <v>1.0172112287160608</v>
      </c>
      <c r="AP121" s="101">
        <f>AJ121/E121</f>
        <v>1</v>
      </c>
      <c r="AQ121" s="103">
        <v>5432.5</v>
      </c>
      <c r="AR121" s="103">
        <v>2</v>
      </c>
      <c r="AS121" s="101">
        <f>AR121/H121</f>
        <v>1.8181818181818181E-2</v>
      </c>
      <c r="AT121" s="104">
        <f>IF(AS121&gt;0.25,0.25,AS121)</f>
        <v>1.8181818181818181E-2</v>
      </c>
      <c r="AU121" s="101">
        <f>AQ121/D121</f>
        <v>1.0322059661789853</v>
      </c>
      <c r="AV121" s="101">
        <f>C121/AQ121</f>
        <v>1.0172112287160608</v>
      </c>
      <c r="AW121" s="101">
        <f>AQ121/E121</f>
        <v>1</v>
      </c>
      <c r="AX121" s="103">
        <v>5432.5</v>
      </c>
      <c r="AY121" s="6">
        <v>0</v>
      </c>
      <c r="AZ121" s="101">
        <f>AY121/H121</f>
        <v>0</v>
      </c>
      <c r="BA121" s="104">
        <f>IF(AZ121&gt;0.1,0.1,AZ121)</f>
        <v>0</v>
      </c>
      <c r="BB121" s="101">
        <f>AX121/D121</f>
        <v>1.0322059661789853</v>
      </c>
      <c r="BC121" s="101">
        <f>C121/AX121</f>
        <v>1.0172112287160608</v>
      </c>
      <c r="BD121" s="101">
        <f>AX121/E121</f>
        <v>1</v>
      </c>
    </row>
    <row r="122" spans="1:56" x14ac:dyDescent="0.2">
      <c r="A122" s="6" t="s">
        <v>1431</v>
      </c>
      <c r="B122" s="100">
        <v>120</v>
      </c>
      <c r="C122" s="13">
        <v>4676</v>
      </c>
      <c r="D122" s="13">
        <v>4306.5</v>
      </c>
      <c r="E122" s="13">
        <v>4483</v>
      </c>
      <c r="F122" s="13">
        <f>IF(C122=E122,1,0)</f>
        <v>0</v>
      </c>
      <c r="G122" s="13">
        <v>17</v>
      </c>
      <c r="H122" s="6">
        <f>VLOOKUP(B122,NEW_TRAIN_TEST!$A$2:$D$980,4,0)</f>
        <v>73</v>
      </c>
      <c r="I122" s="6" t="str">
        <f>VLOOKUP(B122,NEW_TRAIN_TEST!$A$2:$E$980,5,0)</f>
        <v>exponential</v>
      </c>
      <c r="J122" s="101">
        <f>G122/H122</f>
        <v>0.23287671232876711</v>
      </c>
      <c r="K122" s="101">
        <f>IF(J122&gt;0.3,0.3,J122)</f>
        <v>0.23287671232876711</v>
      </c>
      <c r="L122" s="101">
        <f>E122/D122</f>
        <v>1.0409845582259376</v>
      </c>
      <c r="M122" s="101">
        <f>E122/C122</f>
        <v>0.95872540633019676</v>
      </c>
      <c r="N122" s="103">
        <v>4483</v>
      </c>
      <c r="O122" s="103">
        <v>2</v>
      </c>
      <c r="P122" s="104">
        <f>O122/H122</f>
        <v>2.7397260273972601E-2</v>
      </c>
      <c r="Q122" s="104">
        <f>IF(P122&gt;0.25,0.25,P122)</f>
        <v>2.7397260273972601E-2</v>
      </c>
      <c r="R122" s="101">
        <f>N122/D122</f>
        <v>1.0409845582259376</v>
      </c>
      <c r="S122" s="101">
        <f>N122/C122</f>
        <v>0.95872540633019676</v>
      </c>
      <c r="T122" s="101">
        <f>N122/E122</f>
        <v>1</v>
      </c>
      <c r="U122" s="103">
        <v>4483</v>
      </c>
      <c r="V122" s="103">
        <f>IF(W122&lt;O122,1,0)</f>
        <v>0</v>
      </c>
      <c r="W122" s="6">
        <v>2</v>
      </c>
      <c r="X122" s="101">
        <f>W122/H122</f>
        <v>2.7397260273972601E-2</v>
      </c>
      <c r="Y122" s="104">
        <f>IF(X122&gt;0.25,0.25,X122)</f>
        <v>2.7397260273972601E-2</v>
      </c>
      <c r="Z122" s="101">
        <f>U122/D122</f>
        <v>1.0409845582259376</v>
      </c>
      <c r="AA122" s="101">
        <f>U122/C122</f>
        <v>0.95872540633019676</v>
      </c>
      <c r="AB122" s="101">
        <f>U122/E122</f>
        <v>1</v>
      </c>
      <c r="AC122" s="103">
        <v>4483</v>
      </c>
      <c r="AD122" s="105">
        <v>3</v>
      </c>
      <c r="AE122" s="107">
        <f>AD122/H122</f>
        <v>4.1095890410958902E-2</v>
      </c>
      <c r="AF122" s="104">
        <f>IF(AE122&gt;0.3,0.3,AE122)</f>
        <v>4.1095890410958902E-2</v>
      </c>
      <c r="AG122" s="101">
        <f>AC122/D122</f>
        <v>1.0409845582259376</v>
      </c>
      <c r="AH122" s="101">
        <f>C122/AC122</f>
        <v>1.0430515279946464</v>
      </c>
      <c r="AI122" s="101">
        <f>AC122/E122</f>
        <v>1</v>
      </c>
      <c r="AJ122" s="103">
        <v>4483</v>
      </c>
      <c r="AK122" s="6">
        <v>3</v>
      </c>
      <c r="AL122" s="101">
        <f>AK122/H122</f>
        <v>4.1095890410958902E-2</v>
      </c>
      <c r="AM122" s="104">
        <f>IF(AL122&gt;0.3,0.3,AL122)</f>
        <v>4.1095890410958902E-2</v>
      </c>
      <c r="AN122" s="101">
        <f>AJ122/D122</f>
        <v>1.0409845582259376</v>
      </c>
      <c r="AO122" s="101">
        <f>C122/AJ122</f>
        <v>1.0430515279946464</v>
      </c>
      <c r="AP122" s="101">
        <f>AJ122/E122</f>
        <v>1</v>
      </c>
      <c r="AQ122" s="103">
        <v>4483</v>
      </c>
      <c r="AR122" s="103">
        <v>2</v>
      </c>
      <c r="AS122" s="101">
        <f>AR122/H122</f>
        <v>2.7397260273972601E-2</v>
      </c>
      <c r="AT122" s="104">
        <f>IF(AS122&gt;0.25,0.25,AS122)</f>
        <v>2.7397260273972601E-2</v>
      </c>
      <c r="AU122" s="101">
        <f>AQ122/D122</f>
        <v>1.0409845582259376</v>
      </c>
      <c r="AV122" s="101">
        <f>C122/AQ122</f>
        <v>1.0430515279946464</v>
      </c>
      <c r="AW122" s="101">
        <f>AQ122/E122</f>
        <v>1</v>
      </c>
      <c r="AX122" s="103">
        <v>4483</v>
      </c>
      <c r="AY122" s="6">
        <v>0</v>
      </c>
      <c r="AZ122" s="101">
        <f>AY122/H122</f>
        <v>0</v>
      </c>
      <c r="BA122" s="104">
        <f>IF(AZ122&gt;0.1,0.1,AZ122)</f>
        <v>0</v>
      </c>
      <c r="BB122" s="101">
        <f>AX122/D122</f>
        <v>1.0409845582259376</v>
      </c>
      <c r="BC122" s="101">
        <f>C122/AX122</f>
        <v>1.0430515279946464</v>
      </c>
      <c r="BD122" s="101">
        <f>AX122/E122</f>
        <v>1</v>
      </c>
    </row>
    <row r="123" spans="1:56" x14ac:dyDescent="0.2">
      <c r="A123" s="6" t="s">
        <v>1431</v>
      </c>
      <c r="B123" s="100">
        <v>121</v>
      </c>
      <c r="C123" s="13">
        <v>4498</v>
      </c>
      <c r="D123" s="13">
        <v>4336</v>
      </c>
      <c r="E123" s="13">
        <v>4368</v>
      </c>
      <c r="F123" s="13">
        <f>IF(C123=E123,1,0)</f>
        <v>0</v>
      </c>
      <c r="G123" s="13">
        <v>5</v>
      </c>
      <c r="H123" s="6">
        <f>VLOOKUP(B123,NEW_TRAIN_TEST!$A$2:$D$980,4,0)</f>
        <v>34</v>
      </c>
      <c r="I123" s="6" t="str">
        <f>VLOOKUP(B123,NEW_TRAIN_TEST!$A$2:$E$980,5,0)</f>
        <v>exponential</v>
      </c>
      <c r="J123" s="101">
        <f>G123/H123</f>
        <v>0.14705882352941177</v>
      </c>
      <c r="K123" s="101">
        <f>IF(J123&gt;0.3,0.3,J123)</f>
        <v>0.14705882352941177</v>
      </c>
      <c r="L123" s="101">
        <f>E123/D123</f>
        <v>1.0073800738007379</v>
      </c>
      <c r="M123" s="101">
        <f>E123/C123</f>
        <v>0.97109826589595372</v>
      </c>
      <c r="N123" s="103">
        <v>4368</v>
      </c>
      <c r="O123" s="103">
        <v>0</v>
      </c>
      <c r="P123" s="104">
        <f>O123/H123</f>
        <v>0</v>
      </c>
      <c r="Q123" s="104">
        <f>IF(P123&gt;0.25,0.25,P123)</f>
        <v>0</v>
      </c>
      <c r="R123" s="101">
        <f>N123/D123</f>
        <v>1.0073800738007379</v>
      </c>
      <c r="S123" s="101">
        <f>N123/C123</f>
        <v>0.97109826589595372</v>
      </c>
      <c r="T123" s="101">
        <f>N123/E123</f>
        <v>1</v>
      </c>
      <c r="U123" s="103">
        <v>4368</v>
      </c>
      <c r="V123" s="103">
        <f>IF(W123&lt;O123,1,0)</f>
        <v>0</v>
      </c>
      <c r="W123" s="6">
        <v>0</v>
      </c>
      <c r="X123" s="101">
        <f>W123/H123</f>
        <v>0</v>
      </c>
      <c r="Y123" s="104">
        <f>IF(X123&gt;0.25,0.25,X123)</f>
        <v>0</v>
      </c>
      <c r="Z123" s="101">
        <f>U123/D123</f>
        <v>1.0073800738007379</v>
      </c>
      <c r="AA123" s="101">
        <f>U123/C123</f>
        <v>0.97109826589595372</v>
      </c>
      <c r="AB123" s="101">
        <f>U123/E123</f>
        <v>1</v>
      </c>
      <c r="AC123" s="103">
        <v>4368</v>
      </c>
      <c r="AD123" s="105">
        <v>0</v>
      </c>
      <c r="AE123" s="107">
        <f>AD123/H123</f>
        <v>0</v>
      </c>
      <c r="AF123" s="104">
        <f>IF(AE123&gt;0.3,0.3,AE123)</f>
        <v>0</v>
      </c>
      <c r="AG123" s="101">
        <f>AC123/D123</f>
        <v>1.0073800738007379</v>
      </c>
      <c r="AH123" s="101">
        <f>C123/AC123</f>
        <v>1.0297619047619047</v>
      </c>
      <c r="AI123" s="101">
        <f>AC123/E123</f>
        <v>1</v>
      </c>
      <c r="AJ123" s="103">
        <v>4368</v>
      </c>
      <c r="AK123" s="6">
        <v>0</v>
      </c>
      <c r="AL123" s="101">
        <f>AK123/H123</f>
        <v>0</v>
      </c>
      <c r="AM123" s="104">
        <f>IF(AL123&gt;0.3,0.3,AL123)</f>
        <v>0</v>
      </c>
      <c r="AN123" s="101">
        <f>AJ123/D123</f>
        <v>1.0073800738007379</v>
      </c>
      <c r="AO123" s="101">
        <f>C123/AJ123</f>
        <v>1.0297619047619047</v>
      </c>
      <c r="AP123" s="101">
        <f>AJ123/E123</f>
        <v>1</v>
      </c>
      <c r="AQ123" s="103">
        <v>4368</v>
      </c>
      <c r="AR123" s="103">
        <v>0</v>
      </c>
      <c r="AS123" s="101">
        <f>AR123/H123</f>
        <v>0</v>
      </c>
      <c r="AT123" s="104">
        <f>IF(AS123&gt;0.25,0.25,AS123)</f>
        <v>0</v>
      </c>
      <c r="AU123" s="101">
        <f>AQ123/D123</f>
        <v>1.0073800738007379</v>
      </c>
      <c r="AV123" s="101">
        <f>C123/AQ123</f>
        <v>1.0297619047619047</v>
      </c>
      <c r="AW123" s="101">
        <f>AQ123/E123</f>
        <v>1</v>
      </c>
      <c r="AX123" s="103">
        <v>4368</v>
      </c>
      <c r="AY123" s="6">
        <v>1</v>
      </c>
      <c r="AZ123" s="101">
        <f>AY123/H123</f>
        <v>2.9411764705882353E-2</v>
      </c>
      <c r="BA123" s="104">
        <f>IF(AZ123&gt;0.1,0.1,AZ123)</f>
        <v>2.9411764705882353E-2</v>
      </c>
      <c r="BB123" s="101">
        <f>AX123/D123</f>
        <v>1.0073800738007379</v>
      </c>
      <c r="BC123" s="101">
        <f>C123/AX123</f>
        <v>1.0297619047619047</v>
      </c>
      <c r="BD123" s="101">
        <f>AX123/E123</f>
        <v>1</v>
      </c>
    </row>
    <row r="124" spans="1:56" x14ac:dyDescent="0.2">
      <c r="A124" s="6" t="s">
        <v>1431</v>
      </c>
      <c r="B124" s="100">
        <v>122</v>
      </c>
      <c r="C124" s="13">
        <v>4940</v>
      </c>
      <c r="D124" s="13">
        <v>4555</v>
      </c>
      <c r="E124" s="13">
        <v>4697.5</v>
      </c>
      <c r="F124" s="13">
        <f>IF(C124=E124,1,0)</f>
        <v>0</v>
      </c>
      <c r="G124" s="13">
        <v>8</v>
      </c>
      <c r="H124" s="6">
        <f>VLOOKUP(B124,NEW_TRAIN_TEST!$A$2:$D$980,4,0)</f>
        <v>67</v>
      </c>
      <c r="I124" s="6" t="str">
        <f>VLOOKUP(B124,NEW_TRAIN_TEST!$A$2:$E$980,5,0)</f>
        <v>exponential</v>
      </c>
      <c r="J124" s="101">
        <f>G124/H124</f>
        <v>0.11940298507462686</v>
      </c>
      <c r="K124" s="101">
        <f>IF(J124&gt;0.3,0.3,J124)</f>
        <v>0.11940298507462686</v>
      </c>
      <c r="L124" s="101">
        <f>E124/D124</f>
        <v>1.0312843029637762</v>
      </c>
      <c r="M124" s="101">
        <f>E124/C124</f>
        <v>0.95091093117408909</v>
      </c>
      <c r="N124" s="103">
        <v>4697.5</v>
      </c>
      <c r="O124" s="103">
        <v>1</v>
      </c>
      <c r="P124" s="104">
        <f>O124/H124</f>
        <v>1.4925373134328358E-2</v>
      </c>
      <c r="Q124" s="104">
        <f>IF(P124&gt;0.25,0.25,P124)</f>
        <v>1.4925373134328358E-2</v>
      </c>
      <c r="R124" s="101">
        <f>N124/D124</f>
        <v>1.0312843029637762</v>
      </c>
      <c r="S124" s="101">
        <f>N124/C124</f>
        <v>0.95091093117408909</v>
      </c>
      <c r="T124" s="101">
        <f>N124/E124</f>
        <v>1</v>
      </c>
      <c r="U124" s="103">
        <v>4697.5</v>
      </c>
      <c r="V124" s="103">
        <f>IF(W124&lt;O124,1,0)</f>
        <v>0</v>
      </c>
      <c r="W124" s="6">
        <v>1</v>
      </c>
      <c r="X124" s="101">
        <f>W124/H124</f>
        <v>1.4925373134328358E-2</v>
      </c>
      <c r="Y124" s="104">
        <f>IF(X124&gt;0.25,0.25,X124)</f>
        <v>1.4925373134328358E-2</v>
      </c>
      <c r="Z124" s="101">
        <f>U124/D124</f>
        <v>1.0312843029637762</v>
      </c>
      <c r="AA124" s="101">
        <f>U124/C124</f>
        <v>0.95091093117408909</v>
      </c>
      <c r="AB124" s="101">
        <f>U124/E124</f>
        <v>1</v>
      </c>
      <c r="AC124" s="103">
        <v>4697.5</v>
      </c>
      <c r="AD124" s="105">
        <v>1</v>
      </c>
      <c r="AE124" s="107">
        <f>AD124/H124</f>
        <v>1.4925373134328358E-2</v>
      </c>
      <c r="AF124" s="104">
        <f>IF(AE124&gt;0.3,0.3,AE124)</f>
        <v>1.4925373134328358E-2</v>
      </c>
      <c r="AG124" s="101">
        <f>AC124/D124</f>
        <v>1.0312843029637762</v>
      </c>
      <c r="AH124" s="101">
        <f>C124/AC124</f>
        <v>1.0516232038318254</v>
      </c>
      <c r="AI124" s="101">
        <f>AC124/E124</f>
        <v>1</v>
      </c>
      <c r="AJ124" s="103">
        <v>4697.5</v>
      </c>
      <c r="AK124" s="6">
        <v>1</v>
      </c>
      <c r="AL124" s="101">
        <f>AK124/H124</f>
        <v>1.4925373134328358E-2</v>
      </c>
      <c r="AM124" s="104">
        <f>IF(AL124&gt;0.3,0.3,AL124)</f>
        <v>1.4925373134328358E-2</v>
      </c>
      <c r="AN124" s="101">
        <f>AJ124/D124</f>
        <v>1.0312843029637762</v>
      </c>
      <c r="AO124" s="101">
        <f>C124/AJ124</f>
        <v>1.0516232038318254</v>
      </c>
      <c r="AP124" s="101">
        <f>AJ124/E124</f>
        <v>1</v>
      </c>
      <c r="AQ124" s="103">
        <v>4697.5</v>
      </c>
      <c r="AR124" s="103">
        <v>2</v>
      </c>
      <c r="AS124" s="101">
        <f>AR124/H124</f>
        <v>2.9850746268656716E-2</v>
      </c>
      <c r="AT124" s="104">
        <f>IF(AS124&gt;0.25,0.25,AS124)</f>
        <v>2.9850746268656716E-2</v>
      </c>
      <c r="AU124" s="101">
        <f>AQ124/D124</f>
        <v>1.0312843029637762</v>
      </c>
      <c r="AV124" s="101">
        <f>C124/AQ124</f>
        <v>1.0516232038318254</v>
      </c>
      <c r="AW124" s="101">
        <f>AQ124/E124</f>
        <v>1</v>
      </c>
      <c r="AX124" s="103">
        <v>4697.5</v>
      </c>
      <c r="AY124" s="6">
        <v>1</v>
      </c>
      <c r="AZ124" s="101">
        <f>AY124/H124</f>
        <v>1.4925373134328358E-2</v>
      </c>
      <c r="BA124" s="104">
        <f>IF(AZ124&gt;0.1,0.1,AZ124)</f>
        <v>1.4925373134328358E-2</v>
      </c>
      <c r="BB124" s="101">
        <f>AX124/D124</f>
        <v>1.0312843029637762</v>
      </c>
      <c r="BC124" s="101">
        <f>C124/AX124</f>
        <v>1.0516232038318254</v>
      </c>
      <c r="BD124" s="101">
        <f>AX124/E124</f>
        <v>1</v>
      </c>
    </row>
    <row r="125" spans="1:56" x14ac:dyDescent="0.2">
      <c r="A125" s="6" t="s">
        <v>1431</v>
      </c>
      <c r="B125" s="100">
        <v>123</v>
      </c>
      <c r="C125" s="13">
        <v>5043</v>
      </c>
      <c r="D125" s="13">
        <v>4952</v>
      </c>
      <c r="E125" s="13">
        <v>5025.5</v>
      </c>
      <c r="F125" s="13">
        <f>IF(C125=E125,1,0)</f>
        <v>0</v>
      </c>
      <c r="G125" s="13">
        <v>6</v>
      </c>
      <c r="H125" s="6">
        <f>VLOOKUP(B125,NEW_TRAIN_TEST!$A$2:$D$980,4,0)</f>
        <v>53</v>
      </c>
      <c r="I125" s="6" t="str">
        <f>VLOOKUP(B125,NEW_TRAIN_TEST!$A$2:$E$980,5,0)</f>
        <v>exponential</v>
      </c>
      <c r="J125" s="101">
        <f>G125/H125</f>
        <v>0.11320754716981132</v>
      </c>
      <c r="K125" s="101">
        <f>IF(J125&gt;0.3,0.3,J125)</f>
        <v>0.11320754716981132</v>
      </c>
      <c r="L125" s="101">
        <f>E125/D125</f>
        <v>1.0148424878836833</v>
      </c>
      <c r="M125" s="101">
        <f>E125/C125</f>
        <v>0.99652984334721395</v>
      </c>
      <c r="N125" s="103">
        <v>5025.5</v>
      </c>
      <c r="O125" s="103">
        <v>1</v>
      </c>
      <c r="P125" s="104">
        <f>O125/H125</f>
        <v>1.8867924528301886E-2</v>
      </c>
      <c r="Q125" s="104">
        <f>IF(P125&gt;0.25,0.25,P125)</f>
        <v>1.8867924528301886E-2</v>
      </c>
      <c r="R125" s="101">
        <f>N125/D125</f>
        <v>1.0148424878836833</v>
      </c>
      <c r="S125" s="101">
        <f>N125/C125</f>
        <v>0.99652984334721395</v>
      </c>
      <c r="T125" s="101">
        <f>N125/E125</f>
        <v>1</v>
      </c>
      <c r="U125" s="103">
        <v>5025.5</v>
      </c>
      <c r="V125" s="103">
        <f>IF(W125&lt;O125,1,0)</f>
        <v>0</v>
      </c>
      <c r="W125" s="6">
        <v>1</v>
      </c>
      <c r="X125" s="101">
        <f>W125/H125</f>
        <v>1.8867924528301886E-2</v>
      </c>
      <c r="Y125" s="104">
        <f>IF(X125&gt;0.25,0.25,X125)</f>
        <v>1.8867924528301886E-2</v>
      </c>
      <c r="Z125" s="101">
        <f>U125/D125</f>
        <v>1.0148424878836833</v>
      </c>
      <c r="AA125" s="101">
        <f>U125/C125</f>
        <v>0.99652984334721395</v>
      </c>
      <c r="AB125" s="101">
        <f>U125/E125</f>
        <v>1</v>
      </c>
      <c r="AC125" s="103">
        <v>5025.5</v>
      </c>
      <c r="AD125" s="105">
        <v>1</v>
      </c>
      <c r="AE125" s="107">
        <f>AD125/H125</f>
        <v>1.8867924528301886E-2</v>
      </c>
      <c r="AF125" s="104">
        <f>IF(AE125&gt;0.3,0.3,AE125)</f>
        <v>1.8867924528301886E-2</v>
      </c>
      <c r="AG125" s="101">
        <f>AC125/D125</f>
        <v>1.0148424878836833</v>
      </c>
      <c r="AH125" s="101">
        <f>C125/AC125</f>
        <v>1.0034822405730772</v>
      </c>
      <c r="AI125" s="101">
        <f>AC125/E125</f>
        <v>1</v>
      </c>
      <c r="AJ125" s="103">
        <v>5025.5</v>
      </c>
      <c r="AK125" s="6">
        <v>1</v>
      </c>
      <c r="AL125" s="101">
        <f>AK125/H125</f>
        <v>1.8867924528301886E-2</v>
      </c>
      <c r="AM125" s="104">
        <f>IF(AL125&gt;0.3,0.3,AL125)</f>
        <v>1.8867924528301886E-2</v>
      </c>
      <c r="AN125" s="101">
        <f>AJ125/D125</f>
        <v>1.0148424878836833</v>
      </c>
      <c r="AO125" s="101">
        <f>C125/AJ125</f>
        <v>1.0034822405730772</v>
      </c>
      <c r="AP125" s="101">
        <f>AJ125/E125</f>
        <v>1</v>
      </c>
      <c r="AQ125" s="103">
        <v>5025.5</v>
      </c>
      <c r="AR125" s="103">
        <v>2</v>
      </c>
      <c r="AS125" s="101">
        <f>AR125/H125</f>
        <v>3.7735849056603772E-2</v>
      </c>
      <c r="AT125" s="104">
        <f>IF(AS125&gt;0.25,0.25,AS125)</f>
        <v>3.7735849056603772E-2</v>
      </c>
      <c r="AU125" s="101">
        <f>AQ125/D125</f>
        <v>1.0148424878836833</v>
      </c>
      <c r="AV125" s="101">
        <f>C125/AQ125</f>
        <v>1.0034822405730772</v>
      </c>
      <c r="AW125" s="101">
        <f>AQ125/E125</f>
        <v>1</v>
      </c>
      <c r="AX125" s="103">
        <v>5025.5</v>
      </c>
      <c r="AY125" s="6">
        <v>1</v>
      </c>
      <c r="AZ125" s="101">
        <f>AY125/H125</f>
        <v>1.8867924528301886E-2</v>
      </c>
      <c r="BA125" s="104">
        <f>IF(AZ125&gt;0.1,0.1,AZ125)</f>
        <v>1.8867924528301886E-2</v>
      </c>
      <c r="BB125" s="101">
        <f>AX125/D125</f>
        <v>1.0148424878836833</v>
      </c>
      <c r="BC125" s="101">
        <f>C125/AX125</f>
        <v>1.0034822405730772</v>
      </c>
      <c r="BD125" s="101">
        <f>AX125/E125</f>
        <v>1</v>
      </c>
    </row>
    <row r="126" spans="1:56" x14ac:dyDescent="0.2">
      <c r="A126" s="6" t="s">
        <v>1431</v>
      </c>
      <c r="B126" s="100">
        <v>124</v>
      </c>
      <c r="C126" s="13">
        <v>6612</v>
      </c>
      <c r="D126" s="13">
        <v>6483</v>
      </c>
      <c r="E126" s="13">
        <v>6590.5</v>
      </c>
      <c r="F126" s="13">
        <f>IF(C126=E126,1,0)</f>
        <v>0</v>
      </c>
      <c r="G126" s="13">
        <v>14</v>
      </c>
      <c r="H126" s="6">
        <f>VLOOKUP(B126,NEW_TRAIN_TEST!$A$2:$D$980,4,0)</f>
        <v>118</v>
      </c>
      <c r="I126" s="6" t="str">
        <f>VLOOKUP(B126,NEW_TRAIN_TEST!$A$2:$E$980,5,0)</f>
        <v>exponential</v>
      </c>
      <c r="J126" s="101">
        <f>G126/H126</f>
        <v>0.11864406779661017</v>
      </c>
      <c r="K126" s="101">
        <f>IF(J126&gt;0.3,0.3,J126)</f>
        <v>0.11864406779661017</v>
      </c>
      <c r="L126" s="101">
        <f>E126/D126</f>
        <v>1.0165818293999691</v>
      </c>
      <c r="M126" s="101">
        <f>E126/C126</f>
        <v>0.99674833635813676</v>
      </c>
      <c r="N126" s="103">
        <v>6590.5</v>
      </c>
      <c r="O126" s="103">
        <v>3</v>
      </c>
      <c r="P126" s="104">
        <f>O126/H126</f>
        <v>2.5423728813559324E-2</v>
      </c>
      <c r="Q126" s="104">
        <f>IF(P126&gt;0.25,0.25,P126)</f>
        <v>2.5423728813559324E-2</v>
      </c>
      <c r="R126" s="101">
        <f>N126/D126</f>
        <v>1.0165818293999691</v>
      </c>
      <c r="S126" s="101">
        <f>N126/C126</f>
        <v>0.99674833635813676</v>
      </c>
      <c r="T126" s="101">
        <f>N126/E126</f>
        <v>1</v>
      </c>
      <c r="U126" s="103">
        <v>6590.5</v>
      </c>
      <c r="V126" s="103">
        <f>IF(W126&lt;O126,1,0)</f>
        <v>0</v>
      </c>
      <c r="W126" s="6">
        <v>3</v>
      </c>
      <c r="X126" s="101">
        <f>W126/H126</f>
        <v>2.5423728813559324E-2</v>
      </c>
      <c r="Y126" s="104">
        <f>IF(X126&gt;0.25,0.25,X126)</f>
        <v>2.5423728813559324E-2</v>
      </c>
      <c r="Z126" s="101">
        <f>U126/D126</f>
        <v>1.0165818293999691</v>
      </c>
      <c r="AA126" s="101">
        <f>U126/C126</f>
        <v>0.99674833635813676</v>
      </c>
      <c r="AB126" s="101">
        <f>U126/E126</f>
        <v>1</v>
      </c>
      <c r="AC126" s="103">
        <v>6590.5</v>
      </c>
      <c r="AD126" s="105">
        <v>4</v>
      </c>
      <c r="AE126" s="107">
        <f>AD126/H126</f>
        <v>3.3898305084745763E-2</v>
      </c>
      <c r="AF126" s="104">
        <f>IF(AE126&gt;0.3,0.3,AE126)</f>
        <v>3.3898305084745763E-2</v>
      </c>
      <c r="AG126" s="101">
        <f>AC126/D126</f>
        <v>1.0165818293999691</v>
      </c>
      <c r="AH126" s="101">
        <f>C126/AC126</f>
        <v>1.0032622714513315</v>
      </c>
      <c r="AI126" s="101">
        <f>AC126/E126</f>
        <v>1</v>
      </c>
      <c r="AJ126" s="103">
        <v>6590.5</v>
      </c>
      <c r="AK126" s="6">
        <v>5</v>
      </c>
      <c r="AL126" s="101">
        <f>AK126/H126</f>
        <v>4.2372881355932202E-2</v>
      </c>
      <c r="AM126" s="104">
        <f>IF(AL126&gt;0.3,0.3,AL126)</f>
        <v>4.2372881355932202E-2</v>
      </c>
      <c r="AN126" s="101">
        <f>AJ126/D126</f>
        <v>1.0165818293999691</v>
      </c>
      <c r="AO126" s="101">
        <f>C126/AJ126</f>
        <v>1.0032622714513315</v>
      </c>
      <c r="AP126" s="101">
        <f>AJ126/E126</f>
        <v>1</v>
      </c>
      <c r="AQ126" s="103">
        <v>6590.5</v>
      </c>
      <c r="AR126" s="103">
        <v>2</v>
      </c>
      <c r="AS126" s="101">
        <f>AR126/H126</f>
        <v>1.6949152542372881E-2</v>
      </c>
      <c r="AT126" s="104">
        <f>IF(AS126&gt;0.25,0.25,AS126)</f>
        <v>1.6949152542372881E-2</v>
      </c>
      <c r="AU126" s="101">
        <f>AQ126/D126</f>
        <v>1.0165818293999691</v>
      </c>
      <c r="AV126" s="101">
        <f>C126/AQ126</f>
        <v>1.0032622714513315</v>
      </c>
      <c r="AW126" s="101">
        <f>AQ126/E126</f>
        <v>1</v>
      </c>
      <c r="AX126" s="103">
        <v>6590.5</v>
      </c>
      <c r="AY126" s="6">
        <v>0</v>
      </c>
      <c r="AZ126" s="101">
        <f>AY126/H126</f>
        <v>0</v>
      </c>
      <c r="BA126" s="104">
        <f>IF(AZ126&gt;0.1,0.1,AZ126)</f>
        <v>0</v>
      </c>
      <c r="BB126" s="101">
        <f>AX126/D126</f>
        <v>1.0165818293999691</v>
      </c>
      <c r="BC126" s="101">
        <f>C126/AX126</f>
        <v>1.0032622714513315</v>
      </c>
      <c r="BD126" s="101">
        <f>AX126/E126</f>
        <v>1</v>
      </c>
    </row>
    <row r="127" spans="1:56" x14ac:dyDescent="0.2">
      <c r="A127" s="6" t="s">
        <v>1431</v>
      </c>
      <c r="B127" s="100">
        <v>125</v>
      </c>
      <c r="C127" s="13">
        <v>5985</v>
      </c>
      <c r="D127" s="13">
        <v>5660.5</v>
      </c>
      <c r="E127" s="13">
        <v>5979</v>
      </c>
      <c r="F127" s="13">
        <f>IF(C127=E127,1,0)</f>
        <v>0</v>
      </c>
      <c r="G127" s="13">
        <v>22</v>
      </c>
      <c r="H127" s="6">
        <f>VLOOKUP(B127,NEW_TRAIN_TEST!$A$2:$D$980,4,0)</f>
        <v>73</v>
      </c>
      <c r="I127" s="6" t="str">
        <f>VLOOKUP(B127,NEW_TRAIN_TEST!$A$2:$E$980,5,0)</f>
        <v>exponential</v>
      </c>
      <c r="J127" s="101">
        <f>G127/H127</f>
        <v>0.30136986301369861</v>
      </c>
      <c r="K127" s="101">
        <f>IF(J127&gt;0.3,0.3,J127)</f>
        <v>0.3</v>
      </c>
      <c r="L127" s="101">
        <f>E127/D127</f>
        <v>1.0562671142125255</v>
      </c>
      <c r="M127" s="101">
        <f>E127/C127</f>
        <v>0.99899749373433588</v>
      </c>
      <c r="N127" s="103">
        <v>5979</v>
      </c>
      <c r="O127" s="103">
        <v>3</v>
      </c>
      <c r="P127" s="104">
        <f>O127/H127</f>
        <v>4.1095890410958902E-2</v>
      </c>
      <c r="Q127" s="104">
        <f>IF(P127&gt;0.25,0.25,P127)</f>
        <v>4.1095890410958902E-2</v>
      </c>
      <c r="R127" s="101">
        <f>N127/D127</f>
        <v>1.0562671142125255</v>
      </c>
      <c r="S127" s="101">
        <f>N127/C127</f>
        <v>0.99899749373433588</v>
      </c>
      <c r="T127" s="101">
        <f>N127/E127</f>
        <v>1</v>
      </c>
      <c r="U127" s="103">
        <v>5979</v>
      </c>
      <c r="V127" s="103">
        <f>IF(W127&lt;O127,1,0)</f>
        <v>0</v>
      </c>
      <c r="W127" s="6">
        <v>5</v>
      </c>
      <c r="X127" s="101">
        <f>W127/H127</f>
        <v>6.8493150684931503E-2</v>
      </c>
      <c r="Y127" s="104">
        <f>IF(X127&gt;0.25,0.25,X127)</f>
        <v>6.8493150684931503E-2</v>
      </c>
      <c r="Z127" s="101">
        <f>U127/D127</f>
        <v>1.0562671142125255</v>
      </c>
      <c r="AA127" s="101">
        <f>U127/C127</f>
        <v>0.99899749373433588</v>
      </c>
      <c r="AB127" s="101">
        <f>U127/E127</f>
        <v>1</v>
      </c>
      <c r="AC127" s="103">
        <v>5979</v>
      </c>
      <c r="AD127" s="105">
        <v>5</v>
      </c>
      <c r="AE127" s="107">
        <f>AD127/H127</f>
        <v>6.8493150684931503E-2</v>
      </c>
      <c r="AF127" s="104">
        <f>IF(AE127&gt;0.3,0.3,AE127)</f>
        <v>6.8493150684931503E-2</v>
      </c>
      <c r="AG127" s="101">
        <f>AC127/D127</f>
        <v>1.0562671142125255</v>
      </c>
      <c r="AH127" s="101">
        <f>C127/AC127</f>
        <v>1.0010035122930256</v>
      </c>
      <c r="AI127" s="101">
        <f>AC127/E127</f>
        <v>1</v>
      </c>
      <c r="AJ127" s="103">
        <v>5979</v>
      </c>
      <c r="AK127" s="6">
        <v>3</v>
      </c>
      <c r="AL127" s="101">
        <f>AK127/H127</f>
        <v>4.1095890410958902E-2</v>
      </c>
      <c r="AM127" s="104">
        <f>IF(AL127&gt;0.3,0.3,AL127)</f>
        <v>4.1095890410958902E-2</v>
      </c>
      <c r="AN127" s="101">
        <f>AJ127/D127</f>
        <v>1.0562671142125255</v>
      </c>
      <c r="AO127" s="101">
        <f>C127/AJ127</f>
        <v>1.0010035122930256</v>
      </c>
      <c r="AP127" s="101">
        <f>AJ127/E127</f>
        <v>1</v>
      </c>
      <c r="AQ127" s="103">
        <v>5979</v>
      </c>
      <c r="AR127" s="103">
        <v>0</v>
      </c>
      <c r="AS127" s="101">
        <f>AR127/H127</f>
        <v>0</v>
      </c>
      <c r="AT127" s="104">
        <f>IF(AS127&gt;0.25,0.25,AS127)</f>
        <v>0</v>
      </c>
      <c r="AU127" s="101">
        <f>AQ127/D127</f>
        <v>1.0562671142125255</v>
      </c>
      <c r="AV127" s="101">
        <f>C127/AQ127</f>
        <v>1.0010035122930256</v>
      </c>
      <c r="AW127" s="101">
        <f>AQ127/E127</f>
        <v>1</v>
      </c>
      <c r="AX127" s="103">
        <v>5979</v>
      </c>
      <c r="AY127" s="6">
        <v>2</v>
      </c>
      <c r="AZ127" s="101">
        <f>AY127/H127</f>
        <v>2.7397260273972601E-2</v>
      </c>
      <c r="BA127" s="104">
        <f>IF(AZ127&gt;0.1,0.1,AZ127)</f>
        <v>2.7397260273972601E-2</v>
      </c>
      <c r="BB127" s="101">
        <f>AX127/D127</f>
        <v>1.0562671142125255</v>
      </c>
      <c r="BC127" s="101">
        <f>C127/AX127</f>
        <v>1.0010035122930256</v>
      </c>
      <c r="BD127" s="101">
        <f>AX127/E127</f>
        <v>1</v>
      </c>
    </row>
    <row r="128" spans="1:56" x14ac:dyDescent="0.2">
      <c r="A128" s="6" t="s">
        <v>1431</v>
      </c>
      <c r="B128" s="100">
        <v>126</v>
      </c>
      <c r="C128" s="13">
        <v>5336</v>
      </c>
      <c r="D128" s="13">
        <v>5105</v>
      </c>
      <c r="E128" s="13">
        <v>5193.5</v>
      </c>
      <c r="F128" s="13">
        <f>IF(C128=E128,1,0)</f>
        <v>0</v>
      </c>
      <c r="G128" s="13">
        <v>13</v>
      </c>
      <c r="H128" s="6">
        <f>VLOOKUP(B128,NEW_TRAIN_TEST!$A$2:$D$980,4,0)</f>
        <v>91</v>
      </c>
      <c r="I128" s="6" t="str">
        <f>VLOOKUP(B128,NEW_TRAIN_TEST!$A$2:$E$980,5,0)</f>
        <v>exponential</v>
      </c>
      <c r="J128" s="101">
        <f>G128/H128</f>
        <v>0.14285714285714285</v>
      </c>
      <c r="K128" s="101">
        <f>IF(J128&gt;0.3,0.3,J128)</f>
        <v>0.14285714285714285</v>
      </c>
      <c r="L128" s="101">
        <f>E128/D128</f>
        <v>1.017335945151812</v>
      </c>
      <c r="M128" s="101">
        <f>E128/C128</f>
        <v>0.97329460269865065</v>
      </c>
      <c r="N128" s="103">
        <v>5193.5</v>
      </c>
      <c r="O128" s="103">
        <v>2</v>
      </c>
      <c r="P128" s="104">
        <f>O128/H128</f>
        <v>2.197802197802198E-2</v>
      </c>
      <c r="Q128" s="104">
        <f>IF(P128&gt;0.25,0.25,P128)</f>
        <v>2.197802197802198E-2</v>
      </c>
      <c r="R128" s="101">
        <f>N128/D128</f>
        <v>1.017335945151812</v>
      </c>
      <c r="S128" s="101">
        <f>N128/C128</f>
        <v>0.97329460269865065</v>
      </c>
      <c r="T128" s="101">
        <f>N128/E128</f>
        <v>1</v>
      </c>
      <c r="U128" s="103">
        <v>5193.5</v>
      </c>
      <c r="V128" s="103">
        <f>IF(W128&lt;O128,1,0)</f>
        <v>0</v>
      </c>
      <c r="W128" s="6">
        <v>2</v>
      </c>
      <c r="X128" s="101">
        <f>W128/H128</f>
        <v>2.197802197802198E-2</v>
      </c>
      <c r="Y128" s="104">
        <f>IF(X128&gt;0.25,0.25,X128)</f>
        <v>2.197802197802198E-2</v>
      </c>
      <c r="Z128" s="101">
        <f>U128/D128</f>
        <v>1.017335945151812</v>
      </c>
      <c r="AA128" s="101">
        <f>U128/C128</f>
        <v>0.97329460269865065</v>
      </c>
      <c r="AB128" s="101">
        <f>U128/E128</f>
        <v>1</v>
      </c>
      <c r="AC128" s="103">
        <v>5193.5</v>
      </c>
      <c r="AD128" s="105">
        <v>2</v>
      </c>
      <c r="AE128" s="107">
        <f>AD128/H128</f>
        <v>2.197802197802198E-2</v>
      </c>
      <c r="AF128" s="104">
        <f>IF(AE128&gt;0.3,0.3,AE128)</f>
        <v>2.197802197802198E-2</v>
      </c>
      <c r="AG128" s="101">
        <f>AC128/D128</f>
        <v>1.017335945151812</v>
      </c>
      <c r="AH128" s="101">
        <f>C128/AC128</f>
        <v>1.0274381438336382</v>
      </c>
      <c r="AI128" s="101">
        <f>AC128/E128</f>
        <v>1</v>
      </c>
      <c r="AJ128" s="103">
        <v>5193.5</v>
      </c>
      <c r="AK128" s="6">
        <v>2</v>
      </c>
      <c r="AL128" s="101">
        <f>AK128/H128</f>
        <v>2.197802197802198E-2</v>
      </c>
      <c r="AM128" s="104">
        <f>IF(AL128&gt;0.3,0.3,AL128)</f>
        <v>2.197802197802198E-2</v>
      </c>
      <c r="AN128" s="101">
        <f>AJ128/D128</f>
        <v>1.017335945151812</v>
      </c>
      <c r="AO128" s="101">
        <f>C128/AJ128</f>
        <v>1.0274381438336382</v>
      </c>
      <c r="AP128" s="101">
        <f>AJ128/E128</f>
        <v>1</v>
      </c>
      <c r="AQ128" s="103">
        <v>5193.5</v>
      </c>
      <c r="AR128" s="103">
        <v>2</v>
      </c>
      <c r="AS128" s="101">
        <f>AR128/H128</f>
        <v>2.197802197802198E-2</v>
      </c>
      <c r="AT128" s="104">
        <f>IF(AS128&gt;0.25,0.25,AS128)</f>
        <v>2.197802197802198E-2</v>
      </c>
      <c r="AU128" s="101">
        <f>AQ128/D128</f>
        <v>1.017335945151812</v>
      </c>
      <c r="AV128" s="101">
        <f>C128/AQ128</f>
        <v>1.0274381438336382</v>
      </c>
      <c r="AW128" s="101">
        <f>AQ128/E128</f>
        <v>1</v>
      </c>
      <c r="AX128" s="103">
        <v>5193.5</v>
      </c>
      <c r="AY128" s="6">
        <v>1</v>
      </c>
      <c r="AZ128" s="101">
        <f>AY128/H128</f>
        <v>1.098901098901099E-2</v>
      </c>
      <c r="BA128" s="104">
        <f>IF(AZ128&gt;0.1,0.1,AZ128)</f>
        <v>1.098901098901099E-2</v>
      </c>
      <c r="BB128" s="101">
        <f>AX128/D128</f>
        <v>1.017335945151812</v>
      </c>
      <c r="BC128" s="101">
        <f>C128/AX128</f>
        <v>1.0274381438336382</v>
      </c>
      <c r="BD128" s="101">
        <f>AX128/E128</f>
        <v>1</v>
      </c>
    </row>
    <row r="129" spans="1:56" x14ac:dyDescent="0.2">
      <c r="A129" s="6" t="s">
        <v>1431</v>
      </c>
      <c r="B129" s="100">
        <v>127</v>
      </c>
      <c r="C129" s="13">
        <v>5427</v>
      </c>
      <c r="D129" s="13">
        <v>5263</v>
      </c>
      <c r="E129" s="13">
        <v>5381.5</v>
      </c>
      <c r="F129" s="13">
        <f>IF(C129=E129,1,0)</f>
        <v>0</v>
      </c>
      <c r="G129" s="13">
        <v>20</v>
      </c>
      <c r="H129" s="6">
        <f>VLOOKUP(B129,NEW_TRAIN_TEST!$A$2:$D$980,4,0)</f>
        <v>108</v>
      </c>
      <c r="I129" s="6" t="str">
        <f>VLOOKUP(B129,NEW_TRAIN_TEST!$A$2:$E$980,5,0)</f>
        <v>exponential</v>
      </c>
      <c r="J129" s="101">
        <f>G129/H129</f>
        <v>0.18518518518518517</v>
      </c>
      <c r="K129" s="101">
        <f>IF(J129&gt;0.3,0.3,J129)</f>
        <v>0.18518518518518517</v>
      </c>
      <c r="L129" s="101">
        <f>E129/D129</f>
        <v>1.022515675470264</v>
      </c>
      <c r="M129" s="101">
        <f>E129/C129</f>
        <v>0.99161599410355628</v>
      </c>
      <c r="N129" s="103">
        <v>5381.5</v>
      </c>
      <c r="O129" s="103">
        <v>10</v>
      </c>
      <c r="P129" s="104">
        <f>O129/H129</f>
        <v>9.2592592592592587E-2</v>
      </c>
      <c r="Q129" s="104">
        <f>IF(P129&gt;0.25,0.25,P129)</f>
        <v>9.2592592592592587E-2</v>
      </c>
      <c r="R129" s="101">
        <f>N129/D129</f>
        <v>1.022515675470264</v>
      </c>
      <c r="S129" s="101">
        <f>N129/C129</f>
        <v>0.99161599410355628</v>
      </c>
      <c r="T129" s="101">
        <f>N129/E129</f>
        <v>1</v>
      </c>
      <c r="U129" s="103">
        <v>5381.5</v>
      </c>
      <c r="V129" s="103">
        <f>IF(W129&lt;O129,1,0)</f>
        <v>0</v>
      </c>
      <c r="W129" s="6">
        <v>10</v>
      </c>
      <c r="X129" s="101">
        <f>W129/H129</f>
        <v>9.2592592592592587E-2</v>
      </c>
      <c r="Y129" s="104">
        <f>IF(X129&gt;0.25,0.25,X129)</f>
        <v>9.2592592592592587E-2</v>
      </c>
      <c r="Z129" s="101">
        <f>U129/D129</f>
        <v>1.022515675470264</v>
      </c>
      <c r="AA129" s="101">
        <f>U129/C129</f>
        <v>0.99161599410355628</v>
      </c>
      <c r="AB129" s="101">
        <f>U129/E129</f>
        <v>1</v>
      </c>
      <c r="AC129" s="103">
        <v>5381.5</v>
      </c>
      <c r="AD129" s="105">
        <v>12</v>
      </c>
      <c r="AE129" s="107">
        <f>AD129/H129</f>
        <v>0.1111111111111111</v>
      </c>
      <c r="AF129" s="104">
        <f>IF(AE129&gt;0.3,0.3,AE129)</f>
        <v>0.1111111111111111</v>
      </c>
      <c r="AG129" s="101">
        <f>AC129/D129</f>
        <v>1.022515675470264</v>
      </c>
      <c r="AH129" s="101">
        <f>C129/AC129</f>
        <v>1.0084548917588032</v>
      </c>
      <c r="AI129" s="101">
        <f>AC129/E129</f>
        <v>1</v>
      </c>
      <c r="AJ129" s="103">
        <v>5381.5</v>
      </c>
      <c r="AK129" s="6">
        <v>12</v>
      </c>
      <c r="AL129" s="101">
        <f>AK129/H129</f>
        <v>0.1111111111111111</v>
      </c>
      <c r="AM129" s="104">
        <f>IF(AL129&gt;0.3,0.3,AL129)</f>
        <v>0.1111111111111111</v>
      </c>
      <c r="AN129" s="101">
        <f>AJ129/D129</f>
        <v>1.022515675470264</v>
      </c>
      <c r="AO129" s="101">
        <f>C129/AJ129</f>
        <v>1.0084548917588032</v>
      </c>
      <c r="AP129" s="101">
        <f>AJ129/E129</f>
        <v>1</v>
      </c>
      <c r="AQ129" s="103">
        <v>5381.5</v>
      </c>
      <c r="AR129" s="103">
        <v>2</v>
      </c>
      <c r="AS129" s="101">
        <f>AR129/H129</f>
        <v>1.8518518518518517E-2</v>
      </c>
      <c r="AT129" s="104">
        <f>IF(AS129&gt;0.25,0.25,AS129)</f>
        <v>1.8518518518518517E-2</v>
      </c>
      <c r="AU129" s="101">
        <f>AQ129/D129</f>
        <v>1.022515675470264</v>
      </c>
      <c r="AV129" s="101">
        <f>C129/AQ129</f>
        <v>1.0084548917588032</v>
      </c>
      <c r="AW129" s="101">
        <f>AQ129/E129</f>
        <v>1</v>
      </c>
      <c r="AX129" s="103">
        <v>5381.5</v>
      </c>
      <c r="AY129" s="6">
        <v>3</v>
      </c>
      <c r="AZ129" s="101">
        <f>AY129/H129</f>
        <v>2.7777777777777776E-2</v>
      </c>
      <c r="BA129" s="104">
        <f>IF(AZ129&gt;0.1,0.1,AZ129)</f>
        <v>2.7777777777777776E-2</v>
      </c>
      <c r="BB129" s="101">
        <f>AX129/D129</f>
        <v>1.022515675470264</v>
      </c>
      <c r="BC129" s="101">
        <f>C129/AX129</f>
        <v>1.0084548917588032</v>
      </c>
      <c r="BD129" s="101">
        <f>AX129/E129</f>
        <v>1</v>
      </c>
    </row>
    <row r="130" spans="1:56" x14ac:dyDescent="0.2">
      <c r="A130" s="6" t="s">
        <v>1431</v>
      </c>
      <c r="B130" s="100">
        <v>128</v>
      </c>
      <c r="C130" s="13">
        <v>4750</v>
      </c>
      <c r="D130" s="13">
        <v>4166</v>
      </c>
      <c r="E130" s="13">
        <v>4698.5</v>
      </c>
      <c r="F130" s="13">
        <f>IF(C130=E130,1,0)</f>
        <v>0</v>
      </c>
      <c r="G130" s="13">
        <v>15</v>
      </c>
      <c r="H130" s="6">
        <f>VLOOKUP(B130,NEW_TRAIN_TEST!$A$2:$D$980,4,0)</f>
        <v>65</v>
      </c>
      <c r="I130" s="6" t="str">
        <f>VLOOKUP(B130,NEW_TRAIN_TEST!$A$2:$E$980,5,0)</f>
        <v>exponential</v>
      </c>
      <c r="J130" s="101">
        <f>G130/H130</f>
        <v>0.23076923076923078</v>
      </c>
      <c r="K130" s="101">
        <f>IF(J130&gt;0.3,0.3,J130)</f>
        <v>0.23076923076923078</v>
      </c>
      <c r="L130" s="101">
        <f>E130/D130</f>
        <v>1.1278204512722037</v>
      </c>
      <c r="M130" s="101">
        <f>E130/C130</f>
        <v>0.98915789473684212</v>
      </c>
      <c r="N130" s="103">
        <v>4698.5</v>
      </c>
      <c r="O130" s="103">
        <v>0</v>
      </c>
      <c r="P130" s="104">
        <f>O130/H130</f>
        <v>0</v>
      </c>
      <c r="Q130" s="104">
        <f>IF(P130&gt;0.25,0.25,P130)</f>
        <v>0</v>
      </c>
      <c r="R130" s="101">
        <f>N130/D130</f>
        <v>1.1278204512722037</v>
      </c>
      <c r="S130" s="101">
        <f>N130/C130</f>
        <v>0.98915789473684212</v>
      </c>
      <c r="T130" s="101">
        <f>N130/E130</f>
        <v>1</v>
      </c>
      <c r="U130" s="103">
        <v>4698.5</v>
      </c>
      <c r="V130" s="103">
        <f>IF(W130&lt;O130,1,0)</f>
        <v>0</v>
      </c>
      <c r="W130" s="6">
        <v>0</v>
      </c>
      <c r="X130" s="101">
        <f>W130/H130</f>
        <v>0</v>
      </c>
      <c r="Y130" s="104">
        <f>IF(X130&gt;0.25,0.25,X130)</f>
        <v>0</v>
      </c>
      <c r="Z130" s="101">
        <f>U130/D130</f>
        <v>1.1278204512722037</v>
      </c>
      <c r="AA130" s="101">
        <f>U130/C130</f>
        <v>0.98915789473684212</v>
      </c>
      <c r="AB130" s="101">
        <f>U130/E130</f>
        <v>1</v>
      </c>
      <c r="AC130" s="103">
        <v>4698.5</v>
      </c>
      <c r="AD130" s="105">
        <v>0</v>
      </c>
      <c r="AE130" s="107">
        <f>AD130/H130</f>
        <v>0</v>
      </c>
      <c r="AF130" s="104">
        <f>IF(AE130&gt;0.3,0.3,AE130)</f>
        <v>0</v>
      </c>
      <c r="AG130" s="101">
        <f>AC130/D130</f>
        <v>1.1278204512722037</v>
      </c>
      <c r="AH130" s="101">
        <f>C130/AC130</f>
        <v>1.0109609449824413</v>
      </c>
      <c r="AI130" s="101">
        <f>AC130/E130</f>
        <v>1</v>
      </c>
      <c r="AJ130" s="103">
        <v>4698.5</v>
      </c>
      <c r="AK130" s="6">
        <v>0</v>
      </c>
      <c r="AL130" s="101">
        <f>AK130/H130</f>
        <v>0</v>
      </c>
      <c r="AM130" s="104">
        <f>IF(AL130&gt;0.3,0.3,AL130)</f>
        <v>0</v>
      </c>
      <c r="AN130" s="101">
        <f>AJ130/D130</f>
        <v>1.1278204512722037</v>
      </c>
      <c r="AO130" s="101">
        <f>C130/AJ130</f>
        <v>1.0109609449824413</v>
      </c>
      <c r="AP130" s="101">
        <f>AJ130/E130</f>
        <v>1</v>
      </c>
      <c r="AQ130" s="103">
        <v>4698.5</v>
      </c>
      <c r="AR130" s="103">
        <v>0</v>
      </c>
      <c r="AS130" s="101">
        <f>AR130/H130</f>
        <v>0</v>
      </c>
      <c r="AT130" s="104">
        <f>IF(AS130&gt;0.25,0.25,AS130)</f>
        <v>0</v>
      </c>
      <c r="AU130" s="101">
        <f>AQ130/D130</f>
        <v>1.1278204512722037</v>
      </c>
      <c r="AV130" s="101">
        <f>C130/AQ130</f>
        <v>1.0109609449824413</v>
      </c>
      <c r="AW130" s="101">
        <f>AQ130/E130</f>
        <v>1</v>
      </c>
      <c r="AX130" s="103">
        <v>4698.5</v>
      </c>
      <c r="AY130" s="6">
        <v>0</v>
      </c>
      <c r="AZ130" s="101">
        <f>AY130/H130</f>
        <v>0</v>
      </c>
      <c r="BA130" s="104">
        <f>IF(AZ130&gt;0.1,0.1,AZ130)</f>
        <v>0</v>
      </c>
      <c r="BB130" s="101">
        <f>AX130/D130</f>
        <v>1.1278204512722037</v>
      </c>
      <c r="BC130" s="101">
        <f>C130/AX130</f>
        <v>1.0109609449824413</v>
      </c>
      <c r="BD130" s="101">
        <f>AX130/E130</f>
        <v>1</v>
      </c>
    </row>
    <row r="131" spans="1:56" x14ac:dyDescent="0.2">
      <c r="A131" s="6" t="s">
        <v>1431</v>
      </c>
      <c r="B131" s="100">
        <v>129</v>
      </c>
      <c r="C131" s="13">
        <v>4687</v>
      </c>
      <c r="D131" s="13">
        <v>4607.5</v>
      </c>
      <c r="E131" s="13">
        <v>4647</v>
      </c>
      <c r="F131" s="13">
        <f>IF(C131=E131,1,0)</f>
        <v>0</v>
      </c>
      <c r="G131" s="13">
        <v>10</v>
      </c>
      <c r="H131" s="6">
        <f>VLOOKUP(B131,NEW_TRAIN_TEST!$A$2:$D$980,4,0)</f>
        <v>76</v>
      </c>
      <c r="I131" s="6" t="str">
        <f>VLOOKUP(B131,NEW_TRAIN_TEST!$A$2:$E$980,5,0)</f>
        <v>exponential</v>
      </c>
      <c r="J131" s="101">
        <f>G131/H131</f>
        <v>0.13157894736842105</v>
      </c>
      <c r="K131" s="101">
        <f>IF(J131&gt;0.3,0.3,J131)</f>
        <v>0.13157894736842105</v>
      </c>
      <c r="L131" s="101">
        <f>E131/D131</f>
        <v>1.0085729788388498</v>
      </c>
      <c r="M131" s="101">
        <f>E131/C131</f>
        <v>0.99146575634734369</v>
      </c>
      <c r="N131" s="103">
        <v>4647</v>
      </c>
      <c r="O131" s="103">
        <v>3</v>
      </c>
      <c r="P131" s="104">
        <f>O131/H131</f>
        <v>3.9473684210526314E-2</v>
      </c>
      <c r="Q131" s="104">
        <f>IF(P131&gt;0.25,0.25,P131)</f>
        <v>3.9473684210526314E-2</v>
      </c>
      <c r="R131" s="101">
        <f>N131/D131</f>
        <v>1.0085729788388498</v>
      </c>
      <c r="S131" s="101">
        <f>N131/C131</f>
        <v>0.99146575634734369</v>
      </c>
      <c r="T131" s="101">
        <f>N131/E131</f>
        <v>1</v>
      </c>
      <c r="U131" s="103">
        <v>4647</v>
      </c>
      <c r="V131" s="103">
        <f>IF(W131&lt;O131,1,0)</f>
        <v>0</v>
      </c>
      <c r="W131" s="6">
        <v>3</v>
      </c>
      <c r="X131" s="101">
        <f>W131/H131</f>
        <v>3.9473684210526314E-2</v>
      </c>
      <c r="Y131" s="104">
        <f>IF(X131&gt;0.25,0.25,X131)</f>
        <v>3.9473684210526314E-2</v>
      </c>
      <c r="Z131" s="101">
        <f>U131/D131</f>
        <v>1.0085729788388498</v>
      </c>
      <c r="AA131" s="101">
        <f>U131/C131</f>
        <v>0.99146575634734369</v>
      </c>
      <c r="AB131" s="101">
        <f>U131/E131</f>
        <v>1</v>
      </c>
      <c r="AC131" s="103">
        <v>4647</v>
      </c>
      <c r="AD131" s="105">
        <v>4</v>
      </c>
      <c r="AE131" s="107">
        <f>AD131/H131</f>
        <v>5.2631578947368418E-2</v>
      </c>
      <c r="AF131" s="104">
        <f>IF(AE131&gt;0.3,0.3,AE131)</f>
        <v>5.2631578947368418E-2</v>
      </c>
      <c r="AG131" s="101">
        <f>AC131/D131</f>
        <v>1.0085729788388498</v>
      </c>
      <c r="AH131" s="101">
        <f>C131/AC131</f>
        <v>1.0086077038949861</v>
      </c>
      <c r="AI131" s="101">
        <f>AC131/E131</f>
        <v>1</v>
      </c>
      <c r="AJ131" s="103">
        <v>4647</v>
      </c>
      <c r="AK131" s="6">
        <v>4</v>
      </c>
      <c r="AL131" s="101">
        <f>AK131/H131</f>
        <v>5.2631578947368418E-2</v>
      </c>
      <c r="AM131" s="104">
        <f>IF(AL131&gt;0.3,0.3,AL131)</f>
        <v>5.2631578947368418E-2</v>
      </c>
      <c r="AN131" s="101">
        <f>AJ131/D131</f>
        <v>1.0085729788388498</v>
      </c>
      <c r="AO131" s="101">
        <f>C131/AJ131</f>
        <v>1.0086077038949861</v>
      </c>
      <c r="AP131" s="101">
        <f>AJ131/E131</f>
        <v>1</v>
      </c>
      <c r="AQ131" s="103">
        <v>4647</v>
      </c>
      <c r="AR131" s="103">
        <v>2</v>
      </c>
      <c r="AS131" s="101">
        <f>AR131/H131</f>
        <v>2.6315789473684209E-2</v>
      </c>
      <c r="AT131" s="104">
        <f>IF(AS131&gt;0.25,0.25,AS131)</f>
        <v>2.6315789473684209E-2</v>
      </c>
      <c r="AU131" s="101">
        <f>AQ131/D131</f>
        <v>1.0085729788388498</v>
      </c>
      <c r="AV131" s="101">
        <f>C131/AQ131</f>
        <v>1.0086077038949861</v>
      </c>
      <c r="AW131" s="101">
        <f>AQ131/E131</f>
        <v>1</v>
      </c>
      <c r="AX131" s="103">
        <v>4647</v>
      </c>
      <c r="AY131" s="6">
        <v>1</v>
      </c>
      <c r="AZ131" s="101">
        <f>AY131/H131</f>
        <v>1.3157894736842105E-2</v>
      </c>
      <c r="BA131" s="104">
        <f>IF(AZ131&gt;0.1,0.1,AZ131)</f>
        <v>1.3157894736842105E-2</v>
      </c>
      <c r="BB131" s="101">
        <f>AX131/D131</f>
        <v>1.0085729788388498</v>
      </c>
      <c r="BC131" s="101">
        <f>C131/AX131</f>
        <v>1.0086077038949861</v>
      </c>
      <c r="BD131" s="101">
        <f>AX131/E131</f>
        <v>1</v>
      </c>
    </row>
    <row r="132" spans="1:56" x14ac:dyDescent="0.2">
      <c r="A132" s="6" t="s">
        <v>1431</v>
      </c>
      <c r="B132" s="100">
        <v>130</v>
      </c>
      <c r="C132" s="13">
        <v>5616</v>
      </c>
      <c r="D132" s="13">
        <v>5202.5</v>
      </c>
      <c r="E132" s="13">
        <v>5503</v>
      </c>
      <c r="F132" s="13">
        <f>IF(C132=E132,1,0)</f>
        <v>0</v>
      </c>
      <c r="G132" s="13">
        <v>22</v>
      </c>
      <c r="H132" s="6">
        <f>VLOOKUP(B132,NEW_TRAIN_TEST!$A$2:$D$980,4,0)</f>
        <v>115</v>
      </c>
      <c r="I132" s="6" t="str">
        <f>VLOOKUP(B132,NEW_TRAIN_TEST!$A$2:$E$980,5,0)</f>
        <v>exponential</v>
      </c>
      <c r="J132" s="101">
        <f>G132/H132</f>
        <v>0.19130434782608696</v>
      </c>
      <c r="K132" s="101">
        <f>IF(J132&gt;0.3,0.3,J132)</f>
        <v>0.19130434782608696</v>
      </c>
      <c r="L132" s="101">
        <f>E132/D132</f>
        <v>1.057760691975012</v>
      </c>
      <c r="M132" s="101">
        <f>E132/C132</f>
        <v>0.97987891737891741</v>
      </c>
      <c r="N132" s="103">
        <v>5503</v>
      </c>
      <c r="O132" s="103">
        <v>2</v>
      </c>
      <c r="P132" s="104">
        <f>O132/H132</f>
        <v>1.7391304347826087E-2</v>
      </c>
      <c r="Q132" s="104">
        <f>IF(P132&gt;0.25,0.25,P132)</f>
        <v>1.7391304347826087E-2</v>
      </c>
      <c r="R132" s="101">
        <f>N132/D132</f>
        <v>1.057760691975012</v>
      </c>
      <c r="S132" s="101">
        <f>N132/C132</f>
        <v>0.97987891737891741</v>
      </c>
      <c r="T132" s="101">
        <f>N132/E132</f>
        <v>1</v>
      </c>
      <c r="U132" s="103">
        <v>5503</v>
      </c>
      <c r="V132" s="103">
        <f>IF(W132&lt;O132,1,0)</f>
        <v>0</v>
      </c>
      <c r="W132" s="6">
        <v>2</v>
      </c>
      <c r="X132" s="101">
        <f>W132/H132</f>
        <v>1.7391304347826087E-2</v>
      </c>
      <c r="Y132" s="104">
        <f>IF(X132&gt;0.25,0.25,X132)</f>
        <v>1.7391304347826087E-2</v>
      </c>
      <c r="Z132" s="101">
        <f>U132/D132</f>
        <v>1.057760691975012</v>
      </c>
      <c r="AA132" s="101">
        <f>U132/C132</f>
        <v>0.97987891737891741</v>
      </c>
      <c r="AB132" s="101">
        <f>U132/E132</f>
        <v>1</v>
      </c>
      <c r="AC132" s="103">
        <v>5503</v>
      </c>
      <c r="AD132" s="105">
        <v>2</v>
      </c>
      <c r="AE132" s="107">
        <f>AD132/H132</f>
        <v>1.7391304347826087E-2</v>
      </c>
      <c r="AF132" s="104">
        <f>IF(AE132&gt;0.3,0.3,AE132)</f>
        <v>1.7391304347826087E-2</v>
      </c>
      <c r="AG132" s="101">
        <f>AC132/D132</f>
        <v>1.057760691975012</v>
      </c>
      <c r="AH132" s="101">
        <f>C132/AC132</f>
        <v>1.0205342540432492</v>
      </c>
      <c r="AI132" s="101">
        <f>AC132/E132</f>
        <v>1</v>
      </c>
      <c r="AJ132" s="103">
        <v>5503</v>
      </c>
      <c r="AK132" s="6">
        <v>2</v>
      </c>
      <c r="AL132" s="101">
        <f>AK132/H132</f>
        <v>1.7391304347826087E-2</v>
      </c>
      <c r="AM132" s="104">
        <f>IF(AL132&gt;0.3,0.3,AL132)</f>
        <v>1.7391304347826087E-2</v>
      </c>
      <c r="AN132" s="101">
        <f>AJ132/D132</f>
        <v>1.057760691975012</v>
      </c>
      <c r="AO132" s="101">
        <f>C132/AJ132</f>
        <v>1.0205342540432492</v>
      </c>
      <c r="AP132" s="101">
        <f>AJ132/E132</f>
        <v>1</v>
      </c>
      <c r="AQ132" s="103">
        <v>5503</v>
      </c>
      <c r="AR132" s="103">
        <v>2</v>
      </c>
      <c r="AS132" s="101">
        <f>AR132/H132</f>
        <v>1.7391304347826087E-2</v>
      </c>
      <c r="AT132" s="104">
        <f>IF(AS132&gt;0.25,0.25,AS132)</f>
        <v>1.7391304347826087E-2</v>
      </c>
      <c r="AU132" s="101">
        <f>AQ132/D132</f>
        <v>1.057760691975012</v>
      </c>
      <c r="AV132" s="101">
        <f>C132/AQ132</f>
        <v>1.0205342540432492</v>
      </c>
      <c r="AW132" s="101">
        <f>AQ132/E132</f>
        <v>1</v>
      </c>
      <c r="AX132" s="103">
        <v>5503</v>
      </c>
      <c r="AY132" s="6">
        <v>0</v>
      </c>
      <c r="AZ132" s="101">
        <f>AY132/H132</f>
        <v>0</v>
      </c>
      <c r="BA132" s="104">
        <f>IF(AZ132&gt;0.1,0.1,AZ132)</f>
        <v>0</v>
      </c>
      <c r="BB132" s="101">
        <f>AX132/D132</f>
        <v>1.057760691975012</v>
      </c>
      <c r="BC132" s="101">
        <f>C132/AX132</f>
        <v>1.0205342540432492</v>
      </c>
      <c r="BD132" s="101">
        <f>AX132/E132</f>
        <v>1</v>
      </c>
    </row>
    <row r="133" spans="1:56" x14ac:dyDescent="0.2">
      <c r="A133" s="6" t="s">
        <v>1431</v>
      </c>
      <c r="B133" s="100">
        <v>131</v>
      </c>
      <c r="C133" s="13">
        <v>6039</v>
      </c>
      <c r="D133" s="13">
        <v>5408</v>
      </c>
      <c r="E133" s="13">
        <v>5865.5</v>
      </c>
      <c r="F133" s="13">
        <f>IF(C133=E133,1,0)</f>
        <v>0</v>
      </c>
      <c r="G133" s="13">
        <v>9</v>
      </c>
      <c r="H133" s="6">
        <f>VLOOKUP(B133,NEW_TRAIN_TEST!$A$2:$D$980,4,0)</f>
        <v>80</v>
      </c>
      <c r="I133" s="6" t="str">
        <f>VLOOKUP(B133,NEW_TRAIN_TEST!$A$2:$E$980,5,0)</f>
        <v>exponential</v>
      </c>
      <c r="J133" s="101">
        <f>G133/H133</f>
        <v>0.1125</v>
      </c>
      <c r="K133" s="101">
        <f>IF(J133&gt;0.3,0.3,J133)</f>
        <v>0.1125</v>
      </c>
      <c r="L133" s="101">
        <f>E133/D133</f>
        <v>1.0845968934911243</v>
      </c>
      <c r="M133" s="101">
        <f>E133/C133</f>
        <v>0.97127007782745489</v>
      </c>
      <c r="N133" s="103">
        <v>5865.5</v>
      </c>
      <c r="O133" s="103">
        <v>1</v>
      </c>
      <c r="P133" s="104">
        <f>O133/H133</f>
        <v>1.2500000000000001E-2</v>
      </c>
      <c r="Q133" s="104">
        <f>IF(P133&gt;0.25,0.25,P133)</f>
        <v>1.2500000000000001E-2</v>
      </c>
      <c r="R133" s="101">
        <f>N133/D133</f>
        <v>1.0845968934911243</v>
      </c>
      <c r="S133" s="101">
        <f>N133/C133</f>
        <v>0.97127007782745489</v>
      </c>
      <c r="T133" s="101">
        <f>N133/E133</f>
        <v>1</v>
      </c>
      <c r="U133" s="103">
        <v>5865.5</v>
      </c>
      <c r="V133" s="103">
        <f>IF(W133&lt;O133,1,0)</f>
        <v>0</v>
      </c>
      <c r="W133" s="6">
        <v>1</v>
      </c>
      <c r="X133" s="101">
        <f>W133/H133</f>
        <v>1.2500000000000001E-2</v>
      </c>
      <c r="Y133" s="104">
        <f>IF(X133&gt;0.25,0.25,X133)</f>
        <v>1.2500000000000001E-2</v>
      </c>
      <c r="Z133" s="101">
        <f>U133/D133</f>
        <v>1.0845968934911243</v>
      </c>
      <c r="AA133" s="101">
        <f>U133/C133</f>
        <v>0.97127007782745489</v>
      </c>
      <c r="AB133" s="101">
        <f>U133/E133</f>
        <v>1</v>
      </c>
      <c r="AC133" s="103">
        <v>5865.5</v>
      </c>
      <c r="AD133" s="105">
        <v>1</v>
      </c>
      <c r="AE133" s="107">
        <f>AD133/H133</f>
        <v>1.2500000000000001E-2</v>
      </c>
      <c r="AF133" s="104">
        <f>IF(AE133&gt;0.3,0.3,AE133)</f>
        <v>1.2500000000000001E-2</v>
      </c>
      <c r="AG133" s="101">
        <f>AC133/D133</f>
        <v>1.0845968934911243</v>
      </c>
      <c r="AH133" s="101">
        <f>C133/AC133</f>
        <v>1.0295797459722105</v>
      </c>
      <c r="AI133" s="101">
        <f>AC133/E133</f>
        <v>1</v>
      </c>
      <c r="AJ133" s="103">
        <v>5865.5</v>
      </c>
      <c r="AK133" s="6">
        <v>1</v>
      </c>
      <c r="AL133" s="101">
        <f>AK133/H133</f>
        <v>1.2500000000000001E-2</v>
      </c>
      <c r="AM133" s="104">
        <f>IF(AL133&gt;0.3,0.3,AL133)</f>
        <v>1.2500000000000001E-2</v>
      </c>
      <c r="AN133" s="101">
        <f>AJ133/D133</f>
        <v>1.0845968934911243</v>
      </c>
      <c r="AO133" s="101">
        <f>C133/AJ133</f>
        <v>1.0295797459722105</v>
      </c>
      <c r="AP133" s="101">
        <f>AJ133/E133</f>
        <v>1</v>
      </c>
      <c r="AQ133" s="103">
        <v>5865.5</v>
      </c>
      <c r="AR133" s="103">
        <v>2</v>
      </c>
      <c r="AS133" s="101">
        <f>AR133/H133</f>
        <v>2.5000000000000001E-2</v>
      </c>
      <c r="AT133" s="104">
        <f>IF(AS133&gt;0.25,0.25,AS133)</f>
        <v>2.5000000000000001E-2</v>
      </c>
      <c r="AU133" s="101">
        <f>AQ133/D133</f>
        <v>1.0845968934911243</v>
      </c>
      <c r="AV133" s="101">
        <f>C133/AQ133</f>
        <v>1.0295797459722105</v>
      </c>
      <c r="AW133" s="101">
        <f>AQ133/E133</f>
        <v>1</v>
      </c>
      <c r="AX133" s="103">
        <v>5865.5</v>
      </c>
      <c r="AY133" s="6">
        <v>1</v>
      </c>
      <c r="AZ133" s="101">
        <f>AY133/H133</f>
        <v>1.2500000000000001E-2</v>
      </c>
      <c r="BA133" s="104">
        <f>IF(AZ133&gt;0.1,0.1,AZ133)</f>
        <v>1.2500000000000001E-2</v>
      </c>
      <c r="BB133" s="101">
        <f>AX133/D133</f>
        <v>1.0845968934911243</v>
      </c>
      <c r="BC133" s="101">
        <f>C133/AX133</f>
        <v>1.0295797459722105</v>
      </c>
      <c r="BD133" s="101">
        <f>AX133/E133</f>
        <v>1</v>
      </c>
    </row>
    <row r="134" spans="1:56" x14ac:dyDescent="0.2">
      <c r="A134" s="6" t="s">
        <v>1431</v>
      </c>
      <c r="B134" s="100">
        <v>132</v>
      </c>
      <c r="C134" s="13">
        <v>4620</v>
      </c>
      <c r="D134" s="13">
        <v>4182</v>
      </c>
      <c r="E134" s="13">
        <v>4487.5</v>
      </c>
      <c r="F134" s="13">
        <f>IF(C134=E134,1,0)</f>
        <v>0</v>
      </c>
      <c r="G134" s="13">
        <v>11</v>
      </c>
      <c r="H134" s="6">
        <f>VLOOKUP(B134,NEW_TRAIN_TEST!$A$2:$D$980,4,0)</f>
        <v>46</v>
      </c>
      <c r="I134" s="6" t="str">
        <f>VLOOKUP(B134,NEW_TRAIN_TEST!$A$2:$E$980,5,0)</f>
        <v>exponential</v>
      </c>
      <c r="J134" s="101">
        <f>G134/H134</f>
        <v>0.2391304347826087</v>
      </c>
      <c r="K134" s="101">
        <f>IF(J134&gt;0.3,0.3,J134)</f>
        <v>0.2391304347826087</v>
      </c>
      <c r="L134" s="101">
        <f>E134/D134</f>
        <v>1.0730511716881874</v>
      </c>
      <c r="M134" s="101">
        <f>E134/C134</f>
        <v>0.97132034632034636</v>
      </c>
      <c r="N134" s="103">
        <v>4487.5</v>
      </c>
      <c r="O134" s="103">
        <v>0</v>
      </c>
      <c r="P134" s="104">
        <f>O134/H134</f>
        <v>0</v>
      </c>
      <c r="Q134" s="104">
        <f>IF(P134&gt;0.25,0.25,P134)</f>
        <v>0</v>
      </c>
      <c r="R134" s="101">
        <f>N134/D134</f>
        <v>1.0730511716881874</v>
      </c>
      <c r="S134" s="101">
        <f>N134/C134</f>
        <v>0.97132034632034636</v>
      </c>
      <c r="T134" s="101">
        <f>N134/E134</f>
        <v>1</v>
      </c>
      <c r="U134" s="103">
        <v>4487.5</v>
      </c>
      <c r="V134" s="103">
        <f>IF(W134&lt;O134,1,0)</f>
        <v>0</v>
      </c>
      <c r="W134" s="6">
        <v>0</v>
      </c>
      <c r="X134" s="101">
        <f>W134/H134</f>
        <v>0</v>
      </c>
      <c r="Y134" s="104">
        <f>IF(X134&gt;0.25,0.25,X134)</f>
        <v>0</v>
      </c>
      <c r="Z134" s="101">
        <f>U134/D134</f>
        <v>1.0730511716881874</v>
      </c>
      <c r="AA134" s="101">
        <f>U134/C134</f>
        <v>0.97132034632034636</v>
      </c>
      <c r="AB134" s="101">
        <f>U134/E134</f>
        <v>1</v>
      </c>
      <c r="AC134" s="103">
        <v>4487.5</v>
      </c>
      <c r="AD134" s="105">
        <v>0</v>
      </c>
      <c r="AE134" s="107">
        <f>AD134/H134</f>
        <v>0</v>
      </c>
      <c r="AF134" s="104">
        <f>IF(AE134&gt;0.3,0.3,AE134)</f>
        <v>0</v>
      </c>
      <c r="AG134" s="101">
        <f>AC134/D134</f>
        <v>1.0730511716881874</v>
      </c>
      <c r="AH134" s="101">
        <f>C134/AC134</f>
        <v>1.0295264623955431</v>
      </c>
      <c r="AI134" s="101">
        <f>AC134/E134</f>
        <v>1</v>
      </c>
      <c r="AJ134" s="103">
        <v>4487.5</v>
      </c>
      <c r="AK134" s="6">
        <v>0</v>
      </c>
      <c r="AL134" s="101">
        <f>AK134/H134</f>
        <v>0</v>
      </c>
      <c r="AM134" s="104">
        <f>IF(AL134&gt;0.3,0.3,AL134)</f>
        <v>0</v>
      </c>
      <c r="AN134" s="101">
        <f>AJ134/D134</f>
        <v>1.0730511716881874</v>
      </c>
      <c r="AO134" s="101">
        <f>C134/AJ134</f>
        <v>1.0295264623955431</v>
      </c>
      <c r="AP134" s="101">
        <f>AJ134/E134</f>
        <v>1</v>
      </c>
      <c r="AQ134" s="103">
        <v>4487.5</v>
      </c>
      <c r="AR134" s="103">
        <v>0</v>
      </c>
      <c r="AS134" s="101">
        <f>AR134/H134</f>
        <v>0</v>
      </c>
      <c r="AT134" s="104">
        <f>IF(AS134&gt;0.25,0.25,AS134)</f>
        <v>0</v>
      </c>
      <c r="AU134" s="101">
        <f>AQ134/D134</f>
        <v>1.0730511716881874</v>
      </c>
      <c r="AV134" s="101">
        <f>C134/AQ134</f>
        <v>1.0295264623955431</v>
      </c>
      <c r="AW134" s="101">
        <f>AQ134/E134</f>
        <v>1</v>
      </c>
      <c r="AX134" s="103">
        <v>4487.5</v>
      </c>
      <c r="AY134" s="6">
        <v>0</v>
      </c>
      <c r="AZ134" s="101">
        <f>AY134/H134</f>
        <v>0</v>
      </c>
      <c r="BA134" s="104">
        <f>IF(AZ134&gt;0.1,0.1,AZ134)</f>
        <v>0</v>
      </c>
      <c r="BB134" s="101">
        <f>AX134/D134</f>
        <v>1.0730511716881874</v>
      </c>
      <c r="BC134" s="101">
        <f>C134/AX134</f>
        <v>1.0295264623955431</v>
      </c>
      <c r="BD134" s="101">
        <f>AX134/E134</f>
        <v>1</v>
      </c>
    </row>
    <row r="135" spans="1:56" x14ac:dyDescent="0.2">
      <c r="A135" s="6" t="s">
        <v>1431</v>
      </c>
      <c r="B135" s="100">
        <v>133</v>
      </c>
      <c r="C135" s="13">
        <v>5121</v>
      </c>
      <c r="D135" s="13">
        <v>4790.5</v>
      </c>
      <c r="E135" s="13">
        <v>4938</v>
      </c>
      <c r="F135" s="13">
        <f>IF(C135=E135,1,0)</f>
        <v>0</v>
      </c>
      <c r="G135" s="13">
        <v>14</v>
      </c>
      <c r="H135" s="6">
        <f>VLOOKUP(B135,NEW_TRAIN_TEST!$A$2:$D$980,4,0)</f>
        <v>90</v>
      </c>
      <c r="I135" s="6" t="str">
        <f>VLOOKUP(B135,NEW_TRAIN_TEST!$A$2:$E$980,5,0)</f>
        <v>exponential</v>
      </c>
      <c r="J135" s="101">
        <f>G135/H135</f>
        <v>0.15555555555555556</v>
      </c>
      <c r="K135" s="101">
        <f>IF(J135&gt;0.3,0.3,J135)</f>
        <v>0.15555555555555556</v>
      </c>
      <c r="L135" s="101">
        <f>E135/D135</f>
        <v>1.030790105416971</v>
      </c>
      <c r="M135" s="101">
        <f>E135/C135</f>
        <v>0.96426479203280613</v>
      </c>
      <c r="N135" s="103">
        <v>4938</v>
      </c>
      <c r="O135" s="103">
        <v>1</v>
      </c>
      <c r="P135" s="104">
        <f>O135/H135</f>
        <v>1.1111111111111112E-2</v>
      </c>
      <c r="Q135" s="104">
        <f>IF(P135&gt;0.25,0.25,P135)</f>
        <v>1.1111111111111112E-2</v>
      </c>
      <c r="R135" s="101">
        <f>N135/D135</f>
        <v>1.030790105416971</v>
      </c>
      <c r="S135" s="101">
        <f>N135/C135</f>
        <v>0.96426479203280613</v>
      </c>
      <c r="T135" s="101">
        <f>N135/E135</f>
        <v>1</v>
      </c>
      <c r="U135" s="103">
        <v>4938</v>
      </c>
      <c r="V135" s="103">
        <f>IF(W135&lt;O135,1,0)</f>
        <v>0</v>
      </c>
      <c r="W135" s="6">
        <v>1</v>
      </c>
      <c r="X135" s="101">
        <f>W135/H135</f>
        <v>1.1111111111111112E-2</v>
      </c>
      <c r="Y135" s="104">
        <f>IF(X135&gt;0.25,0.25,X135)</f>
        <v>1.1111111111111112E-2</v>
      </c>
      <c r="Z135" s="101">
        <f>U135/D135</f>
        <v>1.030790105416971</v>
      </c>
      <c r="AA135" s="101">
        <f>U135/C135</f>
        <v>0.96426479203280613</v>
      </c>
      <c r="AB135" s="101">
        <f>U135/E135</f>
        <v>1</v>
      </c>
      <c r="AC135" s="103">
        <v>4938</v>
      </c>
      <c r="AD135" s="105">
        <v>1</v>
      </c>
      <c r="AE135" s="107">
        <f>AD135/H135</f>
        <v>1.1111111111111112E-2</v>
      </c>
      <c r="AF135" s="104">
        <f>IF(AE135&gt;0.3,0.3,AE135)</f>
        <v>1.1111111111111112E-2</v>
      </c>
      <c r="AG135" s="101">
        <f>AC135/D135</f>
        <v>1.030790105416971</v>
      </c>
      <c r="AH135" s="101">
        <f>C135/AC135</f>
        <v>1.0370595382746051</v>
      </c>
      <c r="AI135" s="101">
        <f>AC135/E135</f>
        <v>1</v>
      </c>
      <c r="AJ135" s="103">
        <v>4938</v>
      </c>
      <c r="AK135" s="6">
        <v>1</v>
      </c>
      <c r="AL135" s="101">
        <f>AK135/H135</f>
        <v>1.1111111111111112E-2</v>
      </c>
      <c r="AM135" s="104">
        <f>IF(AL135&gt;0.3,0.3,AL135)</f>
        <v>1.1111111111111112E-2</v>
      </c>
      <c r="AN135" s="101">
        <f>AJ135/D135</f>
        <v>1.030790105416971</v>
      </c>
      <c r="AO135" s="101">
        <f>C135/AJ135</f>
        <v>1.0370595382746051</v>
      </c>
      <c r="AP135" s="101">
        <f>AJ135/E135</f>
        <v>1</v>
      </c>
      <c r="AQ135" s="103">
        <v>4938</v>
      </c>
      <c r="AR135" s="103">
        <v>2</v>
      </c>
      <c r="AS135" s="101">
        <f>AR135/H135</f>
        <v>2.2222222222222223E-2</v>
      </c>
      <c r="AT135" s="104">
        <f>IF(AS135&gt;0.25,0.25,AS135)</f>
        <v>2.2222222222222223E-2</v>
      </c>
      <c r="AU135" s="101">
        <f>AQ135/D135</f>
        <v>1.030790105416971</v>
      </c>
      <c r="AV135" s="101">
        <f>C135/AQ135</f>
        <v>1.0370595382746051</v>
      </c>
      <c r="AW135" s="101">
        <f>AQ135/E135</f>
        <v>1</v>
      </c>
      <c r="AX135" s="103">
        <v>4938</v>
      </c>
      <c r="AY135" s="6">
        <v>0</v>
      </c>
      <c r="AZ135" s="101">
        <f>AY135/H135</f>
        <v>0</v>
      </c>
      <c r="BA135" s="104">
        <f>IF(AZ135&gt;0.1,0.1,AZ135)</f>
        <v>0</v>
      </c>
      <c r="BB135" s="101">
        <f>AX135/D135</f>
        <v>1.030790105416971</v>
      </c>
      <c r="BC135" s="101">
        <f>C135/AX135</f>
        <v>1.0370595382746051</v>
      </c>
      <c r="BD135" s="101">
        <f>AX135/E135</f>
        <v>1</v>
      </c>
    </row>
    <row r="136" spans="1:56" x14ac:dyDescent="0.2">
      <c r="A136" s="6" t="s">
        <v>1431</v>
      </c>
      <c r="B136" s="100">
        <v>134</v>
      </c>
      <c r="C136" s="13">
        <v>4648</v>
      </c>
      <c r="D136" s="13">
        <v>4343</v>
      </c>
      <c r="E136" s="13">
        <v>4587.5</v>
      </c>
      <c r="F136" s="13">
        <f>IF(C136=E136,1,0)</f>
        <v>0</v>
      </c>
      <c r="G136" s="13">
        <v>10</v>
      </c>
      <c r="H136" s="6">
        <f>VLOOKUP(B136,NEW_TRAIN_TEST!$A$2:$D$980,4,0)</f>
        <v>63</v>
      </c>
      <c r="I136" s="6" t="str">
        <f>VLOOKUP(B136,NEW_TRAIN_TEST!$A$2:$E$980,5,0)</f>
        <v>exponential</v>
      </c>
      <c r="J136" s="101">
        <f>G136/H136</f>
        <v>0.15873015873015872</v>
      </c>
      <c r="K136" s="101">
        <f>IF(J136&gt;0.3,0.3,J136)</f>
        <v>0.15873015873015872</v>
      </c>
      <c r="L136" s="101">
        <f>E136/D136</f>
        <v>1.0562974902141378</v>
      </c>
      <c r="M136" s="101">
        <f>E136/C136</f>
        <v>0.98698364888123924</v>
      </c>
      <c r="N136" s="103">
        <v>4587.5</v>
      </c>
      <c r="O136" s="103">
        <v>1</v>
      </c>
      <c r="P136" s="104">
        <f>O136/H136</f>
        <v>1.5873015873015872E-2</v>
      </c>
      <c r="Q136" s="104">
        <f>IF(P136&gt;0.25,0.25,P136)</f>
        <v>1.5873015873015872E-2</v>
      </c>
      <c r="R136" s="101">
        <f>N136/D136</f>
        <v>1.0562974902141378</v>
      </c>
      <c r="S136" s="101">
        <f>N136/C136</f>
        <v>0.98698364888123924</v>
      </c>
      <c r="T136" s="101">
        <f>N136/E136</f>
        <v>1</v>
      </c>
      <c r="U136" s="103">
        <v>4587.5</v>
      </c>
      <c r="V136" s="103">
        <f>IF(W136&lt;O136,1,0)</f>
        <v>0</v>
      </c>
      <c r="W136" s="6">
        <v>1</v>
      </c>
      <c r="X136" s="101">
        <f>W136/H136</f>
        <v>1.5873015873015872E-2</v>
      </c>
      <c r="Y136" s="104">
        <f>IF(X136&gt;0.25,0.25,X136)</f>
        <v>1.5873015873015872E-2</v>
      </c>
      <c r="Z136" s="101">
        <f>U136/D136</f>
        <v>1.0562974902141378</v>
      </c>
      <c r="AA136" s="101">
        <f>U136/C136</f>
        <v>0.98698364888123924</v>
      </c>
      <c r="AB136" s="101">
        <f>U136/E136</f>
        <v>1</v>
      </c>
      <c r="AC136" s="103">
        <v>4587.5</v>
      </c>
      <c r="AD136" s="105">
        <v>1</v>
      </c>
      <c r="AE136" s="107">
        <f>AD136/H136</f>
        <v>1.5873015873015872E-2</v>
      </c>
      <c r="AF136" s="104">
        <f>IF(AE136&gt;0.3,0.3,AE136)</f>
        <v>1.5873015873015872E-2</v>
      </c>
      <c r="AG136" s="101">
        <f>AC136/D136</f>
        <v>1.0562974902141378</v>
      </c>
      <c r="AH136" s="101">
        <f>C136/AC136</f>
        <v>1.0131880108991826</v>
      </c>
      <c r="AI136" s="101">
        <f>AC136/E136</f>
        <v>1</v>
      </c>
      <c r="AJ136" s="103">
        <v>4587.5</v>
      </c>
      <c r="AK136" s="6">
        <v>1</v>
      </c>
      <c r="AL136" s="101">
        <f>AK136/H136</f>
        <v>1.5873015873015872E-2</v>
      </c>
      <c r="AM136" s="104">
        <f>IF(AL136&gt;0.3,0.3,AL136)</f>
        <v>1.5873015873015872E-2</v>
      </c>
      <c r="AN136" s="101">
        <f>AJ136/D136</f>
        <v>1.0562974902141378</v>
      </c>
      <c r="AO136" s="101">
        <f>C136/AJ136</f>
        <v>1.0131880108991826</v>
      </c>
      <c r="AP136" s="101">
        <f>AJ136/E136</f>
        <v>1</v>
      </c>
      <c r="AQ136" s="103">
        <v>4587.5</v>
      </c>
      <c r="AR136" s="103">
        <v>2</v>
      </c>
      <c r="AS136" s="101">
        <f>AR136/H136</f>
        <v>3.1746031746031744E-2</v>
      </c>
      <c r="AT136" s="104">
        <f>IF(AS136&gt;0.25,0.25,AS136)</f>
        <v>3.1746031746031744E-2</v>
      </c>
      <c r="AU136" s="101">
        <f>AQ136/D136</f>
        <v>1.0562974902141378</v>
      </c>
      <c r="AV136" s="101">
        <f>C136/AQ136</f>
        <v>1.0131880108991826</v>
      </c>
      <c r="AW136" s="101">
        <f>AQ136/E136</f>
        <v>1</v>
      </c>
      <c r="AX136" s="103">
        <v>4587.5</v>
      </c>
      <c r="AY136" s="6">
        <v>0</v>
      </c>
      <c r="AZ136" s="101">
        <f>AY136/H136</f>
        <v>0</v>
      </c>
      <c r="BA136" s="104">
        <f>IF(AZ136&gt;0.1,0.1,AZ136)</f>
        <v>0</v>
      </c>
      <c r="BB136" s="101">
        <f>AX136/D136</f>
        <v>1.0562974902141378</v>
      </c>
      <c r="BC136" s="101">
        <f>C136/AX136</f>
        <v>1.0131880108991826</v>
      </c>
      <c r="BD136" s="101">
        <f>AX136/E136</f>
        <v>1</v>
      </c>
    </row>
    <row r="137" spans="1:56" x14ac:dyDescent="0.2">
      <c r="A137" s="6" t="s">
        <v>1699</v>
      </c>
      <c r="B137" s="100">
        <v>135</v>
      </c>
      <c r="C137" s="13">
        <v>5935</v>
      </c>
      <c r="D137" s="13">
        <v>5671</v>
      </c>
      <c r="E137" s="13">
        <v>5818.83</v>
      </c>
      <c r="F137" s="13">
        <f>IF(C137=E137,1,0)</f>
        <v>0</v>
      </c>
      <c r="G137" s="13">
        <v>12</v>
      </c>
      <c r="H137" s="6">
        <f>VLOOKUP(B137,NEW_TRAIN_TEST!$A$2:$D$980,4,0)</f>
        <v>76</v>
      </c>
      <c r="I137" s="6" t="str">
        <f>VLOOKUP(B137,NEW_TRAIN_TEST!$A$2:$E$980,5,0)</f>
        <v>exponential</v>
      </c>
      <c r="J137" s="101">
        <f>G137/H137</f>
        <v>0.15789473684210525</v>
      </c>
      <c r="K137" s="101">
        <f>IF(J137&gt;0.3,0.3,J137)</f>
        <v>0.15789473684210525</v>
      </c>
      <c r="L137" s="101">
        <f>E137/D137</f>
        <v>1.0260677129254099</v>
      </c>
      <c r="M137" s="101">
        <f>E137/C137</f>
        <v>0.98042628475147431</v>
      </c>
      <c r="N137" s="103">
        <v>5818.83</v>
      </c>
      <c r="O137" s="103">
        <v>2</v>
      </c>
      <c r="P137" s="104">
        <f>O137/H137</f>
        <v>2.6315789473684209E-2</v>
      </c>
      <c r="Q137" s="104">
        <f>IF(P137&gt;0.25,0.25,P137)</f>
        <v>2.6315789473684209E-2</v>
      </c>
      <c r="R137" s="101">
        <f>N137/D137</f>
        <v>1.0260677129254099</v>
      </c>
      <c r="S137" s="101">
        <f>N137/C137</f>
        <v>0.98042628475147431</v>
      </c>
      <c r="T137" s="101">
        <f>N137/E137</f>
        <v>1</v>
      </c>
      <c r="U137" s="103">
        <v>5818.83</v>
      </c>
      <c r="V137" s="103">
        <f>IF(W137&lt;O137,1,0)</f>
        <v>0</v>
      </c>
      <c r="W137" s="6">
        <v>2</v>
      </c>
      <c r="X137" s="101">
        <f>W137/H137</f>
        <v>2.6315789473684209E-2</v>
      </c>
      <c r="Y137" s="104">
        <f>IF(X137&gt;0.25,0.25,X137)</f>
        <v>2.6315789473684209E-2</v>
      </c>
      <c r="Z137" s="101">
        <f>U137/D137</f>
        <v>1.0260677129254099</v>
      </c>
      <c r="AA137" s="101">
        <f>U137/C137</f>
        <v>0.98042628475147431</v>
      </c>
      <c r="AB137" s="101">
        <f>U137/E137</f>
        <v>1</v>
      </c>
      <c r="AC137" s="103">
        <v>5818.83</v>
      </c>
      <c r="AD137" s="105">
        <v>2</v>
      </c>
      <c r="AE137" s="107">
        <f>AD137/H137</f>
        <v>2.6315789473684209E-2</v>
      </c>
      <c r="AF137" s="104">
        <f>IF(AE137&gt;0.3,0.3,AE137)</f>
        <v>2.6315789473684209E-2</v>
      </c>
      <c r="AG137" s="101">
        <f>AC137/D137</f>
        <v>1.0260677129254099</v>
      </c>
      <c r="AH137" s="101">
        <f>C137/AC137</f>
        <v>1.0199644945805257</v>
      </c>
      <c r="AI137" s="101">
        <f>AC137/E137</f>
        <v>1</v>
      </c>
      <c r="AJ137" s="103">
        <v>5818.83</v>
      </c>
      <c r="AK137" s="6">
        <v>2</v>
      </c>
      <c r="AL137" s="101">
        <f>AK137/H137</f>
        <v>2.6315789473684209E-2</v>
      </c>
      <c r="AM137" s="104">
        <f>IF(AL137&gt;0.3,0.3,AL137)</f>
        <v>2.6315789473684209E-2</v>
      </c>
      <c r="AN137" s="101">
        <f>AJ137/D137</f>
        <v>1.0260677129254099</v>
      </c>
      <c r="AO137" s="101">
        <f>C137/AJ137</f>
        <v>1.0199644945805257</v>
      </c>
      <c r="AP137" s="101">
        <f>AJ137/E137</f>
        <v>1</v>
      </c>
      <c r="AQ137" s="103">
        <v>5818.83</v>
      </c>
      <c r="AR137" s="103">
        <v>2</v>
      </c>
      <c r="AS137" s="101">
        <f>AR137/H137</f>
        <v>2.6315789473684209E-2</v>
      </c>
      <c r="AT137" s="104">
        <f>IF(AS137&gt;0.25,0.25,AS137)</f>
        <v>2.6315789473684209E-2</v>
      </c>
      <c r="AU137" s="101">
        <f>AQ137/D137</f>
        <v>1.0260677129254099</v>
      </c>
      <c r="AV137" s="101">
        <f>C137/AQ137</f>
        <v>1.0199644945805257</v>
      </c>
      <c r="AW137" s="101">
        <f>AQ137/E137</f>
        <v>1</v>
      </c>
      <c r="AX137" s="103">
        <v>5818.83</v>
      </c>
      <c r="AY137" s="6">
        <v>1</v>
      </c>
      <c r="AZ137" s="101">
        <f>AY137/H137</f>
        <v>1.3157894736842105E-2</v>
      </c>
      <c r="BA137" s="104">
        <f>IF(AZ137&gt;0.1,0.1,AZ137)</f>
        <v>1.3157894736842105E-2</v>
      </c>
      <c r="BB137" s="101">
        <f>AX137/D137</f>
        <v>1.0260677129254099</v>
      </c>
      <c r="BC137" s="101">
        <f>C137/AX137</f>
        <v>1.0199644945805257</v>
      </c>
      <c r="BD137" s="101">
        <f>AX137/E137</f>
        <v>1</v>
      </c>
    </row>
    <row r="138" spans="1:56" x14ac:dyDescent="0.2">
      <c r="A138" s="6" t="s">
        <v>1699</v>
      </c>
      <c r="B138" s="100">
        <v>136</v>
      </c>
      <c r="C138" s="13">
        <v>5369</v>
      </c>
      <c r="D138" s="13">
        <v>5136.5</v>
      </c>
      <c r="E138" s="13">
        <v>5227.5</v>
      </c>
      <c r="F138" s="13">
        <f>IF(C138=E138,1,0)</f>
        <v>0</v>
      </c>
      <c r="G138" s="13">
        <v>13</v>
      </c>
      <c r="H138" s="6">
        <f>VLOOKUP(B138,NEW_TRAIN_TEST!$A$2:$D$980,4,0)</f>
        <v>95</v>
      </c>
      <c r="I138" s="6" t="str">
        <f>VLOOKUP(B138,NEW_TRAIN_TEST!$A$2:$E$980,5,0)</f>
        <v>exponential</v>
      </c>
      <c r="J138" s="101">
        <f>G138/H138</f>
        <v>0.1368421052631579</v>
      </c>
      <c r="K138" s="101">
        <f>IF(J138&gt;0.3,0.3,J138)</f>
        <v>0.1368421052631579</v>
      </c>
      <c r="L138" s="101">
        <f>E138/D138</f>
        <v>1.017716343813881</v>
      </c>
      <c r="M138" s="101">
        <f>E138/C138</f>
        <v>0.97364499906872792</v>
      </c>
      <c r="N138" s="103">
        <v>5227.5</v>
      </c>
      <c r="O138" s="103">
        <v>4</v>
      </c>
      <c r="P138" s="104">
        <f>O138/H138</f>
        <v>4.2105263157894736E-2</v>
      </c>
      <c r="Q138" s="104">
        <f>IF(P138&gt;0.25,0.25,P138)</f>
        <v>4.2105263157894736E-2</v>
      </c>
      <c r="R138" s="101">
        <f>N138/D138</f>
        <v>1.017716343813881</v>
      </c>
      <c r="S138" s="101">
        <f>N138/C138</f>
        <v>0.97364499906872792</v>
      </c>
      <c r="T138" s="101">
        <f>N138/E138</f>
        <v>1</v>
      </c>
      <c r="U138" s="103">
        <v>5227.5</v>
      </c>
      <c r="V138" s="103">
        <f>IF(W138&lt;O138,1,0)</f>
        <v>0</v>
      </c>
      <c r="W138" s="6">
        <v>4</v>
      </c>
      <c r="X138" s="101">
        <f>W138/H138</f>
        <v>4.2105263157894736E-2</v>
      </c>
      <c r="Y138" s="104">
        <f>IF(X138&gt;0.25,0.25,X138)</f>
        <v>4.2105263157894736E-2</v>
      </c>
      <c r="Z138" s="101">
        <f>U138/D138</f>
        <v>1.017716343813881</v>
      </c>
      <c r="AA138" s="101">
        <f>U138/C138</f>
        <v>0.97364499906872792</v>
      </c>
      <c r="AB138" s="101">
        <f>U138/E138</f>
        <v>1</v>
      </c>
      <c r="AC138" s="103">
        <v>5227.5</v>
      </c>
      <c r="AD138" s="105">
        <v>4</v>
      </c>
      <c r="AE138" s="107">
        <f>AD138/H138</f>
        <v>4.2105263157894736E-2</v>
      </c>
      <c r="AF138" s="104">
        <f>IF(AE138&gt;0.3,0.3,AE138)</f>
        <v>4.2105263157894736E-2</v>
      </c>
      <c r="AG138" s="101">
        <f>AC138/D138</f>
        <v>1.017716343813881</v>
      </c>
      <c r="AH138" s="101">
        <f>C138/AC138</f>
        <v>1.0270683883309422</v>
      </c>
      <c r="AI138" s="101">
        <f>AC138/E138</f>
        <v>1</v>
      </c>
      <c r="AJ138" s="103">
        <v>5227.5</v>
      </c>
      <c r="AK138" s="6">
        <v>4</v>
      </c>
      <c r="AL138" s="101">
        <f>AK138/H138</f>
        <v>4.2105263157894736E-2</v>
      </c>
      <c r="AM138" s="104">
        <f>IF(AL138&gt;0.3,0.3,AL138)</f>
        <v>4.2105263157894736E-2</v>
      </c>
      <c r="AN138" s="101">
        <f>AJ138/D138</f>
        <v>1.017716343813881</v>
      </c>
      <c r="AO138" s="101">
        <f>C138/AJ138</f>
        <v>1.0270683883309422</v>
      </c>
      <c r="AP138" s="101">
        <f>AJ138/E138</f>
        <v>1</v>
      </c>
      <c r="AQ138" s="103">
        <v>5227.5</v>
      </c>
      <c r="AR138" s="103">
        <v>2</v>
      </c>
      <c r="AS138" s="101">
        <f>AR138/H138</f>
        <v>2.1052631578947368E-2</v>
      </c>
      <c r="AT138" s="104">
        <f>IF(AS138&gt;0.25,0.25,AS138)</f>
        <v>2.1052631578947368E-2</v>
      </c>
      <c r="AU138" s="101">
        <f>AQ138/D138</f>
        <v>1.017716343813881</v>
      </c>
      <c r="AV138" s="101">
        <f>C138/AQ138</f>
        <v>1.0270683883309422</v>
      </c>
      <c r="AW138" s="101">
        <f>AQ138/E138</f>
        <v>1</v>
      </c>
      <c r="AX138" s="103">
        <v>5227.5</v>
      </c>
      <c r="AY138" s="6">
        <v>0</v>
      </c>
      <c r="AZ138" s="101">
        <f>AY138/H138</f>
        <v>0</v>
      </c>
      <c r="BA138" s="104">
        <f>IF(AZ138&gt;0.1,0.1,AZ138)</f>
        <v>0</v>
      </c>
      <c r="BB138" s="101">
        <f>AX138/D138</f>
        <v>1.017716343813881</v>
      </c>
      <c r="BC138" s="101">
        <f>C138/AX138</f>
        <v>1.0270683883309422</v>
      </c>
      <c r="BD138" s="101">
        <f>AX138/E138</f>
        <v>1</v>
      </c>
    </row>
    <row r="139" spans="1:56" x14ac:dyDescent="0.2">
      <c r="A139" s="6" t="s">
        <v>1699</v>
      </c>
      <c r="B139" s="100">
        <v>137</v>
      </c>
      <c r="C139" s="13">
        <v>5598</v>
      </c>
      <c r="D139" s="13">
        <v>5233.5</v>
      </c>
      <c r="E139" s="13">
        <v>5471</v>
      </c>
      <c r="F139" s="13">
        <f>IF(C139=E139,1,0)</f>
        <v>0</v>
      </c>
      <c r="G139" s="13">
        <v>10</v>
      </c>
      <c r="H139" s="6">
        <f>VLOOKUP(B139,NEW_TRAIN_TEST!$A$2:$D$980,4,0)</f>
        <v>70</v>
      </c>
      <c r="I139" s="6" t="str">
        <f>VLOOKUP(B139,NEW_TRAIN_TEST!$A$2:$E$980,5,0)</f>
        <v>exponential</v>
      </c>
      <c r="J139" s="101">
        <f>G139/H139</f>
        <v>0.14285714285714285</v>
      </c>
      <c r="K139" s="101">
        <f>IF(J139&gt;0.3,0.3,J139)</f>
        <v>0.14285714285714285</v>
      </c>
      <c r="L139" s="101">
        <f>E139/D139</f>
        <v>1.0453807203592242</v>
      </c>
      <c r="M139" s="101">
        <f>E139/C139</f>
        <v>0.97731332618792421</v>
      </c>
      <c r="N139" s="103">
        <v>5471</v>
      </c>
      <c r="O139" s="103">
        <v>3</v>
      </c>
      <c r="P139" s="104">
        <f>O139/H139</f>
        <v>4.2857142857142858E-2</v>
      </c>
      <c r="Q139" s="104">
        <f>IF(P139&gt;0.25,0.25,P139)</f>
        <v>4.2857142857142858E-2</v>
      </c>
      <c r="R139" s="101">
        <f>N139/D139</f>
        <v>1.0453807203592242</v>
      </c>
      <c r="S139" s="101">
        <f>N139/C139</f>
        <v>0.97731332618792421</v>
      </c>
      <c r="T139" s="101">
        <f>N139/E139</f>
        <v>1</v>
      </c>
      <c r="U139" s="103">
        <v>5471</v>
      </c>
      <c r="V139" s="103">
        <f>IF(W139&lt;O139,1,0)</f>
        <v>0</v>
      </c>
      <c r="W139" s="6">
        <v>3</v>
      </c>
      <c r="X139" s="101">
        <f>W139/H139</f>
        <v>4.2857142857142858E-2</v>
      </c>
      <c r="Y139" s="104">
        <f>IF(X139&gt;0.25,0.25,X139)</f>
        <v>4.2857142857142858E-2</v>
      </c>
      <c r="Z139" s="101">
        <f>U139/D139</f>
        <v>1.0453807203592242</v>
      </c>
      <c r="AA139" s="101">
        <f>U139/C139</f>
        <v>0.97731332618792421</v>
      </c>
      <c r="AB139" s="101">
        <f>U139/E139</f>
        <v>1</v>
      </c>
      <c r="AC139" s="103">
        <v>5471</v>
      </c>
      <c r="AD139" s="105">
        <v>3</v>
      </c>
      <c r="AE139" s="107">
        <f>AD139/H139</f>
        <v>4.2857142857142858E-2</v>
      </c>
      <c r="AF139" s="104">
        <f>IF(AE139&gt;0.3,0.3,AE139)</f>
        <v>4.2857142857142858E-2</v>
      </c>
      <c r="AG139" s="101">
        <f>AC139/D139</f>
        <v>1.0453807203592242</v>
      </c>
      <c r="AH139" s="101">
        <f>C139/AC139</f>
        <v>1.0232133065253153</v>
      </c>
      <c r="AI139" s="101">
        <f>AC139/E139</f>
        <v>1</v>
      </c>
      <c r="AJ139" s="103">
        <v>5471</v>
      </c>
      <c r="AK139" s="6">
        <v>3</v>
      </c>
      <c r="AL139" s="101">
        <f>AK139/H139</f>
        <v>4.2857142857142858E-2</v>
      </c>
      <c r="AM139" s="104">
        <f>IF(AL139&gt;0.3,0.3,AL139)</f>
        <v>4.2857142857142858E-2</v>
      </c>
      <c r="AN139" s="101">
        <f>AJ139/D139</f>
        <v>1.0453807203592242</v>
      </c>
      <c r="AO139" s="101">
        <f>C139/AJ139</f>
        <v>1.0232133065253153</v>
      </c>
      <c r="AP139" s="101">
        <f>AJ139/E139</f>
        <v>1</v>
      </c>
      <c r="AQ139" s="103">
        <v>5471</v>
      </c>
      <c r="AR139" s="103">
        <v>2</v>
      </c>
      <c r="AS139" s="101">
        <f>AR139/H139</f>
        <v>2.8571428571428571E-2</v>
      </c>
      <c r="AT139" s="104">
        <f>IF(AS139&gt;0.25,0.25,AS139)</f>
        <v>2.8571428571428571E-2</v>
      </c>
      <c r="AU139" s="101">
        <f>AQ139/D139</f>
        <v>1.0453807203592242</v>
      </c>
      <c r="AV139" s="101">
        <f>C139/AQ139</f>
        <v>1.0232133065253153</v>
      </c>
      <c r="AW139" s="101">
        <f>AQ139/E139</f>
        <v>1</v>
      </c>
      <c r="AX139" s="103">
        <v>5471</v>
      </c>
      <c r="AY139" s="6">
        <v>1</v>
      </c>
      <c r="AZ139" s="101">
        <f>AY139/H139</f>
        <v>1.4285714285714285E-2</v>
      </c>
      <c r="BA139" s="104">
        <f>IF(AZ139&gt;0.1,0.1,AZ139)</f>
        <v>1.4285714285714285E-2</v>
      </c>
      <c r="BB139" s="101">
        <f>AX139/D139</f>
        <v>1.0453807203592242</v>
      </c>
      <c r="BC139" s="101">
        <f>C139/AX139</f>
        <v>1.0232133065253153</v>
      </c>
      <c r="BD139" s="101">
        <f>AX139/E139</f>
        <v>1</v>
      </c>
    </row>
    <row r="140" spans="1:56" x14ac:dyDescent="0.2">
      <c r="A140" s="6" t="s">
        <v>1699</v>
      </c>
      <c r="B140" s="100">
        <v>138</v>
      </c>
      <c r="C140" s="13">
        <v>4767</v>
      </c>
      <c r="D140" s="13">
        <v>4401</v>
      </c>
      <c r="E140" s="13">
        <v>4521.5</v>
      </c>
      <c r="F140" s="13">
        <f>IF(C140=E140,1,0)</f>
        <v>0</v>
      </c>
      <c r="G140" s="13">
        <v>5</v>
      </c>
      <c r="H140" s="6">
        <f>VLOOKUP(B140,NEW_TRAIN_TEST!$A$2:$D$980,4,0)</f>
        <v>41</v>
      </c>
      <c r="I140" s="6" t="str">
        <f>VLOOKUP(B140,NEW_TRAIN_TEST!$A$2:$E$980,5,0)</f>
        <v>exponential</v>
      </c>
      <c r="J140" s="101">
        <f>G140/H140</f>
        <v>0.12195121951219512</v>
      </c>
      <c r="K140" s="101">
        <f>IF(J140&gt;0.3,0.3,J140)</f>
        <v>0.12195121951219512</v>
      </c>
      <c r="L140" s="101">
        <f>E140/D140</f>
        <v>1.0273801408770733</v>
      </c>
      <c r="M140" s="101">
        <f>E140/C140</f>
        <v>0.94850010488777003</v>
      </c>
      <c r="N140" s="103">
        <v>4521.5</v>
      </c>
      <c r="O140" s="103">
        <v>1</v>
      </c>
      <c r="P140" s="104">
        <f>O140/H140</f>
        <v>2.4390243902439025E-2</v>
      </c>
      <c r="Q140" s="104">
        <f>IF(P140&gt;0.25,0.25,P140)</f>
        <v>2.4390243902439025E-2</v>
      </c>
      <c r="R140" s="101">
        <f>N140/D140</f>
        <v>1.0273801408770733</v>
      </c>
      <c r="S140" s="101">
        <f>N140/C140</f>
        <v>0.94850010488777003</v>
      </c>
      <c r="T140" s="101">
        <f>N140/E140</f>
        <v>1</v>
      </c>
      <c r="U140" s="103">
        <v>4521.5</v>
      </c>
      <c r="V140" s="103">
        <f>IF(W140&lt;O140,1,0)</f>
        <v>0</v>
      </c>
      <c r="W140" s="6">
        <v>1</v>
      </c>
      <c r="X140" s="101">
        <f>W140/H140</f>
        <v>2.4390243902439025E-2</v>
      </c>
      <c r="Y140" s="104">
        <f>IF(X140&gt;0.25,0.25,X140)</f>
        <v>2.4390243902439025E-2</v>
      </c>
      <c r="Z140" s="101">
        <f>U140/D140</f>
        <v>1.0273801408770733</v>
      </c>
      <c r="AA140" s="101">
        <f>U140/C140</f>
        <v>0.94850010488777003</v>
      </c>
      <c r="AB140" s="101">
        <f>U140/E140</f>
        <v>1</v>
      </c>
      <c r="AC140" s="103">
        <v>4521.5</v>
      </c>
      <c r="AD140" s="105">
        <v>1</v>
      </c>
      <c r="AE140" s="107">
        <f>AD140/H140</f>
        <v>2.4390243902439025E-2</v>
      </c>
      <c r="AF140" s="104">
        <f>IF(AE140&gt;0.3,0.3,AE140)</f>
        <v>2.4390243902439025E-2</v>
      </c>
      <c r="AG140" s="101">
        <f>AC140/D140</f>
        <v>1.0273801408770733</v>
      </c>
      <c r="AH140" s="101">
        <f>C140/AC140</f>
        <v>1.054296140661285</v>
      </c>
      <c r="AI140" s="101">
        <f>AC140/E140</f>
        <v>1</v>
      </c>
      <c r="AJ140" s="103">
        <v>4521.5</v>
      </c>
      <c r="AK140" s="6">
        <v>1</v>
      </c>
      <c r="AL140" s="101">
        <f>AK140/H140</f>
        <v>2.4390243902439025E-2</v>
      </c>
      <c r="AM140" s="104">
        <f>IF(AL140&gt;0.3,0.3,AL140)</f>
        <v>2.4390243902439025E-2</v>
      </c>
      <c r="AN140" s="101">
        <f>AJ140/D140</f>
        <v>1.0273801408770733</v>
      </c>
      <c r="AO140" s="101">
        <f>C140/AJ140</f>
        <v>1.054296140661285</v>
      </c>
      <c r="AP140" s="101">
        <f>AJ140/E140</f>
        <v>1</v>
      </c>
      <c r="AQ140" s="103">
        <v>4521.5</v>
      </c>
      <c r="AR140" s="103">
        <v>2</v>
      </c>
      <c r="AS140" s="101">
        <f>AR140/H140</f>
        <v>4.878048780487805E-2</v>
      </c>
      <c r="AT140" s="104">
        <f>IF(AS140&gt;0.25,0.25,AS140)</f>
        <v>4.878048780487805E-2</v>
      </c>
      <c r="AU140" s="101">
        <f>AQ140/D140</f>
        <v>1.0273801408770733</v>
      </c>
      <c r="AV140" s="101">
        <f>C140/AQ140</f>
        <v>1.054296140661285</v>
      </c>
      <c r="AW140" s="101">
        <f>AQ140/E140</f>
        <v>1</v>
      </c>
      <c r="AX140" s="103">
        <v>4521.5</v>
      </c>
      <c r="AY140" s="6">
        <v>1</v>
      </c>
      <c r="AZ140" s="101">
        <f>AY140/H140</f>
        <v>2.4390243902439025E-2</v>
      </c>
      <c r="BA140" s="104">
        <f>IF(AZ140&gt;0.1,0.1,AZ140)</f>
        <v>2.4390243902439025E-2</v>
      </c>
      <c r="BB140" s="101">
        <f>AX140/D140</f>
        <v>1.0273801408770733</v>
      </c>
      <c r="BC140" s="101">
        <f>C140/AX140</f>
        <v>1.054296140661285</v>
      </c>
      <c r="BD140" s="101">
        <f>AX140/E140</f>
        <v>1</v>
      </c>
    </row>
    <row r="141" spans="1:56" x14ac:dyDescent="0.2">
      <c r="A141" s="6" t="s">
        <v>1699</v>
      </c>
      <c r="B141" s="100">
        <v>139</v>
      </c>
      <c r="C141" s="13">
        <v>4643</v>
      </c>
      <c r="D141" s="13">
        <v>4064</v>
      </c>
      <c r="E141" s="13">
        <v>4613.5</v>
      </c>
      <c r="F141" s="13">
        <f>IF(C141=E141,1,0)</f>
        <v>0</v>
      </c>
      <c r="G141" s="13">
        <v>26</v>
      </c>
      <c r="H141" s="6">
        <f>VLOOKUP(B141,NEW_TRAIN_TEST!$A$2:$D$980,4,0)</f>
        <v>59</v>
      </c>
      <c r="I141" s="6" t="str">
        <f>VLOOKUP(B141,NEW_TRAIN_TEST!$A$2:$E$980,5,0)</f>
        <v>exponential</v>
      </c>
      <c r="J141" s="101">
        <f>G141/H141</f>
        <v>0.44067796610169491</v>
      </c>
      <c r="K141" s="101">
        <f>IF(J141&gt;0.3,0.3,J141)</f>
        <v>0.3</v>
      </c>
      <c r="L141" s="101">
        <f>E141/D141</f>
        <v>1.1352116141732282</v>
      </c>
      <c r="M141" s="101">
        <f>E141/C141</f>
        <v>0.99364634934309715</v>
      </c>
      <c r="N141" s="103">
        <v>4638.3999999999996</v>
      </c>
      <c r="O141" s="103">
        <v>49</v>
      </c>
      <c r="P141" s="104">
        <f>O141/H141</f>
        <v>0.83050847457627119</v>
      </c>
      <c r="Q141" s="104">
        <f>IF(P141&gt;0.25,0.25,P141)</f>
        <v>0.25</v>
      </c>
      <c r="R141" s="101">
        <f>N141/D141</f>
        <v>1.1413385826771654</v>
      </c>
      <c r="S141" s="101">
        <f>N141/C141</f>
        <v>0.99900926125349976</v>
      </c>
      <c r="T141" s="101">
        <f>N141/E141</f>
        <v>1.0053972038582419</v>
      </c>
      <c r="U141" s="103">
        <v>4640.62</v>
      </c>
      <c r="V141" s="103">
        <f>IF(W141&lt;O141,1,0)</f>
        <v>0</v>
      </c>
      <c r="W141" s="6">
        <v>320</v>
      </c>
      <c r="X141" s="101">
        <f>W141/H141</f>
        <v>5.4237288135593218</v>
      </c>
      <c r="Y141" s="104">
        <f>IF(X141&gt;0.25,0.25,X141)</f>
        <v>0.25</v>
      </c>
      <c r="Z141" s="101">
        <f>U141/D141</f>
        <v>1.141884842519685</v>
      </c>
      <c r="AA141" s="101">
        <f>U141/C141</f>
        <v>0.99948740038768036</v>
      </c>
      <c r="AB141" s="101">
        <f>U141/E141</f>
        <v>1.0058784003468082</v>
      </c>
      <c r="AC141" s="103">
        <v>4642.5</v>
      </c>
      <c r="AD141" s="105">
        <v>141</v>
      </c>
      <c r="AE141" s="107">
        <f>AD141/H141</f>
        <v>2.3898305084745761</v>
      </c>
      <c r="AF141" s="104">
        <f>IF(AE141&gt;0.3,0.3,AE141)</f>
        <v>0.3</v>
      </c>
      <c r="AG141" s="101">
        <f>AC141/D141</f>
        <v>1.1423474409448819</v>
      </c>
      <c r="AH141" s="101">
        <f>C141/AC141</f>
        <v>1.0001077005923533</v>
      </c>
      <c r="AI141" s="101">
        <f>AC141/E141</f>
        <v>1.0062859000758644</v>
      </c>
      <c r="AJ141" s="103">
        <v>4642.5</v>
      </c>
      <c r="AK141" s="6">
        <v>141</v>
      </c>
      <c r="AL141" s="101">
        <f>AK141/H141</f>
        <v>2.3898305084745761</v>
      </c>
      <c r="AM141" s="104">
        <f>IF(AL141&gt;0.3,0.3,AL141)</f>
        <v>0.3</v>
      </c>
      <c r="AN141" s="101">
        <f>AJ141/D141</f>
        <v>1.1423474409448819</v>
      </c>
      <c r="AO141" s="101">
        <f>C141/AJ141</f>
        <v>1.0001077005923533</v>
      </c>
      <c r="AP141" s="101">
        <f>AJ141/E141</f>
        <v>1.0062859000758644</v>
      </c>
      <c r="AQ141" s="103">
        <v>4636.33</v>
      </c>
      <c r="AR141" s="103">
        <v>21</v>
      </c>
      <c r="AS141" s="101">
        <f>AR141/H141</f>
        <v>0.3559322033898305</v>
      </c>
      <c r="AT141" s="104">
        <f>IF(AS141&gt;0.25,0.25,AS141)</f>
        <v>0.25</v>
      </c>
      <c r="AU141" s="101">
        <f>AQ141/D141</f>
        <v>1.1408292322834646</v>
      </c>
      <c r="AV141" s="101">
        <f>C141/AQ141</f>
        <v>1.0014386378881572</v>
      </c>
      <c r="AW141" s="101">
        <f>AQ141/E141</f>
        <v>1.0049485206459303</v>
      </c>
      <c r="AX141" s="103">
        <v>4613.5</v>
      </c>
      <c r="AY141" s="6">
        <v>7</v>
      </c>
      <c r="AZ141" s="101">
        <f>AY141/H141</f>
        <v>0.11864406779661017</v>
      </c>
      <c r="BA141" s="104">
        <f>IF(AZ141&gt;0.1,0.1,AZ141)</f>
        <v>0.1</v>
      </c>
      <c r="BB141" s="101">
        <f>AX141/D141</f>
        <v>1.1352116141732282</v>
      </c>
      <c r="BC141" s="101">
        <f>C141/AX141</f>
        <v>1.0063942776633792</v>
      </c>
      <c r="BD141" s="101">
        <f>AX141/E141</f>
        <v>1</v>
      </c>
    </row>
    <row r="142" spans="1:56" x14ac:dyDescent="0.2">
      <c r="A142" s="6" t="s">
        <v>1699</v>
      </c>
      <c r="B142" s="100">
        <v>140</v>
      </c>
      <c r="C142" s="13">
        <v>5084</v>
      </c>
      <c r="D142" s="13">
        <v>4788.5</v>
      </c>
      <c r="E142" s="13">
        <v>5013.5</v>
      </c>
      <c r="F142" s="13">
        <f>IF(C142=E142,1,0)</f>
        <v>0</v>
      </c>
      <c r="G142" s="13">
        <v>13</v>
      </c>
      <c r="H142" s="6">
        <f>VLOOKUP(B142,NEW_TRAIN_TEST!$A$2:$D$980,4,0)</f>
        <v>88</v>
      </c>
      <c r="I142" s="6" t="str">
        <f>VLOOKUP(B142,NEW_TRAIN_TEST!$A$2:$E$980,5,0)</f>
        <v>exponential</v>
      </c>
      <c r="J142" s="101">
        <f>G142/H142</f>
        <v>0.14772727272727273</v>
      </c>
      <c r="K142" s="101">
        <f>IF(J142&gt;0.3,0.3,J142)</f>
        <v>0.14772727272727273</v>
      </c>
      <c r="L142" s="101">
        <f>E142/D142</f>
        <v>1.0469875743969927</v>
      </c>
      <c r="M142" s="101">
        <f>E142/C142</f>
        <v>0.98613296616837132</v>
      </c>
      <c r="N142" s="103">
        <v>5013.5</v>
      </c>
      <c r="O142" s="103">
        <v>0</v>
      </c>
      <c r="P142" s="104">
        <f>O142/H142</f>
        <v>0</v>
      </c>
      <c r="Q142" s="104">
        <f>IF(P142&gt;0.25,0.25,P142)</f>
        <v>0</v>
      </c>
      <c r="R142" s="101">
        <f>N142/D142</f>
        <v>1.0469875743969927</v>
      </c>
      <c r="S142" s="101">
        <f>N142/C142</f>
        <v>0.98613296616837132</v>
      </c>
      <c r="T142" s="101">
        <f>N142/E142</f>
        <v>1</v>
      </c>
      <c r="U142" s="103">
        <v>5013.5</v>
      </c>
      <c r="V142" s="103">
        <f>IF(W142&lt;O142,1,0)</f>
        <v>0</v>
      </c>
      <c r="W142" s="6">
        <v>0</v>
      </c>
      <c r="X142" s="101">
        <f>W142/H142</f>
        <v>0</v>
      </c>
      <c r="Y142" s="104">
        <f>IF(X142&gt;0.25,0.25,X142)</f>
        <v>0</v>
      </c>
      <c r="Z142" s="101">
        <f>U142/D142</f>
        <v>1.0469875743969927</v>
      </c>
      <c r="AA142" s="101">
        <f>U142/C142</f>
        <v>0.98613296616837132</v>
      </c>
      <c r="AB142" s="101">
        <f>U142/E142</f>
        <v>1</v>
      </c>
      <c r="AC142" s="103">
        <v>5013.5</v>
      </c>
      <c r="AD142" s="105">
        <v>0</v>
      </c>
      <c r="AE142" s="107">
        <f>AD142/H142</f>
        <v>0</v>
      </c>
      <c r="AF142" s="104">
        <f>IF(AE142&gt;0.3,0.3,AE142)</f>
        <v>0</v>
      </c>
      <c r="AG142" s="101">
        <f>AC142/D142</f>
        <v>1.0469875743969927</v>
      </c>
      <c r="AH142" s="101">
        <f>C142/AC142</f>
        <v>1.0140620325122169</v>
      </c>
      <c r="AI142" s="101">
        <f>AC142/E142</f>
        <v>1</v>
      </c>
      <c r="AJ142" s="103">
        <v>5013.5</v>
      </c>
      <c r="AK142" s="6">
        <v>0</v>
      </c>
      <c r="AL142" s="101">
        <f>AK142/H142</f>
        <v>0</v>
      </c>
      <c r="AM142" s="104">
        <f>IF(AL142&gt;0.3,0.3,AL142)</f>
        <v>0</v>
      </c>
      <c r="AN142" s="101">
        <f>AJ142/D142</f>
        <v>1.0469875743969927</v>
      </c>
      <c r="AO142" s="101">
        <f>C142/AJ142</f>
        <v>1.0140620325122169</v>
      </c>
      <c r="AP142" s="101">
        <f>AJ142/E142</f>
        <v>1</v>
      </c>
      <c r="AQ142" s="103">
        <v>5013.5</v>
      </c>
      <c r="AR142" s="103">
        <v>0</v>
      </c>
      <c r="AS142" s="101">
        <f>AR142/H142</f>
        <v>0</v>
      </c>
      <c r="AT142" s="104">
        <f>IF(AS142&gt;0.25,0.25,AS142)</f>
        <v>0</v>
      </c>
      <c r="AU142" s="101">
        <f>AQ142/D142</f>
        <v>1.0469875743969927</v>
      </c>
      <c r="AV142" s="101">
        <f>C142/AQ142</f>
        <v>1.0140620325122169</v>
      </c>
      <c r="AW142" s="101">
        <f>AQ142/E142</f>
        <v>1</v>
      </c>
      <c r="AX142" s="103">
        <v>5013.5</v>
      </c>
      <c r="AY142" s="6">
        <v>0</v>
      </c>
      <c r="AZ142" s="101">
        <f>AY142/H142</f>
        <v>0</v>
      </c>
      <c r="BA142" s="104">
        <f>IF(AZ142&gt;0.1,0.1,AZ142)</f>
        <v>0</v>
      </c>
      <c r="BB142" s="101">
        <f>AX142/D142</f>
        <v>1.0469875743969927</v>
      </c>
      <c r="BC142" s="101">
        <f>C142/AX142</f>
        <v>1.0140620325122169</v>
      </c>
      <c r="BD142" s="101">
        <f>AX142/E142</f>
        <v>1</v>
      </c>
    </row>
    <row r="143" spans="1:56" x14ac:dyDescent="0.2">
      <c r="A143" s="6" t="s">
        <v>1699</v>
      </c>
      <c r="B143" s="100">
        <v>141</v>
      </c>
      <c r="C143" s="13">
        <v>5487</v>
      </c>
      <c r="D143" s="13">
        <v>5260.5</v>
      </c>
      <c r="E143" s="13">
        <v>5420</v>
      </c>
      <c r="F143" s="13">
        <f>IF(C143=E143,1,0)</f>
        <v>0</v>
      </c>
      <c r="G143" s="13">
        <v>17</v>
      </c>
      <c r="H143" s="6">
        <f>VLOOKUP(B143,NEW_TRAIN_TEST!$A$2:$D$980,4,0)</f>
        <v>85</v>
      </c>
      <c r="I143" s="6" t="str">
        <f>VLOOKUP(B143,NEW_TRAIN_TEST!$A$2:$E$980,5,0)</f>
        <v>exponential</v>
      </c>
      <c r="J143" s="101">
        <f>G143/H143</f>
        <v>0.2</v>
      </c>
      <c r="K143" s="101">
        <f>IF(J143&gt;0.3,0.3,J143)</f>
        <v>0.2</v>
      </c>
      <c r="L143" s="101">
        <f>E143/D143</f>
        <v>1.0303203117574375</v>
      </c>
      <c r="M143" s="101">
        <f>E143/C143</f>
        <v>0.98778932021140875</v>
      </c>
      <c r="N143" s="103">
        <v>5420</v>
      </c>
      <c r="O143" s="103">
        <v>0</v>
      </c>
      <c r="P143" s="104">
        <f>O143/H143</f>
        <v>0</v>
      </c>
      <c r="Q143" s="104">
        <f>IF(P143&gt;0.25,0.25,P143)</f>
        <v>0</v>
      </c>
      <c r="R143" s="101">
        <f>N143/D143</f>
        <v>1.0303203117574375</v>
      </c>
      <c r="S143" s="101">
        <f>N143/C143</f>
        <v>0.98778932021140875</v>
      </c>
      <c r="T143" s="101">
        <f>N143/E143</f>
        <v>1</v>
      </c>
      <c r="U143" s="103">
        <v>5420</v>
      </c>
      <c r="V143" s="103">
        <f>IF(W143&lt;O143,1,0)</f>
        <v>0</v>
      </c>
      <c r="W143" s="6">
        <v>1</v>
      </c>
      <c r="X143" s="101">
        <f>W143/H143</f>
        <v>1.1764705882352941E-2</v>
      </c>
      <c r="Y143" s="104">
        <f>IF(X143&gt;0.25,0.25,X143)</f>
        <v>1.1764705882352941E-2</v>
      </c>
      <c r="Z143" s="101">
        <f>U143/D143</f>
        <v>1.0303203117574375</v>
      </c>
      <c r="AA143" s="101">
        <f>U143/C143</f>
        <v>0.98778932021140875</v>
      </c>
      <c r="AB143" s="101">
        <f>U143/E143</f>
        <v>1</v>
      </c>
      <c r="AC143" s="103">
        <v>5420</v>
      </c>
      <c r="AD143" s="105">
        <v>1</v>
      </c>
      <c r="AE143" s="107">
        <f>AD143/H143</f>
        <v>1.1764705882352941E-2</v>
      </c>
      <c r="AF143" s="104">
        <f>IF(AE143&gt;0.3,0.3,AE143)</f>
        <v>1.1764705882352941E-2</v>
      </c>
      <c r="AG143" s="101">
        <f>AC143/D143</f>
        <v>1.0303203117574375</v>
      </c>
      <c r="AH143" s="101">
        <f>C143/AC143</f>
        <v>1.0123616236162363</v>
      </c>
      <c r="AI143" s="101">
        <f>AC143/E143</f>
        <v>1</v>
      </c>
      <c r="AJ143" s="103">
        <v>5420</v>
      </c>
      <c r="AK143" s="6">
        <v>1</v>
      </c>
      <c r="AL143" s="101">
        <f>AK143/H143</f>
        <v>1.1764705882352941E-2</v>
      </c>
      <c r="AM143" s="104">
        <f>IF(AL143&gt;0.3,0.3,AL143)</f>
        <v>1.1764705882352941E-2</v>
      </c>
      <c r="AN143" s="101">
        <f>AJ143/D143</f>
        <v>1.0303203117574375</v>
      </c>
      <c r="AO143" s="101">
        <f>C143/AJ143</f>
        <v>1.0123616236162363</v>
      </c>
      <c r="AP143" s="101">
        <f>AJ143/E143</f>
        <v>1</v>
      </c>
      <c r="AQ143" s="103">
        <v>5420</v>
      </c>
      <c r="AR143" s="103">
        <v>0</v>
      </c>
      <c r="AS143" s="101">
        <f>AR143/H143</f>
        <v>0</v>
      </c>
      <c r="AT143" s="104">
        <f>IF(AS143&gt;0.25,0.25,AS143)</f>
        <v>0</v>
      </c>
      <c r="AU143" s="101">
        <f>AQ143/D143</f>
        <v>1.0303203117574375</v>
      </c>
      <c r="AV143" s="101">
        <f>C143/AQ143</f>
        <v>1.0123616236162363</v>
      </c>
      <c r="AW143" s="101">
        <f>AQ143/E143</f>
        <v>1</v>
      </c>
      <c r="AX143" s="103">
        <v>5420</v>
      </c>
      <c r="AY143" s="6">
        <v>1</v>
      </c>
      <c r="AZ143" s="101">
        <f>AY143/H143</f>
        <v>1.1764705882352941E-2</v>
      </c>
      <c r="BA143" s="104">
        <f>IF(AZ143&gt;0.1,0.1,AZ143)</f>
        <v>1.1764705882352941E-2</v>
      </c>
      <c r="BB143" s="101">
        <f>AX143/D143</f>
        <v>1.0303203117574375</v>
      </c>
      <c r="BC143" s="101">
        <f>C143/AX143</f>
        <v>1.0123616236162363</v>
      </c>
      <c r="BD143" s="101">
        <f>AX143/E143</f>
        <v>1</v>
      </c>
    </row>
    <row r="144" spans="1:56" x14ac:dyDescent="0.2">
      <c r="A144" s="6" t="s">
        <v>1699</v>
      </c>
      <c r="B144" s="100">
        <v>142</v>
      </c>
      <c r="C144" s="13">
        <v>4330</v>
      </c>
      <c r="D144" s="13">
        <v>3610</v>
      </c>
      <c r="E144" s="13">
        <v>4227</v>
      </c>
      <c r="F144" s="13">
        <f>IF(C144=E144,1,0)</f>
        <v>0</v>
      </c>
      <c r="G144" s="13">
        <v>8</v>
      </c>
      <c r="H144" s="6">
        <f>VLOOKUP(B144,NEW_TRAIN_TEST!$A$2:$D$980,4,0)</f>
        <v>44</v>
      </c>
      <c r="I144" s="6" t="str">
        <f>VLOOKUP(B144,NEW_TRAIN_TEST!$A$2:$E$980,5,0)</f>
        <v>exponential</v>
      </c>
      <c r="J144" s="101">
        <f>G144/H144</f>
        <v>0.18181818181818182</v>
      </c>
      <c r="K144" s="101">
        <f>IF(J144&gt;0.3,0.3,J144)</f>
        <v>0.18181818181818182</v>
      </c>
      <c r="L144" s="101">
        <f>E144/D144</f>
        <v>1.1709141274238226</v>
      </c>
      <c r="M144" s="101">
        <f>E144/C144</f>
        <v>0.97621247113163967</v>
      </c>
      <c r="N144" s="103">
        <v>4227</v>
      </c>
      <c r="O144" s="103">
        <v>2</v>
      </c>
      <c r="P144" s="104">
        <f>O144/H144</f>
        <v>4.5454545454545456E-2</v>
      </c>
      <c r="Q144" s="104">
        <f>IF(P144&gt;0.25,0.25,P144)</f>
        <v>4.5454545454545456E-2</v>
      </c>
      <c r="R144" s="101">
        <f>N144/D144</f>
        <v>1.1709141274238226</v>
      </c>
      <c r="S144" s="101">
        <f>N144/C144</f>
        <v>0.97621247113163967</v>
      </c>
      <c r="T144" s="101">
        <f>N144/E144</f>
        <v>1</v>
      </c>
      <c r="U144" s="103">
        <v>4227</v>
      </c>
      <c r="V144" s="103">
        <f>IF(W144&lt;O144,1,0)</f>
        <v>0</v>
      </c>
      <c r="W144" s="6">
        <v>2</v>
      </c>
      <c r="X144" s="101">
        <f>W144/H144</f>
        <v>4.5454545454545456E-2</v>
      </c>
      <c r="Y144" s="104">
        <f>IF(X144&gt;0.25,0.25,X144)</f>
        <v>4.5454545454545456E-2</v>
      </c>
      <c r="Z144" s="101">
        <f>U144/D144</f>
        <v>1.1709141274238226</v>
      </c>
      <c r="AA144" s="101">
        <f>U144/C144</f>
        <v>0.97621247113163967</v>
      </c>
      <c r="AB144" s="101">
        <f>U144/E144</f>
        <v>1</v>
      </c>
      <c r="AC144" s="103">
        <v>4227</v>
      </c>
      <c r="AD144" s="105">
        <v>2</v>
      </c>
      <c r="AE144" s="107">
        <f>AD144/H144</f>
        <v>4.5454545454545456E-2</v>
      </c>
      <c r="AF144" s="104">
        <f>IF(AE144&gt;0.3,0.3,AE144)</f>
        <v>4.5454545454545456E-2</v>
      </c>
      <c r="AG144" s="101">
        <f>AC144/D144</f>
        <v>1.1709141274238226</v>
      </c>
      <c r="AH144" s="101">
        <f>C144/AC144</f>
        <v>1.0243671634729121</v>
      </c>
      <c r="AI144" s="101">
        <f>AC144/E144</f>
        <v>1</v>
      </c>
      <c r="AJ144" s="103">
        <v>4227</v>
      </c>
      <c r="AK144" s="6">
        <v>3</v>
      </c>
      <c r="AL144" s="101">
        <f>AK144/H144</f>
        <v>6.8181818181818177E-2</v>
      </c>
      <c r="AM144" s="104">
        <f>IF(AL144&gt;0.3,0.3,AL144)</f>
        <v>6.8181818181818177E-2</v>
      </c>
      <c r="AN144" s="101">
        <f>AJ144/D144</f>
        <v>1.1709141274238226</v>
      </c>
      <c r="AO144" s="101">
        <f>C144/AJ144</f>
        <v>1.0243671634729121</v>
      </c>
      <c r="AP144" s="101">
        <f>AJ144/E144</f>
        <v>1</v>
      </c>
      <c r="AQ144" s="103">
        <v>4227</v>
      </c>
      <c r="AR144" s="103">
        <v>2</v>
      </c>
      <c r="AS144" s="101">
        <f>AR144/H144</f>
        <v>4.5454545454545456E-2</v>
      </c>
      <c r="AT144" s="104">
        <f>IF(AS144&gt;0.25,0.25,AS144)</f>
        <v>4.5454545454545456E-2</v>
      </c>
      <c r="AU144" s="101">
        <f>AQ144/D144</f>
        <v>1.1709141274238226</v>
      </c>
      <c r="AV144" s="101">
        <f>C144/AQ144</f>
        <v>1.0243671634729121</v>
      </c>
      <c r="AW144" s="101">
        <f>AQ144/E144</f>
        <v>1</v>
      </c>
      <c r="AX144" s="103">
        <v>4227</v>
      </c>
      <c r="AY144" s="6">
        <v>1</v>
      </c>
      <c r="AZ144" s="101">
        <f>AY144/H144</f>
        <v>2.2727272727272728E-2</v>
      </c>
      <c r="BA144" s="104">
        <f>IF(AZ144&gt;0.1,0.1,AZ144)</f>
        <v>2.2727272727272728E-2</v>
      </c>
      <c r="BB144" s="101">
        <f>AX144/D144</f>
        <v>1.1709141274238226</v>
      </c>
      <c r="BC144" s="101">
        <f>C144/AX144</f>
        <v>1.0243671634729121</v>
      </c>
      <c r="BD144" s="101">
        <f>AX144/E144</f>
        <v>1</v>
      </c>
    </row>
    <row r="145" spans="1:56" x14ac:dyDescent="0.2">
      <c r="A145" s="6" t="s">
        <v>1699</v>
      </c>
      <c r="B145" s="100">
        <v>143</v>
      </c>
      <c r="C145" s="13">
        <v>4831</v>
      </c>
      <c r="D145" s="13">
        <v>4247.5</v>
      </c>
      <c r="E145" s="13">
        <v>4665</v>
      </c>
      <c r="F145" s="13">
        <f>IF(C145=E145,1,0)</f>
        <v>0</v>
      </c>
      <c r="G145" s="13">
        <v>11</v>
      </c>
      <c r="H145" s="6">
        <f>VLOOKUP(B145,NEW_TRAIN_TEST!$A$2:$D$980,4,0)</f>
        <v>69</v>
      </c>
      <c r="I145" s="6" t="str">
        <f>VLOOKUP(B145,NEW_TRAIN_TEST!$A$2:$E$980,5,0)</f>
        <v>exponential</v>
      </c>
      <c r="J145" s="101">
        <f>G145/H145</f>
        <v>0.15942028985507245</v>
      </c>
      <c r="K145" s="101">
        <f>IF(J145&gt;0.3,0.3,J145)</f>
        <v>0.15942028985507245</v>
      </c>
      <c r="L145" s="101">
        <f>E145/D145</f>
        <v>1.0982931135962331</v>
      </c>
      <c r="M145" s="101">
        <f>E145/C145</f>
        <v>0.96563858414406956</v>
      </c>
      <c r="N145" s="103">
        <v>4665</v>
      </c>
      <c r="O145" s="103">
        <v>4</v>
      </c>
      <c r="P145" s="104">
        <f>O145/H145</f>
        <v>5.7971014492753624E-2</v>
      </c>
      <c r="Q145" s="104">
        <f>IF(P145&gt;0.25,0.25,P145)</f>
        <v>5.7971014492753624E-2</v>
      </c>
      <c r="R145" s="101">
        <f>N145/D145</f>
        <v>1.0982931135962331</v>
      </c>
      <c r="S145" s="101">
        <f>N145/C145</f>
        <v>0.96563858414406956</v>
      </c>
      <c r="T145" s="101">
        <f>N145/E145</f>
        <v>1</v>
      </c>
      <c r="U145" s="103">
        <v>4665</v>
      </c>
      <c r="V145" s="103">
        <f>IF(W145&lt;O145,1,0)</f>
        <v>0</v>
      </c>
      <c r="W145" s="6">
        <v>4</v>
      </c>
      <c r="X145" s="101">
        <f>W145/H145</f>
        <v>5.7971014492753624E-2</v>
      </c>
      <c r="Y145" s="104">
        <f>IF(X145&gt;0.25,0.25,X145)</f>
        <v>5.7971014492753624E-2</v>
      </c>
      <c r="Z145" s="101">
        <f>U145/D145</f>
        <v>1.0982931135962331</v>
      </c>
      <c r="AA145" s="101">
        <f>U145/C145</f>
        <v>0.96563858414406956</v>
      </c>
      <c r="AB145" s="101">
        <f>U145/E145</f>
        <v>1</v>
      </c>
      <c r="AC145" s="103">
        <v>4665</v>
      </c>
      <c r="AD145" s="105">
        <v>5</v>
      </c>
      <c r="AE145" s="107">
        <f>AD145/H145</f>
        <v>7.2463768115942032E-2</v>
      </c>
      <c r="AF145" s="104">
        <f>IF(AE145&gt;0.3,0.3,AE145)</f>
        <v>7.2463768115942032E-2</v>
      </c>
      <c r="AG145" s="101">
        <f>AC145/D145</f>
        <v>1.0982931135962331</v>
      </c>
      <c r="AH145" s="101">
        <f>C145/AC145</f>
        <v>1.0355841371918542</v>
      </c>
      <c r="AI145" s="101">
        <f>AC145/E145</f>
        <v>1</v>
      </c>
      <c r="AJ145" s="103">
        <v>4665</v>
      </c>
      <c r="AK145" s="6">
        <v>6</v>
      </c>
      <c r="AL145" s="101">
        <f>AK145/H145</f>
        <v>8.6956521739130432E-2</v>
      </c>
      <c r="AM145" s="104">
        <f>IF(AL145&gt;0.3,0.3,AL145)</f>
        <v>8.6956521739130432E-2</v>
      </c>
      <c r="AN145" s="101">
        <f>AJ145/D145</f>
        <v>1.0982931135962331</v>
      </c>
      <c r="AO145" s="101">
        <f>C145/AJ145</f>
        <v>1.0355841371918542</v>
      </c>
      <c r="AP145" s="101">
        <f>AJ145/E145</f>
        <v>1</v>
      </c>
      <c r="AQ145" s="103">
        <v>4665</v>
      </c>
      <c r="AR145" s="103">
        <v>2</v>
      </c>
      <c r="AS145" s="101">
        <f>AR145/H145</f>
        <v>2.8985507246376812E-2</v>
      </c>
      <c r="AT145" s="104">
        <f>IF(AS145&gt;0.25,0.25,AS145)</f>
        <v>2.8985507246376812E-2</v>
      </c>
      <c r="AU145" s="101">
        <f>AQ145/D145</f>
        <v>1.0982931135962331</v>
      </c>
      <c r="AV145" s="101">
        <f>C145/AQ145</f>
        <v>1.0355841371918542</v>
      </c>
      <c r="AW145" s="101">
        <f>AQ145/E145</f>
        <v>1</v>
      </c>
      <c r="AX145" s="103">
        <v>4665</v>
      </c>
      <c r="AY145" s="6">
        <v>0</v>
      </c>
      <c r="AZ145" s="101">
        <f>AY145/H145</f>
        <v>0</v>
      </c>
      <c r="BA145" s="104">
        <f>IF(AZ145&gt;0.1,0.1,AZ145)</f>
        <v>0</v>
      </c>
      <c r="BB145" s="101">
        <f>AX145/D145</f>
        <v>1.0982931135962331</v>
      </c>
      <c r="BC145" s="101">
        <f>C145/AX145</f>
        <v>1.0355841371918542</v>
      </c>
      <c r="BD145" s="101">
        <f>AX145/E145</f>
        <v>1</v>
      </c>
    </row>
    <row r="146" spans="1:56" x14ac:dyDescent="0.2">
      <c r="A146" s="6" t="s">
        <v>1699</v>
      </c>
      <c r="B146" s="100">
        <v>144</v>
      </c>
      <c r="C146" s="13">
        <v>4430</v>
      </c>
      <c r="D146" s="13">
        <v>3736</v>
      </c>
      <c r="E146" s="13">
        <v>4250</v>
      </c>
      <c r="F146" s="13">
        <f>IF(C146=E146,1,0)</f>
        <v>0</v>
      </c>
      <c r="G146" s="13">
        <v>9</v>
      </c>
      <c r="H146" s="6">
        <f>VLOOKUP(B146,NEW_TRAIN_TEST!$A$2:$D$980,4,0)</f>
        <v>62</v>
      </c>
      <c r="I146" s="6" t="str">
        <f>VLOOKUP(B146,NEW_TRAIN_TEST!$A$2:$E$980,5,0)</f>
        <v>exponential</v>
      </c>
      <c r="J146" s="101">
        <f>G146/H146</f>
        <v>0.14516129032258066</v>
      </c>
      <c r="K146" s="101">
        <f>IF(J146&gt;0.3,0.3,J146)</f>
        <v>0.14516129032258066</v>
      </c>
      <c r="L146" s="101">
        <f>E146/D146</f>
        <v>1.1375802997858673</v>
      </c>
      <c r="M146" s="101">
        <f>E146/C146</f>
        <v>0.95936794582392781</v>
      </c>
      <c r="N146" s="103">
        <v>4250</v>
      </c>
      <c r="O146" s="103">
        <v>1</v>
      </c>
      <c r="P146" s="104">
        <f>O146/H146</f>
        <v>1.6129032258064516E-2</v>
      </c>
      <c r="Q146" s="104">
        <f>IF(P146&gt;0.25,0.25,P146)</f>
        <v>1.6129032258064516E-2</v>
      </c>
      <c r="R146" s="101">
        <f>N146/D146</f>
        <v>1.1375802997858673</v>
      </c>
      <c r="S146" s="101">
        <f>N146/C146</f>
        <v>0.95936794582392781</v>
      </c>
      <c r="T146" s="101">
        <f>N146/E146</f>
        <v>1</v>
      </c>
      <c r="U146" s="103">
        <v>4250</v>
      </c>
      <c r="V146" s="103">
        <f>IF(W146&lt;O146,1,0)</f>
        <v>0</v>
      </c>
      <c r="W146" s="6">
        <v>1</v>
      </c>
      <c r="X146" s="101">
        <f>W146/H146</f>
        <v>1.6129032258064516E-2</v>
      </c>
      <c r="Y146" s="104">
        <f>IF(X146&gt;0.25,0.25,X146)</f>
        <v>1.6129032258064516E-2</v>
      </c>
      <c r="Z146" s="101">
        <f>U146/D146</f>
        <v>1.1375802997858673</v>
      </c>
      <c r="AA146" s="101">
        <f>U146/C146</f>
        <v>0.95936794582392781</v>
      </c>
      <c r="AB146" s="101">
        <f>U146/E146</f>
        <v>1</v>
      </c>
      <c r="AC146" s="103">
        <v>4250</v>
      </c>
      <c r="AD146" s="105">
        <v>1</v>
      </c>
      <c r="AE146" s="107">
        <f>AD146/H146</f>
        <v>1.6129032258064516E-2</v>
      </c>
      <c r="AF146" s="104">
        <f>IF(AE146&gt;0.3,0.3,AE146)</f>
        <v>1.6129032258064516E-2</v>
      </c>
      <c r="AG146" s="101">
        <f>AC146/D146</f>
        <v>1.1375802997858673</v>
      </c>
      <c r="AH146" s="101">
        <f>C146/AC146</f>
        <v>1.0423529411764705</v>
      </c>
      <c r="AI146" s="101">
        <f>AC146/E146</f>
        <v>1</v>
      </c>
      <c r="AJ146" s="103">
        <v>4250</v>
      </c>
      <c r="AK146" s="6">
        <v>1</v>
      </c>
      <c r="AL146" s="101">
        <f>AK146/H146</f>
        <v>1.6129032258064516E-2</v>
      </c>
      <c r="AM146" s="104">
        <f>IF(AL146&gt;0.3,0.3,AL146)</f>
        <v>1.6129032258064516E-2</v>
      </c>
      <c r="AN146" s="101">
        <f>AJ146/D146</f>
        <v>1.1375802997858673</v>
      </c>
      <c r="AO146" s="101">
        <f>C146/AJ146</f>
        <v>1.0423529411764705</v>
      </c>
      <c r="AP146" s="101">
        <f>AJ146/E146</f>
        <v>1</v>
      </c>
      <c r="AQ146" s="103">
        <v>4250</v>
      </c>
      <c r="AR146" s="103">
        <v>2</v>
      </c>
      <c r="AS146" s="101">
        <f>AR146/H146</f>
        <v>3.2258064516129031E-2</v>
      </c>
      <c r="AT146" s="104">
        <f>IF(AS146&gt;0.25,0.25,AS146)</f>
        <v>3.2258064516129031E-2</v>
      </c>
      <c r="AU146" s="101">
        <f>AQ146/D146</f>
        <v>1.1375802997858673</v>
      </c>
      <c r="AV146" s="101">
        <f>C146/AQ146</f>
        <v>1.0423529411764705</v>
      </c>
      <c r="AW146" s="101">
        <f>AQ146/E146</f>
        <v>1</v>
      </c>
      <c r="AX146" s="103">
        <v>4250</v>
      </c>
      <c r="AY146" s="6">
        <v>2</v>
      </c>
      <c r="AZ146" s="101">
        <f>AY146/H146</f>
        <v>3.2258064516129031E-2</v>
      </c>
      <c r="BA146" s="104">
        <f>IF(AZ146&gt;0.1,0.1,AZ146)</f>
        <v>3.2258064516129031E-2</v>
      </c>
      <c r="BB146" s="101">
        <f>AX146/D146</f>
        <v>1.1375802997858673</v>
      </c>
      <c r="BC146" s="101">
        <f>C146/AX146</f>
        <v>1.0423529411764705</v>
      </c>
      <c r="BD146" s="101">
        <f>AX146/E146</f>
        <v>1</v>
      </c>
    </row>
    <row r="147" spans="1:56" x14ac:dyDescent="0.2">
      <c r="A147" s="6" t="s">
        <v>1699</v>
      </c>
      <c r="B147" s="100">
        <v>145</v>
      </c>
      <c r="C147" s="13">
        <v>6139</v>
      </c>
      <c r="D147" s="13">
        <v>5930</v>
      </c>
      <c r="E147" s="13">
        <v>6018.5</v>
      </c>
      <c r="F147" s="13">
        <f>IF(C147=E147,1,0)</f>
        <v>0</v>
      </c>
      <c r="G147" s="13">
        <v>13</v>
      </c>
      <c r="H147" s="6">
        <f>VLOOKUP(B147,NEW_TRAIN_TEST!$A$2:$D$980,4,0)</f>
        <v>99</v>
      </c>
      <c r="I147" s="6" t="str">
        <f>VLOOKUP(B147,NEW_TRAIN_TEST!$A$2:$E$980,5,0)</f>
        <v>exponential</v>
      </c>
      <c r="J147" s="101">
        <f>G147/H147</f>
        <v>0.13131313131313133</v>
      </c>
      <c r="K147" s="101">
        <f>IF(J147&gt;0.3,0.3,J147)</f>
        <v>0.13131313131313133</v>
      </c>
      <c r="L147" s="101">
        <f>E147/D147</f>
        <v>1.0149241146711636</v>
      </c>
      <c r="M147" s="101">
        <f>E147/C147</f>
        <v>0.98037139599283274</v>
      </c>
      <c r="N147" s="103">
        <v>6018.5</v>
      </c>
      <c r="O147" s="103">
        <v>1</v>
      </c>
      <c r="P147" s="104">
        <f>O147/H147</f>
        <v>1.0101010101010102E-2</v>
      </c>
      <c r="Q147" s="104">
        <f>IF(P147&gt;0.25,0.25,P147)</f>
        <v>1.0101010101010102E-2</v>
      </c>
      <c r="R147" s="101">
        <f>N147/D147</f>
        <v>1.0149241146711636</v>
      </c>
      <c r="S147" s="101">
        <f>N147/C147</f>
        <v>0.98037139599283274</v>
      </c>
      <c r="T147" s="101">
        <f>N147/E147</f>
        <v>1</v>
      </c>
      <c r="U147" s="103">
        <v>6018.5</v>
      </c>
      <c r="V147" s="103">
        <f>IF(W147&lt;O147,1,0)</f>
        <v>0</v>
      </c>
      <c r="W147" s="6">
        <v>1</v>
      </c>
      <c r="X147" s="101">
        <f>W147/H147</f>
        <v>1.0101010101010102E-2</v>
      </c>
      <c r="Y147" s="104">
        <f>IF(X147&gt;0.25,0.25,X147)</f>
        <v>1.0101010101010102E-2</v>
      </c>
      <c r="Z147" s="101">
        <f>U147/D147</f>
        <v>1.0149241146711636</v>
      </c>
      <c r="AA147" s="101">
        <f>U147/C147</f>
        <v>0.98037139599283274</v>
      </c>
      <c r="AB147" s="101">
        <f>U147/E147</f>
        <v>1</v>
      </c>
      <c r="AC147" s="103">
        <v>6018.5</v>
      </c>
      <c r="AD147" s="105">
        <v>1</v>
      </c>
      <c r="AE147" s="107">
        <f>AD147/H147</f>
        <v>1.0101010101010102E-2</v>
      </c>
      <c r="AF147" s="104">
        <f>IF(AE147&gt;0.3,0.3,AE147)</f>
        <v>1.0101010101010102E-2</v>
      </c>
      <c r="AG147" s="101">
        <f>AC147/D147</f>
        <v>1.0149241146711636</v>
      </c>
      <c r="AH147" s="101">
        <f>C147/AC147</f>
        <v>1.0200216000664617</v>
      </c>
      <c r="AI147" s="101">
        <f>AC147/E147</f>
        <v>1</v>
      </c>
      <c r="AJ147" s="103">
        <v>6018.5</v>
      </c>
      <c r="AK147" s="6">
        <v>1</v>
      </c>
      <c r="AL147" s="101">
        <f>AK147/H147</f>
        <v>1.0101010101010102E-2</v>
      </c>
      <c r="AM147" s="104">
        <f>IF(AL147&gt;0.3,0.3,AL147)</f>
        <v>1.0101010101010102E-2</v>
      </c>
      <c r="AN147" s="101">
        <f>AJ147/D147</f>
        <v>1.0149241146711636</v>
      </c>
      <c r="AO147" s="101">
        <f>C147/AJ147</f>
        <v>1.0200216000664617</v>
      </c>
      <c r="AP147" s="101">
        <f>AJ147/E147</f>
        <v>1</v>
      </c>
      <c r="AQ147" s="103">
        <v>6018.5</v>
      </c>
      <c r="AR147" s="103">
        <v>2</v>
      </c>
      <c r="AS147" s="101">
        <f>AR147/H147</f>
        <v>2.0202020202020204E-2</v>
      </c>
      <c r="AT147" s="104">
        <f>IF(AS147&gt;0.25,0.25,AS147)</f>
        <v>2.0202020202020204E-2</v>
      </c>
      <c r="AU147" s="101">
        <f>AQ147/D147</f>
        <v>1.0149241146711636</v>
      </c>
      <c r="AV147" s="101">
        <f>C147/AQ147</f>
        <v>1.0200216000664617</v>
      </c>
      <c r="AW147" s="101">
        <f>AQ147/E147</f>
        <v>1</v>
      </c>
      <c r="AX147" s="103">
        <v>6018.5</v>
      </c>
      <c r="AY147" s="6">
        <v>0</v>
      </c>
      <c r="AZ147" s="101">
        <f>AY147/H147</f>
        <v>0</v>
      </c>
      <c r="BA147" s="104">
        <f>IF(AZ147&gt;0.1,0.1,AZ147)</f>
        <v>0</v>
      </c>
      <c r="BB147" s="101">
        <f>AX147/D147</f>
        <v>1.0149241146711636</v>
      </c>
      <c r="BC147" s="101">
        <f>C147/AX147</f>
        <v>1.0200216000664617</v>
      </c>
      <c r="BD147" s="101">
        <f>AX147/E147</f>
        <v>1</v>
      </c>
    </row>
    <row r="148" spans="1:56" x14ac:dyDescent="0.2">
      <c r="A148" s="6" t="s">
        <v>1699</v>
      </c>
      <c r="B148" s="100">
        <v>146</v>
      </c>
      <c r="C148" s="13">
        <v>4238</v>
      </c>
      <c r="D148" s="13">
        <v>3615.5</v>
      </c>
      <c r="E148" s="13">
        <v>4075</v>
      </c>
      <c r="F148" s="13">
        <f>IF(C148=E148,1,0)</f>
        <v>0</v>
      </c>
      <c r="G148" s="13">
        <v>6</v>
      </c>
      <c r="H148" s="6">
        <f>VLOOKUP(B148,NEW_TRAIN_TEST!$A$2:$D$980,4,0)</f>
        <v>33</v>
      </c>
      <c r="I148" s="6" t="str">
        <f>VLOOKUP(B148,NEW_TRAIN_TEST!$A$2:$E$980,5,0)</f>
        <v>exponential</v>
      </c>
      <c r="J148" s="101">
        <f>G148/H148</f>
        <v>0.18181818181818182</v>
      </c>
      <c r="K148" s="101">
        <f>IF(J148&gt;0.3,0.3,J148)</f>
        <v>0.18181818181818182</v>
      </c>
      <c r="L148" s="101">
        <f>E148/D148</f>
        <v>1.127091688563131</v>
      </c>
      <c r="M148" s="101">
        <f>E148/C148</f>
        <v>0.96153846153846156</v>
      </c>
      <c r="N148" s="103">
        <v>4075</v>
      </c>
      <c r="O148" s="103">
        <v>1</v>
      </c>
      <c r="P148" s="104">
        <f>O148/H148</f>
        <v>3.0303030303030304E-2</v>
      </c>
      <c r="Q148" s="104">
        <f>IF(P148&gt;0.25,0.25,P148)</f>
        <v>3.0303030303030304E-2</v>
      </c>
      <c r="R148" s="101">
        <f>N148/D148</f>
        <v>1.127091688563131</v>
      </c>
      <c r="S148" s="101">
        <f>N148/C148</f>
        <v>0.96153846153846156</v>
      </c>
      <c r="T148" s="101">
        <f>N148/E148</f>
        <v>1</v>
      </c>
      <c r="U148" s="103">
        <v>4075</v>
      </c>
      <c r="V148" s="103">
        <f>IF(W148&lt;O148,1,0)</f>
        <v>0</v>
      </c>
      <c r="W148" s="6">
        <v>1</v>
      </c>
      <c r="X148" s="101">
        <f>W148/H148</f>
        <v>3.0303030303030304E-2</v>
      </c>
      <c r="Y148" s="104">
        <f>IF(X148&gt;0.25,0.25,X148)</f>
        <v>3.0303030303030304E-2</v>
      </c>
      <c r="Z148" s="101">
        <f>U148/D148</f>
        <v>1.127091688563131</v>
      </c>
      <c r="AA148" s="101">
        <f>U148/C148</f>
        <v>0.96153846153846156</v>
      </c>
      <c r="AB148" s="101">
        <f>U148/E148</f>
        <v>1</v>
      </c>
      <c r="AC148" s="103">
        <v>4075</v>
      </c>
      <c r="AD148" s="105">
        <v>1</v>
      </c>
      <c r="AE148" s="107">
        <f>AD148/H148</f>
        <v>3.0303030303030304E-2</v>
      </c>
      <c r="AF148" s="104">
        <f>IF(AE148&gt;0.3,0.3,AE148)</f>
        <v>3.0303030303030304E-2</v>
      </c>
      <c r="AG148" s="101">
        <f>AC148/D148</f>
        <v>1.127091688563131</v>
      </c>
      <c r="AH148" s="101">
        <f>C148/AC148</f>
        <v>1.04</v>
      </c>
      <c r="AI148" s="101">
        <f>AC148/E148</f>
        <v>1</v>
      </c>
      <c r="AJ148" s="103">
        <v>4075</v>
      </c>
      <c r="AK148" s="6">
        <v>1</v>
      </c>
      <c r="AL148" s="101">
        <f>AK148/H148</f>
        <v>3.0303030303030304E-2</v>
      </c>
      <c r="AM148" s="104">
        <f>IF(AL148&gt;0.3,0.3,AL148)</f>
        <v>3.0303030303030304E-2</v>
      </c>
      <c r="AN148" s="101">
        <f>AJ148/D148</f>
        <v>1.127091688563131</v>
      </c>
      <c r="AO148" s="101">
        <f>C148/AJ148</f>
        <v>1.04</v>
      </c>
      <c r="AP148" s="101">
        <f>AJ148/E148</f>
        <v>1</v>
      </c>
      <c r="AQ148" s="103">
        <v>4075</v>
      </c>
      <c r="AR148" s="103">
        <v>2</v>
      </c>
      <c r="AS148" s="101">
        <f>AR148/H148</f>
        <v>6.0606060606060608E-2</v>
      </c>
      <c r="AT148" s="104">
        <f>IF(AS148&gt;0.25,0.25,AS148)</f>
        <v>6.0606060606060608E-2</v>
      </c>
      <c r="AU148" s="101">
        <f>AQ148/D148</f>
        <v>1.127091688563131</v>
      </c>
      <c r="AV148" s="101">
        <f>C148/AQ148</f>
        <v>1.04</v>
      </c>
      <c r="AW148" s="101">
        <f>AQ148/E148</f>
        <v>1</v>
      </c>
      <c r="AX148" s="103">
        <v>4075</v>
      </c>
      <c r="AY148" s="6">
        <v>1</v>
      </c>
      <c r="AZ148" s="101">
        <f>AY148/H148</f>
        <v>3.0303030303030304E-2</v>
      </c>
      <c r="BA148" s="104">
        <f>IF(AZ148&gt;0.1,0.1,AZ148)</f>
        <v>3.0303030303030304E-2</v>
      </c>
      <c r="BB148" s="101">
        <f>AX148/D148</f>
        <v>1.127091688563131</v>
      </c>
      <c r="BC148" s="101">
        <f>C148/AX148</f>
        <v>1.04</v>
      </c>
      <c r="BD148" s="101">
        <f>AX148/E148</f>
        <v>1</v>
      </c>
    </row>
    <row r="149" spans="1:56" x14ac:dyDescent="0.2">
      <c r="A149" s="6" t="s">
        <v>1699</v>
      </c>
      <c r="B149" s="100">
        <v>147</v>
      </c>
      <c r="C149" s="13">
        <v>5941</v>
      </c>
      <c r="D149" s="13">
        <v>5596</v>
      </c>
      <c r="E149" s="13">
        <v>5852</v>
      </c>
      <c r="F149" s="13">
        <f>IF(C149=E149,1,0)</f>
        <v>0</v>
      </c>
      <c r="G149" s="13">
        <v>12</v>
      </c>
      <c r="H149" s="6">
        <f>VLOOKUP(B149,NEW_TRAIN_TEST!$A$2:$D$980,4,0)</f>
        <v>69</v>
      </c>
      <c r="I149" s="6" t="str">
        <f>VLOOKUP(B149,NEW_TRAIN_TEST!$A$2:$E$980,5,0)</f>
        <v>exponential</v>
      </c>
      <c r="J149" s="101">
        <f>G149/H149</f>
        <v>0.17391304347826086</v>
      </c>
      <c r="K149" s="101">
        <f>IF(J149&gt;0.3,0.3,J149)</f>
        <v>0.17391304347826086</v>
      </c>
      <c r="L149" s="101">
        <f>E149/D149</f>
        <v>1.0457469621157971</v>
      </c>
      <c r="M149" s="101">
        <f>E149/C149</f>
        <v>0.98501935701060428</v>
      </c>
      <c r="N149" s="103">
        <v>5852</v>
      </c>
      <c r="O149" s="103">
        <v>3</v>
      </c>
      <c r="P149" s="104">
        <f>O149/H149</f>
        <v>4.3478260869565216E-2</v>
      </c>
      <c r="Q149" s="104">
        <f>IF(P149&gt;0.25,0.25,P149)</f>
        <v>4.3478260869565216E-2</v>
      </c>
      <c r="R149" s="101">
        <f>N149/D149</f>
        <v>1.0457469621157971</v>
      </c>
      <c r="S149" s="101">
        <f>N149/C149</f>
        <v>0.98501935701060428</v>
      </c>
      <c r="T149" s="101">
        <f>N149/E149</f>
        <v>1</v>
      </c>
      <c r="U149" s="103">
        <v>5852</v>
      </c>
      <c r="V149" s="103">
        <f>IF(W149&lt;O149,1,0)</f>
        <v>0</v>
      </c>
      <c r="W149" s="6">
        <v>3</v>
      </c>
      <c r="X149" s="101">
        <f>W149/H149</f>
        <v>4.3478260869565216E-2</v>
      </c>
      <c r="Y149" s="104">
        <f>IF(X149&gt;0.25,0.25,X149)</f>
        <v>4.3478260869565216E-2</v>
      </c>
      <c r="Z149" s="101">
        <f>U149/D149</f>
        <v>1.0457469621157971</v>
      </c>
      <c r="AA149" s="101">
        <f>U149/C149</f>
        <v>0.98501935701060428</v>
      </c>
      <c r="AB149" s="101">
        <f>U149/E149</f>
        <v>1</v>
      </c>
      <c r="AC149" s="103">
        <v>5852</v>
      </c>
      <c r="AD149" s="105">
        <v>4</v>
      </c>
      <c r="AE149" s="107">
        <f>AD149/H149</f>
        <v>5.7971014492753624E-2</v>
      </c>
      <c r="AF149" s="104">
        <f>IF(AE149&gt;0.3,0.3,AE149)</f>
        <v>5.7971014492753624E-2</v>
      </c>
      <c r="AG149" s="101">
        <f>AC149/D149</f>
        <v>1.0457469621157971</v>
      </c>
      <c r="AH149" s="101">
        <f>C149/AC149</f>
        <v>1.0152084757347914</v>
      </c>
      <c r="AI149" s="101">
        <f>AC149/E149</f>
        <v>1</v>
      </c>
      <c r="AJ149" s="103">
        <v>5852</v>
      </c>
      <c r="AK149" s="6">
        <v>4</v>
      </c>
      <c r="AL149" s="101">
        <f>AK149/H149</f>
        <v>5.7971014492753624E-2</v>
      </c>
      <c r="AM149" s="104">
        <f>IF(AL149&gt;0.3,0.3,AL149)</f>
        <v>5.7971014492753624E-2</v>
      </c>
      <c r="AN149" s="101">
        <f>AJ149/D149</f>
        <v>1.0457469621157971</v>
      </c>
      <c r="AO149" s="101">
        <f>C149/AJ149</f>
        <v>1.0152084757347914</v>
      </c>
      <c r="AP149" s="101">
        <f>AJ149/E149</f>
        <v>1</v>
      </c>
      <c r="AQ149" s="103">
        <v>5852</v>
      </c>
      <c r="AR149" s="103">
        <v>4</v>
      </c>
      <c r="AS149" s="101">
        <f>AR149/H149</f>
        <v>5.7971014492753624E-2</v>
      </c>
      <c r="AT149" s="104">
        <f>IF(AS149&gt;0.25,0.25,AS149)</f>
        <v>5.7971014492753624E-2</v>
      </c>
      <c r="AU149" s="101">
        <f>AQ149/D149</f>
        <v>1.0457469621157971</v>
      </c>
      <c r="AV149" s="101">
        <f>C149/AQ149</f>
        <v>1.0152084757347914</v>
      </c>
      <c r="AW149" s="101">
        <f>AQ149/E149</f>
        <v>1</v>
      </c>
      <c r="AX149" s="103">
        <v>5852</v>
      </c>
      <c r="AY149" s="6">
        <v>3</v>
      </c>
      <c r="AZ149" s="101">
        <f>AY149/H149</f>
        <v>4.3478260869565216E-2</v>
      </c>
      <c r="BA149" s="104">
        <f>IF(AZ149&gt;0.1,0.1,AZ149)</f>
        <v>4.3478260869565216E-2</v>
      </c>
      <c r="BB149" s="101">
        <f>AX149/D149</f>
        <v>1.0457469621157971</v>
      </c>
      <c r="BC149" s="101">
        <f>C149/AX149</f>
        <v>1.0152084757347914</v>
      </c>
      <c r="BD149" s="101">
        <f>AX149/E149</f>
        <v>1</v>
      </c>
    </row>
    <row r="150" spans="1:56" x14ac:dyDescent="0.2">
      <c r="A150" s="6" t="s">
        <v>1699</v>
      </c>
      <c r="B150" s="100">
        <v>148</v>
      </c>
      <c r="C150" s="13">
        <v>7268</v>
      </c>
      <c r="D150" s="13">
        <v>6939.5</v>
      </c>
      <c r="E150" s="13">
        <v>7185.5</v>
      </c>
      <c r="F150" s="13">
        <f>IF(C150=E150,1,0)</f>
        <v>0</v>
      </c>
      <c r="G150" s="13">
        <v>15</v>
      </c>
      <c r="H150" s="6">
        <f>VLOOKUP(B150,NEW_TRAIN_TEST!$A$2:$D$980,4,0)</f>
        <v>110</v>
      </c>
      <c r="I150" s="6" t="str">
        <f>VLOOKUP(B150,NEW_TRAIN_TEST!$A$2:$E$980,5,0)</f>
        <v>exponential</v>
      </c>
      <c r="J150" s="101">
        <f>G150/H150</f>
        <v>0.13636363636363635</v>
      </c>
      <c r="K150" s="101">
        <f>IF(J150&gt;0.3,0.3,J150)</f>
        <v>0.13636363636363635</v>
      </c>
      <c r="L150" s="101">
        <f>E150/D150</f>
        <v>1.0354492398587793</v>
      </c>
      <c r="M150" s="101">
        <f>E150/C150</f>
        <v>0.98864887176664829</v>
      </c>
      <c r="N150" s="103">
        <v>7185.5</v>
      </c>
      <c r="O150" s="103">
        <v>3</v>
      </c>
      <c r="P150" s="104">
        <f>O150/H150</f>
        <v>2.7272727272727271E-2</v>
      </c>
      <c r="Q150" s="104">
        <f>IF(P150&gt;0.25,0.25,P150)</f>
        <v>2.7272727272727271E-2</v>
      </c>
      <c r="R150" s="101">
        <f>N150/D150</f>
        <v>1.0354492398587793</v>
      </c>
      <c r="S150" s="101">
        <f>N150/C150</f>
        <v>0.98864887176664829</v>
      </c>
      <c r="T150" s="101">
        <f>N150/E150</f>
        <v>1</v>
      </c>
      <c r="U150" s="103">
        <v>7185.5</v>
      </c>
      <c r="V150" s="103">
        <f>IF(W150&lt;O150,1,0)</f>
        <v>0</v>
      </c>
      <c r="W150" s="6">
        <v>4</v>
      </c>
      <c r="X150" s="101">
        <f>W150/H150</f>
        <v>3.6363636363636362E-2</v>
      </c>
      <c r="Y150" s="104">
        <f>IF(X150&gt;0.25,0.25,X150)</f>
        <v>3.6363636363636362E-2</v>
      </c>
      <c r="Z150" s="101">
        <f>U150/D150</f>
        <v>1.0354492398587793</v>
      </c>
      <c r="AA150" s="101">
        <f>U150/C150</f>
        <v>0.98864887176664829</v>
      </c>
      <c r="AB150" s="101">
        <f>U150/E150</f>
        <v>1</v>
      </c>
      <c r="AC150" s="103">
        <v>7185.5</v>
      </c>
      <c r="AD150" s="105">
        <v>4</v>
      </c>
      <c r="AE150" s="107">
        <f>AD150/H150</f>
        <v>3.6363636363636362E-2</v>
      </c>
      <c r="AF150" s="104">
        <f>IF(AE150&gt;0.3,0.3,AE150)</f>
        <v>3.6363636363636362E-2</v>
      </c>
      <c r="AG150" s="101">
        <f>AC150/D150</f>
        <v>1.0354492398587793</v>
      </c>
      <c r="AH150" s="101">
        <f>C150/AC150</f>
        <v>1.0114814557094147</v>
      </c>
      <c r="AI150" s="101">
        <f>AC150/E150</f>
        <v>1</v>
      </c>
      <c r="AJ150" s="103">
        <v>7185.5</v>
      </c>
      <c r="AK150" s="6">
        <v>4</v>
      </c>
      <c r="AL150" s="101">
        <f>AK150/H150</f>
        <v>3.6363636363636362E-2</v>
      </c>
      <c r="AM150" s="104">
        <f>IF(AL150&gt;0.3,0.3,AL150)</f>
        <v>3.6363636363636362E-2</v>
      </c>
      <c r="AN150" s="101">
        <f>AJ150/D150</f>
        <v>1.0354492398587793</v>
      </c>
      <c r="AO150" s="101">
        <f>C150/AJ150</f>
        <v>1.0114814557094147</v>
      </c>
      <c r="AP150" s="101">
        <f>AJ150/E150</f>
        <v>1</v>
      </c>
      <c r="AQ150" s="103">
        <v>7185.5</v>
      </c>
      <c r="AR150" s="103">
        <v>2</v>
      </c>
      <c r="AS150" s="101">
        <f>AR150/H150</f>
        <v>1.8181818181818181E-2</v>
      </c>
      <c r="AT150" s="104">
        <f>IF(AS150&gt;0.25,0.25,AS150)</f>
        <v>1.8181818181818181E-2</v>
      </c>
      <c r="AU150" s="101">
        <f>AQ150/D150</f>
        <v>1.0354492398587793</v>
      </c>
      <c r="AV150" s="101">
        <f>C150/AQ150</f>
        <v>1.0114814557094147</v>
      </c>
      <c r="AW150" s="101">
        <f>AQ150/E150</f>
        <v>1</v>
      </c>
      <c r="AX150" s="103">
        <v>7185.5</v>
      </c>
      <c r="AY150" s="6">
        <v>0</v>
      </c>
      <c r="AZ150" s="101">
        <f>AY150/H150</f>
        <v>0</v>
      </c>
      <c r="BA150" s="104">
        <f>IF(AZ150&gt;0.1,0.1,AZ150)</f>
        <v>0</v>
      </c>
      <c r="BB150" s="101">
        <f>AX150/D150</f>
        <v>1.0354492398587793</v>
      </c>
      <c r="BC150" s="101">
        <f>C150/AX150</f>
        <v>1.0114814557094147</v>
      </c>
      <c r="BD150" s="101">
        <f>AX150/E150</f>
        <v>1</v>
      </c>
    </row>
    <row r="151" spans="1:56" x14ac:dyDescent="0.2">
      <c r="A151" s="6" t="s">
        <v>1699</v>
      </c>
      <c r="B151" s="100">
        <v>149</v>
      </c>
      <c r="C151" s="13">
        <v>5694</v>
      </c>
      <c r="D151" s="13">
        <v>5383.5</v>
      </c>
      <c r="E151" s="13">
        <v>5597.5</v>
      </c>
      <c r="F151" s="13">
        <f>IF(C151=E151,1,0)</f>
        <v>0</v>
      </c>
      <c r="G151" s="13">
        <v>14</v>
      </c>
      <c r="H151" s="6">
        <f>VLOOKUP(B151,NEW_TRAIN_TEST!$A$2:$D$980,4,0)</f>
        <v>79</v>
      </c>
      <c r="I151" s="6" t="str">
        <f>VLOOKUP(B151,NEW_TRAIN_TEST!$A$2:$E$980,5,0)</f>
        <v>exponential</v>
      </c>
      <c r="J151" s="101">
        <f>G151/H151</f>
        <v>0.17721518987341772</v>
      </c>
      <c r="K151" s="101">
        <f>IF(J151&gt;0.3,0.3,J151)</f>
        <v>0.17721518987341772</v>
      </c>
      <c r="L151" s="101">
        <f>E151/D151</f>
        <v>1.039751091297483</v>
      </c>
      <c r="M151" s="101">
        <f>E151/C151</f>
        <v>0.98305233579206186</v>
      </c>
      <c r="N151" s="103">
        <v>5597.5</v>
      </c>
      <c r="O151" s="103">
        <v>1</v>
      </c>
      <c r="P151" s="104">
        <f>O151/H151</f>
        <v>1.2658227848101266E-2</v>
      </c>
      <c r="Q151" s="104">
        <f>IF(P151&gt;0.25,0.25,P151)</f>
        <v>1.2658227848101266E-2</v>
      </c>
      <c r="R151" s="101">
        <f>N151/D151</f>
        <v>1.039751091297483</v>
      </c>
      <c r="S151" s="101">
        <f>N151/C151</f>
        <v>0.98305233579206186</v>
      </c>
      <c r="T151" s="101">
        <f>N151/E151</f>
        <v>1</v>
      </c>
      <c r="U151" s="103">
        <v>5597.5</v>
      </c>
      <c r="V151" s="103">
        <f>IF(W151&lt;O151,1,0)</f>
        <v>0</v>
      </c>
      <c r="W151" s="6">
        <v>1</v>
      </c>
      <c r="X151" s="101">
        <f>W151/H151</f>
        <v>1.2658227848101266E-2</v>
      </c>
      <c r="Y151" s="104">
        <f>IF(X151&gt;0.25,0.25,X151)</f>
        <v>1.2658227848101266E-2</v>
      </c>
      <c r="Z151" s="101">
        <f>U151/D151</f>
        <v>1.039751091297483</v>
      </c>
      <c r="AA151" s="101">
        <f>U151/C151</f>
        <v>0.98305233579206186</v>
      </c>
      <c r="AB151" s="101">
        <f>U151/E151</f>
        <v>1</v>
      </c>
      <c r="AC151" s="103">
        <v>5597.5</v>
      </c>
      <c r="AD151" s="105">
        <v>1</v>
      </c>
      <c r="AE151" s="107">
        <f>AD151/H151</f>
        <v>1.2658227848101266E-2</v>
      </c>
      <c r="AF151" s="104">
        <f>IF(AE151&gt;0.3,0.3,AE151)</f>
        <v>1.2658227848101266E-2</v>
      </c>
      <c r="AG151" s="101">
        <f>AC151/D151</f>
        <v>1.039751091297483</v>
      </c>
      <c r="AH151" s="101">
        <f>C151/AC151</f>
        <v>1.0172398392139348</v>
      </c>
      <c r="AI151" s="101">
        <f>AC151/E151</f>
        <v>1</v>
      </c>
      <c r="AJ151" s="103">
        <v>5597.5</v>
      </c>
      <c r="AK151" s="6">
        <v>1</v>
      </c>
      <c r="AL151" s="101">
        <f>AK151/H151</f>
        <v>1.2658227848101266E-2</v>
      </c>
      <c r="AM151" s="104">
        <f>IF(AL151&gt;0.3,0.3,AL151)</f>
        <v>1.2658227848101266E-2</v>
      </c>
      <c r="AN151" s="101">
        <f>AJ151/D151</f>
        <v>1.039751091297483</v>
      </c>
      <c r="AO151" s="101">
        <f>C151/AJ151</f>
        <v>1.0172398392139348</v>
      </c>
      <c r="AP151" s="101">
        <f>AJ151/E151</f>
        <v>1</v>
      </c>
      <c r="AQ151" s="103">
        <v>5597.5</v>
      </c>
      <c r="AR151" s="103">
        <v>2</v>
      </c>
      <c r="AS151" s="101">
        <f>AR151/H151</f>
        <v>2.5316455696202531E-2</v>
      </c>
      <c r="AT151" s="104">
        <f>IF(AS151&gt;0.25,0.25,AS151)</f>
        <v>2.5316455696202531E-2</v>
      </c>
      <c r="AU151" s="101">
        <f>AQ151/D151</f>
        <v>1.039751091297483</v>
      </c>
      <c r="AV151" s="101">
        <f>C151/AQ151</f>
        <v>1.0172398392139348</v>
      </c>
      <c r="AW151" s="101">
        <f>AQ151/E151</f>
        <v>1</v>
      </c>
      <c r="AX151" s="103">
        <v>5597.5</v>
      </c>
      <c r="AY151" s="6">
        <v>0</v>
      </c>
      <c r="AZ151" s="101">
        <f>AY151/H151</f>
        <v>0</v>
      </c>
      <c r="BA151" s="104">
        <f>IF(AZ151&gt;0.1,0.1,AZ151)</f>
        <v>0</v>
      </c>
      <c r="BB151" s="101">
        <f>AX151/D151</f>
        <v>1.039751091297483</v>
      </c>
      <c r="BC151" s="101">
        <f>C151/AX151</f>
        <v>1.0172398392139348</v>
      </c>
      <c r="BD151" s="101">
        <f>AX151/E151</f>
        <v>1</v>
      </c>
    </row>
    <row r="152" spans="1:56" x14ac:dyDescent="0.2">
      <c r="A152" s="6" t="s">
        <v>1431</v>
      </c>
      <c r="B152" s="100">
        <v>152</v>
      </c>
      <c r="C152" s="13">
        <v>6728</v>
      </c>
      <c r="D152" s="13">
        <v>5354.5</v>
      </c>
      <c r="E152" s="13">
        <v>5458</v>
      </c>
      <c r="F152" s="13">
        <f>IF(C152=E152,1,0)</f>
        <v>0</v>
      </c>
      <c r="G152" s="13">
        <v>3</v>
      </c>
      <c r="H152" s="6">
        <f>VLOOKUP(B152,NEW_TRAIN_TEST!$A$2:$D$980,4,0)</f>
        <v>13</v>
      </c>
      <c r="I152" s="6" t="str">
        <f>VLOOKUP(B152,NEW_TRAIN_TEST!$A$2:$E$980,5,0)</f>
        <v>balanced_tree</v>
      </c>
      <c r="J152" s="101">
        <f>G152/H152</f>
        <v>0.23076923076923078</v>
      </c>
      <c r="K152" s="101">
        <f>IF(J152&gt;0.3,0.3,J152)</f>
        <v>0.23076923076923078</v>
      </c>
      <c r="L152" s="101">
        <f>E152/D152</f>
        <v>1.0193295359043795</v>
      </c>
      <c r="M152" s="101">
        <f>E152/C152</f>
        <v>0.81123662306777644</v>
      </c>
      <c r="N152" s="103">
        <v>5458</v>
      </c>
      <c r="O152" s="103">
        <v>0</v>
      </c>
      <c r="P152" s="104">
        <f>O152/H152</f>
        <v>0</v>
      </c>
      <c r="Q152" s="104">
        <f>IF(P152&gt;0.25,0.25,P152)</f>
        <v>0</v>
      </c>
      <c r="R152" s="101">
        <f>N152/D152</f>
        <v>1.0193295359043795</v>
      </c>
      <c r="S152" s="101">
        <f>N152/C152</f>
        <v>0.81123662306777644</v>
      </c>
      <c r="T152" s="101">
        <f>N152/E152</f>
        <v>1</v>
      </c>
      <c r="U152" s="103">
        <v>5458</v>
      </c>
      <c r="V152" s="103">
        <f>IF(W152&lt;O152,1,0)</f>
        <v>0</v>
      </c>
      <c r="W152" s="6">
        <v>0</v>
      </c>
      <c r="X152" s="101">
        <f>W152/H152</f>
        <v>0</v>
      </c>
      <c r="Y152" s="104">
        <f>IF(X152&gt;0.25,0.25,X152)</f>
        <v>0</v>
      </c>
      <c r="Z152" s="101">
        <f>U152/D152</f>
        <v>1.0193295359043795</v>
      </c>
      <c r="AA152" s="101">
        <f>U152/C152</f>
        <v>0.81123662306777644</v>
      </c>
      <c r="AB152" s="101">
        <f>U152/E152</f>
        <v>1</v>
      </c>
      <c r="AC152" s="103">
        <v>5458</v>
      </c>
      <c r="AD152" s="105">
        <v>0</v>
      </c>
      <c r="AE152" s="107">
        <f>AD152/H152</f>
        <v>0</v>
      </c>
      <c r="AF152" s="104">
        <f>IF(AE152&gt;0.3,0.3,AE152)</f>
        <v>0</v>
      </c>
      <c r="AG152" s="101">
        <f>AC152/D152</f>
        <v>1.0193295359043795</v>
      </c>
      <c r="AH152" s="101">
        <f>C152/AC152</f>
        <v>1.2326859655551483</v>
      </c>
      <c r="AI152" s="101">
        <f>AC152/E152</f>
        <v>1</v>
      </c>
      <c r="AJ152" s="103">
        <v>5458</v>
      </c>
      <c r="AK152" s="6">
        <v>0</v>
      </c>
      <c r="AL152" s="101">
        <f>AK152/H152</f>
        <v>0</v>
      </c>
      <c r="AM152" s="104">
        <f>IF(AL152&gt;0.3,0.3,AL152)</f>
        <v>0</v>
      </c>
      <c r="AN152" s="101">
        <f>AJ152/D152</f>
        <v>1.0193295359043795</v>
      </c>
      <c r="AO152" s="101">
        <f>C152/AJ152</f>
        <v>1.2326859655551483</v>
      </c>
      <c r="AP152" s="101">
        <f>AJ152/E152</f>
        <v>1</v>
      </c>
      <c r="AQ152" s="103">
        <v>5458</v>
      </c>
      <c r="AR152" s="103">
        <v>0</v>
      </c>
      <c r="AS152" s="101">
        <f>AR152/H152</f>
        <v>0</v>
      </c>
      <c r="AT152" s="104">
        <f>IF(AS152&gt;0.25,0.25,AS152)</f>
        <v>0</v>
      </c>
      <c r="AU152" s="101">
        <f>AQ152/D152</f>
        <v>1.0193295359043795</v>
      </c>
      <c r="AV152" s="101">
        <f>C152/AQ152</f>
        <v>1.2326859655551483</v>
      </c>
      <c r="AW152" s="101">
        <f>AQ152/E152</f>
        <v>1</v>
      </c>
      <c r="AX152" s="103">
        <v>5458</v>
      </c>
      <c r="AY152" s="6">
        <v>0</v>
      </c>
      <c r="AZ152" s="101">
        <f>AY152/H152</f>
        <v>0</v>
      </c>
      <c r="BA152" s="104">
        <f>IF(AZ152&gt;0.1,0.1,AZ152)</f>
        <v>0</v>
      </c>
      <c r="BB152" s="101">
        <f>AX152/D152</f>
        <v>1.0193295359043795</v>
      </c>
      <c r="BC152" s="101">
        <f>C152/AX152</f>
        <v>1.2326859655551483</v>
      </c>
      <c r="BD152" s="101">
        <f>AX152/E152</f>
        <v>1</v>
      </c>
    </row>
    <row r="153" spans="1:56" x14ac:dyDescent="0.2">
      <c r="A153" s="6" t="s">
        <v>1431</v>
      </c>
      <c r="B153" s="100">
        <v>153</v>
      </c>
      <c r="C153" s="13">
        <v>11901</v>
      </c>
      <c r="D153" s="13">
        <v>10194</v>
      </c>
      <c r="E153" s="13">
        <v>11652</v>
      </c>
      <c r="F153" s="13">
        <f>IF(C153=E153,1,0)</f>
        <v>0</v>
      </c>
      <c r="G153" s="13">
        <v>10</v>
      </c>
      <c r="H153" s="6">
        <f>VLOOKUP(B153,NEW_TRAIN_TEST!$A$2:$D$980,4,0)</f>
        <v>91</v>
      </c>
      <c r="I153" s="6" t="str">
        <f>VLOOKUP(B153,NEW_TRAIN_TEST!$A$2:$E$980,5,0)</f>
        <v>balanced_tree</v>
      </c>
      <c r="J153" s="101">
        <f>G153/H153</f>
        <v>0.10989010989010989</v>
      </c>
      <c r="K153" s="101">
        <f>IF(J153&gt;0.3,0.3,J153)</f>
        <v>0.10989010989010989</v>
      </c>
      <c r="L153" s="101">
        <f>E153/D153</f>
        <v>1.1430253090052973</v>
      </c>
      <c r="M153" s="101">
        <f>E153/C153</f>
        <v>0.97907738845475167</v>
      </c>
      <c r="N153" s="103">
        <v>11652</v>
      </c>
      <c r="O153" s="103">
        <v>2</v>
      </c>
      <c r="P153" s="104">
        <f>O153/H153</f>
        <v>2.197802197802198E-2</v>
      </c>
      <c r="Q153" s="104">
        <f>IF(P153&gt;0.25,0.25,P153)</f>
        <v>2.197802197802198E-2</v>
      </c>
      <c r="R153" s="101">
        <f>N153/D153</f>
        <v>1.1430253090052973</v>
      </c>
      <c r="S153" s="101">
        <f>N153/C153</f>
        <v>0.97907738845475167</v>
      </c>
      <c r="T153" s="101">
        <f>N153/E153</f>
        <v>1</v>
      </c>
      <c r="U153" s="103">
        <v>11652</v>
      </c>
      <c r="V153" s="103">
        <f>IF(W153&lt;O153,1,0)</f>
        <v>0</v>
      </c>
      <c r="W153" s="6">
        <v>2</v>
      </c>
      <c r="X153" s="101">
        <f>W153/H153</f>
        <v>2.197802197802198E-2</v>
      </c>
      <c r="Y153" s="104">
        <f>IF(X153&gt;0.25,0.25,X153)</f>
        <v>2.197802197802198E-2</v>
      </c>
      <c r="Z153" s="101">
        <f>U153/D153</f>
        <v>1.1430253090052973</v>
      </c>
      <c r="AA153" s="101">
        <f>U153/C153</f>
        <v>0.97907738845475167</v>
      </c>
      <c r="AB153" s="101">
        <f>U153/E153</f>
        <v>1</v>
      </c>
      <c r="AC153" s="103">
        <v>11652</v>
      </c>
      <c r="AD153" s="105">
        <v>2</v>
      </c>
      <c r="AE153" s="107">
        <f>AD153/H153</f>
        <v>2.197802197802198E-2</v>
      </c>
      <c r="AF153" s="104">
        <f>IF(AE153&gt;0.3,0.3,AE153)</f>
        <v>2.197802197802198E-2</v>
      </c>
      <c r="AG153" s="101">
        <f>AC153/D153</f>
        <v>1.1430253090052973</v>
      </c>
      <c r="AH153" s="101">
        <f>C153/AC153</f>
        <v>1.0213697219361484</v>
      </c>
      <c r="AI153" s="101">
        <f>AC153/E153</f>
        <v>1</v>
      </c>
      <c r="AJ153" s="103">
        <v>11652</v>
      </c>
      <c r="AK153" s="6">
        <v>2</v>
      </c>
      <c r="AL153" s="101">
        <f>AK153/H153</f>
        <v>2.197802197802198E-2</v>
      </c>
      <c r="AM153" s="104">
        <f>IF(AL153&gt;0.3,0.3,AL153)</f>
        <v>2.197802197802198E-2</v>
      </c>
      <c r="AN153" s="101">
        <f>AJ153/D153</f>
        <v>1.1430253090052973</v>
      </c>
      <c r="AO153" s="101">
        <f>C153/AJ153</f>
        <v>1.0213697219361484</v>
      </c>
      <c r="AP153" s="101">
        <f>AJ153/E153</f>
        <v>1</v>
      </c>
      <c r="AQ153" s="103">
        <v>11652</v>
      </c>
      <c r="AR153" s="103">
        <v>2</v>
      </c>
      <c r="AS153" s="101">
        <f>AR153/H153</f>
        <v>2.197802197802198E-2</v>
      </c>
      <c r="AT153" s="104">
        <f>IF(AS153&gt;0.25,0.25,AS153)</f>
        <v>2.197802197802198E-2</v>
      </c>
      <c r="AU153" s="101">
        <f>AQ153/D153</f>
        <v>1.1430253090052973</v>
      </c>
      <c r="AV153" s="101">
        <f>C153/AQ153</f>
        <v>1.0213697219361484</v>
      </c>
      <c r="AW153" s="101">
        <f>AQ153/E153</f>
        <v>1</v>
      </c>
      <c r="AX153" s="103">
        <v>11652</v>
      </c>
      <c r="AY153" s="6">
        <v>0</v>
      </c>
      <c r="AZ153" s="101">
        <f>AY153/H153</f>
        <v>0</v>
      </c>
      <c r="BA153" s="104">
        <f>IF(AZ153&gt;0.1,0.1,AZ153)</f>
        <v>0</v>
      </c>
      <c r="BB153" s="101">
        <f>AX153/D153</f>
        <v>1.1430253090052973</v>
      </c>
      <c r="BC153" s="101">
        <f>C153/AX153</f>
        <v>1.0213697219361484</v>
      </c>
      <c r="BD153" s="101">
        <f>AX153/E153</f>
        <v>1</v>
      </c>
    </row>
    <row r="154" spans="1:56" x14ac:dyDescent="0.2">
      <c r="A154" s="6" t="s">
        <v>1431</v>
      </c>
      <c r="B154" s="100">
        <v>154</v>
      </c>
      <c r="C154" s="13">
        <v>7204</v>
      </c>
      <c r="D154" s="13">
        <v>7204</v>
      </c>
      <c r="E154" s="13">
        <v>7204</v>
      </c>
      <c r="F154" s="13">
        <f>IF(C154=E154,1,0)</f>
        <v>1</v>
      </c>
      <c r="G154" s="13">
        <v>0</v>
      </c>
      <c r="H154" s="6">
        <f>VLOOKUP(B154,NEW_TRAIN_TEST!$A$2:$D$980,4,0)</f>
        <v>8</v>
      </c>
      <c r="I154" s="6" t="str">
        <f>VLOOKUP(B154,NEW_TRAIN_TEST!$A$2:$E$980,5,0)</f>
        <v>balanced_tree</v>
      </c>
      <c r="J154" s="101">
        <f>G154/H154</f>
        <v>0</v>
      </c>
      <c r="K154" s="101">
        <f>IF(J154&gt;0.3,0.3,J154)</f>
        <v>0</v>
      </c>
      <c r="L154" s="101">
        <f>E154/D154</f>
        <v>1</v>
      </c>
      <c r="M154" s="101">
        <f>E154/C154</f>
        <v>1</v>
      </c>
      <c r="N154" s="103">
        <v>7204</v>
      </c>
      <c r="O154" s="103">
        <v>0</v>
      </c>
      <c r="P154" s="104">
        <f>O154/H154</f>
        <v>0</v>
      </c>
      <c r="Q154" s="104">
        <f>IF(P154&gt;0.25,0.25,P154)</f>
        <v>0</v>
      </c>
      <c r="R154" s="101">
        <f>N154/D154</f>
        <v>1</v>
      </c>
      <c r="S154" s="101">
        <f>N154/C154</f>
        <v>1</v>
      </c>
      <c r="T154" s="101">
        <f>N154/E154</f>
        <v>1</v>
      </c>
      <c r="U154" s="103">
        <v>7204</v>
      </c>
      <c r="V154" s="103">
        <f>IF(W154&lt;O154,1,0)</f>
        <v>0</v>
      </c>
      <c r="W154" s="6">
        <v>0</v>
      </c>
      <c r="X154" s="101">
        <f>W154/H154</f>
        <v>0</v>
      </c>
      <c r="Y154" s="104">
        <f>IF(X154&gt;0.25,0.25,X154)</f>
        <v>0</v>
      </c>
      <c r="Z154" s="101">
        <f>U154/D154</f>
        <v>1</v>
      </c>
      <c r="AA154" s="101">
        <f>U154/C154</f>
        <v>1</v>
      </c>
      <c r="AB154" s="101">
        <f>U154/E154</f>
        <v>1</v>
      </c>
      <c r="AC154" s="103">
        <v>7204</v>
      </c>
      <c r="AD154" s="105">
        <v>0</v>
      </c>
      <c r="AE154" s="107">
        <f>AD154/H154</f>
        <v>0</v>
      </c>
      <c r="AF154" s="104">
        <f>IF(AE154&gt;0.3,0.3,AE154)</f>
        <v>0</v>
      </c>
      <c r="AG154" s="101">
        <f>AC154/D154</f>
        <v>1</v>
      </c>
      <c r="AH154" s="101">
        <f>C154/AC154</f>
        <v>1</v>
      </c>
      <c r="AI154" s="101">
        <f>AC154/E154</f>
        <v>1</v>
      </c>
      <c r="AJ154" s="103">
        <v>7204</v>
      </c>
      <c r="AK154" s="6">
        <v>0</v>
      </c>
      <c r="AL154" s="101">
        <f>AK154/H154</f>
        <v>0</v>
      </c>
      <c r="AM154" s="104">
        <f>IF(AL154&gt;0.3,0.3,AL154)</f>
        <v>0</v>
      </c>
      <c r="AN154" s="101">
        <f>AJ154/D154</f>
        <v>1</v>
      </c>
      <c r="AO154" s="101">
        <f>C154/AJ154</f>
        <v>1</v>
      </c>
      <c r="AP154" s="101">
        <f>AJ154/E154</f>
        <v>1</v>
      </c>
      <c r="AQ154" s="103">
        <v>7204</v>
      </c>
      <c r="AR154" s="103">
        <v>0</v>
      </c>
      <c r="AS154" s="101">
        <f>AR154/H154</f>
        <v>0</v>
      </c>
      <c r="AT154" s="104">
        <f>IF(AS154&gt;0.25,0.25,AS154)</f>
        <v>0</v>
      </c>
      <c r="AU154" s="101">
        <f>AQ154/D154</f>
        <v>1</v>
      </c>
      <c r="AV154" s="101">
        <f>C154/AQ154</f>
        <v>1</v>
      </c>
      <c r="AW154" s="101">
        <f>AQ154/E154</f>
        <v>1</v>
      </c>
      <c r="AX154" s="103">
        <v>7204</v>
      </c>
      <c r="AY154" s="6">
        <v>0</v>
      </c>
      <c r="AZ154" s="101">
        <f>AY154/H154</f>
        <v>0</v>
      </c>
      <c r="BA154" s="104">
        <f>IF(AZ154&gt;0.1,0.1,AZ154)</f>
        <v>0</v>
      </c>
      <c r="BB154" s="101">
        <f>AX154/D154</f>
        <v>1</v>
      </c>
      <c r="BC154" s="101">
        <f>C154/AX154</f>
        <v>1</v>
      </c>
      <c r="BD154" s="101">
        <f>AX154/E154</f>
        <v>1</v>
      </c>
    </row>
    <row r="155" spans="1:56" x14ac:dyDescent="0.2">
      <c r="A155" s="6" t="s">
        <v>1431</v>
      </c>
      <c r="B155" s="100">
        <v>155</v>
      </c>
      <c r="C155" s="13">
        <v>13850</v>
      </c>
      <c r="D155" s="13">
        <v>12033.5</v>
      </c>
      <c r="E155" s="13">
        <v>13019.5</v>
      </c>
      <c r="F155" s="13">
        <f>IF(C155=E155,1,0)</f>
        <v>0</v>
      </c>
      <c r="G155" s="13">
        <v>13</v>
      </c>
      <c r="H155" s="6">
        <f>VLOOKUP(B155,NEW_TRAIN_TEST!$A$2:$D$980,4,0)</f>
        <v>133</v>
      </c>
      <c r="I155" s="6" t="str">
        <f>VLOOKUP(B155,NEW_TRAIN_TEST!$A$2:$E$980,5,0)</f>
        <v>balanced_tree</v>
      </c>
      <c r="J155" s="101">
        <f>G155/H155</f>
        <v>9.7744360902255634E-2</v>
      </c>
      <c r="K155" s="101">
        <f>IF(J155&gt;0.3,0.3,J155)</f>
        <v>9.7744360902255634E-2</v>
      </c>
      <c r="L155" s="101">
        <f>E155/D155</f>
        <v>1.0819379232974613</v>
      </c>
      <c r="M155" s="101">
        <f>E155/C155</f>
        <v>0.94003610108303248</v>
      </c>
      <c r="N155" s="103">
        <v>13019.5</v>
      </c>
      <c r="O155" s="103">
        <v>3</v>
      </c>
      <c r="P155" s="104">
        <f>O155/H155</f>
        <v>2.2556390977443608E-2</v>
      </c>
      <c r="Q155" s="104">
        <f>IF(P155&gt;0.25,0.25,P155)</f>
        <v>2.2556390977443608E-2</v>
      </c>
      <c r="R155" s="101">
        <f>N155/D155</f>
        <v>1.0819379232974613</v>
      </c>
      <c r="S155" s="101">
        <f>N155/C155</f>
        <v>0.94003610108303248</v>
      </c>
      <c r="T155" s="101">
        <f>N155/E155</f>
        <v>1</v>
      </c>
      <c r="U155" s="103">
        <v>13019.5</v>
      </c>
      <c r="V155" s="103">
        <f>IF(W155&lt;O155,1,0)</f>
        <v>0</v>
      </c>
      <c r="W155" s="6">
        <v>3</v>
      </c>
      <c r="X155" s="101">
        <f>W155/H155</f>
        <v>2.2556390977443608E-2</v>
      </c>
      <c r="Y155" s="104">
        <f>IF(X155&gt;0.25,0.25,X155)</f>
        <v>2.2556390977443608E-2</v>
      </c>
      <c r="Z155" s="101">
        <f>U155/D155</f>
        <v>1.0819379232974613</v>
      </c>
      <c r="AA155" s="101">
        <f>U155/C155</f>
        <v>0.94003610108303248</v>
      </c>
      <c r="AB155" s="101">
        <f>U155/E155</f>
        <v>1</v>
      </c>
      <c r="AC155" s="103">
        <v>13019.5</v>
      </c>
      <c r="AD155" s="105">
        <v>3</v>
      </c>
      <c r="AE155" s="107">
        <f>AD155/H155</f>
        <v>2.2556390977443608E-2</v>
      </c>
      <c r="AF155" s="104">
        <f>IF(AE155&gt;0.3,0.3,AE155)</f>
        <v>2.2556390977443608E-2</v>
      </c>
      <c r="AG155" s="101">
        <f>AC155/D155</f>
        <v>1.0819379232974613</v>
      </c>
      <c r="AH155" s="101">
        <f>C155/AC155</f>
        <v>1.0637889319866354</v>
      </c>
      <c r="AI155" s="101">
        <f>AC155/E155</f>
        <v>1</v>
      </c>
      <c r="AJ155" s="103">
        <v>13019.5</v>
      </c>
      <c r="AK155" s="6">
        <v>4</v>
      </c>
      <c r="AL155" s="101">
        <f>AK155/H155</f>
        <v>3.007518796992481E-2</v>
      </c>
      <c r="AM155" s="104">
        <f>IF(AL155&gt;0.3,0.3,AL155)</f>
        <v>3.007518796992481E-2</v>
      </c>
      <c r="AN155" s="101">
        <f>AJ155/D155</f>
        <v>1.0819379232974613</v>
      </c>
      <c r="AO155" s="101">
        <f>C155/AJ155</f>
        <v>1.0637889319866354</v>
      </c>
      <c r="AP155" s="101">
        <f>AJ155/E155</f>
        <v>1</v>
      </c>
      <c r="AQ155" s="103">
        <v>13019.5</v>
      </c>
      <c r="AR155" s="103">
        <v>2</v>
      </c>
      <c r="AS155" s="101">
        <f>AR155/H155</f>
        <v>1.5037593984962405E-2</v>
      </c>
      <c r="AT155" s="104">
        <f>IF(AS155&gt;0.25,0.25,AS155)</f>
        <v>1.5037593984962405E-2</v>
      </c>
      <c r="AU155" s="101">
        <f>AQ155/D155</f>
        <v>1.0819379232974613</v>
      </c>
      <c r="AV155" s="101">
        <f>C155/AQ155</f>
        <v>1.0637889319866354</v>
      </c>
      <c r="AW155" s="101">
        <f>AQ155/E155</f>
        <v>1</v>
      </c>
      <c r="AX155" s="103">
        <v>13019.5</v>
      </c>
      <c r="AY155" s="6">
        <v>0</v>
      </c>
      <c r="AZ155" s="101">
        <f>AY155/H155</f>
        <v>0</v>
      </c>
      <c r="BA155" s="104">
        <f>IF(AZ155&gt;0.1,0.1,AZ155)</f>
        <v>0</v>
      </c>
      <c r="BB155" s="101">
        <f>AX155/D155</f>
        <v>1.0819379232974613</v>
      </c>
      <c r="BC155" s="101">
        <f>C155/AX155</f>
        <v>1.0637889319866354</v>
      </c>
      <c r="BD155" s="101">
        <f>AX155/E155</f>
        <v>1</v>
      </c>
    </row>
    <row r="156" spans="1:56" x14ac:dyDescent="0.2">
      <c r="A156" s="6" t="s">
        <v>1431</v>
      </c>
      <c r="B156" s="100">
        <v>158</v>
      </c>
      <c r="C156" s="13">
        <v>7676</v>
      </c>
      <c r="D156" s="13">
        <v>5972</v>
      </c>
      <c r="E156" s="13">
        <v>6912.5</v>
      </c>
      <c r="F156" s="13">
        <f>IF(C156=E156,1,0)</f>
        <v>0</v>
      </c>
      <c r="G156" s="13">
        <v>8</v>
      </c>
      <c r="H156" s="6">
        <f>VLOOKUP(B156,NEW_TRAIN_TEST!$A$2:$D$980,4,0)</f>
        <v>31</v>
      </c>
      <c r="I156" s="6" t="str">
        <f>VLOOKUP(B156,NEW_TRAIN_TEST!$A$2:$E$980,5,0)</f>
        <v>balanced_tree</v>
      </c>
      <c r="J156" s="101">
        <f>G156/H156</f>
        <v>0.25806451612903225</v>
      </c>
      <c r="K156" s="101">
        <f>IF(J156&gt;0.3,0.3,J156)</f>
        <v>0.25806451612903225</v>
      </c>
      <c r="L156" s="101">
        <f>E156/D156</f>
        <v>1.1574849296718017</v>
      </c>
      <c r="M156" s="101">
        <f>E156/C156</f>
        <v>0.90053413236060453</v>
      </c>
      <c r="N156" s="103">
        <v>6912.5</v>
      </c>
      <c r="O156" s="103">
        <v>0</v>
      </c>
      <c r="P156" s="104">
        <f>O156/H156</f>
        <v>0</v>
      </c>
      <c r="Q156" s="104">
        <f>IF(P156&gt;0.25,0.25,P156)</f>
        <v>0</v>
      </c>
      <c r="R156" s="101">
        <f>N156/D156</f>
        <v>1.1574849296718017</v>
      </c>
      <c r="S156" s="101">
        <f>N156/C156</f>
        <v>0.90053413236060453</v>
      </c>
      <c r="T156" s="101">
        <f>N156/E156</f>
        <v>1</v>
      </c>
      <c r="U156" s="103">
        <v>6912.5</v>
      </c>
      <c r="V156" s="103">
        <f>IF(W156&lt;O156,1,0)</f>
        <v>0</v>
      </c>
      <c r="W156" s="6">
        <v>0</v>
      </c>
      <c r="X156" s="101">
        <f>W156/H156</f>
        <v>0</v>
      </c>
      <c r="Y156" s="104">
        <f>IF(X156&gt;0.25,0.25,X156)</f>
        <v>0</v>
      </c>
      <c r="Z156" s="101">
        <f>U156/D156</f>
        <v>1.1574849296718017</v>
      </c>
      <c r="AA156" s="101">
        <f>U156/C156</f>
        <v>0.90053413236060453</v>
      </c>
      <c r="AB156" s="101">
        <f>U156/E156</f>
        <v>1</v>
      </c>
      <c r="AC156" s="103">
        <v>6912.5</v>
      </c>
      <c r="AD156" s="105">
        <v>0</v>
      </c>
      <c r="AE156" s="107">
        <f>AD156/H156</f>
        <v>0</v>
      </c>
      <c r="AF156" s="104">
        <f>IF(AE156&gt;0.3,0.3,AE156)</f>
        <v>0</v>
      </c>
      <c r="AG156" s="101">
        <f>AC156/D156</f>
        <v>1.1574849296718017</v>
      </c>
      <c r="AH156" s="101">
        <f>C156/AC156</f>
        <v>1.1104520795660036</v>
      </c>
      <c r="AI156" s="101">
        <f>AC156/E156</f>
        <v>1</v>
      </c>
      <c r="AJ156" s="103">
        <v>6912.5</v>
      </c>
      <c r="AK156" s="6">
        <v>0</v>
      </c>
      <c r="AL156" s="101">
        <f>AK156/H156</f>
        <v>0</v>
      </c>
      <c r="AM156" s="104">
        <f>IF(AL156&gt;0.3,0.3,AL156)</f>
        <v>0</v>
      </c>
      <c r="AN156" s="101">
        <f>AJ156/D156</f>
        <v>1.1574849296718017</v>
      </c>
      <c r="AO156" s="101">
        <f>C156/AJ156</f>
        <v>1.1104520795660036</v>
      </c>
      <c r="AP156" s="101">
        <f>AJ156/E156</f>
        <v>1</v>
      </c>
      <c r="AQ156" s="103">
        <v>6912.5</v>
      </c>
      <c r="AR156" s="103">
        <v>0</v>
      </c>
      <c r="AS156" s="101">
        <f>AR156/H156</f>
        <v>0</v>
      </c>
      <c r="AT156" s="104">
        <f>IF(AS156&gt;0.25,0.25,AS156)</f>
        <v>0</v>
      </c>
      <c r="AU156" s="101">
        <f>AQ156/D156</f>
        <v>1.1574849296718017</v>
      </c>
      <c r="AV156" s="101">
        <f>C156/AQ156</f>
        <v>1.1104520795660036</v>
      </c>
      <c r="AW156" s="101">
        <f>AQ156/E156</f>
        <v>1</v>
      </c>
      <c r="AX156" s="103">
        <v>6912.5</v>
      </c>
      <c r="AY156" s="6">
        <v>1</v>
      </c>
      <c r="AZ156" s="101">
        <f>AY156/H156</f>
        <v>3.2258064516129031E-2</v>
      </c>
      <c r="BA156" s="104">
        <f>IF(AZ156&gt;0.1,0.1,AZ156)</f>
        <v>3.2258064516129031E-2</v>
      </c>
      <c r="BB156" s="101">
        <f>AX156/D156</f>
        <v>1.1574849296718017</v>
      </c>
      <c r="BC156" s="101">
        <f>C156/AX156</f>
        <v>1.1104520795660036</v>
      </c>
      <c r="BD156" s="101">
        <f>AX156/E156</f>
        <v>1</v>
      </c>
    </row>
    <row r="157" spans="1:56" x14ac:dyDescent="0.2">
      <c r="A157" s="6" t="s">
        <v>1431</v>
      </c>
      <c r="B157" s="100">
        <v>159</v>
      </c>
      <c r="C157" s="13">
        <v>11916</v>
      </c>
      <c r="D157" s="13">
        <v>10213</v>
      </c>
      <c r="E157" s="13">
        <v>11847.75</v>
      </c>
      <c r="F157" s="13">
        <f>IF(C157=E157,1,0)</f>
        <v>0</v>
      </c>
      <c r="G157" s="13">
        <v>8</v>
      </c>
      <c r="H157" s="6">
        <f>VLOOKUP(B157,NEW_TRAIN_TEST!$A$2:$D$980,4,0)</f>
        <v>73</v>
      </c>
      <c r="I157" s="6" t="str">
        <f>VLOOKUP(B157,NEW_TRAIN_TEST!$A$2:$E$980,5,0)</f>
        <v>balanced_tree</v>
      </c>
      <c r="J157" s="101">
        <f>G157/H157</f>
        <v>0.1095890410958904</v>
      </c>
      <c r="K157" s="101">
        <f>IF(J157&gt;0.3,0.3,J157)</f>
        <v>0.1095890410958904</v>
      </c>
      <c r="L157" s="101">
        <f>E157/D157</f>
        <v>1.1600656026632723</v>
      </c>
      <c r="M157" s="101">
        <f>E157/C157</f>
        <v>0.9942724068479355</v>
      </c>
      <c r="N157" s="103">
        <v>11847.75</v>
      </c>
      <c r="O157" s="103">
        <v>0</v>
      </c>
      <c r="P157" s="104">
        <f>O157/H157</f>
        <v>0</v>
      </c>
      <c r="Q157" s="104">
        <f>IF(P157&gt;0.25,0.25,P157)</f>
        <v>0</v>
      </c>
      <c r="R157" s="101">
        <f>N157/D157</f>
        <v>1.1600656026632723</v>
      </c>
      <c r="S157" s="101">
        <f>N157/C157</f>
        <v>0.9942724068479355</v>
      </c>
      <c r="T157" s="101">
        <f>N157/E157</f>
        <v>1</v>
      </c>
      <c r="U157" s="103">
        <v>11847.75</v>
      </c>
      <c r="V157" s="103">
        <f>IF(W157&lt;O157,1,0)</f>
        <v>0</v>
      </c>
      <c r="W157" s="6">
        <v>0</v>
      </c>
      <c r="X157" s="101">
        <f>W157/H157</f>
        <v>0</v>
      </c>
      <c r="Y157" s="104">
        <f>IF(X157&gt;0.25,0.25,X157)</f>
        <v>0</v>
      </c>
      <c r="Z157" s="101">
        <f>U157/D157</f>
        <v>1.1600656026632723</v>
      </c>
      <c r="AA157" s="101">
        <f>U157/C157</f>
        <v>0.9942724068479355</v>
      </c>
      <c r="AB157" s="101">
        <f>U157/E157</f>
        <v>1</v>
      </c>
      <c r="AC157" s="103">
        <v>11847.75</v>
      </c>
      <c r="AD157" s="105">
        <v>0</v>
      </c>
      <c r="AE157" s="107">
        <f>AD157/H157</f>
        <v>0</v>
      </c>
      <c r="AF157" s="104">
        <f>IF(AE157&gt;0.3,0.3,AE157)</f>
        <v>0</v>
      </c>
      <c r="AG157" s="101">
        <f>AC157/D157</f>
        <v>1.1600656026632723</v>
      </c>
      <c r="AH157" s="101">
        <f>C157/AC157</f>
        <v>1.005760587453314</v>
      </c>
      <c r="AI157" s="101">
        <f>AC157/E157</f>
        <v>1</v>
      </c>
      <c r="AJ157" s="103">
        <v>11847.75</v>
      </c>
      <c r="AK157" s="6">
        <v>0</v>
      </c>
      <c r="AL157" s="101">
        <f>AK157/H157</f>
        <v>0</v>
      </c>
      <c r="AM157" s="104">
        <f>IF(AL157&gt;0.3,0.3,AL157)</f>
        <v>0</v>
      </c>
      <c r="AN157" s="101">
        <f>AJ157/D157</f>
        <v>1.1600656026632723</v>
      </c>
      <c r="AO157" s="101">
        <f>C157/AJ157</f>
        <v>1.005760587453314</v>
      </c>
      <c r="AP157" s="101">
        <f>AJ157/E157</f>
        <v>1</v>
      </c>
      <c r="AQ157" s="103">
        <v>11847.75</v>
      </c>
      <c r="AR157" s="103">
        <v>0</v>
      </c>
      <c r="AS157" s="101">
        <f>AR157/H157</f>
        <v>0</v>
      </c>
      <c r="AT157" s="104">
        <f>IF(AS157&gt;0.25,0.25,AS157)</f>
        <v>0</v>
      </c>
      <c r="AU157" s="101">
        <f>AQ157/D157</f>
        <v>1.1600656026632723</v>
      </c>
      <c r="AV157" s="101">
        <f>C157/AQ157</f>
        <v>1.005760587453314</v>
      </c>
      <c r="AW157" s="101">
        <f>AQ157/E157</f>
        <v>1</v>
      </c>
      <c r="AX157" s="103">
        <v>11847.75</v>
      </c>
      <c r="AY157" s="6">
        <v>1</v>
      </c>
      <c r="AZ157" s="101">
        <f>AY157/H157</f>
        <v>1.3698630136986301E-2</v>
      </c>
      <c r="BA157" s="104">
        <f>IF(AZ157&gt;0.1,0.1,AZ157)</f>
        <v>1.3698630136986301E-2</v>
      </c>
      <c r="BB157" s="101">
        <f>AX157/D157</f>
        <v>1.1600656026632723</v>
      </c>
      <c r="BC157" s="101">
        <f>C157/AX157</f>
        <v>1.005760587453314</v>
      </c>
      <c r="BD157" s="101">
        <f>AX157/E157</f>
        <v>1</v>
      </c>
    </row>
    <row r="158" spans="1:56" x14ac:dyDescent="0.2">
      <c r="A158" s="6" t="s">
        <v>1431</v>
      </c>
      <c r="B158" s="100">
        <v>161</v>
      </c>
      <c r="C158" s="13">
        <v>11771</v>
      </c>
      <c r="D158" s="13">
        <v>10165.5</v>
      </c>
      <c r="E158" s="13">
        <v>11632.5</v>
      </c>
      <c r="F158" s="13">
        <f>IF(C158=E158,1,0)</f>
        <v>0</v>
      </c>
      <c r="G158" s="13">
        <v>20</v>
      </c>
      <c r="H158" s="6">
        <f>VLOOKUP(B158,NEW_TRAIN_TEST!$A$2:$D$980,4,0)</f>
        <v>91</v>
      </c>
      <c r="I158" s="6" t="str">
        <f>VLOOKUP(B158,NEW_TRAIN_TEST!$A$2:$E$980,5,0)</f>
        <v>balanced_tree</v>
      </c>
      <c r="J158" s="101">
        <f>G158/H158</f>
        <v>0.21978021978021978</v>
      </c>
      <c r="K158" s="101">
        <f>IF(J158&gt;0.3,0.3,J158)</f>
        <v>0.21978021978021978</v>
      </c>
      <c r="L158" s="101">
        <f>E158/D158</f>
        <v>1.1443116423196105</v>
      </c>
      <c r="M158" s="101">
        <f>E158/C158</f>
        <v>0.98823379491971797</v>
      </c>
      <c r="N158" s="103">
        <v>11632.5</v>
      </c>
      <c r="O158" s="103">
        <v>4</v>
      </c>
      <c r="P158" s="104">
        <f>O158/H158</f>
        <v>4.3956043956043959E-2</v>
      </c>
      <c r="Q158" s="104">
        <f>IF(P158&gt;0.25,0.25,P158)</f>
        <v>4.3956043956043959E-2</v>
      </c>
      <c r="R158" s="101">
        <f>N158/D158</f>
        <v>1.1443116423196105</v>
      </c>
      <c r="S158" s="101">
        <f>N158/C158</f>
        <v>0.98823379491971797</v>
      </c>
      <c r="T158" s="101">
        <f>N158/E158</f>
        <v>1</v>
      </c>
      <c r="U158" s="103">
        <v>11632.5</v>
      </c>
      <c r="V158" s="103">
        <f>IF(W158&lt;O158,1,0)</f>
        <v>0</v>
      </c>
      <c r="W158" s="6">
        <v>5</v>
      </c>
      <c r="X158" s="101">
        <f>W158/H158</f>
        <v>5.4945054945054944E-2</v>
      </c>
      <c r="Y158" s="104">
        <f>IF(X158&gt;0.25,0.25,X158)</f>
        <v>5.4945054945054944E-2</v>
      </c>
      <c r="Z158" s="101">
        <f>U158/D158</f>
        <v>1.1443116423196105</v>
      </c>
      <c r="AA158" s="101">
        <f>U158/C158</f>
        <v>0.98823379491971797</v>
      </c>
      <c r="AB158" s="101">
        <f>U158/E158</f>
        <v>1</v>
      </c>
      <c r="AC158" s="103">
        <v>11632.5</v>
      </c>
      <c r="AD158" s="105">
        <v>7</v>
      </c>
      <c r="AE158" s="107">
        <f>AD158/H158</f>
        <v>7.6923076923076927E-2</v>
      </c>
      <c r="AF158" s="104">
        <f>IF(AE158&gt;0.3,0.3,AE158)</f>
        <v>7.6923076923076927E-2</v>
      </c>
      <c r="AG158" s="101">
        <f>AC158/D158</f>
        <v>1.1443116423196105</v>
      </c>
      <c r="AH158" s="101">
        <f>C158/AC158</f>
        <v>1.01190629701268</v>
      </c>
      <c r="AI158" s="101">
        <f>AC158/E158</f>
        <v>1</v>
      </c>
      <c r="AJ158" s="103">
        <v>11632.5</v>
      </c>
      <c r="AK158" s="6">
        <v>7</v>
      </c>
      <c r="AL158" s="101">
        <f>AK158/H158</f>
        <v>7.6923076923076927E-2</v>
      </c>
      <c r="AM158" s="104">
        <f>IF(AL158&gt;0.3,0.3,AL158)</f>
        <v>7.6923076923076927E-2</v>
      </c>
      <c r="AN158" s="101">
        <f>AJ158/D158</f>
        <v>1.1443116423196105</v>
      </c>
      <c r="AO158" s="101">
        <f>C158/AJ158</f>
        <v>1.01190629701268</v>
      </c>
      <c r="AP158" s="101">
        <f>AJ158/E158</f>
        <v>1</v>
      </c>
      <c r="AQ158" s="103">
        <v>11632.5</v>
      </c>
      <c r="AR158" s="103">
        <v>4</v>
      </c>
      <c r="AS158" s="101">
        <f>AR158/H158</f>
        <v>4.3956043956043959E-2</v>
      </c>
      <c r="AT158" s="104">
        <f>IF(AS158&gt;0.25,0.25,AS158)</f>
        <v>4.3956043956043959E-2</v>
      </c>
      <c r="AU158" s="101">
        <f>AQ158/D158</f>
        <v>1.1443116423196105</v>
      </c>
      <c r="AV158" s="101">
        <f>C158/AQ158</f>
        <v>1.01190629701268</v>
      </c>
      <c r="AW158" s="101">
        <f>AQ158/E158</f>
        <v>1</v>
      </c>
      <c r="AX158" s="103">
        <v>11632.5</v>
      </c>
      <c r="AY158" s="6">
        <v>3</v>
      </c>
      <c r="AZ158" s="101">
        <f>AY158/H158</f>
        <v>3.2967032967032968E-2</v>
      </c>
      <c r="BA158" s="104">
        <f>IF(AZ158&gt;0.1,0.1,AZ158)</f>
        <v>3.2967032967032968E-2</v>
      </c>
      <c r="BB158" s="101">
        <f>AX158/D158</f>
        <v>1.1443116423196105</v>
      </c>
      <c r="BC158" s="101">
        <f>C158/AX158</f>
        <v>1.01190629701268</v>
      </c>
      <c r="BD158" s="101">
        <f>AX158/E158</f>
        <v>1</v>
      </c>
    </row>
    <row r="159" spans="1:56" x14ac:dyDescent="0.2">
      <c r="A159" s="6" t="s">
        <v>1431</v>
      </c>
      <c r="B159" s="100">
        <v>164</v>
      </c>
      <c r="C159" s="13">
        <v>13637</v>
      </c>
      <c r="D159" s="13">
        <v>11993</v>
      </c>
      <c r="E159" s="13">
        <v>12545.5</v>
      </c>
      <c r="F159" s="13">
        <f>IF(C159=E159,1,0)</f>
        <v>0</v>
      </c>
      <c r="G159" s="13">
        <v>28</v>
      </c>
      <c r="H159" s="6">
        <f>VLOOKUP(B159,NEW_TRAIN_TEST!$A$2:$D$980,4,0)</f>
        <v>121</v>
      </c>
      <c r="I159" s="6" t="str">
        <f>VLOOKUP(B159,NEW_TRAIN_TEST!$A$2:$E$980,5,0)</f>
        <v>balanced_tree</v>
      </c>
      <c r="J159" s="101">
        <f>G159/H159</f>
        <v>0.23140495867768596</v>
      </c>
      <c r="K159" s="101">
        <f>IF(J159&gt;0.3,0.3,J159)</f>
        <v>0.23140495867768596</v>
      </c>
      <c r="L159" s="101">
        <f>E159/D159</f>
        <v>1.0460685399816561</v>
      </c>
      <c r="M159" s="101">
        <f>E159/C159</f>
        <v>0.91996040184791372</v>
      </c>
      <c r="N159" s="103">
        <v>12545.5</v>
      </c>
      <c r="O159" s="103">
        <v>1</v>
      </c>
      <c r="P159" s="104">
        <f>O159/H159</f>
        <v>8.2644628099173556E-3</v>
      </c>
      <c r="Q159" s="104">
        <f>IF(P159&gt;0.25,0.25,P159)</f>
        <v>8.2644628099173556E-3</v>
      </c>
      <c r="R159" s="101">
        <f>N159/D159</f>
        <v>1.0460685399816561</v>
      </c>
      <c r="S159" s="101">
        <f>N159/C159</f>
        <v>0.91996040184791372</v>
      </c>
      <c r="T159" s="101">
        <f>N159/E159</f>
        <v>1</v>
      </c>
      <c r="U159" s="103">
        <v>12545.5</v>
      </c>
      <c r="V159" s="103">
        <f>IF(W159&lt;O159,1,0)</f>
        <v>0</v>
      </c>
      <c r="W159" s="6">
        <v>2</v>
      </c>
      <c r="X159" s="101">
        <f>W159/H159</f>
        <v>1.6528925619834711E-2</v>
      </c>
      <c r="Y159" s="104">
        <f>IF(X159&gt;0.25,0.25,X159)</f>
        <v>1.6528925619834711E-2</v>
      </c>
      <c r="Z159" s="101">
        <f>U159/D159</f>
        <v>1.0460685399816561</v>
      </c>
      <c r="AA159" s="101">
        <f>U159/C159</f>
        <v>0.91996040184791372</v>
      </c>
      <c r="AB159" s="101">
        <f>U159/E159</f>
        <v>1</v>
      </c>
      <c r="AC159" s="103">
        <v>12545.5</v>
      </c>
      <c r="AD159" s="105">
        <v>2</v>
      </c>
      <c r="AE159" s="107">
        <f>AD159/H159</f>
        <v>1.6528925619834711E-2</v>
      </c>
      <c r="AF159" s="104">
        <f>IF(AE159&gt;0.3,0.3,AE159)</f>
        <v>1.6528925619834711E-2</v>
      </c>
      <c r="AG159" s="101">
        <f>AC159/D159</f>
        <v>1.0460685399816561</v>
      </c>
      <c r="AH159" s="101">
        <f>C159/AC159</f>
        <v>1.0870033079590291</v>
      </c>
      <c r="AI159" s="101">
        <f>AC159/E159</f>
        <v>1</v>
      </c>
      <c r="AJ159" s="103">
        <v>12545.5</v>
      </c>
      <c r="AK159" s="6">
        <v>2</v>
      </c>
      <c r="AL159" s="101">
        <f>AK159/H159</f>
        <v>1.6528925619834711E-2</v>
      </c>
      <c r="AM159" s="104">
        <f>IF(AL159&gt;0.3,0.3,AL159)</f>
        <v>1.6528925619834711E-2</v>
      </c>
      <c r="AN159" s="101">
        <f>AJ159/D159</f>
        <v>1.0460685399816561</v>
      </c>
      <c r="AO159" s="101">
        <f>C159/AJ159</f>
        <v>1.0870033079590291</v>
      </c>
      <c r="AP159" s="101">
        <f>AJ159/E159</f>
        <v>1</v>
      </c>
      <c r="AQ159" s="103">
        <v>12545.5</v>
      </c>
      <c r="AR159" s="103">
        <v>2</v>
      </c>
      <c r="AS159" s="101">
        <f>AR159/H159</f>
        <v>1.6528925619834711E-2</v>
      </c>
      <c r="AT159" s="104">
        <f>IF(AS159&gt;0.25,0.25,AS159)</f>
        <v>1.6528925619834711E-2</v>
      </c>
      <c r="AU159" s="101">
        <f>AQ159/D159</f>
        <v>1.0460685399816561</v>
      </c>
      <c r="AV159" s="101">
        <f>C159/AQ159</f>
        <v>1.0870033079590291</v>
      </c>
      <c r="AW159" s="101">
        <f>AQ159/E159</f>
        <v>1</v>
      </c>
      <c r="AX159" s="103">
        <v>12545.5</v>
      </c>
      <c r="AY159" s="6">
        <v>0</v>
      </c>
      <c r="AZ159" s="101">
        <f>AY159/H159</f>
        <v>0</v>
      </c>
      <c r="BA159" s="104">
        <f>IF(AZ159&gt;0.1,0.1,AZ159)</f>
        <v>0</v>
      </c>
      <c r="BB159" s="101">
        <f>AX159/D159</f>
        <v>1.0460685399816561</v>
      </c>
      <c r="BC159" s="101">
        <f>C159/AX159</f>
        <v>1.0870033079590291</v>
      </c>
      <c r="BD159" s="101">
        <f>AX159/E159</f>
        <v>1</v>
      </c>
    </row>
    <row r="160" spans="1:56" x14ac:dyDescent="0.2">
      <c r="A160" s="6" t="s">
        <v>1431</v>
      </c>
      <c r="B160" s="100">
        <v>167</v>
      </c>
      <c r="C160" s="13">
        <v>13498</v>
      </c>
      <c r="D160" s="13">
        <v>11852.5</v>
      </c>
      <c r="E160" s="13">
        <v>12949.5</v>
      </c>
      <c r="F160" s="13">
        <f>IF(C160=E160,1,0)</f>
        <v>0</v>
      </c>
      <c r="G160" s="13">
        <v>17</v>
      </c>
      <c r="H160" s="6">
        <f>VLOOKUP(B160,NEW_TRAIN_TEST!$A$2:$D$980,4,0)</f>
        <v>133</v>
      </c>
      <c r="I160" s="6" t="str">
        <f>VLOOKUP(B160,NEW_TRAIN_TEST!$A$2:$E$980,5,0)</f>
        <v>balanced_tree</v>
      </c>
      <c r="J160" s="101">
        <f>G160/H160</f>
        <v>0.12781954887218044</v>
      </c>
      <c r="K160" s="101">
        <f>IF(J160&gt;0.3,0.3,J160)</f>
        <v>0.12781954887218044</v>
      </c>
      <c r="L160" s="101">
        <f>E160/D160</f>
        <v>1.0925543134359839</v>
      </c>
      <c r="M160" s="101">
        <f>E160/C160</f>
        <v>0.95936435027411471</v>
      </c>
      <c r="N160" s="103">
        <v>12949.5</v>
      </c>
      <c r="O160" s="103">
        <v>10</v>
      </c>
      <c r="P160" s="104">
        <f>O160/H160</f>
        <v>7.5187969924812026E-2</v>
      </c>
      <c r="Q160" s="104">
        <f>IF(P160&gt;0.25,0.25,P160)</f>
        <v>7.5187969924812026E-2</v>
      </c>
      <c r="R160" s="101">
        <f>N160/D160</f>
        <v>1.0925543134359839</v>
      </c>
      <c r="S160" s="101">
        <f>N160/C160</f>
        <v>0.95936435027411471</v>
      </c>
      <c r="T160" s="101">
        <f>N160/E160</f>
        <v>1</v>
      </c>
      <c r="U160" s="103">
        <v>12949.5</v>
      </c>
      <c r="V160" s="103">
        <f>IF(W160&lt;O160,1,0)</f>
        <v>0</v>
      </c>
      <c r="W160" s="6">
        <v>10</v>
      </c>
      <c r="X160" s="101">
        <f>W160/H160</f>
        <v>7.5187969924812026E-2</v>
      </c>
      <c r="Y160" s="104">
        <f>IF(X160&gt;0.25,0.25,X160)</f>
        <v>7.5187969924812026E-2</v>
      </c>
      <c r="Z160" s="101">
        <f>U160/D160</f>
        <v>1.0925543134359839</v>
      </c>
      <c r="AA160" s="101">
        <f>U160/C160</f>
        <v>0.95936435027411471</v>
      </c>
      <c r="AB160" s="101">
        <f>U160/E160</f>
        <v>1</v>
      </c>
      <c r="AC160" s="103">
        <v>12949.5</v>
      </c>
      <c r="AD160" s="105">
        <v>11</v>
      </c>
      <c r="AE160" s="107">
        <f>AD160/H160</f>
        <v>8.2706766917293228E-2</v>
      </c>
      <c r="AF160" s="104">
        <f>IF(AE160&gt;0.3,0.3,AE160)</f>
        <v>8.2706766917293228E-2</v>
      </c>
      <c r="AG160" s="101">
        <f>AC160/D160</f>
        <v>1.0925543134359839</v>
      </c>
      <c r="AH160" s="101">
        <f>C160/AC160</f>
        <v>1.0423568477547396</v>
      </c>
      <c r="AI160" s="101">
        <f>AC160/E160</f>
        <v>1</v>
      </c>
      <c r="AJ160" s="103">
        <v>12949.5</v>
      </c>
      <c r="AK160" s="6">
        <v>12</v>
      </c>
      <c r="AL160" s="101">
        <f>AK160/H160</f>
        <v>9.0225563909774431E-2</v>
      </c>
      <c r="AM160" s="104">
        <f>IF(AL160&gt;0.3,0.3,AL160)</f>
        <v>9.0225563909774431E-2</v>
      </c>
      <c r="AN160" s="101">
        <f>AJ160/D160</f>
        <v>1.0925543134359839</v>
      </c>
      <c r="AO160" s="101">
        <f>C160/AJ160</f>
        <v>1.0423568477547396</v>
      </c>
      <c r="AP160" s="101">
        <f>AJ160/E160</f>
        <v>1</v>
      </c>
      <c r="AQ160" s="103">
        <v>12949.5</v>
      </c>
      <c r="AR160" s="103">
        <v>2</v>
      </c>
      <c r="AS160" s="101">
        <f>AR160/H160</f>
        <v>1.5037593984962405E-2</v>
      </c>
      <c r="AT160" s="104">
        <f>IF(AS160&gt;0.25,0.25,AS160)</f>
        <v>1.5037593984962405E-2</v>
      </c>
      <c r="AU160" s="101">
        <f>AQ160/D160</f>
        <v>1.0925543134359839</v>
      </c>
      <c r="AV160" s="101">
        <f>C160/AQ160</f>
        <v>1.0423568477547396</v>
      </c>
      <c r="AW160" s="101">
        <f>AQ160/E160</f>
        <v>1</v>
      </c>
      <c r="AX160" s="103">
        <v>12949.5</v>
      </c>
      <c r="AY160" s="6">
        <v>0</v>
      </c>
      <c r="AZ160" s="101">
        <f>AY160/H160</f>
        <v>0</v>
      </c>
      <c r="BA160" s="104">
        <f>IF(AZ160&gt;0.1,0.1,AZ160)</f>
        <v>0</v>
      </c>
      <c r="BB160" s="101">
        <f>AX160/D160</f>
        <v>1.0925543134359839</v>
      </c>
      <c r="BC160" s="101">
        <f>C160/AX160</f>
        <v>1.0423568477547396</v>
      </c>
      <c r="BD160" s="101">
        <f>AX160/E160</f>
        <v>1</v>
      </c>
    </row>
    <row r="161" spans="1:56" x14ac:dyDescent="0.2">
      <c r="A161" s="6" t="s">
        <v>1431</v>
      </c>
      <c r="B161" s="100">
        <v>168</v>
      </c>
      <c r="C161" s="13">
        <v>14758</v>
      </c>
      <c r="D161" s="13">
        <v>12895.5</v>
      </c>
      <c r="E161" s="13">
        <v>13813.5</v>
      </c>
      <c r="F161" s="13">
        <f>IF(C161=E161,1,0)</f>
        <v>0</v>
      </c>
      <c r="G161" s="13">
        <v>18</v>
      </c>
      <c r="H161" s="6">
        <f>VLOOKUP(B161,NEW_TRAIN_TEST!$A$2:$D$980,4,0)</f>
        <v>157</v>
      </c>
      <c r="I161" s="6" t="str">
        <f>VLOOKUP(B161,NEW_TRAIN_TEST!$A$2:$E$980,5,0)</f>
        <v>balanced_tree</v>
      </c>
      <c r="J161" s="101">
        <f>G161/H161</f>
        <v>0.11464968152866242</v>
      </c>
      <c r="K161" s="101">
        <f>IF(J161&gt;0.3,0.3,J161)</f>
        <v>0.11464968152866242</v>
      </c>
      <c r="L161" s="101">
        <f>E161/D161</f>
        <v>1.0711876235896243</v>
      </c>
      <c r="M161" s="101">
        <f>E161/C161</f>
        <v>0.93600081311830874</v>
      </c>
      <c r="N161" s="103">
        <v>13813.5</v>
      </c>
      <c r="O161" s="103">
        <v>10</v>
      </c>
      <c r="P161" s="104">
        <f>O161/H161</f>
        <v>6.3694267515923567E-2</v>
      </c>
      <c r="Q161" s="104">
        <f>IF(P161&gt;0.25,0.25,P161)</f>
        <v>6.3694267515923567E-2</v>
      </c>
      <c r="R161" s="101">
        <f>N161/D161</f>
        <v>1.0711876235896243</v>
      </c>
      <c r="S161" s="101">
        <f>N161/C161</f>
        <v>0.93600081311830874</v>
      </c>
      <c r="T161" s="101">
        <f>N161/E161</f>
        <v>1</v>
      </c>
      <c r="U161" s="103">
        <v>13813.5</v>
      </c>
      <c r="V161" s="103">
        <f>IF(W161&lt;O161,1,0)</f>
        <v>0</v>
      </c>
      <c r="W161" s="6">
        <v>10</v>
      </c>
      <c r="X161" s="101">
        <f>W161/H161</f>
        <v>6.3694267515923567E-2</v>
      </c>
      <c r="Y161" s="104">
        <f>IF(X161&gt;0.25,0.25,X161)</f>
        <v>6.3694267515923567E-2</v>
      </c>
      <c r="Z161" s="101">
        <f>U161/D161</f>
        <v>1.0711876235896243</v>
      </c>
      <c r="AA161" s="101">
        <f>U161/C161</f>
        <v>0.93600081311830874</v>
      </c>
      <c r="AB161" s="101">
        <f>U161/E161</f>
        <v>1</v>
      </c>
      <c r="AC161" s="103">
        <v>13813.5</v>
      </c>
      <c r="AD161" s="105">
        <v>11</v>
      </c>
      <c r="AE161" s="107">
        <f>AD161/H161</f>
        <v>7.0063694267515922E-2</v>
      </c>
      <c r="AF161" s="104">
        <f>IF(AE161&gt;0.3,0.3,AE161)</f>
        <v>7.0063694267515922E-2</v>
      </c>
      <c r="AG161" s="101">
        <f>AC161/D161</f>
        <v>1.0711876235896243</v>
      </c>
      <c r="AH161" s="101">
        <f>C161/AC161</f>
        <v>1.0683751402613386</v>
      </c>
      <c r="AI161" s="101">
        <f>AC161/E161</f>
        <v>1</v>
      </c>
      <c r="AJ161" s="103">
        <v>13813.5</v>
      </c>
      <c r="AK161" s="6">
        <v>11</v>
      </c>
      <c r="AL161" s="101">
        <f>AK161/H161</f>
        <v>7.0063694267515922E-2</v>
      </c>
      <c r="AM161" s="104">
        <f>IF(AL161&gt;0.3,0.3,AL161)</f>
        <v>7.0063694267515922E-2</v>
      </c>
      <c r="AN161" s="101">
        <f>AJ161/D161</f>
        <v>1.0711876235896243</v>
      </c>
      <c r="AO161" s="101">
        <f>C161/AJ161</f>
        <v>1.0683751402613386</v>
      </c>
      <c r="AP161" s="101">
        <f>AJ161/E161</f>
        <v>1</v>
      </c>
      <c r="AQ161" s="103">
        <v>13813.5</v>
      </c>
      <c r="AR161" s="103">
        <v>2</v>
      </c>
      <c r="AS161" s="101">
        <f>AR161/H161</f>
        <v>1.2738853503184714E-2</v>
      </c>
      <c r="AT161" s="104">
        <f>IF(AS161&gt;0.25,0.25,AS161)</f>
        <v>1.2738853503184714E-2</v>
      </c>
      <c r="AU161" s="101">
        <f>AQ161/D161</f>
        <v>1.0711876235896243</v>
      </c>
      <c r="AV161" s="101">
        <f>C161/AQ161</f>
        <v>1.0683751402613386</v>
      </c>
      <c r="AW161" s="101">
        <f>AQ161/E161</f>
        <v>1</v>
      </c>
      <c r="AX161" s="103">
        <v>13813.5</v>
      </c>
      <c r="AY161" s="6">
        <v>0</v>
      </c>
      <c r="AZ161" s="101">
        <f>AY161/H161</f>
        <v>0</v>
      </c>
      <c r="BA161" s="104">
        <f>IF(AZ161&gt;0.1,0.1,AZ161)</f>
        <v>0</v>
      </c>
      <c r="BB161" s="101">
        <f>AX161/D161</f>
        <v>1.0711876235896243</v>
      </c>
      <c r="BC161" s="101">
        <f>C161/AX161</f>
        <v>1.0683751402613386</v>
      </c>
      <c r="BD161" s="101">
        <f>AX161/E161</f>
        <v>1</v>
      </c>
    </row>
    <row r="162" spans="1:56" x14ac:dyDescent="0.2">
      <c r="A162" s="6" t="s">
        <v>1431</v>
      </c>
      <c r="B162" s="100">
        <v>170</v>
      </c>
      <c r="C162" s="13">
        <v>12311</v>
      </c>
      <c r="D162" s="13">
        <v>10394</v>
      </c>
      <c r="E162" s="13">
        <v>11019</v>
      </c>
      <c r="F162" s="13">
        <f>IF(C162=E162,1,0)</f>
        <v>0</v>
      </c>
      <c r="G162" s="13">
        <v>29</v>
      </c>
      <c r="H162" s="6">
        <f>VLOOKUP(B162,NEW_TRAIN_TEST!$A$2:$D$980,4,0)</f>
        <v>121</v>
      </c>
      <c r="I162" s="6" t="str">
        <f>VLOOKUP(B162,NEW_TRAIN_TEST!$A$2:$E$980,5,0)</f>
        <v>balanced_tree</v>
      </c>
      <c r="J162" s="101">
        <f>G162/H162</f>
        <v>0.23966942148760331</v>
      </c>
      <c r="K162" s="101">
        <f>IF(J162&gt;0.3,0.3,J162)</f>
        <v>0.23966942148760331</v>
      </c>
      <c r="L162" s="101">
        <f>E162/D162</f>
        <v>1.0601308447181066</v>
      </c>
      <c r="M162" s="101">
        <f>E162/C162</f>
        <v>0.89505320445130376</v>
      </c>
      <c r="N162" s="103">
        <v>11019</v>
      </c>
      <c r="O162" s="103">
        <v>0</v>
      </c>
      <c r="P162" s="104">
        <f>O162/H162</f>
        <v>0</v>
      </c>
      <c r="Q162" s="104">
        <f>IF(P162&gt;0.25,0.25,P162)</f>
        <v>0</v>
      </c>
      <c r="R162" s="101">
        <f>N162/D162</f>
        <v>1.0601308447181066</v>
      </c>
      <c r="S162" s="101">
        <f>N162/C162</f>
        <v>0.89505320445130376</v>
      </c>
      <c r="T162" s="101">
        <f>N162/E162</f>
        <v>1</v>
      </c>
      <c r="U162" s="103">
        <v>11019</v>
      </c>
      <c r="V162" s="103">
        <f>IF(W162&lt;O162,1,0)</f>
        <v>0</v>
      </c>
      <c r="W162" s="6">
        <v>0</v>
      </c>
      <c r="X162" s="101">
        <f>W162/H162</f>
        <v>0</v>
      </c>
      <c r="Y162" s="104">
        <f>IF(X162&gt;0.25,0.25,X162)</f>
        <v>0</v>
      </c>
      <c r="Z162" s="101">
        <f>U162/D162</f>
        <v>1.0601308447181066</v>
      </c>
      <c r="AA162" s="101">
        <f>U162/C162</f>
        <v>0.89505320445130376</v>
      </c>
      <c r="AB162" s="101">
        <f>U162/E162</f>
        <v>1</v>
      </c>
      <c r="AC162" s="103">
        <v>11019</v>
      </c>
      <c r="AD162" s="105">
        <v>0</v>
      </c>
      <c r="AE162" s="107">
        <f>AD162/H162</f>
        <v>0</v>
      </c>
      <c r="AF162" s="104">
        <f>IF(AE162&gt;0.3,0.3,AE162)</f>
        <v>0</v>
      </c>
      <c r="AG162" s="101">
        <f>AC162/D162</f>
        <v>1.0601308447181066</v>
      </c>
      <c r="AH162" s="101">
        <f>C162/AC162</f>
        <v>1.1172520192394955</v>
      </c>
      <c r="AI162" s="101">
        <f>AC162/E162</f>
        <v>1</v>
      </c>
      <c r="AJ162" s="103">
        <v>11019</v>
      </c>
      <c r="AK162" s="6">
        <v>0</v>
      </c>
      <c r="AL162" s="101">
        <f>AK162/H162</f>
        <v>0</v>
      </c>
      <c r="AM162" s="104">
        <f>IF(AL162&gt;0.3,0.3,AL162)</f>
        <v>0</v>
      </c>
      <c r="AN162" s="101">
        <f>AJ162/D162</f>
        <v>1.0601308447181066</v>
      </c>
      <c r="AO162" s="101">
        <f>C162/AJ162</f>
        <v>1.1172520192394955</v>
      </c>
      <c r="AP162" s="101">
        <f>AJ162/E162</f>
        <v>1</v>
      </c>
      <c r="AQ162" s="103">
        <v>11019</v>
      </c>
      <c r="AR162" s="103">
        <v>0</v>
      </c>
      <c r="AS162" s="101">
        <f>AR162/H162</f>
        <v>0</v>
      </c>
      <c r="AT162" s="104">
        <f>IF(AS162&gt;0.25,0.25,AS162)</f>
        <v>0</v>
      </c>
      <c r="AU162" s="101">
        <f>AQ162/D162</f>
        <v>1.0601308447181066</v>
      </c>
      <c r="AV162" s="101">
        <f>C162/AQ162</f>
        <v>1.1172520192394955</v>
      </c>
      <c r="AW162" s="101">
        <f>AQ162/E162</f>
        <v>1</v>
      </c>
      <c r="AX162" s="103">
        <v>11019</v>
      </c>
      <c r="AY162" s="6">
        <v>0</v>
      </c>
      <c r="AZ162" s="101">
        <f>AY162/H162</f>
        <v>0</v>
      </c>
      <c r="BA162" s="104">
        <f>IF(AZ162&gt;0.1,0.1,AZ162)</f>
        <v>0</v>
      </c>
      <c r="BB162" s="101">
        <f>AX162/D162</f>
        <v>1.0601308447181066</v>
      </c>
      <c r="BC162" s="101">
        <f>C162/AX162</f>
        <v>1.1172520192394955</v>
      </c>
      <c r="BD162" s="101">
        <f>AX162/E162</f>
        <v>1</v>
      </c>
    </row>
    <row r="163" spans="1:56" x14ac:dyDescent="0.2">
      <c r="A163" s="6" t="s">
        <v>1431</v>
      </c>
      <c r="B163" s="100">
        <v>172</v>
      </c>
      <c r="C163" s="13">
        <v>14892</v>
      </c>
      <c r="D163" s="13">
        <v>13410.5</v>
      </c>
      <c r="E163" s="13">
        <v>14104.5</v>
      </c>
      <c r="F163" s="13">
        <f>IF(C163=E163,1,0)</f>
        <v>0</v>
      </c>
      <c r="G163" s="13">
        <v>18</v>
      </c>
      <c r="H163" s="6">
        <f>VLOOKUP(B163,NEW_TRAIN_TEST!$A$2:$D$980,4,0)</f>
        <v>183</v>
      </c>
      <c r="I163" s="6" t="str">
        <f>VLOOKUP(B163,NEW_TRAIN_TEST!$A$2:$E$980,5,0)</f>
        <v>balanced_tree</v>
      </c>
      <c r="J163" s="101">
        <f>G163/H163</f>
        <v>9.8360655737704916E-2</v>
      </c>
      <c r="K163" s="101">
        <f>IF(J163&gt;0.3,0.3,J163)</f>
        <v>9.8360655737704916E-2</v>
      </c>
      <c r="L163" s="101">
        <f>E163/D163</f>
        <v>1.0517504940158831</v>
      </c>
      <c r="M163" s="101">
        <f>E163/C163</f>
        <v>0.94711925866236901</v>
      </c>
      <c r="N163" s="103">
        <v>14104.5</v>
      </c>
      <c r="O163" s="103">
        <v>10</v>
      </c>
      <c r="P163" s="104">
        <f>O163/H163</f>
        <v>5.4644808743169397E-2</v>
      </c>
      <c r="Q163" s="104">
        <f>IF(P163&gt;0.25,0.25,P163)</f>
        <v>5.4644808743169397E-2</v>
      </c>
      <c r="R163" s="101">
        <f>N163/D163</f>
        <v>1.0517504940158831</v>
      </c>
      <c r="S163" s="101">
        <f>N163/C163</f>
        <v>0.94711925866236901</v>
      </c>
      <c r="T163" s="101">
        <f>N163/E163</f>
        <v>1</v>
      </c>
      <c r="U163" s="103">
        <v>14104.5</v>
      </c>
      <c r="V163" s="103">
        <f>IF(W163&lt;O163,1,0)</f>
        <v>0</v>
      </c>
      <c r="W163" s="6">
        <v>10</v>
      </c>
      <c r="X163" s="101">
        <f>W163/H163</f>
        <v>5.4644808743169397E-2</v>
      </c>
      <c r="Y163" s="104">
        <f>IF(X163&gt;0.25,0.25,X163)</f>
        <v>5.4644808743169397E-2</v>
      </c>
      <c r="Z163" s="101">
        <f>U163/D163</f>
        <v>1.0517504940158831</v>
      </c>
      <c r="AA163" s="101">
        <f>U163/C163</f>
        <v>0.94711925866236901</v>
      </c>
      <c r="AB163" s="101">
        <f>U163/E163</f>
        <v>1</v>
      </c>
      <c r="AC163" s="103">
        <v>14104.5</v>
      </c>
      <c r="AD163" s="105">
        <v>11</v>
      </c>
      <c r="AE163" s="107">
        <f>AD163/H163</f>
        <v>6.0109289617486336E-2</v>
      </c>
      <c r="AF163" s="104">
        <f>IF(AE163&gt;0.3,0.3,AE163)</f>
        <v>6.0109289617486336E-2</v>
      </c>
      <c r="AG163" s="101">
        <f>AC163/D163</f>
        <v>1.0517504940158831</v>
      </c>
      <c r="AH163" s="101">
        <f>C163/AC163</f>
        <v>1.0558332447091354</v>
      </c>
      <c r="AI163" s="101">
        <f>AC163/E163</f>
        <v>1</v>
      </c>
      <c r="AJ163" s="103">
        <v>14104.5</v>
      </c>
      <c r="AK163" s="6">
        <v>11</v>
      </c>
      <c r="AL163" s="101">
        <f>AK163/H163</f>
        <v>6.0109289617486336E-2</v>
      </c>
      <c r="AM163" s="104">
        <f>IF(AL163&gt;0.3,0.3,AL163)</f>
        <v>6.0109289617486336E-2</v>
      </c>
      <c r="AN163" s="101">
        <f>AJ163/D163</f>
        <v>1.0517504940158831</v>
      </c>
      <c r="AO163" s="101">
        <f>C163/AJ163</f>
        <v>1.0558332447091354</v>
      </c>
      <c r="AP163" s="101">
        <f>AJ163/E163</f>
        <v>1</v>
      </c>
      <c r="AQ163" s="103">
        <v>14104.5</v>
      </c>
      <c r="AR163" s="103">
        <v>2</v>
      </c>
      <c r="AS163" s="101">
        <f>AR163/H163</f>
        <v>1.092896174863388E-2</v>
      </c>
      <c r="AT163" s="104">
        <f>IF(AS163&gt;0.25,0.25,AS163)</f>
        <v>1.092896174863388E-2</v>
      </c>
      <c r="AU163" s="101">
        <f>AQ163/D163</f>
        <v>1.0517504940158831</v>
      </c>
      <c r="AV163" s="101">
        <f>C163/AQ163</f>
        <v>1.0558332447091354</v>
      </c>
      <c r="AW163" s="101">
        <f>AQ163/E163</f>
        <v>1</v>
      </c>
      <c r="AX163" s="103">
        <v>14104.5</v>
      </c>
      <c r="AY163" s="6">
        <v>0</v>
      </c>
      <c r="AZ163" s="101">
        <f>AY163/H163</f>
        <v>0</v>
      </c>
      <c r="BA163" s="104">
        <f>IF(AZ163&gt;0.1,0.1,AZ163)</f>
        <v>0</v>
      </c>
      <c r="BB163" s="101">
        <f>AX163/D163</f>
        <v>1.0517504940158831</v>
      </c>
      <c r="BC163" s="101">
        <f>C163/AX163</f>
        <v>1.0558332447091354</v>
      </c>
      <c r="BD163" s="101">
        <f>AX163/E163</f>
        <v>1</v>
      </c>
    </row>
    <row r="164" spans="1:56" x14ac:dyDescent="0.2">
      <c r="A164" s="6" t="s">
        <v>1431</v>
      </c>
      <c r="B164" s="100">
        <v>173</v>
      </c>
      <c r="C164" s="13">
        <v>7551</v>
      </c>
      <c r="D164" s="13">
        <v>7551</v>
      </c>
      <c r="E164" s="13">
        <v>7551</v>
      </c>
      <c r="F164" s="13">
        <f>IF(C164=E164,1,0)</f>
        <v>1</v>
      </c>
      <c r="G164" s="13">
        <v>0</v>
      </c>
      <c r="H164" s="6">
        <f>VLOOKUP(B164,NEW_TRAIN_TEST!$A$2:$D$980,4,0)</f>
        <v>9</v>
      </c>
      <c r="I164" s="6" t="str">
        <f>VLOOKUP(B164,NEW_TRAIN_TEST!$A$2:$E$980,5,0)</f>
        <v>balanced_tree</v>
      </c>
      <c r="J164" s="101">
        <f>G164/H164</f>
        <v>0</v>
      </c>
      <c r="K164" s="101">
        <f>IF(J164&gt;0.3,0.3,J164)</f>
        <v>0</v>
      </c>
      <c r="L164" s="101">
        <f>E164/D164</f>
        <v>1</v>
      </c>
      <c r="M164" s="101">
        <f>E164/C164</f>
        <v>1</v>
      </c>
      <c r="N164" s="103">
        <v>7551</v>
      </c>
      <c r="O164" s="103">
        <v>0</v>
      </c>
      <c r="P164" s="104">
        <f>O164/H164</f>
        <v>0</v>
      </c>
      <c r="Q164" s="104">
        <f>IF(P164&gt;0.25,0.25,P164)</f>
        <v>0</v>
      </c>
      <c r="R164" s="101">
        <f>N164/D164</f>
        <v>1</v>
      </c>
      <c r="S164" s="101">
        <f>N164/C164</f>
        <v>1</v>
      </c>
      <c r="T164" s="101">
        <f>N164/E164</f>
        <v>1</v>
      </c>
      <c r="U164" s="103">
        <v>7551</v>
      </c>
      <c r="V164" s="103">
        <f>IF(W164&lt;O164,1,0)</f>
        <v>0</v>
      </c>
      <c r="W164" s="6">
        <v>0</v>
      </c>
      <c r="X164" s="101">
        <f>W164/H164</f>
        <v>0</v>
      </c>
      <c r="Y164" s="104">
        <f>IF(X164&gt;0.25,0.25,X164)</f>
        <v>0</v>
      </c>
      <c r="Z164" s="101">
        <f>U164/D164</f>
        <v>1</v>
      </c>
      <c r="AA164" s="101">
        <f>U164/C164</f>
        <v>1</v>
      </c>
      <c r="AB164" s="101">
        <f>U164/E164</f>
        <v>1</v>
      </c>
      <c r="AC164" s="103">
        <v>7551</v>
      </c>
      <c r="AD164" s="105">
        <v>0</v>
      </c>
      <c r="AE164" s="107">
        <f>AD164/H164</f>
        <v>0</v>
      </c>
      <c r="AF164" s="104">
        <f>IF(AE164&gt;0.3,0.3,AE164)</f>
        <v>0</v>
      </c>
      <c r="AG164" s="101">
        <f>AC164/D164</f>
        <v>1</v>
      </c>
      <c r="AH164" s="101">
        <f>C164/AC164</f>
        <v>1</v>
      </c>
      <c r="AI164" s="101">
        <f>AC164/E164</f>
        <v>1</v>
      </c>
      <c r="AJ164" s="103">
        <v>7551</v>
      </c>
      <c r="AK164" s="6">
        <v>0</v>
      </c>
      <c r="AL164" s="101">
        <f>AK164/H164</f>
        <v>0</v>
      </c>
      <c r="AM164" s="104">
        <f>IF(AL164&gt;0.3,0.3,AL164)</f>
        <v>0</v>
      </c>
      <c r="AN164" s="101">
        <f>AJ164/D164</f>
        <v>1</v>
      </c>
      <c r="AO164" s="101">
        <f>C164/AJ164</f>
        <v>1</v>
      </c>
      <c r="AP164" s="101">
        <f>AJ164/E164</f>
        <v>1</v>
      </c>
      <c r="AQ164" s="103">
        <v>7551</v>
      </c>
      <c r="AR164" s="103">
        <v>0</v>
      </c>
      <c r="AS164" s="101">
        <f>AR164/H164</f>
        <v>0</v>
      </c>
      <c r="AT164" s="104">
        <f>IF(AS164&gt;0.25,0.25,AS164)</f>
        <v>0</v>
      </c>
      <c r="AU164" s="101">
        <f>AQ164/D164</f>
        <v>1</v>
      </c>
      <c r="AV164" s="101">
        <f>C164/AQ164</f>
        <v>1</v>
      </c>
      <c r="AW164" s="101">
        <f>AQ164/E164</f>
        <v>1</v>
      </c>
      <c r="AX164" s="103">
        <v>7551</v>
      </c>
      <c r="AY164" s="6">
        <v>0</v>
      </c>
      <c r="AZ164" s="101">
        <f>AY164/H164</f>
        <v>0</v>
      </c>
      <c r="BA164" s="104">
        <f>IF(AZ164&gt;0.1,0.1,AZ164)</f>
        <v>0</v>
      </c>
      <c r="BB164" s="101">
        <f>AX164/D164</f>
        <v>1</v>
      </c>
      <c r="BC164" s="101">
        <f>C164/AX164</f>
        <v>1</v>
      </c>
      <c r="BD164" s="101">
        <f>AX164/E164</f>
        <v>1</v>
      </c>
    </row>
    <row r="165" spans="1:56" x14ac:dyDescent="0.2">
      <c r="A165" s="6" t="s">
        <v>1431</v>
      </c>
      <c r="B165" s="100">
        <v>174</v>
      </c>
      <c r="C165" s="13">
        <v>13053</v>
      </c>
      <c r="D165" s="13">
        <v>11401</v>
      </c>
      <c r="E165" s="13">
        <v>11781.75</v>
      </c>
      <c r="F165" s="13">
        <f>IF(C165=E165,1,0)</f>
        <v>0</v>
      </c>
      <c r="G165" s="13">
        <v>25</v>
      </c>
      <c r="H165" s="6">
        <f>VLOOKUP(B165,NEW_TRAIN_TEST!$A$2:$D$980,4,0)</f>
        <v>156</v>
      </c>
      <c r="I165" s="6" t="str">
        <f>VLOOKUP(B165,NEW_TRAIN_TEST!$A$2:$E$980,5,0)</f>
        <v>balanced_tree</v>
      </c>
      <c r="J165" s="101">
        <f>G165/H165</f>
        <v>0.16025641025641027</v>
      </c>
      <c r="K165" s="101">
        <f>IF(J165&gt;0.3,0.3,J165)</f>
        <v>0.16025641025641027</v>
      </c>
      <c r="L165" s="101">
        <f>E165/D165</f>
        <v>1.0333961933163758</v>
      </c>
      <c r="M165" s="101">
        <f>E165/C165</f>
        <v>0.90260859572512064</v>
      </c>
      <c r="N165" s="103">
        <v>11781.75</v>
      </c>
      <c r="O165" s="103">
        <v>5</v>
      </c>
      <c r="P165" s="104">
        <f>O165/H165</f>
        <v>3.2051282051282048E-2</v>
      </c>
      <c r="Q165" s="104">
        <f>IF(P165&gt;0.25,0.25,P165)</f>
        <v>3.2051282051282048E-2</v>
      </c>
      <c r="R165" s="101">
        <f>N165/D165</f>
        <v>1.0333961933163758</v>
      </c>
      <c r="S165" s="101">
        <f>N165/C165</f>
        <v>0.90260859572512064</v>
      </c>
      <c r="T165" s="101">
        <f>N165/E165</f>
        <v>1</v>
      </c>
      <c r="U165" s="103">
        <v>11781.75</v>
      </c>
      <c r="V165" s="103">
        <f>IF(W165&lt;O165,1,0)</f>
        <v>0</v>
      </c>
      <c r="W165" s="6">
        <v>5</v>
      </c>
      <c r="X165" s="101">
        <f>W165/H165</f>
        <v>3.2051282051282048E-2</v>
      </c>
      <c r="Y165" s="104">
        <f>IF(X165&gt;0.25,0.25,X165)</f>
        <v>3.2051282051282048E-2</v>
      </c>
      <c r="Z165" s="101">
        <f>U165/D165</f>
        <v>1.0333961933163758</v>
      </c>
      <c r="AA165" s="101">
        <f>U165/C165</f>
        <v>0.90260859572512064</v>
      </c>
      <c r="AB165" s="101">
        <f>U165/E165</f>
        <v>1</v>
      </c>
      <c r="AC165" s="103">
        <v>11781.75</v>
      </c>
      <c r="AD165" s="105">
        <v>6</v>
      </c>
      <c r="AE165" s="107">
        <f>AD165/H165</f>
        <v>3.8461538461538464E-2</v>
      </c>
      <c r="AF165" s="104">
        <f>IF(AE165&gt;0.3,0.3,AE165)</f>
        <v>3.8461538461538464E-2</v>
      </c>
      <c r="AG165" s="101">
        <f>AC165/D165</f>
        <v>1.0333961933163758</v>
      </c>
      <c r="AH165" s="101">
        <f>C165/AC165</f>
        <v>1.1078999299764467</v>
      </c>
      <c r="AI165" s="101">
        <f>AC165/E165</f>
        <v>1</v>
      </c>
      <c r="AJ165" s="103">
        <v>11781.75</v>
      </c>
      <c r="AK165" s="6">
        <v>6</v>
      </c>
      <c r="AL165" s="101">
        <f>AK165/H165</f>
        <v>3.8461538461538464E-2</v>
      </c>
      <c r="AM165" s="104">
        <f>IF(AL165&gt;0.3,0.3,AL165)</f>
        <v>3.8461538461538464E-2</v>
      </c>
      <c r="AN165" s="101">
        <f>AJ165/D165</f>
        <v>1.0333961933163758</v>
      </c>
      <c r="AO165" s="101">
        <f>C165/AJ165</f>
        <v>1.1078999299764467</v>
      </c>
      <c r="AP165" s="101">
        <f>AJ165/E165</f>
        <v>1</v>
      </c>
      <c r="AQ165" s="103">
        <v>11781.75</v>
      </c>
      <c r="AR165" s="103">
        <v>2</v>
      </c>
      <c r="AS165" s="101">
        <f>AR165/H165</f>
        <v>1.282051282051282E-2</v>
      </c>
      <c r="AT165" s="104">
        <f>IF(AS165&gt;0.25,0.25,AS165)</f>
        <v>1.282051282051282E-2</v>
      </c>
      <c r="AU165" s="101">
        <f>AQ165/D165</f>
        <v>1.0333961933163758</v>
      </c>
      <c r="AV165" s="101">
        <f>C165/AQ165</f>
        <v>1.1078999299764467</v>
      </c>
      <c r="AW165" s="101">
        <f>AQ165/E165</f>
        <v>1</v>
      </c>
      <c r="AX165" s="103">
        <v>11781.75</v>
      </c>
      <c r="AY165" s="6">
        <v>0</v>
      </c>
      <c r="AZ165" s="101">
        <f>AY165/H165</f>
        <v>0</v>
      </c>
      <c r="BA165" s="104">
        <f>IF(AZ165&gt;0.1,0.1,AZ165)</f>
        <v>0</v>
      </c>
      <c r="BB165" s="101">
        <f>AX165/D165</f>
        <v>1.0333961933163758</v>
      </c>
      <c r="BC165" s="101">
        <f>C165/AX165</f>
        <v>1.1078999299764467</v>
      </c>
      <c r="BD165" s="101">
        <f>AX165/E165</f>
        <v>1</v>
      </c>
    </row>
    <row r="166" spans="1:56" x14ac:dyDescent="0.2">
      <c r="A166" s="6" t="s">
        <v>1431</v>
      </c>
      <c r="B166" s="100">
        <v>178</v>
      </c>
      <c r="C166" s="13">
        <v>13413</v>
      </c>
      <c r="D166" s="13">
        <v>11636.5</v>
      </c>
      <c r="E166" s="13">
        <v>12985</v>
      </c>
      <c r="F166" s="13">
        <f>IF(C166=E166,1,0)</f>
        <v>0</v>
      </c>
      <c r="G166" s="13">
        <v>32</v>
      </c>
      <c r="H166" s="6">
        <f>VLOOKUP(B166,NEW_TRAIN_TEST!$A$2:$D$980,4,0)</f>
        <v>133</v>
      </c>
      <c r="I166" s="6" t="str">
        <f>VLOOKUP(B166,NEW_TRAIN_TEST!$A$2:$E$980,5,0)</f>
        <v>balanced_tree</v>
      </c>
      <c r="J166" s="101">
        <f>G166/H166</f>
        <v>0.24060150375939848</v>
      </c>
      <c r="K166" s="101">
        <f>IF(J166&gt;0.3,0.3,J166)</f>
        <v>0.24060150375939848</v>
      </c>
      <c r="L166" s="101">
        <f>E166/D166</f>
        <v>1.1158853607184291</v>
      </c>
      <c r="M166" s="101">
        <f>E166/C166</f>
        <v>0.96809065831655861</v>
      </c>
      <c r="N166" s="103">
        <v>12985</v>
      </c>
      <c r="O166" s="103">
        <v>16</v>
      </c>
      <c r="P166" s="104">
        <f>O166/H166</f>
        <v>0.12030075187969924</v>
      </c>
      <c r="Q166" s="104">
        <f>IF(P166&gt;0.25,0.25,P166)</f>
        <v>0.12030075187969924</v>
      </c>
      <c r="R166" s="101">
        <f>N166/D166</f>
        <v>1.1158853607184291</v>
      </c>
      <c r="S166" s="101">
        <f>N166/C166</f>
        <v>0.96809065831655861</v>
      </c>
      <c r="T166" s="101">
        <f>N166/E166</f>
        <v>1</v>
      </c>
      <c r="U166" s="103">
        <v>12985</v>
      </c>
      <c r="V166" s="103">
        <f>IF(W166&lt;O166,1,0)</f>
        <v>0</v>
      </c>
      <c r="W166" s="6">
        <v>16</v>
      </c>
      <c r="X166" s="101">
        <f>W166/H166</f>
        <v>0.12030075187969924</v>
      </c>
      <c r="Y166" s="104">
        <f>IF(X166&gt;0.25,0.25,X166)</f>
        <v>0.12030075187969924</v>
      </c>
      <c r="Z166" s="101">
        <f>U166/D166</f>
        <v>1.1158853607184291</v>
      </c>
      <c r="AA166" s="101">
        <f>U166/C166</f>
        <v>0.96809065831655861</v>
      </c>
      <c r="AB166" s="101">
        <f>U166/E166</f>
        <v>1</v>
      </c>
      <c r="AC166" s="103">
        <v>12985</v>
      </c>
      <c r="AD166" s="105">
        <v>16</v>
      </c>
      <c r="AE166" s="107">
        <f>AD166/H166</f>
        <v>0.12030075187969924</v>
      </c>
      <c r="AF166" s="104">
        <f>IF(AE166&gt;0.3,0.3,AE166)</f>
        <v>0.12030075187969924</v>
      </c>
      <c r="AG166" s="101">
        <f>AC166/D166</f>
        <v>1.1158853607184291</v>
      </c>
      <c r="AH166" s="101">
        <f>C166/AC166</f>
        <v>1.0329611089718906</v>
      </c>
      <c r="AI166" s="101">
        <f>AC166/E166</f>
        <v>1</v>
      </c>
      <c r="AJ166" s="103">
        <v>12985</v>
      </c>
      <c r="AK166" s="6">
        <v>18</v>
      </c>
      <c r="AL166" s="101">
        <f>AK166/H166</f>
        <v>0.13533834586466165</v>
      </c>
      <c r="AM166" s="104">
        <f>IF(AL166&gt;0.3,0.3,AL166)</f>
        <v>0.13533834586466165</v>
      </c>
      <c r="AN166" s="101">
        <f>AJ166/D166</f>
        <v>1.1158853607184291</v>
      </c>
      <c r="AO166" s="101">
        <f>C166/AJ166</f>
        <v>1.0329611089718906</v>
      </c>
      <c r="AP166" s="101">
        <f>AJ166/E166</f>
        <v>1</v>
      </c>
      <c r="AQ166" s="103">
        <v>12985</v>
      </c>
      <c r="AR166" s="103">
        <v>4</v>
      </c>
      <c r="AS166" s="101">
        <f>AR166/H166</f>
        <v>3.007518796992481E-2</v>
      </c>
      <c r="AT166" s="104">
        <f>IF(AS166&gt;0.25,0.25,AS166)</f>
        <v>3.007518796992481E-2</v>
      </c>
      <c r="AU166" s="101">
        <f>AQ166/D166</f>
        <v>1.1158853607184291</v>
      </c>
      <c r="AV166" s="101">
        <f>C166/AQ166</f>
        <v>1.0329611089718906</v>
      </c>
      <c r="AW166" s="101">
        <f>AQ166/E166</f>
        <v>1</v>
      </c>
      <c r="AX166" s="103">
        <v>12985</v>
      </c>
      <c r="AY166" s="6">
        <v>1</v>
      </c>
      <c r="AZ166" s="101">
        <f>AY166/H166</f>
        <v>7.5187969924812026E-3</v>
      </c>
      <c r="BA166" s="104">
        <f>IF(AZ166&gt;0.1,0.1,AZ166)</f>
        <v>7.5187969924812026E-3</v>
      </c>
      <c r="BB166" s="101">
        <f>AX166/D166</f>
        <v>1.1158853607184291</v>
      </c>
      <c r="BC166" s="101">
        <f>C166/AX166</f>
        <v>1.0329611089718906</v>
      </c>
      <c r="BD166" s="101">
        <f>AX166/E166</f>
        <v>1</v>
      </c>
    </row>
    <row r="167" spans="1:56" x14ac:dyDescent="0.2">
      <c r="A167" s="6" t="s">
        <v>1431</v>
      </c>
      <c r="B167" s="100">
        <v>181</v>
      </c>
      <c r="C167" s="13">
        <v>14446</v>
      </c>
      <c r="D167" s="13">
        <v>12641.5</v>
      </c>
      <c r="E167" s="13">
        <v>13153.5</v>
      </c>
      <c r="F167" s="13">
        <f>IF(C167=E167,1,0)</f>
        <v>0</v>
      </c>
      <c r="G167" s="13">
        <v>23</v>
      </c>
      <c r="H167" s="6">
        <f>VLOOKUP(B167,NEW_TRAIN_TEST!$A$2:$D$980,4,0)</f>
        <v>183</v>
      </c>
      <c r="I167" s="6" t="str">
        <f>VLOOKUP(B167,NEW_TRAIN_TEST!$A$2:$E$980,5,0)</f>
        <v>balanced_tree</v>
      </c>
      <c r="J167" s="101">
        <f>G167/H167</f>
        <v>0.12568306010928962</v>
      </c>
      <c r="K167" s="101">
        <f>IF(J167&gt;0.3,0.3,J167)</f>
        <v>0.12568306010928962</v>
      </c>
      <c r="L167" s="101">
        <f>E167/D167</f>
        <v>1.0405015227623304</v>
      </c>
      <c r="M167" s="101">
        <f>E167/C167</f>
        <v>0.91052886612210993</v>
      </c>
      <c r="N167" s="103">
        <v>13153.5</v>
      </c>
      <c r="O167" s="103">
        <v>18</v>
      </c>
      <c r="P167" s="104">
        <f>O167/H167</f>
        <v>9.8360655737704916E-2</v>
      </c>
      <c r="Q167" s="104">
        <f>IF(P167&gt;0.25,0.25,P167)</f>
        <v>9.8360655737704916E-2</v>
      </c>
      <c r="R167" s="101">
        <f>N167/D167</f>
        <v>1.0405015227623304</v>
      </c>
      <c r="S167" s="101">
        <f>N167/C167</f>
        <v>0.91052886612210993</v>
      </c>
      <c r="T167" s="101">
        <f>N167/E167</f>
        <v>1</v>
      </c>
      <c r="U167" s="103">
        <v>13153.5</v>
      </c>
      <c r="V167" s="103">
        <f>IF(W167&lt;O167,1,0)</f>
        <v>0</v>
      </c>
      <c r="W167" s="6">
        <v>18</v>
      </c>
      <c r="X167" s="101">
        <f>W167/H167</f>
        <v>9.8360655737704916E-2</v>
      </c>
      <c r="Y167" s="104">
        <f>IF(X167&gt;0.25,0.25,X167)</f>
        <v>9.8360655737704916E-2</v>
      </c>
      <c r="Z167" s="101">
        <f>U167/D167</f>
        <v>1.0405015227623304</v>
      </c>
      <c r="AA167" s="101">
        <f>U167/C167</f>
        <v>0.91052886612210993</v>
      </c>
      <c r="AB167" s="101">
        <f>U167/E167</f>
        <v>1</v>
      </c>
      <c r="AC167" s="103">
        <v>13153.5</v>
      </c>
      <c r="AD167" s="105">
        <v>19</v>
      </c>
      <c r="AE167" s="107">
        <f>AD167/H167</f>
        <v>0.10382513661202186</v>
      </c>
      <c r="AF167" s="104">
        <f>IF(AE167&gt;0.3,0.3,AE167)</f>
        <v>0.10382513661202186</v>
      </c>
      <c r="AG167" s="101">
        <f>AC167/D167</f>
        <v>1.0405015227623304</v>
      </c>
      <c r="AH167" s="101">
        <f>C167/AC167</f>
        <v>1.0982628197818072</v>
      </c>
      <c r="AI167" s="101">
        <f>AC167/E167</f>
        <v>1</v>
      </c>
      <c r="AJ167" s="103">
        <v>13153.5</v>
      </c>
      <c r="AK167" s="6">
        <v>20</v>
      </c>
      <c r="AL167" s="101">
        <f>AK167/H167</f>
        <v>0.10928961748633879</v>
      </c>
      <c r="AM167" s="104">
        <f>IF(AL167&gt;0.3,0.3,AL167)</f>
        <v>0.10928961748633879</v>
      </c>
      <c r="AN167" s="101">
        <f>AJ167/D167</f>
        <v>1.0405015227623304</v>
      </c>
      <c r="AO167" s="101">
        <f>C167/AJ167</f>
        <v>1.0982628197818072</v>
      </c>
      <c r="AP167" s="101">
        <f>AJ167/E167</f>
        <v>1</v>
      </c>
      <c r="AQ167" s="103">
        <v>13153.5</v>
      </c>
      <c r="AR167" s="103">
        <v>2</v>
      </c>
      <c r="AS167" s="101">
        <f>AR167/H167</f>
        <v>1.092896174863388E-2</v>
      </c>
      <c r="AT167" s="104">
        <f>IF(AS167&gt;0.25,0.25,AS167)</f>
        <v>1.092896174863388E-2</v>
      </c>
      <c r="AU167" s="101">
        <f>AQ167/D167</f>
        <v>1.0405015227623304</v>
      </c>
      <c r="AV167" s="101">
        <f>C167/AQ167</f>
        <v>1.0982628197818072</v>
      </c>
      <c r="AW167" s="101">
        <f>AQ167/E167</f>
        <v>1</v>
      </c>
      <c r="AX167" s="103">
        <v>13153.5</v>
      </c>
      <c r="AY167" s="6">
        <v>0</v>
      </c>
      <c r="AZ167" s="101">
        <f>AY167/H167</f>
        <v>0</v>
      </c>
      <c r="BA167" s="104">
        <f>IF(AZ167&gt;0.1,0.1,AZ167)</f>
        <v>0</v>
      </c>
      <c r="BB167" s="101">
        <f>AX167/D167</f>
        <v>1.0405015227623304</v>
      </c>
      <c r="BC167" s="101">
        <f>C167/AX167</f>
        <v>1.0982628197818072</v>
      </c>
      <c r="BD167" s="101">
        <f>AX167/E167</f>
        <v>1</v>
      </c>
    </row>
    <row r="168" spans="1:56" x14ac:dyDescent="0.2">
      <c r="A168" s="6" t="s">
        <v>1699</v>
      </c>
      <c r="B168" s="100">
        <v>183</v>
      </c>
      <c r="C168" s="13">
        <v>13272</v>
      </c>
      <c r="D168" s="13">
        <v>11327.5</v>
      </c>
      <c r="E168" s="13">
        <v>13019</v>
      </c>
      <c r="F168" s="13">
        <f>IF(C168=E168,1,0)</f>
        <v>0</v>
      </c>
      <c r="G168" s="13">
        <v>11</v>
      </c>
      <c r="H168" s="6">
        <f>VLOOKUP(B168,NEW_TRAIN_TEST!$A$2:$D$980,4,0)</f>
        <v>111</v>
      </c>
      <c r="I168" s="6" t="str">
        <f>VLOOKUP(B168,NEW_TRAIN_TEST!$A$2:$E$980,5,0)</f>
        <v>balanced_tree</v>
      </c>
      <c r="J168" s="101">
        <f>G168/H168</f>
        <v>9.90990990990991E-2</v>
      </c>
      <c r="K168" s="101">
        <f>IF(J168&gt;0.3,0.3,J168)</f>
        <v>9.90990990990991E-2</v>
      </c>
      <c r="L168" s="101">
        <f>E168/D168</f>
        <v>1.1493268594129331</v>
      </c>
      <c r="M168" s="101">
        <f>E168/C168</f>
        <v>0.98093731163351416</v>
      </c>
      <c r="N168" s="103">
        <v>13019</v>
      </c>
      <c r="O168" s="103">
        <v>2</v>
      </c>
      <c r="P168" s="104">
        <f>O168/H168</f>
        <v>1.8018018018018018E-2</v>
      </c>
      <c r="Q168" s="104">
        <f>IF(P168&gt;0.25,0.25,P168)</f>
        <v>1.8018018018018018E-2</v>
      </c>
      <c r="R168" s="101">
        <f>N168/D168</f>
        <v>1.1493268594129331</v>
      </c>
      <c r="S168" s="101">
        <f>N168/C168</f>
        <v>0.98093731163351416</v>
      </c>
      <c r="T168" s="101">
        <f>N168/E168</f>
        <v>1</v>
      </c>
      <c r="U168" s="103">
        <v>13019</v>
      </c>
      <c r="V168" s="103">
        <f>IF(W168&lt;O168,1,0)</f>
        <v>0</v>
      </c>
      <c r="W168" s="6">
        <v>2</v>
      </c>
      <c r="X168" s="101">
        <f>W168/H168</f>
        <v>1.8018018018018018E-2</v>
      </c>
      <c r="Y168" s="104">
        <f>IF(X168&gt;0.25,0.25,X168)</f>
        <v>1.8018018018018018E-2</v>
      </c>
      <c r="Z168" s="101">
        <f>U168/D168</f>
        <v>1.1493268594129331</v>
      </c>
      <c r="AA168" s="101">
        <f>U168/C168</f>
        <v>0.98093731163351416</v>
      </c>
      <c r="AB168" s="101">
        <f>U168/E168</f>
        <v>1</v>
      </c>
      <c r="AC168" s="103">
        <v>13019</v>
      </c>
      <c r="AD168" s="105">
        <v>2</v>
      </c>
      <c r="AE168" s="107">
        <f>AD168/H168</f>
        <v>1.8018018018018018E-2</v>
      </c>
      <c r="AF168" s="104">
        <f>IF(AE168&gt;0.3,0.3,AE168)</f>
        <v>1.8018018018018018E-2</v>
      </c>
      <c r="AG168" s="101">
        <f>AC168/D168</f>
        <v>1.1493268594129331</v>
      </c>
      <c r="AH168" s="101">
        <f>C168/AC168</f>
        <v>1.0194331361855749</v>
      </c>
      <c r="AI168" s="101">
        <f>AC168/E168</f>
        <v>1</v>
      </c>
      <c r="AJ168" s="103">
        <v>13019</v>
      </c>
      <c r="AK168" s="6">
        <v>2</v>
      </c>
      <c r="AL168" s="101">
        <f>AK168/H168</f>
        <v>1.8018018018018018E-2</v>
      </c>
      <c r="AM168" s="104">
        <f>IF(AL168&gt;0.3,0.3,AL168)</f>
        <v>1.8018018018018018E-2</v>
      </c>
      <c r="AN168" s="101">
        <f>AJ168/D168</f>
        <v>1.1493268594129331</v>
      </c>
      <c r="AO168" s="101">
        <f>C168/AJ168</f>
        <v>1.0194331361855749</v>
      </c>
      <c r="AP168" s="101">
        <f>AJ168/E168</f>
        <v>1</v>
      </c>
      <c r="AQ168" s="103">
        <v>13019</v>
      </c>
      <c r="AR168" s="103">
        <v>2</v>
      </c>
      <c r="AS168" s="101">
        <f>AR168/H168</f>
        <v>1.8018018018018018E-2</v>
      </c>
      <c r="AT168" s="104">
        <f>IF(AS168&gt;0.25,0.25,AS168)</f>
        <v>1.8018018018018018E-2</v>
      </c>
      <c r="AU168" s="101">
        <f>AQ168/D168</f>
        <v>1.1493268594129331</v>
      </c>
      <c r="AV168" s="101">
        <f>C168/AQ168</f>
        <v>1.0194331361855749</v>
      </c>
      <c r="AW168" s="101">
        <f>AQ168/E168</f>
        <v>1</v>
      </c>
      <c r="AX168" s="103">
        <v>13019</v>
      </c>
      <c r="AY168" s="6">
        <v>0</v>
      </c>
      <c r="AZ168" s="101">
        <f>AY168/H168</f>
        <v>0</v>
      </c>
      <c r="BA168" s="104">
        <f>IF(AZ168&gt;0.1,0.1,AZ168)</f>
        <v>0</v>
      </c>
      <c r="BB168" s="101">
        <f>AX168/D168</f>
        <v>1.1493268594129331</v>
      </c>
      <c r="BC168" s="101">
        <f>C168/AX168</f>
        <v>1.0194331361855749</v>
      </c>
      <c r="BD168" s="101">
        <f>AX168/E168</f>
        <v>1</v>
      </c>
    </row>
    <row r="169" spans="1:56" x14ac:dyDescent="0.2">
      <c r="A169" s="6" t="s">
        <v>1699</v>
      </c>
      <c r="B169" s="100">
        <v>184</v>
      </c>
      <c r="C169" s="13">
        <v>11720</v>
      </c>
      <c r="D169" s="13">
        <v>10085</v>
      </c>
      <c r="E169" s="13">
        <v>11313</v>
      </c>
      <c r="F169" s="13">
        <f>IF(C169=E169,1,0)</f>
        <v>0</v>
      </c>
      <c r="G169" s="13">
        <v>8</v>
      </c>
      <c r="H169" s="6">
        <f>VLOOKUP(B169,NEW_TRAIN_TEST!$A$2:$D$980,4,0)</f>
        <v>73</v>
      </c>
      <c r="I169" s="6" t="str">
        <f>VLOOKUP(B169,NEW_TRAIN_TEST!$A$2:$E$980,5,0)</f>
        <v>balanced_tree</v>
      </c>
      <c r="J169" s="101">
        <f>G169/H169</f>
        <v>0.1095890410958904</v>
      </c>
      <c r="K169" s="101">
        <f>IF(J169&gt;0.3,0.3,J169)</f>
        <v>0.1095890410958904</v>
      </c>
      <c r="L169" s="101">
        <f>E169/D169</f>
        <v>1.1217649975210708</v>
      </c>
      <c r="M169" s="101">
        <f>E169/C169</f>
        <v>0.96527303754266214</v>
      </c>
      <c r="N169" s="103">
        <v>11313</v>
      </c>
      <c r="O169" s="103">
        <v>1</v>
      </c>
      <c r="P169" s="104">
        <f>O169/H169</f>
        <v>1.3698630136986301E-2</v>
      </c>
      <c r="Q169" s="104">
        <f>IF(P169&gt;0.25,0.25,P169)</f>
        <v>1.3698630136986301E-2</v>
      </c>
      <c r="R169" s="101">
        <f>N169/D169</f>
        <v>1.1217649975210708</v>
      </c>
      <c r="S169" s="101">
        <f>N169/C169</f>
        <v>0.96527303754266214</v>
      </c>
      <c r="T169" s="101">
        <f>N169/E169</f>
        <v>1</v>
      </c>
      <c r="U169" s="103">
        <v>11313</v>
      </c>
      <c r="V169" s="103">
        <f>IF(W169&lt;O169,1,0)</f>
        <v>0</v>
      </c>
      <c r="W169" s="6">
        <v>1</v>
      </c>
      <c r="X169" s="101">
        <f>W169/H169</f>
        <v>1.3698630136986301E-2</v>
      </c>
      <c r="Y169" s="104">
        <f>IF(X169&gt;0.25,0.25,X169)</f>
        <v>1.3698630136986301E-2</v>
      </c>
      <c r="Z169" s="101">
        <f>U169/D169</f>
        <v>1.1217649975210708</v>
      </c>
      <c r="AA169" s="101">
        <f>U169/C169</f>
        <v>0.96527303754266214</v>
      </c>
      <c r="AB169" s="101">
        <f>U169/E169</f>
        <v>1</v>
      </c>
      <c r="AC169" s="103">
        <v>11313</v>
      </c>
      <c r="AD169" s="105">
        <v>1</v>
      </c>
      <c r="AE169" s="107">
        <f>AD169/H169</f>
        <v>1.3698630136986301E-2</v>
      </c>
      <c r="AF169" s="104">
        <f>IF(AE169&gt;0.3,0.3,AE169)</f>
        <v>1.3698630136986301E-2</v>
      </c>
      <c r="AG169" s="101">
        <f>AC169/D169</f>
        <v>1.1217649975210708</v>
      </c>
      <c r="AH169" s="101">
        <f>C169/AC169</f>
        <v>1.0359763104393176</v>
      </c>
      <c r="AI169" s="101">
        <f>AC169/E169</f>
        <v>1</v>
      </c>
      <c r="AJ169" s="103">
        <v>11313</v>
      </c>
      <c r="AK169" s="6">
        <v>1</v>
      </c>
      <c r="AL169" s="101">
        <f>AK169/H169</f>
        <v>1.3698630136986301E-2</v>
      </c>
      <c r="AM169" s="104">
        <f>IF(AL169&gt;0.3,0.3,AL169)</f>
        <v>1.3698630136986301E-2</v>
      </c>
      <c r="AN169" s="101">
        <f>AJ169/D169</f>
        <v>1.1217649975210708</v>
      </c>
      <c r="AO169" s="101">
        <f>C169/AJ169</f>
        <v>1.0359763104393176</v>
      </c>
      <c r="AP169" s="101">
        <f>AJ169/E169</f>
        <v>1</v>
      </c>
      <c r="AQ169" s="103">
        <v>11313</v>
      </c>
      <c r="AR169" s="103">
        <v>2</v>
      </c>
      <c r="AS169" s="101">
        <f>AR169/H169</f>
        <v>2.7397260273972601E-2</v>
      </c>
      <c r="AT169" s="104">
        <f>IF(AS169&gt;0.25,0.25,AS169)</f>
        <v>2.7397260273972601E-2</v>
      </c>
      <c r="AU169" s="101">
        <f>AQ169/D169</f>
        <v>1.1217649975210708</v>
      </c>
      <c r="AV169" s="101">
        <f>C169/AQ169</f>
        <v>1.0359763104393176</v>
      </c>
      <c r="AW169" s="101">
        <f>AQ169/E169</f>
        <v>1</v>
      </c>
      <c r="AX169" s="103">
        <v>11313</v>
      </c>
      <c r="AY169" s="6">
        <v>1</v>
      </c>
      <c r="AZ169" s="101">
        <f>AY169/H169</f>
        <v>1.3698630136986301E-2</v>
      </c>
      <c r="BA169" s="104">
        <f>IF(AZ169&gt;0.1,0.1,AZ169)</f>
        <v>1.3698630136986301E-2</v>
      </c>
      <c r="BB169" s="101">
        <f>AX169/D169</f>
        <v>1.1217649975210708</v>
      </c>
      <c r="BC169" s="101">
        <f>C169/AX169</f>
        <v>1.0359763104393176</v>
      </c>
      <c r="BD169" s="101">
        <f>AX169/E169</f>
        <v>1</v>
      </c>
    </row>
    <row r="170" spans="1:56" x14ac:dyDescent="0.2">
      <c r="A170" s="6" t="s">
        <v>1699</v>
      </c>
      <c r="B170" s="100">
        <v>185</v>
      </c>
      <c r="C170" s="13">
        <v>10074</v>
      </c>
      <c r="D170" s="13">
        <v>8200</v>
      </c>
      <c r="E170" s="13">
        <v>9998</v>
      </c>
      <c r="F170" s="13">
        <f>IF(C170=E170,1,0)</f>
        <v>0</v>
      </c>
      <c r="G170" s="13">
        <v>7</v>
      </c>
      <c r="H170" s="6">
        <f>VLOOKUP(B170,NEW_TRAIN_TEST!$A$2:$D$980,4,0)</f>
        <v>57</v>
      </c>
      <c r="I170" s="6" t="str">
        <f>VLOOKUP(B170,NEW_TRAIN_TEST!$A$2:$E$980,5,0)</f>
        <v>balanced_tree</v>
      </c>
      <c r="J170" s="101">
        <f>G170/H170</f>
        <v>0.12280701754385964</v>
      </c>
      <c r="K170" s="101">
        <f>IF(J170&gt;0.3,0.3,J170)</f>
        <v>0.12280701754385964</v>
      </c>
      <c r="L170" s="101">
        <f>E170/D170</f>
        <v>1.2192682926829268</v>
      </c>
      <c r="M170" s="101">
        <f>E170/C170</f>
        <v>0.99245582688108003</v>
      </c>
      <c r="N170" s="103">
        <v>9998</v>
      </c>
      <c r="O170" s="103">
        <v>0</v>
      </c>
      <c r="P170" s="104">
        <f>O170/H170</f>
        <v>0</v>
      </c>
      <c r="Q170" s="104">
        <f>IF(P170&gt;0.25,0.25,P170)</f>
        <v>0</v>
      </c>
      <c r="R170" s="101">
        <f>N170/D170</f>
        <v>1.2192682926829268</v>
      </c>
      <c r="S170" s="101">
        <f>N170/C170</f>
        <v>0.99245582688108003</v>
      </c>
      <c r="T170" s="101">
        <f>N170/E170</f>
        <v>1</v>
      </c>
      <c r="U170" s="103">
        <v>9998</v>
      </c>
      <c r="V170" s="103">
        <f>IF(W170&lt;O170,1,0)</f>
        <v>0</v>
      </c>
      <c r="W170" s="6">
        <v>0</v>
      </c>
      <c r="X170" s="101">
        <f>W170/H170</f>
        <v>0</v>
      </c>
      <c r="Y170" s="104">
        <f>IF(X170&gt;0.25,0.25,X170)</f>
        <v>0</v>
      </c>
      <c r="Z170" s="101">
        <f>U170/D170</f>
        <v>1.2192682926829268</v>
      </c>
      <c r="AA170" s="101">
        <f>U170/C170</f>
        <v>0.99245582688108003</v>
      </c>
      <c r="AB170" s="101">
        <f>U170/E170</f>
        <v>1</v>
      </c>
      <c r="AC170" s="103">
        <v>9998</v>
      </c>
      <c r="AD170" s="105">
        <v>0</v>
      </c>
      <c r="AE170" s="107">
        <f>AD170/H170</f>
        <v>0</v>
      </c>
      <c r="AF170" s="104">
        <f>IF(AE170&gt;0.3,0.3,AE170)</f>
        <v>0</v>
      </c>
      <c r="AG170" s="101">
        <f>AC170/D170</f>
        <v>1.2192682926829268</v>
      </c>
      <c r="AH170" s="101">
        <f>C170/AC170</f>
        <v>1.0076015203040609</v>
      </c>
      <c r="AI170" s="101">
        <f>AC170/E170</f>
        <v>1</v>
      </c>
      <c r="AJ170" s="103">
        <v>9998</v>
      </c>
      <c r="AK170" s="6">
        <v>0</v>
      </c>
      <c r="AL170" s="101">
        <f>AK170/H170</f>
        <v>0</v>
      </c>
      <c r="AM170" s="104">
        <f>IF(AL170&gt;0.3,0.3,AL170)</f>
        <v>0</v>
      </c>
      <c r="AN170" s="101">
        <f>AJ170/D170</f>
        <v>1.2192682926829268</v>
      </c>
      <c r="AO170" s="101">
        <f>C170/AJ170</f>
        <v>1.0076015203040609</v>
      </c>
      <c r="AP170" s="101">
        <f>AJ170/E170</f>
        <v>1</v>
      </c>
      <c r="AQ170" s="103">
        <v>9998</v>
      </c>
      <c r="AR170" s="103">
        <v>0</v>
      </c>
      <c r="AS170" s="101">
        <f>AR170/H170</f>
        <v>0</v>
      </c>
      <c r="AT170" s="104">
        <f>IF(AS170&gt;0.25,0.25,AS170)</f>
        <v>0</v>
      </c>
      <c r="AU170" s="101">
        <f>AQ170/D170</f>
        <v>1.2192682926829268</v>
      </c>
      <c r="AV170" s="101">
        <f>C170/AQ170</f>
        <v>1.0076015203040609</v>
      </c>
      <c r="AW170" s="101">
        <f>AQ170/E170</f>
        <v>1</v>
      </c>
      <c r="AX170" s="103">
        <v>9998</v>
      </c>
      <c r="AY170" s="6">
        <v>1</v>
      </c>
      <c r="AZ170" s="101">
        <f>AY170/H170</f>
        <v>1.7543859649122806E-2</v>
      </c>
      <c r="BA170" s="104">
        <f>IF(AZ170&gt;0.1,0.1,AZ170)</f>
        <v>1.7543859649122806E-2</v>
      </c>
      <c r="BB170" s="101">
        <f>AX170/D170</f>
        <v>1.2192682926829268</v>
      </c>
      <c r="BC170" s="101">
        <f>C170/AX170</f>
        <v>1.0076015203040609</v>
      </c>
      <c r="BD170" s="101">
        <f>AX170/E170</f>
        <v>1</v>
      </c>
    </row>
    <row r="171" spans="1:56" x14ac:dyDescent="0.2">
      <c r="A171" s="6" t="s">
        <v>1699</v>
      </c>
      <c r="B171" s="100">
        <v>186</v>
      </c>
      <c r="C171" s="13">
        <v>7189</v>
      </c>
      <c r="D171" s="13">
        <v>7189</v>
      </c>
      <c r="E171" s="13">
        <v>7189</v>
      </c>
      <c r="F171" s="13">
        <f>IF(C171=E171,1,0)</f>
        <v>1</v>
      </c>
      <c r="G171" s="13">
        <v>0</v>
      </c>
      <c r="H171" s="6">
        <f>VLOOKUP(B171,NEW_TRAIN_TEST!$A$2:$D$980,4,0)</f>
        <v>7</v>
      </c>
      <c r="I171" s="6" t="str">
        <f>VLOOKUP(B171,NEW_TRAIN_TEST!$A$2:$E$980,5,0)</f>
        <v>balanced_tree</v>
      </c>
      <c r="J171" s="101">
        <f>G171/H171</f>
        <v>0</v>
      </c>
      <c r="K171" s="101">
        <f>IF(J171&gt;0.3,0.3,J171)</f>
        <v>0</v>
      </c>
      <c r="L171" s="101">
        <f>E171/D171</f>
        <v>1</v>
      </c>
      <c r="M171" s="101">
        <f>E171/C171</f>
        <v>1</v>
      </c>
      <c r="N171" s="103">
        <v>7189</v>
      </c>
      <c r="O171" s="103">
        <v>0</v>
      </c>
      <c r="P171" s="104">
        <f>O171/H171</f>
        <v>0</v>
      </c>
      <c r="Q171" s="104">
        <f>IF(P171&gt;0.25,0.25,P171)</f>
        <v>0</v>
      </c>
      <c r="R171" s="101">
        <f>N171/D171</f>
        <v>1</v>
      </c>
      <c r="S171" s="101">
        <f>N171/C171</f>
        <v>1</v>
      </c>
      <c r="T171" s="101">
        <f>N171/E171</f>
        <v>1</v>
      </c>
      <c r="U171" s="103">
        <v>7189</v>
      </c>
      <c r="V171" s="103">
        <f>IF(W171&lt;O171,1,0)</f>
        <v>0</v>
      </c>
      <c r="W171" s="6">
        <v>0</v>
      </c>
      <c r="X171" s="101">
        <f>W171/H171</f>
        <v>0</v>
      </c>
      <c r="Y171" s="104">
        <f>IF(X171&gt;0.25,0.25,X171)</f>
        <v>0</v>
      </c>
      <c r="Z171" s="101">
        <f>U171/D171</f>
        <v>1</v>
      </c>
      <c r="AA171" s="101">
        <f>U171/C171</f>
        <v>1</v>
      </c>
      <c r="AB171" s="101">
        <f>U171/E171</f>
        <v>1</v>
      </c>
      <c r="AC171" s="103">
        <v>7189</v>
      </c>
      <c r="AD171" s="105">
        <v>0</v>
      </c>
      <c r="AE171" s="107">
        <f>AD171/H171</f>
        <v>0</v>
      </c>
      <c r="AF171" s="104">
        <f>IF(AE171&gt;0.3,0.3,AE171)</f>
        <v>0</v>
      </c>
      <c r="AG171" s="101">
        <f>AC171/D171</f>
        <v>1</v>
      </c>
      <c r="AH171" s="101">
        <f>C171/AC171</f>
        <v>1</v>
      </c>
      <c r="AI171" s="101">
        <f>AC171/E171</f>
        <v>1</v>
      </c>
      <c r="AJ171" s="103">
        <v>7189</v>
      </c>
      <c r="AK171" s="6">
        <v>0</v>
      </c>
      <c r="AL171" s="101">
        <f>AK171/H171</f>
        <v>0</v>
      </c>
      <c r="AM171" s="104">
        <f>IF(AL171&gt;0.3,0.3,AL171)</f>
        <v>0</v>
      </c>
      <c r="AN171" s="101">
        <f>AJ171/D171</f>
        <v>1</v>
      </c>
      <c r="AO171" s="101">
        <f>C171/AJ171</f>
        <v>1</v>
      </c>
      <c r="AP171" s="101">
        <f>AJ171/E171</f>
        <v>1</v>
      </c>
      <c r="AQ171" s="103">
        <v>7189</v>
      </c>
      <c r="AR171" s="103">
        <v>0</v>
      </c>
      <c r="AS171" s="101">
        <f>AR171/H171</f>
        <v>0</v>
      </c>
      <c r="AT171" s="104">
        <f>IF(AS171&gt;0.25,0.25,AS171)</f>
        <v>0</v>
      </c>
      <c r="AU171" s="101">
        <f>AQ171/D171</f>
        <v>1</v>
      </c>
      <c r="AV171" s="101">
        <f>C171/AQ171</f>
        <v>1</v>
      </c>
      <c r="AW171" s="101">
        <f>AQ171/E171</f>
        <v>1</v>
      </c>
      <c r="AX171" s="103">
        <v>7189</v>
      </c>
      <c r="AY171" s="6">
        <v>0</v>
      </c>
      <c r="AZ171" s="101">
        <f>AY171/H171</f>
        <v>0</v>
      </c>
      <c r="BA171" s="104">
        <f>IF(AZ171&gt;0.1,0.1,AZ171)</f>
        <v>0</v>
      </c>
      <c r="BB171" s="101">
        <f>AX171/D171</f>
        <v>1</v>
      </c>
      <c r="BC171" s="101">
        <f>C171/AX171</f>
        <v>1</v>
      </c>
      <c r="BD171" s="101">
        <f>AX171/E171</f>
        <v>1</v>
      </c>
    </row>
    <row r="172" spans="1:56" x14ac:dyDescent="0.2">
      <c r="A172" s="6" t="s">
        <v>1699</v>
      </c>
      <c r="B172" s="100">
        <v>191</v>
      </c>
      <c r="C172" s="13">
        <v>6757</v>
      </c>
      <c r="D172" s="13">
        <v>6757</v>
      </c>
      <c r="E172" s="13">
        <v>6757</v>
      </c>
      <c r="F172" s="13">
        <f>IF(C172=E172,1,0)</f>
        <v>1</v>
      </c>
      <c r="G172" s="13">
        <v>0</v>
      </c>
      <c r="H172" s="6">
        <f>VLOOKUP(B172,NEW_TRAIN_TEST!$A$2:$D$980,4,0)</f>
        <v>6</v>
      </c>
      <c r="I172" s="6" t="str">
        <f>VLOOKUP(B172,NEW_TRAIN_TEST!$A$2:$E$980,5,0)</f>
        <v>balanced_tree</v>
      </c>
      <c r="J172" s="101">
        <f>G172/H172</f>
        <v>0</v>
      </c>
      <c r="K172" s="101">
        <f>IF(J172&gt;0.3,0.3,J172)</f>
        <v>0</v>
      </c>
      <c r="L172" s="101">
        <f>E172/D172</f>
        <v>1</v>
      </c>
      <c r="M172" s="101">
        <f>E172/C172</f>
        <v>1</v>
      </c>
      <c r="N172" s="103">
        <v>6757</v>
      </c>
      <c r="O172" s="103">
        <v>0</v>
      </c>
      <c r="P172" s="104">
        <f>O172/H172</f>
        <v>0</v>
      </c>
      <c r="Q172" s="104">
        <f>IF(P172&gt;0.25,0.25,P172)</f>
        <v>0</v>
      </c>
      <c r="R172" s="101">
        <f>N172/D172</f>
        <v>1</v>
      </c>
      <c r="S172" s="101">
        <f>N172/C172</f>
        <v>1</v>
      </c>
      <c r="T172" s="101">
        <f>N172/E172</f>
        <v>1</v>
      </c>
      <c r="U172" s="103">
        <v>6757</v>
      </c>
      <c r="V172" s="103">
        <f>IF(W172&lt;O172,1,0)</f>
        <v>0</v>
      </c>
      <c r="W172" s="6">
        <v>0</v>
      </c>
      <c r="X172" s="101">
        <f>W172/H172</f>
        <v>0</v>
      </c>
      <c r="Y172" s="104">
        <f>IF(X172&gt;0.25,0.25,X172)</f>
        <v>0</v>
      </c>
      <c r="Z172" s="101">
        <f>U172/D172</f>
        <v>1</v>
      </c>
      <c r="AA172" s="101">
        <f>U172/C172</f>
        <v>1</v>
      </c>
      <c r="AB172" s="101">
        <f>U172/E172</f>
        <v>1</v>
      </c>
      <c r="AC172" s="103">
        <v>6757</v>
      </c>
      <c r="AD172" s="105">
        <v>0</v>
      </c>
      <c r="AE172" s="107">
        <f>AD172/H172</f>
        <v>0</v>
      </c>
      <c r="AF172" s="104">
        <f>IF(AE172&gt;0.3,0.3,AE172)</f>
        <v>0</v>
      </c>
      <c r="AG172" s="101">
        <f>AC172/D172</f>
        <v>1</v>
      </c>
      <c r="AH172" s="101">
        <f>C172/AC172</f>
        <v>1</v>
      </c>
      <c r="AI172" s="101">
        <f>AC172/E172</f>
        <v>1</v>
      </c>
      <c r="AJ172" s="103">
        <v>6757</v>
      </c>
      <c r="AK172" s="6">
        <v>0</v>
      </c>
      <c r="AL172" s="101">
        <f>AK172/H172</f>
        <v>0</v>
      </c>
      <c r="AM172" s="104">
        <f>IF(AL172&gt;0.3,0.3,AL172)</f>
        <v>0</v>
      </c>
      <c r="AN172" s="101">
        <f>AJ172/D172</f>
        <v>1</v>
      </c>
      <c r="AO172" s="101">
        <f>C172/AJ172</f>
        <v>1</v>
      </c>
      <c r="AP172" s="101">
        <f>AJ172/E172</f>
        <v>1</v>
      </c>
      <c r="AQ172" s="103">
        <v>6757</v>
      </c>
      <c r="AR172" s="103">
        <v>0</v>
      </c>
      <c r="AS172" s="101">
        <f>AR172/H172</f>
        <v>0</v>
      </c>
      <c r="AT172" s="104">
        <f>IF(AS172&gt;0.25,0.25,AS172)</f>
        <v>0</v>
      </c>
      <c r="AU172" s="101">
        <f>AQ172/D172</f>
        <v>1</v>
      </c>
      <c r="AV172" s="101">
        <f>C172/AQ172</f>
        <v>1</v>
      </c>
      <c r="AW172" s="101">
        <f>AQ172/E172</f>
        <v>1</v>
      </c>
      <c r="AX172" s="103">
        <v>6757</v>
      </c>
      <c r="AY172" s="6">
        <v>0</v>
      </c>
      <c r="AZ172" s="101">
        <f>AY172/H172</f>
        <v>0</v>
      </c>
      <c r="BA172" s="104">
        <f>IF(AZ172&gt;0.1,0.1,AZ172)</f>
        <v>0</v>
      </c>
      <c r="BB172" s="101">
        <f>AX172/D172</f>
        <v>1</v>
      </c>
      <c r="BC172" s="101">
        <f>C172/AX172</f>
        <v>1</v>
      </c>
      <c r="BD172" s="101">
        <f>AX172/E172</f>
        <v>1</v>
      </c>
    </row>
    <row r="173" spans="1:56" x14ac:dyDescent="0.2">
      <c r="A173" s="6" t="s">
        <v>1699</v>
      </c>
      <c r="B173" s="100">
        <v>192</v>
      </c>
      <c r="C173" s="13">
        <v>9430</v>
      </c>
      <c r="D173" s="13">
        <v>7875.5</v>
      </c>
      <c r="E173" s="13">
        <v>8810</v>
      </c>
      <c r="F173" s="13">
        <f>IF(C173=E173,1,0)</f>
        <v>0</v>
      </c>
      <c r="G173" s="13">
        <v>6</v>
      </c>
      <c r="H173" s="6">
        <f>VLOOKUP(B173,NEW_TRAIN_TEST!$A$2:$D$980,4,0)</f>
        <v>43</v>
      </c>
      <c r="I173" s="6" t="str">
        <f>VLOOKUP(B173,NEW_TRAIN_TEST!$A$2:$E$980,5,0)</f>
        <v>balanced_tree</v>
      </c>
      <c r="J173" s="101">
        <f>G173/H173</f>
        <v>0.13953488372093023</v>
      </c>
      <c r="K173" s="101">
        <f>IF(J173&gt;0.3,0.3,J173)</f>
        <v>0.13953488372093023</v>
      </c>
      <c r="L173" s="101">
        <f>E173/D173</f>
        <v>1.1186591327534761</v>
      </c>
      <c r="M173" s="101">
        <f>E173/C173</f>
        <v>0.9342523860021209</v>
      </c>
      <c r="N173" s="103">
        <v>8810</v>
      </c>
      <c r="O173" s="103">
        <v>0</v>
      </c>
      <c r="P173" s="104">
        <f>O173/H173</f>
        <v>0</v>
      </c>
      <c r="Q173" s="104">
        <f>IF(P173&gt;0.25,0.25,P173)</f>
        <v>0</v>
      </c>
      <c r="R173" s="101">
        <f>N173/D173</f>
        <v>1.1186591327534761</v>
      </c>
      <c r="S173" s="101">
        <f>N173/C173</f>
        <v>0.9342523860021209</v>
      </c>
      <c r="T173" s="101">
        <f>N173/E173</f>
        <v>1</v>
      </c>
      <c r="U173" s="103">
        <v>8810</v>
      </c>
      <c r="V173" s="103">
        <f>IF(W173&lt;O173,1,0)</f>
        <v>0</v>
      </c>
      <c r="W173" s="6">
        <v>0</v>
      </c>
      <c r="X173" s="101">
        <f>W173/H173</f>
        <v>0</v>
      </c>
      <c r="Y173" s="104">
        <f>IF(X173&gt;0.25,0.25,X173)</f>
        <v>0</v>
      </c>
      <c r="Z173" s="101">
        <f>U173/D173</f>
        <v>1.1186591327534761</v>
      </c>
      <c r="AA173" s="101">
        <f>U173/C173</f>
        <v>0.9342523860021209</v>
      </c>
      <c r="AB173" s="101">
        <f>U173/E173</f>
        <v>1</v>
      </c>
      <c r="AC173" s="103">
        <v>8810</v>
      </c>
      <c r="AD173" s="105">
        <v>0</v>
      </c>
      <c r="AE173" s="107">
        <f>AD173/H173</f>
        <v>0</v>
      </c>
      <c r="AF173" s="104">
        <f>IF(AE173&gt;0.3,0.3,AE173)</f>
        <v>0</v>
      </c>
      <c r="AG173" s="101">
        <f>AC173/D173</f>
        <v>1.1186591327534761</v>
      </c>
      <c r="AH173" s="101">
        <f>C173/AC173</f>
        <v>1.0703745743473325</v>
      </c>
      <c r="AI173" s="101">
        <f>AC173/E173</f>
        <v>1</v>
      </c>
      <c r="AJ173" s="103">
        <v>8810</v>
      </c>
      <c r="AK173" s="6">
        <v>0</v>
      </c>
      <c r="AL173" s="101">
        <f>AK173/H173</f>
        <v>0</v>
      </c>
      <c r="AM173" s="104">
        <f>IF(AL173&gt;0.3,0.3,AL173)</f>
        <v>0</v>
      </c>
      <c r="AN173" s="101">
        <f>AJ173/D173</f>
        <v>1.1186591327534761</v>
      </c>
      <c r="AO173" s="101">
        <f>C173/AJ173</f>
        <v>1.0703745743473325</v>
      </c>
      <c r="AP173" s="101">
        <f>AJ173/E173</f>
        <v>1</v>
      </c>
      <c r="AQ173" s="103">
        <v>8810</v>
      </c>
      <c r="AR173" s="103">
        <v>0</v>
      </c>
      <c r="AS173" s="101">
        <f>AR173/H173</f>
        <v>0</v>
      </c>
      <c r="AT173" s="104">
        <f>IF(AS173&gt;0.25,0.25,AS173)</f>
        <v>0</v>
      </c>
      <c r="AU173" s="101">
        <f>AQ173/D173</f>
        <v>1.1186591327534761</v>
      </c>
      <c r="AV173" s="101">
        <f>C173/AQ173</f>
        <v>1.0703745743473325</v>
      </c>
      <c r="AW173" s="101">
        <f>AQ173/E173</f>
        <v>1</v>
      </c>
      <c r="AX173" s="103">
        <v>8810</v>
      </c>
      <c r="AY173" s="6">
        <v>1</v>
      </c>
      <c r="AZ173" s="101">
        <f>AY173/H173</f>
        <v>2.3255813953488372E-2</v>
      </c>
      <c r="BA173" s="104">
        <f>IF(AZ173&gt;0.1,0.1,AZ173)</f>
        <v>2.3255813953488372E-2</v>
      </c>
      <c r="BB173" s="101">
        <f>AX173/D173</f>
        <v>1.1186591327534761</v>
      </c>
      <c r="BC173" s="101">
        <f>C173/AX173</f>
        <v>1.0703745743473325</v>
      </c>
      <c r="BD173" s="101">
        <f>AX173/E173</f>
        <v>1</v>
      </c>
    </row>
    <row r="174" spans="1:56" x14ac:dyDescent="0.2">
      <c r="A174" s="6" t="s">
        <v>1699</v>
      </c>
      <c r="B174" s="100">
        <v>195</v>
      </c>
      <c r="C174" s="13">
        <v>7974</v>
      </c>
      <c r="D174" s="13">
        <v>6526.5</v>
      </c>
      <c r="E174" s="13">
        <v>6901.5</v>
      </c>
      <c r="F174" s="13">
        <f>IF(C174=E174,1,0)</f>
        <v>0</v>
      </c>
      <c r="G174" s="13">
        <v>9</v>
      </c>
      <c r="H174" s="6">
        <f>VLOOKUP(B174,NEW_TRAIN_TEST!$A$2:$D$980,4,0)</f>
        <v>40</v>
      </c>
      <c r="I174" s="6" t="str">
        <f>VLOOKUP(B174,NEW_TRAIN_TEST!$A$2:$E$980,5,0)</f>
        <v>balanced_tree</v>
      </c>
      <c r="J174" s="101">
        <f>G174/H174</f>
        <v>0.22500000000000001</v>
      </c>
      <c r="K174" s="101">
        <f>IF(J174&gt;0.3,0.3,J174)</f>
        <v>0.22500000000000001</v>
      </c>
      <c r="L174" s="101">
        <f>E174/D174</f>
        <v>1.0574580556193978</v>
      </c>
      <c r="M174" s="101">
        <f>E174/C174</f>
        <v>0.8655003762227238</v>
      </c>
      <c r="N174" s="103">
        <v>6901.5</v>
      </c>
      <c r="O174" s="103">
        <v>0</v>
      </c>
      <c r="P174" s="104">
        <f>O174/H174</f>
        <v>0</v>
      </c>
      <c r="Q174" s="104">
        <f>IF(P174&gt;0.25,0.25,P174)</f>
        <v>0</v>
      </c>
      <c r="R174" s="101">
        <f>N174/D174</f>
        <v>1.0574580556193978</v>
      </c>
      <c r="S174" s="101">
        <f>N174/C174</f>
        <v>0.8655003762227238</v>
      </c>
      <c r="T174" s="101">
        <f>N174/E174</f>
        <v>1</v>
      </c>
      <c r="U174" s="103">
        <v>6901.5</v>
      </c>
      <c r="V174" s="103">
        <f>IF(W174&lt;O174,1,0)</f>
        <v>0</v>
      </c>
      <c r="W174" s="6">
        <v>0</v>
      </c>
      <c r="X174" s="101">
        <f>W174/H174</f>
        <v>0</v>
      </c>
      <c r="Y174" s="104">
        <f>IF(X174&gt;0.25,0.25,X174)</f>
        <v>0</v>
      </c>
      <c r="Z174" s="101">
        <f>U174/D174</f>
        <v>1.0574580556193978</v>
      </c>
      <c r="AA174" s="101">
        <f>U174/C174</f>
        <v>0.8655003762227238</v>
      </c>
      <c r="AB174" s="101">
        <f>U174/E174</f>
        <v>1</v>
      </c>
      <c r="AC174" s="103">
        <v>6901.5</v>
      </c>
      <c r="AD174" s="105">
        <v>0</v>
      </c>
      <c r="AE174" s="107">
        <f>AD174/H174</f>
        <v>0</v>
      </c>
      <c r="AF174" s="104">
        <f>IF(AE174&gt;0.3,0.3,AE174)</f>
        <v>0</v>
      </c>
      <c r="AG174" s="101">
        <f>AC174/D174</f>
        <v>1.0574580556193978</v>
      </c>
      <c r="AH174" s="101">
        <f>C174/AC174</f>
        <v>1.155400999782656</v>
      </c>
      <c r="AI174" s="101">
        <f>AC174/E174</f>
        <v>1</v>
      </c>
      <c r="AJ174" s="103">
        <v>6901.5</v>
      </c>
      <c r="AK174" s="6">
        <v>0</v>
      </c>
      <c r="AL174" s="101">
        <f>AK174/H174</f>
        <v>0</v>
      </c>
      <c r="AM174" s="104">
        <f>IF(AL174&gt;0.3,0.3,AL174)</f>
        <v>0</v>
      </c>
      <c r="AN174" s="101">
        <f>AJ174/D174</f>
        <v>1.0574580556193978</v>
      </c>
      <c r="AO174" s="101">
        <f>C174/AJ174</f>
        <v>1.155400999782656</v>
      </c>
      <c r="AP174" s="101">
        <f>AJ174/E174</f>
        <v>1</v>
      </c>
      <c r="AQ174" s="103">
        <v>6901.5</v>
      </c>
      <c r="AR174" s="103">
        <v>0</v>
      </c>
      <c r="AS174" s="101">
        <f>AR174/H174</f>
        <v>0</v>
      </c>
      <c r="AT174" s="104">
        <f>IF(AS174&gt;0.25,0.25,AS174)</f>
        <v>0</v>
      </c>
      <c r="AU174" s="101">
        <f>AQ174/D174</f>
        <v>1.0574580556193978</v>
      </c>
      <c r="AV174" s="101">
        <f>C174/AQ174</f>
        <v>1.155400999782656</v>
      </c>
      <c r="AW174" s="101">
        <f>AQ174/E174</f>
        <v>1</v>
      </c>
      <c r="AX174" s="103">
        <v>6901.5</v>
      </c>
      <c r="AY174" s="6">
        <v>1</v>
      </c>
      <c r="AZ174" s="101">
        <f>AY174/H174</f>
        <v>2.5000000000000001E-2</v>
      </c>
      <c r="BA174" s="104">
        <f>IF(AZ174&gt;0.1,0.1,AZ174)</f>
        <v>2.5000000000000001E-2</v>
      </c>
      <c r="BB174" s="101">
        <f>AX174/D174</f>
        <v>1.0574580556193978</v>
      </c>
      <c r="BC174" s="101">
        <f>C174/AX174</f>
        <v>1.155400999782656</v>
      </c>
      <c r="BD174" s="101">
        <f>AX174/E174</f>
        <v>1</v>
      </c>
    </row>
    <row r="175" spans="1:56" x14ac:dyDescent="0.2">
      <c r="A175" s="6" t="s">
        <v>1699</v>
      </c>
      <c r="B175" s="100">
        <v>196</v>
      </c>
      <c r="C175" s="13">
        <v>10310</v>
      </c>
      <c r="D175" s="13">
        <v>8955.5</v>
      </c>
      <c r="E175" s="13">
        <v>9288</v>
      </c>
      <c r="F175" s="13">
        <f>IF(C175=E175,1,0)</f>
        <v>0</v>
      </c>
      <c r="G175" s="13">
        <v>15</v>
      </c>
      <c r="H175" s="6">
        <f>VLOOKUP(B175,NEW_TRAIN_TEST!$A$2:$D$980,4,0)</f>
        <v>85</v>
      </c>
      <c r="I175" s="6" t="str">
        <f>VLOOKUP(B175,NEW_TRAIN_TEST!$A$2:$E$980,5,0)</f>
        <v>balanced_tree</v>
      </c>
      <c r="J175" s="101">
        <f>G175/H175</f>
        <v>0.17647058823529413</v>
      </c>
      <c r="K175" s="101">
        <f>IF(J175&gt;0.3,0.3,J175)</f>
        <v>0.17647058823529413</v>
      </c>
      <c r="L175" s="101">
        <f>E175/D175</f>
        <v>1.037128021885992</v>
      </c>
      <c r="M175" s="101">
        <f>E175/C175</f>
        <v>0.90087293889427744</v>
      </c>
      <c r="N175" s="103">
        <v>9288</v>
      </c>
      <c r="O175" s="103">
        <v>6</v>
      </c>
      <c r="P175" s="104">
        <f>O175/H175</f>
        <v>7.0588235294117646E-2</v>
      </c>
      <c r="Q175" s="104">
        <f>IF(P175&gt;0.25,0.25,P175)</f>
        <v>7.0588235294117646E-2</v>
      </c>
      <c r="R175" s="101">
        <f>N175/D175</f>
        <v>1.037128021885992</v>
      </c>
      <c r="S175" s="101">
        <f>N175/C175</f>
        <v>0.90087293889427744</v>
      </c>
      <c r="T175" s="101">
        <f>N175/E175</f>
        <v>1</v>
      </c>
      <c r="U175" s="103">
        <v>9288</v>
      </c>
      <c r="V175" s="103">
        <f>IF(W175&lt;O175,1,0)</f>
        <v>0</v>
      </c>
      <c r="W175" s="6">
        <v>6</v>
      </c>
      <c r="X175" s="101">
        <f>W175/H175</f>
        <v>7.0588235294117646E-2</v>
      </c>
      <c r="Y175" s="104">
        <f>IF(X175&gt;0.25,0.25,X175)</f>
        <v>7.0588235294117646E-2</v>
      </c>
      <c r="Z175" s="101">
        <f>U175/D175</f>
        <v>1.037128021885992</v>
      </c>
      <c r="AA175" s="101">
        <f>U175/C175</f>
        <v>0.90087293889427744</v>
      </c>
      <c r="AB175" s="101">
        <f>U175/E175</f>
        <v>1</v>
      </c>
      <c r="AC175" s="103">
        <v>9288</v>
      </c>
      <c r="AD175" s="105">
        <v>7</v>
      </c>
      <c r="AE175" s="107">
        <f>AD175/H175</f>
        <v>8.2352941176470587E-2</v>
      </c>
      <c r="AF175" s="104">
        <f>IF(AE175&gt;0.3,0.3,AE175)</f>
        <v>8.2352941176470587E-2</v>
      </c>
      <c r="AG175" s="101">
        <f>AC175/D175</f>
        <v>1.037128021885992</v>
      </c>
      <c r="AH175" s="101">
        <f>C175/AC175</f>
        <v>1.1100344530577089</v>
      </c>
      <c r="AI175" s="101">
        <f>AC175/E175</f>
        <v>1</v>
      </c>
      <c r="AJ175" s="103">
        <v>9288</v>
      </c>
      <c r="AK175" s="6">
        <v>7</v>
      </c>
      <c r="AL175" s="101">
        <f>AK175/H175</f>
        <v>8.2352941176470587E-2</v>
      </c>
      <c r="AM175" s="104">
        <f>IF(AL175&gt;0.3,0.3,AL175)</f>
        <v>8.2352941176470587E-2</v>
      </c>
      <c r="AN175" s="101">
        <f>AJ175/D175</f>
        <v>1.037128021885992</v>
      </c>
      <c r="AO175" s="101">
        <f>C175/AJ175</f>
        <v>1.1100344530577089</v>
      </c>
      <c r="AP175" s="101">
        <f>AJ175/E175</f>
        <v>1</v>
      </c>
      <c r="AQ175" s="103">
        <v>9288</v>
      </c>
      <c r="AR175" s="103">
        <v>2</v>
      </c>
      <c r="AS175" s="101">
        <f>AR175/H175</f>
        <v>2.3529411764705882E-2</v>
      </c>
      <c r="AT175" s="104">
        <f>IF(AS175&gt;0.25,0.25,AS175)</f>
        <v>2.3529411764705882E-2</v>
      </c>
      <c r="AU175" s="101">
        <f>AQ175/D175</f>
        <v>1.037128021885992</v>
      </c>
      <c r="AV175" s="101">
        <f>C175/AQ175</f>
        <v>1.1100344530577089</v>
      </c>
      <c r="AW175" s="101">
        <f>AQ175/E175</f>
        <v>1</v>
      </c>
      <c r="AX175" s="103">
        <v>9288</v>
      </c>
      <c r="AY175" s="6">
        <v>0</v>
      </c>
      <c r="AZ175" s="101">
        <f>AY175/H175</f>
        <v>0</v>
      </c>
      <c r="BA175" s="104">
        <f>IF(AZ175&gt;0.1,0.1,AZ175)</f>
        <v>0</v>
      </c>
      <c r="BB175" s="101">
        <f>AX175/D175</f>
        <v>1.037128021885992</v>
      </c>
      <c r="BC175" s="101">
        <f>C175/AX175</f>
        <v>1.1100344530577089</v>
      </c>
      <c r="BD175" s="101">
        <f>AX175/E175</f>
        <v>1</v>
      </c>
    </row>
    <row r="176" spans="1:56" x14ac:dyDescent="0.2">
      <c r="A176" s="6" t="s">
        <v>1699</v>
      </c>
      <c r="B176" s="100">
        <v>197</v>
      </c>
      <c r="C176" s="13">
        <v>9516</v>
      </c>
      <c r="D176" s="13">
        <v>7912</v>
      </c>
      <c r="E176" s="13">
        <v>8351</v>
      </c>
      <c r="F176" s="13">
        <f>IF(C176=E176,1,0)</f>
        <v>0</v>
      </c>
      <c r="G176" s="13">
        <v>4</v>
      </c>
      <c r="H176" s="6">
        <f>VLOOKUP(B176,NEW_TRAIN_TEST!$A$2:$D$980,4,0)</f>
        <v>21</v>
      </c>
      <c r="I176" s="6" t="str">
        <f>VLOOKUP(B176,NEW_TRAIN_TEST!$A$2:$E$980,5,0)</f>
        <v>balanced_tree</v>
      </c>
      <c r="J176" s="101">
        <f>G176/H176</f>
        <v>0.19047619047619047</v>
      </c>
      <c r="K176" s="101">
        <f>IF(J176&gt;0.3,0.3,J176)</f>
        <v>0.19047619047619047</v>
      </c>
      <c r="L176" s="101">
        <f>E176/D176</f>
        <v>1.0554853387259859</v>
      </c>
      <c r="M176" s="101">
        <f>E176/C176</f>
        <v>0.87757461118116853</v>
      </c>
      <c r="N176" s="103">
        <v>8351</v>
      </c>
      <c r="O176" s="103">
        <v>2</v>
      </c>
      <c r="P176" s="104">
        <f>O176/H176</f>
        <v>9.5238095238095233E-2</v>
      </c>
      <c r="Q176" s="104">
        <f>IF(P176&gt;0.25,0.25,P176)</f>
        <v>9.5238095238095233E-2</v>
      </c>
      <c r="R176" s="101">
        <f>N176/D176</f>
        <v>1.0554853387259859</v>
      </c>
      <c r="S176" s="101">
        <f>N176/C176</f>
        <v>0.87757461118116853</v>
      </c>
      <c r="T176" s="101">
        <f>N176/E176</f>
        <v>1</v>
      </c>
      <c r="U176" s="103">
        <v>8351</v>
      </c>
      <c r="V176" s="103">
        <f>IF(W176&lt;O176,1,0)</f>
        <v>0</v>
      </c>
      <c r="W176" s="6">
        <v>2</v>
      </c>
      <c r="X176" s="101">
        <f>W176/H176</f>
        <v>9.5238095238095233E-2</v>
      </c>
      <c r="Y176" s="104">
        <f>IF(X176&gt;0.25,0.25,X176)</f>
        <v>9.5238095238095233E-2</v>
      </c>
      <c r="Z176" s="101">
        <f>U176/D176</f>
        <v>1.0554853387259859</v>
      </c>
      <c r="AA176" s="101">
        <f>U176/C176</f>
        <v>0.87757461118116853</v>
      </c>
      <c r="AB176" s="101">
        <f>U176/E176</f>
        <v>1</v>
      </c>
      <c r="AC176" s="103">
        <v>8351</v>
      </c>
      <c r="AD176" s="105">
        <v>3</v>
      </c>
      <c r="AE176" s="107">
        <f>AD176/H176</f>
        <v>0.14285714285714285</v>
      </c>
      <c r="AF176" s="104">
        <f>IF(AE176&gt;0.3,0.3,AE176)</f>
        <v>0.14285714285714285</v>
      </c>
      <c r="AG176" s="101">
        <f>AC176/D176</f>
        <v>1.0554853387259859</v>
      </c>
      <c r="AH176" s="101">
        <f>C176/AC176</f>
        <v>1.1395042509879056</v>
      </c>
      <c r="AI176" s="101">
        <f>AC176/E176</f>
        <v>1</v>
      </c>
      <c r="AJ176" s="103">
        <v>8351</v>
      </c>
      <c r="AK176" s="6">
        <v>3</v>
      </c>
      <c r="AL176" s="101">
        <f>AK176/H176</f>
        <v>0.14285714285714285</v>
      </c>
      <c r="AM176" s="104">
        <f>IF(AL176&gt;0.3,0.3,AL176)</f>
        <v>0.14285714285714285</v>
      </c>
      <c r="AN176" s="101">
        <f>AJ176/D176</f>
        <v>1.0554853387259859</v>
      </c>
      <c r="AO176" s="101">
        <f>C176/AJ176</f>
        <v>1.1395042509879056</v>
      </c>
      <c r="AP176" s="101">
        <f>AJ176/E176</f>
        <v>1</v>
      </c>
      <c r="AQ176" s="103">
        <v>8351</v>
      </c>
      <c r="AR176" s="103">
        <v>2</v>
      </c>
      <c r="AS176" s="101">
        <f>AR176/H176</f>
        <v>9.5238095238095233E-2</v>
      </c>
      <c r="AT176" s="104">
        <f>IF(AS176&gt;0.25,0.25,AS176)</f>
        <v>9.5238095238095233E-2</v>
      </c>
      <c r="AU176" s="101">
        <f>AQ176/D176</f>
        <v>1.0554853387259859</v>
      </c>
      <c r="AV176" s="101">
        <f>C176/AQ176</f>
        <v>1.1395042509879056</v>
      </c>
      <c r="AW176" s="101">
        <f>AQ176/E176</f>
        <v>1</v>
      </c>
      <c r="AX176" s="103">
        <v>8351</v>
      </c>
      <c r="AY176" s="6">
        <v>0</v>
      </c>
      <c r="AZ176" s="101">
        <f>AY176/H176</f>
        <v>0</v>
      </c>
      <c r="BA176" s="104">
        <f>IF(AZ176&gt;0.1,0.1,AZ176)</f>
        <v>0</v>
      </c>
      <c r="BB176" s="101">
        <f>AX176/D176</f>
        <v>1.0554853387259859</v>
      </c>
      <c r="BC176" s="101">
        <f>C176/AX176</f>
        <v>1.1395042509879056</v>
      </c>
      <c r="BD176" s="101">
        <f>AX176/E176</f>
        <v>1</v>
      </c>
    </row>
    <row r="177" spans="1:56" x14ac:dyDescent="0.2">
      <c r="A177" s="6" t="s">
        <v>1431</v>
      </c>
      <c r="B177" s="100">
        <v>198</v>
      </c>
      <c r="C177" s="13">
        <v>4541</v>
      </c>
      <c r="D177" s="13">
        <v>3927.5</v>
      </c>
      <c r="E177" s="13">
        <v>4020.5</v>
      </c>
      <c r="F177" s="13">
        <f>IF(C177=E177,1,0)</f>
        <v>0</v>
      </c>
      <c r="G177" s="13">
        <v>6</v>
      </c>
      <c r="H177" s="6">
        <f>VLOOKUP(B177,NEW_TRAIN_TEST!$A$2:$D$980,4,0)</f>
        <v>106</v>
      </c>
      <c r="I177" s="6" t="str">
        <f>VLOOKUP(B177,NEW_TRAIN_TEST!$A$2:$E$980,5,0)</f>
        <v>barbell</v>
      </c>
      <c r="J177" s="101">
        <f>G177/H177</f>
        <v>5.6603773584905662E-2</v>
      </c>
      <c r="K177" s="101">
        <f>IF(J177&gt;0.3,0.3,J177)</f>
        <v>5.6603773584905662E-2</v>
      </c>
      <c r="L177" s="101">
        <f>E177/D177</f>
        <v>1.0236791852323361</v>
      </c>
      <c r="M177" s="101">
        <f>E177/C177</f>
        <v>0.88537767011671442</v>
      </c>
      <c r="N177" s="103">
        <v>4020.5</v>
      </c>
      <c r="O177" s="103">
        <v>8</v>
      </c>
      <c r="P177" s="104">
        <f>O177/H177</f>
        <v>7.5471698113207544E-2</v>
      </c>
      <c r="Q177" s="104">
        <f>IF(P177&gt;0.25,0.25,P177)</f>
        <v>7.5471698113207544E-2</v>
      </c>
      <c r="R177" s="101">
        <f>N177/D177</f>
        <v>1.0236791852323361</v>
      </c>
      <c r="S177" s="101">
        <f>N177/C177</f>
        <v>0.88537767011671442</v>
      </c>
      <c r="T177" s="101">
        <f>N177/E177</f>
        <v>1</v>
      </c>
      <c r="U177" s="103">
        <v>4020.5</v>
      </c>
      <c r="V177" s="103">
        <f>IF(W177&lt;O177,1,0)</f>
        <v>0</v>
      </c>
      <c r="W177" s="6">
        <v>8</v>
      </c>
      <c r="X177" s="101">
        <f>W177/H177</f>
        <v>7.5471698113207544E-2</v>
      </c>
      <c r="Y177" s="104">
        <f>IF(X177&gt;0.25,0.25,X177)</f>
        <v>7.5471698113207544E-2</v>
      </c>
      <c r="Z177" s="101">
        <f>U177/D177</f>
        <v>1.0236791852323361</v>
      </c>
      <c r="AA177" s="101">
        <f>U177/C177</f>
        <v>0.88537767011671442</v>
      </c>
      <c r="AB177" s="101">
        <f>U177/E177</f>
        <v>1</v>
      </c>
      <c r="AC177" s="103">
        <v>4020.5</v>
      </c>
      <c r="AD177" s="105">
        <v>9</v>
      </c>
      <c r="AE177" s="107">
        <f>AD177/H177</f>
        <v>8.4905660377358486E-2</v>
      </c>
      <c r="AF177" s="104">
        <f>IF(AE177&gt;0.3,0.3,AE177)</f>
        <v>8.4905660377358486E-2</v>
      </c>
      <c r="AG177" s="101">
        <f>AC177/D177</f>
        <v>1.0236791852323361</v>
      </c>
      <c r="AH177" s="101">
        <f>C177/AC177</f>
        <v>1.1294615097624674</v>
      </c>
      <c r="AI177" s="101">
        <f>AC177/E177</f>
        <v>1</v>
      </c>
      <c r="AJ177" s="103">
        <v>4020.5</v>
      </c>
      <c r="AK177" s="6">
        <v>10</v>
      </c>
      <c r="AL177" s="101">
        <f>AK177/H177</f>
        <v>9.4339622641509441E-2</v>
      </c>
      <c r="AM177" s="104">
        <f>IF(AL177&gt;0.3,0.3,AL177)</f>
        <v>9.4339622641509441E-2</v>
      </c>
      <c r="AN177" s="101">
        <f>AJ177/D177</f>
        <v>1.0236791852323361</v>
      </c>
      <c r="AO177" s="101">
        <f>C177/AJ177</f>
        <v>1.1294615097624674</v>
      </c>
      <c r="AP177" s="101">
        <f>AJ177/E177</f>
        <v>1</v>
      </c>
      <c r="AQ177" s="103">
        <v>4020.5</v>
      </c>
      <c r="AR177" s="103">
        <v>2</v>
      </c>
      <c r="AS177" s="101">
        <f>AR177/H177</f>
        <v>1.8867924528301886E-2</v>
      </c>
      <c r="AT177" s="104">
        <f>IF(AS177&gt;0.25,0.25,AS177)</f>
        <v>1.8867924528301886E-2</v>
      </c>
      <c r="AU177" s="101">
        <f>AQ177/D177</f>
        <v>1.0236791852323361</v>
      </c>
      <c r="AV177" s="101">
        <f>C177/AQ177</f>
        <v>1.1294615097624674</v>
      </c>
      <c r="AW177" s="101">
        <f>AQ177/E177</f>
        <v>1</v>
      </c>
      <c r="AX177" s="103">
        <v>4020.5</v>
      </c>
      <c r="AY177" s="6">
        <v>0</v>
      </c>
      <c r="AZ177" s="101">
        <f>AY177/H177</f>
        <v>0</v>
      </c>
      <c r="BA177" s="104">
        <f>IF(AZ177&gt;0.1,0.1,AZ177)</f>
        <v>0</v>
      </c>
      <c r="BB177" s="101">
        <f>AX177/D177</f>
        <v>1.0236791852323361</v>
      </c>
      <c r="BC177" s="101">
        <f>C177/AX177</f>
        <v>1.1294615097624674</v>
      </c>
      <c r="BD177" s="101">
        <f>AX177/E177</f>
        <v>1</v>
      </c>
    </row>
    <row r="178" spans="1:56" x14ac:dyDescent="0.2">
      <c r="A178" s="6" t="s">
        <v>1431</v>
      </c>
      <c r="B178" s="100">
        <v>199</v>
      </c>
      <c r="C178" s="13">
        <v>4524</v>
      </c>
      <c r="D178" s="13">
        <v>3890.5</v>
      </c>
      <c r="E178" s="13">
        <v>3892</v>
      </c>
      <c r="F178" s="13">
        <f>IF(C178=E178,1,0)</f>
        <v>0</v>
      </c>
      <c r="G178" s="13">
        <v>3</v>
      </c>
      <c r="H178" s="6">
        <f>VLOOKUP(B178,NEW_TRAIN_TEST!$A$2:$D$980,4,0)</f>
        <v>64</v>
      </c>
      <c r="I178" s="6" t="str">
        <f>VLOOKUP(B178,NEW_TRAIN_TEST!$A$2:$E$980,5,0)</f>
        <v>barbell</v>
      </c>
      <c r="J178" s="101">
        <f>G178/H178</f>
        <v>4.6875E-2</v>
      </c>
      <c r="K178" s="101">
        <f>IF(J178&gt;0.3,0.3,J178)</f>
        <v>4.6875E-2</v>
      </c>
      <c r="L178" s="101">
        <f>E178/D178</f>
        <v>1.0003855545559697</v>
      </c>
      <c r="M178" s="101">
        <f>E178/C178</f>
        <v>0.8603006189213086</v>
      </c>
      <c r="N178" s="103">
        <v>3892</v>
      </c>
      <c r="O178" s="103">
        <v>4</v>
      </c>
      <c r="P178" s="104">
        <f>O178/H178</f>
        <v>6.25E-2</v>
      </c>
      <c r="Q178" s="104">
        <f>IF(P178&gt;0.25,0.25,P178)</f>
        <v>6.25E-2</v>
      </c>
      <c r="R178" s="101">
        <f>N178/D178</f>
        <v>1.0003855545559697</v>
      </c>
      <c r="S178" s="101">
        <f>N178/C178</f>
        <v>0.8603006189213086</v>
      </c>
      <c r="T178" s="101">
        <f>N178/E178</f>
        <v>1</v>
      </c>
      <c r="U178" s="103">
        <v>3892</v>
      </c>
      <c r="V178" s="103">
        <f>IF(W178&lt;O178,1,0)</f>
        <v>0</v>
      </c>
      <c r="W178" s="6">
        <v>4</v>
      </c>
      <c r="X178" s="101">
        <f>W178/H178</f>
        <v>6.25E-2</v>
      </c>
      <c r="Y178" s="104">
        <f>IF(X178&gt;0.25,0.25,X178)</f>
        <v>6.25E-2</v>
      </c>
      <c r="Z178" s="101">
        <f>U178/D178</f>
        <v>1.0003855545559697</v>
      </c>
      <c r="AA178" s="101">
        <f>U178/C178</f>
        <v>0.8603006189213086</v>
      </c>
      <c r="AB178" s="101">
        <f>U178/E178</f>
        <v>1</v>
      </c>
      <c r="AC178" s="103">
        <v>3892</v>
      </c>
      <c r="AD178" s="105">
        <v>5</v>
      </c>
      <c r="AE178" s="107">
        <f>AD178/H178</f>
        <v>7.8125E-2</v>
      </c>
      <c r="AF178" s="104">
        <f>IF(AE178&gt;0.3,0.3,AE178)</f>
        <v>7.8125E-2</v>
      </c>
      <c r="AG178" s="101">
        <f>AC178/D178</f>
        <v>1.0003855545559697</v>
      </c>
      <c r="AH178" s="101">
        <f>C178/AC178</f>
        <v>1.1623843782117163</v>
      </c>
      <c r="AI178" s="101">
        <f>AC178/E178</f>
        <v>1</v>
      </c>
      <c r="AJ178" s="103">
        <v>3892</v>
      </c>
      <c r="AK178" s="6">
        <v>5</v>
      </c>
      <c r="AL178" s="101">
        <f>AK178/H178</f>
        <v>7.8125E-2</v>
      </c>
      <c r="AM178" s="104">
        <f>IF(AL178&gt;0.3,0.3,AL178)</f>
        <v>7.8125E-2</v>
      </c>
      <c r="AN178" s="101">
        <f>AJ178/D178</f>
        <v>1.0003855545559697</v>
      </c>
      <c r="AO178" s="101">
        <f>C178/AJ178</f>
        <v>1.1623843782117163</v>
      </c>
      <c r="AP178" s="101">
        <f>AJ178/E178</f>
        <v>1</v>
      </c>
      <c r="AQ178" s="103">
        <v>3892</v>
      </c>
      <c r="AR178" s="103">
        <v>2</v>
      </c>
      <c r="AS178" s="101">
        <f>AR178/H178</f>
        <v>3.125E-2</v>
      </c>
      <c r="AT178" s="104">
        <f>IF(AS178&gt;0.25,0.25,AS178)</f>
        <v>3.125E-2</v>
      </c>
      <c r="AU178" s="101">
        <f>AQ178/D178</f>
        <v>1.0003855545559697</v>
      </c>
      <c r="AV178" s="101">
        <f>C178/AQ178</f>
        <v>1.1623843782117163</v>
      </c>
      <c r="AW178" s="101">
        <f>AQ178/E178</f>
        <v>1</v>
      </c>
      <c r="AX178" s="103">
        <v>3892</v>
      </c>
      <c r="AY178" s="6">
        <v>1</v>
      </c>
      <c r="AZ178" s="101">
        <f>AY178/H178</f>
        <v>1.5625E-2</v>
      </c>
      <c r="BA178" s="104">
        <f>IF(AZ178&gt;0.1,0.1,AZ178)</f>
        <v>1.5625E-2</v>
      </c>
      <c r="BB178" s="101">
        <f>AX178/D178</f>
        <v>1.0003855545559697</v>
      </c>
      <c r="BC178" s="101">
        <f>C178/AX178</f>
        <v>1.1623843782117163</v>
      </c>
      <c r="BD178" s="101">
        <f>AX178/E178</f>
        <v>1</v>
      </c>
    </row>
    <row r="179" spans="1:56" x14ac:dyDescent="0.2">
      <c r="A179" s="6" t="s">
        <v>1431</v>
      </c>
      <c r="B179" s="100">
        <v>200</v>
      </c>
      <c r="C179" s="13">
        <v>7345</v>
      </c>
      <c r="D179" s="13">
        <v>5771.5</v>
      </c>
      <c r="E179" s="13">
        <v>6329</v>
      </c>
      <c r="F179" s="13">
        <f>IF(C179=E179,1,0)</f>
        <v>0</v>
      </c>
      <c r="G179" s="13">
        <v>6</v>
      </c>
      <c r="H179" s="6">
        <f>VLOOKUP(B179,NEW_TRAIN_TEST!$A$2:$D$980,4,0)</f>
        <v>103</v>
      </c>
      <c r="I179" s="6" t="str">
        <f>VLOOKUP(B179,NEW_TRAIN_TEST!$A$2:$E$980,5,0)</f>
        <v>barbell</v>
      </c>
      <c r="J179" s="101">
        <f>G179/H179</f>
        <v>5.8252427184466021E-2</v>
      </c>
      <c r="K179" s="101">
        <f>IF(J179&gt;0.3,0.3,J179)</f>
        <v>5.8252427184466021E-2</v>
      </c>
      <c r="L179" s="101">
        <f>E179/D179</f>
        <v>1.0965953391665946</v>
      </c>
      <c r="M179" s="101">
        <f>E179/C179</f>
        <v>0.86167460857726341</v>
      </c>
      <c r="N179" s="103">
        <v>6329</v>
      </c>
      <c r="O179" s="103">
        <v>6</v>
      </c>
      <c r="P179" s="104">
        <f>O179/H179</f>
        <v>5.8252427184466021E-2</v>
      </c>
      <c r="Q179" s="104">
        <f>IF(P179&gt;0.25,0.25,P179)</f>
        <v>5.8252427184466021E-2</v>
      </c>
      <c r="R179" s="101">
        <f>N179/D179</f>
        <v>1.0965953391665946</v>
      </c>
      <c r="S179" s="101">
        <f>N179/C179</f>
        <v>0.86167460857726341</v>
      </c>
      <c r="T179" s="101">
        <f>N179/E179</f>
        <v>1</v>
      </c>
      <c r="U179" s="103">
        <v>6329</v>
      </c>
      <c r="V179" s="103">
        <f>IF(W179&lt;O179,1,0)</f>
        <v>0</v>
      </c>
      <c r="W179" s="6">
        <v>6</v>
      </c>
      <c r="X179" s="101">
        <f>W179/H179</f>
        <v>5.8252427184466021E-2</v>
      </c>
      <c r="Y179" s="104">
        <f>IF(X179&gt;0.25,0.25,X179)</f>
        <v>5.8252427184466021E-2</v>
      </c>
      <c r="Z179" s="101">
        <f>U179/D179</f>
        <v>1.0965953391665946</v>
      </c>
      <c r="AA179" s="101">
        <f>U179/C179</f>
        <v>0.86167460857726341</v>
      </c>
      <c r="AB179" s="101">
        <f>U179/E179</f>
        <v>1</v>
      </c>
      <c r="AC179" s="103">
        <v>6329</v>
      </c>
      <c r="AD179" s="105">
        <v>7</v>
      </c>
      <c r="AE179" s="107">
        <f>AD179/H179</f>
        <v>6.7961165048543687E-2</v>
      </c>
      <c r="AF179" s="104">
        <f>IF(AE179&gt;0.3,0.3,AE179)</f>
        <v>6.7961165048543687E-2</v>
      </c>
      <c r="AG179" s="101">
        <f>AC179/D179</f>
        <v>1.0965953391665946</v>
      </c>
      <c r="AH179" s="101">
        <f>C179/AC179</f>
        <v>1.160530889556012</v>
      </c>
      <c r="AI179" s="101">
        <f>AC179/E179</f>
        <v>1</v>
      </c>
      <c r="AJ179" s="103">
        <v>6329</v>
      </c>
      <c r="AK179" s="6">
        <v>8</v>
      </c>
      <c r="AL179" s="101">
        <f>AK179/H179</f>
        <v>7.7669902912621352E-2</v>
      </c>
      <c r="AM179" s="104">
        <f>IF(AL179&gt;0.3,0.3,AL179)</f>
        <v>7.7669902912621352E-2</v>
      </c>
      <c r="AN179" s="101">
        <f>AJ179/D179</f>
        <v>1.0965953391665946</v>
      </c>
      <c r="AO179" s="101">
        <f>C179/AJ179</f>
        <v>1.160530889556012</v>
      </c>
      <c r="AP179" s="101">
        <f>AJ179/E179</f>
        <v>1</v>
      </c>
      <c r="AQ179" s="103">
        <v>6329</v>
      </c>
      <c r="AR179" s="103">
        <v>2</v>
      </c>
      <c r="AS179" s="101">
        <f>AR179/H179</f>
        <v>1.9417475728155338E-2</v>
      </c>
      <c r="AT179" s="104">
        <f>IF(AS179&gt;0.25,0.25,AS179)</f>
        <v>1.9417475728155338E-2</v>
      </c>
      <c r="AU179" s="101">
        <f>AQ179/D179</f>
        <v>1.0965953391665946</v>
      </c>
      <c r="AV179" s="101">
        <f>C179/AQ179</f>
        <v>1.160530889556012</v>
      </c>
      <c r="AW179" s="101">
        <f>AQ179/E179</f>
        <v>1</v>
      </c>
      <c r="AX179" s="103">
        <v>6329</v>
      </c>
      <c r="AY179" s="6">
        <v>0</v>
      </c>
      <c r="AZ179" s="101">
        <f>AY179/H179</f>
        <v>0</v>
      </c>
      <c r="BA179" s="104">
        <f>IF(AZ179&gt;0.1,0.1,AZ179)</f>
        <v>0</v>
      </c>
      <c r="BB179" s="101">
        <f>AX179/D179</f>
        <v>1.0965953391665946</v>
      </c>
      <c r="BC179" s="101">
        <f>C179/AX179</f>
        <v>1.160530889556012</v>
      </c>
      <c r="BD179" s="101">
        <f>AX179/E179</f>
        <v>1</v>
      </c>
    </row>
    <row r="180" spans="1:56" x14ac:dyDescent="0.2">
      <c r="A180" s="6" t="s">
        <v>1431</v>
      </c>
      <c r="B180" s="100">
        <v>201</v>
      </c>
      <c r="C180" s="13">
        <v>6036</v>
      </c>
      <c r="D180" s="13">
        <v>5037</v>
      </c>
      <c r="E180" s="13">
        <v>5051</v>
      </c>
      <c r="F180" s="13">
        <f>IF(C180=E180,1,0)</f>
        <v>0</v>
      </c>
      <c r="G180" s="13">
        <v>5</v>
      </c>
      <c r="H180" s="6">
        <f>VLOOKUP(B180,NEW_TRAIN_TEST!$A$2:$D$980,4,0)</f>
        <v>59</v>
      </c>
      <c r="I180" s="6" t="str">
        <f>VLOOKUP(B180,NEW_TRAIN_TEST!$A$2:$E$980,5,0)</f>
        <v>barbell</v>
      </c>
      <c r="J180" s="101">
        <f>G180/H180</f>
        <v>8.4745762711864403E-2</v>
      </c>
      <c r="K180" s="101">
        <f>IF(J180&gt;0.3,0.3,J180)</f>
        <v>8.4745762711864403E-2</v>
      </c>
      <c r="L180" s="101">
        <f>E180/D180</f>
        <v>1.0027794322017074</v>
      </c>
      <c r="M180" s="101">
        <f>E180/C180</f>
        <v>0.83681245858184228</v>
      </c>
      <c r="N180" s="103">
        <v>5051</v>
      </c>
      <c r="O180" s="103">
        <v>4</v>
      </c>
      <c r="P180" s="104">
        <f>O180/H180</f>
        <v>6.7796610169491525E-2</v>
      </c>
      <c r="Q180" s="104">
        <f>IF(P180&gt;0.25,0.25,P180)</f>
        <v>6.7796610169491525E-2</v>
      </c>
      <c r="R180" s="101">
        <f>N180/D180</f>
        <v>1.0027794322017074</v>
      </c>
      <c r="S180" s="101">
        <f>N180/C180</f>
        <v>0.83681245858184228</v>
      </c>
      <c r="T180" s="101">
        <f>N180/E180</f>
        <v>1</v>
      </c>
      <c r="U180" s="103">
        <v>5051</v>
      </c>
      <c r="V180" s="103">
        <f>IF(W180&lt;O180,1,0)</f>
        <v>0</v>
      </c>
      <c r="W180" s="6">
        <v>4</v>
      </c>
      <c r="X180" s="101">
        <f>W180/H180</f>
        <v>6.7796610169491525E-2</v>
      </c>
      <c r="Y180" s="104">
        <f>IF(X180&gt;0.25,0.25,X180)</f>
        <v>6.7796610169491525E-2</v>
      </c>
      <c r="Z180" s="101">
        <f>U180/D180</f>
        <v>1.0027794322017074</v>
      </c>
      <c r="AA180" s="101">
        <f>U180/C180</f>
        <v>0.83681245858184228</v>
      </c>
      <c r="AB180" s="101">
        <f>U180/E180</f>
        <v>1</v>
      </c>
      <c r="AC180" s="103">
        <v>5051</v>
      </c>
      <c r="AD180" s="105">
        <v>5</v>
      </c>
      <c r="AE180" s="107">
        <f>AD180/H180</f>
        <v>8.4745762711864403E-2</v>
      </c>
      <c r="AF180" s="104">
        <f>IF(AE180&gt;0.3,0.3,AE180)</f>
        <v>8.4745762711864403E-2</v>
      </c>
      <c r="AG180" s="101">
        <f>AC180/D180</f>
        <v>1.0027794322017074</v>
      </c>
      <c r="AH180" s="101">
        <f>C180/AC180</f>
        <v>1.1950108889328845</v>
      </c>
      <c r="AI180" s="101">
        <f>AC180/E180</f>
        <v>1</v>
      </c>
      <c r="AJ180" s="103">
        <v>5051</v>
      </c>
      <c r="AK180" s="6">
        <v>5</v>
      </c>
      <c r="AL180" s="101">
        <f>AK180/H180</f>
        <v>8.4745762711864403E-2</v>
      </c>
      <c r="AM180" s="104">
        <f>IF(AL180&gt;0.3,0.3,AL180)</f>
        <v>8.4745762711864403E-2</v>
      </c>
      <c r="AN180" s="101">
        <f>AJ180/D180</f>
        <v>1.0027794322017074</v>
      </c>
      <c r="AO180" s="101">
        <f>C180/AJ180</f>
        <v>1.1950108889328845</v>
      </c>
      <c r="AP180" s="101">
        <f>AJ180/E180</f>
        <v>1</v>
      </c>
      <c r="AQ180" s="103">
        <v>5051</v>
      </c>
      <c r="AR180" s="103">
        <v>2</v>
      </c>
      <c r="AS180" s="101">
        <f>AR180/H180</f>
        <v>3.3898305084745763E-2</v>
      </c>
      <c r="AT180" s="104">
        <f>IF(AS180&gt;0.25,0.25,AS180)</f>
        <v>3.3898305084745763E-2</v>
      </c>
      <c r="AU180" s="101">
        <f>AQ180/D180</f>
        <v>1.0027794322017074</v>
      </c>
      <c r="AV180" s="101">
        <f>C180/AQ180</f>
        <v>1.1950108889328845</v>
      </c>
      <c r="AW180" s="101">
        <f>AQ180/E180</f>
        <v>1</v>
      </c>
      <c r="AX180" s="103">
        <v>5051</v>
      </c>
      <c r="AY180" s="6">
        <v>1</v>
      </c>
      <c r="AZ180" s="101">
        <f>AY180/H180</f>
        <v>1.6949152542372881E-2</v>
      </c>
      <c r="BA180" s="104">
        <f>IF(AZ180&gt;0.1,0.1,AZ180)</f>
        <v>1.6949152542372881E-2</v>
      </c>
      <c r="BB180" s="101">
        <f>AX180/D180</f>
        <v>1.0027794322017074</v>
      </c>
      <c r="BC180" s="101">
        <f>C180/AX180</f>
        <v>1.1950108889328845</v>
      </c>
      <c r="BD180" s="101">
        <f>AX180/E180</f>
        <v>1</v>
      </c>
    </row>
    <row r="181" spans="1:56" x14ac:dyDescent="0.2">
      <c r="A181" s="6" t="s">
        <v>1431</v>
      </c>
      <c r="B181" s="100">
        <v>202</v>
      </c>
      <c r="C181" s="13">
        <v>4532</v>
      </c>
      <c r="D181" s="13">
        <v>3057</v>
      </c>
      <c r="E181" s="13">
        <v>3057</v>
      </c>
      <c r="F181" s="13">
        <f>IF(C181=E181,1,0)</f>
        <v>0</v>
      </c>
      <c r="G181" s="13">
        <v>0</v>
      </c>
      <c r="H181" s="6">
        <f>VLOOKUP(B181,NEW_TRAIN_TEST!$A$2:$D$980,4,0)</f>
        <v>15</v>
      </c>
      <c r="I181" s="6" t="str">
        <f>VLOOKUP(B181,NEW_TRAIN_TEST!$A$2:$E$980,5,0)</f>
        <v>barbell</v>
      </c>
      <c r="J181" s="101">
        <f>G181/H181</f>
        <v>0</v>
      </c>
      <c r="K181" s="101">
        <f>IF(J181&gt;0.3,0.3,J181)</f>
        <v>0</v>
      </c>
      <c r="L181" s="101">
        <f>E181/D181</f>
        <v>1</v>
      </c>
      <c r="M181" s="101">
        <f>E181/C181</f>
        <v>0.67453662842012352</v>
      </c>
      <c r="N181" s="103">
        <v>3071.5</v>
      </c>
      <c r="O181" s="103">
        <v>3</v>
      </c>
      <c r="P181" s="104">
        <f>O181/H181</f>
        <v>0.2</v>
      </c>
      <c r="Q181" s="104">
        <f>IF(P181&gt;0.25,0.25,P181)</f>
        <v>0.2</v>
      </c>
      <c r="R181" s="101">
        <f>N181/D181</f>
        <v>1.0047432122996403</v>
      </c>
      <c r="S181" s="101">
        <f>N181/C181</f>
        <v>0.67773609885260366</v>
      </c>
      <c r="T181" s="101">
        <f>N181/E181</f>
        <v>1.0047432122996403</v>
      </c>
      <c r="U181" s="103">
        <v>3071.5</v>
      </c>
      <c r="V181" s="103">
        <f>IF(W181&lt;O181,1,0)</f>
        <v>0</v>
      </c>
      <c r="W181" s="6">
        <v>3</v>
      </c>
      <c r="X181" s="101">
        <f>W181/H181</f>
        <v>0.2</v>
      </c>
      <c r="Y181" s="104">
        <f>IF(X181&gt;0.25,0.25,X181)</f>
        <v>0.2</v>
      </c>
      <c r="Z181" s="101">
        <f>U181/D181</f>
        <v>1.0047432122996403</v>
      </c>
      <c r="AA181" s="101">
        <f>U181/C181</f>
        <v>0.67773609885260366</v>
      </c>
      <c r="AB181" s="101">
        <f>U181/E181</f>
        <v>1.0047432122996403</v>
      </c>
      <c r="AC181" s="103">
        <v>3071.5</v>
      </c>
      <c r="AD181" s="105">
        <v>4</v>
      </c>
      <c r="AE181" s="107">
        <f>AD181/H181</f>
        <v>0.26666666666666666</v>
      </c>
      <c r="AF181" s="104">
        <f>IF(AE181&gt;0.3,0.3,AE181)</f>
        <v>0.26666666666666666</v>
      </c>
      <c r="AG181" s="101">
        <f>AC181/D181</f>
        <v>1.0047432122996403</v>
      </c>
      <c r="AH181" s="101">
        <f>C181/AC181</f>
        <v>1.4755005697541919</v>
      </c>
      <c r="AI181" s="101">
        <f>AC181/E181</f>
        <v>1.0047432122996403</v>
      </c>
      <c r="AJ181" s="103">
        <v>3071.5</v>
      </c>
      <c r="AK181" s="6">
        <v>4</v>
      </c>
      <c r="AL181" s="101">
        <f>AK181/H181</f>
        <v>0.26666666666666666</v>
      </c>
      <c r="AM181" s="104">
        <f>IF(AL181&gt;0.3,0.3,AL181)</f>
        <v>0.26666666666666666</v>
      </c>
      <c r="AN181" s="101">
        <f>AJ181/D181</f>
        <v>1.0047432122996403</v>
      </c>
      <c r="AO181" s="101">
        <f>C181/AJ181</f>
        <v>1.4755005697541919</v>
      </c>
      <c r="AP181" s="101">
        <f>AJ181/E181</f>
        <v>1.0047432122996403</v>
      </c>
      <c r="AQ181" s="103">
        <v>3071.5</v>
      </c>
      <c r="AR181" s="103">
        <v>6</v>
      </c>
      <c r="AS181" s="101">
        <f>AR181/H181</f>
        <v>0.4</v>
      </c>
      <c r="AT181" s="104">
        <f>IF(AS181&gt;0.25,0.25,AS181)</f>
        <v>0.25</v>
      </c>
      <c r="AU181" s="101">
        <f>AQ181/D181</f>
        <v>1.0047432122996403</v>
      </c>
      <c r="AV181" s="101">
        <f>C181/AQ181</f>
        <v>1.4755005697541919</v>
      </c>
      <c r="AW181" s="101">
        <f>AQ181/E181</f>
        <v>1.0047432122996403</v>
      </c>
      <c r="AX181" s="103">
        <v>3057</v>
      </c>
      <c r="AY181" s="6">
        <v>0</v>
      </c>
      <c r="AZ181" s="101">
        <f>AY181/H181</f>
        <v>0</v>
      </c>
      <c r="BA181" s="104">
        <f>IF(AZ181&gt;0.1,0.1,AZ181)</f>
        <v>0</v>
      </c>
      <c r="BB181" s="101">
        <f>AX181/D181</f>
        <v>1</v>
      </c>
      <c r="BC181" s="101">
        <f>C181/AX181</f>
        <v>1.4824991822047759</v>
      </c>
      <c r="BD181" s="101">
        <f>AX181/E181</f>
        <v>1</v>
      </c>
    </row>
    <row r="182" spans="1:56" x14ac:dyDescent="0.2">
      <c r="A182" s="6" t="s">
        <v>1431</v>
      </c>
      <c r="B182" s="100">
        <v>203</v>
      </c>
      <c r="C182" s="13">
        <v>5456</v>
      </c>
      <c r="D182" s="13">
        <v>4499.5</v>
      </c>
      <c r="E182" s="13">
        <v>4675.5</v>
      </c>
      <c r="F182" s="13">
        <f>IF(C182=E182,1,0)</f>
        <v>0</v>
      </c>
      <c r="G182" s="13">
        <v>6</v>
      </c>
      <c r="H182" s="6">
        <f>VLOOKUP(B182,NEW_TRAIN_TEST!$A$2:$D$980,4,0)</f>
        <v>74</v>
      </c>
      <c r="I182" s="6" t="str">
        <f>VLOOKUP(B182,NEW_TRAIN_TEST!$A$2:$E$980,5,0)</f>
        <v>barbell</v>
      </c>
      <c r="J182" s="101">
        <f>G182/H182</f>
        <v>8.1081081081081086E-2</v>
      </c>
      <c r="K182" s="101">
        <f>IF(J182&gt;0.3,0.3,J182)</f>
        <v>8.1081081081081086E-2</v>
      </c>
      <c r="L182" s="101">
        <f>E182/D182</f>
        <v>1.0391154572730303</v>
      </c>
      <c r="M182" s="101">
        <f>E182/C182</f>
        <v>0.85694648093841641</v>
      </c>
      <c r="N182" s="103">
        <v>4675.5</v>
      </c>
      <c r="O182" s="103">
        <v>4</v>
      </c>
      <c r="P182" s="104">
        <f>O182/H182</f>
        <v>5.4054054054054057E-2</v>
      </c>
      <c r="Q182" s="104">
        <f>IF(P182&gt;0.25,0.25,P182)</f>
        <v>5.4054054054054057E-2</v>
      </c>
      <c r="R182" s="101">
        <f>N182/D182</f>
        <v>1.0391154572730303</v>
      </c>
      <c r="S182" s="101">
        <f>N182/C182</f>
        <v>0.85694648093841641</v>
      </c>
      <c r="T182" s="101">
        <f>N182/E182</f>
        <v>1</v>
      </c>
      <c r="U182" s="103">
        <v>4675.5</v>
      </c>
      <c r="V182" s="103">
        <f>IF(W182&lt;O182,1,0)</f>
        <v>0</v>
      </c>
      <c r="W182" s="6">
        <v>4</v>
      </c>
      <c r="X182" s="101">
        <f>W182/H182</f>
        <v>5.4054054054054057E-2</v>
      </c>
      <c r="Y182" s="104">
        <f>IF(X182&gt;0.25,0.25,X182)</f>
        <v>5.4054054054054057E-2</v>
      </c>
      <c r="Z182" s="101">
        <f>U182/D182</f>
        <v>1.0391154572730303</v>
      </c>
      <c r="AA182" s="101">
        <f>U182/C182</f>
        <v>0.85694648093841641</v>
      </c>
      <c r="AB182" s="101">
        <f>U182/E182</f>
        <v>1</v>
      </c>
      <c r="AC182" s="103">
        <v>4675.5</v>
      </c>
      <c r="AD182" s="105">
        <v>4</v>
      </c>
      <c r="AE182" s="107">
        <f>AD182/H182</f>
        <v>5.4054054054054057E-2</v>
      </c>
      <c r="AF182" s="104">
        <f>IF(AE182&gt;0.3,0.3,AE182)</f>
        <v>5.4054054054054057E-2</v>
      </c>
      <c r="AG182" s="101">
        <f>AC182/D182</f>
        <v>1.0391154572730303</v>
      </c>
      <c r="AH182" s="101">
        <f>C182/AC182</f>
        <v>1.1669340177521121</v>
      </c>
      <c r="AI182" s="101">
        <f>AC182/E182</f>
        <v>1</v>
      </c>
      <c r="AJ182" s="103">
        <v>4675.5</v>
      </c>
      <c r="AK182" s="6">
        <v>5</v>
      </c>
      <c r="AL182" s="101">
        <f>AK182/H182</f>
        <v>6.7567567567567571E-2</v>
      </c>
      <c r="AM182" s="104">
        <f>IF(AL182&gt;0.3,0.3,AL182)</f>
        <v>6.7567567567567571E-2</v>
      </c>
      <c r="AN182" s="101">
        <f>AJ182/D182</f>
        <v>1.0391154572730303</v>
      </c>
      <c r="AO182" s="101">
        <f>C182/AJ182</f>
        <v>1.1669340177521121</v>
      </c>
      <c r="AP182" s="101">
        <f>AJ182/E182</f>
        <v>1</v>
      </c>
      <c r="AQ182" s="103">
        <v>4675.5</v>
      </c>
      <c r="AR182" s="103">
        <v>2</v>
      </c>
      <c r="AS182" s="101">
        <f>AR182/H182</f>
        <v>2.7027027027027029E-2</v>
      </c>
      <c r="AT182" s="104">
        <f>IF(AS182&gt;0.25,0.25,AS182)</f>
        <v>2.7027027027027029E-2</v>
      </c>
      <c r="AU182" s="101">
        <f>AQ182/D182</f>
        <v>1.0391154572730303</v>
      </c>
      <c r="AV182" s="101">
        <f>C182/AQ182</f>
        <v>1.1669340177521121</v>
      </c>
      <c r="AW182" s="101">
        <f>AQ182/E182</f>
        <v>1</v>
      </c>
      <c r="AX182" s="103">
        <v>4675.5</v>
      </c>
      <c r="AY182" s="6">
        <v>1</v>
      </c>
      <c r="AZ182" s="101">
        <f>AY182/H182</f>
        <v>1.3513513513513514E-2</v>
      </c>
      <c r="BA182" s="104">
        <f>IF(AZ182&gt;0.1,0.1,AZ182)</f>
        <v>1.3513513513513514E-2</v>
      </c>
      <c r="BB182" s="101">
        <f>AX182/D182</f>
        <v>1.0391154572730303</v>
      </c>
      <c r="BC182" s="101">
        <f>C182/AX182</f>
        <v>1.1669340177521121</v>
      </c>
      <c r="BD182" s="101">
        <f>AX182/E182</f>
        <v>1</v>
      </c>
    </row>
    <row r="183" spans="1:56" x14ac:dyDescent="0.2">
      <c r="A183" s="6" t="s">
        <v>1431</v>
      </c>
      <c r="B183" s="100">
        <v>204</v>
      </c>
      <c r="C183" s="13">
        <v>4382</v>
      </c>
      <c r="D183" s="13">
        <v>3633</v>
      </c>
      <c r="E183" s="13">
        <v>3729.5</v>
      </c>
      <c r="F183" s="13">
        <f>IF(C183=E183,1,0)</f>
        <v>0</v>
      </c>
      <c r="G183" s="13">
        <v>5</v>
      </c>
      <c r="H183" s="6">
        <f>VLOOKUP(B183,NEW_TRAIN_TEST!$A$2:$D$980,4,0)</f>
        <v>66</v>
      </c>
      <c r="I183" s="6" t="str">
        <f>VLOOKUP(B183,NEW_TRAIN_TEST!$A$2:$E$980,5,0)</f>
        <v>barbell</v>
      </c>
      <c r="J183" s="101">
        <f>G183/H183</f>
        <v>7.575757575757576E-2</v>
      </c>
      <c r="K183" s="101">
        <f>IF(J183&gt;0.3,0.3,J183)</f>
        <v>7.575757575757576E-2</v>
      </c>
      <c r="L183" s="101">
        <f>E183/D183</f>
        <v>1.0265620699146711</v>
      </c>
      <c r="M183" s="101">
        <f>E183/C183</f>
        <v>0.85109539023277048</v>
      </c>
      <c r="N183" s="103">
        <v>3729.5</v>
      </c>
      <c r="O183" s="103">
        <v>1</v>
      </c>
      <c r="P183" s="104">
        <f>O183/H183</f>
        <v>1.5151515151515152E-2</v>
      </c>
      <c r="Q183" s="104">
        <f>IF(P183&gt;0.25,0.25,P183)</f>
        <v>1.5151515151515152E-2</v>
      </c>
      <c r="R183" s="101">
        <f>N183/D183</f>
        <v>1.0265620699146711</v>
      </c>
      <c r="S183" s="101">
        <f>N183/C183</f>
        <v>0.85109539023277048</v>
      </c>
      <c r="T183" s="101">
        <f>N183/E183</f>
        <v>1</v>
      </c>
      <c r="U183" s="103">
        <v>3729.5</v>
      </c>
      <c r="V183" s="103">
        <f>IF(W183&lt;O183,1,0)</f>
        <v>0</v>
      </c>
      <c r="W183" s="6">
        <v>1</v>
      </c>
      <c r="X183" s="101">
        <f>W183/H183</f>
        <v>1.5151515151515152E-2</v>
      </c>
      <c r="Y183" s="104">
        <f>IF(X183&gt;0.25,0.25,X183)</f>
        <v>1.5151515151515152E-2</v>
      </c>
      <c r="Z183" s="101">
        <f>U183/D183</f>
        <v>1.0265620699146711</v>
      </c>
      <c r="AA183" s="101">
        <f>U183/C183</f>
        <v>0.85109539023277048</v>
      </c>
      <c r="AB183" s="101">
        <f>U183/E183</f>
        <v>1</v>
      </c>
      <c r="AC183" s="103">
        <v>3729.5</v>
      </c>
      <c r="AD183" s="105">
        <v>1</v>
      </c>
      <c r="AE183" s="107">
        <f>AD183/H183</f>
        <v>1.5151515151515152E-2</v>
      </c>
      <c r="AF183" s="104">
        <f>IF(AE183&gt;0.3,0.3,AE183)</f>
        <v>1.5151515151515152E-2</v>
      </c>
      <c r="AG183" s="101">
        <f>AC183/D183</f>
        <v>1.0265620699146711</v>
      </c>
      <c r="AH183" s="101">
        <f>C183/AC183</f>
        <v>1.1749564284756671</v>
      </c>
      <c r="AI183" s="101">
        <f>AC183/E183</f>
        <v>1</v>
      </c>
      <c r="AJ183" s="103">
        <v>3729.5</v>
      </c>
      <c r="AK183" s="6">
        <v>1</v>
      </c>
      <c r="AL183" s="101">
        <f>AK183/H183</f>
        <v>1.5151515151515152E-2</v>
      </c>
      <c r="AM183" s="104">
        <f>IF(AL183&gt;0.3,0.3,AL183)</f>
        <v>1.5151515151515152E-2</v>
      </c>
      <c r="AN183" s="101">
        <f>AJ183/D183</f>
        <v>1.0265620699146711</v>
      </c>
      <c r="AO183" s="101">
        <f>C183/AJ183</f>
        <v>1.1749564284756671</v>
      </c>
      <c r="AP183" s="101">
        <f>AJ183/E183</f>
        <v>1</v>
      </c>
      <c r="AQ183" s="103">
        <v>3729.5</v>
      </c>
      <c r="AR183" s="103">
        <v>2</v>
      </c>
      <c r="AS183" s="101">
        <f>AR183/H183</f>
        <v>3.0303030303030304E-2</v>
      </c>
      <c r="AT183" s="104">
        <f>IF(AS183&gt;0.25,0.25,AS183)</f>
        <v>3.0303030303030304E-2</v>
      </c>
      <c r="AU183" s="101">
        <f>AQ183/D183</f>
        <v>1.0265620699146711</v>
      </c>
      <c r="AV183" s="101">
        <f>C183/AQ183</f>
        <v>1.1749564284756671</v>
      </c>
      <c r="AW183" s="101">
        <f>AQ183/E183</f>
        <v>1</v>
      </c>
      <c r="AX183" s="103">
        <v>3729.5</v>
      </c>
      <c r="AY183" s="6">
        <v>1</v>
      </c>
      <c r="AZ183" s="101">
        <f>AY183/H183</f>
        <v>1.5151515151515152E-2</v>
      </c>
      <c r="BA183" s="104">
        <f>IF(AZ183&gt;0.1,0.1,AZ183)</f>
        <v>1.5151515151515152E-2</v>
      </c>
      <c r="BB183" s="101">
        <f>AX183/D183</f>
        <v>1.0265620699146711</v>
      </c>
      <c r="BC183" s="101">
        <f>C183/AX183</f>
        <v>1.1749564284756671</v>
      </c>
      <c r="BD183" s="101">
        <f>AX183/E183</f>
        <v>1</v>
      </c>
    </row>
    <row r="184" spans="1:56" x14ac:dyDescent="0.2">
      <c r="A184" s="6" t="s">
        <v>1431</v>
      </c>
      <c r="B184" s="100">
        <v>205</v>
      </c>
      <c r="C184" s="13">
        <v>5398</v>
      </c>
      <c r="D184" s="13">
        <v>3722.5</v>
      </c>
      <c r="E184" s="13">
        <v>3722.5</v>
      </c>
      <c r="F184" s="13">
        <f>IF(C184=E184,1,0)</f>
        <v>0</v>
      </c>
      <c r="G184" s="13">
        <v>0</v>
      </c>
      <c r="H184" s="6">
        <f>VLOOKUP(B184,NEW_TRAIN_TEST!$A$2:$D$980,4,0)</f>
        <v>16</v>
      </c>
      <c r="I184" s="6" t="str">
        <f>VLOOKUP(B184,NEW_TRAIN_TEST!$A$2:$E$980,5,0)</f>
        <v>barbell</v>
      </c>
      <c r="J184" s="101">
        <f>G184/H184</f>
        <v>0</v>
      </c>
      <c r="K184" s="101">
        <f>IF(J184&gt;0.3,0.3,J184)</f>
        <v>0</v>
      </c>
      <c r="L184" s="101">
        <f>E184/D184</f>
        <v>1</v>
      </c>
      <c r="M184" s="101">
        <f>E184/C184</f>
        <v>0.6896072619488699</v>
      </c>
      <c r="N184" s="103">
        <v>3823</v>
      </c>
      <c r="O184" s="103">
        <v>4</v>
      </c>
      <c r="P184" s="104">
        <f>O184/H184</f>
        <v>0.25</v>
      </c>
      <c r="Q184" s="104">
        <f>IF(P184&gt;0.25,0.25,P184)</f>
        <v>0.25</v>
      </c>
      <c r="R184" s="101">
        <f>N184/D184</f>
        <v>1.0269979852249833</v>
      </c>
      <c r="S184" s="101">
        <f>N184/C184</f>
        <v>0.70822526861800672</v>
      </c>
      <c r="T184" s="101">
        <f>N184/E184</f>
        <v>1.0269979852249833</v>
      </c>
      <c r="U184" s="103">
        <v>3823</v>
      </c>
      <c r="V184" s="103">
        <f>IF(W184&lt;O184,1,0)</f>
        <v>0</v>
      </c>
      <c r="W184" s="6">
        <v>4</v>
      </c>
      <c r="X184" s="101">
        <f>W184/H184</f>
        <v>0.25</v>
      </c>
      <c r="Y184" s="104">
        <f>IF(X184&gt;0.25,0.25,X184)</f>
        <v>0.25</v>
      </c>
      <c r="Z184" s="101">
        <f>U184/D184</f>
        <v>1.0269979852249833</v>
      </c>
      <c r="AA184" s="101">
        <f>U184/C184</f>
        <v>0.70822526861800672</v>
      </c>
      <c r="AB184" s="101">
        <f>U184/E184</f>
        <v>1.0269979852249833</v>
      </c>
      <c r="AC184" s="103">
        <v>3819.92</v>
      </c>
      <c r="AD184" s="105">
        <v>13</v>
      </c>
      <c r="AE184" s="107">
        <f>AD184/H184</f>
        <v>0.8125</v>
      </c>
      <c r="AF184" s="104">
        <f>IF(AE184&gt;0.3,0.3,AE184)</f>
        <v>0.3</v>
      </c>
      <c r="AG184" s="101">
        <f>AC184/D184</f>
        <v>1.0261705842847548</v>
      </c>
      <c r="AH184" s="101">
        <f>C184/AC184</f>
        <v>1.4131185993423945</v>
      </c>
      <c r="AI184" s="101">
        <f>AC184/E184</f>
        <v>1.0261705842847548</v>
      </c>
      <c r="AJ184" s="103">
        <v>3819.92</v>
      </c>
      <c r="AK184" s="6">
        <v>13</v>
      </c>
      <c r="AL184" s="101">
        <f>AK184/H184</f>
        <v>0.8125</v>
      </c>
      <c r="AM184" s="104">
        <f>IF(AL184&gt;0.3,0.3,AL184)</f>
        <v>0.3</v>
      </c>
      <c r="AN184" s="101">
        <f>AJ184/D184</f>
        <v>1.0261705842847548</v>
      </c>
      <c r="AO184" s="101">
        <f>C184/AJ184</f>
        <v>1.4131185993423945</v>
      </c>
      <c r="AP184" s="101">
        <f>AJ184/E184</f>
        <v>1.0261705842847548</v>
      </c>
      <c r="AQ184" s="103">
        <v>3818</v>
      </c>
      <c r="AR184" s="103">
        <v>6</v>
      </c>
      <c r="AS184" s="101">
        <f>AR184/H184</f>
        <v>0.375</v>
      </c>
      <c r="AT184" s="104">
        <f>IF(AS184&gt;0.25,0.25,AS184)</f>
        <v>0.25</v>
      </c>
      <c r="AU184" s="101">
        <f>AQ184/D184</f>
        <v>1.0256548018804568</v>
      </c>
      <c r="AV184" s="101">
        <f>C184/AQ184</f>
        <v>1.4138292299633315</v>
      </c>
      <c r="AW184" s="101">
        <f>AQ184/E184</f>
        <v>1.0256548018804568</v>
      </c>
      <c r="AX184" s="103">
        <v>3722.5</v>
      </c>
      <c r="AY184" s="6">
        <v>0</v>
      </c>
      <c r="AZ184" s="101">
        <f>AY184/H184</f>
        <v>0</v>
      </c>
      <c r="BA184" s="104">
        <f>IF(AZ184&gt;0.1,0.1,AZ184)</f>
        <v>0</v>
      </c>
      <c r="BB184" s="101">
        <f>AX184/D184</f>
        <v>1</v>
      </c>
      <c r="BC184" s="101">
        <f>C184/AX184</f>
        <v>1.4501007387508396</v>
      </c>
      <c r="BD184" s="101">
        <f>AX184/E184</f>
        <v>1</v>
      </c>
    </row>
    <row r="185" spans="1:56" x14ac:dyDescent="0.2">
      <c r="A185" s="6" t="s">
        <v>1431</v>
      </c>
      <c r="B185" s="100">
        <v>206</v>
      </c>
      <c r="C185" s="13">
        <v>4771</v>
      </c>
      <c r="D185" s="13">
        <v>4090.5</v>
      </c>
      <c r="E185" s="13">
        <v>4194.5</v>
      </c>
      <c r="F185" s="13">
        <f>IF(C185=E185,1,0)</f>
        <v>0</v>
      </c>
      <c r="G185" s="13">
        <v>1</v>
      </c>
      <c r="H185" s="6">
        <f>VLOOKUP(B185,NEW_TRAIN_TEST!$A$2:$D$980,4,0)</f>
        <v>90</v>
      </c>
      <c r="I185" s="6" t="str">
        <f>VLOOKUP(B185,NEW_TRAIN_TEST!$A$2:$E$980,5,0)</f>
        <v>barbell</v>
      </c>
      <c r="J185" s="101">
        <f>G185/H185</f>
        <v>1.1111111111111112E-2</v>
      </c>
      <c r="K185" s="101">
        <f>IF(J185&gt;0.3,0.3,J185)</f>
        <v>1.1111111111111112E-2</v>
      </c>
      <c r="L185" s="101">
        <f>E185/D185</f>
        <v>1.025424764698692</v>
      </c>
      <c r="M185" s="101">
        <f>E185/C185</f>
        <v>0.87916579333473066</v>
      </c>
      <c r="N185" s="103">
        <v>4194.5</v>
      </c>
      <c r="O185" s="103">
        <v>8</v>
      </c>
      <c r="P185" s="104">
        <f>O185/H185</f>
        <v>8.8888888888888892E-2</v>
      </c>
      <c r="Q185" s="104">
        <f>IF(P185&gt;0.25,0.25,P185)</f>
        <v>8.8888888888888892E-2</v>
      </c>
      <c r="R185" s="101">
        <f>N185/D185</f>
        <v>1.025424764698692</v>
      </c>
      <c r="S185" s="101">
        <f>N185/C185</f>
        <v>0.87916579333473066</v>
      </c>
      <c r="T185" s="101">
        <f>N185/E185</f>
        <v>1</v>
      </c>
      <c r="U185" s="103">
        <v>4194.5</v>
      </c>
      <c r="V185" s="103">
        <f>IF(W185&lt;O185,1,0)</f>
        <v>0</v>
      </c>
      <c r="W185" s="6">
        <v>8</v>
      </c>
      <c r="X185" s="101">
        <f>W185/H185</f>
        <v>8.8888888888888892E-2</v>
      </c>
      <c r="Y185" s="104">
        <f>IF(X185&gt;0.25,0.25,X185)</f>
        <v>8.8888888888888892E-2</v>
      </c>
      <c r="Z185" s="101">
        <f>U185/D185</f>
        <v>1.025424764698692</v>
      </c>
      <c r="AA185" s="101">
        <f>U185/C185</f>
        <v>0.87916579333473066</v>
      </c>
      <c r="AB185" s="101">
        <f>U185/E185</f>
        <v>1</v>
      </c>
      <c r="AC185" s="103">
        <v>4194.5</v>
      </c>
      <c r="AD185" s="105">
        <v>9</v>
      </c>
      <c r="AE185" s="107">
        <f>AD185/H185</f>
        <v>0.1</v>
      </c>
      <c r="AF185" s="104">
        <f>IF(AE185&gt;0.3,0.3,AE185)</f>
        <v>0.1</v>
      </c>
      <c r="AG185" s="101">
        <f>AC185/D185</f>
        <v>1.025424764698692</v>
      </c>
      <c r="AH185" s="101">
        <f>C185/AC185</f>
        <v>1.1374418881869115</v>
      </c>
      <c r="AI185" s="101">
        <f>AC185/E185</f>
        <v>1</v>
      </c>
      <c r="AJ185" s="103">
        <v>4194.5</v>
      </c>
      <c r="AK185" s="6">
        <v>10</v>
      </c>
      <c r="AL185" s="101">
        <f>AK185/H185</f>
        <v>0.1111111111111111</v>
      </c>
      <c r="AM185" s="104">
        <f>IF(AL185&gt;0.3,0.3,AL185)</f>
        <v>0.1111111111111111</v>
      </c>
      <c r="AN185" s="101">
        <f>AJ185/D185</f>
        <v>1.025424764698692</v>
      </c>
      <c r="AO185" s="101">
        <f>C185/AJ185</f>
        <v>1.1374418881869115</v>
      </c>
      <c r="AP185" s="101">
        <f>AJ185/E185</f>
        <v>1</v>
      </c>
      <c r="AQ185" s="103">
        <v>4194.5</v>
      </c>
      <c r="AR185" s="103">
        <v>2</v>
      </c>
      <c r="AS185" s="101">
        <f>AR185/H185</f>
        <v>2.2222222222222223E-2</v>
      </c>
      <c r="AT185" s="104">
        <f>IF(AS185&gt;0.25,0.25,AS185)</f>
        <v>2.2222222222222223E-2</v>
      </c>
      <c r="AU185" s="101">
        <f>AQ185/D185</f>
        <v>1.025424764698692</v>
      </c>
      <c r="AV185" s="101">
        <f>C185/AQ185</f>
        <v>1.1374418881869115</v>
      </c>
      <c r="AW185" s="101">
        <f>AQ185/E185</f>
        <v>1</v>
      </c>
      <c r="AX185" s="103">
        <v>4194.5</v>
      </c>
      <c r="AY185" s="6">
        <v>1</v>
      </c>
      <c r="AZ185" s="101">
        <f>AY185/H185</f>
        <v>1.1111111111111112E-2</v>
      </c>
      <c r="BA185" s="104">
        <f>IF(AZ185&gt;0.1,0.1,AZ185)</f>
        <v>1.1111111111111112E-2</v>
      </c>
      <c r="BB185" s="101">
        <f>AX185/D185</f>
        <v>1.025424764698692</v>
      </c>
      <c r="BC185" s="101">
        <f>C185/AX185</f>
        <v>1.1374418881869115</v>
      </c>
      <c r="BD185" s="101">
        <f>AX185/E185</f>
        <v>1</v>
      </c>
    </row>
    <row r="186" spans="1:56" x14ac:dyDescent="0.2">
      <c r="A186" s="6" t="s">
        <v>1431</v>
      </c>
      <c r="B186" s="100">
        <v>207</v>
      </c>
      <c r="C186" s="13">
        <v>5492</v>
      </c>
      <c r="D186" s="13">
        <v>3950.5</v>
      </c>
      <c r="E186" s="13">
        <v>3989</v>
      </c>
      <c r="F186" s="13">
        <f>IF(C186=E186,1,0)</f>
        <v>0</v>
      </c>
      <c r="G186" s="13">
        <v>5</v>
      </c>
      <c r="H186" s="6">
        <f>VLOOKUP(B186,NEW_TRAIN_TEST!$A$2:$D$980,4,0)</f>
        <v>31</v>
      </c>
      <c r="I186" s="6" t="str">
        <f>VLOOKUP(B186,NEW_TRAIN_TEST!$A$2:$E$980,5,0)</f>
        <v>barbell</v>
      </c>
      <c r="J186" s="101">
        <f>G186/H186</f>
        <v>0.16129032258064516</v>
      </c>
      <c r="K186" s="101">
        <f>IF(J186&gt;0.3,0.3,J186)</f>
        <v>0.16129032258064516</v>
      </c>
      <c r="L186" s="101">
        <f>E186/D186</f>
        <v>1.0097456018225541</v>
      </c>
      <c r="M186" s="101">
        <f>E186/C186</f>
        <v>0.72632920611798979</v>
      </c>
      <c r="N186" s="103">
        <v>3989</v>
      </c>
      <c r="O186" s="103">
        <v>4</v>
      </c>
      <c r="P186" s="104">
        <f>O186/H186</f>
        <v>0.12903225806451613</v>
      </c>
      <c r="Q186" s="104">
        <f>IF(P186&gt;0.25,0.25,P186)</f>
        <v>0.12903225806451613</v>
      </c>
      <c r="R186" s="101">
        <f>N186/D186</f>
        <v>1.0097456018225541</v>
      </c>
      <c r="S186" s="101">
        <f>N186/C186</f>
        <v>0.72632920611798979</v>
      </c>
      <c r="T186" s="101">
        <f>N186/E186</f>
        <v>1</v>
      </c>
      <c r="U186" s="103">
        <v>3989</v>
      </c>
      <c r="V186" s="103">
        <f>IF(W186&lt;O186,1,0)</f>
        <v>0</v>
      </c>
      <c r="W186" s="6">
        <v>5</v>
      </c>
      <c r="X186" s="101">
        <f>W186/H186</f>
        <v>0.16129032258064516</v>
      </c>
      <c r="Y186" s="104">
        <f>IF(X186&gt;0.25,0.25,X186)</f>
        <v>0.16129032258064516</v>
      </c>
      <c r="Z186" s="101">
        <f>U186/D186</f>
        <v>1.0097456018225541</v>
      </c>
      <c r="AA186" s="101">
        <f>U186/C186</f>
        <v>0.72632920611798979</v>
      </c>
      <c r="AB186" s="101">
        <f>U186/E186</f>
        <v>1</v>
      </c>
      <c r="AC186" s="103">
        <v>3989</v>
      </c>
      <c r="AD186" s="105">
        <v>5</v>
      </c>
      <c r="AE186" s="107">
        <f>AD186/H186</f>
        <v>0.16129032258064516</v>
      </c>
      <c r="AF186" s="104">
        <f>IF(AE186&gt;0.3,0.3,AE186)</f>
        <v>0.16129032258064516</v>
      </c>
      <c r="AG186" s="101">
        <f>AC186/D186</f>
        <v>1.0097456018225541</v>
      </c>
      <c r="AH186" s="101">
        <f>C186/AC186</f>
        <v>1.3767861619453496</v>
      </c>
      <c r="AI186" s="101">
        <f>AC186/E186</f>
        <v>1</v>
      </c>
      <c r="AJ186" s="103">
        <v>3989</v>
      </c>
      <c r="AK186" s="6">
        <v>5</v>
      </c>
      <c r="AL186" s="101">
        <f>AK186/H186</f>
        <v>0.16129032258064516</v>
      </c>
      <c r="AM186" s="104">
        <f>IF(AL186&gt;0.3,0.3,AL186)</f>
        <v>0.16129032258064516</v>
      </c>
      <c r="AN186" s="101">
        <f>AJ186/D186</f>
        <v>1.0097456018225541</v>
      </c>
      <c r="AO186" s="101">
        <f>C186/AJ186</f>
        <v>1.3767861619453496</v>
      </c>
      <c r="AP186" s="101">
        <f>AJ186/E186</f>
        <v>1</v>
      </c>
      <c r="AQ186" s="103">
        <v>3989</v>
      </c>
      <c r="AR186" s="103">
        <v>2</v>
      </c>
      <c r="AS186" s="101">
        <f>AR186/H186</f>
        <v>6.4516129032258063E-2</v>
      </c>
      <c r="AT186" s="104">
        <f>IF(AS186&gt;0.25,0.25,AS186)</f>
        <v>6.4516129032258063E-2</v>
      </c>
      <c r="AU186" s="101">
        <f>AQ186/D186</f>
        <v>1.0097456018225541</v>
      </c>
      <c r="AV186" s="101">
        <f>C186/AQ186</f>
        <v>1.3767861619453496</v>
      </c>
      <c r="AW186" s="101">
        <f>AQ186/E186</f>
        <v>1</v>
      </c>
      <c r="AX186" s="103">
        <v>3989</v>
      </c>
      <c r="AY186" s="6">
        <v>0</v>
      </c>
      <c r="AZ186" s="101">
        <f>AY186/H186</f>
        <v>0</v>
      </c>
      <c r="BA186" s="104">
        <f>IF(AZ186&gt;0.1,0.1,AZ186)</f>
        <v>0</v>
      </c>
      <c r="BB186" s="101">
        <f>AX186/D186</f>
        <v>1.0097456018225541</v>
      </c>
      <c r="BC186" s="101">
        <f>C186/AX186</f>
        <v>1.3767861619453496</v>
      </c>
      <c r="BD186" s="101">
        <f>AX186/E186</f>
        <v>1</v>
      </c>
    </row>
    <row r="187" spans="1:56" x14ac:dyDescent="0.2">
      <c r="A187" s="6" t="s">
        <v>1431</v>
      </c>
      <c r="B187" s="100">
        <v>208</v>
      </c>
      <c r="C187" s="13">
        <v>4647</v>
      </c>
      <c r="D187" s="13">
        <v>3975.5</v>
      </c>
      <c r="E187" s="13">
        <v>4145</v>
      </c>
      <c r="F187" s="13">
        <f>IF(C187=E187,1,0)</f>
        <v>0</v>
      </c>
      <c r="G187" s="13">
        <v>9</v>
      </c>
      <c r="H187" s="6">
        <f>VLOOKUP(B187,NEW_TRAIN_TEST!$A$2:$D$980,4,0)</f>
        <v>102</v>
      </c>
      <c r="I187" s="6" t="str">
        <f>VLOOKUP(B187,NEW_TRAIN_TEST!$A$2:$E$980,5,0)</f>
        <v>barbell</v>
      </c>
      <c r="J187" s="101">
        <f>G187/H187</f>
        <v>8.8235294117647065E-2</v>
      </c>
      <c r="K187" s="101">
        <f>IF(J187&gt;0.3,0.3,J187)</f>
        <v>8.8235294117647065E-2</v>
      </c>
      <c r="L187" s="101">
        <f>E187/D187</f>
        <v>1.0426361463966796</v>
      </c>
      <c r="M187" s="101">
        <f>E187/C187</f>
        <v>0.89197331611792552</v>
      </c>
      <c r="N187" s="103">
        <v>4145</v>
      </c>
      <c r="O187" s="103">
        <v>6</v>
      </c>
      <c r="P187" s="104">
        <f>O187/H187</f>
        <v>5.8823529411764705E-2</v>
      </c>
      <c r="Q187" s="104">
        <f>IF(P187&gt;0.25,0.25,P187)</f>
        <v>5.8823529411764705E-2</v>
      </c>
      <c r="R187" s="101">
        <f>N187/D187</f>
        <v>1.0426361463966796</v>
      </c>
      <c r="S187" s="101">
        <f>N187/C187</f>
        <v>0.89197331611792552</v>
      </c>
      <c r="T187" s="101">
        <f>N187/E187</f>
        <v>1</v>
      </c>
      <c r="U187" s="103">
        <v>4145</v>
      </c>
      <c r="V187" s="103">
        <f>IF(W187&lt;O187,1,0)</f>
        <v>0</v>
      </c>
      <c r="W187" s="6">
        <v>6</v>
      </c>
      <c r="X187" s="101">
        <f>W187/H187</f>
        <v>5.8823529411764705E-2</v>
      </c>
      <c r="Y187" s="104">
        <f>IF(X187&gt;0.25,0.25,X187)</f>
        <v>5.8823529411764705E-2</v>
      </c>
      <c r="Z187" s="101">
        <f>U187/D187</f>
        <v>1.0426361463966796</v>
      </c>
      <c r="AA187" s="101">
        <f>U187/C187</f>
        <v>0.89197331611792552</v>
      </c>
      <c r="AB187" s="101">
        <f>U187/E187</f>
        <v>1</v>
      </c>
      <c r="AC187" s="103">
        <v>4145</v>
      </c>
      <c r="AD187" s="105">
        <v>7</v>
      </c>
      <c r="AE187" s="107">
        <f>AD187/H187</f>
        <v>6.8627450980392163E-2</v>
      </c>
      <c r="AF187" s="104">
        <f>IF(AE187&gt;0.3,0.3,AE187)</f>
        <v>6.8627450980392163E-2</v>
      </c>
      <c r="AG187" s="101">
        <f>AC187/D187</f>
        <v>1.0426361463966796</v>
      </c>
      <c r="AH187" s="101">
        <f>C187/AC187</f>
        <v>1.1211097708082027</v>
      </c>
      <c r="AI187" s="101">
        <f>AC187/E187</f>
        <v>1</v>
      </c>
      <c r="AJ187" s="103">
        <v>4145</v>
      </c>
      <c r="AK187" s="6">
        <v>7</v>
      </c>
      <c r="AL187" s="101">
        <f>AK187/H187</f>
        <v>6.8627450980392163E-2</v>
      </c>
      <c r="AM187" s="104">
        <f>IF(AL187&gt;0.3,0.3,AL187)</f>
        <v>6.8627450980392163E-2</v>
      </c>
      <c r="AN187" s="101">
        <f>AJ187/D187</f>
        <v>1.0426361463966796</v>
      </c>
      <c r="AO187" s="101">
        <f>C187/AJ187</f>
        <v>1.1211097708082027</v>
      </c>
      <c r="AP187" s="101">
        <f>AJ187/E187</f>
        <v>1</v>
      </c>
      <c r="AQ187" s="103">
        <v>4145</v>
      </c>
      <c r="AR187" s="103">
        <v>2</v>
      </c>
      <c r="AS187" s="101">
        <f>AR187/H187</f>
        <v>1.9607843137254902E-2</v>
      </c>
      <c r="AT187" s="104">
        <f>IF(AS187&gt;0.25,0.25,AS187)</f>
        <v>1.9607843137254902E-2</v>
      </c>
      <c r="AU187" s="101">
        <f>AQ187/D187</f>
        <v>1.0426361463966796</v>
      </c>
      <c r="AV187" s="101">
        <f>C187/AQ187</f>
        <v>1.1211097708082027</v>
      </c>
      <c r="AW187" s="101">
        <f>AQ187/E187</f>
        <v>1</v>
      </c>
      <c r="AX187" s="103">
        <v>4145</v>
      </c>
      <c r="AY187" s="6">
        <v>1</v>
      </c>
      <c r="AZ187" s="101">
        <f>AY187/H187</f>
        <v>9.8039215686274508E-3</v>
      </c>
      <c r="BA187" s="104">
        <f>IF(AZ187&gt;0.1,0.1,AZ187)</f>
        <v>9.8039215686274508E-3</v>
      </c>
      <c r="BB187" s="101">
        <f>AX187/D187</f>
        <v>1.0426361463966796</v>
      </c>
      <c r="BC187" s="101">
        <f>C187/AX187</f>
        <v>1.1211097708082027</v>
      </c>
      <c r="BD187" s="101">
        <f>AX187/E187</f>
        <v>1</v>
      </c>
    </row>
    <row r="188" spans="1:56" x14ac:dyDescent="0.2">
      <c r="A188" s="6" t="s">
        <v>1431</v>
      </c>
      <c r="B188" s="100">
        <v>209</v>
      </c>
      <c r="C188" s="13">
        <v>5645</v>
      </c>
      <c r="D188" s="13">
        <v>4097.5</v>
      </c>
      <c r="E188" s="13">
        <v>4208.5</v>
      </c>
      <c r="F188" s="13">
        <f>IF(C188=E188,1,0)</f>
        <v>0</v>
      </c>
      <c r="G188" s="13">
        <v>5</v>
      </c>
      <c r="H188" s="6">
        <f>VLOOKUP(B188,NEW_TRAIN_TEST!$A$2:$D$980,4,0)</f>
        <v>35</v>
      </c>
      <c r="I188" s="6" t="str">
        <f>VLOOKUP(B188,NEW_TRAIN_TEST!$A$2:$E$980,5,0)</f>
        <v>barbell</v>
      </c>
      <c r="J188" s="101">
        <f>G188/H188</f>
        <v>0.14285714285714285</v>
      </c>
      <c r="K188" s="101">
        <f>IF(J188&gt;0.3,0.3,J188)</f>
        <v>0.14285714285714285</v>
      </c>
      <c r="L188" s="101">
        <f>E188/D188</f>
        <v>1.0270896888346552</v>
      </c>
      <c r="M188" s="101">
        <f>E188/C188</f>
        <v>0.74552701505757313</v>
      </c>
      <c r="N188" s="103">
        <v>4208.5</v>
      </c>
      <c r="O188" s="103">
        <v>4</v>
      </c>
      <c r="P188" s="104">
        <f>O188/H188</f>
        <v>0.11428571428571428</v>
      </c>
      <c r="Q188" s="104">
        <f>IF(P188&gt;0.25,0.25,P188)</f>
        <v>0.11428571428571428</v>
      </c>
      <c r="R188" s="101">
        <f>N188/D188</f>
        <v>1.0270896888346552</v>
      </c>
      <c r="S188" s="101">
        <f>N188/C188</f>
        <v>0.74552701505757313</v>
      </c>
      <c r="T188" s="101">
        <f>N188/E188</f>
        <v>1</v>
      </c>
      <c r="U188" s="103">
        <v>4208.5</v>
      </c>
      <c r="V188" s="103">
        <f>IF(W188&lt;O188,1,0)</f>
        <v>0</v>
      </c>
      <c r="W188" s="6">
        <v>4</v>
      </c>
      <c r="X188" s="101">
        <f>W188/H188</f>
        <v>0.11428571428571428</v>
      </c>
      <c r="Y188" s="104">
        <f>IF(X188&gt;0.25,0.25,X188)</f>
        <v>0.11428571428571428</v>
      </c>
      <c r="Z188" s="101">
        <f>U188/D188</f>
        <v>1.0270896888346552</v>
      </c>
      <c r="AA188" s="101">
        <f>U188/C188</f>
        <v>0.74552701505757313</v>
      </c>
      <c r="AB188" s="101">
        <f>U188/E188</f>
        <v>1</v>
      </c>
      <c r="AC188" s="103">
        <v>4208.5</v>
      </c>
      <c r="AD188" s="105">
        <v>5</v>
      </c>
      <c r="AE188" s="107">
        <f>AD188/H188</f>
        <v>0.14285714285714285</v>
      </c>
      <c r="AF188" s="104">
        <f>IF(AE188&gt;0.3,0.3,AE188)</f>
        <v>0.14285714285714285</v>
      </c>
      <c r="AG188" s="101">
        <f>AC188/D188</f>
        <v>1.0270896888346552</v>
      </c>
      <c r="AH188" s="101">
        <f>C188/AC188</f>
        <v>1.3413330165141975</v>
      </c>
      <c r="AI188" s="101">
        <f>AC188/E188</f>
        <v>1</v>
      </c>
      <c r="AJ188" s="103">
        <v>4208.5</v>
      </c>
      <c r="AK188" s="6">
        <v>5</v>
      </c>
      <c r="AL188" s="101">
        <f>AK188/H188</f>
        <v>0.14285714285714285</v>
      </c>
      <c r="AM188" s="104">
        <f>IF(AL188&gt;0.3,0.3,AL188)</f>
        <v>0.14285714285714285</v>
      </c>
      <c r="AN188" s="101">
        <f>AJ188/D188</f>
        <v>1.0270896888346552</v>
      </c>
      <c r="AO188" s="101">
        <f>C188/AJ188</f>
        <v>1.3413330165141975</v>
      </c>
      <c r="AP188" s="101">
        <f>AJ188/E188</f>
        <v>1</v>
      </c>
      <c r="AQ188" s="103">
        <v>4208.5</v>
      </c>
      <c r="AR188" s="103">
        <v>2</v>
      </c>
      <c r="AS188" s="101">
        <f>AR188/H188</f>
        <v>5.7142857142857141E-2</v>
      </c>
      <c r="AT188" s="104">
        <f>IF(AS188&gt;0.25,0.25,AS188)</f>
        <v>5.7142857142857141E-2</v>
      </c>
      <c r="AU188" s="101">
        <f>AQ188/D188</f>
        <v>1.0270896888346552</v>
      </c>
      <c r="AV188" s="101">
        <f>C188/AQ188</f>
        <v>1.3413330165141975</v>
      </c>
      <c r="AW188" s="101">
        <f>AQ188/E188</f>
        <v>1</v>
      </c>
      <c r="AX188" s="103">
        <v>4208.5</v>
      </c>
      <c r="AY188" s="6">
        <v>0</v>
      </c>
      <c r="AZ188" s="101">
        <f>AY188/H188</f>
        <v>0</v>
      </c>
      <c r="BA188" s="104">
        <f>IF(AZ188&gt;0.1,0.1,AZ188)</f>
        <v>0</v>
      </c>
      <c r="BB188" s="101">
        <f>AX188/D188</f>
        <v>1.0270896888346552</v>
      </c>
      <c r="BC188" s="101">
        <f>C188/AX188</f>
        <v>1.3413330165141975</v>
      </c>
      <c r="BD188" s="101">
        <f>AX188/E188</f>
        <v>1</v>
      </c>
    </row>
    <row r="189" spans="1:56" x14ac:dyDescent="0.2">
      <c r="A189" s="6" t="s">
        <v>1431</v>
      </c>
      <c r="B189" s="100">
        <v>210</v>
      </c>
      <c r="C189" s="13">
        <v>6266</v>
      </c>
      <c r="D189" s="13">
        <v>4889</v>
      </c>
      <c r="E189" s="13">
        <v>5340.5</v>
      </c>
      <c r="F189" s="13">
        <f>IF(C189=E189,1,0)</f>
        <v>0</v>
      </c>
      <c r="G189" s="13">
        <v>11</v>
      </c>
      <c r="H189" s="6">
        <f>VLOOKUP(B189,NEW_TRAIN_TEST!$A$2:$D$980,4,0)</f>
        <v>99</v>
      </c>
      <c r="I189" s="6" t="str">
        <f>VLOOKUP(B189,NEW_TRAIN_TEST!$A$2:$E$980,5,0)</f>
        <v>barbell</v>
      </c>
      <c r="J189" s="101">
        <f>G189/H189</f>
        <v>0.1111111111111111</v>
      </c>
      <c r="K189" s="101">
        <f>IF(J189&gt;0.3,0.3,J189)</f>
        <v>0.1111111111111111</v>
      </c>
      <c r="L189" s="101">
        <f>E189/D189</f>
        <v>1.092350173859685</v>
      </c>
      <c r="M189" s="101">
        <f>E189/C189</f>
        <v>0.85229811682093837</v>
      </c>
      <c r="N189" s="103">
        <v>5340.5</v>
      </c>
      <c r="O189" s="103">
        <v>4</v>
      </c>
      <c r="P189" s="104">
        <f>O189/H189</f>
        <v>4.0404040404040407E-2</v>
      </c>
      <c r="Q189" s="104">
        <f>IF(P189&gt;0.25,0.25,P189)</f>
        <v>4.0404040404040407E-2</v>
      </c>
      <c r="R189" s="101">
        <f>N189/D189</f>
        <v>1.092350173859685</v>
      </c>
      <c r="S189" s="101">
        <f>N189/C189</f>
        <v>0.85229811682093837</v>
      </c>
      <c r="T189" s="101">
        <f>N189/E189</f>
        <v>1</v>
      </c>
      <c r="U189" s="103">
        <v>5340.5</v>
      </c>
      <c r="V189" s="103">
        <f>IF(W189&lt;O189,1,0)</f>
        <v>0</v>
      </c>
      <c r="W189" s="6">
        <v>4</v>
      </c>
      <c r="X189" s="101">
        <f>W189/H189</f>
        <v>4.0404040404040407E-2</v>
      </c>
      <c r="Y189" s="104">
        <f>IF(X189&gt;0.25,0.25,X189)</f>
        <v>4.0404040404040407E-2</v>
      </c>
      <c r="Z189" s="101">
        <f>U189/D189</f>
        <v>1.092350173859685</v>
      </c>
      <c r="AA189" s="101">
        <f>U189/C189</f>
        <v>0.85229811682093837</v>
      </c>
      <c r="AB189" s="101">
        <f>U189/E189</f>
        <v>1</v>
      </c>
      <c r="AC189" s="103">
        <v>5340.5</v>
      </c>
      <c r="AD189" s="105">
        <v>5</v>
      </c>
      <c r="AE189" s="107">
        <f>AD189/H189</f>
        <v>5.0505050505050504E-2</v>
      </c>
      <c r="AF189" s="104">
        <f>IF(AE189&gt;0.3,0.3,AE189)</f>
        <v>5.0505050505050504E-2</v>
      </c>
      <c r="AG189" s="101">
        <f>AC189/D189</f>
        <v>1.092350173859685</v>
      </c>
      <c r="AH189" s="101">
        <f>C189/AC189</f>
        <v>1.1732983803014698</v>
      </c>
      <c r="AI189" s="101">
        <f>AC189/E189</f>
        <v>1</v>
      </c>
      <c r="AJ189" s="103">
        <v>5340.5</v>
      </c>
      <c r="AK189" s="6">
        <v>5</v>
      </c>
      <c r="AL189" s="101">
        <f>AK189/H189</f>
        <v>5.0505050505050504E-2</v>
      </c>
      <c r="AM189" s="104">
        <f>IF(AL189&gt;0.3,0.3,AL189)</f>
        <v>5.0505050505050504E-2</v>
      </c>
      <c r="AN189" s="101">
        <f>AJ189/D189</f>
        <v>1.092350173859685</v>
      </c>
      <c r="AO189" s="101">
        <f>C189/AJ189</f>
        <v>1.1732983803014698</v>
      </c>
      <c r="AP189" s="101">
        <f>AJ189/E189</f>
        <v>1</v>
      </c>
      <c r="AQ189" s="103">
        <v>5340.5</v>
      </c>
      <c r="AR189" s="103">
        <v>2</v>
      </c>
      <c r="AS189" s="101">
        <f>AR189/H189</f>
        <v>2.0202020202020204E-2</v>
      </c>
      <c r="AT189" s="104">
        <f>IF(AS189&gt;0.25,0.25,AS189)</f>
        <v>2.0202020202020204E-2</v>
      </c>
      <c r="AU189" s="101">
        <f>AQ189/D189</f>
        <v>1.092350173859685</v>
      </c>
      <c r="AV189" s="101">
        <f>C189/AQ189</f>
        <v>1.1732983803014698</v>
      </c>
      <c r="AW189" s="101">
        <f>AQ189/E189</f>
        <v>1</v>
      </c>
      <c r="AX189" s="103">
        <v>5340.5</v>
      </c>
      <c r="AY189" s="6">
        <v>0</v>
      </c>
      <c r="AZ189" s="101">
        <f>AY189/H189</f>
        <v>0</v>
      </c>
      <c r="BA189" s="104">
        <f>IF(AZ189&gt;0.1,0.1,AZ189)</f>
        <v>0</v>
      </c>
      <c r="BB189" s="101">
        <f>AX189/D189</f>
        <v>1.092350173859685</v>
      </c>
      <c r="BC189" s="101">
        <f>C189/AX189</f>
        <v>1.1732983803014698</v>
      </c>
      <c r="BD189" s="101">
        <f>AX189/E189</f>
        <v>1</v>
      </c>
    </row>
    <row r="190" spans="1:56" x14ac:dyDescent="0.2">
      <c r="A190" s="6" t="s">
        <v>1431</v>
      </c>
      <c r="B190" s="100">
        <v>211</v>
      </c>
      <c r="C190" s="13">
        <v>5298</v>
      </c>
      <c r="D190" s="13">
        <v>3741.5</v>
      </c>
      <c r="E190" s="13">
        <v>3786</v>
      </c>
      <c r="F190" s="13">
        <f>IF(C190=E190,1,0)</f>
        <v>0</v>
      </c>
      <c r="G190" s="13">
        <v>5</v>
      </c>
      <c r="H190" s="6">
        <f>VLOOKUP(B190,NEW_TRAIN_TEST!$A$2:$D$980,4,0)</f>
        <v>29</v>
      </c>
      <c r="I190" s="6" t="str">
        <f>VLOOKUP(B190,NEW_TRAIN_TEST!$A$2:$E$980,5,0)</f>
        <v>barbell</v>
      </c>
      <c r="J190" s="101">
        <f>G190/H190</f>
        <v>0.17241379310344829</v>
      </c>
      <c r="K190" s="101">
        <f>IF(J190&gt;0.3,0.3,J190)</f>
        <v>0.17241379310344829</v>
      </c>
      <c r="L190" s="101">
        <f>E190/D190</f>
        <v>1.0118936255512494</v>
      </c>
      <c r="M190" s="101">
        <f>E190/C190</f>
        <v>0.71460928652321631</v>
      </c>
      <c r="N190" s="103">
        <v>3786</v>
      </c>
      <c r="O190" s="103">
        <v>4</v>
      </c>
      <c r="P190" s="104">
        <f>O190/H190</f>
        <v>0.13793103448275862</v>
      </c>
      <c r="Q190" s="104">
        <f>IF(P190&gt;0.25,0.25,P190)</f>
        <v>0.13793103448275862</v>
      </c>
      <c r="R190" s="101">
        <f>N190/D190</f>
        <v>1.0118936255512494</v>
      </c>
      <c r="S190" s="101">
        <f>N190/C190</f>
        <v>0.71460928652321631</v>
      </c>
      <c r="T190" s="101">
        <f>N190/E190</f>
        <v>1</v>
      </c>
      <c r="U190" s="103">
        <v>3786</v>
      </c>
      <c r="V190" s="103">
        <f>IF(W190&lt;O190,1,0)</f>
        <v>0</v>
      </c>
      <c r="W190" s="6">
        <v>4</v>
      </c>
      <c r="X190" s="101">
        <f>W190/H190</f>
        <v>0.13793103448275862</v>
      </c>
      <c r="Y190" s="104">
        <f>IF(X190&gt;0.25,0.25,X190)</f>
        <v>0.13793103448275862</v>
      </c>
      <c r="Z190" s="101">
        <f>U190/D190</f>
        <v>1.0118936255512494</v>
      </c>
      <c r="AA190" s="101">
        <f>U190/C190</f>
        <v>0.71460928652321631</v>
      </c>
      <c r="AB190" s="101">
        <f>U190/E190</f>
        <v>1</v>
      </c>
      <c r="AC190" s="103">
        <v>3786</v>
      </c>
      <c r="AD190" s="105">
        <v>4</v>
      </c>
      <c r="AE190" s="107">
        <f>AD190/H190</f>
        <v>0.13793103448275862</v>
      </c>
      <c r="AF190" s="104">
        <f>IF(AE190&gt;0.3,0.3,AE190)</f>
        <v>0.13793103448275862</v>
      </c>
      <c r="AG190" s="101">
        <f>AC190/D190</f>
        <v>1.0118936255512494</v>
      </c>
      <c r="AH190" s="101">
        <f>C190/AC190</f>
        <v>1.3993660855784469</v>
      </c>
      <c r="AI190" s="101">
        <f>AC190/E190</f>
        <v>1</v>
      </c>
      <c r="AJ190" s="103">
        <v>3786</v>
      </c>
      <c r="AK190" s="6">
        <v>5</v>
      </c>
      <c r="AL190" s="101">
        <f>AK190/H190</f>
        <v>0.17241379310344829</v>
      </c>
      <c r="AM190" s="104">
        <f>IF(AL190&gt;0.3,0.3,AL190)</f>
        <v>0.17241379310344829</v>
      </c>
      <c r="AN190" s="101">
        <f>AJ190/D190</f>
        <v>1.0118936255512494</v>
      </c>
      <c r="AO190" s="101">
        <f>C190/AJ190</f>
        <v>1.3993660855784469</v>
      </c>
      <c r="AP190" s="101">
        <f>AJ190/E190</f>
        <v>1</v>
      </c>
      <c r="AQ190" s="103">
        <v>3786</v>
      </c>
      <c r="AR190" s="103">
        <v>2</v>
      </c>
      <c r="AS190" s="101">
        <f>AR190/H190</f>
        <v>6.8965517241379309E-2</v>
      </c>
      <c r="AT190" s="104">
        <f>IF(AS190&gt;0.25,0.25,AS190)</f>
        <v>6.8965517241379309E-2</v>
      </c>
      <c r="AU190" s="101">
        <f>AQ190/D190</f>
        <v>1.0118936255512494</v>
      </c>
      <c r="AV190" s="101">
        <f>C190/AQ190</f>
        <v>1.3993660855784469</v>
      </c>
      <c r="AW190" s="101">
        <f>AQ190/E190</f>
        <v>1</v>
      </c>
      <c r="AX190" s="103">
        <v>3786</v>
      </c>
      <c r="AY190" s="6">
        <v>0</v>
      </c>
      <c r="AZ190" s="101">
        <f>AY190/H190</f>
        <v>0</v>
      </c>
      <c r="BA190" s="104">
        <f>IF(AZ190&gt;0.1,0.1,AZ190)</f>
        <v>0</v>
      </c>
      <c r="BB190" s="101">
        <f>AX190/D190</f>
        <v>1.0118936255512494</v>
      </c>
      <c r="BC190" s="101">
        <f>C190/AX190</f>
        <v>1.3993660855784469</v>
      </c>
      <c r="BD190" s="101">
        <f>AX190/E190</f>
        <v>1</v>
      </c>
    </row>
    <row r="191" spans="1:56" x14ac:dyDescent="0.2">
      <c r="A191" s="6" t="s">
        <v>1431</v>
      </c>
      <c r="B191" s="100">
        <v>212</v>
      </c>
      <c r="C191" s="13">
        <v>6243</v>
      </c>
      <c r="D191" s="13">
        <v>4829</v>
      </c>
      <c r="E191" s="13">
        <v>5283</v>
      </c>
      <c r="F191" s="13">
        <f>IF(C191=E191,1,0)</f>
        <v>0</v>
      </c>
      <c r="G191" s="13">
        <v>6</v>
      </c>
      <c r="H191" s="6">
        <f>VLOOKUP(B191,NEW_TRAIN_TEST!$A$2:$D$980,4,0)</f>
        <v>85</v>
      </c>
      <c r="I191" s="6" t="str">
        <f>VLOOKUP(B191,NEW_TRAIN_TEST!$A$2:$E$980,5,0)</f>
        <v>barbell</v>
      </c>
      <c r="J191" s="101">
        <f>G191/H191</f>
        <v>7.0588235294117646E-2</v>
      </c>
      <c r="K191" s="101">
        <f>IF(J191&gt;0.3,0.3,J191)</f>
        <v>7.0588235294117646E-2</v>
      </c>
      <c r="L191" s="101">
        <f>E191/D191</f>
        <v>1.0940153240836612</v>
      </c>
      <c r="M191" s="101">
        <f>E191/C191</f>
        <v>0.84622777510812108</v>
      </c>
      <c r="N191" s="103">
        <v>5283</v>
      </c>
      <c r="O191" s="103">
        <v>4</v>
      </c>
      <c r="P191" s="104">
        <f>O191/H191</f>
        <v>4.7058823529411764E-2</v>
      </c>
      <c r="Q191" s="104">
        <f>IF(P191&gt;0.25,0.25,P191)</f>
        <v>4.7058823529411764E-2</v>
      </c>
      <c r="R191" s="101">
        <f>N191/D191</f>
        <v>1.0940153240836612</v>
      </c>
      <c r="S191" s="101">
        <f>N191/C191</f>
        <v>0.84622777510812108</v>
      </c>
      <c r="T191" s="101">
        <f>N191/E191</f>
        <v>1</v>
      </c>
      <c r="U191" s="103">
        <v>5283</v>
      </c>
      <c r="V191" s="103">
        <f>IF(W191&lt;O191,1,0)</f>
        <v>0</v>
      </c>
      <c r="W191" s="6">
        <v>4</v>
      </c>
      <c r="X191" s="101">
        <f>W191/H191</f>
        <v>4.7058823529411764E-2</v>
      </c>
      <c r="Y191" s="104">
        <f>IF(X191&gt;0.25,0.25,X191)</f>
        <v>4.7058823529411764E-2</v>
      </c>
      <c r="Z191" s="101">
        <f>U191/D191</f>
        <v>1.0940153240836612</v>
      </c>
      <c r="AA191" s="101">
        <f>U191/C191</f>
        <v>0.84622777510812108</v>
      </c>
      <c r="AB191" s="101">
        <f>U191/E191</f>
        <v>1</v>
      </c>
      <c r="AC191" s="103">
        <v>5283</v>
      </c>
      <c r="AD191" s="105">
        <v>5</v>
      </c>
      <c r="AE191" s="107">
        <f>AD191/H191</f>
        <v>5.8823529411764705E-2</v>
      </c>
      <c r="AF191" s="104">
        <f>IF(AE191&gt;0.3,0.3,AE191)</f>
        <v>5.8823529411764705E-2</v>
      </c>
      <c r="AG191" s="101">
        <f>AC191/D191</f>
        <v>1.0940153240836612</v>
      </c>
      <c r="AH191" s="101">
        <f>C191/AC191</f>
        <v>1.1817149346961953</v>
      </c>
      <c r="AI191" s="101">
        <f>AC191/E191</f>
        <v>1</v>
      </c>
      <c r="AJ191" s="103">
        <v>5283</v>
      </c>
      <c r="AK191" s="6">
        <v>5</v>
      </c>
      <c r="AL191" s="101">
        <f>AK191/H191</f>
        <v>5.8823529411764705E-2</v>
      </c>
      <c r="AM191" s="104">
        <f>IF(AL191&gt;0.3,0.3,AL191)</f>
        <v>5.8823529411764705E-2</v>
      </c>
      <c r="AN191" s="101">
        <f>AJ191/D191</f>
        <v>1.0940153240836612</v>
      </c>
      <c r="AO191" s="101">
        <f>C191/AJ191</f>
        <v>1.1817149346961953</v>
      </c>
      <c r="AP191" s="101">
        <f>AJ191/E191</f>
        <v>1</v>
      </c>
      <c r="AQ191" s="103">
        <v>5283</v>
      </c>
      <c r="AR191" s="103">
        <v>2</v>
      </c>
      <c r="AS191" s="101">
        <f>AR191/H191</f>
        <v>2.3529411764705882E-2</v>
      </c>
      <c r="AT191" s="104">
        <f>IF(AS191&gt;0.25,0.25,AS191)</f>
        <v>2.3529411764705882E-2</v>
      </c>
      <c r="AU191" s="101">
        <f>AQ191/D191</f>
        <v>1.0940153240836612</v>
      </c>
      <c r="AV191" s="101">
        <f>C191/AQ191</f>
        <v>1.1817149346961953</v>
      </c>
      <c r="AW191" s="101">
        <f>AQ191/E191</f>
        <v>1</v>
      </c>
      <c r="AX191" s="103">
        <v>5283</v>
      </c>
      <c r="AY191" s="6">
        <v>0</v>
      </c>
      <c r="AZ191" s="101">
        <f>AY191/H191</f>
        <v>0</v>
      </c>
      <c r="BA191" s="104">
        <f>IF(AZ191&gt;0.1,0.1,AZ191)</f>
        <v>0</v>
      </c>
      <c r="BB191" s="101">
        <f>AX191/D191</f>
        <v>1.0940153240836612</v>
      </c>
      <c r="BC191" s="101">
        <f>C191/AX191</f>
        <v>1.1817149346961953</v>
      </c>
      <c r="BD191" s="101">
        <f>AX191/E191</f>
        <v>1</v>
      </c>
    </row>
    <row r="192" spans="1:56" x14ac:dyDescent="0.2">
      <c r="A192" s="6" t="s">
        <v>1431</v>
      </c>
      <c r="B192" s="100">
        <v>213</v>
      </c>
      <c r="C192" s="13">
        <v>5099</v>
      </c>
      <c r="D192" s="13">
        <v>3956.5</v>
      </c>
      <c r="E192" s="13">
        <v>3956.5</v>
      </c>
      <c r="F192" s="13">
        <f>IF(C192=E192,1,0)</f>
        <v>0</v>
      </c>
      <c r="G192" s="13">
        <v>0</v>
      </c>
      <c r="H192" s="6">
        <f>VLOOKUP(B192,NEW_TRAIN_TEST!$A$2:$D$980,4,0)</f>
        <v>28</v>
      </c>
      <c r="I192" s="6" t="str">
        <f>VLOOKUP(B192,NEW_TRAIN_TEST!$A$2:$E$980,5,0)</f>
        <v>barbell</v>
      </c>
      <c r="J192" s="101">
        <f>G192/H192</f>
        <v>0</v>
      </c>
      <c r="K192" s="101">
        <f>IF(J192&gt;0.3,0.3,J192)</f>
        <v>0</v>
      </c>
      <c r="L192" s="101">
        <f>E192/D192</f>
        <v>1</v>
      </c>
      <c r="M192" s="101">
        <f>E192/C192</f>
        <v>0.77593645812904488</v>
      </c>
      <c r="N192" s="103">
        <v>3962.5</v>
      </c>
      <c r="O192" s="103">
        <v>3</v>
      </c>
      <c r="P192" s="104">
        <f>O192/H192</f>
        <v>0.10714285714285714</v>
      </c>
      <c r="Q192" s="104">
        <f>IF(P192&gt;0.25,0.25,P192)</f>
        <v>0.10714285714285714</v>
      </c>
      <c r="R192" s="101">
        <f>N192/D192</f>
        <v>1.0015164918488564</v>
      </c>
      <c r="S192" s="101">
        <f>N192/C192</f>
        <v>0.77711315944302806</v>
      </c>
      <c r="T192" s="101">
        <f>N192/E192</f>
        <v>1.0015164918488564</v>
      </c>
      <c r="U192" s="103">
        <v>3968</v>
      </c>
      <c r="V192" s="103">
        <f>IF(W192&lt;O192,1,0)</f>
        <v>0</v>
      </c>
      <c r="W192" s="6">
        <v>14</v>
      </c>
      <c r="X192" s="101">
        <f>W192/H192</f>
        <v>0.5</v>
      </c>
      <c r="Y192" s="104">
        <f>IF(X192&gt;0.25,0.25,X192)</f>
        <v>0.25</v>
      </c>
      <c r="Z192" s="101">
        <f>U192/D192</f>
        <v>1.0029066093769745</v>
      </c>
      <c r="AA192" s="101">
        <f>U192/C192</f>
        <v>0.77819180231417928</v>
      </c>
      <c r="AB192" s="101">
        <f>U192/E192</f>
        <v>1.0029066093769745</v>
      </c>
      <c r="AC192" s="103">
        <v>3962.5</v>
      </c>
      <c r="AD192" s="105">
        <v>7</v>
      </c>
      <c r="AE192" s="107">
        <f>AD192/H192</f>
        <v>0.25</v>
      </c>
      <c r="AF192" s="104">
        <f>IF(AE192&gt;0.3,0.3,AE192)</f>
        <v>0.25</v>
      </c>
      <c r="AG192" s="101">
        <f>AC192/D192</f>
        <v>1.0015164918488564</v>
      </c>
      <c r="AH192" s="101">
        <f>C192/AC192</f>
        <v>1.286813880126183</v>
      </c>
      <c r="AI192" s="101">
        <f>AC192/E192</f>
        <v>1.0015164918488564</v>
      </c>
      <c r="AJ192" s="103">
        <v>3962.5</v>
      </c>
      <c r="AK192" s="6">
        <v>7</v>
      </c>
      <c r="AL192" s="101">
        <f>AK192/H192</f>
        <v>0.25</v>
      </c>
      <c r="AM192" s="104">
        <f>IF(AL192&gt;0.3,0.3,AL192)</f>
        <v>0.25</v>
      </c>
      <c r="AN192" s="101">
        <f>AJ192/D192</f>
        <v>1.0015164918488564</v>
      </c>
      <c r="AO192" s="101">
        <f>C192/AJ192</f>
        <v>1.286813880126183</v>
      </c>
      <c r="AP192" s="101">
        <f>AJ192/E192</f>
        <v>1.0015164918488564</v>
      </c>
      <c r="AQ192" s="103">
        <v>3962.5</v>
      </c>
      <c r="AR192" s="103">
        <v>4</v>
      </c>
      <c r="AS192" s="101">
        <f>AR192/H192</f>
        <v>0.14285714285714285</v>
      </c>
      <c r="AT192" s="104">
        <f>IF(AS192&gt;0.25,0.25,AS192)</f>
        <v>0.14285714285714285</v>
      </c>
      <c r="AU192" s="101">
        <f>AQ192/D192</f>
        <v>1.0015164918488564</v>
      </c>
      <c r="AV192" s="101">
        <f>C192/AQ192</f>
        <v>1.286813880126183</v>
      </c>
      <c r="AW192" s="101">
        <f>AQ192/E192</f>
        <v>1.0015164918488564</v>
      </c>
      <c r="AX192" s="103">
        <v>3956.5</v>
      </c>
      <c r="AY192" s="6">
        <v>0</v>
      </c>
      <c r="AZ192" s="101">
        <f>AY192/H192</f>
        <v>0</v>
      </c>
      <c r="BA192" s="104">
        <f>IF(AZ192&gt;0.1,0.1,AZ192)</f>
        <v>0</v>
      </c>
      <c r="BB192" s="101">
        <f>AX192/D192</f>
        <v>1</v>
      </c>
      <c r="BC192" s="101">
        <f>C192/AX192</f>
        <v>1.2887653228863896</v>
      </c>
      <c r="BD192" s="101">
        <f>AX192/E192</f>
        <v>1</v>
      </c>
    </row>
    <row r="193" spans="1:56" x14ac:dyDescent="0.2">
      <c r="A193" s="6" t="s">
        <v>1431</v>
      </c>
      <c r="B193" s="100">
        <v>214</v>
      </c>
      <c r="C193" s="13">
        <v>5066</v>
      </c>
      <c r="D193" s="13">
        <v>4225</v>
      </c>
      <c r="E193" s="13">
        <v>4225</v>
      </c>
      <c r="F193" s="13">
        <f>IF(C193=E193,1,0)</f>
        <v>0</v>
      </c>
      <c r="G193" s="13">
        <v>0</v>
      </c>
      <c r="H193" s="6">
        <f>VLOOKUP(B193,NEW_TRAIN_TEST!$A$2:$D$980,4,0)</f>
        <v>54</v>
      </c>
      <c r="I193" s="6" t="str">
        <f>VLOOKUP(B193,NEW_TRAIN_TEST!$A$2:$E$980,5,0)</f>
        <v>barbell</v>
      </c>
      <c r="J193" s="101">
        <f>G193/H193</f>
        <v>0</v>
      </c>
      <c r="K193" s="101">
        <f>IF(J193&gt;0.3,0.3,J193)</f>
        <v>0</v>
      </c>
      <c r="L193" s="101">
        <f>E193/D193</f>
        <v>1</v>
      </c>
      <c r="M193" s="101">
        <f>E193/C193</f>
        <v>0.83399131464666398</v>
      </c>
      <c r="N193" s="103">
        <v>4239.25</v>
      </c>
      <c r="O193" s="103">
        <v>24</v>
      </c>
      <c r="P193" s="104">
        <f>O193/H193</f>
        <v>0.44444444444444442</v>
      </c>
      <c r="Q193" s="104">
        <f>IF(P193&gt;0.25,0.25,P193)</f>
        <v>0.25</v>
      </c>
      <c r="R193" s="101">
        <f>N193/D193</f>
        <v>1.0033727810650888</v>
      </c>
      <c r="S193" s="101">
        <f>N193/C193</f>
        <v>0.83680418476115281</v>
      </c>
      <c r="T193" s="101">
        <f>N193/E193</f>
        <v>1.0033727810650888</v>
      </c>
      <c r="U193" s="103">
        <v>4237.7</v>
      </c>
      <c r="V193" s="103">
        <f>IF(W193&lt;O193,1,0)</f>
        <v>0</v>
      </c>
      <c r="W193" s="6">
        <v>39</v>
      </c>
      <c r="X193" s="101">
        <f>W193/H193</f>
        <v>0.72222222222222221</v>
      </c>
      <c r="Y193" s="104">
        <f>IF(X193&gt;0.25,0.25,X193)</f>
        <v>0.25</v>
      </c>
      <c r="Z193" s="101">
        <f>U193/D193</f>
        <v>1.0030059171597632</v>
      </c>
      <c r="AA193" s="101">
        <f>U193/C193</f>
        <v>0.83649822345045399</v>
      </c>
      <c r="AB193" s="101">
        <f>U193/E193</f>
        <v>1.0030059171597632</v>
      </c>
      <c r="AC193" s="103">
        <v>4246.5</v>
      </c>
      <c r="AD193" s="105">
        <v>190</v>
      </c>
      <c r="AE193" s="107">
        <f>AD193/H193</f>
        <v>3.5185185185185186</v>
      </c>
      <c r="AF193" s="104">
        <f>IF(AE193&gt;0.3,0.3,AE193)</f>
        <v>0.3</v>
      </c>
      <c r="AG193" s="101">
        <f>AC193/D193</f>
        <v>1.0050887573964498</v>
      </c>
      <c r="AH193" s="101">
        <f>C193/AC193</f>
        <v>1.1929824561403508</v>
      </c>
      <c r="AI193" s="101">
        <f>AC193/E193</f>
        <v>1.0050887573964498</v>
      </c>
      <c r="AJ193" s="103">
        <v>4248.38</v>
      </c>
      <c r="AK193" s="6">
        <v>210</v>
      </c>
      <c r="AL193" s="101">
        <f>AK193/H193</f>
        <v>3.8888888888888888</v>
      </c>
      <c r="AM193" s="104">
        <f>IF(AL193&gt;0.3,0.3,AL193)</f>
        <v>0.3</v>
      </c>
      <c r="AN193" s="101">
        <f>AJ193/D193</f>
        <v>1.0055337278106509</v>
      </c>
      <c r="AO193" s="101">
        <f>C193/AJ193</f>
        <v>1.1924545356112213</v>
      </c>
      <c r="AP193" s="101">
        <f>AJ193/E193</f>
        <v>1.0055337278106509</v>
      </c>
      <c r="AQ193" s="103">
        <v>4239</v>
      </c>
      <c r="AR193" s="103">
        <v>8</v>
      </c>
      <c r="AS193" s="101">
        <f>AR193/H193</f>
        <v>0.14814814814814814</v>
      </c>
      <c r="AT193" s="104">
        <f>IF(AS193&gt;0.25,0.25,AS193)</f>
        <v>0.14814814814814814</v>
      </c>
      <c r="AU193" s="101">
        <f>AQ193/D193</f>
        <v>1.0033136094674555</v>
      </c>
      <c r="AV193" s="101">
        <f>C193/AQ193</f>
        <v>1.1950931823543289</v>
      </c>
      <c r="AW193" s="101">
        <f>AQ193/E193</f>
        <v>1.0033136094674555</v>
      </c>
      <c r="AX193" s="103">
        <v>4225</v>
      </c>
      <c r="AY193" s="6">
        <v>0</v>
      </c>
      <c r="AZ193" s="101">
        <f>AY193/H193</f>
        <v>0</v>
      </c>
      <c r="BA193" s="104">
        <f>IF(AZ193&gt;0.1,0.1,AZ193)</f>
        <v>0</v>
      </c>
      <c r="BB193" s="101">
        <f>AX193/D193</f>
        <v>1</v>
      </c>
      <c r="BC193" s="101">
        <f>C193/AX193</f>
        <v>1.1990532544378698</v>
      </c>
      <c r="BD193" s="101">
        <f>AX193/E193</f>
        <v>1</v>
      </c>
    </row>
    <row r="194" spans="1:56" x14ac:dyDescent="0.2">
      <c r="A194" s="6" t="s">
        <v>1431</v>
      </c>
      <c r="B194" s="100">
        <v>215</v>
      </c>
      <c r="C194" s="13">
        <v>4413</v>
      </c>
      <c r="D194" s="13">
        <v>3004.5</v>
      </c>
      <c r="E194" s="13">
        <v>3004.5</v>
      </c>
      <c r="F194" s="13">
        <f>IF(C194=E194,1,0)</f>
        <v>0</v>
      </c>
      <c r="G194" s="13">
        <v>0</v>
      </c>
      <c r="H194" s="6">
        <f>VLOOKUP(B194,NEW_TRAIN_TEST!$A$2:$D$980,4,0)</f>
        <v>12</v>
      </c>
      <c r="I194" s="6" t="str">
        <f>VLOOKUP(B194,NEW_TRAIN_TEST!$A$2:$E$980,5,0)</f>
        <v>barbell</v>
      </c>
      <c r="J194" s="101">
        <f>G194/H194</f>
        <v>0</v>
      </c>
      <c r="K194" s="101">
        <f>IF(J194&gt;0.3,0.3,J194)</f>
        <v>0</v>
      </c>
      <c r="L194" s="101">
        <f>E194/D194</f>
        <v>1</v>
      </c>
      <c r="M194" s="101">
        <f>E194/C194</f>
        <v>0.68082936777702241</v>
      </c>
      <c r="N194" s="103">
        <v>3004.5</v>
      </c>
      <c r="O194" s="103">
        <v>0</v>
      </c>
      <c r="P194" s="104">
        <f>O194/H194</f>
        <v>0</v>
      </c>
      <c r="Q194" s="104">
        <f>IF(P194&gt;0.25,0.25,P194)</f>
        <v>0</v>
      </c>
      <c r="R194" s="101">
        <f>N194/D194</f>
        <v>1</v>
      </c>
      <c r="S194" s="101">
        <f>N194/C194</f>
        <v>0.68082936777702241</v>
      </c>
      <c r="T194" s="101">
        <f>N194/E194</f>
        <v>1</v>
      </c>
      <c r="U194" s="103">
        <v>3004.5</v>
      </c>
      <c r="V194" s="103">
        <f>IF(W194&lt;O194,1,0)</f>
        <v>0</v>
      </c>
      <c r="W194" s="6">
        <v>0</v>
      </c>
      <c r="X194" s="101">
        <f>W194/H194</f>
        <v>0</v>
      </c>
      <c r="Y194" s="104">
        <f>IF(X194&gt;0.25,0.25,X194)</f>
        <v>0</v>
      </c>
      <c r="Z194" s="101">
        <f>U194/D194</f>
        <v>1</v>
      </c>
      <c r="AA194" s="101">
        <f>U194/C194</f>
        <v>0.68082936777702241</v>
      </c>
      <c r="AB194" s="101">
        <f>U194/E194</f>
        <v>1</v>
      </c>
      <c r="AC194" s="103">
        <v>3004.5</v>
      </c>
      <c r="AD194" s="105">
        <v>0</v>
      </c>
      <c r="AE194" s="107">
        <f>AD194/H194</f>
        <v>0</v>
      </c>
      <c r="AF194" s="104">
        <f>IF(AE194&gt;0.3,0.3,AE194)</f>
        <v>0</v>
      </c>
      <c r="AG194" s="101">
        <f>AC194/D194</f>
        <v>1</v>
      </c>
      <c r="AH194" s="101">
        <f>C194/AC194</f>
        <v>1.4687968047928108</v>
      </c>
      <c r="AI194" s="101">
        <f>AC194/E194</f>
        <v>1</v>
      </c>
      <c r="AJ194" s="103">
        <v>3004.5</v>
      </c>
      <c r="AK194" s="6">
        <v>0</v>
      </c>
      <c r="AL194" s="101">
        <f>AK194/H194</f>
        <v>0</v>
      </c>
      <c r="AM194" s="104">
        <f>IF(AL194&gt;0.3,0.3,AL194)</f>
        <v>0</v>
      </c>
      <c r="AN194" s="101">
        <f>AJ194/D194</f>
        <v>1</v>
      </c>
      <c r="AO194" s="101">
        <f>C194/AJ194</f>
        <v>1.4687968047928108</v>
      </c>
      <c r="AP194" s="101">
        <f>AJ194/E194</f>
        <v>1</v>
      </c>
      <c r="AQ194" s="103">
        <v>3004.5</v>
      </c>
      <c r="AR194" s="103">
        <v>0</v>
      </c>
      <c r="AS194" s="101">
        <f>AR194/H194</f>
        <v>0</v>
      </c>
      <c r="AT194" s="104">
        <f>IF(AS194&gt;0.25,0.25,AS194)</f>
        <v>0</v>
      </c>
      <c r="AU194" s="101">
        <f>AQ194/D194</f>
        <v>1</v>
      </c>
      <c r="AV194" s="101">
        <f>C194/AQ194</f>
        <v>1.4687968047928108</v>
      </c>
      <c r="AW194" s="101">
        <f>AQ194/E194</f>
        <v>1</v>
      </c>
      <c r="AX194" s="103">
        <v>3004.5</v>
      </c>
      <c r="AY194" s="6">
        <v>0</v>
      </c>
      <c r="AZ194" s="101">
        <f>AY194/H194</f>
        <v>0</v>
      </c>
      <c r="BA194" s="104">
        <f>IF(AZ194&gt;0.1,0.1,AZ194)</f>
        <v>0</v>
      </c>
      <c r="BB194" s="101">
        <f>AX194/D194</f>
        <v>1</v>
      </c>
      <c r="BC194" s="101">
        <f>C194/AX194</f>
        <v>1.4687968047928108</v>
      </c>
      <c r="BD194" s="101">
        <f>AX194/E194</f>
        <v>1</v>
      </c>
    </row>
    <row r="195" spans="1:56" x14ac:dyDescent="0.2">
      <c r="A195" s="6" t="s">
        <v>1431</v>
      </c>
      <c r="B195" s="100">
        <v>216</v>
      </c>
      <c r="C195" s="13">
        <v>4713</v>
      </c>
      <c r="D195" s="13">
        <v>4029.5</v>
      </c>
      <c r="E195" s="13">
        <v>4588.5</v>
      </c>
      <c r="F195" s="13">
        <f>IF(C195=E195,1,0)</f>
        <v>0</v>
      </c>
      <c r="G195" s="13">
        <v>8</v>
      </c>
      <c r="H195" s="6">
        <f>VLOOKUP(B195,NEW_TRAIN_TEST!$A$2:$D$980,4,0)</f>
        <v>70</v>
      </c>
      <c r="I195" s="6" t="str">
        <f>VLOOKUP(B195,NEW_TRAIN_TEST!$A$2:$E$980,5,0)</f>
        <v>barbell</v>
      </c>
      <c r="J195" s="101">
        <f>G195/H195</f>
        <v>0.11428571428571428</v>
      </c>
      <c r="K195" s="101">
        <f>IF(J195&gt;0.3,0.3,J195)</f>
        <v>0.11428571428571428</v>
      </c>
      <c r="L195" s="101">
        <f>E195/D195</f>
        <v>1.1387268891922075</v>
      </c>
      <c r="M195" s="101">
        <f>E195/C195</f>
        <v>0.97358370464672184</v>
      </c>
      <c r="N195" s="103">
        <v>4588.5</v>
      </c>
      <c r="O195" s="103">
        <v>1</v>
      </c>
      <c r="P195" s="104">
        <f>O195/H195</f>
        <v>1.4285714285714285E-2</v>
      </c>
      <c r="Q195" s="104">
        <f>IF(P195&gt;0.25,0.25,P195)</f>
        <v>1.4285714285714285E-2</v>
      </c>
      <c r="R195" s="101">
        <f>N195/D195</f>
        <v>1.1387268891922075</v>
      </c>
      <c r="S195" s="101">
        <f>N195/C195</f>
        <v>0.97358370464672184</v>
      </c>
      <c r="T195" s="101">
        <f>N195/E195</f>
        <v>1</v>
      </c>
      <c r="U195" s="103">
        <v>4588.5</v>
      </c>
      <c r="V195" s="103">
        <f>IF(W195&lt;O195,1,0)</f>
        <v>0</v>
      </c>
      <c r="W195" s="6">
        <v>1</v>
      </c>
      <c r="X195" s="101">
        <f>W195/H195</f>
        <v>1.4285714285714285E-2</v>
      </c>
      <c r="Y195" s="104">
        <f>IF(X195&gt;0.25,0.25,X195)</f>
        <v>1.4285714285714285E-2</v>
      </c>
      <c r="Z195" s="101">
        <f>U195/D195</f>
        <v>1.1387268891922075</v>
      </c>
      <c r="AA195" s="101">
        <f>U195/C195</f>
        <v>0.97358370464672184</v>
      </c>
      <c r="AB195" s="101">
        <f>U195/E195</f>
        <v>1</v>
      </c>
      <c r="AC195" s="103">
        <v>4588.5</v>
      </c>
      <c r="AD195" s="105">
        <v>1</v>
      </c>
      <c r="AE195" s="107">
        <f>AD195/H195</f>
        <v>1.4285714285714285E-2</v>
      </c>
      <c r="AF195" s="104">
        <f>IF(AE195&gt;0.3,0.3,AE195)</f>
        <v>1.4285714285714285E-2</v>
      </c>
      <c r="AG195" s="101">
        <f>AC195/D195</f>
        <v>1.1387268891922075</v>
      </c>
      <c r="AH195" s="101">
        <f>C195/AC195</f>
        <v>1.0271330500163451</v>
      </c>
      <c r="AI195" s="101">
        <f>AC195/E195</f>
        <v>1</v>
      </c>
      <c r="AJ195" s="103">
        <v>4588.5</v>
      </c>
      <c r="AK195" s="6">
        <v>1</v>
      </c>
      <c r="AL195" s="101">
        <f>AK195/H195</f>
        <v>1.4285714285714285E-2</v>
      </c>
      <c r="AM195" s="104">
        <f>IF(AL195&gt;0.3,0.3,AL195)</f>
        <v>1.4285714285714285E-2</v>
      </c>
      <c r="AN195" s="101">
        <f>AJ195/D195</f>
        <v>1.1387268891922075</v>
      </c>
      <c r="AO195" s="101">
        <f>C195/AJ195</f>
        <v>1.0271330500163451</v>
      </c>
      <c r="AP195" s="101">
        <f>AJ195/E195</f>
        <v>1</v>
      </c>
      <c r="AQ195" s="103">
        <v>4588.5</v>
      </c>
      <c r="AR195" s="103">
        <v>2</v>
      </c>
      <c r="AS195" s="101">
        <f>AR195/H195</f>
        <v>2.8571428571428571E-2</v>
      </c>
      <c r="AT195" s="104">
        <f>IF(AS195&gt;0.25,0.25,AS195)</f>
        <v>2.8571428571428571E-2</v>
      </c>
      <c r="AU195" s="101">
        <f>AQ195/D195</f>
        <v>1.1387268891922075</v>
      </c>
      <c r="AV195" s="101">
        <f>C195/AQ195</f>
        <v>1.0271330500163451</v>
      </c>
      <c r="AW195" s="101">
        <f>AQ195/E195</f>
        <v>1</v>
      </c>
      <c r="AX195" s="103">
        <v>4588.5</v>
      </c>
      <c r="AY195" s="6">
        <v>2</v>
      </c>
      <c r="AZ195" s="101">
        <f>AY195/H195</f>
        <v>2.8571428571428571E-2</v>
      </c>
      <c r="BA195" s="104">
        <f>IF(AZ195&gt;0.1,0.1,AZ195)</f>
        <v>2.8571428571428571E-2</v>
      </c>
      <c r="BB195" s="101">
        <f>AX195/D195</f>
        <v>1.1387268891922075</v>
      </c>
      <c r="BC195" s="101">
        <f>C195/AX195</f>
        <v>1.0271330500163451</v>
      </c>
      <c r="BD195" s="101">
        <f>AX195/E195</f>
        <v>1</v>
      </c>
    </row>
    <row r="196" spans="1:56" x14ac:dyDescent="0.2">
      <c r="A196" s="6" t="s">
        <v>1431</v>
      </c>
      <c r="B196" s="100">
        <v>217</v>
      </c>
      <c r="C196" s="13">
        <v>7060</v>
      </c>
      <c r="D196" s="13">
        <v>5410</v>
      </c>
      <c r="E196" s="13">
        <v>6494.5</v>
      </c>
      <c r="F196" s="13">
        <f>IF(C196=E196,1,0)</f>
        <v>0</v>
      </c>
      <c r="G196" s="13">
        <v>4</v>
      </c>
      <c r="H196" s="6">
        <f>VLOOKUP(B196,NEW_TRAIN_TEST!$A$2:$D$980,4,0)</f>
        <v>63</v>
      </c>
      <c r="I196" s="6" t="str">
        <f>VLOOKUP(B196,NEW_TRAIN_TEST!$A$2:$E$980,5,0)</f>
        <v>barbell</v>
      </c>
      <c r="J196" s="101">
        <f>G196/H196</f>
        <v>6.3492063492063489E-2</v>
      </c>
      <c r="K196" s="101">
        <f>IF(J196&gt;0.3,0.3,J196)</f>
        <v>6.3492063492063489E-2</v>
      </c>
      <c r="L196" s="101">
        <f>E196/D196</f>
        <v>1.2004621072088724</v>
      </c>
      <c r="M196" s="101">
        <f>E196/C196</f>
        <v>0.91990084985835696</v>
      </c>
      <c r="N196" s="103">
        <v>6494.5</v>
      </c>
      <c r="O196" s="103">
        <v>0</v>
      </c>
      <c r="P196" s="104">
        <f>O196/H196</f>
        <v>0</v>
      </c>
      <c r="Q196" s="104">
        <f>IF(P196&gt;0.25,0.25,P196)</f>
        <v>0</v>
      </c>
      <c r="R196" s="101">
        <f>N196/D196</f>
        <v>1.2004621072088724</v>
      </c>
      <c r="S196" s="101">
        <f>N196/C196</f>
        <v>0.91990084985835696</v>
      </c>
      <c r="T196" s="101">
        <f>N196/E196</f>
        <v>1</v>
      </c>
      <c r="U196" s="103">
        <v>6494.5</v>
      </c>
      <c r="V196" s="103">
        <f>IF(W196&lt;O196,1,0)</f>
        <v>0</v>
      </c>
      <c r="W196" s="6">
        <v>0</v>
      </c>
      <c r="X196" s="101">
        <f>W196/H196</f>
        <v>0</v>
      </c>
      <c r="Y196" s="104">
        <f>IF(X196&gt;0.25,0.25,X196)</f>
        <v>0</v>
      </c>
      <c r="Z196" s="101">
        <f>U196/D196</f>
        <v>1.2004621072088724</v>
      </c>
      <c r="AA196" s="101">
        <f>U196/C196</f>
        <v>0.91990084985835696</v>
      </c>
      <c r="AB196" s="101">
        <f>U196/E196</f>
        <v>1</v>
      </c>
      <c r="AC196" s="103">
        <v>6494.5</v>
      </c>
      <c r="AD196" s="105">
        <v>0</v>
      </c>
      <c r="AE196" s="107">
        <f>AD196/H196</f>
        <v>0</v>
      </c>
      <c r="AF196" s="104">
        <f>IF(AE196&gt;0.3,0.3,AE196)</f>
        <v>0</v>
      </c>
      <c r="AG196" s="101">
        <f>AC196/D196</f>
        <v>1.2004621072088724</v>
      </c>
      <c r="AH196" s="101">
        <f>C196/AC196</f>
        <v>1.0870736777273078</v>
      </c>
      <c r="AI196" s="101">
        <f>AC196/E196</f>
        <v>1</v>
      </c>
      <c r="AJ196" s="103">
        <v>6494.5</v>
      </c>
      <c r="AK196" s="6">
        <v>0</v>
      </c>
      <c r="AL196" s="101">
        <f>AK196/H196</f>
        <v>0</v>
      </c>
      <c r="AM196" s="104">
        <f>IF(AL196&gt;0.3,0.3,AL196)</f>
        <v>0</v>
      </c>
      <c r="AN196" s="101">
        <f>AJ196/D196</f>
        <v>1.2004621072088724</v>
      </c>
      <c r="AO196" s="101">
        <f>C196/AJ196</f>
        <v>1.0870736777273078</v>
      </c>
      <c r="AP196" s="101">
        <f>AJ196/E196</f>
        <v>1</v>
      </c>
      <c r="AQ196" s="103">
        <v>6494.5</v>
      </c>
      <c r="AR196" s="103">
        <v>0</v>
      </c>
      <c r="AS196" s="101">
        <f>AR196/H196</f>
        <v>0</v>
      </c>
      <c r="AT196" s="104">
        <f>IF(AS196&gt;0.25,0.25,AS196)</f>
        <v>0</v>
      </c>
      <c r="AU196" s="101">
        <f>AQ196/D196</f>
        <v>1.2004621072088724</v>
      </c>
      <c r="AV196" s="101">
        <f>C196/AQ196</f>
        <v>1.0870736777273078</v>
      </c>
      <c r="AW196" s="101">
        <f>AQ196/E196</f>
        <v>1</v>
      </c>
      <c r="AX196" s="103">
        <v>6494.5</v>
      </c>
      <c r="AY196" s="6">
        <v>0</v>
      </c>
      <c r="AZ196" s="101">
        <f>AY196/H196</f>
        <v>0</v>
      </c>
      <c r="BA196" s="104">
        <f>IF(AZ196&gt;0.1,0.1,AZ196)</f>
        <v>0</v>
      </c>
      <c r="BB196" s="101">
        <f>AX196/D196</f>
        <v>1.2004621072088724</v>
      </c>
      <c r="BC196" s="101">
        <f>C196/AX196</f>
        <v>1.0870736777273078</v>
      </c>
      <c r="BD196" s="101">
        <f>AX196/E196</f>
        <v>1</v>
      </c>
    </row>
    <row r="197" spans="1:56" x14ac:dyDescent="0.2">
      <c r="A197" s="6" t="s">
        <v>1431</v>
      </c>
      <c r="B197" s="100">
        <v>218</v>
      </c>
      <c r="C197" s="13">
        <v>7238</v>
      </c>
      <c r="D197" s="13">
        <v>5588</v>
      </c>
      <c r="E197" s="13">
        <v>6026</v>
      </c>
      <c r="F197" s="13">
        <f>IF(C197=E197,1,0)</f>
        <v>0</v>
      </c>
      <c r="G197" s="13">
        <v>6</v>
      </c>
      <c r="H197" s="6">
        <f>VLOOKUP(B197,NEW_TRAIN_TEST!$A$2:$D$980,4,0)</f>
        <v>73</v>
      </c>
      <c r="I197" s="6" t="str">
        <f>VLOOKUP(B197,NEW_TRAIN_TEST!$A$2:$E$980,5,0)</f>
        <v>barbell</v>
      </c>
      <c r="J197" s="101">
        <f>G197/H197</f>
        <v>8.2191780821917804E-2</v>
      </c>
      <c r="K197" s="101">
        <f>IF(J197&gt;0.3,0.3,J197)</f>
        <v>8.2191780821917804E-2</v>
      </c>
      <c r="L197" s="101">
        <f>E197/D197</f>
        <v>1.0783822476735863</v>
      </c>
      <c r="M197" s="101">
        <f>E197/C197</f>
        <v>0.83255042829510917</v>
      </c>
      <c r="N197" s="103">
        <v>6026</v>
      </c>
      <c r="O197" s="103">
        <v>2</v>
      </c>
      <c r="P197" s="104">
        <f>O197/H197</f>
        <v>2.7397260273972601E-2</v>
      </c>
      <c r="Q197" s="104">
        <f>IF(P197&gt;0.25,0.25,P197)</f>
        <v>2.7397260273972601E-2</v>
      </c>
      <c r="R197" s="101">
        <f>N197/D197</f>
        <v>1.0783822476735863</v>
      </c>
      <c r="S197" s="101">
        <f>N197/C197</f>
        <v>0.83255042829510917</v>
      </c>
      <c r="T197" s="101">
        <f>N197/E197</f>
        <v>1</v>
      </c>
      <c r="U197" s="103">
        <v>6026</v>
      </c>
      <c r="V197" s="103">
        <f>IF(W197&lt;O197,1,0)</f>
        <v>0</v>
      </c>
      <c r="W197" s="6">
        <v>2</v>
      </c>
      <c r="X197" s="101">
        <f>W197/H197</f>
        <v>2.7397260273972601E-2</v>
      </c>
      <c r="Y197" s="104">
        <f>IF(X197&gt;0.25,0.25,X197)</f>
        <v>2.7397260273972601E-2</v>
      </c>
      <c r="Z197" s="101">
        <f>U197/D197</f>
        <v>1.0783822476735863</v>
      </c>
      <c r="AA197" s="101">
        <f>U197/C197</f>
        <v>0.83255042829510917</v>
      </c>
      <c r="AB197" s="101">
        <f>U197/E197</f>
        <v>1</v>
      </c>
      <c r="AC197" s="103">
        <v>6026</v>
      </c>
      <c r="AD197" s="105">
        <v>3</v>
      </c>
      <c r="AE197" s="107">
        <f>AD197/H197</f>
        <v>4.1095890410958902E-2</v>
      </c>
      <c r="AF197" s="104">
        <f>IF(AE197&gt;0.3,0.3,AE197)</f>
        <v>4.1095890410958902E-2</v>
      </c>
      <c r="AG197" s="101">
        <f>AC197/D197</f>
        <v>1.0783822476735863</v>
      </c>
      <c r="AH197" s="101">
        <f>C197/AC197</f>
        <v>1.2011284434118819</v>
      </c>
      <c r="AI197" s="101">
        <f>AC197/E197</f>
        <v>1</v>
      </c>
      <c r="AJ197" s="103">
        <v>6026</v>
      </c>
      <c r="AK197" s="6">
        <v>3</v>
      </c>
      <c r="AL197" s="101">
        <f>AK197/H197</f>
        <v>4.1095890410958902E-2</v>
      </c>
      <c r="AM197" s="104">
        <f>IF(AL197&gt;0.3,0.3,AL197)</f>
        <v>4.1095890410958902E-2</v>
      </c>
      <c r="AN197" s="101">
        <f>AJ197/D197</f>
        <v>1.0783822476735863</v>
      </c>
      <c r="AO197" s="101">
        <f>C197/AJ197</f>
        <v>1.2011284434118819</v>
      </c>
      <c r="AP197" s="101">
        <f>AJ197/E197</f>
        <v>1</v>
      </c>
      <c r="AQ197" s="103">
        <v>6026</v>
      </c>
      <c r="AR197" s="103">
        <v>2</v>
      </c>
      <c r="AS197" s="101">
        <f>AR197/H197</f>
        <v>2.7397260273972601E-2</v>
      </c>
      <c r="AT197" s="104">
        <f>IF(AS197&gt;0.25,0.25,AS197)</f>
        <v>2.7397260273972601E-2</v>
      </c>
      <c r="AU197" s="101">
        <f>AQ197/D197</f>
        <v>1.0783822476735863</v>
      </c>
      <c r="AV197" s="101">
        <f>C197/AQ197</f>
        <v>1.2011284434118819</v>
      </c>
      <c r="AW197" s="101">
        <f>AQ197/E197</f>
        <v>1</v>
      </c>
      <c r="AX197" s="103">
        <v>6026</v>
      </c>
      <c r="AY197" s="6">
        <v>1</v>
      </c>
      <c r="AZ197" s="101">
        <f>AY197/H197</f>
        <v>1.3698630136986301E-2</v>
      </c>
      <c r="BA197" s="104">
        <f>IF(AZ197&gt;0.1,0.1,AZ197)</f>
        <v>1.3698630136986301E-2</v>
      </c>
      <c r="BB197" s="101">
        <f>AX197/D197</f>
        <v>1.0783822476735863</v>
      </c>
      <c r="BC197" s="101">
        <f>C197/AX197</f>
        <v>1.2011284434118819</v>
      </c>
      <c r="BD197" s="101">
        <f>AX197/E197</f>
        <v>1</v>
      </c>
    </row>
    <row r="198" spans="1:56" x14ac:dyDescent="0.2">
      <c r="A198" s="6" t="s">
        <v>1431</v>
      </c>
      <c r="B198" s="100">
        <v>219</v>
      </c>
      <c r="C198" s="13">
        <v>4322</v>
      </c>
      <c r="D198" s="13">
        <v>2776.5</v>
      </c>
      <c r="E198" s="13">
        <v>2776.5</v>
      </c>
      <c r="F198" s="13">
        <f>IF(C198=E198,1,0)</f>
        <v>0</v>
      </c>
      <c r="G198" s="13">
        <v>0</v>
      </c>
      <c r="H198" s="6">
        <f>VLOOKUP(B198,NEW_TRAIN_TEST!$A$2:$D$980,4,0)</f>
        <v>14</v>
      </c>
      <c r="I198" s="6" t="str">
        <f>VLOOKUP(B198,NEW_TRAIN_TEST!$A$2:$E$980,5,0)</f>
        <v>barbell</v>
      </c>
      <c r="J198" s="101">
        <f>G198/H198</f>
        <v>0</v>
      </c>
      <c r="K198" s="101">
        <f>IF(J198&gt;0.3,0.3,J198)</f>
        <v>0</v>
      </c>
      <c r="L198" s="101">
        <f>E198/D198</f>
        <v>1</v>
      </c>
      <c r="M198" s="101">
        <f>E198/C198</f>
        <v>0.64241092086996765</v>
      </c>
      <c r="N198" s="103">
        <v>2832</v>
      </c>
      <c r="O198" s="103">
        <v>2</v>
      </c>
      <c r="P198" s="104">
        <f>O198/H198</f>
        <v>0.14285714285714285</v>
      </c>
      <c r="Q198" s="104">
        <f>IF(P198&gt;0.25,0.25,P198)</f>
        <v>0.14285714285714285</v>
      </c>
      <c r="R198" s="101">
        <f>N198/D198</f>
        <v>1.0199891950297137</v>
      </c>
      <c r="S198" s="101">
        <f>N198/C198</f>
        <v>0.65525219805645529</v>
      </c>
      <c r="T198" s="101">
        <f>N198/E198</f>
        <v>1.0199891950297137</v>
      </c>
      <c r="U198" s="103">
        <v>2832</v>
      </c>
      <c r="V198" s="103">
        <f>IF(W198&lt;O198,1,0)</f>
        <v>0</v>
      </c>
      <c r="W198" s="6">
        <v>2</v>
      </c>
      <c r="X198" s="101">
        <f>W198/H198</f>
        <v>0.14285714285714285</v>
      </c>
      <c r="Y198" s="104">
        <f>IF(X198&gt;0.25,0.25,X198)</f>
        <v>0.14285714285714285</v>
      </c>
      <c r="Z198" s="101">
        <f>U198/D198</f>
        <v>1.0199891950297137</v>
      </c>
      <c r="AA198" s="101">
        <f>U198/C198</f>
        <v>0.65525219805645529</v>
      </c>
      <c r="AB198" s="101">
        <f>U198/E198</f>
        <v>1.0199891950297137</v>
      </c>
      <c r="AC198" s="103">
        <v>2832</v>
      </c>
      <c r="AD198" s="105">
        <v>3</v>
      </c>
      <c r="AE198" s="107">
        <f>AD198/H198</f>
        <v>0.21428571428571427</v>
      </c>
      <c r="AF198" s="104">
        <f>IF(AE198&gt;0.3,0.3,AE198)</f>
        <v>0.21428571428571427</v>
      </c>
      <c r="AG198" s="101">
        <f>AC198/D198</f>
        <v>1.0199891950297137</v>
      </c>
      <c r="AH198" s="101">
        <f>C198/AC198</f>
        <v>1.5261299435028248</v>
      </c>
      <c r="AI198" s="101">
        <f>AC198/E198</f>
        <v>1.0199891950297137</v>
      </c>
      <c r="AJ198" s="103">
        <v>2832</v>
      </c>
      <c r="AK198" s="6">
        <v>3</v>
      </c>
      <c r="AL198" s="101">
        <f>AK198/H198</f>
        <v>0.21428571428571427</v>
      </c>
      <c r="AM198" s="104">
        <f>IF(AL198&gt;0.3,0.3,AL198)</f>
        <v>0.21428571428571427</v>
      </c>
      <c r="AN198" s="101">
        <f>AJ198/D198</f>
        <v>1.0199891950297137</v>
      </c>
      <c r="AO198" s="101">
        <f>C198/AJ198</f>
        <v>1.5261299435028248</v>
      </c>
      <c r="AP198" s="101">
        <f>AJ198/E198</f>
        <v>1.0199891950297137</v>
      </c>
      <c r="AQ198" s="103">
        <v>2832</v>
      </c>
      <c r="AR198" s="103">
        <v>4</v>
      </c>
      <c r="AS198" s="101">
        <f>AR198/H198</f>
        <v>0.2857142857142857</v>
      </c>
      <c r="AT198" s="104">
        <f>IF(AS198&gt;0.25,0.25,AS198)</f>
        <v>0.25</v>
      </c>
      <c r="AU198" s="101">
        <f>AQ198/D198</f>
        <v>1.0199891950297137</v>
      </c>
      <c r="AV198" s="101">
        <f>C198/AQ198</f>
        <v>1.5261299435028248</v>
      </c>
      <c r="AW198" s="101">
        <f>AQ198/E198</f>
        <v>1.0199891950297137</v>
      </c>
      <c r="AX198" s="103">
        <v>2776.5</v>
      </c>
      <c r="AY198" s="6">
        <v>0</v>
      </c>
      <c r="AZ198" s="101">
        <f>AY198/H198</f>
        <v>0</v>
      </c>
      <c r="BA198" s="104">
        <f>IF(AZ198&gt;0.1,0.1,AZ198)</f>
        <v>0</v>
      </c>
      <c r="BB198" s="101">
        <f>AX198/D198</f>
        <v>1</v>
      </c>
      <c r="BC198" s="101">
        <f>C198/AX198</f>
        <v>1.5566360525841887</v>
      </c>
      <c r="BD198" s="101">
        <f>AX198/E198</f>
        <v>1</v>
      </c>
    </row>
    <row r="199" spans="1:56" x14ac:dyDescent="0.2">
      <c r="A199" s="6" t="s">
        <v>1431</v>
      </c>
      <c r="B199" s="100">
        <v>220</v>
      </c>
      <c r="C199" s="13">
        <v>5495</v>
      </c>
      <c r="D199" s="13">
        <v>4445</v>
      </c>
      <c r="E199" s="13">
        <v>4991</v>
      </c>
      <c r="F199" s="13">
        <f>IF(C199=E199,1,0)</f>
        <v>0</v>
      </c>
      <c r="G199" s="13">
        <v>4</v>
      </c>
      <c r="H199" s="6">
        <f>VLOOKUP(B199,NEW_TRAIN_TEST!$A$2:$D$980,4,0)</f>
        <v>78</v>
      </c>
      <c r="I199" s="6" t="str">
        <f>VLOOKUP(B199,NEW_TRAIN_TEST!$A$2:$E$980,5,0)</f>
        <v>barbell</v>
      </c>
      <c r="J199" s="101">
        <f>G199/H199</f>
        <v>5.128205128205128E-2</v>
      </c>
      <c r="K199" s="101">
        <f>IF(J199&gt;0.3,0.3,J199)</f>
        <v>5.128205128205128E-2</v>
      </c>
      <c r="L199" s="101">
        <f>E199/D199</f>
        <v>1.1228346456692913</v>
      </c>
      <c r="M199" s="101">
        <f>E199/C199</f>
        <v>0.90828025477707008</v>
      </c>
      <c r="N199" s="103">
        <v>4991</v>
      </c>
      <c r="O199" s="103">
        <v>0</v>
      </c>
      <c r="P199" s="104">
        <f>O199/H199</f>
        <v>0</v>
      </c>
      <c r="Q199" s="104">
        <f>IF(P199&gt;0.25,0.25,P199)</f>
        <v>0</v>
      </c>
      <c r="R199" s="101">
        <f>N199/D199</f>
        <v>1.1228346456692913</v>
      </c>
      <c r="S199" s="101">
        <f>N199/C199</f>
        <v>0.90828025477707008</v>
      </c>
      <c r="T199" s="101">
        <f>N199/E199</f>
        <v>1</v>
      </c>
      <c r="U199" s="103">
        <v>4991</v>
      </c>
      <c r="V199" s="103">
        <f>IF(W199&lt;O199,1,0)</f>
        <v>0</v>
      </c>
      <c r="W199" s="6">
        <v>0</v>
      </c>
      <c r="X199" s="101">
        <f>W199/H199</f>
        <v>0</v>
      </c>
      <c r="Y199" s="104">
        <f>IF(X199&gt;0.25,0.25,X199)</f>
        <v>0</v>
      </c>
      <c r="Z199" s="101">
        <f>U199/D199</f>
        <v>1.1228346456692913</v>
      </c>
      <c r="AA199" s="101">
        <f>U199/C199</f>
        <v>0.90828025477707008</v>
      </c>
      <c r="AB199" s="101">
        <f>U199/E199</f>
        <v>1</v>
      </c>
      <c r="AC199" s="103">
        <v>4991</v>
      </c>
      <c r="AD199" s="105">
        <v>0</v>
      </c>
      <c r="AE199" s="107">
        <f>AD199/H199</f>
        <v>0</v>
      </c>
      <c r="AF199" s="104">
        <f>IF(AE199&gt;0.3,0.3,AE199)</f>
        <v>0</v>
      </c>
      <c r="AG199" s="101">
        <f>AC199/D199</f>
        <v>1.1228346456692913</v>
      </c>
      <c r="AH199" s="101">
        <f>C199/AC199</f>
        <v>1.1009817671809257</v>
      </c>
      <c r="AI199" s="101">
        <f>AC199/E199</f>
        <v>1</v>
      </c>
      <c r="AJ199" s="103">
        <v>4991</v>
      </c>
      <c r="AK199" s="6">
        <v>0</v>
      </c>
      <c r="AL199" s="101">
        <f>AK199/H199</f>
        <v>0</v>
      </c>
      <c r="AM199" s="104">
        <f>IF(AL199&gt;0.3,0.3,AL199)</f>
        <v>0</v>
      </c>
      <c r="AN199" s="101">
        <f>AJ199/D199</f>
        <v>1.1228346456692913</v>
      </c>
      <c r="AO199" s="101">
        <f>C199/AJ199</f>
        <v>1.1009817671809257</v>
      </c>
      <c r="AP199" s="101">
        <f>AJ199/E199</f>
        <v>1</v>
      </c>
      <c r="AQ199" s="103">
        <v>4991</v>
      </c>
      <c r="AR199" s="103">
        <v>0</v>
      </c>
      <c r="AS199" s="101">
        <f>AR199/H199</f>
        <v>0</v>
      </c>
      <c r="AT199" s="104">
        <f>IF(AS199&gt;0.25,0.25,AS199)</f>
        <v>0</v>
      </c>
      <c r="AU199" s="101">
        <f>AQ199/D199</f>
        <v>1.1228346456692913</v>
      </c>
      <c r="AV199" s="101">
        <f>C199/AQ199</f>
        <v>1.1009817671809257</v>
      </c>
      <c r="AW199" s="101">
        <f>AQ199/E199</f>
        <v>1</v>
      </c>
      <c r="AX199" s="103">
        <v>4991</v>
      </c>
      <c r="AY199" s="6">
        <v>0</v>
      </c>
      <c r="AZ199" s="101">
        <f>AY199/H199</f>
        <v>0</v>
      </c>
      <c r="BA199" s="104">
        <f>IF(AZ199&gt;0.1,0.1,AZ199)</f>
        <v>0</v>
      </c>
      <c r="BB199" s="101">
        <f>AX199/D199</f>
        <v>1.1228346456692913</v>
      </c>
      <c r="BC199" s="101">
        <f>C199/AX199</f>
        <v>1.1009817671809257</v>
      </c>
      <c r="BD199" s="101">
        <f>AX199/E199</f>
        <v>1</v>
      </c>
    </row>
    <row r="200" spans="1:56" x14ac:dyDescent="0.2">
      <c r="A200" s="6" t="s">
        <v>1431</v>
      </c>
      <c r="B200" s="100">
        <v>221</v>
      </c>
      <c r="C200" s="13">
        <v>4937</v>
      </c>
      <c r="D200" s="13">
        <v>4278.5</v>
      </c>
      <c r="E200" s="13">
        <v>4318</v>
      </c>
      <c r="F200" s="13">
        <f>IF(C200=E200,1,0)</f>
        <v>0</v>
      </c>
      <c r="G200" s="13">
        <v>5</v>
      </c>
      <c r="H200" s="6">
        <f>VLOOKUP(B200,NEW_TRAIN_TEST!$A$2:$D$980,4,0)</f>
        <v>84</v>
      </c>
      <c r="I200" s="6" t="str">
        <f>VLOOKUP(B200,NEW_TRAIN_TEST!$A$2:$E$980,5,0)</f>
        <v>barbell</v>
      </c>
      <c r="J200" s="101">
        <f>G200/H200</f>
        <v>5.9523809523809521E-2</v>
      </c>
      <c r="K200" s="101">
        <f>IF(J200&gt;0.3,0.3,J200)</f>
        <v>5.9523809523809521E-2</v>
      </c>
      <c r="L200" s="101">
        <f>E200/D200</f>
        <v>1.0092322075493747</v>
      </c>
      <c r="M200" s="101">
        <f>E200/C200</f>
        <v>0.87462021470528661</v>
      </c>
      <c r="N200" s="103">
        <v>4320.5</v>
      </c>
      <c r="O200" s="103">
        <v>8</v>
      </c>
      <c r="P200" s="104">
        <f>O200/H200</f>
        <v>9.5238095238095233E-2</v>
      </c>
      <c r="Q200" s="104">
        <f>IF(P200&gt;0.25,0.25,P200)</f>
        <v>9.5238095238095233E-2</v>
      </c>
      <c r="R200" s="101">
        <f>N200/D200</f>
        <v>1.0098165244828796</v>
      </c>
      <c r="S200" s="101">
        <f>N200/C200</f>
        <v>0.87512659509823776</v>
      </c>
      <c r="T200" s="101">
        <f>N200/E200</f>
        <v>1.0005789717461788</v>
      </c>
      <c r="U200" s="103">
        <v>4320.33</v>
      </c>
      <c r="V200" s="103">
        <f>IF(W200&lt;O200,1,0)</f>
        <v>0</v>
      </c>
      <c r="W200" s="6">
        <v>9</v>
      </c>
      <c r="X200" s="101">
        <f>W200/H200</f>
        <v>0.10714285714285714</v>
      </c>
      <c r="Y200" s="104">
        <f>IF(X200&gt;0.25,0.25,X200)</f>
        <v>0.10714285714285714</v>
      </c>
      <c r="Z200" s="101">
        <f>U200/D200</f>
        <v>1.0097767909314013</v>
      </c>
      <c r="AA200" s="101">
        <f>U200/C200</f>
        <v>0.87509216123151712</v>
      </c>
      <c r="AB200" s="101">
        <f>U200/E200</f>
        <v>1.0005396016674386</v>
      </c>
      <c r="AC200" s="103">
        <v>4321.5</v>
      </c>
      <c r="AD200" s="105">
        <v>16</v>
      </c>
      <c r="AE200" s="107">
        <f>AD200/H200</f>
        <v>0.19047619047619047</v>
      </c>
      <c r="AF200" s="104">
        <f>IF(AE200&gt;0.3,0.3,AE200)</f>
        <v>0.19047619047619047</v>
      </c>
      <c r="AG200" s="101">
        <f>AC200/D200</f>
        <v>1.0100502512562815</v>
      </c>
      <c r="AH200" s="101">
        <f>C200/AC200</f>
        <v>1.1424273978942496</v>
      </c>
      <c r="AI200" s="101">
        <f>AC200/E200</f>
        <v>1.0008105604446502</v>
      </c>
      <c r="AJ200" s="103">
        <v>4321.5</v>
      </c>
      <c r="AK200" s="6">
        <v>16</v>
      </c>
      <c r="AL200" s="101">
        <f>AK200/H200</f>
        <v>0.19047619047619047</v>
      </c>
      <c r="AM200" s="104">
        <f>IF(AL200&gt;0.3,0.3,AL200)</f>
        <v>0.19047619047619047</v>
      </c>
      <c r="AN200" s="101">
        <f>AJ200/D200</f>
        <v>1.0100502512562815</v>
      </c>
      <c r="AO200" s="101">
        <f>C200/AJ200</f>
        <v>1.1424273978942496</v>
      </c>
      <c r="AP200" s="101">
        <f>AJ200/E200</f>
        <v>1.0008105604446502</v>
      </c>
      <c r="AQ200" s="103">
        <v>4322</v>
      </c>
      <c r="AR200" s="103">
        <v>5</v>
      </c>
      <c r="AS200" s="101">
        <f>AR200/H200</f>
        <v>5.9523809523809521E-2</v>
      </c>
      <c r="AT200" s="104">
        <f>IF(AS200&gt;0.25,0.25,AS200)</f>
        <v>5.9523809523809521E-2</v>
      </c>
      <c r="AU200" s="101">
        <f>AQ200/D200</f>
        <v>1.0101671146429823</v>
      </c>
      <c r="AV200" s="101">
        <f>C200/AQ200</f>
        <v>1.1422952336881074</v>
      </c>
      <c r="AW200" s="101">
        <f>AQ200/E200</f>
        <v>1.000926354793886</v>
      </c>
      <c r="AX200" s="103">
        <v>4320.33</v>
      </c>
      <c r="AY200" s="6">
        <v>2</v>
      </c>
      <c r="AZ200" s="101">
        <f>AY200/H200</f>
        <v>2.3809523809523808E-2</v>
      </c>
      <c r="BA200" s="104">
        <f>IF(AZ200&gt;0.1,0.1,AZ200)</f>
        <v>2.3809523809523808E-2</v>
      </c>
      <c r="BB200" s="101">
        <f>AX200/D200</f>
        <v>1.0097767909314013</v>
      </c>
      <c r="BC200" s="101">
        <f>C200/AX200</f>
        <v>1.142736781681029</v>
      </c>
      <c r="BD200" s="101">
        <f>AX200/E200</f>
        <v>1.0005396016674386</v>
      </c>
    </row>
    <row r="201" spans="1:56" x14ac:dyDescent="0.2">
      <c r="A201" s="6" t="s">
        <v>1431</v>
      </c>
      <c r="B201" s="100">
        <v>222</v>
      </c>
      <c r="C201" s="13">
        <v>5243</v>
      </c>
      <c r="D201" s="13">
        <v>3598</v>
      </c>
      <c r="E201" s="13">
        <v>3598</v>
      </c>
      <c r="F201" s="13">
        <f>IF(C201=E201,1,0)</f>
        <v>0</v>
      </c>
      <c r="G201" s="13">
        <v>0</v>
      </c>
      <c r="H201" s="6">
        <f>VLOOKUP(B201,NEW_TRAIN_TEST!$A$2:$D$980,4,0)</f>
        <v>9</v>
      </c>
      <c r="I201" s="6" t="str">
        <f>VLOOKUP(B201,NEW_TRAIN_TEST!$A$2:$E$980,5,0)</f>
        <v>barbell</v>
      </c>
      <c r="J201" s="101">
        <f>G201/H201</f>
        <v>0</v>
      </c>
      <c r="K201" s="101">
        <f>IF(J201&gt;0.3,0.3,J201)</f>
        <v>0</v>
      </c>
      <c r="L201" s="101">
        <f>E201/D201</f>
        <v>1</v>
      </c>
      <c r="M201" s="101">
        <f>E201/C201</f>
        <v>0.68624833110814421</v>
      </c>
      <c r="N201" s="103">
        <v>3598</v>
      </c>
      <c r="O201" s="103">
        <v>0</v>
      </c>
      <c r="P201" s="104">
        <f>O201/H201</f>
        <v>0</v>
      </c>
      <c r="Q201" s="104">
        <f>IF(P201&gt;0.25,0.25,P201)</f>
        <v>0</v>
      </c>
      <c r="R201" s="101">
        <f>N201/D201</f>
        <v>1</v>
      </c>
      <c r="S201" s="101">
        <f>N201/C201</f>
        <v>0.68624833110814421</v>
      </c>
      <c r="T201" s="101">
        <f>N201/E201</f>
        <v>1</v>
      </c>
      <c r="U201" s="103">
        <v>3598</v>
      </c>
      <c r="V201" s="103">
        <f>IF(W201&lt;O201,1,0)</f>
        <v>0</v>
      </c>
      <c r="W201" s="6">
        <v>0</v>
      </c>
      <c r="X201" s="101">
        <f>W201/H201</f>
        <v>0</v>
      </c>
      <c r="Y201" s="104">
        <f>IF(X201&gt;0.25,0.25,X201)</f>
        <v>0</v>
      </c>
      <c r="Z201" s="101">
        <f>U201/D201</f>
        <v>1</v>
      </c>
      <c r="AA201" s="101">
        <f>U201/C201</f>
        <v>0.68624833110814421</v>
      </c>
      <c r="AB201" s="101">
        <f>U201/E201</f>
        <v>1</v>
      </c>
      <c r="AC201" s="103">
        <v>3598</v>
      </c>
      <c r="AD201" s="105">
        <v>0</v>
      </c>
      <c r="AE201" s="107">
        <f>AD201/H201</f>
        <v>0</v>
      </c>
      <c r="AF201" s="104">
        <f>IF(AE201&gt;0.3,0.3,AE201)</f>
        <v>0</v>
      </c>
      <c r="AG201" s="101">
        <f>AC201/D201</f>
        <v>1</v>
      </c>
      <c r="AH201" s="101">
        <f>C201/AC201</f>
        <v>1.4571984435797665</v>
      </c>
      <c r="AI201" s="101">
        <f>AC201/E201</f>
        <v>1</v>
      </c>
      <c r="AJ201" s="103">
        <v>3598</v>
      </c>
      <c r="AK201" s="6">
        <v>0</v>
      </c>
      <c r="AL201" s="101">
        <f>AK201/H201</f>
        <v>0</v>
      </c>
      <c r="AM201" s="104">
        <f>IF(AL201&gt;0.3,0.3,AL201)</f>
        <v>0</v>
      </c>
      <c r="AN201" s="101">
        <f>AJ201/D201</f>
        <v>1</v>
      </c>
      <c r="AO201" s="101">
        <f>C201/AJ201</f>
        <v>1.4571984435797665</v>
      </c>
      <c r="AP201" s="101">
        <f>AJ201/E201</f>
        <v>1</v>
      </c>
      <c r="AQ201" s="103">
        <v>3598</v>
      </c>
      <c r="AR201" s="103">
        <v>0</v>
      </c>
      <c r="AS201" s="101">
        <f>AR201/H201</f>
        <v>0</v>
      </c>
      <c r="AT201" s="104">
        <f>IF(AS201&gt;0.25,0.25,AS201)</f>
        <v>0</v>
      </c>
      <c r="AU201" s="101">
        <f>AQ201/D201</f>
        <v>1</v>
      </c>
      <c r="AV201" s="101">
        <f>C201/AQ201</f>
        <v>1.4571984435797665</v>
      </c>
      <c r="AW201" s="101">
        <f>AQ201/E201</f>
        <v>1</v>
      </c>
      <c r="AX201" s="103">
        <v>3598</v>
      </c>
      <c r="AY201" s="6">
        <v>0</v>
      </c>
      <c r="AZ201" s="101">
        <f>AY201/H201</f>
        <v>0</v>
      </c>
      <c r="BA201" s="104">
        <f>IF(AZ201&gt;0.1,0.1,AZ201)</f>
        <v>0</v>
      </c>
      <c r="BB201" s="101">
        <f>AX201/D201</f>
        <v>1</v>
      </c>
      <c r="BC201" s="101">
        <f>C201/AX201</f>
        <v>1.4571984435797665</v>
      </c>
      <c r="BD201" s="101">
        <f>AX201/E201</f>
        <v>1</v>
      </c>
    </row>
    <row r="202" spans="1:56" x14ac:dyDescent="0.2">
      <c r="A202" s="6" t="s">
        <v>1431</v>
      </c>
      <c r="B202" s="100">
        <v>223</v>
      </c>
      <c r="C202" s="13">
        <v>5308</v>
      </c>
      <c r="D202" s="13">
        <v>4183</v>
      </c>
      <c r="E202" s="13">
        <v>4183</v>
      </c>
      <c r="F202" s="13">
        <f>IF(C202=E202,1,0)</f>
        <v>0</v>
      </c>
      <c r="G202" s="13">
        <v>0</v>
      </c>
      <c r="H202" s="6">
        <f>VLOOKUP(B202,NEW_TRAIN_TEST!$A$2:$D$980,4,0)</f>
        <v>37</v>
      </c>
      <c r="I202" s="6" t="str">
        <f>VLOOKUP(B202,NEW_TRAIN_TEST!$A$2:$E$980,5,0)</f>
        <v>barbell</v>
      </c>
      <c r="J202" s="101">
        <f>G202/H202</f>
        <v>0</v>
      </c>
      <c r="K202" s="101">
        <f>IF(J202&gt;0.3,0.3,J202)</f>
        <v>0</v>
      </c>
      <c r="L202" s="101">
        <f>E202/D202</f>
        <v>1</v>
      </c>
      <c r="M202" s="101">
        <f>E202/C202</f>
        <v>0.78805576488319518</v>
      </c>
      <c r="N202" s="103">
        <v>4221.95</v>
      </c>
      <c r="O202" s="103">
        <v>116</v>
      </c>
      <c r="P202" s="104">
        <f>O202/H202</f>
        <v>3.1351351351351351</v>
      </c>
      <c r="Q202" s="104">
        <f>IF(P202&gt;0.25,0.25,P202)</f>
        <v>0.25</v>
      </c>
      <c r="R202" s="101">
        <f>N202/D202</f>
        <v>1.0093114989242171</v>
      </c>
      <c r="S202" s="101">
        <f>N202/C202</f>
        <v>0.79539374529012807</v>
      </c>
      <c r="T202" s="101">
        <f>N202/E202</f>
        <v>1.0093114989242171</v>
      </c>
      <c r="U202" s="103">
        <v>4222</v>
      </c>
      <c r="V202" s="103">
        <f>IF(W202&lt;O202,1,0)</f>
        <v>0</v>
      </c>
      <c r="W202" s="6">
        <v>144</v>
      </c>
      <c r="X202" s="101">
        <f>W202/H202</f>
        <v>3.8918918918918921</v>
      </c>
      <c r="Y202" s="104">
        <f>IF(X202&gt;0.25,0.25,X202)</f>
        <v>0.25</v>
      </c>
      <c r="Z202" s="101">
        <f>U202/D202</f>
        <v>1.0093234520678938</v>
      </c>
      <c r="AA202" s="101">
        <f>U202/C202</f>
        <v>0.79540316503391106</v>
      </c>
      <c r="AB202" s="101">
        <f>U202/E202</f>
        <v>1.0093234520678938</v>
      </c>
      <c r="AC202" s="103">
        <v>4218.25</v>
      </c>
      <c r="AD202" s="105">
        <v>186</v>
      </c>
      <c r="AE202" s="107">
        <f>AD202/H202</f>
        <v>5.0270270270270272</v>
      </c>
      <c r="AF202" s="104">
        <f>IF(AE202&gt;0.3,0.3,AE202)</f>
        <v>0.3</v>
      </c>
      <c r="AG202" s="101">
        <f>AC202/D202</f>
        <v>1.0084269662921348</v>
      </c>
      <c r="AH202" s="101">
        <f>C202/AC202</f>
        <v>1.25834172939015</v>
      </c>
      <c r="AI202" s="101">
        <f>AC202/E202</f>
        <v>1.0084269662921348</v>
      </c>
      <c r="AJ202" s="103">
        <v>4205.17</v>
      </c>
      <c r="AK202" s="6">
        <v>59</v>
      </c>
      <c r="AL202" s="101">
        <f>AK202/H202</f>
        <v>1.5945945945945945</v>
      </c>
      <c r="AM202" s="104">
        <f>IF(AL202&gt;0.3,0.3,AL202)</f>
        <v>0.3</v>
      </c>
      <c r="AN202" s="101">
        <f>AJ202/D202</f>
        <v>1.0053000239062875</v>
      </c>
      <c r="AO202" s="101">
        <f>C202/AJ202</f>
        <v>1.2622557470922697</v>
      </c>
      <c r="AP202" s="101">
        <f>AJ202/E202</f>
        <v>1.0053000239062875</v>
      </c>
      <c r="AQ202" s="103">
        <v>4198</v>
      </c>
      <c r="AR202" s="103">
        <v>4</v>
      </c>
      <c r="AS202" s="101">
        <f>AR202/H202</f>
        <v>0.10810810810810811</v>
      </c>
      <c r="AT202" s="104">
        <f>IF(AS202&gt;0.25,0.25,AS202)</f>
        <v>0.10810810810810811</v>
      </c>
      <c r="AU202" s="101">
        <f>AQ202/D202</f>
        <v>1.0035859431030361</v>
      </c>
      <c r="AV202" s="101">
        <f>C202/AQ202</f>
        <v>1.2644116245831347</v>
      </c>
      <c r="AW202" s="101">
        <f>AQ202/E202</f>
        <v>1.0035859431030361</v>
      </c>
      <c r="AX202" s="103">
        <v>4183</v>
      </c>
      <c r="AY202" s="6">
        <v>0</v>
      </c>
      <c r="AZ202" s="101">
        <f>AY202/H202</f>
        <v>0</v>
      </c>
      <c r="BA202" s="104">
        <f>IF(AZ202&gt;0.1,0.1,AZ202)</f>
        <v>0</v>
      </c>
      <c r="BB202" s="101">
        <f>AX202/D202</f>
        <v>1</v>
      </c>
      <c r="BC202" s="101">
        <f>C202/AX202</f>
        <v>1.2689457327277074</v>
      </c>
      <c r="BD202" s="101">
        <f>AX202/E202</f>
        <v>1</v>
      </c>
    </row>
    <row r="203" spans="1:56" x14ac:dyDescent="0.2">
      <c r="A203" s="6" t="s">
        <v>1431</v>
      </c>
      <c r="B203" s="100">
        <v>224</v>
      </c>
      <c r="C203" s="13">
        <v>6967</v>
      </c>
      <c r="D203" s="13">
        <v>5440</v>
      </c>
      <c r="E203" s="13">
        <v>5914.5</v>
      </c>
      <c r="F203" s="13">
        <f>IF(C203=E203,1,0)</f>
        <v>0</v>
      </c>
      <c r="G203" s="13">
        <v>7</v>
      </c>
      <c r="H203" s="6">
        <f>VLOOKUP(B203,NEW_TRAIN_TEST!$A$2:$D$980,4,0)</f>
        <v>87</v>
      </c>
      <c r="I203" s="6" t="str">
        <f>VLOOKUP(B203,NEW_TRAIN_TEST!$A$2:$E$980,5,0)</f>
        <v>barbell</v>
      </c>
      <c r="J203" s="101">
        <f>G203/H203</f>
        <v>8.0459770114942528E-2</v>
      </c>
      <c r="K203" s="101">
        <f>IF(J203&gt;0.3,0.3,J203)</f>
        <v>8.0459770114942528E-2</v>
      </c>
      <c r="L203" s="101">
        <f>E203/D203</f>
        <v>1.0872242647058823</v>
      </c>
      <c r="M203" s="101">
        <f>E203/C203</f>
        <v>0.84893067317353232</v>
      </c>
      <c r="N203" s="103">
        <v>5914.5</v>
      </c>
      <c r="O203" s="103">
        <v>4</v>
      </c>
      <c r="P203" s="104">
        <f>O203/H203</f>
        <v>4.5977011494252873E-2</v>
      </c>
      <c r="Q203" s="104">
        <f>IF(P203&gt;0.25,0.25,P203)</f>
        <v>4.5977011494252873E-2</v>
      </c>
      <c r="R203" s="101">
        <f>N203/D203</f>
        <v>1.0872242647058823</v>
      </c>
      <c r="S203" s="101">
        <f>N203/C203</f>
        <v>0.84893067317353232</v>
      </c>
      <c r="T203" s="101">
        <f>N203/E203</f>
        <v>1</v>
      </c>
      <c r="U203" s="103">
        <v>5914.5</v>
      </c>
      <c r="V203" s="103">
        <f>IF(W203&lt;O203,1,0)</f>
        <v>0</v>
      </c>
      <c r="W203" s="6">
        <v>4</v>
      </c>
      <c r="X203" s="101">
        <f>W203/H203</f>
        <v>4.5977011494252873E-2</v>
      </c>
      <c r="Y203" s="104">
        <f>IF(X203&gt;0.25,0.25,X203)</f>
        <v>4.5977011494252873E-2</v>
      </c>
      <c r="Z203" s="101">
        <f>U203/D203</f>
        <v>1.0872242647058823</v>
      </c>
      <c r="AA203" s="101">
        <f>U203/C203</f>
        <v>0.84893067317353232</v>
      </c>
      <c r="AB203" s="101">
        <f>U203/E203</f>
        <v>1</v>
      </c>
      <c r="AC203" s="103">
        <v>5914.5</v>
      </c>
      <c r="AD203" s="105">
        <v>5</v>
      </c>
      <c r="AE203" s="107">
        <f>AD203/H203</f>
        <v>5.7471264367816091E-2</v>
      </c>
      <c r="AF203" s="104">
        <f>IF(AE203&gt;0.3,0.3,AE203)</f>
        <v>5.7471264367816091E-2</v>
      </c>
      <c r="AG203" s="101">
        <f>AC203/D203</f>
        <v>1.0872242647058823</v>
      </c>
      <c r="AH203" s="101">
        <f>C203/AC203</f>
        <v>1.1779524896440949</v>
      </c>
      <c r="AI203" s="101">
        <f>AC203/E203</f>
        <v>1</v>
      </c>
      <c r="AJ203" s="103">
        <v>5914.5</v>
      </c>
      <c r="AK203" s="6">
        <v>5</v>
      </c>
      <c r="AL203" s="101">
        <f>AK203/H203</f>
        <v>5.7471264367816091E-2</v>
      </c>
      <c r="AM203" s="104">
        <f>IF(AL203&gt;0.3,0.3,AL203)</f>
        <v>5.7471264367816091E-2</v>
      </c>
      <c r="AN203" s="101">
        <f>AJ203/D203</f>
        <v>1.0872242647058823</v>
      </c>
      <c r="AO203" s="101">
        <f>C203/AJ203</f>
        <v>1.1779524896440949</v>
      </c>
      <c r="AP203" s="101">
        <f>AJ203/E203</f>
        <v>1</v>
      </c>
      <c r="AQ203" s="103">
        <v>5914.5</v>
      </c>
      <c r="AR203" s="103">
        <v>2</v>
      </c>
      <c r="AS203" s="101">
        <f>AR203/H203</f>
        <v>2.2988505747126436E-2</v>
      </c>
      <c r="AT203" s="104">
        <f>IF(AS203&gt;0.25,0.25,AS203)</f>
        <v>2.2988505747126436E-2</v>
      </c>
      <c r="AU203" s="101">
        <f>AQ203/D203</f>
        <v>1.0872242647058823</v>
      </c>
      <c r="AV203" s="101">
        <f>C203/AQ203</f>
        <v>1.1779524896440949</v>
      </c>
      <c r="AW203" s="101">
        <f>AQ203/E203</f>
        <v>1</v>
      </c>
      <c r="AX203" s="103">
        <v>5914.5</v>
      </c>
      <c r="AY203" s="6">
        <v>1</v>
      </c>
      <c r="AZ203" s="101">
        <f>AY203/H203</f>
        <v>1.1494252873563218E-2</v>
      </c>
      <c r="BA203" s="104">
        <f>IF(AZ203&gt;0.1,0.1,AZ203)</f>
        <v>1.1494252873563218E-2</v>
      </c>
      <c r="BB203" s="101">
        <f>AX203/D203</f>
        <v>1.0872242647058823</v>
      </c>
      <c r="BC203" s="101">
        <f>C203/AX203</f>
        <v>1.1779524896440949</v>
      </c>
      <c r="BD203" s="101">
        <f>AX203/E203</f>
        <v>1</v>
      </c>
    </row>
    <row r="204" spans="1:56" x14ac:dyDescent="0.2">
      <c r="A204" s="6" t="s">
        <v>1431</v>
      </c>
      <c r="B204" s="100">
        <v>225</v>
      </c>
      <c r="C204" s="13">
        <v>5031</v>
      </c>
      <c r="D204" s="13">
        <v>3540.5</v>
      </c>
      <c r="E204" s="13">
        <v>3540.5</v>
      </c>
      <c r="F204" s="13">
        <f>IF(C204=E204,1,0)</f>
        <v>0</v>
      </c>
      <c r="G204" s="13">
        <v>0</v>
      </c>
      <c r="H204" s="6">
        <f>VLOOKUP(B204,NEW_TRAIN_TEST!$A$2:$D$980,4,0)</f>
        <v>22</v>
      </c>
      <c r="I204" s="6" t="str">
        <f>VLOOKUP(B204,NEW_TRAIN_TEST!$A$2:$E$980,5,0)</f>
        <v>barbell</v>
      </c>
      <c r="J204" s="101">
        <f>G204/H204</f>
        <v>0</v>
      </c>
      <c r="K204" s="101">
        <f>IF(J204&gt;0.3,0.3,J204)</f>
        <v>0</v>
      </c>
      <c r="L204" s="101">
        <f>E204/D204</f>
        <v>1</v>
      </c>
      <c r="M204" s="101">
        <f>E204/C204</f>
        <v>0.7037368316438084</v>
      </c>
      <c r="N204" s="103">
        <v>3548.25</v>
      </c>
      <c r="O204" s="103">
        <v>4</v>
      </c>
      <c r="P204" s="104">
        <f>O204/H204</f>
        <v>0.18181818181818182</v>
      </c>
      <c r="Q204" s="104">
        <f>IF(P204&gt;0.25,0.25,P204)</f>
        <v>0.18181818181818182</v>
      </c>
      <c r="R204" s="101">
        <f>N204/D204</f>
        <v>1.0021889563620958</v>
      </c>
      <c r="S204" s="101">
        <f>N204/C204</f>
        <v>0.70527728085867625</v>
      </c>
      <c r="T204" s="101">
        <f>N204/E204</f>
        <v>1.0021889563620958</v>
      </c>
      <c r="U204" s="103">
        <v>3548.25</v>
      </c>
      <c r="V204" s="103">
        <f>IF(W204&lt;O204,1,0)</f>
        <v>0</v>
      </c>
      <c r="W204" s="6">
        <v>4</v>
      </c>
      <c r="X204" s="101">
        <f>W204/H204</f>
        <v>0.18181818181818182</v>
      </c>
      <c r="Y204" s="104">
        <f>IF(X204&gt;0.25,0.25,X204)</f>
        <v>0.18181818181818182</v>
      </c>
      <c r="Z204" s="101">
        <f>U204/D204</f>
        <v>1.0021889563620958</v>
      </c>
      <c r="AA204" s="101">
        <f>U204/C204</f>
        <v>0.70527728085867625</v>
      </c>
      <c r="AB204" s="101">
        <f>U204/E204</f>
        <v>1.0021889563620958</v>
      </c>
      <c r="AC204" s="103">
        <v>3568</v>
      </c>
      <c r="AD204" s="105">
        <v>17</v>
      </c>
      <c r="AE204" s="107">
        <f>AD204/H204</f>
        <v>0.77272727272727271</v>
      </c>
      <c r="AF204" s="104">
        <f>IF(AE204&gt;0.3,0.3,AE204)</f>
        <v>0.3</v>
      </c>
      <c r="AG204" s="101">
        <f>AC204/D204</f>
        <v>1.0077672645106623</v>
      </c>
      <c r="AH204" s="101">
        <f>C204/AC204</f>
        <v>1.4100336322869955</v>
      </c>
      <c r="AI204" s="101">
        <f>AC204/E204</f>
        <v>1.0077672645106623</v>
      </c>
      <c r="AJ204" s="103">
        <v>3568</v>
      </c>
      <c r="AK204" s="6">
        <v>17</v>
      </c>
      <c r="AL204" s="101">
        <f>AK204/H204</f>
        <v>0.77272727272727271</v>
      </c>
      <c r="AM204" s="104">
        <f>IF(AL204&gt;0.3,0.3,AL204)</f>
        <v>0.3</v>
      </c>
      <c r="AN204" s="101">
        <f>AJ204/D204</f>
        <v>1.0077672645106623</v>
      </c>
      <c r="AO204" s="101">
        <f>C204/AJ204</f>
        <v>1.4100336322869955</v>
      </c>
      <c r="AP204" s="101">
        <f>AJ204/E204</f>
        <v>1.0077672645106623</v>
      </c>
      <c r="AQ204" s="103">
        <v>3548.5</v>
      </c>
      <c r="AR204" s="103">
        <v>4</v>
      </c>
      <c r="AS204" s="101">
        <f>AR204/H204</f>
        <v>0.18181818181818182</v>
      </c>
      <c r="AT204" s="104">
        <f>IF(AS204&gt;0.25,0.25,AS204)</f>
        <v>0.18181818181818182</v>
      </c>
      <c r="AU204" s="101">
        <f>AQ204/D204</f>
        <v>1.0022595678576471</v>
      </c>
      <c r="AV204" s="101">
        <f>C204/AQ204</f>
        <v>1.4177821614766803</v>
      </c>
      <c r="AW204" s="101">
        <f>AQ204/E204</f>
        <v>1.0022595678576471</v>
      </c>
      <c r="AX204" s="103">
        <v>3540.5</v>
      </c>
      <c r="AY204" s="6">
        <v>0</v>
      </c>
      <c r="AZ204" s="101">
        <f>AY204/H204</f>
        <v>0</v>
      </c>
      <c r="BA204" s="104">
        <f>IF(AZ204&gt;0.1,0.1,AZ204)</f>
        <v>0</v>
      </c>
      <c r="BB204" s="101">
        <f>AX204/D204</f>
        <v>1</v>
      </c>
      <c r="BC204" s="101">
        <f>C204/AX204</f>
        <v>1.4209857364778986</v>
      </c>
      <c r="BD204" s="101">
        <f>AX204/E204</f>
        <v>1</v>
      </c>
    </row>
    <row r="205" spans="1:56" x14ac:dyDescent="0.2">
      <c r="A205" s="6" t="s">
        <v>1431</v>
      </c>
      <c r="B205" s="100">
        <v>226</v>
      </c>
      <c r="C205" s="13">
        <v>4432</v>
      </c>
      <c r="D205" s="13">
        <v>3793</v>
      </c>
      <c r="E205" s="13">
        <v>3885.5</v>
      </c>
      <c r="F205" s="13">
        <f>IF(C205=E205,1,0)</f>
        <v>0</v>
      </c>
      <c r="G205" s="13">
        <v>5</v>
      </c>
      <c r="H205" s="6">
        <f>VLOOKUP(B205,NEW_TRAIN_TEST!$A$2:$D$980,4,0)</f>
        <v>94</v>
      </c>
      <c r="I205" s="6" t="str">
        <f>VLOOKUP(B205,NEW_TRAIN_TEST!$A$2:$E$980,5,0)</f>
        <v>barbell</v>
      </c>
      <c r="J205" s="101">
        <f>G205/H205</f>
        <v>5.3191489361702128E-2</v>
      </c>
      <c r="K205" s="101">
        <f>IF(J205&gt;0.3,0.3,J205)</f>
        <v>5.3191489361702128E-2</v>
      </c>
      <c r="L205" s="101">
        <f>E205/D205</f>
        <v>1.0243870287371475</v>
      </c>
      <c r="M205" s="101">
        <f>E205/C205</f>
        <v>0.87669223826714804</v>
      </c>
      <c r="N205" s="103">
        <v>3885.5</v>
      </c>
      <c r="O205" s="103">
        <v>4</v>
      </c>
      <c r="P205" s="104">
        <f>O205/H205</f>
        <v>4.2553191489361701E-2</v>
      </c>
      <c r="Q205" s="104">
        <f>IF(P205&gt;0.25,0.25,P205)</f>
        <v>4.2553191489361701E-2</v>
      </c>
      <c r="R205" s="101">
        <f>N205/D205</f>
        <v>1.0243870287371475</v>
      </c>
      <c r="S205" s="101">
        <f>N205/C205</f>
        <v>0.87669223826714804</v>
      </c>
      <c r="T205" s="101">
        <f>N205/E205</f>
        <v>1</v>
      </c>
      <c r="U205" s="103">
        <v>3885.5</v>
      </c>
      <c r="V205" s="103">
        <f>IF(W205&lt;O205,1,0)</f>
        <v>0</v>
      </c>
      <c r="W205" s="6">
        <v>6</v>
      </c>
      <c r="X205" s="101">
        <f>W205/H205</f>
        <v>6.3829787234042548E-2</v>
      </c>
      <c r="Y205" s="104">
        <f>IF(X205&gt;0.25,0.25,X205)</f>
        <v>6.3829787234042548E-2</v>
      </c>
      <c r="Z205" s="101">
        <f>U205/D205</f>
        <v>1.0243870287371475</v>
      </c>
      <c r="AA205" s="101">
        <f>U205/C205</f>
        <v>0.87669223826714804</v>
      </c>
      <c r="AB205" s="101">
        <f>U205/E205</f>
        <v>1</v>
      </c>
      <c r="AC205" s="103">
        <v>3885.5</v>
      </c>
      <c r="AD205" s="105">
        <v>7</v>
      </c>
      <c r="AE205" s="107">
        <f>AD205/H205</f>
        <v>7.4468085106382975E-2</v>
      </c>
      <c r="AF205" s="104">
        <f>IF(AE205&gt;0.3,0.3,AE205)</f>
        <v>7.4468085106382975E-2</v>
      </c>
      <c r="AG205" s="101">
        <f>AC205/D205</f>
        <v>1.0243870287371475</v>
      </c>
      <c r="AH205" s="101">
        <f>C205/AC205</f>
        <v>1.1406511388495688</v>
      </c>
      <c r="AI205" s="101">
        <f>AC205/E205</f>
        <v>1</v>
      </c>
      <c r="AJ205" s="103">
        <v>3885.5</v>
      </c>
      <c r="AK205" s="6">
        <v>7</v>
      </c>
      <c r="AL205" s="101">
        <f>AK205/H205</f>
        <v>7.4468085106382975E-2</v>
      </c>
      <c r="AM205" s="104">
        <f>IF(AL205&gt;0.3,0.3,AL205)</f>
        <v>7.4468085106382975E-2</v>
      </c>
      <c r="AN205" s="101">
        <f>AJ205/D205</f>
        <v>1.0243870287371475</v>
      </c>
      <c r="AO205" s="101">
        <f>C205/AJ205</f>
        <v>1.1406511388495688</v>
      </c>
      <c r="AP205" s="101">
        <f>AJ205/E205</f>
        <v>1</v>
      </c>
      <c r="AQ205" s="103">
        <v>3885.5</v>
      </c>
      <c r="AR205" s="103">
        <v>2</v>
      </c>
      <c r="AS205" s="101">
        <f>AR205/H205</f>
        <v>2.1276595744680851E-2</v>
      </c>
      <c r="AT205" s="104">
        <f>IF(AS205&gt;0.25,0.25,AS205)</f>
        <v>2.1276595744680851E-2</v>
      </c>
      <c r="AU205" s="101">
        <f>AQ205/D205</f>
        <v>1.0243870287371475</v>
      </c>
      <c r="AV205" s="101">
        <f>C205/AQ205</f>
        <v>1.1406511388495688</v>
      </c>
      <c r="AW205" s="101">
        <f>AQ205/E205</f>
        <v>1</v>
      </c>
      <c r="AX205" s="103">
        <v>3885.5</v>
      </c>
      <c r="AY205" s="6">
        <v>0</v>
      </c>
      <c r="AZ205" s="101">
        <f>AY205/H205</f>
        <v>0</v>
      </c>
      <c r="BA205" s="104">
        <f>IF(AZ205&gt;0.1,0.1,AZ205)</f>
        <v>0</v>
      </c>
      <c r="BB205" s="101">
        <f>AX205/D205</f>
        <v>1.0243870287371475</v>
      </c>
      <c r="BC205" s="101">
        <f>C205/AX205</f>
        <v>1.1406511388495688</v>
      </c>
      <c r="BD205" s="101">
        <f>AX205/E205</f>
        <v>1</v>
      </c>
    </row>
    <row r="206" spans="1:56" x14ac:dyDescent="0.2">
      <c r="A206" s="6" t="s">
        <v>1431</v>
      </c>
      <c r="B206" s="100">
        <v>227</v>
      </c>
      <c r="C206" s="13">
        <v>4537</v>
      </c>
      <c r="D206" s="13">
        <v>3007</v>
      </c>
      <c r="E206" s="13">
        <v>3007</v>
      </c>
      <c r="F206" s="13">
        <f>IF(C206=E206,1,0)</f>
        <v>0</v>
      </c>
      <c r="G206" s="13">
        <v>0</v>
      </c>
      <c r="H206" s="6">
        <f>VLOOKUP(B206,NEW_TRAIN_TEST!$A$2:$D$980,4,0)</f>
        <v>17</v>
      </c>
      <c r="I206" s="6" t="str">
        <f>VLOOKUP(B206,NEW_TRAIN_TEST!$A$2:$E$980,5,0)</f>
        <v>barbell</v>
      </c>
      <c r="J206" s="101">
        <f>G206/H206</f>
        <v>0</v>
      </c>
      <c r="K206" s="101">
        <f>IF(J206&gt;0.3,0.3,J206)</f>
        <v>0</v>
      </c>
      <c r="L206" s="101">
        <f>E206/D206</f>
        <v>1</v>
      </c>
      <c r="M206" s="101">
        <f>E206/C206</f>
        <v>0.66277275732863128</v>
      </c>
      <c r="N206" s="103">
        <v>3103.25</v>
      </c>
      <c r="O206" s="103">
        <v>12</v>
      </c>
      <c r="P206" s="104">
        <f>O206/H206</f>
        <v>0.70588235294117652</v>
      </c>
      <c r="Q206" s="104">
        <f>IF(P206&gt;0.25,0.25,P206)</f>
        <v>0.25</v>
      </c>
      <c r="R206" s="101">
        <f>N206/D206</f>
        <v>1.0320086464915197</v>
      </c>
      <c r="S206" s="101">
        <f>N206/C206</f>
        <v>0.68398721622217329</v>
      </c>
      <c r="T206" s="101">
        <f>N206/E206</f>
        <v>1.0320086464915197</v>
      </c>
      <c r="U206" s="103">
        <v>3104.67</v>
      </c>
      <c r="V206" s="103">
        <f>IF(W206&lt;O206,1,0)</f>
        <v>0</v>
      </c>
      <c r="W206" s="6">
        <v>23</v>
      </c>
      <c r="X206" s="101">
        <f>W206/H206</f>
        <v>1.3529411764705883</v>
      </c>
      <c r="Y206" s="104">
        <f>IF(X206&gt;0.25,0.25,X206)</f>
        <v>0.25</v>
      </c>
      <c r="Z206" s="101">
        <f>U206/D206</f>
        <v>1.0324808779514467</v>
      </c>
      <c r="AA206" s="101">
        <f>U206/C206</f>
        <v>0.68430019836896627</v>
      </c>
      <c r="AB206" s="101">
        <f>U206/E206</f>
        <v>1.0324808779514467</v>
      </c>
      <c r="AC206" s="103">
        <v>3103.83</v>
      </c>
      <c r="AD206" s="105">
        <v>27</v>
      </c>
      <c r="AE206" s="107">
        <f>AD206/H206</f>
        <v>1.588235294117647</v>
      </c>
      <c r="AF206" s="104">
        <f>IF(AE206&gt;0.3,0.3,AE206)</f>
        <v>0.3</v>
      </c>
      <c r="AG206" s="101">
        <f>AC206/D206</f>
        <v>1.0322015297638842</v>
      </c>
      <c r="AH206" s="101">
        <f>C206/AC206</f>
        <v>1.4617424279035902</v>
      </c>
      <c r="AI206" s="101">
        <f>AC206/E206</f>
        <v>1.0322015297638842</v>
      </c>
      <c r="AJ206" s="103">
        <v>3103.83</v>
      </c>
      <c r="AK206" s="6">
        <v>27</v>
      </c>
      <c r="AL206" s="101">
        <f>AK206/H206</f>
        <v>1.588235294117647</v>
      </c>
      <c r="AM206" s="104">
        <f>IF(AL206&gt;0.3,0.3,AL206)</f>
        <v>0.3</v>
      </c>
      <c r="AN206" s="101">
        <f>AJ206/D206</f>
        <v>1.0322015297638842</v>
      </c>
      <c r="AO206" s="101">
        <f>C206/AJ206</f>
        <v>1.4617424279035902</v>
      </c>
      <c r="AP206" s="101">
        <f>AJ206/E206</f>
        <v>1.0322015297638842</v>
      </c>
      <c r="AQ206" s="103">
        <v>3057.33</v>
      </c>
      <c r="AR206" s="103">
        <v>4</v>
      </c>
      <c r="AS206" s="101">
        <f>AR206/H206</f>
        <v>0.23529411764705882</v>
      </c>
      <c r="AT206" s="104">
        <f>IF(AS206&gt;0.25,0.25,AS206)</f>
        <v>0.23529411764705882</v>
      </c>
      <c r="AU206" s="101">
        <f>AQ206/D206</f>
        <v>1.0167376122381111</v>
      </c>
      <c r="AV206" s="101">
        <f>C206/AQ206</f>
        <v>1.4839745791262311</v>
      </c>
      <c r="AW206" s="101">
        <f>AQ206/E206</f>
        <v>1.0167376122381111</v>
      </c>
      <c r="AX206" s="103">
        <v>3007</v>
      </c>
      <c r="AY206" s="6">
        <v>0</v>
      </c>
      <c r="AZ206" s="101">
        <f>AY206/H206</f>
        <v>0</v>
      </c>
      <c r="BA206" s="104">
        <f>IF(AZ206&gt;0.1,0.1,AZ206)</f>
        <v>0</v>
      </c>
      <c r="BB206" s="101">
        <f>AX206/D206</f>
        <v>1</v>
      </c>
      <c r="BC206" s="101">
        <f>C206/AX206</f>
        <v>1.50881277020286</v>
      </c>
      <c r="BD206" s="101">
        <f>AX206/E206</f>
        <v>1</v>
      </c>
    </row>
    <row r="207" spans="1:56" x14ac:dyDescent="0.2">
      <c r="A207" s="6" t="s">
        <v>1431</v>
      </c>
      <c r="B207" s="100">
        <v>228</v>
      </c>
      <c r="C207" s="13">
        <v>4635</v>
      </c>
      <c r="D207" s="13">
        <v>3835</v>
      </c>
      <c r="E207" s="13">
        <v>3903.5</v>
      </c>
      <c r="F207" s="13">
        <f>IF(C207=E207,1,0)</f>
        <v>0</v>
      </c>
      <c r="G207" s="13">
        <v>4</v>
      </c>
      <c r="H207" s="6">
        <f>VLOOKUP(B207,NEW_TRAIN_TEST!$A$2:$D$980,4,0)</f>
        <v>55</v>
      </c>
      <c r="I207" s="6" t="str">
        <f>VLOOKUP(B207,NEW_TRAIN_TEST!$A$2:$E$980,5,0)</f>
        <v>barbell</v>
      </c>
      <c r="J207" s="101">
        <f>G207/H207</f>
        <v>7.2727272727272724E-2</v>
      </c>
      <c r="K207" s="101">
        <f>IF(J207&gt;0.3,0.3,J207)</f>
        <v>7.2727272727272724E-2</v>
      </c>
      <c r="L207" s="101">
        <f>E207/D207</f>
        <v>1.0178617992177315</v>
      </c>
      <c r="M207" s="101">
        <f>E207/C207</f>
        <v>0.84217907227615962</v>
      </c>
      <c r="N207" s="103">
        <v>3903.5</v>
      </c>
      <c r="O207" s="103">
        <v>4</v>
      </c>
      <c r="P207" s="104">
        <f>O207/H207</f>
        <v>7.2727272727272724E-2</v>
      </c>
      <c r="Q207" s="104">
        <f>IF(P207&gt;0.25,0.25,P207)</f>
        <v>7.2727272727272724E-2</v>
      </c>
      <c r="R207" s="101">
        <f>N207/D207</f>
        <v>1.0178617992177315</v>
      </c>
      <c r="S207" s="101">
        <f>N207/C207</f>
        <v>0.84217907227615962</v>
      </c>
      <c r="T207" s="101">
        <f>N207/E207</f>
        <v>1</v>
      </c>
      <c r="U207" s="103">
        <v>3903.5</v>
      </c>
      <c r="V207" s="103">
        <f>IF(W207&lt;O207,1,0)</f>
        <v>0</v>
      </c>
      <c r="W207" s="6">
        <v>4</v>
      </c>
      <c r="X207" s="101">
        <f>W207/H207</f>
        <v>7.2727272727272724E-2</v>
      </c>
      <c r="Y207" s="104">
        <f>IF(X207&gt;0.25,0.25,X207)</f>
        <v>7.2727272727272724E-2</v>
      </c>
      <c r="Z207" s="101">
        <f>U207/D207</f>
        <v>1.0178617992177315</v>
      </c>
      <c r="AA207" s="101">
        <f>U207/C207</f>
        <v>0.84217907227615962</v>
      </c>
      <c r="AB207" s="101">
        <f>U207/E207</f>
        <v>1</v>
      </c>
      <c r="AC207" s="103">
        <v>3903.5</v>
      </c>
      <c r="AD207" s="105">
        <v>5</v>
      </c>
      <c r="AE207" s="107">
        <f>AD207/H207</f>
        <v>9.0909090909090912E-2</v>
      </c>
      <c r="AF207" s="104">
        <f>IF(AE207&gt;0.3,0.3,AE207)</f>
        <v>9.0909090909090912E-2</v>
      </c>
      <c r="AG207" s="101">
        <f>AC207/D207</f>
        <v>1.0178617992177315</v>
      </c>
      <c r="AH207" s="101">
        <f>C207/AC207</f>
        <v>1.1873959267324197</v>
      </c>
      <c r="AI207" s="101">
        <f>AC207/E207</f>
        <v>1</v>
      </c>
      <c r="AJ207" s="103">
        <v>3903.5</v>
      </c>
      <c r="AK207" s="6">
        <v>5</v>
      </c>
      <c r="AL207" s="101">
        <f>AK207/H207</f>
        <v>9.0909090909090912E-2</v>
      </c>
      <c r="AM207" s="104">
        <f>IF(AL207&gt;0.3,0.3,AL207)</f>
        <v>9.0909090909090912E-2</v>
      </c>
      <c r="AN207" s="101">
        <f>AJ207/D207</f>
        <v>1.0178617992177315</v>
      </c>
      <c r="AO207" s="101">
        <f>C207/AJ207</f>
        <v>1.1873959267324197</v>
      </c>
      <c r="AP207" s="101">
        <f>AJ207/E207</f>
        <v>1</v>
      </c>
      <c r="AQ207" s="103">
        <v>3903.5</v>
      </c>
      <c r="AR207" s="103">
        <v>2</v>
      </c>
      <c r="AS207" s="101">
        <f>AR207/H207</f>
        <v>3.6363636363636362E-2</v>
      </c>
      <c r="AT207" s="104">
        <f>IF(AS207&gt;0.25,0.25,AS207)</f>
        <v>3.6363636363636362E-2</v>
      </c>
      <c r="AU207" s="101">
        <f>AQ207/D207</f>
        <v>1.0178617992177315</v>
      </c>
      <c r="AV207" s="101">
        <f>C207/AQ207</f>
        <v>1.1873959267324197</v>
      </c>
      <c r="AW207" s="101">
        <f>AQ207/E207</f>
        <v>1</v>
      </c>
      <c r="AX207" s="103">
        <v>3903.5</v>
      </c>
      <c r="AY207" s="6">
        <v>0</v>
      </c>
      <c r="AZ207" s="101">
        <f>AY207/H207</f>
        <v>0</v>
      </c>
      <c r="BA207" s="104">
        <f>IF(AZ207&gt;0.1,0.1,AZ207)</f>
        <v>0</v>
      </c>
      <c r="BB207" s="101">
        <f>AX207/D207</f>
        <v>1.0178617992177315</v>
      </c>
      <c r="BC207" s="101">
        <f>C207/AX207</f>
        <v>1.1873959267324197</v>
      </c>
      <c r="BD207" s="101">
        <f>AX207/E207</f>
        <v>1</v>
      </c>
    </row>
    <row r="208" spans="1:56" x14ac:dyDescent="0.2">
      <c r="A208" s="120" t="s">
        <v>1431</v>
      </c>
      <c r="B208" s="121">
        <v>229</v>
      </c>
      <c r="C208" s="122">
        <v>6106</v>
      </c>
      <c r="D208" s="122">
        <v>4915</v>
      </c>
      <c r="E208" s="122">
        <v>4915</v>
      </c>
      <c r="F208" s="122">
        <f>IF(C208=E208,1,0)</f>
        <v>0</v>
      </c>
      <c r="G208" s="122">
        <v>0</v>
      </c>
      <c r="H208" s="120">
        <f>VLOOKUP(B208,NEW_TRAIN_TEST!$A$2:$D$980,4,0)</f>
        <v>46</v>
      </c>
      <c r="I208" s="120" t="str">
        <f>VLOOKUP(B208,NEW_TRAIN_TEST!$A$2:$E$980,5,0)</f>
        <v>barbell</v>
      </c>
      <c r="J208" s="123">
        <f>G208/H208</f>
        <v>0</v>
      </c>
      <c r="K208" s="123">
        <f>IF(J208&gt;0.3,0.3,J208)</f>
        <v>0</v>
      </c>
      <c r="L208" s="123">
        <f>E208/D208</f>
        <v>1</v>
      </c>
      <c r="M208" s="123">
        <f>E208/C208</f>
        <v>0.80494595479855879</v>
      </c>
      <c r="N208" s="122">
        <v>6053</v>
      </c>
      <c r="O208" s="122">
        <v>4</v>
      </c>
      <c r="P208" s="124">
        <f>O208/H208</f>
        <v>8.6956521739130432E-2</v>
      </c>
      <c r="Q208" s="124">
        <f>IF(P208&gt;0.25,0.25,P208)</f>
        <v>8.6956521739130432E-2</v>
      </c>
      <c r="R208" s="123">
        <f>N208/D208</f>
        <v>1.2315361139369279</v>
      </c>
      <c r="S208" s="123">
        <f>N208/C208</f>
        <v>0.99132001310186701</v>
      </c>
      <c r="T208" s="123">
        <f>N208/E208</f>
        <v>1.2315361139369279</v>
      </c>
      <c r="U208" s="122">
        <v>6053</v>
      </c>
      <c r="V208" s="122">
        <f>IF(W208&lt;O208,1,0)</f>
        <v>0</v>
      </c>
      <c r="W208" s="120">
        <v>4</v>
      </c>
      <c r="X208" s="123">
        <f>W208/H208</f>
        <v>8.6956521739130432E-2</v>
      </c>
      <c r="Y208" s="124">
        <f>IF(X208&gt;0.25,0.25,X208)</f>
        <v>8.6956521739130432E-2</v>
      </c>
      <c r="Z208" s="123">
        <f>U208/D208</f>
        <v>1.2315361139369279</v>
      </c>
      <c r="AA208" s="123">
        <f>U208/C208</f>
        <v>0.99132001310186701</v>
      </c>
      <c r="AB208" s="123">
        <f>U208/E208</f>
        <v>1.2315361139369279</v>
      </c>
      <c r="AC208" s="122">
        <v>6053</v>
      </c>
      <c r="AD208" s="120">
        <v>13</v>
      </c>
      <c r="AE208" s="123">
        <f>AD208/H208</f>
        <v>0.28260869565217389</v>
      </c>
      <c r="AF208" s="124">
        <f>IF(AE208&gt;0.3,0.3,AE208)</f>
        <v>0.28260869565217389</v>
      </c>
      <c r="AG208" s="123">
        <f>AC208/D208</f>
        <v>1.2315361139369279</v>
      </c>
      <c r="AH208" s="123">
        <f>C208/AC208</f>
        <v>1.0087559887659012</v>
      </c>
      <c r="AI208" s="123">
        <f>AC208/E208</f>
        <v>1.2315361139369279</v>
      </c>
      <c r="AJ208" s="122">
        <v>4921</v>
      </c>
      <c r="AK208" s="120">
        <v>29</v>
      </c>
      <c r="AL208" s="123">
        <f>AK208/H208</f>
        <v>0.63043478260869568</v>
      </c>
      <c r="AM208" s="124">
        <f>IF(AL208&gt;0.3,0.3,AL208)</f>
        <v>0.3</v>
      </c>
      <c r="AN208" s="123">
        <f>AJ208/D208</f>
        <v>1.0012207527975585</v>
      </c>
      <c r="AO208" s="123">
        <f>C208/AJ208</f>
        <v>1.2408047144889249</v>
      </c>
      <c r="AP208" s="123">
        <f>AJ208/E208</f>
        <v>1.0012207527975585</v>
      </c>
      <c r="AQ208" s="122">
        <v>6053</v>
      </c>
      <c r="AR208" s="122">
        <v>8</v>
      </c>
      <c r="AS208" s="123">
        <f>AR208/H208</f>
        <v>0.17391304347826086</v>
      </c>
      <c r="AT208" s="124">
        <f>IF(AS208&gt;0.25,0.25,AS208)</f>
        <v>0.17391304347826086</v>
      </c>
      <c r="AU208" s="123">
        <f>AQ208/D208</f>
        <v>1.2315361139369279</v>
      </c>
      <c r="AV208" s="123">
        <f>C208/AQ208</f>
        <v>1.0087559887659012</v>
      </c>
      <c r="AW208" s="123">
        <f>AQ208/E208</f>
        <v>1.2315361139369279</v>
      </c>
      <c r="AX208" s="122">
        <v>4915</v>
      </c>
      <c r="AY208" s="120">
        <v>0</v>
      </c>
      <c r="AZ208" s="123">
        <f>AY208/H208</f>
        <v>0</v>
      </c>
      <c r="BA208" s="124">
        <f>IF(AZ208&gt;0.1,0.1,AZ208)</f>
        <v>0</v>
      </c>
      <c r="BB208" s="123">
        <f>AX208/D208</f>
        <v>1</v>
      </c>
      <c r="BC208" s="123">
        <f>C208/AX208</f>
        <v>1.2423194303153611</v>
      </c>
      <c r="BD208" s="123">
        <f>AX208/E208</f>
        <v>1</v>
      </c>
    </row>
    <row r="209" spans="1:56" x14ac:dyDescent="0.2">
      <c r="A209" s="6" t="s">
        <v>1431</v>
      </c>
      <c r="B209" s="100">
        <v>230</v>
      </c>
      <c r="C209" s="13">
        <v>5572</v>
      </c>
      <c r="D209" s="13">
        <v>4720</v>
      </c>
      <c r="E209" s="13">
        <v>5300.5</v>
      </c>
      <c r="F209" s="13">
        <f>IF(C209=E209,1,0)</f>
        <v>0</v>
      </c>
      <c r="G209" s="13">
        <v>5</v>
      </c>
      <c r="H209" s="6">
        <f>VLOOKUP(B209,NEW_TRAIN_TEST!$A$2:$D$980,4,0)</f>
        <v>72</v>
      </c>
      <c r="I209" s="6" t="str">
        <f>VLOOKUP(B209,NEW_TRAIN_TEST!$A$2:$E$980,5,0)</f>
        <v>barbell</v>
      </c>
      <c r="J209" s="101">
        <f>G209/H209</f>
        <v>6.9444444444444448E-2</v>
      </c>
      <c r="K209" s="101">
        <f>IF(J209&gt;0.3,0.3,J209)</f>
        <v>6.9444444444444448E-2</v>
      </c>
      <c r="L209" s="101">
        <f>E209/D209</f>
        <v>1.1229872881355931</v>
      </c>
      <c r="M209" s="101">
        <f>E209/C209</f>
        <v>0.95127422828427854</v>
      </c>
      <c r="N209" s="103">
        <v>5300.5</v>
      </c>
      <c r="O209" s="103">
        <v>2</v>
      </c>
      <c r="P209" s="104">
        <f>O209/H209</f>
        <v>2.7777777777777776E-2</v>
      </c>
      <c r="Q209" s="104">
        <f>IF(P209&gt;0.25,0.25,P209)</f>
        <v>2.7777777777777776E-2</v>
      </c>
      <c r="R209" s="101">
        <f>N209/D209</f>
        <v>1.1229872881355931</v>
      </c>
      <c r="S209" s="101">
        <f>N209/C209</f>
        <v>0.95127422828427854</v>
      </c>
      <c r="T209" s="101">
        <f>N209/E209</f>
        <v>1</v>
      </c>
      <c r="U209" s="103">
        <v>5300.5</v>
      </c>
      <c r="V209" s="103">
        <f>IF(W209&lt;O209,1,0)</f>
        <v>0</v>
      </c>
      <c r="W209" s="6">
        <v>2</v>
      </c>
      <c r="X209" s="101">
        <f>W209/H209</f>
        <v>2.7777777777777776E-2</v>
      </c>
      <c r="Y209" s="104">
        <f>IF(X209&gt;0.25,0.25,X209)</f>
        <v>2.7777777777777776E-2</v>
      </c>
      <c r="Z209" s="101">
        <f>U209/D209</f>
        <v>1.1229872881355931</v>
      </c>
      <c r="AA209" s="101">
        <f>U209/C209</f>
        <v>0.95127422828427854</v>
      </c>
      <c r="AB209" s="101">
        <f>U209/E209</f>
        <v>1</v>
      </c>
      <c r="AC209" s="103">
        <v>5300.5</v>
      </c>
      <c r="AD209" s="105">
        <v>2</v>
      </c>
      <c r="AE209" s="107">
        <f>AD209/H209</f>
        <v>2.7777777777777776E-2</v>
      </c>
      <c r="AF209" s="104">
        <f>IF(AE209&gt;0.3,0.3,AE209)</f>
        <v>2.7777777777777776E-2</v>
      </c>
      <c r="AG209" s="101">
        <f>AC209/D209</f>
        <v>1.1229872881355931</v>
      </c>
      <c r="AH209" s="101">
        <f>C209/AC209</f>
        <v>1.0512215828695406</v>
      </c>
      <c r="AI209" s="101">
        <f>AC209/E209</f>
        <v>1</v>
      </c>
      <c r="AJ209" s="103">
        <v>5300.5</v>
      </c>
      <c r="AK209" s="6">
        <v>2</v>
      </c>
      <c r="AL209" s="101">
        <f>AK209/H209</f>
        <v>2.7777777777777776E-2</v>
      </c>
      <c r="AM209" s="104">
        <f>IF(AL209&gt;0.3,0.3,AL209)</f>
        <v>2.7777777777777776E-2</v>
      </c>
      <c r="AN209" s="101">
        <f>AJ209/D209</f>
        <v>1.1229872881355931</v>
      </c>
      <c r="AO209" s="101">
        <f>C209/AJ209</f>
        <v>1.0512215828695406</v>
      </c>
      <c r="AP209" s="101">
        <f>AJ209/E209</f>
        <v>1</v>
      </c>
      <c r="AQ209" s="103">
        <v>5300.5</v>
      </c>
      <c r="AR209" s="103">
        <v>2</v>
      </c>
      <c r="AS209" s="101">
        <f>AR209/H209</f>
        <v>2.7777777777777776E-2</v>
      </c>
      <c r="AT209" s="104">
        <f>IF(AS209&gt;0.25,0.25,AS209)</f>
        <v>2.7777777777777776E-2</v>
      </c>
      <c r="AU209" s="101">
        <f>AQ209/D209</f>
        <v>1.1229872881355931</v>
      </c>
      <c r="AV209" s="101">
        <f>C209/AQ209</f>
        <v>1.0512215828695406</v>
      </c>
      <c r="AW209" s="101">
        <f>AQ209/E209</f>
        <v>1</v>
      </c>
      <c r="AX209" s="103">
        <v>5300.5</v>
      </c>
      <c r="AY209" s="6">
        <v>1</v>
      </c>
      <c r="AZ209" s="101">
        <f>AY209/H209</f>
        <v>1.3888888888888888E-2</v>
      </c>
      <c r="BA209" s="104">
        <f>IF(AZ209&gt;0.1,0.1,AZ209)</f>
        <v>1.3888888888888888E-2</v>
      </c>
      <c r="BB209" s="101">
        <f>AX209/D209</f>
        <v>1.1229872881355931</v>
      </c>
      <c r="BC209" s="101">
        <f>C209/AX209</f>
        <v>1.0512215828695406</v>
      </c>
      <c r="BD209" s="101">
        <f>AX209/E209</f>
        <v>1</v>
      </c>
    </row>
    <row r="210" spans="1:56" x14ac:dyDescent="0.2">
      <c r="A210" s="6" t="s">
        <v>1431</v>
      </c>
      <c r="B210" s="100">
        <v>231</v>
      </c>
      <c r="C210" s="13">
        <v>5559</v>
      </c>
      <c r="D210" s="13">
        <v>4388.5</v>
      </c>
      <c r="E210" s="13">
        <v>4388.5</v>
      </c>
      <c r="F210" s="13">
        <f>IF(C210=E210,1,0)</f>
        <v>0</v>
      </c>
      <c r="G210" s="13">
        <v>0</v>
      </c>
      <c r="H210" s="6">
        <f>VLOOKUP(B210,NEW_TRAIN_TEST!$A$2:$D$980,4,0)</f>
        <v>36</v>
      </c>
      <c r="I210" s="6" t="str">
        <f>VLOOKUP(B210,NEW_TRAIN_TEST!$A$2:$E$980,5,0)</f>
        <v>barbell</v>
      </c>
      <c r="J210" s="101">
        <f>G210/H210</f>
        <v>0</v>
      </c>
      <c r="K210" s="101">
        <f>IF(J210&gt;0.3,0.3,J210)</f>
        <v>0</v>
      </c>
      <c r="L210" s="101">
        <f>E210/D210</f>
        <v>1</v>
      </c>
      <c r="M210" s="101">
        <f>E210/C210</f>
        <v>0.78944054686094622</v>
      </c>
      <c r="N210" s="103">
        <v>4416.17</v>
      </c>
      <c r="O210" s="103">
        <v>113</v>
      </c>
      <c r="P210" s="104">
        <f>O210/H210</f>
        <v>3.1388888888888888</v>
      </c>
      <c r="Q210" s="104">
        <f>IF(P210&gt;0.25,0.25,P210)</f>
        <v>0.25</v>
      </c>
      <c r="R210" s="101">
        <f>N210/D210</f>
        <v>1.0063051156431582</v>
      </c>
      <c r="S210" s="101">
        <f>N210/C210</f>
        <v>0.79441806080230259</v>
      </c>
      <c r="T210" s="101">
        <f>N210/E210</f>
        <v>1.0063051156431582</v>
      </c>
      <c r="U210" s="103">
        <v>4411.3999999999996</v>
      </c>
      <c r="V210" s="103">
        <f>IF(W210&lt;O210,1,0)</f>
        <v>0</v>
      </c>
      <c r="W210" s="6">
        <v>183</v>
      </c>
      <c r="X210" s="101">
        <f>W210/H210</f>
        <v>5.083333333333333</v>
      </c>
      <c r="Y210" s="104">
        <f>IF(X210&gt;0.25,0.25,X210)</f>
        <v>0.25</v>
      </c>
      <c r="Z210" s="101">
        <f>U210/D210</f>
        <v>1.0052181838897116</v>
      </c>
      <c r="AA210" s="101">
        <f>U210/C210</f>
        <v>0.79355999280446121</v>
      </c>
      <c r="AB210" s="101">
        <f>U210/E210</f>
        <v>1.0052181838897116</v>
      </c>
      <c r="AC210" s="103">
        <v>4416</v>
      </c>
      <c r="AD210" s="105">
        <v>141</v>
      </c>
      <c r="AE210" s="107">
        <f>AD210/H210</f>
        <v>3.9166666666666665</v>
      </c>
      <c r="AF210" s="104">
        <f>IF(AE210&gt;0.3,0.3,AE210)</f>
        <v>0.3</v>
      </c>
      <c r="AG210" s="101">
        <f>AC210/D210</f>
        <v>1.0062663780334966</v>
      </c>
      <c r="AH210" s="101">
        <f>C210/AC210</f>
        <v>1.2588315217391304</v>
      </c>
      <c r="AI210" s="101">
        <f>AC210/E210</f>
        <v>1.0062663780334966</v>
      </c>
      <c r="AJ210" s="103">
        <v>4413</v>
      </c>
      <c r="AK210" s="6">
        <v>103</v>
      </c>
      <c r="AL210" s="101">
        <f>AK210/H210</f>
        <v>2.8611111111111112</v>
      </c>
      <c r="AM210" s="104">
        <f>IF(AL210&gt;0.3,0.3,AL210)</f>
        <v>0.3</v>
      </c>
      <c r="AN210" s="101">
        <f>AJ210/D210</f>
        <v>1.0055827731571152</v>
      </c>
      <c r="AO210" s="101">
        <f>C210/AJ210</f>
        <v>1.2596872875594833</v>
      </c>
      <c r="AP210" s="101">
        <f>AJ210/E210</f>
        <v>1.0055827731571152</v>
      </c>
      <c r="AQ210" s="103">
        <v>4394.3</v>
      </c>
      <c r="AR210" s="103">
        <v>10</v>
      </c>
      <c r="AS210" s="101">
        <f>AR210/H210</f>
        <v>0.27777777777777779</v>
      </c>
      <c r="AT210" s="104">
        <f>IF(AS210&gt;0.25,0.25,AS210)</f>
        <v>0.25</v>
      </c>
      <c r="AU210" s="101">
        <f>AQ210/D210</f>
        <v>1.0013216360943376</v>
      </c>
      <c r="AV210" s="101">
        <f>C210/AQ210</f>
        <v>1.2650479029652049</v>
      </c>
      <c r="AW210" s="101">
        <f>AQ210/E210</f>
        <v>1.0013216360943376</v>
      </c>
      <c r="AX210" s="103">
        <v>4388.5</v>
      </c>
      <c r="AY210" s="6">
        <v>0</v>
      </c>
      <c r="AZ210" s="101">
        <f>AY210/H210</f>
        <v>0</v>
      </c>
      <c r="BA210" s="104">
        <f>IF(AZ210&gt;0.1,0.1,AZ210)</f>
        <v>0</v>
      </c>
      <c r="BB210" s="101">
        <f>AX210/D210</f>
        <v>1</v>
      </c>
      <c r="BC210" s="101">
        <f>C210/AX210</f>
        <v>1.2667198359348297</v>
      </c>
      <c r="BD210" s="101">
        <f>AX210/E210</f>
        <v>1</v>
      </c>
    </row>
    <row r="211" spans="1:56" x14ac:dyDescent="0.2">
      <c r="A211" s="6" t="s">
        <v>1431</v>
      </c>
      <c r="B211" s="100">
        <v>232</v>
      </c>
      <c r="C211" s="13">
        <v>6269</v>
      </c>
      <c r="D211" s="13">
        <v>4807</v>
      </c>
      <c r="E211" s="13">
        <v>4807</v>
      </c>
      <c r="F211" s="13">
        <f>IF(C211=E211,1,0)</f>
        <v>0</v>
      </c>
      <c r="G211" s="13">
        <v>0</v>
      </c>
      <c r="H211" s="6">
        <f>VLOOKUP(B211,NEW_TRAIN_TEST!$A$2:$D$980,4,0)</f>
        <v>32</v>
      </c>
      <c r="I211" s="6" t="str">
        <f>VLOOKUP(B211,NEW_TRAIN_TEST!$A$2:$E$980,5,0)</f>
        <v>barbell</v>
      </c>
      <c r="J211" s="101">
        <f>G211/H211</f>
        <v>0</v>
      </c>
      <c r="K211" s="101">
        <f>IF(J211&gt;0.3,0.3,J211)</f>
        <v>0</v>
      </c>
      <c r="L211" s="101">
        <f>E211/D211</f>
        <v>1</v>
      </c>
      <c r="M211" s="101">
        <f>E211/C211</f>
        <v>0.76678896155686715</v>
      </c>
      <c r="N211" s="103">
        <v>4850.5</v>
      </c>
      <c r="O211" s="103">
        <v>39</v>
      </c>
      <c r="P211" s="104">
        <f>O211/H211</f>
        <v>1.21875</v>
      </c>
      <c r="Q211" s="104">
        <f>IF(P211&gt;0.25,0.25,P211)</f>
        <v>0.25</v>
      </c>
      <c r="R211" s="101">
        <f>N211/D211</f>
        <v>1.0090493030996464</v>
      </c>
      <c r="S211" s="101">
        <f>N211/C211</f>
        <v>0.77372786728345833</v>
      </c>
      <c r="T211" s="101">
        <f>N211/E211</f>
        <v>1.0090493030996464</v>
      </c>
      <c r="U211" s="103">
        <v>4852.83</v>
      </c>
      <c r="V211" s="103">
        <f>IF(W211&lt;O211,1,0)</f>
        <v>0</v>
      </c>
      <c r="W211" s="6">
        <v>114</v>
      </c>
      <c r="X211" s="101">
        <f>W211/H211</f>
        <v>3.5625</v>
      </c>
      <c r="Y211" s="104">
        <f>IF(X211&gt;0.25,0.25,X211)</f>
        <v>0.25</v>
      </c>
      <c r="Z211" s="101">
        <f>U211/D211</f>
        <v>1.0095340128978574</v>
      </c>
      <c r="AA211" s="101">
        <f>U211/C211</f>
        <v>0.7740995374062849</v>
      </c>
      <c r="AB211" s="101">
        <f>U211/E211</f>
        <v>1.0095340128978574</v>
      </c>
      <c r="AC211" s="103">
        <v>4850.5</v>
      </c>
      <c r="AD211" s="105">
        <v>55</v>
      </c>
      <c r="AE211" s="107">
        <f>AD211/H211</f>
        <v>1.71875</v>
      </c>
      <c r="AF211" s="104">
        <f>IF(AE211&gt;0.3,0.3,AE211)</f>
        <v>0.3</v>
      </c>
      <c r="AG211" s="101">
        <f>AC211/D211</f>
        <v>1.0090493030996464</v>
      </c>
      <c r="AH211" s="101">
        <f>C211/AC211</f>
        <v>1.2924440779301103</v>
      </c>
      <c r="AI211" s="101">
        <f>AC211/E211</f>
        <v>1.0090493030996464</v>
      </c>
      <c r="AJ211" s="103">
        <v>4850.5</v>
      </c>
      <c r="AK211" s="6">
        <v>55</v>
      </c>
      <c r="AL211" s="101">
        <f>AK211/H211</f>
        <v>1.71875</v>
      </c>
      <c r="AM211" s="104">
        <f>IF(AL211&gt;0.3,0.3,AL211)</f>
        <v>0.3</v>
      </c>
      <c r="AN211" s="101">
        <f>AJ211/D211</f>
        <v>1.0090493030996464</v>
      </c>
      <c r="AO211" s="101">
        <f>C211/AJ211</f>
        <v>1.2924440779301103</v>
      </c>
      <c r="AP211" s="101">
        <f>AJ211/E211</f>
        <v>1.0090493030996464</v>
      </c>
      <c r="AQ211" s="103">
        <v>4820.5</v>
      </c>
      <c r="AR211" s="103">
        <v>10</v>
      </c>
      <c r="AS211" s="101">
        <f>AR211/H211</f>
        <v>0.3125</v>
      </c>
      <c r="AT211" s="104">
        <f>IF(AS211&gt;0.25,0.25,AS211)</f>
        <v>0.25</v>
      </c>
      <c r="AU211" s="101">
        <f>AQ211/D211</f>
        <v>1.002808404410235</v>
      </c>
      <c r="AV211" s="101">
        <f>C211/AQ211</f>
        <v>1.300487501296546</v>
      </c>
      <c r="AW211" s="101">
        <f>AQ211/E211</f>
        <v>1.002808404410235</v>
      </c>
      <c r="AX211" s="103">
        <v>4807</v>
      </c>
      <c r="AY211" s="6">
        <v>0</v>
      </c>
      <c r="AZ211" s="101">
        <f>AY211/H211</f>
        <v>0</v>
      </c>
      <c r="BA211" s="104">
        <f>IF(AZ211&gt;0.1,0.1,AZ211)</f>
        <v>0</v>
      </c>
      <c r="BB211" s="101">
        <f>AX211/D211</f>
        <v>1</v>
      </c>
      <c r="BC211" s="101">
        <f>C211/AX211</f>
        <v>1.3041397961306429</v>
      </c>
      <c r="BD211" s="101">
        <f>AX211/E211</f>
        <v>1</v>
      </c>
    </row>
    <row r="212" spans="1:56" x14ac:dyDescent="0.2">
      <c r="A212" s="6" t="s">
        <v>1699</v>
      </c>
      <c r="B212" s="100">
        <v>233</v>
      </c>
      <c r="C212" s="13">
        <v>5278</v>
      </c>
      <c r="D212" s="13">
        <v>4309</v>
      </c>
      <c r="E212" s="13">
        <v>4309</v>
      </c>
      <c r="F212" s="13">
        <f>IF(C212=E212,1,0)</f>
        <v>0</v>
      </c>
      <c r="G212" s="13">
        <v>0</v>
      </c>
      <c r="H212" s="6">
        <f>VLOOKUP(B212,NEW_TRAIN_TEST!$A$2:$D$980,4,0)</f>
        <v>44</v>
      </c>
      <c r="I212" s="6" t="str">
        <f>VLOOKUP(B212,NEW_TRAIN_TEST!$A$2:$E$980,5,0)</f>
        <v>barbell</v>
      </c>
      <c r="J212" s="101">
        <f>G212/H212</f>
        <v>0</v>
      </c>
      <c r="K212" s="101">
        <f>IF(J212&gt;0.3,0.3,J212)</f>
        <v>0</v>
      </c>
      <c r="L212" s="101">
        <f>E212/D212</f>
        <v>1</v>
      </c>
      <c r="M212" s="101">
        <f>E212/C212</f>
        <v>0.81640773020083368</v>
      </c>
      <c r="N212" s="103">
        <v>4327.75</v>
      </c>
      <c r="O212" s="103">
        <v>8</v>
      </c>
      <c r="P212" s="104">
        <f>O212/H212</f>
        <v>0.18181818181818182</v>
      </c>
      <c r="Q212" s="104">
        <f>IF(P212&gt;0.25,0.25,P212)</f>
        <v>0.18181818181818182</v>
      </c>
      <c r="R212" s="101">
        <f>N212/D212</f>
        <v>1.0043513576235785</v>
      </c>
      <c r="S212" s="101">
        <f>N212/C212</f>
        <v>0.81996021220159154</v>
      </c>
      <c r="T212" s="101">
        <f>N212/E212</f>
        <v>1.0043513576235785</v>
      </c>
      <c r="U212" s="103">
        <v>4327.75</v>
      </c>
      <c r="V212" s="103">
        <f>IF(W212&lt;O212,1,0)</f>
        <v>0</v>
      </c>
      <c r="W212" s="6">
        <v>8</v>
      </c>
      <c r="X212" s="101">
        <f>W212/H212</f>
        <v>0.18181818181818182</v>
      </c>
      <c r="Y212" s="104">
        <f>IF(X212&gt;0.25,0.25,X212)</f>
        <v>0.18181818181818182</v>
      </c>
      <c r="Z212" s="101">
        <f>U212/D212</f>
        <v>1.0043513576235785</v>
      </c>
      <c r="AA212" s="101">
        <f>U212/C212</f>
        <v>0.81996021220159154</v>
      </c>
      <c r="AB212" s="101">
        <f>U212/E212</f>
        <v>1.0043513576235785</v>
      </c>
      <c r="AC212" s="103">
        <v>4326.25</v>
      </c>
      <c r="AD212" s="105">
        <v>16</v>
      </c>
      <c r="AE212" s="107">
        <f>AD212/H212</f>
        <v>0.36363636363636365</v>
      </c>
      <c r="AF212" s="104">
        <f>IF(AE212&gt;0.3,0.3,AE212)</f>
        <v>0.3</v>
      </c>
      <c r="AG212" s="101">
        <f>AC212/D212</f>
        <v>1.0040032490136923</v>
      </c>
      <c r="AH212" s="101">
        <f>C212/AC212</f>
        <v>1.219994221323317</v>
      </c>
      <c r="AI212" s="101">
        <f>AC212/E212</f>
        <v>1.0040032490136923</v>
      </c>
      <c r="AJ212" s="103">
        <v>4309.75</v>
      </c>
      <c r="AK212" s="6">
        <v>15</v>
      </c>
      <c r="AL212" s="101">
        <f>AK212/H212</f>
        <v>0.34090909090909088</v>
      </c>
      <c r="AM212" s="104">
        <f>IF(AL212&gt;0.3,0.3,AL212)</f>
        <v>0.3</v>
      </c>
      <c r="AN212" s="101">
        <f>AJ212/D212</f>
        <v>1.0001740543049431</v>
      </c>
      <c r="AO212" s="101">
        <f>C212/AJ212</f>
        <v>1.2246650037705202</v>
      </c>
      <c r="AP212" s="101">
        <f>AJ212/E212</f>
        <v>1.0001740543049431</v>
      </c>
      <c r="AQ212" s="103">
        <v>4317.5</v>
      </c>
      <c r="AR212" s="103">
        <v>6</v>
      </c>
      <c r="AS212" s="101">
        <f>AR212/H212</f>
        <v>0.13636363636363635</v>
      </c>
      <c r="AT212" s="104">
        <f>IF(AS212&gt;0.25,0.25,AS212)</f>
        <v>0.13636363636363635</v>
      </c>
      <c r="AU212" s="101">
        <f>AQ212/D212</f>
        <v>1.0019726154560222</v>
      </c>
      <c r="AV212" s="101">
        <f>C212/AQ212</f>
        <v>1.2224667052692531</v>
      </c>
      <c r="AW212" s="101">
        <f>AQ212/E212</f>
        <v>1.0019726154560222</v>
      </c>
      <c r="AX212" s="103">
        <v>4309</v>
      </c>
      <c r="AY212" s="6">
        <v>0</v>
      </c>
      <c r="AZ212" s="101">
        <f>AY212/H212</f>
        <v>0</v>
      </c>
      <c r="BA212" s="104">
        <f>IF(AZ212&gt;0.1,0.1,AZ212)</f>
        <v>0</v>
      </c>
      <c r="BB212" s="101">
        <f>AX212/D212</f>
        <v>1</v>
      </c>
      <c r="BC212" s="101">
        <f>C212/AX212</f>
        <v>1.2248781619865399</v>
      </c>
      <c r="BD212" s="101">
        <f>AX212/E212</f>
        <v>1</v>
      </c>
    </row>
    <row r="213" spans="1:56" x14ac:dyDescent="0.2">
      <c r="A213" s="6" t="s">
        <v>1699</v>
      </c>
      <c r="B213" s="100">
        <v>234</v>
      </c>
      <c r="C213" s="13">
        <v>4394</v>
      </c>
      <c r="D213" s="13">
        <v>3815.5</v>
      </c>
      <c r="E213" s="13">
        <v>4167.5</v>
      </c>
      <c r="F213" s="13">
        <f>IF(C213=E213,1,0)</f>
        <v>0</v>
      </c>
      <c r="G213" s="13">
        <v>5</v>
      </c>
      <c r="H213" s="6">
        <f>VLOOKUP(B213,NEW_TRAIN_TEST!$A$2:$D$980,4,0)</f>
        <v>82</v>
      </c>
      <c r="I213" s="6" t="str">
        <f>VLOOKUP(B213,NEW_TRAIN_TEST!$A$2:$E$980,5,0)</f>
        <v>barbell</v>
      </c>
      <c r="J213" s="101">
        <f>G213/H213</f>
        <v>6.097560975609756E-2</v>
      </c>
      <c r="K213" s="101">
        <f>IF(J213&gt;0.3,0.3,J213)</f>
        <v>6.097560975609756E-2</v>
      </c>
      <c r="L213" s="101">
        <f>E213/D213</f>
        <v>1.0922552745380685</v>
      </c>
      <c r="M213" s="101">
        <f>E213/C213</f>
        <v>0.94845243513882571</v>
      </c>
      <c r="N213" s="103">
        <v>4167.5</v>
      </c>
      <c r="O213" s="103">
        <v>3</v>
      </c>
      <c r="P213" s="104">
        <f>O213/H213</f>
        <v>3.6585365853658534E-2</v>
      </c>
      <c r="Q213" s="104">
        <f>IF(P213&gt;0.25,0.25,P213)</f>
        <v>3.6585365853658534E-2</v>
      </c>
      <c r="R213" s="101">
        <f>N213/D213</f>
        <v>1.0922552745380685</v>
      </c>
      <c r="S213" s="101">
        <f>N213/C213</f>
        <v>0.94845243513882571</v>
      </c>
      <c r="T213" s="101">
        <f>N213/E213</f>
        <v>1</v>
      </c>
      <c r="U213" s="103">
        <v>4167.5</v>
      </c>
      <c r="V213" s="103">
        <f>IF(W213&lt;O213,1,0)</f>
        <v>0</v>
      </c>
      <c r="W213" s="6">
        <v>3</v>
      </c>
      <c r="X213" s="101">
        <f>W213/H213</f>
        <v>3.6585365853658534E-2</v>
      </c>
      <c r="Y213" s="104">
        <f>IF(X213&gt;0.25,0.25,X213)</f>
        <v>3.6585365853658534E-2</v>
      </c>
      <c r="Z213" s="101">
        <f>U213/D213</f>
        <v>1.0922552745380685</v>
      </c>
      <c r="AA213" s="101">
        <f>U213/C213</f>
        <v>0.94845243513882571</v>
      </c>
      <c r="AB213" s="101">
        <f>U213/E213</f>
        <v>1</v>
      </c>
      <c r="AC213" s="103">
        <v>4167.5</v>
      </c>
      <c r="AD213" s="105">
        <v>4</v>
      </c>
      <c r="AE213" s="107">
        <f>AD213/H213</f>
        <v>4.878048780487805E-2</v>
      </c>
      <c r="AF213" s="104">
        <f>IF(AE213&gt;0.3,0.3,AE213)</f>
        <v>4.878048780487805E-2</v>
      </c>
      <c r="AG213" s="101">
        <f>AC213/D213</f>
        <v>1.0922552745380685</v>
      </c>
      <c r="AH213" s="101">
        <f>C213/AC213</f>
        <v>1.0543491301739651</v>
      </c>
      <c r="AI213" s="101">
        <f>AC213/E213</f>
        <v>1</v>
      </c>
      <c r="AJ213" s="103">
        <v>4167.5</v>
      </c>
      <c r="AK213" s="6">
        <v>4</v>
      </c>
      <c r="AL213" s="101">
        <f>AK213/H213</f>
        <v>4.878048780487805E-2</v>
      </c>
      <c r="AM213" s="104">
        <f>IF(AL213&gt;0.3,0.3,AL213)</f>
        <v>4.878048780487805E-2</v>
      </c>
      <c r="AN213" s="101">
        <f>AJ213/D213</f>
        <v>1.0922552745380685</v>
      </c>
      <c r="AO213" s="101">
        <f>C213/AJ213</f>
        <v>1.0543491301739651</v>
      </c>
      <c r="AP213" s="101">
        <f>AJ213/E213</f>
        <v>1</v>
      </c>
      <c r="AQ213" s="103">
        <v>4167.5</v>
      </c>
      <c r="AR213" s="103">
        <v>2</v>
      </c>
      <c r="AS213" s="101">
        <f>AR213/H213</f>
        <v>2.4390243902439025E-2</v>
      </c>
      <c r="AT213" s="104">
        <f>IF(AS213&gt;0.25,0.25,AS213)</f>
        <v>2.4390243902439025E-2</v>
      </c>
      <c r="AU213" s="101">
        <f>AQ213/D213</f>
        <v>1.0922552745380685</v>
      </c>
      <c r="AV213" s="101">
        <f>C213/AQ213</f>
        <v>1.0543491301739651</v>
      </c>
      <c r="AW213" s="101">
        <f>AQ213/E213</f>
        <v>1</v>
      </c>
      <c r="AX213" s="103">
        <v>4167.5</v>
      </c>
      <c r="AY213" s="6">
        <v>1</v>
      </c>
      <c r="AZ213" s="101">
        <f>AY213/H213</f>
        <v>1.2195121951219513E-2</v>
      </c>
      <c r="BA213" s="104">
        <f>IF(AZ213&gt;0.1,0.1,AZ213)</f>
        <v>1.2195121951219513E-2</v>
      </c>
      <c r="BB213" s="101">
        <f>AX213/D213</f>
        <v>1.0922552745380685</v>
      </c>
      <c r="BC213" s="101">
        <f>C213/AX213</f>
        <v>1.0543491301739651</v>
      </c>
      <c r="BD213" s="101">
        <f>AX213/E213</f>
        <v>1</v>
      </c>
    </row>
    <row r="214" spans="1:56" x14ac:dyDescent="0.2">
      <c r="A214" s="6" t="s">
        <v>1699</v>
      </c>
      <c r="B214" s="100">
        <v>235</v>
      </c>
      <c r="C214" s="13">
        <v>4982</v>
      </c>
      <c r="D214" s="13">
        <v>4004.5</v>
      </c>
      <c r="E214" s="13">
        <v>4004.5</v>
      </c>
      <c r="F214" s="13">
        <f>IF(C214=E214,1,0)</f>
        <v>0</v>
      </c>
      <c r="G214" s="13">
        <v>0</v>
      </c>
      <c r="H214" s="6">
        <f>VLOOKUP(B214,NEW_TRAIN_TEST!$A$2:$D$980,4,0)</f>
        <v>39</v>
      </c>
      <c r="I214" s="6" t="str">
        <f>VLOOKUP(B214,NEW_TRAIN_TEST!$A$2:$E$980,5,0)</f>
        <v>barbell</v>
      </c>
      <c r="J214" s="101">
        <f>G214/H214</f>
        <v>0</v>
      </c>
      <c r="K214" s="101">
        <f>IF(J214&gt;0.3,0.3,J214)</f>
        <v>0</v>
      </c>
      <c r="L214" s="101">
        <f>E214/D214</f>
        <v>1</v>
      </c>
      <c r="M214" s="101">
        <f>E214/C214</f>
        <v>0.80379365716579687</v>
      </c>
      <c r="N214" s="103">
        <v>4051.33</v>
      </c>
      <c r="O214" s="103">
        <v>96</v>
      </c>
      <c r="P214" s="104">
        <f>O214/H214</f>
        <v>2.4615384615384617</v>
      </c>
      <c r="Q214" s="104">
        <f>IF(P214&gt;0.25,0.25,P214)</f>
        <v>0.25</v>
      </c>
      <c r="R214" s="101">
        <f>N214/D214</f>
        <v>1.011694343863154</v>
      </c>
      <c r="S214" s="101">
        <f>N214/C214</f>
        <v>0.81319349658771578</v>
      </c>
      <c r="T214" s="101">
        <f>N214/E214</f>
        <v>1.011694343863154</v>
      </c>
      <c r="U214" s="103">
        <v>4049.5</v>
      </c>
      <c r="V214" s="103">
        <f>IF(W214&lt;O214,1,0)</f>
        <v>0</v>
      </c>
      <c r="W214" s="6">
        <v>122</v>
      </c>
      <c r="X214" s="101">
        <f>W214/H214</f>
        <v>3.1282051282051282</v>
      </c>
      <c r="Y214" s="104">
        <f>IF(X214&gt;0.25,0.25,X214)</f>
        <v>0.25</v>
      </c>
      <c r="Z214" s="101">
        <f>U214/D214</f>
        <v>1.0112373579722811</v>
      </c>
      <c r="AA214" s="101">
        <f>U214/C214</f>
        <v>0.81282617422721803</v>
      </c>
      <c r="AB214" s="101">
        <f>U214/E214</f>
        <v>1.0112373579722811</v>
      </c>
      <c r="AC214" s="103">
        <v>4050.67</v>
      </c>
      <c r="AD214" s="105">
        <v>130</v>
      </c>
      <c r="AE214" s="107">
        <f>AD214/H214</f>
        <v>3.3333333333333335</v>
      </c>
      <c r="AF214" s="104">
        <f>IF(AE214&gt;0.3,0.3,AE214)</f>
        <v>0.3</v>
      </c>
      <c r="AG214" s="101">
        <f>AC214/D214</f>
        <v>1.0115295292795605</v>
      </c>
      <c r="AH214" s="101">
        <f>C214/AC214</f>
        <v>1.2299199885451049</v>
      </c>
      <c r="AI214" s="101">
        <f>AC214/E214</f>
        <v>1.0115295292795605</v>
      </c>
      <c r="AJ214" s="103">
        <v>4050.67</v>
      </c>
      <c r="AK214" s="6">
        <v>123</v>
      </c>
      <c r="AL214" s="101">
        <f>AK214/H214</f>
        <v>3.1538461538461537</v>
      </c>
      <c r="AM214" s="104">
        <f>IF(AL214&gt;0.3,0.3,AL214)</f>
        <v>0.3</v>
      </c>
      <c r="AN214" s="101">
        <f>AJ214/D214</f>
        <v>1.0115295292795605</v>
      </c>
      <c r="AO214" s="101">
        <f>C214/AJ214</f>
        <v>1.2299199885451049</v>
      </c>
      <c r="AP214" s="101">
        <f>AJ214/E214</f>
        <v>1.0115295292795605</v>
      </c>
      <c r="AQ214" s="103">
        <v>4025.2</v>
      </c>
      <c r="AR214" s="103">
        <v>17</v>
      </c>
      <c r="AS214" s="101">
        <f>AR214/H214</f>
        <v>0.4358974358974359</v>
      </c>
      <c r="AT214" s="104">
        <f>IF(AS214&gt;0.25,0.25,AS214)</f>
        <v>0.25</v>
      </c>
      <c r="AU214" s="101">
        <f>AQ214/D214</f>
        <v>1.0051691846672492</v>
      </c>
      <c r="AV214" s="101">
        <f>C214/AQ214</f>
        <v>1.2377024744112095</v>
      </c>
      <c r="AW214" s="101">
        <f>AQ214/E214</f>
        <v>1.0051691846672492</v>
      </c>
      <c r="AX214" s="103">
        <v>4004.5</v>
      </c>
      <c r="AY214" s="6">
        <v>0</v>
      </c>
      <c r="AZ214" s="101">
        <f>AY214/H214</f>
        <v>0</v>
      </c>
      <c r="BA214" s="104">
        <f>IF(AZ214&gt;0.1,0.1,AZ214)</f>
        <v>0</v>
      </c>
      <c r="BB214" s="101">
        <f>AX214/D214</f>
        <v>1</v>
      </c>
      <c r="BC214" s="101">
        <f>C214/AX214</f>
        <v>1.2441003870645524</v>
      </c>
      <c r="BD214" s="101">
        <f>AX214/E214</f>
        <v>1</v>
      </c>
    </row>
    <row r="215" spans="1:56" x14ac:dyDescent="0.2">
      <c r="A215" s="6" t="s">
        <v>1699</v>
      </c>
      <c r="B215" s="100">
        <v>236</v>
      </c>
      <c r="C215" s="13">
        <v>5194</v>
      </c>
      <c r="D215" s="13">
        <v>4359</v>
      </c>
      <c r="E215" s="13">
        <v>4459.5</v>
      </c>
      <c r="F215" s="13">
        <f>IF(C215=E215,1,0)</f>
        <v>0</v>
      </c>
      <c r="G215" s="13">
        <v>6</v>
      </c>
      <c r="H215" s="6">
        <f>VLOOKUP(B215,NEW_TRAIN_TEST!$A$2:$D$980,4,0)</f>
        <v>75</v>
      </c>
      <c r="I215" s="6" t="str">
        <f>VLOOKUP(B215,NEW_TRAIN_TEST!$A$2:$E$980,5,0)</f>
        <v>barbell</v>
      </c>
      <c r="J215" s="101">
        <f>G215/H215</f>
        <v>0.08</v>
      </c>
      <c r="K215" s="101">
        <f>IF(J215&gt;0.3,0.3,J215)</f>
        <v>0.08</v>
      </c>
      <c r="L215" s="101">
        <f>E215/D215</f>
        <v>1.0230557467309016</v>
      </c>
      <c r="M215" s="101">
        <f>E215/C215</f>
        <v>0.85858683095879862</v>
      </c>
      <c r="N215" s="103">
        <v>4459.5</v>
      </c>
      <c r="O215" s="103">
        <v>8</v>
      </c>
      <c r="P215" s="104">
        <f>O215/H215</f>
        <v>0.10666666666666667</v>
      </c>
      <c r="Q215" s="104">
        <f>IF(P215&gt;0.25,0.25,P215)</f>
        <v>0.10666666666666667</v>
      </c>
      <c r="R215" s="101">
        <f>N215/D215</f>
        <v>1.0230557467309016</v>
      </c>
      <c r="S215" s="101">
        <f>N215/C215</f>
        <v>0.85858683095879862</v>
      </c>
      <c r="T215" s="101">
        <f>N215/E215</f>
        <v>1</v>
      </c>
      <c r="U215" s="103">
        <v>4459.5</v>
      </c>
      <c r="V215" s="103">
        <f>IF(W215&lt;O215,1,0)</f>
        <v>0</v>
      </c>
      <c r="W215" s="6">
        <v>8</v>
      </c>
      <c r="X215" s="101">
        <f>W215/H215</f>
        <v>0.10666666666666667</v>
      </c>
      <c r="Y215" s="104">
        <f>IF(X215&gt;0.25,0.25,X215)</f>
        <v>0.10666666666666667</v>
      </c>
      <c r="Z215" s="101">
        <f>U215/D215</f>
        <v>1.0230557467309016</v>
      </c>
      <c r="AA215" s="101">
        <f>U215/C215</f>
        <v>0.85858683095879862</v>
      </c>
      <c r="AB215" s="101">
        <f>U215/E215</f>
        <v>1</v>
      </c>
      <c r="AC215" s="103">
        <v>4459.5</v>
      </c>
      <c r="AD215" s="105">
        <v>9</v>
      </c>
      <c r="AE215" s="107">
        <f>AD215/H215</f>
        <v>0.12</v>
      </c>
      <c r="AF215" s="104">
        <f>IF(AE215&gt;0.3,0.3,AE215)</f>
        <v>0.12</v>
      </c>
      <c r="AG215" s="101">
        <f>AC215/D215</f>
        <v>1.0230557467309016</v>
      </c>
      <c r="AH215" s="101">
        <f>C215/AC215</f>
        <v>1.1647045632918489</v>
      </c>
      <c r="AI215" s="101">
        <f>AC215/E215</f>
        <v>1</v>
      </c>
      <c r="AJ215" s="103">
        <v>4459.5</v>
      </c>
      <c r="AK215" s="6">
        <v>9</v>
      </c>
      <c r="AL215" s="101">
        <f>AK215/H215</f>
        <v>0.12</v>
      </c>
      <c r="AM215" s="104">
        <f>IF(AL215&gt;0.3,0.3,AL215)</f>
        <v>0.12</v>
      </c>
      <c r="AN215" s="101">
        <f>AJ215/D215</f>
        <v>1.0230557467309016</v>
      </c>
      <c r="AO215" s="101">
        <f>C215/AJ215</f>
        <v>1.1647045632918489</v>
      </c>
      <c r="AP215" s="101">
        <f>AJ215/E215</f>
        <v>1</v>
      </c>
      <c r="AQ215" s="103">
        <v>4459.5</v>
      </c>
      <c r="AR215" s="103">
        <v>2</v>
      </c>
      <c r="AS215" s="101">
        <f>AR215/H215</f>
        <v>2.6666666666666668E-2</v>
      </c>
      <c r="AT215" s="104">
        <f>IF(AS215&gt;0.25,0.25,AS215)</f>
        <v>2.6666666666666668E-2</v>
      </c>
      <c r="AU215" s="101">
        <f>AQ215/D215</f>
        <v>1.0230557467309016</v>
      </c>
      <c r="AV215" s="101">
        <f>C215/AQ215</f>
        <v>1.1647045632918489</v>
      </c>
      <c r="AW215" s="101">
        <f>AQ215/E215</f>
        <v>1</v>
      </c>
      <c r="AX215" s="103">
        <v>4459.5</v>
      </c>
      <c r="AY215" s="6">
        <v>0</v>
      </c>
      <c r="AZ215" s="101">
        <f>AY215/H215</f>
        <v>0</v>
      </c>
      <c r="BA215" s="104">
        <f>IF(AZ215&gt;0.1,0.1,AZ215)</f>
        <v>0</v>
      </c>
      <c r="BB215" s="101">
        <f>AX215/D215</f>
        <v>1.0230557467309016</v>
      </c>
      <c r="BC215" s="101">
        <f>C215/AX215</f>
        <v>1.1647045632918489</v>
      </c>
      <c r="BD215" s="101">
        <f>AX215/E215</f>
        <v>1</v>
      </c>
    </row>
    <row r="216" spans="1:56" x14ac:dyDescent="0.2">
      <c r="A216" s="6" t="s">
        <v>1699</v>
      </c>
      <c r="B216" s="100">
        <v>237</v>
      </c>
      <c r="C216" s="13">
        <v>6526</v>
      </c>
      <c r="D216" s="13">
        <v>5077.5</v>
      </c>
      <c r="E216" s="13">
        <v>5090</v>
      </c>
      <c r="F216" s="13">
        <f>IF(C216=E216,1,0)</f>
        <v>0</v>
      </c>
      <c r="G216" s="13">
        <v>3</v>
      </c>
      <c r="H216" s="6">
        <f>VLOOKUP(B216,NEW_TRAIN_TEST!$A$2:$D$980,4,0)</f>
        <v>38</v>
      </c>
      <c r="I216" s="6" t="str">
        <f>VLOOKUP(B216,NEW_TRAIN_TEST!$A$2:$E$980,5,0)</f>
        <v>barbell</v>
      </c>
      <c r="J216" s="101">
        <f>G216/H216</f>
        <v>7.8947368421052627E-2</v>
      </c>
      <c r="K216" s="101">
        <f>IF(J216&gt;0.3,0.3,J216)</f>
        <v>7.8947368421052627E-2</v>
      </c>
      <c r="L216" s="101">
        <f>E216/D216</f>
        <v>1.0024618414574102</v>
      </c>
      <c r="M216" s="101">
        <f>E216/C216</f>
        <v>0.77995709469813057</v>
      </c>
      <c r="N216" s="103">
        <v>5090</v>
      </c>
      <c r="O216" s="103">
        <v>1</v>
      </c>
      <c r="P216" s="104">
        <f>O216/H216</f>
        <v>2.6315789473684209E-2</v>
      </c>
      <c r="Q216" s="104">
        <f>IF(P216&gt;0.25,0.25,P216)</f>
        <v>2.6315789473684209E-2</v>
      </c>
      <c r="R216" s="101">
        <f>N216/D216</f>
        <v>1.0024618414574102</v>
      </c>
      <c r="S216" s="101">
        <f>N216/C216</f>
        <v>0.77995709469813057</v>
      </c>
      <c r="T216" s="101">
        <f>N216/E216</f>
        <v>1</v>
      </c>
      <c r="U216" s="103">
        <v>5090</v>
      </c>
      <c r="V216" s="103">
        <f>IF(W216&lt;O216,1,0)</f>
        <v>0</v>
      </c>
      <c r="W216" s="6">
        <v>1</v>
      </c>
      <c r="X216" s="101">
        <f>W216/H216</f>
        <v>2.6315789473684209E-2</v>
      </c>
      <c r="Y216" s="104">
        <f>IF(X216&gt;0.25,0.25,X216)</f>
        <v>2.6315789473684209E-2</v>
      </c>
      <c r="Z216" s="101">
        <f>U216/D216</f>
        <v>1.0024618414574102</v>
      </c>
      <c r="AA216" s="101">
        <f>U216/C216</f>
        <v>0.77995709469813057</v>
      </c>
      <c r="AB216" s="101">
        <f>U216/E216</f>
        <v>1</v>
      </c>
      <c r="AC216" s="103">
        <v>5090</v>
      </c>
      <c r="AD216" s="105">
        <v>1</v>
      </c>
      <c r="AE216" s="107">
        <f>AD216/H216</f>
        <v>2.6315789473684209E-2</v>
      </c>
      <c r="AF216" s="104">
        <f>IF(AE216&gt;0.3,0.3,AE216)</f>
        <v>2.6315789473684209E-2</v>
      </c>
      <c r="AG216" s="101">
        <f>AC216/D216</f>
        <v>1.0024618414574102</v>
      </c>
      <c r="AH216" s="101">
        <f>C216/AC216</f>
        <v>1.2821218074656189</v>
      </c>
      <c r="AI216" s="101">
        <f>AC216/E216</f>
        <v>1</v>
      </c>
      <c r="AJ216" s="103">
        <v>5090</v>
      </c>
      <c r="AK216" s="6">
        <v>1</v>
      </c>
      <c r="AL216" s="101">
        <f>AK216/H216</f>
        <v>2.6315789473684209E-2</v>
      </c>
      <c r="AM216" s="104">
        <f>IF(AL216&gt;0.3,0.3,AL216)</f>
        <v>2.6315789473684209E-2</v>
      </c>
      <c r="AN216" s="101">
        <f>AJ216/D216</f>
        <v>1.0024618414574102</v>
      </c>
      <c r="AO216" s="101">
        <f>C216/AJ216</f>
        <v>1.2821218074656189</v>
      </c>
      <c r="AP216" s="101">
        <f>AJ216/E216</f>
        <v>1</v>
      </c>
      <c r="AQ216" s="103">
        <v>5090</v>
      </c>
      <c r="AR216" s="103">
        <v>2</v>
      </c>
      <c r="AS216" s="101">
        <f>AR216/H216</f>
        <v>5.2631578947368418E-2</v>
      </c>
      <c r="AT216" s="104">
        <f>IF(AS216&gt;0.25,0.25,AS216)</f>
        <v>5.2631578947368418E-2</v>
      </c>
      <c r="AU216" s="101">
        <f>AQ216/D216</f>
        <v>1.0024618414574102</v>
      </c>
      <c r="AV216" s="101">
        <f>C216/AQ216</f>
        <v>1.2821218074656189</v>
      </c>
      <c r="AW216" s="101">
        <f>AQ216/E216</f>
        <v>1</v>
      </c>
      <c r="AX216" s="103">
        <v>5090</v>
      </c>
      <c r="AY216" s="6">
        <v>1</v>
      </c>
      <c r="AZ216" s="101">
        <f>AY216/H216</f>
        <v>2.6315789473684209E-2</v>
      </c>
      <c r="BA216" s="104">
        <f>IF(AZ216&gt;0.1,0.1,AZ216)</f>
        <v>2.6315789473684209E-2</v>
      </c>
      <c r="BB216" s="101">
        <f>AX216/D216</f>
        <v>1.0024618414574102</v>
      </c>
      <c r="BC216" s="101">
        <f>C216/AX216</f>
        <v>1.2821218074656189</v>
      </c>
      <c r="BD216" s="101">
        <f>AX216/E216</f>
        <v>1</v>
      </c>
    </row>
    <row r="217" spans="1:56" x14ac:dyDescent="0.2">
      <c r="A217" s="6" t="s">
        <v>1699</v>
      </c>
      <c r="B217" s="100">
        <v>238</v>
      </c>
      <c r="C217" s="13">
        <v>5175</v>
      </c>
      <c r="D217" s="13">
        <v>4223.5</v>
      </c>
      <c r="E217" s="13">
        <v>4223.5</v>
      </c>
      <c r="F217" s="13">
        <f>IF(C217=E217,1,0)</f>
        <v>0</v>
      </c>
      <c r="G217" s="13">
        <v>0</v>
      </c>
      <c r="H217" s="6">
        <f>VLOOKUP(B217,NEW_TRAIN_TEST!$A$2:$D$980,4,0)</f>
        <v>40</v>
      </c>
      <c r="I217" s="6" t="str">
        <f>VLOOKUP(B217,NEW_TRAIN_TEST!$A$2:$E$980,5,0)</f>
        <v>barbell</v>
      </c>
      <c r="J217" s="101">
        <f>G217/H217</f>
        <v>0</v>
      </c>
      <c r="K217" s="101">
        <f>IF(J217&gt;0.3,0.3,J217)</f>
        <v>0</v>
      </c>
      <c r="L217" s="101">
        <f>E217/D217</f>
        <v>1</v>
      </c>
      <c r="M217" s="101">
        <f>E217/C217</f>
        <v>0.81613526570048311</v>
      </c>
      <c r="N217" s="103">
        <v>4259.6000000000004</v>
      </c>
      <c r="O217" s="103">
        <v>102</v>
      </c>
      <c r="P217" s="104">
        <f>O217/H217</f>
        <v>2.5499999999999998</v>
      </c>
      <c r="Q217" s="104">
        <f>IF(P217&gt;0.25,0.25,P217)</f>
        <v>0.25</v>
      </c>
      <c r="R217" s="101">
        <f>N217/D217</f>
        <v>1.0085474132828225</v>
      </c>
      <c r="S217" s="101">
        <f>N217/C217</f>
        <v>0.82311111111111113</v>
      </c>
      <c r="T217" s="101">
        <f>N217/E217</f>
        <v>1.0085474132828225</v>
      </c>
      <c r="U217" s="103">
        <v>4259.1499999999996</v>
      </c>
      <c r="V217" s="103">
        <f>IF(W217&lt;O217,1,0)</f>
        <v>0</v>
      </c>
      <c r="W217" s="6">
        <v>140</v>
      </c>
      <c r="X217" s="101">
        <f>W217/H217</f>
        <v>3.5</v>
      </c>
      <c r="Y217" s="104">
        <f>IF(X217&gt;0.25,0.25,X217)</f>
        <v>0.25</v>
      </c>
      <c r="Z217" s="101">
        <f>U217/D217</f>
        <v>1.0084408665798508</v>
      </c>
      <c r="AA217" s="101">
        <f>U217/C217</f>
        <v>0.82302415458937195</v>
      </c>
      <c r="AB217" s="101">
        <f>U217/E217</f>
        <v>1.0084408665798508</v>
      </c>
      <c r="AC217" s="103">
        <v>4251.25</v>
      </c>
      <c r="AD217" s="105">
        <v>64</v>
      </c>
      <c r="AE217" s="107">
        <f>AD217/H217</f>
        <v>1.6</v>
      </c>
      <c r="AF217" s="104">
        <f>IF(AE217&gt;0.3,0.3,AE217)</f>
        <v>0.3</v>
      </c>
      <c r="AG217" s="101">
        <f>AC217/D217</f>
        <v>1.006570380016574</v>
      </c>
      <c r="AH217" s="101">
        <f>C217/AC217</f>
        <v>1.2172890326374595</v>
      </c>
      <c r="AI217" s="101">
        <f>AC217/E217</f>
        <v>1.006570380016574</v>
      </c>
      <c r="AJ217" s="103">
        <v>4251.5</v>
      </c>
      <c r="AK217" s="6">
        <v>75</v>
      </c>
      <c r="AL217" s="101">
        <f>AK217/H217</f>
        <v>1.875</v>
      </c>
      <c r="AM217" s="104">
        <f>IF(AL217&gt;0.3,0.3,AL217)</f>
        <v>0.3</v>
      </c>
      <c r="AN217" s="101">
        <f>AJ217/D217</f>
        <v>1.0066295726293359</v>
      </c>
      <c r="AO217" s="101">
        <f>C217/AJ217</f>
        <v>1.2172174526637658</v>
      </c>
      <c r="AP217" s="101">
        <f>AJ217/E217</f>
        <v>1.0066295726293359</v>
      </c>
      <c r="AQ217" s="103">
        <v>4244.38</v>
      </c>
      <c r="AR217" s="103">
        <v>14</v>
      </c>
      <c r="AS217" s="101">
        <f>AR217/H217</f>
        <v>0.35</v>
      </c>
      <c r="AT217" s="104">
        <f>IF(AS217&gt;0.25,0.25,AS217)</f>
        <v>0.25</v>
      </c>
      <c r="AU217" s="101">
        <f>AQ217/D217</f>
        <v>1.0049437670178762</v>
      </c>
      <c r="AV217" s="101">
        <f>C217/AQ217</f>
        <v>1.2192593500110733</v>
      </c>
      <c r="AW217" s="101">
        <f>AQ217/E217</f>
        <v>1.0049437670178762</v>
      </c>
      <c r="AX217" s="103">
        <v>4223.5</v>
      </c>
      <c r="AY217" s="6">
        <v>0</v>
      </c>
      <c r="AZ217" s="101">
        <f>AY217/H217</f>
        <v>0</v>
      </c>
      <c r="BA217" s="104">
        <f>IF(AZ217&gt;0.1,0.1,AZ217)</f>
        <v>0</v>
      </c>
      <c r="BB217" s="101">
        <f>AX217/D217</f>
        <v>1</v>
      </c>
      <c r="BC217" s="101">
        <f>C217/AX217</f>
        <v>1.2252870841718952</v>
      </c>
      <c r="BD217" s="101">
        <f>AX217/E217</f>
        <v>1</v>
      </c>
    </row>
    <row r="218" spans="1:56" x14ac:dyDescent="0.2">
      <c r="A218" s="6" t="s">
        <v>1699</v>
      </c>
      <c r="B218" s="100">
        <v>239</v>
      </c>
      <c r="C218" s="13">
        <v>6597</v>
      </c>
      <c r="D218" s="13">
        <v>4651.5</v>
      </c>
      <c r="E218" s="13">
        <v>4651.5</v>
      </c>
      <c r="F218" s="13">
        <f>IF(C218=E218,1,0)</f>
        <v>0</v>
      </c>
      <c r="G218" s="13">
        <v>0</v>
      </c>
      <c r="H218" s="6">
        <f>VLOOKUP(B218,NEW_TRAIN_TEST!$A$2:$D$980,4,0)</f>
        <v>30</v>
      </c>
      <c r="I218" s="6" t="str">
        <f>VLOOKUP(B218,NEW_TRAIN_TEST!$A$2:$E$980,5,0)</f>
        <v>barbell</v>
      </c>
      <c r="J218" s="101">
        <f>G218/H218</f>
        <v>0</v>
      </c>
      <c r="K218" s="101">
        <f>IF(J218&gt;0.3,0.3,J218)</f>
        <v>0</v>
      </c>
      <c r="L218" s="101">
        <f>E218/D218</f>
        <v>1</v>
      </c>
      <c r="M218" s="101">
        <f>E218/C218</f>
        <v>0.70509322419281495</v>
      </c>
      <c r="N218" s="103">
        <v>4709</v>
      </c>
      <c r="O218" s="103">
        <v>25</v>
      </c>
      <c r="P218" s="104">
        <f>O218/H218</f>
        <v>0.83333333333333337</v>
      </c>
      <c r="Q218" s="104">
        <f>IF(P218&gt;0.25,0.25,P218)</f>
        <v>0.25</v>
      </c>
      <c r="R218" s="101">
        <f>N218/D218</f>
        <v>1.0123616037837257</v>
      </c>
      <c r="S218" s="101">
        <f>N218/C218</f>
        <v>0.7138093072608761</v>
      </c>
      <c r="T218" s="101">
        <f>N218/E218</f>
        <v>1.0123616037837257</v>
      </c>
      <c r="U218" s="103">
        <v>4700.88</v>
      </c>
      <c r="V218" s="103">
        <f>IF(W218&lt;O218,1,0)</f>
        <v>0</v>
      </c>
      <c r="W218" s="6">
        <v>80</v>
      </c>
      <c r="X218" s="101">
        <f>W218/H218</f>
        <v>2.6666666666666665</v>
      </c>
      <c r="Y218" s="104">
        <f>IF(X218&gt;0.25,0.25,X218)</f>
        <v>0.25</v>
      </c>
      <c r="Z218" s="101">
        <f>U218/D218</f>
        <v>1.0106159303450499</v>
      </c>
      <c r="AA218" s="101">
        <f>U218/C218</f>
        <v>0.71257844474761256</v>
      </c>
      <c r="AB218" s="101">
        <f>U218/E218</f>
        <v>1.0106159303450499</v>
      </c>
      <c r="AC218" s="103">
        <v>4683.5</v>
      </c>
      <c r="AD218" s="105">
        <v>38</v>
      </c>
      <c r="AE218" s="107">
        <f>AD218/H218</f>
        <v>1.2666666666666666</v>
      </c>
      <c r="AF218" s="104">
        <f>IF(AE218&gt;0.3,0.3,AE218)</f>
        <v>0.3</v>
      </c>
      <c r="AG218" s="101">
        <f>AC218/D218</f>
        <v>1.0068795012361604</v>
      </c>
      <c r="AH218" s="101">
        <f>C218/AC218</f>
        <v>1.4085619728835272</v>
      </c>
      <c r="AI218" s="101">
        <f>AC218/E218</f>
        <v>1.0068795012361604</v>
      </c>
      <c r="AJ218" s="103">
        <v>4683.5</v>
      </c>
      <c r="AK218" s="6">
        <v>38</v>
      </c>
      <c r="AL218" s="101">
        <f>AK218/H218</f>
        <v>1.2666666666666666</v>
      </c>
      <c r="AM218" s="104">
        <f>IF(AL218&gt;0.3,0.3,AL218)</f>
        <v>0.3</v>
      </c>
      <c r="AN218" s="101">
        <f>AJ218/D218</f>
        <v>1.0068795012361604</v>
      </c>
      <c r="AO218" s="101">
        <f>C218/AJ218</f>
        <v>1.4085619728835272</v>
      </c>
      <c r="AP218" s="101">
        <f>AJ218/E218</f>
        <v>1.0068795012361604</v>
      </c>
      <c r="AQ218" s="103">
        <v>4670.5</v>
      </c>
      <c r="AR218" s="103">
        <v>6</v>
      </c>
      <c r="AS218" s="101">
        <f>AR218/H218</f>
        <v>0.2</v>
      </c>
      <c r="AT218" s="104">
        <f>IF(AS218&gt;0.25,0.25,AS218)</f>
        <v>0.2</v>
      </c>
      <c r="AU218" s="101">
        <f>AQ218/D218</f>
        <v>1.0040847038589702</v>
      </c>
      <c r="AV218" s="101">
        <f>C218/AQ218</f>
        <v>1.4124826035756344</v>
      </c>
      <c r="AW218" s="101">
        <f>AQ218/E218</f>
        <v>1.0040847038589702</v>
      </c>
      <c r="AX218" s="103">
        <v>4651.5</v>
      </c>
      <c r="AY218" s="6">
        <v>0</v>
      </c>
      <c r="AZ218" s="101">
        <f>AY218/H218</f>
        <v>0</v>
      </c>
      <c r="BA218" s="104">
        <f>IF(AZ218&gt;0.1,0.1,AZ218)</f>
        <v>0</v>
      </c>
      <c r="BB218" s="101">
        <f>AX218/D218</f>
        <v>1</v>
      </c>
      <c r="BC218" s="101">
        <f>C218/AX218</f>
        <v>1.4182521767171881</v>
      </c>
      <c r="BD218" s="101">
        <f>AX218/E218</f>
        <v>1</v>
      </c>
    </row>
    <row r="219" spans="1:56" x14ac:dyDescent="0.2">
      <c r="A219" s="6" t="s">
        <v>1699</v>
      </c>
      <c r="B219" s="100">
        <v>240</v>
      </c>
      <c r="C219" s="13">
        <v>5779</v>
      </c>
      <c r="D219" s="13">
        <v>4620.5</v>
      </c>
      <c r="E219" s="13">
        <v>4620.5</v>
      </c>
      <c r="F219" s="13">
        <f>IF(C219=E219,1,0)</f>
        <v>0</v>
      </c>
      <c r="G219" s="13">
        <v>0</v>
      </c>
      <c r="H219" s="6">
        <f>VLOOKUP(B219,NEW_TRAIN_TEST!$A$2:$D$980,4,0)</f>
        <v>43</v>
      </c>
      <c r="I219" s="6" t="str">
        <f>VLOOKUP(B219,NEW_TRAIN_TEST!$A$2:$E$980,5,0)</f>
        <v>barbell</v>
      </c>
      <c r="J219" s="101">
        <f>G219/H219</f>
        <v>0</v>
      </c>
      <c r="K219" s="101">
        <f>IF(J219&gt;0.3,0.3,J219)</f>
        <v>0</v>
      </c>
      <c r="L219" s="101">
        <f>E219/D219</f>
        <v>1</v>
      </c>
      <c r="M219" s="101">
        <f>E219/C219</f>
        <v>0.79953279114033571</v>
      </c>
      <c r="N219" s="103">
        <v>4652.5</v>
      </c>
      <c r="O219" s="103">
        <v>73</v>
      </c>
      <c r="P219" s="104">
        <f>O219/H219</f>
        <v>1.6976744186046511</v>
      </c>
      <c r="Q219" s="104">
        <f>IF(P219&gt;0.25,0.25,P219)</f>
        <v>0.25</v>
      </c>
      <c r="R219" s="101">
        <f>N219/D219</f>
        <v>1.0069256573963856</v>
      </c>
      <c r="S219" s="101">
        <f>N219/C219</f>
        <v>0.80507008132894964</v>
      </c>
      <c r="T219" s="101">
        <f>N219/E219</f>
        <v>1.0069256573963856</v>
      </c>
      <c r="U219" s="103">
        <v>4654.13</v>
      </c>
      <c r="V219" s="103">
        <f>IF(W219&lt;O219,1,0)</f>
        <v>0</v>
      </c>
      <c r="W219" s="6">
        <v>206</v>
      </c>
      <c r="X219" s="101">
        <f>W219/H219</f>
        <v>4.7906976744186043</v>
      </c>
      <c r="Y219" s="104">
        <f>IF(X219&gt;0.25,0.25,X219)</f>
        <v>0.25</v>
      </c>
      <c r="Z219" s="101">
        <f>U219/D219</f>
        <v>1.0072784330700142</v>
      </c>
      <c r="AA219" s="101">
        <f>U219/C219</f>
        <v>0.80535213704793218</v>
      </c>
      <c r="AB219" s="101">
        <f>U219/E219</f>
        <v>1.0072784330700142</v>
      </c>
      <c r="AC219" s="103">
        <v>4665.2</v>
      </c>
      <c r="AD219" s="105">
        <v>403</v>
      </c>
      <c r="AE219" s="107">
        <f>AD219/H219</f>
        <v>9.3720930232558146</v>
      </c>
      <c r="AF219" s="104">
        <f>IF(AE219&gt;0.3,0.3,AE219)</f>
        <v>0.3</v>
      </c>
      <c r="AG219" s="101">
        <f>AC219/D219</f>
        <v>1.0096742776755763</v>
      </c>
      <c r="AH219" s="101">
        <f>C219/AC219</f>
        <v>1.2387464631741405</v>
      </c>
      <c r="AI219" s="101">
        <f>AC219/E219</f>
        <v>1.0096742776755763</v>
      </c>
      <c r="AJ219" s="103">
        <v>4664</v>
      </c>
      <c r="AK219" s="6">
        <v>244</v>
      </c>
      <c r="AL219" s="101">
        <f>AK219/H219</f>
        <v>5.6744186046511631</v>
      </c>
      <c r="AM219" s="104">
        <f>IF(AL219&gt;0.3,0.3,AL219)</f>
        <v>0.3</v>
      </c>
      <c r="AN219" s="101">
        <f>AJ219/D219</f>
        <v>1.0094145655232118</v>
      </c>
      <c r="AO219" s="101">
        <f>C219/AJ219</f>
        <v>1.239065180102916</v>
      </c>
      <c r="AP219" s="101">
        <f>AJ219/E219</f>
        <v>1.0094145655232118</v>
      </c>
      <c r="AQ219" s="103">
        <v>4646</v>
      </c>
      <c r="AR219" s="103">
        <v>21</v>
      </c>
      <c r="AS219" s="101">
        <f>AR219/H219</f>
        <v>0.48837209302325579</v>
      </c>
      <c r="AT219" s="104">
        <f>IF(AS219&gt;0.25,0.25,AS219)</f>
        <v>0.25</v>
      </c>
      <c r="AU219" s="101">
        <f>AQ219/D219</f>
        <v>1.0055188832377449</v>
      </c>
      <c r="AV219" s="101">
        <f>C219/AQ219</f>
        <v>1.2438656909169177</v>
      </c>
      <c r="AW219" s="101">
        <f>AQ219/E219</f>
        <v>1.0055188832377449</v>
      </c>
      <c r="AX219" s="103">
        <v>4620.5</v>
      </c>
      <c r="AY219" s="6">
        <v>0</v>
      </c>
      <c r="AZ219" s="101">
        <f>AY219/H219</f>
        <v>0</v>
      </c>
      <c r="BA219" s="104">
        <f>IF(AZ219&gt;0.1,0.1,AZ219)</f>
        <v>0</v>
      </c>
      <c r="BB219" s="101">
        <f>AX219/D219</f>
        <v>1</v>
      </c>
      <c r="BC219" s="101">
        <f>C219/AX219</f>
        <v>1.2507304404285251</v>
      </c>
      <c r="BD219" s="101">
        <f>AX219/E219</f>
        <v>1</v>
      </c>
    </row>
    <row r="220" spans="1:56" x14ac:dyDescent="0.2">
      <c r="A220" s="6" t="s">
        <v>1699</v>
      </c>
      <c r="B220" s="100">
        <v>241</v>
      </c>
      <c r="C220" s="13">
        <v>5322</v>
      </c>
      <c r="D220" s="13">
        <v>4383</v>
      </c>
      <c r="E220" s="13">
        <v>4383</v>
      </c>
      <c r="F220" s="13">
        <f>IF(C220=E220,1,0)</f>
        <v>0</v>
      </c>
      <c r="G220" s="13">
        <v>0</v>
      </c>
      <c r="H220" s="6">
        <f>VLOOKUP(B220,NEW_TRAIN_TEST!$A$2:$D$980,4,0)</f>
        <v>47</v>
      </c>
      <c r="I220" s="6" t="str">
        <f>VLOOKUP(B220,NEW_TRAIN_TEST!$A$2:$E$980,5,0)</f>
        <v>barbell</v>
      </c>
      <c r="J220" s="101">
        <f>G220/H220</f>
        <v>0</v>
      </c>
      <c r="K220" s="101">
        <f>IF(J220&gt;0.3,0.3,J220)</f>
        <v>0</v>
      </c>
      <c r="L220" s="101">
        <f>E220/D220</f>
        <v>1</v>
      </c>
      <c r="M220" s="101">
        <f>E220/C220</f>
        <v>0.82356257046223225</v>
      </c>
      <c r="N220" s="103">
        <v>4391</v>
      </c>
      <c r="O220" s="103">
        <v>4</v>
      </c>
      <c r="P220" s="104">
        <f>O220/H220</f>
        <v>8.5106382978723402E-2</v>
      </c>
      <c r="Q220" s="104">
        <f>IF(P220&gt;0.25,0.25,P220)</f>
        <v>8.5106382978723402E-2</v>
      </c>
      <c r="R220" s="101">
        <f>N220/D220</f>
        <v>1.001825233858088</v>
      </c>
      <c r="S220" s="101">
        <f>N220/C220</f>
        <v>0.82506576475009397</v>
      </c>
      <c r="T220" s="101">
        <f>N220/E220</f>
        <v>1.001825233858088</v>
      </c>
      <c r="U220" s="103">
        <v>4391</v>
      </c>
      <c r="V220" s="103">
        <f>IF(W220&lt;O220,1,0)</f>
        <v>0</v>
      </c>
      <c r="W220" s="6">
        <v>4</v>
      </c>
      <c r="X220" s="101">
        <f>W220/H220</f>
        <v>8.5106382978723402E-2</v>
      </c>
      <c r="Y220" s="104">
        <f>IF(X220&gt;0.25,0.25,X220)</f>
        <v>8.5106382978723402E-2</v>
      </c>
      <c r="Z220" s="101">
        <f>U220/D220</f>
        <v>1.001825233858088</v>
      </c>
      <c r="AA220" s="101">
        <f>U220/C220</f>
        <v>0.82506576475009397</v>
      </c>
      <c r="AB220" s="101">
        <f>U220/E220</f>
        <v>1.001825233858088</v>
      </c>
      <c r="AC220" s="103">
        <v>4388</v>
      </c>
      <c r="AD220" s="105">
        <v>9</v>
      </c>
      <c r="AE220" s="107">
        <f>AD220/H220</f>
        <v>0.19148936170212766</v>
      </c>
      <c r="AF220" s="104">
        <f>IF(AE220&gt;0.3,0.3,AE220)</f>
        <v>0.19148936170212766</v>
      </c>
      <c r="AG220" s="101">
        <f>AC220/D220</f>
        <v>1.001140771161305</v>
      </c>
      <c r="AH220" s="101">
        <f>C220/AC220</f>
        <v>1.2128532360984503</v>
      </c>
      <c r="AI220" s="101">
        <f>AC220/E220</f>
        <v>1.001140771161305</v>
      </c>
      <c r="AJ220" s="103">
        <v>4388</v>
      </c>
      <c r="AK220" s="6">
        <v>9</v>
      </c>
      <c r="AL220" s="101">
        <f>AK220/H220</f>
        <v>0.19148936170212766</v>
      </c>
      <c r="AM220" s="104">
        <f>IF(AL220&gt;0.3,0.3,AL220)</f>
        <v>0.19148936170212766</v>
      </c>
      <c r="AN220" s="101">
        <f>AJ220/D220</f>
        <v>1.001140771161305</v>
      </c>
      <c r="AO220" s="101">
        <f>C220/AJ220</f>
        <v>1.2128532360984503</v>
      </c>
      <c r="AP220" s="101">
        <f>AJ220/E220</f>
        <v>1.001140771161305</v>
      </c>
      <c r="AQ220" s="103">
        <v>4388</v>
      </c>
      <c r="AR220" s="103">
        <v>4</v>
      </c>
      <c r="AS220" s="101">
        <f>AR220/H220</f>
        <v>8.5106382978723402E-2</v>
      </c>
      <c r="AT220" s="104">
        <f>IF(AS220&gt;0.25,0.25,AS220)</f>
        <v>8.5106382978723402E-2</v>
      </c>
      <c r="AU220" s="101">
        <f>AQ220/D220</f>
        <v>1.001140771161305</v>
      </c>
      <c r="AV220" s="101">
        <f>C220/AQ220</f>
        <v>1.2128532360984503</v>
      </c>
      <c r="AW220" s="101">
        <f>AQ220/E220</f>
        <v>1.001140771161305</v>
      </c>
      <c r="AX220" s="103">
        <v>4383</v>
      </c>
      <c r="AY220" s="6">
        <v>0</v>
      </c>
      <c r="AZ220" s="101">
        <f>AY220/H220</f>
        <v>0</v>
      </c>
      <c r="BA220" s="104">
        <f>IF(AZ220&gt;0.1,0.1,AZ220)</f>
        <v>0</v>
      </c>
      <c r="BB220" s="101">
        <f>AX220/D220</f>
        <v>1</v>
      </c>
      <c r="BC220" s="101">
        <f>C220/AX220</f>
        <v>1.214236824093087</v>
      </c>
      <c r="BD220" s="101">
        <f>AX220/E220</f>
        <v>1</v>
      </c>
    </row>
    <row r="221" spans="1:56" x14ac:dyDescent="0.2">
      <c r="A221" s="6" t="s">
        <v>1699</v>
      </c>
      <c r="B221" s="100">
        <v>242</v>
      </c>
      <c r="C221" s="13">
        <v>6159</v>
      </c>
      <c r="D221" s="13">
        <v>4891</v>
      </c>
      <c r="E221" s="13">
        <v>4894.5</v>
      </c>
      <c r="F221" s="13">
        <f>IF(C221=E221,1,0)</f>
        <v>0</v>
      </c>
      <c r="G221" s="13">
        <v>3</v>
      </c>
      <c r="H221" s="6">
        <f>VLOOKUP(B221,NEW_TRAIN_TEST!$A$2:$D$980,4,0)</f>
        <v>41</v>
      </c>
      <c r="I221" s="6" t="str">
        <f>VLOOKUP(B221,NEW_TRAIN_TEST!$A$2:$E$980,5,0)</f>
        <v>barbell</v>
      </c>
      <c r="J221" s="101">
        <f>G221/H221</f>
        <v>7.3170731707317069E-2</v>
      </c>
      <c r="K221" s="101">
        <f>IF(J221&gt;0.3,0.3,J221)</f>
        <v>7.3170731707317069E-2</v>
      </c>
      <c r="L221" s="101">
        <f>E221/D221</f>
        <v>1.000715600081783</v>
      </c>
      <c r="M221" s="101">
        <f>E221/C221</f>
        <v>0.79469069654164637</v>
      </c>
      <c r="N221" s="103">
        <v>4894.5</v>
      </c>
      <c r="O221" s="103">
        <v>4</v>
      </c>
      <c r="P221" s="104">
        <f>O221/H221</f>
        <v>9.7560975609756101E-2</v>
      </c>
      <c r="Q221" s="104">
        <f>IF(P221&gt;0.25,0.25,P221)</f>
        <v>9.7560975609756101E-2</v>
      </c>
      <c r="R221" s="101">
        <f>N221/D221</f>
        <v>1.000715600081783</v>
      </c>
      <c r="S221" s="101">
        <f>N221/C221</f>
        <v>0.79469069654164637</v>
      </c>
      <c r="T221" s="101">
        <f>N221/E221</f>
        <v>1</v>
      </c>
      <c r="U221" s="103">
        <v>4894.5</v>
      </c>
      <c r="V221" s="103">
        <f>IF(W221&lt;O221,1,0)</f>
        <v>0</v>
      </c>
      <c r="W221" s="6">
        <v>4</v>
      </c>
      <c r="X221" s="101">
        <f>W221/H221</f>
        <v>9.7560975609756101E-2</v>
      </c>
      <c r="Y221" s="104">
        <f>IF(X221&gt;0.25,0.25,X221)</f>
        <v>9.7560975609756101E-2</v>
      </c>
      <c r="Z221" s="101">
        <f>U221/D221</f>
        <v>1.000715600081783</v>
      </c>
      <c r="AA221" s="101">
        <f>U221/C221</f>
        <v>0.79469069654164637</v>
      </c>
      <c r="AB221" s="101">
        <f>U221/E221</f>
        <v>1</v>
      </c>
      <c r="AC221" s="103">
        <v>4894.5</v>
      </c>
      <c r="AD221" s="105">
        <v>5</v>
      </c>
      <c r="AE221" s="107">
        <f>AD221/H221</f>
        <v>0.12195121951219512</v>
      </c>
      <c r="AF221" s="104">
        <f>IF(AE221&gt;0.3,0.3,AE221)</f>
        <v>0.12195121951219512</v>
      </c>
      <c r="AG221" s="101">
        <f>AC221/D221</f>
        <v>1.000715600081783</v>
      </c>
      <c r="AH221" s="101">
        <f>C221/AC221</f>
        <v>1.2583512105424457</v>
      </c>
      <c r="AI221" s="101">
        <f>AC221/E221</f>
        <v>1</v>
      </c>
      <c r="AJ221" s="103">
        <v>4894.5</v>
      </c>
      <c r="AK221" s="6">
        <v>5</v>
      </c>
      <c r="AL221" s="101">
        <f>AK221/H221</f>
        <v>0.12195121951219512</v>
      </c>
      <c r="AM221" s="104">
        <f>IF(AL221&gt;0.3,0.3,AL221)</f>
        <v>0.12195121951219512</v>
      </c>
      <c r="AN221" s="101">
        <f>AJ221/D221</f>
        <v>1.000715600081783</v>
      </c>
      <c r="AO221" s="101">
        <f>C221/AJ221</f>
        <v>1.2583512105424457</v>
      </c>
      <c r="AP221" s="101">
        <f>AJ221/E221</f>
        <v>1</v>
      </c>
      <c r="AQ221" s="103">
        <v>4894.5</v>
      </c>
      <c r="AR221" s="103">
        <v>2</v>
      </c>
      <c r="AS221" s="101">
        <f>AR221/H221</f>
        <v>4.878048780487805E-2</v>
      </c>
      <c r="AT221" s="104">
        <f>IF(AS221&gt;0.25,0.25,AS221)</f>
        <v>4.878048780487805E-2</v>
      </c>
      <c r="AU221" s="101">
        <f>AQ221/D221</f>
        <v>1.000715600081783</v>
      </c>
      <c r="AV221" s="101">
        <f>C221/AQ221</f>
        <v>1.2583512105424457</v>
      </c>
      <c r="AW221" s="101">
        <f>AQ221/E221</f>
        <v>1</v>
      </c>
      <c r="AX221" s="103">
        <v>4894.5</v>
      </c>
      <c r="AY221" s="6">
        <v>0</v>
      </c>
      <c r="AZ221" s="101">
        <f>AY221/H221</f>
        <v>0</v>
      </c>
      <c r="BA221" s="104">
        <f>IF(AZ221&gt;0.1,0.1,AZ221)</f>
        <v>0</v>
      </c>
      <c r="BB221" s="101">
        <f>AX221/D221</f>
        <v>1.000715600081783</v>
      </c>
      <c r="BC221" s="101">
        <f>C221/AX221</f>
        <v>1.2583512105424457</v>
      </c>
      <c r="BD221" s="101">
        <f>AX221/E221</f>
        <v>1</v>
      </c>
    </row>
    <row r="222" spans="1:56" x14ac:dyDescent="0.2">
      <c r="A222" s="6" t="s">
        <v>1699</v>
      </c>
      <c r="B222" s="100">
        <v>243</v>
      </c>
      <c r="C222" s="13">
        <v>4652</v>
      </c>
      <c r="D222" s="13">
        <v>2963</v>
      </c>
      <c r="E222" s="13">
        <v>2963</v>
      </c>
      <c r="F222" s="13">
        <f>IF(C222=E222,1,0)</f>
        <v>0</v>
      </c>
      <c r="G222" s="13">
        <v>0</v>
      </c>
      <c r="H222" s="6">
        <f>VLOOKUP(B222,NEW_TRAIN_TEST!$A$2:$D$980,4,0)</f>
        <v>13</v>
      </c>
      <c r="I222" s="6" t="str">
        <f>VLOOKUP(B222,NEW_TRAIN_TEST!$A$2:$E$980,5,0)</f>
        <v>barbell</v>
      </c>
      <c r="J222" s="101">
        <f>G222/H222</f>
        <v>0</v>
      </c>
      <c r="K222" s="101">
        <f>IF(J222&gt;0.3,0.3,J222)</f>
        <v>0</v>
      </c>
      <c r="L222" s="101">
        <f>E222/D222</f>
        <v>1</v>
      </c>
      <c r="M222" s="101">
        <f>E222/C222</f>
        <v>0.6369303525365434</v>
      </c>
      <c r="N222" s="103">
        <v>3037.5</v>
      </c>
      <c r="O222" s="103">
        <v>2</v>
      </c>
      <c r="P222" s="104">
        <f>O222/H222</f>
        <v>0.15384615384615385</v>
      </c>
      <c r="Q222" s="104">
        <f>IF(P222&gt;0.25,0.25,P222)</f>
        <v>0.15384615384615385</v>
      </c>
      <c r="R222" s="101">
        <f>N222/D222</f>
        <v>1.0251434357070537</v>
      </c>
      <c r="S222" s="101">
        <f>N222/C222</f>
        <v>0.65294496990541706</v>
      </c>
      <c r="T222" s="101">
        <f>N222/E222</f>
        <v>1.0251434357070537</v>
      </c>
      <c r="U222" s="103">
        <v>3037.5</v>
      </c>
      <c r="V222" s="103">
        <f>IF(W222&lt;O222,1,0)</f>
        <v>0</v>
      </c>
      <c r="W222" s="6">
        <v>2</v>
      </c>
      <c r="X222" s="101">
        <f>W222/H222</f>
        <v>0.15384615384615385</v>
      </c>
      <c r="Y222" s="104">
        <f>IF(X222&gt;0.25,0.25,X222)</f>
        <v>0.15384615384615385</v>
      </c>
      <c r="Z222" s="101">
        <f>U222/D222</f>
        <v>1.0251434357070537</v>
      </c>
      <c r="AA222" s="101">
        <f>U222/C222</f>
        <v>0.65294496990541706</v>
      </c>
      <c r="AB222" s="101">
        <f>U222/E222</f>
        <v>1.0251434357070537</v>
      </c>
      <c r="AC222" s="103">
        <v>3037.5</v>
      </c>
      <c r="AD222" s="105">
        <v>3</v>
      </c>
      <c r="AE222" s="107">
        <f>AD222/H222</f>
        <v>0.23076923076923078</v>
      </c>
      <c r="AF222" s="104">
        <f>IF(AE222&gt;0.3,0.3,AE222)</f>
        <v>0.23076923076923078</v>
      </c>
      <c r="AG222" s="101">
        <f>AC222/D222</f>
        <v>1.0251434357070537</v>
      </c>
      <c r="AH222" s="101">
        <f>C222/AC222</f>
        <v>1.531522633744856</v>
      </c>
      <c r="AI222" s="101">
        <f>AC222/E222</f>
        <v>1.0251434357070537</v>
      </c>
      <c r="AJ222" s="103">
        <v>3037.5</v>
      </c>
      <c r="AK222" s="6">
        <v>3</v>
      </c>
      <c r="AL222" s="101">
        <f>AK222/H222</f>
        <v>0.23076923076923078</v>
      </c>
      <c r="AM222" s="104">
        <f>IF(AL222&gt;0.3,0.3,AL222)</f>
        <v>0.23076923076923078</v>
      </c>
      <c r="AN222" s="101">
        <f>AJ222/D222</f>
        <v>1.0251434357070537</v>
      </c>
      <c r="AO222" s="101">
        <f>C222/AJ222</f>
        <v>1.531522633744856</v>
      </c>
      <c r="AP222" s="101">
        <f>AJ222/E222</f>
        <v>1.0251434357070537</v>
      </c>
      <c r="AQ222" s="103">
        <v>3037.5</v>
      </c>
      <c r="AR222" s="103">
        <v>4</v>
      </c>
      <c r="AS222" s="101">
        <f>AR222/H222</f>
        <v>0.30769230769230771</v>
      </c>
      <c r="AT222" s="104">
        <f>IF(AS222&gt;0.25,0.25,AS222)</f>
        <v>0.25</v>
      </c>
      <c r="AU222" s="101">
        <f>AQ222/D222</f>
        <v>1.0251434357070537</v>
      </c>
      <c r="AV222" s="101">
        <f>C222/AQ222</f>
        <v>1.531522633744856</v>
      </c>
      <c r="AW222" s="101">
        <f>AQ222/E222</f>
        <v>1.0251434357070537</v>
      </c>
      <c r="AX222" s="103">
        <v>2963</v>
      </c>
      <c r="AY222" s="6">
        <v>0</v>
      </c>
      <c r="AZ222" s="101">
        <f>AY222/H222</f>
        <v>0</v>
      </c>
      <c r="BA222" s="104">
        <f>IF(AZ222&gt;0.1,0.1,AZ222)</f>
        <v>0</v>
      </c>
      <c r="BB222" s="101">
        <f>AX222/D222</f>
        <v>1</v>
      </c>
      <c r="BC222" s="101">
        <f>C222/AX222</f>
        <v>1.5700303746203172</v>
      </c>
      <c r="BD222" s="101">
        <f>AX222/E222</f>
        <v>1</v>
      </c>
    </row>
    <row r="223" spans="1:56" x14ac:dyDescent="0.2">
      <c r="A223" s="6" t="s">
        <v>1699</v>
      </c>
      <c r="B223" s="100">
        <v>244</v>
      </c>
      <c r="C223" s="13">
        <v>6591</v>
      </c>
      <c r="D223" s="13">
        <v>5199.5</v>
      </c>
      <c r="E223" s="13">
        <v>5199.5</v>
      </c>
      <c r="F223" s="13">
        <f>IF(C223=E223,1,0)</f>
        <v>0</v>
      </c>
      <c r="G223" s="13">
        <v>0</v>
      </c>
      <c r="H223" s="6">
        <f>VLOOKUP(B223,NEW_TRAIN_TEST!$A$2:$D$980,4,0)</f>
        <v>42</v>
      </c>
      <c r="I223" s="6" t="str">
        <f>VLOOKUP(B223,NEW_TRAIN_TEST!$A$2:$E$980,5,0)</f>
        <v>barbell</v>
      </c>
      <c r="J223" s="101">
        <f>G223/H223</f>
        <v>0</v>
      </c>
      <c r="K223" s="101">
        <f>IF(J223&gt;0.3,0.3,J223)</f>
        <v>0</v>
      </c>
      <c r="L223" s="101">
        <f>E223/D223</f>
        <v>1</v>
      </c>
      <c r="M223" s="101">
        <f>E223/C223</f>
        <v>0.7888787740858747</v>
      </c>
      <c r="N223" s="103">
        <v>5216.5</v>
      </c>
      <c r="O223" s="103">
        <v>6</v>
      </c>
      <c r="P223" s="104">
        <f>O223/H223</f>
        <v>0.14285714285714285</v>
      </c>
      <c r="Q223" s="104">
        <f>IF(P223&gt;0.25,0.25,P223)</f>
        <v>0.14285714285714285</v>
      </c>
      <c r="R223" s="101">
        <f>N223/D223</f>
        <v>1.003269545148572</v>
      </c>
      <c r="S223" s="101">
        <f>N223/C223</f>
        <v>0.79145804885449855</v>
      </c>
      <c r="T223" s="101">
        <f>N223/E223</f>
        <v>1.003269545148572</v>
      </c>
      <c r="U223" s="103">
        <v>5216.5</v>
      </c>
      <c r="V223" s="103">
        <f>IF(W223&lt;O223,1,0)</f>
        <v>0</v>
      </c>
      <c r="W223" s="6">
        <v>6</v>
      </c>
      <c r="X223" s="101">
        <f>W223/H223</f>
        <v>0.14285714285714285</v>
      </c>
      <c r="Y223" s="104">
        <f>IF(X223&gt;0.25,0.25,X223)</f>
        <v>0.14285714285714285</v>
      </c>
      <c r="Z223" s="101">
        <f>U223/D223</f>
        <v>1.003269545148572</v>
      </c>
      <c r="AA223" s="101">
        <f>U223/C223</f>
        <v>0.79145804885449855</v>
      </c>
      <c r="AB223" s="101">
        <f>U223/E223</f>
        <v>1.003269545148572</v>
      </c>
      <c r="AC223" s="103">
        <v>5212.75</v>
      </c>
      <c r="AD223" s="105">
        <v>13</v>
      </c>
      <c r="AE223" s="107">
        <f>AD223/H223</f>
        <v>0.30952380952380953</v>
      </c>
      <c r="AF223" s="104">
        <f>IF(AE223&gt;0.3,0.3,AE223)</f>
        <v>0.3</v>
      </c>
      <c r="AG223" s="101">
        <f>AC223/D223</f>
        <v>1.0025483219540341</v>
      </c>
      <c r="AH223" s="101">
        <f>C223/AC223</f>
        <v>1.2643997889789458</v>
      </c>
      <c r="AI223" s="101">
        <f>AC223/E223</f>
        <v>1.0025483219540341</v>
      </c>
      <c r="AJ223" s="103">
        <v>5250</v>
      </c>
      <c r="AK223" s="6">
        <v>12</v>
      </c>
      <c r="AL223" s="101">
        <f>AK223/H223</f>
        <v>0.2857142857142857</v>
      </c>
      <c r="AM223" s="104">
        <f>IF(AL223&gt;0.3,0.3,AL223)</f>
        <v>0.2857142857142857</v>
      </c>
      <c r="AN223" s="101">
        <f>AJ223/D223</f>
        <v>1.0097124723531108</v>
      </c>
      <c r="AO223" s="101">
        <f>C223/AJ223</f>
        <v>1.2554285714285713</v>
      </c>
      <c r="AP223" s="101">
        <f>AJ223/E223</f>
        <v>1.0097124723531108</v>
      </c>
      <c r="AQ223" s="103">
        <v>5250</v>
      </c>
      <c r="AR223" s="103">
        <v>6</v>
      </c>
      <c r="AS223" s="101">
        <f>AR223/H223</f>
        <v>0.14285714285714285</v>
      </c>
      <c r="AT223" s="104">
        <f>IF(AS223&gt;0.25,0.25,AS223)</f>
        <v>0.14285714285714285</v>
      </c>
      <c r="AU223" s="101">
        <f>AQ223/D223</f>
        <v>1.0097124723531108</v>
      </c>
      <c r="AV223" s="101">
        <f>C223/AQ223</f>
        <v>1.2554285714285713</v>
      </c>
      <c r="AW223" s="101">
        <f>AQ223/E223</f>
        <v>1.0097124723531108</v>
      </c>
      <c r="AX223" s="103">
        <v>5199.5</v>
      </c>
      <c r="AY223" s="6">
        <v>0</v>
      </c>
      <c r="AZ223" s="101">
        <f>AY223/H223</f>
        <v>0</v>
      </c>
      <c r="BA223" s="104">
        <f>IF(AZ223&gt;0.1,0.1,AZ223)</f>
        <v>0</v>
      </c>
      <c r="BB223" s="101">
        <f>AX223/D223</f>
        <v>1</v>
      </c>
      <c r="BC223" s="101">
        <f>C223/AX223</f>
        <v>1.267621886719877</v>
      </c>
      <c r="BD223" s="101">
        <f>AX223/E223</f>
        <v>1</v>
      </c>
    </row>
    <row r="224" spans="1:56" x14ac:dyDescent="0.2">
      <c r="A224" s="6" t="s">
        <v>1699</v>
      </c>
      <c r="B224" s="100">
        <v>245</v>
      </c>
      <c r="C224" s="13">
        <v>6979</v>
      </c>
      <c r="D224" s="13">
        <v>5503</v>
      </c>
      <c r="E224" s="13">
        <v>6031.25</v>
      </c>
      <c r="F224" s="13">
        <f>IF(C224=E224,1,0)</f>
        <v>0</v>
      </c>
      <c r="G224" s="13">
        <v>6</v>
      </c>
      <c r="H224" s="6">
        <f>VLOOKUP(B224,NEW_TRAIN_TEST!$A$2:$D$980,4,0)</f>
        <v>93</v>
      </c>
      <c r="I224" s="6" t="str">
        <f>VLOOKUP(B224,NEW_TRAIN_TEST!$A$2:$E$980,5,0)</f>
        <v>barbell</v>
      </c>
      <c r="J224" s="101">
        <f>G224/H224</f>
        <v>6.4516129032258063E-2</v>
      </c>
      <c r="K224" s="101">
        <f>IF(J224&gt;0.3,0.3,J224)</f>
        <v>6.4516129032258063E-2</v>
      </c>
      <c r="L224" s="101">
        <f>E224/D224</f>
        <v>1.0959930946756316</v>
      </c>
      <c r="M224" s="101">
        <f>E224/C224</f>
        <v>0.86419974208339301</v>
      </c>
      <c r="N224" s="103">
        <v>6031.25</v>
      </c>
      <c r="O224" s="103">
        <v>4</v>
      </c>
      <c r="P224" s="104">
        <f>O224/H224</f>
        <v>4.3010752688172046E-2</v>
      </c>
      <c r="Q224" s="104">
        <f>IF(P224&gt;0.25,0.25,P224)</f>
        <v>4.3010752688172046E-2</v>
      </c>
      <c r="R224" s="101">
        <f>N224/D224</f>
        <v>1.0959930946756316</v>
      </c>
      <c r="S224" s="101">
        <f>N224/C224</f>
        <v>0.86419974208339301</v>
      </c>
      <c r="T224" s="101">
        <f>N224/E224</f>
        <v>1</v>
      </c>
      <c r="U224" s="103">
        <v>6031.25</v>
      </c>
      <c r="V224" s="103">
        <f>IF(W224&lt;O224,1,0)</f>
        <v>0</v>
      </c>
      <c r="W224" s="6">
        <v>4</v>
      </c>
      <c r="X224" s="101">
        <f>W224/H224</f>
        <v>4.3010752688172046E-2</v>
      </c>
      <c r="Y224" s="104">
        <f>IF(X224&gt;0.25,0.25,X224)</f>
        <v>4.3010752688172046E-2</v>
      </c>
      <c r="Z224" s="101">
        <f>U224/D224</f>
        <v>1.0959930946756316</v>
      </c>
      <c r="AA224" s="101">
        <f>U224/C224</f>
        <v>0.86419974208339301</v>
      </c>
      <c r="AB224" s="101">
        <f>U224/E224</f>
        <v>1</v>
      </c>
      <c r="AC224" s="103">
        <v>6031.25</v>
      </c>
      <c r="AD224" s="105">
        <v>5</v>
      </c>
      <c r="AE224" s="107">
        <f>AD224/H224</f>
        <v>5.3763440860215055E-2</v>
      </c>
      <c r="AF224" s="104">
        <f>IF(AE224&gt;0.3,0.3,AE224)</f>
        <v>5.3763440860215055E-2</v>
      </c>
      <c r="AG224" s="101">
        <f>AC224/D224</f>
        <v>1.0959930946756316</v>
      </c>
      <c r="AH224" s="101">
        <f>C224/AC224</f>
        <v>1.157139896373057</v>
      </c>
      <c r="AI224" s="101">
        <f>AC224/E224</f>
        <v>1</v>
      </c>
      <c r="AJ224" s="103">
        <v>6031.25</v>
      </c>
      <c r="AK224" s="6">
        <v>5</v>
      </c>
      <c r="AL224" s="101">
        <f>AK224/H224</f>
        <v>5.3763440860215055E-2</v>
      </c>
      <c r="AM224" s="104">
        <f>IF(AL224&gt;0.3,0.3,AL224)</f>
        <v>5.3763440860215055E-2</v>
      </c>
      <c r="AN224" s="101">
        <f>AJ224/D224</f>
        <v>1.0959930946756316</v>
      </c>
      <c r="AO224" s="101">
        <f>C224/AJ224</f>
        <v>1.157139896373057</v>
      </c>
      <c r="AP224" s="101">
        <f>AJ224/E224</f>
        <v>1</v>
      </c>
      <c r="AQ224" s="103">
        <v>6031.25</v>
      </c>
      <c r="AR224" s="103">
        <v>2</v>
      </c>
      <c r="AS224" s="101">
        <f>AR224/H224</f>
        <v>2.1505376344086023E-2</v>
      </c>
      <c r="AT224" s="104">
        <f>IF(AS224&gt;0.25,0.25,AS224)</f>
        <v>2.1505376344086023E-2</v>
      </c>
      <c r="AU224" s="101">
        <f>AQ224/D224</f>
        <v>1.0959930946756316</v>
      </c>
      <c r="AV224" s="101">
        <f>C224/AQ224</f>
        <v>1.157139896373057</v>
      </c>
      <c r="AW224" s="101">
        <f>AQ224/E224</f>
        <v>1</v>
      </c>
      <c r="AX224" s="103">
        <v>6031.25</v>
      </c>
      <c r="AY224" s="6">
        <v>1</v>
      </c>
      <c r="AZ224" s="101">
        <f>AY224/H224</f>
        <v>1.0752688172043012E-2</v>
      </c>
      <c r="BA224" s="104">
        <f>IF(AZ224&gt;0.1,0.1,AZ224)</f>
        <v>1.0752688172043012E-2</v>
      </c>
      <c r="BB224" s="101">
        <f>AX224/D224</f>
        <v>1.0959930946756316</v>
      </c>
      <c r="BC224" s="101">
        <f>C224/AX224</f>
        <v>1.157139896373057</v>
      </c>
      <c r="BD224" s="101">
        <f>AX224/E224</f>
        <v>1</v>
      </c>
    </row>
    <row r="225" spans="1:56" x14ac:dyDescent="0.2">
      <c r="A225" s="6" t="s">
        <v>1699</v>
      </c>
      <c r="B225" s="100">
        <v>246</v>
      </c>
      <c r="C225" s="13">
        <v>6541</v>
      </c>
      <c r="D225" s="13">
        <v>4735.5</v>
      </c>
      <c r="E225" s="13">
        <v>4842.75</v>
      </c>
      <c r="F225" s="13">
        <f>IF(C225=E225,1,0)</f>
        <v>0</v>
      </c>
      <c r="G225" s="13">
        <v>5</v>
      </c>
      <c r="H225" s="6">
        <f>VLOOKUP(B225,NEW_TRAIN_TEST!$A$2:$D$980,4,0)</f>
        <v>33</v>
      </c>
      <c r="I225" s="6" t="str">
        <f>VLOOKUP(B225,NEW_TRAIN_TEST!$A$2:$E$980,5,0)</f>
        <v>barbell</v>
      </c>
      <c r="J225" s="101">
        <f>G225/H225</f>
        <v>0.15151515151515152</v>
      </c>
      <c r="K225" s="101">
        <f>IF(J225&gt;0.3,0.3,J225)</f>
        <v>0.15151515151515152</v>
      </c>
      <c r="L225" s="101">
        <f>E225/D225</f>
        <v>1.0226480836236933</v>
      </c>
      <c r="M225" s="101">
        <f>E225/C225</f>
        <v>0.74036844519186673</v>
      </c>
      <c r="N225" s="103">
        <v>4842.75</v>
      </c>
      <c r="O225" s="103">
        <v>4</v>
      </c>
      <c r="P225" s="104">
        <f>O225/H225</f>
        <v>0.12121212121212122</v>
      </c>
      <c r="Q225" s="104">
        <f>IF(P225&gt;0.25,0.25,P225)</f>
        <v>0.12121212121212122</v>
      </c>
      <c r="R225" s="101">
        <f>N225/D225</f>
        <v>1.0226480836236933</v>
      </c>
      <c r="S225" s="101">
        <f>N225/C225</f>
        <v>0.74036844519186673</v>
      </c>
      <c r="T225" s="101">
        <f>N225/E225</f>
        <v>1</v>
      </c>
      <c r="U225" s="103">
        <v>4842.75</v>
      </c>
      <c r="V225" s="103">
        <f>IF(W225&lt;O225,1,0)</f>
        <v>0</v>
      </c>
      <c r="W225" s="6">
        <v>4</v>
      </c>
      <c r="X225" s="101">
        <f>W225/H225</f>
        <v>0.12121212121212122</v>
      </c>
      <c r="Y225" s="104">
        <f>IF(X225&gt;0.25,0.25,X225)</f>
        <v>0.12121212121212122</v>
      </c>
      <c r="Z225" s="101">
        <f>U225/D225</f>
        <v>1.0226480836236933</v>
      </c>
      <c r="AA225" s="101">
        <f>U225/C225</f>
        <v>0.74036844519186673</v>
      </c>
      <c r="AB225" s="101">
        <f>U225/E225</f>
        <v>1</v>
      </c>
      <c r="AC225" s="103">
        <v>4842.75</v>
      </c>
      <c r="AD225" s="105">
        <v>5</v>
      </c>
      <c r="AE225" s="107">
        <f>AD225/H225</f>
        <v>0.15151515151515152</v>
      </c>
      <c r="AF225" s="104">
        <f>IF(AE225&gt;0.3,0.3,AE225)</f>
        <v>0.15151515151515152</v>
      </c>
      <c r="AG225" s="101">
        <f>AC225/D225</f>
        <v>1.0226480836236933</v>
      </c>
      <c r="AH225" s="101">
        <f>C225/AC225</f>
        <v>1.350678849827061</v>
      </c>
      <c r="AI225" s="101">
        <f>AC225/E225</f>
        <v>1</v>
      </c>
      <c r="AJ225" s="103">
        <v>4842.75</v>
      </c>
      <c r="AK225" s="6">
        <v>5</v>
      </c>
      <c r="AL225" s="101">
        <f>AK225/H225</f>
        <v>0.15151515151515152</v>
      </c>
      <c r="AM225" s="104">
        <f>IF(AL225&gt;0.3,0.3,AL225)</f>
        <v>0.15151515151515152</v>
      </c>
      <c r="AN225" s="101">
        <f>AJ225/D225</f>
        <v>1.0226480836236933</v>
      </c>
      <c r="AO225" s="101">
        <f>C225/AJ225</f>
        <v>1.350678849827061</v>
      </c>
      <c r="AP225" s="101">
        <f>AJ225/E225</f>
        <v>1</v>
      </c>
      <c r="AQ225" s="103">
        <v>4842.75</v>
      </c>
      <c r="AR225" s="103">
        <v>2</v>
      </c>
      <c r="AS225" s="101">
        <f>AR225/H225</f>
        <v>6.0606060606060608E-2</v>
      </c>
      <c r="AT225" s="104">
        <f>IF(AS225&gt;0.25,0.25,AS225)</f>
        <v>6.0606060606060608E-2</v>
      </c>
      <c r="AU225" s="101">
        <f>AQ225/D225</f>
        <v>1.0226480836236933</v>
      </c>
      <c r="AV225" s="101">
        <f>C225/AQ225</f>
        <v>1.350678849827061</v>
      </c>
      <c r="AW225" s="101">
        <f>AQ225/E225</f>
        <v>1</v>
      </c>
      <c r="AX225" s="103">
        <v>4842.75</v>
      </c>
      <c r="AY225" s="6">
        <v>0</v>
      </c>
      <c r="AZ225" s="101">
        <f>AY225/H225</f>
        <v>0</v>
      </c>
      <c r="BA225" s="104">
        <f>IF(AZ225&gt;0.1,0.1,AZ225)</f>
        <v>0</v>
      </c>
      <c r="BB225" s="101">
        <f>AX225/D225</f>
        <v>1.0226480836236933</v>
      </c>
      <c r="BC225" s="101">
        <f>C225/AX225</f>
        <v>1.350678849827061</v>
      </c>
      <c r="BD225" s="101">
        <f>AX225/E225</f>
        <v>1</v>
      </c>
    </row>
    <row r="226" spans="1:56" x14ac:dyDescent="0.2">
      <c r="A226" s="6" t="s">
        <v>1699</v>
      </c>
      <c r="B226" s="100">
        <v>247</v>
      </c>
      <c r="C226" s="13">
        <v>6785</v>
      </c>
      <c r="D226" s="13">
        <v>5283</v>
      </c>
      <c r="E226" s="13">
        <v>5763.5</v>
      </c>
      <c r="F226" s="13">
        <f>IF(C226=E226,1,0)</f>
        <v>0</v>
      </c>
      <c r="G226" s="13">
        <v>6</v>
      </c>
      <c r="H226" s="6">
        <f>VLOOKUP(B226,NEW_TRAIN_TEST!$A$2:$D$980,4,0)</f>
        <v>89</v>
      </c>
      <c r="I226" s="6" t="str">
        <f>VLOOKUP(B226,NEW_TRAIN_TEST!$A$2:$E$980,5,0)</f>
        <v>barbell</v>
      </c>
      <c r="J226" s="101">
        <f>G226/H226</f>
        <v>6.741573033707865E-2</v>
      </c>
      <c r="K226" s="101">
        <f>IF(J226&gt;0.3,0.3,J226)</f>
        <v>6.741573033707865E-2</v>
      </c>
      <c r="L226" s="101">
        <f>E226/D226</f>
        <v>1.090952110543252</v>
      </c>
      <c r="M226" s="101">
        <f>E226/C226</f>
        <v>0.84944731024318354</v>
      </c>
      <c r="N226" s="103">
        <v>5763.5</v>
      </c>
      <c r="O226" s="103">
        <v>2</v>
      </c>
      <c r="P226" s="104">
        <f>O226/H226</f>
        <v>2.247191011235955E-2</v>
      </c>
      <c r="Q226" s="104">
        <f>IF(P226&gt;0.25,0.25,P226)</f>
        <v>2.247191011235955E-2</v>
      </c>
      <c r="R226" s="101">
        <f>N226/D226</f>
        <v>1.090952110543252</v>
      </c>
      <c r="S226" s="101">
        <f>N226/C226</f>
        <v>0.84944731024318354</v>
      </c>
      <c r="T226" s="101">
        <f>N226/E226</f>
        <v>1</v>
      </c>
      <c r="U226" s="103">
        <v>5763.5</v>
      </c>
      <c r="V226" s="103">
        <f>IF(W226&lt;O226,1,0)</f>
        <v>0</v>
      </c>
      <c r="W226" s="6">
        <v>2</v>
      </c>
      <c r="X226" s="101">
        <f>W226/H226</f>
        <v>2.247191011235955E-2</v>
      </c>
      <c r="Y226" s="104">
        <f>IF(X226&gt;0.25,0.25,X226)</f>
        <v>2.247191011235955E-2</v>
      </c>
      <c r="Z226" s="101">
        <f>U226/D226</f>
        <v>1.090952110543252</v>
      </c>
      <c r="AA226" s="101">
        <f>U226/C226</f>
        <v>0.84944731024318354</v>
      </c>
      <c r="AB226" s="101">
        <f>U226/E226</f>
        <v>1</v>
      </c>
      <c r="AC226" s="103">
        <v>5763.5</v>
      </c>
      <c r="AD226" s="105">
        <v>3</v>
      </c>
      <c r="AE226" s="107">
        <f>AD226/H226</f>
        <v>3.3707865168539325E-2</v>
      </c>
      <c r="AF226" s="104">
        <f>IF(AE226&gt;0.3,0.3,AE226)</f>
        <v>3.3707865168539325E-2</v>
      </c>
      <c r="AG226" s="101">
        <f>AC226/D226</f>
        <v>1.090952110543252</v>
      </c>
      <c r="AH226" s="101">
        <f>C226/AC226</f>
        <v>1.1772360544807843</v>
      </c>
      <c r="AI226" s="101">
        <f>AC226/E226</f>
        <v>1</v>
      </c>
      <c r="AJ226" s="103">
        <v>5763.5</v>
      </c>
      <c r="AK226" s="6">
        <v>3</v>
      </c>
      <c r="AL226" s="101">
        <f>AK226/H226</f>
        <v>3.3707865168539325E-2</v>
      </c>
      <c r="AM226" s="104">
        <f>IF(AL226&gt;0.3,0.3,AL226)</f>
        <v>3.3707865168539325E-2</v>
      </c>
      <c r="AN226" s="101">
        <f>AJ226/D226</f>
        <v>1.090952110543252</v>
      </c>
      <c r="AO226" s="101">
        <f>C226/AJ226</f>
        <v>1.1772360544807843</v>
      </c>
      <c r="AP226" s="101">
        <f>AJ226/E226</f>
        <v>1</v>
      </c>
      <c r="AQ226" s="103">
        <v>5763.5</v>
      </c>
      <c r="AR226" s="103">
        <v>2</v>
      </c>
      <c r="AS226" s="101">
        <f>AR226/H226</f>
        <v>2.247191011235955E-2</v>
      </c>
      <c r="AT226" s="104">
        <f>IF(AS226&gt;0.25,0.25,AS226)</f>
        <v>2.247191011235955E-2</v>
      </c>
      <c r="AU226" s="101">
        <f>AQ226/D226</f>
        <v>1.090952110543252</v>
      </c>
      <c r="AV226" s="101">
        <f>C226/AQ226</f>
        <v>1.1772360544807843</v>
      </c>
      <c r="AW226" s="101">
        <f>AQ226/E226</f>
        <v>1</v>
      </c>
      <c r="AX226" s="103">
        <v>5763.5</v>
      </c>
      <c r="AY226" s="6">
        <v>1</v>
      </c>
      <c r="AZ226" s="101">
        <f>AY226/H226</f>
        <v>1.1235955056179775E-2</v>
      </c>
      <c r="BA226" s="104">
        <f>IF(AZ226&gt;0.1,0.1,AZ226)</f>
        <v>1.1235955056179775E-2</v>
      </c>
      <c r="BB226" s="101">
        <f>AX226/D226</f>
        <v>1.090952110543252</v>
      </c>
      <c r="BC226" s="101">
        <f>C226/AX226</f>
        <v>1.1772360544807843</v>
      </c>
      <c r="BD226" s="101">
        <f>AX226/E226</f>
        <v>1</v>
      </c>
    </row>
    <row r="227" spans="1:56" x14ac:dyDescent="0.2">
      <c r="A227" s="6" t="s">
        <v>1431</v>
      </c>
      <c r="B227" s="100">
        <v>248</v>
      </c>
      <c r="C227" s="13">
        <v>16228</v>
      </c>
      <c r="D227" s="13">
        <v>15552</v>
      </c>
      <c r="E227" s="13">
        <v>15663.5</v>
      </c>
      <c r="F227" s="13">
        <f>IF(C227=E227,1,0)</f>
        <v>0</v>
      </c>
      <c r="G227" s="13">
        <v>16</v>
      </c>
      <c r="H227" s="6">
        <f>VLOOKUP(B227,NEW_TRAIN_TEST!$A$2:$D$980,4,0)</f>
        <v>118</v>
      </c>
      <c r="I227" s="6" t="str">
        <f>VLOOKUP(B227,NEW_TRAIN_TEST!$A$2:$E$980,5,0)</f>
        <v>complete_multipartite</v>
      </c>
      <c r="J227" s="101">
        <f>G227/H227</f>
        <v>0.13559322033898305</v>
      </c>
      <c r="K227" s="101">
        <f>IF(J227&gt;0.3,0.3,J227)</f>
        <v>0.13559322033898305</v>
      </c>
      <c r="L227" s="101">
        <f>E227/D227</f>
        <v>1.0071694958847737</v>
      </c>
      <c r="M227" s="101">
        <f>E227/C227</f>
        <v>0.96521444417056934</v>
      </c>
      <c r="N227" s="103">
        <v>15663.5</v>
      </c>
      <c r="O227" s="103">
        <v>3</v>
      </c>
      <c r="P227" s="104">
        <f>O227/H227</f>
        <v>2.5423728813559324E-2</v>
      </c>
      <c r="Q227" s="104">
        <f>IF(P227&gt;0.25,0.25,P227)</f>
        <v>2.5423728813559324E-2</v>
      </c>
      <c r="R227" s="101">
        <f>N227/D227</f>
        <v>1.0071694958847737</v>
      </c>
      <c r="S227" s="101">
        <f>N227/C227</f>
        <v>0.96521444417056934</v>
      </c>
      <c r="T227" s="101">
        <f>N227/E227</f>
        <v>1</v>
      </c>
      <c r="U227" s="103">
        <v>15663.5</v>
      </c>
      <c r="V227" s="103">
        <f>IF(W227&lt;O227,1,0)</f>
        <v>0</v>
      </c>
      <c r="W227" s="6">
        <v>3</v>
      </c>
      <c r="X227" s="101">
        <f>W227/H227</f>
        <v>2.5423728813559324E-2</v>
      </c>
      <c r="Y227" s="104">
        <f>IF(X227&gt;0.25,0.25,X227)</f>
        <v>2.5423728813559324E-2</v>
      </c>
      <c r="Z227" s="101">
        <f>U227/D227</f>
        <v>1.0071694958847737</v>
      </c>
      <c r="AA227" s="101">
        <f>U227/C227</f>
        <v>0.96521444417056934</v>
      </c>
      <c r="AB227" s="101">
        <f>U227/E227</f>
        <v>1</v>
      </c>
      <c r="AC227" s="103">
        <v>15663.5</v>
      </c>
      <c r="AD227" s="105">
        <v>3</v>
      </c>
      <c r="AE227" s="107">
        <f>AD227/H227</f>
        <v>2.5423728813559324E-2</v>
      </c>
      <c r="AF227" s="104">
        <f>IF(AE227&gt;0.3,0.3,AE227)</f>
        <v>2.5423728813559324E-2</v>
      </c>
      <c r="AG227" s="101">
        <f>AC227/D227</f>
        <v>1.0071694958847737</v>
      </c>
      <c r="AH227" s="101">
        <f>C227/AC227</f>
        <v>1.0360391994126472</v>
      </c>
      <c r="AI227" s="101">
        <f>AC227/E227</f>
        <v>1</v>
      </c>
      <c r="AJ227" s="103">
        <v>15663.5</v>
      </c>
      <c r="AK227" s="6">
        <v>4</v>
      </c>
      <c r="AL227" s="101">
        <f>AK227/H227</f>
        <v>3.3898305084745763E-2</v>
      </c>
      <c r="AM227" s="104">
        <f>IF(AL227&gt;0.3,0.3,AL227)</f>
        <v>3.3898305084745763E-2</v>
      </c>
      <c r="AN227" s="101">
        <f>AJ227/D227</f>
        <v>1.0071694958847737</v>
      </c>
      <c r="AO227" s="101">
        <f>C227/AJ227</f>
        <v>1.0360391994126472</v>
      </c>
      <c r="AP227" s="101">
        <f>AJ227/E227</f>
        <v>1</v>
      </c>
      <c r="AQ227" s="103">
        <v>15663.5</v>
      </c>
      <c r="AR227" s="103">
        <v>2</v>
      </c>
      <c r="AS227" s="101">
        <f>AR227/H227</f>
        <v>1.6949152542372881E-2</v>
      </c>
      <c r="AT227" s="104">
        <f>IF(AS227&gt;0.25,0.25,AS227)</f>
        <v>1.6949152542372881E-2</v>
      </c>
      <c r="AU227" s="101">
        <f>AQ227/D227</f>
        <v>1.0071694958847737</v>
      </c>
      <c r="AV227" s="101">
        <f>C227/AQ227</f>
        <v>1.0360391994126472</v>
      </c>
      <c r="AW227" s="101">
        <f>AQ227/E227</f>
        <v>1</v>
      </c>
      <c r="AX227" s="103">
        <v>15663.5</v>
      </c>
      <c r="AY227" s="6">
        <v>0</v>
      </c>
      <c r="AZ227" s="101">
        <f>AY227/H227</f>
        <v>0</v>
      </c>
      <c r="BA227" s="104">
        <f>IF(AZ227&gt;0.1,0.1,AZ227)</f>
        <v>0</v>
      </c>
      <c r="BB227" s="101">
        <f>AX227/D227</f>
        <v>1.0071694958847737</v>
      </c>
      <c r="BC227" s="101">
        <f>C227/AX227</f>
        <v>1.0360391994126472</v>
      </c>
      <c r="BD227" s="101">
        <f>AX227/E227</f>
        <v>1</v>
      </c>
    </row>
    <row r="228" spans="1:56" x14ac:dyDescent="0.2">
      <c r="A228" s="6" t="s">
        <v>1431</v>
      </c>
      <c r="B228" s="100">
        <v>249</v>
      </c>
      <c r="C228" s="13">
        <v>12853</v>
      </c>
      <c r="D228" s="13">
        <v>12268</v>
      </c>
      <c r="E228" s="13">
        <v>12801.5</v>
      </c>
      <c r="F228" s="13">
        <f>IF(C228=E228,1,0)</f>
        <v>0</v>
      </c>
      <c r="G228" s="13">
        <v>3</v>
      </c>
      <c r="H228" s="6">
        <f>VLOOKUP(B228,NEW_TRAIN_TEST!$A$2:$D$980,4,0)</f>
        <v>69</v>
      </c>
      <c r="I228" s="6" t="str">
        <f>VLOOKUP(B228,NEW_TRAIN_TEST!$A$2:$E$980,5,0)</f>
        <v>complete_multipartite</v>
      </c>
      <c r="J228" s="101">
        <f>G228/H228</f>
        <v>4.3478260869565216E-2</v>
      </c>
      <c r="K228" s="101">
        <f>IF(J228&gt;0.3,0.3,J228)</f>
        <v>4.3478260869565216E-2</v>
      </c>
      <c r="L228" s="101">
        <f>E228/D228</f>
        <v>1.0434871209651124</v>
      </c>
      <c r="M228" s="101">
        <f>E228/C228</f>
        <v>0.99599315334941263</v>
      </c>
      <c r="N228" s="103">
        <v>12801.5</v>
      </c>
      <c r="O228" s="103">
        <v>2</v>
      </c>
      <c r="P228" s="104">
        <f>O228/H228</f>
        <v>2.8985507246376812E-2</v>
      </c>
      <c r="Q228" s="104">
        <f>IF(P228&gt;0.25,0.25,P228)</f>
        <v>2.8985507246376812E-2</v>
      </c>
      <c r="R228" s="101">
        <f>N228/D228</f>
        <v>1.0434871209651124</v>
      </c>
      <c r="S228" s="101">
        <f>N228/C228</f>
        <v>0.99599315334941263</v>
      </c>
      <c r="T228" s="101">
        <f>N228/E228</f>
        <v>1</v>
      </c>
      <c r="U228" s="103">
        <v>12801.5</v>
      </c>
      <c r="V228" s="103">
        <f>IF(W228&lt;O228,1,0)</f>
        <v>0</v>
      </c>
      <c r="W228" s="6">
        <v>2</v>
      </c>
      <c r="X228" s="101">
        <f>W228/H228</f>
        <v>2.8985507246376812E-2</v>
      </c>
      <c r="Y228" s="104">
        <f>IF(X228&gt;0.25,0.25,X228)</f>
        <v>2.8985507246376812E-2</v>
      </c>
      <c r="Z228" s="101">
        <f>U228/D228</f>
        <v>1.0434871209651124</v>
      </c>
      <c r="AA228" s="101">
        <f>U228/C228</f>
        <v>0.99599315334941263</v>
      </c>
      <c r="AB228" s="101">
        <f>U228/E228</f>
        <v>1</v>
      </c>
      <c r="AC228" s="103">
        <v>12801.5</v>
      </c>
      <c r="AD228" s="105">
        <v>3</v>
      </c>
      <c r="AE228" s="107">
        <f>AD228/H228</f>
        <v>4.3478260869565216E-2</v>
      </c>
      <c r="AF228" s="104">
        <f>IF(AE228&gt;0.3,0.3,AE228)</f>
        <v>4.3478260869565216E-2</v>
      </c>
      <c r="AG228" s="101">
        <f>AC228/D228</f>
        <v>1.0434871209651124</v>
      </c>
      <c r="AH228" s="101">
        <f>C228/AC228</f>
        <v>1.004022966058665</v>
      </c>
      <c r="AI228" s="101">
        <f>AC228/E228</f>
        <v>1</v>
      </c>
      <c r="AJ228" s="103">
        <v>12801.5</v>
      </c>
      <c r="AK228" s="6">
        <v>3</v>
      </c>
      <c r="AL228" s="101">
        <f>AK228/H228</f>
        <v>4.3478260869565216E-2</v>
      </c>
      <c r="AM228" s="104">
        <f>IF(AL228&gt;0.3,0.3,AL228)</f>
        <v>4.3478260869565216E-2</v>
      </c>
      <c r="AN228" s="101">
        <f>AJ228/D228</f>
        <v>1.0434871209651124</v>
      </c>
      <c r="AO228" s="101">
        <f>C228/AJ228</f>
        <v>1.004022966058665</v>
      </c>
      <c r="AP228" s="101">
        <f>AJ228/E228</f>
        <v>1</v>
      </c>
      <c r="AQ228" s="103">
        <v>12801.5</v>
      </c>
      <c r="AR228" s="103">
        <v>2</v>
      </c>
      <c r="AS228" s="101">
        <f>AR228/H228</f>
        <v>2.8985507246376812E-2</v>
      </c>
      <c r="AT228" s="104">
        <f>IF(AS228&gt;0.25,0.25,AS228)</f>
        <v>2.8985507246376812E-2</v>
      </c>
      <c r="AU228" s="101">
        <f>AQ228/D228</f>
        <v>1.0434871209651124</v>
      </c>
      <c r="AV228" s="101">
        <f>C228/AQ228</f>
        <v>1.004022966058665</v>
      </c>
      <c r="AW228" s="101">
        <f>AQ228/E228</f>
        <v>1</v>
      </c>
      <c r="AX228" s="103">
        <v>12801.5</v>
      </c>
      <c r="AY228" s="6">
        <v>0</v>
      </c>
      <c r="AZ228" s="101">
        <f>AY228/H228</f>
        <v>0</v>
      </c>
      <c r="BA228" s="104">
        <f>IF(AZ228&gt;0.1,0.1,AZ228)</f>
        <v>0</v>
      </c>
      <c r="BB228" s="101">
        <f>AX228/D228</f>
        <v>1.0434871209651124</v>
      </c>
      <c r="BC228" s="101">
        <f>C228/AX228</f>
        <v>1.004022966058665</v>
      </c>
      <c r="BD228" s="101">
        <f>AX228/E228</f>
        <v>1</v>
      </c>
    </row>
    <row r="229" spans="1:56" x14ac:dyDescent="0.2">
      <c r="A229" s="6" t="s">
        <v>1431</v>
      </c>
      <c r="B229" s="100">
        <v>250</v>
      </c>
      <c r="C229" s="13">
        <v>16827</v>
      </c>
      <c r="D229" s="13">
        <v>16144</v>
      </c>
      <c r="E229" s="13">
        <v>16236</v>
      </c>
      <c r="F229" s="13">
        <f>IF(C229=E229,1,0)</f>
        <v>0</v>
      </c>
      <c r="G229" s="13">
        <v>14</v>
      </c>
      <c r="H229" s="6">
        <f>VLOOKUP(B229,NEW_TRAIN_TEST!$A$2:$D$980,4,0)</f>
        <v>132</v>
      </c>
      <c r="I229" s="6" t="str">
        <f>VLOOKUP(B229,NEW_TRAIN_TEST!$A$2:$E$980,5,0)</f>
        <v>complete_multipartite</v>
      </c>
      <c r="J229" s="101">
        <f>G229/H229</f>
        <v>0.10606060606060606</v>
      </c>
      <c r="K229" s="101">
        <f>IF(J229&gt;0.3,0.3,J229)</f>
        <v>0.10606060606060606</v>
      </c>
      <c r="L229" s="101">
        <f>E229/D229</f>
        <v>1.0056987115956393</v>
      </c>
      <c r="M229" s="101">
        <f>E229/C229</f>
        <v>0.96487787484400067</v>
      </c>
      <c r="N229" s="103">
        <v>16236</v>
      </c>
      <c r="O229" s="103">
        <v>5</v>
      </c>
      <c r="P229" s="104">
        <f>O229/H229</f>
        <v>3.787878787878788E-2</v>
      </c>
      <c r="Q229" s="104">
        <f>IF(P229&gt;0.25,0.25,P229)</f>
        <v>3.787878787878788E-2</v>
      </c>
      <c r="R229" s="101">
        <f>N229/D229</f>
        <v>1.0056987115956393</v>
      </c>
      <c r="S229" s="101">
        <f>N229/C229</f>
        <v>0.96487787484400067</v>
      </c>
      <c r="T229" s="101">
        <f>N229/E229</f>
        <v>1</v>
      </c>
      <c r="U229" s="103">
        <v>16236</v>
      </c>
      <c r="V229" s="103">
        <f>IF(W229&lt;O229,1,0)</f>
        <v>0</v>
      </c>
      <c r="W229" s="6">
        <v>5</v>
      </c>
      <c r="X229" s="101">
        <f>W229/H229</f>
        <v>3.787878787878788E-2</v>
      </c>
      <c r="Y229" s="104">
        <f>IF(X229&gt;0.25,0.25,X229)</f>
        <v>3.787878787878788E-2</v>
      </c>
      <c r="Z229" s="101">
        <f>U229/D229</f>
        <v>1.0056987115956393</v>
      </c>
      <c r="AA229" s="101">
        <f>U229/C229</f>
        <v>0.96487787484400067</v>
      </c>
      <c r="AB229" s="101">
        <f>U229/E229</f>
        <v>1</v>
      </c>
      <c r="AC229" s="103">
        <v>16236</v>
      </c>
      <c r="AD229" s="105">
        <v>6</v>
      </c>
      <c r="AE229" s="107">
        <f>AD229/H229</f>
        <v>4.5454545454545456E-2</v>
      </c>
      <c r="AF229" s="104">
        <f>IF(AE229&gt;0.3,0.3,AE229)</f>
        <v>4.5454545454545456E-2</v>
      </c>
      <c r="AG229" s="101">
        <f>AC229/D229</f>
        <v>1.0056987115956393</v>
      </c>
      <c r="AH229" s="101">
        <f>C229/AC229</f>
        <v>1.03640059127864</v>
      </c>
      <c r="AI229" s="101">
        <f>AC229/E229</f>
        <v>1</v>
      </c>
      <c r="AJ229" s="103">
        <v>16236</v>
      </c>
      <c r="AK229" s="6">
        <v>6</v>
      </c>
      <c r="AL229" s="101">
        <f>AK229/H229</f>
        <v>4.5454545454545456E-2</v>
      </c>
      <c r="AM229" s="104">
        <f>IF(AL229&gt;0.3,0.3,AL229)</f>
        <v>4.5454545454545456E-2</v>
      </c>
      <c r="AN229" s="101">
        <f>AJ229/D229</f>
        <v>1.0056987115956393</v>
      </c>
      <c r="AO229" s="101">
        <f>C229/AJ229</f>
        <v>1.03640059127864</v>
      </c>
      <c r="AP229" s="101">
        <f>AJ229/E229</f>
        <v>1</v>
      </c>
      <c r="AQ229" s="103">
        <v>16236</v>
      </c>
      <c r="AR229" s="103">
        <v>2</v>
      </c>
      <c r="AS229" s="101">
        <f>AR229/H229</f>
        <v>1.5151515151515152E-2</v>
      </c>
      <c r="AT229" s="104">
        <f>IF(AS229&gt;0.25,0.25,AS229)</f>
        <v>1.5151515151515152E-2</v>
      </c>
      <c r="AU229" s="101">
        <f>AQ229/D229</f>
        <v>1.0056987115956393</v>
      </c>
      <c r="AV229" s="101">
        <f>C229/AQ229</f>
        <v>1.03640059127864</v>
      </c>
      <c r="AW229" s="101">
        <f>AQ229/E229</f>
        <v>1</v>
      </c>
      <c r="AX229" s="103">
        <v>16236</v>
      </c>
      <c r="AY229" s="6">
        <v>0</v>
      </c>
      <c r="AZ229" s="101">
        <f>AY229/H229</f>
        <v>0</v>
      </c>
      <c r="BA229" s="104">
        <f>IF(AZ229&gt;0.1,0.1,AZ229)</f>
        <v>0</v>
      </c>
      <c r="BB229" s="101">
        <f>AX229/D229</f>
        <v>1.0056987115956393</v>
      </c>
      <c r="BC229" s="101">
        <f>C229/AX229</f>
        <v>1.03640059127864</v>
      </c>
      <c r="BD229" s="101">
        <f>AX229/E229</f>
        <v>1</v>
      </c>
    </row>
    <row r="230" spans="1:56" x14ac:dyDescent="0.2">
      <c r="A230" s="6" t="s">
        <v>1431</v>
      </c>
      <c r="B230" s="100">
        <v>251</v>
      </c>
      <c r="C230" s="13">
        <v>14825</v>
      </c>
      <c r="D230" s="13">
        <v>14150</v>
      </c>
      <c r="E230" s="13">
        <v>14282.25</v>
      </c>
      <c r="F230" s="13">
        <f>IF(C230=E230,1,0)</f>
        <v>0</v>
      </c>
      <c r="G230" s="13">
        <v>23</v>
      </c>
      <c r="H230" s="6">
        <f>VLOOKUP(B230,NEW_TRAIN_TEST!$A$2:$D$980,4,0)</f>
        <v>96</v>
      </c>
      <c r="I230" s="6" t="str">
        <f>VLOOKUP(B230,NEW_TRAIN_TEST!$A$2:$E$980,5,0)</f>
        <v>complete_multipartite</v>
      </c>
      <c r="J230" s="101">
        <f>G230/H230</f>
        <v>0.23958333333333334</v>
      </c>
      <c r="K230" s="101">
        <f>IF(J230&gt;0.3,0.3,J230)</f>
        <v>0.23958333333333334</v>
      </c>
      <c r="L230" s="101">
        <f>E230/D230</f>
        <v>1.0093462897526502</v>
      </c>
      <c r="M230" s="101">
        <f>E230/C230</f>
        <v>0.96338954468802696</v>
      </c>
      <c r="N230" s="103">
        <v>14282.25</v>
      </c>
      <c r="O230" s="103">
        <v>13</v>
      </c>
      <c r="P230" s="104">
        <f>O230/H230</f>
        <v>0.13541666666666666</v>
      </c>
      <c r="Q230" s="104">
        <f>IF(P230&gt;0.25,0.25,P230)</f>
        <v>0.13541666666666666</v>
      </c>
      <c r="R230" s="101">
        <f>N230/D230</f>
        <v>1.0093462897526502</v>
      </c>
      <c r="S230" s="101">
        <f>N230/C230</f>
        <v>0.96338954468802696</v>
      </c>
      <c r="T230" s="101">
        <f>N230/E230</f>
        <v>1</v>
      </c>
      <c r="U230" s="103">
        <v>14282.25</v>
      </c>
      <c r="V230" s="103">
        <f>IF(W230&lt;O230,1,0)</f>
        <v>0</v>
      </c>
      <c r="W230" s="6">
        <v>16</v>
      </c>
      <c r="X230" s="101">
        <f>W230/H230</f>
        <v>0.16666666666666666</v>
      </c>
      <c r="Y230" s="104">
        <f>IF(X230&gt;0.25,0.25,X230)</f>
        <v>0.16666666666666666</v>
      </c>
      <c r="Z230" s="101">
        <f>U230/D230</f>
        <v>1.0093462897526502</v>
      </c>
      <c r="AA230" s="101">
        <f>U230/C230</f>
        <v>0.96338954468802696</v>
      </c>
      <c r="AB230" s="101">
        <f>U230/E230</f>
        <v>1</v>
      </c>
      <c r="AC230" s="103">
        <v>14282.25</v>
      </c>
      <c r="AD230" s="105">
        <v>17</v>
      </c>
      <c r="AE230" s="107">
        <f>AD230/H230</f>
        <v>0.17708333333333334</v>
      </c>
      <c r="AF230" s="104">
        <f>IF(AE230&gt;0.3,0.3,AE230)</f>
        <v>0.17708333333333334</v>
      </c>
      <c r="AG230" s="101">
        <f>AC230/D230</f>
        <v>1.0093462897526502</v>
      </c>
      <c r="AH230" s="101">
        <f>C230/AC230</f>
        <v>1.0380017154159884</v>
      </c>
      <c r="AI230" s="101">
        <f>AC230/E230</f>
        <v>1</v>
      </c>
      <c r="AJ230" s="103">
        <v>14282.25</v>
      </c>
      <c r="AK230" s="6">
        <v>17</v>
      </c>
      <c r="AL230" s="101">
        <f>AK230/H230</f>
        <v>0.17708333333333334</v>
      </c>
      <c r="AM230" s="104">
        <f>IF(AL230&gt;0.3,0.3,AL230)</f>
        <v>0.17708333333333334</v>
      </c>
      <c r="AN230" s="101">
        <f>AJ230/D230</f>
        <v>1.0093462897526502</v>
      </c>
      <c r="AO230" s="101">
        <f>C230/AJ230</f>
        <v>1.0380017154159884</v>
      </c>
      <c r="AP230" s="101">
        <f>AJ230/E230</f>
        <v>1</v>
      </c>
      <c r="AQ230" s="103">
        <v>14282.25</v>
      </c>
      <c r="AR230" s="103">
        <v>4</v>
      </c>
      <c r="AS230" s="101">
        <f>AR230/H230</f>
        <v>4.1666666666666664E-2</v>
      </c>
      <c r="AT230" s="104">
        <f>IF(AS230&gt;0.25,0.25,AS230)</f>
        <v>4.1666666666666664E-2</v>
      </c>
      <c r="AU230" s="101">
        <f>AQ230/D230</f>
        <v>1.0093462897526502</v>
      </c>
      <c r="AV230" s="101">
        <f>C230/AQ230</f>
        <v>1.0380017154159884</v>
      </c>
      <c r="AW230" s="101">
        <f>AQ230/E230</f>
        <v>1</v>
      </c>
      <c r="AX230" s="103">
        <v>14282.25</v>
      </c>
      <c r="AY230" s="6">
        <v>1</v>
      </c>
      <c r="AZ230" s="101">
        <f>AY230/H230</f>
        <v>1.0416666666666666E-2</v>
      </c>
      <c r="BA230" s="104">
        <f>IF(AZ230&gt;0.1,0.1,AZ230)</f>
        <v>1.0416666666666666E-2</v>
      </c>
      <c r="BB230" s="101">
        <f>AX230/D230</f>
        <v>1.0093462897526502</v>
      </c>
      <c r="BC230" s="101">
        <f>C230/AX230</f>
        <v>1.0380017154159884</v>
      </c>
      <c r="BD230" s="101">
        <f>AX230/E230</f>
        <v>1</v>
      </c>
    </row>
    <row r="231" spans="1:56" x14ac:dyDescent="0.2">
      <c r="A231" s="6" t="s">
        <v>1431</v>
      </c>
      <c r="B231" s="100">
        <v>252</v>
      </c>
      <c r="C231" s="13">
        <v>14944</v>
      </c>
      <c r="D231" s="13">
        <v>14365</v>
      </c>
      <c r="E231" s="13">
        <v>14409</v>
      </c>
      <c r="F231" s="13">
        <f>IF(C231=E231,1,0)</f>
        <v>0</v>
      </c>
      <c r="G231" s="13">
        <v>9</v>
      </c>
      <c r="H231" s="6">
        <f>VLOOKUP(B231,NEW_TRAIN_TEST!$A$2:$D$980,4,0)</f>
        <v>99</v>
      </c>
      <c r="I231" s="6" t="str">
        <f>VLOOKUP(B231,NEW_TRAIN_TEST!$A$2:$E$980,5,0)</f>
        <v>complete_multipartite</v>
      </c>
      <c r="J231" s="101">
        <f>G231/H231</f>
        <v>9.0909090909090912E-2</v>
      </c>
      <c r="K231" s="101">
        <f>IF(J231&gt;0.3,0.3,J231)</f>
        <v>9.0909090909090912E-2</v>
      </c>
      <c r="L231" s="101">
        <f>E231/D231</f>
        <v>1.0030630003480683</v>
      </c>
      <c r="M231" s="101">
        <f>E231/C231</f>
        <v>0.96419967880085655</v>
      </c>
      <c r="N231" s="103">
        <v>14409</v>
      </c>
      <c r="O231" s="103">
        <v>3</v>
      </c>
      <c r="P231" s="104">
        <f>O231/H231</f>
        <v>3.0303030303030304E-2</v>
      </c>
      <c r="Q231" s="104">
        <f>IF(P231&gt;0.25,0.25,P231)</f>
        <v>3.0303030303030304E-2</v>
      </c>
      <c r="R231" s="101">
        <f>N231/D231</f>
        <v>1.0030630003480683</v>
      </c>
      <c r="S231" s="101">
        <f>N231/C231</f>
        <v>0.96419967880085655</v>
      </c>
      <c r="T231" s="101">
        <f>N231/E231</f>
        <v>1</v>
      </c>
      <c r="U231" s="103">
        <v>14409</v>
      </c>
      <c r="V231" s="103">
        <f>IF(W231&lt;O231,1,0)</f>
        <v>0</v>
      </c>
      <c r="W231" s="6">
        <v>3</v>
      </c>
      <c r="X231" s="101">
        <f>W231/H231</f>
        <v>3.0303030303030304E-2</v>
      </c>
      <c r="Y231" s="104">
        <f>IF(X231&gt;0.25,0.25,X231)</f>
        <v>3.0303030303030304E-2</v>
      </c>
      <c r="Z231" s="101">
        <f>U231/D231</f>
        <v>1.0030630003480683</v>
      </c>
      <c r="AA231" s="101">
        <f>U231/C231</f>
        <v>0.96419967880085655</v>
      </c>
      <c r="AB231" s="101">
        <f>U231/E231</f>
        <v>1</v>
      </c>
      <c r="AC231" s="103">
        <v>14409</v>
      </c>
      <c r="AD231" s="105">
        <v>3</v>
      </c>
      <c r="AE231" s="107">
        <f>AD231/H231</f>
        <v>3.0303030303030304E-2</v>
      </c>
      <c r="AF231" s="104">
        <f>IF(AE231&gt;0.3,0.3,AE231)</f>
        <v>3.0303030303030304E-2</v>
      </c>
      <c r="AG231" s="101">
        <f>AC231/D231</f>
        <v>1.0030630003480683</v>
      </c>
      <c r="AH231" s="101">
        <f>C231/AC231</f>
        <v>1.0371295717954057</v>
      </c>
      <c r="AI231" s="101">
        <f>AC231/E231</f>
        <v>1</v>
      </c>
      <c r="AJ231" s="103">
        <v>14409</v>
      </c>
      <c r="AK231" s="6">
        <v>3</v>
      </c>
      <c r="AL231" s="101">
        <f>AK231/H231</f>
        <v>3.0303030303030304E-2</v>
      </c>
      <c r="AM231" s="104">
        <f>IF(AL231&gt;0.3,0.3,AL231)</f>
        <v>3.0303030303030304E-2</v>
      </c>
      <c r="AN231" s="101">
        <f>AJ231/D231</f>
        <v>1.0030630003480683</v>
      </c>
      <c r="AO231" s="101">
        <f>C231/AJ231</f>
        <v>1.0371295717954057</v>
      </c>
      <c r="AP231" s="101">
        <f>AJ231/E231</f>
        <v>1</v>
      </c>
      <c r="AQ231" s="103">
        <v>14409</v>
      </c>
      <c r="AR231" s="103">
        <v>2</v>
      </c>
      <c r="AS231" s="101">
        <f>AR231/H231</f>
        <v>2.0202020202020204E-2</v>
      </c>
      <c r="AT231" s="104">
        <f>IF(AS231&gt;0.25,0.25,AS231)</f>
        <v>2.0202020202020204E-2</v>
      </c>
      <c r="AU231" s="101">
        <f>AQ231/D231</f>
        <v>1.0030630003480683</v>
      </c>
      <c r="AV231" s="101">
        <f>C231/AQ231</f>
        <v>1.0371295717954057</v>
      </c>
      <c r="AW231" s="101">
        <f>AQ231/E231</f>
        <v>1</v>
      </c>
      <c r="AX231" s="103">
        <v>14409</v>
      </c>
      <c r="AY231" s="6">
        <v>1</v>
      </c>
      <c r="AZ231" s="101">
        <f>AY231/H231</f>
        <v>1.0101010101010102E-2</v>
      </c>
      <c r="BA231" s="104">
        <f>IF(AZ231&gt;0.1,0.1,AZ231)</f>
        <v>1.0101010101010102E-2</v>
      </c>
      <c r="BB231" s="101">
        <f>AX231/D231</f>
        <v>1.0030630003480683</v>
      </c>
      <c r="BC231" s="101">
        <f>C231/AX231</f>
        <v>1.0371295717954057</v>
      </c>
      <c r="BD231" s="101">
        <f>AX231/E231</f>
        <v>1</v>
      </c>
    </row>
    <row r="232" spans="1:56" x14ac:dyDescent="0.2">
      <c r="A232" s="6" t="s">
        <v>1431</v>
      </c>
      <c r="B232" s="100">
        <v>253</v>
      </c>
      <c r="C232" s="13">
        <v>16485</v>
      </c>
      <c r="D232" s="13">
        <v>15846.5</v>
      </c>
      <c r="E232" s="13">
        <v>16372.5</v>
      </c>
      <c r="F232" s="13">
        <f>IF(C232=E232,1,0)</f>
        <v>0</v>
      </c>
      <c r="G232" s="13">
        <v>7</v>
      </c>
      <c r="H232" s="6">
        <f>VLOOKUP(B232,NEW_TRAIN_TEST!$A$2:$D$980,4,0)</f>
        <v>123</v>
      </c>
      <c r="I232" s="6" t="str">
        <f>VLOOKUP(B232,NEW_TRAIN_TEST!$A$2:$E$980,5,0)</f>
        <v>complete_multipartite</v>
      </c>
      <c r="J232" s="101">
        <f>G232/H232</f>
        <v>5.6910569105691054E-2</v>
      </c>
      <c r="K232" s="101">
        <f>IF(J232&gt;0.3,0.3,J232)</f>
        <v>5.6910569105691054E-2</v>
      </c>
      <c r="L232" s="101">
        <f>E232/D232</f>
        <v>1.0331934496576531</v>
      </c>
      <c r="M232" s="101">
        <f>E232/C232</f>
        <v>0.99317561419472244</v>
      </c>
      <c r="N232" s="103">
        <v>16372.5</v>
      </c>
      <c r="O232" s="103">
        <v>4</v>
      </c>
      <c r="P232" s="104">
        <f>O232/H232</f>
        <v>3.2520325203252036E-2</v>
      </c>
      <c r="Q232" s="104">
        <f>IF(P232&gt;0.25,0.25,P232)</f>
        <v>3.2520325203252036E-2</v>
      </c>
      <c r="R232" s="101">
        <f>N232/D232</f>
        <v>1.0331934496576531</v>
      </c>
      <c r="S232" s="101">
        <f>N232/C232</f>
        <v>0.99317561419472244</v>
      </c>
      <c r="T232" s="101">
        <f>N232/E232</f>
        <v>1</v>
      </c>
      <c r="U232" s="103">
        <v>16372.5</v>
      </c>
      <c r="V232" s="103">
        <f>IF(W232&lt;O232,1,0)</f>
        <v>0</v>
      </c>
      <c r="W232" s="6">
        <v>4</v>
      </c>
      <c r="X232" s="101">
        <f>W232/H232</f>
        <v>3.2520325203252036E-2</v>
      </c>
      <c r="Y232" s="104">
        <f>IF(X232&gt;0.25,0.25,X232)</f>
        <v>3.2520325203252036E-2</v>
      </c>
      <c r="Z232" s="101">
        <f>U232/D232</f>
        <v>1.0331934496576531</v>
      </c>
      <c r="AA232" s="101">
        <f>U232/C232</f>
        <v>0.99317561419472244</v>
      </c>
      <c r="AB232" s="101">
        <f>U232/E232</f>
        <v>1</v>
      </c>
      <c r="AC232" s="103">
        <v>16372.5</v>
      </c>
      <c r="AD232" s="105">
        <v>4</v>
      </c>
      <c r="AE232" s="107">
        <f>AD232/H232</f>
        <v>3.2520325203252036E-2</v>
      </c>
      <c r="AF232" s="104">
        <f>IF(AE232&gt;0.3,0.3,AE232)</f>
        <v>3.2520325203252036E-2</v>
      </c>
      <c r="AG232" s="101">
        <f>AC232/D232</f>
        <v>1.0331934496576531</v>
      </c>
      <c r="AH232" s="101">
        <f>C232/AC232</f>
        <v>1.0068712780577187</v>
      </c>
      <c r="AI232" s="101">
        <f>AC232/E232</f>
        <v>1</v>
      </c>
      <c r="AJ232" s="103">
        <v>16372.5</v>
      </c>
      <c r="AK232" s="6">
        <v>4</v>
      </c>
      <c r="AL232" s="101">
        <f>AK232/H232</f>
        <v>3.2520325203252036E-2</v>
      </c>
      <c r="AM232" s="104">
        <f>IF(AL232&gt;0.3,0.3,AL232)</f>
        <v>3.2520325203252036E-2</v>
      </c>
      <c r="AN232" s="101">
        <f>AJ232/D232</f>
        <v>1.0331934496576531</v>
      </c>
      <c r="AO232" s="101">
        <f>C232/AJ232</f>
        <v>1.0068712780577187</v>
      </c>
      <c r="AP232" s="101">
        <f>AJ232/E232</f>
        <v>1</v>
      </c>
      <c r="AQ232" s="103">
        <v>16372.5</v>
      </c>
      <c r="AR232" s="103">
        <v>2</v>
      </c>
      <c r="AS232" s="101">
        <f>AR232/H232</f>
        <v>1.6260162601626018E-2</v>
      </c>
      <c r="AT232" s="104">
        <f>IF(AS232&gt;0.25,0.25,AS232)</f>
        <v>1.6260162601626018E-2</v>
      </c>
      <c r="AU232" s="101">
        <f>AQ232/D232</f>
        <v>1.0331934496576531</v>
      </c>
      <c r="AV232" s="101">
        <f>C232/AQ232</f>
        <v>1.0068712780577187</v>
      </c>
      <c r="AW232" s="101">
        <f>AQ232/E232</f>
        <v>1</v>
      </c>
      <c r="AX232" s="103">
        <v>16372.5</v>
      </c>
      <c r="AY232" s="6">
        <v>1</v>
      </c>
      <c r="AZ232" s="101">
        <f>AY232/H232</f>
        <v>8.130081300813009E-3</v>
      </c>
      <c r="BA232" s="104">
        <f>IF(AZ232&gt;0.1,0.1,AZ232)</f>
        <v>8.130081300813009E-3</v>
      </c>
      <c r="BB232" s="101">
        <f>AX232/D232</f>
        <v>1.0331934496576531</v>
      </c>
      <c r="BC232" s="101">
        <f>C232/AX232</f>
        <v>1.0068712780577187</v>
      </c>
      <c r="BD232" s="101">
        <f>AX232/E232</f>
        <v>1</v>
      </c>
    </row>
    <row r="233" spans="1:56" x14ac:dyDescent="0.2">
      <c r="A233" s="6" t="s">
        <v>1431</v>
      </c>
      <c r="B233" s="100">
        <v>254</v>
      </c>
      <c r="C233" s="13">
        <v>8934</v>
      </c>
      <c r="D233" s="13">
        <v>8204</v>
      </c>
      <c r="E233" s="13">
        <v>8930</v>
      </c>
      <c r="F233" s="13">
        <f>IF(C233=E233,1,0)</f>
        <v>0</v>
      </c>
      <c r="G233" s="13">
        <v>2</v>
      </c>
      <c r="H233" s="6">
        <f>VLOOKUP(B233,NEW_TRAIN_TEST!$A$2:$D$980,4,0)</f>
        <v>24</v>
      </c>
      <c r="I233" s="6" t="str">
        <f>VLOOKUP(B233,NEW_TRAIN_TEST!$A$2:$E$980,5,0)</f>
        <v>complete_multipartite</v>
      </c>
      <c r="J233" s="101">
        <f>G233/H233</f>
        <v>8.3333333333333329E-2</v>
      </c>
      <c r="K233" s="101">
        <f>IF(J233&gt;0.3,0.3,J233)</f>
        <v>8.3333333333333329E-2</v>
      </c>
      <c r="L233" s="101">
        <f>E233/D233</f>
        <v>1.0884934178449537</v>
      </c>
      <c r="M233" s="101">
        <f>E233/C233</f>
        <v>0.99955227221849119</v>
      </c>
      <c r="N233" s="103">
        <v>8930</v>
      </c>
      <c r="O233" s="103">
        <v>0</v>
      </c>
      <c r="P233" s="104">
        <f>O233/H233</f>
        <v>0</v>
      </c>
      <c r="Q233" s="104">
        <f>IF(P233&gt;0.25,0.25,P233)</f>
        <v>0</v>
      </c>
      <c r="R233" s="101">
        <f>N233/D233</f>
        <v>1.0884934178449537</v>
      </c>
      <c r="S233" s="101">
        <f>N233/C233</f>
        <v>0.99955227221849119</v>
      </c>
      <c r="T233" s="101">
        <f>N233/E233</f>
        <v>1</v>
      </c>
      <c r="U233" s="103">
        <v>8930</v>
      </c>
      <c r="V233" s="103">
        <f>IF(W233&lt;O233,1,0)</f>
        <v>0</v>
      </c>
      <c r="W233" s="6">
        <v>0</v>
      </c>
      <c r="X233" s="101">
        <f>W233/H233</f>
        <v>0</v>
      </c>
      <c r="Y233" s="104">
        <f>IF(X233&gt;0.25,0.25,X233)</f>
        <v>0</v>
      </c>
      <c r="Z233" s="101">
        <f>U233/D233</f>
        <v>1.0884934178449537</v>
      </c>
      <c r="AA233" s="101">
        <f>U233/C233</f>
        <v>0.99955227221849119</v>
      </c>
      <c r="AB233" s="101">
        <f>U233/E233</f>
        <v>1</v>
      </c>
      <c r="AC233" s="103">
        <v>8930</v>
      </c>
      <c r="AD233" s="105">
        <v>0</v>
      </c>
      <c r="AE233" s="107">
        <f>AD233/H233</f>
        <v>0</v>
      </c>
      <c r="AF233" s="104">
        <f>IF(AE233&gt;0.3,0.3,AE233)</f>
        <v>0</v>
      </c>
      <c r="AG233" s="101">
        <f>AC233/D233</f>
        <v>1.0884934178449537</v>
      </c>
      <c r="AH233" s="101">
        <f>C233/AC233</f>
        <v>1.0004479283314669</v>
      </c>
      <c r="AI233" s="101">
        <f>AC233/E233</f>
        <v>1</v>
      </c>
      <c r="AJ233" s="103">
        <v>8930</v>
      </c>
      <c r="AK233" s="6">
        <v>0</v>
      </c>
      <c r="AL233" s="101">
        <f>AK233/H233</f>
        <v>0</v>
      </c>
      <c r="AM233" s="104">
        <f>IF(AL233&gt;0.3,0.3,AL233)</f>
        <v>0</v>
      </c>
      <c r="AN233" s="101">
        <f>AJ233/D233</f>
        <v>1.0884934178449537</v>
      </c>
      <c r="AO233" s="101">
        <f>C233/AJ233</f>
        <v>1.0004479283314669</v>
      </c>
      <c r="AP233" s="101">
        <f>AJ233/E233</f>
        <v>1</v>
      </c>
      <c r="AQ233" s="103">
        <v>8930</v>
      </c>
      <c r="AR233" s="103">
        <v>0</v>
      </c>
      <c r="AS233" s="101">
        <f>AR233/H233</f>
        <v>0</v>
      </c>
      <c r="AT233" s="104">
        <f>IF(AS233&gt;0.25,0.25,AS233)</f>
        <v>0</v>
      </c>
      <c r="AU233" s="101">
        <f>AQ233/D233</f>
        <v>1.0884934178449537</v>
      </c>
      <c r="AV233" s="101">
        <f>C233/AQ233</f>
        <v>1.0004479283314669</v>
      </c>
      <c r="AW233" s="101">
        <f>AQ233/E233</f>
        <v>1</v>
      </c>
      <c r="AX233" s="103">
        <v>8930</v>
      </c>
      <c r="AY233" s="6">
        <v>0</v>
      </c>
      <c r="AZ233" s="101">
        <f>AY233/H233</f>
        <v>0</v>
      </c>
      <c r="BA233" s="104">
        <f>IF(AZ233&gt;0.1,0.1,AZ233)</f>
        <v>0</v>
      </c>
      <c r="BB233" s="101">
        <f>AX233/D233</f>
        <v>1.0884934178449537</v>
      </c>
      <c r="BC233" s="101">
        <f>C233/AX233</f>
        <v>1.0004479283314669</v>
      </c>
      <c r="BD233" s="101">
        <f>AX233/E233</f>
        <v>1</v>
      </c>
    </row>
    <row r="234" spans="1:56" x14ac:dyDescent="0.2">
      <c r="A234" s="6" t="s">
        <v>1431</v>
      </c>
      <c r="B234" s="100">
        <v>255</v>
      </c>
      <c r="C234" s="13">
        <v>16998</v>
      </c>
      <c r="D234" s="13">
        <v>16066</v>
      </c>
      <c r="E234" s="13">
        <v>16306.5</v>
      </c>
      <c r="F234" s="13">
        <f>IF(C234=E234,1,0)</f>
        <v>0</v>
      </c>
      <c r="G234" s="13">
        <v>13</v>
      </c>
      <c r="H234" s="6">
        <f>VLOOKUP(B234,NEW_TRAIN_TEST!$A$2:$D$980,4,0)</f>
        <v>150</v>
      </c>
      <c r="I234" s="6" t="str">
        <f>VLOOKUP(B234,NEW_TRAIN_TEST!$A$2:$E$980,5,0)</f>
        <v>complete_multipartite</v>
      </c>
      <c r="J234" s="101">
        <f>G234/H234</f>
        <v>8.666666666666667E-2</v>
      </c>
      <c r="K234" s="101">
        <f>IF(J234&gt;0.3,0.3,J234)</f>
        <v>8.666666666666667E-2</v>
      </c>
      <c r="L234" s="101">
        <f>E234/D234</f>
        <v>1.0149695008091622</v>
      </c>
      <c r="M234" s="101">
        <f>E234/C234</f>
        <v>0.9593187433815743</v>
      </c>
      <c r="N234" s="103">
        <v>16306.5</v>
      </c>
      <c r="O234" s="103">
        <v>4</v>
      </c>
      <c r="P234" s="104">
        <f>O234/H234</f>
        <v>2.6666666666666668E-2</v>
      </c>
      <c r="Q234" s="104">
        <f>IF(P234&gt;0.25,0.25,P234)</f>
        <v>2.6666666666666668E-2</v>
      </c>
      <c r="R234" s="101">
        <f>N234/D234</f>
        <v>1.0149695008091622</v>
      </c>
      <c r="S234" s="101">
        <f>N234/C234</f>
        <v>0.9593187433815743</v>
      </c>
      <c r="T234" s="101">
        <f>N234/E234</f>
        <v>1</v>
      </c>
      <c r="U234" s="103">
        <v>16306.5</v>
      </c>
      <c r="V234" s="103">
        <f>IF(W234&lt;O234,1,0)</f>
        <v>0</v>
      </c>
      <c r="W234" s="6">
        <v>4</v>
      </c>
      <c r="X234" s="101">
        <f>W234/H234</f>
        <v>2.6666666666666668E-2</v>
      </c>
      <c r="Y234" s="104">
        <f>IF(X234&gt;0.25,0.25,X234)</f>
        <v>2.6666666666666668E-2</v>
      </c>
      <c r="Z234" s="101">
        <f>U234/D234</f>
        <v>1.0149695008091622</v>
      </c>
      <c r="AA234" s="101">
        <f>U234/C234</f>
        <v>0.9593187433815743</v>
      </c>
      <c r="AB234" s="101">
        <f>U234/E234</f>
        <v>1</v>
      </c>
      <c r="AC234" s="103">
        <v>16306.5</v>
      </c>
      <c r="AD234" s="105">
        <v>5</v>
      </c>
      <c r="AE234" s="107">
        <f>AD234/H234</f>
        <v>3.3333333333333333E-2</v>
      </c>
      <c r="AF234" s="104">
        <f>IF(AE234&gt;0.3,0.3,AE234)</f>
        <v>3.3333333333333333E-2</v>
      </c>
      <c r="AG234" s="101">
        <f>AC234/D234</f>
        <v>1.0149695008091622</v>
      </c>
      <c r="AH234" s="101">
        <f>C234/AC234</f>
        <v>1.0424064023548891</v>
      </c>
      <c r="AI234" s="101">
        <f>AC234/E234</f>
        <v>1</v>
      </c>
      <c r="AJ234" s="103">
        <v>16306.5</v>
      </c>
      <c r="AK234" s="6">
        <v>6</v>
      </c>
      <c r="AL234" s="101">
        <f>AK234/H234</f>
        <v>0.04</v>
      </c>
      <c r="AM234" s="104">
        <f>IF(AL234&gt;0.3,0.3,AL234)</f>
        <v>0.04</v>
      </c>
      <c r="AN234" s="101">
        <f>AJ234/D234</f>
        <v>1.0149695008091622</v>
      </c>
      <c r="AO234" s="101">
        <f>C234/AJ234</f>
        <v>1.0424064023548891</v>
      </c>
      <c r="AP234" s="101">
        <f>AJ234/E234</f>
        <v>1</v>
      </c>
      <c r="AQ234" s="103">
        <v>16306.5</v>
      </c>
      <c r="AR234" s="103">
        <v>2</v>
      </c>
      <c r="AS234" s="101">
        <f>AR234/H234</f>
        <v>1.3333333333333334E-2</v>
      </c>
      <c r="AT234" s="104">
        <f>IF(AS234&gt;0.25,0.25,AS234)</f>
        <v>1.3333333333333334E-2</v>
      </c>
      <c r="AU234" s="101">
        <f>AQ234/D234</f>
        <v>1.0149695008091622</v>
      </c>
      <c r="AV234" s="101">
        <f>C234/AQ234</f>
        <v>1.0424064023548891</v>
      </c>
      <c r="AW234" s="101">
        <f>AQ234/E234</f>
        <v>1</v>
      </c>
      <c r="AX234" s="103">
        <v>16306.5</v>
      </c>
      <c r="AY234" s="6">
        <v>0</v>
      </c>
      <c r="AZ234" s="101">
        <f>AY234/H234</f>
        <v>0</v>
      </c>
      <c r="BA234" s="104">
        <f>IF(AZ234&gt;0.1,0.1,AZ234)</f>
        <v>0</v>
      </c>
      <c r="BB234" s="101">
        <f>AX234/D234</f>
        <v>1.0149695008091622</v>
      </c>
      <c r="BC234" s="101">
        <f>C234/AX234</f>
        <v>1.0424064023548891</v>
      </c>
      <c r="BD234" s="101">
        <f>AX234/E234</f>
        <v>1</v>
      </c>
    </row>
    <row r="235" spans="1:56" x14ac:dyDescent="0.2">
      <c r="A235" s="6" t="s">
        <v>1431</v>
      </c>
      <c r="B235" s="100">
        <v>256</v>
      </c>
      <c r="C235" s="13">
        <v>16586</v>
      </c>
      <c r="D235" s="13">
        <v>16029</v>
      </c>
      <c r="E235" s="13">
        <v>16065.17</v>
      </c>
      <c r="F235" s="13">
        <f>IF(C235=E235,1,0)</f>
        <v>0</v>
      </c>
      <c r="G235" s="13">
        <v>9</v>
      </c>
      <c r="H235" s="6">
        <f>VLOOKUP(B235,NEW_TRAIN_TEST!$A$2:$D$980,4,0)</f>
        <v>127</v>
      </c>
      <c r="I235" s="6" t="str">
        <f>VLOOKUP(B235,NEW_TRAIN_TEST!$A$2:$E$980,5,0)</f>
        <v>complete_multipartite</v>
      </c>
      <c r="J235" s="101">
        <f>G235/H235</f>
        <v>7.0866141732283464E-2</v>
      </c>
      <c r="K235" s="101">
        <f>IF(J235&gt;0.3,0.3,J235)</f>
        <v>7.0866141732283464E-2</v>
      </c>
      <c r="L235" s="101">
        <f>E235/D235</f>
        <v>1.0022565350302577</v>
      </c>
      <c r="M235" s="101">
        <f>E235/C235</f>
        <v>0.9685982153623538</v>
      </c>
      <c r="N235" s="103">
        <v>16065.17</v>
      </c>
      <c r="O235" s="103">
        <v>3</v>
      </c>
      <c r="P235" s="104">
        <f>O235/H235</f>
        <v>2.3622047244094488E-2</v>
      </c>
      <c r="Q235" s="104">
        <f>IF(P235&gt;0.25,0.25,P235)</f>
        <v>2.3622047244094488E-2</v>
      </c>
      <c r="R235" s="101">
        <f>N235/D235</f>
        <v>1.0022565350302577</v>
      </c>
      <c r="S235" s="101">
        <f>N235/C235</f>
        <v>0.9685982153623538</v>
      </c>
      <c r="T235" s="101">
        <f>N235/E235</f>
        <v>1</v>
      </c>
      <c r="U235" s="103">
        <v>16065.17</v>
      </c>
      <c r="V235" s="103">
        <f>IF(W235&lt;O235,1,0)</f>
        <v>0</v>
      </c>
      <c r="W235" s="6">
        <v>3</v>
      </c>
      <c r="X235" s="101">
        <f>W235/H235</f>
        <v>2.3622047244094488E-2</v>
      </c>
      <c r="Y235" s="104">
        <f>IF(X235&gt;0.25,0.25,X235)</f>
        <v>2.3622047244094488E-2</v>
      </c>
      <c r="Z235" s="101">
        <f>U235/D235</f>
        <v>1.0022565350302577</v>
      </c>
      <c r="AA235" s="101">
        <f>U235/C235</f>
        <v>0.9685982153623538</v>
      </c>
      <c r="AB235" s="101">
        <f>U235/E235</f>
        <v>1</v>
      </c>
      <c r="AC235" s="103">
        <v>16065.17</v>
      </c>
      <c r="AD235" s="105">
        <v>4</v>
      </c>
      <c r="AE235" s="107">
        <f>AD235/H235</f>
        <v>3.1496062992125984E-2</v>
      </c>
      <c r="AF235" s="104">
        <f>IF(AE235&gt;0.3,0.3,AE235)</f>
        <v>3.1496062992125984E-2</v>
      </c>
      <c r="AG235" s="101">
        <f>AC235/D235</f>
        <v>1.0022565350302577</v>
      </c>
      <c r="AH235" s="101">
        <f>C235/AC235</f>
        <v>1.0324198250002956</v>
      </c>
      <c r="AI235" s="101">
        <f>AC235/E235</f>
        <v>1</v>
      </c>
      <c r="AJ235" s="103">
        <v>16065.17</v>
      </c>
      <c r="AK235" s="6">
        <v>4</v>
      </c>
      <c r="AL235" s="101">
        <f>AK235/H235</f>
        <v>3.1496062992125984E-2</v>
      </c>
      <c r="AM235" s="104">
        <f>IF(AL235&gt;0.3,0.3,AL235)</f>
        <v>3.1496062992125984E-2</v>
      </c>
      <c r="AN235" s="101">
        <f>AJ235/D235</f>
        <v>1.0022565350302577</v>
      </c>
      <c r="AO235" s="101">
        <f>C235/AJ235</f>
        <v>1.0324198250002956</v>
      </c>
      <c r="AP235" s="101">
        <f>AJ235/E235</f>
        <v>1</v>
      </c>
      <c r="AQ235" s="103">
        <v>16065.17</v>
      </c>
      <c r="AR235" s="103">
        <v>2</v>
      </c>
      <c r="AS235" s="101">
        <f>AR235/H235</f>
        <v>1.5748031496062992E-2</v>
      </c>
      <c r="AT235" s="104">
        <f>IF(AS235&gt;0.25,0.25,AS235)</f>
        <v>1.5748031496062992E-2</v>
      </c>
      <c r="AU235" s="101">
        <f>AQ235/D235</f>
        <v>1.0022565350302577</v>
      </c>
      <c r="AV235" s="101">
        <f>C235/AQ235</f>
        <v>1.0324198250002956</v>
      </c>
      <c r="AW235" s="101">
        <f>AQ235/E235</f>
        <v>1</v>
      </c>
      <c r="AX235" s="103">
        <v>16065.17</v>
      </c>
      <c r="AY235" s="6">
        <v>1</v>
      </c>
      <c r="AZ235" s="101">
        <f>AY235/H235</f>
        <v>7.874015748031496E-3</v>
      </c>
      <c r="BA235" s="104">
        <f>IF(AZ235&gt;0.1,0.1,AZ235)</f>
        <v>7.874015748031496E-3</v>
      </c>
      <c r="BB235" s="101">
        <f>AX235/D235</f>
        <v>1.0022565350302577</v>
      </c>
      <c r="BC235" s="101">
        <f>C235/AX235</f>
        <v>1.0324198250002956</v>
      </c>
      <c r="BD235" s="101">
        <f>AX235/E235</f>
        <v>1</v>
      </c>
    </row>
    <row r="236" spans="1:56" x14ac:dyDescent="0.2">
      <c r="A236" s="6" t="s">
        <v>1431</v>
      </c>
      <c r="B236" s="100">
        <v>257</v>
      </c>
      <c r="C236" s="13">
        <v>7641</v>
      </c>
      <c r="D236" s="13">
        <v>7239</v>
      </c>
      <c r="E236" s="13">
        <v>7594</v>
      </c>
      <c r="F236" s="13">
        <f>IF(C236=E236,1,0)</f>
        <v>0</v>
      </c>
      <c r="G236" s="13">
        <v>2</v>
      </c>
      <c r="H236" s="6">
        <f>VLOOKUP(B236,NEW_TRAIN_TEST!$A$2:$D$980,4,0)</f>
        <v>10</v>
      </c>
      <c r="I236" s="6" t="str">
        <f>VLOOKUP(B236,NEW_TRAIN_TEST!$A$2:$E$980,5,0)</f>
        <v>complete_multipartite</v>
      </c>
      <c r="J236" s="101">
        <f>G236/H236</f>
        <v>0.2</v>
      </c>
      <c r="K236" s="101">
        <f>IF(J236&gt;0.3,0.3,J236)</f>
        <v>0.2</v>
      </c>
      <c r="L236" s="101">
        <f>E236/D236</f>
        <v>1.0490399226412488</v>
      </c>
      <c r="M236" s="101">
        <f>E236/C236</f>
        <v>0.99384897264755923</v>
      </c>
      <c r="N236" s="103">
        <v>7594</v>
      </c>
      <c r="O236" s="103">
        <v>0</v>
      </c>
      <c r="P236" s="104">
        <f>O236/H236</f>
        <v>0</v>
      </c>
      <c r="Q236" s="104">
        <f>IF(P236&gt;0.25,0.25,P236)</f>
        <v>0</v>
      </c>
      <c r="R236" s="101">
        <f>N236/D236</f>
        <v>1.0490399226412488</v>
      </c>
      <c r="S236" s="101">
        <f>N236/C236</f>
        <v>0.99384897264755923</v>
      </c>
      <c r="T236" s="101">
        <f>N236/E236</f>
        <v>1</v>
      </c>
      <c r="U236" s="103">
        <v>7594</v>
      </c>
      <c r="V236" s="103">
        <f>IF(W236&lt;O236,1,0)</f>
        <v>0</v>
      </c>
      <c r="W236" s="6">
        <v>0</v>
      </c>
      <c r="X236" s="101">
        <f>W236/H236</f>
        <v>0</v>
      </c>
      <c r="Y236" s="104">
        <f>IF(X236&gt;0.25,0.25,X236)</f>
        <v>0</v>
      </c>
      <c r="Z236" s="101">
        <f>U236/D236</f>
        <v>1.0490399226412488</v>
      </c>
      <c r="AA236" s="101">
        <f>U236/C236</f>
        <v>0.99384897264755923</v>
      </c>
      <c r="AB236" s="101">
        <f>U236/E236</f>
        <v>1</v>
      </c>
      <c r="AC236" s="103">
        <v>7594</v>
      </c>
      <c r="AD236" s="105">
        <v>0</v>
      </c>
      <c r="AE236" s="107">
        <f>AD236/H236</f>
        <v>0</v>
      </c>
      <c r="AF236" s="104">
        <f>IF(AE236&gt;0.3,0.3,AE236)</f>
        <v>0</v>
      </c>
      <c r="AG236" s="101">
        <f>AC236/D236</f>
        <v>1.0490399226412488</v>
      </c>
      <c r="AH236" s="101">
        <f>C236/AC236</f>
        <v>1.0061890966552542</v>
      </c>
      <c r="AI236" s="101">
        <f>AC236/E236</f>
        <v>1</v>
      </c>
      <c r="AJ236" s="103">
        <v>7594</v>
      </c>
      <c r="AK236" s="6">
        <v>0</v>
      </c>
      <c r="AL236" s="101">
        <f>AK236/H236</f>
        <v>0</v>
      </c>
      <c r="AM236" s="104">
        <f>IF(AL236&gt;0.3,0.3,AL236)</f>
        <v>0</v>
      </c>
      <c r="AN236" s="101">
        <f>AJ236/D236</f>
        <v>1.0490399226412488</v>
      </c>
      <c r="AO236" s="101">
        <f>C236/AJ236</f>
        <v>1.0061890966552542</v>
      </c>
      <c r="AP236" s="101">
        <f>AJ236/E236</f>
        <v>1</v>
      </c>
      <c r="AQ236" s="103">
        <v>7594</v>
      </c>
      <c r="AR236" s="103">
        <v>0</v>
      </c>
      <c r="AS236" s="101">
        <f>AR236/H236</f>
        <v>0</v>
      </c>
      <c r="AT236" s="104">
        <f>IF(AS236&gt;0.25,0.25,AS236)</f>
        <v>0</v>
      </c>
      <c r="AU236" s="101">
        <f>AQ236/D236</f>
        <v>1.0490399226412488</v>
      </c>
      <c r="AV236" s="101">
        <f>C236/AQ236</f>
        <v>1.0061890966552542</v>
      </c>
      <c r="AW236" s="101">
        <f>AQ236/E236</f>
        <v>1</v>
      </c>
      <c r="AX236" s="103">
        <v>7594</v>
      </c>
      <c r="AY236" s="6">
        <v>0</v>
      </c>
      <c r="AZ236" s="101">
        <f>AY236/H236</f>
        <v>0</v>
      </c>
      <c r="BA236" s="104">
        <f>IF(AZ236&gt;0.1,0.1,AZ236)</f>
        <v>0</v>
      </c>
      <c r="BB236" s="101">
        <f>AX236/D236</f>
        <v>1.0490399226412488</v>
      </c>
      <c r="BC236" s="101">
        <f>C236/AX236</f>
        <v>1.0061890966552542</v>
      </c>
      <c r="BD236" s="101">
        <f>AX236/E236</f>
        <v>1</v>
      </c>
    </row>
    <row r="237" spans="1:56" x14ac:dyDescent="0.2">
      <c r="A237" s="6" t="s">
        <v>1431</v>
      </c>
      <c r="B237" s="100">
        <v>258</v>
      </c>
      <c r="C237" s="13">
        <v>14371</v>
      </c>
      <c r="D237" s="13">
        <v>13840</v>
      </c>
      <c r="E237" s="13">
        <v>13864.5</v>
      </c>
      <c r="F237" s="13">
        <f>IF(C237=E237,1,0)</f>
        <v>0</v>
      </c>
      <c r="G237" s="13">
        <v>12</v>
      </c>
      <c r="H237" s="6">
        <f>VLOOKUP(B237,NEW_TRAIN_TEST!$A$2:$D$980,4,0)</f>
        <v>91</v>
      </c>
      <c r="I237" s="6" t="str">
        <f>VLOOKUP(B237,NEW_TRAIN_TEST!$A$2:$E$980,5,0)</f>
        <v>complete_multipartite</v>
      </c>
      <c r="J237" s="101">
        <f>G237/H237</f>
        <v>0.13186813186813187</v>
      </c>
      <c r="K237" s="101">
        <f>IF(J237&gt;0.3,0.3,J237)</f>
        <v>0.13186813186813187</v>
      </c>
      <c r="L237" s="101">
        <f>E237/D237</f>
        <v>1.0017702312138728</v>
      </c>
      <c r="M237" s="101">
        <f>E237/C237</f>
        <v>0.96475541020109945</v>
      </c>
      <c r="N237" s="103">
        <v>13864.5</v>
      </c>
      <c r="O237" s="103">
        <v>6</v>
      </c>
      <c r="P237" s="104">
        <f>O237/H237</f>
        <v>6.5934065934065936E-2</v>
      </c>
      <c r="Q237" s="104">
        <f>IF(P237&gt;0.25,0.25,P237)</f>
        <v>6.5934065934065936E-2</v>
      </c>
      <c r="R237" s="101">
        <f>N237/D237</f>
        <v>1.0017702312138728</v>
      </c>
      <c r="S237" s="101">
        <f>N237/C237</f>
        <v>0.96475541020109945</v>
      </c>
      <c r="T237" s="101">
        <f>N237/E237</f>
        <v>1</v>
      </c>
      <c r="U237" s="103">
        <v>13864.5</v>
      </c>
      <c r="V237" s="103">
        <f>IF(W237&lt;O237,1,0)</f>
        <v>0</v>
      </c>
      <c r="W237" s="6">
        <v>6</v>
      </c>
      <c r="X237" s="101">
        <f>W237/H237</f>
        <v>6.5934065934065936E-2</v>
      </c>
      <c r="Y237" s="104">
        <f>IF(X237&gt;0.25,0.25,X237)</f>
        <v>6.5934065934065936E-2</v>
      </c>
      <c r="Z237" s="101">
        <f>U237/D237</f>
        <v>1.0017702312138728</v>
      </c>
      <c r="AA237" s="101">
        <f>U237/C237</f>
        <v>0.96475541020109945</v>
      </c>
      <c r="AB237" s="101">
        <f>U237/E237</f>
        <v>1</v>
      </c>
      <c r="AC237" s="103">
        <v>13864.5</v>
      </c>
      <c r="AD237" s="105">
        <v>6</v>
      </c>
      <c r="AE237" s="107">
        <f>AD237/H237</f>
        <v>6.5934065934065936E-2</v>
      </c>
      <c r="AF237" s="104">
        <f>IF(AE237&gt;0.3,0.3,AE237)</f>
        <v>6.5934065934065936E-2</v>
      </c>
      <c r="AG237" s="101">
        <f>AC237/D237</f>
        <v>1.0017702312138728</v>
      </c>
      <c r="AH237" s="101">
        <f>C237/AC237</f>
        <v>1.0365321504562011</v>
      </c>
      <c r="AI237" s="101">
        <f>AC237/E237</f>
        <v>1</v>
      </c>
      <c r="AJ237" s="103">
        <v>13864.5</v>
      </c>
      <c r="AK237" s="6">
        <v>6</v>
      </c>
      <c r="AL237" s="101">
        <f>AK237/H237</f>
        <v>6.5934065934065936E-2</v>
      </c>
      <c r="AM237" s="104">
        <f>IF(AL237&gt;0.3,0.3,AL237)</f>
        <v>6.5934065934065936E-2</v>
      </c>
      <c r="AN237" s="101">
        <f>AJ237/D237</f>
        <v>1.0017702312138728</v>
      </c>
      <c r="AO237" s="101">
        <f>C237/AJ237</f>
        <v>1.0365321504562011</v>
      </c>
      <c r="AP237" s="101">
        <f>AJ237/E237</f>
        <v>1</v>
      </c>
      <c r="AQ237" s="103">
        <v>13864.5</v>
      </c>
      <c r="AR237" s="103">
        <v>2</v>
      </c>
      <c r="AS237" s="101">
        <f>AR237/H237</f>
        <v>2.197802197802198E-2</v>
      </c>
      <c r="AT237" s="104">
        <f>IF(AS237&gt;0.25,0.25,AS237)</f>
        <v>2.197802197802198E-2</v>
      </c>
      <c r="AU237" s="101">
        <f>AQ237/D237</f>
        <v>1.0017702312138728</v>
      </c>
      <c r="AV237" s="101">
        <f>C237/AQ237</f>
        <v>1.0365321504562011</v>
      </c>
      <c r="AW237" s="101">
        <f>AQ237/E237</f>
        <v>1</v>
      </c>
      <c r="AX237" s="103">
        <v>13864.5</v>
      </c>
      <c r="AY237" s="6">
        <v>1</v>
      </c>
      <c r="AZ237" s="101">
        <f>AY237/H237</f>
        <v>1.098901098901099E-2</v>
      </c>
      <c r="BA237" s="104">
        <f>IF(AZ237&gt;0.1,0.1,AZ237)</f>
        <v>1.098901098901099E-2</v>
      </c>
      <c r="BB237" s="101">
        <f>AX237/D237</f>
        <v>1.0017702312138728</v>
      </c>
      <c r="BC237" s="101">
        <f>C237/AX237</f>
        <v>1.0365321504562011</v>
      </c>
      <c r="BD237" s="101">
        <f>AX237/E237</f>
        <v>1</v>
      </c>
    </row>
    <row r="238" spans="1:56" x14ac:dyDescent="0.2">
      <c r="A238" s="6" t="s">
        <v>1431</v>
      </c>
      <c r="B238" s="100">
        <v>259</v>
      </c>
      <c r="C238" s="13">
        <v>16372</v>
      </c>
      <c r="D238" s="13">
        <v>15533.5</v>
      </c>
      <c r="E238" s="13">
        <v>16148.5</v>
      </c>
      <c r="F238" s="13">
        <f>IF(C238=E238,1,0)</f>
        <v>0</v>
      </c>
      <c r="G238" s="13">
        <v>12</v>
      </c>
      <c r="H238" s="6">
        <f>VLOOKUP(B238,NEW_TRAIN_TEST!$A$2:$D$980,4,0)</f>
        <v>124</v>
      </c>
      <c r="I238" s="6" t="str">
        <f>VLOOKUP(B238,NEW_TRAIN_TEST!$A$2:$E$980,5,0)</f>
        <v>complete_multipartite</v>
      </c>
      <c r="J238" s="101">
        <f>G238/H238</f>
        <v>9.6774193548387094E-2</v>
      </c>
      <c r="K238" s="101">
        <f>IF(J238&gt;0.3,0.3,J238)</f>
        <v>9.6774193548387094E-2</v>
      </c>
      <c r="L238" s="101">
        <f>E238/D238</f>
        <v>1.0395918498728554</v>
      </c>
      <c r="M238" s="101">
        <f>E238/C238</f>
        <v>0.98634864402638656</v>
      </c>
      <c r="N238" s="103">
        <v>16148.5</v>
      </c>
      <c r="O238" s="103">
        <v>2</v>
      </c>
      <c r="P238" s="104">
        <f>O238/H238</f>
        <v>1.6129032258064516E-2</v>
      </c>
      <c r="Q238" s="104">
        <f>IF(P238&gt;0.25,0.25,P238)</f>
        <v>1.6129032258064516E-2</v>
      </c>
      <c r="R238" s="101">
        <f>N238/D238</f>
        <v>1.0395918498728554</v>
      </c>
      <c r="S238" s="101">
        <f>N238/C238</f>
        <v>0.98634864402638656</v>
      </c>
      <c r="T238" s="101">
        <f>N238/E238</f>
        <v>1</v>
      </c>
      <c r="U238" s="103">
        <v>16148.5</v>
      </c>
      <c r="V238" s="103">
        <f>IF(W238&lt;O238,1,0)</f>
        <v>0</v>
      </c>
      <c r="W238" s="6">
        <v>2</v>
      </c>
      <c r="X238" s="101">
        <f>W238/H238</f>
        <v>1.6129032258064516E-2</v>
      </c>
      <c r="Y238" s="104">
        <f>IF(X238&gt;0.25,0.25,X238)</f>
        <v>1.6129032258064516E-2</v>
      </c>
      <c r="Z238" s="101">
        <f>U238/D238</f>
        <v>1.0395918498728554</v>
      </c>
      <c r="AA238" s="101">
        <f>U238/C238</f>
        <v>0.98634864402638656</v>
      </c>
      <c r="AB238" s="101">
        <f>U238/E238</f>
        <v>1</v>
      </c>
      <c r="AC238" s="103">
        <v>16148.5</v>
      </c>
      <c r="AD238" s="105">
        <v>3</v>
      </c>
      <c r="AE238" s="107">
        <f>AD238/H238</f>
        <v>2.4193548387096774E-2</v>
      </c>
      <c r="AF238" s="104">
        <f>IF(AE238&gt;0.3,0.3,AE238)</f>
        <v>2.4193548387096774E-2</v>
      </c>
      <c r="AG238" s="101">
        <f>AC238/D238</f>
        <v>1.0395918498728554</v>
      </c>
      <c r="AH238" s="101">
        <f>C238/AC238</f>
        <v>1.0138402947642196</v>
      </c>
      <c r="AI238" s="101">
        <f>AC238/E238</f>
        <v>1</v>
      </c>
      <c r="AJ238" s="103">
        <v>16148.5</v>
      </c>
      <c r="AK238" s="6">
        <v>3</v>
      </c>
      <c r="AL238" s="101">
        <f>AK238/H238</f>
        <v>2.4193548387096774E-2</v>
      </c>
      <c r="AM238" s="104">
        <f>IF(AL238&gt;0.3,0.3,AL238)</f>
        <v>2.4193548387096774E-2</v>
      </c>
      <c r="AN238" s="101">
        <f>AJ238/D238</f>
        <v>1.0395918498728554</v>
      </c>
      <c r="AO238" s="101">
        <f>C238/AJ238</f>
        <v>1.0138402947642196</v>
      </c>
      <c r="AP238" s="101">
        <f>AJ238/E238</f>
        <v>1</v>
      </c>
      <c r="AQ238" s="103">
        <v>16148.5</v>
      </c>
      <c r="AR238" s="103">
        <v>2</v>
      </c>
      <c r="AS238" s="101">
        <f>AR238/H238</f>
        <v>1.6129032258064516E-2</v>
      </c>
      <c r="AT238" s="104">
        <f>IF(AS238&gt;0.25,0.25,AS238)</f>
        <v>1.6129032258064516E-2</v>
      </c>
      <c r="AU238" s="101">
        <f>AQ238/D238</f>
        <v>1.0395918498728554</v>
      </c>
      <c r="AV238" s="101">
        <f>C238/AQ238</f>
        <v>1.0138402947642196</v>
      </c>
      <c r="AW238" s="101">
        <f>AQ238/E238</f>
        <v>1</v>
      </c>
      <c r="AX238" s="103">
        <v>16148.5</v>
      </c>
      <c r="AY238" s="6">
        <v>0</v>
      </c>
      <c r="AZ238" s="101">
        <f>AY238/H238</f>
        <v>0</v>
      </c>
      <c r="BA238" s="104">
        <f>IF(AZ238&gt;0.1,0.1,AZ238)</f>
        <v>0</v>
      </c>
      <c r="BB238" s="101">
        <f>AX238/D238</f>
        <v>1.0395918498728554</v>
      </c>
      <c r="BC238" s="101">
        <f>C238/AX238</f>
        <v>1.0138402947642196</v>
      </c>
      <c r="BD238" s="101">
        <f>AX238/E238</f>
        <v>1</v>
      </c>
    </row>
    <row r="239" spans="1:56" x14ac:dyDescent="0.2">
      <c r="A239" s="6" t="s">
        <v>1431</v>
      </c>
      <c r="B239" s="100">
        <v>260</v>
      </c>
      <c r="C239" s="13">
        <v>13737</v>
      </c>
      <c r="D239" s="13">
        <v>13179.5</v>
      </c>
      <c r="E239" s="13">
        <v>13184.5</v>
      </c>
      <c r="F239" s="13">
        <f>IF(C239=E239,1,0)</f>
        <v>0</v>
      </c>
      <c r="G239" s="13">
        <v>5</v>
      </c>
      <c r="H239" s="6">
        <f>VLOOKUP(B239,NEW_TRAIN_TEST!$A$2:$D$980,4,0)</f>
        <v>76</v>
      </c>
      <c r="I239" s="6" t="str">
        <f>VLOOKUP(B239,NEW_TRAIN_TEST!$A$2:$E$980,5,0)</f>
        <v>complete_multipartite</v>
      </c>
      <c r="J239" s="101">
        <f>G239/H239</f>
        <v>6.5789473684210523E-2</v>
      </c>
      <c r="K239" s="101">
        <f>IF(J239&gt;0.3,0.3,J239)</f>
        <v>6.5789473684210523E-2</v>
      </c>
      <c r="L239" s="101">
        <f>E239/D239</f>
        <v>1.0003793770628628</v>
      </c>
      <c r="M239" s="101">
        <f>E239/C239</f>
        <v>0.95978015578364995</v>
      </c>
      <c r="N239" s="103">
        <v>13184.5</v>
      </c>
      <c r="O239" s="103">
        <v>4</v>
      </c>
      <c r="P239" s="104">
        <f>O239/H239</f>
        <v>5.2631578947368418E-2</v>
      </c>
      <c r="Q239" s="104">
        <f>IF(P239&gt;0.25,0.25,P239)</f>
        <v>5.2631578947368418E-2</v>
      </c>
      <c r="R239" s="101">
        <f>N239/D239</f>
        <v>1.0003793770628628</v>
      </c>
      <c r="S239" s="101">
        <f>N239/C239</f>
        <v>0.95978015578364995</v>
      </c>
      <c r="T239" s="101">
        <f>N239/E239</f>
        <v>1</v>
      </c>
      <c r="U239" s="103">
        <v>13184.5</v>
      </c>
      <c r="V239" s="103">
        <f>IF(W239&lt;O239,1,0)</f>
        <v>0</v>
      </c>
      <c r="W239" s="6">
        <v>5</v>
      </c>
      <c r="X239" s="101">
        <f>W239/H239</f>
        <v>6.5789473684210523E-2</v>
      </c>
      <c r="Y239" s="104">
        <f>IF(X239&gt;0.25,0.25,X239)</f>
        <v>6.5789473684210523E-2</v>
      </c>
      <c r="Z239" s="101">
        <f>U239/D239</f>
        <v>1.0003793770628628</v>
      </c>
      <c r="AA239" s="101">
        <f>U239/C239</f>
        <v>0.95978015578364995</v>
      </c>
      <c r="AB239" s="101">
        <f>U239/E239</f>
        <v>1</v>
      </c>
      <c r="AC239" s="103">
        <v>13184.5</v>
      </c>
      <c r="AD239" s="105">
        <v>5</v>
      </c>
      <c r="AE239" s="107">
        <f>AD239/H239</f>
        <v>6.5789473684210523E-2</v>
      </c>
      <c r="AF239" s="104">
        <f>IF(AE239&gt;0.3,0.3,AE239)</f>
        <v>6.5789473684210523E-2</v>
      </c>
      <c r="AG239" s="101">
        <f>AC239/D239</f>
        <v>1.0003793770628628</v>
      </c>
      <c r="AH239" s="101">
        <f>C239/AC239</f>
        <v>1.0419052675490159</v>
      </c>
      <c r="AI239" s="101">
        <f>AC239/E239</f>
        <v>1</v>
      </c>
      <c r="AJ239" s="103">
        <v>13184.5</v>
      </c>
      <c r="AK239" s="6">
        <v>6</v>
      </c>
      <c r="AL239" s="101">
        <f>AK239/H239</f>
        <v>7.8947368421052627E-2</v>
      </c>
      <c r="AM239" s="104">
        <f>IF(AL239&gt;0.3,0.3,AL239)</f>
        <v>7.8947368421052627E-2</v>
      </c>
      <c r="AN239" s="101">
        <f>AJ239/D239</f>
        <v>1.0003793770628628</v>
      </c>
      <c r="AO239" s="101">
        <f>C239/AJ239</f>
        <v>1.0419052675490159</v>
      </c>
      <c r="AP239" s="101">
        <f>AJ239/E239</f>
        <v>1</v>
      </c>
      <c r="AQ239" s="103">
        <v>13184.5</v>
      </c>
      <c r="AR239" s="103">
        <v>2</v>
      </c>
      <c r="AS239" s="101">
        <f>AR239/H239</f>
        <v>2.6315789473684209E-2</v>
      </c>
      <c r="AT239" s="104">
        <f>IF(AS239&gt;0.25,0.25,AS239)</f>
        <v>2.6315789473684209E-2</v>
      </c>
      <c r="AU239" s="101">
        <f>AQ239/D239</f>
        <v>1.0003793770628628</v>
      </c>
      <c r="AV239" s="101">
        <f>C239/AQ239</f>
        <v>1.0419052675490159</v>
      </c>
      <c r="AW239" s="101">
        <f>AQ239/E239</f>
        <v>1</v>
      </c>
      <c r="AX239" s="103">
        <v>13184.5</v>
      </c>
      <c r="AY239" s="6">
        <v>0</v>
      </c>
      <c r="AZ239" s="101">
        <f>AY239/H239</f>
        <v>0</v>
      </c>
      <c r="BA239" s="104">
        <f>IF(AZ239&gt;0.1,0.1,AZ239)</f>
        <v>0</v>
      </c>
      <c r="BB239" s="101">
        <f>AX239/D239</f>
        <v>1.0003793770628628</v>
      </c>
      <c r="BC239" s="101">
        <f>C239/AX239</f>
        <v>1.0419052675490159</v>
      </c>
      <c r="BD239" s="101">
        <f>AX239/E239</f>
        <v>1</v>
      </c>
    </row>
    <row r="240" spans="1:56" x14ac:dyDescent="0.2">
      <c r="A240" s="6" t="s">
        <v>1431</v>
      </c>
      <c r="B240" s="100">
        <v>261</v>
      </c>
      <c r="C240" s="13">
        <v>8257</v>
      </c>
      <c r="D240" s="13">
        <v>7743</v>
      </c>
      <c r="E240" s="13">
        <v>8257</v>
      </c>
      <c r="F240" s="13">
        <f>IF(C240=E240,1,0)</f>
        <v>1</v>
      </c>
      <c r="G240" s="13">
        <v>2</v>
      </c>
      <c r="H240" s="6">
        <f>VLOOKUP(B240,NEW_TRAIN_TEST!$A$2:$D$980,4,0)</f>
        <v>15</v>
      </c>
      <c r="I240" s="6" t="str">
        <f>VLOOKUP(B240,NEW_TRAIN_TEST!$A$2:$E$980,5,0)</f>
        <v>complete_multipartite</v>
      </c>
      <c r="J240" s="101">
        <f>G240/H240</f>
        <v>0.13333333333333333</v>
      </c>
      <c r="K240" s="101">
        <f>IF(J240&gt;0.3,0.3,J240)</f>
        <v>0.13333333333333333</v>
      </c>
      <c r="L240" s="101">
        <f>E240/D240</f>
        <v>1.066382539067545</v>
      </c>
      <c r="M240" s="101">
        <f>E240/C240</f>
        <v>1</v>
      </c>
      <c r="N240" s="103">
        <v>8257</v>
      </c>
      <c r="O240" s="103">
        <v>0</v>
      </c>
      <c r="P240" s="104">
        <f>O240/H240</f>
        <v>0</v>
      </c>
      <c r="Q240" s="104">
        <f>IF(P240&gt;0.25,0.25,P240)</f>
        <v>0</v>
      </c>
      <c r="R240" s="101">
        <f>N240/D240</f>
        <v>1.066382539067545</v>
      </c>
      <c r="S240" s="101">
        <f>N240/C240</f>
        <v>1</v>
      </c>
      <c r="T240" s="101">
        <f>N240/E240</f>
        <v>1</v>
      </c>
      <c r="U240" s="103">
        <v>8257</v>
      </c>
      <c r="V240" s="103">
        <f>IF(W240&lt;O240,1,0)</f>
        <v>0</v>
      </c>
      <c r="W240" s="6">
        <v>0</v>
      </c>
      <c r="X240" s="101">
        <f>W240/H240</f>
        <v>0</v>
      </c>
      <c r="Y240" s="104">
        <f>IF(X240&gt;0.25,0.25,X240)</f>
        <v>0</v>
      </c>
      <c r="Z240" s="101">
        <f>U240/D240</f>
        <v>1.066382539067545</v>
      </c>
      <c r="AA240" s="101">
        <f>U240/C240</f>
        <v>1</v>
      </c>
      <c r="AB240" s="101">
        <f>U240/E240</f>
        <v>1</v>
      </c>
      <c r="AC240" s="103">
        <v>8257</v>
      </c>
      <c r="AD240" s="105">
        <v>0</v>
      </c>
      <c r="AE240" s="107">
        <f>AD240/H240</f>
        <v>0</v>
      </c>
      <c r="AF240" s="104">
        <f>IF(AE240&gt;0.3,0.3,AE240)</f>
        <v>0</v>
      </c>
      <c r="AG240" s="101">
        <f>AC240/D240</f>
        <v>1.066382539067545</v>
      </c>
      <c r="AH240" s="101">
        <f>C240/AC240</f>
        <v>1</v>
      </c>
      <c r="AI240" s="101">
        <f>AC240/E240</f>
        <v>1</v>
      </c>
      <c r="AJ240" s="103">
        <v>8257</v>
      </c>
      <c r="AK240" s="6">
        <v>0</v>
      </c>
      <c r="AL240" s="101">
        <f>AK240/H240</f>
        <v>0</v>
      </c>
      <c r="AM240" s="104">
        <f>IF(AL240&gt;0.3,0.3,AL240)</f>
        <v>0</v>
      </c>
      <c r="AN240" s="101">
        <f>AJ240/D240</f>
        <v>1.066382539067545</v>
      </c>
      <c r="AO240" s="101">
        <f>C240/AJ240</f>
        <v>1</v>
      </c>
      <c r="AP240" s="101">
        <f>AJ240/E240</f>
        <v>1</v>
      </c>
      <c r="AQ240" s="103">
        <v>8257</v>
      </c>
      <c r="AR240" s="103">
        <v>0</v>
      </c>
      <c r="AS240" s="101">
        <f>AR240/H240</f>
        <v>0</v>
      </c>
      <c r="AT240" s="104">
        <f>IF(AS240&gt;0.25,0.25,AS240)</f>
        <v>0</v>
      </c>
      <c r="AU240" s="101">
        <f>AQ240/D240</f>
        <v>1.066382539067545</v>
      </c>
      <c r="AV240" s="101">
        <f>C240/AQ240</f>
        <v>1</v>
      </c>
      <c r="AW240" s="101">
        <f>AQ240/E240</f>
        <v>1</v>
      </c>
      <c r="AX240" s="103">
        <v>8257</v>
      </c>
      <c r="AY240" s="6">
        <v>0</v>
      </c>
      <c r="AZ240" s="101">
        <f>AY240/H240</f>
        <v>0</v>
      </c>
      <c r="BA240" s="104">
        <f>IF(AZ240&gt;0.1,0.1,AZ240)</f>
        <v>0</v>
      </c>
      <c r="BB240" s="101">
        <f>AX240/D240</f>
        <v>1.066382539067545</v>
      </c>
      <c r="BC240" s="101">
        <f>C240/AX240</f>
        <v>1</v>
      </c>
      <c r="BD240" s="101">
        <f>AX240/E240</f>
        <v>1</v>
      </c>
    </row>
    <row r="241" spans="1:56" x14ac:dyDescent="0.2">
      <c r="A241" s="6" t="s">
        <v>1431</v>
      </c>
      <c r="B241" s="100">
        <v>262</v>
      </c>
      <c r="C241" s="13">
        <v>16465</v>
      </c>
      <c r="D241" s="13">
        <v>15806.5</v>
      </c>
      <c r="E241" s="13">
        <v>15859.5</v>
      </c>
      <c r="F241" s="13">
        <f>IF(C241=E241,1,0)</f>
        <v>0</v>
      </c>
      <c r="G241" s="13">
        <v>12</v>
      </c>
      <c r="H241" s="6">
        <f>VLOOKUP(B241,NEW_TRAIN_TEST!$A$2:$D$980,4,0)</f>
        <v>121</v>
      </c>
      <c r="I241" s="6" t="str">
        <f>VLOOKUP(B241,NEW_TRAIN_TEST!$A$2:$E$980,5,0)</f>
        <v>complete_multipartite</v>
      </c>
      <c r="J241" s="101">
        <f>G241/H241</f>
        <v>9.9173553719008267E-2</v>
      </c>
      <c r="K241" s="101">
        <f>IF(J241&gt;0.3,0.3,J241)</f>
        <v>9.9173553719008267E-2</v>
      </c>
      <c r="L241" s="101">
        <f>E241/D241</f>
        <v>1.0033530509600481</v>
      </c>
      <c r="M241" s="101">
        <f>E241/C241</f>
        <v>0.96322502277558453</v>
      </c>
      <c r="N241" s="103">
        <v>15859.5</v>
      </c>
      <c r="O241" s="103">
        <v>5</v>
      </c>
      <c r="P241" s="104">
        <f>O241/H241</f>
        <v>4.1322314049586778E-2</v>
      </c>
      <c r="Q241" s="104">
        <f>IF(P241&gt;0.25,0.25,P241)</f>
        <v>4.1322314049586778E-2</v>
      </c>
      <c r="R241" s="101">
        <f>N241/D241</f>
        <v>1.0033530509600481</v>
      </c>
      <c r="S241" s="101">
        <f>N241/C241</f>
        <v>0.96322502277558453</v>
      </c>
      <c r="T241" s="101">
        <f>N241/E241</f>
        <v>1</v>
      </c>
      <c r="U241" s="103">
        <v>15859.5</v>
      </c>
      <c r="V241" s="103">
        <f>IF(W241&lt;O241,1,0)</f>
        <v>0</v>
      </c>
      <c r="W241" s="6">
        <v>7</v>
      </c>
      <c r="X241" s="101">
        <f>W241/H241</f>
        <v>5.7851239669421489E-2</v>
      </c>
      <c r="Y241" s="104">
        <f>IF(X241&gt;0.25,0.25,X241)</f>
        <v>5.7851239669421489E-2</v>
      </c>
      <c r="Z241" s="101">
        <f>U241/D241</f>
        <v>1.0033530509600481</v>
      </c>
      <c r="AA241" s="101">
        <f>U241/C241</f>
        <v>0.96322502277558453</v>
      </c>
      <c r="AB241" s="101">
        <f>U241/E241</f>
        <v>1</v>
      </c>
      <c r="AC241" s="103">
        <v>15859.5</v>
      </c>
      <c r="AD241" s="105">
        <v>7</v>
      </c>
      <c r="AE241" s="107">
        <f>AD241/H241</f>
        <v>5.7851239669421489E-2</v>
      </c>
      <c r="AF241" s="104">
        <f>IF(AE241&gt;0.3,0.3,AE241)</f>
        <v>5.7851239669421489E-2</v>
      </c>
      <c r="AG241" s="101">
        <f>AC241/D241</f>
        <v>1.0033530509600481</v>
      </c>
      <c r="AH241" s="101">
        <f>C241/AC241</f>
        <v>1.0381790094265266</v>
      </c>
      <c r="AI241" s="101">
        <f>AC241/E241</f>
        <v>1</v>
      </c>
      <c r="AJ241" s="103">
        <v>15859.5</v>
      </c>
      <c r="AK241" s="6">
        <v>7</v>
      </c>
      <c r="AL241" s="101">
        <f>AK241/H241</f>
        <v>5.7851239669421489E-2</v>
      </c>
      <c r="AM241" s="104">
        <f>IF(AL241&gt;0.3,0.3,AL241)</f>
        <v>5.7851239669421489E-2</v>
      </c>
      <c r="AN241" s="101">
        <f>AJ241/D241</f>
        <v>1.0033530509600481</v>
      </c>
      <c r="AO241" s="101">
        <f>C241/AJ241</f>
        <v>1.0381790094265266</v>
      </c>
      <c r="AP241" s="101">
        <f>AJ241/E241</f>
        <v>1</v>
      </c>
      <c r="AQ241" s="103">
        <v>15859.5</v>
      </c>
      <c r="AR241" s="103">
        <v>2</v>
      </c>
      <c r="AS241" s="101">
        <f>AR241/H241</f>
        <v>1.6528925619834711E-2</v>
      </c>
      <c r="AT241" s="104">
        <f>IF(AS241&gt;0.25,0.25,AS241)</f>
        <v>1.6528925619834711E-2</v>
      </c>
      <c r="AU241" s="101">
        <f>AQ241/D241</f>
        <v>1.0033530509600481</v>
      </c>
      <c r="AV241" s="101">
        <f>C241/AQ241</f>
        <v>1.0381790094265266</v>
      </c>
      <c r="AW241" s="101">
        <f>AQ241/E241</f>
        <v>1</v>
      </c>
      <c r="AX241" s="103">
        <v>15859.5</v>
      </c>
      <c r="AY241" s="6">
        <v>1</v>
      </c>
      <c r="AZ241" s="101">
        <f>AY241/H241</f>
        <v>8.2644628099173556E-3</v>
      </c>
      <c r="BA241" s="104">
        <f>IF(AZ241&gt;0.1,0.1,AZ241)</f>
        <v>8.2644628099173556E-3</v>
      </c>
      <c r="BB241" s="101">
        <f>AX241/D241</f>
        <v>1.0033530509600481</v>
      </c>
      <c r="BC241" s="101">
        <f>C241/AX241</f>
        <v>1.0381790094265266</v>
      </c>
      <c r="BD241" s="101">
        <f>AX241/E241</f>
        <v>1</v>
      </c>
    </row>
    <row r="242" spans="1:56" x14ac:dyDescent="0.2">
      <c r="A242" s="6" t="s">
        <v>1431</v>
      </c>
      <c r="B242" s="100">
        <v>263</v>
      </c>
      <c r="C242" s="13">
        <v>14509</v>
      </c>
      <c r="D242" s="13">
        <v>13982</v>
      </c>
      <c r="E242" s="13">
        <v>14030</v>
      </c>
      <c r="F242" s="13">
        <f>IF(C242=E242,1,0)</f>
        <v>0</v>
      </c>
      <c r="G242" s="13">
        <v>12</v>
      </c>
      <c r="H242" s="6">
        <f>VLOOKUP(B242,NEW_TRAIN_TEST!$A$2:$D$980,4,0)</f>
        <v>85</v>
      </c>
      <c r="I242" s="6" t="str">
        <f>VLOOKUP(B242,NEW_TRAIN_TEST!$A$2:$E$980,5,0)</f>
        <v>complete_multipartite</v>
      </c>
      <c r="J242" s="101">
        <f>G242/H242</f>
        <v>0.14117647058823529</v>
      </c>
      <c r="K242" s="101">
        <f>IF(J242&gt;0.3,0.3,J242)</f>
        <v>0.14117647058823529</v>
      </c>
      <c r="L242" s="101">
        <f>E242/D242</f>
        <v>1.0034329852667716</v>
      </c>
      <c r="M242" s="101">
        <f>E242/C242</f>
        <v>0.96698600868426499</v>
      </c>
      <c r="N242" s="103">
        <v>14030</v>
      </c>
      <c r="O242" s="103">
        <v>8</v>
      </c>
      <c r="P242" s="104">
        <f>O242/H242</f>
        <v>9.4117647058823528E-2</v>
      </c>
      <c r="Q242" s="104">
        <f>IF(P242&gt;0.25,0.25,P242)</f>
        <v>9.4117647058823528E-2</v>
      </c>
      <c r="R242" s="101">
        <f>N242/D242</f>
        <v>1.0034329852667716</v>
      </c>
      <c r="S242" s="101">
        <f>N242/C242</f>
        <v>0.96698600868426499</v>
      </c>
      <c r="T242" s="101">
        <f>N242/E242</f>
        <v>1</v>
      </c>
      <c r="U242" s="103">
        <v>14030</v>
      </c>
      <c r="V242" s="103">
        <f>IF(W242&lt;O242,1,0)</f>
        <v>0</v>
      </c>
      <c r="W242" s="6">
        <v>8</v>
      </c>
      <c r="X242" s="101">
        <f>W242/H242</f>
        <v>9.4117647058823528E-2</v>
      </c>
      <c r="Y242" s="104">
        <f>IF(X242&gt;0.25,0.25,X242)</f>
        <v>9.4117647058823528E-2</v>
      </c>
      <c r="Z242" s="101">
        <f>U242/D242</f>
        <v>1.0034329852667716</v>
      </c>
      <c r="AA242" s="101">
        <f>U242/C242</f>
        <v>0.96698600868426499</v>
      </c>
      <c r="AB242" s="101">
        <f>U242/E242</f>
        <v>1</v>
      </c>
      <c r="AC242" s="103">
        <v>14030</v>
      </c>
      <c r="AD242" s="105">
        <v>9</v>
      </c>
      <c r="AE242" s="107">
        <f>AD242/H242</f>
        <v>0.10588235294117647</v>
      </c>
      <c r="AF242" s="104">
        <f>IF(AE242&gt;0.3,0.3,AE242)</f>
        <v>0.10588235294117647</v>
      </c>
      <c r="AG242" s="101">
        <f>AC242/D242</f>
        <v>1.0034329852667716</v>
      </c>
      <c r="AH242" s="101">
        <f>C242/AC242</f>
        <v>1.0341411261582323</v>
      </c>
      <c r="AI242" s="101">
        <f>AC242/E242</f>
        <v>1</v>
      </c>
      <c r="AJ242" s="103">
        <v>14030</v>
      </c>
      <c r="AK242" s="6">
        <v>9</v>
      </c>
      <c r="AL242" s="101">
        <f>AK242/H242</f>
        <v>0.10588235294117647</v>
      </c>
      <c r="AM242" s="104">
        <f>IF(AL242&gt;0.3,0.3,AL242)</f>
        <v>0.10588235294117647</v>
      </c>
      <c r="AN242" s="101">
        <f>AJ242/D242</f>
        <v>1.0034329852667716</v>
      </c>
      <c r="AO242" s="101">
        <f>C242/AJ242</f>
        <v>1.0341411261582323</v>
      </c>
      <c r="AP242" s="101">
        <f>AJ242/E242</f>
        <v>1</v>
      </c>
      <c r="AQ242" s="103">
        <v>14030</v>
      </c>
      <c r="AR242" s="103">
        <v>4</v>
      </c>
      <c r="AS242" s="101">
        <f>AR242/H242</f>
        <v>4.7058823529411764E-2</v>
      </c>
      <c r="AT242" s="104">
        <f>IF(AS242&gt;0.25,0.25,AS242)</f>
        <v>4.7058823529411764E-2</v>
      </c>
      <c r="AU242" s="101">
        <f>AQ242/D242</f>
        <v>1.0034329852667716</v>
      </c>
      <c r="AV242" s="101">
        <f>C242/AQ242</f>
        <v>1.0341411261582323</v>
      </c>
      <c r="AW242" s="101">
        <f>AQ242/E242</f>
        <v>1</v>
      </c>
      <c r="AX242" s="103">
        <v>14030</v>
      </c>
      <c r="AY242" s="6">
        <v>3</v>
      </c>
      <c r="AZ242" s="101">
        <f>AY242/H242</f>
        <v>3.5294117647058823E-2</v>
      </c>
      <c r="BA242" s="104">
        <f>IF(AZ242&gt;0.1,0.1,AZ242)</f>
        <v>3.5294117647058823E-2</v>
      </c>
      <c r="BB242" s="101">
        <f>AX242/D242</f>
        <v>1.0034329852667716</v>
      </c>
      <c r="BC242" s="101">
        <f>C242/AX242</f>
        <v>1.0341411261582323</v>
      </c>
      <c r="BD242" s="101">
        <f>AX242/E242</f>
        <v>1</v>
      </c>
    </row>
    <row r="243" spans="1:56" x14ac:dyDescent="0.2">
      <c r="A243" s="6" t="s">
        <v>1431</v>
      </c>
      <c r="B243" s="100">
        <v>264</v>
      </c>
      <c r="C243" s="13">
        <v>7463</v>
      </c>
      <c r="D243" s="13">
        <v>7286</v>
      </c>
      <c r="E243" s="13">
        <v>7452</v>
      </c>
      <c r="F243" s="13">
        <f>IF(C243=E243,1,0)</f>
        <v>0</v>
      </c>
      <c r="G243" s="13">
        <v>2</v>
      </c>
      <c r="H243" s="6">
        <f>VLOOKUP(B243,NEW_TRAIN_TEST!$A$2:$D$980,4,0)</f>
        <v>9</v>
      </c>
      <c r="I243" s="6" t="str">
        <f>VLOOKUP(B243,NEW_TRAIN_TEST!$A$2:$E$980,5,0)</f>
        <v>complete_multipartite</v>
      </c>
      <c r="J243" s="101">
        <f>G243/H243</f>
        <v>0.22222222222222221</v>
      </c>
      <c r="K243" s="101">
        <f>IF(J243&gt;0.3,0.3,J243)</f>
        <v>0.22222222222222221</v>
      </c>
      <c r="L243" s="101">
        <f>E243/D243</f>
        <v>1.022783420258029</v>
      </c>
      <c r="M243" s="101">
        <f>E243/C243</f>
        <v>0.99852606190539994</v>
      </c>
      <c r="N243" s="103">
        <v>7452</v>
      </c>
      <c r="O243" s="103">
        <v>0</v>
      </c>
      <c r="P243" s="104">
        <f>O243/H243</f>
        <v>0</v>
      </c>
      <c r="Q243" s="104">
        <f>IF(P243&gt;0.25,0.25,P243)</f>
        <v>0</v>
      </c>
      <c r="R243" s="101">
        <f>N243/D243</f>
        <v>1.022783420258029</v>
      </c>
      <c r="S243" s="101">
        <f>N243/C243</f>
        <v>0.99852606190539994</v>
      </c>
      <c r="T243" s="101">
        <f>N243/E243</f>
        <v>1</v>
      </c>
      <c r="U243" s="103">
        <v>7452</v>
      </c>
      <c r="V243" s="103">
        <f>IF(W243&lt;O243,1,0)</f>
        <v>0</v>
      </c>
      <c r="W243" s="6">
        <v>0</v>
      </c>
      <c r="X243" s="101">
        <f>W243/H243</f>
        <v>0</v>
      </c>
      <c r="Y243" s="104">
        <f>IF(X243&gt;0.25,0.25,X243)</f>
        <v>0</v>
      </c>
      <c r="Z243" s="101">
        <f>U243/D243</f>
        <v>1.022783420258029</v>
      </c>
      <c r="AA243" s="101">
        <f>U243/C243</f>
        <v>0.99852606190539994</v>
      </c>
      <c r="AB243" s="101">
        <f>U243/E243</f>
        <v>1</v>
      </c>
      <c r="AC243" s="103">
        <v>7452</v>
      </c>
      <c r="AD243" s="105">
        <v>0</v>
      </c>
      <c r="AE243" s="107">
        <f>AD243/H243</f>
        <v>0</v>
      </c>
      <c r="AF243" s="104">
        <f>IF(AE243&gt;0.3,0.3,AE243)</f>
        <v>0</v>
      </c>
      <c r="AG243" s="101">
        <f>AC243/D243</f>
        <v>1.022783420258029</v>
      </c>
      <c r="AH243" s="101">
        <f>C243/AC243</f>
        <v>1.0014761137949544</v>
      </c>
      <c r="AI243" s="101">
        <f>AC243/E243</f>
        <v>1</v>
      </c>
      <c r="AJ243" s="103">
        <v>7452</v>
      </c>
      <c r="AK243" s="6">
        <v>0</v>
      </c>
      <c r="AL243" s="101">
        <f>AK243/H243</f>
        <v>0</v>
      </c>
      <c r="AM243" s="104">
        <f>IF(AL243&gt;0.3,0.3,AL243)</f>
        <v>0</v>
      </c>
      <c r="AN243" s="101">
        <f>AJ243/D243</f>
        <v>1.022783420258029</v>
      </c>
      <c r="AO243" s="101">
        <f>C243/AJ243</f>
        <v>1.0014761137949544</v>
      </c>
      <c r="AP243" s="101">
        <f>AJ243/E243</f>
        <v>1</v>
      </c>
      <c r="AQ243" s="103">
        <v>7452</v>
      </c>
      <c r="AR243" s="103">
        <v>0</v>
      </c>
      <c r="AS243" s="101">
        <f>AR243/H243</f>
        <v>0</v>
      </c>
      <c r="AT243" s="104">
        <f>IF(AS243&gt;0.25,0.25,AS243)</f>
        <v>0</v>
      </c>
      <c r="AU243" s="101">
        <f>AQ243/D243</f>
        <v>1.022783420258029</v>
      </c>
      <c r="AV243" s="101">
        <f>C243/AQ243</f>
        <v>1.0014761137949544</v>
      </c>
      <c r="AW243" s="101">
        <f>AQ243/E243</f>
        <v>1</v>
      </c>
      <c r="AX243" s="103">
        <v>7452</v>
      </c>
      <c r="AY243" s="6">
        <v>0</v>
      </c>
      <c r="AZ243" s="101">
        <f>AY243/H243</f>
        <v>0</v>
      </c>
      <c r="BA243" s="104">
        <f>IF(AZ243&gt;0.1,0.1,AZ243)</f>
        <v>0</v>
      </c>
      <c r="BB243" s="101">
        <f>AX243/D243</f>
        <v>1.022783420258029</v>
      </c>
      <c r="BC243" s="101">
        <f>C243/AX243</f>
        <v>1.0014761137949544</v>
      </c>
      <c r="BD243" s="101">
        <f>AX243/E243</f>
        <v>1</v>
      </c>
    </row>
    <row r="244" spans="1:56" x14ac:dyDescent="0.2">
      <c r="A244" s="6" t="s">
        <v>1431</v>
      </c>
      <c r="B244" s="100">
        <v>265</v>
      </c>
      <c r="C244" s="13">
        <v>14344</v>
      </c>
      <c r="D244" s="13">
        <v>13820</v>
      </c>
      <c r="E244" s="13">
        <v>13820</v>
      </c>
      <c r="F244" s="13">
        <f>IF(C244=E244,1,0)</f>
        <v>0</v>
      </c>
      <c r="G244" s="13">
        <v>4</v>
      </c>
      <c r="H244" s="6">
        <f>VLOOKUP(B244,NEW_TRAIN_TEST!$A$2:$D$980,4,0)</f>
        <v>81</v>
      </c>
      <c r="I244" s="6" t="str">
        <f>VLOOKUP(B244,NEW_TRAIN_TEST!$A$2:$E$980,5,0)</f>
        <v>complete_multipartite</v>
      </c>
      <c r="J244" s="101">
        <f>G244/H244</f>
        <v>4.9382716049382713E-2</v>
      </c>
      <c r="K244" s="101">
        <f>IF(J244&gt;0.3,0.3,J244)</f>
        <v>4.9382716049382713E-2</v>
      </c>
      <c r="L244" s="101">
        <f>E244/D244</f>
        <v>1</v>
      </c>
      <c r="M244" s="101">
        <f>E244/C244</f>
        <v>0.96346904629113217</v>
      </c>
      <c r="N244" s="103">
        <v>13820</v>
      </c>
      <c r="O244" s="103">
        <v>2</v>
      </c>
      <c r="P244" s="104">
        <f>O244/H244</f>
        <v>2.4691358024691357E-2</v>
      </c>
      <c r="Q244" s="104">
        <f>IF(P244&gt;0.25,0.25,P244)</f>
        <v>2.4691358024691357E-2</v>
      </c>
      <c r="R244" s="101">
        <f>N244/D244</f>
        <v>1</v>
      </c>
      <c r="S244" s="101">
        <f>N244/C244</f>
        <v>0.96346904629113217</v>
      </c>
      <c r="T244" s="101">
        <f>N244/E244</f>
        <v>1</v>
      </c>
      <c r="U244" s="103">
        <v>13820</v>
      </c>
      <c r="V244" s="103">
        <f>IF(W244&lt;O244,1,0)</f>
        <v>0</v>
      </c>
      <c r="W244" s="6">
        <v>2</v>
      </c>
      <c r="X244" s="101">
        <f>W244/H244</f>
        <v>2.4691358024691357E-2</v>
      </c>
      <c r="Y244" s="104">
        <f>IF(X244&gt;0.25,0.25,X244)</f>
        <v>2.4691358024691357E-2</v>
      </c>
      <c r="Z244" s="101">
        <f>U244/D244</f>
        <v>1</v>
      </c>
      <c r="AA244" s="101">
        <f>U244/C244</f>
        <v>0.96346904629113217</v>
      </c>
      <c r="AB244" s="101">
        <f>U244/E244</f>
        <v>1</v>
      </c>
      <c r="AC244" s="103">
        <v>13820</v>
      </c>
      <c r="AD244" s="105">
        <v>2</v>
      </c>
      <c r="AE244" s="107">
        <f>AD244/H244</f>
        <v>2.4691358024691357E-2</v>
      </c>
      <c r="AF244" s="104">
        <f>IF(AE244&gt;0.3,0.3,AE244)</f>
        <v>2.4691358024691357E-2</v>
      </c>
      <c r="AG244" s="101">
        <f>AC244/D244</f>
        <v>1</v>
      </c>
      <c r="AH244" s="101">
        <f>C244/AC244</f>
        <v>1.0379160636758322</v>
      </c>
      <c r="AI244" s="101">
        <f>AC244/E244</f>
        <v>1</v>
      </c>
      <c r="AJ244" s="103">
        <v>13820</v>
      </c>
      <c r="AK244" s="6">
        <v>3</v>
      </c>
      <c r="AL244" s="101">
        <f>AK244/H244</f>
        <v>3.7037037037037035E-2</v>
      </c>
      <c r="AM244" s="104">
        <f>IF(AL244&gt;0.3,0.3,AL244)</f>
        <v>3.7037037037037035E-2</v>
      </c>
      <c r="AN244" s="101">
        <f>AJ244/D244</f>
        <v>1</v>
      </c>
      <c r="AO244" s="101">
        <f>C244/AJ244</f>
        <v>1.0379160636758322</v>
      </c>
      <c r="AP244" s="101">
        <f>AJ244/E244</f>
        <v>1</v>
      </c>
      <c r="AQ244" s="103">
        <v>13820</v>
      </c>
      <c r="AR244" s="103">
        <v>2</v>
      </c>
      <c r="AS244" s="101">
        <f>AR244/H244</f>
        <v>2.4691358024691357E-2</v>
      </c>
      <c r="AT244" s="104">
        <f>IF(AS244&gt;0.25,0.25,AS244)</f>
        <v>2.4691358024691357E-2</v>
      </c>
      <c r="AU244" s="101">
        <f>AQ244/D244</f>
        <v>1</v>
      </c>
      <c r="AV244" s="101">
        <f>C244/AQ244</f>
        <v>1.0379160636758322</v>
      </c>
      <c r="AW244" s="101">
        <f>AQ244/E244</f>
        <v>1</v>
      </c>
      <c r="AX244" s="103">
        <v>13820</v>
      </c>
      <c r="AY244" s="6">
        <v>1</v>
      </c>
      <c r="AZ244" s="101">
        <f>AY244/H244</f>
        <v>1.2345679012345678E-2</v>
      </c>
      <c r="BA244" s="104">
        <f>IF(AZ244&gt;0.1,0.1,AZ244)</f>
        <v>1.2345679012345678E-2</v>
      </c>
      <c r="BB244" s="101">
        <f>AX244/D244</f>
        <v>1</v>
      </c>
      <c r="BC244" s="101">
        <f>C244/AX244</f>
        <v>1.0379160636758322</v>
      </c>
      <c r="BD244" s="101">
        <f>AX244/E244</f>
        <v>1</v>
      </c>
    </row>
    <row r="245" spans="1:56" x14ac:dyDescent="0.2">
      <c r="A245" s="6" t="s">
        <v>1431</v>
      </c>
      <c r="B245" s="100">
        <v>266</v>
      </c>
      <c r="C245" s="13">
        <v>17133</v>
      </c>
      <c r="D245" s="13">
        <v>16206</v>
      </c>
      <c r="E245" s="13">
        <v>16427.5</v>
      </c>
      <c r="F245" s="13">
        <f>IF(C245=E245,1,0)</f>
        <v>0</v>
      </c>
      <c r="G245" s="13">
        <v>17</v>
      </c>
      <c r="H245" s="6">
        <f>VLOOKUP(B245,NEW_TRAIN_TEST!$A$2:$D$980,4,0)</f>
        <v>147</v>
      </c>
      <c r="I245" s="6" t="str">
        <f>VLOOKUP(B245,NEW_TRAIN_TEST!$A$2:$E$980,5,0)</f>
        <v>complete_multipartite</v>
      </c>
      <c r="J245" s="101">
        <f>G245/H245</f>
        <v>0.11564625850340136</v>
      </c>
      <c r="K245" s="101">
        <f>IF(J245&gt;0.3,0.3,J245)</f>
        <v>0.11564625850340136</v>
      </c>
      <c r="L245" s="101">
        <f>E245/D245</f>
        <v>1.0136677773664076</v>
      </c>
      <c r="M245" s="101">
        <f>E245/C245</f>
        <v>0.9588221560730753</v>
      </c>
      <c r="N245" s="103">
        <v>16427.5</v>
      </c>
      <c r="O245" s="103">
        <v>5</v>
      </c>
      <c r="P245" s="104">
        <f>O245/H245</f>
        <v>3.4013605442176874E-2</v>
      </c>
      <c r="Q245" s="104">
        <f>IF(P245&gt;0.25,0.25,P245)</f>
        <v>3.4013605442176874E-2</v>
      </c>
      <c r="R245" s="101">
        <f>N245/D245</f>
        <v>1.0136677773664076</v>
      </c>
      <c r="S245" s="101">
        <f>N245/C245</f>
        <v>0.9588221560730753</v>
      </c>
      <c r="T245" s="101">
        <f>N245/E245</f>
        <v>1</v>
      </c>
      <c r="U245" s="103">
        <v>16427.5</v>
      </c>
      <c r="V245" s="103">
        <f>IF(W245&lt;O245,1,0)</f>
        <v>0</v>
      </c>
      <c r="W245" s="6">
        <v>5</v>
      </c>
      <c r="X245" s="101">
        <f>W245/H245</f>
        <v>3.4013605442176874E-2</v>
      </c>
      <c r="Y245" s="104">
        <f>IF(X245&gt;0.25,0.25,X245)</f>
        <v>3.4013605442176874E-2</v>
      </c>
      <c r="Z245" s="101">
        <f>U245/D245</f>
        <v>1.0136677773664076</v>
      </c>
      <c r="AA245" s="101">
        <f>U245/C245</f>
        <v>0.9588221560730753</v>
      </c>
      <c r="AB245" s="101">
        <f>U245/E245</f>
        <v>1</v>
      </c>
      <c r="AC245" s="103">
        <v>16427.5</v>
      </c>
      <c r="AD245" s="105">
        <v>5</v>
      </c>
      <c r="AE245" s="107">
        <f>AD245/H245</f>
        <v>3.4013605442176874E-2</v>
      </c>
      <c r="AF245" s="104">
        <f>IF(AE245&gt;0.3,0.3,AE245)</f>
        <v>3.4013605442176874E-2</v>
      </c>
      <c r="AG245" s="101">
        <f>AC245/D245</f>
        <v>1.0136677773664076</v>
      </c>
      <c r="AH245" s="101">
        <f>C245/AC245</f>
        <v>1.0429462791051591</v>
      </c>
      <c r="AI245" s="101">
        <f>AC245/E245</f>
        <v>1</v>
      </c>
      <c r="AJ245" s="103">
        <v>16427.5</v>
      </c>
      <c r="AK245" s="6">
        <v>6</v>
      </c>
      <c r="AL245" s="101">
        <f>AK245/H245</f>
        <v>4.0816326530612242E-2</v>
      </c>
      <c r="AM245" s="104">
        <f>IF(AL245&gt;0.3,0.3,AL245)</f>
        <v>4.0816326530612242E-2</v>
      </c>
      <c r="AN245" s="101">
        <f>AJ245/D245</f>
        <v>1.0136677773664076</v>
      </c>
      <c r="AO245" s="101">
        <f>C245/AJ245</f>
        <v>1.0429462791051591</v>
      </c>
      <c r="AP245" s="101">
        <f>AJ245/E245</f>
        <v>1</v>
      </c>
      <c r="AQ245" s="103">
        <v>16427.5</v>
      </c>
      <c r="AR245" s="103">
        <v>2</v>
      </c>
      <c r="AS245" s="101">
        <f>AR245/H245</f>
        <v>1.3605442176870748E-2</v>
      </c>
      <c r="AT245" s="104">
        <f>IF(AS245&gt;0.25,0.25,AS245)</f>
        <v>1.3605442176870748E-2</v>
      </c>
      <c r="AU245" s="101">
        <f>AQ245/D245</f>
        <v>1.0136677773664076</v>
      </c>
      <c r="AV245" s="101">
        <f>C245/AQ245</f>
        <v>1.0429462791051591</v>
      </c>
      <c r="AW245" s="101">
        <f>AQ245/E245</f>
        <v>1</v>
      </c>
      <c r="AX245" s="103">
        <v>16427.5</v>
      </c>
      <c r="AY245" s="6">
        <v>0</v>
      </c>
      <c r="AZ245" s="101">
        <f>AY245/H245</f>
        <v>0</v>
      </c>
      <c r="BA245" s="104">
        <f>IF(AZ245&gt;0.1,0.1,AZ245)</f>
        <v>0</v>
      </c>
      <c r="BB245" s="101">
        <f>AX245/D245</f>
        <v>1.0136677773664076</v>
      </c>
      <c r="BC245" s="101">
        <f>C245/AX245</f>
        <v>1.0429462791051591</v>
      </c>
      <c r="BD245" s="101">
        <f>AX245/E245</f>
        <v>1</v>
      </c>
    </row>
    <row r="246" spans="1:56" x14ac:dyDescent="0.2">
      <c r="A246" s="6" t="s">
        <v>1431</v>
      </c>
      <c r="B246" s="100">
        <v>267</v>
      </c>
      <c r="C246" s="13">
        <v>8999</v>
      </c>
      <c r="D246" s="13">
        <v>8177</v>
      </c>
      <c r="E246" s="13">
        <v>8968</v>
      </c>
      <c r="F246" s="13">
        <f>IF(C246=E246,1,0)</f>
        <v>0</v>
      </c>
      <c r="G246" s="13">
        <v>2</v>
      </c>
      <c r="H246" s="6">
        <f>VLOOKUP(B246,NEW_TRAIN_TEST!$A$2:$D$980,4,0)</f>
        <v>28</v>
      </c>
      <c r="I246" s="6" t="str">
        <f>VLOOKUP(B246,NEW_TRAIN_TEST!$A$2:$E$980,5,0)</f>
        <v>complete_multipartite</v>
      </c>
      <c r="J246" s="101">
        <f>G246/H246</f>
        <v>7.1428571428571425E-2</v>
      </c>
      <c r="K246" s="101">
        <f>IF(J246&gt;0.3,0.3,J246)</f>
        <v>7.1428571428571425E-2</v>
      </c>
      <c r="L246" s="101">
        <f>E246/D246</f>
        <v>1.0967347437935673</v>
      </c>
      <c r="M246" s="101">
        <f>E246/C246</f>
        <v>0.99655517279697747</v>
      </c>
      <c r="N246" s="103">
        <v>8968</v>
      </c>
      <c r="O246" s="103">
        <v>0</v>
      </c>
      <c r="P246" s="104">
        <f>O246/H246</f>
        <v>0</v>
      </c>
      <c r="Q246" s="104">
        <f>IF(P246&gt;0.25,0.25,P246)</f>
        <v>0</v>
      </c>
      <c r="R246" s="101">
        <f>N246/D246</f>
        <v>1.0967347437935673</v>
      </c>
      <c r="S246" s="101">
        <f>N246/C246</f>
        <v>0.99655517279697747</v>
      </c>
      <c r="T246" s="101">
        <f>N246/E246</f>
        <v>1</v>
      </c>
      <c r="U246" s="103">
        <v>8968</v>
      </c>
      <c r="V246" s="103">
        <f>IF(W246&lt;O246,1,0)</f>
        <v>0</v>
      </c>
      <c r="W246" s="6">
        <v>0</v>
      </c>
      <c r="X246" s="101">
        <f>W246/H246</f>
        <v>0</v>
      </c>
      <c r="Y246" s="104">
        <f>IF(X246&gt;0.25,0.25,X246)</f>
        <v>0</v>
      </c>
      <c r="Z246" s="101">
        <f>U246/D246</f>
        <v>1.0967347437935673</v>
      </c>
      <c r="AA246" s="101">
        <f>U246/C246</f>
        <v>0.99655517279697747</v>
      </c>
      <c r="AB246" s="101">
        <f>U246/E246</f>
        <v>1</v>
      </c>
      <c r="AC246" s="103">
        <v>8968</v>
      </c>
      <c r="AD246" s="105">
        <v>0</v>
      </c>
      <c r="AE246" s="107">
        <f>AD246/H246</f>
        <v>0</v>
      </c>
      <c r="AF246" s="104">
        <f>IF(AE246&gt;0.3,0.3,AE246)</f>
        <v>0</v>
      </c>
      <c r="AG246" s="101">
        <f>AC246/D246</f>
        <v>1.0967347437935673</v>
      </c>
      <c r="AH246" s="101">
        <f>C246/AC246</f>
        <v>1.0034567350579839</v>
      </c>
      <c r="AI246" s="101">
        <f>AC246/E246</f>
        <v>1</v>
      </c>
      <c r="AJ246" s="103">
        <v>8968</v>
      </c>
      <c r="AK246" s="6">
        <v>0</v>
      </c>
      <c r="AL246" s="101">
        <f>AK246/H246</f>
        <v>0</v>
      </c>
      <c r="AM246" s="104">
        <f>IF(AL246&gt;0.3,0.3,AL246)</f>
        <v>0</v>
      </c>
      <c r="AN246" s="101">
        <f>AJ246/D246</f>
        <v>1.0967347437935673</v>
      </c>
      <c r="AO246" s="101">
        <f>C246/AJ246</f>
        <v>1.0034567350579839</v>
      </c>
      <c r="AP246" s="101">
        <f>AJ246/E246</f>
        <v>1</v>
      </c>
      <c r="AQ246" s="103">
        <v>8968</v>
      </c>
      <c r="AR246" s="103">
        <v>0</v>
      </c>
      <c r="AS246" s="101">
        <f>AR246/H246</f>
        <v>0</v>
      </c>
      <c r="AT246" s="104">
        <f>IF(AS246&gt;0.25,0.25,AS246)</f>
        <v>0</v>
      </c>
      <c r="AU246" s="101">
        <f>AQ246/D246</f>
        <v>1.0967347437935673</v>
      </c>
      <c r="AV246" s="101">
        <f>C246/AQ246</f>
        <v>1.0034567350579839</v>
      </c>
      <c r="AW246" s="101">
        <f>AQ246/E246</f>
        <v>1</v>
      </c>
      <c r="AX246" s="103">
        <v>8968</v>
      </c>
      <c r="AY246" s="6">
        <v>0</v>
      </c>
      <c r="AZ246" s="101">
        <f>AY246/H246</f>
        <v>0</v>
      </c>
      <c r="BA246" s="104">
        <f>IF(AZ246&gt;0.1,0.1,AZ246)</f>
        <v>0</v>
      </c>
      <c r="BB246" s="101">
        <f>AX246/D246</f>
        <v>1.0967347437935673</v>
      </c>
      <c r="BC246" s="101">
        <f>C246/AX246</f>
        <v>1.0034567350579839</v>
      </c>
      <c r="BD246" s="101">
        <f>AX246/E246</f>
        <v>1</v>
      </c>
    </row>
    <row r="247" spans="1:56" x14ac:dyDescent="0.2">
      <c r="A247" s="6" t="s">
        <v>1431</v>
      </c>
      <c r="B247" s="100">
        <v>268</v>
      </c>
      <c r="C247" s="13">
        <v>8684</v>
      </c>
      <c r="D247" s="13">
        <v>8031</v>
      </c>
      <c r="E247" s="13">
        <v>8646</v>
      </c>
      <c r="F247" s="13">
        <f>IF(C247=E247,1,0)</f>
        <v>0</v>
      </c>
      <c r="G247" s="13">
        <v>2</v>
      </c>
      <c r="H247" s="6">
        <f>VLOOKUP(B247,NEW_TRAIN_TEST!$A$2:$D$980,4,0)</f>
        <v>19</v>
      </c>
      <c r="I247" s="6" t="str">
        <f>VLOOKUP(B247,NEW_TRAIN_TEST!$A$2:$E$980,5,0)</f>
        <v>complete_multipartite</v>
      </c>
      <c r="J247" s="101">
        <f>G247/H247</f>
        <v>0.10526315789473684</v>
      </c>
      <c r="K247" s="101">
        <f>IF(J247&gt;0.3,0.3,J247)</f>
        <v>0.10526315789473684</v>
      </c>
      <c r="L247" s="101">
        <f>E247/D247</f>
        <v>1.0765782592454241</v>
      </c>
      <c r="M247" s="101">
        <f>E247/C247</f>
        <v>0.9956241363426992</v>
      </c>
      <c r="N247" s="103">
        <v>8646</v>
      </c>
      <c r="O247" s="103">
        <v>0</v>
      </c>
      <c r="P247" s="104">
        <f>O247/H247</f>
        <v>0</v>
      </c>
      <c r="Q247" s="104">
        <f>IF(P247&gt;0.25,0.25,P247)</f>
        <v>0</v>
      </c>
      <c r="R247" s="101">
        <f>N247/D247</f>
        <v>1.0765782592454241</v>
      </c>
      <c r="S247" s="101">
        <f>N247/C247</f>
        <v>0.9956241363426992</v>
      </c>
      <c r="T247" s="101">
        <f>N247/E247</f>
        <v>1</v>
      </c>
      <c r="U247" s="103">
        <v>8646</v>
      </c>
      <c r="V247" s="103">
        <f>IF(W247&lt;O247,1,0)</f>
        <v>0</v>
      </c>
      <c r="W247" s="6">
        <v>0</v>
      </c>
      <c r="X247" s="101">
        <f>W247/H247</f>
        <v>0</v>
      </c>
      <c r="Y247" s="104">
        <f>IF(X247&gt;0.25,0.25,X247)</f>
        <v>0</v>
      </c>
      <c r="Z247" s="101">
        <f>U247/D247</f>
        <v>1.0765782592454241</v>
      </c>
      <c r="AA247" s="101">
        <f>U247/C247</f>
        <v>0.9956241363426992</v>
      </c>
      <c r="AB247" s="101">
        <f>U247/E247</f>
        <v>1</v>
      </c>
      <c r="AC247" s="103">
        <v>8646</v>
      </c>
      <c r="AD247" s="105">
        <v>0</v>
      </c>
      <c r="AE247" s="107">
        <f>AD247/H247</f>
        <v>0</v>
      </c>
      <c r="AF247" s="104">
        <f>IF(AE247&gt;0.3,0.3,AE247)</f>
        <v>0</v>
      </c>
      <c r="AG247" s="101">
        <f>AC247/D247</f>
        <v>1.0765782592454241</v>
      </c>
      <c r="AH247" s="101">
        <f>C247/AC247</f>
        <v>1.0043950959981494</v>
      </c>
      <c r="AI247" s="101">
        <f>AC247/E247</f>
        <v>1</v>
      </c>
      <c r="AJ247" s="103">
        <v>8646</v>
      </c>
      <c r="AK247" s="6">
        <v>0</v>
      </c>
      <c r="AL247" s="101">
        <f>AK247/H247</f>
        <v>0</v>
      </c>
      <c r="AM247" s="104">
        <f>IF(AL247&gt;0.3,0.3,AL247)</f>
        <v>0</v>
      </c>
      <c r="AN247" s="101">
        <f>AJ247/D247</f>
        <v>1.0765782592454241</v>
      </c>
      <c r="AO247" s="101">
        <f>C247/AJ247</f>
        <v>1.0043950959981494</v>
      </c>
      <c r="AP247" s="101">
        <f>AJ247/E247</f>
        <v>1</v>
      </c>
      <c r="AQ247" s="103">
        <v>8646</v>
      </c>
      <c r="AR247" s="103">
        <v>0</v>
      </c>
      <c r="AS247" s="101">
        <f>AR247/H247</f>
        <v>0</v>
      </c>
      <c r="AT247" s="104">
        <f>IF(AS247&gt;0.25,0.25,AS247)</f>
        <v>0</v>
      </c>
      <c r="AU247" s="101">
        <f>AQ247/D247</f>
        <v>1.0765782592454241</v>
      </c>
      <c r="AV247" s="101">
        <f>C247/AQ247</f>
        <v>1.0043950959981494</v>
      </c>
      <c r="AW247" s="101">
        <f>AQ247/E247</f>
        <v>1</v>
      </c>
      <c r="AX247" s="103">
        <v>8646</v>
      </c>
      <c r="AY247" s="6">
        <v>0</v>
      </c>
      <c r="AZ247" s="101">
        <f>AY247/H247</f>
        <v>0</v>
      </c>
      <c r="BA247" s="104">
        <f>IF(AZ247&gt;0.1,0.1,AZ247)</f>
        <v>0</v>
      </c>
      <c r="BB247" s="101">
        <f>AX247/D247</f>
        <v>1.0765782592454241</v>
      </c>
      <c r="BC247" s="101">
        <f>C247/AX247</f>
        <v>1.0043950959981494</v>
      </c>
      <c r="BD247" s="101">
        <f>AX247/E247</f>
        <v>1</v>
      </c>
    </row>
    <row r="248" spans="1:56" x14ac:dyDescent="0.2">
      <c r="A248" s="6" t="s">
        <v>1431</v>
      </c>
      <c r="B248" s="100">
        <v>269</v>
      </c>
      <c r="C248" s="13">
        <v>15670</v>
      </c>
      <c r="D248" s="13">
        <v>15016.5</v>
      </c>
      <c r="E248" s="13">
        <v>15149.75</v>
      </c>
      <c r="F248" s="13">
        <f>IF(C248=E248,1,0)</f>
        <v>0</v>
      </c>
      <c r="G248" s="13">
        <v>16</v>
      </c>
      <c r="H248" s="6">
        <f>VLOOKUP(B248,NEW_TRAIN_TEST!$A$2:$D$980,4,0)</f>
        <v>109</v>
      </c>
      <c r="I248" s="6" t="str">
        <f>VLOOKUP(B248,NEW_TRAIN_TEST!$A$2:$E$980,5,0)</f>
        <v>complete_multipartite</v>
      </c>
      <c r="J248" s="101">
        <f>G248/H248</f>
        <v>0.14678899082568808</v>
      </c>
      <c r="K248" s="101">
        <f>IF(J248&gt;0.3,0.3,J248)</f>
        <v>0.14678899082568808</v>
      </c>
      <c r="L248" s="101">
        <f>E248/D248</f>
        <v>1.0088735724036892</v>
      </c>
      <c r="M248" s="101">
        <f>E248/C248</f>
        <v>0.96679961710274409</v>
      </c>
      <c r="N248" s="103">
        <v>15149.75</v>
      </c>
      <c r="O248" s="103">
        <v>4</v>
      </c>
      <c r="P248" s="104">
        <f>O248/H248</f>
        <v>3.669724770642202E-2</v>
      </c>
      <c r="Q248" s="104">
        <f>IF(P248&gt;0.25,0.25,P248)</f>
        <v>3.669724770642202E-2</v>
      </c>
      <c r="R248" s="101">
        <f>N248/D248</f>
        <v>1.0088735724036892</v>
      </c>
      <c r="S248" s="101">
        <f>N248/C248</f>
        <v>0.96679961710274409</v>
      </c>
      <c r="T248" s="101">
        <f>N248/E248</f>
        <v>1</v>
      </c>
      <c r="U248" s="103">
        <v>15149.75</v>
      </c>
      <c r="V248" s="103">
        <f>IF(W248&lt;O248,1,0)</f>
        <v>0</v>
      </c>
      <c r="W248" s="6">
        <v>4</v>
      </c>
      <c r="X248" s="101">
        <f>W248/H248</f>
        <v>3.669724770642202E-2</v>
      </c>
      <c r="Y248" s="104">
        <f>IF(X248&gt;0.25,0.25,X248)</f>
        <v>3.669724770642202E-2</v>
      </c>
      <c r="Z248" s="101">
        <f>U248/D248</f>
        <v>1.0088735724036892</v>
      </c>
      <c r="AA248" s="101">
        <f>U248/C248</f>
        <v>0.96679961710274409</v>
      </c>
      <c r="AB248" s="101">
        <f>U248/E248</f>
        <v>1</v>
      </c>
      <c r="AC248" s="103">
        <v>15149.75</v>
      </c>
      <c r="AD248" s="105">
        <v>5</v>
      </c>
      <c r="AE248" s="107">
        <f>AD248/H248</f>
        <v>4.5871559633027525E-2</v>
      </c>
      <c r="AF248" s="104">
        <f>IF(AE248&gt;0.3,0.3,AE248)</f>
        <v>4.5871559633027525E-2</v>
      </c>
      <c r="AG248" s="101">
        <f>AC248/D248</f>
        <v>1.0088735724036892</v>
      </c>
      <c r="AH248" s="101">
        <f>C248/AC248</f>
        <v>1.0343405006683279</v>
      </c>
      <c r="AI248" s="101">
        <f>AC248/E248</f>
        <v>1</v>
      </c>
      <c r="AJ248" s="103">
        <v>15149.75</v>
      </c>
      <c r="AK248" s="6">
        <v>5</v>
      </c>
      <c r="AL248" s="101">
        <f>AK248/H248</f>
        <v>4.5871559633027525E-2</v>
      </c>
      <c r="AM248" s="104">
        <f>IF(AL248&gt;0.3,0.3,AL248)</f>
        <v>4.5871559633027525E-2</v>
      </c>
      <c r="AN248" s="101">
        <f>AJ248/D248</f>
        <v>1.0088735724036892</v>
      </c>
      <c r="AO248" s="101">
        <f>C248/AJ248</f>
        <v>1.0343405006683279</v>
      </c>
      <c r="AP248" s="101">
        <f>AJ248/E248</f>
        <v>1</v>
      </c>
      <c r="AQ248" s="103">
        <v>15149.75</v>
      </c>
      <c r="AR248" s="103">
        <v>2</v>
      </c>
      <c r="AS248" s="101">
        <f>AR248/H248</f>
        <v>1.834862385321101E-2</v>
      </c>
      <c r="AT248" s="104">
        <f>IF(AS248&gt;0.25,0.25,AS248)</f>
        <v>1.834862385321101E-2</v>
      </c>
      <c r="AU248" s="101">
        <f>AQ248/D248</f>
        <v>1.0088735724036892</v>
      </c>
      <c r="AV248" s="101">
        <f>C248/AQ248</f>
        <v>1.0343405006683279</v>
      </c>
      <c r="AW248" s="101">
        <f>AQ248/E248</f>
        <v>1</v>
      </c>
      <c r="AX248" s="103">
        <v>15149.75</v>
      </c>
      <c r="AY248" s="6">
        <v>0</v>
      </c>
      <c r="AZ248" s="101">
        <f>AY248/H248</f>
        <v>0</v>
      </c>
      <c r="BA248" s="104">
        <f>IF(AZ248&gt;0.1,0.1,AZ248)</f>
        <v>0</v>
      </c>
      <c r="BB248" s="101">
        <f>AX248/D248</f>
        <v>1.0088735724036892</v>
      </c>
      <c r="BC248" s="101">
        <f>C248/AX248</f>
        <v>1.0343405006683279</v>
      </c>
      <c r="BD248" s="101">
        <f>AX248/E248</f>
        <v>1</v>
      </c>
    </row>
    <row r="249" spans="1:56" x14ac:dyDescent="0.2">
      <c r="A249" s="6" t="s">
        <v>1431</v>
      </c>
      <c r="B249" s="100">
        <v>270</v>
      </c>
      <c r="C249" s="13">
        <v>14568</v>
      </c>
      <c r="D249" s="13">
        <v>14006.5</v>
      </c>
      <c r="E249" s="13">
        <v>14096</v>
      </c>
      <c r="F249" s="13">
        <f>IF(C249=E249,1,0)</f>
        <v>0</v>
      </c>
      <c r="G249" s="13">
        <v>11</v>
      </c>
      <c r="H249" s="6">
        <f>VLOOKUP(B249,NEW_TRAIN_TEST!$A$2:$D$980,4,0)</f>
        <v>94</v>
      </c>
      <c r="I249" s="6" t="str">
        <f>VLOOKUP(B249,NEW_TRAIN_TEST!$A$2:$E$980,5,0)</f>
        <v>complete_multipartite</v>
      </c>
      <c r="J249" s="101">
        <f>G249/H249</f>
        <v>0.11702127659574468</v>
      </c>
      <c r="K249" s="101">
        <f>IF(J249&gt;0.3,0.3,J249)</f>
        <v>0.11702127659574468</v>
      </c>
      <c r="L249" s="101">
        <f>E249/D249</f>
        <v>1.0063898904080248</v>
      </c>
      <c r="M249" s="101">
        <f>E249/C249</f>
        <v>0.96760021965952769</v>
      </c>
      <c r="N249" s="103">
        <v>14096</v>
      </c>
      <c r="O249" s="103">
        <v>4</v>
      </c>
      <c r="P249" s="104">
        <f>O249/H249</f>
        <v>4.2553191489361701E-2</v>
      </c>
      <c r="Q249" s="104">
        <f>IF(P249&gt;0.25,0.25,P249)</f>
        <v>4.2553191489361701E-2</v>
      </c>
      <c r="R249" s="101">
        <f>N249/D249</f>
        <v>1.0063898904080248</v>
      </c>
      <c r="S249" s="101">
        <f>N249/C249</f>
        <v>0.96760021965952769</v>
      </c>
      <c r="T249" s="101">
        <f>N249/E249</f>
        <v>1</v>
      </c>
      <c r="U249" s="103">
        <v>14096</v>
      </c>
      <c r="V249" s="103">
        <f>IF(W249&lt;O249,1,0)</f>
        <v>0</v>
      </c>
      <c r="W249" s="6">
        <v>5</v>
      </c>
      <c r="X249" s="101">
        <f>W249/H249</f>
        <v>5.3191489361702128E-2</v>
      </c>
      <c r="Y249" s="104">
        <f>IF(X249&gt;0.25,0.25,X249)</f>
        <v>5.3191489361702128E-2</v>
      </c>
      <c r="Z249" s="101">
        <f>U249/D249</f>
        <v>1.0063898904080248</v>
      </c>
      <c r="AA249" s="101">
        <f>U249/C249</f>
        <v>0.96760021965952769</v>
      </c>
      <c r="AB249" s="101">
        <f>U249/E249</f>
        <v>1</v>
      </c>
      <c r="AC249" s="103">
        <v>14096</v>
      </c>
      <c r="AD249" s="105">
        <v>5</v>
      </c>
      <c r="AE249" s="107">
        <f>AD249/H249</f>
        <v>5.3191489361702128E-2</v>
      </c>
      <c r="AF249" s="104">
        <f>IF(AE249&gt;0.3,0.3,AE249)</f>
        <v>5.3191489361702128E-2</v>
      </c>
      <c r="AG249" s="101">
        <f>AC249/D249</f>
        <v>1.0063898904080248</v>
      </c>
      <c r="AH249" s="101">
        <f>C249/AC249</f>
        <v>1.0334846765039727</v>
      </c>
      <c r="AI249" s="101">
        <f>AC249/E249</f>
        <v>1</v>
      </c>
      <c r="AJ249" s="103">
        <v>14096</v>
      </c>
      <c r="AK249" s="6">
        <v>5</v>
      </c>
      <c r="AL249" s="101">
        <f>AK249/H249</f>
        <v>5.3191489361702128E-2</v>
      </c>
      <c r="AM249" s="104">
        <f>IF(AL249&gt;0.3,0.3,AL249)</f>
        <v>5.3191489361702128E-2</v>
      </c>
      <c r="AN249" s="101">
        <f>AJ249/D249</f>
        <v>1.0063898904080248</v>
      </c>
      <c r="AO249" s="101">
        <f>C249/AJ249</f>
        <v>1.0334846765039727</v>
      </c>
      <c r="AP249" s="101">
        <f>AJ249/E249</f>
        <v>1</v>
      </c>
      <c r="AQ249" s="103">
        <v>14096</v>
      </c>
      <c r="AR249" s="103">
        <v>2</v>
      </c>
      <c r="AS249" s="101">
        <f>AR249/H249</f>
        <v>2.1276595744680851E-2</v>
      </c>
      <c r="AT249" s="104">
        <f>IF(AS249&gt;0.25,0.25,AS249)</f>
        <v>2.1276595744680851E-2</v>
      </c>
      <c r="AU249" s="101">
        <f>AQ249/D249</f>
        <v>1.0063898904080248</v>
      </c>
      <c r="AV249" s="101">
        <f>C249/AQ249</f>
        <v>1.0334846765039727</v>
      </c>
      <c r="AW249" s="101">
        <f>AQ249/E249</f>
        <v>1</v>
      </c>
      <c r="AX249" s="103">
        <v>14096</v>
      </c>
      <c r="AY249" s="6">
        <v>1</v>
      </c>
      <c r="AZ249" s="101">
        <f>AY249/H249</f>
        <v>1.0638297872340425E-2</v>
      </c>
      <c r="BA249" s="104">
        <f>IF(AZ249&gt;0.1,0.1,AZ249)</f>
        <v>1.0638297872340425E-2</v>
      </c>
      <c r="BB249" s="101">
        <f>AX249/D249</f>
        <v>1.0063898904080248</v>
      </c>
      <c r="BC249" s="101">
        <f>C249/AX249</f>
        <v>1.0334846765039727</v>
      </c>
      <c r="BD249" s="101">
        <f>AX249/E249</f>
        <v>1</v>
      </c>
    </row>
    <row r="250" spans="1:56" x14ac:dyDescent="0.2">
      <c r="A250" s="6" t="s">
        <v>1431</v>
      </c>
      <c r="B250" s="100">
        <v>271</v>
      </c>
      <c r="C250" s="13">
        <v>15952</v>
      </c>
      <c r="D250" s="13">
        <v>15357.5</v>
      </c>
      <c r="E250" s="13">
        <v>15905</v>
      </c>
      <c r="F250" s="13">
        <f>IF(C250=E250,1,0)</f>
        <v>0</v>
      </c>
      <c r="G250" s="13">
        <v>27</v>
      </c>
      <c r="H250" s="6">
        <f>VLOOKUP(B250,NEW_TRAIN_TEST!$A$2:$D$980,4,0)</f>
        <v>112</v>
      </c>
      <c r="I250" s="6" t="str">
        <f>VLOOKUP(B250,NEW_TRAIN_TEST!$A$2:$E$980,5,0)</f>
        <v>complete_multipartite</v>
      </c>
      <c r="J250" s="101">
        <f>G250/H250</f>
        <v>0.24107142857142858</v>
      </c>
      <c r="K250" s="101">
        <f>IF(J250&gt;0.3,0.3,J250)</f>
        <v>0.24107142857142858</v>
      </c>
      <c r="L250" s="101">
        <f>E250/D250</f>
        <v>1.0356503337131695</v>
      </c>
      <c r="M250" s="101">
        <f>E250/C250</f>
        <v>0.9970536609829489</v>
      </c>
      <c r="N250" s="103">
        <v>15905</v>
      </c>
      <c r="O250" s="103">
        <v>25</v>
      </c>
      <c r="P250" s="104">
        <f>O250/H250</f>
        <v>0.22321428571428573</v>
      </c>
      <c r="Q250" s="104">
        <f>IF(P250&gt;0.25,0.25,P250)</f>
        <v>0.22321428571428573</v>
      </c>
      <c r="R250" s="101">
        <f>N250/D250</f>
        <v>1.0356503337131695</v>
      </c>
      <c r="S250" s="101">
        <f>N250/C250</f>
        <v>0.9970536609829489</v>
      </c>
      <c r="T250" s="101">
        <f>N250/E250</f>
        <v>1</v>
      </c>
      <c r="U250" s="103">
        <v>15905</v>
      </c>
      <c r="V250" s="103">
        <f>IF(W250&lt;O250,1,0)</f>
        <v>0</v>
      </c>
      <c r="W250" s="6">
        <v>25</v>
      </c>
      <c r="X250" s="101">
        <f>W250/H250</f>
        <v>0.22321428571428573</v>
      </c>
      <c r="Y250" s="104">
        <f>IF(X250&gt;0.25,0.25,X250)</f>
        <v>0.22321428571428573</v>
      </c>
      <c r="Z250" s="101">
        <f>U250/D250</f>
        <v>1.0356503337131695</v>
      </c>
      <c r="AA250" s="101">
        <f>U250/C250</f>
        <v>0.9970536609829489</v>
      </c>
      <c r="AB250" s="101">
        <f>U250/E250</f>
        <v>1</v>
      </c>
      <c r="AC250" s="103">
        <v>15905</v>
      </c>
      <c r="AD250" s="105">
        <v>28</v>
      </c>
      <c r="AE250" s="107">
        <f>AD250/H250</f>
        <v>0.25</v>
      </c>
      <c r="AF250" s="104">
        <f>IF(AE250&gt;0.3,0.3,AE250)</f>
        <v>0.25</v>
      </c>
      <c r="AG250" s="101">
        <f>AC250/D250</f>
        <v>1.0356503337131695</v>
      </c>
      <c r="AH250" s="101">
        <f>C250/AC250</f>
        <v>1.00295504558315</v>
      </c>
      <c r="AI250" s="101">
        <f>AC250/E250</f>
        <v>1</v>
      </c>
      <c r="AJ250" s="103">
        <v>15905</v>
      </c>
      <c r="AK250" s="6">
        <v>34</v>
      </c>
      <c r="AL250" s="101">
        <f>AK250/H250</f>
        <v>0.30357142857142855</v>
      </c>
      <c r="AM250" s="104">
        <f>IF(AL250&gt;0.3,0.3,AL250)</f>
        <v>0.3</v>
      </c>
      <c r="AN250" s="101">
        <f>AJ250/D250</f>
        <v>1.0356503337131695</v>
      </c>
      <c r="AO250" s="101">
        <f>C250/AJ250</f>
        <v>1.00295504558315</v>
      </c>
      <c r="AP250" s="101">
        <f>AJ250/E250</f>
        <v>1</v>
      </c>
      <c r="AQ250" s="103">
        <v>15905</v>
      </c>
      <c r="AR250" s="103">
        <v>6</v>
      </c>
      <c r="AS250" s="101">
        <f>AR250/H250</f>
        <v>5.3571428571428568E-2</v>
      </c>
      <c r="AT250" s="104">
        <f>IF(AS250&gt;0.25,0.25,AS250)</f>
        <v>5.3571428571428568E-2</v>
      </c>
      <c r="AU250" s="101">
        <f>AQ250/D250</f>
        <v>1.0356503337131695</v>
      </c>
      <c r="AV250" s="101">
        <f>C250/AQ250</f>
        <v>1.00295504558315</v>
      </c>
      <c r="AW250" s="101">
        <f>AQ250/E250</f>
        <v>1</v>
      </c>
      <c r="AX250" s="103">
        <v>15905</v>
      </c>
      <c r="AY250" s="6">
        <v>2</v>
      </c>
      <c r="AZ250" s="101">
        <f>AY250/H250</f>
        <v>1.7857142857142856E-2</v>
      </c>
      <c r="BA250" s="104">
        <f>IF(AZ250&gt;0.1,0.1,AZ250)</f>
        <v>1.7857142857142856E-2</v>
      </c>
      <c r="BB250" s="101">
        <f>AX250/D250</f>
        <v>1.0356503337131695</v>
      </c>
      <c r="BC250" s="101">
        <f>C250/AX250</f>
        <v>1.00295504558315</v>
      </c>
      <c r="BD250" s="101">
        <f>AX250/E250</f>
        <v>1</v>
      </c>
    </row>
    <row r="251" spans="1:56" x14ac:dyDescent="0.2">
      <c r="A251" s="6" t="s">
        <v>1431</v>
      </c>
      <c r="B251" s="100">
        <v>272</v>
      </c>
      <c r="C251" s="13">
        <v>14349</v>
      </c>
      <c r="D251" s="13">
        <v>13860.5</v>
      </c>
      <c r="E251" s="13">
        <v>13860.5</v>
      </c>
      <c r="F251" s="13">
        <f>IF(C251=E251,1,0)</f>
        <v>0</v>
      </c>
      <c r="G251" s="13">
        <v>0</v>
      </c>
      <c r="H251" s="6">
        <f>VLOOKUP(B251,NEW_TRAIN_TEST!$A$2:$D$980,4,0)</f>
        <v>82</v>
      </c>
      <c r="I251" s="6" t="str">
        <f>VLOOKUP(B251,NEW_TRAIN_TEST!$A$2:$E$980,5,0)</f>
        <v>complete_multipartite</v>
      </c>
      <c r="J251" s="101">
        <f>G251/H251</f>
        <v>0</v>
      </c>
      <c r="K251" s="101">
        <f>IF(J251&gt;0.3,0.3,J251)</f>
        <v>0</v>
      </c>
      <c r="L251" s="101">
        <f>E251/D251</f>
        <v>1</v>
      </c>
      <c r="M251" s="101">
        <f>E251/C251</f>
        <v>0.96595581573628819</v>
      </c>
      <c r="N251" s="103">
        <v>14342.5</v>
      </c>
      <c r="O251" s="103">
        <v>4</v>
      </c>
      <c r="P251" s="104">
        <f>O251/H251</f>
        <v>4.878048780487805E-2</v>
      </c>
      <c r="Q251" s="104">
        <f>IF(P251&gt;0.25,0.25,P251)</f>
        <v>4.878048780487805E-2</v>
      </c>
      <c r="R251" s="101">
        <f>N251/D251</f>
        <v>1.0347750802640598</v>
      </c>
      <c r="S251" s="101">
        <f>N251/C251</f>
        <v>0.99954700676005293</v>
      </c>
      <c r="T251" s="101">
        <f>N251/E251</f>
        <v>1.0347750802640598</v>
      </c>
      <c r="U251" s="103">
        <v>14342.5</v>
      </c>
      <c r="V251" s="103">
        <f>IF(W251&lt;O251,1,0)</f>
        <v>0</v>
      </c>
      <c r="W251" s="6">
        <v>4</v>
      </c>
      <c r="X251" s="101">
        <f>W251/H251</f>
        <v>4.878048780487805E-2</v>
      </c>
      <c r="Y251" s="104">
        <f>IF(X251&gt;0.25,0.25,X251)</f>
        <v>4.878048780487805E-2</v>
      </c>
      <c r="Z251" s="101">
        <f>U251/D251</f>
        <v>1.0347750802640598</v>
      </c>
      <c r="AA251" s="101">
        <f>U251/C251</f>
        <v>0.99954700676005293</v>
      </c>
      <c r="AB251" s="101">
        <f>U251/E251</f>
        <v>1.0347750802640598</v>
      </c>
      <c r="AC251" s="103">
        <v>14342.67</v>
      </c>
      <c r="AD251" s="105">
        <v>9</v>
      </c>
      <c r="AE251" s="107">
        <f>AD251/H251</f>
        <v>0.10975609756097561</v>
      </c>
      <c r="AF251" s="104">
        <f>IF(AE251&gt;0.3,0.3,AE251)</f>
        <v>0.10975609756097561</v>
      </c>
      <c r="AG251" s="101">
        <f>AC251/D251</f>
        <v>1.0347873453338625</v>
      </c>
      <c r="AH251" s="101">
        <f>C251/AC251</f>
        <v>1.00044134041988</v>
      </c>
      <c r="AI251" s="101">
        <f>AC251/E251</f>
        <v>1.0347873453338625</v>
      </c>
      <c r="AJ251" s="103">
        <v>13869.4</v>
      </c>
      <c r="AK251" s="6">
        <v>16</v>
      </c>
      <c r="AL251" s="101">
        <f>AK251/H251</f>
        <v>0.1951219512195122</v>
      </c>
      <c r="AM251" s="104">
        <f>IF(AL251&gt;0.3,0.3,AL251)</f>
        <v>0.1951219512195122</v>
      </c>
      <c r="AN251" s="101">
        <f>AJ251/D251</f>
        <v>1.0006421124779048</v>
      </c>
      <c r="AO251" s="101">
        <f>C251/AJ251</f>
        <v>1.034579722266284</v>
      </c>
      <c r="AP251" s="101">
        <f>AJ251/E251</f>
        <v>1.0006421124779048</v>
      </c>
      <c r="AQ251" s="103">
        <v>14331</v>
      </c>
      <c r="AR251" s="103">
        <v>4</v>
      </c>
      <c r="AS251" s="101">
        <f>AR251/H251</f>
        <v>4.878048780487805E-2</v>
      </c>
      <c r="AT251" s="104">
        <f>IF(AS251&gt;0.25,0.25,AS251)</f>
        <v>4.878048780487805E-2</v>
      </c>
      <c r="AU251" s="101">
        <f>AQ251/D251</f>
        <v>1.0339453843656434</v>
      </c>
      <c r="AV251" s="101">
        <f>C251/AQ251</f>
        <v>1.0012560184216035</v>
      </c>
      <c r="AW251" s="101">
        <f>AQ251/E251</f>
        <v>1.0339453843656434</v>
      </c>
      <c r="AX251" s="103">
        <v>13860.5</v>
      </c>
      <c r="AY251" s="6">
        <v>0</v>
      </c>
      <c r="AZ251" s="101">
        <f>AY251/H251</f>
        <v>0</v>
      </c>
      <c r="BA251" s="104">
        <f>IF(AZ251&gt;0.1,0.1,AZ251)</f>
        <v>0</v>
      </c>
      <c r="BB251" s="101">
        <f>AX251/D251</f>
        <v>1</v>
      </c>
      <c r="BC251" s="101">
        <f>C251/AX251</f>
        <v>1.0352440388153386</v>
      </c>
      <c r="BD251" s="101">
        <f>AX251/E251</f>
        <v>1</v>
      </c>
    </row>
    <row r="252" spans="1:56" x14ac:dyDescent="0.2">
      <c r="A252" s="6" t="s">
        <v>1431</v>
      </c>
      <c r="B252" s="100">
        <v>273</v>
      </c>
      <c r="C252" s="13">
        <v>15977</v>
      </c>
      <c r="D252" s="13">
        <v>15379</v>
      </c>
      <c r="E252" s="13">
        <v>15453</v>
      </c>
      <c r="F252" s="13">
        <f>IF(C252=E252,1,0)</f>
        <v>0</v>
      </c>
      <c r="G252" s="13">
        <v>12</v>
      </c>
      <c r="H252" s="6">
        <f>VLOOKUP(B252,NEW_TRAIN_TEST!$A$2:$D$980,4,0)</f>
        <v>111</v>
      </c>
      <c r="I252" s="6" t="str">
        <f>VLOOKUP(B252,NEW_TRAIN_TEST!$A$2:$E$980,5,0)</f>
        <v>complete_multipartite</v>
      </c>
      <c r="J252" s="101">
        <f>G252/H252</f>
        <v>0.10810810810810811</v>
      </c>
      <c r="K252" s="101">
        <f>IF(J252&gt;0.3,0.3,J252)</f>
        <v>0.10810810810810811</v>
      </c>
      <c r="L252" s="101">
        <f>E252/D252</f>
        <v>1.0048117562910461</v>
      </c>
      <c r="M252" s="101">
        <f>E252/C252</f>
        <v>0.96720285410277274</v>
      </c>
      <c r="N252" s="103">
        <v>15453</v>
      </c>
      <c r="O252" s="103">
        <v>2</v>
      </c>
      <c r="P252" s="104">
        <f>O252/H252</f>
        <v>1.8018018018018018E-2</v>
      </c>
      <c r="Q252" s="104">
        <f>IF(P252&gt;0.25,0.25,P252)</f>
        <v>1.8018018018018018E-2</v>
      </c>
      <c r="R252" s="101">
        <f>N252/D252</f>
        <v>1.0048117562910461</v>
      </c>
      <c r="S252" s="101">
        <f>N252/C252</f>
        <v>0.96720285410277274</v>
      </c>
      <c r="T252" s="101">
        <f>N252/E252</f>
        <v>1</v>
      </c>
      <c r="U252" s="103">
        <v>15453</v>
      </c>
      <c r="V252" s="103">
        <f>IF(W252&lt;O252,1,0)</f>
        <v>0</v>
      </c>
      <c r="W252" s="6">
        <v>2</v>
      </c>
      <c r="X252" s="101">
        <f>W252/H252</f>
        <v>1.8018018018018018E-2</v>
      </c>
      <c r="Y252" s="104">
        <f>IF(X252&gt;0.25,0.25,X252)</f>
        <v>1.8018018018018018E-2</v>
      </c>
      <c r="Z252" s="101">
        <f>U252/D252</f>
        <v>1.0048117562910461</v>
      </c>
      <c r="AA252" s="101">
        <f>U252/C252</f>
        <v>0.96720285410277274</v>
      </c>
      <c r="AB252" s="101">
        <f>U252/E252</f>
        <v>1</v>
      </c>
      <c r="AC252" s="103">
        <v>15453</v>
      </c>
      <c r="AD252" s="105">
        <v>2</v>
      </c>
      <c r="AE252" s="107">
        <f>AD252/H252</f>
        <v>1.8018018018018018E-2</v>
      </c>
      <c r="AF252" s="104">
        <f>IF(AE252&gt;0.3,0.3,AE252)</f>
        <v>1.8018018018018018E-2</v>
      </c>
      <c r="AG252" s="101">
        <f>AC252/D252</f>
        <v>1.0048117562910461</v>
      </c>
      <c r="AH252" s="101">
        <f>C252/AC252</f>
        <v>1.0339092732802693</v>
      </c>
      <c r="AI252" s="101">
        <f>AC252/E252</f>
        <v>1</v>
      </c>
      <c r="AJ252" s="103">
        <v>15453</v>
      </c>
      <c r="AK252" s="6">
        <v>3</v>
      </c>
      <c r="AL252" s="101">
        <f>AK252/H252</f>
        <v>2.7027027027027029E-2</v>
      </c>
      <c r="AM252" s="104">
        <f>IF(AL252&gt;0.3,0.3,AL252)</f>
        <v>2.7027027027027029E-2</v>
      </c>
      <c r="AN252" s="101">
        <f>AJ252/D252</f>
        <v>1.0048117562910461</v>
      </c>
      <c r="AO252" s="101">
        <f>C252/AJ252</f>
        <v>1.0339092732802693</v>
      </c>
      <c r="AP252" s="101">
        <f>AJ252/E252</f>
        <v>1</v>
      </c>
      <c r="AQ252" s="103">
        <v>15453</v>
      </c>
      <c r="AR252" s="103">
        <v>2</v>
      </c>
      <c r="AS252" s="101">
        <f>AR252/H252</f>
        <v>1.8018018018018018E-2</v>
      </c>
      <c r="AT252" s="104">
        <f>IF(AS252&gt;0.25,0.25,AS252)</f>
        <v>1.8018018018018018E-2</v>
      </c>
      <c r="AU252" s="101">
        <f>AQ252/D252</f>
        <v>1.0048117562910461</v>
      </c>
      <c r="AV252" s="101">
        <f>C252/AQ252</f>
        <v>1.0339092732802693</v>
      </c>
      <c r="AW252" s="101">
        <f>AQ252/E252</f>
        <v>1</v>
      </c>
      <c r="AX252" s="103">
        <v>15453</v>
      </c>
      <c r="AY252" s="6">
        <v>1</v>
      </c>
      <c r="AZ252" s="101">
        <f>AY252/H252</f>
        <v>9.0090090090090089E-3</v>
      </c>
      <c r="BA252" s="104">
        <f>IF(AZ252&gt;0.1,0.1,AZ252)</f>
        <v>9.0090090090090089E-3</v>
      </c>
      <c r="BB252" s="101">
        <f>AX252/D252</f>
        <v>1.0048117562910461</v>
      </c>
      <c r="BC252" s="101">
        <f>C252/AX252</f>
        <v>1.0339092732802693</v>
      </c>
      <c r="BD252" s="101">
        <f>AX252/E252</f>
        <v>1</v>
      </c>
    </row>
    <row r="253" spans="1:56" x14ac:dyDescent="0.2">
      <c r="A253" s="6" t="s">
        <v>1431</v>
      </c>
      <c r="B253" s="100">
        <v>274</v>
      </c>
      <c r="C253" s="13">
        <v>15368</v>
      </c>
      <c r="D253" s="13">
        <v>14835</v>
      </c>
      <c r="E253" s="13">
        <v>14885.5</v>
      </c>
      <c r="F253" s="13">
        <f>IF(C253=E253,1,0)</f>
        <v>0</v>
      </c>
      <c r="G253" s="13">
        <v>8</v>
      </c>
      <c r="H253" s="6">
        <f>VLOOKUP(B253,NEW_TRAIN_TEST!$A$2:$D$980,4,0)</f>
        <v>93</v>
      </c>
      <c r="I253" s="6" t="str">
        <f>VLOOKUP(B253,NEW_TRAIN_TEST!$A$2:$E$980,5,0)</f>
        <v>complete_multipartite</v>
      </c>
      <c r="J253" s="101">
        <f>G253/H253</f>
        <v>8.6021505376344093E-2</v>
      </c>
      <c r="K253" s="101">
        <f>IF(J253&gt;0.3,0.3,J253)</f>
        <v>8.6021505376344093E-2</v>
      </c>
      <c r="L253" s="101">
        <f>E253/D253</f>
        <v>1.0034041118975396</v>
      </c>
      <c r="M253" s="101">
        <f>E253/C253</f>
        <v>0.96860359187922962</v>
      </c>
      <c r="N253" s="103">
        <v>14885.5</v>
      </c>
      <c r="O253" s="103">
        <v>6</v>
      </c>
      <c r="P253" s="104">
        <f>O253/H253</f>
        <v>6.4516129032258063E-2</v>
      </c>
      <c r="Q253" s="104">
        <f>IF(P253&gt;0.25,0.25,P253)</f>
        <v>6.4516129032258063E-2</v>
      </c>
      <c r="R253" s="101">
        <f>N253/D253</f>
        <v>1.0034041118975396</v>
      </c>
      <c r="S253" s="101">
        <f>N253/C253</f>
        <v>0.96860359187922962</v>
      </c>
      <c r="T253" s="101">
        <f>N253/E253</f>
        <v>1</v>
      </c>
      <c r="U253" s="103">
        <v>14885.5</v>
      </c>
      <c r="V253" s="103">
        <f>IF(W253&lt;O253,1,0)</f>
        <v>0</v>
      </c>
      <c r="W253" s="6">
        <v>6</v>
      </c>
      <c r="X253" s="101">
        <f>W253/H253</f>
        <v>6.4516129032258063E-2</v>
      </c>
      <c r="Y253" s="104">
        <f>IF(X253&gt;0.25,0.25,X253)</f>
        <v>6.4516129032258063E-2</v>
      </c>
      <c r="Z253" s="101">
        <f>U253/D253</f>
        <v>1.0034041118975396</v>
      </c>
      <c r="AA253" s="101">
        <f>U253/C253</f>
        <v>0.96860359187922962</v>
      </c>
      <c r="AB253" s="101">
        <f>U253/E253</f>
        <v>1</v>
      </c>
      <c r="AC253" s="103">
        <v>14885.5</v>
      </c>
      <c r="AD253" s="105">
        <v>7</v>
      </c>
      <c r="AE253" s="107">
        <f>AD253/H253</f>
        <v>7.5268817204301078E-2</v>
      </c>
      <c r="AF253" s="104">
        <f>IF(AE253&gt;0.3,0.3,AE253)</f>
        <v>7.5268817204301078E-2</v>
      </c>
      <c r="AG253" s="101">
        <f>AC253/D253</f>
        <v>1.0034041118975396</v>
      </c>
      <c r="AH253" s="101">
        <f>C253/AC253</f>
        <v>1.0324140942527964</v>
      </c>
      <c r="AI253" s="101">
        <f>AC253/E253</f>
        <v>1</v>
      </c>
      <c r="AJ253" s="103">
        <v>14885.5</v>
      </c>
      <c r="AK253" s="6">
        <v>7</v>
      </c>
      <c r="AL253" s="101">
        <f>AK253/H253</f>
        <v>7.5268817204301078E-2</v>
      </c>
      <c r="AM253" s="104">
        <f>IF(AL253&gt;0.3,0.3,AL253)</f>
        <v>7.5268817204301078E-2</v>
      </c>
      <c r="AN253" s="101">
        <f>AJ253/D253</f>
        <v>1.0034041118975396</v>
      </c>
      <c r="AO253" s="101">
        <f>C253/AJ253</f>
        <v>1.0324140942527964</v>
      </c>
      <c r="AP253" s="101">
        <f>AJ253/E253</f>
        <v>1</v>
      </c>
      <c r="AQ253" s="103">
        <v>14885.5</v>
      </c>
      <c r="AR253" s="103">
        <v>2</v>
      </c>
      <c r="AS253" s="101">
        <f>AR253/H253</f>
        <v>2.1505376344086023E-2</v>
      </c>
      <c r="AT253" s="104">
        <f>IF(AS253&gt;0.25,0.25,AS253)</f>
        <v>2.1505376344086023E-2</v>
      </c>
      <c r="AU253" s="101">
        <f>AQ253/D253</f>
        <v>1.0034041118975396</v>
      </c>
      <c r="AV253" s="101">
        <f>C253/AQ253</f>
        <v>1.0324140942527964</v>
      </c>
      <c r="AW253" s="101">
        <f>AQ253/E253</f>
        <v>1</v>
      </c>
      <c r="AX253" s="103">
        <v>14885.5</v>
      </c>
      <c r="AY253" s="6">
        <v>1</v>
      </c>
      <c r="AZ253" s="101">
        <f>AY253/H253</f>
        <v>1.0752688172043012E-2</v>
      </c>
      <c r="BA253" s="104">
        <f>IF(AZ253&gt;0.1,0.1,AZ253)</f>
        <v>1.0752688172043012E-2</v>
      </c>
      <c r="BB253" s="101">
        <f>AX253/D253</f>
        <v>1.0034041118975396</v>
      </c>
      <c r="BC253" s="101">
        <f>C253/AX253</f>
        <v>1.0324140942527964</v>
      </c>
      <c r="BD253" s="101">
        <f>AX253/E253</f>
        <v>1</v>
      </c>
    </row>
    <row r="254" spans="1:56" x14ac:dyDescent="0.2">
      <c r="A254" s="6" t="s">
        <v>1431</v>
      </c>
      <c r="B254" s="100">
        <v>275</v>
      </c>
      <c r="C254" s="13">
        <v>16778</v>
      </c>
      <c r="D254" s="13">
        <v>15981</v>
      </c>
      <c r="E254" s="13">
        <v>16089</v>
      </c>
      <c r="F254" s="13">
        <f>IF(C254=E254,1,0)</f>
        <v>0</v>
      </c>
      <c r="G254" s="13">
        <v>14</v>
      </c>
      <c r="H254" s="6">
        <f>VLOOKUP(B254,NEW_TRAIN_TEST!$A$2:$D$980,4,0)</f>
        <v>142</v>
      </c>
      <c r="I254" s="6" t="str">
        <f>VLOOKUP(B254,NEW_TRAIN_TEST!$A$2:$E$980,5,0)</f>
        <v>complete_multipartite</v>
      </c>
      <c r="J254" s="101">
        <f>G254/H254</f>
        <v>9.8591549295774641E-2</v>
      </c>
      <c r="K254" s="101">
        <f>IF(J254&gt;0.3,0.3,J254)</f>
        <v>9.8591549295774641E-2</v>
      </c>
      <c r="L254" s="101">
        <f>E254/D254</f>
        <v>1.0067580251548713</v>
      </c>
      <c r="M254" s="101">
        <f>E254/C254</f>
        <v>0.95893431875074497</v>
      </c>
      <c r="N254" s="103">
        <v>16089</v>
      </c>
      <c r="O254" s="103">
        <v>4</v>
      </c>
      <c r="P254" s="104">
        <f>O254/H254</f>
        <v>2.8169014084507043E-2</v>
      </c>
      <c r="Q254" s="104">
        <f>IF(P254&gt;0.25,0.25,P254)</f>
        <v>2.8169014084507043E-2</v>
      </c>
      <c r="R254" s="101">
        <f>N254/D254</f>
        <v>1.0067580251548713</v>
      </c>
      <c r="S254" s="101">
        <f>N254/C254</f>
        <v>0.95893431875074497</v>
      </c>
      <c r="T254" s="101">
        <f>N254/E254</f>
        <v>1</v>
      </c>
      <c r="U254" s="103">
        <v>16089</v>
      </c>
      <c r="V254" s="103">
        <f>IF(W254&lt;O254,1,0)</f>
        <v>0</v>
      </c>
      <c r="W254" s="6">
        <v>5</v>
      </c>
      <c r="X254" s="101">
        <f>W254/H254</f>
        <v>3.5211267605633804E-2</v>
      </c>
      <c r="Y254" s="104">
        <f>IF(X254&gt;0.25,0.25,X254)</f>
        <v>3.5211267605633804E-2</v>
      </c>
      <c r="Z254" s="101">
        <f>U254/D254</f>
        <v>1.0067580251548713</v>
      </c>
      <c r="AA254" s="101">
        <f>U254/C254</f>
        <v>0.95893431875074497</v>
      </c>
      <c r="AB254" s="101">
        <f>U254/E254</f>
        <v>1</v>
      </c>
      <c r="AC254" s="103">
        <v>16089</v>
      </c>
      <c r="AD254" s="105">
        <v>6</v>
      </c>
      <c r="AE254" s="107">
        <f>AD254/H254</f>
        <v>4.2253521126760563E-2</v>
      </c>
      <c r="AF254" s="104">
        <f>IF(AE254&gt;0.3,0.3,AE254)</f>
        <v>4.2253521126760563E-2</v>
      </c>
      <c r="AG254" s="101">
        <f>AC254/D254</f>
        <v>1.0067580251548713</v>
      </c>
      <c r="AH254" s="101">
        <f>C254/AC254</f>
        <v>1.0428242898875009</v>
      </c>
      <c r="AI254" s="101">
        <f>AC254/E254</f>
        <v>1</v>
      </c>
      <c r="AJ254" s="103">
        <v>16089</v>
      </c>
      <c r="AK254" s="6">
        <v>7</v>
      </c>
      <c r="AL254" s="101">
        <f>AK254/H254</f>
        <v>4.9295774647887321E-2</v>
      </c>
      <c r="AM254" s="104">
        <f>IF(AL254&gt;0.3,0.3,AL254)</f>
        <v>4.9295774647887321E-2</v>
      </c>
      <c r="AN254" s="101">
        <f>AJ254/D254</f>
        <v>1.0067580251548713</v>
      </c>
      <c r="AO254" s="101">
        <f>C254/AJ254</f>
        <v>1.0428242898875009</v>
      </c>
      <c r="AP254" s="101">
        <f>AJ254/E254</f>
        <v>1</v>
      </c>
      <c r="AQ254" s="103">
        <v>16089</v>
      </c>
      <c r="AR254" s="103">
        <v>2</v>
      </c>
      <c r="AS254" s="101">
        <f>AR254/H254</f>
        <v>1.4084507042253521E-2</v>
      </c>
      <c r="AT254" s="104">
        <f>IF(AS254&gt;0.25,0.25,AS254)</f>
        <v>1.4084507042253521E-2</v>
      </c>
      <c r="AU254" s="101">
        <f>AQ254/D254</f>
        <v>1.0067580251548713</v>
      </c>
      <c r="AV254" s="101">
        <f>C254/AQ254</f>
        <v>1.0428242898875009</v>
      </c>
      <c r="AW254" s="101">
        <f>AQ254/E254</f>
        <v>1</v>
      </c>
      <c r="AX254" s="103">
        <v>16089</v>
      </c>
      <c r="AY254" s="6">
        <v>0</v>
      </c>
      <c r="AZ254" s="101">
        <f>AY254/H254</f>
        <v>0</v>
      </c>
      <c r="BA254" s="104">
        <f>IF(AZ254&gt;0.1,0.1,AZ254)</f>
        <v>0</v>
      </c>
      <c r="BB254" s="101">
        <f>AX254/D254</f>
        <v>1.0067580251548713</v>
      </c>
      <c r="BC254" s="101">
        <f>C254/AX254</f>
        <v>1.0428242898875009</v>
      </c>
      <c r="BD254" s="101">
        <f>AX254/E254</f>
        <v>1</v>
      </c>
    </row>
    <row r="255" spans="1:56" x14ac:dyDescent="0.2">
      <c r="A255" s="6" t="s">
        <v>1431</v>
      </c>
      <c r="B255" s="100">
        <v>276</v>
      </c>
      <c r="C255" s="13">
        <v>12284</v>
      </c>
      <c r="D255" s="13">
        <v>11695</v>
      </c>
      <c r="E255" s="13">
        <v>12226</v>
      </c>
      <c r="F255" s="13">
        <f>IF(C255=E255,1,0)</f>
        <v>0</v>
      </c>
      <c r="G255" s="13">
        <v>2</v>
      </c>
      <c r="H255" s="6">
        <f>VLOOKUP(B255,NEW_TRAIN_TEST!$A$2:$D$980,4,0)</f>
        <v>67</v>
      </c>
      <c r="I255" s="6" t="str">
        <f>VLOOKUP(B255,NEW_TRAIN_TEST!$A$2:$E$980,5,0)</f>
        <v>complete_multipartite</v>
      </c>
      <c r="J255" s="101">
        <f>G255/H255</f>
        <v>2.9850746268656716E-2</v>
      </c>
      <c r="K255" s="101">
        <f>IF(J255&gt;0.3,0.3,J255)</f>
        <v>2.9850746268656716E-2</v>
      </c>
      <c r="L255" s="101">
        <f>E255/D255</f>
        <v>1.0454040188114579</v>
      </c>
      <c r="M255" s="101">
        <f>E255/C255</f>
        <v>0.99527841094106151</v>
      </c>
      <c r="N255" s="103">
        <v>12226</v>
      </c>
      <c r="O255" s="103">
        <v>2</v>
      </c>
      <c r="P255" s="104">
        <f>O255/H255</f>
        <v>2.9850746268656716E-2</v>
      </c>
      <c r="Q255" s="104">
        <f>IF(P255&gt;0.25,0.25,P255)</f>
        <v>2.9850746268656716E-2</v>
      </c>
      <c r="R255" s="101">
        <f>N255/D255</f>
        <v>1.0454040188114579</v>
      </c>
      <c r="S255" s="101">
        <f>N255/C255</f>
        <v>0.99527841094106151</v>
      </c>
      <c r="T255" s="101">
        <f>N255/E255</f>
        <v>1</v>
      </c>
      <c r="U255" s="103">
        <v>12226</v>
      </c>
      <c r="V255" s="103">
        <f>IF(W255&lt;O255,1,0)</f>
        <v>0</v>
      </c>
      <c r="W255" s="6">
        <v>3</v>
      </c>
      <c r="X255" s="101">
        <f>W255/H255</f>
        <v>4.4776119402985072E-2</v>
      </c>
      <c r="Y255" s="104">
        <f>IF(X255&gt;0.25,0.25,X255)</f>
        <v>4.4776119402985072E-2</v>
      </c>
      <c r="Z255" s="101">
        <f>U255/D255</f>
        <v>1.0454040188114579</v>
      </c>
      <c r="AA255" s="101">
        <f>U255/C255</f>
        <v>0.99527841094106151</v>
      </c>
      <c r="AB255" s="101">
        <f>U255/E255</f>
        <v>1</v>
      </c>
      <c r="AC255" s="103">
        <v>12226</v>
      </c>
      <c r="AD255" s="105">
        <v>3</v>
      </c>
      <c r="AE255" s="107">
        <f>AD255/H255</f>
        <v>4.4776119402985072E-2</v>
      </c>
      <c r="AF255" s="104">
        <f>IF(AE255&gt;0.3,0.3,AE255)</f>
        <v>4.4776119402985072E-2</v>
      </c>
      <c r="AG255" s="101">
        <f>AC255/D255</f>
        <v>1.0454040188114579</v>
      </c>
      <c r="AH255" s="101">
        <f>C255/AC255</f>
        <v>1.0047439882218223</v>
      </c>
      <c r="AI255" s="101">
        <f>AC255/E255</f>
        <v>1</v>
      </c>
      <c r="AJ255" s="103">
        <v>12226</v>
      </c>
      <c r="AK255" s="6">
        <v>3</v>
      </c>
      <c r="AL255" s="101">
        <f>AK255/H255</f>
        <v>4.4776119402985072E-2</v>
      </c>
      <c r="AM255" s="104">
        <f>IF(AL255&gt;0.3,0.3,AL255)</f>
        <v>4.4776119402985072E-2</v>
      </c>
      <c r="AN255" s="101">
        <f>AJ255/D255</f>
        <v>1.0454040188114579</v>
      </c>
      <c r="AO255" s="101">
        <f>C255/AJ255</f>
        <v>1.0047439882218223</v>
      </c>
      <c r="AP255" s="101">
        <f>AJ255/E255</f>
        <v>1</v>
      </c>
      <c r="AQ255" s="103">
        <v>12226</v>
      </c>
      <c r="AR255" s="103">
        <v>2</v>
      </c>
      <c r="AS255" s="101">
        <f>AR255/H255</f>
        <v>2.9850746268656716E-2</v>
      </c>
      <c r="AT255" s="104">
        <f>IF(AS255&gt;0.25,0.25,AS255)</f>
        <v>2.9850746268656716E-2</v>
      </c>
      <c r="AU255" s="101">
        <f>AQ255/D255</f>
        <v>1.0454040188114579</v>
      </c>
      <c r="AV255" s="101">
        <f>C255/AQ255</f>
        <v>1.0047439882218223</v>
      </c>
      <c r="AW255" s="101">
        <f>AQ255/E255</f>
        <v>1</v>
      </c>
      <c r="AX255" s="103">
        <v>12226</v>
      </c>
      <c r="AY255" s="6">
        <v>0</v>
      </c>
      <c r="AZ255" s="101">
        <f>AY255/H255</f>
        <v>0</v>
      </c>
      <c r="BA255" s="104">
        <f>IF(AZ255&gt;0.1,0.1,AZ255)</f>
        <v>0</v>
      </c>
      <c r="BB255" s="101">
        <f>AX255/D255</f>
        <v>1.0454040188114579</v>
      </c>
      <c r="BC255" s="101">
        <f>C255/AX255</f>
        <v>1.0047439882218223</v>
      </c>
      <c r="BD255" s="101">
        <f>AX255/E255</f>
        <v>1</v>
      </c>
    </row>
    <row r="256" spans="1:56" x14ac:dyDescent="0.2">
      <c r="A256" s="6" t="s">
        <v>1431</v>
      </c>
      <c r="B256" s="100">
        <v>277</v>
      </c>
      <c r="C256" s="13">
        <v>16127</v>
      </c>
      <c r="D256" s="13">
        <v>15409.5</v>
      </c>
      <c r="E256" s="13">
        <v>15520.25</v>
      </c>
      <c r="F256" s="13">
        <f>IF(C256=E256,1,0)</f>
        <v>0</v>
      </c>
      <c r="G256" s="13">
        <v>13</v>
      </c>
      <c r="H256" s="6">
        <f>VLOOKUP(B256,NEW_TRAIN_TEST!$A$2:$D$980,4,0)</f>
        <v>120</v>
      </c>
      <c r="I256" s="6" t="str">
        <f>VLOOKUP(B256,NEW_TRAIN_TEST!$A$2:$E$980,5,0)</f>
        <v>complete_multipartite</v>
      </c>
      <c r="J256" s="101">
        <f>G256/H256</f>
        <v>0.10833333333333334</v>
      </c>
      <c r="K256" s="101">
        <f>IF(J256&gt;0.3,0.3,J256)</f>
        <v>0.10833333333333334</v>
      </c>
      <c r="L256" s="101">
        <f>E256/D256</f>
        <v>1.0071871248255946</v>
      </c>
      <c r="M256" s="101">
        <f>E256/C256</f>
        <v>0.96237675947169343</v>
      </c>
      <c r="N256" s="103">
        <v>15520.25</v>
      </c>
      <c r="O256" s="103">
        <v>2</v>
      </c>
      <c r="P256" s="104">
        <f>O256/H256</f>
        <v>1.6666666666666666E-2</v>
      </c>
      <c r="Q256" s="104">
        <f>IF(P256&gt;0.25,0.25,P256)</f>
        <v>1.6666666666666666E-2</v>
      </c>
      <c r="R256" s="101">
        <f>N256/D256</f>
        <v>1.0071871248255946</v>
      </c>
      <c r="S256" s="101">
        <f>N256/C256</f>
        <v>0.96237675947169343</v>
      </c>
      <c r="T256" s="101">
        <f>N256/E256</f>
        <v>1</v>
      </c>
      <c r="U256" s="103">
        <v>15520.25</v>
      </c>
      <c r="V256" s="103">
        <f>IF(W256&lt;O256,1,0)</f>
        <v>0</v>
      </c>
      <c r="W256" s="6">
        <v>2</v>
      </c>
      <c r="X256" s="101">
        <f>W256/H256</f>
        <v>1.6666666666666666E-2</v>
      </c>
      <c r="Y256" s="104">
        <f>IF(X256&gt;0.25,0.25,X256)</f>
        <v>1.6666666666666666E-2</v>
      </c>
      <c r="Z256" s="101">
        <f>U256/D256</f>
        <v>1.0071871248255946</v>
      </c>
      <c r="AA256" s="101">
        <f>U256/C256</f>
        <v>0.96237675947169343</v>
      </c>
      <c r="AB256" s="101">
        <f>U256/E256</f>
        <v>1</v>
      </c>
      <c r="AC256" s="103">
        <v>15520.25</v>
      </c>
      <c r="AD256" s="105">
        <v>3</v>
      </c>
      <c r="AE256" s="107">
        <f>AD256/H256</f>
        <v>2.5000000000000001E-2</v>
      </c>
      <c r="AF256" s="104">
        <f>IF(AE256&gt;0.3,0.3,AE256)</f>
        <v>2.5000000000000001E-2</v>
      </c>
      <c r="AG256" s="101">
        <f>AC256/D256</f>
        <v>1.0071871248255946</v>
      </c>
      <c r="AH256" s="101">
        <f>C256/AC256</f>
        <v>1.039094086757623</v>
      </c>
      <c r="AI256" s="101">
        <f>AC256/E256</f>
        <v>1</v>
      </c>
      <c r="AJ256" s="103">
        <v>15520.25</v>
      </c>
      <c r="AK256" s="6">
        <v>3</v>
      </c>
      <c r="AL256" s="101">
        <f>AK256/H256</f>
        <v>2.5000000000000001E-2</v>
      </c>
      <c r="AM256" s="104">
        <f>IF(AL256&gt;0.3,0.3,AL256)</f>
        <v>2.5000000000000001E-2</v>
      </c>
      <c r="AN256" s="101">
        <f>AJ256/D256</f>
        <v>1.0071871248255946</v>
      </c>
      <c r="AO256" s="101">
        <f>C256/AJ256</f>
        <v>1.039094086757623</v>
      </c>
      <c r="AP256" s="101">
        <f>AJ256/E256</f>
        <v>1</v>
      </c>
      <c r="AQ256" s="103">
        <v>15520.25</v>
      </c>
      <c r="AR256" s="103">
        <v>2</v>
      </c>
      <c r="AS256" s="101">
        <f>AR256/H256</f>
        <v>1.6666666666666666E-2</v>
      </c>
      <c r="AT256" s="104">
        <f>IF(AS256&gt;0.25,0.25,AS256)</f>
        <v>1.6666666666666666E-2</v>
      </c>
      <c r="AU256" s="101">
        <f>AQ256/D256</f>
        <v>1.0071871248255946</v>
      </c>
      <c r="AV256" s="101">
        <f>C256/AQ256</f>
        <v>1.039094086757623</v>
      </c>
      <c r="AW256" s="101">
        <f>AQ256/E256</f>
        <v>1</v>
      </c>
      <c r="AX256" s="103">
        <v>15520.25</v>
      </c>
      <c r="AY256" s="6">
        <v>0</v>
      </c>
      <c r="AZ256" s="101">
        <f>AY256/H256</f>
        <v>0</v>
      </c>
      <c r="BA256" s="104">
        <f>IF(AZ256&gt;0.1,0.1,AZ256)</f>
        <v>0</v>
      </c>
      <c r="BB256" s="101">
        <f>AX256/D256</f>
        <v>1.0071871248255946</v>
      </c>
      <c r="BC256" s="101">
        <f>C256/AX256</f>
        <v>1.039094086757623</v>
      </c>
      <c r="BD256" s="101">
        <f>AX256/E256</f>
        <v>1</v>
      </c>
    </row>
    <row r="257" spans="1:56" x14ac:dyDescent="0.2">
      <c r="A257" s="6" t="s">
        <v>1431</v>
      </c>
      <c r="B257" s="100">
        <v>278</v>
      </c>
      <c r="C257" s="13">
        <v>17084</v>
      </c>
      <c r="D257" s="13">
        <v>16464</v>
      </c>
      <c r="E257" s="13">
        <v>16526</v>
      </c>
      <c r="F257" s="13">
        <f>IF(C257=E257,1,0)</f>
        <v>0</v>
      </c>
      <c r="G257" s="13">
        <v>13</v>
      </c>
      <c r="H257" s="6">
        <f>VLOOKUP(B257,NEW_TRAIN_TEST!$A$2:$D$980,4,0)</f>
        <v>141</v>
      </c>
      <c r="I257" s="6" t="str">
        <f>VLOOKUP(B257,NEW_TRAIN_TEST!$A$2:$E$980,5,0)</f>
        <v>complete_multipartite</v>
      </c>
      <c r="J257" s="101">
        <f>G257/H257</f>
        <v>9.2198581560283682E-2</v>
      </c>
      <c r="K257" s="101">
        <f>IF(J257&gt;0.3,0.3,J257)</f>
        <v>9.2198581560283682E-2</v>
      </c>
      <c r="L257" s="101">
        <f>E257/D257</f>
        <v>1.0037657920310981</v>
      </c>
      <c r="M257" s="101">
        <f>E257/C257</f>
        <v>0.96733785998595179</v>
      </c>
      <c r="N257" s="103">
        <v>16526</v>
      </c>
      <c r="O257" s="103">
        <v>5</v>
      </c>
      <c r="P257" s="104">
        <f>O257/H257</f>
        <v>3.5460992907801421E-2</v>
      </c>
      <c r="Q257" s="104">
        <f>IF(P257&gt;0.25,0.25,P257)</f>
        <v>3.5460992907801421E-2</v>
      </c>
      <c r="R257" s="101">
        <f>N257/D257</f>
        <v>1.0037657920310981</v>
      </c>
      <c r="S257" s="101">
        <f>N257/C257</f>
        <v>0.96733785998595179</v>
      </c>
      <c r="T257" s="101">
        <f>N257/E257</f>
        <v>1</v>
      </c>
      <c r="U257" s="103">
        <v>16526</v>
      </c>
      <c r="V257" s="103">
        <f>IF(W257&lt;O257,1,0)</f>
        <v>0</v>
      </c>
      <c r="W257" s="6">
        <v>6</v>
      </c>
      <c r="X257" s="101">
        <f>W257/H257</f>
        <v>4.2553191489361701E-2</v>
      </c>
      <c r="Y257" s="104">
        <f>IF(X257&gt;0.25,0.25,X257)</f>
        <v>4.2553191489361701E-2</v>
      </c>
      <c r="Z257" s="101">
        <f>U257/D257</f>
        <v>1.0037657920310981</v>
      </c>
      <c r="AA257" s="101">
        <f>U257/C257</f>
        <v>0.96733785998595179</v>
      </c>
      <c r="AB257" s="101">
        <f>U257/E257</f>
        <v>1</v>
      </c>
      <c r="AC257" s="103">
        <v>16526</v>
      </c>
      <c r="AD257" s="105">
        <v>7</v>
      </c>
      <c r="AE257" s="107">
        <f>AD257/H257</f>
        <v>4.9645390070921988E-2</v>
      </c>
      <c r="AF257" s="104">
        <f>IF(AE257&gt;0.3,0.3,AE257)</f>
        <v>4.9645390070921988E-2</v>
      </c>
      <c r="AG257" s="101">
        <f>AC257/D257</f>
        <v>1.0037657920310981</v>
      </c>
      <c r="AH257" s="101">
        <f>C257/AC257</f>
        <v>1.033764976400823</v>
      </c>
      <c r="AI257" s="101">
        <f>AC257/E257</f>
        <v>1</v>
      </c>
      <c r="AJ257" s="103">
        <v>16526</v>
      </c>
      <c r="AK257" s="6">
        <v>7</v>
      </c>
      <c r="AL257" s="101">
        <f>AK257/H257</f>
        <v>4.9645390070921988E-2</v>
      </c>
      <c r="AM257" s="104">
        <f>IF(AL257&gt;0.3,0.3,AL257)</f>
        <v>4.9645390070921988E-2</v>
      </c>
      <c r="AN257" s="101">
        <f>AJ257/D257</f>
        <v>1.0037657920310981</v>
      </c>
      <c r="AO257" s="101">
        <f>C257/AJ257</f>
        <v>1.033764976400823</v>
      </c>
      <c r="AP257" s="101">
        <f>AJ257/E257</f>
        <v>1</v>
      </c>
      <c r="AQ257" s="103">
        <v>16526</v>
      </c>
      <c r="AR257" s="103">
        <v>2</v>
      </c>
      <c r="AS257" s="101">
        <f>AR257/H257</f>
        <v>1.4184397163120567E-2</v>
      </c>
      <c r="AT257" s="104">
        <f>IF(AS257&gt;0.25,0.25,AS257)</f>
        <v>1.4184397163120567E-2</v>
      </c>
      <c r="AU257" s="101">
        <f>AQ257/D257</f>
        <v>1.0037657920310981</v>
      </c>
      <c r="AV257" s="101">
        <f>C257/AQ257</f>
        <v>1.033764976400823</v>
      </c>
      <c r="AW257" s="101">
        <f>AQ257/E257</f>
        <v>1</v>
      </c>
      <c r="AX257" s="103">
        <v>16526</v>
      </c>
      <c r="AY257" s="6">
        <v>1</v>
      </c>
      <c r="AZ257" s="101">
        <f>AY257/H257</f>
        <v>7.0921985815602835E-3</v>
      </c>
      <c r="BA257" s="104">
        <f>IF(AZ257&gt;0.1,0.1,AZ257)</f>
        <v>7.0921985815602835E-3</v>
      </c>
      <c r="BB257" s="101">
        <f>AX257/D257</f>
        <v>1.0037657920310981</v>
      </c>
      <c r="BC257" s="101">
        <f>C257/AX257</f>
        <v>1.033764976400823</v>
      </c>
      <c r="BD257" s="101">
        <f>AX257/E257</f>
        <v>1</v>
      </c>
    </row>
    <row r="258" spans="1:56" x14ac:dyDescent="0.2">
      <c r="A258" s="6" t="s">
        <v>1431</v>
      </c>
      <c r="B258" s="100">
        <v>279</v>
      </c>
      <c r="C258" s="13">
        <v>11881</v>
      </c>
      <c r="D258" s="13">
        <v>11270</v>
      </c>
      <c r="E258" s="13">
        <v>11802</v>
      </c>
      <c r="F258" s="13">
        <f>IF(C258=E258,1,0)</f>
        <v>0</v>
      </c>
      <c r="G258" s="13">
        <v>3</v>
      </c>
      <c r="H258" s="6">
        <f>VLOOKUP(B258,NEW_TRAIN_TEST!$A$2:$D$980,4,0)</f>
        <v>58</v>
      </c>
      <c r="I258" s="6" t="str">
        <f>VLOOKUP(B258,NEW_TRAIN_TEST!$A$2:$E$980,5,0)</f>
        <v>complete_multipartite</v>
      </c>
      <c r="J258" s="101">
        <f>G258/H258</f>
        <v>5.1724137931034482E-2</v>
      </c>
      <c r="K258" s="101">
        <f>IF(J258&gt;0.3,0.3,J258)</f>
        <v>5.1724137931034482E-2</v>
      </c>
      <c r="L258" s="101">
        <f>E258/D258</f>
        <v>1.0472049689440994</v>
      </c>
      <c r="M258" s="101">
        <f>E258/C258</f>
        <v>0.99335072805319413</v>
      </c>
      <c r="N258" s="103">
        <v>11802</v>
      </c>
      <c r="O258" s="103">
        <v>0</v>
      </c>
      <c r="P258" s="104">
        <f>O258/H258</f>
        <v>0</v>
      </c>
      <c r="Q258" s="104">
        <f>IF(P258&gt;0.25,0.25,P258)</f>
        <v>0</v>
      </c>
      <c r="R258" s="101">
        <f>N258/D258</f>
        <v>1.0472049689440994</v>
      </c>
      <c r="S258" s="101">
        <f>N258/C258</f>
        <v>0.99335072805319413</v>
      </c>
      <c r="T258" s="101">
        <f>N258/E258</f>
        <v>1</v>
      </c>
      <c r="U258" s="103">
        <v>11802</v>
      </c>
      <c r="V258" s="103">
        <f>IF(W258&lt;O258,1,0)</f>
        <v>0</v>
      </c>
      <c r="W258" s="6">
        <v>0</v>
      </c>
      <c r="X258" s="101">
        <f>W258/H258</f>
        <v>0</v>
      </c>
      <c r="Y258" s="104">
        <f>IF(X258&gt;0.25,0.25,X258)</f>
        <v>0</v>
      </c>
      <c r="Z258" s="101">
        <f>U258/D258</f>
        <v>1.0472049689440994</v>
      </c>
      <c r="AA258" s="101">
        <f>U258/C258</f>
        <v>0.99335072805319413</v>
      </c>
      <c r="AB258" s="101">
        <f>U258/E258</f>
        <v>1</v>
      </c>
      <c r="AC258" s="103">
        <v>11802</v>
      </c>
      <c r="AD258" s="105">
        <v>0</v>
      </c>
      <c r="AE258" s="107">
        <f>AD258/H258</f>
        <v>0</v>
      </c>
      <c r="AF258" s="104">
        <f>IF(AE258&gt;0.3,0.3,AE258)</f>
        <v>0</v>
      </c>
      <c r="AG258" s="101">
        <f>AC258/D258</f>
        <v>1.0472049689440994</v>
      </c>
      <c r="AH258" s="101">
        <f>C258/AC258</f>
        <v>1.006693780715133</v>
      </c>
      <c r="AI258" s="101">
        <f>AC258/E258</f>
        <v>1</v>
      </c>
      <c r="AJ258" s="103">
        <v>11802</v>
      </c>
      <c r="AK258" s="6">
        <v>0</v>
      </c>
      <c r="AL258" s="101">
        <f>AK258/H258</f>
        <v>0</v>
      </c>
      <c r="AM258" s="104">
        <f>IF(AL258&gt;0.3,0.3,AL258)</f>
        <v>0</v>
      </c>
      <c r="AN258" s="101">
        <f>AJ258/D258</f>
        <v>1.0472049689440994</v>
      </c>
      <c r="AO258" s="101">
        <f>C258/AJ258</f>
        <v>1.006693780715133</v>
      </c>
      <c r="AP258" s="101">
        <f>AJ258/E258</f>
        <v>1</v>
      </c>
      <c r="AQ258" s="103">
        <v>11802</v>
      </c>
      <c r="AR258" s="103">
        <v>0</v>
      </c>
      <c r="AS258" s="101">
        <f>AR258/H258</f>
        <v>0</v>
      </c>
      <c r="AT258" s="104">
        <f>IF(AS258&gt;0.25,0.25,AS258)</f>
        <v>0</v>
      </c>
      <c r="AU258" s="101">
        <f>AQ258/D258</f>
        <v>1.0472049689440994</v>
      </c>
      <c r="AV258" s="101">
        <f>C258/AQ258</f>
        <v>1.006693780715133</v>
      </c>
      <c r="AW258" s="101">
        <f>AQ258/E258</f>
        <v>1</v>
      </c>
      <c r="AX258" s="103">
        <v>11802</v>
      </c>
      <c r="AY258" s="6">
        <v>1</v>
      </c>
      <c r="AZ258" s="101">
        <f>AY258/H258</f>
        <v>1.7241379310344827E-2</v>
      </c>
      <c r="BA258" s="104">
        <f>IF(AZ258&gt;0.1,0.1,AZ258)</f>
        <v>1.7241379310344827E-2</v>
      </c>
      <c r="BB258" s="101">
        <f>AX258/D258</f>
        <v>1.0472049689440994</v>
      </c>
      <c r="BC258" s="101">
        <f>C258/AX258</f>
        <v>1.006693780715133</v>
      </c>
      <c r="BD258" s="101">
        <f>AX258/E258</f>
        <v>1</v>
      </c>
    </row>
    <row r="259" spans="1:56" x14ac:dyDescent="0.2">
      <c r="A259" s="6" t="s">
        <v>1431</v>
      </c>
      <c r="B259" s="100">
        <v>280</v>
      </c>
      <c r="C259" s="13">
        <v>11381</v>
      </c>
      <c r="D259" s="13">
        <v>10741.5</v>
      </c>
      <c r="E259" s="13">
        <v>11344.5</v>
      </c>
      <c r="F259" s="13">
        <f>IF(C259=E259,1,0)</f>
        <v>0</v>
      </c>
      <c r="G259" s="13">
        <v>3</v>
      </c>
      <c r="H259" s="6">
        <f>VLOOKUP(B259,NEW_TRAIN_TEST!$A$2:$D$980,4,0)</f>
        <v>57</v>
      </c>
      <c r="I259" s="6" t="str">
        <f>VLOOKUP(B259,NEW_TRAIN_TEST!$A$2:$E$980,5,0)</f>
        <v>complete_multipartite</v>
      </c>
      <c r="J259" s="101">
        <f>G259/H259</f>
        <v>5.2631578947368418E-2</v>
      </c>
      <c r="K259" s="101">
        <f>IF(J259&gt;0.3,0.3,J259)</f>
        <v>5.2631578947368418E-2</v>
      </c>
      <c r="L259" s="101">
        <f>E259/D259</f>
        <v>1.0561374109761206</v>
      </c>
      <c r="M259" s="101">
        <f>E259/C259</f>
        <v>0.9967929004481153</v>
      </c>
      <c r="N259" s="103">
        <v>11344.5</v>
      </c>
      <c r="O259" s="103">
        <v>2</v>
      </c>
      <c r="P259" s="104">
        <f>O259/H259</f>
        <v>3.5087719298245612E-2</v>
      </c>
      <c r="Q259" s="104">
        <f>IF(P259&gt;0.25,0.25,P259)</f>
        <v>3.5087719298245612E-2</v>
      </c>
      <c r="R259" s="101">
        <f>N259/D259</f>
        <v>1.0561374109761206</v>
      </c>
      <c r="S259" s="101">
        <f>N259/C259</f>
        <v>0.9967929004481153</v>
      </c>
      <c r="T259" s="101">
        <f>N259/E259</f>
        <v>1</v>
      </c>
      <c r="U259" s="103">
        <v>11344.5</v>
      </c>
      <c r="V259" s="103">
        <f>IF(W259&lt;O259,1,0)</f>
        <v>0</v>
      </c>
      <c r="W259" s="6">
        <v>2</v>
      </c>
      <c r="X259" s="101">
        <f>W259/H259</f>
        <v>3.5087719298245612E-2</v>
      </c>
      <c r="Y259" s="104">
        <f>IF(X259&gt;0.25,0.25,X259)</f>
        <v>3.5087719298245612E-2</v>
      </c>
      <c r="Z259" s="101">
        <f>U259/D259</f>
        <v>1.0561374109761206</v>
      </c>
      <c r="AA259" s="101">
        <f>U259/C259</f>
        <v>0.9967929004481153</v>
      </c>
      <c r="AB259" s="101">
        <f>U259/E259</f>
        <v>1</v>
      </c>
      <c r="AC259" s="103">
        <v>11344.5</v>
      </c>
      <c r="AD259" s="105">
        <v>3</v>
      </c>
      <c r="AE259" s="107">
        <f>AD259/H259</f>
        <v>5.2631578947368418E-2</v>
      </c>
      <c r="AF259" s="104">
        <f>IF(AE259&gt;0.3,0.3,AE259)</f>
        <v>5.2631578947368418E-2</v>
      </c>
      <c r="AG259" s="101">
        <f>AC259/D259</f>
        <v>1.0561374109761206</v>
      </c>
      <c r="AH259" s="101">
        <f>C259/AC259</f>
        <v>1.0032174181321345</v>
      </c>
      <c r="AI259" s="101">
        <f>AC259/E259</f>
        <v>1</v>
      </c>
      <c r="AJ259" s="103">
        <v>11344.5</v>
      </c>
      <c r="AK259" s="6">
        <v>3</v>
      </c>
      <c r="AL259" s="101">
        <f>AK259/H259</f>
        <v>5.2631578947368418E-2</v>
      </c>
      <c r="AM259" s="104">
        <f>IF(AL259&gt;0.3,0.3,AL259)</f>
        <v>5.2631578947368418E-2</v>
      </c>
      <c r="AN259" s="101">
        <f>AJ259/D259</f>
        <v>1.0561374109761206</v>
      </c>
      <c r="AO259" s="101">
        <f>C259/AJ259</f>
        <v>1.0032174181321345</v>
      </c>
      <c r="AP259" s="101">
        <f>AJ259/E259</f>
        <v>1</v>
      </c>
      <c r="AQ259" s="103">
        <v>11344.5</v>
      </c>
      <c r="AR259" s="103">
        <v>2</v>
      </c>
      <c r="AS259" s="101">
        <f>AR259/H259</f>
        <v>3.5087719298245612E-2</v>
      </c>
      <c r="AT259" s="104">
        <f>IF(AS259&gt;0.25,0.25,AS259)</f>
        <v>3.5087719298245612E-2</v>
      </c>
      <c r="AU259" s="101">
        <f>AQ259/D259</f>
        <v>1.0561374109761206</v>
      </c>
      <c r="AV259" s="101">
        <f>C259/AQ259</f>
        <v>1.0032174181321345</v>
      </c>
      <c r="AW259" s="101">
        <f>AQ259/E259</f>
        <v>1</v>
      </c>
      <c r="AX259" s="103">
        <v>11344.5</v>
      </c>
      <c r="AY259" s="6">
        <v>0</v>
      </c>
      <c r="AZ259" s="101">
        <f>AY259/H259</f>
        <v>0</v>
      </c>
      <c r="BA259" s="104">
        <f>IF(AZ259&gt;0.1,0.1,AZ259)</f>
        <v>0</v>
      </c>
      <c r="BB259" s="101">
        <f>AX259/D259</f>
        <v>1.0561374109761206</v>
      </c>
      <c r="BC259" s="101">
        <f>C259/AX259</f>
        <v>1.0032174181321345</v>
      </c>
      <c r="BD259" s="101">
        <f>AX259/E259</f>
        <v>1</v>
      </c>
    </row>
    <row r="260" spans="1:56" x14ac:dyDescent="0.2">
      <c r="A260" s="6" t="s">
        <v>1431</v>
      </c>
      <c r="B260" s="100">
        <v>281</v>
      </c>
      <c r="C260" s="13">
        <v>14334</v>
      </c>
      <c r="D260" s="13">
        <v>13782</v>
      </c>
      <c r="E260" s="13">
        <v>14279</v>
      </c>
      <c r="F260" s="13">
        <f>IF(C260=E260,1,0)</f>
        <v>0</v>
      </c>
      <c r="G260" s="13">
        <v>3</v>
      </c>
      <c r="H260" s="6">
        <f>VLOOKUP(B260,NEW_TRAIN_TEST!$A$2:$D$980,4,0)</f>
        <v>84</v>
      </c>
      <c r="I260" s="6" t="str">
        <f>VLOOKUP(B260,NEW_TRAIN_TEST!$A$2:$E$980,5,0)</f>
        <v>complete_multipartite</v>
      </c>
      <c r="J260" s="101">
        <f>G260/H260</f>
        <v>3.5714285714285712E-2</v>
      </c>
      <c r="K260" s="101">
        <f>IF(J260&gt;0.3,0.3,J260)</f>
        <v>3.5714285714285712E-2</v>
      </c>
      <c r="L260" s="101">
        <f>E260/D260</f>
        <v>1.0360615295312727</v>
      </c>
      <c r="M260" s="101">
        <f>E260/C260</f>
        <v>0.99616296916422487</v>
      </c>
      <c r="N260" s="103">
        <v>14279</v>
      </c>
      <c r="O260" s="103">
        <v>2</v>
      </c>
      <c r="P260" s="104">
        <f>O260/H260</f>
        <v>2.3809523809523808E-2</v>
      </c>
      <c r="Q260" s="104">
        <f>IF(P260&gt;0.25,0.25,P260)</f>
        <v>2.3809523809523808E-2</v>
      </c>
      <c r="R260" s="101">
        <f>N260/D260</f>
        <v>1.0360615295312727</v>
      </c>
      <c r="S260" s="101">
        <f>N260/C260</f>
        <v>0.99616296916422487</v>
      </c>
      <c r="T260" s="101">
        <f>N260/E260</f>
        <v>1</v>
      </c>
      <c r="U260" s="103">
        <v>14279</v>
      </c>
      <c r="V260" s="103">
        <f>IF(W260&lt;O260,1,0)</f>
        <v>0</v>
      </c>
      <c r="W260" s="6">
        <v>2</v>
      </c>
      <c r="X260" s="101">
        <f>W260/H260</f>
        <v>2.3809523809523808E-2</v>
      </c>
      <c r="Y260" s="104">
        <f>IF(X260&gt;0.25,0.25,X260)</f>
        <v>2.3809523809523808E-2</v>
      </c>
      <c r="Z260" s="101">
        <f>U260/D260</f>
        <v>1.0360615295312727</v>
      </c>
      <c r="AA260" s="101">
        <f>U260/C260</f>
        <v>0.99616296916422487</v>
      </c>
      <c r="AB260" s="101">
        <f>U260/E260</f>
        <v>1</v>
      </c>
      <c r="AC260" s="103">
        <v>14279</v>
      </c>
      <c r="AD260" s="105">
        <v>3</v>
      </c>
      <c r="AE260" s="107">
        <f>AD260/H260</f>
        <v>3.5714285714285712E-2</v>
      </c>
      <c r="AF260" s="104">
        <f>IF(AE260&gt;0.3,0.3,AE260)</f>
        <v>3.5714285714285712E-2</v>
      </c>
      <c r="AG260" s="101">
        <f>AC260/D260</f>
        <v>1.0360615295312727</v>
      </c>
      <c r="AH260" s="101">
        <f>C260/AC260</f>
        <v>1.0038518103508649</v>
      </c>
      <c r="AI260" s="101">
        <f>AC260/E260</f>
        <v>1</v>
      </c>
      <c r="AJ260" s="103">
        <v>14279</v>
      </c>
      <c r="AK260" s="6">
        <v>3</v>
      </c>
      <c r="AL260" s="101">
        <f>AK260/H260</f>
        <v>3.5714285714285712E-2</v>
      </c>
      <c r="AM260" s="104">
        <f>IF(AL260&gt;0.3,0.3,AL260)</f>
        <v>3.5714285714285712E-2</v>
      </c>
      <c r="AN260" s="101">
        <f>AJ260/D260</f>
        <v>1.0360615295312727</v>
      </c>
      <c r="AO260" s="101">
        <f>C260/AJ260</f>
        <v>1.0038518103508649</v>
      </c>
      <c r="AP260" s="101">
        <f>AJ260/E260</f>
        <v>1</v>
      </c>
      <c r="AQ260" s="103">
        <v>14279</v>
      </c>
      <c r="AR260" s="103">
        <v>2</v>
      </c>
      <c r="AS260" s="101">
        <f>AR260/H260</f>
        <v>2.3809523809523808E-2</v>
      </c>
      <c r="AT260" s="104">
        <f>IF(AS260&gt;0.25,0.25,AS260)</f>
        <v>2.3809523809523808E-2</v>
      </c>
      <c r="AU260" s="101">
        <f>AQ260/D260</f>
        <v>1.0360615295312727</v>
      </c>
      <c r="AV260" s="101">
        <f>C260/AQ260</f>
        <v>1.0038518103508649</v>
      </c>
      <c r="AW260" s="101">
        <f>AQ260/E260</f>
        <v>1</v>
      </c>
      <c r="AX260" s="103">
        <v>14279</v>
      </c>
      <c r="AY260" s="6">
        <v>0</v>
      </c>
      <c r="AZ260" s="101">
        <f>AY260/H260</f>
        <v>0</v>
      </c>
      <c r="BA260" s="104">
        <f>IF(AZ260&gt;0.1,0.1,AZ260)</f>
        <v>0</v>
      </c>
      <c r="BB260" s="101">
        <f>AX260/D260</f>
        <v>1.0360615295312727</v>
      </c>
      <c r="BC260" s="101">
        <f>C260/AX260</f>
        <v>1.0038518103508649</v>
      </c>
      <c r="BD260" s="101">
        <f>AX260/E260</f>
        <v>1</v>
      </c>
    </row>
    <row r="261" spans="1:56" x14ac:dyDescent="0.2">
      <c r="A261" s="6" t="s">
        <v>1431</v>
      </c>
      <c r="B261" s="100">
        <v>282</v>
      </c>
      <c r="C261" s="13">
        <v>15131</v>
      </c>
      <c r="D261" s="13">
        <v>14397.5</v>
      </c>
      <c r="E261" s="13">
        <v>14489</v>
      </c>
      <c r="F261" s="13">
        <f>IF(C261=E261,1,0)</f>
        <v>0</v>
      </c>
      <c r="G261" s="13">
        <v>13</v>
      </c>
      <c r="H261" s="6">
        <f>VLOOKUP(B261,NEW_TRAIN_TEST!$A$2:$D$980,4,0)</f>
        <v>106</v>
      </c>
      <c r="I261" s="6" t="str">
        <f>VLOOKUP(B261,NEW_TRAIN_TEST!$A$2:$E$980,5,0)</f>
        <v>complete_multipartite</v>
      </c>
      <c r="J261" s="101">
        <f>G261/H261</f>
        <v>0.12264150943396226</v>
      </c>
      <c r="K261" s="101">
        <f>IF(J261&gt;0.3,0.3,J261)</f>
        <v>0.12264150943396226</v>
      </c>
      <c r="L261" s="101">
        <f>E261/D261</f>
        <v>1.006355270012155</v>
      </c>
      <c r="M261" s="101">
        <f>E261/C261</f>
        <v>0.9575705505254114</v>
      </c>
      <c r="N261" s="103">
        <v>14489</v>
      </c>
      <c r="O261" s="103">
        <v>8</v>
      </c>
      <c r="P261" s="104">
        <f>O261/H261</f>
        <v>7.5471698113207544E-2</v>
      </c>
      <c r="Q261" s="104">
        <f>IF(P261&gt;0.25,0.25,P261)</f>
        <v>7.5471698113207544E-2</v>
      </c>
      <c r="R261" s="101">
        <f>N261/D261</f>
        <v>1.006355270012155</v>
      </c>
      <c r="S261" s="101">
        <f>N261/C261</f>
        <v>0.9575705505254114</v>
      </c>
      <c r="T261" s="101">
        <f>N261/E261</f>
        <v>1</v>
      </c>
      <c r="U261" s="103">
        <v>14489</v>
      </c>
      <c r="V261" s="103">
        <f>IF(W261&lt;O261,1,0)</f>
        <v>0</v>
      </c>
      <c r="W261" s="6">
        <v>8</v>
      </c>
      <c r="X261" s="101">
        <f>W261/H261</f>
        <v>7.5471698113207544E-2</v>
      </c>
      <c r="Y261" s="104">
        <f>IF(X261&gt;0.25,0.25,X261)</f>
        <v>7.5471698113207544E-2</v>
      </c>
      <c r="Z261" s="101">
        <f>U261/D261</f>
        <v>1.006355270012155</v>
      </c>
      <c r="AA261" s="101">
        <f>U261/C261</f>
        <v>0.9575705505254114</v>
      </c>
      <c r="AB261" s="101">
        <f>U261/E261</f>
        <v>1</v>
      </c>
      <c r="AC261" s="103">
        <v>14489</v>
      </c>
      <c r="AD261" s="105">
        <v>9</v>
      </c>
      <c r="AE261" s="107">
        <f>AD261/H261</f>
        <v>8.4905660377358486E-2</v>
      </c>
      <c r="AF261" s="104">
        <f>IF(AE261&gt;0.3,0.3,AE261)</f>
        <v>8.4905660377358486E-2</v>
      </c>
      <c r="AG261" s="101">
        <f>AC261/D261</f>
        <v>1.006355270012155</v>
      </c>
      <c r="AH261" s="101">
        <f>C261/AC261</f>
        <v>1.0443094761543239</v>
      </c>
      <c r="AI261" s="101">
        <f>AC261/E261</f>
        <v>1</v>
      </c>
      <c r="AJ261" s="103">
        <v>14489</v>
      </c>
      <c r="AK261" s="6">
        <v>9</v>
      </c>
      <c r="AL261" s="101">
        <f>AK261/H261</f>
        <v>8.4905660377358486E-2</v>
      </c>
      <c r="AM261" s="104">
        <f>IF(AL261&gt;0.3,0.3,AL261)</f>
        <v>8.4905660377358486E-2</v>
      </c>
      <c r="AN261" s="101">
        <f>AJ261/D261</f>
        <v>1.006355270012155</v>
      </c>
      <c r="AO261" s="101">
        <f>C261/AJ261</f>
        <v>1.0443094761543239</v>
      </c>
      <c r="AP261" s="101">
        <f>AJ261/E261</f>
        <v>1</v>
      </c>
      <c r="AQ261" s="103">
        <v>14489</v>
      </c>
      <c r="AR261" s="103">
        <v>2</v>
      </c>
      <c r="AS261" s="101">
        <f>AR261/H261</f>
        <v>1.8867924528301886E-2</v>
      </c>
      <c r="AT261" s="104">
        <f>IF(AS261&gt;0.25,0.25,AS261)</f>
        <v>1.8867924528301886E-2</v>
      </c>
      <c r="AU261" s="101">
        <f>AQ261/D261</f>
        <v>1.006355270012155</v>
      </c>
      <c r="AV261" s="101">
        <f>C261/AQ261</f>
        <v>1.0443094761543239</v>
      </c>
      <c r="AW261" s="101">
        <f>AQ261/E261</f>
        <v>1</v>
      </c>
      <c r="AX261" s="103">
        <v>14489</v>
      </c>
      <c r="AY261" s="6">
        <v>0</v>
      </c>
      <c r="AZ261" s="101">
        <f>AY261/H261</f>
        <v>0</v>
      </c>
      <c r="BA261" s="104">
        <f>IF(AZ261&gt;0.1,0.1,AZ261)</f>
        <v>0</v>
      </c>
      <c r="BB261" s="101">
        <f>AX261/D261</f>
        <v>1.006355270012155</v>
      </c>
      <c r="BC261" s="101">
        <f>C261/AX261</f>
        <v>1.0443094761543239</v>
      </c>
      <c r="BD261" s="101">
        <f>AX261/E261</f>
        <v>1</v>
      </c>
    </row>
    <row r="262" spans="1:56" x14ac:dyDescent="0.2">
      <c r="A262" s="6" t="s">
        <v>1699</v>
      </c>
      <c r="B262" s="100">
        <v>283</v>
      </c>
      <c r="C262" s="13">
        <v>13386</v>
      </c>
      <c r="D262" s="13">
        <v>12922</v>
      </c>
      <c r="E262" s="13">
        <v>13329.5</v>
      </c>
      <c r="F262" s="13">
        <f>IF(C262=E262,1,0)</f>
        <v>0</v>
      </c>
      <c r="G262" s="13">
        <v>4</v>
      </c>
      <c r="H262" s="6">
        <f>VLOOKUP(B262,NEW_TRAIN_TEST!$A$2:$D$980,4,0)</f>
        <v>79</v>
      </c>
      <c r="I262" s="6" t="str">
        <f>VLOOKUP(B262,NEW_TRAIN_TEST!$A$2:$E$980,5,0)</f>
        <v>complete_multipartite</v>
      </c>
      <c r="J262" s="101">
        <f>G262/H262</f>
        <v>5.0632911392405063E-2</v>
      </c>
      <c r="K262" s="101">
        <f>IF(J262&gt;0.3,0.3,J262)</f>
        <v>5.0632911392405063E-2</v>
      </c>
      <c r="L262" s="101">
        <f>E262/D262</f>
        <v>1.0315353660424083</v>
      </c>
      <c r="M262" s="101">
        <f>E262/C262</f>
        <v>0.99577917226953538</v>
      </c>
      <c r="N262" s="103">
        <v>13329.5</v>
      </c>
      <c r="O262" s="103">
        <v>2</v>
      </c>
      <c r="P262" s="104">
        <f>O262/H262</f>
        <v>2.5316455696202531E-2</v>
      </c>
      <c r="Q262" s="104">
        <f>IF(P262&gt;0.25,0.25,P262)</f>
        <v>2.5316455696202531E-2</v>
      </c>
      <c r="R262" s="101">
        <f>N262/D262</f>
        <v>1.0315353660424083</v>
      </c>
      <c r="S262" s="101">
        <f>N262/C262</f>
        <v>0.99577917226953538</v>
      </c>
      <c r="T262" s="101">
        <f>N262/E262</f>
        <v>1</v>
      </c>
      <c r="U262" s="103">
        <v>13329.5</v>
      </c>
      <c r="V262" s="103">
        <f>IF(W262&lt;O262,1,0)</f>
        <v>0</v>
      </c>
      <c r="W262" s="6">
        <v>2</v>
      </c>
      <c r="X262" s="101">
        <f>W262/H262</f>
        <v>2.5316455696202531E-2</v>
      </c>
      <c r="Y262" s="104">
        <f>IF(X262&gt;0.25,0.25,X262)</f>
        <v>2.5316455696202531E-2</v>
      </c>
      <c r="Z262" s="101">
        <f>U262/D262</f>
        <v>1.0315353660424083</v>
      </c>
      <c r="AA262" s="101">
        <f>U262/C262</f>
        <v>0.99577917226953538</v>
      </c>
      <c r="AB262" s="101">
        <f>U262/E262</f>
        <v>1</v>
      </c>
      <c r="AC262" s="103">
        <v>13329.5</v>
      </c>
      <c r="AD262" s="105">
        <v>3</v>
      </c>
      <c r="AE262" s="107">
        <f>AD262/H262</f>
        <v>3.7974683544303799E-2</v>
      </c>
      <c r="AF262" s="104">
        <f>IF(AE262&gt;0.3,0.3,AE262)</f>
        <v>3.7974683544303799E-2</v>
      </c>
      <c r="AG262" s="101">
        <f>AC262/D262</f>
        <v>1.0315353660424083</v>
      </c>
      <c r="AH262" s="101">
        <f>C262/AC262</f>
        <v>1.0042387186316066</v>
      </c>
      <c r="AI262" s="101">
        <f>AC262/E262</f>
        <v>1</v>
      </c>
      <c r="AJ262" s="103">
        <v>13329.5</v>
      </c>
      <c r="AK262" s="6">
        <v>3</v>
      </c>
      <c r="AL262" s="101">
        <f>AK262/H262</f>
        <v>3.7974683544303799E-2</v>
      </c>
      <c r="AM262" s="104">
        <f>IF(AL262&gt;0.3,0.3,AL262)</f>
        <v>3.7974683544303799E-2</v>
      </c>
      <c r="AN262" s="101">
        <f>AJ262/D262</f>
        <v>1.0315353660424083</v>
      </c>
      <c r="AO262" s="101">
        <f>C262/AJ262</f>
        <v>1.0042387186316066</v>
      </c>
      <c r="AP262" s="101">
        <f>AJ262/E262</f>
        <v>1</v>
      </c>
      <c r="AQ262" s="103">
        <v>13329.5</v>
      </c>
      <c r="AR262" s="103">
        <v>2</v>
      </c>
      <c r="AS262" s="101">
        <f>AR262/H262</f>
        <v>2.5316455696202531E-2</v>
      </c>
      <c r="AT262" s="104">
        <f>IF(AS262&gt;0.25,0.25,AS262)</f>
        <v>2.5316455696202531E-2</v>
      </c>
      <c r="AU262" s="101">
        <f>AQ262/D262</f>
        <v>1.0315353660424083</v>
      </c>
      <c r="AV262" s="101">
        <f>C262/AQ262</f>
        <v>1.0042387186316066</v>
      </c>
      <c r="AW262" s="101">
        <f>AQ262/E262</f>
        <v>1</v>
      </c>
      <c r="AX262" s="103">
        <v>13329.5</v>
      </c>
      <c r="AY262" s="6">
        <v>0</v>
      </c>
      <c r="AZ262" s="101">
        <f>AY262/H262</f>
        <v>0</v>
      </c>
      <c r="BA262" s="104">
        <f>IF(AZ262&gt;0.1,0.1,AZ262)</f>
        <v>0</v>
      </c>
      <c r="BB262" s="101">
        <f>AX262/D262</f>
        <v>1.0315353660424083</v>
      </c>
      <c r="BC262" s="101">
        <f>C262/AX262</f>
        <v>1.0042387186316066</v>
      </c>
      <c r="BD262" s="101">
        <f>AX262/E262</f>
        <v>1</v>
      </c>
    </row>
    <row r="263" spans="1:56" x14ac:dyDescent="0.2">
      <c r="A263" s="6" t="s">
        <v>1699</v>
      </c>
      <c r="B263" s="100">
        <v>284</v>
      </c>
      <c r="C263" s="13">
        <v>16462</v>
      </c>
      <c r="D263" s="13">
        <v>15722.5</v>
      </c>
      <c r="E263" s="13">
        <v>15840.25</v>
      </c>
      <c r="F263" s="13">
        <f>IF(C263=E263,1,0)</f>
        <v>0</v>
      </c>
      <c r="G263" s="13">
        <v>11</v>
      </c>
      <c r="H263" s="6">
        <f>VLOOKUP(B263,NEW_TRAIN_TEST!$A$2:$D$980,4,0)</f>
        <v>135</v>
      </c>
      <c r="I263" s="6" t="str">
        <f>VLOOKUP(B263,NEW_TRAIN_TEST!$A$2:$E$980,5,0)</f>
        <v>complete_multipartite</v>
      </c>
      <c r="J263" s="101">
        <f>G263/H263</f>
        <v>8.1481481481481488E-2</v>
      </c>
      <c r="K263" s="101">
        <f>IF(J263&gt;0.3,0.3,J263)</f>
        <v>8.1481481481481488E-2</v>
      </c>
      <c r="L263" s="101">
        <f>E263/D263</f>
        <v>1.0074892669740818</v>
      </c>
      <c r="M263" s="101">
        <f>E263/C263</f>
        <v>0.96223119912525812</v>
      </c>
      <c r="N263" s="103">
        <v>15840.25</v>
      </c>
      <c r="O263" s="103">
        <v>6</v>
      </c>
      <c r="P263" s="104">
        <f>O263/H263</f>
        <v>4.4444444444444446E-2</v>
      </c>
      <c r="Q263" s="104">
        <f>IF(P263&gt;0.25,0.25,P263)</f>
        <v>4.4444444444444446E-2</v>
      </c>
      <c r="R263" s="101">
        <f>N263/D263</f>
        <v>1.0074892669740818</v>
      </c>
      <c r="S263" s="101">
        <f>N263/C263</f>
        <v>0.96223119912525812</v>
      </c>
      <c r="T263" s="101">
        <f>N263/E263</f>
        <v>1</v>
      </c>
      <c r="U263" s="103">
        <v>15840.25</v>
      </c>
      <c r="V263" s="103">
        <f>IF(W263&lt;O263,1,0)</f>
        <v>0</v>
      </c>
      <c r="W263" s="6">
        <v>6</v>
      </c>
      <c r="X263" s="101">
        <f>W263/H263</f>
        <v>4.4444444444444446E-2</v>
      </c>
      <c r="Y263" s="104">
        <f>IF(X263&gt;0.25,0.25,X263)</f>
        <v>4.4444444444444446E-2</v>
      </c>
      <c r="Z263" s="101">
        <f>U263/D263</f>
        <v>1.0074892669740818</v>
      </c>
      <c r="AA263" s="101">
        <f>U263/C263</f>
        <v>0.96223119912525812</v>
      </c>
      <c r="AB263" s="101">
        <f>U263/E263</f>
        <v>1</v>
      </c>
      <c r="AC263" s="103">
        <v>15840.25</v>
      </c>
      <c r="AD263" s="105">
        <v>7</v>
      </c>
      <c r="AE263" s="107">
        <f>AD263/H263</f>
        <v>5.185185185185185E-2</v>
      </c>
      <c r="AF263" s="104">
        <f>IF(AE263&gt;0.3,0.3,AE263)</f>
        <v>5.185185185185185E-2</v>
      </c>
      <c r="AG263" s="101">
        <f>AC263/D263</f>
        <v>1.0074892669740818</v>
      </c>
      <c r="AH263" s="101">
        <f>C263/AC263</f>
        <v>1.0392512744432696</v>
      </c>
      <c r="AI263" s="101">
        <f>AC263/E263</f>
        <v>1</v>
      </c>
      <c r="AJ263" s="103">
        <v>15840.25</v>
      </c>
      <c r="AK263" s="6">
        <v>8</v>
      </c>
      <c r="AL263" s="101">
        <f>AK263/H263</f>
        <v>5.9259259259259262E-2</v>
      </c>
      <c r="AM263" s="104">
        <f>IF(AL263&gt;0.3,0.3,AL263)</f>
        <v>5.9259259259259262E-2</v>
      </c>
      <c r="AN263" s="101">
        <f>AJ263/D263</f>
        <v>1.0074892669740818</v>
      </c>
      <c r="AO263" s="101">
        <f>C263/AJ263</f>
        <v>1.0392512744432696</v>
      </c>
      <c r="AP263" s="101">
        <f>AJ263/E263</f>
        <v>1</v>
      </c>
      <c r="AQ263" s="103">
        <v>15840.25</v>
      </c>
      <c r="AR263" s="103">
        <v>2</v>
      </c>
      <c r="AS263" s="101">
        <f>AR263/H263</f>
        <v>1.4814814814814815E-2</v>
      </c>
      <c r="AT263" s="104">
        <f>IF(AS263&gt;0.25,0.25,AS263)</f>
        <v>1.4814814814814815E-2</v>
      </c>
      <c r="AU263" s="101">
        <f>AQ263/D263</f>
        <v>1.0074892669740818</v>
      </c>
      <c r="AV263" s="101">
        <f>C263/AQ263</f>
        <v>1.0392512744432696</v>
      </c>
      <c r="AW263" s="101">
        <f>AQ263/E263</f>
        <v>1</v>
      </c>
      <c r="AX263" s="103">
        <v>15840.25</v>
      </c>
      <c r="AY263" s="6">
        <v>0</v>
      </c>
      <c r="AZ263" s="101">
        <f>AY263/H263</f>
        <v>0</v>
      </c>
      <c r="BA263" s="104">
        <f>IF(AZ263&gt;0.1,0.1,AZ263)</f>
        <v>0</v>
      </c>
      <c r="BB263" s="101">
        <f>AX263/D263</f>
        <v>1.0074892669740818</v>
      </c>
      <c r="BC263" s="101">
        <f>C263/AX263</f>
        <v>1.0392512744432696</v>
      </c>
      <c r="BD263" s="101">
        <f>AX263/E263</f>
        <v>1</v>
      </c>
    </row>
    <row r="264" spans="1:56" x14ac:dyDescent="0.2">
      <c r="A264" s="6" t="s">
        <v>1699</v>
      </c>
      <c r="B264" s="100">
        <v>285</v>
      </c>
      <c r="C264" s="13">
        <v>11395</v>
      </c>
      <c r="D264" s="13">
        <v>10748</v>
      </c>
      <c r="E264" s="13">
        <v>11326.5</v>
      </c>
      <c r="F264" s="13">
        <f>IF(C264=E264,1,0)</f>
        <v>0</v>
      </c>
      <c r="G264" s="13">
        <v>3</v>
      </c>
      <c r="H264" s="6">
        <f>VLOOKUP(B264,NEW_TRAIN_TEST!$A$2:$D$980,4,0)</f>
        <v>54</v>
      </c>
      <c r="I264" s="6" t="str">
        <f>VLOOKUP(B264,NEW_TRAIN_TEST!$A$2:$E$980,5,0)</f>
        <v>complete_multipartite</v>
      </c>
      <c r="J264" s="101">
        <f>G264/H264</f>
        <v>5.5555555555555552E-2</v>
      </c>
      <c r="K264" s="101">
        <f>IF(J264&gt;0.3,0.3,J264)</f>
        <v>5.5555555555555552E-2</v>
      </c>
      <c r="L264" s="101">
        <f>E264/D264</f>
        <v>1.0538239672497209</v>
      </c>
      <c r="M264" s="101">
        <f>E264/C264</f>
        <v>0.99398859148749452</v>
      </c>
      <c r="N264" s="103">
        <v>11326.5</v>
      </c>
      <c r="O264" s="103">
        <v>0</v>
      </c>
      <c r="P264" s="104">
        <f>O264/H264</f>
        <v>0</v>
      </c>
      <c r="Q264" s="104">
        <f>IF(P264&gt;0.25,0.25,P264)</f>
        <v>0</v>
      </c>
      <c r="R264" s="101">
        <f>N264/D264</f>
        <v>1.0538239672497209</v>
      </c>
      <c r="S264" s="101">
        <f>N264/C264</f>
        <v>0.99398859148749452</v>
      </c>
      <c r="T264" s="101">
        <f>N264/E264</f>
        <v>1</v>
      </c>
      <c r="U264" s="103">
        <v>11326.5</v>
      </c>
      <c r="V264" s="103">
        <f>IF(W264&lt;O264,1,0)</f>
        <v>0</v>
      </c>
      <c r="W264" s="6">
        <v>0</v>
      </c>
      <c r="X264" s="101">
        <f>W264/H264</f>
        <v>0</v>
      </c>
      <c r="Y264" s="104">
        <f>IF(X264&gt;0.25,0.25,X264)</f>
        <v>0</v>
      </c>
      <c r="Z264" s="101">
        <f>U264/D264</f>
        <v>1.0538239672497209</v>
      </c>
      <c r="AA264" s="101">
        <f>U264/C264</f>
        <v>0.99398859148749452</v>
      </c>
      <c r="AB264" s="101">
        <f>U264/E264</f>
        <v>1</v>
      </c>
      <c r="AC264" s="103">
        <v>11326.5</v>
      </c>
      <c r="AD264" s="105">
        <v>0</v>
      </c>
      <c r="AE264" s="107">
        <f>AD264/H264</f>
        <v>0</v>
      </c>
      <c r="AF264" s="104">
        <f>IF(AE264&gt;0.3,0.3,AE264)</f>
        <v>0</v>
      </c>
      <c r="AG264" s="101">
        <f>AC264/D264</f>
        <v>1.0538239672497209</v>
      </c>
      <c r="AH264" s="101">
        <f>C264/AC264</f>
        <v>1.0060477640930561</v>
      </c>
      <c r="AI264" s="101">
        <f>AC264/E264</f>
        <v>1</v>
      </c>
      <c r="AJ264" s="103">
        <v>11326.5</v>
      </c>
      <c r="AK264" s="6">
        <v>0</v>
      </c>
      <c r="AL264" s="101">
        <f>AK264/H264</f>
        <v>0</v>
      </c>
      <c r="AM264" s="104">
        <f>IF(AL264&gt;0.3,0.3,AL264)</f>
        <v>0</v>
      </c>
      <c r="AN264" s="101">
        <f>AJ264/D264</f>
        <v>1.0538239672497209</v>
      </c>
      <c r="AO264" s="101">
        <f>C264/AJ264</f>
        <v>1.0060477640930561</v>
      </c>
      <c r="AP264" s="101">
        <f>AJ264/E264</f>
        <v>1</v>
      </c>
      <c r="AQ264" s="103">
        <v>11326.5</v>
      </c>
      <c r="AR264" s="103">
        <v>0</v>
      </c>
      <c r="AS264" s="101">
        <f>AR264/H264</f>
        <v>0</v>
      </c>
      <c r="AT264" s="104">
        <f>IF(AS264&gt;0.25,0.25,AS264)</f>
        <v>0</v>
      </c>
      <c r="AU264" s="101">
        <f>AQ264/D264</f>
        <v>1.0538239672497209</v>
      </c>
      <c r="AV264" s="101">
        <f>C264/AQ264</f>
        <v>1.0060477640930561</v>
      </c>
      <c r="AW264" s="101">
        <f>AQ264/E264</f>
        <v>1</v>
      </c>
      <c r="AX264" s="103">
        <v>11326.5</v>
      </c>
      <c r="AY264" s="6">
        <v>0</v>
      </c>
      <c r="AZ264" s="101">
        <f>AY264/H264</f>
        <v>0</v>
      </c>
      <c r="BA264" s="104">
        <f>IF(AZ264&gt;0.1,0.1,AZ264)</f>
        <v>0</v>
      </c>
      <c r="BB264" s="101">
        <f>AX264/D264</f>
        <v>1.0538239672497209</v>
      </c>
      <c r="BC264" s="101">
        <f>C264/AX264</f>
        <v>1.0060477640930561</v>
      </c>
      <c r="BD264" s="101">
        <f>AX264/E264</f>
        <v>1</v>
      </c>
    </row>
    <row r="265" spans="1:56" x14ac:dyDescent="0.2">
      <c r="A265" s="6" t="s">
        <v>1699</v>
      </c>
      <c r="B265" s="100">
        <v>286</v>
      </c>
      <c r="C265" s="13">
        <v>11412</v>
      </c>
      <c r="D265" s="13">
        <v>10670.5</v>
      </c>
      <c r="E265" s="13">
        <v>11213</v>
      </c>
      <c r="F265" s="13">
        <f>IF(C265=E265,1,0)</f>
        <v>0</v>
      </c>
      <c r="G265" s="13">
        <v>3</v>
      </c>
      <c r="H265" s="6">
        <f>VLOOKUP(B265,NEW_TRAIN_TEST!$A$2:$D$980,4,0)</f>
        <v>55</v>
      </c>
      <c r="I265" s="6" t="str">
        <f>VLOOKUP(B265,NEW_TRAIN_TEST!$A$2:$E$980,5,0)</f>
        <v>complete_multipartite</v>
      </c>
      <c r="J265" s="101">
        <f>G265/H265</f>
        <v>5.4545454545454543E-2</v>
      </c>
      <c r="K265" s="101">
        <f>IF(J265&gt;0.3,0.3,J265)</f>
        <v>5.4545454545454543E-2</v>
      </c>
      <c r="L265" s="101">
        <f>E265/D265</f>
        <v>1.0508411039782579</v>
      </c>
      <c r="M265" s="101">
        <f>E265/C265</f>
        <v>0.98256221521205744</v>
      </c>
      <c r="N265" s="103">
        <v>11213</v>
      </c>
      <c r="O265" s="103">
        <v>2</v>
      </c>
      <c r="P265" s="104">
        <f>O265/H265</f>
        <v>3.6363636363636362E-2</v>
      </c>
      <c r="Q265" s="104">
        <f>IF(P265&gt;0.25,0.25,P265)</f>
        <v>3.6363636363636362E-2</v>
      </c>
      <c r="R265" s="101">
        <f>N265/D265</f>
        <v>1.0508411039782579</v>
      </c>
      <c r="S265" s="101">
        <f>N265/C265</f>
        <v>0.98256221521205744</v>
      </c>
      <c r="T265" s="101">
        <f>N265/E265</f>
        <v>1</v>
      </c>
      <c r="U265" s="103">
        <v>11213</v>
      </c>
      <c r="V265" s="103">
        <f>IF(W265&lt;O265,1,0)</f>
        <v>0</v>
      </c>
      <c r="W265" s="6">
        <v>2</v>
      </c>
      <c r="X265" s="101">
        <f>W265/H265</f>
        <v>3.6363636363636362E-2</v>
      </c>
      <c r="Y265" s="104">
        <f>IF(X265&gt;0.25,0.25,X265)</f>
        <v>3.6363636363636362E-2</v>
      </c>
      <c r="Z265" s="101">
        <f>U265/D265</f>
        <v>1.0508411039782579</v>
      </c>
      <c r="AA265" s="101">
        <f>U265/C265</f>
        <v>0.98256221521205744</v>
      </c>
      <c r="AB265" s="101">
        <f>U265/E265</f>
        <v>1</v>
      </c>
      <c r="AC265" s="103">
        <v>11213</v>
      </c>
      <c r="AD265" s="105">
        <v>3</v>
      </c>
      <c r="AE265" s="107">
        <f>AD265/H265</f>
        <v>5.4545454545454543E-2</v>
      </c>
      <c r="AF265" s="104">
        <f>IF(AE265&gt;0.3,0.3,AE265)</f>
        <v>5.4545454545454543E-2</v>
      </c>
      <c r="AG265" s="101">
        <f>AC265/D265</f>
        <v>1.0508411039782579</v>
      </c>
      <c r="AH265" s="101">
        <f>C265/AC265</f>
        <v>1.0177472576473736</v>
      </c>
      <c r="AI265" s="101">
        <f>AC265/E265</f>
        <v>1</v>
      </c>
      <c r="AJ265" s="103">
        <v>11213</v>
      </c>
      <c r="AK265" s="6">
        <v>3</v>
      </c>
      <c r="AL265" s="101">
        <f>AK265/H265</f>
        <v>5.4545454545454543E-2</v>
      </c>
      <c r="AM265" s="104">
        <f>IF(AL265&gt;0.3,0.3,AL265)</f>
        <v>5.4545454545454543E-2</v>
      </c>
      <c r="AN265" s="101">
        <f>AJ265/D265</f>
        <v>1.0508411039782579</v>
      </c>
      <c r="AO265" s="101">
        <f>C265/AJ265</f>
        <v>1.0177472576473736</v>
      </c>
      <c r="AP265" s="101">
        <f>AJ265/E265</f>
        <v>1</v>
      </c>
      <c r="AQ265" s="103">
        <v>11213</v>
      </c>
      <c r="AR265" s="103">
        <v>2</v>
      </c>
      <c r="AS265" s="101">
        <f>AR265/H265</f>
        <v>3.6363636363636362E-2</v>
      </c>
      <c r="AT265" s="104">
        <f>IF(AS265&gt;0.25,0.25,AS265)</f>
        <v>3.6363636363636362E-2</v>
      </c>
      <c r="AU265" s="101">
        <f>AQ265/D265</f>
        <v>1.0508411039782579</v>
      </c>
      <c r="AV265" s="101">
        <f>C265/AQ265</f>
        <v>1.0177472576473736</v>
      </c>
      <c r="AW265" s="101">
        <f>AQ265/E265</f>
        <v>1</v>
      </c>
      <c r="AX265" s="103">
        <v>11213</v>
      </c>
      <c r="AY265" s="6">
        <v>0</v>
      </c>
      <c r="AZ265" s="101">
        <f>AY265/H265</f>
        <v>0</v>
      </c>
      <c r="BA265" s="104">
        <f>IF(AZ265&gt;0.1,0.1,AZ265)</f>
        <v>0</v>
      </c>
      <c r="BB265" s="101">
        <f>AX265/D265</f>
        <v>1.0508411039782579</v>
      </c>
      <c r="BC265" s="101">
        <f>C265/AX265</f>
        <v>1.0177472576473736</v>
      </c>
      <c r="BD265" s="101">
        <f>AX265/E265</f>
        <v>1</v>
      </c>
    </row>
    <row r="266" spans="1:56" x14ac:dyDescent="0.2">
      <c r="A266" s="6" t="s">
        <v>1699</v>
      </c>
      <c r="B266" s="100">
        <v>287</v>
      </c>
      <c r="C266" s="13">
        <v>8994</v>
      </c>
      <c r="D266" s="13">
        <v>8318</v>
      </c>
      <c r="E266" s="13">
        <v>8977</v>
      </c>
      <c r="F266" s="13">
        <f>IF(C266=E266,1,0)</f>
        <v>0</v>
      </c>
      <c r="G266" s="13">
        <v>2</v>
      </c>
      <c r="H266" s="6">
        <f>VLOOKUP(B266,NEW_TRAIN_TEST!$A$2:$D$980,4,0)</f>
        <v>21</v>
      </c>
      <c r="I266" s="6" t="str">
        <f>VLOOKUP(B266,NEW_TRAIN_TEST!$A$2:$E$980,5,0)</f>
        <v>complete_multipartite</v>
      </c>
      <c r="J266" s="101">
        <f>G266/H266</f>
        <v>9.5238095238095233E-2</v>
      </c>
      <c r="K266" s="101">
        <f>IF(J266&gt;0.3,0.3,J266)</f>
        <v>9.5238095238095233E-2</v>
      </c>
      <c r="L266" s="101">
        <f>E266/D266</f>
        <v>1.0792257754267853</v>
      </c>
      <c r="M266" s="101">
        <f>E266/C266</f>
        <v>0.99810985101178562</v>
      </c>
      <c r="N266" s="103">
        <v>8977</v>
      </c>
      <c r="O266" s="103">
        <v>0</v>
      </c>
      <c r="P266" s="104">
        <f>O266/H266</f>
        <v>0</v>
      </c>
      <c r="Q266" s="104">
        <f>IF(P266&gt;0.25,0.25,P266)</f>
        <v>0</v>
      </c>
      <c r="R266" s="101">
        <f>N266/D266</f>
        <v>1.0792257754267853</v>
      </c>
      <c r="S266" s="101">
        <f>N266/C266</f>
        <v>0.99810985101178562</v>
      </c>
      <c r="T266" s="101">
        <f>N266/E266</f>
        <v>1</v>
      </c>
      <c r="U266" s="103">
        <v>8977</v>
      </c>
      <c r="V266" s="103">
        <f>IF(W266&lt;O266,1,0)</f>
        <v>0</v>
      </c>
      <c r="W266" s="6">
        <v>0</v>
      </c>
      <c r="X266" s="101">
        <f>W266/H266</f>
        <v>0</v>
      </c>
      <c r="Y266" s="104">
        <f>IF(X266&gt;0.25,0.25,X266)</f>
        <v>0</v>
      </c>
      <c r="Z266" s="101">
        <f>U266/D266</f>
        <v>1.0792257754267853</v>
      </c>
      <c r="AA266" s="101">
        <f>U266/C266</f>
        <v>0.99810985101178562</v>
      </c>
      <c r="AB266" s="101">
        <f>U266/E266</f>
        <v>1</v>
      </c>
      <c r="AC266" s="103">
        <v>8977</v>
      </c>
      <c r="AD266" s="105">
        <v>0</v>
      </c>
      <c r="AE266" s="107">
        <f>AD266/H266</f>
        <v>0</v>
      </c>
      <c r="AF266" s="104">
        <f>IF(AE266&gt;0.3,0.3,AE266)</f>
        <v>0</v>
      </c>
      <c r="AG266" s="101">
        <f>AC266/D266</f>
        <v>1.0792257754267853</v>
      </c>
      <c r="AH266" s="101">
        <f>C266/AC266</f>
        <v>1.0018937284170659</v>
      </c>
      <c r="AI266" s="101">
        <f>AC266/E266</f>
        <v>1</v>
      </c>
      <c r="AJ266" s="103">
        <v>8977</v>
      </c>
      <c r="AK266" s="6">
        <v>0</v>
      </c>
      <c r="AL266" s="101">
        <f>AK266/H266</f>
        <v>0</v>
      </c>
      <c r="AM266" s="104">
        <f>IF(AL266&gt;0.3,0.3,AL266)</f>
        <v>0</v>
      </c>
      <c r="AN266" s="101">
        <f>AJ266/D266</f>
        <v>1.0792257754267853</v>
      </c>
      <c r="AO266" s="101">
        <f>C266/AJ266</f>
        <v>1.0018937284170659</v>
      </c>
      <c r="AP266" s="101">
        <f>AJ266/E266</f>
        <v>1</v>
      </c>
      <c r="AQ266" s="103">
        <v>8977</v>
      </c>
      <c r="AR266" s="103">
        <v>0</v>
      </c>
      <c r="AS266" s="101">
        <f>AR266/H266</f>
        <v>0</v>
      </c>
      <c r="AT266" s="104">
        <f>IF(AS266&gt;0.25,0.25,AS266)</f>
        <v>0</v>
      </c>
      <c r="AU266" s="101">
        <f>AQ266/D266</f>
        <v>1.0792257754267853</v>
      </c>
      <c r="AV266" s="101">
        <f>C266/AQ266</f>
        <v>1.0018937284170659</v>
      </c>
      <c r="AW266" s="101">
        <f>AQ266/E266</f>
        <v>1</v>
      </c>
      <c r="AX266" s="103">
        <v>8977</v>
      </c>
      <c r="AY266" s="6">
        <v>0</v>
      </c>
      <c r="AZ266" s="101">
        <f>AY266/H266</f>
        <v>0</v>
      </c>
      <c r="BA266" s="104">
        <f>IF(AZ266&gt;0.1,0.1,AZ266)</f>
        <v>0</v>
      </c>
      <c r="BB266" s="101">
        <f>AX266/D266</f>
        <v>1.0792257754267853</v>
      </c>
      <c r="BC266" s="101">
        <f>C266/AX266</f>
        <v>1.0018937284170659</v>
      </c>
      <c r="BD266" s="101">
        <f>AX266/E266</f>
        <v>1</v>
      </c>
    </row>
    <row r="267" spans="1:56" x14ac:dyDescent="0.2">
      <c r="A267" s="6" t="s">
        <v>1699</v>
      </c>
      <c r="B267" s="100">
        <v>288</v>
      </c>
      <c r="C267" s="13">
        <v>15462</v>
      </c>
      <c r="D267" s="13">
        <v>14769.5</v>
      </c>
      <c r="E267" s="13">
        <v>14853.5</v>
      </c>
      <c r="F267" s="13">
        <f>IF(C267=E267,1,0)</f>
        <v>0</v>
      </c>
      <c r="G267" s="13">
        <v>13</v>
      </c>
      <c r="H267" s="6">
        <f>VLOOKUP(B267,NEW_TRAIN_TEST!$A$2:$D$980,4,0)</f>
        <v>102</v>
      </c>
      <c r="I267" s="6" t="str">
        <f>VLOOKUP(B267,NEW_TRAIN_TEST!$A$2:$E$980,5,0)</f>
        <v>complete_multipartite</v>
      </c>
      <c r="J267" s="101">
        <f>G267/H267</f>
        <v>0.12745098039215685</v>
      </c>
      <c r="K267" s="101">
        <f>IF(J267&gt;0.3,0.3,J267)</f>
        <v>0.12745098039215685</v>
      </c>
      <c r="L267" s="101">
        <f>E267/D267</f>
        <v>1.0056873963235045</v>
      </c>
      <c r="M267" s="101">
        <f>E267/C267</f>
        <v>0.96064545336955121</v>
      </c>
      <c r="N267" s="103">
        <v>14853.5</v>
      </c>
      <c r="O267" s="103">
        <v>6</v>
      </c>
      <c r="P267" s="104">
        <f>O267/H267</f>
        <v>5.8823529411764705E-2</v>
      </c>
      <c r="Q267" s="104">
        <f>IF(P267&gt;0.25,0.25,P267)</f>
        <v>5.8823529411764705E-2</v>
      </c>
      <c r="R267" s="101">
        <f>N267/D267</f>
        <v>1.0056873963235045</v>
      </c>
      <c r="S267" s="101">
        <f>N267/C267</f>
        <v>0.96064545336955121</v>
      </c>
      <c r="T267" s="101">
        <f>N267/E267</f>
        <v>1</v>
      </c>
      <c r="U267" s="103">
        <v>14853.5</v>
      </c>
      <c r="V267" s="103">
        <f>IF(W267&lt;O267,1,0)</f>
        <v>0</v>
      </c>
      <c r="W267" s="6">
        <v>6</v>
      </c>
      <c r="X267" s="101">
        <f>W267/H267</f>
        <v>5.8823529411764705E-2</v>
      </c>
      <c r="Y267" s="104">
        <f>IF(X267&gt;0.25,0.25,X267)</f>
        <v>5.8823529411764705E-2</v>
      </c>
      <c r="Z267" s="101">
        <f>U267/D267</f>
        <v>1.0056873963235045</v>
      </c>
      <c r="AA267" s="101">
        <f>U267/C267</f>
        <v>0.96064545336955121</v>
      </c>
      <c r="AB267" s="101">
        <f>U267/E267</f>
        <v>1</v>
      </c>
      <c r="AC267" s="103">
        <v>14853.5</v>
      </c>
      <c r="AD267" s="105">
        <v>7</v>
      </c>
      <c r="AE267" s="107">
        <f>AD267/H267</f>
        <v>6.8627450980392163E-2</v>
      </c>
      <c r="AF267" s="104">
        <f>IF(AE267&gt;0.3,0.3,AE267)</f>
        <v>6.8627450980392163E-2</v>
      </c>
      <c r="AG267" s="101">
        <f>AC267/D267</f>
        <v>1.0056873963235045</v>
      </c>
      <c r="AH267" s="101">
        <f>C267/AC267</f>
        <v>1.0409667755074561</v>
      </c>
      <c r="AI267" s="101">
        <f>AC267/E267</f>
        <v>1</v>
      </c>
      <c r="AJ267" s="103">
        <v>14853.5</v>
      </c>
      <c r="AK267" s="6">
        <v>8</v>
      </c>
      <c r="AL267" s="101">
        <f>AK267/H267</f>
        <v>7.8431372549019607E-2</v>
      </c>
      <c r="AM267" s="104">
        <f>IF(AL267&gt;0.3,0.3,AL267)</f>
        <v>7.8431372549019607E-2</v>
      </c>
      <c r="AN267" s="101">
        <f>AJ267/D267</f>
        <v>1.0056873963235045</v>
      </c>
      <c r="AO267" s="101">
        <f>C267/AJ267</f>
        <v>1.0409667755074561</v>
      </c>
      <c r="AP267" s="101">
        <f>AJ267/E267</f>
        <v>1</v>
      </c>
      <c r="AQ267" s="103">
        <v>14853.5</v>
      </c>
      <c r="AR267" s="103">
        <v>2</v>
      </c>
      <c r="AS267" s="101">
        <f>AR267/H267</f>
        <v>1.9607843137254902E-2</v>
      </c>
      <c r="AT267" s="104">
        <f>IF(AS267&gt;0.25,0.25,AS267)</f>
        <v>1.9607843137254902E-2</v>
      </c>
      <c r="AU267" s="101">
        <f>AQ267/D267</f>
        <v>1.0056873963235045</v>
      </c>
      <c r="AV267" s="101">
        <f>C267/AQ267</f>
        <v>1.0409667755074561</v>
      </c>
      <c r="AW267" s="101">
        <f>AQ267/E267</f>
        <v>1</v>
      </c>
      <c r="AX267" s="103">
        <v>14853.5</v>
      </c>
      <c r="AY267" s="6">
        <v>1</v>
      </c>
      <c r="AZ267" s="101">
        <f>AY267/H267</f>
        <v>9.8039215686274508E-3</v>
      </c>
      <c r="BA267" s="104">
        <f>IF(AZ267&gt;0.1,0.1,AZ267)</f>
        <v>9.8039215686274508E-3</v>
      </c>
      <c r="BB267" s="101">
        <f>AX267/D267</f>
        <v>1.0056873963235045</v>
      </c>
      <c r="BC267" s="101">
        <f>C267/AX267</f>
        <v>1.0409667755074561</v>
      </c>
      <c r="BD267" s="101">
        <f>AX267/E267</f>
        <v>1</v>
      </c>
    </row>
    <row r="268" spans="1:56" x14ac:dyDescent="0.2">
      <c r="A268" s="6" t="s">
        <v>1699</v>
      </c>
      <c r="B268" s="100">
        <v>289</v>
      </c>
      <c r="C268" s="13">
        <v>9765</v>
      </c>
      <c r="D268" s="13">
        <v>8974</v>
      </c>
      <c r="E268" s="13">
        <v>9640.5</v>
      </c>
      <c r="F268" s="13">
        <f>IF(C268=E268,1,0)</f>
        <v>0</v>
      </c>
      <c r="G268" s="13">
        <v>3</v>
      </c>
      <c r="H268" s="6">
        <f>VLOOKUP(B268,NEW_TRAIN_TEST!$A$2:$D$980,4,0)</f>
        <v>39</v>
      </c>
      <c r="I268" s="6" t="str">
        <f>VLOOKUP(B268,NEW_TRAIN_TEST!$A$2:$E$980,5,0)</f>
        <v>complete_multipartite</v>
      </c>
      <c r="J268" s="101">
        <f>G268/H268</f>
        <v>7.6923076923076927E-2</v>
      </c>
      <c r="K268" s="101">
        <f>IF(J268&gt;0.3,0.3,J268)</f>
        <v>7.6923076923076927E-2</v>
      </c>
      <c r="L268" s="101">
        <f>E268/D268</f>
        <v>1.0742701136616892</v>
      </c>
      <c r="M268" s="101">
        <f>E268/C268</f>
        <v>0.98725038402457754</v>
      </c>
      <c r="N268" s="103">
        <v>9640.5</v>
      </c>
      <c r="O268" s="103">
        <v>2</v>
      </c>
      <c r="P268" s="104">
        <f>O268/H268</f>
        <v>5.128205128205128E-2</v>
      </c>
      <c r="Q268" s="104">
        <f>IF(P268&gt;0.25,0.25,P268)</f>
        <v>5.128205128205128E-2</v>
      </c>
      <c r="R268" s="101">
        <f>N268/D268</f>
        <v>1.0742701136616892</v>
      </c>
      <c r="S268" s="101">
        <f>N268/C268</f>
        <v>0.98725038402457754</v>
      </c>
      <c r="T268" s="101">
        <f>N268/E268</f>
        <v>1</v>
      </c>
      <c r="U268" s="103">
        <v>9640.5</v>
      </c>
      <c r="V268" s="103">
        <f>IF(W268&lt;O268,1,0)</f>
        <v>0</v>
      </c>
      <c r="W268" s="6">
        <v>2</v>
      </c>
      <c r="X268" s="101">
        <f>W268/H268</f>
        <v>5.128205128205128E-2</v>
      </c>
      <c r="Y268" s="104">
        <f>IF(X268&gt;0.25,0.25,X268)</f>
        <v>5.128205128205128E-2</v>
      </c>
      <c r="Z268" s="101">
        <f>U268/D268</f>
        <v>1.0742701136616892</v>
      </c>
      <c r="AA268" s="101">
        <f>U268/C268</f>
        <v>0.98725038402457754</v>
      </c>
      <c r="AB268" s="101">
        <f>U268/E268</f>
        <v>1</v>
      </c>
      <c r="AC268" s="103">
        <v>9640.5</v>
      </c>
      <c r="AD268" s="105">
        <v>3</v>
      </c>
      <c r="AE268" s="107">
        <f>AD268/H268</f>
        <v>7.6923076923076927E-2</v>
      </c>
      <c r="AF268" s="104">
        <f>IF(AE268&gt;0.3,0.3,AE268)</f>
        <v>7.6923076923076927E-2</v>
      </c>
      <c r="AG268" s="101">
        <f>AC268/D268</f>
        <v>1.0742701136616892</v>
      </c>
      <c r="AH268" s="101">
        <f>C268/AC268</f>
        <v>1.0129142679321612</v>
      </c>
      <c r="AI268" s="101">
        <f>AC268/E268</f>
        <v>1</v>
      </c>
      <c r="AJ268" s="103">
        <v>9640.5</v>
      </c>
      <c r="AK268" s="6">
        <v>3</v>
      </c>
      <c r="AL268" s="101">
        <f>AK268/H268</f>
        <v>7.6923076923076927E-2</v>
      </c>
      <c r="AM268" s="104">
        <f>IF(AL268&gt;0.3,0.3,AL268)</f>
        <v>7.6923076923076927E-2</v>
      </c>
      <c r="AN268" s="101">
        <f>AJ268/D268</f>
        <v>1.0742701136616892</v>
      </c>
      <c r="AO268" s="101">
        <f>C268/AJ268</f>
        <v>1.0129142679321612</v>
      </c>
      <c r="AP268" s="101">
        <f>AJ268/E268</f>
        <v>1</v>
      </c>
      <c r="AQ268" s="103">
        <v>9640.5</v>
      </c>
      <c r="AR268" s="103">
        <v>2</v>
      </c>
      <c r="AS268" s="101">
        <f>AR268/H268</f>
        <v>5.128205128205128E-2</v>
      </c>
      <c r="AT268" s="104">
        <f>IF(AS268&gt;0.25,0.25,AS268)</f>
        <v>5.128205128205128E-2</v>
      </c>
      <c r="AU268" s="101">
        <f>AQ268/D268</f>
        <v>1.0742701136616892</v>
      </c>
      <c r="AV268" s="101">
        <f>C268/AQ268</f>
        <v>1.0129142679321612</v>
      </c>
      <c r="AW268" s="101">
        <f>AQ268/E268</f>
        <v>1</v>
      </c>
      <c r="AX268" s="103">
        <v>9640.5</v>
      </c>
      <c r="AY268" s="6">
        <v>0</v>
      </c>
      <c r="AZ268" s="101">
        <f>AY268/H268</f>
        <v>0</v>
      </c>
      <c r="BA268" s="104">
        <f>IF(AZ268&gt;0.1,0.1,AZ268)</f>
        <v>0</v>
      </c>
      <c r="BB268" s="101">
        <f>AX268/D268</f>
        <v>1.0742701136616892</v>
      </c>
      <c r="BC268" s="101">
        <f>C268/AX268</f>
        <v>1.0129142679321612</v>
      </c>
      <c r="BD268" s="101">
        <f>AX268/E268</f>
        <v>1</v>
      </c>
    </row>
    <row r="269" spans="1:56" x14ac:dyDescent="0.2">
      <c r="A269" s="6" t="s">
        <v>1699</v>
      </c>
      <c r="B269" s="100">
        <v>290</v>
      </c>
      <c r="C269" s="13">
        <v>12428</v>
      </c>
      <c r="D269" s="13">
        <v>11855</v>
      </c>
      <c r="E269" s="13">
        <v>12410.5</v>
      </c>
      <c r="F269" s="13">
        <f>IF(C269=E269,1,0)</f>
        <v>0</v>
      </c>
      <c r="G269" s="13">
        <v>2</v>
      </c>
      <c r="H269" s="6">
        <f>VLOOKUP(B269,NEW_TRAIN_TEST!$A$2:$D$980,4,0)</f>
        <v>64</v>
      </c>
      <c r="I269" s="6" t="str">
        <f>VLOOKUP(B269,NEW_TRAIN_TEST!$A$2:$E$980,5,0)</f>
        <v>complete_multipartite</v>
      </c>
      <c r="J269" s="101">
        <f>G269/H269</f>
        <v>3.125E-2</v>
      </c>
      <c r="K269" s="101">
        <f>IF(J269&gt;0.3,0.3,J269)</f>
        <v>3.125E-2</v>
      </c>
      <c r="L269" s="101">
        <f>E269/D269</f>
        <v>1.0468578658793757</v>
      </c>
      <c r="M269" s="101">
        <f>E269/C269</f>
        <v>0.99859188928226583</v>
      </c>
      <c r="N269" s="103">
        <v>12410.5</v>
      </c>
      <c r="O269" s="103">
        <v>0</v>
      </c>
      <c r="P269" s="104">
        <f>O269/H269</f>
        <v>0</v>
      </c>
      <c r="Q269" s="104">
        <f>IF(P269&gt;0.25,0.25,P269)</f>
        <v>0</v>
      </c>
      <c r="R269" s="101">
        <f>N269/D269</f>
        <v>1.0468578658793757</v>
      </c>
      <c r="S269" s="101">
        <f>N269/C269</f>
        <v>0.99859188928226583</v>
      </c>
      <c r="T269" s="101">
        <f>N269/E269</f>
        <v>1</v>
      </c>
      <c r="U269" s="103">
        <v>12410.5</v>
      </c>
      <c r="V269" s="103">
        <f>IF(W269&lt;O269,1,0)</f>
        <v>0</v>
      </c>
      <c r="W269" s="6">
        <v>0</v>
      </c>
      <c r="X269" s="101">
        <f>W269/H269</f>
        <v>0</v>
      </c>
      <c r="Y269" s="104">
        <f>IF(X269&gt;0.25,0.25,X269)</f>
        <v>0</v>
      </c>
      <c r="Z269" s="101">
        <f>U269/D269</f>
        <v>1.0468578658793757</v>
      </c>
      <c r="AA269" s="101">
        <f>U269/C269</f>
        <v>0.99859188928226583</v>
      </c>
      <c r="AB269" s="101">
        <f>U269/E269</f>
        <v>1</v>
      </c>
      <c r="AC269" s="103">
        <v>12410.5</v>
      </c>
      <c r="AD269" s="105">
        <v>0</v>
      </c>
      <c r="AE269" s="107">
        <f>AD269/H269</f>
        <v>0</v>
      </c>
      <c r="AF269" s="104">
        <f>IF(AE269&gt;0.3,0.3,AE269)</f>
        <v>0</v>
      </c>
      <c r="AG269" s="101">
        <f>AC269/D269</f>
        <v>1.0468578658793757</v>
      </c>
      <c r="AH269" s="101">
        <f>C269/AC269</f>
        <v>1.0014100962894323</v>
      </c>
      <c r="AI269" s="101">
        <f>AC269/E269</f>
        <v>1</v>
      </c>
      <c r="AJ269" s="103">
        <v>12410.5</v>
      </c>
      <c r="AK269" s="6">
        <v>0</v>
      </c>
      <c r="AL269" s="101">
        <f>AK269/H269</f>
        <v>0</v>
      </c>
      <c r="AM269" s="104">
        <f>IF(AL269&gt;0.3,0.3,AL269)</f>
        <v>0</v>
      </c>
      <c r="AN269" s="101">
        <f>AJ269/D269</f>
        <v>1.0468578658793757</v>
      </c>
      <c r="AO269" s="101">
        <f>C269/AJ269</f>
        <v>1.0014100962894323</v>
      </c>
      <c r="AP269" s="101">
        <f>AJ269/E269</f>
        <v>1</v>
      </c>
      <c r="AQ269" s="103">
        <v>12410.5</v>
      </c>
      <c r="AR269" s="103">
        <v>0</v>
      </c>
      <c r="AS269" s="101">
        <f>AR269/H269</f>
        <v>0</v>
      </c>
      <c r="AT269" s="104">
        <f>IF(AS269&gt;0.25,0.25,AS269)</f>
        <v>0</v>
      </c>
      <c r="AU269" s="101">
        <f>AQ269/D269</f>
        <v>1.0468578658793757</v>
      </c>
      <c r="AV269" s="101">
        <f>C269/AQ269</f>
        <v>1.0014100962894323</v>
      </c>
      <c r="AW269" s="101">
        <f>AQ269/E269</f>
        <v>1</v>
      </c>
      <c r="AX269" s="103">
        <v>12410.5</v>
      </c>
      <c r="AY269" s="6">
        <v>0</v>
      </c>
      <c r="AZ269" s="101">
        <f>AY269/H269</f>
        <v>0</v>
      </c>
      <c r="BA269" s="104">
        <f>IF(AZ269&gt;0.1,0.1,AZ269)</f>
        <v>0</v>
      </c>
      <c r="BB269" s="101">
        <f>AX269/D269</f>
        <v>1.0468578658793757</v>
      </c>
      <c r="BC269" s="101">
        <f>C269/AX269</f>
        <v>1.0014100962894323</v>
      </c>
      <c r="BD269" s="101">
        <f>AX269/E269</f>
        <v>1</v>
      </c>
    </row>
    <row r="270" spans="1:56" x14ac:dyDescent="0.2">
      <c r="A270" s="6" t="s">
        <v>1699</v>
      </c>
      <c r="B270" s="100">
        <v>291</v>
      </c>
      <c r="C270" s="13">
        <v>10967</v>
      </c>
      <c r="D270" s="13">
        <v>10295.5</v>
      </c>
      <c r="E270" s="13">
        <v>10918.5</v>
      </c>
      <c r="F270" s="13">
        <f>IF(C270=E270,1,0)</f>
        <v>0</v>
      </c>
      <c r="G270" s="13">
        <v>3</v>
      </c>
      <c r="H270" s="6">
        <f>VLOOKUP(B270,NEW_TRAIN_TEST!$A$2:$D$980,4,0)</f>
        <v>52</v>
      </c>
      <c r="I270" s="6" t="str">
        <f>VLOOKUP(B270,NEW_TRAIN_TEST!$A$2:$E$980,5,0)</f>
        <v>complete_multipartite</v>
      </c>
      <c r="J270" s="101">
        <f>G270/H270</f>
        <v>5.7692307692307696E-2</v>
      </c>
      <c r="K270" s="101">
        <f>IF(J270&gt;0.3,0.3,J270)</f>
        <v>5.7692307692307696E-2</v>
      </c>
      <c r="L270" s="101">
        <f>E270/D270</f>
        <v>1.060511874119761</v>
      </c>
      <c r="M270" s="101">
        <f>E270/C270</f>
        <v>0.99557764201695997</v>
      </c>
      <c r="N270" s="103">
        <v>10918.5</v>
      </c>
      <c r="O270" s="103">
        <v>2</v>
      </c>
      <c r="P270" s="104">
        <f>O270/H270</f>
        <v>3.8461538461538464E-2</v>
      </c>
      <c r="Q270" s="104">
        <f>IF(P270&gt;0.25,0.25,P270)</f>
        <v>3.8461538461538464E-2</v>
      </c>
      <c r="R270" s="101">
        <f>N270/D270</f>
        <v>1.060511874119761</v>
      </c>
      <c r="S270" s="101">
        <f>N270/C270</f>
        <v>0.99557764201695997</v>
      </c>
      <c r="T270" s="101">
        <f>N270/E270</f>
        <v>1</v>
      </c>
      <c r="U270" s="103">
        <v>10918.5</v>
      </c>
      <c r="V270" s="103">
        <f>IF(W270&lt;O270,1,0)</f>
        <v>0</v>
      </c>
      <c r="W270" s="6">
        <v>2</v>
      </c>
      <c r="X270" s="101">
        <f>W270/H270</f>
        <v>3.8461538461538464E-2</v>
      </c>
      <c r="Y270" s="104">
        <f>IF(X270&gt;0.25,0.25,X270)</f>
        <v>3.8461538461538464E-2</v>
      </c>
      <c r="Z270" s="101">
        <f>U270/D270</f>
        <v>1.060511874119761</v>
      </c>
      <c r="AA270" s="101">
        <f>U270/C270</f>
        <v>0.99557764201695997</v>
      </c>
      <c r="AB270" s="101">
        <f>U270/E270</f>
        <v>1</v>
      </c>
      <c r="AC270" s="103">
        <v>10918.5</v>
      </c>
      <c r="AD270" s="105">
        <v>3</v>
      </c>
      <c r="AE270" s="107">
        <f>AD270/H270</f>
        <v>5.7692307692307696E-2</v>
      </c>
      <c r="AF270" s="104">
        <f>IF(AE270&gt;0.3,0.3,AE270)</f>
        <v>5.7692307692307696E-2</v>
      </c>
      <c r="AG270" s="101">
        <f>AC270/D270</f>
        <v>1.060511874119761</v>
      </c>
      <c r="AH270" s="101">
        <f>C270/AC270</f>
        <v>1.0044420021065166</v>
      </c>
      <c r="AI270" s="101">
        <f>AC270/E270</f>
        <v>1</v>
      </c>
      <c r="AJ270" s="103">
        <v>10918.5</v>
      </c>
      <c r="AK270" s="6">
        <v>3</v>
      </c>
      <c r="AL270" s="101">
        <f>AK270/H270</f>
        <v>5.7692307692307696E-2</v>
      </c>
      <c r="AM270" s="104">
        <f>IF(AL270&gt;0.3,0.3,AL270)</f>
        <v>5.7692307692307696E-2</v>
      </c>
      <c r="AN270" s="101">
        <f>AJ270/D270</f>
        <v>1.060511874119761</v>
      </c>
      <c r="AO270" s="101">
        <f>C270/AJ270</f>
        <v>1.0044420021065166</v>
      </c>
      <c r="AP270" s="101">
        <f>AJ270/E270</f>
        <v>1</v>
      </c>
      <c r="AQ270" s="103">
        <v>10918.5</v>
      </c>
      <c r="AR270" s="103">
        <v>2</v>
      </c>
      <c r="AS270" s="101">
        <f>AR270/H270</f>
        <v>3.8461538461538464E-2</v>
      </c>
      <c r="AT270" s="104">
        <f>IF(AS270&gt;0.25,0.25,AS270)</f>
        <v>3.8461538461538464E-2</v>
      </c>
      <c r="AU270" s="101">
        <f>AQ270/D270</f>
        <v>1.060511874119761</v>
      </c>
      <c r="AV270" s="101">
        <f>C270/AQ270</f>
        <v>1.0044420021065166</v>
      </c>
      <c r="AW270" s="101">
        <f>AQ270/E270</f>
        <v>1</v>
      </c>
      <c r="AX270" s="103">
        <v>10918.5</v>
      </c>
      <c r="AY270" s="6">
        <v>0</v>
      </c>
      <c r="AZ270" s="101">
        <f>AY270/H270</f>
        <v>0</v>
      </c>
      <c r="BA270" s="104">
        <f>IF(AZ270&gt;0.1,0.1,AZ270)</f>
        <v>0</v>
      </c>
      <c r="BB270" s="101">
        <f>AX270/D270</f>
        <v>1.060511874119761</v>
      </c>
      <c r="BC270" s="101">
        <f>C270/AX270</f>
        <v>1.0044420021065166</v>
      </c>
      <c r="BD270" s="101">
        <f>AX270/E270</f>
        <v>1</v>
      </c>
    </row>
    <row r="271" spans="1:56" x14ac:dyDescent="0.2">
      <c r="A271" s="6" t="s">
        <v>1699</v>
      </c>
      <c r="B271" s="100">
        <v>292</v>
      </c>
      <c r="C271" s="13">
        <v>12499</v>
      </c>
      <c r="D271" s="13">
        <v>11918</v>
      </c>
      <c r="E271" s="13">
        <v>12396</v>
      </c>
      <c r="F271" s="13">
        <f>IF(C271=E271,1,0)</f>
        <v>0</v>
      </c>
      <c r="G271" s="13">
        <v>2</v>
      </c>
      <c r="H271" s="6">
        <f>VLOOKUP(B271,NEW_TRAIN_TEST!$A$2:$D$980,4,0)</f>
        <v>66</v>
      </c>
      <c r="I271" s="6" t="str">
        <f>VLOOKUP(B271,NEW_TRAIN_TEST!$A$2:$E$980,5,0)</f>
        <v>complete_multipartite</v>
      </c>
      <c r="J271" s="101">
        <f>G271/H271</f>
        <v>3.0303030303030304E-2</v>
      </c>
      <c r="K271" s="101">
        <f>IF(J271&gt;0.3,0.3,J271)</f>
        <v>3.0303030303030304E-2</v>
      </c>
      <c r="L271" s="101">
        <f>E271/D271</f>
        <v>1.0401074005705655</v>
      </c>
      <c r="M271" s="101">
        <f>E271/C271</f>
        <v>0.9917593407472598</v>
      </c>
      <c r="N271" s="103">
        <v>12396</v>
      </c>
      <c r="O271" s="103">
        <v>0</v>
      </c>
      <c r="P271" s="104">
        <f>O271/H271</f>
        <v>0</v>
      </c>
      <c r="Q271" s="104">
        <f>IF(P271&gt;0.25,0.25,P271)</f>
        <v>0</v>
      </c>
      <c r="R271" s="101">
        <f>N271/D271</f>
        <v>1.0401074005705655</v>
      </c>
      <c r="S271" s="101">
        <f>N271/C271</f>
        <v>0.9917593407472598</v>
      </c>
      <c r="T271" s="101">
        <f>N271/E271</f>
        <v>1</v>
      </c>
      <c r="U271" s="103">
        <v>12396</v>
      </c>
      <c r="V271" s="103">
        <f>IF(W271&lt;O271,1,0)</f>
        <v>0</v>
      </c>
      <c r="W271" s="6">
        <v>0</v>
      </c>
      <c r="X271" s="101">
        <f>W271/H271</f>
        <v>0</v>
      </c>
      <c r="Y271" s="104">
        <f>IF(X271&gt;0.25,0.25,X271)</f>
        <v>0</v>
      </c>
      <c r="Z271" s="101">
        <f>U271/D271</f>
        <v>1.0401074005705655</v>
      </c>
      <c r="AA271" s="101">
        <f>U271/C271</f>
        <v>0.9917593407472598</v>
      </c>
      <c r="AB271" s="101">
        <f>U271/E271</f>
        <v>1</v>
      </c>
      <c r="AC271" s="103">
        <v>12396</v>
      </c>
      <c r="AD271" s="105">
        <v>0</v>
      </c>
      <c r="AE271" s="107">
        <f>AD271/H271</f>
        <v>0</v>
      </c>
      <c r="AF271" s="104">
        <f>IF(AE271&gt;0.3,0.3,AE271)</f>
        <v>0</v>
      </c>
      <c r="AG271" s="101">
        <f>AC271/D271</f>
        <v>1.0401074005705655</v>
      </c>
      <c r="AH271" s="101">
        <f>C271/AC271</f>
        <v>1.0083091319780575</v>
      </c>
      <c r="AI271" s="101">
        <f>AC271/E271</f>
        <v>1</v>
      </c>
      <c r="AJ271" s="103">
        <v>12396</v>
      </c>
      <c r="AK271" s="6">
        <v>0</v>
      </c>
      <c r="AL271" s="101">
        <f>AK271/H271</f>
        <v>0</v>
      </c>
      <c r="AM271" s="104">
        <f>IF(AL271&gt;0.3,0.3,AL271)</f>
        <v>0</v>
      </c>
      <c r="AN271" s="101">
        <f>AJ271/D271</f>
        <v>1.0401074005705655</v>
      </c>
      <c r="AO271" s="101">
        <f>C271/AJ271</f>
        <v>1.0083091319780575</v>
      </c>
      <c r="AP271" s="101">
        <f>AJ271/E271</f>
        <v>1</v>
      </c>
      <c r="AQ271" s="103">
        <v>12396</v>
      </c>
      <c r="AR271" s="103">
        <v>0</v>
      </c>
      <c r="AS271" s="101">
        <f>AR271/H271</f>
        <v>0</v>
      </c>
      <c r="AT271" s="104">
        <f>IF(AS271&gt;0.25,0.25,AS271)</f>
        <v>0</v>
      </c>
      <c r="AU271" s="101">
        <f>AQ271/D271</f>
        <v>1.0401074005705655</v>
      </c>
      <c r="AV271" s="101">
        <f>C271/AQ271</f>
        <v>1.0083091319780575</v>
      </c>
      <c r="AW271" s="101">
        <f>AQ271/E271</f>
        <v>1</v>
      </c>
      <c r="AX271" s="103">
        <v>12396</v>
      </c>
      <c r="AY271" s="6">
        <v>0</v>
      </c>
      <c r="AZ271" s="101">
        <f>AY271/H271</f>
        <v>0</v>
      </c>
      <c r="BA271" s="104">
        <f>IF(AZ271&gt;0.1,0.1,AZ271)</f>
        <v>0</v>
      </c>
      <c r="BB271" s="101">
        <f>AX271/D271</f>
        <v>1.0401074005705655</v>
      </c>
      <c r="BC271" s="101">
        <f>C271/AX271</f>
        <v>1.0083091319780575</v>
      </c>
      <c r="BD271" s="101">
        <f>AX271/E271</f>
        <v>1</v>
      </c>
    </row>
    <row r="272" spans="1:56" x14ac:dyDescent="0.2">
      <c r="A272" s="6" t="s">
        <v>1699</v>
      </c>
      <c r="B272" s="100">
        <v>293</v>
      </c>
      <c r="C272" s="13">
        <v>14419</v>
      </c>
      <c r="D272" s="13">
        <v>13973.5</v>
      </c>
      <c r="E272" s="13">
        <v>13997</v>
      </c>
      <c r="F272" s="13">
        <f>IF(C272=E272,1,0)</f>
        <v>0</v>
      </c>
      <c r="G272" s="13">
        <v>9</v>
      </c>
      <c r="H272" s="6">
        <f>VLOOKUP(B272,NEW_TRAIN_TEST!$A$2:$D$980,4,0)</f>
        <v>87</v>
      </c>
      <c r="I272" s="6" t="str">
        <f>VLOOKUP(B272,NEW_TRAIN_TEST!$A$2:$E$980,5,0)</f>
        <v>complete_multipartite</v>
      </c>
      <c r="J272" s="101">
        <f>G272/H272</f>
        <v>0.10344827586206896</v>
      </c>
      <c r="K272" s="101">
        <f>IF(J272&gt;0.3,0.3,J272)</f>
        <v>0.10344827586206896</v>
      </c>
      <c r="L272" s="101">
        <f>E272/D272</f>
        <v>1.0016817547500627</v>
      </c>
      <c r="M272" s="101">
        <f>E272/C272</f>
        <v>0.9707330605451141</v>
      </c>
      <c r="N272" s="103">
        <v>13997</v>
      </c>
      <c r="O272" s="103">
        <v>5</v>
      </c>
      <c r="P272" s="104">
        <f>O272/H272</f>
        <v>5.7471264367816091E-2</v>
      </c>
      <c r="Q272" s="104">
        <f>IF(P272&gt;0.25,0.25,P272)</f>
        <v>5.7471264367816091E-2</v>
      </c>
      <c r="R272" s="101">
        <f>N272/D272</f>
        <v>1.0016817547500627</v>
      </c>
      <c r="S272" s="101">
        <f>N272/C272</f>
        <v>0.9707330605451141</v>
      </c>
      <c r="T272" s="101">
        <f>N272/E272</f>
        <v>1</v>
      </c>
      <c r="U272" s="103">
        <v>13997</v>
      </c>
      <c r="V272" s="103">
        <f>IF(W272&lt;O272,1,0)</f>
        <v>0</v>
      </c>
      <c r="W272" s="6">
        <v>5</v>
      </c>
      <c r="X272" s="101">
        <f>W272/H272</f>
        <v>5.7471264367816091E-2</v>
      </c>
      <c r="Y272" s="104">
        <f>IF(X272&gt;0.25,0.25,X272)</f>
        <v>5.7471264367816091E-2</v>
      </c>
      <c r="Z272" s="101">
        <f>U272/D272</f>
        <v>1.0016817547500627</v>
      </c>
      <c r="AA272" s="101">
        <f>U272/C272</f>
        <v>0.9707330605451141</v>
      </c>
      <c r="AB272" s="101">
        <f>U272/E272</f>
        <v>1</v>
      </c>
      <c r="AC272" s="103">
        <v>13997</v>
      </c>
      <c r="AD272" s="105">
        <v>6</v>
      </c>
      <c r="AE272" s="107">
        <f>AD272/H272</f>
        <v>6.8965517241379309E-2</v>
      </c>
      <c r="AF272" s="104">
        <f>IF(AE272&gt;0.3,0.3,AE272)</f>
        <v>6.8965517241379309E-2</v>
      </c>
      <c r="AG272" s="101">
        <f>AC272/D272</f>
        <v>1.0016817547500627</v>
      </c>
      <c r="AH272" s="101">
        <f>C272/AC272</f>
        <v>1.030149317710938</v>
      </c>
      <c r="AI272" s="101">
        <f>AC272/E272</f>
        <v>1</v>
      </c>
      <c r="AJ272" s="103">
        <v>13997</v>
      </c>
      <c r="AK272" s="6">
        <v>6</v>
      </c>
      <c r="AL272" s="101">
        <f>AK272/H272</f>
        <v>6.8965517241379309E-2</v>
      </c>
      <c r="AM272" s="104">
        <f>IF(AL272&gt;0.3,0.3,AL272)</f>
        <v>6.8965517241379309E-2</v>
      </c>
      <c r="AN272" s="101">
        <f>AJ272/D272</f>
        <v>1.0016817547500627</v>
      </c>
      <c r="AO272" s="101">
        <f>C272/AJ272</f>
        <v>1.030149317710938</v>
      </c>
      <c r="AP272" s="101">
        <f>AJ272/E272</f>
        <v>1</v>
      </c>
      <c r="AQ272" s="103">
        <v>13997</v>
      </c>
      <c r="AR272" s="103">
        <v>2</v>
      </c>
      <c r="AS272" s="101">
        <f>AR272/H272</f>
        <v>2.2988505747126436E-2</v>
      </c>
      <c r="AT272" s="104">
        <f>IF(AS272&gt;0.25,0.25,AS272)</f>
        <v>2.2988505747126436E-2</v>
      </c>
      <c r="AU272" s="101">
        <f>AQ272/D272</f>
        <v>1.0016817547500627</v>
      </c>
      <c r="AV272" s="101">
        <f>C272/AQ272</f>
        <v>1.030149317710938</v>
      </c>
      <c r="AW272" s="101">
        <f>AQ272/E272</f>
        <v>1</v>
      </c>
      <c r="AX272" s="103">
        <v>13997</v>
      </c>
      <c r="AY272" s="6">
        <v>1</v>
      </c>
      <c r="AZ272" s="101">
        <f>AY272/H272</f>
        <v>1.1494252873563218E-2</v>
      </c>
      <c r="BA272" s="104">
        <f>IF(AZ272&gt;0.1,0.1,AZ272)</f>
        <v>1.1494252873563218E-2</v>
      </c>
      <c r="BB272" s="101">
        <f>AX272/D272</f>
        <v>1.0016817547500627</v>
      </c>
      <c r="BC272" s="101">
        <f>C272/AX272</f>
        <v>1.030149317710938</v>
      </c>
      <c r="BD272" s="101">
        <f>AX272/E272</f>
        <v>1</v>
      </c>
    </row>
    <row r="273" spans="1:56" x14ac:dyDescent="0.2">
      <c r="A273" s="6" t="s">
        <v>1699</v>
      </c>
      <c r="B273" s="100">
        <v>294</v>
      </c>
      <c r="C273" s="13">
        <v>15924</v>
      </c>
      <c r="D273" s="13">
        <v>15307</v>
      </c>
      <c r="E273" s="13">
        <v>15377.5</v>
      </c>
      <c r="F273" s="13">
        <f>IF(C273=E273,1,0)</f>
        <v>0</v>
      </c>
      <c r="G273" s="13">
        <v>11</v>
      </c>
      <c r="H273" s="6">
        <f>VLOOKUP(B273,NEW_TRAIN_TEST!$A$2:$D$980,4,0)</f>
        <v>114</v>
      </c>
      <c r="I273" s="6" t="str">
        <f>VLOOKUP(B273,NEW_TRAIN_TEST!$A$2:$E$980,5,0)</f>
        <v>complete_multipartite</v>
      </c>
      <c r="J273" s="101">
        <f>G273/H273</f>
        <v>9.6491228070175433E-2</v>
      </c>
      <c r="K273" s="101">
        <f>IF(J273&gt;0.3,0.3,J273)</f>
        <v>9.6491228070175433E-2</v>
      </c>
      <c r="L273" s="101">
        <f>E273/D273</f>
        <v>1.0046057359378062</v>
      </c>
      <c r="M273" s="101">
        <f>E273/C273</f>
        <v>0.96568073348404926</v>
      </c>
      <c r="N273" s="103">
        <v>15377.5</v>
      </c>
      <c r="O273" s="103">
        <v>8</v>
      </c>
      <c r="P273" s="104">
        <f>O273/H273</f>
        <v>7.0175438596491224E-2</v>
      </c>
      <c r="Q273" s="104">
        <f>IF(P273&gt;0.25,0.25,P273)</f>
        <v>7.0175438596491224E-2</v>
      </c>
      <c r="R273" s="101">
        <f>N273/D273</f>
        <v>1.0046057359378062</v>
      </c>
      <c r="S273" s="101">
        <f>N273/C273</f>
        <v>0.96568073348404926</v>
      </c>
      <c r="T273" s="101">
        <f>N273/E273</f>
        <v>1</v>
      </c>
      <c r="U273" s="103">
        <v>15377.5</v>
      </c>
      <c r="V273" s="103">
        <f>IF(W273&lt;O273,1,0)</f>
        <v>0</v>
      </c>
      <c r="W273" s="6">
        <v>9</v>
      </c>
      <c r="X273" s="101">
        <f>W273/H273</f>
        <v>7.8947368421052627E-2</v>
      </c>
      <c r="Y273" s="104">
        <f>IF(X273&gt;0.25,0.25,X273)</f>
        <v>7.8947368421052627E-2</v>
      </c>
      <c r="Z273" s="101">
        <f>U273/D273</f>
        <v>1.0046057359378062</v>
      </c>
      <c r="AA273" s="101">
        <f>U273/C273</f>
        <v>0.96568073348404926</v>
      </c>
      <c r="AB273" s="101">
        <f>U273/E273</f>
        <v>1</v>
      </c>
      <c r="AC273" s="103">
        <v>15377.5</v>
      </c>
      <c r="AD273" s="105">
        <v>10</v>
      </c>
      <c r="AE273" s="107">
        <f>AD273/H273</f>
        <v>8.771929824561403E-2</v>
      </c>
      <c r="AF273" s="104">
        <f>IF(AE273&gt;0.3,0.3,AE273)</f>
        <v>8.771929824561403E-2</v>
      </c>
      <c r="AG273" s="101">
        <f>AC273/D273</f>
        <v>1.0046057359378062</v>
      </c>
      <c r="AH273" s="101">
        <f>C273/AC273</f>
        <v>1.0355389367582506</v>
      </c>
      <c r="AI273" s="101">
        <f>AC273/E273</f>
        <v>1</v>
      </c>
      <c r="AJ273" s="103">
        <v>15377.5</v>
      </c>
      <c r="AK273" s="6">
        <v>10</v>
      </c>
      <c r="AL273" s="101">
        <f>AK273/H273</f>
        <v>8.771929824561403E-2</v>
      </c>
      <c r="AM273" s="104">
        <f>IF(AL273&gt;0.3,0.3,AL273)</f>
        <v>8.771929824561403E-2</v>
      </c>
      <c r="AN273" s="101">
        <f>AJ273/D273</f>
        <v>1.0046057359378062</v>
      </c>
      <c r="AO273" s="101">
        <f>C273/AJ273</f>
        <v>1.0355389367582506</v>
      </c>
      <c r="AP273" s="101">
        <f>AJ273/E273</f>
        <v>1</v>
      </c>
      <c r="AQ273" s="103">
        <v>15377.5</v>
      </c>
      <c r="AR273" s="103">
        <v>2</v>
      </c>
      <c r="AS273" s="101">
        <f>AR273/H273</f>
        <v>1.7543859649122806E-2</v>
      </c>
      <c r="AT273" s="104">
        <f>IF(AS273&gt;0.25,0.25,AS273)</f>
        <v>1.7543859649122806E-2</v>
      </c>
      <c r="AU273" s="101">
        <f>AQ273/D273</f>
        <v>1.0046057359378062</v>
      </c>
      <c r="AV273" s="101">
        <f>C273/AQ273</f>
        <v>1.0355389367582506</v>
      </c>
      <c r="AW273" s="101">
        <f>AQ273/E273</f>
        <v>1</v>
      </c>
      <c r="AX273" s="103">
        <v>15377.5</v>
      </c>
      <c r="AY273" s="6">
        <v>2</v>
      </c>
      <c r="AZ273" s="101">
        <f>AY273/H273</f>
        <v>1.7543859649122806E-2</v>
      </c>
      <c r="BA273" s="104">
        <f>IF(AZ273&gt;0.1,0.1,AZ273)</f>
        <v>1.7543859649122806E-2</v>
      </c>
      <c r="BB273" s="101">
        <f>AX273/D273</f>
        <v>1.0046057359378062</v>
      </c>
      <c r="BC273" s="101">
        <f>C273/AX273</f>
        <v>1.0355389367582506</v>
      </c>
      <c r="BD273" s="101">
        <f>AX273/E273</f>
        <v>1</v>
      </c>
    </row>
    <row r="274" spans="1:56" x14ac:dyDescent="0.2">
      <c r="A274" s="6" t="s">
        <v>1699</v>
      </c>
      <c r="B274" s="100">
        <v>295</v>
      </c>
      <c r="C274" s="13">
        <v>11877</v>
      </c>
      <c r="D274" s="13">
        <v>11344</v>
      </c>
      <c r="E274" s="13">
        <v>11867</v>
      </c>
      <c r="F274" s="13">
        <f>IF(C274=E274,1,0)</f>
        <v>0</v>
      </c>
      <c r="G274" s="13">
        <v>3</v>
      </c>
      <c r="H274" s="6">
        <f>VLOOKUP(B274,NEW_TRAIN_TEST!$A$2:$D$980,4,0)</f>
        <v>61</v>
      </c>
      <c r="I274" s="6" t="str">
        <f>VLOOKUP(B274,NEW_TRAIN_TEST!$A$2:$E$980,5,0)</f>
        <v>complete_multipartite</v>
      </c>
      <c r="J274" s="101">
        <f>G274/H274</f>
        <v>4.9180327868852458E-2</v>
      </c>
      <c r="K274" s="101">
        <f>IF(J274&gt;0.3,0.3,J274)</f>
        <v>4.9180327868852458E-2</v>
      </c>
      <c r="L274" s="101">
        <f>E274/D274</f>
        <v>1.0461036671368125</v>
      </c>
      <c r="M274" s="101">
        <f>E274/C274</f>
        <v>0.99915803654121416</v>
      </c>
      <c r="N274" s="103">
        <v>11867</v>
      </c>
      <c r="O274" s="103">
        <v>0</v>
      </c>
      <c r="P274" s="104">
        <f>O274/H274</f>
        <v>0</v>
      </c>
      <c r="Q274" s="104">
        <f>IF(P274&gt;0.25,0.25,P274)</f>
        <v>0</v>
      </c>
      <c r="R274" s="101">
        <f>N274/D274</f>
        <v>1.0461036671368125</v>
      </c>
      <c r="S274" s="101">
        <f>N274/C274</f>
        <v>0.99915803654121416</v>
      </c>
      <c r="T274" s="101">
        <f>N274/E274</f>
        <v>1</v>
      </c>
      <c r="U274" s="103">
        <v>11867</v>
      </c>
      <c r="V274" s="103">
        <f>IF(W274&lt;O274,1,0)</f>
        <v>0</v>
      </c>
      <c r="W274" s="6">
        <v>0</v>
      </c>
      <c r="X274" s="101">
        <f>W274/H274</f>
        <v>0</v>
      </c>
      <c r="Y274" s="104">
        <f>IF(X274&gt;0.25,0.25,X274)</f>
        <v>0</v>
      </c>
      <c r="Z274" s="101">
        <f>U274/D274</f>
        <v>1.0461036671368125</v>
      </c>
      <c r="AA274" s="101">
        <f>U274/C274</f>
        <v>0.99915803654121416</v>
      </c>
      <c r="AB274" s="101">
        <f>U274/E274</f>
        <v>1</v>
      </c>
      <c r="AC274" s="103">
        <v>11867</v>
      </c>
      <c r="AD274" s="105">
        <v>0</v>
      </c>
      <c r="AE274" s="107">
        <f>AD274/H274</f>
        <v>0</v>
      </c>
      <c r="AF274" s="104">
        <f>IF(AE274&gt;0.3,0.3,AE274)</f>
        <v>0</v>
      </c>
      <c r="AG274" s="101">
        <f>AC274/D274</f>
        <v>1.0461036671368125</v>
      </c>
      <c r="AH274" s="101">
        <f>C274/AC274</f>
        <v>1.0008426729586248</v>
      </c>
      <c r="AI274" s="101">
        <f>AC274/E274</f>
        <v>1</v>
      </c>
      <c r="AJ274" s="103">
        <v>11867</v>
      </c>
      <c r="AK274" s="6">
        <v>0</v>
      </c>
      <c r="AL274" s="101">
        <f>AK274/H274</f>
        <v>0</v>
      </c>
      <c r="AM274" s="104">
        <f>IF(AL274&gt;0.3,0.3,AL274)</f>
        <v>0</v>
      </c>
      <c r="AN274" s="101">
        <f>AJ274/D274</f>
        <v>1.0461036671368125</v>
      </c>
      <c r="AO274" s="101">
        <f>C274/AJ274</f>
        <v>1.0008426729586248</v>
      </c>
      <c r="AP274" s="101">
        <f>AJ274/E274</f>
        <v>1</v>
      </c>
      <c r="AQ274" s="103">
        <v>11867</v>
      </c>
      <c r="AR274" s="103">
        <v>0</v>
      </c>
      <c r="AS274" s="101">
        <f>AR274/H274</f>
        <v>0</v>
      </c>
      <c r="AT274" s="104">
        <f>IF(AS274&gt;0.25,0.25,AS274)</f>
        <v>0</v>
      </c>
      <c r="AU274" s="101">
        <f>AQ274/D274</f>
        <v>1.0461036671368125</v>
      </c>
      <c r="AV274" s="101">
        <f>C274/AQ274</f>
        <v>1.0008426729586248</v>
      </c>
      <c r="AW274" s="101">
        <f>AQ274/E274</f>
        <v>1</v>
      </c>
      <c r="AX274" s="103">
        <v>11867</v>
      </c>
      <c r="AY274" s="6">
        <v>0</v>
      </c>
      <c r="AZ274" s="101">
        <f>AY274/H274</f>
        <v>0</v>
      </c>
      <c r="BA274" s="104">
        <f>IF(AZ274&gt;0.1,0.1,AZ274)</f>
        <v>0</v>
      </c>
      <c r="BB274" s="101">
        <f>AX274/D274</f>
        <v>1.0461036671368125</v>
      </c>
      <c r="BC274" s="101">
        <f>C274/AX274</f>
        <v>1.0008426729586248</v>
      </c>
      <c r="BD274" s="101">
        <f>AX274/E274</f>
        <v>1</v>
      </c>
    </row>
    <row r="275" spans="1:56" x14ac:dyDescent="0.2">
      <c r="A275" s="6" t="s">
        <v>1699</v>
      </c>
      <c r="B275" s="100">
        <v>296</v>
      </c>
      <c r="C275" s="13">
        <v>13364</v>
      </c>
      <c r="D275" s="13">
        <v>12874</v>
      </c>
      <c r="E275" s="13">
        <v>13296.5</v>
      </c>
      <c r="F275" s="13">
        <f>IF(C275=E275,1,0)</f>
        <v>0</v>
      </c>
      <c r="G275" s="13">
        <v>5</v>
      </c>
      <c r="H275" s="6">
        <f>VLOOKUP(B275,NEW_TRAIN_TEST!$A$2:$D$980,4,0)</f>
        <v>75</v>
      </c>
      <c r="I275" s="6" t="str">
        <f>VLOOKUP(B275,NEW_TRAIN_TEST!$A$2:$E$980,5,0)</f>
        <v>complete_multipartite</v>
      </c>
      <c r="J275" s="101">
        <f>G275/H275</f>
        <v>6.6666666666666666E-2</v>
      </c>
      <c r="K275" s="101">
        <f>IF(J275&gt;0.3,0.3,J275)</f>
        <v>6.6666666666666666E-2</v>
      </c>
      <c r="L275" s="101">
        <f>E275/D275</f>
        <v>1.0328180829578997</v>
      </c>
      <c r="M275" s="101">
        <f>E275/C275</f>
        <v>0.99494911703082911</v>
      </c>
      <c r="N275" s="103">
        <v>13296.5</v>
      </c>
      <c r="O275" s="103">
        <v>2</v>
      </c>
      <c r="P275" s="104">
        <f>O275/H275</f>
        <v>2.6666666666666668E-2</v>
      </c>
      <c r="Q275" s="104">
        <f>IF(P275&gt;0.25,0.25,P275)</f>
        <v>2.6666666666666668E-2</v>
      </c>
      <c r="R275" s="101">
        <f>N275/D275</f>
        <v>1.0328180829578997</v>
      </c>
      <c r="S275" s="101">
        <f>N275/C275</f>
        <v>0.99494911703082911</v>
      </c>
      <c r="T275" s="101">
        <f>N275/E275</f>
        <v>1</v>
      </c>
      <c r="U275" s="103">
        <v>13296.5</v>
      </c>
      <c r="V275" s="103">
        <f>IF(W275&lt;O275,1,0)</f>
        <v>0</v>
      </c>
      <c r="W275" s="6">
        <v>2</v>
      </c>
      <c r="X275" s="101">
        <f>W275/H275</f>
        <v>2.6666666666666668E-2</v>
      </c>
      <c r="Y275" s="104">
        <f>IF(X275&gt;0.25,0.25,X275)</f>
        <v>2.6666666666666668E-2</v>
      </c>
      <c r="Z275" s="101">
        <f>U275/D275</f>
        <v>1.0328180829578997</v>
      </c>
      <c r="AA275" s="101">
        <f>U275/C275</f>
        <v>0.99494911703082911</v>
      </c>
      <c r="AB275" s="101">
        <f>U275/E275</f>
        <v>1</v>
      </c>
      <c r="AC275" s="103">
        <v>13296.5</v>
      </c>
      <c r="AD275" s="105">
        <v>3</v>
      </c>
      <c r="AE275" s="107">
        <f>AD275/H275</f>
        <v>0.04</v>
      </c>
      <c r="AF275" s="104">
        <f>IF(AE275&gt;0.3,0.3,AE275)</f>
        <v>0.04</v>
      </c>
      <c r="AG275" s="101">
        <f>AC275/D275</f>
        <v>1.0328180829578997</v>
      </c>
      <c r="AH275" s="101">
        <f>C275/AC275</f>
        <v>1.0050765238972661</v>
      </c>
      <c r="AI275" s="101">
        <f>AC275/E275</f>
        <v>1</v>
      </c>
      <c r="AJ275" s="103">
        <v>13296.5</v>
      </c>
      <c r="AK275" s="6">
        <v>3</v>
      </c>
      <c r="AL275" s="101">
        <f>AK275/H275</f>
        <v>0.04</v>
      </c>
      <c r="AM275" s="104">
        <f>IF(AL275&gt;0.3,0.3,AL275)</f>
        <v>0.04</v>
      </c>
      <c r="AN275" s="101">
        <f>AJ275/D275</f>
        <v>1.0328180829578997</v>
      </c>
      <c r="AO275" s="101">
        <f>C275/AJ275</f>
        <v>1.0050765238972661</v>
      </c>
      <c r="AP275" s="101">
        <f>AJ275/E275</f>
        <v>1</v>
      </c>
      <c r="AQ275" s="103">
        <v>13296.5</v>
      </c>
      <c r="AR275" s="103">
        <v>2</v>
      </c>
      <c r="AS275" s="101">
        <f>AR275/H275</f>
        <v>2.6666666666666668E-2</v>
      </c>
      <c r="AT275" s="104">
        <f>IF(AS275&gt;0.25,0.25,AS275)</f>
        <v>2.6666666666666668E-2</v>
      </c>
      <c r="AU275" s="101">
        <f>AQ275/D275</f>
        <v>1.0328180829578997</v>
      </c>
      <c r="AV275" s="101">
        <f>C275/AQ275</f>
        <v>1.0050765238972661</v>
      </c>
      <c r="AW275" s="101">
        <f>AQ275/E275</f>
        <v>1</v>
      </c>
      <c r="AX275" s="103">
        <v>13296.5</v>
      </c>
      <c r="AY275" s="6">
        <v>1</v>
      </c>
      <c r="AZ275" s="101">
        <f>AY275/H275</f>
        <v>1.3333333333333334E-2</v>
      </c>
      <c r="BA275" s="104">
        <f>IF(AZ275&gt;0.1,0.1,AZ275)</f>
        <v>1.3333333333333334E-2</v>
      </c>
      <c r="BB275" s="101">
        <f>AX275/D275</f>
        <v>1.0328180829578997</v>
      </c>
      <c r="BC275" s="101">
        <f>C275/AX275</f>
        <v>1.0050765238972661</v>
      </c>
      <c r="BD275" s="101">
        <f>AX275/E275</f>
        <v>1</v>
      </c>
    </row>
    <row r="276" spans="1:56" x14ac:dyDescent="0.2">
      <c r="A276" s="6" t="s">
        <v>1699</v>
      </c>
      <c r="B276" s="100">
        <v>297</v>
      </c>
      <c r="C276" s="13">
        <v>10242</v>
      </c>
      <c r="D276" s="13">
        <v>9485</v>
      </c>
      <c r="E276" s="13">
        <v>10175.5</v>
      </c>
      <c r="F276" s="13">
        <f>IF(C276=E276,1,0)</f>
        <v>0</v>
      </c>
      <c r="G276" s="13">
        <v>2</v>
      </c>
      <c r="H276" s="6">
        <f>VLOOKUP(B276,NEW_TRAIN_TEST!$A$2:$D$980,4,0)</f>
        <v>43</v>
      </c>
      <c r="I276" s="6" t="str">
        <f>VLOOKUP(B276,NEW_TRAIN_TEST!$A$2:$E$980,5,0)</f>
        <v>complete_multipartite</v>
      </c>
      <c r="J276" s="101">
        <f>G276/H276</f>
        <v>4.6511627906976744E-2</v>
      </c>
      <c r="K276" s="101">
        <f>IF(J276&gt;0.3,0.3,J276)</f>
        <v>4.6511627906976744E-2</v>
      </c>
      <c r="L276" s="101">
        <f>E276/D276</f>
        <v>1.0727991565629942</v>
      </c>
      <c r="M276" s="101">
        <f>E276/C276</f>
        <v>0.99350712751415737</v>
      </c>
      <c r="N276" s="103">
        <v>10175.5</v>
      </c>
      <c r="O276" s="103">
        <v>0</v>
      </c>
      <c r="P276" s="104">
        <f>O276/H276</f>
        <v>0</v>
      </c>
      <c r="Q276" s="104">
        <f>IF(P276&gt;0.25,0.25,P276)</f>
        <v>0</v>
      </c>
      <c r="R276" s="101">
        <f>N276/D276</f>
        <v>1.0727991565629942</v>
      </c>
      <c r="S276" s="101">
        <f>N276/C276</f>
        <v>0.99350712751415737</v>
      </c>
      <c r="T276" s="101">
        <f>N276/E276</f>
        <v>1</v>
      </c>
      <c r="U276" s="103">
        <v>10175.5</v>
      </c>
      <c r="V276" s="103">
        <f>IF(W276&lt;O276,1,0)</f>
        <v>0</v>
      </c>
      <c r="W276" s="6">
        <v>0</v>
      </c>
      <c r="X276" s="101">
        <f>W276/H276</f>
        <v>0</v>
      </c>
      <c r="Y276" s="104">
        <f>IF(X276&gt;0.25,0.25,X276)</f>
        <v>0</v>
      </c>
      <c r="Z276" s="101">
        <f>U276/D276</f>
        <v>1.0727991565629942</v>
      </c>
      <c r="AA276" s="101">
        <f>U276/C276</f>
        <v>0.99350712751415737</v>
      </c>
      <c r="AB276" s="101">
        <f>U276/E276</f>
        <v>1</v>
      </c>
      <c r="AC276" s="103">
        <v>10175.5</v>
      </c>
      <c r="AD276" s="105">
        <v>0</v>
      </c>
      <c r="AE276" s="107">
        <f>AD276/H276</f>
        <v>0</v>
      </c>
      <c r="AF276" s="104">
        <f>IF(AE276&gt;0.3,0.3,AE276)</f>
        <v>0</v>
      </c>
      <c r="AG276" s="101">
        <f>AC276/D276</f>
        <v>1.0727991565629942</v>
      </c>
      <c r="AH276" s="101">
        <f>C276/AC276</f>
        <v>1.0065353053903985</v>
      </c>
      <c r="AI276" s="101">
        <f>AC276/E276</f>
        <v>1</v>
      </c>
      <c r="AJ276" s="103">
        <v>10175.5</v>
      </c>
      <c r="AK276" s="6">
        <v>0</v>
      </c>
      <c r="AL276" s="101">
        <f>AK276/H276</f>
        <v>0</v>
      </c>
      <c r="AM276" s="104">
        <f>IF(AL276&gt;0.3,0.3,AL276)</f>
        <v>0</v>
      </c>
      <c r="AN276" s="101">
        <f>AJ276/D276</f>
        <v>1.0727991565629942</v>
      </c>
      <c r="AO276" s="101">
        <f>C276/AJ276</f>
        <v>1.0065353053903985</v>
      </c>
      <c r="AP276" s="101">
        <f>AJ276/E276</f>
        <v>1</v>
      </c>
      <c r="AQ276" s="103">
        <v>10175.5</v>
      </c>
      <c r="AR276" s="103">
        <v>0</v>
      </c>
      <c r="AS276" s="101">
        <f>AR276/H276</f>
        <v>0</v>
      </c>
      <c r="AT276" s="104">
        <f>IF(AS276&gt;0.25,0.25,AS276)</f>
        <v>0</v>
      </c>
      <c r="AU276" s="101">
        <f>AQ276/D276</f>
        <v>1.0727991565629942</v>
      </c>
      <c r="AV276" s="101">
        <f>C276/AQ276</f>
        <v>1.0065353053903985</v>
      </c>
      <c r="AW276" s="101">
        <f>AQ276/E276</f>
        <v>1</v>
      </c>
      <c r="AX276" s="103">
        <v>10175.5</v>
      </c>
      <c r="AY276" s="6">
        <v>0</v>
      </c>
      <c r="AZ276" s="101">
        <f>AY276/H276</f>
        <v>0</v>
      </c>
      <c r="BA276" s="104">
        <f>IF(AZ276&gt;0.1,0.1,AZ276)</f>
        <v>0</v>
      </c>
      <c r="BB276" s="101">
        <f>AX276/D276</f>
        <v>1.0727991565629942</v>
      </c>
      <c r="BC276" s="101">
        <f>C276/AX276</f>
        <v>1.0065353053903985</v>
      </c>
      <c r="BD276" s="101">
        <f>AX276/E276</f>
        <v>1</v>
      </c>
    </row>
    <row r="277" spans="1:56" x14ac:dyDescent="0.2">
      <c r="A277" s="6" t="s">
        <v>1431</v>
      </c>
      <c r="B277" s="100">
        <v>298</v>
      </c>
      <c r="C277" s="13">
        <v>6429</v>
      </c>
      <c r="D277" s="13">
        <v>6429</v>
      </c>
      <c r="E277" s="13">
        <v>6429</v>
      </c>
      <c r="F277" s="13">
        <f>IF(C277=E277,1,0)</f>
        <v>1</v>
      </c>
      <c r="G277" s="13">
        <v>0</v>
      </c>
      <c r="H277" s="6">
        <f>VLOOKUP(B277,NEW_TRAIN_TEST!$A$2:$D$980,4,0)</f>
        <v>62</v>
      </c>
      <c r="I277" s="6" t="str">
        <f>VLOOKUP(B277,NEW_TRAIN_TEST!$A$2:$E$980,5,0)</f>
        <v>circular_ladder</v>
      </c>
      <c r="J277" s="101">
        <f>G277/H277</f>
        <v>0</v>
      </c>
      <c r="K277" s="101">
        <f>IF(J277&gt;0.3,0.3,J277)</f>
        <v>0</v>
      </c>
      <c r="L277" s="101">
        <f>E277/D277</f>
        <v>1</v>
      </c>
      <c r="M277" s="101">
        <f>E277/C277</f>
        <v>1</v>
      </c>
      <c r="N277" s="103">
        <v>6429</v>
      </c>
      <c r="O277" s="103">
        <v>0</v>
      </c>
      <c r="P277" s="104">
        <f>O277/H277</f>
        <v>0</v>
      </c>
      <c r="Q277" s="104">
        <f>IF(P277&gt;0.25,0.25,P277)</f>
        <v>0</v>
      </c>
      <c r="R277" s="101">
        <f>N277/D277</f>
        <v>1</v>
      </c>
      <c r="S277" s="101">
        <f>N277/C277</f>
        <v>1</v>
      </c>
      <c r="T277" s="101">
        <f>N277/E277</f>
        <v>1</v>
      </c>
      <c r="U277" s="103">
        <v>6429</v>
      </c>
      <c r="V277" s="103">
        <f>IF(W277&lt;O277,1,0)</f>
        <v>0</v>
      </c>
      <c r="W277" s="6">
        <v>0</v>
      </c>
      <c r="X277" s="101">
        <f>W277/H277</f>
        <v>0</v>
      </c>
      <c r="Y277" s="104">
        <f>IF(X277&gt;0.25,0.25,X277)</f>
        <v>0</v>
      </c>
      <c r="Z277" s="101">
        <f>U277/D277</f>
        <v>1</v>
      </c>
      <c r="AA277" s="101">
        <f>U277/C277</f>
        <v>1</v>
      </c>
      <c r="AB277" s="101">
        <f>U277/E277</f>
        <v>1</v>
      </c>
      <c r="AC277" s="103">
        <v>6429</v>
      </c>
      <c r="AD277" s="105">
        <v>0</v>
      </c>
      <c r="AE277" s="107">
        <f>AD277/H277</f>
        <v>0</v>
      </c>
      <c r="AF277" s="104">
        <f>IF(AE277&gt;0.3,0.3,AE277)</f>
        <v>0</v>
      </c>
      <c r="AG277" s="101">
        <f>AC277/D277</f>
        <v>1</v>
      </c>
      <c r="AH277" s="101">
        <f>C277/AC277</f>
        <v>1</v>
      </c>
      <c r="AI277" s="101">
        <f>AC277/E277</f>
        <v>1</v>
      </c>
      <c r="AJ277" s="103">
        <v>6429</v>
      </c>
      <c r="AK277" s="6">
        <v>0</v>
      </c>
      <c r="AL277" s="101">
        <f>AK277/H277</f>
        <v>0</v>
      </c>
      <c r="AM277" s="104">
        <f>IF(AL277&gt;0.3,0.3,AL277)</f>
        <v>0</v>
      </c>
      <c r="AN277" s="101">
        <f>AJ277/D277</f>
        <v>1</v>
      </c>
      <c r="AO277" s="101">
        <f>C277/AJ277</f>
        <v>1</v>
      </c>
      <c r="AP277" s="101">
        <f>AJ277/E277</f>
        <v>1</v>
      </c>
      <c r="AQ277" s="103">
        <v>6429</v>
      </c>
      <c r="AR277" s="103">
        <v>0</v>
      </c>
      <c r="AS277" s="101">
        <f>AR277/H277</f>
        <v>0</v>
      </c>
      <c r="AT277" s="104">
        <f>IF(AS277&gt;0.25,0.25,AS277)</f>
        <v>0</v>
      </c>
      <c r="AU277" s="101">
        <f>AQ277/D277</f>
        <v>1</v>
      </c>
      <c r="AV277" s="101">
        <f>C277/AQ277</f>
        <v>1</v>
      </c>
      <c r="AW277" s="101">
        <f>AQ277/E277</f>
        <v>1</v>
      </c>
      <c r="AX277" s="103">
        <v>6429</v>
      </c>
      <c r="AY277" s="6">
        <v>2</v>
      </c>
      <c r="AZ277" s="101">
        <f>AY277/H277</f>
        <v>3.2258064516129031E-2</v>
      </c>
      <c r="BA277" s="104">
        <f>IF(AZ277&gt;0.1,0.1,AZ277)</f>
        <v>3.2258064516129031E-2</v>
      </c>
      <c r="BB277" s="101">
        <f>AX277/D277</f>
        <v>1</v>
      </c>
      <c r="BC277" s="101">
        <f>C277/AX277</f>
        <v>1</v>
      </c>
      <c r="BD277" s="101">
        <f>AX277/E277</f>
        <v>1</v>
      </c>
    </row>
    <row r="278" spans="1:56" x14ac:dyDescent="0.2">
      <c r="A278" s="6" t="s">
        <v>1431</v>
      </c>
      <c r="B278" s="100">
        <v>299</v>
      </c>
      <c r="C278" s="13">
        <v>7148</v>
      </c>
      <c r="D278" s="13">
        <v>7148</v>
      </c>
      <c r="E278" s="13">
        <v>7148</v>
      </c>
      <c r="F278" s="13">
        <f>IF(C278=E278,1,0)</f>
        <v>1</v>
      </c>
      <c r="G278" s="13">
        <v>0</v>
      </c>
      <c r="H278" s="6">
        <f>VLOOKUP(B278,NEW_TRAIN_TEST!$A$2:$D$980,4,0)</f>
        <v>46</v>
      </c>
      <c r="I278" s="6" t="str">
        <f>VLOOKUP(B278,NEW_TRAIN_TEST!$A$2:$E$980,5,0)</f>
        <v>circular_ladder</v>
      </c>
      <c r="J278" s="101">
        <f>G278/H278</f>
        <v>0</v>
      </c>
      <c r="K278" s="101">
        <f>IF(J278&gt;0.3,0.3,J278)</f>
        <v>0</v>
      </c>
      <c r="L278" s="101">
        <f>E278/D278</f>
        <v>1</v>
      </c>
      <c r="M278" s="101">
        <f>E278/C278</f>
        <v>1</v>
      </c>
      <c r="N278" s="103">
        <v>7148</v>
      </c>
      <c r="O278" s="103">
        <v>0</v>
      </c>
      <c r="P278" s="104">
        <f>O278/H278</f>
        <v>0</v>
      </c>
      <c r="Q278" s="104">
        <f>IF(P278&gt;0.25,0.25,P278)</f>
        <v>0</v>
      </c>
      <c r="R278" s="101">
        <f>N278/D278</f>
        <v>1</v>
      </c>
      <c r="S278" s="101">
        <f>N278/C278</f>
        <v>1</v>
      </c>
      <c r="T278" s="101">
        <f>N278/E278</f>
        <v>1</v>
      </c>
      <c r="U278" s="103">
        <v>7148</v>
      </c>
      <c r="V278" s="103">
        <f>IF(W278&lt;O278,1,0)</f>
        <v>0</v>
      </c>
      <c r="W278" s="6">
        <v>0</v>
      </c>
      <c r="X278" s="101">
        <f>W278/H278</f>
        <v>0</v>
      </c>
      <c r="Y278" s="104">
        <f>IF(X278&gt;0.25,0.25,X278)</f>
        <v>0</v>
      </c>
      <c r="Z278" s="101">
        <f>U278/D278</f>
        <v>1</v>
      </c>
      <c r="AA278" s="101">
        <f>U278/C278</f>
        <v>1</v>
      </c>
      <c r="AB278" s="101">
        <f>U278/E278</f>
        <v>1</v>
      </c>
      <c r="AC278" s="103">
        <v>7148</v>
      </c>
      <c r="AD278" s="105">
        <v>0</v>
      </c>
      <c r="AE278" s="107">
        <f>AD278/H278</f>
        <v>0</v>
      </c>
      <c r="AF278" s="104">
        <f>IF(AE278&gt;0.3,0.3,AE278)</f>
        <v>0</v>
      </c>
      <c r="AG278" s="101">
        <f>AC278/D278</f>
        <v>1</v>
      </c>
      <c r="AH278" s="101">
        <f>C278/AC278</f>
        <v>1</v>
      </c>
      <c r="AI278" s="101">
        <f>AC278/E278</f>
        <v>1</v>
      </c>
      <c r="AJ278" s="103">
        <v>7148</v>
      </c>
      <c r="AK278" s="6">
        <v>0</v>
      </c>
      <c r="AL278" s="101">
        <f>AK278/H278</f>
        <v>0</v>
      </c>
      <c r="AM278" s="104">
        <f>IF(AL278&gt;0.3,0.3,AL278)</f>
        <v>0</v>
      </c>
      <c r="AN278" s="101">
        <f>AJ278/D278</f>
        <v>1</v>
      </c>
      <c r="AO278" s="101">
        <f>C278/AJ278</f>
        <v>1</v>
      </c>
      <c r="AP278" s="101">
        <f>AJ278/E278</f>
        <v>1</v>
      </c>
      <c r="AQ278" s="103">
        <v>7148</v>
      </c>
      <c r="AR278" s="103">
        <v>0</v>
      </c>
      <c r="AS278" s="101">
        <f>AR278/H278</f>
        <v>0</v>
      </c>
      <c r="AT278" s="104">
        <f>IF(AS278&gt;0.25,0.25,AS278)</f>
        <v>0</v>
      </c>
      <c r="AU278" s="101">
        <f>AQ278/D278</f>
        <v>1</v>
      </c>
      <c r="AV278" s="101">
        <f>C278/AQ278</f>
        <v>1</v>
      </c>
      <c r="AW278" s="101">
        <f>AQ278/E278</f>
        <v>1</v>
      </c>
      <c r="AX278" s="103">
        <v>7148</v>
      </c>
      <c r="AY278" s="6">
        <v>2</v>
      </c>
      <c r="AZ278" s="101">
        <f>AY278/H278</f>
        <v>4.3478260869565216E-2</v>
      </c>
      <c r="BA278" s="104">
        <f>IF(AZ278&gt;0.1,0.1,AZ278)</f>
        <v>4.3478260869565216E-2</v>
      </c>
      <c r="BB278" s="101">
        <f>AX278/D278</f>
        <v>1</v>
      </c>
      <c r="BC278" s="101">
        <f>C278/AX278</f>
        <v>1</v>
      </c>
      <c r="BD278" s="101">
        <f>AX278/E278</f>
        <v>1</v>
      </c>
    </row>
    <row r="279" spans="1:56" x14ac:dyDescent="0.2">
      <c r="A279" s="6" t="s">
        <v>1431</v>
      </c>
      <c r="B279" s="100">
        <v>300</v>
      </c>
      <c r="C279" s="13">
        <v>7053</v>
      </c>
      <c r="D279" s="13">
        <v>6946</v>
      </c>
      <c r="E279" s="13">
        <v>7053</v>
      </c>
      <c r="F279" s="13">
        <f>IF(C279=E279,1,0)</f>
        <v>1</v>
      </c>
      <c r="G279" s="13">
        <v>3</v>
      </c>
      <c r="H279" s="6">
        <f>VLOOKUP(B279,NEW_TRAIN_TEST!$A$2:$D$980,4,0)</f>
        <v>46</v>
      </c>
      <c r="I279" s="6" t="str">
        <f>VLOOKUP(B279,NEW_TRAIN_TEST!$A$2:$E$980,5,0)</f>
        <v>circular_ladder</v>
      </c>
      <c r="J279" s="101">
        <f>G279/H279</f>
        <v>6.5217391304347824E-2</v>
      </c>
      <c r="K279" s="101">
        <f>IF(J279&gt;0.3,0.3,J279)</f>
        <v>6.5217391304347824E-2</v>
      </c>
      <c r="L279" s="101">
        <f>E279/D279</f>
        <v>1.0154045493809387</v>
      </c>
      <c r="M279" s="101">
        <f>E279/C279</f>
        <v>1</v>
      </c>
      <c r="N279" s="103">
        <v>7053</v>
      </c>
      <c r="O279" s="103">
        <v>0</v>
      </c>
      <c r="P279" s="104">
        <f>O279/H279</f>
        <v>0</v>
      </c>
      <c r="Q279" s="104">
        <f>IF(P279&gt;0.25,0.25,P279)</f>
        <v>0</v>
      </c>
      <c r="R279" s="101">
        <f>N279/D279</f>
        <v>1.0154045493809387</v>
      </c>
      <c r="S279" s="101">
        <f>N279/C279</f>
        <v>1</v>
      </c>
      <c r="T279" s="101">
        <f>N279/E279</f>
        <v>1</v>
      </c>
      <c r="U279" s="103">
        <v>7053</v>
      </c>
      <c r="V279" s="103">
        <f>IF(W279&lt;O279,1,0)</f>
        <v>0</v>
      </c>
      <c r="W279" s="6">
        <v>0</v>
      </c>
      <c r="X279" s="101">
        <f>W279/H279</f>
        <v>0</v>
      </c>
      <c r="Y279" s="104">
        <f>IF(X279&gt;0.25,0.25,X279)</f>
        <v>0</v>
      </c>
      <c r="Z279" s="101">
        <f>U279/D279</f>
        <v>1.0154045493809387</v>
      </c>
      <c r="AA279" s="101">
        <f>U279/C279</f>
        <v>1</v>
      </c>
      <c r="AB279" s="101">
        <f>U279/E279</f>
        <v>1</v>
      </c>
      <c r="AC279" s="103">
        <v>7053</v>
      </c>
      <c r="AD279" s="105">
        <v>0</v>
      </c>
      <c r="AE279" s="107">
        <f>AD279/H279</f>
        <v>0</v>
      </c>
      <c r="AF279" s="104">
        <f>IF(AE279&gt;0.3,0.3,AE279)</f>
        <v>0</v>
      </c>
      <c r="AG279" s="101">
        <f>AC279/D279</f>
        <v>1.0154045493809387</v>
      </c>
      <c r="AH279" s="101">
        <f>C279/AC279</f>
        <v>1</v>
      </c>
      <c r="AI279" s="101">
        <f>AC279/E279</f>
        <v>1</v>
      </c>
      <c r="AJ279" s="103">
        <v>7053</v>
      </c>
      <c r="AK279" s="6">
        <v>0</v>
      </c>
      <c r="AL279" s="101">
        <f>AK279/H279</f>
        <v>0</v>
      </c>
      <c r="AM279" s="104">
        <f>IF(AL279&gt;0.3,0.3,AL279)</f>
        <v>0</v>
      </c>
      <c r="AN279" s="101">
        <f>AJ279/D279</f>
        <v>1.0154045493809387</v>
      </c>
      <c r="AO279" s="101">
        <f>C279/AJ279</f>
        <v>1</v>
      </c>
      <c r="AP279" s="101">
        <f>AJ279/E279</f>
        <v>1</v>
      </c>
      <c r="AQ279" s="103">
        <v>7053</v>
      </c>
      <c r="AR279" s="103">
        <v>0</v>
      </c>
      <c r="AS279" s="101">
        <f>AR279/H279</f>
        <v>0</v>
      </c>
      <c r="AT279" s="104">
        <f>IF(AS279&gt;0.25,0.25,AS279)</f>
        <v>0</v>
      </c>
      <c r="AU279" s="101">
        <f>AQ279/D279</f>
        <v>1.0154045493809387</v>
      </c>
      <c r="AV279" s="101">
        <f>C279/AQ279</f>
        <v>1</v>
      </c>
      <c r="AW279" s="101">
        <f>AQ279/E279</f>
        <v>1</v>
      </c>
      <c r="AX279" s="103">
        <v>7053</v>
      </c>
      <c r="AY279" s="6">
        <v>0</v>
      </c>
      <c r="AZ279" s="101">
        <f>AY279/H279</f>
        <v>0</v>
      </c>
      <c r="BA279" s="104">
        <f>IF(AZ279&gt;0.1,0.1,AZ279)</f>
        <v>0</v>
      </c>
      <c r="BB279" s="101">
        <f>AX279/D279</f>
        <v>1.0154045493809387</v>
      </c>
      <c r="BC279" s="101">
        <f>C279/AX279</f>
        <v>1</v>
      </c>
      <c r="BD279" s="101">
        <f>AX279/E279</f>
        <v>1</v>
      </c>
    </row>
    <row r="280" spans="1:56" x14ac:dyDescent="0.2">
      <c r="A280" s="6" t="s">
        <v>1431</v>
      </c>
      <c r="B280" s="100">
        <v>301</v>
      </c>
      <c r="C280" s="13">
        <v>6714</v>
      </c>
      <c r="D280" s="13">
        <v>6714</v>
      </c>
      <c r="E280" s="13">
        <v>6714</v>
      </c>
      <c r="F280" s="13">
        <f>IF(C280=E280,1,0)</f>
        <v>1</v>
      </c>
      <c r="G280" s="13">
        <v>0</v>
      </c>
      <c r="H280" s="6">
        <f>VLOOKUP(B280,NEW_TRAIN_TEST!$A$2:$D$980,4,0)</f>
        <v>38</v>
      </c>
      <c r="I280" s="6" t="str">
        <f>VLOOKUP(B280,NEW_TRAIN_TEST!$A$2:$E$980,5,0)</f>
        <v>circular_ladder</v>
      </c>
      <c r="J280" s="101">
        <f>G280/H280</f>
        <v>0</v>
      </c>
      <c r="K280" s="101">
        <f>IF(J280&gt;0.3,0.3,J280)</f>
        <v>0</v>
      </c>
      <c r="L280" s="101">
        <f>E280/D280</f>
        <v>1</v>
      </c>
      <c r="M280" s="101">
        <f>E280/C280</f>
        <v>1</v>
      </c>
      <c r="N280" s="103">
        <v>6714</v>
      </c>
      <c r="O280" s="103">
        <v>0</v>
      </c>
      <c r="P280" s="104">
        <f>O280/H280</f>
        <v>0</v>
      </c>
      <c r="Q280" s="104">
        <f>IF(P280&gt;0.25,0.25,P280)</f>
        <v>0</v>
      </c>
      <c r="R280" s="101">
        <f>N280/D280</f>
        <v>1</v>
      </c>
      <c r="S280" s="101">
        <f>N280/C280</f>
        <v>1</v>
      </c>
      <c r="T280" s="101">
        <f>N280/E280</f>
        <v>1</v>
      </c>
      <c r="U280" s="103">
        <v>6714</v>
      </c>
      <c r="V280" s="103">
        <f>IF(W280&lt;O280,1,0)</f>
        <v>0</v>
      </c>
      <c r="W280" s="6">
        <v>0</v>
      </c>
      <c r="X280" s="101">
        <f>W280/H280</f>
        <v>0</v>
      </c>
      <c r="Y280" s="104">
        <f>IF(X280&gt;0.25,0.25,X280)</f>
        <v>0</v>
      </c>
      <c r="Z280" s="101">
        <f>U280/D280</f>
        <v>1</v>
      </c>
      <c r="AA280" s="101">
        <f>U280/C280</f>
        <v>1</v>
      </c>
      <c r="AB280" s="101">
        <f>U280/E280</f>
        <v>1</v>
      </c>
      <c r="AC280" s="103">
        <v>6714</v>
      </c>
      <c r="AD280" s="105">
        <v>0</v>
      </c>
      <c r="AE280" s="107">
        <f>AD280/H280</f>
        <v>0</v>
      </c>
      <c r="AF280" s="104">
        <f>IF(AE280&gt;0.3,0.3,AE280)</f>
        <v>0</v>
      </c>
      <c r="AG280" s="101">
        <f>AC280/D280</f>
        <v>1</v>
      </c>
      <c r="AH280" s="101">
        <f>C280/AC280</f>
        <v>1</v>
      </c>
      <c r="AI280" s="101">
        <f>AC280/E280</f>
        <v>1</v>
      </c>
      <c r="AJ280" s="103">
        <v>6714</v>
      </c>
      <c r="AK280" s="6">
        <v>0</v>
      </c>
      <c r="AL280" s="101">
        <f>AK280/H280</f>
        <v>0</v>
      </c>
      <c r="AM280" s="104">
        <f>IF(AL280&gt;0.3,0.3,AL280)</f>
        <v>0</v>
      </c>
      <c r="AN280" s="101">
        <f>AJ280/D280</f>
        <v>1</v>
      </c>
      <c r="AO280" s="101">
        <f>C280/AJ280</f>
        <v>1</v>
      </c>
      <c r="AP280" s="101">
        <f>AJ280/E280</f>
        <v>1</v>
      </c>
      <c r="AQ280" s="103">
        <v>6714</v>
      </c>
      <c r="AR280" s="103">
        <v>0</v>
      </c>
      <c r="AS280" s="101">
        <f>AR280/H280</f>
        <v>0</v>
      </c>
      <c r="AT280" s="104">
        <f>IF(AS280&gt;0.25,0.25,AS280)</f>
        <v>0</v>
      </c>
      <c r="AU280" s="101">
        <f>AQ280/D280</f>
        <v>1</v>
      </c>
      <c r="AV280" s="101">
        <f>C280/AQ280</f>
        <v>1</v>
      </c>
      <c r="AW280" s="101">
        <f>AQ280/E280</f>
        <v>1</v>
      </c>
      <c r="AX280" s="103">
        <v>6714</v>
      </c>
      <c r="AY280" s="6">
        <v>0</v>
      </c>
      <c r="AZ280" s="101">
        <f>AY280/H280</f>
        <v>0</v>
      </c>
      <c r="BA280" s="104">
        <f>IF(AZ280&gt;0.1,0.1,AZ280)</f>
        <v>0</v>
      </c>
      <c r="BB280" s="101">
        <f>AX280/D280</f>
        <v>1</v>
      </c>
      <c r="BC280" s="101">
        <f>C280/AX280</f>
        <v>1</v>
      </c>
      <c r="BD280" s="101">
        <f>AX280/E280</f>
        <v>1</v>
      </c>
    </row>
    <row r="281" spans="1:56" x14ac:dyDescent="0.2">
      <c r="A281" s="6" t="s">
        <v>1431</v>
      </c>
      <c r="B281" s="100">
        <v>302</v>
      </c>
      <c r="C281" s="13">
        <v>6658</v>
      </c>
      <c r="D281" s="13">
        <v>6658</v>
      </c>
      <c r="E281" s="13">
        <v>6658</v>
      </c>
      <c r="F281" s="13">
        <f>IF(C281=E281,1,0)</f>
        <v>1</v>
      </c>
      <c r="G281" s="13">
        <v>0</v>
      </c>
      <c r="H281" s="6">
        <f>VLOOKUP(B281,NEW_TRAIN_TEST!$A$2:$D$980,4,0)</f>
        <v>62</v>
      </c>
      <c r="I281" s="6" t="str">
        <f>VLOOKUP(B281,NEW_TRAIN_TEST!$A$2:$E$980,5,0)</f>
        <v>circular_ladder</v>
      </c>
      <c r="J281" s="101">
        <f>G281/H281</f>
        <v>0</v>
      </c>
      <c r="K281" s="101">
        <f>IF(J281&gt;0.3,0.3,J281)</f>
        <v>0</v>
      </c>
      <c r="L281" s="101">
        <f>E281/D281</f>
        <v>1</v>
      </c>
      <c r="M281" s="101">
        <f>E281/C281</f>
        <v>1</v>
      </c>
      <c r="N281" s="103">
        <v>6658</v>
      </c>
      <c r="O281" s="103">
        <v>0</v>
      </c>
      <c r="P281" s="104">
        <f>O281/H281</f>
        <v>0</v>
      </c>
      <c r="Q281" s="104">
        <f>IF(P281&gt;0.25,0.25,P281)</f>
        <v>0</v>
      </c>
      <c r="R281" s="101">
        <f>N281/D281</f>
        <v>1</v>
      </c>
      <c r="S281" s="101">
        <f>N281/C281</f>
        <v>1</v>
      </c>
      <c r="T281" s="101">
        <f>N281/E281</f>
        <v>1</v>
      </c>
      <c r="U281" s="103">
        <v>6658</v>
      </c>
      <c r="V281" s="103">
        <f>IF(W281&lt;O281,1,0)</f>
        <v>0</v>
      </c>
      <c r="W281" s="6">
        <v>0</v>
      </c>
      <c r="X281" s="101">
        <f>W281/H281</f>
        <v>0</v>
      </c>
      <c r="Y281" s="104">
        <f>IF(X281&gt;0.25,0.25,X281)</f>
        <v>0</v>
      </c>
      <c r="Z281" s="101">
        <f>U281/D281</f>
        <v>1</v>
      </c>
      <c r="AA281" s="101">
        <f>U281/C281</f>
        <v>1</v>
      </c>
      <c r="AB281" s="101">
        <f>U281/E281</f>
        <v>1</v>
      </c>
      <c r="AC281" s="103">
        <v>6658</v>
      </c>
      <c r="AD281" s="105">
        <v>0</v>
      </c>
      <c r="AE281" s="107">
        <f>AD281/H281</f>
        <v>0</v>
      </c>
      <c r="AF281" s="104">
        <f>IF(AE281&gt;0.3,0.3,AE281)</f>
        <v>0</v>
      </c>
      <c r="AG281" s="101">
        <f>AC281/D281</f>
        <v>1</v>
      </c>
      <c r="AH281" s="101">
        <f>C281/AC281</f>
        <v>1</v>
      </c>
      <c r="AI281" s="101">
        <f>AC281/E281</f>
        <v>1</v>
      </c>
      <c r="AJ281" s="103">
        <v>6658</v>
      </c>
      <c r="AK281" s="6">
        <v>0</v>
      </c>
      <c r="AL281" s="101">
        <f>AK281/H281</f>
        <v>0</v>
      </c>
      <c r="AM281" s="104">
        <f>IF(AL281&gt;0.3,0.3,AL281)</f>
        <v>0</v>
      </c>
      <c r="AN281" s="101">
        <f>AJ281/D281</f>
        <v>1</v>
      </c>
      <c r="AO281" s="101">
        <f>C281/AJ281</f>
        <v>1</v>
      </c>
      <c r="AP281" s="101">
        <f>AJ281/E281</f>
        <v>1</v>
      </c>
      <c r="AQ281" s="103">
        <v>6658</v>
      </c>
      <c r="AR281" s="103">
        <v>0</v>
      </c>
      <c r="AS281" s="101">
        <f>AR281/H281</f>
        <v>0</v>
      </c>
      <c r="AT281" s="104">
        <f>IF(AS281&gt;0.25,0.25,AS281)</f>
        <v>0</v>
      </c>
      <c r="AU281" s="101">
        <f>AQ281/D281</f>
        <v>1</v>
      </c>
      <c r="AV281" s="101">
        <f>C281/AQ281</f>
        <v>1</v>
      </c>
      <c r="AW281" s="101">
        <f>AQ281/E281</f>
        <v>1</v>
      </c>
      <c r="AX281" s="103">
        <v>6658</v>
      </c>
      <c r="AY281" s="6">
        <v>0</v>
      </c>
      <c r="AZ281" s="101">
        <f>AY281/H281</f>
        <v>0</v>
      </c>
      <c r="BA281" s="104">
        <f>IF(AZ281&gt;0.1,0.1,AZ281)</f>
        <v>0</v>
      </c>
      <c r="BB281" s="101">
        <f>AX281/D281</f>
        <v>1</v>
      </c>
      <c r="BC281" s="101">
        <f>C281/AX281</f>
        <v>1</v>
      </c>
      <c r="BD281" s="101">
        <f>AX281/E281</f>
        <v>1</v>
      </c>
    </row>
    <row r="282" spans="1:56" x14ac:dyDescent="0.2">
      <c r="A282" s="6" t="s">
        <v>1431</v>
      </c>
      <c r="B282" s="100">
        <v>303</v>
      </c>
      <c r="C282" s="13">
        <v>8633</v>
      </c>
      <c r="D282" s="13">
        <v>8633</v>
      </c>
      <c r="E282" s="13">
        <v>8633</v>
      </c>
      <c r="F282" s="13">
        <f>IF(C282=E282,1,0)</f>
        <v>1</v>
      </c>
      <c r="G282" s="13">
        <v>0</v>
      </c>
      <c r="H282" s="6">
        <f>VLOOKUP(B282,NEW_TRAIN_TEST!$A$2:$D$980,4,0)</f>
        <v>58</v>
      </c>
      <c r="I282" s="6" t="str">
        <f>VLOOKUP(B282,NEW_TRAIN_TEST!$A$2:$E$980,5,0)</f>
        <v>circular_ladder</v>
      </c>
      <c r="J282" s="101">
        <f>G282/H282</f>
        <v>0</v>
      </c>
      <c r="K282" s="101">
        <f>IF(J282&gt;0.3,0.3,J282)</f>
        <v>0</v>
      </c>
      <c r="L282" s="101">
        <f>E282/D282</f>
        <v>1</v>
      </c>
      <c r="M282" s="101">
        <f>E282/C282</f>
        <v>1</v>
      </c>
      <c r="N282" s="103">
        <v>8633</v>
      </c>
      <c r="O282" s="103">
        <v>0</v>
      </c>
      <c r="P282" s="104">
        <f>O282/H282</f>
        <v>0</v>
      </c>
      <c r="Q282" s="104">
        <f>IF(P282&gt;0.25,0.25,P282)</f>
        <v>0</v>
      </c>
      <c r="R282" s="101">
        <f>N282/D282</f>
        <v>1</v>
      </c>
      <c r="S282" s="101">
        <f>N282/C282</f>
        <v>1</v>
      </c>
      <c r="T282" s="101">
        <f>N282/E282</f>
        <v>1</v>
      </c>
      <c r="U282" s="103">
        <v>8633</v>
      </c>
      <c r="V282" s="103">
        <f>IF(W282&lt;O282,1,0)</f>
        <v>0</v>
      </c>
      <c r="W282" s="6">
        <v>0</v>
      </c>
      <c r="X282" s="101">
        <f>W282/H282</f>
        <v>0</v>
      </c>
      <c r="Y282" s="104">
        <f>IF(X282&gt;0.25,0.25,X282)</f>
        <v>0</v>
      </c>
      <c r="Z282" s="101">
        <f>U282/D282</f>
        <v>1</v>
      </c>
      <c r="AA282" s="101">
        <f>U282/C282</f>
        <v>1</v>
      </c>
      <c r="AB282" s="101">
        <f>U282/E282</f>
        <v>1</v>
      </c>
      <c r="AC282" s="103">
        <v>8633</v>
      </c>
      <c r="AD282" s="105">
        <v>0</v>
      </c>
      <c r="AE282" s="107">
        <f>AD282/H282</f>
        <v>0</v>
      </c>
      <c r="AF282" s="104">
        <f>IF(AE282&gt;0.3,0.3,AE282)</f>
        <v>0</v>
      </c>
      <c r="AG282" s="101">
        <f>AC282/D282</f>
        <v>1</v>
      </c>
      <c r="AH282" s="101">
        <f>C282/AC282</f>
        <v>1</v>
      </c>
      <c r="AI282" s="101">
        <f>AC282/E282</f>
        <v>1</v>
      </c>
      <c r="AJ282" s="103">
        <v>8633</v>
      </c>
      <c r="AK282" s="6">
        <v>0</v>
      </c>
      <c r="AL282" s="101">
        <f>AK282/H282</f>
        <v>0</v>
      </c>
      <c r="AM282" s="104">
        <f>IF(AL282&gt;0.3,0.3,AL282)</f>
        <v>0</v>
      </c>
      <c r="AN282" s="101">
        <f>AJ282/D282</f>
        <v>1</v>
      </c>
      <c r="AO282" s="101">
        <f>C282/AJ282</f>
        <v>1</v>
      </c>
      <c r="AP282" s="101">
        <f>AJ282/E282</f>
        <v>1</v>
      </c>
      <c r="AQ282" s="103">
        <v>8633</v>
      </c>
      <c r="AR282" s="103">
        <v>0</v>
      </c>
      <c r="AS282" s="101">
        <f>AR282/H282</f>
        <v>0</v>
      </c>
      <c r="AT282" s="104">
        <f>IF(AS282&gt;0.25,0.25,AS282)</f>
        <v>0</v>
      </c>
      <c r="AU282" s="101">
        <f>AQ282/D282</f>
        <v>1</v>
      </c>
      <c r="AV282" s="101">
        <f>C282/AQ282</f>
        <v>1</v>
      </c>
      <c r="AW282" s="101">
        <f>AQ282/E282</f>
        <v>1</v>
      </c>
      <c r="AX282" s="103">
        <v>8633</v>
      </c>
      <c r="AY282" s="6">
        <v>0</v>
      </c>
      <c r="AZ282" s="101">
        <f>AY282/H282</f>
        <v>0</v>
      </c>
      <c r="BA282" s="104">
        <f>IF(AZ282&gt;0.1,0.1,AZ282)</f>
        <v>0</v>
      </c>
      <c r="BB282" s="101">
        <f>AX282/D282</f>
        <v>1</v>
      </c>
      <c r="BC282" s="101">
        <f>C282/AX282</f>
        <v>1</v>
      </c>
      <c r="BD282" s="101">
        <f>AX282/E282</f>
        <v>1</v>
      </c>
    </row>
    <row r="283" spans="1:56" x14ac:dyDescent="0.2">
      <c r="A283" s="6" t="s">
        <v>1431</v>
      </c>
      <c r="B283" s="100">
        <v>304</v>
      </c>
      <c r="C283" s="13">
        <v>6135</v>
      </c>
      <c r="D283" s="13">
        <v>5945</v>
      </c>
      <c r="E283" s="13">
        <v>6126.5</v>
      </c>
      <c r="F283" s="13">
        <f>IF(C283=E283,1,0)</f>
        <v>0</v>
      </c>
      <c r="G283" s="13">
        <v>2</v>
      </c>
      <c r="H283" s="6">
        <f>VLOOKUP(B283,NEW_TRAIN_TEST!$A$2:$D$980,4,0)</f>
        <v>26</v>
      </c>
      <c r="I283" s="6" t="str">
        <f>VLOOKUP(B283,NEW_TRAIN_TEST!$A$2:$E$980,5,0)</f>
        <v>circular_ladder</v>
      </c>
      <c r="J283" s="101">
        <f>G283/H283</f>
        <v>7.6923076923076927E-2</v>
      </c>
      <c r="K283" s="101">
        <f>IF(J283&gt;0.3,0.3,J283)</f>
        <v>7.6923076923076927E-2</v>
      </c>
      <c r="L283" s="101">
        <f>E283/D283</f>
        <v>1.0305298570227082</v>
      </c>
      <c r="M283" s="101">
        <f>E283/C283</f>
        <v>0.99861450692746534</v>
      </c>
      <c r="N283" s="103">
        <v>6126.5</v>
      </c>
      <c r="O283" s="103">
        <v>0</v>
      </c>
      <c r="P283" s="104">
        <f>O283/H283</f>
        <v>0</v>
      </c>
      <c r="Q283" s="104">
        <f>IF(P283&gt;0.25,0.25,P283)</f>
        <v>0</v>
      </c>
      <c r="R283" s="101">
        <f>N283/D283</f>
        <v>1.0305298570227082</v>
      </c>
      <c r="S283" s="101">
        <f>N283/C283</f>
        <v>0.99861450692746534</v>
      </c>
      <c r="T283" s="101">
        <f>N283/E283</f>
        <v>1</v>
      </c>
      <c r="U283" s="103">
        <v>6126.5</v>
      </c>
      <c r="V283" s="103">
        <f>IF(W283&lt;O283,1,0)</f>
        <v>0</v>
      </c>
      <c r="W283" s="6">
        <v>0</v>
      </c>
      <c r="X283" s="101">
        <f>W283/H283</f>
        <v>0</v>
      </c>
      <c r="Y283" s="104">
        <f>IF(X283&gt;0.25,0.25,X283)</f>
        <v>0</v>
      </c>
      <c r="Z283" s="101">
        <f>U283/D283</f>
        <v>1.0305298570227082</v>
      </c>
      <c r="AA283" s="101">
        <f>U283/C283</f>
        <v>0.99861450692746534</v>
      </c>
      <c r="AB283" s="101">
        <f>U283/E283</f>
        <v>1</v>
      </c>
      <c r="AC283" s="103">
        <v>6126.5</v>
      </c>
      <c r="AD283" s="105">
        <v>0</v>
      </c>
      <c r="AE283" s="107">
        <f>AD283/H283</f>
        <v>0</v>
      </c>
      <c r="AF283" s="104">
        <f>IF(AE283&gt;0.3,0.3,AE283)</f>
        <v>0</v>
      </c>
      <c r="AG283" s="101">
        <f>AC283/D283</f>
        <v>1.0305298570227082</v>
      </c>
      <c r="AH283" s="101">
        <f>C283/AC283</f>
        <v>1.0013874153268587</v>
      </c>
      <c r="AI283" s="101">
        <f>AC283/E283</f>
        <v>1</v>
      </c>
      <c r="AJ283" s="103">
        <v>6126.5</v>
      </c>
      <c r="AK283" s="6">
        <v>0</v>
      </c>
      <c r="AL283" s="101">
        <f>AK283/H283</f>
        <v>0</v>
      </c>
      <c r="AM283" s="104">
        <f>IF(AL283&gt;0.3,0.3,AL283)</f>
        <v>0</v>
      </c>
      <c r="AN283" s="101">
        <f>AJ283/D283</f>
        <v>1.0305298570227082</v>
      </c>
      <c r="AO283" s="101">
        <f>C283/AJ283</f>
        <v>1.0013874153268587</v>
      </c>
      <c r="AP283" s="101">
        <f>AJ283/E283</f>
        <v>1</v>
      </c>
      <c r="AQ283" s="103">
        <v>6126.5</v>
      </c>
      <c r="AR283" s="103">
        <v>0</v>
      </c>
      <c r="AS283" s="101">
        <f>AR283/H283</f>
        <v>0</v>
      </c>
      <c r="AT283" s="104">
        <f>IF(AS283&gt;0.25,0.25,AS283)</f>
        <v>0</v>
      </c>
      <c r="AU283" s="101">
        <f>AQ283/D283</f>
        <v>1.0305298570227082</v>
      </c>
      <c r="AV283" s="101">
        <f>C283/AQ283</f>
        <v>1.0013874153268587</v>
      </c>
      <c r="AW283" s="101">
        <f>AQ283/E283</f>
        <v>1</v>
      </c>
      <c r="AX283" s="103">
        <v>6126.5</v>
      </c>
      <c r="AY283" s="6">
        <v>0</v>
      </c>
      <c r="AZ283" s="101">
        <f>AY283/H283</f>
        <v>0</v>
      </c>
      <c r="BA283" s="104">
        <f>IF(AZ283&gt;0.1,0.1,AZ283)</f>
        <v>0</v>
      </c>
      <c r="BB283" s="101">
        <f>AX283/D283</f>
        <v>1.0305298570227082</v>
      </c>
      <c r="BC283" s="101">
        <f>C283/AX283</f>
        <v>1.0013874153268587</v>
      </c>
      <c r="BD283" s="101">
        <f>AX283/E283</f>
        <v>1</v>
      </c>
    </row>
    <row r="284" spans="1:56" x14ac:dyDescent="0.2">
      <c r="A284" s="6" t="s">
        <v>1431</v>
      </c>
      <c r="B284" s="100">
        <v>305</v>
      </c>
      <c r="C284" s="13">
        <v>8859</v>
      </c>
      <c r="D284" s="13">
        <v>8459</v>
      </c>
      <c r="E284" s="13">
        <v>8583</v>
      </c>
      <c r="F284" s="13">
        <f>IF(C284=E284,1,0)</f>
        <v>0</v>
      </c>
      <c r="G284" s="13">
        <v>7</v>
      </c>
      <c r="H284" s="6">
        <f>VLOOKUP(B284,NEW_TRAIN_TEST!$A$2:$D$980,4,0)</f>
        <v>82</v>
      </c>
      <c r="I284" s="6" t="str">
        <f>VLOOKUP(B284,NEW_TRAIN_TEST!$A$2:$E$980,5,0)</f>
        <v>circular_ladder</v>
      </c>
      <c r="J284" s="101">
        <f>G284/H284</f>
        <v>8.5365853658536592E-2</v>
      </c>
      <c r="K284" s="101">
        <f>IF(J284&gt;0.3,0.3,J284)</f>
        <v>8.5365853658536592E-2</v>
      </c>
      <c r="L284" s="101">
        <f>E284/D284</f>
        <v>1.0146589431374866</v>
      </c>
      <c r="M284" s="101">
        <f>E284/C284</f>
        <v>0.96884524212665091</v>
      </c>
      <c r="N284" s="103">
        <v>8583</v>
      </c>
      <c r="O284" s="103">
        <v>0</v>
      </c>
      <c r="P284" s="104">
        <f>O284/H284</f>
        <v>0</v>
      </c>
      <c r="Q284" s="104">
        <f>IF(P284&gt;0.25,0.25,P284)</f>
        <v>0</v>
      </c>
      <c r="R284" s="101">
        <f>N284/D284</f>
        <v>1.0146589431374866</v>
      </c>
      <c r="S284" s="101">
        <f>N284/C284</f>
        <v>0.96884524212665091</v>
      </c>
      <c r="T284" s="101">
        <f>N284/E284</f>
        <v>1</v>
      </c>
      <c r="U284" s="103">
        <v>8583</v>
      </c>
      <c r="V284" s="103">
        <f>IF(W284&lt;O284,1,0)</f>
        <v>0</v>
      </c>
      <c r="W284" s="6">
        <v>0</v>
      </c>
      <c r="X284" s="101">
        <f>W284/H284</f>
        <v>0</v>
      </c>
      <c r="Y284" s="104">
        <f>IF(X284&gt;0.25,0.25,X284)</f>
        <v>0</v>
      </c>
      <c r="Z284" s="101">
        <f>U284/D284</f>
        <v>1.0146589431374866</v>
      </c>
      <c r="AA284" s="101">
        <f>U284/C284</f>
        <v>0.96884524212665091</v>
      </c>
      <c r="AB284" s="101">
        <f>U284/E284</f>
        <v>1</v>
      </c>
      <c r="AC284" s="103">
        <v>8583</v>
      </c>
      <c r="AD284" s="105">
        <v>0</v>
      </c>
      <c r="AE284" s="107">
        <f>AD284/H284</f>
        <v>0</v>
      </c>
      <c r="AF284" s="104">
        <f>IF(AE284&gt;0.3,0.3,AE284)</f>
        <v>0</v>
      </c>
      <c r="AG284" s="101">
        <f>AC284/D284</f>
        <v>1.0146589431374866</v>
      </c>
      <c r="AH284" s="101">
        <f>C284/AC284</f>
        <v>1.0321565886053827</v>
      </c>
      <c r="AI284" s="101">
        <f>AC284/E284</f>
        <v>1</v>
      </c>
      <c r="AJ284" s="103">
        <v>8583</v>
      </c>
      <c r="AK284" s="6">
        <v>0</v>
      </c>
      <c r="AL284" s="101">
        <f>AK284/H284</f>
        <v>0</v>
      </c>
      <c r="AM284" s="104">
        <f>IF(AL284&gt;0.3,0.3,AL284)</f>
        <v>0</v>
      </c>
      <c r="AN284" s="101">
        <f>AJ284/D284</f>
        <v>1.0146589431374866</v>
      </c>
      <c r="AO284" s="101">
        <f>C284/AJ284</f>
        <v>1.0321565886053827</v>
      </c>
      <c r="AP284" s="101">
        <f>AJ284/E284</f>
        <v>1</v>
      </c>
      <c r="AQ284" s="103">
        <v>8583</v>
      </c>
      <c r="AR284" s="103">
        <v>0</v>
      </c>
      <c r="AS284" s="101">
        <f>AR284/H284</f>
        <v>0</v>
      </c>
      <c r="AT284" s="104">
        <f>IF(AS284&gt;0.25,0.25,AS284)</f>
        <v>0</v>
      </c>
      <c r="AU284" s="101">
        <f>AQ284/D284</f>
        <v>1.0146589431374866</v>
      </c>
      <c r="AV284" s="101">
        <f>C284/AQ284</f>
        <v>1.0321565886053827</v>
      </c>
      <c r="AW284" s="101">
        <f>AQ284/E284</f>
        <v>1</v>
      </c>
      <c r="AX284" s="103">
        <v>8583</v>
      </c>
      <c r="AY284" s="6">
        <v>1</v>
      </c>
      <c r="AZ284" s="101">
        <f>AY284/H284</f>
        <v>1.2195121951219513E-2</v>
      </c>
      <c r="BA284" s="104">
        <f>IF(AZ284&gt;0.1,0.1,AZ284)</f>
        <v>1.2195121951219513E-2</v>
      </c>
      <c r="BB284" s="101">
        <f>AX284/D284</f>
        <v>1.0146589431374866</v>
      </c>
      <c r="BC284" s="101">
        <f>C284/AX284</f>
        <v>1.0321565886053827</v>
      </c>
      <c r="BD284" s="101">
        <f>AX284/E284</f>
        <v>1</v>
      </c>
    </row>
    <row r="285" spans="1:56" x14ac:dyDescent="0.2">
      <c r="A285" s="6" t="s">
        <v>1431</v>
      </c>
      <c r="B285" s="100">
        <v>306</v>
      </c>
      <c r="C285" s="13">
        <v>9593</v>
      </c>
      <c r="D285" s="13">
        <v>9159.5</v>
      </c>
      <c r="E285" s="13">
        <v>9352.5</v>
      </c>
      <c r="F285" s="13">
        <f>IF(C285=E285,1,0)</f>
        <v>0</v>
      </c>
      <c r="G285" s="13">
        <v>7</v>
      </c>
      <c r="H285" s="6">
        <f>VLOOKUP(B285,NEW_TRAIN_TEST!$A$2:$D$980,4,0)</f>
        <v>96</v>
      </c>
      <c r="I285" s="6" t="str">
        <f>VLOOKUP(B285,NEW_TRAIN_TEST!$A$2:$E$980,5,0)</f>
        <v>circular_ladder</v>
      </c>
      <c r="J285" s="101">
        <f>G285/H285</f>
        <v>7.2916666666666671E-2</v>
      </c>
      <c r="K285" s="101">
        <f>IF(J285&gt;0.3,0.3,J285)</f>
        <v>7.2916666666666671E-2</v>
      </c>
      <c r="L285" s="101">
        <f>E285/D285</f>
        <v>1.0210710191604344</v>
      </c>
      <c r="M285" s="101">
        <f>E285/C285</f>
        <v>0.97492963619305739</v>
      </c>
      <c r="N285" s="103">
        <v>9352.5</v>
      </c>
      <c r="O285" s="103">
        <v>2</v>
      </c>
      <c r="P285" s="104">
        <f>O285/H285</f>
        <v>2.0833333333333332E-2</v>
      </c>
      <c r="Q285" s="104">
        <f>IF(P285&gt;0.25,0.25,P285)</f>
        <v>2.0833333333333332E-2</v>
      </c>
      <c r="R285" s="101">
        <f>N285/D285</f>
        <v>1.0210710191604344</v>
      </c>
      <c r="S285" s="101">
        <f>N285/C285</f>
        <v>0.97492963619305739</v>
      </c>
      <c r="T285" s="101">
        <f>N285/E285</f>
        <v>1</v>
      </c>
      <c r="U285" s="103">
        <v>9352.5</v>
      </c>
      <c r="V285" s="103">
        <f>IF(W285&lt;O285,1,0)</f>
        <v>0</v>
      </c>
      <c r="W285" s="6">
        <v>2</v>
      </c>
      <c r="X285" s="101">
        <f>W285/H285</f>
        <v>2.0833333333333332E-2</v>
      </c>
      <c r="Y285" s="104">
        <f>IF(X285&gt;0.25,0.25,X285)</f>
        <v>2.0833333333333332E-2</v>
      </c>
      <c r="Z285" s="101">
        <f>U285/D285</f>
        <v>1.0210710191604344</v>
      </c>
      <c r="AA285" s="101">
        <f>U285/C285</f>
        <v>0.97492963619305739</v>
      </c>
      <c r="AB285" s="101">
        <f>U285/E285</f>
        <v>1</v>
      </c>
      <c r="AC285" s="103">
        <v>9352.5</v>
      </c>
      <c r="AD285" s="105">
        <v>3</v>
      </c>
      <c r="AE285" s="107">
        <f>AD285/H285</f>
        <v>3.125E-2</v>
      </c>
      <c r="AF285" s="104">
        <f>IF(AE285&gt;0.3,0.3,AE285)</f>
        <v>3.125E-2</v>
      </c>
      <c r="AG285" s="101">
        <f>AC285/D285</f>
        <v>1.0210710191604344</v>
      </c>
      <c r="AH285" s="101">
        <f>C285/AC285</f>
        <v>1.0257150494520182</v>
      </c>
      <c r="AI285" s="101">
        <f>AC285/E285</f>
        <v>1</v>
      </c>
      <c r="AJ285" s="103">
        <v>9352.5</v>
      </c>
      <c r="AK285" s="6">
        <v>3</v>
      </c>
      <c r="AL285" s="101">
        <f>AK285/H285</f>
        <v>3.125E-2</v>
      </c>
      <c r="AM285" s="104">
        <f>IF(AL285&gt;0.3,0.3,AL285)</f>
        <v>3.125E-2</v>
      </c>
      <c r="AN285" s="101">
        <f>AJ285/D285</f>
        <v>1.0210710191604344</v>
      </c>
      <c r="AO285" s="101">
        <f>C285/AJ285</f>
        <v>1.0257150494520182</v>
      </c>
      <c r="AP285" s="101">
        <f>AJ285/E285</f>
        <v>1</v>
      </c>
      <c r="AQ285" s="103">
        <v>9352.5</v>
      </c>
      <c r="AR285" s="103">
        <v>2</v>
      </c>
      <c r="AS285" s="101">
        <f>AR285/H285</f>
        <v>2.0833333333333332E-2</v>
      </c>
      <c r="AT285" s="104">
        <f>IF(AS285&gt;0.25,0.25,AS285)</f>
        <v>2.0833333333333332E-2</v>
      </c>
      <c r="AU285" s="101">
        <f>AQ285/D285</f>
        <v>1.0210710191604344</v>
      </c>
      <c r="AV285" s="101">
        <f>C285/AQ285</f>
        <v>1.0257150494520182</v>
      </c>
      <c r="AW285" s="101">
        <f>AQ285/E285</f>
        <v>1</v>
      </c>
      <c r="AX285" s="103">
        <v>9352.5</v>
      </c>
      <c r="AY285" s="6">
        <v>2</v>
      </c>
      <c r="AZ285" s="101">
        <f>AY285/H285</f>
        <v>2.0833333333333332E-2</v>
      </c>
      <c r="BA285" s="104">
        <f>IF(AZ285&gt;0.1,0.1,AZ285)</f>
        <v>2.0833333333333332E-2</v>
      </c>
      <c r="BB285" s="101">
        <f>AX285/D285</f>
        <v>1.0210710191604344</v>
      </c>
      <c r="BC285" s="101">
        <f>C285/AX285</f>
        <v>1.0257150494520182</v>
      </c>
      <c r="BD285" s="101">
        <f>AX285/E285</f>
        <v>1</v>
      </c>
    </row>
    <row r="286" spans="1:56" x14ac:dyDescent="0.2">
      <c r="A286" s="6" t="s">
        <v>1431</v>
      </c>
      <c r="B286" s="100">
        <v>307</v>
      </c>
      <c r="C286" s="13">
        <v>6135</v>
      </c>
      <c r="D286" s="13">
        <v>6105.5</v>
      </c>
      <c r="E286" s="13">
        <v>6127</v>
      </c>
      <c r="F286" s="13">
        <f>IF(C286=E286,1,0)</f>
        <v>0</v>
      </c>
      <c r="G286" s="13">
        <v>4</v>
      </c>
      <c r="H286" s="6">
        <f>VLOOKUP(B286,NEW_TRAIN_TEST!$A$2:$D$980,4,0)</f>
        <v>62</v>
      </c>
      <c r="I286" s="6" t="str">
        <f>VLOOKUP(B286,NEW_TRAIN_TEST!$A$2:$E$980,5,0)</f>
        <v>circular_ladder</v>
      </c>
      <c r="J286" s="101">
        <f>G286/H286</f>
        <v>6.4516129032258063E-2</v>
      </c>
      <c r="K286" s="101">
        <f>IF(J286&gt;0.3,0.3,J286)</f>
        <v>6.4516129032258063E-2</v>
      </c>
      <c r="L286" s="101">
        <f>E286/D286</f>
        <v>1.0035214151175169</v>
      </c>
      <c r="M286" s="101">
        <f>E286/C286</f>
        <v>0.99869600651996737</v>
      </c>
      <c r="N286" s="103">
        <v>6127</v>
      </c>
      <c r="O286" s="103">
        <v>1</v>
      </c>
      <c r="P286" s="104">
        <f>O286/H286</f>
        <v>1.6129032258064516E-2</v>
      </c>
      <c r="Q286" s="104">
        <f>IF(P286&gt;0.25,0.25,P286)</f>
        <v>1.6129032258064516E-2</v>
      </c>
      <c r="R286" s="101">
        <f>N286/D286</f>
        <v>1.0035214151175169</v>
      </c>
      <c r="S286" s="101">
        <f>N286/C286</f>
        <v>0.99869600651996737</v>
      </c>
      <c r="T286" s="101">
        <f>N286/E286</f>
        <v>1</v>
      </c>
      <c r="U286" s="103">
        <v>6127</v>
      </c>
      <c r="V286" s="103">
        <f>IF(W286&lt;O286,1,0)</f>
        <v>0</v>
      </c>
      <c r="W286" s="6">
        <v>1</v>
      </c>
      <c r="X286" s="101">
        <f>W286/H286</f>
        <v>1.6129032258064516E-2</v>
      </c>
      <c r="Y286" s="104">
        <f>IF(X286&gt;0.25,0.25,X286)</f>
        <v>1.6129032258064516E-2</v>
      </c>
      <c r="Z286" s="101">
        <f>U286/D286</f>
        <v>1.0035214151175169</v>
      </c>
      <c r="AA286" s="101">
        <f>U286/C286</f>
        <v>0.99869600651996737</v>
      </c>
      <c r="AB286" s="101">
        <f>U286/E286</f>
        <v>1</v>
      </c>
      <c r="AC286" s="103">
        <v>6127</v>
      </c>
      <c r="AD286" s="105">
        <v>1</v>
      </c>
      <c r="AE286" s="107">
        <f>AD286/H286</f>
        <v>1.6129032258064516E-2</v>
      </c>
      <c r="AF286" s="104">
        <f>IF(AE286&gt;0.3,0.3,AE286)</f>
        <v>1.6129032258064516E-2</v>
      </c>
      <c r="AG286" s="101">
        <f>AC286/D286</f>
        <v>1.0035214151175169</v>
      </c>
      <c r="AH286" s="101">
        <f>C286/AC286</f>
        <v>1.0013056960992328</v>
      </c>
      <c r="AI286" s="101">
        <f>AC286/E286</f>
        <v>1</v>
      </c>
      <c r="AJ286" s="103">
        <v>6127</v>
      </c>
      <c r="AK286" s="6">
        <v>1</v>
      </c>
      <c r="AL286" s="101">
        <f>AK286/H286</f>
        <v>1.6129032258064516E-2</v>
      </c>
      <c r="AM286" s="104">
        <f>IF(AL286&gt;0.3,0.3,AL286)</f>
        <v>1.6129032258064516E-2</v>
      </c>
      <c r="AN286" s="101">
        <f>AJ286/D286</f>
        <v>1.0035214151175169</v>
      </c>
      <c r="AO286" s="101">
        <f>C286/AJ286</f>
        <v>1.0013056960992328</v>
      </c>
      <c r="AP286" s="101">
        <f>AJ286/E286</f>
        <v>1</v>
      </c>
      <c r="AQ286" s="103">
        <v>6127</v>
      </c>
      <c r="AR286" s="103">
        <v>2</v>
      </c>
      <c r="AS286" s="101">
        <f>AR286/H286</f>
        <v>3.2258064516129031E-2</v>
      </c>
      <c r="AT286" s="104">
        <f>IF(AS286&gt;0.25,0.25,AS286)</f>
        <v>3.2258064516129031E-2</v>
      </c>
      <c r="AU286" s="101">
        <f>AQ286/D286</f>
        <v>1.0035214151175169</v>
      </c>
      <c r="AV286" s="101">
        <f>C286/AQ286</f>
        <v>1.0013056960992328</v>
      </c>
      <c r="AW286" s="101">
        <f>AQ286/E286</f>
        <v>1</v>
      </c>
      <c r="AX286" s="103">
        <v>6127</v>
      </c>
      <c r="AY286" s="6">
        <v>1</v>
      </c>
      <c r="AZ286" s="101">
        <f>AY286/H286</f>
        <v>1.6129032258064516E-2</v>
      </c>
      <c r="BA286" s="104">
        <f>IF(AZ286&gt;0.1,0.1,AZ286)</f>
        <v>1.6129032258064516E-2</v>
      </c>
      <c r="BB286" s="101">
        <f>AX286/D286</f>
        <v>1.0035214151175169</v>
      </c>
      <c r="BC286" s="101">
        <f>C286/AX286</f>
        <v>1.0013056960992328</v>
      </c>
      <c r="BD286" s="101">
        <f>AX286/E286</f>
        <v>1</v>
      </c>
    </row>
    <row r="287" spans="1:56" x14ac:dyDescent="0.2">
      <c r="A287" s="6" t="s">
        <v>1431</v>
      </c>
      <c r="B287" s="100">
        <v>308</v>
      </c>
      <c r="C287" s="13">
        <v>6937</v>
      </c>
      <c r="D287" s="13">
        <v>6759</v>
      </c>
      <c r="E287" s="13">
        <v>6817</v>
      </c>
      <c r="F287" s="13">
        <f>IF(C287=E287,1,0)</f>
        <v>0</v>
      </c>
      <c r="G287" s="13">
        <v>4</v>
      </c>
      <c r="H287" s="6">
        <f>VLOOKUP(B287,NEW_TRAIN_TEST!$A$2:$D$980,4,0)</f>
        <v>48</v>
      </c>
      <c r="I287" s="6" t="str">
        <f>VLOOKUP(B287,NEW_TRAIN_TEST!$A$2:$E$980,5,0)</f>
        <v>circular_ladder</v>
      </c>
      <c r="J287" s="101">
        <f>G287/H287</f>
        <v>8.3333333333333329E-2</v>
      </c>
      <c r="K287" s="101">
        <f>IF(J287&gt;0.3,0.3,J287)</f>
        <v>8.3333333333333329E-2</v>
      </c>
      <c r="L287" s="101">
        <f>E287/D287</f>
        <v>1.0085811510578488</v>
      </c>
      <c r="M287" s="101">
        <f>E287/C287</f>
        <v>0.98270145596078995</v>
      </c>
      <c r="N287" s="103">
        <v>6817</v>
      </c>
      <c r="O287" s="103">
        <v>0</v>
      </c>
      <c r="P287" s="104">
        <f>O287/H287</f>
        <v>0</v>
      </c>
      <c r="Q287" s="104">
        <f>IF(P287&gt;0.25,0.25,P287)</f>
        <v>0</v>
      </c>
      <c r="R287" s="101">
        <f>N287/D287</f>
        <v>1.0085811510578488</v>
      </c>
      <c r="S287" s="101">
        <f>N287/C287</f>
        <v>0.98270145596078995</v>
      </c>
      <c r="T287" s="101">
        <f>N287/E287</f>
        <v>1</v>
      </c>
      <c r="U287" s="103">
        <v>6817</v>
      </c>
      <c r="V287" s="103">
        <f>IF(W287&lt;O287,1,0)</f>
        <v>0</v>
      </c>
      <c r="W287" s="6">
        <v>0</v>
      </c>
      <c r="X287" s="101">
        <f>W287/H287</f>
        <v>0</v>
      </c>
      <c r="Y287" s="104">
        <f>IF(X287&gt;0.25,0.25,X287)</f>
        <v>0</v>
      </c>
      <c r="Z287" s="101">
        <f>U287/D287</f>
        <v>1.0085811510578488</v>
      </c>
      <c r="AA287" s="101">
        <f>U287/C287</f>
        <v>0.98270145596078995</v>
      </c>
      <c r="AB287" s="101">
        <f>U287/E287</f>
        <v>1</v>
      </c>
      <c r="AC287" s="103">
        <v>6817</v>
      </c>
      <c r="AD287" s="105">
        <v>0</v>
      </c>
      <c r="AE287" s="107">
        <f>AD287/H287</f>
        <v>0</v>
      </c>
      <c r="AF287" s="104">
        <f>IF(AE287&gt;0.3,0.3,AE287)</f>
        <v>0</v>
      </c>
      <c r="AG287" s="101">
        <f>AC287/D287</f>
        <v>1.0085811510578488</v>
      </c>
      <c r="AH287" s="101">
        <f>C287/AC287</f>
        <v>1.0176030511955405</v>
      </c>
      <c r="AI287" s="101">
        <f>AC287/E287</f>
        <v>1</v>
      </c>
      <c r="AJ287" s="103">
        <v>6817</v>
      </c>
      <c r="AK287" s="6">
        <v>0</v>
      </c>
      <c r="AL287" s="101">
        <f>AK287/H287</f>
        <v>0</v>
      </c>
      <c r="AM287" s="104">
        <f>IF(AL287&gt;0.3,0.3,AL287)</f>
        <v>0</v>
      </c>
      <c r="AN287" s="101">
        <f>AJ287/D287</f>
        <v>1.0085811510578488</v>
      </c>
      <c r="AO287" s="101">
        <f>C287/AJ287</f>
        <v>1.0176030511955405</v>
      </c>
      <c r="AP287" s="101">
        <f>AJ287/E287</f>
        <v>1</v>
      </c>
      <c r="AQ287" s="103">
        <v>6817</v>
      </c>
      <c r="AR287" s="103">
        <v>0</v>
      </c>
      <c r="AS287" s="101">
        <f>AR287/H287</f>
        <v>0</v>
      </c>
      <c r="AT287" s="104">
        <f>IF(AS287&gt;0.25,0.25,AS287)</f>
        <v>0</v>
      </c>
      <c r="AU287" s="101">
        <f>AQ287/D287</f>
        <v>1.0085811510578488</v>
      </c>
      <c r="AV287" s="101">
        <f>C287/AQ287</f>
        <v>1.0176030511955405</v>
      </c>
      <c r="AW287" s="101">
        <f>AQ287/E287</f>
        <v>1</v>
      </c>
      <c r="AX287" s="103">
        <v>6817</v>
      </c>
      <c r="AY287" s="6">
        <v>0</v>
      </c>
      <c r="AZ287" s="101">
        <f>AY287/H287</f>
        <v>0</v>
      </c>
      <c r="BA287" s="104">
        <f>IF(AZ287&gt;0.1,0.1,AZ287)</f>
        <v>0</v>
      </c>
      <c r="BB287" s="101">
        <f>AX287/D287</f>
        <v>1.0085811510578488</v>
      </c>
      <c r="BC287" s="101">
        <f>C287/AX287</f>
        <v>1.0176030511955405</v>
      </c>
      <c r="BD287" s="101">
        <f>AX287/E287</f>
        <v>1</v>
      </c>
    </row>
    <row r="288" spans="1:56" x14ac:dyDescent="0.2">
      <c r="A288" s="6" t="s">
        <v>1431</v>
      </c>
      <c r="B288" s="100">
        <v>309</v>
      </c>
      <c r="C288" s="13">
        <v>6887</v>
      </c>
      <c r="D288" s="13">
        <v>6692</v>
      </c>
      <c r="E288" s="13">
        <v>6881.5</v>
      </c>
      <c r="F288" s="13">
        <f>IF(C288=E288,1,0)</f>
        <v>0</v>
      </c>
      <c r="G288" s="13">
        <v>3</v>
      </c>
      <c r="H288" s="6">
        <f>VLOOKUP(B288,NEW_TRAIN_TEST!$A$2:$D$980,4,0)</f>
        <v>50</v>
      </c>
      <c r="I288" s="6" t="str">
        <f>VLOOKUP(B288,NEW_TRAIN_TEST!$A$2:$E$980,5,0)</f>
        <v>circular_ladder</v>
      </c>
      <c r="J288" s="101">
        <f>G288/H288</f>
        <v>0.06</v>
      </c>
      <c r="K288" s="101">
        <f>IF(J288&gt;0.3,0.3,J288)</f>
        <v>0.06</v>
      </c>
      <c r="L288" s="101">
        <f>E288/D288</f>
        <v>1.028317393903168</v>
      </c>
      <c r="M288" s="101">
        <f>E288/C288</f>
        <v>0.99920139393059382</v>
      </c>
      <c r="N288" s="103">
        <v>6881.5</v>
      </c>
      <c r="O288" s="103">
        <v>0</v>
      </c>
      <c r="P288" s="104">
        <f>O288/H288</f>
        <v>0</v>
      </c>
      <c r="Q288" s="104">
        <f>IF(P288&gt;0.25,0.25,P288)</f>
        <v>0</v>
      </c>
      <c r="R288" s="101">
        <f>N288/D288</f>
        <v>1.028317393903168</v>
      </c>
      <c r="S288" s="101">
        <f>N288/C288</f>
        <v>0.99920139393059382</v>
      </c>
      <c r="T288" s="101">
        <f>N288/E288</f>
        <v>1</v>
      </c>
      <c r="U288" s="103">
        <v>6881.5</v>
      </c>
      <c r="V288" s="103">
        <f>IF(W288&lt;O288,1,0)</f>
        <v>0</v>
      </c>
      <c r="W288" s="6">
        <v>0</v>
      </c>
      <c r="X288" s="101">
        <f>W288/H288</f>
        <v>0</v>
      </c>
      <c r="Y288" s="104">
        <f>IF(X288&gt;0.25,0.25,X288)</f>
        <v>0</v>
      </c>
      <c r="Z288" s="101">
        <f>U288/D288</f>
        <v>1.028317393903168</v>
      </c>
      <c r="AA288" s="101">
        <f>U288/C288</f>
        <v>0.99920139393059382</v>
      </c>
      <c r="AB288" s="101">
        <f>U288/E288</f>
        <v>1</v>
      </c>
      <c r="AC288" s="103">
        <v>6881.5</v>
      </c>
      <c r="AD288" s="105">
        <v>0</v>
      </c>
      <c r="AE288" s="107">
        <f>AD288/H288</f>
        <v>0</v>
      </c>
      <c r="AF288" s="104">
        <f>IF(AE288&gt;0.3,0.3,AE288)</f>
        <v>0</v>
      </c>
      <c r="AG288" s="101">
        <f>AC288/D288</f>
        <v>1.028317393903168</v>
      </c>
      <c r="AH288" s="101">
        <f>C288/AC288</f>
        <v>1.0007992443507956</v>
      </c>
      <c r="AI288" s="101">
        <f>AC288/E288</f>
        <v>1</v>
      </c>
      <c r="AJ288" s="103">
        <v>6881.5</v>
      </c>
      <c r="AK288" s="6">
        <v>0</v>
      </c>
      <c r="AL288" s="101">
        <f>AK288/H288</f>
        <v>0</v>
      </c>
      <c r="AM288" s="104">
        <f>IF(AL288&gt;0.3,0.3,AL288)</f>
        <v>0</v>
      </c>
      <c r="AN288" s="101">
        <f>AJ288/D288</f>
        <v>1.028317393903168</v>
      </c>
      <c r="AO288" s="101">
        <f>C288/AJ288</f>
        <v>1.0007992443507956</v>
      </c>
      <c r="AP288" s="101">
        <f>AJ288/E288</f>
        <v>1</v>
      </c>
      <c r="AQ288" s="103">
        <v>6881.5</v>
      </c>
      <c r="AR288" s="103">
        <v>0</v>
      </c>
      <c r="AS288" s="101">
        <f>AR288/H288</f>
        <v>0</v>
      </c>
      <c r="AT288" s="104">
        <f>IF(AS288&gt;0.25,0.25,AS288)</f>
        <v>0</v>
      </c>
      <c r="AU288" s="101">
        <f>AQ288/D288</f>
        <v>1.028317393903168</v>
      </c>
      <c r="AV288" s="101">
        <f>C288/AQ288</f>
        <v>1.0007992443507956</v>
      </c>
      <c r="AW288" s="101">
        <f>AQ288/E288</f>
        <v>1</v>
      </c>
      <c r="AX288" s="103">
        <v>6881.5</v>
      </c>
      <c r="AY288" s="6">
        <v>0</v>
      </c>
      <c r="AZ288" s="101">
        <f>AY288/H288</f>
        <v>0</v>
      </c>
      <c r="BA288" s="104">
        <f>IF(AZ288&gt;0.1,0.1,AZ288)</f>
        <v>0</v>
      </c>
      <c r="BB288" s="101">
        <f>AX288/D288</f>
        <v>1.028317393903168</v>
      </c>
      <c r="BC288" s="101">
        <f>C288/AX288</f>
        <v>1.0007992443507956</v>
      </c>
      <c r="BD288" s="101">
        <f>AX288/E288</f>
        <v>1</v>
      </c>
    </row>
    <row r="289" spans="1:56" x14ac:dyDescent="0.2">
      <c r="A289" s="6" t="s">
        <v>1431</v>
      </c>
      <c r="B289" s="100">
        <v>310</v>
      </c>
      <c r="C289" s="13">
        <v>7377</v>
      </c>
      <c r="D289" s="13">
        <v>7197</v>
      </c>
      <c r="E289" s="13">
        <v>7278.5</v>
      </c>
      <c r="F289" s="13">
        <f>IF(C289=E289,1,0)</f>
        <v>0</v>
      </c>
      <c r="G289" s="13">
        <v>3</v>
      </c>
      <c r="H289" s="6">
        <f>VLOOKUP(B289,NEW_TRAIN_TEST!$A$2:$D$980,4,0)</f>
        <v>80</v>
      </c>
      <c r="I289" s="6" t="str">
        <f>VLOOKUP(B289,NEW_TRAIN_TEST!$A$2:$E$980,5,0)</f>
        <v>circular_ladder</v>
      </c>
      <c r="J289" s="101">
        <f>G289/H289</f>
        <v>3.7499999999999999E-2</v>
      </c>
      <c r="K289" s="101">
        <f>IF(J289&gt;0.3,0.3,J289)</f>
        <v>3.7499999999999999E-2</v>
      </c>
      <c r="L289" s="101">
        <f>E289/D289</f>
        <v>1.0113241628456302</v>
      </c>
      <c r="M289" s="101">
        <f>E289/C289</f>
        <v>0.98664768876236952</v>
      </c>
      <c r="N289" s="103">
        <v>7278.5</v>
      </c>
      <c r="O289" s="103">
        <v>0</v>
      </c>
      <c r="P289" s="104">
        <f>O289/H289</f>
        <v>0</v>
      </c>
      <c r="Q289" s="104">
        <f>IF(P289&gt;0.25,0.25,P289)</f>
        <v>0</v>
      </c>
      <c r="R289" s="101">
        <f>N289/D289</f>
        <v>1.0113241628456302</v>
      </c>
      <c r="S289" s="101">
        <f>N289/C289</f>
        <v>0.98664768876236952</v>
      </c>
      <c r="T289" s="101">
        <f>N289/E289</f>
        <v>1</v>
      </c>
      <c r="U289" s="103">
        <v>7278.5</v>
      </c>
      <c r="V289" s="103">
        <f>IF(W289&lt;O289,1,0)</f>
        <v>0</v>
      </c>
      <c r="W289" s="6">
        <v>0</v>
      </c>
      <c r="X289" s="101">
        <f>W289/H289</f>
        <v>0</v>
      </c>
      <c r="Y289" s="104">
        <f>IF(X289&gt;0.25,0.25,X289)</f>
        <v>0</v>
      </c>
      <c r="Z289" s="101">
        <f>U289/D289</f>
        <v>1.0113241628456302</v>
      </c>
      <c r="AA289" s="101">
        <f>U289/C289</f>
        <v>0.98664768876236952</v>
      </c>
      <c r="AB289" s="101">
        <f>U289/E289</f>
        <v>1</v>
      </c>
      <c r="AC289" s="103">
        <v>7278.5</v>
      </c>
      <c r="AD289" s="105">
        <v>0</v>
      </c>
      <c r="AE289" s="107">
        <f>AD289/H289</f>
        <v>0</v>
      </c>
      <c r="AF289" s="104">
        <f>IF(AE289&gt;0.3,0.3,AE289)</f>
        <v>0</v>
      </c>
      <c r="AG289" s="101">
        <f>AC289/D289</f>
        <v>1.0113241628456302</v>
      </c>
      <c r="AH289" s="101">
        <f>C289/AC289</f>
        <v>1.0135330081747613</v>
      </c>
      <c r="AI289" s="101">
        <f>AC289/E289</f>
        <v>1</v>
      </c>
      <c r="AJ289" s="103">
        <v>7278.5</v>
      </c>
      <c r="AK289" s="6">
        <v>0</v>
      </c>
      <c r="AL289" s="101">
        <f>AK289/H289</f>
        <v>0</v>
      </c>
      <c r="AM289" s="104">
        <f>IF(AL289&gt;0.3,0.3,AL289)</f>
        <v>0</v>
      </c>
      <c r="AN289" s="101">
        <f>AJ289/D289</f>
        <v>1.0113241628456302</v>
      </c>
      <c r="AO289" s="101">
        <f>C289/AJ289</f>
        <v>1.0135330081747613</v>
      </c>
      <c r="AP289" s="101">
        <f>AJ289/E289</f>
        <v>1</v>
      </c>
      <c r="AQ289" s="103">
        <v>7278.5</v>
      </c>
      <c r="AR289" s="103">
        <v>0</v>
      </c>
      <c r="AS289" s="101">
        <f>AR289/H289</f>
        <v>0</v>
      </c>
      <c r="AT289" s="104">
        <f>IF(AS289&gt;0.25,0.25,AS289)</f>
        <v>0</v>
      </c>
      <c r="AU289" s="101">
        <f>AQ289/D289</f>
        <v>1.0113241628456302</v>
      </c>
      <c r="AV289" s="101">
        <f>C289/AQ289</f>
        <v>1.0135330081747613</v>
      </c>
      <c r="AW289" s="101">
        <f>AQ289/E289</f>
        <v>1</v>
      </c>
      <c r="AX289" s="103">
        <v>7278.5</v>
      </c>
      <c r="AY289" s="6">
        <v>0</v>
      </c>
      <c r="AZ289" s="101">
        <f>AY289/H289</f>
        <v>0</v>
      </c>
      <c r="BA289" s="104">
        <f>IF(AZ289&gt;0.1,0.1,AZ289)</f>
        <v>0</v>
      </c>
      <c r="BB289" s="101">
        <f>AX289/D289</f>
        <v>1.0113241628456302</v>
      </c>
      <c r="BC289" s="101">
        <f>C289/AX289</f>
        <v>1.0135330081747613</v>
      </c>
      <c r="BD289" s="101">
        <f>AX289/E289</f>
        <v>1</v>
      </c>
    </row>
    <row r="290" spans="1:56" x14ac:dyDescent="0.2">
      <c r="A290" s="6" t="s">
        <v>1431</v>
      </c>
      <c r="B290" s="100">
        <v>311</v>
      </c>
      <c r="C290" s="13">
        <v>7709</v>
      </c>
      <c r="D290" s="13">
        <v>7709</v>
      </c>
      <c r="E290" s="13">
        <v>7709</v>
      </c>
      <c r="F290" s="13">
        <f>IF(C290=E290,1,0)</f>
        <v>1</v>
      </c>
      <c r="G290" s="13">
        <v>0</v>
      </c>
      <c r="H290" s="6">
        <f>VLOOKUP(B290,NEW_TRAIN_TEST!$A$2:$D$980,4,0)</f>
        <v>68</v>
      </c>
      <c r="I290" s="6" t="str">
        <f>VLOOKUP(B290,NEW_TRAIN_TEST!$A$2:$E$980,5,0)</f>
        <v>circular_ladder</v>
      </c>
      <c r="J290" s="101">
        <f>G290/H290</f>
        <v>0</v>
      </c>
      <c r="K290" s="101">
        <f>IF(J290&gt;0.3,0.3,J290)</f>
        <v>0</v>
      </c>
      <c r="L290" s="101">
        <f>E290/D290</f>
        <v>1</v>
      </c>
      <c r="M290" s="101">
        <f>E290/C290</f>
        <v>1</v>
      </c>
      <c r="N290" s="103">
        <v>7709</v>
      </c>
      <c r="O290" s="103">
        <v>0</v>
      </c>
      <c r="P290" s="104">
        <f>O290/H290</f>
        <v>0</v>
      </c>
      <c r="Q290" s="104">
        <f>IF(P290&gt;0.25,0.25,P290)</f>
        <v>0</v>
      </c>
      <c r="R290" s="101">
        <f>N290/D290</f>
        <v>1</v>
      </c>
      <c r="S290" s="101">
        <f>N290/C290</f>
        <v>1</v>
      </c>
      <c r="T290" s="101">
        <f>N290/E290</f>
        <v>1</v>
      </c>
      <c r="U290" s="103">
        <v>7709</v>
      </c>
      <c r="V290" s="103">
        <f>IF(W290&lt;O290,1,0)</f>
        <v>0</v>
      </c>
      <c r="W290" s="6">
        <v>0</v>
      </c>
      <c r="X290" s="101">
        <f>W290/H290</f>
        <v>0</v>
      </c>
      <c r="Y290" s="104">
        <f>IF(X290&gt;0.25,0.25,X290)</f>
        <v>0</v>
      </c>
      <c r="Z290" s="101">
        <f>U290/D290</f>
        <v>1</v>
      </c>
      <c r="AA290" s="101">
        <f>U290/C290</f>
        <v>1</v>
      </c>
      <c r="AB290" s="101">
        <f>U290/E290</f>
        <v>1</v>
      </c>
      <c r="AC290" s="103">
        <v>7709</v>
      </c>
      <c r="AD290" s="105">
        <v>0</v>
      </c>
      <c r="AE290" s="107">
        <f>AD290/H290</f>
        <v>0</v>
      </c>
      <c r="AF290" s="104">
        <f>IF(AE290&gt;0.3,0.3,AE290)</f>
        <v>0</v>
      </c>
      <c r="AG290" s="101">
        <f>AC290/D290</f>
        <v>1</v>
      </c>
      <c r="AH290" s="101">
        <f>C290/AC290</f>
        <v>1</v>
      </c>
      <c r="AI290" s="101">
        <f>AC290/E290</f>
        <v>1</v>
      </c>
      <c r="AJ290" s="103">
        <v>7709</v>
      </c>
      <c r="AK290" s="6">
        <v>0</v>
      </c>
      <c r="AL290" s="101">
        <f>AK290/H290</f>
        <v>0</v>
      </c>
      <c r="AM290" s="104">
        <f>IF(AL290&gt;0.3,0.3,AL290)</f>
        <v>0</v>
      </c>
      <c r="AN290" s="101">
        <f>AJ290/D290</f>
        <v>1</v>
      </c>
      <c r="AO290" s="101">
        <f>C290/AJ290</f>
        <v>1</v>
      </c>
      <c r="AP290" s="101">
        <f>AJ290/E290</f>
        <v>1</v>
      </c>
      <c r="AQ290" s="103">
        <v>7709</v>
      </c>
      <c r="AR290" s="103">
        <v>0</v>
      </c>
      <c r="AS290" s="101">
        <f>AR290/H290</f>
        <v>0</v>
      </c>
      <c r="AT290" s="104">
        <f>IF(AS290&gt;0.25,0.25,AS290)</f>
        <v>0</v>
      </c>
      <c r="AU290" s="101">
        <f>AQ290/D290</f>
        <v>1</v>
      </c>
      <c r="AV290" s="101">
        <f>C290/AQ290</f>
        <v>1</v>
      </c>
      <c r="AW290" s="101">
        <f>AQ290/E290</f>
        <v>1</v>
      </c>
      <c r="AX290" s="103">
        <v>7709</v>
      </c>
      <c r="AY290" s="6">
        <v>0</v>
      </c>
      <c r="AZ290" s="101">
        <f>AY290/H290</f>
        <v>0</v>
      </c>
      <c r="BA290" s="104">
        <f>IF(AZ290&gt;0.1,0.1,AZ290)</f>
        <v>0</v>
      </c>
      <c r="BB290" s="101">
        <f>AX290/D290</f>
        <v>1</v>
      </c>
      <c r="BC290" s="101">
        <f>C290/AX290</f>
        <v>1</v>
      </c>
      <c r="BD290" s="101">
        <f>AX290/E290</f>
        <v>1</v>
      </c>
    </row>
    <row r="291" spans="1:56" x14ac:dyDescent="0.2">
      <c r="A291" s="6" t="s">
        <v>1431</v>
      </c>
      <c r="B291" s="100">
        <v>312</v>
      </c>
      <c r="C291" s="13">
        <v>5485</v>
      </c>
      <c r="D291" s="13">
        <v>5165</v>
      </c>
      <c r="E291" s="13">
        <v>5383</v>
      </c>
      <c r="F291" s="13">
        <f>IF(C291=E291,1,0)</f>
        <v>0</v>
      </c>
      <c r="G291" s="13">
        <v>5</v>
      </c>
      <c r="H291" s="6">
        <f>VLOOKUP(B291,NEW_TRAIN_TEST!$A$2:$D$980,4,0)</f>
        <v>44</v>
      </c>
      <c r="I291" s="6" t="str">
        <f>VLOOKUP(B291,NEW_TRAIN_TEST!$A$2:$E$980,5,0)</f>
        <v>circular_ladder</v>
      </c>
      <c r="J291" s="101">
        <f>G291/H291</f>
        <v>0.11363636363636363</v>
      </c>
      <c r="K291" s="101">
        <f>IF(J291&gt;0.3,0.3,J291)</f>
        <v>0.11363636363636363</v>
      </c>
      <c r="L291" s="101">
        <f>E291/D291</f>
        <v>1.0422071636011616</v>
      </c>
      <c r="M291" s="101">
        <f>E291/C291</f>
        <v>0.98140382862351871</v>
      </c>
      <c r="N291" s="103">
        <v>5383</v>
      </c>
      <c r="O291" s="103">
        <v>0</v>
      </c>
      <c r="P291" s="104">
        <f>O291/H291</f>
        <v>0</v>
      </c>
      <c r="Q291" s="104">
        <f>IF(P291&gt;0.25,0.25,P291)</f>
        <v>0</v>
      </c>
      <c r="R291" s="101">
        <f>N291/D291</f>
        <v>1.0422071636011616</v>
      </c>
      <c r="S291" s="101">
        <f>N291/C291</f>
        <v>0.98140382862351871</v>
      </c>
      <c r="T291" s="101">
        <f>N291/E291</f>
        <v>1</v>
      </c>
      <c r="U291" s="103">
        <v>5383</v>
      </c>
      <c r="V291" s="103">
        <f>IF(W291&lt;O291,1,0)</f>
        <v>0</v>
      </c>
      <c r="W291" s="6">
        <v>0</v>
      </c>
      <c r="X291" s="101">
        <f>W291/H291</f>
        <v>0</v>
      </c>
      <c r="Y291" s="104">
        <f>IF(X291&gt;0.25,0.25,X291)</f>
        <v>0</v>
      </c>
      <c r="Z291" s="101">
        <f>U291/D291</f>
        <v>1.0422071636011616</v>
      </c>
      <c r="AA291" s="101">
        <f>U291/C291</f>
        <v>0.98140382862351871</v>
      </c>
      <c r="AB291" s="101">
        <f>U291/E291</f>
        <v>1</v>
      </c>
      <c r="AC291" s="103">
        <v>5383</v>
      </c>
      <c r="AD291" s="105">
        <v>0</v>
      </c>
      <c r="AE291" s="107">
        <f>AD291/H291</f>
        <v>0</v>
      </c>
      <c r="AF291" s="104">
        <f>IF(AE291&gt;0.3,0.3,AE291)</f>
        <v>0</v>
      </c>
      <c r="AG291" s="101">
        <f>AC291/D291</f>
        <v>1.0422071636011616</v>
      </c>
      <c r="AH291" s="101">
        <f>C291/AC291</f>
        <v>1.0189485417053687</v>
      </c>
      <c r="AI291" s="101">
        <f>AC291/E291</f>
        <v>1</v>
      </c>
      <c r="AJ291" s="103">
        <v>5383</v>
      </c>
      <c r="AK291" s="6">
        <v>0</v>
      </c>
      <c r="AL291" s="101">
        <f>AK291/H291</f>
        <v>0</v>
      </c>
      <c r="AM291" s="104">
        <f>IF(AL291&gt;0.3,0.3,AL291)</f>
        <v>0</v>
      </c>
      <c r="AN291" s="101">
        <f>AJ291/D291</f>
        <v>1.0422071636011616</v>
      </c>
      <c r="AO291" s="101">
        <f>C291/AJ291</f>
        <v>1.0189485417053687</v>
      </c>
      <c r="AP291" s="101">
        <f>AJ291/E291</f>
        <v>1</v>
      </c>
      <c r="AQ291" s="103">
        <v>5383</v>
      </c>
      <c r="AR291" s="103">
        <v>0</v>
      </c>
      <c r="AS291" s="101">
        <f>AR291/H291</f>
        <v>0</v>
      </c>
      <c r="AT291" s="104">
        <f>IF(AS291&gt;0.25,0.25,AS291)</f>
        <v>0</v>
      </c>
      <c r="AU291" s="101">
        <f>AQ291/D291</f>
        <v>1.0422071636011616</v>
      </c>
      <c r="AV291" s="101">
        <f>C291/AQ291</f>
        <v>1.0189485417053687</v>
      </c>
      <c r="AW291" s="101">
        <f>AQ291/E291</f>
        <v>1</v>
      </c>
      <c r="AX291" s="103">
        <v>5383</v>
      </c>
      <c r="AY291" s="6">
        <v>1</v>
      </c>
      <c r="AZ291" s="101">
        <f>AY291/H291</f>
        <v>2.2727272727272728E-2</v>
      </c>
      <c r="BA291" s="104">
        <f>IF(AZ291&gt;0.1,0.1,AZ291)</f>
        <v>2.2727272727272728E-2</v>
      </c>
      <c r="BB291" s="101">
        <f>AX291/D291</f>
        <v>1.0422071636011616</v>
      </c>
      <c r="BC291" s="101">
        <f>C291/AX291</f>
        <v>1.0189485417053687</v>
      </c>
      <c r="BD291" s="101">
        <f>AX291/E291</f>
        <v>1</v>
      </c>
    </row>
    <row r="292" spans="1:56" x14ac:dyDescent="0.2">
      <c r="A292" s="6" t="s">
        <v>1431</v>
      </c>
      <c r="B292" s="100">
        <v>313</v>
      </c>
      <c r="C292" s="13">
        <v>9092</v>
      </c>
      <c r="D292" s="13">
        <v>8950</v>
      </c>
      <c r="E292" s="13">
        <v>8950</v>
      </c>
      <c r="F292" s="13">
        <f>IF(C292=E292,1,0)</f>
        <v>0</v>
      </c>
      <c r="G292" s="13">
        <v>0</v>
      </c>
      <c r="H292" s="6">
        <f>VLOOKUP(B292,NEW_TRAIN_TEST!$A$2:$D$980,4,0)</f>
        <v>92</v>
      </c>
      <c r="I292" s="6" t="str">
        <f>VLOOKUP(B292,NEW_TRAIN_TEST!$A$2:$E$980,5,0)</f>
        <v>circular_ladder</v>
      </c>
      <c r="J292" s="101">
        <f>G292/H292</f>
        <v>0</v>
      </c>
      <c r="K292" s="101">
        <f>IF(J292&gt;0.3,0.3,J292)</f>
        <v>0</v>
      </c>
      <c r="L292" s="101">
        <f>E292/D292</f>
        <v>1</v>
      </c>
      <c r="M292" s="101">
        <f>E292/C292</f>
        <v>0.98438187417509904</v>
      </c>
      <c r="N292" s="103">
        <v>8991</v>
      </c>
      <c r="O292" s="103">
        <v>20</v>
      </c>
      <c r="P292" s="104">
        <f>O292/H292</f>
        <v>0.21739130434782608</v>
      </c>
      <c r="Q292" s="104">
        <f>IF(P292&gt;0.25,0.25,P292)</f>
        <v>0.21739130434782608</v>
      </c>
      <c r="R292" s="101">
        <f>N292/D292</f>
        <v>1.0045810055865922</v>
      </c>
      <c r="S292" s="101">
        <f>N292/C292</f>
        <v>0.98889133304003518</v>
      </c>
      <c r="T292" s="101">
        <f>N292/E292</f>
        <v>1.0045810055865922</v>
      </c>
      <c r="U292" s="103">
        <v>9000.5</v>
      </c>
      <c r="V292" s="103">
        <f>IF(W292&lt;O292,1,0)</f>
        <v>0</v>
      </c>
      <c r="W292" s="6">
        <v>108</v>
      </c>
      <c r="X292" s="101">
        <f>W292/H292</f>
        <v>1.173913043478261</v>
      </c>
      <c r="Y292" s="104">
        <f>IF(X292&gt;0.25,0.25,X292)</f>
        <v>0.25</v>
      </c>
      <c r="Z292" s="101">
        <f>U292/D292</f>
        <v>1.0056424581005587</v>
      </c>
      <c r="AA292" s="101">
        <f>U292/C292</f>
        <v>0.98993620765508139</v>
      </c>
      <c r="AB292" s="101">
        <f>U292/E292</f>
        <v>1.0056424581005587</v>
      </c>
      <c r="AC292" s="103">
        <v>9009.4</v>
      </c>
      <c r="AD292" s="105">
        <v>253</v>
      </c>
      <c r="AE292" s="107">
        <f>AD292/H292</f>
        <v>2.75</v>
      </c>
      <c r="AF292" s="104">
        <f>IF(AE292&gt;0.3,0.3,AE292)</f>
        <v>0.3</v>
      </c>
      <c r="AG292" s="101">
        <f>AC292/D292</f>
        <v>1.0066368715083798</v>
      </c>
      <c r="AH292" s="101">
        <f>C292/AC292</f>
        <v>1.009168202100029</v>
      </c>
      <c r="AI292" s="101">
        <f>AC292/E292</f>
        <v>1.0066368715083798</v>
      </c>
      <c r="AJ292" s="103">
        <v>8995.4</v>
      </c>
      <c r="AK292" s="6">
        <v>99</v>
      </c>
      <c r="AL292" s="101">
        <f>AK292/H292</f>
        <v>1.076086956521739</v>
      </c>
      <c r="AM292" s="104">
        <f>IF(AL292&gt;0.3,0.3,AL292)</f>
        <v>0.3</v>
      </c>
      <c r="AN292" s="101">
        <f>AJ292/D292</f>
        <v>1.005072625698324</v>
      </c>
      <c r="AO292" s="101">
        <f>C292/AJ292</f>
        <v>1.0107388220646107</v>
      </c>
      <c r="AP292" s="101">
        <f>AJ292/E292</f>
        <v>1.005072625698324</v>
      </c>
      <c r="AQ292" s="103">
        <v>8962.7999999999993</v>
      </c>
      <c r="AR292" s="103">
        <v>10</v>
      </c>
      <c r="AS292" s="101">
        <f>AR292/H292</f>
        <v>0.10869565217391304</v>
      </c>
      <c r="AT292" s="104">
        <f>IF(AS292&gt;0.25,0.25,AS292)</f>
        <v>0.10869565217391304</v>
      </c>
      <c r="AU292" s="101">
        <f>AQ292/D292</f>
        <v>1.0014301675977653</v>
      </c>
      <c r="AV292" s="101">
        <f>C292/AQ292</f>
        <v>1.0144151381264783</v>
      </c>
      <c r="AW292" s="101">
        <f>AQ292/E292</f>
        <v>1.0014301675977653</v>
      </c>
      <c r="AX292" s="103">
        <v>8950</v>
      </c>
      <c r="AY292" s="6">
        <v>4</v>
      </c>
      <c r="AZ292" s="101">
        <f>AY292/H292</f>
        <v>4.3478260869565216E-2</v>
      </c>
      <c r="BA292" s="104">
        <f>IF(AZ292&gt;0.1,0.1,AZ292)</f>
        <v>4.3478260869565216E-2</v>
      </c>
      <c r="BB292" s="101">
        <f>AX292/D292</f>
        <v>1</v>
      </c>
      <c r="BC292" s="101">
        <f>C292/AX292</f>
        <v>1.0158659217877095</v>
      </c>
      <c r="BD292" s="101">
        <f>AX292/E292</f>
        <v>1</v>
      </c>
    </row>
    <row r="293" spans="1:56" x14ac:dyDescent="0.2">
      <c r="A293" s="6" t="s">
        <v>1431</v>
      </c>
      <c r="B293" s="100">
        <v>314</v>
      </c>
      <c r="C293" s="13">
        <v>6749</v>
      </c>
      <c r="D293" s="13">
        <v>6651</v>
      </c>
      <c r="E293" s="13">
        <v>6661</v>
      </c>
      <c r="F293" s="13">
        <f>IF(C293=E293,1,0)</f>
        <v>0</v>
      </c>
      <c r="G293" s="13">
        <v>3</v>
      </c>
      <c r="H293" s="6">
        <f>VLOOKUP(B293,NEW_TRAIN_TEST!$A$2:$D$980,4,0)</f>
        <v>46</v>
      </c>
      <c r="I293" s="6" t="str">
        <f>VLOOKUP(B293,NEW_TRAIN_TEST!$A$2:$E$980,5,0)</f>
        <v>circular_ladder</v>
      </c>
      <c r="J293" s="101">
        <f>G293/H293</f>
        <v>6.5217391304347824E-2</v>
      </c>
      <c r="K293" s="101">
        <f>IF(J293&gt;0.3,0.3,J293)</f>
        <v>6.5217391304347824E-2</v>
      </c>
      <c r="L293" s="101">
        <f>E293/D293</f>
        <v>1.0015035333032627</v>
      </c>
      <c r="M293" s="101">
        <f>E293/C293</f>
        <v>0.9869610312638909</v>
      </c>
      <c r="N293" s="103">
        <v>6661</v>
      </c>
      <c r="O293" s="103">
        <v>0</v>
      </c>
      <c r="P293" s="104">
        <f>O293/H293</f>
        <v>0</v>
      </c>
      <c r="Q293" s="104">
        <f>IF(P293&gt;0.25,0.25,P293)</f>
        <v>0</v>
      </c>
      <c r="R293" s="101">
        <f>N293/D293</f>
        <v>1.0015035333032627</v>
      </c>
      <c r="S293" s="101">
        <f>N293/C293</f>
        <v>0.9869610312638909</v>
      </c>
      <c r="T293" s="101">
        <f>N293/E293</f>
        <v>1</v>
      </c>
      <c r="U293" s="103">
        <v>6661</v>
      </c>
      <c r="V293" s="103">
        <f>IF(W293&lt;O293,1,0)</f>
        <v>0</v>
      </c>
      <c r="W293" s="6">
        <v>0</v>
      </c>
      <c r="X293" s="101">
        <f>W293/H293</f>
        <v>0</v>
      </c>
      <c r="Y293" s="104">
        <f>IF(X293&gt;0.25,0.25,X293)</f>
        <v>0</v>
      </c>
      <c r="Z293" s="101">
        <f>U293/D293</f>
        <v>1.0015035333032627</v>
      </c>
      <c r="AA293" s="101">
        <f>U293/C293</f>
        <v>0.9869610312638909</v>
      </c>
      <c r="AB293" s="101">
        <f>U293/E293</f>
        <v>1</v>
      </c>
      <c r="AC293" s="103">
        <v>6661</v>
      </c>
      <c r="AD293" s="105">
        <v>0</v>
      </c>
      <c r="AE293" s="107">
        <f>AD293/H293</f>
        <v>0</v>
      </c>
      <c r="AF293" s="104">
        <f>IF(AE293&gt;0.3,0.3,AE293)</f>
        <v>0</v>
      </c>
      <c r="AG293" s="101">
        <f>AC293/D293</f>
        <v>1.0015035333032627</v>
      </c>
      <c r="AH293" s="101">
        <f>C293/AC293</f>
        <v>1.0132112295451134</v>
      </c>
      <c r="AI293" s="101">
        <f>AC293/E293</f>
        <v>1</v>
      </c>
      <c r="AJ293" s="103">
        <v>6661</v>
      </c>
      <c r="AK293" s="6">
        <v>0</v>
      </c>
      <c r="AL293" s="101">
        <f>AK293/H293</f>
        <v>0</v>
      </c>
      <c r="AM293" s="104">
        <f>IF(AL293&gt;0.3,0.3,AL293)</f>
        <v>0</v>
      </c>
      <c r="AN293" s="101">
        <f>AJ293/D293</f>
        <v>1.0015035333032627</v>
      </c>
      <c r="AO293" s="101">
        <f>C293/AJ293</f>
        <v>1.0132112295451134</v>
      </c>
      <c r="AP293" s="101">
        <f>AJ293/E293</f>
        <v>1</v>
      </c>
      <c r="AQ293" s="103">
        <v>6661</v>
      </c>
      <c r="AR293" s="103">
        <v>0</v>
      </c>
      <c r="AS293" s="101">
        <f>AR293/H293</f>
        <v>0</v>
      </c>
      <c r="AT293" s="104">
        <f>IF(AS293&gt;0.25,0.25,AS293)</f>
        <v>0</v>
      </c>
      <c r="AU293" s="101">
        <f>AQ293/D293</f>
        <v>1.0015035333032627</v>
      </c>
      <c r="AV293" s="101">
        <f>C293/AQ293</f>
        <v>1.0132112295451134</v>
      </c>
      <c r="AW293" s="101">
        <f>AQ293/E293</f>
        <v>1</v>
      </c>
      <c r="AX293" s="103">
        <v>6661</v>
      </c>
      <c r="AY293" s="6">
        <v>0</v>
      </c>
      <c r="AZ293" s="101">
        <f>AY293/H293</f>
        <v>0</v>
      </c>
      <c r="BA293" s="104">
        <f>IF(AZ293&gt;0.1,0.1,AZ293)</f>
        <v>0</v>
      </c>
      <c r="BB293" s="101">
        <f>AX293/D293</f>
        <v>1.0015035333032627</v>
      </c>
      <c r="BC293" s="101">
        <f>C293/AX293</f>
        <v>1.0132112295451134</v>
      </c>
      <c r="BD293" s="101">
        <f>AX293/E293</f>
        <v>1</v>
      </c>
    </row>
    <row r="294" spans="1:56" x14ac:dyDescent="0.2">
      <c r="A294" s="6" t="s">
        <v>1431</v>
      </c>
      <c r="B294" s="100">
        <v>315</v>
      </c>
      <c r="C294" s="13">
        <v>7735</v>
      </c>
      <c r="D294" s="13">
        <v>7476.5</v>
      </c>
      <c r="E294" s="13">
        <v>7590</v>
      </c>
      <c r="F294" s="13">
        <f>IF(C294=E294,1,0)</f>
        <v>0</v>
      </c>
      <c r="G294" s="13">
        <v>3</v>
      </c>
      <c r="H294" s="6">
        <f>VLOOKUP(B294,NEW_TRAIN_TEST!$A$2:$D$980,4,0)</f>
        <v>72</v>
      </c>
      <c r="I294" s="6" t="str">
        <f>VLOOKUP(B294,NEW_TRAIN_TEST!$A$2:$E$980,5,0)</f>
        <v>circular_ladder</v>
      </c>
      <c r="J294" s="101">
        <f>G294/H294</f>
        <v>4.1666666666666664E-2</v>
      </c>
      <c r="K294" s="101">
        <f>IF(J294&gt;0.3,0.3,J294)</f>
        <v>4.1666666666666664E-2</v>
      </c>
      <c r="L294" s="101">
        <f>E294/D294</f>
        <v>1.0151809001538152</v>
      </c>
      <c r="M294" s="101">
        <f>E294/C294</f>
        <v>0.98125404007756944</v>
      </c>
      <c r="N294" s="103">
        <v>7590</v>
      </c>
      <c r="O294" s="103">
        <v>1</v>
      </c>
      <c r="P294" s="104">
        <f>O294/H294</f>
        <v>1.3888888888888888E-2</v>
      </c>
      <c r="Q294" s="104">
        <f>IF(P294&gt;0.25,0.25,P294)</f>
        <v>1.3888888888888888E-2</v>
      </c>
      <c r="R294" s="101">
        <f>N294/D294</f>
        <v>1.0151809001538152</v>
      </c>
      <c r="S294" s="101">
        <f>N294/C294</f>
        <v>0.98125404007756944</v>
      </c>
      <c r="T294" s="101">
        <f>N294/E294</f>
        <v>1</v>
      </c>
      <c r="U294" s="103">
        <v>7590</v>
      </c>
      <c r="V294" s="103">
        <f>IF(W294&lt;O294,1,0)</f>
        <v>0</v>
      </c>
      <c r="W294" s="6">
        <v>1</v>
      </c>
      <c r="X294" s="101">
        <f>W294/H294</f>
        <v>1.3888888888888888E-2</v>
      </c>
      <c r="Y294" s="104">
        <f>IF(X294&gt;0.25,0.25,X294)</f>
        <v>1.3888888888888888E-2</v>
      </c>
      <c r="Z294" s="101">
        <f>U294/D294</f>
        <v>1.0151809001538152</v>
      </c>
      <c r="AA294" s="101">
        <f>U294/C294</f>
        <v>0.98125404007756944</v>
      </c>
      <c r="AB294" s="101">
        <f>U294/E294</f>
        <v>1</v>
      </c>
      <c r="AC294" s="103">
        <v>7590</v>
      </c>
      <c r="AD294" s="105">
        <v>1</v>
      </c>
      <c r="AE294" s="107">
        <f>AD294/H294</f>
        <v>1.3888888888888888E-2</v>
      </c>
      <c r="AF294" s="104">
        <f>IF(AE294&gt;0.3,0.3,AE294)</f>
        <v>1.3888888888888888E-2</v>
      </c>
      <c r="AG294" s="101">
        <f>AC294/D294</f>
        <v>1.0151809001538152</v>
      </c>
      <c r="AH294" s="101">
        <f>C294/AC294</f>
        <v>1.0191040843214756</v>
      </c>
      <c r="AI294" s="101">
        <f>AC294/E294</f>
        <v>1</v>
      </c>
      <c r="AJ294" s="103">
        <v>7590</v>
      </c>
      <c r="AK294" s="6">
        <v>1</v>
      </c>
      <c r="AL294" s="101">
        <f>AK294/H294</f>
        <v>1.3888888888888888E-2</v>
      </c>
      <c r="AM294" s="104">
        <f>IF(AL294&gt;0.3,0.3,AL294)</f>
        <v>1.3888888888888888E-2</v>
      </c>
      <c r="AN294" s="101">
        <f>AJ294/D294</f>
        <v>1.0151809001538152</v>
      </c>
      <c r="AO294" s="101">
        <f>C294/AJ294</f>
        <v>1.0191040843214756</v>
      </c>
      <c r="AP294" s="101">
        <f>AJ294/E294</f>
        <v>1</v>
      </c>
      <c r="AQ294" s="103">
        <v>7590</v>
      </c>
      <c r="AR294" s="103">
        <v>2</v>
      </c>
      <c r="AS294" s="101">
        <f>AR294/H294</f>
        <v>2.7777777777777776E-2</v>
      </c>
      <c r="AT294" s="104">
        <f>IF(AS294&gt;0.25,0.25,AS294)</f>
        <v>2.7777777777777776E-2</v>
      </c>
      <c r="AU294" s="101">
        <f>AQ294/D294</f>
        <v>1.0151809001538152</v>
      </c>
      <c r="AV294" s="101">
        <f>C294/AQ294</f>
        <v>1.0191040843214756</v>
      </c>
      <c r="AW294" s="101">
        <f>AQ294/E294</f>
        <v>1</v>
      </c>
      <c r="AX294" s="103">
        <v>7590</v>
      </c>
      <c r="AY294" s="6">
        <v>0</v>
      </c>
      <c r="AZ294" s="101">
        <f>AY294/H294</f>
        <v>0</v>
      </c>
      <c r="BA294" s="104">
        <f>IF(AZ294&gt;0.1,0.1,AZ294)</f>
        <v>0</v>
      </c>
      <c r="BB294" s="101">
        <f>AX294/D294</f>
        <v>1.0151809001538152</v>
      </c>
      <c r="BC294" s="101">
        <f>C294/AX294</f>
        <v>1.0191040843214756</v>
      </c>
      <c r="BD294" s="101">
        <f>AX294/E294</f>
        <v>1</v>
      </c>
    </row>
    <row r="295" spans="1:56" x14ac:dyDescent="0.2">
      <c r="A295" s="6" t="s">
        <v>1431</v>
      </c>
      <c r="B295" s="100">
        <v>316</v>
      </c>
      <c r="C295" s="13">
        <v>6698</v>
      </c>
      <c r="D295" s="13">
        <v>6599</v>
      </c>
      <c r="E295" s="13">
        <v>6632</v>
      </c>
      <c r="F295" s="13">
        <f>IF(C295=E295,1,0)</f>
        <v>0</v>
      </c>
      <c r="G295" s="13">
        <v>2</v>
      </c>
      <c r="H295" s="6">
        <f>VLOOKUP(B295,NEW_TRAIN_TEST!$A$2:$D$980,4,0)</f>
        <v>58</v>
      </c>
      <c r="I295" s="6" t="str">
        <f>VLOOKUP(B295,NEW_TRAIN_TEST!$A$2:$E$980,5,0)</f>
        <v>circular_ladder</v>
      </c>
      <c r="J295" s="101">
        <f>G295/H295</f>
        <v>3.4482758620689655E-2</v>
      </c>
      <c r="K295" s="101">
        <f>IF(J295&gt;0.3,0.3,J295)</f>
        <v>3.4482758620689655E-2</v>
      </c>
      <c r="L295" s="101">
        <f>E295/D295</f>
        <v>1.0050007576905591</v>
      </c>
      <c r="M295" s="101">
        <f>E295/C295</f>
        <v>0.99014631233203942</v>
      </c>
      <c r="N295" s="103">
        <v>6632</v>
      </c>
      <c r="O295" s="103">
        <v>0</v>
      </c>
      <c r="P295" s="104">
        <f>O295/H295</f>
        <v>0</v>
      </c>
      <c r="Q295" s="104">
        <f>IF(P295&gt;0.25,0.25,P295)</f>
        <v>0</v>
      </c>
      <c r="R295" s="101">
        <f>N295/D295</f>
        <v>1.0050007576905591</v>
      </c>
      <c r="S295" s="101">
        <f>N295/C295</f>
        <v>0.99014631233203942</v>
      </c>
      <c r="T295" s="101">
        <f>N295/E295</f>
        <v>1</v>
      </c>
      <c r="U295" s="103">
        <v>6632</v>
      </c>
      <c r="V295" s="103">
        <f>IF(W295&lt;O295,1,0)</f>
        <v>0</v>
      </c>
      <c r="W295" s="6">
        <v>0</v>
      </c>
      <c r="X295" s="101">
        <f>W295/H295</f>
        <v>0</v>
      </c>
      <c r="Y295" s="104">
        <f>IF(X295&gt;0.25,0.25,X295)</f>
        <v>0</v>
      </c>
      <c r="Z295" s="101">
        <f>U295/D295</f>
        <v>1.0050007576905591</v>
      </c>
      <c r="AA295" s="101">
        <f>U295/C295</f>
        <v>0.99014631233203942</v>
      </c>
      <c r="AB295" s="101">
        <f>U295/E295</f>
        <v>1</v>
      </c>
      <c r="AC295" s="103">
        <v>6632</v>
      </c>
      <c r="AD295" s="105">
        <v>0</v>
      </c>
      <c r="AE295" s="107">
        <f>AD295/H295</f>
        <v>0</v>
      </c>
      <c r="AF295" s="104">
        <f>IF(AE295&gt;0.3,0.3,AE295)</f>
        <v>0</v>
      </c>
      <c r="AG295" s="101">
        <f>AC295/D295</f>
        <v>1.0050007576905591</v>
      </c>
      <c r="AH295" s="101">
        <f>C295/AC295</f>
        <v>1.0099517490952956</v>
      </c>
      <c r="AI295" s="101">
        <f>AC295/E295</f>
        <v>1</v>
      </c>
      <c r="AJ295" s="103">
        <v>6632</v>
      </c>
      <c r="AK295" s="6">
        <v>0</v>
      </c>
      <c r="AL295" s="101">
        <f>AK295/H295</f>
        <v>0</v>
      </c>
      <c r="AM295" s="104">
        <f>IF(AL295&gt;0.3,0.3,AL295)</f>
        <v>0</v>
      </c>
      <c r="AN295" s="101">
        <f>AJ295/D295</f>
        <v>1.0050007576905591</v>
      </c>
      <c r="AO295" s="101">
        <f>C295/AJ295</f>
        <v>1.0099517490952956</v>
      </c>
      <c r="AP295" s="101">
        <f>AJ295/E295</f>
        <v>1</v>
      </c>
      <c r="AQ295" s="103">
        <v>6632</v>
      </c>
      <c r="AR295" s="103">
        <v>0</v>
      </c>
      <c r="AS295" s="101">
        <f>AR295/H295</f>
        <v>0</v>
      </c>
      <c r="AT295" s="104">
        <f>IF(AS295&gt;0.25,0.25,AS295)</f>
        <v>0</v>
      </c>
      <c r="AU295" s="101">
        <f>AQ295/D295</f>
        <v>1.0050007576905591</v>
      </c>
      <c r="AV295" s="101">
        <f>C295/AQ295</f>
        <v>1.0099517490952956</v>
      </c>
      <c r="AW295" s="101">
        <f>AQ295/E295</f>
        <v>1</v>
      </c>
      <c r="AX295" s="103">
        <v>6632</v>
      </c>
      <c r="AY295" s="6">
        <v>0</v>
      </c>
      <c r="AZ295" s="101">
        <f>AY295/H295</f>
        <v>0</v>
      </c>
      <c r="BA295" s="104">
        <f>IF(AZ295&gt;0.1,0.1,AZ295)</f>
        <v>0</v>
      </c>
      <c r="BB295" s="101">
        <f>AX295/D295</f>
        <v>1.0050007576905591</v>
      </c>
      <c r="BC295" s="101">
        <f>C295/AX295</f>
        <v>1.0099517490952956</v>
      </c>
      <c r="BD295" s="101">
        <f>AX295/E295</f>
        <v>1</v>
      </c>
    </row>
    <row r="296" spans="1:56" x14ac:dyDescent="0.2">
      <c r="A296" s="6" t="s">
        <v>1431</v>
      </c>
      <c r="B296" s="100">
        <v>317</v>
      </c>
      <c r="C296" s="13">
        <v>9141</v>
      </c>
      <c r="D296" s="13">
        <v>8971.5</v>
      </c>
      <c r="E296" s="13">
        <v>9065.25</v>
      </c>
      <c r="F296" s="13">
        <f>IF(C296=E296,1,0)</f>
        <v>0</v>
      </c>
      <c r="G296" s="13">
        <v>4</v>
      </c>
      <c r="H296" s="6">
        <f>VLOOKUP(B296,NEW_TRAIN_TEST!$A$2:$D$980,4,0)</f>
        <v>100</v>
      </c>
      <c r="I296" s="6" t="str">
        <f>VLOOKUP(B296,NEW_TRAIN_TEST!$A$2:$E$980,5,0)</f>
        <v>circular_ladder</v>
      </c>
      <c r="J296" s="101">
        <f>G296/H296</f>
        <v>0.04</v>
      </c>
      <c r="K296" s="101">
        <f>IF(J296&gt;0.3,0.3,J296)</f>
        <v>0.04</v>
      </c>
      <c r="L296" s="101">
        <f>E296/D296</f>
        <v>1.0104497575656244</v>
      </c>
      <c r="M296" s="101">
        <f>E296/C296</f>
        <v>0.99171316048572367</v>
      </c>
      <c r="N296" s="103">
        <v>9065.25</v>
      </c>
      <c r="O296" s="103">
        <v>2</v>
      </c>
      <c r="P296" s="104">
        <f>O296/H296</f>
        <v>0.02</v>
      </c>
      <c r="Q296" s="104">
        <f>IF(P296&gt;0.25,0.25,P296)</f>
        <v>0.02</v>
      </c>
      <c r="R296" s="101">
        <f>N296/D296</f>
        <v>1.0104497575656244</v>
      </c>
      <c r="S296" s="101">
        <f>N296/C296</f>
        <v>0.99171316048572367</v>
      </c>
      <c r="T296" s="101">
        <f>N296/E296</f>
        <v>1</v>
      </c>
      <c r="U296" s="103">
        <v>9065.25</v>
      </c>
      <c r="V296" s="103">
        <f>IF(W296&lt;O296,1,0)</f>
        <v>0</v>
      </c>
      <c r="W296" s="6">
        <v>2</v>
      </c>
      <c r="X296" s="101">
        <f>W296/H296</f>
        <v>0.02</v>
      </c>
      <c r="Y296" s="104">
        <f>IF(X296&gt;0.25,0.25,X296)</f>
        <v>0.02</v>
      </c>
      <c r="Z296" s="101">
        <f>U296/D296</f>
        <v>1.0104497575656244</v>
      </c>
      <c r="AA296" s="101">
        <f>U296/C296</f>
        <v>0.99171316048572367</v>
      </c>
      <c r="AB296" s="101">
        <f>U296/E296</f>
        <v>1</v>
      </c>
      <c r="AC296" s="103">
        <v>9065.25</v>
      </c>
      <c r="AD296" s="105">
        <v>3</v>
      </c>
      <c r="AE296" s="107">
        <f>AD296/H296</f>
        <v>0.03</v>
      </c>
      <c r="AF296" s="104">
        <f>IF(AE296&gt;0.3,0.3,AE296)</f>
        <v>0.03</v>
      </c>
      <c r="AG296" s="101">
        <f>AC296/D296</f>
        <v>1.0104497575656244</v>
      </c>
      <c r="AH296" s="101">
        <f>C296/AC296</f>
        <v>1.0083560850500537</v>
      </c>
      <c r="AI296" s="101">
        <f>AC296/E296</f>
        <v>1</v>
      </c>
      <c r="AJ296" s="103">
        <v>9065.25</v>
      </c>
      <c r="AK296" s="6">
        <v>3</v>
      </c>
      <c r="AL296" s="101">
        <f>AK296/H296</f>
        <v>0.03</v>
      </c>
      <c r="AM296" s="104">
        <f>IF(AL296&gt;0.3,0.3,AL296)</f>
        <v>0.03</v>
      </c>
      <c r="AN296" s="101">
        <f>AJ296/D296</f>
        <v>1.0104497575656244</v>
      </c>
      <c r="AO296" s="101">
        <f>C296/AJ296</f>
        <v>1.0083560850500537</v>
      </c>
      <c r="AP296" s="101">
        <f>AJ296/E296</f>
        <v>1</v>
      </c>
      <c r="AQ296" s="103">
        <v>9065.25</v>
      </c>
      <c r="AR296" s="103">
        <v>2</v>
      </c>
      <c r="AS296" s="101">
        <f>AR296/H296</f>
        <v>0.02</v>
      </c>
      <c r="AT296" s="104">
        <f>IF(AS296&gt;0.25,0.25,AS296)</f>
        <v>0.02</v>
      </c>
      <c r="AU296" s="101">
        <f>AQ296/D296</f>
        <v>1.0104497575656244</v>
      </c>
      <c r="AV296" s="101">
        <f>C296/AQ296</f>
        <v>1.0083560850500537</v>
      </c>
      <c r="AW296" s="101">
        <f>AQ296/E296</f>
        <v>1</v>
      </c>
      <c r="AX296" s="103">
        <v>9065.25</v>
      </c>
      <c r="AY296" s="6">
        <v>0</v>
      </c>
      <c r="AZ296" s="101">
        <f>AY296/H296</f>
        <v>0</v>
      </c>
      <c r="BA296" s="104">
        <f>IF(AZ296&gt;0.1,0.1,AZ296)</f>
        <v>0</v>
      </c>
      <c r="BB296" s="101">
        <f>AX296/D296</f>
        <v>1.0104497575656244</v>
      </c>
      <c r="BC296" s="101">
        <f>C296/AX296</f>
        <v>1.0083560850500537</v>
      </c>
      <c r="BD296" s="101">
        <f>AX296/E296</f>
        <v>1</v>
      </c>
    </row>
    <row r="297" spans="1:56" x14ac:dyDescent="0.2">
      <c r="A297" s="6" t="s">
        <v>1431</v>
      </c>
      <c r="B297" s="100">
        <v>318</v>
      </c>
      <c r="C297" s="13">
        <v>7224</v>
      </c>
      <c r="D297" s="13">
        <v>7213</v>
      </c>
      <c r="E297" s="13">
        <v>7217</v>
      </c>
      <c r="F297" s="13">
        <f>IF(C297=E297,1,0)</f>
        <v>0</v>
      </c>
      <c r="G297" s="13">
        <v>2</v>
      </c>
      <c r="H297" s="6">
        <f>VLOOKUP(B297,NEW_TRAIN_TEST!$A$2:$D$980,4,0)</f>
        <v>54</v>
      </c>
      <c r="I297" s="6" t="str">
        <f>VLOOKUP(B297,NEW_TRAIN_TEST!$A$2:$E$980,5,0)</f>
        <v>circular_ladder</v>
      </c>
      <c r="J297" s="101">
        <f>G297/H297</f>
        <v>3.7037037037037035E-2</v>
      </c>
      <c r="K297" s="101">
        <f>IF(J297&gt;0.3,0.3,J297)</f>
        <v>3.7037037037037035E-2</v>
      </c>
      <c r="L297" s="101">
        <f>E297/D297</f>
        <v>1.0005545542769998</v>
      </c>
      <c r="M297" s="101">
        <f>E297/C297</f>
        <v>0.99903100775193798</v>
      </c>
      <c r="N297" s="103">
        <v>7217</v>
      </c>
      <c r="O297" s="103">
        <v>0</v>
      </c>
      <c r="P297" s="104">
        <f>O297/H297</f>
        <v>0</v>
      </c>
      <c r="Q297" s="104">
        <f>IF(P297&gt;0.25,0.25,P297)</f>
        <v>0</v>
      </c>
      <c r="R297" s="101">
        <f>N297/D297</f>
        <v>1.0005545542769998</v>
      </c>
      <c r="S297" s="101">
        <f>N297/C297</f>
        <v>0.99903100775193798</v>
      </c>
      <c r="T297" s="101">
        <f>N297/E297</f>
        <v>1</v>
      </c>
      <c r="U297" s="103">
        <v>7217</v>
      </c>
      <c r="V297" s="103">
        <f>IF(W297&lt;O297,1,0)</f>
        <v>0</v>
      </c>
      <c r="W297" s="6">
        <v>0</v>
      </c>
      <c r="X297" s="101">
        <f>W297/H297</f>
        <v>0</v>
      </c>
      <c r="Y297" s="104">
        <f>IF(X297&gt;0.25,0.25,X297)</f>
        <v>0</v>
      </c>
      <c r="Z297" s="101">
        <f>U297/D297</f>
        <v>1.0005545542769998</v>
      </c>
      <c r="AA297" s="101">
        <f>U297/C297</f>
        <v>0.99903100775193798</v>
      </c>
      <c r="AB297" s="101">
        <f>U297/E297</f>
        <v>1</v>
      </c>
      <c r="AC297" s="103">
        <v>7217</v>
      </c>
      <c r="AD297" s="105">
        <v>0</v>
      </c>
      <c r="AE297" s="107">
        <f>AD297/H297</f>
        <v>0</v>
      </c>
      <c r="AF297" s="104">
        <f>IF(AE297&gt;0.3,0.3,AE297)</f>
        <v>0</v>
      </c>
      <c r="AG297" s="101">
        <f>AC297/D297</f>
        <v>1.0005545542769998</v>
      </c>
      <c r="AH297" s="101">
        <f>C297/AC297</f>
        <v>1.0009699321047527</v>
      </c>
      <c r="AI297" s="101">
        <f>AC297/E297</f>
        <v>1</v>
      </c>
      <c r="AJ297" s="103">
        <v>7217</v>
      </c>
      <c r="AK297" s="6">
        <v>0</v>
      </c>
      <c r="AL297" s="101">
        <f>AK297/H297</f>
        <v>0</v>
      </c>
      <c r="AM297" s="104">
        <f>IF(AL297&gt;0.3,0.3,AL297)</f>
        <v>0</v>
      </c>
      <c r="AN297" s="101">
        <f>AJ297/D297</f>
        <v>1.0005545542769998</v>
      </c>
      <c r="AO297" s="101">
        <f>C297/AJ297</f>
        <v>1.0009699321047527</v>
      </c>
      <c r="AP297" s="101">
        <f>AJ297/E297</f>
        <v>1</v>
      </c>
      <c r="AQ297" s="103">
        <v>7217</v>
      </c>
      <c r="AR297" s="103">
        <v>0</v>
      </c>
      <c r="AS297" s="101">
        <f>AR297/H297</f>
        <v>0</v>
      </c>
      <c r="AT297" s="104">
        <f>IF(AS297&gt;0.25,0.25,AS297)</f>
        <v>0</v>
      </c>
      <c r="AU297" s="101">
        <f>AQ297/D297</f>
        <v>1.0005545542769998</v>
      </c>
      <c r="AV297" s="101">
        <f>C297/AQ297</f>
        <v>1.0009699321047527</v>
      </c>
      <c r="AW297" s="101">
        <f>AQ297/E297</f>
        <v>1</v>
      </c>
      <c r="AX297" s="103">
        <v>7217</v>
      </c>
      <c r="AY297" s="6">
        <v>1</v>
      </c>
      <c r="AZ297" s="101">
        <f>AY297/H297</f>
        <v>1.8518518518518517E-2</v>
      </c>
      <c r="BA297" s="104">
        <f>IF(AZ297&gt;0.1,0.1,AZ297)</f>
        <v>1.8518518518518517E-2</v>
      </c>
      <c r="BB297" s="101">
        <f>AX297/D297</f>
        <v>1.0005545542769998</v>
      </c>
      <c r="BC297" s="101">
        <f>C297/AX297</f>
        <v>1.0009699321047527</v>
      </c>
      <c r="BD297" s="101">
        <f>AX297/E297</f>
        <v>1</v>
      </c>
    </row>
    <row r="298" spans="1:56" x14ac:dyDescent="0.2">
      <c r="A298" s="6" t="s">
        <v>1431</v>
      </c>
      <c r="B298" s="100">
        <v>319</v>
      </c>
      <c r="C298" s="13">
        <v>6830</v>
      </c>
      <c r="D298" s="13">
        <v>6650</v>
      </c>
      <c r="E298" s="13">
        <v>6828</v>
      </c>
      <c r="F298" s="13">
        <f>IF(C298=E298,1,0)</f>
        <v>0</v>
      </c>
      <c r="G298" s="13">
        <v>3</v>
      </c>
      <c r="H298" s="6">
        <f>VLOOKUP(B298,NEW_TRAIN_TEST!$A$2:$D$980,4,0)</f>
        <v>52</v>
      </c>
      <c r="I298" s="6" t="str">
        <f>VLOOKUP(B298,NEW_TRAIN_TEST!$A$2:$E$980,5,0)</f>
        <v>circular_ladder</v>
      </c>
      <c r="J298" s="101">
        <f>G298/H298</f>
        <v>5.7692307692307696E-2</v>
      </c>
      <c r="K298" s="101">
        <f>IF(J298&gt;0.3,0.3,J298)</f>
        <v>5.7692307692307696E-2</v>
      </c>
      <c r="L298" s="101">
        <f>E298/D298</f>
        <v>1.026766917293233</v>
      </c>
      <c r="M298" s="101">
        <f>E298/C298</f>
        <v>0.99970717423133237</v>
      </c>
      <c r="N298" s="103">
        <v>6828</v>
      </c>
      <c r="O298" s="103">
        <v>0</v>
      </c>
      <c r="P298" s="104">
        <f>O298/H298</f>
        <v>0</v>
      </c>
      <c r="Q298" s="104">
        <f>IF(P298&gt;0.25,0.25,P298)</f>
        <v>0</v>
      </c>
      <c r="R298" s="101">
        <f>N298/D298</f>
        <v>1.026766917293233</v>
      </c>
      <c r="S298" s="101">
        <f>N298/C298</f>
        <v>0.99970717423133237</v>
      </c>
      <c r="T298" s="101">
        <f>N298/E298</f>
        <v>1</v>
      </c>
      <c r="U298" s="103">
        <v>6828</v>
      </c>
      <c r="V298" s="103">
        <f>IF(W298&lt;O298,1,0)</f>
        <v>0</v>
      </c>
      <c r="W298" s="6">
        <v>0</v>
      </c>
      <c r="X298" s="101">
        <f>W298/H298</f>
        <v>0</v>
      </c>
      <c r="Y298" s="104">
        <f>IF(X298&gt;0.25,0.25,X298)</f>
        <v>0</v>
      </c>
      <c r="Z298" s="101">
        <f>U298/D298</f>
        <v>1.026766917293233</v>
      </c>
      <c r="AA298" s="101">
        <f>U298/C298</f>
        <v>0.99970717423133237</v>
      </c>
      <c r="AB298" s="101">
        <f>U298/E298</f>
        <v>1</v>
      </c>
      <c r="AC298" s="103">
        <v>6828</v>
      </c>
      <c r="AD298" s="105">
        <v>0</v>
      </c>
      <c r="AE298" s="107">
        <f>AD298/H298</f>
        <v>0</v>
      </c>
      <c r="AF298" s="104">
        <f>IF(AE298&gt;0.3,0.3,AE298)</f>
        <v>0</v>
      </c>
      <c r="AG298" s="101">
        <f>AC298/D298</f>
        <v>1.026766917293233</v>
      </c>
      <c r="AH298" s="101">
        <f>C298/AC298</f>
        <v>1.0002929115407146</v>
      </c>
      <c r="AI298" s="101">
        <f>AC298/E298</f>
        <v>1</v>
      </c>
      <c r="AJ298" s="103">
        <v>6828</v>
      </c>
      <c r="AK298" s="6">
        <v>0</v>
      </c>
      <c r="AL298" s="101">
        <f>AK298/H298</f>
        <v>0</v>
      </c>
      <c r="AM298" s="104">
        <f>IF(AL298&gt;0.3,0.3,AL298)</f>
        <v>0</v>
      </c>
      <c r="AN298" s="101">
        <f>AJ298/D298</f>
        <v>1.026766917293233</v>
      </c>
      <c r="AO298" s="101">
        <f>C298/AJ298</f>
        <v>1.0002929115407146</v>
      </c>
      <c r="AP298" s="101">
        <f>AJ298/E298</f>
        <v>1</v>
      </c>
      <c r="AQ298" s="103">
        <v>6828</v>
      </c>
      <c r="AR298" s="103">
        <v>0</v>
      </c>
      <c r="AS298" s="101">
        <f>AR298/H298</f>
        <v>0</v>
      </c>
      <c r="AT298" s="104">
        <f>IF(AS298&gt;0.25,0.25,AS298)</f>
        <v>0</v>
      </c>
      <c r="AU298" s="101">
        <f>AQ298/D298</f>
        <v>1.026766917293233</v>
      </c>
      <c r="AV298" s="101">
        <f>C298/AQ298</f>
        <v>1.0002929115407146</v>
      </c>
      <c r="AW298" s="101">
        <f>AQ298/E298</f>
        <v>1</v>
      </c>
      <c r="AX298" s="103">
        <v>6828</v>
      </c>
      <c r="AY298" s="6">
        <v>0</v>
      </c>
      <c r="AZ298" s="101">
        <f>AY298/H298</f>
        <v>0</v>
      </c>
      <c r="BA298" s="104">
        <f>IF(AZ298&gt;0.1,0.1,AZ298)</f>
        <v>0</v>
      </c>
      <c r="BB298" s="101">
        <f>AX298/D298</f>
        <v>1.026766917293233</v>
      </c>
      <c r="BC298" s="101">
        <f>C298/AX298</f>
        <v>1.0002929115407146</v>
      </c>
      <c r="BD298" s="101">
        <f>AX298/E298</f>
        <v>1</v>
      </c>
    </row>
    <row r="299" spans="1:56" x14ac:dyDescent="0.2">
      <c r="A299" s="6" t="s">
        <v>1431</v>
      </c>
      <c r="B299" s="100">
        <v>320</v>
      </c>
      <c r="C299" s="13">
        <v>9711</v>
      </c>
      <c r="D299" s="13">
        <v>9293</v>
      </c>
      <c r="E299" s="13">
        <v>9502.5</v>
      </c>
      <c r="F299" s="13">
        <f>IF(C299=E299,1,0)</f>
        <v>0</v>
      </c>
      <c r="G299" s="13">
        <v>7</v>
      </c>
      <c r="H299" s="6">
        <f>VLOOKUP(B299,NEW_TRAIN_TEST!$A$2:$D$980,4,0)</f>
        <v>100</v>
      </c>
      <c r="I299" s="6" t="str">
        <f>VLOOKUP(B299,NEW_TRAIN_TEST!$A$2:$E$980,5,0)</f>
        <v>circular_ladder</v>
      </c>
      <c r="J299" s="101">
        <f>G299/H299</f>
        <v>7.0000000000000007E-2</v>
      </c>
      <c r="K299" s="101">
        <f>IF(J299&gt;0.3,0.3,J299)</f>
        <v>7.0000000000000007E-2</v>
      </c>
      <c r="L299" s="101">
        <f>E299/D299</f>
        <v>1.0225438502098354</v>
      </c>
      <c r="M299" s="101">
        <f>E299/C299</f>
        <v>0.97852950262588811</v>
      </c>
      <c r="N299" s="103">
        <v>9502.5</v>
      </c>
      <c r="O299" s="103">
        <v>0</v>
      </c>
      <c r="P299" s="104">
        <f>O299/H299</f>
        <v>0</v>
      </c>
      <c r="Q299" s="104">
        <f>IF(P299&gt;0.25,0.25,P299)</f>
        <v>0</v>
      </c>
      <c r="R299" s="101">
        <f>N299/D299</f>
        <v>1.0225438502098354</v>
      </c>
      <c r="S299" s="101">
        <f>N299/C299</f>
        <v>0.97852950262588811</v>
      </c>
      <c r="T299" s="101">
        <f>N299/E299</f>
        <v>1</v>
      </c>
      <c r="U299" s="103">
        <v>9502.5</v>
      </c>
      <c r="V299" s="103">
        <f>IF(W299&lt;O299,1,0)</f>
        <v>0</v>
      </c>
      <c r="W299" s="6">
        <v>0</v>
      </c>
      <c r="X299" s="101">
        <f>W299/H299</f>
        <v>0</v>
      </c>
      <c r="Y299" s="104">
        <f>IF(X299&gt;0.25,0.25,X299)</f>
        <v>0</v>
      </c>
      <c r="Z299" s="101">
        <f>U299/D299</f>
        <v>1.0225438502098354</v>
      </c>
      <c r="AA299" s="101">
        <f>U299/C299</f>
        <v>0.97852950262588811</v>
      </c>
      <c r="AB299" s="101">
        <f>U299/E299</f>
        <v>1</v>
      </c>
      <c r="AC299" s="103">
        <v>9502.5</v>
      </c>
      <c r="AD299" s="105">
        <v>0</v>
      </c>
      <c r="AE299" s="107">
        <f>AD299/H299</f>
        <v>0</v>
      </c>
      <c r="AF299" s="104">
        <f>IF(AE299&gt;0.3,0.3,AE299)</f>
        <v>0</v>
      </c>
      <c r="AG299" s="101">
        <f>AC299/D299</f>
        <v>1.0225438502098354</v>
      </c>
      <c r="AH299" s="101">
        <f>C299/AC299</f>
        <v>1.0219415943172849</v>
      </c>
      <c r="AI299" s="101">
        <f>AC299/E299</f>
        <v>1</v>
      </c>
      <c r="AJ299" s="103">
        <v>9502.5</v>
      </c>
      <c r="AK299" s="6">
        <v>0</v>
      </c>
      <c r="AL299" s="101">
        <f>AK299/H299</f>
        <v>0</v>
      </c>
      <c r="AM299" s="104">
        <f>IF(AL299&gt;0.3,0.3,AL299)</f>
        <v>0</v>
      </c>
      <c r="AN299" s="101">
        <f>AJ299/D299</f>
        <v>1.0225438502098354</v>
      </c>
      <c r="AO299" s="101">
        <f>C299/AJ299</f>
        <v>1.0219415943172849</v>
      </c>
      <c r="AP299" s="101">
        <f>AJ299/E299</f>
        <v>1</v>
      </c>
      <c r="AQ299" s="103">
        <v>9502.5</v>
      </c>
      <c r="AR299" s="103">
        <v>0</v>
      </c>
      <c r="AS299" s="101">
        <f>AR299/H299</f>
        <v>0</v>
      </c>
      <c r="AT299" s="104">
        <f>IF(AS299&gt;0.25,0.25,AS299)</f>
        <v>0</v>
      </c>
      <c r="AU299" s="101">
        <f>AQ299/D299</f>
        <v>1.0225438502098354</v>
      </c>
      <c r="AV299" s="101">
        <f>C299/AQ299</f>
        <v>1.0219415943172849</v>
      </c>
      <c r="AW299" s="101">
        <f>AQ299/E299</f>
        <v>1</v>
      </c>
      <c r="AX299" s="103">
        <v>9502.5</v>
      </c>
      <c r="AY299" s="6">
        <v>1</v>
      </c>
      <c r="AZ299" s="101">
        <f>AY299/H299</f>
        <v>0.01</v>
      </c>
      <c r="BA299" s="104">
        <f>IF(AZ299&gt;0.1,0.1,AZ299)</f>
        <v>0.01</v>
      </c>
      <c r="BB299" s="101">
        <f>AX299/D299</f>
        <v>1.0225438502098354</v>
      </c>
      <c r="BC299" s="101">
        <f>C299/AX299</f>
        <v>1.0219415943172849</v>
      </c>
      <c r="BD299" s="101">
        <f>AX299/E299</f>
        <v>1</v>
      </c>
    </row>
    <row r="300" spans="1:56" x14ac:dyDescent="0.2">
      <c r="A300" s="6" t="s">
        <v>1431</v>
      </c>
      <c r="B300" s="100">
        <v>321</v>
      </c>
      <c r="C300" s="13">
        <v>6965</v>
      </c>
      <c r="D300" s="13">
        <v>6919</v>
      </c>
      <c r="E300" s="13">
        <v>6965</v>
      </c>
      <c r="F300" s="13">
        <f>IF(C300=E300,1,0)</f>
        <v>1</v>
      </c>
      <c r="G300" s="13">
        <v>2</v>
      </c>
      <c r="H300" s="6">
        <f>VLOOKUP(B300,NEW_TRAIN_TEST!$A$2:$D$980,4,0)</f>
        <v>48</v>
      </c>
      <c r="I300" s="6" t="str">
        <f>VLOOKUP(B300,NEW_TRAIN_TEST!$A$2:$E$980,5,0)</f>
        <v>circular_ladder</v>
      </c>
      <c r="J300" s="101">
        <f>G300/H300</f>
        <v>4.1666666666666664E-2</v>
      </c>
      <c r="K300" s="101">
        <f>IF(J300&gt;0.3,0.3,J300)</f>
        <v>4.1666666666666664E-2</v>
      </c>
      <c r="L300" s="101">
        <f>E300/D300</f>
        <v>1.0066483595895361</v>
      </c>
      <c r="M300" s="101">
        <f>E300/C300</f>
        <v>1</v>
      </c>
      <c r="N300" s="103">
        <v>6965</v>
      </c>
      <c r="O300" s="103">
        <v>0</v>
      </c>
      <c r="P300" s="104">
        <f>O300/H300</f>
        <v>0</v>
      </c>
      <c r="Q300" s="104">
        <f>IF(P300&gt;0.25,0.25,P300)</f>
        <v>0</v>
      </c>
      <c r="R300" s="101">
        <f>N300/D300</f>
        <v>1.0066483595895361</v>
      </c>
      <c r="S300" s="101">
        <f>N300/C300</f>
        <v>1</v>
      </c>
      <c r="T300" s="101">
        <f>N300/E300</f>
        <v>1</v>
      </c>
      <c r="U300" s="103">
        <v>6965</v>
      </c>
      <c r="V300" s="103">
        <f>IF(W300&lt;O300,1,0)</f>
        <v>0</v>
      </c>
      <c r="W300" s="6">
        <v>0</v>
      </c>
      <c r="X300" s="101">
        <f>W300/H300</f>
        <v>0</v>
      </c>
      <c r="Y300" s="104">
        <f>IF(X300&gt;0.25,0.25,X300)</f>
        <v>0</v>
      </c>
      <c r="Z300" s="101">
        <f>U300/D300</f>
        <v>1.0066483595895361</v>
      </c>
      <c r="AA300" s="101">
        <f>U300/C300</f>
        <v>1</v>
      </c>
      <c r="AB300" s="101">
        <f>U300/E300</f>
        <v>1</v>
      </c>
      <c r="AC300" s="103">
        <v>6965</v>
      </c>
      <c r="AD300" s="105">
        <v>0</v>
      </c>
      <c r="AE300" s="107">
        <f>AD300/H300</f>
        <v>0</v>
      </c>
      <c r="AF300" s="104">
        <f>IF(AE300&gt;0.3,0.3,AE300)</f>
        <v>0</v>
      </c>
      <c r="AG300" s="101">
        <f>AC300/D300</f>
        <v>1.0066483595895361</v>
      </c>
      <c r="AH300" s="101">
        <f>C300/AC300</f>
        <v>1</v>
      </c>
      <c r="AI300" s="101">
        <f>AC300/E300</f>
        <v>1</v>
      </c>
      <c r="AJ300" s="103">
        <v>6965</v>
      </c>
      <c r="AK300" s="6">
        <v>0</v>
      </c>
      <c r="AL300" s="101">
        <f>AK300/H300</f>
        <v>0</v>
      </c>
      <c r="AM300" s="104">
        <f>IF(AL300&gt;0.3,0.3,AL300)</f>
        <v>0</v>
      </c>
      <c r="AN300" s="101">
        <f>AJ300/D300</f>
        <v>1.0066483595895361</v>
      </c>
      <c r="AO300" s="101">
        <f>C300/AJ300</f>
        <v>1</v>
      </c>
      <c r="AP300" s="101">
        <f>AJ300/E300</f>
        <v>1</v>
      </c>
      <c r="AQ300" s="103">
        <v>6965</v>
      </c>
      <c r="AR300" s="103">
        <v>0</v>
      </c>
      <c r="AS300" s="101">
        <f>AR300/H300</f>
        <v>0</v>
      </c>
      <c r="AT300" s="104">
        <f>IF(AS300&gt;0.25,0.25,AS300)</f>
        <v>0</v>
      </c>
      <c r="AU300" s="101">
        <f>AQ300/D300</f>
        <v>1.0066483595895361</v>
      </c>
      <c r="AV300" s="101">
        <f>C300/AQ300</f>
        <v>1</v>
      </c>
      <c r="AW300" s="101">
        <f>AQ300/E300</f>
        <v>1</v>
      </c>
      <c r="AX300" s="103">
        <v>6965</v>
      </c>
      <c r="AY300" s="6">
        <v>0</v>
      </c>
      <c r="AZ300" s="101">
        <f>AY300/H300</f>
        <v>0</v>
      </c>
      <c r="BA300" s="104">
        <f>IF(AZ300&gt;0.1,0.1,AZ300)</f>
        <v>0</v>
      </c>
      <c r="BB300" s="101">
        <f>AX300/D300</f>
        <v>1.0066483595895361</v>
      </c>
      <c r="BC300" s="101">
        <f>C300/AX300</f>
        <v>1</v>
      </c>
      <c r="BD300" s="101">
        <f>AX300/E300</f>
        <v>1</v>
      </c>
    </row>
    <row r="301" spans="1:56" x14ac:dyDescent="0.2">
      <c r="A301" s="6" t="s">
        <v>1431</v>
      </c>
      <c r="B301" s="100">
        <v>322</v>
      </c>
      <c r="C301" s="13">
        <v>7366</v>
      </c>
      <c r="D301" s="13">
        <v>7366</v>
      </c>
      <c r="E301" s="13">
        <v>7366</v>
      </c>
      <c r="F301" s="13">
        <f>IF(C301=E301,1,0)</f>
        <v>1</v>
      </c>
      <c r="G301" s="13">
        <v>0</v>
      </c>
      <c r="H301" s="6">
        <f>VLOOKUP(B301,NEW_TRAIN_TEST!$A$2:$D$980,4,0)</f>
        <v>42</v>
      </c>
      <c r="I301" s="6" t="str">
        <f>VLOOKUP(B301,NEW_TRAIN_TEST!$A$2:$E$980,5,0)</f>
        <v>circular_ladder</v>
      </c>
      <c r="J301" s="101">
        <f>G301/H301</f>
        <v>0</v>
      </c>
      <c r="K301" s="101">
        <f>IF(J301&gt;0.3,0.3,J301)</f>
        <v>0</v>
      </c>
      <c r="L301" s="101">
        <f>E301/D301</f>
        <v>1</v>
      </c>
      <c r="M301" s="101">
        <f>E301/C301</f>
        <v>1</v>
      </c>
      <c r="N301" s="103">
        <v>7366</v>
      </c>
      <c r="O301" s="103">
        <v>0</v>
      </c>
      <c r="P301" s="104">
        <f>O301/H301</f>
        <v>0</v>
      </c>
      <c r="Q301" s="104">
        <f>IF(P301&gt;0.25,0.25,P301)</f>
        <v>0</v>
      </c>
      <c r="R301" s="101">
        <f>N301/D301</f>
        <v>1</v>
      </c>
      <c r="S301" s="101">
        <f>N301/C301</f>
        <v>1</v>
      </c>
      <c r="T301" s="101">
        <f>N301/E301</f>
        <v>1</v>
      </c>
      <c r="U301" s="103">
        <v>7366</v>
      </c>
      <c r="V301" s="103">
        <f>IF(W301&lt;O301,1,0)</f>
        <v>0</v>
      </c>
      <c r="W301" s="6">
        <v>0</v>
      </c>
      <c r="X301" s="101">
        <f>W301/H301</f>
        <v>0</v>
      </c>
      <c r="Y301" s="104">
        <f>IF(X301&gt;0.25,0.25,X301)</f>
        <v>0</v>
      </c>
      <c r="Z301" s="101">
        <f>U301/D301</f>
        <v>1</v>
      </c>
      <c r="AA301" s="101">
        <f>U301/C301</f>
        <v>1</v>
      </c>
      <c r="AB301" s="101">
        <f>U301/E301</f>
        <v>1</v>
      </c>
      <c r="AC301" s="103">
        <v>7366</v>
      </c>
      <c r="AD301" s="105">
        <v>0</v>
      </c>
      <c r="AE301" s="107">
        <f>AD301/H301</f>
        <v>0</v>
      </c>
      <c r="AF301" s="104">
        <f>IF(AE301&gt;0.3,0.3,AE301)</f>
        <v>0</v>
      </c>
      <c r="AG301" s="101">
        <f>AC301/D301</f>
        <v>1</v>
      </c>
      <c r="AH301" s="101">
        <f>C301/AC301</f>
        <v>1</v>
      </c>
      <c r="AI301" s="101">
        <f>AC301/E301</f>
        <v>1</v>
      </c>
      <c r="AJ301" s="103">
        <v>7366</v>
      </c>
      <c r="AK301" s="6">
        <v>0</v>
      </c>
      <c r="AL301" s="101">
        <f>AK301/H301</f>
        <v>0</v>
      </c>
      <c r="AM301" s="104">
        <f>IF(AL301&gt;0.3,0.3,AL301)</f>
        <v>0</v>
      </c>
      <c r="AN301" s="101">
        <f>AJ301/D301</f>
        <v>1</v>
      </c>
      <c r="AO301" s="101">
        <f>C301/AJ301</f>
        <v>1</v>
      </c>
      <c r="AP301" s="101">
        <f>AJ301/E301</f>
        <v>1</v>
      </c>
      <c r="AQ301" s="103">
        <v>7366</v>
      </c>
      <c r="AR301" s="103">
        <v>0</v>
      </c>
      <c r="AS301" s="101">
        <f>AR301/H301</f>
        <v>0</v>
      </c>
      <c r="AT301" s="104">
        <f>IF(AS301&gt;0.25,0.25,AS301)</f>
        <v>0</v>
      </c>
      <c r="AU301" s="101">
        <f>AQ301/D301</f>
        <v>1</v>
      </c>
      <c r="AV301" s="101">
        <f>C301/AQ301</f>
        <v>1</v>
      </c>
      <c r="AW301" s="101">
        <f>AQ301/E301</f>
        <v>1</v>
      </c>
      <c r="AX301" s="103">
        <v>7366</v>
      </c>
      <c r="AY301" s="6">
        <v>0</v>
      </c>
      <c r="AZ301" s="101">
        <f>AY301/H301</f>
        <v>0</v>
      </c>
      <c r="BA301" s="104">
        <f>IF(AZ301&gt;0.1,0.1,AZ301)</f>
        <v>0</v>
      </c>
      <c r="BB301" s="101">
        <f>AX301/D301</f>
        <v>1</v>
      </c>
      <c r="BC301" s="101">
        <f>C301/AX301</f>
        <v>1</v>
      </c>
      <c r="BD301" s="101">
        <f>AX301/E301</f>
        <v>1</v>
      </c>
    </row>
    <row r="302" spans="1:56" x14ac:dyDescent="0.2">
      <c r="A302" s="6" t="s">
        <v>1431</v>
      </c>
      <c r="B302" s="100">
        <v>323</v>
      </c>
      <c r="C302" s="13">
        <v>7153</v>
      </c>
      <c r="D302" s="13">
        <v>7153</v>
      </c>
      <c r="E302" s="13">
        <v>7153</v>
      </c>
      <c r="F302" s="13">
        <f>IF(C302=E302,1,0)</f>
        <v>1</v>
      </c>
      <c r="G302" s="13">
        <v>0</v>
      </c>
      <c r="H302" s="6">
        <f>VLOOKUP(B302,NEW_TRAIN_TEST!$A$2:$D$980,4,0)</f>
        <v>38</v>
      </c>
      <c r="I302" s="6" t="str">
        <f>VLOOKUP(B302,NEW_TRAIN_TEST!$A$2:$E$980,5,0)</f>
        <v>circular_ladder</v>
      </c>
      <c r="J302" s="101">
        <f>G302/H302</f>
        <v>0</v>
      </c>
      <c r="K302" s="101">
        <f>IF(J302&gt;0.3,0.3,J302)</f>
        <v>0</v>
      </c>
      <c r="L302" s="101">
        <f>E302/D302</f>
        <v>1</v>
      </c>
      <c r="M302" s="101">
        <f>E302/C302</f>
        <v>1</v>
      </c>
      <c r="N302" s="103">
        <v>7153</v>
      </c>
      <c r="O302" s="103">
        <v>0</v>
      </c>
      <c r="P302" s="104">
        <f>O302/H302</f>
        <v>0</v>
      </c>
      <c r="Q302" s="104">
        <f>IF(P302&gt;0.25,0.25,P302)</f>
        <v>0</v>
      </c>
      <c r="R302" s="101">
        <f>N302/D302</f>
        <v>1</v>
      </c>
      <c r="S302" s="101">
        <f>N302/C302</f>
        <v>1</v>
      </c>
      <c r="T302" s="101">
        <f>N302/E302</f>
        <v>1</v>
      </c>
      <c r="U302" s="103">
        <v>7153</v>
      </c>
      <c r="V302" s="103">
        <f>IF(W302&lt;O302,1,0)</f>
        <v>0</v>
      </c>
      <c r="W302" s="6">
        <v>0</v>
      </c>
      <c r="X302" s="101">
        <f>W302/H302</f>
        <v>0</v>
      </c>
      <c r="Y302" s="104">
        <f>IF(X302&gt;0.25,0.25,X302)</f>
        <v>0</v>
      </c>
      <c r="Z302" s="101">
        <f>U302/D302</f>
        <v>1</v>
      </c>
      <c r="AA302" s="101">
        <f>U302/C302</f>
        <v>1</v>
      </c>
      <c r="AB302" s="101">
        <f>U302/E302</f>
        <v>1</v>
      </c>
      <c r="AC302" s="103">
        <v>7153</v>
      </c>
      <c r="AD302" s="105">
        <v>0</v>
      </c>
      <c r="AE302" s="107">
        <f>AD302/H302</f>
        <v>0</v>
      </c>
      <c r="AF302" s="104">
        <f>IF(AE302&gt;0.3,0.3,AE302)</f>
        <v>0</v>
      </c>
      <c r="AG302" s="101">
        <f>AC302/D302</f>
        <v>1</v>
      </c>
      <c r="AH302" s="101">
        <f>C302/AC302</f>
        <v>1</v>
      </c>
      <c r="AI302" s="101">
        <f>AC302/E302</f>
        <v>1</v>
      </c>
      <c r="AJ302" s="103">
        <v>7153</v>
      </c>
      <c r="AK302" s="6">
        <v>0</v>
      </c>
      <c r="AL302" s="101">
        <f>AK302/H302</f>
        <v>0</v>
      </c>
      <c r="AM302" s="104">
        <f>IF(AL302&gt;0.3,0.3,AL302)</f>
        <v>0</v>
      </c>
      <c r="AN302" s="101">
        <f>AJ302/D302</f>
        <v>1</v>
      </c>
      <c r="AO302" s="101">
        <f>C302/AJ302</f>
        <v>1</v>
      </c>
      <c r="AP302" s="101">
        <f>AJ302/E302</f>
        <v>1</v>
      </c>
      <c r="AQ302" s="103">
        <v>7153</v>
      </c>
      <c r="AR302" s="103">
        <v>0</v>
      </c>
      <c r="AS302" s="101">
        <f>AR302/H302</f>
        <v>0</v>
      </c>
      <c r="AT302" s="104">
        <f>IF(AS302&gt;0.25,0.25,AS302)</f>
        <v>0</v>
      </c>
      <c r="AU302" s="101">
        <f>AQ302/D302</f>
        <v>1</v>
      </c>
      <c r="AV302" s="101">
        <f>C302/AQ302</f>
        <v>1</v>
      </c>
      <c r="AW302" s="101">
        <f>AQ302/E302</f>
        <v>1</v>
      </c>
      <c r="AX302" s="103">
        <v>7153</v>
      </c>
      <c r="AY302" s="6">
        <v>0</v>
      </c>
      <c r="AZ302" s="101">
        <f>AY302/H302</f>
        <v>0</v>
      </c>
      <c r="BA302" s="104">
        <f>IF(AZ302&gt;0.1,0.1,AZ302)</f>
        <v>0</v>
      </c>
      <c r="BB302" s="101">
        <f>AX302/D302</f>
        <v>1</v>
      </c>
      <c r="BC302" s="101">
        <f>C302/AX302</f>
        <v>1</v>
      </c>
      <c r="BD302" s="101">
        <f>AX302/E302</f>
        <v>1</v>
      </c>
    </row>
    <row r="303" spans="1:56" x14ac:dyDescent="0.2">
      <c r="A303" s="6" t="s">
        <v>1431</v>
      </c>
      <c r="B303" s="100">
        <v>324</v>
      </c>
      <c r="C303" s="13">
        <v>7774</v>
      </c>
      <c r="D303" s="13">
        <v>7727</v>
      </c>
      <c r="E303" s="13">
        <v>7774</v>
      </c>
      <c r="F303" s="13">
        <f>IF(C303=E303,1,0)</f>
        <v>1</v>
      </c>
      <c r="G303" s="13">
        <v>2</v>
      </c>
      <c r="H303" s="6">
        <f>VLOOKUP(B303,NEW_TRAIN_TEST!$A$2:$D$980,4,0)</f>
        <v>70</v>
      </c>
      <c r="I303" s="6" t="str">
        <f>VLOOKUP(B303,NEW_TRAIN_TEST!$A$2:$E$980,5,0)</f>
        <v>circular_ladder</v>
      </c>
      <c r="J303" s="101">
        <f>G303/H303</f>
        <v>2.8571428571428571E-2</v>
      </c>
      <c r="K303" s="101">
        <f>IF(J303&gt;0.3,0.3,J303)</f>
        <v>2.8571428571428571E-2</v>
      </c>
      <c r="L303" s="101">
        <f>E303/D303</f>
        <v>1.0060825676200336</v>
      </c>
      <c r="M303" s="101">
        <f>E303/C303</f>
        <v>1</v>
      </c>
      <c r="N303" s="103">
        <v>7774</v>
      </c>
      <c r="O303" s="103">
        <v>0</v>
      </c>
      <c r="P303" s="104">
        <f>O303/H303</f>
        <v>0</v>
      </c>
      <c r="Q303" s="104">
        <f>IF(P303&gt;0.25,0.25,P303)</f>
        <v>0</v>
      </c>
      <c r="R303" s="101">
        <f>N303/D303</f>
        <v>1.0060825676200336</v>
      </c>
      <c r="S303" s="101">
        <f>N303/C303</f>
        <v>1</v>
      </c>
      <c r="T303" s="101">
        <f>N303/E303</f>
        <v>1</v>
      </c>
      <c r="U303" s="103">
        <v>7774</v>
      </c>
      <c r="V303" s="103">
        <f>IF(W303&lt;O303,1,0)</f>
        <v>0</v>
      </c>
      <c r="W303" s="6">
        <v>0</v>
      </c>
      <c r="X303" s="101">
        <f>W303/H303</f>
        <v>0</v>
      </c>
      <c r="Y303" s="104">
        <f>IF(X303&gt;0.25,0.25,X303)</f>
        <v>0</v>
      </c>
      <c r="Z303" s="101">
        <f>U303/D303</f>
        <v>1.0060825676200336</v>
      </c>
      <c r="AA303" s="101">
        <f>U303/C303</f>
        <v>1</v>
      </c>
      <c r="AB303" s="101">
        <f>U303/E303</f>
        <v>1</v>
      </c>
      <c r="AC303" s="103">
        <v>7774</v>
      </c>
      <c r="AD303" s="105">
        <v>0</v>
      </c>
      <c r="AE303" s="107">
        <f>AD303/H303</f>
        <v>0</v>
      </c>
      <c r="AF303" s="104">
        <f>IF(AE303&gt;0.3,0.3,AE303)</f>
        <v>0</v>
      </c>
      <c r="AG303" s="101">
        <f>AC303/D303</f>
        <v>1.0060825676200336</v>
      </c>
      <c r="AH303" s="101">
        <f>C303/AC303</f>
        <v>1</v>
      </c>
      <c r="AI303" s="101">
        <f>AC303/E303</f>
        <v>1</v>
      </c>
      <c r="AJ303" s="103">
        <v>7774</v>
      </c>
      <c r="AK303" s="6">
        <v>0</v>
      </c>
      <c r="AL303" s="101">
        <f>AK303/H303</f>
        <v>0</v>
      </c>
      <c r="AM303" s="104">
        <f>IF(AL303&gt;0.3,0.3,AL303)</f>
        <v>0</v>
      </c>
      <c r="AN303" s="101">
        <f>AJ303/D303</f>
        <v>1.0060825676200336</v>
      </c>
      <c r="AO303" s="101">
        <f>C303/AJ303</f>
        <v>1</v>
      </c>
      <c r="AP303" s="101">
        <f>AJ303/E303</f>
        <v>1</v>
      </c>
      <c r="AQ303" s="103">
        <v>7774</v>
      </c>
      <c r="AR303" s="103">
        <v>0</v>
      </c>
      <c r="AS303" s="101">
        <f>AR303/H303</f>
        <v>0</v>
      </c>
      <c r="AT303" s="104">
        <f>IF(AS303&gt;0.25,0.25,AS303)</f>
        <v>0</v>
      </c>
      <c r="AU303" s="101">
        <f>AQ303/D303</f>
        <v>1.0060825676200336</v>
      </c>
      <c r="AV303" s="101">
        <f>C303/AQ303</f>
        <v>1</v>
      </c>
      <c r="AW303" s="101">
        <f>AQ303/E303</f>
        <v>1</v>
      </c>
      <c r="AX303" s="103">
        <v>7774</v>
      </c>
      <c r="AY303" s="6">
        <v>0</v>
      </c>
      <c r="AZ303" s="101">
        <f>AY303/H303</f>
        <v>0</v>
      </c>
      <c r="BA303" s="104">
        <f>IF(AZ303&gt;0.1,0.1,AZ303)</f>
        <v>0</v>
      </c>
      <c r="BB303" s="101">
        <f>AX303/D303</f>
        <v>1.0060825676200336</v>
      </c>
      <c r="BC303" s="101">
        <f>C303/AX303</f>
        <v>1</v>
      </c>
      <c r="BD303" s="101">
        <f>AX303/E303</f>
        <v>1</v>
      </c>
    </row>
    <row r="304" spans="1:56" x14ac:dyDescent="0.2">
      <c r="A304" s="6" t="s">
        <v>1431</v>
      </c>
      <c r="B304" s="100">
        <v>325</v>
      </c>
      <c r="C304" s="13">
        <v>8568</v>
      </c>
      <c r="D304" s="13">
        <v>8315</v>
      </c>
      <c r="E304" s="13">
        <v>8366.5</v>
      </c>
      <c r="F304" s="13">
        <f>IF(C304=E304,1,0)</f>
        <v>0</v>
      </c>
      <c r="G304" s="13">
        <v>6</v>
      </c>
      <c r="H304" s="6">
        <f>VLOOKUP(B304,NEW_TRAIN_TEST!$A$2:$D$980,4,0)</f>
        <v>86</v>
      </c>
      <c r="I304" s="6" t="str">
        <f>VLOOKUP(B304,NEW_TRAIN_TEST!$A$2:$E$980,5,0)</f>
        <v>circular_ladder</v>
      </c>
      <c r="J304" s="101">
        <f>G304/H304</f>
        <v>6.9767441860465115E-2</v>
      </c>
      <c r="K304" s="101">
        <f>IF(J304&gt;0.3,0.3,J304)</f>
        <v>6.9767441860465115E-2</v>
      </c>
      <c r="L304" s="101">
        <f>E304/D304</f>
        <v>1.0061936259771498</v>
      </c>
      <c r="M304" s="101">
        <f>E304/C304</f>
        <v>0.97648225957049484</v>
      </c>
      <c r="N304" s="103">
        <v>8366.5</v>
      </c>
      <c r="O304" s="103">
        <v>1</v>
      </c>
      <c r="P304" s="104">
        <f>O304/H304</f>
        <v>1.1627906976744186E-2</v>
      </c>
      <c r="Q304" s="104">
        <f>IF(P304&gt;0.25,0.25,P304)</f>
        <v>1.1627906976744186E-2</v>
      </c>
      <c r="R304" s="101">
        <f>N304/D304</f>
        <v>1.0061936259771498</v>
      </c>
      <c r="S304" s="101">
        <f>N304/C304</f>
        <v>0.97648225957049484</v>
      </c>
      <c r="T304" s="101">
        <f>N304/E304</f>
        <v>1</v>
      </c>
      <c r="U304" s="103">
        <v>8366.5</v>
      </c>
      <c r="V304" s="103">
        <f>IF(W304&lt;O304,1,0)</f>
        <v>0</v>
      </c>
      <c r="W304" s="6">
        <v>1</v>
      </c>
      <c r="X304" s="101">
        <f>W304/H304</f>
        <v>1.1627906976744186E-2</v>
      </c>
      <c r="Y304" s="104">
        <f>IF(X304&gt;0.25,0.25,X304)</f>
        <v>1.1627906976744186E-2</v>
      </c>
      <c r="Z304" s="101">
        <f>U304/D304</f>
        <v>1.0061936259771498</v>
      </c>
      <c r="AA304" s="101">
        <f>U304/C304</f>
        <v>0.97648225957049484</v>
      </c>
      <c r="AB304" s="101">
        <f>U304/E304</f>
        <v>1</v>
      </c>
      <c r="AC304" s="103">
        <v>8366.5</v>
      </c>
      <c r="AD304" s="105">
        <v>1</v>
      </c>
      <c r="AE304" s="107">
        <f>AD304/H304</f>
        <v>1.1627906976744186E-2</v>
      </c>
      <c r="AF304" s="104">
        <f>IF(AE304&gt;0.3,0.3,AE304)</f>
        <v>1.1627906976744186E-2</v>
      </c>
      <c r="AG304" s="101">
        <f>AC304/D304</f>
        <v>1.0061936259771498</v>
      </c>
      <c r="AH304" s="101">
        <f>C304/AC304</f>
        <v>1.024084145102492</v>
      </c>
      <c r="AI304" s="101">
        <f>AC304/E304</f>
        <v>1</v>
      </c>
      <c r="AJ304" s="103">
        <v>8366.5</v>
      </c>
      <c r="AK304" s="6">
        <v>1</v>
      </c>
      <c r="AL304" s="101">
        <f>AK304/H304</f>
        <v>1.1627906976744186E-2</v>
      </c>
      <c r="AM304" s="104">
        <f>IF(AL304&gt;0.3,0.3,AL304)</f>
        <v>1.1627906976744186E-2</v>
      </c>
      <c r="AN304" s="101">
        <f>AJ304/D304</f>
        <v>1.0061936259771498</v>
      </c>
      <c r="AO304" s="101">
        <f>C304/AJ304</f>
        <v>1.024084145102492</v>
      </c>
      <c r="AP304" s="101">
        <f>AJ304/E304</f>
        <v>1</v>
      </c>
      <c r="AQ304" s="103">
        <v>8366.5</v>
      </c>
      <c r="AR304" s="103">
        <v>2</v>
      </c>
      <c r="AS304" s="101">
        <f>AR304/H304</f>
        <v>2.3255813953488372E-2</v>
      </c>
      <c r="AT304" s="104">
        <f>IF(AS304&gt;0.25,0.25,AS304)</f>
        <v>2.3255813953488372E-2</v>
      </c>
      <c r="AU304" s="101">
        <f>AQ304/D304</f>
        <v>1.0061936259771498</v>
      </c>
      <c r="AV304" s="101">
        <f>C304/AQ304</f>
        <v>1.024084145102492</v>
      </c>
      <c r="AW304" s="101">
        <f>AQ304/E304</f>
        <v>1</v>
      </c>
      <c r="AX304" s="103">
        <v>8366.5</v>
      </c>
      <c r="AY304" s="6">
        <v>2</v>
      </c>
      <c r="AZ304" s="101">
        <f>AY304/H304</f>
        <v>2.3255813953488372E-2</v>
      </c>
      <c r="BA304" s="104">
        <f>IF(AZ304&gt;0.1,0.1,AZ304)</f>
        <v>2.3255813953488372E-2</v>
      </c>
      <c r="BB304" s="101">
        <f>AX304/D304</f>
        <v>1.0061936259771498</v>
      </c>
      <c r="BC304" s="101">
        <f>C304/AX304</f>
        <v>1.024084145102492</v>
      </c>
      <c r="BD304" s="101">
        <f>AX304/E304</f>
        <v>1</v>
      </c>
    </row>
    <row r="305" spans="1:56" x14ac:dyDescent="0.2">
      <c r="A305" s="6" t="s">
        <v>1431</v>
      </c>
      <c r="B305" s="100">
        <v>326</v>
      </c>
      <c r="C305" s="13">
        <v>9768</v>
      </c>
      <c r="D305" s="13">
        <v>9133</v>
      </c>
      <c r="E305" s="13">
        <v>9345</v>
      </c>
      <c r="F305" s="13">
        <f>IF(C305=E305,1,0)</f>
        <v>0</v>
      </c>
      <c r="G305" s="13">
        <v>8</v>
      </c>
      <c r="H305" s="6">
        <f>VLOOKUP(B305,NEW_TRAIN_TEST!$A$2:$D$980,4,0)</f>
        <v>94</v>
      </c>
      <c r="I305" s="6" t="str">
        <f>VLOOKUP(B305,NEW_TRAIN_TEST!$A$2:$E$980,5,0)</f>
        <v>circular_ladder</v>
      </c>
      <c r="J305" s="101">
        <f>G305/H305</f>
        <v>8.5106382978723402E-2</v>
      </c>
      <c r="K305" s="101">
        <f>IF(J305&gt;0.3,0.3,J305)</f>
        <v>8.5106382978723402E-2</v>
      </c>
      <c r="L305" s="101">
        <f>E305/D305</f>
        <v>1.0232125260045988</v>
      </c>
      <c r="M305" s="101">
        <f>E305/C305</f>
        <v>0.95669533169533172</v>
      </c>
      <c r="N305" s="103">
        <v>9345</v>
      </c>
      <c r="O305" s="103">
        <v>3</v>
      </c>
      <c r="P305" s="104">
        <f>O305/H305</f>
        <v>3.1914893617021274E-2</v>
      </c>
      <c r="Q305" s="104">
        <f>IF(P305&gt;0.25,0.25,P305)</f>
        <v>3.1914893617021274E-2</v>
      </c>
      <c r="R305" s="101">
        <f>N305/D305</f>
        <v>1.0232125260045988</v>
      </c>
      <c r="S305" s="101">
        <f>N305/C305</f>
        <v>0.95669533169533172</v>
      </c>
      <c r="T305" s="101">
        <f>N305/E305</f>
        <v>1</v>
      </c>
      <c r="U305" s="103">
        <v>9345</v>
      </c>
      <c r="V305" s="103">
        <f>IF(W305&lt;O305,1,0)</f>
        <v>0</v>
      </c>
      <c r="W305" s="6">
        <v>3</v>
      </c>
      <c r="X305" s="101">
        <f>W305/H305</f>
        <v>3.1914893617021274E-2</v>
      </c>
      <c r="Y305" s="104">
        <f>IF(X305&gt;0.25,0.25,X305)</f>
        <v>3.1914893617021274E-2</v>
      </c>
      <c r="Z305" s="101">
        <f>U305/D305</f>
        <v>1.0232125260045988</v>
      </c>
      <c r="AA305" s="101">
        <f>U305/C305</f>
        <v>0.95669533169533172</v>
      </c>
      <c r="AB305" s="101">
        <f>U305/E305</f>
        <v>1</v>
      </c>
      <c r="AC305" s="103">
        <v>9345</v>
      </c>
      <c r="AD305" s="105">
        <v>4</v>
      </c>
      <c r="AE305" s="107">
        <f>AD305/H305</f>
        <v>4.2553191489361701E-2</v>
      </c>
      <c r="AF305" s="104">
        <f>IF(AE305&gt;0.3,0.3,AE305)</f>
        <v>4.2553191489361701E-2</v>
      </c>
      <c r="AG305" s="101">
        <f>AC305/D305</f>
        <v>1.0232125260045988</v>
      </c>
      <c r="AH305" s="101">
        <f>C305/AC305</f>
        <v>1.0452648475120385</v>
      </c>
      <c r="AI305" s="101">
        <f>AC305/E305</f>
        <v>1</v>
      </c>
      <c r="AJ305" s="103">
        <v>9345</v>
      </c>
      <c r="AK305" s="6">
        <v>4</v>
      </c>
      <c r="AL305" s="101">
        <f>AK305/H305</f>
        <v>4.2553191489361701E-2</v>
      </c>
      <c r="AM305" s="104">
        <f>IF(AL305&gt;0.3,0.3,AL305)</f>
        <v>4.2553191489361701E-2</v>
      </c>
      <c r="AN305" s="101">
        <f>AJ305/D305</f>
        <v>1.0232125260045988</v>
      </c>
      <c r="AO305" s="101">
        <f>C305/AJ305</f>
        <v>1.0452648475120385</v>
      </c>
      <c r="AP305" s="101">
        <f>AJ305/E305</f>
        <v>1</v>
      </c>
      <c r="AQ305" s="103">
        <v>9345</v>
      </c>
      <c r="AR305" s="103">
        <v>2</v>
      </c>
      <c r="AS305" s="101">
        <f>AR305/H305</f>
        <v>2.1276595744680851E-2</v>
      </c>
      <c r="AT305" s="104">
        <f>IF(AS305&gt;0.25,0.25,AS305)</f>
        <v>2.1276595744680851E-2</v>
      </c>
      <c r="AU305" s="101">
        <f>AQ305/D305</f>
        <v>1.0232125260045988</v>
      </c>
      <c r="AV305" s="101">
        <f>C305/AQ305</f>
        <v>1.0452648475120385</v>
      </c>
      <c r="AW305" s="101">
        <f>AQ305/E305</f>
        <v>1</v>
      </c>
      <c r="AX305" s="103">
        <v>9345</v>
      </c>
      <c r="AY305" s="6">
        <v>1</v>
      </c>
      <c r="AZ305" s="101">
        <f>AY305/H305</f>
        <v>1.0638297872340425E-2</v>
      </c>
      <c r="BA305" s="104">
        <f>IF(AZ305&gt;0.1,0.1,AZ305)</f>
        <v>1.0638297872340425E-2</v>
      </c>
      <c r="BB305" s="101">
        <f>AX305/D305</f>
        <v>1.0232125260045988</v>
      </c>
      <c r="BC305" s="101">
        <f>C305/AX305</f>
        <v>1.0452648475120385</v>
      </c>
      <c r="BD305" s="101">
        <f>AX305/E305</f>
        <v>1</v>
      </c>
    </row>
    <row r="306" spans="1:56" x14ac:dyDescent="0.2">
      <c r="A306" s="6" t="s">
        <v>1431</v>
      </c>
      <c r="B306" s="100">
        <v>327</v>
      </c>
      <c r="C306" s="13">
        <v>7281</v>
      </c>
      <c r="D306" s="13">
        <v>7048.5</v>
      </c>
      <c r="E306" s="13">
        <v>7128.5</v>
      </c>
      <c r="F306" s="13">
        <f>IF(C306=E306,1,0)</f>
        <v>0</v>
      </c>
      <c r="G306" s="13">
        <v>3</v>
      </c>
      <c r="H306" s="6">
        <f>VLOOKUP(B306,NEW_TRAIN_TEST!$A$2:$D$980,4,0)</f>
        <v>84</v>
      </c>
      <c r="I306" s="6" t="str">
        <f>VLOOKUP(B306,NEW_TRAIN_TEST!$A$2:$E$980,5,0)</f>
        <v>circular_ladder</v>
      </c>
      <c r="J306" s="101">
        <f>G306/H306</f>
        <v>3.5714285714285712E-2</v>
      </c>
      <c r="K306" s="101">
        <f>IF(J306&gt;0.3,0.3,J306)</f>
        <v>3.5714285714285712E-2</v>
      </c>
      <c r="L306" s="101">
        <f>E306/D306</f>
        <v>1.0113499326097752</v>
      </c>
      <c r="M306" s="101">
        <f>E306/C306</f>
        <v>0.97905507485235543</v>
      </c>
      <c r="N306" s="103">
        <v>7128.5</v>
      </c>
      <c r="O306" s="103">
        <v>0</v>
      </c>
      <c r="P306" s="104">
        <f>O306/H306</f>
        <v>0</v>
      </c>
      <c r="Q306" s="104">
        <f>IF(P306&gt;0.25,0.25,P306)</f>
        <v>0</v>
      </c>
      <c r="R306" s="101">
        <f>N306/D306</f>
        <v>1.0113499326097752</v>
      </c>
      <c r="S306" s="101">
        <f>N306/C306</f>
        <v>0.97905507485235543</v>
      </c>
      <c r="T306" s="101">
        <f>N306/E306</f>
        <v>1</v>
      </c>
      <c r="U306" s="103">
        <v>7128.5</v>
      </c>
      <c r="V306" s="103">
        <f>IF(W306&lt;O306,1,0)</f>
        <v>0</v>
      </c>
      <c r="W306" s="6">
        <v>0</v>
      </c>
      <c r="X306" s="101">
        <f>W306/H306</f>
        <v>0</v>
      </c>
      <c r="Y306" s="104">
        <f>IF(X306&gt;0.25,0.25,X306)</f>
        <v>0</v>
      </c>
      <c r="Z306" s="101">
        <f>U306/D306</f>
        <v>1.0113499326097752</v>
      </c>
      <c r="AA306" s="101">
        <f>U306/C306</f>
        <v>0.97905507485235543</v>
      </c>
      <c r="AB306" s="101">
        <f>U306/E306</f>
        <v>1</v>
      </c>
      <c r="AC306" s="103">
        <v>7128.5</v>
      </c>
      <c r="AD306" s="105">
        <v>0</v>
      </c>
      <c r="AE306" s="107">
        <f>AD306/H306</f>
        <v>0</v>
      </c>
      <c r="AF306" s="104">
        <f>IF(AE306&gt;0.3,0.3,AE306)</f>
        <v>0</v>
      </c>
      <c r="AG306" s="101">
        <f>AC306/D306</f>
        <v>1.0113499326097752</v>
      </c>
      <c r="AH306" s="101">
        <f>C306/AC306</f>
        <v>1.021392999929859</v>
      </c>
      <c r="AI306" s="101">
        <f>AC306/E306</f>
        <v>1</v>
      </c>
      <c r="AJ306" s="103">
        <v>7128.5</v>
      </c>
      <c r="AK306" s="6">
        <v>0</v>
      </c>
      <c r="AL306" s="101">
        <f>AK306/H306</f>
        <v>0</v>
      </c>
      <c r="AM306" s="104">
        <f>IF(AL306&gt;0.3,0.3,AL306)</f>
        <v>0</v>
      </c>
      <c r="AN306" s="101">
        <f>AJ306/D306</f>
        <v>1.0113499326097752</v>
      </c>
      <c r="AO306" s="101">
        <f>C306/AJ306</f>
        <v>1.021392999929859</v>
      </c>
      <c r="AP306" s="101">
        <f>AJ306/E306</f>
        <v>1</v>
      </c>
      <c r="AQ306" s="103">
        <v>7128.5</v>
      </c>
      <c r="AR306" s="103">
        <v>0</v>
      </c>
      <c r="AS306" s="101">
        <f>AR306/H306</f>
        <v>0</v>
      </c>
      <c r="AT306" s="104">
        <f>IF(AS306&gt;0.25,0.25,AS306)</f>
        <v>0</v>
      </c>
      <c r="AU306" s="101">
        <f>AQ306/D306</f>
        <v>1.0113499326097752</v>
      </c>
      <c r="AV306" s="101">
        <f>C306/AQ306</f>
        <v>1.021392999929859</v>
      </c>
      <c r="AW306" s="101">
        <f>AQ306/E306</f>
        <v>1</v>
      </c>
      <c r="AX306" s="103">
        <v>7128.5</v>
      </c>
      <c r="AY306" s="6">
        <v>0</v>
      </c>
      <c r="AZ306" s="101">
        <f>AY306/H306</f>
        <v>0</v>
      </c>
      <c r="BA306" s="104">
        <f>IF(AZ306&gt;0.1,0.1,AZ306)</f>
        <v>0</v>
      </c>
      <c r="BB306" s="101">
        <f>AX306/D306</f>
        <v>1.0113499326097752</v>
      </c>
      <c r="BC306" s="101">
        <f>C306/AX306</f>
        <v>1.021392999929859</v>
      </c>
      <c r="BD306" s="101">
        <f>AX306/E306</f>
        <v>1</v>
      </c>
    </row>
    <row r="307" spans="1:56" x14ac:dyDescent="0.2">
      <c r="A307" s="6" t="s">
        <v>1431</v>
      </c>
      <c r="B307" s="100">
        <v>328</v>
      </c>
      <c r="C307" s="13">
        <v>6483</v>
      </c>
      <c r="D307" s="13">
        <v>6483</v>
      </c>
      <c r="E307" s="13">
        <v>6483</v>
      </c>
      <c r="F307" s="13">
        <f>IF(C307=E307,1,0)</f>
        <v>1</v>
      </c>
      <c r="G307" s="13">
        <v>0</v>
      </c>
      <c r="H307" s="6">
        <f>VLOOKUP(B307,NEW_TRAIN_TEST!$A$2:$D$980,4,0)</f>
        <v>40</v>
      </c>
      <c r="I307" s="6" t="str">
        <f>VLOOKUP(B307,NEW_TRAIN_TEST!$A$2:$E$980,5,0)</f>
        <v>circular_ladder</v>
      </c>
      <c r="J307" s="101">
        <f>G307/H307</f>
        <v>0</v>
      </c>
      <c r="K307" s="101">
        <f>IF(J307&gt;0.3,0.3,J307)</f>
        <v>0</v>
      </c>
      <c r="L307" s="101">
        <f>E307/D307</f>
        <v>1</v>
      </c>
      <c r="M307" s="101">
        <f>E307/C307</f>
        <v>1</v>
      </c>
      <c r="N307" s="103">
        <v>6483</v>
      </c>
      <c r="O307" s="103">
        <v>0</v>
      </c>
      <c r="P307" s="104">
        <f>O307/H307</f>
        <v>0</v>
      </c>
      <c r="Q307" s="104">
        <f>IF(P307&gt;0.25,0.25,P307)</f>
        <v>0</v>
      </c>
      <c r="R307" s="101">
        <f>N307/D307</f>
        <v>1</v>
      </c>
      <c r="S307" s="101">
        <f>N307/C307</f>
        <v>1</v>
      </c>
      <c r="T307" s="101">
        <f>N307/E307</f>
        <v>1</v>
      </c>
      <c r="U307" s="103">
        <v>6483</v>
      </c>
      <c r="V307" s="103">
        <f>IF(W307&lt;O307,1,0)</f>
        <v>0</v>
      </c>
      <c r="W307" s="6">
        <v>0</v>
      </c>
      <c r="X307" s="101">
        <f>W307/H307</f>
        <v>0</v>
      </c>
      <c r="Y307" s="104">
        <f>IF(X307&gt;0.25,0.25,X307)</f>
        <v>0</v>
      </c>
      <c r="Z307" s="101">
        <f>U307/D307</f>
        <v>1</v>
      </c>
      <c r="AA307" s="101">
        <f>U307/C307</f>
        <v>1</v>
      </c>
      <c r="AB307" s="101">
        <f>U307/E307</f>
        <v>1</v>
      </c>
      <c r="AC307" s="103">
        <v>6483</v>
      </c>
      <c r="AD307" s="105">
        <v>0</v>
      </c>
      <c r="AE307" s="107">
        <f>AD307/H307</f>
        <v>0</v>
      </c>
      <c r="AF307" s="104">
        <f>IF(AE307&gt;0.3,0.3,AE307)</f>
        <v>0</v>
      </c>
      <c r="AG307" s="101">
        <f>AC307/D307</f>
        <v>1</v>
      </c>
      <c r="AH307" s="101">
        <f>C307/AC307</f>
        <v>1</v>
      </c>
      <c r="AI307" s="101">
        <f>AC307/E307</f>
        <v>1</v>
      </c>
      <c r="AJ307" s="103">
        <v>6483</v>
      </c>
      <c r="AK307" s="6">
        <v>0</v>
      </c>
      <c r="AL307" s="101">
        <f>AK307/H307</f>
        <v>0</v>
      </c>
      <c r="AM307" s="104">
        <f>IF(AL307&gt;0.3,0.3,AL307)</f>
        <v>0</v>
      </c>
      <c r="AN307" s="101">
        <f>AJ307/D307</f>
        <v>1</v>
      </c>
      <c r="AO307" s="101">
        <f>C307/AJ307</f>
        <v>1</v>
      </c>
      <c r="AP307" s="101">
        <f>AJ307/E307</f>
        <v>1</v>
      </c>
      <c r="AQ307" s="103">
        <v>6483</v>
      </c>
      <c r="AR307" s="103">
        <v>0</v>
      </c>
      <c r="AS307" s="101">
        <f>AR307/H307</f>
        <v>0</v>
      </c>
      <c r="AT307" s="104">
        <f>IF(AS307&gt;0.25,0.25,AS307)</f>
        <v>0</v>
      </c>
      <c r="AU307" s="101">
        <f>AQ307/D307</f>
        <v>1</v>
      </c>
      <c r="AV307" s="101">
        <f>C307/AQ307</f>
        <v>1</v>
      </c>
      <c r="AW307" s="101">
        <f>AQ307/E307</f>
        <v>1</v>
      </c>
      <c r="AX307" s="103">
        <v>6483</v>
      </c>
      <c r="AY307" s="6">
        <v>0</v>
      </c>
      <c r="AZ307" s="101">
        <f>AY307/H307</f>
        <v>0</v>
      </c>
      <c r="BA307" s="104">
        <f>IF(AZ307&gt;0.1,0.1,AZ307)</f>
        <v>0</v>
      </c>
      <c r="BB307" s="101">
        <f>AX307/D307</f>
        <v>1</v>
      </c>
      <c r="BC307" s="101">
        <f>C307/AX307</f>
        <v>1</v>
      </c>
      <c r="BD307" s="101">
        <f>AX307/E307</f>
        <v>1</v>
      </c>
    </row>
    <row r="308" spans="1:56" x14ac:dyDescent="0.2">
      <c r="A308" s="6" t="s">
        <v>1431</v>
      </c>
      <c r="B308" s="100">
        <v>329</v>
      </c>
      <c r="C308" s="13">
        <v>8837</v>
      </c>
      <c r="D308" s="13">
        <v>8436.5</v>
      </c>
      <c r="E308" s="13">
        <v>8536.5</v>
      </c>
      <c r="F308" s="13">
        <f>IF(C308=E308,1,0)</f>
        <v>0</v>
      </c>
      <c r="G308" s="13">
        <v>6</v>
      </c>
      <c r="H308" s="6">
        <f>VLOOKUP(B308,NEW_TRAIN_TEST!$A$2:$D$980,4,0)</f>
        <v>90</v>
      </c>
      <c r="I308" s="6" t="str">
        <f>VLOOKUP(B308,NEW_TRAIN_TEST!$A$2:$E$980,5,0)</f>
        <v>circular_ladder</v>
      </c>
      <c r="J308" s="101">
        <f>G308/H308</f>
        <v>6.6666666666666666E-2</v>
      </c>
      <c r="K308" s="101">
        <f>IF(J308&gt;0.3,0.3,J308)</f>
        <v>6.6666666666666666E-2</v>
      </c>
      <c r="L308" s="101">
        <f>E308/D308</f>
        <v>1.0118532566822735</v>
      </c>
      <c r="M308" s="101">
        <f>E308/C308</f>
        <v>0.96599524725585606</v>
      </c>
      <c r="N308" s="103">
        <v>8536.5</v>
      </c>
      <c r="O308" s="103">
        <v>1</v>
      </c>
      <c r="P308" s="104">
        <f>O308/H308</f>
        <v>1.1111111111111112E-2</v>
      </c>
      <c r="Q308" s="104">
        <f>IF(P308&gt;0.25,0.25,P308)</f>
        <v>1.1111111111111112E-2</v>
      </c>
      <c r="R308" s="101">
        <f>N308/D308</f>
        <v>1.0118532566822735</v>
      </c>
      <c r="S308" s="101">
        <f>N308/C308</f>
        <v>0.96599524725585606</v>
      </c>
      <c r="T308" s="101">
        <f>N308/E308</f>
        <v>1</v>
      </c>
      <c r="U308" s="103">
        <v>8536.5</v>
      </c>
      <c r="V308" s="103">
        <f>IF(W308&lt;O308,1,0)</f>
        <v>0</v>
      </c>
      <c r="W308" s="6">
        <v>1</v>
      </c>
      <c r="X308" s="101">
        <f>W308/H308</f>
        <v>1.1111111111111112E-2</v>
      </c>
      <c r="Y308" s="104">
        <f>IF(X308&gt;0.25,0.25,X308)</f>
        <v>1.1111111111111112E-2</v>
      </c>
      <c r="Z308" s="101">
        <f>U308/D308</f>
        <v>1.0118532566822735</v>
      </c>
      <c r="AA308" s="101">
        <f>U308/C308</f>
        <v>0.96599524725585606</v>
      </c>
      <c r="AB308" s="101">
        <f>U308/E308</f>
        <v>1</v>
      </c>
      <c r="AC308" s="103">
        <v>8536.5</v>
      </c>
      <c r="AD308" s="105">
        <v>1</v>
      </c>
      <c r="AE308" s="107">
        <f>AD308/H308</f>
        <v>1.1111111111111112E-2</v>
      </c>
      <c r="AF308" s="104">
        <f>IF(AE308&gt;0.3,0.3,AE308)</f>
        <v>1.1111111111111112E-2</v>
      </c>
      <c r="AG308" s="101">
        <f>AC308/D308</f>
        <v>1.0118532566822735</v>
      </c>
      <c r="AH308" s="101">
        <f>C308/AC308</f>
        <v>1.0352017805892344</v>
      </c>
      <c r="AI308" s="101">
        <f>AC308/E308</f>
        <v>1</v>
      </c>
      <c r="AJ308" s="103">
        <v>8536.5</v>
      </c>
      <c r="AK308" s="6">
        <v>1</v>
      </c>
      <c r="AL308" s="101">
        <f>AK308/H308</f>
        <v>1.1111111111111112E-2</v>
      </c>
      <c r="AM308" s="104">
        <f>IF(AL308&gt;0.3,0.3,AL308)</f>
        <v>1.1111111111111112E-2</v>
      </c>
      <c r="AN308" s="101">
        <f>AJ308/D308</f>
        <v>1.0118532566822735</v>
      </c>
      <c r="AO308" s="101">
        <f>C308/AJ308</f>
        <v>1.0352017805892344</v>
      </c>
      <c r="AP308" s="101">
        <f>AJ308/E308</f>
        <v>1</v>
      </c>
      <c r="AQ308" s="103">
        <v>8536.5</v>
      </c>
      <c r="AR308" s="103">
        <v>2</v>
      </c>
      <c r="AS308" s="101">
        <f>AR308/H308</f>
        <v>2.2222222222222223E-2</v>
      </c>
      <c r="AT308" s="104">
        <f>IF(AS308&gt;0.25,0.25,AS308)</f>
        <v>2.2222222222222223E-2</v>
      </c>
      <c r="AU308" s="101">
        <f>AQ308/D308</f>
        <v>1.0118532566822735</v>
      </c>
      <c r="AV308" s="101">
        <f>C308/AQ308</f>
        <v>1.0352017805892344</v>
      </c>
      <c r="AW308" s="101">
        <f>AQ308/E308</f>
        <v>1</v>
      </c>
      <c r="AX308" s="103">
        <v>8536.5</v>
      </c>
      <c r="AY308" s="6">
        <v>1</v>
      </c>
      <c r="AZ308" s="101">
        <f>AY308/H308</f>
        <v>1.1111111111111112E-2</v>
      </c>
      <c r="BA308" s="104">
        <f>IF(AZ308&gt;0.1,0.1,AZ308)</f>
        <v>1.1111111111111112E-2</v>
      </c>
      <c r="BB308" s="101">
        <f>AX308/D308</f>
        <v>1.0118532566822735</v>
      </c>
      <c r="BC308" s="101">
        <f>C308/AX308</f>
        <v>1.0352017805892344</v>
      </c>
      <c r="BD308" s="101">
        <f>AX308/E308</f>
        <v>1</v>
      </c>
    </row>
    <row r="309" spans="1:56" x14ac:dyDescent="0.2">
      <c r="A309" s="6" t="s">
        <v>1431</v>
      </c>
      <c r="B309" s="100">
        <v>330</v>
      </c>
      <c r="C309" s="13">
        <v>6725</v>
      </c>
      <c r="D309" s="13">
        <v>6725</v>
      </c>
      <c r="E309" s="13">
        <v>6725</v>
      </c>
      <c r="F309" s="13">
        <f>IF(C309=E309,1,0)</f>
        <v>1</v>
      </c>
      <c r="G309" s="13">
        <v>0</v>
      </c>
      <c r="H309" s="6">
        <f>VLOOKUP(B309,NEW_TRAIN_TEST!$A$2:$D$980,4,0)</f>
        <v>44</v>
      </c>
      <c r="I309" s="6" t="str">
        <f>VLOOKUP(B309,NEW_TRAIN_TEST!$A$2:$E$980,5,0)</f>
        <v>circular_ladder</v>
      </c>
      <c r="J309" s="101">
        <f>G309/H309</f>
        <v>0</v>
      </c>
      <c r="K309" s="101">
        <f>IF(J309&gt;0.3,0.3,J309)</f>
        <v>0</v>
      </c>
      <c r="L309" s="101">
        <f>E309/D309</f>
        <v>1</v>
      </c>
      <c r="M309" s="101">
        <f>E309/C309</f>
        <v>1</v>
      </c>
      <c r="N309" s="103">
        <v>6725</v>
      </c>
      <c r="O309" s="103">
        <v>0</v>
      </c>
      <c r="P309" s="104">
        <f>O309/H309</f>
        <v>0</v>
      </c>
      <c r="Q309" s="104">
        <f>IF(P309&gt;0.25,0.25,P309)</f>
        <v>0</v>
      </c>
      <c r="R309" s="101">
        <f>N309/D309</f>
        <v>1</v>
      </c>
      <c r="S309" s="101">
        <f>N309/C309</f>
        <v>1</v>
      </c>
      <c r="T309" s="101">
        <f>N309/E309</f>
        <v>1</v>
      </c>
      <c r="U309" s="103">
        <v>6725</v>
      </c>
      <c r="V309" s="103">
        <f>IF(W309&lt;O309,1,0)</f>
        <v>0</v>
      </c>
      <c r="W309" s="6">
        <v>0</v>
      </c>
      <c r="X309" s="101">
        <f>W309/H309</f>
        <v>0</v>
      </c>
      <c r="Y309" s="104">
        <f>IF(X309&gt;0.25,0.25,X309)</f>
        <v>0</v>
      </c>
      <c r="Z309" s="101">
        <f>U309/D309</f>
        <v>1</v>
      </c>
      <c r="AA309" s="101">
        <f>U309/C309</f>
        <v>1</v>
      </c>
      <c r="AB309" s="101">
        <f>U309/E309</f>
        <v>1</v>
      </c>
      <c r="AC309" s="103">
        <v>6725</v>
      </c>
      <c r="AD309" s="105">
        <v>0</v>
      </c>
      <c r="AE309" s="107">
        <f>AD309/H309</f>
        <v>0</v>
      </c>
      <c r="AF309" s="104">
        <f>IF(AE309&gt;0.3,0.3,AE309)</f>
        <v>0</v>
      </c>
      <c r="AG309" s="101">
        <f>AC309/D309</f>
        <v>1</v>
      </c>
      <c r="AH309" s="101">
        <f>C309/AC309</f>
        <v>1</v>
      </c>
      <c r="AI309" s="101">
        <f>AC309/E309</f>
        <v>1</v>
      </c>
      <c r="AJ309" s="103">
        <v>6725</v>
      </c>
      <c r="AK309" s="6">
        <v>0</v>
      </c>
      <c r="AL309" s="101">
        <f>AK309/H309</f>
        <v>0</v>
      </c>
      <c r="AM309" s="104">
        <f>IF(AL309&gt;0.3,0.3,AL309)</f>
        <v>0</v>
      </c>
      <c r="AN309" s="101">
        <f>AJ309/D309</f>
        <v>1</v>
      </c>
      <c r="AO309" s="101">
        <f>C309/AJ309</f>
        <v>1</v>
      </c>
      <c r="AP309" s="101">
        <f>AJ309/E309</f>
        <v>1</v>
      </c>
      <c r="AQ309" s="103">
        <v>6725</v>
      </c>
      <c r="AR309" s="103">
        <v>0</v>
      </c>
      <c r="AS309" s="101">
        <f>AR309/H309</f>
        <v>0</v>
      </c>
      <c r="AT309" s="104">
        <f>IF(AS309&gt;0.25,0.25,AS309)</f>
        <v>0</v>
      </c>
      <c r="AU309" s="101">
        <f>AQ309/D309</f>
        <v>1</v>
      </c>
      <c r="AV309" s="101">
        <f>C309/AQ309</f>
        <v>1</v>
      </c>
      <c r="AW309" s="101">
        <f>AQ309/E309</f>
        <v>1</v>
      </c>
      <c r="AX309" s="103">
        <v>6725</v>
      </c>
      <c r="AY309" s="6">
        <v>1</v>
      </c>
      <c r="AZ309" s="101">
        <f>AY309/H309</f>
        <v>2.2727272727272728E-2</v>
      </c>
      <c r="BA309" s="104">
        <f>IF(AZ309&gt;0.1,0.1,AZ309)</f>
        <v>2.2727272727272728E-2</v>
      </c>
      <c r="BB309" s="101">
        <f>AX309/D309</f>
        <v>1</v>
      </c>
      <c r="BC309" s="101">
        <f>C309/AX309</f>
        <v>1</v>
      </c>
      <c r="BD309" s="101">
        <f>AX309/E309</f>
        <v>1</v>
      </c>
    </row>
    <row r="310" spans="1:56" x14ac:dyDescent="0.2">
      <c r="A310" s="6" t="s">
        <v>1431</v>
      </c>
      <c r="B310" s="100">
        <v>331</v>
      </c>
      <c r="C310" s="13">
        <v>8066</v>
      </c>
      <c r="D310" s="13">
        <v>7941.5</v>
      </c>
      <c r="E310" s="13">
        <v>7966.5</v>
      </c>
      <c r="F310" s="13">
        <f>IF(C310=E310,1,0)</f>
        <v>0</v>
      </c>
      <c r="G310" s="13">
        <v>3</v>
      </c>
      <c r="H310" s="6">
        <f>VLOOKUP(B310,NEW_TRAIN_TEST!$A$2:$D$980,4,0)</f>
        <v>80</v>
      </c>
      <c r="I310" s="6" t="str">
        <f>VLOOKUP(B310,NEW_TRAIN_TEST!$A$2:$E$980,5,0)</f>
        <v>circular_ladder</v>
      </c>
      <c r="J310" s="101">
        <f>G310/H310</f>
        <v>3.7499999999999999E-2</v>
      </c>
      <c r="K310" s="101">
        <f>IF(J310&gt;0.3,0.3,J310)</f>
        <v>3.7499999999999999E-2</v>
      </c>
      <c r="L310" s="101">
        <f>E310/D310</f>
        <v>1.0031480198954856</v>
      </c>
      <c r="M310" s="101">
        <f>E310/C310</f>
        <v>0.9876642697743615</v>
      </c>
      <c r="N310" s="103">
        <v>7966.5</v>
      </c>
      <c r="O310" s="103">
        <v>1</v>
      </c>
      <c r="P310" s="104">
        <f>O310/H310</f>
        <v>1.2500000000000001E-2</v>
      </c>
      <c r="Q310" s="104">
        <f>IF(P310&gt;0.25,0.25,P310)</f>
        <v>1.2500000000000001E-2</v>
      </c>
      <c r="R310" s="101">
        <f>N310/D310</f>
        <v>1.0031480198954856</v>
      </c>
      <c r="S310" s="101">
        <f>N310/C310</f>
        <v>0.9876642697743615</v>
      </c>
      <c r="T310" s="101">
        <f>N310/E310</f>
        <v>1</v>
      </c>
      <c r="U310" s="103">
        <v>7966.5</v>
      </c>
      <c r="V310" s="103">
        <f>IF(W310&lt;O310,1,0)</f>
        <v>0</v>
      </c>
      <c r="W310" s="6">
        <v>1</v>
      </c>
      <c r="X310" s="101">
        <f>W310/H310</f>
        <v>1.2500000000000001E-2</v>
      </c>
      <c r="Y310" s="104">
        <f>IF(X310&gt;0.25,0.25,X310)</f>
        <v>1.2500000000000001E-2</v>
      </c>
      <c r="Z310" s="101">
        <f>U310/D310</f>
        <v>1.0031480198954856</v>
      </c>
      <c r="AA310" s="101">
        <f>U310/C310</f>
        <v>0.9876642697743615</v>
      </c>
      <c r="AB310" s="101">
        <f>U310/E310</f>
        <v>1</v>
      </c>
      <c r="AC310" s="103">
        <v>7966.5</v>
      </c>
      <c r="AD310" s="105">
        <v>1</v>
      </c>
      <c r="AE310" s="107">
        <f>AD310/H310</f>
        <v>1.2500000000000001E-2</v>
      </c>
      <c r="AF310" s="104">
        <f>IF(AE310&gt;0.3,0.3,AE310)</f>
        <v>1.2500000000000001E-2</v>
      </c>
      <c r="AG310" s="101">
        <f>AC310/D310</f>
        <v>1.0031480198954856</v>
      </c>
      <c r="AH310" s="101">
        <f>C310/AC310</f>
        <v>1.0124898010418628</v>
      </c>
      <c r="AI310" s="101">
        <f>AC310/E310</f>
        <v>1</v>
      </c>
      <c r="AJ310" s="103">
        <v>7966.5</v>
      </c>
      <c r="AK310" s="6">
        <v>1</v>
      </c>
      <c r="AL310" s="101">
        <f>AK310/H310</f>
        <v>1.2500000000000001E-2</v>
      </c>
      <c r="AM310" s="104">
        <f>IF(AL310&gt;0.3,0.3,AL310)</f>
        <v>1.2500000000000001E-2</v>
      </c>
      <c r="AN310" s="101">
        <f>AJ310/D310</f>
        <v>1.0031480198954856</v>
      </c>
      <c r="AO310" s="101">
        <f>C310/AJ310</f>
        <v>1.0124898010418628</v>
      </c>
      <c r="AP310" s="101">
        <f>AJ310/E310</f>
        <v>1</v>
      </c>
      <c r="AQ310" s="103">
        <v>7966.5</v>
      </c>
      <c r="AR310" s="103">
        <v>2</v>
      </c>
      <c r="AS310" s="101">
        <f>AR310/H310</f>
        <v>2.5000000000000001E-2</v>
      </c>
      <c r="AT310" s="104">
        <f>IF(AS310&gt;0.25,0.25,AS310)</f>
        <v>2.5000000000000001E-2</v>
      </c>
      <c r="AU310" s="101">
        <f>AQ310/D310</f>
        <v>1.0031480198954856</v>
      </c>
      <c r="AV310" s="101">
        <f>C310/AQ310</f>
        <v>1.0124898010418628</v>
      </c>
      <c r="AW310" s="101">
        <f>AQ310/E310</f>
        <v>1</v>
      </c>
      <c r="AX310" s="103">
        <v>7966.5</v>
      </c>
      <c r="AY310" s="6">
        <v>0</v>
      </c>
      <c r="AZ310" s="101">
        <f>AY310/H310</f>
        <v>0</v>
      </c>
      <c r="BA310" s="104">
        <f>IF(AZ310&gt;0.1,0.1,AZ310)</f>
        <v>0</v>
      </c>
      <c r="BB310" s="101">
        <f>AX310/D310</f>
        <v>1.0031480198954856</v>
      </c>
      <c r="BC310" s="101">
        <f>C310/AX310</f>
        <v>1.0124898010418628</v>
      </c>
      <c r="BD310" s="101">
        <f>AX310/E310</f>
        <v>1</v>
      </c>
    </row>
    <row r="311" spans="1:56" x14ac:dyDescent="0.2">
      <c r="A311" s="6" t="s">
        <v>1431</v>
      </c>
      <c r="B311" s="100">
        <v>332</v>
      </c>
      <c r="C311" s="13">
        <v>6850</v>
      </c>
      <c r="D311" s="13">
        <v>6733</v>
      </c>
      <c r="E311" s="13">
        <v>6780</v>
      </c>
      <c r="F311" s="13">
        <f>IF(C311=E311,1,0)</f>
        <v>0</v>
      </c>
      <c r="G311" s="13">
        <v>4</v>
      </c>
      <c r="H311" s="6">
        <f>VLOOKUP(B311,NEW_TRAIN_TEST!$A$2:$D$980,4,0)</f>
        <v>64</v>
      </c>
      <c r="I311" s="6" t="str">
        <f>VLOOKUP(B311,NEW_TRAIN_TEST!$A$2:$E$980,5,0)</f>
        <v>circular_ladder</v>
      </c>
      <c r="J311" s="101">
        <f>G311/H311</f>
        <v>6.25E-2</v>
      </c>
      <c r="K311" s="101">
        <f>IF(J311&gt;0.3,0.3,J311)</f>
        <v>6.25E-2</v>
      </c>
      <c r="L311" s="101">
        <f>E311/D311</f>
        <v>1.0069805435912669</v>
      </c>
      <c r="M311" s="101">
        <f>E311/C311</f>
        <v>0.98978102189781025</v>
      </c>
      <c r="N311" s="103">
        <v>6780</v>
      </c>
      <c r="O311" s="103">
        <v>0</v>
      </c>
      <c r="P311" s="104">
        <f>O311/H311</f>
        <v>0</v>
      </c>
      <c r="Q311" s="104">
        <f>IF(P311&gt;0.25,0.25,P311)</f>
        <v>0</v>
      </c>
      <c r="R311" s="101">
        <f>N311/D311</f>
        <v>1.0069805435912669</v>
      </c>
      <c r="S311" s="101">
        <f>N311/C311</f>
        <v>0.98978102189781025</v>
      </c>
      <c r="T311" s="101">
        <f>N311/E311</f>
        <v>1</v>
      </c>
      <c r="U311" s="103">
        <v>6780</v>
      </c>
      <c r="V311" s="103">
        <f>IF(W311&lt;O311,1,0)</f>
        <v>0</v>
      </c>
      <c r="W311" s="6">
        <v>0</v>
      </c>
      <c r="X311" s="101">
        <f>W311/H311</f>
        <v>0</v>
      </c>
      <c r="Y311" s="104">
        <f>IF(X311&gt;0.25,0.25,X311)</f>
        <v>0</v>
      </c>
      <c r="Z311" s="101">
        <f>U311/D311</f>
        <v>1.0069805435912669</v>
      </c>
      <c r="AA311" s="101">
        <f>U311/C311</f>
        <v>0.98978102189781025</v>
      </c>
      <c r="AB311" s="101">
        <f>U311/E311</f>
        <v>1</v>
      </c>
      <c r="AC311" s="103">
        <v>6780</v>
      </c>
      <c r="AD311" s="105">
        <v>0</v>
      </c>
      <c r="AE311" s="107">
        <f>AD311/H311</f>
        <v>0</v>
      </c>
      <c r="AF311" s="104">
        <f>IF(AE311&gt;0.3,0.3,AE311)</f>
        <v>0</v>
      </c>
      <c r="AG311" s="101">
        <f>AC311/D311</f>
        <v>1.0069805435912669</v>
      </c>
      <c r="AH311" s="101">
        <f>C311/AC311</f>
        <v>1.0103244837758112</v>
      </c>
      <c r="AI311" s="101">
        <f>AC311/E311</f>
        <v>1</v>
      </c>
      <c r="AJ311" s="103">
        <v>6780</v>
      </c>
      <c r="AK311" s="6">
        <v>0</v>
      </c>
      <c r="AL311" s="101">
        <f>AK311/H311</f>
        <v>0</v>
      </c>
      <c r="AM311" s="104">
        <f>IF(AL311&gt;0.3,0.3,AL311)</f>
        <v>0</v>
      </c>
      <c r="AN311" s="101">
        <f>AJ311/D311</f>
        <v>1.0069805435912669</v>
      </c>
      <c r="AO311" s="101">
        <f>C311/AJ311</f>
        <v>1.0103244837758112</v>
      </c>
      <c r="AP311" s="101">
        <f>AJ311/E311</f>
        <v>1</v>
      </c>
      <c r="AQ311" s="103">
        <v>6780</v>
      </c>
      <c r="AR311" s="103">
        <v>0</v>
      </c>
      <c r="AS311" s="101">
        <f>AR311/H311</f>
        <v>0</v>
      </c>
      <c r="AT311" s="104">
        <f>IF(AS311&gt;0.25,0.25,AS311)</f>
        <v>0</v>
      </c>
      <c r="AU311" s="101">
        <f>AQ311/D311</f>
        <v>1.0069805435912669</v>
      </c>
      <c r="AV311" s="101">
        <f>C311/AQ311</f>
        <v>1.0103244837758112</v>
      </c>
      <c r="AW311" s="101">
        <f>AQ311/E311</f>
        <v>1</v>
      </c>
      <c r="AX311" s="103">
        <v>6780</v>
      </c>
      <c r="AY311" s="6">
        <v>0</v>
      </c>
      <c r="AZ311" s="101">
        <f>AY311/H311</f>
        <v>0</v>
      </c>
      <c r="BA311" s="104">
        <f>IF(AZ311&gt;0.1,0.1,AZ311)</f>
        <v>0</v>
      </c>
      <c r="BB311" s="101">
        <f>AX311/D311</f>
        <v>1.0069805435912669</v>
      </c>
      <c r="BC311" s="101">
        <f>C311/AX311</f>
        <v>1.0103244837758112</v>
      </c>
      <c r="BD311" s="101">
        <f>AX311/E311</f>
        <v>1</v>
      </c>
    </row>
    <row r="312" spans="1:56" x14ac:dyDescent="0.2">
      <c r="A312" s="6" t="s">
        <v>1699</v>
      </c>
      <c r="B312" s="100">
        <v>333</v>
      </c>
      <c r="C312" s="13">
        <v>8355</v>
      </c>
      <c r="D312" s="13">
        <v>8342.5</v>
      </c>
      <c r="E312" s="13">
        <v>8342.5</v>
      </c>
      <c r="F312" s="13">
        <f>IF(C312=E312,1,0)</f>
        <v>0</v>
      </c>
      <c r="G312" s="13">
        <v>0</v>
      </c>
      <c r="H312" s="6">
        <f>VLOOKUP(B312,NEW_TRAIN_TEST!$A$2:$D$980,4,0)</f>
        <v>88</v>
      </c>
      <c r="I312" s="6" t="str">
        <f>VLOOKUP(B312,NEW_TRAIN_TEST!$A$2:$E$980,5,0)</f>
        <v>circular_ladder</v>
      </c>
      <c r="J312" s="101">
        <f>G312/H312</f>
        <v>0</v>
      </c>
      <c r="K312" s="101">
        <f>IF(J312&gt;0.3,0.3,J312)</f>
        <v>0</v>
      </c>
      <c r="L312" s="101">
        <f>E312/D312</f>
        <v>1</v>
      </c>
      <c r="M312" s="101">
        <f>E312/C312</f>
        <v>0.99850388988629568</v>
      </c>
      <c r="N312" s="103">
        <v>8355</v>
      </c>
      <c r="O312" s="103">
        <v>2</v>
      </c>
      <c r="P312" s="104">
        <f>O312/H312</f>
        <v>2.2727272727272728E-2</v>
      </c>
      <c r="Q312" s="104">
        <f>IF(P312&gt;0.25,0.25,P312)</f>
        <v>2.2727272727272728E-2</v>
      </c>
      <c r="R312" s="101">
        <f>N312/D312</f>
        <v>1.0014983518130056</v>
      </c>
      <c r="S312" s="101">
        <f>N312/C312</f>
        <v>1</v>
      </c>
      <c r="T312" s="101">
        <f>N312/E312</f>
        <v>1.0014983518130056</v>
      </c>
      <c r="U312" s="103">
        <v>8355</v>
      </c>
      <c r="V312" s="103">
        <f>IF(W312&lt;O312,1,0)</f>
        <v>0</v>
      </c>
      <c r="W312" s="6">
        <v>5</v>
      </c>
      <c r="X312" s="101">
        <f>W312/H312</f>
        <v>5.6818181818181816E-2</v>
      </c>
      <c r="Y312" s="104">
        <f>IF(X312&gt;0.25,0.25,X312)</f>
        <v>5.6818181818181816E-2</v>
      </c>
      <c r="Z312" s="101">
        <f>U312/D312</f>
        <v>1.0014983518130056</v>
      </c>
      <c r="AA312" s="101">
        <f>U312/C312</f>
        <v>1</v>
      </c>
      <c r="AB312" s="101">
        <f>U312/E312</f>
        <v>1.0014983518130056</v>
      </c>
      <c r="AC312" s="103">
        <v>8355</v>
      </c>
      <c r="AD312" s="105">
        <v>7</v>
      </c>
      <c r="AE312" s="107">
        <f>AD312/H312</f>
        <v>7.9545454545454544E-2</v>
      </c>
      <c r="AF312" s="104">
        <f>IF(AE312&gt;0.3,0.3,AE312)</f>
        <v>7.9545454545454544E-2</v>
      </c>
      <c r="AG312" s="101">
        <f>AC312/D312</f>
        <v>1.0014983518130056</v>
      </c>
      <c r="AH312" s="101">
        <f>C312/AC312</f>
        <v>1</v>
      </c>
      <c r="AI312" s="101">
        <f>AC312/E312</f>
        <v>1.0014983518130056</v>
      </c>
      <c r="AJ312" s="103">
        <v>8355</v>
      </c>
      <c r="AK312" s="6">
        <v>7</v>
      </c>
      <c r="AL312" s="101">
        <f>AK312/H312</f>
        <v>7.9545454545454544E-2</v>
      </c>
      <c r="AM312" s="104">
        <f>IF(AL312&gt;0.3,0.3,AL312)</f>
        <v>7.9545454545454544E-2</v>
      </c>
      <c r="AN312" s="101">
        <f>AJ312/D312</f>
        <v>1.0014983518130056</v>
      </c>
      <c r="AO312" s="101">
        <f>C312/AJ312</f>
        <v>1</v>
      </c>
      <c r="AP312" s="101">
        <f>AJ312/E312</f>
        <v>1.0014983518130056</v>
      </c>
      <c r="AQ312" s="103">
        <v>8355</v>
      </c>
      <c r="AR312" s="103">
        <v>2</v>
      </c>
      <c r="AS312" s="101">
        <f>AR312/H312</f>
        <v>2.2727272727272728E-2</v>
      </c>
      <c r="AT312" s="104">
        <f>IF(AS312&gt;0.25,0.25,AS312)</f>
        <v>2.2727272727272728E-2</v>
      </c>
      <c r="AU312" s="101">
        <f>AQ312/D312</f>
        <v>1.0014983518130056</v>
      </c>
      <c r="AV312" s="101">
        <f>C312/AQ312</f>
        <v>1</v>
      </c>
      <c r="AW312" s="101">
        <f>AQ312/E312</f>
        <v>1.0014983518130056</v>
      </c>
      <c r="AX312" s="103">
        <v>8342.5</v>
      </c>
      <c r="AY312" s="6">
        <v>0</v>
      </c>
      <c r="AZ312" s="101">
        <f>AY312/H312</f>
        <v>0</v>
      </c>
      <c r="BA312" s="104">
        <f>IF(AZ312&gt;0.1,0.1,AZ312)</f>
        <v>0</v>
      </c>
      <c r="BB312" s="101">
        <f>AX312/D312</f>
        <v>1</v>
      </c>
      <c r="BC312" s="101">
        <f>C312/AX312</f>
        <v>1.0014983518130056</v>
      </c>
      <c r="BD312" s="101">
        <f>AX312/E312</f>
        <v>1</v>
      </c>
    </row>
    <row r="313" spans="1:56" x14ac:dyDescent="0.2">
      <c r="A313" s="6" t="s">
        <v>1699</v>
      </c>
      <c r="B313" s="100">
        <v>334</v>
      </c>
      <c r="C313" s="13">
        <v>7288</v>
      </c>
      <c r="D313" s="13">
        <v>7288</v>
      </c>
      <c r="E313" s="13">
        <v>7288</v>
      </c>
      <c r="F313" s="13">
        <f>IF(C313=E313,1,0)</f>
        <v>1</v>
      </c>
      <c r="G313" s="13">
        <v>0</v>
      </c>
      <c r="H313" s="6">
        <f>VLOOKUP(B313,NEW_TRAIN_TEST!$A$2:$D$980,4,0)</f>
        <v>22</v>
      </c>
      <c r="I313" s="6" t="str">
        <f>VLOOKUP(B313,NEW_TRAIN_TEST!$A$2:$E$980,5,0)</f>
        <v>circular_ladder</v>
      </c>
      <c r="J313" s="101">
        <f>G313/H313</f>
        <v>0</v>
      </c>
      <c r="K313" s="101">
        <f>IF(J313&gt;0.3,0.3,J313)</f>
        <v>0</v>
      </c>
      <c r="L313" s="101">
        <f>E313/D313</f>
        <v>1</v>
      </c>
      <c r="M313" s="101">
        <f>E313/C313</f>
        <v>1</v>
      </c>
      <c r="N313" s="103">
        <v>7288</v>
      </c>
      <c r="O313" s="103">
        <v>0</v>
      </c>
      <c r="P313" s="104">
        <f>O313/H313</f>
        <v>0</v>
      </c>
      <c r="Q313" s="104">
        <f>IF(P313&gt;0.25,0.25,P313)</f>
        <v>0</v>
      </c>
      <c r="R313" s="101">
        <f>N313/D313</f>
        <v>1</v>
      </c>
      <c r="S313" s="101">
        <f>N313/C313</f>
        <v>1</v>
      </c>
      <c r="T313" s="101">
        <f>N313/E313</f>
        <v>1</v>
      </c>
      <c r="U313" s="103">
        <v>7288</v>
      </c>
      <c r="V313" s="103">
        <f>IF(W313&lt;O313,1,0)</f>
        <v>0</v>
      </c>
      <c r="W313" s="6">
        <v>0</v>
      </c>
      <c r="X313" s="101">
        <f>W313/H313</f>
        <v>0</v>
      </c>
      <c r="Y313" s="104">
        <f>IF(X313&gt;0.25,0.25,X313)</f>
        <v>0</v>
      </c>
      <c r="Z313" s="101">
        <f>U313/D313</f>
        <v>1</v>
      </c>
      <c r="AA313" s="101">
        <f>U313/C313</f>
        <v>1</v>
      </c>
      <c r="AB313" s="101">
        <f>U313/E313</f>
        <v>1</v>
      </c>
      <c r="AC313" s="103">
        <v>7288</v>
      </c>
      <c r="AD313" s="105">
        <v>0</v>
      </c>
      <c r="AE313" s="107">
        <f>AD313/H313</f>
        <v>0</v>
      </c>
      <c r="AF313" s="104">
        <f>IF(AE313&gt;0.3,0.3,AE313)</f>
        <v>0</v>
      </c>
      <c r="AG313" s="101">
        <f>AC313/D313</f>
        <v>1</v>
      </c>
      <c r="AH313" s="101">
        <f>C313/AC313</f>
        <v>1</v>
      </c>
      <c r="AI313" s="101">
        <f>AC313/E313</f>
        <v>1</v>
      </c>
      <c r="AJ313" s="103">
        <v>7288</v>
      </c>
      <c r="AK313" s="6">
        <v>0</v>
      </c>
      <c r="AL313" s="101">
        <f>AK313/H313</f>
        <v>0</v>
      </c>
      <c r="AM313" s="104">
        <f>IF(AL313&gt;0.3,0.3,AL313)</f>
        <v>0</v>
      </c>
      <c r="AN313" s="101">
        <f>AJ313/D313</f>
        <v>1</v>
      </c>
      <c r="AO313" s="101">
        <f>C313/AJ313</f>
        <v>1</v>
      </c>
      <c r="AP313" s="101">
        <f>AJ313/E313</f>
        <v>1</v>
      </c>
      <c r="AQ313" s="103">
        <v>7288</v>
      </c>
      <c r="AR313" s="103">
        <v>0</v>
      </c>
      <c r="AS313" s="101">
        <f>AR313/H313</f>
        <v>0</v>
      </c>
      <c r="AT313" s="104">
        <f>IF(AS313&gt;0.25,0.25,AS313)</f>
        <v>0</v>
      </c>
      <c r="AU313" s="101">
        <f>AQ313/D313</f>
        <v>1</v>
      </c>
      <c r="AV313" s="101">
        <f>C313/AQ313</f>
        <v>1</v>
      </c>
      <c r="AW313" s="101">
        <f>AQ313/E313</f>
        <v>1</v>
      </c>
      <c r="AX313" s="103">
        <v>7288</v>
      </c>
      <c r="AY313" s="6">
        <v>0</v>
      </c>
      <c r="AZ313" s="101">
        <f>AY313/H313</f>
        <v>0</v>
      </c>
      <c r="BA313" s="104">
        <f>IF(AZ313&gt;0.1,0.1,AZ313)</f>
        <v>0</v>
      </c>
      <c r="BB313" s="101">
        <f>AX313/D313</f>
        <v>1</v>
      </c>
      <c r="BC313" s="101">
        <f>C313/AX313</f>
        <v>1</v>
      </c>
      <c r="BD313" s="101">
        <f>AX313/E313</f>
        <v>1</v>
      </c>
    </row>
    <row r="314" spans="1:56" x14ac:dyDescent="0.2">
      <c r="A314" s="6" t="s">
        <v>1699</v>
      </c>
      <c r="B314" s="100">
        <v>335</v>
      </c>
      <c r="C314" s="13">
        <v>8191</v>
      </c>
      <c r="D314" s="13">
        <v>7482.5</v>
      </c>
      <c r="E314" s="13">
        <v>7611</v>
      </c>
      <c r="F314" s="13">
        <f>IF(C314=E314,1,0)</f>
        <v>0</v>
      </c>
      <c r="G314" s="13">
        <v>4</v>
      </c>
      <c r="H314" s="6">
        <f>VLOOKUP(B314,NEW_TRAIN_TEST!$A$2:$D$980,4,0)</f>
        <v>74</v>
      </c>
      <c r="I314" s="6" t="str">
        <f>VLOOKUP(B314,NEW_TRAIN_TEST!$A$2:$E$980,5,0)</f>
        <v>circular_ladder</v>
      </c>
      <c r="J314" s="101">
        <f>G314/H314</f>
        <v>5.4054054054054057E-2</v>
      </c>
      <c r="K314" s="101">
        <f>IF(J314&gt;0.3,0.3,J314)</f>
        <v>5.4054054054054057E-2</v>
      </c>
      <c r="L314" s="101">
        <f>E314/D314</f>
        <v>1.0171734046107583</v>
      </c>
      <c r="M314" s="101">
        <f>E314/C314</f>
        <v>0.92919057502136493</v>
      </c>
      <c r="N314" s="103">
        <v>7611</v>
      </c>
      <c r="O314" s="103">
        <v>1</v>
      </c>
      <c r="P314" s="104">
        <f>O314/H314</f>
        <v>1.3513513513513514E-2</v>
      </c>
      <c r="Q314" s="104">
        <f>IF(P314&gt;0.25,0.25,P314)</f>
        <v>1.3513513513513514E-2</v>
      </c>
      <c r="R314" s="101">
        <f>N314/D314</f>
        <v>1.0171734046107583</v>
      </c>
      <c r="S314" s="101">
        <f>N314/C314</f>
        <v>0.92919057502136493</v>
      </c>
      <c r="T314" s="101">
        <f>N314/E314</f>
        <v>1</v>
      </c>
      <c r="U314" s="103">
        <v>7611</v>
      </c>
      <c r="V314" s="103">
        <f>IF(W314&lt;O314,1,0)</f>
        <v>0</v>
      </c>
      <c r="W314" s="6">
        <v>1</v>
      </c>
      <c r="X314" s="101">
        <f>W314/H314</f>
        <v>1.3513513513513514E-2</v>
      </c>
      <c r="Y314" s="104">
        <f>IF(X314&gt;0.25,0.25,X314)</f>
        <v>1.3513513513513514E-2</v>
      </c>
      <c r="Z314" s="101">
        <f>U314/D314</f>
        <v>1.0171734046107583</v>
      </c>
      <c r="AA314" s="101">
        <f>U314/C314</f>
        <v>0.92919057502136493</v>
      </c>
      <c r="AB314" s="101">
        <f>U314/E314</f>
        <v>1</v>
      </c>
      <c r="AC314" s="103">
        <v>7611</v>
      </c>
      <c r="AD314" s="105">
        <v>1</v>
      </c>
      <c r="AE314" s="107">
        <f>AD314/H314</f>
        <v>1.3513513513513514E-2</v>
      </c>
      <c r="AF314" s="104">
        <f>IF(AE314&gt;0.3,0.3,AE314)</f>
        <v>1.3513513513513514E-2</v>
      </c>
      <c r="AG314" s="101">
        <f>AC314/D314</f>
        <v>1.0171734046107583</v>
      </c>
      <c r="AH314" s="101">
        <f>C314/AC314</f>
        <v>1.0762054920509789</v>
      </c>
      <c r="AI314" s="101">
        <f>AC314/E314</f>
        <v>1</v>
      </c>
      <c r="AJ314" s="103">
        <v>7611</v>
      </c>
      <c r="AK314" s="6">
        <v>1</v>
      </c>
      <c r="AL314" s="101">
        <f>AK314/H314</f>
        <v>1.3513513513513514E-2</v>
      </c>
      <c r="AM314" s="104">
        <f>IF(AL314&gt;0.3,0.3,AL314)</f>
        <v>1.3513513513513514E-2</v>
      </c>
      <c r="AN314" s="101">
        <f>AJ314/D314</f>
        <v>1.0171734046107583</v>
      </c>
      <c r="AO314" s="101">
        <f>C314/AJ314</f>
        <v>1.0762054920509789</v>
      </c>
      <c r="AP314" s="101">
        <f>AJ314/E314</f>
        <v>1</v>
      </c>
      <c r="AQ314" s="103">
        <v>7611</v>
      </c>
      <c r="AR314" s="103">
        <v>2</v>
      </c>
      <c r="AS314" s="101">
        <f>AR314/H314</f>
        <v>2.7027027027027029E-2</v>
      </c>
      <c r="AT314" s="104">
        <f>IF(AS314&gt;0.25,0.25,AS314)</f>
        <v>2.7027027027027029E-2</v>
      </c>
      <c r="AU314" s="101">
        <f>AQ314/D314</f>
        <v>1.0171734046107583</v>
      </c>
      <c r="AV314" s="101">
        <f>C314/AQ314</f>
        <v>1.0762054920509789</v>
      </c>
      <c r="AW314" s="101">
        <f>AQ314/E314</f>
        <v>1</v>
      </c>
      <c r="AX314" s="103">
        <v>7611</v>
      </c>
      <c r="AY314" s="6">
        <v>0</v>
      </c>
      <c r="AZ314" s="101">
        <f>AY314/H314</f>
        <v>0</v>
      </c>
      <c r="BA314" s="104">
        <f>IF(AZ314&gt;0.1,0.1,AZ314)</f>
        <v>0</v>
      </c>
      <c r="BB314" s="101">
        <f>AX314/D314</f>
        <v>1.0171734046107583</v>
      </c>
      <c r="BC314" s="101">
        <f>C314/AX314</f>
        <v>1.0762054920509789</v>
      </c>
      <c r="BD314" s="101">
        <f>AX314/E314</f>
        <v>1</v>
      </c>
    </row>
    <row r="315" spans="1:56" x14ac:dyDescent="0.2">
      <c r="A315" s="6" t="s">
        <v>1699</v>
      </c>
      <c r="B315" s="100">
        <v>336</v>
      </c>
      <c r="C315" s="13">
        <v>8915</v>
      </c>
      <c r="D315" s="13">
        <v>8321</v>
      </c>
      <c r="E315" s="13">
        <v>8561.5</v>
      </c>
      <c r="F315" s="13">
        <f>IF(C315=E315,1,0)</f>
        <v>0</v>
      </c>
      <c r="G315" s="13">
        <v>7</v>
      </c>
      <c r="H315" s="6">
        <f>VLOOKUP(B315,NEW_TRAIN_TEST!$A$2:$D$980,4,0)</f>
        <v>74</v>
      </c>
      <c r="I315" s="6" t="str">
        <f>VLOOKUP(B315,NEW_TRAIN_TEST!$A$2:$E$980,5,0)</f>
        <v>circular_ladder</v>
      </c>
      <c r="J315" s="101">
        <f>G315/H315</f>
        <v>9.45945945945946E-2</v>
      </c>
      <c r="K315" s="101">
        <f>IF(J315&gt;0.3,0.3,J315)</f>
        <v>9.45945945945946E-2</v>
      </c>
      <c r="L315" s="101">
        <f>E315/D315</f>
        <v>1.0289027761086409</v>
      </c>
      <c r="M315" s="101">
        <f>E315/C315</f>
        <v>0.96034772854739203</v>
      </c>
      <c r="N315" s="103">
        <v>8561.5</v>
      </c>
      <c r="O315" s="103">
        <v>0</v>
      </c>
      <c r="P315" s="104">
        <f>O315/H315</f>
        <v>0</v>
      </c>
      <c r="Q315" s="104">
        <f>IF(P315&gt;0.25,0.25,P315)</f>
        <v>0</v>
      </c>
      <c r="R315" s="101">
        <f>N315/D315</f>
        <v>1.0289027761086409</v>
      </c>
      <c r="S315" s="101">
        <f>N315/C315</f>
        <v>0.96034772854739203</v>
      </c>
      <c r="T315" s="101">
        <f>N315/E315</f>
        <v>1</v>
      </c>
      <c r="U315" s="103">
        <v>8561.5</v>
      </c>
      <c r="V315" s="103">
        <f>IF(W315&lt;O315,1,0)</f>
        <v>0</v>
      </c>
      <c r="W315" s="6">
        <v>0</v>
      </c>
      <c r="X315" s="101">
        <f>W315/H315</f>
        <v>0</v>
      </c>
      <c r="Y315" s="104">
        <f>IF(X315&gt;0.25,0.25,X315)</f>
        <v>0</v>
      </c>
      <c r="Z315" s="101">
        <f>U315/D315</f>
        <v>1.0289027761086409</v>
      </c>
      <c r="AA315" s="101">
        <f>U315/C315</f>
        <v>0.96034772854739203</v>
      </c>
      <c r="AB315" s="101">
        <f>U315/E315</f>
        <v>1</v>
      </c>
      <c r="AC315" s="103">
        <v>8561.5</v>
      </c>
      <c r="AD315" s="105">
        <v>0</v>
      </c>
      <c r="AE315" s="107">
        <f>AD315/H315</f>
        <v>0</v>
      </c>
      <c r="AF315" s="104">
        <f>IF(AE315&gt;0.3,0.3,AE315)</f>
        <v>0</v>
      </c>
      <c r="AG315" s="101">
        <f>AC315/D315</f>
        <v>1.0289027761086409</v>
      </c>
      <c r="AH315" s="101">
        <f>C315/AC315</f>
        <v>1.0412894936634935</v>
      </c>
      <c r="AI315" s="101">
        <f>AC315/E315</f>
        <v>1</v>
      </c>
      <c r="AJ315" s="103">
        <v>8561.5</v>
      </c>
      <c r="AK315" s="6">
        <v>0</v>
      </c>
      <c r="AL315" s="101">
        <f>AK315/H315</f>
        <v>0</v>
      </c>
      <c r="AM315" s="104">
        <f>IF(AL315&gt;0.3,0.3,AL315)</f>
        <v>0</v>
      </c>
      <c r="AN315" s="101">
        <f>AJ315/D315</f>
        <v>1.0289027761086409</v>
      </c>
      <c r="AO315" s="101">
        <f>C315/AJ315</f>
        <v>1.0412894936634935</v>
      </c>
      <c r="AP315" s="101">
        <f>AJ315/E315</f>
        <v>1</v>
      </c>
      <c r="AQ315" s="103">
        <v>8561.5</v>
      </c>
      <c r="AR315" s="103">
        <v>0</v>
      </c>
      <c r="AS315" s="101">
        <f>AR315/H315</f>
        <v>0</v>
      </c>
      <c r="AT315" s="104">
        <f>IF(AS315&gt;0.25,0.25,AS315)</f>
        <v>0</v>
      </c>
      <c r="AU315" s="101">
        <f>AQ315/D315</f>
        <v>1.0289027761086409</v>
      </c>
      <c r="AV315" s="101">
        <f>C315/AQ315</f>
        <v>1.0412894936634935</v>
      </c>
      <c r="AW315" s="101">
        <f>AQ315/E315</f>
        <v>1</v>
      </c>
      <c r="AX315" s="103">
        <v>8561.5</v>
      </c>
      <c r="AY315" s="6">
        <v>1</v>
      </c>
      <c r="AZ315" s="101">
        <f>AY315/H315</f>
        <v>1.3513513513513514E-2</v>
      </c>
      <c r="BA315" s="104">
        <f>IF(AZ315&gt;0.1,0.1,AZ315)</f>
        <v>1.3513513513513514E-2</v>
      </c>
      <c r="BB315" s="101">
        <f>AX315/D315</f>
        <v>1.0289027761086409</v>
      </c>
      <c r="BC315" s="101">
        <f>C315/AX315</f>
        <v>1.0412894936634935</v>
      </c>
      <c r="BD315" s="101">
        <f>AX315/E315</f>
        <v>1</v>
      </c>
    </row>
    <row r="316" spans="1:56" x14ac:dyDescent="0.2">
      <c r="A316" s="6" t="s">
        <v>1699</v>
      </c>
      <c r="B316" s="100">
        <v>337</v>
      </c>
      <c r="C316" s="13">
        <v>7192</v>
      </c>
      <c r="D316" s="13">
        <v>7162</v>
      </c>
      <c r="E316" s="13">
        <v>7170</v>
      </c>
      <c r="F316" s="13">
        <f>IF(C316=E316,1,0)</f>
        <v>0</v>
      </c>
      <c r="G316" s="13">
        <v>3</v>
      </c>
      <c r="H316" s="6">
        <f>VLOOKUP(B316,NEW_TRAIN_TEST!$A$2:$D$980,4,0)</f>
        <v>56</v>
      </c>
      <c r="I316" s="6" t="str">
        <f>VLOOKUP(B316,NEW_TRAIN_TEST!$A$2:$E$980,5,0)</f>
        <v>circular_ladder</v>
      </c>
      <c r="J316" s="101">
        <f>G316/H316</f>
        <v>5.3571428571428568E-2</v>
      </c>
      <c r="K316" s="101">
        <f>IF(J316&gt;0.3,0.3,J316)</f>
        <v>5.3571428571428568E-2</v>
      </c>
      <c r="L316" s="101">
        <f>E316/D316</f>
        <v>1.001117006422787</v>
      </c>
      <c r="M316" s="101">
        <f>E316/C316</f>
        <v>0.99694104560622909</v>
      </c>
      <c r="N316" s="103">
        <v>7170</v>
      </c>
      <c r="O316" s="103">
        <v>0</v>
      </c>
      <c r="P316" s="104">
        <f>O316/H316</f>
        <v>0</v>
      </c>
      <c r="Q316" s="104">
        <f>IF(P316&gt;0.25,0.25,P316)</f>
        <v>0</v>
      </c>
      <c r="R316" s="101">
        <f>N316/D316</f>
        <v>1.001117006422787</v>
      </c>
      <c r="S316" s="101">
        <f>N316/C316</f>
        <v>0.99694104560622909</v>
      </c>
      <c r="T316" s="101">
        <f>N316/E316</f>
        <v>1</v>
      </c>
      <c r="U316" s="103">
        <v>7170</v>
      </c>
      <c r="V316" s="103">
        <f>IF(W316&lt;O316,1,0)</f>
        <v>0</v>
      </c>
      <c r="W316" s="6">
        <v>0</v>
      </c>
      <c r="X316" s="101">
        <f>W316/H316</f>
        <v>0</v>
      </c>
      <c r="Y316" s="104">
        <f>IF(X316&gt;0.25,0.25,X316)</f>
        <v>0</v>
      </c>
      <c r="Z316" s="101">
        <f>U316/D316</f>
        <v>1.001117006422787</v>
      </c>
      <c r="AA316" s="101">
        <f>U316/C316</f>
        <v>0.99694104560622909</v>
      </c>
      <c r="AB316" s="101">
        <f>U316/E316</f>
        <v>1</v>
      </c>
      <c r="AC316" s="103">
        <v>7170</v>
      </c>
      <c r="AD316" s="105">
        <v>0</v>
      </c>
      <c r="AE316" s="107">
        <f>AD316/H316</f>
        <v>0</v>
      </c>
      <c r="AF316" s="104">
        <f>IF(AE316&gt;0.3,0.3,AE316)</f>
        <v>0</v>
      </c>
      <c r="AG316" s="101">
        <f>AC316/D316</f>
        <v>1.001117006422787</v>
      </c>
      <c r="AH316" s="101">
        <f>C316/AC316</f>
        <v>1.0030683403068341</v>
      </c>
      <c r="AI316" s="101">
        <f>AC316/E316</f>
        <v>1</v>
      </c>
      <c r="AJ316" s="103">
        <v>7170</v>
      </c>
      <c r="AK316" s="6">
        <v>0</v>
      </c>
      <c r="AL316" s="101">
        <f>AK316/H316</f>
        <v>0</v>
      </c>
      <c r="AM316" s="104">
        <f>IF(AL316&gt;0.3,0.3,AL316)</f>
        <v>0</v>
      </c>
      <c r="AN316" s="101">
        <f>AJ316/D316</f>
        <v>1.001117006422787</v>
      </c>
      <c r="AO316" s="101">
        <f>C316/AJ316</f>
        <v>1.0030683403068341</v>
      </c>
      <c r="AP316" s="101">
        <f>AJ316/E316</f>
        <v>1</v>
      </c>
      <c r="AQ316" s="103">
        <v>7170</v>
      </c>
      <c r="AR316" s="103">
        <v>0</v>
      </c>
      <c r="AS316" s="101">
        <f>AR316/H316</f>
        <v>0</v>
      </c>
      <c r="AT316" s="104">
        <f>IF(AS316&gt;0.25,0.25,AS316)</f>
        <v>0</v>
      </c>
      <c r="AU316" s="101">
        <f>AQ316/D316</f>
        <v>1.001117006422787</v>
      </c>
      <c r="AV316" s="101">
        <f>C316/AQ316</f>
        <v>1.0030683403068341</v>
      </c>
      <c r="AW316" s="101">
        <f>AQ316/E316</f>
        <v>1</v>
      </c>
      <c r="AX316" s="103">
        <v>7170</v>
      </c>
      <c r="AY316" s="6">
        <v>0</v>
      </c>
      <c r="AZ316" s="101">
        <f>AY316/H316</f>
        <v>0</v>
      </c>
      <c r="BA316" s="104">
        <f>IF(AZ316&gt;0.1,0.1,AZ316)</f>
        <v>0</v>
      </c>
      <c r="BB316" s="101">
        <f>AX316/D316</f>
        <v>1.001117006422787</v>
      </c>
      <c r="BC316" s="101">
        <f>C316/AX316</f>
        <v>1.0030683403068341</v>
      </c>
      <c r="BD316" s="101">
        <f>AX316/E316</f>
        <v>1</v>
      </c>
    </row>
    <row r="317" spans="1:56" x14ac:dyDescent="0.2">
      <c r="A317" s="6" t="s">
        <v>1699</v>
      </c>
      <c r="B317" s="100">
        <v>338</v>
      </c>
      <c r="C317" s="13">
        <v>8139</v>
      </c>
      <c r="D317" s="13">
        <v>8083.5</v>
      </c>
      <c r="E317" s="13">
        <v>8083.5</v>
      </c>
      <c r="F317" s="13">
        <f>IF(C317=E317,1,0)</f>
        <v>0</v>
      </c>
      <c r="G317" s="13">
        <v>0</v>
      </c>
      <c r="H317" s="6">
        <f>VLOOKUP(B317,NEW_TRAIN_TEST!$A$2:$D$980,4,0)</f>
        <v>76</v>
      </c>
      <c r="I317" s="6" t="str">
        <f>VLOOKUP(B317,NEW_TRAIN_TEST!$A$2:$E$980,5,0)</f>
        <v>circular_ladder</v>
      </c>
      <c r="J317" s="101">
        <f>G317/H317</f>
        <v>0</v>
      </c>
      <c r="K317" s="101">
        <f>IF(J317&gt;0.3,0.3,J317)</f>
        <v>0</v>
      </c>
      <c r="L317" s="101">
        <f>E317/D317</f>
        <v>1</v>
      </c>
      <c r="M317" s="101">
        <f>E317/C317</f>
        <v>0.99318098046443049</v>
      </c>
      <c r="N317" s="103">
        <v>8102</v>
      </c>
      <c r="O317" s="103">
        <v>5</v>
      </c>
      <c r="P317" s="104">
        <f>O317/H317</f>
        <v>6.5789473684210523E-2</v>
      </c>
      <c r="Q317" s="104">
        <f>IF(P317&gt;0.25,0.25,P317)</f>
        <v>6.5789473684210523E-2</v>
      </c>
      <c r="R317" s="101">
        <f>N317/D317</f>
        <v>1.0022886126059256</v>
      </c>
      <c r="S317" s="101">
        <f>N317/C317</f>
        <v>0.99545398697628706</v>
      </c>
      <c r="T317" s="101">
        <f>N317/E317</f>
        <v>1.0022886126059256</v>
      </c>
      <c r="U317" s="103">
        <v>8102</v>
      </c>
      <c r="V317" s="103">
        <f>IF(W317&lt;O317,1,0)</f>
        <v>0</v>
      </c>
      <c r="W317" s="6">
        <v>8</v>
      </c>
      <c r="X317" s="101">
        <f>W317/H317</f>
        <v>0.10526315789473684</v>
      </c>
      <c r="Y317" s="104">
        <f>IF(X317&gt;0.25,0.25,X317)</f>
        <v>0.10526315789473684</v>
      </c>
      <c r="Z317" s="101">
        <f>U317/D317</f>
        <v>1.0022886126059256</v>
      </c>
      <c r="AA317" s="101">
        <f>U317/C317</f>
        <v>0.99545398697628706</v>
      </c>
      <c r="AB317" s="101">
        <f>U317/E317</f>
        <v>1.0022886126059256</v>
      </c>
      <c r="AC317" s="103">
        <v>8099.5</v>
      </c>
      <c r="AD317" s="105">
        <v>13</v>
      </c>
      <c r="AE317" s="107">
        <f>AD317/H317</f>
        <v>0.17105263157894737</v>
      </c>
      <c r="AF317" s="104">
        <f>IF(AE317&gt;0.3,0.3,AE317)</f>
        <v>0.17105263157894737</v>
      </c>
      <c r="AG317" s="101">
        <f>AC317/D317</f>
        <v>1.001979340632152</v>
      </c>
      <c r="AH317" s="101">
        <f>C317/AC317</f>
        <v>1.004876844249645</v>
      </c>
      <c r="AI317" s="101">
        <f>AC317/E317</f>
        <v>1.001979340632152</v>
      </c>
      <c r="AJ317" s="103">
        <v>8111</v>
      </c>
      <c r="AK317" s="6">
        <v>12</v>
      </c>
      <c r="AL317" s="101">
        <f>AK317/H317</f>
        <v>0.15789473684210525</v>
      </c>
      <c r="AM317" s="104">
        <f>IF(AL317&gt;0.3,0.3,AL317)</f>
        <v>0.15789473684210525</v>
      </c>
      <c r="AN317" s="101">
        <f>AJ317/D317</f>
        <v>1.0034019917115111</v>
      </c>
      <c r="AO317" s="101">
        <f>C317/AJ317</f>
        <v>1.0034521020835903</v>
      </c>
      <c r="AP317" s="101">
        <f>AJ317/E317</f>
        <v>1.0034019917115111</v>
      </c>
      <c r="AQ317" s="103">
        <v>8110</v>
      </c>
      <c r="AR317" s="103">
        <v>4</v>
      </c>
      <c r="AS317" s="101">
        <f>AR317/H317</f>
        <v>5.2631578947368418E-2</v>
      </c>
      <c r="AT317" s="104">
        <f>IF(AS317&gt;0.25,0.25,AS317)</f>
        <v>5.2631578947368418E-2</v>
      </c>
      <c r="AU317" s="101">
        <f>AQ317/D317</f>
        <v>1.0032782829220017</v>
      </c>
      <c r="AV317" s="101">
        <f>C317/AQ317</f>
        <v>1.0035758323057953</v>
      </c>
      <c r="AW317" s="101">
        <f>AQ317/E317</f>
        <v>1.0032782829220017</v>
      </c>
      <c r="AX317" s="103">
        <v>8083.5</v>
      </c>
      <c r="AY317" s="6">
        <v>0</v>
      </c>
      <c r="AZ317" s="101">
        <f>AY317/H317</f>
        <v>0</v>
      </c>
      <c r="BA317" s="104">
        <f>IF(AZ317&gt;0.1,0.1,AZ317)</f>
        <v>0</v>
      </c>
      <c r="BB317" s="101">
        <f>AX317/D317</f>
        <v>1</v>
      </c>
      <c r="BC317" s="101">
        <f>C317/AX317</f>
        <v>1.0068658378177771</v>
      </c>
      <c r="BD317" s="101">
        <f>AX317/E317</f>
        <v>1</v>
      </c>
    </row>
    <row r="318" spans="1:56" x14ac:dyDescent="0.2">
      <c r="A318" s="6" t="s">
        <v>1699</v>
      </c>
      <c r="B318" s="100">
        <v>339</v>
      </c>
      <c r="C318" s="13">
        <v>6304</v>
      </c>
      <c r="D318" s="13">
        <v>6304</v>
      </c>
      <c r="E318" s="13">
        <v>6304</v>
      </c>
      <c r="F318" s="13">
        <f>IF(C318=E318,1,0)</f>
        <v>1</v>
      </c>
      <c r="G318" s="13">
        <v>0</v>
      </c>
      <c r="H318" s="6">
        <f>VLOOKUP(B318,NEW_TRAIN_TEST!$A$2:$D$980,4,0)</f>
        <v>34</v>
      </c>
      <c r="I318" s="6" t="str">
        <f>VLOOKUP(B318,NEW_TRAIN_TEST!$A$2:$E$980,5,0)</f>
        <v>circular_ladder</v>
      </c>
      <c r="J318" s="101">
        <f>G318/H318</f>
        <v>0</v>
      </c>
      <c r="K318" s="101">
        <f>IF(J318&gt;0.3,0.3,J318)</f>
        <v>0</v>
      </c>
      <c r="L318" s="101">
        <f>E318/D318</f>
        <v>1</v>
      </c>
      <c r="M318" s="101">
        <f>E318/C318</f>
        <v>1</v>
      </c>
      <c r="N318" s="103">
        <v>6304</v>
      </c>
      <c r="O318" s="103">
        <v>0</v>
      </c>
      <c r="P318" s="104">
        <f>O318/H318</f>
        <v>0</v>
      </c>
      <c r="Q318" s="104">
        <f>IF(P318&gt;0.25,0.25,P318)</f>
        <v>0</v>
      </c>
      <c r="R318" s="101">
        <f>N318/D318</f>
        <v>1</v>
      </c>
      <c r="S318" s="101">
        <f>N318/C318</f>
        <v>1</v>
      </c>
      <c r="T318" s="101">
        <f>N318/E318</f>
        <v>1</v>
      </c>
      <c r="U318" s="103">
        <v>6304</v>
      </c>
      <c r="V318" s="103">
        <f>IF(W318&lt;O318,1,0)</f>
        <v>0</v>
      </c>
      <c r="W318" s="6">
        <v>0</v>
      </c>
      <c r="X318" s="101">
        <f>W318/H318</f>
        <v>0</v>
      </c>
      <c r="Y318" s="104">
        <f>IF(X318&gt;0.25,0.25,X318)</f>
        <v>0</v>
      </c>
      <c r="Z318" s="101">
        <f>U318/D318</f>
        <v>1</v>
      </c>
      <c r="AA318" s="101">
        <f>U318/C318</f>
        <v>1</v>
      </c>
      <c r="AB318" s="101">
        <f>U318/E318</f>
        <v>1</v>
      </c>
      <c r="AC318" s="103">
        <v>6304</v>
      </c>
      <c r="AD318" s="105">
        <v>0</v>
      </c>
      <c r="AE318" s="107">
        <f>AD318/H318</f>
        <v>0</v>
      </c>
      <c r="AF318" s="104">
        <f>IF(AE318&gt;0.3,0.3,AE318)</f>
        <v>0</v>
      </c>
      <c r="AG318" s="101">
        <f>AC318/D318</f>
        <v>1</v>
      </c>
      <c r="AH318" s="101">
        <f>C318/AC318</f>
        <v>1</v>
      </c>
      <c r="AI318" s="101">
        <f>AC318/E318</f>
        <v>1</v>
      </c>
      <c r="AJ318" s="103">
        <v>6304</v>
      </c>
      <c r="AK318" s="6">
        <v>0</v>
      </c>
      <c r="AL318" s="101">
        <f>AK318/H318</f>
        <v>0</v>
      </c>
      <c r="AM318" s="104">
        <f>IF(AL318&gt;0.3,0.3,AL318)</f>
        <v>0</v>
      </c>
      <c r="AN318" s="101">
        <f>AJ318/D318</f>
        <v>1</v>
      </c>
      <c r="AO318" s="101">
        <f>C318/AJ318</f>
        <v>1</v>
      </c>
      <c r="AP318" s="101">
        <f>AJ318/E318</f>
        <v>1</v>
      </c>
      <c r="AQ318" s="103">
        <v>6304</v>
      </c>
      <c r="AR318" s="103">
        <v>0</v>
      </c>
      <c r="AS318" s="101">
        <f>AR318/H318</f>
        <v>0</v>
      </c>
      <c r="AT318" s="104">
        <f>IF(AS318&gt;0.25,0.25,AS318)</f>
        <v>0</v>
      </c>
      <c r="AU318" s="101">
        <f>AQ318/D318</f>
        <v>1</v>
      </c>
      <c r="AV318" s="101">
        <f>C318/AQ318</f>
        <v>1</v>
      </c>
      <c r="AW318" s="101">
        <f>AQ318/E318</f>
        <v>1</v>
      </c>
      <c r="AX318" s="103">
        <v>6304</v>
      </c>
      <c r="AY318" s="6">
        <v>0</v>
      </c>
      <c r="AZ318" s="101">
        <f>AY318/H318</f>
        <v>0</v>
      </c>
      <c r="BA318" s="104">
        <f>IF(AZ318&gt;0.1,0.1,AZ318)</f>
        <v>0</v>
      </c>
      <c r="BB318" s="101">
        <f>AX318/D318</f>
        <v>1</v>
      </c>
      <c r="BC318" s="101">
        <f>C318/AX318</f>
        <v>1</v>
      </c>
      <c r="BD318" s="101">
        <f>AX318/E318</f>
        <v>1</v>
      </c>
    </row>
    <row r="319" spans="1:56" x14ac:dyDescent="0.2">
      <c r="A319" s="6" t="s">
        <v>1699</v>
      </c>
      <c r="B319" s="100">
        <v>340</v>
      </c>
      <c r="C319" s="13">
        <v>6581</v>
      </c>
      <c r="D319" s="13">
        <v>6529</v>
      </c>
      <c r="E319" s="13">
        <v>6581</v>
      </c>
      <c r="F319" s="13">
        <f>IF(C319=E319,1,0)</f>
        <v>1</v>
      </c>
      <c r="G319" s="13">
        <v>2</v>
      </c>
      <c r="H319" s="6">
        <f>VLOOKUP(B319,NEW_TRAIN_TEST!$A$2:$D$980,4,0)</f>
        <v>56</v>
      </c>
      <c r="I319" s="6" t="str">
        <f>VLOOKUP(B319,NEW_TRAIN_TEST!$A$2:$E$980,5,0)</f>
        <v>circular_ladder</v>
      </c>
      <c r="J319" s="101">
        <f>G319/H319</f>
        <v>3.5714285714285712E-2</v>
      </c>
      <c r="K319" s="101">
        <f>IF(J319&gt;0.3,0.3,J319)</f>
        <v>3.5714285714285712E-2</v>
      </c>
      <c r="L319" s="101">
        <f>E319/D319</f>
        <v>1.0079644662275999</v>
      </c>
      <c r="M319" s="101">
        <f>E319/C319</f>
        <v>1</v>
      </c>
      <c r="N319" s="103">
        <v>6581</v>
      </c>
      <c r="O319" s="103">
        <v>0</v>
      </c>
      <c r="P319" s="104">
        <f>O319/H319</f>
        <v>0</v>
      </c>
      <c r="Q319" s="104">
        <f>IF(P319&gt;0.25,0.25,P319)</f>
        <v>0</v>
      </c>
      <c r="R319" s="101">
        <f>N319/D319</f>
        <v>1.0079644662275999</v>
      </c>
      <c r="S319" s="101">
        <f>N319/C319</f>
        <v>1</v>
      </c>
      <c r="T319" s="101">
        <f>N319/E319</f>
        <v>1</v>
      </c>
      <c r="U319" s="103">
        <v>6581</v>
      </c>
      <c r="V319" s="103">
        <f>IF(W319&lt;O319,1,0)</f>
        <v>0</v>
      </c>
      <c r="W319" s="6">
        <v>0</v>
      </c>
      <c r="X319" s="101">
        <f>W319/H319</f>
        <v>0</v>
      </c>
      <c r="Y319" s="104">
        <f>IF(X319&gt;0.25,0.25,X319)</f>
        <v>0</v>
      </c>
      <c r="Z319" s="101">
        <f>U319/D319</f>
        <v>1.0079644662275999</v>
      </c>
      <c r="AA319" s="101">
        <f>U319/C319</f>
        <v>1</v>
      </c>
      <c r="AB319" s="101">
        <f>U319/E319</f>
        <v>1</v>
      </c>
      <c r="AC319" s="103">
        <v>6581</v>
      </c>
      <c r="AD319" s="105">
        <v>0</v>
      </c>
      <c r="AE319" s="107">
        <f>AD319/H319</f>
        <v>0</v>
      </c>
      <c r="AF319" s="104">
        <f>IF(AE319&gt;0.3,0.3,AE319)</f>
        <v>0</v>
      </c>
      <c r="AG319" s="101">
        <f>AC319/D319</f>
        <v>1.0079644662275999</v>
      </c>
      <c r="AH319" s="101">
        <f>C319/AC319</f>
        <v>1</v>
      </c>
      <c r="AI319" s="101">
        <f>AC319/E319</f>
        <v>1</v>
      </c>
      <c r="AJ319" s="103">
        <v>6581</v>
      </c>
      <c r="AK319" s="6">
        <v>0</v>
      </c>
      <c r="AL319" s="101">
        <f>AK319/H319</f>
        <v>0</v>
      </c>
      <c r="AM319" s="104">
        <f>IF(AL319&gt;0.3,0.3,AL319)</f>
        <v>0</v>
      </c>
      <c r="AN319" s="101">
        <f>AJ319/D319</f>
        <v>1.0079644662275999</v>
      </c>
      <c r="AO319" s="101">
        <f>C319/AJ319</f>
        <v>1</v>
      </c>
      <c r="AP319" s="101">
        <f>AJ319/E319</f>
        <v>1</v>
      </c>
      <c r="AQ319" s="103">
        <v>6581</v>
      </c>
      <c r="AR319" s="103">
        <v>0</v>
      </c>
      <c r="AS319" s="101">
        <f>AR319/H319</f>
        <v>0</v>
      </c>
      <c r="AT319" s="104">
        <f>IF(AS319&gt;0.25,0.25,AS319)</f>
        <v>0</v>
      </c>
      <c r="AU319" s="101">
        <f>AQ319/D319</f>
        <v>1.0079644662275999</v>
      </c>
      <c r="AV319" s="101">
        <f>C319/AQ319</f>
        <v>1</v>
      </c>
      <c r="AW319" s="101">
        <f>AQ319/E319</f>
        <v>1</v>
      </c>
      <c r="AX319" s="103">
        <v>6581</v>
      </c>
      <c r="AY319" s="6">
        <v>0</v>
      </c>
      <c r="AZ319" s="101">
        <f>AY319/H319</f>
        <v>0</v>
      </c>
      <c r="BA319" s="104">
        <f>IF(AZ319&gt;0.1,0.1,AZ319)</f>
        <v>0</v>
      </c>
      <c r="BB319" s="101">
        <f>AX319/D319</f>
        <v>1.0079644662275999</v>
      </c>
      <c r="BC319" s="101">
        <f>C319/AX319</f>
        <v>1</v>
      </c>
      <c r="BD319" s="101">
        <f>AX319/E319</f>
        <v>1</v>
      </c>
    </row>
    <row r="320" spans="1:56" x14ac:dyDescent="0.2">
      <c r="A320" s="6" t="s">
        <v>1699</v>
      </c>
      <c r="B320" s="100">
        <v>341</v>
      </c>
      <c r="C320" s="13">
        <v>7928</v>
      </c>
      <c r="D320" s="13">
        <v>7928</v>
      </c>
      <c r="E320" s="13">
        <v>7928</v>
      </c>
      <c r="F320" s="13">
        <f>IF(C320=E320,1,0)</f>
        <v>1</v>
      </c>
      <c r="G320" s="13">
        <v>0</v>
      </c>
      <c r="H320" s="6">
        <f>VLOOKUP(B320,NEW_TRAIN_TEST!$A$2:$D$980,4,0)</f>
        <v>28</v>
      </c>
      <c r="I320" s="6" t="str">
        <f>VLOOKUP(B320,NEW_TRAIN_TEST!$A$2:$E$980,5,0)</f>
        <v>circular_ladder</v>
      </c>
      <c r="J320" s="101">
        <f>G320/H320</f>
        <v>0</v>
      </c>
      <c r="K320" s="101">
        <f>IF(J320&gt;0.3,0.3,J320)</f>
        <v>0</v>
      </c>
      <c r="L320" s="101">
        <f>E320/D320</f>
        <v>1</v>
      </c>
      <c r="M320" s="101">
        <f>E320/C320</f>
        <v>1</v>
      </c>
      <c r="N320" s="103">
        <v>7928</v>
      </c>
      <c r="O320" s="103">
        <v>0</v>
      </c>
      <c r="P320" s="104">
        <f>O320/H320</f>
        <v>0</v>
      </c>
      <c r="Q320" s="104">
        <f>IF(P320&gt;0.25,0.25,P320)</f>
        <v>0</v>
      </c>
      <c r="R320" s="101">
        <f>N320/D320</f>
        <v>1</v>
      </c>
      <c r="S320" s="101">
        <f>N320/C320</f>
        <v>1</v>
      </c>
      <c r="T320" s="101">
        <f>N320/E320</f>
        <v>1</v>
      </c>
      <c r="U320" s="103">
        <v>7928</v>
      </c>
      <c r="V320" s="103">
        <f>IF(W320&lt;O320,1,0)</f>
        <v>0</v>
      </c>
      <c r="W320" s="6">
        <v>0</v>
      </c>
      <c r="X320" s="101">
        <f>W320/H320</f>
        <v>0</v>
      </c>
      <c r="Y320" s="104">
        <f>IF(X320&gt;0.25,0.25,X320)</f>
        <v>0</v>
      </c>
      <c r="Z320" s="101">
        <f>U320/D320</f>
        <v>1</v>
      </c>
      <c r="AA320" s="101">
        <f>U320/C320</f>
        <v>1</v>
      </c>
      <c r="AB320" s="101">
        <f>U320/E320</f>
        <v>1</v>
      </c>
      <c r="AC320" s="103">
        <v>7928</v>
      </c>
      <c r="AD320" s="105">
        <v>0</v>
      </c>
      <c r="AE320" s="107">
        <f>AD320/H320</f>
        <v>0</v>
      </c>
      <c r="AF320" s="104">
        <f>IF(AE320&gt;0.3,0.3,AE320)</f>
        <v>0</v>
      </c>
      <c r="AG320" s="101">
        <f>AC320/D320</f>
        <v>1</v>
      </c>
      <c r="AH320" s="101">
        <f>C320/AC320</f>
        <v>1</v>
      </c>
      <c r="AI320" s="101">
        <f>AC320/E320</f>
        <v>1</v>
      </c>
      <c r="AJ320" s="103">
        <v>7928</v>
      </c>
      <c r="AK320" s="6">
        <v>0</v>
      </c>
      <c r="AL320" s="101">
        <f>AK320/H320</f>
        <v>0</v>
      </c>
      <c r="AM320" s="104">
        <f>IF(AL320&gt;0.3,0.3,AL320)</f>
        <v>0</v>
      </c>
      <c r="AN320" s="101">
        <f>AJ320/D320</f>
        <v>1</v>
      </c>
      <c r="AO320" s="101">
        <f>C320/AJ320</f>
        <v>1</v>
      </c>
      <c r="AP320" s="101">
        <f>AJ320/E320</f>
        <v>1</v>
      </c>
      <c r="AQ320" s="103">
        <v>7928</v>
      </c>
      <c r="AR320" s="103">
        <v>0</v>
      </c>
      <c r="AS320" s="101">
        <f>AR320/H320</f>
        <v>0</v>
      </c>
      <c r="AT320" s="104">
        <f>IF(AS320&gt;0.25,0.25,AS320)</f>
        <v>0</v>
      </c>
      <c r="AU320" s="101">
        <f>AQ320/D320</f>
        <v>1</v>
      </c>
      <c r="AV320" s="101">
        <f>C320/AQ320</f>
        <v>1</v>
      </c>
      <c r="AW320" s="101">
        <f>AQ320/E320</f>
        <v>1</v>
      </c>
      <c r="AX320" s="103">
        <v>7928</v>
      </c>
      <c r="AY320" s="6">
        <v>0</v>
      </c>
      <c r="AZ320" s="101">
        <f>AY320/H320</f>
        <v>0</v>
      </c>
      <c r="BA320" s="104">
        <f>IF(AZ320&gt;0.1,0.1,AZ320)</f>
        <v>0</v>
      </c>
      <c r="BB320" s="101">
        <f>AX320/D320</f>
        <v>1</v>
      </c>
      <c r="BC320" s="101">
        <f>C320/AX320</f>
        <v>1</v>
      </c>
      <c r="BD320" s="101">
        <f>AX320/E320</f>
        <v>1</v>
      </c>
    </row>
    <row r="321" spans="1:56" x14ac:dyDescent="0.2">
      <c r="A321" s="6" t="s">
        <v>1699</v>
      </c>
      <c r="B321" s="100">
        <v>342</v>
      </c>
      <c r="C321" s="13">
        <v>5930</v>
      </c>
      <c r="D321" s="13">
        <v>5560</v>
      </c>
      <c r="E321" s="13">
        <v>5930</v>
      </c>
      <c r="F321" s="13">
        <f>IF(C321=E321,1,0)</f>
        <v>1</v>
      </c>
      <c r="G321" s="13">
        <v>3</v>
      </c>
      <c r="H321" s="6">
        <f>VLOOKUP(B321,NEW_TRAIN_TEST!$A$2:$D$980,4,0)</f>
        <v>24</v>
      </c>
      <c r="I321" s="6" t="str">
        <f>VLOOKUP(B321,NEW_TRAIN_TEST!$A$2:$E$980,5,0)</f>
        <v>circular_ladder</v>
      </c>
      <c r="J321" s="101">
        <f>G321/H321</f>
        <v>0.125</v>
      </c>
      <c r="K321" s="101">
        <f>IF(J321&gt;0.3,0.3,J321)</f>
        <v>0.125</v>
      </c>
      <c r="L321" s="101">
        <f>E321/D321</f>
        <v>1.0665467625899281</v>
      </c>
      <c r="M321" s="101">
        <f>E321/C321</f>
        <v>1</v>
      </c>
      <c r="N321" s="103">
        <v>5930</v>
      </c>
      <c r="O321" s="103">
        <v>0</v>
      </c>
      <c r="P321" s="104">
        <f>O321/H321</f>
        <v>0</v>
      </c>
      <c r="Q321" s="104">
        <f>IF(P321&gt;0.25,0.25,P321)</f>
        <v>0</v>
      </c>
      <c r="R321" s="101">
        <f>N321/D321</f>
        <v>1.0665467625899281</v>
      </c>
      <c r="S321" s="101">
        <f>N321/C321</f>
        <v>1</v>
      </c>
      <c r="T321" s="101">
        <f>N321/E321</f>
        <v>1</v>
      </c>
      <c r="U321" s="103">
        <v>5930</v>
      </c>
      <c r="V321" s="103">
        <f>IF(W321&lt;O321,1,0)</f>
        <v>0</v>
      </c>
      <c r="W321" s="6">
        <v>0</v>
      </c>
      <c r="X321" s="101">
        <f>W321/H321</f>
        <v>0</v>
      </c>
      <c r="Y321" s="104">
        <f>IF(X321&gt;0.25,0.25,X321)</f>
        <v>0</v>
      </c>
      <c r="Z321" s="101">
        <f>U321/D321</f>
        <v>1.0665467625899281</v>
      </c>
      <c r="AA321" s="101">
        <f>U321/C321</f>
        <v>1</v>
      </c>
      <c r="AB321" s="101">
        <f>U321/E321</f>
        <v>1</v>
      </c>
      <c r="AC321" s="103">
        <v>5930</v>
      </c>
      <c r="AD321" s="105">
        <v>0</v>
      </c>
      <c r="AE321" s="107">
        <f>AD321/H321</f>
        <v>0</v>
      </c>
      <c r="AF321" s="104">
        <f>IF(AE321&gt;0.3,0.3,AE321)</f>
        <v>0</v>
      </c>
      <c r="AG321" s="101">
        <f>AC321/D321</f>
        <v>1.0665467625899281</v>
      </c>
      <c r="AH321" s="101">
        <f>C321/AC321</f>
        <v>1</v>
      </c>
      <c r="AI321" s="101">
        <f>AC321/E321</f>
        <v>1</v>
      </c>
      <c r="AJ321" s="103">
        <v>5930</v>
      </c>
      <c r="AK321" s="6">
        <v>0</v>
      </c>
      <c r="AL321" s="101">
        <f>AK321/H321</f>
        <v>0</v>
      </c>
      <c r="AM321" s="104">
        <f>IF(AL321&gt;0.3,0.3,AL321)</f>
        <v>0</v>
      </c>
      <c r="AN321" s="101">
        <f>AJ321/D321</f>
        <v>1.0665467625899281</v>
      </c>
      <c r="AO321" s="101">
        <f>C321/AJ321</f>
        <v>1</v>
      </c>
      <c r="AP321" s="101">
        <f>AJ321/E321</f>
        <v>1</v>
      </c>
      <c r="AQ321" s="103">
        <v>5930</v>
      </c>
      <c r="AR321" s="103">
        <v>0</v>
      </c>
      <c r="AS321" s="101">
        <f>AR321/H321</f>
        <v>0</v>
      </c>
      <c r="AT321" s="104">
        <f>IF(AS321&gt;0.25,0.25,AS321)</f>
        <v>0</v>
      </c>
      <c r="AU321" s="101">
        <f>AQ321/D321</f>
        <v>1.0665467625899281</v>
      </c>
      <c r="AV321" s="101">
        <f>C321/AQ321</f>
        <v>1</v>
      </c>
      <c r="AW321" s="101">
        <f>AQ321/E321</f>
        <v>1</v>
      </c>
      <c r="AX321" s="103">
        <v>5930</v>
      </c>
      <c r="AY321" s="6">
        <v>0</v>
      </c>
      <c r="AZ321" s="101">
        <f>AY321/H321</f>
        <v>0</v>
      </c>
      <c r="BA321" s="104">
        <f>IF(AZ321&gt;0.1,0.1,AZ321)</f>
        <v>0</v>
      </c>
      <c r="BB321" s="101">
        <f>AX321/D321</f>
        <v>1.0665467625899281</v>
      </c>
      <c r="BC321" s="101">
        <f>C321/AX321</f>
        <v>1</v>
      </c>
      <c r="BD321" s="101">
        <f>AX321/E321</f>
        <v>1</v>
      </c>
    </row>
    <row r="322" spans="1:56" x14ac:dyDescent="0.2">
      <c r="A322" s="6" t="s">
        <v>1699</v>
      </c>
      <c r="B322" s="100">
        <v>343</v>
      </c>
      <c r="C322" s="13">
        <v>7153</v>
      </c>
      <c r="D322" s="13">
        <v>7153</v>
      </c>
      <c r="E322" s="13">
        <v>7153</v>
      </c>
      <c r="F322" s="13">
        <f>IF(C322=E322,1,0)</f>
        <v>1</v>
      </c>
      <c r="G322" s="13">
        <v>0</v>
      </c>
      <c r="H322" s="6">
        <f>VLOOKUP(B322,NEW_TRAIN_TEST!$A$2:$D$980,4,0)</f>
        <v>20</v>
      </c>
      <c r="I322" s="6" t="str">
        <f>VLOOKUP(B322,NEW_TRAIN_TEST!$A$2:$E$980,5,0)</f>
        <v>circular_ladder</v>
      </c>
      <c r="J322" s="101">
        <f>G322/H322</f>
        <v>0</v>
      </c>
      <c r="K322" s="101">
        <f>IF(J322&gt;0.3,0.3,J322)</f>
        <v>0</v>
      </c>
      <c r="L322" s="101">
        <f>E322/D322</f>
        <v>1</v>
      </c>
      <c r="M322" s="101">
        <f>E322/C322</f>
        <v>1</v>
      </c>
      <c r="N322" s="103">
        <v>7153</v>
      </c>
      <c r="O322" s="103">
        <v>0</v>
      </c>
      <c r="P322" s="104">
        <f>O322/H322</f>
        <v>0</v>
      </c>
      <c r="Q322" s="104">
        <f>IF(P322&gt;0.25,0.25,P322)</f>
        <v>0</v>
      </c>
      <c r="R322" s="101">
        <f>N322/D322</f>
        <v>1</v>
      </c>
      <c r="S322" s="101">
        <f>N322/C322</f>
        <v>1</v>
      </c>
      <c r="T322" s="101">
        <f>N322/E322</f>
        <v>1</v>
      </c>
      <c r="U322" s="103">
        <v>7153</v>
      </c>
      <c r="V322" s="103">
        <f>IF(W322&lt;O322,1,0)</f>
        <v>0</v>
      </c>
      <c r="W322" s="6">
        <v>0</v>
      </c>
      <c r="X322" s="101">
        <f>W322/H322</f>
        <v>0</v>
      </c>
      <c r="Y322" s="104">
        <f>IF(X322&gt;0.25,0.25,X322)</f>
        <v>0</v>
      </c>
      <c r="Z322" s="101">
        <f>U322/D322</f>
        <v>1</v>
      </c>
      <c r="AA322" s="101">
        <f>U322/C322</f>
        <v>1</v>
      </c>
      <c r="AB322" s="101">
        <f>U322/E322</f>
        <v>1</v>
      </c>
      <c r="AC322" s="103">
        <v>7153</v>
      </c>
      <c r="AD322" s="105">
        <v>0</v>
      </c>
      <c r="AE322" s="107">
        <f>AD322/H322</f>
        <v>0</v>
      </c>
      <c r="AF322" s="104">
        <f>IF(AE322&gt;0.3,0.3,AE322)</f>
        <v>0</v>
      </c>
      <c r="AG322" s="101">
        <f>AC322/D322</f>
        <v>1</v>
      </c>
      <c r="AH322" s="101">
        <f>C322/AC322</f>
        <v>1</v>
      </c>
      <c r="AI322" s="101">
        <f>AC322/E322</f>
        <v>1</v>
      </c>
      <c r="AJ322" s="103">
        <v>7153</v>
      </c>
      <c r="AK322" s="6">
        <v>0</v>
      </c>
      <c r="AL322" s="101">
        <f>AK322/H322</f>
        <v>0</v>
      </c>
      <c r="AM322" s="104">
        <f>IF(AL322&gt;0.3,0.3,AL322)</f>
        <v>0</v>
      </c>
      <c r="AN322" s="101">
        <f>AJ322/D322</f>
        <v>1</v>
      </c>
      <c r="AO322" s="101">
        <f>C322/AJ322</f>
        <v>1</v>
      </c>
      <c r="AP322" s="101">
        <f>AJ322/E322</f>
        <v>1</v>
      </c>
      <c r="AQ322" s="103">
        <v>7153</v>
      </c>
      <c r="AR322" s="103">
        <v>0</v>
      </c>
      <c r="AS322" s="101">
        <f>AR322/H322</f>
        <v>0</v>
      </c>
      <c r="AT322" s="104">
        <f>IF(AS322&gt;0.25,0.25,AS322)</f>
        <v>0</v>
      </c>
      <c r="AU322" s="101">
        <f>AQ322/D322</f>
        <v>1</v>
      </c>
      <c r="AV322" s="101">
        <f>C322/AQ322</f>
        <v>1</v>
      </c>
      <c r="AW322" s="101">
        <f>AQ322/E322</f>
        <v>1</v>
      </c>
      <c r="AX322" s="103">
        <v>7153</v>
      </c>
      <c r="AY322" s="6">
        <v>0</v>
      </c>
      <c r="AZ322" s="101">
        <f>AY322/H322</f>
        <v>0</v>
      </c>
      <c r="BA322" s="104">
        <f>IF(AZ322&gt;0.1,0.1,AZ322)</f>
        <v>0</v>
      </c>
      <c r="BB322" s="101">
        <f>AX322/D322</f>
        <v>1</v>
      </c>
      <c r="BC322" s="101">
        <f>C322/AX322</f>
        <v>1</v>
      </c>
      <c r="BD322" s="101">
        <f>AX322/E322</f>
        <v>1</v>
      </c>
    </row>
    <row r="323" spans="1:56" x14ac:dyDescent="0.2">
      <c r="A323" s="6" t="s">
        <v>1699</v>
      </c>
      <c r="B323" s="100">
        <v>344</v>
      </c>
      <c r="C323" s="13">
        <v>6849</v>
      </c>
      <c r="D323" s="13">
        <v>6849</v>
      </c>
      <c r="E323" s="13">
        <v>6849</v>
      </c>
      <c r="F323" s="13">
        <f>IF(C323=E323,1,0)</f>
        <v>1</v>
      </c>
      <c r="G323" s="13">
        <v>0</v>
      </c>
      <c r="H323" s="6">
        <f>VLOOKUP(B323,NEW_TRAIN_TEST!$A$2:$D$980,4,0)</f>
        <v>20</v>
      </c>
      <c r="I323" s="6" t="str">
        <f>VLOOKUP(B323,NEW_TRAIN_TEST!$A$2:$E$980,5,0)</f>
        <v>circular_ladder</v>
      </c>
      <c r="J323" s="101">
        <f>G323/H323</f>
        <v>0</v>
      </c>
      <c r="K323" s="101">
        <f>IF(J323&gt;0.3,0.3,J323)</f>
        <v>0</v>
      </c>
      <c r="L323" s="101">
        <f>E323/D323</f>
        <v>1</v>
      </c>
      <c r="M323" s="101">
        <f>E323/C323</f>
        <v>1</v>
      </c>
      <c r="N323" s="103">
        <v>6849</v>
      </c>
      <c r="O323" s="103">
        <v>0</v>
      </c>
      <c r="P323" s="104">
        <f>O323/H323</f>
        <v>0</v>
      </c>
      <c r="Q323" s="104">
        <f>IF(P323&gt;0.25,0.25,P323)</f>
        <v>0</v>
      </c>
      <c r="R323" s="101">
        <f>N323/D323</f>
        <v>1</v>
      </c>
      <c r="S323" s="101">
        <f>N323/C323</f>
        <v>1</v>
      </c>
      <c r="T323" s="101">
        <f>N323/E323</f>
        <v>1</v>
      </c>
      <c r="U323" s="103">
        <v>6849</v>
      </c>
      <c r="V323" s="103">
        <f>IF(W323&lt;O323,1,0)</f>
        <v>0</v>
      </c>
      <c r="W323" s="6">
        <v>0</v>
      </c>
      <c r="X323" s="101">
        <f>W323/H323</f>
        <v>0</v>
      </c>
      <c r="Y323" s="104">
        <f>IF(X323&gt;0.25,0.25,X323)</f>
        <v>0</v>
      </c>
      <c r="Z323" s="101">
        <f>U323/D323</f>
        <v>1</v>
      </c>
      <c r="AA323" s="101">
        <f>U323/C323</f>
        <v>1</v>
      </c>
      <c r="AB323" s="101">
        <f>U323/E323</f>
        <v>1</v>
      </c>
      <c r="AC323" s="103">
        <v>6849</v>
      </c>
      <c r="AD323" s="105">
        <v>0</v>
      </c>
      <c r="AE323" s="107">
        <f>AD323/H323</f>
        <v>0</v>
      </c>
      <c r="AF323" s="104">
        <f>IF(AE323&gt;0.3,0.3,AE323)</f>
        <v>0</v>
      </c>
      <c r="AG323" s="101">
        <f>AC323/D323</f>
        <v>1</v>
      </c>
      <c r="AH323" s="101">
        <f>C323/AC323</f>
        <v>1</v>
      </c>
      <c r="AI323" s="101">
        <f>AC323/E323</f>
        <v>1</v>
      </c>
      <c r="AJ323" s="103">
        <v>6849</v>
      </c>
      <c r="AK323" s="6">
        <v>0</v>
      </c>
      <c r="AL323" s="101">
        <f>AK323/H323</f>
        <v>0</v>
      </c>
      <c r="AM323" s="104">
        <f>IF(AL323&gt;0.3,0.3,AL323)</f>
        <v>0</v>
      </c>
      <c r="AN323" s="101">
        <f>AJ323/D323</f>
        <v>1</v>
      </c>
      <c r="AO323" s="101">
        <f>C323/AJ323</f>
        <v>1</v>
      </c>
      <c r="AP323" s="101">
        <f>AJ323/E323</f>
        <v>1</v>
      </c>
      <c r="AQ323" s="103">
        <v>6849</v>
      </c>
      <c r="AR323" s="103">
        <v>0</v>
      </c>
      <c r="AS323" s="101">
        <f>AR323/H323</f>
        <v>0</v>
      </c>
      <c r="AT323" s="104">
        <f>IF(AS323&gt;0.25,0.25,AS323)</f>
        <v>0</v>
      </c>
      <c r="AU323" s="101">
        <f>AQ323/D323</f>
        <v>1</v>
      </c>
      <c r="AV323" s="101">
        <f>C323/AQ323</f>
        <v>1</v>
      </c>
      <c r="AW323" s="101">
        <f>AQ323/E323</f>
        <v>1</v>
      </c>
      <c r="AX323" s="103">
        <v>6849</v>
      </c>
      <c r="AY323" s="6">
        <v>0</v>
      </c>
      <c r="AZ323" s="101">
        <f>AY323/H323</f>
        <v>0</v>
      </c>
      <c r="BA323" s="104">
        <f>IF(AZ323&gt;0.1,0.1,AZ323)</f>
        <v>0</v>
      </c>
      <c r="BB323" s="101">
        <f>AX323/D323</f>
        <v>1</v>
      </c>
      <c r="BC323" s="101">
        <f>C323/AX323</f>
        <v>1</v>
      </c>
      <c r="BD323" s="101">
        <f>AX323/E323</f>
        <v>1</v>
      </c>
    </row>
    <row r="324" spans="1:56" x14ac:dyDescent="0.2">
      <c r="A324" s="6" t="s">
        <v>1699</v>
      </c>
      <c r="B324" s="100">
        <v>345</v>
      </c>
      <c r="C324" s="13">
        <v>9167</v>
      </c>
      <c r="D324" s="13">
        <v>8714.5</v>
      </c>
      <c r="E324" s="13">
        <v>8832.5</v>
      </c>
      <c r="F324" s="13">
        <f>IF(C324=E324,1,0)</f>
        <v>0</v>
      </c>
      <c r="G324" s="13">
        <v>5</v>
      </c>
      <c r="H324" s="6">
        <f>VLOOKUP(B324,NEW_TRAIN_TEST!$A$2:$D$980,4,0)</f>
        <v>98</v>
      </c>
      <c r="I324" s="6" t="str">
        <f>VLOOKUP(B324,NEW_TRAIN_TEST!$A$2:$E$980,5,0)</f>
        <v>circular_ladder</v>
      </c>
      <c r="J324" s="101">
        <f>G324/H324</f>
        <v>5.1020408163265307E-2</v>
      </c>
      <c r="K324" s="101">
        <f>IF(J324&gt;0.3,0.3,J324)</f>
        <v>5.1020408163265307E-2</v>
      </c>
      <c r="L324" s="101">
        <f>E324/D324</f>
        <v>1.0135406506397384</v>
      </c>
      <c r="M324" s="101">
        <f>E324/C324</f>
        <v>0.96351041780298896</v>
      </c>
      <c r="N324" s="103">
        <v>8832.5</v>
      </c>
      <c r="O324" s="103">
        <v>1</v>
      </c>
      <c r="P324" s="104">
        <f>O324/H324</f>
        <v>1.020408163265306E-2</v>
      </c>
      <c r="Q324" s="104">
        <f>IF(P324&gt;0.25,0.25,P324)</f>
        <v>1.020408163265306E-2</v>
      </c>
      <c r="R324" s="101">
        <f>N324/D324</f>
        <v>1.0135406506397384</v>
      </c>
      <c r="S324" s="101">
        <f>N324/C324</f>
        <v>0.96351041780298896</v>
      </c>
      <c r="T324" s="101">
        <f>N324/E324</f>
        <v>1</v>
      </c>
      <c r="U324" s="103">
        <v>8832.5</v>
      </c>
      <c r="V324" s="103">
        <f>IF(W324&lt;O324,1,0)</f>
        <v>0</v>
      </c>
      <c r="W324" s="6">
        <v>1</v>
      </c>
      <c r="X324" s="101">
        <f>W324/H324</f>
        <v>1.020408163265306E-2</v>
      </c>
      <c r="Y324" s="104">
        <f>IF(X324&gt;0.25,0.25,X324)</f>
        <v>1.020408163265306E-2</v>
      </c>
      <c r="Z324" s="101">
        <f>U324/D324</f>
        <v>1.0135406506397384</v>
      </c>
      <c r="AA324" s="101">
        <f>U324/C324</f>
        <v>0.96351041780298896</v>
      </c>
      <c r="AB324" s="101">
        <f>U324/E324</f>
        <v>1</v>
      </c>
      <c r="AC324" s="103">
        <v>8832.5</v>
      </c>
      <c r="AD324" s="105">
        <v>1</v>
      </c>
      <c r="AE324" s="107">
        <f>AD324/H324</f>
        <v>1.020408163265306E-2</v>
      </c>
      <c r="AF324" s="104">
        <f>IF(AE324&gt;0.3,0.3,AE324)</f>
        <v>1.020408163265306E-2</v>
      </c>
      <c r="AG324" s="101">
        <f>AC324/D324</f>
        <v>1.0135406506397384</v>
      </c>
      <c r="AH324" s="101">
        <f>C324/AC324</f>
        <v>1.037871497311067</v>
      </c>
      <c r="AI324" s="101">
        <f>AC324/E324</f>
        <v>1</v>
      </c>
      <c r="AJ324" s="103">
        <v>8832.5</v>
      </c>
      <c r="AK324" s="6">
        <v>1</v>
      </c>
      <c r="AL324" s="101">
        <f>AK324/H324</f>
        <v>1.020408163265306E-2</v>
      </c>
      <c r="AM324" s="104">
        <f>IF(AL324&gt;0.3,0.3,AL324)</f>
        <v>1.020408163265306E-2</v>
      </c>
      <c r="AN324" s="101">
        <f>AJ324/D324</f>
        <v>1.0135406506397384</v>
      </c>
      <c r="AO324" s="101">
        <f>C324/AJ324</f>
        <v>1.037871497311067</v>
      </c>
      <c r="AP324" s="101">
        <f>AJ324/E324</f>
        <v>1</v>
      </c>
      <c r="AQ324" s="103">
        <v>8832.5</v>
      </c>
      <c r="AR324" s="103">
        <v>2</v>
      </c>
      <c r="AS324" s="101">
        <f>AR324/H324</f>
        <v>2.0408163265306121E-2</v>
      </c>
      <c r="AT324" s="104">
        <f>IF(AS324&gt;0.25,0.25,AS324)</f>
        <v>2.0408163265306121E-2</v>
      </c>
      <c r="AU324" s="101">
        <f>AQ324/D324</f>
        <v>1.0135406506397384</v>
      </c>
      <c r="AV324" s="101">
        <f>C324/AQ324</f>
        <v>1.037871497311067</v>
      </c>
      <c r="AW324" s="101">
        <f>AQ324/E324</f>
        <v>1</v>
      </c>
      <c r="AX324" s="103">
        <v>8832.5</v>
      </c>
      <c r="AY324" s="6">
        <v>1</v>
      </c>
      <c r="AZ324" s="101">
        <f>AY324/H324</f>
        <v>1.020408163265306E-2</v>
      </c>
      <c r="BA324" s="104">
        <f>IF(AZ324&gt;0.1,0.1,AZ324)</f>
        <v>1.020408163265306E-2</v>
      </c>
      <c r="BB324" s="101">
        <f>AX324/D324</f>
        <v>1.0135406506397384</v>
      </c>
      <c r="BC324" s="101">
        <f>C324/AX324</f>
        <v>1.037871497311067</v>
      </c>
      <c r="BD324" s="101">
        <f>AX324/E324</f>
        <v>1</v>
      </c>
    </row>
    <row r="325" spans="1:56" x14ac:dyDescent="0.2">
      <c r="A325" s="6" t="s">
        <v>1699</v>
      </c>
      <c r="B325" s="100">
        <v>346</v>
      </c>
      <c r="C325" s="13">
        <v>8503</v>
      </c>
      <c r="D325" s="13">
        <v>8299</v>
      </c>
      <c r="E325" s="13">
        <v>8391</v>
      </c>
      <c r="F325" s="13">
        <f>IF(C325=E325,1,0)</f>
        <v>0</v>
      </c>
      <c r="G325" s="13">
        <v>7</v>
      </c>
      <c r="H325" s="6">
        <f>VLOOKUP(B325,NEW_TRAIN_TEST!$A$2:$D$980,4,0)</f>
        <v>76</v>
      </c>
      <c r="I325" s="6" t="str">
        <f>VLOOKUP(B325,NEW_TRAIN_TEST!$A$2:$E$980,5,0)</f>
        <v>circular_ladder</v>
      </c>
      <c r="J325" s="101">
        <f>G325/H325</f>
        <v>9.2105263157894732E-2</v>
      </c>
      <c r="K325" s="101">
        <f>IF(J325&gt;0.3,0.3,J325)</f>
        <v>9.2105263157894732E-2</v>
      </c>
      <c r="L325" s="101">
        <f>E325/D325</f>
        <v>1.0110856729726474</v>
      </c>
      <c r="M325" s="101">
        <f>E325/C325</f>
        <v>0.98682817829001523</v>
      </c>
      <c r="N325" s="103">
        <v>8391</v>
      </c>
      <c r="O325" s="103">
        <v>2</v>
      </c>
      <c r="P325" s="104">
        <f>O325/H325</f>
        <v>2.6315789473684209E-2</v>
      </c>
      <c r="Q325" s="104">
        <f>IF(P325&gt;0.25,0.25,P325)</f>
        <v>2.6315789473684209E-2</v>
      </c>
      <c r="R325" s="101">
        <f>N325/D325</f>
        <v>1.0110856729726474</v>
      </c>
      <c r="S325" s="101">
        <f>N325/C325</f>
        <v>0.98682817829001523</v>
      </c>
      <c r="T325" s="101">
        <f>N325/E325</f>
        <v>1</v>
      </c>
      <c r="U325" s="103">
        <v>8391</v>
      </c>
      <c r="V325" s="103">
        <f>IF(W325&lt;O325,1,0)</f>
        <v>0</v>
      </c>
      <c r="W325" s="6">
        <v>3</v>
      </c>
      <c r="X325" s="101">
        <f>W325/H325</f>
        <v>3.9473684210526314E-2</v>
      </c>
      <c r="Y325" s="104">
        <f>IF(X325&gt;0.25,0.25,X325)</f>
        <v>3.9473684210526314E-2</v>
      </c>
      <c r="Z325" s="101">
        <f>U325/D325</f>
        <v>1.0110856729726474</v>
      </c>
      <c r="AA325" s="101">
        <f>U325/C325</f>
        <v>0.98682817829001523</v>
      </c>
      <c r="AB325" s="101">
        <f>U325/E325</f>
        <v>1</v>
      </c>
      <c r="AC325" s="103">
        <v>8391</v>
      </c>
      <c r="AD325" s="105">
        <v>4</v>
      </c>
      <c r="AE325" s="107">
        <f>AD325/H325</f>
        <v>5.2631578947368418E-2</v>
      </c>
      <c r="AF325" s="104">
        <f>IF(AE325&gt;0.3,0.3,AE325)</f>
        <v>5.2631578947368418E-2</v>
      </c>
      <c r="AG325" s="101">
        <f>AC325/D325</f>
        <v>1.0110856729726474</v>
      </c>
      <c r="AH325" s="101">
        <f>C325/AC325</f>
        <v>1.0133476343701584</v>
      </c>
      <c r="AI325" s="101">
        <f>AC325/E325</f>
        <v>1</v>
      </c>
      <c r="AJ325" s="103">
        <v>8391</v>
      </c>
      <c r="AK325" s="6">
        <v>4</v>
      </c>
      <c r="AL325" s="101">
        <f>AK325/H325</f>
        <v>5.2631578947368418E-2</v>
      </c>
      <c r="AM325" s="104">
        <f>IF(AL325&gt;0.3,0.3,AL325)</f>
        <v>5.2631578947368418E-2</v>
      </c>
      <c r="AN325" s="101">
        <f>AJ325/D325</f>
        <v>1.0110856729726474</v>
      </c>
      <c r="AO325" s="101">
        <f>C325/AJ325</f>
        <v>1.0133476343701584</v>
      </c>
      <c r="AP325" s="101">
        <f>AJ325/E325</f>
        <v>1</v>
      </c>
      <c r="AQ325" s="103">
        <v>8391</v>
      </c>
      <c r="AR325" s="103">
        <v>2</v>
      </c>
      <c r="AS325" s="101">
        <f>AR325/H325</f>
        <v>2.6315789473684209E-2</v>
      </c>
      <c r="AT325" s="104">
        <f>IF(AS325&gt;0.25,0.25,AS325)</f>
        <v>2.6315789473684209E-2</v>
      </c>
      <c r="AU325" s="101">
        <f>AQ325/D325</f>
        <v>1.0110856729726474</v>
      </c>
      <c r="AV325" s="101">
        <f>C325/AQ325</f>
        <v>1.0133476343701584</v>
      </c>
      <c r="AW325" s="101">
        <f>AQ325/E325</f>
        <v>1</v>
      </c>
      <c r="AX325" s="103">
        <v>8391</v>
      </c>
      <c r="AY325" s="6">
        <v>1</v>
      </c>
      <c r="AZ325" s="101">
        <f>AY325/H325</f>
        <v>1.3157894736842105E-2</v>
      </c>
      <c r="BA325" s="104">
        <f>IF(AZ325&gt;0.1,0.1,AZ325)</f>
        <v>1.3157894736842105E-2</v>
      </c>
      <c r="BB325" s="101">
        <f>AX325/D325</f>
        <v>1.0110856729726474</v>
      </c>
      <c r="BC325" s="101">
        <f>C325/AX325</f>
        <v>1.0133476343701584</v>
      </c>
      <c r="BD325" s="101">
        <f>AX325/E325</f>
        <v>1</v>
      </c>
    </row>
    <row r="326" spans="1:56" x14ac:dyDescent="0.2">
      <c r="A326" s="6" t="s">
        <v>1699</v>
      </c>
      <c r="B326" s="100">
        <v>347</v>
      </c>
      <c r="C326" s="13">
        <v>7322</v>
      </c>
      <c r="D326" s="13">
        <v>7322</v>
      </c>
      <c r="E326" s="13">
        <v>7322</v>
      </c>
      <c r="F326" s="13">
        <f>IF(C326=E326,1,0)</f>
        <v>1</v>
      </c>
      <c r="G326" s="13">
        <v>0</v>
      </c>
      <c r="H326" s="6">
        <f>VLOOKUP(B326,NEW_TRAIN_TEST!$A$2:$D$980,4,0)</f>
        <v>22</v>
      </c>
      <c r="I326" s="6" t="str">
        <f>VLOOKUP(B326,NEW_TRAIN_TEST!$A$2:$E$980,5,0)</f>
        <v>circular_ladder</v>
      </c>
      <c r="J326" s="101">
        <f>G326/H326</f>
        <v>0</v>
      </c>
      <c r="K326" s="101">
        <f>IF(J326&gt;0.3,0.3,J326)</f>
        <v>0</v>
      </c>
      <c r="L326" s="101">
        <f>E326/D326</f>
        <v>1</v>
      </c>
      <c r="M326" s="101">
        <f>E326/C326</f>
        <v>1</v>
      </c>
      <c r="N326" s="103">
        <v>7322</v>
      </c>
      <c r="O326" s="103">
        <v>0</v>
      </c>
      <c r="P326" s="104">
        <f>O326/H326</f>
        <v>0</v>
      </c>
      <c r="Q326" s="104">
        <f>IF(P326&gt;0.25,0.25,P326)</f>
        <v>0</v>
      </c>
      <c r="R326" s="101">
        <f>N326/D326</f>
        <v>1</v>
      </c>
      <c r="S326" s="101">
        <f>N326/C326</f>
        <v>1</v>
      </c>
      <c r="T326" s="101">
        <f>N326/E326</f>
        <v>1</v>
      </c>
      <c r="U326" s="103">
        <v>7322</v>
      </c>
      <c r="V326" s="103">
        <f>IF(W326&lt;O326,1,0)</f>
        <v>0</v>
      </c>
      <c r="W326" s="6">
        <v>0</v>
      </c>
      <c r="X326" s="101">
        <f>W326/H326</f>
        <v>0</v>
      </c>
      <c r="Y326" s="104">
        <f>IF(X326&gt;0.25,0.25,X326)</f>
        <v>0</v>
      </c>
      <c r="Z326" s="101">
        <f>U326/D326</f>
        <v>1</v>
      </c>
      <c r="AA326" s="101">
        <f>U326/C326</f>
        <v>1</v>
      </c>
      <c r="AB326" s="101">
        <f>U326/E326</f>
        <v>1</v>
      </c>
      <c r="AC326" s="103">
        <v>7322</v>
      </c>
      <c r="AD326" s="105">
        <v>0</v>
      </c>
      <c r="AE326" s="107">
        <f>AD326/H326</f>
        <v>0</v>
      </c>
      <c r="AF326" s="104">
        <f>IF(AE326&gt;0.3,0.3,AE326)</f>
        <v>0</v>
      </c>
      <c r="AG326" s="101">
        <f>AC326/D326</f>
        <v>1</v>
      </c>
      <c r="AH326" s="101">
        <f>C326/AC326</f>
        <v>1</v>
      </c>
      <c r="AI326" s="101">
        <f>AC326/E326</f>
        <v>1</v>
      </c>
      <c r="AJ326" s="103">
        <v>7322</v>
      </c>
      <c r="AK326" s="6">
        <v>0</v>
      </c>
      <c r="AL326" s="101">
        <f>AK326/H326</f>
        <v>0</v>
      </c>
      <c r="AM326" s="104">
        <f>IF(AL326&gt;0.3,0.3,AL326)</f>
        <v>0</v>
      </c>
      <c r="AN326" s="101">
        <f>AJ326/D326</f>
        <v>1</v>
      </c>
      <c r="AO326" s="101">
        <f>C326/AJ326</f>
        <v>1</v>
      </c>
      <c r="AP326" s="101">
        <f>AJ326/E326</f>
        <v>1</v>
      </c>
      <c r="AQ326" s="103">
        <v>7322</v>
      </c>
      <c r="AR326" s="103">
        <v>0</v>
      </c>
      <c r="AS326" s="101">
        <f>AR326/H326</f>
        <v>0</v>
      </c>
      <c r="AT326" s="104">
        <f>IF(AS326&gt;0.25,0.25,AS326)</f>
        <v>0</v>
      </c>
      <c r="AU326" s="101">
        <f>AQ326/D326</f>
        <v>1</v>
      </c>
      <c r="AV326" s="101">
        <f>C326/AQ326</f>
        <v>1</v>
      </c>
      <c r="AW326" s="101">
        <f>AQ326/E326</f>
        <v>1</v>
      </c>
      <c r="AX326" s="103">
        <v>7322</v>
      </c>
      <c r="AY326" s="6">
        <v>0</v>
      </c>
      <c r="AZ326" s="101">
        <f>AY326/H326</f>
        <v>0</v>
      </c>
      <c r="BA326" s="104">
        <f>IF(AZ326&gt;0.1,0.1,AZ326)</f>
        <v>0</v>
      </c>
      <c r="BB326" s="101">
        <f>AX326/D326</f>
        <v>1</v>
      </c>
      <c r="BC326" s="101">
        <f>C326/AX326</f>
        <v>1</v>
      </c>
      <c r="BD326" s="101">
        <f>AX326/E326</f>
        <v>1</v>
      </c>
    </row>
    <row r="327" spans="1:56" x14ac:dyDescent="0.2">
      <c r="A327" s="6" t="s">
        <v>1431</v>
      </c>
      <c r="B327" s="100">
        <v>348</v>
      </c>
      <c r="C327" s="13">
        <v>5708</v>
      </c>
      <c r="D327" s="13">
        <v>4415</v>
      </c>
      <c r="E327" s="13">
        <v>4415</v>
      </c>
      <c r="F327" s="13">
        <f>IF(C327=E327,1,0)</f>
        <v>0</v>
      </c>
      <c r="G327" s="13">
        <v>0</v>
      </c>
      <c r="H327" s="6">
        <f>VLOOKUP(B327,NEW_TRAIN_TEST!$A$2:$D$980,4,0)</f>
        <v>42</v>
      </c>
      <c r="I327" s="6" t="str">
        <f>VLOOKUP(B327,NEW_TRAIN_TEST!$A$2:$E$980,5,0)</f>
        <v>ladder</v>
      </c>
      <c r="J327" s="101">
        <f>G327/H327</f>
        <v>0</v>
      </c>
      <c r="K327" s="101">
        <f>IF(J327&gt;0.3,0.3,J327)</f>
        <v>0</v>
      </c>
      <c r="L327" s="101">
        <f>E327/D327</f>
        <v>1</v>
      </c>
      <c r="M327" s="101">
        <f>E327/C327</f>
        <v>0.77347582340574628</v>
      </c>
      <c r="N327" s="103">
        <v>4428</v>
      </c>
      <c r="O327" s="103">
        <v>3</v>
      </c>
      <c r="P327" s="104">
        <f>O327/H327</f>
        <v>7.1428571428571425E-2</v>
      </c>
      <c r="Q327" s="104">
        <f>IF(P327&gt;0.25,0.25,P327)</f>
        <v>7.1428571428571425E-2</v>
      </c>
      <c r="R327" s="101">
        <f>N327/D327</f>
        <v>1.0029445073612684</v>
      </c>
      <c r="S327" s="101">
        <f>N327/C327</f>
        <v>0.77575332866152769</v>
      </c>
      <c r="T327" s="101">
        <f>N327/E327</f>
        <v>1.0029445073612684</v>
      </c>
      <c r="U327" s="103">
        <v>4428</v>
      </c>
      <c r="V327" s="103">
        <f>IF(W327&lt;O327,1,0)</f>
        <v>0</v>
      </c>
      <c r="W327" s="6">
        <v>5</v>
      </c>
      <c r="X327" s="101">
        <f>W327/H327</f>
        <v>0.11904761904761904</v>
      </c>
      <c r="Y327" s="104">
        <f>IF(X327&gt;0.25,0.25,X327)</f>
        <v>0.11904761904761904</v>
      </c>
      <c r="Z327" s="101">
        <f>U327/D327</f>
        <v>1.0029445073612684</v>
      </c>
      <c r="AA327" s="101">
        <f>U327/C327</f>
        <v>0.77575332866152769</v>
      </c>
      <c r="AB327" s="101">
        <f>U327/E327</f>
        <v>1.0029445073612684</v>
      </c>
      <c r="AC327" s="103">
        <v>4428</v>
      </c>
      <c r="AD327" s="105">
        <v>5</v>
      </c>
      <c r="AE327" s="107">
        <f>AD327/H327</f>
        <v>0.11904761904761904</v>
      </c>
      <c r="AF327" s="104">
        <f>IF(AE327&gt;0.3,0.3,AE327)</f>
        <v>0.11904761904761904</v>
      </c>
      <c r="AG327" s="101">
        <f>AC327/D327</f>
        <v>1.0029445073612684</v>
      </c>
      <c r="AH327" s="101">
        <f>C327/AC327</f>
        <v>1.2890695573622404</v>
      </c>
      <c r="AI327" s="101">
        <f>AC327/E327</f>
        <v>1.0029445073612684</v>
      </c>
      <c r="AJ327" s="103">
        <v>4428</v>
      </c>
      <c r="AK327" s="6">
        <v>5</v>
      </c>
      <c r="AL327" s="101">
        <f>AK327/H327</f>
        <v>0.11904761904761904</v>
      </c>
      <c r="AM327" s="104">
        <f>IF(AL327&gt;0.3,0.3,AL327)</f>
        <v>0.11904761904761904</v>
      </c>
      <c r="AN327" s="101">
        <f>AJ327/D327</f>
        <v>1.0029445073612684</v>
      </c>
      <c r="AO327" s="101">
        <f>C327/AJ327</f>
        <v>1.2890695573622404</v>
      </c>
      <c r="AP327" s="101">
        <f>AJ327/E327</f>
        <v>1.0029445073612684</v>
      </c>
      <c r="AQ327" s="103">
        <v>4428</v>
      </c>
      <c r="AR327" s="103">
        <v>6</v>
      </c>
      <c r="AS327" s="101">
        <f>AR327/H327</f>
        <v>0.14285714285714285</v>
      </c>
      <c r="AT327" s="104">
        <f>IF(AS327&gt;0.25,0.25,AS327)</f>
        <v>0.14285714285714285</v>
      </c>
      <c r="AU327" s="101">
        <f>AQ327/D327</f>
        <v>1.0029445073612684</v>
      </c>
      <c r="AV327" s="101">
        <f>C327/AQ327</f>
        <v>1.2890695573622404</v>
      </c>
      <c r="AW327" s="101">
        <f>AQ327/E327</f>
        <v>1.0029445073612684</v>
      </c>
      <c r="AX327" s="103">
        <v>4415</v>
      </c>
      <c r="AY327" s="6">
        <v>0</v>
      </c>
      <c r="AZ327" s="101">
        <f>AY327/H327</f>
        <v>0</v>
      </c>
      <c r="BA327" s="104">
        <f>IF(AZ327&gt;0.1,0.1,AZ327)</f>
        <v>0</v>
      </c>
      <c r="BB327" s="101">
        <f>AX327/D327</f>
        <v>1</v>
      </c>
      <c r="BC327" s="101">
        <f>C327/AX327</f>
        <v>1.2928652321630805</v>
      </c>
      <c r="BD327" s="101">
        <f>AX327/E327</f>
        <v>1</v>
      </c>
    </row>
    <row r="328" spans="1:56" x14ac:dyDescent="0.2">
      <c r="A328" s="6" t="s">
        <v>1431</v>
      </c>
      <c r="B328" s="100">
        <v>349</v>
      </c>
      <c r="C328" s="13">
        <v>5019</v>
      </c>
      <c r="D328" s="13">
        <v>3922.5</v>
      </c>
      <c r="E328" s="13">
        <v>3922.5</v>
      </c>
      <c r="F328" s="13">
        <f>IF(C328=E328,1,0)</f>
        <v>0</v>
      </c>
      <c r="G328" s="13">
        <v>0</v>
      </c>
      <c r="H328" s="6">
        <f>VLOOKUP(B328,NEW_TRAIN_TEST!$A$2:$D$980,4,0)</f>
        <v>22</v>
      </c>
      <c r="I328" s="6" t="str">
        <f>VLOOKUP(B328,NEW_TRAIN_TEST!$A$2:$E$980,5,0)</f>
        <v>ladder</v>
      </c>
      <c r="J328" s="101">
        <f>G328/H328</f>
        <v>0</v>
      </c>
      <c r="K328" s="101">
        <f>IF(J328&gt;0.3,0.3,J328)</f>
        <v>0</v>
      </c>
      <c r="L328" s="101">
        <f>E328/D328</f>
        <v>1</v>
      </c>
      <c r="M328" s="101">
        <f>E328/C328</f>
        <v>0.7815301852958757</v>
      </c>
      <c r="N328" s="103">
        <v>3934.5</v>
      </c>
      <c r="O328" s="103">
        <v>2</v>
      </c>
      <c r="P328" s="104">
        <f>O328/H328</f>
        <v>9.0909090909090912E-2</v>
      </c>
      <c r="Q328" s="104">
        <f>IF(P328&gt;0.25,0.25,P328)</f>
        <v>9.0909090909090912E-2</v>
      </c>
      <c r="R328" s="101">
        <f>N328/D328</f>
        <v>1.0030592734225621</v>
      </c>
      <c r="S328" s="101">
        <f>N328/C328</f>
        <v>0.78392109982068137</v>
      </c>
      <c r="T328" s="101">
        <f>N328/E328</f>
        <v>1.0030592734225621</v>
      </c>
      <c r="U328" s="103">
        <v>3934.5</v>
      </c>
      <c r="V328" s="103">
        <f>IF(W328&lt;O328,1,0)</f>
        <v>0</v>
      </c>
      <c r="W328" s="6">
        <v>2</v>
      </c>
      <c r="X328" s="101">
        <f>W328/H328</f>
        <v>9.0909090909090912E-2</v>
      </c>
      <c r="Y328" s="104">
        <f>IF(X328&gt;0.25,0.25,X328)</f>
        <v>9.0909090909090912E-2</v>
      </c>
      <c r="Z328" s="101">
        <f>U328/D328</f>
        <v>1.0030592734225621</v>
      </c>
      <c r="AA328" s="101">
        <f>U328/C328</f>
        <v>0.78392109982068137</v>
      </c>
      <c r="AB328" s="101">
        <f>U328/E328</f>
        <v>1.0030592734225621</v>
      </c>
      <c r="AC328" s="103">
        <v>3934.5</v>
      </c>
      <c r="AD328" s="105">
        <v>2</v>
      </c>
      <c r="AE328" s="107">
        <f>AD328/H328</f>
        <v>9.0909090909090912E-2</v>
      </c>
      <c r="AF328" s="104">
        <f>IF(AE328&gt;0.3,0.3,AE328)</f>
        <v>9.0909090909090912E-2</v>
      </c>
      <c r="AG328" s="101">
        <f>AC328/D328</f>
        <v>1.0030592734225621</v>
      </c>
      <c r="AH328" s="101">
        <f>C328/AC328</f>
        <v>1.2756385817765916</v>
      </c>
      <c r="AI328" s="101">
        <f>AC328/E328</f>
        <v>1.0030592734225621</v>
      </c>
      <c r="AJ328" s="103">
        <v>3925.5</v>
      </c>
      <c r="AK328" s="6">
        <v>2</v>
      </c>
      <c r="AL328" s="101">
        <f>AK328/H328</f>
        <v>9.0909090909090912E-2</v>
      </c>
      <c r="AM328" s="104">
        <f>IF(AL328&gt;0.3,0.3,AL328)</f>
        <v>9.0909090909090912E-2</v>
      </c>
      <c r="AN328" s="101">
        <f>AJ328/D328</f>
        <v>1.0007648183556406</v>
      </c>
      <c r="AO328" s="101">
        <f>C328/AJ328</f>
        <v>1.2785632403515477</v>
      </c>
      <c r="AP328" s="101">
        <f>AJ328/E328</f>
        <v>1.0007648183556406</v>
      </c>
      <c r="AQ328" s="103">
        <v>3934.5</v>
      </c>
      <c r="AR328" s="103">
        <v>4</v>
      </c>
      <c r="AS328" s="101">
        <f>AR328/H328</f>
        <v>0.18181818181818182</v>
      </c>
      <c r="AT328" s="104">
        <f>IF(AS328&gt;0.25,0.25,AS328)</f>
        <v>0.18181818181818182</v>
      </c>
      <c r="AU328" s="101">
        <f>AQ328/D328</f>
        <v>1.0030592734225621</v>
      </c>
      <c r="AV328" s="101">
        <f>C328/AQ328</f>
        <v>1.2756385817765916</v>
      </c>
      <c r="AW328" s="101">
        <f>AQ328/E328</f>
        <v>1.0030592734225621</v>
      </c>
      <c r="AX328" s="103">
        <v>3922.5</v>
      </c>
      <c r="AY328" s="6">
        <v>0</v>
      </c>
      <c r="AZ328" s="101">
        <f>AY328/H328</f>
        <v>0</v>
      </c>
      <c r="BA328" s="104">
        <f>IF(AZ328&gt;0.1,0.1,AZ328)</f>
        <v>0</v>
      </c>
      <c r="BB328" s="101">
        <f>AX328/D328</f>
        <v>1</v>
      </c>
      <c r="BC328" s="101">
        <f>C328/AX328</f>
        <v>1.2795411089866158</v>
      </c>
      <c r="BD328" s="101">
        <f>AX328/E328</f>
        <v>1</v>
      </c>
    </row>
    <row r="329" spans="1:56" x14ac:dyDescent="0.2">
      <c r="A329" s="6" t="s">
        <v>1431</v>
      </c>
      <c r="B329" s="100">
        <v>350</v>
      </c>
      <c r="C329" s="13">
        <v>7523</v>
      </c>
      <c r="D329" s="13">
        <v>6368.5</v>
      </c>
      <c r="E329" s="13">
        <v>6471.5</v>
      </c>
      <c r="F329" s="13">
        <f>IF(C329=E329,1,0)</f>
        <v>0</v>
      </c>
      <c r="G329" s="13">
        <v>4</v>
      </c>
      <c r="H329" s="6">
        <f>VLOOKUP(B329,NEW_TRAIN_TEST!$A$2:$D$980,4,0)</f>
        <v>58</v>
      </c>
      <c r="I329" s="6" t="str">
        <f>VLOOKUP(B329,NEW_TRAIN_TEST!$A$2:$E$980,5,0)</f>
        <v>ladder</v>
      </c>
      <c r="J329" s="101">
        <f>G329/H329</f>
        <v>6.8965517241379309E-2</v>
      </c>
      <c r="K329" s="101">
        <f>IF(J329&gt;0.3,0.3,J329)</f>
        <v>6.8965517241379309E-2</v>
      </c>
      <c r="L329" s="101">
        <f>E329/D329</f>
        <v>1.016173353222894</v>
      </c>
      <c r="M329" s="101">
        <f>E329/C329</f>
        <v>0.86022863219460322</v>
      </c>
      <c r="N329" s="103">
        <v>6471.5</v>
      </c>
      <c r="O329" s="103">
        <v>1</v>
      </c>
      <c r="P329" s="104">
        <f>O329/H329</f>
        <v>1.7241379310344827E-2</v>
      </c>
      <c r="Q329" s="104">
        <f>IF(P329&gt;0.25,0.25,P329)</f>
        <v>1.7241379310344827E-2</v>
      </c>
      <c r="R329" s="101">
        <f>N329/D329</f>
        <v>1.016173353222894</v>
      </c>
      <c r="S329" s="101">
        <f>N329/C329</f>
        <v>0.86022863219460322</v>
      </c>
      <c r="T329" s="101">
        <f>N329/E329</f>
        <v>1</v>
      </c>
      <c r="U329" s="103">
        <v>6471.5</v>
      </c>
      <c r="V329" s="103">
        <f>IF(W329&lt;O329,1,0)</f>
        <v>0</v>
      </c>
      <c r="W329" s="6">
        <v>1</v>
      </c>
      <c r="X329" s="101">
        <f>W329/H329</f>
        <v>1.7241379310344827E-2</v>
      </c>
      <c r="Y329" s="104">
        <f>IF(X329&gt;0.25,0.25,X329)</f>
        <v>1.7241379310344827E-2</v>
      </c>
      <c r="Z329" s="101">
        <f>U329/D329</f>
        <v>1.016173353222894</v>
      </c>
      <c r="AA329" s="101">
        <f>U329/C329</f>
        <v>0.86022863219460322</v>
      </c>
      <c r="AB329" s="101">
        <f>U329/E329</f>
        <v>1</v>
      </c>
      <c r="AC329" s="103">
        <v>6471.5</v>
      </c>
      <c r="AD329" s="105">
        <v>1</v>
      </c>
      <c r="AE329" s="107">
        <f>AD329/H329</f>
        <v>1.7241379310344827E-2</v>
      </c>
      <c r="AF329" s="104">
        <f>IF(AE329&gt;0.3,0.3,AE329)</f>
        <v>1.7241379310344827E-2</v>
      </c>
      <c r="AG329" s="101">
        <f>AC329/D329</f>
        <v>1.016173353222894</v>
      </c>
      <c r="AH329" s="101">
        <f>C329/AC329</f>
        <v>1.1624816503129105</v>
      </c>
      <c r="AI329" s="101">
        <f>AC329/E329</f>
        <v>1</v>
      </c>
      <c r="AJ329" s="103">
        <v>6471.5</v>
      </c>
      <c r="AK329" s="6">
        <v>1</v>
      </c>
      <c r="AL329" s="101">
        <f>AK329/H329</f>
        <v>1.7241379310344827E-2</v>
      </c>
      <c r="AM329" s="104">
        <f>IF(AL329&gt;0.3,0.3,AL329)</f>
        <v>1.7241379310344827E-2</v>
      </c>
      <c r="AN329" s="101">
        <f>AJ329/D329</f>
        <v>1.016173353222894</v>
      </c>
      <c r="AO329" s="101">
        <f>C329/AJ329</f>
        <v>1.1624816503129105</v>
      </c>
      <c r="AP329" s="101">
        <f>AJ329/E329</f>
        <v>1</v>
      </c>
      <c r="AQ329" s="103">
        <v>6471.5</v>
      </c>
      <c r="AR329" s="103">
        <v>2</v>
      </c>
      <c r="AS329" s="101">
        <f>AR329/H329</f>
        <v>3.4482758620689655E-2</v>
      </c>
      <c r="AT329" s="104">
        <f>IF(AS329&gt;0.25,0.25,AS329)</f>
        <v>3.4482758620689655E-2</v>
      </c>
      <c r="AU329" s="101">
        <f>AQ329/D329</f>
        <v>1.016173353222894</v>
      </c>
      <c r="AV329" s="101">
        <f>C329/AQ329</f>
        <v>1.1624816503129105</v>
      </c>
      <c r="AW329" s="101">
        <f>AQ329/E329</f>
        <v>1</v>
      </c>
      <c r="AX329" s="103">
        <v>6471.5</v>
      </c>
      <c r="AY329" s="6">
        <v>0</v>
      </c>
      <c r="AZ329" s="101">
        <f>AY329/H329</f>
        <v>0</v>
      </c>
      <c r="BA329" s="104">
        <f>IF(AZ329&gt;0.1,0.1,AZ329)</f>
        <v>0</v>
      </c>
      <c r="BB329" s="101">
        <f>AX329/D329</f>
        <v>1.016173353222894</v>
      </c>
      <c r="BC329" s="101">
        <f>C329/AX329</f>
        <v>1.1624816503129105</v>
      </c>
      <c r="BD329" s="101">
        <f>AX329/E329</f>
        <v>1</v>
      </c>
    </row>
    <row r="330" spans="1:56" x14ac:dyDescent="0.2">
      <c r="A330" s="6" t="s">
        <v>1431</v>
      </c>
      <c r="B330" s="100">
        <v>351</v>
      </c>
      <c r="C330" s="13">
        <v>7295</v>
      </c>
      <c r="D330" s="13">
        <v>6815</v>
      </c>
      <c r="E330" s="13">
        <v>6878.5</v>
      </c>
      <c r="F330" s="13">
        <f>IF(C330=E330,1,0)</f>
        <v>0</v>
      </c>
      <c r="G330" s="13">
        <v>3</v>
      </c>
      <c r="H330" s="6">
        <f>VLOOKUP(B330,NEW_TRAIN_TEST!$A$2:$D$980,4,0)</f>
        <v>54</v>
      </c>
      <c r="I330" s="6" t="str">
        <f>VLOOKUP(B330,NEW_TRAIN_TEST!$A$2:$E$980,5,0)</f>
        <v>ladder</v>
      </c>
      <c r="J330" s="101">
        <f>G330/H330</f>
        <v>5.5555555555555552E-2</v>
      </c>
      <c r="K330" s="101">
        <f>IF(J330&gt;0.3,0.3,J330)</f>
        <v>5.5555555555555552E-2</v>
      </c>
      <c r="L330" s="101">
        <f>E330/D330</f>
        <v>1.0093176815847396</v>
      </c>
      <c r="M330" s="101">
        <f>E330/C330</f>
        <v>0.94290610006854014</v>
      </c>
      <c r="N330" s="103">
        <v>6878.5</v>
      </c>
      <c r="O330" s="103">
        <v>1</v>
      </c>
      <c r="P330" s="104">
        <f>O330/H330</f>
        <v>1.8518518518518517E-2</v>
      </c>
      <c r="Q330" s="104">
        <f>IF(P330&gt;0.25,0.25,P330)</f>
        <v>1.8518518518518517E-2</v>
      </c>
      <c r="R330" s="101">
        <f>N330/D330</f>
        <v>1.0093176815847396</v>
      </c>
      <c r="S330" s="101">
        <f>N330/C330</f>
        <v>0.94290610006854014</v>
      </c>
      <c r="T330" s="101">
        <f>N330/E330</f>
        <v>1</v>
      </c>
      <c r="U330" s="103">
        <v>6878.5</v>
      </c>
      <c r="V330" s="103">
        <f>IF(W330&lt;O330,1,0)</f>
        <v>0</v>
      </c>
      <c r="W330" s="6">
        <v>1</v>
      </c>
      <c r="X330" s="101">
        <f>W330/H330</f>
        <v>1.8518518518518517E-2</v>
      </c>
      <c r="Y330" s="104">
        <f>IF(X330&gt;0.25,0.25,X330)</f>
        <v>1.8518518518518517E-2</v>
      </c>
      <c r="Z330" s="101">
        <f>U330/D330</f>
        <v>1.0093176815847396</v>
      </c>
      <c r="AA330" s="101">
        <f>U330/C330</f>
        <v>0.94290610006854014</v>
      </c>
      <c r="AB330" s="101">
        <f>U330/E330</f>
        <v>1</v>
      </c>
      <c r="AC330" s="103">
        <v>6878.5</v>
      </c>
      <c r="AD330" s="105">
        <v>1</v>
      </c>
      <c r="AE330" s="107">
        <f>AD330/H330</f>
        <v>1.8518518518518517E-2</v>
      </c>
      <c r="AF330" s="104">
        <f>IF(AE330&gt;0.3,0.3,AE330)</f>
        <v>1.8518518518518517E-2</v>
      </c>
      <c r="AG330" s="101">
        <f>AC330/D330</f>
        <v>1.0093176815847396</v>
      </c>
      <c r="AH330" s="101">
        <f>C330/AC330</f>
        <v>1.0605509922221414</v>
      </c>
      <c r="AI330" s="101">
        <f>AC330/E330</f>
        <v>1</v>
      </c>
      <c r="AJ330" s="103">
        <v>6878.5</v>
      </c>
      <c r="AK330" s="6">
        <v>1</v>
      </c>
      <c r="AL330" s="101">
        <f>AK330/H330</f>
        <v>1.8518518518518517E-2</v>
      </c>
      <c r="AM330" s="104">
        <f>IF(AL330&gt;0.3,0.3,AL330)</f>
        <v>1.8518518518518517E-2</v>
      </c>
      <c r="AN330" s="101">
        <f>AJ330/D330</f>
        <v>1.0093176815847396</v>
      </c>
      <c r="AO330" s="101">
        <f>C330/AJ330</f>
        <v>1.0605509922221414</v>
      </c>
      <c r="AP330" s="101">
        <f>AJ330/E330</f>
        <v>1</v>
      </c>
      <c r="AQ330" s="103">
        <v>6878.5</v>
      </c>
      <c r="AR330" s="103">
        <v>2</v>
      </c>
      <c r="AS330" s="101">
        <f>AR330/H330</f>
        <v>3.7037037037037035E-2</v>
      </c>
      <c r="AT330" s="104">
        <f>IF(AS330&gt;0.25,0.25,AS330)</f>
        <v>3.7037037037037035E-2</v>
      </c>
      <c r="AU330" s="101">
        <f>AQ330/D330</f>
        <v>1.0093176815847396</v>
      </c>
      <c r="AV330" s="101">
        <f>C330/AQ330</f>
        <v>1.0605509922221414</v>
      </c>
      <c r="AW330" s="101">
        <f>AQ330/E330</f>
        <v>1</v>
      </c>
      <c r="AX330" s="103">
        <v>6878.5</v>
      </c>
      <c r="AY330" s="6">
        <v>0</v>
      </c>
      <c r="AZ330" s="101">
        <f>AY330/H330</f>
        <v>0</v>
      </c>
      <c r="BA330" s="104">
        <f>IF(AZ330&gt;0.1,0.1,AZ330)</f>
        <v>0</v>
      </c>
      <c r="BB330" s="101">
        <f>AX330/D330</f>
        <v>1.0093176815847396</v>
      </c>
      <c r="BC330" s="101">
        <f>C330/AX330</f>
        <v>1.0605509922221414</v>
      </c>
      <c r="BD330" s="101">
        <f>AX330/E330</f>
        <v>1</v>
      </c>
    </row>
    <row r="331" spans="1:56" x14ac:dyDescent="0.2">
      <c r="A331" s="6" t="s">
        <v>1431</v>
      </c>
      <c r="B331" s="100">
        <v>352</v>
      </c>
      <c r="C331" s="13">
        <v>13413</v>
      </c>
      <c r="D331" s="13">
        <v>12670.5</v>
      </c>
      <c r="E331" s="13">
        <v>12910.5</v>
      </c>
      <c r="F331" s="13">
        <f>IF(C331=E331,1,0)</f>
        <v>0</v>
      </c>
      <c r="G331" s="13">
        <v>12</v>
      </c>
      <c r="H331" s="6">
        <f>VLOOKUP(B331,NEW_TRAIN_TEST!$A$2:$D$980,4,0)</f>
        <v>198</v>
      </c>
      <c r="I331" s="6" t="str">
        <f>VLOOKUP(B331,NEW_TRAIN_TEST!$A$2:$E$980,5,0)</f>
        <v>ladder</v>
      </c>
      <c r="J331" s="101">
        <f>G331/H331</f>
        <v>6.0606060606060608E-2</v>
      </c>
      <c r="K331" s="101">
        <f>IF(J331&gt;0.3,0.3,J331)</f>
        <v>6.0606060606060608E-2</v>
      </c>
      <c r="L331" s="101">
        <f>E331/D331</f>
        <v>1.0189416360838168</v>
      </c>
      <c r="M331" s="101">
        <f>E331/C331</f>
        <v>0.9625363453366137</v>
      </c>
      <c r="N331" s="103">
        <v>12910.5</v>
      </c>
      <c r="O331" s="103">
        <v>4</v>
      </c>
      <c r="P331" s="104">
        <f>O331/H331</f>
        <v>2.0202020202020204E-2</v>
      </c>
      <c r="Q331" s="104">
        <f>IF(P331&gt;0.25,0.25,P331)</f>
        <v>2.0202020202020204E-2</v>
      </c>
      <c r="R331" s="101">
        <f>N331/D331</f>
        <v>1.0189416360838168</v>
      </c>
      <c r="S331" s="101">
        <f>N331/C331</f>
        <v>0.9625363453366137</v>
      </c>
      <c r="T331" s="101">
        <f>N331/E331</f>
        <v>1</v>
      </c>
      <c r="U331" s="103">
        <v>12910.5</v>
      </c>
      <c r="V331" s="103">
        <f>IF(W331&lt;O331,1,0)</f>
        <v>0</v>
      </c>
      <c r="W331" s="6">
        <v>6</v>
      </c>
      <c r="X331" s="101">
        <f>W331/H331</f>
        <v>3.0303030303030304E-2</v>
      </c>
      <c r="Y331" s="104">
        <f>IF(X331&gt;0.25,0.25,X331)</f>
        <v>3.0303030303030304E-2</v>
      </c>
      <c r="Z331" s="101">
        <f>U331/D331</f>
        <v>1.0189416360838168</v>
      </c>
      <c r="AA331" s="101">
        <f>U331/C331</f>
        <v>0.9625363453366137</v>
      </c>
      <c r="AB331" s="101">
        <f>U331/E331</f>
        <v>1</v>
      </c>
      <c r="AC331" s="103">
        <v>12910.5</v>
      </c>
      <c r="AD331" s="105">
        <v>7</v>
      </c>
      <c r="AE331" s="107">
        <f>AD331/H331</f>
        <v>3.5353535353535352E-2</v>
      </c>
      <c r="AF331" s="104">
        <f>IF(AE331&gt;0.3,0.3,AE331)</f>
        <v>3.5353535353535352E-2</v>
      </c>
      <c r="AG331" s="101">
        <f>AC331/D331</f>
        <v>1.0189416360838168</v>
      </c>
      <c r="AH331" s="101">
        <f>C331/AC331</f>
        <v>1.0389218078308353</v>
      </c>
      <c r="AI331" s="101">
        <f>AC331/E331</f>
        <v>1</v>
      </c>
      <c r="AJ331" s="103">
        <v>12910.5</v>
      </c>
      <c r="AK331" s="6">
        <v>7</v>
      </c>
      <c r="AL331" s="101">
        <f>AK331/H331</f>
        <v>3.5353535353535352E-2</v>
      </c>
      <c r="AM331" s="104">
        <f>IF(AL331&gt;0.3,0.3,AL331)</f>
        <v>3.5353535353535352E-2</v>
      </c>
      <c r="AN331" s="101">
        <f>AJ331/D331</f>
        <v>1.0189416360838168</v>
      </c>
      <c r="AO331" s="101">
        <f>C331/AJ331</f>
        <v>1.0389218078308353</v>
      </c>
      <c r="AP331" s="101">
        <f>AJ331/E331</f>
        <v>1</v>
      </c>
      <c r="AQ331" s="103">
        <v>12910.5</v>
      </c>
      <c r="AR331" s="103">
        <v>2</v>
      </c>
      <c r="AS331" s="101">
        <f>AR331/H331</f>
        <v>1.0101010101010102E-2</v>
      </c>
      <c r="AT331" s="104">
        <f>IF(AS331&gt;0.25,0.25,AS331)</f>
        <v>1.0101010101010102E-2</v>
      </c>
      <c r="AU331" s="101">
        <f>AQ331/D331</f>
        <v>1.0189416360838168</v>
      </c>
      <c r="AV331" s="101">
        <f>C331/AQ331</f>
        <v>1.0389218078308353</v>
      </c>
      <c r="AW331" s="101">
        <f>AQ331/E331</f>
        <v>1</v>
      </c>
      <c r="AX331" s="103">
        <v>12910.5</v>
      </c>
      <c r="AY331" s="6">
        <v>1</v>
      </c>
      <c r="AZ331" s="101">
        <f>AY331/H331</f>
        <v>5.0505050505050509E-3</v>
      </c>
      <c r="BA331" s="104">
        <f>IF(AZ331&gt;0.1,0.1,AZ331)</f>
        <v>5.0505050505050509E-3</v>
      </c>
      <c r="BB331" s="101">
        <f>AX331/D331</f>
        <v>1.0189416360838168</v>
      </c>
      <c r="BC331" s="101">
        <f>C331/AX331</f>
        <v>1.0389218078308353</v>
      </c>
      <c r="BD331" s="101">
        <f>AX331/E331</f>
        <v>1</v>
      </c>
    </row>
    <row r="332" spans="1:56" x14ac:dyDescent="0.2">
      <c r="A332" s="6" t="s">
        <v>1431</v>
      </c>
      <c r="B332" s="100">
        <v>353</v>
      </c>
      <c r="C332" s="13">
        <v>4431</v>
      </c>
      <c r="D332" s="13">
        <v>3548</v>
      </c>
      <c r="E332" s="13">
        <v>3664</v>
      </c>
      <c r="F332" s="13">
        <f>IF(C332=E332,1,0)</f>
        <v>0</v>
      </c>
      <c r="G332" s="13">
        <v>5</v>
      </c>
      <c r="H332" s="6">
        <f>VLOOKUP(B332,NEW_TRAIN_TEST!$A$2:$D$980,4,0)</f>
        <v>18</v>
      </c>
      <c r="I332" s="6" t="str">
        <f>VLOOKUP(B332,NEW_TRAIN_TEST!$A$2:$E$980,5,0)</f>
        <v>ladder</v>
      </c>
      <c r="J332" s="101">
        <f>G332/H332</f>
        <v>0.27777777777777779</v>
      </c>
      <c r="K332" s="101">
        <f>IF(J332&gt;0.3,0.3,J332)</f>
        <v>0.27777777777777779</v>
      </c>
      <c r="L332" s="101">
        <f>E332/D332</f>
        <v>1.0326944757609922</v>
      </c>
      <c r="M332" s="101">
        <f>E332/C332</f>
        <v>0.82690137666440988</v>
      </c>
      <c r="N332" s="103">
        <v>3664</v>
      </c>
      <c r="O332" s="103">
        <v>0</v>
      </c>
      <c r="P332" s="104">
        <f>O332/H332</f>
        <v>0</v>
      </c>
      <c r="Q332" s="104">
        <f>IF(P332&gt;0.25,0.25,P332)</f>
        <v>0</v>
      </c>
      <c r="R332" s="101">
        <f>N332/D332</f>
        <v>1.0326944757609922</v>
      </c>
      <c r="S332" s="101">
        <f>N332/C332</f>
        <v>0.82690137666440988</v>
      </c>
      <c r="T332" s="101">
        <f>N332/E332</f>
        <v>1</v>
      </c>
      <c r="U332" s="103">
        <v>3664</v>
      </c>
      <c r="V332" s="103">
        <f>IF(W332&lt;O332,1,0)</f>
        <v>0</v>
      </c>
      <c r="W332" s="6">
        <v>0</v>
      </c>
      <c r="X332" s="101">
        <f>W332/H332</f>
        <v>0</v>
      </c>
      <c r="Y332" s="104">
        <f>IF(X332&gt;0.25,0.25,X332)</f>
        <v>0</v>
      </c>
      <c r="Z332" s="101">
        <f>U332/D332</f>
        <v>1.0326944757609922</v>
      </c>
      <c r="AA332" s="101">
        <f>U332/C332</f>
        <v>0.82690137666440988</v>
      </c>
      <c r="AB332" s="101">
        <f>U332/E332</f>
        <v>1</v>
      </c>
      <c r="AC332" s="103">
        <v>3664</v>
      </c>
      <c r="AD332" s="105">
        <v>0</v>
      </c>
      <c r="AE332" s="107">
        <f>AD332/H332</f>
        <v>0</v>
      </c>
      <c r="AF332" s="104">
        <f>IF(AE332&gt;0.3,0.3,AE332)</f>
        <v>0</v>
      </c>
      <c r="AG332" s="101">
        <f>AC332/D332</f>
        <v>1.0326944757609922</v>
      </c>
      <c r="AH332" s="101">
        <f>C332/AC332</f>
        <v>1.2093340611353711</v>
      </c>
      <c r="AI332" s="101">
        <f>AC332/E332</f>
        <v>1</v>
      </c>
      <c r="AJ332" s="103">
        <v>3664</v>
      </c>
      <c r="AK332" s="6">
        <v>0</v>
      </c>
      <c r="AL332" s="101">
        <f>AK332/H332</f>
        <v>0</v>
      </c>
      <c r="AM332" s="104">
        <f>IF(AL332&gt;0.3,0.3,AL332)</f>
        <v>0</v>
      </c>
      <c r="AN332" s="101">
        <f>AJ332/D332</f>
        <v>1.0326944757609922</v>
      </c>
      <c r="AO332" s="101">
        <f>C332/AJ332</f>
        <v>1.2093340611353711</v>
      </c>
      <c r="AP332" s="101">
        <f>AJ332/E332</f>
        <v>1</v>
      </c>
      <c r="AQ332" s="103">
        <v>3664</v>
      </c>
      <c r="AR332" s="103">
        <v>0</v>
      </c>
      <c r="AS332" s="101">
        <f>AR332/H332</f>
        <v>0</v>
      </c>
      <c r="AT332" s="104">
        <f>IF(AS332&gt;0.25,0.25,AS332)</f>
        <v>0</v>
      </c>
      <c r="AU332" s="101">
        <f>AQ332/D332</f>
        <v>1.0326944757609922</v>
      </c>
      <c r="AV332" s="101">
        <f>C332/AQ332</f>
        <v>1.2093340611353711</v>
      </c>
      <c r="AW332" s="101">
        <f>AQ332/E332</f>
        <v>1</v>
      </c>
      <c r="AX332" s="103">
        <v>3664</v>
      </c>
      <c r="AY332" s="6">
        <v>1</v>
      </c>
      <c r="AZ332" s="101">
        <f>AY332/H332</f>
        <v>5.5555555555555552E-2</v>
      </c>
      <c r="BA332" s="104">
        <f>IF(AZ332&gt;0.1,0.1,AZ332)</f>
        <v>5.5555555555555552E-2</v>
      </c>
      <c r="BB332" s="101">
        <f>AX332/D332</f>
        <v>1.0326944757609922</v>
      </c>
      <c r="BC332" s="101">
        <f>C332/AX332</f>
        <v>1.2093340611353711</v>
      </c>
      <c r="BD332" s="101">
        <f>AX332/E332</f>
        <v>1</v>
      </c>
    </row>
    <row r="333" spans="1:56" x14ac:dyDescent="0.2">
      <c r="A333" s="6" t="s">
        <v>1431</v>
      </c>
      <c r="B333" s="100">
        <v>354</v>
      </c>
      <c r="C333" s="13">
        <v>8766</v>
      </c>
      <c r="D333" s="13">
        <v>7350</v>
      </c>
      <c r="E333" s="13">
        <v>7504.5</v>
      </c>
      <c r="F333" s="13">
        <f>IF(C333=E333,1,0)</f>
        <v>0</v>
      </c>
      <c r="G333" s="13">
        <v>5</v>
      </c>
      <c r="H333" s="6">
        <f>VLOOKUP(B333,NEW_TRAIN_TEST!$A$2:$D$980,4,0)</f>
        <v>88</v>
      </c>
      <c r="I333" s="6" t="str">
        <f>VLOOKUP(B333,NEW_TRAIN_TEST!$A$2:$E$980,5,0)</f>
        <v>ladder</v>
      </c>
      <c r="J333" s="101">
        <f>G333/H333</f>
        <v>5.6818181818181816E-2</v>
      </c>
      <c r="K333" s="101">
        <f>IF(J333&gt;0.3,0.3,J333)</f>
        <v>5.6818181818181816E-2</v>
      </c>
      <c r="L333" s="101">
        <f>E333/D333</f>
        <v>1.0210204081632652</v>
      </c>
      <c r="M333" s="101">
        <f>E333/C333</f>
        <v>0.85609171800136896</v>
      </c>
      <c r="N333" s="103">
        <v>7504.5</v>
      </c>
      <c r="O333" s="103">
        <v>2</v>
      </c>
      <c r="P333" s="104">
        <f>O333/H333</f>
        <v>2.2727272727272728E-2</v>
      </c>
      <c r="Q333" s="104">
        <f>IF(P333&gt;0.25,0.25,P333)</f>
        <v>2.2727272727272728E-2</v>
      </c>
      <c r="R333" s="101">
        <f>N333/D333</f>
        <v>1.0210204081632652</v>
      </c>
      <c r="S333" s="101">
        <f>N333/C333</f>
        <v>0.85609171800136896</v>
      </c>
      <c r="T333" s="101">
        <f>N333/E333</f>
        <v>1</v>
      </c>
      <c r="U333" s="103">
        <v>7504.5</v>
      </c>
      <c r="V333" s="103">
        <f>IF(W333&lt;O333,1,0)</f>
        <v>0</v>
      </c>
      <c r="W333" s="6">
        <v>2</v>
      </c>
      <c r="X333" s="101">
        <f>W333/H333</f>
        <v>2.2727272727272728E-2</v>
      </c>
      <c r="Y333" s="104">
        <f>IF(X333&gt;0.25,0.25,X333)</f>
        <v>2.2727272727272728E-2</v>
      </c>
      <c r="Z333" s="101">
        <f>U333/D333</f>
        <v>1.0210204081632652</v>
      </c>
      <c r="AA333" s="101">
        <f>U333/C333</f>
        <v>0.85609171800136896</v>
      </c>
      <c r="AB333" s="101">
        <f>U333/E333</f>
        <v>1</v>
      </c>
      <c r="AC333" s="103">
        <v>7504.5</v>
      </c>
      <c r="AD333" s="105">
        <v>3</v>
      </c>
      <c r="AE333" s="107">
        <f>AD333/H333</f>
        <v>3.4090909090909088E-2</v>
      </c>
      <c r="AF333" s="104">
        <f>IF(AE333&gt;0.3,0.3,AE333)</f>
        <v>3.4090909090909088E-2</v>
      </c>
      <c r="AG333" s="101">
        <f>AC333/D333</f>
        <v>1.0210204081632652</v>
      </c>
      <c r="AH333" s="101">
        <f>C333/AC333</f>
        <v>1.1680991405156906</v>
      </c>
      <c r="AI333" s="101">
        <f>AC333/E333</f>
        <v>1</v>
      </c>
      <c r="AJ333" s="103">
        <v>7504.5</v>
      </c>
      <c r="AK333" s="6">
        <v>3</v>
      </c>
      <c r="AL333" s="101">
        <f>AK333/H333</f>
        <v>3.4090909090909088E-2</v>
      </c>
      <c r="AM333" s="104">
        <f>IF(AL333&gt;0.3,0.3,AL333)</f>
        <v>3.4090909090909088E-2</v>
      </c>
      <c r="AN333" s="101">
        <f>AJ333/D333</f>
        <v>1.0210204081632652</v>
      </c>
      <c r="AO333" s="101">
        <f>C333/AJ333</f>
        <v>1.1680991405156906</v>
      </c>
      <c r="AP333" s="101">
        <f>AJ333/E333</f>
        <v>1</v>
      </c>
      <c r="AQ333" s="103">
        <v>7504.5</v>
      </c>
      <c r="AR333" s="103">
        <v>2</v>
      </c>
      <c r="AS333" s="101">
        <f>AR333/H333</f>
        <v>2.2727272727272728E-2</v>
      </c>
      <c r="AT333" s="104">
        <f>IF(AS333&gt;0.25,0.25,AS333)</f>
        <v>2.2727272727272728E-2</v>
      </c>
      <c r="AU333" s="101">
        <f>AQ333/D333</f>
        <v>1.0210204081632652</v>
      </c>
      <c r="AV333" s="101">
        <f>C333/AQ333</f>
        <v>1.1680991405156906</v>
      </c>
      <c r="AW333" s="101">
        <f>AQ333/E333</f>
        <v>1</v>
      </c>
      <c r="AX333" s="103">
        <v>7504.5</v>
      </c>
      <c r="AY333" s="6">
        <v>0</v>
      </c>
      <c r="AZ333" s="101">
        <f>AY333/H333</f>
        <v>0</v>
      </c>
      <c r="BA333" s="104">
        <f>IF(AZ333&gt;0.1,0.1,AZ333)</f>
        <v>0</v>
      </c>
      <c r="BB333" s="101">
        <f>AX333/D333</f>
        <v>1.0210204081632652</v>
      </c>
      <c r="BC333" s="101">
        <f>C333/AX333</f>
        <v>1.1680991405156906</v>
      </c>
      <c r="BD333" s="101">
        <f>AX333/E333</f>
        <v>1</v>
      </c>
    </row>
    <row r="334" spans="1:56" x14ac:dyDescent="0.2">
      <c r="A334" s="6" t="s">
        <v>1431</v>
      </c>
      <c r="B334" s="100">
        <v>355</v>
      </c>
      <c r="C334" s="13">
        <v>7918</v>
      </c>
      <c r="D334" s="13">
        <v>6697.5</v>
      </c>
      <c r="E334" s="13">
        <v>6697.5</v>
      </c>
      <c r="F334" s="13">
        <f>IF(C334=E334,1,0)</f>
        <v>0</v>
      </c>
      <c r="G334" s="13">
        <v>0</v>
      </c>
      <c r="H334" s="6">
        <f>VLOOKUP(B334,NEW_TRAIN_TEST!$A$2:$D$980,4,0)</f>
        <v>98</v>
      </c>
      <c r="I334" s="6" t="str">
        <f>VLOOKUP(B334,NEW_TRAIN_TEST!$A$2:$E$980,5,0)</f>
        <v>ladder</v>
      </c>
      <c r="J334" s="101">
        <f>G334/H334</f>
        <v>0</v>
      </c>
      <c r="K334" s="101">
        <f>IF(J334&gt;0.3,0.3,J334)</f>
        <v>0</v>
      </c>
      <c r="L334" s="101">
        <f>E334/D334</f>
        <v>1</v>
      </c>
      <c r="M334" s="101">
        <f>E334/C334</f>
        <v>0.84585753978277345</v>
      </c>
      <c r="N334" s="103">
        <v>6758.08</v>
      </c>
      <c r="O334" s="103">
        <v>11</v>
      </c>
      <c r="P334" s="104">
        <f>O334/H334</f>
        <v>0.11224489795918367</v>
      </c>
      <c r="Q334" s="104">
        <f>IF(P334&gt;0.25,0.25,P334)</f>
        <v>0.11224489795918367</v>
      </c>
      <c r="R334" s="101">
        <f>N334/D334</f>
        <v>1.0090451661067563</v>
      </c>
      <c r="S334" s="101">
        <f>N334/C334</f>
        <v>0.85350846173276074</v>
      </c>
      <c r="T334" s="101">
        <f>N334/E334</f>
        <v>1.0090451661067563</v>
      </c>
      <c r="U334" s="103">
        <v>6759.58</v>
      </c>
      <c r="V334" s="103">
        <f>IF(W334&lt;O334,1,0)</f>
        <v>0</v>
      </c>
      <c r="W334" s="6">
        <v>29</v>
      </c>
      <c r="X334" s="101">
        <f>W334/H334</f>
        <v>0.29591836734693877</v>
      </c>
      <c r="Y334" s="104">
        <f>IF(X334&gt;0.25,0.25,X334)</f>
        <v>0.25</v>
      </c>
      <c r="Z334" s="101">
        <f>U334/D334</f>
        <v>1.0092691302724897</v>
      </c>
      <c r="AA334" s="101">
        <f>U334/C334</f>
        <v>0.85369790351098762</v>
      </c>
      <c r="AB334" s="101">
        <f>U334/E334</f>
        <v>1.0092691302724897</v>
      </c>
      <c r="AC334" s="103">
        <v>6786.17</v>
      </c>
      <c r="AD334" s="105">
        <v>69</v>
      </c>
      <c r="AE334" s="107">
        <f>AD334/H334</f>
        <v>0.70408163265306123</v>
      </c>
      <c r="AF334" s="104">
        <f>IF(AE334&gt;0.3,0.3,AE334)</f>
        <v>0.3</v>
      </c>
      <c r="AG334" s="101">
        <f>AC334/D334</f>
        <v>1.0132392683837252</v>
      </c>
      <c r="AH334" s="101">
        <f>C334/AC334</f>
        <v>1.1667847990840194</v>
      </c>
      <c r="AI334" s="101">
        <f>AC334/E334</f>
        <v>1.0132392683837252</v>
      </c>
      <c r="AJ334" s="103">
        <v>6736</v>
      </c>
      <c r="AK334" s="6">
        <v>60</v>
      </c>
      <c r="AL334" s="101">
        <f>AK334/H334</f>
        <v>0.61224489795918369</v>
      </c>
      <c r="AM334" s="104">
        <f>IF(AL334&gt;0.3,0.3,AL334)</f>
        <v>0.3</v>
      </c>
      <c r="AN334" s="101">
        <f>AJ334/D334</f>
        <v>1.0057484135871595</v>
      </c>
      <c r="AO334" s="101">
        <f>C334/AJ334</f>
        <v>1.1754750593824228</v>
      </c>
      <c r="AP334" s="101">
        <f>AJ334/E334</f>
        <v>1.0057484135871595</v>
      </c>
      <c r="AQ334" s="103">
        <v>6724.62</v>
      </c>
      <c r="AR334" s="103">
        <v>12</v>
      </c>
      <c r="AS334" s="101">
        <f>AR334/H334</f>
        <v>0.12244897959183673</v>
      </c>
      <c r="AT334" s="104">
        <f>IF(AS334&gt;0.25,0.25,AS334)</f>
        <v>0.12244897959183673</v>
      </c>
      <c r="AU334" s="101">
        <f>AQ334/D334</f>
        <v>1.0040492721164613</v>
      </c>
      <c r="AV334" s="101">
        <f>C334/AQ334</f>
        <v>1.1774643028156238</v>
      </c>
      <c r="AW334" s="101">
        <f>AQ334/E334</f>
        <v>1.0040492721164613</v>
      </c>
      <c r="AX334" s="103">
        <v>6697.5</v>
      </c>
      <c r="AY334" s="6">
        <v>0</v>
      </c>
      <c r="AZ334" s="101">
        <f>AY334/H334</f>
        <v>0</v>
      </c>
      <c r="BA334" s="104">
        <f>IF(AZ334&gt;0.1,0.1,AZ334)</f>
        <v>0</v>
      </c>
      <c r="BB334" s="101">
        <f>AX334/D334</f>
        <v>1</v>
      </c>
      <c r="BC334" s="101">
        <f>C334/AX334</f>
        <v>1.1822321761851438</v>
      </c>
      <c r="BD334" s="101">
        <f>AX334/E334</f>
        <v>1</v>
      </c>
    </row>
    <row r="335" spans="1:56" x14ac:dyDescent="0.2">
      <c r="A335" s="6" t="s">
        <v>1431</v>
      </c>
      <c r="B335" s="100">
        <v>356</v>
      </c>
      <c r="C335" s="13">
        <v>6130</v>
      </c>
      <c r="D335" s="13">
        <v>4994.5</v>
      </c>
      <c r="E335" s="13">
        <v>4994.5</v>
      </c>
      <c r="F335" s="13">
        <f>IF(C335=E335,1,0)</f>
        <v>0</v>
      </c>
      <c r="G335" s="13">
        <v>0</v>
      </c>
      <c r="H335" s="6">
        <f>VLOOKUP(B335,NEW_TRAIN_TEST!$A$2:$D$980,4,0)</f>
        <v>24</v>
      </c>
      <c r="I335" s="6" t="str">
        <f>VLOOKUP(B335,NEW_TRAIN_TEST!$A$2:$E$980,5,0)</f>
        <v>ladder</v>
      </c>
      <c r="J335" s="101">
        <f>G335/H335</f>
        <v>0</v>
      </c>
      <c r="K335" s="101">
        <f>IF(J335&gt;0.3,0.3,J335)</f>
        <v>0</v>
      </c>
      <c r="L335" s="101">
        <f>E335/D335</f>
        <v>1</v>
      </c>
      <c r="M335" s="101">
        <f>E335/C335</f>
        <v>0.81476345840130504</v>
      </c>
      <c r="N335" s="103">
        <v>5143</v>
      </c>
      <c r="O335" s="103">
        <v>1</v>
      </c>
      <c r="P335" s="104">
        <f>O335/H335</f>
        <v>4.1666666666666664E-2</v>
      </c>
      <c r="Q335" s="104">
        <f>IF(P335&gt;0.25,0.25,P335)</f>
        <v>4.1666666666666664E-2</v>
      </c>
      <c r="R335" s="101">
        <f>N335/D335</f>
        <v>1.0297327059765742</v>
      </c>
      <c r="S335" s="101">
        <f>N335/C335</f>
        <v>0.83898858075040783</v>
      </c>
      <c r="T335" s="101">
        <f>N335/E335</f>
        <v>1.0297327059765742</v>
      </c>
      <c r="U335" s="103">
        <v>5143</v>
      </c>
      <c r="V335" s="103">
        <f>IF(W335&lt;O335,1,0)</f>
        <v>0</v>
      </c>
      <c r="W335" s="6">
        <v>1</v>
      </c>
      <c r="X335" s="101">
        <f>W335/H335</f>
        <v>4.1666666666666664E-2</v>
      </c>
      <c r="Y335" s="104">
        <f>IF(X335&gt;0.25,0.25,X335)</f>
        <v>4.1666666666666664E-2</v>
      </c>
      <c r="Z335" s="101">
        <f>U335/D335</f>
        <v>1.0297327059765742</v>
      </c>
      <c r="AA335" s="101">
        <f>U335/C335</f>
        <v>0.83898858075040783</v>
      </c>
      <c r="AB335" s="101">
        <f>U335/E335</f>
        <v>1.0297327059765742</v>
      </c>
      <c r="AC335" s="103">
        <v>5143</v>
      </c>
      <c r="AD335" s="105">
        <v>1</v>
      </c>
      <c r="AE335" s="107">
        <f>AD335/H335</f>
        <v>4.1666666666666664E-2</v>
      </c>
      <c r="AF335" s="104">
        <f>IF(AE335&gt;0.3,0.3,AE335)</f>
        <v>4.1666666666666664E-2</v>
      </c>
      <c r="AG335" s="101">
        <f>AC335/D335</f>
        <v>1.0297327059765742</v>
      </c>
      <c r="AH335" s="101">
        <f>C335/AC335</f>
        <v>1.1919113357962279</v>
      </c>
      <c r="AI335" s="101">
        <f>AC335/E335</f>
        <v>1.0297327059765742</v>
      </c>
      <c r="AJ335" s="103">
        <v>5143</v>
      </c>
      <c r="AK335" s="6">
        <v>1</v>
      </c>
      <c r="AL335" s="101">
        <f>AK335/H335</f>
        <v>4.1666666666666664E-2</v>
      </c>
      <c r="AM335" s="104">
        <f>IF(AL335&gt;0.3,0.3,AL335)</f>
        <v>4.1666666666666664E-2</v>
      </c>
      <c r="AN335" s="101">
        <f>AJ335/D335</f>
        <v>1.0297327059765742</v>
      </c>
      <c r="AO335" s="101">
        <f>C335/AJ335</f>
        <v>1.1919113357962279</v>
      </c>
      <c r="AP335" s="101">
        <f>AJ335/E335</f>
        <v>1.0297327059765742</v>
      </c>
      <c r="AQ335" s="103">
        <v>5143</v>
      </c>
      <c r="AR335" s="103">
        <v>2</v>
      </c>
      <c r="AS335" s="101">
        <f>AR335/H335</f>
        <v>8.3333333333333329E-2</v>
      </c>
      <c r="AT335" s="104">
        <f>IF(AS335&gt;0.25,0.25,AS335)</f>
        <v>8.3333333333333329E-2</v>
      </c>
      <c r="AU335" s="101">
        <f>AQ335/D335</f>
        <v>1.0297327059765742</v>
      </c>
      <c r="AV335" s="101">
        <f>C335/AQ335</f>
        <v>1.1919113357962279</v>
      </c>
      <c r="AW335" s="101">
        <f>AQ335/E335</f>
        <v>1.0297327059765742</v>
      </c>
      <c r="AX335" s="103">
        <v>4994.5</v>
      </c>
      <c r="AY335" s="6">
        <v>0</v>
      </c>
      <c r="AZ335" s="101">
        <f>AY335/H335</f>
        <v>0</v>
      </c>
      <c r="BA335" s="104">
        <f>IF(AZ335&gt;0.1,0.1,AZ335)</f>
        <v>0</v>
      </c>
      <c r="BB335" s="101">
        <f>AX335/D335</f>
        <v>1</v>
      </c>
      <c r="BC335" s="101">
        <f>C335/AX335</f>
        <v>1.227350085093603</v>
      </c>
      <c r="BD335" s="101">
        <f>AX335/E335</f>
        <v>1</v>
      </c>
    </row>
    <row r="336" spans="1:56" x14ac:dyDescent="0.2">
      <c r="A336" s="6" t="s">
        <v>1431</v>
      </c>
      <c r="B336" s="100">
        <v>357</v>
      </c>
      <c r="C336" s="13">
        <v>7809</v>
      </c>
      <c r="D336" s="13">
        <v>7314</v>
      </c>
      <c r="E336" s="13">
        <v>7435</v>
      </c>
      <c r="F336" s="13">
        <f>IF(C336=E336,1,0)</f>
        <v>0</v>
      </c>
      <c r="G336" s="13">
        <v>7</v>
      </c>
      <c r="H336" s="6">
        <f>VLOOKUP(B336,NEW_TRAIN_TEST!$A$2:$D$980,4,0)</f>
        <v>110</v>
      </c>
      <c r="I336" s="6" t="str">
        <f>VLOOKUP(B336,NEW_TRAIN_TEST!$A$2:$E$980,5,0)</f>
        <v>ladder</v>
      </c>
      <c r="J336" s="101">
        <f>G336/H336</f>
        <v>6.363636363636363E-2</v>
      </c>
      <c r="K336" s="101">
        <f>IF(J336&gt;0.3,0.3,J336)</f>
        <v>6.363636363636363E-2</v>
      </c>
      <c r="L336" s="101">
        <f>E336/D336</f>
        <v>1.0165436149849603</v>
      </c>
      <c r="M336" s="101">
        <f>E336/C336</f>
        <v>0.95210654373159176</v>
      </c>
      <c r="N336" s="103">
        <v>7435</v>
      </c>
      <c r="O336" s="103">
        <v>3</v>
      </c>
      <c r="P336" s="104">
        <f>O336/H336</f>
        <v>2.7272727272727271E-2</v>
      </c>
      <c r="Q336" s="104">
        <f>IF(P336&gt;0.25,0.25,P336)</f>
        <v>2.7272727272727271E-2</v>
      </c>
      <c r="R336" s="101">
        <f>N336/D336</f>
        <v>1.0165436149849603</v>
      </c>
      <c r="S336" s="101">
        <f>N336/C336</f>
        <v>0.95210654373159176</v>
      </c>
      <c r="T336" s="101">
        <f>N336/E336</f>
        <v>1</v>
      </c>
      <c r="U336" s="103">
        <v>7435</v>
      </c>
      <c r="V336" s="103">
        <f>IF(W336&lt;O336,1,0)</f>
        <v>0</v>
      </c>
      <c r="W336" s="6">
        <v>4</v>
      </c>
      <c r="X336" s="101">
        <f>W336/H336</f>
        <v>3.6363636363636362E-2</v>
      </c>
      <c r="Y336" s="104">
        <f>IF(X336&gt;0.25,0.25,X336)</f>
        <v>3.6363636363636362E-2</v>
      </c>
      <c r="Z336" s="101">
        <f>U336/D336</f>
        <v>1.0165436149849603</v>
      </c>
      <c r="AA336" s="101">
        <f>U336/C336</f>
        <v>0.95210654373159176</v>
      </c>
      <c r="AB336" s="101">
        <f>U336/E336</f>
        <v>1</v>
      </c>
      <c r="AC336" s="103">
        <v>7435</v>
      </c>
      <c r="AD336" s="105">
        <v>4</v>
      </c>
      <c r="AE336" s="107">
        <f>AD336/H336</f>
        <v>3.6363636363636362E-2</v>
      </c>
      <c r="AF336" s="104">
        <f>IF(AE336&gt;0.3,0.3,AE336)</f>
        <v>3.6363636363636362E-2</v>
      </c>
      <c r="AG336" s="101">
        <f>AC336/D336</f>
        <v>1.0165436149849603</v>
      </c>
      <c r="AH336" s="101">
        <f>C336/AC336</f>
        <v>1.0503026227303296</v>
      </c>
      <c r="AI336" s="101">
        <f>AC336/E336</f>
        <v>1</v>
      </c>
      <c r="AJ336" s="103">
        <v>7435</v>
      </c>
      <c r="AK336" s="6">
        <v>4</v>
      </c>
      <c r="AL336" s="101">
        <f>AK336/H336</f>
        <v>3.6363636363636362E-2</v>
      </c>
      <c r="AM336" s="104">
        <f>IF(AL336&gt;0.3,0.3,AL336)</f>
        <v>3.6363636363636362E-2</v>
      </c>
      <c r="AN336" s="101">
        <f>AJ336/D336</f>
        <v>1.0165436149849603</v>
      </c>
      <c r="AO336" s="101">
        <f>C336/AJ336</f>
        <v>1.0503026227303296</v>
      </c>
      <c r="AP336" s="101">
        <f>AJ336/E336</f>
        <v>1</v>
      </c>
      <c r="AQ336" s="103">
        <v>7435</v>
      </c>
      <c r="AR336" s="103">
        <v>2</v>
      </c>
      <c r="AS336" s="101">
        <f>AR336/H336</f>
        <v>1.8181818181818181E-2</v>
      </c>
      <c r="AT336" s="104">
        <f>IF(AS336&gt;0.25,0.25,AS336)</f>
        <v>1.8181818181818181E-2</v>
      </c>
      <c r="AU336" s="101">
        <f>AQ336/D336</f>
        <v>1.0165436149849603</v>
      </c>
      <c r="AV336" s="101">
        <f>C336/AQ336</f>
        <v>1.0503026227303296</v>
      </c>
      <c r="AW336" s="101">
        <f>AQ336/E336</f>
        <v>1</v>
      </c>
      <c r="AX336" s="103">
        <v>7435</v>
      </c>
      <c r="AY336" s="6">
        <v>0</v>
      </c>
      <c r="AZ336" s="101">
        <f>AY336/H336</f>
        <v>0</v>
      </c>
      <c r="BA336" s="104">
        <f>IF(AZ336&gt;0.1,0.1,AZ336)</f>
        <v>0</v>
      </c>
      <c r="BB336" s="101">
        <f>AX336/D336</f>
        <v>1.0165436149849603</v>
      </c>
      <c r="BC336" s="101">
        <f>C336/AX336</f>
        <v>1.0503026227303296</v>
      </c>
      <c r="BD336" s="101">
        <f>AX336/E336</f>
        <v>1</v>
      </c>
    </row>
    <row r="337" spans="1:56" x14ac:dyDescent="0.2">
      <c r="A337" s="6" t="s">
        <v>1431</v>
      </c>
      <c r="B337" s="100">
        <v>358</v>
      </c>
      <c r="C337" s="13">
        <v>4937</v>
      </c>
      <c r="D337" s="13">
        <v>3874</v>
      </c>
      <c r="E337" s="13">
        <v>3874</v>
      </c>
      <c r="F337" s="13">
        <f>IF(C337=E337,1,0)</f>
        <v>0</v>
      </c>
      <c r="G337" s="13">
        <v>0</v>
      </c>
      <c r="H337" s="6">
        <f>VLOOKUP(B337,NEW_TRAIN_TEST!$A$2:$D$980,4,0)</f>
        <v>32</v>
      </c>
      <c r="I337" s="6" t="str">
        <f>VLOOKUP(B337,NEW_TRAIN_TEST!$A$2:$E$980,5,0)</f>
        <v>ladder</v>
      </c>
      <c r="J337" s="101">
        <f>G337/H337</f>
        <v>0</v>
      </c>
      <c r="K337" s="101">
        <f>IF(J337&gt;0.3,0.3,J337)</f>
        <v>0</v>
      </c>
      <c r="L337" s="101">
        <f>E337/D337</f>
        <v>1</v>
      </c>
      <c r="M337" s="101">
        <f>E337/C337</f>
        <v>0.78468705691715612</v>
      </c>
      <c r="N337" s="103">
        <v>3889</v>
      </c>
      <c r="O337" s="103">
        <v>4</v>
      </c>
      <c r="P337" s="104">
        <f>O337/H337</f>
        <v>0.125</v>
      </c>
      <c r="Q337" s="104">
        <f>IF(P337&gt;0.25,0.25,P337)</f>
        <v>0.125</v>
      </c>
      <c r="R337" s="101">
        <f>N337/D337</f>
        <v>1.0038719669592153</v>
      </c>
      <c r="S337" s="101">
        <f>N337/C337</f>
        <v>0.78772533927486332</v>
      </c>
      <c r="T337" s="101">
        <f>N337/E337</f>
        <v>1.0038719669592153</v>
      </c>
      <c r="U337" s="103">
        <v>3889</v>
      </c>
      <c r="V337" s="103">
        <f>IF(W337&lt;O337,1,0)</f>
        <v>0</v>
      </c>
      <c r="W337" s="6">
        <v>6</v>
      </c>
      <c r="X337" s="101">
        <f>W337/H337</f>
        <v>0.1875</v>
      </c>
      <c r="Y337" s="104">
        <f>IF(X337&gt;0.25,0.25,X337)</f>
        <v>0.1875</v>
      </c>
      <c r="Z337" s="101">
        <f>U337/D337</f>
        <v>1.0038719669592153</v>
      </c>
      <c r="AA337" s="101">
        <f>U337/C337</f>
        <v>0.78772533927486332</v>
      </c>
      <c r="AB337" s="101">
        <f>U337/E337</f>
        <v>1.0038719669592153</v>
      </c>
      <c r="AC337" s="103">
        <v>3889</v>
      </c>
      <c r="AD337" s="105">
        <v>7</v>
      </c>
      <c r="AE337" s="107">
        <f>AD337/H337</f>
        <v>0.21875</v>
      </c>
      <c r="AF337" s="104">
        <f>IF(AE337&gt;0.3,0.3,AE337)</f>
        <v>0.21875</v>
      </c>
      <c r="AG337" s="101">
        <f>AC337/D337</f>
        <v>1.0038719669592153</v>
      </c>
      <c r="AH337" s="101">
        <f>C337/AC337</f>
        <v>1.2694780149138596</v>
      </c>
      <c r="AI337" s="101">
        <f>AC337/E337</f>
        <v>1.0038719669592153</v>
      </c>
      <c r="AJ337" s="103">
        <v>3889</v>
      </c>
      <c r="AK337" s="6">
        <v>7</v>
      </c>
      <c r="AL337" s="101">
        <f>AK337/H337</f>
        <v>0.21875</v>
      </c>
      <c r="AM337" s="104">
        <f>IF(AL337&gt;0.3,0.3,AL337)</f>
        <v>0.21875</v>
      </c>
      <c r="AN337" s="101">
        <f>AJ337/D337</f>
        <v>1.0038719669592153</v>
      </c>
      <c r="AO337" s="101">
        <f>C337/AJ337</f>
        <v>1.2694780149138596</v>
      </c>
      <c r="AP337" s="101">
        <f>AJ337/E337</f>
        <v>1.0038719669592153</v>
      </c>
      <c r="AQ337" s="103">
        <v>3889</v>
      </c>
      <c r="AR337" s="103">
        <v>8</v>
      </c>
      <c r="AS337" s="101">
        <f>AR337/H337</f>
        <v>0.25</v>
      </c>
      <c r="AT337" s="104">
        <f>IF(AS337&gt;0.25,0.25,AS337)</f>
        <v>0.25</v>
      </c>
      <c r="AU337" s="101">
        <f>AQ337/D337</f>
        <v>1.0038719669592153</v>
      </c>
      <c r="AV337" s="101">
        <f>C337/AQ337</f>
        <v>1.2694780149138596</v>
      </c>
      <c r="AW337" s="101">
        <f>AQ337/E337</f>
        <v>1.0038719669592153</v>
      </c>
      <c r="AX337" s="103">
        <v>3874</v>
      </c>
      <c r="AY337" s="6">
        <v>0</v>
      </c>
      <c r="AZ337" s="101">
        <f>AY337/H337</f>
        <v>0</v>
      </c>
      <c r="BA337" s="104">
        <f>IF(AZ337&gt;0.1,0.1,AZ337)</f>
        <v>0</v>
      </c>
      <c r="BB337" s="101">
        <f>AX337/D337</f>
        <v>1</v>
      </c>
      <c r="BC337" s="101">
        <f>C337/AX337</f>
        <v>1.2743933918430563</v>
      </c>
      <c r="BD337" s="101">
        <f>AX337/E337</f>
        <v>1</v>
      </c>
    </row>
    <row r="338" spans="1:56" x14ac:dyDescent="0.2">
      <c r="A338" s="6" t="s">
        <v>1431</v>
      </c>
      <c r="B338" s="100">
        <v>359</v>
      </c>
      <c r="C338" s="13">
        <v>5840</v>
      </c>
      <c r="D338" s="13">
        <v>4942</v>
      </c>
      <c r="E338" s="13">
        <v>5021</v>
      </c>
      <c r="F338" s="13">
        <f>IF(C338=E338,1,0)</f>
        <v>0</v>
      </c>
      <c r="G338" s="13">
        <v>5</v>
      </c>
      <c r="H338" s="6">
        <f>VLOOKUP(B338,NEW_TRAIN_TEST!$A$2:$D$980,4,0)</f>
        <v>40</v>
      </c>
      <c r="I338" s="6" t="str">
        <f>VLOOKUP(B338,NEW_TRAIN_TEST!$A$2:$E$980,5,0)</f>
        <v>ladder</v>
      </c>
      <c r="J338" s="101">
        <f>G338/H338</f>
        <v>0.125</v>
      </c>
      <c r="K338" s="101">
        <f>IF(J338&gt;0.3,0.3,J338)</f>
        <v>0.125</v>
      </c>
      <c r="L338" s="101">
        <f>E338/D338</f>
        <v>1.0159854309995953</v>
      </c>
      <c r="M338" s="101">
        <f>E338/C338</f>
        <v>0.85976027397260268</v>
      </c>
      <c r="N338" s="103">
        <v>5021</v>
      </c>
      <c r="O338" s="103">
        <v>2</v>
      </c>
      <c r="P338" s="104">
        <f>O338/H338</f>
        <v>0.05</v>
      </c>
      <c r="Q338" s="104">
        <f>IF(P338&gt;0.25,0.25,P338)</f>
        <v>0.05</v>
      </c>
      <c r="R338" s="101">
        <f>N338/D338</f>
        <v>1.0159854309995953</v>
      </c>
      <c r="S338" s="101">
        <f>N338/C338</f>
        <v>0.85976027397260268</v>
      </c>
      <c r="T338" s="101">
        <f>N338/E338</f>
        <v>1</v>
      </c>
      <c r="U338" s="103">
        <v>5021</v>
      </c>
      <c r="V338" s="103">
        <f>IF(W338&lt;O338,1,0)</f>
        <v>0</v>
      </c>
      <c r="W338" s="6">
        <v>3</v>
      </c>
      <c r="X338" s="101">
        <f>W338/H338</f>
        <v>7.4999999999999997E-2</v>
      </c>
      <c r="Y338" s="104">
        <f>IF(X338&gt;0.25,0.25,X338)</f>
        <v>7.4999999999999997E-2</v>
      </c>
      <c r="Z338" s="101">
        <f>U338/D338</f>
        <v>1.0159854309995953</v>
      </c>
      <c r="AA338" s="101">
        <f>U338/C338</f>
        <v>0.85976027397260268</v>
      </c>
      <c r="AB338" s="101">
        <f>U338/E338</f>
        <v>1</v>
      </c>
      <c r="AC338" s="103">
        <v>5021</v>
      </c>
      <c r="AD338" s="105">
        <v>4</v>
      </c>
      <c r="AE338" s="107">
        <f>AD338/H338</f>
        <v>0.1</v>
      </c>
      <c r="AF338" s="104">
        <f>IF(AE338&gt;0.3,0.3,AE338)</f>
        <v>0.1</v>
      </c>
      <c r="AG338" s="101">
        <f>AC338/D338</f>
        <v>1.0159854309995953</v>
      </c>
      <c r="AH338" s="101">
        <f>C338/AC338</f>
        <v>1.163114917347142</v>
      </c>
      <c r="AI338" s="101">
        <f>AC338/E338</f>
        <v>1</v>
      </c>
      <c r="AJ338" s="103">
        <v>5021</v>
      </c>
      <c r="AK338" s="6">
        <v>4</v>
      </c>
      <c r="AL338" s="101">
        <f>AK338/H338</f>
        <v>0.1</v>
      </c>
      <c r="AM338" s="104">
        <f>IF(AL338&gt;0.3,0.3,AL338)</f>
        <v>0.1</v>
      </c>
      <c r="AN338" s="101">
        <f>AJ338/D338</f>
        <v>1.0159854309995953</v>
      </c>
      <c r="AO338" s="101">
        <f>C338/AJ338</f>
        <v>1.163114917347142</v>
      </c>
      <c r="AP338" s="101">
        <f>AJ338/E338</f>
        <v>1</v>
      </c>
      <c r="AQ338" s="103">
        <v>5021</v>
      </c>
      <c r="AR338" s="103">
        <v>2</v>
      </c>
      <c r="AS338" s="101">
        <f>AR338/H338</f>
        <v>0.05</v>
      </c>
      <c r="AT338" s="104">
        <f>IF(AS338&gt;0.25,0.25,AS338)</f>
        <v>0.05</v>
      </c>
      <c r="AU338" s="101">
        <f>AQ338/D338</f>
        <v>1.0159854309995953</v>
      </c>
      <c r="AV338" s="101">
        <f>C338/AQ338</f>
        <v>1.163114917347142</v>
      </c>
      <c r="AW338" s="101">
        <f>AQ338/E338</f>
        <v>1</v>
      </c>
      <c r="AX338" s="103">
        <v>5021</v>
      </c>
      <c r="AY338" s="6">
        <v>0</v>
      </c>
      <c r="AZ338" s="101">
        <f>AY338/H338</f>
        <v>0</v>
      </c>
      <c r="BA338" s="104">
        <f>IF(AZ338&gt;0.1,0.1,AZ338)</f>
        <v>0</v>
      </c>
      <c r="BB338" s="101">
        <f>AX338/D338</f>
        <v>1.0159854309995953</v>
      </c>
      <c r="BC338" s="101">
        <f>C338/AX338</f>
        <v>1.163114917347142</v>
      </c>
      <c r="BD338" s="101">
        <f>AX338/E338</f>
        <v>1</v>
      </c>
    </row>
    <row r="339" spans="1:56" x14ac:dyDescent="0.2">
      <c r="A339" s="6" t="s">
        <v>1431</v>
      </c>
      <c r="B339" s="100">
        <v>360</v>
      </c>
      <c r="C339" s="13">
        <v>7770</v>
      </c>
      <c r="D339" s="13">
        <v>6815</v>
      </c>
      <c r="E339" s="13">
        <v>6876</v>
      </c>
      <c r="F339" s="13">
        <f>IF(C339=E339,1,0)</f>
        <v>0</v>
      </c>
      <c r="G339" s="13">
        <v>7</v>
      </c>
      <c r="H339" s="6">
        <f>VLOOKUP(B339,NEW_TRAIN_TEST!$A$2:$D$980,4,0)</f>
        <v>86</v>
      </c>
      <c r="I339" s="6" t="str">
        <f>VLOOKUP(B339,NEW_TRAIN_TEST!$A$2:$E$980,5,0)</f>
        <v>ladder</v>
      </c>
      <c r="J339" s="101">
        <f>G339/H339</f>
        <v>8.1395348837209308E-2</v>
      </c>
      <c r="K339" s="101">
        <f>IF(J339&gt;0.3,0.3,J339)</f>
        <v>8.1395348837209308E-2</v>
      </c>
      <c r="L339" s="101">
        <f>E339/D339</f>
        <v>1.0089508437270727</v>
      </c>
      <c r="M339" s="101">
        <f>E339/C339</f>
        <v>0.88494208494208493</v>
      </c>
      <c r="N339" s="103">
        <v>6883.33</v>
      </c>
      <c r="O339" s="103">
        <v>4</v>
      </c>
      <c r="P339" s="104">
        <f>O339/H339</f>
        <v>4.6511627906976744E-2</v>
      </c>
      <c r="Q339" s="104">
        <f>IF(P339&gt;0.25,0.25,P339)</f>
        <v>4.6511627906976744E-2</v>
      </c>
      <c r="R339" s="101">
        <f>N339/D339</f>
        <v>1.0100264123257521</v>
      </c>
      <c r="S339" s="101">
        <f>N339/C339</f>
        <v>0.88588545688545683</v>
      </c>
      <c r="T339" s="101">
        <f>N339/E339</f>
        <v>1.001066026759744</v>
      </c>
      <c r="U339" s="103">
        <v>6883.33</v>
      </c>
      <c r="V339" s="103">
        <f>IF(W339&lt;O339,1,0)</f>
        <v>0</v>
      </c>
      <c r="W339" s="6">
        <v>4</v>
      </c>
      <c r="X339" s="101">
        <f>W339/H339</f>
        <v>4.6511627906976744E-2</v>
      </c>
      <c r="Y339" s="104">
        <f>IF(X339&gt;0.25,0.25,X339)</f>
        <v>4.6511627906976744E-2</v>
      </c>
      <c r="Z339" s="101">
        <f>U339/D339</f>
        <v>1.0100264123257521</v>
      </c>
      <c r="AA339" s="101">
        <f>U339/C339</f>
        <v>0.88588545688545683</v>
      </c>
      <c r="AB339" s="101">
        <f>U339/E339</f>
        <v>1.001066026759744</v>
      </c>
      <c r="AC339" s="103">
        <v>6883.33</v>
      </c>
      <c r="AD339" s="105">
        <v>6</v>
      </c>
      <c r="AE339" s="107">
        <f>AD339/H339</f>
        <v>6.9767441860465115E-2</v>
      </c>
      <c r="AF339" s="104">
        <f>IF(AE339&gt;0.3,0.3,AE339)</f>
        <v>6.9767441860465115E-2</v>
      </c>
      <c r="AG339" s="101">
        <f>AC339/D339</f>
        <v>1.0100264123257521</v>
      </c>
      <c r="AH339" s="101">
        <f>C339/AC339</f>
        <v>1.1288141059632475</v>
      </c>
      <c r="AI339" s="101">
        <f>AC339/E339</f>
        <v>1.001066026759744</v>
      </c>
      <c r="AJ339" s="103">
        <v>6883.33</v>
      </c>
      <c r="AK339" s="6">
        <v>6</v>
      </c>
      <c r="AL339" s="101">
        <f>AK339/H339</f>
        <v>6.9767441860465115E-2</v>
      </c>
      <c r="AM339" s="104">
        <f>IF(AL339&gt;0.3,0.3,AL339)</f>
        <v>6.9767441860465115E-2</v>
      </c>
      <c r="AN339" s="101">
        <f>AJ339/D339</f>
        <v>1.0100264123257521</v>
      </c>
      <c r="AO339" s="101">
        <f>C339/AJ339</f>
        <v>1.1288141059632475</v>
      </c>
      <c r="AP339" s="101">
        <f>AJ339/E339</f>
        <v>1.001066026759744</v>
      </c>
      <c r="AQ339" s="103">
        <v>6883.33</v>
      </c>
      <c r="AR339" s="103">
        <v>8</v>
      </c>
      <c r="AS339" s="101">
        <f>AR339/H339</f>
        <v>9.3023255813953487E-2</v>
      </c>
      <c r="AT339" s="104">
        <f>IF(AS339&gt;0.25,0.25,AS339)</f>
        <v>9.3023255813953487E-2</v>
      </c>
      <c r="AU339" s="101">
        <f>AQ339/D339</f>
        <v>1.0100264123257521</v>
      </c>
      <c r="AV339" s="101">
        <f>C339/AQ339</f>
        <v>1.1288141059632475</v>
      </c>
      <c r="AW339" s="101">
        <f>AQ339/E339</f>
        <v>1.001066026759744</v>
      </c>
      <c r="AX339" s="103">
        <v>6876</v>
      </c>
      <c r="AY339" s="6">
        <v>2</v>
      </c>
      <c r="AZ339" s="101">
        <f>AY339/H339</f>
        <v>2.3255813953488372E-2</v>
      </c>
      <c r="BA339" s="104">
        <f>IF(AZ339&gt;0.1,0.1,AZ339)</f>
        <v>2.3255813953488372E-2</v>
      </c>
      <c r="BB339" s="101">
        <f>AX339/D339</f>
        <v>1.0089508437270727</v>
      </c>
      <c r="BC339" s="101">
        <f>C339/AX339</f>
        <v>1.1300174520069808</v>
      </c>
      <c r="BD339" s="101">
        <f>AX339/E339</f>
        <v>1</v>
      </c>
    </row>
    <row r="340" spans="1:56" x14ac:dyDescent="0.2">
      <c r="A340" s="6" t="s">
        <v>1431</v>
      </c>
      <c r="B340" s="100">
        <v>361</v>
      </c>
      <c r="C340" s="13">
        <v>7354</v>
      </c>
      <c r="D340" s="13">
        <v>6229</v>
      </c>
      <c r="E340" s="13">
        <v>6427</v>
      </c>
      <c r="F340" s="13">
        <f>IF(C340=E340,1,0)</f>
        <v>0</v>
      </c>
      <c r="G340" s="13">
        <v>9</v>
      </c>
      <c r="H340" s="6">
        <f>VLOOKUP(B340,NEW_TRAIN_TEST!$A$2:$D$980,4,0)</f>
        <v>70</v>
      </c>
      <c r="I340" s="6" t="str">
        <f>VLOOKUP(B340,NEW_TRAIN_TEST!$A$2:$E$980,5,0)</f>
        <v>ladder</v>
      </c>
      <c r="J340" s="101">
        <f>G340/H340</f>
        <v>0.12857142857142856</v>
      </c>
      <c r="K340" s="101">
        <f>IF(J340&gt;0.3,0.3,J340)</f>
        <v>0.12857142857142856</v>
      </c>
      <c r="L340" s="101">
        <f>E340/D340</f>
        <v>1.0317868036602986</v>
      </c>
      <c r="M340" s="101">
        <f>E340/C340</f>
        <v>0.87394615175414736</v>
      </c>
      <c r="N340" s="103">
        <v>6427</v>
      </c>
      <c r="O340" s="103">
        <v>1</v>
      </c>
      <c r="P340" s="104">
        <f>O340/H340</f>
        <v>1.4285714285714285E-2</v>
      </c>
      <c r="Q340" s="104">
        <f>IF(P340&gt;0.25,0.25,P340)</f>
        <v>1.4285714285714285E-2</v>
      </c>
      <c r="R340" s="101">
        <f>N340/D340</f>
        <v>1.0317868036602986</v>
      </c>
      <c r="S340" s="101">
        <f>N340/C340</f>
        <v>0.87394615175414736</v>
      </c>
      <c r="T340" s="101">
        <f>N340/E340</f>
        <v>1</v>
      </c>
      <c r="U340" s="103">
        <v>6427</v>
      </c>
      <c r="V340" s="103">
        <f>IF(W340&lt;O340,1,0)</f>
        <v>0</v>
      </c>
      <c r="W340" s="6">
        <v>1</v>
      </c>
      <c r="X340" s="101">
        <f>W340/H340</f>
        <v>1.4285714285714285E-2</v>
      </c>
      <c r="Y340" s="104">
        <f>IF(X340&gt;0.25,0.25,X340)</f>
        <v>1.4285714285714285E-2</v>
      </c>
      <c r="Z340" s="101">
        <f>U340/D340</f>
        <v>1.0317868036602986</v>
      </c>
      <c r="AA340" s="101">
        <f>U340/C340</f>
        <v>0.87394615175414736</v>
      </c>
      <c r="AB340" s="101">
        <f>U340/E340</f>
        <v>1</v>
      </c>
      <c r="AC340" s="103">
        <v>6427</v>
      </c>
      <c r="AD340" s="105">
        <v>1</v>
      </c>
      <c r="AE340" s="107">
        <f>AD340/H340</f>
        <v>1.4285714285714285E-2</v>
      </c>
      <c r="AF340" s="104">
        <f>IF(AE340&gt;0.3,0.3,AE340)</f>
        <v>1.4285714285714285E-2</v>
      </c>
      <c r="AG340" s="101">
        <f>AC340/D340</f>
        <v>1.0317868036602986</v>
      </c>
      <c r="AH340" s="101">
        <f>C340/AC340</f>
        <v>1.1442352575073906</v>
      </c>
      <c r="AI340" s="101">
        <f>AC340/E340</f>
        <v>1</v>
      </c>
      <c r="AJ340" s="103">
        <v>6427</v>
      </c>
      <c r="AK340" s="6">
        <v>1</v>
      </c>
      <c r="AL340" s="101">
        <f>AK340/H340</f>
        <v>1.4285714285714285E-2</v>
      </c>
      <c r="AM340" s="104">
        <f>IF(AL340&gt;0.3,0.3,AL340)</f>
        <v>1.4285714285714285E-2</v>
      </c>
      <c r="AN340" s="101">
        <f>AJ340/D340</f>
        <v>1.0317868036602986</v>
      </c>
      <c r="AO340" s="101">
        <f>C340/AJ340</f>
        <v>1.1442352575073906</v>
      </c>
      <c r="AP340" s="101">
        <f>AJ340/E340</f>
        <v>1</v>
      </c>
      <c r="AQ340" s="103">
        <v>6427</v>
      </c>
      <c r="AR340" s="103">
        <v>2</v>
      </c>
      <c r="AS340" s="101">
        <f>AR340/H340</f>
        <v>2.8571428571428571E-2</v>
      </c>
      <c r="AT340" s="104">
        <f>IF(AS340&gt;0.25,0.25,AS340)</f>
        <v>2.8571428571428571E-2</v>
      </c>
      <c r="AU340" s="101">
        <f>AQ340/D340</f>
        <v>1.0317868036602986</v>
      </c>
      <c r="AV340" s="101">
        <f>C340/AQ340</f>
        <v>1.1442352575073906</v>
      </c>
      <c r="AW340" s="101">
        <f>AQ340/E340</f>
        <v>1</v>
      </c>
      <c r="AX340" s="103">
        <v>6427</v>
      </c>
      <c r="AY340" s="6">
        <v>1</v>
      </c>
      <c r="AZ340" s="101">
        <f>AY340/H340</f>
        <v>1.4285714285714285E-2</v>
      </c>
      <c r="BA340" s="104">
        <f>IF(AZ340&gt;0.1,0.1,AZ340)</f>
        <v>1.4285714285714285E-2</v>
      </c>
      <c r="BB340" s="101">
        <f>AX340/D340</f>
        <v>1.0317868036602986</v>
      </c>
      <c r="BC340" s="101">
        <f>C340/AX340</f>
        <v>1.1442352575073906</v>
      </c>
      <c r="BD340" s="101">
        <f>AX340/E340</f>
        <v>1</v>
      </c>
    </row>
    <row r="341" spans="1:56" x14ac:dyDescent="0.2">
      <c r="A341" s="6" t="s">
        <v>1431</v>
      </c>
      <c r="B341" s="100">
        <v>362</v>
      </c>
      <c r="C341" s="13">
        <v>5310</v>
      </c>
      <c r="D341" s="13">
        <v>4000.5</v>
      </c>
      <c r="E341" s="13">
        <v>4000.5</v>
      </c>
      <c r="F341" s="13">
        <f>IF(C341=E341,1,0)</f>
        <v>0</v>
      </c>
      <c r="G341" s="13">
        <v>0</v>
      </c>
      <c r="H341" s="6">
        <f>VLOOKUP(B341,NEW_TRAIN_TEST!$A$2:$D$980,4,0)</f>
        <v>26</v>
      </c>
      <c r="I341" s="6" t="str">
        <f>VLOOKUP(B341,NEW_TRAIN_TEST!$A$2:$E$980,5,0)</f>
        <v>ladder</v>
      </c>
      <c r="J341" s="101">
        <f>G341/H341</f>
        <v>0</v>
      </c>
      <c r="K341" s="101">
        <f>IF(J341&gt;0.3,0.3,J341)</f>
        <v>0</v>
      </c>
      <c r="L341" s="101">
        <f>E341/D341</f>
        <v>1</v>
      </c>
      <c r="M341" s="101">
        <f>E341/C341</f>
        <v>0.75338983050847452</v>
      </c>
      <c r="N341" s="103">
        <v>4025.5</v>
      </c>
      <c r="O341" s="103">
        <v>4</v>
      </c>
      <c r="P341" s="104">
        <f>O341/H341</f>
        <v>0.15384615384615385</v>
      </c>
      <c r="Q341" s="104">
        <f>IF(P341&gt;0.25,0.25,P341)</f>
        <v>0.15384615384615385</v>
      </c>
      <c r="R341" s="101">
        <f>N341/D341</f>
        <v>1.006249218847644</v>
      </c>
      <c r="S341" s="101">
        <f>N341/C341</f>
        <v>0.75809792843691148</v>
      </c>
      <c r="T341" s="101">
        <f>N341/E341</f>
        <v>1.006249218847644</v>
      </c>
      <c r="U341" s="103">
        <v>4025.5</v>
      </c>
      <c r="V341" s="103">
        <f>IF(W341&lt;O341,1,0)</f>
        <v>0</v>
      </c>
      <c r="W341" s="6">
        <v>6</v>
      </c>
      <c r="X341" s="101">
        <f>W341/H341</f>
        <v>0.23076923076923078</v>
      </c>
      <c r="Y341" s="104">
        <f>IF(X341&gt;0.25,0.25,X341)</f>
        <v>0.23076923076923078</v>
      </c>
      <c r="Z341" s="101">
        <f>U341/D341</f>
        <v>1.006249218847644</v>
      </c>
      <c r="AA341" s="101">
        <f>U341/C341</f>
        <v>0.75809792843691148</v>
      </c>
      <c r="AB341" s="101">
        <f>U341/E341</f>
        <v>1.006249218847644</v>
      </c>
      <c r="AC341" s="103">
        <v>4025.5</v>
      </c>
      <c r="AD341" s="105">
        <v>13</v>
      </c>
      <c r="AE341" s="107">
        <f>AD341/H341</f>
        <v>0.5</v>
      </c>
      <c r="AF341" s="104">
        <f>IF(AE341&gt;0.3,0.3,AE341)</f>
        <v>0.3</v>
      </c>
      <c r="AG341" s="101">
        <f>AC341/D341</f>
        <v>1.006249218847644</v>
      </c>
      <c r="AH341" s="101">
        <f>C341/AC341</f>
        <v>1.3190907961743883</v>
      </c>
      <c r="AI341" s="101">
        <f>AC341/E341</f>
        <v>1.006249218847644</v>
      </c>
      <c r="AJ341" s="103">
        <v>4025.5</v>
      </c>
      <c r="AK341" s="6">
        <v>13</v>
      </c>
      <c r="AL341" s="101">
        <f>AK341/H341</f>
        <v>0.5</v>
      </c>
      <c r="AM341" s="104">
        <f>IF(AL341&gt;0.3,0.3,AL341)</f>
        <v>0.3</v>
      </c>
      <c r="AN341" s="101">
        <f>AJ341/D341</f>
        <v>1.006249218847644</v>
      </c>
      <c r="AO341" s="101">
        <f>C341/AJ341</f>
        <v>1.3190907961743883</v>
      </c>
      <c r="AP341" s="101">
        <f>AJ341/E341</f>
        <v>1.006249218847644</v>
      </c>
      <c r="AQ341" s="103">
        <v>4025.5</v>
      </c>
      <c r="AR341" s="103">
        <v>8</v>
      </c>
      <c r="AS341" s="101">
        <f>AR341/H341</f>
        <v>0.30769230769230771</v>
      </c>
      <c r="AT341" s="104">
        <f>IF(AS341&gt;0.25,0.25,AS341)</f>
        <v>0.25</v>
      </c>
      <c r="AU341" s="101">
        <f>AQ341/D341</f>
        <v>1.006249218847644</v>
      </c>
      <c r="AV341" s="101">
        <f>C341/AQ341</f>
        <v>1.3190907961743883</v>
      </c>
      <c r="AW341" s="101">
        <f>AQ341/E341</f>
        <v>1.006249218847644</v>
      </c>
      <c r="AX341" s="103">
        <v>4000.5</v>
      </c>
      <c r="AY341" s="6">
        <v>0</v>
      </c>
      <c r="AZ341" s="101">
        <f>AY341/H341</f>
        <v>0</v>
      </c>
      <c r="BA341" s="104">
        <f>IF(AZ341&gt;0.1,0.1,AZ341)</f>
        <v>0</v>
      </c>
      <c r="BB341" s="101">
        <f>AX341/D341</f>
        <v>1</v>
      </c>
      <c r="BC341" s="101">
        <f>C341/AX341</f>
        <v>1.327334083239595</v>
      </c>
      <c r="BD341" s="101">
        <f>AX341/E341</f>
        <v>1</v>
      </c>
    </row>
    <row r="342" spans="1:56" x14ac:dyDescent="0.2">
      <c r="A342" s="6" t="s">
        <v>1431</v>
      </c>
      <c r="B342" s="100">
        <v>363</v>
      </c>
      <c r="C342" s="13">
        <v>7167</v>
      </c>
      <c r="D342" s="13">
        <v>6152</v>
      </c>
      <c r="E342" s="13">
        <v>6152</v>
      </c>
      <c r="F342" s="13">
        <f>IF(C342=E342,1,0)</f>
        <v>0</v>
      </c>
      <c r="G342" s="13">
        <v>0</v>
      </c>
      <c r="H342" s="6">
        <f>VLOOKUP(B342,NEW_TRAIN_TEST!$A$2:$D$980,4,0)</f>
        <v>64</v>
      </c>
      <c r="I342" s="6" t="str">
        <f>VLOOKUP(B342,NEW_TRAIN_TEST!$A$2:$E$980,5,0)</f>
        <v>ladder</v>
      </c>
      <c r="J342" s="101">
        <f>G342/H342</f>
        <v>0</v>
      </c>
      <c r="K342" s="101">
        <f>IF(J342&gt;0.3,0.3,J342)</f>
        <v>0</v>
      </c>
      <c r="L342" s="101">
        <f>E342/D342</f>
        <v>1</v>
      </c>
      <c r="M342" s="101">
        <f>E342/C342</f>
        <v>0.85837868006139251</v>
      </c>
      <c r="N342" s="103">
        <v>6161.5</v>
      </c>
      <c r="O342" s="103">
        <v>1</v>
      </c>
      <c r="P342" s="104">
        <f>O342/H342</f>
        <v>1.5625E-2</v>
      </c>
      <c r="Q342" s="104">
        <f>IF(P342&gt;0.25,0.25,P342)</f>
        <v>1.5625E-2</v>
      </c>
      <c r="R342" s="101">
        <f>N342/D342</f>
        <v>1.0015442132639791</v>
      </c>
      <c r="S342" s="101">
        <f>N342/C342</f>
        <v>0.85970419980466029</v>
      </c>
      <c r="T342" s="101">
        <f>N342/E342</f>
        <v>1.0015442132639791</v>
      </c>
      <c r="U342" s="103">
        <v>6161.5</v>
      </c>
      <c r="V342" s="103">
        <f>IF(W342&lt;O342,1,0)</f>
        <v>0</v>
      </c>
      <c r="W342" s="6">
        <v>1</v>
      </c>
      <c r="X342" s="101">
        <f>W342/H342</f>
        <v>1.5625E-2</v>
      </c>
      <c r="Y342" s="104">
        <f>IF(X342&gt;0.25,0.25,X342)</f>
        <v>1.5625E-2</v>
      </c>
      <c r="Z342" s="101">
        <f>U342/D342</f>
        <v>1.0015442132639791</v>
      </c>
      <c r="AA342" s="101">
        <f>U342/C342</f>
        <v>0.85970419980466029</v>
      </c>
      <c r="AB342" s="101">
        <f>U342/E342</f>
        <v>1.0015442132639791</v>
      </c>
      <c r="AC342" s="103">
        <v>6161.5</v>
      </c>
      <c r="AD342" s="105">
        <v>1</v>
      </c>
      <c r="AE342" s="107">
        <f>AD342/H342</f>
        <v>1.5625E-2</v>
      </c>
      <c r="AF342" s="104">
        <f>IF(AE342&gt;0.3,0.3,AE342)</f>
        <v>1.5625E-2</v>
      </c>
      <c r="AG342" s="101">
        <f>AC342/D342</f>
        <v>1.0015442132639791</v>
      </c>
      <c r="AH342" s="101">
        <f>C342/AC342</f>
        <v>1.1631907814655522</v>
      </c>
      <c r="AI342" s="101">
        <f>AC342/E342</f>
        <v>1.0015442132639791</v>
      </c>
      <c r="AJ342" s="103">
        <v>6161.5</v>
      </c>
      <c r="AK342" s="6">
        <v>1</v>
      </c>
      <c r="AL342" s="101">
        <f>AK342/H342</f>
        <v>1.5625E-2</v>
      </c>
      <c r="AM342" s="104">
        <f>IF(AL342&gt;0.3,0.3,AL342)</f>
        <v>1.5625E-2</v>
      </c>
      <c r="AN342" s="101">
        <f>AJ342/D342</f>
        <v>1.0015442132639791</v>
      </c>
      <c r="AO342" s="101">
        <f>C342/AJ342</f>
        <v>1.1631907814655522</v>
      </c>
      <c r="AP342" s="101">
        <f>AJ342/E342</f>
        <v>1.0015442132639791</v>
      </c>
      <c r="AQ342" s="103">
        <v>6161.5</v>
      </c>
      <c r="AR342" s="103">
        <v>2</v>
      </c>
      <c r="AS342" s="101">
        <f>AR342/H342</f>
        <v>3.125E-2</v>
      </c>
      <c r="AT342" s="104">
        <f>IF(AS342&gt;0.25,0.25,AS342)</f>
        <v>3.125E-2</v>
      </c>
      <c r="AU342" s="101">
        <f>AQ342/D342</f>
        <v>1.0015442132639791</v>
      </c>
      <c r="AV342" s="101">
        <f>C342/AQ342</f>
        <v>1.1631907814655522</v>
      </c>
      <c r="AW342" s="101">
        <f>AQ342/E342</f>
        <v>1.0015442132639791</v>
      </c>
      <c r="AX342" s="103">
        <v>6152</v>
      </c>
      <c r="AY342" s="6">
        <v>0</v>
      </c>
      <c r="AZ342" s="101">
        <f>AY342/H342</f>
        <v>0</v>
      </c>
      <c r="BA342" s="104">
        <f>IF(AZ342&gt;0.1,0.1,AZ342)</f>
        <v>0</v>
      </c>
      <c r="BB342" s="101">
        <f>AX342/D342</f>
        <v>1</v>
      </c>
      <c r="BC342" s="101">
        <f>C342/AX342</f>
        <v>1.1649869960988297</v>
      </c>
      <c r="BD342" s="101">
        <f>AX342/E342</f>
        <v>1</v>
      </c>
    </row>
    <row r="343" spans="1:56" x14ac:dyDescent="0.2">
      <c r="A343" s="6" t="s">
        <v>1431</v>
      </c>
      <c r="B343" s="100">
        <v>364</v>
      </c>
      <c r="C343" s="13">
        <v>7997</v>
      </c>
      <c r="D343" s="13">
        <v>7157.5</v>
      </c>
      <c r="E343" s="13">
        <v>7354.5</v>
      </c>
      <c r="F343" s="13">
        <f>IF(C343=E343,1,0)</f>
        <v>0</v>
      </c>
      <c r="G343" s="13">
        <v>9</v>
      </c>
      <c r="H343" s="6">
        <f>VLOOKUP(B343,NEW_TRAIN_TEST!$A$2:$D$980,4,0)</f>
        <v>90</v>
      </c>
      <c r="I343" s="6" t="str">
        <f>VLOOKUP(B343,NEW_TRAIN_TEST!$A$2:$E$980,5,0)</f>
        <v>ladder</v>
      </c>
      <c r="J343" s="101">
        <f>G343/H343</f>
        <v>0.1</v>
      </c>
      <c r="K343" s="101">
        <f>IF(J343&gt;0.3,0.3,J343)</f>
        <v>0.1</v>
      </c>
      <c r="L343" s="101">
        <f>E343/D343</f>
        <v>1.027523576667831</v>
      </c>
      <c r="M343" s="101">
        <f>E343/C343</f>
        <v>0.91965737151431792</v>
      </c>
      <c r="N343" s="103">
        <v>7354.5</v>
      </c>
      <c r="O343" s="103">
        <v>3</v>
      </c>
      <c r="P343" s="104">
        <f>O343/H343</f>
        <v>3.3333333333333333E-2</v>
      </c>
      <c r="Q343" s="104">
        <f>IF(P343&gt;0.25,0.25,P343)</f>
        <v>3.3333333333333333E-2</v>
      </c>
      <c r="R343" s="101">
        <f>N343/D343</f>
        <v>1.027523576667831</v>
      </c>
      <c r="S343" s="101">
        <f>N343/C343</f>
        <v>0.91965737151431792</v>
      </c>
      <c r="T343" s="101">
        <f>N343/E343</f>
        <v>1</v>
      </c>
      <c r="U343" s="103">
        <v>7354.5</v>
      </c>
      <c r="V343" s="103">
        <f>IF(W343&lt;O343,1,0)</f>
        <v>0</v>
      </c>
      <c r="W343" s="6">
        <v>3</v>
      </c>
      <c r="X343" s="101">
        <f>W343/H343</f>
        <v>3.3333333333333333E-2</v>
      </c>
      <c r="Y343" s="104">
        <f>IF(X343&gt;0.25,0.25,X343)</f>
        <v>3.3333333333333333E-2</v>
      </c>
      <c r="Z343" s="101">
        <f>U343/D343</f>
        <v>1.027523576667831</v>
      </c>
      <c r="AA343" s="101">
        <f>U343/C343</f>
        <v>0.91965737151431792</v>
      </c>
      <c r="AB343" s="101">
        <f>U343/E343</f>
        <v>1</v>
      </c>
      <c r="AC343" s="103">
        <v>7354.5</v>
      </c>
      <c r="AD343" s="105">
        <v>3</v>
      </c>
      <c r="AE343" s="107">
        <f>AD343/H343</f>
        <v>3.3333333333333333E-2</v>
      </c>
      <c r="AF343" s="104">
        <f>IF(AE343&gt;0.3,0.3,AE343)</f>
        <v>3.3333333333333333E-2</v>
      </c>
      <c r="AG343" s="101">
        <f>AC343/D343</f>
        <v>1.027523576667831</v>
      </c>
      <c r="AH343" s="101">
        <f>C343/AC343</f>
        <v>1.0873614793663744</v>
      </c>
      <c r="AI343" s="101">
        <f>AC343/E343</f>
        <v>1</v>
      </c>
      <c r="AJ343" s="103">
        <v>7354.5</v>
      </c>
      <c r="AK343" s="6">
        <v>3</v>
      </c>
      <c r="AL343" s="101">
        <f>AK343/H343</f>
        <v>3.3333333333333333E-2</v>
      </c>
      <c r="AM343" s="104">
        <f>IF(AL343&gt;0.3,0.3,AL343)</f>
        <v>3.3333333333333333E-2</v>
      </c>
      <c r="AN343" s="101">
        <f>AJ343/D343</f>
        <v>1.027523576667831</v>
      </c>
      <c r="AO343" s="101">
        <f>C343/AJ343</f>
        <v>1.0873614793663744</v>
      </c>
      <c r="AP343" s="101">
        <f>AJ343/E343</f>
        <v>1</v>
      </c>
      <c r="AQ343" s="103">
        <v>7354.5</v>
      </c>
      <c r="AR343" s="103">
        <v>2</v>
      </c>
      <c r="AS343" s="101">
        <f>AR343/H343</f>
        <v>2.2222222222222223E-2</v>
      </c>
      <c r="AT343" s="104">
        <f>IF(AS343&gt;0.25,0.25,AS343)</f>
        <v>2.2222222222222223E-2</v>
      </c>
      <c r="AU343" s="101">
        <f>AQ343/D343</f>
        <v>1.027523576667831</v>
      </c>
      <c r="AV343" s="101">
        <f>C343/AQ343</f>
        <v>1.0873614793663744</v>
      </c>
      <c r="AW343" s="101">
        <f>AQ343/E343</f>
        <v>1</v>
      </c>
      <c r="AX343" s="103">
        <v>7354.5</v>
      </c>
      <c r="AY343" s="6">
        <v>1</v>
      </c>
      <c r="AZ343" s="101">
        <f>AY343/H343</f>
        <v>1.1111111111111112E-2</v>
      </c>
      <c r="BA343" s="104">
        <f>IF(AZ343&gt;0.1,0.1,AZ343)</f>
        <v>1.1111111111111112E-2</v>
      </c>
      <c r="BB343" s="101">
        <f>AX343/D343</f>
        <v>1.027523576667831</v>
      </c>
      <c r="BC343" s="101">
        <f>C343/AX343</f>
        <v>1.0873614793663744</v>
      </c>
      <c r="BD343" s="101">
        <f>AX343/E343</f>
        <v>1</v>
      </c>
    </row>
    <row r="344" spans="1:56" x14ac:dyDescent="0.2">
      <c r="A344" s="6" t="s">
        <v>1431</v>
      </c>
      <c r="B344" s="100">
        <v>365</v>
      </c>
      <c r="C344" s="13">
        <v>4368</v>
      </c>
      <c r="D344" s="13">
        <v>3447.5</v>
      </c>
      <c r="E344" s="13">
        <v>3447.5</v>
      </c>
      <c r="F344" s="13">
        <f>IF(C344=E344,1,0)</f>
        <v>0</v>
      </c>
      <c r="G344" s="13">
        <v>0</v>
      </c>
      <c r="H344" s="6">
        <f>VLOOKUP(B344,NEW_TRAIN_TEST!$A$2:$D$980,4,0)</f>
        <v>20</v>
      </c>
      <c r="I344" s="6" t="str">
        <f>VLOOKUP(B344,NEW_TRAIN_TEST!$A$2:$E$980,5,0)</f>
        <v>ladder</v>
      </c>
      <c r="J344" s="101">
        <f>G344/H344</f>
        <v>0</v>
      </c>
      <c r="K344" s="101">
        <f>IF(J344&gt;0.3,0.3,J344)</f>
        <v>0</v>
      </c>
      <c r="L344" s="101">
        <f>E344/D344</f>
        <v>1</v>
      </c>
      <c r="M344" s="101">
        <f>E344/C344</f>
        <v>0.78926282051282048</v>
      </c>
      <c r="N344" s="103">
        <v>3461</v>
      </c>
      <c r="O344" s="103">
        <v>2</v>
      </c>
      <c r="P344" s="104">
        <f>O344/H344</f>
        <v>0.1</v>
      </c>
      <c r="Q344" s="104">
        <f>IF(P344&gt;0.25,0.25,P344)</f>
        <v>0.1</v>
      </c>
      <c r="R344" s="101">
        <f>N344/D344</f>
        <v>1.0039158810732416</v>
      </c>
      <c r="S344" s="101">
        <f>N344/C344</f>
        <v>0.79235347985347981</v>
      </c>
      <c r="T344" s="101">
        <f>N344/E344</f>
        <v>1.0039158810732416</v>
      </c>
      <c r="U344" s="103">
        <v>3461</v>
      </c>
      <c r="V344" s="103">
        <f>IF(W344&lt;O344,1,0)</f>
        <v>0</v>
      </c>
      <c r="W344" s="6">
        <v>2</v>
      </c>
      <c r="X344" s="101">
        <f>W344/H344</f>
        <v>0.1</v>
      </c>
      <c r="Y344" s="104">
        <f>IF(X344&gt;0.25,0.25,X344)</f>
        <v>0.1</v>
      </c>
      <c r="Z344" s="101">
        <f>U344/D344</f>
        <v>1.0039158810732416</v>
      </c>
      <c r="AA344" s="101">
        <f>U344/C344</f>
        <v>0.79235347985347981</v>
      </c>
      <c r="AB344" s="101">
        <f>U344/E344</f>
        <v>1.0039158810732416</v>
      </c>
      <c r="AC344" s="103">
        <v>3461</v>
      </c>
      <c r="AD344" s="105">
        <v>2</v>
      </c>
      <c r="AE344" s="107">
        <f>AD344/H344</f>
        <v>0.1</v>
      </c>
      <c r="AF344" s="104">
        <f>IF(AE344&gt;0.3,0.3,AE344)</f>
        <v>0.1</v>
      </c>
      <c r="AG344" s="101">
        <f>AC344/D344</f>
        <v>1.0039158810732416</v>
      </c>
      <c r="AH344" s="101">
        <f>C344/AC344</f>
        <v>1.2620629875758451</v>
      </c>
      <c r="AI344" s="101">
        <f>AC344/E344</f>
        <v>1.0039158810732416</v>
      </c>
      <c r="AJ344" s="103">
        <v>3461</v>
      </c>
      <c r="AK344" s="6">
        <v>2</v>
      </c>
      <c r="AL344" s="101">
        <f>AK344/H344</f>
        <v>0.1</v>
      </c>
      <c r="AM344" s="104">
        <f>IF(AL344&gt;0.3,0.3,AL344)</f>
        <v>0.1</v>
      </c>
      <c r="AN344" s="101">
        <f>AJ344/D344</f>
        <v>1.0039158810732416</v>
      </c>
      <c r="AO344" s="101">
        <f>C344/AJ344</f>
        <v>1.2620629875758451</v>
      </c>
      <c r="AP344" s="101">
        <f>AJ344/E344</f>
        <v>1.0039158810732416</v>
      </c>
      <c r="AQ344" s="103">
        <v>3461</v>
      </c>
      <c r="AR344" s="103">
        <v>2</v>
      </c>
      <c r="AS344" s="101">
        <f>AR344/H344</f>
        <v>0.1</v>
      </c>
      <c r="AT344" s="104">
        <f>IF(AS344&gt;0.25,0.25,AS344)</f>
        <v>0.1</v>
      </c>
      <c r="AU344" s="101">
        <f>AQ344/D344</f>
        <v>1.0039158810732416</v>
      </c>
      <c r="AV344" s="101">
        <f>C344/AQ344</f>
        <v>1.2620629875758451</v>
      </c>
      <c r="AW344" s="101">
        <f>AQ344/E344</f>
        <v>1.0039158810732416</v>
      </c>
      <c r="AX344" s="103">
        <v>3447.5</v>
      </c>
      <c r="AY344" s="6">
        <v>0</v>
      </c>
      <c r="AZ344" s="101">
        <f>AY344/H344</f>
        <v>0</v>
      </c>
      <c r="BA344" s="104">
        <f>IF(AZ344&gt;0.1,0.1,AZ344)</f>
        <v>0</v>
      </c>
      <c r="BB344" s="101">
        <f>AX344/D344</f>
        <v>1</v>
      </c>
      <c r="BC344" s="101">
        <f>C344/AX344</f>
        <v>1.2670050761421319</v>
      </c>
      <c r="BD344" s="101">
        <f>AX344/E344</f>
        <v>1</v>
      </c>
    </row>
    <row r="345" spans="1:56" x14ac:dyDescent="0.2">
      <c r="A345" s="6" t="s">
        <v>1431</v>
      </c>
      <c r="B345" s="100">
        <v>366</v>
      </c>
      <c r="C345" s="13">
        <v>12291</v>
      </c>
      <c r="D345" s="13">
        <v>11090.5</v>
      </c>
      <c r="E345" s="13">
        <v>11194.5</v>
      </c>
      <c r="F345" s="13">
        <f>IF(C345=E345,1,0)</f>
        <v>0</v>
      </c>
      <c r="G345" s="13">
        <v>13</v>
      </c>
      <c r="H345" s="6">
        <f>VLOOKUP(B345,NEW_TRAIN_TEST!$A$2:$D$980,4,0)</f>
        <v>200</v>
      </c>
      <c r="I345" s="6" t="str">
        <f>VLOOKUP(B345,NEW_TRAIN_TEST!$A$2:$E$980,5,0)</f>
        <v>ladder</v>
      </c>
      <c r="J345" s="101">
        <f>G345/H345</f>
        <v>6.5000000000000002E-2</v>
      </c>
      <c r="K345" s="101">
        <f>IF(J345&gt;0.3,0.3,J345)</f>
        <v>6.5000000000000002E-2</v>
      </c>
      <c r="L345" s="101">
        <f>E345/D345</f>
        <v>1.0093773950678508</v>
      </c>
      <c r="M345" s="101">
        <f>E345/C345</f>
        <v>0.91078838174273857</v>
      </c>
      <c r="N345" s="103">
        <v>11194.5</v>
      </c>
      <c r="O345" s="103">
        <v>4</v>
      </c>
      <c r="P345" s="104">
        <f>O345/H345</f>
        <v>0.02</v>
      </c>
      <c r="Q345" s="104">
        <f>IF(P345&gt;0.25,0.25,P345)</f>
        <v>0.02</v>
      </c>
      <c r="R345" s="101">
        <f>N345/D345</f>
        <v>1.0093773950678508</v>
      </c>
      <c r="S345" s="101">
        <f>N345/C345</f>
        <v>0.91078838174273857</v>
      </c>
      <c r="T345" s="101">
        <f>N345/E345</f>
        <v>1</v>
      </c>
      <c r="U345" s="103">
        <v>11194.5</v>
      </c>
      <c r="V345" s="103">
        <f>IF(W345&lt;O345,1,0)</f>
        <v>0</v>
      </c>
      <c r="W345" s="6">
        <v>4</v>
      </c>
      <c r="X345" s="101">
        <f>W345/H345</f>
        <v>0.02</v>
      </c>
      <c r="Y345" s="104">
        <f>IF(X345&gt;0.25,0.25,X345)</f>
        <v>0.02</v>
      </c>
      <c r="Z345" s="101">
        <f>U345/D345</f>
        <v>1.0093773950678508</v>
      </c>
      <c r="AA345" s="101">
        <f>U345/C345</f>
        <v>0.91078838174273857</v>
      </c>
      <c r="AB345" s="101">
        <f>U345/E345</f>
        <v>1</v>
      </c>
      <c r="AC345" s="103">
        <v>11194.5</v>
      </c>
      <c r="AD345" s="105">
        <v>4</v>
      </c>
      <c r="AE345" s="107">
        <f>AD345/H345</f>
        <v>0.02</v>
      </c>
      <c r="AF345" s="104">
        <f>IF(AE345&gt;0.3,0.3,AE345)</f>
        <v>0.02</v>
      </c>
      <c r="AG345" s="101">
        <f>AC345/D345</f>
        <v>1.0093773950678508</v>
      </c>
      <c r="AH345" s="101">
        <f>C345/AC345</f>
        <v>1.0979498861047836</v>
      </c>
      <c r="AI345" s="101">
        <f>AC345/E345</f>
        <v>1</v>
      </c>
      <c r="AJ345" s="103">
        <v>11194.5</v>
      </c>
      <c r="AK345" s="6">
        <v>4</v>
      </c>
      <c r="AL345" s="101">
        <f>AK345/H345</f>
        <v>0.02</v>
      </c>
      <c r="AM345" s="104">
        <f>IF(AL345&gt;0.3,0.3,AL345)</f>
        <v>0.02</v>
      </c>
      <c r="AN345" s="101">
        <f>AJ345/D345</f>
        <v>1.0093773950678508</v>
      </c>
      <c r="AO345" s="101">
        <f>C345/AJ345</f>
        <v>1.0979498861047836</v>
      </c>
      <c r="AP345" s="101">
        <f>AJ345/E345</f>
        <v>1</v>
      </c>
      <c r="AQ345" s="103">
        <v>11194.5</v>
      </c>
      <c r="AR345" s="103">
        <v>2</v>
      </c>
      <c r="AS345" s="101">
        <f>AR345/H345</f>
        <v>0.01</v>
      </c>
      <c r="AT345" s="104">
        <f>IF(AS345&gt;0.25,0.25,AS345)</f>
        <v>0.01</v>
      </c>
      <c r="AU345" s="101">
        <f>AQ345/D345</f>
        <v>1.0093773950678508</v>
      </c>
      <c r="AV345" s="101">
        <f>C345/AQ345</f>
        <v>1.0979498861047836</v>
      </c>
      <c r="AW345" s="101">
        <f>AQ345/E345</f>
        <v>1</v>
      </c>
      <c r="AX345" s="103">
        <v>11194.5</v>
      </c>
      <c r="AY345" s="6">
        <v>0</v>
      </c>
      <c r="AZ345" s="101">
        <f>AY345/H345</f>
        <v>0</v>
      </c>
      <c r="BA345" s="104">
        <f>IF(AZ345&gt;0.1,0.1,AZ345)</f>
        <v>0</v>
      </c>
      <c r="BB345" s="101">
        <f>AX345/D345</f>
        <v>1.0093773950678508</v>
      </c>
      <c r="BC345" s="101">
        <f>C345/AX345</f>
        <v>1.0979498861047836</v>
      </c>
      <c r="BD345" s="101">
        <f>AX345/E345</f>
        <v>1</v>
      </c>
    </row>
    <row r="346" spans="1:56" x14ac:dyDescent="0.2">
      <c r="A346" s="6" t="s">
        <v>1431</v>
      </c>
      <c r="B346" s="100">
        <v>367</v>
      </c>
      <c r="C346" s="13">
        <v>9948</v>
      </c>
      <c r="D346" s="13">
        <v>9406.5</v>
      </c>
      <c r="E346" s="13">
        <v>9461</v>
      </c>
      <c r="F346" s="13">
        <f>IF(C346=E346,1,0)</f>
        <v>0</v>
      </c>
      <c r="G346" s="13">
        <v>5</v>
      </c>
      <c r="H346" s="6">
        <f>VLOOKUP(B346,NEW_TRAIN_TEST!$A$2:$D$980,4,0)</f>
        <v>124</v>
      </c>
      <c r="I346" s="6" t="str">
        <f>VLOOKUP(B346,NEW_TRAIN_TEST!$A$2:$E$980,5,0)</f>
        <v>ladder</v>
      </c>
      <c r="J346" s="101">
        <f>G346/H346</f>
        <v>4.0322580645161289E-2</v>
      </c>
      <c r="K346" s="101">
        <f>IF(J346&gt;0.3,0.3,J346)</f>
        <v>4.0322580645161289E-2</v>
      </c>
      <c r="L346" s="101">
        <f>E346/D346</f>
        <v>1.0057938659437622</v>
      </c>
      <c r="M346" s="101">
        <f>E346/C346</f>
        <v>0.95104543626859672</v>
      </c>
      <c r="N346" s="103">
        <v>9461</v>
      </c>
      <c r="O346" s="103">
        <v>1</v>
      </c>
      <c r="P346" s="104">
        <f>O346/H346</f>
        <v>8.0645161290322578E-3</v>
      </c>
      <c r="Q346" s="104">
        <f>IF(P346&gt;0.25,0.25,P346)</f>
        <v>8.0645161290322578E-3</v>
      </c>
      <c r="R346" s="101">
        <f>N346/D346</f>
        <v>1.0057938659437622</v>
      </c>
      <c r="S346" s="101">
        <f>N346/C346</f>
        <v>0.95104543626859672</v>
      </c>
      <c r="T346" s="101">
        <f>N346/E346</f>
        <v>1</v>
      </c>
      <c r="U346" s="103">
        <v>9461</v>
      </c>
      <c r="V346" s="103">
        <f>IF(W346&lt;O346,1,0)</f>
        <v>0</v>
      </c>
      <c r="W346" s="6">
        <v>1</v>
      </c>
      <c r="X346" s="101">
        <f>W346/H346</f>
        <v>8.0645161290322578E-3</v>
      </c>
      <c r="Y346" s="104">
        <f>IF(X346&gt;0.25,0.25,X346)</f>
        <v>8.0645161290322578E-3</v>
      </c>
      <c r="Z346" s="101">
        <f>U346/D346</f>
        <v>1.0057938659437622</v>
      </c>
      <c r="AA346" s="101">
        <f>U346/C346</f>
        <v>0.95104543626859672</v>
      </c>
      <c r="AB346" s="101">
        <f>U346/E346</f>
        <v>1</v>
      </c>
      <c r="AC346" s="103">
        <v>9461</v>
      </c>
      <c r="AD346" s="105">
        <v>1</v>
      </c>
      <c r="AE346" s="107">
        <f>AD346/H346</f>
        <v>8.0645161290322578E-3</v>
      </c>
      <c r="AF346" s="104">
        <f>IF(AE346&gt;0.3,0.3,AE346)</f>
        <v>8.0645161290322578E-3</v>
      </c>
      <c r="AG346" s="101">
        <f>AC346/D346</f>
        <v>1.0057938659437622</v>
      </c>
      <c r="AH346" s="101">
        <f>C346/AC346</f>
        <v>1.0514744741570659</v>
      </c>
      <c r="AI346" s="101">
        <f>AC346/E346</f>
        <v>1</v>
      </c>
      <c r="AJ346" s="103">
        <v>9461</v>
      </c>
      <c r="AK346" s="6">
        <v>1</v>
      </c>
      <c r="AL346" s="101">
        <f>AK346/H346</f>
        <v>8.0645161290322578E-3</v>
      </c>
      <c r="AM346" s="104">
        <f>IF(AL346&gt;0.3,0.3,AL346)</f>
        <v>8.0645161290322578E-3</v>
      </c>
      <c r="AN346" s="101">
        <f>AJ346/D346</f>
        <v>1.0057938659437622</v>
      </c>
      <c r="AO346" s="101">
        <f>C346/AJ346</f>
        <v>1.0514744741570659</v>
      </c>
      <c r="AP346" s="101">
        <f>AJ346/E346</f>
        <v>1</v>
      </c>
      <c r="AQ346" s="103">
        <v>9461</v>
      </c>
      <c r="AR346" s="103">
        <v>2</v>
      </c>
      <c r="AS346" s="101">
        <f>AR346/H346</f>
        <v>1.6129032258064516E-2</v>
      </c>
      <c r="AT346" s="104">
        <f>IF(AS346&gt;0.25,0.25,AS346)</f>
        <v>1.6129032258064516E-2</v>
      </c>
      <c r="AU346" s="101">
        <f>AQ346/D346</f>
        <v>1.0057938659437622</v>
      </c>
      <c r="AV346" s="101">
        <f>C346/AQ346</f>
        <v>1.0514744741570659</v>
      </c>
      <c r="AW346" s="101">
        <f>AQ346/E346</f>
        <v>1</v>
      </c>
      <c r="AX346" s="103">
        <v>9461</v>
      </c>
      <c r="AY346" s="6">
        <v>1</v>
      </c>
      <c r="AZ346" s="101">
        <f>AY346/H346</f>
        <v>8.0645161290322578E-3</v>
      </c>
      <c r="BA346" s="104">
        <f>IF(AZ346&gt;0.1,0.1,AZ346)</f>
        <v>8.0645161290322578E-3</v>
      </c>
      <c r="BB346" s="101">
        <f>AX346/D346</f>
        <v>1.0057938659437622</v>
      </c>
      <c r="BC346" s="101">
        <f>C346/AX346</f>
        <v>1.0514744741570659</v>
      </c>
      <c r="BD346" s="101">
        <f>AX346/E346</f>
        <v>1</v>
      </c>
    </row>
    <row r="347" spans="1:56" x14ac:dyDescent="0.2">
      <c r="A347" s="6" t="s">
        <v>1431</v>
      </c>
      <c r="B347" s="100">
        <v>368</v>
      </c>
      <c r="C347" s="13">
        <v>7356</v>
      </c>
      <c r="D347" s="13">
        <v>6119</v>
      </c>
      <c r="E347" s="13">
        <v>6223.5</v>
      </c>
      <c r="F347" s="13">
        <f>IF(C347=E347,1,0)</f>
        <v>0</v>
      </c>
      <c r="G347" s="13">
        <v>5</v>
      </c>
      <c r="H347" s="6">
        <f>VLOOKUP(B347,NEW_TRAIN_TEST!$A$2:$D$980,4,0)</f>
        <v>76</v>
      </c>
      <c r="I347" s="6" t="str">
        <f>VLOOKUP(B347,NEW_TRAIN_TEST!$A$2:$E$980,5,0)</f>
        <v>ladder</v>
      </c>
      <c r="J347" s="101">
        <f>G347/H347</f>
        <v>6.5789473684210523E-2</v>
      </c>
      <c r="K347" s="101">
        <f>IF(J347&gt;0.3,0.3,J347)</f>
        <v>6.5789473684210523E-2</v>
      </c>
      <c r="L347" s="101">
        <f>E347/D347</f>
        <v>1.0170779539140382</v>
      </c>
      <c r="M347" s="101">
        <f>E347/C347</f>
        <v>0.84604404567699842</v>
      </c>
      <c r="N347" s="103">
        <v>6228.83</v>
      </c>
      <c r="O347" s="103">
        <v>5</v>
      </c>
      <c r="P347" s="104">
        <f>O347/H347</f>
        <v>6.5789473684210523E-2</v>
      </c>
      <c r="Q347" s="104">
        <f>IF(P347&gt;0.25,0.25,P347)</f>
        <v>6.5789473684210523E-2</v>
      </c>
      <c r="R347" s="101">
        <f>N347/D347</f>
        <v>1.0179490112763523</v>
      </c>
      <c r="S347" s="101">
        <f>N347/C347</f>
        <v>0.84676862425231103</v>
      </c>
      <c r="T347" s="101">
        <f>N347/E347</f>
        <v>1.0008564312685788</v>
      </c>
      <c r="U347" s="103">
        <v>6228.83</v>
      </c>
      <c r="V347" s="103">
        <f>IF(W347&lt;O347,1,0)</f>
        <v>0</v>
      </c>
      <c r="W347" s="6">
        <v>5</v>
      </c>
      <c r="X347" s="101">
        <f>W347/H347</f>
        <v>6.5789473684210523E-2</v>
      </c>
      <c r="Y347" s="104">
        <f>IF(X347&gt;0.25,0.25,X347)</f>
        <v>6.5789473684210523E-2</v>
      </c>
      <c r="Z347" s="101">
        <f>U347/D347</f>
        <v>1.0179490112763523</v>
      </c>
      <c r="AA347" s="101">
        <f>U347/C347</f>
        <v>0.84676862425231103</v>
      </c>
      <c r="AB347" s="101">
        <f>U347/E347</f>
        <v>1.0008564312685788</v>
      </c>
      <c r="AC347" s="103">
        <v>6228.83</v>
      </c>
      <c r="AD347" s="105">
        <v>7</v>
      </c>
      <c r="AE347" s="107">
        <f>AD347/H347</f>
        <v>9.2105263157894732E-2</v>
      </c>
      <c r="AF347" s="104">
        <f>IF(AE347&gt;0.3,0.3,AE347)</f>
        <v>9.2105263157894732E-2</v>
      </c>
      <c r="AG347" s="101">
        <f>AC347/D347</f>
        <v>1.0179490112763523</v>
      </c>
      <c r="AH347" s="101">
        <f>C347/AC347</f>
        <v>1.1809601482140306</v>
      </c>
      <c r="AI347" s="101">
        <f>AC347/E347</f>
        <v>1.0008564312685788</v>
      </c>
      <c r="AJ347" s="103">
        <v>6228.83</v>
      </c>
      <c r="AK347" s="6">
        <v>7</v>
      </c>
      <c r="AL347" s="101">
        <f>AK347/H347</f>
        <v>9.2105263157894732E-2</v>
      </c>
      <c r="AM347" s="104">
        <f>IF(AL347&gt;0.3,0.3,AL347)</f>
        <v>9.2105263157894732E-2</v>
      </c>
      <c r="AN347" s="101">
        <f>AJ347/D347</f>
        <v>1.0179490112763523</v>
      </c>
      <c r="AO347" s="101">
        <f>C347/AJ347</f>
        <v>1.1809601482140306</v>
      </c>
      <c r="AP347" s="101">
        <f>AJ347/E347</f>
        <v>1.0008564312685788</v>
      </c>
      <c r="AQ347" s="103">
        <v>6228.83</v>
      </c>
      <c r="AR347" s="103">
        <v>8</v>
      </c>
      <c r="AS347" s="101">
        <f>AR347/H347</f>
        <v>0.10526315789473684</v>
      </c>
      <c r="AT347" s="104">
        <f>IF(AS347&gt;0.25,0.25,AS347)</f>
        <v>0.10526315789473684</v>
      </c>
      <c r="AU347" s="101">
        <f>AQ347/D347</f>
        <v>1.0179490112763523</v>
      </c>
      <c r="AV347" s="101">
        <f>C347/AQ347</f>
        <v>1.1809601482140306</v>
      </c>
      <c r="AW347" s="101">
        <f>AQ347/E347</f>
        <v>1.0008564312685788</v>
      </c>
      <c r="AX347" s="103">
        <v>6223.5</v>
      </c>
      <c r="AY347" s="6">
        <v>1</v>
      </c>
      <c r="AZ347" s="101">
        <f>AY347/H347</f>
        <v>1.3157894736842105E-2</v>
      </c>
      <c r="BA347" s="104">
        <f>IF(AZ347&gt;0.1,0.1,AZ347)</f>
        <v>1.3157894736842105E-2</v>
      </c>
      <c r="BB347" s="101">
        <f>AX347/D347</f>
        <v>1.0170779539140382</v>
      </c>
      <c r="BC347" s="101">
        <f>C347/AX347</f>
        <v>1.1819715594119065</v>
      </c>
      <c r="BD347" s="101">
        <f>AX347/E347</f>
        <v>1</v>
      </c>
    </row>
    <row r="348" spans="1:56" x14ac:dyDescent="0.2">
      <c r="A348" s="6" t="s">
        <v>1431</v>
      </c>
      <c r="B348" s="100">
        <v>369</v>
      </c>
      <c r="C348" s="13">
        <v>9264</v>
      </c>
      <c r="D348" s="13">
        <v>8602.5</v>
      </c>
      <c r="E348" s="13">
        <v>8788</v>
      </c>
      <c r="F348" s="13">
        <f>IF(C348=E348,1,0)</f>
        <v>0</v>
      </c>
      <c r="G348" s="13">
        <v>9</v>
      </c>
      <c r="H348" s="6">
        <f>VLOOKUP(B348,NEW_TRAIN_TEST!$A$2:$D$980,4,0)</f>
        <v>130</v>
      </c>
      <c r="I348" s="6" t="str">
        <f>VLOOKUP(B348,NEW_TRAIN_TEST!$A$2:$E$980,5,0)</f>
        <v>ladder</v>
      </c>
      <c r="J348" s="101">
        <f>G348/H348</f>
        <v>6.9230769230769235E-2</v>
      </c>
      <c r="K348" s="101">
        <f>IF(J348&gt;0.3,0.3,J348)</f>
        <v>6.9230769230769235E-2</v>
      </c>
      <c r="L348" s="101">
        <f>E348/D348</f>
        <v>1.0215634989828539</v>
      </c>
      <c r="M348" s="101">
        <f>E348/C348</f>
        <v>0.94861830742659758</v>
      </c>
      <c r="N348" s="103">
        <v>8788</v>
      </c>
      <c r="O348" s="103">
        <v>1</v>
      </c>
      <c r="P348" s="104">
        <f>O348/H348</f>
        <v>7.6923076923076927E-3</v>
      </c>
      <c r="Q348" s="104">
        <f>IF(P348&gt;0.25,0.25,P348)</f>
        <v>7.6923076923076927E-3</v>
      </c>
      <c r="R348" s="101">
        <f>N348/D348</f>
        <v>1.0215634989828539</v>
      </c>
      <c r="S348" s="101">
        <f>N348/C348</f>
        <v>0.94861830742659758</v>
      </c>
      <c r="T348" s="101">
        <f>N348/E348</f>
        <v>1</v>
      </c>
      <c r="U348" s="103">
        <v>8788</v>
      </c>
      <c r="V348" s="103">
        <f>IF(W348&lt;O348,1,0)</f>
        <v>0</v>
      </c>
      <c r="W348" s="6">
        <v>2</v>
      </c>
      <c r="X348" s="101">
        <f>W348/H348</f>
        <v>1.5384615384615385E-2</v>
      </c>
      <c r="Y348" s="104">
        <f>IF(X348&gt;0.25,0.25,X348)</f>
        <v>1.5384615384615385E-2</v>
      </c>
      <c r="Z348" s="101">
        <f>U348/D348</f>
        <v>1.0215634989828539</v>
      </c>
      <c r="AA348" s="101">
        <f>U348/C348</f>
        <v>0.94861830742659758</v>
      </c>
      <c r="AB348" s="101">
        <f>U348/E348</f>
        <v>1</v>
      </c>
      <c r="AC348" s="103">
        <v>8788</v>
      </c>
      <c r="AD348" s="105">
        <v>2</v>
      </c>
      <c r="AE348" s="107">
        <f>AD348/H348</f>
        <v>1.5384615384615385E-2</v>
      </c>
      <c r="AF348" s="104">
        <f>IF(AE348&gt;0.3,0.3,AE348)</f>
        <v>1.5384615384615385E-2</v>
      </c>
      <c r="AG348" s="101">
        <f>AC348/D348</f>
        <v>1.0215634989828539</v>
      </c>
      <c r="AH348" s="101">
        <f>C348/AC348</f>
        <v>1.0541647701411014</v>
      </c>
      <c r="AI348" s="101">
        <f>AC348/E348</f>
        <v>1</v>
      </c>
      <c r="AJ348" s="103">
        <v>8788</v>
      </c>
      <c r="AK348" s="6">
        <v>2</v>
      </c>
      <c r="AL348" s="101">
        <f>AK348/H348</f>
        <v>1.5384615384615385E-2</v>
      </c>
      <c r="AM348" s="104">
        <f>IF(AL348&gt;0.3,0.3,AL348)</f>
        <v>1.5384615384615385E-2</v>
      </c>
      <c r="AN348" s="101">
        <f>AJ348/D348</f>
        <v>1.0215634989828539</v>
      </c>
      <c r="AO348" s="101">
        <f>C348/AJ348</f>
        <v>1.0541647701411014</v>
      </c>
      <c r="AP348" s="101">
        <f>AJ348/E348</f>
        <v>1</v>
      </c>
      <c r="AQ348" s="103">
        <v>8788</v>
      </c>
      <c r="AR348" s="103">
        <v>2</v>
      </c>
      <c r="AS348" s="101">
        <f>AR348/H348</f>
        <v>1.5384615384615385E-2</v>
      </c>
      <c r="AT348" s="104">
        <f>IF(AS348&gt;0.25,0.25,AS348)</f>
        <v>1.5384615384615385E-2</v>
      </c>
      <c r="AU348" s="101">
        <f>AQ348/D348</f>
        <v>1.0215634989828539</v>
      </c>
      <c r="AV348" s="101">
        <f>C348/AQ348</f>
        <v>1.0541647701411014</v>
      </c>
      <c r="AW348" s="101">
        <f>AQ348/E348</f>
        <v>1</v>
      </c>
      <c r="AX348" s="103">
        <v>8788</v>
      </c>
      <c r="AY348" s="6">
        <v>1</v>
      </c>
      <c r="AZ348" s="101">
        <f>AY348/H348</f>
        <v>7.6923076923076927E-3</v>
      </c>
      <c r="BA348" s="104">
        <f>IF(AZ348&gt;0.1,0.1,AZ348)</f>
        <v>7.6923076923076927E-3</v>
      </c>
      <c r="BB348" s="101">
        <f>AX348/D348</f>
        <v>1.0215634989828539</v>
      </c>
      <c r="BC348" s="101">
        <f>C348/AX348</f>
        <v>1.0541647701411014</v>
      </c>
      <c r="BD348" s="101">
        <f>AX348/E348</f>
        <v>1</v>
      </c>
    </row>
    <row r="349" spans="1:56" x14ac:dyDescent="0.2">
      <c r="A349" s="6" t="s">
        <v>1431</v>
      </c>
      <c r="B349" s="100">
        <v>370</v>
      </c>
      <c r="C349" s="13">
        <v>4432</v>
      </c>
      <c r="D349" s="13">
        <v>3494</v>
      </c>
      <c r="E349" s="13">
        <v>3494</v>
      </c>
      <c r="F349" s="13">
        <f>IF(C349=E349,1,0)</f>
        <v>0</v>
      </c>
      <c r="G349" s="13">
        <v>0</v>
      </c>
      <c r="H349" s="6">
        <f>VLOOKUP(B349,NEW_TRAIN_TEST!$A$2:$D$980,4,0)</f>
        <v>16</v>
      </c>
      <c r="I349" s="6" t="str">
        <f>VLOOKUP(B349,NEW_TRAIN_TEST!$A$2:$E$980,5,0)</f>
        <v>ladder</v>
      </c>
      <c r="J349" s="101">
        <f>G349/H349</f>
        <v>0</v>
      </c>
      <c r="K349" s="101">
        <f>IF(J349&gt;0.3,0.3,J349)</f>
        <v>0</v>
      </c>
      <c r="L349" s="101">
        <f>E349/D349</f>
        <v>1</v>
      </c>
      <c r="M349" s="101">
        <f>E349/C349</f>
        <v>0.78835740072202165</v>
      </c>
      <c r="N349" s="103">
        <v>3519.5</v>
      </c>
      <c r="O349" s="103">
        <v>1</v>
      </c>
      <c r="P349" s="104">
        <f>O349/H349</f>
        <v>6.25E-2</v>
      </c>
      <c r="Q349" s="104">
        <f>IF(P349&gt;0.25,0.25,P349)</f>
        <v>6.25E-2</v>
      </c>
      <c r="R349" s="101">
        <f>N349/D349</f>
        <v>1.0072982255294791</v>
      </c>
      <c r="S349" s="101">
        <f>N349/C349</f>
        <v>0.79411101083032487</v>
      </c>
      <c r="T349" s="101">
        <f>N349/E349</f>
        <v>1.0072982255294791</v>
      </c>
      <c r="U349" s="103">
        <v>3519.5</v>
      </c>
      <c r="V349" s="103">
        <f>IF(W349&lt;O349,1,0)</f>
        <v>0</v>
      </c>
      <c r="W349" s="6">
        <v>2</v>
      </c>
      <c r="X349" s="101">
        <f>W349/H349</f>
        <v>0.125</v>
      </c>
      <c r="Y349" s="104">
        <f>IF(X349&gt;0.25,0.25,X349)</f>
        <v>0.125</v>
      </c>
      <c r="Z349" s="101">
        <f>U349/D349</f>
        <v>1.0072982255294791</v>
      </c>
      <c r="AA349" s="101">
        <f>U349/C349</f>
        <v>0.79411101083032487</v>
      </c>
      <c r="AB349" s="101">
        <f>U349/E349</f>
        <v>1.0072982255294791</v>
      </c>
      <c r="AC349" s="103">
        <v>3519.5</v>
      </c>
      <c r="AD349" s="105">
        <v>2</v>
      </c>
      <c r="AE349" s="107">
        <f>AD349/H349</f>
        <v>0.125</v>
      </c>
      <c r="AF349" s="104">
        <f>IF(AE349&gt;0.3,0.3,AE349)</f>
        <v>0.125</v>
      </c>
      <c r="AG349" s="101">
        <f>AC349/D349</f>
        <v>1.0072982255294791</v>
      </c>
      <c r="AH349" s="101">
        <f>C349/AC349</f>
        <v>1.2592697826395796</v>
      </c>
      <c r="AI349" s="101">
        <f>AC349/E349</f>
        <v>1.0072982255294791</v>
      </c>
      <c r="AJ349" s="103">
        <v>3519.5</v>
      </c>
      <c r="AK349" s="6">
        <v>2</v>
      </c>
      <c r="AL349" s="101">
        <f>AK349/H349</f>
        <v>0.125</v>
      </c>
      <c r="AM349" s="104">
        <f>IF(AL349&gt;0.3,0.3,AL349)</f>
        <v>0.125</v>
      </c>
      <c r="AN349" s="101">
        <f>AJ349/D349</f>
        <v>1.0072982255294791</v>
      </c>
      <c r="AO349" s="101">
        <f>C349/AJ349</f>
        <v>1.2592697826395796</v>
      </c>
      <c r="AP349" s="101">
        <f>AJ349/E349</f>
        <v>1.0072982255294791</v>
      </c>
      <c r="AQ349" s="103">
        <v>3519.5</v>
      </c>
      <c r="AR349" s="103">
        <v>2</v>
      </c>
      <c r="AS349" s="101">
        <f>AR349/H349</f>
        <v>0.125</v>
      </c>
      <c r="AT349" s="104">
        <f>IF(AS349&gt;0.25,0.25,AS349)</f>
        <v>0.125</v>
      </c>
      <c r="AU349" s="101">
        <f>AQ349/D349</f>
        <v>1.0072982255294791</v>
      </c>
      <c r="AV349" s="101">
        <f>C349/AQ349</f>
        <v>1.2592697826395796</v>
      </c>
      <c r="AW349" s="101">
        <f>AQ349/E349</f>
        <v>1.0072982255294791</v>
      </c>
      <c r="AX349" s="103">
        <v>3494</v>
      </c>
      <c r="AY349" s="6">
        <v>0</v>
      </c>
      <c r="AZ349" s="101">
        <f>AY349/H349</f>
        <v>0</v>
      </c>
      <c r="BA349" s="104">
        <f>IF(AZ349&gt;0.1,0.1,AZ349)</f>
        <v>0</v>
      </c>
      <c r="BB349" s="101">
        <f>AX349/D349</f>
        <v>1</v>
      </c>
      <c r="BC349" s="101">
        <f>C349/AX349</f>
        <v>1.2684602175157413</v>
      </c>
      <c r="BD349" s="101">
        <f>AX349/E349</f>
        <v>1</v>
      </c>
    </row>
    <row r="350" spans="1:56" x14ac:dyDescent="0.2">
      <c r="A350" s="6" t="s">
        <v>1431</v>
      </c>
      <c r="B350" s="100">
        <v>371</v>
      </c>
      <c r="C350" s="13">
        <v>7977</v>
      </c>
      <c r="D350" s="13">
        <v>7032.5</v>
      </c>
      <c r="E350" s="13">
        <v>7102.5</v>
      </c>
      <c r="F350" s="13">
        <f>IF(C350=E350,1,0)</f>
        <v>0</v>
      </c>
      <c r="G350" s="13">
        <v>3</v>
      </c>
      <c r="H350" s="6">
        <f>VLOOKUP(B350,NEW_TRAIN_TEST!$A$2:$D$980,4,0)</f>
        <v>106</v>
      </c>
      <c r="I350" s="6" t="str">
        <f>VLOOKUP(B350,NEW_TRAIN_TEST!$A$2:$E$980,5,0)</f>
        <v>ladder</v>
      </c>
      <c r="J350" s="101">
        <f>G350/H350</f>
        <v>2.8301886792452831E-2</v>
      </c>
      <c r="K350" s="101">
        <f>IF(J350&gt;0.3,0.3,J350)</f>
        <v>2.8301886792452831E-2</v>
      </c>
      <c r="L350" s="101">
        <f>E350/D350</f>
        <v>1.0099537859936012</v>
      </c>
      <c r="M350" s="101">
        <f>E350/C350</f>
        <v>0.89037232042121095</v>
      </c>
      <c r="N350" s="103">
        <v>7102.5</v>
      </c>
      <c r="O350" s="103">
        <v>0</v>
      </c>
      <c r="P350" s="104">
        <f>O350/H350</f>
        <v>0</v>
      </c>
      <c r="Q350" s="104">
        <f>IF(P350&gt;0.25,0.25,P350)</f>
        <v>0</v>
      </c>
      <c r="R350" s="101">
        <f>N350/D350</f>
        <v>1.0099537859936012</v>
      </c>
      <c r="S350" s="101">
        <f>N350/C350</f>
        <v>0.89037232042121095</v>
      </c>
      <c r="T350" s="101">
        <f>N350/E350</f>
        <v>1</v>
      </c>
      <c r="U350" s="103">
        <v>7102.5</v>
      </c>
      <c r="V350" s="103">
        <f>IF(W350&lt;O350,1,0)</f>
        <v>0</v>
      </c>
      <c r="W350" s="6">
        <v>0</v>
      </c>
      <c r="X350" s="101">
        <f>W350/H350</f>
        <v>0</v>
      </c>
      <c r="Y350" s="104">
        <f>IF(X350&gt;0.25,0.25,X350)</f>
        <v>0</v>
      </c>
      <c r="Z350" s="101">
        <f>U350/D350</f>
        <v>1.0099537859936012</v>
      </c>
      <c r="AA350" s="101">
        <f>U350/C350</f>
        <v>0.89037232042121095</v>
      </c>
      <c r="AB350" s="101">
        <f>U350/E350</f>
        <v>1</v>
      </c>
      <c r="AC350" s="103">
        <v>7102.5</v>
      </c>
      <c r="AD350" s="105">
        <v>0</v>
      </c>
      <c r="AE350" s="107">
        <f>AD350/H350</f>
        <v>0</v>
      </c>
      <c r="AF350" s="104">
        <f>IF(AE350&gt;0.3,0.3,AE350)</f>
        <v>0</v>
      </c>
      <c r="AG350" s="101">
        <f>AC350/D350</f>
        <v>1.0099537859936012</v>
      </c>
      <c r="AH350" s="101">
        <f>C350/AC350</f>
        <v>1.1231256599788806</v>
      </c>
      <c r="AI350" s="101">
        <f>AC350/E350</f>
        <v>1</v>
      </c>
      <c r="AJ350" s="103">
        <v>7102.5</v>
      </c>
      <c r="AK350" s="6">
        <v>0</v>
      </c>
      <c r="AL350" s="101">
        <f>AK350/H350</f>
        <v>0</v>
      </c>
      <c r="AM350" s="104">
        <f>IF(AL350&gt;0.3,0.3,AL350)</f>
        <v>0</v>
      </c>
      <c r="AN350" s="101">
        <f>AJ350/D350</f>
        <v>1.0099537859936012</v>
      </c>
      <c r="AO350" s="101">
        <f>C350/AJ350</f>
        <v>1.1231256599788806</v>
      </c>
      <c r="AP350" s="101">
        <f>AJ350/E350</f>
        <v>1</v>
      </c>
      <c r="AQ350" s="103">
        <v>7102.5</v>
      </c>
      <c r="AR350" s="103">
        <v>0</v>
      </c>
      <c r="AS350" s="101">
        <f>AR350/H350</f>
        <v>0</v>
      </c>
      <c r="AT350" s="104">
        <f>IF(AS350&gt;0.25,0.25,AS350)</f>
        <v>0</v>
      </c>
      <c r="AU350" s="101">
        <f>AQ350/D350</f>
        <v>1.0099537859936012</v>
      </c>
      <c r="AV350" s="101">
        <f>C350/AQ350</f>
        <v>1.1231256599788806</v>
      </c>
      <c r="AW350" s="101">
        <f>AQ350/E350</f>
        <v>1</v>
      </c>
      <c r="AX350" s="103">
        <v>7102.5</v>
      </c>
      <c r="AY350" s="6">
        <v>0</v>
      </c>
      <c r="AZ350" s="101">
        <f>AY350/H350</f>
        <v>0</v>
      </c>
      <c r="BA350" s="104">
        <f>IF(AZ350&gt;0.1,0.1,AZ350)</f>
        <v>0</v>
      </c>
      <c r="BB350" s="101">
        <f>AX350/D350</f>
        <v>1.0099537859936012</v>
      </c>
      <c r="BC350" s="101">
        <f>C350/AX350</f>
        <v>1.1231256599788806</v>
      </c>
      <c r="BD350" s="101">
        <f>AX350/E350</f>
        <v>1</v>
      </c>
    </row>
    <row r="351" spans="1:56" x14ac:dyDescent="0.2">
      <c r="A351" s="6" t="s">
        <v>1431</v>
      </c>
      <c r="B351" s="100">
        <v>372</v>
      </c>
      <c r="C351" s="13">
        <v>6950</v>
      </c>
      <c r="D351" s="13">
        <v>6292</v>
      </c>
      <c r="E351" s="13">
        <v>6292</v>
      </c>
      <c r="F351" s="13">
        <f>IF(C351=E351,1,0)</f>
        <v>0</v>
      </c>
      <c r="G351" s="13">
        <v>0</v>
      </c>
      <c r="H351" s="6">
        <f>VLOOKUP(B351,NEW_TRAIN_TEST!$A$2:$D$980,4,0)</f>
        <v>68</v>
      </c>
      <c r="I351" s="6" t="str">
        <f>VLOOKUP(B351,NEW_TRAIN_TEST!$A$2:$E$980,5,0)</f>
        <v>ladder</v>
      </c>
      <c r="J351" s="101">
        <f>G351/H351</f>
        <v>0</v>
      </c>
      <c r="K351" s="101">
        <f>IF(J351&gt;0.3,0.3,J351)</f>
        <v>0</v>
      </c>
      <c r="L351" s="101">
        <f>E351/D351</f>
        <v>1</v>
      </c>
      <c r="M351" s="101">
        <f>E351/C351</f>
        <v>0.90532374100719426</v>
      </c>
      <c r="N351" s="103">
        <v>6298.5</v>
      </c>
      <c r="O351" s="103">
        <v>1</v>
      </c>
      <c r="P351" s="104">
        <f>O351/H351</f>
        <v>1.4705882352941176E-2</v>
      </c>
      <c r="Q351" s="104">
        <f>IF(P351&gt;0.25,0.25,P351)</f>
        <v>1.4705882352941176E-2</v>
      </c>
      <c r="R351" s="101">
        <f>N351/D351</f>
        <v>1.0010330578512396</v>
      </c>
      <c r="S351" s="101">
        <f>N351/C351</f>
        <v>0.90625899280575539</v>
      </c>
      <c r="T351" s="101">
        <f>N351/E351</f>
        <v>1.0010330578512396</v>
      </c>
      <c r="U351" s="103">
        <v>6298.5</v>
      </c>
      <c r="V351" s="103">
        <f>IF(W351&lt;O351,1,0)</f>
        <v>0</v>
      </c>
      <c r="W351" s="6">
        <v>1</v>
      </c>
      <c r="X351" s="101">
        <f>W351/H351</f>
        <v>1.4705882352941176E-2</v>
      </c>
      <c r="Y351" s="104">
        <f>IF(X351&gt;0.25,0.25,X351)</f>
        <v>1.4705882352941176E-2</v>
      </c>
      <c r="Z351" s="101">
        <f>U351/D351</f>
        <v>1.0010330578512396</v>
      </c>
      <c r="AA351" s="101">
        <f>U351/C351</f>
        <v>0.90625899280575539</v>
      </c>
      <c r="AB351" s="101">
        <f>U351/E351</f>
        <v>1.0010330578512396</v>
      </c>
      <c r="AC351" s="103">
        <v>6298.5</v>
      </c>
      <c r="AD351" s="105">
        <v>1</v>
      </c>
      <c r="AE351" s="107">
        <f>AD351/H351</f>
        <v>1.4705882352941176E-2</v>
      </c>
      <c r="AF351" s="104">
        <f>IF(AE351&gt;0.3,0.3,AE351)</f>
        <v>1.4705882352941176E-2</v>
      </c>
      <c r="AG351" s="101">
        <f>AC351/D351</f>
        <v>1.0010330578512396</v>
      </c>
      <c r="AH351" s="101">
        <f>C351/AC351</f>
        <v>1.103437326347543</v>
      </c>
      <c r="AI351" s="101">
        <f>AC351/E351</f>
        <v>1.0010330578512396</v>
      </c>
      <c r="AJ351" s="103">
        <v>6298.5</v>
      </c>
      <c r="AK351" s="6">
        <v>1</v>
      </c>
      <c r="AL351" s="101">
        <f>AK351/H351</f>
        <v>1.4705882352941176E-2</v>
      </c>
      <c r="AM351" s="104">
        <f>IF(AL351&gt;0.3,0.3,AL351)</f>
        <v>1.4705882352941176E-2</v>
      </c>
      <c r="AN351" s="101">
        <f>AJ351/D351</f>
        <v>1.0010330578512396</v>
      </c>
      <c r="AO351" s="101">
        <f>C351/AJ351</f>
        <v>1.103437326347543</v>
      </c>
      <c r="AP351" s="101">
        <f>AJ351/E351</f>
        <v>1.0010330578512396</v>
      </c>
      <c r="AQ351" s="103">
        <v>6298.5</v>
      </c>
      <c r="AR351" s="103">
        <v>2</v>
      </c>
      <c r="AS351" s="101">
        <f>AR351/H351</f>
        <v>2.9411764705882353E-2</v>
      </c>
      <c r="AT351" s="104">
        <f>IF(AS351&gt;0.25,0.25,AS351)</f>
        <v>2.9411764705882353E-2</v>
      </c>
      <c r="AU351" s="101">
        <f>AQ351/D351</f>
        <v>1.0010330578512396</v>
      </c>
      <c r="AV351" s="101">
        <f>C351/AQ351</f>
        <v>1.103437326347543</v>
      </c>
      <c r="AW351" s="101">
        <f>AQ351/E351</f>
        <v>1.0010330578512396</v>
      </c>
      <c r="AX351" s="103">
        <v>6292</v>
      </c>
      <c r="AY351" s="6">
        <v>0</v>
      </c>
      <c r="AZ351" s="101">
        <f>AY351/H351</f>
        <v>0</v>
      </c>
      <c r="BA351" s="104">
        <f>IF(AZ351&gt;0.1,0.1,AZ351)</f>
        <v>0</v>
      </c>
      <c r="BB351" s="101">
        <f>AX351/D351</f>
        <v>1</v>
      </c>
      <c r="BC351" s="101">
        <f>C351/AX351</f>
        <v>1.1045772409408774</v>
      </c>
      <c r="BD351" s="101">
        <f>AX351/E351</f>
        <v>1</v>
      </c>
    </row>
    <row r="352" spans="1:56" x14ac:dyDescent="0.2">
      <c r="A352" s="6" t="s">
        <v>1431</v>
      </c>
      <c r="B352" s="100">
        <v>373</v>
      </c>
      <c r="C352" s="13">
        <v>13409</v>
      </c>
      <c r="D352" s="13">
        <v>12270</v>
      </c>
      <c r="E352" s="13">
        <v>12643</v>
      </c>
      <c r="F352" s="13">
        <f>IF(C352=E352,1,0)</f>
        <v>0</v>
      </c>
      <c r="G352" s="13">
        <v>13</v>
      </c>
      <c r="H352" s="6">
        <f>VLOOKUP(B352,NEW_TRAIN_TEST!$A$2:$D$980,4,0)</f>
        <v>150</v>
      </c>
      <c r="I352" s="6" t="str">
        <f>VLOOKUP(B352,NEW_TRAIN_TEST!$A$2:$E$980,5,0)</f>
        <v>ladder</v>
      </c>
      <c r="J352" s="101">
        <f>G352/H352</f>
        <v>8.666666666666667E-2</v>
      </c>
      <c r="K352" s="101">
        <f>IF(J352&gt;0.3,0.3,J352)</f>
        <v>8.666666666666667E-2</v>
      </c>
      <c r="L352" s="101">
        <f>E352/D352</f>
        <v>1.0303993480032601</v>
      </c>
      <c r="M352" s="101">
        <f>E352/C352</f>
        <v>0.94287418897755237</v>
      </c>
      <c r="N352" s="103">
        <v>12643</v>
      </c>
      <c r="O352" s="103">
        <v>3</v>
      </c>
      <c r="P352" s="104">
        <f>O352/H352</f>
        <v>0.02</v>
      </c>
      <c r="Q352" s="104">
        <f>IF(P352&gt;0.25,0.25,P352)</f>
        <v>0.02</v>
      </c>
      <c r="R352" s="101">
        <f>N352/D352</f>
        <v>1.0303993480032601</v>
      </c>
      <c r="S352" s="101">
        <f>N352/C352</f>
        <v>0.94287418897755237</v>
      </c>
      <c r="T352" s="101">
        <f>N352/E352</f>
        <v>1</v>
      </c>
      <c r="U352" s="103">
        <v>12643</v>
      </c>
      <c r="V352" s="103">
        <f>IF(W352&lt;O352,1,0)</f>
        <v>0</v>
      </c>
      <c r="W352" s="6">
        <v>4</v>
      </c>
      <c r="X352" s="101">
        <f>W352/H352</f>
        <v>2.6666666666666668E-2</v>
      </c>
      <c r="Y352" s="104">
        <f>IF(X352&gt;0.25,0.25,X352)</f>
        <v>2.6666666666666668E-2</v>
      </c>
      <c r="Z352" s="101">
        <f>U352/D352</f>
        <v>1.0303993480032601</v>
      </c>
      <c r="AA352" s="101">
        <f>U352/C352</f>
        <v>0.94287418897755237</v>
      </c>
      <c r="AB352" s="101">
        <f>U352/E352</f>
        <v>1</v>
      </c>
      <c r="AC352" s="103">
        <v>12643</v>
      </c>
      <c r="AD352" s="105">
        <v>5</v>
      </c>
      <c r="AE352" s="107">
        <f>AD352/H352</f>
        <v>3.3333333333333333E-2</v>
      </c>
      <c r="AF352" s="104">
        <f>IF(AE352&gt;0.3,0.3,AE352)</f>
        <v>3.3333333333333333E-2</v>
      </c>
      <c r="AG352" s="101">
        <f>AC352/D352</f>
        <v>1.0303993480032601</v>
      </c>
      <c r="AH352" s="101">
        <f>C352/AC352</f>
        <v>1.0605868860238867</v>
      </c>
      <c r="AI352" s="101">
        <f>AC352/E352</f>
        <v>1</v>
      </c>
      <c r="AJ352" s="103">
        <v>12643</v>
      </c>
      <c r="AK352" s="6">
        <v>5</v>
      </c>
      <c r="AL352" s="101">
        <f>AK352/H352</f>
        <v>3.3333333333333333E-2</v>
      </c>
      <c r="AM352" s="104">
        <f>IF(AL352&gt;0.3,0.3,AL352)</f>
        <v>3.3333333333333333E-2</v>
      </c>
      <c r="AN352" s="101">
        <f>AJ352/D352</f>
        <v>1.0303993480032601</v>
      </c>
      <c r="AO352" s="101">
        <f>C352/AJ352</f>
        <v>1.0605868860238867</v>
      </c>
      <c r="AP352" s="101">
        <f>AJ352/E352</f>
        <v>1</v>
      </c>
      <c r="AQ352" s="103">
        <v>12643</v>
      </c>
      <c r="AR352" s="103">
        <v>2</v>
      </c>
      <c r="AS352" s="101">
        <f>AR352/H352</f>
        <v>1.3333333333333334E-2</v>
      </c>
      <c r="AT352" s="104">
        <f>IF(AS352&gt;0.25,0.25,AS352)</f>
        <v>1.3333333333333334E-2</v>
      </c>
      <c r="AU352" s="101">
        <f>AQ352/D352</f>
        <v>1.0303993480032601</v>
      </c>
      <c r="AV352" s="101">
        <f>C352/AQ352</f>
        <v>1.0605868860238867</v>
      </c>
      <c r="AW352" s="101">
        <f>AQ352/E352</f>
        <v>1</v>
      </c>
      <c r="AX352" s="103">
        <v>12643</v>
      </c>
      <c r="AY352" s="6">
        <v>0</v>
      </c>
      <c r="AZ352" s="101">
        <f>AY352/H352</f>
        <v>0</v>
      </c>
      <c r="BA352" s="104">
        <f>IF(AZ352&gt;0.1,0.1,AZ352)</f>
        <v>0</v>
      </c>
      <c r="BB352" s="101">
        <f>AX352/D352</f>
        <v>1.0303993480032601</v>
      </c>
      <c r="BC352" s="101">
        <f>C352/AX352</f>
        <v>1.0605868860238867</v>
      </c>
      <c r="BD352" s="101">
        <f>AX352/E352</f>
        <v>1</v>
      </c>
    </row>
    <row r="353" spans="1:56" x14ac:dyDescent="0.2">
      <c r="A353" s="6" t="s">
        <v>1431</v>
      </c>
      <c r="B353" s="100">
        <v>374</v>
      </c>
      <c r="C353" s="13">
        <v>10058</v>
      </c>
      <c r="D353" s="13">
        <v>8949.5</v>
      </c>
      <c r="E353" s="13">
        <v>9197.5</v>
      </c>
      <c r="F353" s="13">
        <f>IF(C353=E353,1,0)</f>
        <v>0</v>
      </c>
      <c r="G353" s="13">
        <v>17</v>
      </c>
      <c r="H353" s="6">
        <f>VLOOKUP(B353,NEW_TRAIN_TEST!$A$2:$D$980,4,0)</f>
        <v>176</v>
      </c>
      <c r="I353" s="6" t="str">
        <f>VLOOKUP(B353,NEW_TRAIN_TEST!$A$2:$E$980,5,0)</f>
        <v>ladder</v>
      </c>
      <c r="J353" s="101">
        <f>G353/H353</f>
        <v>9.6590909090909088E-2</v>
      </c>
      <c r="K353" s="101">
        <f>IF(J353&gt;0.3,0.3,J353)</f>
        <v>9.6590909090909088E-2</v>
      </c>
      <c r="L353" s="101">
        <f>E353/D353</f>
        <v>1.0277110453097937</v>
      </c>
      <c r="M353" s="101">
        <f>E353/C353</f>
        <v>0.91444621197057074</v>
      </c>
      <c r="N353" s="103">
        <v>9197.5</v>
      </c>
      <c r="O353" s="103">
        <v>2</v>
      </c>
      <c r="P353" s="104">
        <f>O353/H353</f>
        <v>1.1363636363636364E-2</v>
      </c>
      <c r="Q353" s="104">
        <f>IF(P353&gt;0.25,0.25,P353)</f>
        <v>1.1363636363636364E-2</v>
      </c>
      <c r="R353" s="101">
        <f>N353/D353</f>
        <v>1.0277110453097937</v>
      </c>
      <c r="S353" s="101">
        <f>N353/C353</f>
        <v>0.91444621197057074</v>
      </c>
      <c r="T353" s="101">
        <f>N353/E353</f>
        <v>1</v>
      </c>
      <c r="U353" s="103">
        <v>9197.5</v>
      </c>
      <c r="V353" s="103">
        <f>IF(W353&lt;O353,1,0)</f>
        <v>0</v>
      </c>
      <c r="W353" s="6">
        <v>3</v>
      </c>
      <c r="X353" s="101">
        <f>W353/H353</f>
        <v>1.7045454545454544E-2</v>
      </c>
      <c r="Y353" s="104">
        <f>IF(X353&gt;0.25,0.25,X353)</f>
        <v>1.7045454545454544E-2</v>
      </c>
      <c r="Z353" s="101">
        <f>U353/D353</f>
        <v>1.0277110453097937</v>
      </c>
      <c r="AA353" s="101">
        <f>U353/C353</f>
        <v>0.91444621197057074</v>
      </c>
      <c r="AB353" s="101">
        <f>U353/E353</f>
        <v>1</v>
      </c>
      <c r="AC353" s="103">
        <v>9197.5</v>
      </c>
      <c r="AD353" s="105">
        <v>3</v>
      </c>
      <c r="AE353" s="107">
        <f>AD353/H353</f>
        <v>1.7045454545454544E-2</v>
      </c>
      <c r="AF353" s="104">
        <f>IF(AE353&gt;0.3,0.3,AE353)</f>
        <v>1.7045454545454544E-2</v>
      </c>
      <c r="AG353" s="101">
        <f>AC353/D353</f>
        <v>1.0277110453097937</v>
      </c>
      <c r="AH353" s="101">
        <f>C353/AC353</f>
        <v>1.0935580320739331</v>
      </c>
      <c r="AI353" s="101">
        <f>AC353/E353</f>
        <v>1</v>
      </c>
      <c r="AJ353" s="103">
        <v>9197.5</v>
      </c>
      <c r="AK353" s="6">
        <v>3</v>
      </c>
      <c r="AL353" s="101">
        <f>AK353/H353</f>
        <v>1.7045454545454544E-2</v>
      </c>
      <c r="AM353" s="104">
        <f>IF(AL353&gt;0.3,0.3,AL353)</f>
        <v>1.7045454545454544E-2</v>
      </c>
      <c r="AN353" s="101">
        <f>AJ353/D353</f>
        <v>1.0277110453097937</v>
      </c>
      <c r="AO353" s="101">
        <f>C353/AJ353</f>
        <v>1.0935580320739331</v>
      </c>
      <c r="AP353" s="101">
        <f>AJ353/E353</f>
        <v>1</v>
      </c>
      <c r="AQ353" s="103">
        <v>9197.5</v>
      </c>
      <c r="AR353" s="103">
        <v>2</v>
      </c>
      <c r="AS353" s="101">
        <f>AR353/H353</f>
        <v>1.1363636363636364E-2</v>
      </c>
      <c r="AT353" s="104">
        <f>IF(AS353&gt;0.25,0.25,AS353)</f>
        <v>1.1363636363636364E-2</v>
      </c>
      <c r="AU353" s="101">
        <f>AQ353/D353</f>
        <v>1.0277110453097937</v>
      </c>
      <c r="AV353" s="101">
        <f>C353/AQ353</f>
        <v>1.0935580320739331</v>
      </c>
      <c r="AW353" s="101">
        <f>AQ353/E353</f>
        <v>1</v>
      </c>
      <c r="AX353" s="103">
        <v>9197.5</v>
      </c>
      <c r="AY353" s="6">
        <v>0</v>
      </c>
      <c r="AZ353" s="101">
        <f>AY353/H353</f>
        <v>0</v>
      </c>
      <c r="BA353" s="104">
        <f>IF(AZ353&gt;0.1,0.1,AZ353)</f>
        <v>0</v>
      </c>
      <c r="BB353" s="101">
        <f>AX353/D353</f>
        <v>1.0277110453097937</v>
      </c>
      <c r="BC353" s="101">
        <f>C353/AX353</f>
        <v>1.0935580320739331</v>
      </c>
      <c r="BD353" s="101">
        <f>AX353/E353</f>
        <v>1</v>
      </c>
    </row>
    <row r="354" spans="1:56" x14ac:dyDescent="0.2">
      <c r="A354" s="6" t="s">
        <v>1431</v>
      </c>
      <c r="B354" s="100">
        <v>375</v>
      </c>
      <c r="C354" s="13">
        <v>4500</v>
      </c>
      <c r="D354" s="13">
        <v>3711</v>
      </c>
      <c r="E354" s="13">
        <v>3919</v>
      </c>
      <c r="F354" s="13">
        <f>IF(C354=E354,1,0)</f>
        <v>0</v>
      </c>
      <c r="G354" s="13">
        <v>3</v>
      </c>
      <c r="H354" s="6">
        <f>VLOOKUP(B354,NEW_TRAIN_TEST!$A$2:$D$980,4,0)</f>
        <v>12</v>
      </c>
      <c r="I354" s="6" t="str">
        <f>VLOOKUP(B354,NEW_TRAIN_TEST!$A$2:$E$980,5,0)</f>
        <v>ladder</v>
      </c>
      <c r="J354" s="101">
        <f>G354/H354</f>
        <v>0.25</v>
      </c>
      <c r="K354" s="101">
        <f>IF(J354&gt;0.3,0.3,J354)</f>
        <v>0.25</v>
      </c>
      <c r="L354" s="101">
        <f>E354/D354</f>
        <v>1.056049582322824</v>
      </c>
      <c r="M354" s="101">
        <f>E354/C354</f>
        <v>0.87088888888888893</v>
      </c>
      <c r="N354" s="103">
        <v>3919</v>
      </c>
      <c r="O354" s="103">
        <v>0</v>
      </c>
      <c r="P354" s="104">
        <f>O354/H354</f>
        <v>0</v>
      </c>
      <c r="Q354" s="104">
        <f>IF(P354&gt;0.25,0.25,P354)</f>
        <v>0</v>
      </c>
      <c r="R354" s="101">
        <f>N354/D354</f>
        <v>1.056049582322824</v>
      </c>
      <c r="S354" s="101">
        <f>N354/C354</f>
        <v>0.87088888888888893</v>
      </c>
      <c r="T354" s="101">
        <f>N354/E354</f>
        <v>1</v>
      </c>
      <c r="U354" s="103">
        <v>3919</v>
      </c>
      <c r="V354" s="103">
        <f>IF(W354&lt;O354,1,0)</f>
        <v>0</v>
      </c>
      <c r="W354" s="6">
        <v>0</v>
      </c>
      <c r="X354" s="101">
        <f>W354/H354</f>
        <v>0</v>
      </c>
      <c r="Y354" s="104">
        <f>IF(X354&gt;0.25,0.25,X354)</f>
        <v>0</v>
      </c>
      <c r="Z354" s="101">
        <f>U354/D354</f>
        <v>1.056049582322824</v>
      </c>
      <c r="AA354" s="101">
        <f>U354/C354</f>
        <v>0.87088888888888893</v>
      </c>
      <c r="AB354" s="101">
        <f>U354/E354</f>
        <v>1</v>
      </c>
      <c r="AC354" s="103">
        <v>3919</v>
      </c>
      <c r="AD354" s="105">
        <v>0</v>
      </c>
      <c r="AE354" s="107">
        <f>AD354/H354</f>
        <v>0</v>
      </c>
      <c r="AF354" s="104">
        <f>IF(AE354&gt;0.3,0.3,AE354)</f>
        <v>0</v>
      </c>
      <c r="AG354" s="101">
        <f>AC354/D354</f>
        <v>1.056049582322824</v>
      </c>
      <c r="AH354" s="101">
        <f>C354/AC354</f>
        <v>1.1482521051288594</v>
      </c>
      <c r="AI354" s="101">
        <f>AC354/E354</f>
        <v>1</v>
      </c>
      <c r="AJ354" s="103">
        <v>3919</v>
      </c>
      <c r="AK354" s="6">
        <v>0</v>
      </c>
      <c r="AL354" s="101">
        <f>AK354/H354</f>
        <v>0</v>
      </c>
      <c r="AM354" s="104">
        <f>IF(AL354&gt;0.3,0.3,AL354)</f>
        <v>0</v>
      </c>
      <c r="AN354" s="101">
        <f>AJ354/D354</f>
        <v>1.056049582322824</v>
      </c>
      <c r="AO354" s="101">
        <f>C354/AJ354</f>
        <v>1.1482521051288594</v>
      </c>
      <c r="AP354" s="101">
        <f>AJ354/E354</f>
        <v>1</v>
      </c>
      <c r="AQ354" s="103">
        <v>3919</v>
      </c>
      <c r="AR354" s="103">
        <v>0</v>
      </c>
      <c r="AS354" s="101">
        <f>AR354/H354</f>
        <v>0</v>
      </c>
      <c r="AT354" s="104">
        <f>IF(AS354&gt;0.25,0.25,AS354)</f>
        <v>0</v>
      </c>
      <c r="AU354" s="101">
        <f>AQ354/D354</f>
        <v>1.056049582322824</v>
      </c>
      <c r="AV354" s="101">
        <f>C354/AQ354</f>
        <v>1.1482521051288594</v>
      </c>
      <c r="AW354" s="101">
        <f>AQ354/E354</f>
        <v>1</v>
      </c>
      <c r="AX354" s="103">
        <v>3919</v>
      </c>
      <c r="AY354" s="6">
        <v>0</v>
      </c>
      <c r="AZ354" s="101">
        <f>AY354/H354</f>
        <v>0</v>
      </c>
      <c r="BA354" s="104">
        <f>IF(AZ354&gt;0.1,0.1,AZ354)</f>
        <v>0</v>
      </c>
      <c r="BB354" s="101">
        <f>AX354/D354</f>
        <v>1.056049582322824</v>
      </c>
      <c r="BC354" s="101">
        <f>C354/AX354</f>
        <v>1.1482521051288594</v>
      </c>
      <c r="BD354" s="101">
        <f>AX354/E354</f>
        <v>1</v>
      </c>
    </row>
    <row r="355" spans="1:56" x14ac:dyDescent="0.2">
      <c r="A355" s="6" t="s">
        <v>1431</v>
      </c>
      <c r="B355" s="100">
        <v>376</v>
      </c>
      <c r="C355" s="13">
        <v>8588</v>
      </c>
      <c r="D355" s="13">
        <v>8021.5</v>
      </c>
      <c r="E355" s="13">
        <v>8260</v>
      </c>
      <c r="F355" s="13">
        <f>IF(C355=E355,1,0)</f>
        <v>0</v>
      </c>
      <c r="G355" s="13">
        <v>22</v>
      </c>
      <c r="H355" s="6">
        <f>VLOOKUP(B355,NEW_TRAIN_TEST!$A$2:$D$980,4,0)</f>
        <v>104</v>
      </c>
      <c r="I355" s="6" t="str">
        <f>VLOOKUP(B355,NEW_TRAIN_TEST!$A$2:$E$980,5,0)</f>
        <v>ladder</v>
      </c>
      <c r="J355" s="101">
        <f>G355/H355</f>
        <v>0.21153846153846154</v>
      </c>
      <c r="K355" s="101">
        <f>IF(J355&gt;0.3,0.3,J355)</f>
        <v>0.21153846153846154</v>
      </c>
      <c r="L355" s="101">
        <f>E355/D355</f>
        <v>1.0297325936545534</v>
      </c>
      <c r="M355" s="101">
        <f>E355/C355</f>
        <v>0.96180717279925476</v>
      </c>
      <c r="N355" s="103">
        <v>8288</v>
      </c>
      <c r="O355" s="103">
        <v>18</v>
      </c>
      <c r="P355" s="104">
        <f>O355/H355</f>
        <v>0.17307692307692307</v>
      </c>
      <c r="Q355" s="104">
        <f>IF(P355&gt;0.25,0.25,P355)</f>
        <v>0.17307692307692307</v>
      </c>
      <c r="R355" s="101">
        <f>N355/D355</f>
        <v>1.0332232126160943</v>
      </c>
      <c r="S355" s="101">
        <f>N355/C355</f>
        <v>0.96506753609687934</v>
      </c>
      <c r="T355" s="101">
        <f>N355/E355</f>
        <v>1.0033898305084745</v>
      </c>
      <c r="U355" s="103">
        <v>8311.92</v>
      </c>
      <c r="V355" s="103">
        <f>IF(W355&lt;O355,1,0)</f>
        <v>0</v>
      </c>
      <c r="W355" s="6">
        <v>45</v>
      </c>
      <c r="X355" s="101">
        <f>W355/H355</f>
        <v>0.43269230769230771</v>
      </c>
      <c r="Y355" s="104">
        <f>IF(X355&gt;0.25,0.25,X355)</f>
        <v>0.25</v>
      </c>
      <c r="Z355" s="101">
        <f>U355/D355</f>
        <v>1.0362051985289535</v>
      </c>
      <c r="AA355" s="101">
        <f>U355/C355</f>
        <v>0.96785281788542155</v>
      </c>
      <c r="AB355" s="101">
        <f>U355/E355</f>
        <v>1.0062857142857142</v>
      </c>
      <c r="AC355" s="103">
        <v>8288</v>
      </c>
      <c r="AD355" s="105">
        <v>22</v>
      </c>
      <c r="AE355" s="107">
        <f>AD355/H355</f>
        <v>0.21153846153846154</v>
      </c>
      <c r="AF355" s="104">
        <f>IF(AE355&gt;0.3,0.3,AE355)</f>
        <v>0.21153846153846154</v>
      </c>
      <c r="AG355" s="101">
        <f>AC355/D355</f>
        <v>1.0332232126160943</v>
      </c>
      <c r="AH355" s="101">
        <f>C355/AC355</f>
        <v>1.0361969111969112</v>
      </c>
      <c r="AI355" s="101">
        <f>AC355/E355</f>
        <v>1.0033898305084745</v>
      </c>
      <c r="AJ355" s="103">
        <v>8288</v>
      </c>
      <c r="AK355" s="6">
        <v>22</v>
      </c>
      <c r="AL355" s="101">
        <f>AK355/H355</f>
        <v>0.21153846153846154</v>
      </c>
      <c r="AM355" s="104">
        <f>IF(AL355&gt;0.3,0.3,AL355)</f>
        <v>0.21153846153846154</v>
      </c>
      <c r="AN355" s="101">
        <f>AJ355/D355</f>
        <v>1.0332232126160943</v>
      </c>
      <c r="AO355" s="101">
        <f>C355/AJ355</f>
        <v>1.0361969111969112</v>
      </c>
      <c r="AP355" s="101">
        <f>AJ355/E355</f>
        <v>1.0033898305084745</v>
      </c>
      <c r="AQ355" s="103">
        <v>8267.5</v>
      </c>
      <c r="AR355" s="103">
        <v>10</v>
      </c>
      <c r="AS355" s="101">
        <f>AR355/H355</f>
        <v>9.6153846153846159E-2</v>
      </c>
      <c r="AT355" s="104">
        <f>IF(AS355&gt;0.25,0.25,AS355)</f>
        <v>9.6153846153846159E-2</v>
      </c>
      <c r="AU355" s="101">
        <f>AQ355/D355</f>
        <v>1.0306675808763948</v>
      </c>
      <c r="AV355" s="101">
        <f>C355/AQ355</f>
        <v>1.0387662534018749</v>
      </c>
      <c r="AW355" s="101">
        <f>AQ355/E355</f>
        <v>1.00090799031477</v>
      </c>
      <c r="AX355" s="103">
        <v>8260</v>
      </c>
      <c r="AY355" s="6">
        <v>6</v>
      </c>
      <c r="AZ355" s="101">
        <f>AY355/H355</f>
        <v>5.7692307692307696E-2</v>
      </c>
      <c r="BA355" s="104">
        <f>IF(AZ355&gt;0.1,0.1,AZ355)</f>
        <v>5.7692307692307696E-2</v>
      </c>
      <c r="BB355" s="101">
        <f>AX355/D355</f>
        <v>1.0297325936545534</v>
      </c>
      <c r="BC355" s="101">
        <f>C355/AX355</f>
        <v>1.0397094430992737</v>
      </c>
      <c r="BD355" s="101">
        <f>AX355/E355</f>
        <v>1</v>
      </c>
    </row>
    <row r="356" spans="1:56" x14ac:dyDescent="0.2">
      <c r="A356" s="6" t="s">
        <v>1431</v>
      </c>
      <c r="B356" s="100">
        <v>377</v>
      </c>
      <c r="C356" s="13">
        <v>10996</v>
      </c>
      <c r="D356" s="13">
        <v>10529</v>
      </c>
      <c r="E356" s="13">
        <v>10565</v>
      </c>
      <c r="F356" s="13">
        <f>IF(C356=E356,1,0)</f>
        <v>0</v>
      </c>
      <c r="G356" s="13">
        <v>11</v>
      </c>
      <c r="H356" s="6">
        <f>VLOOKUP(B356,NEW_TRAIN_TEST!$A$2:$D$980,4,0)</f>
        <v>164</v>
      </c>
      <c r="I356" s="6" t="str">
        <f>VLOOKUP(B356,NEW_TRAIN_TEST!$A$2:$E$980,5,0)</f>
        <v>ladder</v>
      </c>
      <c r="J356" s="101">
        <f>G356/H356</f>
        <v>6.7073170731707321E-2</v>
      </c>
      <c r="K356" s="101">
        <f>IF(J356&gt;0.3,0.3,J356)</f>
        <v>6.7073170731707321E-2</v>
      </c>
      <c r="L356" s="101">
        <f>E356/D356</f>
        <v>1.0034191281223288</v>
      </c>
      <c r="M356" s="101">
        <f>E356/C356</f>
        <v>0.9608039287013459</v>
      </c>
      <c r="N356" s="103">
        <v>10565</v>
      </c>
      <c r="O356" s="103">
        <v>2</v>
      </c>
      <c r="P356" s="104">
        <f>O356/H356</f>
        <v>1.2195121951219513E-2</v>
      </c>
      <c r="Q356" s="104">
        <f>IF(P356&gt;0.25,0.25,P356)</f>
        <v>1.2195121951219513E-2</v>
      </c>
      <c r="R356" s="101">
        <f>N356/D356</f>
        <v>1.0034191281223288</v>
      </c>
      <c r="S356" s="101">
        <f>N356/C356</f>
        <v>0.9608039287013459</v>
      </c>
      <c r="T356" s="101">
        <f>N356/E356</f>
        <v>1</v>
      </c>
      <c r="U356" s="103">
        <v>10565</v>
      </c>
      <c r="V356" s="103">
        <f>IF(W356&lt;O356,1,0)</f>
        <v>0</v>
      </c>
      <c r="W356" s="6">
        <v>3</v>
      </c>
      <c r="X356" s="101">
        <f>W356/H356</f>
        <v>1.8292682926829267E-2</v>
      </c>
      <c r="Y356" s="104">
        <f>IF(X356&gt;0.25,0.25,X356)</f>
        <v>1.8292682926829267E-2</v>
      </c>
      <c r="Z356" s="101">
        <f>U356/D356</f>
        <v>1.0034191281223288</v>
      </c>
      <c r="AA356" s="101">
        <f>U356/C356</f>
        <v>0.9608039287013459</v>
      </c>
      <c r="AB356" s="101">
        <f>U356/E356</f>
        <v>1</v>
      </c>
      <c r="AC356" s="103">
        <v>10565</v>
      </c>
      <c r="AD356" s="105">
        <v>4</v>
      </c>
      <c r="AE356" s="107">
        <f>AD356/H356</f>
        <v>2.4390243902439025E-2</v>
      </c>
      <c r="AF356" s="104">
        <f>IF(AE356&gt;0.3,0.3,AE356)</f>
        <v>2.4390243902439025E-2</v>
      </c>
      <c r="AG356" s="101">
        <f>AC356/D356</f>
        <v>1.0034191281223288</v>
      </c>
      <c r="AH356" s="101">
        <f>C356/AC356</f>
        <v>1.0407950780880264</v>
      </c>
      <c r="AI356" s="101">
        <f>AC356/E356</f>
        <v>1</v>
      </c>
      <c r="AJ356" s="103">
        <v>10565</v>
      </c>
      <c r="AK356" s="6">
        <v>4</v>
      </c>
      <c r="AL356" s="101">
        <f>AK356/H356</f>
        <v>2.4390243902439025E-2</v>
      </c>
      <c r="AM356" s="104">
        <f>IF(AL356&gt;0.3,0.3,AL356)</f>
        <v>2.4390243902439025E-2</v>
      </c>
      <c r="AN356" s="101">
        <f>AJ356/D356</f>
        <v>1.0034191281223288</v>
      </c>
      <c r="AO356" s="101">
        <f>C356/AJ356</f>
        <v>1.0407950780880264</v>
      </c>
      <c r="AP356" s="101">
        <f>AJ356/E356</f>
        <v>1</v>
      </c>
      <c r="AQ356" s="103">
        <v>10565</v>
      </c>
      <c r="AR356" s="103">
        <v>2</v>
      </c>
      <c r="AS356" s="101">
        <f>AR356/H356</f>
        <v>1.2195121951219513E-2</v>
      </c>
      <c r="AT356" s="104">
        <f>IF(AS356&gt;0.25,0.25,AS356)</f>
        <v>1.2195121951219513E-2</v>
      </c>
      <c r="AU356" s="101">
        <f>AQ356/D356</f>
        <v>1.0034191281223288</v>
      </c>
      <c r="AV356" s="101">
        <f>C356/AQ356</f>
        <v>1.0407950780880264</v>
      </c>
      <c r="AW356" s="101">
        <f>AQ356/E356</f>
        <v>1</v>
      </c>
      <c r="AX356" s="103">
        <v>10565</v>
      </c>
      <c r="AY356" s="6">
        <v>1</v>
      </c>
      <c r="AZ356" s="101">
        <f>AY356/H356</f>
        <v>6.0975609756097563E-3</v>
      </c>
      <c r="BA356" s="104">
        <f>IF(AZ356&gt;0.1,0.1,AZ356)</f>
        <v>6.0975609756097563E-3</v>
      </c>
      <c r="BB356" s="101">
        <f>AX356/D356</f>
        <v>1.0034191281223288</v>
      </c>
      <c r="BC356" s="101">
        <f>C356/AX356</f>
        <v>1.0407950780880264</v>
      </c>
      <c r="BD356" s="101">
        <f>AX356/E356</f>
        <v>1</v>
      </c>
    </row>
    <row r="357" spans="1:56" x14ac:dyDescent="0.2">
      <c r="A357" s="6" t="s">
        <v>1431</v>
      </c>
      <c r="B357" s="100">
        <v>378</v>
      </c>
      <c r="C357" s="13">
        <v>8204</v>
      </c>
      <c r="D357" s="13">
        <v>6773</v>
      </c>
      <c r="E357" s="13">
        <v>6907</v>
      </c>
      <c r="F357" s="13">
        <f>IF(C357=E357,1,0)</f>
        <v>0</v>
      </c>
      <c r="G357" s="13">
        <v>7</v>
      </c>
      <c r="H357" s="6">
        <f>VLOOKUP(B357,NEW_TRAIN_TEST!$A$2:$D$980,4,0)</f>
        <v>108</v>
      </c>
      <c r="I357" s="6" t="str">
        <f>VLOOKUP(B357,NEW_TRAIN_TEST!$A$2:$E$980,5,0)</f>
        <v>ladder</v>
      </c>
      <c r="J357" s="101">
        <f>G357/H357</f>
        <v>6.4814814814814811E-2</v>
      </c>
      <c r="K357" s="101">
        <f>IF(J357&gt;0.3,0.3,J357)</f>
        <v>6.4814814814814811E-2</v>
      </c>
      <c r="L357" s="101">
        <f>E357/D357</f>
        <v>1.0197844382105419</v>
      </c>
      <c r="M357" s="101">
        <f>E357/C357</f>
        <v>0.84190638712823018</v>
      </c>
      <c r="N357" s="103">
        <v>6907</v>
      </c>
      <c r="O357" s="103">
        <v>2</v>
      </c>
      <c r="P357" s="104">
        <f>O357/H357</f>
        <v>1.8518518518518517E-2</v>
      </c>
      <c r="Q357" s="104">
        <f>IF(P357&gt;0.25,0.25,P357)</f>
        <v>1.8518518518518517E-2</v>
      </c>
      <c r="R357" s="101">
        <f>N357/D357</f>
        <v>1.0197844382105419</v>
      </c>
      <c r="S357" s="101">
        <f>N357/C357</f>
        <v>0.84190638712823018</v>
      </c>
      <c r="T357" s="101">
        <f>N357/E357</f>
        <v>1</v>
      </c>
      <c r="U357" s="103">
        <v>6907</v>
      </c>
      <c r="V357" s="103">
        <f>IF(W357&lt;O357,1,0)</f>
        <v>0</v>
      </c>
      <c r="W357" s="6">
        <v>2</v>
      </c>
      <c r="X357" s="101">
        <f>W357/H357</f>
        <v>1.8518518518518517E-2</v>
      </c>
      <c r="Y357" s="104">
        <f>IF(X357&gt;0.25,0.25,X357)</f>
        <v>1.8518518518518517E-2</v>
      </c>
      <c r="Z357" s="101">
        <f>U357/D357</f>
        <v>1.0197844382105419</v>
      </c>
      <c r="AA357" s="101">
        <f>U357/C357</f>
        <v>0.84190638712823018</v>
      </c>
      <c r="AB357" s="101">
        <f>U357/E357</f>
        <v>1</v>
      </c>
      <c r="AC357" s="103">
        <v>6907</v>
      </c>
      <c r="AD357" s="105">
        <v>3</v>
      </c>
      <c r="AE357" s="107">
        <f>AD357/H357</f>
        <v>2.7777777777777776E-2</v>
      </c>
      <c r="AF357" s="104">
        <f>IF(AE357&gt;0.3,0.3,AE357)</f>
        <v>2.7777777777777776E-2</v>
      </c>
      <c r="AG357" s="101">
        <f>AC357/D357</f>
        <v>1.0197844382105419</v>
      </c>
      <c r="AH357" s="101">
        <f>C357/AC357</f>
        <v>1.1877805125235268</v>
      </c>
      <c r="AI357" s="101">
        <f>AC357/E357</f>
        <v>1</v>
      </c>
      <c r="AJ357" s="103">
        <v>6907</v>
      </c>
      <c r="AK357" s="6">
        <v>3</v>
      </c>
      <c r="AL357" s="101">
        <f>AK357/H357</f>
        <v>2.7777777777777776E-2</v>
      </c>
      <c r="AM357" s="104">
        <f>IF(AL357&gt;0.3,0.3,AL357)</f>
        <v>2.7777777777777776E-2</v>
      </c>
      <c r="AN357" s="101">
        <f>AJ357/D357</f>
        <v>1.0197844382105419</v>
      </c>
      <c r="AO357" s="101">
        <f>C357/AJ357</f>
        <v>1.1877805125235268</v>
      </c>
      <c r="AP357" s="101">
        <f>AJ357/E357</f>
        <v>1</v>
      </c>
      <c r="AQ357" s="103">
        <v>6907</v>
      </c>
      <c r="AR357" s="103">
        <v>2</v>
      </c>
      <c r="AS357" s="101">
        <f>AR357/H357</f>
        <v>1.8518518518518517E-2</v>
      </c>
      <c r="AT357" s="104">
        <f>IF(AS357&gt;0.25,0.25,AS357)</f>
        <v>1.8518518518518517E-2</v>
      </c>
      <c r="AU357" s="101">
        <f>AQ357/D357</f>
        <v>1.0197844382105419</v>
      </c>
      <c r="AV357" s="101">
        <f>C357/AQ357</f>
        <v>1.1877805125235268</v>
      </c>
      <c r="AW357" s="101">
        <f>AQ357/E357</f>
        <v>1</v>
      </c>
      <c r="AX357" s="103">
        <v>6907</v>
      </c>
      <c r="AY357" s="6">
        <v>1</v>
      </c>
      <c r="AZ357" s="101">
        <f>AY357/H357</f>
        <v>9.2592592592592587E-3</v>
      </c>
      <c r="BA357" s="104">
        <f>IF(AZ357&gt;0.1,0.1,AZ357)</f>
        <v>9.2592592592592587E-3</v>
      </c>
      <c r="BB357" s="101">
        <f>AX357/D357</f>
        <v>1.0197844382105419</v>
      </c>
      <c r="BC357" s="101">
        <f>C357/AX357</f>
        <v>1.1877805125235268</v>
      </c>
      <c r="BD357" s="101">
        <f>AX357/E357</f>
        <v>1</v>
      </c>
    </row>
    <row r="358" spans="1:56" x14ac:dyDescent="0.2">
      <c r="A358" s="6" t="s">
        <v>1431</v>
      </c>
      <c r="B358" s="100">
        <v>379</v>
      </c>
      <c r="C358" s="13">
        <v>5821</v>
      </c>
      <c r="D358" s="13">
        <v>4874</v>
      </c>
      <c r="E358" s="13">
        <v>4874</v>
      </c>
      <c r="F358" s="13">
        <f>IF(C358=E358,1,0)</f>
        <v>0</v>
      </c>
      <c r="G358" s="13">
        <v>0</v>
      </c>
      <c r="H358" s="6">
        <f>VLOOKUP(B358,NEW_TRAIN_TEST!$A$2:$D$980,4,0)</f>
        <v>48</v>
      </c>
      <c r="I358" s="6" t="str">
        <f>VLOOKUP(B358,NEW_TRAIN_TEST!$A$2:$E$980,5,0)</f>
        <v>ladder</v>
      </c>
      <c r="J358" s="101">
        <f>G358/H358</f>
        <v>0</v>
      </c>
      <c r="K358" s="101">
        <f>IF(J358&gt;0.3,0.3,J358)</f>
        <v>0</v>
      </c>
      <c r="L358" s="101">
        <f>E358/D358</f>
        <v>1</v>
      </c>
      <c r="M358" s="101">
        <f>E358/C358</f>
        <v>0.83731317643016667</v>
      </c>
      <c r="N358" s="103">
        <v>4890.5</v>
      </c>
      <c r="O358" s="103">
        <v>4</v>
      </c>
      <c r="P358" s="104">
        <f>O358/H358</f>
        <v>8.3333333333333329E-2</v>
      </c>
      <c r="Q358" s="104">
        <f>IF(P358&gt;0.25,0.25,P358)</f>
        <v>8.3333333333333329E-2</v>
      </c>
      <c r="R358" s="101">
        <f>N358/D358</f>
        <v>1.0033853098071399</v>
      </c>
      <c r="S358" s="101">
        <f>N358/C358</f>
        <v>0.84014774093798317</v>
      </c>
      <c r="T358" s="101">
        <f>N358/E358</f>
        <v>1.0033853098071399</v>
      </c>
      <c r="U358" s="103">
        <v>4890.5</v>
      </c>
      <c r="V358" s="103">
        <f>IF(W358&lt;O358,1,0)</f>
        <v>0</v>
      </c>
      <c r="W358" s="6">
        <v>6</v>
      </c>
      <c r="X358" s="101">
        <f>W358/H358</f>
        <v>0.125</v>
      </c>
      <c r="Y358" s="104">
        <f>IF(X358&gt;0.25,0.25,X358)</f>
        <v>0.125</v>
      </c>
      <c r="Z358" s="101">
        <f>U358/D358</f>
        <v>1.0033853098071399</v>
      </c>
      <c r="AA358" s="101">
        <f>U358/C358</f>
        <v>0.84014774093798317</v>
      </c>
      <c r="AB358" s="101">
        <f>U358/E358</f>
        <v>1.0033853098071399</v>
      </c>
      <c r="AC358" s="103">
        <v>4890.5</v>
      </c>
      <c r="AD358" s="105">
        <v>8</v>
      </c>
      <c r="AE358" s="107">
        <f>AD358/H358</f>
        <v>0.16666666666666666</v>
      </c>
      <c r="AF358" s="104">
        <f>IF(AE358&gt;0.3,0.3,AE358)</f>
        <v>0.16666666666666666</v>
      </c>
      <c r="AG358" s="101">
        <f>AC358/D358</f>
        <v>1.0033853098071399</v>
      </c>
      <c r="AH358" s="101">
        <f>C358/AC358</f>
        <v>1.1902668438809938</v>
      </c>
      <c r="AI358" s="101">
        <f>AC358/E358</f>
        <v>1.0033853098071399</v>
      </c>
      <c r="AJ358" s="103">
        <v>4890.5</v>
      </c>
      <c r="AK358" s="6">
        <v>8</v>
      </c>
      <c r="AL358" s="101">
        <f>AK358/H358</f>
        <v>0.16666666666666666</v>
      </c>
      <c r="AM358" s="104">
        <f>IF(AL358&gt;0.3,0.3,AL358)</f>
        <v>0.16666666666666666</v>
      </c>
      <c r="AN358" s="101">
        <f>AJ358/D358</f>
        <v>1.0033853098071399</v>
      </c>
      <c r="AO358" s="101">
        <f>C358/AJ358</f>
        <v>1.1902668438809938</v>
      </c>
      <c r="AP358" s="101">
        <f>AJ358/E358</f>
        <v>1.0033853098071399</v>
      </c>
      <c r="AQ358" s="103">
        <v>4886</v>
      </c>
      <c r="AR358" s="103">
        <v>6</v>
      </c>
      <c r="AS358" s="101">
        <f>AR358/H358</f>
        <v>0.125</v>
      </c>
      <c r="AT358" s="104">
        <f>IF(AS358&gt;0.25,0.25,AS358)</f>
        <v>0.125</v>
      </c>
      <c r="AU358" s="101">
        <f>AQ358/D358</f>
        <v>1.0024620434961018</v>
      </c>
      <c r="AV358" s="101">
        <f>C358/AQ358</f>
        <v>1.1913630781825624</v>
      </c>
      <c r="AW358" s="101">
        <f>AQ358/E358</f>
        <v>1.0024620434961018</v>
      </c>
      <c r="AX358" s="103">
        <v>4874.3999999999996</v>
      </c>
      <c r="AY358" s="6">
        <v>1</v>
      </c>
      <c r="AZ358" s="101">
        <f>AY358/H358</f>
        <v>2.0833333333333332E-2</v>
      </c>
      <c r="BA358" s="104">
        <f>IF(AZ358&gt;0.1,0.1,AZ358)</f>
        <v>2.0833333333333332E-2</v>
      </c>
      <c r="BB358" s="101">
        <f>AX358/D358</f>
        <v>1.0000820681165365</v>
      </c>
      <c r="BC358" s="101">
        <f>C358/AX358</f>
        <v>1.1941982602987036</v>
      </c>
      <c r="BD358" s="101">
        <f>AX358/E358</f>
        <v>1.0000820681165365</v>
      </c>
    </row>
    <row r="359" spans="1:56" x14ac:dyDescent="0.2">
      <c r="A359" s="6" t="s">
        <v>1431</v>
      </c>
      <c r="B359" s="100">
        <v>380</v>
      </c>
      <c r="C359" s="13">
        <v>7313</v>
      </c>
      <c r="D359" s="13">
        <v>6477.5</v>
      </c>
      <c r="E359" s="13">
        <v>6615.5</v>
      </c>
      <c r="F359" s="13">
        <f>IF(C359=E359,1,0)</f>
        <v>0</v>
      </c>
      <c r="G359" s="13">
        <v>8</v>
      </c>
      <c r="H359" s="6">
        <f>VLOOKUP(B359,NEW_TRAIN_TEST!$A$2:$D$980,4,0)</f>
        <v>84</v>
      </c>
      <c r="I359" s="6" t="str">
        <f>VLOOKUP(B359,NEW_TRAIN_TEST!$A$2:$E$980,5,0)</f>
        <v>ladder</v>
      </c>
      <c r="J359" s="101">
        <f>G359/H359</f>
        <v>9.5238095238095233E-2</v>
      </c>
      <c r="K359" s="101">
        <f>IF(J359&gt;0.3,0.3,J359)</f>
        <v>9.5238095238095233E-2</v>
      </c>
      <c r="L359" s="101">
        <f>E359/D359</f>
        <v>1.0213045156310305</v>
      </c>
      <c r="M359" s="101">
        <f>E359/C359</f>
        <v>0.90462190619444827</v>
      </c>
      <c r="N359" s="103">
        <v>6615.5</v>
      </c>
      <c r="O359" s="103">
        <v>1</v>
      </c>
      <c r="P359" s="104">
        <f>O359/H359</f>
        <v>1.1904761904761904E-2</v>
      </c>
      <c r="Q359" s="104">
        <f>IF(P359&gt;0.25,0.25,P359)</f>
        <v>1.1904761904761904E-2</v>
      </c>
      <c r="R359" s="101">
        <f>N359/D359</f>
        <v>1.0213045156310305</v>
      </c>
      <c r="S359" s="101">
        <f>N359/C359</f>
        <v>0.90462190619444827</v>
      </c>
      <c r="T359" s="101">
        <f>N359/E359</f>
        <v>1</v>
      </c>
      <c r="U359" s="103">
        <v>6615.5</v>
      </c>
      <c r="V359" s="103">
        <f>IF(W359&lt;O359,1,0)</f>
        <v>0</v>
      </c>
      <c r="W359" s="6">
        <v>2</v>
      </c>
      <c r="X359" s="101">
        <f>W359/H359</f>
        <v>2.3809523809523808E-2</v>
      </c>
      <c r="Y359" s="104">
        <f>IF(X359&gt;0.25,0.25,X359)</f>
        <v>2.3809523809523808E-2</v>
      </c>
      <c r="Z359" s="101">
        <f>U359/D359</f>
        <v>1.0213045156310305</v>
      </c>
      <c r="AA359" s="101">
        <f>U359/C359</f>
        <v>0.90462190619444827</v>
      </c>
      <c r="AB359" s="101">
        <f>U359/E359</f>
        <v>1</v>
      </c>
      <c r="AC359" s="103">
        <v>6615.5</v>
      </c>
      <c r="AD359" s="105">
        <v>2</v>
      </c>
      <c r="AE359" s="107">
        <f>AD359/H359</f>
        <v>2.3809523809523808E-2</v>
      </c>
      <c r="AF359" s="104">
        <f>IF(AE359&gt;0.3,0.3,AE359)</f>
        <v>2.3809523809523808E-2</v>
      </c>
      <c r="AG359" s="101">
        <f>AC359/D359</f>
        <v>1.0213045156310305</v>
      </c>
      <c r="AH359" s="101">
        <f>C359/AC359</f>
        <v>1.1054342075428918</v>
      </c>
      <c r="AI359" s="101">
        <f>AC359/E359</f>
        <v>1</v>
      </c>
      <c r="AJ359" s="103">
        <v>6615.5</v>
      </c>
      <c r="AK359" s="6">
        <v>2</v>
      </c>
      <c r="AL359" s="101">
        <f>AK359/H359</f>
        <v>2.3809523809523808E-2</v>
      </c>
      <c r="AM359" s="104">
        <f>IF(AL359&gt;0.3,0.3,AL359)</f>
        <v>2.3809523809523808E-2</v>
      </c>
      <c r="AN359" s="101">
        <f>AJ359/D359</f>
        <v>1.0213045156310305</v>
      </c>
      <c r="AO359" s="101">
        <f>C359/AJ359</f>
        <v>1.1054342075428918</v>
      </c>
      <c r="AP359" s="101">
        <f>AJ359/E359</f>
        <v>1</v>
      </c>
      <c r="AQ359" s="103">
        <v>6615.5</v>
      </c>
      <c r="AR359" s="103">
        <v>2</v>
      </c>
      <c r="AS359" s="101">
        <f>AR359/H359</f>
        <v>2.3809523809523808E-2</v>
      </c>
      <c r="AT359" s="104">
        <f>IF(AS359&gt;0.25,0.25,AS359)</f>
        <v>2.3809523809523808E-2</v>
      </c>
      <c r="AU359" s="101">
        <f>AQ359/D359</f>
        <v>1.0213045156310305</v>
      </c>
      <c r="AV359" s="101">
        <f>C359/AQ359</f>
        <v>1.1054342075428918</v>
      </c>
      <c r="AW359" s="101">
        <f>AQ359/E359</f>
        <v>1</v>
      </c>
      <c r="AX359" s="103">
        <v>6615.5</v>
      </c>
      <c r="AY359" s="6">
        <v>1</v>
      </c>
      <c r="AZ359" s="101">
        <f>AY359/H359</f>
        <v>1.1904761904761904E-2</v>
      </c>
      <c r="BA359" s="104">
        <f>IF(AZ359&gt;0.1,0.1,AZ359)</f>
        <v>1.1904761904761904E-2</v>
      </c>
      <c r="BB359" s="101">
        <f>AX359/D359</f>
        <v>1.0213045156310305</v>
      </c>
      <c r="BC359" s="101">
        <f>C359/AX359</f>
        <v>1.1054342075428918</v>
      </c>
      <c r="BD359" s="101">
        <f>AX359/E359</f>
        <v>1</v>
      </c>
    </row>
    <row r="360" spans="1:56" x14ac:dyDescent="0.2">
      <c r="A360" s="6" t="s">
        <v>1431</v>
      </c>
      <c r="B360" s="100">
        <v>381</v>
      </c>
      <c r="C360" s="13">
        <v>10836</v>
      </c>
      <c r="D360" s="13">
        <v>10096.5</v>
      </c>
      <c r="E360" s="13">
        <v>10198</v>
      </c>
      <c r="F360" s="13">
        <f>IF(C360=E360,1,0)</f>
        <v>0</v>
      </c>
      <c r="G360" s="13">
        <v>8</v>
      </c>
      <c r="H360" s="6">
        <f>VLOOKUP(B360,NEW_TRAIN_TEST!$A$2:$D$980,4,0)</f>
        <v>122</v>
      </c>
      <c r="I360" s="6" t="str">
        <f>VLOOKUP(B360,NEW_TRAIN_TEST!$A$2:$E$980,5,0)</f>
        <v>ladder</v>
      </c>
      <c r="J360" s="101">
        <f>G360/H360</f>
        <v>6.5573770491803282E-2</v>
      </c>
      <c r="K360" s="101">
        <f>IF(J360&gt;0.3,0.3,J360)</f>
        <v>6.5573770491803282E-2</v>
      </c>
      <c r="L360" s="101">
        <f>E360/D360</f>
        <v>1.0100529886594365</v>
      </c>
      <c r="M360" s="101">
        <f>E360/C360</f>
        <v>0.94112218530823177</v>
      </c>
      <c r="N360" s="103">
        <v>10198</v>
      </c>
      <c r="O360" s="103">
        <v>2</v>
      </c>
      <c r="P360" s="104">
        <f>O360/H360</f>
        <v>1.6393442622950821E-2</v>
      </c>
      <c r="Q360" s="104">
        <f>IF(P360&gt;0.25,0.25,P360)</f>
        <v>1.6393442622950821E-2</v>
      </c>
      <c r="R360" s="101">
        <f>N360/D360</f>
        <v>1.0100529886594365</v>
      </c>
      <c r="S360" s="101">
        <f>N360/C360</f>
        <v>0.94112218530823177</v>
      </c>
      <c r="T360" s="101">
        <f>N360/E360</f>
        <v>1</v>
      </c>
      <c r="U360" s="103">
        <v>10198</v>
      </c>
      <c r="V360" s="103">
        <f>IF(W360&lt;O360,1,0)</f>
        <v>0</v>
      </c>
      <c r="W360" s="6">
        <v>3</v>
      </c>
      <c r="X360" s="101">
        <f>W360/H360</f>
        <v>2.4590163934426229E-2</v>
      </c>
      <c r="Y360" s="104">
        <f>IF(X360&gt;0.25,0.25,X360)</f>
        <v>2.4590163934426229E-2</v>
      </c>
      <c r="Z360" s="101">
        <f>U360/D360</f>
        <v>1.0100529886594365</v>
      </c>
      <c r="AA360" s="101">
        <f>U360/C360</f>
        <v>0.94112218530823177</v>
      </c>
      <c r="AB360" s="101">
        <f>U360/E360</f>
        <v>1</v>
      </c>
      <c r="AC360" s="103">
        <v>10198</v>
      </c>
      <c r="AD360" s="105">
        <v>4</v>
      </c>
      <c r="AE360" s="107">
        <f>AD360/H360</f>
        <v>3.2786885245901641E-2</v>
      </c>
      <c r="AF360" s="104">
        <f>IF(AE360&gt;0.3,0.3,AE360)</f>
        <v>3.2786885245901641E-2</v>
      </c>
      <c r="AG360" s="101">
        <f>AC360/D360</f>
        <v>1.0100529886594365</v>
      </c>
      <c r="AH360" s="101">
        <f>C360/AC360</f>
        <v>1.06256128652677</v>
      </c>
      <c r="AI360" s="101">
        <f>AC360/E360</f>
        <v>1</v>
      </c>
      <c r="AJ360" s="103">
        <v>10198</v>
      </c>
      <c r="AK360" s="6">
        <v>4</v>
      </c>
      <c r="AL360" s="101">
        <f>AK360/H360</f>
        <v>3.2786885245901641E-2</v>
      </c>
      <c r="AM360" s="104">
        <f>IF(AL360&gt;0.3,0.3,AL360)</f>
        <v>3.2786885245901641E-2</v>
      </c>
      <c r="AN360" s="101">
        <f>AJ360/D360</f>
        <v>1.0100529886594365</v>
      </c>
      <c r="AO360" s="101">
        <f>C360/AJ360</f>
        <v>1.06256128652677</v>
      </c>
      <c r="AP360" s="101">
        <f>AJ360/E360</f>
        <v>1</v>
      </c>
      <c r="AQ360" s="103">
        <v>10198</v>
      </c>
      <c r="AR360" s="103">
        <v>2</v>
      </c>
      <c r="AS360" s="101">
        <f>AR360/H360</f>
        <v>1.6393442622950821E-2</v>
      </c>
      <c r="AT360" s="104">
        <f>IF(AS360&gt;0.25,0.25,AS360)</f>
        <v>1.6393442622950821E-2</v>
      </c>
      <c r="AU360" s="101">
        <f>AQ360/D360</f>
        <v>1.0100529886594365</v>
      </c>
      <c r="AV360" s="101">
        <f>C360/AQ360</f>
        <v>1.06256128652677</v>
      </c>
      <c r="AW360" s="101">
        <f>AQ360/E360</f>
        <v>1</v>
      </c>
      <c r="AX360" s="103">
        <v>10198</v>
      </c>
      <c r="AY360" s="6">
        <v>1</v>
      </c>
      <c r="AZ360" s="101">
        <f>AY360/H360</f>
        <v>8.1967213114754103E-3</v>
      </c>
      <c r="BA360" s="104">
        <f>IF(AZ360&gt;0.1,0.1,AZ360)</f>
        <v>8.1967213114754103E-3</v>
      </c>
      <c r="BB360" s="101">
        <f>AX360/D360</f>
        <v>1.0100529886594365</v>
      </c>
      <c r="BC360" s="101">
        <f>C360/AX360</f>
        <v>1.06256128652677</v>
      </c>
      <c r="BD360" s="101">
        <f>AX360/E360</f>
        <v>1</v>
      </c>
    </row>
    <row r="361" spans="1:56" x14ac:dyDescent="0.2">
      <c r="A361" s="6" t="s">
        <v>1431</v>
      </c>
      <c r="B361" s="100">
        <v>382</v>
      </c>
      <c r="C361" s="13">
        <v>10331</v>
      </c>
      <c r="D361" s="13">
        <v>9121.5</v>
      </c>
      <c r="E361" s="13">
        <v>9343.5</v>
      </c>
      <c r="F361" s="13">
        <f>IF(C361=E361,1,0)</f>
        <v>0</v>
      </c>
      <c r="G361" s="13">
        <v>10</v>
      </c>
      <c r="H361" s="6">
        <f>VLOOKUP(B361,NEW_TRAIN_TEST!$A$2:$D$980,4,0)</f>
        <v>126</v>
      </c>
      <c r="I361" s="6" t="str">
        <f>VLOOKUP(B361,NEW_TRAIN_TEST!$A$2:$E$980,5,0)</f>
        <v>ladder</v>
      </c>
      <c r="J361" s="101">
        <f>G361/H361</f>
        <v>7.9365079365079361E-2</v>
      </c>
      <c r="K361" s="101">
        <f>IF(J361&gt;0.3,0.3,J361)</f>
        <v>7.9365079365079361E-2</v>
      </c>
      <c r="L361" s="101">
        <f>E361/D361</f>
        <v>1.0243381022858082</v>
      </c>
      <c r="M361" s="101">
        <f>E361/C361</f>
        <v>0.90441389991288357</v>
      </c>
      <c r="N361" s="103">
        <v>9343.5</v>
      </c>
      <c r="O361" s="103">
        <v>3</v>
      </c>
      <c r="P361" s="104">
        <f>O361/H361</f>
        <v>2.3809523809523808E-2</v>
      </c>
      <c r="Q361" s="104">
        <f>IF(P361&gt;0.25,0.25,P361)</f>
        <v>2.3809523809523808E-2</v>
      </c>
      <c r="R361" s="101">
        <f>N361/D361</f>
        <v>1.0243381022858082</v>
      </c>
      <c r="S361" s="101">
        <f>N361/C361</f>
        <v>0.90441389991288357</v>
      </c>
      <c r="T361" s="101">
        <f>N361/E361</f>
        <v>1</v>
      </c>
      <c r="U361" s="103">
        <v>9343.5</v>
      </c>
      <c r="V361" s="103">
        <f>IF(W361&lt;O361,1,0)</f>
        <v>0</v>
      </c>
      <c r="W361" s="6">
        <v>4</v>
      </c>
      <c r="X361" s="101">
        <f>W361/H361</f>
        <v>3.1746031746031744E-2</v>
      </c>
      <c r="Y361" s="104">
        <f>IF(X361&gt;0.25,0.25,X361)</f>
        <v>3.1746031746031744E-2</v>
      </c>
      <c r="Z361" s="101">
        <f>U361/D361</f>
        <v>1.0243381022858082</v>
      </c>
      <c r="AA361" s="101">
        <f>U361/C361</f>
        <v>0.90441389991288357</v>
      </c>
      <c r="AB361" s="101">
        <f>U361/E361</f>
        <v>1</v>
      </c>
      <c r="AC361" s="103">
        <v>9343.5</v>
      </c>
      <c r="AD361" s="105">
        <v>5</v>
      </c>
      <c r="AE361" s="107">
        <f>AD361/H361</f>
        <v>3.968253968253968E-2</v>
      </c>
      <c r="AF361" s="104">
        <f>IF(AE361&gt;0.3,0.3,AE361)</f>
        <v>3.968253968253968E-2</v>
      </c>
      <c r="AG361" s="101">
        <f>AC361/D361</f>
        <v>1.0243381022858082</v>
      </c>
      <c r="AH361" s="101">
        <f>C361/AC361</f>
        <v>1.1056884465136192</v>
      </c>
      <c r="AI361" s="101">
        <f>AC361/E361</f>
        <v>1</v>
      </c>
      <c r="AJ361" s="103">
        <v>9343.5</v>
      </c>
      <c r="AK361" s="6">
        <v>5</v>
      </c>
      <c r="AL361" s="101">
        <f>AK361/H361</f>
        <v>3.968253968253968E-2</v>
      </c>
      <c r="AM361" s="104">
        <f>IF(AL361&gt;0.3,0.3,AL361)</f>
        <v>3.968253968253968E-2</v>
      </c>
      <c r="AN361" s="101">
        <f>AJ361/D361</f>
        <v>1.0243381022858082</v>
      </c>
      <c r="AO361" s="101">
        <f>C361/AJ361</f>
        <v>1.1056884465136192</v>
      </c>
      <c r="AP361" s="101">
        <f>AJ361/E361</f>
        <v>1</v>
      </c>
      <c r="AQ361" s="103">
        <v>9343.5</v>
      </c>
      <c r="AR361" s="103">
        <v>2</v>
      </c>
      <c r="AS361" s="101">
        <f>AR361/H361</f>
        <v>1.5873015873015872E-2</v>
      </c>
      <c r="AT361" s="104">
        <f>IF(AS361&gt;0.25,0.25,AS361)</f>
        <v>1.5873015873015872E-2</v>
      </c>
      <c r="AU361" s="101">
        <f>AQ361/D361</f>
        <v>1.0243381022858082</v>
      </c>
      <c r="AV361" s="101">
        <f>C361/AQ361</f>
        <v>1.1056884465136192</v>
      </c>
      <c r="AW361" s="101">
        <f>AQ361/E361</f>
        <v>1</v>
      </c>
      <c r="AX361" s="103">
        <v>9343.5</v>
      </c>
      <c r="AY361" s="6">
        <v>1</v>
      </c>
      <c r="AZ361" s="101">
        <f>AY361/H361</f>
        <v>7.9365079365079361E-3</v>
      </c>
      <c r="BA361" s="104">
        <f>IF(AZ361&gt;0.1,0.1,AZ361)</f>
        <v>7.9365079365079361E-3</v>
      </c>
      <c r="BB361" s="101">
        <f>AX361/D361</f>
        <v>1.0243381022858082</v>
      </c>
      <c r="BC361" s="101">
        <f>C361/AX361</f>
        <v>1.1056884465136192</v>
      </c>
      <c r="BD361" s="101">
        <f>AX361/E361</f>
        <v>1</v>
      </c>
    </row>
    <row r="362" spans="1:56" x14ac:dyDescent="0.2">
      <c r="A362" s="6" t="s">
        <v>1699</v>
      </c>
      <c r="B362" s="100">
        <v>383</v>
      </c>
      <c r="C362" s="13">
        <v>6779</v>
      </c>
      <c r="D362" s="13">
        <v>5595.5</v>
      </c>
      <c r="E362" s="13">
        <v>5595.5</v>
      </c>
      <c r="F362" s="13">
        <f>IF(C362=E362,1,0)</f>
        <v>0</v>
      </c>
      <c r="G362" s="13">
        <v>0</v>
      </c>
      <c r="H362" s="6">
        <f>VLOOKUP(B362,NEW_TRAIN_TEST!$A$2:$D$980,4,0)</f>
        <v>40</v>
      </c>
      <c r="I362" s="6" t="str">
        <f>VLOOKUP(B362,NEW_TRAIN_TEST!$A$2:$E$980,5,0)</f>
        <v>ladder</v>
      </c>
      <c r="J362" s="101">
        <f>G362/H362</f>
        <v>0</v>
      </c>
      <c r="K362" s="101">
        <f>IF(J362&gt;0.3,0.3,J362)</f>
        <v>0</v>
      </c>
      <c r="L362" s="101">
        <f>E362/D362</f>
        <v>1</v>
      </c>
      <c r="M362" s="101">
        <f>E362/C362</f>
        <v>0.82541672813099276</v>
      </c>
      <c r="N362" s="103">
        <v>5604.5</v>
      </c>
      <c r="O362" s="103">
        <v>1</v>
      </c>
      <c r="P362" s="104">
        <f>O362/H362</f>
        <v>2.5000000000000001E-2</v>
      </c>
      <c r="Q362" s="104">
        <f>IF(P362&gt;0.25,0.25,P362)</f>
        <v>2.5000000000000001E-2</v>
      </c>
      <c r="R362" s="101">
        <f>N362/D362</f>
        <v>1.0016084353498347</v>
      </c>
      <c r="S362" s="101">
        <f>N362/C362</f>
        <v>0.82674435757486353</v>
      </c>
      <c r="T362" s="101">
        <f>N362/E362</f>
        <v>1.0016084353498347</v>
      </c>
      <c r="U362" s="103">
        <v>5604.5</v>
      </c>
      <c r="V362" s="103">
        <f>IF(W362&lt;O362,1,0)</f>
        <v>0</v>
      </c>
      <c r="W362" s="6">
        <v>1</v>
      </c>
      <c r="X362" s="101">
        <f>W362/H362</f>
        <v>2.5000000000000001E-2</v>
      </c>
      <c r="Y362" s="104">
        <f>IF(X362&gt;0.25,0.25,X362)</f>
        <v>2.5000000000000001E-2</v>
      </c>
      <c r="Z362" s="101">
        <f>U362/D362</f>
        <v>1.0016084353498347</v>
      </c>
      <c r="AA362" s="101">
        <f>U362/C362</f>
        <v>0.82674435757486353</v>
      </c>
      <c r="AB362" s="101">
        <f>U362/E362</f>
        <v>1.0016084353498347</v>
      </c>
      <c r="AC362" s="103">
        <v>5604.5</v>
      </c>
      <c r="AD362" s="105">
        <v>1</v>
      </c>
      <c r="AE362" s="107">
        <f>AD362/H362</f>
        <v>2.5000000000000001E-2</v>
      </c>
      <c r="AF362" s="104">
        <f>IF(AE362&gt;0.3,0.3,AE362)</f>
        <v>2.5000000000000001E-2</v>
      </c>
      <c r="AG362" s="101">
        <f>AC362/D362</f>
        <v>1.0016084353498347</v>
      </c>
      <c r="AH362" s="101">
        <f>C362/AC362</f>
        <v>1.2095637434204658</v>
      </c>
      <c r="AI362" s="101">
        <f>AC362/E362</f>
        <v>1.0016084353498347</v>
      </c>
      <c r="AJ362" s="103">
        <v>5604.5</v>
      </c>
      <c r="AK362" s="6">
        <v>1</v>
      </c>
      <c r="AL362" s="101">
        <f>AK362/H362</f>
        <v>2.5000000000000001E-2</v>
      </c>
      <c r="AM362" s="104">
        <f>IF(AL362&gt;0.3,0.3,AL362)</f>
        <v>2.5000000000000001E-2</v>
      </c>
      <c r="AN362" s="101">
        <f>AJ362/D362</f>
        <v>1.0016084353498347</v>
      </c>
      <c r="AO362" s="101">
        <f>C362/AJ362</f>
        <v>1.2095637434204658</v>
      </c>
      <c r="AP362" s="101">
        <f>AJ362/E362</f>
        <v>1.0016084353498347</v>
      </c>
      <c r="AQ362" s="103">
        <v>5604.5</v>
      </c>
      <c r="AR362" s="103">
        <v>2</v>
      </c>
      <c r="AS362" s="101">
        <f>AR362/H362</f>
        <v>0.05</v>
      </c>
      <c r="AT362" s="104">
        <f>IF(AS362&gt;0.25,0.25,AS362)</f>
        <v>0.05</v>
      </c>
      <c r="AU362" s="101">
        <f>AQ362/D362</f>
        <v>1.0016084353498347</v>
      </c>
      <c r="AV362" s="101">
        <f>C362/AQ362</f>
        <v>1.2095637434204658</v>
      </c>
      <c r="AW362" s="101">
        <f>AQ362/E362</f>
        <v>1.0016084353498347</v>
      </c>
      <c r="AX362" s="103">
        <v>5595.5</v>
      </c>
      <c r="AY362" s="6">
        <v>0</v>
      </c>
      <c r="AZ362" s="101">
        <f>AY362/H362</f>
        <v>0</v>
      </c>
      <c r="BA362" s="104">
        <f>IF(AZ362&gt;0.1,0.1,AZ362)</f>
        <v>0</v>
      </c>
      <c r="BB362" s="101">
        <f>AX362/D362</f>
        <v>1</v>
      </c>
      <c r="BC362" s="101">
        <f>C362/AX362</f>
        <v>1.2115092485032615</v>
      </c>
      <c r="BD362" s="101">
        <f>AX362/E362</f>
        <v>1</v>
      </c>
    </row>
    <row r="363" spans="1:56" x14ac:dyDescent="0.2">
      <c r="A363" s="6" t="s">
        <v>1699</v>
      </c>
      <c r="B363" s="100">
        <v>384</v>
      </c>
      <c r="C363" s="13">
        <v>9085</v>
      </c>
      <c r="D363" s="13">
        <v>8341.5</v>
      </c>
      <c r="E363" s="13">
        <v>8451.5</v>
      </c>
      <c r="F363" s="13">
        <f>IF(C363=E363,1,0)</f>
        <v>0</v>
      </c>
      <c r="G363" s="13">
        <v>6</v>
      </c>
      <c r="H363" s="6">
        <f>VLOOKUP(B363,NEW_TRAIN_TEST!$A$2:$D$980,4,0)</f>
        <v>108</v>
      </c>
      <c r="I363" s="6" t="str">
        <f>VLOOKUP(B363,NEW_TRAIN_TEST!$A$2:$E$980,5,0)</f>
        <v>ladder</v>
      </c>
      <c r="J363" s="101">
        <f>G363/H363</f>
        <v>5.5555555555555552E-2</v>
      </c>
      <c r="K363" s="101">
        <f>IF(J363&gt;0.3,0.3,J363)</f>
        <v>5.5555555555555552E-2</v>
      </c>
      <c r="L363" s="101">
        <f>E363/D363</f>
        <v>1.0131870766648685</v>
      </c>
      <c r="M363" s="101">
        <f>E363/C363</f>
        <v>0.93026967528893778</v>
      </c>
      <c r="N363" s="103">
        <v>8451.5</v>
      </c>
      <c r="O363" s="103">
        <v>1</v>
      </c>
      <c r="P363" s="104">
        <f>O363/H363</f>
        <v>9.2592592592592587E-3</v>
      </c>
      <c r="Q363" s="104">
        <f>IF(P363&gt;0.25,0.25,P363)</f>
        <v>9.2592592592592587E-3</v>
      </c>
      <c r="R363" s="101">
        <f>N363/D363</f>
        <v>1.0131870766648685</v>
      </c>
      <c r="S363" s="101">
        <f>N363/C363</f>
        <v>0.93026967528893778</v>
      </c>
      <c r="T363" s="101">
        <f>N363/E363</f>
        <v>1</v>
      </c>
      <c r="U363" s="103">
        <v>8451.5</v>
      </c>
      <c r="V363" s="103">
        <f>IF(W363&lt;O363,1,0)</f>
        <v>0</v>
      </c>
      <c r="W363" s="6">
        <v>1</v>
      </c>
      <c r="X363" s="101">
        <f>W363/H363</f>
        <v>9.2592592592592587E-3</v>
      </c>
      <c r="Y363" s="104">
        <f>IF(X363&gt;0.25,0.25,X363)</f>
        <v>9.2592592592592587E-3</v>
      </c>
      <c r="Z363" s="101">
        <f>U363/D363</f>
        <v>1.0131870766648685</v>
      </c>
      <c r="AA363" s="101">
        <f>U363/C363</f>
        <v>0.93026967528893778</v>
      </c>
      <c r="AB363" s="101">
        <f>U363/E363</f>
        <v>1</v>
      </c>
      <c r="AC363" s="103">
        <v>8451.5</v>
      </c>
      <c r="AD363" s="105">
        <v>1</v>
      </c>
      <c r="AE363" s="107">
        <f>AD363/H363</f>
        <v>9.2592592592592587E-3</v>
      </c>
      <c r="AF363" s="104">
        <f>IF(AE363&gt;0.3,0.3,AE363)</f>
        <v>9.2592592592592587E-3</v>
      </c>
      <c r="AG363" s="101">
        <f>AC363/D363</f>
        <v>1.0131870766648685</v>
      </c>
      <c r="AH363" s="101">
        <f>C363/AC363</f>
        <v>1.0749571082056439</v>
      </c>
      <c r="AI363" s="101">
        <f>AC363/E363</f>
        <v>1</v>
      </c>
      <c r="AJ363" s="103">
        <v>8451.5</v>
      </c>
      <c r="AK363" s="6">
        <v>1</v>
      </c>
      <c r="AL363" s="101">
        <f>AK363/H363</f>
        <v>9.2592592592592587E-3</v>
      </c>
      <c r="AM363" s="104">
        <f>IF(AL363&gt;0.3,0.3,AL363)</f>
        <v>9.2592592592592587E-3</v>
      </c>
      <c r="AN363" s="101">
        <f>AJ363/D363</f>
        <v>1.0131870766648685</v>
      </c>
      <c r="AO363" s="101">
        <f>C363/AJ363</f>
        <v>1.0749571082056439</v>
      </c>
      <c r="AP363" s="101">
        <f>AJ363/E363</f>
        <v>1</v>
      </c>
      <c r="AQ363" s="103">
        <v>8451.5</v>
      </c>
      <c r="AR363" s="103">
        <v>2</v>
      </c>
      <c r="AS363" s="101">
        <f>AR363/H363</f>
        <v>1.8518518518518517E-2</v>
      </c>
      <c r="AT363" s="104">
        <f>IF(AS363&gt;0.25,0.25,AS363)</f>
        <v>1.8518518518518517E-2</v>
      </c>
      <c r="AU363" s="101">
        <f>AQ363/D363</f>
        <v>1.0131870766648685</v>
      </c>
      <c r="AV363" s="101">
        <f>C363/AQ363</f>
        <v>1.0749571082056439</v>
      </c>
      <c r="AW363" s="101">
        <f>AQ363/E363</f>
        <v>1</v>
      </c>
      <c r="AX363" s="103">
        <v>8451.5</v>
      </c>
      <c r="AY363" s="6">
        <v>1</v>
      </c>
      <c r="AZ363" s="101">
        <f>AY363/H363</f>
        <v>9.2592592592592587E-3</v>
      </c>
      <c r="BA363" s="104">
        <f>IF(AZ363&gt;0.1,0.1,AZ363)</f>
        <v>9.2592592592592587E-3</v>
      </c>
      <c r="BB363" s="101">
        <f>AX363/D363</f>
        <v>1.0131870766648685</v>
      </c>
      <c r="BC363" s="101">
        <f>C363/AX363</f>
        <v>1.0749571082056439</v>
      </c>
      <c r="BD363" s="101">
        <f>AX363/E363</f>
        <v>1</v>
      </c>
    </row>
    <row r="364" spans="1:56" x14ac:dyDescent="0.2">
      <c r="A364" s="6" t="s">
        <v>1699</v>
      </c>
      <c r="B364" s="100">
        <v>385</v>
      </c>
      <c r="C364" s="13">
        <v>5825</v>
      </c>
      <c r="D364" s="13">
        <v>4484.5</v>
      </c>
      <c r="E364" s="13">
        <v>4484.5</v>
      </c>
      <c r="F364" s="13">
        <f>IF(C364=E364,1,0)</f>
        <v>0</v>
      </c>
      <c r="G364" s="13">
        <v>0</v>
      </c>
      <c r="H364" s="6">
        <f>VLOOKUP(B364,NEW_TRAIN_TEST!$A$2:$D$980,4,0)</f>
        <v>26</v>
      </c>
      <c r="I364" s="6" t="str">
        <f>VLOOKUP(B364,NEW_TRAIN_TEST!$A$2:$E$980,5,0)</f>
        <v>ladder</v>
      </c>
      <c r="J364" s="101">
        <f>G364/H364</f>
        <v>0</v>
      </c>
      <c r="K364" s="101">
        <f>IF(J364&gt;0.3,0.3,J364)</f>
        <v>0</v>
      </c>
      <c r="L364" s="101">
        <f>E364/D364</f>
        <v>1</v>
      </c>
      <c r="M364" s="101">
        <f>E364/C364</f>
        <v>0.76987124463519319</v>
      </c>
      <c r="N364" s="103">
        <v>4484.5</v>
      </c>
      <c r="O364" s="103">
        <v>0</v>
      </c>
      <c r="P364" s="104">
        <f>O364/H364</f>
        <v>0</v>
      </c>
      <c r="Q364" s="104">
        <f>IF(P364&gt;0.25,0.25,P364)</f>
        <v>0</v>
      </c>
      <c r="R364" s="101">
        <f>N364/D364</f>
        <v>1</v>
      </c>
      <c r="S364" s="101">
        <f>N364/C364</f>
        <v>0.76987124463519319</v>
      </c>
      <c r="T364" s="101">
        <f>N364/E364</f>
        <v>1</v>
      </c>
      <c r="U364" s="103">
        <v>4484.5</v>
      </c>
      <c r="V364" s="103">
        <f>IF(W364&lt;O364,1,0)</f>
        <v>0</v>
      </c>
      <c r="W364" s="6">
        <v>0</v>
      </c>
      <c r="X364" s="101">
        <f>W364/H364</f>
        <v>0</v>
      </c>
      <c r="Y364" s="104">
        <f>IF(X364&gt;0.25,0.25,X364)</f>
        <v>0</v>
      </c>
      <c r="Z364" s="101">
        <f>U364/D364</f>
        <v>1</v>
      </c>
      <c r="AA364" s="101">
        <f>U364/C364</f>
        <v>0.76987124463519319</v>
      </c>
      <c r="AB364" s="101">
        <f>U364/E364</f>
        <v>1</v>
      </c>
      <c r="AC364" s="103">
        <v>4484.5</v>
      </c>
      <c r="AD364" s="105">
        <v>0</v>
      </c>
      <c r="AE364" s="107">
        <f>AD364/H364</f>
        <v>0</v>
      </c>
      <c r="AF364" s="104">
        <f>IF(AE364&gt;0.3,0.3,AE364)</f>
        <v>0</v>
      </c>
      <c r="AG364" s="101">
        <f>AC364/D364</f>
        <v>1</v>
      </c>
      <c r="AH364" s="101">
        <f>C364/AC364</f>
        <v>1.2989184970453784</v>
      </c>
      <c r="AI364" s="101">
        <f>AC364/E364</f>
        <v>1</v>
      </c>
      <c r="AJ364" s="103">
        <v>4484.5</v>
      </c>
      <c r="AK364" s="6">
        <v>0</v>
      </c>
      <c r="AL364" s="101">
        <f>AK364/H364</f>
        <v>0</v>
      </c>
      <c r="AM364" s="104">
        <f>IF(AL364&gt;0.3,0.3,AL364)</f>
        <v>0</v>
      </c>
      <c r="AN364" s="101">
        <f>AJ364/D364</f>
        <v>1</v>
      </c>
      <c r="AO364" s="101">
        <f>C364/AJ364</f>
        <v>1.2989184970453784</v>
      </c>
      <c r="AP364" s="101">
        <f>AJ364/E364</f>
        <v>1</v>
      </c>
      <c r="AQ364" s="103">
        <v>4484.5</v>
      </c>
      <c r="AR364" s="103">
        <v>0</v>
      </c>
      <c r="AS364" s="101">
        <f>AR364/H364</f>
        <v>0</v>
      </c>
      <c r="AT364" s="104">
        <f>IF(AS364&gt;0.25,0.25,AS364)</f>
        <v>0</v>
      </c>
      <c r="AU364" s="101">
        <f>AQ364/D364</f>
        <v>1</v>
      </c>
      <c r="AV364" s="101">
        <f>C364/AQ364</f>
        <v>1.2989184970453784</v>
      </c>
      <c r="AW364" s="101">
        <f>AQ364/E364</f>
        <v>1</v>
      </c>
      <c r="AX364" s="103">
        <v>4484.5</v>
      </c>
      <c r="AY364" s="6">
        <v>0</v>
      </c>
      <c r="AZ364" s="101">
        <f>AY364/H364</f>
        <v>0</v>
      </c>
      <c r="BA364" s="104">
        <f>IF(AZ364&gt;0.1,0.1,AZ364)</f>
        <v>0</v>
      </c>
      <c r="BB364" s="101">
        <f>AX364/D364</f>
        <v>1</v>
      </c>
      <c r="BC364" s="101">
        <f>C364/AX364</f>
        <v>1.2989184970453784</v>
      </c>
      <c r="BD364" s="101">
        <f>AX364/E364</f>
        <v>1</v>
      </c>
    </row>
    <row r="365" spans="1:56" x14ac:dyDescent="0.2">
      <c r="A365" s="6" t="s">
        <v>1699</v>
      </c>
      <c r="B365" s="100">
        <v>386</v>
      </c>
      <c r="C365" s="13">
        <v>10101</v>
      </c>
      <c r="D365" s="13">
        <v>8685.5</v>
      </c>
      <c r="E365" s="13">
        <v>8730.5</v>
      </c>
      <c r="F365" s="13">
        <f>IF(C365=E365,1,0)</f>
        <v>0</v>
      </c>
      <c r="G365" s="13">
        <v>6</v>
      </c>
      <c r="H365" s="6">
        <f>VLOOKUP(B365,NEW_TRAIN_TEST!$A$2:$D$980,4,0)</f>
        <v>136</v>
      </c>
      <c r="I365" s="6" t="str">
        <f>VLOOKUP(B365,NEW_TRAIN_TEST!$A$2:$E$980,5,0)</f>
        <v>ladder</v>
      </c>
      <c r="J365" s="101">
        <f>G365/H365</f>
        <v>4.4117647058823532E-2</v>
      </c>
      <c r="K365" s="101">
        <f>IF(J365&gt;0.3,0.3,J365)</f>
        <v>4.4117647058823532E-2</v>
      </c>
      <c r="L365" s="101">
        <f>E365/D365</f>
        <v>1.0051810488745609</v>
      </c>
      <c r="M365" s="101">
        <f>E365/C365</f>
        <v>0.8643203643203643</v>
      </c>
      <c r="N365" s="103">
        <v>8730.5</v>
      </c>
      <c r="O365" s="103">
        <v>0</v>
      </c>
      <c r="P365" s="104">
        <f>O365/H365</f>
        <v>0</v>
      </c>
      <c r="Q365" s="104">
        <f>IF(P365&gt;0.25,0.25,P365)</f>
        <v>0</v>
      </c>
      <c r="R365" s="101">
        <f>N365/D365</f>
        <v>1.0051810488745609</v>
      </c>
      <c r="S365" s="101">
        <f>N365/C365</f>
        <v>0.8643203643203643</v>
      </c>
      <c r="T365" s="101">
        <f>N365/E365</f>
        <v>1</v>
      </c>
      <c r="U365" s="103">
        <v>8730.5</v>
      </c>
      <c r="V365" s="103">
        <f>IF(W365&lt;O365,1,0)</f>
        <v>0</v>
      </c>
      <c r="W365" s="6">
        <v>0</v>
      </c>
      <c r="X365" s="101">
        <f>W365/H365</f>
        <v>0</v>
      </c>
      <c r="Y365" s="104">
        <f>IF(X365&gt;0.25,0.25,X365)</f>
        <v>0</v>
      </c>
      <c r="Z365" s="101">
        <f>U365/D365</f>
        <v>1.0051810488745609</v>
      </c>
      <c r="AA365" s="101">
        <f>U365/C365</f>
        <v>0.8643203643203643</v>
      </c>
      <c r="AB365" s="101">
        <f>U365/E365</f>
        <v>1</v>
      </c>
      <c r="AC365" s="103">
        <v>8730.5</v>
      </c>
      <c r="AD365" s="105">
        <v>0</v>
      </c>
      <c r="AE365" s="107">
        <f>AD365/H365</f>
        <v>0</v>
      </c>
      <c r="AF365" s="104">
        <f>IF(AE365&gt;0.3,0.3,AE365)</f>
        <v>0</v>
      </c>
      <c r="AG365" s="101">
        <f>AC365/D365</f>
        <v>1.0051810488745609</v>
      </c>
      <c r="AH365" s="101">
        <f>C365/AC365</f>
        <v>1.156978409025829</v>
      </c>
      <c r="AI365" s="101">
        <f>AC365/E365</f>
        <v>1</v>
      </c>
      <c r="AJ365" s="103">
        <v>8730.5</v>
      </c>
      <c r="AK365" s="6">
        <v>0</v>
      </c>
      <c r="AL365" s="101">
        <f>AK365/H365</f>
        <v>0</v>
      </c>
      <c r="AM365" s="104">
        <f>IF(AL365&gt;0.3,0.3,AL365)</f>
        <v>0</v>
      </c>
      <c r="AN365" s="101">
        <f>AJ365/D365</f>
        <v>1.0051810488745609</v>
      </c>
      <c r="AO365" s="101">
        <f>C365/AJ365</f>
        <v>1.156978409025829</v>
      </c>
      <c r="AP365" s="101">
        <f>AJ365/E365</f>
        <v>1</v>
      </c>
      <c r="AQ365" s="103">
        <v>8730.5</v>
      </c>
      <c r="AR365" s="103">
        <v>0</v>
      </c>
      <c r="AS365" s="101">
        <f>AR365/H365</f>
        <v>0</v>
      </c>
      <c r="AT365" s="104">
        <f>IF(AS365&gt;0.25,0.25,AS365)</f>
        <v>0</v>
      </c>
      <c r="AU365" s="101">
        <f>AQ365/D365</f>
        <v>1.0051810488745609</v>
      </c>
      <c r="AV365" s="101">
        <f>C365/AQ365</f>
        <v>1.156978409025829</v>
      </c>
      <c r="AW365" s="101">
        <f>AQ365/E365</f>
        <v>1</v>
      </c>
      <c r="AX365" s="103">
        <v>8730.5</v>
      </c>
      <c r="AY365" s="6">
        <v>1</v>
      </c>
      <c r="AZ365" s="101">
        <f>AY365/H365</f>
        <v>7.3529411764705881E-3</v>
      </c>
      <c r="BA365" s="104">
        <f>IF(AZ365&gt;0.1,0.1,AZ365)</f>
        <v>7.3529411764705881E-3</v>
      </c>
      <c r="BB365" s="101">
        <f>AX365/D365</f>
        <v>1.0051810488745609</v>
      </c>
      <c r="BC365" s="101">
        <f>C365/AX365</f>
        <v>1.156978409025829</v>
      </c>
      <c r="BD365" s="101">
        <f>AX365/E365</f>
        <v>1</v>
      </c>
    </row>
    <row r="366" spans="1:56" x14ac:dyDescent="0.2">
      <c r="A366" s="6" t="s">
        <v>1699</v>
      </c>
      <c r="B366" s="100">
        <v>387</v>
      </c>
      <c r="C366" s="13">
        <v>13041</v>
      </c>
      <c r="D366" s="13">
        <v>11885.5</v>
      </c>
      <c r="E366" s="13">
        <v>12136.5</v>
      </c>
      <c r="F366" s="13">
        <f>IF(C366=E366,1,0)</f>
        <v>0</v>
      </c>
      <c r="G366" s="13">
        <v>13</v>
      </c>
      <c r="H366" s="6">
        <f>VLOOKUP(B366,NEW_TRAIN_TEST!$A$2:$D$980,4,0)</f>
        <v>174</v>
      </c>
      <c r="I366" s="6" t="str">
        <f>VLOOKUP(B366,NEW_TRAIN_TEST!$A$2:$E$980,5,0)</f>
        <v>ladder</v>
      </c>
      <c r="J366" s="101">
        <f>G366/H366</f>
        <v>7.4712643678160925E-2</v>
      </c>
      <c r="K366" s="101">
        <f>IF(J366&gt;0.3,0.3,J366)</f>
        <v>7.4712643678160925E-2</v>
      </c>
      <c r="L366" s="101">
        <f>E366/D366</f>
        <v>1.021118169197762</v>
      </c>
      <c r="M366" s="101">
        <f>E366/C366</f>
        <v>0.93064182194616973</v>
      </c>
      <c r="N366" s="103">
        <v>12136.5</v>
      </c>
      <c r="O366" s="103">
        <v>1</v>
      </c>
      <c r="P366" s="104">
        <f>O366/H366</f>
        <v>5.7471264367816091E-3</v>
      </c>
      <c r="Q366" s="104">
        <f>IF(P366&gt;0.25,0.25,P366)</f>
        <v>5.7471264367816091E-3</v>
      </c>
      <c r="R366" s="101">
        <f>N366/D366</f>
        <v>1.021118169197762</v>
      </c>
      <c r="S366" s="101">
        <f>N366/C366</f>
        <v>0.93064182194616973</v>
      </c>
      <c r="T366" s="101">
        <f>N366/E366</f>
        <v>1</v>
      </c>
      <c r="U366" s="103">
        <v>12136.5</v>
      </c>
      <c r="V366" s="103">
        <f>IF(W366&lt;O366,1,0)</f>
        <v>0</v>
      </c>
      <c r="W366" s="6">
        <v>1</v>
      </c>
      <c r="X366" s="101">
        <f>W366/H366</f>
        <v>5.7471264367816091E-3</v>
      </c>
      <c r="Y366" s="104">
        <f>IF(X366&gt;0.25,0.25,X366)</f>
        <v>5.7471264367816091E-3</v>
      </c>
      <c r="Z366" s="101">
        <f>U366/D366</f>
        <v>1.021118169197762</v>
      </c>
      <c r="AA366" s="101">
        <f>U366/C366</f>
        <v>0.93064182194616973</v>
      </c>
      <c r="AB366" s="101">
        <f>U366/E366</f>
        <v>1</v>
      </c>
      <c r="AC366" s="103">
        <v>12136.5</v>
      </c>
      <c r="AD366" s="105">
        <v>1</v>
      </c>
      <c r="AE366" s="107">
        <f>AD366/H366</f>
        <v>5.7471264367816091E-3</v>
      </c>
      <c r="AF366" s="104">
        <f>IF(AE366&gt;0.3,0.3,AE366)</f>
        <v>5.7471264367816091E-3</v>
      </c>
      <c r="AG366" s="101">
        <f>AC366/D366</f>
        <v>1.021118169197762</v>
      </c>
      <c r="AH366" s="101">
        <f>C366/AC366</f>
        <v>1.0745272525027809</v>
      </c>
      <c r="AI366" s="101">
        <f>AC366/E366</f>
        <v>1</v>
      </c>
      <c r="AJ366" s="103">
        <v>12136.5</v>
      </c>
      <c r="AK366" s="6">
        <v>1</v>
      </c>
      <c r="AL366" s="101">
        <f>AK366/H366</f>
        <v>5.7471264367816091E-3</v>
      </c>
      <c r="AM366" s="104">
        <f>IF(AL366&gt;0.3,0.3,AL366)</f>
        <v>5.7471264367816091E-3</v>
      </c>
      <c r="AN366" s="101">
        <f>AJ366/D366</f>
        <v>1.021118169197762</v>
      </c>
      <c r="AO366" s="101">
        <f>C366/AJ366</f>
        <v>1.0745272525027809</v>
      </c>
      <c r="AP366" s="101">
        <f>AJ366/E366</f>
        <v>1</v>
      </c>
      <c r="AQ366" s="103">
        <v>12136.5</v>
      </c>
      <c r="AR366" s="103">
        <v>2</v>
      </c>
      <c r="AS366" s="101">
        <f>AR366/H366</f>
        <v>1.1494252873563218E-2</v>
      </c>
      <c r="AT366" s="104">
        <f>IF(AS366&gt;0.25,0.25,AS366)</f>
        <v>1.1494252873563218E-2</v>
      </c>
      <c r="AU366" s="101">
        <f>AQ366/D366</f>
        <v>1.021118169197762</v>
      </c>
      <c r="AV366" s="101">
        <f>C366/AQ366</f>
        <v>1.0745272525027809</v>
      </c>
      <c r="AW366" s="101">
        <f>AQ366/E366</f>
        <v>1</v>
      </c>
      <c r="AX366" s="103">
        <v>12136.5</v>
      </c>
      <c r="AY366" s="6">
        <v>0</v>
      </c>
      <c r="AZ366" s="101">
        <f>AY366/H366</f>
        <v>0</v>
      </c>
      <c r="BA366" s="104">
        <f>IF(AZ366&gt;0.1,0.1,AZ366)</f>
        <v>0</v>
      </c>
      <c r="BB366" s="101">
        <f>AX366/D366</f>
        <v>1.021118169197762</v>
      </c>
      <c r="BC366" s="101">
        <f>C366/AX366</f>
        <v>1.0745272525027809</v>
      </c>
      <c r="BD366" s="101">
        <f>AX366/E366</f>
        <v>1</v>
      </c>
    </row>
    <row r="367" spans="1:56" x14ac:dyDescent="0.2">
      <c r="A367" s="6" t="s">
        <v>1699</v>
      </c>
      <c r="B367" s="100">
        <v>388</v>
      </c>
      <c r="C367" s="13">
        <v>11620</v>
      </c>
      <c r="D367" s="13">
        <v>10778</v>
      </c>
      <c r="E367" s="13">
        <v>10863.5</v>
      </c>
      <c r="F367" s="13">
        <f>IF(C367=E367,1,0)</f>
        <v>0</v>
      </c>
      <c r="G367" s="13">
        <v>11</v>
      </c>
      <c r="H367" s="6">
        <f>VLOOKUP(B367,NEW_TRAIN_TEST!$A$2:$D$980,4,0)</f>
        <v>192</v>
      </c>
      <c r="I367" s="6" t="str">
        <f>VLOOKUP(B367,NEW_TRAIN_TEST!$A$2:$E$980,5,0)</f>
        <v>ladder</v>
      </c>
      <c r="J367" s="101">
        <f>G367/H367</f>
        <v>5.7291666666666664E-2</v>
      </c>
      <c r="K367" s="101">
        <f>IF(J367&gt;0.3,0.3,J367)</f>
        <v>5.7291666666666664E-2</v>
      </c>
      <c r="L367" s="101">
        <f>E367/D367</f>
        <v>1.0079328261272964</v>
      </c>
      <c r="M367" s="101">
        <f>E367/C367</f>
        <v>0.93489672977624783</v>
      </c>
      <c r="N367" s="103">
        <v>10863.5</v>
      </c>
      <c r="O367" s="103">
        <v>6</v>
      </c>
      <c r="P367" s="104">
        <f>O367/H367</f>
        <v>3.125E-2</v>
      </c>
      <c r="Q367" s="104">
        <f>IF(P367&gt;0.25,0.25,P367)</f>
        <v>3.125E-2</v>
      </c>
      <c r="R367" s="101">
        <f>N367/D367</f>
        <v>1.0079328261272964</v>
      </c>
      <c r="S367" s="101">
        <f>N367/C367</f>
        <v>0.93489672977624783</v>
      </c>
      <c r="T367" s="101">
        <f>N367/E367</f>
        <v>1</v>
      </c>
      <c r="U367" s="103">
        <v>10863.5</v>
      </c>
      <c r="V367" s="103">
        <f>IF(W367&lt;O367,1,0)</f>
        <v>0</v>
      </c>
      <c r="W367" s="6">
        <v>7</v>
      </c>
      <c r="X367" s="101">
        <f>W367/H367</f>
        <v>3.6458333333333336E-2</v>
      </c>
      <c r="Y367" s="104">
        <f>IF(X367&gt;0.25,0.25,X367)</f>
        <v>3.6458333333333336E-2</v>
      </c>
      <c r="Z367" s="101">
        <f>U367/D367</f>
        <v>1.0079328261272964</v>
      </c>
      <c r="AA367" s="101">
        <f>U367/C367</f>
        <v>0.93489672977624783</v>
      </c>
      <c r="AB367" s="101">
        <f>U367/E367</f>
        <v>1</v>
      </c>
      <c r="AC367" s="103">
        <v>10863.5</v>
      </c>
      <c r="AD367" s="105">
        <v>8</v>
      </c>
      <c r="AE367" s="107">
        <f>AD367/H367</f>
        <v>4.1666666666666664E-2</v>
      </c>
      <c r="AF367" s="104">
        <f>IF(AE367&gt;0.3,0.3,AE367)</f>
        <v>4.1666666666666664E-2</v>
      </c>
      <c r="AG367" s="101">
        <f>AC367/D367</f>
        <v>1.0079328261272964</v>
      </c>
      <c r="AH367" s="101">
        <f>C367/AC367</f>
        <v>1.0696368573664106</v>
      </c>
      <c r="AI367" s="101">
        <f>AC367/E367</f>
        <v>1</v>
      </c>
      <c r="AJ367" s="103">
        <v>10863.5</v>
      </c>
      <c r="AK367" s="6">
        <v>8</v>
      </c>
      <c r="AL367" s="101">
        <f>AK367/H367</f>
        <v>4.1666666666666664E-2</v>
      </c>
      <c r="AM367" s="104">
        <f>IF(AL367&gt;0.3,0.3,AL367)</f>
        <v>4.1666666666666664E-2</v>
      </c>
      <c r="AN367" s="101">
        <f>AJ367/D367</f>
        <v>1.0079328261272964</v>
      </c>
      <c r="AO367" s="101">
        <f>C367/AJ367</f>
        <v>1.0696368573664106</v>
      </c>
      <c r="AP367" s="101">
        <f>AJ367/E367</f>
        <v>1</v>
      </c>
      <c r="AQ367" s="103">
        <v>10863.5</v>
      </c>
      <c r="AR367" s="103">
        <v>2</v>
      </c>
      <c r="AS367" s="101">
        <f>AR367/H367</f>
        <v>1.0416666666666666E-2</v>
      </c>
      <c r="AT367" s="104">
        <f>IF(AS367&gt;0.25,0.25,AS367)</f>
        <v>1.0416666666666666E-2</v>
      </c>
      <c r="AU367" s="101">
        <f>AQ367/D367</f>
        <v>1.0079328261272964</v>
      </c>
      <c r="AV367" s="101">
        <f>C367/AQ367</f>
        <v>1.0696368573664106</v>
      </c>
      <c r="AW367" s="101">
        <f>AQ367/E367</f>
        <v>1</v>
      </c>
      <c r="AX367" s="103">
        <v>10863.5</v>
      </c>
      <c r="AY367" s="6">
        <v>1</v>
      </c>
      <c r="AZ367" s="101">
        <f>AY367/H367</f>
        <v>5.208333333333333E-3</v>
      </c>
      <c r="BA367" s="104">
        <f>IF(AZ367&gt;0.1,0.1,AZ367)</f>
        <v>5.208333333333333E-3</v>
      </c>
      <c r="BB367" s="101">
        <f>AX367/D367</f>
        <v>1.0079328261272964</v>
      </c>
      <c r="BC367" s="101">
        <f>C367/AX367</f>
        <v>1.0696368573664106</v>
      </c>
      <c r="BD367" s="101">
        <f>AX367/E367</f>
        <v>1</v>
      </c>
    </row>
    <row r="368" spans="1:56" x14ac:dyDescent="0.2">
      <c r="A368" s="6" t="s">
        <v>1699</v>
      </c>
      <c r="B368" s="100">
        <v>389</v>
      </c>
      <c r="C368" s="13">
        <v>11533</v>
      </c>
      <c r="D368" s="13">
        <v>10647.5</v>
      </c>
      <c r="E368" s="13">
        <v>10792.5</v>
      </c>
      <c r="F368" s="13">
        <f>IF(C368=E368,1,0)</f>
        <v>0</v>
      </c>
      <c r="G368" s="13">
        <v>9</v>
      </c>
      <c r="H368" s="6">
        <f>VLOOKUP(B368,NEW_TRAIN_TEST!$A$2:$D$980,4,0)</f>
        <v>158</v>
      </c>
      <c r="I368" s="6" t="str">
        <f>VLOOKUP(B368,NEW_TRAIN_TEST!$A$2:$E$980,5,0)</f>
        <v>ladder</v>
      </c>
      <c r="J368" s="101">
        <f>G368/H368</f>
        <v>5.6962025316455694E-2</v>
      </c>
      <c r="K368" s="101">
        <f>IF(J368&gt;0.3,0.3,J368)</f>
        <v>5.6962025316455694E-2</v>
      </c>
      <c r="L368" s="101">
        <f>E368/D368</f>
        <v>1.0136182202394928</v>
      </c>
      <c r="M368" s="101">
        <f>E368/C368</f>
        <v>0.93579294199254315</v>
      </c>
      <c r="N368" s="103">
        <v>10792.5</v>
      </c>
      <c r="O368" s="103">
        <v>2</v>
      </c>
      <c r="P368" s="104">
        <f>O368/H368</f>
        <v>1.2658227848101266E-2</v>
      </c>
      <c r="Q368" s="104">
        <f>IF(P368&gt;0.25,0.25,P368)</f>
        <v>1.2658227848101266E-2</v>
      </c>
      <c r="R368" s="101">
        <f>N368/D368</f>
        <v>1.0136182202394928</v>
      </c>
      <c r="S368" s="101">
        <f>N368/C368</f>
        <v>0.93579294199254315</v>
      </c>
      <c r="T368" s="101">
        <f>N368/E368</f>
        <v>1</v>
      </c>
      <c r="U368" s="103">
        <v>10792.5</v>
      </c>
      <c r="V368" s="103">
        <f>IF(W368&lt;O368,1,0)</f>
        <v>0</v>
      </c>
      <c r="W368" s="6">
        <v>2</v>
      </c>
      <c r="X368" s="101">
        <f>W368/H368</f>
        <v>1.2658227848101266E-2</v>
      </c>
      <c r="Y368" s="104">
        <f>IF(X368&gt;0.25,0.25,X368)</f>
        <v>1.2658227848101266E-2</v>
      </c>
      <c r="Z368" s="101">
        <f>U368/D368</f>
        <v>1.0136182202394928</v>
      </c>
      <c r="AA368" s="101">
        <f>U368/C368</f>
        <v>0.93579294199254315</v>
      </c>
      <c r="AB368" s="101">
        <f>U368/E368</f>
        <v>1</v>
      </c>
      <c r="AC368" s="103">
        <v>10792.5</v>
      </c>
      <c r="AD368" s="105">
        <v>2</v>
      </c>
      <c r="AE368" s="107">
        <f>AD368/H368</f>
        <v>1.2658227848101266E-2</v>
      </c>
      <c r="AF368" s="104">
        <f>IF(AE368&gt;0.3,0.3,AE368)</f>
        <v>1.2658227848101266E-2</v>
      </c>
      <c r="AG368" s="101">
        <f>AC368/D368</f>
        <v>1.0136182202394928</v>
      </c>
      <c r="AH368" s="101">
        <f>C368/AC368</f>
        <v>1.068612462358119</v>
      </c>
      <c r="AI368" s="101">
        <f>AC368/E368</f>
        <v>1</v>
      </c>
      <c r="AJ368" s="103">
        <v>10792.5</v>
      </c>
      <c r="AK368" s="6">
        <v>2</v>
      </c>
      <c r="AL368" s="101">
        <f>AK368/H368</f>
        <v>1.2658227848101266E-2</v>
      </c>
      <c r="AM368" s="104">
        <f>IF(AL368&gt;0.3,0.3,AL368)</f>
        <v>1.2658227848101266E-2</v>
      </c>
      <c r="AN368" s="101">
        <f>AJ368/D368</f>
        <v>1.0136182202394928</v>
      </c>
      <c r="AO368" s="101">
        <f>C368/AJ368</f>
        <v>1.068612462358119</v>
      </c>
      <c r="AP368" s="101">
        <f>AJ368/E368</f>
        <v>1</v>
      </c>
      <c r="AQ368" s="103">
        <v>10792.5</v>
      </c>
      <c r="AR368" s="103">
        <v>2</v>
      </c>
      <c r="AS368" s="101">
        <f>AR368/H368</f>
        <v>1.2658227848101266E-2</v>
      </c>
      <c r="AT368" s="104">
        <f>IF(AS368&gt;0.25,0.25,AS368)</f>
        <v>1.2658227848101266E-2</v>
      </c>
      <c r="AU368" s="101">
        <f>AQ368/D368</f>
        <v>1.0136182202394928</v>
      </c>
      <c r="AV368" s="101">
        <f>C368/AQ368</f>
        <v>1.068612462358119</v>
      </c>
      <c r="AW368" s="101">
        <f>AQ368/E368</f>
        <v>1</v>
      </c>
      <c r="AX368" s="103">
        <v>10792.5</v>
      </c>
      <c r="AY368" s="6">
        <v>1</v>
      </c>
      <c r="AZ368" s="101">
        <f>AY368/H368</f>
        <v>6.3291139240506328E-3</v>
      </c>
      <c r="BA368" s="104">
        <f>IF(AZ368&gt;0.1,0.1,AZ368)</f>
        <v>6.3291139240506328E-3</v>
      </c>
      <c r="BB368" s="101">
        <f>AX368/D368</f>
        <v>1.0136182202394928</v>
      </c>
      <c r="BC368" s="101">
        <f>C368/AX368</f>
        <v>1.068612462358119</v>
      </c>
      <c r="BD368" s="101">
        <f>AX368/E368</f>
        <v>1</v>
      </c>
    </row>
    <row r="369" spans="1:56" x14ac:dyDescent="0.2">
      <c r="A369" s="6" t="s">
        <v>1699</v>
      </c>
      <c r="B369" s="100">
        <v>390</v>
      </c>
      <c r="C369" s="13">
        <v>13194</v>
      </c>
      <c r="D369" s="13">
        <v>12167</v>
      </c>
      <c r="E369" s="13">
        <v>12339</v>
      </c>
      <c r="F369" s="13">
        <f>IF(C369=E369,1,0)</f>
        <v>0</v>
      </c>
      <c r="G369" s="13">
        <v>10</v>
      </c>
      <c r="H369" s="6">
        <f>VLOOKUP(B369,NEW_TRAIN_TEST!$A$2:$D$980,4,0)</f>
        <v>194</v>
      </c>
      <c r="I369" s="6" t="str">
        <f>VLOOKUP(B369,NEW_TRAIN_TEST!$A$2:$E$980,5,0)</f>
        <v>ladder</v>
      </c>
      <c r="J369" s="101">
        <f>G369/H369</f>
        <v>5.1546391752577317E-2</v>
      </c>
      <c r="K369" s="101">
        <f>IF(J369&gt;0.3,0.3,J369)</f>
        <v>5.1546391752577317E-2</v>
      </c>
      <c r="L369" s="101">
        <f>E369/D369</f>
        <v>1.0141365989972877</v>
      </c>
      <c r="M369" s="101">
        <f>E369/C369</f>
        <v>0.93519781718963169</v>
      </c>
      <c r="N369" s="103">
        <v>12339</v>
      </c>
      <c r="O369" s="103">
        <v>1</v>
      </c>
      <c r="P369" s="104">
        <f>O369/H369</f>
        <v>5.1546391752577319E-3</v>
      </c>
      <c r="Q369" s="104">
        <f>IF(P369&gt;0.25,0.25,P369)</f>
        <v>5.1546391752577319E-3</v>
      </c>
      <c r="R369" s="101">
        <f>N369/D369</f>
        <v>1.0141365989972877</v>
      </c>
      <c r="S369" s="101">
        <f>N369/C369</f>
        <v>0.93519781718963169</v>
      </c>
      <c r="T369" s="101">
        <f>N369/E369</f>
        <v>1</v>
      </c>
      <c r="U369" s="103">
        <v>12339</v>
      </c>
      <c r="V369" s="103">
        <f>IF(W369&lt;O369,1,0)</f>
        <v>0</v>
      </c>
      <c r="W369" s="6">
        <v>1</v>
      </c>
      <c r="X369" s="101">
        <f>W369/H369</f>
        <v>5.1546391752577319E-3</v>
      </c>
      <c r="Y369" s="104">
        <f>IF(X369&gt;0.25,0.25,X369)</f>
        <v>5.1546391752577319E-3</v>
      </c>
      <c r="Z369" s="101">
        <f>U369/D369</f>
        <v>1.0141365989972877</v>
      </c>
      <c r="AA369" s="101">
        <f>U369/C369</f>
        <v>0.93519781718963169</v>
      </c>
      <c r="AB369" s="101">
        <f>U369/E369</f>
        <v>1</v>
      </c>
      <c r="AC369" s="103">
        <v>12339</v>
      </c>
      <c r="AD369" s="105">
        <v>1</v>
      </c>
      <c r="AE369" s="107">
        <f>AD369/H369</f>
        <v>5.1546391752577319E-3</v>
      </c>
      <c r="AF369" s="104">
        <f>IF(AE369&gt;0.3,0.3,AE369)</f>
        <v>5.1546391752577319E-3</v>
      </c>
      <c r="AG369" s="101">
        <f>AC369/D369</f>
        <v>1.0141365989972877</v>
      </c>
      <c r="AH369" s="101">
        <f>C369/AC369</f>
        <v>1.0692924872355944</v>
      </c>
      <c r="AI369" s="101">
        <f>AC369/E369</f>
        <v>1</v>
      </c>
      <c r="AJ369" s="103">
        <v>12339</v>
      </c>
      <c r="AK369" s="6">
        <v>1</v>
      </c>
      <c r="AL369" s="101">
        <f>AK369/H369</f>
        <v>5.1546391752577319E-3</v>
      </c>
      <c r="AM369" s="104">
        <f>IF(AL369&gt;0.3,0.3,AL369)</f>
        <v>5.1546391752577319E-3</v>
      </c>
      <c r="AN369" s="101">
        <f>AJ369/D369</f>
        <v>1.0141365989972877</v>
      </c>
      <c r="AO369" s="101">
        <f>C369/AJ369</f>
        <v>1.0692924872355944</v>
      </c>
      <c r="AP369" s="101">
        <f>AJ369/E369</f>
        <v>1</v>
      </c>
      <c r="AQ369" s="103">
        <v>12339</v>
      </c>
      <c r="AR369" s="103">
        <v>2</v>
      </c>
      <c r="AS369" s="101">
        <f>AR369/H369</f>
        <v>1.0309278350515464E-2</v>
      </c>
      <c r="AT369" s="104">
        <f>IF(AS369&gt;0.25,0.25,AS369)</f>
        <v>1.0309278350515464E-2</v>
      </c>
      <c r="AU369" s="101">
        <f>AQ369/D369</f>
        <v>1.0141365989972877</v>
      </c>
      <c r="AV369" s="101">
        <f>C369/AQ369</f>
        <v>1.0692924872355944</v>
      </c>
      <c r="AW369" s="101">
        <f>AQ369/E369</f>
        <v>1</v>
      </c>
      <c r="AX369" s="103">
        <v>12339</v>
      </c>
      <c r="AY369" s="6">
        <v>0</v>
      </c>
      <c r="AZ369" s="101">
        <f>AY369/H369</f>
        <v>0</v>
      </c>
      <c r="BA369" s="104">
        <f>IF(AZ369&gt;0.1,0.1,AZ369)</f>
        <v>0</v>
      </c>
      <c r="BB369" s="101">
        <f>AX369/D369</f>
        <v>1.0141365989972877</v>
      </c>
      <c r="BC369" s="101">
        <f>C369/AX369</f>
        <v>1.0692924872355944</v>
      </c>
      <c r="BD369" s="101">
        <f>AX369/E369</f>
        <v>1</v>
      </c>
    </row>
    <row r="370" spans="1:56" x14ac:dyDescent="0.2">
      <c r="A370" s="6" t="s">
        <v>1699</v>
      </c>
      <c r="B370" s="100">
        <v>391</v>
      </c>
      <c r="C370" s="13">
        <v>8158</v>
      </c>
      <c r="D370" s="13">
        <v>7574</v>
      </c>
      <c r="E370" s="13">
        <v>7741.5</v>
      </c>
      <c r="F370" s="13">
        <f>IF(C370=E370,1,0)</f>
        <v>0</v>
      </c>
      <c r="G370" s="13">
        <v>6</v>
      </c>
      <c r="H370" s="6">
        <f>VLOOKUP(B370,NEW_TRAIN_TEST!$A$2:$D$980,4,0)</f>
        <v>110</v>
      </c>
      <c r="I370" s="6" t="str">
        <f>VLOOKUP(B370,NEW_TRAIN_TEST!$A$2:$E$980,5,0)</f>
        <v>ladder</v>
      </c>
      <c r="J370" s="101">
        <f>G370/H370</f>
        <v>5.4545454545454543E-2</v>
      </c>
      <c r="K370" s="101">
        <f>IF(J370&gt;0.3,0.3,J370)</f>
        <v>5.4545454545454543E-2</v>
      </c>
      <c r="L370" s="101">
        <f>E370/D370</f>
        <v>1.0221151307103249</v>
      </c>
      <c r="M370" s="101">
        <f>E370/C370</f>
        <v>0.9489458200539348</v>
      </c>
      <c r="N370" s="103">
        <v>7741.5</v>
      </c>
      <c r="O370" s="103">
        <v>1</v>
      </c>
      <c r="P370" s="104">
        <f>O370/H370</f>
        <v>9.0909090909090905E-3</v>
      </c>
      <c r="Q370" s="104">
        <f>IF(P370&gt;0.25,0.25,P370)</f>
        <v>9.0909090909090905E-3</v>
      </c>
      <c r="R370" s="101">
        <f>N370/D370</f>
        <v>1.0221151307103249</v>
      </c>
      <c r="S370" s="101">
        <f>N370/C370</f>
        <v>0.9489458200539348</v>
      </c>
      <c r="T370" s="101">
        <f>N370/E370</f>
        <v>1</v>
      </c>
      <c r="U370" s="103">
        <v>7741.5</v>
      </c>
      <c r="V370" s="103">
        <f>IF(W370&lt;O370,1,0)</f>
        <v>0</v>
      </c>
      <c r="W370" s="6">
        <v>1</v>
      </c>
      <c r="X370" s="101">
        <f>W370/H370</f>
        <v>9.0909090909090905E-3</v>
      </c>
      <c r="Y370" s="104">
        <f>IF(X370&gt;0.25,0.25,X370)</f>
        <v>9.0909090909090905E-3</v>
      </c>
      <c r="Z370" s="101">
        <f>U370/D370</f>
        <v>1.0221151307103249</v>
      </c>
      <c r="AA370" s="101">
        <f>U370/C370</f>
        <v>0.9489458200539348</v>
      </c>
      <c r="AB370" s="101">
        <f>U370/E370</f>
        <v>1</v>
      </c>
      <c r="AC370" s="103">
        <v>7741.5</v>
      </c>
      <c r="AD370" s="105">
        <v>1</v>
      </c>
      <c r="AE370" s="107">
        <f>AD370/H370</f>
        <v>9.0909090909090905E-3</v>
      </c>
      <c r="AF370" s="104">
        <f>IF(AE370&gt;0.3,0.3,AE370)</f>
        <v>9.0909090909090905E-3</v>
      </c>
      <c r="AG370" s="101">
        <f>AC370/D370</f>
        <v>1.0221151307103249</v>
      </c>
      <c r="AH370" s="101">
        <f>C370/AC370</f>
        <v>1.0538009429697086</v>
      </c>
      <c r="AI370" s="101">
        <f>AC370/E370</f>
        <v>1</v>
      </c>
      <c r="AJ370" s="103">
        <v>7741.5</v>
      </c>
      <c r="AK370" s="6">
        <v>1</v>
      </c>
      <c r="AL370" s="101">
        <f>AK370/H370</f>
        <v>9.0909090909090905E-3</v>
      </c>
      <c r="AM370" s="104">
        <f>IF(AL370&gt;0.3,0.3,AL370)</f>
        <v>9.0909090909090905E-3</v>
      </c>
      <c r="AN370" s="101">
        <f>AJ370/D370</f>
        <v>1.0221151307103249</v>
      </c>
      <c r="AO370" s="101">
        <f>C370/AJ370</f>
        <v>1.0538009429697086</v>
      </c>
      <c r="AP370" s="101">
        <f>AJ370/E370</f>
        <v>1</v>
      </c>
      <c r="AQ370" s="103">
        <v>7741.5</v>
      </c>
      <c r="AR370" s="103">
        <v>2</v>
      </c>
      <c r="AS370" s="101">
        <f>AR370/H370</f>
        <v>1.8181818181818181E-2</v>
      </c>
      <c r="AT370" s="104">
        <f>IF(AS370&gt;0.25,0.25,AS370)</f>
        <v>1.8181818181818181E-2</v>
      </c>
      <c r="AU370" s="101">
        <f>AQ370/D370</f>
        <v>1.0221151307103249</v>
      </c>
      <c r="AV370" s="101">
        <f>C370/AQ370</f>
        <v>1.0538009429697086</v>
      </c>
      <c r="AW370" s="101">
        <f>AQ370/E370</f>
        <v>1</v>
      </c>
      <c r="AX370" s="103">
        <v>7741.5</v>
      </c>
      <c r="AY370" s="6">
        <v>1</v>
      </c>
      <c r="AZ370" s="101">
        <f>AY370/H370</f>
        <v>9.0909090909090905E-3</v>
      </c>
      <c r="BA370" s="104">
        <f>IF(AZ370&gt;0.1,0.1,AZ370)</f>
        <v>9.0909090909090905E-3</v>
      </c>
      <c r="BB370" s="101">
        <f>AX370/D370</f>
        <v>1.0221151307103249</v>
      </c>
      <c r="BC370" s="101">
        <f>C370/AX370</f>
        <v>1.0538009429697086</v>
      </c>
      <c r="BD370" s="101">
        <f>AX370/E370</f>
        <v>1</v>
      </c>
    </row>
    <row r="371" spans="1:56" x14ac:dyDescent="0.2">
      <c r="A371" s="6" t="s">
        <v>1699</v>
      </c>
      <c r="B371" s="100">
        <v>392</v>
      </c>
      <c r="C371" s="13">
        <v>10435</v>
      </c>
      <c r="D371" s="13">
        <v>10138</v>
      </c>
      <c r="E371" s="13">
        <v>10313.5</v>
      </c>
      <c r="F371" s="13">
        <f>IF(C371=E371,1,0)</f>
        <v>0</v>
      </c>
      <c r="G371" s="13">
        <v>10</v>
      </c>
      <c r="H371" s="6">
        <f>VLOOKUP(B371,NEW_TRAIN_TEST!$A$2:$D$980,4,0)</f>
        <v>150</v>
      </c>
      <c r="I371" s="6" t="str">
        <f>VLOOKUP(B371,NEW_TRAIN_TEST!$A$2:$E$980,5,0)</f>
        <v>ladder</v>
      </c>
      <c r="J371" s="101">
        <f>G371/H371</f>
        <v>6.6666666666666666E-2</v>
      </c>
      <c r="K371" s="101">
        <f>IF(J371&gt;0.3,0.3,J371)</f>
        <v>6.6666666666666666E-2</v>
      </c>
      <c r="L371" s="101">
        <f>E371/D371</f>
        <v>1.0173111067271652</v>
      </c>
      <c r="M371" s="101">
        <f>E371/C371</f>
        <v>0.98835649257307134</v>
      </c>
      <c r="N371" s="103">
        <v>10313.5</v>
      </c>
      <c r="O371" s="103">
        <v>0</v>
      </c>
      <c r="P371" s="104">
        <f>O371/H371</f>
        <v>0</v>
      </c>
      <c r="Q371" s="104">
        <f>IF(P371&gt;0.25,0.25,P371)</f>
        <v>0</v>
      </c>
      <c r="R371" s="101">
        <f>N371/D371</f>
        <v>1.0173111067271652</v>
      </c>
      <c r="S371" s="101">
        <f>N371/C371</f>
        <v>0.98835649257307134</v>
      </c>
      <c r="T371" s="101">
        <f>N371/E371</f>
        <v>1</v>
      </c>
      <c r="U371" s="103">
        <v>10313.5</v>
      </c>
      <c r="V371" s="103">
        <f>IF(W371&lt;O371,1,0)</f>
        <v>0</v>
      </c>
      <c r="W371" s="6">
        <v>0</v>
      </c>
      <c r="X371" s="101">
        <f>W371/H371</f>
        <v>0</v>
      </c>
      <c r="Y371" s="104">
        <f>IF(X371&gt;0.25,0.25,X371)</f>
        <v>0</v>
      </c>
      <c r="Z371" s="101">
        <f>U371/D371</f>
        <v>1.0173111067271652</v>
      </c>
      <c r="AA371" s="101">
        <f>U371/C371</f>
        <v>0.98835649257307134</v>
      </c>
      <c r="AB371" s="101">
        <f>U371/E371</f>
        <v>1</v>
      </c>
      <c r="AC371" s="103">
        <v>10313.5</v>
      </c>
      <c r="AD371" s="105">
        <v>0</v>
      </c>
      <c r="AE371" s="107">
        <f>AD371/H371</f>
        <v>0</v>
      </c>
      <c r="AF371" s="104">
        <f>IF(AE371&gt;0.3,0.3,AE371)</f>
        <v>0</v>
      </c>
      <c r="AG371" s="101">
        <f>AC371/D371</f>
        <v>1.0173111067271652</v>
      </c>
      <c r="AH371" s="101">
        <f>C371/AC371</f>
        <v>1.0117806758132544</v>
      </c>
      <c r="AI371" s="101">
        <f>AC371/E371</f>
        <v>1</v>
      </c>
      <c r="AJ371" s="103">
        <v>10313.5</v>
      </c>
      <c r="AK371" s="6">
        <v>0</v>
      </c>
      <c r="AL371" s="101">
        <f>AK371/H371</f>
        <v>0</v>
      </c>
      <c r="AM371" s="104">
        <f>IF(AL371&gt;0.3,0.3,AL371)</f>
        <v>0</v>
      </c>
      <c r="AN371" s="101">
        <f>AJ371/D371</f>
        <v>1.0173111067271652</v>
      </c>
      <c r="AO371" s="101">
        <f>C371/AJ371</f>
        <v>1.0117806758132544</v>
      </c>
      <c r="AP371" s="101">
        <f>AJ371/E371</f>
        <v>1</v>
      </c>
      <c r="AQ371" s="103">
        <v>10313.5</v>
      </c>
      <c r="AR371" s="103">
        <v>0</v>
      </c>
      <c r="AS371" s="101">
        <f>AR371/H371</f>
        <v>0</v>
      </c>
      <c r="AT371" s="104">
        <f>IF(AS371&gt;0.25,0.25,AS371)</f>
        <v>0</v>
      </c>
      <c r="AU371" s="101">
        <f>AQ371/D371</f>
        <v>1.0173111067271652</v>
      </c>
      <c r="AV371" s="101">
        <f>C371/AQ371</f>
        <v>1.0117806758132544</v>
      </c>
      <c r="AW371" s="101">
        <f>AQ371/E371</f>
        <v>1</v>
      </c>
      <c r="AX371" s="103">
        <v>10313.5</v>
      </c>
      <c r="AY371" s="6">
        <v>0</v>
      </c>
      <c r="AZ371" s="101">
        <f>AY371/H371</f>
        <v>0</v>
      </c>
      <c r="BA371" s="104">
        <f>IF(AZ371&gt;0.1,0.1,AZ371)</f>
        <v>0</v>
      </c>
      <c r="BB371" s="101">
        <f>AX371/D371</f>
        <v>1.0173111067271652</v>
      </c>
      <c r="BC371" s="101">
        <f>C371/AX371</f>
        <v>1.0117806758132544</v>
      </c>
      <c r="BD371" s="101">
        <f>AX371/E371</f>
        <v>1</v>
      </c>
    </row>
    <row r="372" spans="1:56" x14ac:dyDescent="0.2">
      <c r="A372" s="6" t="s">
        <v>1699</v>
      </c>
      <c r="B372" s="100">
        <v>393</v>
      </c>
      <c r="C372" s="13">
        <v>5418</v>
      </c>
      <c r="D372" s="13">
        <v>4095.5</v>
      </c>
      <c r="E372" s="13">
        <v>4095.5</v>
      </c>
      <c r="F372" s="13">
        <f>IF(C372=E372,1,0)</f>
        <v>0</v>
      </c>
      <c r="G372" s="13">
        <v>0</v>
      </c>
      <c r="H372" s="6">
        <f>VLOOKUP(B372,NEW_TRAIN_TEST!$A$2:$D$980,4,0)</f>
        <v>36</v>
      </c>
      <c r="I372" s="6" t="str">
        <f>VLOOKUP(B372,NEW_TRAIN_TEST!$A$2:$E$980,5,0)</f>
        <v>ladder</v>
      </c>
      <c r="J372" s="101">
        <f>G372/H372</f>
        <v>0</v>
      </c>
      <c r="K372" s="101">
        <f>IF(J372&gt;0.3,0.3,J372)</f>
        <v>0</v>
      </c>
      <c r="L372" s="101">
        <f>E372/D372</f>
        <v>1</v>
      </c>
      <c r="M372" s="101">
        <f>E372/C372</f>
        <v>0.75590623846437799</v>
      </c>
      <c r="N372" s="103">
        <v>4099</v>
      </c>
      <c r="O372" s="103">
        <v>1</v>
      </c>
      <c r="P372" s="104">
        <f>O372/H372</f>
        <v>2.7777777777777776E-2</v>
      </c>
      <c r="Q372" s="104">
        <f>IF(P372&gt;0.25,0.25,P372)</f>
        <v>2.7777777777777776E-2</v>
      </c>
      <c r="R372" s="101">
        <f>N372/D372</f>
        <v>1.0008545965083628</v>
      </c>
      <c r="S372" s="101">
        <f>N372/C372</f>
        <v>0.7565522332964193</v>
      </c>
      <c r="T372" s="101">
        <f>N372/E372</f>
        <v>1.0008545965083628</v>
      </c>
      <c r="U372" s="103">
        <v>4099</v>
      </c>
      <c r="V372" s="103">
        <f>IF(W372&lt;O372,1,0)</f>
        <v>0</v>
      </c>
      <c r="W372" s="6">
        <v>1</v>
      </c>
      <c r="X372" s="101">
        <f>W372/H372</f>
        <v>2.7777777777777776E-2</v>
      </c>
      <c r="Y372" s="104">
        <f>IF(X372&gt;0.25,0.25,X372)</f>
        <v>2.7777777777777776E-2</v>
      </c>
      <c r="Z372" s="101">
        <f>U372/D372</f>
        <v>1.0008545965083628</v>
      </c>
      <c r="AA372" s="101">
        <f>U372/C372</f>
        <v>0.7565522332964193</v>
      </c>
      <c r="AB372" s="101">
        <f>U372/E372</f>
        <v>1.0008545965083628</v>
      </c>
      <c r="AC372" s="103">
        <v>4099</v>
      </c>
      <c r="AD372" s="105">
        <v>1</v>
      </c>
      <c r="AE372" s="107">
        <f>AD372/H372</f>
        <v>2.7777777777777776E-2</v>
      </c>
      <c r="AF372" s="104">
        <f>IF(AE372&gt;0.3,0.3,AE372)</f>
        <v>2.7777777777777776E-2</v>
      </c>
      <c r="AG372" s="101">
        <f>AC372/D372</f>
        <v>1.0008545965083628</v>
      </c>
      <c r="AH372" s="101">
        <f>C372/AC372</f>
        <v>1.3217858014149793</v>
      </c>
      <c r="AI372" s="101">
        <f>AC372/E372</f>
        <v>1.0008545965083628</v>
      </c>
      <c r="AJ372" s="103">
        <v>4099</v>
      </c>
      <c r="AK372" s="6">
        <v>1</v>
      </c>
      <c r="AL372" s="101">
        <f>AK372/H372</f>
        <v>2.7777777777777776E-2</v>
      </c>
      <c r="AM372" s="104">
        <f>IF(AL372&gt;0.3,0.3,AL372)</f>
        <v>2.7777777777777776E-2</v>
      </c>
      <c r="AN372" s="101">
        <f>AJ372/D372</f>
        <v>1.0008545965083628</v>
      </c>
      <c r="AO372" s="101">
        <f>C372/AJ372</f>
        <v>1.3217858014149793</v>
      </c>
      <c r="AP372" s="101">
        <f>AJ372/E372</f>
        <v>1.0008545965083628</v>
      </c>
      <c r="AQ372" s="103">
        <v>4099</v>
      </c>
      <c r="AR372" s="103">
        <v>2</v>
      </c>
      <c r="AS372" s="101">
        <f>AR372/H372</f>
        <v>5.5555555555555552E-2</v>
      </c>
      <c r="AT372" s="104">
        <f>IF(AS372&gt;0.25,0.25,AS372)</f>
        <v>5.5555555555555552E-2</v>
      </c>
      <c r="AU372" s="101">
        <f>AQ372/D372</f>
        <v>1.0008545965083628</v>
      </c>
      <c r="AV372" s="101">
        <f>C372/AQ372</f>
        <v>1.3217858014149793</v>
      </c>
      <c r="AW372" s="101">
        <f>AQ372/E372</f>
        <v>1.0008545965083628</v>
      </c>
      <c r="AX372" s="103">
        <v>4102.33</v>
      </c>
      <c r="AY372" s="6">
        <v>0</v>
      </c>
      <c r="AZ372" s="101">
        <f>AY372/H372</f>
        <v>0</v>
      </c>
      <c r="BA372" s="104">
        <f>IF(AZ372&gt;0.1,0.1,AZ372)</f>
        <v>0</v>
      </c>
      <c r="BB372" s="101">
        <f>AX372/D372</f>
        <v>1.0016676840434624</v>
      </c>
      <c r="BC372" s="101">
        <f>C372/AX372</f>
        <v>1.3207128631777552</v>
      </c>
      <c r="BD372" s="101">
        <f>AX372/E372</f>
        <v>1.0016676840434624</v>
      </c>
    </row>
    <row r="373" spans="1:56" x14ac:dyDescent="0.2">
      <c r="A373" s="6" t="s">
        <v>1699</v>
      </c>
      <c r="B373" s="100">
        <v>394</v>
      </c>
      <c r="C373" s="13">
        <v>10018</v>
      </c>
      <c r="D373" s="13">
        <v>9535</v>
      </c>
      <c r="E373" s="13">
        <v>9578</v>
      </c>
      <c r="F373" s="13">
        <f>IF(C373=E373,1,0)</f>
        <v>0</v>
      </c>
      <c r="G373" s="13">
        <v>4</v>
      </c>
      <c r="H373" s="6">
        <f>VLOOKUP(B373,NEW_TRAIN_TEST!$A$2:$D$980,4,0)</f>
        <v>156</v>
      </c>
      <c r="I373" s="6" t="str">
        <f>VLOOKUP(B373,NEW_TRAIN_TEST!$A$2:$E$980,5,0)</f>
        <v>ladder</v>
      </c>
      <c r="J373" s="101">
        <f>G373/H373</f>
        <v>2.564102564102564E-2</v>
      </c>
      <c r="K373" s="101">
        <f>IF(J373&gt;0.3,0.3,J373)</f>
        <v>2.564102564102564E-2</v>
      </c>
      <c r="L373" s="101">
        <f>E373/D373</f>
        <v>1.0045097011012061</v>
      </c>
      <c r="M373" s="101">
        <f>E373/C373</f>
        <v>0.95607905769614698</v>
      </c>
      <c r="N373" s="103">
        <v>9578</v>
      </c>
      <c r="O373" s="103">
        <v>4</v>
      </c>
      <c r="P373" s="104">
        <f>O373/H373</f>
        <v>2.564102564102564E-2</v>
      </c>
      <c r="Q373" s="104">
        <f>IF(P373&gt;0.25,0.25,P373)</f>
        <v>2.564102564102564E-2</v>
      </c>
      <c r="R373" s="101">
        <f>N373/D373</f>
        <v>1.0045097011012061</v>
      </c>
      <c r="S373" s="101">
        <f>N373/C373</f>
        <v>0.95607905769614698</v>
      </c>
      <c r="T373" s="101">
        <f>N373/E373</f>
        <v>1</v>
      </c>
      <c r="U373" s="103">
        <v>9578</v>
      </c>
      <c r="V373" s="103">
        <f>IF(W373&lt;O373,1,0)</f>
        <v>0</v>
      </c>
      <c r="W373" s="6">
        <v>4</v>
      </c>
      <c r="X373" s="101">
        <f>W373/H373</f>
        <v>2.564102564102564E-2</v>
      </c>
      <c r="Y373" s="104">
        <f>IF(X373&gt;0.25,0.25,X373)</f>
        <v>2.564102564102564E-2</v>
      </c>
      <c r="Z373" s="101">
        <f>U373/D373</f>
        <v>1.0045097011012061</v>
      </c>
      <c r="AA373" s="101">
        <f>U373/C373</f>
        <v>0.95607905769614698</v>
      </c>
      <c r="AB373" s="101">
        <f>U373/E373</f>
        <v>1</v>
      </c>
      <c r="AC373" s="103">
        <v>9578</v>
      </c>
      <c r="AD373" s="105">
        <v>5</v>
      </c>
      <c r="AE373" s="107">
        <f>AD373/H373</f>
        <v>3.2051282051282048E-2</v>
      </c>
      <c r="AF373" s="104">
        <f>IF(AE373&gt;0.3,0.3,AE373)</f>
        <v>3.2051282051282048E-2</v>
      </c>
      <c r="AG373" s="101">
        <f>AC373/D373</f>
        <v>1.0045097011012061</v>
      </c>
      <c r="AH373" s="101">
        <f>C373/AC373</f>
        <v>1.045938609313009</v>
      </c>
      <c r="AI373" s="101">
        <f>AC373/E373</f>
        <v>1</v>
      </c>
      <c r="AJ373" s="103">
        <v>9578</v>
      </c>
      <c r="AK373" s="6">
        <v>5</v>
      </c>
      <c r="AL373" s="101">
        <f>AK373/H373</f>
        <v>3.2051282051282048E-2</v>
      </c>
      <c r="AM373" s="104">
        <f>IF(AL373&gt;0.3,0.3,AL373)</f>
        <v>3.2051282051282048E-2</v>
      </c>
      <c r="AN373" s="101">
        <f>AJ373/D373</f>
        <v>1.0045097011012061</v>
      </c>
      <c r="AO373" s="101">
        <f>C373/AJ373</f>
        <v>1.045938609313009</v>
      </c>
      <c r="AP373" s="101">
        <f>AJ373/E373</f>
        <v>1</v>
      </c>
      <c r="AQ373" s="103">
        <v>9578</v>
      </c>
      <c r="AR373" s="103">
        <v>2</v>
      </c>
      <c r="AS373" s="101">
        <f>AR373/H373</f>
        <v>1.282051282051282E-2</v>
      </c>
      <c r="AT373" s="104">
        <f>IF(AS373&gt;0.25,0.25,AS373)</f>
        <v>1.282051282051282E-2</v>
      </c>
      <c r="AU373" s="101">
        <f>AQ373/D373</f>
        <v>1.0045097011012061</v>
      </c>
      <c r="AV373" s="101">
        <f>C373/AQ373</f>
        <v>1.045938609313009</v>
      </c>
      <c r="AW373" s="101">
        <f>AQ373/E373</f>
        <v>1</v>
      </c>
      <c r="AX373" s="103">
        <v>9578</v>
      </c>
      <c r="AY373" s="6">
        <v>0</v>
      </c>
      <c r="AZ373" s="101">
        <f>AY373/H373</f>
        <v>0</v>
      </c>
      <c r="BA373" s="104">
        <f>IF(AZ373&gt;0.1,0.1,AZ373)</f>
        <v>0</v>
      </c>
      <c r="BB373" s="101">
        <f>AX373/D373</f>
        <v>1.0045097011012061</v>
      </c>
      <c r="BC373" s="101">
        <f>C373/AX373</f>
        <v>1.045938609313009</v>
      </c>
      <c r="BD373" s="101">
        <f>AX373/E373</f>
        <v>1</v>
      </c>
    </row>
    <row r="374" spans="1:56" x14ac:dyDescent="0.2">
      <c r="A374" s="6" t="s">
        <v>1699</v>
      </c>
      <c r="B374" s="100">
        <v>395</v>
      </c>
      <c r="C374" s="13">
        <v>7840</v>
      </c>
      <c r="D374" s="13">
        <v>7217</v>
      </c>
      <c r="E374" s="13">
        <v>7422</v>
      </c>
      <c r="F374" s="13">
        <f>IF(C374=E374,1,0)</f>
        <v>0</v>
      </c>
      <c r="G374" s="13">
        <v>12</v>
      </c>
      <c r="H374" s="6">
        <f>VLOOKUP(B374,NEW_TRAIN_TEST!$A$2:$D$980,4,0)</f>
        <v>104</v>
      </c>
      <c r="I374" s="6" t="str">
        <f>VLOOKUP(B374,NEW_TRAIN_TEST!$A$2:$E$980,5,0)</f>
        <v>ladder</v>
      </c>
      <c r="J374" s="101">
        <f>G374/H374</f>
        <v>0.11538461538461539</v>
      </c>
      <c r="K374" s="101">
        <f>IF(J374&gt;0.3,0.3,J374)</f>
        <v>0.11538461538461539</v>
      </c>
      <c r="L374" s="101">
        <f>E374/D374</f>
        <v>1.0284051544963282</v>
      </c>
      <c r="M374" s="101">
        <f>E374/C374</f>
        <v>0.94668367346938775</v>
      </c>
      <c r="N374" s="103">
        <v>7422</v>
      </c>
      <c r="O374" s="103">
        <v>5</v>
      </c>
      <c r="P374" s="104">
        <f>O374/H374</f>
        <v>4.807692307692308E-2</v>
      </c>
      <c r="Q374" s="104">
        <f>IF(P374&gt;0.25,0.25,P374)</f>
        <v>4.807692307692308E-2</v>
      </c>
      <c r="R374" s="101">
        <f>N374/D374</f>
        <v>1.0284051544963282</v>
      </c>
      <c r="S374" s="101">
        <f>N374/C374</f>
        <v>0.94668367346938775</v>
      </c>
      <c r="T374" s="101">
        <f>N374/E374</f>
        <v>1</v>
      </c>
      <c r="U374" s="103">
        <v>7422</v>
      </c>
      <c r="V374" s="103">
        <f>IF(W374&lt;O374,1,0)</f>
        <v>0</v>
      </c>
      <c r="W374" s="6">
        <v>5</v>
      </c>
      <c r="X374" s="101">
        <f>W374/H374</f>
        <v>4.807692307692308E-2</v>
      </c>
      <c r="Y374" s="104">
        <f>IF(X374&gt;0.25,0.25,X374)</f>
        <v>4.807692307692308E-2</v>
      </c>
      <c r="Z374" s="101">
        <f>U374/D374</f>
        <v>1.0284051544963282</v>
      </c>
      <c r="AA374" s="101">
        <f>U374/C374</f>
        <v>0.94668367346938775</v>
      </c>
      <c r="AB374" s="101">
        <f>U374/E374</f>
        <v>1</v>
      </c>
      <c r="AC374" s="103">
        <v>7422</v>
      </c>
      <c r="AD374" s="105">
        <v>6</v>
      </c>
      <c r="AE374" s="107">
        <f>AD374/H374</f>
        <v>5.7692307692307696E-2</v>
      </c>
      <c r="AF374" s="104">
        <f>IF(AE374&gt;0.3,0.3,AE374)</f>
        <v>5.7692307692307696E-2</v>
      </c>
      <c r="AG374" s="101">
        <f>AC374/D374</f>
        <v>1.0284051544963282</v>
      </c>
      <c r="AH374" s="101">
        <f>C374/AC374</f>
        <v>1.0563190514686069</v>
      </c>
      <c r="AI374" s="101">
        <f>AC374/E374</f>
        <v>1</v>
      </c>
      <c r="AJ374" s="103">
        <v>7422</v>
      </c>
      <c r="AK374" s="6">
        <v>6</v>
      </c>
      <c r="AL374" s="101">
        <f>AK374/H374</f>
        <v>5.7692307692307696E-2</v>
      </c>
      <c r="AM374" s="104">
        <f>IF(AL374&gt;0.3,0.3,AL374)</f>
        <v>5.7692307692307696E-2</v>
      </c>
      <c r="AN374" s="101">
        <f>AJ374/D374</f>
        <v>1.0284051544963282</v>
      </c>
      <c r="AO374" s="101">
        <f>C374/AJ374</f>
        <v>1.0563190514686069</v>
      </c>
      <c r="AP374" s="101">
        <f>AJ374/E374</f>
        <v>1</v>
      </c>
      <c r="AQ374" s="103">
        <v>7422</v>
      </c>
      <c r="AR374" s="103">
        <v>4</v>
      </c>
      <c r="AS374" s="101">
        <f>AR374/H374</f>
        <v>3.8461538461538464E-2</v>
      </c>
      <c r="AT374" s="104">
        <f>IF(AS374&gt;0.25,0.25,AS374)</f>
        <v>3.8461538461538464E-2</v>
      </c>
      <c r="AU374" s="101">
        <f>AQ374/D374</f>
        <v>1.0284051544963282</v>
      </c>
      <c r="AV374" s="101">
        <f>C374/AQ374</f>
        <v>1.0563190514686069</v>
      </c>
      <c r="AW374" s="101">
        <f>AQ374/E374</f>
        <v>1</v>
      </c>
      <c r="AX374" s="103">
        <v>7422</v>
      </c>
      <c r="AY374" s="6">
        <v>4</v>
      </c>
      <c r="AZ374" s="101">
        <f>AY374/H374</f>
        <v>3.8461538461538464E-2</v>
      </c>
      <c r="BA374" s="104">
        <f>IF(AZ374&gt;0.1,0.1,AZ374)</f>
        <v>3.8461538461538464E-2</v>
      </c>
      <c r="BB374" s="101">
        <f>AX374/D374</f>
        <v>1.0284051544963282</v>
      </c>
      <c r="BC374" s="101">
        <f>C374/AX374</f>
        <v>1.0563190514686069</v>
      </c>
      <c r="BD374" s="101">
        <f>AX374/E374</f>
        <v>1</v>
      </c>
    </row>
    <row r="375" spans="1:56" x14ac:dyDescent="0.2">
      <c r="A375" s="6" t="s">
        <v>1699</v>
      </c>
      <c r="B375" s="100">
        <v>396</v>
      </c>
      <c r="C375" s="13">
        <v>6397</v>
      </c>
      <c r="D375" s="13">
        <v>6203.5</v>
      </c>
      <c r="E375" s="13">
        <v>6203.5</v>
      </c>
      <c r="F375" s="13">
        <f>IF(C375=E375,1,0)</f>
        <v>0</v>
      </c>
      <c r="G375" s="13">
        <v>0</v>
      </c>
      <c r="H375" s="6">
        <f>VLOOKUP(B375,NEW_TRAIN_TEST!$A$2:$D$980,4,0)</f>
        <v>50</v>
      </c>
      <c r="I375" s="6" t="str">
        <f>VLOOKUP(B375,NEW_TRAIN_TEST!$A$2:$E$980,5,0)</f>
        <v>ladder</v>
      </c>
      <c r="J375" s="101">
        <f>G375/H375</f>
        <v>0</v>
      </c>
      <c r="K375" s="101">
        <f>IF(J375&gt;0.3,0.3,J375)</f>
        <v>0</v>
      </c>
      <c r="L375" s="101">
        <f>E375/D375</f>
        <v>1</v>
      </c>
      <c r="M375" s="101">
        <f>E375/C375</f>
        <v>0.96975144599030794</v>
      </c>
      <c r="N375" s="103">
        <v>6210</v>
      </c>
      <c r="O375" s="103">
        <v>2</v>
      </c>
      <c r="P375" s="104">
        <f>O375/H375</f>
        <v>0.04</v>
      </c>
      <c r="Q375" s="104">
        <f>IF(P375&gt;0.25,0.25,P375)</f>
        <v>0.04</v>
      </c>
      <c r="R375" s="101">
        <f>N375/D375</f>
        <v>1.0010477955992585</v>
      </c>
      <c r="S375" s="101">
        <f>N375/C375</f>
        <v>0.97076754728779113</v>
      </c>
      <c r="T375" s="101">
        <f>N375/E375</f>
        <v>1.0010477955992585</v>
      </c>
      <c r="U375" s="103">
        <v>6210</v>
      </c>
      <c r="V375" s="103">
        <f>IF(W375&lt;O375,1,0)</f>
        <v>0</v>
      </c>
      <c r="W375" s="6">
        <v>3</v>
      </c>
      <c r="X375" s="101">
        <f>W375/H375</f>
        <v>0.06</v>
      </c>
      <c r="Y375" s="104">
        <f>IF(X375&gt;0.25,0.25,X375)</f>
        <v>0.06</v>
      </c>
      <c r="Z375" s="101">
        <f>U375/D375</f>
        <v>1.0010477955992585</v>
      </c>
      <c r="AA375" s="101">
        <f>U375/C375</f>
        <v>0.97076754728779113</v>
      </c>
      <c r="AB375" s="101">
        <f>U375/E375</f>
        <v>1.0010477955992585</v>
      </c>
      <c r="AC375" s="103">
        <v>6210</v>
      </c>
      <c r="AD375" s="105">
        <v>3</v>
      </c>
      <c r="AE375" s="107">
        <f>AD375/H375</f>
        <v>0.06</v>
      </c>
      <c r="AF375" s="104">
        <f>IF(AE375&gt;0.3,0.3,AE375)</f>
        <v>0.06</v>
      </c>
      <c r="AG375" s="101">
        <f>AC375/D375</f>
        <v>1.0010477955992585</v>
      </c>
      <c r="AH375" s="101">
        <f>C375/AC375</f>
        <v>1.0301127214170693</v>
      </c>
      <c r="AI375" s="101">
        <f>AC375/E375</f>
        <v>1.0010477955992585</v>
      </c>
      <c r="AJ375" s="103">
        <v>6210</v>
      </c>
      <c r="AK375" s="6">
        <v>3</v>
      </c>
      <c r="AL375" s="101">
        <f>AK375/H375</f>
        <v>0.06</v>
      </c>
      <c r="AM375" s="104">
        <f>IF(AL375&gt;0.3,0.3,AL375)</f>
        <v>0.06</v>
      </c>
      <c r="AN375" s="101">
        <f>AJ375/D375</f>
        <v>1.0010477955992585</v>
      </c>
      <c r="AO375" s="101">
        <f>C375/AJ375</f>
        <v>1.0301127214170693</v>
      </c>
      <c r="AP375" s="101">
        <f>AJ375/E375</f>
        <v>1.0010477955992585</v>
      </c>
      <c r="AQ375" s="103">
        <v>6210</v>
      </c>
      <c r="AR375" s="103">
        <v>2</v>
      </c>
      <c r="AS375" s="101">
        <f>AR375/H375</f>
        <v>0.04</v>
      </c>
      <c r="AT375" s="104">
        <f>IF(AS375&gt;0.25,0.25,AS375)</f>
        <v>0.04</v>
      </c>
      <c r="AU375" s="101">
        <f>AQ375/D375</f>
        <v>1.0010477955992585</v>
      </c>
      <c r="AV375" s="101">
        <f>C375/AQ375</f>
        <v>1.0301127214170693</v>
      </c>
      <c r="AW375" s="101">
        <f>AQ375/E375</f>
        <v>1.0010477955992585</v>
      </c>
      <c r="AX375" s="103">
        <v>6203.5</v>
      </c>
      <c r="AY375" s="6">
        <v>1</v>
      </c>
      <c r="AZ375" s="101">
        <f>AY375/H375</f>
        <v>0.02</v>
      </c>
      <c r="BA375" s="104">
        <f>IF(AZ375&gt;0.1,0.1,AZ375)</f>
        <v>0.02</v>
      </c>
      <c r="BB375" s="101">
        <f>AX375/D375</f>
        <v>1</v>
      </c>
      <c r="BC375" s="101">
        <f>C375/AX375</f>
        <v>1.0311920689933103</v>
      </c>
      <c r="BD375" s="101">
        <f>AX375/E375</f>
        <v>1</v>
      </c>
    </row>
    <row r="376" spans="1:56" x14ac:dyDescent="0.2">
      <c r="A376" s="6" t="s">
        <v>1699</v>
      </c>
      <c r="B376" s="100">
        <v>397</v>
      </c>
      <c r="C376" s="13">
        <v>13441</v>
      </c>
      <c r="D376" s="13">
        <v>12890.5</v>
      </c>
      <c r="E376" s="13">
        <v>13164</v>
      </c>
      <c r="F376" s="13">
        <f>IF(C376=E376,1,0)</f>
        <v>0</v>
      </c>
      <c r="G376" s="13">
        <v>8</v>
      </c>
      <c r="H376" s="6">
        <f>VLOOKUP(B376,NEW_TRAIN_TEST!$A$2:$D$980,4,0)</f>
        <v>188</v>
      </c>
      <c r="I376" s="6" t="str">
        <f>VLOOKUP(B376,NEW_TRAIN_TEST!$A$2:$E$980,5,0)</f>
        <v>ladder</v>
      </c>
      <c r="J376" s="101">
        <f>G376/H376</f>
        <v>4.2553191489361701E-2</v>
      </c>
      <c r="K376" s="101">
        <f>IF(J376&gt;0.3,0.3,J376)</f>
        <v>4.2553191489361701E-2</v>
      </c>
      <c r="L376" s="101">
        <f>E376/D376</f>
        <v>1.0212171754392769</v>
      </c>
      <c r="M376" s="101">
        <f>E376/C376</f>
        <v>0.979391414329291</v>
      </c>
      <c r="N376" s="103">
        <v>13164</v>
      </c>
      <c r="O376" s="103">
        <v>6</v>
      </c>
      <c r="P376" s="104">
        <f>O376/H376</f>
        <v>3.1914893617021274E-2</v>
      </c>
      <c r="Q376" s="104">
        <f>IF(P376&gt;0.25,0.25,P376)</f>
        <v>3.1914893617021274E-2</v>
      </c>
      <c r="R376" s="101">
        <f>N376/D376</f>
        <v>1.0212171754392769</v>
      </c>
      <c r="S376" s="101">
        <f>N376/C376</f>
        <v>0.979391414329291</v>
      </c>
      <c r="T376" s="101">
        <f>N376/E376</f>
        <v>1</v>
      </c>
      <c r="U376" s="103">
        <v>13164</v>
      </c>
      <c r="V376" s="103">
        <f>IF(W376&lt;O376,1,0)</f>
        <v>0</v>
      </c>
      <c r="W376" s="6">
        <v>6</v>
      </c>
      <c r="X376" s="101">
        <f>W376/H376</f>
        <v>3.1914893617021274E-2</v>
      </c>
      <c r="Y376" s="104">
        <f>IF(X376&gt;0.25,0.25,X376)</f>
        <v>3.1914893617021274E-2</v>
      </c>
      <c r="Z376" s="101">
        <f>U376/D376</f>
        <v>1.0212171754392769</v>
      </c>
      <c r="AA376" s="101">
        <f>U376/C376</f>
        <v>0.979391414329291</v>
      </c>
      <c r="AB376" s="101">
        <f>U376/E376</f>
        <v>1</v>
      </c>
      <c r="AC376" s="103">
        <v>13164</v>
      </c>
      <c r="AD376" s="105">
        <v>7</v>
      </c>
      <c r="AE376" s="107">
        <f>AD376/H376</f>
        <v>3.7234042553191488E-2</v>
      </c>
      <c r="AF376" s="104">
        <f>IF(AE376&gt;0.3,0.3,AE376)</f>
        <v>3.7234042553191488E-2</v>
      </c>
      <c r="AG376" s="101">
        <f>AC376/D376</f>
        <v>1.0212171754392769</v>
      </c>
      <c r="AH376" s="101">
        <f>C376/AC376</f>
        <v>1.0210422364023093</v>
      </c>
      <c r="AI376" s="101">
        <f>AC376/E376</f>
        <v>1</v>
      </c>
      <c r="AJ376" s="103">
        <v>13164</v>
      </c>
      <c r="AK376" s="6">
        <v>8</v>
      </c>
      <c r="AL376" s="101">
        <f>AK376/H376</f>
        <v>4.2553191489361701E-2</v>
      </c>
      <c r="AM376" s="104">
        <f>IF(AL376&gt;0.3,0.3,AL376)</f>
        <v>4.2553191489361701E-2</v>
      </c>
      <c r="AN376" s="101">
        <f>AJ376/D376</f>
        <v>1.0212171754392769</v>
      </c>
      <c r="AO376" s="101">
        <f>C376/AJ376</f>
        <v>1.0210422364023093</v>
      </c>
      <c r="AP376" s="101">
        <f>AJ376/E376</f>
        <v>1</v>
      </c>
      <c r="AQ376" s="103">
        <v>13164</v>
      </c>
      <c r="AR376" s="103">
        <v>2</v>
      </c>
      <c r="AS376" s="101">
        <f>AR376/H376</f>
        <v>1.0638297872340425E-2</v>
      </c>
      <c r="AT376" s="104">
        <f>IF(AS376&gt;0.25,0.25,AS376)</f>
        <v>1.0638297872340425E-2</v>
      </c>
      <c r="AU376" s="101">
        <f>AQ376/D376</f>
        <v>1.0212171754392769</v>
      </c>
      <c r="AV376" s="101">
        <f>C376/AQ376</f>
        <v>1.0210422364023093</v>
      </c>
      <c r="AW376" s="101">
        <f>AQ376/E376</f>
        <v>1</v>
      </c>
      <c r="AX376" s="103">
        <v>13164</v>
      </c>
      <c r="AY376" s="6">
        <v>1</v>
      </c>
      <c r="AZ376" s="101">
        <f>AY376/H376</f>
        <v>5.3191489361702126E-3</v>
      </c>
      <c r="BA376" s="104">
        <f>IF(AZ376&gt;0.1,0.1,AZ376)</f>
        <v>5.3191489361702126E-3</v>
      </c>
      <c r="BB376" s="101">
        <f>AX376/D376</f>
        <v>1.0212171754392769</v>
      </c>
      <c r="BC376" s="101">
        <f>C376/AX376</f>
        <v>1.0210422364023093</v>
      </c>
      <c r="BD376" s="101">
        <f>AX376/E376</f>
        <v>1</v>
      </c>
    </row>
    <row r="377" spans="1:56" x14ac:dyDescent="0.2">
      <c r="A377" s="6" t="s">
        <v>1431</v>
      </c>
      <c r="B377" s="100">
        <v>398</v>
      </c>
      <c r="C377" s="13">
        <v>13283</v>
      </c>
      <c r="D377" s="13">
        <v>13258</v>
      </c>
      <c r="E377" s="13">
        <v>13262.5</v>
      </c>
      <c r="F377" s="13">
        <f>IF(C377=E377,1,0)</f>
        <v>0</v>
      </c>
      <c r="G377" s="13">
        <v>5</v>
      </c>
      <c r="H377" s="6">
        <f>VLOOKUP(B377,NEW_TRAIN_TEST!$A$2:$D$980,4,0)</f>
        <v>50</v>
      </c>
      <c r="I377" s="6" t="str">
        <f>VLOOKUP(B377,NEW_TRAIN_TEST!$A$2:$E$980,5,0)</f>
        <v>star</v>
      </c>
      <c r="J377" s="101">
        <f>G377/H377</f>
        <v>0.1</v>
      </c>
      <c r="K377" s="101">
        <f>IF(J377&gt;0.3,0.3,J377)</f>
        <v>0.1</v>
      </c>
      <c r="L377" s="101">
        <f>E377/D377</f>
        <v>1.0003394177100617</v>
      </c>
      <c r="M377" s="101">
        <f>E377/C377</f>
        <v>0.99845667394413917</v>
      </c>
      <c r="N377" s="103">
        <v>13262.5</v>
      </c>
      <c r="O377" s="103">
        <v>2</v>
      </c>
      <c r="P377" s="104">
        <f>O377/H377</f>
        <v>0.04</v>
      </c>
      <c r="Q377" s="104">
        <f>IF(P377&gt;0.25,0.25,P377)</f>
        <v>0.04</v>
      </c>
      <c r="R377" s="101">
        <f>N377/D377</f>
        <v>1.0003394177100617</v>
      </c>
      <c r="S377" s="101">
        <f>N377/C377</f>
        <v>0.99845667394413917</v>
      </c>
      <c r="T377" s="101">
        <f>N377/E377</f>
        <v>1</v>
      </c>
      <c r="U377" s="103">
        <v>13262.5</v>
      </c>
      <c r="V377" s="103">
        <f>IF(W377&lt;O377,1,0)</f>
        <v>0</v>
      </c>
      <c r="W377" s="6">
        <v>2</v>
      </c>
      <c r="X377" s="101">
        <f>W377/H377</f>
        <v>0.04</v>
      </c>
      <c r="Y377" s="104">
        <f>IF(X377&gt;0.25,0.25,X377)</f>
        <v>0.04</v>
      </c>
      <c r="Z377" s="101">
        <f>U377/D377</f>
        <v>1.0003394177100617</v>
      </c>
      <c r="AA377" s="101">
        <f>U377/C377</f>
        <v>0.99845667394413917</v>
      </c>
      <c r="AB377" s="101">
        <f>U377/E377</f>
        <v>1</v>
      </c>
      <c r="AC377" s="103">
        <v>13262.5</v>
      </c>
      <c r="AD377" s="105">
        <v>3</v>
      </c>
      <c r="AE377" s="107">
        <f>AD377/H377</f>
        <v>0.06</v>
      </c>
      <c r="AF377" s="104">
        <f>IF(AE377&gt;0.3,0.3,AE377)</f>
        <v>0.06</v>
      </c>
      <c r="AG377" s="101">
        <f>AC377/D377</f>
        <v>1.0003394177100617</v>
      </c>
      <c r="AH377" s="101">
        <f>C377/AC377</f>
        <v>1.001545711592837</v>
      </c>
      <c r="AI377" s="101">
        <f>AC377/E377</f>
        <v>1</v>
      </c>
      <c r="AJ377" s="103">
        <v>13262.5</v>
      </c>
      <c r="AK377" s="6">
        <v>3</v>
      </c>
      <c r="AL377" s="101">
        <f>AK377/H377</f>
        <v>0.06</v>
      </c>
      <c r="AM377" s="104">
        <f>IF(AL377&gt;0.3,0.3,AL377)</f>
        <v>0.06</v>
      </c>
      <c r="AN377" s="101">
        <f>AJ377/D377</f>
        <v>1.0003394177100617</v>
      </c>
      <c r="AO377" s="101">
        <f>C377/AJ377</f>
        <v>1.001545711592837</v>
      </c>
      <c r="AP377" s="101">
        <f>AJ377/E377</f>
        <v>1</v>
      </c>
      <c r="AQ377" s="103">
        <v>13262.5</v>
      </c>
      <c r="AR377" s="103">
        <v>2</v>
      </c>
      <c r="AS377" s="101">
        <f>AR377/H377</f>
        <v>0.04</v>
      </c>
      <c r="AT377" s="104">
        <f>IF(AS377&gt;0.25,0.25,AS377)</f>
        <v>0.04</v>
      </c>
      <c r="AU377" s="101">
        <f>AQ377/D377</f>
        <v>1.0003394177100617</v>
      </c>
      <c r="AV377" s="101">
        <f>C377/AQ377</f>
        <v>1.001545711592837</v>
      </c>
      <c r="AW377" s="101">
        <f>AQ377/E377</f>
        <v>1</v>
      </c>
      <c r="AX377" s="103">
        <v>13262.5</v>
      </c>
      <c r="AY377" s="6">
        <v>1</v>
      </c>
      <c r="AZ377" s="101">
        <f>AY377/H377</f>
        <v>0.02</v>
      </c>
      <c r="BA377" s="104">
        <f>IF(AZ377&gt;0.1,0.1,AZ377)</f>
        <v>0.02</v>
      </c>
      <c r="BB377" s="101">
        <f>AX377/D377</f>
        <v>1.0003394177100617</v>
      </c>
      <c r="BC377" s="101">
        <f>C377/AX377</f>
        <v>1.001545711592837</v>
      </c>
      <c r="BD377" s="101">
        <f>AX377/E377</f>
        <v>1</v>
      </c>
    </row>
    <row r="378" spans="1:56" x14ac:dyDescent="0.2">
      <c r="A378" s="6" t="s">
        <v>1431</v>
      </c>
      <c r="B378" s="100">
        <v>399</v>
      </c>
      <c r="C378" s="13">
        <v>8772</v>
      </c>
      <c r="D378" s="13">
        <v>8572.5</v>
      </c>
      <c r="E378" s="13">
        <v>8572.5</v>
      </c>
      <c r="F378" s="13">
        <f>IF(C378=E378,1,0)</f>
        <v>0</v>
      </c>
      <c r="G378" s="13">
        <v>0</v>
      </c>
      <c r="H378" s="6">
        <f>VLOOKUP(B378,NEW_TRAIN_TEST!$A$2:$D$980,4,0)</f>
        <v>20</v>
      </c>
      <c r="I378" s="6" t="str">
        <f>VLOOKUP(B378,NEW_TRAIN_TEST!$A$2:$E$980,5,0)</f>
        <v>star</v>
      </c>
      <c r="J378" s="101">
        <f>G378/H378</f>
        <v>0</v>
      </c>
      <c r="K378" s="101">
        <f>IF(J378&gt;0.3,0.3,J378)</f>
        <v>0</v>
      </c>
      <c r="L378" s="101">
        <f>E378/D378</f>
        <v>1</v>
      </c>
      <c r="M378" s="101">
        <f>E378/C378</f>
        <v>0.97725718194254441</v>
      </c>
      <c r="N378" s="103">
        <v>8772</v>
      </c>
      <c r="O378" s="103">
        <v>11</v>
      </c>
      <c r="P378" s="104">
        <f>O378/H378</f>
        <v>0.55000000000000004</v>
      </c>
      <c r="Q378" s="104">
        <f>IF(P378&gt;0.25,0.25,P378)</f>
        <v>0.25</v>
      </c>
      <c r="R378" s="101">
        <f>N378/D378</f>
        <v>1.0232720909886264</v>
      </c>
      <c r="S378" s="101">
        <f>N378/C378</f>
        <v>1</v>
      </c>
      <c r="T378" s="101">
        <f>N378/E378</f>
        <v>1.0232720909886264</v>
      </c>
      <c r="U378" s="103">
        <v>8772</v>
      </c>
      <c r="V378" s="103">
        <f>IF(W378&lt;O378,1,0)</f>
        <v>0</v>
      </c>
      <c r="W378" s="6">
        <v>17</v>
      </c>
      <c r="X378" s="101">
        <f>W378/H378</f>
        <v>0.85</v>
      </c>
      <c r="Y378" s="104">
        <f>IF(X378&gt;0.25,0.25,X378)</f>
        <v>0.25</v>
      </c>
      <c r="Z378" s="101">
        <f>U378/D378</f>
        <v>1.0232720909886264</v>
      </c>
      <c r="AA378" s="101">
        <f>U378/C378</f>
        <v>1</v>
      </c>
      <c r="AB378" s="101">
        <f>U378/E378</f>
        <v>1.0232720909886264</v>
      </c>
      <c r="AC378" s="103">
        <v>8772</v>
      </c>
      <c r="AD378" s="105">
        <v>20</v>
      </c>
      <c r="AE378" s="107">
        <f>AD378/H378</f>
        <v>1</v>
      </c>
      <c r="AF378" s="104">
        <f>IF(AE378&gt;0.3,0.3,AE378)</f>
        <v>0.3</v>
      </c>
      <c r="AG378" s="101">
        <f>AC378/D378</f>
        <v>1.0232720909886264</v>
      </c>
      <c r="AH378" s="101">
        <f>C378/AC378</f>
        <v>1</v>
      </c>
      <c r="AI378" s="101">
        <f>AC378/E378</f>
        <v>1.0232720909886264</v>
      </c>
      <c r="AJ378" s="103">
        <v>8772</v>
      </c>
      <c r="AK378" s="6">
        <v>35</v>
      </c>
      <c r="AL378" s="101">
        <f>AK378/H378</f>
        <v>1.75</v>
      </c>
      <c r="AM378" s="104">
        <f>IF(AL378&gt;0.3,0.3,AL378)</f>
        <v>0.3</v>
      </c>
      <c r="AN378" s="101">
        <f>AJ378/D378</f>
        <v>1.0232720909886264</v>
      </c>
      <c r="AO378" s="101">
        <f>C378/AJ378</f>
        <v>1</v>
      </c>
      <c r="AP378" s="101">
        <f>AJ378/E378</f>
        <v>1.0232720909886264</v>
      </c>
      <c r="AQ378" s="103">
        <v>8720.33</v>
      </c>
      <c r="AR378" s="103">
        <v>10</v>
      </c>
      <c r="AS378" s="101">
        <f>AR378/H378</f>
        <v>0.5</v>
      </c>
      <c r="AT378" s="104">
        <f>IF(AS378&gt;0.25,0.25,AS378)</f>
        <v>0.25</v>
      </c>
      <c r="AU378" s="101">
        <f>AQ378/D378</f>
        <v>1.0172446777486148</v>
      </c>
      <c r="AV378" s="101">
        <f>C378/AQ378</f>
        <v>1.0059252344808052</v>
      </c>
      <c r="AW378" s="101">
        <f>AQ378/E378</f>
        <v>1.0172446777486148</v>
      </c>
      <c r="AX378" s="103">
        <v>8572.5</v>
      </c>
      <c r="AY378" s="6">
        <v>0</v>
      </c>
      <c r="AZ378" s="101">
        <f>AY378/H378</f>
        <v>0</v>
      </c>
      <c r="BA378" s="104">
        <f>IF(AZ378&gt;0.1,0.1,AZ378)</f>
        <v>0</v>
      </c>
      <c r="BB378" s="101">
        <f>AX378/D378</f>
        <v>1</v>
      </c>
      <c r="BC378" s="101">
        <f>C378/AX378</f>
        <v>1.0232720909886264</v>
      </c>
      <c r="BD378" s="101">
        <f>AX378/E378</f>
        <v>1</v>
      </c>
    </row>
    <row r="379" spans="1:56" x14ac:dyDescent="0.2">
      <c r="A379" s="6" t="s">
        <v>1431</v>
      </c>
      <c r="B379" s="100">
        <v>400</v>
      </c>
      <c r="C379" s="13">
        <v>11284</v>
      </c>
      <c r="D379" s="13">
        <v>11224</v>
      </c>
      <c r="E379" s="13">
        <v>11255</v>
      </c>
      <c r="F379" s="13">
        <f>IF(C379=E379,1,0)</f>
        <v>0</v>
      </c>
      <c r="G379" s="13">
        <v>3</v>
      </c>
      <c r="H379" s="6">
        <f>VLOOKUP(B379,NEW_TRAIN_TEST!$A$2:$D$980,4,0)</f>
        <v>34</v>
      </c>
      <c r="I379" s="6" t="str">
        <f>VLOOKUP(B379,NEW_TRAIN_TEST!$A$2:$E$980,5,0)</f>
        <v>star</v>
      </c>
      <c r="J379" s="101">
        <f>G379/H379</f>
        <v>8.8235294117647065E-2</v>
      </c>
      <c r="K379" s="101">
        <f>IF(J379&gt;0.3,0.3,J379)</f>
        <v>8.8235294117647065E-2</v>
      </c>
      <c r="L379" s="101">
        <f>E379/D379</f>
        <v>1.0027619387027797</v>
      </c>
      <c r="M379" s="101">
        <f>E379/C379</f>
        <v>0.99742998936547322</v>
      </c>
      <c r="N379" s="103">
        <v>11255</v>
      </c>
      <c r="O379" s="103">
        <v>2</v>
      </c>
      <c r="P379" s="104">
        <f>O379/H379</f>
        <v>5.8823529411764705E-2</v>
      </c>
      <c r="Q379" s="104">
        <f>IF(P379&gt;0.25,0.25,P379)</f>
        <v>5.8823529411764705E-2</v>
      </c>
      <c r="R379" s="101">
        <f>N379/D379</f>
        <v>1.0027619387027797</v>
      </c>
      <c r="S379" s="101">
        <f>N379/C379</f>
        <v>0.99742998936547322</v>
      </c>
      <c r="T379" s="101">
        <f>N379/E379</f>
        <v>1</v>
      </c>
      <c r="U379" s="103">
        <v>11255</v>
      </c>
      <c r="V379" s="103">
        <f>IF(W379&lt;O379,1,0)</f>
        <v>0</v>
      </c>
      <c r="W379" s="6">
        <v>2</v>
      </c>
      <c r="X379" s="101">
        <f>W379/H379</f>
        <v>5.8823529411764705E-2</v>
      </c>
      <c r="Y379" s="104">
        <f>IF(X379&gt;0.25,0.25,X379)</f>
        <v>5.8823529411764705E-2</v>
      </c>
      <c r="Z379" s="101">
        <f>U379/D379</f>
        <v>1.0027619387027797</v>
      </c>
      <c r="AA379" s="101">
        <f>U379/C379</f>
        <v>0.99742998936547322</v>
      </c>
      <c r="AB379" s="101">
        <f>U379/E379</f>
        <v>1</v>
      </c>
      <c r="AC379" s="103">
        <v>11255</v>
      </c>
      <c r="AD379" s="105">
        <v>3</v>
      </c>
      <c r="AE379" s="107">
        <f>AD379/H379</f>
        <v>8.8235294117647065E-2</v>
      </c>
      <c r="AF379" s="104">
        <f>IF(AE379&gt;0.3,0.3,AE379)</f>
        <v>8.8235294117647065E-2</v>
      </c>
      <c r="AG379" s="101">
        <f>AC379/D379</f>
        <v>1.0027619387027797</v>
      </c>
      <c r="AH379" s="101">
        <f>C379/AC379</f>
        <v>1.0025766326077299</v>
      </c>
      <c r="AI379" s="101">
        <f>AC379/E379</f>
        <v>1</v>
      </c>
      <c r="AJ379" s="103">
        <v>11255</v>
      </c>
      <c r="AK379" s="6">
        <v>3</v>
      </c>
      <c r="AL379" s="101">
        <f>AK379/H379</f>
        <v>8.8235294117647065E-2</v>
      </c>
      <c r="AM379" s="104">
        <f>IF(AL379&gt;0.3,0.3,AL379)</f>
        <v>8.8235294117647065E-2</v>
      </c>
      <c r="AN379" s="101">
        <f>AJ379/D379</f>
        <v>1.0027619387027797</v>
      </c>
      <c r="AO379" s="101">
        <f>C379/AJ379</f>
        <v>1.0025766326077299</v>
      </c>
      <c r="AP379" s="101">
        <f>AJ379/E379</f>
        <v>1</v>
      </c>
      <c r="AQ379" s="103">
        <v>11255</v>
      </c>
      <c r="AR379" s="103">
        <v>2</v>
      </c>
      <c r="AS379" s="101">
        <f>AR379/H379</f>
        <v>5.8823529411764705E-2</v>
      </c>
      <c r="AT379" s="104">
        <f>IF(AS379&gt;0.25,0.25,AS379)</f>
        <v>5.8823529411764705E-2</v>
      </c>
      <c r="AU379" s="101">
        <f>AQ379/D379</f>
        <v>1.0027619387027797</v>
      </c>
      <c r="AV379" s="101">
        <f>C379/AQ379</f>
        <v>1.0025766326077299</v>
      </c>
      <c r="AW379" s="101">
        <f>AQ379/E379</f>
        <v>1</v>
      </c>
      <c r="AX379" s="103">
        <v>11255</v>
      </c>
      <c r="AY379" s="6">
        <v>0</v>
      </c>
      <c r="AZ379" s="101">
        <f>AY379/H379</f>
        <v>0</v>
      </c>
      <c r="BA379" s="104">
        <f>IF(AZ379&gt;0.1,0.1,AZ379)</f>
        <v>0</v>
      </c>
      <c r="BB379" s="101">
        <f>AX379/D379</f>
        <v>1.0027619387027797</v>
      </c>
      <c r="BC379" s="101">
        <f>C379/AX379</f>
        <v>1.0025766326077299</v>
      </c>
      <c r="BD379" s="101">
        <f>AX379/E379</f>
        <v>1</v>
      </c>
    </row>
    <row r="380" spans="1:56" x14ac:dyDescent="0.2">
      <c r="A380" s="6" t="s">
        <v>1431</v>
      </c>
      <c r="B380" s="100">
        <v>401</v>
      </c>
      <c r="C380" s="13">
        <v>16461</v>
      </c>
      <c r="D380" s="13">
        <v>16403.5</v>
      </c>
      <c r="E380" s="13">
        <v>16431</v>
      </c>
      <c r="F380" s="13">
        <f>IF(C380=E380,1,0)</f>
        <v>0</v>
      </c>
      <c r="G380" s="13">
        <v>4</v>
      </c>
      <c r="H380" s="6">
        <f>VLOOKUP(B380,NEW_TRAIN_TEST!$A$2:$D$980,4,0)</f>
        <v>81</v>
      </c>
      <c r="I380" s="6" t="str">
        <f>VLOOKUP(B380,NEW_TRAIN_TEST!$A$2:$E$980,5,0)</f>
        <v>star</v>
      </c>
      <c r="J380" s="101">
        <f>G380/H380</f>
        <v>4.9382716049382713E-2</v>
      </c>
      <c r="K380" s="101">
        <f>IF(J380&gt;0.3,0.3,J380)</f>
        <v>4.9382716049382713E-2</v>
      </c>
      <c r="L380" s="101">
        <f>E380/D380</f>
        <v>1.0016764714847441</v>
      </c>
      <c r="M380" s="101">
        <f>E380/C380</f>
        <v>0.99817751047931469</v>
      </c>
      <c r="N380" s="103">
        <v>16431</v>
      </c>
      <c r="O380" s="103">
        <v>2</v>
      </c>
      <c r="P380" s="104">
        <f>O380/H380</f>
        <v>2.4691358024691357E-2</v>
      </c>
      <c r="Q380" s="104">
        <f>IF(P380&gt;0.25,0.25,P380)</f>
        <v>2.4691358024691357E-2</v>
      </c>
      <c r="R380" s="101">
        <f>N380/D380</f>
        <v>1.0016764714847441</v>
      </c>
      <c r="S380" s="101">
        <f>N380/C380</f>
        <v>0.99817751047931469</v>
      </c>
      <c r="T380" s="101">
        <f>N380/E380</f>
        <v>1</v>
      </c>
      <c r="U380" s="103">
        <v>16431</v>
      </c>
      <c r="V380" s="103">
        <f>IF(W380&lt;O380,1,0)</f>
        <v>0</v>
      </c>
      <c r="W380" s="6">
        <v>2</v>
      </c>
      <c r="X380" s="101">
        <f>W380/H380</f>
        <v>2.4691358024691357E-2</v>
      </c>
      <c r="Y380" s="104">
        <f>IF(X380&gt;0.25,0.25,X380)</f>
        <v>2.4691358024691357E-2</v>
      </c>
      <c r="Z380" s="101">
        <f>U380/D380</f>
        <v>1.0016764714847441</v>
      </c>
      <c r="AA380" s="101">
        <f>U380/C380</f>
        <v>0.99817751047931469</v>
      </c>
      <c r="AB380" s="101">
        <f>U380/E380</f>
        <v>1</v>
      </c>
      <c r="AC380" s="103">
        <v>16431</v>
      </c>
      <c r="AD380" s="105">
        <v>3</v>
      </c>
      <c r="AE380" s="107">
        <f>AD380/H380</f>
        <v>3.7037037037037035E-2</v>
      </c>
      <c r="AF380" s="104">
        <f>IF(AE380&gt;0.3,0.3,AE380)</f>
        <v>3.7037037037037035E-2</v>
      </c>
      <c r="AG380" s="101">
        <f>AC380/D380</f>
        <v>1.0016764714847441</v>
      </c>
      <c r="AH380" s="101">
        <f>C380/AC380</f>
        <v>1.0018258170531313</v>
      </c>
      <c r="AI380" s="101">
        <f>AC380/E380</f>
        <v>1</v>
      </c>
      <c r="AJ380" s="103">
        <v>16431</v>
      </c>
      <c r="AK380" s="6">
        <v>3</v>
      </c>
      <c r="AL380" s="101">
        <f>AK380/H380</f>
        <v>3.7037037037037035E-2</v>
      </c>
      <c r="AM380" s="104">
        <f>IF(AL380&gt;0.3,0.3,AL380)</f>
        <v>3.7037037037037035E-2</v>
      </c>
      <c r="AN380" s="101">
        <f>AJ380/D380</f>
        <v>1.0016764714847441</v>
      </c>
      <c r="AO380" s="101">
        <f>C380/AJ380</f>
        <v>1.0018258170531313</v>
      </c>
      <c r="AP380" s="101">
        <f>AJ380/E380</f>
        <v>1</v>
      </c>
      <c r="AQ380" s="103">
        <v>16431</v>
      </c>
      <c r="AR380" s="103">
        <v>2</v>
      </c>
      <c r="AS380" s="101">
        <f>AR380/H380</f>
        <v>2.4691358024691357E-2</v>
      </c>
      <c r="AT380" s="104">
        <f>IF(AS380&gt;0.25,0.25,AS380)</f>
        <v>2.4691358024691357E-2</v>
      </c>
      <c r="AU380" s="101">
        <f>AQ380/D380</f>
        <v>1.0016764714847441</v>
      </c>
      <c r="AV380" s="101">
        <f>C380/AQ380</f>
        <v>1.0018258170531313</v>
      </c>
      <c r="AW380" s="101">
        <f>AQ380/E380</f>
        <v>1</v>
      </c>
      <c r="AX380" s="103">
        <v>16431</v>
      </c>
      <c r="AY380" s="6">
        <v>0</v>
      </c>
      <c r="AZ380" s="101">
        <f>AY380/H380</f>
        <v>0</v>
      </c>
      <c r="BA380" s="104">
        <f>IF(AZ380&gt;0.1,0.1,AZ380)</f>
        <v>0</v>
      </c>
      <c r="BB380" s="101">
        <f>AX380/D380</f>
        <v>1.0016764714847441</v>
      </c>
      <c r="BC380" s="101">
        <f>C380/AX380</f>
        <v>1.0018258170531313</v>
      </c>
      <c r="BD380" s="101">
        <f>AX380/E380</f>
        <v>1</v>
      </c>
    </row>
    <row r="381" spans="1:56" x14ac:dyDescent="0.2">
      <c r="A381" s="6" t="s">
        <v>1431</v>
      </c>
      <c r="B381" s="100">
        <v>402</v>
      </c>
      <c r="C381" s="13">
        <v>10037</v>
      </c>
      <c r="D381" s="13">
        <v>9971.5</v>
      </c>
      <c r="E381" s="13">
        <v>9971.5</v>
      </c>
      <c r="F381" s="13">
        <f>IF(C381=E381,1,0)</f>
        <v>0</v>
      </c>
      <c r="G381" s="13">
        <v>0</v>
      </c>
      <c r="H381" s="6">
        <f>VLOOKUP(B381,NEW_TRAIN_TEST!$A$2:$D$980,4,0)</f>
        <v>25</v>
      </c>
      <c r="I381" s="6" t="str">
        <f>VLOOKUP(B381,NEW_TRAIN_TEST!$A$2:$E$980,5,0)</f>
        <v>star</v>
      </c>
      <c r="J381" s="101">
        <f>G381/H381</f>
        <v>0</v>
      </c>
      <c r="K381" s="101">
        <f>IF(J381&gt;0.3,0.3,J381)</f>
        <v>0</v>
      </c>
      <c r="L381" s="101">
        <f>E381/D381</f>
        <v>1</v>
      </c>
      <c r="M381" s="101">
        <f>E381/C381</f>
        <v>0.99347414566105408</v>
      </c>
      <c r="N381" s="103">
        <v>10011.67</v>
      </c>
      <c r="O381" s="103">
        <v>6</v>
      </c>
      <c r="P381" s="104">
        <f>O381/H381</f>
        <v>0.24</v>
      </c>
      <c r="Q381" s="104">
        <f>IF(P381&gt;0.25,0.25,P381)</f>
        <v>0.24</v>
      </c>
      <c r="R381" s="101">
        <f>N381/D381</f>
        <v>1.0040284811713382</v>
      </c>
      <c r="S381" s="101">
        <f>N381/C381</f>
        <v>0.99747633755106113</v>
      </c>
      <c r="T381" s="101">
        <f>N381/E381</f>
        <v>1.0040284811713382</v>
      </c>
      <c r="U381" s="103">
        <v>10011.67</v>
      </c>
      <c r="V381" s="103">
        <f>IF(W381&lt;O381,1,0)</f>
        <v>0</v>
      </c>
      <c r="W381" s="6">
        <v>6</v>
      </c>
      <c r="X381" s="101">
        <f>W381/H381</f>
        <v>0.24</v>
      </c>
      <c r="Y381" s="104">
        <f>IF(X381&gt;0.25,0.25,X381)</f>
        <v>0.24</v>
      </c>
      <c r="Z381" s="101">
        <f>U381/D381</f>
        <v>1.0040284811713382</v>
      </c>
      <c r="AA381" s="101">
        <f>U381/C381</f>
        <v>0.99747633755106113</v>
      </c>
      <c r="AB381" s="101">
        <f>U381/E381</f>
        <v>1.0040284811713382</v>
      </c>
      <c r="AC381" s="103">
        <v>10016.67</v>
      </c>
      <c r="AD381" s="105">
        <v>12</v>
      </c>
      <c r="AE381" s="107">
        <f>AD381/H381</f>
        <v>0.48</v>
      </c>
      <c r="AF381" s="104">
        <f>IF(AE381&gt;0.3,0.3,AE381)</f>
        <v>0.3</v>
      </c>
      <c r="AG381" s="101">
        <f>AC381/D381</f>
        <v>1.004529910244196</v>
      </c>
      <c r="AH381" s="101">
        <f>C381/AC381</f>
        <v>1.0020296166290794</v>
      </c>
      <c r="AI381" s="101">
        <f>AC381/E381</f>
        <v>1.004529910244196</v>
      </c>
      <c r="AJ381" s="103">
        <v>10005.42</v>
      </c>
      <c r="AK381" s="6">
        <v>21</v>
      </c>
      <c r="AL381" s="101">
        <f>AK381/H381</f>
        <v>0.84</v>
      </c>
      <c r="AM381" s="104">
        <f>IF(AL381&gt;0.3,0.3,AL381)</f>
        <v>0.3</v>
      </c>
      <c r="AN381" s="101">
        <f>AJ381/D381</f>
        <v>1.0034016948302662</v>
      </c>
      <c r="AO381" s="101">
        <f>C381/AJ381</f>
        <v>1.0031562892912043</v>
      </c>
      <c r="AP381" s="101">
        <f>AJ381/E381</f>
        <v>1.0034016948302662</v>
      </c>
      <c r="AQ381" s="103">
        <v>10016.33</v>
      </c>
      <c r="AR381" s="103">
        <v>10</v>
      </c>
      <c r="AS381" s="101">
        <f>AR381/H381</f>
        <v>0.4</v>
      </c>
      <c r="AT381" s="104">
        <f>IF(AS381&gt;0.25,0.25,AS381)</f>
        <v>0.25</v>
      </c>
      <c r="AU381" s="101">
        <f>AQ381/D381</f>
        <v>1.0044958130672417</v>
      </c>
      <c r="AV381" s="101">
        <f>C381/AQ381</f>
        <v>1.0020636300920596</v>
      </c>
      <c r="AW381" s="101">
        <f>AQ381/E381</f>
        <v>1.0044958130672417</v>
      </c>
      <c r="AX381" s="103">
        <v>9971.5</v>
      </c>
      <c r="AY381" s="6">
        <v>0</v>
      </c>
      <c r="AZ381" s="101">
        <f>AY381/H381</f>
        <v>0</v>
      </c>
      <c r="BA381" s="104">
        <f>IF(AZ381&gt;0.1,0.1,AZ381)</f>
        <v>0</v>
      </c>
      <c r="BB381" s="101">
        <f>AX381/D381</f>
        <v>1</v>
      </c>
      <c r="BC381" s="101">
        <f>C381/AX381</f>
        <v>1.0065687208544352</v>
      </c>
      <c r="BD381" s="101">
        <f>AX381/E381</f>
        <v>1</v>
      </c>
    </row>
    <row r="382" spans="1:56" x14ac:dyDescent="0.2">
      <c r="A382" s="6" t="s">
        <v>1431</v>
      </c>
      <c r="B382" s="100">
        <v>403</v>
      </c>
      <c r="C382" s="13">
        <v>11191</v>
      </c>
      <c r="D382" s="13">
        <v>11138</v>
      </c>
      <c r="E382" s="13">
        <v>11138</v>
      </c>
      <c r="F382" s="13">
        <f>IF(C382=E382,1,0)</f>
        <v>0</v>
      </c>
      <c r="G382" s="13">
        <v>0</v>
      </c>
      <c r="H382" s="6">
        <f>VLOOKUP(B382,NEW_TRAIN_TEST!$A$2:$D$980,4,0)</f>
        <v>33</v>
      </c>
      <c r="I382" s="6" t="str">
        <f>VLOOKUP(B382,NEW_TRAIN_TEST!$A$2:$E$980,5,0)</f>
        <v>star</v>
      </c>
      <c r="J382" s="101">
        <f>G382/H382</f>
        <v>0</v>
      </c>
      <c r="K382" s="101">
        <f>IF(J382&gt;0.3,0.3,J382)</f>
        <v>0</v>
      </c>
      <c r="L382" s="101">
        <f>E382/D382</f>
        <v>1</v>
      </c>
      <c r="M382" s="101">
        <f>E382/C382</f>
        <v>0.99526405146993124</v>
      </c>
      <c r="N382" s="103">
        <v>11184.17</v>
      </c>
      <c r="O382" s="103">
        <v>6</v>
      </c>
      <c r="P382" s="104">
        <f>O382/H382</f>
        <v>0.18181818181818182</v>
      </c>
      <c r="Q382" s="104">
        <f>IF(P382&gt;0.25,0.25,P382)</f>
        <v>0.18181818181818182</v>
      </c>
      <c r="R382" s="101">
        <f>N382/D382</f>
        <v>1.0041452684503502</v>
      </c>
      <c r="S382" s="101">
        <f>N382/C382</f>
        <v>0.99938968814225715</v>
      </c>
      <c r="T382" s="101">
        <f>N382/E382</f>
        <v>1.0041452684503502</v>
      </c>
      <c r="U382" s="103">
        <v>11184.5</v>
      </c>
      <c r="V382" s="103">
        <f>IF(W382&lt;O382,1,0)</f>
        <v>0</v>
      </c>
      <c r="W382" s="6">
        <v>19</v>
      </c>
      <c r="X382" s="101">
        <f>W382/H382</f>
        <v>0.5757575757575758</v>
      </c>
      <c r="Y382" s="104">
        <f>IF(X382&gt;0.25,0.25,X382)</f>
        <v>0.25</v>
      </c>
      <c r="Z382" s="101">
        <f>U382/D382</f>
        <v>1.0041748967498654</v>
      </c>
      <c r="AA382" s="101">
        <f>U382/C382</f>
        <v>0.99941917612367082</v>
      </c>
      <c r="AB382" s="101">
        <f>U382/E382</f>
        <v>1.0041748967498654</v>
      </c>
      <c r="AC382" s="103">
        <v>11185.6</v>
      </c>
      <c r="AD382" s="105">
        <v>87</v>
      </c>
      <c r="AE382" s="107">
        <f>AD382/H382</f>
        <v>2.6363636363636362</v>
      </c>
      <c r="AF382" s="104">
        <f>IF(AE382&gt;0.3,0.3,AE382)</f>
        <v>0.3</v>
      </c>
      <c r="AG382" s="101">
        <f>AC382/D382</f>
        <v>1.0042736577482492</v>
      </c>
      <c r="AH382" s="101">
        <f>C382/AC382</f>
        <v>1.0004827635531397</v>
      </c>
      <c r="AI382" s="101">
        <f>AC382/E382</f>
        <v>1.0042736577482492</v>
      </c>
      <c r="AJ382" s="103">
        <v>11168</v>
      </c>
      <c r="AK382" s="6">
        <v>56</v>
      </c>
      <c r="AL382" s="101">
        <f>AK382/H382</f>
        <v>1.696969696969697</v>
      </c>
      <c r="AM382" s="104">
        <f>IF(AL382&gt;0.3,0.3,AL382)</f>
        <v>0.3</v>
      </c>
      <c r="AN382" s="101">
        <f>AJ382/D382</f>
        <v>1.0026934817741067</v>
      </c>
      <c r="AO382" s="101">
        <f>C382/AJ382</f>
        <v>1.0020594555873925</v>
      </c>
      <c r="AP382" s="101">
        <f>AJ382/E382</f>
        <v>1.0026934817741067</v>
      </c>
      <c r="AQ382" s="103">
        <v>11185.5</v>
      </c>
      <c r="AR382" s="103">
        <v>8</v>
      </c>
      <c r="AS382" s="101">
        <f>AR382/H382</f>
        <v>0.24242424242424243</v>
      </c>
      <c r="AT382" s="104">
        <f>IF(AS382&gt;0.25,0.25,AS382)</f>
        <v>0.24242424242424243</v>
      </c>
      <c r="AU382" s="101">
        <f>AQ382/D382</f>
        <v>1.0042646794756689</v>
      </c>
      <c r="AV382" s="101">
        <f>C382/AQ382</f>
        <v>1.0004917080148406</v>
      </c>
      <c r="AW382" s="101">
        <f>AQ382/E382</f>
        <v>1.0042646794756689</v>
      </c>
      <c r="AX382" s="103">
        <v>11138</v>
      </c>
      <c r="AY382" s="6">
        <v>0</v>
      </c>
      <c r="AZ382" s="101">
        <f>AY382/H382</f>
        <v>0</v>
      </c>
      <c r="BA382" s="104">
        <f>IF(AZ382&gt;0.1,0.1,AZ382)</f>
        <v>0</v>
      </c>
      <c r="BB382" s="101">
        <f>AX382/D382</f>
        <v>1</v>
      </c>
      <c r="BC382" s="101">
        <f>C382/AX382</f>
        <v>1.0047584844675885</v>
      </c>
      <c r="BD382" s="101">
        <f>AX382/E382</f>
        <v>1</v>
      </c>
    </row>
    <row r="383" spans="1:56" x14ac:dyDescent="0.2">
      <c r="A383" s="6" t="s">
        <v>1431</v>
      </c>
      <c r="B383" s="100">
        <v>404</v>
      </c>
      <c r="C383" s="13">
        <v>8674</v>
      </c>
      <c r="D383" s="13">
        <v>8475</v>
      </c>
      <c r="E383" s="13">
        <v>8475</v>
      </c>
      <c r="F383" s="13">
        <f>IF(C383=E383,1,0)</f>
        <v>0</v>
      </c>
      <c r="G383" s="13">
        <v>0</v>
      </c>
      <c r="H383" s="6">
        <f>VLOOKUP(B383,NEW_TRAIN_TEST!$A$2:$D$980,4,0)</f>
        <v>19</v>
      </c>
      <c r="I383" s="6" t="str">
        <f>VLOOKUP(B383,NEW_TRAIN_TEST!$A$2:$E$980,5,0)</f>
        <v>star</v>
      </c>
      <c r="J383" s="101">
        <f>G383/H383</f>
        <v>0</v>
      </c>
      <c r="K383" s="101">
        <f>IF(J383&gt;0.3,0.3,J383)</f>
        <v>0</v>
      </c>
      <c r="L383" s="101">
        <f>E383/D383</f>
        <v>1</v>
      </c>
      <c r="M383" s="101">
        <f>E383/C383</f>
        <v>0.97705787410652523</v>
      </c>
      <c r="N383" s="103">
        <v>8568.17</v>
      </c>
      <c r="O383" s="103">
        <v>7</v>
      </c>
      <c r="P383" s="104">
        <f>O383/H383</f>
        <v>0.36842105263157893</v>
      </c>
      <c r="Q383" s="104">
        <f>IF(P383&gt;0.25,0.25,P383)</f>
        <v>0.25</v>
      </c>
      <c r="R383" s="101">
        <f>N383/D383</f>
        <v>1.0109935103244838</v>
      </c>
      <c r="S383" s="101">
        <f>N383/C383</f>
        <v>0.98779916993313355</v>
      </c>
      <c r="T383" s="101">
        <f>N383/E383</f>
        <v>1.0109935103244838</v>
      </c>
      <c r="U383" s="103">
        <v>8568.17</v>
      </c>
      <c r="V383" s="103">
        <f>IF(W383&lt;O383,1,0)</f>
        <v>0</v>
      </c>
      <c r="W383" s="6">
        <v>7</v>
      </c>
      <c r="X383" s="101">
        <f>W383/H383</f>
        <v>0.36842105263157893</v>
      </c>
      <c r="Y383" s="104">
        <f>IF(X383&gt;0.25,0.25,X383)</f>
        <v>0.25</v>
      </c>
      <c r="Z383" s="101">
        <f>U383/D383</f>
        <v>1.0109935103244838</v>
      </c>
      <c r="AA383" s="101">
        <f>U383/C383</f>
        <v>0.98779916993313355</v>
      </c>
      <c r="AB383" s="101">
        <f>U383/E383</f>
        <v>1.0109935103244838</v>
      </c>
      <c r="AC383" s="103">
        <v>8619.5</v>
      </c>
      <c r="AD383" s="105">
        <v>16</v>
      </c>
      <c r="AE383" s="107">
        <f>AD383/H383</f>
        <v>0.84210526315789469</v>
      </c>
      <c r="AF383" s="104">
        <f>IF(AE383&gt;0.3,0.3,AE383)</f>
        <v>0.3</v>
      </c>
      <c r="AG383" s="101">
        <f>AC383/D383</f>
        <v>1.0170501474926255</v>
      </c>
      <c r="AH383" s="101">
        <f>C383/AC383</f>
        <v>1.0063228725564128</v>
      </c>
      <c r="AI383" s="101">
        <f>AC383/E383</f>
        <v>1.0170501474926255</v>
      </c>
      <c r="AJ383" s="103">
        <v>8619.5</v>
      </c>
      <c r="AK383" s="6">
        <v>16</v>
      </c>
      <c r="AL383" s="101">
        <f>AK383/H383</f>
        <v>0.84210526315789469</v>
      </c>
      <c r="AM383" s="104">
        <f>IF(AL383&gt;0.3,0.3,AL383)</f>
        <v>0.3</v>
      </c>
      <c r="AN383" s="101">
        <f>AJ383/D383</f>
        <v>1.0170501474926255</v>
      </c>
      <c r="AO383" s="101">
        <f>C383/AJ383</f>
        <v>1.0063228725564128</v>
      </c>
      <c r="AP383" s="101">
        <f>AJ383/E383</f>
        <v>1.0170501474926255</v>
      </c>
      <c r="AQ383" s="103">
        <v>8587.33</v>
      </c>
      <c r="AR383" s="103">
        <v>10</v>
      </c>
      <c r="AS383" s="101">
        <f>AR383/H383</f>
        <v>0.52631578947368418</v>
      </c>
      <c r="AT383" s="104">
        <f>IF(AS383&gt;0.25,0.25,AS383)</f>
        <v>0.25</v>
      </c>
      <c r="AU383" s="101">
        <f>AQ383/D383</f>
        <v>1.0132542772861357</v>
      </c>
      <c r="AV383" s="101">
        <f>C383/AQ383</f>
        <v>1.0100927762179863</v>
      </c>
      <c r="AW383" s="101">
        <f>AQ383/E383</f>
        <v>1.0132542772861357</v>
      </c>
      <c r="AX383" s="103">
        <v>8475</v>
      </c>
      <c r="AY383" s="6">
        <v>0</v>
      </c>
      <c r="AZ383" s="101">
        <f>AY383/H383</f>
        <v>0</v>
      </c>
      <c r="BA383" s="104">
        <f>IF(AZ383&gt;0.1,0.1,AZ383)</f>
        <v>0</v>
      </c>
      <c r="BB383" s="101">
        <f>AX383/D383</f>
        <v>1</v>
      </c>
      <c r="BC383" s="101">
        <f>C383/AX383</f>
        <v>1.023480825958702</v>
      </c>
      <c r="BD383" s="101">
        <f>AX383/E383</f>
        <v>1</v>
      </c>
    </row>
    <row r="384" spans="1:56" x14ac:dyDescent="0.2">
      <c r="A384" s="6" t="s">
        <v>1431</v>
      </c>
      <c r="B384" s="100">
        <v>405</v>
      </c>
      <c r="C384" s="13">
        <v>13730</v>
      </c>
      <c r="D384" s="13">
        <v>13657.5</v>
      </c>
      <c r="E384" s="13">
        <v>13657.5</v>
      </c>
      <c r="F384" s="13">
        <f>IF(C384=E384,1,0)</f>
        <v>0</v>
      </c>
      <c r="G384" s="13">
        <v>0</v>
      </c>
      <c r="H384" s="6">
        <f>VLOOKUP(B384,NEW_TRAIN_TEST!$A$2:$D$980,4,0)</f>
        <v>57</v>
      </c>
      <c r="I384" s="6" t="str">
        <f>VLOOKUP(B384,NEW_TRAIN_TEST!$A$2:$E$980,5,0)</f>
        <v>star</v>
      </c>
      <c r="J384" s="101">
        <f>G384/H384</f>
        <v>0</v>
      </c>
      <c r="K384" s="101">
        <f>IF(J384&gt;0.3,0.3,J384)</f>
        <v>0</v>
      </c>
      <c r="L384" s="101">
        <f>E384/D384</f>
        <v>1</v>
      </c>
      <c r="M384" s="101">
        <f>E384/C384</f>
        <v>0.99471959213401306</v>
      </c>
      <c r="N384" s="103">
        <v>13728</v>
      </c>
      <c r="O384" s="103">
        <v>11</v>
      </c>
      <c r="P384" s="104">
        <f>O384/H384</f>
        <v>0.19298245614035087</v>
      </c>
      <c r="Q384" s="104">
        <f>IF(P384&gt;0.25,0.25,P384)</f>
        <v>0.19298245614035087</v>
      </c>
      <c r="R384" s="101">
        <f>N384/D384</f>
        <v>1.0051619989017024</v>
      </c>
      <c r="S384" s="101">
        <f>N384/C384</f>
        <v>0.99985433357611075</v>
      </c>
      <c r="T384" s="101">
        <f>N384/E384</f>
        <v>1.0051619989017024</v>
      </c>
      <c r="U384" s="103">
        <v>13726.11</v>
      </c>
      <c r="V384" s="103">
        <f>IF(W384&lt;O384,1,0)</f>
        <v>0</v>
      </c>
      <c r="W384" s="6">
        <v>16</v>
      </c>
      <c r="X384" s="101">
        <f>W384/H384</f>
        <v>0.2807017543859649</v>
      </c>
      <c r="Y384" s="104">
        <f>IF(X384&gt;0.25,0.25,X384)</f>
        <v>0.25</v>
      </c>
      <c r="Z384" s="101">
        <f>U384/D384</f>
        <v>1.0050236133992312</v>
      </c>
      <c r="AA384" s="101">
        <f>U384/C384</f>
        <v>0.99971667880553539</v>
      </c>
      <c r="AB384" s="101">
        <f>U384/E384</f>
        <v>1.0050236133992312</v>
      </c>
      <c r="AC384" s="103">
        <v>13728.42</v>
      </c>
      <c r="AD384" s="105">
        <v>20</v>
      </c>
      <c r="AE384" s="107">
        <f>AD384/H384</f>
        <v>0.35087719298245612</v>
      </c>
      <c r="AF384" s="104">
        <f>IF(AE384&gt;0.3,0.3,AE384)</f>
        <v>0.3</v>
      </c>
      <c r="AG384" s="101">
        <f>AC384/D384</f>
        <v>1.0051927512355849</v>
      </c>
      <c r="AH384" s="101">
        <f>C384/AC384</f>
        <v>1.0001150897189917</v>
      </c>
      <c r="AI384" s="101">
        <f>AC384/E384</f>
        <v>1.0051927512355849</v>
      </c>
      <c r="AJ384" s="103">
        <v>13728.42</v>
      </c>
      <c r="AK384" s="6">
        <v>26</v>
      </c>
      <c r="AL384" s="101">
        <f>AK384/H384</f>
        <v>0.45614035087719296</v>
      </c>
      <c r="AM384" s="104">
        <f>IF(AL384&gt;0.3,0.3,AL384)</f>
        <v>0.3</v>
      </c>
      <c r="AN384" s="101">
        <f>AJ384/D384</f>
        <v>1.0051927512355849</v>
      </c>
      <c r="AO384" s="101">
        <f>C384/AJ384</f>
        <v>1.0001150897189917</v>
      </c>
      <c r="AP384" s="101">
        <f>AJ384/E384</f>
        <v>1.0051927512355849</v>
      </c>
      <c r="AQ384" s="103">
        <v>13700.5</v>
      </c>
      <c r="AR384" s="103">
        <v>6</v>
      </c>
      <c r="AS384" s="101">
        <f>AR384/H384</f>
        <v>0.10526315789473684</v>
      </c>
      <c r="AT384" s="104">
        <f>IF(AS384&gt;0.25,0.25,AS384)</f>
        <v>0.10526315789473684</v>
      </c>
      <c r="AU384" s="101">
        <f>AQ384/D384</f>
        <v>1.0031484532308255</v>
      </c>
      <c r="AV384" s="101">
        <f>C384/AQ384</f>
        <v>1.002153206087369</v>
      </c>
      <c r="AW384" s="101">
        <f>AQ384/E384</f>
        <v>1.0031484532308255</v>
      </c>
      <c r="AX384" s="103">
        <v>13657.5</v>
      </c>
      <c r="AY384" s="6">
        <v>0</v>
      </c>
      <c r="AZ384" s="101">
        <f>AY384/H384</f>
        <v>0</v>
      </c>
      <c r="BA384" s="104">
        <f>IF(AZ384&gt;0.1,0.1,AZ384)</f>
        <v>0</v>
      </c>
      <c r="BB384" s="101">
        <f>AX384/D384</f>
        <v>1</v>
      </c>
      <c r="BC384" s="101">
        <f>C384/AX384</f>
        <v>1.0053084385868571</v>
      </c>
      <c r="BD384" s="101">
        <f>AX384/E384</f>
        <v>1</v>
      </c>
    </row>
    <row r="385" spans="1:56" x14ac:dyDescent="0.2">
      <c r="A385" s="6" t="s">
        <v>1431</v>
      </c>
      <c r="B385" s="100">
        <v>406</v>
      </c>
      <c r="C385" s="13">
        <v>15237</v>
      </c>
      <c r="D385" s="13">
        <v>15146</v>
      </c>
      <c r="E385" s="13">
        <v>15147</v>
      </c>
      <c r="F385" s="13">
        <f>IF(C385=E385,1,0)</f>
        <v>0</v>
      </c>
      <c r="G385" s="13">
        <v>4</v>
      </c>
      <c r="H385" s="6">
        <f>VLOOKUP(B385,NEW_TRAIN_TEST!$A$2:$D$980,4,0)</f>
        <v>74</v>
      </c>
      <c r="I385" s="6" t="str">
        <f>VLOOKUP(B385,NEW_TRAIN_TEST!$A$2:$E$980,5,0)</f>
        <v>star</v>
      </c>
      <c r="J385" s="101">
        <f>G385/H385</f>
        <v>5.4054054054054057E-2</v>
      </c>
      <c r="K385" s="101">
        <f>IF(J385&gt;0.3,0.3,J385)</f>
        <v>5.4054054054054057E-2</v>
      </c>
      <c r="L385" s="101">
        <f>E385/D385</f>
        <v>1.0000660240327479</v>
      </c>
      <c r="M385" s="101">
        <f>E385/C385</f>
        <v>0.9940933254577673</v>
      </c>
      <c r="N385" s="103">
        <v>15147</v>
      </c>
      <c r="O385" s="103">
        <v>6</v>
      </c>
      <c r="P385" s="104">
        <f>O385/H385</f>
        <v>8.1081081081081086E-2</v>
      </c>
      <c r="Q385" s="104">
        <f>IF(P385&gt;0.25,0.25,P385)</f>
        <v>8.1081081081081086E-2</v>
      </c>
      <c r="R385" s="101">
        <f>N385/D385</f>
        <v>1.0000660240327479</v>
      </c>
      <c r="S385" s="101">
        <f>N385/C385</f>
        <v>0.9940933254577673</v>
      </c>
      <c r="T385" s="101">
        <f>N385/E385</f>
        <v>1</v>
      </c>
      <c r="U385" s="103">
        <v>15147</v>
      </c>
      <c r="V385" s="103">
        <f>IF(W385&lt;O385,1,0)</f>
        <v>0</v>
      </c>
      <c r="W385" s="6">
        <v>6</v>
      </c>
      <c r="X385" s="101">
        <f>W385/H385</f>
        <v>8.1081081081081086E-2</v>
      </c>
      <c r="Y385" s="104">
        <f>IF(X385&gt;0.25,0.25,X385)</f>
        <v>8.1081081081081086E-2</v>
      </c>
      <c r="Z385" s="101">
        <f>U385/D385</f>
        <v>1.0000660240327479</v>
      </c>
      <c r="AA385" s="101">
        <f>U385/C385</f>
        <v>0.9940933254577673</v>
      </c>
      <c r="AB385" s="101">
        <f>U385/E385</f>
        <v>1</v>
      </c>
      <c r="AC385" s="103">
        <v>15147</v>
      </c>
      <c r="AD385" s="105">
        <v>6</v>
      </c>
      <c r="AE385" s="107">
        <f>AD385/H385</f>
        <v>8.1081081081081086E-2</v>
      </c>
      <c r="AF385" s="104">
        <f>IF(AE385&gt;0.3,0.3,AE385)</f>
        <v>8.1081081081081086E-2</v>
      </c>
      <c r="AG385" s="101">
        <f>AC385/D385</f>
        <v>1.0000660240327479</v>
      </c>
      <c r="AH385" s="101">
        <f>C385/AC385</f>
        <v>1.005941770647653</v>
      </c>
      <c r="AI385" s="101">
        <f>AC385/E385</f>
        <v>1</v>
      </c>
      <c r="AJ385" s="103">
        <v>15147</v>
      </c>
      <c r="AK385" s="6">
        <v>7</v>
      </c>
      <c r="AL385" s="101">
        <f>AK385/H385</f>
        <v>9.45945945945946E-2</v>
      </c>
      <c r="AM385" s="104">
        <f>IF(AL385&gt;0.3,0.3,AL385)</f>
        <v>9.45945945945946E-2</v>
      </c>
      <c r="AN385" s="101">
        <f>AJ385/D385</f>
        <v>1.0000660240327479</v>
      </c>
      <c r="AO385" s="101">
        <f>C385/AJ385</f>
        <v>1.005941770647653</v>
      </c>
      <c r="AP385" s="101">
        <f>AJ385/E385</f>
        <v>1</v>
      </c>
      <c r="AQ385" s="103">
        <v>15147</v>
      </c>
      <c r="AR385" s="103">
        <v>2</v>
      </c>
      <c r="AS385" s="101">
        <f>AR385/H385</f>
        <v>2.7027027027027029E-2</v>
      </c>
      <c r="AT385" s="104">
        <f>IF(AS385&gt;0.25,0.25,AS385)</f>
        <v>2.7027027027027029E-2</v>
      </c>
      <c r="AU385" s="101">
        <f>AQ385/D385</f>
        <v>1.0000660240327479</v>
      </c>
      <c r="AV385" s="101">
        <f>C385/AQ385</f>
        <v>1.005941770647653</v>
      </c>
      <c r="AW385" s="101">
        <f>AQ385/E385</f>
        <v>1</v>
      </c>
      <c r="AX385" s="103">
        <v>15147</v>
      </c>
      <c r="AY385" s="6">
        <v>2</v>
      </c>
      <c r="AZ385" s="101">
        <f>AY385/H385</f>
        <v>2.7027027027027029E-2</v>
      </c>
      <c r="BA385" s="104">
        <f>IF(AZ385&gt;0.1,0.1,AZ385)</f>
        <v>2.7027027027027029E-2</v>
      </c>
      <c r="BB385" s="101">
        <f>AX385/D385</f>
        <v>1.0000660240327479</v>
      </c>
      <c r="BC385" s="101">
        <f>C385/AX385</f>
        <v>1.005941770647653</v>
      </c>
      <c r="BD385" s="101">
        <f>AX385/E385</f>
        <v>1</v>
      </c>
    </row>
    <row r="386" spans="1:56" x14ac:dyDescent="0.2">
      <c r="A386" s="6" t="s">
        <v>1431</v>
      </c>
      <c r="B386" s="100">
        <v>407</v>
      </c>
      <c r="C386" s="13">
        <v>7846</v>
      </c>
      <c r="D386" s="13">
        <v>7793</v>
      </c>
      <c r="E386" s="13">
        <v>7793</v>
      </c>
      <c r="F386" s="13">
        <f>IF(C386=E386,1,0)</f>
        <v>0</v>
      </c>
      <c r="G386" s="13">
        <v>0</v>
      </c>
      <c r="H386" s="6">
        <f>VLOOKUP(B386,NEW_TRAIN_TEST!$A$2:$D$980,4,0)</f>
        <v>15</v>
      </c>
      <c r="I386" s="6" t="str">
        <f>VLOOKUP(B386,NEW_TRAIN_TEST!$A$2:$E$980,5,0)</f>
        <v>star</v>
      </c>
      <c r="J386" s="101">
        <f>G386/H386</f>
        <v>0</v>
      </c>
      <c r="K386" s="101">
        <f>IF(J386&gt;0.3,0.3,J386)</f>
        <v>0</v>
      </c>
      <c r="L386" s="101">
        <f>E386/D386</f>
        <v>1</v>
      </c>
      <c r="M386" s="101">
        <f>E386/C386</f>
        <v>0.99324496558756059</v>
      </c>
      <c r="N386" s="103">
        <v>7793</v>
      </c>
      <c r="O386" s="103">
        <v>2</v>
      </c>
      <c r="P386" s="104">
        <f>O386/H386</f>
        <v>0.13333333333333333</v>
      </c>
      <c r="Q386" s="104">
        <f>IF(P386&gt;0.25,0.25,P386)</f>
        <v>0.13333333333333333</v>
      </c>
      <c r="R386" s="101">
        <f>N386/D386</f>
        <v>1</v>
      </c>
      <c r="S386" s="101">
        <f>N386/C386</f>
        <v>0.99324496558756059</v>
      </c>
      <c r="T386" s="101">
        <f>N386/E386</f>
        <v>1</v>
      </c>
      <c r="U386" s="103">
        <v>7793</v>
      </c>
      <c r="V386" s="103">
        <f>IF(W386&lt;O386,1,0)</f>
        <v>0</v>
      </c>
      <c r="W386" s="6">
        <v>2</v>
      </c>
      <c r="X386" s="101">
        <f>W386/H386</f>
        <v>0.13333333333333333</v>
      </c>
      <c r="Y386" s="104">
        <f>IF(X386&gt;0.25,0.25,X386)</f>
        <v>0.13333333333333333</v>
      </c>
      <c r="Z386" s="101">
        <f>U386/D386</f>
        <v>1</v>
      </c>
      <c r="AA386" s="101">
        <f>U386/C386</f>
        <v>0.99324496558756059</v>
      </c>
      <c r="AB386" s="101">
        <f>U386/E386</f>
        <v>1</v>
      </c>
      <c r="AC386" s="103">
        <v>7793</v>
      </c>
      <c r="AD386" s="105">
        <v>3</v>
      </c>
      <c r="AE386" s="107">
        <f>AD386/H386</f>
        <v>0.2</v>
      </c>
      <c r="AF386" s="104">
        <f>IF(AE386&gt;0.3,0.3,AE386)</f>
        <v>0.2</v>
      </c>
      <c r="AG386" s="101">
        <f>AC386/D386</f>
        <v>1</v>
      </c>
      <c r="AH386" s="101">
        <f>C386/AC386</f>
        <v>1.0068009752341844</v>
      </c>
      <c r="AI386" s="101">
        <f>AC386/E386</f>
        <v>1</v>
      </c>
      <c r="AJ386" s="103">
        <v>7793</v>
      </c>
      <c r="AK386" s="6">
        <v>3</v>
      </c>
      <c r="AL386" s="101">
        <f>AK386/H386</f>
        <v>0.2</v>
      </c>
      <c r="AM386" s="104">
        <f>IF(AL386&gt;0.3,0.3,AL386)</f>
        <v>0.2</v>
      </c>
      <c r="AN386" s="101">
        <f>AJ386/D386</f>
        <v>1</v>
      </c>
      <c r="AO386" s="101">
        <f>C386/AJ386</f>
        <v>1.0068009752341844</v>
      </c>
      <c r="AP386" s="101">
        <f>AJ386/E386</f>
        <v>1</v>
      </c>
      <c r="AQ386" s="103">
        <v>7793</v>
      </c>
      <c r="AR386" s="103">
        <v>2</v>
      </c>
      <c r="AS386" s="101">
        <f>AR386/H386</f>
        <v>0.13333333333333333</v>
      </c>
      <c r="AT386" s="104">
        <f>IF(AS386&gt;0.25,0.25,AS386)</f>
        <v>0.13333333333333333</v>
      </c>
      <c r="AU386" s="101">
        <f>AQ386/D386</f>
        <v>1</v>
      </c>
      <c r="AV386" s="101">
        <f>C386/AQ386</f>
        <v>1.0068009752341844</v>
      </c>
      <c r="AW386" s="101">
        <f>AQ386/E386</f>
        <v>1</v>
      </c>
      <c r="AX386" s="103">
        <v>7793</v>
      </c>
      <c r="AY386" s="6">
        <v>0</v>
      </c>
      <c r="AZ386" s="101">
        <f>AY386/H386</f>
        <v>0</v>
      </c>
      <c r="BA386" s="104">
        <f>IF(AZ386&gt;0.1,0.1,AZ386)</f>
        <v>0</v>
      </c>
      <c r="BB386" s="101">
        <f>AX386/D386</f>
        <v>1</v>
      </c>
      <c r="BC386" s="101">
        <f>C386/AX386</f>
        <v>1.0068009752341844</v>
      </c>
      <c r="BD386" s="101">
        <f>AX386/E386</f>
        <v>1</v>
      </c>
    </row>
    <row r="387" spans="1:56" x14ac:dyDescent="0.2">
      <c r="A387" s="6" t="s">
        <v>1431</v>
      </c>
      <c r="B387" s="100">
        <v>408</v>
      </c>
      <c r="C387" s="13">
        <v>14087</v>
      </c>
      <c r="D387" s="13">
        <v>14074</v>
      </c>
      <c r="E387" s="13">
        <v>14074</v>
      </c>
      <c r="F387" s="13">
        <f>IF(C387=E387,1,0)</f>
        <v>0</v>
      </c>
      <c r="G387" s="13">
        <v>0</v>
      </c>
      <c r="H387" s="6">
        <f>VLOOKUP(B387,NEW_TRAIN_TEST!$A$2:$D$980,4,0)</f>
        <v>61</v>
      </c>
      <c r="I387" s="6" t="str">
        <f>VLOOKUP(B387,NEW_TRAIN_TEST!$A$2:$E$980,5,0)</f>
        <v>star</v>
      </c>
      <c r="J387" s="101">
        <f>G387/H387</f>
        <v>0</v>
      </c>
      <c r="K387" s="101">
        <f>IF(J387&gt;0.3,0.3,J387)</f>
        <v>0</v>
      </c>
      <c r="L387" s="101">
        <f>E387/D387</f>
        <v>1</v>
      </c>
      <c r="M387" s="101">
        <f>E387/C387</f>
        <v>0.9990771633420884</v>
      </c>
      <c r="N387" s="103">
        <v>14082.5</v>
      </c>
      <c r="O387" s="103">
        <v>2</v>
      </c>
      <c r="P387" s="104">
        <f>O387/H387</f>
        <v>3.2786885245901641E-2</v>
      </c>
      <c r="Q387" s="104">
        <f>IF(P387&gt;0.25,0.25,P387)</f>
        <v>3.2786885245901641E-2</v>
      </c>
      <c r="R387" s="101">
        <f>N387/D387</f>
        <v>1.000603950547108</v>
      </c>
      <c r="S387" s="101">
        <f>N387/C387</f>
        <v>0.99968055654149213</v>
      </c>
      <c r="T387" s="101">
        <f>N387/E387</f>
        <v>1.000603950547108</v>
      </c>
      <c r="U387" s="103">
        <v>14082.5</v>
      </c>
      <c r="V387" s="103">
        <f>IF(W387&lt;O387,1,0)</f>
        <v>0</v>
      </c>
      <c r="W387" s="6">
        <v>2</v>
      </c>
      <c r="X387" s="101">
        <f>W387/H387</f>
        <v>3.2786885245901641E-2</v>
      </c>
      <c r="Y387" s="104">
        <f>IF(X387&gt;0.25,0.25,X387)</f>
        <v>3.2786885245901641E-2</v>
      </c>
      <c r="Z387" s="101">
        <f>U387/D387</f>
        <v>1.000603950547108</v>
      </c>
      <c r="AA387" s="101">
        <f>U387/C387</f>
        <v>0.99968055654149213</v>
      </c>
      <c r="AB387" s="101">
        <f>U387/E387</f>
        <v>1.000603950547108</v>
      </c>
      <c r="AC387" s="103">
        <v>14081.5</v>
      </c>
      <c r="AD387" s="105">
        <v>5</v>
      </c>
      <c r="AE387" s="107">
        <f>AD387/H387</f>
        <v>8.1967213114754092E-2</v>
      </c>
      <c r="AF387" s="104">
        <f>IF(AE387&gt;0.3,0.3,AE387)</f>
        <v>8.1967213114754092E-2</v>
      </c>
      <c r="AG387" s="101">
        <f>AC387/D387</f>
        <v>1.0005328975415659</v>
      </c>
      <c r="AH387" s="101">
        <f>C387/AC387</f>
        <v>1.0003905833895537</v>
      </c>
      <c r="AI387" s="101">
        <f>AC387/E387</f>
        <v>1.0005328975415659</v>
      </c>
      <c r="AJ387" s="103">
        <v>14081.5</v>
      </c>
      <c r="AK387" s="6">
        <v>6</v>
      </c>
      <c r="AL387" s="101">
        <f>AK387/H387</f>
        <v>9.8360655737704916E-2</v>
      </c>
      <c r="AM387" s="104">
        <f>IF(AL387&gt;0.3,0.3,AL387)</f>
        <v>9.8360655737704916E-2</v>
      </c>
      <c r="AN387" s="101">
        <f>AJ387/D387</f>
        <v>1.0005328975415659</v>
      </c>
      <c r="AO387" s="101">
        <f>C387/AJ387</f>
        <v>1.0003905833895537</v>
      </c>
      <c r="AP387" s="101">
        <f>AJ387/E387</f>
        <v>1.0005328975415659</v>
      </c>
      <c r="AQ387" s="103">
        <v>14083</v>
      </c>
      <c r="AR387" s="103">
        <v>6</v>
      </c>
      <c r="AS387" s="101">
        <f>AR387/H387</f>
        <v>9.8360655737704916E-2</v>
      </c>
      <c r="AT387" s="104">
        <f>IF(AS387&gt;0.25,0.25,AS387)</f>
        <v>9.8360655737704916E-2</v>
      </c>
      <c r="AU387" s="101">
        <f>AQ387/D387</f>
        <v>1.0006394770498792</v>
      </c>
      <c r="AV387" s="101">
        <f>C387/AQ387</f>
        <v>1.0002840303912519</v>
      </c>
      <c r="AW387" s="101">
        <f>AQ387/E387</f>
        <v>1.0006394770498792</v>
      </c>
      <c r="AX387" s="103">
        <v>14074</v>
      </c>
      <c r="AY387" s="6">
        <v>0</v>
      </c>
      <c r="AZ387" s="101">
        <f>AY387/H387</f>
        <v>0</v>
      </c>
      <c r="BA387" s="104">
        <f>IF(AZ387&gt;0.1,0.1,AZ387)</f>
        <v>0</v>
      </c>
      <c r="BB387" s="101">
        <f>AX387/D387</f>
        <v>1</v>
      </c>
      <c r="BC387" s="101">
        <f>C387/AX387</f>
        <v>1.0009236890720477</v>
      </c>
      <c r="BD387" s="101">
        <f>AX387/E387</f>
        <v>1</v>
      </c>
    </row>
    <row r="388" spans="1:56" x14ac:dyDescent="0.2">
      <c r="A388" s="6" t="s">
        <v>1431</v>
      </c>
      <c r="B388" s="100">
        <v>409</v>
      </c>
      <c r="C388" s="13">
        <v>7404</v>
      </c>
      <c r="D388" s="13">
        <v>7404</v>
      </c>
      <c r="E388" s="13">
        <v>7404</v>
      </c>
      <c r="F388" s="13">
        <f>IF(C388=E388,1,0)</f>
        <v>1</v>
      </c>
      <c r="G388" s="13">
        <v>0</v>
      </c>
      <c r="H388" s="6">
        <f>VLOOKUP(B388,NEW_TRAIN_TEST!$A$2:$D$980,4,0)</f>
        <v>9</v>
      </c>
      <c r="I388" s="6" t="str">
        <f>VLOOKUP(B388,NEW_TRAIN_TEST!$A$2:$E$980,5,0)</f>
        <v>star</v>
      </c>
      <c r="J388" s="101">
        <f>G388/H388</f>
        <v>0</v>
      </c>
      <c r="K388" s="101">
        <f>IF(J388&gt;0.3,0.3,J388)</f>
        <v>0</v>
      </c>
      <c r="L388" s="101">
        <f>E388/D388</f>
        <v>1</v>
      </c>
      <c r="M388" s="101">
        <f>E388/C388</f>
        <v>1</v>
      </c>
      <c r="N388" s="103">
        <v>7404</v>
      </c>
      <c r="O388" s="103">
        <v>0</v>
      </c>
      <c r="P388" s="104">
        <f>O388/H388</f>
        <v>0</v>
      </c>
      <c r="Q388" s="104">
        <f>IF(P388&gt;0.25,0.25,P388)</f>
        <v>0</v>
      </c>
      <c r="R388" s="101">
        <f>N388/D388</f>
        <v>1</v>
      </c>
      <c r="S388" s="101">
        <f>N388/C388</f>
        <v>1</v>
      </c>
      <c r="T388" s="101">
        <f>N388/E388</f>
        <v>1</v>
      </c>
      <c r="U388" s="103">
        <v>7404</v>
      </c>
      <c r="V388" s="103">
        <f>IF(W388&lt;O388,1,0)</f>
        <v>0</v>
      </c>
      <c r="W388" s="6">
        <v>0</v>
      </c>
      <c r="X388" s="101">
        <f>W388/H388</f>
        <v>0</v>
      </c>
      <c r="Y388" s="104">
        <f>IF(X388&gt;0.25,0.25,X388)</f>
        <v>0</v>
      </c>
      <c r="Z388" s="101">
        <f>U388/D388</f>
        <v>1</v>
      </c>
      <c r="AA388" s="101">
        <f>U388/C388</f>
        <v>1</v>
      </c>
      <c r="AB388" s="101">
        <f>U388/E388</f>
        <v>1</v>
      </c>
      <c r="AC388" s="103">
        <v>7404</v>
      </c>
      <c r="AD388" s="105">
        <v>0</v>
      </c>
      <c r="AE388" s="107">
        <f>AD388/H388</f>
        <v>0</v>
      </c>
      <c r="AF388" s="104">
        <f>IF(AE388&gt;0.3,0.3,AE388)</f>
        <v>0</v>
      </c>
      <c r="AG388" s="101">
        <f>AC388/D388</f>
        <v>1</v>
      </c>
      <c r="AH388" s="101">
        <f>C388/AC388</f>
        <v>1</v>
      </c>
      <c r="AI388" s="101">
        <f>AC388/E388</f>
        <v>1</v>
      </c>
      <c r="AJ388" s="103">
        <v>7404</v>
      </c>
      <c r="AK388" s="6">
        <v>0</v>
      </c>
      <c r="AL388" s="101">
        <f>AK388/H388</f>
        <v>0</v>
      </c>
      <c r="AM388" s="104">
        <f>IF(AL388&gt;0.3,0.3,AL388)</f>
        <v>0</v>
      </c>
      <c r="AN388" s="101">
        <f>AJ388/D388</f>
        <v>1</v>
      </c>
      <c r="AO388" s="101">
        <f>C388/AJ388</f>
        <v>1</v>
      </c>
      <c r="AP388" s="101">
        <f>AJ388/E388</f>
        <v>1</v>
      </c>
      <c r="AQ388" s="103">
        <v>7404</v>
      </c>
      <c r="AR388" s="103">
        <v>0</v>
      </c>
      <c r="AS388" s="101">
        <f>AR388/H388</f>
        <v>0</v>
      </c>
      <c r="AT388" s="104">
        <f>IF(AS388&gt;0.25,0.25,AS388)</f>
        <v>0</v>
      </c>
      <c r="AU388" s="101">
        <f>AQ388/D388</f>
        <v>1</v>
      </c>
      <c r="AV388" s="101">
        <f>C388/AQ388</f>
        <v>1</v>
      </c>
      <c r="AW388" s="101">
        <f>AQ388/E388</f>
        <v>1</v>
      </c>
      <c r="AX388" s="103">
        <v>7404</v>
      </c>
      <c r="AY388" s="6">
        <v>0</v>
      </c>
      <c r="AZ388" s="101">
        <f>AY388/H388</f>
        <v>0</v>
      </c>
      <c r="BA388" s="104">
        <f>IF(AZ388&gt;0.1,0.1,AZ388)</f>
        <v>0</v>
      </c>
      <c r="BB388" s="101">
        <f>AX388/D388</f>
        <v>1</v>
      </c>
      <c r="BC388" s="101">
        <f>C388/AX388</f>
        <v>1</v>
      </c>
      <c r="BD388" s="101">
        <f>AX388/E388</f>
        <v>1</v>
      </c>
    </row>
    <row r="389" spans="1:56" x14ac:dyDescent="0.2">
      <c r="A389" s="6" t="s">
        <v>1431</v>
      </c>
      <c r="B389" s="100">
        <v>410</v>
      </c>
      <c r="C389" s="13">
        <v>12930</v>
      </c>
      <c r="D389" s="13">
        <v>12913.5</v>
      </c>
      <c r="E389" s="13">
        <v>12918.5</v>
      </c>
      <c r="F389" s="13">
        <f>IF(C389=E389,1,0)</f>
        <v>0</v>
      </c>
      <c r="G389" s="13">
        <v>3</v>
      </c>
      <c r="H389" s="6">
        <f>VLOOKUP(B389,NEW_TRAIN_TEST!$A$2:$D$980,4,0)</f>
        <v>46</v>
      </c>
      <c r="I389" s="6" t="str">
        <f>VLOOKUP(B389,NEW_TRAIN_TEST!$A$2:$E$980,5,0)</f>
        <v>star</v>
      </c>
      <c r="J389" s="101">
        <f>G389/H389</f>
        <v>6.5217391304347824E-2</v>
      </c>
      <c r="K389" s="101">
        <f>IF(J389&gt;0.3,0.3,J389)</f>
        <v>6.5217391304347824E-2</v>
      </c>
      <c r="L389" s="101">
        <f>E389/D389</f>
        <v>1.00038719169861</v>
      </c>
      <c r="M389" s="101">
        <f>E389/C389</f>
        <v>0.99911059551430781</v>
      </c>
      <c r="N389" s="103">
        <v>12918.5</v>
      </c>
      <c r="O389" s="103">
        <v>2</v>
      </c>
      <c r="P389" s="104">
        <f>O389/H389</f>
        <v>4.3478260869565216E-2</v>
      </c>
      <c r="Q389" s="104">
        <f>IF(P389&gt;0.25,0.25,P389)</f>
        <v>4.3478260869565216E-2</v>
      </c>
      <c r="R389" s="101">
        <f>N389/D389</f>
        <v>1.00038719169861</v>
      </c>
      <c r="S389" s="101">
        <f>N389/C389</f>
        <v>0.99911059551430781</v>
      </c>
      <c r="T389" s="101">
        <f>N389/E389</f>
        <v>1</v>
      </c>
      <c r="U389" s="103">
        <v>12918.5</v>
      </c>
      <c r="V389" s="103">
        <f>IF(W389&lt;O389,1,0)</f>
        <v>0</v>
      </c>
      <c r="W389" s="6">
        <v>2</v>
      </c>
      <c r="X389" s="101">
        <f>W389/H389</f>
        <v>4.3478260869565216E-2</v>
      </c>
      <c r="Y389" s="104">
        <f>IF(X389&gt;0.25,0.25,X389)</f>
        <v>4.3478260869565216E-2</v>
      </c>
      <c r="Z389" s="101">
        <f>U389/D389</f>
        <v>1.00038719169861</v>
      </c>
      <c r="AA389" s="101">
        <f>U389/C389</f>
        <v>0.99911059551430781</v>
      </c>
      <c r="AB389" s="101">
        <f>U389/E389</f>
        <v>1</v>
      </c>
      <c r="AC389" s="103">
        <v>12918.5</v>
      </c>
      <c r="AD389" s="105">
        <v>3</v>
      </c>
      <c r="AE389" s="107">
        <f>AD389/H389</f>
        <v>6.5217391304347824E-2</v>
      </c>
      <c r="AF389" s="104">
        <f>IF(AE389&gt;0.3,0.3,AE389)</f>
        <v>6.5217391304347824E-2</v>
      </c>
      <c r="AG389" s="101">
        <f>AC389/D389</f>
        <v>1.00038719169861</v>
      </c>
      <c r="AH389" s="101">
        <f>C389/AC389</f>
        <v>1.0008901962302126</v>
      </c>
      <c r="AI389" s="101">
        <f>AC389/E389</f>
        <v>1</v>
      </c>
      <c r="AJ389" s="103">
        <v>12918.5</v>
      </c>
      <c r="AK389" s="6">
        <v>3</v>
      </c>
      <c r="AL389" s="101">
        <f>AK389/H389</f>
        <v>6.5217391304347824E-2</v>
      </c>
      <c r="AM389" s="104">
        <f>IF(AL389&gt;0.3,0.3,AL389)</f>
        <v>6.5217391304347824E-2</v>
      </c>
      <c r="AN389" s="101">
        <f>AJ389/D389</f>
        <v>1.00038719169861</v>
      </c>
      <c r="AO389" s="101">
        <f>C389/AJ389</f>
        <v>1.0008901962302126</v>
      </c>
      <c r="AP389" s="101">
        <f>AJ389/E389</f>
        <v>1</v>
      </c>
      <c r="AQ389" s="103">
        <v>12918.5</v>
      </c>
      <c r="AR389" s="103">
        <v>2</v>
      </c>
      <c r="AS389" s="101">
        <f>AR389/H389</f>
        <v>4.3478260869565216E-2</v>
      </c>
      <c r="AT389" s="104">
        <f>IF(AS389&gt;0.25,0.25,AS389)</f>
        <v>4.3478260869565216E-2</v>
      </c>
      <c r="AU389" s="101">
        <f>AQ389/D389</f>
        <v>1.00038719169861</v>
      </c>
      <c r="AV389" s="101">
        <f>C389/AQ389</f>
        <v>1.0008901962302126</v>
      </c>
      <c r="AW389" s="101">
        <f>AQ389/E389</f>
        <v>1</v>
      </c>
      <c r="AX389" s="103">
        <v>12918.5</v>
      </c>
      <c r="AY389" s="6">
        <v>0</v>
      </c>
      <c r="AZ389" s="101">
        <f>AY389/H389</f>
        <v>0</v>
      </c>
      <c r="BA389" s="104">
        <f>IF(AZ389&gt;0.1,0.1,AZ389)</f>
        <v>0</v>
      </c>
      <c r="BB389" s="101">
        <f>AX389/D389</f>
        <v>1.00038719169861</v>
      </c>
      <c r="BC389" s="101">
        <f>C389/AX389</f>
        <v>1.0008901962302126</v>
      </c>
      <c r="BD389" s="101">
        <f>AX389/E389</f>
        <v>1</v>
      </c>
    </row>
    <row r="390" spans="1:56" x14ac:dyDescent="0.2">
      <c r="A390" s="6" t="s">
        <v>1431</v>
      </c>
      <c r="B390" s="100">
        <v>411</v>
      </c>
      <c r="C390" s="13">
        <v>15184</v>
      </c>
      <c r="D390" s="13">
        <v>15174</v>
      </c>
      <c r="E390" s="13">
        <v>15174</v>
      </c>
      <c r="F390" s="13">
        <f>IF(C390=E390,1,0)</f>
        <v>0</v>
      </c>
      <c r="G390" s="13">
        <v>0</v>
      </c>
      <c r="H390" s="6">
        <f>VLOOKUP(B390,NEW_TRAIN_TEST!$A$2:$D$980,4,0)</f>
        <v>68</v>
      </c>
      <c r="I390" s="6" t="str">
        <f>VLOOKUP(B390,NEW_TRAIN_TEST!$A$2:$E$980,5,0)</f>
        <v>star</v>
      </c>
      <c r="J390" s="101">
        <f>G390/H390</f>
        <v>0</v>
      </c>
      <c r="K390" s="101">
        <f>IF(J390&gt;0.3,0.3,J390)</f>
        <v>0</v>
      </c>
      <c r="L390" s="101">
        <f>E390/D390</f>
        <v>1</v>
      </c>
      <c r="M390" s="101">
        <f>E390/C390</f>
        <v>0.99934141201264493</v>
      </c>
      <c r="N390" s="103">
        <v>15182</v>
      </c>
      <c r="O390" s="103">
        <v>4</v>
      </c>
      <c r="P390" s="104">
        <f>O390/H390</f>
        <v>5.8823529411764705E-2</v>
      </c>
      <c r="Q390" s="104">
        <f>IF(P390&gt;0.25,0.25,P390)</f>
        <v>5.8823529411764705E-2</v>
      </c>
      <c r="R390" s="101">
        <f>N390/D390</f>
        <v>1.000527217609068</v>
      </c>
      <c r="S390" s="101">
        <f>N390/C390</f>
        <v>0.99986828240252901</v>
      </c>
      <c r="T390" s="101">
        <f>N390/E390</f>
        <v>1.000527217609068</v>
      </c>
      <c r="U390" s="103">
        <v>15182</v>
      </c>
      <c r="V390" s="103">
        <f>IF(W390&lt;O390,1,0)</f>
        <v>0</v>
      </c>
      <c r="W390" s="6">
        <v>4</v>
      </c>
      <c r="X390" s="101">
        <f>W390/H390</f>
        <v>5.8823529411764705E-2</v>
      </c>
      <c r="Y390" s="104">
        <f>IF(X390&gt;0.25,0.25,X390)</f>
        <v>5.8823529411764705E-2</v>
      </c>
      <c r="Z390" s="101">
        <f>U390/D390</f>
        <v>1.000527217609068</v>
      </c>
      <c r="AA390" s="101">
        <f>U390/C390</f>
        <v>0.99986828240252901</v>
      </c>
      <c r="AB390" s="101">
        <f>U390/E390</f>
        <v>1.000527217609068</v>
      </c>
      <c r="AC390" s="103">
        <v>15179</v>
      </c>
      <c r="AD390" s="105">
        <v>8</v>
      </c>
      <c r="AE390" s="107">
        <f>AD390/H390</f>
        <v>0.11764705882352941</v>
      </c>
      <c r="AF390" s="104">
        <f>IF(AE390&gt;0.3,0.3,AE390)</f>
        <v>0.11764705882352941</v>
      </c>
      <c r="AG390" s="101">
        <f>AC390/D390</f>
        <v>1.0003295110056676</v>
      </c>
      <c r="AH390" s="101">
        <f>C390/AC390</f>
        <v>1.0003294024639304</v>
      </c>
      <c r="AI390" s="101">
        <f>AC390/E390</f>
        <v>1.0003295110056676</v>
      </c>
      <c r="AJ390" s="103">
        <v>15179</v>
      </c>
      <c r="AK390" s="6">
        <v>8</v>
      </c>
      <c r="AL390" s="101">
        <f>AK390/H390</f>
        <v>0.11764705882352941</v>
      </c>
      <c r="AM390" s="104">
        <f>IF(AL390&gt;0.3,0.3,AL390)</f>
        <v>0.11764705882352941</v>
      </c>
      <c r="AN390" s="101">
        <f>AJ390/D390</f>
        <v>1.0003295110056676</v>
      </c>
      <c r="AO390" s="101">
        <f>C390/AJ390</f>
        <v>1.0003294024639304</v>
      </c>
      <c r="AP390" s="101">
        <f>AJ390/E390</f>
        <v>1.0003295110056676</v>
      </c>
      <c r="AQ390" s="103">
        <v>15180</v>
      </c>
      <c r="AR390" s="103">
        <v>4</v>
      </c>
      <c r="AS390" s="101">
        <f>AR390/H390</f>
        <v>5.8823529411764705E-2</v>
      </c>
      <c r="AT390" s="104">
        <f>IF(AS390&gt;0.25,0.25,AS390)</f>
        <v>5.8823529411764705E-2</v>
      </c>
      <c r="AU390" s="101">
        <f>AQ390/D390</f>
        <v>1.0003954132068011</v>
      </c>
      <c r="AV390" s="101">
        <f>C390/AQ390</f>
        <v>1.0002635046113306</v>
      </c>
      <c r="AW390" s="101">
        <f>AQ390/E390</f>
        <v>1.0003954132068011</v>
      </c>
      <c r="AX390" s="103">
        <v>15174</v>
      </c>
      <c r="AY390" s="6">
        <v>1</v>
      </c>
      <c r="AZ390" s="101">
        <f>AY390/H390</f>
        <v>1.4705882352941176E-2</v>
      </c>
      <c r="BA390" s="104">
        <f>IF(AZ390&gt;0.1,0.1,AZ390)</f>
        <v>1.4705882352941176E-2</v>
      </c>
      <c r="BB390" s="101">
        <f>AX390/D390</f>
        <v>1</v>
      </c>
      <c r="BC390" s="101">
        <f>C390/AX390</f>
        <v>1.0006590220113352</v>
      </c>
      <c r="BD390" s="101">
        <f>AX390/E390</f>
        <v>1</v>
      </c>
    </row>
    <row r="391" spans="1:56" x14ac:dyDescent="0.2">
      <c r="A391" s="6" t="s">
        <v>1431</v>
      </c>
      <c r="B391" s="100">
        <v>412</v>
      </c>
      <c r="C391" s="13">
        <v>7139</v>
      </c>
      <c r="D391" s="13">
        <v>7139</v>
      </c>
      <c r="E391" s="13">
        <v>7139</v>
      </c>
      <c r="F391" s="13">
        <f>IF(C391=E391,1,0)</f>
        <v>1</v>
      </c>
      <c r="G391" s="13">
        <v>0</v>
      </c>
      <c r="H391" s="6">
        <f>VLOOKUP(B391,NEW_TRAIN_TEST!$A$2:$D$980,4,0)</f>
        <v>14</v>
      </c>
      <c r="I391" s="6" t="str">
        <f>VLOOKUP(B391,NEW_TRAIN_TEST!$A$2:$E$980,5,0)</f>
        <v>star</v>
      </c>
      <c r="J391" s="101">
        <f>G391/H391</f>
        <v>0</v>
      </c>
      <c r="K391" s="101">
        <f>IF(J391&gt;0.3,0.3,J391)</f>
        <v>0</v>
      </c>
      <c r="L391" s="101">
        <f>E391/D391</f>
        <v>1</v>
      </c>
      <c r="M391" s="101">
        <f>E391/C391</f>
        <v>1</v>
      </c>
      <c r="N391" s="103">
        <v>7139</v>
      </c>
      <c r="O391" s="103">
        <v>0</v>
      </c>
      <c r="P391" s="104">
        <f>O391/H391</f>
        <v>0</v>
      </c>
      <c r="Q391" s="104">
        <f>IF(P391&gt;0.25,0.25,P391)</f>
        <v>0</v>
      </c>
      <c r="R391" s="101">
        <f>N391/D391</f>
        <v>1</v>
      </c>
      <c r="S391" s="101">
        <f>N391/C391</f>
        <v>1</v>
      </c>
      <c r="T391" s="101">
        <f>N391/E391</f>
        <v>1</v>
      </c>
      <c r="U391" s="103">
        <v>7139</v>
      </c>
      <c r="V391" s="103">
        <f>IF(W391&lt;O391,1,0)</f>
        <v>0</v>
      </c>
      <c r="W391" s="6">
        <v>0</v>
      </c>
      <c r="X391" s="101">
        <f>W391/H391</f>
        <v>0</v>
      </c>
      <c r="Y391" s="104">
        <f>IF(X391&gt;0.25,0.25,X391)</f>
        <v>0</v>
      </c>
      <c r="Z391" s="101">
        <f>U391/D391</f>
        <v>1</v>
      </c>
      <c r="AA391" s="101">
        <f>U391/C391</f>
        <v>1</v>
      </c>
      <c r="AB391" s="101">
        <f>U391/E391</f>
        <v>1</v>
      </c>
      <c r="AC391" s="103">
        <v>7139</v>
      </c>
      <c r="AD391" s="105">
        <v>0</v>
      </c>
      <c r="AE391" s="107">
        <f>AD391/H391</f>
        <v>0</v>
      </c>
      <c r="AF391" s="104">
        <f>IF(AE391&gt;0.3,0.3,AE391)</f>
        <v>0</v>
      </c>
      <c r="AG391" s="101">
        <f>AC391/D391</f>
        <v>1</v>
      </c>
      <c r="AH391" s="101">
        <f>C391/AC391</f>
        <v>1</v>
      </c>
      <c r="AI391" s="101">
        <f>AC391/E391</f>
        <v>1</v>
      </c>
      <c r="AJ391" s="103">
        <v>7139</v>
      </c>
      <c r="AK391" s="6">
        <v>0</v>
      </c>
      <c r="AL391" s="101">
        <f>AK391/H391</f>
        <v>0</v>
      </c>
      <c r="AM391" s="104">
        <f>IF(AL391&gt;0.3,0.3,AL391)</f>
        <v>0</v>
      </c>
      <c r="AN391" s="101">
        <f>AJ391/D391</f>
        <v>1</v>
      </c>
      <c r="AO391" s="101">
        <f>C391/AJ391</f>
        <v>1</v>
      </c>
      <c r="AP391" s="101">
        <f>AJ391/E391</f>
        <v>1</v>
      </c>
      <c r="AQ391" s="103">
        <v>7139</v>
      </c>
      <c r="AR391" s="103">
        <v>0</v>
      </c>
      <c r="AS391" s="101">
        <f>AR391/H391</f>
        <v>0</v>
      </c>
      <c r="AT391" s="104">
        <f>IF(AS391&gt;0.25,0.25,AS391)</f>
        <v>0</v>
      </c>
      <c r="AU391" s="101">
        <f>AQ391/D391</f>
        <v>1</v>
      </c>
      <c r="AV391" s="101">
        <f>C391/AQ391</f>
        <v>1</v>
      </c>
      <c r="AW391" s="101">
        <f>AQ391/E391</f>
        <v>1</v>
      </c>
      <c r="AX391" s="103">
        <v>7139</v>
      </c>
      <c r="AY391" s="6">
        <v>0</v>
      </c>
      <c r="AZ391" s="101">
        <f>AY391/H391</f>
        <v>0</v>
      </c>
      <c r="BA391" s="104">
        <f>IF(AZ391&gt;0.1,0.1,AZ391)</f>
        <v>0</v>
      </c>
      <c r="BB391" s="101">
        <f>AX391/D391</f>
        <v>1</v>
      </c>
      <c r="BC391" s="101">
        <f>C391/AX391</f>
        <v>1</v>
      </c>
      <c r="BD391" s="101">
        <f>AX391/E391</f>
        <v>1</v>
      </c>
    </row>
    <row r="392" spans="1:56" x14ac:dyDescent="0.2">
      <c r="A392" s="6" t="s">
        <v>1431</v>
      </c>
      <c r="B392" s="100">
        <v>413</v>
      </c>
      <c r="C392" s="13">
        <v>7474</v>
      </c>
      <c r="D392" s="13">
        <v>7474</v>
      </c>
      <c r="E392" s="13">
        <v>7474</v>
      </c>
      <c r="F392" s="13">
        <f>IF(C392=E392,1,0)</f>
        <v>1</v>
      </c>
      <c r="G392" s="13">
        <v>0</v>
      </c>
      <c r="H392" s="6">
        <f>VLOOKUP(B392,NEW_TRAIN_TEST!$A$2:$D$980,4,0)</f>
        <v>10</v>
      </c>
      <c r="I392" s="6" t="str">
        <f>VLOOKUP(B392,NEW_TRAIN_TEST!$A$2:$E$980,5,0)</f>
        <v>star</v>
      </c>
      <c r="J392" s="101">
        <f>G392/H392</f>
        <v>0</v>
      </c>
      <c r="K392" s="101">
        <f>IF(J392&gt;0.3,0.3,J392)</f>
        <v>0</v>
      </c>
      <c r="L392" s="101">
        <f>E392/D392</f>
        <v>1</v>
      </c>
      <c r="M392" s="101">
        <f>E392/C392</f>
        <v>1</v>
      </c>
      <c r="N392" s="103">
        <v>7474</v>
      </c>
      <c r="O392" s="103">
        <v>0</v>
      </c>
      <c r="P392" s="104">
        <f>O392/H392</f>
        <v>0</v>
      </c>
      <c r="Q392" s="104">
        <f>IF(P392&gt;0.25,0.25,P392)</f>
        <v>0</v>
      </c>
      <c r="R392" s="101">
        <f>N392/D392</f>
        <v>1</v>
      </c>
      <c r="S392" s="101">
        <f>N392/C392</f>
        <v>1</v>
      </c>
      <c r="T392" s="101">
        <f>N392/E392</f>
        <v>1</v>
      </c>
      <c r="U392" s="103">
        <v>7474</v>
      </c>
      <c r="V392" s="103">
        <f>IF(W392&lt;O392,1,0)</f>
        <v>0</v>
      </c>
      <c r="W392" s="6">
        <v>0</v>
      </c>
      <c r="X392" s="101">
        <f>W392/H392</f>
        <v>0</v>
      </c>
      <c r="Y392" s="104">
        <f>IF(X392&gt;0.25,0.25,X392)</f>
        <v>0</v>
      </c>
      <c r="Z392" s="101">
        <f>U392/D392</f>
        <v>1</v>
      </c>
      <c r="AA392" s="101">
        <f>U392/C392</f>
        <v>1</v>
      </c>
      <c r="AB392" s="101">
        <f>U392/E392</f>
        <v>1</v>
      </c>
      <c r="AC392" s="103">
        <v>7474</v>
      </c>
      <c r="AD392" s="105">
        <v>0</v>
      </c>
      <c r="AE392" s="107">
        <f>AD392/H392</f>
        <v>0</v>
      </c>
      <c r="AF392" s="104">
        <f>IF(AE392&gt;0.3,0.3,AE392)</f>
        <v>0</v>
      </c>
      <c r="AG392" s="101">
        <f>AC392/D392</f>
        <v>1</v>
      </c>
      <c r="AH392" s="101">
        <f>C392/AC392</f>
        <v>1</v>
      </c>
      <c r="AI392" s="101">
        <f>AC392/E392</f>
        <v>1</v>
      </c>
      <c r="AJ392" s="103">
        <v>7474</v>
      </c>
      <c r="AK392" s="6">
        <v>0</v>
      </c>
      <c r="AL392" s="101">
        <f>AK392/H392</f>
        <v>0</v>
      </c>
      <c r="AM392" s="104">
        <f>IF(AL392&gt;0.3,0.3,AL392)</f>
        <v>0</v>
      </c>
      <c r="AN392" s="101">
        <f>AJ392/D392</f>
        <v>1</v>
      </c>
      <c r="AO392" s="101">
        <f>C392/AJ392</f>
        <v>1</v>
      </c>
      <c r="AP392" s="101">
        <f>AJ392/E392</f>
        <v>1</v>
      </c>
      <c r="AQ392" s="103">
        <v>7474</v>
      </c>
      <c r="AR392" s="103">
        <v>0</v>
      </c>
      <c r="AS392" s="101">
        <f>AR392/H392</f>
        <v>0</v>
      </c>
      <c r="AT392" s="104">
        <f>IF(AS392&gt;0.25,0.25,AS392)</f>
        <v>0</v>
      </c>
      <c r="AU392" s="101">
        <f>AQ392/D392</f>
        <v>1</v>
      </c>
      <c r="AV392" s="101">
        <f>C392/AQ392</f>
        <v>1</v>
      </c>
      <c r="AW392" s="101">
        <f>AQ392/E392</f>
        <v>1</v>
      </c>
      <c r="AX392" s="103">
        <v>7474</v>
      </c>
      <c r="AY392" s="6">
        <v>0</v>
      </c>
      <c r="AZ392" s="101">
        <f>AY392/H392</f>
        <v>0</v>
      </c>
      <c r="BA392" s="104">
        <f>IF(AZ392&gt;0.1,0.1,AZ392)</f>
        <v>0</v>
      </c>
      <c r="BB392" s="101">
        <f>AX392/D392</f>
        <v>1</v>
      </c>
      <c r="BC392" s="101">
        <f>C392/AX392</f>
        <v>1</v>
      </c>
      <c r="BD392" s="101">
        <f>AX392/E392</f>
        <v>1</v>
      </c>
    </row>
    <row r="393" spans="1:56" x14ac:dyDescent="0.2">
      <c r="A393" s="6" t="s">
        <v>1431</v>
      </c>
      <c r="B393" s="100">
        <v>414</v>
      </c>
      <c r="C393" s="13">
        <v>9373</v>
      </c>
      <c r="D393" s="13">
        <v>9259</v>
      </c>
      <c r="E393" s="13">
        <v>9259</v>
      </c>
      <c r="F393" s="13">
        <f>IF(C393=E393,1,0)</f>
        <v>0</v>
      </c>
      <c r="G393" s="13">
        <v>0</v>
      </c>
      <c r="H393" s="6">
        <f>VLOOKUP(B393,NEW_TRAIN_TEST!$A$2:$D$980,4,0)</f>
        <v>22</v>
      </c>
      <c r="I393" s="6" t="str">
        <f>VLOOKUP(B393,NEW_TRAIN_TEST!$A$2:$E$980,5,0)</f>
        <v>star</v>
      </c>
      <c r="J393" s="101">
        <f>G393/H393</f>
        <v>0</v>
      </c>
      <c r="K393" s="101">
        <f>IF(J393&gt;0.3,0.3,J393)</f>
        <v>0</v>
      </c>
      <c r="L393" s="101">
        <f>E393/D393</f>
        <v>1</v>
      </c>
      <c r="M393" s="101">
        <f>E393/C393</f>
        <v>0.98783740531313347</v>
      </c>
      <c r="N393" s="103">
        <v>9367</v>
      </c>
      <c r="O393" s="103">
        <v>4</v>
      </c>
      <c r="P393" s="104">
        <f>O393/H393</f>
        <v>0.18181818181818182</v>
      </c>
      <c r="Q393" s="104">
        <f>IF(P393&gt;0.25,0.25,P393)</f>
        <v>0.18181818181818182</v>
      </c>
      <c r="R393" s="101">
        <f>N393/D393</f>
        <v>1.0116643266011449</v>
      </c>
      <c r="S393" s="101">
        <f>N393/C393</f>
        <v>0.99935986343753336</v>
      </c>
      <c r="T393" s="101">
        <f>N393/E393</f>
        <v>1.0116643266011449</v>
      </c>
      <c r="U393" s="103">
        <v>9367</v>
      </c>
      <c r="V393" s="103">
        <f>IF(W393&lt;O393,1,0)</f>
        <v>0</v>
      </c>
      <c r="W393" s="6">
        <v>4</v>
      </c>
      <c r="X393" s="101">
        <f>W393/H393</f>
        <v>0.18181818181818182</v>
      </c>
      <c r="Y393" s="104">
        <f>IF(X393&gt;0.25,0.25,X393)</f>
        <v>0.18181818181818182</v>
      </c>
      <c r="Z393" s="101">
        <f>U393/D393</f>
        <v>1.0116643266011449</v>
      </c>
      <c r="AA393" s="101">
        <f>U393/C393</f>
        <v>0.99935986343753336</v>
      </c>
      <c r="AB393" s="101">
        <f>U393/E393</f>
        <v>1.0116643266011449</v>
      </c>
      <c r="AC393" s="103">
        <v>9369</v>
      </c>
      <c r="AD393" s="105">
        <v>9</v>
      </c>
      <c r="AE393" s="107">
        <f>AD393/H393</f>
        <v>0.40909090909090912</v>
      </c>
      <c r="AF393" s="104">
        <f>IF(AE393&gt;0.3,0.3,AE393)</f>
        <v>0.3</v>
      </c>
      <c r="AG393" s="101">
        <f>AC393/D393</f>
        <v>1.0118803326493142</v>
      </c>
      <c r="AH393" s="101">
        <f>C393/AC393</f>
        <v>1.000426939908208</v>
      </c>
      <c r="AI393" s="101">
        <f>AC393/E393</f>
        <v>1.0118803326493142</v>
      </c>
      <c r="AJ393" s="103">
        <v>9369</v>
      </c>
      <c r="AK393" s="6">
        <v>9</v>
      </c>
      <c r="AL393" s="101">
        <f>AK393/H393</f>
        <v>0.40909090909090912</v>
      </c>
      <c r="AM393" s="104">
        <f>IF(AL393&gt;0.3,0.3,AL393)</f>
        <v>0.3</v>
      </c>
      <c r="AN393" s="101">
        <f>AJ393/D393</f>
        <v>1.0118803326493142</v>
      </c>
      <c r="AO393" s="101">
        <f>C393/AJ393</f>
        <v>1.000426939908208</v>
      </c>
      <c r="AP393" s="101">
        <f>AJ393/E393</f>
        <v>1.0118803326493142</v>
      </c>
      <c r="AQ393" s="103">
        <v>9373</v>
      </c>
      <c r="AR393" s="103">
        <v>14</v>
      </c>
      <c r="AS393" s="101">
        <f>AR393/H393</f>
        <v>0.63636363636363635</v>
      </c>
      <c r="AT393" s="104">
        <f>IF(AS393&gt;0.25,0.25,AS393)</f>
        <v>0.25</v>
      </c>
      <c r="AU393" s="101">
        <f>AQ393/D393</f>
        <v>1.0123123447456528</v>
      </c>
      <c r="AV393" s="101">
        <f>C393/AQ393</f>
        <v>1</v>
      </c>
      <c r="AW393" s="101">
        <f>AQ393/E393</f>
        <v>1.0123123447456528</v>
      </c>
      <c r="AX393" s="103">
        <v>9259</v>
      </c>
      <c r="AY393" s="6">
        <v>0</v>
      </c>
      <c r="AZ393" s="101">
        <f>AY393/H393</f>
        <v>0</v>
      </c>
      <c r="BA393" s="104">
        <f>IF(AZ393&gt;0.1,0.1,AZ393)</f>
        <v>0</v>
      </c>
      <c r="BB393" s="101">
        <f>AX393/D393</f>
        <v>1</v>
      </c>
      <c r="BC393" s="101">
        <f>C393/AX393</f>
        <v>1.0123123447456528</v>
      </c>
      <c r="BD393" s="101">
        <f>AX393/E393</f>
        <v>1</v>
      </c>
    </row>
    <row r="394" spans="1:56" x14ac:dyDescent="0.2">
      <c r="A394" s="6" t="s">
        <v>1431</v>
      </c>
      <c r="B394" s="100">
        <v>415</v>
      </c>
      <c r="C394" s="13">
        <v>11920</v>
      </c>
      <c r="D394" s="13">
        <v>11857</v>
      </c>
      <c r="E394" s="13">
        <v>11857</v>
      </c>
      <c r="F394" s="13">
        <f>IF(C394=E394,1,0)</f>
        <v>0</v>
      </c>
      <c r="G394" s="13">
        <v>0</v>
      </c>
      <c r="H394" s="6">
        <f>VLOOKUP(B394,NEW_TRAIN_TEST!$A$2:$D$980,4,0)</f>
        <v>41</v>
      </c>
      <c r="I394" s="6" t="str">
        <f>VLOOKUP(B394,NEW_TRAIN_TEST!$A$2:$E$980,5,0)</f>
        <v>star</v>
      </c>
      <c r="J394" s="101">
        <f>G394/H394</f>
        <v>0</v>
      </c>
      <c r="K394" s="101">
        <f>IF(J394&gt;0.3,0.3,J394)</f>
        <v>0</v>
      </c>
      <c r="L394" s="101">
        <f>E394/D394</f>
        <v>1</v>
      </c>
      <c r="M394" s="101">
        <f>E394/C394</f>
        <v>0.99471476510067114</v>
      </c>
      <c r="N394" s="103">
        <v>11892</v>
      </c>
      <c r="O394" s="103">
        <v>6</v>
      </c>
      <c r="P394" s="104">
        <f>O394/H394</f>
        <v>0.14634146341463414</v>
      </c>
      <c r="Q394" s="104">
        <f>IF(P394&gt;0.25,0.25,P394)</f>
        <v>0.14634146341463414</v>
      </c>
      <c r="R394" s="101">
        <f>N394/D394</f>
        <v>1.0029518427932866</v>
      </c>
      <c r="S394" s="101">
        <f>N394/C394</f>
        <v>0.99765100671140938</v>
      </c>
      <c r="T394" s="101">
        <f>N394/E394</f>
        <v>1.0029518427932866</v>
      </c>
      <c r="U394" s="103">
        <v>11899.25</v>
      </c>
      <c r="V394" s="103">
        <f>IF(W394&lt;O394,1,0)</f>
        <v>0</v>
      </c>
      <c r="W394" s="6">
        <v>30</v>
      </c>
      <c r="X394" s="101">
        <f>W394/H394</f>
        <v>0.73170731707317072</v>
      </c>
      <c r="Y394" s="104">
        <f>IF(X394&gt;0.25,0.25,X394)</f>
        <v>0.25</v>
      </c>
      <c r="Z394" s="101">
        <f>U394/D394</f>
        <v>1.0035632959433247</v>
      </c>
      <c r="AA394" s="101">
        <f>U394/C394</f>
        <v>0.99825922818791946</v>
      </c>
      <c r="AB394" s="101">
        <f>U394/E394</f>
        <v>1.0035632959433247</v>
      </c>
      <c r="AC394" s="103">
        <v>11901</v>
      </c>
      <c r="AD394" s="105">
        <v>35</v>
      </c>
      <c r="AE394" s="107">
        <f>AD394/H394</f>
        <v>0.85365853658536583</v>
      </c>
      <c r="AF394" s="104">
        <f>IF(AE394&gt;0.3,0.3,AE394)</f>
        <v>0.3</v>
      </c>
      <c r="AG394" s="101">
        <f>AC394/D394</f>
        <v>1.003710888082989</v>
      </c>
      <c r="AH394" s="101">
        <f>C394/AC394</f>
        <v>1.0015965044954205</v>
      </c>
      <c r="AI394" s="101">
        <f>AC394/E394</f>
        <v>1.003710888082989</v>
      </c>
      <c r="AJ394" s="103">
        <v>11888.5</v>
      </c>
      <c r="AK394" s="6">
        <v>17</v>
      </c>
      <c r="AL394" s="101">
        <f>AK394/H394</f>
        <v>0.41463414634146339</v>
      </c>
      <c r="AM394" s="104">
        <f>IF(AL394&gt;0.3,0.3,AL394)</f>
        <v>0.3</v>
      </c>
      <c r="AN394" s="101">
        <f>AJ394/D394</f>
        <v>1.002656658513958</v>
      </c>
      <c r="AO394" s="101">
        <f>C394/AJ394</f>
        <v>1.0026496193800731</v>
      </c>
      <c r="AP394" s="101">
        <f>AJ394/E394</f>
        <v>1.002656658513958</v>
      </c>
      <c r="AQ394" s="103">
        <v>11873.5</v>
      </c>
      <c r="AR394" s="103">
        <v>4</v>
      </c>
      <c r="AS394" s="101">
        <f>AR394/H394</f>
        <v>9.7560975609756101E-2</v>
      </c>
      <c r="AT394" s="104">
        <f>IF(AS394&gt;0.25,0.25,AS394)</f>
        <v>9.7560975609756101E-2</v>
      </c>
      <c r="AU394" s="101">
        <f>AQ394/D394</f>
        <v>1.0013915830311209</v>
      </c>
      <c r="AV394" s="101">
        <f>C394/AQ394</f>
        <v>1.00391628416221</v>
      </c>
      <c r="AW394" s="101">
        <f>AQ394/E394</f>
        <v>1.0013915830311209</v>
      </c>
      <c r="AX394" s="103">
        <v>11857</v>
      </c>
      <c r="AY394" s="6">
        <v>0</v>
      </c>
      <c r="AZ394" s="101">
        <f>AY394/H394</f>
        <v>0</v>
      </c>
      <c r="BA394" s="104">
        <f>IF(AZ394&gt;0.1,0.1,AZ394)</f>
        <v>0</v>
      </c>
      <c r="BB394" s="101">
        <f>AX394/D394</f>
        <v>1</v>
      </c>
      <c r="BC394" s="101">
        <f>C394/AX394</f>
        <v>1.005313317027916</v>
      </c>
      <c r="BD394" s="101">
        <f>AX394/E394</f>
        <v>1</v>
      </c>
    </row>
    <row r="395" spans="1:56" x14ac:dyDescent="0.2">
      <c r="A395" s="6" t="s">
        <v>1431</v>
      </c>
      <c r="B395" s="100">
        <v>416</v>
      </c>
      <c r="C395" s="13">
        <v>15349</v>
      </c>
      <c r="D395" s="13">
        <v>15270.5</v>
      </c>
      <c r="E395" s="13">
        <v>15287.2</v>
      </c>
      <c r="F395" s="13">
        <f>IF(C395=E395,1,0)</f>
        <v>0</v>
      </c>
      <c r="G395" s="13">
        <v>5</v>
      </c>
      <c r="H395" s="6">
        <f>VLOOKUP(B395,NEW_TRAIN_TEST!$A$2:$D$980,4,0)</f>
        <v>73</v>
      </c>
      <c r="I395" s="6" t="str">
        <f>VLOOKUP(B395,NEW_TRAIN_TEST!$A$2:$E$980,5,0)</f>
        <v>star</v>
      </c>
      <c r="J395" s="101">
        <f>G395/H395</f>
        <v>6.8493150684931503E-2</v>
      </c>
      <c r="K395" s="101">
        <f>IF(J395&gt;0.3,0.3,J395)</f>
        <v>6.8493150684931503E-2</v>
      </c>
      <c r="L395" s="101">
        <f>E395/D395</f>
        <v>1.0010936118660163</v>
      </c>
      <c r="M395" s="101">
        <f>E395/C395</f>
        <v>0.99597367906704026</v>
      </c>
      <c r="N395" s="103">
        <v>15287.2</v>
      </c>
      <c r="O395" s="103">
        <v>4</v>
      </c>
      <c r="P395" s="104">
        <f>O395/H395</f>
        <v>5.4794520547945202E-2</v>
      </c>
      <c r="Q395" s="104">
        <f>IF(P395&gt;0.25,0.25,P395)</f>
        <v>5.4794520547945202E-2</v>
      </c>
      <c r="R395" s="101">
        <f>N395/D395</f>
        <v>1.0010936118660163</v>
      </c>
      <c r="S395" s="101">
        <f>N395/C395</f>
        <v>0.99597367906704026</v>
      </c>
      <c r="T395" s="101">
        <f>N395/E395</f>
        <v>1</v>
      </c>
      <c r="U395" s="103">
        <v>15287.2</v>
      </c>
      <c r="V395" s="103">
        <f>IF(W395&lt;O395,1,0)</f>
        <v>0</v>
      </c>
      <c r="W395" s="6">
        <v>4</v>
      </c>
      <c r="X395" s="101">
        <f>W395/H395</f>
        <v>5.4794520547945202E-2</v>
      </c>
      <c r="Y395" s="104">
        <f>IF(X395&gt;0.25,0.25,X395)</f>
        <v>5.4794520547945202E-2</v>
      </c>
      <c r="Z395" s="101">
        <f>U395/D395</f>
        <v>1.0010936118660163</v>
      </c>
      <c r="AA395" s="101">
        <f>U395/C395</f>
        <v>0.99597367906704026</v>
      </c>
      <c r="AB395" s="101">
        <f>U395/E395</f>
        <v>1</v>
      </c>
      <c r="AC395" s="103">
        <v>15287.2</v>
      </c>
      <c r="AD395" s="105">
        <v>5</v>
      </c>
      <c r="AE395" s="107">
        <f>AD395/H395</f>
        <v>6.8493150684931503E-2</v>
      </c>
      <c r="AF395" s="104">
        <f>IF(AE395&gt;0.3,0.3,AE395)</f>
        <v>6.8493150684931503E-2</v>
      </c>
      <c r="AG395" s="101">
        <f>AC395/D395</f>
        <v>1.0010936118660163</v>
      </c>
      <c r="AH395" s="101">
        <f>C395/AC395</f>
        <v>1.0040425977288188</v>
      </c>
      <c r="AI395" s="101">
        <f>AC395/E395</f>
        <v>1</v>
      </c>
      <c r="AJ395" s="103">
        <v>15287.2</v>
      </c>
      <c r="AK395" s="6">
        <v>5</v>
      </c>
      <c r="AL395" s="101">
        <f>AK395/H395</f>
        <v>6.8493150684931503E-2</v>
      </c>
      <c r="AM395" s="104">
        <f>IF(AL395&gt;0.3,0.3,AL395)</f>
        <v>6.8493150684931503E-2</v>
      </c>
      <c r="AN395" s="101">
        <f>AJ395/D395</f>
        <v>1.0010936118660163</v>
      </c>
      <c r="AO395" s="101">
        <f>C395/AJ395</f>
        <v>1.0040425977288188</v>
      </c>
      <c r="AP395" s="101">
        <f>AJ395/E395</f>
        <v>1</v>
      </c>
      <c r="AQ395" s="103">
        <v>15287.2</v>
      </c>
      <c r="AR395" s="103">
        <v>2</v>
      </c>
      <c r="AS395" s="101">
        <f>AR395/H395</f>
        <v>2.7397260273972601E-2</v>
      </c>
      <c r="AT395" s="104">
        <f>IF(AS395&gt;0.25,0.25,AS395)</f>
        <v>2.7397260273972601E-2</v>
      </c>
      <c r="AU395" s="101">
        <f>AQ395/D395</f>
        <v>1.0010936118660163</v>
      </c>
      <c r="AV395" s="101">
        <f>C395/AQ395</f>
        <v>1.0040425977288188</v>
      </c>
      <c r="AW395" s="101">
        <f>AQ395/E395</f>
        <v>1</v>
      </c>
      <c r="AX395" s="103">
        <v>15287.2</v>
      </c>
      <c r="AY395" s="6">
        <v>0</v>
      </c>
      <c r="AZ395" s="101">
        <f>AY395/H395</f>
        <v>0</v>
      </c>
      <c r="BA395" s="104">
        <f>IF(AZ395&gt;0.1,0.1,AZ395)</f>
        <v>0</v>
      </c>
      <c r="BB395" s="101">
        <f>AX395/D395</f>
        <v>1.0010936118660163</v>
      </c>
      <c r="BC395" s="101">
        <f>C395/AX395</f>
        <v>1.0040425977288188</v>
      </c>
      <c r="BD395" s="101">
        <f>AX395/E395</f>
        <v>1</v>
      </c>
    </row>
    <row r="396" spans="1:56" x14ac:dyDescent="0.2">
      <c r="A396" s="6" t="s">
        <v>1431</v>
      </c>
      <c r="B396" s="100">
        <v>417</v>
      </c>
      <c r="C396" s="13">
        <v>13960</v>
      </c>
      <c r="D396" s="13">
        <v>13924</v>
      </c>
      <c r="E396" s="13">
        <v>13924</v>
      </c>
      <c r="F396" s="13">
        <f>IF(C396=E396,1,0)</f>
        <v>0</v>
      </c>
      <c r="G396" s="13">
        <v>0</v>
      </c>
      <c r="H396" s="6">
        <f>VLOOKUP(B396,NEW_TRAIN_TEST!$A$2:$D$980,4,0)</f>
        <v>59</v>
      </c>
      <c r="I396" s="6" t="str">
        <f>VLOOKUP(B396,NEW_TRAIN_TEST!$A$2:$E$980,5,0)</f>
        <v>star</v>
      </c>
      <c r="J396" s="101">
        <f>G396/H396</f>
        <v>0</v>
      </c>
      <c r="K396" s="101">
        <f>IF(J396&gt;0.3,0.3,J396)</f>
        <v>0</v>
      </c>
      <c r="L396" s="101">
        <f>E396/D396</f>
        <v>1</v>
      </c>
      <c r="M396" s="101">
        <f>E396/C396</f>
        <v>0.99742120343839547</v>
      </c>
      <c r="N396" s="103">
        <v>13936.5</v>
      </c>
      <c r="O396" s="103">
        <v>2</v>
      </c>
      <c r="P396" s="104">
        <f>O396/H396</f>
        <v>3.3898305084745763E-2</v>
      </c>
      <c r="Q396" s="104">
        <f>IF(P396&gt;0.25,0.25,P396)</f>
        <v>3.3898305084745763E-2</v>
      </c>
      <c r="R396" s="101">
        <f>N396/D396</f>
        <v>1.000897730537202</v>
      </c>
      <c r="S396" s="101">
        <f>N396/C396</f>
        <v>0.99831661891117474</v>
      </c>
      <c r="T396" s="101">
        <f>N396/E396</f>
        <v>1.000897730537202</v>
      </c>
      <c r="U396" s="103">
        <v>13936.5</v>
      </c>
      <c r="V396" s="103">
        <f>IF(W396&lt;O396,1,0)</f>
        <v>0</v>
      </c>
      <c r="W396" s="6">
        <v>2</v>
      </c>
      <c r="X396" s="101">
        <f>W396/H396</f>
        <v>3.3898305084745763E-2</v>
      </c>
      <c r="Y396" s="104">
        <f>IF(X396&gt;0.25,0.25,X396)</f>
        <v>3.3898305084745763E-2</v>
      </c>
      <c r="Z396" s="101">
        <f>U396/D396</f>
        <v>1.000897730537202</v>
      </c>
      <c r="AA396" s="101">
        <f>U396/C396</f>
        <v>0.99831661891117474</v>
      </c>
      <c r="AB396" s="101">
        <f>U396/E396</f>
        <v>1.000897730537202</v>
      </c>
      <c r="AC396" s="103">
        <v>13959.67</v>
      </c>
      <c r="AD396" s="105">
        <v>48</v>
      </c>
      <c r="AE396" s="107">
        <f>AD396/H396</f>
        <v>0.81355932203389836</v>
      </c>
      <c r="AF396" s="104">
        <f>IF(AE396&gt;0.3,0.3,AE396)</f>
        <v>0.3</v>
      </c>
      <c r="AG396" s="101">
        <f>AC396/D396</f>
        <v>1.0025617638609594</v>
      </c>
      <c r="AH396" s="101">
        <f>C396/AC396</f>
        <v>1.0000236395272954</v>
      </c>
      <c r="AI396" s="101">
        <f>AC396/E396</f>
        <v>1.0025617638609594</v>
      </c>
      <c r="AJ396" s="103">
        <v>13945.83</v>
      </c>
      <c r="AK396" s="6">
        <v>28</v>
      </c>
      <c r="AL396" s="101">
        <f>AK396/H396</f>
        <v>0.47457627118644069</v>
      </c>
      <c r="AM396" s="104">
        <f>IF(AL396&gt;0.3,0.3,AL396)</f>
        <v>0.3</v>
      </c>
      <c r="AN396" s="101">
        <f>AJ396/D396</f>
        <v>1.0015677966101695</v>
      </c>
      <c r="AO396" s="101">
        <f>C396/AJ396</f>
        <v>1.0010160743390677</v>
      </c>
      <c r="AP396" s="101">
        <f>AJ396/E396</f>
        <v>1.0015677966101695</v>
      </c>
      <c r="AQ396" s="103">
        <v>13943</v>
      </c>
      <c r="AR396" s="103">
        <v>7</v>
      </c>
      <c r="AS396" s="101">
        <f>AR396/H396</f>
        <v>0.11864406779661017</v>
      </c>
      <c r="AT396" s="104">
        <f>IF(AS396&gt;0.25,0.25,AS396)</f>
        <v>0.11864406779661017</v>
      </c>
      <c r="AU396" s="101">
        <f>AQ396/D396</f>
        <v>1.0013645504165469</v>
      </c>
      <c r="AV396" s="101">
        <f>C396/AQ396</f>
        <v>1.0012192498027683</v>
      </c>
      <c r="AW396" s="101">
        <f>AQ396/E396</f>
        <v>1.0013645504165469</v>
      </c>
      <c r="AX396" s="103">
        <v>13924</v>
      </c>
      <c r="AY396" s="6">
        <v>0</v>
      </c>
      <c r="AZ396" s="101">
        <f>AY396/H396</f>
        <v>0</v>
      </c>
      <c r="BA396" s="104">
        <f>IF(AZ396&gt;0.1,0.1,AZ396)</f>
        <v>0</v>
      </c>
      <c r="BB396" s="101">
        <f>AX396/D396</f>
        <v>1</v>
      </c>
      <c r="BC396" s="101">
        <f>C396/AX396</f>
        <v>1.0025854639471417</v>
      </c>
      <c r="BD396" s="101">
        <f>AX396/E396</f>
        <v>1</v>
      </c>
    </row>
    <row r="397" spans="1:56" x14ac:dyDescent="0.2">
      <c r="A397" s="6" t="s">
        <v>1431</v>
      </c>
      <c r="B397" s="100">
        <v>418</v>
      </c>
      <c r="C397" s="13">
        <v>7918</v>
      </c>
      <c r="D397" s="13">
        <v>7918</v>
      </c>
      <c r="E397" s="13">
        <v>7918</v>
      </c>
      <c r="F397" s="13">
        <f>IF(C397=E397,1,0)</f>
        <v>1</v>
      </c>
      <c r="G397" s="13">
        <v>0</v>
      </c>
      <c r="H397" s="6">
        <f>VLOOKUP(B397,NEW_TRAIN_TEST!$A$2:$D$980,4,0)</f>
        <v>16</v>
      </c>
      <c r="I397" s="6" t="str">
        <f>VLOOKUP(B397,NEW_TRAIN_TEST!$A$2:$E$980,5,0)</f>
        <v>star</v>
      </c>
      <c r="J397" s="101">
        <f>G397/H397</f>
        <v>0</v>
      </c>
      <c r="K397" s="101">
        <f>IF(J397&gt;0.3,0.3,J397)</f>
        <v>0</v>
      </c>
      <c r="L397" s="101">
        <f>E397/D397</f>
        <v>1</v>
      </c>
      <c r="M397" s="101">
        <f>E397/C397</f>
        <v>1</v>
      </c>
      <c r="N397" s="103">
        <v>7918</v>
      </c>
      <c r="O397" s="103">
        <v>0</v>
      </c>
      <c r="P397" s="104">
        <f>O397/H397</f>
        <v>0</v>
      </c>
      <c r="Q397" s="104">
        <f>IF(P397&gt;0.25,0.25,P397)</f>
        <v>0</v>
      </c>
      <c r="R397" s="101">
        <f>N397/D397</f>
        <v>1</v>
      </c>
      <c r="S397" s="101">
        <f>N397/C397</f>
        <v>1</v>
      </c>
      <c r="T397" s="101">
        <f>N397/E397</f>
        <v>1</v>
      </c>
      <c r="U397" s="103">
        <v>7918</v>
      </c>
      <c r="V397" s="103">
        <f>IF(W397&lt;O397,1,0)</f>
        <v>0</v>
      </c>
      <c r="W397" s="6">
        <v>0</v>
      </c>
      <c r="X397" s="101">
        <f>W397/H397</f>
        <v>0</v>
      </c>
      <c r="Y397" s="104">
        <f>IF(X397&gt;0.25,0.25,X397)</f>
        <v>0</v>
      </c>
      <c r="Z397" s="101">
        <f>U397/D397</f>
        <v>1</v>
      </c>
      <c r="AA397" s="101">
        <f>U397/C397</f>
        <v>1</v>
      </c>
      <c r="AB397" s="101">
        <f>U397/E397</f>
        <v>1</v>
      </c>
      <c r="AC397" s="103">
        <v>7918</v>
      </c>
      <c r="AD397" s="105">
        <v>0</v>
      </c>
      <c r="AE397" s="107">
        <f>AD397/H397</f>
        <v>0</v>
      </c>
      <c r="AF397" s="104">
        <f>IF(AE397&gt;0.3,0.3,AE397)</f>
        <v>0</v>
      </c>
      <c r="AG397" s="101">
        <f>AC397/D397</f>
        <v>1</v>
      </c>
      <c r="AH397" s="101">
        <f>C397/AC397</f>
        <v>1</v>
      </c>
      <c r="AI397" s="101">
        <f>AC397/E397</f>
        <v>1</v>
      </c>
      <c r="AJ397" s="103">
        <v>7918</v>
      </c>
      <c r="AK397" s="6">
        <v>0</v>
      </c>
      <c r="AL397" s="101">
        <f>AK397/H397</f>
        <v>0</v>
      </c>
      <c r="AM397" s="104">
        <f>IF(AL397&gt;0.3,0.3,AL397)</f>
        <v>0</v>
      </c>
      <c r="AN397" s="101">
        <f>AJ397/D397</f>
        <v>1</v>
      </c>
      <c r="AO397" s="101">
        <f>C397/AJ397</f>
        <v>1</v>
      </c>
      <c r="AP397" s="101">
        <f>AJ397/E397</f>
        <v>1</v>
      </c>
      <c r="AQ397" s="103">
        <v>7918</v>
      </c>
      <c r="AR397" s="103">
        <v>0</v>
      </c>
      <c r="AS397" s="101">
        <f>AR397/H397</f>
        <v>0</v>
      </c>
      <c r="AT397" s="104">
        <f>IF(AS397&gt;0.25,0.25,AS397)</f>
        <v>0</v>
      </c>
      <c r="AU397" s="101">
        <f>AQ397/D397</f>
        <v>1</v>
      </c>
      <c r="AV397" s="101">
        <f>C397/AQ397</f>
        <v>1</v>
      </c>
      <c r="AW397" s="101">
        <f>AQ397/E397</f>
        <v>1</v>
      </c>
      <c r="AX397" s="103">
        <v>7918</v>
      </c>
      <c r="AY397" s="6">
        <v>0</v>
      </c>
      <c r="AZ397" s="101">
        <f>AY397/H397</f>
        <v>0</v>
      </c>
      <c r="BA397" s="104">
        <f>IF(AZ397&gt;0.1,0.1,AZ397)</f>
        <v>0</v>
      </c>
      <c r="BB397" s="101">
        <f>AX397/D397</f>
        <v>1</v>
      </c>
      <c r="BC397" s="101">
        <f>C397/AX397</f>
        <v>1</v>
      </c>
      <c r="BD397" s="101">
        <f>AX397/E397</f>
        <v>1</v>
      </c>
    </row>
    <row r="398" spans="1:56" x14ac:dyDescent="0.2">
      <c r="A398" s="6" t="s">
        <v>1431</v>
      </c>
      <c r="B398" s="100">
        <v>419</v>
      </c>
      <c r="C398" s="13">
        <v>14513</v>
      </c>
      <c r="D398" s="13">
        <v>14425</v>
      </c>
      <c r="E398" s="13">
        <v>14425</v>
      </c>
      <c r="F398" s="13">
        <f>IF(C398=E398,1,0)</f>
        <v>0</v>
      </c>
      <c r="G398" s="13">
        <v>0</v>
      </c>
      <c r="H398" s="6">
        <f>VLOOKUP(B398,NEW_TRAIN_TEST!$A$2:$D$980,4,0)</f>
        <v>64</v>
      </c>
      <c r="I398" s="6" t="str">
        <f>VLOOKUP(B398,NEW_TRAIN_TEST!$A$2:$E$980,5,0)</f>
        <v>star</v>
      </c>
      <c r="J398" s="101">
        <f>G398/H398</f>
        <v>0</v>
      </c>
      <c r="K398" s="101">
        <f>IF(J398&gt;0.3,0.3,J398)</f>
        <v>0</v>
      </c>
      <c r="L398" s="101">
        <f>E398/D398</f>
        <v>1</v>
      </c>
      <c r="M398" s="101">
        <f>E398/C398</f>
        <v>0.99393647075036173</v>
      </c>
      <c r="N398" s="103">
        <v>14458.25</v>
      </c>
      <c r="O398" s="103">
        <v>4</v>
      </c>
      <c r="P398" s="104">
        <f>O398/H398</f>
        <v>6.25E-2</v>
      </c>
      <c r="Q398" s="104">
        <f>IF(P398&gt;0.25,0.25,P398)</f>
        <v>6.25E-2</v>
      </c>
      <c r="R398" s="101">
        <f>N398/D398</f>
        <v>1.0023050259965338</v>
      </c>
      <c r="S398" s="101">
        <f>N398/C398</f>
        <v>0.99622752015434435</v>
      </c>
      <c r="T398" s="101">
        <f>N398/E398</f>
        <v>1.0023050259965338</v>
      </c>
      <c r="U398" s="103">
        <v>14458.25</v>
      </c>
      <c r="V398" s="103">
        <f>IF(W398&lt;O398,1,0)</f>
        <v>0</v>
      </c>
      <c r="W398" s="6">
        <v>4</v>
      </c>
      <c r="X398" s="101">
        <f>W398/H398</f>
        <v>6.25E-2</v>
      </c>
      <c r="Y398" s="104">
        <f>IF(X398&gt;0.25,0.25,X398)</f>
        <v>6.25E-2</v>
      </c>
      <c r="Z398" s="101">
        <f>U398/D398</f>
        <v>1.0023050259965338</v>
      </c>
      <c r="AA398" s="101">
        <f>U398/C398</f>
        <v>0.99622752015434435</v>
      </c>
      <c r="AB398" s="101">
        <f>U398/E398</f>
        <v>1.0023050259965338</v>
      </c>
      <c r="AC398" s="103">
        <v>14447.36</v>
      </c>
      <c r="AD398" s="105">
        <v>7</v>
      </c>
      <c r="AE398" s="107">
        <f>AD398/H398</f>
        <v>0.109375</v>
      </c>
      <c r="AF398" s="104">
        <f>IF(AE398&gt;0.3,0.3,AE398)</f>
        <v>0.109375</v>
      </c>
      <c r="AG398" s="101">
        <f>AC398/D398</f>
        <v>1.0015500866551126</v>
      </c>
      <c r="AH398" s="101">
        <f>C398/AC398</f>
        <v>1.0045433906263843</v>
      </c>
      <c r="AI398" s="101">
        <f>AC398/E398</f>
        <v>1.0015500866551126</v>
      </c>
      <c r="AJ398" s="103">
        <v>14447.36</v>
      </c>
      <c r="AK398" s="6">
        <v>19</v>
      </c>
      <c r="AL398" s="101">
        <f>AK398/H398</f>
        <v>0.296875</v>
      </c>
      <c r="AM398" s="104">
        <f>IF(AL398&gt;0.3,0.3,AL398)</f>
        <v>0.296875</v>
      </c>
      <c r="AN398" s="101">
        <f>AJ398/D398</f>
        <v>1.0015500866551126</v>
      </c>
      <c r="AO398" s="101">
        <f>C398/AJ398</f>
        <v>1.0045433906263843</v>
      </c>
      <c r="AP398" s="101">
        <f>AJ398/E398</f>
        <v>1.0015500866551126</v>
      </c>
      <c r="AQ398" s="103">
        <v>14457.5</v>
      </c>
      <c r="AR398" s="103">
        <v>6</v>
      </c>
      <c r="AS398" s="101">
        <f>AR398/H398</f>
        <v>9.375E-2</v>
      </c>
      <c r="AT398" s="104">
        <f>IF(AS398&gt;0.25,0.25,AS398)</f>
        <v>9.375E-2</v>
      </c>
      <c r="AU398" s="101">
        <f>AQ398/D398</f>
        <v>1.0022530329289427</v>
      </c>
      <c r="AV398" s="101">
        <f>C398/AQ398</f>
        <v>1.0038388379733703</v>
      </c>
      <c r="AW398" s="101">
        <f>AQ398/E398</f>
        <v>1.0022530329289427</v>
      </c>
      <c r="AX398" s="103">
        <v>14425</v>
      </c>
      <c r="AY398" s="6">
        <v>0</v>
      </c>
      <c r="AZ398" s="101">
        <f>AY398/H398</f>
        <v>0</v>
      </c>
      <c r="BA398" s="104">
        <f>IF(AZ398&gt;0.1,0.1,AZ398)</f>
        <v>0</v>
      </c>
      <c r="BB398" s="101">
        <f>AX398/D398</f>
        <v>1</v>
      </c>
      <c r="BC398" s="101">
        <f>C398/AX398</f>
        <v>1.0061005199306758</v>
      </c>
      <c r="BD398" s="101">
        <f>AX398/E398</f>
        <v>1</v>
      </c>
    </row>
    <row r="399" spans="1:56" x14ac:dyDescent="0.2">
      <c r="A399" s="6" t="s">
        <v>1431</v>
      </c>
      <c r="B399" s="100">
        <v>420</v>
      </c>
      <c r="C399" s="13">
        <v>13795</v>
      </c>
      <c r="D399" s="13">
        <v>13780.5</v>
      </c>
      <c r="E399" s="13">
        <v>13783.5</v>
      </c>
      <c r="F399" s="13">
        <f>IF(C399=E399,1,0)</f>
        <v>0</v>
      </c>
      <c r="G399" s="13">
        <v>3</v>
      </c>
      <c r="H399" s="6">
        <f>VLOOKUP(B399,NEW_TRAIN_TEST!$A$2:$D$980,4,0)</f>
        <v>55</v>
      </c>
      <c r="I399" s="6" t="str">
        <f>VLOOKUP(B399,NEW_TRAIN_TEST!$A$2:$E$980,5,0)</f>
        <v>star</v>
      </c>
      <c r="J399" s="101">
        <f>G399/H399</f>
        <v>5.4545454545454543E-2</v>
      </c>
      <c r="K399" s="101">
        <f>IF(J399&gt;0.3,0.3,J399)</f>
        <v>5.4545454545454543E-2</v>
      </c>
      <c r="L399" s="101">
        <f>E399/D399</f>
        <v>1.0002176989223903</v>
      </c>
      <c r="M399" s="101">
        <f>E399/C399</f>
        <v>0.99916636462486408</v>
      </c>
      <c r="N399" s="103">
        <v>13783.5</v>
      </c>
      <c r="O399" s="103">
        <v>2</v>
      </c>
      <c r="P399" s="104">
        <f>O399/H399</f>
        <v>3.6363636363636362E-2</v>
      </c>
      <c r="Q399" s="104">
        <f>IF(P399&gt;0.25,0.25,P399)</f>
        <v>3.6363636363636362E-2</v>
      </c>
      <c r="R399" s="101">
        <f>N399/D399</f>
        <v>1.0002176989223903</v>
      </c>
      <c r="S399" s="101">
        <f>N399/C399</f>
        <v>0.99916636462486408</v>
      </c>
      <c r="T399" s="101">
        <f>N399/E399</f>
        <v>1</v>
      </c>
      <c r="U399" s="103">
        <v>13783.5</v>
      </c>
      <c r="V399" s="103">
        <f>IF(W399&lt;O399,1,0)</f>
        <v>0</v>
      </c>
      <c r="W399" s="6">
        <v>2</v>
      </c>
      <c r="X399" s="101">
        <f>W399/H399</f>
        <v>3.6363636363636362E-2</v>
      </c>
      <c r="Y399" s="104">
        <f>IF(X399&gt;0.25,0.25,X399)</f>
        <v>3.6363636363636362E-2</v>
      </c>
      <c r="Z399" s="101">
        <f>U399/D399</f>
        <v>1.0002176989223903</v>
      </c>
      <c r="AA399" s="101">
        <f>U399/C399</f>
        <v>0.99916636462486408</v>
      </c>
      <c r="AB399" s="101">
        <f>U399/E399</f>
        <v>1</v>
      </c>
      <c r="AC399" s="103">
        <v>13783.5</v>
      </c>
      <c r="AD399" s="105">
        <v>2</v>
      </c>
      <c r="AE399" s="107">
        <f>AD399/H399</f>
        <v>3.6363636363636362E-2</v>
      </c>
      <c r="AF399" s="104">
        <f>IF(AE399&gt;0.3,0.3,AE399)</f>
        <v>3.6363636363636362E-2</v>
      </c>
      <c r="AG399" s="101">
        <f>AC399/D399</f>
        <v>1.0002176989223903</v>
      </c>
      <c r="AH399" s="101">
        <f>C399/AC399</f>
        <v>1.0008343309028911</v>
      </c>
      <c r="AI399" s="101">
        <f>AC399/E399</f>
        <v>1</v>
      </c>
      <c r="AJ399" s="103">
        <v>13783.5</v>
      </c>
      <c r="AK399" s="6">
        <v>3</v>
      </c>
      <c r="AL399" s="101">
        <f>AK399/H399</f>
        <v>5.4545454545454543E-2</v>
      </c>
      <c r="AM399" s="104">
        <f>IF(AL399&gt;0.3,0.3,AL399)</f>
        <v>5.4545454545454543E-2</v>
      </c>
      <c r="AN399" s="101">
        <f>AJ399/D399</f>
        <v>1.0002176989223903</v>
      </c>
      <c r="AO399" s="101">
        <f>C399/AJ399</f>
        <v>1.0008343309028911</v>
      </c>
      <c r="AP399" s="101">
        <f>AJ399/E399</f>
        <v>1</v>
      </c>
      <c r="AQ399" s="103">
        <v>13783.5</v>
      </c>
      <c r="AR399" s="103">
        <v>2</v>
      </c>
      <c r="AS399" s="101">
        <f>AR399/H399</f>
        <v>3.6363636363636362E-2</v>
      </c>
      <c r="AT399" s="104">
        <f>IF(AS399&gt;0.25,0.25,AS399)</f>
        <v>3.6363636363636362E-2</v>
      </c>
      <c r="AU399" s="101">
        <f>AQ399/D399</f>
        <v>1.0002176989223903</v>
      </c>
      <c r="AV399" s="101">
        <f>C399/AQ399</f>
        <v>1.0008343309028911</v>
      </c>
      <c r="AW399" s="101">
        <f>AQ399/E399</f>
        <v>1</v>
      </c>
      <c r="AX399" s="103">
        <v>13783.5</v>
      </c>
      <c r="AY399" s="6">
        <v>0</v>
      </c>
      <c r="AZ399" s="101">
        <f>AY399/H399</f>
        <v>0</v>
      </c>
      <c r="BA399" s="104">
        <f>IF(AZ399&gt;0.1,0.1,AZ399)</f>
        <v>0</v>
      </c>
      <c r="BB399" s="101">
        <f>AX399/D399</f>
        <v>1.0002176989223903</v>
      </c>
      <c r="BC399" s="101">
        <f>C399/AX399</f>
        <v>1.0008343309028911</v>
      </c>
      <c r="BD399" s="101">
        <f>AX399/E399</f>
        <v>1</v>
      </c>
    </row>
    <row r="400" spans="1:56" x14ac:dyDescent="0.2">
      <c r="A400" s="6" t="s">
        <v>1431</v>
      </c>
      <c r="B400" s="100">
        <v>421</v>
      </c>
      <c r="C400" s="13">
        <v>7680</v>
      </c>
      <c r="D400" s="13">
        <v>7680</v>
      </c>
      <c r="E400" s="13">
        <v>7680</v>
      </c>
      <c r="F400" s="13">
        <f>IF(C400=E400,1,0)</f>
        <v>1</v>
      </c>
      <c r="G400" s="13">
        <v>0</v>
      </c>
      <c r="H400" s="6">
        <f>VLOOKUP(B400,NEW_TRAIN_TEST!$A$2:$D$980,4,0)</f>
        <v>13</v>
      </c>
      <c r="I400" s="6" t="str">
        <f>VLOOKUP(B400,NEW_TRAIN_TEST!$A$2:$E$980,5,0)</f>
        <v>star</v>
      </c>
      <c r="J400" s="101">
        <f>G400/H400</f>
        <v>0</v>
      </c>
      <c r="K400" s="101">
        <f>IF(J400&gt;0.3,0.3,J400)</f>
        <v>0</v>
      </c>
      <c r="L400" s="101">
        <f>E400/D400</f>
        <v>1</v>
      </c>
      <c r="M400" s="101">
        <f>E400/C400</f>
        <v>1</v>
      </c>
      <c r="N400" s="103">
        <v>7680</v>
      </c>
      <c r="O400" s="103">
        <v>0</v>
      </c>
      <c r="P400" s="104">
        <f>O400/H400</f>
        <v>0</v>
      </c>
      <c r="Q400" s="104">
        <f>IF(P400&gt;0.25,0.25,P400)</f>
        <v>0</v>
      </c>
      <c r="R400" s="101">
        <f>N400/D400</f>
        <v>1</v>
      </c>
      <c r="S400" s="101">
        <f>N400/C400</f>
        <v>1</v>
      </c>
      <c r="T400" s="101">
        <f>N400/E400</f>
        <v>1</v>
      </c>
      <c r="U400" s="103">
        <v>7680</v>
      </c>
      <c r="V400" s="103">
        <f>IF(W400&lt;O400,1,0)</f>
        <v>0</v>
      </c>
      <c r="W400" s="6">
        <v>0</v>
      </c>
      <c r="X400" s="101">
        <f>W400/H400</f>
        <v>0</v>
      </c>
      <c r="Y400" s="104">
        <f>IF(X400&gt;0.25,0.25,X400)</f>
        <v>0</v>
      </c>
      <c r="Z400" s="101">
        <f>U400/D400</f>
        <v>1</v>
      </c>
      <c r="AA400" s="101">
        <f>U400/C400</f>
        <v>1</v>
      </c>
      <c r="AB400" s="101">
        <f>U400/E400</f>
        <v>1</v>
      </c>
      <c r="AC400" s="103">
        <v>7680</v>
      </c>
      <c r="AD400" s="105">
        <v>0</v>
      </c>
      <c r="AE400" s="107">
        <f>AD400/H400</f>
        <v>0</v>
      </c>
      <c r="AF400" s="104">
        <f>IF(AE400&gt;0.3,0.3,AE400)</f>
        <v>0</v>
      </c>
      <c r="AG400" s="101">
        <f>AC400/D400</f>
        <v>1</v>
      </c>
      <c r="AH400" s="101">
        <f>C400/AC400</f>
        <v>1</v>
      </c>
      <c r="AI400" s="101">
        <f>AC400/E400</f>
        <v>1</v>
      </c>
      <c r="AJ400" s="103">
        <v>7680</v>
      </c>
      <c r="AK400" s="6">
        <v>0</v>
      </c>
      <c r="AL400" s="101">
        <f>AK400/H400</f>
        <v>0</v>
      </c>
      <c r="AM400" s="104">
        <f>IF(AL400&gt;0.3,0.3,AL400)</f>
        <v>0</v>
      </c>
      <c r="AN400" s="101">
        <f>AJ400/D400</f>
        <v>1</v>
      </c>
      <c r="AO400" s="101">
        <f>C400/AJ400</f>
        <v>1</v>
      </c>
      <c r="AP400" s="101">
        <f>AJ400/E400</f>
        <v>1</v>
      </c>
      <c r="AQ400" s="103">
        <v>7680</v>
      </c>
      <c r="AR400" s="103">
        <v>0</v>
      </c>
      <c r="AS400" s="101">
        <f>AR400/H400</f>
        <v>0</v>
      </c>
      <c r="AT400" s="104">
        <f>IF(AS400&gt;0.25,0.25,AS400)</f>
        <v>0</v>
      </c>
      <c r="AU400" s="101">
        <f>AQ400/D400</f>
        <v>1</v>
      </c>
      <c r="AV400" s="101">
        <f>C400/AQ400</f>
        <v>1</v>
      </c>
      <c r="AW400" s="101">
        <f>AQ400/E400</f>
        <v>1</v>
      </c>
      <c r="AX400" s="103">
        <v>7680</v>
      </c>
      <c r="AY400" s="6">
        <v>0</v>
      </c>
      <c r="AZ400" s="101">
        <f>AY400/H400</f>
        <v>0</v>
      </c>
      <c r="BA400" s="104">
        <f>IF(AZ400&gt;0.1,0.1,AZ400)</f>
        <v>0</v>
      </c>
      <c r="BB400" s="101">
        <f>AX400/D400</f>
        <v>1</v>
      </c>
      <c r="BC400" s="101">
        <f>C400/AX400</f>
        <v>1</v>
      </c>
      <c r="BD400" s="101">
        <f>AX400/E400</f>
        <v>1</v>
      </c>
    </row>
    <row r="401" spans="1:56" x14ac:dyDescent="0.2">
      <c r="A401" s="6" t="s">
        <v>1431</v>
      </c>
      <c r="B401" s="100">
        <v>422</v>
      </c>
      <c r="C401" s="13">
        <v>11719</v>
      </c>
      <c r="D401" s="13">
        <v>11638</v>
      </c>
      <c r="E401" s="13">
        <v>11638</v>
      </c>
      <c r="F401" s="13">
        <f>IF(C401=E401,1,0)</f>
        <v>0</v>
      </c>
      <c r="G401" s="13">
        <v>0</v>
      </c>
      <c r="H401" s="6">
        <f>VLOOKUP(B401,NEW_TRAIN_TEST!$A$2:$D$980,4,0)</f>
        <v>42</v>
      </c>
      <c r="I401" s="6" t="str">
        <f>VLOOKUP(B401,NEW_TRAIN_TEST!$A$2:$E$980,5,0)</f>
        <v>star</v>
      </c>
      <c r="J401" s="101">
        <f>G401/H401</f>
        <v>0</v>
      </c>
      <c r="K401" s="101">
        <f>IF(J401&gt;0.3,0.3,J401)</f>
        <v>0</v>
      </c>
      <c r="L401" s="101">
        <f>E401/D401</f>
        <v>1</v>
      </c>
      <c r="M401" s="101">
        <f>E401/C401</f>
        <v>0.99308814745285434</v>
      </c>
      <c r="N401" s="103">
        <v>11707</v>
      </c>
      <c r="O401" s="103">
        <v>13</v>
      </c>
      <c r="P401" s="104">
        <f>O401/H401</f>
        <v>0.30952380952380953</v>
      </c>
      <c r="Q401" s="104">
        <f>IF(P401&gt;0.25,0.25,P401)</f>
        <v>0.25</v>
      </c>
      <c r="R401" s="101">
        <f>N401/D401</f>
        <v>1.0059288537549407</v>
      </c>
      <c r="S401" s="101">
        <f>N401/C401</f>
        <v>0.99897602184486733</v>
      </c>
      <c r="T401" s="101">
        <f>N401/E401</f>
        <v>1.0059288537549407</v>
      </c>
      <c r="U401" s="103">
        <v>11716.67</v>
      </c>
      <c r="V401" s="103">
        <f>IF(W401&lt;O401,1,0)</f>
        <v>0</v>
      </c>
      <c r="W401" s="6">
        <v>91</v>
      </c>
      <c r="X401" s="101">
        <f>W401/H401</f>
        <v>2.1666666666666665</v>
      </c>
      <c r="Y401" s="104">
        <f>IF(X401&gt;0.25,0.25,X401)</f>
        <v>0.25</v>
      </c>
      <c r="Z401" s="101">
        <f>U401/D401</f>
        <v>1.0067597525347998</v>
      </c>
      <c r="AA401" s="101">
        <f>U401/C401</f>
        <v>0.99980117757487841</v>
      </c>
      <c r="AB401" s="101">
        <f>U401/E401</f>
        <v>1.0067597525347998</v>
      </c>
      <c r="AC401" s="103">
        <v>11719</v>
      </c>
      <c r="AD401" s="105">
        <v>44</v>
      </c>
      <c r="AE401" s="107">
        <f>AD401/H401</f>
        <v>1.0476190476190477</v>
      </c>
      <c r="AF401" s="104">
        <f>IF(AE401&gt;0.3,0.3,AE401)</f>
        <v>0.3</v>
      </c>
      <c r="AG401" s="101">
        <f>AC401/D401</f>
        <v>1.0069599587558</v>
      </c>
      <c r="AH401" s="101">
        <f>C401/AC401</f>
        <v>1</v>
      </c>
      <c r="AI401" s="101">
        <f>AC401/E401</f>
        <v>1.0069599587558</v>
      </c>
      <c r="AJ401" s="103">
        <v>11683</v>
      </c>
      <c r="AK401" s="6">
        <v>35</v>
      </c>
      <c r="AL401" s="101">
        <f>AK401/H401</f>
        <v>0.83333333333333337</v>
      </c>
      <c r="AM401" s="104">
        <f>IF(AL401&gt;0.3,0.3,AL401)</f>
        <v>0.3</v>
      </c>
      <c r="AN401" s="101">
        <f>AJ401/D401</f>
        <v>1.0038666437532222</v>
      </c>
      <c r="AO401" s="101">
        <f>C401/AJ401</f>
        <v>1.0030814003252588</v>
      </c>
      <c r="AP401" s="101">
        <f>AJ401/E401</f>
        <v>1.0038666437532222</v>
      </c>
      <c r="AQ401" s="103">
        <v>11652.5</v>
      </c>
      <c r="AR401" s="103">
        <v>6</v>
      </c>
      <c r="AS401" s="101">
        <f>AR401/H401</f>
        <v>0.14285714285714285</v>
      </c>
      <c r="AT401" s="104">
        <f>IF(AS401&gt;0.25,0.25,AS401)</f>
        <v>0.14285714285714285</v>
      </c>
      <c r="AU401" s="101">
        <f>AQ401/D401</f>
        <v>1.0012459185427049</v>
      </c>
      <c r="AV401" s="101">
        <f>C401/AQ401</f>
        <v>1.0057069298433812</v>
      </c>
      <c r="AW401" s="101">
        <f>AQ401/E401</f>
        <v>1.0012459185427049</v>
      </c>
      <c r="AX401" s="103">
        <v>11638</v>
      </c>
      <c r="AY401" s="6">
        <v>0</v>
      </c>
      <c r="AZ401" s="101">
        <f>AY401/H401</f>
        <v>0</v>
      </c>
      <c r="BA401" s="104">
        <f>IF(AZ401&gt;0.1,0.1,AZ401)</f>
        <v>0</v>
      </c>
      <c r="BB401" s="101">
        <f>AX401/D401</f>
        <v>1</v>
      </c>
      <c r="BC401" s="101">
        <f>C401/AX401</f>
        <v>1.0069599587558</v>
      </c>
      <c r="BD401" s="101">
        <f>AX401/E401</f>
        <v>1</v>
      </c>
    </row>
    <row r="402" spans="1:56" x14ac:dyDescent="0.2">
      <c r="A402" s="6" t="s">
        <v>1431</v>
      </c>
      <c r="B402" s="100">
        <v>423</v>
      </c>
      <c r="C402" s="13">
        <v>6709</v>
      </c>
      <c r="D402" s="13">
        <v>6709</v>
      </c>
      <c r="E402" s="13">
        <v>6709</v>
      </c>
      <c r="F402" s="13">
        <f>IF(C402=E402,1,0)</f>
        <v>1</v>
      </c>
      <c r="G402" s="13">
        <v>0</v>
      </c>
      <c r="H402" s="6">
        <f>VLOOKUP(B402,NEW_TRAIN_TEST!$A$2:$D$980,4,0)</f>
        <v>6</v>
      </c>
      <c r="I402" s="6" t="str">
        <f>VLOOKUP(B402,NEW_TRAIN_TEST!$A$2:$E$980,5,0)</f>
        <v>star</v>
      </c>
      <c r="J402" s="101">
        <f>G402/H402</f>
        <v>0</v>
      </c>
      <c r="K402" s="101">
        <f>IF(J402&gt;0.3,0.3,J402)</f>
        <v>0</v>
      </c>
      <c r="L402" s="101">
        <f>E402/D402</f>
        <v>1</v>
      </c>
      <c r="M402" s="101">
        <f>E402/C402</f>
        <v>1</v>
      </c>
      <c r="N402" s="103">
        <v>6709</v>
      </c>
      <c r="O402" s="103">
        <v>0</v>
      </c>
      <c r="P402" s="104">
        <f>O402/H402</f>
        <v>0</v>
      </c>
      <c r="Q402" s="104">
        <f>IF(P402&gt;0.25,0.25,P402)</f>
        <v>0</v>
      </c>
      <c r="R402" s="101">
        <f>N402/D402</f>
        <v>1</v>
      </c>
      <c r="S402" s="101">
        <f>N402/C402</f>
        <v>1</v>
      </c>
      <c r="T402" s="101">
        <f>N402/E402</f>
        <v>1</v>
      </c>
      <c r="U402" s="103">
        <v>6709</v>
      </c>
      <c r="V402" s="103">
        <f>IF(W402&lt;O402,1,0)</f>
        <v>0</v>
      </c>
      <c r="W402" s="6">
        <v>0</v>
      </c>
      <c r="X402" s="101">
        <f>W402/H402</f>
        <v>0</v>
      </c>
      <c r="Y402" s="104">
        <f>IF(X402&gt;0.25,0.25,X402)</f>
        <v>0</v>
      </c>
      <c r="Z402" s="101">
        <f>U402/D402</f>
        <v>1</v>
      </c>
      <c r="AA402" s="101">
        <f>U402/C402</f>
        <v>1</v>
      </c>
      <c r="AB402" s="101">
        <f>U402/E402</f>
        <v>1</v>
      </c>
      <c r="AC402" s="103">
        <v>6709</v>
      </c>
      <c r="AD402" s="105">
        <v>0</v>
      </c>
      <c r="AE402" s="107">
        <f>AD402/H402</f>
        <v>0</v>
      </c>
      <c r="AF402" s="104">
        <f>IF(AE402&gt;0.3,0.3,AE402)</f>
        <v>0</v>
      </c>
      <c r="AG402" s="101">
        <f>AC402/D402</f>
        <v>1</v>
      </c>
      <c r="AH402" s="101">
        <f>C402/AC402</f>
        <v>1</v>
      </c>
      <c r="AI402" s="101">
        <f>AC402/E402</f>
        <v>1</v>
      </c>
      <c r="AJ402" s="103">
        <v>6709</v>
      </c>
      <c r="AK402" s="6">
        <v>0</v>
      </c>
      <c r="AL402" s="101">
        <f>AK402/H402</f>
        <v>0</v>
      </c>
      <c r="AM402" s="104">
        <f>IF(AL402&gt;0.3,0.3,AL402)</f>
        <v>0</v>
      </c>
      <c r="AN402" s="101">
        <f>AJ402/D402</f>
        <v>1</v>
      </c>
      <c r="AO402" s="101">
        <f>C402/AJ402</f>
        <v>1</v>
      </c>
      <c r="AP402" s="101">
        <f>AJ402/E402</f>
        <v>1</v>
      </c>
      <c r="AQ402" s="103">
        <v>6709</v>
      </c>
      <c r="AR402" s="103">
        <v>0</v>
      </c>
      <c r="AS402" s="101">
        <f>AR402/H402</f>
        <v>0</v>
      </c>
      <c r="AT402" s="104">
        <f>IF(AS402&gt;0.25,0.25,AS402)</f>
        <v>0</v>
      </c>
      <c r="AU402" s="101">
        <f>AQ402/D402</f>
        <v>1</v>
      </c>
      <c r="AV402" s="101">
        <f>C402/AQ402</f>
        <v>1</v>
      </c>
      <c r="AW402" s="101">
        <f>AQ402/E402</f>
        <v>1</v>
      </c>
      <c r="AX402" s="103">
        <v>6709</v>
      </c>
      <c r="AY402" s="6">
        <v>0</v>
      </c>
      <c r="AZ402" s="101">
        <f>AY402/H402</f>
        <v>0</v>
      </c>
      <c r="BA402" s="104">
        <f>IF(AZ402&gt;0.1,0.1,AZ402)</f>
        <v>0</v>
      </c>
      <c r="BB402" s="101">
        <f>AX402/D402</f>
        <v>1</v>
      </c>
      <c r="BC402" s="101">
        <f>C402/AX402</f>
        <v>1</v>
      </c>
      <c r="BD402" s="101">
        <f>AX402/E402</f>
        <v>1</v>
      </c>
    </row>
    <row r="403" spans="1:56" x14ac:dyDescent="0.2">
      <c r="A403" s="6" t="s">
        <v>1431</v>
      </c>
      <c r="B403" s="100">
        <v>424</v>
      </c>
      <c r="C403" s="13">
        <v>13106</v>
      </c>
      <c r="D403" s="13">
        <v>13103.5</v>
      </c>
      <c r="E403" s="13">
        <v>13103.5</v>
      </c>
      <c r="F403" s="13">
        <f>IF(C403=E403,1,0)</f>
        <v>0</v>
      </c>
      <c r="G403" s="13">
        <v>0</v>
      </c>
      <c r="H403" s="6">
        <f>VLOOKUP(B403,NEW_TRAIN_TEST!$A$2:$D$980,4,0)</f>
        <v>51</v>
      </c>
      <c r="I403" s="6" t="str">
        <f>VLOOKUP(B403,NEW_TRAIN_TEST!$A$2:$E$980,5,0)</f>
        <v>star</v>
      </c>
      <c r="J403" s="101">
        <f>G403/H403</f>
        <v>0</v>
      </c>
      <c r="K403" s="101">
        <f>IF(J403&gt;0.3,0.3,J403)</f>
        <v>0</v>
      </c>
      <c r="L403" s="101">
        <f>E403/D403</f>
        <v>1</v>
      </c>
      <c r="M403" s="101">
        <f>E403/C403</f>
        <v>0.99980924767282164</v>
      </c>
      <c r="N403" s="103">
        <v>13103.5</v>
      </c>
      <c r="O403" s="103">
        <v>2</v>
      </c>
      <c r="P403" s="104">
        <f>O403/H403</f>
        <v>3.9215686274509803E-2</v>
      </c>
      <c r="Q403" s="104">
        <f>IF(P403&gt;0.25,0.25,P403)</f>
        <v>3.9215686274509803E-2</v>
      </c>
      <c r="R403" s="101">
        <f>N403/D403</f>
        <v>1</v>
      </c>
      <c r="S403" s="101">
        <f>N403/C403</f>
        <v>0.99980924767282164</v>
      </c>
      <c r="T403" s="101">
        <f>N403/E403</f>
        <v>1</v>
      </c>
      <c r="U403" s="103">
        <v>13103.5</v>
      </c>
      <c r="V403" s="103">
        <f>IF(W403&lt;O403,1,0)</f>
        <v>0</v>
      </c>
      <c r="W403" s="6">
        <v>2</v>
      </c>
      <c r="X403" s="101">
        <f>W403/H403</f>
        <v>3.9215686274509803E-2</v>
      </c>
      <c r="Y403" s="104">
        <f>IF(X403&gt;0.25,0.25,X403)</f>
        <v>3.9215686274509803E-2</v>
      </c>
      <c r="Z403" s="101">
        <f>U403/D403</f>
        <v>1</v>
      </c>
      <c r="AA403" s="101">
        <f>U403/C403</f>
        <v>0.99980924767282164</v>
      </c>
      <c r="AB403" s="101">
        <f>U403/E403</f>
        <v>1</v>
      </c>
      <c r="AC403" s="103">
        <v>13103.5</v>
      </c>
      <c r="AD403" s="105">
        <v>2</v>
      </c>
      <c r="AE403" s="107">
        <f>AD403/H403</f>
        <v>3.9215686274509803E-2</v>
      </c>
      <c r="AF403" s="104">
        <f>IF(AE403&gt;0.3,0.3,AE403)</f>
        <v>3.9215686274509803E-2</v>
      </c>
      <c r="AG403" s="101">
        <f>AC403/D403</f>
        <v>1</v>
      </c>
      <c r="AH403" s="101">
        <f>C403/AC403</f>
        <v>1.0001907887205708</v>
      </c>
      <c r="AI403" s="101">
        <f>AC403/E403</f>
        <v>1</v>
      </c>
      <c r="AJ403" s="103">
        <v>13103.5</v>
      </c>
      <c r="AK403" s="6">
        <v>2</v>
      </c>
      <c r="AL403" s="101">
        <f>AK403/H403</f>
        <v>3.9215686274509803E-2</v>
      </c>
      <c r="AM403" s="104">
        <f>IF(AL403&gt;0.3,0.3,AL403)</f>
        <v>3.9215686274509803E-2</v>
      </c>
      <c r="AN403" s="101">
        <f>AJ403/D403</f>
        <v>1</v>
      </c>
      <c r="AO403" s="101">
        <f>C403/AJ403</f>
        <v>1.0001907887205708</v>
      </c>
      <c r="AP403" s="101">
        <f>AJ403/E403</f>
        <v>1</v>
      </c>
      <c r="AQ403" s="103">
        <v>13103.5</v>
      </c>
      <c r="AR403" s="103">
        <v>2</v>
      </c>
      <c r="AS403" s="101">
        <f>AR403/H403</f>
        <v>3.9215686274509803E-2</v>
      </c>
      <c r="AT403" s="104">
        <f>IF(AS403&gt;0.25,0.25,AS403)</f>
        <v>3.9215686274509803E-2</v>
      </c>
      <c r="AU403" s="101">
        <f>AQ403/D403</f>
        <v>1</v>
      </c>
      <c r="AV403" s="101">
        <f>C403/AQ403</f>
        <v>1.0001907887205708</v>
      </c>
      <c r="AW403" s="101">
        <f>AQ403/E403</f>
        <v>1</v>
      </c>
      <c r="AX403" s="103">
        <v>13103.5</v>
      </c>
      <c r="AY403" s="6">
        <v>0</v>
      </c>
      <c r="AZ403" s="101">
        <f>AY403/H403</f>
        <v>0</v>
      </c>
      <c r="BA403" s="104">
        <f>IF(AZ403&gt;0.1,0.1,AZ403)</f>
        <v>0</v>
      </c>
      <c r="BB403" s="101">
        <f>AX403/D403</f>
        <v>1</v>
      </c>
      <c r="BC403" s="101">
        <f>C403/AX403</f>
        <v>1.0001907887205708</v>
      </c>
      <c r="BD403" s="101">
        <f>AX403/E403</f>
        <v>1</v>
      </c>
    </row>
    <row r="404" spans="1:56" x14ac:dyDescent="0.2">
      <c r="A404" s="6" t="s">
        <v>1431</v>
      </c>
      <c r="B404" s="100">
        <v>425</v>
      </c>
      <c r="C404" s="13">
        <v>14761</v>
      </c>
      <c r="D404" s="13">
        <v>14696</v>
      </c>
      <c r="E404" s="13">
        <v>14706</v>
      </c>
      <c r="F404" s="13">
        <f>IF(C404=E404,1,0)</f>
        <v>0</v>
      </c>
      <c r="G404" s="13">
        <v>3</v>
      </c>
      <c r="H404" s="6">
        <f>VLOOKUP(B404,NEW_TRAIN_TEST!$A$2:$D$980,4,0)</f>
        <v>66</v>
      </c>
      <c r="I404" s="6" t="str">
        <f>VLOOKUP(B404,NEW_TRAIN_TEST!$A$2:$E$980,5,0)</f>
        <v>star</v>
      </c>
      <c r="J404" s="101">
        <f>G404/H404</f>
        <v>4.5454545454545456E-2</v>
      </c>
      <c r="K404" s="101">
        <f>IF(J404&gt;0.3,0.3,J404)</f>
        <v>4.5454545454545456E-2</v>
      </c>
      <c r="L404" s="101">
        <f>E404/D404</f>
        <v>1.0006804572672836</v>
      </c>
      <c r="M404" s="101">
        <f>E404/C404</f>
        <v>0.99627396517851097</v>
      </c>
      <c r="N404" s="103">
        <v>14706</v>
      </c>
      <c r="O404" s="103">
        <v>2</v>
      </c>
      <c r="P404" s="104">
        <f>O404/H404</f>
        <v>3.0303030303030304E-2</v>
      </c>
      <c r="Q404" s="104">
        <f>IF(P404&gt;0.25,0.25,P404)</f>
        <v>3.0303030303030304E-2</v>
      </c>
      <c r="R404" s="101">
        <f>N404/D404</f>
        <v>1.0006804572672836</v>
      </c>
      <c r="S404" s="101">
        <f>N404/C404</f>
        <v>0.99627396517851097</v>
      </c>
      <c r="T404" s="101">
        <f>N404/E404</f>
        <v>1</v>
      </c>
      <c r="U404" s="103">
        <v>14706</v>
      </c>
      <c r="V404" s="103">
        <f>IF(W404&lt;O404,1,0)</f>
        <v>0</v>
      </c>
      <c r="W404" s="6">
        <v>2</v>
      </c>
      <c r="X404" s="101">
        <f>W404/H404</f>
        <v>3.0303030303030304E-2</v>
      </c>
      <c r="Y404" s="104">
        <f>IF(X404&gt;0.25,0.25,X404)</f>
        <v>3.0303030303030304E-2</v>
      </c>
      <c r="Z404" s="101">
        <f>U404/D404</f>
        <v>1.0006804572672836</v>
      </c>
      <c r="AA404" s="101">
        <f>U404/C404</f>
        <v>0.99627396517851097</v>
      </c>
      <c r="AB404" s="101">
        <f>U404/E404</f>
        <v>1</v>
      </c>
      <c r="AC404" s="103">
        <v>14706</v>
      </c>
      <c r="AD404" s="105">
        <v>3</v>
      </c>
      <c r="AE404" s="107">
        <f>AD404/H404</f>
        <v>4.5454545454545456E-2</v>
      </c>
      <c r="AF404" s="104">
        <f>IF(AE404&gt;0.3,0.3,AE404)</f>
        <v>4.5454545454545456E-2</v>
      </c>
      <c r="AG404" s="101">
        <f>AC404/D404</f>
        <v>1.0006804572672836</v>
      </c>
      <c r="AH404" s="101">
        <f>C404/AC404</f>
        <v>1.0037399700802394</v>
      </c>
      <c r="AI404" s="101">
        <f>AC404/E404</f>
        <v>1</v>
      </c>
      <c r="AJ404" s="103">
        <v>14706</v>
      </c>
      <c r="AK404" s="6">
        <v>3</v>
      </c>
      <c r="AL404" s="101">
        <f>AK404/H404</f>
        <v>4.5454545454545456E-2</v>
      </c>
      <c r="AM404" s="104">
        <f>IF(AL404&gt;0.3,0.3,AL404)</f>
        <v>4.5454545454545456E-2</v>
      </c>
      <c r="AN404" s="101">
        <f>AJ404/D404</f>
        <v>1.0006804572672836</v>
      </c>
      <c r="AO404" s="101">
        <f>C404/AJ404</f>
        <v>1.0037399700802394</v>
      </c>
      <c r="AP404" s="101">
        <f>AJ404/E404</f>
        <v>1</v>
      </c>
      <c r="AQ404" s="103">
        <v>14706</v>
      </c>
      <c r="AR404" s="103">
        <v>2</v>
      </c>
      <c r="AS404" s="101">
        <f>AR404/H404</f>
        <v>3.0303030303030304E-2</v>
      </c>
      <c r="AT404" s="104">
        <f>IF(AS404&gt;0.25,0.25,AS404)</f>
        <v>3.0303030303030304E-2</v>
      </c>
      <c r="AU404" s="101">
        <f>AQ404/D404</f>
        <v>1.0006804572672836</v>
      </c>
      <c r="AV404" s="101">
        <f>C404/AQ404</f>
        <v>1.0037399700802394</v>
      </c>
      <c r="AW404" s="101">
        <f>AQ404/E404</f>
        <v>1</v>
      </c>
      <c r="AX404" s="103">
        <v>14706</v>
      </c>
      <c r="AY404" s="6">
        <v>0</v>
      </c>
      <c r="AZ404" s="101">
        <f>AY404/H404</f>
        <v>0</v>
      </c>
      <c r="BA404" s="104">
        <f>IF(AZ404&gt;0.1,0.1,AZ404)</f>
        <v>0</v>
      </c>
      <c r="BB404" s="101">
        <f>AX404/D404</f>
        <v>1.0006804572672836</v>
      </c>
      <c r="BC404" s="101">
        <f>C404/AX404</f>
        <v>1.0037399700802394</v>
      </c>
      <c r="BD404" s="101">
        <f>AX404/E404</f>
        <v>1</v>
      </c>
    </row>
    <row r="405" spans="1:56" x14ac:dyDescent="0.2">
      <c r="A405" s="6" t="s">
        <v>1431</v>
      </c>
      <c r="B405" s="100">
        <v>426</v>
      </c>
      <c r="C405" s="13">
        <v>12144</v>
      </c>
      <c r="D405" s="13">
        <v>12035.5</v>
      </c>
      <c r="E405" s="13">
        <v>12064.5</v>
      </c>
      <c r="F405" s="13">
        <f>IF(C405=E405,1,0)</f>
        <v>0</v>
      </c>
      <c r="G405" s="13">
        <v>3</v>
      </c>
      <c r="H405" s="6">
        <f>VLOOKUP(B405,NEW_TRAIN_TEST!$A$2:$D$980,4,0)</f>
        <v>43</v>
      </c>
      <c r="I405" s="6" t="str">
        <f>VLOOKUP(B405,NEW_TRAIN_TEST!$A$2:$E$980,5,0)</f>
        <v>star</v>
      </c>
      <c r="J405" s="101">
        <f>G405/H405</f>
        <v>6.9767441860465115E-2</v>
      </c>
      <c r="K405" s="101">
        <f>IF(J405&gt;0.3,0.3,J405)</f>
        <v>6.9767441860465115E-2</v>
      </c>
      <c r="L405" s="101">
        <f>E405/D405</f>
        <v>1.0024095384487557</v>
      </c>
      <c r="M405" s="101">
        <f>E405/C405</f>
        <v>0.99345355731225293</v>
      </c>
      <c r="N405" s="103">
        <v>12064.5</v>
      </c>
      <c r="O405" s="103">
        <v>2</v>
      </c>
      <c r="P405" s="104">
        <f>O405/H405</f>
        <v>4.6511627906976744E-2</v>
      </c>
      <c r="Q405" s="104">
        <f>IF(P405&gt;0.25,0.25,P405)</f>
        <v>4.6511627906976744E-2</v>
      </c>
      <c r="R405" s="101">
        <f>N405/D405</f>
        <v>1.0024095384487557</v>
      </c>
      <c r="S405" s="101">
        <f>N405/C405</f>
        <v>0.99345355731225293</v>
      </c>
      <c r="T405" s="101">
        <f>N405/E405</f>
        <v>1</v>
      </c>
      <c r="U405" s="103">
        <v>12064.5</v>
      </c>
      <c r="V405" s="103">
        <f>IF(W405&lt;O405,1,0)</f>
        <v>0</v>
      </c>
      <c r="W405" s="6">
        <v>2</v>
      </c>
      <c r="X405" s="101">
        <f>W405/H405</f>
        <v>4.6511627906976744E-2</v>
      </c>
      <c r="Y405" s="104">
        <f>IF(X405&gt;0.25,0.25,X405)</f>
        <v>4.6511627906976744E-2</v>
      </c>
      <c r="Z405" s="101">
        <f>U405/D405</f>
        <v>1.0024095384487557</v>
      </c>
      <c r="AA405" s="101">
        <f>U405/C405</f>
        <v>0.99345355731225293</v>
      </c>
      <c r="AB405" s="101">
        <f>U405/E405</f>
        <v>1</v>
      </c>
      <c r="AC405" s="103">
        <v>12064.5</v>
      </c>
      <c r="AD405" s="105">
        <v>3</v>
      </c>
      <c r="AE405" s="107">
        <f>AD405/H405</f>
        <v>6.9767441860465115E-2</v>
      </c>
      <c r="AF405" s="104">
        <f>IF(AE405&gt;0.3,0.3,AE405)</f>
        <v>6.9767441860465115E-2</v>
      </c>
      <c r="AG405" s="101">
        <f>AC405/D405</f>
        <v>1.0024095384487557</v>
      </c>
      <c r="AH405" s="101">
        <f>C405/AC405</f>
        <v>1.0065895810021137</v>
      </c>
      <c r="AI405" s="101">
        <f>AC405/E405</f>
        <v>1</v>
      </c>
      <c r="AJ405" s="103">
        <v>12064.5</v>
      </c>
      <c r="AK405" s="6">
        <v>3</v>
      </c>
      <c r="AL405" s="101">
        <f>AK405/H405</f>
        <v>6.9767441860465115E-2</v>
      </c>
      <c r="AM405" s="104">
        <f>IF(AL405&gt;0.3,0.3,AL405)</f>
        <v>6.9767441860465115E-2</v>
      </c>
      <c r="AN405" s="101">
        <f>AJ405/D405</f>
        <v>1.0024095384487557</v>
      </c>
      <c r="AO405" s="101">
        <f>C405/AJ405</f>
        <v>1.0065895810021137</v>
      </c>
      <c r="AP405" s="101">
        <f>AJ405/E405</f>
        <v>1</v>
      </c>
      <c r="AQ405" s="103">
        <v>12064.5</v>
      </c>
      <c r="AR405" s="103">
        <v>2</v>
      </c>
      <c r="AS405" s="101">
        <f>AR405/H405</f>
        <v>4.6511627906976744E-2</v>
      </c>
      <c r="AT405" s="104">
        <f>IF(AS405&gt;0.25,0.25,AS405)</f>
        <v>4.6511627906976744E-2</v>
      </c>
      <c r="AU405" s="101">
        <f>AQ405/D405</f>
        <v>1.0024095384487557</v>
      </c>
      <c r="AV405" s="101">
        <f>C405/AQ405</f>
        <v>1.0065895810021137</v>
      </c>
      <c r="AW405" s="101">
        <f>AQ405/E405</f>
        <v>1</v>
      </c>
      <c r="AX405" s="103">
        <v>12064.5</v>
      </c>
      <c r="AY405" s="6">
        <v>0</v>
      </c>
      <c r="AZ405" s="101">
        <f>AY405/H405</f>
        <v>0</v>
      </c>
      <c r="BA405" s="104">
        <f>IF(AZ405&gt;0.1,0.1,AZ405)</f>
        <v>0</v>
      </c>
      <c r="BB405" s="101">
        <f>AX405/D405</f>
        <v>1.0024095384487557</v>
      </c>
      <c r="BC405" s="101">
        <f>C405/AX405</f>
        <v>1.0065895810021137</v>
      </c>
      <c r="BD405" s="101">
        <f>AX405/E405</f>
        <v>1</v>
      </c>
    </row>
    <row r="406" spans="1:56" x14ac:dyDescent="0.2">
      <c r="A406" s="6" t="s">
        <v>1431</v>
      </c>
      <c r="B406" s="100">
        <v>427</v>
      </c>
      <c r="C406" s="13">
        <v>10295</v>
      </c>
      <c r="D406" s="13">
        <v>10192.5</v>
      </c>
      <c r="E406" s="13">
        <v>10192.5</v>
      </c>
      <c r="F406" s="13">
        <f>IF(C406=E406,1,0)</f>
        <v>0</v>
      </c>
      <c r="G406" s="13">
        <v>0</v>
      </c>
      <c r="H406" s="6">
        <f>VLOOKUP(B406,NEW_TRAIN_TEST!$A$2:$D$980,4,0)</f>
        <v>26</v>
      </c>
      <c r="I406" s="6" t="str">
        <f>VLOOKUP(B406,NEW_TRAIN_TEST!$A$2:$E$980,5,0)</f>
        <v>star</v>
      </c>
      <c r="J406" s="101">
        <f>G406/H406</f>
        <v>0</v>
      </c>
      <c r="K406" s="101">
        <f>IF(J406&gt;0.3,0.3,J406)</f>
        <v>0</v>
      </c>
      <c r="L406" s="101">
        <f>E406/D406</f>
        <v>1</v>
      </c>
      <c r="M406" s="101">
        <f>E406/C406</f>
        <v>0.99004371053909668</v>
      </c>
      <c r="N406" s="103">
        <v>10294</v>
      </c>
      <c r="O406" s="103">
        <v>16</v>
      </c>
      <c r="P406" s="104">
        <f>O406/H406</f>
        <v>0.61538461538461542</v>
      </c>
      <c r="Q406" s="104">
        <f>IF(P406&gt;0.25,0.25,P406)</f>
        <v>0.25</v>
      </c>
      <c r="R406" s="101">
        <f>N406/D406</f>
        <v>1.0099583026735344</v>
      </c>
      <c r="S406" s="101">
        <f>N406/C406</f>
        <v>0.99990286546867413</v>
      </c>
      <c r="T406" s="101">
        <f>N406/E406</f>
        <v>1.0099583026735344</v>
      </c>
      <c r="U406" s="103">
        <v>10294</v>
      </c>
      <c r="V406" s="103">
        <f>IF(W406&lt;O406,1,0)</f>
        <v>0</v>
      </c>
      <c r="W406" s="6">
        <v>31</v>
      </c>
      <c r="X406" s="101">
        <f>W406/H406</f>
        <v>1.1923076923076923</v>
      </c>
      <c r="Y406" s="104">
        <f>IF(X406&gt;0.25,0.25,X406)</f>
        <v>0.25</v>
      </c>
      <c r="Z406" s="101">
        <f>U406/D406</f>
        <v>1.0099583026735344</v>
      </c>
      <c r="AA406" s="101">
        <f>U406/C406</f>
        <v>0.99990286546867413</v>
      </c>
      <c r="AB406" s="101">
        <f>U406/E406</f>
        <v>1.0099583026735344</v>
      </c>
      <c r="AC406" s="103">
        <v>10294</v>
      </c>
      <c r="AD406" s="105">
        <v>23</v>
      </c>
      <c r="AE406" s="107">
        <f>AD406/H406</f>
        <v>0.88461538461538458</v>
      </c>
      <c r="AF406" s="104">
        <f>IF(AE406&gt;0.3,0.3,AE406)</f>
        <v>0.3</v>
      </c>
      <c r="AG406" s="101">
        <f>AC406/D406</f>
        <v>1.0099583026735344</v>
      </c>
      <c r="AH406" s="101">
        <f>C406/AC406</f>
        <v>1.0000971439673596</v>
      </c>
      <c r="AI406" s="101">
        <f>AC406/E406</f>
        <v>1.0099583026735344</v>
      </c>
      <c r="AJ406" s="103">
        <v>10294</v>
      </c>
      <c r="AK406" s="6">
        <v>23</v>
      </c>
      <c r="AL406" s="101">
        <f>AK406/H406</f>
        <v>0.88461538461538458</v>
      </c>
      <c r="AM406" s="104">
        <f>IF(AL406&gt;0.3,0.3,AL406)</f>
        <v>0.3</v>
      </c>
      <c r="AN406" s="101">
        <f>AJ406/D406</f>
        <v>1.0099583026735344</v>
      </c>
      <c r="AO406" s="101">
        <f>C406/AJ406</f>
        <v>1.0000971439673596</v>
      </c>
      <c r="AP406" s="101">
        <f>AJ406/E406</f>
        <v>1.0099583026735344</v>
      </c>
      <c r="AQ406" s="103">
        <v>10221</v>
      </c>
      <c r="AR406" s="103">
        <v>8</v>
      </c>
      <c r="AS406" s="101">
        <f>AR406/H406</f>
        <v>0.30769230769230771</v>
      </c>
      <c r="AT406" s="104">
        <f>IF(AS406&gt;0.25,0.25,AS406)</f>
        <v>0.25</v>
      </c>
      <c r="AU406" s="101">
        <f>AQ406/D406</f>
        <v>1.0027961736571007</v>
      </c>
      <c r="AV406" s="101">
        <f>C406/AQ406</f>
        <v>1.0072399960864886</v>
      </c>
      <c r="AW406" s="101">
        <f>AQ406/E406</f>
        <v>1.0027961736571007</v>
      </c>
      <c r="AX406" s="103">
        <v>10192.5</v>
      </c>
      <c r="AY406" s="6">
        <v>0</v>
      </c>
      <c r="AZ406" s="101">
        <f>AY406/H406</f>
        <v>0</v>
      </c>
      <c r="BA406" s="104">
        <f>IF(AZ406&gt;0.1,0.1,AZ406)</f>
        <v>0</v>
      </c>
      <c r="BB406" s="101">
        <f>AX406/D406</f>
        <v>1</v>
      </c>
      <c r="BC406" s="101">
        <f>C406/AX406</f>
        <v>1.010056414029924</v>
      </c>
      <c r="BD406" s="101">
        <f>AX406/E406</f>
        <v>1</v>
      </c>
    </row>
    <row r="407" spans="1:56" x14ac:dyDescent="0.2">
      <c r="A407" s="6" t="s">
        <v>1431</v>
      </c>
      <c r="B407" s="100">
        <v>428</v>
      </c>
      <c r="C407" s="13">
        <v>14857</v>
      </c>
      <c r="D407" s="13">
        <v>14777.5</v>
      </c>
      <c r="E407" s="13">
        <v>14777.5</v>
      </c>
      <c r="F407" s="13">
        <f>IF(C407=E407,1,0)</f>
        <v>0</v>
      </c>
      <c r="G407" s="13">
        <v>0</v>
      </c>
      <c r="H407" s="6">
        <f>VLOOKUP(B407,NEW_TRAIN_TEST!$A$2:$D$980,4,0)</f>
        <v>70</v>
      </c>
      <c r="I407" s="6" t="str">
        <f>VLOOKUP(B407,NEW_TRAIN_TEST!$A$2:$E$980,5,0)</f>
        <v>star</v>
      </c>
      <c r="J407" s="101">
        <f>G407/H407</f>
        <v>0</v>
      </c>
      <c r="K407" s="101">
        <f>IF(J407&gt;0.3,0.3,J407)</f>
        <v>0</v>
      </c>
      <c r="L407" s="101">
        <f>E407/D407</f>
        <v>1</v>
      </c>
      <c r="M407" s="101">
        <f>E407/C407</f>
        <v>0.99464898700949045</v>
      </c>
      <c r="N407" s="103">
        <v>14810.04</v>
      </c>
      <c r="O407" s="103">
        <v>25</v>
      </c>
      <c r="P407" s="104">
        <f>O407/H407</f>
        <v>0.35714285714285715</v>
      </c>
      <c r="Q407" s="104">
        <f>IF(P407&gt;0.25,0.25,P407)</f>
        <v>0.25</v>
      </c>
      <c r="R407" s="101">
        <f>N407/D407</f>
        <v>1.0022019962781257</v>
      </c>
      <c r="S407" s="101">
        <f>N407/C407</f>
        <v>0.99683920037692675</v>
      </c>
      <c r="T407" s="101">
        <f>N407/E407</f>
        <v>1.0022019962781257</v>
      </c>
      <c r="U407" s="103">
        <v>14810.56</v>
      </c>
      <c r="V407" s="103">
        <f>IF(W407&lt;O407,1,0)</f>
        <v>0</v>
      </c>
      <c r="W407" s="6">
        <v>35</v>
      </c>
      <c r="X407" s="101">
        <f>W407/H407</f>
        <v>0.5</v>
      </c>
      <c r="Y407" s="104">
        <f>IF(X407&gt;0.25,0.25,X407)</f>
        <v>0.25</v>
      </c>
      <c r="Z407" s="101">
        <f>U407/D407</f>
        <v>1.0022371849094907</v>
      </c>
      <c r="AA407" s="101">
        <f>U407/C407</f>
        <v>0.99687420071346833</v>
      </c>
      <c r="AB407" s="101">
        <f>U407/E407</f>
        <v>1.0022371849094907</v>
      </c>
      <c r="AC407" s="103">
        <v>14810.04</v>
      </c>
      <c r="AD407" s="105">
        <v>27</v>
      </c>
      <c r="AE407" s="107">
        <f>AD407/H407</f>
        <v>0.38571428571428573</v>
      </c>
      <c r="AF407" s="104">
        <f>IF(AE407&gt;0.3,0.3,AE407)</f>
        <v>0.3</v>
      </c>
      <c r="AG407" s="101">
        <f>AC407/D407</f>
        <v>1.0022019962781257</v>
      </c>
      <c r="AH407" s="101">
        <f>C407/AC407</f>
        <v>1.0031708219559163</v>
      </c>
      <c r="AI407" s="101">
        <f>AC407/E407</f>
        <v>1.0022019962781257</v>
      </c>
      <c r="AJ407" s="103">
        <v>14810.04</v>
      </c>
      <c r="AK407" s="6">
        <v>27</v>
      </c>
      <c r="AL407" s="101">
        <f>AK407/H407</f>
        <v>0.38571428571428573</v>
      </c>
      <c r="AM407" s="104">
        <f>IF(AL407&gt;0.3,0.3,AL407)</f>
        <v>0.3</v>
      </c>
      <c r="AN407" s="101">
        <f>AJ407/D407</f>
        <v>1.0022019962781257</v>
      </c>
      <c r="AO407" s="101">
        <f>C407/AJ407</f>
        <v>1.0031708219559163</v>
      </c>
      <c r="AP407" s="101">
        <f>AJ407/E407</f>
        <v>1.0022019962781257</v>
      </c>
      <c r="AQ407" s="103">
        <v>14806.75</v>
      </c>
      <c r="AR407" s="103">
        <v>12</v>
      </c>
      <c r="AS407" s="101">
        <f>AR407/H407</f>
        <v>0.17142857142857143</v>
      </c>
      <c r="AT407" s="104">
        <f>IF(AS407&gt;0.25,0.25,AS407)</f>
        <v>0.17142857142857143</v>
      </c>
      <c r="AU407" s="101">
        <f>AQ407/D407</f>
        <v>1.0019793605142955</v>
      </c>
      <c r="AV407" s="101">
        <f>C407/AQ407</f>
        <v>1.0033937224576628</v>
      </c>
      <c r="AW407" s="101">
        <f>AQ407/E407</f>
        <v>1.0019793605142955</v>
      </c>
      <c r="AX407" s="103">
        <v>14777.5</v>
      </c>
      <c r="AY407" s="6">
        <v>0</v>
      </c>
      <c r="AZ407" s="101">
        <f>AY407/H407</f>
        <v>0</v>
      </c>
      <c r="BA407" s="104">
        <f>IF(AZ407&gt;0.1,0.1,AZ407)</f>
        <v>0</v>
      </c>
      <c r="BB407" s="101">
        <f>AX407/D407</f>
        <v>1</v>
      </c>
      <c r="BC407" s="101">
        <f>C407/AX407</f>
        <v>1.0053798003721874</v>
      </c>
      <c r="BD407" s="101">
        <f>AX407/E407</f>
        <v>1</v>
      </c>
    </row>
    <row r="408" spans="1:56" x14ac:dyDescent="0.2">
      <c r="A408" s="6" t="s">
        <v>1431</v>
      </c>
      <c r="B408" s="100">
        <v>429</v>
      </c>
      <c r="C408" s="13">
        <v>13037</v>
      </c>
      <c r="D408" s="13">
        <v>12904</v>
      </c>
      <c r="E408" s="13">
        <v>12948</v>
      </c>
      <c r="F408" s="13">
        <f>IF(C408=E408,1,0)</f>
        <v>0</v>
      </c>
      <c r="G408" s="13">
        <v>5</v>
      </c>
      <c r="H408" s="6">
        <f>VLOOKUP(B408,NEW_TRAIN_TEST!$A$2:$D$980,4,0)</f>
        <v>48</v>
      </c>
      <c r="I408" s="6" t="str">
        <f>VLOOKUP(B408,NEW_TRAIN_TEST!$A$2:$E$980,5,0)</f>
        <v>star</v>
      </c>
      <c r="J408" s="101">
        <f>G408/H408</f>
        <v>0.10416666666666667</v>
      </c>
      <c r="K408" s="101">
        <f>IF(J408&gt;0.3,0.3,J408)</f>
        <v>0.10416666666666667</v>
      </c>
      <c r="L408" s="101">
        <f>E408/D408</f>
        <v>1.0034097954122754</v>
      </c>
      <c r="M408" s="101">
        <f>E408/C408</f>
        <v>0.99317327606044337</v>
      </c>
      <c r="N408" s="103">
        <v>12948</v>
      </c>
      <c r="O408" s="103">
        <v>0</v>
      </c>
      <c r="P408" s="104">
        <f>O408/H408</f>
        <v>0</v>
      </c>
      <c r="Q408" s="104">
        <f>IF(P408&gt;0.25,0.25,P408)</f>
        <v>0</v>
      </c>
      <c r="R408" s="101">
        <f>N408/D408</f>
        <v>1.0034097954122754</v>
      </c>
      <c r="S408" s="101">
        <f>N408/C408</f>
        <v>0.99317327606044337</v>
      </c>
      <c r="T408" s="101">
        <f>N408/E408</f>
        <v>1</v>
      </c>
      <c r="U408" s="103">
        <v>12948</v>
      </c>
      <c r="V408" s="103">
        <f>IF(W408&lt;O408,1,0)</f>
        <v>0</v>
      </c>
      <c r="W408" s="6">
        <v>0</v>
      </c>
      <c r="X408" s="101">
        <f>W408/H408</f>
        <v>0</v>
      </c>
      <c r="Y408" s="104">
        <f>IF(X408&gt;0.25,0.25,X408)</f>
        <v>0</v>
      </c>
      <c r="Z408" s="101">
        <f>U408/D408</f>
        <v>1.0034097954122754</v>
      </c>
      <c r="AA408" s="101">
        <f>U408/C408</f>
        <v>0.99317327606044337</v>
      </c>
      <c r="AB408" s="101">
        <f>U408/E408</f>
        <v>1</v>
      </c>
      <c r="AC408" s="103">
        <v>12948</v>
      </c>
      <c r="AD408" s="105">
        <v>0</v>
      </c>
      <c r="AE408" s="107">
        <f>AD408/H408</f>
        <v>0</v>
      </c>
      <c r="AF408" s="104">
        <f>IF(AE408&gt;0.3,0.3,AE408)</f>
        <v>0</v>
      </c>
      <c r="AG408" s="101">
        <f>AC408/D408</f>
        <v>1.0034097954122754</v>
      </c>
      <c r="AH408" s="101">
        <f>C408/AC408</f>
        <v>1.0068736484399134</v>
      </c>
      <c r="AI408" s="101">
        <f>AC408/E408</f>
        <v>1</v>
      </c>
      <c r="AJ408" s="103">
        <v>12948</v>
      </c>
      <c r="AK408" s="6">
        <v>0</v>
      </c>
      <c r="AL408" s="101">
        <f>AK408/H408</f>
        <v>0</v>
      </c>
      <c r="AM408" s="104">
        <f>IF(AL408&gt;0.3,0.3,AL408)</f>
        <v>0</v>
      </c>
      <c r="AN408" s="101">
        <f>AJ408/D408</f>
        <v>1.0034097954122754</v>
      </c>
      <c r="AO408" s="101">
        <f>C408/AJ408</f>
        <v>1.0068736484399134</v>
      </c>
      <c r="AP408" s="101">
        <f>AJ408/E408</f>
        <v>1</v>
      </c>
      <c r="AQ408" s="103">
        <v>12948</v>
      </c>
      <c r="AR408" s="103">
        <v>0</v>
      </c>
      <c r="AS408" s="101">
        <f>AR408/H408</f>
        <v>0</v>
      </c>
      <c r="AT408" s="104">
        <f>IF(AS408&gt;0.25,0.25,AS408)</f>
        <v>0</v>
      </c>
      <c r="AU408" s="101">
        <f>AQ408/D408</f>
        <v>1.0034097954122754</v>
      </c>
      <c r="AV408" s="101">
        <f>C408/AQ408</f>
        <v>1.0068736484399134</v>
      </c>
      <c r="AW408" s="101">
        <f>AQ408/E408</f>
        <v>1</v>
      </c>
      <c r="AX408" s="103">
        <v>12948</v>
      </c>
      <c r="AY408" s="6">
        <v>1</v>
      </c>
      <c r="AZ408" s="101">
        <f>AY408/H408</f>
        <v>2.0833333333333332E-2</v>
      </c>
      <c r="BA408" s="104">
        <f>IF(AZ408&gt;0.1,0.1,AZ408)</f>
        <v>2.0833333333333332E-2</v>
      </c>
      <c r="BB408" s="101">
        <f>AX408/D408</f>
        <v>1.0034097954122754</v>
      </c>
      <c r="BC408" s="101">
        <f>C408/AX408</f>
        <v>1.0068736484399134</v>
      </c>
      <c r="BD408" s="101">
        <f>AX408/E408</f>
        <v>1</v>
      </c>
    </row>
    <row r="409" spans="1:56" x14ac:dyDescent="0.2">
      <c r="A409" s="6" t="s">
        <v>1431</v>
      </c>
      <c r="B409" s="100">
        <v>430</v>
      </c>
      <c r="C409" s="13">
        <v>7205</v>
      </c>
      <c r="D409" s="13">
        <v>7205</v>
      </c>
      <c r="E409" s="13">
        <v>7205</v>
      </c>
      <c r="F409" s="13">
        <f>IF(C409=E409,1,0)</f>
        <v>1</v>
      </c>
      <c r="G409" s="13">
        <v>0</v>
      </c>
      <c r="H409" s="6">
        <f>VLOOKUP(B409,NEW_TRAIN_TEST!$A$2:$D$980,4,0)</f>
        <v>7</v>
      </c>
      <c r="I409" s="6" t="str">
        <f>VLOOKUP(B409,NEW_TRAIN_TEST!$A$2:$E$980,5,0)</f>
        <v>star</v>
      </c>
      <c r="J409" s="101">
        <f>G409/H409</f>
        <v>0</v>
      </c>
      <c r="K409" s="101">
        <f>IF(J409&gt;0.3,0.3,J409)</f>
        <v>0</v>
      </c>
      <c r="L409" s="101">
        <f>E409/D409</f>
        <v>1</v>
      </c>
      <c r="M409" s="101">
        <f>E409/C409</f>
        <v>1</v>
      </c>
      <c r="N409" s="103">
        <v>7205</v>
      </c>
      <c r="O409" s="103">
        <v>0</v>
      </c>
      <c r="P409" s="104">
        <f>O409/H409</f>
        <v>0</v>
      </c>
      <c r="Q409" s="104">
        <f>IF(P409&gt;0.25,0.25,P409)</f>
        <v>0</v>
      </c>
      <c r="R409" s="101">
        <f>N409/D409</f>
        <v>1</v>
      </c>
      <c r="S409" s="101">
        <f>N409/C409</f>
        <v>1</v>
      </c>
      <c r="T409" s="101">
        <f>N409/E409</f>
        <v>1</v>
      </c>
      <c r="U409" s="103">
        <v>7205</v>
      </c>
      <c r="V409" s="103">
        <f>IF(W409&lt;O409,1,0)</f>
        <v>0</v>
      </c>
      <c r="W409" s="6">
        <v>0</v>
      </c>
      <c r="X409" s="101">
        <f>W409/H409</f>
        <v>0</v>
      </c>
      <c r="Y409" s="104">
        <f>IF(X409&gt;0.25,0.25,X409)</f>
        <v>0</v>
      </c>
      <c r="Z409" s="101">
        <f>U409/D409</f>
        <v>1</v>
      </c>
      <c r="AA409" s="101">
        <f>U409/C409</f>
        <v>1</v>
      </c>
      <c r="AB409" s="101">
        <f>U409/E409</f>
        <v>1</v>
      </c>
      <c r="AC409" s="103">
        <v>7205</v>
      </c>
      <c r="AD409" s="105">
        <v>0</v>
      </c>
      <c r="AE409" s="107">
        <f>AD409/H409</f>
        <v>0</v>
      </c>
      <c r="AF409" s="104">
        <f>IF(AE409&gt;0.3,0.3,AE409)</f>
        <v>0</v>
      </c>
      <c r="AG409" s="101">
        <f>AC409/D409</f>
        <v>1</v>
      </c>
      <c r="AH409" s="101">
        <f>C409/AC409</f>
        <v>1</v>
      </c>
      <c r="AI409" s="101">
        <f>AC409/E409</f>
        <v>1</v>
      </c>
      <c r="AJ409" s="103">
        <v>7205</v>
      </c>
      <c r="AK409" s="6">
        <v>0</v>
      </c>
      <c r="AL409" s="101">
        <f>AK409/H409</f>
        <v>0</v>
      </c>
      <c r="AM409" s="104">
        <f>IF(AL409&gt;0.3,0.3,AL409)</f>
        <v>0</v>
      </c>
      <c r="AN409" s="101">
        <f>AJ409/D409</f>
        <v>1</v>
      </c>
      <c r="AO409" s="101">
        <f>C409/AJ409</f>
        <v>1</v>
      </c>
      <c r="AP409" s="101">
        <f>AJ409/E409</f>
        <v>1</v>
      </c>
      <c r="AQ409" s="103">
        <v>7205</v>
      </c>
      <c r="AR409" s="103">
        <v>0</v>
      </c>
      <c r="AS409" s="101">
        <f>AR409/H409</f>
        <v>0</v>
      </c>
      <c r="AT409" s="104">
        <f>IF(AS409&gt;0.25,0.25,AS409)</f>
        <v>0</v>
      </c>
      <c r="AU409" s="101">
        <f>AQ409/D409</f>
        <v>1</v>
      </c>
      <c r="AV409" s="101">
        <f>C409/AQ409</f>
        <v>1</v>
      </c>
      <c r="AW409" s="101">
        <f>AQ409/E409</f>
        <v>1</v>
      </c>
      <c r="AX409" s="103">
        <v>7205</v>
      </c>
      <c r="AY409" s="6">
        <v>0</v>
      </c>
      <c r="AZ409" s="101">
        <f>AY409/H409</f>
        <v>0</v>
      </c>
      <c r="BA409" s="104">
        <f>IF(AZ409&gt;0.1,0.1,AZ409)</f>
        <v>0</v>
      </c>
      <c r="BB409" s="101">
        <f>AX409/D409</f>
        <v>1</v>
      </c>
      <c r="BC409" s="101">
        <f>C409/AX409</f>
        <v>1</v>
      </c>
      <c r="BD409" s="101">
        <f>AX409/E409</f>
        <v>1</v>
      </c>
    </row>
    <row r="410" spans="1:56" x14ac:dyDescent="0.2">
      <c r="A410" s="6" t="s">
        <v>1431</v>
      </c>
      <c r="B410" s="100">
        <v>431</v>
      </c>
      <c r="C410" s="13">
        <v>7198</v>
      </c>
      <c r="D410" s="13">
        <v>7198</v>
      </c>
      <c r="E410" s="13">
        <v>7198</v>
      </c>
      <c r="F410" s="13">
        <f>IF(C410=E410,1,0)</f>
        <v>1</v>
      </c>
      <c r="G410" s="13">
        <v>0</v>
      </c>
      <c r="H410" s="6">
        <f>VLOOKUP(B410,NEW_TRAIN_TEST!$A$2:$D$980,4,0)</f>
        <v>8</v>
      </c>
      <c r="I410" s="6" t="str">
        <f>VLOOKUP(B410,NEW_TRAIN_TEST!$A$2:$E$980,5,0)</f>
        <v>star</v>
      </c>
      <c r="J410" s="101">
        <f>G410/H410</f>
        <v>0</v>
      </c>
      <c r="K410" s="101">
        <f>IF(J410&gt;0.3,0.3,J410)</f>
        <v>0</v>
      </c>
      <c r="L410" s="101">
        <f>E410/D410</f>
        <v>1</v>
      </c>
      <c r="M410" s="101">
        <f>E410/C410</f>
        <v>1</v>
      </c>
      <c r="N410" s="103">
        <v>7198</v>
      </c>
      <c r="O410" s="103">
        <v>0</v>
      </c>
      <c r="P410" s="104">
        <f>O410/H410</f>
        <v>0</v>
      </c>
      <c r="Q410" s="104">
        <f>IF(P410&gt;0.25,0.25,P410)</f>
        <v>0</v>
      </c>
      <c r="R410" s="101">
        <f>N410/D410</f>
        <v>1</v>
      </c>
      <c r="S410" s="101">
        <f>N410/C410</f>
        <v>1</v>
      </c>
      <c r="T410" s="101">
        <f>N410/E410</f>
        <v>1</v>
      </c>
      <c r="U410" s="103">
        <v>7198</v>
      </c>
      <c r="V410" s="103">
        <f>IF(W410&lt;O410,1,0)</f>
        <v>0</v>
      </c>
      <c r="W410" s="6">
        <v>0</v>
      </c>
      <c r="X410" s="101">
        <f>W410/H410</f>
        <v>0</v>
      </c>
      <c r="Y410" s="104">
        <f>IF(X410&gt;0.25,0.25,X410)</f>
        <v>0</v>
      </c>
      <c r="Z410" s="101">
        <f>U410/D410</f>
        <v>1</v>
      </c>
      <c r="AA410" s="101">
        <f>U410/C410</f>
        <v>1</v>
      </c>
      <c r="AB410" s="101">
        <f>U410/E410</f>
        <v>1</v>
      </c>
      <c r="AC410" s="103">
        <v>7198</v>
      </c>
      <c r="AD410" s="105">
        <v>0</v>
      </c>
      <c r="AE410" s="107">
        <f>AD410/H410</f>
        <v>0</v>
      </c>
      <c r="AF410" s="104">
        <f>IF(AE410&gt;0.3,0.3,AE410)</f>
        <v>0</v>
      </c>
      <c r="AG410" s="101">
        <f>AC410/D410</f>
        <v>1</v>
      </c>
      <c r="AH410" s="101">
        <f>C410/AC410</f>
        <v>1</v>
      </c>
      <c r="AI410" s="101">
        <f>AC410/E410</f>
        <v>1</v>
      </c>
      <c r="AJ410" s="103">
        <v>7198</v>
      </c>
      <c r="AK410" s="6">
        <v>0</v>
      </c>
      <c r="AL410" s="101">
        <f>AK410/H410</f>
        <v>0</v>
      </c>
      <c r="AM410" s="104">
        <f>IF(AL410&gt;0.3,0.3,AL410)</f>
        <v>0</v>
      </c>
      <c r="AN410" s="101">
        <f>AJ410/D410</f>
        <v>1</v>
      </c>
      <c r="AO410" s="101">
        <f>C410/AJ410</f>
        <v>1</v>
      </c>
      <c r="AP410" s="101">
        <f>AJ410/E410</f>
        <v>1</v>
      </c>
      <c r="AQ410" s="103">
        <v>7198</v>
      </c>
      <c r="AR410" s="103">
        <v>0</v>
      </c>
      <c r="AS410" s="101">
        <f>AR410/H410</f>
        <v>0</v>
      </c>
      <c r="AT410" s="104">
        <f>IF(AS410&gt;0.25,0.25,AS410)</f>
        <v>0</v>
      </c>
      <c r="AU410" s="101">
        <f>AQ410/D410</f>
        <v>1</v>
      </c>
      <c r="AV410" s="101">
        <f>C410/AQ410</f>
        <v>1</v>
      </c>
      <c r="AW410" s="101">
        <f>AQ410/E410</f>
        <v>1</v>
      </c>
      <c r="AX410" s="103">
        <v>7198</v>
      </c>
      <c r="AY410" s="6">
        <v>0</v>
      </c>
      <c r="AZ410" s="101">
        <f>AY410/H410</f>
        <v>0</v>
      </c>
      <c r="BA410" s="104">
        <f>IF(AZ410&gt;0.1,0.1,AZ410)</f>
        <v>0</v>
      </c>
      <c r="BB410" s="101">
        <f>AX410/D410</f>
        <v>1</v>
      </c>
      <c r="BC410" s="101">
        <f>C410/AX410</f>
        <v>1</v>
      </c>
      <c r="BD410" s="101">
        <f>AX410/E410</f>
        <v>1</v>
      </c>
    </row>
    <row r="411" spans="1:56" x14ac:dyDescent="0.2">
      <c r="A411" s="6" t="s">
        <v>1431</v>
      </c>
      <c r="B411" s="100">
        <v>432</v>
      </c>
      <c r="C411" s="13">
        <v>11821</v>
      </c>
      <c r="D411" s="13">
        <v>11758.5</v>
      </c>
      <c r="E411" s="13">
        <v>11795.5</v>
      </c>
      <c r="F411" s="13">
        <f>IF(C411=E411,1,0)</f>
        <v>0</v>
      </c>
      <c r="G411" s="13">
        <v>3</v>
      </c>
      <c r="H411" s="6">
        <f>VLOOKUP(B411,NEW_TRAIN_TEST!$A$2:$D$980,4,0)</f>
        <v>40</v>
      </c>
      <c r="I411" s="6" t="str">
        <f>VLOOKUP(B411,NEW_TRAIN_TEST!$A$2:$E$980,5,0)</f>
        <v>star</v>
      </c>
      <c r="J411" s="101">
        <f>G411/H411</f>
        <v>7.4999999999999997E-2</v>
      </c>
      <c r="K411" s="101">
        <f>IF(J411&gt;0.3,0.3,J411)</f>
        <v>7.4999999999999997E-2</v>
      </c>
      <c r="L411" s="101">
        <f>E411/D411</f>
        <v>1.0031466598630778</v>
      </c>
      <c r="M411" s="101">
        <f>E411/C411</f>
        <v>0.9978428220962694</v>
      </c>
      <c r="N411" s="103">
        <v>11795.5</v>
      </c>
      <c r="O411" s="103">
        <v>2</v>
      </c>
      <c r="P411" s="104">
        <f>O411/H411</f>
        <v>0.05</v>
      </c>
      <c r="Q411" s="104">
        <f>IF(P411&gt;0.25,0.25,P411)</f>
        <v>0.05</v>
      </c>
      <c r="R411" s="101">
        <f>N411/D411</f>
        <v>1.0031466598630778</v>
      </c>
      <c r="S411" s="101">
        <f>N411/C411</f>
        <v>0.9978428220962694</v>
      </c>
      <c r="T411" s="101">
        <f>N411/E411</f>
        <v>1</v>
      </c>
      <c r="U411" s="103">
        <v>11795.5</v>
      </c>
      <c r="V411" s="103">
        <f>IF(W411&lt;O411,1,0)</f>
        <v>0</v>
      </c>
      <c r="W411" s="6">
        <v>2</v>
      </c>
      <c r="X411" s="101">
        <f>W411/H411</f>
        <v>0.05</v>
      </c>
      <c r="Y411" s="104">
        <f>IF(X411&gt;0.25,0.25,X411)</f>
        <v>0.05</v>
      </c>
      <c r="Z411" s="101">
        <f>U411/D411</f>
        <v>1.0031466598630778</v>
      </c>
      <c r="AA411" s="101">
        <f>U411/C411</f>
        <v>0.9978428220962694</v>
      </c>
      <c r="AB411" s="101">
        <f>U411/E411</f>
        <v>1</v>
      </c>
      <c r="AC411" s="103">
        <v>11795.5</v>
      </c>
      <c r="AD411" s="105">
        <v>3</v>
      </c>
      <c r="AE411" s="107">
        <f>AD411/H411</f>
        <v>7.4999999999999997E-2</v>
      </c>
      <c r="AF411" s="104">
        <f>IF(AE411&gt;0.3,0.3,AE411)</f>
        <v>7.4999999999999997E-2</v>
      </c>
      <c r="AG411" s="101">
        <f>AC411/D411</f>
        <v>1.0031466598630778</v>
      </c>
      <c r="AH411" s="101">
        <f>C411/AC411</f>
        <v>1.0021618413801874</v>
      </c>
      <c r="AI411" s="101">
        <f>AC411/E411</f>
        <v>1</v>
      </c>
      <c r="AJ411" s="103">
        <v>11795.5</v>
      </c>
      <c r="AK411" s="6">
        <v>3</v>
      </c>
      <c r="AL411" s="101">
        <f>AK411/H411</f>
        <v>7.4999999999999997E-2</v>
      </c>
      <c r="AM411" s="104">
        <f>IF(AL411&gt;0.3,0.3,AL411)</f>
        <v>7.4999999999999997E-2</v>
      </c>
      <c r="AN411" s="101">
        <f>AJ411/D411</f>
        <v>1.0031466598630778</v>
      </c>
      <c r="AO411" s="101">
        <f>C411/AJ411</f>
        <v>1.0021618413801874</v>
      </c>
      <c r="AP411" s="101">
        <f>AJ411/E411</f>
        <v>1</v>
      </c>
      <c r="AQ411" s="103">
        <v>11795.5</v>
      </c>
      <c r="AR411" s="103">
        <v>2</v>
      </c>
      <c r="AS411" s="101">
        <f>AR411/H411</f>
        <v>0.05</v>
      </c>
      <c r="AT411" s="104">
        <f>IF(AS411&gt;0.25,0.25,AS411)</f>
        <v>0.05</v>
      </c>
      <c r="AU411" s="101">
        <f>AQ411/D411</f>
        <v>1.0031466598630778</v>
      </c>
      <c r="AV411" s="101">
        <f>C411/AQ411</f>
        <v>1.0021618413801874</v>
      </c>
      <c r="AW411" s="101">
        <f>AQ411/E411</f>
        <v>1</v>
      </c>
      <c r="AX411" s="103">
        <v>11795.5</v>
      </c>
      <c r="AY411" s="6">
        <v>0</v>
      </c>
      <c r="AZ411" s="101">
        <f>AY411/H411</f>
        <v>0</v>
      </c>
      <c r="BA411" s="104">
        <f>IF(AZ411&gt;0.1,0.1,AZ411)</f>
        <v>0</v>
      </c>
      <c r="BB411" s="101">
        <f>AX411/D411</f>
        <v>1.0031466598630778</v>
      </c>
      <c r="BC411" s="101">
        <f>C411/AX411</f>
        <v>1.0021618413801874</v>
      </c>
      <c r="BD411" s="101">
        <f>AX411/E411</f>
        <v>1</v>
      </c>
    </row>
    <row r="412" spans="1:56" x14ac:dyDescent="0.2">
      <c r="A412" s="6" t="s">
        <v>1699</v>
      </c>
      <c r="B412" s="100">
        <v>433</v>
      </c>
      <c r="C412" s="13">
        <v>12824</v>
      </c>
      <c r="D412" s="13">
        <v>12727</v>
      </c>
      <c r="E412" s="13">
        <v>12771.5</v>
      </c>
      <c r="F412" s="13">
        <f>IF(C412=E412,1,0)</f>
        <v>0</v>
      </c>
      <c r="G412" s="13">
        <v>4</v>
      </c>
      <c r="H412" s="6">
        <f>VLOOKUP(B412,NEW_TRAIN_TEST!$A$2:$D$980,4,0)</f>
        <v>47</v>
      </c>
      <c r="I412" s="6" t="str">
        <f>VLOOKUP(B412,NEW_TRAIN_TEST!$A$2:$E$980,5,0)</f>
        <v>star</v>
      </c>
      <c r="J412" s="101">
        <f>G412/H412</f>
        <v>8.5106382978723402E-2</v>
      </c>
      <c r="K412" s="101">
        <f>IF(J412&gt;0.3,0.3,J412)</f>
        <v>8.5106382978723402E-2</v>
      </c>
      <c r="L412" s="101">
        <f>E412/D412</f>
        <v>1.0034965034965035</v>
      </c>
      <c r="M412" s="101">
        <f>E412/C412</f>
        <v>0.99590611353711789</v>
      </c>
      <c r="N412" s="103">
        <v>12771.5</v>
      </c>
      <c r="O412" s="103">
        <v>2</v>
      </c>
      <c r="P412" s="104">
        <f>O412/H412</f>
        <v>4.2553191489361701E-2</v>
      </c>
      <c r="Q412" s="104">
        <f>IF(P412&gt;0.25,0.25,P412)</f>
        <v>4.2553191489361701E-2</v>
      </c>
      <c r="R412" s="101">
        <f>N412/D412</f>
        <v>1.0034965034965035</v>
      </c>
      <c r="S412" s="101">
        <f>N412/C412</f>
        <v>0.99590611353711789</v>
      </c>
      <c r="T412" s="101">
        <f>N412/E412</f>
        <v>1</v>
      </c>
      <c r="U412" s="103">
        <v>12771.5</v>
      </c>
      <c r="V412" s="103">
        <f>IF(W412&lt;O412,1,0)</f>
        <v>0</v>
      </c>
      <c r="W412" s="6">
        <v>2</v>
      </c>
      <c r="X412" s="101">
        <f>W412/H412</f>
        <v>4.2553191489361701E-2</v>
      </c>
      <c r="Y412" s="104">
        <f>IF(X412&gt;0.25,0.25,X412)</f>
        <v>4.2553191489361701E-2</v>
      </c>
      <c r="Z412" s="101">
        <f>U412/D412</f>
        <v>1.0034965034965035</v>
      </c>
      <c r="AA412" s="101">
        <f>U412/C412</f>
        <v>0.99590611353711789</v>
      </c>
      <c r="AB412" s="101">
        <f>U412/E412</f>
        <v>1</v>
      </c>
      <c r="AC412" s="103">
        <v>12771.5</v>
      </c>
      <c r="AD412" s="105">
        <v>3</v>
      </c>
      <c r="AE412" s="107">
        <f>AD412/H412</f>
        <v>6.3829787234042548E-2</v>
      </c>
      <c r="AF412" s="104">
        <f>IF(AE412&gt;0.3,0.3,AE412)</f>
        <v>6.3829787234042548E-2</v>
      </c>
      <c r="AG412" s="101">
        <f>AC412/D412</f>
        <v>1.0034965034965035</v>
      </c>
      <c r="AH412" s="101">
        <f>C412/AC412</f>
        <v>1.0041107152644559</v>
      </c>
      <c r="AI412" s="101">
        <f>AC412/E412</f>
        <v>1</v>
      </c>
      <c r="AJ412" s="103">
        <v>12771.5</v>
      </c>
      <c r="AK412" s="6">
        <v>3</v>
      </c>
      <c r="AL412" s="101">
        <f>AK412/H412</f>
        <v>6.3829787234042548E-2</v>
      </c>
      <c r="AM412" s="104">
        <f>IF(AL412&gt;0.3,0.3,AL412)</f>
        <v>6.3829787234042548E-2</v>
      </c>
      <c r="AN412" s="101">
        <f>AJ412/D412</f>
        <v>1.0034965034965035</v>
      </c>
      <c r="AO412" s="101">
        <f>C412/AJ412</f>
        <v>1.0041107152644559</v>
      </c>
      <c r="AP412" s="101">
        <f>AJ412/E412</f>
        <v>1</v>
      </c>
      <c r="AQ412" s="103">
        <v>12771.5</v>
      </c>
      <c r="AR412" s="103">
        <v>2</v>
      </c>
      <c r="AS412" s="101">
        <f>AR412/H412</f>
        <v>4.2553191489361701E-2</v>
      </c>
      <c r="AT412" s="104">
        <f>IF(AS412&gt;0.25,0.25,AS412)</f>
        <v>4.2553191489361701E-2</v>
      </c>
      <c r="AU412" s="101">
        <f>AQ412/D412</f>
        <v>1.0034965034965035</v>
      </c>
      <c r="AV412" s="101">
        <f>C412/AQ412</f>
        <v>1.0041107152644559</v>
      </c>
      <c r="AW412" s="101">
        <f>AQ412/E412</f>
        <v>1</v>
      </c>
      <c r="AX412" s="103">
        <v>12771.5</v>
      </c>
      <c r="AY412" s="6">
        <v>0</v>
      </c>
      <c r="AZ412" s="101">
        <f>AY412/H412</f>
        <v>0</v>
      </c>
      <c r="BA412" s="104">
        <f>IF(AZ412&gt;0.1,0.1,AZ412)</f>
        <v>0</v>
      </c>
      <c r="BB412" s="101">
        <f>AX412/D412</f>
        <v>1.0034965034965035</v>
      </c>
      <c r="BC412" s="101">
        <f>C412/AX412</f>
        <v>1.0041107152644559</v>
      </c>
      <c r="BD412" s="101">
        <f>AX412/E412</f>
        <v>1</v>
      </c>
    </row>
    <row r="413" spans="1:56" x14ac:dyDescent="0.2">
      <c r="A413" s="6" t="s">
        <v>1699</v>
      </c>
      <c r="B413" s="100">
        <v>434</v>
      </c>
      <c r="C413" s="13">
        <v>10884</v>
      </c>
      <c r="D413" s="13">
        <v>10840</v>
      </c>
      <c r="E413" s="13">
        <v>10840</v>
      </c>
      <c r="F413" s="13">
        <f>IF(C413=E413,1,0)</f>
        <v>0</v>
      </c>
      <c r="G413" s="13">
        <v>0</v>
      </c>
      <c r="H413" s="6">
        <f>VLOOKUP(B413,NEW_TRAIN_TEST!$A$2:$D$980,4,0)</f>
        <v>31</v>
      </c>
      <c r="I413" s="6" t="str">
        <f>VLOOKUP(B413,NEW_TRAIN_TEST!$A$2:$E$980,5,0)</f>
        <v>star</v>
      </c>
      <c r="J413" s="101">
        <f>G413/H413</f>
        <v>0</v>
      </c>
      <c r="K413" s="101">
        <f>IF(J413&gt;0.3,0.3,J413)</f>
        <v>0</v>
      </c>
      <c r="L413" s="101">
        <f>E413/D413</f>
        <v>1</v>
      </c>
      <c r="M413" s="101">
        <f>E413/C413</f>
        <v>0.99595736861447992</v>
      </c>
      <c r="N413" s="103">
        <v>10884</v>
      </c>
      <c r="O413" s="103">
        <v>7</v>
      </c>
      <c r="P413" s="104">
        <f>O413/H413</f>
        <v>0.22580645161290322</v>
      </c>
      <c r="Q413" s="104">
        <f>IF(P413&gt;0.25,0.25,P413)</f>
        <v>0.22580645161290322</v>
      </c>
      <c r="R413" s="101">
        <f>N413/D413</f>
        <v>1.004059040590406</v>
      </c>
      <c r="S413" s="101">
        <f>N413/C413</f>
        <v>1</v>
      </c>
      <c r="T413" s="101">
        <f>N413/E413</f>
        <v>1.004059040590406</v>
      </c>
      <c r="U413" s="103">
        <v>10879.33</v>
      </c>
      <c r="V413" s="103">
        <f>IF(W413&lt;O413,1,0)</f>
        <v>0</v>
      </c>
      <c r="W413" s="6">
        <v>20</v>
      </c>
      <c r="X413" s="101">
        <f>W413/H413</f>
        <v>0.64516129032258063</v>
      </c>
      <c r="Y413" s="104">
        <f>IF(X413&gt;0.25,0.25,X413)</f>
        <v>0.25</v>
      </c>
      <c r="Z413" s="101">
        <f>U413/D413</f>
        <v>1.0036282287822877</v>
      </c>
      <c r="AA413" s="101">
        <f>U413/C413</f>
        <v>0.99957092980521867</v>
      </c>
      <c r="AB413" s="101">
        <f>U413/E413</f>
        <v>1.0036282287822877</v>
      </c>
      <c r="AC413" s="103">
        <v>10884</v>
      </c>
      <c r="AD413" s="105">
        <v>22</v>
      </c>
      <c r="AE413" s="107">
        <f>AD413/H413</f>
        <v>0.70967741935483875</v>
      </c>
      <c r="AF413" s="104">
        <f>IF(AE413&gt;0.3,0.3,AE413)</f>
        <v>0.3</v>
      </c>
      <c r="AG413" s="101">
        <f>AC413/D413</f>
        <v>1.004059040590406</v>
      </c>
      <c r="AH413" s="101">
        <f>C413/AC413</f>
        <v>1</v>
      </c>
      <c r="AI413" s="101">
        <f>AC413/E413</f>
        <v>1.004059040590406</v>
      </c>
      <c r="AJ413" s="103">
        <v>10884</v>
      </c>
      <c r="AK413" s="6">
        <v>23</v>
      </c>
      <c r="AL413" s="101">
        <f>AK413/H413</f>
        <v>0.74193548387096775</v>
      </c>
      <c r="AM413" s="104">
        <f>IF(AL413&gt;0.3,0.3,AL413)</f>
        <v>0.3</v>
      </c>
      <c r="AN413" s="101">
        <f>AJ413/D413</f>
        <v>1.004059040590406</v>
      </c>
      <c r="AO413" s="101">
        <f>C413/AJ413</f>
        <v>1</v>
      </c>
      <c r="AP413" s="101">
        <f>AJ413/E413</f>
        <v>1.004059040590406</v>
      </c>
      <c r="AQ413" s="103">
        <v>10878.75</v>
      </c>
      <c r="AR413" s="103">
        <v>8</v>
      </c>
      <c r="AS413" s="101">
        <f>AR413/H413</f>
        <v>0.25806451612903225</v>
      </c>
      <c r="AT413" s="104">
        <f>IF(AS413&gt;0.25,0.25,AS413)</f>
        <v>0.25</v>
      </c>
      <c r="AU413" s="101">
        <f>AQ413/D413</f>
        <v>1.0035747232472325</v>
      </c>
      <c r="AV413" s="101">
        <f>C413/AQ413</f>
        <v>1.0004825922095828</v>
      </c>
      <c r="AW413" s="101">
        <f>AQ413/E413</f>
        <v>1.0035747232472325</v>
      </c>
      <c r="AX413" s="103">
        <v>10840</v>
      </c>
      <c r="AY413" s="6">
        <v>0</v>
      </c>
      <c r="AZ413" s="101">
        <f>AY413/H413</f>
        <v>0</v>
      </c>
      <c r="BA413" s="104">
        <f>IF(AZ413&gt;0.1,0.1,AZ413)</f>
        <v>0</v>
      </c>
      <c r="BB413" s="101">
        <f>AX413/D413</f>
        <v>1</v>
      </c>
      <c r="BC413" s="101">
        <f>C413/AX413</f>
        <v>1.004059040590406</v>
      </c>
      <c r="BD413" s="101">
        <f>AX413/E413</f>
        <v>1</v>
      </c>
    </row>
    <row r="414" spans="1:56" x14ac:dyDescent="0.2">
      <c r="A414" s="6" t="s">
        <v>1699</v>
      </c>
      <c r="B414" s="100">
        <v>435</v>
      </c>
      <c r="C414" s="13">
        <v>8927</v>
      </c>
      <c r="D414" s="13">
        <v>8716</v>
      </c>
      <c r="E414" s="13">
        <v>8716</v>
      </c>
      <c r="F414" s="13">
        <f>IF(C414=E414,1,0)</f>
        <v>0</v>
      </c>
      <c r="G414" s="13">
        <v>0</v>
      </c>
      <c r="H414" s="6">
        <f>VLOOKUP(B414,NEW_TRAIN_TEST!$A$2:$D$980,4,0)</f>
        <v>21</v>
      </c>
      <c r="I414" s="6" t="str">
        <f>VLOOKUP(B414,NEW_TRAIN_TEST!$A$2:$E$980,5,0)</f>
        <v>star</v>
      </c>
      <c r="J414" s="101">
        <f>G414/H414</f>
        <v>0</v>
      </c>
      <c r="K414" s="101">
        <f>IF(J414&gt;0.3,0.3,J414)</f>
        <v>0</v>
      </c>
      <c r="L414" s="101">
        <f>E414/D414</f>
        <v>1</v>
      </c>
      <c r="M414" s="101">
        <f>E414/C414</f>
        <v>0.97636384003584631</v>
      </c>
      <c r="N414" s="103">
        <v>8926</v>
      </c>
      <c r="O414" s="103">
        <v>9</v>
      </c>
      <c r="P414" s="104">
        <f>O414/H414</f>
        <v>0.42857142857142855</v>
      </c>
      <c r="Q414" s="104">
        <f>IF(P414&gt;0.25,0.25,P414)</f>
        <v>0.25</v>
      </c>
      <c r="R414" s="101">
        <f>N414/D414</f>
        <v>1.0240936209270308</v>
      </c>
      <c r="S414" s="101">
        <f>N414/C414</f>
        <v>0.99988798028453008</v>
      </c>
      <c r="T414" s="101">
        <f>N414/E414</f>
        <v>1.0240936209270308</v>
      </c>
      <c r="U414" s="103">
        <v>8926</v>
      </c>
      <c r="V414" s="103">
        <f>IF(W414&lt;O414,1,0)</f>
        <v>0</v>
      </c>
      <c r="W414" s="6">
        <v>9</v>
      </c>
      <c r="X414" s="101">
        <f>W414/H414</f>
        <v>0.42857142857142855</v>
      </c>
      <c r="Y414" s="104">
        <f>IF(X414&gt;0.25,0.25,X414)</f>
        <v>0.25</v>
      </c>
      <c r="Z414" s="101">
        <f>U414/D414</f>
        <v>1.0240936209270308</v>
      </c>
      <c r="AA414" s="101">
        <f>U414/C414</f>
        <v>0.99988798028453008</v>
      </c>
      <c r="AB414" s="101">
        <f>U414/E414</f>
        <v>1.0240936209270308</v>
      </c>
      <c r="AC414" s="103">
        <v>8927</v>
      </c>
      <c r="AD414" s="105">
        <v>21</v>
      </c>
      <c r="AE414" s="107">
        <f>AD414/H414</f>
        <v>1</v>
      </c>
      <c r="AF414" s="104">
        <f>IF(AE414&gt;0.3,0.3,AE414)</f>
        <v>0.3</v>
      </c>
      <c r="AG414" s="101">
        <f>AC414/D414</f>
        <v>1.0242083524552548</v>
      </c>
      <c r="AH414" s="101">
        <f>C414/AC414</f>
        <v>1</v>
      </c>
      <c r="AI414" s="101">
        <f>AC414/E414</f>
        <v>1.0242083524552548</v>
      </c>
      <c r="AJ414" s="103">
        <v>8927</v>
      </c>
      <c r="AK414" s="6">
        <v>21</v>
      </c>
      <c r="AL414" s="101">
        <f>AK414/H414</f>
        <v>1</v>
      </c>
      <c r="AM414" s="104">
        <f>IF(AL414&gt;0.3,0.3,AL414)</f>
        <v>0.3</v>
      </c>
      <c r="AN414" s="101">
        <f>AJ414/D414</f>
        <v>1.0242083524552548</v>
      </c>
      <c r="AO414" s="101">
        <f>C414/AJ414</f>
        <v>1</v>
      </c>
      <c r="AP414" s="101">
        <f>AJ414/E414</f>
        <v>1.0242083524552548</v>
      </c>
      <c r="AQ414" s="103">
        <v>8875.4</v>
      </c>
      <c r="AR414" s="103">
        <v>10</v>
      </c>
      <c r="AS414" s="101">
        <f>AR414/H414</f>
        <v>0.47619047619047616</v>
      </c>
      <c r="AT414" s="104">
        <f>IF(AS414&gt;0.25,0.25,AS414)</f>
        <v>0.25</v>
      </c>
      <c r="AU414" s="101">
        <f>AQ414/D414</f>
        <v>1.0182882055988984</v>
      </c>
      <c r="AV414" s="101">
        <f>C414/AQ414</f>
        <v>1.0058138224756068</v>
      </c>
      <c r="AW414" s="101">
        <f>AQ414/E414</f>
        <v>1.0182882055988984</v>
      </c>
      <c r="AX414" s="103">
        <v>8716</v>
      </c>
      <c r="AY414" s="6">
        <v>0</v>
      </c>
      <c r="AZ414" s="101">
        <f>AY414/H414</f>
        <v>0</v>
      </c>
      <c r="BA414" s="104">
        <f>IF(AZ414&gt;0.1,0.1,AZ414)</f>
        <v>0</v>
      </c>
      <c r="BB414" s="101">
        <f>AX414/D414</f>
        <v>1</v>
      </c>
      <c r="BC414" s="101">
        <f>C414/AX414</f>
        <v>1.0242083524552548</v>
      </c>
      <c r="BD414" s="101">
        <f>AX414/E414</f>
        <v>1</v>
      </c>
    </row>
    <row r="415" spans="1:56" x14ac:dyDescent="0.2">
      <c r="A415" s="6" t="s">
        <v>1699</v>
      </c>
      <c r="B415" s="100">
        <v>436</v>
      </c>
      <c r="C415" s="13">
        <v>14302</v>
      </c>
      <c r="D415" s="13">
        <v>14245</v>
      </c>
      <c r="E415" s="13">
        <v>14245</v>
      </c>
      <c r="F415" s="13">
        <f>IF(C415=E415,1,0)</f>
        <v>0</v>
      </c>
      <c r="G415" s="13">
        <v>0</v>
      </c>
      <c r="H415" s="6">
        <f>VLOOKUP(B415,NEW_TRAIN_TEST!$A$2:$D$980,4,0)</f>
        <v>63</v>
      </c>
      <c r="I415" s="6" t="str">
        <f>VLOOKUP(B415,NEW_TRAIN_TEST!$A$2:$E$980,5,0)</f>
        <v>star</v>
      </c>
      <c r="J415" s="101">
        <f>G415/H415</f>
        <v>0</v>
      </c>
      <c r="K415" s="101">
        <f>IF(J415&gt;0.3,0.3,J415)</f>
        <v>0</v>
      </c>
      <c r="L415" s="101">
        <f>E415/D415</f>
        <v>1</v>
      </c>
      <c r="M415" s="101">
        <f>E415/C415</f>
        <v>0.99601454342050066</v>
      </c>
      <c r="N415" s="103">
        <v>14294.67</v>
      </c>
      <c r="O415" s="103">
        <v>37</v>
      </c>
      <c r="P415" s="104">
        <f>O415/H415</f>
        <v>0.58730158730158732</v>
      </c>
      <c r="Q415" s="104">
        <f>IF(P415&gt;0.25,0.25,P415)</f>
        <v>0.25</v>
      </c>
      <c r="R415" s="101">
        <f>N415/D415</f>
        <v>1.0034868374868375</v>
      </c>
      <c r="S415" s="101">
        <f>N415/C415</f>
        <v>0.99948748426793455</v>
      </c>
      <c r="T415" s="101">
        <f>N415/E415</f>
        <v>1.0034868374868375</v>
      </c>
      <c r="U415" s="103">
        <v>14277</v>
      </c>
      <c r="V415" s="103">
        <f>IF(W415&lt;O415,1,0)</f>
        <v>0</v>
      </c>
      <c r="W415" s="6">
        <v>39</v>
      </c>
      <c r="X415" s="101">
        <f>W415/H415</f>
        <v>0.61904761904761907</v>
      </c>
      <c r="Y415" s="104">
        <f>IF(X415&gt;0.25,0.25,X415)</f>
        <v>0.25</v>
      </c>
      <c r="Z415" s="101">
        <f>U415/D415</f>
        <v>1.0022464022464022</v>
      </c>
      <c r="AA415" s="101">
        <f>U415/C415</f>
        <v>0.99825199272828979</v>
      </c>
      <c r="AB415" s="101">
        <f>U415/E415</f>
        <v>1.0022464022464022</v>
      </c>
      <c r="AC415" s="103">
        <v>14299</v>
      </c>
      <c r="AD415" s="105">
        <v>148</v>
      </c>
      <c r="AE415" s="107">
        <f>AD415/H415</f>
        <v>2.3492063492063493</v>
      </c>
      <c r="AF415" s="104">
        <f>IF(AE415&gt;0.3,0.3,AE415)</f>
        <v>0.3</v>
      </c>
      <c r="AG415" s="101">
        <f>AC415/D415</f>
        <v>1.0037908037908039</v>
      </c>
      <c r="AH415" s="101">
        <f>C415/AC415</f>
        <v>1.0002098048814603</v>
      </c>
      <c r="AI415" s="101">
        <f>AC415/E415</f>
        <v>1.0037908037908039</v>
      </c>
      <c r="AJ415" s="103">
        <v>14293.67</v>
      </c>
      <c r="AK415" s="6">
        <v>123</v>
      </c>
      <c r="AL415" s="101">
        <f>AK415/H415</f>
        <v>1.9523809523809523</v>
      </c>
      <c r="AM415" s="104">
        <f>IF(AL415&gt;0.3,0.3,AL415)</f>
        <v>0.3</v>
      </c>
      <c r="AN415" s="101">
        <f>AJ415/D415</f>
        <v>1.0034166374166373</v>
      </c>
      <c r="AO415" s="101">
        <f>C415/AJ415</f>
        <v>1.0005827754523506</v>
      </c>
      <c r="AP415" s="101">
        <f>AJ415/E415</f>
        <v>1.0034166374166373</v>
      </c>
      <c r="AQ415" s="103">
        <v>14249.25</v>
      </c>
      <c r="AR415" s="103">
        <v>6</v>
      </c>
      <c r="AS415" s="101">
        <f>AR415/H415</f>
        <v>9.5238095238095233E-2</v>
      </c>
      <c r="AT415" s="104">
        <f>IF(AS415&gt;0.25,0.25,AS415)</f>
        <v>9.5238095238095233E-2</v>
      </c>
      <c r="AU415" s="101">
        <f>AQ415/D415</f>
        <v>1.0002983502983502</v>
      </c>
      <c r="AV415" s="101">
        <f>C415/AQ415</f>
        <v>1.0037019492253978</v>
      </c>
      <c r="AW415" s="101">
        <f>AQ415/E415</f>
        <v>1.0002983502983502</v>
      </c>
      <c r="AX415" s="103">
        <v>14245</v>
      </c>
      <c r="AY415" s="6">
        <v>2</v>
      </c>
      <c r="AZ415" s="101">
        <f>AY415/H415</f>
        <v>3.1746031746031744E-2</v>
      </c>
      <c r="BA415" s="104">
        <f>IF(AZ415&gt;0.1,0.1,AZ415)</f>
        <v>3.1746031746031744E-2</v>
      </c>
      <c r="BB415" s="101">
        <f>AX415/D415</f>
        <v>1</v>
      </c>
      <c r="BC415" s="101">
        <f>C415/AX415</f>
        <v>1.004001404001404</v>
      </c>
      <c r="BD415" s="101">
        <f>AX415/E415</f>
        <v>1</v>
      </c>
    </row>
    <row r="416" spans="1:56" x14ac:dyDescent="0.2">
      <c r="A416" s="6" t="s">
        <v>1699</v>
      </c>
      <c r="B416" s="100">
        <v>437</v>
      </c>
      <c r="C416" s="13">
        <v>8217</v>
      </c>
      <c r="D416" s="13">
        <v>8025</v>
      </c>
      <c r="E416" s="13">
        <v>8025</v>
      </c>
      <c r="F416" s="13">
        <f>IF(C416=E416,1,0)</f>
        <v>0</v>
      </c>
      <c r="G416" s="13">
        <v>0</v>
      </c>
      <c r="H416" s="6">
        <f>VLOOKUP(B416,NEW_TRAIN_TEST!$A$2:$D$980,4,0)</f>
        <v>17</v>
      </c>
      <c r="I416" s="6" t="str">
        <f>VLOOKUP(B416,NEW_TRAIN_TEST!$A$2:$E$980,5,0)</f>
        <v>star</v>
      </c>
      <c r="J416" s="101">
        <f>G416/H416</f>
        <v>0</v>
      </c>
      <c r="K416" s="101">
        <f>IF(J416&gt;0.3,0.3,J416)</f>
        <v>0</v>
      </c>
      <c r="L416" s="101">
        <f>E416/D416</f>
        <v>1</v>
      </c>
      <c r="M416" s="101">
        <f>E416/C416</f>
        <v>0.97663380795910915</v>
      </c>
      <c r="N416" s="103">
        <v>8216</v>
      </c>
      <c r="O416" s="103">
        <v>4</v>
      </c>
      <c r="P416" s="104">
        <f>O416/H416</f>
        <v>0.23529411764705882</v>
      </c>
      <c r="Q416" s="104">
        <f>IF(P416&gt;0.25,0.25,P416)</f>
        <v>0.23529411764705882</v>
      </c>
      <c r="R416" s="101">
        <f>N416/D416</f>
        <v>1.0238006230529595</v>
      </c>
      <c r="S416" s="101">
        <f>N416/C416</f>
        <v>0.99987830108312037</v>
      </c>
      <c r="T416" s="101">
        <f>N416/E416</f>
        <v>1.0238006230529595</v>
      </c>
      <c r="U416" s="103">
        <v>8216</v>
      </c>
      <c r="V416" s="103">
        <f>IF(W416&lt;O416,1,0)</f>
        <v>0</v>
      </c>
      <c r="W416" s="6">
        <v>4</v>
      </c>
      <c r="X416" s="101">
        <f>W416/H416</f>
        <v>0.23529411764705882</v>
      </c>
      <c r="Y416" s="104">
        <f>IF(X416&gt;0.25,0.25,X416)</f>
        <v>0.23529411764705882</v>
      </c>
      <c r="Z416" s="101">
        <f>U416/D416</f>
        <v>1.0238006230529595</v>
      </c>
      <c r="AA416" s="101">
        <f>U416/C416</f>
        <v>0.99987830108312037</v>
      </c>
      <c r="AB416" s="101">
        <f>U416/E416</f>
        <v>1.0238006230529595</v>
      </c>
      <c r="AC416" s="103">
        <v>8216</v>
      </c>
      <c r="AD416" s="105">
        <v>5</v>
      </c>
      <c r="AE416" s="107">
        <f>AD416/H416</f>
        <v>0.29411764705882354</v>
      </c>
      <c r="AF416" s="104">
        <f>IF(AE416&gt;0.3,0.3,AE416)</f>
        <v>0.29411764705882354</v>
      </c>
      <c r="AG416" s="101">
        <f>AC416/D416</f>
        <v>1.0238006230529595</v>
      </c>
      <c r="AH416" s="101">
        <f>C416/AC416</f>
        <v>1.0001217137293086</v>
      </c>
      <c r="AI416" s="101">
        <f>AC416/E416</f>
        <v>1.0238006230529595</v>
      </c>
      <c r="AJ416" s="103">
        <v>8216</v>
      </c>
      <c r="AK416" s="6">
        <v>6</v>
      </c>
      <c r="AL416" s="101">
        <f>AK416/H416</f>
        <v>0.35294117647058826</v>
      </c>
      <c r="AM416" s="104">
        <f>IF(AL416&gt;0.3,0.3,AL416)</f>
        <v>0.3</v>
      </c>
      <c r="AN416" s="101">
        <f>AJ416/D416</f>
        <v>1.0238006230529595</v>
      </c>
      <c r="AO416" s="101">
        <f>C416/AJ416</f>
        <v>1.0001217137293086</v>
      </c>
      <c r="AP416" s="101">
        <f>AJ416/E416</f>
        <v>1.0238006230529595</v>
      </c>
      <c r="AQ416" s="103">
        <v>8107</v>
      </c>
      <c r="AR416" s="103">
        <v>6</v>
      </c>
      <c r="AS416" s="101">
        <f>AR416/H416</f>
        <v>0.35294117647058826</v>
      </c>
      <c r="AT416" s="104">
        <f>IF(AS416&gt;0.25,0.25,AS416)</f>
        <v>0.25</v>
      </c>
      <c r="AU416" s="101">
        <f>AQ416/D416</f>
        <v>1.0102180685358255</v>
      </c>
      <c r="AV416" s="101">
        <f>C416/AQ416</f>
        <v>1.0135685210312075</v>
      </c>
      <c r="AW416" s="101">
        <f>AQ416/E416</f>
        <v>1.0102180685358255</v>
      </c>
      <c r="AX416" s="103">
        <v>8025</v>
      </c>
      <c r="AY416" s="6">
        <v>0</v>
      </c>
      <c r="AZ416" s="101">
        <f>AY416/H416</f>
        <v>0</v>
      </c>
      <c r="BA416" s="104">
        <f>IF(AZ416&gt;0.1,0.1,AZ416)</f>
        <v>0</v>
      </c>
      <c r="BB416" s="101">
        <f>AX416/D416</f>
        <v>1</v>
      </c>
      <c r="BC416" s="101">
        <f>C416/AX416</f>
        <v>1.0239252336448599</v>
      </c>
      <c r="BD416" s="101">
        <f>AX416/E416</f>
        <v>1</v>
      </c>
    </row>
    <row r="417" spans="1:56" x14ac:dyDescent="0.2">
      <c r="A417" s="6" t="s">
        <v>1699</v>
      </c>
      <c r="B417" s="100">
        <v>438</v>
      </c>
      <c r="C417" s="13">
        <v>16434</v>
      </c>
      <c r="D417" s="13">
        <v>16362</v>
      </c>
      <c r="E417" s="13">
        <v>16385.5</v>
      </c>
      <c r="F417" s="13">
        <f>IF(C417=E417,1,0)</f>
        <v>0</v>
      </c>
      <c r="G417" s="13">
        <v>4</v>
      </c>
      <c r="H417" s="6">
        <f>VLOOKUP(B417,NEW_TRAIN_TEST!$A$2:$D$980,4,0)</f>
        <v>80</v>
      </c>
      <c r="I417" s="6" t="str">
        <f>VLOOKUP(B417,NEW_TRAIN_TEST!$A$2:$E$980,5,0)</f>
        <v>star</v>
      </c>
      <c r="J417" s="101">
        <f>G417/H417</f>
        <v>0.05</v>
      </c>
      <c r="K417" s="101">
        <f>IF(J417&gt;0.3,0.3,J417)</f>
        <v>0.05</v>
      </c>
      <c r="L417" s="101">
        <f>E417/D417</f>
        <v>1.0014362547365847</v>
      </c>
      <c r="M417" s="101">
        <f>E417/C417</f>
        <v>0.99704880126566875</v>
      </c>
      <c r="N417" s="103">
        <v>16385.5</v>
      </c>
      <c r="O417" s="103">
        <v>2</v>
      </c>
      <c r="P417" s="104">
        <f>O417/H417</f>
        <v>2.5000000000000001E-2</v>
      </c>
      <c r="Q417" s="104">
        <f>IF(P417&gt;0.25,0.25,P417)</f>
        <v>2.5000000000000001E-2</v>
      </c>
      <c r="R417" s="101">
        <f>N417/D417</f>
        <v>1.0014362547365847</v>
      </c>
      <c r="S417" s="101">
        <f>N417/C417</f>
        <v>0.99704880126566875</v>
      </c>
      <c r="T417" s="101">
        <f>N417/E417</f>
        <v>1</v>
      </c>
      <c r="U417" s="103">
        <v>16385.5</v>
      </c>
      <c r="V417" s="103">
        <f>IF(W417&lt;O417,1,0)</f>
        <v>0</v>
      </c>
      <c r="W417" s="6">
        <v>2</v>
      </c>
      <c r="X417" s="101">
        <f>W417/H417</f>
        <v>2.5000000000000001E-2</v>
      </c>
      <c r="Y417" s="104">
        <f>IF(X417&gt;0.25,0.25,X417)</f>
        <v>2.5000000000000001E-2</v>
      </c>
      <c r="Z417" s="101">
        <f>U417/D417</f>
        <v>1.0014362547365847</v>
      </c>
      <c r="AA417" s="101">
        <f>U417/C417</f>
        <v>0.99704880126566875</v>
      </c>
      <c r="AB417" s="101">
        <f>U417/E417</f>
        <v>1</v>
      </c>
      <c r="AC417" s="103">
        <v>16385.5</v>
      </c>
      <c r="AD417" s="105">
        <v>3</v>
      </c>
      <c r="AE417" s="107">
        <f>AD417/H417</f>
        <v>3.7499999999999999E-2</v>
      </c>
      <c r="AF417" s="104">
        <f>IF(AE417&gt;0.3,0.3,AE417)</f>
        <v>3.7499999999999999E-2</v>
      </c>
      <c r="AG417" s="101">
        <f>AC417/D417</f>
        <v>1.0014362547365847</v>
      </c>
      <c r="AH417" s="101">
        <f>C417/AC417</f>
        <v>1.0029599340880657</v>
      </c>
      <c r="AI417" s="101">
        <f>AC417/E417</f>
        <v>1</v>
      </c>
      <c r="AJ417" s="103">
        <v>16385.5</v>
      </c>
      <c r="AK417" s="6">
        <v>3</v>
      </c>
      <c r="AL417" s="101">
        <f>AK417/H417</f>
        <v>3.7499999999999999E-2</v>
      </c>
      <c r="AM417" s="104">
        <f>IF(AL417&gt;0.3,0.3,AL417)</f>
        <v>3.7499999999999999E-2</v>
      </c>
      <c r="AN417" s="101">
        <f>AJ417/D417</f>
        <v>1.0014362547365847</v>
      </c>
      <c r="AO417" s="101">
        <f>C417/AJ417</f>
        <v>1.0029599340880657</v>
      </c>
      <c r="AP417" s="101">
        <f>AJ417/E417</f>
        <v>1</v>
      </c>
      <c r="AQ417" s="103">
        <v>16385.5</v>
      </c>
      <c r="AR417" s="103">
        <v>2</v>
      </c>
      <c r="AS417" s="101">
        <f>AR417/H417</f>
        <v>2.5000000000000001E-2</v>
      </c>
      <c r="AT417" s="104">
        <f>IF(AS417&gt;0.25,0.25,AS417)</f>
        <v>2.5000000000000001E-2</v>
      </c>
      <c r="AU417" s="101">
        <f>AQ417/D417</f>
        <v>1.0014362547365847</v>
      </c>
      <c r="AV417" s="101">
        <f>C417/AQ417</f>
        <v>1.0029599340880657</v>
      </c>
      <c r="AW417" s="101">
        <f>AQ417/E417</f>
        <v>1</v>
      </c>
      <c r="AX417" s="103">
        <v>16385.5</v>
      </c>
      <c r="AY417" s="6">
        <v>0</v>
      </c>
      <c r="AZ417" s="101">
        <f>AY417/H417</f>
        <v>0</v>
      </c>
      <c r="BA417" s="104">
        <f>IF(AZ417&gt;0.1,0.1,AZ417)</f>
        <v>0</v>
      </c>
      <c r="BB417" s="101">
        <f>AX417/D417</f>
        <v>1.0014362547365847</v>
      </c>
      <c r="BC417" s="101">
        <f>C417/AX417</f>
        <v>1.0029599340880657</v>
      </c>
      <c r="BD417" s="101">
        <f>AX417/E417</f>
        <v>1</v>
      </c>
    </row>
    <row r="418" spans="1:56" x14ac:dyDescent="0.2">
      <c r="A418" s="6" t="s">
        <v>1699</v>
      </c>
      <c r="B418" s="100">
        <v>439</v>
      </c>
      <c r="C418" s="13">
        <v>10582</v>
      </c>
      <c r="D418" s="13">
        <v>10512</v>
      </c>
      <c r="E418" s="13">
        <v>10512</v>
      </c>
      <c r="F418" s="13">
        <f>IF(C418=E418,1,0)</f>
        <v>0</v>
      </c>
      <c r="G418" s="13">
        <v>0</v>
      </c>
      <c r="H418" s="6">
        <f>VLOOKUP(B418,NEW_TRAIN_TEST!$A$2:$D$980,4,0)</f>
        <v>29</v>
      </c>
      <c r="I418" s="6" t="str">
        <f>VLOOKUP(B418,NEW_TRAIN_TEST!$A$2:$E$980,5,0)</f>
        <v>star</v>
      </c>
      <c r="J418" s="101">
        <f>G418/H418</f>
        <v>0</v>
      </c>
      <c r="K418" s="101">
        <f>IF(J418&gt;0.3,0.3,J418)</f>
        <v>0</v>
      </c>
      <c r="L418" s="101">
        <f>E418/D418</f>
        <v>1</v>
      </c>
      <c r="M418" s="101">
        <f>E418/C418</f>
        <v>0.99338499338499342</v>
      </c>
      <c r="N418" s="103">
        <v>10573.17</v>
      </c>
      <c r="O418" s="103">
        <v>33</v>
      </c>
      <c r="P418" s="104">
        <f>O418/H418</f>
        <v>1.1379310344827587</v>
      </c>
      <c r="Q418" s="104">
        <f>IF(P418&gt;0.25,0.25,P418)</f>
        <v>0.25</v>
      </c>
      <c r="R418" s="101">
        <f>N418/D418</f>
        <v>1.0058190639269406</v>
      </c>
      <c r="S418" s="101">
        <f>N418/C418</f>
        <v>0.99916556416556412</v>
      </c>
      <c r="T418" s="101">
        <f>N418/E418</f>
        <v>1.0058190639269406</v>
      </c>
      <c r="U418" s="103">
        <v>10554</v>
      </c>
      <c r="V418" s="103">
        <f>IF(W418&lt;O418,1,0)</f>
        <v>1</v>
      </c>
      <c r="W418" s="6">
        <v>20</v>
      </c>
      <c r="X418" s="101">
        <f>W418/H418</f>
        <v>0.68965517241379315</v>
      </c>
      <c r="Y418" s="104">
        <f>IF(X418&gt;0.25,0.25,X418)</f>
        <v>0.25</v>
      </c>
      <c r="Z418" s="101">
        <f>U418/D418</f>
        <v>1.0039954337899544</v>
      </c>
      <c r="AA418" s="101">
        <f>U418/C418</f>
        <v>0.99735399735399732</v>
      </c>
      <c r="AB418" s="101">
        <f>U418/E418</f>
        <v>1.0039954337899544</v>
      </c>
      <c r="AC418" s="103">
        <v>10557.42</v>
      </c>
      <c r="AD418" s="105">
        <v>43</v>
      </c>
      <c r="AE418" s="107">
        <f>AD418/H418</f>
        <v>1.4827586206896552</v>
      </c>
      <c r="AF418" s="104">
        <f>IF(AE418&gt;0.3,0.3,AE418)</f>
        <v>0.3</v>
      </c>
      <c r="AG418" s="101">
        <f>AC418/D418</f>
        <v>1.0043207762557078</v>
      </c>
      <c r="AH418" s="101">
        <f>C418/AC418</f>
        <v>1.0023282203417123</v>
      </c>
      <c r="AI418" s="101">
        <f>AC418/E418</f>
        <v>1.0043207762557078</v>
      </c>
      <c r="AJ418" s="103">
        <v>10557.42</v>
      </c>
      <c r="AK418" s="6">
        <v>43</v>
      </c>
      <c r="AL418" s="101">
        <f>AK418/H418</f>
        <v>1.4827586206896552</v>
      </c>
      <c r="AM418" s="104">
        <f>IF(AL418&gt;0.3,0.3,AL418)</f>
        <v>0.3</v>
      </c>
      <c r="AN418" s="101">
        <f>AJ418/D418</f>
        <v>1.0043207762557078</v>
      </c>
      <c r="AO418" s="101">
        <f>C418/AJ418</f>
        <v>1.0023282203417123</v>
      </c>
      <c r="AP418" s="101">
        <f>AJ418/E418</f>
        <v>1.0043207762557078</v>
      </c>
      <c r="AQ418" s="103">
        <v>10534.67</v>
      </c>
      <c r="AR418" s="103">
        <v>10</v>
      </c>
      <c r="AS418" s="101">
        <f>AR418/H418</f>
        <v>0.34482758620689657</v>
      </c>
      <c r="AT418" s="104">
        <f>IF(AS418&gt;0.25,0.25,AS418)</f>
        <v>0.25</v>
      </c>
      <c r="AU418" s="101">
        <f>AQ418/D418</f>
        <v>1.0021565829528158</v>
      </c>
      <c r="AV418" s="101">
        <f>C418/AQ418</f>
        <v>1.0044927843017388</v>
      </c>
      <c r="AW418" s="101">
        <f>AQ418/E418</f>
        <v>1.0021565829528158</v>
      </c>
      <c r="AX418" s="103">
        <v>10512</v>
      </c>
      <c r="AY418" s="6">
        <v>0</v>
      </c>
      <c r="AZ418" s="101">
        <f>AY418/H418</f>
        <v>0</v>
      </c>
      <c r="BA418" s="104">
        <f>IF(AZ418&gt;0.1,0.1,AZ418)</f>
        <v>0</v>
      </c>
      <c r="BB418" s="101">
        <f>AX418/D418</f>
        <v>1</v>
      </c>
      <c r="BC418" s="101">
        <f>C418/AX418</f>
        <v>1.0066590563165905</v>
      </c>
      <c r="BD418" s="101">
        <f>AX418/E418</f>
        <v>1</v>
      </c>
    </row>
    <row r="419" spans="1:56" x14ac:dyDescent="0.2">
      <c r="A419" s="6" t="s">
        <v>1699</v>
      </c>
      <c r="B419" s="100">
        <v>440</v>
      </c>
      <c r="C419" s="13">
        <v>15938</v>
      </c>
      <c r="D419" s="13">
        <v>15911.5</v>
      </c>
      <c r="E419" s="13">
        <v>15917.5</v>
      </c>
      <c r="F419" s="13">
        <f>IF(C419=E419,1,0)</f>
        <v>0</v>
      </c>
      <c r="G419" s="13">
        <v>3</v>
      </c>
      <c r="H419" s="6">
        <f>VLOOKUP(B419,NEW_TRAIN_TEST!$A$2:$D$980,4,0)</f>
        <v>76</v>
      </c>
      <c r="I419" s="6" t="str">
        <f>VLOOKUP(B419,NEW_TRAIN_TEST!$A$2:$E$980,5,0)</f>
        <v>star</v>
      </c>
      <c r="J419" s="101">
        <f>G419/H419</f>
        <v>3.9473684210526314E-2</v>
      </c>
      <c r="K419" s="101">
        <f>IF(J419&gt;0.3,0.3,J419)</f>
        <v>3.9473684210526314E-2</v>
      </c>
      <c r="L419" s="101">
        <f>E419/D419</f>
        <v>1.0003770857555856</v>
      </c>
      <c r="M419" s="101">
        <f>E419/C419</f>
        <v>0.99871376584264027</v>
      </c>
      <c r="N419" s="103">
        <v>15917.5</v>
      </c>
      <c r="O419" s="103">
        <v>2</v>
      </c>
      <c r="P419" s="104">
        <f>O419/H419</f>
        <v>2.6315789473684209E-2</v>
      </c>
      <c r="Q419" s="104">
        <f>IF(P419&gt;0.25,0.25,P419)</f>
        <v>2.6315789473684209E-2</v>
      </c>
      <c r="R419" s="101">
        <f>N419/D419</f>
        <v>1.0003770857555856</v>
      </c>
      <c r="S419" s="101">
        <f>N419/C419</f>
        <v>0.99871376584264027</v>
      </c>
      <c r="T419" s="101">
        <f>N419/E419</f>
        <v>1</v>
      </c>
      <c r="U419" s="103">
        <v>15917.5</v>
      </c>
      <c r="V419" s="103">
        <f>IF(W419&lt;O419,1,0)</f>
        <v>0</v>
      </c>
      <c r="W419" s="6">
        <v>2</v>
      </c>
      <c r="X419" s="101">
        <f>W419/H419</f>
        <v>2.6315789473684209E-2</v>
      </c>
      <c r="Y419" s="104">
        <f>IF(X419&gt;0.25,0.25,X419)</f>
        <v>2.6315789473684209E-2</v>
      </c>
      <c r="Z419" s="101">
        <f>U419/D419</f>
        <v>1.0003770857555856</v>
      </c>
      <c r="AA419" s="101">
        <f>U419/C419</f>
        <v>0.99871376584264027</v>
      </c>
      <c r="AB419" s="101">
        <f>U419/E419</f>
        <v>1</v>
      </c>
      <c r="AC419" s="103">
        <v>15917.5</v>
      </c>
      <c r="AD419" s="105">
        <v>3</v>
      </c>
      <c r="AE419" s="107">
        <f>AD419/H419</f>
        <v>3.9473684210526314E-2</v>
      </c>
      <c r="AF419" s="104">
        <f>IF(AE419&gt;0.3,0.3,AE419)</f>
        <v>3.9473684210526314E-2</v>
      </c>
      <c r="AG419" s="101">
        <f>AC419/D419</f>
        <v>1.0003770857555856</v>
      </c>
      <c r="AH419" s="101">
        <f>C419/AC419</f>
        <v>1.0012878906863516</v>
      </c>
      <c r="AI419" s="101">
        <f>AC419/E419</f>
        <v>1</v>
      </c>
      <c r="AJ419" s="103">
        <v>15917.5</v>
      </c>
      <c r="AK419" s="6">
        <v>3</v>
      </c>
      <c r="AL419" s="101">
        <f>AK419/H419</f>
        <v>3.9473684210526314E-2</v>
      </c>
      <c r="AM419" s="104">
        <f>IF(AL419&gt;0.3,0.3,AL419)</f>
        <v>3.9473684210526314E-2</v>
      </c>
      <c r="AN419" s="101">
        <f>AJ419/D419</f>
        <v>1.0003770857555856</v>
      </c>
      <c r="AO419" s="101">
        <f>C419/AJ419</f>
        <v>1.0012878906863516</v>
      </c>
      <c r="AP419" s="101">
        <f>AJ419/E419</f>
        <v>1</v>
      </c>
      <c r="AQ419" s="103">
        <v>15917.5</v>
      </c>
      <c r="AR419" s="103">
        <v>2</v>
      </c>
      <c r="AS419" s="101">
        <f>AR419/H419</f>
        <v>2.6315789473684209E-2</v>
      </c>
      <c r="AT419" s="104">
        <f>IF(AS419&gt;0.25,0.25,AS419)</f>
        <v>2.6315789473684209E-2</v>
      </c>
      <c r="AU419" s="101">
        <f>AQ419/D419</f>
        <v>1.0003770857555856</v>
      </c>
      <c r="AV419" s="101">
        <f>C419/AQ419</f>
        <v>1.0012878906863516</v>
      </c>
      <c r="AW419" s="101">
        <f>AQ419/E419</f>
        <v>1</v>
      </c>
      <c r="AX419" s="103">
        <v>15917.5</v>
      </c>
      <c r="AY419" s="6">
        <v>0</v>
      </c>
      <c r="AZ419" s="101">
        <f>AY419/H419</f>
        <v>0</v>
      </c>
      <c r="BA419" s="104">
        <f>IF(AZ419&gt;0.1,0.1,AZ419)</f>
        <v>0</v>
      </c>
      <c r="BB419" s="101">
        <f>AX419/D419</f>
        <v>1.0003770857555856</v>
      </c>
      <c r="BC419" s="101">
        <f>C419/AX419</f>
        <v>1.0012878906863516</v>
      </c>
      <c r="BD419" s="101">
        <f>AX419/E419</f>
        <v>1</v>
      </c>
    </row>
    <row r="420" spans="1:56" x14ac:dyDescent="0.2">
      <c r="A420" s="6" t="s">
        <v>1699</v>
      </c>
      <c r="B420" s="100">
        <v>441</v>
      </c>
      <c r="C420" s="13">
        <v>13212</v>
      </c>
      <c r="D420" s="13">
        <v>13181</v>
      </c>
      <c r="E420" s="13">
        <v>13197.5</v>
      </c>
      <c r="F420" s="13">
        <f>IF(C420=E420,1,0)</f>
        <v>0</v>
      </c>
      <c r="G420" s="13">
        <v>4</v>
      </c>
      <c r="H420" s="6">
        <f>VLOOKUP(B420,NEW_TRAIN_TEST!$A$2:$D$980,4,0)</f>
        <v>49</v>
      </c>
      <c r="I420" s="6" t="str">
        <f>VLOOKUP(B420,NEW_TRAIN_TEST!$A$2:$E$980,5,0)</f>
        <v>star</v>
      </c>
      <c r="J420" s="101">
        <f>G420/H420</f>
        <v>8.1632653061224483E-2</v>
      </c>
      <c r="K420" s="101">
        <f>IF(J420&gt;0.3,0.3,J420)</f>
        <v>8.1632653061224483E-2</v>
      </c>
      <c r="L420" s="101">
        <f>E420/D420</f>
        <v>1.001251801835976</v>
      </c>
      <c r="M420" s="101">
        <f>E420/C420</f>
        <v>0.99890251286709053</v>
      </c>
      <c r="N420" s="103">
        <v>13197.5</v>
      </c>
      <c r="O420" s="103">
        <v>1</v>
      </c>
      <c r="P420" s="104">
        <f>O420/H420</f>
        <v>2.0408163265306121E-2</v>
      </c>
      <c r="Q420" s="104">
        <f>IF(P420&gt;0.25,0.25,P420)</f>
        <v>2.0408163265306121E-2</v>
      </c>
      <c r="R420" s="101">
        <f>N420/D420</f>
        <v>1.001251801835976</v>
      </c>
      <c r="S420" s="101">
        <f>N420/C420</f>
        <v>0.99890251286709053</v>
      </c>
      <c r="T420" s="101">
        <f>N420/E420</f>
        <v>1</v>
      </c>
      <c r="U420" s="103">
        <v>13197.5</v>
      </c>
      <c r="V420" s="103">
        <f>IF(W420&lt;O420,1,0)</f>
        <v>0</v>
      </c>
      <c r="W420" s="6">
        <v>1</v>
      </c>
      <c r="X420" s="101">
        <f>W420/H420</f>
        <v>2.0408163265306121E-2</v>
      </c>
      <c r="Y420" s="104">
        <f>IF(X420&gt;0.25,0.25,X420)</f>
        <v>2.0408163265306121E-2</v>
      </c>
      <c r="Z420" s="101">
        <f>U420/D420</f>
        <v>1.001251801835976</v>
      </c>
      <c r="AA420" s="101">
        <f>U420/C420</f>
        <v>0.99890251286709053</v>
      </c>
      <c r="AB420" s="101">
        <f>U420/E420</f>
        <v>1</v>
      </c>
      <c r="AC420" s="103">
        <v>13197.5</v>
      </c>
      <c r="AD420" s="105">
        <v>1</v>
      </c>
      <c r="AE420" s="107">
        <f>AD420/H420</f>
        <v>2.0408163265306121E-2</v>
      </c>
      <c r="AF420" s="104">
        <f>IF(AE420&gt;0.3,0.3,AE420)</f>
        <v>2.0408163265306121E-2</v>
      </c>
      <c r="AG420" s="101">
        <f>AC420/D420</f>
        <v>1.001251801835976</v>
      </c>
      <c r="AH420" s="101">
        <f>C420/AC420</f>
        <v>1.0010986929342678</v>
      </c>
      <c r="AI420" s="101">
        <f>AC420/E420</f>
        <v>1</v>
      </c>
      <c r="AJ420" s="103">
        <v>13197.5</v>
      </c>
      <c r="AK420" s="6">
        <v>1</v>
      </c>
      <c r="AL420" s="101">
        <f>AK420/H420</f>
        <v>2.0408163265306121E-2</v>
      </c>
      <c r="AM420" s="104">
        <f>IF(AL420&gt;0.3,0.3,AL420)</f>
        <v>2.0408163265306121E-2</v>
      </c>
      <c r="AN420" s="101">
        <f>AJ420/D420</f>
        <v>1.001251801835976</v>
      </c>
      <c r="AO420" s="101">
        <f>C420/AJ420</f>
        <v>1.0010986929342678</v>
      </c>
      <c r="AP420" s="101">
        <f>AJ420/E420</f>
        <v>1</v>
      </c>
      <c r="AQ420" s="103">
        <v>13197.5</v>
      </c>
      <c r="AR420" s="103">
        <v>2</v>
      </c>
      <c r="AS420" s="101">
        <f>AR420/H420</f>
        <v>4.0816326530612242E-2</v>
      </c>
      <c r="AT420" s="104">
        <f>IF(AS420&gt;0.25,0.25,AS420)</f>
        <v>4.0816326530612242E-2</v>
      </c>
      <c r="AU420" s="101">
        <f>AQ420/D420</f>
        <v>1.001251801835976</v>
      </c>
      <c r="AV420" s="101">
        <f>C420/AQ420</f>
        <v>1.0010986929342678</v>
      </c>
      <c r="AW420" s="101">
        <f>AQ420/E420</f>
        <v>1</v>
      </c>
      <c r="AX420" s="103">
        <v>13197.5</v>
      </c>
      <c r="AY420" s="6">
        <v>1</v>
      </c>
      <c r="AZ420" s="101">
        <f>AY420/H420</f>
        <v>2.0408163265306121E-2</v>
      </c>
      <c r="BA420" s="104">
        <f>IF(AZ420&gt;0.1,0.1,AZ420)</f>
        <v>2.0408163265306121E-2</v>
      </c>
      <c r="BB420" s="101">
        <f>AX420/D420</f>
        <v>1.001251801835976</v>
      </c>
      <c r="BC420" s="101">
        <f>C420/AX420</f>
        <v>1.0010986929342678</v>
      </c>
      <c r="BD420" s="101">
        <f>AX420/E420</f>
        <v>1</v>
      </c>
    </row>
    <row r="421" spans="1:56" x14ac:dyDescent="0.2">
      <c r="A421" s="6" t="s">
        <v>1699</v>
      </c>
      <c r="B421" s="100">
        <v>442</v>
      </c>
      <c r="C421" s="13">
        <v>10645</v>
      </c>
      <c r="D421" s="13">
        <v>10557.5</v>
      </c>
      <c r="E421" s="13">
        <v>10557.5</v>
      </c>
      <c r="F421" s="13">
        <f>IF(C421=E421,1,0)</f>
        <v>0</v>
      </c>
      <c r="G421" s="13">
        <v>0</v>
      </c>
      <c r="H421" s="6">
        <f>VLOOKUP(B421,NEW_TRAIN_TEST!$A$2:$D$980,4,0)</f>
        <v>30</v>
      </c>
      <c r="I421" s="6" t="str">
        <f>VLOOKUP(B421,NEW_TRAIN_TEST!$A$2:$E$980,5,0)</f>
        <v>star</v>
      </c>
      <c r="J421" s="101">
        <f>G421/H421</f>
        <v>0</v>
      </c>
      <c r="K421" s="101">
        <f>IF(J421&gt;0.3,0.3,J421)</f>
        <v>0</v>
      </c>
      <c r="L421" s="101">
        <f>E421/D421</f>
        <v>1</v>
      </c>
      <c r="M421" s="101">
        <f>E421/C421</f>
        <v>0.99178017848755284</v>
      </c>
      <c r="N421" s="103">
        <v>10629</v>
      </c>
      <c r="O421" s="103">
        <v>19</v>
      </c>
      <c r="P421" s="104">
        <f>O421/H421</f>
        <v>0.6333333333333333</v>
      </c>
      <c r="Q421" s="104">
        <f>IF(P421&gt;0.25,0.25,P421)</f>
        <v>0.25</v>
      </c>
      <c r="R421" s="101">
        <f>N421/D421</f>
        <v>1.0067724366564055</v>
      </c>
      <c r="S421" s="101">
        <f>N421/C421</f>
        <v>0.99849694692343827</v>
      </c>
      <c r="T421" s="101">
        <f>N421/E421</f>
        <v>1.0067724366564055</v>
      </c>
      <c r="U421" s="103">
        <v>10627.5</v>
      </c>
      <c r="V421" s="103">
        <f>IF(W421&lt;O421,1,0)</f>
        <v>0</v>
      </c>
      <c r="W421" s="6">
        <v>25</v>
      </c>
      <c r="X421" s="101">
        <f>W421/H421</f>
        <v>0.83333333333333337</v>
      </c>
      <c r="Y421" s="104">
        <f>IF(X421&gt;0.25,0.25,X421)</f>
        <v>0.25</v>
      </c>
      <c r="Z421" s="101">
        <f>U421/D421</f>
        <v>1.0066303575657116</v>
      </c>
      <c r="AA421" s="101">
        <f>U421/C421</f>
        <v>0.99835603569751052</v>
      </c>
      <c r="AB421" s="101">
        <f>U421/E421</f>
        <v>1.0066303575657116</v>
      </c>
      <c r="AC421" s="103">
        <v>10622.25</v>
      </c>
      <c r="AD421" s="105">
        <v>44</v>
      </c>
      <c r="AE421" s="107">
        <f>AD421/H421</f>
        <v>1.4666666666666666</v>
      </c>
      <c r="AF421" s="104">
        <f>IF(AE421&gt;0.3,0.3,AE421)</f>
        <v>0.3</v>
      </c>
      <c r="AG421" s="101">
        <f>AC421/D421</f>
        <v>1.0061330807482831</v>
      </c>
      <c r="AH421" s="101">
        <f>C421/AC421</f>
        <v>1.0021417308009133</v>
      </c>
      <c r="AI421" s="101">
        <f>AC421/E421</f>
        <v>1.0061330807482831</v>
      </c>
      <c r="AJ421" s="103">
        <v>10622.25</v>
      </c>
      <c r="AK421" s="6">
        <v>44</v>
      </c>
      <c r="AL421" s="101">
        <f>AK421/H421</f>
        <v>1.4666666666666666</v>
      </c>
      <c r="AM421" s="104">
        <f>IF(AL421&gt;0.3,0.3,AL421)</f>
        <v>0.3</v>
      </c>
      <c r="AN421" s="101">
        <f>AJ421/D421</f>
        <v>1.0061330807482831</v>
      </c>
      <c r="AO421" s="101">
        <f>C421/AJ421</f>
        <v>1.0021417308009133</v>
      </c>
      <c r="AP421" s="101">
        <f>AJ421/E421</f>
        <v>1.0061330807482831</v>
      </c>
      <c r="AQ421" s="103">
        <v>10568</v>
      </c>
      <c r="AR421" s="103">
        <v>6</v>
      </c>
      <c r="AS421" s="101">
        <f>AR421/H421</f>
        <v>0.2</v>
      </c>
      <c r="AT421" s="104">
        <f>IF(AS421&gt;0.25,0.25,AS421)</f>
        <v>0.2</v>
      </c>
      <c r="AU421" s="101">
        <f>AQ421/D421</f>
        <v>1.0009945536348568</v>
      </c>
      <c r="AV421" s="101">
        <f>C421/AQ421</f>
        <v>1.0072861468584406</v>
      </c>
      <c r="AW421" s="101">
        <f>AQ421/E421</f>
        <v>1.0009945536348568</v>
      </c>
      <c r="AX421" s="103">
        <v>10557.5</v>
      </c>
      <c r="AY421" s="6">
        <v>0</v>
      </c>
      <c r="AZ421" s="101">
        <f>AY421/H421</f>
        <v>0</v>
      </c>
      <c r="BA421" s="104">
        <f>IF(AZ421&gt;0.1,0.1,AZ421)</f>
        <v>0</v>
      </c>
      <c r="BB421" s="101">
        <f>AX421/D421</f>
        <v>1</v>
      </c>
      <c r="BC421" s="101">
        <f>C421/AX421</f>
        <v>1.0082879469571395</v>
      </c>
      <c r="BD421" s="101">
        <f>AX421/E421</f>
        <v>1</v>
      </c>
    </row>
    <row r="422" spans="1:56" x14ac:dyDescent="0.2">
      <c r="A422" s="6" t="s">
        <v>1699</v>
      </c>
      <c r="B422" s="100">
        <v>443</v>
      </c>
      <c r="C422" s="13">
        <v>7553</v>
      </c>
      <c r="D422" s="13">
        <v>7553</v>
      </c>
      <c r="E422" s="13">
        <v>7553</v>
      </c>
      <c r="F422" s="13">
        <f>IF(C422=E422,1,0)</f>
        <v>1</v>
      </c>
      <c r="G422" s="13">
        <v>0</v>
      </c>
      <c r="H422" s="6">
        <f>VLOOKUP(B422,NEW_TRAIN_TEST!$A$2:$D$980,4,0)</f>
        <v>11</v>
      </c>
      <c r="I422" s="6" t="str">
        <f>VLOOKUP(B422,NEW_TRAIN_TEST!$A$2:$E$980,5,0)</f>
        <v>star</v>
      </c>
      <c r="J422" s="101">
        <f>G422/H422</f>
        <v>0</v>
      </c>
      <c r="K422" s="101">
        <f>IF(J422&gt;0.3,0.3,J422)</f>
        <v>0</v>
      </c>
      <c r="L422" s="101">
        <f>E422/D422</f>
        <v>1</v>
      </c>
      <c r="M422" s="101">
        <f>E422/C422</f>
        <v>1</v>
      </c>
      <c r="N422" s="103">
        <v>7553</v>
      </c>
      <c r="O422" s="103">
        <v>0</v>
      </c>
      <c r="P422" s="104">
        <f>O422/H422</f>
        <v>0</v>
      </c>
      <c r="Q422" s="104">
        <f>IF(P422&gt;0.25,0.25,P422)</f>
        <v>0</v>
      </c>
      <c r="R422" s="101">
        <f>N422/D422</f>
        <v>1</v>
      </c>
      <c r="S422" s="101">
        <f>N422/C422</f>
        <v>1</v>
      </c>
      <c r="T422" s="101">
        <f>N422/E422</f>
        <v>1</v>
      </c>
      <c r="U422" s="103">
        <v>7553</v>
      </c>
      <c r="V422" s="103">
        <f>IF(W422&lt;O422,1,0)</f>
        <v>0</v>
      </c>
      <c r="W422" s="6">
        <v>0</v>
      </c>
      <c r="X422" s="101">
        <f>W422/H422</f>
        <v>0</v>
      </c>
      <c r="Y422" s="104">
        <f>IF(X422&gt;0.25,0.25,X422)</f>
        <v>0</v>
      </c>
      <c r="Z422" s="101">
        <f>U422/D422</f>
        <v>1</v>
      </c>
      <c r="AA422" s="101">
        <f>U422/C422</f>
        <v>1</v>
      </c>
      <c r="AB422" s="101">
        <f>U422/E422</f>
        <v>1</v>
      </c>
      <c r="AC422" s="103">
        <v>7553</v>
      </c>
      <c r="AD422" s="105">
        <v>0</v>
      </c>
      <c r="AE422" s="107">
        <f>AD422/H422</f>
        <v>0</v>
      </c>
      <c r="AF422" s="104">
        <f>IF(AE422&gt;0.3,0.3,AE422)</f>
        <v>0</v>
      </c>
      <c r="AG422" s="101">
        <f>AC422/D422</f>
        <v>1</v>
      </c>
      <c r="AH422" s="101">
        <f>C422/AC422</f>
        <v>1</v>
      </c>
      <c r="AI422" s="101">
        <f>AC422/E422</f>
        <v>1</v>
      </c>
      <c r="AJ422" s="103">
        <v>7553</v>
      </c>
      <c r="AK422" s="6">
        <v>0</v>
      </c>
      <c r="AL422" s="101">
        <f>AK422/H422</f>
        <v>0</v>
      </c>
      <c r="AM422" s="104">
        <f>IF(AL422&gt;0.3,0.3,AL422)</f>
        <v>0</v>
      </c>
      <c r="AN422" s="101">
        <f>AJ422/D422</f>
        <v>1</v>
      </c>
      <c r="AO422" s="101">
        <f>C422/AJ422</f>
        <v>1</v>
      </c>
      <c r="AP422" s="101">
        <f>AJ422/E422</f>
        <v>1</v>
      </c>
      <c r="AQ422" s="103">
        <v>7553</v>
      </c>
      <c r="AR422" s="103">
        <v>0</v>
      </c>
      <c r="AS422" s="101">
        <f>AR422/H422</f>
        <v>0</v>
      </c>
      <c r="AT422" s="104">
        <f>IF(AS422&gt;0.25,0.25,AS422)</f>
        <v>0</v>
      </c>
      <c r="AU422" s="101">
        <f>AQ422/D422</f>
        <v>1</v>
      </c>
      <c r="AV422" s="101">
        <f>C422/AQ422</f>
        <v>1</v>
      </c>
      <c r="AW422" s="101">
        <f>AQ422/E422</f>
        <v>1</v>
      </c>
      <c r="AX422" s="103">
        <v>7553</v>
      </c>
      <c r="AY422" s="6">
        <v>0</v>
      </c>
      <c r="AZ422" s="101">
        <f>AY422/H422</f>
        <v>0</v>
      </c>
      <c r="BA422" s="104">
        <f>IF(AZ422&gt;0.1,0.1,AZ422)</f>
        <v>0</v>
      </c>
      <c r="BB422" s="101">
        <f>AX422/D422</f>
        <v>1</v>
      </c>
      <c r="BC422" s="101">
        <f>C422/AX422</f>
        <v>1</v>
      </c>
      <c r="BD422" s="101">
        <f>AX422/E422</f>
        <v>1</v>
      </c>
    </row>
    <row r="423" spans="1:56" x14ac:dyDescent="0.2">
      <c r="A423" s="6" t="s">
        <v>1699</v>
      </c>
      <c r="B423" s="100">
        <v>445</v>
      </c>
      <c r="C423" s="13">
        <v>15824</v>
      </c>
      <c r="D423" s="13">
        <v>15777.5</v>
      </c>
      <c r="E423" s="13">
        <v>15781.5</v>
      </c>
      <c r="F423" s="13">
        <f>IF(C423=E423,1,0)</f>
        <v>0</v>
      </c>
      <c r="G423" s="13">
        <v>3</v>
      </c>
      <c r="H423" s="6">
        <f>VLOOKUP(B423,NEW_TRAIN_TEST!$A$2:$D$980,4,0)</f>
        <v>77</v>
      </c>
      <c r="I423" s="6" t="str">
        <f>VLOOKUP(B423,NEW_TRAIN_TEST!$A$2:$E$980,5,0)</f>
        <v>star</v>
      </c>
      <c r="J423" s="101">
        <f>G423/H423</f>
        <v>3.896103896103896E-2</v>
      </c>
      <c r="K423" s="101">
        <f>IF(J423&gt;0.3,0.3,J423)</f>
        <v>3.896103896103896E-2</v>
      </c>
      <c r="L423" s="101">
        <f>E423/D423</f>
        <v>1.0002535255902392</v>
      </c>
      <c r="M423" s="101">
        <f>E423/C423</f>
        <v>0.9973142062689585</v>
      </c>
      <c r="N423" s="103">
        <v>15781.5</v>
      </c>
      <c r="O423" s="103">
        <v>2</v>
      </c>
      <c r="P423" s="104">
        <f>O423/H423</f>
        <v>2.5974025974025976E-2</v>
      </c>
      <c r="Q423" s="104">
        <f>IF(P423&gt;0.25,0.25,P423)</f>
        <v>2.5974025974025976E-2</v>
      </c>
      <c r="R423" s="101">
        <f>N423/D423</f>
        <v>1.0002535255902392</v>
      </c>
      <c r="S423" s="101">
        <f>N423/C423</f>
        <v>0.9973142062689585</v>
      </c>
      <c r="T423" s="101">
        <f>N423/E423</f>
        <v>1</v>
      </c>
      <c r="U423" s="103">
        <v>15781.5</v>
      </c>
      <c r="V423" s="103">
        <f>IF(W423&lt;O423,1,0)</f>
        <v>0</v>
      </c>
      <c r="W423" s="6">
        <v>3</v>
      </c>
      <c r="X423" s="101">
        <f>W423/H423</f>
        <v>3.896103896103896E-2</v>
      </c>
      <c r="Y423" s="104">
        <f>IF(X423&gt;0.25,0.25,X423)</f>
        <v>3.896103896103896E-2</v>
      </c>
      <c r="Z423" s="101">
        <f>U423/D423</f>
        <v>1.0002535255902392</v>
      </c>
      <c r="AA423" s="101">
        <f>U423/C423</f>
        <v>0.9973142062689585</v>
      </c>
      <c r="AB423" s="101">
        <f>U423/E423</f>
        <v>1</v>
      </c>
      <c r="AC423" s="103">
        <v>15781.5</v>
      </c>
      <c r="AD423" s="105">
        <v>3</v>
      </c>
      <c r="AE423" s="107">
        <f>AD423/H423</f>
        <v>3.896103896103896E-2</v>
      </c>
      <c r="AF423" s="104">
        <f>IF(AE423&gt;0.3,0.3,AE423)</f>
        <v>3.896103896103896E-2</v>
      </c>
      <c r="AG423" s="101">
        <f>AC423/D423</f>
        <v>1.0002535255902392</v>
      </c>
      <c r="AH423" s="101">
        <f>C423/AC423</f>
        <v>1.0026930266451224</v>
      </c>
      <c r="AI423" s="101">
        <f>AC423/E423</f>
        <v>1</v>
      </c>
      <c r="AJ423" s="103">
        <v>15781.5</v>
      </c>
      <c r="AK423" s="6">
        <v>3</v>
      </c>
      <c r="AL423" s="101">
        <f>AK423/H423</f>
        <v>3.896103896103896E-2</v>
      </c>
      <c r="AM423" s="104">
        <f>IF(AL423&gt;0.3,0.3,AL423)</f>
        <v>3.896103896103896E-2</v>
      </c>
      <c r="AN423" s="101">
        <f>AJ423/D423</f>
        <v>1.0002535255902392</v>
      </c>
      <c r="AO423" s="101">
        <f>C423/AJ423</f>
        <v>1.0026930266451224</v>
      </c>
      <c r="AP423" s="101">
        <f>AJ423/E423</f>
        <v>1</v>
      </c>
      <c r="AQ423" s="103">
        <v>15781.5</v>
      </c>
      <c r="AR423" s="103">
        <v>2</v>
      </c>
      <c r="AS423" s="101">
        <f>AR423/H423</f>
        <v>2.5974025974025976E-2</v>
      </c>
      <c r="AT423" s="104">
        <f>IF(AS423&gt;0.25,0.25,AS423)</f>
        <v>2.5974025974025976E-2</v>
      </c>
      <c r="AU423" s="101">
        <f>AQ423/D423</f>
        <v>1.0002535255902392</v>
      </c>
      <c r="AV423" s="101">
        <f>C423/AQ423</f>
        <v>1.0026930266451224</v>
      </c>
      <c r="AW423" s="101">
        <f>AQ423/E423</f>
        <v>1</v>
      </c>
      <c r="AX423" s="103">
        <v>15781.5</v>
      </c>
      <c r="AY423" s="6">
        <v>0</v>
      </c>
      <c r="AZ423" s="101">
        <f>AY423/H423</f>
        <v>0</v>
      </c>
      <c r="BA423" s="104">
        <f>IF(AZ423&gt;0.1,0.1,AZ423)</f>
        <v>0</v>
      </c>
      <c r="BB423" s="101">
        <f>AX423/D423</f>
        <v>1.0002535255902392</v>
      </c>
      <c r="BC423" s="101">
        <f>C423/AX423</f>
        <v>1.0026930266451224</v>
      </c>
      <c r="BD423" s="101">
        <f>AX423/E423</f>
        <v>1</v>
      </c>
    </row>
    <row r="424" spans="1:56" x14ac:dyDescent="0.2">
      <c r="A424" s="6" t="s">
        <v>1699</v>
      </c>
      <c r="B424" s="100">
        <v>446</v>
      </c>
      <c r="C424" s="13">
        <v>11305</v>
      </c>
      <c r="D424" s="13">
        <v>11234.5</v>
      </c>
      <c r="E424" s="13">
        <v>11234.5</v>
      </c>
      <c r="F424" s="13">
        <f>IF(C424=E424,1,0)</f>
        <v>0</v>
      </c>
      <c r="G424" s="13">
        <v>0</v>
      </c>
      <c r="H424" s="6">
        <f>VLOOKUP(B424,NEW_TRAIN_TEST!$A$2:$D$980,4,0)</f>
        <v>36</v>
      </c>
      <c r="I424" s="6" t="str">
        <f>VLOOKUP(B424,NEW_TRAIN_TEST!$A$2:$E$980,5,0)</f>
        <v>star</v>
      </c>
      <c r="J424" s="101">
        <f>G424/H424</f>
        <v>0</v>
      </c>
      <c r="K424" s="101">
        <f>IF(J424&gt;0.3,0.3,J424)</f>
        <v>0</v>
      </c>
      <c r="L424" s="101">
        <f>E424/D424</f>
        <v>1</v>
      </c>
      <c r="M424" s="101">
        <f>E424/C424</f>
        <v>0.9937638213180009</v>
      </c>
      <c r="N424" s="103">
        <v>11296</v>
      </c>
      <c r="O424" s="103">
        <v>6</v>
      </c>
      <c r="P424" s="104">
        <f>O424/H424</f>
        <v>0.16666666666666666</v>
      </c>
      <c r="Q424" s="104">
        <f>IF(P424&gt;0.25,0.25,P424)</f>
        <v>0.16666666666666666</v>
      </c>
      <c r="R424" s="101">
        <f>N424/D424</f>
        <v>1.0054742089100539</v>
      </c>
      <c r="S424" s="101">
        <f>N424/C424</f>
        <v>0.99920389208314908</v>
      </c>
      <c r="T424" s="101">
        <f>N424/E424</f>
        <v>1.0054742089100539</v>
      </c>
      <c r="U424" s="103">
        <v>11291.75</v>
      </c>
      <c r="V424" s="103">
        <f>IF(W424&lt;O424,1,0)</f>
        <v>0</v>
      </c>
      <c r="W424" s="6">
        <v>11</v>
      </c>
      <c r="X424" s="101">
        <f>W424/H424</f>
        <v>0.30555555555555558</v>
      </c>
      <c r="Y424" s="104">
        <f>IF(X424&gt;0.25,0.25,X424)</f>
        <v>0.25</v>
      </c>
      <c r="Z424" s="101">
        <f>U424/D424</f>
        <v>1.0050959099203347</v>
      </c>
      <c r="AA424" s="101">
        <f>U424/C424</f>
        <v>0.99882795223352494</v>
      </c>
      <c r="AB424" s="101">
        <f>U424/E424</f>
        <v>1.0050959099203347</v>
      </c>
      <c r="AC424" s="103">
        <v>11268</v>
      </c>
      <c r="AD424" s="105">
        <v>11</v>
      </c>
      <c r="AE424" s="107">
        <f>AD424/H424</f>
        <v>0.30555555555555558</v>
      </c>
      <c r="AF424" s="104">
        <f>IF(AE424&gt;0.3,0.3,AE424)</f>
        <v>0.3</v>
      </c>
      <c r="AG424" s="101">
        <f>AC424/D424</f>
        <v>1.002981886154257</v>
      </c>
      <c r="AH424" s="101">
        <f>C424/AC424</f>
        <v>1.0032836350727725</v>
      </c>
      <c r="AI424" s="101">
        <f>AC424/E424</f>
        <v>1.002981886154257</v>
      </c>
      <c r="AJ424" s="103">
        <v>11268</v>
      </c>
      <c r="AK424" s="6">
        <v>12</v>
      </c>
      <c r="AL424" s="101">
        <f>AK424/H424</f>
        <v>0.33333333333333331</v>
      </c>
      <c r="AM424" s="104">
        <f>IF(AL424&gt;0.3,0.3,AL424)</f>
        <v>0.3</v>
      </c>
      <c r="AN424" s="101">
        <f>AJ424/D424</f>
        <v>1.002981886154257</v>
      </c>
      <c r="AO424" s="101">
        <f>C424/AJ424</f>
        <v>1.0032836350727725</v>
      </c>
      <c r="AP424" s="101">
        <f>AJ424/E424</f>
        <v>1.002981886154257</v>
      </c>
      <c r="AQ424" s="103">
        <v>11293.5</v>
      </c>
      <c r="AR424" s="103">
        <v>4</v>
      </c>
      <c r="AS424" s="101">
        <f>AR424/H424</f>
        <v>0.1111111111111111</v>
      </c>
      <c r="AT424" s="104">
        <f>IF(AS424&gt;0.25,0.25,AS424)</f>
        <v>0.1111111111111111</v>
      </c>
      <c r="AU424" s="101">
        <f>AQ424/D424</f>
        <v>1.0052516800925719</v>
      </c>
      <c r="AV424" s="101">
        <f>C424/AQ424</f>
        <v>1.0010182848541196</v>
      </c>
      <c r="AW424" s="101">
        <f>AQ424/E424</f>
        <v>1.0052516800925719</v>
      </c>
      <c r="AX424" s="103">
        <v>11234.5</v>
      </c>
      <c r="AY424" s="6">
        <v>0</v>
      </c>
      <c r="AZ424" s="101">
        <f>AY424/H424</f>
        <v>0</v>
      </c>
      <c r="BA424" s="104">
        <f>IF(AZ424&gt;0.1,0.1,AZ424)</f>
        <v>0</v>
      </c>
      <c r="BB424" s="101">
        <f>AX424/D424</f>
        <v>1</v>
      </c>
      <c r="BC424" s="101">
        <f>C424/AX424</f>
        <v>1.0062753126529886</v>
      </c>
      <c r="BD424" s="101">
        <f>AX424/E424</f>
        <v>1</v>
      </c>
    </row>
    <row r="425" spans="1:56" x14ac:dyDescent="0.2">
      <c r="A425" s="6" t="s">
        <v>1699</v>
      </c>
      <c r="B425" s="100">
        <v>447</v>
      </c>
      <c r="C425" s="13">
        <v>10232</v>
      </c>
      <c r="D425" s="13">
        <v>10153.5</v>
      </c>
      <c r="E425" s="13">
        <v>10153.5</v>
      </c>
      <c r="F425" s="13">
        <f>IF(C425=E425,1,0)</f>
        <v>0</v>
      </c>
      <c r="G425" s="13">
        <v>0</v>
      </c>
      <c r="H425" s="6">
        <f>VLOOKUP(B425,NEW_TRAIN_TEST!$A$2:$D$980,4,0)</f>
        <v>27</v>
      </c>
      <c r="I425" s="6" t="str">
        <f>VLOOKUP(B425,NEW_TRAIN_TEST!$A$2:$E$980,5,0)</f>
        <v>star</v>
      </c>
      <c r="J425" s="101">
        <f>G425/H425</f>
        <v>0</v>
      </c>
      <c r="K425" s="101">
        <f>IF(J425&gt;0.3,0.3,J425)</f>
        <v>0</v>
      </c>
      <c r="L425" s="101">
        <f>E425/D425</f>
        <v>1</v>
      </c>
      <c r="M425" s="101">
        <f>E425/C425</f>
        <v>0.99232799061767007</v>
      </c>
      <c r="N425" s="103">
        <v>10208.67</v>
      </c>
      <c r="O425" s="103">
        <v>10</v>
      </c>
      <c r="P425" s="104">
        <f>O425/H425</f>
        <v>0.37037037037037035</v>
      </c>
      <c r="Q425" s="104">
        <f>IF(P425&gt;0.25,0.25,P425)</f>
        <v>0.25</v>
      </c>
      <c r="R425" s="101">
        <f>N425/D425</f>
        <v>1.0054335943270793</v>
      </c>
      <c r="S425" s="101">
        <f>N425/C425</f>
        <v>0.99771989835809227</v>
      </c>
      <c r="T425" s="101">
        <f>N425/E425</f>
        <v>1.0054335943270793</v>
      </c>
      <c r="U425" s="103">
        <v>10208.67</v>
      </c>
      <c r="V425" s="103">
        <f>IF(W425&lt;O425,1,0)</f>
        <v>0</v>
      </c>
      <c r="W425" s="6">
        <v>10</v>
      </c>
      <c r="X425" s="101">
        <f>W425/H425</f>
        <v>0.37037037037037035</v>
      </c>
      <c r="Y425" s="104">
        <f>IF(X425&gt;0.25,0.25,X425)</f>
        <v>0.25</v>
      </c>
      <c r="Z425" s="101">
        <f>U425/D425</f>
        <v>1.0054335943270793</v>
      </c>
      <c r="AA425" s="101">
        <f>U425/C425</f>
        <v>0.99771989835809227</v>
      </c>
      <c r="AB425" s="101">
        <f>U425/E425</f>
        <v>1.0054335943270793</v>
      </c>
      <c r="AC425" s="103">
        <v>10216</v>
      </c>
      <c r="AD425" s="105">
        <v>29</v>
      </c>
      <c r="AE425" s="107">
        <f>AD425/H425</f>
        <v>1.0740740740740742</v>
      </c>
      <c r="AF425" s="104">
        <f>IF(AE425&gt;0.3,0.3,AE425)</f>
        <v>0.3</v>
      </c>
      <c r="AG425" s="101">
        <f>AC425/D425</f>
        <v>1.006155512877333</v>
      </c>
      <c r="AH425" s="101">
        <f>C425/AC425</f>
        <v>1.0015661707126078</v>
      </c>
      <c r="AI425" s="101">
        <f>AC425/E425</f>
        <v>1.006155512877333</v>
      </c>
      <c r="AJ425" s="103">
        <v>10200.5</v>
      </c>
      <c r="AK425" s="6">
        <v>21</v>
      </c>
      <c r="AL425" s="101">
        <f>AK425/H425</f>
        <v>0.77777777777777779</v>
      </c>
      <c r="AM425" s="104">
        <f>IF(AL425&gt;0.3,0.3,AL425)</f>
        <v>0.3</v>
      </c>
      <c r="AN425" s="101">
        <f>AJ425/D425</f>
        <v>1.0046289456837543</v>
      </c>
      <c r="AO425" s="101">
        <f>C425/AJ425</f>
        <v>1.003088083917455</v>
      </c>
      <c r="AP425" s="101">
        <f>AJ425/E425</f>
        <v>1.0046289456837543</v>
      </c>
      <c r="AQ425" s="103">
        <v>10190.67</v>
      </c>
      <c r="AR425" s="103">
        <v>6</v>
      </c>
      <c r="AS425" s="101">
        <f>AR425/H425</f>
        <v>0.22222222222222221</v>
      </c>
      <c r="AT425" s="104">
        <f>IF(AS425&gt;0.25,0.25,AS425)</f>
        <v>0.22222222222222221</v>
      </c>
      <c r="AU425" s="101">
        <f>AQ425/D425</f>
        <v>1.0036608066184074</v>
      </c>
      <c r="AV425" s="101">
        <f>C425/AQ425</f>
        <v>1.0040556705300043</v>
      </c>
      <c r="AW425" s="101">
        <f>AQ425/E425</f>
        <v>1.0036608066184074</v>
      </c>
      <c r="AX425" s="103">
        <v>10153.5</v>
      </c>
      <c r="AY425" s="6">
        <v>0</v>
      </c>
      <c r="AZ425" s="101">
        <f>AY425/H425</f>
        <v>0</v>
      </c>
      <c r="BA425" s="104">
        <f>IF(AZ425&gt;0.1,0.1,AZ425)</f>
        <v>0</v>
      </c>
      <c r="BB425" s="101">
        <f>AX425/D425</f>
        <v>1</v>
      </c>
      <c r="BC425" s="101">
        <f>C425/AX425</f>
        <v>1.0077313241739301</v>
      </c>
      <c r="BD425" s="101">
        <f>AX425/E425</f>
        <v>1</v>
      </c>
    </row>
    <row r="426" spans="1:56" x14ac:dyDescent="0.2">
      <c r="A426" s="6" t="s">
        <v>1431</v>
      </c>
      <c r="B426" s="100">
        <v>448</v>
      </c>
      <c r="C426" s="13">
        <v>8397</v>
      </c>
      <c r="D426" s="13">
        <v>2773</v>
      </c>
      <c r="E426" s="13">
        <v>7682</v>
      </c>
      <c r="F426" s="13">
        <f>IF(C426=E426,1,0)</f>
        <v>0</v>
      </c>
      <c r="G426" s="13">
        <v>21</v>
      </c>
      <c r="H426" s="6">
        <f>VLOOKUP(B426,NEW_TRAIN_TEST!$A$2:$D$980,4,0)</f>
        <v>63</v>
      </c>
      <c r="I426" s="6" t="str">
        <f>VLOOKUP(B426,NEW_TRAIN_TEST!$A$2:$E$980,5,0)</f>
        <v>cavemen</v>
      </c>
      <c r="J426" s="101">
        <f>G426/H426</f>
        <v>0.33333333333333331</v>
      </c>
      <c r="K426" s="101">
        <f>IF(J426&gt;0.3,0.3,J426)</f>
        <v>0.3</v>
      </c>
      <c r="L426" s="101">
        <f>E426/D426</f>
        <v>2.7702848900108186</v>
      </c>
      <c r="M426" s="101">
        <f>E426/C426</f>
        <v>0.91485054186018822</v>
      </c>
      <c r="N426" s="103">
        <v>7682</v>
      </c>
      <c r="O426" s="103">
        <v>0</v>
      </c>
      <c r="P426" s="104">
        <f>O426/H426</f>
        <v>0</v>
      </c>
      <c r="Q426" s="104">
        <f>IF(P426&gt;0.25,0.25,P426)</f>
        <v>0</v>
      </c>
      <c r="R426" s="101">
        <f>N426/D426</f>
        <v>2.7702848900108186</v>
      </c>
      <c r="S426" s="101">
        <f>N426/C426</f>
        <v>0.91485054186018822</v>
      </c>
      <c r="T426" s="101">
        <f>N426/E426</f>
        <v>1</v>
      </c>
      <c r="U426" s="103">
        <v>7682</v>
      </c>
      <c r="V426" s="103">
        <f>IF(W426&lt;O426,1,0)</f>
        <v>0</v>
      </c>
      <c r="W426" s="6">
        <v>0</v>
      </c>
      <c r="X426" s="101">
        <f>W426/H426</f>
        <v>0</v>
      </c>
      <c r="Y426" s="104">
        <f>IF(X426&gt;0.25,0.25,X426)</f>
        <v>0</v>
      </c>
      <c r="Z426" s="101">
        <f>U426/D426</f>
        <v>2.7702848900108186</v>
      </c>
      <c r="AA426" s="101">
        <f>U426/C426</f>
        <v>0.91485054186018822</v>
      </c>
      <c r="AB426" s="101">
        <f>U426/E426</f>
        <v>1</v>
      </c>
      <c r="AC426" s="103">
        <v>7682</v>
      </c>
      <c r="AD426" s="105">
        <v>0</v>
      </c>
      <c r="AE426" s="107">
        <f>AD426/H426</f>
        <v>0</v>
      </c>
      <c r="AF426" s="104">
        <f>IF(AE426&gt;0.3,0.3,AE426)</f>
        <v>0</v>
      </c>
      <c r="AG426" s="101">
        <f>AC426/D426</f>
        <v>2.7702848900108186</v>
      </c>
      <c r="AH426" s="101">
        <f>C426/AC426</f>
        <v>1.0930747201249675</v>
      </c>
      <c r="AI426" s="101">
        <f>AC426/E426</f>
        <v>1</v>
      </c>
      <c r="AJ426" s="103">
        <v>7682</v>
      </c>
      <c r="AK426" s="6">
        <v>0</v>
      </c>
      <c r="AL426" s="101">
        <f>AK426/H426</f>
        <v>0</v>
      </c>
      <c r="AM426" s="104">
        <f>IF(AL426&gt;0.3,0.3,AL426)</f>
        <v>0</v>
      </c>
      <c r="AN426" s="101">
        <f>AJ426/D426</f>
        <v>2.7702848900108186</v>
      </c>
      <c r="AO426" s="101">
        <f>C426/AJ426</f>
        <v>1.0930747201249675</v>
      </c>
      <c r="AP426" s="101">
        <f>AJ426/E426</f>
        <v>1</v>
      </c>
      <c r="AQ426" s="103">
        <v>7682</v>
      </c>
      <c r="AR426" s="103">
        <v>0</v>
      </c>
      <c r="AS426" s="101">
        <f>AR426/H426</f>
        <v>0</v>
      </c>
      <c r="AT426" s="104">
        <f>IF(AS426&gt;0.25,0.25,AS426)</f>
        <v>0</v>
      </c>
      <c r="AU426" s="101">
        <f>AQ426/D426</f>
        <v>2.7702848900108186</v>
      </c>
      <c r="AV426" s="101">
        <f>C426/AQ426</f>
        <v>1.0930747201249675</v>
      </c>
      <c r="AW426" s="101">
        <f>AQ426/E426</f>
        <v>1</v>
      </c>
      <c r="AX426" s="103">
        <v>7682</v>
      </c>
      <c r="AY426" s="6">
        <v>0</v>
      </c>
      <c r="AZ426" s="101">
        <f>AY426/H426</f>
        <v>0</v>
      </c>
      <c r="BA426" s="104">
        <f>IF(AZ426&gt;0.1,0.1,AZ426)</f>
        <v>0</v>
      </c>
      <c r="BB426" s="101">
        <f>AX426/D426</f>
        <v>2.7702848900108186</v>
      </c>
      <c r="BC426" s="101">
        <f>C426/AX426</f>
        <v>1.0930747201249675</v>
      </c>
      <c r="BD426" s="101">
        <f>AX426/E426</f>
        <v>1</v>
      </c>
    </row>
    <row r="427" spans="1:56" x14ac:dyDescent="0.2">
      <c r="A427" s="6" t="s">
        <v>1431</v>
      </c>
      <c r="B427" s="100">
        <v>449</v>
      </c>
      <c r="C427" s="13">
        <v>8365</v>
      </c>
      <c r="D427" s="13">
        <v>2545</v>
      </c>
      <c r="E427" s="13">
        <v>8137.5</v>
      </c>
      <c r="F427" s="13">
        <f>IF(C427=E427,1,0)</f>
        <v>0</v>
      </c>
      <c r="G427" s="13">
        <v>15</v>
      </c>
      <c r="H427" s="6">
        <f>VLOOKUP(B427,NEW_TRAIN_TEST!$A$2:$D$980,4,0)</f>
        <v>75</v>
      </c>
      <c r="I427" s="6" t="str">
        <f>VLOOKUP(B427,NEW_TRAIN_TEST!$A$2:$E$980,5,0)</f>
        <v>cavemen</v>
      </c>
      <c r="J427" s="101">
        <f>G427/H427</f>
        <v>0.2</v>
      </c>
      <c r="K427" s="101">
        <f>IF(J427&gt;0.3,0.3,J427)</f>
        <v>0.2</v>
      </c>
      <c r="L427" s="101">
        <f>E427/D427</f>
        <v>3.1974459724950886</v>
      </c>
      <c r="M427" s="101">
        <f>E427/C427</f>
        <v>0.97280334728033468</v>
      </c>
      <c r="N427" s="103">
        <v>8137.5</v>
      </c>
      <c r="O427" s="103">
        <v>0</v>
      </c>
      <c r="P427" s="104">
        <f>O427/H427</f>
        <v>0</v>
      </c>
      <c r="Q427" s="104">
        <f>IF(P427&gt;0.25,0.25,P427)</f>
        <v>0</v>
      </c>
      <c r="R427" s="101">
        <f>N427/D427</f>
        <v>3.1974459724950886</v>
      </c>
      <c r="S427" s="101">
        <f>N427/C427</f>
        <v>0.97280334728033468</v>
      </c>
      <c r="T427" s="101">
        <f>N427/E427</f>
        <v>1</v>
      </c>
      <c r="U427" s="103">
        <v>8137.5</v>
      </c>
      <c r="V427" s="103">
        <f>IF(W427&lt;O427,1,0)</f>
        <v>0</v>
      </c>
      <c r="W427" s="6">
        <v>0</v>
      </c>
      <c r="X427" s="101">
        <f>W427/H427</f>
        <v>0</v>
      </c>
      <c r="Y427" s="104">
        <f>IF(X427&gt;0.25,0.25,X427)</f>
        <v>0</v>
      </c>
      <c r="Z427" s="101">
        <f>U427/D427</f>
        <v>3.1974459724950886</v>
      </c>
      <c r="AA427" s="101">
        <f>U427/C427</f>
        <v>0.97280334728033468</v>
      </c>
      <c r="AB427" s="101">
        <f>U427/E427</f>
        <v>1</v>
      </c>
      <c r="AC427" s="103">
        <v>8137.5</v>
      </c>
      <c r="AD427" s="105">
        <v>0</v>
      </c>
      <c r="AE427" s="107">
        <f>AD427/H427</f>
        <v>0</v>
      </c>
      <c r="AF427" s="104">
        <f>IF(AE427&gt;0.3,0.3,AE427)</f>
        <v>0</v>
      </c>
      <c r="AG427" s="101">
        <f>AC427/D427</f>
        <v>3.1974459724950886</v>
      </c>
      <c r="AH427" s="101">
        <f>C427/AC427</f>
        <v>1.0279569892473119</v>
      </c>
      <c r="AI427" s="101">
        <f>AC427/E427</f>
        <v>1</v>
      </c>
      <c r="AJ427" s="103">
        <v>8137.5</v>
      </c>
      <c r="AK427" s="6">
        <v>0</v>
      </c>
      <c r="AL427" s="101">
        <f>AK427/H427</f>
        <v>0</v>
      </c>
      <c r="AM427" s="104">
        <f>IF(AL427&gt;0.3,0.3,AL427)</f>
        <v>0</v>
      </c>
      <c r="AN427" s="101">
        <f>AJ427/D427</f>
        <v>3.1974459724950886</v>
      </c>
      <c r="AO427" s="101">
        <f>C427/AJ427</f>
        <v>1.0279569892473119</v>
      </c>
      <c r="AP427" s="101">
        <f>AJ427/E427</f>
        <v>1</v>
      </c>
      <c r="AQ427" s="103">
        <v>8137.5</v>
      </c>
      <c r="AR427" s="103">
        <v>0</v>
      </c>
      <c r="AS427" s="101">
        <f>AR427/H427</f>
        <v>0</v>
      </c>
      <c r="AT427" s="104">
        <f>IF(AS427&gt;0.25,0.25,AS427)</f>
        <v>0</v>
      </c>
      <c r="AU427" s="101">
        <f>AQ427/D427</f>
        <v>3.1974459724950886</v>
      </c>
      <c r="AV427" s="101">
        <f>C427/AQ427</f>
        <v>1.0279569892473119</v>
      </c>
      <c r="AW427" s="101">
        <f>AQ427/E427</f>
        <v>1</v>
      </c>
      <c r="AX427" s="103">
        <v>8137.5</v>
      </c>
      <c r="AY427" s="6">
        <v>0</v>
      </c>
      <c r="AZ427" s="101">
        <f>AY427/H427</f>
        <v>0</v>
      </c>
      <c r="BA427" s="104">
        <f>IF(AZ427&gt;0.1,0.1,AZ427)</f>
        <v>0</v>
      </c>
      <c r="BB427" s="101">
        <f>AX427/D427</f>
        <v>3.1974459724950886</v>
      </c>
      <c r="BC427" s="101">
        <f>C427/AX427</f>
        <v>1.0279569892473119</v>
      </c>
      <c r="BD427" s="101">
        <f>AX427/E427</f>
        <v>1</v>
      </c>
    </row>
    <row r="428" spans="1:56" x14ac:dyDescent="0.2">
      <c r="A428" s="6" t="s">
        <v>1431</v>
      </c>
      <c r="B428" s="100">
        <v>450</v>
      </c>
      <c r="C428" s="13">
        <v>10097</v>
      </c>
      <c r="D428" s="13">
        <v>3127</v>
      </c>
      <c r="E428" s="13">
        <v>9528.25</v>
      </c>
      <c r="F428" s="13">
        <f>IF(C428=E428,1,0)</f>
        <v>0</v>
      </c>
      <c r="G428" s="13">
        <v>43</v>
      </c>
      <c r="H428" s="6">
        <f>VLOOKUP(B428,NEW_TRAIN_TEST!$A$2:$D$980,4,0)</f>
        <v>84</v>
      </c>
      <c r="I428" s="6" t="str">
        <f>VLOOKUP(B428,NEW_TRAIN_TEST!$A$2:$E$980,5,0)</f>
        <v>cavemen</v>
      </c>
      <c r="J428" s="101">
        <f>G428/H428</f>
        <v>0.51190476190476186</v>
      </c>
      <c r="K428" s="101">
        <f>IF(J428&gt;0.3,0.3,J428)</f>
        <v>0.3</v>
      </c>
      <c r="L428" s="101">
        <f>E428/D428</f>
        <v>3.0470898624880078</v>
      </c>
      <c r="M428" s="101">
        <f>E428/C428</f>
        <v>0.94367138754085367</v>
      </c>
      <c r="N428" s="103">
        <v>9528.25</v>
      </c>
      <c r="O428" s="103">
        <v>6</v>
      </c>
      <c r="P428" s="104">
        <f>O428/H428</f>
        <v>7.1428571428571425E-2</v>
      </c>
      <c r="Q428" s="104">
        <f>IF(P428&gt;0.25,0.25,P428)</f>
        <v>7.1428571428571425E-2</v>
      </c>
      <c r="R428" s="101">
        <f>N428/D428</f>
        <v>3.0470898624880078</v>
      </c>
      <c r="S428" s="101">
        <f>N428/C428</f>
        <v>0.94367138754085367</v>
      </c>
      <c r="T428" s="101">
        <f>N428/E428</f>
        <v>1</v>
      </c>
      <c r="U428" s="103">
        <v>9528.25</v>
      </c>
      <c r="V428" s="103">
        <f>IF(W428&lt;O428,1,0)</f>
        <v>0</v>
      </c>
      <c r="W428" s="6">
        <v>6</v>
      </c>
      <c r="X428" s="101">
        <f>W428/H428</f>
        <v>7.1428571428571425E-2</v>
      </c>
      <c r="Y428" s="104">
        <f>IF(X428&gt;0.25,0.25,X428)</f>
        <v>7.1428571428571425E-2</v>
      </c>
      <c r="Z428" s="101">
        <f>U428/D428</f>
        <v>3.0470898624880078</v>
      </c>
      <c r="AA428" s="101">
        <f>U428/C428</f>
        <v>0.94367138754085367</v>
      </c>
      <c r="AB428" s="101">
        <f>U428/E428</f>
        <v>1</v>
      </c>
      <c r="AC428" s="103">
        <v>9528.25</v>
      </c>
      <c r="AD428" s="105">
        <v>7</v>
      </c>
      <c r="AE428" s="107">
        <f>AD428/H428</f>
        <v>8.3333333333333329E-2</v>
      </c>
      <c r="AF428" s="104">
        <f>IF(AE428&gt;0.3,0.3,AE428)</f>
        <v>8.3333333333333329E-2</v>
      </c>
      <c r="AG428" s="101">
        <f>AC428/D428</f>
        <v>3.0470898624880078</v>
      </c>
      <c r="AH428" s="101">
        <f>C428/AC428</f>
        <v>1.0596909191089654</v>
      </c>
      <c r="AI428" s="101">
        <f>AC428/E428</f>
        <v>1</v>
      </c>
      <c r="AJ428" s="103">
        <v>9528.25</v>
      </c>
      <c r="AK428" s="6">
        <v>9</v>
      </c>
      <c r="AL428" s="101">
        <f>AK428/H428</f>
        <v>0.10714285714285714</v>
      </c>
      <c r="AM428" s="104">
        <f>IF(AL428&gt;0.3,0.3,AL428)</f>
        <v>0.10714285714285714</v>
      </c>
      <c r="AN428" s="101">
        <f>AJ428/D428</f>
        <v>3.0470898624880078</v>
      </c>
      <c r="AO428" s="101">
        <f>C428/AJ428</f>
        <v>1.0596909191089654</v>
      </c>
      <c r="AP428" s="101">
        <f>AJ428/E428</f>
        <v>1</v>
      </c>
      <c r="AQ428" s="103">
        <v>9528.25</v>
      </c>
      <c r="AR428" s="103">
        <v>2</v>
      </c>
      <c r="AS428" s="101">
        <f>AR428/H428</f>
        <v>2.3809523809523808E-2</v>
      </c>
      <c r="AT428" s="104">
        <f>IF(AS428&gt;0.25,0.25,AS428)</f>
        <v>2.3809523809523808E-2</v>
      </c>
      <c r="AU428" s="101">
        <f>AQ428/D428</f>
        <v>3.0470898624880078</v>
      </c>
      <c r="AV428" s="101">
        <f>C428/AQ428</f>
        <v>1.0596909191089654</v>
      </c>
      <c r="AW428" s="101">
        <f>AQ428/E428</f>
        <v>1</v>
      </c>
      <c r="AX428" s="103">
        <v>9528.25</v>
      </c>
      <c r="AY428" s="6">
        <v>3</v>
      </c>
      <c r="AZ428" s="101">
        <f>AY428/H428</f>
        <v>3.5714285714285712E-2</v>
      </c>
      <c r="BA428" s="104">
        <f>IF(AZ428&gt;0.1,0.1,AZ428)</f>
        <v>3.5714285714285712E-2</v>
      </c>
      <c r="BB428" s="101">
        <f>AX428/D428</f>
        <v>3.0470898624880078</v>
      </c>
      <c r="BC428" s="101">
        <f>C428/AX428</f>
        <v>1.0596909191089654</v>
      </c>
      <c r="BD428" s="101">
        <f>AX428/E428</f>
        <v>1</v>
      </c>
    </row>
    <row r="429" spans="1:56" x14ac:dyDescent="0.2">
      <c r="A429" s="6" t="s">
        <v>1431</v>
      </c>
      <c r="B429" s="100">
        <v>451</v>
      </c>
      <c r="C429" s="13">
        <v>9756</v>
      </c>
      <c r="D429" s="13">
        <v>3444</v>
      </c>
      <c r="E429" s="13">
        <v>9256</v>
      </c>
      <c r="F429" s="13">
        <f>IF(C429=E429,1,0)</f>
        <v>0</v>
      </c>
      <c r="G429" s="13">
        <v>27</v>
      </c>
      <c r="H429" s="6">
        <f>VLOOKUP(B429,NEW_TRAIN_TEST!$A$2:$D$980,4,0)</f>
        <v>108</v>
      </c>
      <c r="I429" s="6" t="str">
        <f>VLOOKUP(B429,NEW_TRAIN_TEST!$A$2:$E$980,5,0)</f>
        <v>cavemen</v>
      </c>
      <c r="J429" s="101">
        <f>G429/H429</f>
        <v>0.25</v>
      </c>
      <c r="K429" s="101">
        <f>IF(J429&gt;0.3,0.3,J429)</f>
        <v>0.25</v>
      </c>
      <c r="L429" s="101">
        <f>E429/D429</f>
        <v>2.6875725900116145</v>
      </c>
      <c r="M429" s="101">
        <f>E429/C429</f>
        <v>0.94874948749487498</v>
      </c>
      <c r="N429" s="103">
        <v>9256</v>
      </c>
      <c r="O429" s="103">
        <v>0</v>
      </c>
      <c r="P429" s="104">
        <f>O429/H429</f>
        <v>0</v>
      </c>
      <c r="Q429" s="104">
        <f>IF(P429&gt;0.25,0.25,P429)</f>
        <v>0</v>
      </c>
      <c r="R429" s="101">
        <f>N429/D429</f>
        <v>2.6875725900116145</v>
      </c>
      <c r="S429" s="101">
        <f>N429/C429</f>
        <v>0.94874948749487498</v>
      </c>
      <c r="T429" s="101">
        <f>N429/E429</f>
        <v>1</v>
      </c>
      <c r="U429" s="103">
        <v>9256</v>
      </c>
      <c r="V429" s="103">
        <f>IF(W429&lt;O429,1,0)</f>
        <v>0</v>
      </c>
      <c r="W429" s="6">
        <v>0</v>
      </c>
      <c r="X429" s="101">
        <f>W429/H429</f>
        <v>0</v>
      </c>
      <c r="Y429" s="104">
        <f>IF(X429&gt;0.25,0.25,X429)</f>
        <v>0</v>
      </c>
      <c r="Z429" s="101">
        <f>U429/D429</f>
        <v>2.6875725900116145</v>
      </c>
      <c r="AA429" s="101">
        <f>U429/C429</f>
        <v>0.94874948749487498</v>
      </c>
      <c r="AB429" s="101">
        <f>U429/E429</f>
        <v>1</v>
      </c>
      <c r="AC429" s="103">
        <v>9256</v>
      </c>
      <c r="AD429" s="105">
        <v>0</v>
      </c>
      <c r="AE429" s="107">
        <f>AD429/H429</f>
        <v>0</v>
      </c>
      <c r="AF429" s="104">
        <f>IF(AE429&gt;0.3,0.3,AE429)</f>
        <v>0</v>
      </c>
      <c r="AG429" s="101">
        <f>AC429/D429</f>
        <v>2.6875725900116145</v>
      </c>
      <c r="AH429" s="101">
        <f>C429/AC429</f>
        <v>1.0540190146931721</v>
      </c>
      <c r="AI429" s="101">
        <f>AC429/E429</f>
        <v>1</v>
      </c>
      <c r="AJ429" s="103">
        <v>9256</v>
      </c>
      <c r="AK429" s="6">
        <v>0</v>
      </c>
      <c r="AL429" s="101">
        <f>AK429/H429</f>
        <v>0</v>
      </c>
      <c r="AM429" s="104">
        <f>IF(AL429&gt;0.3,0.3,AL429)</f>
        <v>0</v>
      </c>
      <c r="AN429" s="101">
        <f>AJ429/D429</f>
        <v>2.6875725900116145</v>
      </c>
      <c r="AO429" s="101">
        <f>C429/AJ429</f>
        <v>1.0540190146931721</v>
      </c>
      <c r="AP429" s="101">
        <f>AJ429/E429</f>
        <v>1</v>
      </c>
      <c r="AQ429" s="103">
        <v>9256</v>
      </c>
      <c r="AR429" s="103">
        <v>0</v>
      </c>
      <c r="AS429" s="101">
        <f>AR429/H429</f>
        <v>0</v>
      </c>
      <c r="AT429" s="104">
        <f>IF(AS429&gt;0.25,0.25,AS429)</f>
        <v>0</v>
      </c>
      <c r="AU429" s="101">
        <f>AQ429/D429</f>
        <v>2.6875725900116145</v>
      </c>
      <c r="AV429" s="101">
        <f>C429/AQ429</f>
        <v>1.0540190146931721</v>
      </c>
      <c r="AW429" s="101">
        <f>AQ429/E429</f>
        <v>1</v>
      </c>
      <c r="AX429" s="103">
        <v>9256</v>
      </c>
      <c r="AY429" s="6">
        <v>0</v>
      </c>
      <c r="AZ429" s="101">
        <f>AY429/H429</f>
        <v>0</v>
      </c>
      <c r="BA429" s="104">
        <f>IF(AZ429&gt;0.1,0.1,AZ429)</f>
        <v>0</v>
      </c>
      <c r="BB429" s="101">
        <f>AX429/D429</f>
        <v>2.6875725900116145</v>
      </c>
      <c r="BC429" s="101">
        <f>C429/AX429</f>
        <v>1.0540190146931721</v>
      </c>
      <c r="BD429" s="101">
        <f>AX429/E429</f>
        <v>1</v>
      </c>
    </row>
    <row r="430" spans="1:56" x14ac:dyDescent="0.2">
      <c r="A430" s="6" t="s">
        <v>1431</v>
      </c>
      <c r="B430" s="100">
        <v>452</v>
      </c>
      <c r="C430" s="13">
        <v>8182</v>
      </c>
      <c r="D430" s="13">
        <v>2210</v>
      </c>
      <c r="E430" s="13">
        <v>7964</v>
      </c>
      <c r="F430" s="13">
        <f>IF(C430=E430,1,0)</f>
        <v>0</v>
      </c>
      <c r="G430" s="13">
        <v>11</v>
      </c>
      <c r="H430" s="6">
        <f>VLOOKUP(B430,NEW_TRAIN_TEST!$A$2:$D$980,4,0)</f>
        <v>55</v>
      </c>
      <c r="I430" s="6" t="str">
        <f>VLOOKUP(B430,NEW_TRAIN_TEST!$A$2:$E$980,5,0)</f>
        <v>cavemen</v>
      </c>
      <c r="J430" s="101">
        <f>G430/H430</f>
        <v>0.2</v>
      </c>
      <c r="K430" s="101">
        <f>IF(J430&gt;0.3,0.3,J430)</f>
        <v>0.2</v>
      </c>
      <c r="L430" s="101">
        <f>E430/D430</f>
        <v>3.6036199095022625</v>
      </c>
      <c r="M430" s="101">
        <f>E430/C430</f>
        <v>0.97335614764116352</v>
      </c>
      <c r="N430" s="103">
        <v>7964</v>
      </c>
      <c r="O430" s="103">
        <v>0</v>
      </c>
      <c r="P430" s="104">
        <f>O430/H430</f>
        <v>0</v>
      </c>
      <c r="Q430" s="104">
        <f>IF(P430&gt;0.25,0.25,P430)</f>
        <v>0</v>
      </c>
      <c r="R430" s="101">
        <f>N430/D430</f>
        <v>3.6036199095022625</v>
      </c>
      <c r="S430" s="101">
        <f>N430/C430</f>
        <v>0.97335614764116352</v>
      </c>
      <c r="T430" s="101">
        <f>N430/E430</f>
        <v>1</v>
      </c>
      <c r="U430" s="103">
        <v>7964</v>
      </c>
      <c r="V430" s="103">
        <f>IF(W430&lt;O430,1,0)</f>
        <v>0</v>
      </c>
      <c r="W430" s="6">
        <v>0</v>
      </c>
      <c r="X430" s="101">
        <f>W430/H430</f>
        <v>0</v>
      </c>
      <c r="Y430" s="104">
        <f>IF(X430&gt;0.25,0.25,X430)</f>
        <v>0</v>
      </c>
      <c r="Z430" s="101">
        <f>U430/D430</f>
        <v>3.6036199095022625</v>
      </c>
      <c r="AA430" s="101">
        <f>U430/C430</f>
        <v>0.97335614764116352</v>
      </c>
      <c r="AB430" s="101">
        <f>U430/E430</f>
        <v>1</v>
      </c>
      <c r="AC430" s="103">
        <v>7964</v>
      </c>
      <c r="AD430" s="105">
        <v>0</v>
      </c>
      <c r="AE430" s="107">
        <f>AD430/H430</f>
        <v>0</v>
      </c>
      <c r="AF430" s="104">
        <f>IF(AE430&gt;0.3,0.3,AE430)</f>
        <v>0</v>
      </c>
      <c r="AG430" s="101">
        <f>AC430/D430</f>
        <v>3.6036199095022625</v>
      </c>
      <c r="AH430" s="101">
        <f>C430/AC430</f>
        <v>1.027373179306881</v>
      </c>
      <c r="AI430" s="101">
        <f>AC430/E430</f>
        <v>1</v>
      </c>
      <c r="AJ430" s="103">
        <v>7964</v>
      </c>
      <c r="AK430" s="6">
        <v>0</v>
      </c>
      <c r="AL430" s="101">
        <f>AK430/H430</f>
        <v>0</v>
      </c>
      <c r="AM430" s="104">
        <f>IF(AL430&gt;0.3,0.3,AL430)</f>
        <v>0</v>
      </c>
      <c r="AN430" s="101">
        <f>AJ430/D430</f>
        <v>3.6036199095022625</v>
      </c>
      <c r="AO430" s="101">
        <f>C430/AJ430</f>
        <v>1.027373179306881</v>
      </c>
      <c r="AP430" s="101">
        <f>AJ430/E430</f>
        <v>1</v>
      </c>
      <c r="AQ430" s="103">
        <v>7964</v>
      </c>
      <c r="AR430" s="103">
        <v>0</v>
      </c>
      <c r="AS430" s="101">
        <f>AR430/H430</f>
        <v>0</v>
      </c>
      <c r="AT430" s="104">
        <f>IF(AS430&gt;0.25,0.25,AS430)</f>
        <v>0</v>
      </c>
      <c r="AU430" s="101">
        <f>AQ430/D430</f>
        <v>3.6036199095022625</v>
      </c>
      <c r="AV430" s="101">
        <f>C430/AQ430</f>
        <v>1.027373179306881</v>
      </c>
      <c r="AW430" s="101">
        <f>AQ430/E430</f>
        <v>1</v>
      </c>
      <c r="AX430" s="103">
        <v>7964</v>
      </c>
      <c r="AY430" s="6">
        <v>0</v>
      </c>
      <c r="AZ430" s="101">
        <f>AY430/H430</f>
        <v>0</v>
      </c>
      <c r="BA430" s="104">
        <f>IF(AZ430&gt;0.1,0.1,AZ430)</f>
        <v>0</v>
      </c>
      <c r="BB430" s="101">
        <f>AX430/D430</f>
        <v>3.6036199095022625</v>
      </c>
      <c r="BC430" s="101">
        <f>C430/AX430</f>
        <v>1.027373179306881</v>
      </c>
      <c r="BD430" s="101">
        <f>AX430/E430</f>
        <v>1</v>
      </c>
    </row>
    <row r="431" spans="1:56" x14ac:dyDescent="0.2">
      <c r="A431" s="6" t="s">
        <v>1431</v>
      </c>
      <c r="B431" s="100">
        <v>453</v>
      </c>
      <c r="C431" s="13">
        <v>9918</v>
      </c>
      <c r="D431" s="13">
        <v>3324</v>
      </c>
      <c r="E431" s="13">
        <v>9238</v>
      </c>
      <c r="F431" s="13">
        <f>IF(C431=E431,1,0)</f>
        <v>0</v>
      </c>
      <c r="G431" s="13">
        <v>26</v>
      </c>
      <c r="H431" s="6">
        <f>VLOOKUP(B431,NEW_TRAIN_TEST!$A$2:$D$980,4,0)</f>
        <v>104</v>
      </c>
      <c r="I431" s="6" t="str">
        <f>VLOOKUP(B431,NEW_TRAIN_TEST!$A$2:$E$980,5,0)</f>
        <v>cavemen</v>
      </c>
      <c r="J431" s="101">
        <f>G431/H431</f>
        <v>0.25</v>
      </c>
      <c r="K431" s="101">
        <f>IF(J431&gt;0.3,0.3,J431)</f>
        <v>0.25</v>
      </c>
      <c r="L431" s="101">
        <f>E431/D431</f>
        <v>2.7791817087845967</v>
      </c>
      <c r="M431" s="101">
        <f>E431/C431</f>
        <v>0.93143778987699133</v>
      </c>
      <c r="N431" s="103">
        <v>9238</v>
      </c>
      <c r="O431" s="103">
        <v>0</v>
      </c>
      <c r="P431" s="104">
        <f>O431/H431</f>
        <v>0</v>
      </c>
      <c r="Q431" s="104">
        <f>IF(P431&gt;0.25,0.25,P431)</f>
        <v>0</v>
      </c>
      <c r="R431" s="101">
        <f>N431/D431</f>
        <v>2.7791817087845967</v>
      </c>
      <c r="S431" s="101">
        <f>N431/C431</f>
        <v>0.93143778987699133</v>
      </c>
      <c r="T431" s="101">
        <f>N431/E431</f>
        <v>1</v>
      </c>
      <c r="U431" s="103">
        <v>9238</v>
      </c>
      <c r="V431" s="103">
        <f>IF(W431&lt;O431,1,0)</f>
        <v>0</v>
      </c>
      <c r="W431" s="6">
        <v>0</v>
      </c>
      <c r="X431" s="101">
        <f>W431/H431</f>
        <v>0</v>
      </c>
      <c r="Y431" s="104">
        <f>IF(X431&gt;0.25,0.25,X431)</f>
        <v>0</v>
      </c>
      <c r="Z431" s="101">
        <f>U431/D431</f>
        <v>2.7791817087845967</v>
      </c>
      <c r="AA431" s="101">
        <f>U431/C431</f>
        <v>0.93143778987699133</v>
      </c>
      <c r="AB431" s="101">
        <f>U431/E431</f>
        <v>1</v>
      </c>
      <c r="AC431" s="103">
        <v>9238</v>
      </c>
      <c r="AD431" s="105">
        <v>0</v>
      </c>
      <c r="AE431" s="107">
        <f>AD431/H431</f>
        <v>0</v>
      </c>
      <c r="AF431" s="104">
        <f>IF(AE431&gt;0.3,0.3,AE431)</f>
        <v>0</v>
      </c>
      <c r="AG431" s="101">
        <f>AC431/D431</f>
        <v>2.7791817087845967</v>
      </c>
      <c r="AH431" s="101">
        <f>C431/AC431</f>
        <v>1.0736090062784152</v>
      </c>
      <c r="AI431" s="101">
        <f>AC431/E431</f>
        <v>1</v>
      </c>
      <c r="AJ431" s="103">
        <v>9238</v>
      </c>
      <c r="AK431" s="6">
        <v>0</v>
      </c>
      <c r="AL431" s="101">
        <f>AK431/H431</f>
        <v>0</v>
      </c>
      <c r="AM431" s="104">
        <f>IF(AL431&gt;0.3,0.3,AL431)</f>
        <v>0</v>
      </c>
      <c r="AN431" s="101">
        <f>AJ431/D431</f>
        <v>2.7791817087845967</v>
      </c>
      <c r="AO431" s="101">
        <f>C431/AJ431</f>
        <v>1.0736090062784152</v>
      </c>
      <c r="AP431" s="101">
        <f>AJ431/E431</f>
        <v>1</v>
      </c>
      <c r="AQ431" s="103">
        <v>9238</v>
      </c>
      <c r="AR431" s="103">
        <v>0</v>
      </c>
      <c r="AS431" s="101">
        <f>AR431/H431</f>
        <v>0</v>
      </c>
      <c r="AT431" s="104">
        <f>IF(AS431&gt;0.25,0.25,AS431)</f>
        <v>0</v>
      </c>
      <c r="AU431" s="101">
        <f>AQ431/D431</f>
        <v>2.7791817087845967</v>
      </c>
      <c r="AV431" s="101">
        <f>C431/AQ431</f>
        <v>1.0736090062784152</v>
      </c>
      <c r="AW431" s="101">
        <f>AQ431/E431</f>
        <v>1</v>
      </c>
      <c r="AX431" s="103">
        <v>9238</v>
      </c>
      <c r="AY431" s="6">
        <v>0</v>
      </c>
      <c r="AZ431" s="101">
        <f>AY431/H431</f>
        <v>0</v>
      </c>
      <c r="BA431" s="104">
        <f>IF(AZ431&gt;0.1,0.1,AZ431)</f>
        <v>0</v>
      </c>
      <c r="BB431" s="101">
        <f>AX431/D431</f>
        <v>2.7791817087845967</v>
      </c>
      <c r="BC431" s="101">
        <f>C431/AX431</f>
        <v>1.0736090062784152</v>
      </c>
      <c r="BD431" s="101">
        <f>AX431/E431</f>
        <v>1</v>
      </c>
    </row>
    <row r="432" spans="1:56" x14ac:dyDescent="0.2">
      <c r="A432" s="6" t="s">
        <v>1431</v>
      </c>
      <c r="B432" s="100">
        <v>454</v>
      </c>
      <c r="C432" s="13">
        <v>9554</v>
      </c>
      <c r="D432" s="13">
        <v>3248</v>
      </c>
      <c r="E432" s="13">
        <v>8671</v>
      </c>
      <c r="F432" s="13">
        <f>IF(C432=E432,1,0)</f>
        <v>0</v>
      </c>
      <c r="G432" s="13">
        <v>25</v>
      </c>
      <c r="H432" s="6">
        <f>VLOOKUP(B432,NEW_TRAIN_TEST!$A$2:$D$980,4,0)</f>
        <v>100</v>
      </c>
      <c r="I432" s="6" t="str">
        <f>VLOOKUP(B432,NEW_TRAIN_TEST!$A$2:$E$980,5,0)</f>
        <v>cavemen</v>
      </c>
      <c r="J432" s="101">
        <f>G432/H432</f>
        <v>0.25</v>
      </c>
      <c r="K432" s="101">
        <f>IF(J432&gt;0.3,0.3,J432)</f>
        <v>0.25</v>
      </c>
      <c r="L432" s="101">
        <f>E432/D432</f>
        <v>2.6696428571428572</v>
      </c>
      <c r="M432" s="101">
        <f>E432/C432</f>
        <v>0.90757797781034122</v>
      </c>
      <c r="N432" s="103">
        <v>8671</v>
      </c>
      <c r="O432" s="103">
        <v>0</v>
      </c>
      <c r="P432" s="104">
        <f>O432/H432</f>
        <v>0</v>
      </c>
      <c r="Q432" s="104">
        <f>IF(P432&gt;0.25,0.25,P432)</f>
        <v>0</v>
      </c>
      <c r="R432" s="101">
        <f>N432/D432</f>
        <v>2.6696428571428572</v>
      </c>
      <c r="S432" s="101">
        <f>N432/C432</f>
        <v>0.90757797781034122</v>
      </c>
      <c r="T432" s="101">
        <f>N432/E432</f>
        <v>1</v>
      </c>
      <c r="U432" s="103">
        <v>8671</v>
      </c>
      <c r="V432" s="103">
        <f>IF(W432&lt;O432,1,0)</f>
        <v>0</v>
      </c>
      <c r="W432" s="6">
        <v>0</v>
      </c>
      <c r="X432" s="101">
        <f>W432/H432</f>
        <v>0</v>
      </c>
      <c r="Y432" s="104">
        <f>IF(X432&gt;0.25,0.25,X432)</f>
        <v>0</v>
      </c>
      <c r="Z432" s="101">
        <f>U432/D432</f>
        <v>2.6696428571428572</v>
      </c>
      <c r="AA432" s="101">
        <f>U432/C432</f>
        <v>0.90757797781034122</v>
      </c>
      <c r="AB432" s="101">
        <f>U432/E432</f>
        <v>1</v>
      </c>
      <c r="AC432" s="103">
        <v>8671</v>
      </c>
      <c r="AD432" s="105">
        <v>0</v>
      </c>
      <c r="AE432" s="107">
        <f>AD432/H432</f>
        <v>0</v>
      </c>
      <c r="AF432" s="104">
        <f>IF(AE432&gt;0.3,0.3,AE432)</f>
        <v>0</v>
      </c>
      <c r="AG432" s="101">
        <f>AC432/D432</f>
        <v>2.6696428571428572</v>
      </c>
      <c r="AH432" s="101">
        <f>C432/AC432</f>
        <v>1.1018336985353476</v>
      </c>
      <c r="AI432" s="101">
        <f>AC432/E432</f>
        <v>1</v>
      </c>
      <c r="AJ432" s="103">
        <v>8671</v>
      </c>
      <c r="AK432" s="6">
        <v>0</v>
      </c>
      <c r="AL432" s="101">
        <f>AK432/H432</f>
        <v>0</v>
      </c>
      <c r="AM432" s="104">
        <f>IF(AL432&gt;0.3,0.3,AL432)</f>
        <v>0</v>
      </c>
      <c r="AN432" s="101">
        <f>AJ432/D432</f>
        <v>2.6696428571428572</v>
      </c>
      <c r="AO432" s="101">
        <f>C432/AJ432</f>
        <v>1.1018336985353476</v>
      </c>
      <c r="AP432" s="101">
        <f>AJ432/E432</f>
        <v>1</v>
      </c>
      <c r="AQ432" s="103">
        <v>8671</v>
      </c>
      <c r="AR432" s="103">
        <v>0</v>
      </c>
      <c r="AS432" s="101">
        <f>AR432/H432</f>
        <v>0</v>
      </c>
      <c r="AT432" s="104">
        <f>IF(AS432&gt;0.25,0.25,AS432)</f>
        <v>0</v>
      </c>
      <c r="AU432" s="101">
        <f>AQ432/D432</f>
        <v>2.6696428571428572</v>
      </c>
      <c r="AV432" s="101">
        <f>C432/AQ432</f>
        <v>1.1018336985353476</v>
      </c>
      <c r="AW432" s="101">
        <f>AQ432/E432</f>
        <v>1</v>
      </c>
      <c r="AX432" s="103">
        <v>8671</v>
      </c>
      <c r="AY432" s="6">
        <v>0</v>
      </c>
      <c r="AZ432" s="101">
        <f>AY432/H432</f>
        <v>0</v>
      </c>
      <c r="BA432" s="104">
        <f>IF(AZ432&gt;0.1,0.1,AZ432)</f>
        <v>0</v>
      </c>
      <c r="BB432" s="101">
        <f>AX432/D432</f>
        <v>2.6696428571428572</v>
      </c>
      <c r="BC432" s="101">
        <f>C432/AX432</f>
        <v>1.1018336985353476</v>
      </c>
      <c r="BD432" s="101">
        <f>AX432/E432</f>
        <v>1</v>
      </c>
    </row>
    <row r="433" spans="1:56" x14ac:dyDescent="0.2">
      <c r="A433" s="6" t="s">
        <v>1431</v>
      </c>
      <c r="B433" s="100">
        <v>455</v>
      </c>
      <c r="C433" s="13">
        <v>7885</v>
      </c>
      <c r="D433" s="13">
        <v>2351</v>
      </c>
      <c r="E433" s="13">
        <v>7832.5</v>
      </c>
      <c r="F433" s="13">
        <f>IF(C433=E433,1,0)</f>
        <v>0</v>
      </c>
      <c r="G433" s="13">
        <v>13</v>
      </c>
      <c r="H433" s="6">
        <f>VLOOKUP(B433,NEW_TRAIN_TEST!$A$2:$D$980,4,0)</f>
        <v>65</v>
      </c>
      <c r="I433" s="6" t="str">
        <f>VLOOKUP(B433,NEW_TRAIN_TEST!$A$2:$E$980,5,0)</f>
        <v>cavemen</v>
      </c>
      <c r="J433" s="101">
        <f>G433/H433</f>
        <v>0.2</v>
      </c>
      <c r="K433" s="101">
        <f>IF(J433&gt;0.3,0.3,J433)</f>
        <v>0.2</v>
      </c>
      <c r="L433" s="101">
        <f>E433/D433</f>
        <v>3.3315610378562313</v>
      </c>
      <c r="M433" s="101">
        <f>E433/C433</f>
        <v>0.99334178820545338</v>
      </c>
      <c r="N433" s="103">
        <v>7832.5</v>
      </c>
      <c r="O433" s="103">
        <v>0</v>
      </c>
      <c r="P433" s="104">
        <f>O433/H433</f>
        <v>0</v>
      </c>
      <c r="Q433" s="104">
        <f>IF(P433&gt;0.25,0.25,P433)</f>
        <v>0</v>
      </c>
      <c r="R433" s="101">
        <f>N433/D433</f>
        <v>3.3315610378562313</v>
      </c>
      <c r="S433" s="101">
        <f>N433/C433</f>
        <v>0.99334178820545338</v>
      </c>
      <c r="T433" s="101">
        <f>N433/E433</f>
        <v>1</v>
      </c>
      <c r="U433" s="103">
        <v>7832.5</v>
      </c>
      <c r="V433" s="103">
        <f>IF(W433&lt;O433,1,0)</f>
        <v>0</v>
      </c>
      <c r="W433" s="6">
        <v>0</v>
      </c>
      <c r="X433" s="101">
        <f>W433/H433</f>
        <v>0</v>
      </c>
      <c r="Y433" s="104">
        <f>IF(X433&gt;0.25,0.25,X433)</f>
        <v>0</v>
      </c>
      <c r="Z433" s="101">
        <f>U433/D433</f>
        <v>3.3315610378562313</v>
      </c>
      <c r="AA433" s="101">
        <f>U433/C433</f>
        <v>0.99334178820545338</v>
      </c>
      <c r="AB433" s="101">
        <f>U433/E433</f>
        <v>1</v>
      </c>
      <c r="AC433" s="103">
        <v>7832.5</v>
      </c>
      <c r="AD433" s="105">
        <v>0</v>
      </c>
      <c r="AE433" s="107">
        <f>AD433/H433</f>
        <v>0</v>
      </c>
      <c r="AF433" s="104">
        <f>IF(AE433&gt;0.3,0.3,AE433)</f>
        <v>0</v>
      </c>
      <c r="AG433" s="101">
        <f>AC433/D433</f>
        <v>3.3315610378562313</v>
      </c>
      <c r="AH433" s="101">
        <f>C433/AC433</f>
        <v>1.006702840727737</v>
      </c>
      <c r="AI433" s="101">
        <f>AC433/E433</f>
        <v>1</v>
      </c>
      <c r="AJ433" s="103">
        <v>7832.5</v>
      </c>
      <c r="AK433" s="6">
        <v>0</v>
      </c>
      <c r="AL433" s="101">
        <f>AK433/H433</f>
        <v>0</v>
      </c>
      <c r="AM433" s="104">
        <f>IF(AL433&gt;0.3,0.3,AL433)</f>
        <v>0</v>
      </c>
      <c r="AN433" s="101">
        <f>AJ433/D433</f>
        <v>3.3315610378562313</v>
      </c>
      <c r="AO433" s="101">
        <f>C433/AJ433</f>
        <v>1.006702840727737</v>
      </c>
      <c r="AP433" s="101">
        <f>AJ433/E433</f>
        <v>1</v>
      </c>
      <c r="AQ433" s="103">
        <v>7832.5</v>
      </c>
      <c r="AR433" s="103">
        <v>0</v>
      </c>
      <c r="AS433" s="101">
        <f>AR433/H433</f>
        <v>0</v>
      </c>
      <c r="AT433" s="104">
        <f>IF(AS433&gt;0.25,0.25,AS433)</f>
        <v>0</v>
      </c>
      <c r="AU433" s="101">
        <f>AQ433/D433</f>
        <v>3.3315610378562313</v>
      </c>
      <c r="AV433" s="101">
        <f>C433/AQ433</f>
        <v>1.006702840727737</v>
      </c>
      <c r="AW433" s="101">
        <f>AQ433/E433</f>
        <v>1</v>
      </c>
      <c r="AX433" s="103">
        <v>7832.5</v>
      </c>
      <c r="AY433" s="6">
        <v>0</v>
      </c>
      <c r="AZ433" s="101">
        <f>AY433/H433</f>
        <v>0</v>
      </c>
      <c r="BA433" s="104">
        <f>IF(AZ433&gt;0.1,0.1,AZ433)</f>
        <v>0</v>
      </c>
      <c r="BB433" s="101">
        <f>AX433/D433</f>
        <v>3.3315610378562313</v>
      </c>
      <c r="BC433" s="101">
        <f>C433/AX433</f>
        <v>1.006702840727737</v>
      </c>
      <c r="BD433" s="101">
        <f>AX433/E433</f>
        <v>1</v>
      </c>
    </row>
    <row r="434" spans="1:56" x14ac:dyDescent="0.2">
      <c r="A434" s="6" t="s">
        <v>1431</v>
      </c>
      <c r="B434" s="100">
        <v>456</v>
      </c>
      <c r="C434" s="13">
        <v>9112</v>
      </c>
      <c r="D434" s="13">
        <v>2924</v>
      </c>
      <c r="E434" s="13">
        <v>8663</v>
      </c>
      <c r="F434" s="13">
        <f>IF(C434=E434,1,0)</f>
        <v>0</v>
      </c>
      <c r="G434" s="13">
        <v>18</v>
      </c>
      <c r="H434" s="6">
        <f>VLOOKUP(B434,NEW_TRAIN_TEST!$A$2:$D$980,4,0)</f>
        <v>72</v>
      </c>
      <c r="I434" s="6" t="str">
        <f>VLOOKUP(B434,NEW_TRAIN_TEST!$A$2:$E$980,5,0)</f>
        <v>cavemen</v>
      </c>
      <c r="J434" s="101">
        <f>G434/H434</f>
        <v>0.25</v>
      </c>
      <c r="K434" s="101">
        <f>IF(J434&gt;0.3,0.3,J434)</f>
        <v>0.25</v>
      </c>
      <c r="L434" s="101">
        <f>E434/D434</f>
        <v>2.9627222982216144</v>
      </c>
      <c r="M434" s="101">
        <f>E434/C434</f>
        <v>0.95072431957857773</v>
      </c>
      <c r="N434" s="103">
        <v>8663</v>
      </c>
      <c r="O434" s="103">
        <v>0</v>
      </c>
      <c r="P434" s="104">
        <f>O434/H434</f>
        <v>0</v>
      </c>
      <c r="Q434" s="104">
        <f>IF(P434&gt;0.25,0.25,P434)</f>
        <v>0</v>
      </c>
      <c r="R434" s="101">
        <f>N434/D434</f>
        <v>2.9627222982216144</v>
      </c>
      <c r="S434" s="101">
        <f>N434/C434</f>
        <v>0.95072431957857773</v>
      </c>
      <c r="T434" s="101">
        <f>N434/E434</f>
        <v>1</v>
      </c>
      <c r="U434" s="103">
        <v>8663</v>
      </c>
      <c r="V434" s="103">
        <f>IF(W434&lt;O434,1,0)</f>
        <v>0</v>
      </c>
      <c r="W434" s="6">
        <v>0</v>
      </c>
      <c r="X434" s="101">
        <f>W434/H434</f>
        <v>0</v>
      </c>
      <c r="Y434" s="104">
        <f>IF(X434&gt;0.25,0.25,X434)</f>
        <v>0</v>
      </c>
      <c r="Z434" s="101">
        <f>U434/D434</f>
        <v>2.9627222982216144</v>
      </c>
      <c r="AA434" s="101">
        <f>U434/C434</f>
        <v>0.95072431957857773</v>
      </c>
      <c r="AB434" s="101">
        <f>U434/E434</f>
        <v>1</v>
      </c>
      <c r="AC434" s="103">
        <v>8663</v>
      </c>
      <c r="AD434" s="105">
        <v>0</v>
      </c>
      <c r="AE434" s="107">
        <f>AD434/H434</f>
        <v>0</v>
      </c>
      <c r="AF434" s="104">
        <f>IF(AE434&gt;0.3,0.3,AE434)</f>
        <v>0</v>
      </c>
      <c r="AG434" s="101">
        <f>AC434/D434</f>
        <v>2.9627222982216144</v>
      </c>
      <c r="AH434" s="101">
        <f>C434/AC434</f>
        <v>1.051829620223941</v>
      </c>
      <c r="AI434" s="101">
        <f>AC434/E434</f>
        <v>1</v>
      </c>
      <c r="AJ434" s="103">
        <v>8663</v>
      </c>
      <c r="AK434" s="6">
        <v>0</v>
      </c>
      <c r="AL434" s="101">
        <f>AK434/H434</f>
        <v>0</v>
      </c>
      <c r="AM434" s="104">
        <f>IF(AL434&gt;0.3,0.3,AL434)</f>
        <v>0</v>
      </c>
      <c r="AN434" s="101">
        <f>AJ434/D434</f>
        <v>2.9627222982216144</v>
      </c>
      <c r="AO434" s="101">
        <f>C434/AJ434</f>
        <v>1.051829620223941</v>
      </c>
      <c r="AP434" s="101">
        <f>AJ434/E434</f>
        <v>1</v>
      </c>
      <c r="AQ434" s="103">
        <v>8663</v>
      </c>
      <c r="AR434" s="103">
        <v>0</v>
      </c>
      <c r="AS434" s="101">
        <f>AR434/H434</f>
        <v>0</v>
      </c>
      <c r="AT434" s="104">
        <f>IF(AS434&gt;0.25,0.25,AS434)</f>
        <v>0</v>
      </c>
      <c r="AU434" s="101">
        <f>AQ434/D434</f>
        <v>2.9627222982216144</v>
      </c>
      <c r="AV434" s="101">
        <f>C434/AQ434</f>
        <v>1.051829620223941</v>
      </c>
      <c r="AW434" s="101">
        <f>AQ434/E434</f>
        <v>1</v>
      </c>
      <c r="AX434" s="103">
        <v>8663</v>
      </c>
      <c r="AY434" s="6">
        <v>0</v>
      </c>
      <c r="AZ434" s="101">
        <f>AY434/H434</f>
        <v>0</v>
      </c>
      <c r="BA434" s="104">
        <f>IF(AZ434&gt;0.1,0.1,AZ434)</f>
        <v>0</v>
      </c>
      <c r="BB434" s="101">
        <f>AX434/D434</f>
        <v>2.9627222982216144</v>
      </c>
      <c r="BC434" s="101">
        <f>C434/AX434</f>
        <v>1.051829620223941</v>
      </c>
      <c r="BD434" s="101">
        <f>AX434/E434</f>
        <v>1</v>
      </c>
    </row>
    <row r="435" spans="1:56" x14ac:dyDescent="0.2">
      <c r="A435" s="6" t="s">
        <v>1431</v>
      </c>
      <c r="B435" s="100">
        <v>457</v>
      </c>
      <c r="C435" s="13">
        <v>8175</v>
      </c>
      <c r="D435" s="13">
        <v>7553.5</v>
      </c>
      <c r="E435" s="13">
        <v>8056.5</v>
      </c>
      <c r="F435" s="13">
        <f>IF(C435=E435,1,0)</f>
        <v>0</v>
      </c>
      <c r="G435" s="13">
        <v>10</v>
      </c>
      <c r="H435" s="6">
        <f>VLOOKUP(B435,NEW_TRAIN_TEST!$A$2:$D$980,4,0)</f>
        <v>42</v>
      </c>
      <c r="I435" s="6" t="str">
        <f>VLOOKUP(B435,NEW_TRAIN_TEST!$A$2:$E$980,5,0)</f>
        <v>cavemen</v>
      </c>
      <c r="J435" s="101">
        <f>G435/H435</f>
        <v>0.23809523809523808</v>
      </c>
      <c r="K435" s="101">
        <f>IF(J435&gt;0.3,0.3,J435)</f>
        <v>0.23809523809523808</v>
      </c>
      <c r="L435" s="101">
        <f>E435/D435</f>
        <v>1.0665916462567022</v>
      </c>
      <c r="M435" s="101">
        <f>E435/C435</f>
        <v>0.98550458715596334</v>
      </c>
      <c r="N435" s="103">
        <v>8056.5</v>
      </c>
      <c r="O435" s="103">
        <v>0</v>
      </c>
      <c r="P435" s="104">
        <f>O435/H435</f>
        <v>0</v>
      </c>
      <c r="Q435" s="104">
        <f>IF(P435&gt;0.25,0.25,P435)</f>
        <v>0</v>
      </c>
      <c r="R435" s="101">
        <f>N435/D435</f>
        <v>1.0665916462567022</v>
      </c>
      <c r="S435" s="101">
        <f>N435/C435</f>
        <v>0.98550458715596334</v>
      </c>
      <c r="T435" s="101">
        <f>N435/E435</f>
        <v>1</v>
      </c>
      <c r="U435" s="103">
        <v>8056.5</v>
      </c>
      <c r="V435" s="103">
        <f>IF(W435&lt;O435,1,0)</f>
        <v>0</v>
      </c>
      <c r="W435" s="6">
        <v>0</v>
      </c>
      <c r="X435" s="101">
        <f>W435/H435</f>
        <v>0</v>
      </c>
      <c r="Y435" s="104">
        <f>IF(X435&gt;0.25,0.25,X435)</f>
        <v>0</v>
      </c>
      <c r="Z435" s="101">
        <f>U435/D435</f>
        <v>1.0665916462567022</v>
      </c>
      <c r="AA435" s="101">
        <f>U435/C435</f>
        <v>0.98550458715596334</v>
      </c>
      <c r="AB435" s="101">
        <f>U435/E435</f>
        <v>1</v>
      </c>
      <c r="AC435" s="103">
        <v>8056.5</v>
      </c>
      <c r="AD435" s="105">
        <v>0</v>
      </c>
      <c r="AE435" s="107">
        <f>AD435/H435</f>
        <v>0</v>
      </c>
      <c r="AF435" s="104">
        <f>IF(AE435&gt;0.3,0.3,AE435)</f>
        <v>0</v>
      </c>
      <c r="AG435" s="101">
        <f>AC435/D435</f>
        <v>1.0665916462567022</v>
      </c>
      <c r="AH435" s="101">
        <f>C435/AC435</f>
        <v>1.0147086203686464</v>
      </c>
      <c r="AI435" s="101">
        <f>AC435/E435</f>
        <v>1</v>
      </c>
      <c r="AJ435" s="103">
        <v>8056.5</v>
      </c>
      <c r="AK435" s="6">
        <v>0</v>
      </c>
      <c r="AL435" s="101">
        <f>AK435/H435</f>
        <v>0</v>
      </c>
      <c r="AM435" s="104">
        <f>IF(AL435&gt;0.3,0.3,AL435)</f>
        <v>0</v>
      </c>
      <c r="AN435" s="101">
        <f>AJ435/D435</f>
        <v>1.0665916462567022</v>
      </c>
      <c r="AO435" s="101">
        <f>C435/AJ435</f>
        <v>1.0147086203686464</v>
      </c>
      <c r="AP435" s="101">
        <f>AJ435/E435</f>
        <v>1</v>
      </c>
      <c r="AQ435" s="103">
        <v>8056.5</v>
      </c>
      <c r="AR435" s="103">
        <v>0</v>
      </c>
      <c r="AS435" s="101">
        <f>AR435/H435</f>
        <v>0</v>
      </c>
      <c r="AT435" s="104">
        <f>IF(AS435&gt;0.25,0.25,AS435)</f>
        <v>0</v>
      </c>
      <c r="AU435" s="101">
        <f>AQ435/D435</f>
        <v>1.0665916462567022</v>
      </c>
      <c r="AV435" s="101">
        <f>C435/AQ435</f>
        <v>1.0147086203686464</v>
      </c>
      <c r="AW435" s="101">
        <f>AQ435/E435</f>
        <v>1</v>
      </c>
      <c r="AX435" s="103">
        <v>8056.5</v>
      </c>
      <c r="AY435" s="6">
        <v>0</v>
      </c>
      <c r="AZ435" s="101">
        <f>AY435/H435</f>
        <v>0</v>
      </c>
      <c r="BA435" s="104">
        <f>IF(AZ435&gt;0.1,0.1,AZ435)</f>
        <v>0</v>
      </c>
      <c r="BB435" s="101">
        <f>AX435/D435</f>
        <v>1.0665916462567022</v>
      </c>
      <c r="BC435" s="101">
        <f>C435/AX435</f>
        <v>1.0147086203686464</v>
      </c>
      <c r="BD435" s="101">
        <f>AX435/E435</f>
        <v>1</v>
      </c>
    </row>
    <row r="436" spans="1:56" x14ac:dyDescent="0.2">
      <c r="A436" s="6" t="s">
        <v>1431</v>
      </c>
      <c r="B436" s="100">
        <v>458</v>
      </c>
      <c r="C436" s="13">
        <v>10305</v>
      </c>
      <c r="D436" s="13">
        <v>3135</v>
      </c>
      <c r="E436" s="13">
        <v>9877.75</v>
      </c>
      <c r="F436" s="13">
        <f>IF(C436=E436,1,0)</f>
        <v>0</v>
      </c>
      <c r="G436" s="13">
        <v>24</v>
      </c>
      <c r="H436" s="6">
        <f>VLOOKUP(B436,NEW_TRAIN_TEST!$A$2:$D$980,4,0)</f>
        <v>120</v>
      </c>
      <c r="I436" s="6" t="str">
        <f>VLOOKUP(B436,NEW_TRAIN_TEST!$A$2:$E$980,5,0)</f>
        <v>cavemen</v>
      </c>
      <c r="J436" s="101">
        <f>G436/H436</f>
        <v>0.2</v>
      </c>
      <c r="K436" s="101">
        <f>IF(J436&gt;0.3,0.3,J436)</f>
        <v>0.2</v>
      </c>
      <c r="L436" s="101">
        <f>E436/D436</f>
        <v>3.1507974481658692</v>
      </c>
      <c r="M436" s="101">
        <f>E436/C436</f>
        <v>0.95853954391072294</v>
      </c>
      <c r="N436" s="103">
        <v>9877.75</v>
      </c>
      <c r="O436" s="103">
        <v>0</v>
      </c>
      <c r="P436" s="104">
        <f>O436/H436</f>
        <v>0</v>
      </c>
      <c r="Q436" s="104">
        <f>IF(P436&gt;0.25,0.25,P436)</f>
        <v>0</v>
      </c>
      <c r="R436" s="101">
        <f>N436/D436</f>
        <v>3.1507974481658692</v>
      </c>
      <c r="S436" s="101">
        <f>N436/C436</f>
        <v>0.95853954391072294</v>
      </c>
      <c r="T436" s="101">
        <f>N436/E436</f>
        <v>1</v>
      </c>
      <c r="U436" s="103">
        <v>9877.75</v>
      </c>
      <c r="V436" s="103">
        <f>IF(W436&lt;O436,1,0)</f>
        <v>0</v>
      </c>
      <c r="W436" s="6">
        <v>0</v>
      </c>
      <c r="X436" s="101">
        <f>W436/H436</f>
        <v>0</v>
      </c>
      <c r="Y436" s="104">
        <f>IF(X436&gt;0.25,0.25,X436)</f>
        <v>0</v>
      </c>
      <c r="Z436" s="101">
        <f>U436/D436</f>
        <v>3.1507974481658692</v>
      </c>
      <c r="AA436" s="101">
        <f>U436/C436</f>
        <v>0.95853954391072294</v>
      </c>
      <c r="AB436" s="101">
        <f>U436/E436</f>
        <v>1</v>
      </c>
      <c r="AC436" s="103">
        <v>9877.75</v>
      </c>
      <c r="AD436" s="105">
        <v>0</v>
      </c>
      <c r="AE436" s="107">
        <f>AD436/H436</f>
        <v>0</v>
      </c>
      <c r="AF436" s="104">
        <f>IF(AE436&gt;0.3,0.3,AE436)</f>
        <v>0</v>
      </c>
      <c r="AG436" s="101">
        <f>AC436/D436</f>
        <v>3.1507974481658692</v>
      </c>
      <c r="AH436" s="101">
        <f>C436/AC436</f>
        <v>1.0432537774290704</v>
      </c>
      <c r="AI436" s="101">
        <f>AC436/E436</f>
        <v>1</v>
      </c>
      <c r="AJ436" s="103">
        <v>9877.75</v>
      </c>
      <c r="AK436" s="6">
        <v>0</v>
      </c>
      <c r="AL436" s="101">
        <f>AK436/H436</f>
        <v>0</v>
      </c>
      <c r="AM436" s="104">
        <f>IF(AL436&gt;0.3,0.3,AL436)</f>
        <v>0</v>
      </c>
      <c r="AN436" s="101">
        <f>AJ436/D436</f>
        <v>3.1507974481658692</v>
      </c>
      <c r="AO436" s="101">
        <f>C436/AJ436</f>
        <v>1.0432537774290704</v>
      </c>
      <c r="AP436" s="101">
        <f>AJ436/E436</f>
        <v>1</v>
      </c>
      <c r="AQ436" s="103">
        <v>9877.75</v>
      </c>
      <c r="AR436" s="103">
        <v>0</v>
      </c>
      <c r="AS436" s="101">
        <f>AR436/H436</f>
        <v>0</v>
      </c>
      <c r="AT436" s="104">
        <f>IF(AS436&gt;0.25,0.25,AS436)</f>
        <v>0</v>
      </c>
      <c r="AU436" s="101">
        <f>AQ436/D436</f>
        <v>3.1507974481658692</v>
      </c>
      <c r="AV436" s="101">
        <f>C436/AQ436</f>
        <v>1.0432537774290704</v>
      </c>
      <c r="AW436" s="101">
        <f>AQ436/E436</f>
        <v>1</v>
      </c>
      <c r="AX436" s="103">
        <v>9877.75</v>
      </c>
      <c r="AY436" s="6">
        <v>0</v>
      </c>
      <c r="AZ436" s="101">
        <f>AY436/H436</f>
        <v>0</v>
      </c>
      <c r="BA436" s="104">
        <f>IF(AZ436&gt;0.1,0.1,AZ436)</f>
        <v>0</v>
      </c>
      <c r="BB436" s="101">
        <f>AX436/D436</f>
        <v>3.1507974481658692</v>
      </c>
      <c r="BC436" s="101">
        <f>C436/AX436</f>
        <v>1.0432537774290704</v>
      </c>
      <c r="BD436" s="101">
        <f>AX436/E436</f>
        <v>1</v>
      </c>
    </row>
    <row r="437" spans="1:56" x14ac:dyDescent="0.2">
      <c r="A437" s="6" t="s">
        <v>1431</v>
      </c>
      <c r="B437" s="100">
        <v>459</v>
      </c>
      <c r="C437" s="13">
        <v>9270</v>
      </c>
      <c r="D437" s="13">
        <v>2738</v>
      </c>
      <c r="E437" s="13">
        <v>8890</v>
      </c>
      <c r="F437" s="13">
        <f>IF(C437=E437,1,0)</f>
        <v>0</v>
      </c>
      <c r="G437" s="13">
        <v>31</v>
      </c>
      <c r="H437" s="6">
        <f>VLOOKUP(B437,NEW_TRAIN_TEST!$A$2:$D$980,4,0)</f>
        <v>95</v>
      </c>
      <c r="I437" s="6" t="str">
        <f>VLOOKUP(B437,NEW_TRAIN_TEST!$A$2:$E$980,5,0)</f>
        <v>cavemen</v>
      </c>
      <c r="J437" s="101">
        <f>G437/H437</f>
        <v>0.32631578947368423</v>
      </c>
      <c r="K437" s="101">
        <f>IF(J437&gt;0.3,0.3,J437)</f>
        <v>0.3</v>
      </c>
      <c r="L437" s="101">
        <f>E437/D437</f>
        <v>3.2468955441928413</v>
      </c>
      <c r="M437" s="101">
        <f>E437/C437</f>
        <v>0.95900755124056092</v>
      </c>
      <c r="N437" s="103">
        <v>8890</v>
      </c>
      <c r="O437" s="103">
        <v>0</v>
      </c>
      <c r="P437" s="104">
        <f>O437/H437</f>
        <v>0</v>
      </c>
      <c r="Q437" s="104">
        <f>IF(P437&gt;0.25,0.25,P437)</f>
        <v>0</v>
      </c>
      <c r="R437" s="101">
        <f>N437/D437</f>
        <v>3.2468955441928413</v>
      </c>
      <c r="S437" s="101">
        <f>N437/C437</f>
        <v>0.95900755124056092</v>
      </c>
      <c r="T437" s="101">
        <f>N437/E437</f>
        <v>1</v>
      </c>
      <c r="U437" s="103">
        <v>8890</v>
      </c>
      <c r="V437" s="103">
        <f>IF(W437&lt;O437,1,0)</f>
        <v>0</v>
      </c>
      <c r="W437" s="6">
        <v>0</v>
      </c>
      <c r="X437" s="101">
        <f>W437/H437</f>
        <v>0</v>
      </c>
      <c r="Y437" s="104">
        <f>IF(X437&gt;0.25,0.25,X437)</f>
        <v>0</v>
      </c>
      <c r="Z437" s="101">
        <f>U437/D437</f>
        <v>3.2468955441928413</v>
      </c>
      <c r="AA437" s="101">
        <f>U437/C437</f>
        <v>0.95900755124056092</v>
      </c>
      <c r="AB437" s="101">
        <f>U437/E437</f>
        <v>1</v>
      </c>
      <c r="AC437" s="103">
        <v>8890</v>
      </c>
      <c r="AD437" s="105">
        <v>0</v>
      </c>
      <c r="AE437" s="107">
        <f>AD437/H437</f>
        <v>0</v>
      </c>
      <c r="AF437" s="104">
        <f>IF(AE437&gt;0.3,0.3,AE437)</f>
        <v>0</v>
      </c>
      <c r="AG437" s="101">
        <f>AC437/D437</f>
        <v>3.2468955441928413</v>
      </c>
      <c r="AH437" s="101">
        <f>C437/AC437</f>
        <v>1.0427446569178853</v>
      </c>
      <c r="AI437" s="101">
        <f>AC437/E437</f>
        <v>1</v>
      </c>
      <c r="AJ437" s="103">
        <v>8890</v>
      </c>
      <c r="AK437" s="6">
        <v>0</v>
      </c>
      <c r="AL437" s="101">
        <f>AK437/H437</f>
        <v>0</v>
      </c>
      <c r="AM437" s="104">
        <f>IF(AL437&gt;0.3,0.3,AL437)</f>
        <v>0</v>
      </c>
      <c r="AN437" s="101">
        <f>AJ437/D437</f>
        <v>3.2468955441928413</v>
      </c>
      <c r="AO437" s="101">
        <f>C437/AJ437</f>
        <v>1.0427446569178853</v>
      </c>
      <c r="AP437" s="101">
        <f>AJ437/E437</f>
        <v>1</v>
      </c>
      <c r="AQ437" s="103">
        <v>8890</v>
      </c>
      <c r="AR437" s="103">
        <v>0</v>
      </c>
      <c r="AS437" s="101">
        <f>AR437/H437</f>
        <v>0</v>
      </c>
      <c r="AT437" s="104">
        <f>IF(AS437&gt;0.25,0.25,AS437)</f>
        <v>0</v>
      </c>
      <c r="AU437" s="101">
        <f>AQ437/D437</f>
        <v>3.2468955441928413</v>
      </c>
      <c r="AV437" s="101">
        <f>C437/AQ437</f>
        <v>1.0427446569178853</v>
      </c>
      <c r="AW437" s="101">
        <f>AQ437/E437</f>
        <v>1</v>
      </c>
      <c r="AX437" s="103">
        <v>8890</v>
      </c>
      <c r="AY437" s="6">
        <v>0</v>
      </c>
      <c r="AZ437" s="101">
        <f>AY437/H437</f>
        <v>0</v>
      </c>
      <c r="BA437" s="104">
        <f>IF(AZ437&gt;0.1,0.1,AZ437)</f>
        <v>0</v>
      </c>
      <c r="BB437" s="101">
        <f>AX437/D437</f>
        <v>3.2468955441928413</v>
      </c>
      <c r="BC437" s="101">
        <f>C437/AX437</f>
        <v>1.0427446569178853</v>
      </c>
      <c r="BD437" s="101">
        <f>AX437/E437</f>
        <v>1</v>
      </c>
    </row>
    <row r="438" spans="1:56" x14ac:dyDescent="0.2">
      <c r="A438" s="6" t="s">
        <v>1431</v>
      </c>
      <c r="B438" s="100">
        <v>460</v>
      </c>
      <c r="C438" s="13">
        <v>8558</v>
      </c>
      <c r="D438" s="13">
        <v>2670</v>
      </c>
      <c r="E438" s="13">
        <v>8136</v>
      </c>
      <c r="F438" s="13">
        <f>IF(C438=E438,1,0)</f>
        <v>0</v>
      </c>
      <c r="G438" s="13">
        <v>16</v>
      </c>
      <c r="H438" s="6">
        <f>VLOOKUP(B438,NEW_TRAIN_TEST!$A$2:$D$980,4,0)</f>
        <v>64</v>
      </c>
      <c r="I438" s="6" t="str">
        <f>VLOOKUP(B438,NEW_TRAIN_TEST!$A$2:$E$980,5,0)</f>
        <v>cavemen</v>
      </c>
      <c r="J438" s="101">
        <f>G438/H438</f>
        <v>0.25</v>
      </c>
      <c r="K438" s="101">
        <f>IF(J438&gt;0.3,0.3,J438)</f>
        <v>0.25</v>
      </c>
      <c r="L438" s="101">
        <f>E438/D438</f>
        <v>3.047191011235955</v>
      </c>
      <c r="M438" s="101">
        <f>E438/C438</f>
        <v>0.95068941341434909</v>
      </c>
      <c r="N438" s="103">
        <v>8136</v>
      </c>
      <c r="O438" s="103">
        <v>0</v>
      </c>
      <c r="P438" s="104">
        <f>O438/H438</f>
        <v>0</v>
      </c>
      <c r="Q438" s="104">
        <f>IF(P438&gt;0.25,0.25,P438)</f>
        <v>0</v>
      </c>
      <c r="R438" s="101">
        <f>N438/D438</f>
        <v>3.047191011235955</v>
      </c>
      <c r="S438" s="101">
        <f>N438/C438</f>
        <v>0.95068941341434909</v>
      </c>
      <c r="T438" s="101">
        <f>N438/E438</f>
        <v>1</v>
      </c>
      <c r="U438" s="103">
        <v>8136</v>
      </c>
      <c r="V438" s="103">
        <f>IF(W438&lt;O438,1,0)</f>
        <v>0</v>
      </c>
      <c r="W438" s="6">
        <v>0</v>
      </c>
      <c r="X438" s="101">
        <f>W438/H438</f>
        <v>0</v>
      </c>
      <c r="Y438" s="104">
        <f>IF(X438&gt;0.25,0.25,X438)</f>
        <v>0</v>
      </c>
      <c r="Z438" s="101">
        <f>U438/D438</f>
        <v>3.047191011235955</v>
      </c>
      <c r="AA438" s="101">
        <f>U438/C438</f>
        <v>0.95068941341434909</v>
      </c>
      <c r="AB438" s="101">
        <f>U438/E438</f>
        <v>1</v>
      </c>
      <c r="AC438" s="103">
        <v>8136</v>
      </c>
      <c r="AD438" s="105">
        <v>0</v>
      </c>
      <c r="AE438" s="107">
        <f>AD438/H438</f>
        <v>0</v>
      </c>
      <c r="AF438" s="104">
        <f>IF(AE438&gt;0.3,0.3,AE438)</f>
        <v>0</v>
      </c>
      <c r="AG438" s="101">
        <f>AC438/D438</f>
        <v>3.047191011235955</v>
      </c>
      <c r="AH438" s="101">
        <f>C438/AC438</f>
        <v>1.0518682399213373</v>
      </c>
      <c r="AI438" s="101">
        <f>AC438/E438</f>
        <v>1</v>
      </c>
      <c r="AJ438" s="103">
        <v>8136</v>
      </c>
      <c r="AK438" s="6">
        <v>0</v>
      </c>
      <c r="AL438" s="101">
        <f>AK438/H438</f>
        <v>0</v>
      </c>
      <c r="AM438" s="104">
        <f>IF(AL438&gt;0.3,0.3,AL438)</f>
        <v>0</v>
      </c>
      <c r="AN438" s="101">
        <f>AJ438/D438</f>
        <v>3.047191011235955</v>
      </c>
      <c r="AO438" s="101">
        <f>C438/AJ438</f>
        <v>1.0518682399213373</v>
      </c>
      <c r="AP438" s="101">
        <f>AJ438/E438</f>
        <v>1</v>
      </c>
      <c r="AQ438" s="103">
        <v>8136</v>
      </c>
      <c r="AR438" s="103">
        <v>0</v>
      </c>
      <c r="AS438" s="101">
        <f>AR438/H438</f>
        <v>0</v>
      </c>
      <c r="AT438" s="104">
        <f>IF(AS438&gt;0.25,0.25,AS438)</f>
        <v>0</v>
      </c>
      <c r="AU438" s="101">
        <f>AQ438/D438</f>
        <v>3.047191011235955</v>
      </c>
      <c r="AV438" s="101">
        <f>C438/AQ438</f>
        <v>1.0518682399213373</v>
      </c>
      <c r="AW438" s="101">
        <f>AQ438/E438</f>
        <v>1</v>
      </c>
      <c r="AX438" s="103">
        <v>8136</v>
      </c>
      <c r="AY438" s="6">
        <v>0</v>
      </c>
      <c r="AZ438" s="101">
        <f>AY438/H438</f>
        <v>0</v>
      </c>
      <c r="BA438" s="104">
        <f>IF(AZ438&gt;0.1,0.1,AZ438)</f>
        <v>0</v>
      </c>
      <c r="BB438" s="101">
        <f>AX438/D438</f>
        <v>3.047191011235955</v>
      </c>
      <c r="BC438" s="101">
        <f>C438/AX438</f>
        <v>1.0518682399213373</v>
      </c>
      <c r="BD438" s="101">
        <f>AX438/E438</f>
        <v>1</v>
      </c>
    </row>
    <row r="439" spans="1:56" x14ac:dyDescent="0.2">
      <c r="A439" s="6" t="s">
        <v>1431</v>
      </c>
      <c r="B439" s="100">
        <v>461</v>
      </c>
      <c r="C439" s="13">
        <v>10647</v>
      </c>
      <c r="D439" s="13">
        <v>3407</v>
      </c>
      <c r="E439" s="13">
        <v>9963</v>
      </c>
      <c r="F439" s="13">
        <f>IF(C439=E439,1,0)</f>
        <v>0</v>
      </c>
      <c r="G439" s="13">
        <v>27</v>
      </c>
      <c r="H439" s="6">
        <f>VLOOKUP(B439,NEW_TRAIN_TEST!$A$2:$D$980,4,0)</f>
        <v>135</v>
      </c>
      <c r="I439" s="6" t="str">
        <f>VLOOKUP(B439,NEW_TRAIN_TEST!$A$2:$E$980,5,0)</f>
        <v>cavemen</v>
      </c>
      <c r="J439" s="101">
        <f>G439/H439</f>
        <v>0.2</v>
      </c>
      <c r="K439" s="101">
        <f>IF(J439&gt;0.3,0.3,J439)</f>
        <v>0.2</v>
      </c>
      <c r="L439" s="101">
        <f>E439/D439</f>
        <v>2.9242735544467275</v>
      </c>
      <c r="M439" s="101">
        <f>E439/C439</f>
        <v>0.93575655114116651</v>
      </c>
      <c r="N439" s="103">
        <v>9963</v>
      </c>
      <c r="O439" s="103">
        <v>0</v>
      </c>
      <c r="P439" s="104">
        <f>O439/H439</f>
        <v>0</v>
      </c>
      <c r="Q439" s="104">
        <f>IF(P439&gt;0.25,0.25,P439)</f>
        <v>0</v>
      </c>
      <c r="R439" s="101">
        <f>N439/D439</f>
        <v>2.9242735544467275</v>
      </c>
      <c r="S439" s="101">
        <f>N439/C439</f>
        <v>0.93575655114116651</v>
      </c>
      <c r="T439" s="101">
        <f>N439/E439</f>
        <v>1</v>
      </c>
      <c r="U439" s="103">
        <v>9963</v>
      </c>
      <c r="V439" s="103">
        <f>IF(W439&lt;O439,1,0)</f>
        <v>0</v>
      </c>
      <c r="W439" s="6">
        <v>0</v>
      </c>
      <c r="X439" s="101">
        <f>W439/H439</f>
        <v>0</v>
      </c>
      <c r="Y439" s="104">
        <f>IF(X439&gt;0.25,0.25,X439)</f>
        <v>0</v>
      </c>
      <c r="Z439" s="101">
        <f>U439/D439</f>
        <v>2.9242735544467275</v>
      </c>
      <c r="AA439" s="101">
        <f>U439/C439</f>
        <v>0.93575655114116651</v>
      </c>
      <c r="AB439" s="101">
        <f>U439/E439</f>
        <v>1</v>
      </c>
      <c r="AC439" s="103">
        <v>9963</v>
      </c>
      <c r="AD439" s="105">
        <v>0</v>
      </c>
      <c r="AE439" s="107">
        <f>AD439/H439</f>
        <v>0</v>
      </c>
      <c r="AF439" s="104">
        <f>IF(AE439&gt;0.3,0.3,AE439)</f>
        <v>0</v>
      </c>
      <c r="AG439" s="101">
        <f>AC439/D439</f>
        <v>2.9242735544467275</v>
      </c>
      <c r="AH439" s="101">
        <f>C439/AC439</f>
        <v>1.0686540198735321</v>
      </c>
      <c r="AI439" s="101">
        <f>AC439/E439</f>
        <v>1</v>
      </c>
      <c r="AJ439" s="103">
        <v>9963</v>
      </c>
      <c r="AK439" s="6">
        <v>0</v>
      </c>
      <c r="AL439" s="101">
        <f>AK439/H439</f>
        <v>0</v>
      </c>
      <c r="AM439" s="104">
        <f>IF(AL439&gt;0.3,0.3,AL439)</f>
        <v>0</v>
      </c>
      <c r="AN439" s="101">
        <f>AJ439/D439</f>
        <v>2.9242735544467275</v>
      </c>
      <c r="AO439" s="101">
        <f>C439/AJ439</f>
        <v>1.0686540198735321</v>
      </c>
      <c r="AP439" s="101">
        <f>AJ439/E439</f>
        <v>1</v>
      </c>
      <c r="AQ439" s="103">
        <v>9963</v>
      </c>
      <c r="AR439" s="103">
        <v>0</v>
      </c>
      <c r="AS439" s="101">
        <f>AR439/H439</f>
        <v>0</v>
      </c>
      <c r="AT439" s="104">
        <f>IF(AS439&gt;0.25,0.25,AS439)</f>
        <v>0</v>
      </c>
      <c r="AU439" s="101">
        <f>AQ439/D439</f>
        <v>2.9242735544467275</v>
      </c>
      <c r="AV439" s="101">
        <f>C439/AQ439</f>
        <v>1.0686540198735321</v>
      </c>
      <c r="AW439" s="101">
        <f>AQ439/E439</f>
        <v>1</v>
      </c>
      <c r="AX439" s="103">
        <v>9963</v>
      </c>
      <c r="AY439" s="6">
        <v>0</v>
      </c>
      <c r="AZ439" s="101">
        <f>AY439/H439</f>
        <v>0</v>
      </c>
      <c r="BA439" s="104">
        <f>IF(AZ439&gt;0.1,0.1,AZ439)</f>
        <v>0</v>
      </c>
      <c r="BB439" s="101">
        <f>AX439/D439</f>
        <v>2.9242735544467275</v>
      </c>
      <c r="BC439" s="101">
        <f>C439/AX439</f>
        <v>1.0686540198735321</v>
      </c>
      <c r="BD439" s="101">
        <f>AX439/E439</f>
        <v>1</v>
      </c>
    </row>
    <row r="440" spans="1:56" x14ac:dyDescent="0.2">
      <c r="A440" s="6" t="s">
        <v>1431</v>
      </c>
      <c r="B440" s="100">
        <v>462</v>
      </c>
      <c r="C440" s="13">
        <v>6687</v>
      </c>
      <c r="D440" s="13">
        <v>6687</v>
      </c>
      <c r="E440" s="13">
        <v>6687</v>
      </c>
      <c r="F440" s="13">
        <f>IF(C440=E440,1,0)</f>
        <v>1</v>
      </c>
      <c r="G440" s="13">
        <v>0</v>
      </c>
      <c r="H440" s="6">
        <f>VLOOKUP(B440,NEW_TRAIN_TEST!$A$2:$D$980,4,0)</f>
        <v>20</v>
      </c>
      <c r="I440" s="6" t="str">
        <f>VLOOKUP(B440,NEW_TRAIN_TEST!$A$2:$E$980,5,0)</f>
        <v>cavemen</v>
      </c>
      <c r="J440" s="101">
        <f>G440/H440</f>
        <v>0</v>
      </c>
      <c r="K440" s="101">
        <f>IF(J440&gt;0.3,0.3,J440)</f>
        <v>0</v>
      </c>
      <c r="L440" s="101">
        <f>E440/D440</f>
        <v>1</v>
      </c>
      <c r="M440" s="101">
        <f>E440/C440</f>
        <v>1</v>
      </c>
      <c r="N440" s="103">
        <v>6687</v>
      </c>
      <c r="O440" s="103">
        <v>0</v>
      </c>
      <c r="P440" s="104">
        <f>O440/H440</f>
        <v>0</v>
      </c>
      <c r="Q440" s="104">
        <f>IF(P440&gt;0.25,0.25,P440)</f>
        <v>0</v>
      </c>
      <c r="R440" s="101">
        <f>N440/D440</f>
        <v>1</v>
      </c>
      <c r="S440" s="101">
        <f>N440/C440</f>
        <v>1</v>
      </c>
      <c r="T440" s="101">
        <f>N440/E440</f>
        <v>1</v>
      </c>
      <c r="U440" s="103">
        <v>6687</v>
      </c>
      <c r="V440" s="103">
        <f>IF(W440&lt;O440,1,0)</f>
        <v>0</v>
      </c>
      <c r="W440" s="6">
        <v>0</v>
      </c>
      <c r="X440" s="101">
        <f>W440/H440</f>
        <v>0</v>
      </c>
      <c r="Y440" s="104">
        <f>IF(X440&gt;0.25,0.25,X440)</f>
        <v>0</v>
      </c>
      <c r="Z440" s="101">
        <f>U440/D440</f>
        <v>1</v>
      </c>
      <c r="AA440" s="101">
        <f>U440/C440</f>
        <v>1</v>
      </c>
      <c r="AB440" s="101">
        <f>U440/E440</f>
        <v>1</v>
      </c>
      <c r="AC440" s="103">
        <v>6687</v>
      </c>
      <c r="AD440" s="105">
        <v>0</v>
      </c>
      <c r="AE440" s="107">
        <f>AD440/H440</f>
        <v>0</v>
      </c>
      <c r="AF440" s="104">
        <f>IF(AE440&gt;0.3,0.3,AE440)</f>
        <v>0</v>
      </c>
      <c r="AG440" s="101">
        <f>AC440/D440</f>
        <v>1</v>
      </c>
      <c r="AH440" s="101">
        <f>C440/AC440</f>
        <v>1</v>
      </c>
      <c r="AI440" s="101">
        <f>AC440/E440</f>
        <v>1</v>
      </c>
      <c r="AJ440" s="103">
        <v>6687</v>
      </c>
      <c r="AK440" s="6">
        <v>0</v>
      </c>
      <c r="AL440" s="101">
        <f>AK440/H440</f>
        <v>0</v>
      </c>
      <c r="AM440" s="104">
        <f>IF(AL440&gt;0.3,0.3,AL440)</f>
        <v>0</v>
      </c>
      <c r="AN440" s="101">
        <f>AJ440/D440</f>
        <v>1</v>
      </c>
      <c r="AO440" s="101">
        <f>C440/AJ440</f>
        <v>1</v>
      </c>
      <c r="AP440" s="101">
        <f>AJ440/E440</f>
        <v>1</v>
      </c>
      <c r="AQ440" s="103">
        <v>6687</v>
      </c>
      <c r="AR440" s="103">
        <v>0</v>
      </c>
      <c r="AS440" s="101">
        <f>AR440/H440</f>
        <v>0</v>
      </c>
      <c r="AT440" s="104">
        <f>IF(AS440&gt;0.25,0.25,AS440)</f>
        <v>0</v>
      </c>
      <c r="AU440" s="101">
        <f>AQ440/D440</f>
        <v>1</v>
      </c>
      <c r="AV440" s="101">
        <f>C440/AQ440</f>
        <v>1</v>
      </c>
      <c r="AW440" s="101">
        <f>AQ440/E440</f>
        <v>1</v>
      </c>
      <c r="AX440" s="103">
        <v>6687</v>
      </c>
      <c r="AY440" s="6">
        <v>0</v>
      </c>
      <c r="AZ440" s="101">
        <f>AY440/H440</f>
        <v>0</v>
      </c>
      <c r="BA440" s="104">
        <f>IF(AZ440&gt;0.1,0.1,AZ440)</f>
        <v>0</v>
      </c>
      <c r="BB440" s="101">
        <f>AX440/D440</f>
        <v>1</v>
      </c>
      <c r="BC440" s="101">
        <f>C440/AX440</f>
        <v>1</v>
      </c>
      <c r="BD440" s="101">
        <f>AX440/E440</f>
        <v>1</v>
      </c>
    </row>
    <row r="441" spans="1:56" x14ac:dyDescent="0.2">
      <c r="A441" s="6" t="s">
        <v>1431</v>
      </c>
      <c r="B441" s="100">
        <v>463</v>
      </c>
      <c r="C441" s="13">
        <v>9666</v>
      </c>
      <c r="D441" s="13">
        <v>3159</v>
      </c>
      <c r="E441" s="13">
        <v>8956</v>
      </c>
      <c r="F441" s="13">
        <f>IF(C441=E441,1,0)</f>
        <v>0</v>
      </c>
      <c r="G441" s="13">
        <v>23</v>
      </c>
      <c r="H441" s="6">
        <f>VLOOKUP(B441,NEW_TRAIN_TEST!$A$2:$D$980,4,0)</f>
        <v>115</v>
      </c>
      <c r="I441" s="6" t="str">
        <f>VLOOKUP(B441,NEW_TRAIN_TEST!$A$2:$E$980,5,0)</f>
        <v>cavemen</v>
      </c>
      <c r="J441" s="101">
        <f>G441/H441</f>
        <v>0.2</v>
      </c>
      <c r="K441" s="101">
        <f>IF(J441&gt;0.3,0.3,J441)</f>
        <v>0.2</v>
      </c>
      <c r="L441" s="101">
        <f>E441/D441</f>
        <v>2.8350743906299463</v>
      </c>
      <c r="M441" s="101">
        <f>E441/C441</f>
        <v>0.92654665839023376</v>
      </c>
      <c r="N441" s="103">
        <v>8956</v>
      </c>
      <c r="O441" s="103">
        <v>0</v>
      </c>
      <c r="P441" s="104">
        <f>O441/H441</f>
        <v>0</v>
      </c>
      <c r="Q441" s="104">
        <f>IF(P441&gt;0.25,0.25,P441)</f>
        <v>0</v>
      </c>
      <c r="R441" s="101">
        <f>N441/D441</f>
        <v>2.8350743906299463</v>
      </c>
      <c r="S441" s="101">
        <f>N441/C441</f>
        <v>0.92654665839023376</v>
      </c>
      <c r="T441" s="101">
        <f>N441/E441</f>
        <v>1</v>
      </c>
      <c r="U441" s="103">
        <v>8956</v>
      </c>
      <c r="V441" s="103">
        <f>IF(W441&lt;O441,1,0)</f>
        <v>0</v>
      </c>
      <c r="W441" s="6">
        <v>0</v>
      </c>
      <c r="X441" s="101">
        <f>W441/H441</f>
        <v>0</v>
      </c>
      <c r="Y441" s="104">
        <f>IF(X441&gt;0.25,0.25,X441)</f>
        <v>0</v>
      </c>
      <c r="Z441" s="101">
        <f>U441/D441</f>
        <v>2.8350743906299463</v>
      </c>
      <c r="AA441" s="101">
        <f>U441/C441</f>
        <v>0.92654665839023376</v>
      </c>
      <c r="AB441" s="101">
        <f>U441/E441</f>
        <v>1</v>
      </c>
      <c r="AC441" s="103">
        <v>8956</v>
      </c>
      <c r="AD441" s="105">
        <v>0</v>
      </c>
      <c r="AE441" s="107">
        <f>AD441/H441</f>
        <v>0</v>
      </c>
      <c r="AF441" s="104">
        <f>IF(AE441&gt;0.3,0.3,AE441)</f>
        <v>0</v>
      </c>
      <c r="AG441" s="101">
        <f>AC441/D441</f>
        <v>2.8350743906299463</v>
      </c>
      <c r="AH441" s="101">
        <f>C441/AC441</f>
        <v>1.0792764627065654</v>
      </c>
      <c r="AI441" s="101">
        <f>AC441/E441</f>
        <v>1</v>
      </c>
      <c r="AJ441" s="103">
        <v>8956</v>
      </c>
      <c r="AK441" s="6">
        <v>0</v>
      </c>
      <c r="AL441" s="101">
        <f>AK441/H441</f>
        <v>0</v>
      </c>
      <c r="AM441" s="104">
        <f>IF(AL441&gt;0.3,0.3,AL441)</f>
        <v>0</v>
      </c>
      <c r="AN441" s="101">
        <f>AJ441/D441</f>
        <v>2.8350743906299463</v>
      </c>
      <c r="AO441" s="101">
        <f>C441/AJ441</f>
        <v>1.0792764627065654</v>
      </c>
      <c r="AP441" s="101">
        <f>AJ441/E441</f>
        <v>1</v>
      </c>
      <c r="AQ441" s="103">
        <v>8956</v>
      </c>
      <c r="AR441" s="103">
        <v>0</v>
      </c>
      <c r="AS441" s="101">
        <f>AR441/H441</f>
        <v>0</v>
      </c>
      <c r="AT441" s="104">
        <f>IF(AS441&gt;0.25,0.25,AS441)</f>
        <v>0</v>
      </c>
      <c r="AU441" s="101">
        <f>AQ441/D441</f>
        <v>2.8350743906299463</v>
      </c>
      <c r="AV441" s="101">
        <f>C441/AQ441</f>
        <v>1.0792764627065654</v>
      </c>
      <c r="AW441" s="101">
        <f>AQ441/E441</f>
        <v>1</v>
      </c>
      <c r="AX441" s="103">
        <v>8956</v>
      </c>
      <c r="AY441" s="6">
        <v>0</v>
      </c>
      <c r="AZ441" s="101">
        <f>AY441/H441</f>
        <v>0</v>
      </c>
      <c r="BA441" s="104">
        <f>IF(AZ441&gt;0.1,0.1,AZ441)</f>
        <v>0</v>
      </c>
      <c r="BB441" s="101">
        <f>AX441/D441</f>
        <v>2.8350743906299463</v>
      </c>
      <c r="BC441" s="101">
        <f>C441/AX441</f>
        <v>1.0792764627065654</v>
      </c>
      <c r="BD441" s="101">
        <f>AX441/E441</f>
        <v>1</v>
      </c>
    </row>
    <row r="442" spans="1:56" x14ac:dyDescent="0.2">
      <c r="A442" s="6" t="s">
        <v>1431</v>
      </c>
      <c r="B442" s="100">
        <v>464</v>
      </c>
      <c r="C442" s="13">
        <v>6593</v>
      </c>
      <c r="D442" s="13">
        <v>2206</v>
      </c>
      <c r="E442" s="13">
        <v>6363</v>
      </c>
      <c r="F442" s="13">
        <f>IF(C442=E442,1,0)</f>
        <v>0</v>
      </c>
      <c r="G442" s="13">
        <v>13</v>
      </c>
      <c r="H442" s="6">
        <f>VLOOKUP(B442,NEW_TRAIN_TEST!$A$2:$D$980,4,0)</f>
        <v>39</v>
      </c>
      <c r="I442" s="6" t="str">
        <f>VLOOKUP(B442,NEW_TRAIN_TEST!$A$2:$E$980,5,0)</f>
        <v>cavemen</v>
      </c>
      <c r="J442" s="101">
        <f>G442/H442</f>
        <v>0.33333333333333331</v>
      </c>
      <c r="K442" s="101">
        <f>IF(J442&gt;0.3,0.3,J442)</f>
        <v>0.3</v>
      </c>
      <c r="L442" s="101">
        <f>E442/D442</f>
        <v>2.884406165004533</v>
      </c>
      <c r="M442" s="101">
        <f>E442/C442</f>
        <v>0.96511451539511606</v>
      </c>
      <c r="N442" s="103">
        <v>6363</v>
      </c>
      <c r="O442" s="103">
        <v>0</v>
      </c>
      <c r="P442" s="104">
        <f>O442/H442</f>
        <v>0</v>
      </c>
      <c r="Q442" s="104">
        <f>IF(P442&gt;0.25,0.25,P442)</f>
        <v>0</v>
      </c>
      <c r="R442" s="101">
        <f>N442/D442</f>
        <v>2.884406165004533</v>
      </c>
      <c r="S442" s="101">
        <f>N442/C442</f>
        <v>0.96511451539511606</v>
      </c>
      <c r="T442" s="101">
        <f>N442/E442</f>
        <v>1</v>
      </c>
      <c r="U442" s="103">
        <v>6363</v>
      </c>
      <c r="V442" s="103">
        <f>IF(W442&lt;O442,1,0)</f>
        <v>0</v>
      </c>
      <c r="W442" s="6">
        <v>0</v>
      </c>
      <c r="X442" s="101">
        <f>W442/H442</f>
        <v>0</v>
      </c>
      <c r="Y442" s="104">
        <f>IF(X442&gt;0.25,0.25,X442)</f>
        <v>0</v>
      </c>
      <c r="Z442" s="101">
        <f>U442/D442</f>
        <v>2.884406165004533</v>
      </c>
      <c r="AA442" s="101">
        <f>U442/C442</f>
        <v>0.96511451539511606</v>
      </c>
      <c r="AB442" s="101">
        <f>U442/E442</f>
        <v>1</v>
      </c>
      <c r="AC442" s="103">
        <v>6363</v>
      </c>
      <c r="AD442" s="105">
        <v>0</v>
      </c>
      <c r="AE442" s="107">
        <f>AD442/H442</f>
        <v>0</v>
      </c>
      <c r="AF442" s="104">
        <f>IF(AE442&gt;0.3,0.3,AE442)</f>
        <v>0</v>
      </c>
      <c r="AG442" s="101">
        <f>AC442/D442</f>
        <v>2.884406165004533</v>
      </c>
      <c r="AH442" s="101">
        <f>C442/AC442</f>
        <v>1.0361464717900362</v>
      </c>
      <c r="AI442" s="101">
        <f>AC442/E442</f>
        <v>1</v>
      </c>
      <c r="AJ442" s="103">
        <v>6363</v>
      </c>
      <c r="AK442" s="6">
        <v>0</v>
      </c>
      <c r="AL442" s="101">
        <f>AK442/H442</f>
        <v>0</v>
      </c>
      <c r="AM442" s="104">
        <f>IF(AL442&gt;0.3,0.3,AL442)</f>
        <v>0</v>
      </c>
      <c r="AN442" s="101">
        <f>AJ442/D442</f>
        <v>2.884406165004533</v>
      </c>
      <c r="AO442" s="101">
        <f>C442/AJ442</f>
        <v>1.0361464717900362</v>
      </c>
      <c r="AP442" s="101">
        <f>AJ442/E442</f>
        <v>1</v>
      </c>
      <c r="AQ442" s="103">
        <v>6363</v>
      </c>
      <c r="AR442" s="103">
        <v>0</v>
      </c>
      <c r="AS442" s="101">
        <f>AR442/H442</f>
        <v>0</v>
      </c>
      <c r="AT442" s="104">
        <f>IF(AS442&gt;0.25,0.25,AS442)</f>
        <v>0</v>
      </c>
      <c r="AU442" s="101">
        <f>AQ442/D442</f>
        <v>2.884406165004533</v>
      </c>
      <c r="AV442" s="101">
        <f>C442/AQ442</f>
        <v>1.0361464717900362</v>
      </c>
      <c r="AW442" s="101">
        <f>AQ442/E442</f>
        <v>1</v>
      </c>
      <c r="AX442" s="103">
        <v>6363</v>
      </c>
      <c r="AY442" s="6">
        <v>0</v>
      </c>
      <c r="AZ442" s="101">
        <f>AY442/H442</f>
        <v>0</v>
      </c>
      <c r="BA442" s="104">
        <f>IF(AZ442&gt;0.1,0.1,AZ442)</f>
        <v>0</v>
      </c>
      <c r="BB442" s="101">
        <f>AX442/D442</f>
        <v>2.884406165004533</v>
      </c>
      <c r="BC442" s="101">
        <f>C442/AX442</f>
        <v>1.0361464717900362</v>
      </c>
      <c r="BD442" s="101">
        <f>AX442/E442</f>
        <v>1</v>
      </c>
    </row>
    <row r="443" spans="1:56" x14ac:dyDescent="0.2">
      <c r="A443" s="6" t="s">
        <v>1431</v>
      </c>
      <c r="B443" s="100">
        <v>465</v>
      </c>
      <c r="C443" s="13">
        <v>8254</v>
      </c>
      <c r="D443" s="13">
        <v>2167</v>
      </c>
      <c r="E443" s="13">
        <v>7701</v>
      </c>
      <c r="F443" s="13">
        <f>IF(C443=E443,1,0)</f>
        <v>0</v>
      </c>
      <c r="G443" s="13">
        <v>12</v>
      </c>
      <c r="H443" s="6">
        <f>VLOOKUP(B443,NEW_TRAIN_TEST!$A$2:$D$980,4,0)</f>
        <v>48</v>
      </c>
      <c r="I443" s="6" t="str">
        <f>VLOOKUP(B443,NEW_TRAIN_TEST!$A$2:$E$980,5,0)</f>
        <v>cavemen</v>
      </c>
      <c r="J443" s="101">
        <f>G443/H443</f>
        <v>0.25</v>
      </c>
      <c r="K443" s="101">
        <f>IF(J443&gt;0.3,0.3,J443)</f>
        <v>0.25</v>
      </c>
      <c r="L443" s="101">
        <f>E443/D443</f>
        <v>3.5537609598523305</v>
      </c>
      <c r="M443" s="101">
        <f>E443/C443</f>
        <v>0.93300218076084318</v>
      </c>
      <c r="N443" s="103">
        <v>7701</v>
      </c>
      <c r="O443" s="103">
        <v>0</v>
      </c>
      <c r="P443" s="104">
        <f>O443/H443</f>
        <v>0</v>
      </c>
      <c r="Q443" s="104">
        <f>IF(P443&gt;0.25,0.25,P443)</f>
        <v>0</v>
      </c>
      <c r="R443" s="101">
        <f>N443/D443</f>
        <v>3.5537609598523305</v>
      </c>
      <c r="S443" s="101">
        <f>N443/C443</f>
        <v>0.93300218076084318</v>
      </c>
      <c r="T443" s="101">
        <f>N443/E443</f>
        <v>1</v>
      </c>
      <c r="U443" s="103">
        <v>7701</v>
      </c>
      <c r="V443" s="103">
        <f>IF(W443&lt;O443,1,0)</f>
        <v>0</v>
      </c>
      <c r="W443" s="6">
        <v>0</v>
      </c>
      <c r="X443" s="101">
        <f>W443/H443</f>
        <v>0</v>
      </c>
      <c r="Y443" s="104">
        <f>IF(X443&gt;0.25,0.25,X443)</f>
        <v>0</v>
      </c>
      <c r="Z443" s="101">
        <f>U443/D443</f>
        <v>3.5537609598523305</v>
      </c>
      <c r="AA443" s="101">
        <f>U443/C443</f>
        <v>0.93300218076084318</v>
      </c>
      <c r="AB443" s="101">
        <f>U443/E443</f>
        <v>1</v>
      </c>
      <c r="AC443" s="103">
        <v>7701</v>
      </c>
      <c r="AD443" s="105">
        <v>0</v>
      </c>
      <c r="AE443" s="107">
        <f>AD443/H443</f>
        <v>0</v>
      </c>
      <c r="AF443" s="104">
        <f>IF(AE443&gt;0.3,0.3,AE443)</f>
        <v>0</v>
      </c>
      <c r="AG443" s="101">
        <f>AC443/D443</f>
        <v>3.5537609598523305</v>
      </c>
      <c r="AH443" s="101">
        <f>C443/AC443</f>
        <v>1.0718088559927281</v>
      </c>
      <c r="AI443" s="101">
        <f>AC443/E443</f>
        <v>1</v>
      </c>
      <c r="AJ443" s="103">
        <v>7701</v>
      </c>
      <c r="AK443" s="6">
        <v>0</v>
      </c>
      <c r="AL443" s="101">
        <f>AK443/H443</f>
        <v>0</v>
      </c>
      <c r="AM443" s="104">
        <f>IF(AL443&gt;0.3,0.3,AL443)</f>
        <v>0</v>
      </c>
      <c r="AN443" s="101">
        <f>AJ443/D443</f>
        <v>3.5537609598523305</v>
      </c>
      <c r="AO443" s="101">
        <f>C443/AJ443</f>
        <v>1.0718088559927281</v>
      </c>
      <c r="AP443" s="101">
        <f>AJ443/E443</f>
        <v>1</v>
      </c>
      <c r="AQ443" s="103">
        <v>7701</v>
      </c>
      <c r="AR443" s="103">
        <v>0</v>
      </c>
      <c r="AS443" s="101">
        <f>AR443/H443</f>
        <v>0</v>
      </c>
      <c r="AT443" s="104">
        <f>IF(AS443&gt;0.25,0.25,AS443)</f>
        <v>0</v>
      </c>
      <c r="AU443" s="101">
        <f>AQ443/D443</f>
        <v>3.5537609598523305</v>
      </c>
      <c r="AV443" s="101">
        <f>C443/AQ443</f>
        <v>1.0718088559927281</v>
      </c>
      <c r="AW443" s="101">
        <f>AQ443/E443</f>
        <v>1</v>
      </c>
      <c r="AX443" s="103">
        <v>7701</v>
      </c>
      <c r="AY443" s="6">
        <v>0</v>
      </c>
      <c r="AZ443" s="101">
        <f>AY443/H443</f>
        <v>0</v>
      </c>
      <c r="BA443" s="104">
        <f>IF(AZ443&gt;0.1,0.1,AZ443)</f>
        <v>0</v>
      </c>
      <c r="BB443" s="101">
        <f>AX443/D443</f>
        <v>3.5537609598523305</v>
      </c>
      <c r="BC443" s="101">
        <f>C443/AX443</f>
        <v>1.0718088559927281</v>
      </c>
      <c r="BD443" s="101">
        <f>AX443/E443</f>
        <v>1</v>
      </c>
    </row>
    <row r="444" spans="1:56" x14ac:dyDescent="0.2">
      <c r="A444" s="6" t="s">
        <v>1431</v>
      </c>
      <c r="B444" s="100">
        <v>466</v>
      </c>
      <c r="C444" s="13">
        <v>7965</v>
      </c>
      <c r="D444" s="13">
        <v>7824.5</v>
      </c>
      <c r="E444" s="13">
        <v>7953</v>
      </c>
      <c r="F444" s="13">
        <f>IF(C444=E444,1,0)</f>
        <v>0</v>
      </c>
      <c r="G444" s="13">
        <v>3</v>
      </c>
      <c r="H444" s="6">
        <f>VLOOKUP(B444,NEW_TRAIN_TEST!$A$2:$D$980,4,0)</f>
        <v>38</v>
      </c>
      <c r="I444" s="6" t="str">
        <f>VLOOKUP(B444,NEW_TRAIN_TEST!$A$2:$E$980,5,0)</f>
        <v>cavemen</v>
      </c>
      <c r="J444" s="101">
        <f>G444/H444</f>
        <v>7.8947368421052627E-2</v>
      </c>
      <c r="K444" s="101">
        <f>IF(J444&gt;0.3,0.3,J444)</f>
        <v>7.8947368421052627E-2</v>
      </c>
      <c r="L444" s="101">
        <f>E444/D444</f>
        <v>1.0164227746181864</v>
      </c>
      <c r="M444" s="101">
        <f>E444/C444</f>
        <v>0.99849340866290015</v>
      </c>
      <c r="N444" s="103">
        <v>7953</v>
      </c>
      <c r="O444" s="103">
        <v>1</v>
      </c>
      <c r="P444" s="104">
        <f>O444/H444</f>
        <v>2.6315789473684209E-2</v>
      </c>
      <c r="Q444" s="104">
        <f>IF(P444&gt;0.25,0.25,P444)</f>
        <v>2.6315789473684209E-2</v>
      </c>
      <c r="R444" s="101">
        <f>N444/D444</f>
        <v>1.0164227746181864</v>
      </c>
      <c r="S444" s="101">
        <f>N444/C444</f>
        <v>0.99849340866290015</v>
      </c>
      <c r="T444" s="101">
        <f>N444/E444</f>
        <v>1</v>
      </c>
      <c r="U444" s="103">
        <v>7953</v>
      </c>
      <c r="V444" s="103">
        <f>IF(W444&lt;O444,1,0)</f>
        <v>0</v>
      </c>
      <c r="W444" s="6">
        <v>1</v>
      </c>
      <c r="X444" s="101">
        <f>W444/H444</f>
        <v>2.6315789473684209E-2</v>
      </c>
      <c r="Y444" s="104">
        <f>IF(X444&gt;0.25,0.25,X444)</f>
        <v>2.6315789473684209E-2</v>
      </c>
      <c r="Z444" s="101">
        <f>U444/D444</f>
        <v>1.0164227746181864</v>
      </c>
      <c r="AA444" s="101">
        <f>U444/C444</f>
        <v>0.99849340866290015</v>
      </c>
      <c r="AB444" s="101">
        <f>U444/E444</f>
        <v>1</v>
      </c>
      <c r="AC444" s="103">
        <v>7953</v>
      </c>
      <c r="AD444" s="105">
        <v>1</v>
      </c>
      <c r="AE444" s="107">
        <f>AD444/H444</f>
        <v>2.6315789473684209E-2</v>
      </c>
      <c r="AF444" s="104">
        <f>IF(AE444&gt;0.3,0.3,AE444)</f>
        <v>2.6315789473684209E-2</v>
      </c>
      <c r="AG444" s="101">
        <f>AC444/D444</f>
        <v>1.0164227746181864</v>
      </c>
      <c r="AH444" s="101">
        <f>C444/AC444</f>
        <v>1.0015088645794039</v>
      </c>
      <c r="AI444" s="101">
        <f>AC444/E444</f>
        <v>1</v>
      </c>
      <c r="AJ444" s="103">
        <v>7953</v>
      </c>
      <c r="AK444" s="6">
        <v>1</v>
      </c>
      <c r="AL444" s="101">
        <f>AK444/H444</f>
        <v>2.6315789473684209E-2</v>
      </c>
      <c r="AM444" s="104">
        <f>IF(AL444&gt;0.3,0.3,AL444)</f>
        <v>2.6315789473684209E-2</v>
      </c>
      <c r="AN444" s="101">
        <f>AJ444/D444</f>
        <v>1.0164227746181864</v>
      </c>
      <c r="AO444" s="101">
        <f>C444/AJ444</f>
        <v>1.0015088645794039</v>
      </c>
      <c r="AP444" s="101">
        <f>AJ444/E444</f>
        <v>1</v>
      </c>
      <c r="AQ444" s="103">
        <v>7953</v>
      </c>
      <c r="AR444" s="103">
        <v>2</v>
      </c>
      <c r="AS444" s="101">
        <f>AR444/H444</f>
        <v>5.2631578947368418E-2</v>
      </c>
      <c r="AT444" s="104">
        <f>IF(AS444&gt;0.25,0.25,AS444)</f>
        <v>5.2631578947368418E-2</v>
      </c>
      <c r="AU444" s="101">
        <f>AQ444/D444</f>
        <v>1.0164227746181864</v>
      </c>
      <c r="AV444" s="101">
        <f>C444/AQ444</f>
        <v>1.0015088645794039</v>
      </c>
      <c r="AW444" s="101">
        <f>AQ444/E444</f>
        <v>1</v>
      </c>
      <c r="AX444" s="103">
        <v>7953</v>
      </c>
      <c r="AY444" s="6">
        <v>0</v>
      </c>
      <c r="AZ444" s="101">
        <f>AY444/H444</f>
        <v>0</v>
      </c>
      <c r="BA444" s="104">
        <f>IF(AZ444&gt;0.1,0.1,AZ444)</f>
        <v>0</v>
      </c>
      <c r="BB444" s="101">
        <f>AX444/D444</f>
        <v>1.0164227746181864</v>
      </c>
      <c r="BC444" s="101">
        <f>C444/AX444</f>
        <v>1.0015088645794039</v>
      </c>
      <c r="BD444" s="101">
        <f>AX444/E444</f>
        <v>1</v>
      </c>
    </row>
    <row r="445" spans="1:56" x14ac:dyDescent="0.2">
      <c r="A445" s="6" t="s">
        <v>1431</v>
      </c>
      <c r="B445" s="100">
        <v>467</v>
      </c>
      <c r="C445" s="13">
        <v>8802</v>
      </c>
      <c r="D445" s="13">
        <v>8370</v>
      </c>
      <c r="E445" s="13">
        <v>8729</v>
      </c>
      <c r="F445" s="13">
        <f>IF(C445=E445,1,0)</f>
        <v>0</v>
      </c>
      <c r="G445" s="13">
        <v>8</v>
      </c>
      <c r="H445" s="6">
        <f>VLOOKUP(B445,NEW_TRAIN_TEST!$A$2:$D$980,4,0)</f>
        <v>60</v>
      </c>
      <c r="I445" s="6" t="str">
        <f>VLOOKUP(B445,NEW_TRAIN_TEST!$A$2:$E$980,5,0)</f>
        <v>cavemen</v>
      </c>
      <c r="J445" s="101">
        <f>G445/H445</f>
        <v>0.13333333333333333</v>
      </c>
      <c r="K445" s="101">
        <f>IF(J445&gt;0.3,0.3,J445)</f>
        <v>0.13333333333333333</v>
      </c>
      <c r="L445" s="101">
        <f>E445/D445</f>
        <v>1.0428912783751494</v>
      </c>
      <c r="M445" s="101">
        <f>E445/C445</f>
        <v>0.99170643035673711</v>
      </c>
      <c r="N445" s="103">
        <v>8729</v>
      </c>
      <c r="O445" s="103">
        <v>2</v>
      </c>
      <c r="P445" s="104">
        <f>O445/H445</f>
        <v>3.3333333333333333E-2</v>
      </c>
      <c r="Q445" s="104">
        <f>IF(P445&gt;0.25,0.25,P445)</f>
        <v>3.3333333333333333E-2</v>
      </c>
      <c r="R445" s="101">
        <f>N445/D445</f>
        <v>1.0428912783751494</v>
      </c>
      <c r="S445" s="101">
        <f>N445/C445</f>
        <v>0.99170643035673711</v>
      </c>
      <c r="T445" s="101">
        <f>N445/E445</f>
        <v>1</v>
      </c>
      <c r="U445" s="103">
        <v>8729</v>
      </c>
      <c r="V445" s="103">
        <f>IF(W445&lt;O445,1,0)</f>
        <v>0</v>
      </c>
      <c r="W445" s="6">
        <v>2</v>
      </c>
      <c r="X445" s="101">
        <f>W445/H445</f>
        <v>3.3333333333333333E-2</v>
      </c>
      <c r="Y445" s="104">
        <f>IF(X445&gt;0.25,0.25,X445)</f>
        <v>3.3333333333333333E-2</v>
      </c>
      <c r="Z445" s="101">
        <f>U445/D445</f>
        <v>1.0428912783751494</v>
      </c>
      <c r="AA445" s="101">
        <f>U445/C445</f>
        <v>0.99170643035673711</v>
      </c>
      <c r="AB445" s="101">
        <f>U445/E445</f>
        <v>1</v>
      </c>
      <c r="AC445" s="103">
        <v>8729</v>
      </c>
      <c r="AD445" s="105">
        <v>2</v>
      </c>
      <c r="AE445" s="107">
        <f>AD445/H445</f>
        <v>3.3333333333333333E-2</v>
      </c>
      <c r="AF445" s="104">
        <f>IF(AE445&gt;0.3,0.3,AE445)</f>
        <v>3.3333333333333333E-2</v>
      </c>
      <c r="AG445" s="101">
        <f>AC445/D445</f>
        <v>1.0428912783751494</v>
      </c>
      <c r="AH445" s="101">
        <f>C445/AC445</f>
        <v>1.0083629281704662</v>
      </c>
      <c r="AI445" s="101">
        <f>AC445/E445</f>
        <v>1</v>
      </c>
      <c r="AJ445" s="103">
        <v>8729</v>
      </c>
      <c r="AK445" s="6">
        <v>2</v>
      </c>
      <c r="AL445" s="101">
        <f>AK445/H445</f>
        <v>3.3333333333333333E-2</v>
      </c>
      <c r="AM445" s="104">
        <f>IF(AL445&gt;0.3,0.3,AL445)</f>
        <v>3.3333333333333333E-2</v>
      </c>
      <c r="AN445" s="101">
        <f>AJ445/D445</f>
        <v>1.0428912783751494</v>
      </c>
      <c r="AO445" s="101">
        <f>C445/AJ445</f>
        <v>1.0083629281704662</v>
      </c>
      <c r="AP445" s="101">
        <f>AJ445/E445</f>
        <v>1</v>
      </c>
      <c r="AQ445" s="103">
        <v>8729</v>
      </c>
      <c r="AR445" s="103">
        <v>2</v>
      </c>
      <c r="AS445" s="101">
        <f>AR445/H445</f>
        <v>3.3333333333333333E-2</v>
      </c>
      <c r="AT445" s="104">
        <f>IF(AS445&gt;0.25,0.25,AS445)</f>
        <v>3.3333333333333333E-2</v>
      </c>
      <c r="AU445" s="101">
        <f>AQ445/D445</f>
        <v>1.0428912783751494</v>
      </c>
      <c r="AV445" s="101">
        <f>C445/AQ445</f>
        <v>1.0083629281704662</v>
      </c>
      <c r="AW445" s="101">
        <f>AQ445/E445</f>
        <v>1</v>
      </c>
      <c r="AX445" s="103">
        <v>8729</v>
      </c>
      <c r="AY445" s="6">
        <v>1</v>
      </c>
      <c r="AZ445" s="101">
        <f>AY445/H445</f>
        <v>1.6666666666666666E-2</v>
      </c>
      <c r="BA445" s="104">
        <f>IF(AZ445&gt;0.1,0.1,AZ445)</f>
        <v>1.6666666666666666E-2</v>
      </c>
      <c r="BB445" s="101">
        <f>AX445/D445</f>
        <v>1.0428912783751494</v>
      </c>
      <c r="BC445" s="101">
        <f>C445/AX445</f>
        <v>1.0083629281704662</v>
      </c>
      <c r="BD445" s="101">
        <f>AX445/E445</f>
        <v>1</v>
      </c>
    </row>
    <row r="446" spans="1:56" x14ac:dyDescent="0.2">
      <c r="A446" s="6" t="s">
        <v>1431</v>
      </c>
      <c r="B446" s="100">
        <v>468</v>
      </c>
      <c r="C446" s="13">
        <v>10241</v>
      </c>
      <c r="D446" s="13">
        <v>3555</v>
      </c>
      <c r="E446" s="13">
        <v>9540</v>
      </c>
      <c r="F446" s="13">
        <f>IF(C446=E446,1,0)</f>
        <v>0</v>
      </c>
      <c r="G446" s="13">
        <v>29</v>
      </c>
      <c r="H446" s="6">
        <f>VLOOKUP(B446,NEW_TRAIN_TEST!$A$2:$D$980,4,0)</f>
        <v>116</v>
      </c>
      <c r="I446" s="6" t="str">
        <f>VLOOKUP(B446,NEW_TRAIN_TEST!$A$2:$E$980,5,0)</f>
        <v>cavemen</v>
      </c>
      <c r="J446" s="101">
        <f>G446/H446</f>
        <v>0.25</v>
      </c>
      <c r="K446" s="101">
        <f>IF(J446&gt;0.3,0.3,J446)</f>
        <v>0.25</v>
      </c>
      <c r="L446" s="101">
        <f>E446/D446</f>
        <v>2.6835443037974684</v>
      </c>
      <c r="M446" s="101">
        <f>E446/C446</f>
        <v>0.93154965335416462</v>
      </c>
      <c r="N446" s="103">
        <v>9540</v>
      </c>
      <c r="O446" s="103">
        <v>0</v>
      </c>
      <c r="P446" s="104">
        <f>O446/H446</f>
        <v>0</v>
      </c>
      <c r="Q446" s="104">
        <f>IF(P446&gt;0.25,0.25,P446)</f>
        <v>0</v>
      </c>
      <c r="R446" s="101">
        <f>N446/D446</f>
        <v>2.6835443037974684</v>
      </c>
      <c r="S446" s="101">
        <f>N446/C446</f>
        <v>0.93154965335416462</v>
      </c>
      <c r="T446" s="101">
        <f>N446/E446</f>
        <v>1</v>
      </c>
      <c r="U446" s="103">
        <v>9540</v>
      </c>
      <c r="V446" s="103">
        <f>IF(W446&lt;O446,1,0)</f>
        <v>0</v>
      </c>
      <c r="W446" s="6">
        <v>0</v>
      </c>
      <c r="X446" s="101">
        <f>W446/H446</f>
        <v>0</v>
      </c>
      <c r="Y446" s="104">
        <f>IF(X446&gt;0.25,0.25,X446)</f>
        <v>0</v>
      </c>
      <c r="Z446" s="101">
        <f>U446/D446</f>
        <v>2.6835443037974684</v>
      </c>
      <c r="AA446" s="101">
        <f>U446/C446</f>
        <v>0.93154965335416462</v>
      </c>
      <c r="AB446" s="101">
        <f>U446/E446</f>
        <v>1</v>
      </c>
      <c r="AC446" s="103">
        <v>9540</v>
      </c>
      <c r="AD446" s="105">
        <v>0</v>
      </c>
      <c r="AE446" s="107">
        <f>AD446/H446</f>
        <v>0</v>
      </c>
      <c r="AF446" s="104">
        <f>IF(AE446&gt;0.3,0.3,AE446)</f>
        <v>0</v>
      </c>
      <c r="AG446" s="101">
        <f>AC446/D446</f>
        <v>2.6835443037974684</v>
      </c>
      <c r="AH446" s="101">
        <f>C446/AC446</f>
        <v>1.0734800838574423</v>
      </c>
      <c r="AI446" s="101">
        <f>AC446/E446</f>
        <v>1</v>
      </c>
      <c r="AJ446" s="103">
        <v>9540</v>
      </c>
      <c r="AK446" s="6">
        <v>0</v>
      </c>
      <c r="AL446" s="101">
        <f>AK446/H446</f>
        <v>0</v>
      </c>
      <c r="AM446" s="104">
        <f>IF(AL446&gt;0.3,0.3,AL446)</f>
        <v>0</v>
      </c>
      <c r="AN446" s="101">
        <f>AJ446/D446</f>
        <v>2.6835443037974684</v>
      </c>
      <c r="AO446" s="101">
        <f>C446/AJ446</f>
        <v>1.0734800838574423</v>
      </c>
      <c r="AP446" s="101">
        <f>AJ446/E446</f>
        <v>1</v>
      </c>
      <c r="AQ446" s="103">
        <v>9540</v>
      </c>
      <c r="AR446" s="103">
        <v>0</v>
      </c>
      <c r="AS446" s="101">
        <f>AR446/H446</f>
        <v>0</v>
      </c>
      <c r="AT446" s="104">
        <f>IF(AS446&gt;0.25,0.25,AS446)</f>
        <v>0</v>
      </c>
      <c r="AU446" s="101">
        <f>AQ446/D446</f>
        <v>2.6835443037974684</v>
      </c>
      <c r="AV446" s="101">
        <f>C446/AQ446</f>
        <v>1.0734800838574423</v>
      </c>
      <c r="AW446" s="101">
        <f>AQ446/E446</f>
        <v>1</v>
      </c>
      <c r="AX446" s="103">
        <v>9540</v>
      </c>
      <c r="AY446" s="6">
        <v>0</v>
      </c>
      <c r="AZ446" s="101">
        <f>AY446/H446</f>
        <v>0</v>
      </c>
      <c r="BA446" s="104">
        <f>IF(AZ446&gt;0.1,0.1,AZ446)</f>
        <v>0</v>
      </c>
      <c r="BB446" s="101">
        <f>AX446/D446</f>
        <v>2.6835443037974684</v>
      </c>
      <c r="BC446" s="101">
        <f>C446/AX446</f>
        <v>1.0734800838574423</v>
      </c>
      <c r="BD446" s="101">
        <f>AX446/E446</f>
        <v>1</v>
      </c>
    </row>
    <row r="447" spans="1:56" x14ac:dyDescent="0.2">
      <c r="A447" s="6" t="s">
        <v>1431</v>
      </c>
      <c r="B447" s="100">
        <v>469</v>
      </c>
      <c r="C447" s="13">
        <v>8655</v>
      </c>
      <c r="D447" s="13">
        <v>3198</v>
      </c>
      <c r="E447" s="13">
        <v>8547</v>
      </c>
      <c r="F447" s="13">
        <f>IF(C447=E447,1,0)</f>
        <v>0</v>
      </c>
      <c r="G447" s="13">
        <v>23</v>
      </c>
      <c r="H447" s="6">
        <f>VLOOKUP(B447,NEW_TRAIN_TEST!$A$2:$D$980,4,0)</f>
        <v>69</v>
      </c>
      <c r="I447" s="6" t="str">
        <f>VLOOKUP(B447,NEW_TRAIN_TEST!$A$2:$E$980,5,0)</f>
        <v>cavemen</v>
      </c>
      <c r="J447" s="101">
        <f>G447/H447</f>
        <v>0.33333333333333331</v>
      </c>
      <c r="K447" s="101">
        <f>IF(J447&gt;0.3,0.3,J447)</f>
        <v>0.3</v>
      </c>
      <c r="L447" s="101">
        <f>E447/D447</f>
        <v>2.6726078799249531</v>
      </c>
      <c r="M447" s="101">
        <f>E447/C447</f>
        <v>0.98752166377816286</v>
      </c>
      <c r="N447" s="103">
        <v>8547</v>
      </c>
      <c r="O447" s="103">
        <v>0</v>
      </c>
      <c r="P447" s="104">
        <f>O447/H447</f>
        <v>0</v>
      </c>
      <c r="Q447" s="104">
        <f>IF(P447&gt;0.25,0.25,P447)</f>
        <v>0</v>
      </c>
      <c r="R447" s="101">
        <f>N447/D447</f>
        <v>2.6726078799249531</v>
      </c>
      <c r="S447" s="101">
        <f>N447/C447</f>
        <v>0.98752166377816286</v>
      </c>
      <c r="T447" s="101">
        <f>N447/E447</f>
        <v>1</v>
      </c>
      <c r="U447" s="103">
        <v>8547</v>
      </c>
      <c r="V447" s="103">
        <f>IF(W447&lt;O447,1,0)</f>
        <v>0</v>
      </c>
      <c r="W447" s="6">
        <v>0</v>
      </c>
      <c r="X447" s="101">
        <f>W447/H447</f>
        <v>0</v>
      </c>
      <c r="Y447" s="104">
        <f>IF(X447&gt;0.25,0.25,X447)</f>
        <v>0</v>
      </c>
      <c r="Z447" s="101">
        <f>U447/D447</f>
        <v>2.6726078799249531</v>
      </c>
      <c r="AA447" s="101">
        <f>U447/C447</f>
        <v>0.98752166377816286</v>
      </c>
      <c r="AB447" s="101">
        <f>U447/E447</f>
        <v>1</v>
      </c>
      <c r="AC447" s="103">
        <v>8547</v>
      </c>
      <c r="AD447" s="105">
        <v>0</v>
      </c>
      <c r="AE447" s="107">
        <f>AD447/H447</f>
        <v>0</v>
      </c>
      <c r="AF447" s="104">
        <f>IF(AE447&gt;0.3,0.3,AE447)</f>
        <v>0</v>
      </c>
      <c r="AG447" s="101">
        <f>AC447/D447</f>
        <v>2.6726078799249531</v>
      </c>
      <c r="AH447" s="101">
        <f>C447/AC447</f>
        <v>1.0126360126360126</v>
      </c>
      <c r="AI447" s="101">
        <f>AC447/E447</f>
        <v>1</v>
      </c>
      <c r="AJ447" s="103">
        <v>8547</v>
      </c>
      <c r="AK447" s="6">
        <v>0</v>
      </c>
      <c r="AL447" s="101">
        <f>AK447/H447</f>
        <v>0</v>
      </c>
      <c r="AM447" s="104">
        <f>IF(AL447&gt;0.3,0.3,AL447)</f>
        <v>0</v>
      </c>
      <c r="AN447" s="101">
        <f>AJ447/D447</f>
        <v>2.6726078799249531</v>
      </c>
      <c r="AO447" s="101">
        <f>C447/AJ447</f>
        <v>1.0126360126360126</v>
      </c>
      <c r="AP447" s="101">
        <f>AJ447/E447</f>
        <v>1</v>
      </c>
      <c r="AQ447" s="103">
        <v>8547</v>
      </c>
      <c r="AR447" s="103">
        <v>0</v>
      </c>
      <c r="AS447" s="101">
        <f>AR447/H447</f>
        <v>0</v>
      </c>
      <c r="AT447" s="104">
        <f>IF(AS447&gt;0.25,0.25,AS447)</f>
        <v>0</v>
      </c>
      <c r="AU447" s="101">
        <f>AQ447/D447</f>
        <v>2.6726078799249531</v>
      </c>
      <c r="AV447" s="101">
        <f>C447/AQ447</f>
        <v>1.0126360126360126</v>
      </c>
      <c r="AW447" s="101">
        <f>AQ447/E447</f>
        <v>1</v>
      </c>
      <c r="AX447" s="103">
        <v>8547</v>
      </c>
      <c r="AY447" s="6">
        <v>0</v>
      </c>
      <c r="AZ447" s="101">
        <f>AY447/H447</f>
        <v>0</v>
      </c>
      <c r="BA447" s="104">
        <f>IF(AZ447&gt;0.1,0.1,AZ447)</f>
        <v>0</v>
      </c>
      <c r="BB447" s="101">
        <f>AX447/D447</f>
        <v>2.6726078799249531</v>
      </c>
      <c r="BC447" s="101">
        <f>C447/AX447</f>
        <v>1.0126360126360126</v>
      </c>
      <c r="BD447" s="101">
        <f>AX447/E447</f>
        <v>1</v>
      </c>
    </row>
    <row r="448" spans="1:56" x14ac:dyDescent="0.2">
      <c r="A448" s="6" t="s">
        <v>1431</v>
      </c>
      <c r="B448" s="100">
        <v>470</v>
      </c>
      <c r="C448" s="13">
        <v>9109</v>
      </c>
      <c r="D448" s="13">
        <v>2989</v>
      </c>
      <c r="E448" s="13">
        <v>8936.5</v>
      </c>
      <c r="F448" s="13">
        <f>IF(C448=E448,1,0)</f>
        <v>0</v>
      </c>
      <c r="G448" s="13">
        <v>59</v>
      </c>
      <c r="H448" s="6">
        <f>VLOOKUP(B448,NEW_TRAIN_TEST!$A$2:$D$980,4,0)</f>
        <v>110</v>
      </c>
      <c r="I448" s="6" t="str">
        <f>VLOOKUP(B448,NEW_TRAIN_TEST!$A$2:$E$980,5,0)</f>
        <v>cavemen</v>
      </c>
      <c r="J448" s="101">
        <f>G448/H448</f>
        <v>0.53636363636363638</v>
      </c>
      <c r="K448" s="101">
        <f>IF(J448&gt;0.3,0.3,J448)</f>
        <v>0.3</v>
      </c>
      <c r="L448" s="101">
        <f>E448/D448</f>
        <v>2.989795918367347</v>
      </c>
      <c r="M448" s="101">
        <f>E448/C448</f>
        <v>0.98106268525633988</v>
      </c>
      <c r="N448" s="103">
        <v>8936.5</v>
      </c>
      <c r="O448" s="103">
        <v>30</v>
      </c>
      <c r="P448" s="104">
        <f>O448/H448</f>
        <v>0.27272727272727271</v>
      </c>
      <c r="Q448" s="104">
        <f>IF(P448&gt;0.25,0.25,P448)</f>
        <v>0.25</v>
      </c>
      <c r="R448" s="101">
        <f>N448/D448</f>
        <v>2.989795918367347</v>
      </c>
      <c r="S448" s="101">
        <f>N448/C448</f>
        <v>0.98106268525633988</v>
      </c>
      <c r="T448" s="101">
        <f>N448/E448</f>
        <v>1</v>
      </c>
      <c r="U448" s="103">
        <v>8936.5</v>
      </c>
      <c r="V448" s="103">
        <f>IF(W448&lt;O448,1,0)</f>
        <v>0</v>
      </c>
      <c r="W448" s="6">
        <v>33</v>
      </c>
      <c r="X448" s="101">
        <f>W448/H448</f>
        <v>0.3</v>
      </c>
      <c r="Y448" s="104">
        <f>IF(X448&gt;0.25,0.25,X448)</f>
        <v>0.25</v>
      </c>
      <c r="Z448" s="101">
        <f>U448/D448</f>
        <v>2.989795918367347</v>
      </c>
      <c r="AA448" s="101">
        <f>U448/C448</f>
        <v>0.98106268525633988</v>
      </c>
      <c r="AB448" s="101">
        <f>U448/E448</f>
        <v>1</v>
      </c>
      <c r="AC448" s="103">
        <v>8936.5</v>
      </c>
      <c r="AD448" s="105">
        <v>36</v>
      </c>
      <c r="AE448" s="107">
        <f>AD448/H448</f>
        <v>0.32727272727272727</v>
      </c>
      <c r="AF448" s="104">
        <f>IF(AE448&gt;0.3,0.3,AE448)</f>
        <v>0.3</v>
      </c>
      <c r="AG448" s="101">
        <f>AC448/D448</f>
        <v>2.989795918367347</v>
      </c>
      <c r="AH448" s="101">
        <f>C448/AC448</f>
        <v>1.0193028590611537</v>
      </c>
      <c r="AI448" s="101">
        <f>AC448/E448</f>
        <v>1</v>
      </c>
      <c r="AJ448" s="103">
        <v>8936.5</v>
      </c>
      <c r="AK448" s="6">
        <v>38</v>
      </c>
      <c r="AL448" s="101">
        <f>AK448/H448</f>
        <v>0.34545454545454546</v>
      </c>
      <c r="AM448" s="104">
        <f>IF(AL448&gt;0.3,0.3,AL448)</f>
        <v>0.3</v>
      </c>
      <c r="AN448" s="101">
        <f>AJ448/D448</f>
        <v>2.989795918367347</v>
      </c>
      <c r="AO448" s="101">
        <f>C448/AJ448</f>
        <v>1.0193028590611537</v>
      </c>
      <c r="AP448" s="101">
        <f>AJ448/E448</f>
        <v>1</v>
      </c>
      <c r="AQ448" s="103">
        <v>8936.5</v>
      </c>
      <c r="AR448" s="103">
        <v>3</v>
      </c>
      <c r="AS448" s="101">
        <f>AR448/H448</f>
        <v>2.7272727272727271E-2</v>
      </c>
      <c r="AT448" s="104">
        <f>IF(AS448&gt;0.25,0.25,AS448)</f>
        <v>2.7272727272727271E-2</v>
      </c>
      <c r="AU448" s="101">
        <f>AQ448/D448</f>
        <v>2.989795918367347</v>
      </c>
      <c r="AV448" s="101">
        <f>C448/AQ448</f>
        <v>1.0193028590611537</v>
      </c>
      <c r="AW448" s="101">
        <f>AQ448/E448</f>
        <v>1</v>
      </c>
      <c r="AX448" s="103">
        <v>8936.5</v>
      </c>
      <c r="AY448" s="6">
        <v>4</v>
      </c>
      <c r="AZ448" s="101">
        <f>AY448/H448</f>
        <v>3.6363636363636362E-2</v>
      </c>
      <c r="BA448" s="104">
        <f>IF(AZ448&gt;0.1,0.1,AZ448)</f>
        <v>3.6363636363636362E-2</v>
      </c>
      <c r="BB448" s="101">
        <f>AX448/D448</f>
        <v>2.989795918367347</v>
      </c>
      <c r="BC448" s="101">
        <f>C448/AX448</f>
        <v>1.0193028590611537</v>
      </c>
      <c r="BD448" s="101">
        <f>AX448/E448</f>
        <v>1</v>
      </c>
    </row>
    <row r="449" spans="1:56" x14ac:dyDescent="0.2">
      <c r="A449" s="6" t="s">
        <v>1431</v>
      </c>
      <c r="B449" s="100">
        <v>471</v>
      </c>
      <c r="C449" s="13">
        <v>9232</v>
      </c>
      <c r="D449" s="13">
        <v>3164</v>
      </c>
      <c r="E449" s="13">
        <v>8072</v>
      </c>
      <c r="F449" s="13">
        <f>IF(C449=E449,1,0)</f>
        <v>0</v>
      </c>
      <c r="G449" s="13">
        <v>22</v>
      </c>
      <c r="H449" s="6">
        <f>VLOOKUP(B449,NEW_TRAIN_TEST!$A$2:$D$980,4,0)</f>
        <v>66</v>
      </c>
      <c r="I449" s="6" t="str">
        <f>VLOOKUP(B449,NEW_TRAIN_TEST!$A$2:$E$980,5,0)</f>
        <v>cavemen</v>
      </c>
      <c r="J449" s="101">
        <f>G449/H449</f>
        <v>0.33333333333333331</v>
      </c>
      <c r="K449" s="101">
        <f>IF(J449&gt;0.3,0.3,J449)</f>
        <v>0.3</v>
      </c>
      <c r="L449" s="101">
        <f>E449/D449</f>
        <v>2.5512010113780024</v>
      </c>
      <c r="M449" s="101">
        <f>E449/C449</f>
        <v>0.8743500866551126</v>
      </c>
      <c r="N449" s="103">
        <v>8072</v>
      </c>
      <c r="O449" s="103">
        <v>0</v>
      </c>
      <c r="P449" s="104">
        <f>O449/H449</f>
        <v>0</v>
      </c>
      <c r="Q449" s="104">
        <f>IF(P449&gt;0.25,0.25,P449)</f>
        <v>0</v>
      </c>
      <c r="R449" s="101">
        <f>N449/D449</f>
        <v>2.5512010113780024</v>
      </c>
      <c r="S449" s="101">
        <f>N449/C449</f>
        <v>0.8743500866551126</v>
      </c>
      <c r="T449" s="101">
        <f>N449/E449</f>
        <v>1</v>
      </c>
      <c r="U449" s="103">
        <v>8072</v>
      </c>
      <c r="V449" s="103">
        <f>IF(W449&lt;O449,1,0)</f>
        <v>0</v>
      </c>
      <c r="W449" s="6">
        <v>0</v>
      </c>
      <c r="X449" s="101">
        <f>W449/H449</f>
        <v>0</v>
      </c>
      <c r="Y449" s="104">
        <f>IF(X449&gt;0.25,0.25,X449)</f>
        <v>0</v>
      </c>
      <c r="Z449" s="101">
        <f>U449/D449</f>
        <v>2.5512010113780024</v>
      </c>
      <c r="AA449" s="101">
        <f>U449/C449</f>
        <v>0.8743500866551126</v>
      </c>
      <c r="AB449" s="101">
        <f>U449/E449</f>
        <v>1</v>
      </c>
      <c r="AC449" s="103">
        <v>8072</v>
      </c>
      <c r="AD449" s="105">
        <v>0</v>
      </c>
      <c r="AE449" s="107">
        <f>AD449/H449</f>
        <v>0</v>
      </c>
      <c r="AF449" s="104">
        <f>IF(AE449&gt;0.3,0.3,AE449)</f>
        <v>0</v>
      </c>
      <c r="AG449" s="101">
        <f>AC449/D449</f>
        <v>2.5512010113780024</v>
      </c>
      <c r="AH449" s="101">
        <f>C449/AC449</f>
        <v>1.1437066402378593</v>
      </c>
      <c r="AI449" s="101">
        <f>AC449/E449</f>
        <v>1</v>
      </c>
      <c r="AJ449" s="103">
        <v>8072</v>
      </c>
      <c r="AK449" s="6">
        <v>0</v>
      </c>
      <c r="AL449" s="101">
        <f>AK449/H449</f>
        <v>0</v>
      </c>
      <c r="AM449" s="104">
        <f>IF(AL449&gt;0.3,0.3,AL449)</f>
        <v>0</v>
      </c>
      <c r="AN449" s="101">
        <f>AJ449/D449</f>
        <v>2.5512010113780024</v>
      </c>
      <c r="AO449" s="101">
        <f>C449/AJ449</f>
        <v>1.1437066402378593</v>
      </c>
      <c r="AP449" s="101">
        <f>AJ449/E449</f>
        <v>1</v>
      </c>
      <c r="AQ449" s="103">
        <v>8072</v>
      </c>
      <c r="AR449" s="103">
        <v>0</v>
      </c>
      <c r="AS449" s="101">
        <f>AR449/H449</f>
        <v>0</v>
      </c>
      <c r="AT449" s="104">
        <f>IF(AS449&gt;0.25,0.25,AS449)</f>
        <v>0</v>
      </c>
      <c r="AU449" s="101">
        <f>AQ449/D449</f>
        <v>2.5512010113780024</v>
      </c>
      <c r="AV449" s="101">
        <f>C449/AQ449</f>
        <v>1.1437066402378593</v>
      </c>
      <c r="AW449" s="101">
        <f>AQ449/E449</f>
        <v>1</v>
      </c>
      <c r="AX449" s="103">
        <v>8072</v>
      </c>
      <c r="AY449" s="6">
        <v>0</v>
      </c>
      <c r="AZ449" s="101">
        <f>AY449/H449</f>
        <v>0</v>
      </c>
      <c r="BA449" s="104">
        <f>IF(AZ449&gt;0.1,0.1,AZ449)</f>
        <v>0</v>
      </c>
      <c r="BB449" s="101">
        <f>AX449/D449</f>
        <v>2.5512010113780024</v>
      </c>
      <c r="BC449" s="101">
        <f>C449/AX449</f>
        <v>1.1437066402378593</v>
      </c>
      <c r="BD449" s="101">
        <f>AX449/E449</f>
        <v>1</v>
      </c>
    </row>
    <row r="450" spans="1:56" x14ac:dyDescent="0.2">
      <c r="A450" s="6" t="s">
        <v>1431</v>
      </c>
      <c r="B450" s="100">
        <v>472</v>
      </c>
      <c r="C450" s="13">
        <v>8680</v>
      </c>
      <c r="D450" s="13">
        <v>2649</v>
      </c>
      <c r="E450" s="13">
        <v>8373.5</v>
      </c>
      <c r="F450" s="13">
        <f>IF(C450=E450,1,0)</f>
        <v>0</v>
      </c>
      <c r="G450" s="13">
        <v>17</v>
      </c>
      <c r="H450" s="6">
        <f>VLOOKUP(B450,NEW_TRAIN_TEST!$A$2:$D$980,4,0)</f>
        <v>85</v>
      </c>
      <c r="I450" s="6" t="str">
        <f>VLOOKUP(B450,NEW_TRAIN_TEST!$A$2:$E$980,5,0)</f>
        <v>cavemen</v>
      </c>
      <c r="J450" s="101">
        <f>G450/H450</f>
        <v>0.2</v>
      </c>
      <c r="K450" s="101">
        <f>IF(J450&gt;0.3,0.3,J450)</f>
        <v>0.2</v>
      </c>
      <c r="L450" s="101">
        <f>E450/D450</f>
        <v>3.1610041525103814</v>
      </c>
      <c r="M450" s="101">
        <f>E450/C450</f>
        <v>0.96468894009216588</v>
      </c>
      <c r="N450" s="103">
        <v>8373.5</v>
      </c>
      <c r="O450" s="103">
        <v>0</v>
      </c>
      <c r="P450" s="104">
        <f>O450/H450</f>
        <v>0</v>
      </c>
      <c r="Q450" s="104">
        <f>IF(P450&gt;0.25,0.25,P450)</f>
        <v>0</v>
      </c>
      <c r="R450" s="101">
        <f>N450/D450</f>
        <v>3.1610041525103814</v>
      </c>
      <c r="S450" s="101">
        <f>N450/C450</f>
        <v>0.96468894009216588</v>
      </c>
      <c r="T450" s="101">
        <f>N450/E450</f>
        <v>1</v>
      </c>
      <c r="U450" s="103">
        <v>8373.5</v>
      </c>
      <c r="V450" s="103">
        <f>IF(W450&lt;O450,1,0)</f>
        <v>0</v>
      </c>
      <c r="W450" s="6">
        <v>0</v>
      </c>
      <c r="X450" s="101">
        <f>W450/H450</f>
        <v>0</v>
      </c>
      <c r="Y450" s="104">
        <f>IF(X450&gt;0.25,0.25,X450)</f>
        <v>0</v>
      </c>
      <c r="Z450" s="101">
        <f>U450/D450</f>
        <v>3.1610041525103814</v>
      </c>
      <c r="AA450" s="101">
        <f>U450/C450</f>
        <v>0.96468894009216588</v>
      </c>
      <c r="AB450" s="101">
        <f>U450/E450</f>
        <v>1</v>
      </c>
      <c r="AC450" s="103">
        <v>8373.5</v>
      </c>
      <c r="AD450" s="105">
        <v>0</v>
      </c>
      <c r="AE450" s="107">
        <f>AD450/H450</f>
        <v>0</v>
      </c>
      <c r="AF450" s="104">
        <f>IF(AE450&gt;0.3,0.3,AE450)</f>
        <v>0</v>
      </c>
      <c r="AG450" s="101">
        <f>AC450/D450</f>
        <v>3.1610041525103814</v>
      </c>
      <c r="AH450" s="101">
        <f>C450/AC450</f>
        <v>1.0366035707887979</v>
      </c>
      <c r="AI450" s="101">
        <f>AC450/E450</f>
        <v>1</v>
      </c>
      <c r="AJ450" s="103">
        <v>8373.5</v>
      </c>
      <c r="AK450" s="6">
        <v>0</v>
      </c>
      <c r="AL450" s="101">
        <f>AK450/H450</f>
        <v>0</v>
      </c>
      <c r="AM450" s="104">
        <f>IF(AL450&gt;0.3,0.3,AL450)</f>
        <v>0</v>
      </c>
      <c r="AN450" s="101">
        <f>AJ450/D450</f>
        <v>3.1610041525103814</v>
      </c>
      <c r="AO450" s="101">
        <f>C450/AJ450</f>
        <v>1.0366035707887979</v>
      </c>
      <c r="AP450" s="101">
        <f>AJ450/E450</f>
        <v>1</v>
      </c>
      <c r="AQ450" s="103">
        <v>8373.5</v>
      </c>
      <c r="AR450" s="103">
        <v>0</v>
      </c>
      <c r="AS450" s="101">
        <f>AR450/H450</f>
        <v>0</v>
      </c>
      <c r="AT450" s="104">
        <f>IF(AS450&gt;0.25,0.25,AS450)</f>
        <v>0</v>
      </c>
      <c r="AU450" s="101">
        <f>AQ450/D450</f>
        <v>3.1610041525103814</v>
      </c>
      <c r="AV450" s="101">
        <f>C450/AQ450</f>
        <v>1.0366035707887979</v>
      </c>
      <c r="AW450" s="101">
        <f>AQ450/E450</f>
        <v>1</v>
      </c>
      <c r="AX450" s="103">
        <v>8373.5</v>
      </c>
      <c r="AY450" s="6">
        <v>0</v>
      </c>
      <c r="AZ450" s="101">
        <f>AY450/H450</f>
        <v>0</v>
      </c>
      <c r="BA450" s="104">
        <f>IF(AZ450&gt;0.1,0.1,AZ450)</f>
        <v>0</v>
      </c>
      <c r="BB450" s="101">
        <f>AX450/D450</f>
        <v>3.1610041525103814</v>
      </c>
      <c r="BC450" s="101">
        <f>C450/AX450</f>
        <v>1.0366035707887979</v>
      </c>
      <c r="BD450" s="101">
        <f>AX450/E450</f>
        <v>1</v>
      </c>
    </row>
    <row r="451" spans="1:56" x14ac:dyDescent="0.2">
      <c r="A451" s="6" t="s">
        <v>1431</v>
      </c>
      <c r="B451" s="100">
        <v>473</v>
      </c>
      <c r="C451" s="13">
        <v>8284</v>
      </c>
      <c r="D451" s="13">
        <v>2865</v>
      </c>
      <c r="E451" s="13">
        <v>8284</v>
      </c>
      <c r="F451" s="13">
        <f>IF(C451=E451,1,0)</f>
        <v>1</v>
      </c>
      <c r="G451" s="13">
        <v>22</v>
      </c>
      <c r="H451" s="6">
        <f>VLOOKUP(B451,NEW_TRAIN_TEST!$A$2:$D$980,4,0)</f>
        <v>57</v>
      </c>
      <c r="I451" s="6" t="str">
        <f>VLOOKUP(B451,NEW_TRAIN_TEST!$A$2:$E$980,5,0)</f>
        <v>cavemen</v>
      </c>
      <c r="J451" s="101">
        <f>G451/H451</f>
        <v>0.38596491228070173</v>
      </c>
      <c r="K451" s="101">
        <f>IF(J451&gt;0.3,0.3,J451)</f>
        <v>0.3</v>
      </c>
      <c r="L451" s="101">
        <f>E451/D451</f>
        <v>2.8914485165794068</v>
      </c>
      <c r="M451" s="101">
        <f>E451/C451</f>
        <v>1</v>
      </c>
      <c r="N451" s="103">
        <v>8284</v>
      </c>
      <c r="O451" s="103">
        <v>0</v>
      </c>
      <c r="P451" s="104">
        <f>O451/H451</f>
        <v>0</v>
      </c>
      <c r="Q451" s="104">
        <f>IF(P451&gt;0.25,0.25,P451)</f>
        <v>0</v>
      </c>
      <c r="R451" s="101">
        <f>N451/D451</f>
        <v>2.8914485165794068</v>
      </c>
      <c r="S451" s="101">
        <f>N451/C451</f>
        <v>1</v>
      </c>
      <c r="T451" s="101">
        <f>N451/E451</f>
        <v>1</v>
      </c>
      <c r="U451" s="103">
        <v>8284</v>
      </c>
      <c r="V451" s="103">
        <f>IF(W451&lt;O451,1,0)</f>
        <v>0</v>
      </c>
      <c r="W451" s="6">
        <v>0</v>
      </c>
      <c r="X451" s="101">
        <f>W451/H451</f>
        <v>0</v>
      </c>
      <c r="Y451" s="104">
        <f>IF(X451&gt;0.25,0.25,X451)</f>
        <v>0</v>
      </c>
      <c r="Z451" s="101">
        <f>U451/D451</f>
        <v>2.8914485165794068</v>
      </c>
      <c r="AA451" s="101">
        <f>U451/C451</f>
        <v>1</v>
      </c>
      <c r="AB451" s="101">
        <f>U451/E451</f>
        <v>1</v>
      </c>
      <c r="AC451" s="103">
        <v>8284</v>
      </c>
      <c r="AD451" s="105">
        <v>0</v>
      </c>
      <c r="AE451" s="107">
        <f>AD451/H451</f>
        <v>0</v>
      </c>
      <c r="AF451" s="104">
        <f>IF(AE451&gt;0.3,0.3,AE451)</f>
        <v>0</v>
      </c>
      <c r="AG451" s="101">
        <f>AC451/D451</f>
        <v>2.8914485165794068</v>
      </c>
      <c r="AH451" s="101">
        <f>C451/AC451</f>
        <v>1</v>
      </c>
      <c r="AI451" s="101">
        <f>AC451/E451</f>
        <v>1</v>
      </c>
      <c r="AJ451" s="103">
        <v>8284</v>
      </c>
      <c r="AK451" s="6">
        <v>0</v>
      </c>
      <c r="AL451" s="101">
        <f>AK451/H451</f>
        <v>0</v>
      </c>
      <c r="AM451" s="104">
        <f>IF(AL451&gt;0.3,0.3,AL451)</f>
        <v>0</v>
      </c>
      <c r="AN451" s="101">
        <f>AJ451/D451</f>
        <v>2.8914485165794068</v>
      </c>
      <c r="AO451" s="101">
        <f>C451/AJ451</f>
        <v>1</v>
      </c>
      <c r="AP451" s="101">
        <f>AJ451/E451</f>
        <v>1</v>
      </c>
      <c r="AQ451" s="103">
        <v>8284</v>
      </c>
      <c r="AR451" s="103">
        <v>0</v>
      </c>
      <c r="AS451" s="101">
        <f>AR451/H451</f>
        <v>0</v>
      </c>
      <c r="AT451" s="104">
        <f>IF(AS451&gt;0.25,0.25,AS451)</f>
        <v>0</v>
      </c>
      <c r="AU451" s="101">
        <f>AQ451/D451</f>
        <v>2.8914485165794068</v>
      </c>
      <c r="AV451" s="101">
        <f>C451/AQ451</f>
        <v>1</v>
      </c>
      <c r="AW451" s="101">
        <f>AQ451/E451</f>
        <v>1</v>
      </c>
      <c r="AX451" s="103">
        <v>8284</v>
      </c>
      <c r="AY451" s="6">
        <v>2</v>
      </c>
      <c r="AZ451" s="101">
        <f>AY451/H451</f>
        <v>3.5087719298245612E-2</v>
      </c>
      <c r="BA451" s="104">
        <f>IF(AZ451&gt;0.1,0.1,AZ451)</f>
        <v>3.5087719298245612E-2</v>
      </c>
      <c r="BB451" s="101">
        <f>AX451/D451</f>
        <v>2.8914485165794068</v>
      </c>
      <c r="BC451" s="101">
        <f>C451/AX451</f>
        <v>1</v>
      </c>
      <c r="BD451" s="101">
        <f>AX451/E451</f>
        <v>1</v>
      </c>
    </row>
    <row r="452" spans="1:56" x14ac:dyDescent="0.2">
      <c r="A452" s="6" t="s">
        <v>1431</v>
      </c>
      <c r="B452" s="100">
        <v>474</v>
      </c>
      <c r="C452" s="13">
        <v>7580</v>
      </c>
      <c r="D452" s="13">
        <v>2310</v>
      </c>
      <c r="E452" s="13">
        <v>7560</v>
      </c>
      <c r="F452" s="13">
        <f>IF(C452=E452,1,0)</f>
        <v>0</v>
      </c>
      <c r="G452" s="13">
        <v>11</v>
      </c>
      <c r="H452" s="6">
        <f>VLOOKUP(B452,NEW_TRAIN_TEST!$A$2:$D$980,4,0)</f>
        <v>44</v>
      </c>
      <c r="I452" s="6" t="str">
        <f>VLOOKUP(B452,NEW_TRAIN_TEST!$A$2:$E$980,5,0)</f>
        <v>cavemen</v>
      </c>
      <c r="J452" s="101">
        <f>G452/H452</f>
        <v>0.25</v>
      </c>
      <c r="K452" s="101">
        <f>IF(J452&gt;0.3,0.3,J452)</f>
        <v>0.25</v>
      </c>
      <c r="L452" s="101">
        <f>E452/D452</f>
        <v>3.2727272727272729</v>
      </c>
      <c r="M452" s="101">
        <f>E452/C452</f>
        <v>0.99736147757255933</v>
      </c>
      <c r="N452" s="103">
        <v>7560</v>
      </c>
      <c r="O452" s="103">
        <v>0</v>
      </c>
      <c r="P452" s="104">
        <f>O452/H452</f>
        <v>0</v>
      </c>
      <c r="Q452" s="104">
        <f>IF(P452&gt;0.25,0.25,P452)</f>
        <v>0</v>
      </c>
      <c r="R452" s="101">
        <f>N452/D452</f>
        <v>3.2727272727272729</v>
      </c>
      <c r="S452" s="101">
        <f>N452/C452</f>
        <v>0.99736147757255933</v>
      </c>
      <c r="T452" s="101">
        <f>N452/E452</f>
        <v>1</v>
      </c>
      <c r="U452" s="103">
        <v>7560</v>
      </c>
      <c r="V452" s="103">
        <f>IF(W452&lt;O452,1,0)</f>
        <v>0</v>
      </c>
      <c r="W452" s="6">
        <v>0</v>
      </c>
      <c r="X452" s="101">
        <f>W452/H452</f>
        <v>0</v>
      </c>
      <c r="Y452" s="104">
        <f>IF(X452&gt;0.25,0.25,X452)</f>
        <v>0</v>
      </c>
      <c r="Z452" s="101">
        <f>U452/D452</f>
        <v>3.2727272727272729</v>
      </c>
      <c r="AA452" s="101">
        <f>U452/C452</f>
        <v>0.99736147757255933</v>
      </c>
      <c r="AB452" s="101">
        <f>U452/E452</f>
        <v>1</v>
      </c>
      <c r="AC452" s="103">
        <v>7560</v>
      </c>
      <c r="AD452" s="105">
        <v>0</v>
      </c>
      <c r="AE452" s="107">
        <f>AD452/H452</f>
        <v>0</v>
      </c>
      <c r="AF452" s="104">
        <f>IF(AE452&gt;0.3,0.3,AE452)</f>
        <v>0</v>
      </c>
      <c r="AG452" s="101">
        <f>AC452/D452</f>
        <v>3.2727272727272729</v>
      </c>
      <c r="AH452" s="101">
        <f>C452/AC452</f>
        <v>1.0026455026455026</v>
      </c>
      <c r="AI452" s="101">
        <f>AC452/E452</f>
        <v>1</v>
      </c>
      <c r="AJ452" s="103">
        <v>7560</v>
      </c>
      <c r="AK452" s="6">
        <v>0</v>
      </c>
      <c r="AL452" s="101">
        <f>AK452/H452</f>
        <v>0</v>
      </c>
      <c r="AM452" s="104">
        <f>IF(AL452&gt;0.3,0.3,AL452)</f>
        <v>0</v>
      </c>
      <c r="AN452" s="101">
        <f>AJ452/D452</f>
        <v>3.2727272727272729</v>
      </c>
      <c r="AO452" s="101">
        <f>C452/AJ452</f>
        <v>1.0026455026455026</v>
      </c>
      <c r="AP452" s="101">
        <f>AJ452/E452</f>
        <v>1</v>
      </c>
      <c r="AQ452" s="103">
        <v>7560</v>
      </c>
      <c r="AR452" s="103">
        <v>0</v>
      </c>
      <c r="AS452" s="101">
        <f>AR452/H452</f>
        <v>0</v>
      </c>
      <c r="AT452" s="104">
        <f>IF(AS452&gt;0.25,0.25,AS452)</f>
        <v>0</v>
      </c>
      <c r="AU452" s="101">
        <f>AQ452/D452</f>
        <v>3.2727272727272729</v>
      </c>
      <c r="AV452" s="101">
        <f>C452/AQ452</f>
        <v>1.0026455026455026</v>
      </c>
      <c r="AW452" s="101">
        <f>AQ452/E452</f>
        <v>1</v>
      </c>
      <c r="AX452" s="103">
        <v>7560</v>
      </c>
      <c r="AY452" s="6">
        <v>0</v>
      </c>
      <c r="AZ452" s="101">
        <f>AY452/H452</f>
        <v>0</v>
      </c>
      <c r="BA452" s="104">
        <f>IF(AZ452&gt;0.1,0.1,AZ452)</f>
        <v>0</v>
      </c>
      <c r="BB452" s="101">
        <f>AX452/D452</f>
        <v>3.2727272727272729</v>
      </c>
      <c r="BC452" s="101">
        <f>C452/AX452</f>
        <v>1.0026455026455026</v>
      </c>
      <c r="BD452" s="101">
        <f>AX452/E452</f>
        <v>1</v>
      </c>
    </row>
    <row r="453" spans="1:56" x14ac:dyDescent="0.2">
      <c r="A453" s="6" t="s">
        <v>1431</v>
      </c>
      <c r="B453" s="100">
        <v>475</v>
      </c>
      <c r="C453" s="13">
        <v>7649</v>
      </c>
      <c r="D453" s="13">
        <v>7018</v>
      </c>
      <c r="E453" s="13">
        <v>7649</v>
      </c>
      <c r="F453" s="13">
        <f>IF(C453=E453,1,0)</f>
        <v>1</v>
      </c>
      <c r="G453" s="13">
        <v>6</v>
      </c>
      <c r="H453" s="6">
        <f>VLOOKUP(B453,NEW_TRAIN_TEST!$A$2:$D$980,4,0)</f>
        <v>26</v>
      </c>
      <c r="I453" s="6" t="str">
        <f>VLOOKUP(B453,NEW_TRAIN_TEST!$A$2:$E$980,5,0)</f>
        <v>cavemen</v>
      </c>
      <c r="J453" s="101">
        <f>G453/H453</f>
        <v>0.23076923076923078</v>
      </c>
      <c r="K453" s="101">
        <f>IF(J453&gt;0.3,0.3,J453)</f>
        <v>0.23076923076923078</v>
      </c>
      <c r="L453" s="101">
        <f>E453/D453</f>
        <v>1.0899116557423767</v>
      </c>
      <c r="M453" s="101">
        <f>E453/C453</f>
        <v>1</v>
      </c>
      <c r="N453" s="103">
        <v>7649</v>
      </c>
      <c r="O453" s="103">
        <v>0</v>
      </c>
      <c r="P453" s="104">
        <f>O453/H453</f>
        <v>0</v>
      </c>
      <c r="Q453" s="104">
        <f>IF(P453&gt;0.25,0.25,P453)</f>
        <v>0</v>
      </c>
      <c r="R453" s="101">
        <f>N453/D453</f>
        <v>1.0899116557423767</v>
      </c>
      <c r="S453" s="101">
        <f>N453/C453</f>
        <v>1</v>
      </c>
      <c r="T453" s="101">
        <f>N453/E453</f>
        <v>1</v>
      </c>
      <c r="U453" s="103">
        <v>7649</v>
      </c>
      <c r="V453" s="103">
        <f>IF(W453&lt;O453,1,0)</f>
        <v>0</v>
      </c>
      <c r="W453" s="6">
        <v>0</v>
      </c>
      <c r="X453" s="101">
        <f>W453/H453</f>
        <v>0</v>
      </c>
      <c r="Y453" s="104">
        <f>IF(X453&gt;0.25,0.25,X453)</f>
        <v>0</v>
      </c>
      <c r="Z453" s="101">
        <f>U453/D453</f>
        <v>1.0899116557423767</v>
      </c>
      <c r="AA453" s="101">
        <f>U453/C453</f>
        <v>1</v>
      </c>
      <c r="AB453" s="101">
        <f>U453/E453</f>
        <v>1</v>
      </c>
      <c r="AC453" s="103">
        <v>7649</v>
      </c>
      <c r="AD453" s="105">
        <v>0</v>
      </c>
      <c r="AE453" s="107">
        <f>AD453/H453</f>
        <v>0</v>
      </c>
      <c r="AF453" s="104">
        <f>IF(AE453&gt;0.3,0.3,AE453)</f>
        <v>0</v>
      </c>
      <c r="AG453" s="101">
        <f>AC453/D453</f>
        <v>1.0899116557423767</v>
      </c>
      <c r="AH453" s="101">
        <f>C453/AC453</f>
        <v>1</v>
      </c>
      <c r="AI453" s="101">
        <f>AC453/E453</f>
        <v>1</v>
      </c>
      <c r="AJ453" s="103">
        <v>7649</v>
      </c>
      <c r="AK453" s="6">
        <v>0</v>
      </c>
      <c r="AL453" s="101">
        <f>AK453/H453</f>
        <v>0</v>
      </c>
      <c r="AM453" s="104">
        <f>IF(AL453&gt;0.3,0.3,AL453)</f>
        <v>0</v>
      </c>
      <c r="AN453" s="101">
        <f>AJ453/D453</f>
        <v>1.0899116557423767</v>
      </c>
      <c r="AO453" s="101">
        <f>C453/AJ453</f>
        <v>1</v>
      </c>
      <c r="AP453" s="101">
        <f>AJ453/E453</f>
        <v>1</v>
      </c>
      <c r="AQ453" s="103">
        <v>7649</v>
      </c>
      <c r="AR453" s="103">
        <v>0</v>
      </c>
      <c r="AS453" s="101">
        <f>AR453/H453</f>
        <v>0</v>
      </c>
      <c r="AT453" s="104">
        <f>IF(AS453&gt;0.25,0.25,AS453)</f>
        <v>0</v>
      </c>
      <c r="AU453" s="101">
        <f>AQ453/D453</f>
        <v>1.0899116557423767</v>
      </c>
      <c r="AV453" s="101">
        <f>C453/AQ453</f>
        <v>1</v>
      </c>
      <c r="AW453" s="101">
        <f>AQ453/E453</f>
        <v>1</v>
      </c>
      <c r="AX453" s="103">
        <v>7649</v>
      </c>
      <c r="AY453" s="6">
        <v>1</v>
      </c>
      <c r="AZ453" s="101">
        <f>AY453/H453</f>
        <v>3.8461538461538464E-2</v>
      </c>
      <c r="BA453" s="104">
        <f>IF(AZ453&gt;0.1,0.1,AZ453)</f>
        <v>3.8461538461538464E-2</v>
      </c>
      <c r="BB453" s="101">
        <f>AX453/D453</f>
        <v>1.0899116557423767</v>
      </c>
      <c r="BC453" s="101">
        <f>C453/AX453</f>
        <v>1</v>
      </c>
      <c r="BD453" s="101">
        <f>AX453/E453</f>
        <v>1</v>
      </c>
    </row>
    <row r="454" spans="1:56" x14ac:dyDescent="0.2">
      <c r="A454" s="6" t="s">
        <v>1431</v>
      </c>
      <c r="B454" s="100">
        <v>476</v>
      </c>
      <c r="C454" s="13">
        <v>8228</v>
      </c>
      <c r="D454" s="13">
        <v>7370</v>
      </c>
      <c r="E454" s="13">
        <v>8039.5</v>
      </c>
      <c r="F454" s="13">
        <f>IF(C454=E454,1,0)</f>
        <v>0</v>
      </c>
      <c r="G454" s="13">
        <v>10</v>
      </c>
      <c r="H454" s="6">
        <f>VLOOKUP(B454,NEW_TRAIN_TEST!$A$2:$D$980,4,0)</f>
        <v>40</v>
      </c>
      <c r="I454" s="6" t="str">
        <f>VLOOKUP(B454,NEW_TRAIN_TEST!$A$2:$E$980,5,0)</f>
        <v>cavemen</v>
      </c>
      <c r="J454" s="101">
        <f>G454/H454</f>
        <v>0.25</v>
      </c>
      <c r="K454" s="101">
        <f>IF(J454&gt;0.3,0.3,J454)</f>
        <v>0.25</v>
      </c>
      <c r="L454" s="101">
        <f>E454/D454</f>
        <v>1.0908412483039349</v>
      </c>
      <c r="M454" s="101">
        <f>E454/C454</f>
        <v>0.97709042294603787</v>
      </c>
      <c r="N454" s="103">
        <v>8039.5</v>
      </c>
      <c r="O454" s="103">
        <v>0</v>
      </c>
      <c r="P454" s="104">
        <f>O454/H454</f>
        <v>0</v>
      </c>
      <c r="Q454" s="104">
        <f>IF(P454&gt;0.25,0.25,P454)</f>
        <v>0</v>
      </c>
      <c r="R454" s="101">
        <f>N454/D454</f>
        <v>1.0908412483039349</v>
      </c>
      <c r="S454" s="101">
        <f>N454/C454</f>
        <v>0.97709042294603787</v>
      </c>
      <c r="T454" s="101">
        <f>N454/E454</f>
        <v>1</v>
      </c>
      <c r="U454" s="103">
        <v>8039.5</v>
      </c>
      <c r="V454" s="103">
        <f>IF(W454&lt;O454,1,0)</f>
        <v>0</v>
      </c>
      <c r="W454" s="6">
        <v>0</v>
      </c>
      <c r="X454" s="101">
        <f>W454/H454</f>
        <v>0</v>
      </c>
      <c r="Y454" s="104">
        <f>IF(X454&gt;0.25,0.25,X454)</f>
        <v>0</v>
      </c>
      <c r="Z454" s="101">
        <f>U454/D454</f>
        <v>1.0908412483039349</v>
      </c>
      <c r="AA454" s="101">
        <f>U454/C454</f>
        <v>0.97709042294603787</v>
      </c>
      <c r="AB454" s="101">
        <f>U454/E454</f>
        <v>1</v>
      </c>
      <c r="AC454" s="103">
        <v>8039.5</v>
      </c>
      <c r="AD454" s="105">
        <v>0</v>
      </c>
      <c r="AE454" s="107">
        <f>AD454/H454</f>
        <v>0</v>
      </c>
      <c r="AF454" s="104">
        <f>IF(AE454&gt;0.3,0.3,AE454)</f>
        <v>0</v>
      </c>
      <c r="AG454" s="101">
        <f>AC454/D454</f>
        <v>1.0908412483039349</v>
      </c>
      <c r="AH454" s="101">
        <f>C454/AC454</f>
        <v>1.0234467317619256</v>
      </c>
      <c r="AI454" s="101">
        <f>AC454/E454</f>
        <v>1</v>
      </c>
      <c r="AJ454" s="103">
        <v>8039.5</v>
      </c>
      <c r="AK454" s="6">
        <v>0</v>
      </c>
      <c r="AL454" s="101">
        <f>AK454/H454</f>
        <v>0</v>
      </c>
      <c r="AM454" s="104">
        <f>IF(AL454&gt;0.3,0.3,AL454)</f>
        <v>0</v>
      </c>
      <c r="AN454" s="101">
        <f>AJ454/D454</f>
        <v>1.0908412483039349</v>
      </c>
      <c r="AO454" s="101">
        <f>C454/AJ454</f>
        <v>1.0234467317619256</v>
      </c>
      <c r="AP454" s="101">
        <f>AJ454/E454</f>
        <v>1</v>
      </c>
      <c r="AQ454" s="103">
        <v>8039.5</v>
      </c>
      <c r="AR454" s="103">
        <v>0</v>
      </c>
      <c r="AS454" s="101">
        <f>AR454/H454</f>
        <v>0</v>
      </c>
      <c r="AT454" s="104">
        <f>IF(AS454&gt;0.25,0.25,AS454)</f>
        <v>0</v>
      </c>
      <c r="AU454" s="101">
        <f>AQ454/D454</f>
        <v>1.0908412483039349</v>
      </c>
      <c r="AV454" s="101">
        <f>C454/AQ454</f>
        <v>1.0234467317619256</v>
      </c>
      <c r="AW454" s="101">
        <f>AQ454/E454</f>
        <v>1</v>
      </c>
      <c r="AX454" s="103">
        <v>8039.5</v>
      </c>
      <c r="AY454" s="6">
        <v>1</v>
      </c>
      <c r="AZ454" s="101">
        <f>AY454/H454</f>
        <v>2.5000000000000001E-2</v>
      </c>
      <c r="BA454" s="104">
        <f>IF(AZ454&gt;0.1,0.1,AZ454)</f>
        <v>2.5000000000000001E-2</v>
      </c>
      <c r="BB454" s="101">
        <f>AX454/D454</f>
        <v>1.0908412483039349</v>
      </c>
      <c r="BC454" s="101">
        <f>C454/AX454</f>
        <v>1.0234467317619256</v>
      </c>
      <c r="BD454" s="101">
        <f>AX454/E454</f>
        <v>1</v>
      </c>
    </row>
    <row r="455" spans="1:56" x14ac:dyDescent="0.2">
      <c r="A455" s="6" t="s">
        <v>1431</v>
      </c>
      <c r="B455" s="100">
        <v>477</v>
      </c>
      <c r="C455" s="13">
        <v>9604</v>
      </c>
      <c r="D455" s="13">
        <v>3657</v>
      </c>
      <c r="E455" s="13">
        <v>8595</v>
      </c>
      <c r="F455" s="13">
        <f>IF(C455=E455,1,0)</f>
        <v>0</v>
      </c>
      <c r="G455" s="13">
        <v>29</v>
      </c>
      <c r="H455" s="6">
        <f>VLOOKUP(B455,NEW_TRAIN_TEST!$A$2:$D$980,4,0)</f>
        <v>87</v>
      </c>
      <c r="I455" s="6" t="str">
        <f>VLOOKUP(B455,NEW_TRAIN_TEST!$A$2:$E$980,5,0)</f>
        <v>cavemen</v>
      </c>
      <c r="J455" s="101">
        <f>G455/H455</f>
        <v>0.33333333333333331</v>
      </c>
      <c r="K455" s="101">
        <f>IF(J455&gt;0.3,0.3,J455)</f>
        <v>0.3</v>
      </c>
      <c r="L455" s="101">
        <f>E455/D455</f>
        <v>2.3502871205906479</v>
      </c>
      <c r="M455" s="101">
        <f>E455/C455</f>
        <v>0.89493960849645982</v>
      </c>
      <c r="N455" s="103">
        <v>8595</v>
      </c>
      <c r="O455" s="103">
        <v>0</v>
      </c>
      <c r="P455" s="104">
        <f>O455/H455</f>
        <v>0</v>
      </c>
      <c r="Q455" s="104">
        <f>IF(P455&gt;0.25,0.25,P455)</f>
        <v>0</v>
      </c>
      <c r="R455" s="101">
        <f>N455/D455</f>
        <v>2.3502871205906479</v>
      </c>
      <c r="S455" s="101">
        <f>N455/C455</f>
        <v>0.89493960849645982</v>
      </c>
      <c r="T455" s="101">
        <f>N455/E455</f>
        <v>1</v>
      </c>
      <c r="U455" s="103">
        <v>8595</v>
      </c>
      <c r="V455" s="103">
        <f>IF(W455&lt;O455,1,0)</f>
        <v>0</v>
      </c>
      <c r="W455" s="6">
        <v>0</v>
      </c>
      <c r="X455" s="101">
        <f>W455/H455</f>
        <v>0</v>
      </c>
      <c r="Y455" s="104">
        <f>IF(X455&gt;0.25,0.25,X455)</f>
        <v>0</v>
      </c>
      <c r="Z455" s="101">
        <f>U455/D455</f>
        <v>2.3502871205906479</v>
      </c>
      <c r="AA455" s="101">
        <f>U455/C455</f>
        <v>0.89493960849645982</v>
      </c>
      <c r="AB455" s="101">
        <f>U455/E455</f>
        <v>1</v>
      </c>
      <c r="AC455" s="103">
        <v>8595</v>
      </c>
      <c r="AD455" s="105">
        <v>0</v>
      </c>
      <c r="AE455" s="107">
        <f>AD455/H455</f>
        <v>0</v>
      </c>
      <c r="AF455" s="104">
        <f>IF(AE455&gt;0.3,0.3,AE455)</f>
        <v>0</v>
      </c>
      <c r="AG455" s="101">
        <f>AC455/D455</f>
        <v>2.3502871205906479</v>
      </c>
      <c r="AH455" s="101">
        <f>C455/AC455</f>
        <v>1.1173938336242002</v>
      </c>
      <c r="AI455" s="101">
        <f>AC455/E455</f>
        <v>1</v>
      </c>
      <c r="AJ455" s="103">
        <v>8595</v>
      </c>
      <c r="AK455" s="6">
        <v>0</v>
      </c>
      <c r="AL455" s="101">
        <f>AK455/H455</f>
        <v>0</v>
      </c>
      <c r="AM455" s="104">
        <f>IF(AL455&gt;0.3,0.3,AL455)</f>
        <v>0</v>
      </c>
      <c r="AN455" s="101">
        <f>AJ455/D455</f>
        <v>2.3502871205906479</v>
      </c>
      <c r="AO455" s="101">
        <f>C455/AJ455</f>
        <v>1.1173938336242002</v>
      </c>
      <c r="AP455" s="101">
        <f>AJ455/E455</f>
        <v>1</v>
      </c>
      <c r="AQ455" s="103">
        <v>8595</v>
      </c>
      <c r="AR455" s="103">
        <v>0</v>
      </c>
      <c r="AS455" s="101">
        <f>AR455/H455</f>
        <v>0</v>
      </c>
      <c r="AT455" s="104">
        <f>IF(AS455&gt;0.25,0.25,AS455)</f>
        <v>0</v>
      </c>
      <c r="AU455" s="101">
        <f>AQ455/D455</f>
        <v>2.3502871205906479</v>
      </c>
      <c r="AV455" s="101">
        <f>C455/AQ455</f>
        <v>1.1173938336242002</v>
      </c>
      <c r="AW455" s="101">
        <f>AQ455/E455</f>
        <v>1</v>
      </c>
      <c r="AX455" s="103">
        <v>8595</v>
      </c>
      <c r="AY455" s="6">
        <v>0</v>
      </c>
      <c r="AZ455" s="101">
        <f>AY455/H455</f>
        <v>0</v>
      </c>
      <c r="BA455" s="104">
        <f>IF(AZ455&gt;0.1,0.1,AZ455)</f>
        <v>0</v>
      </c>
      <c r="BB455" s="101">
        <f>AX455/D455</f>
        <v>2.3502871205906479</v>
      </c>
      <c r="BC455" s="101">
        <f>C455/AX455</f>
        <v>1.1173938336242002</v>
      </c>
      <c r="BD455" s="101">
        <f>AX455/E455</f>
        <v>1</v>
      </c>
    </row>
    <row r="456" spans="1:56" x14ac:dyDescent="0.2">
      <c r="A456" s="6" t="s">
        <v>1431</v>
      </c>
      <c r="B456" s="100">
        <v>478</v>
      </c>
      <c r="C456" s="13">
        <v>6831</v>
      </c>
      <c r="D456" s="13">
        <v>2644</v>
      </c>
      <c r="E456" s="13">
        <v>6831</v>
      </c>
      <c r="F456" s="13">
        <f>IF(C456=E456,1,0)</f>
        <v>1</v>
      </c>
      <c r="G456" s="13">
        <v>12</v>
      </c>
      <c r="H456" s="6">
        <f>VLOOKUP(B456,NEW_TRAIN_TEST!$A$2:$D$980,4,0)</f>
        <v>36</v>
      </c>
      <c r="I456" s="6" t="str">
        <f>VLOOKUP(B456,NEW_TRAIN_TEST!$A$2:$E$980,5,0)</f>
        <v>cavemen</v>
      </c>
      <c r="J456" s="101">
        <f>G456/H456</f>
        <v>0.33333333333333331</v>
      </c>
      <c r="K456" s="101">
        <f>IF(J456&gt;0.3,0.3,J456)</f>
        <v>0.3</v>
      </c>
      <c r="L456" s="101">
        <f>E456/D456</f>
        <v>2.5835854765506809</v>
      </c>
      <c r="M456" s="101">
        <f>E456/C456</f>
        <v>1</v>
      </c>
      <c r="N456" s="103">
        <v>6831</v>
      </c>
      <c r="O456" s="103">
        <v>0</v>
      </c>
      <c r="P456" s="104">
        <f>O456/H456</f>
        <v>0</v>
      </c>
      <c r="Q456" s="104">
        <f>IF(P456&gt;0.25,0.25,P456)</f>
        <v>0</v>
      </c>
      <c r="R456" s="101">
        <f>N456/D456</f>
        <v>2.5835854765506809</v>
      </c>
      <c r="S456" s="101">
        <f>N456/C456</f>
        <v>1</v>
      </c>
      <c r="T456" s="101">
        <f>N456/E456</f>
        <v>1</v>
      </c>
      <c r="U456" s="103">
        <v>6831</v>
      </c>
      <c r="V456" s="103">
        <f>IF(W456&lt;O456,1,0)</f>
        <v>0</v>
      </c>
      <c r="W456" s="6">
        <v>0</v>
      </c>
      <c r="X456" s="101">
        <f>W456/H456</f>
        <v>0</v>
      </c>
      <c r="Y456" s="104">
        <f>IF(X456&gt;0.25,0.25,X456)</f>
        <v>0</v>
      </c>
      <c r="Z456" s="101">
        <f>U456/D456</f>
        <v>2.5835854765506809</v>
      </c>
      <c r="AA456" s="101">
        <f>U456/C456</f>
        <v>1</v>
      </c>
      <c r="AB456" s="101">
        <f>U456/E456</f>
        <v>1</v>
      </c>
      <c r="AC456" s="103">
        <v>6831</v>
      </c>
      <c r="AD456" s="105">
        <v>0</v>
      </c>
      <c r="AE456" s="107">
        <f>AD456/H456</f>
        <v>0</v>
      </c>
      <c r="AF456" s="104">
        <f>IF(AE456&gt;0.3,0.3,AE456)</f>
        <v>0</v>
      </c>
      <c r="AG456" s="101">
        <f>AC456/D456</f>
        <v>2.5835854765506809</v>
      </c>
      <c r="AH456" s="101">
        <f>C456/AC456</f>
        <v>1</v>
      </c>
      <c r="AI456" s="101">
        <f>AC456/E456</f>
        <v>1</v>
      </c>
      <c r="AJ456" s="103">
        <v>6831</v>
      </c>
      <c r="AK456" s="6">
        <v>0</v>
      </c>
      <c r="AL456" s="101">
        <f>AK456/H456</f>
        <v>0</v>
      </c>
      <c r="AM456" s="104">
        <f>IF(AL456&gt;0.3,0.3,AL456)</f>
        <v>0</v>
      </c>
      <c r="AN456" s="101">
        <f>AJ456/D456</f>
        <v>2.5835854765506809</v>
      </c>
      <c r="AO456" s="101">
        <f>C456/AJ456</f>
        <v>1</v>
      </c>
      <c r="AP456" s="101">
        <f>AJ456/E456</f>
        <v>1</v>
      </c>
      <c r="AQ456" s="103">
        <v>6831</v>
      </c>
      <c r="AR456" s="103">
        <v>0</v>
      </c>
      <c r="AS456" s="101">
        <f>AR456/H456</f>
        <v>0</v>
      </c>
      <c r="AT456" s="104">
        <f>IF(AS456&gt;0.25,0.25,AS456)</f>
        <v>0</v>
      </c>
      <c r="AU456" s="101">
        <f>AQ456/D456</f>
        <v>2.5835854765506809</v>
      </c>
      <c r="AV456" s="101">
        <f>C456/AQ456</f>
        <v>1</v>
      </c>
      <c r="AW456" s="101">
        <f>AQ456/E456</f>
        <v>1</v>
      </c>
      <c r="AX456" s="103">
        <v>6831</v>
      </c>
      <c r="AY456" s="6">
        <v>0</v>
      </c>
      <c r="AZ456" s="101">
        <f>AY456/H456</f>
        <v>0</v>
      </c>
      <c r="BA456" s="104">
        <f>IF(AZ456&gt;0.1,0.1,AZ456)</f>
        <v>0</v>
      </c>
      <c r="BB456" s="101">
        <f>AX456/D456</f>
        <v>2.5835854765506809</v>
      </c>
      <c r="BC456" s="101">
        <f>C456/AX456</f>
        <v>1</v>
      </c>
      <c r="BD456" s="101">
        <f>AX456/E456</f>
        <v>1</v>
      </c>
    </row>
    <row r="457" spans="1:56" x14ac:dyDescent="0.2">
      <c r="A457" s="6" t="s">
        <v>1431</v>
      </c>
      <c r="B457" s="100">
        <v>479</v>
      </c>
      <c r="C457" s="13">
        <v>8675</v>
      </c>
      <c r="D457" s="13">
        <v>2669</v>
      </c>
      <c r="E457" s="13">
        <v>8410</v>
      </c>
      <c r="F457" s="13">
        <f>IF(C457=E457,1,0)</f>
        <v>0</v>
      </c>
      <c r="G457" s="13">
        <v>16</v>
      </c>
      <c r="H457" s="6">
        <f>VLOOKUP(B457,NEW_TRAIN_TEST!$A$2:$D$980,4,0)</f>
        <v>80</v>
      </c>
      <c r="I457" s="6" t="str">
        <f>VLOOKUP(B457,NEW_TRAIN_TEST!$A$2:$E$980,5,0)</f>
        <v>cavemen</v>
      </c>
      <c r="J457" s="101">
        <f>G457/H457</f>
        <v>0.2</v>
      </c>
      <c r="K457" s="101">
        <f>IF(J457&gt;0.3,0.3,J457)</f>
        <v>0.2</v>
      </c>
      <c r="L457" s="101">
        <f>E457/D457</f>
        <v>3.1509928812289245</v>
      </c>
      <c r="M457" s="101">
        <f>E457/C457</f>
        <v>0.96945244956772336</v>
      </c>
      <c r="N457" s="103">
        <v>8410</v>
      </c>
      <c r="O457" s="103">
        <v>0</v>
      </c>
      <c r="P457" s="104">
        <f>O457/H457</f>
        <v>0</v>
      </c>
      <c r="Q457" s="104">
        <f>IF(P457&gt;0.25,0.25,P457)</f>
        <v>0</v>
      </c>
      <c r="R457" s="101">
        <f>N457/D457</f>
        <v>3.1509928812289245</v>
      </c>
      <c r="S457" s="101">
        <f>N457/C457</f>
        <v>0.96945244956772336</v>
      </c>
      <c r="T457" s="101">
        <f>N457/E457</f>
        <v>1</v>
      </c>
      <c r="U457" s="103">
        <v>8410</v>
      </c>
      <c r="V457" s="103">
        <f>IF(W457&lt;O457,1,0)</f>
        <v>0</v>
      </c>
      <c r="W457" s="6">
        <v>0</v>
      </c>
      <c r="X457" s="101">
        <f>W457/H457</f>
        <v>0</v>
      </c>
      <c r="Y457" s="104">
        <f>IF(X457&gt;0.25,0.25,X457)</f>
        <v>0</v>
      </c>
      <c r="Z457" s="101">
        <f>U457/D457</f>
        <v>3.1509928812289245</v>
      </c>
      <c r="AA457" s="101">
        <f>U457/C457</f>
        <v>0.96945244956772336</v>
      </c>
      <c r="AB457" s="101">
        <f>U457/E457</f>
        <v>1</v>
      </c>
      <c r="AC457" s="103">
        <v>8410</v>
      </c>
      <c r="AD457" s="105">
        <v>0</v>
      </c>
      <c r="AE457" s="107">
        <f>AD457/H457</f>
        <v>0</v>
      </c>
      <c r="AF457" s="104">
        <f>IF(AE457&gt;0.3,0.3,AE457)</f>
        <v>0</v>
      </c>
      <c r="AG457" s="101">
        <f>AC457/D457</f>
        <v>3.1509928812289245</v>
      </c>
      <c r="AH457" s="101">
        <f>C457/AC457</f>
        <v>1.0315101070154578</v>
      </c>
      <c r="AI457" s="101">
        <f>AC457/E457</f>
        <v>1</v>
      </c>
      <c r="AJ457" s="103">
        <v>8410</v>
      </c>
      <c r="AK457" s="6">
        <v>0</v>
      </c>
      <c r="AL457" s="101">
        <f>AK457/H457</f>
        <v>0</v>
      </c>
      <c r="AM457" s="104">
        <f>IF(AL457&gt;0.3,0.3,AL457)</f>
        <v>0</v>
      </c>
      <c r="AN457" s="101">
        <f>AJ457/D457</f>
        <v>3.1509928812289245</v>
      </c>
      <c r="AO457" s="101">
        <f>C457/AJ457</f>
        <v>1.0315101070154578</v>
      </c>
      <c r="AP457" s="101">
        <f>AJ457/E457</f>
        <v>1</v>
      </c>
      <c r="AQ457" s="103">
        <v>8410</v>
      </c>
      <c r="AR457" s="103">
        <v>0</v>
      </c>
      <c r="AS457" s="101">
        <f>AR457/H457</f>
        <v>0</v>
      </c>
      <c r="AT457" s="104">
        <f>IF(AS457&gt;0.25,0.25,AS457)</f>
        <v>0</v>
      </c>
      <c r="AU457" s="101">
        <f>AQ457/D457</f>
        <v>3.1509928812289245</v>
      </c>
      <c r="AV457" s="101">
        <f>C457/AQ457</f>
        <v>1.0315101070154578</v>
      </c>
      <c r="AW457" s="101">
        <f>AQ457/E457</f>
        <v>1</v>
      </c>
      <c r="AX457" s="103">
        <v>8410</v>
      </c>
      <c r="AY457" s="6">
        <v>0</v>
      </c>
      <c r="AZ457" s="101">
        <f>AY457/H457</f>
        <v>0</v>
      </c>
      <c r="BA457" s="104">
        <f>IF(AZ457&gt;0.1,0.1,AZ457)</f>
        <v>0</v>
      </c>
      <c r="BB457" s="101">
        <f>AX457/D457</f>
        <v>3.1509928812289245</v>
      </c>
      <c r="BC457" s="101">
        <f>C457/AX457</f>
        <v>1.0315101070154578</v>
      </c>
      <c r="BD457" s="101">
        <f>AX457/E457</f>
        <v>1</v>
      </c>
    </row>
    <row r="458" spans="1:56" x14ac:dyDescent="0.2">
      <c r="A458" s="6" t="s">
        <v>1431</v>
      </c>
      <c r="B458" s="100">
        <v>480</v>
      </c>
      <c r="C458" s="13">
        <v>9404</v>
      </c>
      <c r="D458" s="13">
        <v>2800</v>
      </c>
      <c r="E458" s="13">
        <v>8998</v>
      </c>
      <c r="F458" s="13">
        <f>IF(C458=E458,1,0)</f>
        <v>0</v>
      </c>
      <c r="G458" s="13">
        <v>21</v>
      </c>
      <c r="H458" s="6">
        <f>VLOOKUP(B458,NEW_TRAIN_TEST!$A$2:$D$980,4,0)</f>
        <v>105</v>
      </c>
      <c r="I458" s="6" t="str">
        <f>VLOOKUP(B458,NEW_TRAIN_TEST!$A$2:$E$980,5,0)</f>
        <v>cavemen</v>
      </c>
      <c r="J458" s="101">
        <f>G458/H458</f>
        <v>0.2</v>
      </c>
      <c r="K458" s="101">
        <f>IF(J458&gt;0.3,0.3,J458)</f>
        <v>0.2</v>
      </c>
      <c r="L458" s="101">
        <f>E458/D458</f>
        <v>3.2135714285714285</v>
      </c>
      <c r="M458" s="101">
        <f>E458/C458</f>
        <v>0.95682688217779666</v>
      </c>
      <c r="N458" s="103">
        <v>8998</v>
      </c>
      <c r="O458" s="103">
        <v>0</v>
      </c>
      <c r="P458" s="104">
        <f>O458/H458</f>
        <v>0</v>
      </c>
      <c r="Q458" s="104">
        <f>IF(P458&gt;0.25,0.25,P458)</f>
        <v>0</v>
      </c>
      <c r="R458" s="101">
        <f>N458/D458</f>
        <v>3.2135714285714285</v>
      </c>
      <c r="S458" s="101">
        <f>N458/C458</f>
        <v>0.95682688217779666</v>
      </c>
      <c r="T458" s="101">
        <f>N458/E458</f>
        <v>1</v>
      </c>
      <c r="U458" s="103">
        <v>8998</v>
      </c>
      <c r="V458" s="103">
        <f>IF(W458&lt;O458,1,0)</f>
        <v>0</v>
      </c>
      <c r="W458" s="6">
        <v>0</v>
      </c>
      <c r="X458" s="101">
        <f>W458/H458</f>
        <v>0</v>
      </c>
      <c r="Y458" s="104">
        <f>IF(X458&gt;0.25,0.25,X458)</f>
        <v>0</v>
      </c>
      <c r="Z458" s="101">
        <f>U458/D458</f>
        <v>3.2135714285714285</v>
      </c>
      <c r="AA458" s="101">
        <f>U458/C458</f>
        <v>0.95682688217779666</v>
      </c>
      <c r="AB458" s="101">
        <f>U458/E458</f>
        <v>1</v>
      </c>
      <c r="AC458" s="103">
        <v>8998</v>
      </c>
      <c r="AD458" s="105">
        <v>0</v>
      </c>
      <c r="AE458" s="107">
        <f>AD458/H458</f>
        <v>0</v>
      </c>
      <c r="AF458" s="104">
        <f>IF(AE458&gt;0.3,0.3,AE458)</f>
        <v>0</v>
      </c>
      <c r="AG458" s="101">
        <f>AC458/D458</f>
        <v>3.2135714285714285</v>
      </c>
      <c r="AH458" s="101">
        <f>C458/AC458</f>
        <v>1.0451211380306735</v>
      </c>
      <c r="AI458" s="101">
        <f>AC458/E458</f>
        <v>1</v>
      </c>
      <c r="AJ458" s="103">
        <v>8998</v>
      </c>
      <c r="AK458" s="6">
        <v>0</v>
      </c>
      <c r="AL458" s="101">
        <f>AK458/H458</f>
        <v>0</v>
      </c>
      <c r="AM458" s="104">
        <f>IF(AL458&gt;0.3,0.3,AL458)</f>
        <v>0</v>
      </c>
      <c r="AN458" s="101">
        <f>AJ458/D458</f>
        <v>3.2135714285714285</v>
      </c>
      <c r="AO458" s="101">
        <f>C458/AJ458</f>
        <v>1.0451211380306735</v>
      </c>
      <c r="AP458" s="101">
        <f>AJ458/E458</f>
        <v>1</v>
      </c>
      <c r="AQ458" s="103">
        <v>8998</v>
      </c>
      <c r="AR458" s="103">
        <v>0</v>
      </c>
      <c r="AS458" s="101">
        <f>AR458/H458</f>
        <v>0</v>
      </c>
      <c r="AT458" s="104">
        <f>IF(AS458&gt;0.25,0.25,AS458)</f>
        <v>0</v>
      </c>
      <c r="AU458" s="101">
        <f>AQ458/D458</f>
        <v>3.2135714285714285</v>
      </c>
      <c r="AV458" s="101">
        <f>C458/AQ458</f>
        <v>1.0451211380306735</v>
      </c>
      <c r="AW458" s="101">
        <f>AQ458/E458</f>
        <v>1</v>
      </c>
      <c r="AX458" s="103">
        <v>8998</v>
      </c>
      <c r="AY458" s="6">
        <v>0</v>
      </c>
      <c r="AZ458" s="101">
        <f>AY458/H458</f>
        <v>0</v>
      </c>
      <c r="BA458" s="104">
        <f>IF(AZ458&gt;0.1,0.1,AZ458)</f>
        <v>0</v>
      </c>
      <c r="BB458" s="101">
        <f>AX458/D458</f>
        <v>3.2135714285714285</v>
      </c>
      <c r="BC458" s="101">
        <f>C458/AX458</f>
        <v>1.0451211380306735</v>
      </c>
      <c r="BD458" s="101">
        <f>AX458/E458</f>
        <v>1</v>
      </c>
    </row>
    <row r="459" spans="1:56" x14ac:dyDescent="0.2">
      <c r="A459" s="6" t="s">
        <v>1431</v>
      </c>
      <c r="B459" s="100">
        <v>481</v>
      </c>
      <c r="C459" s="13">
        <v>9246</v>
      </c>
      <c r="D459" s="13">
        <v>2917</v>
      </c>
      <c r="E459" s="13">
        <v>8335</v>
      </c>
      <c r="F459" s="13">
        <f>IF(C459=E459,1,0)</f>
        <v>0</v>
      </c>
      <c r="G459" s="13">
        <v>17</v>
      </c>
      <c r="H459" s="6">
        <f>VLOOKUP(B459,NEW_TRAIN_TEST!$A$2:$D$980,4,0)</f>
        <v>68</v>
      </c>
      <c r="I459" s="6" t="str">
        <f>VLOOKUP(B459,NEW_TRAIN_TEST!$A$2:$E$980,5,0)</f>
        <v>cavemen</v>
      </c>
      <c r="J459" s="101">
        <f>G459/H459</f>
        <v>0.25</v>
      </c>
      <c r="K459" s="101">
        <f>IF(J459&gt;0.3,0.3,J459)</f>
        <v>0.25</v>
      </c>
      <c r="L459" s="101">
        <f>E459/D459</f>
        <v>2.857387727116901</v>
      </c>
      <c r="M459" s="101">
        <f>E459/C459</f>
        <v>0.90147090633787585</v>
      </c>
      <c r="N459" s="103">
        <v>8335</v>
      </c>
      <c r="O459" s="103">
        <v>0</v>
      </c>
      <c r="P459" s="104">
        <f>O459/H459</f>
        <v>0</v>
      </c>
      <c r="Q459" s="104">
        <f>IF(P459&gt;0.25,0.25,P459)</f>
        <v>0</v>
      </c>
      <c r="R459" s="101">
        <f>N459/D459</f>
        <v>2.857387727116901</v>
      </c>
      <c r="S459" s="101">
        <f>N459/C459</f>
        <v>0.90147090633787585</v>
      </c>
      <c r="T459" s="101">
        <f>N459/E459</f>
        <v>1</v>
      </c>
      <c r="U459" s="103">
        <v>8335</v>
      </c>
      <c r="V459" s="103">
        <f>IF(W459&lt;O459,1,0)</f>
        <v>0</v>
      </c>
      <c r="W459" s="6">
        <v>0</v>
      </c>
      <c r="X459" s="101">
        <f>W459/H459</f>
        <v>0</v>
      </c>
      <c r="Y459" s="104">
        <f>IF(X459&gt;0.25,0.25,X459)</f>
        <v>0</v>
      </c>
      <c r="Z459" s="101">
        <f>U459/D459</f>
        <v>2.857387727116901</v>
      </c>
      <c r="AA459" s="101">
        <f>U459/C459</f>
        <v>0.90147090633787585</v>
      </c>
      <c r="AB459" s="101">
        <f>U459/E459</f>
        <v>1</v>
      </c>
      <c r="AC459" s="103">
        <v>8335</v>
      </c>
      <c r="AD459" s="105">
        <v>0</v>
      </c>
      <c r="AE459" s="107">
        <f>AD459/H459</f>
        <v>0</v>
      </c>
      <c r="AF459" s="104">
        <f>IF(AE459&gt;0.3,0.3,AE459)</f>
        <v>0</v>
      </c>
      <c r="AG459" s="101">
        <f>AC459/D459</f>
        <v>2.857387727116901</v>
      </c>
      <c r="AH459" s="101">
        <f>C459/AC459</f>
        <v>1.1092981403719255</v>
      </c>
      <c r="AI459" s="101">
        <f>AC459/E459</f>
        <v>1</v>
      </c>
      <c r="AJ459" s="103">
        <v>8335</v>
      </c>
      <c r="AK459" s="6">
        <v>0</v>
      </c>
      <c r="AL459" s="101">
        <f>AK459/H459</f>
        <v>0</v>
      </c>
      <c r="AM459" s="104">
        <f>IF(AL459&gt;0.3,0.3,AL459)</f>
        <v>0</v>
      </c>
      <c r="AN459" s="101">
        <f>AJ459/D459</f>
        <v>2.857387727116901</v>
      </c>
      <c r="AO459" s="101">
        <f>C459/AJ459</f>
        <v>1.1092981403719255</v>
      </c>
      <c r="AP459" s="101">
        <f>AJ459/E459</f>
        <v>1</v>
      </c>
      <c r="AQ459" s="103">
        <v>8335</v>
      </c>
      <c r="AR459" s="103">
        <v>0</v>
      </c>
      <c r="AS459" s="101">
        <f>AR459/H459</f>
        <v>0</v>
      </c>
      <c r="AT459" s="104">
        <f>IF(AS459&gt;0.25,0.25,AS459)</f>
        <v>0</v>
      </c>
      <c r="AU459" s="101">
        <f>AQ459/D459</f>
        <v>2.857387727116901</v>
      </c>
      <c r="AV459" s="101">
        <f>C459/AQ459</f>
        <v>1.1092981403719255</v>
      </c>
      <c r="AW459" s="101">
        <f>AQ459/E459</f>
        <v>1</v>
      </c>
      <c r="AX459" s="103">
        <v>8335</v>
      </c>
      <c r="AY459" s="6">
        <v>0</v>
      </c>
      <c r="AZ459" s="101">
        <f>AY459/H459</f>
        <v>0</v>
      </c>
      <c r="BA459" s="104">
        <f>IF(AZ459&gt;0.1,0.1,AZ459)</f>
        <v>0</v>
      </c>
      <c r="BB459" s="101">
        <f>AX459/D459</f>
        <v>2.857387727116901</v>
      </c>
      <c r="BC459" s="101">
        <f>C459/AX459</f>
        <v>1.1092981403719255</v>
      </c>
      <c r="BD459" s="101">
        <f>AX459/E459</f>
        <v>1</v>
      </c>
    </row>
    <row r="460" spans="1:56" x14ac:dyDescent="0.2">
      <c r="A460" s="6" t="s">
        <v>1431</v>
      </c>
      <c r="B460" s="100">
        <v>482</v>
      </c>
      <c r="C460" s="13">
        <v>7394</v>
      </c>
      <c r="D460" s="13">
        <v>7394</v>
      </c>
      <c r="E460" s="13">
        <v>7394</v>
      </c>
      <c r="F460" s="13">
        <f>IF(C460=E460,1,0)</f>
        <v>1</v>
      </c>
      <c r="G460" s="13">
        <v>0</v>
      </c>
      <c r="H460" s="6">
        <f>VLOOKUP(B460,NEW_TRAIN_TEST!$A$2:$D$980,4,0)</f>
        <v>32</v>
      </c>
      <c r="I460" s="6" t="str">
        <f>VLOOKUP(B460,NEW_TRAIN_TEST!$A$2:$E$980,5,0)</f>
        <v>cavemen</v>
      </c>
      <c r="J460" s="101">
        <f>G460/H460</f>
        <v>0</v>
      </c>
      <c r="K460" s="101">
        <f>IF(J460&gt;0.3,0.3,J460)</f>
        <v>0</v>
      </c>
      <c r="L460" s="101">
        <f>E460/D460</f>
        <v>1</v>
      </c>
      <c r="M460" s="101">
        <f>E460/C460</f>
        <v>1</v>
      </c>
      <c r="N460" s="103">
        <v>7394</v>
      </c>
      <c r="O460" s="103">
        <v>0</v>
      </c>
      <c r="P460" s="104">
        <f>O460/H460</f>
        <v>0</v>
      </c>
      <c r="Q460" s="104">
        <f>IF(P460&gt;0.25,0.25,P460)</f>
        <v>0</v>
      </c>
      <c r="R460" s="101">
        <f>N460/D460</f>
        <v>1</v>
      </c>
      <c r="S460" s="101">
        <f>N460/C460</f>
        <v>1</v>
      </c>
      <c r="T460" s="101">
        <f>N460/E460</f>
        <v>1</v>
      </c>
      <c r="U460" s="103">
        <v>7394</v>
      </c>
      <c r="V460" s="103">
        <f>IF(W460&lt;O460,1,0)</f>
        <v>0</v>
      </c>
      <c r="W460" s="6">
        <v>0</v>
      </c>
      <c r="X460" s="101">
        <f>W460/H460</f>
        <v>0</v>
      </c>
      <c r="Y460" s="104">
        <f>IF(X460&gt;0.25,0.25,X460)</f>
        <v>0</v>
      </c>
      <c r="Z460" s="101">
        <f>U460/D460</f>
        <v>1</v>
      </c>
      <c r="AA460" s="101">
        <f>U460/C460</f>
        <v>1</v>
      </c>
      <c r="AB460" s="101">
        <f>U460/E460</f>
        <v>1</v>
      </c>
      <c r="AC460" s="103">
        <v>7394</v>
      </c>
      <c r="AD460" s="105">
        <v>0</v>
      </c>
      <c r="AE460" s="107">
        <f>AD460/H460</f>
        <v>0</v>
      </c>
      <c r="AF460" s="104">
        <f>IF(AE460&gt;0.3,0.3,AE460)</f>
        <v>0</v>
      </c>
      <c r="AG460" s="101">
        <f>AC460/D460</f>
        <v>1</v>
      </c>
      <c r="AH460" s="101">
        <f>C460/AC460</f>
        <v>1</v>
      </c>
      <c r="AI460" s="101">
        <f>AC460/E460</f>
        <v>1</v>
      </c>
      <c r="AJ460" s="103">
        <v>7394</v>
      </c>
      <c r="AK460" s="6">
        <v>0</v>
      </c>
      <c r="AL460" s="101">
        <f>AK460/H460</f>
        <v>0</v>
      </c>
      <c r="AM460" s="104">
        <f>IF(AL460&gt;0.3,0.3,AL460)</f>
        <v>0</v>
      </c>
      <c r="AN460" s="101">
        <f>AJ460/D460</f>
        <v>1</v>
      </c>
      <c r="AO460" s="101">
        <f>C460/AJ460</f>
        <v>1</v>
      </c>
      <c r="AP460" s="101">
        <f>AJ460/E460</f>
        <v>1</v>
      </c>
      <c r="AQ460" s="103">
        <v>7394</v>
      </c>
      <c r="AR460" s="103">
        <v>0</v>
      </c>
      <c r="AS460" s="101">
        <f>AR460/H460</f>
        <v>0</v>
      </c>
      <c r="AT460" s="104">
        <f>IF(AS460&gt;0.25,0.25,AS460)</f>
        <v>0</v>
      </c>
      <c r="AU460" s="101">
        <f>AQ460/D460</f>
        <v>1</v>
      </c>
      <c r="AV460" s="101">
        <f>C460/AQ460</f>
        <v>1</v>
      </c>
      <c r="AW460" s="101">
        <f>AQ460/E460</f>
        <v>1</v>
      </c>
      <c r="AX460" s="103">
        <v>7394</v>
      </c>
      <c r="AY460" s="6">
        <v>0</v>
      </c>
      <c r="AZ460" s="101">
        <f>AY460/H460</f>
        <v>0</v>
      </c>
      <c r="BA460" s="104">
        <f>IF(AZ460&gt;0.1,0.1,AZ460)</f>
        <v>0</v>
      </c>
      <c r="BB460" s="101">
        <f>AX460/D460</f>
        <v>1</v>
      </c>
      <c r="BC460" s="101">
        <f>C460/AX460</f>
        <v>1</v>
      </c>
      <c r="BD460" s="101">
        <f>AX460/E460</f>
        <v>1</v>
      </c>
    </row>
    <row r="461" spans="1:56" x14ac:dyDescent="0.2">
      <c r="A461" s="6" t="s">
        <v>1699</v>
      </c>
      <c r="B461" s="100">
        <v>483</v>
      </c>
      <c r="C461" s="13">
        <v>5920</v>
      </c>
      <c r="D461" s="13">
        <v>5920</v>
      </c>
      <c r="E461" s="13">
        <v>5920</v>
      </c>
      <c r="F461" s="13">
        <f>IF(C461=E461,1,0)</f>
        <v>1</v>
      </c>
      <c r="G461" s="13">
        <v>0</v>
      </c>
      <c r="H461" s="6">
        <f>VLOOKUP(B461,NEW_TRAIN_TEST!$A$2:$D$980,4,0)</f>
        <v>24</v>
      </c>
      <c r="I461" s="6" t="str">
        <f>VLOOKUP(B461,NEW_TRAIN_TEST!$A$2:$E$980,5,0)</f>
        <v>cavemen</v>
      </c>
      <c r="J461" s="101">
        <f>G461/H461</f>
        <v>0</v>
      </c>
      <c r="K461" s="101">
        <f>IF(J461&gt;0.3,0.3,J461)</f>
        <v>0</v>
      </c>
      <c r="L461" s="101">
        <f>E461/D461</f>
        <v>1</v>
      </c>
      <c r="M461" s="101">
        <f>E461/C461</f>
        <v>1</v>
      </c>
      <c r="N461" s="103">
        <v>5920</v>
      </c>
      <c r="O461" s="103">
        <v>0</v>
      </c>
      <c r="P461" s="104">
        <f>O461/H461</f>
        <v>0</v>
      </c>
      <c r="Q461" s="104">
        <f>IF(P461&gt;0.25,0.25,P461)</f>
        <v>0</v>
      </c>
      <c r="R461" s="101">
        <f>N461/D461</f>
        <v>1</v>
      </c>
      <c r="S461" s="101">
        <f>N461/C461</f>
        <v>1</v>
      </c>
      <c r="T461" s="101">
        <f>N461/E461</f>
        <v>1</v>
      </c>
      <c r="U461" s="103">
        <v>5920</v>
      </c>
      <c r="V461" s="103">
        <f>IF(W461&lt;O461,1,0)</f>
        <v>0</v>
      </c>
      <c r="W461" s="6">
        <v>0</v>
      </c>
      <c r="X461" s="101">
        <f>W461/H461</f>
        <v>0</v>
      </c>
      <c r="Y461" s="104">
        <f>IF(X461&gt;0.25,0.25,X461)</f>
        <v>0</v>
      </c>
      <c r="Z461" s="101">
        <f>U461/D461</f>
        <v>1</v>
      </c>
      <c r="AA461" s="101">
        <f>U461/C461</f>
        <v>1</v>
      </c>
      <c r="AB461" s="101">
        <f>U461/E461</f>
        <v>1</v>
      </c>
      <c r="AC461" s="103">
        <v>5920</v>
      </c>
      <c r="AD461" s="105">
        <v>0</v>
      </c>
      <c r="AE461" s="107">
        <f>AD461/H461</f>
        <v>0</v>
      </c>
      <c r="AF461" s="104">
        <f>IF(AE461&gt;0.3,0.3,AE461)</f>
        <v>0</v>
      </c>
      <c r="AG461" s="101">
        <f>AC461/D461</f>
        <v>1</v>
      </c>
      <c r="AH461" s="101">
        <f>C461/AC461</f>
        <v>1</v>
      </c>
      <c r="AI461" s="101">
        <f>AC461/E461</f>
        <v>1</v>
      </c>
      <c r="AJ461" s="103">
        <v>5920</v>
      </c>
      <c r="AK461" s="6">
        <v>0</v>
      </c>
      <c r="AL461" s="101">
        <f>AK461/H461</f>
        <v>0</v>
      </c>
      <c r="AM461" s="104">
        <f>IF(AL461&gt;0.3,0.3,AL461)</f>
        <v>0</v>
      </c>
      <c r="AN461" s="101">
        <f>AJ461/D461</f>
        <v>1</v>
      </c>
      <c r="AO461" s="101">
        <f>C461/AJ461</f>
        <v>1</v>
      </c>
      <c r="AP461" s="101">
        <f>AJ461/E461</f>
        <v>1</v>
      </c>
      <c r="AQ461" s="103">
        <v>5920</v>
      </c>
      <c r="AR461" s="103">
        <v>0</v>
      </c>
      <c r="AS461" s="101">
        <f>AR461/H461</f>
        <v>0</v>
      </c>
      <c r="AT461" s="104">
        <f>IF(AS461&gt;0.25,0.25,AS461)</f>
        <v>0</v>
      </c>
      <c r="AU461" s="101">
        <f>AQ461/D461</f>
        <v>1</v>
      </c>
      <c r="AV461" s="101">
        <f>C461/AQ461</f>
        <v>1</v>
      </c>
      <c r="AW461" s="101">
        <f>AQ461/E461</f>
        <v>1</v>
      </c>
      <c r="AX461" s="103">
        <v>5920</v>
      </c>
      <c r="AY461" s="6">
        <v>0</v>
      </c>
      <c r="AZ461" s="101">
        <f>AY461/H461</f>
        <v>0</v>
      </c>
      <c r="BA461" s="104">
        <f>IF(AZ461&gt;0.1,0.1,AZ461)</f>
        <v>0</v>
      </c>
      <c r="BB461" s="101">
        <f>AX461/D461</f>
        <v>1</v>
      </c>
      <c r="BC461" s="101">
        <f>C461/AX461</f>
        <v>1</v>
      </c>
      <c r="BD461" s="101">
        <f>AX461/E461</f>
        <v>1</v>
      </c>
    </row>
    <row r="462" spans="1:56" x14ac:dyDescent="0.2">
      <c r="A462" s="6" t="s">
        <v>1699</v>
      </c>
      <c r="B462" s="100">
        <v>484</v>
      </c>
      <c r="C462" s="13">
        <v>6622</v>
      </c>
      <c r="D462" s="13">
        <v>6572</v>
      </c>
      <c r="E462" s="13">
        <v>6622</v>
      </c>
      <c r="F462" s="13">
        <f>IF(C462=E462,1,0)</f>
        <v>1</v>
      </c>
      <c r="G462" s="13">
        <v>7</v>
      </c>
      <c r="H462" s="6">
        <f>VLOOKUP(B462,NEW_TRAIN_TEST!$A$2:$D$980,4,0)</f>
        <v>28</v>
      </c>
      <c r="I462" s="6" t="str">
        <f>VLOOKUP(B462,NEW_TRAIN_TEST!$A$2:$E$980,5,0)</f>
        <v>cavemen</v>
      </c>
      <c r="J462" s="101">
        <f>G462/H462</f>
        <v>0.25</v>
      </c>
      <c r="K462" s="101">
        <f>IF(J462&gt;0.3,0.3,J462)</f>
        <v>0.25</v>
      </c>
      <c r="L462" s="101">
        <f>E462/D462</f>
        <v>1.0076080340839928</v>
      </c>
      <c r="M462" s="101">
        <f>E462/C462</f>
        <v>1</v>
      </c>
      <c r="N462" s="103">
        <v>6622</v>
      </c>
      <c r="O462" s="103">
        <v>0</v>
      </c>
      <c r="P462" s="104">
        <f>O462/H462</f>
        <v>0</v>
      </c>
      <c r="Q462" s="104">
        <f>IF(P462&gt;0.25,0.25,P462)</f>
        <v>0</v>
      </c>
      <c r="R462" s="101">
        <f>N462/D462</f>
        <v>1.0076080340839928</v>
      </c>
      <c r="S462" s="101">
        <f>N462/C462</f>
        <v>1</v>
      </c>
      <c r="T462" s="101">
        <f>N462/E462</f>
        <v>1</v>
      </c>
      <c r="U462" s="103">
        <v>6622</v>
      </c>
      <c r="V462" s="103">
        <f>IF(W462&lt;O462,1,0)</f>
        <v>0</v>
      </c>
      <c r="W462" s="6">
        <v>0</v>
      </c>
      <c r="X462" s="101">
        <f>W462/H462</f>
        <v>0</v>
      </c>
      <c r="Y462" s="104">
        <f>IF(X462&gt;0.25,0.25,X462)</f>
        <v>0</v>
      </c>
      <c r="Z462" s="101">
        <f>U462/D462</f>
        <v>1.0076080340839928</v>
      </c>
      <c r="AA462" s="101">
        <f>U462/C462</f>
        <v>1</v>
      </c>
      <c r="AB462" s="101">
        <f>U462/E462</f>
        <v>1</v>
      </c>
      <c r="AC462" s="103">
        <v>6622</v>
      </c>
      <c r="AD462" s="105">
        <v>0</v>
      </c>
      <c r="AE462" s="107">
        <f>AD462/H462</f>
        <v>0</v>
      </c>
      <c r="AF462" s="104">
        <f>IF(AE462&gt;0.3,0.3,AE462)</f>
        <v>0</v>
      </c>
      <c r="AG462" s="101">
        <f>AC462/D462</f>
        <v>1.0076080340839928</v>
      </c>
      <c r="AH462" s="101">
        <f>C462/AC462</f>
        <v>1</v>
      </c>
      <c r="AI462" s="101">
        <f>AC462/E462</f>
        <v>1</v>
      </c>
      <c r="AJ462" s="103">
        <v>6622</v>
      </c>
      <c r="AK462" s="6">
        <v>0</v>
      </c>
      <c r="AL462" s="101">
        <f>AK462/H462</f>
        <v>0</v>
      </c>
      <c r="AM462" s="104">
        <f>IF(AL462&gt;0.3,0.3,AL462)</f>
        <v>0</v>
      </c>
      <c r="AN462" s="101">
        <f>AJ462/D462</f>
        <v>1.0076080340839928</v>
      </c>
      <c r="AO462" s="101">
        <f>C462/AJ462</f>
        <v>1</v>
      </c>
      <c r="AP462" s="101">
        <f>AJ462/E462</f>
        <v>1</v>
      </c>
      <c r="AQ462" s="103">
        <v>6622</v>
      </c>
      <c r="AR462" s="103">
        <v>0</v>
      </c>
      <c r="AS462" s="101">
        <f>AR462/H462</f>
        <v>0</v>
      </c>
      <c r="AT462" s="104">
        <f>IF(AS462&gt;0.25,0.25,AS462)</f>
        <v>0</v>
      </c>
      <c r="AU462" s="101">
        <f>AQ462/D462</f>
        <v>1.0076080340839928</v>
      </c>
      <c r="AV462" s="101">
        <f>C462/AQ462</f>
        <v>1</v>
      </c>
      <c r="AW462" s="101">
        <f>AQ462/E462</f>
        <v>1</v>
      </c>
      <c r="AX462" s="103">
        <v>6622</v>
      </c>
      <c r="AY462" s="6">
        <v>1</v>
      </c>
      <c r="AZ462" s="101">
        <f>AY462/H462</f>
        <v>3.5714285714285712E-2</v>
      </c>
      <c r="BA462" s="104">
        <f>IF(AZ462&gt;0.1,0.1,AZ462)</f>
        <v>3.5714285714285712E-2</v>
      </c>
      <c r="BB462" s="101">
        <f>AX462/D462</f>
        <v>1.0076080340839928</v>
      </c>
      <c r="BC462" s="101">
        <f>C462/AX462</f>
        <v>1</v>
      </c>
      <c r="BD462" s="101">
        <f>AX462/E462</f>
        <v>1</v>
      </c>
    </row>
    <row r="463" spans="1:56" x14ac:dyDescent="0.2">
      <c r="A463" s="6" t="s">
        <v>1699</v>
      </c>
      <c r="B463" s="100">
        <v>485</v>
      </c>
      <c r="C463" s="13">
        <v>10799</v>
      </c>
      <c r="D463" s="13">
        <v>3595</v>
      </c>
      <c r="E463" s="13">
        <v>10191.5</v>
      </c>
      <c r="F463" s="13">
        <f>IF(C463=E463,1,0)</f>
        <v>0</v>
      </c>
      <c r="G463" s="13">
        <v>28</v>
      </c>
      <c r="H463" s="6">
        <f>VLOOKUP(B463,NEW_TRAIN_TEST!$A$2:$D$980,4,0)</f>
        <v>140</v>
      </c>
      <c r="I463" s="6" t="str">
        <f>VLOOKUP(B463,NEW_TRAIN_TEST!$A$2:$E$980,5,0)</f>
        <v>cavemen</v>
      </c>
      <c r="J463" s="101">
        <f>G463/H463</f>
        <v>0.2</v>
      </c>
      <c r="K463" s="101">
        <f>IF(J463&gt;0.3,0.3,J463)</f>
        <v>0.2</v>
      </c>
      <c r="L463" s="101">
        <f>E463/D463</f>
        <v>2.8349095966620306</v>
      </c>
      <c r="M463" s="101">
        <f>E463/C463</f>
        <v>0.94374479118436894</v>
      </c>
      <c r="N463" s="103">
        <v>10191.5</v>
      </c>
      <c r="O463" s="103">
        <v>0</v>
      </c>
      <c r="P463" s="104">
        <f>O463/H463</f>
        <v>0</v>
      </c>
      <c r="Q463" s="104">
        <f>IF(P463&gt;0.25,0.25,P463)</f>
        <v>0</v>
      </c>
      <c r="R463" s="101">
        <f>N463/D463</f>
        <v>2.8349095966620306</v>
      </c>
      <c r="S463" s="101">
        <f>N463/C463</f>
        <v>0.94374479118436894</v>
      </c>
      <c r="T463" s="101">
        <f>N463/E463</f>
        <v>1</v>
      </c>
      <c r="U463" s="103">
        <v>10191.5</v>
      </c>
      <c r="V463" s="103">
        <f>IF(W463&lt;O463,1,0)</f>
        <v>0</v>
      </c>
      <c r="W463" s="6">
        <v>0</v>
      </c>
      <c r="X463" s="101">
        <f>W463/H463</f>
        <v>0</v>
      </c>
      <c r="Y463" s="104">
        <f>IF(X463&gt;0.25,0.25,X463)</f>
        <v>0</v>
      </c>
      <c r="Z463" s="101">
        <f>U463/D463</f>
        <v>2.8349095966620306</v>
      </c>
      <c r="AA463" s="101">
        <f>U463/C463</f>
        <v>0.94374479118436894</v>
      </c>
      <c r="AB463" s="101">
        <f>U463/E463</f>
        <v>1</v>
      </c>
      <c r="AC463" s="103">
        <v>10191.5</v>
      </c>
      <c r="AD463" s="105">
        <v>0</v>
      </c>
      <c r="AE463" s="107">
        <f>AD463/H463</f>
        <v>0</v>
      </c>
      <c r="AF463" s="104">
        <f>IF(AE463&gt;0.3,0.3,AE463)</f>
        <v>0</v>
      </c>
      <c r="AG463" s="101">
        <f>AC463/D463</f>
        <v>2.8349095966620306</v>
      </c>
      <c r="AH463" s="101">
        <f>C463/AC463</f>
        <v>1.0596084972771427</v>
      </c>
      <c r="AI463" s="101">
        <f>AC463/E463</f>
        <v>1</v>
      </c>
      <c r="AJ463" s="103">
        <v>10191.5</v>
      </c>
      <c r="AK463" s="6">
        <v>0</v>
      </c>
      <c r="AL463" s="101">
        <f>AK463/H463</f>
        <v>0</v>
      </c>
      <c r="AM463" s="104">
        <f>IF(AL463&gt;0.3,0.3,AL463)</f>
        <v>0</v>
      </c>
      <c r="AN463" s="101">
        <f>AJ463/D463</f>
        <v>2.8349095966620306</v>
      </c>
      <c r="AO463" s="101">
        <f>C463/AJ463</f>
        <v>1.0596084972771427</v>
      </c>
      <c r="AP463" s="101">
        <f>AJ463/E463</f>
        <v>1</v>
      </c>
      <c r="AQ463" s="103">
        <v>10191.5</v>
      </c>
      <c r="AR463" s="103">
        <v>0</v>
      </c>
      <c r="AS463" s="101">
        <f>AR463/H463</f>
        <v>0</v>
      </c>
      <c r="AT463" s="104">
        <f>IF(AS463&gt;0.25,0.25,AS463)</f>
        <v>0</v>
      </c>
      <c r="AU463" s="101">
        <f>AQ463/D463</f>
        <v>2.8349095966620306</v>
      </c>
      <c r="AV463" s="101">
        <f>C463/AQ463</f>
        <v>1.0596084972771427</v>
      </c>
      <c r="AW463" s="101">
        <f>AQ463/E463</f>
        <v>1</v>
      </c>
      <c r="AX463" s="103">
        <v>10191.5</v>
      </c>
      <c r="AY463" s="6">
        <v>0</v>
      </c>
      <c r="AZ463" s="101">
        <f>AY463/H463</f>
        <v>0</v>
      </c>
      <c r="BA463" s="104">
        <f>IF(AZ463&gt;0.1,0.1,AZ463)</f>
        <v>0</v>
      </c>
      <c r="BB463" s="101">
        <f>AX463/D463</f>
        <v>2.8349095966620306</v>
      </c>
      <c r="BC463" s="101">
        <f>C463/AX463</f>
        <v>1.0596084972771427</v>
      </c>
      <c r="BD463" s="101">
        <f>AX463/E463</f>
        <v>1</v>
      </c>
    </row>
    <row r="464" spans="1:56" x14ac:dyDescent="0.2">
      <c r="A464" s="6" t="s">
        <v>1699</v>
      </c>
      <c r="B464" s="100">
        <v>486</v>
      </c>
      <c r="C464" s="13">
        <v>11852</v>
      </c>
      <c r="D464" s="13">
        <v>3684</v>
      </c>
      <c r="E464" s="13">
        <v>11312</v>
      </c>
      <c r="F464" s="13">
        <f>IF(C464=E464,1,0)</f>
        <v>0</v>
      </c>
      <c r="G464" s="13">
        <v>29</v>
      </c>
      <c r="H464" s="6">
        <f>VLOOKUP(B464,NEW_TRAIN_TEST!$A$2:$D$980,4,0)</f>
        <v>145</v>
      </c>
      <c r="I464" s="6" t="str">
        <f>VLOOKUP(B464,NEW_TRAIN_TEST!$A$2:$E$980,5,0)</f>
        <v>cavemen</v>
      </c>
      <c r="J464" s="101">
        <f>G464/H464</f>
        <v>0.2</v>
      </c>
      <c r="K464" s="101">
        <f>IF(J464&gt;0.3,0.3,J464)</f>
        <v>0.2</v>
      </c>
      <c r="L464" s="101">
        <f>E464/D464</f>
        <v>3.0705754614549403</v>
      </c>
      <c r="M464" s="101">
        <f>E464/C464</f>
        <v>0.95443806952413091</v>
      </c>
      <c r="N464" s="103">
        <v>11312</v>
      </c>
      <c r="O464" s="103">
        <v>0</v>
      </c>
      <c r="P464" s="104">
        <f>O464/H464</f>
        <v>0</v>
      </c>
      <c r="Q464" s="104">
        <f>IF(P464&gt;0.25,0.25,P464)</f>
        <v>0</v>
      </c>
      <c r="R464" s="101">
        <f>N464/D464</f>
        <v>3.0705754614549403</v>
      </c>
      <c r="S464" s="101">
        <f>N464/C464</f>
        <v>0.95443806952413091</v>
      </c>
      <c r="T464" s="101">
        <f>N464/E464</f>
        <v>1</v>
      </c>
      <c r="U464" s="103">
        <v>11312</v>
      </c>
      <c r="V464" s="103">
        <f>IF(W464&lt;O464,1,0)</f>
        <v>0</v>
      </c>
      <c r="W464" s="6">
        <v>0</v>
      </c>
      <c r="X464" s="101">
        <f>W464/H464</f>
        <v>0</v>
      </c>
      <c r="Y464" s="104">
        <f>IF(X464&gt;0.25,0.25,X464)</f>
        <v>0</v>
      </c>
      <c r="Z464" s="101">
        <f>U464/D464</f>
        <v>3.0705754614549403</v>
      </c>
      <c r="AA464" s="101">
        <f>U464/C464</f>
        <v>0.95443806952413091</v>
      </c>
      <c r="AB464" s="101">
        <f>U464/E464</f>
        <v>1</v>
      </c>
      <c r="AC464" s="103">
        <v>11312</v>
      </c>
      <c r="AD464" s="105">
        <v>0</v>
      </c>
      <c r="AE464" s="107">
        <f>AD464/H464</f>
        <v>0</v>
      </c>
      <c r="AF464" s="104">
        <f>IF(AE464&gt;0.3,0.3,AE464)</f>
        <v>0</v>
      </c>
      <c r="AG464" s="101">
        <f>AC464/D464</f>
        <v>3.0705754614549403</v>
      </c>
      <c r="AH464" s="101">
        <f>C464/AC464</f>
        <v>1.0477369165487977</v>
      </c>
      <c r="AI464" s="101">
        <f>AC464/E464</f>
        <v>1</v>
      </c>
      <c r="AJ464" s="103">
        <v>11312</v>
      </c>
      <c r="AK464" s="6">
        <v>0</v>
      </c>
      <c r="AL464" s="101">
        <f>AK464/H464</f>
        <v>0</v>
      </c>
      <c r="AM464" s="104">
        <f>IF(AL464&gt;0.3,0.3,AL464)</f>
        <v>0</v>
      </c>
      <c r="AN464" s="101">
        <f>AJ464/D464</f>
        <v>3.0705754614549403</v>
      </c>
      <c r="AO464" s="101">
        <f>C464/AJ464</f>
        <v>1.0477369165487977</v>
      </c>
      <c r="AP464" s="101">
        <f>AJ464/E464</f>
        <v>1</v>
      </c>
      <c r="AQ464" s="103">
        <v>11312</v>
      </c>
      <c r="AR464" s="103">
        <v>0</v>
      </c>
      <c r="AS464" s="101">
        <f>AR464/H464</f>
        <v>0</v>
      </c>
      <c r="AT464" s="104">
        <f>IF(AS464&gt;0.25,0.25,AS464)</f>
        <v>0</v>
      </c>
      <c r="AU464" s="101">
        <f>AQ464/D464</f>
        <v>3.0705754614549403</v>
      </c>
      <c r="AV464" s="101">
        <f>C464/AQ464</f>
        <v>1.0477369165487977</v>
      </c>
      <c r="AW464" s="101">
        <f>AQ464/E464</f>
        <v>1</v>
      </c>
      <c r="AX464" s="103">
        <v>11312</v>
      </c>
      <c r="AY464" s="6">
        <v>0</v>
      </c>
      <c r="AZ464" s="101">
        <f>AY464/H464</f>
        <v>0</v>
      </c>
      <c r="BA464" s="104">
        <f>IF(AZ464&gt;0.1,0.1,AZ464)</f>
        <v>0</v>
      </c>
      <c r="BB464" s="101">
        <f>AX464/D464</f>
        <v>3.0705754614549403</v>
      </c>
      <c r="BC464" s="101">
        <f>C464/AX464</f>
        <v>1.0477369165487977</v>
      </c>
      <c r="BD464" s="101">
        <f>AX464/E464</f>
        <v>1</v>
      </c>
    </row>
    <row r="465" spans="1:56" x14ac:dyDescent="0.2">
      <c r="A465" s="6" t="s">
        <v>1699</v>
      </c>
      <c r="B465" s="100">
        <v>487</v>
      </c>
      <c r="C465" s="13">
        <v>9131</v>
      </c>
      <c r="D465" s="13">
        <v>9034.5</v>
      </c>
      <c r="E465" s="13">
        <v>9121</v>
      </c>
      <c r="F465" s="13">
        <f>IF(C465=E465,1,0)</f>
        <v>0</v>
      </c>
      <c r="G465" s="13">
        <v>13</v>
      </c>
      <c r="H465" s="6">
        <f>VLOOKUP(B465,NEW_TRAIN_TEST!$A$2:$D$980,4,0)</f>
        <v>58</v>
      </c>
      <c r="I465" s="6" t="str">
        <f>VLOOKUP(B465,NEW_TRAIN_TEST!$A$2:$E$980,5,0)</f>
        <v>cavemen</v>
      </c>
      <c r="J465" s="101">
        <f>G465/H465</f>
        <v>0.22413793103448276</v>
      </c>
      <c r="K465" s="101">
        <f>IF(J465&gt;0.3,0.3,J465)</f>
        <v>0.22413793103448276</v>
      </c>
      <c r="L465" s="101">
        <f>E465/D465</f>
        <v>1.0095744092091428</v>
      </c>
      <c r="M465" s="101">
        <f>E465/C465</f>
        <v>0.99890482970101846</v>
      </c>
      <c r="N465" s="103">
        <v>9121</v>
      </c>
      <c r="O465" s="103">
        <v>1</v>
      </c>
      <c r="P465" s="104">
        <f>O465/H465</f>
        <v>1.7241379310344827E-2</v>
      </c>
      <c r="Q465" s="104">
        <f>IF(P465&gt;0.25,0.25,P465)</f>
        <v>1.7241379310344827E-2</v>
      </c>
      <c r="R465" s="101">
        <f>N465/D465</f>
        <v>1.0095744092091428</v>
      </c>
      <c r="S465" s="101">
        <f>N465/C465</f>
        <v>0.99890482970101846</v>
      </c>
      <c r="T465" s="101">
        <f>N465/E465</f>
        <v>1</v>
      </c>
      <c r="U465" s="103">
        <v>9121</v>
      </c>
      <c r="V465" s="103">
        <f>IF(W465&lt;O465,1,0)</f>
        <v>0</v>
      </c>
      <c r="W465" s="6">
        <v>1</v>
      </c>
      <c r="X465" s="101">
        <f>W465/H465</f>
        <v>1.7241379310344827E-2</v>
      </c>
      <c r="Y465" s="104">
        <f>IF(X465&gt;0.25,0.25,X465)</f>
        <v>1.7241379310344827E-2</v>
      </c>
      <c r="Z465" s="101">
        <f>U465/D465</f>
        <v>1.0095744092091428</v>
      </c>
      <c r="AA465" s="101">
        <f>U465/C465</f>
        <v>0.99890482970101846</v>
      </c>
      <c r="AB465" s="101">
        <f>U465/E465</f>
        <v>1</v>
      </c>
      <c r="AC465" s="103">
        <v>9121</v>
      </c>
      <c r="AD465" s="105">
        <v>1</v>
      </c>
      <c r="AE465" s="107">
        <f>AD465/H465</f>
        <v>1.7241379310344827E-2</v>
      </c>
      <c r="AF465" s="104">
        <f>IF(AE465&gt;0.3,0.3,AE465)</f>
        <v>1.7241379310344827E-2</v>
      </c>
      <c r="AG465" s="101">
        <f>AC465/D465</f>
        <v>1.0095744092091428</v>
      </c>
      <c r="AH465" s="101">
        <f>C465/AC465</f>
        <v>1.0010963710119505</v>
      </c>
      <c r="AI465" s="101">
        <f>AC465/E465</f>
        <v>1</v>
      </c>
      <c r="AJ465" s="103">
        <v>9121</v>
      </c>
      <c r="AK465" s="6">
        <v>1</v>
      </c>
      <c r="AL465" s="101">
        <f>AK465/H465</f>
        <v>1.7241379310344827E-2</v>
      </c>
      <c r="AM465" s="104">
        <f>IF(AL465&gt;0.3,0.3,AL465)</f>
        <v>1.7241379310344827E-2</v>
      </c>
      <c r="AN465" s="101">
        <f>AJ465/D465</f>
        <v>1.0095744092091428</v>
      </c>
      <c r="AO465" s="101">
        <f>C465/AJ465</f>
        <v>1.0010963710119505</v>
      </c>
      <c r="AP465" s="101">
        <f>AJ465/E465</f>
        <v>1</v>
      </c>
      <c r="AQ465" s="103">
        <v>9121</v>
      </c>
      <c r="AR465" s="103">
        <v>2</v>
      </c>
      <c r="AS465" s="101">
        <f>AR465/H465</f>
        <v>3.4482758620689655E-2</v>
      </c>
      <c r="AT465" s="104">
        <f>IF(AS465&gt;0.25,0.25,AS465)</f>
        <v>3.4482758620689655E-2</v>
      </c>
      <c r="AU465" s="101">
        <f>AQ465/D465</f>
        <v>1.0095744092091428</v>
      </c>
      <c r="AV465" s="101">
        <f>C465/AQ465</f>
        <v>1.0010963710119505</v>
      </c>
      <c r="AW465" s="101">
        <f>AQ465/E465</f>
        <v>1</v>
      </c>
      <c r="AX465" s="103">
        <v>9121</v>
      </c>
      <c r="AY465" s="6">
        <v>2</v>
      </c>
      <c r="AZ465" s="101">
        <f>AY465/H465</f>
        <v>3.4482758620689655E-2</v>
      </c>
      <c r="BA465" s="104">
        <f>IF(AZ465&gt;0.1,0.1,AZ465)</f>
        <v>3.4482758620689655E-2</v>
      </c>
      <c r="BB465" s="101">
        <f>AX465/D465</f>
        <v>1.0095744092091428</v>
      </c>
      <c r="BC465" s="101">
        <f>C465/AX465</f>
        <v>1.0010963710119505</v>
      </c>
      <c r="BD465" s="101">
        <f>AX465/E465</f>
        <v>1</v>
      </c>
    </row>
    <row r="466" spans="1:56" x14ac:dyDescent="0.2">
      <c r="A466" s="6" t="s">
        <v>1699</v>
      </c>
      <c r="B466" s="100">
        <v>488</v>
      </c>
      <c r="C466" s="13">
        <v>8707</v>
      </c>
      <c r="D466" s="13">
        <v>8492</v>
      </c>
      <c r="E466" s="13">
        <v>8548.5</v>
      </c>
      <c r="F466" s="13">
        <f>IF(C466=E466,1,0)</f>
        <v>0</v>
      </c>
      <c r="G466" s="13">
        <v>2</v>
      </c>
      <c r="H466" s="6">
        <f>VLOOKUP(B466,NEW_TRAIN_TEST!$A$2:$D$980,4,0)</f>
        <v>52</v>
      </c>
      <c r="I466" s="6" t="str">
        <f>VLOOKUP(B466,NEW_TRAIN_TEST!$A$2:$E$980,5,0)</f>
        <v>cavemen</v>
      </c>
      <c r="J466" s="101">
        <f>G466/H466</f>
        <v>3.8461538461538464E-2</v>
      </c>
      <c r="K466" s="101">
        <f>IF(J466&gt;0.3,0.3,J466)</f>
        <v>3.8461538461538464E-2</v>
      </c>
      <c r="L466" s="101">
        <f>E466/D466</f>
        <v>1.0066533207724917</v>
      </c>
      <c r="M466" s="101">
        <f>E466/C466</f>
        <v>0.98179625588606867</v>
      </c>
      <c r="N466" s="103">
        <v>8548.5</v>
      </c>
      <c r="O466" s="103">
        <v>0</v>
      </c>
      <c r="P466" s="104">
        <f>O466/H466</f>
        <v>0</v>
      </c>
      <c r="Q466" s="104">
        <f>IF(P466&gt;0.25,0.25,P466)</f>
        <v>0</v>
      </c>
      <c r="R466" s="101">
        <f>N466/D466</f>
        <v>1.0066533207724917</v>
      </c>
      <c r="S466" s="101">
        <f>N466/C466</f>
        <v>0.98179625588606867</v>
      </c>
      <c r="T466" s="101">
        <f>N466/E466</f>
        <v>1</v>
      </c>
      <c r="U466" s="103">
        <v>8548.5</v>
      </c>
      <c r="V466" s="103">
        <f>IF(W466&lt;O466,1,0)</f>
        <v>0</v>
      </c>
      <c r="W466" s="6">
        <v>0</v>
      </c>
      <c r="X466" s="101">
        <f>W466/H466</f>
        <v>0</v>
      </c>
      <c r="Y466" s="104">
        <f>IF(X466&gt;0.25,0.25,X466)</f>
        <v>0</v>
      </c>
      <c r="Z466" s="101">
        <f>U466/D466</f>
        <v>1.0066533207724917</v>
      </c>
      <c r="AA466" s="101">
        <f>U466/C466</f>
        <v>0.98179625588606867</v>
      </c>
      <c r="AB466" s="101">
        <f>U466/E466</f>
        <v>1</v>
      </c>
      <c r="AC466" s="103">
        <v>8548.5</v>
      </c>
      <c r="AD466" s="105">
        <v>0</v>
      </c>
      <c r="AE466" s="107">
        <f>AD466/H466</f>
        <v>0</v>
      </c>
      <c r="AF466" s="104">
        <f>IF(AE466&gt;0.3,0.3,AE466)</f>
        <v>0</v>
      </c>
      <c r="AG466" s="101">
        <f>AC466/D466</f>
        <v>1.0066533207724917</v>
      </c>
      <c r="AH466" s="101">
        <f>C466/AC466</f>
        <v>1.0185412645493361</v>
      </c>
      <c r="AI466" s="101">
        <f>AC466/E466</f>
        <v>1</v>
      </c>
      <c r="AJ466" s="103">
        <v>8548.5</v>
      </c>
      <c r="AK466" s="6">
        <v>0</v>
      </c>
      <c r="AL466" s="101">
        <f>AK466/H466</f>
        <v>0</v>
      </c>
      <c r="AM466" s="104">
        <f>IF(AL466&gt;0.3,0.3,AL466)</f>
        <v>0</v>
      </c>
      <c r="AN466" s="101">
        <f>AJ466/D466</f>
        <v>1.0066533207724917</v>
      </c>
      <c r="AO466" s="101">
        <f>C466/AJ466</f>
        <v>1.0185412645493361</v>
      </c>
      <c r="AP466" s="101">
        <f>AJ466/E466</f>
        <v>1</v>
      </c>
      <c r="AQ466" s="103">
        <v>8548.5</v>
      </c>
      <c r="AR466" s="103">
        <v>0</v>
      </c>
      <c r="AS466" s="101">
        <f>AR466/H466</f>
        <v>0</v>
      </c>
      <c r="AT466" s="104">
        <f>IF(AS466&gt;0.25,0.25,AS466)</f>
        <v>0</v>
      </c>
      <c r="AU466" s="101">
        <f>AQ466/D466</f>
        <v>1.0066533207724917</v>
      </c>
      <c r="AV466" s="101">
        <f>C466/AQ466</f>
        <v>1.0185412645493361</v>
      </c>
      <c r="AW466" s="101">
        <f>AQ466/E466</f>
        <v>1</v>
      </c>
      <c r="AX466" s="103">
        <v>8548.5</v>
      </c>
      <c r="AY466" s="6">
        <v>0</v>
      </c>
      <c r="AZ466" s="101">
        <f>AY466/H466</f>
        <v>0</v>
      </c>
      <c r="BA466" s="104">
        <f>IF(AZ466&gt;0.1,0.1,AZ466)</f>
        <v>0</v>
      </c>
      <c r="BB466" s="101">
        <f>AX466/D466</f>
        <v>1.0066533207724917</v>
      </c>
      <c r="BC466" s="101">
        <f>C466/AX466</f>
        <v>1.0185412645493361</v>
      </c>
      <c r="BD466" s="101">
        <f>AX466/E466</f>
        <v>1</v>
      </c>
    </row>
    <row r="467" spans="1:56" x14ac:dyDescent="0.2">
      <c r="A467" s="6" t="s">
        <v>1699</v>
      </c>
      <c r="B467" s="100">
        <v>489</v>
      </c>
      <c r="C467" s="13">
        <v>9224</v>
      </c>
      <c r="D467" s="13">
        <v>3005</v>
      </c>
      <c r="E467" s="13">
        <v>8731</v>
      </c>
      <c r="F467" s="13">
        <f>IF(C467=E467,1,0)</f>
        <v>0</v>
      </c>
      <c r="G467" s="13">
        <v>23</v>
      </c>
      <c r="H467" s="6">
        <f>VLOOKUP(B467,NEW_TRAIN_TEST!$A$2:$D$980,4,0)</f>
        <v>92</v>
      </c>
      <c r="I467" s="6" t="str">
        <f>VLOOKUP(B467,NEW_TRAIN_TEST!$A$2:$E$980,5,0)</f>
        <v>cavemen</v>
      </c>
      <c r="J467" s="101">
        <f>G467/H467</f>
        <v>0.25</v>
      </c>
      <c r="K467" s="101">
        <f>IF(J467&gt;0.3,0.3,J467)</f>
        <v>0.25</v>
      </c>
      <c r="L467" s="101">
        <f>E467/D467</f>
        <v>2.9054908485856905</v>
      </c>
      <c r="M467" s="101">
        <f>E467/C467</f>
        <v>0.94655247181266267</v>
      </c>
      <c r="N467" s="103">
        <v>8731</v>
      </c>
      <c r="O467" s="103">
        <v>0</v>
      </c>
      <c r="P467" s="104">
        <f>O467/H467</f>
        <v>0</v>
      </c>
      <c r="Q467" s="104">
        <f>IF(P467&gt;0.25,0.25,P467)</f>
        <v>0</v>
      </c>
      <c r="R467" s="101">
        <f>N467/D467</f>
        <v>2.9054908485856905</v>
      </c>
      <c r="S467" s="101">
        <f>N467/C467</f>
        <v>0.94655247181266267</v>
      </c>
      <c r="T467" s="101">
        <f>N467/E467</f>
        <v>1</v>
      </c>
      <c r="U467" s="103">
        <v>8731</v>
      </c>
      <c r="V467" s="103">
        <f>IF(W467&lt;O467,1,0)</f>
        <v>0</v>
      </c>
      <c r="W467" s="6">
        <v>0</v>
      </c>
      <c r="X467" s="101">
        <f>W467/H467</f>
        <v>0</v>
      </c>
      <c r="Y467" s="104">
        <f>IF(X467&gt;0.25,0.25,X467)</f>
        <v>0</v>
      </c>
      <c r="Z467" s="101">
        <f>U467/D467</f>
        <v>2.9054908485856905</v>
      </c>
      <c r="AA467" s="101">
        <f>U467/C467</f>
        <v>0.94655247181266267</v>
      </c>
      <c r="AB467" s="101">
        <f>U467/E467</f>
        <v>1</v>
      </c>
      <c r="AC467" s="103">
        <v>8731</v>
      </c>
      <c r="AD467" s="105">
        <v>0</v>
      </c>
      <c r="AE467" s="107">
        <f>AD467/H467</f>
        <v>0</v>
      </c>
      <c r="AF467" s="104">
        <f>IF(AE467&gt;0.3,0.3,AE467)</f>
        <v>0</v>
      </c>
      <c r="AG467" s="101">
        <f>AC467/D467</f>
        <v>2.9054908485856905</v>
      </c>
      <c r="AH467" s="101">
        <f>C467/AC467</f>
        <v>1.0564654678730958</v>
      </c>
      <c r="AI467" s="101">
        <f>AC467/E467</f>
        <v>1</v>
      </c>
      <c r="AJ467" s="103">
        <v>8731</v>
      </c>
      <c r="AK467" s="6">
        <v>0</v>
      </c>
      <c r="AL467" s="101">
        <f>AK467/H467</f>
        <v>0</v>
      </c>
      <c r="AM467" s="104">
        <f>IF(AL467&gt;0.3,0.3,AL467)</f>
        <v>0</v>
      </c>
      <c r="AN467" s="101">
        <f>AJ467/D467</f>
        <v>2.9054908485856905</v>
      </c>
      <c r="AO467" s="101">
        <f>C467/AJ467</f>
        <v>1.0564654678730958</v>
      </c>
      <c r="AP467" s="101">
        <f>AJ467/E467</f>
        <v>1</v>
      </c>
      <c r="AQ467" s="103">
        <v>8731</v>
      </c>
      <c r="AR467" s="103">
        <v>0</v>
      </c>
      <c r="AS467" s="101">
        <f>AR467/H467</f>
        <v>0</v>
      </c>
      <c r="AT467" s="104">
        <f>IF(AS467&gt;0.25,0.25,AS467)</f>
        <v>0</v>
      </c>
      <c r="AU467" s="101">
        <f>AQ467/D467</f>
        <v>2.9054908485856905</v>
      </c>
      <c r="AV467" s="101">
        <f>C467/AQ467</f>
        <v>1.0564654678730958</v>
      </c>
      <c r="AW467" s="101">
        <f>AQ467/E467</f>
        <v>1</v>
      </c>
      <c r="AX467" s="103">
        <v>8731</v>
      </c>
      <c r="AY467" s="6">
        <v>0</v>
      </c>
      <c r="AZ467" s="101">
        <f>AY467/H467</f>
        <v>0</v>
      </c>
      <c r="BA467" s="104">
        <f>IF(AZ467&gt;0.1,0.1,AZ467)</f>
        <v>0</v>
      </c>
      <c r="BB467" s="101">
        <f>AX467/D467</f>
        <v>2.9054908485856905</v>
      </c>
      <c r="BC467" s="101">
        <f>C467/AX467</f>
        <v>1.0564654678730958</v>
      </c>
      <c r="BD467" s="101">
        <f>AX467/E467</f>
        <v>1</v>
      </c>
    </row>
    <row r="468" spans="1:56" x14ac:dyDescent="0.2">
      <c r="A468" s="6" t="s">
        <v>1699</v>
      </c>
      <c r="B468" s="100">
        <v>490</v>
      </c>
      <c r="C468" s="13">
        <v>9461</v>
      </c>
      <c r="D468" s="13">
        <v>3153</v>
      </c>
      <c r="E468" s="13">
        <v>8719</v>
      </c>
      <c r="F468" s="13">
        <f>IF(C468=E468,1,0)</f>
        <v>0</v>
      </c>
      <c r="G468" s="13">
        <v>29</v>
      </c>
      <c r="H468" s="6">
        <f>VLOOKUP(B468,NEW_TRAIN_TEST!$A$2:$D$980,4,0)</f>
        <v>88</v>
      </c>
      <c r="I468" s="6" t="str">
        <f>VLOOKUP(B468,NEW_TRAIN_TEST!$A$2:$E$980,5,0)</f>
        <v>cavemen</v>
      </c>
      <c r="J468" s="101">
        <f>G468/H468</f>
        <v>0.32954545454545453</v>
      </c>
      <c r="K468" s="101">
        <f>IF(J468&gt;0.3,0.3,J468)</f>
        <v>0.3</v>
      </c>
      <c r="L468" s="101">
        <f>E468/D468</f>
        <v>2.765302886140184</v>
      </c>
      <c r="M468" s="101">
        <f>E468/C468</f>
        <v>0.92157277243420355</v>
      </c>
      <c r="N468" s="103">
        <v>8719</v>
      </c>
      <c r="O468" s="103">
        <v>2</v>
      </c>
      <c r="P468" s="104">
        <f>O468/H468</f>
        <v>2.2727272727272728E-2</v>
      </c>
      <c r="Q468" s="104">
        <f>IF(P468&gt;0.25,0.25,P468)</f>
        <v>2.2727272727272728E-2</v>
      </c>
      <c r="R468" s="101">
        <f>N468/D468</f>
        <v>2.765302886140184</v>
      </c>
      <c r="S468" s="101">
        <f>N468/C468</f>
        <v>0.92157277243420355</v>
      </c>
      <c r="T468" s="101">
        <f>N468/E468</f>
        <v>1</v>
      </c>
      <c r="U468" s="103">
        <v>8719</v>
      </c>
      <c r="V468" s="103">
        <f>IF(W468&lt;O468,1,0)</f>
        <v>0</v>
      </c>
      <c r="W468" s="6">
        <v>2</v>
      </c>
      <c r="X468" s="101">
        <f>W468/H468</f>
        <v>2.2727272727272728E-2</v>
      </c>
      <c r="Y468" s="104">
        <f>IF(X468&gt;0.25,0.25,X468)</f>
        <v>2.2727272727272728E-2</v>
      </c>
      <c r="Z468" s="101">
        <f>U468/D468</f>
        <v>2.765302886140184</v>
      </c>
      <c r="AA468" s="101">
        <f>U468/C468</f>
        <v>0.92157277243420355</v>
      </c>
      <c r="AB468" s="101">
        <f>U468/E468</f>
        <v>1</v>
      </c>
      <c r="AC468" s="103">
        <v>8719</v>
      </c>
      <c r="AD468" s="105">
        <v>2</v>
      </c>
      <c r="AE468" s="107">
        <f>AD468/H468</f>
        <v>2.2727272727272728E-2</v>
      </c>
      <c r="AF468" s="104">
        <f>IF(AE468&gt;0.3,0.3,AE468)</f>
        <v>2.2727272727272728E-2</v>
      </c>
      <c r="AG468" s="101">
        <f>AC468/D468</f>
        <v>2.765302886140184</v>
      </c>
      <c r="AH468" s="101">
        <f>C468/AC468</f>
        <v>1.0851015024658792</v>
      </c>
      <c r="AI468" s="101">
        <f>AC468/E468</f>
        <v>1</v>
      </c>
      <c r="AJ468" s="103">
        <v>8719</v>
      </c>
      <c r="AK468" s="6">
        <v>2</v>
      </c>
      <c r="AL468" s="101">
        <f>AK468/H468</f>
        <v>2.2727272727272728E-2</v>
      </c>
      <c r="AM468" s="104">
        <f>IF(AL468&gt;0.3,0.3,AL468)</f>
        <v>2.2727272727272728E-2</v>
      </c>
      <c r="AN468" s="101">
        <f>AJ468/D468</f>
        <v>2.765302886140184</v>
      </c>
      <c r="AO468" s="101">
        <f>C468/AJ468</f>
        <v>1.0851015024658792</v>
      </c>
      <c r="AP468" s="101">
        <f>AJ468/E468</f>
        <v>1</v>
      </c>
      <c r="AQ468" s="103">
        <v>8719</v>
      </c>
      <c r="AR468" s="103">
        <v>2</v>
      </c>
      <c r="AS468" s="101">
        <f>AR468/H468</f>
        <v>2.2727272727272728E-2</v>
      </c>
      <c r="AT468" s="104">
        <f>IF(AS468&gt;0.25,0.25,AS468)</f>
        <v>2.2727272727272728E-2</v>
      </c>
      <c r="AU468" s="101">
        <f>AQ468/D468</f>
        <v>2.765302886140184</v>
      </c>
      <c r="AV468" s="101">
        <f>C468/AQ468</f>
        <v>1.0851015024658792</v>
      </c>
      <c r="AW468" s="101">
        <f>AQ468/E468</f>
        <v>1</v>
      </c>
      <c r="AX468" s="103">
        <v>8719</v>
      </c>
      <c r="AY468" s="6">
        <v>2</v>
      </c>
      <c r="AZ468" s="101">
        <f>AY468/H468</f>
        <v>2.2727272727272728E-2</v>
      </c>
      <c r="BA468" s="104">
        <f>IF(AZ468&gt;0.1,0.1,AZ468)</f>
        <v>2.2727272727272728E-2</v>
      </c>
      <c r="BB468" s="101">
        <f>AX468/D468</f>
        <v>2.765302886140184</v>
      </c>
      <c r="BC468" s="101">
        <f>C468/AX468</f>
        <v>1.0851015024658792</v>
      </c>
      <c r="BD468" s="101">
        <f>AX468/E468</f>
        <v>1</v>
      </c>
    </row>
    <row r="469" spans="1:56" x14ac:dyDescent="0.2">
      <c r="A469" s="6" t="s">
        <v>1699</v>
      </c>
      <c r="B469" s="100">
        <v>491</v>
      </c>
      <c r="C469" s="13">
        <v>7299</v>
      </c>
      <c r="D469" s="13">
        <v>7137.5</v>
      </c>
      <c r="E469" s="13">
        <v>7221</v>
      </c>
      <c r="F469" s="13">
        <f>IF(C469=E469,1,0)</f>
        <v>0</v>
      </c>
      <c r="G469" s="13">
        <v>6</v>
      </c>
      <c r="H469" s="6">
        <f>VLOOKUP(B469,NEW_TRAIN_TEST!$A$2:$D$980,4,0)</f>
        <v>46</v>
      </c>
      <c r="I469" s="6" t="str">
        <f>VLOOKUP(B469,NEW_TRAIN_TEST!$A$2:$E$980,5,0)</f>
        <v>cavemen</v>
      </c>
      <c r="J469" s="101">
        <f>G469/H469</f>
        <v>0.13043478260869565</v>
      </c>
      <c r="K469" s="101">
        <f>IF(J469&gt;0.3,0.3,J469)</f>
        <v>0.13043478260869565</v>
      </c>
      <c r="L469" s="101">
        <f>E469/D469</f>
        <v>1.0116987740805605</v>
      </c>
      <c r="M469" s="101">
        <f>E469/C469</f>
        <v>0.98931360460337037</v>
      </c>
      <c r="N469" s="103">
        <v>7221</v>
      </c>
      <c r="O469" s="103">
        <v>1</v>
      </c>
      <c r="P469" s="104">
        <f>O469/H469</f>
        <v>2.1739130434782608E-2</v>
      </c>
      <c r="Q469" s="104">
        <f>IF(P469&gt;0.25,0.25,P469)</f>
        <v>2.1739130434782608E-2</v>
      </c>
      <c r="R469" s="101">
        <f>N469/D469</f>
        <v>1.0116987740805605</v>
      </c>
      <c r="S469" s="101">
        <f>N469/C469</f>
        <v>0.98931360460337037</v>
      </c>
      <c r="T469" s="101">
        <f>N469/E469</f>
        <v>1</v>
      </c>
      <c r="U469" s="103">
        <v>7221</v>
      </c>
      <c r="V469" s="103">
        <f>IF(W469&lt;O469,1,0)</f>
        <v>0</v>
      </c>
      <c r="W469" s="6">
        <v>1</v>
      </c>
      <c r="X469" s="101">
        <f>W469/H469</f>
        <v>2.1739130434782608E-2</v>
      </c>
      <c r="Y469" s="104">
        <f>IF(X469&gt;0.25,0.25,X469)</f>
        <v>2.1739130434782608E-2</v>
      </c>
      <c r="Z469" s="101">
        <f>U469/D469</f>
        <v>1.0116987740805605</v>
      </c>
      <c r="AA469" s="101">
        <f>U469/C469</f>
        <v>0.98931360460337037</v>
      </c>
      <c r="AB469" s="101">
        <f>U469/E469</f>
        <v>1</v>
      </c>
      <c r="AC469" s="103">
        <v>7221</v>
      </c>
      <c r="AD469" s="105">
        <v>1</v>
      </c>
      <c r="AE469" s="107">
        <f>AD469/H469</f>
        <v>2.1739130434782608E-2</v>
      </c>
      <c r="AF469" s="104">
        <f>IF(AE469&gt;0.3,0.3,AE469)</f>
        <v>2.1739130434782608E-2</v>
      </c>
      <c r="AG469" s="101">
        <f>AC469/D469</f>
        <v>1.0116987740805605</v>
      </c>
      <c r="AH469" s="101">
        <f>C469/AC469</f>
        <v>1.0108018280016617</v>
      </c>
      <c r="AI469" s="101">
        <f>AC469/E469</f>
        <v>1</v>
      </c>
      <c r="AJ469" s="103">
        <v>7221</v>
      </c>
      <c r="AK469" s="6">
        <v>1</v>
      </c>
      <c r="AL469" s="101">
        <f>AK469/H469</f>
        <v>2.1739130434782608E-2</v>
      </c>
      <c r="AM469" s="104">
        <f>IF(AL469&gt;0.3,0.3,AL469)</f>
        <v>2.1739130434782608E-2</v>
      </c>
      <c r="AN469" s="101">
        <f>AJ469/D469</f>
        <v>1.0116987740805605</v>
      </c>
      <c r="AO469" s="101">
        <f>C469/AJ469</f>
        <v>1.0108018280016617</v>
      </c>
      <c r="AP469" s="101">
        <f>AJ469/E469</f>
        <v>1</v>
      </c>
      <c r="AQ469" s="103">
        <v>7221</v>
      </c>
      <c r="AR469" s="103">
        <v>2</v>
      </c>
      <c r="AS469" s="101">
        <f>AR469/H469</f>
        <v>4.3478260869565216E-2</v>
      </c>
      <c r="AT469" s="104">
        <f>IF(AS469&gt;0.25,0.25,AS469)</f>
        <v>4.3478260869565216E-2</v>
      </c>
      <c r="AU469" s="101">
        <f>AQ469/D469</f>
        <v>1.0116987740805605</v>
      </c>
      <c r="AV469" s="101">
        <f>C469/AQ469</f>
        <v>1.0108018280016617</v>
      </c>
      <c r="AW469" s="101">
        <f>AQ469/E469</f>
        <v>1</v>
      </c>
      <c r="AX469" s="103">
        <v>7221</v>
      </c>
      <c r="AY469" s="6">
        <v>0</v>
      </c>
      <c r="AZ469" s="101">
        <f>AY469/H469</f>
        <v>0</v>
      </c>
      <c r="BA469" s="104">
        <f>IF(AZ469&gt;0.1,0.1,AZ469)</f>
        <v>0</v>
      </c>
      <c r="BB469" s="101">
        <f>AX469/D469</f>
        <v>1.0116987740805605</v>
      </c>
      <c r="BC469" s="101">
        <f>C469/AX469</f>
        <v>1.0108018280016617</v>
      </c>
      <c r="BD469" s="101">
        <f>AX469/E469</f>
        <v>1</v>
      </c>
    </row>
    <row r="470" spans="1:56" x14ac:dyDescent="0.2">
      <c r="A470" s="6" t="s">
        <v>1699</v>
      </c>
      <c r="B470" s="100">
        <v>492</v>
      </c>
      <c r="C470" s="13">
        <v>9948</v>
      </c>
      <c r="D470" s="13">
        <v>3611</v>
      </c>
      <c r="E470" s="13">
        <v>9349</v>
      </c>
      <c r="F470" s="13">
        <f>IF(C470=E470,1,0)</f>
        <v>0</v>
      </c>
      <c r="G470" s="13">
        <v>28</v>
      </c>
      <c r="H470" s="6">
        <f>VLOOKUP(B470,NEW_TRAIN_TEST!$A$2:$D$980,4,0)</f>
        <v>112</v>
      </c>
      <c r="I470" s="6" t="str">
        <f>VLOOKUP(B470,NEW_TRAIN_TEST!$A$2:$E$980,5,0)</f>
        <v>cavemen</v>
      </c>
      <c r="J470" s="101">
        <f>G470/H470</f>
        <v>0.25</v>
      </c>
      <c r="K470" s="101">
        <f>IF(J470&gt;0.3,0.3,J470)</f>
        <v>0.25</v>
      </c>
      <c r="L470" s="101">
        <f>E470/D470</f>
        <v>2.5890335087233454</v>
      </c>
      <c r="M470" s="101">
        <f>E470/C470</f>
        <v>0.93978689183755526</v>
      </c>
      <c r="N470" s="103">
        <v>9349</v>
      </c>
      <c r="O470" s="103">
        <v>0</v>
      </c>
      <c r="P470" s="104">
        <f>O470/H470</f>
        <v>0</v>
      </c>
      <c r="Q470" s="104">
        <f>IF(P470&gt;0.25,0.25,P470)</f>
        <v>0</v>
      </c>
      <c r="R470" s="101">
        <f>N470/D470</f>
        <v>2.5890335087233454</v>
      </c>
      <c r="S470" s="101">
        <f>N470/C470</f>
        <v>0.93978689183755526</v>
      </c>
      <c r="T470" s="101">
        <f>N470/E470</f>
        <v>1</v>
      </c>
      <c r="U470" s="103">
        <v>9349</v>
      </c>
      <c r="V470" s="103">
        <f>IF(W470&lt;O470,1,0)</f>
        <v>0</v>
      </c>
      <c r="W470" s="6">
        <v>0</v>
      </c>
      <c r="X470" s="101">
        <f>W470/H470</f>
        <v>0</v>
      </c>
      <c r="Y470" s="104">
        <f>IF(X470&gt;0.25,0.25,X470)</f>
        <v>0</v>
      </c>
      <c r="Z470" s="101">
        <f>U470/D470</f>
        <v>2.5890335087233454</v>
      </c>
      <c r="AA470" s="101">
        <f>U470/C470</f>
        <v>0.93978689183755526</v>
      </c>
      <c r="AB470" s="101">
        <f>U470/E470</f>
        <v>1</v>
      </c>
      <c r="AC470" s="103">
        <v>9349</v>
      </c>
      <c r="AD470" s="105">
        <v>0</v>
      </c>
      <c r="AE470" s="107">
        <f>AD470/H470</f>
        <v>0</v>
      </c>
      <c r="AF470" s="104">
        <f>IF(AE470&gt;0.3,0.3,AE470)</f>
        <v>0</v>
      </c>
      <c r="AG470" s="101">
        <f>AC470/D470</f>
        <v>2.5890335087233454</v>
      </c>
      <c r="AH470" s="101">
        <f>C470/AC470</f>
        <v>1.0640710236388919</v>
      </c>
      <c r="AI470" s="101">
        <f>AC470/E470</f>
        <v>1</v>
      </c>
      <c r="AJ470" s="103">
        <v>9349</v>
      </c>
      <c r="AK470" s="6">
        <v>0</v>
      </c>
      <c r="AL470" s="101">
        <f>AK470/H470</f>
        <v>0</v>
      </c>
      <c r="AM470" s="104">
        <f>IF(AL470&gt;0.3,0.3,AL470)</f>
        <v>0</v>
      </c>
      <c r="AN470" s="101">
        <f>AJ470/D470</f>
        <v>2.5890335087233454</v>
      </c>
      <c r="AO470" s="101">
        <f>C470/AJ470</f>
        <v>1.0640710236388919</v>
      </c>
      <c r="AP470" s="101">
        <f>AJ470/E470</f>
        <v>1</v>
      </c>
      <c r="AQ470" s="103">
        <v>9349</v>
      </c>
      <c r="AR470" s="103">
        <v>0</v>
      </c>
      <c r="AS470" s="101">
        <f>AR470/H470</f>
        <v>0</v>
      </c>
      <c r="AT470" s="104">
        <f>IF(AS470&gt;0.25,0.25,AS470)</f>
        <v>0</v>
      </c>
      <c r="AU470" s="101">
        <f>AQ470/D470</f>
        <v>2.5890335087233454</v>
      </c>
      <c r="AV470" s="101">
        <f>C470/AQ470</f>
        <v>1.0640710236388919</v>
      </c>
      <c r="AW470" s="101">
        <f>AQ470/E470</f>
        <v>1</v>
      </c>
      <c r="AX470" s="103">
        <v>9349</v>
      </c>
      <c r="AY470" s="6">
        <v>0</v>
      </c>
      <c r="AZ470" s="101">
        <f>AY470/H470</f>
        <v>0</v>
      </c>
      <c r="BA470" s="104">
        <f>IF(AZ470&gt;0.1,0.1,AZ470)</f>
        <v>0</v>
      </c>
      <c r="BB470" s="101">
        <f>AX470/D470</f>
        <v>2.5890335087233454</v>
      </c>
      <c r="BC470" s="101">
        <f>C470/AX470</f>
        <v>1.0640710236388919</v>
      </c>
      <c r="BD470" s="101">
        <f>AX470/E470</f>
        <v>1</v>
      </c>
    </row>
    <row r="471" spans="1:56" x14ac:dyDescent="0.2">
      <c r="A471" s="6" t="s">
        <v>1699</v>
      </c>
      <c r="B471" s="100">
        <v>493</v>
      </c>
      <c r="C471" s="13">
        <v>7969</v>
      </c>
      <c r="D471" s="13">
        <v>2462</v>
      </c>
      <c r="E471" s="13">
        <v>7887</v>
      </c>
      <c r="F471" s="13">
        <f>IF(C471=E471,1,0)</f>
        <v>0</v>
      </c>
      <c r="G471" s="13">
        <v>14</v>
      </c>
      <c r="H471" s="6">
        <f>VLOOKUP(B471,NEW_TRAIN_TEST!$A$2:$D$980,4,0)</f>
        <v>56</v>
      </c>
      <c r="I471" s="6" t="str">
        <f>VLOOKUP(B471,NEW_TRAIN_TEST!$A$2:$E$980,5,0)</f>
        <v>cavemen</v>
      </c>
      <c r="J471" s="101">
        <f>G471/H471</f>
        <v>0.25</v>
      </c>
      <c r="K471" s="101">
        <f>IF(J471&gt;0.3,0.3,J471)</f>
        <v>0.25</v>
      </c>
      <c r="L471" s="101">
        <f>E471/D471</f>
        <v>3.2034930950446792</v>
      </c>
      <c r="M471" s="101">
        <f>E471/C471</f>
        <v>0.9897101267411218</v>
      </c>
      <c r="N471" s="103">
        <v>7887</v>
      </c>
      <c r="O471" s="103">
        <v>0</v>
      </c>
      <c r="P471" s="104">
        <f>O471/H471</f>
        <v>0</v>
      </c>
      <c r="Q471" s="104">
        <f>IF(P471&gt;0.25,0.25,P471)</f>
        <v>0</v>
      </c>
      <c r="R471" s="101">
        <f>N471/D471</f>
        <v>3.2034930950446792</v>
      </c>
      <c r="S471" s="101">
        <f>N471/C471</f>
        <v>0.9897101267411218</v>
      </c>
      <c r="T471" s="101">
        <f>N471/E471</f>
        <v>1</v>
      </c>
      <c r="U471" s="103">
        <v>7887</v>
      </c>
      <c r="V471" s="103">
        <f>IF(W471&lt;O471,1,0)</f>
        <v>0</v>
      </c>
      <c r="W471" s="6">
        <v>0</v>
      </c>
      <c r="X471" s="101">
        <f>W471/H471</f>
        <v>0</v>
      </c>
      <c r="Y471" s="104">
        <f>IF(X471&gt;0.25,0.25,X471)</f>
        <v>0</v>
      </c>
      <c r="Z471" s="101">
        <f>U471/D471</f>
        <v>3.2034930950446792</v>
      </c>
      <c r="AA471" s="101">
        <f>U471/C471</f>
        <v>0.9897101267411218</v>
      </c>
      <c r="AB471" s="101">
        <f>U471/E471</f>
        <v>1</v>
      </c>
      <c r="AC471" s="103">
        <v>7887</v>
      </c>
      <c r="AD471" s="105">
        <v>0</v>
      </c>
      <c r="AE471" s="107">
        <f>AD471/H471</f>
        <v>0</v>
      </c>
      <c r="AF471" s="104">
        <f>IF(AE471&gt;0.3,0.3,AE471)</f>
        <v>0</v>
      </c>
      <c r="AG471" s="101">
        <f>AC471/D471</f>
        <v>3.2034930950446792</v>
      </c>
      <c r="AH471" s="101">
        <f>C471/AC471</f>
        <v>1.0103968555851401</v>
      </c>
      <c r="AI471" s="101">
        <f>AC471/E471</f>
        <v>1</v>
      </c>
      <c r="AJ471" s="103">
        <v>7887</v>
      </c>
      <c r="AK471" s="6">
        <v>0</v>
      </c>
      <c r="AL471" s="101">
        <f>AK471/H471</f>
        <v>0</v>
      </c>
      <c r="AM471" s="104">
        <f>IF(AL471&gt;0.3,0.3,AL471)</f>
        <v>0</v>
      </c>
      <c r="AN471" s="101">
        <f>AJ471/D471</f>
        <v>3.2034930950446792</v>
      </c>
      <c r="AO471" s="101">
        <f>C471/AJ471</f>
        <v>1.0103968555851401</v>
      </c>
      <c r="AP471" s="101">
        <f>AJ471/E471</f>
        <v>1</v>
      </c>
      <c r="AQ471" s="103">
        <v>7887</v>
      </c>
      <c r="AR471" s="103">
        <v>0</v>
      </c>
      <c r="AS471" s="101">
        <f>AR471/H471</f>
        <v>0</v>
      </c>
      <c r="AT471" s="104">
        <f>IF(AS471&gt;0.25,0.25,AS471)</f>
        <v>0</v>
      </c>
      <c r="AU471" s="101">
        <f>AQ471/D471</f>
        <v>3.2034930950446792</v>
      </c>
      <c r="AV471" s="101">
        <f>C471/AQ471</f>
        <v>1.0103968555851401</v>
      </c>
      <c r="AW471" s="101">
        <f>AQ471/E471</f>
        <v>1</v>
      </c>
      <c r="AX471" s="103">
        <v>7887</v>
      </c>
      <c r="AY471" s="6">
        <v>0</v>
      </c>
      <c r="AZ471" s="101">
        <f>AY471/H471</f>
        <v>0</v>
      </c>
      <c r="BA471" s="104">
        <f>IF(AZ471&gt;0.1,0.1,AZ471)</f>
        <v>0</v>
      </c>
      <c r="BB471" s="101">
        <f>AX471/D471</f>
        <v>3.2034930950446792</v>
      </c>
      <c r="BC471" s="101">
        <f>C471/AX471</f>
        <v>1.0103968555851401</v>
      </c>
      <c r="BD471" s="101">
        <f>AX471/E471</f>
        <v>1</v>
      </c>
    </row>
    <row r="472" spans="1:56" x14ac:dyDescent="0.2">
      <c r="A472" s="6" t="s">
        <v>1699</v>
      </c>
      <c r="B472" s="100">
        <v>494</v>
      </c>
      <c r="C472" s="13">
        <v>8944</v>
      </c>
      <c r="D472" s="13">
        <v>8268</v>
      </c>
      <c r="E472" s="13">
        <v>8697.5</v>
      </c>
      <c r="F472" s="13">
        <f>IF(C472=E472,1,0)</f>
        <v>0</v>
      </c>
      <c r="G472" s="13">
        <v>7</v>
      </c>
      <c r="H472" s="6">
        <f>VLOOKUP(B472,NEW_TRAIN_TEST!$A$2:$D$980,4,0)</f>
        <v>54</v>
      </c>
      <c r="I472" s="6" t="str">
        <f>VLOOKUP(B472,NEW_TRAIN_TEST!$A$2:$E$980,5,0)</f>
        <v>cavemen</v>
      </c>
      <c r="J472" s="101">
        <f>G472/H472</f>
        <v>0.12962962962962962</v>
      </c>
      <c r="K472" s="101">
        <f>IF(J472&gt;0.3,0.3,J472)</f>
        <v>0.12962962962962962</v>
      </c>
      <c r="L472" s="101">
        <f>E472/D472</f>
        <v>1.0519472665699081</v>
      </c>
      <c r="M472" s="101">
        <f>E472/C472</f>
        <v>0.9724396243291592</v>
      </c>
      <c r="N472" s="103">
        <v>8697.5</v>
      </c>
      <c r="O472" s="103">
        <v>0</v>
      </c>
      <c r="P472" s="104">
        <f>O472/H472</f>
        <v>0</v>
      </c>
      <c r="Q472" s="104">
        <f>IF(P472&gt;0.25,0.25,P472)</f>
        <v>0</v>
      </c>
      <c r="R472" s="101">
        <f>N472/D472</f>
        <v>1.0519472665699081</v>
      </c>
      <c r="S472" s="101">
        <f>N472/C472</f>
        <v>0.9724396243291592</v>
      </c>
      <c r="T472" s="101">
        <f>N472/E472</f>
        <v>1</v>
      </c>
      <c r="U472" s="103">
        <v>8697.5</v>
      </c>
      <c r="V472" s="103">
        <f>IF(W472&lt;O472,1,0)</f>
        <v>0</v>
      </c>
      <c r="W472" s="6">
        <v>0</v>
      </c>
      <c r="X472" s="101">
        <f>W472/H472</f>
        <v>0</v>
      </c>
      <c r="Y472" s="104">
        <f>IF(X472&gt;0.25,0.25,X472)</f>
        <v>0</v>
      </c>
      <c r="Z472" s="101">
        <f>U472/D472</f>
        <v>1.0519472665699081</v>
      </c>
      <c r="AA472" s="101">
        <f>U472/C472</f>
        <v>0.9724396243291592</v>
      </c>
      <c r="AB472" s="101">
        <f>U472/E472</f>
        <v>1</v>
      </c>
      <c r="AC472" s="103">
        <v>8697.5</v>
      </c>
      <c r="AD472" s="105">
        <v>0</v>
      </c>
      <c r="AE472" s="107">
        <f>AD472/H472</f>
        <v>0</v>
      </c>
      <c r="AF472" s="104">
        <f>IF(AE472&gt;0.3,0.3,AE472)</f>
        <v>0</v>
      </c>
      <c r="AG472" s="101">
        <f>AC472/D472</f>
        <v>1.0519472665699081</v>
      </c>
      <c r="AH472" s="101">
        <f>C472/AC472</f>
        <v>1.0283414774360449</v>
      </c>
      <c r="AI472" s="101">
        <f>AC472/E472</f>
        <v>1</v>
      </c>
      <c r="AJ472" s="103">
        <v>8697.5</v>
      </c>
      <c r="AK472" s="6">
        <v>0</v>
      </c>
      <c r="AL472" s="101">
        <f>AK472/H472</f>
        <v>0</v>
      </c>
      <c r="AM472" s="104">
        <f>IF(AL472&gt;0.3,0.3,AL472)</f>
        <v>0</v>
      </c>
      <c r="AN472" s="101">
        <f>AJ472/D472</f>
        <v>1.0519472665699081</v>
      </c>
      <c r="AO472" s="101">
        <f>C472/AJ472</f>
        <v>1.0283414774360449</v>
      </c>
      <c r="AP472" s="101">
        <f>AJ472/E472</f>
        <v>1</v>
      </c>
      <c r="AQ472" s="103">
        <v>8697.5</v>
      </c>
      <c r="AR472" s="103">
        <v>0</v>
      </c>
      <c r="AS472" s="101">
        <f>AR472/H472</f>
        <v>0</v>
      </c>
      <c r="AT472" s="104">
        <f>IF(AS472&gt;0.25,0.25,AS472)</f>
        <v>0</v>
      </c>
      <c r="AU472" s="101">
        <f>AQ472/D472</f>
        <v>1.0519472665699081</v>
      </c>
      <c r="AV472" s="101">
        <f>C472/AQ472</f>
        <v>1.0283414774360449</v>
      </c>
      <c r="AW472" s="101">
        <f>AQ472/E472</f>
        <v>1</v>
      </c>
      <c r="AX472" s="103">
        <v>8697.5</v>
      </c>
      <c r="AY472" s="6">
        <v>1</v>
      </c>
      <c r="AZ472" s="101">
        <f>AY472/H472</f>
        <v>1.8518518518518517E-2</v>
      </c>
      <c r="BA472" s="104">
        <f>IF(AZ472&gt;0.1,0.1,AZ472)</f>
        <v>1.8518518518518517E-2</v>
      </c>
      <c r="BB472" s="101">
        <f>AX472/D472</f>
        <v>1.0519472665699081</v>
      </c>
      <c r="BC472" s="101">
        <f>C472/AX472</f>
        <v>1.0283414774360449</v>
      </c>
      <c r="BD472" s="101">
        <f>AX472/E472</f>
        <v>1</v>
      </c>
    </row>
    <row r="473" spans="1:56" x14ac:dyDescent="0.2">
      <c r="A473" s="6" t="s">
        <v>1699</v>
      </c>
      <c r="B473" s="100">
        <v>495</v>
      </c>
      <c r="C473" s="13">
        <v>9887</v>
      </c>
      <c r="D473" s="13">
        <v>3393</v>
      </c>
      <c r="E473" s="13">
        <v>9249</v>
      </c>
      <c r="F473" s="13">
        <f>IF(C473=E473,1,0)</f>
        <v>0</v>
      </c>
      <c r="G473" s="13">
        <v>24</v>
      </c>
      <c r="H473" s="6">
        <f>VLOOKUP(B473,NEW_TRAIN_TEST!$A$2:$D$980,4,0)</f>
        <v>96</v>
      </c>
      <c r="I473" s="6" t="str">
        <f>VLOOKUP(B473,NEW_TRAIN_TEST!$A$2:$E$980,5,0)</f>
        <v>cavemen</v>
      </c>
      <c r="J473" s="101">
        <f>G473/H473</f>
        <v>0.25</v>
      </c>
      <c r="K473" s="101">
        <f>IF(J473&gt;0.3,0.3,J473)</f>
        <v>0.25</v>
      </c>
      <c r="L473" s="101">
        <f>E473/D473</f>
        <v>2.7259062776304157</v>
      </c>
      <c r="M473" s="101">
        <f>E473/C473</f>
        <v>0.93547082026904016</v>
      </c>
      <c r="N473" s="103">
        <v>9249</v>
      </c>
      <c r="O473" s="103">
        <v>0</v>
      </c>
      <c r="P473" s="104">
        <f>O473/H473</f>
        <v>0</v>
      </c>
      <c r="Q473" s="104">
        <f>IF(P473&gt;0.25,0.25,P473)</f>
        <v>0</v>
      </c>
      <c r="R473" s="101">
        <f>N473/D473</f>
        <v>2.7259062776304157</v>
      </c>
      <c r="S473" s="101">
        <f>N473/C473</f>
        <v>0.93547082026904016</v>
      </c>
      <c r="T473" s="101">
        <f>N473/E473</f>
        <v>1</v>
      </c>
      <c r="U473" s="103">
        <v>9249</v>
      </c>
      <c r="V473" s="103">
        <f>IF(W473&lt;O473,1,0)</f>
        <v>0</v>
      </c>
      <c r="W473" s="6">
        <v>0</v>
      </c>
      <c r="X473" s="101">
        <f>W473/H473</f>
        <v>0</v>
      </c>
      <c r="Y473" s="104">
        <f>IF(X473&gt;0.25,0.25,X473)</f>
        <v>0</v>
      </c>
      <c r="Z473" s="101">
        <f>U473/D473</f>
        <v>2.7259062776304157</v>
      </c>
      <c r="AA473" s="101">
        <f>U473/C473</f>
        <v>0.93547082026904016</v>
      </c>
      <c r="AB473" s="101">
        <f>U473/E473</f>
        <v>1</v>
      </c>
      <c r="AC473" s="103">
        <v>9249</v>
      </c>
      <c r="AD473" s="105">
        <v>0</v>
      </c>
      <c r="AE473" s="107">
        <f>AD473/H473</f>
        <v>0</v>
      </c>
      <c r="AF473" s="104">
        <f>IF(AE473&gt;0.3,0.3,AE473)</f>
        <v>0</v>
      </c>
      <c r="AG473" s="101">
        <f>AC473/D473</f>
        <v>2.7259062776304157</v>
      </c>
      <c r="AH473" s="101">
        <f>C473/AC473</f>
        <v>1.0689804303167909</v>
      </c>
      <c r="AI473" s="101">
        <f>AC473/E473</f>
        <v>1</v>
      </c>
      <c r="AJ473" s="103">
        <v>9249</v>
      </c>
      <c r="AK473" s="6">
        <v>0</v>
      </c>
      <c r="AL473" s="101">
        <f>AK473/H473</f>
        <v>0</v>
      </c>
      <c r="AM473" s="104">
        <f>IF(AL473&gt;0.3,0.3,AL473)</f>
        <v>0</v>
      </c>
      <c r="AN473" s="101">
        <f>AJ473/D473</f>
        <v>2.7259062776304157</v>
      </c>
      <c r="AO473" s="101">
        <f>C473/AJ473</f>
        <v>1.0689804303167909</v>
      </c>
      <c r="AP473" s="101">
        <f>AJ473/E473</f>
        <v>1</v>
      </c>
      <c r="AQ473" s="103">
        <v>9249</v>
      </c>
      <c r="AR473" s="103">
        <v>0</v>
      </c>
      <c r="AS473" s="101">
        <f>AR473/H473</f>
        <v>0</v>
      </c>
      <c r="AT473" s="104">
        <f>IF(AS473&gt;0.25,0.25,AS473)</f>
        <v>0</v>
      </c>
      <c r="AU473" s="101">
        <f>AQ473/D473</f>
        <v>2.7259062776304157</v>
      </c>
      <c r="AV473" s="101">
        <f>C473/AQ473</f>
        <v>1.0689804303167909</v>
      </c>
      <c r="AW473" s="101">
        <f>AQ473/E473</f>
        <v>1</v>
      </c>
      <c r="AX473" s="103">
        <v>9249</v>
      </c>
      <c r="AY473" s="6">
        <v>1</v>
      </c>
      <c r="AZ473" s="101">
        <f>AY473/H473</f>
        <v>1.0416666666666666E-2</v>
      </c>
      <c r="BA473" s="104">
        <f>IF(AZ473&gt;0.1,0.1,AZ473)</f>
        <v>1.0416666666666666E-2</v>
      </c>
      <c r="BB473" s="101">
        <f>AX473/D473</f>
        <v>2.7259062776304157</v>
      </c>
      <c r="BC473" s="101">
        <f>C473/AX473</f>
        <v>1.0689804303167909</v>
      </c>
      <c r="BD473" s="101">
        <f>AX473/E473</f>
        <v>1</v>
      </c>
    </row>
    <row r="474" spans="1:56" x14ac:dyDescent="0.2">
      <c r="A474" s="6" t="s">
        <v>1699</v>
      </c>
      <c r="B474" s="100">
        <v>496</v>
      </c>
      <c r="C474" s="13">
        <v>8062</v>
      </c>
      <c r="D474" s="13">
        <v>2609</v>
      </c>
      <c r="E474" s="13">
        <v>8062</v>
      </c>
      <c r="F474" s="13">
        <f>IF(C474=E474,1,0)</f>
        <v>1</v>
      </c>
      <c r="G474" s="13">
        <v>22</v>
      </c>
      <c r="H474" s="6">
        <f>VLOOKUP(B474,NEW_TRAIN_TEST!$A$2:$D$980,4,0)</f>
        <v>51</v>
      </c>
      <c r="I474" s="6" t="str">
        <f>VLOOKUP(B474,NEW_TRAIN_TEST!$A$2:$E$980,5,0)</f>
        <v>cavemen</v>
      </c>
      <c r="J474" s="101">
        <f>G474/H474</f>
        <v>0.43137254901960786</v>
      </c>
      <c r="K474" s="101">
        <f>IF(J474&gt;0.3,0.3,J474)</f>
        <v>0.3</v>
      </c>
      <c r="L474" s="101">
        <f>E474/D474</f>
        <v>3.0900728248371023</v>
      </c>
      <c r="M474" s="101">
        <f>E474/C474</f>
        <v>1</v>
      </c>
      <c r="N474" s="103">
        <v>8062</v>
      </c>
      <c r="O474" s="103">
        <v>0</v>
      </c>
      <c r="P474" s="104">
        <f>O474/H474</f>
        <v>0</v>
      </c>
      <c r="Q474" s="104">
        <f>IF(P474&gt;0.25,0.25,P474)</f>
        <v>0</v>
      </c>
      <c r="R474" s="101">
        <f>N474/D474</f>
        <v>3.0900728248371023</v>
      </c>
      <c r="S474" s="101">
        <f>N474/C474</f>
        <v>1</v>
      </c>
      <c r="T474" s="101">
        <f>N474/E474</f>
        <v>1</v>
      </c>
      <c r="U474" s="103">
        <v>8062</v>
      </c>
      <c r="V474" s="103">
        <f>IF(W474&lt;O474,1,0)</f>
        <v>0</v>
      </c>
      <c r="W474" s="6">
        <v>0</v>
      </c>
      <c r="X474" s="101">
        <f>W474/H474</f>
        <v>0</v>
      </c>
      <c r="Y474" s="104">
        <f>IF(X474&gt;0.25,0.25,X474)</f>
        <v>0</v>
      </c>
      <c r="Z474" s="101">
        <f>U474/D474</f>
        <v>3.0900728248371023</v>
      </c>
      <c r="AA474" s="101">
        <f>U474/C474</f>
        <v>1</v>
      </c>
      <c r="AB474" s="101">
        <f>U474/E474</f>
        <v>1</v>
      </c>
      <c r="AC474" s="103">
        <v>8062</v>
      </c>
      <c r="AD474" s="105">
        <v>0</v>
      </c>
      <c r="AE474" s="107">
        <f>AD474/H474</f>
        <v>0</v>
      </c>
      <c r="AF474" s="104">
        <f>IF(AE474&gt;0.3,0.3,AE474)</f>
        <v>0</v>
      </c>
      <c r="AG474" s="101">
        <f>AC474/D474</f>
        <v>3.0900728248371023</v>
      </c>
      <c r="AH474" s="101">
        <f>C474/AC474</f>
        <v>1</v>
      </c>
      <c r="AI474" s="101">
        <f>AC474/E474</f>
        <v>1</v>
      </c>
      <c r="AJ474" s="103">
        <v>8062</v>
      </c>
      <c r="AK474" s="6">
        <v>0</v>
      </c>
      <c r="AL474" s="101">
        <f>AK474/H474</f>
        <v>0</v>
      </c>
      <c r="AM474" s="104">
        <f>IF(AL474&gt;0.3,0.3,AL474)</f>
        <v>0</v>
      </c>
      <c r="AN474" s="101">
        <f>AJ474/D474</f>
        <v>3.0900728248371023</v>
      </c>
      <c r="AO474" s="101">
        <f>C474/AJ474</f>
        <v>1</v>
      </c>
      <c r="AP474" s="101">
        <f>AJ474/E474</f>
        <v>1</v>
      </c>
      <c r="AQ474" s="103">
        <v>8062</v>
      </c>
      <c r="AR474" s="103">
        <v>0</v>
      </c>
      <c r="AS474" s="101">
        <f>AR474/H474</f>
        <v>0</v>
      </c>
      <c r="AT474" s="104">
        <f>IF(AS474&gt;0.25,0.25,AS474)</f>
        <v>0</v>
      </c>
      <c r="AU474" s="101">
        <f>AQ474/D474</f>
        <v>3.0900728248371023</v>
      </c>
      <c r="AV474" s="101">
        <f>C474/AQ474</f>
        <v>1</v>
      </c>
      <c r="AW474" s="101">
        <f>AQ474/E474</f>
        <v>1</v>
      </c>
      <c r="AX474" s="103">
        <v>8062</v>
      </c>
      <c r="AY474" s="6">
        <v>2</v>
      </c>
      <c r="AZ474" s="101">
        <f>AY474/H474</f>
        <v>3.9215686274509803E-2</v>
      </c>
      <c r="BA474" s="104">
        <f>IF(AZ474&gt;0.1,0.1,AZ474)</f>
        <v>3.9215686274509803E-2</v>
      </c>
      <c r="BB474" s="101">
        <f>AX474/D474</f>
        <v>3.0900728248371023</v>
      </c>
      <c r="BC474" s="101">
        <f>C474/AX474</f>
        <v>1</v>
      </c>
      <c r="BD474" s="101">
        <f>AX474/E474</f>
        <v>1</v>
      </c>
    </row>
    <row r="475" spans="1:56" x14ac:dyDescent="0.2">
      <c r="A475" s="6" t="s">
        <v>1699</v>
      </c>
      <c r="B475" s="100">
        <v>497</v>
      </c>
      <c r="C475" s="13">
        <v>8745</v>
      </c>
      <c r="D475" s="13">
        <v>2421</v>
      </c>
      <c r="E475" s="13">
        <v>8572.5</v>
      </c>
      <c r="F475" s="13">
        <f>IF(C475=E475,1,0)</f>
        <v>0</v>
      </c>
      <c r="G475" s="13">
        <v>14</v>
      </c>
      <c r="H475" s="6">
        <f>VLOOKUP(B475,NEW_TRAIN_TEST!$A$2:$D$980,4,0)</f>
        <v>70</v>
      </c>
      <c r="I475" s="6" t="str">
        <f>VLOOKUP(B475,NEW_TRAIN_TEST!$A$2:$E$980,5,0)</f>
        <v>cavemen</v>
      </c>
      <c r="J475" s="101">
        <f>G475/H475</f>
        <v>0.2</v>
      </c>
      <c r="K475" s="101">
        <f>IF(J475&gt;0.3,0.3,J475)</f>
        <v>0.2</v>
      </c>
      <c r="L475" s="101">
        <f>E475/D475</f>
        <v>3.54089219330855</v>
      </c>
      <c r="M475" s="101">
        <f>E475/C475</f>
        <v>0.98027444253859353</v>
      </c>
      <c r="N475" s="103">
        <v>8572.5</v>
      </c>
      <c r="O475" s="103">
        <v>0</v>
      </c>
      <c r="P475" s="104">
        <f>O475/H475</f>
        <v>0</v>
      </c>
      <c r="Q475" s="104">
        <f>IF(P475&gt;0.25,0.25,P475)</f>
        <v>0</v>
      </c>
      <c r="R475" s="101">
        <f>N475/D475</f>
        <v>3.54089219330855</v>
      </c>
      <c r="S475" s="101">
        <f>N475/C475</f>
        <v>0.98027444253859353</v>
      </c>
      <c r="T475" s="101">
        <f>N475/E475</f>
        <v>1</v>
      </c>
      <c r="U475" s="103">
        <v>8572.5</v>
      </c>
      <c r="V475" s="103">
        <f>IF(W475&lt;O475,1,0)</f>
        <v>0</v>
      </c>
      <c r="W475" s="6">
        <v>0</v>
      </c>
      <c r="X475" s="101">
        <f>W475/H475</f>
        <v>0</v>
      </c>
      <c r="Y475" s="104">
        <f>IF(X475&gt;0.25,0.25,X475)</f>
        <v>0</v>
      </c>
      <c r="Z475" s="101">
        <f>U475/D475</f>
        <v>3.54089219330855</v>
      </c>
      <c r="AA475" s="101">
        <f>U475/C475</f>
        <v>0.98027444253859353</v>
      </c>
      <c r="AB475" s="101">
        <f>U475/E475</f>
        <v>1</v>
      </c>
      <c r="AC475" s="103">
        <v>8572.5</v>
      </c>
      <c r="AD475" s="105">
        <v>0</v>
      </c>
      <c r="AE475" s="107">
        <f>AD475/H475</f>
        <v>0</v>
      </c>
      <c r="AF475" s="104">
        <f>IF(AE475&gt;0.3,0.3,AE475)</f>
        <v>0</v>
      </c>
      <c r="AG475" s="101">
        <f>AC475/D475</f>
        <v>3.54089219330855</v>
      </c>
      <c r="AH475" s="101">
        <f>C475/AC475</f>
        <v>1.0201224846894139</v>
      </c>
      <c r="AI475" s="101">
        <f>AC475/E475</f>
        <v>1</v>
      </c>
      <c r="AJ475" s="103">
        <v>8572.5</v>
      </c>
      <c r="AK475" s="6">
        <v>0</v>
      </c>
      <c r="AL475" s="101">
        <f>AK475/H475</f>
        <v>0</v>
      </c>
      <c r="AM475" s="104">
        <f>IF(AL475&gt;0.3,0.3,AL475)</f>
        <v>0</v>
      </c>
      <c r="AN475" s="101">
        <f>AJ475/D475</f>
        <v>3.54089219330855</v>
      </c>
      <c r="AO475" s="101">
        <f>C475/AJ475</f>
        <v>1.0201224846894139</v>
      </c>
      <c r="AP475" s="101">
        <f>AJ475/E475</f>
        <v>1</v>
      </c>
      <c r="AQ475" s="103">
        <v>8572.5</v>
      </c>
      <c r="AR475" s="103">
        <v>0</v>
      </c>
      <c r="AS475" s="101">
        <f>AR475/H475</f>
        <v>0</v>
      </c>
      <c r="AT475" s="104">
        <f>IF(AS475&gt;0.25,0.25,AS475)</f>
        <v>0</v>
      </c>
      <c r="AU475" s="101">
        <f>AQ475/D475</f>
        <v>3.54089219330855</v>
      </c>
      <c r="AV475" s="101">
        <f>C475/AQ475</f>
        <v>1.0201224846894139</v>
      </c>
      <c r="AW475" s="101">
        <f>AQ475/E475</f>
        <v>1</v>
      </c>
      <c r="AX475" s="103">
        <v>8572.5</v>
      </c>
      <c r="AY475" s="6">
        <v>0</v>
      </c>
      <c r="AZ475" s="101">
        <f>AY475/H475</f>
        <v>0</v>
      </c>
      <c r="BA475" s="104">
        <f>IF(AZ475&gt;0.1,0.1,AZ475)</f>
        <v>0</v>
      </c>
      <c r="BB475" s="101">
        <f>AX475/D475</f>
        <v>3.54089219330855</v>
      </c>
      <c r="BC475" s="101">
        <f>C475/AX475</f>
        <v>1.0201224846894139</v>
      </c>
      <c r="BD475" s="101">
        <f>AX475/E475</f>
        <v>1</v>
      </c>
    </row>
    <row r="476" spans="1:56" x14ac:dyDescent="0.2">
      <c r="A476" s="6" t="s">
        <v>1431</v>
      </c>
      <c r="B476" s="100">
        <v>498</v>
      </c>
      <c r="C476" s="13">
        <v>8380</v>
      </c>
      <c r="D476" s="13">
        <v>8021</v>
      </c>
      <c r="E476" s="13">
        <v>8021</v>
      </c>
      <c r="F476" s="13">
        <f>IF(C476=E476,1,0)</f>
        <v>0</v>
      </c>
      <c r="G476" s="13">
        <v>0</v>
      </c>
      <c r="H476" s="6">
        <f>VLOOKUP(B476,NEW_TRAIN_TEST!$A$2:$D$980,4,0)</f>
        <v>61</v>
      </c>
      <c r="I476" s="6" t="str">
        <f>VLOOKUP(B476,NEW_TRAIN_TEST!$A$2:$E$980,5,0)</f>
        <v>random_lobster</v>
      </c>
      <c r="J476" s="101">
        <f>G476/H476</f>
        <v>0</v>
      </c>
      <c r="K476" s="101">
        <f>IF(J476&gt;0.3,0.3,J476)</f>
        <v>0</v>
      </c>
      <c r="L476" s="101">
        <f>E476/D476</f>
        <v>1</v>
      </c>
      <c r="M476" s="101">
        <f>E476/C476</f>
        <v>0.9571599045346062</v>
      </c>
      <c r="N476" s="103">
        <v>8083</v>
      </c>
      <c r="O476" s="103">
        <v>2</v>
      </c>
      <c r="P476" s="104">
        <f>O476/H476</f>
        <v>3.2786885245901641E-2</v>
      </c>
      <c r="Q476" s="104">
        <f>IF(P476&gt;0.25,0.25,P476)</f>
        <v>3.2786885245901641E-2</v>
      </c>
      <c r="R476" s="101">
        <f>N476/D476</f>
        <v>1.0077297095125297</v>
      </c>
      <c r="S476" s="101">
        <f>N476/C476</f>
        <v>0.96455847255369931</v>
      </c>
      <c r="T476" s="101">
        <f>N476/E476</f>
        <v>1.0077297095125297</v>
      </c>
      <c r="U476" s="103">
        <v>8029</v>
      </c>
      <c r="V476" s="103">
        <f>IF(W476&lt;O476,1,0)</f>
        <v>0</v>
      </c>
      <c r="W476" s="6">
        <v>4</v>
      </c>
      <c r="X476" s="101">
        <f>W476/H476</f>
        <v>6.5573770491803282E-2</v>
      </c>
      <c r="Y476" s="104">
        <f>IF(X476&gt;0.25,0.25,X476)</f>
        <v>6.5573770491803282E-2</v>
      </c>
      <c r="Z476" s="101">
        <f>U476/D476</f>
        <v>1.0009973818725844</v>
      </c>
      <c r="AA476" s="101">
        <f>U476/C476</f>
        <v>0.95811455847255367</v>
      </c>
      <c r="AB476" s="101">
        <f>U476/E476</f>
        <v>1.0009973818725844</v>
      </c>
      <c r="AC476" s="103">
        <v>8083</v>
      </c>
      <c r="AD476" s="105">
        <v>3</v>
      </c>
      <c r="AE476" s="107">
        <f>AD476/H476</f>
        <v>4.9180327868852458E-2</v>
      </c>
      <c r="AF476" s="104">
        <f>IF(AE476&gt;0.3,0.3,AE476)</f>
        <v>4.9180327868852458E-2</v>
      </c>
      <c r="AG476" s="101">
        <f>AC476/D476</f>
        <v>1.0077297095125297</v>
      </c>
      <c r="AH476" s="101">
        <f>C476/AC476</f>
        <v>1.0367437832487938</v>
      </c>
      <c r="AI476" s="101">
        <f>AC476/E476</f>
        <v>1.0077297095125297</v>
      </c>
      <c r="AJ476" s="103">
        <v>8083</v>
      </c>
      <c r="AK476" s="6">
        <v>3</v>
      </c>
      <c r="AL476" s="101">
        <f>AK476/H476</f>
        <v>4.9180327868852458E-2</v>
      </c>
      <c r="AM476" s="104">
        <f>IF(AL476&gt;0.3,0.3,AL476)</f>
        <v>4.9180327868852458E-2</v>
      </c>
      <c r="AN476" s="101">
        <f>AJ476/D476</f>
        <v>1.0077297095125297</v>
      </c>
      <c r="AO476" s="101">
        <f>C476/AJ476</f>
        <v>1.0367437832487938</v>
      </c>
      <c r="AP476" s="101">
        <f>AJ476/E476</f>
        <v>1.0077297095125297</v>
      </c>
      <c r="AQ476" s="103">
        <v>8031.83</v>
      </c>
      <c r="AR476" s="103">
        <v>4</v>
      </c>
      <c r="AS476" s="101">
        <f>AR476/H476</f>
        <v>6.5573770491803282E-2</v>
      </c>
      <c r="AT476" s="104">
        <f>IF(AS476&gt;0.25,0.25,AS476)</f>
        <v>6.5573770491803282E-2</v>
      </c>
      <c r="AU476" s="101">
        <f>AQ476/D476</f>
        <v>1.0013502057100112</v>
      </c>
      <c r="AV476" s="101">
        <f>C476/AQ476</f>
        <v>1.0433487760572622</v>
      </c>
      <c r="AW476" s="101">
        <f>AQ476/E476</f>
        <v>1.0013502057100112</v>
      </c>
      <c r="AX476" s="103">
        <v>8021</v>
      </c>
      <c r="AY476" s="6">
        <v>0</v>
      </c>
      <c r="AZ476" s="101">
        <f>AY476/H476</f>
        <v>0</v>
      </c>
      <c r="BA476" s="104">
        <f>IF(AZ476&gt;0.1,0.1,AZ476)</f>
        <v>0</v>
      </c>
      <c r="BB476" s="101">
        <f>AX476/D476</f>
        <v>1</v>
      </c>
      <c r="BC476" s="101">
        <f>C476/AX476</f>
        <v>1.0447575115322278</v>
      </c>
      <c r="BD476" s="101">
        <f>AX476/E476</f>
        <v>1</v>
      </c>
    </row>
    <row r="477" spans="1:56" x14ac:dyDescent="0.2">
      <c r="A477" s="6" t="s">
        <v>1431</v>
      </c>
      <c r="B477" s="100">
        <v>499</v>
      </c>
      <c r="C477" s="13">
        <v>6553</v>
      </c>
      <c r="D477" s="13">
        <v>5912</v>
      </c>
      <c r="E477" s="13">
        <v>6076</v>
      </c>
      <c r="F477" s="13">
        <f>IF(C477=E477,1,0)</f>
        <v>0</v>
      </c>
      <c r="G477" s="13">
        <v>7</v>
      </c>
      <c r="H477" s="6">
        <f>VLOOKUP(B477,NEW_TRAIN_TEST!$A$2:$D$980,4,0)</f>
        <v>39</v>
      </c>
      <c r="I477" s="6" t="str">
        <f>VLOOKUP(B477,NEW_TRAIN_TEST!$A$2:$E$980,5,0)</f>
        <v>random_lobster</v>
      </c>
      <c r="J477" s="101">
        <f>G477/H477</f>
        <v>0.17948717948717949</v>
      </c>
      <c r="K477" s="101">
        <f>IF(J477&gt;0.3,0.3,J477)</f>
        <v>0.17948717948717949</v>
      </c>
      <c r="L477" s="101">
        <f>E477/D477</f>
        <v>1.0277401894451963</v>
      </c>
      <c r="M477" s="101">
        <f>E477/C477</f>
        <v>0.92720891194872579</v>
      </c>
      <c r="N477" s="103">
        <v>6076</v>
      </c>
      <c r="O477" s="103">
        <v>0</v>
      </c>
      <c r="P477" s="104">
        <f>O477/H477</f>
        <v>0</v>
      </c>
      <c r="Q477" s="104">
        <f>IF(P477&gt;0.25,0.25,P477)</f>
        <v>0</v>
      </c>
      <c r="R477" s="101">
        <f>N477/D477</f>
        <v>1.0277401894451963</v>
      </c>
      <c r="S477" s="101">
        <f>N477/C477</f>
        <v>0.92720891194872579</v>
      </c>
      <c r="T477" s="101">
        <f>N477/E477</f>
        <v>1</v>
      </c>
      <c r="U477" s="103">
        <v>6076</v>
      </c>
      <c r="V477" s="103">
        <f>IF(W477&lt;O477,1,0)</f>
        <v>0</v>
      </c>
      <c r="W477" s="6">
        <v>0</v>
      </c>
      <c r="X477" s="101">
        <f>W477/H477</f>
        <v>0</v>
      </c>
      <c r="Y477" s="104">
        <f>IF(X477&gt;0.25,0.25,X477)</f>
        <v>0</v>
      </c>
      <c r="Z477" s="101">
        <f>U477/D477</f>
        <v>1.0277401894451963</v>
      </c>
      <c r="AA477" s="101">
        <f>U477/C477</f>
        <v>0.92720891194872579</v>
      </c>
      <c r="AB477" s="101">
        <f>U477/E477</f>
        <v>1</v>
      </c>
      <c r="AC477" s="103">
        <v>6076</v>
      </c>
      <c r="AD477" s="105">
        <v>0</v>
      </c>
      <c r="AE477" s="107">
        <f>AD477/H477</f>
        <v>0</v>
      </c>
      <c r="AF477" s="104">
        <f>IF(AE477&gt;0.3,0.3,AE477)</f>
        <v>0</v>
      </c>
      <c r="AG477" s="101">
        <f>AC477/D477</f>
        <v>1.0277401894451963</v>
      </c>
      <c r="AH477" s="101">
        <f>C477/AC477</f>
        <v>1.0785055957867018</v>
      </c>
      <c r="AI477" s="101">
        <f>AC477/E477</f>
        <v>1</v>
      </c>
      <c r="AJ477" s="103">
        <v>6076</v>
      </c>
      <c r="AK477" s="6">
        <v>0</v>
      </c>
      <c r="AL477" s="101">
        <f>AK477/H477</f>
        <v>0</v>
      </c>
      <c r="AM477" s="104">
        <f>IF(AL477&gt;0.3,0.3,AL477)</f>
        <v>0</v>
      </c>
      <c r="AN477" s="101">
        <f>AJ477/D477</f>
        <v>1.0277401894451963</v>
      </c>
      <c r="AO477" s="101">
        <f>C477/AJ477</f>
        <v>1.0785055957867018</v>
      </c>
      <c r="AP477" s="101">
        <f>AJ477/E477</f>
        <v>1</v>
      </c>
      <c r="AQ477" s="103">
        <v>6076</v>
      </c>
      <c r="AR477" s="103">
        <v>0</v>
      </c>
      <c r="AS477" s="101">
        <f>AR477/H477</f>
        <v>0</v>
      </c>
      <c r="AT477" s="104">
        <f>IF(AS477&gt;0.25,0.25,AS477)</f>
        <v>0</v>
      </c>
      <c r="AU477" s="101">
        <f>AQ477/D477</f>
        <v>1.0277401894451963</v>
      </c>
      <c r="AV477" s="101">
        <f>C477/AQ477</f>
        <v>1.0785055957867018</v>
      </c>
      <c r="AW477" s="101">
        <f>AQ477/E477</f>
        <v>1</v>
      </c>
      <c r="AX477" s="103">
        <v>6076</v>
      </c>
      <c r="AY477" s="6">
        <v>1</v>
      </c>
      <c r="AZ477" s="101">
        <f>AY477/H477</f>
        <v>2.564102564102564E-2</v>
      </c>
      <c r="BA477" s="104">
        <f>IF(AZ477&gt;0.1,0.1,AZ477)</f>
        <v>2.564102564102564E-2</v>
      </c>
      <c r="BB477" s="101">
        <f>AX477/D477</f>
        <v>1.0277401894451963</v>
      </c>
      <c r="BC477" s="101">
        <f>C477/AX477</f>
        <v>1.0785055957867018</v>
      </c>
      <c r="BD477" s="101">
        <f>AX477/E477</f>
        <v>1</v>
      </c>
    </row>
    <row r="478" spans="1:56" x14ac:dyDescent="0.2">
      <c r="A478" s="6" t="s">
        <v>1431</v>
      </c>
      <c r="B478" s="100">
        <v>500</v>
      </c>
      <c r="C478" s="13">
        <v>8560</v>
      </c>
      <c r="D478" s="13">
        <v>7905.5</v>
      </c>
      <c r="E478" s="13">
        <v>8171.5</v>
      </c>
      <c r="F478" s="13">
        <f>IF(C478=E478,1,0)</f>
        <v>0</v>
      </c>
      <c r="G478" s="13">
        <v>8</v>
      </c>
      <c r="H478" s="6">
        <f>VLOOKUP(B478,NEW_TRAIN_TEST!$A$2:$D$980,4,0)</f>
        <v>64</v>
      </c>
      <c r="I478" s="6" t="str">
        <f>VLOOKUP(B478,NEW_TRAIN_TEST!$A$2:$E$980,5,0)</f>
        <v>random_lobster</v>
      </c>
      <c r="J478" s="101">
        <f>G478/H478</f>
        <v>0.125</v>
      </c>
      <c r="K478" s="101">
        <f>IF(J478&gt;0.3,0.3,J478)</f>
        <v>0.125</v>
      </c>
      <c r="L478" s="101">
        <f>E478/D478</f>
        <v>1.0336474606286763</v>
      </c>
      <c r="M478" s="101">
        <f>E478/C478</f>
        <v>0.95461448598130838</v>
      </c>
      <c r="N478" s="103">
        <v>8171.5</v>
      </c>
      <c r="O478" s="103">
        <v>0</v>
      </c>
      <c r="P478" s="104">
        <f>O478/H478</f>
        <v>0</v>
      </c>
      <c r="Q478" s="104">
        <f>IF(P478&gt;0.25,0.25,P478)</f>
        <v>0</v>
      </c>
      <c r="R478" s="101">
        <f>N478/D478</f>
        <v>1.0336474606286763</v>
      </c>
      <c r="S478" s="101">
        <f>N478/C478</f>
        <v>0.95461448598130838</v>
      </c>
      <c r="T478" s="101">
        <f>N478/E478</f>
        <v>1</v>
      </c>
      <c r="U478" s="103">
        <v>8171.5</v>
      </c>
      <c r="V478" s="103">
        <f>IF(W478&lt;O478,1,0)</f>
        <v>0</v>
      </c>
      <c r="W478" s="6">
        <v>0</v>
      </c>
      <c r="X478" s="101">
        <f>W478/H478</f>
        <v>0</v>
      </c>
      <c r="Y478" s="104">
        <f>IF(X478&gt;0.25,0.25,X478)</f>
        <v>0</v>
      </c>
      <c r="Z478" s="101">
        <f>U478/D478</f>
        <v>1.0336474606286763</v>
      </c>
      <c r="AA478" s="101">
        <f>U478/C478</f>
        <v>0.95461448598130838</v>
      </c>
      <c r="AB478" s="101">
        <f>U478/E478</f>
        <v>1</v>
      </c>
      <c r="AC478" s="103">
        <v>8171.5</v>
      </c>
      <c r="AD478" s="105">
        <v>0</v>
      </c>
      <c r="AE478" s="107">
        <f>AD478/H478</f>
        <v>0</v>
      </c>
      <c r="AF478" s="104">
        <f>IF(AE478&gt;0.3,0.3,AE478)</f>
        <v>0</v>
      </c>
      <c r="AG478" s="101">
        <f>AC478/D478</f>
        <v>1.0336474606286763</v>
      </c>
      <c r="AH478" s="101">
        <f>C478/AC478</f>
        <v>1.0475432907055009</v>
      </c>
      <c r="AI478" s="101">
        <f>AC478/E478</f>
        <v>1</v>
      </c>
      <c r="AJ478" s="103">
        <v>8171.5</v>
      </c>
      <c r="AK478" s="6">
        <v>0</v>
      </c>
      <c r="AL478" s="101">
        <f>AK478/H478</f>
        <v>0</v>
      </c>
      <c r="AM478" s="104">
        <f>IF(AL478&gt;0.3,0.3,AL478)</f>
        <v>0</v>
      </c>
      <c r="AN478" s="101">
        <f>AJ478/D478</f>
        <v>1.0336474606286763</v>
      </c>
      <c r="AO478" s="101">
        <f>C478/AJ478</f>
        <v>1.0475432907055009</v>
      </c>
      <c r="AP478" s="101">
        <f>AJ478/E478</f>
        <v>1</v>
      </c>
      <c r="AQ478" s="103">
        <v>8171.5</v>
      </c>
      <c r="AR478" s="103">
        <v>0</v>
      </c>
      <c r="AS478" s="101">
        <f>AR478/H478</f>
        <v>0</v>
      </c>
      <c r="AT478" s="104">
        <f>IF(AS478&gt;0.25,0.25,AS478)</f>
        <v>0</v>
      </c>
      <c r="AU478" s="101">
        <f>AQ478/D478</f>
        <v>1.0336474606286763</v>
      </c>
      <c r="AV478" s="101">
        <f>C478/AQ478</f>
        <v>1.0475432907055009</v>
      </c>
      <c r="AW478" s="101">
        <f>AQ478/E478</f>
        <v>1</v>
      </c>
      <c r="AX478" s="103">
        <v>8171.5</v>
      </c>
      <c r="AY478" s="6">
        <v>2</v>
      </c>
      <c r="AZ478" s="101">
        <f>AY478/H478</f>
        <v>3.125E-2</v>
      </c>
      <c r="BA478" s="104">
        <f>IF(AZ478&gt;0.1,0.1,AZ478)</f>
        <v>3.125E-2</v>
      </c>
      <c r="BB478" s="101">
        <f>AX478/D478</f>
        <v>1.0336474606286763</v>
      </c>
      <c r="BC478" s="101">
        <f>C478/AX478</f>
        <v>1.0475432907055009</v>
      </c>
      <c r="BD478" s="101">
        <f>AX478/E478</f>
        <v>1</v>
      </c>
    </row>
    <row r="479" spans="1:56" x14ac:dyDescent="0.2">
      <c r="A479" s="6" t="s">
        <v>1431</v>
      </c>
      <c r="B479" s="100">
        <v>501</v>
      </c>
      <c r="C479" s="13">
        <v>6687</v>
      </c>
      <c r="D479" s="13">
        <v>5510.5</v>
      </c>
      <c r="E479" s="13">
        <v>5755.5</v>
      </c>
      <c r="F479" s="13">
        <f>IF(C479=E479,1,0)</f>
        <v>0</v>
      </c>
      <c r="G479" s="13">
        <v>6</v>
      </c>
      <c r="H479" s="6">
        <f>VLOOKUP(B479,NEW_TRAIN_TEST!$A$2:$D$980,4,0)</f>
        <v>29</v>
      </c>
      <c r="I479" s="6" t="str">
        <f>VLOOKUP(B479,NEW_TRAIN_TEST!$A$2:$E$980,5,0)</f>
        <v>random_lobster</v>
      </c>
      <c r="J479" s="101">
        <f>G479/H479</f>
        <v>0.20689655172413793</v>
      </c>
      <c r="K479" s="101">
        <f>IF(J479&gt;0.3,0.3,J479)</f>
        <v>0.20689655172413793</v>
      </c>
      <c r="L479" s="101">
        <f>E479/D479</f>
        <v>1.0444605752654024</v>
      </c>
      <c r="M479" s="101">
        <f>E479/C479</f>
        <v>0.86069986541049803</v>
      </c>
      <c r="N479" s="103">
        <v>5755.5</v>
      </c>
      <c r="O479" s="103">
        <v>1</v>
      </c>
      <c r="P479" s="104">
        <f>O479/H479</f>
        <v>3.4482758620689655E-2</v>
      </c>
      <c r="Q479" s="104">
        <f>IF(P479&gt;0.25,0.25,P479)</f>
        <v>3.4482758620689655E-2</v>
      </c>
      <c r="R479" s="101">
        <f>N479/D479</f>
        <v>1.0444605752654024</v>
      </c>
      <c r="S479" s="101">
        <f>N479/C479</f>
        <v>0.86069986541049803</v>
      </c>
      <c r="T479" s="101">
        <f>N479/E479</f>
        <v>1</v>
      </c>
      <c r="U479" s="103">
        <v>5755.5</v>
      </c>
      <c r="V479" s="103">
        <f>IF(W479&lt;O479,1,0)</f>
        <v>0</v>
      </c>
      <c r="W479" s="6">
        <v>1</v>
      </c>
      <c r="X479" s="101">
        <f>W479/H479</f>
        <v>3.4482758620689655E-2</v>
      </c>
      <c r="Y479" s="104">
        <f>IF(X479&gt;0.25,0.25,X479)</f>
        <v>3.4482758620689655E-2</v>
      </c>
      <c r="Z479" s="101">
        <f>U479/D479</f>
        <v>1.0444605752654024</v>
      </c>
      <c r="AA479" s="101">
        <f>U479/C479</f>
        <v>0.86069986541049803</v>
      </c>
      <c r="AB479" s="101">
        <f>U479/E479</f>
        <v>1</v>
      </c>
      <c r="AC479" s="103">
        <v>5755.5</v>
      </c>
      <c r="AD479" s="105">
        <v>1</v>
      </c>
      <c r="AE479" s="107">
        <f>AD479/H479</f>
        <v>3.4482758620689655E-2</v>
      </c>
      <c r="AF479" s="104">
        <f>IF(AE479&gt;0.3,0.3,AE479)</f>
        <v>3.4482758620689655E-2</v>
      </c>
      <c r="AG479" s="101">
        <f>AC479/D479</f>
        <v>1.0444605752654024</v>
      </c>
      <c r="AH479" s="101">
        <f>C479/AC479</f>
        <v>1.1618451915559032</v>
      </c>
      <c r="AI479" s="101">
        <f>AC479/E479</f>
        <v>1</v>
      </c>
      <c r="AJ479" s="103">
        <v>5755.5</v>
      </c>
      <c r="AK479" s="6">
        <v>1</v>
      </c>
      <c r="AL479" s="101">
        <f>AK479/H479</f>
        <v>3.4482758620689655E-2</v>
      </c>
      <c r="AM479" s="104">
        <f>IF(AL479&gt;0.3,0.3,AL479)</f>
        <v>3.4482758620689655E-2</v>
      </c>
      <c r="AN479" s="101">
        <f>AJ479/D479</f>
        <v>1.0444605752654024</v>
      </c>
      <c r="AO479" s="101">
        <f>C479/AJ479</f>
        <v>1.1618451915559032</v>
      </c>
      <c r="AP479" s="101">
        <f>AJ479/E479</f>
        <v>1</v>
      </c>
      <c r="AQ479" s="103">
        <v>5755.5</v>
      </c>
      <c r="AR479" s="103">
        <v>2</v>
      </c>
      <c r="AS479" s="101">
        <f>AR479/H479</f>
        <v>6.8965517241379309E-2</v>
      </c>
      <c r="AT479" s="104">
        <f>IF(AS479&gt;0.25,0.25,AS479)</f>
        <v>6.8965517241379309E-2</v>
      </c>
      <c r="AU479" s="101">
        <f>AQ479/D479</f>
        <v>1.0444605752654024</v>
      </c>
      <c r="AV479" s="101">
        <f>C479/AQ479</f>
        <v>1.1618451915559032</v>
      </c>
      <c r="AW479" s="101">
        <f>AQ479/E479</f>
        <v>1</v>
      </c>
      <c r="AX479" s="103">
        <v>5755.5</v>
      </c>
      <c r="AY479" s="6">
        <v>1</v>
      </c>
      <c r="AZ479" s="101">
        <f>AY479/H479</f>
        <v>3.4482758620689655E-2</v>
      </c>
      <c r="BA479" s="104">
        <f>IF(AZ479&gt;0.1,0.1,AZ479)</f>
        <v>3.4482758620689655E-2</v>
      </c>
      <c r="BB479" s="101">
        <f>AX479/D479</f>
        <v>1.0444605752654024</v>
      </c>
      <c r="BC479" s="101">
        <f>C479/AX479</f>
        <v>1.1618451915559032</v>
      </c>
      <c r="BD479" s="101">
        <f>AX479/E479</f>
        <v>1</v>
      </c>
    </row>
    <row r="480" spans="1:56" x14ac:dyDescent="0.2">
      <c r="A480" s="6" t="s">
        <v>1431</v>
      </c>
      <c r="B480" s="100">
        <v>502</v>
      </c>
      <c r="C480" s="13">
        <v>8643</v>
      </c>
      <c r="D480" s="13">
        <v>7933.5</v>
      </c>
      <c r="E480" s="13">
        <v>8004.5</v>
      </c>
      <c r="F480" s="13">
        <f>IF(C480=E480,1,0)</f>
        <v>0</v>
      </c>
      <c r="G480" s="13">
        <v>8</v>
      </c>
      <c r="H480" s="6">
        <f>VLOOKUP(B480,NEW_TRAIN_TEST!$A$2:$D$980,4,0)</f>
        <v>69</v>
      </c>
      <c r="I480" s="6" t="str">
        <f>VLOOKUP(B480,NEW_TRAIN_TEST!$A$2:$E$980,5,0)</f>
        <v>random_lobster</v>
      </c>
      <c r="J480" s="101">
        <f>G480/H480</f>
        <v>0.11594202898550725</v>
      </c>
      <c r="K480" s="101">
        <f>IF(J480&gt;0.3,0.3,J480)</f>
        <v>0.11594202898550725</v>
      </c>
      <c r="L480" s="101">
        <f>E480/D480</f>
        <v>1.0089493918194996</v>
      </c>
      <c r="M480" s="101">
        <f>E480/C480</f>
        <v>0.92612518801342125</v>
      </c>
      <c r="N480" s="103">
        <v>8004.5</v>
      </c>
      <c r="O480" s="103">
        <v>1</v>
      </c>
      <c r="P480" s="104">
        <f>O480/H480</f>
        <v>1.4492753623188406E-2</v>
      </c>
      <c r="Q480" s="104">
        <f>IF(P480&gt;0.25,0.25,P480)</f>
        <v>1.4492753623188406E-2</v>
      </c>
      <c r="R480" s="101">
        <f>N480/D480</f>
        <v>1.0089493918194996</v>
      </c>
      <c r="S480" s="101">
        <f>N480/C480</f>
        <v>0.92612518801342125</v>
      </c>
      <c r="T480" s="101">
        <f>N480/E480</f>
        <v>1</v>
      </c>
      <c r="U480" s="103">
        <v>8004.5</v>
      </c>
      <c r="V480" s="103">
        <f>IF(W480&lt;O480,1,0)</f>
        <v>0</v>
      </c>
      <c r="W480" s="6">
        <v>1</v>
      </c>
      <c r="X480" s="101">
        <f>W480/H480</f>
        <v>1.4492753623188406E-2</v>
      </c>
      <c r="Y480" s="104">
        <f>IF(X480&gt;0.25,0.25,X480)</f>
        <v>1.4492753623188406E-2</v>
      </c>
      <c r="Z480" s="101">
        <f>U480/D480</f>
        <v>1.0089493918194996</v>
      </c>
      <c r="AA480" s="101">
        <f>U480/C480</f>
        <v>0.92612518801342125</v>
      </c>
      <c r="AB480" s="101">
        <f>U480/E480</f>
        <v>1</v>
      </c>
      <c r="AC480" s="103">
        <v>8004.5</v>
      </c>
      <c r="AD480" s="105">
        <v>1</v>
      </c>
      <c r="AE480" s="107">
        <f>AD480/H480</f>
        <v>1.4492753623188406E-2</v>
      </c>
      <c r="AF480" s="104">
        <f>IF(AE480&gt;0.3,0.3,AE480)</f>
        <v>1.4492753623188406E-2</v>
      </c>
      <c r="AG480" s="101">
        <f>AC480/D480</f>
        <v>1.0089493918194996</v>
      </c>
      <c r="AH480" s="101">
        <f>C480/AC480</f>
        <v>1.0797676307077269</v>
      </c>
      <c r="AI480" s="101">
        <f>AC480/E480</f>
        <v>1</v>
      </c>
      <c r="AJ480" s="103">
        <v>8004.5</v>
      </c>
      <c r="AK480" s="6">
        <v>1</v>
      </c>
      <c r="AL480" s="101">
        <f>AK480/H480</f>
        <v>1.4492753623188406E-2</v>
      </c>
      <c r="AM480" s="104">
        <f>IF(AL480&gt;0.3,0.3,AL480)</f>
        <v>1.4492753623188406E-2</v>
      </c>
      <c r="AN480" s="101">
        <f>AJ480/D480</f>
        <v>1.0089493918194996</v>
      </c>
      <c r="AO480" s="101">
        <f>C480/AJ480</f>
        <v>1.0797676307077269</v>
      </c>
      <c r="AP480" s="101">
        <f>AJ480/E480</f>
        <v>1</v>
      </c>
      <c r="AQ480" s="103">
        <v>8004.5</v>
      </c>
      <c r="AR480" s="103">
        <v>2</v>
      </c>
      <c r="AS480" s="101">
        <f>AR480/H480</f>
        <v>2.8985507246376812E-2</v>
      </c>
      <c r="AT480" s="104">
        <f>IF(AS480&gt;0.25,0.25,AS480)</f>
        <v>2.8985507246376812E-2</v>
      </c>
      <c r="AU480" s="101">
        <f>AQ480/D480</f>
        <v>1.0089493918194996</v>
      </c>
      <c r="AV480" s="101">
        <f>C480/AQ480</f>
        <v>1.0797676307077269</v>
      </c>
      <c r="AW480" s="101">
        <f>AQ480/E480</f>
        <v>1</v>
      </c>
      <c r="AX480" s="103">
        <v>8004.5</v>
      </c>
      <c r="AY480" s="6">
        <v>0</v>
      </c>
      <c r="AZ480" s="101">
        <f>AY480/H480</f>
        <v>0</v>
      </c>
      <c r="BA480" s="104">
        <f>IF(AZ480&gt;0.1,0.1,AZ480)</f>
        <v>0</v>
      </c>
      <c r="BB480" s="101">
        <f>AX480/D480</f>
        <v>1.0089493918194996</v>
      </c>
      <c r="BC480" s="101">
        <f>C480/AX480</f>
        <v>1.0797676307077269</v>
      </c>
      <c r="BD480" s="101">
        <f>AX480/E480</f>
        <v>1</v>
      </c>
    </row>
    <row r="481" spans="1:56" x14ac:dyDescent="0.2">
      <c r="A481" s="6" t="s">
        <v>1431</v>
      </c>
      <c r="B481" s="100">
        <v>503</v>
      </c>
      <c r="C481" s="13">
        <v>5480</v>
      </c>
      <c r="D481" s="13">
        <v>5480</v>
      </c>
      <c r="E481" s="13">
        <v>5480</v>
      </c>
      <c r="F481" s="13">
        <f>IF(C481=E481,1,0)</f>
        <v>1</v>
      </c>
      <c r="G481" s="13">
        <v>0</v>
      </c>
      <c r="H481" s="6">
        <f>VLOOKUP(B481,NEW_TRAIN_TEST!$A$2:$D$980,4,0)</f>
        <v>21</v>
      </c>
      <c r="I481" s="6" t="str">
        <f>VLOOKUP(B481,NEW_TRAIN_TEST!$A$2:$E$980,5,0)</f>
        <v>random_lobster</v>
      </c>
      <c r="J481" s="101">
        <f>G481/H481</f>
        <v>0</v>
      </c>
      <c r="K481" s="101">
        <f>IF(J481&gt;0.3,0.3,J481)</f>
        <v>0</v>
      </c>
      <c r="L481" s="101">
        <f>E481/D481</f>
        <v>1</v>
      </c>
      <c r="M481" s="101">
        <f>E481/C481</f>
        <v>1</v>
      </c>
      <c r="N481" s="103">
        <v>5480</v>
      </c>
      <c r="O481" s="103">
        <v>0</v>
      </c>
      <c r="P481" s="104">
        <f>O481/H481</f>
        <v>0</v>
      </c>
      <c r="Q481" s="104">
        <f>IF(P481&gt;0.25,0.25,P481)</f>
        <v>0</v>
      </c>
      <c r="R481" s="101">
        <f>N481/D481</f>
        <v>1</v>
      </c>
      <c r="S481" s="101">
        <f>N481/C481</f>
        <v>1</v>
      </c>
      <c r="T481" s="101">
        <f>N481/E481</f>
        <v>1</v>
      </c>
      <c r="U481" s="103">
        <v>5480</v>
      </c>
      <c r="V481" s="103">
        <f>IF(W481&lt;O481,1,0)</f>
        <v>0</v>
      </c>
      <c r="W481" s="6">
        <v>0</v>
      </c>
      <c r="X481" s="101">
        <f>W481/H481</f>
        <v>0</v>
      </c>
      <c r="Y481" s="104">
        <f>IF(X481&gt;0.25,0.25,X481)</f>
        <v>0</v>
      </c>
      <c r="Z481" s="101">
        <f>U481/D481</f>
        <v>1</v>
      </c>
      <c r="AA481" s="101">
        <f>U481/C481</f>
        <v>1</v>
      </c>
      <c r="AB481" s="101">
        <f>U481/E481</f>
        <v>1</v>
      </c>
      <c r="AC481" s="103">
        <v>5480</v>
      </c>
      <c r="AD481" s="105">
        <v>0</v>
      </c>
      <c r="AE481" s="107">
        <f>AD481/H481</f>
        <v>0</v>
      </c>
      <c r="AF481" s="104">
        <f>IF(AE481&gt;0.3,0.3,AE481)</f>
        <v>0</v>
      </c>
      <c r="AG481" s="101">
        <f>AC481/D481</f>
        <v>1</v>
      </c>
      <c r="AH481" s="101">
        <f>C481/AC481</f>
        <v>1</v>
      </c>
      <c r="AI481" s="101">
        <f>AC481/E481</f>
        <v>1</v>
      </c>
      <c r="AJ481" s="103">
        <v>5480</v>
      </c>
      <c r="AK481" s="6">
        <v>0</v>
      </c>
      <c r="AL481" s="101">
        <f>AK481/H481</f>
        <v>0</v>
      </c>
      <c r="AM481" s="104">
        <f>IF(AL481&gt;0.3,0.3,AL481)</f>
        <v>0</v>
      </c>
      <c r="AN481" s="101">
        <f>AJ481/D481</f>
        <v>1</v>
      </c>
      <c r="AO481" s="101">
        <f>C481/AJ481</f>
        <v>1</v>
      </c>
      <c r="AP481" s="101">
        <f>AJ481/E481</f>
        <v>1</v>
      </c>
      <c r="AQ481" s="103">
        <v>5480</v>
      </c>
      <c r="AR481" s="103">
        <v>0</v>
      </c>
      <c r="AS481" s="101">
        <f>AR481/H481</f>
        <v>0</v>
      </c>
      <c r="AT481" s="104">
        <f>IF(AS481&gt;0.25,0.25,AS481)</f>
        <v>0</v>
      </c>
      <c r="AU481" s="101">
        <f>AQ481/D481</f>
        <v>1</v>
      </c>
      <c r="AV481" s="101">
        <f>C481/AQ481</f>
        <v>1</v>
      </c>
      <c r="AW481" s="101">
        <f>AQ481/E481</f>
        <v>1</v>
      </c>
      <c r="AX481" s="103">
        <v>5480</v>
      </c>
      <c r="AY481" s="6">
        <v>0</v>
      </c>
      <c r="AZ481" s="101">
        <f>AY481/H481</f>
        <v>0</v>
      </c>
      <c r="BA481" s="104">
        <f>IF(AZ481&gt;0.1,0.1,AZ481)</f>
        <v>0</v>
      </c>
      <c r="BB481" s="101">
        <f>AX481/D481</f>
        <v>1</v>
      </c>
      <c r="BC481" s="101">
        <f>C481/AX481</f>
        <v>1</v>
      </c>
      <c r="BD481" s="101">
        <f>AX481/E481</f>
        <v>1</v>
      </c>
    </row>
    <row r="482" spans="1:56" x14ac:dyDescent="0.2">
      <c r="A482" s="6" t="s">
        <v>1431</v>
      </c>
      <c r="B482" s="100">
        <v>504</v>
      </c>
      <c r="C482" s="13">
        <v>8584</v>
      </c>
      <c r="D482" s="13">
        <v>8119.5</v>
      </c>
      <c r="E482" s="13">
        <v>8426.5</v>
      </c>
      <c r="F482" s="13">
        <f>IF(C482=E482,1,0)</f>
        <v>0</v>
      </c>
      <c r="G482" s="13">
        <v>15</v>
      </c>
      <c r="H482" s="6">
        <f>VLOOKUP(B482,NEW_TRAIN_TEST!$A$2:$D$980,4,0)</f>
        <v>63</v>
      </c>
      <c r="I482" s="6" t="str">
        <f>VLOOKUP(B482,NEW_TRAIN_TEST!$A$2:$E$980,5,0)</f>
        <v>random_lobster</v>
      </c>
      <c r="J482" s="101">
        <f>G482/H482</f>
        <v>0.23809523809523808</v>
      </c>
      <c r="K482" s="101">
        <f>IF(J482&gt;0.3,0.3,J482)</f>
        <v>0.23809523809523808</v>
      </c>
      <c r="L482" s="101">
        <f>E482/D482</f>
        <v>1.0378102099882998</v>
      </c>
      <c r="M482" s="101">
        <f>E482/C482</f>
        <v>0.98165191053122092</v>
      </c>
      <c r="N482" s="103">
        <v>8426.5</v>
      </c>
      <c r="O482" s="103">
        <v>5</v>
      </c>
      <c r="P482" s="104">
        <f>O482/H482</f>
        <v>7.9365079365079361E-2</v>
      </c>
      <c r="Q482" s="104">
        <f>IF(P482&gt;0.25,0.25,P482)</f>
        <v>7.9365079365079361E-2</v>
      </c>
      <c r="R482" s="101">
        <f>N482/D482</f>
        <v>1.0378102099882998</v>
      </c>
      <c r="S482" s="101">
        <f>N482/C482</f>
        <v>0.98165191053122092</v>
      </c>
      <c r="T482" s="101">
        <f>N482/E482</f>
        <v>1</v>
      </c>
      <c r="U482" s="103">
        <v>8426.5</v>
      </c>
      <c r="V482" s="103">
        <f>IF(W482&lt;O482,1,0)</f>
        <v>0</v>
      </c>
      <c r="W482" s="6">
        <v>5</v>
      </c>
      <c r="X482" s="101">
        <f>W482/H482</f>
        <v>7.9365079365079361E-2</v>
      </c>
      <c r="Y482" s="104">
        <f>IF(X482&gt;0.25,0.25,X482)</f>
        <v>7.9365079365079361E-2</v>
      </c>
      <c r="Z482" s="101">
        <f>U482/D482</f>
        <v>1.0378102099882998</v>
      </c>
      <c r="AA482" s="101">
        <f>U482/C482</f>
        <v>0.98165191053122092</v>
      </c>
      <c r="AB482" s="101">
        <f>U482/E482</f>
        <v>1</v>
      </c>
      <c r="AC482" s="103">
        <v>8426.5</v>
      </c>
      <c r="AD482" s="105">
        <v>7</v>
      </c>
      <c r="AE482" s="107">
        <f>AD482/H482</f>
        <v>0.1111111111111111</v>
      </c>
      <c r="AF482" s="104">
        <f>IF(AE482&gt;0.3,0.3,AE482)</f>
        <v>0.1111111111111111</v>
      </c>
      <c r="AG482" s="101">
        <f>AC482/D482</f>
        <v>1.0378102099882998</v>
      </c>
      <c r="AH482" s="101">
        <f>C482/AC482</f>
        <v>1.0186910342372277</v>
      </c>
      <c r="AI482" s="101">
        <f>AC482/E482</f>
        <v>1</v>
      </c>
      <c r="AJ482" s="103">
        <v>8426.5</v>
      </c>
      <c r="AK482" s="6">
        <v>7</v>
      </c>
      <c r="AL482" s="101">
        <f>AK482/H482</f>
        <v>0.1111111111111111</v>
      </c>
      <c r="AM482" s="104">
        <f>IF(AL482&gt;0.3,0.3,AL482)</f>
        <v>0.1111111111111111</v>
      </c>
      <c r="AN482" s="101">
        <f>AJ482/D482</f>
        <v>1.0378102099882998</v>
      </c>
      <c r="AO482" s="101">
        <f>C482/AJ482</f>
        <v>1.0186910342372277</v>
      </c>
      <c r="AP482" s="101">
        <f>AJ482/E482</f>
        <v>1</v>
      </c>
      <c r="AQ482" s="103">
        <v>8426.5</v>
      </c>
      <c r="AR482" s="103">
        <v>6</v>
      </c>
      <c r="AS482" s="101">
        <f>AR482/H482</f>
        <v>9.5238095238095233E-2</v>
      </c>
      <c r="AT482" s="104">
        <f>IF(AS482&gt;0.25,0.25,AS482)</f>
        <v>9.5238095238095233E-2</v>
      </c>
      <c r="AU482" s="101">
        <f>AQ482/D482</f>
        <v>1.0378102099882998</v>
      </c>
      <c r="AV482" s="101">
        <f>C482/AQ482</f>
        <v>1.0186910342372277</v>
      </c>
      <c r="AW482" s="101">
        <f>AQ482/E482</f>
        <v>1</v>
      </c>
      <c r="AX482" s="103">
        <v>8426.5</v>
      </c>
      <c r="AY482" s="6">
        <v>3</v>
      </c>
      <c r="AZ482" s="101">
        <f>AY482/H482</f>
        <v>4.7619047619047616E-2</v>
      </c>
      <c r="BA482" s="104">
        <f>IF(AZ482&gt;0.1,0.1,AZ482)</f>
        <v>4.7619047619047616E-2</v>
      </c>
      <c r="BB482" s="101">
        <f>AX482/D482</f>
        <v>1.0378102099882998</v>
      </c>
      <c r="BC482" s="101">
        <f>C482/AX482</f>
        <v>1.0186910342372277</v>
      </c>
      <c r="BD482" s="101">
        <f>AX482/E482</f>
        <v>1</v>
      </c>
    </row>
    <row r="483" spans="1:56" x14ac:dyDescent="0.2">
      <c r="A483" s="6" t="s">
        <v>1431</v>
      </c>
      <c r="B483" s="100">
        <v>505</v>
      </c>
      <c r="C483" s="13">
        <v>5505</v>
      </c>
      <c r="D483" s="13">
        <v>4537</v>
      </c>
      <c r="E483" s="13">
        <v>4537</v>
      </c>
      <c r="F483" s="13">
        <f>IF(C483=E483,1,0)</f>
        <v>0</v>
      </c>
      <c r="G483" s="13">
        <v>0</v>
      </c>
      <c r="H483" s="6">
        <f>VLOOKUP(B483,NEW_TRAIN_TEST!$A$2:$D$980,4,0)</f>
        <v>28</v>
      </c>
      <c r="I483" s="6" t="str">
        <f>VLOOKUP(B483,NEW_TRAIN_TEST!$A$2:$E$980,5,0)</f>
        <v>random_lobster</v>
      </c>
      <c r="J483" s="101">
        <f>G483/H483</f>
        <v>0</v>
      </c>
      <c r="K483" s="101">
        <f>IF(J483&gt;0.3,0.3,J483)</f>
        <v>0</v>
      </c>
      <c r="L483" s="101">
        <f>E483/D483</f>
        <v>1</v>
      </c>
      <c r="M483" s="101">
        <f>E483/C483</f>
        <v>0.82415985467756581</v>
      </c>
      <c r="N483" s="103">
        <v>4537</v>
      </c>
      <c r="O483" s="103">
        <v>0</v>
      </c>
      <c r="P483" s="104">
        <f>O483/H483</f>
        <v>0</v>
      </c>
      <c r="Q483" s="104">
        <f>IF(P483&gt;0.25,0.25,P483)</f>
        <v>0</v>
      </c>
      <c r="R483" s="101">
        <f>N483/D483</f>
        <v>1</v>
      </c>
      <c r="S483" s="101">
        <f>N483/C483</f>
        <v>0.82415985467756581</v>
      </c>
      <c r="T483" s="101">
        <f>N483/E483</f>
        <v>1</v>
      </c>
      <c r="U483" s="103">
        <v>4537</v>
      </c>
      <c r="V483" s="103">
        <f>IF(W483&lt;O483,1,0)</f>
        <v>0</v>
      </c>
      <c r="W483" s="6">
        <v>0</v>
      </c>
      <c r="X483" s="101">
        <f>W483/H483</f>
        <v>0</v>
      </c>
      <c r="Y483" s="104">
        <f>IF(X483&gt;0.25,0.25,X483)</f>
        <v>0</v>
      </c>
      <c r="Z483" s="101">
        <f>U483/D483</f>
        <v>1</v>
      </c>
      <c r="AA483" s="101">
        <f>U483/C483</f>
        <v>0.82415985467756581</v>
      </c>
      <c r="AB483" s="101">
        <f>U483/E483</f>
        <v>1</v>
      </c>
      <c r="AC483" s="103">
        <v>4537</v>
      </c>
      <c r="AD483" s="105">
        <v>0</v>
      </c>
      <c r="AE483" s="107">
        <f>AD483/H483</f>
        <v>0</v>
      </c>
      <c r="AF483" s="104">
        <f>IF(AE483&gt;0.3,0.3,AE483)</f>
        <v>0</v>
      </c>
      <c r="AG483" s="101">
        <f>AC483/D483</f>
        <v>1</v>
      </c>
      <c r="AH483" s="101">
        <f>C483/AC483</f>
        <v>1.2133568437293365</v>
      </c>
      <c r="AI483" s="101">
        <f>AC483/E483</f>
        <v>1</v>
      </c>
      <c r="AJ483" s="103">
        <v>4537</v>
      </c>
      <c r="AK483" s="6">
        <v>0</v>
      </c>
      <c r="AL483" s="101">
        <f>AK483/H483</f>
        <v>0</v>
      </c>
      <c r="AM483" s="104">
        <f>IF(AL483&gt;0.3,0.3,AL483)</f>
        <v>0</v>
      </c>
      <c r="AN483" s="101">
        <f>AJ483/D483</f>
        <v>1</v>
      </c>
      <c r="AO483" s="101">
        <f>C483/AJ483</f>
        <v>1.2133568437293365</v>
      </c>
      <c r="AP483" s="101">
        <f>AJ483/E483</f>
        <v>1</v>
      </c>
      <c r="AQ483" s="103">
        <v>4537</v>
      </c>
      <c r="AR483" s="103">
        <v>0</v>
      </c>
      <c r="AS483" s="101">
        <f>AR483/H483</f>
        <v>0</v>
      </c>
      <c r="AT483" s="104">
        <f>IF(AS483&gt;0.25,0.25,AS483)</f>
        <v>0</v>
      </c>
      <c r="AU483" s="101">
        <f>AQ483/D483</f>
        <v>1</v>
      </c>
      <c r="AV483" s="101">
        <f>C483/AQ483</f>
        <v>1.2133568437293365</v>
      </c>
      <c r="AW483" s="101">
        <f>AQ483/E483</f>
        <v>1</v>
      </c>
      <c r="AX483" s="103">
        <v>4537</v>
      </c>
      <c r="AY483" s="6">
        <v>0</v>
      </c>
      <c r="AZ483" s="101">
        <f>AY483/H483</f>
        <v>0</v>
      </c>
      <c r="BA483" s="104">
        <f>IF(AZ483&gt;0.1,0.1,AZ483)</f>
        <v>0</v>
      </c>
      <c r="BB483" s="101">
        <f>AX483/D483</f>
        <v>1</v>
      </c>
      <c r="BC483" s="101">
        <f>C483/AX483</f>
        <v>1.2133568437293365</v>
      </c>
      <c r="BD483" s="101">
        <f>AX483/E483</f>
        <v>1</v>
      </c>
    </row>
    <row r="484" spans="1:56" x14ac:dyDescent="0.2">
      <c r="A484" s="6" t="s">
        <v>1431</v>
      </c>
      <c r="B484" s="100">
        <v>506</v>
      </c>
      <c r="C484" s="13">
        <v>14267</v>
      </c>
      <c r="D484" s="13">
        <v>13700.5</v>
      </c>
      <c r="E484" s="13">
        <v>14069.5</v>
      </c>
      <c r="F484" s="13">
        <f>IF(C484=E484,1,0)</f>
        <v>0</v>
      </c>
      <c r="G484" s="13">
        <v>20</v>
      </c>
      <c r="H484" s="6">
        <f>VLOOKUP(B484,NEW_TRAIN_TEST!$A$2:$D$980,4,0)</f>
        <v>135</v>
      </c>
      <c r="I484" s="6" t="str">
        <f>VLOOKUP(B484,NEW_TRAIN_TEST!$A$2:$E$980,5,0)</f>
        <v>random_lobster</v>
      </c>
      <c r="J484" s="101">
        <f>G484/H484</f>
        <v>0.14814814814814814</v>
      </c>
      <c r="K484" s="101">
        <f>IF(J484&gt;0.3,0.3,J484)</f>
        <v>0.14814814814814814</v>
      </c>
      <c r="L484" s="101">
        <f>E484/D484</f>
        <v>1.0269333236013285</v>
      </c>
      <c r="M484" s="101">
        <f>E484/C484</f>
        <v>0.98615686549379689</v>
      </c>
      <c r="N484" s="103">
        <v>14069.5</v>
      </c>
      <c r="O484" s="103">
        <v>3</v>
      </c>
      <c r="P484" s="104">
        <f>O484/H484</f>
        <v>2.2222222222222223E-2</v>
      </c>
      <c r="Q484" s="104">
        <f>IF(P484&gt;0.25,0.25,P484)</f>
        <v>2.2222222222222223E-2</v>
      </c>
      <c r="R484" s="101">
        <f>N484/D484</f>
        <v>1.0269333236013285</v>
      </c>
      <c r="S484" s="101">
        <f>N484/C484</f>
        <v>0.98615686549379689</v>
      </c>
      <c r="T484" s="101">
        <f>N484/E484</f>
        <v>1</v>
      </c>
      <c r="U484" s="103">
        <v>14069.5</v>
      </c>
      <c r="V484" s="103">
        <f>IF(W484&lt;O484,1,0)</f>
        <v>0</v>
      </c>
      <c r="W484" s="6">
        <v>3</v>
      </c>
      <c r="X484" s="101">
        <f>W484/H484</f>
        <v>2.2222222222222223E-2</v>
      </c>
      <c r="Y484" s="104">
        <f>IF(X484&gt;0.25,0.25,X484)</f>
        <v>2.2222222222222223E-2</v>
      </c>
      <c r="Z484" s="101">
        <f>U484/D484</f>
        <v>1.0269333236013285</v>
      </c>
      <c r="AA484" s="101">
        <f>U484/C484</f>
        <v>0.98615686549379689</v>
      </c>
      <c r="AB484" s="101">
        <f>U484/E484</f>
        <v>1</v>
      </c>
      <c r="AC484" s="103">
        <v>14069.5</v>
      </c>
      <c r="AD484" s="105">
        <v>4</v>
      </c>
      <c r="AE484" s="107">
        <f>AD484/H484</f>
        <v>2.9629629629629631E-2</v>
      </c>
      <c r="AF484" s="104">
        <f>IF(AE484&gt;0.3,0.3,AE484)</f>
        <v>2.9629629629629631E-2</v>
      </c>
      <c r="AG484" s="101">
        <f>AC484/D484</f>
        <v>1.0269333236013285</v>
      </c>
      <c r="AH484" s="101">
        <f>C484/AC484</f>
        <v>1.0140374569103379</v>
      </c>
      <c r="AI484" s="101">
        <f>AC484/E484</f>
        <v>1</v>
      </c>
      <c r="AJ484" s="103">
        <v>14069.5</v>
      </c>
      <c r="AK484" s="6">
        <v>5</v>
      </c>
      <c r="AL484" s="101">
        <f>AK484/H484</f>
        <v>3.7037037037037035E-2</v>
      </c>
      <c r="AM484" s="104">
        <f>IF(AL484&gt;0.3,0.3,AL484)</f>
        <v>3.7037037037037035E-2</v>
      </c>
      <c r="AN484" s="101">
        <f>AJ484/D484</f>
        <v>1.0269333236013285</v>
      </c>
      <c r="AO484" s="101">
        <f>C484/AJ484</f>
        <v>1.0140374569103379</v>
      </c>
      <c r="AP484" s="101">
        <f>AJ484/E484</f>
        <v>1</v>
      </c>
      <c r="AQ484" s="103">
        <v>14069.5</v>
      </c>
      <c r="AR484" s="103">
        <v>2</v>
      </c>
      <c r="AS484" s="101">
        <f>AR484/H484</f>
        <v>1.4814814814814815E-2</v>
      </c>
      <c r="AT484" s="104">
        <f>IF(AS484&gt;0.25,0.25,AS484)</f>
        <v>1.4814814814814815E-2</v>
      </c>
      <c r="AU484" s="101">
        <f>AQ484/D484</f>
        <v>1.0269333236013285</v>
      </c>
      <c r="AV484" s="101">
        <f>C484/AQ484</f>
        <v>1.0140374569103379</v>
      </c>
      <c r="AW484" s="101">
        <f>AQ484/E484</f>
        <v>1</v>
      </c>
      <c r="AX484" s="103">
        <v>14069.5</v>
      </c>
      <c r="AY484" s="6">
        <v>0</v>
      </c>
      <c r="AZ484" s="101">
        <f>AY484/H484</f>
        <v>0</v>
      </c>
      <c r="BA484" s="104">
        <f>IF(AZ484&gt;0.1,0.1,AZ484)</f>
        <v>0</v>
      </c>
      <c r="BB484" s="101">
        <f>AX484/D484</f>
        <v>1.0269333236013285</v>
      </c>
      <c r="BC484" s="101">
        <f>C484/AX484</f>
        <v>1.0140374569103379</v>
      </c>
      <c r="BD484" s="101">
        <f>AX484/E484</f>
        <v>1</v>
      </c>
    </row>
    <row r="485" spans="1:56" x14ac:dyDescent="0.2">
      <c r="A485" s="6" t="s">
        <v>1431</v>
      </c>
      <c r="B485" s="100">
        <v>507</v>
      </c>
      <c r="C485" s="13">
        <v>9308</v>
      </c>
      <c r="D485" s="13">
        <v>8877.5</v>
      </c>
      <c r="E485" s="13">
        <v>9124.5</v>
      </c>
      <c r="F485" s="13">
        <f>IF(C485=E485,1,0)</f>
        <v>0</v>
      </c>
      <c r="G485" s="13">
        <v>11</v>
      </c>
      <c r="H485" s="6">
        <f>VLOOKUP(B485,NEW_TRAIN_TEST!$A$2:$D$980,4,0)</f>
        <v>88</v>
      </c>
      <c r="I485" s="6" t="str">
        <f>VLOOKUP(B485,NEW_TRAIN_TEST!$A$2:$E$980,5,0)</f>
        <v>random_lobster</v>
      </c>
      <c r="J485" s="101">
        <f>G485/H485</f>
        <v>0.125</v>
      </c>
      <c r="K485" s="101">
        <f>IF(J485&gt;0.3,0.3,J485)</f>
        <v>0.125</v>
      </c>
      <c r="L485" s="101">
        <f>E485/D485</f>
        <v>1.0278231484088989</v>
      </c>
      <c r="M485" s="101">
        <f>E485/C485</f>
        <v>0.98028577567683717</v>
      </c>
      <c r="N485" s="103">
        <v>9124.5</v>
      </c>
      <c r="O485" s="103">
        <v>2</v>
      </c>
      <c r="P485" s="104">
        <f>O485/H485</f>
        <v>2.2727272727272728E-2</v>
      </c>
      <c r="Q485" s="104">
        <f>IF(P485&gt;0.25,0.25,P485)</f>
        <v>2.2727272727272728E-2</v>
      </c>
      <c r="R485" s="101">
        <f>N485/D485</f>
        <v>1.0278231484088989</v>
      </c>
      <c r="S485" s="101">
        <f>N485/C485</f>
        <v>0.98028577567683717</v>
      </c>
      <c r="T485" s="101">
        <f>N485/E485</f>
        <v>1</v>
      </c>
      <c r="U485" s="103">
        <v>9124.5</v>
      </c>
      <c r="V485" s="103">
        <f>IF(W485&lt;O485,1,0)</f>
        <v>0</v>
      </c>
      <c r="W485" s="6">
        <v>2</v>
      </c>
      <c r="X485" s="101">
        <f>W485/H485</f>
        <v>2.2727272727272728E-2</v>
      </c>
      <c r="Y485" s="104">
        <f>IF(X485&gt;0.25,0.25,X485)</f>
        <v>2.2727272727272728E-2</v>
      </c>
      <c r="Z485" s="101">
        <f>U485/D485</f>
        <v>1.0278231484088989</v>
      </c>
      <c r="AA485" s="101">
        <f>U485/C485</f>
        <v>0.98028577567683717</v>
      </c>
      <c r="AB485" s="101">
        <f>U485/E485</f>
        <v>1</v>
      </c>
      <c r="AC485" s="103">
        <v>9124.5</v>
      </c>
      <c r="AD485" s="105">
        <v>2</v>
      </c>
      <c r="AE485" s="107">
        <f>AD485/H485</f>
        <v>2.2727272727272728E-2</v>
      </c>
      <c r="AF485" s="104">
        <f>IF(AE485&gt;0.3,0.3,AE485)</f>
        <v>2.2727272727272728E-2</v>
      </c>
      <c r="AG485" s="101">
        <f>AC485/D485</f>
        <v>1.0278231484088989</v>
      </c>
      <c r="AH485" s="101">
        <f>C485/AC485</f>
        <v>1.020110690996767</v>
      </c>
      <c r="AI485" s="101">
        <f>AC485/E485</f>
        <v>1</v>
      </c>
      <c r="AJ485" s="103">
        <v>9124.5</v>
      </c>
      <c r="AK485" s="6">
        <v>3</v>
      </c>
      <c r="AL485" s="101">
        <f>AK485/H485</f>
        <v>3.4090909090909088E-2</v>
      </c>
      <c r="AM485" s="104">
        <f>IF(AL485&gt;0.3,0.3,AL485)</f>
        <v>3.4090909090909088E-2</v>
      </c>
      <c r="AN485" s="101">
        <f>AJ485/D485</f>
        <v>1.0278231484088989</v>
      </c>
      <c r="AO485" s="101">
        <f>C485/AJ485</f>
        <v>1.020110690996767</v>
      </c>
      <c r="AP485" s="101">
        <f>AJ485/E485</f>
        <v>1</v>
      </c>
      <c r="AQ485" s="103">
        <v>9124.5</v>
      </c>
      <c r="AR485" s="103">
        <v>2</v>
      </c>
      <c r="AS485" s="101">
        <f>AR485/H485</f>
        <v>2.2727272727272728E-2</v>
      </c>
      <c r="AT485" s="104">
        <f>IF(AS485&gt;0.25,0.25,AS485)</f>
        <v>2.2727272727272728E-2</v>
      </c>
      <c r="AU485" s="101">
        <f>AQ485/D485</f>
        <v>1.0278231484088989</v>
      </c>
      <c r="AV485" s="101">
        <f>C485/AQ485</f>
        <v>1.020110690996767</v>
      </c>
      <c r="AW485" s="101">
        <f>AQ485/E485</f>
        <v>1</v>
      </c>
      <c r="AX485" s="103">
        <v>9124.5</v>
      </c>
      <c r="AY485" s="6">
        <v>0</v>
      </c>
      <c r="AZ485" s="101">
        <f>AY485/H485</f>
        <v>0</v>
      </c>
      <c r="BA485" s="104">
        <f>IF(AZ485&gt;0.1,0.1,AZ485)</f>
        <v>0</v>
      </c>
      <c r="BB485" s="101">
        <f>AX485/D485</f>
        <v>1.0278231484088989</v>
      </c>
      <c r="BC485" s="101">
        <f>C485/AX485</f>
        <v>1.020110690996767</v>
      </c>
      <c r="BD485" s="101">
        <f>AX485/E485</f>
        <v>1</v>
      </c>
    </row>
    <row r="486" spans="1:56" x14ac:dyDescent="0.2">
      <c r="A486" s="6" t="s">
        <v>1431</v>
      </c>
      <c r="B486" s="100">
        <v>508</v>
      </c>
      <c r="C486" s="13">
        <v>6049</v>
      </c>
      <c r="D486" s="13">
        <v>5206</v>
      </c>
      <c r="E486" s="13">
        <v>6049</v>
      </c>
      <c r="F486" s="13">
        <f>IF(C486=E486,1,0)</f>
        <v>1</v>
      </c>
      <c r="G486" s="13">
        <v>2</v>
      </c>
      <c r="H486" s="6">
        <f>VLOOKUP(B486,NEW_TRAIN_TEST!$A$2:$D$980,4,0)</f>
        <v>7</v>
      </c>
      <c r="I486" s="6" t="str">
        <f>VLOOKUP(B486,NEW_TRAIN_TEST!$A$2:$E$980,5,0)</f>
        <v>random_lobster</v>
      </c>
      <c r="J486" s="101">
        <f>G486/H486</f>
        <v>0.2857142857142857</v>
      </c>
      <c r="K486" s="101">
        <f>IF(J486&gt;0.3,0.3,J486)</f>
        <v>0.2857142857142857</v>
      </c>
      <c r="L486" s="101">
        <f>E486/D486</f>
        <v>1.1619285439877065</v>
      </c>
      <c r="M486" s="101">
        <f>E486/C486</f>
        <v>1</v>
      </c>
      <c r="N486" s="103">
        <v>6049</v>
      </c>
      <c r="O486" s="103">
        <v>0</v>
      </c>
      <c r="P486" s="104">
        <f>O486/H486</f>
        <v>0</v>
      </c>
      <c r="Q486" s="104">
        <f>IF(P486&gt;0.25,0.25,P486)</f>
        <v>0</v>
      </c>
      <c r="R486" s="101">
        <f>N486/D486</f>
        <v>1.1619285439877065</v>
      </c>
      <c r="S486" s="101">
        <f>N486/C486</f>
        <v>1</v>
      </c>
      <c r="T486" s="101">
        <f>N486/E486</f>
        <v>1</v>
      </c>
      <c r="U486" s="103">
        <v>6049</v>
      </c>
      <c r="V486" s="103">
        <f>IF(W486&lt;O486,1,0)</f>
        <v>0</v>
      </c>
      <c r="W486" s="6">
        <v>0</v>
      </c>
      <c r="X486" s="101">
        <f>W486/H486</f>
        <v>0</v>
      </c>
      <c r="Y486" s="104">
        <f>IF(X486&gt;0.25,0.25,X486)</f>
        <v>0</v>
      </c>
      <c r="Z486" s="101">
        <f>U486/D486</f>
        <v>1.1619285439877065</v>
      </c>
      <c r="AA486" s="101">
        <f>U486/C486</f>
        <v>1</v>
      </c>
      <c r="AB486" s="101">
        <f>U486/E486</f>
        <v>1</v>
      </c>
      <c r="AC486" s="103">
        <v>6049</v>
      </c>
      <c r="AD486" s="105">
        <v>0</v>
      </c>
      <c r="AE486" s="107">
        <f>AD486/H486</f>
        <v>0</v>
      </c>
      <c r="AF486" s="104">
        <f>IF(AE486&gt;0.3,0.3,AE486)</f>
        <v>0</v>
      </c>
      <c r="AG486" s="101">
        <f>AC486/D486</f>
        <v>1.1619285439877065</v>
      </c>
      <c r="AH486" s="101">
        <f>C486/AC486</f>
        <v>1</v>
      </c>
      <c r="AI486" s="101">
        <f>AC486/E486</f>
        <v>1</v>
      </c>
      <c r="AJ486" s="103">
        <v>6049</v>
      </c>
      <c r="AK486" s="6">
        <v>0</v>
      </c>
      <c r="AL486" s="101">
        <f>AK486/H486</f>
        <v>0</v>
      </c>
      <c r="AM486" s="104">
        <f>IF(AL486&gt;0.3,0.3,AL486)</f>
        <v>0</v>
      </c>
      <c r="AN486" s="101">
        <f>AJ486/D486</f>
        <v>1.1619285439877065</v>
      </c>
      <c r="AO486" s="101">
        <f>C486/AJ486</f>
        <v>1</v>
      </c>
      <c r="AP486" s="101">
        <f>AJ486/E486</f>
        <v>1</v>
      </c>
      <c r="AQ486" s="103">
        <v>6049</v>
      </c>
      <c r="AR486" s="103">
        <v>0</v>
      </c>
      <c r="AS486" s="101">
        <f>AR486/H486</f>
        <v>0</v>
      </c>
      <c r="AT486" s="104">
        <f>IF(AS486&gt;0.25,0.25,AS486)</f>
        <v>0</v>
      </c>
      <c r="AU486" s="101">
        <f>AQ486/D486</f>
        <v>1.1619285439877065</v>
      </c>
      <c r="AV486" s="101">
        <f>C486/AQ486</f>
        <v>1</v>
      </c>
      <c r="AW486" s="101">
        <f>AQ486/E486</f>
        <v>1</v>
      </c>
      <c r="AX486" s="103">
        <v>6049</v>
      </c>
      <c r="AY486" s="6">
        <v>0</v>
      </c>
      <c r="AZ486" s="101">
        <f>AY486/H486</f>
        <v>0</v>
      </c>
      <c r="BA486" s="104">
        <f>IF(AZ486&gt;0.1,0.1,AZ486)</f>
        <v>0</v>
      </c>
      <c r="BB486" s="101">
        <f>AX486/D486</f>
        <v>1.1619285439877065</v>
      </c>
      <c r="BC486" s="101">
        <f>C486/AX486</f>
        <v>1</v>
      </c>
      <c r="BD486" s="101">
        <f>AX486/E486</f>
        <v>1</v>
      </c>
    </row>
    <row r="487" spans="1:56" x14ac:dyDescent="0.2">
      <c r="A487" s="6" t="s">
        <v>1431</v>
      </c>
      <c r="B487" s="100">
        <v>509</v>
      </c>
      <c r="C487" s="13">
        <v>5909</v>
      </c>
      <c r="D487" s="13">
        <v>5121</v>
      </c>
      <c r="E487" s="13">
        <v>5121</v>
      </c>
      <c r="F487" s="13">
        <f>IF(C487=E487,1,0)</f>
        <v>0</v>
      </c>
      <c r="G487" s="13">
        <v>0</v>
      </c>
      <c r="H487" s="6">
        <f>VLOOKUP(B487,NEW_TRAIN_TEST!$A$2:$D$980,4,0)</f>
        <v>21</v>
      </c>
      <c r="I487" s="6" t="str">
        <f>VLOOKUP(B487,NEW_TRAIN_TEST!$A$2:$E$980,5,0)</f>
        <v>random_lobster</v>
      </c>
      <c r="J487" s="101">
        <f>G487/H487</f>
        <v>0</v>
      </c>
      <c r="K487" s="101">
        <f>IF(J487&gt;0.3,0.3,J487)</f>
        <v>0</v>
      </c>
      <c r="L487" s="101">
        <f>E487/D487</f>
        <v>1</v>
      </c>
      <c r="M487" s="101">
        <f>E487/C487</f>
        <v>0.8666441022169572</v>
      </c>
      <c r="N487" s="103">
        <v>5415.5</v>
      </c>
      <c r="O487" s="103">
        <v>1</v>
      </c>
      <c r="P487" s="104">
        <f>O487/H487</f>
        <v>4.7619047619047616E-2</v>
      </c>
      <c r="Q487" s="104">
        <f>IF(P487&gt;0.25,0.25,P487)</f>
        <v>4.7619047619047616E-2</v>
      </c>
      <c r="R487" s="101">
        <f>N487/D487</f>
        <v>1.0575082991603202</v>
      </c>
      <c r="S487" s="101">
        <f>N487/C487</f>
        <v>0.91648333051277708</v>
      </c>
      <c r="T487" s="101">
        <f>N487/E487</f>
        <v>1.0575082991603202</v>
      </c>
      <c r="U487" s="103">
        <v>5415.5</v>
      </c>
      <c r="V487" s="103">
        <f>IF(W487&lt;O487,1,0)</f>
        <v>0</v>
      </c>
      <c r="W487" s="6">
        <v>1</v>
      </c>
      <c r="X487" s="101">
        <f>W487/H487</f>
        <v>4.7619047619047616E-2</v>
      </c>
      <c r="Y487" s="104">
        <f>IF(X487&gt;0.25,0.25,X487)</f>
        <v>4.7619047619047616E-2</v>
      </c>
      <c r="Z487" s="101">
        <f>U487/D487</f>
        <v>1.0575082991603202</v>
      </c>
      <c r="AA487" s="101">
        <f>U487/C487</f>
        <v>0.91648333051277708</v>
      </c>
      <c r="AB487" s="101">
        <f>U487/E487</f>
        <v>1.0575082991603202</v>
      </c>
      <c r="AC487" s="103">
        <v>5415.5</v>
      </c>
      <c r="AD487" s="105">
        <v>1</v>
      </c>
      <c r="AE487" s="107">
        <f>AD487/H487</f>
        <v>4.7619047619047616E-2</v>
      </c>
      <c r="AF487" s="104">
        <f>IF(AE487&gt;0.3,0.3,AE487)</f>
        <v>4.7619047619047616E-2</v>
      </c>
      <c r="AG487" s="101">
        <f>AC487/D487</f>
        <v>1.0575082991603202</v>
      </c>
      <c r="AH487" s="101">
        <f>C487/AC487</f>
        <v>1.0911273197304034</v>
      </c>
      <c r="AI487" s="101">
        <f>AC487/E487</f>
        <v>1.0575082991603202</v>
      </c>
      <c r="AJ487" s="103">
        <v>5415.5</v>
      </c>
      <c r="AK487" s="6">
        <v>1</v>
      </c>
      <c r="AL487" s="101">
        <f>AK487/H487</f>
        <v>4.7619047619047616E-2</v>
      </c>
      <c r="AM487" s="104">
        <f>IF(AL487&gt;0.3,0.3,AL487)</f>
        <v>4.7619047619047616E-2</v>
      </c>
      <c r="AN487" s="101">
        <f>AJ487/D487</f>
        <v>1.0575082991603202</v>
      </c>
      <c r="AO487" s="101">
        <f>C487/AJ487</f>
        <v>1.0911273197304034</v>
      </c>
      <c r="AP487" s="101">
        <f>AJ487/E487</f>
        <v>1.0575082991603202</v>
      </c>
      <c r="AQ487" s="103">
        <v>5415.5</v>
      </c>
      <c r="AR487" s="103">
        <v>2</v>
      </c>
      <c r="AS487" s="101">
        <f>AR487/H487</f>
        <v>9.5238095238095233E-2</v>
      </c>
      <c r="AT487" s="104">
        <f>IF(AS487&gt;0.25,0.25,AS487)</f>
        <v>9.5238095238095233E-2</v>
      </c>
      <c r="AU487" s="101">
        <f>AQ487/D487</f>
        <v>1.0575082991603202</v>
      </c>
      <c r="AV487" s="101">
        <f>C487/AQ487</f>
        <v>1.0911273197304034</v>
      </c>
      <c r="AW487" s="101">
        <f>AQ487/E487</f>
        <v>1.0575082991603202</v>
      </c>
      <c r="AX487" s="103">
        <v>5121</v>
      </c>
      <c r="AY487" s="6">
        <v>0</v>
      </c>
      <c r="AZ487" s="101">
        <f>AY487/H487</f>
        <v>0</v>
      </c>
      <c r="BA487" s="104">
        <f>IF(AZ487&gt;0.1,0.1,AZ487)</f>
        <v>0</v>
      </c>
      <c r="BB487" s="101">
        <f>AX487/D487</f>
        <v>1</v>
      </c>
      <c r="BC487" s="101">
        <f>C487/AX487</f>
        <v>1.153876196055458</v>
      </c>
      <c r="BD487" s="101">
        <f>AX487/E487</f>
        <v>1</v>
      </c>
    </row>
    <row r="488" spans="1:56" x14ac:dyDescent="0.2">
      <c r="A488" s="6" t="s">
        <v>1431</v>
      </c>
      <c r="B488" s="100">
        <v>511</v>
      </c>
      <c r="C488" s="13">
        <v>6346</v>
      </c>
      <c r="D488" s="13">
        <v>6002.5</v>
      </c>
      <c r="E488" s="13">
        <v>6128.5</v>
      </c>
      <c r="F488" s="13">
        <f>IF(C488=E488,1,0)</f>
        <v>0</v>
      </c>
      <c r="G488" s="13">
        <v>3</v>
      </c>
      <c r="H488" s="6">
        <f>VLOOKUP(B488,NEW_TRAIN_TEST!$A$2:$D$980,4,0)</f>
        <v>36</v>
      </c>
      <c r="I488" s="6" t="str">
        <f>VLOOKUP(B488,NEW_TRAIN_TEST!$A$2:$E$980,5,0)</f>
        <v>random_lobster</v>
      </c>
      <c r="J488" s="101">
        <f>G488/H488</f>
        <v>8.3333333333333329E-2</v>
      </c>
      <c r="K488" s="101">
        <f>IF(J488&gt;0.3,0.3,J488)</f>
        <v>8.3333333333333329E-2</v>
      </c>
      <c r="L488" s="101">
        <f>E488/D488</f>
        <v>1.0209912536443149</v>
      </c>
      <c r="M488" s="101">
        <f>E488/C488</f>
        <v>0.96572644185313583</v>
      </c>
      <c r="N488" s="103">
        <v>6128.5</v>
      </c>
      <c r="O488" s="103">
        <v>0</v>
      </c>
      <c r="P488" s="104">
        <f>O488/H488</f>
        <v>0</v>
      </c>
      <c r="Q488" s="104">
        <f>IF(P488&gt;0.25,0.25,P488)</f>
        <v>0</v>
      </c>
      <c r="R488" s="101">
        <f>N488/D488</f>
        <v>1.0209912536443149</v>
      </c>
      <c r="S488" s="101">
        <f>N488/C488</f>
        <v>0.96572644185313583</v>
      </c>
      <c r="T488" s="101">
        <f>N488/E488</f>
        <v>1</v>
      </c>
      <c r="U488" s="103">
        <v>6128.5</v>
      </c>
      <c r="V488" s="103">
        <f>IF(W488&lt;O488,1,0)</f>
        <v>0</v>
      </c>
      <c r="W488" s="6">
        <v>0</v>
      </c>
      <c r="X488" s="101">
        <f>W488/H488</f>
        <v>0</v>
      </c>
      <c r="Y488" s="104">
        <f>IF(X488&gt;0.25,0.25,X488)</f>
        <v>0</v>
      </c>
      <c r="Z488" s="101">
        <f>U488/D488</f>
        <v>1.0209912536443149</v>
      </c>
      <c r="AA488" s="101">
        <f>U488/C488</f>
        <v>0.96572644185313583</v>
      </c>
      <c r="AB488" s="101">
        <f>U488/E488</f>
        <v>1</v>
      </c>
      <c r="AC488" s="103">
        <v>6128.5</v>
      </c>
      <c r="AD488" s="105">
        <v>0</v>
      </c>
      <c r="AE488" s="107">
        <f>AD488/H488</f>
        <v>0</v>
      </c>
      <c r="AF488" s="104">
        <f>IF(AE488&gt;0.3,0.3,AE488)</f>
        <v>0</v>
      </c>
      <c r="AG488" s="101">
        <f>AC488/D488</f>
        <v>1.0209912536443149</v>
      </c>
      <c r="AH488" s="101">
        <f>C488/AC488</f>
        <v>1.0354899241249897</v>
      </c>
      <c r="AI488" s="101">
        <f>AC488/E488</f>
        <v>1</v>
      </c>
      <c r="AJ488" s="103">
        <v>6128.5</v>
      </c>
      <c r="AK488" s="6">
        <v>0</v>
      </c>
      <c r="AL488" s="101">
        <f>AK488/H488</f>
        <v>0</v>
      </c>
      <c r="AM488" s="104">
        <f>IF(AL488&gt;0.3,0.3,AL488)</f>
        <v>0</v>
      </c>
      <c r="AN488" s="101">
        <f>AJ488/D488</f>
        <v>1.0209912536443149</v>
      </c>
      <c r="AO488" s="101">
        <f>C488/AJ488</f>
        <v>1.0354899241249897</v>
      </c>
      <c r="AP488" s="101">
        <f>AJ488/E488</f>
        <v>1</v>
      </c>
      <c r="AQ488" s="103">
        <v>6128.5</v>
      </c>
      <c r="AR488" s="103">
        <v>0</v>
      </c>
      <c r="AS488" s="101">
        <f>AR488/H488</f>
        <v>0</v>
      </c>
      <c r="AT488" s="104">
        <f>IF(AS488&gt;0.25,0.25,AS488)</f>
        <v>0</v>
      </c>
      <c r="AU488" s="101">
        <f>AQ488/D488</f>
        <v>1.0209912536443149</v>
      </c>
      <c r="AV488" s="101">
        <f>C488/AQ488</f>
        <v>1.0354899241249897</v>
      </c>
      <c r="AW488" s="101">
        <f>AQ488/E488</f>
        <v>1</v>
      </c>
      <c r="AX488" s="103">
        <v>6128.5</v>
      </c>
      <c r="AY488" s="6">
        <v>0</v>
      </c>
      <c r="AZ488" s="101">
        <f>AY488/H488</f>
        <v>0</v>
      </c>
      <c r="BA488" s="104">
        <f>IF(AZ488&gt;0.1,0.1,AZ488)</f>
        <v>0</v>
      </c>
      <c r="BB488" s="101">
        <f>AX488/D488</f>
        <v>1.0209912536443149</v>
      </c>
      <c r="BC488" s="101">
        <f>C488/AX488</f>
        <v>1.0354899241249897</v>
      </c>
      <c r="BD488" s="101">
        <f>AX488/E488</f>
        <v>1</v>
      </c>
    </row>
    <row r="489" spans="1:56" x14ac:dyDescent="0.2">
      <c r="A489" s="6" t="s">
        <v>1431</v>
      </c>
      <c r="B489" s="100">
        <v>513</v>
      </c>
      <c r="C489" s="13">
        <v>5332</v>
      </c>
      <c r="D489" s="13">
        <v>4262.5</v>
      </c>
      <c r="E489" s="13">
        <v>4639</v>
      </c>
      <c r="F489" s="13">
        <f>IF(C489=E489,1,0)</f>
        <v>0</v>
      </c>
      <c r="G489" s="13">
        <v>3</v>
      </c>
      <c r="H489" s="6">
        <f>VLOOKUP(B489,NEW_TRAIN_TEST!$A$2:$D$980,4,0)</f>
        <v>20</v>
      </c>
      <c r="I489" s="6" t="str">
        <f>VLOOKUP(B489,NEW_TRAIN_TEST!$A$2:$E$980,5,0)</f>
        <v>random_lobster</v>
      </c>
      <c r="J489" s="101">
        <f>G489/H489</f>
        <v>0.15</v>
      </c>
      <c r="K489" s="101">
        <f>IF(J489&gt;0.3,0.3,J489)</f>
        <v>0.15</v>
      </c>
      <c r="L489" s="101">
        <f>E489/D489</f>
        <v>1.0883284457478006</v>
      </c>
      <c r="M489" s="101">
        <f>E489/C489</f>
        <v>0.87003000750187542</v>
      </c>
      <c r="N489" s="103">
        <v>4639</v>
      </c>
      <c r="O489" s="103">
        <v>1</v>
      </c>
      <c r="P489" s="104">
        <f>O489/H489</f>
        <v>0.05</v>
      </c>
      <c r="Q489" s="104">
        <f>IF(P489&gt;0.25,0.25,P489)</f>
        <v>0.05</v>
      </c>
      <c r="R489" s="101">
        <f>N489/D489</f>
        <v>1.0883284457478006</v>
      </c>
      <c r="S489" s="101">
        <f>N489/C489</f>
        <v>0.87003000750187542</v>
      </c>
      <c r="T489" s="101">
        <f>N489/E489</f>
        <v>1</v>
      </c>
      <c r="U489" s="103">
        <v>4639</v>
      </c>
      <c r="V489" s="103">
        <f>IF(W489&lt;O489,1,0)</f>
        <v>0</v>
      </c>
      <c r="W489" s="6">
        <v>1</v>
      </c>
      <c r="X489" s="101">
        <f>W489/H489</f>
        <v>0.05</v>
      </c>
      <c r="Y489" s="104">
        <f>IF(X489&gt;0.25,0.25,X489)</f>
        <v>0.05</v>
      </c>
      <c r="Z489" s="101">
        <f>U489/D489</f>
        <v>1.0883284457478006</v>
      </c>
      <c r="AA489" s="101">
        <f>U489/C489</f>
        <v>0.87003000750187542</v>
      </c>
      <c r="AB489" s="101">
        <f>U489/E489</f>
        <v>1</v>
      </c>
      <c r="AC489" s="103">
        <v>4639</v>
      </c>
      <c r="AD489" s="105">
        <v>1</v>
      </c>
      <c r="AE489" s="107">
        <f>AD489/H489</f>
        <v>0.05</v>
      </c>
      <c r="AF489" s="104">
        <f>IF(AE489&gt;0.3,0.3,AE489)</f>
        <v>0.05</v>
      </c>
      <c r="AG489" s="101">
        <f>AC489/D489</f>
        <v>1.0883284457478006</v>
      </c>
      <c r="AH489" s="101">
        <f>C489/AC489</f>
        <v>1.1493856434576417</v>
      </c>
      <c r="AI489" s="101">
        <f>AC489/E489</f>
        <v>1</v>
      </c>
      <c r="AJ489" s="103">
        <v>4639</v>
      </c>
      <c r="AK489" s="6">
        <v>1</v>
      </c>
      <c r="AL489" s="101">
        <f>AK489/H489</f>
        <v>0.05</v>
      </c>
      <c r="AM489" s="104">
        <f>IF(AL489&gt;0.3,0.3,AL489)</f>
        <v>0.05</v>
      </c>
      <c r="AN489" s="101">
        <f>AJ489/D489</f>
        <v>1.0883284457478006</v>
      </c>
      <c r="AO489" s="101">
        <f>C489/AJ489</f>
        <v>1.1493856434576417</v>
      </c>
      <c r="AP489" s="101">
        <f>AJ489/E489</f>
        <v>1</v>
      </c>
      <c r="AQ489" s="103">
        <v>4639</v>
      </c>
      <c r="AR489" s="103">
        <v>2</v>
      </c>
      <c r="AS489" s="101">
        <f>AR489/H489</f>
        <v>0.1</v>
      </c>
      <c r="AT489" s="104">
        <f>IF(AS489&gt;0.25,0.25,AS489)</f>
        <v>0.1</v>
      </c>
      <c r="AU489" s="101">
        <f>AQ489/D489</f>
        <v>1.0883284457478006</v>
      </c>
      <c r="AV489" s="101">
        <f>C489/AQ489</f>
        <v>1.1493856434576417</v>
      </c>
      <c r="AW489" s="101">
        <f>AQ489/E489</f>
        <v>1</v>
      </c>
      <c r="AX489" s="103">
        <v>4639</v>
      </c>
      <c r="AY489" s="6">
        <v>0</v>
      </c>
      <c r="AZ489" s="101">
        <f>AY489/H489</f>
        <v>0</v>
      </c>
      <c r="BA489" s="104">
        <f>IF(AZ489&gt;0.1,0.1,AZ489)</f>
        <v>0</v>
      </c>
      <c r="BB489" s="101">
        <f>AX489/D489</f>
        <v>1.0883284457478006</v>
      </c>
      <c r="BC489" s="101">
        <f>C489/AX489</f>
        <v>1.1493856434576417</v>
      </c>
      <c r="BD489" s="101">
        <f>AX489/E489</f>
        <v>1</v>
      </c>
    </row>
    <row r="490" spans="1:56" x14ac:dyDescent="0.2">
      <c r="A490" s="6" t="s">
        <v>1431</v>
      </c>
      <c r="B490" s="100">
        <v>514</v>
      </c>
      <c r="C490" s="13">
        <v>10478</v>
      </c>
      <c r="D490" s="13">
        <v>9724.5</v>
      </c>
      <c r="E490" s="13">
        <v>9925</v>
      </c>
      <c r="F490" s="13">
        <f>IF(C490=E490,1,0)</f>
        <v>0</v>
      </c>
      <c r="G490" s="13">
        <v>8</v>
      </c>
      <c r="H490" s="6">
        <f>VLOOKUP(B490,NEW_TRAIN_TEST!$A$2:$D$980,4,0)</f>
        <v>108</v>
      </c>
      <c r="I490" s="6" t="str">
        <f>VLOOKUP(B490,NEW_TRAIN_TEST!$A$2:$E$980,5,0)</f>
        <v>random_lobster</v>
      </c>
      <c r="J490" s="101">
        <f>G490/H490</f>
        <v>7.407407407407407E-2</v>
      </c>
      <c r="K490" s="101">
        <f>IF(J490&gt;0.3,0.3,J490)</f>
        <v>7.407407407407407E-2</v>
      </c>
      <c r="L490" s="101">
        <f>E490/D490</f>
        <v>1.0206180266337601</v>
      </c>
      <c r="M490" s="101">
        <f>E490/C490</f>
        <v>0.9472227524336706</v>
      </c>
      <c r="N490" s="103">
        <v>9925</v>
      </c>
      <c r="O490" s="103">
        <v>5</v>
      </c>
      <c r="P490" s="104">
        <f>O490/H490</f>
        <v>4.6296296296296294E-2</v>
      </c>
      <c r="Q490" s="104">
        <f>IF(P490&gt;0.25,0.25,P490)</f>
        <v>4.6296296296296294E-2</v>
      </c>
      <c r="R490" s="101">
        <f>N490/D490</f>
        <v>1.0206180266337601</v>
      </c>
      <c r="S490" s="101">
        <f>N490/C490</f>
        <v>0.9472227524336706</v>
      </c>
      <c r="T490" s="101">
        <f>N490/E490</f>
        <v>1</v>
      </c>
      <c r="U490" s="103">
        <v>9925</v>
      </c>
      <c r="V490" s="103">
        <f>IF(W490&lt;O490,1,0)</f>
        <v>0</v>
      </c>
      <c r="W490" s="6">
        <v>5</v>
      </c>
      <c r="X490" s="101">
        <f>W490/H490</f>
        <v>4.6296296296296294E-2</v>
      </c>
      <c r="Y490" s="104">
        <f>IF(X490&gt;0.25,0.25,X490)</f>
        <v>4.6296296296296294E-2</v>
      </c>
      <c r="Z490" s="101">
        <f>U490/D490</f>
        <v>1.0206180266337601</v>
      </c>
      <c r="AA490" s="101">
        <f>U490/C490</f>
        <v>0.9472227524336706</v>
      </c>
      <c r="AB490" s="101">
        <f>U490/E490</f>
        <v>1</v>
      </c>
      <c r="AC490" s="103">
        <v>9925</v>
      </c>
      <c r="AD490" s="105">
        <v>6</v>
      </c>
      <c r="AE490" s="107">
        <f>AD490/H490</f>
        <v>5.5555555555555552E-2</v>
      </c>
      <c r="AF490" s="104">
        <f>IF(AE490&gt;0.3,0.3,AE490)</f>
        <v>5.5555555555555552E-2</v>
      </c>
      <c r="AG490" s="101">
        <f>AC490/D490</f>
        <v>1.0206180266337601</v>
      </c>
      <c r="AH490" s="101">
        <f>C490/AC490</f>
        <v>1.0557178841309824</v>
      </c>
      <c r="AI490" s="101">
        <f>AC490/E490</f>
        <v>1</v>
      </c>
      <c r="AJ490" s="103">
        <v>9925</v>
      </c>
      <c r="AK490" s="6">
        <v>6</v>
      </c>
      <c r="AL490" s="101">
        <f>AK490/H490</f>
        <v>5.5555555555555552E-2</v>
      </c>
      <c r="AM490" s="104">
        <f>IF(AL490&gt;0.3,0.3,AL490)</f>
        <v>5.5555555555555552E-2</v>
      </c>
      <c r="AN490" s="101">
        <f>AJ490/D490</f>
        <v>1.0206180266337601</v>
      </c>
      <c r="AO490" s="101">
        <f>C490/AJ490</f>
        <v>1.0557178841309824</v>
      </c>
      <c r="AP490" s="101">
        <f>AJ490/E490</f>
        <v>1</v>
      </c>
      <c r="AQ490" s="103">
        <v>9925</v>
      </c>
      <c r="AR490" s="103">
        <v>2</v>
      </c>
      <c r="AS490" s="101">
        <f>AR490/H490</f>
        <v>1.8518518518518517E-2</v>
      </c>
      <c r="AT490" s="104">
        <f>IF(AS490&gt;0.25,0.25,AS490)</f>
        <v>1.8518518518518517E-2</v>
      </c>
      <c r="AU490" s="101">
        <f>AQ490/D490</f>
        <v>1.0206180266337601</v>
      </c>
      <c r="AV490" s="101">
        <f>C490/AQ490</f>
        <v>1.0557178841309824</v>
      </c>
      <c r="AW490" s="101">
        <f>AQ490/E490</f>
        <v>1</v>
      </c>
      <c r="AX490" s="103">
        <v>9925</v>
      </c>
      <c r="AY490" s="6">
        <v>1</v>
      </c>
      <c r="AZ490" s="101">
        <f>AY490/H490</f>
        <v>9.2592592592592587E-3</v>
      </c>
      <c r="BA490" s="104">
        <f>IF(AZ490&gt;0.1,0.1,AZ490)</f>
        <v>9.2592592592592587E-3</v>
      </c>
      <c r="BB490" s="101">
        <f>AX490/D490</f>
        <v>1.0206180266337601</v>
      </c>
      <c r="BC490" s="101">
        <f>C490/AX490</f>
        <v>1.0557178841309824</v>
      </c>
      <c r="BD490" s="101">
        <f>AX490/E490</f>
        <v>1</v>
      </c>
    </row>
    <row r="491" spans="1:56" x14ac:dyDescent="0.2">
      <c r="A491" s="6" t="s">
        <v>1431</v>
      </c>
      <c r="B491" s="100">
        <v>515</v>
      </c>
      <c r="C491" s="13">
        <v>7600</v>
      </c>
      <c r="D491" s="13">
        <v>6714.5</v>
      </c>
      <c r="E491" s="13">
        <v>6866.5</v>
      </c>
      <c r="F491" s="13">
        <f>IF(C491=E491,1,0)</f>
        <v>0</v>
      </c>
      <c r="G491" s="13">
        <v>3</v>
      </c>
      <c r="H491" s="6">
        <f>VLOOKUP(B491,NEW_TRAIN_TEST!$A$2:$D$980,4,0)</f>
        <v>34</v>
      </c>
      <c r="I491" s="6" t="str">
        <f>VLOOKUP(B491,NEW_TRAIN_TEST!$A$2:$E$980,5,0)</f>
        <v>random_lobster</v>
      </c>
      <c r="J491" s="101">
        <f>G491/H491</f>
        <v>8.8235294117647065E-2</v>
      </c>
      <c r="K491" s="101">
        <f>IF(J491&gt;0.3,0.3,J491)</f>
        <v>8.8235294117647065E-2</v>
      </c>
      <c r="L491" s="101">
        <f>E491/D491</f>
        <v>1.02263757539653</v>
      </c>
      <c r="M491" s="101">
        <f>E491/C491</f>
        <v>0.9034868421052632</v>
      </c>
      <c r="N491" s="103">
        <v>6866.5</v>
      </c>
      <c r="O491" s="103">
        <v>0</v>
      </c>
      <c r="P491" s="104">
        <f>O491/H491</f>
        <v>0</v>
      </c>
      <c r="Q491" s="104">
        <f>IF(P491&gt;0.25,0.25,P491)</f>
        <v>0</v>
      </c>
      <c r="R491" s="101">
        <f>N491/D491</f>
        <v>1.02263757539653</v>
      </c>
      <c r="S491" s="101">
        <f>N491/C491</f>
        <v>0.9034868421052632</v>
      </c>
      <c r="T491" s="101">
        <f>N491/E491</f>
        <v>1</v>
      </c>
      <c r="U491" s="103">
        <v>6866.5</v>
      </c>
      <c r="V491" s="103">
        <f>IF(W491&lt;O491,1,0)</f>
        <v>0</v>
      </c>
      <c r="W491" s="6">
        <v>0</v>
      </c>
      <c r="X491" s="101">
        <f>W491/H491</f>
        <v>0</v>
      </c>
      <c r="Y491" s="104">
        <f>IF(X491&gt;0.25,0.25,X491)</f>
        <v>0</v>
      </c>
      <c r="Z491" s="101">
        <f>U491/D491</f>
        <v>1.02263757539653</v>
      </c>
      <c r="AA491" s="101">
        <f>U491/C491</f>
        <v>0.9034868421052632</v>
      </c>
      <c r="AB491" s="101">
        <f>U491/E491</f>
        <v>1</v>
      </c>
      <c r="AC491" s="103">
        <v>6866.5</v>
      </c>
      <c r="AD491" s="105">
        <v>0</v>
      </c>
      <c r="AE491" s="107">
        <f>AD491/H491</f>
        <v>0</v>
      </c>
      <c r="AF491" s="104">
        <f>IF(AE491&gt;0.3,0.3,AE491)</f>
        <v>0</v>
      </c>
      <c r="AG491" s="101">
        <f>AC491/D491</f>
        <v>1.02263757539653</v>
      </c>
      <c r="AH491" s="101">
        <f>C491/AC491</f>
        <v>1.106822981140319</v>
      </c>
      <c r="AI491" s="101">
        <f>AC491/E491</f>
        <v>1</v>
      </c>
      <c r="AJ491" s="103">
        <v>6866.5</v>
      </c>
      <c r="AK491" s="6">
        <v>0</v>
      </c>
      <c r="AL491" s="101">
        <f>AK491/H491</f>
        <v>0</v>
      </c>
      <c r="AM491" s="104">
        <f>IF(AL491&gt;0.3,0.3,AL491)</f>
        <v>0</v>
      </c>
      <c r="AN491" s="101">
        <f>AJ491/D491</f>
        <v>1.02263757539653</v>
      </c>
      <c r="AO491" s="101">
        <f>C491/AJ491</f>
        <v>1.106822981140319</v>
      </c>
      <c r="AP491" s="101">
        <f>AJ491/E491</f>
        <v>1</v>
      </c>
      <c r="AQ491" s="103">
        <v>6866.5</v>
      </c>
      <c r="AR491" s="103">
        <v>0</v>
      </c>
      <c r="AS491" s="101">
        <f>AR491/H491</f>
        <v>0</v>
      </c>
      <c r="AT491" s="104">
        <f>IF(AS491&gt;0.25,0.25,AS491)</f>
        <v>0</v>
      </c>
      <c r="AU491" s="101">
        <f>AQ491/D491</f>
        <v>1.02263757539653</v>
      </c>
      <c r="AV491" s="101">
        <f>C491/AQ491</f>
        <v>1.106822981140319</v>
      </c>
      <c r="AW491" s="101">
        <f>AQ491/E491</f>
        <v>1</v>
      </c>
      <c r="AX491" s="103">
        <v>6866.5</v>
      </c>
      <c r="AY491" s="6">
        <v>0</v>
      </c>
      <c r="AZ491" s="101">
        <f>AY491/H491</f>
        <v>0</v>
      </c>
      <c r="BA491" s="104">
        <f>IF(AZ491&gt;0.1,0.1,AZ491)</f>
        <v>0</v>
      </c>
      <c r="BB491" s="101">
        <f>AX491/D491</f>
        <v>1.02263757539653</v>
      </c>
      <c r="BC491" s="101">
        <f>C491/AX491</f>
        <v>1.106822981140319</v>
      </c>
      <c r="BD491" s="101">
        <f>AX491/E491</f>
        <v>1</v>
      </c>
    </row>
    <row r="492" spans="1:56" x14ac:dyDescent="0.2">
      <c r="A492" s="6" t="s">
        <v>1431</v>
      </c>
      <c r="B492" s="100">
        <v>516</v>
      </c>
      <c r="C492" s="13">
        <v>5634</v>
      </c>
      <c r="D492" s="13">
        <v>4390</v>
      </c>
      <c r="E492" s="13">
        <v>4390</v>
      </c>
      <c r="F492" s="13">
        <f>IF(C492=E492,1,0)</f>
        <v>0</v>
      </c>
      <c r="G492" s="13">
        <v>0</v>
      </c>
      <c r="H492" s="6">
        <f>VLOOKUP(B492,NEW_TRAIN_TEST!$A$2:$D$980,4,0)</f>
        <v>18</v>
      </c>
      <c r="I492" s="6" t="str">
        <f>VLOOKUP(B492,NEW_TRAIN_TEST!$A$2:$E$980,5,0)</f>
        <v>random_lobster</v>
      </c>
      <c r="J492" s="101">
        <f>G492/H492</f>
        <v>0</v>
      </c>
      <c r="K492" s="101">
        <f>IF(J492&gt;0.3,0.3,J492)</f>
        <v>0</v>
      </c>
      <c r="L492" s="101">
        <f>E492/D492</f>
        <v>1</v>
      </c>
      <c r="M492" s="101">
        <f>E492/C492</f>
        <v>0.77919772807951726</v>
      </c>
      <c r="N492" s="103">
        <v>4401.5</v>
      </c>
      <c r="O492" s="103">
        <v>1</v>
      </c>
      <c r="P492" s="104">
        <f>O492/H492</f>
        <v>5.5555555555555552E-2</v>
      </c>
      <c r="Q492" s="104">
        <f>IF(P492&gt;0.25,0.25,P492)</f>
        <v>5.5555555555555552E-2</v>
      </c>
      <c r="R492" s="101">
        <f>N492/D492</f>
        <v>1.002619589977221</v>
      </c>
      <c r="S492" s="101">
        <f>N492/C492</f>
        <v>0.78123890663826767</v>
      </c>
      <c r="T492" s="101">
        <f>N492/E492</f>
        <v>1.002619589977221</v>
      </c>
      <c r="U492" s="103">
        <v>4401.5</v>
      </c>
      <c r="V492" s="103">
        <f>IF(W492&lt;O492,1,0)</f>
        <v>0</v>
      </c>
      <c r="W492" s="6">
        <v>1</v>
      </c>
      <c r="X492" s="101">
        <f>W492/H492</f>
        <v>5.5555555555555552E-2</v>
      </c>
      <c r="Y492" s="104">
        <f>IF(X492&gt;0.25,0.25,X492)</f>
        <v>5.5555555555555552E-2</v>
      </c>
      <c r="Z492" s="101">
        <f>U492/D492</f>
        <v>1.002619589977221</v>
      </c>
      <c r="AA492" s="101">
        <f>U492/C492</f>
        <v>0.78123890663826767</v>
      </c>
      <c r="AB492" s="101">
        <f>U492/E492</f>
        <v>1.002619589977221</v>
      </c>
      <c r="AC492" s="103">
        <v>4401.5</v>
      </c>
      <c r="AD492" s="105">
        <v>1</v>
      </c>
      <c r="AE492" s="107">
        <f>AD492/H492</f>
        <v>5.5555555555555552E-2</v>
      </c>
      <c r="AF492" s="104">
        <f>IF(AE492&gt;0.3,0.3,AE492)</f>
        <v>5.5555555555555552E-2</v>
      </c>
      <c r="AG492" s="101">
        <f>AC492/D492</f>
        <v>1.002619589977221</v>
      </c>
      <c r="AH492" s="101">
        <f>C492/AC492</f>
        <v>1.2800181756219471</v>
      </c>
      <c r="AI492" s="101">
        <f>AC492/E492</f>
        <v>1.002619589977221</v>
      </c>
      <c r="AJ492" s="103">
        <v>4401.5</v>
      </c>
      <c r="AK492" s="6">
        <v>1</v>
      </c>
      <c r="AL492" s="101">
        <f>AK492/H492</f>
        <v>5.5555555555555552E-2</v>
      </c>
      <c r="AM492" s="104">
        <f>IF(AL492&gt;0.3,0.3,AL492)</f>
        <v>5.5555555555555552E-2</v>
      </c>
      <c r="AN492" s="101">
        <f>AJ492/D492</f>
        <v>1.002619589977221</v>
      </c>
      <c r="AO492" s="101">
        <f>C492/AJ492</f>
        <v>1.2800181756219471</v>
      </c>
      <c r="AP492" s="101">
        <f>AJ492/E492</f>
        <v>1.002619589977221</v>
      </c>
      <c r="AQ492" s="103">
        <v>4401.5</v>
      </c>
      <c r="AR492" s="103">
        <v>2</v>
      </c>
      <c r="AS492" s="101">
        <f>AR492/H492</f>
        <v>0.1111111111111111</v>
      </c>
      <c r="AT492" s="104">
        <f>IF(AS492&gt;0.25,0.25,AS492)</f>
        <v>0.1111111111111111</v>
      </c>
      <c r="AU492" s="101">
        <f>AQ492/D492</f>
        <v>1.002619589977221</v>
      </c>
      <c r="AV492" s="101">
        <f>C492/AQ492</f>
        <v>1.2800181756219471</v>
      </c>
      <c r="AW492" s="101">
        <f>AQ492/E492</f>
        <v>1.002619589977221</v>
      </c>
      <c r="AX492" s="103">
        <v>4390</v>
      </c>
      <c r="AY492" s="6">
        <v>0</v>
      </c>
      <c r="AZ492" s="101">
        <f>AY492/H492</f>
        <v>0</v>
      </c>
      <c r="BA492" s="104">
        <f>IF(AZ492&gt;0.1,0.1,AZ492)</f>
        <v>0</v>
      </c>
      <c r="BB492" s="101">
        <f>AX492/D492</f>
        <v>1</v>
      </c>
      <c r="BC492" s="101">
        <f>C492/AX492</f>
        <v>1.283371298405467</v>
      </c>
      <c r="BD492" s="101">
        <f>AX492/E492</f>
        <v>1</v>
      </c>
    </row>
    <row r="493" spans="1:56" x14ac:dyDescent="0.2">
      <c r="A493" s="6" t="s">
        <v>1431</v>
      </c>
      <c r="B493" s="100">
        <v>517</v>
      </c>
      <c r="C493" s="13">
        <v>10600</v>
      </c>
      <c r="D493" s="13">
        <v>9815</v>
      </c>
      <c r="E493" s="13">
        <v>10045</v>
      </c>
      <c r="F493" s="13">
        <f>IF(C493=E493,1,0)</f>
        <v>0</v>
      </c>
      <c r="G493" s="13">
        <v>8</v>
      </c>
      <c r="H493" s="6">
        <f>VLOOKUP(B493,NEW_TRAIN_TEST!$A$2:$D$980,4,0)</f>
        <v>76</v>
      </c>
      <c r="I493" s="6" t="str">
        <f>VLOOKUP(B493,NEW_TRAIN_TEST!$A$2:$E$980,5,0)</f>
        <v>random_lobster</v>
      </c>
      <c r="J493" s="101">
        <f>G493/H493</f>
        <v>0.10526315789473684</v>
      </c>
      <c r="K493" s="101">
        <f>IF(J493&gt;0.3,0.3,J493)</f>
        <v>0.10526315789473684</v>
      </c>
      <c r="L493" s="101">
        <f>E493/D493</f>
        <v>1.0234335201222617</v>
      </c>
      <c r="M493" s="101">
        <f>E493/C493</f>
        <v>0.9476415094339623</v>
      </c>
      <c r="N493" s="103">
        <v>10045</v>
      </c>
      <c r="O493" s="103">
        <v>2</v>
      </c>
      <c r="P493" s="104">
        <f>O493/H493</f>
        <v>2.6315789473684209E-2</v>
      </c>
      <c r="Q493" s="104">
        <f>IF(P493&gt;0.25,0.25,P493)</f>
        <v>2.6315789473684209E-2</v>
      </c>
      <c r="R493" s="101">
        <f>N493/D493</f>
        <v>1.0234335201222617</v>
      </c>
      <c r="S493" s="101">
        <f>N493/C493</f>
        <v>0.9476415094339623</v>
      </c>
      <c r="T493" s="101">
        <f>N493/E493</f>
        <v>1</v>
      </c>
      <c r="U493" s="103">
        <v>10045</v>
      </c>
      <c r="V493" s="103">
        <f>IF(W493&lt;O493,1,0)</f>
        <v>0</v>
      </c>
      <c r="W493" s="6">
        <v>3</v>
      </c>
      <c r="X493" s="101">
        <f>W493/H493</f>
        <v>3.9473684210526314E-2</v>
      </c>
      <c r="Y493" s="104">
        <f>IF(X493&gt;0.25,0.25,X493)</f>
        <v>3.9473684210526314E-2</v>
      </c>
      <c r="Z493" s="101">
        <f>U493/D493</f>
        <v>1.0234335201222617</v>
      </c>
      <c r="AA493" s="101">
        <f>U493/C493</f>
        <v>0.9476415094339623</v>
      </c>
      <c r="AB493" s="101">
        <f>U493/E493</f>
        <v>1</v>
      </c>
      <c r="AC493" s="103">
        <v>10045</v>
      </c>
      <c r="AD493" s="105">
        <v>3</v>
      </c>
      <c r="AE493" s="107">
        <f>AD493/H493</f>
        <v>3.9473684210526314E-2</v>
      </c>
      <c r="AF493" s="104">
        <f>IF(AE493&gt;0.3,0.3,AE493)</f>
        <v>3.9473684210526314E-2</v>
      </c>
      <c r="AG493" s="101">
        <f>AC493/D493</f>
        <v>1.0234335201222617</v>
      </c>
      <c r="AH493" s="101">
        <f>C493/AC493</f>
        <v>1.055251368840219</v>
      </c>
      <c r="AI493" s="101">
        <f>AC493/E493</f>
        <v>1</v>
      </c>
      <c r="AJ493" s="103">
        <v>10045</v>
      </c>
      <c r="AK493" s="6">
        <v>3</v>
      </c>
      <c r="AL493" s="101">
        <f>AK493/H493</f>
        <v>3.9473684210526314E-2</v>
      </c>
      <c r="AM493" s="104">
        <f>IF(AL493&gt;0.3,0.3,AL493)</f>
        <v>3.9473684210526314E-2</v>
      </c>
      <c r="AN493" s="101">
        <f>AJ493/D493</f>
        <v>1.0234335201222617</v>
      </c>
      <c r="AO493" s="101">
        <f>C493/AJ493</f>
        <v>1.055251368840219</v>
      </c>
      <c r="AP493" s="101">
        <f>AJ493/E493</f>
        <v>1</v>
      </c>
      <c r="AQ493" s="103">
        <v>10045</v>
      </c>
      <c r="AR493" s="103">
        <v>2</v>
      </c>
      <c r="AS493" s="101">
        <f>AR493/H493</f>
        <v>2.6315789473684209E-2</v>
      </c>
      <c r="AT493" s="104">
        <f>IF(AS493&gt;0.25,0.25,AS493)</f>
        <v>2.6315789473684209E-2</v>
      </c>
      <c r="AU493" s="101">
        <f>AQ493/D493</f>
        <v>1.0234335201222617</v>
      </c>
      <c r="AV493" s="101">
        <f>C493/AQ493</f>
        <v>1.055251368840219</v>
      </c>
      <c r="AW493" s="101">
        <f>AQ493/E493</f>
        <v>1</v>
      </c>
      <c r="AX493" s="103">
        <v>10045</v>
      </c>
      <c r="AY493" s="6">
        <v>1</v>
      </c>
      <c r="AZ493" s="101">
        <f>AY493/H493</f>
        <v>1.3157894736842105E-2</v>
      </c>
      <c r="BA493" s="104">
        <f>IF(AZ493&gt;0.1,0.1,AZ493)</f>
        <v>1.3157894736842105E-2</v>
      </c>
      <c r="BB493" s="101">
        <f>AX493/D493</f>
        <v>1.0234335201222617</v>
      </c>
      <c r="BC493" s="101">
        <f>C493/AX493</f>
        <v>1.055251368840219</v>
      </c>
      <c r="BD493" s="101">
        <f>AX493/E493</f>
        <v>1</v>
      </c>
    </row>
    <row r="494" spans="1:56" x14ac:dyDescent="0.2">
      <c r="A494" s="6" t="s">
        <v>1431</v>
      </c>
      <c r="B494" s="100">
        <v>518</v>
      </c>
      <c r="C494" s="13">
        <v>5542</v>
      </c>
      <c r="D494" s="13">
        <v>4452.5</v>
      </c>
      <c r="E494" s="13">
        <v>4452.5</v>
      </c>
      <c r="F494" s="13">
        <f>IF(C494=E494,1,0)</f>
        <v>0</v>
      </c>
      <c r="G494" s="13">
        <v>0</v>
      </c>
      <c r="H494" s="6">
        <f>VLOOKUP(B494,NEW_TRAIN_TEST!$A$2:$D$980,4,0)</f>
        <v>21</v>
      </c>
      <c r="I494" s="6" t="str">
        <f>VLOOKUP(B494,NEW_TRAIN_TEST!$A$2:$E$980,5,0)</f>
        <v>random_lobster</v>
      </c>
      <c r="J494" s="101">
        <f>G494/H494</f>
        <v>0</v>
      </c>
      <c r="K494" s="101">
        <f>IF(J494&gt;0.3,0.3,J494)</f>
        <v>0</v>
      </c>
      <c r="L494" s="101">
        <f>E494/D494</f>
        <v>1</v>
      </c>
      <c r="M494" s="101">
        <f>E494/C494</f>
        <v>0.80341032118368816</v>
      </c>
      <c r="N494" s="103">
        <v>4477.5</v>
      </c>
      <c r="O494" s="103">
        <v>3</v>
      </c>
      <c r="P494" s="104">
        <f>O494/H494</f>
        <v>0.14285714285714285</v>
      </c>
      <c r="Q494" s="104">
        <f>IF(P494&gt;0.25,0.25,P494)</f>
        <v>0.14285714285714285</v>
      </c>
      <c r="R494" s="101">
        <f>N494/D494</f>
        <v>1.0056148231330713</v>
      </c>
      <c r="S494" s="101">
        <f>N494/C494</f>
        <v>0.80792132804041861</v>
      </c>
      <c r="T494" s="101">
        <f>N494/E494</f>
        <v>1.0056148231330713</v>
      </c>
      <c r="U494" s="103">
        <v>4477.5</v>
      </c>
      <c r="V494" s="103">
        <f>IF(W494&lt;O494,1,0)</f>
        <v>0</v>
      </c>
      <c r="W494" s="6">
        <v>4</v>
      </c>
      <c r="X494" s="101">
        <f>W494/H494</f>
        <v>0.19047619047619047</v>
      </c>
      <c r="Y494" s="104">
        <f>IF(X494&gt;0.25,0.25,X494)</f>
        <v>0.19047619047619047</v>
      </c>
      <c r="Z494" s="101">
        <f>U494/D494</f>
        <v>1.0056148231330713</v>
      </c>
      <c r="AA494" s="101">
        <f>U494/C494</f>
        <v>0.80792132804041861</v>
      </c>
      <c r="AB494" s="101">
        <f>U494/E494</f>
        <v>1.0056148231330713</v>
      </c>
      <c r="AC494" s="103">
        <v>4477.5</v>
      </c>
      <c r="AD494" s="105">
        <v>4</v>
      </c>
      <c r="AE494" s="107">
        <f>AD494/H494</f>
        <v>0.19047619047619047</v>
      </c>
      <c r="AF494" s="104">
        <f>IF(AE494&gt;0.3,0.3,AE494)</f>
        <v>0.19047619047619047</v>
      </c>
      <c r="AG494" s="101">
        <f>AC494/D494</f>
        <v>1.0056148231330713</v>
      </c>
      <c r="AH494" s="101">
        <f>C494/AC494</f>
        <v>1.2377442769402569</v>
      </c>
      <c r="AI494" s="101">
        <f>AC494/E494</f>
        <v>1.0056148231330713</v>
      </c>
      <c r="AJ494" s="103">
        <v>4477.5</v>
      </c>
      <c r="AK494" s="6">
        <v>4</v>
      </c>
      <c r="AL494" s="101">
        <f>AK494/H494</f>
        <v>0.19047619047619047</v>
      </c>
      <c r="AM494" s="104">
        <f>IF(AL494&gt;0.3,0.3,AL494)</f>
        <v>0.19047619047619047</v>
      </c>
      <c r="AN494" s="101">
        <f>AJ494/D494</f>
        <v>1.0056148231330713</v>
      </c>
      <c r="AO494" s="101">
        <f>C494/AJ494</f>
        <v>1.2377442769402569</v>
      </c>
      <c r="AP494" s="101">
        <f>AJ494/E494</f>
        <v>1.0056148231330713</v>
      </c>
      <c r="AQ494" s="103">
        <v>4472.5</v>
      </c>
      <c r="AR494" s="103">
        <v>4</v>
      </c>
      <c r="AS494" s="101">
        <f>AR494/H494</f>
        <v>0.19047619047619047</v>
      </c>
      <c r="AT494" s="104">
        <f>IF(AS494&gt;0.25,0.25,AS494)</f>
        <v>0.19047619047619047</v>
      </c>
      <c r="AU494" s="101">
        <f>AQ494/D494</f>
        <v>1.0044918585064571</v>
      </c>
      <c r="AV494" s="101">
        <f>C494/AQ494</f>
        <v>1.2391280044717718</v>
      </c>
      <c r="AW494" s="101">
        <f>AQ494/E494</f>
        <v>1.0044918585064571</v>
      </c>
      <c r="AX494" s="103">
        <v>4452.5</v>
      </c>
      <c r="AY494" s="6">
        <v>0</v>
      </c>
      <c r="AZ494" s="101">
        <f>AY494/H494</f>
        <v>0</v>
      </c>
      <c r="BA494" s="104">
        <f>IF(AZ494&gt;0.1,0.1,AZ494)</f>
        <v>0</v>
      </c>
      <c r="BB494" s="101">
        <f>AX494/D494</f>
        <v>1</v>
      </c>
      <c r="BC494" s="101">
        <f>C494/AX494</f>
        <v>1.2446939921392477</v>
      </c>
      <c r="BD494" s="101">
        <f>AX494/E494</f>
        <v>1</v>
      </c>
    </row>
    <row r="495" spans="1:56" x14ac:dyDescent="0.2">
      <c r="A495" s="6" t="s">
        <v>1431</v>
      </c>
      <c r="B495" s="100">
        <v>519</v>
      </c>
      <c r="C495" s="13">
        <v>5353</v>
      </c>
      <c r="D495" s="13">
        <v>4766</v>
      </c>
      <c r="E495" s="13">
        <v>5162</v>
      </c>
      <c r="F495" s="13">
        <f>IF(C495=E495,1,0)</f>
        <v>0</v>
      </c>
      <c r="G495" s="13">
        <v>4</v>
      </c>
      <c r="H495" s="6">
        <f>VLOOKUP(B495,NEW_TRAIN_TEST!$A$2:$D$980,4,0)</f>
        <v>14</v>
      </c>
      <c r="I495" s="6" t="str">
        <f>VLOOKUP(B495,NEW_TRAIN_TEST!$A$2:$E$980,5,0)</f>
        <v>random_lobster</v>
      </c>
      <c r="J495" s="101">
        <f>G495/H495</f>
        <v>0.2857142857142857</v>
      </c>
      <c r="K495" s="101">
        <f>IF(J495&gt;0.3,0.3,J495)</f>
        <v>0.2857142857142857</v>
      </c>
      <c r="L495" s="101">
        <f>E495/D495</f>
        <v>1.083088543852287</v>
      </c>
      <c r="M495" s="101">
        <f>E495/C495</f>
        <v>0.96431907341677559</v>
      </c>
      <c r="N495" s="103">
        <v>5162</v>
      </c>
      <c r="O495" s="103">
        <v>0</v>
      </c>
      <c r="P495" s="104">
        <f>O495/H495</f>
        <v>0</v>
      </c>
      <c r="Q495" s="104">
        <f>IF(P495&gt;0.25,0.25,P495)</f>
        <v>0</v>
      </c>
      <c r="R495" s="101">
        <f>N495/D495</f>
        <v>1.083088543852287</v>
      </c>
      <c r="S495" s="101">
        <f>N495/C495</f>
        <v>0.96431907341677559</v>
      </c>
      <c r="T495" s="101">
        <f>N495/E495</f>
        <v>1</v>
      </c>
      <c r="U495" s="103">
        <v>5162</v>
      </c>
      <c r="V495" s="103">
        <f>IF(W495&lt;O495,1,0)</f>
        <v>0</v>
      </c>
      <c r="W495" s="6">
        <v>0</v>
      </c>
      <c r="X495" s="101">
        <f>W495/H495</f>
        <v>0</v>
      </c>
      <c r="Y495" s="104">
        <f>IF(X495&gt;0.25,0.25,X495)</f>
        <v>0</v>
      </c>
      <c r="Z495" s="101">
        <f>U495/D495</f>
        <v>1.083088543852287</v>
      </c>
      <c r="AA495" s="101">
        <f>U495/C495</f>
        <v>0.96431907341677559</v>
      </c>
      <c r="AB495" s="101">
        <f>U495/E495</f>
        <v>1</v>
      </c>
      <c r="AC495" s="103">
        <v>5162</v>
      </c>
      <c r="AD495" s="105">
        <v>0</v>
      </c>
      <c r="AE495" s="107">
        <f>AD495/H495</f>
        <v>0</v>
      </c>
      <c r="AF495" s="104">
        <f>IF(AE495&gt;0.3,0.3,AE495)</f>
        <v>0</v>
      </c>
      <c r="AG495" s="101">
        <f>AC495/D495</f>
        <v>1.083088543852287</v>
      </c>
      <c r="AH495" s="101">
        <f>C495/AC495</f>
        <v>1.0370011623401783</v>
      </c>
      <c r="AI495" s="101">
        <f>AC495/E495</f>
        <v>1</v>
      </c>
      <c r="AJ495" s="103">
        <v>5162</v>
      </c>
      <c r="AK495" s="6">
        <v>0</v>
      </c>
      <c r="AL495" s="101">
        <f>AK495/H495</f>
        <v>0</v>
      </c>
      <c r="AM495" s="104">
        <f>IF(AL495&gt;0.3,0.3,AL495)</f>
        <v>0</v>
      </c>
      <c r="AN495" s="101">
        <f>AJ495/D495</f>
        <v>1.083088543852287</v>
      </c>
      <c r="AO495" s="101">
        <f>C495/AJ495</f>
        <v>1.0370011623401783</v>
      </c>
      <c r="AP495" s="101">
        <f>AJ495/E495</f>
        <v>1</v>
      </c>
      <c r="AQ495" s="103">
        <v>5162</v>
      </c>
      <c r="AR495" s="103">
        <v>0</v>
      </c>
      <c r="AS495" s="101">
        <f>AR495/H495</f>
        <v>0</v>
      </c>
      <c r="AT495" s="104">
        <f>IF(AS495&gt;0.25,0.25,AS495)</f>
        <v>0</v>
      </c>
      <c r="AU495" s="101">
        <f>AQ495/D495</f>
        <v>1.083088543852287</v>
      </c>
      <c r="AV495" s="101">
        <f>C495/AQ495</f>
        <v>1.0370011623401783</v>
      </c>
      <c r="AW495" s="101">
        <f>AQ495/E495</f>
        <v>1</v>
      </c>
      <c r="AX495" s="103">
        <v>5162</v>
      </c>
      <c r="AY495" s="6">
        <v>0</v>
      </c>
      <c r="AZ495" s="101">
        <f>AY495/H495</f>
        <v>0</v>
      </c>
      <c r="BA495" s="104">
        <f>IF(AZ495&gt;0.1,0.1,AZ495)</f>
        <v>0</v>
      </c>
      <c r="BB495" s="101">
        <f>AX495/D495</f>
        <v>1.083088543852287</v>
      </c>
      <c r="BC495" s="101">
        <f>C495/AX495</f>
        <v>1.0370011623401783</v>
      </c>
      <c r="BD495" s="101">
        <f>AX495/E495</f>
        <v>1</v>
      </c>
    </row>
    <row r="496" spans="1:56" x14ac:dyDescent="0.2">
      <c r="A496" s="6" t="s">
        <v>1431</v>
      </c>
      <c r="B496" s="100">
        <v>521</v>
      </c>
      <c r="C496" s="13">
        <v>5888</v>
      </c>
      <c r="D496" s="13">
        <v>5223</v>
      </c>
      <c r="E496" s="13">
        <v>5621</v>
      </c>
      <c r="F496" s="13">
        <f>IF(C496=E496,1,0)</f>
        <v>0</v>
      </c>
      <c r="G496" s="13">
        <v>3</v>
      </c>
      <c r="H496" s="6">
        <f>VLOOKUP(B496,NEW_TRAIN_TEST!$A$2:$D$980,4,0)</f>
        <v>21</v>
      </c>
      <c r="I496" s="6" t="str">
        <f>VLOOKUP(B496,NEW_TRAIN_TEST!$A$2:$E$980,5,0)</f>
        <v>random_lobster</v>
      </c>
      <c r="J496" s="101">
        <f>G496/H496</f>
        <v>0.14285714285714285</v>
      </c>
      <c r="K496" s="101">
        <f>IF(J496&gt;0.3,0.3,J496)</f>
        <v>0.14285714285714285</v>
      </c>
      <c r="L496" s="101">
        <f>E496/D496</f>
        <v>1.0762014168102623</v>
      </c>
      <c r="M496" s="101">
        <f>E496/C496</f>
        <v>0.95465353260869568</v>
      </c>
      <c r="N496" s="103">
        <v>5621</v>
      </c>
      <c r="O496" s="103">
        <v>1</v>
      </c>
      <c r="P496" s="104">
        <f>O496/H496</f>
        <v>4.7619047619047616E-2</v>
      </c>
      <c r="Q496" s="104">
        <f>IF(P496&gt;0.25,0.25,P496)</f>
        <v>4.7619047619047616E-2</v>
      </c>
      <c r="R496" s="101">
        <f>N496/D496</f>
        <v>1.0762014168102623</v>
      </c>
      <c r="S496" s="101">
        <f>N496/C496</f>
        <v>0.95465353260869568</v>
      </c>
      <c r="T496" s="101">
        <f>N496/E496</f>
        <v>1</v>
      </c>
      <c r="U496" s="103">
        <v>5621</v>
      </c>
      <c r="V496" s="103">
        <f>IF(W496&lt;O496,1,0)</f>
        <v>0</v>
      </c>
      <c r="W496" s="6">
        <v>1</v>
      </c>
      <c r="X496" s="101">
        <f>W496/H496</f>
        <v>4.7619047619047616E-2</v>
      </c>
      <c r="Y496" s="104">
        <f>IF(X496&gt;0.25,0.25,X496)</f>
        <v>4.7619047619047616E-2</v>
      </c>
      <c r="Z496" s="101">
        <f>U496/D496</f>
        <v>1.0762014168102623</v>
      </c>
      <c r="AA496" s="101">
        <f>U496/C496</f>
        <v>0.95465353260869568</v>
      </c>
      <c r="AB496" s="101">
        <f>U496/E496</f>
        <v>1</v>
      </c>
      <c r="AC496" s="103">
        <v>5621</v>
      </c>
      <c r="AD496" s="105">
        <v>1</v>
      </c>
      <c r="AE496" s="107">
        <f>AD496/H496</f>
        <v>4.7619047619047616E-2</v>
      </c>
      <c r="AF496" s="104">
        <f>IF(AE496&gt;0.3,0.3,AE496)</f>
        <v>4.7619047619047616E-2</v>
      </c>
      <c r="AG496" s="101">
        <f>AC496/D496</f>
        <v>1.0762014168102623</v>
      </c>
      <c r="AH496" s="101">
        <f>C496/AC496</f>
        <v>1.0475004447607188</v>
      </c>
      <c r="AI496" s="101">
        <f>AC496/E496</f>
        <v>1</v>
      </c>
      <c r="AJ496" s="103">
        <v>5621</v>
      </c>
      <c r="AK496" s="6">
        <v>1</v>
      </c>
      <c r="AL496" s="101">
        <f>AK496/H496</f>
        <v>4.7619047619047616E-2</v>
      </c>
      <c r="AM496" s="104">
        <f>IF(AL496&gt;0.3,0.3,AL496)</f>
        <v>4.7619047619047616E-2</v>
      </c>
      <c r="AN496" s="101">
        <f>AJ496/D496</f>
        <v>1.0762014168102623</v>
      </c>
      <c r="AO496" s="101">
        <f>C496/AJ496</f>
        <v>1.0475004447607188</v>
      </c>
      <c r="AP496" s="101">
        <f>AJ496/E496</f>
        <v>1</v>
      </c>
      <c r="AQ496" s="103">
        <v>5621</v>
      </c>
      <c r="AR496" s="103">
        <v>2</v>
      </c>
      <c r="AS496" s="101">
        <f>AR496/H496</f>
        <v>9.5238095238095233E-2</v>
      </c>
      <c r="AT496" s="104">
        <f>IF(AS496&gt;0.25,0.25,AS496)</f>
        <v>9.5238095238095233E-2</v>
      </c>
      <c r="AU496" s="101">
        <f>AQ496/D496</f>
        <v>1.0762014168102623</v>
      </c>
      <c r="AV496" s="101">
        <f>C496/AQ496</f>
        <v>1.0475004447607188</v>
      </c>
      <c r="AW496" s="101">
        <f>AQ496/E496</f>
        <v>1</v>
      </c>
      <c r="AX496" s="103">
        <v>5621</v>
      </c>
      <c r="AY496" s="6">
        <v>0</v>
      </c>
      <c r="AZ496" s="101">
        <f>AY496/H496</f>
        <v>0</v>
      </c>
      <c r="BA496" s="104">
        <f>IF(AZ496&gt;0.1,0.1,AZ496)</f>
        <v>0</v>
      </c>
      <c r="BB496" s="101">
        <f>AX496/D496</f>
        <v>1.0762014168102623</v>
      </c>
      <c r="BC496" s="101">
        <f>C496/AX496</f>
        <v>1.0475004447607188</v>
      </c>
      <c r="BD496" s="101">
        <f>AX496/E496</f>
        <v>1</v>
      </c>
    </row>
    <row r="497" spans="1:56" x14ac:dyDescent="0.2">
      <c r="A497" s="6" t="s">
        <v>1431</v>
      </c>
      <c r="B497" s="100">
        <v>522</v>
      </c>
      <c r="C497" s="13">
        <v>9028</v>
      </c>
      <c r="D497" s="13">
        <v>8314.5</v>
      </c>
      <c r="E497" s="13">
        <v>8442</v>
      </c>
      <c r="F497" s="13">
        <f>IF(C497=E497,1,0)</f>
        <v>0</v>
      </c>
      <c r="G497" s="13">
        <v>5</v>
      </c>
      <c r="H497" s="6">
        <f>VLOOKUP(B497,NEW_TRAIN_TEST!$A$2:$D$980,4,0)</f>
        <v>65</v>
      </c>
      <c r="I497" s="6" t="str">
        <f>VLOOKUP(B497,NEW_TRAIN_TEST!$A$2:$E$980,5,0)</f>
        <v>random_lobster</v>
      </c>
      <c r="J497" s="101">
        <f>G497/H497</f>
        <v>7.6923076923076927E-2</v>
      </c>
      <c r="K497" s="101">
        <f>IF(J497&gt;0.3,0.3,J497)</f>
        <v>7.6923076923076927E-2</v>
      </c>
      <c r="L497" s="101">
        <f>E497/D497</f>
        <v>1.0153346563232906</v>
      </c>
      <c r="M497" s="101">
        <f>E497/C497</f>
        <v>0.93509082853345149</v>
      </c>
      <c r="N497" s="103">
        <v>8442</v>
      </c>
      <c r="O497" s="103">
        <v>1</v>
      </c>
      <c r="P497" s="104">
        <f>O497/H497</f>
        <v>1.5384615384615385E-2</v>
      </c>
      <c r="Q497" s="104">
        <f>IF(P497&gt;0.25,0.25,P497)</f>
        <v>1.5384615384615385E-2</v>
      </c>
      <c r="R497" s="101">
        <f>N497/D497</f>
        <v>1.0153346563232906</v>
      </c>
      <c r="S497" s="101">
        <f>N497/C497</f>
        <v>0.93509082853345149</v>
      </c>
      <c r="T497" s="101">
        <f>N497/E497</f>
        <v>1</v>
      </c>
      <c r="U497" s="103">
        <v>8442</v>
      </c>
      <c r="V497" s="103">
        <f>IF(W497&lt;O497,1,0)</f>
        <v>0</v>
      </c>
      <c r="W497" s="6">
        <v>1</v>
      </c>
      <c r="X497" s="101">
        <f>W497/H497</f>
        <v>1.5384615384615385E-2</v>
      </c>
      <c r="Y497" s="104">
        <f>IF(X497&gt;0.25,0.25,X497)</f>
        <v>1.5384615384615385E-2</v>
      </c>
      <c r="Z497" s="101">
        <f>U497/D497</f>
        <v>1.0153346563232906</v>
      </c>
      <c r="AA497" s="101">
        <f>U497/C497</f>
        <v>0.93509082853345149</v>
      </c>
      <c r="AB497" s="101">
        <f>U497/E497</f>
        <v>1</v>
      </c>
      <c r="AC497" s="103">
        <v>8442</v>
      </c>
      <c r="AD497" s="105">
        <v>1</v>
      </c>
      <c r="AE497" s="107">
        <f>AD497/H497</f>
        <v>1.5384615384615385E-2</v>
      </c>
      <c r="AF497" s="104">
        <f>IF(AE497&gt;0.3,0.3,AE497)</f>
        <v>1.5384615384615385E-2</v>
      </c>
      <c r="AG497" s="101">
        <f>AC497/D497</f>
        <v>1.0153346563232906</v>
      </c>
      <c r="AH497" s="101">
        <f>C497/AC497</f>
        <v>1.0694148306088604</v>
      </c>
      <c r="AI497" s="101">
        <f>AC497/E497</f>
        <v>1</v>
      </c>
      <c r="AJ497" s="103">
        <v>8442</v>
      </c>
      <c r="AK497" s="6">
        <v>1</v>
      </c>
      <c r="AL497" s="101">
        <f>AK497/H497</f>
        <v>1.5384615384615385E-2</v>
      </c>
      <c r="AM497" s="104">
        <f>IF(AL497&gt;0.3,0.3,AL497)</f>
        <v>1.5384615384615385E-2</v>
      </c>
      <c r="AN497" s="101">
        <f>AJ497/D497</f>
        <v>1.0153346563232906</v>
      </c>
      <c r="AO497" s="101">
        <f>C497/AJ497</f>
        <v>1.0694148306088604</v>
      </c>
      <c r="AP497" s="101">
        <f>AJ497/E497</f>
        <v>1</v>
      </c>
      <c r="AQ497" s="103">
        <v>8442</v>
      </c>
      <c r="AR497" s="103">
        <v>2</v>
      </c>
      <c r="AS497" s="101">
        <f>AR497/H497</f>
        <v>3.0769230769230771E-2</v>
      </c>
      <c r="AT497" s="104">
        <f>IF(AS497&gt;0.25,0.25,AS497)</f>
        <v>3.0769230769230771E-2</v>
      </c>
      <c r="AU497" s="101">
        <f>AQ497/D497</f>
        <v>1.0153346563232906</v>
      </c>
      <c r="AV497" s="101">
        <f>C497/AQ497</f>
        <v>1.0694148306088604</v>
      </c>
      <c r="AW497" s="101">
        <f>AQ497/E497</f>
        <v>1</v>
      </c>
      <c r="AX497" s="103">
        <v>8442</v>
      </c>
      <c r="AY497" s="6">
        <v>1</v>
      </c>
      <c r="AZ497" s="101">
        <f>AY497/H497</f>
        <v>1.5384615384615385E-2</v>
      </c>
      <c r="BA497" s="104">
        <f>IF(AZ497&gt;0.1,0.1,AZ497)</f>
        <v>1.5384615384615385E-2</v>
      </c>
      <c r="BB497" s="101">
        <f>AX497/D497</f>
        <v>1.0153346563232906</v>
      </c>
      <c r="BC497" s="101">
        <f>C497/AX497</f>
        <v>1.0694148306088604</v>
      </c>
      <c r="BD497" s="101">
        <f>AX497/E497</f>
        <v>1</v>
      </c>
    </row>
    <row r="498" spans="1:56" x14ac:dyDescent="0.2">
      <c r="A498" s="6" t="s">
        <v>1431</v>
      </c>
      <c r="B498" s="100">
        <v>523</v>
      </c>
      <c r="C498" s="13">
        <v>12359</v>
      </c>
      <c r="D498" s="13">
        <v>11192</v>
      </c>
      <c r="E498" s="13">
        <v>11453.83</v>
      </c>
      <c r="F498" s="13">
        <f>IF(C498=E498,1,0)</f>
        <v>0</v>
      </c>
      <c r="G498" s="13">
        <v>12</v>
      </c>
      <c r="H498" s="6">
        <f>VLOOKUP(B498,NEW_TRAIN_TEST!$A$2:$D$980,4,0)</f>
        <v>102</v>
      </c>
      <c r="I498" s="6" t="str">
        <f>VLOOKUP(B498,NEW_TRAIN_TEST!$A$2:$E$980,5,0)</f>
        <v>random_lobster</v>
      </c>
      <c r="J498" s="101">
        <f>G498/H498</f>
        <v>0.11764705882352941</v>
      </c>
      <c r="K498" s="101">
        <f>IF(J498&gt;0.3,0.3,J498)</f>
        <v>0.11764705882352941</v>
      </c>
      <c r="L498" s="101">
        <f>E498/D498</f>
        <v>1.0233943888491779</v>
      </c>
      <c r="M498" s="101">
        <f>E498/C498</f>
        <v>0.9267602556841168</v>
      </c>
      <c r="N498" s="103">
        <v>11453.83</v>
      </c>
      <c r="O498" s="103">
        <v>1</v>
      </c>
      <c r="P498" s="104">
        <f>O498/H498</f>
        <v>9.8039215686274508E-3</v>
      </c>
      <c r="Q498" s="104">
        <f>IF(P498&gt;0.25,0.25,P498)</f>
        <v>9.8039215686274508E-3</v>
      </c>
      <c r="R498" s="101">
        <f>N498/D498</f>
        <v>1.0233943888491779</v>
      </c>
      <c r="S498" s="101">
        <f>N498/C498</f>
        <v>0.9267602556841168</v>
      </c>
      <c r="T498" s="101">
        <f>N498/E498</f>
        <v>1</v>
      </c>
      <c r="U498" s="103">
        <v>11453.83</v>
      </c>
      <c r="V498" s="103">
        <f>IF(W498&lt;O498,1,0)</f>
        <v>0</v>
      </c>
      <c r="W498" s="6">
        <v>1</v>
      </c>
      <c r="X498" s="101">
        <f>W498/H498</f>
        <v>9.8039215686274508E-3</v>
      </c>
      <c r="Y498" s="104">
        <f>IF(X498&gt;0.25,0.25,X498)</f>
        <v>9.8039215686274508E-3</v>
      </c>
      <c r="Z498" s="101">
        <f>U498/D498</f>
        <v>1.0233943888491779</v>
      </c>
      <c r="AA498" s="101">
        <f>U498/C498</f>
        <v>0.9267602556841168</v>
      </c>
      <c r="AB498" s="101">
        <f>U498/E498</f>
        <v>1</v>
      </c>
      <c r="AC498" s="103">
        <v>11453.83</v>
      </c>
      <c r="AD498" s="105">
        <v>1</v>
      </c>
      <c r="AE498" s="107">
        <f>AD498/H498</f>
        <v>9.8039215686274508E-3</v>
      </c>
      <c r="AF498" s="104">
        <f>IF(AE498&gt;0.3,0.3,AE498)</f>
        <v>9.8039215686274508E-3</v>
      </c>
      <c r="AG498" s="101">
        <f>AC498/D498</f>
        <v>1.0233943888491779</v>
      </c>
      <c r="AH498" s="101">
        <f>C498/AC498</f>
        <v>1.0790277138738744</v>
      </c>
      <c r="AI498" s="101">
        <f>AC498/E498</f>
        <v>1</v>
      </c>
      <c r="AJ498" s="103">
        <v>11453.83</v>
      </c>
      <c r="AK498" s="6">
        <v>1</v>
      </c>
      <c r="AL498" s="101">
        <f>AK498/H498</f>
        <v>9.8039215686274508E-3</v>
      </c>
      <c r="AM498" s="104">
        <f>IF(AL498&gt;0.3,0.3,AL498)</f>
        <v>9.8039215686274508E-3</v>
      </c>
      <c r="AN498" s="101">
        <f>AJ498/D498</f>
        <v>1.0233943888491779</v>
      </c>
      <c r="AO498" s="101">
        <f>C498/AJ498</f>
        <v>1.0790277138738744</v>
      </c>
      <c r="AP498" s="101">
        <f>AJ498/E498</f>
        <v>1</v>
      </c>
      <c r="AQ498" s="103">
        <v>11453.83</v>
      </c>
      <c r="AR498" s="103">
        <v>2</v>
      </c>
      <c r="AS498" s="101">
        <f>AR498/H498</f>
        <v>1.9607843137254902E-2</v>
      </c>
      <c r="AT498" s="104">
        <f>IF(AS498&gt;0.25,0.25,AS498)</f>
        <v>1.9607843137254902E-2</v>
      </c>
      <c r="AU498" s="101">
        <f>AQ498/D498</f>
        <v>1.0233943888491779</v>
      </c>
      <c r="AV498" s="101">
        <f>C498/AQ498</f>
        <v>1.0790277138738744</v>
      </c>
      <c r="AW498" s="101">
        <f>AQ498/E498</f>
        <v>1</v>
      </c>
      <c r="AX498" s="103">
        <v>11453.83</v>
      </c>
      <c r="AY498" s="6">
        <v>1</v>
      </c>
      <c r="AZ498" s="101">
        <f>AY498/H498</f>
        <v>9.8039215686274508E-3</v>
      </c>
      <c r="BA498" s="104">
        <f>IF(AZ498&gt;0.1,0.1,AZ498)</f>
        <v>9.8039215686274508E-3</v>
      </c>
      <c r="BB498" s="101">
        <f>AX498/D498</f>
        <v>1.0233943888491779</v>
      </c>
      <c r="BC498" s="101">
        <f>C498/AX498</f>
        <v>1.0790277138738744</v>
      </c>
      <c r="BD498" s="101">
        <f>AX498/E498</f>
        <v>1</v>
      </c>
    </row>
    <row r="499" spans="1:56" x14ac:dyDescent="0.2">
      <c r="A499" s="6" t="s">
        <v>1431</v>
      </c>
      <c r="B499" s="100">
        <v>524</v>
      </c>
      <c r="C499" s="13">
        <v>13001</v>
      </c>
      <c r="D499" s="13">
        <v>12561.5</v>
      </c>
      <c r="E499" s="13">
        <v>12842.5</v>
      </c>
      <c r="F499" s="13">
        <f>IF(C499=E499,1,0)</f>
        <v>0</v>
      </c>
      <c r="G499" s="13">
        <v>26</v>
      </c>
      <c r="H499" s="6">
        <f>VLOOKUP(B499,NEW_TRAIN_TEST!$A$2:$D$980,4,0)</f>
        <v>137</v>
      </c>
      <c r="I499" s="6" t="str">
        <f>VLOOKUP(B499,NEW_TRAIN_TEST!$A$2:$E$980,5,0)</f>
        <v>random_lobster</v>
      </c>
      <c r="J499" s="101">
        <f>G499/H499</f>
        <v>0.18978102189781021</v>
      </c>
      <c r="K499" s="101">
        <f>IF(J499&gt;0.3,0.3,J499)</f>
        <v>0.18978102189781021</v>
      </c>
      <c r="L499" s="101">
        <f>E499/D499</f>
        <v>1.0223699398957131</v>
      </c>
      <c r="M499" s="101">
        <f>E499/C499</f>
        <v>0.98780863010537656</v>
      </c>
      <c r="N499" s="103">
        <v>12842.5</v>
      </c>
      <c r="O499" s="103">
        <v>9</v>
      </c>
      <c r="P499" s="104">
        <f>O499/H499</f>
        <v>6.569343065693431E-2</v>
      </c>
      <c r="Q499" s="104">
        <f>IF(P499&gt;0.25,0.25,P499)</f>
        <v>6.569343065693431E-2</v>
      </c>
      <c r="R499" s="101">
        <f>N499/D499</f>
        <v>1.0223699398957131</v>
      </c>
      <c r="S499" s="101">
        <f>N499/C499</f>
        <v>0.98780863010537656</v>
      </c>
      <c r="T499" s="101">
        <f>N499/E499</f>
        <v>1</v>
      </c>
      <c r="U499" s="103">
        <v>12842.5</v>
      </c>
      <c r="V499" s="103">
        <f>IF(W499&lt;O499,1,0)</f>
        <v>0</v>
      </c>
      <c r="W499" s="6">
        <v>9</v>
      </c>
      <c r="X499" s="101">
        <f>W499/H499</f>
        <v>6.569343065693431E-2</v>
      </c>
      <c r="Y499" s="104">
        <f>IF(X499&gt;0.25,0.25,X499)</f>
        <v>6.569343065693431E-2</v>
      </c>
      <c r="Z499" s="101">
        <f>U499/D499</f>
        <v>1.0223699398957131</v>
      </c>
      <c r="AA499" s="101">
        <f>U499/C499</f>
        <v>0.98780863010537656</v>
      </c>
      <c r="AB499" s="101">
        <f>U499/E499</f>
        <v>1</v>
      </c>
      <c r="AC499" s="103">
        <v>12842.5</v>
      </c>
      <c r="AD499" s="105">
        <v>11</v>
      </c>
      <c r="AE499" s="107">
        <f>AD499/H499</f>
        <v>8.0291970802919707E-2</v>
      </c>
      <c r="AF499" s="104">
        <f>IF(AE499&gt;0.3,0.3,AE499)</f>
        <v>8.0291970802919707E-2</v>
      </c>
      <c r="AG499" s="101">
        <f>AC499/D499</f>
        <v>1.0223699398957131</v>
      </c>
      <c r="AH499" s="101">
        <f>C499/AC499</f>
        <v>1.01234183375511</v>
      </c>
      <c r="AI499" s="101">
        <f>AC499/E499</f>
        <v>1</v>
      </c>
      <c r="AJ499" s="103">
        <v>12842.5</v>
      </c>
      <c r="AK499" s="6">
        <v>11</v>
      </c>
      <c r="AL499" s="101">
        <f>AK499/H499</f>
        <v>8.0291970802919707E-2</v>
      </c>
      <c r="AM499" s="104">
        <f>IF(AL499&gt;0.3,0.3,AL499)</f>
        <v>8.0291970802919707E-2</v>
      </c>
      <c r="AN499" s="101">
        <f>AJ499/D499</f>
        <v>1.0223699398957131</v>
      </c>
      <c r="AO499" s="101">
        <f>C499/AJ499</f>
        <v>1.01234183375511</v>
      </c>
      <c r="AP499" s="101">
        <f>AJ499/E499</f>
        <v>1</v>
      </c>
      <c r="AQ499" s="103">
        <v>12842.5</v>
      </c>
      <c r="AR499" s="103">
        <v>4</v>
      </c>
      <c r="AS499" s="101">
        <f>AR499/H499</f>
        <v>2.9197080291970802E-2</v>
      </c>
      <c r="AT499" s="104">
        <f>IF(AS499&gt;0.25,0.25,AS499)</f>
        <v>2.9197080291970802E-2</v>
      </c>
      <c r="AU499" s="101">
        <f>AQ499/D499</f>
        <v>1.0223699398957131</v>
      </c>
      <c r="AV499" s="101">
        <f>C499/AQ499</f>
        <v>1.01234183375511</v>
      </c>
      <c r="AW499" s="101">
        <f>AQ499/E499</f>
        <v>1</v>
      </c>
      <c r="AX499" s="103">
        <v>12842.5</v>
      </c>
      <c r="AY499" s="6">
        <v>2</v>
      </c>
      <c r="AZ499" s="101">
        <f>AY499/H499</f>
        <v>1.4598540145985401E-2</v>
      </c>
      <c r="BA499" s="104">
        <f>IF(AZ499&gt;0.1,0.1,AZ499)</f>
        <v>1.4598540145985401E-2</v>
      </c>
      <c r="BB499" s="101">
        <f>AX499/D499</f>
        <v>1.0223699398957131</v>
      </c>
      <c r="BC499" s="101">
        <f>C499/AX499</f>
        <v>1.01234183375511</v>
      </c>
      <c r="BD499" s="101">
        <f>AX499/E499</f>
        <v>1</v>
      </c>
    </row>
    <row r="500" spans="1:56" x14ac:dyDescent="0.2">
      <c r="A500" s="6" t="s">
        <v>1431</v>
      </c>
      <c r="B500" s="100">
        <v>525</v>
      </c>
      <c r="C500" s="13">
        <v>6054</v>
      </c>
      <c r="D500" s="13">
        <v>5415.5</v>
      </c>
      <c r="E500" s="13">
        <v>5596.5</v>
      </c>
      <c r="F500" s="13">
        <f>IF(C500=E500,1,0)</f>
        <v>0</v>
      </c>
      <c r="G500" s="13">
        <v>4</v>
      </c>
      <c r="H500" s="6">
        <f>VLOOKUP(B500,NEW_TRAIN_TEST!$A$2:$D$980,4,0)</f>
        <v>38</v>
      </c>
      <c r="I500" s="6" t="str">
        <f>VLOOKUP(B500,NEW_TRAIN_TEST!$A$2:$E$980,5,0)</f>
        <v>random_lobster</v>
      </c>
      <c r="J500" s="101">
        <f>G500/H500</f>
        <v>0.10526315789473684</v>
      </c>
      <c r="K500" s="101">
        <f>IF(J500&gt;0.3,0.3,J500)</f>
        <v>0.10526315789473684</v>
      </c>
      <c r="L500" s="101">
        <f>E500/D500</f>
        <v>1.0334225833256394</v>
      </c>
      <c r="M500" s="101">
        <f>E500/C500</f>
        <v>0.92443012884043607</v>
      </c>
      <c r="N500" s="103">
        <v>5596.5</v>
      </c>
      <c r="O500" s="103">
        <v>0</v>
      </c>
      <c r="P500" s="104">
        <f>O500/H500</f>
        <v>0</v>
      </c>
      <c r="Q500" s="104">
        <f>IF(P500&gt;0.25,0.25,P500)</f>
        <v>0</v>
      </c>
      <c r="R500" s="101">
        <f>N500/D500</f>
        <v>1.0334225833256394</v>
      </c>
      <c r="S500" s="101">
        <f>N500/C500</f>
        <v>0.92443012884043607</v>
      </c>
      <c r="T500" s="101">
        <f>N500/E500</f>
        <v>1</v>
      </c>
      <c r="U500" s="103">
        <v>5596.5</v>
      </c>
      <c r="V500" s="103">
        <f>IF(W500&lt;O500,1,0)</f>
        <v>0</v>
      </c>
      <c r="W500" s="6">
        <v>0</v>
      </c>
      <c r="X500" s="101">
        <f>W500/H500</f>
        <v>0</v>
      </c>
      <c r="Y500" s="104">
        <f>IF(X500&gt;0.25,0.25,X500)</f>
        <v>0</v>
      </c>
      <c r="Z500" s="101">
        <f>U500/D500</f>
        <v>1.0334225833256394</v>
      </c>
      <c r="AA500" s="101">
        <f>U500/C500</f>
        <v>0.92443012884043607</v>
      </c>
      <c r="AB500" s="101">
        <f>U500/E500</f>
        <v>1</v>
      </c>
      <c r="AC500" s="103">
        <v>5596.5</v>
      </c>
      <c r="AD500" s="105">
        <v>0</v>
      </c>
      <c r="AE500" s="107">
        <f>AD500/H500</f>
        <v>0</v>
      </c>
      <c r="AF500" s="104">
        <f>IF(AE500&gt;0.3,0.3,AE500)</f>
        <v>0</v>
      </c>
      <c r="AG500" s="101">
        <f>AC500/D500</f>
        <v>1.0334225833256394</v>
      </c>
      <c r="AH500" s="101">
        <f>C500/AC500</f>
        <v>1.0817475207719109</v>
      </c>
      <c r="AI500" s="101">
        <f>AC500/E500</f>
        <v>1</v>
      </c>
      <c r="AJ500" s="103">
        <v>5596.5</v>
      </c>
      <c r="AK500" s="6">
        <v>0</v>
      </c>
      <c r="AL500" s="101">
        <f>AK500/H500</f>
        <v>0</v>
      </c>
      <c r="AM500" s="104">
        <f>IF(AL500&gt;0.3,0.3,AL500)</f>
        <v>0</v>
      </c>
      <c r="AN500" s="101">
        <f>AJ500/D500</f>
        <v>1.0334225833256394</v>
      </c>
      <c r="AO500" s="101">
        <f>C500/AJ500</f>
        <v>1.0817475207719109</v>
      </c>
      <c r="AP500" s="101">
        <f>AJ500/E500</f>
        <v>1</v>
      </c>
      <c r="AQ500" s="103">
        <v>5596.5</v>
      </c>
      <c r="AR500" s="103">
        <v>0</v>
      </c>
      <c r="AS500" s="101">
        <f>AR500/H500</f>
        <v>0</v>
      </c>
      <c r="AT500" s="104">
        <f>IF(AS500&gt;0.25,0.25,AS500)</f>
        <v>0</v>
      </c>
      <c r="AU500" s="101">
        <f>AQ500/D500</f>
        <v>1.0334225833256394</v>
      </c>
      <c r="AV500" s="101">
        <f>C500/AQ500</f>
        <v>1.0817475207719109</v>
      </c>
      <c r="AW500" s="101">
        <f>AQ500/E500</f>
        <v>1</v>
      </c>
      <c r="AX500" s="103">
        <v>5596.5</v>
      </c>
      <c r="AY500" s="6">
        <v>0</v>
      </c>
      <c r="AZ500" s="101">
        <f>AY500/H500</f>
        <v>0</v>
      </c>
      <c r="BA500" s="104">
        <f>IF(AZ500&gt;0.1,0.1,AZ500)</f>
        <v>0</v>
      </c>
      <c r="BB500" s="101">
        <f>AX500/D500</f>
        <v>1.0334225833256394</v>
      </c>
      <c r="BC500" s="101">
        <f>C500/AX500</f>
        <v>1.0817475207719109</v>
      </c>
      <c r="BD500" s="101">
        <f>AX500/E500</f>
        <v>1</v>
      </c>
    </row>
    <row r="501" spans="1:56" x14ac:dyDescent="0.2">
      <c r="A501" s="6" t="s">
        <v>1431</v>
      </c>
      <c r="B501" s="100">
        <v>526</v>
      </c>
      <c r="C501" s="13">
        <v>8588</v>
      </c>
      <c r="D501" s="13">
        <v>8147</v>
      </c>
      <c r="E501" s="13">
        <v>8291</v>
      </c>
      <c r="F501" s="13">
        <f>IF(C501=E501,1,0)</f>
        <v>0</v>
      </c>
      <c r="G501" s="13">
        <v>5</v>
      </c>
      <c r="H501" s="6">
        <f>VLOOKUP(B501,NEW_TRAIN_TEST!$A$2:$D$980,4,0)</f>
        <v>58</v>
      </c>
      <c r="I501" s="6" t="str">
        <f>VLOOKUP(B501,NEW_TRAIN_TEST!$A$2:$E$980,5,0)</f>
        <v>random_lobster</v>
      </c>
      <c r="J501" s="101">
        <f>G501/H501</f>
        <v>8.6206896551724144E-2</v>
      </c>
      <c r="K501" s="101">
        <f>IF(J501&gt;0.3,0.3,J501)</f>
        <v>8.6206896551724144E-2</v>
      </c>
      <c r="L501" s="101">
        <f>E501/D501</f>
        <v>1.0176752178716091</v>
      </c>
      <c r="M501" s="101">
        <f>E501/C501</f>
        <v>0.9654168607359106</v>
      </c>
      <c r="N501" s="103">
        <v>8291</v>
      </c>
      <c r="O501" s="103">
        <v>1</v>
      </c>
      <c r="P501" s="104">
        <f>O501/H501</f>
        <v>1.7241379310344827E-2</v>
      </c>
      <c r="Q501" s="104">
        <f>IF(P501&gt;0.25,0.25,P501)</f>
        <v>1.7241379310344827E-2</v>
      </c>
      <c r="R501" s="101">
        <f>N501/D501</f>
        <v>1.0176752178716091</v>
      </c>
      <c r="S501" s="101">
        <f>N501/C501</f>
        <v>0.9654168607359106</v>
      </c>
      <c r="T501" s="101">
        <f>N501/E501</f>
        <v>1</v>
      </c>
      <c r="U501" s="103">
        <v>8291</v>
      </c>
      <c r="V501" s="103">
        <f>IF(W501&lt;O501,1,0)</f>
        <v>0</v>
      </c>
      <c r="W501" s="6">
        <v>1</v>
      </c>
      <c r="X501" s="101">
        <f>W501/H501</f>
        <v>1.7241379310344827E-2</v>
      </c>
      <c r="Y501" s="104">
        <f>IF(X501&gt;0.25,0.25,X501)</f>
        <v>1.7241379310344827E-2</v>
      </c>
      <c r="Z501" s="101">
        <f>U501/D501</f>
        <v>1.0176752178716091</v>
      </c>
      <c r="AA501" s="101">
        <f>U501/C501</f>
        <v>0.9654168607359106</v>
      </c>
      <c r="AB501" s="101">
        <f>U501/E501</f>
        <v>1</v>
      </c>
      <c r="AC501" s="103">
        <v>8291</v>
      </c>
      <c r="AD501" s="105">
        <v>1</v>
      </c>
      <c r="AE501" s="107">
        <f>AD501/H501</f>
        <v>1.7241379310344827E-2</v>
      </c>
      <c r="AF501" s="104">
        <f>IF(AE501&gt;0.3,0.3,AE501)</f>
        <v>1.7241379310344827E-2</v>
      </c>
      <c r="AG501" s="101">
        <f>AC501/D501</f>
        <v>1.0176752178716091</v>
      </c>
      <c r="AH501" s="101">
        <f>C501/AC501</f>
        <v>1.0358219756362321</v>
      </c>
      <c r="AI501" s="101">
        <f>AC501/E501</f>
        <v>1</v>
      </c>
      <c r="AJ501" s="103">
        <v>8291</v>
      </c>
      <c r="AK501" s="6">
        <v>1</v>
      </c>
      <c r="AL501" s="101">
        <f>AK501/H501</f>
        <v>1.7241379310344827E-2</v>
      </c>
      <c r="AM501" s="104">
        <f>IF(AL501&gt;0.3,0.3,AL501)</f>
        <v>1.7241379310344827E-2</v>
      </c>
      <c r="AN501" s="101">
        <f>AJ501/D501</f>
        <v>1.0176752178716091</v>
      </c>
      <c r="AO501" s="101">
        <f>C501/AJ501</f>
        <v>1.0358219756362321</v>
      </c>
      <c r="AP501" s="101">
        <f>AJ501/E501</f>
        <v>1</v>
      </c>
      <c r="AQ501" s="103">
        <v>8291</v>
      </c>
      <c r="AR501" s="103">
        <v>2</v>
      </c>
      <c r="AS501" s="101">
        <f>AR501/H501</f>
        <v>3.4482758620689655E-2</v>
      </c>
      <c r="AT501" s="104">
        <f>IF(AS501&gt;0.25,0.25,AS501)</f>
        <v>3.4482758620689655E-2</v>
      </c>
      <c r="AU501" s="101">
        <f>AQ501/D501</f>
        <v>1.0176752178716091</v>
      </c>
      <c r="AV501" s="101">
        <f>C501/AQ501</f>
        <v>1.0358219756362321</v>
      </c>
      <c r="AW501" s="101">
        <f>AQ501/E501</f>
        <v>1</v>
      </c>
      <c r="AX501" s="103">
        <v>8291</v>
      </c>
      <c r="AY501" s="6">
        <v>1</v>
      </c>
      <c r="AZ501" s="101">
        <f>AY501/H501</f>
        <v>1.7241379310344827E-2</v>
      </c>
      <c r="BA501" s="104">
        <f>IF(AZ501&gt;0.1,0.1,AZ501)</f>
        <v>1.7241379310344827E-2</v>
      </c>
      <c r="BB501" s="101">
        <f>AX501/D501</f>
        <v>1.0176752178716091</v>
      </c>
      <c r="BC501" s="101">
        <f>C501/AX501</f>
        <v>1.0358219756362321</v>
      </c>
      <c r="BD501" s="101">
        <f>AX501/E501</f>
        <v>1</v>
      </c>
    </row>
    <row r="502" spans="1:56" x14ac:dyDescent="0.2">
      <c r="A502" s="6" t="s">
        <v>1431</v>
      </c>
      <c r="B502" s="100">
        <v>527</v>
      </c>
      <c r="C502" s="13">
        <v>8641</v>
      </c>
      <c r="D502" s="13">
        <v>7836.5</v>
      </c>
      <c r="E502" s="13">
        <v>7967</v>
      </c>
      <c r="F502" s="13">
        <f>IF(C502=E502,1,0)</f>
        <v>0</v>
      </c>
      <c r="G502" s="13">
        <v>5</v>
      </c>
      <c r="H502" s="6">
        <f>VLOOKUP(B502,NEW_TRAIN_TEST!$A$2:$D$980,4,0)</f>
        <v>77</v>
      </c>
      <c r="I502" s="6" t="str">
        <f>VLOOKUP(B502,NEW_TRAIN_TEST!$A$2:$E$980,5,0)</f>
        <v>random_lobster</v>
      </c>
      <c r="J502" s="101">
        <f>G502/H502</f>
        <v>6.4935064935064929E-2</v>
      </c>
      <c r="K502" s="101">
        <f>IF(J502&gt;0.3,0.3,J502)</f>
        <v>6.4935064935064929E-2</v>
      </c>
      <c r="L502" s="101">
        <f>E502/D502</f>
        <v>1.0166528424679384</v>
      </c>
      <c r="M502" s="101">
        <f>E502/C502</f>
        <v>0.9219997685453073</v>
      </c>
      <c r="N502" s="103">
        <v>7967</v>
      </c>
      <c r="O502" s="103">
        <v>0</v>
      </c>
      <c r="P502" s="104">
        <f>O502/H502</f>
        <v>0</v>
      </c>
      <c r="Q502" s="104">
        <f>IF(P502&gt;0.25,0.25,P502)</f>
        <v>0</v>
      </c>
      <c r="R502" s="101">
        <f>N502/D502</f>
        <v>1.0166528424679384</v>
      </c>
      <c r="S502" s="101">
        <f>N502/C502</f>
        <v>0.9219997685453073</v>
      </c>
      <c r="T502" s="101">
        <f>N502/E502</f>
        <v>1</v>
      </c>
      <c r="U502" s="103">
        <v>7967</v>
      </c>
      <c r="V502" s="103">
        <f>IF(W502&lt;O502,1,0)</f>
        <v>0</v>
      </c>
      <c r="W502" s="6">
        <v>0</v>
      </c>
      <c r="X502" s="101">
        <f>W502/H502</f>
        <v>0</v>
      </c>
      <c r="Y502" s="104">
        <f>IF(X502&gt;0.25,0.25,X502)</f>
        <v>0</v>
      </c>
      <c r="Z502" s="101">
        <f>U502/D502</f>
        <v>1.0166528424679384</v>
      </c>
      <c r="AA502" s="101">
        <f>U502/C502</f>
        <v>0.9219997685453073</v>
      </c>
      <c r="AB502" s="101">
        <f>U502/E502</f>
        <v>1</v>
      </c>
      <c r="AC502" s="103">
        <v>7967</v>
      </c>
      <c r="AD502" s="105">
        <v>0</v>
      </c>
      <c r="AE502" s="107">
        <f>AD502/H502</f>
        <v>0</v>
      </c>
      <c r="AF502" s="104">
        <f>IF(AE502&gt;0.3,0.3,AE502)</f>
        <v>0</v>
      </c>
      <c r="AG502" s="101">
        <f>AC502/D502</f>
        <v>1.0166528424679384</v>
      </c>
      <c r="AH502" s="101">
        <f>C502/AC502</f>
        <v>1.0845989707543617</v>
      </c>
      <c r="AI502" s="101">
        <f>AC502/E502</f>
        <v>1</v>
      </c>
      <c r="AJ502" s="103">
        <v>7967</v>
      </c>
      <c r="AK502" s="6">
        <v>0</v>
      </c>
      <c r="AL502" s="101">
        <f>AK502/H502</f>
        <v>0</v>
      </c>
      <c r="AM502" s="104">
        <f>IF(AL502&gt;0.3,0.3,AL502)</f>
        <v>0</v>
      </c>
      <c r="AN502" s="101">
        <f>AJ502/D502</f>
        <v>1.0166528424679384</v>
      </c>
      <c r="AO502" s="101">
        <f>C502/AJ502</f>
        <v>1.0845989707543617</v>
      </c>
      <c r="AP502" s="101">
        <f>AJ502/E502</f>
        <v>1</v>
      </c>
      <c r="AQ502" s="103">
        <v>7967</v>
      </c>
      <c r="AR502" s="103">
        <v>0</v>
      </c>
      <c r="AS502" s="101">
        <f>AR502/H502</f>
        <v>0</v>
      </c>
      <c r="AT502" s="104">
        <f>IF(AS502&gt;0.25,0.25,AS502)</f>
        <v>0</v>
      </c>
      <c r="AU502" s="101">
        <f>AQ502/D502</f>
        <v>1.0166528424679384</v>
      </c>
      <c r="AV502" s="101">
        <f>C502/AQ502</f>
        <v>1.0845989707543617</v>
      </c>
      <c r="AW502" s="101">
        <f>AQ502/E502</f>
        <v>1</v>
      </c>
      <c r="AX502" s="103">
        <v>7967</v>
      </c>
      <c r="AY502" s="6">
        <v>1</v>
      </c>
      <c r="AZ502" s="101">
        <f>AY502/H502</f>
        <v>1.2987012987012988E-2</v>
      </c>
      <c r="BA502" s="104">
        <f>IF(AZ502&gt;0.1,0.1,AZ502)</f>
        <v>1.2987012987012988E-2</v>
      </c>
      <c r="BB502" s="101">
        <f>AX502/D502</f>
        <v>1.0166528424679384</v>
      </c>
      <c r="BC502" s="101">
        <f>C502/AX502</f>
        <v>1.0845989707543617</v>
      </c>
      <c r="BD502" s="101">
        <f>AX502/E502</f>
        <v>1</v>
      </c>
    </row>
    <row r="503" spans="1:56" x14ac:dyDescent="0.2">
      <c r="A503" s="6" t="s">
        <v>1431</v>
      </c>
      <c r="B503" s="100">
        <v>528</v>
      </c>
      <c r="C503" s="13">
        <v>11487</v>
      </c>
      <c r="D503" s="13">
        <v>10763.5</v>
      </c>
      <c r="E503" s="13">
        <v>11044.5</v>
      </c>
      <c r="F503" s="13">
        <f>IF(C503=E503,1,0)</f>
        <v>0</v>
      </c>
      <c r="G503" s="13">
        <v>9</v>
      </c>
      <c r="H503" s="6">
        <f>VLOOKUP(B503,NEW_TRAIN_TEST!$A$2:$D$980,4,0)</f>
        <v>88</v>
      </c>
      <c r="I503" s="6" t="str">
        <f>VLOOKUP(B503,NEW_TRAIN_TEST!$A$2:$E$980,5,0)</f>
        <v>random_lobster</v>
      </c>
      <c r="J503" s="101">
        <f>G503/H503</f>
        <v>0.10227272727272728</v>
      </c>
      <c r="K503" s="101">
        <f>IF(J503&gt;0.3,0.3,J503)</f>
        <v>0.10227272727272728</v>
      </c>
      <c r="L503" s="101">
        <f>E503/D503</f>
        <v>1.0261067496632137</v>
      </c>
      <c r="M503" s="101">
        <f>E503/C503</f>
        <v>0.96147819273961865</v>
      </c>
      <c r="N503" s="103">
        <v>11044.5</v>
      </c>
      <c r="O503" s="103">
        <v>1</v>
      </c>
      <c r="P503" s="104">
        <f>O503/H503</f>
        <v>1.1363636363636364E-2</v>
      </c>
      <c r="Q503" s="104">
        <f>IF(P503&gt;0.25,0.25,P503)</f>
        <v>1.1363636363636364E-2</v>
      </c>
      <c r="R503" s="101">
        <f>N503/D503</f>
        <v>1.0261067496632137</v>
      </c>
      <c r="S503" s="101">
        <f>N503/C503</f>
        <v>0.96147819273961865</v>
      </c>
      <c r="T503" s="101">
        <f>N503/E503</f>
        <v>1</v>
      </c>
      <c r="U503" s="103">
        <v>11044.5</v>
      </c>
      <c r="V503" s="103">
        <f>IF(W503&lt;O503,1,0)</f>
        <v>0</v>
      </c>
      <c r="W503" s="6">
        <v>1</v>
      </c>
      <c r="X503" s="101">
        <f>W503/H503</f>
        <v>1.1363636363636364E-2</v>
      </c>
      <c r="Y503" s="104">
        <f>IF(X503&gt;0.25,0.25,X503)</f>
        <v>1.1363636363636364E-2</v>
      </c>
      <c r="Z503" s="101">
        <f>U503/D503</f>
        <v>1.0261067496632137</v>
      </c>
      <c r="AA503" s="101">
        <f>U503/C503</f>
        <v>0.96147819273961865</v>
      </c>
      <c r="AB503" s="101">
        <f>U503/E503</f>
        <v>1</v>
      </c>
      <c r="AC503" s="103">
        <v>11044.5</v>
      </c>
      <c r="AD503" s="105">
        <v>1</v>
      </c>
      <c r="AE503" s="107">
        <f>AD503/H503</f>
        <v>1.1363636363636364E-2</v>
      </c>
      <c r="AF503" s="104">
        <f>IF(AE503&gt;0.3,0.3,AE503)</f>
        <v>1.1363636363636364E-2</v>
      </c>
      <c r="AG503" s="101">
        <f>AC503/D503</f>
        <v>1.0261067496632137</v>
      </c>
      <c r="AH503" s="101">
        <f>C503/AC503</f>
        <v>1.0400651908189598</v>
      </c>
      <c r="AI503" s="101">
        <f>AC503/E503</f>
        <v>1</v>
      </c>
      <c r="AJ503" s="103">
        <v>11044.5</v>
      </c>
      <c r="AK503" s="6">
        <v>1</v>
      </c>
      <c r="AL503" s="101">
        <f>AK503/H503</f>
        <v>1.1363636363636364E-2</v>
      </c>
      <c r="AM503" s="104">
        <f>IF(AL503&gt;0.3,0.3,AL503)</f>
        <v>1.1363636363636364E-2</v>
      </c>
      <c r="AN503" s="101">
        <f>AJ503/D503</f>
        <v>1.0261067496632137</v>
      </c>
      <c r="AO503" s="101">
        <f>C503/AJ503</f>
        <v>1.0400651908189598</v>
      </c>
      <c r="AP503" s="101">
        <f>AJ503/E503</f>
        <v>1</v>
      </c>
      <c r="AQ503" s="103">
        <v>11044.5</v>
      </c>
      <c r="AR503" s="103">
        <v>2</v>
      </c>
      <c r="AS503" s="101">
        <f>AR503/H503</f>
        <v>2.2727272727272728E-2</v>
      </c>
      <c r="AT503" s="104">
        <f>IF(AS503&gt;0.25,0.25,AS503)</f>
        <v>2.2727272727272728E-2</v>
      </c>
      <c r="AU503" s="101">
        <f>AQ503/D503</f>
        <v>1.0261067496632137</v>
      </c>
      <c r="AV503" s="101">
        <f>C503/AQ503</f>
        <v>1.0400651908189598</v>
      </c>
      <c r="AW503" s="101">
        <f>AQ503/E503</f>
        <v>1</v>
      </c>
      <c r="AX503" s="103">
        <v>11044.5</v>
      </c>
      <c r="AY503" s="6">
        <v>1</v>
      </c>
      <c r="AZ503" s="101">
        <f>AY503/H503</f>
        <v>1.1363636363636364E-2</v>
      </c>
      <c r="BA503" s="104">
        <f>IF(AZ503&gt;0.1,0.1,AZ503)</f>
        <v>1.1363636363636364E-2</v>
      </c>
      <c r="BB503" s="101">
        <f>AX503/D503</f>
        <v>1.0261067496632137</v>
      </c>
      <c r="BC503" s="101">
        <f>C503/AX503</f>
        <v>1.0400651908189598</v>
      </c>
      <c r="BD503" s="101">
        <f>AX503/E503</f>
        <v>1</v>
      </c>
    </row>
    <row r="504" spans="1:56" x14ac:dyDescent="0.2">
      <c r="A504" s="6" t="s">
        <v>1431</v>
      </c>
      <c r="B504" s="100">
        <v>529</v>
      </c>
      <c r="C504" s="13">
        <v>7218</v>
      </c>
      <c r="D504" s="13">
        <v>6489</v>
      </c>
      <c r="E504" s="13">
        <v>6603.5</v>
      </c>
      <c r="F504" s="13">
        <f>IF(C504=E504,1,0)</f>
        <v>0</v>
      </c>
      <c r="G504" s="13">
        <v>5</v>
      </c>
      <c r="H504" s="6">
        <f>VLOOKUP(B504,NEW_TRAIN_TEST!$A$2:$D$980,4,0)</f>
        <v>50</v>
      </c>
      <c r="I504" s="6" t="str">
        <f>VLOOKUP(B504,NEW_TRAIN_TEST!$A$2:$E$980,5,0)</f>
        <v>random_lobster</v>
      </c>
      <c r="J504" s="101">
        <f>G504/H504</f>
        <v>0.1</v>
      </c>
      <c r="K504" s="101">
        <f>IF(J504&gt;0.3,0.3,J504)</f>
        <v>0.1</v>
      </c>
      <c r="L504" s="101">
        <f>E504/D504</f>
        <v>1.0176452458005856</v>
      </c>
      <c r="M504" s="101">
        <f>E504/C504</f>
        <v>0.91486561374341924</v>
      </c>
      <c r="N504" s="103">
        <v>6603.5</v>
      </c>
      <c r="O504" s="103">
        <v>2</v>
      </c>
      <c r="P504" s="104">
        <f>O504/H504</f>
        <v>0.04</v>
      </c>
      <c r="Q504" s="104">
        <f>IF(P504&gt;0.25,0.25,P504)</f>
        <v>0.04</v>
      </c>
      <c r="R504" s="101">
        <f>N504/D504</f>
        <v>1.0176452458005856</v>
      </c>
      <c r="S504" s="101">
        <f>N504/C504</f>
        <v>0.91486561374341924</v>
      </c>
      <c r="T504" s="101">
        <f>N504/E504</f>
        <v>1</v>
      </c>
      <c r="U504" s="103">
        <v>6603.5</v>
      </c>
      <c r="V504" s="103">
        <f>IF(W504&lt;O504,1,0)</f>
        <v>0</v>
      </c>
      <c r="W504" s="6">
        <v>2</v>
      </c>
      <c r="X504" s="101">
        <f>W504/H504</f>
        <v>0.04</v>
      </c>
      <c r="Y504" s="104">
        <f>IF(X504&gt;0.25,0.25,X504)</f>
        <v>0.04</v>
      </c>
      <c r="Z504" s="101">
        <f>U504/D504</f>
        <v>1.0176452458005856</v>
      </c>
      <c r="AA504" s="101">
        <f>U504/C504</f>
        <v>0.91486561374341924</v>
      </c>
      <c r="AB504" s="101">
        <f>U504/E504</f>
        <v>1</v>
      </c>
      <c r="AC504" s="103">
        <v>6603.5</v>
      </c>
      <c r="AD504" s="105">
        <v>2</v>
      </c>
      <c r="AE504" s="107">
        <f>AD504/H504</f>
        <v>0.04</v>
      </c>
      <c r="AF504" s="104">
        <f>IF(AE504&gt;0.3,0.3,AE504)</f>
        <v>0.04</v>
      </c>
      <c r="AG504" s="101">
        <f>AC504/D504</f>
        <v>1.0176452458005856</v>
      </c>
      <c r="AH504" s="101">
        <f>C504/AC504</f>
        <v>1.0930567123495116</v>
      </c>
      <c r="AI504" s="101">
        <f>AC504/E504</f>
        <v>1</v>
      </c>
      <c r="AJ504" s="103">
        <v>6603.5</v>
      </c>
      <c r="AK504" s="6">
        <v>2</v>
      </c>
      <c r="AL504" s="101">
        <f>AK504/H504</f>
        <v>0.04</v>
      </c>
      <c r="AM504" s="104">
        <f>IF(AL504&gt;0.3,0.3,AL504)</f>
        <v>0.04</v>
      </c>
      <c r="AN504" s="101">
        <f>AJ504/D504</f>
        <v>1.0176452458005856</v>
      </c>
      <c r="AO504" s="101">
        <f>C504/AJ504</f>
        <v>1.0930567123495116</v>
      </c>
      <c r="AP504" s="101">
        <f>AJ504/E504</f>
        <v>1</v>
      </c>
      <c r="AQ504" s="103">
        <v>6603.5</v>
      </c>
      <c r="AR504" s="103">
        <v>2</v>
      </c>
      <c r="AS504" s="101">
        <f>AR504/H504</f>
        <v>0.04</v>
      </c>
      <c r="AT504" s="104">
        <f>IF(AS504&gt;0.25,0.25,AS504)</f>
        <v>0.04</v>
      </c>
      <c r="AU504" s="101">
        <f>AQ504/D504</f>
        <v>1.0176452458005856</v>
      </c>
      <c r="AV504" s="101">
        <f>C504/AQ504</f>
        <v>1.0930567123495116</v>
      </c>
      <c r="AW504" s="101">
        <f>AQ504/E504</f>
        <v>1</v>
      </c>
      <c r="AX504" s="103">
        <v>6603.5</v>
      </c>
      <c r="AY504" s="6">
        <v>0</v>
      </c>
      <c r="AZ504" s="101">
        <f>AY504/H504</f>
        <v>0</v>
      </c>
      <c r="BA504" s="104">
        <f>IF(AZ504&gt;0.1,0.1,AZ504)</f>
        <v>0</v>
      </c>
      <c r="BB504" s="101">
        <f>AX504/D504</f>
        <v>1.0176452458005856</v>
      </c>
      <c r="BC504" s="101">
        <f>C504/AX504</f>
        <v>1.0930567123495116</v>
      </c>
      <c r="BD504" s="101">
        <f>AX504/E504</f>
        <v>1</v>
      </c>
    </row>
    <row r="505" spans="1:56" x14ac:dyDescent="0.2">
      <c r="A505" s="6" t="s">
        <v>1431</v>
      </c>
      <c r="B505" s="100">
        <v>530</v>
      </c>
      <c r="C505" s="13">
        <v>8681</v>
      </c>
      <c r="D505" s="13">
        <v>8129.5</v>
      </c>
      <c r="E505" s="13">
        <v>8251.5</v>
      </c>
      <c r="F505" s="13">
        <f>IF(C505=E505,1,0)</f>
        <v>0</v>
      </c>
      <c r="G505" s="13">
        <v>3</v>
      </c>
      <c r="H505" s="6">
        <f>VLOOKUP(B505,NEW_TRAIN_TEST!$A$2:$D$980,4,0)</f>
        <v>52</v>
      </c>
      <c r="I505" s="6" t="str">
        <f>VLOOKUP(B505,NEW_TRAIN_TEST!$A$2:$E$980,5,0)</f>
        <v>random_lobster</v>
      </c>
      <c r="J505" s="101">
        <f>G505/H505</f>
        <v>5.7692307692307696E-2</v>
      </c>
      <c r="K505" s="101">
        <f>IF(J505&gt;0.3,0.3,J505)</f>
        <v>5.7692307692307696E-2</v>
      </c>
      <c r="L505" s="101">
        <f>E505/D505</f>
        <v>1.0150070730057199</v>
      </c>
      <c r="M505" s="101">
        <f>E505/C505</f>
        <v>0.950524133164382</v>
      </c>
      <c r="N505" s="103">
        <v>8251.5</v>
      </c>
      <c r="O505" s="103">
        <v>2</v>
      </c>
      <c r="P505" s="104">
        <f>O505/H505</f>
        <v>3.8461538461538464E-2</v>
      </c>
      <c r="Q505" s="104">
        <f>IF(P505&gt;0.25,0.25,P505)</f>
        <v>3.8461538461538464E-2</v>
      </c>
      <c r="R505" s="101">
        <f>N505/D505</f>
        <v>1.0150070730057199</v>
      </c>
      <c r="S505" s="101">
        <f>N505/C505</f>
        <v>0.950524133164382</v>
      </c>
      <c r="T505" s="101">
        <f>N505/E505</f>
        <v>1</v>
      </c>
      <c r="U505" s="103">
        <v>8251.5</v>
      </c>
      <c r="V505" s="103">
        <f>IF(W505&lt;O505,1,0)</f>
        <v>0</v>
      </c>
      <c r="W505" s="6">
        <v>2</v>
      </c>
      <c r="X505" s="101">
        <f>W505/H505</f>
        <v>3.8461538461538464E-2</v>
      </c>
      <c r="Y505" s="104">
        <f>IF(X505&gt;0.25,0.25,X505)</f>
        <v>3.8461538461538464E-2</v>
      </c>
      <c r="Z505" s="101">
        <f>U505/D505</f>
        <v>1.0150070730057199</v>
      </c>
      <c r="AA505" s="101">
        <f>U505/C505</f>
        <v>0.950524133164382</v>
      </c>
      <c r="AB505" s="101">
        <f>U505/E505</f>
        <v>1</v>
      </c>
      <c r="AC505" s="103">
        <v>8251.5</v>
      </c>
      <c r="AD505" s="105">
        <v>3</v>
      </c>
      <c r="AE505" s="107">
        <f>AD505/H505</f>
        <v>5.7692307692307696E-2</v>
      </c>
      <c r="AF505" s="104">
        <f>IF(AE505&gt;0.3,0.3,AE505)</f>
        <v>5.7692307692307696E-2</v>
      </c>
      <c r="AG505" s="101">
        <f>AC505/D505</f>
        <v>1.0150070730057199</v>
      </c>
      <c r="AH505" s="101">
        <f>C505/AC505</f>
        <v>1.0520511422165666</v>
      </c>
      <c r="AI505" s="101">
        <f>AC505/E505</f>
        <v>1</v>
      </c>
      <c r="AJ505" s="103">
        <v>8251.5</v>
      </c>
      <c r="AK505" s="6">
        <v>3</v>
      </c>
      <c r="AL505" s="101">
        <f>AK505/H505</f>
        <v>5.7692307692307696E-2</v>
      </c>
      <c r="AM505" s="104">
        <f>IF(AL505&gt;0.3,0.3,AL505)</f>
        <v>5.7692307692307696E-2</v>
      </c>
      <c r="AN505" s="101">
        <f>AJ505/D505</f>
        <v>1.0150070730057199</v>
      </c>
      <c r="AO505" s="101">
        <f>C505/AJ505</f>
        <v>1.0520511422165666</v>
      </c>
      <c r="AP505" s="101">
        <f>AJ505/E505</f>
        <v>1</v>
      </c>
      <c r="AQ505" s="103">
        <v>8251.5</v>
      </c>
      <c r="AR505" s="103">
        <v>2</v>
      </c>
      <c r="AS505" s="101">
        <f>AR505/H505</f>
        <v>3.8461538461538464E-2</v>
      </c>
      <c r="AT505" s="104">
        <f>IF(AS505&gt;0.25,0.25,AS505)</f>
        <v>3.8461538461538464E-2</v>
      </c>
      <c r="AU505" s="101">
        <f>AQ505/D505</f>
        <v>1.0150070730057199</v>
      </c>
      <c r="AV505" s="101">
        <f>C505/AQ505</f>
        <v>1.0520511422165666</v>
      </c>
      <c r="AW505" s="101">
        <f>AQ505/E505</f>
        <v>1</v>
      </c>
      <c r="AX505" s="103">
        <v>8251.5</v>
      </c>
      <c r="AY505" s="6">
        <v>0</v>
      </c>
      <c r="AZ505" s="101">
        <f>AY505/H505</f>
        <v>0</v>
      </c>
      <c r="BA505" s="104">
        <f>IF(AZ505&gt;0.1,0.1,AZ505)</f>
        <v>0</v>
      </c>
      <c r="BB505" s="101">
        <f>AX505/D505</f>
        <v>1.0150070730057199</v>
      </c>
      <c r="BC505" s="101">
        <f>C505/AX505</f>
        <v>1.0520511422165666</v>
      </c>
      <c r="BD505" s="101">
        <f>AX505/E505</f>
        <v>1</v>
      </c>
    </row>
    <row r="506" spans="1:56" x14ac:dyDescent="0.2">
      <c r="A506" s="6" t="s">
        <v>1431</v>
      </c>
      <c r="B506" s="100">
        <v>531</v>
      </c>
      <c r="C506" s="13">
        <v>4487</v>
      </c>
      <c r="D506" s="13">
        <v>3951</v>
      </c>
      <c r="E506" s="13">
        <v>3951</v>
      </c>
      <c r="F506" s="13">
        <f>IF(C506=E506,1,0)</f>
        <v>0</v>
      </c>
      <c r="G506" s="13">
        <v>0</v>
      </c>
      <c r="H506" s="6">
        <f>VLOOKUP(B506,NEW_TRAIN_TEST!$A$2:$D$980,4,0)</f>
        <v>9</v>
      </c>
      <c r="I506" s="6" t="str">
        <f>VLOOKUP(B506,NEW_TRAIN_TEST!$A$2:$E$980,5,0)</f>
        <v>random_lobster</v>
      </c>
      <c r="J506" s="101">
        <f>G506/H506</f>
        <v>0</v>
      </c>
      <c r="K506" s="101">
        <f>IF(J506&gt;0.3,0.3,J506)</f>
        <v>0</v>
      </c>
      <c r="L506" s="101">
        <f>E506/D506</f>
        <v>1</v>
      </c>
      <c r="M506" s="101">
        <f>E506/C506</f>
        <v>0.88054379318029863</v>
      </c>
      <c r="N506" s="103">
        <v>3995</v>
      </c>
      <c r="O506" s="103">
        <v>1</v>
      </c>
      <c r="P506" s="104">
        <f>O506/H506</f>
        <v>0.1111111111111111</v>
      </c>
      <c r="Q506" s="104">
        <f>IF(P506&gt;0.25,0.25,P506)</f>
        <v>0.1111111111111111</v>
      </c>
      <c r="R506" s="101">
        <f>N506/D506</f>
        <v>1.0111364211592002</v>
      </c>
      <c r="S506" s="101">
        <f>N506/C506</f>
        <v>0.89034989971027412</v>
      </c>
      <c r="T506" s="101">
        <f>N506/E506</f>
        <v>1.0111364211592002</v>
      </c>
      <c r="U506" s="103">
        <v>3995</v>
      </c>
      <c r="V506" s="103">
        <f>IF(W506&lt;O506,1,0)</f>
        <v>0</v>
      </c>
      <c r="W506" s="6">
        <v>1</v>
      </c>
      <c r="X506" s="101">
        <f>W506/H506</f>
        <v>0.1111111111111111</v>
      </c>
      <c r="Y506" s="104">
        <f>IF(X506&gt;0.25,0.25,X506)</f>
        <v>0.1111111111111111</v>
      </c>
      <c r="Z506" s="101">
        <f>U506/D506</f>
        <v>1.0111364211592002</v>
      </c>
      <c r="AA506" s="101">
        <f>U506/C506</f>
        <v>0.89034989971027412</v>
      </c>
      <c r="AB506" s="101">
        <f>U506/E506</f>
        <v>1.0111364211592002</v>
      </c>
      <c r="AC506" s="103">
        <v>3995</v>
      </c>
      <c r="AD506" s="105">
        <v>1</v>
      </c>
      <c r="AE506" s="107">
        <f>AD506/H506</f>
        <v>0.1111111111111111</v>
      </c>
      <c r="AF506" s="104">
        <f>IF(AE506&gt;0.3,0.3,AE506)</f>
        <v>0.1111111111111111</v>
      </c>
      <c r="AG506" s="101">
        <f>AC506/D506</f>
        <v>1.0111364211592002</v>
      </c>
      <c r="AH506" s="101">
        <f>C506/AC506</f>
        <v>1.123153942428035</v>
      </c>
      <c r="AI506" s="101">
        <f>AC506/E506</f>
        <v>1.0111364211592002</v>
      </c>
      <c r="AJ506" s="103">
        <v>3995</v>
      </c>
      <c r="AK506" s="6">
        <v>1</v>
      </c>
      <c r="AL506" s="101">
        <f>AK506/H506</f>
        <v>0.1111111111111111</v>
      </c>
      <c r="AM506" s="104">
        <f>IF(AL506&gt;0.3,0.3,AL506)</f>
        <v>0.1111111111111111</v>
      </c>
      <c r="AN506" s="101">
        <f>AJ506/D506</f>
        <v>1.0111364211592002</v>
      </c>
      <c r="AO506" s="101">
        <f>C506/AJ506</f>
        <v>1.123153942428035</v>
      </c>
      <c r="AP506" s="101">
        <f>AJ506/E506</f>
        <v>1.0111364211592002</v>
      </c>
      <c r="AQ506" s="103">
        <v>3995</v>
      </c>
      <c r="AR506" s="103">
        <v>1</v>
      </c>
      <c r="AS506" s="101">
        <f>AR506/H506</f>
        <v>0.1111111111111111</v>
      </c>
      <c r="AT506" s="104">
        <f>IF(AS506&gt;0.25,0.25,AS506)</f>
        <v>0.1111111111111111</v>
      </c>
      <c r="AU506" s="101">
        <f>AQ506/D506</f>
        <v>1.0111364211592002</v>
      </c>
      <c r="AV506" s="101">
        <f>C506/AQ506</f>
        <v>1.123153942428035</v>
      </c>
      <c r="AW506" s="101">
        <f>AQ506/E506</f>
        <v>1.0111364211592002</v>
      </c>
      <c r="AX506" s="103">
        <v>3951</v>
      </c>
      <c r="AY506" s="6">
        <v>0</v>
      </c>
      <c r="AZ506" s="101">
        <f>AY506/H506</f>
        <v>0</v>
      </c>
      <c r="BA506" s="104">
        <f>IF(AZ506&gt;0.1,0.1,AZ506)</f>
        <v>0</v>
      </c>
      <c r="BB506" s="101">
        <f>AX506/D506</f>
        <v>1</v>
      </c>
      <c r="BC506" s="101">
        <f>C506/AX506</f>
        <v>1.1356618577575297</v>
      </c>
      <c r="BD506" s="101">
        <f>AX506/E506</f>
        <v>1</v>
      </c>
    </row>
    <row r="507" spans="1:56" x14ac:dyDescent="0.2">
      <c r="A507" s="6" t="s">
        <v>1699</v>
      </c>
      <c r="B507" s="100">
        <v>533</v>
      </c>
      <c r="C507" s="13">
        <v>8986</v>
      </c>
      <c r="D507" s="13">
        <v>8096.5</v>
      </c>
      <c r="E507" s="13">
        <v>8096.5</v>
      </c>
      <c r="F507" s="13">
        <f>IF(C507=E507,1,0)</f>
        <v>0</v>
      </c>
      <c r="G507" s="13">
        <v>0</v>
      </c>
      <c r="H507" s="6">
        <f>VLOOKUP(B507,NEW_TRAIN_TEST!$A$2:$D$980,4,0)</f>
        <v>67</v>
      </c>
      <c r="I507" s="6" t="str">
        <f>VLOOKUP(B507,NEW_TRAIN_TEST!$A$2:$E$980,5,0)</f>
        <v>random_lobster</v>
      </c>
      <c r="J507" s="101">
        <f>G507/H507</f>
        <v>0</v>
      </c>
      <c r="K507" s="101">
        <f>IF(J507&gt;0.3,0.3,J507)</f>
        <v>0</v>
      </c>
      <c r="L507" s="101">
        <f>E507/D507</f>
        <v>1</v>
      </c>
      <c r="M507" s="101">
        <f>E507/C507</f>
        <v>0.90101268640106835</v>
      </c>
      <c r="N507" s="103">
        <v>8110.5</v>
      </c>
      <c r="O507" s="103">
        <v>1</v>
      </c>
      <c r="P507" s="104">
        <f>O507/H507</f>
        <v>1.4925373134328358E-2</v>
      </c>
      <c r="Q507" s="104">
        <f>IF(P507&gt;0.25,0.25,P507)</f>
        <v>1.4925373134328358E-2</v>
      </c>
      <c r="R507" s="101">
        <f>N507/D507</f>
        <v>1.0017291422219479</v>
      </c>
      <c r="S507" s="101">
        <f>N507/C507</f>
        <v>0.90257066547963494</v>
      </c>
      <c r="T507" s="101">
        <f>N507/E507</f>
        <v>1.0017291422219479</v>
      </c>
      <c r="U507" s="103">
        <v>8110.5</v>
      </c>
      <c r="V507" s="103">
        <f>IF(W507&lt;O507,1,0)</f>
        <v>0</v>
      </c>
      <c r="W507" s="6">
        <v>1</v>
      </c>
      <c r="X507" s="101">
        <f>W507/H507</f>
        <v>1.4925373134328358E-2</v>
      </c>
      <c r="Y507" s="104">
        <f>IF(X507&gt;0.25,0.25,X507)</f>
        <v>1.4925373134328358E-2</v>
      </c>
      <c r="Z507" s="101">
        <f>U507/D507</f>
        <v>1.0017291422219479</v>
      </c>
      <c r="AA507" s="101">
        <f>U507/C507</f>
        <v>0.90257066547963494</v>
      </c>
      <c r="AB507" s="101">
        <f>U507/E507</f>
        <v>1.0017291422219479</v>
      </c>
      <c r="AC507" s="103">
        <v>8110.5</v>
      </c>
      <c r="AD507" s="105">
        <v>1</v>
      </c>
      <c r="AE507" s="107">
        <f>AD507/H507</f>
        <v>1.4925373134328358E-2</v>
      </c>
      <c r="AF507" s="104">
        <f>IF(AE507&gt;0.3,0.3,AE507)</f>
        <v>1.4925373134328358E-2</v>
      </c>
      <c r="AG507" s="101">
        <f>AC507/D507</f>
        <v>1.0017291422219479</v>
      </c>
      <c r="AH507" s="101">
        <f>C507/AC507</f>
        <v>1.1079464891190431</v>
      </c>
      <c r="AI507" s="101">
        <f>AC507/E507</f>
        <v>1.0017291422219479</v>
      </c>
      <c r="AJ507" s="103">
        <v>8110.5</v>
      </c>
      <c r="AK507" s="6">
        <v>1</v>
      </c>
      <c r="AL507" s="101">
        <f>AK507/H507</f>
        <v>1.4925373134328358E-2</v>
      </c>
      <c r="AM507" s="104">
        <f>IF(AL507&gt;0.3,0.3,AL507)</f>
        <v>1.4925373134328358E-2</v>
      </c>
      <c r="AN507" s="101">
        <f>AJ507/D507</f>
        <v>1.0017291422219479</v>
      </c>
      <c r="AO507" s="101">
        <f>C507/AJ507</f>
        <v>1.1079464891190431</v>
      </c>
      <c r="AP507" s="101">
        <f>AJ507/E507</f>
        <v>1.0017291422219479</v>
      </c>
      <c r="AQ507" s="103">
        <v>8110.5</v>
      </c>
      <c r="AR507" s="103">
        <v>2</v>
      </c>
      <c r="AS507" s="101">
        <f>AR507/H507</f>
        <v>2.9850746268656716E-2</v>
      </c>
      <c r="AT507" s="104">
        <f>IF(AS507&gt;0.25,0.25,AS507)</f>
        <v>2.9850746268656716E-2</v>
      </c>
      <c r="AU507" s="101">
        <f>AQ507/D507</f>
        <v>1.0017291422219479</v>
      </c>
      <c r="AV507" s="101">
        <f>C507/AQ507</f>
        <v>1.1079464891190431</v>
      </c>
      <c r="AW507" s="101">
        <f>AQ507/E507</f>
        <v>1.0017291422219479</v>
      </c>
      <c r="AX507" s="103">
        <v>8100.17</v>
      </c>
      <c r="AY507" s="6">
        <v>0</v>
      </c>
      <c r="AZ507" s="101">
        <f>AY507/H507</f>
        <v>0</v>
      </c>
      <c r="BA507" s="104">
        <f>IF(AZ507&gt;0.1,0.1,AZ507)</f>
        <v>0</v>
      </c>
      <c r="BB507" s="101">
        <f>AX507/D507</f>
        <v>1.0004532822824677</v>
      </c>
      <c r="BC507" s="101">
        <f>C507/AX507</f>
        <v>1.1093594331970811</v>
      </c>
      <c r="BD507" s="101">
        <f>AX507/E507</f>
        <v>1.0004532822824677</v>
      </c>
    </row>
    <row r="508" spans="1:56" x14ac:dyDescent="0.2">
      <c r="A508" s="6" t="s">
        <v>1699</v>
      </c>
      <c r="B508" s="100">
        <v>534</v>
      </c>
      <c r="C508" s="13">
        <v>8353</v>
      </c>
      <c r="D508" s="13">
        <v>7740</v>
      </c>
      <c r="E508" s="13">
        <v>7881.5</v>
      </c>
      <c r="F508" s="13">
        <f>IF(C508=E508,1,0)</f>
        <v>0</v>
      </c>
      <c r="G508" s="13">
        <v>3</v>
      </c>
      <c r="H508" s="6">
        <f>VLOOKUP(B508,NEW_TRAIN_TEST!$A$2:$D$980,4,0)</f>
        <v>70</v>
      </c>
      <c r="I508" s="6" t="str">
        <f>VLOOKUP(B508,NEW_TRAIN_TEST!$A$2:$E$980,5,0)</f>
        <v>random_lobster</v>
      </c>
      <c r="J508" s="101">
        <f>G508/H508</f>
        <v>4.2857142857142858E-2</v>
      </c>
      <c r="K508" s="101">
        <f>IF(J508&gt;0.3,0.3,J508)</f>
        <v>4.2857142857142858E-2</v>
      </c>
      <c r="L508" s="101">
        <f>E508/D508</f>
        <v>1.01828165374677</v>
      </c>
      <c r="M508" s="101">
        <f>E508/C508</f>
        <v>0.94355321441398299</v>
      </c>
      <c r="N508" s="103">
        <v>7881.5</v>
      </c>
      <c r="O508" s="103">
        <v>0</v>
      </c>
      <c r="P508" s="104">
        <f>O508/H508</f>
        <v>0</v>
      </c>
      <c r="Q508" s="104">
        <f>IF(P508&gt;0.25,0.25,P508)</f>
        <v>0</v>
      </c>
      <c r="R508" s="101">
        <f>N508/D508</f>
        <v>1.01828165374677</v>
      </c>
      <c r="S508" s="101">
        <f>N508/C508</f>
        <v>0.94355321441398299</v>
      </c>
      <c r="T508" s="101">
        <f>N508/E508</f>
        <v>1</v>
      </c>
      <c r="U508" s="103">
        <v>7881.5</v>
      </c>
      <c r="V508" s="103">
        <f>IF(W508&lt;O508,1,0)</f>
        <v>0</v>
      </c>
      <c r="W508" s="6">
        <v>0</v>
      </c>
      <c r="X508" s="101">
        <f>W508/H508</f>
        <v>0</v>
      </c>
      <c r="Y508" s="104">
        <f>IF(X508&gt;0.25,0.25,X508)</f>
        <v>0</v>
      </c>
      <c r="Z508" s="101">
        <f>U508/D508</f>
        <v>1.01828165374677</v>
      </c>
      <c r="AA508" s="101">
        <f>U508/C508</f>
        <v>0.94355321441398299</v>
      </c>
      <c r="AB508" s="101">
        <f>U508/E508</f>
        <v>1</v>
      </c>
      <c r="AC508" s="103">
        <v>7881.5</v>
      </c>
      <c r="AD508" s="105">
        <v>0</v>
      </c>
      <c r="AE508" s="107">
        <f>AD508/H508</f>
        <v>0</v>
      </c>
      <c r="AF508" s="104">
        <f>IF(AE508&gt;0.3,0.3,AE508)</f>
        <v>0</v>
      </c>
      <c r="AG508" s="101">
        <f>AC508/D508</f>
        <v>1.01828165374677</v>
      </c>
      <c r="AH508" s="101">
        <f>C508/AC508</f>
        <v>1.0598236376324304</v>
      </c>
      <c r="AI508" s="101">
        <f>AC508/E508</f>
        <v>1</v>
      </c>
      <c r="AJ508" s="103">
        <v>7881.5</v>
      </c>
      <c r="AK508" s="6">
        <v>0</v>
      </c>
      <c r="AL508" s="101">
        <f>AK508/H508</f>
        <v>0</v>
      </c>
      <c r="AM508" s="104">
        <f>IF(AL508&gt;0.3,0.3,AL508)</f>
        <v>0</v>
      </c>
      <c r="AN508" s="101">
        <f>AJ508/D508</f>
        <v>1.01828165374677</v>
      </c>
      <c r="AO508" s="101">
        <f>C508/AJ508</f>
        <v>1.0598236376324304</v>
      </c>
      <c r="AP508" s="101">
        <f>AJ508/E508</f>
        <v>1</v>
      </c>
      <c r="AQ508" s="103">
        <v>7881.5</v>
      </c>
      <c r="AR508" s="103">
        <v>0</v>
      </c>
      <c r="AS508" s="101">
        <f>AR508/H508</f>
        <v>0</v>
      </c>
      <c r="AT508" s="104">
        <f>IF(AS508&gt;0.25,0.25,AS508)</f>
        <v>0</v>
      </c>
      <c r="AU508" s="101">
        <f>AQ508/D508</f>
        <v>1.01828165374677</v>
      </c>
      <c r="AV508" s="101">
        <f>C508/AQ508</f>
        <v>1.0598236376324304</v>
      </c>
      <c r="AW508" s="101">
        <f>AQ508/E508</f>
        <v>1</v>
      </c>
      <c r="AX508" s="103">
        <v>7881.5</v>
      </c>
      <c r="AY508" s="6">
        <v>0</v>
      </c>
      <c r="AZ508" s="101">
        <f>AY508/H508</f>
        <v>0</v>
      </c>
      <c r="BA508" s="104">
        <f>IF(AZ508&gt;0.1,0.1,AZ508)</f>
        <v>0</v>
      </c>
      <c r="BB508" s="101">
        <f>AX508/D508</f>
        <v>1.01828165374677</v>
      </c>
      <c r="BC508" s="101">
        <f>C508/AX508</f>
        <v>1.0598236376324304</v>
      </c>
      <c r="BD508" s="101">
        <f>AX508/E508</f>
        <v>1</v>
      </c>
    </row>
    <row r="509" spans="1:56" x14ac:dyDescent="0.2">
      <c r="A509" s="6" t="s">
        <v>1699</v>
      </c>
      <c r="B509" s="100">
        <v>535</v>
      </c>
      <c r="C509" s="13">
        <v>9813</v>
      </c>
      <c r="D509" s="13">
        <v>8554.5</v>
      </c>
      <c r="E509" s="13">
        <v>8764.5</v>
      </c>
      <c r="F509" s="13">
        <f>IF(C509=E509,1,0)</f>
        <v>0</v>
      </c>
      <c r="G509" s="13">
        <v>5</v>
      </c>
      <c r="H509" s="6">
        <f>VLOOKUP(B509,NEW_TRAIN_TEST!$A$2:$D$980,4,0)</f>
        <v>66</v>
      </c>
      <c r="I509" s="6" t="str">
        <f>VLOOKUP(B509,NEW_TRAIN_TEST!$A$2:$E$980,5,0)</f>
        <v>random_lobster</v>
      </c>
      <c r="J509" s="101">
        <f>G509/H509</f>
        <v>7.575757575757576E-2</v>
      </c>
      <c r="K509" s="101">
        <f>IF(J509&gt;0.3,0.3,J509)</f>
        <v>7.575757575757576E-2</v>
      </c>
      <c r="L509" s="101">
        <f>E509/D509</f>
        <v>1.0245484832544276</v>
      </c>
      <c r="M509" s="101">
        <f>E509/C509</f>
        <v>0.89315194130235398</v>
      </c>
      <c r="N509" s="103">
        <v>8764.5</v>
      </c>
      <c r="O509" s="103">
        <v>0</v>
      </c>
      <c r="P509" s="104">
        <f>O509/H509</f>
        <v>0</v>
      </c>
      <c r="Q509" s="104">
        <f>IF(P509&gt;0.25,0.25,P509)</f>
        <v>0</v>
      </c>
      <c r="R509" s="101">
        <f>N509/D509</f>
        <v>1.0245484832544276</v>
      </c>
      <c r="S509" s="101">
        <f>N509/C509</f>
        <v>0.89315194130235398</v>
      </c>
      <c r="T509" s="101">
        <f>N509/E509</f>
        <v>1</v>
      </c>
      <c r="U509" s="103">
        <v>8764.5</v>
      </c>
      <c r="V509" s="103">
        <f>IF(W509&lt;O509,1,0)</f>
        <v>0</v>
      </c>
      <c r="W509" s="6">
        <v>0</v>
      </c>
      <c r="X509" s="101">
        <f>W509/H509</f>
        <v>0</v>
      </c>
      <c r="Y509" s="104">
        <f>IF(X509&gt;0.25,0.25,X509)</f>
        <v>0</v>
      </c>
      <c r="Z509" s="101">
        <f>U509/D509</f>
        <v>1.0245484832544276</v>
      </c>
      <c r="AA509" s="101">
        <f>U509/C509</f>
        <v>0.89315194130235398</v>
      </c>
      <c r="AB509" s="101">
        <f>U509/E509</f>
        <v>1</v>
      </c>
      <c r="AC509" s="103">
        <v>8764.5</v>
      </c>
      <c r="AD509" s="105">
        <v>0</v>
      </c>
      <c r="AE509" s="107">
        <f>AD509/H509</f>
        <v>0</v>
      </c>
      <c r="AF509" s="104">
        <f>IF(AE509&gt;0.3,0.3,AE509)</f>
        <v>0</v>
      </c>
      <c r="AG509" s="101">
        <f>AC509/D509</f>
        <v>1.0245484832544276</v>
      </c>
      <c r="AH509" s="101">
        <f>C509/AC509</f>
        <v>1.1196303268868733</v>
      </c>
      <c r="AI509" s="101">
        <f>AC509/E509</f>
        <v>1</v>
      </c>
      <c r="AJ509" s="103">
        <v>8764.5</v>
      </c>
      <c r="AK509" s="6">
        <v>0</v>
      </c>
      <c r="AL509" s="101">
        <f>AK509/H509</f>
        <v>0</v>
      </c>
      <c r="AM509" s="104">
        <f>IF(AL509&gt;0.3,0.3,AL509)</f>
        <v>0</v>
      </c>
      <c r="AN509" s="101">
        <f>AJ509/D509</f>
        <v>1.0245484832544276</v>
      </c>
      <c r="AO509" s="101">
        <f>C509/AJ509</f>
        <v>1.1196303268868733</v>
      </c>
      <c r="AP509" s="101">
        <f>AJ509/E509</f>
        <v>1</v>
      </c>
      <c r="AQ509" s="103">
        <v>8764.5</v>
      </c>
      <c r="AR509" s="103">
        <v>0</v>
      </c>
      <c r="AS509" s="101">
        <f>AR509/H509</f>
        <v>0</v>
      </c>
      <c r="AT509" s="104">
        <f>IF(AS509&gt;0.25,0.25,AS509)</f>
        <v>0</v>
      </c>
      <c r="AU509" s="101">
        <f>AQ509/D509</f>
        <v>1.0245484832544276</v>
      </c>
      <c r="AV509" s="101">
        <f>C509/AQ509</f>
        <v>1.1196303268868733</v>
      </c>
      <c r="AW509" s="101">
        <f>AQ509/E509</f>
        <v>1</v>
      </c>
      <c r="AX509" s="103">
        <v>8764.5</v>
      </c>
      <c r="AY509" s="6">
        <v>1</v>
      </c>
      <c r="AZ509" s="101">
        <f>AY509/H509</f>
        <v>1.5151515151515152E-2</v>
      </c>
      <c r="BA509" s="104">
        <f>IF(AZ509&gt;0.1,0.1,AZ509)</f>
        <v>1.5151515151515152E-2</v>
      </c>
      <c r="BB509" s="101">
        <f>AX509/D509</f>
        <v>1.0245484832544276</v>
      </c>
      <c r="BC509" s="101">
        <f>C509/AX509</f>
        <v>1.1196303268868733</v>
      </c>
      <c r="BD509" s="101">
        <f>AX509/E509</f>
        <v>1</v>
      </c>
    </row>
    <row r="510" spans="1:56" x14ac:dyDescent="0.2">
      <c r="A510" s="6" t="s">
        <v>1699</v>
      </c>
      <c r="B510" s="100">
        <v>536</v>
      </c>
      <c r="C510" s="13">
        <v>5260</v>
      </c>
      <c r="D510" s="13">
        <v>4528</v>
      </c>
      <c r="E510" s="13">
        <v>5012.5</v>
      </c>
      <c r="F510" s="13">
        <f>IF(C510=E510,1,0)</f>
        <v>0</v>
      </c>
      <c r="G510" s="13">
        <v>3</v>
      </c>
      <c r="H510" s="6">
        <f>VLOOKUP(B510,NEW_TRAIN_TEST!$A$2:$D$980,4,0)</f>
        <v>16</v>
      </c>
      <c r="I510" s="6" t="str">
        <f>VLOOKUP(B510,NEW_TRAIN_TEST!$A$2:$E$980,5,0)</f>
        <v>random_lobster</v>
      </c>
      <c r="J510" s="101">
        <f>G510/H510</f>
        <v>0.1875</v>
      </c>
      <c r="K510" s="101">
        <f>IF(J510&gt;0.3,0.3,J510)</f>
        <v>0.1875</v>
      </c>
      <c r="L510" s="101">
        <f>E510/D510</f>
        <v>1.1070008833922262</v>
      </c>
      <c r="M510" s="101">
        <f>E510/C510</f>
        <v>0.95294676806083645</v>
      </c>
      <c r="N510" s="103">
        <v>5012.5</v>
      </c>
      <c r="O510" s="103">
        <v>0</v>
      </c>
      <c r="P510" s="104">
        <f>O510/H510</f>
        <v>0</v>
      </c>
      <c r="Q510" s="104">
        <f>IF(P510&gt;0.25,0.25,P510)</f>
        <v>0</v>
      </c>
      <c r="R510" s="101">
        <f>N510/D510</f>
        <v>1.1070008833922262</v>
      </c>
      <c r="S510" s="101">
        <f>N510/C510</f>
        <v>0.95294676806083645</v>
      </c>
      <c r="T510" s="101">
        <f>N510/E510</f>
        <v>1</v>
      </c>
      <c r="U510" s="103">
        <v>5012.5</v>
      </c>
      <c r="V510" s="103">
        <f>IF(W510&lt;O510,1,0)</f>
        <v>0</v>
      </c>
      <c r="W510" s="6">
        <v>0</v>
      </c>
      <c r="X510" s="101">
        <f>W510/H510</f>
        <v>0</v>
      </c>
      <c r="Y510" s="104">
        <f>IF(X510&gt;0.25,0.25,X510)</f>
        <v>0</v>
      </c>
      <c r="Z510" s="101">
        <f>U510/D510</f>
        <v>1.1070008833922262</v>
      </c>
      <c r="AA510" s="101">
        <f>U510/C510</f>
        <v>0.95294676806083645</v>
      </c>
      <c r="AB510" s="101">
        <f>U510/E510</f>
        <v>1</v>
      </c>
      <c r="AC510" s="103">
        <v>5012.5</v>
      </c>
      <c r="AD510" s="105">
        <v>0</v>
      </c>
      <c r="AE510" s="107">
        <f>AD510/H510</f>
        <v>0</v>
      </c>
      <c r="AF510" s="104">
        <f>IF(AE510&gt;0.3,0.3,AE510)</f>
        <v>0</v>
      </c>
      <c r="AG510" s="101">
        <f>AC510/D510</f>
        <v>1.1070008833922262</v>
      </c>
      <c r="AH510" s="101">
        <f>C510/AC510</f>
        <v>1.0493765586034913</v>
      </c>
      <c r="AI510" s="101">
        <f>AC510/E510</f>
        <v>1</v>
      </c>
      <c r="AJ510" s="103">
        <v>5012.5</v>
      </c>
      <c r="AK510" s="6">
        <v>0</v>
      </c>
      <c r="AL510" s="101">
        <f>AK510/H510</f>
        <v>0</v>
      </c>
      <c r="AM510" s="104">
        <f>IF(AL510&gt;0.3,0.3,AL510)</f>
        <v>0</v>
      </c>
      <c r="AN510" s="101">
        <f>AJ510/D510</f>
        <v>1.1070008833922262</v>
      </c>
      <c r="AO510" s="101">
        <f>C510/AJ510</f>
        <v>1.0493765586034913</v>
      </c>
      <c r="AP510" s="101">
        <f>AJ510/E510</f>
        <v>1</v>
      </c>
      <c r="AQ510" s="103">
        <v>5012.5</v>
      </c>
      <c r="AR510" s="103">
        <v>0</v>
      </c>
      <c r="AS510" s="101">
        <f>AR510/H510</f>
        <v>0</v>
      </c>
      <c r="AT510" s="104">
        <f>IF(AS510&gt;0.25,0.25,AS510)</f>
        <v>0</v>
      </c>
      <c r="AU510" s="101">
        <f>AQ510/D510</f>
        <v>1.1070008833922262</v>
      </c>
      <c r="AV510" s="101">
        <f>C510/AQ510</f>
        <v>1.0493765586034913</v>
      </c>
      <c r="AW510" s="101">
        <f>AQ510/E510</f>
        <v>1</v>
      </c>
      <c r="AX510" s="103">
        <v>5012.5</v>
      </c>
      <c r="AY510" s="6">
        <v>0</v>
      </c>
      <c r="AZ510" s="101">
        <f>AY510/H510</f>
        <v>0</v>
      </c>
      <c r="BA510" s="104">
        <f>IF(AZ510&gt;0.1,0.1,AZ510)</f>
        <v>0</v>
      </c>
      <c r="BB510" s="101">
        <f>AX510/D510</f>
        <v>1.1070008833922262</v>
      </c>
      <c r="BC510" s="101">
        <f>C510/AX510</f>
        <v>1.0493765586034913</v>
      </c>
      <c r="BD510" s="101">
        <f>AX510/E510</f>
        <v>1</v>
      </c>
    </row>
    <row r="511" spans="1:56" x14ac:dyDescent="0.2">
      <c r="A511" s="6" t="s">
        <v>1699</v>
      </c>
      <c r="B511" s="100">
        <v>537</v>
      </c>
      <c r="C511" s="13">
        <v>4305</v>
      </c>
      <c r="D511" s="13">
        <v>3590</v>
      </c>
      <c r="E511" s="13">
        <v>3590</v>
      </c>
      <c r="F511" s="13">
        <f>IF(C511=E511,1,0)</f>
        <v>0</v>
      </c>
      <c r="G511" s="13">
        <v>0</v>
      </c>
      <c r="H511" s="6">
        <f>VLOOKUP(B511,NEW_TRAIN_TEST!$A$2:$D$980,4,0)</f>
        <v>11</v>
      </c>
      <c r="I511" s="6" t="str">
        <f>VLOOKUP(B511,NEW_TRAIN_TEST!$A$2:$E$980,5,0)</f>
        <v>random_lobster</v>
      </c>
      <c r="J511" s="101">
        <f>G511/H511</f>
        <v>0</v>
      </c>
      <c r="K511" s="101">
        <f>IF(J511&gt;0.3,0.3,J511)</f>
        <v>0</v>
      </c>
      <c r="L511" s="101">
        <f>E511/D511</f>
        <v>1</v>
      </c>
      <c r="M511" s="101">
        <f>E511/C511</f>
        <v>0.83391405342624858</v>
      </c>
      <c r="N511" s="103">
        <v>3614.5</v>
      </c>
      <c r="O511" s="103">
        <v>1</v>
      </c>
      <c r="P511" s="104">
        <f>O511/H511</f>
        <v>9.0909090909090912E-2</v>
      </c>
      <c r="Q511" s="104">
        <f>IF(P511&gt;0.25,0.25,P511)</f>
        <v>9.0909090909090912E-2</v>
      </c>
      <c r="R511" s="101">
        <f>N511/D511</f>
        <v>1.006824512534819</v>
      </c>
      <c r="S511" s="101">
        <f>N511/C511</f>
        <v>0.83960511033681762</v>
      </c>
      <c r="T511" s="101">
        <f>N511/E511</f>
        <v>1.006824512534819</v>
      </c>
      <c r="U511" s="103">
        <v>3614.5</v>
      </c>
      <c r="V511" s="103">
        <f>IF(W511&lt;O511,1,0)</f>
        <v>0</v>
      </c>
      <c r="W511" s="6">
        <v>1</v>
      </c>
      <c r="X511" s="101">
        <f>W511/H511</f>
        <v>9.0909090909090912E-2</v>
      </c>
      <c r="Y511" s="104">
        <f>IF(X511&gt;0.25,0.25,X511)</f>
        <v>9.0909090909090912E-2</v>
      </c>
      <c r="Z511" s="101">
        <f>U511/D511</f>
        <v>1.006824512534819</v>
      </c>
      <c r="AA511" s="101">
        <f>U511/C511</f>
        <v>0.83960511033681762</v>
      </c>
      <c r="AB511" s="101">
        <f>U511/E511</f>
        <v>1.006824512534819</v>
      </c>
      <c r="AC511" s="103">
        <v>3614.5</v>
      </c>
      <c r="AD511" s="105">
        <v>1</v>
      </c>
      <c r="AE511" s="107">
        <f>AD511/H511</f>
        <v>9.0909090909090912E-2</v>
      </c>
      <c r="AF511" s="104">
        <f>IF(AE511&gt;0.3,0.3,AE511)</f>
        <v>9.0909090909090912E-2</v>
      </c>
      <c r="AG511" s="101">
        <f>AC511/D511</f>
        <v>1.006824512534819</v>
      </c>
      <c r="AH511" s="101">
        <f>C511/AC511</f>
        <v>1.1910361045787798</v>
      </c>
      <c r="AI511" s="101">
        <f>AC511/E511</f>
        <v>1.006824512534819</v>
      </c>
      <c r="AJ511" s="103">
        <v>3614.5</v>
      </c>
      <c r="AK511" s="6">
        <v>1</v>
      </c>
      <c r="AL511" s="101">
        <f>AK511/H511</f>
        <v>9.0909090909090912E-2</v>
      </c>
      <c r="AM511" s="104">
        <f>IF(AL511&gt;0.3,0.3,AL511)</f>
        <v>9.0909090909090912E-2</v>
      </c>
      <c r="AN511" s="101">
        <f>AJ511/D511</f>
        <v>1.006824512534819</v>
      </c>
      <c r="AO511" s="101">
        <f>C511/AJ511</f>
        <v>1.1910361045787798</v>
      </c>
      <c r="AP511" s="101">
        <f>AJ511/E511</f>
        <v>1.006824512534819</v>
      </c>
      <c r="AQ511" s="103">
        <v>3614.5</v>
      </c>
      <c r="AR511" s="103">
        <v>2</v>
      </c>
      <c r="AS511" s="101">
        <f>AR511/H511</f>
        <v>0.18181818181818182</v>
      </c>
      <c r="AT511" s="104">
        <f>IF(AS511&gt;0.25,0.25,AS511)</f>
        <v>0.18181818181818182</v>
      </c>
      <c r="AU511" s="101">
        <f>AQ511/D511</f>
        <v>1.006824512534819</v>
      </c>
      <c r="AV511" s="101">
        <f>C511/AQ511</f>
        <v>1.1910361045787798</v>
      </c>
      <c r="AW511" s="101">
        <f>AQ511/E511</f>
        <v>1.006824512534819</v>
      </c>
      <c r="AX511" s="103">
        <v>3590</v>
      </c>
      <c r="AY511" s="6">
        <v>0</v>
      </c>
      <c r="AZ511" s="101">
        <f>AY511/H511</f>
        <v>0</v>
      </c>
      <c r="BA511" s="104">
        <f>IF(AZ511&gt;0.1,0.1,AZ511)</f>
        <v>0</v>
      </c>
      <c r="BB511" s="101">
        <f>AX511/D511</f>
        <v>1</v>
      </c>
      <c r="BC511" s="101">
        <f>C511/AX511</f>
        <v>1.1991643454038998</v>
      </c>
      <c r="BD511" s="101">
        <f>AX511/E511</f>
        <v>1</v>
      </c>
    </row>
    <row r="512" spans="1:56" x14ac:dyDescent="0.2">
      <c r="A512" s="6" t="s">
        <v>1699</v>
      </c>
      <c r="B512" s="100">
        <v>538</v>
      </c>
      <c r="C512" s="13">
        <v>5415</v>
      </c>
      <c r="D512" s="13">
        <v>4524</v>
      </c>
      <c r="E512" s="13">
        <v>4918</v>
      </c>
      <c r="F512" s="13">
        <f>IF(C512=E512,1,0)</f>
        <v>0</v>
      </c>
      <c r="G512" s="13">
        <v>3</v>
      </c>
      <c r="H512" s="6">
        <f>VLOOKUP(B512,NEW_TRAIN_TEST!$A$2:$D$980,4,0)</f>
        <v>12</v>
      </c>
      <c r="I512" s="6" t="str">
        <f>VLOOKUP(B512,NEW_TRAIN_TEST!$A$2:$E$980,5,0)</f>
        <v>random_lobster</v>
      </c>
      <c r="J512" s="101">
        <f>G512/H512</f>
        <v>0.25</v>
      </c>
      <c r="K512" s="101">
        <f>IF(J512&gt;0.3,0.3,J512)</f>
        <v>0.25</v>
      </c>
      <c r="L512" s="101">
        <f>E512/D512</f>
        <v>1.0870910698496905</v>
      </c>
      <c r="M512" s="101">
        <f>E512/C512</f>
        <v>0.90821791320406275</v>
      </c>
      <c r="N512" s="103">
        <v>4918</v>
      </c>
      <c r="O512" s="103">
        <v>0</v>
      </c>
      <c r="P512" s="104">
        <f>O512/H512</f>
        <v>0</v>
      </c>
      <c r="Q512" s="104">
        <f>IF(P512&gt;0.25,0.25,P512)</f>
        <v>0</v>
      </c>
      <c r="R512" s="101">
        <f>N512/D512</f>
        <v>1.0870910698496905</v>
      </c>
      <c r="S512" s="101">
        <f>N512/C512</f>
        <v>0.90821791320406275</v>
      </c>
      <c r="T512" s="101">
        <f>N512/E512</f>
        <v>1</v>
      </c>
      <c r="U512" s="103">
        <v>4918</v>
      </c>
      <c r="V512" s="103">
        <f>IF(W512&lt;O512,1,0)</f>
        <v>0</v>
      </c>
      <c r="W512" s="6">
        <v>0</v>
      </c>
      <c r="X512" s="101">
        <f>W512/H512</f>
        <v>0</v>
      </c>
      <c r="Y512" s="104">
        <f>IF(X512&gt;0.25,0.25,X512)</f>
        <v>0</v>
      </c>
      <c r="Z512" s="101">
        <f>U512/D512</f>
        <v>1.0870910698496905</v>
      </c>
      <c r="AA512" s="101">
        <f>U512/C512</f>
        <v>0.90821791320406275</v>
      </c>
      <c r="AB512" s="101">
        <f>U512/E512</f>
        <v>1</v>
      </c>
      <c r="AC512" s="103">
        <v>4918</v>
      </c>
      <c r="AD512" s="105">
        <v>0</v>
      </c>
      <c r="AE512" s="107">
        <f>AD512/H512</f>
        <v>0</v>
      </c>
      <c r="AF512" s="104">
        <f>IF(AE512&gt;0.3,0.3,AE512)</f>
        <v>0</v>
      </c>
      <c r="AG512" s="101">
        <f>AC512/D512</f>
        <v>1.0870910698496905</v>
      </c>
      <c r="AH512" s="101">
        <f>C512/AC512</f>
        <v>1.1010573403822692</v>
      </c>
      <c r="AI512" s="101">
        <f>AC512/E512</f>
        <v>1</v>
      </c>
      <c r="AJ512" s="103">
        <v>4918</v>
      </c>
      <c r="AK512" s="6">
        <v>0</v>
      </c>
      <c r="AL512" s="101">
        <f>AK512/H512</f>
        <v>0</v>
      </c>
      <c r="AM512" s="104">
        <f>IF(AL512&gt;0.3,0.3,AL512)</f>
        <v>0</v>
      </c>
      <c r="AN512" s="101">
        <f>AJ512/D512</f>
        <v>1.0870910698496905</v>
      </c>
      <c r="AO512" s="101">
        <f>C512/AJ512</f>
        <v>1.1010573403822692</v>
      </c>
      <c r="AP512" s="101">
        <f>AJ512/E512</f>
        <v>1</v>
      </c>
      <c r="AQ512" s="103">
        <v>4918</v>
      </c>
      <c r="AR512" s="103">
        <v>0</v>
      </c>
      <c r="AS512" s="101">
        <f>AR512/H512</f>
        <v>0</v>
      </c>
      <c r="AT512" s="104">
        <f>IF(AS512&gt;0.25,0.25,AS512)</f>
        <v>0</v>
      </c>
      <c r="AU512" s="101">
        <f>AQ512/D512</f>
        <v>1.0870910698496905</v>
      </c>
      <c r="AV512" s="101">
        <f>C512/AQ512</f>
        <v>1.1010573403822692</v>
      </c>
      <c r="AW512" s="101">
        <f>AQ512/E512</f>
        <v>1</v>
      </c>
      <c r="AX512" s="103">
        <v>4918</v>
      </c>
      <c r="AY512" s="6">
        <v>0</v>
      </c>
      <c r="AZ512" s="101">
        <f>AY512/H512</f>
        <v>0</v>
      </c>
      <c r="BA512" s="104">
        <f>IF(AZ512&gt;0.1,0.1,AZ512)</f>
        <v>0</v>
      </c>
      <c r="BB512" s="101">
        <f>AX512/D512</f>
        <v>1.0870910698496905</v>
      </c>
      <c r="BC512" s="101">
        <f>C512/AX512</f>
        <v>1.1010573403822692</v>
      </c>
      <c r="BD512" s="101">
        <f>AX512/E512</f>
        <v>1</v>
      </c>
    </row>
    <row r="513" spans="1:56" x14ac:dyDescent="0.2">
      <c r="A513" s="6" t="s">
        <v>1699</v>
      </c>
      <c r="B513" s="100">
        <v>539</v>
      </c>
      <c r="C513" s="13">
        <v>7742</v>
      </c>
      <c r="D513" s="13">
        <v>7451.5</v>
      </c>
      <c r="E513" s="13">
        <v>7608.5</v>
      </c>
      <c r="F513" s="13">
        <f>IF(C513=E513,1,0)</f>
        <v>0</v>
      </c>
      <c r="G513" s="13">
        <v>8</v>
      </c>
      <c r="H513" s="6">
        <f>VLOOKUP(B513,NEW_TRAIN_TEST!$A$2:$D$980,4,0)</f>
        <v>55</v>
      </c>
      <c r="I513" s="6" t="str">
        <f>VLOOKUP(B513,NEW_TRAIN_TEST!$A$2:$E$980,5,0)</f>
        <v>random_lobster</v>
      </c>
      <c r="J513" s="101">
        <f>G513/H513</f>
        <v>0.14545454545454545</v>
      </c>
      <c r="K513" s="101">
        <f>IF(J513&gt;0.3,0.3,J513)</f>
        <v>0.14545454545454545</v>
      </c>
      <c r="L513" s="101">
        <f>E513/D513</f>
        <v>1.0210695833053747</v>
      </c>
      <c r="M513" s="101">
        <f>E513/C513</f>
        <v>0.98275639369671919</v>
      </c>
      <c r="N513" s="103">
        <v>7608.5</v>
      </c>
      <c r="O513" s="103">
        <v>0</v>
      </c>
      <c r="P513" s="104">
        <f>O513/H513</f>
        <v>0</v>
      </c>
      <c r="Q513" s="104">
        <f>IF(P513&gt;0.25,0.25,P513)</f>
        <v>0</v>
      </c>
      <c r="R513" s="101">
        <f>N513/D513</f>
        <v>1.0210695833053747</v>
      </c>
      <c r="S513" s="101">
        <f>N513/C513</f>
        <v>0.98275639369671919</v>
      </c>
      <c r="T513" s="101">
        <f>N513/E513</f>
        <v>1</v>
      </c>
      <c r="U513" s="103">
        <v>7608.5</v>
      </c>
      <c r="V513" s="103">
        <f>IF(W513&lt;O513,1,0)</f>
        <v>0</v>
      </c>
      <c r="W513" s="6">
        <v>0</v>
      </c>
      <c r="X513" s="101">
        <f>W513/H513</f>
        <v>0</v>
      </c>
      <c r="Y513" s="104">
        <f>IF(X513&gt;0.25,0.25,X513)</f>
        <v>0</v>
      </c>
      <c r="Z513" s="101">
        <f>U513/D513</f>
        <v>1.0210695833053747</v>
      </c>
      <c r="AA513" s="101">
        <f>U513/C513</f>
        <v>0.98275639369671919</v>
      </c>
      <c r="AB513" s="101">
        <f>U513/E513</f>
        <v>1</v>
      </c>
      <c r="AC513" s="103">
        <v>7608.5</v>
      </c>
      <c r="AD513" s="105">
        <v>0</v>
      </c>
      <c r="AE513" s="107">
        <f>AD513/H513</f>
        <v>0</v>
      </c>
      <c r="AF513" s="104">
        <f>IF(AE513&gt;0.3,0.3,AE513)</f>
        <v>0</v>
      </c>
      <c r="AG513" s="101">
        <f>AC513/D513</f>
        <v>1.0210695833053747</v>
      </c>
      <c r="AH513" s="101">
        <f>C513/AC513</f>
        <v>1.0175461654728264</v>
      </c>
      <c r="AI513" s="101">
        <f>AC513/E513</f>
        <v>1</v>
      </c>
      <c r="AJ513" s="103">
        <v>7608.5</v>
      </c>
      <c r="AK513" s="6">
        <v>0</v>
      </c>
      <c r="AL513" s="101">
        <f>AK513/H513</f>
        <v>0</v>
      </c>
      <c r="AM513" s="104">
        <f>IF(AL513&gt;0.3,0.3,AL513)</f>
        <v>0</v>
      </c>
      <c r="AN513" s="101">
        <f>AJ513/D513</f>
        <v>1.0210695833053747</v>
      </c>
      <c r="AO513" s="101">
        <f>C513/AJ513</f>
        <v>1.0175461654728264</v>
      </c>
      <c r="AP513" s="101">
        <f>AJ513/E513</f>
        <v>1</v>
      </c>
      <c r="AQ513" s="103">
        <v>7608.5</v>
      </c>
      <c r="AR513" s="103">
        <v>0</v>
      </c>
      <c r="AS513" s="101">
        <f>AR513/H513</f>
        <v>0</v>
      </c>
      <c r="AT513" s="104">
        <f>IF(AS513&gt;0.25,0.25,AS513)</f>
        <v>0</v>
      </c>
      <c r="AU513" s="101">
        <f>AQ513/D513</f>
        <v>1.0210695833053747</v>
      </c>
      <c r="AV513" s="101">
        <f>C513/AQ513</f>
        <v>1.0175461654728264</v>
      </c>
      <c r="AW513" s="101">
        <f>AQ513/E513</f>
        <v>1</v>
      </c>
      <c r="AX513" s="103">
        <v>7608.5</v>
      </c>
      <c r="AY513" s="6">
        <v>1</v>
      </c>
      <c r="AZ513" s="101">
        <f>AY513/H513</f>
        <v>1.8181818181818181E-2</v>
      </c>
      <c r="BA513" s="104">
        <f>IF(AZ513&gt;0.1,0.1,AZ513)</f>
        <v>1.8181818181818181E-2</v>
      </c>
      <c r="BB513" s="101">
        <f>AX513/D513</f>
        <v>1.0210695833053747</v>
      </c>
      <c r="BC513" s="101">
        <f>C513/AX513</f>
        <v>1.0175461654728264</v>
      </c>
      <c r="BD513" s="101">
        <f>AX513/E513</f>
        <v>1</v>
      </c>
    </row>
    <row r="514" spans="1:56" x14ac:dyDescent="0.2">
      <c r="A514" s="6" t="s">
        <v>1699</v>
      </c>
      <c r="B514" s="100">
        <v>540</v>
      </c>
      <c r="C514" s="13">
        <v>10129</v>
      </c>
      <c r="D514" s="13">
        <v>9794</v>
      </c>
      <c r="E514" s="13">
        <v>9891.5</v>
      </c>
      <c r="F514" s="13">
        <f>IF(C514=E514,1,0)</f>
        <v>0</v>
      </c>
      <c r="G514" s="13">
        <v>7</v>
      </c>
      <c r="H514" s="6">
        <f>VLOOKUP(B514,NEW_TRAIN_TEST!$A$2:$D$980,4,0)</f>
        <v>78</v>
      </c>
      <c r="I514" s="6" t="str">
        <f>VLOOKUP(B514,NEW_TRAIN_TEST!$A$2:$E$980,5,0)</f>
        <v>random_lobster</v>
      </c>
      <c r="J514" s="101">
        <f>G514/H514</f>
        <v>8.9743589743589744E-2</v>
      </c>
      <c r="K514" s="101">
        <f>IF(J514&gt;0.3,0.3,J514)</f>
        <v>8.9743589743589744E-2</v>
      </c>
      <c r="L514" s="101">
        <f>E514/D514</f>
        <v>1.0099550745354298</v>
      </c>
      <c r="M514" s="101">
        <f>E514/C514</f>
        <v>0.97655247309704807</v>
      </c>
      <c r="N514" s="103">
        <v>9891.5</v>
      </c>
      <c r="O514" s="103">
        <v>3</v>
      </c>
      <c r="P514" s="104">
        <f>O514/H514</f>
        <v>3.8461538461538464E-2</v>
      </c>
      <c r="Q514" s="104">
        <f>IF(P514&gt;0.25,0.25,P514)</f>
        <v>3.8461538461538464E-2</v>
      </c>
      <c r="R514" s="101">
        <f>N514/D514</f>
        <v>1.0099550745354298</v>
      </c>
      <c r="S514" s="101">
        <f>N514/C514</f>
        <v>0.97655247309704807</v>
      </c>
      <c r="T514" s="101">
        <f>N514/E514</f>
        <v>1</v>
      </c>
      <c r="U514" s="103">
        <v>9891.5</v>
      </c>
      <c r="V514" s="103">
        <f>IF(W514&lt;O514,1,0)</f>
        <v>0</v>
      </c>
      <c r="W514" s="6">
        <v>3</v>
      </c>
      <c r="X514" s="101">
        <f>W514/H514</f>
        <v>3.8461538461538464E-2</v>
      </c>
      <c r="Y514" s="104">
        <f>IF(X514&gt;0.25,0.25,X514)</f>
        <v>3.8461538461538464E-2</v>
      </c>
      <c r="Z514" s="101">
        <f>U514/D514</f>
        <v>1.0099550745354298</v>
      </c>
      <c r="AA514" s="101">
        <f>U514/C514</f>
        <v>0.97655247309704807</v>
      </c>
      <c r="AB514" s="101">
        <f>U514/E514</f>
        <v>1</v>
      </c>
      <c r="AC514" s="103">
        <v>9891.5</v>
      </c>
      <c r="AD514" s="105">
        <v>4</v>
      </c>
      <c r="AE514" s="107">
        <f>AD514/H514</f>
        <v>5.128205128205128E-2</v>
      </c>
      <c r="AF514" s="104">
        <f>IF(AE514&gt;0.3,0.3,AE514)</f>
        <v>5.128205128205128E-2</v>
      </c>
      <c r="AG514" s="101">
        <f>AC514/D514</f>
        <v>1.0099550745354298</v>
      </c>
      <c r="AH514" s="101">
        <f>C514/AC514</f>
        <v>1.0240105140777436</v>
      </c>
      <c r="AI514" s="101">
        <f>AC514/E514</f>
        <v>1</v>
      </c>
      <c r="AJ514" s="103">
        <v>9891.5</v>
      </c>
      <c r="AK514" s="6">
        <v>4</v>
      </c>
      <c r="AL514" s="101">
        <f>AK514/H514</f>
        <v>5.128205128205128E-2</v>
      </c>
      <c r="AM514" s="104">
        <f>IF(AL514&gt;0.3,0.3,AL514)</f>
        <v>5.128205128205128E-2</v>
      </c>
      <c r="AN514" s="101">
        <f>AJ514/D514</f>
        <v>1.0099550745354298</v>
      </c>
      <c r="AO514" s="101">
        <f>C514/AJ514</f>
        <v>1.0240105140777436</v>
      </c>
      <c r="AP514" s="101">
        <f>AJ514/E514</f>
        <v>1</v>
      </c>
      <c r="AQ514" s="103">
        <v>9891.5</v>
      </c>
      <c r="AR514" s="103">
        <v>2</v>
      </c>
      <c r="AS514" s="101">
        <f>AR514/H514</f>
        <v>2.564102564102564E-2</v>
      </c>
      <c r="AT514" s="104">
        <f>IF(AS514&gt;0.25,0.25,AS514)</f>
        <v>2.564102564102564E-2</v>
      </c>
      <c r="AU514" s="101">
        <f>AQ514/D514</f>
        <v>1.0099550745354298</v>
      </c>
      <c r="AV514" s="101">
        <f>C514/AQ514</f>
        <v>1.0240105140777436</v>
      </c>
      <c r="AW514" s="101">
        <f>AQ514/E514</f>
        <v>1</v>
      </c>
      <c r="AX514" s="103">
        <v>9891.5</v>
      </c>
      <c r="AY514" s="6">
        <v>1</v>
      </c>
      <c r="AZ514" s="101">
        <f>AY514/H514</f>
        <v>1.282051282051282E-2</v>
      </c>
      <c r="BA514" s="104">
        <f>IF(AZ514&gt;0.1,0.1,AZ514)</f>
        <v>1.282051282051282E-2</v>
      </c>
      <c r="BB514" s="101">
        <f>AX514/D514</f>
        <v>1.0099550745354298</v>
      </c>
      <c r="BC514" s="101">
        <f>C514/AX514</f>
        <v>1.0240105140777436</v>
      </c>
      <c r="BD514" s="101">
        <f>AX514/E514</f>
        <v>1</v>
      </c>
    </row>
    <row r="515" spans="1:56" x14ac:dyDescent="0.2">
      <c r="A515" s="6" t="s">
        <v>1699</v>
      </c>
      <c r="B515" s="100">
        <v>541</v>
      </c>
      <c r="C515" s="13">
        <v>9104</v>
      </c>
      <c r="D515" s="13">
        <v>8521.5</v>
      </c>
      <c r="E515" s="13">
        <v>8837.17</v>
      </c>
      <c r="F515" s="13">
        <f>IF(C515=E515,1,0)</f>
        <v>0</v>
      </c>
      <c r="G515" s="13">
        <v>11</v>
      </c>
      <c r="H515" s="6">
        <f>VLOOKUP(B515,NEW_TRAIN_TEST!$A$2:$D$980,4,0)</f>
        <v>62</v>
      </c>
      <c r="I515" s="6" t="str">
        <f>VLOOKUP(B515,NEW_TRAIN_TEST!$A$2:$E$980,5,0)</f>
        <v>random_lobster</v>
      </c>
      <c r="J515" s="101">
        <f>G515/H515</f>
        <v>0.17741935483870969</v>
      </c>
      <c r="K515" s="101">
        <f>IF(J515&gt;0.3,0.3,J515)</f>
        <v>0.17741935483870969</v>
      </c>
      <c r="L515" s="101">
        <f>E515/D515</f>
        <v>1.0370439476617968</v>
      </c>
      <c r="M515" s="101">
        <f>E515/C515</f>
        <v>0.97069090509666078</v>
      </c>
      <c r="N515" s="103">
        <v>8837.17</v>
      </c>
      <c r="O515" s="103">
        <v>2</v>
      </c>
      <c r="P515" s="104">
        <f>O515/H515</f>
        <v>3.2258064516129031E-2</v>
      </c>
      <c r="Q515" s="104">
        <f>IF(P515&gt;0.25,0.25,P515)</f>
        <v>3.2258064516129031E-2</v>
      </c>
      <c r="R515" s="101">
        <f>N515/D515</f>
        <v>1.0370439476617968</v>
      </c>
      <c r="S515" s="101">
        <f>N515/C515</f>
        <v>0.97069090509666078</v>
      </c>
      <c r="T515" s="101">
        <f>N515/E515</f>
        <v>1</v>
      </c>
      <c r="U515" s="103">
        <v>8837.17</v>
      </c>
      <c r="V515" s="103">
        <f>IF(W515&lt;O515,1,0)</f>
        <v>0</v>
      </c>
      <c r="W515" s="6">
        <v>2</v>
      </c>
      <c r="X515" s="101">
        <f>W515/H515</f>
        <v>3.2258064516129031E-2</v>
      </c>
      <c r="Y515" s="104">
        <f>IF(X515&gt;0.25,0.25,X515)</f>
        <v>3.2258064516129031E-2</v>
      </c>
      <c r="Z515" s="101">
        <f>U515/D515</f>
        <v>1.0370439476617968</v>
      </c>
      <c r="AA515" s="101">
        <f>U515/C515</f>
        <v>0.97069090509666078</v>
      </c>
      <c r="AB515" s="101">
        <f>U515/E515</f>
        <v>1</v>
      </c>
      <c r="AC515" s="103">
        <v>8837.17</v>
      </c>
      <c r="AD515" s="105">
        <v>2</v>
      </c>
      <c r="AE515" s="107">
        <f>AD515/H515</f>
        <v>3.2258064516129031E-2</v>
      </c>
      <c r="AF515" s="104">
        <f>IF(AE515&gt;0.3,0.3,AE515)</f>
        <v>3.2258064516129031E-2</v>
      </c>
      <c r="AG515" s="101">
        <f>AC515/D515</f>
        <v>1.0370439476617968</v>
      </c>
      <c r="AH515" s="101">
        <f>C515/AC515</f>
        <v>1.0301940553367197</v>
      </c>
      <c r="AI515" s="101">
        <f>AC515/E515</f>
        <v>1</v>
      </c>
      <c r="AJ515" s="103">
        <v>8837.17</v>
      </c>
      <c r="AK515" s="6">
        <v>2</v>
      </c>
      <c r="AL515" s="101">
        <f>AK515/H515</f>
        <v>3.2258064516129031E-2</v>
      </c>
      <c r="AM515" s="104">
        <f>IF(AL515&gt;0.3,0.3,AL515)</f>
        <v>3.2258064516129031E-2</v>
      </c>
      <c r="AN515" s="101">
        <f>AJ515/D515</f>
        <v>1.0370439476617968</v>
      </c>
      <c r="AO515" s="101">
        <f>C515/AJ515</f>
        <v>1.0301940553367197</v>
      </c>
      <c r="AP515" s="101">
        <f>AJ515/E515</f>
        <v>1</v>
      </c>
      <c r="AQ515" s="103">
        <v>8837.17</v>
      </c>
      <c r="AR515" s="103">
        <v>6</v>
      </c>
      <c r="AS515" s="101">
        <f>AR515/H515</f>
        <v>9.6774193548387094E-2</v>
      </c>
      <c r="AT515" s="104">
        <f>IF(AS515&gt;0.25,0.25,AS515)</f>
        <v>9.6774193548387094E-2</v>
      </c>
      <c r="AU515" s="101">
        <f>AQ515/D515</f>
        <v>1.0370439476617968</v>
      </c>
      <c r="AV515" s="101">
        <f>C515/AQ515</f>
        <v>1.0301940553367197</v>
      </c>
      <c r="AW515" s="101">
        <f>AQ515/E515</f>
        <v>1</v>
      </c>
      <c r="AX515" s="103">
        <v>8837.17</v>
      </c>
      <c r="AY515" s="6">
        <v>2</v>
      </c>
      <c r="AZ515" s="101">
        <f>AY515/H515</f>
        <v>3.2258064516129031E-2</v>
      </c>
      <c r="BA515" s="104">
        <f>IF(AZ515&gt;0.1,0.1,AZ515)</f>
        <v>3.2258064516129031E-2</v>
      </c>
      <c r="BB515" s="101">
        <f>AX515/D515</f>
        <v>1.0370439476617968</v>
      </c>
      <c r="BC515" s="101">
        <f>C515/AX515</f>
        <v>1.0301940553367197</v>
      </c>
      <c r="BD515" s="101">
        <f>AX515/E515</f>
        <v>1</v>
      </c>
    </row>
    <row r="516" spans="1:56" x14ac:dyDescent="0.2">
      <c r="A516" s="6" t="s">
        <v>1699</v>
      </c>
      <c r="B516" s="100">
        <v>542</v>
      </c>
      <c r="C516" s="13">
        <v>10902</v>
      </c>
      <c r="D516" s="13">
        <v>10298</v>
      </c>
      <c r="E516" s="13">
        <v>10577</v>
      </c>
      <c r="F516" s="13">
        <f>IF(C516=E516,1,0)</f>
        <v>0</v>
      </c>
      <c r="G516" s="13">
        <v>16</v>
      </c>
      <c r="H516" s="6">
        <f>VLOOKUP(B516,NEW_TRAIN_TEST!$A$2:$D$980,4,0)</f>
        <v>95</v>
      </c>
      <c r="I516" s="6" t="str">
        <f>VLOOKUP(B516,NEW_TRAIN_TEST!$A$2:$E$980,5,0)</f>
        <v>random_lobster</v>
      </c>
      <c r="J516" s="101">
        <f>G516/H516</f>
        <v>0.16842105263157894</v>
      </c>
      <c r="K516" s="101">
        <f>IF(J516&gt;0.3,0.3,J516)</f>
        <v>0.16842105263157894</v>
      </c>
      <c r="L516" s="101">
        <f>E516/D516</f>
        <v>1.0270926393474462</v>
      </c>
      <c r="M516" s="101">
        <f>E516/C516</f>
        <v>0.97018895615483403</v>
      </c>
      <c r="N516" s="103">
        <v>10577</v>
      </c>
      <c r="O516" s="103">
        <v>0</v>
      </c>
      <c r="P516" s="104">
        <f>O516/H516</f>
        <v>0</v>
      </c>
      <c r="Q516" s="104">
        <f>IF(P516&gt;0.25,0.25,P516)</f>
        <v>0</v>
      </c>
      <c r="R516" s="101">
        <f>N516/D516</f>
        <v>1.0270926393474462</v>
      </c>
      <c r="S516" s="101">
        <f>N516/C516</f>
        <v>0.97018895615483403</v>
      </c>
      <c r="T516" s="101">
        <f>N516/E516</f>
        <v>1</v>
      </c>
      <c r="U516" s="103">
        <v>10577</v>
      </c>
      <c r="V516" s="103">
        <f>IF(W516&lt;O516,1,0)</f>
        <v>0</v>
      </c>
      <c r="W516" s="6">
        <v>1</v>
      </c>
      <c r="X516" s="101">
        <f>W516/H516</f>
        <v>1.0526315789473684E-2</v>
      </c>
      <c r="Y516" s="104">
        <f>IF(X516&gt;0.25,0.25,X516)</f>
        <v>1.0526315789473684E-2</v>
      </c>
      <c r="Z516" s="101">
        <f>U516/D516</f>
        <v>1.0270926393474462</v>
      </c>
      <c r="AA516" s="101">
        <f>U516/C516</f>
        <v>0.97018895615483403</v>
      </c>
      <c r="AB516" s="101">
        <f>U516/E516</f>
        <v>1</v>
      </c>
      <c r="AC516" s="103">
        <v>10577</v>
      </c>
      <c r="AD516" s="105">
        <v>1</v>
      </c>
      <c r="AE516" s="107">
        <f>AD516/H516</f>
        <v>1.0526315789473684E-2</v>
      </c>
      <c r="AF516" s="104">
        <f>IF(AE516&gt;0.3,0.3,AE516)</f>
        <v>1.0526315789473684E-2</v>
      </c>
      <c r="AG516" s="101">
        <f>AC516/D516</f>
        <v>1.0270926393474462</v>
      </c>
      <c r="AH516" s="101">
        <f>C516/AC516</f>
        <v>1.0307270492578235</v>
      </c>
      <c r="AI516" s="101">
        <f>AC516/E516</f>
        <v>1</v>
      </c>
      <c r="AJ516" s="103">
        <v>10577</v>
      </c>
      <c r="AK516" s="6">
        <v>1</v>
      </c>
      <c r="AL516" s="101">
        <f>AK516/H516</f>
        <v>1.0526315789473684E-2</v>
      </c>
      <c r="AM516" s="104">
        <f>IF(AL516&gt;0.3,0.3,AL516)</f>
        <v>1.0526315789473684E-2</v>
      </c>
      <c r="AN516" s="101">
        <f>AJ516/D516</f>
        <v>1.0270926393474462</v>
      </c>
      <c r="AO516" s="101">
        <f>C516/AJ516</f>
        <v>1.0307270492578235</v>
      </c>
      <c r="AP516" s="101">
        <f>AJ516/E516</f>
        <v>1</v>
      </c>
      <c r="AQ516" s="103">
        <v>10577</v>
      </c>
      <c r="AR516" s="103">
        <v>0</v>
      </c>
      <c r="AS516" s="101">
        <f>AR516/H516</f>
        <v>0</v>
      </c>
      <c r="AT516" s="104">
        <f>IF(AS516&gt;0.25,0.25,AS516)</f>
        <v>0</v>
      </c>
      <c r="AU516" s="101">
        <f>AQ516/D516</f>
        <v>1.0270926393474462</v>
      </c>
      <c r="AV516" s="101">
        <f>C516/AQ516</f>
        <v>1.0307270492578235</v>
      </c>
      <c r="AW516" s="101">
        <f>AQ516/E516</f>
        <v>1</v>
      </c>
      <c r="AX516" s="103">
        <v>10577</v>
      </c>
      <c r="AY516" s="6">
        <v>0</v>
      </c>
      <c r="AZ516" s="101">
        <f>AY516/H516</f>
        <v>0</v>
      </c>
      <c r="BA516" s="104">
        <f>IF(AZ516&gt;0.1,0.1,AZ516)</f>
        <v>0</v>
      </c>
      <c r="BB516" s="101">
        <f>AX516/D516</f>
        <v>1.0270926393474462</v>
      </c>
      <c r="BC516" s="101">
        <f>C516/AX516</f>
        <v>1.0307270492578235</v>
      </c>
      <c r="BD516" s="101">
        <f>AX516/E516</f>
        <v>1</v>
      </c>
    </row>
    <row r="517" spans="1:56" x14ac:dyDescent="0.2">
      <c r="A517" s="6" t="s">
        <v>1699</v>
      </c>
      <c r="B517" s="100">
        <v>543</v>
      </c>
      <c r="C517" s="13">
        <v>10049</v>
      </c>
      <c r="D517" s="13">
        <v>9741.5</v>
      </c>
      <c r="E517" s="13">
        <v>9863.5</v>
      </c>
      <c r="F517" s="13">
        <f>IF(C517=E517,1,0)</f>
        <v>0</v>
      </c>
      <c r="G517" s="13">
        <v>10</v>
      </c>
      <c r="H517" s="6">
        <f>VLOOKUP(B517,NEW_TRAIN_TEST!$A$2:$D$980,4,0)</f>
        <v>87</v>
      </c>
      <c r="I517" s="6" t="str">
        <f>VLOOKUP(B517,NEW_TRAIN_TEST!$A$2:$E$980,5,0)</f>
        <v>random_lobster</v>
      </c>
      <c r="J517" s="101">
        <f>G517/H517</f>
        <v>0.11494252873563218</v>
      </c>
      <c r="K517" s="101">
        <f>IF(J517&gt;0.3,0.3,J517)</f>
        <v>0.11494252873563218</v>
      </c>
      <c r="L517" s="101">
        <f>E517/D517</f>
        <v>1.0125237386439461</v>
      </c>
      <c r="M517" s="101">
        <f>E517/C517</f>
        <v>0.98154045178624738</v>
      </c>
      <c r="N517" s="103">
        <v>9863.5</v>
      </c>
      <c r="O517" s="103">
        <v>2</v>
      </c>
      <c r="P517" s="104">
        <f>O517/H517</f>
        <v>2.2988505747126436E-2</v>
      </c>
      <c r="Q517" s="104">
        <f>IF(P517&gt;0.25,0.25,P517)</f>
        <v>2.2988505747126436E-2</v>
      </c>
      <c r="R517" s="101">
        <f>N517/D517</f>
        <v>1.0125237386439461</v>
      </c>
      <c r="S517" s="101">
        <f>N517/C517</f>
        <v>0.98154045178624738</v>
      </c>
      <c r="T517" s="101">
        <f>N517/E517</f>
        <v>1</v>
      </c>
      <c r="U517" s="103">
        <v>9863.5</v>
      </c>
      <c r="V517" s="103">
        <f>IF(W517&lt;O517,1,0)</f>
        <v>0</v>
      </c>
      <c r="W517" s="6">
        <v>2</v>
      </c>
      <c r="X517" s="101">
        <f>W517/H517</f>
        <v>2.2988505747126436E-2</v>
      </c>
      <c r="Y517" s="104">
        <f>IF(X517&gt;0.25,0.25,X517)</f>
        <v>2.2988505747126436E-2</v>
      </c>
      <c r="Z517" s="101">
        <f>U517/D517</f>
        <v>1.0125237386439461</v>
      </c>
      <c r="AA517" s="101">
        <f>U517/C517</f>
        <v>0.98154045178624738</v>
      </c>
      <c r="AB517" s="101">
        <f>U517/E517</f>
        <v>1</v>
      </c>
      <c r="AC517" s="103">
        <v>9863.5</v>
      </c>
      <c r="AD517" s="105">
        <v>2</v>
      </c>
      <c r="AE517" s="107">
        <f>AD517/H517</f>
        <v>2.2988505747126436E-2</v>
      </c>
      <c r="AF517" s="104">
        <f>IF(AE517&gt;0.3,0.3,AE517)</f>
        <v>2.2988505747126436E-2</v>
      </c>
      <c r="AG517" s="101">
        <f>AC517/D517</f>
        <v>1.0125237386439461</v>
      </c>
      <c r="AH517" s="101">
        <f>C517/AC517</f>
        <v>1.0188067116135247</v>
      </c>
      <c r="AI517" s="101">
        <f>AC517/E517</f>
        <v>1</v>
      </c>
      <c r="AJ517" s="103">
        <v>9863.5</v>
      </c>
      <c r="AK517" s="6">
        <v>3</v>
      </c>
      <c r="AL517" s="101">
        <f>AK517/H517</f>
        <v>3.4482758620689655E-2</v>
      </c>
      <c r="AM517" s="104">
        <f>IF(AL517&gt;0.3,0.3,AL517)</f>
        <v>3.4482758620689655E-2</v>
      </c>
      <c r="AN517" s="101">
        <f>AJ517/D517</f>
        <v>1.0125237386439461</v>
      </c>
      <c r="AO517" s="101">
        <f>C517/AJ517</f>
        <v>1.0188067116135247</v>
      </c>
      <c r="AP517" s="101">
        <f>AJ517/E517</f>
        <v>1</v>
      </c>
      <c r="AQ517" s="103">
        <v>9863.5</v>
      </c>
      <c r="AR517" s="103">
        <v>2</v>
      </c>
      <c r="AS517" s="101">
        <f>AR517/H517</f>
        <v>2.2988505747126436E-2</v>
      </c>
      <c r="AT517" s="104">
        <f>IF(AS517&gt;0.25,0.25,AS517)</f>
        <v>2.2988505747126436E-2</v>
      </c>
      <c r="AU517" s="101">
        <f>AQ517/D517</f>
        <v>1.0125237386439461</v>
      </c>
      <c r="AV517" s="101">
        <f>C517/AQ517</f>
        <v>1.0188067116135247</v>
      </c>
      <c r="AW517" s="101">
        <f>AQ517/E517</f>
        <v>1</v>
      </c>
      <c r="AX517" s="103">
        <v>9863.5</v>
      </c>
      <c r="AY517" s="6">
        <v>1</v>
      </c>
      <c r="AZ517" s="101">
        <f>AY517/H517</f>
        <v>1.1494252873563218E-2</v>
      </c>
      <c r="BA517" s="104">
        <f>IF(AZ517&gt;0.1,0.1,AZ517)</f>
        <v>1.1494252873563218E-2</v>
      </c>
      <c r="BB517" s="101">
        <f>AX517/D517</f>
        <v>1.0125237386439461</v>
      </c>
      <c r="BC517" s="101">
        <f>C517/AX517</f>
        <v>1.0188067116135247</v>
      </c>
      <c r="BD517" s="101">
        <f>AX517/E517</f>
        <v>1</v>
      </c>
    </row>
    <row r="518" spans="1:56" x14ac:dyDescent="0.2">
      <c r="A518" s="6" t="s">
        <v>1699</v>
      </c>
      <c r="B518" s="100">
        <v>544</v>
      </c>
      <c r="C518" s="13">
        <v>8197</v>
      </c>
      <c r="D518" s="13">
        <v>7346.5</v>
      </c>
      <c r="E518" s="13">
        <v>7648</v>
      </c>
      <c r="F518" s="13">
        <f>IF(C518=E518,1,0)</f>
        <v>0</v>
      </c>
      <c r="G518" s="13">
        <v>6</v>
      </c>
      <c r="H518" s="6">
        <f>VLOOKUP(B518,NEW_TRAIN_TEST!$A$2:$D$980,4,0)</f>
        <v>56</v>
      </c>
      <c r="I518" s="6" t="str">
        <f>VLOOKUP(B518,NEW_TRAIN_TEST!$A$2:$E$980,5,0)</f>
        <v>random_lobster</v>
      </c>
      <c r="J518" s="101">
        <f>G518/H518</f>
        <v>0.10714285714285714</v>
      </c>
      <c r="K518" s="101">
        <f>IF(J518&gt;0.3,0.3,J518)</f>
        <v>0.10714285714285714</v>
      </c>
      <c r="L518" s="101">
        <f>E518/D518</f>
        <v>1.0410399509970734</v>
      </c>
      <c r="M518" s="101">
        <f>E518/C518</f>
        <v>0.93302427717457603</v>
      </c>
      <c r="N518" s="103">
        <v>7648</v>
      </c>
      <c r="O518" s="103">
        <v>0</v>
      </c>
      <c r="P518" s="104">
        <f>O518/H518</f>
        <v>0</v>
      </c>
      <c r="Q518" s="104">
        <f>IF(P518&gt;0.25,0.25,P518)</f>
        <v>0</v>
      </c>
      <c r="R518" s="101">
        <f>N518/D518</f>
        <v>1.0410399509970734</v>
      </c>
      <c r="S518" s="101">
        <f>N518/C518</f>
        <v>0.93302427717457603</v>
      </c>
      <c r="T518" s="101">
        <f>N518/E518</f>
        <v>1</v>
      </c>
      <c r="U518" s="103">
        <v>7648</v>
      </c>
      <c r="V518" s="103">
        <f>IF(W518&lt;O518,1,0)</f>
        <v>0</v>
      </c>
      <c r="W518" s="6">
        <v>0</v>
      </c>
      <c r="X518" s="101">
        <f>W518/H518</f>
        <v>0</v>
      </c>
      <c r="Y518" s="104">
        <f>IF(X518&gt;0.25,0.25,X518)</f>
        <v>0</v>
      </c>
      <c r="Z518" s="101">
        <f>U518/D518</f>
        <v>1.0410399509970734</v>
      </c>
      <c r="AA518" s="101">
        <f>U518/C518</f>
        <v>0.93302427717457603</v>
      </c>
      <c r="AB518" s="101">
        <f>U518/E518</f>
        <v>1</v>
      </c>
      <c r="AC518" s="103">
        <v>7648</v>
      </c>
      <c r="AD518" s="105">
        <v>0</v>
      </c>
      <c r="AE518" s="107">
        <f>AD518/H518</f>
        <v>0</v>
      </c>
      <c r="AF518" s="104">
        <f>IF(AE518&gt;0.3,0.3,AE518)</f>
        <v>0</v>
      </c>
      <c r="AG518" s="101">
        <f>AC518/D518</f>
        <v>1.0410399509970734</v>
      </c>
      <c r="AH518" s="101">
        <f>C518/AC518</f>
        <v>1.0717834728033473</v>
      </c>
      <c r="AI518" s="101">
        <f>AC518/E518</f>
        <v>1</v>
      </c>
      <c r="AJ518" s="103">
        <v>7648</v>
      </c>
      <c r="AK518" s="6">
        <v>0</v>
      </c>
      <c r="AL518" s="101">
        <f>AK518/H518</f>
        <v>0</v>
      </c>
      <c r="AM518" s="104">
        <f>IF(AL518&gt;0.3,0.3,AL518)</f>
        <v>0</v>
      </c>
      <c r="AN518" s="101">
        <f>AJ518/D518</f>
        <v>1.0410399509970734</v>
      </c>
      <c r="AO518" s="101">
        <f>C518/AJ518</f>
        <v>1.0717834728033473</v>
      </c>
      <c r="AP518" s="101">
        <f>AJ518/E518</f>
        <v>1</v>
      </c>
      <c r="AQ518" s="103">
        <v>7648</v>
      </c>
      <c r="AR518" s="103">
        <v>0</v>
      </c>
      <c r="AS518" s="101">
        <f>AR518/H518</f>
        <v>0</v>
      </c>
      <c r="AT518" s="104">
        <f>IF(AS518&gt;0.25,0.25,AS518)</f>
        <v>0</v>
      </c>
      <c r="AU518" s="101">
        <f>AQ518/D518</f>
        <v>1.0410399509970734</v>
      </c>
      <c r="AV518" s="101">
        <f>C518/AQ518</f>
        <v>1.0717834728033473</v>
      </c>
      <c r="AW518" s="101">
        <f>AQ518/E518</f>
        <v>1</v>
      </c>
      <c r="AX518" s="103">
        <v>7648</v>
      </c>
      <c r="AY518" s="6">
        <v>2</v>
      </c>
      <c r="AZ518" s="101">
        <f>AY518/H518</f>
        <v>3.5714285714285712E-2</v>
      </c>
      <c r="BA518" s="104">
        <f>IF(AZ518&gt;0.1,0.1,AZ518)</f>
        <v>3.5714285714285712E-2</v>
      </c>
      <c r="BB518" s="101">
        <f>AX518/D518</f>
        <v>1.0410399509970734</v>
      </c>
      <c r="BC518" s="101">
        <f>C518/AX518</f>
        <v>1.0717834728033473</v>
      </c>
      <c r="BD518" s="101">
        <f>AX518/E518</f>
        <v>1</v>
      </c>
    </row>
    <row r="519" spans="1:56" x14ac:dyDescent="0.2">
      <c r="A519" s="6" t="s">
        <v>1699</v>
      </c>
      <c r="B519" s="100">
        <v>545</v>
      </c>
      <c r="C519" s="13">
        <v>10440</v>
      </c>
      <c r="D519" s="13">
        <v>9552.5</v>
      </c>
      <c r="E519" s="13">
        <v>9811</v>
      </c>
      <c r="F519" s="13">
        <f>IF(C519=E519,1,0)</f>
        <v>0</v>
      </c>
      <c r="G519" s="13">
        <v>13</v>
      </c>
      <c r="H519" s="6">
        <f>VLOOKUP(B519,NEW_TRAIN_TEST!$A$2:$D$980,4,0)</f>
        <v>92</v>
      </c>
      <c r="I519" s="6" t="str">
        <f>VLOOKUP(B519,NEW_TRAIN_TEST!$A$2:$E$980,5,0)</f>
        <v>random_lobster</v>
      </c>
      <c r="J519" s="101">
        <f>G519/H519</f>
        <v>0.14130434782608695</v>
      </c>
      <c r="K519" s="101">
        <f>IF(J519&gt;0.3,0.3,J519)</f>
        <v>0.14130434782608695</v>
      </c>
      <c r="L519" s="101">
        <f>E519/D519</f>
        <v>1.0270609788013609</v>
      </c>
      <c r="M519" s="101">
        <f>E519/C519</f>
        <v>0.9397509578544061</v>
      </c>
      <c r="N519" s="103">
        <v>9811</v>
      </c>
      <c r="O519" s="103">
        <v>2</v>
      </c>
      <c r="P519" s="104">
        <f>O519/H519</f>
        <v>2.1739130434782608E-2</v>
      </c>
      <c r="Q519" s="104">
        <f>IF(P519&gt;0.25,0.25,P519)</f>
        <v>2.1739130434782608E-2</v>
      </c>
      <c r="R519" s="101">
        <f>N519/D519</f>
        <v>1.0270609788013609</v>
      </c>
      <c r="S519" s="101">
        <f>N519/C519</f>
        <v>0.9397509578544061</v>
      </c>
      <c r="T519" s="101">
        <f>N519/E519</f>
        <v>1</v>
      </c>
      <c r="U519" s="103">
        <v>9811</v>
      </c>
      <c r="V519" s="103">
        <f>IF(W519&lt;O519,1,0)</f>
        <v>0</v>
      </c>
      <c r="W519" s="6">
        <v>2</v>
      </c>
      <c r="X519" s="101">
        <f>W519/H519</f>
        <v>2.1739130434782608E-2</v>
      </c>
      <c r="Y519" s="104">
        <f>IF(X519&gt;0.25,0.25,X519)</f>
        <v>2.1739130434782608E-2</v>
      </c>
      <c r="Z519" s="101">
        <f>U519/D519</f>
        <v>1.0270609788013609</v>
      </c>
      <c r="AA519" s="101">
        <f>U519/C519</f>
        <v>0.9397509578544061</v>
      </c>
      <c r="AB519" s="101">
        <f>U519/E519</f>
        <v>1</v>
      </c>
      <c r="AC519" s="103">
        <v>9811</v>
      </c>
      <c r="AD519" s="105">
        <v>2</v>
      </c>
      <c r="AE519" s="107">
        <f>AD519/H519</f>
        <v>2.1739130434782608E-2</v>
      </c>
      <c r="AF519" s="104">
        <f>IF(AE519&gt;0.3,0.3,AE519)</f>
        <v>2.1739130434782608E-2</v>
      </c>
      <c r="AG519" s="101">
        <f>AC519/D519</f>
        <v>1.0270609788013609</v>
      </c>
      <c r="AH519" s="101">
        <f>C519/AC519</f>
        <v>1.0641117113444094</v>
      </c>
      <c r="AI519" s="101">
        <f>AC519/E519</f>
        <v>1</v>
      </c>
      <c r="AJ519" s="103">
        <v>9811</v>
      </c>
      <c r="AK519" s="6">
        <v>2</v>
      </c>
      <c r="AL519" s="101">
        <f>AK519/H519</f>
        <v>2.1739130434782608E-2</v>
      </c>
      <c r="AM519" s="104">
        <f>IF(AL519&gt;0.3,0.3,AL519)</f>
        <v>2.1739130434782608E-2</v>
      </c>
      <c r="AN519" s="101">
        <f>AJ519/D519</f>
        <v>1.0270609788013609</v>
      </c>
      <c r="AO519" s="101">
        <f>C519/AJ519</f>
        <v>1.0641117113444094</v>
      </c>
      <c r="AP519" s="101">
        <f>AJ519/E519</f>
        <v>1</v>
      </c>
      <c r="AQ519" s="103">
        <v>9811</v>
      </c>
      <c r="AR519" s="103">
        <v>2</v>
      </c>
      <c r="AS519" s="101">
        <f>AR519/H519</f>
        <v>2.1739130434782608E-2</v>
      </c>
      <c r="AT519" s="104">
        <f>IF(AS519&gt;0.25,0.25,AS519)</f>
        <v>2.1739130434782608E-2</v>
      </c>
      <c r="AU519" s="101">
        <f>AQ519/D519</f>
        <v>1.0270609788013609</v>
      </c>
      <c r="AV519" s="101">
        <f>C519/AQ519</f>
        <v>1.0641117113444094</v>
      </c>
      <c r="AW519" s="101">
        <f>AQ519/E519</f>
        <v>1</v>
      </c>
      <c r="AX519" s="103">
        <v>9811</v>
      </c>
      <c r="AY519" s="6">
        <v>0</v>
      </c>
      <c r="AZ519" s="101">
        <f>AY519/H519</f>
        <v>0</v>
      </c>
      <c r="BA519" s="104">
        <f>IF(AZ519&gt;0.1,0.1,AZ519)</f>
        <v>0</v>
      </c>
      <c r="BB519" s="101">
        <f>AX519/D519</f>
        <v>1.0270609788013609</v>
      </c>
      <c r="BC519" s="101">
        <f>C519/AX519</f>
        <v>1.0641117113444094</v>
      </c>
      <c r="BD519" s="101">
        <f>AX519/E519</f>
        <v>1</v>
      </c>
    </row>
    <row r="520" spans="1:56" x14ac:dyDescent="0.2">
      <c r="A520" s="6" t="s">
        <v>1699</v>
      </c>
      <c r="B520" s="100">
        <v>546</v>
      </c>
      <c r="C520" s="13">
        <v>9998</v>
      </c>
      <c r="D520" s="13">
        <v>9692.5</v>
      </c>
      <c r="E520" s="13">
        <v>9809</v>
      </c>
      <c r="F520" s="13">
        <f>IF(C520=E520,1,0)</f>
        <v>0</v>
      </c>
      <c r="G520" s="13">
        <v>11</v>
      </c>
      <c r="H520" s="6">
        <f>VLOOKUP(B520,NEW_TRAIN_TEST!$A$2:$D$980,4,0)</f>
        <v>109</v>
      </c>
      <c r="I520" s="6" t="str">
        <f>VLOOKUP(B520,NEW_TRAIN_TEST!$A$2:$E$980,5,0)</f>
        <v>random_lobster</v>
      </c>
      <c r="J520" s="101">
        <f>G520/H520</f>
        <v>0.10091743119266056</v>
      </c>
      <c r="K520" s="101">
        <f>IF(J520&gt;0.3,0.3,J520)</f>
        <v>0.10091743119266056</v>
      </c>
      <c r="L520" s="101">
        <f>E520/D520</f>
        <v>1.0120196027856589</v>
      </c>
      <c r="M520" s="101">
        <f>E520/C520</f>
        <v>0.98109621924384882</v>
      </c>
      <c r="N520" s="103">
        <v>9809</v>
      </c>
      <c r="O520" s="103">
        <v>2</v>
      </c>
      <c r="P520" s="104">
        <f>O520/H520</f>
        <v>1.834862385321101E-2</v>
      </c>
      <c r="Q520" s="104">
        <f>IF(P520&gt;0.25,0.25,P520)</f>
        <v>1.834862385321101E-2</v>
      </c>
      <c r="R520" s="101">
        <f>N520/D520</f>
        <v>1.0120196027856589</v>
      </c>
      <c r="S520" s="101">
        <f>N520/C520</f>
        <v>0.98109621924384882</v>
      </c>
      <c r="T520" s="101">
        <f>N520/E520</f>
        <v>1</v>
      </c>
      <c r="U520" s="103">
        <v>9809</v>
      </c>
      <c r="V520" s="103">
        <f>IF(W520&lt;O520,1,0)</f>
        <v>0</v>
      </c>
      <c r="W520" s="6">
        <v>3</v>
      </c>
      <c r="X520" s="101">
        <f>W520/H520</f>
        <v>2.7522935779816515E-2</v>
      </c>
      <c r="Y520" s="104">
        <f>IF(X520&gt;0.25,0.25,X520)</f>
        <v>2.7522935779816515E-2</v>
      </c>
      <c r="Z520" s="101">
        <f>U520/D520</f>
        <v>1.0120196027856589</v>
      </c>
      <c r="AA520" s="101">
        <f>U520/C520</f>
        <v>0.98109621924384882</v>
      </c>
      <c r="AB520" s="101">
        <f>U520/E520</f>
        <v>1</v>
      </c>
      <c r="AC520" s="103">
        <v>9809</v>
      </c>
      <c r="AD520" s="105">
        <v>4</v>
      </c>
      <c r="AE520" s="107">
        <f>AD520/H520</f>
        <v>3.669724770642202E-2</v>
      </c>
      <c r="AF520" s="104">
        <f>IF(AE520&gt;0.3,0.3,AE520)</f>
        <v>3.669724770642202E-2</v>
      </c>
      <c r="AG520" s="101">
        <f>AC520/D520</f>
        <v>1.0120196027856589</v>
      </c>
      <c r="AH520" s="101">
        <f>C520/AC520</f>
        <v>1.0192680191660719</v>
      </c>
      <c r="AI520" s="101">
        <f>AC520/E520</f>
        <v>1</v>
      </c>
      <c r="AJ520" s="103">
        <v>9809</v>
      </c>
      <c r="AK520" s="6">
        <v>4</v>
      </c>
      <c r="AL520" s="101">
        <f>AK520/H520</f>
        <v>3.669724770642202E-2</v>
      </c>
      <c r="AM520" s="104">
        <f>IF(AL520&gt;0.3,0.3,AL520)</f>
        <v>3.669724770642202E-2</v>
      </c>
      <c r="AN520" s="101">
        <f>AJ520/D520</f>
        <v>1.0120196027856589</v>
      </c>
      <c r="AO520" s="101">
        <f>C520/AJ520</f>
        <v>1.0192680191660719</v>
      </c>
      <c r="AP520" s="101">
        <f>AJ520/E520</f>
        <v>1</v>
      </c>
      <c r="AQ520" s="103">
        <v>9809</v>
      </c>
      <c r="AR520" s="103">
        <v>2</v>
      </c>
      <c r="AS520" s="101">
        <f>AR520/H520</f>
        <v>1.834862385321101E-2</v>
      </c>
      <c r="AT520" s="104">
        <f>IF(AS520&gt;0.25,0.25,AS520)</f>
        <v>1.834862385321101E-2</v>
      </c>
      <c r="AU520" s="101">
        <f>AQ520/D520</f>
        <v>1.0120196027856589</v>
      </c>
      <c r="AV520" s="101">
        <f>C520/AQ520</f>
        <v>1.0192680191660719</v>
      </c>
      <c r="AW520" s="101">
        <f>AQ520/E520</f>
        <v>1</v>
      </c>
      <c r="AX520" s="103">
        <v>9809</v>
      </c>
      <c r="AY520" s="6">
        <v>1</v>
      </c>
      <c r="AZ520" s="101">
        <f>AY520/H520</f>
        <v>9.1743119266055051E-3</v>
      </c>
      <c r="BA520" s="104">
        <f>IF(AZ520&gt;0.1,0.1,AZ520)</f>
        <v>9.1743119266055051E-3</v>
      </c>
      <c r="BB520" s="101">
        <f>AX520/D520</f>
        <v>1.0120196027856589</v>
      </c>
      <c r="BC520" s="101">
        <f>C520/AX520</f>
        <v>1.0192680191660719</v>
      </c>
      <c r="BD520" s="101">
        <f>AX520/E520</f>
        <v>1</v>
      </c>
    </row>
    <row r="521" spans="1:56" x14ac:dyDescent="0.2">
      <c r="A521" s="6" t="s">
        <v>1699</v>
      </c>
      <c r="B521" s="100">
        <v>547</v>
      </c>
      <c r="C521" s="13">
        <v>8884</v>
      </c>
      <c r="D521" s="13">
        <v>8273.5</v>
      </c>
      <c r="E521" s="13">
        <v>8455.5</v>
      </c>
      <c r="F521" s="13">
        <f>IF(C521=E521,1,0)</f>
        <v>0</v>
      </c>
      <c r="G521" s="13">
        <v>9</v>
      </c>
      <c r="H521" s="6">
        <f>VLOOKUP(B521,NEW_TRAIN_TEST!$A$2:$D$980,4,0)</f>
        <v>58</v>
      </c>
      <c r="I521" s="6" t="str">
        <f>VLOOKUP(B521,NEW_TRAIN_TEST!$A$2:$E$980,5,0)</f>
        <v>random_lobster</v>
      </c>
      <c r="J521" s="101">
        <f>G521/H521</f>
        <v>0.15517241379310345</v>
      </c>
      <c r="K521" s="101">
        <f>IF(J521&gt;0.3,0.3,J521)</f>
        <v>0.15517241379310345</v>
      </c>
      <c r="L521" s="101">
        <f>E521/D521</f>
        <v>1.0219979452468726</v>
      </c>
      <c r="M521" s="101">
        <f>E521/C521</f>
        <v>0.95176722197208463</v>
      </c>
      <c r="N521" s="103">
        <v>8455.5</v>
      </c>
      <c r="O521" s="103">
        <v>1</v>
      </c>
      <c r="P521" s="104">
        <f>O521/H521</f>
        <v>1.7241379310344827E-2</v>
      </c>
      <c r="Q521" s="104">
        <f>IF(P521&gt;0.25,0.25,P521)</f>
        <v>1.7241379310344827E-2</v>
      </c>
      <c r="R521" s="101">
        <f>N521/D521</f>
        <v>1.0219979452468726</v>
      </c>
      <c r="S521" s="101">
        <f>N521/C521</f>
        <v>0.95176722197208463</v>
      </c>
      <c r="T521" s="101">
        <f>N521/E521</f>
        <v>1</v>
      </c>
      <c r="U521" s="103">
        <v>8455.5</v>
      </c>
      <c r="V521" s="103">
        <f>IF(W521&lt;O521,1,0)</f>
        <v>0</v>
      </c>
      <c r="W521" s="6">
        <v>1</v>
      </c>
      <c r="X521" s="101">
        <f>W521/H521</f>
        <v>1.7241379310344827E-2</v>
      </c>
      <c r="Y521" s="104">
        <f>IF(X521&gt;0.25,0.25,X521)</f>
        <v>1.7241379310344827E-2</v>
      </c>
      <c r="Z521" s="101">
        <f>U521/D521</f>
        <v>1.0219979452468726</v>
      </c>
      <c r="AA521" s="101">
        <f>U521/C521</f>
        <v>0.95176722197208463</v>
      </c>
      <c r="AB521" s="101">
        <f>U521/E521</f>
        <v>1</v>
      </c>
      <c r="AC521" s="103">
        <v>8455.5</v>
      </c>
      <c r="AD521" s="105">
        <v>1</v>
      </c>
      <c r="AE521" s="107">
        <f>AD521/H521</f>
        <v>1.7241379310344827E-2</v>
      </c>
      <c r="AF521" s="104">
        <f>IF(AE521&gt;0.3,0.3,AE521)</f>
        <v>1.7241379310344827E-2</v>
      </c>
      <c r="AG521" s="101">
        <f>AC521/D521</f>
        <v>1.0219979452468726</v>
      </c>
      <c r="AH521" s="101">
        <f>C521/AC521</f>
        <v>1.0506770740937852</v>
      </c>
      <c r="AI521" s="101">
        <f>AC521/E521</f>
        <v>1</v>
      </c>
      <c r="AJ521" s="103">
        <v>8455.5</v>
      </c>
      <c r="AK521" s="6">
        <v>1</v>
      </c>
      <c r="AL521" s="101">
        <f>AK521/H521</f>
        <v>1.7241379310344827E-2</v>
      </c>
      <c r="AM521" s="104">
        <f>IF(AL521&gt;0.3,0.3,AL521)</f>
        <v>1.7241379310344827E-2</v>
      </c>
      <c r="AN521" s="101">
        <f>AJ521/D521</f>
        <v>1.0219979452468726</v>
      </c>
      <c r="AO521" s="101">
        <f>C521/AJ521</f>
        <v>1.0506770740937852</v>
      </c>
      <c r="AP521" s="101">
        <f>AJ521/E521</f>
        <v>1</v>
      </c>
      <c r="AQ521" s="103">
        <v>8455.5</v>
      </c>
      <c r="AR521" s="103">
        <v>2</v>
      </c>
      <c r="AS521" s="101">
        <f>AR521/H521</f>
        <v>3.4482758620689655E-2</v>
      </c>
      <c r="AT521" s="104">
        <f>IF(AS521&gt;0.25,0.25,AS521)</f>
        <v>3.4482758620689655E-2</v>
      </c>
      <c r="AU521" s="101">
        <f>AQ521/D521</f>
        <v>1.0219979452468726</v>
      </c>
      <c r="AV521" s="101">
        <f>C521/AQ521</f>
        <v>1.0506770740937852</v>
      </c>
      <c r="AW521" s="101">
        <f>AQ521/E521</f>
        <v>1</v>
      </c>
      <c r="AX521" s="103">
        <v>8455.5</v>
      </c>
      <c r="AY521" s="6">
        <v>1</v>
      </c>
      <c r="AZ521" s="101">
        <f>AY521/H521</f>
        <v>1.7241379310344827E-2</v>
      </c>
      <c r="BA521" s="104">
        <f>IF(AZ521&gt;0.1,0.1,AZ521)</f>
        <v>1.7241379310344827E-2</v>
      </c>
      <c r="BB521" s="101">
        <f>AX521/D521</f>
        <v>1.0219979452468726</v>
      </c>
      <c r="BC521" s="101">
        <f>C521/AX521</f>
        <v>1.0506770740937852</v>
      </c>
      <c r="BD521" s="101">
        <f>AX521/E521</f>
        <v>1</v>
      </c>
    </row>
    <row r="522" spans="1:56" x14ac:dyDescent="0.2">
      <c r="A522" s="6" t="s">
        <v>1431</v>
      </c>
      <c r="B522" s="100">
        <v>548</v>
      </c>
      <c r="C522" s="13">
        <v>2933</v>
      </c>
      <c r="D522" s="13">
        <v>2063</v>
      </c>
      <c r="E522" s="13">
        <v>2183.5</v>
      </c>
      <c r="F522" s="13">
        <f>IF(C522=E522,1,0)</f>
        <v>0</v>
      </c>
      <c r="G522" s="13">
        <v>6</v>
      </c>
      <c r="H522" s="6">
        <f>VLOOKUP(B522,NEW_TRAIN_TEST!$A$2:$D$980,4,0)</f>
        <v>51</v>
      </c>
      <c r="I522" s="6" t="str">
        <f>VLOOKUP(B522,NEW_TRAIN_TEST!$A$2:$E$980,5,0)</f>
        <v>lollipop</v>
      </c>
      <c r="J522" s="101">
        <f>G522/H522</f>
        <v>0.11764705882352941</v>
      </c>
      <c r="K522" s="101">
        <f>IF(J522&gt;0.3,0.3,J522)</f>
        <v>0.11764705882352941</v>
      </c>
      <c r="L522" s="101">
        <f>E522/D522</f>
        <v>1.0584100824042657</v>
      </c>
      <c r="M522" s="101">
        <f>E522/C522</f>
        <v>0.74445959768155467</v>
      </c>
      <c r="N522" s="103">
        <v>2183.5</v>
      </c>
      <c r="O522" s="103">
        <v>1</v>
      </c>
      <c r="P522" s="104">
        <f>O522/H522</f>
        <v>1.9607843137254902E-2</v>
      </c>
      <c r="Q522" s="104">
        <f>IF(P522&gt;0.25,0.25,P522)</f>
        <v>1.9607843137254902E-2</v>
      </c>
      <c r="R522" s="101">
        <f>N522/D522</f>
        <v>1.0584100824042657</v>
      </c>
      <c r="S522" s="101">
        <f>N522/C522</f>
        <v>0.74445959768155467</v>
      </c>
      <c r="T522" s="101">
        <f>N522/E522</f>
        <v>1</v>
      </c>
      <c r="U522" s="103">
        <v>2183.5</v>
      </c>
      <c r="V522" s="103">
        <f>IF(W522&lt;O522,1,0)</f>
        <v>0</v>
      </c>
      <c r="W522" s="6">
        <v>2</v>
      </c>
      <c r="X522" s="101">
        <f>W522/H522</f>
        <v>3.9215686274509803E-2</v>
      </c>
      <c r="Y522" s="104">
        <f>IF(X522&gt;0.25,0.25,X522)</f>
        <v>3.9215686274509803E-2</v>
      </c>
      <c r="Z522" s="101">
        <f>U522/D522</f>
        <v>1.0584100824042657</v>
      </c>
      <c r="AA522" s="101">
        <f>U522/C522</f>
        <v>0.74445959768155467</v>
      </c>
      <c r="AB522" s="101">
        <f>U522/E522</f>
        <v>1</v>
      </c>
      <c r="AC522" s="103">
        <v>2183.5</v>
      </c>
      <c r="AD522" s="105">
        <v>2</v>
      </c>
      <c r="AE522" s="107">
        <f>AD522/H522</f>
        <v>3.9215686274509803E-2</v>
      </c>
      <c r="AF522" s="104">
        <f>IF(AE522&gt;0.3,0.3,AE522)</f>
        <v>3.9215686274509803E-2</v>
      </c>
      <c r="AG522" s="101">
        <f>AC522/D522</f>
        <v>1.0584100824042657</v>
      </c>
      <c r="AH522" s="101">
        <f>C522/AC522</f>
        <v>1.3432562399816808</v>
      </c>
      <c r="AI522" s="101">
        <f>AC522/E522</f>
        <v>1</v>
      </c>
      <c r="AJ522" s="103">
        <v>2183.5</v>
      </c>
      <c r="AK522" s="6">
        <v>2</v>
      </c>
      <c r="AL522" s="101">
        <f>AK522/H522</f>
        <v>3.9215686274509803E-2</v>
      </c>
      <c r="AM522" s="104">
        <f>IF(AL522&gt;0.3,0.3,AL522)</f>
        <v>3.9215686274509803E-2</v>
      </c>
      <c r="AN522" s="101">
        <f>AJ522/D522</f>
        <v>1.0584100824042657</v>
      </c>
      <c r="AO522" s="101">
        <f>C522/AJ522</f>
        <v>1.3432562399816808</v>
      </c>
      <c r="AP522" s="101">
        <f>AJ522/E522</f>
        <v>1</v>
      </c>
      <c r="AQ522" s="103">
        <v>2183.5</v>
      </c>
      <c r="AR522" s="103">
        <v>2</v>
      </c>
      <c r="AS522" s="101">
        <f>AR522/H522</f>
        <v>3.9215686274509803E-2</v>
      </c>
      <c r="AT522" s="104">
        <f>IF(AS522&gt;0.25,0.25,AS522)</f>
        <v>3.9215686274509803E-2</v>
      </c>
      <c r="AU522" s="101">
        <f>AQ522/D522</f>
        <v>1.0584100824042657</v>
      </c>
      <c r="AV522" s="101">
        <f>C522/AQ522</f>
        <v>1.3432562399816808</v>
      </c>
      <c r="AW522" s="101">
        <f>AQ522/E522</f>
        <v>1</v>
      </c>
      <c r="AX522" s="103">
        <v>2183.5</v>
      </c>
      <c r="AY522" s="6">
        <v>1</v>
      </c>
      <c r="AZ522" s="101">
        <f>AY522/H522</f>
        <v>1.9607843137254902E-2</v>
      </c>
      <c r="BA522" s="104">
        <f>IF(AZ522&gt;0.1,0.1,AZ522)</f>
        <v>1.9607843137254902E-2</v>
      </c>
      <c r="BB522" s="101">
        <f>AX522/D522</f>
        <v>1.0584100824042657</v>
      </c>
      <c r="BC522" s="101">
        <f>C522/AX522</f>
        <v>1.3432562399816808</v>
      </c>
      <c r="BD522" s="101">
        <f>AX522/E522</f>
        <v>1</v>
      </c>
    </row>
    <row r="523" spans="1:56" x14ac:dyDescent="0.2">
      <c r="A523" s="6" t="s">
        <v>1431</v>
      </c>
      <c r="B523" s="100">
        <v>549</v>
      </c>
      <c r="C523" s="13">
        <v>3030</v>
      </c>
      <c r="D523" s="13">
        <v>2097</v>
      </c>
      <c r="E523" s="13">
        <v>2265</v>
      </c>
      <c r="F523" s="13">
        <f>IF(C523=E523,1,0)</f>
        <v>0</v>
      </c>
      <c r="G523" s="13">
        <v>3</v>
      </c>
      <c r="H523" s="6">
        <f>VLOOKUP(B523,NEW_TRAIN_TEST!$A$2:$D$980,4,0)</f>
        <v>39</v>
      </c>
      <c r="I523" s="6" t="str">
        <f>VLOOKUP(B523,NEW_TRAIN_TEST!$A$2:$E$980,5,0)</f>
        <v>lollipop</v>
      </c>
      <c r="J523" s="101">
        <f>G523/H523</f>
        <v>7.6923076923076927E-2</v>
      </c>
      <c r="K523" s="101">
        <f>IF(J523&gt;0.3,0.3,J523)</f>
        <v>7.6923076923076927E-2</v>
      </c>
      <c r="L523" s="101">
        <f>E523/D523</f>
        <v>1.0801144492131616</v>
      </c>
      <c r="M523" s="101">
        <f>E523/C523</f>
        <v>0.74752475247524752</v>
      </c>
      <c r="N523" s="103">
        <v>2265</v>
      </c>
      <c r="O523" s="103">
        <v>1</v>
      </c>
      <c r="P523" s="104">
        <f>O523/H523</f>
        <v>2.564102564102564E-2</v>
      </c>
      <c r="Q523" s="104">
        <f>IF(P523&gt;0.25,0.25,P523)</f>
        <v>2.564102564102564E-2</v>
      </c>
      <c r="R523" s="101">
        <f>N523/D523</f>
        <v>1.0801144492131616</v>
      </c>
      <c r="S523" s="101">
        <f>N523/C523</f>
        <v>0.74752475247524752</v>
      </c>
      <c r="T523" s="101">
        <f>N523/E523</f>
        <v>1</v>
      </c>
      <c r="U523" s="103">
        <v>2265</v>
      </c>
      <c r="V523" s="103">
        <f>IF(W523&lt;O523,1,0)</f>
        <v>0</v>
      </c>
      <c r="W523" s="6">
        <v>1</v>
      </c>
      <c r="X523" s="101">
        <f>W523/H523</f>
        <v>2.564102564102564E-2</v>
      </c>
      <c r="Y523" s="104">
        <f>IF(X523&gt;0.25,0.25,X523)</f>
        <v>2.564102564102564E-2</v>
      </c>
      <c r="Z523" s="101">
        <f>U523/D523</f>
        <v>1.0801144492131616</v>
      </c>
      <c r="AA523" s="101">
        <f>U523/C523</f>
        <v>0.74752475247524752</v>
      </c>
      <c r="AB523" s="101">
        <f>U523/E523</f>
        <v>1</v>
      </c>
      <c r="AC523" s="103">
        <v>2265</v>
      </c>
      <c r="AD523" s="105">
        <v>1</v>
      </c>
      <c r="AE523" s="107">
        <f>AD523/H523</f>
        <v>2.564102564102564E-2</v>
      </c>
      <c r="AF523" s="104">
        <f>IF(AE523&gt;0.3,0.3,AE523)</f>
        <v>2.564102564102564E-2</v>
      </c>
      <c r="AG523" s="101">
        <f>AC523/D523</f>
        <v>1.0801144492131616</v>
      </c>
      <c r="AH523" s="101">
        <f>C523/AC523</f>
        <v>1.3377483443708609</v>
      </c>
      <c r="AI523" s="101">
        <f>AC523/E523</f>
        <v>1</v>
      </c>
      <c r="AJ523" s="103">
        <v>2265</v>
      </c>
      <c r="AK523" s="6">
        <v>1</v>
      </c>
      <c r="AL523" s="101">
        <f>AK523/H523</f>
        <v>2.564102564102564E-2</v>
      </c>
      <c r="AM523" s="104">
        <f>IF(AL523&gt;0.3,0.3,AL523)</f>
        <v>2.564102564102564E-2</v>
      </c>
      <c r="AN523" s="101">
        <f>AJ523/D523</f>
        <v>1.0801144492131616</v>
      </c>
      <c r="AO523" s="101">
        <f>C523/AJ523</f>
        <v>1.3377483443708609</v>
      </c>
      <c r="AP523" s="101">
        <f>AJ523/E523</f>
        <v>1</v>
      </c>
      <c r="AQ523" s="103">
        <v>2265</v>
      </c>
      <c r="AR523" s="103">
        <v>2</v>
      </c>
      <c r="AS523" s="101">
        <f>AR523/H523</f>
        <v>5.128205128205128E-2</v>
      </c>
      <c r="AT523" s="104">
        <f>IF(AS523&gt;0.25,0.25,AS523)</f>
        <v>5.128205128205128E-2</v>
      </c>
      <c r="AU523" s="101">
        <f>AQ523/D523</f>
        <v>1.0801144492131616</v>
      </c>
      <c r="AV523" s="101">
        <f>C523/AQ523</f>
        <v>1.3377483443708609</v>
      </c>
      <c r="AW523" s="101">
        <f>AQ523/E523</f>
        <v>1</v>
      </c>
      <c r="AX523" s="103">
        <v>2265</v>
      </c>
      <c r="AY523" s="6">
        <v>2</v>
      </c>
      <c r="AZ523" s="101">
        <f>AY523/H523</f>
        <v>5.128205128205128E-2</v>
      </c>
      <c r="BA523" s="104">
        <f>IF(AZ523&gt;0.1,0.1,AZ523)</f>
        <v>5.128205128205128E-2</v>
      </c>
      <c r="BB523" s="101">
        <f>AX523/D523</f>
        <v>1.0801144492131616</v>
      </c>
      <c r="BC523" s="101">
        <f>C523/AX523</f>
        <v>1.3377483443708609</v>
      </c>
      <c r="BD523" s="101">
        <f>AX523/E523</f>
        <v>1</v>
      </c>
    </row>
    <row r="524" spans="1:56" x14ac:dyDescent="0.2">
      <c r="A524" s="6" t="s">
        <v>1431</v>
      </c>
      <c r="B524" s="100">
        <v>550</v>
      </c>
      <c r="C524" s="13">
        <v>3508</v>
      </c>
      <c r="D524" s="13">
        <v>2481.5</v>
      </c>
      <c r="E524" s="13">
        <v>2553</v>
      </c>
      <c r="F524" s="13">
        <f>IF(C524=E524,1,0)</f>
        <v>0</v>
      </c>
      <c r="G524" s="13">
        <v>3</v>
      </c>
      <c r="H524" s="6">
        <f>VLOOKUP(B524,NEW_TRAIN_TEST!$A$2:$D$980,4,0)</f>
        <v>58</v>
      </c>
      <c r="I524" s="6" t="str">
        <f>VLOOKUP(B524,NEW_TRAIN_TEST!$A$2:$E$980,5,0)</f>
        <v>lollipop</v>
      </c>
      <c r="J524" s="101">
        <f>G524/H524</f>
        <v>5.1724137931034482E-2</v>
      </c>
      <c r="K524" s="101">
        <f>IF(J524&gt;0.3,0.3,J524)</f>
        <v>5.1724137931034482E-2</v>
      </c>
      <c r="L524" s="101">
        <f>E524/D524</f>
        <v>1.0288132178118075</v>
      </c>
      <c r="M524" s="101">
        <f>E524/C524</f>
        <v>0.72776510832383123</v>
      </c>
      <c r="N524" s="103">
        <v>2553</v>
      </c>
      <c r="O524" s="103">
        <v>1</v>
      </c>
      <c r="P524" s="104">
        <f>O524/H524</f>
        <v>1.7241379310344827E-2</v>
      </c>
      <c r="Q524" s="104">
        <f>IF(P524&gt;0.25,0.25,P524)</f>
        <v>1.7241379310344827E-2</v>
      </c>
      <c r="R524" s="101">
        <f>N524/D524</f>
        <v>1.0288132178118075</v>
      </c>
      <c r="S524" s="101">
        <f>N524/C524</f>
        <v>0.72776510832383123</v>
      </c>
      <c r="T524" s="101">
        <f>N524/E524</f>
        <v>1</v>
      </c>
      <c r="U524" s="103">
        <v>2553</v>
      </c>
      <c r="V524" s="103">
        <f>IF(W524&lt;O524,1,0)</f>
        <v>0</v>
      </c>
      <c r="W524" s="6">
        <v>1</v>
      </c>
      <c r="X524" s="101">
        <f>W524/H524</f>
        <v>1.7241379310344827E-2</v>
      </c>
      <c r="Y524" s="104">
        <f>IF(X524&gt;0.25,0.25,X524)</f>
        <v>1.7241379310344827E-2</v>
      </c>
      <c r="Z524" s="101">
        <f>U524/D524</f>
        <v>1.0288132178118075</v>
      </c>
      <c r="AA524" s="101">
        <f>U524/C524</f>
        <v>0.72776510832383123</v>
      </c>
      <c r="AB524" s="101">
        <f>U524/E524</f>
        <v>1</v>
      </c>
      <c r="AC524" s="103">
        <v>2553</v>
      </c>
      <c r="AD524" s="105">
        <v>1</v>
      </c>
      <c r="AE524" s="107">
        <f>AD524/H524</f>
        <v>1.7241379310344827E-2</v>
      </c>
      <c r="AF524" s="104">
        <f>IF(AE524&gt;0.3,0.3,AE524)</f>
        <v>1.7241379310344827E-2</v>
      </c>
      <c r="AG524" s="101">
        <f>AC524/D524</f>
        <v>1.0288132178118075</v>
      </c>
      <c r="AH524" s="101">
        <f>C524/AC524</f>
        <v>1.3740697218958089</v>
      </c>
      <c r="AI524" s="101">
        <f>AC524/E524</f>
        <v>1</v>
      </c>
      <c r="AJ524" s="103">
        <v>2553</v>
      </c>
      <c r="AK524" s="6">
        <v>1</v>
      </c>
      <c r="AL524" s="101">
        <f>AK524/H524</f>
        <v>1.7241379310344827E-2</v>
      </c>
      <c r="AM524" s="104">
        <f>IF(AL524&gt;0.3,0.3,AL524)</f>
        <v>1.7241379310344827E-2</v>
      </c>
      <c r="AN524" s="101">
        <f>AJ524/D524</f>
        <v>1.0288132178118075</v>
      </c>
      <c r="AO524" s="101">
        <f>C524/AJ524</f>
        <v>1.3740697218958089</v>
      </c>
      <c r="AP524" s="101">
        <f>AJ524/E524</f>
        <v>1</v>
      </c>
      <c r="AQ524" s="103">
        <v>2553</v>
      </c>
      <c r="AR524" s="103">
        <v>2</v>
      </c>
      <c r="AS524" s="101">
        <f>AR524/H524</f>
        <v>3.4482758620689655E-2</v>
      </c>
      <c r="AT524" s="104">
        <f>IF(AS524&gt;0.25,0.25,AS524)</f>
        <v>3.4482758620689655E-2</v>
      </c>
      <c r="AU524" s="101">
        <f>AQ524/D524</f>
        <v>1.0288132178118075</v>
      </c>
      <c r="AV524" s="101">
        <f>C524/AQ524</f>
        <v>1.3740697218958089</v>
      </c>
      <c r="AW524" s="101">
        <f>AQ524/E524</f>
        <v>1</v>
      </c>
      <c r="AX524" s="103">
        <v>2553</v>
      </c>
      <c r="AY524" s="6">
        <v>0</v>
      </c>
      <c r="AZ524" s="101">
        <f>AY524/H524</f>
        <v>0</v>
      </c>
      <c r="BA524" s="104">
        <f>IF(AZ524&gt;0.1,0.1,AZ524)</f>
        <v>0</v>
      </c>
      <c r="BB524" s="101">
        <f>AX524/D524</f>
        <v>1.0288132178118075</v>
      </c>
      <c r="BC524" s="101">
        <f>C524/AX524</f>
        <v>1.3740697218958089</v>
      </c>
      <c r="BD524" s="101">
        <f>AX524/E524</f>
        <v>1</v>
      </c>
    </row>
    <row r="525" spans="1:56" x14ac:dyDescent="0.2">
      <c r="A525" s="6" t="s">
        <v>1431</v>
      </c>
      <c r="B525" s="100">
        <v>551</v>
      </c>
      <c r="C525" s="13">
        <v>4606</v>
      </c>
      <c r="D525" s="13">
        <v>3684.5</v>
      </c>
      <c r="E525" s="13">
        <v>3684.5</v>
      </c>
      <c r="F525" s="13">
        <f>IF(C525=E525,1,0)</f>
        <v>0</v>
      </c>
      <c r="G525" s="13">
        <v>0</v>
      </c>
      <c r="H525" s="6">
        <f>VLOOKUP(B525,NEW_TRAIN_TEST!$A$2:$D$980,4,0)</f>
        <v>25</v>
      </c>
      <c r="I525" s="6" t="str">
        <f>VLOOKUP(B525,NEW_TRAIN_TEST!$A$2:$E$980,5,0)</f>
        <v>lollipop</v>
      </c>
      <c r="J525" s="101">
        <f>G525/H525</f>
        <v>0</v>
      </c>
      <c r="K525" s="101">
        <f>IF(J525&gt;0.3,0.3,J525)</f>
        <v>0</v>
      </c>
      <c r="L525" s="101">
        <f>E525/D525</f>
        <v>1</v>
      </c>
      <c r="M525" s="101">
        <f>E525/C525</f>
        <v>0.79993486756404686</v>
      </c>
      <c r="N525" s="103">
        <v>3702.33</v>
      </c>
      <c r="O525" s="103">
        <v>22</v>
      </c>
      <c r="P525" s="104">
        <f>O525/H525</f>
        <v>0.88</v>
      </c>
      <c r="Q525" s="104">
        <f>IF(P525&gt;0.25,0.25,P525)</f>
        <v>0.25</v>
      </c>
      <c r="R525" s="101">
        <f>N525/D525</f>
        <v>1.0048391912064052</v>
      </c>
      <c r="S525" s="101">
        <f>N525/C525</f>
        <v>0.80380590534085972</v>
      </c>
      <c r="T525" s="101">
        <f>N525/E525</f>
        <v>1.0048391912064052</v>
      </c>
      <c r="U525" s="103">
        <v>3703.25</v>
      </c>
      <c r="V525" s="103">
        <f>IF(W525&lt;O525,1,0)</f>
        <v>0</v>
      </c>
      <c r="W525" s="6">
        <v>36</v>
      </c>
      <c r="X525" s="101">
        <f>W525/H525</f>
        <v>1.44</v>
      </c>
      <c r="Y525" s="104">
        <f>IF(X525&gt;0.25,0.25,X525)</f>
        <v>0.25</v>
      </c>
      <c r="Z525" s="101">
        <f>U525/D525</f>
        <v>1.0050888858732527</v>
      </c>
      <c r="AA525" s="101">
        <f>U525/C525</f>
        <v>0.80400564481111592</v>
      </c>
      <c r="AB525" s="101">
        <f>U525/E525</f>
        <v>1.0050888858732527</v>
      </c>
      <c r="AC525" s="103">
        <v>3702.33</v>
      </c>
      <c r="AD525" s="105">
        <v>27</v>
      </c>
      <c r="AE525" s="107">
        <f>AD525/H525</f>
        <v>1.08</v>
      </c>
      <c r="AF525" s="104">
        <f>IF(AE525&gt;0.3,0.3,AE525)</f>
        <v>0.3</v>
      </c>
      <c r="AG525" s="101">
        <f>AC525/D525</f>
        <v>1.0048391912064052</v>
      </c>
      <c r="AH525" s="101">
        <f>C525/AC525</f>
        <v>1.2440814298023137</v>
      </c>
      <c r="AI525" s="101">
        <f>AC525/E525</f>
        <v>1.0048391912064052</v>
      </c>
      <c r="AJ525" s="103">
        <v>3702.33</v>
      </c>
      <c r="AK525" s="6">
        <v>27</v>
      </c>
      <c r="AL525" s="101">
        <f>AK525/H525</f>
        <v>1.08</v>
      </c>
      <c r="AM525" s="104">
        <f>IF(AL525&gt;0.3,0.3,AL525)</f>
        <v>0.3</v>
      </c>
      <c r="AN525" s="101">
        <f>AJ525/D525</f>
        <v>1.0048391912064052</v>
      </c>
      <c r="AO525" s="101">
        <f>C525/AJ525</f>
        <v>1.2440814298023137</v>
      </c>
      <c r="AP525" s="101">
        <f>AJ525/E525</f>
        <v>1.0048391912064052</v>
      </c>
      <c r="AQ525" s="103">
        <v>3697</v>
      </c>
      <c r="AR525" s="103">
        <v>4</v>
      </c>
      <c r="AS525" s="101">
        <f>AR525/H525</f>
        <v>0.16</v>
      </c>
      <c r="AT525" s="104">
        <f>IF(AS525&gt;0.25,0.25,AS525)</f>
        <v>0.16</v>
      </c>
      <c r="AU525" s="101">
        <f>AQ525/D525</f>
        <v>1.0033925905821686</v>
      </c>
      <c r="AV525" s="101">
        <f>C525/AQ525</f>
        <v>1.2458750338111984</v>
      </c>
      <c r="AW525" s="101">
        <f>AQ525/E525</f>
        <v>1.0033925905821686</v>
      </c>
      <c r="AX525" s="103">
        <v>3684.5</v>
      </c>
      <c r="AY525" s="6">
        <v>0</v>
      </c>
      <c r="AZ525" s="101">
        <f>AY525/H525</f>
        <v>0</v>
      </c>
      <c r="BA525" s="104">
        <f>IF(AZ525&gt;0.1,0.1,AZ525)</f>
        <v>0</v>
      </c>
      <c r="BB525" s="101">
        <f>AX525/D525</f>
        <v>1</v>
      </c>
      <c r="BC525" s="101">
        <f>C525/AX525</f>
        <v>1.250101777717465</v>
      </c>
      <c r="BD525" s="101">
        <f>AX525/E525</f>
        <v>1</v>
      </c>
    </row>
    <row r="526" spans="1:56" x14ac:dyDescent="0.2">
      <c r="A526" s="6" t="s">
        <v>1431</v>
      </c>
      <c r="B526" s="100">
        <v>552</v>
      </c>
      <c r="C526" s="13">
        <v>4021</v>
      </c>
      <c r="D526" s="13">
        <v>2931</v>
      </c>
      <c r="E526" s="13">
        <v>2931</v>
      </c>
      <c r="F526" s="13">
        <f>IF(C526=E526,1,0)</f>
        <v>0</v>
      </c>
      <c r="G526" s="13">
        <v>0</v>
      </c>
      <c r="H526" s="6">
        <f>VLOOKUP(B526,NEW_TRAIN_TEST!$A$2:$D$980,4,0)</f>
        <v>12</v>
      </c>
      <c r="I526" s="6" t="str">
        <f>VLOOKUP(B526,NEW_TRAIN_TEST!$A$2:$E$980,5,0)</f>
        <v>lollipop</v>
      </c>
      <c r="J526" s="101">
        <f>G526/H526</f>
        <v>0</v>
      </c>
      <c r="K526" s="101">
        <f>IF(J526&gt;0.3,0.3,J526)</f>
        <v>0</v>
      </c>
      <c r="L526" s="101">
        <f>E526/D526</f>
        <v>1</v>
      </c>
      <c r="M526" s="101">
        <f>E526/C526</f>
        <v>0.72892315344441683</v>
      </c>
      <c r="N526" s="103">
        <v>2946</v>
      </c>
      <c r="O526" s="103">
        <v>1</v>
      </c>
      <c r="P526" s="104">
        <f>O526/H526</f>
        <v>8.3333333333333329E-2</v>
      </c>
      <c r="Q526" s="104">
        <f>IF(P526&gt;0.25,0.25,P526)</f>
        <v>8.3333333333333329E-2</v>
      </c>
      <c r="R526" s="101">
        <f>N526/D526</f>
        <v>1.0051177072671442</v>
      </c>
      <c r="S526" s="101">
        <f>N526/C526</f>
        <v>0.73265356876398902</v>
      </c>
      <c r="T526" s="101">
        <f>N526/E526</f>
        <v>1.0051177072671442</v>
      </c>
      <c r="U526" s="103">
        <v>2946</v>
      </c>
      <c r="V526" s="103">
        <f>IF(W526&lt;O526,1,0)</f>
        <v>0</v>
      </c>
      <c r="W526" s="6">
        <v>1</v>
      </c>
      <c r="X526" s="101">
        <f>W526/H526</f>
        <v>8.3333333333333329E-2</v>
      </c>
      <c r="Y526" s="104">
        <f>IF(X526&gt;0.25,0.25,X526)</f>
        <v>8.3333333333333329E-2</v>
      </c>
      <c r="Z526" s="101">
        <f>U526/D526</f>
        <v>1.0051177072671442</v>
      </c>
      <c r="AA526" s="101">
        <f>U526/C526</f>
        <v>0.73265356876398902</v>
      </c>
      <c r="AB526" s="101">
        <f>U526/E526</f>
        <v>1.0051177072671442</v>
      </c>
      <c r="AC526" s="103">
        <v>2946</v>
      </c>
      <c r="AD526" s="105">
        <v>1</v>
      </c>
      <c r="AE526" s="107">
        <f>AD526/H526</f>
        <v>8.3333333333333329E-2</v>
      </c>
      <c r="AF526" s="104">
        <f>IF(AE526&gt;0.3,0.3,AE526)</f>
        <v>8.3333333333333329E-2</v>
      </c>
      <c r="AG526" s="101">
        <f>AC526/D526</f>
        <v>1.0051177072671442</v>
      </c>
      <c r="AH526" s="101">
        <f>C526/AC526</f>
        <v>1.3649015614392397</v>
      </c>
      <c r="AI526" s="101">
        <f>AC526/E526</f>
        <v>1.0051177072671442</v>
      </c>
      <c r="AJ526" s="103">
        <v>2946</v>
      </c>
      <c r="AK526" s="6">
        <v>1</v>
      </c>
      <c r="AL526" s="101">
        <f>AK526/H526</f>
        <v>8.3333333333333329E-2</v>
      </c>
      <c r="AM526" s="104">
        <f>IF(AL526&gt;0.3,0.3,AL526)</f>
        <v>8.3333333333333329E-2</v>
      </c>
      <c r="AN526" s="101">
        <f>AJ526/D526</f>
        <v>1.0051177072671442</v>
      </c>
      <c r="AO526" s="101">
        <f>C526/AJ526</f>
        <v>1.3649015614392397</v>
      </c>
      <c r="AP526" s="101">
        <f>AJ526/E526</f>
        <v>1.0051177072671442</v>
      </c>
      <c r="AQ526" s="103">
        <v>2946</v>
      </c>
      <c r="AR526" s="103">
        <v>2</v>
      </c>
      <c r="AS526" s="101">
        <f>AR526/H526</f>
        <v>0.16666666666666666</v>
      </c>
      <c r="AT526" s="104">
        <f>IF(AS526&gt;0.25,0.25,AS526)</f>
        <v>0.16666666666666666</v>
      </c>
      <c r="AU526" s="101">
        <f>AQ526/D526</f>
        <v>1.0051177072671442</v>
      </c>
      <c r="AV526" s="101">
        <f>C526/AQ526</f>
        <v>1.3649015614392397</v>
      </c>
      <c r="AW526" s="101">
        <f>AQ526/E526</f>
        <v>1.0051177072671442</v>
      </c>
      <c r="AX526" s="103">
        <v>2931</v>
      </c>
      <c r="AY526" s="6">
        <v>0</v>
      </c>
      <c r="AZ526" s="101">
        <f>AY526/H526</f>
        <v>0</v>
      </c>
      <c r="BA526" s="104">
        <f>IF(AZ526&gt;0.1,0.1,AZ526)</f>
        <v>0</v>
      </c>
      <c r="BB526" s="101">
        <f>AX526/D526</f>
        <v>1</v>
      </c>
      <c r="BC526" s="101">
        <f>C526/AX526</f>
        <v>1.3718867280791538</v>
      </c>
      <c r="BD526" s="101">
        <f>AX526/E526</f>
        <v>1</v>
      </c>
    </row>
    <row r="527" spans="1:56" x14ac:dyDescent="0.2">
      <c r="A527" s="6" t="s">
        <v>1431</v>
      </c>
      <c r="B527" s="100">
        <v>553</v>
      </c>
      <c r="C527" s="13">
        <v>3968</v>
      </c>
      <c r="D527" s="13">
        <v>2872</v>
      </c>
      <c r="E527" s="13">
        <v>2872</v>
      </c>
      <c r="F527" s="13">
        <f>IF(C527=E527,1,0)</f>
        <v>0</v>
      </c>
      <c r="G527" s="13">
        <v>0</v>
      </c>
      <c r="H527" s="6">
        <f>VLOOKUP(B527,NEW_TRAIN_TEST!$A$2:$D$980,4,0)</f>
        <v>22</v>
      </c>
      <c r="I527" s="6" t="str">
        <f>VLOOKUP(B527,NEW_TRAIN_TEST!$A$2:$E$980,5,0)</f>
        <v>lollipop</v>
      </c>
      <c r="J527" s="101">
        <f>G527/H527</f>
        <v>0</v>
      </c>
      <c r="K527" s="101">
        <f>IF(J527&gt;0.3,0.3,J527)</f>
        <v>0</v>
      </c>
      <c r="L527" s="101">
        <f>E527/D527</f>
        <v>1</v>
      </c>
      <c r="M527" s="101">
        <f>E527/C527</f>
        <v>0.72379032258064513</v>
      </c>
      <c r="N527" s="103">
        <v>2882.5</v>
      </c>
      <c r="O527" s="103">
        <v>3</v>
      </c>
      <c r="P527" s="104">
        <f>O527/H527</f>
        <v>0.13636363636363635</v>
      </c>
      <c r="Q527" s="104">
        <f>IF(P527&gt;0.25,0.25,P527)</f>
        <v>0.13636363636363635</v>
      </c>
      <c r="R527" s="101">
        <f>N527/D527</f>
        <v>1.0036559888579386</v>
      </c>
      <c r="S527" s="101">
        <f>N527/C527</f>
        <v>0.72643649193548387</v>
      </c>
      <c r="T527" s="101">
        <f>N527/E527</f>
        <v>1.0036559888579386</v>
      </c>
      <c r="U527" s="103">
        <v>2882.5</v>
      </c>
      <c r="V527" s="103">
        <f>IF(W527&lt;O527,1,0)</f>
        <v>0</v>
      </c>
      <c r="W527" s="6">
        <v>3</v>
      </c>
      <c r="X527" s="101">
        <f>W527/H527</f>
        <v>0.13636363636363635</v>
      </c>
      <c r="Y527" s="104">
        <f>IF(X527&gt;0.25,0.25,X527)</f>
        <v>0.13636363636363635</v>
      </c>
      <c r="Z527" s="101">
        <f>U527/D527</f>
        <v>1.0036559888579386</v>
      </c>
      <c r="AA527" s="101">
        <f>U527/C527</f>
        <v>0.72643649193548387</v>
      </c>
      <c r="AB527" s="101">
        <f>U527/E527</f>
        <v>1.0036559888579386</v>
      </c>
      <c r="AC527" s="103">
        <v>2884</v>
      </c>
      <c r="AD527" s="105">
        <v>17</v>
      </c>
      <c r="AE527" s="107">
        <f>AD527/H527</f>
        <v>0.77272727272727271</v>
      </c>
      <c r="AF527" s="104">
        <f>IF(AE527&gt;0.3,0.3,AE527)</f>
        <v>0.3</v>
      </c>
      <c r="AG527" s="101">
        <f>AC527/D527</f>
        <v>1.0041782729805013</v>
      </c>
      <c r="AH527" s="101">
        <f>C527/AC527</f>
        <v>1.375866851595007</v>
      </c>
      <c r="AI527" s="101">
        <f>AC527/E527</f>
        <v>1.0041782729805013</v>
      </c>
      <c r="AJ527" s="103">
        <v>2884</v>
      </c>
      <c r="AK527" s="6">
        <v>17</v>
      </c>
      <c r="AL527" s="101">
        <f>AK527/H527</f>
        <v>0.77272727272727271</v>
      </c>
      <c r="AM527" s="104">
        <f>IF(AL527&gt;0.3,0.3,AL527)</f>
        <v>0.3</v>
      </c>
      <c r="AN527" s="101">
        <f>AJ527/D527</f>
        <v>1.0041782729805013</v>
      </c>
      <c r="AO527" s="101">
        <f>C527/AJ527</f>
        <v>1.375866851595007</v>
      </c>
      <c r="AP527" s="101">
        <f>AJ527/E527</f>
        <v>1.0041782729805013</v>
      </c>
      <c r="AQ527" s="103">
        <v>3001</v>
      </c>
      <c r="AR527" s="103">
        <v>4</v>
      </c>
      <c r="AS527" s="101">
        <f>AR527/H527</f>
        <v>0.18181818181818182</v>
      </c>
      <c r="AT527" s="104">
        <f>IF(AS527&gt;0.25,0.25,AS527)</f>
        <v>0.18181818181818182</v>
      </c>
      <c r="AU527" s="101">
        <f>AQ527/D527</f>
        <v>1.0449164345403901</v>
      </c>
      <c r="AV527" s="101">
        <f>C527/AQ527</f>
        <v>1.3222259246917694</v>
      </c>
      <c r="AW527" s="101">
        <f>AQ527/E527</f>
        <v>1.0449164345403901</v>
      </c>
      <c r="AX527" s="103">
        <v>2872</v>
      </c>
      <c r="AY527" s="6">
        <v>0</v>
      </c>
      <c r="AZ527" s="101">
        <f>AY527/H527</f>
        <v>0</v>
      </c>
      <c r="BA527" s="104">
        <f>IF(AZ527&gt;0.1,0.1,AZ527)</f>
        <v>0</v>
      </c>
      <c r="BB527" s="101">
        <f>AX527/D527</f>
        <v>1</v>
      </c>
      <c r="BC527" s="101">
        <f>C527/AX527</f>
        <v>1.3816155988857939</v>
      </c>
      <c r="BD527" s="101">
        <f>AX527/E527</f>
        <v>1</v>
      </c>
    </row>
    <row r="528" spans="1:56" x14ac:dyDescent="0.2">
      <c r="A528" s="6" t="s">
        <v>1431</v>
      </c>
      <c r="B528" s="100">
        <v>554</v>
      </c>
      <c r="C528" s="13">
        <v>4199</v>
      </c>
      <c r="D528" s="13">
        <v>3594.5</v>
      </c>
      <c r="E528" s="13">
        <v>3873.5</v>
      </c>
      <c r="F528" s="13">
        <f>IF(C528=E528,1,0)</f>
        <v>0</v>
      </c>
      <c r="G528" s="13">
        <v>4</v>
      </c>
      <c r="H528" s="6">
        <f>VLOOKUP(B528,NEW_TRAIN_TEST!$A$2:$D$980,4,0)</f>
        <v>36</v>
      </c>
      <c r="I528" s="6" t="str">
        <f>VLOOKUP(B528,NEW_TRAIN_TEST!$A$2:$E$980,5,0)</f>
        <v>lollipop</v>
      </c>
      <c r="J528" s="101">
        <f>G528/H528</f>
        <v>0.1111111111111111</v>
      </c>
      <c r="K528" s="101">
        <f>IF(J528&gt;0.3,0.3,J528)</f>
        <v>0.1111111111111111</v>
      </c>
      <c r="L528" s="101">
        <f>E528/D528</f>
        <v>1.0776185839476979</v>
      </c>
      <c r="M528" s="101">
        <f>E528/C528</f>
        <v>0.92248154322457732</v>
      </c>
      <c r="N528" s="103">
        <v>3873.5</v>
      </c>
      <c r="O528" s="103">
        <v>4</v>
      </c>
      <c r="P528" s="104">
        <f>O528/H528</f>
        <v>0.1111111111111111</v>
      </c>
      <c r="Q528" s="104">
        <f>IF(P528&gt;0.25,0.25,P528)</f>
        <v>0.1111111111111111</v>
      </c>
      <c r="R528" s="101">
        <f>N528/D528</f>
        <v>1.0776185839476979</v>
      </c>
      <c r="S528" s="101">
        <f>N528/C528</f>
        <v>0.92248154322457732</v>
      </c>
      <c r="T528" s="101">
        <f>N528/E528</f>
        <v>1</v>
      </c>
      <c r="U528" s="103">
        <v>3873.5</v>
      </c>
      <c r="V528" s="103">
        <f>IF(W528&lt;O528,1,0)</f>
        <v>0</v>
      </c>
      <c r="W528" s="6">
        <v>4</v>
      </c>
      <c r="X528" s="101">
        <f>W528/H528</f>
        <v>0.1111111111111111</v>
      </c>
      <c r="Y528" s="104">
        <f>IF(X528&gt;0.25,0.25,X528)</f>
        <v>0.1111111111111111</v>
      </c>
      <c r="Z528" s="101">
        <f>U528/D528</f>
        <v>1.0776185839476979</v>
      </c>
      <c r="AA528" s="101">
        <f>U528/C528</f>
        <v>0.92248154322457732</v>
      </c>
      <c r="AB528" s="101">
        <f>U528/E528</f>
        <v>1</v>
      </c>
      <c r="AC528" s="103">
        <v>3873.5</v>
      </c>
      <c r="AD528" s="105">
        <v>5</v>
      </c>
      <c r="AE528" s="107">
        <f>AD528/H528</f>
        <v>0.1388888888888889</v>
      </c>
      <c r="AF528" s="104">
        <f>IF(AE528&gt;0.3,0.3,AE528)</f>
        <v>0.1388888888888889</v>
      </c>
      <c r="AG528" s="101">
        <f>AC528/D528</f>
        <v>1.0776185839476979</v>
      </c>
      <c r="AH528" s="101">
        <f>C528/AC528</f>
        <v>1.0840325287207953</v>
      </c>
      <c r="AI528" s="101">
        <f>AC528/E528</f>
        <v>1</v>
      </c>
      <c r="AJ528" s="103">
        <v>3873.5</v>
      </c>
      <c r="AK528" s="6">
        <v>5</v>
      </c>
      <c r="AL528" s="101">
        <f>AK528/H528</f>
        <v>0.1388888888888889</v>
      </c>
      <c r="AM528" s="104">
        <f>IF(AL528&gt;0.3,0.3,AL528)</f>
        <v>0.1388888888888889</v>
      </c>
      <c r="AN528" s="101">
        <f>AJ528/D528</f>
        <v>1.0776185839476979</v>
      </c>
      <c r="AO528" s="101">
        <f>C528/AJ528</f>
        <v>1.0840325287207953</v>
      </c>
      <c r="AP528" s="101">
        <f>AJ528/E528</f>
        <v>1</v>
      </c>
      <c r="AQ528" s="103">
        <v>3873.5</v>
      </c>
      <c r="AR528" s="103">
        <v>2</v>
      </c>
      <c r="AS528" s="101">
        <f>AR528/H528</f>
        <v>5.5555555555555552E-2</v>
      </c>
      <c r="AT528" s="104">
        <f>IF(AS528&gt;0.25,0.25,AS528)</f>
        <v>5.5555555555555552E-2</v>
      </c>
      <c r="AU528" s="101">
        <f>AQ528/D528</f>
        <v>1.0776185839476979</v>
      </c>
      <c r="AV528" s="101">
        <f>C528/AQ528</f>
        <v>1.0840325287207953</v>
      </c>
      <c r="AW528" s="101">
        <f>AQ528/E528</f>
        <v>1</v>
      </c>
      <c r="AX528" s="103">
        <v>3873.5</v>
      </c>
      <c r="AY528" s="6">
        <v>1</v>
      </c>
      <c r="AZ528" s="101">
        <f>AY528/H528</f>
        <v>2.7777777777777776E-2</v>
      </c>
      <c r="BA528" s="104">
        <f>IF(AZ528&gt;0.1,0.1,AZ528)</f>
        <v>2.7777777777777776E-2</v>
      </c>
      <c r="BB528" s="101">
        <f>AX528/D528</f>
        <v>1.0776185839476979</v>
      </c>
      <c r="BC528" s="101">
        <f>C528/AX528</f>
        <v>1.0840325287207953</v>
      </c>
      <c r="BD528" s="101">
        <f>AX528/E528</f>
        <v>1</v>
      </c>
    </row>
    <row r="529" spans="1:56" x14ac:dyDescent="0.2">
      <c r="A529" s="6" t="s">
        <v>1431</v>
      </c>
      <c r="B529" s="100">
        <v>555</v>
      </c>
      <c r="C529" s="13">
        <v>3163</v>
      </c>
      <c r="D529" s="13">
        <v>2322</v>
      </c>
      <c r="E529" s="13">
        <v>2407</v>
      </c>
      <c r="F529" s="13">
        <f>IF(C529=E529,1,0)</f>
        <v>0</v>
      </c>
      <c r="G529" s="13">
        <v>5</v>
      </c>
      <c r="H529" s="6">
        <f>VLOOKUP(B529,NEW_TRAIN_TEST!$A$2:$D$980,4,0)</f>
        <v>52</v>
      </c>
      <c r="I529" s="6" t="str">
        <f>VLOOKUP(B529,NEW_TRAIN_TEST!$A$2:$E$980,5,0)</f>
        <v>lollipop</v>
      </c>
      <c r="J529" s="101">
        <f>G529/H529</f>
        <v>9.6153846153846159E-2</v>
      </c>
      <c r="K529" s="101">
        <f>IF(J529&gt;0.3,0.3,J529)</f>
        <v>9.6153846153846159E-2</v>
      </c>
      <c r="L529" s="101">
        <f>E529/D529</f>
        <v>1.0366063738156761</v>
      </c>
      <c r="M529" s="101">
        <f>E529/C529</f>
        <v>0.76098640531141326</v>
      </c>
      <c r="N529" s="103">
        <v>2407</v>
      </c>
      <c r="O529" s="103">
        <v>3</v>
      </c>
      <c r="P529" s="104">
        <f>O529/H529</f>
        <v>5.7692307692307696E-2</v>
      </c>
      <c r="Q529" s="104">
        <f>IF(P529&gt;0.25,0.25,P529)</f>
        <v>5.7692307692307696E-2</v>
      </c>
      <c r="R529" s="101">
        <f>N529/D529</f>
        <v>1.0366063738156761</v>
      </c>
      <c r="S529" s="101">
        <f>N529/C529</f>
        <v>0.76098640531141326</v>
      </c>
      <c r="T529" s="101">
        <f>N529/E529</f>
        <v>1</v>
      </c>
      <c r="U529" s="103">
        <v>2407</v>
      </c>
      <c r="V529" s="103">
        <f>IF(W529&lt;O529,1,0)</f>
        <v>0</v>
      </c>
      <c r="W529" s="6">
        <v>3</v>
      </c>
      <c r="X529" s="101">
        <f>W529/H529</f>
        <v>5.7692307692307696E-2</v>
      </c>
      <c r="Y529" s="104">
        <f>IF(X529&gt;0.25,0.25,X529)</f>
        <v>5.7692307692307696E-2</v>
      </c>
      <c r="Z529" s="101">
        <f>U529/D529</f>
        <v>1.0366063738156761</v>
      </c>
      <c r="AA529" s="101">
        <f>U529/C529</f>
        <v>0.76098640531141326</v>
      </c>
      <c r="AB529" s="101">
        <f>U529/E529</f>
        <v>1</v>
      </c>
      <c r="AC529" s="103">
        <v>2407</v>
      </c>
      <c r="AD529" s="105">
        <v>4</v>
      </c>
      <c r="AE529" s="107">
        <f>AD529/H529</f>
        <v>7.6923076923076927E-2</v>
      </c>
      <c r="AF529" s="104">
        <f>IF(AE529&gt;0.3,0.3,AE529)</f>
        <v>7.6923076923076927E-2</v>
      </c>
      <c r="AG529" s="101">
        <f>AC529/D529</f>
        <v>1.0366063738156761</v>
      </c>
      <c r="AH529" s="101">
        <f>C529/AC529</f>
        <v>1.3140839218944744</v>
      </c>
      <c r="AI529" s="101">
        <f>AC529/E529</f>
        <v>1</v>
      </c>
      <c r="AJ529" s="103">
        <v>2407</v>
      </c>
      <c r="AK529" s="6">
        <v>4</v>
      </c>
      <c r="AL529" s="101">
        <f>AK529/H529</f>
        <v>7.6923076923076927E-2</v>
      </c>
      <c r="AM529" s="104">
        <f>IF(AL529&gt;0.3,0.3,AL529)</f>
        <v>7.6923076923076927E-2</v>
      </c>
      <c r="AN529" s="101">
        <f>AJ529/D529</f>
        <v>1.0366063738156761</v>
      </c>
      <c r="AO529" s="101">
        <f>C529/AJ529</f>
        <v>1.3140839218944744</v>
      </c>
      <c r="AP529" s="101">
        <f>AJ529/E529</f>
        <v>1</v>
      </c>
      <c r="AQ529" s="103">
        <v>2407</v>
      </c>
      <c r="AR529" s="103">
        <v>2</v>
      </c>
      <c r="AS529" s="101">
        <f>AR529/H529</f>
        <v>3.8461538461538464E-2</v>
      </c>
      <c r="AT529" s="104">
        <f>IF(AS529&gt;0.25,0.25,AS529)</f>
        <v>3.8461538461538464E-2</v>
      </c>
      <c r="AU529" s="101">
        <f>AQ529/D529</f>
        <v>1.0366063738156761</v>
      </c>
      <c r="AV529" s="101">
        <f>C529/AQ529</f>
        <v>1.3140839218944744</v>
      </c>
      <c r="AW529" s="101">
        <f>AQ529/E529</f>
        <v>1</v>
      </c>
      <c r="AX529" s="103">
        <v>2407</v>
      </c>
      <c r="AY529" s="6">
        <v>1</v>
      </c>
      <c r="AZ529" s="101">
        <f>AY529/H529</f>
        <v>1.9230769230769232E-2</v>
      </c>
      <c r="BA529" s="104">
        <f>IF(AZ529&gt;0.1,0.1,AZ529)</f>
        <v>1.9230769230769232E-2</v>
      </c>
      <c r="BB529" s="101">
        <f>AX529/D529</f>
        <v>1.0366063738156761</v>
      </c>
      <c r="BC529" s="101">
        <f>C529/AX529</f>
        <v>1.3140839218944744</v>
      </c>
      <c r="BD529" s="101">
        <f>AX529/E529</f>
        <v>1</v>
      </c>
    </row>
    <row r="530" spans="1:56" x14ac:dyDescent="0.2">
      <c r="A530" s="6" t="s">
        <v>1431</v>
      </c>
      <c r="B530" s="100">
        <v>556</v>
      </c>
      <c r="C530" s="13">
        <v>2956</v>
      </c>
      <c r="D530" s="13">
        <v>2253</v>
      </c>
      <c r="E530" s="13">
        <v>2362</v>
      </c>
      <c r="F530" s="13">
        <f>IF(C530=E530,1,0)</f>
        <v>0</v>
      </c>
      <c r="G530" s="13">
        <v>2</v>
      </c>
      <c r="H530" s="6">
        <f>VLOOKUP(B530,NEW_TRAIN_TEST!$A$2:$D$980,4,0)</f>
        <v>15</v>
      </c>
      <c r="I530" s="6" t="str">
        <f>VLOOKUP(B530,NEW_TRAIN_TEST!$A$2:$E$980,5,0)</f>
        <v>lollipop</v>
      </c>
      <c r="J530" s="101">
        <f>G530/H530</f>
        <v>0.13333333333333333</v>
      </c>
      <c r="K530" s="101">
        <f>IF(J530&gt;0.3,0.3,J530)</f>
        <v>0.13333333333333333</v>
      </c>
      <c r="L530" s="101">
        <f>E530/D530</f>
        <v>1.0483799378606302</v>
      </c>
      <c r="M530" s="101">
        <f>E530/C530</f>
        <v>0.79905277401894448</v>
      </c>
      <c r="N530" s="103">
        <v>2362</v>
      </c>
      <c r="O530" s="103">
        <v>0</v>
      </c>
      <c r="P530" s="104">
        <f>O530/H530</f>
        <v>0</v>
      </c>
      <c r="Q530" s="104">
        <f>IF(P530&gt;0.25,0.25,P530)</f>
        <v>0</v>
      </c>
      <c r="R530" s="101">
        <f>N530/D530</f>
        <v>1.0483799378606302</v>
      </c>
      <c r="S530" s="101">
        <f>N530/C530</f>
        <v>0.79905277401894448</v>
      </c>
      <c r="T530" s="101">
        <f>N530/E530</f>
        <v>1</v>
      </c>
      <c r="U530" s="103">
        <v>2362</v>
      </c>
      <c r="V530" s="103">
        <f>IF(W530&lt;O530,1,0)</f>
        <v>0</v>
      </c>
      <c r="W530" s="6">
        <v>0</v>
      </c>
      <c r="X530" s="101">
        <f>W530/H530</f>
        <v>0</v>
      </c>
      <c r="Y530" s="104">
        <f>IF(X530&gt;0.25,0.25,X530)</f>
        <v>0</v>
      </c>
      <c r="Z530" s="101">
        <f>U530/D530</f>
        <v>1.0483799378606302</v>
      </c>
      <c r="AA530" s="101">
        <f>U530/C530</f>
        <v>0.79905277401894448</v>
      </c>
      <c r="AB530" s="101">
        <f>U530/E530</f>
        <v>1</v>
      </c>
      <c r="AC530" s="103">
        <v>2362</v>
      </c>
      <c r="AD530" s="105">
        <v>0</v>
      </c>
      <c r="AE530" s="107">
        <f>AD530/H530</f>
        <v>0</v>
      </c>
      <c r="AF530" s="104">
        <f>IF(AE530&gt;0.3,0.3,AE530)</f>
        <v>0</v>
      </c>
      <c r="AG530" s="101">
        <f>AC530/D530</f>
        <v>1.0483799378606302</v>
      </c>
      <c r="AH530" s="101">
        <f>C530/AC530</f>
        <v>1.2514817950889077</v>
      </c>
      <c r="AI530" s="101">
        <f>AC530/E530</f>
        <v>1</v>
      </c>
      <c r="AJ530" s="103">
        <v>2362</v>
      </c>
      <c r="AK530" s="6">
        <v>0</v>
      </c>
      <c r="AL530" s="101">
        <f>AK530/H530</f>
        <v>0</v>
      </c>
      <c r="AM530" s="104">
        <f>IF(AL530&gt;0.3,0.3,AL530)</f>
        <v>0</v>
      </c>
      <c r="AN530" s="101">
        <f>AJ530/D530</f>
        <v>1.0483799378606302</v>
      </c>
      <c r="AO530" s="101">
        <f>C530/AJ530</f>
        <v>1.2514817950889077</v>
      </c>
      <c r="AP530" s="101">
        <f>AJ530/E530</f>
        <v>1</v>
      </c>
      <c r="AQ530" s="103">
        <v>2362</v>
      </c>
      <c r="AR530" s="103">
        <v>0</v>
      </c>
      <c r="AS530" s="101">
        <f>AR530/H530</f>
        <v>0</v>
      </c>
      <c r="AT530" s="104">
        <f>IF(AS530&gt;0.25,0.25,AS530)</f>
        <v>0</v>
      </c>
      <c r="AU530" s="101">
        <f>AQ530/D530</f>
        <v>1.0483799378606302</v>
      </c>
      <c r="AV530" s="101">
        <f>C530/AQ530</f>
        <v>1.2514817950889077</v>
      </c>
      <c r="AW530" s="101">
        <f>AQ530/E530</f>
        <v>1</v>
      </c>
      <c r="AX530" s="103">
        <v>2362</v>
      </c>
      <c r="AY530" s="6">
        <v>1</v>
      </c>
      <c r="AZ530" s="101">
        <f>AY530/H530</f>
        <v>6.6666666666666666E-2</v>
      </c>
      <c r="BA530" s="104">
        <f>IF(AZ530&gt;0.1,0.1,AZ530)</f>
        <v>6.6666666666666666E-2</v>
      </c>
      <c r="BB530" s="101">
        <f>AX530/D530</f>
        <v>1.0483799378606302</v>
      </c>
      <c r="BC530" s="101">
        <f>C530/AX530</f>
        <v>1.2514817950889077</v>
      </c>
      <c r="BD530" s="101">
        <f>AX530/E530</f>
        <v>1</v>
      </c>
    </row>
    <row r="531" spans="1:56" x14ac:dyDescent="0.2">
      <c r="A531" s="6" t="s">
        <v>1431</v>
      </c>
      <c r="B531" s="100">
        <v>557</v>
      </c>
      <c r="C531" s="13">
        <v>3857</v>
      </c>
      <c r="D531" s="13">
        <v>2877</v>
      </c>
      <c r="E531" s="13">
        <v>2877</v>
      </c>
      <c r="F531" s="13">
        <f>IF(C531=E531,1,0)</f>
        <v>0</v>
      </c>
      <c r="G531" s="13">
        <v>0</v>
      </c>
      <c r="H531" s="6">
        <f>VLOOKUP(B531,NEW_TRAIN_TEST!$A$2:$D$980,4,0)</f>
        <v>41</v>
      </c>
      <c r="I531" s="6" t="str">
        <f>VLOOKUP(B531,NEW_TRAIN_TEST!$A$2:$E$980,5,0)</f>
        <v>lollipop</v>
      </c>
      <c r="J531" s="101">
        <f>G531/H531</f>
        <v>0</v>
      </c>
      <c r="K531" s="101">
        <f>IF(J531&gt;0.3,0.3,J531)</f>
        <v>0</v>
      </c>
      <c r="L531" s="101">
        <f>E531/D531</f>
        <v>1</v>
      </c>
      <c r="M531" s="101">
        <f>E531/C531</f>
        <v>0.74591651542649728</v>
      </c>
      <c r="N531" s="103">
        <v>2893.5</v>
      </c>
      <c r="O531" s="103">
        <v>7</v>
      </c>
      <c r="P531" s="104">
        <f>O531/H531</f>
        <v>0.17073170731707318</v>
      </c>
      <c r="Q531" s="104">
        <f>IF(P531&gt;0.25,0.25,P531)</f>
        <v>0.17073170731707318</v>
      </c>
      <c r="R531" s="101">
        <f>N531/D531</f>
        <v>1.0057351407716371</v>
      </c>
      <c r="S531" s="101">
        <f>N531/C531</f>
        <v>0.75019445164635723</v>
      </c>
      <c r="T531" s="101">
        <f>N531/E531</f>
        <v>1.0057351407716371</v>
      </c>
      <c r="U531" s="103">
        <v>2893.5</v>
      </c>
      <c r="V531" s="103">
        <f>IF(W531&lt;O531,1,0)</f>
        <v>0</v>
      </c>
      <c r="W531" s="6">
        <v>7</v>
      </c>
      <c r="X531" s="101">
        <f>W531/H531</f>
        <v>0.17073170731707318</v>
      </c>
      <c r="Y531" s="104">
        <f>IF(X531&gt;0.25,0.25,X531)</f>
        <v>0.17073170731707318</v>
      </c>
      <c r="Z531" s="101">
        <f>U531/D531</f>
        <v>1.0057351407716371</v>
      </c>
      <c r="AA531" s="101">
        <f>U531/C531</f>
        <v>0.75019445164635723</v>
      </c>
      <c r="AB531" s="101">
        <f>U531/E531</f>
        <v>1.0057351407716371</v>
      </c>
      <c r="AC531" s="103">
        <v>2969.67</v>
      </c>
      <c r="AD531" s="105">
        <v>11</v>
      </c>
      <c r="AE531" s="107">
        <f>AD531/H531</f>
        <v>0.26829268292682928</v>
      </c>
      <c r="AF531" s="104">
        <f>IF(AE531&gt;0.3,0.3,AE531)</f>
        <v>0.26829268292682928</v>
      </c>
      <c r="AG531" s="101">
        <f>AC531/D531</f>
        <v>1.0322106360792493</v>
      </c>
      <c r="AH531" s="101">
        <f>C531/AC531</f>
        <v>1.2987975094875861</v>
      </c>
      <c r="AI531" s="101">
        <f>AC531/E531</f>
        <v>1.0322106360792493</v>
      </c>
      <c r="AJ531" s="103">
        <v>2969.67</v>
      </c>
      <c r="AK531" s="6">
        <v>11</v>
      </c>
      <c r="AL531" s="101">
        <f>AK531/H531</f>
        <v>0.26829268292682928</v>
      </c>
      <c r="AM531" s="104">
        <f>IF(AL531&gt;0.3,0.3,AL531)</f>
        <v>0.26829268292682928</v>
      </c>
      <c r="AN531" s="101">
        <f>AJ531/D531</f>
        <v>1.0322106360792493</v>
      </c>
      <c r="AO531" s="101">
        <f>C531/AJ531</f>
        <v>1.2987975094875861</v>
      </c>
      <c r="AP531" s="101">
        <f>AJ531/E531</f>
        <v>1.0322106360792493</v>
      </c>
      <c r="AQ531" s="103">
        <v>2879.17</v>
      </c>
      <c r="AR531" s="103">
        <v>4</v>
      </c>
      <c r="AS531" s="101">
        <f>AR531/H531</f>
        <v>9.7560975609756101E-2</v>
      </c>
      <c r="AT531" s="104">
        <f>IF(AS531&gt;0.25,0.25,AS531)</f>
        <v>9.7560975609756101E-2</v>
      </c>
      <c r="AU531" s="101">
        <f>AQ531/D531</f>
        <v>1.0007542579075426</v>
      </c>
      <c r="AV531" s="101">
        <f>C531/AQ531</f>
        <v>1.3396221827818433</v>
      </c>
      <c r="AW531" s="101">
        <f>AQ531/E531</f>
        <v>1.0007542579075426</v>
      </c>
      <c r="AX531" s="103">
        <v>2877</v>
      </c>
      <c r="AY531" s="6">
        <v>0</v>
      </c>
      <c r="AZ531" s="101">
        <f>AY531/H531</f>
        <v>0</v>
      </c>
      <c r="BA531" s="104">
        <f>IF(AZ531&gt;0.1,0.1,AZ531)</f>
        <v>0</v>
      </c>
      <c r="BB531" s="101">
        <f>AX531/D531</f>
        <v>1</v>
      </c>
      <c r="BC531" s="101">
        <f>C531/AX531</f>
        <v>1.3406326034063261</v>
      </c>
      <c r="BD531" s="101">
        <f>AX531/E531</f>
        <v>1</v>
      </c>
    </row>
    <row r="532" spans="1:56" x14ac:dyDescent="0.2">
      <c r="A532" s="6" t="s">
        <v>1431</v>
      </c>
      <c r="B532" s="100">
        <v>558</v>
      </c>
      <c r="C532" s="13">
        <v>3478</v>
      </c>
      <c r="D532" s="13">
        <v>2546.5</v>
      </c>
      <c r="E532" s="13">
        <v>2546.5</v>
      </c>
      <c r="F532" s="13">
        <f>IF(C532=E532,1,0)</f>
        <v>0</v>
      </c>
      <c r="G532" s="13">
        <v>0</v>
      </c>
      <c r="H532" s="6">
        <f>VLOOKUP(B532,NEW_TRAIN_TEST!$A$2:$D$980,4,0)</f>
        <v>28</v>
      </c>
      <c r="I532" s="6" t="str">
        <f>VLOOKUP(B532,NEW_TRAIN_TEST!$A$2:$E$980,5,0)</f>
        <v>lollipop</v>
      </c>
      <c r="J532" s="101">
        <f>G532/H532</f>
        <v>0</v>
      </c>
      <c r="K532" s="101">
        <f>IF(J532&gt;0.3,0.3,J532)</f>
        <v>0</v>
      </c>
      <c r="L532" s="101">
        <f>E532/D532</f>
        <v>1</v>
      </c>
      <c r="M532" s="101">
        <f>E532/C532</f>
        <v>0.73217366302472686</v>
      </c>
      <c r="N532" s="103">
        <v>2561.35</v>
      </c>
      <c r="O532" s="103">
        <v>52</v>
      </c>
      <c r="P532" s="104">
        <f>O532/H532</f>
        <v>1.8571428571428572</v>
      </c>
      <c r="Q532" s="104">
        <f>IF(P532&gt;0.25,0.25,P532)</f>
        <v>0.25</v>
      </c>
      <c r="R532" s="101">
        <f>N532/D532</f>
        <v>1.0058315334773218</v>
      </c>
      <c r="S532" s="101">
        <f>N532/C532</f>
        <v>0.73644335825186891</v>
      </c>
      <c r="T532" s="101">
        <f>N532/E532</f>
        <v>1.0058315334773218</v>
      </c>
      <c r="U532" s="103">
        <v>2568.5700000000002</v>
      </c>
      <c r="V532" s="103">
        <f>IF(W532&lt;O532,1,0)</f>
        <v>0</v>
      </c>
      <c r="W532" s="6">
        <v>113</v>
      </c>
      <c r="X532" s="101">
        <f>W532/H532</f>
        <v>4.0357142857142856</v>
      </c>
      <c r="Y532" s="104">
        <f>IF(X532&gt;0.25,0.25,X532)</f>
        <v>0.25</v>
      </c>
      <c r="Z532" s="101">
        <f>U532/D532</f>
        <v>1.0086667975652857</v>
      </c>
      <c r="AA532" s="101">
        <f>U532/C532</f>
        <v>0.73851926394479595</v>
      </c>
      <c r="AB532" s="101">
        <f>U532/E532</f>
        <v>1.0086667975652857</v>
      </c>
      <c r="AC532" s="103">
        <v>2559.6</v>
      </c>
      <c r="AD532" s="105">
        <v>82</v>
      </c>
      <c r="AE532" s="107">
        <f>AD532/H532</f>
        <v>2.9285714285714284</v>
      </c>
      <c r="AF532" s="104">
        <f>IF(AE532&gt;0.3,0.3,AE532)</f>
        <v>0.3</v>
      </c>
      <c r="AG532" s="101">
        <f>AC532/D532</f>
        <v>1.0051443157274691</v>
      </c>
      <c r="AH532" s="101">
        <f>C532/AC532</f>
        <v>1.3588060634474137</v>
      </c>
      <c r="AI532" s="101">
        <f>AC532/E532</f>
        <v>1.0051443157274691</v>
      </c>
      <c r="AJ532" s="103">
        <v>2560.58</v>
      </c>
      <c r="AK532" s="6">
        <v>75</v>
      </c>
      <c r="AL532" s="101">
        <f>AK532/H532</f>
        <v>2.6785714285714284</v>
      </c>
      <c r="AM532" s="104">
        <f>IF(AL532&gt;0.3,0.3,AL532)</f>
        <v>0.3</v>
      </c>
      <c r="AN532" s="101">
        <f>AJ532/D532</f>
        <v>1.0055291576673866</v>
      </c>
      <c r="AO532" s="101">
        <f>C532/AJ532</f>
        <v>1.358286013325106</v>
      </c>
      <c r="AP532" s="101">
        <f>AJ532/E532</f>
        <v>1.0055291576673866</v>
      </c>
      <c r="AQ532" s="103">
        <v>2554.25</v>
      </c>
      <c r="AR532" s="103">
        <v>8</v>
      </c>
      <c r="AS532" s="101">
        <f>AR532/H532</f>
        <v>0.2857142857142857</v>
      </c>
      <c r="AT532" s="104">
        <f>IF(AS532&gt;0.25,0.25,AS532)</f>
        <v>0.25</v>
      </c>
      <c r="AU532" s="101">
        <f>AQ532/D532</f>
        <v>1.0030433928922049</v>
      </c>
      <c r="AV532" s="101">
        <f>C532/AQ532</f>
        <v>1.3616521483801507</v>
      </c>
      <c r="AW532" s="101">
        <f>AQ532/E532</f>
        <v>1.0030433928922049</v>
      </c>
      <c r="AX532" s="103">
        <v>2546.5</v>
      </c>
      <c r="AY532" s="6">
        <v>0</v>
      </c>
      <c r="AZ532" s="101">
        <f>AY532/H532</f>
        <v>0</v>
      </c>
      <c r="BA532" s="104">
        <f>IF(AZ532&gt;0.1,0.1,AZ532)</f>
        <v>0</v>
      </c>
      <c r="BB532" s="101">
        <f>AX532/D532</f>
        <v>1</v>
      </c>
      <c r="BC532" s="101">
        <f>C532/AX532</f>
        <v>1.3657961908501866</v>
      </c>
      <c r="BD532" s="101">
        <f>AX532/E532</f>
        <v>1</v>
      </c>
    </row>
    <row r="533" spans="1:56" x14ac:dyDescent="0.2">
      <c r="A533" s="6" t="s">
        <v>1431</v>
      </c>
      <c r="B533" s="100">
        <v>559</v>
      </c>
      <c r="C533" s="13">
        <v>3172</v>
      </c>
      <c r="D533" s="13">
        <v>2296</v>
      </c>
      <c r="E533" s="13">
        <v>2296</v>
      </c>
      <c r="F533" s="13">
        <f>IF(C533=E533,1,0)</f>
        <v>0</v>
      </c>
      <c r="G533" s="13">
        <v>0</v>
      </c>
      <c r="H533" s="6">
        <f>VLOOKUP(B533,NEW_TRAIN_TEST!$A$2:$D$980,4,0)</f>
        <v>17</v>
      </c>
      <c r="I533" s="6" t="str">
        <f>VLOOKUP(B533,NEW_TRAIN_TEST!$A$2:$E$980,5,0)</f>
        <v>lollipop</v>
      </c>
      <c r="J533" s="101">
        <f>G533/H533</f>
        <v>0</v>
      </c>
      <c r="K533" s="101">
        <f>IF(J533&gt;0.3,0.3,J533)</f>
        <v>0</v>
      </c>
      <c r="L533" s="101">
        <f>E533/D533</f>
        <v>1</v>
      </c>
      <c r="M533" s="101">
        <f>E533/C533</f>
        <v>0.72383354350567464</v>
      </c>
      <c r="N533" s="103">
        <v>2311</v>
      </c>
      <c r="O533" s="103">
        <v>13</v>
      </c>
      <c r="P533" s="104">
        <f>O533/H533</f>
        <v>0.76470588235294112</v>
      </c>
      <c r="Q533" s="104">
        <f>IF(P533&gt;0.25,0.25,P533)</f>
        <v>0.25</v>
      </c>
      <c r="R533" s="101">
        <f>N533/D533</f>
        <v>1.0065331010452963</v>
      </c>
      <c r="S533" s="101">
        <f>N533/C533</f>
        <v>0.72856242118537196</v>
      </c>
      <c r="T533" s="101">
        <f>N533/E533</f>
        <v>1.0065331010452963</v>
      </c>
      <c r="U533" s="103">
        <v>2311</v>
      </c>
      <c r="V533" s="103">
        <f>IF(W533&lt;O533,1,0)</f>
        <v>0</v>
      </c>
      <c r="W533" s="6">
        <v>25</v>
      </c>
      <c r="X533" s="101">
        <f>W533/H533</f>
        <v>1.4705882352941178</v>
      </c>
      <c r="Y533" s="104">
        <f>IF(X533&gt;0.25,0.25,X533)</f>
        <v>0.25</v>
      </c>
      <c r="Z533" s="101">
        <f>U533/D533</f>
        <v>1.0065331010452963</v>
      </c>
      <c r="AA533" s="101">
        <f>U533/C533</f>
        <v>0.72856242118537196</v>
      </c>
      <c r="AB533" s="101">
        <f>U533/E533</f>
        <v>1.0065331010452963</v>
      </c>
      <c r="AC533" s="103">
        <v>2311</v>
      </c>
      <c r="AD533" s="105">
        <v>17</v>
      </c>
      <c r="AE533" s="107">
        <f>AD533/H533</f>
        <v>1</v>
      </c>
      <c r="AF533" s="104">
        <f>IF(AE533&gt;0.3,0.3,AE533)</f>
        <v>0.3</v>
      </c>
      <c r="AG533" s="101">
        <f>AC533/D533</f>
        <v>1.0065331010452963</v>
      </c>
      <c r="AH533" s="101">
        <f>C533/AC533</f>
        <v>1.372565988749459</v>
      </c>
      <c r="AI533" s="101">
        <f>AC533/E533</f>
        <v>1.0065331010452963</v>
      </c>
      <c r="AJ533" s="103">
        <v>2539</v>
      </c>
      <c r="AK533" s="6">
        <v>14</v>
      </c>
      <c r="AL533" s="101">
        <f>AK533/H533</f>
        <v>0.82352941176470584</v>
      </c>
      <c r="AM533" s="104">
        <f>IF(AL533&gt;0.3,0.3,AL533)</f>
        <v>0.3</v>
      </c>
      <c r="AN533" s="101">
        <f>AJ533/D533</f>
        <v>1.105836236933798</v>
      </c>
      <c r="AO533" s="101">
        <f>C533/AJ533</f>
        <v>1.2493107522646711</v>
      </c>
      <c r="AP533" s="101">
        <f>AJ533/E533</f>
        <v>1.105836236933798</v>
      </c>
      <c r="AQ533" s="103">
        <v>2539</v>
      </c>
      <c r="AR533" s="103">
        <v>2</v>
      </c>
      <c r="AS533" s="101">
        <f>AR533/H533</f>
        <v>0.11764705882352941</v>
      </c>
      <c r="AT533" s="104">
        <f>IF(AS533&gt;0.25,0.25,AS533)</f>
        <v>0.11764705882352941</v>
      </c>
      <c r="AU533" s="101">
        <f>AQ533/D533</f>
        <v>1.105836236933798</v>
      </c>
      <c r="AV533" s="101">
        <f>C533/AQ533</f>
        <v>1.2493107522646711</v>
      </c>
      <c r="AW533" s="101">
        <f>AQ533/E533</f>
        <v>1.105836236933798</v>
      </c>
      <c r="AX533" s="103">
        <v>2296</v>
      </c>
      <c r="AY533" s="6">
        <v>0</v>
      </c>
      <c r="AZ533" s="101">
        <f>AY533/H533</f>
        <v>0</v>
      </c>
      <c r="BA533" s="104">
        <f>IF(AZ533&gt;0.1,0.1,AZ533)</f>
        <v>0</v>
      </c>
      <c r="BB533" s="101">
        <f>AX533/D533</f>
        <v>1</v>
      </c>
      <c r="BC533" s="101">
        <f>C533/AX533</f>
        <v>1.3815331010452963</v>
      </c>
      <c r="BD533" s="101">
        <f>AX533/E533</f>
        <v>1</v>
      </c>
    </row>
    <row r="534" spans="1:56" x14ac:dyDescent="0.2">
      <c r="A534" s="6" t="s">
        <v>1431</v>
      </c>
      <c r="B534" s="100">
        <v>560</v>
      </c>
      <c r="C534" s="13">
        <v>3194</v>
      </c>
      <c r="D534" s="13">
        <v>2387</v>
      </c>
      <c r="E534" s="13">
        <v>2496.5</v>
      </c>
      <c r="F534" s="13">
        <f>IF(C534=E534,1,0)</f>
        <v>0</v>
      </c>
      <c r="G534" s="13">
        <v>3</v>
      </c>
      <c r="H534" s="6">
        <f>VLOOKUP(B534,NEW_TRAIN_TEST!$A$2:$D$980,4,0)</f>
        <v>53</v>
      </c>
      <c r="I534" s="6" t="str">
        <f>VLOOKUP(B534,NEW_TRAIN_TEST!$A$2:$E$980,5,0)</f>
        <v>lollipop</v>
      </c>
      <c r="J534" s="101">
        <f>G534/H534</f>
        <v>5.6603773584905662E-2</v>
      </c>
      <c r="K534" s="101">
        <f>IF(J534&gt;0.3,0.3,J534)</f>
        <v>5.6603773584905662E-2</v>
      </c>
      <c r="L534" s="101">
        <f>E534/D534</f>
        <v>1.0458734813573523</v>
      </c>
      <c r="M534" s="101">
        <f>E534/C534</f>
        <v>0.78162179085785843</v>
      </c>
      <c r="N534" s="103">
        <v>2496.5</v>
      </c>
      <c r="O534" s="103">
        <v>1</v>
      </c>
      <c r="P534" s="104">
        <f>O534/H534</f>
        <v>1.8867924528301886E-2</v>
      </c>
      <c r="Q534" s="104">
        <f>IF(P534&gt;0.25,0.25,P534)</f>
        <v>1.8867924528301886E-2</v>
      </c>
      <c r="R534" s="101">
        <f>N534/D534</f>
        <v>1.0458734813573523</v>
      </c>
      <c r="S534" s="101">
        <f>N534/C534</f>
        <v>0.78162179085785843</v>
      </c>
      <c r="T534" s="101">
        <f>N534/E534</f>
        <v>1</v>
      </c>
      <c r="U534" s="103">
        <v>2496.5</v>
      </c>
      <c r="V534" s="103">
        <f>IF(W534&lt;O534,1,0)</f>
        <v>0</v>
      </c>
      <c r="W534" s="6">
        <v>1</v>
      </c>
      <c r="X534" s="101">
        <f>W534/H534</f>
        <v>1.8867924528301886E-2</v>
      </c>
      <c r="Y534" s="104">
        <f>IF(X534&gt;0.25,0.25,X534)</f>
        <v>1.8867924528301886E-2</v>
      </c>
      <c r="Z534" s="101">
        <f>U534/D534</f>
        <v>1.0458734813573523</v>
      </c>
      <c r="AA534" s="101">
        <f>U534/C534</f>
        <v>0.78162179085785843</v>
      </c>
      <c r="AB534" s="101">
        <f>U534/E534</f>
        <v>1</v>
      </c>
      <c r="AC534" s="103">
        <v>2496.5</v>
      </c>
      <c r="AD534" s="105">
        <v>1</v>
      </c>
      <c r="AE534" s="107">
        <f>AD534/H534</f>
        <v>1.8867924528301886E-2</v>
      </c>
      <c r="AF534" s="104">
        <f>IF(AE534&gt;0.3,0.3,AE534)</f>
        <v>1.8867924528301886E-2</v>
      </c>
      <c r="AG534" s="101">
        <f>AC534/D534</f>
        <v>1.0458734813573523</v>
      </c>
      <c r="AH534" s="101">
        <f>C534/AC534</f>
        <v>1.2793911476066493</v>
      </c>
      <c r="AI534" s="101">
        <f>AC534/E534</f>
        <v>1</v>
      </c>
      <c r="AJ534" s="103">
        <v>2496.5</v>
      </c>
      <c r="AK534" s="6">
        <v>1</v>
      </c>
      <c r="AL534" s="101">
        <f>AK534/H534</f>
        <v>1.8867924528301886E-2</v>
      </c>
      <c r="AM534" s="104">
        <f>IF(AL534&gt;0.3,0.3,AL534)</f>
        <v>1.8867924528301886E-2</v>
      </c>
      <c r="AN534" s="101">
        <f>AJ534/D534</f>
        <v>1.0458734813573523</v>
      </c>
      <c r="AO534" s="101">
        <f>C534/AJ534</f>
        <v>1.2793911476066493</v>
      </c>
      <c r="AP534" s="101">
        <f>AJ534/E534</f>
        <v>1</v>
      </c>
      <c r="AQ534" s="103">
        <v>2496.5</v>
      </c>
      <c r="AR534" s="103">
        <v>2</v>
      </c>
      <c r="AS534" s="101">
        <f>AR534/H534</f>
        <v>3.7735849056603772E-2</v>
      </c>
      <c r="AT534" s="104">
        <f>IF(AS534&gt;0.25,0.25,AS534)</f>
        <v>3.7735849056603772E-2</v>
      </c>
      <c r="AU534" s="101">
        <f>AQ534/D534</f>
        <v>1.0458734813573523</v>
      </c>
      <c r="AV534" s="101">
        <f>C534/AQ534</f>
        <v>1.2793911476066493</v>
      </c>
      <c r="AW534" s="101">
        <f>AQ534/E534</f>
        <v>1</v>
      </c>
      <c r="AX534" s="103">
        <v>2496.5</v>
      </c>
      <c r="AY534" s="6">
        <v>0</v>
      </c>
      <c r="AZ534" s="101">
        <f>AY534/H534</f>
        <v>0</v>
      </c>
      <c r="BA534" s="104">
        <f>IF(AZ534&gt;0.1,0.1,AZ534)</f>
        <v>0</v>
      </c>
      <c r="BB534" s="101">
        <f>AX534/D534</f>
        <v>1.0458734813573523</v>
      </c>
      <c r="BC534" s="101">
        <f>C534/AX534</f>
        <v>1.2793911476066493</v>
      </c>
      <c r="BD534" s="101">
        <f>AX534/E534</f>
        <v>1</v>
      </c>
    </row>
    <row r="535" spans="1:56" x14ac:dyDescent="0.2">
      <c r="A535" s="6" t="s">
        <v>1431</v>
      </c>
      <c r="B535" s="100">
        <v>561</v>
      </c>
      <c r="C535" s="13">
        <v>3503</v>
      </c>
      <c r="D535" s="13">
        <v>2547.5</v>
      </c>
      <c r="E535" s="13">
        <v>2644.5</v>
      </c>
      <c r="F535" s="13">
        <f>IF(C535=E535,1,0)</f>
        <v>0</v>
      </c>
      <c r="G535" s="13">
        <v>3</v>
      </c>
      <c r="H535" s="6">
        <f>VLOOKUP(B535,NEW_TRAIN_TEST!$A$2:$D$980,4,0)</f>
        <v>44</v>
      </c>
      <c r="I535" s="6" t="str">
        <f>VLOOKUP(B535,NEW_TRAIN_TEST!$A$2:$E$980,5,0)</f>
        <v>lollipop</v>
      </c>
      <c r="J535" s="101">
        <f>G535/H535</f>
        <v>6.8181818181818177E-2</v>
      </c>
      <c r="K535" s="101">
        <f>IF(J535&gt;0.3,0.3,J535)</f>
        <v>6.8181818181818177E-2</v>
      </c>
      <c r="L535" s="101">
        <f>E535/D535</f>
        <v>1.0380765456329735</v>
      </c>
      <c r="M535" s="101">
        <f>E535/C535</f>
        <v>0.75492435055666574</v>
      </c>
      <c r="N535" s="103">
        <v>2660.17</v>
      </c>
      <c r="O535" s="103">
        <v>135</v>
      </c>
      <c r="P535" s="104">
        <f>O535/H535</f>
        <v>3.0681818181818183</v>
      </c>
      <c r="Q535" s="104">
        <f>IF(P535&gt;0.25,0.25,P535)</f>
        <v>0.25</v>
      </c>
      <c r="R535" s="101">
        <f>N535/D535</f>
        <v>1.0442276741903826</v>
      </c>
      <c r="S535" s="101">
        <f>N535/C535</f>
        <v>0.75939765914930057</v>
      </c>
      <c r="T535" s="101">
        <f>N535/E535</f>
        <v>1.0059255057666856</v>
      </c>
      <c r="U535" s="103">
        <v>2658.17</v>
      </c>
      <c r="V535" s="103">
        <f>IF(W535&lt;O535,1,0)</f>
        <v>0</v>
      </c>
      <c r="W535" s="6">
        <v>143</v>
      </c>
      <c r="X535" s="101">
        <f>W535/H535</f>
        <v>3.25</v>
      </c>
      <c r="Y535" s="104">
        <f>IF(X535&gt;0.25,0.25,X535)</f>
        <v>0.25</v>
      </c>
      <c r="Z535" s="101">
        <f>U535/D535</f>
        <v>1.0434425907752698</v>
      </c>
      <c r="AA535" s="101">
        <f>U535/C535</f>
        <v>0.75882671995432494</v>
      </c>
      <c r="AB535" s="101">
        <f>U535/E535</f>
        <v>1.0051692191340518</v>
      </c>
      <c r="AC535" s="103">
        <v>2739</v>
      </c>
      <c r="AD535" s="105">
        <v>7</v>
      </c>
      <c r="AE535" s="107">
        <f>AD535/H535</f>
        <v>0.15909090909090909</v>
      </c>
      <c r="AF535" s="104">
        <f>IF(AE535&gt;0.3,0.3,AE535)</f>
        <v>0.15909090909090909</v>
      </c>
      <c r="AG535" s="101">
        <f>AC535/D535</f>
        <v>1.0751717369970559</v>
      </c>
      <c r="AH535" s="101">
        <f>C535/AC535</f>
        <v>1.2789339174881345</v>
      </c>
      <c r="AI535" s="101">
        <f>AC535/E535</f>
        <v>1.0357345433919456</v>
      </c>
      <c r="AJ535" s="103">
        <v>2739</v>
      </c>
      <c r="AK535" s="6">
        <v>7</v>
      </c>
      <c r="AL535" s="101">
        <f>AK535/H535</f>
        <v>0.15909090909090909</v>
      </c>
      <c r="AM535" s="104">
        <f>IF(AL535&gt;0.3,0.3,AL535)</f>
        <v>0.15909090909090909</v>
      </c>
      <c r="AN535" s="101">
        <f>AJ535/D535</f>
        <v>1.0751717369970559</v>
      </c>
      <c r="AO535" s="101">
        <f>C535/AJ535</f>
        <v>1.2789339174881345</v>
      </c>
      <c r="AP535" s="101">
        <f>AJ535/E535</f>
        <v>1.0357345433919456</v>
      </c>
      <c r="AQ535" s="103">
        <v>2652.5</v>
      </c>
      <c r="AR535" s="103">
        <v>6</v>
      </c>
      <c r="AS535" s="101">
        <f>AR535/H535</f>
        <v>0.13636363636363635</v>
      </c>
      <c r="AT535" s="104">
        <f>IF(AS535&gt;0.25,0.25,AS535)</f>
        <v>0.13636363636363635</v>
      </c>
      <c r="AU535" s="101">
        <f>AQ535/D535</f>
        <v>1.0412168792934249</v>
      </c>
      <c r="AV535" s="101">
        <f>C535/AQ535</f>
        <v>1.320640904806786</v>
      </c>
      <c r="AW535" s="101">
        <f>AQ535/E535</f>
        <v>1.0030251465305351</v>
      </c>
      <c r="AX535" s="103">
        <v>2644.5</v>
      </c>
      <c r="AY535" s="6">
        <v>3</v>
      </c>
      <c r="AZ535" s="101">
        <f>AY535/H535</f>
        <v>6.8181818181818177E-2</v>
      </c>
      <c r="BA535" s="104">
        <f>IF(AZ535&gt;0.1,0.1,AZ535)</f>
        <v>6.8181818181818177E-2</v>
      </c>
      <c r="BB535" s="101">
        <f>AX535/D535</f>
        <v>1.0380765456329735</v>
      </c>
      <c r="BC535" s="101">
        <f>C535/AX535</f>
        <v>1.324636037058045</v>
      </c>
      <c r="BD535" s="101">
        <f>AX535/E535</f>
        <v>1</v>
      </c>
    </row>
    <row r="536" spans="1:56" x14ac:dyDescent="0.2">
      <c r="A536" s="6" t="s">
        <v>1431</v>
      </c>
      <c r="B536" s="100">
        <v>562</v>
      </c>
      <c r="C536" s="13">
        <v>3224</v>
      </c>
      <c r="D536" s="13">
        <v>2334</v>
      </c>
      <c r="E536" s="13">
        <v>2334</v>
      </c>
      <c r="F536" s="13">
        <f>IF(C536=E536,1,0)</f>
        <v>0</v>
      </c>
      <c r="G536" s="13">
        <v>0</v>
      </c>
      <c r="H536" s="6">
        <f>VLOOKUP(B536,NEW_TRAIN_TEST!$A$2:$D$980,4,0)</f>
        <v>50</v>
      </c>
      <c r="I536" s="6" t="str">
        <f>VLOOKUP(B536,NEW_TRAIN_TEST!$A$2:$E$980,5,0)</f>
        <v>lollipop</v>
      </c>
      <c r="J536" s="101">
        <f>G536/H536</f>
        <v>0</v>
      </c>
      <c r="K536" s="101">
        <f>IF(J536&gt;0.3,0.3,J536)</f>
        <v>0</v>
      </c>
      <c r="L536" s="101">
        <f>E536/D536</f>
        <v>1</v>
      </c>
      <c r="M536" s="101">
        <f>E536/C536</f>
        <v>0.72394540942928043</v>
      </c>
      <c r="N536" s="103">
        <v>2522.5</v>
      </c>
      <c r="O536" s="103">
        <v>6</v>
      </c>
      <c r="P536" s="104">
        <f>O536/H536</f>
        <v>0.12</v>
      </c>
      <c r="Q536" s="104">
        <f>IF(P536&gt;0.25,0.25,P536)</f>
        <v>0.12</v>
      </c>
      <c r="R536" s="101">
        <f>N536/D536</f>
        <v>1.0807626392459297</v>
      </c>
      <c r="S536" s="101">
        <f>N536/C536</f>
        <v>0.7824131513647643</v>
      </c>
      <c r="T536" s="101">
        <f>N536/E536</f>
        <v>1.0807626392459297</v>
      </c>
      <c r="U536" s="103">
        <v>2522.5</v>
      </c>
      <c r="V536" s="103">
        <f>IF(W536&lt;O536,1,0)</f>
        <v>0</v>
      </c>
      <c r="W536" s="6">
        <v>6</v>
      </c>
      <c r="X536" s="101">
        <f>W536/H536</f>
        <v>0.12</v>
      </c>
      <c r="Y536" s="104">
        <f>IF(X536&gt;0.25,0.25,X536)</f>
        <v>0.12</v>
      </c>
      <c r="Z536" s="101">
        <f>U536/D536</f>
        <v>1.0807626392459297</v>
      </c>
      <c r="AA536" s="101">
        <f>U536/C536</f>
        <v>0.7824131513647643</v>
      </c>
      <c r="AB536" s="101">
        <f>U536/E536</f>
        <v>1.0807626392459297</v>
      </c>
      <c r="AC536" s="103">
        <v>2520.5</v>
      </c>
      <c r="AD536" s="105">
        <v>10</v>
      </c>
      <c r="AE536" s="107">
        <f>AD536/H536</f>
        <v>0.2</v>
      </c>
      <c r="AF536" s="104">
        <f>IF(AE536&gt;0.3,0.3,AE536)</f>
        <v>0.2</v>
      </c>
      <c r="AG536" s="101">
        <f>AC536/D536</f>
        <v>1.0799057412167952</v>
      </c>
      <c r="AH536" s="101">
        <f>C536/AC536</f>
        <v>1.2791112874429678</v>
      </c>
      <c r="AI536" s="101">
        <f>AC536/E536</f>
        <v>1.0799057412167952</v>
      </c>
      <c r="AJ536" s="103">
        <v>2520.5</v>
      </c>
      <c r="AK536" s="6">
        <v>10</v>
      </c>
      <c r="AL536" s="101">
        <f>AK536/H536</f>
        <v>0.2</v>
      </c>
      <c r="AM536" s="104">
        <f>IF(AL536&gt;0.3,0.3,AL536)</f>
        <v>0.2</v>
      </c>
      <c r="AN536" s="101">
        <f>AJ536/D536</f>
        <v>1.0799057412167952</v>
      </c>
      <c r="AO536" s="101">
        <f>C536/AJ536</f>
        <v>1.2791112874429678</v>
      </c>
      <c r="AP536" s="101">
        <f>AJ536/E536</f>
        <v>1.0799057412167952</v>
      </c>
      <c r="AQ536" s="103">
        <v>2523.33</v>
      </c>
      <c r="AR536" s="103">
        <v>12</v>
      </c>
      <c r="AS536" s="101">
        <f>AR536/H536</f>
        <v>0.24</v>
      </c>
      <c r="AT536" s="104">
        <f>IF(AS536&gt;0.25,0.25,AS536)</f>
        <v>0.24</v>
      </c>
      <c r="AU536" s="101">
        <f>AQ536/D536</f>
        <v>1.0811182519280205</v>
      </c>
      <c r="AV536" s="101">
        <f>C536/AQ536</f>
        <v>1.2776767208411108</v>
      </c>
      <c r="AW536" s="101">
        <f>AQ536/E536</f>
        <v>1.0811182519280205</v>
      </c>
      <c r="AX536" s="103">
        <v>2520.5</v>
      </c>
      <c r="AY536" s="6">
        <v>2</v>
      </c>
      <c r="AZ536" s="101">
        <f>AY536/H536</f>
        <v>0.04</v>
      </c>
      <c r="BA536" s="104">
        <f>IF(AZ536&gt;0.1,0.1,AZ536)</f>
        <v>0.04</v>
      </c>
      <c r="BB536" s="101">
        <f>AX536/D536</f>
        <v>1.0799057412167952</v>
      </c>
      <c r="BC536" s="101">
        <f>C536/AX536</f>
        <v>1.2791112874429678</v>
      </c>
      <c r="BD536" s="101">
        <f>AX536/E536</f>
        <v>1.0799057412167952</v>
      </c>
    </row>
    <row r="537" spans="1:56" x14ac:dyDescent="0.2">
      <c r="A537" s="6" t="s">
        <v>1431</v>
      </c>
      <c r="B537" s="100">
        <v>563</v>
      </c>
      <c r="C537" s="13">
        <v>3067</v>
      </c>
      <c r="D537" s="13">
        <v>2193.5</v>
      </c>
      <c r="E537" s="13">
        <v>2988</v>
      </c>
      <c r="F537" s="13">
        <f>IF(C537=E537,1,0)</f>
        <v>0</v>
      </c>
      <c r="G537" s="13">
        <v>3</v>
      </c>
      <c r="H537" s="6">
        <f>VLOOKUP(B537,NEW_TRAIN_TEST!$A$2:$D$980,4,0)</f>
        <v>23</v>
      </c>
      <c r="I537" s="6" t="str">
        <f>VLOOKUP(B537,NEW_TRAIN_TEST!$A$2:$E$980,5,0)</f>
        <v>lollipop</v>
      </c>
      <c r="J537" s="101">
        <f>G537/H537</f>
        <v>0.13043478260869565</v>
      </c>
      <c r="K537" s="101">
        <f>IF(J537&gt;0.3,0.3,J537)</f>
        <v>0.13043478260869565</v>
      </c>
      <c r="L537" s="101">
        <f>E537/D537</f>
        <v>1.3622065192614543</v>
      </c>
      <c r="M537" s="101">
        <f>E537/C537</f>
        <v>0.97424193022497552</v>
      </c>
      <c r="N537" s="103">
        <v>2988</v>
      </c>
      <c r="O537" s="103">
        <v>2</v>
      </c>
      <c r="P537" s="104">
        <f>O537/H537</f>
        <v>8.6956521739130432E-2</v>
      </c>
      <c r="Q537" s="104">
        <f>IF(P537&gt;0.25,0.25,P537)</f>
        <v>8.6956521739130432E-2</v>
      </c>
      <c r="R537" s="101">
        <f>N537/D537</f>
        <v>1.3622065192614543</v>
      </c>
      <c r="S537" s="101">
        <f>N537/C537</f>
        <v>0.97424193022497552</v>
      </c>
      <c r="T537" s="101">
        <f>N537/E537</f>
        <v>1</v>
      </c>
      <c r="U537" s="103">
        <v>2988</v>
      </c>
      <c r="V537" s="103">
        <f>IF(W537&lt;O537,1,0)</f>
        <v>0</v>
      </c>
      <c r="W537" s="6">
        <v>3</v>
      </c>
      <c r="X537" s="101">
        <f>W537/H537</f>
        <v>0.13043478260869565</v>
      </c>
      <c r="Y537" s="104">
        <f>IF(X537&gt;0.25,0.25,X537)</f>
        <v>0.13043478260869565</v>
      </c>
      <c r="Z537" s="101">
        <f>U537/D537</f>
        <v>1.3622065192614543</v>
      </c>
      <c r="AA537" s="101">
        <f>U537/C537</f>
        <v>0.97424193022497552</v>
      </c>
      <c r="AB537" s="101">
        <f>U537/E537</f>
        <v>1</v>
      </c>
      <c r="AC537" s="103">
        <v>2988</v>
      </c>
      <c r="AD537" s="105">
        <v>3</v>
      </c>
      <c r="AE537" s="107">
        <f>AD537/H537</f>
        <v>0.13043478260869565</v>
      </c>
      <c r="AF537" s="104">
        <f>IF(AE537&gt;0.3,0.3,AE537)</f>
        <v>0.13043478260869565</v>
      </c>
      <c r="AG537" s="101">
        <f>AC537/D537</f>
        <v>1.3622065192614543</v>
      </c>
      <c r="AH537" s="101">
        <f>C537/AC537</f>
        <v>1.0264390896921018</v>
      </c>
      <c r="AI537" s="101">
        <f>AC537/E537</f>
        <v>1</v>
      </c>
      <c r="AJ537" s="103">
        <v>2988</v>
      </c>
      <c r="AK537" s="6">
        <v>4</v>
      </c>
      <c r="AL537" s="101">
        <f>AK537/H537</f>
        <v>0.17391304347826086</v>
      </c>
      <c r="AM537" s="104">
        <f>IF(AL537&gt;0.3,0.3,AL537)</f>
        <v>0.17391304347826086</v>
      </c>
      <c r="AN537" s="101">
        <f>AJ537/D537</f>
        <v>1.3622065192614543</v>
      </c>
      <c r="AO537" s="101">
        <f>C537/AJ537</f>
        <v>1.0264390896921018</v>
      </c>
      <c r="AP537" s="101">
        <f>AJ537/E537</f>
        <v>1</v>
      </c>
      <c r="AQ537" s="103">
        <v>2988</v>
      </c>
      <c r="AR537" s="103">
        <v>2</v>
      </c>
      <c r="AS537" s="101">
        <f>AR537/H537</f>
        <v>8.6956521739130432E-2</v>
      </c>
      <c r="AT537" s="104">
        <f>IF(AS537&gt;0.25,0.25,AS537)</f>
        <v>8.6956521739130432E-2</v>
      </c>
      <c r="AU537" s="101">
        <f>AQ537/D537</f>
        <v>1.3622065192614543</v>
      </c>
      <c r="AV537" s="101">
        <f>C537/AQ537</f>
        <v>1.0264390896921018</v>
      </c>
      <c r="AW537" s="101">
        <f>AQ537/E537</f>
        <v>1</v>
      </c>
      <c r="AX537" s="103">
        <v>2988</v>
      </c>
      <c r="AY537" s="6">
        <v>0</v>
      </c>
      <c r="AZ537" s="101">
        <f>AY537/H537</f>
        <v>0</v>
      </c>
      <c r="BA537" s="104">
        <f>IF(AZ537&gt;0.1,0.1,AZ537)</f>
        <v>0</v>
      </c>
      <c r="BB537" s="101">
        <f>AX537/D537</f>
        <v>1.3622065192614543</v>
      </c>
      <c r="BC537" s="101">
        <f>C537/AX537</f>
        <v>1.0264390896921018</v>
      </c>
      <c r="BD537" s="101">
        <f>AX537/E537</f>
        <v>1</v>
      </c>
    </row>
    <row r="538" spans="1:56" x14ac:dyDescent="0.2">
      <c r="A538" s="6" t="s">
        <v>1431</v>
      </c>
      <c r="B538" s="100">
        <v>564</v>
      </c>
      <c r="C538" s="13">
        <v>3403</v>
      </c>
      <c r="D538" s="13">
        <v>2453</v>
      </c>
      <c r="E538" s="13">
        <v>2453</v>
      </c>
      <c r="F538" s="13">
        <f>IF(C538=E538,1,0)</f>
        <v>0</v>
      </c>
      <c r="G538" s="13">
        <v>0</v>
      </c>
      <c r="H538" s="6">
        <f>VLOOKUP(B538,NEW_TRAIN_TEST!$A$2:$D$980,4,0)</f>
        <v>46</v>
      </c>
      <c r="I538" s="6" t="str">
        <f>VLOOKUP(B538,NEW_TRAIN_TEST!$A$2:$E$980,5,0)</f>
        <v>lollipop</v>
      </c>
      <c r="J538" s="101">
        <f>G538/H538</f>
        <v>0</v>
      </c>
      <c r="K538" s="101">
        <f>IF(J538&gt;0.3,0.3,J538)</f>
        <v>0</v>
      </c>
      <c r="L538" s="101">
        <f>E538/D538</f>
        <v>1</v>
      </c>
      <c r="M538" s="101">
        <f>E538/C538</f>
        <v>0.72083455774316785</v>
      </c>
      <c r="N538" s="103">
        <v>2550.5</v>
      </c>
      <c r="O538" s="103">
        <v>7</v>
      </c>
      <c r="P538" s="104">
        <f>O538/H538</f>
        <v>0.15217391304347827</v>
      </c>
      <c r="Q538" s="104">
        <f>IF(P538&gt;0.25,0.25,P538)</f>
        <v>0.15217391304347827</v>
      </c>
      <c r="R538" s="101">
        <f>N538/D538</f>
        <v>1.0397472482674277</v>
      </c>
      <c r="S538" s="101">
        <f>N538/C538</f>
        <v>0.74948574786952693</v>
      </c>
      <c r="T538" s="101">
        <f>N538/E538</f>
        <v>1.0397472482674277</v>
      </c>
      <c r="U538" s="103">
        <v>2550.17</v>
      </c>
      <c r="V538" s="103">
        <f>IF(W538&lt;O538,1,0)</f>
        <v>0</v>
      </c>
      <c r="W538" s="6">
        <v>16</v>
      </c>
      <c r="X538" s="101">
        <f>W538/H538</f>
        <v>0.34782608695652173</v>
      </c>
      <c r="Y538" s="104">
        <f>IF(X538&gt;0.25,0.25,X538)</f>
        <v>0.25</v>
      </c>
      <c r="Z538" s="101">
        <f>U538/D538</f>
        <v>1.0396127191194455</v>
      </c>
      <c r="AA538" s="101">
        <f>U538/C538</f>
        <v>0.74938877461063769</v>
      </c>
      <c r="AB538" s="101">
        <f>U538/E538</f>
        <v>1.0396127191194455</v>
      </c>
      <c r="AC538" s="103">
        <v>2550.5</v>
      </c>
      <c r="AD538" s="105">
        <v>9</v>
      </c>
      <c r="AE538" s="107">
        <f>AD538/H538</f>
        <v>0.19565217391304349</v>
      </c>
      <c r="AF538" s="104">
        <f>IF(AE538&gt;0.3,0.3,AE538)</f>
        <v>0.19565217391304349</v>
      </c>
      <c r="AG538" s="101">
        <f>AC538/D538</f>
        <v>1.0397472482674277</v>
      </c>
      <c r="AH538" s="101">
        <f>C538/AC538</f>
        <v>1.3342481866300726</v>
      </c>
      <c r="AI538" s="101">
        <f>AC538/E538</f>
        <v>1.0397472482674277</v>
      </c>
      <c r="AJ538" s="103">
        <v>2550.5</v>
      </c>
      <c r="AK538" s="6">
        <v>9</v>
      </c>
      <c r="AL538" s="101">
        <f>AK538/H538</f>
        <v>0.19565217391304349</v>
      </c>
      <c r="AM538" s="104">
        <f>IF(AL538&gt;0.3,0.3,AL538)</f>
        <v>0.19565217391304349</v>
      </c>
      <c r="AN538" s="101">
        <f>AJ538/D538</f>
        <v>1.0397472482674277</v>
      </c>
      <c r="AO538" s="101">
        <f>C538/AJ538</f>
        <v>1.3342481866300726</v>
      </c>
      <c r="AP538" s="101">
        <f>AJ538/E538</f>
        <v>1.0397472482674277</v>
      </c>
      <c r="AQ538" s="103">
        <v>2550.5</v>
      </c>
      <c r="AR538" s="103">
        <v>6</v>
      </c>
      <c r="AS538" s="101">
        <f>AR538/H538</f>
        <v>0.13043478260869565</v>
      </c>
      <c r="AT538" s="104">
        <f>IF(AS538&gt;0.25,0.25,AS538)</f>
        <v>0.13043478260869565</v>
      </c>
      <c r="AU538" s="101">
        <f>AQ538/D538</f>
        <v>1.0397472482674277</v>
      </c>
      <c r="AV538" s="101">
        <f>C538/AQ538</f>
        <v>1.3342481866300726</v>
      </c>
      <c r="AW538" s="101">
        <f>AQ538/E538</f>
        <v>1.0397472482674277</v>
      </c>
      <c r="AX538" s="103">
        <v>2453</v>
      </c>
      <c r="AY538" s="6">
        <v>0</v>
      </c>
      <c r="AZ538" s="101">
        <f>AY538/H538</f>
        <v>0</v>
      </c>
      <c r="BA538" s="104">
        <f>IF(AZ538&gt;0.1,0.1,AZ538)</f>
        <v>0</v>
      </c>
      <c r="BB538" s="101">
        <f>AX538/D538</f>
        <v>1</v>
      </c>
      <c r="BC538" s="101">
        <f>C538/AX538</f>
        <v>1.3872808805544232</v>
      </c>
      <c r="BD538" s="101">
        <f>AX538/E538</f>
        <v>1</v>
      </c>
    </row>
    <row r="539" spans="1:56" x14ac:dyDescent="0.2">
      <c r="A539" s="6" t="s">
        <v>1431</v>
      </c>
      <c r="B539" s="100">
        <v>565</v>
      </c>
      <c r="C539" s="13">
        <v>3845</v>
      </c>
      <c r="D539" s="13">
        <v>2763</v>
      </c>
      <c r="E539" s="13">
        <v>2980.5</v>
      </c>
      <c r="F539" s="13">
        <f>IF(C539=E539,1,0)</f>
        <v>0</v>
      </c>
      <c r="G539" s="13">
        <v>5</v>
      </c>
      <c r="H539" s="6">
        <f>VLOOKUP(B539,NEW_TRAIN_TEST!$A$2:$D$980,4,0)</f>
        <v>54</v>
      </c>
      <c r="I539" s="6" t="str">
        <f>VLOOKUP(B539,NEW_TRAIN_TEST!$A$2:$E$980,5,0)</f>
        <v>lollipop</v>
      </c>
      <c r="J539" s="101">
        <f>G539/H539</f>
        <v>9.2592592592592587E-2</v>
      </c>
      <c r="K539" s="101">
        <f>IF(J539&gt;0.3,0.3,J539)</f>
        <v>9.2592592592592587E-2</v>
      </c>
      <c r="L539" s="101">
        <f>E539/D539</f>
        <v>1.0787187839305103</v>
      </c>
      <c r="M539" s="101">
        <f>E539/C539</f>
        <v>0.77516254876462942</v>
      </c>
      <c r="N539" s="103">
        <v>2980.5</v>
      </c>
      <c r="O539" s="103">
        <v>2</v>
      </c>
      <c r="P539" s="104">
        <f>O539/H539</f>
        <v>3.7037037037037035E-2</v>
      </c>
      <c r="Q539" s="104">
        <f>IF(P539&gt;0.25,0.25,P539)</f>
        <v>3.7037037037037035E-2</v>
      </c>
      <c r="R539" s="101">
        <f>N539/D539</f>
        <v>1.0787187839305103</v>
      </c>
      <c r="S539" s="101">
        <f>N539/C539</f>
        <v>0.77516254876462942</v>
      </c>
      <c r="T539" s="101">
        <f>N539/E539</f>
        <v>1</v>
      </c>
      <c r="U539" s="103">
        <v>2980.5</v>
      </c>
      <c r="V539" s="103">
        <f>IF(W539&lt;O539,1,0)</f>
        <v>0</v>
      </c>
      <c r="W539" s="6">
        <v>2</v>
      </c>
      <c r="X539" s="101">
        <f>W539/H539</f>
        <v>3.7037037037037035E-2</v>
      </c>
      <c r="Y539" s="104">
        <f>IF(X539&gt;0.25,0.25,X539)</f>
        <v>3.7037037037037035E-2</v>
      </c>
      <c r="Z539" s="101">
        <f>U539/D539</f>
        <v>1.0787187839305103</v>
      </c>
      <c r="AA539" s="101">
        <f>U539/C539</f>
        <v>0.77516254876462942</v>
      </c>
      <c r="AB539" s="101">
        <f>U539/E539</f>
        <v>1</v>
      </c>
      <c r="AC539" s="103">
        <v>2980.5</v>
      </c>
      <c r="AD539" s="105">
        <v>3</v>
      </c>
      <c r="AE539" s="107">
        <f>AD539/H539</f>
        <v>5.5555555555555552E-2</v>
      </c>
      <c r="AF539" s="104">
        <f>IF(AE539&gt;0.3,0.3,AE539)</f>
        <v>5.5555555555555552E-2</v>
      </c>
      <c r="AG539" s="101">
        <f>AC539/D539</f>
        <v>1.0787187839305103</v>
      </c>
      <c r="AH539" s="101">
        <f>C539/AC539</f>
        <v>1.2900520046971984</v>
      </c>
      <c r="AI539" s="101">
        <f>AC539/E539</f>
        <v>1</v>
      </c>
      <c r="AJ539" s="103">
        <v>2980.5</v>
      </c>
      <c r="AK539" s="6">
        <v>3</v>
      </c>
      <c r="AL539" s="101">
        <f>AK539/H539</f>
        <v>5.5555555555555552E-2</v>
      </c>
      <c r="AM539" s="104">
        <f>IF(AL539&gt;0.3,0.3,AL539)</f>
        <v>5.5555555555555552E-2</v>
      </c>
      <c r="AN539" s="101">
        <f>AJ539/D539</f>
        <v>1.0787187839305103</v>
      </c>
      <c r="AO539" s="101">
        <f>C539/AJ539</f>
        <v>1.2900520046971984</v>
      </c>
      <c r="AP539" s="101">
        <f>AJ539/E539</f>
        <v>1</v>
      </c>
      <c r="AQ539" s="103">
        <v>2980.5</v>
      </c>
      <c r="AR539" s="103">
        <v>2</v>
      </c>
      <c r="AS539" s="101">
        <f>AR539/H539</f>
        <v>3.7037037037037035E-2</v>
      </c>
      <c r="AT539" s="104">
        <f>IF(AS539&gt;0.25,0.25,AS539)</f>
        <v>3.7037037037037035E-2</v>
      </c>
      <c r="AU539" s="101">
        <f>AQ539/D539</f>
        <v>1.0787187839305103</v>
      </c>
      <c r="AV539" s="101">
        <f>C539/AQ539</f>
        <v>1.2900520046971984</v>
      </c>
      <c r="AW539" s="101">
        <f>AQ539/E539</f>
        <v>1</v>
      </c>
      <c r="AX539" s="103">
        <v>2980.5</v>
      </c>
      <c r="AY539" s="6">
        <v>1</v>
      </c>
      <c r="AZ539" s="101">
        <f>AY539/H539</f>
        <v>1.8518518518518517E-2</v>
      </c>
      <c r="BA539" s="104">
        <f>IF(AZ539&gt;0.1,0.1,AZ539)</f>
        <v>1.8518518518518517E-2</v>
      </c>
      <c r="BB539" s="101">
        <f>AX539/D539</f>
        <v>1.0787187839305103</v>
      </c>
      <c r="BC539" s="101">
        <f>C539/AX539</f>
        <v>1.2900520046971984</v>
      </c>
      <c r="BD539" s="101">
        <f>AX539/E539</f>
        <v>1</v>
      </c>
    </row>
    <row r="540" spans="1:56" x14ac:dyDescent="0.2">
      <c r="A540" s="6" t="s">
        <v>1431</v>
      </c>
      <c r="B540" s="100">
        <v>566</v>
      </c>
      <c r="C540" s="13">
        <v>3570</v>
      </c>
      <c r="D540" s="13">
        <v>2478.5</v>
      </c>
      <c r="E540" s="13">
        <v>2478.5</v>
      </c>
      <c r="F540" s="13">
        <f>IF(C540=E540,1,0)</f>
        <v>0</v>
      </c>
      <c r="G540" s="13">
        <v>0</v>
      </c>
      <c r="H540" s="6">
        <f>VLOOKUP(B540,NEW_TRAIN_TEST!$A$2:$D$980,4,0)</f>
        <v>16</v>
      </c>
      <c r="I540" s="6" t="str">
        <f>VLOOKUP(B540,NEW_TRAIN_TEST!$A$2:$E$980,5,0)</f>
        <v>lollipop</v>
      </c>
      <c r="J540" s="101">
        <f>G540/H540</f>
        <v>0</v>
      </c>
      <c r="K540" s="101">
        <f>IF(J540&gt;0.3,0.3,J540)</f>
        <v>0</v>
      </c>
      <c r="L540" s="101">
        <f>E540/D540</f>
        <v>1</v>
      </c>
      <c r="M540" s="101">
        <f>E540/C540</f>
        <v>0.69425770308123247</v>
      </c>
      <c r="N540" s="103">
        <v>2502.5</v>
      </c>
      <c r="O540" s="103">
        <v>6</v>
      </c>
      <c r="P540" s="104">
        <f>O540/H540</f>
        <v>0.375</v>
      </c>
      <c r="Q540" s="104">
        <f>IF(P540&gt;0.25,0.25,P540)</f>
        <v>0.25</v>
      </c>
      <c r="R540" s="101">
        <f>N540/D540</f>
        <v>1.009683276175106</v>
      </c>
      <c r="S540" s="101">
        <f>N540/C540</f>
        <v>0.7009803921568627</v>
      </c>
      <c r="T540" s="101">
        <f>N540/E540</f>
        <v>1.009683276175106</v>
      </c>
      <c r="U540" s="103">
        <v>2506.5</v>
      </c>
      <c r="V540" s="103">
        <f>IF(W540&lt;O540,1,0)</f>
        <v>0</v>
      </c>
      <c r="W540" s="6">
        <v>18</v>
      </c>
      <c r="X540" s="101">
        <f>W540/H540</f>
        <v>1.125</v>
      </c>
      <c r="Y540" s="104">
        <f>IF(X540&gt;0.25,0.25,X540)</f>
        <v>0.25</v>
      </c>
      <c r="Z540" s="101">
        <f>U540/D540</f>
        <v>1.0112971555376236</v>
      </c>
      <c r="AA540" s="101">
        <f>U540/C540</f>
        <v>0.7021008403361344</v>
      </c>
      <c r="AB540" s="101">
        <f>U540/E540</f>
        <v>1.0112971555376236</v>
      </c>
      <c r="AC540" s="103">
        <v>2502.5</v>
      </c>
      <c r="AD540" s="105">
        <v>7</v>
      </c>
      <c r="AE540" s="107">
        <f>AD540/H540</f>
        <v>0.4375</v>
      </c>
      <c r="AF540" s="104">
        <f>IF(AE540&gt;0.3,0.3,AE540)</f>
        <v>0.3</v>
      </c>
      <c r="AG540" s="101">
        <f>AC540/D540</f>
        <v>1.009683276175106</v>
      </c>
      <c r="AH540" s="101">
        <f>C540/AC540</f>
        <v>1.4265734265734267</v>
      </c>
      <c r="AI540" s="101">
        <f>AC540/E540</f>
        <v>1.009683276175106</v>
      </c>
      <c r="AJ540" s="103">
        <v>2502.5</v>
      </c>
      <c r="AK540" s="6">
        <v>7</v>
      </c>
      <c r="AL540" s="101">
        <f>AK540/H540</f>
        <v>0.4375</v>
      </c>
      <c r="AM540" s="104">
        <f>IF(AL540&gt;0.3,0.3,AL540)</f>
        <v>0.3</v>
      </c>
      <c r="AN540" s="101">
        <f>AJ540/D540</f>
        <v>1.009683276175106</v>
      </c>
      <c r="AO540" s="101">
        <f>C540/AJ540</f>
        <v>1.4265734265734267</v>
      </c>
      <c r="AP540" s="101">
        <f>AJ540/E540</f>
        <v>1.009683276175106</v>
      </c>
      <c r="AQ540" s="103">
        <v>2503.5</v>
      </c>
      <c r="AR540" s="103">
        <v>6</v>
      </c>
      <c r="AS540" s="101">
        <f>AR540/H540</f>
        <v>0.375</v>
      </c>
      <c r="AT540" s="104">
        <f>IF(AS540&gt;0.25,0.25,AS540)</f>
        <v>0.25</v>
      </c>
      <c r="AU540" s="101">
        <f>AQ540/D540</f>
        <v>1.0100867460157352</v>
      </c>
      <c r="AV540" s="101">
        <f>C540/AQ540</f>
        <v>1.4260035949670462</v>
      </c>
      <c r="AW540" s="101">
        <f>AQ540/E540</f>
        <v>1.0100867460157352</v>
      </c>
      <c r="AX540" s="103">
        <v>2478.5</v>
      </c>
      <c r="AY540" s="6">
        <v>0</v>
      </c>
      <c r="AZ540" s="101">
        <f>AY540/H540</f>
        <v>0</v>
      </c>
      <c r="BA540" s="104">
        <f>IF(AZ540&gt;0.1,0.1,AZ540)</f>
        <v>0</v>
      </c>
      <c r="BB540" s="101">
        <f>AX540/D540</f>
        <v>1</v>
      </c>
      <c r="BC540" s="101">
        <f>C540/AX540</f>
        <v>1.4403873310470043</v>
      </c>
      <c r="BD540" s="101">
        <f>AX540/E540</f>
        <v>1</v>
      </c>
    </row>
    <row r="541" spans="1:56" x14ac:dyDescent="0.2">
      <c r="A541" s="6" t="s">
        <v>1431</v>
      </c>
      <c r="B541" s="100">
        <v>567</v>
      </c>
      <c r="C541" s="13">
        <v>3523</v>
      </c>
      <c r="D541" s="13">
        <v>2495</v>
      </c>
      <c r="E541" s="13">
        <v>3437.5</v>
      </c>
      <c r="F541" s="13">
        <f>IF(C541=E541,1,0)</f>
        <v>0</v>
      </c>
      <c r="G541" s="13">
        <v>3</v>
      </c>
      <c r="H541" s="6">
        <f>VLOOKUP(B541,NEW_TRAIN_TEST!$A$2:$D$980,4,0)</f>
        <v>20</v>
      </c>
      <c r="I541" s="6" t="str">
        <f>VLOOKUP(B541,NEW_TRAIN_TEST!$A$2:$E$980,5,0)</f>
        <v>lollipop</v>
      </c>
      <c r="J541" s="101">
        <f>G541/H541</f>
        <v>0.15</v>
      </c>
      <c r="K541" s="101">
        <f>IF(J541&gt;0.3,0.3,J541)</f>
        <v>0.15</v>
      </c>
      <c r="L541" s="101">
        <f>E541/D541</f>
        <v>1.3777555110220441</v>
      </c>
      <c r="M541" s="101">
        <f>E541/C541</f>
        <v>0.97573091115526545</v>
      </c>
      <c r="N541" s="103">
        <v>3437.5</v>
      </c>
      <c r="O541" s="103">
        <v>0</v>
      </c>
      <c r="P541" s="104">
        <f>O541/H541</f>
        <v>0</v>
      </c>
      <c r="Q541" s="104">
        <f>IF(P541&gt;0.25,0.25,P541)</f>
        <v>0</v>
      </c>
      <c r="R541" s="101">
        <f>N541/D541</f>
        <v>1.3777555110220441</v>
      </c>
      <c r="S541" s="101">
        <f>N541/C541</f>
        <v>0.97573091115526545</v>
      </c>
      <c r="T541" s="101">
        <f>N541/E541</f>
        <v>1</v>
      </c>
      <c r="U541" s="103">
        <v>3437.5</v>
      </c>
      <c r="V541" s="103">
        <f>IF(W541&lt;O541,1,0)</f>
        <v>0</v>
      </c>
      <c r="W541" s="6">
        <v>0</v>
      </c>
      <c r="X541" s="101">
        <f>W541/H541</f>
        <v>0</v>
      </c>
      <c r="Y541" s="104">
        <f>IF(X541&gt;0.25,0.25,X541)</f>
        <v>0</v>
      </c>
      <c r="Z541" s="101">
        <f>U541/D541</f>
        <v>1.3777555110220441</v>
      </c>
      <c r="AA541" s="101">
        <f>U541/C541</f>
        <v>0.97573091115526545</v>
      </c>
      <c r="AB541" s="101">
        <f>U541/E541</f>
        <v>1</v>
      </c>
      <c r="AC541" s="103">
        <v>3437.5</v>
      </c>
      <c r="AD541" s="105">
        <v>0</v>
      </c>
      <c r="AE541" s="107">
        <f>AD541/H541</f>
        <v>0</v>
      </c>
      <c r="AF541" s="104">
        <f>IF(AE541&gt;0.3,0.3,AE541)</f>
        <v>0</v>
      </c>
      <c r="AG541" s="101">
        <f>AC541/D541</f>
        <v>1.3777555110220441</v>
      </c>
      <c r="AH541" s="101">
        <f>C541/AC541</f>
        <v>1.0248727272727274</v>
      </c>
      <c r="AI541" s="101">
        <f>AC541/E541</f>
        <v>1</v>
      </c>
      <c r="AJ541" s="103">
        <v>3437.5</v>
      </c>
      <c r="AK541" s="6">
        <v>0</v>
      </c>
      <c r="AL541" s="101">
        <f>AK541/H541</f>
        <v>0</v>
      </c>
      <c r="AM541" s="104">
        <f>IF(AL541&gt;0.3,0.3,AL541)</f>
        <v>0</v>
      </c>
      <c r="AN541" s="101">
        <f>AJ541/D541</f>
        <v>1.3777555110220441</v>
      </c>
      <c r="AO541" s="101">
        <f>C541/AJ541</f>
        <v>1.0248727272727274</v>
      </c>
      <c r="AP541" s="101">
        <f>AJ541/E541</f>
        <v>1</v>
      </c>
      <c r="AQ541" s="103">
        <v>3437.5</v>
      </c>
      <c r="AR541" s="103">
        <v>0</v>
      </c>
      <c r="AS541" s="101">
        <f>AR541/H541</f>
        <v>0</v>
      </c>
      <c r="AT541" s="104">
        <f>IF(AS541&gt;0.25,0.25,AS541)</f>
        <v>0</v>
      </c>
      <c r="AU541" s="101">
        <f>AQ541/D541</f>
        <v>1.3777555110220441</v>
      </c>
      <c r="AV541" s="101">
        <f>C541/AQ541</f>
        <v>1.0248727272727274</v>
      </c>
      <c r="AW541" s="101">
        <f>AQ541/E541</f>
        <v>1</v>
      </c>
      <c r="AX541" s="103">
        <v>3437.5</v>
      </c>
      <c r="AY541" s="6">
        <v>0</v>
      </c>
      <c r="AZ541" s="101">
        <f>AY541/H541</f>
        <v>0</v>
      </c>
      <c r="BA541" s="104">
        <f>IF(AZ541&gt;0.1,0.1,AZ541)</f>
        <v>0</v>
      </c>
      <c r="BB541" s="101">
        <f>AX541/D541</f>
        <v>1.3777555110220441</v>
      </c>
      <c r="BC541" s="101">
        <f>C541/AX541</f>
        <v>1.0248727272727274</v>
      </c>
      <c r="BD541" s="101">
        <f>AX541/E541</f>
        <v>1</v>
      </c>
    </row>
    <row r="542" spans="1:56" x14ac:dyDescent="0.2">
      <c r="A542" s="6" t="s">
        <v>1431</v>
      </c>
      <c r="B542" s="100">
        <v>568</v>
      </c>
      <c r="C542" s="13">
        <v>2933</v>
      </c>
      <c r="D542" s="13">
        <v>2023</v>
      </c>
      <c r="E542" s="13">
        <v>2023</v>
      </c>
      <c r="F542" s="13">
        <f>IF(C542=E542,1,0)</f>
        <v>0</v>
      </c>
      <c r="G542" s="13">
        <v>0</v>
      </c>
      <c r="H542" s="6">
        <f>VLOOKUP(B542,NEW_TRAIN_TEST!$A$2:$D$980,4,0)</f>
        <v>40</v>
      </c>
      <c r="I542" s="6" t="str">
        <f>VLOOKUP(B542,NEW_TRAIN_TEST!$A$2:$E$980,5,0)</f>
        <v>lollipop</v>
      </c>
      <c r="J542" s="101">
        <f>G542/H542</f>
        <v>0</v>
      </c>
      <c r="K542" s="101">
        <f>IF(J542&gt;0.3,0.3,J542)</f>
        <v>0</v>
      </c>
      <c r="L542" s="101">
        <f>E542/D542</f>
        <v>1</v>
      </c>
      <c r="M542" s="101">
        <f>E542/C542</f>
        <v>0.68973747016706444</v>
      </c>
      <c r="N542" s="103">
        <v>2122.5</v>
      </c>
      <c r="O542" s="103">
        <v>4</v>
      </c>
      <c r="P542" s="104">
        <f>O542/H542</f>
        <v>0.1</v>
      </c>
      <c r="Q542" s="104">
        <f>IF(P542&gt;0.25,0.25,P542)</f>
        <v>0.1</v>
      </c>
      <c r="R542" s="101">
        <f>N542/D542</f>
        <v>1.0491843796342066</v>
      </c>
      <c r="S542" s="101">
        <f>N542/C542</f>
        <v>0.72366177974769863</v>
      </c>
      <c r="T542" s="101">
        <f>N542/E542</f>
        <v>1.0491843796342066</v>
      </c>
      <c r="U542" s="103">
        <v>2122.5</v>
      </c>
      <c r="V542" s="103">
        <f>IF(W542&lt;O542,1,0)</f>
        <v>0</v>
      </c>
      <c r="W542" s="6">
        <v>4</v>
      </c>
      <c r="X542" s="101">
        <f>W542/H542</f>
        <v>0.1</v>
      </c>
      <c r="Y542" s="104">
        <f>IF(X542&gt;0.25,0.25,X542)</f>
        <v>0.1</v>
      </c>
      <c r="Z542" s="101">
        <f>U542/D542</f>
        <v>1.0491843796342066</v>
      </c>
      <c r="AA542" s="101">
        <f>U542/C542</f>
        <v>0.72366177974769863</v>
      </c>
      <c r="AB542" s="101">
        <f>U542/E542</f>
        <v>1.0491843796342066</v>
      </c>
      <c r="AC542" s="103">
        <v>2125.33</v>
      </c>
      <c r="AD542" s="105">
        <v>15</v>
      </c>
      <c r="AE542" s="107">
        <f>AD542/H542</f>
        <v>0.375</v>
      </c>
      <c r="AF542" s="104">
        <f>IF(AE542&gt;0.3,0.3,AE542)</f>
        <v>0.3</v>
      </c>
      <c r="AG542" s="101">
        <f>AC542/D542</f>
        <v>1.0505832921403855</v>
      </c>
      <c r="AH542" s="101">
        <f>C542/AC542</f>
        <v>1.3800209849764509</v>
      </c>
      <c r="AI542" s="101">
        <f>AC542/E542</f>
        <v>1.0505832921403855</v>
      </c>
      <c r="AJ542" s="103">
        <v>2125.33</v>
      </c>
      <c r="AK542" s="6">
        <v>15</v>
      </c>
      <c r="AL542" s="101">
        <f>AK542/H542</f>
        <v>0.375</v>
      </c>
      <c r="AM542" s="104">
        <f>IF(AL542&gt;0.3,0.3,AL542)</f>
        <v>0.3</v>
      </c>
      <c r="AN542" s="101">
        <f>AJ542/D542</f>
        <v>1.0505832921403855</v>
      </c>
      <c r="AO542" s="101">
        <f>C542/AJ542</f>
        <v>1.3800209849764509</v>
      </c>
      <c r="AP542" s="101">
        <f>AJ542/E542</f>
        <v>1.0505832921403855</v>
      </c>
      <c r="AQ542" s="103">
        <v>2123.5</v>
      </c>
      <c r="AR542" s="103">
        <v>6</v>
      </c>
      <c r="AS542" s="101">
        <f>AR542/H542</f>
        <v>0.15</v>
      </c>
      <c r="AT542" s="104">
        <f>IF(AS542&gt;0.25,0.25,AS542)</f>
        <v>0.15</v>
      </c>
      <c r="AU542" s="101">
        <f>AQ542/D542</f>
        <v>1.0496786950074148</v>
      </c>
      <c r="AV542" s="101">
        <f>C542/AQ542</f>
        <v>1.3812102660701673</v>
      </c>
      <c r="AW542" s="101">
        <f>AQ542/E542</f>
        <v>1.0496786950074148</v>
      </c>
      <c r="AX542" s="103">
        <v>2023</v>
      </c>
      <c r="AY542" s="6">
        <v>0</v>
      </c>
      <c r="AZ542" s="101">
        <f>AY542/H542</f>
        <v>0</v>
      </c>
      <c r="BA542" s="104">
        <f>IF(AZ542&gt;0.1,0.1,AZ542)</f>
        <v>0</v>
      </c>
      <c r="BB542" s="101">
        <f>AX542/D542</f>
        <v>1</v>
      </c>
      <c r="BC542" s="101">
        <f>C542/AX542</f>
        <v>1.4498269896193772</v>
      </c>
      <c r="BD542" s="101">
        <f>AX542/E542</f>
        <v>1</v>
      </c>
    </row>
    <row r="543" spans="1:56" x14ac:dyDescent="0.2">
      <c r="A543" s="6" t="s">
        <v>1431</v>
      </c>
      <c r="B543" s="100">
        <v>569</v>
      </c>
      <c r="C543" s="13">
        <v>3867</v>
      </c>
      <c r="D543" s="13">
        <v>2934.5</v>
      </c>
      <c r="E543" s="13">
        <v>2934.5</v>
      </c>
      <c r="F543" s="13">
        <f>IF(C543=E543,1,0)</f>
        <v>0</v>
      </c>
      <c r="G543" s="13">
        <v>0</v>
      </c>
      <c r="H543" s="6">
        <f>VLOOKUP(B543,NEW_TRAIN_TEST!$A$2:$D$980,4,0)</f>
        <v>11</v>
      </c>
      <c r="I543" s="6" t="str">
        <f>VLOOKUP(B543,NEW_TRAIN_TEST!$A$2:$E$980,5,0)</f>
        <v>lollipop</v>
      </c>
      <c r="J543" s="101">
        <f>G543/H543</f>
        <v>0</v>
      </c>
      <c r="K543" s="101">
        <f>IF(J543&gt;0.3,0.3,J543)</f>
        <v>0</v>
      </c>
      <c r="L543" s="101">
        <f>E543/D543</f>
        <v>1</v>
      </c>
      <c r="M543" s="101">
        <f>E543/C543</f>
        <v>0.75885699508663051</v>
      </c>
      <c r="N543" s="103">
        <v>2980.5</v>
      </c>
      <c r="O543" s="103">
        <v>4</v>
      </c>
      <c r="P543" s="104">
        <f>O543/H543</f>
        <v>0.36363636363636365</v>
      </c>
      <c r="Q543" s="104">
        <f>IF(P543&gt;0.25,0.25,P543)</f>
        <v>0.25</v>
      </c>
      <c r="R543" s="101">
        <f>N543/D543</f>
        <v>1.0156755835747147</v>
      </c>
      <c r="S543" s="101">
        <f>N543/C543</f>
        <v>0.77075252133436778</v>
      </c>
      <c r="T543" s="101">
        <f>N543/E543</f>
        <v>1.0156755835747147</v>
      </c>
      <c r="U543" s="103">
        <v>2980.5</v>
      </c>
      <c r="V543" s="103">
        <f>IF(W543&lt;O543,1,0)</f>
        <v>0</v>
      </c>
      <c r="W543" s="6">
        <v>4</v>
      </c>
      <c r="X543" s="101">
        <f>W543/H543</f>
        <v>0.36363636363636365</v>
      </c>
      <c r="Y543" s="104">
        <f>IF(X543&gt;0.25,0.25,X543)</f>
        <v>0.25</v>
      </c>
      <c r="Z543" s="101">
        <f>U543/D543</f>
        <v>1.0156755835747147</v>
      </c>
      <c r="AA543" s="101">
        <f>U543/C543</f>
        <v>0.77075252133436778</v>
      </c>
      <c r="AB543" s="101">
        <f>U543/E543</f>
        <v>1.0156755835747147</v>
      </c>
      <c r="AC543" s="103">
        <v>2980.5</v>
      </c>
      <c r="AD543" s="105">
        <v>4</v>
      </c>
      <c r="AE543" s="107">
        <f>AD543/H543</f>
        <v>0.36363636363636365</v>
      </c>
      <c r="AF543" s="104">
        <f>IF(AE543&gt;0.3,0.3,AE543)</f>
        <v>0.3</v>
      </c>
      <c r="AG543" s="101">
        <f>AC543/D543</f>
        <v>1.0156755835747147</v>
      </c>
      <c r="AH543" s="101">
        <f>C543/AC543</f>
        <v>1.2974333165576246</v>
      </c>
      <c r="AI543" s="101">
        <f>AC543/E543</f>
        <v>1.0156755835747147</v>
      </c>
      <c r="AJ543" s="103">
        <v>2980.5</v>
      </c>
      <c r="AK543" s="6">
        <v>4</v>
      </c>
      <c r="AL543" s="101">
        <f>AK543/H543</f>
        <v>0.36363636363636365</v>
      </c>
      <c r="AM543" s="104">
        <f>IF(AL543&gt;0.3,0.3,AL543)</f>
        <v>0.3</v>
      </c>
      <c r="AN543" s="101">
        <f>AJ543/D543</f>
        <v>1.0156755835747147</v>
      </c>
      <c r="AO543" s="101">
        <f>C543/AJ543</f>
        <v>1.2974333165576246</v>
      </c>
      <c r="AP543" s="101">
        <f>AJ543/E543</f>
        <v>1.0156755835747147</v>
      </c>
      <c r="AQ543" s="103">
        <v>2980.5</v>
      </c>
      <c r="AR543" s="103">
        <v>4</v>
      </c>
      <c r="AS543" s="101">
        <f>AR543/H543</f>
        <v>0.36363636363636365</v>
      </c>
      <c r="AT543" s="104">
        <f>IF(AS543&gt;0.25,0.25,AS543)</f>
        <v>0.25</v>
      </c>
      <c r="AU543" s="101">
        <f>AQ543/D543</f>
        <v>1.0156755835747147</v>
      </c>
      <c r="AV543" s="101">
        <f>C543/AQ543</f>
        <v>1.2974333165576246</v>
      </c>
      <c r="AW543" s="101">
        <f>AQ543/E543</f>
        <v>1.0156755835747147</v>
      </c>
      <c r="AX543" s="103">
        <v>2934.5</v>
      </c>
      <c r="AY543" s="6">
        <v>0</v>
      </c>
      <c r="AZ543" s="101">
        <f>AY543/H543</f>
        <v>0</v>
      </c>
      <c r="BA543" s="104">
        <f>IF(AZ543&gt;0.1,0.1,AZ543)</f>
        <v>0</v>
      </c>
      <c r="BB543" s="101">
        <f>AX543/D543</f>
        <v>1</v>
      </c>
      <c r="BC543" s="101">
        <f>C543/AX543</f>
        <v>1.3177713409439427</v>
      </c>
      <c r="BD543" s="101">
        <f>AX543/E543</f>
        <v>1</v>
      </c>
    </row>
    <row r="544" spans="1:56" x14ac:dyDescent="0.2">
      <c r="A544" s="6" t="s">
        <v>1431</v>
      </c>
      <c r="B544" s="100">
        <v>570</v>
      </c>
      <c r="C544" s="13">
        <v>3132</v>
      </c>
      <c r="D544" s="13">
        <v>2198</v>
      </c>
      <c r="E544" s="13">
        <v>2295.67</v>
      </c>
      <c r="F544" s="13">
        <f>IF(C544=E544,1,0)</f>
        <v>0</v>
      </c>
      <c r="G544" s="13">
        <v>3</v>
      </c>
      <c r="H544" s="6">
        <f>VLOOKUP(B544,NEW_TRAIN_TEST!$A$2:$D$980,4,0)</f>
        <v>48</v>
      </c>
      <c r="I544" s="6" t="str">
        <f>VLOOKUP(B544,NEW_TRAIN_TEST!$A$2:$E$980,5,0)</f>
        <v>lollipop</v>
      </c>
      <c r="J544" s="101">
        <f>G544/H544</f>
        <v>6.25E-2</v>
      </c>
      <c r="K544" s="101">
        <f>IF(J544&gt;0.3,0.3,J544)</f>
        <v>6.25E-2</v>
      </c>
      <c r="L544" s="101">
        <f>E544/D544</f>
        <v>1.0444358507734304</v>
      </c>
      <c r="M544" s="101">
        <f>E544/C544</f>
        <v>0.73297254150702429</v>
      </c>
      <c r="N544" s="103">
        <v>2295.67</v>
      </c>
      <c r="O544" s="103">
        <v>1</v>
      </c>
      <c r="P544" s="104">
        <f>O544/H544</f>
        <v>2.0833333333333332E-2</v>
      </c>
      <c r="Q544" s="104">
        <f>IF(P544&gt;0.25,0.25,P544)</f>
        <v>2.0833333333333332E-2</v>
      </c>
      <c r="R544" s="101">
        <f>N544/D544</f>
        <v>1.0444358507734304</v>
      </c>
      <c r="S544" s="101">
        <f>N544/C544</f>
        <v>0.73297254150702429</v>
      </c>
      <c r="T544" s="101">
        <f>N544/E544</f>
        <v>1</v>
      </c>
      <c r="U544" s="103">
        <v>2295.67</v>
      </c>
      <c r="V544" s="103">
        <f>IF(W544&lt;O544,1,0)</f>
        <v>0</v>
      </c>
      <c r="W544" s="6">
        <v>1</v>
      </c>
      <c r="X544" s="101">
        <f>W544/H544</f>
        <v>2.0833333333333332E-2</v>
      </c>
      <c r="Y544" s="104">
        <f>IF(X544&gt;0.25,0.25,X544)</f>
        <v>2.0833333333333332E-2</v>
      </c>
      <c r="Z544" s="101">
        <f>U544/D544</f>
        <v>1.0444358507734304</v>
      </c>
      <c r="AA544" s="101">
        <f>U544/C544</f>
        <v>0.73297254150702429</v>
      </c>
      <c r="AB544" s="101">
        <f>U544/E544</f>
        <v>1</v>
      </c>
      <c r="AC544" s="103">
        <v>2295.67</v>
      </c>
      <c r="AD544" s="105">
        <v>1</v>
      </c>
      <c r="AE544" s="107">
        <f>AD544/H544</f>
        <v>2.0833333333333332E-2</v>
      </c>
      <c r="AF544" s="104">
        <f>IF(AE544&gt;0.3,0.3,AE544)</f>
        <v>2.0833333333333332E-2</v>
      </c>
      <c r="AG544" s="101">
        <f>AC544/D544</f>
        <v>1.0444358507734304</v>
      </c>
      <c r="AH544" s="101">
        <f>C544/AC544</f>
        <v>1.3643075877630495</v>
      </c>
      <c r="AI544" s="101">
        <f>AC544/E544</f>
        <v>1</v>
      </c>
      <c r="AJ544" s="103">
        <v>2295.67</v>
      </c>
      <c r="AK544" s="6">
        <v>1</v>
      </c>
      <c r="AL544" s="101">
        <f>AK544/H544</f>
        <v>2.0833333333333332E-2</v>
      </c>
      <c r="AM544" s="104">
        <f>IF(AL544&gt;0.3,0.3,AL544)</f>
        <v>2.0833333333333332E-2</v>
      </c>
      <c r="AN544" s="101">
        <f>AJ544/D544</f>
        <v>1.0444358507734304</v>
      </c>
      <c r="AO544" s="101">
        <f>C544/AJ544</f>
        <v>1.3643075877630495</v>
      </c>
      <c r="AP544" s="101">
        <f>AJ544/E544</f>
        <v>1</v>
      </c>
      <c r="AQ544" s="103">
        <v>2295.67</v>
      </c>
      <c r="AR544" s="103">
        <v>2</v>
      </c>
      <c r="AS544" s="101">
        <f>AR544/H544</f>
        <v>4.1666666666666664E-2</v>
      </c>
      <c r="AT544" s="104">
        <f>IF(AS544&gt;0.25,0.25,AS544)</f>
        <v>4.1666666666666664E-2</v>
      </c>
      <c r="AU544" s="101">
        <f>AQ544/D544</f>
        <v>1.0444358507734304</v>
      </c>
      <c r="AV544" s="101">
        <f>C544/AQ544</f>
        <v>1.3643075877630495</v>
      </c>
      <c r="AW544" s="101">
        <f>AQ544/E544</f>
        <v>1</v>
      </c>
      <c r="AX544" s="103">
        <v>2295.67</v>
      </c>
      <c r="AY544" s="6">
        <v>0</v>
      </c>
      <c r="AZ544" s="101">
        <f>AY544/H544</f>
        <v>0</v>
      </c>
      <c r="BA544" s="104">
        <f>IF(AZ544&gt;0.1,0.1,AZ544)</f>
        <v>0</v>
      </c>
      <c r="BB544" s="101">
        <f>AX544/D544</f>
        <v>1.0444358507734304</v>
      </c>
      <c r="BC544" s="101">
        <f>C544/AX544</f>
        <v>1.3643075877630495</v>
      </c>
      <c r="BD544" s="101">
        <f>AX544/E544</f>
        <v>1</v>
      </c>
    </row>
    <row r="545" spans="1:56" x14ac:dyDescent="0.2">
      <c r="A545" s="6" t="s">
        <v>1431</v>
      </c>
      <c r="B545" s="100">
        <v>571</v>
      </c>
      <c r="C545" s="13">
        <v>3473</v>
      </c>
      <c r="D545" s="13">
        <v>2441</v>
      </c>
      <c r="E545" s="13">
        <v>2629</v>
      </c>
      <c r="F545" s="13">
        <f>IF(C545=E545,1,0)</f>
        <v>0</v>
      </c>
      <c r="G545" s="13">
        <v>5</v>
      </c>
      <c r="H545" s="6">
        <f>VLOOKUP(B545,NEW_TRAIN_TEST!$A$2:$D$980,4,0)</f>
        <v>43</v>
      </c>
      <c r="I545" s="6" t="str">
        <f>VLOOKUP(B545,NEW_TRAIN_TEST!$A$2:$E$980,5,0)</f>
        <v>lollipop</v>
      </c>
      <c r="J545" s="101">
        <f>G545/H545</f>
        <v>0.11627906976744186</v>
      </c>
      <c r="K545" s="101">
        <f>IF(J545&gt;0.3,0.3,J545)</f>
        <v>0.11627906976744186</v>
      </c>
      <c r="L545" s="101">
        <f>E545/D545</f>
        <v>1.0770176157312576</v>
      </c>
      <c r="M545" s="101">
        <f>E545/C545</f>
        <v>0.75698243593435066</v>
      </c>
      <c r="N545" s="103">
        <v>2629</v>
      </c>
      <c r="O545" s="103">
        <v>2</v>
      </c>
      <c r="P545" s="104">
        <f>O545/H545</f>
        <v>4.6511627906976744E-2</v>
      </c>
      <c r="Q545" s="104">
        <f>IF(P545&gt;0.25,0.25,P545)</f>
        <v>4.6511627906976744E-2</v>
      </c>
      <c r="R545" s="101">
        <f>N545/D545</f>
        <v>1.0770176157312576</v>
      </c>
      <c r="S545" s="101">
        <f>N545/C545</f>
        <v>0.75698243593435066</v>
      </c>
      <c r="T545" s="101">
        <f>N545/E545</f>
        <v>1</v>
      </c>
      <c r="U545" s="103">
        <v>2629</v>
      </c>
      <c r="V545" s="103">
        <f>IF(W545&lt;O545,1,0)</f>
        <v>0</v>
      </c>
      <c r="W545" s="6">
        <v>3</v>
      </c>
      <c r="X545" s="101">
        <f>W545/H545</f>
        <v>6.9767441860465115E-2</v>
      </c>
      <c r="Y545" s="104">
        <f>IF(X545&gt;0.25,0.25,X545)</f>
        <v>6.9767441860465115E-2</v>
      </c>
      <c r="Z545" s="101">
        <f>U545/D545</f>
        <v>1.0770176157312576</v>
      </c>
      <c r="AA545" s="101">
        <f>U545/C545</f>
        <v>0.75698243593435066</v>
      </c>
      <c r="AB545" s="101">
        <f>U545/E545</f>
        <v>1</v>
      </c>
      <c r="AC545" s="103">
        <v>2629</v>
      </c>
      <c r="AD545" s="105">
        <v>4</v>
      </c>
      <c r="AE545" s="107">
        <f>AD545/H545</f>
        <v>9.3023255813953487E-2</v>
      </c>
      <c r="AF545" s="104">
        <f>IF(AE545&gt;0.3,0.3,AE545)</f>
        <v>9.3023255813953487E-2</v>
      </c>
      <c r="AG545" s="101">
        <f>AC545/D545</f>
        <v>1.0770176157312576</v>
      </c>
      <c r="AH545" s="101">
        <f>C545/AC545</f>
        <v>1.3210346139216431</v>
      </c>
      <c r="AI545" s="101">
        <f>AC545/E545</f>
        <v>1</v>
      </c>
      <c r="AJ545" s="103">
        <v>2629</v>
      </c>
      <c r="AK545" s="6">
        <v>4</v>
      </c>
      <c r="AL545" s="101">
        <f>AK545/H545</f>
        <v>9.3023255813953487E-2</v>
      </c>
      <c r="AM545" s="104">
        <f>IF(AL545&gt;0.3,0.3,AL545)</f>
        <v>9.3023255813953487E-2</v>
      </c>
      <c r="AN545" s="101">
        <f>AJ545/D545</f>
        <v>1.0770176157312576</v>
      </c>
      <c r="AO545" s="101">
        <f>C545/AJ545</f>
        <v>1.3210346139216431</v>
      </c>
      <c r="AP545" s="101">
        <f>AJ545/E545</f>
        <v>1</v>
      </c>
      <c r="AQ545" s="103">
        <v>2629</v>
      </c>
      <c r="AR545" s="103">
        <v>2</v>
      </c>
      <c r="AS545" s="101">
        <f>AR545/H545</f>
        <v>4.6511627906976744E-2</v>
      </c>
      <c r="AT545" s="104">
        <f>IF(AS545&gt;0.25,0.25,AS545)</f>
        <v>4.6511627906976744E-2</v>
      </c>
      <c r="AU545" s="101">
        <f>AQ545/D545</f>
        <v>1.0770176157312576</v>
      </c>
      <c r="AV545" s="101">
        <f>C545/AQ545</f>
        <v>1.3210346139216431</v>
      </c>
      <c r="AW545" s="101">
        <f>AQ545/E545</f>
        <v>1</v>
      </c>
      <c r="AX545" s="103">
        <v>2629</v>
      </c>
      <c r="AY545" s="6">
        <v>2</v>
      </c>
      <c r="AZ545" s="101">
        <f>AY545/H545</f>
        <v>4.6511627906976744E-2</v>
      </c>
      <c r="BA545" s="104">
        <f>IF(AZ545&gt;0.1,0.1,AZ545)</f>
        <v>4.6511627906976744E-2</v>
      </c>
      <c r="BB545" s="101">
        <f>AX545/D545</f>
        <v>1.0770176157312576</v>
      </c>
      <c r="BC545" s="101">
        <f>C545/AX545</f>
        <v>1.3210346139216431</v>
      </c>
      <c r="BD545" s="101">
        <f>AX545/E545</f>
        <v>1</v>
      </c>
    </row>
    <row r="546" spans="1:56" x14ac:dyDescent="0.2">
      <c r="A546" s="6" t="s">
        <v>1431</v>
      </c>
      <c r="B546" s="100">
        <v>572</v>
      </c>
      <c r="C546" s="13">
        <v>3727</v>
      </c>
      <c r="D546" s="13">
        <v>2686</v>
      </c>
      <c r="E546" s="13">
        <v>2686</v>
      </c>
      <c r="F546" s="13">
        <f>IF(C546=E546,1,0)</f>
        <v>0</v>
      </c>
      <c r="G546" s="13">
        <v>0</v>
      </c>
      <c r="H546" s="6">
        <f>VLOOKUP(B546,NEW_TRAIN_TEST!$A$2:$D$980,4,0)</f>
        <v>30</v>
      </c>
      <c r="I546" s="6" t="str">
        <f>VLOOKUP(B546,NEW_TRAIN_TEST!$A$2:$E$980,5,0)</f>
        <v>lollipop</v>
      </c>
      <c r="J546" s="101">
        <f>G546/H546</f>
        <v>0</v>
      </c>
      <c r="K546" s="101">
        <f>IF(J546&gt;0.3,0.3,J546)</f>
        <v>0</v>
      </c>
      <c r="L546" s="101">
        <f>E546/D546</f>
        <v>1</v>
      </c>
      <c r="M546" s="101">
        <f>E546/C546</f>
        <v>0.72068687952777033</v>
      </c>
      <c r="N546" s="103">
        <v>2699.43</v>
      </c>
      <c r="O546" s="103">
        <v>83</v>
      </c>
      <c r="P546" s="104">
        <f>O546/H546</f>
        <v>2.7666666666666666</v>
      </c>
      <c r="Q546" s="104">
        <f>IF(P546&gt;0.25,0.25,P546)</f>
        <v>0.25</v>
      </c>
      <c r="R546" s="101">
        <f>N546/D546</f>
        <v>1.0049999999999999</v>
      </c>
      <c r="S546" s="101">
        <f>N546/C546</f>
        <v>0.7242903139254091</v>
      </c>
      <c r="T546" s="101">
        <f>N546/E546</f>
        <v>1.0049999999999999</v>
      </c>
      <c r="U546" s="103">
        <v>2694.25</v>
      </c>
      <c r="V546" s="103">
        <f>IF(W546&lt;O546,1,0)</f>
        <v>1</v>
      </c>
      <c r="W546" s="6">
        <v>66</v>
      </c>
      <c r="X546" s="101">
        <f>W546/H546</f>
        <v>2.2000000000000002</v>
      </c>
      <c r="Y546" s="104">
        <f>IF(X546&gt;0.25,0.25,X546)</f>
        <v>0.25</v>
      </c>
      <c r="Z546" s="101">
        <f>U546/D546</f>
        <v>1.0030714817572599</v>
      </c>
      <c r="AA546" s="101">
        <f>U546/C546</f>
        <v>0.72290045613093645</v>
      </c>
      <c r="AB546" s="101">
        <f>U546/E546</f>
        <v>1.0030714817572599</v>
      </c>
      <c r="AC546" s="103">
        <v>2699.43</v>
      </c>
      <c r="AD546" s="105">
        <v>106</v>
      </c>
      <c r="AE546" s="107">
        <f>AD546/H546</f>
        <v>3.5333333333333332</v>
      </c>
      <c r="AF546" s="104">
        <f>IF(AE546&gt;0.3,0.3,AE546)</f>
        <v>0.3</v>
      </c>
      <c r="AG546" s="101">
        <f>AC546/D546</f>
        <v>1.0049999999999999</v>
      </c>
      <c r="AH546" s="101">
        <f>C546/AC546</f>
        <v>1.3806618434262048</v>
      </c>
      <c r="AI546" s="101">
        <f>AC546/E546</f>
        <v>1.0049999999999999</v>
      </c>
      <c r="AJ546" s="103">
        <v>2693.88</v>
      </c>
      <c r="AK546" s="6">
        <v>63</v>
      </c>
      <c r="AL546" s="101">
        <f>AK546/H546</f>
        <v>2.1</v>
      </c>
      <c r="AM546" s="104">
        <f>IF(AL546&gt;0.3,0.3,AL546)</f>
        <v>0.3</v>
      </c>
      <c r="AN546" s="101">
        <f>AJ546/D546</f>
        <v>1.002933730454207</v>
      </c>
      <c r="AO546" s="101">
        <f>C546/AJ546</f>
        <v>1.3835063180245593</v>
      </c>
      <c r="AP546" s="101">
        <f>AJ546/E546</f>
        <v>1.002933730454207</v>
      </c>
      <c r="AQ546" s="103">
        <v>2688.25</v>
      </c>
      <c r="AR546" s="103">
        <v>8</v>
      </c>
      <c r="AS546" s="101">
        <f>AR546/H546</f>
        <v>0.26666666666666666</v>
      </c>
      <c r="AT546" s="104">
        <f>IF(AS546&gt;0.25,0.25,AS546)</f>
        <v>0.25</v>
      </c>
      <c r="AU546" s="101">
        <f>AQ546/D546</f>
        <v>1.000837676842889</v>
      </c>
      <c r="AV546" s="101">
        <f>C546/AQ546</f>
        <v>1.3864037942899656</v>
      </c>
      <c r="AW546" s="101">
        <f>AQ546/E546</f>
        <v>1.000837676842889</v>
      </c>
      <c r="AX546" s="103">
        <v>2686</v>
      </c>
      <c r="AY546" s="6">
        <v>0</v>
      </c>
      <c r="AZ546" s="101">
        <f>AY546/H546</f>
        <v>0</v>
      </c>
      <c r="BA546" s="104">
        <f>IF(AZ546&gt;0.1,0.1,AZ546)</f>
        <v>0</v>
      </c>
      <c r="BB546" s="101">
        <f>AX546/D546</f>
        <v>1</v>
      </c>
      <c r="BC546" s="101">
        <f>C546/AX546</f>
        <v>1.3875651526433359</v>
      </c>
      <c r="BD546" s="101">
        <f>AX546/E546</f>
        <v>1</v>
      </c>
    </row>
    <row r="547" spans="1:56" x14ac:dyDescent="0.2">
      <c r="A547" s="6" t="s">
        <v>1431</v>
      </c>
      <c r="B547" s="100">
        <v>573</v>
      </c>
      <c r="C547" s="13">
        <v>2855</v>
      </c>
      <c r="D547" s="13">
        <v>1998</v>
      </c>
      <c r="E547" s="13">
        <v>2148.5</v>
      </c>
      <c r="F547" s="13">
        <f>IF(C547=E547,1,0)</f>
        <v>0</v>
      </c>
      <c r="G547" s="13">
        <v>4</v>
      </c>
      <c r="H547" s="6">
        <f>VLOOKUP(B547,NEW_TRAIN_TEST!$A$2:$D$980,4,0)</f>
        <v>38</v>
      </c>
      <c r="I547" s="6" t="str">
        <f>VLOOKUP(B547,NEW_TRAIN_TEST!$A$2:$E$980,5,0)</f>
        <v>lollipop</v>
      </c>
      <c r="J547" s="101">
        <f>G547/H547</f>
        <v>0.10526315789473684</v>
      </c>
      <c r="K547" s="101">
        <f>IF(J547&gt;0.3,0.3,J547)</f>
        <v>0.10526315789473684</v>
      </c>
      <c r="L547" s="101">
        <f>E547/D547</f>
        <v>1.0753253253253254</v>
      </c>
      <c r="M547" s="101">
        <f>E547/C547</f>
        <v>0.75253940455341506</v>
      </c>
      <c r="N547" s="103">
        <v>2148.5</v>
      </c>
      <c r="O547" s="103">
        <v>2</v>
      </c>
      <c r="P547" s="104">
        <f>O547/H547</f>
        <v>5.2631578947368418E-2</v>
      </c>
      <c r="Q547" s="104">
        <f>IF(P547&gt;0.25,0.25,P547)</f>
        <v>5.2631578947368418E-2</v>
      </c>
      <c r="R547" s="101">
        <f>N547/D547</f>
        <v>1.0753253253253254</v>
      </c>
      <c r="S547" s="101">
        <f>N547/C547</f>
        <v>0.75253940455341506</v>
      </c>
      <c r="T547" s="101">
        <f>N547/E547</f>
        <v>1</v>
      </c>
      <c r="U547" s="103">
        <v>2148.5</v>
      </c>
      <c r="V547" s="103">
        <f>IF(W547&lt;O547,1,0)</f>
        <v>0</v>
      </c>
      <c r="W547" s="6">
        <v>2</v>
      </c>
      <c r="X547" s="101">
        <f>W547/H547</f>
        <v>5.2631578947368418E-2</v>
      </c>
      <c r="Y547" s="104">
        <f>IF(X547&gt;0.25,0.25,X547)</f>
        <v>5.2631578947368418E-2</v>
      </c>
      <c r="Z547" s="101">
        <f>U547/D547</f>
        <v>1.0753253253253254</v>
      </c>
      <c r="AA547" s="101">
        <f>U547/C547</f>
        <v>0.75253940455341506</v>
      </c>
      <c r="AB547" s="101">
        <f>U547/E547</f>
        <v>1</v>
      </c>
      <c r="AC547" s="103">
        <v>2148.5</v>
      </c>
      <c r="AD547" s="105">
        <v>3</v>
      </c>
      <c r="AE547" s="107">
        <f>AD547/H547</f>
        <v>7.8947368421052627E-2</v>
      </c>
      <c r="AF547" s="104">
        <f>IF(AE547&gt;0.3,0.3,AE547)</f>
        <v>7.8947368421052627E-2</v>
      </c>
      <c r="AG547" s="101">
        <f>AC547/D547</f>
        <v>1.0753253253253254</v>
      </c>
      <c r="AH547" s="101">
        <f>C547/AC547</f>
        <v>1.3288340702815917</v>
      </c>
      <c r="AI547" s="101">
        <f>AC547/E547</f>
        <v>1</v>
      </c>
      <c r="AJ547" s="103">
        <v>2148.5</v>
      </c>
      <c r="AK547" s="6">
        <v>3</v>
      </c>
      <c r="AL547" s="101">
        <f>AK547/H547</f>
        <v>7.8947368421052627E-2</v>
      </c>
      <c r="AM547" s="104">
        <f>IF(AL547&gt;0.3,0.3,AL547)</f>
        <v>7.8947368421052627E-2</v>
      </c>
      <c r="AN547" s="101">
        <f>AJ547/D547</f>
        <v>1.0753253253253254</v>
      </c>
      <c r="AO547" s="101">
        <f>C547/AJ547</f>
        <v>1.3288340702815917</v>
      </c>
      <c r="AP547" s="101">
        <f>AJ547/E547</f>
        <v>1</v>
      </c>
      <c r="AQ547" s="103">
        <v>2148.5</v>
      </c>
      <c r="AR547" s="103">
        <v>2</v>
      </c>
      <c r="AS547" s="101">
        <f>AR547/H547</f>
        <v>5.2631578947368418E-2</v>
      </c>
      <c r="AT547" s="104">
        <f>IF(AS547&gt;0.25,0.25,AS547)</f>
        <v>5.2631578947368418E-2</v>
      </c>
      <c r="AU547" s="101">
        <f>AQ547/D547</f>
        <v>1.0753253253253254</v>
      </c>
      <c r="AV547" s="101">
        <f>C547/AQ547</f>
        <v>1.3288340702815917</v>
      </c>
      <c r="AW547" s="101">
        <f>AQ547/E547</f>
        <v>1</v>
      </c>
      <c r="AX547" s="103">
        <v>2148.5</v>
      </c>
      <c r="AY547" s="6">
        <v>0</v>
      </c>
      <c r="AZ547" s="101">
        <f>AY547/H547</f>
        <v>0</v>
      </c>
      <c r="BA547" s="104">
        <f>IF(AZ547&gt;0.1,0.1,AZ547)</f>
        <v>0</v>
      </c>
      <c r="BB547" s="101">
        <f>AX547/D547</f>
        <v>1.0753253253253254</v>
      </c>
      <c r="BC547" s="101">
        <f>C547/AX547</f>
        <v>1.3288340702815917</v>
      </c>
      <c r="BD547" s="101">
        <f>AX547/E547</f>
        <v>1</v>
      </c>
    </row>
    <row r="548" spans="1:56" x14ac:dyDescent="0.2">
      <c r="A548" s="6" t="s">
        <v>1431</v>
      </c>
      <c r="B548" s="100">
        <v>574</v>
      </c>
      <c r="C548" s="13">
        <v>2868</v>
      </c>
      <c r="D548" s="13">
        <v>2080.5</v>
      </c>
      <c r="E548" s="13">
        <v>2242</v>
      </c>
      <c r="F548" s="13">
        <f>IF(C548=E548,1,0)</f>
        <v>0</v>
      </c>
      <c r="G548" s="13">
        <v>3</v>
      </c>
      <c r="H548" s="6">
        <f>VLOOKUP(B548,NEW_TRAIN_TEST!$A$2:$D$980,4,0)</f>
        <v>47</v>
      </c>
      <c r="I548" s="6" t="str">
        <f>VLOOKUP(B548,NEW_TRAIN_TEST!$A$2:$E$980,5,0)</f>
        <v>lollipop</v>
      </c>
      <c r="J548" s="101">
        <f>G548/H548</f>
        <v>6.3829787234042548E-2</v>
      </c>
      <c r="K548" s="101">
        <f>IF(J548&gt;0.3,0.3,J548)</f>
        <v>6.3829787234042548E-2</v>
      </c>
      <c r="L548" s="101">
        <f>E548/D548</f>
        <v>1.0776255707762556</v>
      </c>
      <c r="M548" s="101">
        <f>E548/C548</f>
        <v>0.78172942817294278</v>
      </c>
      <c r="N548" s="103">
        <v>2242</v>
      </c>
      <c r="O548" s="103">
        <v>0</v>
      </c>
      <c r="P548" s="104">
        <f>O548/H548</f>
        <v>0</v>
      </c>
      <c r="Q548" s="104">
        <f>IF(P548&gt;0.25,0.25,P548)</f>
        <v>0</v>
      </c>
      <c r="R548" s="101">
        <f>N548/D548</f>
        <v>1.0776255707762556</v>
      </c>
      <c r="S548" s="101">
        <f>N548/C548</f>
        <v>0.78172942817294278</v>
      </c>
      <c r="T548" s="101">
        <f>N548/E548</f>
        <v>1</v>
      </c>
      <c r="U548" s="103">
        <v>2242</v>
      </c>
      <c r="V548" s="103">
        <f>IF(W548&lt;O548,1,0)</f>
        <v>0</v>
      </c>
      <c r="W548" s="6">
        <v>0</v>
      </c>
      <c r="X548" s="101">
        <f>W548/H548</f>
        <v>0</v>
      </c>
      <c r="Y548" s="104">
        <f>IF(X548&gt;0.25,0.25,X548)</f>
        <v>0</v>
      </c>
      <c r="Z548" s="101">
        <f>U548/D548</f>
        <v>1.0776255707762556</v>
      </c>
      <c r="AA548" s="101">
        <f>U548/C548</f>
        <v>0.78172942817294278</v>
      </c>
      <c r="AB548" s="101">
        <f>U548/E548</f>
        <v>1</v>
      </c>
      <c r="AC548" s="103">
        <v>2242</v>
      </c>
      <c r="AD548" s="105">
        <v>0</v>
      </c>
      <c r="AE548" s="107">
        <f>AD548/H548</f>
        <v>0</v>
      </c>
      <c r="AF548" s="104">
        <f>IF(AE548&gt;0.3,0.3,AE548)</f>
        <v>0</v>
      </c>
      <c r="AG548" s="101">
        <f>AC548/D548</f>
        <v>1.0776255707762556</v>
      </c>
      <c r="AH548" s="101">
        <f>C548/AC548</f>
        <v>1.2792149866190901</v>
      </c>
      <c r="AI548" s="101">
        <f>AC548/E548</f>
        <v>1</v>
      </c>
      <c r="AJ548" s="103">
        <v>2242</v>
      </c>
      <c r="AK548" s="6">
        <v>0</v>
      </c>
      <c r="AL548" s="101">
        <f>AK548/H548</f>
        <v>0</v>
      </c>
      <c r="AM548" s="104">
        <f>IF(AL548&gt;0.3,0.3,AL548)</f>
        <v>0</v>
      </c>
      <c r="AN548" s="101">
        <f>AJ548/D548</f>
        <v>1.0776255707762556</v>
      </c>
      <c r="AO548" s="101">
        <f>C548/AJ548</f>
        <v>1.2792149866190901</v>
      </c>
      <c r="AP548" s="101">
        <f>AJ548/E548</f>
        <v>1</v>
      </c>
      <c r="AQ548" s="103">
        <v>2242</v>
      </c>
      <c r="AR548" s="103">
        <v>0</v>
      </c>
      <c r="AS548" s="101">
        <f>AR548/H548</f>
        <v>0</v>
      </c>
      <c r="AT548" s="104">
        <f>IF(AS548&gt;0.25,0.25,AS548)</f>
        <v>0</v>
      </c>
      <c r="AU548" s="101">
        <f>AQ548/D548</f>
        <v>1.0776255707762556</v>
      </c>
      <c r="AV548" s="101">
        <f>C548/AQ548</f>
        <v>1.2792149866190901</v>
      </c>
      <c r="AW548" s="101">
        <f>AQ548/E548</f>
        <v>1</v>
      </c>
      <c r="AX548" s="103">
        <v>2242</v>
      </c>
      <c r="AY548" s="6">
        <v>2</v>
      </c>
      <c r="AZ548" s="101">
        <f>AY548/H548</f>
        <v>4.2553191489361701E-2</v>
      </c>
      <c r="BA548" s="104">
        <f>IF(AZ548&gt;0.1,0.1,AZ548)</f>
        <v>4.2553191489361701E-2</v>
      </c>
      <c r="BB548" s="101">
        <f>AX548/D548</f>
        <v>1.0776255707762556</v>
      </c>
      <c r="BC548" s="101">
        <f>C548/AX548</f>
        <v>1.2792149866190901</v>
      </c>
      <c r="BD548" s="101">
        <f>AX548/E548</f>
        <v>1</v>
      </c>
    </row>
    <row r="549" spans="1:56" x14ac:dyDescent="0.2">
      <c r="A549" s="6" t="s">
        <v>1431</v>
      </c>
      <c r="B549" s="100">
        <v>575</v>
      </c>
      <c r="C549" s="13">
        <v>3178</v>
      </c>
      <c r="D549" s="13">
        <v>2182</v>
      </c>
      <c r="E549" s="13">
        <v>2380.5</v>
      </c>
      <c r="F549" s="13">
        <f>IF(C549=E549,1,0)</f>
        <v>0</v>
      </c>
      <c r="G549" s="13">
        <v>4</v>
      </c>
      <c r="H549" s="6">
        <f>VLOOKUP(B549,NEW_TRAIN_TEST!$A$2:$D$980,4,0)</f>
        <v>37</v>
      </c>
      <c r="I549" s="6" t="str">
        <f>VLOOKUP(B549,NEW_TRAIN_TEST!$A$2:$E$980,5,0)</f>
        <v>lollipop</v>
      </c>
      <c r="J549" s="101">
        <f>G549/H549</f>
        <v>0.10810810810810811</v>
      </c>
      <c r="K549" s="101">
        <f>IF(J549&gt;0.3,0.3,J549)</f>
        <v>0.10810810810810811</v>
      </c>
      <c r="L549" s="101">
        <f>E549/D549</f>
        <v>1.0909715857011915</v>
      </c>
      <c r="M549" s="101">
        <f>E549/C549</f>
        <v>0.74905601006922595</v>
      </c>
      <c r="N549" s="103">
        <v>2380.5</v>
      </c>
      <c r="O549" s="103">
        <v>2</v>
      </c>
      <c r="P549" s="104">
        <f>O549/H549</f>
        <v>5.4054054054054057E-2</v>
      </c>
      <c r="Q549" s="104">
        <f>IF(P549&gt;0.25,0.25,P549)</f>
        <v>5.4054054054054057E-2</v>
      </c>
      <c r="R549" s="101">
        <f>N549/D549</f>
        <v>1.0909715857011915</v>
      </c>
      <c r="S549" s="101">
        <f>N549/C549</f>
        <v>0.74905601006922595</v>
      </c>
      <c r="T549" s="101">
        <f>N549/E549</f>
        <v>1</v>
      </c>
      <c r="U549" s="103">
        <v>2380.5</v>
      </c>
      <c r="V549" s="103">
        <f>IF(W549&lt;O549,1,0)</f>
        <v>0</v>
      </c>
      <c r="W549" s="6">
        <v>2</v>
      </c>
      <c r="X549" s="101">
        <f>W549/H549</f>
        <v>5.4054054054054057E-2</v>
      </c>
      <c r="Y549" s="104">
        <f>IF(X549&gt;0.25,0.25,X549)</f>
        <v>5.4054054054054057E-2</v>
      </c>
      <c r="Z549" s="101">
        <f>U549/D549</f>
        <v>1.0909715857011915</v>
      </c>
      <c r="AA549" s="101">
        <f>U549/C549</f>
        <v>0.74905601006922595</v>
      </c>
      <c r="AB549" s="101">
        <f>U549/E549</f>
        <v>1</v>
      </c>
      <c r="AC549" s="103">
        <v>2380.5</v>
      </c>
      <c r="AD549" s="105">
        <v>2</v>
      </c>
      <c r="AE549" s="107">
        <f>AD549/H549</f>
        <v>5.4054054054054057E-2</v>
      </c>
      <c r="AF549" s="104">
        <f>IF(AE549&gt;0.3,0.3,AE549)</f>
        <v>5.4054054054054057E-2</v>
      </c>
      <c r="AG549" s="101">
        <f>AC549/D549</f>
        <v>1.0909715857011915</v>
      </c>
      <c r="AH549" s="101">
        <f>C549/AC549</f>
        <v>1.3350136525939929</v>
      </c>
      <c r="AI549" s="101">
        <f>AC549/E549</f>
        <v>1</v>
      </c>
      <c r="AJ549" s="103">
        <v>2380.5</v>
      </c>
      <c r="AK549" s="6">
        <v>3</v>
      </c>
      <c r="AL549" s="101">
        <f>AK549/H549</f>
        <v>8.1081081081081086E-2</v>
      </c>
      <c r="AM549" s="104">
        <f>IF(AL549&gt;0.3,0.3,AL549)</f>
        <v>8.1081081081081086E-2</v>
      </c>
      <c r="AN549" s="101">
        <f>AJ549/D549</f>
        <v>1.0909715857011915</v>
      </c>
      <c r="AO549" s="101">
        <f>C549/AJ549</f>
        <v>1.3350136525939929</v>
      </c>
      <c r="AP549" s="101">
        <f>AJ549/E549</f>
        <v>1</v>
      </c>
      <c r="AQ549" s="103">
        <v>2380.5</v>
      </c>
      <c r="AR549" s="103">
        <v>2</v>
      </c>
      <c r="AS549" s="101">
        <f>AR549/H549</f>
        <v>5.4054054054054057E-2</v>
      </c>
      <c r="AT549" s="104">
        <f>IF(AS549&gt;0.25,0.25,AS549)</f>
        <v>5.4054054054054057E-2</v>
      </c>
      <c r="AU549" s="101">
        <f>AQ549/D549</f>
        <v>1.0909715857011915</v>
      </c>
      <c r="AV549" s="101">
        <f>C549/AQ549</f>
        <v>1.3350136525939929</v>
      </c>
      <c r="AW549" s="101">
        <f>AQ549/E549</f>
        <v>1</v>
      </c>
      <c r="AX549" s="103">
        <v>2380.5</v>
      </c>
      <c r="AY549" s="6">
        <v>0</v>
      </c>
      <c r="AZ549" s="101">
        <f>AY549/H549</f>
        <v>0</v>
      </c>
      <c r="BA549" s="104">
        <f>IF(AZ549&gt;0.1,0.1,AZ549)</f>
        <v>0</v>
      </c>
      <c r="BB549" s="101">
        <f>AX549/D549</f>
        <v>1.0909715857011915</v>
      </c>
      <c r="BC549" s="101">
        <f>C549/AX549</f>
        <v>1.3350136525939929</v>
      </c>
      <c r="BD549" s="101">
        <f>AX549/E549</f>
        <v>1</v>
      </c>
    </row>
    <row r="550" spans="1:56" x14ac:dyDescent="0.2">
      <c r="A550" s="6" t="s">
        <v>1431</v>
      </c>
      <c r="B550" s="100">
        <v>576</v>
      </c>
      <c r="C550" s="13">
        <v>4863</v>
      </c>
      <c r="D550" s="13">
        <v>4143</v>
      </c>
      <c r="E550" s="13">
        <v>4143</v>
      </c>
      <c r="F550" s="13">
        <f>IF(C550=E550,1,0)</f>
        <v>0</v>
      </c>
      <c r="G550" s="13">
        <v>0</v>
      </c>
      <c r="H550" s="6">
        <f>VLOOKUP(B550,NEW_TRAIN_TEST!$A$2:$D$980,4,0)</f>
        <v>18</v>
      </c>
      <c r="I550" s="6" t="str">
        <f>VLOOKUP(B550,NEW_TRAIN_TEST!$A$2:$E$980,5,0)</f>
        <v>lollipop</v>
      </c>
      <c r="J550" s="101">
        <f>G550/H550</f>
        <v>0</v>
      </c>
      <c r="K550" s="101">
        <f>IF(J550&gt;0.3,0.3,J550)</f>
        <v>0</v>
      </c>
      <c r="L550" s="101">
        <f>E550/D550</f>
        <v>1</v>
      </c>
      <c r="M550" s="101">
        <f>E550/C550</f>
        <v>0.85194324491054907</v>
      </c>
      <c r="N550" s="103">
        <v>4173.75</v>
      </c>
      <c r="O550" s="103">
        <v>10</v>
      </c>
      <c r="P550" s="104">
        <f>O550/H550</f>
        <v>0.55555555555555558</v>
      </c>
      <c r="Q550" s="104">
        <f>IF(P550&gt;0.25,0.25,P550)</f>
        <v>0.25</v>
      </c>
      <c r="R550" s="101">
        <f>N550/D550</f>
        <v>1.0074221578566256</v>
      </c>
      <c r="S550" s="101">
        <f>N550/C550</f>
        <v>0.858266502159161</v>
      </c>
      <c r="T550" s="101">
        <f>N550/E550</f>
        <v>1.0074221578566256</v>
      </c>
      <c r="U550" s="103">
        <v>4173.75</v>
      </c>
      <c r="V550" s="103">
        <f>IF(W550&lt;O550,1,0)</f>
        <v>0</v>
      </c>
      <c r="W550" s="6">
        <v>10</v>
      </c>
      <c r="X550" s="101">
        <f>W550/H550</f>
        <v>0.55555555555555558</v>
      </c>
      <c r="Y550" s="104">
        <f>IF(X550&gt;0.25,0.25,X550)</f>
        <v>0.25</v>
      </c>
      <c r="Z550" s="101">
        <f>U550/D550</f>
        <v>1.0074221578566256</v>
      </c>
      <c r="AA550" s="101">
        <f>U550/C550</f>
        <v>0.858266502159161</v>
      </c>
      <c r="AB550" s="101">
        <f>U550/E550</f>
        <v>1.0074221578566256</v>
      </c>
      <c r="AC550" s="103">
        <v>4173.75</v>
      </c>
      <c r="AD550" s="105">
        <v>10</v>
      </c>
      <c r="AE550" s="107">
        <f>AD550/H550</f>
        <v>0.55555555555555558</v>
      </c>
      <c r="AF550" s="104">
        <f>IF(AE550&gt;0.3,0.3,AE550)</f>
        <v>0.3</v>
      </c>
      <c r="AG550" s="101">
        <f>AC550/D550</f>
        <v>1.0074221578566256</v>
      </c>
      <c r="AH550" s="101">
        <f>C550/AC550</f>
        <v>1.1651392632524709</v>
      </c>
      <c r="AI550" s="101">
        <f>AC550/E550</f>
        <v>1.0074221578566256</v>
      </c>
      <c r="AJ550" s="103">
        <v>4173.75</v>
      </c>
      <c r="AK550" s="6">
        <v>10</v>
      </c>
      <c r="AL550" s="101">
        <f>AK550/H550</f>
        <v>0.55555555555555558</v>
      </c>
      <c r="AM550" s="104">
        <f>IF(AL550&gt;0.3,0.3,AL550)</f>
        <v>0.3</v>
      </c>
      <c r="AN550" s="101">
        <f>AJ550/D550</f>
        <v>1.0074221578566256</v>
      </c>
      <c r="AO550" s="101">
        <f>C550/AJ550</f>
        <v>1.1651392632524709</v>
      </c>
      <c r="AP550" s="101">
        <f>AJ550/E550</f>
        <v>1.0074221578566256</v>
      </c>
      <c r="AQ550" s="103">
        <v>4146.5</v>
      </c>
      <c r="AR550" s="103">
        <v>4</v>
      </c>
      <c r="AS550" s="101">
        <f>AR550/H550</f>
        <v>0.22222222222222221</v>
      </c>
      <c r="AT550" s="104">
        <f>IF(AS550&gt;0.25,0.25,AS550)</f>
        <v>0.22222222222222221</v>
      </c>
      <c r="AU550" s="101">
        <f>AQ550/D550</f>
        <v>1.0008447984552258</v>
      </c>
      <c r="AV550" s="101">
        <f>C550/AQ550</f>
        <v>1.1727963342578078</v>
      </c>
      <c r="AW550" s="101">
        <f>AQ550/E550</f>
        <v>1.0008447984552258</v>
      </c>
      <c r="AX550" s="103">
        <v>4143</v>
      </c>
      <c r="AY550" s="6">
        <v>0</v>
      </c>
      <c r="AZ550" s="101">
        <f>AY550/H550</f>
        <v>0</v>
      </c>
      <c r="BA550" s="104">
        <f>IF(AZ550&gt;0.1,0.1,AZ550)</f>
        <v>0</v>
      </c>
      <c r="BB550" s="101">
        <f>AX550/D550</f>
        <v>1</v>
      </c>
      <c r="BC550" s="101">
        <f>C550/AX550</f>
        <v>1.1737871107892832</v>
      </c>
      <c r="BD550" s="101">
        <f>AX550/E550</f>
        <v>1</v>
      </c>
    </row>
    <row r="551" spans="1:56" x14ac:dyDescent="0.2">
      <c r="A551" s="6" t="s">
        <v>1431</v>
      </c>
      <c r="B551" s="100">
        <v>577</v>
      </c>
      <c r="C551" s="13">
        <v>4161</v>
      </c>
      <c r="D551" s="13">
        <v>3045</v>
      </c>
      <c r="E551" s="13">
        <v>3045</v>
      </c>
      <c r="F551" s="13">
        <f>IF(C551=E551,1,0)</f>
        <v>0</v>
      </c>
      <c r="G551" s="13">
        <v>0</v>
      </c>
      <c r="H551" s="6">
        <f>VLOOKUP(B551,NEW_TRAIN_TEST!$A$2:$D$980,4,0)</f>
        <v>19</v>
      </c>
      <c r="I551" s="6" t="str">
        <f>VLOOKUP(B551,NEW_TRAIN_TEST!$A$2:$E$980,5,0)</f>
        <v>lollipop</v>
      </c>
      <c r="J551" s="101">
        <f>G551/H551</f>
        <v>0</v>
      </c>
      <c r="K551" s="101">
        <f>IF(J551&gt;0.3,0.3,J551)</f>
        <v>0</v>
      </c>
      <c r="L551" s="101">
        <f>E551/D551</f>
        <v>1</v>
      </c>
      <c r="M551" s="101">
        <f>E551/C551</f>
        <v>0.73179524152847875</v>
      </c>
      <c r="N551" s="103">
        <v>3051.33</v>
      </c>
      <c r="O551" s="103">
        <v>23</v>
      </c>
      <c r="P551" s="104">
        <f>O551/H551</f>
        <v>1.2105263157894737</v>
      </c>
      <c r="Q551" s="104">
        <f>IF(P551&gt;0.25,0.25,P551)</f>
        <v>0.25</v>
      </c>
      <c r="R551" s="101">
        <f>N551/D551</f>
        <v>1.0020788177339901</v>
      </c>
      <c r="S551" s="101">
        <f>N551/C551</f>
        <v>0.73331651045421775</v>
      </c>
      <c r="T551" s="101">
        <f>N551/E551</f>
        <v>1.0020788177339901</v>
      </c>
      <c r="U551" s="103">
        <v>3051.25</v>
      </c>
      <c r="V551" s="103">
        <f>IF(W551&lt;O551,1,0)</f>
        <v>0</v>
      </c>
      <c r="W551" s="6">
        <v>29</v>
      </c>
      <c r="X551" s="101">
        <f>W551/H551</f>
        <v>1.5263157894736843</v>
      </c>
      <c r="Y551" s="104">
        <f>IF(X551&gt;0.25,0.25,X551)</f>
        <v>0.25</v>
      </c>
      <c r="Z551" s="101">
        <f>U551/D551</f>
        <v>1.0020525451559934</v>
      </c>
      <c r="AA551" s="101">
        <f>U551/C551</f>
        <v>0.73329728430665708</v>
      </c>
      <c r="AB551" s="101">
        <f>U551/E551</f>
        <v>1.0020525451559934</v>
      </c>
      <c r="AC551" s="103">
        <v>3051.33</v>
      </c>
      <c r="AD551" s="105">
        <v>27</v>
      </c>
      <c r="AE551" s="107">
        <f>AD551/H551</f>
        <v>1.4210526315789473</v>
      </c>
      <c r="AF551" s="104">
        <f>IF(AE551&gt;0.3,0.3,AE551)</f>
        <v>0.3</v>
      </c>
      <c r="AG551" s="101">
        <f>AC551/D551</f>
        <v>1.0020788177339901</v>
      </c>
      <c r="AH551" s="101">
        <f>C551/AC551</f>
        <v>1.3636676465672346</v>
      </c>
      <c r="AI551" s="101">
        <f>AC551/E551</f>
        <v>1.0020788177339901</v>
      </c>
      <c r="AJ551" s="103">
        <v>3051.33</v>
      </c>
      <c r="AK551" s="6">
        <v>27</v>
      </c>
      <c r="AL551" s="101">
        <f>AK551/H551</f>
        <v>1.4210526315789473</v>
      </c>
      <c r="AM551" s="104">
        <f>IF(AL551&gt;0.3,0.3,AL551)</f>
        <v>0.3</v>
      </c>
      <c r="AN551" s="101">
        <f>AJ551/D551</f>
        <v>1.0020788177339901</v>
      </c>
      <c r="AO551" s="101">
        <f>C551/AJ551</f>
        <v>1.3636676465672346</v>
      </c>
      <c r="AP551" s="101">
        <f>AJ551/E551</f>
        <v>1.0020788177339901</v>
      </c>
      <c r="AQ551" s="103">
        <v>3047.75</v>
      </c>
      <c r="AR551" s="103">
        <v>4</v>
      </c>
      <c r="AS551" s="101">
        <f>AR551/H551</f>
        <v>0.21052631578947367</v>
      </c>
      <c r="AT551" s="104">
        <f>IF(AS551&gt;0.25,0.25,AS551)</f>
        <v>0.21052631578947367</v>
      </c>
      <c r="AU551" s="101">
        <f>AQ551/D551</f>
        <v>1.0009031198686371</v>
      </c>
      <c r="AV551" s="101">
        <f>C551/AQ551</f>
        <v>1.3652694610778444</v>
      </c>
      <c r="AW551" s="101">
        <f>AQ551/E551</f>
        <v>1.0009031198686371</v>
      </c>
      <c r="AX551" s="103">
        <v>3045</v>
      </c>
      <c r="AY551" s="6">
        <v>0</v>
      </c>
      <c r="AZ551" s="101">
        <f>AY551/H551</f>
        <v>0</v>
      </c>
      <c r="BA551" s="104">
        <f>IF(AZ551&gt;0.1,0.1,AZ551)</f>
        <v>0</v>
      </c>
      <c r="BB551" s="101">
        <f>AX551/D551</f>
        <v>1</v>
      </c>
      <c r="BC551" s="101">
        <f>C551/AX551</f>
        <v>1.3665024630541871</v>
      </c>
      <c r="BD551" s="101">
        <f>AX551/E551</f>
        <v>1</v>
      </c>
    </row>
    <row r="552" spans="1:56" x14ac:dyDescent="0.2">
      <c r="A552" s="6" t="s">
        <v>1431</v>
      </c>
      <c r="B552" s="100">
        <v>578</v>
      </c>
      <c r="C552" s="13">
        <v>4410</v>
      </c>
      <c r="D552" s="13">
        <v>3373.5</v>
      </c>
      <c r="E552" s="13">
        <v>3373.5</v>
      </c>
      <c r="F552" s="13">
        <f>IF(C552=E552,1,0)</f>
        <v>0</v>
      </c>
      <c r="G552" s="13">
        <v>0</v>
      </c>
      <c r="H552" s="6">
        <f>VLOOKUP(B552,NEW_TRAIN_TEST!$A$2:$D$980,4,0)</f>
        <v>21</v>
      </c>
      <c r="I552" s="6" t="str">
        <f>VLOOKUP(B552,NEW_TRAIN_TEST!$A$2:$E$980,5,0)</f>
        <v>lollipop</v>
      </c>
      <c r="J552" s="101">
        <f>G552/H552</f>
        <v>0</v>
      </c>
      <c r="K552" s="101">
        <f>IF(J552&gt;0.3,0.3,J552)</f>
        <v>0</v>
      </c>
      <c r="L552" s="101">
        <f>E552/D552</f>
        <v>1</v>
      </c>
      <c r="M552" s="101">
        <f>E552/C552</f>
        <v>0.76496598639455782</v>
      </c>
      <c r="N552" s="103">
        <v>3375.5</v>
      </c>
      <c r="O552" s="103">
        <v>4</v>
      </c>
      <c r="P552" s="104">
        <f>O552/H552</f>
        <v>0.19047619047619047</v>
      </c>
      <c r="Q552" s="104">
        <f>IF(P552&gt;0.25,0.25,P552)</f>
        <v>0.19047619047619047</v>
      </c>
      <c r="R552" s="101">
        <f>N552/D552</f>
        <v>1.0005928560841855</v>
      </c>
      <c r="S552" s="101">
        <f>N552/C552</f>
        <v>0.76541950113378687</v>
      </c>
      <c r="T552" s="101">
        <f>N552/E552</f>
        <v>1.0005928560841855</v>
      </c>
      <c r="U552" s="103">
        <v>3375.5</v>
      </c>
      <c r="V552" s="103">
        <f>IF(W552&lt;O552,1,0)</f>
        <v>0</v>
      </c>
      <c r="W552" s="6">
        <v>4</v>
      </c>
      <c r="X552" s="101">
        <f>W552/H552</f>
        <v>0.19047619047619047</v>
      </c>
      <c r="Y552" s="104">
        <f>IF(X552&gt;0.25,0.25,X552)</f>
        <v>0.19047619047619047</v>
      </c>
      <c r="Z552" s="101">
        <f>U552/D552</f>
        <v>1.0005928560841855</v>
      </c>
      <c r="AA552" s="101">
        <f>U552/C552</f>
        <v>0.76541950113378687</v>
      </c>
      <c r="AB552" s="101">
        <f>U552/E552</f>
        <v>1.0005928560841855</v>
      </c>
      <c r="AC552" s="103">
        <v>3375.5</v>
      </c>
      <c r="AD552" s="105">
        <v>4</v>
      </c>
      <c r="AE552" s="107">
        <f>AD552/H552</f>
        <v>0.19047619047619047</v>
      </c>
      <c r="AF552" s="104">
        <f>IF(AE552&gt;0.3,0.3,AE552)</f>
        <v>0.19047619047619047</v>
      </c>
      <c r="AG552" s="101">
        <f>AC552/D552</f>
        <v>1.0005928560841855</v>
      </c>
      <c r="AH552" s="101">
        <f>C552/AC552</f>
        <v>1.3064731150940601</v>
      </c>
      <c r="AI552" s="101">
        <f>AC552/E552</f>
        <v>1.0005928560841855</v>
      </c>
      <c r="AJ552" s="103">
        <v>3375.5</v>
      </c>
      <c r="AK552" s="6">
        <v>4</v>
      </c>
      <c r="AL552" s="101">
        <f>AK552/H552</f>
        <v>0.19047619047619047</v>
      </c>
      <c r="AM552" s="104">
        <f>IF(AL552&gt;0.3,0.3,AL552)</f>
        <v>0.19047619047619047</v>
      </c>
      <c r="AN552" s="101">
        <f>AJ552/D552</f>
        <v>1.0005928560841855</v>
      </c>
      <c r="AO552" s="101">
        <f>C552/AJ552</f>
        <v>1.3064731150940601</v>
      </c>
      <c r="AP552" s="101">
        <f>AJ552/E552</f>
        <v>1.0005928560841855</v>
      </c>
      <c r="AQ552" s="103">
        <v>3380.5</v>
      </c>
      <c r="AR552" s="103">
        <v>6</v>
      </c>
      <c r="AS552" s="101">
        <f>AR552/H552</f>
        <v>0.2857142857142857</v>
      </c>
      <c r="AT552" s="104">
        <f>IF(AS552&gt;0.25,0.25,AS552)</f>
        <v>0.25</v>
      </c>
      <c r="AU552" s="101">
        <f>AQ552/D552</f>
        <v>1.0020749962946496</v>
      </c>
      <c r="AV552" s="101">
        <f>C552/AQ552</f>
        <v>1.3045407484099985</v>
      </c>
      <c r="AW552" s="101">
        <f>AQ552/E552</f>
        <v>1.0020749962946496</v>
      </c>
      <c r="AX552" s="103">
        <v>3373.5</v>
      </c>
      <c r="AY552" s="6">
        <v>0</v>
      </c>
      <c r="AZ552" s="101">
        <f>AY552/H552</f>
        <v>0</v>
      </c>
      <c r="BA552" s="104">
        <f>IF(AZ552&gt;0.1,0.1,AZ552)</f>
        <v>0</v>
      </c>
      <c r="BB552" s="101">
        <f>AX552/D552</f>
        <v>1</v>
      </c>
      <c r="BC552" s="101">
        <f>C552/AX552</f>
        <v>1.3072476656291685</v>
      </c>
      <c r="BD552" s="101">
        <f>AX552/E552</f>
        <v>1</v>
      </c>
    </row>
    <row r="553" spans="1:56" x14ac:dyDescent="0.2">
      <c r="A553" s="6" t="s">
        <v>1431</v>
      </c>
      <c r="B553" s="100">
        <v>579</v>
      </c>
      <c r="C553" s="13">
        <v>4132</v>
      </c>
      <c r="D553" s="13">
        <v>2950</v>
      </c>
      <c r="E553" s="13">
        <v>4055.5</v>
      </c>
      <c r="F553" s="13">
        <f>IF(C553=E553,1,0)</f>
        <v>0</v>
      </c>
      <c r="G553" s="13">
        <v>4</v>
      </c>
      <c r="H553" s="6">
        <f>VLOOKUP(B553,NEW_TRAIN_TEST!$A$2:$D$980,4,0)</f>
        <v>33</v>
      </c>
      <c r="I553" s="6" t="str">
        <f>VLOOKUP(B553,NEW_TRAIN_TEST!$A$2:$E$980,5,0)</f>
        <v>lollipop</v>
      </c>
      <c r="J553" s="101">
        <f>G553/H553</f>
        <v>0.12121212121212122</v>
      </c>
      <c r="K553" s="101">
        <f>IF(J553&gt;0.3,0.3,J553)</f>
        <v>0.12121212121212122</v>
      </c>
      <c r="L553" s="101">
        <f>E553/D553</f>
        <v>1.3747457627118644</v>
      </c>
      <c r="M553" s="101">
        <f>E553/C553</f>
        <v>0.98148596321393999</v>
      </c>
      <c r="N553" s="103">
        <v>4055.5</v>
      </c>
      <c r="O553" s="103">
        <v>4</v>
      </c>
      <c r="P553" s="104">
        <f>O553/H553</f>
        <v>0.12121212121212122</v>
      </c>
      <c r="Q553" s="104">
        <f>IF(P553&gt;0.25,0.25,P553)</f>
        <v>0.12121212121212122</v>
      </c>
      <c r="R553" s="101">
        <f>N553/D553</f>
        <v>1.3747457627118644</v>
      </c>
      <c r="S553" s="101">
        <f>N553/C553</f>
        <v>0.98148596321393999</v>
      </c>
      <c r="T553" s="101">
        <f>N553/E553</f>
        <v>1</v>
      </c>
      <c r="U553" s="103">
        <v>4055.5</v>
      </c>
      <c r="V553" s="103">
        <f>IF(W553&lt;O553,1,0)</f>
        <v>0</v>
      </c>
      <c r="W553" s="6">
        <v>5</v>
      </c>
      <c r="X553" s="101">
        <f>W553/H553</f>
        <v>0.15151515151515152</v>
      </c>
      <c r="Y553" s="104">
        <f>IF(X553&gt;0.25,0.25,X553)</f>
        <v>0.15151515151515152</v>
      </c>
      <c r="Z553" s="101">
        <f>U553/D553</f>
        <v>1.3747457627118644</v>
      </c>
      <c r="AA553" s="101">
        <f>U553/C553</f>
        <v>0.98148596321393999</v>
      </c>
      <c r="AB553" s="101">
        <f>U553/E553</f>
        <v>1</v>
      </c>
      <c r="AC553" s="103">
        <v>4055.5</v>
      </c>
      <c r="AD553" s="105">
        <v>6</v>
      </c>
      <c r="AE553" s="107">
        <f>AD553/H553</f>
        <v>0.18181818181818182</v>
      </c>
      <c r="AF553" s="104">
        <f>IF(AE553&gt;0.3,0.3,AE553)</f>
        <v>0.18181818181818182</v>
      </c>
      <c r="AG553" s="101">
        <f>AC553/D553</f>
        <v>1.3747457627118644</v>
      </c>
      <c r="AH553" s="101">
        <f>C553/AC553</f>
        <v>1.0188632720996178</v>
      </c>
      <c r="AI553" s="101">
        <f>AC553/E553</f>
        <v>1</v>
      </c>
      <c r="AJ553" s="103">
        <v>4055.5</v>
      </c>
      <c r="AK553" s="6">
        <v>7</v>
      </c>
      <c r="AL553" s="101">
        <f>AK553/H553</f>
        <v>0.21212121212121213</v>
      </c>
      <c r="AM553" s="104">
        <f>IF(AL553&gt;0.3,0.3,AL553)</f>
        <v>0.21212121212121213</v>
      </c>
      <c r="AN553" s="101">
        <f>AJ553/D553</f>
        <v>1.3747457627118644</v>
      </c>
      <c r="AO553" s="101">
        <f>C553/AJ553</f>
        <v>1.0188632720996178</v>
      </c>
      <c r="AP553" s="101">
        <f>AJ553/E553</f>
        <v>1</v>
      </c>
      <c r="AQ553" s="103">
        <v>4055.5</v>
      </c>
      <c r="AR553" s="103">
        <v>2</v>
      </c>
      <c r="AS553" s="101">
        <f>AR553/H553</f>
        <v>6.0606060606060608E-2</v>
      </c>
      <c r="AT553" s="104">
        <f>IF(AS553&gt;0.25,0.25,AS553)</f>
        <v>6.0606060606060608E-2</v>
      </c>
      <c r="AU553" s="101">
        <f>AQ553/D553</f>
        <v>1.3747457627118644</v>
      </c>
      <c r="AV553" s="101">
        <f>C553/AQ553</f>
        <v>1.0188632720996178</v>
      </c>
      <c r="AW553" s="101">
        <f>AQ553/E553</f>
        <v>1</v>
      </c>
      <c r="AX553" s="103">
        <v>4055.5</v>
      </c>
      <c r="AY553" s="6">
        <v>1</v>
      </c>
      <c r="AZ553" s="101">
        <f>AY553/H553</f>
        <v>3.0303030303030304E-2</v>
      </c>
      <c r="BA553" s="104">
        <f>IF(AZ553&gt;0.1,0.1,AZ553)</f>
        <v>3.0303030303030304E-2</v>
      </c>
      <c r="BB553" s="101">
        <f>AX553/D553</f>
        <v>1.3747457627118644</v>
      </c>
      <c r="BC553" s="101">
        <f>C553/AX553</f>
        <v>1.0188632720996178</v>
      </c>
      <c r="BD553" s="101">
        <f>AX553/E553</f>
        <v>1</v>
      </c>
    </row>
    <row r="554" spans="1:56" x14ac:dyDescent="0.2">
      <c r="A554" s="6" t="s">
        <v>1431</v>
      </c>
      <c r="B554" s="100">
        <v>580</v>
      </c>
      <c r="C554" s="13">
        <v>3609</v>
      </c>
      <c r="D554" s="13">
        <v>2704</v>
      </c>
      <c r="E554" s="13">
        <v>2832</v>
      </c>
      <c r="F554" s="13">
        <f>IF(C554=E554,1,0)</f>
        <v>0</v>
      </c>
      <c r="G554" s="13">
        <v>5</v>
      </c>
      <c r="H554" s="6">
        <f>VLOOKUP(B554,NEW_TRAIN_TEST!$A$2:$D$980,4,0)</f>
        <v>56</v>
      </c>
      <c r="I554" s="6" t="str">
        <f>VLOOKUP(B554,NEW_TRAIN_TEST!$A$2:$E$980,5,0)</f>
        <v>lollipop</v>
      </c>
      <c r="J554" s="101">
        <f>G554/H554</f>
        <v>8.9285714285714288E-2</v>
      </c>
      <c r="K554" s="101">
        <f>IF(J554&gt;0.3,0.3,J554)</f>
        <v>8.9285714285714288E-2</v>
      </c>
      <c r="L554" s="101">
        <f>E554/D554</f>
        <v>1.0473372781065089</v>
      </c>
      <c r="M554" s="101">
        <f>E554/C554</f>
        <v>0.78470490440565255</v>
      </c>
      <c r="N554" s="103">
        <v>2832</v>
      </c>
      <c r="O554" s="103">
        <v>3</v>
      </c>
      <c r="P554" s="104">
        <f>O554/H554</f>
        <v>5.3571428571428568E-2</v>
      </c>
      <c r="Q554" s="104">
        <f>IF(P554&gt;0.25,0.25,P554)</f>
        <v>5.3571428571428568E-2</v>
      </c>
      <c r="R554" s="101">
        <f>N554/D554</f>
        <v>1.0473372781065089</v>
      </c>
      <c r="S554" s="101">
        <f>N554/C554</f>
        <v>0.78470490440565255</v>
      </c>
      <c r="T554" s="101">
        <f>N554/E554</f>
        <v>1</v>
      </c>
      <c r="U554" s="103">
        <v>2832</v>
      </c>
      <c r="V554" s="103">
        <f>IF(W554&lt;O554,1,0)</f>
        <v>0</v>
      </c>
      <c r="W554" s="6">
        <v>4</v>
      </c>
      <c r="X554" s="101">
        <f>W554/H554</f>
        <v>7.1428571428571425E-2</v>
      </c>
      <c r="Y554" s="104">
        <f>IF(X554&gt;0.25,0.25,X554)</f>
        <v>7.1428571428571425E-2</v>
      </c>
      <c r="Z554" s="101">
        <f>U554/D554</f>
        <v>1.0473372781065089</v>
      </c>
      <c r="AA554" s="101">
        <f>U554/C554</f>
        <v>0.78470490440565255</v>
      </c>
      <c r="AB554" s="101">
        <f>U554/E554</f>
        <v>1</v>
      </c>
      <c r="AC554" s="103">
        <v>2832</v>
      </c>
      <c r="AD554" s="105">
        <v>5</v>
      </c>
      <c r="AE554" s="107">
        <f>AD554/H554</f>
        <v>8.9285714285714288E-2</v>
      </c>
      <c r="AF554" s="104">
        <f>IF(AE554&gt;0.3,0.3,AE554)</f>
        <v>8.9285714285714288E-2</v>
      </c>
      <c r="AG554" s="101">
        <f>AC554/D554</f>
        <v>1.0473372781065089</v>
      </c>
      <c r="AH554" s="101">
        <f>C554/AC554</f>
        <v>1.2743644067796611</v>
      </c>
      <c r="AI554" s="101">
        <f>AC554/E554</f>
        <v>1</v>
      </c>
      <c r="AJ554" s="103">
        <v>2832</v>
      </c>
      <c r="AK554" s="6">
        <v>5</v>
      </c>
      <c r="AL554" s="101">
        <f>AK554/H554</f>
        <v>8.9285714285714288E-2</v>
      </c>
      <c r="AM554" s="104">
        <f>IF(AL554&gt;0.3,0.3,AL554)</f>
        <v>8.9285714285714288E-2</v>
      </c>
      <c r="AN554" s="101">
        <f>AJ554/D554</f>
        <v>1.0473372781065089</v>
      </c>
      <c r="AO554" s="101">
        <f>C554/AJ554</f>
        <v>1.2743644067796611</v>
      </c>
      <c r="AP554" s="101">
        <f>AJ554/E554</f>
        <v>1</v>
      </c>
      <c r="AQ554" s="103">
        <v>2832</v>
      </c>
      <c r="AR554" s="103">
        <v>2</v>
      </c>
      <c r="AS554" s="101">
        <f>AR554/H554</f>
        <v>3.5714285714285712E-2</v>
      </c>
      <c r="AT554" s="104">
        <f>IF(AS554&gt;0.25,0.25,AS554)</f>
        <v>3.5714285714285712E-2</v>
      </c>
      <c r="AU554" s="101">
        <f>AQ554/D554</f>
        <v>1.0473372781065089</v>
      </c>
      <c r="AV554" s="101">
        <f>C554/AQ554</f>
        <v>1.2743644067796611</v>
      </c>
      <c r="AW554" s="101">
        <f>AQ554/E554</f>
        <v>1</v>
      </c>
      <c r="AX554" s="103">
        <v>2832</v>
      </c>
      <c r="AY554" s="6">
        <v>2</v>
      </c>
      <c r="AZ554" s="101">
        <f>AY554/H554</f>
        <v>3.5714285714285712E-2</v>
      </c>
      <c r="BA554" s="104">
        <f>IF(AZ554&gt;0.1,0.1,AZ554)</f>
        <v>3.5714285714285712E-2</v>
      </c>
      <c r="BB554" s="101">
        <f>AX554/D554</f>
        <v>1.0473372781065089</v>
      </c>
      <c r="BC554" s="101">
        <f>C554/AX554</f>
        <v>1.2743644067796611</v>
      </c>
      <c r="BD554" s="101">
        <f>AX554/E554</f>
        <v>1</v>
      </c>
    </row>
    <row r="555" spans="1:56" x14ac:dyDescent="0.2">
      <c r="A555" s="6" t="s">
        <v>1431</v>
      </c>
      <c r="B555" s="100">
        <v>581</v>
      </c>
      <c r="C555" s="13">
        <v>4171</v>
      </c>
      <c r="D555" s="13">
        <v>3387.5</v>
      </c>
      <c r="E555" s="13">
        <v>3387.5</v>
      </c>
      <c r="F555" s="13">
        <f>IF(C555=E555,1,0)</f>
        <v>0</v>
      </c>
      <c r="G555" s="13">
        <v>0</v>
      </c>
      <c r="H555" s="6">
        <f>VLOOKUP(B555,NEW_TRAIN_TEST!$A$2:$D$980,4,0)</f>
        <v>29</v>
      </c>
      <c r="I555" s="6" t="str">
        <f>VLOOKUP(B555,NEW_TRAIN_TEST!$A$2:$E$980,5,0)</f>
        <v>lollipop</v>
      </c>
      <c r="J555" s="101">
        <f>G555/H555</f>
        <v>0</v>
      </c>
      <c r="K555" s="101">
        <f>IF(J555&gt;0.3,0.3,J555)</f>
        <v>0</v>
      </c>
      <c r="L555" s="101">
        <f>E555/D555</f>
        <v>1</v>
      </c>
      <c r="M555" s="101">
        <f>E555/C555</f>
        <v>0.81215535842723563</v>
      </c>
      <c r="N555" s="103">
        <v>3492</v>
      </c>
      <c r="O555" s="103">
        <v>15</v>
      </c>
      <c r="P555" s="104">
        <f>O555/H555</f>
        <v>0.51724137931034486</v>
      </c>
      <c r="Q555" s="104">
        <f>IF(P555&gt;0.25,0.25,P555)</f>
        <v>0.25</v>
      </c>
      <c r="R555" s="101">
        <f>N555/D555</f>
        <v>1.0308487084870848</v>
      </c>
      <c r="S555" s="101">
        <f>N555/C555</f>
        <v>0.83720930232558144</v>
      </c>
      <c r="T555" s="101">
        <f>N555/E555</f>
        <v>1.0308487084870848</v>
      </c>
      <c r="U555" s="103">
        <v>3492</v>
      </c>
      <c r="V555" s="103">
        <f>IF(W555&lt;O555,1,0)</f>
        <v>0</v>
      </c>
      <c r="W555" s="6">
        <v>64</v>
      </c>
      <c r="X555" s="101">
        <f>W555/H555</f>
        <v>2.2068965517241379</v>
      </c>
      <c r="Y555" s="104">
        <f>IF(X555&gt;0.25,0.25,X555)</f>
        <v>0.25</v>
      </c>
      <c r="Z555" s="101">
        <f>U555/D555</f>
        <v>1.0308487084870848</v>
      </c>
      <c r="AA555" s="101">
        <f>U555/C555</f>
        <v>0.83720930232558144</v>
      </c>
      <c r="AB555" s="101">
        <f>U555/E555</f>
        <v>1.0308487084870848</v>
      </c>
      <c r="AC555" s="103">
        <v>3492</v>
      </c>
      <c r="AD555" s="105">
        <v>31</v>
      </c>
      <c r="AE555" s="107">
        <f>AD555/H555</f>
        <v>1.0689655172413792</v>
      </c>
      <c r="AF555" s="104">
        <f>IF(AE555&gt;0.3,0.3,AE555)</f>
        <v>0.3</v>
      </c>
      <c r="AG555" s="101">
        <f>AC555/D555</f>
        <v>1.0308487084870848</v>
      </c>
      <c r="AH555" s="101">
        <f>C555/AC555</f>
        <v>1.1944444444444444</v>
      </c>
      <c r="AI555" s="101">
        <f>AC555/E555</f>
        <v>1.0308487084870848</v>
      </c>
      <c r="AJ555" s="103">
        <v>3393.5</v>
      </c>
      <c r="AK555" s="6">
        <v>20</v>
      </c>
      <c r="AL555" s="101">
        <f>AK555/H555</f>
        <v>0.68965517241379315</v>
      </c>
      <c r="AM555" s="104">
        <f>IF(AL555&gt;0.3,0.3,AL555)</f>
        <v>0.3</v>
      </c>
      <c r="AN555" s="101">
        <f>AJ555/D555</f>
        <v>1.0017712177121771</v>
      </c>
      <c r="AO555" s="101">
        <f>C555/AJ555</f>
        <v>1.2291144835715337</v>
      </c>
      <c r="AP555" s="101">
        <f>AJ555/E555</f>
        <v>1.0017712177121771</v>
      </c>
      <c r="AQ555" s="103">
        <v>3391.5</v>
      </c>
      <c r="AR555" s="103">
        <v>10</v>
      </c>
      <c r="AS555" s="101">
        <f>AR555/H555</f>
        <v>0.34482758620689657</v>
      </c>
      <c r="AT555" s="104">
        <f>IF(AS555&gt;0.25,0.25,AS555)</f>
        <v>0.25</v>
      </c>
      <c r="AU555" s="101">
        <f>AQ555/D555</f>
        <v>1.001180811808118</v>
      </c>
      <c r="AV555" s="101">
        <f>C555/AQ555</f>
        <v>1.2298393041427098</v>
      </c>
      <c r="AW555" s="101">
        <f>AQ555/E555</f>
        <v>1.001180811808118</v>
      </c>
      <c r="AX555" s="103">
        <v>3387.5</v>
      </c>
      <c r="AY555" s="6">
        <v>5</v>
      </c>
      <c r="AZ555" s="101">
        <f>AY555/H555</f>
        <v>0.17241379310344829</v>
      </c>
      <c r="BA555" s="104">
        <f>IF(AZ555&gt;0.1,0.1,AZ555)</f>
        <v>0.1</v>
      </c>
      <c r="BB555" s="101">
        <f>AX555/D555</f>
        <v>1</v>
      </c>
      <c r="BC555" s="101">
        <f>C555/AX555</f>
        <v>1.2312915129151292</v>
      </c>
      <c r="BD555" s="101">
        <f>AX555/E555</f>
        <v>1</v>
      </c>
    </row>
    <row r="556" spans="1:56" x14ac:dyDescent="0.2">
      <c r="A556" s="6" t="s">
        <v>1431</v>
      </c>
      <c r="B556" s="100">
        <v>582</v>
      </c>
      <c r="C556" s="13">
        <v>5157</v>
      </c>
      <c r="D556" s="13">
        <v>4556</v>
      </c>
      <c r="E556" s="13">
        <v>4556</v>
      </c>
      <c r="F556" s="13">
        <f>IF(C556=E556,1,0)</f>
        <v>0</v>
      </c>
      <c r="G556" s="13">
        <v>0</v>
      </c>
      <c r="H556" s="6">
        <f>VLOOKUP(B556,NEW_TRAIN_TEST!$A$2:$D$980,4,0)</f>
        <v>24</v>
      </c>
      <c r="I556" s="6" t="str">
        <f>VLOOKUP(B556,NEW_TRAIN_TEST!$A$2:$E$980,5,0)</f>
        <v>lollipop</v>
      </c>
      <c r="J556" s="101">
        <f>G556/H556</f>
        <v>0</v>
      </c>
      <c r="K556" s="101">
        <f>IF(J556&gt;0.3,0.3,J556)</f>
        <v>0</v>
      </c>
      <c r="L556" s="101">
        <f>E556/D556</f>
        <v>1</v>
      </c>
      <c r="M556" s="101">
        <f>E556/C556</f>
        <v>0.88345937560597243</v>
      </c>
      <c r="N556" s="103">
        <v>4569.75</v>
      </c>
      <c r="O556" s="103">
        <v>10</v>
      </c>
      <c r="P556" s="104">
        <f>O556/H556</f>
        <v>0.41666666666666669</v>
      </c>
      <c r="Q556" s="104">
        <f>IF(P556&gt;0.25,0.25,P556)</f>
        <v>0.25</v>
      </c>
      <c r="R556" s="101">
        <f>N556/D556</f>
        <v>1.0030179982440737</v>
      </c>
      <c r="S556" s="101">
        <f>N556/C556</f>
        <v>0.88612565445026181</v>
      </c>
      <c r="T556" s="101">
        <f>N556/E556</f>
        <v>1.0030179982440737</v>
      </c>
      <c r="U556" s="103">
        <v>4569.75</v>
      </c>
      <c r="V556" s="103">
        <f>IF(W556&lt;O556,1,0)</f>
        <v>0</v>
      </c>
      <c r="W556" s="6">
        <v>12</v>
      </c>
      <c r="X556" s="101">
        <f>W556/H556</f>
        <v>0.5</v>
      </c>
      <c r="Y556" s="104">
        <f>IF(X556&gt;0.25,0.25,X556)</f>
        <v>0.25</v>
      </c>
      <c r="Z556" s="101">
        <f>U556/D556</f>
        <v>1.0030179982440737</v>
      </c>
      <c r="AA556" s="101">
        <f>U556/C556</f>
        <v>0.88612565445026181</v>
      </c>
      <c r="AB556" s="101">
        <f>U556/E556</f>
        <v>1.0030179982440737</v>
      </c>
      <c r="AC556" s="103">
        <v>4569.75</v>
      </c>
      <c r="AD556" s="105">
        <v>15</v>
      </c>
      <c r="AE556" s="107">
        <f>AD556/H556</f>
        <v>0.625</v>
      </c>
      <c r="AF556" s="104">
        <f>IF(AE556&gt;0.3,0.3,AE556)</f>
        <v>0.3</v>
      </c>
      <c r="AG556" s="101">
        <f>AC556/D556</f>
        <v>1.0030179982440737</v>
      </c>
      <c r="AH556" s="101">
        <f>C556/AC556</f>
        <v>1.1285081240768096</v>
      </c>
      <c r="AI556" s="101">
        <f>AC556/E556</f>
        <v>1.0030179982440737</v>
      </c>
      <c r="AJ556" s="103">
        <v>4568.5</v>
      </c>
      <c r="AK556" s="6">
        <v>11</v>
      </c>
      <c r="AL556" s="101">
        <f>AK556/H556</f>
        <v>0.45833333333333331</v>
      </c>
      <c r="AM556" s="104">
        <f>IF(AL556&gt;0.3,0.3,AL556)</f>
        <v>0.3</v>
      </c>
      <c r="AN556" s="101">
        <f>AJ556/D556</f>
        <v>1.0027436347673397</v>
      </c>
      <c r="AO556" s="101">
        <f>C556/AJ556</f>
        <v>1.1288168983254898</v>
      </c>
      <c r="AP556" s="101">
        <f>AJ556/E556</f>
        <v>1.0027436347673397</v>
      </c>
      <c r="AQ556" s="103">
        <v>4558</v>
      </c>
      <c r="AR556" s="103">
        <v>6</v>
      </c>
      <c r="AS556" s="101">
        <f>AR556/H556</f>
        <v>0.25</v>
      </c>
      <c r="AT556" s="104">
        <f>IF(AS556&gt;0.25,0.25,AS556)</f>
        <v>0.25</v>
      </c>
      <c r="AU556" s="101">
        <f>AQ556/D556</f>
        <v>1.0004389815627743</v>
      </c>
      <c r="AV556" s="101">
        <f>C556/AQ556</f>
        <v>1.1314172882843352</v>
      </c>
      <c r="AW556" s="101">
        <f>AQ556/E556</f>
        <v>1.0004389815627743</v>
      </c>
      <c r="AX556" s="103">
        <v>4556</v>
      </c>
      <c r="AY556" s="6">
        <v>0</v>
      </c>
      <c r="AZ556" s="101">
        <f>AY556/H556</f>
        <v>0</v>
      </c>
      <c r="BA556" s="104">
        <f>IF(AZ556&gt;0.1,0.1,AZ556)</f>
        <v>0</v>
      </c>
      <c r="BB556" s="101">
        <f>AX556/D556</f>
        <v>1</v>
      </c>
      <c r="BC556" s="101">
        <f>C556/AX556</f>
        <v>1.1319139596136962</v>
      </c>
      <c r="BD556" s="101">
        <f>AX556/E556</f>
        <v>1</v>
      </c>
    </row>
    <row r="557" spans="1:56" x14ac:dyDescent="0.2">
      <c r="A557" s="6" t="s">
        <v>1699</v>
      </c>
      <c r="B557" s="100">
        <v>583</v>
      </c>
      <c r="C557" s="13">
        <v>3195</v>
      </c>
      <c r="D557" s="13">
        <v>2300.5</v>
      </c>
      <c r="E557" s="13">
        <v>2300.5</v>
      </c>
      <c r="F557" s="13">
        <f>IF(C557=E557,1,0)</f>
        <v>0</v>
      </c>
      <c r="G557" s="13">
        <v>0</v>
      </c>
      <c r="H557" s="6">
        <f>VLOOKUP(B557,NEW_TRAIN_TEST!$A$2:$D$980,4,0)</f>
        <v>34</v>
      </c>
      <c r="I557" s="6" t="str">
        <f>VLOOKUP(B557,NEW_TRAIN_TEST!$A$2:$E$980,5,0)</f>
        <v>lollipop</v>
      </c>
      <c r="J557" s="101">
        <f>G557/H557</f>
        <v>0</v>
      </c>
      <c r="K557" s="101">
        <f>IF(J557&gt;0.3,0.3,J557)</f>
        <v>0</v>
      </c>
      <c r="L557" s="101">
        <f>E557/D557</f>
        <v>1</v>
      </c>
      <c r="M557" s="101">
        <f>E557/C557</f>
        <v>0.72003129890453832</v>
      </c>
      <c r="N557" s="103">
        <v>2433</v>
      </c>
      <c r="O557" s="103">
        <v>13</v>
      </c>
      <c r="P557" s="104">
        <f>O557/H557</f>
        <v>0.38235294117647056</v>
      </c>
      <c r="Q557" s="104">
        <f>IF(P557&gt;0.25,0.25,P557)</f>
        <v>0.25</v>
      </c>
      <c r="R557" s="101">
        <f>N557/D557</f>
        <v>1.0575961747446208</v>
      </c>
      <c r="S557" s="101">
        <f>N557/C557</f>
        <v>0.7615023474178404</v>
      </c>
      <c r="T557" s="101">
        <f>N557/E557</f>
        <v>1.0575961747446208</v>
      </c>
      <c r="U557" s="103">
        <v>2433</v>
      </c>
      <c r="V557" s="103">
        <f>IF(W557&lt;O557,1,0)</f>
        <v>0</v>
      </c>
      <c r="W557" s="6">
        <v>16</v>
      </c>
      <c r="X557" s="101">
        <f>W557/H557</f>
        <v>0.47058823529411764</v>
      </c>
      <c r="Y557" s="104">
        <f>IF(X557&gt;0.25,0.25,X557)</f>
        <v>0.25</v>
      </c>
      <c r="Z557" s="101">
        <f>U557/D557</f>
        <v>1.0575961747446208</v>
      </c>
      <c r="AA557" s="101">
        <f>U557/C557</f>
        <v>0.7615023474178404</v>
      </c>
      <c r="AB557" s="101">
        <f>U557/E557</f>
        <v>1.0575961747446208</v>
      </c>
      <c r="AC557" s="103">
        <v>2433</v>
      </c>
      <c r="AD557" s="105">
        <v>16</v>
      </c>
      <c r="AE557" s="107">
        <f>AD557/H557</f>
        <v>0.47058823529411764</v>
      </c>
      <c r="AF557" s="104">
        <f>IF(AE557&gt;0.3,0.3,AE557)</f>
        <v>0.3</v>
      </c>
      <c r="AG557" s="101">
        <f>AC557/D557</f>
        <v>1.0575961747446208</v>
      </c>
      <c r="AH557" s="101">
        <f>C557/AC557</f>
        <v>1.3131935881627621</v>
      </c>
      <c r="AI557" s="101">
        <f>AC557/E557</f>
        <v>1.0575961747446208</v>
      </c>
      <c r="AJ557" s="103">
        <v>2433</v>
      </c>
      <c r="AK557" s="6">
        <v>16</v>
      </c>
      <c r="AL557" s="101">
        <f>AK557/H557</f>
        <v>0.47058823529411764</v>
      </c>
      <c r="AM557" s="104">
        <f>IF(AL557&gt;0.3,0.3,AL557)</f>
        <v>0.3</v>
      </c>
      <c r="AN557" s="101">
        <f>AJ557/D557</f>
        <v>1.0575961747446208</v>
      </c>
      <c r="AO557" s="101">
        <f>C557/AJ557</f>
        <v>1.3131935881627621</v>
      </c>
      <c r="AP557" s="101">
        <f>AJ557/E557</f>
        <v>1.0575961747446208</v>
      </c>
      <c r="AQ557" s="103">
        <v>2301.67</v>
      </c>
      <c r="AR557" s="103">
        <v>8</v>
      </c>
      <c r="AS557" s="101">
        <f>AR557/H557</f>
        <v>0.23529411764705882</v>
      </c>
      <c r="AT557" s="104">
        <f>IF(AS557&gt;0.25,0.25,AS557)</f>
        <v>0.23529411764705882</v>
      </c>
      <c r="AU557" s="101">
        <f>AQ557/D557</f>
        <v>1.0005085850901978</v>
      </c>
      <c r="AV557" s="101">
        <f>C557/AQ557</f>
        <v>1.388122537114356</v>
      </c>
      <c r="AW557" s="101">
        <f>AQ557/E557</f>
        <v>1.0005085850901978</v>
      </c>
      <c r="AX557" s="103">
        <v>2300.5</v>
      </c>
      <c r="AY557" s="6">
        <v>1</v>
      </c>
      <c r="AZ557" s="101">
        <f>AY557/H557</f>
        <v>2.9411764705882353E-2</v>
      </c>
      <c r="BA557" s="104">
        <f>IF(AZ557&gt;0.1,0.1,AZ557)</f>
        <v>2.9411764705882353E-2</v>
      </c>
      <c r="BB557" s="101">
        <f>AX557/D557</f>
        <v>1</v>
      </c>
      <c r="BC557" s="101">
        <f>C557/AX557</f>
        <v>1.3888285155400999</v>
      </c>
      <c r="BD557" s="101">
        <f>AX557/E557</f>
        <v>1</v>
      </c>
    </row>
    <row r="558" spans="1:56" x14ac:dyDescent="0.2">
      <c r="A558" s="6" t="s">
        <v>1699</v>
      </c>
      <c r="B558" s="100">
        <v>584</v>
      </c>
      <c r="C558" s="13">
        <v>3762</v>
      </c>
      <c r="D558" s="13">
        <v>2713</v>
      </c>
      <c r="E558" s="13">
        <v>2713</v>
      </c>
      <c r="F558" s="13">
        <f>IF(C558=E558,1,0)</f>
        <v>0</v>
      </c>
      <c r="G558" s="13">
        <v>0</v>
      </c>
      <c r="H558" s="6">
        <f>VLOOKUP(B558,NEW_TRAIN_TEST!$A$2:$D$980,4,0)</f>
        <v>45</v>
      </c>
      <c r="I558" s="6" t="str">
        <f>VLOOKUP(B558,NEW_TRAIN_TEST!$A$2:$E$980,5,0)</f>
        <v>lollipop</v>
      </c>
      <c r="J558" s="101">
        <f>G558/H558</f>
        <v>0</v>
      </c>
      <c r="K558" s="101">
        <f>IF(J558&gt;0.3,0.3,J558)</f>
        <v>0</v>
      </c>
      <c r="L558" s="101">
        <f>E558/D558</f>
        <v>1</v>
      </c>
      <c r="M558" s="101">
        <f>E558/C558</f>
        <v>0.72115895800106322</v>
      </c>
      <c r="N558" s="103">
        <v>2715.5</v>
      </c>
      <c r="O558" s="103">
        <v>4</v>
      </c>
      <c r="P558" s="104">
        <f>O558/H558</f>
        <v>8.8888888888888892E-2</v>
      </c>
      <c r="Q558" s="104">
        <f>IF(P558&gt;0.25,0.25,P558)</f>
        <v>8.8888888888888892E-2</v>
      </c>
      <c r="R558" s="101">
        <f>N558/D558</f>
        <v>1.0009214891264282</v>
      </c>
      <c r="S558" s="101">
        <f>N558/C558</f>
        <v>0.72182349813928759</v>
      </c>
      <c r="T558" s="101">
        <f>N558/E558</f>
        <v>1.0009214891264282</v>
      </c>
      <c r="U558" s="103">
        <v>2715.5</v>
      </c>
      <c r="V558" s="103">
        <f>IF(W558&lt;O558,1,0)</f>
        <v>0</v>
      </c>
      <c r="W558" s="6">
        <v>4</v>
      </c>
      <c r="X558" s="101">
        <f>W558/H558</f>
        <v>8.8888888888888892E-2</v>
      </c>
      <c r="Y558" s="104">
        <f>IF(X558&gt;0.25,0.25,X558)</f>
        <v>8.8888888888888892E-2</v>
      </c>
      <c r="Z558" s="101">
        <f>U558/D558</f>
        <v>1.0009214891264282</v>
      </c>
      <c r="AA558" s="101">
        <f>U558/C558</f>
        <v>0.72182349813928759</v>
      </c>
      <c r="AB558" s="101">
        <f>U558/E558</f>
        <v>1.0009214891264282</v>
      </c>
      <c r="AC558" s="103">
        <v>2715</v>
      </c>
      <c r="AD558" s="105">
        <v>15</v>
      </c>
      <c r="AE558" s="107">
        <f>AD558/H558</f>
        <v>0.33333333333333331</v>
      </c>
      <c r="AF558" s="104">
        <f>IF(AE558&gt;0.3,0.3,AE558)</f>
        <v>0.3</v>
      </c>
      <c r="AG558" s="101">
        <f>AC558/D558</f>
        <v>1.0007371913011427</v>
      </c>
      <c r="AH558" s="101">
        <f>C558/AC558</f>
        <v>1.3856353591160222</v>
      </c>
      <c r="AI558" s="101">
        <f>AC558/E558</f>
        <v>1.0007371913011427</v>
      </c>
      <c r="AJ558" s="103">
        <v>2715.5</v>
      </c>
      <c r="AK558" s="6">
        <v>7</v>
      </c>
      <c r="AL558" s="101">
        <f>AK558/H558</f>
        <v>0.15555555555555556</v>
      </c>
      <c r="AM558" s="104">
        <f>IF(AL558&gt;0.3,0.3,AL558)</f>
        <v>0.15555555555555556</v>
      </c>
      <c r="AN558" s="101">
        <f>AJ558/D558</f>
        <v>1.0009214891264282</v>
      </c>
      <c r="AO558" s="101">
        <f>C558/AJ558</f>
        <v>1.3853802246363469</v>
      </c>
      <c r="AP558" s="101">
        <f>AJ558/E558</f>
        <v>1.0009214891264282</v>
      </c>
      <c r="AQ558" s="103">
        <v>2715.5</v>
      </c>
      <c r="AR558" s="103">
        <v>6</v>
      </c>
      <c r="AS558" s="101">
        <f>AR558/H558</f>
        <v>0.13333333333333333</v>
      </c>
      <c r="AT558" s="104">
        <f>IF(AS558&gt;0.25,0.25,AS558)</f>
        <v>0.13333333333333333</v>
      </c>
      <c r="AU558" s="101">
        <f>AQ558/D558</f>
        <v>1.0009214891264282</v>
      </c>
      <c r="AV558" s="101">
        <f>C558/AQ558</f>
        <v>1.3853802246363469</v>
      </c>
      <c r="AW558" s="101">
        <f>AQ558/E558</f>
        <v>1.0009214891264282</v>
      </c>
      <c r="AX558" s="103">
        <v>2713</v>
      </c>
      <c r="AY558" s="6">
        <v>0</v>
      </c>
      <c r="AZ558" s="101">
        <f>AY558/H558</f>
        <v>0</v>
      </c>
      <c r="BA558" s="104">
        <f>IF(AZ558&gt;0.1,0.1,AZ558)</f>
        <v>0</v>
      </c>
      <c r="BB558" s="101">
        <f>AX558/D558</f>
        <v>1</v>
      </c>
      <c r="BC558" s="101">
        <f>C558/AX558</f>
        <v>1.386656837449318</v>
      </c>
      <c r="BD558" s="101">
        <f>AX558/E558</f>
        <v>1</v>
      </c>
    </row>
    <row r="559" spans="1:56" x14ac:dyDescent="0.2">
      <c r="A559" s="6" t="s">
        <v>1699</v>
      </c>
      <c r="B559" s="100">
        <v>585</v>
      </c>
      <c r="C559" s="13">
        <v>3721</v>
      </c>
      <c r="D559" s="13">
        <v>2450</v>
      </c>
      <c r="E559" s="13">
        <v>2605</v>
      </c>
      <c r="F559" s="13">
        <f>IF(C559=E559,1,0)</f>
        <v>0</v>
      </c>
      <c r="G559" s="13">
        <v>4</v>
      </c>
      <c r="H559" s="6">
        <f>VLOOKUP(B559,NEW_TRAIN_TEST!$A$2:$D$980,4,0)</f>
        <v>55</v>
      </c>
      <c r="I559" s="6" t="str">
        <f>VLOOKUP(B559,NEW_TRAIN_TEST!$A$2:$E$980,5,0)</f>
        <v>lollipop</v>
      </c>
      <c r="J559" s="101">
        <f>G559/H559</f>
        <v>7.2727272727272724E-2</v>
      </c>
      <c r="K559" s="101">
        <f>IF(J559&gt;0.3,0.3,J559)</f>
        <v>7.2727272727272724E-2</v>
      </c>
      <c r="L559" s="101">
        <f>E559/D559</f>
        <v>1.0632653061224491</v>
      </c>
      <c r="M559" s="101">
        <f>E559/C559</f>
        <v>0.70008062348830957</v>
      </c>
      <c r="N559" s="103">
        <v>2605</v>
      </c>
      <c r="O559" s="103">
        <v>1</v>
      </c>
      <c r="P559" s="104">
        <f>O559/H559</f>
        <v>1.8181818181818181E-2</v>
      </c>
      <c r="Q559" s="104">
        <f>IF(P559&gt;0.25,0.25,P559)</f>
        <v>1.8181818181818181E-2</v>
      </c>
      <c r="R559" s="101">
        <f>N559/D559</f>
        <v>1.0632653061224491</v>
      </c>
      <c r="S559" s="101">
        <f>N559/C559</f>
        <v>0.70008062348830957</v>
      </c>
      <c r="T559" s="101">
        <f>N559/E559</f>
        <v>1</v>
      </c>
      <c r="U559" s="103">
        <v>2605</v>
      </c>
      <c r="V559" s="103">
        <f>IF(W559&lt;O559,1,0)</f>
        <v>0</v>
      </c>
      <c r="W559" s="6">
        <v>1</v>
      </c>
      <c r="X559" s="101">
        <f>W559/H559</f>
        <v>1.8181818181818181E-2</v>
      </c>
      <c r="Y559" s="104">
        <f>IF(X559&gt;0.25,0.25,X559)</f>
        <v>1.8181818181818181E-2</v>
      </c>
      <c r="Z559" s="101">
        <f>U559/D559</f>
        <v>1.0632653061224491</v>
      </c>
      <c r="AA559" s="101">
        <f>U559/C559</f>
        <v>0.70008062348830957</v>
      </c>
      <c r="AB559" s="101">
        <f>U559/E559</f>
        <v>1</v>
      </c>
      <c r="AC559" s="103">
        <v>2605</v>
      </c>
      <c r="AD559" s="105">
        <v>1</v>
      </c>
      <c r="AE559" s="107">
        <f>AD559/H559</f>
        <v>1.8181818181818181E-2</v>
      </c>
      <c r="AF559" s="104">
        <f>IF(AE559&gt;0.3,0.3,AE559)</f>
        <v>1.8181818181818181E-2</v>
      </c>
      <c r="AG559" s="101">
        <f>AC559/D559</f>
        <v>1.0632653061224491</v>
      </c>
      <c r="AH559" s="101">
        <f>C559/AC559</f>
        <v>1.4284069097888676</v>
      </c>
      <c r="AI559" s="101">
        <f>AC559/E559</f>
        <v>1</v>
      </c>
      <c r="AJ559" s="103">
        <v>2605</v>
      </c>
      <c r="AK559" s="6">
        <v>1</v>
      </c>
      <c r="AL559" s="101">
        <f>AK559/H559</f>
        <v>1.8181818181818181E-2</v>
      </c>
      <c r="AM559" s="104">
        <f>IF(AL559&gt;0.3,0.3,AL559)</f>
        <v>1.8181818181818181E-2</v>
      </c>
      <c r="AN559" s="101">
        <f>AJ559/D559</f>
        <v>1.0632653061224491</v>
      </c>
      <c r="AO559" s="101">
        <f>C559/AJ559</f>
        <v>1.4284069097888676</v>
      </c>
      <c r="AP559" s="101">
        <f>AJ559/E559</f>
        <v>1</v>
      </c>
      <c r="AQ559" s="103">
        <v>2605</v>
      </c>
      <c r="AR559" s="103">
        <v>2</v>
      </c>
      <c r="AS559" s="101">
        <f>AR559/H559</f>
        <v>3.6363636363636362E-2</v>
      </c>
      <c r="AT559" s="104">
        <f>IF(AS559&gt;0.25,0.25,AS559)</f>
        <v>3.6363636363636362E-2</v>
      </c>
      <c r="AU559" s="101">
        <f>AQ559/D559</f>
        <v>1.0632653061224491</v>
      </c>
      <c r="AV559" s="101">
        <f>C559/AQ559</f>
        <v>1.4284069097888676</v>
      </c>
      <c r="AW559" s="101">
        <f>AQ559/E559</f>
        <v>1</v>
      </c>
      <c r="AX559" s="103">
        <v>2605</v>
      </c>
      <c r="AY559" s="6">
        <v>0</v>
      </c>
      <c r="AZ559" s="101">
        <f>AY559/H559</f>
        <v>0</v>
      </c>
      <c r="BA559" s="104">
        <f>IF(AZ559&gt;0.1,0.1,AZ559)</f>
        <v>0</v>
      </c>
      <c r="BB559" s="101">
        <f>AX559/D559</f>
        <v>1.0632653061224491</v>
      </c>
      <c r="BC559" s="101">
        <f>C559/AX559</f>
        <v>1.4284069097888676</v>
      </c>
      <c r="BD559" s="101">
        <f>AX559/E559</f>
        <v>1</v>
      </c>
    </row>
    <row r="560" spans="1:56" x14ac:dyDescent="0.2">
      <c r="A560" s="6" t="s">
        <v>1699</v>
      </c>
      <c r="B560" s="100">
        <v>586</v>
      </c>
      <c r="C560" s="13">
        <v>2791</v>
      </c>
      <c r="D560" s="13">
        <v>2023.5</v>
      </c>
      <c r="E560" s="13">
        <v>2023.5</v>
      </c>
      <c r="F560" s="13">
        <f>IF(C560=E560,1,0)</f>
        <v>0</v>
      </c>
      <c r="G560" s="13">
        <v>0</v>
      </c>
      <c r="H560" s="6">
        <f>VLOOKUP(B560,NEW_TRAIN_TEST!$A$2:$D$980,4,0)</f>
        <v>42</v>
      </c>
      <c r="I560" s="6" t="str">
        <f>VLOOKUP(B560,NEW_TRAIN_TEST!$A$2:$E$980,5,0)</f>
        <v>lollipop</v>
      </c>
      <c r="J560" s="101">
        <f>G560/H560</f>
        <v>0</v>
      </c>
      <c r="K560" s="101">
        <f>IF(J560&gt;0.3,0.3,J560)</f>
        <v>0</v>
      </c>
      <c r="L560" s="101">
        <f>E560/D560</f>
        <v>1</v>
      </c>
      <c r="M560" s="101">
        <f>E560/C560</f>
        <v>0.72500895736295234</v>
      </c>
      <c r="N560" s="103">
        <v>2033.5</v>
      </c>
      <c r="O560" s="103">
        <v>174</v>
      </c>
      <c r="P560" s="104">
        <f>O560/H560</f>
        <v>4.1428571428571432</v>
      </c>
      <c r="Q560" s="104">
        <f>IF(P560&gt;0.25,0.25,P560)</f>
        <v>0.25</v>
      </c>
      <c r="R560" s="101">
        <f>N560/D560</f>
        <v>1.0049419322955275</v>
      </c>
      <c r="S560" s="101">
        <f>N560/C560</f>
        <v>0.72859190254389106</v>
      </c>
      <c r="T560" s="101">
        <f>N560/E560</f>
        <v>1.0049419322955275</v>
      </c>
      <c r="U560" s="103">
        <v>2027.5</v>
      </c>
      <c r="V560" s="103">
        <f>IF(W560&lt;O560,1,0)</f>
        <v>1</v>
      </c>
      <c r="W560" s="6">
        <v>43</v>
      </c>
      <c r="X560" s="101">
        <f>W560/H560</f>
        <v>1.0238095238095237</v>
      </c>
      <c r="Y560" s="104">
        <f>IF(X560&gt;0.25,0.25,X560)</f>
        <v>0.25</v>
      </c>
      <c r="Z560" s="101">
        <f>U560/D560</f>
        <v>1.001976772918211</v>
      </c>
      <c r="AA560" s="101">
        <f>U560/C560</f>
        <v>0.72644213543532787</v>
      </c>
      <c r="AB560" s="101">
        <f>U560/E560</f>
        <v>1.001976772918211</v>
      </c>
      <c r="AC560" s="103">
        <v>2029.5</v>
      </c>
      <c r="AD560" s="105">
        <v>276</v>
      </c>
      <c r="AE560" s="107">
        <f>AD560/H560</f>
        <v>6.5714285714285712</v>
      </c>
      <c r="AF560" s="104">
        <f>IF(AE560&gt;0.3,0.3,AE560)</f>
        <v>0.3</v>
      </c>
      <c r="AG560" s="101">
        <f>AC560/D560</f>
        <v>1.0029651593773166</v>
      </c>
      <c r="AH560" s="101">
        <f>C560/AC560</f>
        <v>1.3752155703375215</v>
      </c>
      <c r="AI560" s="101">
        <f>AC560/E560</f>
        <v>1.0029651593773166</v>
      </c>
      <c r="AJ560" s="103">
        <v>2027.12</v>
      </c>
      <c r="AK560" s="6">
        <v>67</v>
      </c>
      <c r="AL560" s="101">
        <f>AK560/H560</f>
        <v>1.5952380952380953</v>
      </c>
      <c r="AM560" s="104">
        <f>IF(AL560&gt;0.3,0.3,AL560)</f>
        <v>0.3</v>
      </c>
      <c r="AN560" s="101">
        <f>AJ560/D560</f>
        <v>1.0017889794909809</v>
      </c>
      <c r="AO560" s="101">
        <f>C560/AJ560</f>
        <v>1.376830182722286</v>
      </c>
      <c r="AP560" s="101">
        <f>AJ560/E560</f>
        <v>1.0017889794909809</v>
      </c>
      <c r="AQ560" s="103">
        <v>2027.5</v>
      </c>
      <c r="AR560" s="103">
        <v>20</v>
      </c>
      <c r="AS560" s="101">
        <f>AR560/H560</f>
        <v>0.47619047619047616</v>
      </c>
      <c r="AT560" s="104">
        <f>IF(AS560&gt;0.25,0.25,AS560)</f>
        <v>0.25</v>
      </c>
      <c r="AU560" s="101">
        <f>AQ560/D560</f>
        <v>1.001976772918211</v>
      </c>
      <c r="AV560" s="101">
        <f>C560/AQ560</f>
        <v>1.3765721331689273</v>
      </c>
      <c r="AW560" s="101">
        <f>AQ560/E560</f>
        <v>1.001976772918211</v>
      </c>
      <c r="AX560" s="103">
        <v>2023.5</v>
      </c>
      <c r="AY560" s="6">
        <v>2</v>
      </c>
      <c r="AZ560" s="101">
        <f>AY560/H560</f>
        <v>4.7619047619047616E-2</v>
      </c>
      <c r="BA560" s="104">
        <f>IF(AZ560&gt;0.1,0.1,AZ560)</f>
        <v>4.7619047619047616E-2</v>
      </c>
      <c r="BB560" s="101">
        <f>AX560/D560</f>
        <v>1</v>
      </c>
      <c r="BC560" s="101">
        <f>C560/AX560</f>
        <v>1.3792933036817396</v>
      </c>
      <c r="BD560" s="101">
        <f>AX560/E560</f>
        <v>1</v>
      </c>
    </row>
    <row r="561" spans="1:56" x14ac:dyDescent="0.2">
      <c r="A561" s="6" t="s">
        <v>1699</v>
      </c>
      <c r="B561" s="100">
        <v>587</v>
      </c>
      <c r="C561" s="13">
        <v>2865</v>
      </c>
      <c r="D561" s="13">
        <v>1978</v>
      </c>
      <c r="E561" s="13">
        <v>1978</v>
      </c>
      <c r="F561" s="13">
        <f>IF(C561=E561,1,0)</f>
        <v>0</v>
      </c>
      <c r="G561" s="13">
        <v>0</v>
      </c>
      <c r="H561" s="6">
        <f>VLOOKUP(B561,NEW_TRAIN_TEST!$A$2:$D$980,4,0)</f>
        <v>49</v>
      </c>
      <c r="I561" s="6" t="str">
        <f>VLOOKUP(B561,NEW_TRAIN_TEST!$A$2:$E$980,5,0)</f>
        <v>lollipop</v>
      </c>
      <c r="J561" s="101">
        <f>G561/H561</f>
        <v>0</v>
      </c>
      <c r="K561" s="101">
        <f>IF(J561&gt;0.3,0.3,J561)</f>
        <v>0</v>
      </c>
      <c r="L561" s="101">
        <f>E561/D561</f>
        <v>1</v>
      </c>
      <c r="M561" s="101">
        <f>E561/C561</f>
        <v>0.69040139616055851</v>
      </c>
      <c r="N561" s="103">
        <v>2127.5</v>
      </c>
      <c r="O561" s="103">
        <v>18</v>
      </c>
      <c r="P561" s="104">
        <f>O561/H561</f>
        <v>0.36734693877551022</v>
      </c>
      <c r="Q561" s="104">
        <f>IF(P561&gt;0.25,0.25,P561)</f>
        <v>0.25</v>
      </c>
      <c r="R561" s="101">
        <f>N561/D561</f>
        <v>1.0755813953488371</v>
      </c>
      <c r="S561" s="101">
        <f>N561/C561</f>
        <v>0.74258289703315883</v>
      </c>
      <c r="T561" s="101">
        <f>N561/E561</f>
        <v>1.0755813953488371</v>
      </c>
      <c r="U561" s="103">
        <v>2127</v>
      </c>
      <c r="V561" s="103">
        <f>IF(W561&lt;O561,1,0)</f>
        <v>1</v>
      </c>
      <c r="W561" s="6">
        <v>10</v>
      </c>
      <c r="X561" s="101">
        <f>W561/H561</f>
        <v>0.20408163265306123</v>
      </c>
      <c r="Y561" s="104">
        <f>IF(X561&gt;0.25,0.25,X561)</f>
        <v>0.20408163265306123</v>
      </c>
      <c r="Z561" s="101">
        <f>U561/D561</f>
        <v>1.0753286147623862</v>
      </c>
      <c r="AA561" s="101">
        <f>U561/C561</f>
        <v>0.74240837696335082</v>
      </c>
      <c r="AB561" s="101">
        <f>U561/E561</f>
        <v>1.0753286147623862</v>
      </c>
      <c r="AC561" s="103">
        <v>2127</v>
      </c>
      <c r="AD561" s="105">
        <v>10</v>
      </c>
      <c r="AE561" s="107">
        <f>AD561/H561</f>
        <v>0.20408163265306123</v>
      </c>
      <c r="AF561" s="104">
        <f>IF(AE561&gt;0.3,0.3,AE561)</f>
        <v>0.20408163265306123</v>
      </c>
      <c r="AG561" s="101">
        <f>AC561/D561</f>
        <v>1.0753286147623862</v>
      </c>
      <c r="AH561" s="101">
        <f>C561/AC561</f>
        <v>1.3469675599435824</v>
      </c>
      <c r="AI561" s="101">
        <f>AC561/E561</f>
        <v>1.0753286147623862</v>
      </c>
      <c r="AJ561" s="103">
        <v>2127</v>
      </c>
      <c r="AK561" s="6">
        <v>13</v>
      </c>
      <c r="AL561" s="101">
        <f>AK561/H561</f>
        <v>0.26530612244897961</v>
      </c>
      <c r="AM561" s="104">
        <f>IF(AL561&gt;0.3,0.3,AL561)</f>
        <v>0.26530612244897961</v>
      </c>
      <c r="AN561" s="101">
        <f>AJ561/D561</f>
        <v>1.0753286147623862</v>
      </c>
      <c r="AO561" s="101">
        <f>C561/AJ561</f>
        <v>1.3469675599435824</v>
      </c>
      <c r="AP561" s="101">
        <f>AJ561/E561</f>
        <v>1.0753286147623862</v>
      </c>
      <c r="AQ561" s="103">
        <v>1979.5</v>
      </c>
      <c r="AR561" s="103">
        <v>12</v>
      </c>
      <c r="AS561" s="101">
        <f>AR561/H561</f>
        <v>0.24489795918367346</v>
      </c>
      <c r="AT561" s="104">
        <f>IF(AS561&gt;0.25,0.25,AS561)</f>
        <v>0.24489795918367346</v>
      </c>
      <c r="AU561" s="101">
        <f>AQ561/D561</f>
        <v>1.0007583417593529</v>
      </c>
      <c r="AV561" s="101">
        <f>C561/AQ561</f>
        <v>1.4473351856529426</v>
      </c>
      <c r="AW561" s="101">
        <f>AQ561/E561</f>
        <v>1.0007583417593529</v>
      </c>
      <c r="AX561" s="103">
        <v>1978</v>
      </c>
      <c r="AY561" s="6">
        <v>0</v>
      </c>
      <c r="AZ561" s="101">
        <f>AY561/H561</f>
        <v>0</v>
      </c>
      <c r="BA561" s="104">
        <f>IF(AZ561&gt;0.1,0.1,AZ561)</f>
        <v>0</v>
      </c>
      <c r="BB561" s="101">
        <f>AX561/D561</f>
        <v>1</v>
      </c>
      <c r="BC561" s="101">
        <f>C561/AX561</f>
        <v>1.4484327603640041</v>
      </c>
      <c r="BD561" s="101">
        <f>AX561/E561</f>
        <v>1</v>
      </c>
    </row>
    <row r="562" spans="1:56" x14ac:dyDescent="0.2">
      <c r="A562" s="6" t="s">
        <v>1699</v>
      </c>
      <c r="B562" s="100">
        <v>588</v>
      </c>
      <c r="C562" s="13">
        <v>3377</v>
      </c>
      <c r="D562" s="13">
        <v>2606</v>
      </c>
      <c r="E562" s="13">
        <v>2606</v>
      </c>
      <c r="F562" s="13">
        <f>IF(C562=E562,1,0)</f>
        <v>0</v>
      </c>
      <c r="G562" s="13">
        <v>0</v>
      </c>
      <c r="H562" s="6">
        <f>VLOOKUP(B562,NEW_TRAIN_TEST!$A$2:$D$980,4,0)</f>
        <v>57</v>
      </c>
      <c r="I562" s="6" t="str">
        <f>VLOOKUP(B562,NEW_TRAIN_TEST!$A$2:$E$980,5,0)</f>
        <v>lollipop</v>
      </c>
      <c r="J562" s="101">
        <f>G562/H562</f>
        <v>0</v>
      </c>
      <c r="K562" s="101">
        <f>IF(J562&gt;0.3,0.3,J562)</f>
        <v>0</v>
      </c>
      <c r="L562" s="101">
        <f>E562/D562</f>
        <v>1</v>
      </c>
      <c r="M562" s="101">
        <f>E562/C562</f>
        <v>0.77169084986674563</v>
      </c>
      <c r="N562" s="103">
        <v>2731.5</v>
      </c>
      <c r="O562" s="103">
        <v>4</v>
      </c>
      <c r="P562" s="104">
        <f>O562/H562</f>
        <v>7.0175438596491224E-2</v>
      </c>
      <c r="Q562" s="104">
        <f>IF(P562&gt;0.25,0.25,P562)</f>
        <v>7.0175438596491224E-2</v>
      </c>
      <c r="R562" s="101">
        <f>N562/D562</f>
        <v>1.0481580966999233</v>
      </c>
      <c r="S562" s="101">
        <f>N562/C562</f>
        <v>0.80885401243707433</v>
      </c>
      <c r="T562" s="101">
        <f>N562/E562</f>
        <v>1.0481580966999233</v>
      </c>
      <c r="U562" s="103">
        <v>2731.5</v>
      </c>
      <c r="V562" s="103">
        <f>IF(W562&lt;O562,1,0)</f>
        <v>0</v>
      </c>
      <c r="W562" s="6">
        <v>4</v>
      </c>
      <c r="X562" s="101">
        <f>W562/H562</f>
        <v>7.0175438596491224E-2</v>
      </c>
      <c r="Y562" s="104">
        <f>IF(X562&gt;0.25,0.25,X562)</f>
        <v>7.0175438596491224E-2</v>
      </c>
      <c r="Z562" s="101">
        <f>U562/D562</f>
        <v>1.0481580966999233</v>
      </c>
      <c r="AA562" s="101">
        <f>U562/C562</f>
        <v>0.80885401243707433</v>
      </c>
      <c r="AB562" s="101">
        <f>U562/E562</f>
        <v>1.0481580966999233</v>
      </c>
      <c r="AC562" s="103">
        <v>2731</v>
      </c>
      <c r="AD562" s="105">
        <v>7</v>
      </c>
      <c r="AE562" s="107">
        <f>AD562/H562</f>
        <v>0.12280701754385964</v>
      </c>
      <c r="AF562" s="104">
        <f>IF(AE562&gt;0.3,0.3,AE562)</f>
        <v>0.12280701754385964</v>
      </c>
      <c r="AG562" s="101">
        <f>AC562/D562</f>
        <v>1.047966231772832</v>
      </c>
      <c r="AH562" s="101">
        <f>C562/AC562</f>
        <v>1.2365433906993775</v>
      </c>
      <c r="AI562" s="101">
        <f>AC562/E562</f>
        <v>1.047966231772832</v>
      </c>
      <c r="AJ562" s="103">
        <v>2731</v>
      </c>
      <c r="AK562" s="6">
        <v>7</v>
      </c>
      <c r="AL562" s="101">
        <f>AK562/H562</f>
        <v>0.12280701754385964</v>
      </c>
      <c r="AM562" s="104">
        <f>IF(AL562&gt;0.3,0.3,AL562)</f>
        <v>0.12280701754385964</v>
      </c>
      <c r="AN562" s="101">
        <f>AJ562/D562</f>
        <v>1.047966231772832</v>
      </c>
      <c r="AO562" s="101">
        <f>C562/AJ562</f>
        <v>1.2365433906993775</v>
      </c>
      <c r="AP562" s="101">
        <f>AJ562/E562</f>
        <v>1.047966231772832</v>
      </c>
      <c r="AQ562" s="103">
        <v>2731</v>
      </c>
      <c r="AR562" s="103">
        <v>5</v>
      </c>
      <c r="AS562" s="101">
        <f>AR562/H562</f>
        <v>8.771929824561403E-2</v>
      </c>
      <c r="AT562" s="104">
        <f>IF(AS562&gt;0.25,0.25,AS562)</f>
        <v>8.771929824561403E-2</v>
      </c>
      <c r="AU562" s="101">
        <f>AQ562/D562</f>
        <v>1.047966231772832</v>
      </c>
      <c r="AV562" s="101">
        <f>C562/AQ562</f>
        <v>1.2365433906993775</v>
      </c>
      <c r="AW562" s="101">
        <f>AQ562/E562</f>
        <v>1.047966231772832</v>
      </c>
      <c r="AX562" s="103">
        <v>2606</v>
      </c>
      <c r="AY562" s="6">
        <v>0</v>
      </c>
      <c r="AZ562" s="101">
        <f>AY562/H562</f>
        <v>0</v>
      </c>
      <c r="BA562" s="104">
        <f>IF(AZ562&gt;0.1,0.1,AZ562)</f>
        <v>0</v>
      </c>
      <c r="BB562" s="101">
        <f>AX562/D562</f>
        <v>1</v>
      </c>
      <c r="BC562" s="101">
        <f>C562/AX562</f>
        <v>1.2958557175748273</v>
      </c>
      <c r="BD562" s="101">
        <f>AX562/E562</f>
        <v>1</v>
      </c>
    </row>
    <row r="563" spans="1:56" x14ac:dyDescent="0.2">
      <c r="A563" s="6" t="s">
        <v>1699</v>
      </c>
      <c r="B563" s="100">
        <v>589</v>
      </c>
      <c r="C563" s="13">
        <v>3410</v>
      </c>
      <c r="D563" s="13">
        <v>2475</v>
      </c>
      <c r="E563" s="13">
        <v>3313</v>
      </c>
      <c r="F563" s="13">
        <f>IF(C563=E563,1,0)</f>
        <v>0</v>
      </c>
      <c r="G563" s="13">
        <v>2</v>
      </c>
      <c r="H563" s="6">
        <f>VLOOKUP(B563,NEW_TRAIN_TEST!$A$2:$D$980,4,0)</f>
        <v>14</v>
      </c>
      <c r="I563" s="6" t="str">
        <f>VLOOKUP(B563,NEW_TRAIN_TEST!$A$2:$E$980,5,0)</f>
        <v>lollipop</v>
      </c>
      <c r="J563" s="101">
        <f>G563/H563</f>
        <v>0.14285714285714285</v>
      </c>
      <c r="K563" s="101">
        <f>IF(J563&gt;0.3,0.3,J563)</f>
        <v>0.14285714285714285</v>
      </c>
      <c r="L563" s="101">
        <f>E563/D563</f>
        <v>1.3385858585858585</v>
      </c>
      <c r="M563" s="101">
        <f>E563/C563</f>
        <v>0.97155425219941349</v>
      </c>
      <c r="N563" s="103">
        <v>3313</v>
      </c>
      <c r="O563" s="103">
        <v>0</v>
      </c>
      <c r="P563" s="104">
        <f>O563/H563</f>
        <v>0</v>
      </c>
      <c r="Q563" s="104">
        <f>IF(P563&gt;0.25,0.25,P563)</f>
        <v>0</v>
      </c>
      <c r="R563" s="101">
        <f>N563/D563</f>
        <v>1.3385858585858585</v>
      </c>
      <c r="S563" s="101">
        <f>N563/C563</f>
        <v>0.97155425219941349</v>
      </c>
      <c r="T563" s="101">
        <f>N563/E563</f>
        <v>1</v>
      </c>
      <c r="U563" s="103">
        <v>3313</v>
      </c>
      <c r="V563" s="103">
        <f>IF(W563&lt;O563,1,0)</f>
        <v>0</v>
      </c>
      <c r="W563" s="6">
        <v>0</v>
      </c>
      <c r="X563" s="101">
        <f>W563/H563</f>
        <v>0</v>
      </c>
      <c r="Y563" s="104">
        <f>IF(X563&gt;0.25,0.25,X563)</f>
        <v>0</v>
      </c>
      <c r="Z563" s="101">
        <f>U563/D563</f>
        <v>1.3385858585858585</v>
      </c>
      <c r="AA563" s="101">
        <f>U563/C563</f>
        <v>0.97155425219941349</v>
      </c>
      <c r="AB563" s="101">
        <f>U563/E563</f>
        <v>1</v>
      </c>
      <c r="AC563" s="103">
        <v>3313</v>
      </c>
      <c r="AD563" s="105">
        <v>0</v>
      </c>
      <c r="AE563" s="107">
        <f>AD563/H563</f>
        <v>0</v>
      </c>
      <c r="AF563" s="104">
        <f>IF(AE563&gt;0.3,0.3,AE563)</f>
        <v>0</v>
      </c>
      <c r="AG563" s="101">
        <f>AC563/D563</f>
        <v>1.3385858585858585</v>
      </c>
      <c r="AH563" s="101">
        <f>C563/AC563</f>
        <v>1.0292785994566858</v>
      </c>
      <c r="AI563" s="101">
        <f>AC563/E563</f>
        <v>1</v>
      </c>
      <c r="AJ563" s="103">
        <v>3313</v>
      </c>
      <c r="AK563" s="6">
        <v>0</v>
      </c>
      <c r="AL563" s="101">
        <f>AK563/H563</f>
        <v>0</v>
      </c>
      <c r="AM563" s="104">
        <f>IF(AL563&gt;0.3,0.3,AL563)</f>
        <v>0</v>
      </c>
      <c r="AN563" s="101">
        <f>AJ563/D563</f>
        <v>1.3385858585858585</v>
      </c>
      <c r="AO563" s="101">
        <f>C563/AJ563</f>
        <v>1.0292785994566858</v>
      </c>
      <c r="AP563" s="101">
        <f>AJ563/E563</f>
        <v>1</v>
      </c>
      <c r="AQ563" s="103">
        <v>3313</v>
      </c>
      <c r="AR563" s="103">
        <v>0</v>
      </c>
      <c r="AS563" s="101">
        <f>AR563/H563</f>
        <v>0</v>
      </c>
      <c r="AT563" s="104">
        <f>IF(AS563&gt;0.25,0.25,AS563)</f>
        <v>0</v>
      </c>
      <c r="AU563" s="101">
        <f>AQ563/D563</f>
        <v>1.3385858585858585</v>
      </c>
      <c r="AV563" s="101">
        <f>C563/AQ563</f>
        <v>1.0292785994566858</v>
      </c>
      <c r="AW563" s="101">
        <f>AQ563/E563</f>
        <v>1</v>
      </c>
      <c r="AX563" s="103">
        <v>3313</v>
      </c>
      <c r="AY563" s="6">
        <v>0</v>
      </c>
      <c r="AZ563" s="101">
        <f>AY563/H563</f>
        <v>0</v>
      </c>
      <c r="BA563" s="104">
        <f>IF(AZ563&gt;0.1,0.1,AZ563)</f>
        <v>0</v>
      </c>
      <c r="BB563" s="101">
        <f>AX563/D563</f>
        <v>1.3385858585858585</v>
      </c>
      <c r="BC563" s="101">
        <f>C563/AX563</f>
        <v>1.0292785994566858</v>
      </c>
      <c r="BD563" s="101">
        <f>AX563/E563</f>
        <v>1</v>
      </c>
    </row>
    <row r="564" spans="1:56" x14ac:dyDescent="0.2">
      <c r="A564" s="6" t="s">
        <v>1699</v>
      </c>
      <c r="B564" s="100">
        <v>590</v>
      </c>
      <c r="C564" s="13">
        <v>3440</v>
      </c>
      <c r="D564" s="13">
        <v>2398.5</v>
      </c>
      <c r="E564" s="13">
        <v>2398.5</v>
      </c>
      <c r="F564" s="13">
        <f>IF(C564=E564,1,0)</f>
        <v>0</v>
      </c>
      <c r="G564" s="13">
        <v>0</v>
      </c>
      <c r="H564" s="6">
        <f>VLOOKUP(B564,NEW_TRAIN_TEST!$A$2:$D$980,4,0)</f>
        <v>31</v>
      </c>
      <c r="I564" s="6" t="str">
        <f>VLOOKUP(B564,NEW_TRAIN_TEST!$A$2:$E$980,5,0)</f>
        <v>lollipop</v>
      </c>
      <c r="J564" s="101">
        <f>G564/H564</f>
        <v>0</v>
      </c>
      <c r="K564" s="101">
        <f>IF(J564&gt;0.3,0.3,J564)</f>
        <v>0</v>
      </c>
      <c r="L564" s="101">
        <f>E564/D564</f>
        <v>1</v>
      </c>
      <c r="M564" s="101">
        <f>E564/C564</f>
        <v>0.69723837209302331</v>
      </c>
      <c r="N564" s="103">
        <v>2575</v>
      </c>
      <c r="O564" s="103">
        <v>2</v>
      </c>
      <c r="P564" s="104">
        <f>O564/H564</f>
        <v>6.4516129032258063E-2</v>
      </c>
      <c r="Q564" s="104">
        <f>IF(P564&gt;0.25,0.25,P564)</f>
        <v>6.4516129032258063E-2</v>
      </c>
      <c r="R564" s="101">
        <f>N564/D564</f>
        <v>1.0735876589535127</v>
      </c>
      <c r="S564" s="101">
        <f>N564/C564</f>
        <v>0.74854651162790697</v>
      </c>
      <c r="T564" s="101">
        <f>N564/E564</f>
        <v>1.0735876589535127</v>
      </c>
      <c r="U564" s="103">
        <v>2575</v>
      </c>
      <c r="V564" s="103">
        <f>IF(W564&lt;O564,1,0)</f>
        <v>0</v>
      </c>
      <c r="W564" s="6">
        <v>2</v>
      </c>
      <c r="X564" s="101">
        <f>W564/H564</f>
        <v>6.4516129032258063E-2</v>
      </c>
      <c r="Y564" s="104">
        <f>IF(X564&gt;0.25,0.25,X564)</f>
        <v>6.4516129032258063E-2</v>
      </c>
      <c r="Z564" s="101">
        <f>U564/D564</f>
        <v>1.0735876589535127</v>
      </c>
      <c r="AA564" s="101">
        <f>U564/C564</f>
        <v>0.74854651162790697</v>
      </c>
      <c r="AB564" s="101">
        <f>U564/E564</f>
        <v>1.0735876589535127</v>
      </c>
      <c r="AC564" s="103">
        <v>2575</v>
      </c>
      <c r="AD564" s="105">
        <v>2</v>
      </c>
      <c r="AE564" s="107">
        <f>AD564/H564</f>
        <v>6.4516129032258063E-2</v>
      </c>
      <c r="AF564" s="104">
        <f>IF(AE564&gt;0.3,0.3,AE564)</f>
        <v>6.4516129032258063E-2</v>
      </c>
      <c r="AG564" s="101">
        <f>AC564/D564</f>
        <v>1.0735876589535127</v>
      </c>
      <c r="AH564" s="101">
        <f>C564/AC564</f>
        <v>1.3359223300970873</v>
      </c>
      <c r="AI564" s="101">
        <f>AC564/E564</f>
        <v>1.0735876589535127</v>
      </c>
      <c r="AJ564" s="103">
        <v>2575</v>
      </c>
      <c r="AK564" s="6">
        <v>2</v>
      </c>
      <c r="AL564" s="101">
        <f>AK564/H564</f>
        <v>6.4516129032258063E-2</v>
      </c>
      <c r="AM564" s="104">
        <f>IF(AL564&gt;0.3,0.3,AL564)</f>
        <v>6.4516129032258063E-2</v>
      </c>
      <c r="AN564" s="101">
        <f>AJ564/D564</f>
        <v>1.0735876589535127</v>
      </c>
      <c r="AO564" s="101">
        <f>C564/AJ564</f>
        <v>1.3359223300970873</v>
      </c>
      <c r="AP564" s="101">
        <f>AJ564/E564</f>
        <v>1.0735876589535127</v>
      </c>
      <c r="AQ564" s="103">
        <v>2403.36</v>
      </c>
      <c r="AR564" s="103">
        <v>6</v>
      </c>
      <c r="AS564" s="101">
        <f>AR564/H564</f>
        <v>0.19354838709677419</v>
      </c>
      <c r="AT564" s="104">
        <f>IF(AS564&gt;0.25,0.25,AS564)</f>
        <v>0.19354838709677419</v>
      </c>
      <c r="AU564" s="101">
        <f>AQ564/D564</f>
        <v>1.0020262664165103</v>
      </c>
      <c r="AV564" s="101">
        <f>C564/AQ564</f>
        <v>1.4313294720724319</v>
      </c>
      <c r="AW564" s="101">
        <f>AQ564/E564</f>
        <v>1.0020262664165103</v>
      </c>
      <c r="AX564" s="103">
        <v>2398.5</v>
      </c>
      <c r="AY564" s="6">
        <v>0</v>
      </c>
      <c r="AZ564" s="101">
        <f>AY564/H564</f>
        <v>0</v>
      </c>
      <c r="BA564" s="104">
        <f>IF(AZ564&gt;0.1,0.1,AZ564)</f>
        <v>0</v>
      </c>
      <c r="BB564" s="101">
        <f>AX564/D564</f>
        <v>1</v>
      </c>
      <c r="BC564" s="101">
        <f>C564/AX564</f>
        <v>1.4342297269126538</v>
      </c>
      <c r="BD564" s="101">
        <f>AX564/E564</f>
        <v>1</v>
      </c>
    </row>
    <row r="565" spans="1:56" x14ac:dyDescent="0.2">
      <c r="A565" s="6" t="s">
        <v>1699</v>
      </c>
      <c r="B565" s="100">
        <v>591</v>
      </c>
      <c r="C565" s="13">
        <v>3344</v>
      </c>
      <c r="D565" s="13">
        <v>2580.5</v>
      </c>
      <c r="E565" s="13">
        <v>2580.5</v>
      </c>
      <c r="F565" s="13">
        <f>IF(C565=E565,1,0)</f>
        <v>0</v>
      </c>
      <c r="G565" s="13">
        <v>0</v>
      </c>
      <c r="H565" s="6">
        <f>VLOOKUP(B565,NEW_TRAIN_TEST!$A$2:$D$980,4,0)</f>
        <v>9</v>
      </c>
      <c r="I565" s="6" t="str">
        <f>VLOOKUP(B565,NEW_TRAIN_TEST!$A$2:$E$980,5,0)</f>
        <v>lollipop</v>
      </c>
      <c r="J565" s="101">
        <f>G565/H565</f>
        <v>0</v>
      </c>
      <c r="K565" s="101">
        <f>IF(J565&gt;0.3,0.3,J565)</f>
        <v>0</v>
      </c>
      <c r="L565" s="101">
        <f>E565/D565</f>
        <v>1</v>
      </c>
      <c r="M565" s="101">
        <f>E565/C565</f>
        <v>0.77168062200956933</v>
      </c>
      <c r="N565" s="103">
        <v>2688</v>
      </c>
      <c r="O565" s="103">
        <v>1</v>
      </c>
      <c r="P565" s="104">
        <f>O565/H565</f>
        <v>0.1111111111111111</v>
      </c>
      <c r="Q565" s="104">
        <f>IF(P565&gt;0.25,0.25,P565)</f>
        <v>0.1111111111111111</v>
      </c>
      <c r="R565" s="101">
        <f>N565/D565</f>
        <v>1.0416585932958728</v>
      </c>
      <c r="S565" s="101">
        <f>N565/C565</f>
        <v>0.80382775119617222</v>
      </c>
      <c r="T565" s="101">
        <f>N565/E565</f>
        <v>1.0416585932958728</v>
      </c>
      <c r="U565" s="103">
        <v>2688</v>
      </c>
      <c r="V565" s="103">
        <f>IF(W565&lt;O565,1,0)</f>
        <v>0</v>
      </c>
      <c r="W565" s="6">
        <v>1</v>
      </c>
      <c r="X565" s="101">
        <f>W565/H565</f>
        <v>0.1111111111111111</v>
      </c>
      <c r="Y565" s="104">
        <f>IF(X565&gt;0.25,0.25,X565)</f>
        <v>0.1111111111111111</v>
      </c>
      <c r="Z565" s="101">
        <f>U565/D565</f>
        <v>1.0416585932958728</v>
      </c>
      <c r="AA565" s="101">
        <f>U565/C565</f>
        <v>0.80382775119617222</v>
      </c>
      <c r="AB565" s="101">
        <f>U565/E565</f>
        <v>1.0416585932958728</v>
      </c>
      <c r="AC565" s="103">
        <v>2688</v>
      </c>
      <c r="AD565" s="105">
        <v>1</v>
      </c>
      <c r="AE565" s="107">
        <f>AD565/H565</f>
        <v>0.1111111111111111</v>
      </c>
      <c r="AF565" s="104">
        <f>IF(AE565&gt;0.3,0.3,AE565)</f>
        <v>0.1111111111111111</v>
      </c>
      <c r="AG565" s="101">
        <f>AC565/D565</f>
        <v>1.0416585932958728</v>
      </c>
      <c r="AH565" s="101">
        <f>C565/AC565</f>
        <v>1.2440476190476191</v>
      </c>
      <c r="AI565" s="101">
        <f>AC565/E565</f>
        <v>1.0416585932958728</v>
      </c>
      <c r="AJ565" s="103">
        <v>2688</v>
      </c>
      <c r="AK565" s="6">
        <v>1</v>
      </c>
      <c r="AL565" s="101">
        <f>AK565/H565</f>
        <v>0.1111111111111111</v>
      </c>
      <c r="AM565" s="104">
        <f>IF(AL565&gt;0.3,0.3,AL565)</f>
        <v>0.1111111111111111</v>
      </c>
      <c r="AN565" s="101">
        <f>AJ565/D565</f>
        <v>1.0416585932958728</v>
      </c>
      <c r="AO565" s="101">
        <f>C565/AJ565</f>
        <v>1.2440476190476191</v>
      </c>
      <c r="AP565" s="101">
        <f>AJ565/E565</f>
        <v>1.0416585932958728</v>
      </c>
      <c r="AQ565" s="103">
        <v>2621</v>
      </c>
      <c r="AR565" s="103">
        <v>2</v>
      </c>
      <c r="AS565" s="101">
        <f>AR565/H565</f>
        <v>0.22222222222222221</v>
      </c>
      <c r="AT565" s="104">
        <f>IF(AS565&gt;0.25,0.25,AS565)</f>
        <v>0.22222222222222221</v>
      </c>
      <c r="AU565" s="101">
        <f>AQ565/D565</f>
        <v>1.0156946328230962</v>
      </c>
      <c r="AV565" s="101">
        <f>C565/AQ565</f>
        <v>1.2758489126287675</v>
      </c>
      <c r="AW565" s="101">
        <f>AQ565/E565</f>
        <v>1.0156946328230962</v>
      </c>
      <c r="AX565" s="103">
        <v>2580.5</v>
      </c>
      <c r="AY565" s="6">
        <v>0</v>
      </c>
      <c r="AZ565" s="101">
        <f>AY565/H565</f>
        <v>0</v>
      </c>
      <c r="BA565" s="104">
        <f>IF(AZ565&gt;0.1,0.1,AZ565)</f>
        <v>0</v>
      </c>
      <c r="BB565" s="101">
        <f>AX565/D565</f>
        <v>1</v>
      </c>
      <c r="BC565" s="101">
        <f>C565/AX565</f>
        <v>1.2958728928502228</v>
      </c>
      <c r="BD565" s="101">
        <f>AX565/E565</f>
        <v>1</v>
      </c>
    </row>
    <row r="566" spans="1:56" x14ac:dyDescent="0.2">
      <c r="A566" s="6" t="s">
        <v>1699</v>
      </c>
      <c r="B566" s="100">
        <v>592</v>
      </c>
      <c r="C566" s="13">
        <v>2966</v>
      </c>
      <c r="D566" s="13">
        <v>2042.5</v>
      </c>
      <c r="E566" s="13">
        <v>2042.5</v>
      </c>
      <c r="F566" s="13">
        <f>IF(C566=E566,1,0)</f>
        <v>0</v>
      </c>
      <c r="G566" s="13">
        <v>0</v>
      </c>
      <c r="H566" s="6">
        <f>VLOOKUP(B566,NEW_TRAIN_TEST!$A$2:$D$980,4,0)</f>
        <v>26</v>
      </c>
      <c r="I566" s="6" t="str">
        <f>VLOOKUP(B566,NEW_TRAIN_TEST!$A$2:$E$980,5,0)</f>
        <v>lollipop</v>
      </c>
      <c r="J566" s="101">
        <f>G566/H566</f>
        <v>0</v>
      </c>
      <c r="K566" s="101">
        <f>IF(J566&gt;0.3,0.3,J566)</f>
        <v>0</v>
      </c>
      <c r="L566" s="101">
        <f>E566/D566</f>
        <v>1</v>
      </c>
      <c r="M566" s="101">
        <f>E566/C566</f>
        <v>0.68863789615643967</v>
      </c>
      <c r="N566" s="103">
        <v>2177</v>
      </c>
      <c r="O566" s="103">
        <v>17</v>
      </c>
      <c r="P566" s="104">
        <f>O566/H566</f>
        <v>0.65384615384615385</v>
      </c>
      <c r="Q566" s="104">
        <f>IF(P566&gt;0.25,0.25,P566)</f>
        <v>0.25</v>
      </c>
      <c r="R566" s="101">
        <f>N566/D566</f>
        <v>1.0658506731946145</v>
      </c>
      <c r="S566" s="101">
        <f>N566/C566</f>
        <v>0.73398516520566415</v>
      </c>
      <c r="T566" s="101">
        <f>N566/E566</f>
        <v>1.0658506731946145</v>
      </c>
      <c r="U566" s="103">
        <v>2177</v>
      </c>
      <c r="V566" s="103">
        <f>IF(W566&lt;O566,1,0)</f>
        <v>0</v>
      </c>
      <c r="W566" s="6">
        <v>22</v>
      </c>
      <c r="X566" s="101">
        <f>W566/H566</f>
        <v>0.84615384615384615</v>
      </c>
      <c r="Y566" s="104">
        <f>IF(X566&gt;0.25,0.25,X566)</f>
        <v>0.25</v>
      </c>
      <c r="Z566" s="101">
        <f>U566/D566</f>
        <v>1.0658506731946145</v>
      </c>
      <c r="AA566" s="101">
        <f>U566/C566</f>
        <v>0.73398516520566415</v>
      </c>
      <c r="AB566" s="101">
        <f>U566/E566</f>
        <v>1.0658506731946145</v>
      </c>
      <c r="AC566" s="103">
        <v>2177</v>
      </c>
      <c r="AD566" s="105">
        <v>26</v>
      </c>
      <c r="AE566" s="107">
        <f>AD566/H566</f>
        <v>1</v>
      </c>
      <c r="AF566" s="104">
        <f>IF(AE566&gt;0.3,0.3,AE566)</f>
        <v>0.3</v>
      </c>
      <c r="AG566" s="101">
        <f>AC566/D566</f>
        <v>1.0658506731946145</v>
      </c>
      <c r="AH566" s="101">
        <f>C566/AC566</f>
        <v>1.3624253559944879</v>
      </c>
      <c r="AI566" s="101">
        <f>AC566/E566</f>
        <v>1.0658506731946145</v>
      </c>
      <c r="AJ566" s="103">
        <v>2177</v>
      </c>
      <c r="AK566" s="6">
        <v>26</v>
      </c>
      <c r="AL566" s="101">
        <f>AK566/H566</f>
        <v>1</v>
      </c>
      <c r="AM566" s="104">
        <f>IF(AL566&gt;0.3,0.3,AL566)</f>
        <v>0.3</v>
      </c>
      <c r="AN566" s="101">
        <f>AJ566/D566</f>
        <v>1.0658506731946145</v>
      </c>
      <c r="AO566" s="101">
        <f>C566/AJ566</f>
        <v>1.3624253559944879</v>
      </c>
      <c r="AP566" s="101">
        <f>AJ566/E566</f>
        <v>1.0658506731946145</v>
      </c>
      <c r="AQ566" s="103">
        <v>2047.5</v>
      </c>
      <c r="AR566" s="103">
        <v>10</v>
      </c>
      <c r="AS566" s="101">
        <f>AR566/H566</f>
        <v>0.38461538461538464</v>
      </c>
      <c r="AT566" s="104">
        <f>IF(AS566&gt;0.25,0.25,AS566)</f>
        <v>0.25</v>
      </c>
      <c r="AU566" s="101">
        <f>AQ566/D566</f>
        <v>1.0024479804161566</v>
      </c>
      <c r="AV566" s="101">
        <f>C566/AQ566</f>
        <v>1.4485958485958486</v>
      </c>
      <c r="AW566" s="101">
        <f>AQ566/E566</f>
        <v>1.0024479804161566</v>
      </c>
      <c r="AX566" s="103">
        <v>2042.5</v>
      </c>
      <c r="AY566" s="6">
        <v>0</v>
      </c>
      <c r="AZ566" s="101">
        <f>AY566/H566</f>
        <v>0</v>
      </c>
      <c r="BA566" s="104">
        <f>IF(AZ566&gt;0.1,0.1,AZ566)</f>
        <v>0</v>
      </c>
      <c r="BB566" s="101">
        <f>AX566/D566</f>
        <v>1</v>
      </c>
      <c r="BC566" s="101">
        <f>C566/AX566</f>
        <v>1.4521419828641371</v>
      </c>
      <c r="BD566" s="101">
        <f>AX566/E566</f>
        <v>1</v>
      </c>
    </row>
    <row r="567" spans="1:56" x14ac:dyDescent="0.2">
      <c r="A567" s="6" t="s">
        <v>1699</v>
      </c>
      <c r="B567" s="100">
        <v>593</v>
      </c>
      <c r="C567" s="13">
        <v>4849</v>
      </c>
      <c r="D567" s="13">
        <v>4519</v>
      </c>
      <c r="E567" s="13">
        <v>4840</v>
      </c>
      <c r="F567" s="13">
        <f>IF(C567=E567,1,0)</f>
        <v>0</v>
      </c>
      <c r="G567" s="13">
        <v>3</v>
      </c>
      <c r="H567" s="6">
        <f>VLOOKUP(B567,NEW_TRAIN_TEST!$A$2:$D$980,4,0)</f>
        <v>32</v>
      </c>
      <c r="I567" s="6" t="str">
        <f>VLOOKUP(B567,NEW_TRAIN_TEST!$A$2:$E$980,5,0)</f>
        <v>lollipop</v>
      </c>
      <c r="J567" s="101">
        <f>G567/H567</f>
        <v>9.375E-2</v>
      </c>
      <c r="K567" s="101">
        <f>IF(J567&gt;0.3,0.3,J567)</f>
        <v>9.375E-2</v>
      </c>
      <c r="L567" s="101">
        <f>E567/D567</f>
        <v>1.0710334144722284</v>
      </c>
      <c r="M567" s="101">
        <f>E567/C567</f>
        <v>0.99814394720560939</v>
      </c>
      <c r="N567" s="103">
        <v>4840</v>
      </c>
      <c r="O567" s="103">
        <v>1</v>
      </c>
      <c r="P567" s="104">
        <f>O567/H567</f>
        <v>3.125E-2</v>
      </c>
      <c r="Q567" s="104">
        <f>IF(P567&gt;0.25,0.25,P567)</f>
        <v>3.125E-2</v>
      </c>
      <c r="R567" s="101">
        <f>N567/D567</f>
        <v>1.0710334144722284</v>
      </c>
      <c r="S567" s="101">
        <f>N567/C567</f>
        <v>0.99814394720560939</v>
      </c>
      <c r="T567" s="101">
        <f>N567/E567</f>
        <v>1</v>
      </c>
      <c r="U567" s="103">
        <v>4840</v>
      </c>
      <c r="V567" s="103">
        <f>IF(W567&lt;O567,1,0)</f>
        <v>0</v>
      </c>
      <c r="W567" s="6">
        <v>1</v>
      </c>
      <c r="X567" s="101">
        <f>W567/H567</f>
        <v>3.125E-2</v>
      </c>
      <c r="Y567" s="104">
        <f>IF(X567&gt;0.25,0.25,X567)</f>
        <v>3.125E-2</v>
      </c>
      <c r="Z567" s="101">
        <f>U567/D567</f>
        <v>1.0710334144722284</v>
      </c>
      <c r="AA567" s="101">
        <f>U567/C567</f>
        <v>0.99814394720560939</v>
      </c>
      <c r="AB567" s="101">
        <f>U567/E567</f>
        <v>1</v>
      </c>
      <c r="AC567" s="103">
        <v>4840</v>
      </c>
      <c r="AD567" s="105">
        <v>1</v>
      </c>
      <c r="AE567" s="107">
        <f>AD567/H567</f>
        <v>3.125E-2</v>
      </c>
      <c r="AF567" s="104">
        <f>IF(AE567&gt;0.3,0.3,AE567)</f>
        <v>3.125E-2</v>
      </c>
      <c r="AG567" s="101">
        <f>AC567/D567</f>
        <v>1.0710334144722284</v>
      </c>
      <c r="AH567" s="101">
        <f>C567/AC567</f>
        <v>1.0018595041322313</v>
      </c>
      <c r="AI567" s="101">
        <f>AC567/E567</f>
        <v>1</v>
      </c>
      <c r="AJ567" s="103">
        <v>4840</v>
      </c>
      <c r="AK567" s="6">
        <v>1</v>
      </c>
      <c r="AL567" s="101">
        <f>AK567/H567</f>
        <v>3.125E-2</v>
      </c>
      <c r="AM567" s="104">
        <f>IF(AL567&gt;0.3,0.3,AL567)</f>
        <v>3.125E-2</v>
      </c>
      <c r="AN567" s="101">
        <f>AJ567/D567</f>
        <v>1.0710334144722284</v>
      </c>
      <c r="AO567" s="101">
        <f>C567/AJ567</f>
        <v>1.0018595041322313</v>
      </c>
      <c r="AP567" s="101">
        <f>AJ567/E567</f>
        <v>1</v>
      </c>
      <c r="AQ567" s="103">
        <v>4840</v>
      </c>
      <c r="AR567" s="103">
        <v>2</v>
      </c>
      <c r="AS567" s="101">
        <f>AR567/H567</f>
        <v>6.25E-2</v>
      </c>
      <c r="AT567" s="104">
        <f>IF(AS567&gt;0.25,0.25,AS567)</f>
        <v>6.25E-2</v>
      </c>
      <c r="AU567" s="101">
        <f>AQ567/D567</f>
        <v>1.0710334144722284</v>
      </c>
      <c r="AV567" s="101">
        <f>C567/AQ567</f>
        <v>1.0018595041322313</v>
      </c>
      <c r="AW567" s="101">
        <f>AQ567/E567</f>
        <v>1</v>
      </c>
      <c r="AX567" s="103">
        <v>4840</v>
      </c>
      <c r="AY567" s="6">
        <v>0</v>
      </c>
      <c r="AZ567" s="101">
        <f>AY567/H567</f>
        <v>0</v>
      </c>
      <c r="BA567" s="104">
        <f>IF(AZ567&gt;0.1,0.1,AZ567)</f>
        <v>0</v>
      </c>
      <c r="BB567" s="101">
        <f>AX567/D567</f>
        <v>1.0710334144722284</v>
      </c>
      <c r="BC567" s="101">
        <f>C567/AX567</f>
        <v>1.0018595041322313</v>
      </c>
      <c r="BD567" s="101">
        <f>AX567/E567</f>
        <v>1</v>
      </c>
    </row>
    <row r="568" spans="1:56" x14ac:dyDescent="0.2">
      <c r="A568" s="6" t="s">
        <v>1699</v>
      </c>
      <c r="B568" s="100">
        <v>594</v>
      </c>
      <c r="C568" s="13">
        <v>3046</v>
      </c>
      <c r="D568" s="13">
        <v>2195</v>
      </c>
      <c r="E568" s="13">
        <v>2942</v>
      </c>
      <c r="F568" s="13">
        <f>IF(C568=E568,1,0)</f>
        <v>0</v>
      </c>
      <c r="G568" s="13">
        <v>2</v>
      </c>
      <c r="H568" s="6">
        <f>VLOOKUP(B568,NEW_TRAIN_TEST!$A$2:$D$980,4,0)</f>
        <v>13</v>
      </c>
      <c r="I568" s="6" t="str">
        <f>VLOOKUP(B568,NEW_TRAIN_TEST!$A$2:$E$980,5,0)</f>
        <v>lollipop</v>
      </c>
      <c r="J568" s="101">
        <f>G568/H568</f>
        <v>0.15384615384615385</v>
      </c>
      <c r="K568" s="101">
        <f>IF(J568&gt;0.3,0.3,J568)</f>
        <v>0.15384615384615385</v>
      </c>
      <c r="L568" s="101">
        <f>E568/D568</f>
        <v>1.3403189066059225</v>
      </c>
      <c r="M568" s="101">
        <f>E568/C568</f>
        <v>0.96585686145764937</v>
      </c>
      <c r="N568" s="103">
        <v>2942</v>
      </c>
      <c r="O568" s="103">
        <v>0</v>
      </c>
      <c r="P568" s="104">
        <f>O568/H568</f>
        <v>0</v>
      </c>
      <c r="Q568" s="104">
        <f>IF(P568&gt;0.25,0.25,P568)</f>
        <v>0</v>
      </c>
      <c r="R568" s="101">
        <f>N568/D568</f>
        <v>1.3403189066059225</v>
      </c>
      <c r="S568" s="101">
        <f>N568/C568</f>
        <v>0.96585686145764937</v>
      </c>
      <c r="T568" s="101">
        <f>N568/E568</f>
        <v>1</v>
      </c>
      <c r="U568" s="103">
        <v>2942</v>
      </c>
      <c r="V568" s="103">
        <f>IF(W568&lt;O568,1,0)</f>
        <v>0</v>
      </c>
      <c r="W568" s="6">
        <v>0</v>
      </c>
      <c r="X568" s="101">
        <f>W568/H568</f>
        <v>0</v>
      </c>
      <c r="Y568" s="104">
        <f>IF(X568&gt;0.25,0.25,X568)</f>
        <v>0</v>
      </c>
      <c r="Z568" s="101">
        <f>U568/D568</f>
        <v>1.3403189066059225</v>
      </c>
      <c r="AA568" s="101">
        <f>U568/C568</f>
        <v>0.96585686145764937</v>
      </c>
      <c r="AB568" s="101">
        <f>U568/E568</f>
        <v>1</v>
      </c>
      <c r="AC568" s="103">
        <v>2942</v>
      </c>
      <c r="AD568" s="105">
        <v>0</v>
      </c>
      <c r="AE568" s="107">
        <f>AD568/H568</f>
        <v>0</v>
      </c>
      <c r="AF568" s="104">
        <f>IF(AE568&gt;0.3,0.3,AE568)</f>
        <v>0</v>
      </c>
      <c r="AG568" s="101">
        <f>AC568/D568</f>
        <v>1.3403189066059225</v>
      </c>
      <c r="AH568" s="101">
        <f>C568/AC568</f>
        <v>1.0353501019714479</v>
      </c>
      <c r="AI568" s="101">
        <f>AC568/E568</f>
        <v>1</v>
      </c>
      <c r="AJ568" s="103">
        <v>2942</v>
      </c>
      <c r="AK568" s="6">
        <v>0</v>
      </c>
      <c r="AL568" s="101">
        <f>AK568/H568</f>
        <v>0</v>
      </c>
      <c r="AM568" s="104">
        <f>IF(AL568&gt;0.3,0.3,AL568)</f>
        <v>0</v>
      </c>
      <c r="AN568" s="101">
        <f>AJ568/D568</f>
        <v>1.3403189066059225</v>
      </c>
      <c r="AO568" s="101">
        <f>C568/AJ568</f>
        <v>1.0353501019714479</v>
      </c>
      <c r="AP568" s="101">
        <f>AJ568/E568</f>
        <v>1</v>
      </c>
      <c r="AQ568" s="103">
        <v>2942</v>
      </c>
      <c r="AR568" s="103">
        <v>0</v>
      </c>
      <c r="AS568" s="101">
        <f>AR568/H568</f>
        <v>0</v>
      </c>
      <c r="AT568" s="104">
        <f>IF(AS568&gt;0.25,0.25,AS568)</f>
        <v>0</v>
      </c>
      <c r="AU568" s="101">
        <f>AQ568/D568</f>
        <v>1.3403189066059225</v>
      </c>
      <c r="AV568" s="101">
        <f>C568/AQ568</f>
        <v>1.0353501019714479</v>
      </c>
      <c r="AW568" s="101">
        <f>AQ568/E568</f>
        <v>1</v>
      </c>
      <c r="AX568" s="103">
        <v>2942</v>
      </c>
      <c r="AY568" s="6">
        <v>0</v>
      </c>
      <c r="AZ568" s="101">
        <f>AY568/H568</f>
        <v>0</v>
      </c>
      <c r="BA568" s="104">
        <f>IF(AZ568&gt;0.1,0.1,AZ568)</f>
        <v>0</v>
      </c>
      <c r="BB568" s="101">
        <f>AX568/D568</f>
        <v>1.3403189066059225</v>
      </c>
      <c r="BC568" s="101">
        <f>C568/AX568</f>
        <v>1.0353501019714479</v>
      </c>
      <c r="BD568" s="101">
        <f>AX568/E568</f>
        <v>1</v>
      </c>
    </row>
    <row r="569" spans="1:56" x14ac:dyDescent="0.2">
      <c r="A569" s="6" t="s">
        <v>1699</v>
      </c>
      <c r="B569" s="100">
        <v>595</v>
      </c>
      <c r="C569" s="13">
        <v>3220</v>
      </c>
      <c r="D569" s="13">
        <v>2316</v>
      </c>
      <c r="E569" s="13">
        <v>3157.5</v>
      </c>
      <c r="F569" s="13">
        <f>IF(C569=E569,1,0)</f>
        <v>0</v>
      </c>
      <c r="G569" s="13">
        <v>2</v>
      </c>
      <c r="H569" s="6">
        <f>VLOOKUP(B569,NEW_TRAIN_TEST!$A$2:$D$980,4,0)</f>
        <v>27</v>
      </c>
      <c r="I569" s="6" t="str">
        <f>VLOOKUP(B569,NEW_TRAIN_TEST!$A$2:$E$980,5,0)</f>
        <v>lollipop</v>
      </c>
      <c r="J569" s="101">
        <f>G569/H569</f>
        <v>7.407407407407407E-2</v>
      </c>
      <c r="K569" s="101">
        <f>IF(J569&gt;0.3,0.3,J569)</f>
        <v>7.407407407407407E-2</v>
      </c>
      <c r="L569" s="101">
        <f>E569/D569</f>
        <v>1.3633419689119171</v>
      </c>
      <c r="M569" s="101">
        <f>E569/C569</f>
        <v>0.98059006211180122</v>
      </c>
      <c r="N569" s="103">
        <v>3157.5</v>
      </c>
      <c r="O569" s="103">
        <v>0</v>
      </c>
      <c r="P569" s="104">
        <f>O569/H569</f>
        <v>0</v>
      </c>
      <c r="Q569" s="104">
        <f>IF(P569&gt;0.25,0.25,P569)</f>
        <v>0</v>
      </c>
      <c r="R569" s="101">
        <f>N569/D569</f>
        <v>1.3633419689119171</v>
      </c>
      <c r="S569" s="101">
        <f>N569/C569</f>
        <v>0.98059006211180122</v>
      </c>
      <c r="T569" s="101">
        <f>N569/E569</f>
        <v>1</v>
      </c>
      <c r="U569" s="103">
        <v>3157.5</v>
      </c>
      <c r="V569" s="103">
        <f>IF(W569&lt;O569,1,0)</f>
        <v>0</v>
      </c>
      <c r="W569" s="6">
        <v>0</v>
      </c>
      <c r="X569" s="101">
        <f>W569/H569</f>
        <v>0</v>
      </c>
      <c r="Y569" s="104">
        <f>IF(X569&gt;0.25,0.25,X569)</f>
        <v>0</v>
      </c>
      <c r="Z569" s="101">
        <f>U569/D569</f>
        <v>1.3633419689119171</v>
      </c>
      <c r="AA569" s="101">
        <f>U569/C569</f>
        <v>0.98059006211180122</v>
      </c>
      <c r="AB569" s="101">
        <f>U569/E569</f>
        <v>1</v>
      </c>
      <c r="AC569" s="103">
        <v>3157.5</v>
      </c>
      <c r="AD569" s="105">
        <v>0</v>
      </c>
      <c r="AE569" s="107">
        <f>AD569/H569</f>
        <v>0</v>
      </c>
      <c r="AF569" s="104">
        <f>IF(AE569&gt;0.3,0.3,AE569)</f>
        <v>0</v>
      </c>
      <c r="AG569" s="101">
        <f>AC569/D569</f>
        <v>1.3633419689119171</v>
      </c>
      <c r="AH569" s="101">
        <f>C569/AC569</f>
        <v>1.0197941409342834</v>
      </c>
      <c r="AI569" s="101">
        <f>AC569/E569</f>
        <v>1</v>
      </c>
      <c r="AJ569" s="103">
        <v>3157.5</v>
      </c>
      <c r="AK569" s="6">
        <v>0</v>
      </c>
      <c r="AL569" s="101">
        <f>AK569/H569</f>
        <v>0</v>
      </c>
      <c r="AM569" s="104">
        <f>IF(AL569&gt;0.3,0.3,AL569)</f>
        <v>0</v>
      </c>
      <c r="AN569" s="101">
        <f>AJ569/D569</f>
        <v>1.3633419689119171</v>
      </c>
      <c r="AO569" s="101">
        <f>C569/AJ569</f>
        <v>1.0197941409342834</v>
      </c>
      <c r="AP569" s="101">
        <f>AJ569/E569</f>
        <v>1</v>
      </c>
      <c r="AQ569" s="103">
        <v>3157.5</v>
      </c>
      <c r="AR569" s="103">
        <v>0</v>
      </c>
      <c r="AS569" s="101">
        <f>AR569/H569</f>
        <v>0</v>
      </c>
      <c r="AT569" s="104">
        <f>IF(AS569&gt;0.25,0.25,AS569)</f>
        <v>0</v>
      </c>
      <c r="AU569" s="101">
        <f>AQ569/D569</f>
        <v>1.3633419689119171</v>
      </c>
      <c r="AV569" s="101">
        <f>C569/AQ569</f>
        <v>1.0197941409342834</v>
      </c>
      <c r="AW569" s="101">
        <f>AQ569/E569</f>
        <v>1</v>
      </c>
      <c r="AX569" s="103">
        <v>3157.5</v>
      </c>
      <c r="AY569" s="6">
        <v>0</v>
      </c>
      <c r="AZ569" s="101">
        <f>AY569/H569</f>
        <v>0</v>
      </c>
      <c r="BA569" s="104">
        <f>IF(AZ569&gt;0.1,0.1,AZ569)</f>
        <v>0</v>
      </c>
      <c r="BB569" s="101">
        <f>AX569/D569</f>
        <v>1.3633419689119171</v>
      </c>
      <c r="BC569" s="101">
        <f>C569/AX569</f>
        <v>1.0197941409342834</v>
      </c>
      <c r="BD569" s="101">
        <f>AX569/E569</f>
        <v>1</v>
      </c>
    </row>
    <row r="570" spans="1:56" x14ac:dyDescent="0.2">
      <c r="A570" s="6" t="s">
        <v>1431</v>
      </c>
      <c r="B570" s="100">
        <v>596</v>
      </c>
      <c r="C570" s="13">
        <v>10992</v>
      </c>
      <c r="D570" s="13">
        <v>10778</v>
      </c>
      <c r="E570" s="13">
        <v>10892</v>
      </c>
      <c r="F570" s="13">
        <f>IF(C570=E570,1,0)</f>
        <v>0</v>
      </c>
      <c r="G570" s="13">
        <v>28</v>
      </c>
      <c r="H570" s="6">
        <f>VLOOKUP(B570,NEW_TRAIN_TEST!$A$2:$D$980,4,0)</f>
        <v>80</v>
      </c>
      <c r="I570" s="6" t="str">
        <f>VLOOKUP(B570,NEW_TRAIN_TEST!$A$2:$E$980,5,0)</f>
        <v>grid</v>
      </c>
      <c r="J570" s="101">
        <f>G570/H570</f>
        <v>0.35</v>
      </c>
      <c r="K570" s="101">
        <f>IF(J570&gt;0.3,0.3,J570)</f>
        <v>0.3</v>
      </c>
      <c r="L570" s="101">
        <f>E570/D570</f>
        <v>1.0105771015030618</v>
      </c>
      <c r="M570" s="101">
        <f>E570/C570</f>
        <v>0.9909024745269287</v>
      </c>
      <c r="N570" s="103">
        <v>10908.69</v>
      </c>
      <c r="O570" s="103">
        <v>22</v>
      </c>
      <c r="P570" s="104">
        <f>O570/H570</f>
        <v>0.27500000000000002</v>
      </c>
      <c r="Q570" s="104">
        <f>IF(P570&gt;0.25,0.25,P570)</f>
        <v>0.25</v>
      </c>
      <c r="R570" s="101">
        <f>N570/D570</f>
        <v>1.012125626275747</v>
      </c>
      <c r="S570" s="101">
        <f>N570/C570</f>
        <v>0.99242085152838433</v>
      </c>
      <c r="T570" s="101">
        <f>N570/E570</f>
        <v>1.0015323172970989</v>
      </c>
      <c r="U570" s="103">
        <v>10905.5</v>
      </c>
      <c r="V570" s="103">
        <f>IF(W570&lt;O570,1,0)</f>
        <v>0</v>
      </c>
      <c r="W570" s="6">
        <v>42</v>
      </c>
      <c r="X570" s="101">
        <f>W570/H570</f>
        <v>0.52500000000000002</v>
      </c>
      <c r="Y570" s="104">
        <f>IF(X570&gt;0.25,0.25,X570)</f>
        <v>0.25</v>
      </c>
      <c r="Z570" s="101">
        <f>U570/D570</f>
        <v>1.0118296529968454</v>
      </c>
      <c r="AA570" s="101">
        <f>U570/C570</f>
        <v>0.99213064046579336</v>
      </c>
      <c r="AB570" s="101">
        <f>U570/E570</f>
        <v>1.0012394417921411</v>
      </c>
      <c r="AC570" s="103">
        <v>10906.25</v>
      </c>
      <c r="AD570" s="105">
        <v>33</v>
      </c>
      <c r="AE570" s="107">
        <f>AD570/H570</f>
        <v>0.41249999999999998</v>
      </c>
      <c r="AF570" s="104">
        <f>IF(AE570&gt;0.3,0.3,AE570)</f>
        <v>0.3</v>
      </c>
      <c r="AG570" s="101">
        <f>AC570/D570</f>
        <v>1.0118992391909445</v>
      </c>
      <c r="AH570" s="101">
        <f>C570/AC570</f>
        <v>1.0078624641833811</v>
      </c>
      <c r="AI570" s="101">
        <f>AC570/E570</f>
        <v>1.0013082996694822</v>
      </c>
      <c r="AJ570" s="103">
        <v>10892</v>
      </c>
      <c r="AK570" s="6">
        <v>27</v>
      </c>
      <c r="AL570" s="101">
        <f>AK570/H570</f>
        <v>0.33750000000000002</v>
      </c>
      <c r="AM570" s="104">
        <f>IF(AL570&gt;0.3,0.3,AL570)</f>
        <v>0.3</v>
      </c>
      <c r="AN570" s="101">
        <f>AJ570/D570</f>
        <v>1.0105771015030618</v>
      </c>
      <c r="AO570" s="101">
        <f>C570/AJ570</f>
        <v>1.0091810503121557</v>
      </c>
      <c r="AP570" s="101">
        <f>AJ570/E570</f>
        <v>1</v>
      </c>
      <c r="AQ570" s="103">
        <v>10892</v>
      </c>
      <c r="AR570" s="103">
        <v>9</v>
      </c>
      <c r="AS570" s="101">
        <f>AR570/H570</f>
        <v>0.1125</v>
      </c>
      <c r="AT570" s="104">
        <f>IF(AS570&gt;0.25,0.25,AS570)</f>
        <v>0.1125</v>
      </c>
      <c r="AU570" s="101">
        <f>AQ570/D570</f>
        <v>1.0105771015030618</v>
      </c>
      <c r="AV570" s="101">
        <f>C570/AQ570</f>
        <v>1.0091810503121557</v>
      </c>
      <c r="AW570" s="101">
        <f>AQ570/E570</f>
        <v>1</v>
      </c>
      <c r="AX570" s="103">
        <v>10892</v>
      </c>
      <c r="AY570" s="6">
        <v>7</v>
      </c>
      <c r="AZ570" s="101">
        <f>AY570/H570</f>
        <v>8.7499999999999994E-2</v>
      </c>
      <c r="BA570" s="104">
        <f>IF(AZ570&gt;0.1,0.1,AZ570)</f>
        <v>8.7499999999999994E-2</v>
      </c>
      <c r="BB570" s="101">
        <f>AX570/D570</f>
        <v>1.0105771015030618</v>
      </c>
      <c r="BC570" s="101">
        <f>C570/AX570</f>
        <v>1.0091810503121557</v>
      </c>
      <c r="BD570" s="101">
        <f>AX570/E570</f>
        <v>1</v>
      </c>
    </row>
    <row r="571" spans="1:56" x14ac:dyDescent="0.2">
      <c r="A571" s="6" t="s">
        <v>1431</v>
      </c>
      <c r="B571" s="100">
        <v>597</v>
      </c>
      <c r="C571" s="13">
        <v>5380</v>
      </c>
      <c r="D571" s="13">
        <v>5380</v>
      </c>
      <c r="E571" s="13">
        <v>5380</v>
      </c>
      <c r="F571" s="13">
        <f>IF(C571=E571,1,0)</f>
        <v>1</v>
      </c>
      <c r="G571" s="13">
        <v>0</v>
      </c>
      <c r="H571" s="6">
        <f>VLOOKUP(B571,NEW_TRAIN_TEST!$A$2:$D$980,4,0)</f>
        <v>6</v>
      </c>
      <c r="I571" s="6" t="str">
        <f>VLOOKUP(B571,NEW_TRAIN_TEST!$A$2:$E$980,5,0)</f>
        <v>grid</v>
      </c>
      <c r="J571" s="101">
        <f>G571/H571</f>
        <v>0</v>
      </c>
      <c r="K571" s="101">
        <f>IF(J571&gt;0.3,0.3,J571)</f>
        <v>0</v>
      </c>
      <c r="L571" s="101">
        <f>E571/D571</f>
        <v>1</v>
      </c>
      <c r="M571" s="101">
        <f>E571/C571</f>
        <v>1</v>
      </c>
      <c r="N571" s="103">
        <v>5380</v>
      </c>
      <c r="O571" s="103">
        <v>0</v>
      </c>
      <c r="P571" s="104">
        <f>O571/H571</f>
        <v>0</v>
      </c>
      <c r="Q571" s="104">
        <f>IF(P571&gt;0.25,0.25,P571)</f>
        <v>0</v>
      </c>
      <c r="R571" s="101">
        <f>N571/D571</f>
        <v>1</v>
      </c>
      <c r="S571" s="101">
        <f>N571/C571</f>
        <v>1</v>
      </c>
      <c r="T571" s="101">
        <f>N571/E571</f>
        <v>1</v>
      </c>
      <c r="U571" s="103">
        <v>5380</v>
      </c>
      <c r="V571" s="103">
        <f>IF(W571&lt;O571,1,0)</f>
        <v>0</v>
      </c>
      <c r="W571" s="6">
        <v>0</v>
      </c>
      <c r="X571" s="101">
        <f>W571/H571</f>
        <v>0</v>
      </c>
      <c r="Y571" s="104">
        <f>IF(X571&gt;0.25,0.25,X571)</f>
        <v>0</v>
      </c>
      <c r="Z571" s="101">
        <f>U571/D571</f>
        <v>1</v>
      </c>
      <c r="AA571" s="101">
        <f>U571/C571</f>
        <v>1</v>
      </c>
      <c r="AB571" s="101">
        <f>U571/E571</f>
        <v>1</v>
      </c>
      <c r="AC571" s="103">
        <v>5380</v>
      </c>
      <c r="AD571" s="105">
        <v>0</v>
      </c>
      <c r="AE571" s="107">
        <f>AD571/H571</f>
        <v>0</v>
      </c>
      <c r="AF571" s="104">
        <f>IF(AE571&gt;0.3,0.3,AE571)</f>
        <v>0</v>
      </c>
      <c r="AG571" s="101">
        <f>AC571/D571</f>
        <v>1</v>
      </c>
      <c r="AH571" s="101">
        <f>C571/AC571</f>
        <v>1</v>
      </c>
      <c r="AI571" s="101">
        <f>AC571/E571</f>
        <v>1</v>
      </c>
      <c r="AJ571" s="103">
        <v>5380</v>
      </c>
      <c r="AK571" s="6">
        <v>0</v>
      </c>
      <c r="AL571" s="101">
        <f>AK571/H571</f>
        <v>0</v>
      </c>
      <c r="AM571" s="104">
        <f>IF(AL571&gt;0.3,0.3,AL571)</f>
        <v>0</v>
      </c>
      <c r="AN571" s="101">
        <f>AJ571/D571</f>
        <v>1</v>
      </c>
      <c r="AO571" s="101">
        <f>C571/AJ571</f>
        <v>1</v>
      </c>
      <c r="AP571" s="101">
        <f>AJ571/E571</f>
        <v>1</v>
      </c>
      <c r="AQ571" s="103">
        <v>5380</v>
      </c>
      <c r="AR571" s="103">
        <v>0</v>
      </c>
      <c r="AS571" s="101">
        <f>AR571/H571</f>
        <v>0</v>
      </c>
      <c r="AT571" s="104">
        <f>IF(AS571&gt;0.25,0.25,AS571)</f>
        <v>0</v>
      </c>
      <c r="AU571" s="101">
        <f>AQ571/D571</f>
        <v>1</v>
      </c>
      <c r="AV571" s="101">
        <f>C571/AQ571</f>
        <v>1</v>
      </c>
      <c r="AW571" s="101">
        <f>AQ571/E571</f>
        <v>1</v>
      </c>
      <c r="AX571" s="103">
        <v>5380</v>
      </c>
      <c r="AY571" s="6">
        <v>0</v>
      </c>
      <c r="AZ571" s="101">
        <f>AY571/H571</f>
        <v>0</v>
      </c>
      <c r="BA571" s="104">
        <f>IF(AZ571&gt;0.1,0.1,AZ571)</f>
        <v>0</v>
      </c>
      <c r="BB571" s="101">
        <f>AX571/D571</f>
        <v>1</v>
      </c>
      <c r="BC571" s="101">
        <f>C571/AX571</f>
        <v>1</v>
      </c>
      <c r="BD571" s="101">
        <f>AX571/E571</f>
        <v>1</v>
      </c>
    </row>
    <row r="572" spans="1:56" x14ac:dyDescent="0.2">
      <c r="A572" s="6" t="s">
        <v>1431</v>
      </c>
      <c r="B572" s="100">
        <v>598</v>
      </c>
      <c r="C572" s="13">
        <v>8196</v>
      </c>
      <c r="D572" s="13">
        <v>7756</v>
      </c>
      <c r="E572" s="13">
        <v>8174.67</v>
      </c>
      <c r="F572" s="13">
        <f>IF(C572=E572,1,0)</f>
        <v>0</v>
      </c>
      <c r="G572" s="13">
        <v>2</v>
      </c>
      <c r="H572" s="6">
        <f>VLOOKUP(B572,NEW_TRAIN_TEST!$A$2:$D$980,4,0)</f>
        <v>24</v>
      </c>
      <c r="I572" s="6" t="str">
        <f>VLOOKUP(B572,NEW_TRAIN_TEST!$A$2:$E$980,5,0)</f>
        <v>grid</v>
      </c>
      <c r="J572" s="101">
        <f>G572/H572</f>
        <v>8.3333333333333329E-2</v>
      </c>
      <c r="K572" s="101">
        <f>IF(J572&gt;0.3,0.3,J572)</f>
        <v>8.3333333333333329E-2</v>
      </c>
      <c r="L572" s="101">
        <f>E572/D572</f>
        <v>1.0539801444043322</v>
      </c>
      <c r="M572" s="101">
        <f>E572/C572</f>
        <v>0.9973975109809663</v>
      </c>
      <c r="N572" s="103">
        <v>8174.67</v>
      </c>
      <c r="O572" s="103">
        <v>0</v>
      </c>
      <c r="P572" s="104">
        <f>O572/H572</f>
        <v>0</v>
      </c>
      <c r="Q572" s="104">
        <f>IF(P572&gt;0.25,0.25,P572)</f>
        <v>0</v>
      </c>
      <c r="R572" s="101">
        <f>N572/D572</f>
        <v>1.0539801444043322</v>
      </c>
      <c r="S572" s="101">
        <f>N572/C572</f>
        <v>0.9973975109809663</v>
      </c>
      <c r="T572" s="101">
        <f>N572/E572</f>
        <v>1</v>
      </c>
      <c r="U572" s="103">
        <v>8174.67</v>
      </c>
      <c r="V572" s="103">
        <f>IF(W572&lt;O572,1,0)</f>
        <v>0</v>
      </c>
      <c r="W572" s="6">
        <v>0</v>
      </c>
      <c r="X572" s="101">
        <f>W572/H572</f>
        <v>0</v>
      </c>
      <c r="Y572" s="104">
        <f>IF(X572&gt;0.25,0.25,X572)</f>
        <v>0</v>
      </c>
      <c r="Z572" s="101">
        <f>U572/D572</f>
        <v>1.0539801444043322</v>
      </c>
      <c r="AA572" s="101">
        <f>U572/C572</f>
        <v>0.9973975109809663</v>
      </c>
      <c r="AB572" s="101">
        <f>U572/E572</f>
        <v>1</v>
      </c>
      <c r="AC572" s="103">
        <v>8174.67</v>
      </c>
      <c r="AD572" s="105">
        <v>0</v>
      </c>
      <c r="AE572" s="107">
        <f>AD572/H572</f>
        <v>0</v>
      </c>
      <c r="AF572" s="104">
        <f>IF(AE572&gt;0.3,0.3,AE572)</f>
        <v>0</v>
      </c>
      <c r="AG572" s="101">
        <f>AC572/D572</f>
        <v>1.0539801444043322</v>
      </c>
      <c r="AH572" s="101">
        <f>C572/AC572</f>
        <v>1.0026092796406461</v>
      </c>
      <c r="AI572" s="101">
        <f>AC572/E572</f>
        <v>1</v>
      </c>
      <c r="AJ572" s="103">
        <v>8174.67</v>
      </c>
      <c r="AK572" s="6">
        <v>0</v>
      </c>
      <c r="AL572" s="101">
        <f>AK572/H572</f>
        <v>0</v>
      </c>
      <c r="AM572" s="104">
        <f>IF(AL572&gt;0.3,0.3,AL572)</f>
        <v>0</v>
      </c>
      <c r="AN572" s="101">
        <f>AJ572/D572</f>
        <v>1.0539801444043322</v>
      </c>
      <c r="AO572" s="101">
        <f>C572/AJ572</f>
        <v>1.0026092796406461</v>
      </c>
      <c r="AP572" s="101">
        <f>AJ572/E572</f>
        <v>1</v>
      </c>
      <c r="AQ572" s="103">
        <v>8174.67</v>
      </c>
      <c r="AR572" s="103">
        <v>0</v>
      </c>
      <c r="AS572" s="101">
        <f>AR572/H572</f>
        <v>0</v>
      </c>
      <c r="AT572" s="104">
        <f>IF(AS572&gt;0.25,0.25,AS572)</f>
        <v>0</v>
      </c>
      <c r="AU572" s="101">
        <f>AQ572/D572</f>
        <v>1.0539801444043322</v>
      </c>
      <c r="AV572" s="101">
        <f>C572/AQ572</f>
        <v>1.0026092796406461</v>
      </c>
      <c r="AW572" s="101">
        <f>AQ572/E572</f>
        <v>1</v>
      </c>
      <c r="AX572" s="103">
        <v>8174.67</v>
      </c>
      <c r="AY572" s="6">
        <v>0</v>
      </c>
      <c r="AZ572" s="101">
        <f>AY572/H572</f>
        <v>0</v>
      </c>
      <c r="BA572" s="104">
        <f>IF(AZ572&gt;0.1,0.1,AZ572)</f>
        <v>0</v>
      </c>
      <c r="BB572" s="101">
        <f>AX572/D572</f>
        <v>1.0539801444043322</v>
      </c>
      <c r="BC572" s="101">
        <f>C572/AX572</f>
        <v>1.0026092796406461</v>
      </c>
      <c r="BD572" s="101">
        <f>AX572/E572</f>
        <v>1</v>
      </c>
    </row>
    <row r="573" spans="1:56" x14ac:dyDescent="0.2">
      <c r="A573" s="6" t="s">
        <v>1431</v>
      </c>
      <c r="B573" s="100">
        <v>599</v>
      </c>
      <c r="C573" s="13">
        <v>13779</v>
      </c>
      <c r="D573" s="13">
        <v>13091.5</v>
      </c>
      <c r="E573" s="13">
        <v>13206.5</v>
      </c>
      <c r="F573" s="13">
        <f>IF(C573=E573,1,0)</f>
        <v>0</v>
      </c>
      <c r="G573" s="13">
        <v>17</v>
      </c>
      <c r="H573" s="6">
        <f>VLOOKUP(B573,NEW_TRAIN_TEST!$A$2:$D$980,4,0)</f>
        <v>176</v>
      </c>
      <c r="I573" s="6" t="str">
        <f>VLOOKUP(B573,NEW_TRAIN_TEST!$A$2:$E$980,5,0)</f>
        <v>grid</v>
      </c>
      <c r="J573" s="101">
        <f>G573/H573</f>
        <v>9.6590909090909088E-2</v>
      </c>
      <c r="K573" s="101">
        <f>IF(J573&gt;0.3,0.3,J573)</f>
        <v>9.6590909090909088E-2</v>
      </c>
      <c r="L573" s="101">
        <f>E573/D573</f>
        <v>1.0087843257075202</v>
      </c>
      <c r="M573" s="101">
        <f>E573/C573</f>
        <v>0.9584512664199144</v>
      </c>
      <c r="N573" s="103">
        <v>13206.5</v>
      </c>
      <c r="O573" s="103">
        <v>0</v>
      </c>
      <c r="P573" s="104">
        <f>O573/H573</f>
        <v>0</v>
      </c>
      <c r="Q573" s="104">
        <f>IF(P573&gt;0.25,0.25,P573)</f>
        <v>0</v>
      </c>
      <c r="R573" s="101">
        <f>N573/D573</f>
        <v>1.0087843257075202</v>
      </c>
      <c r="S573" s="101">
        <f>N573/C573</f>
        <v>0.9584512664199144</v>
      </c>
      <c r="T573" s="101">
        <f>N573/E573</f>
        <v>1</v>
      </c>
      <c r="U573" s="103">
        <v>13206.5</v>
      </c>
      <c r="V573" s="103">
        <f>IF(W573&lt;O573,1,0)</f>
        <v>0</v>
      </c>
      <c r="W573" s="6">
        <v>0</v>
      </c>
      <c r="X573" s="101">
        <f>W573/H573</f>
        <v>0</v>
      </c>
      <c r="Y573" s="104">
        <f>IF(X573&gt;0.25,0.25,X573)</f>
        <v>0</v>
      </c>
      <c r="Z573" s="101">
        <f>U573/D573</f>
        <v>1.0087843257075202</v>
      </c>
      <c r="AA573" s="101">
        <f>U573/C573</f>
        <v>0.9584512664199144</v>
      </c>
      <c r="AB573" s="101">
        <f>U573/E573</f>
        <v>1</v>
      </c>
      <c r="AC573" s="103">
        <v>13206.5</v>
      </c>
      <c r="AD573" s="105">
        <v>0</v>
      </c>
      <c r="AE573" s="107">
        <f>AD573/H573</f>
        <v>0</v>
      </c>
      <c r="AF573" s="104">
        <f>IF(AE573&gt;0.3,0.3,AE573)</f>
        <v>0</v>
      </c>
      <c r="AG573" s="101">
        <f>AC573/D573</f>
        <v>1.0087843257075202</v>
      </c>
      <c r="AH573" s="101">
        <f>C573/AC573</f>
        <v>1.0433498655964866</v>
      </c>
      <c r="AI573" s="101">
        <f>AC573/E573</f>
        <v>1</v>
      </c>
      <c r="AJ573" s="103">
        <v>13206.5</v>
      </c>
      <c r="AK573" s="6">
        <v>0</v>
      </c>
      <c r="AL573" s="101">
        <f>AK573/H573</f>
        <v>0</v>
      </c>
      <c r="AM573" s="104">
        <f>IF(AL573&gt;0.3,0.3,AL573)</f>
        <v>0</v>
      </c>
      <c r="AN573" s="101">
        <f>AJ573/D573</f>
        <v>1.0087843257075202</v>
      </c>
      <c r="AO573" s="101">
        <f>C573/AJ573</f>
        <v>1.0433498655964866</v>
      </c>
      <c r="AP573" s="101">
        <f>AJ573/E573</f>
        <v>1</v>
      </c>
      <c r="AQ573" s="103">
        <v>13206.5</v>
      </c>
      <c r="AR573" s="103">
        <v>0</v>
      </c>
      <c r="AS573" s="101">
        <f>AR573/H573</f>
        <v>0</v>
      </c>
      <c r="AT573" s="104">
        <f>IF(AS573&gt;0.25,0.25,AS573)</f>
        <v>0</v>
      </c>
      <c r="AU573" s="101">
        <f>AQ573/D573</f>
        <v>1.0087843257075202</v>
      </c>
      <c r="AV573" s="101">
        <f>C573/AQ573</f>
        <v>1.0433498655964866</v>
      </c>
      <c r="AW573" s="101">
        <f>AQ573/E573</f>
        <v>1</v>
      </c>
      <c r="AX573" s="103">
        <v>13206.5</v>
      </c>
      <c r="AY573" s="6">
        <v>0</v>
      </c>
      <c r="AZ573" s="101">
        <f>AY573/H573</f>
        <v>0</v>
      </c>
      <c r="BA573" s="104">
        <f>IF(AZ573&gt;0.1,0.1,AZ573)</f>
        <v>0</v>
      </c>
      <c r="BB573" s="101">
        <f>AX573/D573</f>
        <v>1.0087843257075202</v>
      </c>
      <c r="BC573" s="101">
        <f>C573/AX573</f>
        <v>1.0433498655964866</v>
      </c>
      <c r="BD573" s="101">
        <f>AX573/E573</f>
        <v>1</v>
      </c>
    </row>
    <row r="574" spans="1:56" x14ac:dyDescent="0.2">
      <c r="A574" s="6" t="s">
        <v>1431</v>
      </c>
      <c r="B574" s="100">
        <v>600</v>
      </c>
      <c r="C574" s="13">
        <v>11235</v>
      </c>
      <c r="D574" s="13">
        <v>11115.5</v>
      </c>
      <c r="E574" s="13">
        <v>11222</v>
      </c>
      <c r="F574" s="13">
        <f>IF(C574=E574,1,0)</f>
        <v>0</v>
      </c>
      <c r="G574" s="13">
        <v>15</v>
      </c>
      <c r="H574" s="6">
        <f>VLOOKUP(B574,NEW_TRAIN_TEST!$A$2:$D$980,4,0)</f>
        <v>54</v>
      </c>
      <c r="I574" s="6" t="str">
        <f>VLOOKUP(B574,NEW_TRAIN_TEST!$A$2:$E$980,5,0)</f>
        <v>grid</v>
      </c>
      <c r="J574" s="101">
        <f>G574/H574</f>
        <v>0.27777777777777779</v>
      </c>
      <c r="K574" s="101">
        <f>IF(J574&gt;0.3,0.3,J574)</f>
        <v>0.27777777777777779</v>
      </c>
      <c r="L574" s="101">
        <f>E574/D574</f>
        <v>1.0095812154199091</v>
      </c>
      <c r="M574" s="101">
        <f>E574/C574</f>
        <v>0.99884290164663991</v>
      </c>
      <c r="N574" s="103">
        <v>11222</v>
      </c>
      <c r="O574" s="103">
        <v>1</v>
      </c>
      <c r="P574" s="104">
        <f>O574/H574</f>
        <v>1.8518518518518517E-2</v>
      </c>
      <c r="Q574" s="104">
        <f>IF(P574&gt;0.25,0.25,P574)</f>
        <v>1.8518518518518517E-2</v>
      </c>
      <c r="R574" s="101">
        <f>N574/D574</f>
        <v>1.0095812154199091</v>
      </c>
      <c r="S574" s="101">
        <f>N574/C574</f>
        <v>0.99884290164663991</v>
      </c>
      <c r="T574" s="101">
        <f>N574/E574</f>
        <v>1</v>
      </c>
      <c r="U574" s="103">
        <v>11222</v>
      </c>
      <c r="V574" s="103">
        <f>IF(W574&lt;O574,1,0)</f>
        <v>0</v>
      </c>
      <c r="W574" s="6">
        <v>1</v>
      </c>
      <c r="X574" s="101">
        <f>W574/H574</f>
        <v>1.8518518518518517E-2</v>
      </c>
      <c r="Y574" s="104">
        <f>IF(X574&gt;0.25,0.25,X574)</f>
        <v>1.8518518518518517E-2</v>
      </c>
      <c r="Z574" s="101">
        <f>U574/D574</f>
        <v>1.0095812154199091</v>
      </c>
      <c r="AA574" s="101">
        <f>U574/C574</f>
        <v>0.99884290164663991</v>
      </c>
      <c r="AB574" s="101">
        <f>U574/E574</f>
        <v>1</v>
      </c>
      <c r="AC574" s="103">
        <v>11222</v>
      </c>
      <c r="AD574" s="105">
        <v>1</v>
      </c>
      <c r="AE574" s="107">
        <f>AD574/H574</f>
        <v>1.8518518518518517E-2</v>
      </c>
      <c r="AF574" s="104">
        <f>IF(AE574&gt;0.3,0.3,AE574)</f>
        <v>1.8518518518518517E-2</v>
      </c>
      <c r="AG574" s="101">
        <f>AC574/D574</f>
        <v>1.0095812154199091</v>
      </c>
      <c r="AH574" s="101">
        <f>C574/AC574</f>
        <v>1.001158438780966</v>
      </c>
      <c r="AI574" s="101">
        <f>AC574/E574</f>
        <v>1</v>
      </c>
      <c r="AJ574" s="103">
        <v>11222</v>
      </c>
      <c r="AK574" s="6">
        <v>1</v>
      </c>
      <c r="AL574" s="101">
        <f>AK574/H574</f>
        <v>1.8518518518518517E-2</v>
      </c>
      <c r="AM574" s="104">
        <f>IF(AL574&gt;0.3,0.3,AL574)</f>
        <v>1.8518518518518517E-2</v>
      </c>
      <c r="AN574" s="101">
        <f>AJ574/D574</f>
        <v>1.0095812154199091</v>
      </c>
      <c r="AO574" s="101">
        <f>C574/AJ574</f>
        <v>1.001158438780966</v>
      </c>
      <c r="AP574" s="101">
        <f>AJ574/E574</f>
        <v>1</v>
      </c>
      <c r="AQ574" s="103">
        <v>11222</v>
      </c>
      <c r="AR574" s="103">
        <v>2</v>
      </c>
      <c r="AS574" s="101">
        <f>AR574/H574</f>
        <v>3.7037037037037035E-2</v>
      </c>
      <c r="AT574" s="104">
        <f>IF(AS574&gt;0.25,0.25,AS574)</f>
        <v>3.7037037037037035E-2</v>
      </c>
      <c r="AU574" s="101">
        <f>AQ574/D574</f>
        <v>1.0095812154199091</v>
      </c>
      <c r="AV574" s="101">
        <f>C574/AQ574</f>
        <v>1.001158438780966</v>
      </c>
      <c r="AW574" s="101">
        <f>AQ574/E574</f>
        <v>1</v>
      </c>
      <c r="AX574" s="103">
        <v>11222</v>
      </c>
      <c r="AY574" s="6">
        <v>4</v>
      </c>
      <c r="AZ574" s="101">
        <f>AY574/H574</f>
        <v>7.407407407407407E-2</v>
      </c>
      <c r="BA574" s="104">
        <f>IF(AZ574&gt;0.1,0.1,AZ574)</f>
        <v>7.407407407407407E-2</v>
      </c>
      <c r="BB574" s="101">
        <f>AX574/D574</f>
        <v>1.0095812154199091</v>
      </c>
      <c r="BC574" s="101">
        <f>C574/AX574</f>
        <v>1.001158438780966</v>
      </c>
      <c r="BD574" s="101">
        <f>AX574/E574</f>
        <v>1</v>
      </c>
    </row>
    <row r="575" spans="1:56" x14ac:dyDescent="0.2">
      <c r="A575" s="6" t="s">
        <v>1431</v>
      </c>
      <c r="B575" s="100">
        <v>601</v>
      </c>
      <c r="C575" s="13">
        <v>12802</v>
      </c>
      <c r="D575" s="13">
        <v>12305.5</v>
      </c>
      <c r="E575" s="13">
        <v>12471.5</v>
      </c>
      <c r="F575" s="13">
        <f>IF(C575=E575,1,0)</f>
        <v>0</v>
      </c>
      <c r="G575" s="13">
        <v>23</v>
      </c>
      <c r="H575" s="6">
        <f>VLOOKUP(B575,NEW_TRAIN_TEST!$A$2:$D$980,4,0)</f>
        <v>120</v>
      </c>
      <c r="I575" s="6" t="str">
        <f>VLOOKUP(B575,NEW_TRAIN_TEST!$A$2:$E$980,5,0)</f>
        <v>grid</v>
      </c>
      <c r="J575" s="101">
        <f>G575/H575</f>
        <v>0.19166666666666668</v>
      </c>
      <c r="K575" s="101">
        <f>IF(J575&gt;0.3,0.3,J575)</f>
        <v>0.19166666666666668</v>
      </c>
      <c r="L575" s="101">
        <f>E575/D575</f>
        <v>1.0134899028889521</v>
      </c>
      <c r="M575" s="101">
        <f>E575/C575</f>
        <v>0.97418372129354791</v>
      </c>
      <c r="N575" s="103">
        <v>12471.5</v>
      </c>
      <c r="O575" s="103">
        <v>23</v>
      </c>
      <c r="P575" s="104">
        <f>O575/H575</f>
        <v>0.19166666666666668</v>
      </c>
      <c r="Q575" s="104">
        <f>IF(P575&gt;0.25,0.25,P575)</f>
        <v>0.19166666666666668</v>
      </c>
      <c r="R575" s="101">
        <f>N575/D575</f>
        <v>1.0134899028889521</v>
      </c>
      <c r="S575" s="101">
        <f>N575/C575</f>
        <v>0.97418372129354791</v>
      </c>
      <c r="T575" s="101">
        <f>N575/E575</f>
        <v>1</v>
      </c>
      <c r="U575" s="103">
        <v>12471.5</v>
      </c>
      <c r="V575" s="103">
        <f>IF(W575&lt;O575,1,0)</f>
        <v>0</v>
      </c>
      <c r="W575" s="6">
        <v>25</v>
      </c>
      <c r="X575" s="101">
        <f>W575/H575</f>
        <v>0.20833333333333334</v>
      </c>
      <c r="Y575" s="104">
        <f>IF(X575&gt;0.25,0.25,X575)</f>
        <v>0.20833333333333334</v>
      </c>
      <c r="Z575" s="101">
        <f>U575/D575</f>
        <v>1.0134899028889521</v>
      </c>
      <c r="AA575" s="101">
        <f>U575/C575</f>
        <v>0.97418372129354791</v>
      </c>
      <c r="AB575" s="101">
        <f>U575/E575</f>
        <v>1</v>
      </c>
      <c r="AC575" s="103">
        <v>12471.5</v>
      </c>
      <c r="AD575" s="105">
        <v>25</v>
      </c>
      <c r="AE575" s="107">
        <f>AD575/H575</f>
        <v>0.20833333333333334</v>
      </c>
      <c r="AF575" s="104">
        <f>IF(AE575&gt;0.3,0.3,AE575)</f>
        <v>0.20833333333333334</v>
      </c>
      <c r="AG575" s="101">
        <f>AC575/D575</f>
        <v>1.0134899028889521</v>
      </c>
      <c r="AH575" s="101">
        <f>C575/AC575</f>
        <v>1.0265004209597883</v>
      </c>
      <c r="AI575" s="101">
        <f>AC575/E575</f>
        <v>1</v>
      </c>
      <c r="AJ575" s="103">
        <v>12471.5</v>
      </c>
      <c r="AK575" s="6">
        <v>27</v>
      </c>
      <c r="AL575" s="101">
        <f>AK575/H575</f>
        <v>0.22500000000000001</v>
      </c>
      <c r="AM575" s="104">
        <f>IF(AL575&gt;0.3,0.3,AL575)</f>
        <v>0.22500000000000001</v>
      </c>
      <c r="AN575" s="101">
        <f>AJ575/D575</f>
        <v>1.0134899028889521</v>
      </c>
      <c r="AO575" s="101">
        <f>C575/AJ575</f>
        <v>1.0265004209597883</v>
      </c>
      <c r="AP575" s="101">
        <f>AJ575/E575</f>
        <v>1</v>
      </c>
      <c r="AQ575" s="103">
        <v>12471.5</v>
      </c>
      <c r="AR575" s="103">
        <v>4</v>
      </c>
      <c r="AS575" s="101">
        <f>AR575/H575</f>
        <v>3.3333333333333333E-2</v>
      </c>
      <c r="AT575" s="104">
        <f>IF(AS575&gt;0.25,0.25,AS575)</f>
        <v>3.3333333333333333E-2</v>
      </c>
      <c r="AU575" s="101">
        <f>AQ575/D575</f>
        <v>1.0134899028889521</v>
      </c>
      <c r="AV575" s="101">
        <f>C575/AQ575</f>
        <v>1.0265004209597883</v>
      </c>
      <c r="AW575" s="101">
        <f>AQ575/E575</f>
        <v>1</v>
      </c>
      <c r="AX575" s="103">
        <v>12471.5</v>
      </c>
      <c r="AY575" s="6">
        <v>1</v>
      </c>
      <c r="AZ575" s="101">
        <f>AY575/H575</f>
        <v>8.3333333333333332E-3</v>
      </c>
      <c r="BA575" s="104">
        <f>IF(AZ575&gt;0.1,0.1,AZ575)</f>
        <v>8.3333333333333332E-3</v>
      </c>
      <c r="BB575" s="101">
        <f>AX575/D575</f>
        <v>1.0134899028889521</v>
      </c>
      <c r="BC575" s="101">
        <f>C575/AX575</f>
        <v>1.0265004209597883</v>
      </c>
      <c r="BD575" s="101">
        <f>AX575/E575</f>
        <v>1</v>
      </c>
    </row>
    <row r="576" spans="1:56" x14ac:dyDescent="0.2">
      <c r="A576" s="6" t="s">
        <v>1431</v>
      </c>
      <c r="B576" s="100">
        <v>602</v>
      </c>
      <c r="C576" s="13">
        <v>4719</v>
      </c>
      <c r="D576" s="13">
        <v>4370</v>
      </c>
      <c r="E576" s="13">
        <v>4719</v>
      </c>
      <c r="F576" s="13">
        <f>IF(C576=E576,1,0)</f>
        <v>1</v>
      </c>
      <c r="G576" s="13">
        <v>2</v>
      </c>
      <c r="H576" s="6">
        <f>VLOOKUP(B576,NEW_TRAIN_TEST!$A$2:$D$980,4,0)</f>
        <v>8</v>
      </c>
      <c r="I576" s="6" t="str">
        <f>VLOOKUP(B576,NEW_TRAIN_TEST!$A$2:$E$980,5,0)</f>
        <v>grid</v>
      </c>
      <c r="J576" s="101">
        <f>G576/H576</f>
        <v>0.25</v>
      </c>
      <c r="K576" s="101">
        <f>IF(J576&gt;0.3,0.3,J576)</f>
        <v>0.25</v>
      </c>
      <c r="L576" s="101">
        <f>E576/D576</f>
        <v>1.079862700228833</v>
      </c>
      <c r="M576" s="101">
        <f>E576/C576</f>
        <v>1</v>
      </c>
      <c r="N576" s="103">
        <v>4719</v>
      </c>
      <c r="O576" s="103">
        <v>0</v>
      </c>
      <c r="P576" s="104">
        <f>O576/H576</f>
        <v>0</v>
      </c>
      <c r="Q576" s="104">
        <f>IF(P576&gt;0.25,0.25,P576)</f>
        <v>0</v>
      </c>
      <c r="R576" s="101">
        <f>N576/D576</f>
        <v>1.079862700228833</v>
      </c>
      <c r="S576" s="101">
        <f>N576/C576</f>
        <v>1</v>
      </c>
      <c r="T576" s="101">
        <f>N576/E576</f>
        <v>1</v>
      </c>
      <c r="U576" s="103">
        <v>4719</v>
      </c>
      <c r="V576" s="103">
        <f>IF(W576&lt;O576,1,0)</f>
        <v>0</v>
      </c>
      <c r="W576" s="6">
        <v>0</v>
      </c>
      <c r="X576" s="101">
        <f>W576/H576</f>
        <v>0</v>
      </c>
      <c r="Y576" s="104">
        <f>IF(X576&gt;0.25,0.25,X576)</f>
        <v>0</v>
      </c>
      <c r="Z576" s="101">
        <f>U576/D576</f>
        <v>1.079862700228833</v>
      </c>
      <c r="AA576" s="101">
        <f>U576/C576</f>
        <v>1</v>
      </c>
      <c r="AB576" s="101">
        <f>U576/E576</f>
        <v>1</v>
      </c>
      <c r="AC576" s="103">
        <v>4719</v>
      </c>
      <c r="AD576" s="105">
        <v>0</v>
      </c>
      <c r="AE576" s="107">
        <f>AD576/H576</f>
        <v>0</v>
      </c>
      <c r="AF576" s="104">
        <f>IF(AE576&gt;0.3,0.3,AE576)</f>
        <v>0</v>
      </c>
      <c r="AG576" s="101">
        <f>AC576/D576</f>
        <v>1.079862700228833</v>
      </c>
      <c r="AH576" s="101">
        <f>C576/AC576</f>
        <v>1</v>
      </c>
      <c r="AI576" s="101">
        <f>AC576/E576</f>
        <v>1</v>
      </c>
      <c r="AJ576" s="103">
        <v>4719</v>
      </c>
      <c r="AK576" s="6">
        <v>0</v>
      </c>
      <c r="AL576" s="101">
        <f>AK576/H576</f>
        <v>0</v>
      </c>
      <c r="AM576" s="104">
        <f>IF(AL576&gt;0.3,0.3,AL576)</f>
        <v>0</v>
      </c>
      <c r="AN576" s="101">
        <f>AJ576/D576</f>
        <v>1.079862700228833</v>
      </c>
      <c r="AO576" s="101">
        <f>C576/AJ576</f>
        <v>1</v>
      </c>
      <c r="AP576" s="101">
        <f>AJ576/E576</f>
        <v>1</v>
      </c>
      <c r="AQ576" s="103">
        <v>4719</v>
      </c>
      <c r="AR576" s="103">
        <v>0</v>
      </c>
      <c r="AS576" s="101">
        <f>AR576/H576</f>
        <v>0</v>
      </c>
      <c r="AT576" s="104">
        <f>IF(AS576&gt;0.25,0.25,AS576)</f>
        <v>0</v>
      </c>
      <c r="AU576" s="101">
        <f>AQ576/D576</f>
        <v>1.079862700228833</v>
      </c>
      <c r="AV576" s="101">
        <f>C576/AQ576</f>
        <v>1</v>
      </c>
      <c r="AW576" s="101">
        <f>AQ576/E576</f>
        <v>1</v>
      </c>
      <c r="AX576" s="103">
        <v>4719</v>
      </c>
      <c r="AY576" s="6">
        <v>0</v>
      </c>
      <c r="AZ576" s="101">
        <f>AY576/H576</f>
        <v>0</v>
      </c>
      <c r="BA576" s="104">
        <f>IF(AZ576&gt;0.1,0.1,AZ576)</f>
        <v>0</v>
      </c>
      <c r="BB576" s="101">
        <f>AX576/D576</f>
        <v>1.079862700228833</v>
      </c>
      <c r="BC576" s="101">
        <f>C576/AX576</f>
        <v>1</v>
      </c>
      <c r="BD576" s="101">
        <f>AX576/E576</f>
        <v>1</v>
      </c>
    </row>
    <row r="577" spans="1:56" x14ac:dyDescent="0.2">
      <c r="A577" s="6" t="s">
        <v>1431</v>
      </c>
      <c r="B577" s="100">
        <v>603</v>
      </c>
      <c r="C577" s="13">
        <v>9078</v>
      </c>
      <c r="D577" s="13">
        <v>8658</v>
      </c>
      <c r="E577" s="13">
        <v>8707</v>
      </c>
      <c r="F577" s="13">
        <f>IF(C577=E577,1,0)</f>
        <v>0</v>
      </c>
      <c r="G577" s="13">
        <v>5</v>
      </c>
      <c r="H577" s="6">
        <f>VLOOKUP(B577,NEW_TRAIN_TEST!$A$2:$D$980,4,0)</f>
        <v>64</v>
      </c>
      <c r="I577" s="6" t="str">
        <f>VLOOKUP(B577,NEW_TRAIN_TEST!$A$2:$E$980,5,0)</f>
        <v>grid</v>
      </c>
      <c r="J577" s="101">
        <f>G577/H577</f>
        <v>7.8125E-2</v>
      </c>
      <c r="K577" s="101">
        <f>IF(J577&gt;0.3,0.3,J577)</f>
        <v>7.8125E-2</v>
      </c>
      <c r="L577" s="101">
        <f>E577/D577</f>
        <v>1.0056595056595057</v>
      </c>
      <c r="M577" s="101">
        <f>E577/C577</f>
        <v>0.9591319673936991</v>
      </c>
      <c r="N577" s="103">
        <v>8707</v>
      </c>
      <c r="O577" s="103">
        <v>1</v>
      </c>
      <c r="P577" s="104">
        <f>O577/H577</f>
        <v>1.5625E-2</v>
      </c>
      <c r="Q577" s="104">
        <f>IF(P577&gt;0.25,0.25,P577)</f>
        <v>1.5625E-2</v>
      </c>
      <c r="R577" s="101">
        <f>N577/D577</f>
        <v>1.0056595056595057</v>
      </c>
      <c r="S577" s="101">
        <f>N577/C577</f>
        <v>0.9591319673936991</v>
      </c>
      <c r="T577" s="101">
        <f>N577/E577</f>
        <v>1</v>
      </c>
      <c r="U577" s="103">
        <v>8707</v>
      </c>
      <c r="V577" s="103">
        <f>IF(W577&lt;O577,1,0)</f>
        <v>0</v>
      </c>
      <c r="W577" s="6">
        <v>1</v>
      </c>
      <c r="X577" s="101">
        <f>W577/H577</f>
        <v>1.5625E-2</v>
      </c>
      <c r="Y577" s="104">
        <f>IF(X577&gt;0.25,0.25,X577)</f>
        <v>1.5625E-2</v>
      </c>
      <c r="Z577" s="101">
        <f>U577/D577</f>
        <v>1.0056595056595057</v>
      </c>
      <c r="AA577" s="101">
        <f>U577/C577</f>
        <v>0.9591319673936991</v>
      </c>
      <c r="AB577" s="101">
        <f>U577/E577</f>
        <v>1</v>
      </c>
      <c r="AC577" s="103">
        <v>8707</v>
      </c>
      <c r="AD577" s="105">
        <v>1</v>
      </c>
      <c r="AE577" s="107">
        <f>AD577/H577</f>
        <v>1.5625E-2</v>
      </c>
      <c r="AF577" s="104">
        <f>IF(AE577&gt;0.3,0.3,AE577)</f>
        <v>1.5625E-2</v>
      </c>
      <c r="AG577" s="101">
        <f>AC577/D577</f>
        <v>1.0056595056595057</v>
      </c>
      <c r="AH577" s="101">
        <f>C577/AC577</f>
        <v>1.0426093947398645</v>
      </c>
      <c r="AI577" s="101">
        <f>AC577/E577</f>
        <v>1</v>
      </c>
      <c r="AJ577" s="103">
        <v>8707</v>
      </c>
      <c r="AK577" s="6">
        <v>1</v>
      </c>
      <c r="AL577" s="101">
        <f>AK577/H577</f>
        <v>1.5625E-2</v>
      </c>
      <c r="AM577" s="104">
        <f>IF(AL577&gt;0.3,0.3,AL577)</f>
        <v>1.5625E-2</v>
      </c>
      <c r="AN577" s="101">
        <f>AJ577/D577</f>
        <v>1.0056595056595057</v>
      </c>
      <c r="AO577" s="101">
        <f>C577/AJ577</f>
        <v>1.0426093947398645</v>
      </c>
      <c r="AP577" s="101">
        <f>AJ577/E577</f>
        <v>1</v>
      </c>
      <c r="AQ577" s="103">
        <v>8707</v>
      </c>
      <c r="AR577" s="103">
        <v>2</v>
      </c>
      <c r="AS577" s="101">
        <f>AR577/H577</f>
        <v>3.125E-2</v>
      </c>
      <c r="AT577" s="104">
        <f>IF(AS577&gt;0.25,0.25,AS577)</f>
        <v>3.125E-2</v>
      </c>
      <c r="AU577" s="101">
        <f>AQ577/D577</f>
        <v>1.0056595056595057</v>
      </c>
      <c r="AV577" s="101">
        <f>C577/AQ577</f>
        <v>1.0426093947398645</v>
      </c>
      <c r="AW577" s="101">
        <f>AQ577/E577</f>
        <v>1</v>
      </c>
      <c r="AX577" s="103">
        <v>8707</v>
      </c>
      <c r="AY577" s="6">
        <v>0</v>
      </c>
      <c r="AZ577" s="101">
        <f>AY577/H577</f>
        <v>0</v>
      </c>
      <c r="BA577" s="104">
        <f>IF(AZ577&gt;0.1,0.1,AZ577)</f>
        <v>0</v>
      </c>
      <c r="BB577" s="101">
        <f>AX577/D577</f>
        <v>1.0056595056595057</v>
      </c>
      <c r="BC577" s="101">
        <f>C577/AX577</f>
        <v>1.0426093947398645</v>
      </c>
      <c r="BD577" s="101">
        <f>AX577/E577</f>
        <v>1</v>
      </c>
    </row>
    <row r="578" spans="1:56" x14ac:dyDescent="0.2">
      <c r="A578" s="6" t="s">
        <v>1431</v>
      </c>
      <c r="B578" s="100">
        <v>604</v>
      </c>
      <c r="C578" s="13">
        <v>17155</v>
      </c>
      <c r="D578" s="13">
        <v>16849</v>
      </c>
      <c r="E578" s="13">
        <v>17001</v>
      </c>
      <c r="F578" s="13">
        <f>IF(C578=E578,1,0)</f>
        <v>0</v>
      </c>
      <c r="G578" s="13">
        <v>9</v>
      </c>
      <c r="H578" s="6">
        <f>VLOOKUP(B578,NEW_TRAIN_TEST!$A$2:$D$980,4,0)</f>
        <v>144</v>
      </c>
      <c r="I578" s="6" t="str">
        <f>VLOOKUP(B578,NEW_TRAIN_TEST!$A$2:$E$980,5,0)</f>
        <v>grid</v>
      </c>
      <c r="J578" s="101">
        <f>G578/H578</f>
        <v>6.25E-2</v>
      </c>
      <c r="K578" s="101">
        <f>IF(J578&gt;0.3,0.3,J578)</f>
        <v>6.25E-2</v>
      </c>
      <c r="L578" s="101">
        <f>E578/D578</f>
        <v>1.0090213069024867</v>
      </c>
      <c r="M578" s="101">
        <f>E578/C578</f>
        <v>0.99102302535703879</v>
      </c>
      <c r="N578" s="103">
        <v>17001</v>
      </c>
      <c r="O578" s="103">
        <v>0</v>
      </c>
      <c r="P578" s="104">
        <f>O578/H578</f>
        <v>0</v>
      </c>
      <c r="Q578" s="104">
        <f>IF(P578&gt;0.25,0.25,P578)</f>
        <v>0</v>
      </c>
      <c r="R578" s="101">
        <f>N578/D578</f>
        <v>1.0090213069024867</v>
      </c>
      <c r="S578" s="101">
        <f>N578/C578</f>
        <v>0.99102302535703879</v>
      </c>
      <c r="T578" s="101">
        <f>N578/E578</f>
        <v>1</v>
      </c>
      <c r="U578" s="103">
        <v>17001</v>
      </c>
      <c r="V578" s="103">
        <f>IF(W578&lt;O578,1,0)</f>
        <v>0</v>
      </c>
      <c r="W578" s="6">
        <v>0</v>
      </c>
      <c r="X578" s="101">
        <f>W578/H578</f>
        <v>0</v>
      </c>
      <c r="Y578" s="104">
        <f>IF(X578&gt;0.25,0.25,X578)</f>
        <v>0</v>
      </c>
      <c r="Z578" s="101">
        <f>U578/D578</f>
        <v>1.0090213069024867</v>
      </c>
      <c r="AA578" s="101">
        <f>U578/C578</f>
        <v>0.99102302535703879</v>
      </c>
      <c r="AB578" s="101">
        <f>U578/E578</f>
        <v>1</v>
      </c>
      <c r="AC578" s="103">
        <v>17001</v>
      </c>
      <c r="AD578" s="105">
        <v>0</v>
      </c>
      <c r="AE578" s="107">
        <f>AD578/H578</f>
        <v>0</v>
      </c>
      <c r="AF578" s="104">
        <f>IF(AE578&gt;0.3,0.3,AE578)</f>
        <v>0</v>
      </c>
      <c r="AG578" s="101">
        <f>AC578/D578</f>
        <v>1.0090213069024867</v>
      </c>
      <c r="AH578" s="101">
        <f>C578/AC578</f>
        <v>1.0090582906887831</v>
      </c>
      <c r="AI578" s="101">
        <f>AC578/E578</f>
        <v>1</v>
      </c>
      <c r="AJ578" s="103">
        <v>17001</v>
      </c>
      <c r="AK578" s="6">
        <v>0</v>
      </c>
      <c r="AL578" s="101">
        <f>AK578/H578</f>
        <v>0</v>
      </c>
      <c r="AM578" s="104">
        <f>IF(AL578&gt;0.3,0.3,AL578)</f>
        <v>0</v>
      </c>
      <c r="AN578" s="101">
        <f>AJ578/D578</f>
        <v>1.0090213069024867</v>
      </c>
      <c r="AO578" s="101">
        <f>C578/AJ578</f>
        <v>1.0090582906887831</v>
      </c>
      <c r="AP578" s="101">
        <f>AJ578/E578</f>
        <v>1</v>
      </c>
      <c r="AQ578" s="103">
        <v>17001</v>
      </c>
      <c r="AR578" s="103">
        <v>0</v>
      </c>
      <c r="AS578" s="101">
        <f>AR578/H578</f>
        <v>0</v>
      </c>
      <c r="AT578" s="104">
        <f>IF(AS578&gt;0.25,0.25,AS578)</f>
        <v>0</v>
      </c>
      <c r="AU578" s="101">
        <f>AQ578/D578</f>
        <v>1.0090213069024867</v>
      </c>
      <c r="AV578" s="101">
        <f>C578/AQ578</f>
        <v>1.0090582906887831</v>
      </c>
      <c r="AW578" s="101">
        <f>AQ578/E578</f>
        <v>1</v>
      </c>
      <c r="AX578" s="103">
        <v>17001</v>
      </c>
      <c r="AY578" s="6">
        <v>0</v>
      </c>
      <c r="AZ578" s="101">
        <f>AY578/H578</f>
        <v>0</v>
      </c>
      <c r="BA578" s="104">
        <f>IF(AZ578&gt;0.1,0.1,AZ578)</f>
        <v>0</v>
      </c>
      <c r="BB578" s="101">
        <f>AX578/D578</f>
        <v>1.0090213069024867</v>
      </c>
      <c r="BC578" s="101">
        <f>C578/AX578</f>
        <v>1.0090582906887831</v>
      </c>
      <c r="BD578" s="101">
        <f>AX578/E578</f>
        <v>1</v>
      </c>
    </row>
    <row r="579" spans="1:56" x14ac:dyDescent="0.2">
      <c r="A579" s="6" t="s">
        <v>1431</v>
      </c>
      <c r="B579" s="100">
        <v>605</v>
      </c>
      <c r="C579" s="13">
        <v>7836</v>
      </c>
      <c r="D579" s="13">
        <v>7307</v>
      </c>
      <c r="E579" s="13">
        <v>7634.5</v>
      </c>
      <c r="F579" s="13">
        <f>IF(C579=E579,1,0)</f>
        <v>0</v>
      </c>
      <c r="G579" s="13">
        <v>7</v>
      </c>
      <c r="H579" s="6">
        <f>VLOOKUP(B579,NEW_TRAIN_TEST!$A$2:$D$980,4,0)</f>
        <v>56</v>
      </c>
      <c r="I579" s="6" t="str">
        <f>VLOOKUP(B579,NEW_TRAIN_TEST!$A$2:$E$980,5,0)</f>
        <v>grid</v>
      </c>
      <c r="J579" s="101">
        <f>G579/H579</f>
        <v>0.125</v>
      </c>
      <c r="K579" s="101">
        <f>IF(J579&gt;0.3,0.3,J579)</f>
        <v>0.125</v>
      </c>
      <c r="L579" s="101">
        <f>E579/D579</f>
        <v>1.0448200355823183</v>
      </c>
      <c r="M579" s="101">
        <f>E579/C579</f>
        <v>0.97428534966819802</v>
      </c>
      <c r="N579" s="103">
        <v>7634.5</v>
      </c>
      <c r="O579" s="103">
        <v>1</v>
      </c>
      <c r="P579" s="104">
        <f>O579/H579</f>
        <v>1.7857142857142856E-2</v>
      </c>
      <c r="Q579" s="104">
        <f>IF(P579&gt;0.25,0.25,P579)</f>
        <v>1.7857142857142856E-2</v>
      </c>
      <c r="R579" s="101">
        <f>N579/D579</f>
        <v>1.0448200355823183</v>
      </c>
      <c r="S579" s="101">
        <f>N579/C579</f>
        <v>0.97428534966819802</v>
      </c>
      <c r="T579" s="101">
        <f>N579/E579</f>
        <v>1</v>
      </c>
      <c r="U579" s="103">
        <v>7634.5</v>
      </c>
      <c r="V579" s="103">
        <f>IF(W579&lt;O579,1,0)</f>
        <v>0</v>
      </c>
      <c r="W579" s="6">
        <v>1</v>
      </c>
      <c r="X579" s="101">
        <f>W579/H579</f>
        <v>1.7857142857142856E-2</v>
      </c>
      <c r="Y579" s="104">
        <f>IF(X579&gt;0.25,0.25,X579)</f>
        <v>1.7857142857142856E-2</v>
      </c>
      <c r="Z579" s="101">
        <f>U579/D579</f>
        <v>1.0448200355823183</v>
      </c>
      <c r="AA579" s="101">
        <f>U579/C579</f>
        <v>0.97428534966819802</v>
      </c>
      <c r="AB579" s="101">
        <f>U579/E579</f>
        <v>1</v>
      </c>
      <c r="AC579" s="103">
        <v>7634.5</v>
      </c>
      <c r="AD579" s="105">
        <v>1</v>
      </c>
      <c r="AE579" s="107">
        <f>AD579/H579</f>
        <v>1.7857142857142856E-2</v>
      </c>
      <c r="AF579" s="104">
        <f>IF(AE579&gt;0.3,0.3,AE579)</f>
        <v>1.7857142857142856E-2</v>
      </c>
      <c r="AG579" s="101">
        <f>AC579/D579</f>
        <v>1.0448200355823183</v>
      </c>
      <c r="AH579" s="101">
        <f>C579/AC579</f>
        <v>1.0263933459951535</v>
      </c>
      <c r="AI579" s="101">
        <f>AC579/E579</f>
        <v>1</v>
      </c>
      <c r="AJ579" s="103">
        <v>7634.5</v>
      </c>
      <c r="AK579" s="6">
        <v>1</v>
      </c>
      <c r="AL579" s="101">
        <f>AK579/H579</f>
        <v>1.7857142857142856E-2</v>
      </c>
      <c r="AM579" s="104">
        <f>IF(AL579&gt;0.3,0.3,AL579)</f>
        <v>1.7857142857142856E-2</v>
      </c>
      <c r="AN579" s="101">
        <f>AJ579/D579</f>
        <v>1.0448200355823183</v>
      </c>
      <c r="AO579" s="101">
        <f>C579/AJ579</f>
        <v>1.0263933459951535</v>
      </c>
      <c r="AP579" s="101">
        <f>AJ579/E579</f>
        <v>1</v>
      </c>
      <c r="AQ579" s="103">
        <v>7634.5</v>
      </c>
      <c r="AR579" s="103">
        <v>2</v>
      </c>
      <c r="AS579" s="101">
        <f>AR579/H579</f>
        <v>3.5714285714285712E-2</v>
      </c>
      <c r="AT579" s="104">
        <f>IF(AS579&gt;0.25,0.25,AS579)</f>
        <v>3.5714285714285712E-2</v>
      </c>
      <c r="AU579" s="101">
        <f>AQ579/D579</f>
        <v>1.0448200355823183</v>
      </c>
      <c r="AV579" s="101">
        <f>C579/AQ579</f>
        <v>1.0263933459951535</v>
      </c>
      <c r="AW579" s="101">
        <f>AQ579/E579</f>
        <v>1</v>
      </c>
      <c r="AX579" s="103">
        <v>7634.5</v>
      </c>
      <c r="AY579" s="6">
        <v>1</v>
      </c>
      <c r="AZ579" s="101">
        <f>AY579/H579</f>
        <v>1.7857142857142856E-2</v>
      </c>
      <c r="BA579" s="104">
        <f>IF(AZ579&gt;0.1,0.1,AZ579)</f>
        <v>1.7857142857142856E-2</v>
      </c>
      <c r="BB579" s="101">
        <f>AX579/D579</f>
        <v>1.0448200355823183</v>
      </c>
      <c r="BC579" s="101">
        <f>C579/AX579</f>
        <v>1.0263933459951535</v>
      </c>
      <c r="BD579" s="101">
        <f>AX579/E579</f>
        <v>1</v>
      </c>
    </row>
    <row r="580" spans="1:56" x14ac:dyDescent="0.2">
      <c r="A580" s="6" t="s">
        <v>1431</v>
      </c>
      <c r="B580" s="100">
        <v>606</v>
      </c>
      <c r="C580" s="13">
        <v>10047</v>
      </c>
      <c r="D580" s="13">
        <v>9842</v>
      </c>
      <c r="E580" s="13">
        <v>9873</v>
      </c>
      <c r="F580" s="13">
        <f>IF(C580=E580,1,0)</f>
        <v>0</v>
      </c>
      <c r="G580" s="13">
        <v>4</v>
      </c>
      <c r="H580" s="6">
        <f>VLOOKUP(B580,NEW_TRAIN_TEST!$A$2:$D$980,4,0)</f>
        <v>63</v>
      </c>
      <c r="I580" s="6" t="str">
        <f>VLOOKUP(B580,NEW_TRAIN_TEST!$A$2:$E$980,5,0)</f>
        <v>grid</v>
      </c>
      <c r="J580" s="101">
        <f>G580/H580</f>
        <v>6.3492063492063489E-2</v>
      </c>
      <c r="K580" s="101">
        <f>IF(J580&gt;0.3,0.3,J580)</f>
        <v>6.3492063492063489E-2</v>
      </c>
      <c r="L580" s="101">
        <f>E580/D580</f>
        <v>1.003149766307661</v>
      </c>
      <c r="M580" s="101">
        <f>E580/C580</f>
        <v>0.98268139743206928</v>
      </c>
      <c r="N580" s="103">
        <v>9873</v>
      </c>
      <c r="O580" s="103">
        <v>1</v>
      </c>
      <c r="P580" s="104">
        <f>O580/H580</f>
        <v>1.5873015873015872E-2</v>
      </c>
      <c r="Q580" s="104">
        <f>IF(P580&gt;0.25,0.25,P580)</f>
        <v>1.5873015873015872E-2</v>
      </c>
      <c r="R580" s="101">
        <f>N580/D580</f>
        <v>1.003149766307661</v>
      </c>
      <c r="S580" s="101">
        <f>N580/C580</f>
        <v>0.98268139743206928</v>
      </c>
      <c r="T580" s="101">
        <f>N580/E580</f>
        <v>1</v>
      </c>
      <c r="U580" s="103">
        <v>9873</v>
      </c>
      <c r="V580" s="103">
        <f>IF(W580&lt;O580,1,0)</f>
        <v>0</v>
      </c>
      <c r="W580" s="6">
        <v>1</v>
      </c>
      <c r="X580" s="101">
        <f>W580/H580</f>
        <v>1.5873015873015872E-2</v>
      </c>
      <c r="Y580" s="104">
        <f>IF(X580&gt;0.25,0.25,X580)</f>
        <v>1.5873015873015872E-2</v>
      </c>
      <c r="Z580" s="101">
        <f>U580/D580</f>
        <v>1.003149766307661</v>
      </c>
      <c r="AA580" s="101">
        <f>U580/C580</f>
        <v>0.98268139743206928</v>
      </c>
      <c r="AB580" s="101">
        <f>U580/E580</f>
        <v>1</v>
      </c>
      <c r="AC580" s="103">
        <v>9873</v>
      </c>
      <c r="AD580" s="105">
        <v>1</v>
      </c>
      <c r="AE580" s="107">
        <f>AD580/H580</f>
        <v>1.5873015873015872E-2</v>
      </c>
      <c r="AF580" s="104">
        <f>IF(AE580&gt;0.3,0.3,AE580)</f>
        <v>1.5873015873015872E-2</v>
      </c>
      <c r="AG580" s="101">
        <f>AC580/D580</f>
        <v>1.003149766307661</v>
      </c>
      <c r="AH580" s="101">
        <f>C580/AC580</f>
        <v>1.0176238225463385</v>
      </c>
      <c r="AI580" s="101">
        <f>AC580/E580</f>
        <v>1</v>
      </c>
      <c r="AJ580" s="103">
        <v>9873</v>
      </c>
      <c r="AK580" s="6">
        <v>1</v>
      </c>
      <c r="AL580" s="101">
        <f>AK580/H580</f>
        <v>1.5873015873015872E-2</v>
      </c>
      <c r="AM580" s="104">
        <f>IF(AL580&gt;0.3,0.3,AL580)</f>
        <v>1.5873015873015872E-2</v>
      </c>
      <c r="AN580" s="101">
        <f>AJ580/D580</f>
        <v>1.003149766307661</v>
      </c>
      <c r="AO580" s="101">
        <f>C580/AJ580</f>
        <v>1.0176238225463385</v>
      </c>
      <c r="AP580" s="101">
        <f>AJ580/E580</f>
        <v>1</v>
      </c>
      <c r="AQ580" s="103">
        <v>9873</v>
      </c>
      <c r="AR580" s="103">
        <v>2</v>
      </c>
      <c r="AS580" s="101">
        <f>AR580/H580</f>
        <v>3.1746031746031744E-2</v>
      </c>
      <c r="AT580" s="104">
        <f>IF(AS580&gt;0.25,0.25,AS580)</f>
        <v>3.1746031746031744E-2</v>
      </c>
      <c r="AU580" s="101">
        <f>AQ580/D580</f>
        <v>1.003149766307661</v>
      </c>
      <c r="AV580" s="101">
        <f>C580/AQ580</f>
        <v>1.0176238225463385</v>
      </c>
      <c r="AW580" s="101">
        <f>AQ580/E580</f>
        <v>1</v>
      </c>
      <c r="AX580" s="103">
        <v>9873</v>
      </c>
      <c r="AY580" s="6">
        <v>0</v>
      </c>
      <c r="AZ580" s="101">
        <f>AY580/H580</f>
        <v>0</v>
      </c>
      <c r="BA580" s="104">
        <f>IF(AZ580&gt;0.1,0.1,AZ580)</f>
        <v>0</v>
      </c>
      <c r="BB580" s="101">
        <f>AX580/D580</f>
        <v>1.003149766307661</v>
      </c>
      <c r="BC580" s="101">
        <f>C580/AX580</f>
        <v>1.0176238225463385</v>
      </c>
      <c r="BD580" s="101">
        <f>AX580/E580</f>
        <v>1</v>
      </c>
    </row>
    <row r="581" spans="1:56" x14ac:dyDescent="0.2">
      <c r="A581" s="6" t="s">
        <v>1431</v>
      </c>
      <c r="B581" s="100">
        <v>607</v>
      </c>
      <c r="C581" s="13">
        <v>9895</v>
      </c>
      <c r="D581" s="13">
        <v>9604</v>
      </c>
      <c r="E581" s="13">
        <v>9895</v>
      </c>
      <c r="F581" s="13">
        <f>IF(C581=E581,1,0)</f>
        <v>1</v>
      </c>
      <c r="G581" s="13">
        <v>2</v>
      </c>
      <c r="H581" s="6">
        <f>VLOOKUP(B581,NEW_TRAIN_TEST!$A$2:$D$980,4,0)</f>
        <v>32</v>
      </c>
      <c r="I581" s="6" t="str">
        <f>VLOOKUP(B581,NEW_TRAIN_TEST!$A$2:$E$980,5,0)</f>
        <v>grid</v>
      </c>
      <c r="J581" s="101">
        <f>G581/H581</f>
        <v>6.25E-2</v>
      </c>
      <c r="K581" s="101">
        <f>IF(J581&gt;0.3,0.3,J581)</f>
        <v>6.25E-2</v>
      </c>
      <c r="L581" s="101">
        <f>E581/D581</f>
        <v>1.0302998750520616</v>
      </c>
      <c r="M581" s="101">
        <f>E581/C581</f>
        <v>1</v>
      </c>
      <c r="N581" s="103">
        <v>9895</v>
      </c>
      <c r="O581" s="103">
        <v>0</v>
      </c>
      <c r="P581" s="104">
        <f>O581/H581</f>
        <v>0</v>
      </c>
      <c r="Q581" s="104">
        <f>IF(P581&gt;0.25,0.25,P581)</f>
        <v>0</v>
      </c>
      <c r="R581" s="101">
        <f>N581/D581</f>
        <v>1.0302998750520616</v>
      </c>
      <c r="S581" s="101">
        <f>N581/C581</f>
        <v>1</v>
      </c>
      <c r="T581" s="101">
        <f>N581/E581</f>
        <v>1</v>
      </c>
      <c r="U581" s="103">
        <v>9895</v>
      </c>
      <c r="V581" s="103">
        <f>IF(W581&lt;O581,1,0)</f>
        <v>0</v>
      </c>
      <c r="W581" s="6">
        <v>0</v>
      </c>
      <c r="X581" s="101">
        <f>W581/H581</f>
        <v>0</v>
      </c>
      <c r="Y581" s="104">
        <f>IF(X581&gt;0.25,0.25,X581)</f>
        <v>0</v>
      </c>
      <c r="Z581" s="101">
        <f>U581/D581</f>
        <v>1.0302998750520616</v>
      </c>
      <c r="AA581" s="101">
        <f>U581/C581</f>
        <v>1</v>
      </c>
      <c r="AB581" s="101">
        <f>U581/E581</f>
        <v>1</v>
      </c>
      <c r="AC581" s="103">
        <v>9895</v>
      </c>
      <c r="AD581" s="105">
        <v>0</v>
      </c>
      <c r="AE581" s="107">
        <f>AD581/H581</f>
        <v>0</v>
      </c>
      <c r="AF581" s="104">
        <f>IF(AE581&gt;0.3,0.3,AE581)</f>
        <v>0</v>
      </c>
      <c r="AG581" s="101">
        <f>AC581/D581</f>
        <v>1.0302998750520616</v>
      </c>
      <c r="AH581" s="101">
        <f>C581/AC581</f>
        <v>1</v>
      </c>
      <c r="AI581" s="101">
        <f>AC581/E581</f>
        <v>1</v>
      </c>
      <c r="AJ581" s="103">
        <v>9895</v>
      </c>
      <c r="AK581" s="6">
        <v>0</v>
      </c>
      <c r="AL581" s="101">
        <f>AK581/H581</f>
        <v>0</v>
      </c>
      <c r="AM581" s="104">
        <f>IF(AL581&gt;0.3,0.3,AL581)</f>
        <v>0</v>
      </c>
      <c r="AN581" s="101">
        <f>AJ581/D581</f>
        <v>1.0302998750520616</v>
      </c>
      <c r="AO581" s="101">
        <f>C581/AJ581</f>
        <v>1</v>
      </c>
      <c r="AP581" s="101">
        <f>AJ581/E581</f>
        <v>1</v>
      </c>
      <c r="AQ581" s="103">
        <v>9895</v>
      </c>
      <c r="AR581" s="103">
        <v>0</v>
      </c>
      <c r="AS581" s="101">
        <f>AR581/H581</f>
        <v>0</v>
      </c>
      <c r="AT581" s="104">
        <f>IF(AS581&gt;0.25,0.25,AS581)</f>
        <v>0</v>
      </c>
      <c r="AU581" s="101">
        <f>AQ581/D581</f>
        <v>1.0302998750520616</v>
      </c>
      <c r="AV581" s="101">
        <f>C581/AQ581</f>
        <v>1</v>
      </c>
      <c r="AW581" s="101">
        <f>AQ581/E581</f>
        <v>1</v>
      </c>
      <c r="AX581" s="103">
        <v>9895</v>
      </c>
      <c r="AY581" s="6">
        <v>0</v>
      </c>
      <c r="AZ581" s="101">
        <f>AY581/H581</f>
        <v>0</v>
      </c>
      <c r="BA581" s="104">
        <f>IF(AZ581&gt;0.1,0.1,AZ581)</f>
        <v>0</v>
      </c>
      <c r="BB581" s="101">
        <f>AX581/D581</f>
        <v>1.0302998750520616</v>
      </c>
      <c r="BC581" s="101">
        <f>C581/AX581</f>
        <v>1</v>
      </c>
      <c r="BD581" s="101">
        <f>AX581/E581</f>
        <v>1</v>
      </c>
    </row>
    <row r="582" spans="1:56" x14ac:dyDescent="0.2">
      <c r="A582" s="6" t="s">
        <v>1431</v>
      </c>
      <c r="B582" s="100">
        <v>608</v>
      </c>
      <c r="C582" s="13">
        <v>13255</v>
      </c>
      <c r="D582" s="13">
        <v>13071</v>
      </c>
      <c r="E582" s="13">
        <v>13143.5</v>
      </c>
      <c r="F582" s="13">
        <f>IF(C582=E582,1,0)</f>
        <v>0</v>
      </c>
      <c r="G582" s="13">
        <v>8</v>
      </c>
      <c r="H582" s="6">
        <f>VLOOKUP(B582,NEW_TRAIN_TEST!$A$2:$D$980,4,0)</f>
        <v>72</v>
      </c>
      <c r="I582" s="6" t="str">
        <f>VLOOKUP(B582,NEW_TRAIN_TEST!$A$2:$E$980,5,0)</f>
        <v>grid</v>
      </c>
      <c r="J582" s="101">
        <f>G582/H582</f>
        <v>0.1111111111111111</v>
      </c>
      <c r="K582" s="101">
        <f>IF(J582&gt;0.3,0.3,J582)</f>
        <v>0.1111111111111111</v>
      </c>
      <c r="L582" s="101">
        <f>E582/D582</f>
        <v>1.0055466299441511</v>
      </c>
      <c r="M582" s="101">
        <f>E582/C582</f>
        <v>0.99158807996982268</v>
      </c>
      <c r="N582" s="103">
        <v>13143.5</v>
      </c>
      <c r="O582" s="103">
        <v>8</v>
      </c>
      <c r="P582" s="104">
        <f>O582/H582</f>
        <v>0.1111111111111111</v>
      </c>
      <c r="Q582" s="104">
        <f>IF(P582&gt;0.25,0.25,P582)</f>
        <v>0.1111111111111111</v>
      </c>
      <c r="R582" s="101">
        <f>N582/D582</f>
        <v>1.0055466299441511</v>
      </c>
      <c r="S582" s="101">
        <f>N582/C582</f>
        <v>0.99158807996982268</v>
      </c>
      <c r="T582" s="101">
        <f>N582/E582</f>
        <v>1</v>
      </c>
      <c r="U582" s="103">
        <v>13143.5</v>
      </c>
      <c r="V582" s="103">
        <f>IF(W582&lt;O582,1,0)</f>
        <v>0</v>
      </c>
      <c r="W582" s="6">
        <v>8</v>
      </c>
      <c r="X582" s="101">
        <f>W582/H582</f>
        <v>0.1111111111111111</v>
      </c>
      <c r="Y582" s="104">
        <f>IF(X582&gt;0.25,0.25,X582)</f>
        <v>0.1111111111111111</v>
      </c>
      <c r="Z582" s="101">
        <f>U582/D582</f>
        <v>1.0055466299441511</v>
      </c>
      <c r="AA582" s="101">
        <f>U582/C582</f>
        <v>0.99158807996982268</v>
      </c>
      <c r="AB582" s="101">
        <f>U582/E582</f>
        <v>1</v>
      </c>
      <c r="AC582" s="103">
        <v>13143.5</v>
      </c>
      <c r="AD582" s="105">
        <v>9</v>
      </c>
      <c r="AE582" s="107">
        <f>AD582/H582</f>
        <v>0.125</v>
      </c>
      <c r="AF582" s="104">
        <f>IF(AE582&gt;0.3,0.3,AE582)</f>
        <v>0.125</v>
      </c>
      <c r="AG582" s="101">
        <f>AC582/D582</f>
        <v>1.0055466299441511</v>
      </c>
      <c r="AH582" s="101">
        <f>C582/AC582</f>
        <v>1.0084832807090958</v>
      </c>
      <c r="AI582" s="101">
        <f>AC582/E582</f>
        <v>1</v>
      </c>
      <c r="AJ582" s="103">
        <v>13143.5</v>
      </c>
      <c r="AK582" s="6">
        <v>10</v>
      </c>
      <c r="AL582" s="101">
        <f>AK582/H582</f>
        <v>0.1388888888888889</v>
      </c>
      <c r="AM582" s="104">
        <f>IF(AL582&gt;0.3,0.3,AL582)</f>
        <v>0.1388888888888889</v>
      </c>
      <c r="AN582" s="101">
        <f>AJ582/D582</f>
        <v>1.0055466299441511</v>
      </c>
      <c r="AO582" s="101">
        <f>C582/AJ582</f>
        <v>1.0084832807090958</v>
      </c>
      <c r="AP582" s="101">
        <f>AJ582/E582</f>
        <v>1</v>
      </c>
      <c r="AQ582" s="103">
        <v>13143.5</v>
      </c>
      <c r="AR582" s="103">
        <v>2</v>
      </c>
      <c r="AS582" s="101">
        <f>AR582/H582</f>
        <v>2.7777777777777776E-2</v>
      </c>
      <c r="AT582" s="104">
        <f>IF(AS582&gt;0.25,0.25,AS582)</f>
        <v>2.7777777777777776E-2</v>
      </c>
      <c r="AU582" s="101">
        <f>AQ582/D582</f>
        <v>1.0055466299441511</v>
      </c>
      <c r="AV582" s="101">
        <f>C582/AQ582</f>
        <v>1.0084832807090958</v>
      </c>
      <c r="AW582" s="101">
        <f>AQ582/E582</f>
        <v>1</v>
      </c>
      <c r="AX582" s="103">
        <v>13143.5</v>
      </c>
      <c r="AY582" s="6">
        <v>1</v>
      </c>
      <c r="AZ582" s="101">
        <f>AY582/H582</f>
        <v>1.3888888888888888E-2</v>
      </c>
      <c r="BA582" s="104">
        <f>IF(AZ582&gt;0.1,0.1,AZ582)</f>
        <v>1.3888888888888888E-2</v>
      </c>
      <c r="BB582" s="101">
        <f>AX582/D582</f>
        <v>1.0055466299441511</v>
      </c>
      <c r="BC582" s="101">
        <f>C582/AX582</f>
        <v>1.0084832807090958</v>
      </c>
      <c r="BD582" s="101">
        <f>AX582/E582</f>
        <v>1</v>
      </c>
    </row>
    <row r="583" spans="1:56" x14ac:dyDescent="0.2">
      <c r="A583" s="6" t="s">
        <v>1431</v>
      </c>
      <c r="B583" s="100">
        <v>609</v>
      </c>
      <c r="C583" s="13">
        <v>9112</v>
      </c>
      <c r="D583" s="13">
        <v>8660.5</v>
      </c>
      <c r="E583" s="13">
        <v>8764.5</v>
      </c>
      <c r="F583" s="13">
        <f>IF(C583=E583,1,0)</f>
        <v>0</v>
      </c>
      <c r="G583" s="13">
        <v>8</v>
      </c>
      <c r="H583" s="6">
        <f>VLOOKUP(B583,NEW_TRAIN_TEST!$A$2:$D$980,4,0)</f>
        <v>90</v>
      </c>
      <c r="I583" s="6" t="str">
        <f>VLOOKUP(B583,NEW_TRAIN_TEST!$A$2:$E$980,5,0)</f>
        <v>grid</v>
      </c>
      <c r="J583" s="101">
        <f>G583/H583</f>
        <v>8.8888888888888892E-2</v>
      </c>
      <c r="K583" s="101">
        <f>IF(J583&gt;0.3,0.3,J583)</f>
        <v>8.8888888888888892E-2</v>
      </c>
      <c r="L583" s="101">
        <f>E583/D583</f>
        <v>1.0120085445413083</v>
      </c>
      <c r="M583" s="101">
        <f>E583/C583</f>
        <v>0.96186347673397721</v>
      </c>
      <c r="N583" s="103">
        <v>8764.5</v>
      </c>
      <c r="O583" s="103">
        <v>4</v>
      </c>
      <c r="P583" s="104">
        <f>O583/H583</f>
        <v>4.4444444444444446E-2</v>
      </c>
      <c r="Q583" s="104">
        <f>IF(P583&gt;0.25,0.25,P583)</f>
        <v>4.4444444444444446E-2</v>
      </c>
      <c r="R583" s="101">
        <f>N583/D583</f>
        <v>1.0120085445413083</v>
      </c>
      <c r="S583" s="101">
        <f>N583/C583</f>
        <v>0.96186347673397721</v>
      </c>
      <c r="T583" s="101">
        <f>N583/E583</f>
        <v>1</v>
      </c>
      <c r="U583" s="103">
        <v>8764.5</v>
      </c>
      <c r="V583" s="103">
        <f>IF(W583&lt;O583,1,0)</f>
        <v>0</v>
      </c>
      <c r="W583" s="6">
        <v>4</v>
      </c>
      <c r="X583" s="101">
        <f>W583/H583</f>
        <v>4.4444444444444446E-2</v>
      </c>
      <c r="Y583" s="104">
        <f>IF(X583&gt;0.25,0.25,X583)</f>
        <v>4.4444444444444446E-2</v>
      </c>
      <c r="Z583" s="101">
        <f>U583/D583</f>
        <v>1.0120085445413083</v>
      </c>
      <c r="AA583" s="101">
        <f>U583/C583</f>
        <v>0.96186347673397721</v>
      </c>
      <c r="AB583" s="101">
        <f>U583/E583</f>
        <v>1</v>
      </c>
      <c r="AC583" s="103">
        <v>8764.5</v>
      </c>
      <c r="AD583" s="105">
        <v>5</v>
      </c>
      <c r="AE583" s="107">
        <f>AD583/H583</f>
        <v>5.5555555555555552E-2</v>
      </c>
      <c r="AF583" s="104">
        <f>IF(AE583&gt;0.3,0.3,AE583)</f>
        <v>5.5555555555555552E-2</v>
      </c>
      <c r="AG583" s="101">
        <f>AC583/D583</f>
        <v>1.0120085445413083</v>
      </c>
      <c r="AH583" s="101">
        <f>C583/AC583</f>
        <v>1.0396485823492498</v>
      </c>
      <c r="AI583" s="101">
        <f>AC583/E583</f>
        <v>1</v>
      </c>
      <c r="AJ583" s="103">
        <v>8764.5</v>
      </c>
      <c r="AK583" s="6">
        <v>5</v>
      </c>
      <c r="AL583" s="101">
        <f>AK583/H583</f>
        <v>5.5555555555555552E-2</v>
      </c>
      <c r="AM583" s="104">
        <f>IF(AL583&gt;0.3,0.3,AL583)</f>
        <v>5.5555555555555552E-2</v>
      </c>
      <c r="AN583" s="101">
        <f>AJ583/D583</f>
        <v>1.0120085445413083</v>
      </c>
      <c r="AO583" s="101">
        <f>C583/AJ583</f>
        <v>1.0396485823492498</v>
      </c>
      <c r="AP583" s="101">
        <f>AJ583/E583</f>
        <v>1</v>
      </c>
      <c r="AQ583" s="103">
        <v>8764.5</v>
      </c>
      <c r="AR583" s="103">
        <v>2</v>
      </c>
      <c r="AS583" s="101">
        <f>AR583/H583</f>
        <v>2.2222222222222223E-2</v>
      </c>
      <c r="AT583" s="104">
        <f>IF(AS583&gt;0.25,0.25,AS583)</f>
        <v>2.2222222222222223E-2</v>
      </c>
      <c r="AU583" s="101">
        <f>AQ583/D583</f>
        <v>1.0120085445413083</v>
      </c>
      <c r="AV583" s="101">
        <f>C583/AQ583</f>
        <v>1.0396485823492498</v>
      </c>
      <c r="AW583" s="101">
        <f>AQ583/E583</f>
        <v>1</v>
      </c>
      <c r="AX583" s="103">
        <v>8764.5</v>
      </c>
      <c r="AY583" s="6">
        <v>1</v>
      </c>
      <c r="AZ583" s="101">
        <f>AY583/H583</f>
        <v>1.1111111111111112E-2</v>
      </c>
      <c r="BA583" s="104">
        <f>IF(AZ583&gt;0.1,0.1,AZ583)</f>
        <v>1.1111111111111112E-2</v>
      </c>
      <c r="BB583" s="101">
        <f>AX583/D583</f>
        <v>1.0120085445413083</v>
      </c>
      <c r="BC583" s="101">
        <f>C583/AX583</f>
        <v>1.0396485823492498</v>
      </c>
      <c r="BD583" s="101">
        <f>AX583/E583</f>
        <v>1</v>
      </c>
    </row>
    <row r="584" spans="1:56" x14ac:dyDescent="0.2">
      <c r="A584" s="6" t="s">
        <v>1431</v>
      </c>
      <c r="B584" s="100">
        <v>610</v>
      </c>
      <c r="C584" s="13">
        <v>10204</v>
      </c>
      <c r="D584" s="13">
        <v>10141</v>
      </c>
      <c r="E584" s="13">
        <v>10174</v>
      </c>
      <c r="F584" s="13">
        <f>IF(C584=E584,1,0)</f>
        <v>0</v>
      </c>
      <c r="G584" s="13">
        <v>2</v>
      </c>
      <c r="H584" s="6">
        <f>VLOOKUP(B584,NEW_TRAIN_TEST!$A$2:$D$980,4,0)</f>
        <v>60</v>
      </c>
      <c r="I584" s="6" t="str">
        <f>VLOOKUP(B584,NEW_TRAIN_TEST!$A$2:$E$980,5,0)</f>
        <v>grid</v>
      </c>
      <c r="J584" s="101">
        <f>G584/H584</f>
        <v>3.3333333333333333E-2</v>
      </c>
      <c r="K584" s="101">
        <f>IF(J584&gt;0.3,0.3,J584)</f>
        <v>3.3333333333333333E-2</v>
      </c>
      <c r="L584" s="101">
        <f>E584/D584</f>
        <v>1.003254116950991</v>
      </c>
      <c r="M584" s="101">
        <f>E584/C584</f>
        <v>0.99705997647981182</v>
      </c>
      <c r="N584" s="103">
        <v>10174</v>
      </c>
      <c r="O584" s="103">
        <v>0</v>
      </c>
      <c r="P584" s="104">
        <f>O584/H584</f>
        <v>0</v>
      </c>
      <c r="Q584" s="104">
        <f>IF(P584&gt;0.25,0.25,P584)</f>
        <v>0</v>
      </c>
      <c r="R584" s="101">
        <f>N584/D584</f>
        <v>1.003254116950991</v>
      </c>
      <c r="S584" s="101">
        <f>N584/C584</f>
        <v>0.99705997647981182</v>
      </c>
      <c r="T584" s="101">
        <f>N584/E584</f>
        <v>1</v>
      </c>
      <c r="U584" s="103">
        <v>10174</v>
      </c>
      <c r="V584" s="103">
        <f>IF(W584&lt;O584,1,0)</f>
        <v>0</v>
      </c>
      <c r="W584" s="6">
        <v>0</v>
      </c>
      <c r="X584" s="101">
        <f>W584/H584</f>
        <v>0</v>
      </c>
      <c r="Y584" s="104">
        <f>IF(X584&gt;0.25,0.25,X584)</f>
        <v>0</v>
      </c>
      <c r="Z584" s="101">
        <f>U584/D584</f>
        <v>1.003254116950991</v>
      </c>
      <c r="AA584" s="101">
        <f>U584/C584</f>
        <v>0.99705997647981182</v>
      </c>
      <c r="AB584" s="101">
        <f>U584/E584</f>
        <v>1</v>
      </c>
      <c r="AC584" s="103">
        <v>10174</v>
      </c>
      <c r="AD584" s="105">
        <v>0</v>
      </c>
      <c r="AE584" s="107">
        <f>AD584/H584</f>
        <v>0</v>
      </c>
      <c r="AF584" s="104">
        <f>IF(AE584&gt;0.3,0.3,AE584)</f>
        <v>0</v>
      </c>
      <c r="AG584" s="101">
        <f>AC584/D584</f>
        <v>1.003254116950991</v>
      </c>
      <c r="AH584" s="101">
        <f>C584/AC584</f>
        <v>1.0029486927462159</v>
      </c>
      <c r="AI584" s="101">
        <f>AC584/E584</f>
        <v>1</v>
      </c>
      <c r="AJ584" s="103">
        <v>10174</v>
      </c>
      <c r="AK584" s="6">
        <v>0</v>
      </c>
      <c r="AL584" s="101">
        <f>AK584/H584</f>
        <v>0</v>
      </c>
      <c r="AM584" s="104">
        <f>IF(AL584&gt;0.3,0.3,AL584)</f>
        <v>0</v>
      </c>
      <c r="AN584" s="101">
        <f>AJ584/D584</f>
        <v>1.003254116950991</v>
      </c>
      <c r="AO584" s="101">
        <f>C584/AJ584</f>
        <v>1.0029486927462159</v>
      </c>
      <c r="AP584" s="101">
        <f>AJ584/E584</f>
        <v>1</v>
      </c>
      <c r="AQ584" s="103">
        <v>10174</v>
      </c>
      <c r="AR584" s="103">
        <v>0</v>
      </c>
      <c r="AS584" s="101">
        <f>AR584/H584</f>
        <v>0</v>
      </c>
      <c r="AT584" s="104">
        <f>IF(AS584&gt;0.25,0.25,AS584)</f>
        <v>0</v>
      </c>
      <c r="AU584" s="101">
        <f>AQ584/D584</f>
        <v>1.003254116950991</v>
      </c>
      <c r="AV584" s="101">
        <f>C584/AQ584</f>
        <v>1.0029486927462159</v>
      </c>
      <c r="AW584" s="101">
        <f>AQ584/E584</f>
        <v>1</v>
      </c>
      <c r="AX584" s="103">
        <v>10174</v>
      </c>
      <c r="AY584" s="6">
        <v>0</v>
      </c>
      <c r="AZ584" s="101">
        <f>AY584/H584</f>
        <v>0</v>
      </c>
      <c r="BA584" s="104">
        <f>IF(AZ584&gt;0.1,0.1,AZ584)</f>
        <v>0</v>
      </c>
      <c r="BB584" s="101">
        <f>AX584/D584</f>
        <v>1.003254116950991</v>
      </c>
      <c r="BC584" s="101">
        <f>C584/AX584</f>
        <v>1.0029486927462159</v>
      </c>
      <c r="BD584" s="101">
        <f>AX584/E584</f>
        <v>1</v>
      </c>
    </row>
    <row r="585" spans="1:56" x14ac:dyDescent="0.2">
      <c r="A585" s="6" t="s">
        <v>1431</v>
      </c>
      <c r="B585" s="100">
        <v>611</v>
      </c>
      <c r="C585" s="13">
        <v>4679</v>
      </c>
      <c r="D585" s="13">
        <v>4096</v>
      </c>
      <c r="E585" s="13">
        <v>4364</v>
      </c>
      <c r="F585" s="13">
        <f>IF(C585=E585,1,0)</f>
        <v>0</v>
      </c>
      <c r="G585" s="13">
        <v>3</v>
      </c>
      <c r="H585" s="6">
        <f>VLOOKUP(B585,NEW_TRAIN_TEST!$A$2:$D$980,4,0)</f>
        <v>12</v>
      </c>
      <c r="I585" s="6" t="str">
        <f>VLOOKUP(B585,NEW_TRAIN_TEST!$A$2:$E$980,5,0)</f>
        <v>grid</v>
      </c>
      <c r="J585" s="101">
        <f>G585/H585</f>
        <v>0.25</v>
      </c>
      <c r="K585" s="101">
        <f>IF(J585&gt;0.3,0.3,J585)</f>
        <v>0.25</v>
      </c>
      <c r="L585" s="101">
        <f>E585/D585</f>
        <v>1.0654296875</v>
      </c>
      <c r="M585" s="101">
        <f>E585/C585</f>
        <v>0.93267792263304128</v>
      </c>
      <c r="N585" s="103">
        <v>4364</v>
      </c>
      <c r="O585" s="103">
        <v>0</v>
      </c>
      <c r="P585" s="104">
        <f>O585/H585</f>
        <v>0</v>
      </c>
      <c r="Q585" s="104">
        <f>IF(P585&gt;0.25,0.25,P585)</f>
        <v>0</v>
      </c>
      <c r="R585" s="101">
        <f>N585/D585</f>
        <v>1.0654296875</v>
      </c>
      <c r="S585" s="101">
        <f>N585/C585</f>
        <v>0.93267792263304128</v>
      </c>
      <c r="T585" s="101">
        <f>N585/E585</f>
        <v>1</v>
      </c>
      <c r="U585" s="103">
        <v>4364</v>
      </c>
      <c r="V585" s="103">
        <f>IF(W585&lt;O585,1,0)</f>
        <v>0</v>
      </c>
      <c r="W585" s="6">
        <v>0</v>
      </c>
      <c r="X585" s="101">
        <f>W585/H585</f>
        <v>0</v>
      </c>
      <c r="Y585" s="104">
        <f>IF(X585&gt;0.25,0.25,X585)</f>
        <v>0</v>
      </c>
      <c r="Z585" s="101">
        <f>U585/D585</f>
        <v>1.0654296875</v>
      </c>
      <c r="AA585" s="101">
        <f>U585/C585</f>
        <v>0.93267792263304128</v>
      </c>
      <c r="AB585" s="101">
        <f>U585/E585</f>
        <v>1</v>
      </c>
      <c r="AC585" s="103">
        <v>4364</v>
      </c>
      <c r="AD585" s="105">
        <v>0</v>
      </c>
      <c r="AE585" s="107">
        <f>AD585/H585</f>
        <v>0</v>
      </c>
      <c r="AF585" s="104">
        <f>IF(AE585&gt;0.3,0.3,AE585)</f>
        <v>0</v>
      </c>
      <c r="AG585" s="101">
        <f>AC585/D585</f>
        <v>1.0654296875</v>
      </c>
      <c r="AH585" s="101">
        <f>C585/AC585</f>
        <v>1.0721814848762603</v>
      </c>
      <c r="AI585" s="101">
        <f>AC585/E585</f>
        <v>1</v>
      </c>
      <c r="AJ585" s="103">
        <v>4364</v>
      </c>
      <c r="AK585" s="6">
        <v>0</v>
      </c>
      <c r="AL585" s="101">
        <f>AK585/H585</f>
        <v>0</v>
      </c>
      <c r="AM585" s="104">
        <f>IF(AL585&gt;0.3,0.3,AL585)</f>
        <v>0</v>
      </c>
      <c r="AN585" s="101">
        <f>AJ585/D585</f>
        <v>1.0654296875</v>
      </c>
      <c r="AO585" s="101">
        <f>C585/AJ585</f>
        <v>1.0721814848762603</v>
      </c>
      <c r="AP585" s="101">
        <f>AJ585/E585</f>
        <v>1</v>
      </c>
      <c r="AQ585" s="103">
        <v>4364</v>
      </c>
      <c r="AR585" s="103">
        <v>0</v>
      </c>
      <c r="AS585" s="101">
        <f>AR585/H585</f>
        <v>0</v>
      </c>
      <c r="AT585" s="104">
        <f>IF(AS585&gt;0.25,0.25,AS585)</f>
        <v>0</v>
      </c>
      <c r="AU585" s="101">
        <f>AQ585/D585</f>
        <v>1.0654296875</v>
      </c>
      <c r="AV585" s="101">
        <f>C585/AQ585</f>
        <v>1.0721814848762603</v>
      </c>
      <c r="AW585" s="101">
        <f>AQ585/E585</f>
        <v>1</v>
      </c>
      <c r="AX585" s="103">
        <v>4364</v>
      </c>
      <c r="AY585" s="6">
        <v>0</v>
      </c>
      <c r="AZ585" s="101">
        <f>AY585/H585</f>
        <v>0</v>
      </c>
      <c r="BA585" s="104">
        <f>IF(AZ585&gt;0.1,0.1,AZ585)</f>
        <v>0</v>
      </c>
      <c r="BB585" s="101">
        <f>AX585/D585</f>
        <v>1.0654296875</v>
      </c>
      <c r="BC585" s="101">
        <f>C585/AX585</f>
        <v>1.0721814848762603</v>
      </c>
      <c r="BD585" s="101">
        <f>AX585/E585</f>
        <v>1</v>
      </c>
    </row>
    <row r="586" spans="1:56" x14ac:dyDescent="0.2">
      <c r="A586" s="6" t="s">
        <v>1431</v>
      </c>
      <c r="B586" s="100">
        <v>613</v>
      </c>
      <c r="C586" s="13">
        <v>7669</v>
      </c>
      <c r="D586" s="13">
        <v>6923</v>
      </c>
      <c r="E586" s="13">
        <v>7212</v>
      </c>
      <c r="F586" s="13">
        <f>IF(C586=E586,1,0)</f>
        <v>0</v>
      </c>
      <c r="G586" s="13">
        <v>3</v>
      </c>
      <c r="H586" s="6">
        <f>VLOOKUP(B586,NEW_TRAIN_TEST!$A$2:$D$980,4,0)</f>
        <v>36</v>
      </c>
      <c r="I586" s="6" t="str">
        <f>VLOOKUP(B586,NEW_TRAIN_TEST!$A$2:$E$980,5,0)</f>
        <v>grid</v>
      </c>
      <c r="J586" s="101">
        <f>G586/H586</f>
        <v>8.3333333333333329E-2</v>
      </c>
      <c r="K586" s="101">
        <f>IF(J586&gt;0.3,0.3,J586)</f>
        <v>8.3333333333333329E-2</v>
      </c>
      <c r="L586" s="101">
        <f>E586/D586</f>
        <v>1.0417449082767587</v>
      </c>
      <c r="M586" s="101">
        <f>E586/C586</f>
        <v>0.94040944060503329</v>
      </c>
      <c r="N586" s="103">
        <v>7212</v>
      </c>
      <c r="O586" s="103">
        <v>0</v>
      </c>
      <c r="P586" s="104">
        <f>O586/H586</f>
        <v>0</v>
      </c>
      <c r="Q586" s="104">
        <f>IF(P586&gt;0.25,0.25,P586)</f>
        <v>0</v>
      </c>
      <c r="R586" s="101">
        <f>N586/D586</f>
        <v>1.0417449082767587</v>
      </c>
      <c r="S586" s="101">
        <f>N586/C586</f>
        <v>0.94040944060503329</v>
      </c>
      <c r="T586" s="101">
        <f>N586/E586</f>
        <v>1</v>
      </c>
      <c r="U586" s="103">
        <v>7212</v>
      </c>
      <c r="V586" s="103">
        <f>IF(W586&lt;O586,1,0)</f>
        <v>0</v>
      </c>
      <c r="W586" s="6">
        <v>0</v>
      </c>
      <c r="X586" s="101">
        <f>W586/H586</f>
        <v>0</v>
      </c>
      <c r="Y586" s="104">
        <f>IF(X586&gt;0.25,0.25,X586)</f>
        <v>0</v>
      </c>
      <c r="Z586" s="101">
        <f>U586/D586</f>
        <v>1.0417449082767587</v>
      </c>
      <c r="AA586" s="101">
        <f>U586/C586</f>
        <v>0.94040944060503329</v>
      </c>
      <c r="AB586" s="101">
        <f>U586/E586</f>
        <v>1</v>
      </c>
      <c r="AC586" s="103">
        <v>7212</v>
      </c>
      <c r="AD586" s="105">
        <v>0</v>
      </c>
      <c r="AE586" s="107">
        <f>AD586/H586</f>
        <v>0</v>
      </c>
      <c r="AF586" s="104">
        <f>IF(AE586&gt;0.3,0.3,AE586)</f>
        <v>0</v>
      </c>
      <c r="AG586" s="101">
        <f>AC586/D586</f>
        <v>1.0417449082767587</v>
      </c>
      <c r="AH586" s="101">
        <f>C586/AC586</f>
        <v>1.0633666112035496</v>
      </c>
      <c r="AI586" s="101">
        <f>AC586/E586</f>
        <v>1</v>
      </c>
      <c r="AJ586" s="103">
        <v>7212</v>
      </c>
      <c r="AK586" s="6">
        <v>0</v>
      </c>
      <c r="AL586" s="101">
        <f>AK586/H586</f>
        <v>0</v>
      </c>
      <c r="AM586" s="104">
        <f>IF(AL586&gt;0.3,0.3,AL586)</f>
        <v>0</v>
      </c>
      <c r="AN586" s="101">
        <f>AJ586/D586</f>
        <v>1.0417449082767587</v>
      </c>
      <c r="AO586" s="101">
        <f>C586/AJ586</f>
        <v>1.0633666112035496</v>
      </c>
      <c r="AP586" s="101">
        <f>AJ586/E586</f>
        <v>1</v>
      </c>
      <c r="AQ586" s="103">
        <v>7212</v>
      </c>
      <c r="AR586" s="103">
        <v>0</v>
      </c>
      <c r="AS586" s="101">
        <f>AR586/H586</f>
        <v>0</v>
      </c>
      <c r="AT586" s="104">
        <f>IF(AS586&gt;0.25,0.25,AS586)</f>
        <v>0</v>
      </c>
      <c r="AU586" s="101">
        <f>AQ586/D586</f>
        <v>1.0417449082767587</v>
      </c>
      <c r="AV586" s="101">
        <f>C586/AQ586</f>
        <v>1.0633666112035496</v>
      </c>
      <c r="AW586" s="101">
        <f>AQ586/E586</f>
        <v>1</v>
      </c>
      <c r="AX586" s="103">
        <v>7212</v>
      </c>
      <c r="AY586" s="6">
        <v>0</v>
      </c>
      <c r="AZ586" s="101">
        <f>AY586/H586</f>
        <v>0</v>
      </c>
      <c r="BA586" s="104">
        <f>IF(AZ586&gt;0.1,0.1,AZ586)</f>
        <v>0</v>
      </c>
      <c r="BB586" s="101">
        <f>AX586/D586</f>
        <v>1.0417449082767587</v>
      </c>
      <c r="BC586" s="101">
        <f>C586/AX586</f>
        <v>1.0633666112035496</v>
      </c>
      <c r="BD586" s="101">
        <f>AX586/E586</f>
        <v>1</v>
      </c>
    </row>
    <row r="587" spans="1:56" x14ac:dyDescent="0.2">
      <c r="A587" s="6" t="s">
        <v>1431</v>
      </c>
      <c r="B587" s="100">
        <v>614</v>
      </c>
      <c r="C587" s="13">
        <v>8390</v>
      </c>
      <c r="D587" s="13">
        <v>7461</v>
      </c>
      <c r="E587" s="13">
        <v>7748</v>
      </c>
      <c r="F587" s="13">
        <f>IF(C587=E587,1,0)</f>
        <v>0</v>
      </c>
      <c r="G587" s="13">
        <v>10</v>
      </c>
      <c r="H587" s="6">
        <f>VLOOKUP(B587,NEW_TRAIN_TEST!$A$2:$D$980,4,0)</f>
        <v>48</v>
      </c>
      <c r="I587" s="6" t="str">
        <f>VLOOKUP(B587,NEW_TRAIN_TEST!$A$2:$E$980,5,0)</f>
        <v>grid</v>
      </c>
      <c r="J587" s="101">
        <f>G587/H587</f>
        <v>0.20833333333333334</v>
      </c>
      <c r="K587" s="101">
        <f>IF(J587&gt;0.3,0.3,J587)</f>
        <v>0.20833333333333334</v>
      </c>
      <c r="L587" s="101">
        <f>E587/D587</f>
        <v>1.0384666934727249</v>
      </c>
      <c r="M587" s="101">
        <f>E587/C587</f>
        <v>0.92348033373063165</v>
      </c>
      <c r="N587" s="103">
        <v>7748</v>
      </c>
      <c r="O587" s="103">
        <v>0</v>
      </c>
      <c r="P587" s="104">
        <f>O587/H587</f>
        <v>0</v>
      </c>
      <c r="Q587" s="104">
        <f>IF(P587&gt;0.25,0.25,P587)</f>
        <v>0</v>
      </c>
      <c r="R587" s="101">
        <f>N587/D587</f>
        <v>1.0384666934727249</v>
      </c>
      <c r="S587" s="101">
        <f>N587/C587</f>
        <v>0.92348033373063165</v>
      </c>
      <c r="T587" s="101">
        <f>N587/E587</f>
        <v>1</v>
      </c>
      <c r="U587" s="103">
        <v>7748</v>
      </c>
      <c r="V587" s="103">
        <f>IF(W587&lt;O587,1,0)</f>
        <v>0</v>
      </c>
      <c r="W587" s="6">
        <v>0</v>
      </c>
      <c r="X587" s="101">
        <f>W587/H587</f>
        <v>0</v>
      </c>
      <c r="Y587" s="104">
        <f>IF(X587&gt;0.25,0.25,X587)</f>
        <v>0</v>
      </c>
      <c r="Z587" s="101">
        <f>U587/D587</f>
        <v>1.0384666934727249</v>
      </c>
      <c r="AA587" s="101">
        <f>U587/C587</f>
        <v>0.92348033373063165</v>
      </c>
      <c r="AB587" s="101">
        <f>U587/E587</f>
        <v>1</v>
      </c>
      <c r="AC587" s="103">
        <v>7748</v>
      </c>
      <c r="AD587" s="105">
        <v>0</v>
      </c>
      <c r="AE587" s="107">
        <f>AD587/H587</f>
        <v>0</v>
      </c>
      <c r="AF587" s="104">
        <f>IF(AE587&gt;0.3,0.3,AE587)</f>
        <v>0</v>
      </c>
      <c r="AG587" s="101">
        <f>AC587/D587</f>
        <v>1.0384666934727249</v>
      </c>
      <c r="AH587" s="101">
        <f>C587/AC587</f>
        <v>1.082860092927207</v>
      </c>
      <c r="AI587" s="101">
        <f>AC587/E587</f>
        <v>1</v>
      </c>
      <c r="AJ587" s="103">
        <v>7748</v>
      </c>
      <c r="AK587" s="6">
        <v>0</v>
      </c>
      <c r="AL587" s="101">
        <f>AK587/H587</f>
        <v>0</v>
      </c>
      <c r="AM587" s="104">
        <f>IF(AL587&gt;0.3,0.3,AL587)</f>
        <v>0</v>
      </c>
      <c r="AN587" s="101">
        <f>AJ587/D587</f>
        <v>1.0384666934727249</v>
      </c>
      <c r="AO587" s="101">
        <f>C587/AJ587</f>
        <v>1.082860092927207</v>
      </c>
      <c r="AP587" s="101">
        <f>AJ587/E587</f>
        <v>1</v>
      </c>
      <c r="AQ587" s="103">
        <v>7748</v>
      </c>
      <c r="AR587" s="103">
        <v>0</v>
      </c>
      <c r="AS587" s="101">
        <f>AR587/H587</f>
        <v>0</v>
      </c>
      <c r="AT587" s="104">
        <f>IF(AS587&gt;0.25,0.25,AS587)</f>
        <v>0</v>
      </c>
      <c r="AU587" s="101">
        <f>AQ587/D587</f>
        <v>1.0384666934727249</v>
      </c>
      <c r="AV587" s="101">
        <f>C587/AQ587</f>
        <v>1.082860092927207</v>
      </c>
      <c r="AW587" s="101">
        <f>AQ587/E587</f>
        <v>1</v>
      </c>
      <c r="AX587" s="103">
        <v>7748</v>
      </c>
      <c r="AY587" s="6">
        <v>0</v>
      </c>
      <c r="AZ587" s="101">
        <f>AY587/H587</f>
        <v>0</v>
      </c>
      <c r="BA587" s="104">
        <f>IF(AZ587&gt;0.1,0.1,AZ587)</f>
        <v>0</v>
      </c>
      <c r="BB587" s="101">
        <f>AX587/D587</f>
        <v>1.0384666934727249</v>
      </c>
      <c r="BC587" s="101">
        <f>C587/AX587</f>
        <v>1.082860092927207</v>
      </c>
      <c r="BD587" s="101">
        <f>AX587/E587</f>
        <v>1</v>
      </c>
    </row>
    <row r="588" spans="1:56" x14ac:dyDescent="0.2">
      <c r="A588" s="6" t="s">
        <v>1431</v>
      </c>
      <c r="B588" s="100">
        <v>615</v>
      </c>
      <c r="C588" s="13">
        <v>7095</v>
      </c>
      <c r="D588" s="13">
        <v>7095</v>
      </c>
      <c r="E588" s="13">
        <v>7095</v>
      </c>
      <c r="F588" s="13">
        <f>IF(C588=E588,1,0)</f>
        <v>1</v>
      </c>
      <c r="G588" s="13">
        <v>0</v>
      </c>
      <c r="H588" s="6">
        <f>VLOOKUP(B588,NEW_TRAIN_TEST!$A$2:$D$980,4,0)</f>
        <v>9</v>
      </c>
      <c r="I588" s="6" t="str">
        <f>VLOOKUP(B588,NEW_TRAIN_TEST!$A$2:$E$980,5,0)</f>
        <v>grid</v>
      </c>
      <c r="J588" s="101">
        <f>G588/H588</f>
        <v>0</v>
      </c>
      <c r="K588" s="101">
        <f>IF(J588&gt;0.3,0.3,J588)</f>
        <v>0</v>
      </c>
      <c r="L588" s="101">
        <f>E588/D588</f>
        <v>1</v>
      </c>
      <c r="M588" s="101">
        <f>E588/C588</f>
        <v>1</v>
      </c>
      <c r="N588" s="103">
        <v>7095</v>
      </c>
      <c r="O588" s="103">
        <v>0</v>
      </c>
      <c r="P588" s="104">
        <f>O588/H588</f>
        <v>0</v>
      </c>
      <c r="Q588" s="104">
        <f>IF(P588&gt;0.25,0.25,P588)</f>
        <v>0</v>
      </c>
      <c r="R588" s="101">
        <f>N588/D588</f>
        <v>1</v>
      </c>
      <c r="S588" s="101">
        <f>N588/C588</f>
        <v>1</v>
      </c>
      <c r="T588" s="101">
        <f>N588/E588</f>
        <v>1</v>
      </c>
      <c r="U588" s="103">
        <v>7095</v>
      </c>
      <c r="V588" s="103">
        <f>IF(W588&lt;O588,1,0)</f>
        <v>0</v>
      </c>
      <c r="W588" s="6">
        <v>0</v>
      </c>
      <c r="X588" s="101">
        <f>W588/H588</f>
        <v>0</v>
      </c>
      <c r="Y588" s="104">
        <f>IF(X588&gt;0.25,0.25,X588)</f>
        <v>0</v>
      </c>
      <c r="Z588" s="101">
        <f>U588/D588</f>
        <v>1</v>
      </c>
      <c r="AA588" s="101">
        <f>U588/C588</f>
        <v>1</v>
      </c>
      <c r="AB588" s="101">
        <f>U588/E588</f>
        <v>1</v>
      </c>
      <c r="AC588" s="103">
        <v>7095</v>
      </c>
      <c r="AD588" s="105">
        <v>0</v>
      </c>
      <c r="AE588" s="107">
        <f>AD588/H588</f>
        <v>0</v>
      </c>
      <c r="AF588" s="104">
        <f>IF(AE588&gt;0.3,0.3,AE588)</f>
        <v>0</v>
      </c>
      <c r="AG588" s="101">
        <f>AC588/D588</f>
        <v>1</v>
      </c>
      <c r="AH588" s="101">
        <f>C588/AC588</f>
        <v>1</v>
      </c>
      <c r="AI588" s="101">
        <f>AC588/E588</f>
        <v>1</v>
      </c>
      <c r="AJ588" s="103">
        <v>7095</v>
      </c>
      <c r="AK588" s="6">
        <v>0</v>
      </c>
      <c r="AL588" s="101">
        <f>AK588/H588</f>
        <v>0</v>
      </c>
      <c r="AM588" s="104">
        <f>IF(AL588&gt;0.3,0.3,AL588)</f>
        <v>0</v>
      </c>
      <c r="AN588" s="101">
        <f>AJ588/D588</f>
        <v>1</v>
      </c>
      <c r="AO588" s="101">
        <f>C588/AJ588</f>
        <v>1</v>
      </c>
      <c r="AP588" s="101">
        <f>AJ588/E588</f>
        <v>1</v>
      </c>
      <c r="AQ588" s="103">
        <v>7095</v>
      </c>
      <c r="AR588" s="103">
        <v>0</v>
      </c>
      <c r="AS588" s="101">
        <f>AR588/H588</f>
        <v>0</v>
      </c>
      <c r="AT588" s="104">
        <f>IF(AS588&gt;0.25,0.25,AS588)</f>
        <v>0</v>
      </c>
      <c r="AU588" s="101">
        <f>AQ588/D588</f>
        <v>1</v>
      </c>
      <c r="AV588" s="101">
        <f>C588/AQ588</f>
        <v>1</v>
      </c>
      <c r="AW588" s="101">
        <f>AQ588/E588</f>
        <v>1</v>
      </c>
      <c r="AX588" s="103">
        <v>7095</v>
      </c>
      <c r="AY588" s="6">
        <v>0</v>
      </c>
      <c r="AZ588" s="101">
        <f>AY588/H588</f>
        <v>0</v>
      </c>
      <c r="BA588" s="104">
        <f>IF(AZ588&gt;0.1,0.1,AZ588)</f>
        <v>0</v>
      </c>
      <c r="BB588" s="101">
        <f>AX588/D588</f>
        <v>1</v>
      </c>
      <c r="BC588" s="101">
        <f>C588/AX588</f>
        <v>1</v>
      </c>
      <c r="BD588" s="101">
        <f>AX588/E588</f>
        <v>1</v>
      </c>
    </row>
    <row r="589" spans="1:56" x14ac:dyDescent="0.2">
      <c r="A589" s="6" t="s">
        <v>1431</v>
      </c>
      <c r="B589" s="100">
        <v>617</v>
      </c>
      <c r="C589" s="13">
        <v>6968</v>
      </c>
      <c r="D589" s="13">
        <v>6746</v>
      </c>
      <c r="E589" s="13">
        <v>6750</v>
      </c>
      <c r="F589" s="13">
        <f>IF(C589=E589,1,0)</f>
        <v>0</v>
      </c>
      <c r="G589" s="13">
        <v>2</v>
      </c>
      <c r="H589" s="6">
        <f>VLOOKUP(B589,NEW_TRAIN_TEST!$A$2:$D$980,4,0)</f>
        <v>15</v>
      </c>
      <c r="I589" s="6" t="str">
        <f>VLOOKUP(B589,NEW_TRAIN_TEST!$A$2:$E$980,5,0)</f>
        <v>grid</v>
      </c>
      <c r="J589" s="101">
        <f>G589/H589</f>
        <v>0.13333333333333333</v>
      </c>
      <c r="K589" s="101">
        <f>IF(J589&gt;0.3,0.3,J589)</f>
        <v>0.13333333333333333</v>
      </c>
      <c r="L589" s="101">
        <f>E589/D589</f>
        <v>1.0005929439667951</v>
      </c>
      <c r="M589" s="101">
        <f>E589/C589</f>
        <v>0.96871412169919635</v>
      </c>
      <c r="N589" s="103">
        <v>6750</v>
      </c>
      <c r="O589" s="103">
        <v>0</v>
      </c>
      <c r="P589" s="104">
        <f>O589/H589</f>
        <v>0</v>
      </c>
      <c r="Q589" s="104">
        <f>IF(P589&gt;0.25,0.25,P589)</f>
        <v>0</v>
      </c>
      <c r="R589" s="101">
        <f>N589/D589</f>
        <v>1.0005929439667951</v>
      </c>
      <c r="S589" s="101">
        <f>N589/C589</f>
        <v>0.96871412169919635</v>
      </c>
      <c r="T589" s="101">
        <f>N589/E589</f>
        <v>1</v>
      </c>
      <c r="U589" s="103">
        <v>6750</v>
      </c>
      <c r="V589" s="103">
        <f>IF(W589&lt;O589,1,0)</f>
        <v>0</v>
      </c>
      <c r="W589" s="6">
        <v>0</v>
      </c>
      <c r="X589" s="101">
        <f>W589/H589</f>
        <v>0</v>
      </c>
      <c r="Y589" s="104">
        <f>IF(X589&gt;0.25,0.25,X589)</f>
        <v>0</v>
      </c>
      <c r="Z589" s="101">
        <f>U589/D589</f>
        <v>1.0005929439667951</v>
      </c>
      <c r="AA589" s="101">
        <f>U589/C589</f>
        <v>0.96871412169919635</v>
      </c>
      <c r="AB589" s="101">
        <f>U589/E589</f>
        <v>1</v>
      </c>
      <c r="AC589" s="103">
        <v>6750</v>
      </c>
      <c r="AD589" s="105">
        <v>0</v>
      </c>
      <c r="AE589" s="107">
        <f>AD589/H589</f>
        <v>0</v>
      </c>
      <c r="AF589" s="104">
        <f>IF(AE589&gt;0.3,0.3,AE589)</f>
        <v>0</v>
      </c>
      <c r="AG589" s="101">
        <f>AC589/D589</f>
        <v>1.0005929439667951</v>
      </c>
      <c r="AH589" s="101">
        <f>C589/AC589</f>
        <v>1.0322962962962963</v>
      </c>
      <c r="AI589" s="101">
        <f>AC589/E589</f>
        <v>1</v>
      </c>
      <c r="AJ589" s="103">
        <v>6750</v>
      </c>
      <c r="AK589" s="6">
        <v>0</v>
      </c>
      <c r="AL589" s="101">
        <f>AK589/H589</f>
        <v>0</v>
      </c>
      <c r="AM589" s="104">
        <f>IF(AL589&gt;0.3,0.3,AL589)</f>
        <v>0</v>
      </c>
      <c r="AN589" s="101">
        <f>AJ589/D589</f>
        <v>1.0005929439667951</v>
      </c>
      <c r="AO589" s="101">
        <f>C589/AJ589</f>
        <v>1.0322962962962963</v>
      </c>
      <c r="AP589" s="101">
        <f>AJ589/E589</f>
        <v>1</v>
      </c>
      <c r="AQ589" s="103">
        <v>6750</v>
      </c>
      <c r="AR589" s="103">
        <v>0</v>
      </c>
      <c r="AS589" s="101">
        <f>AR589/H589</f>
        <v>0</v>
      </c>
      <c r="AT589" s="104">
        <f>IF(AS589&gt;0.25,0.25,AS589)</f>
        <v>0</v>
      </c>
      <c r="AU589" s="101">
        <f>AQ589/D589</f>
        <v>1.0005929439667951</v>
      </c>
      <c r="AV589" s="101">
        <f>C589/AQ589</f>
        <v>1.0322962962962963</v>
      </c>
      <c r="AW589" s="101">
        <f>AQ589/E589</f>
        <v>1</v>
      </c>
      <c r="AX589" s="103">
        <v>6750</v>
      </c>
      <c r="AY589" s="6">
        <v>0</v>
      </c>
      <c r="AZ589" s="101">
        <f>AY589/H589</f>
        <v>0</v>
      </c>
      <c r="BA589" s="104">
        <f>IF(AZ589&gt;0.1,0.1,AZ589)</f>
        <v>0</v>
      </c>
      <c r="BB589" s="101">
        <f>AX589/D589</f>
        <v>1.0005929439667951</v>
      </c>
      <c r="BC589" s="101">
        <f>C589/AX589</f>
        <v>1.0322962962962963</v>
      </c>
      <c r="BD589" s="101">
        <f>AX589/E589</f>
        <v>1</v>
      </c>
    </row>
    <row r="590" spans="1:56" x14ac:dyDescent="0.2">
      <c r="A590" s="6" t="s">
        <v>1431</v>
      </c>
      <c r="B590" s="100">
        <v>618</v>
      </c>
      <c r="C590" s="13">
        <v>11154</v>
      </c>
      <c r="D590" s="13">
        <v>10640</v>
      </c>
      <c r="E590" s="13">
        <v>10850.5</v>
      </c>
      <c r="F590" s="13">
        <f>IF(C590=E590,1,0)</f>
        <v>0</v>
      </c>
      <c r="G590" s="13">
        <v>9</v>
      </c>
      <c r="H590" s="6">
        <f>VLOOKUP(B590,NEW_TRAIN_TEST!$A$2:$D$980,4,0)</f>
        <v>108</v>
      </c>
      <c r="I590" s="6" t="str">
        <f>VLOOKUP(B590,NEW_TRAIN_TEST!$A$2:$E$980,5,0)</f>
        <v>grid</v>
      </c>
      <c r="J590" s="101">
        <f>G590/H590</f>
        <v>8.3333333333333329E-2</v>
      </c>
      <c r="K590" s="101">
        <f>IF(J590&gt;0.3,0.3,J590)</f>
        <v>8.3333333333333329E-2</v>
      </c>
      <c r="L590" s="101">
        <f>E590/D590</f>
        <v>1.0197838345864663</v>
      </c>
      <c r="M590" s="101">
        <f>E590/C590</f>
        <v>0.97279003048233814</v>
      </c>
      <c r="N590" s="103">
        <v>10850.5</v>
      </c>
      <c r="O590" s="103">
        <v>2</v>
      </c>
      <c r="P590" s="104">
        <f>O590/H590</f>
        <v>1.8518518518518517E-2</v>
      </c>
      <c r="Q590" s="104">
        <f>IF(P590&gt;0.25,0.25,P590)</f>
        <v>1.8518518518518517E-2</v>
      </c>
      <c r="R590" s="101">
        <f>N590/D590</f>
        <v>1.0197838345864663</v>
      </c>
      <c r="S590" s="101">
        <f>N590/C590</f>
        <v>0.97279003048233814</v>
      </c>
      <c r="T590" s="101">
        <f>N590/E590</f>
        <v>1</v>
      </c>
      <c r="U590" s="103">
        <v>10850.5</v>
      </c>
      <c r="V590" s="103">
        <f>IF(W590&lt;O590,1,0)</f>
        <v>0</v>
      </c>
      <c r="W590" s="6">
        <v>2</v>
      </c>
      <c r="X590" s="101">
        <f>W590/H590</f>
        <v>1.8518518518518517E-2</v>
      </c>
      <c r="Y590" s="104">
        <f>IF(X590&gt;0.25,0.25,X590)</f>
        <v>1.8518518518518517E-2</v>
      </c>
      <c r="Z590" s="101">
        <f>U590/D590</f>
        <v>1.0197838345864663</v>
      </c>
      <c r="AA590" s="101">
        <f>U590/C590</f>
        <v>0.97279003048233814</v>
      </c>
      <c r="AB590" s="101">
        <f>U590/E590</f>
        <v>1</v>
      </c>
      <c r="AC590" s="103">
        <v>10850.5</v>
      </c>
      <c r="AD590" s="105">
        <v>2</v>
      </c>
      <c r="AE590" s="107">
        <f>AD590/H590</f>
        <v>1.8518518518518517E-2</v>
      </c>
      <c r="AF590" s="104">
        <f>IF(AE590&gt;0.3,0.3,AE590)</f>
        <v>1.8518518518518517E-2</v>
      </c>
      <c r="AG590" s="101">
        <f>AC590/D590</f>
        <v>1.0197838345864663</v>
      </c>
      <c r="AH590" s="101">
        <f>C590/AC590</f>
        <v>1.0279710612414175</v>
      </c>
      <c r="AI590" s="101">
        <f>AC590/E590</f>
        <v>1</v>
      </c>
      <c r="AJ590" s="103">
        <v>10850.5</v>
      </c>
      <c r="AK590" s="6">
        <v>2</v>
      </c>
      <c r="AL590" s="101">
        <f>AK590/H590</f>
        <v>1.8518518518518517E-2</v>
      </c>
      <c r="AM590" s="104">
        <f>IF(AL590&gt;0.3,0.3,AL590)</f>
        <v>1.8518518518518517E-2</v>
      </c>
      <c r="AN590" s="101">
        <f>AJ590/D590</f>
        <v>1.0197838345864663</v>
      </c>
      <c r="AO590" s="101">
        <f>C590/AJ590</f>
        <v>1.0279710612414175</v>
      </c>
      <c r="AP590" s="101">
        <f>AJ590/E590</f>
        <v>1</v>
      </c>
      <c r="AQ590" s="103">
        <v>10850.5</v>
      </c>
      <c r="AR590" s="103">
        <v>2</v>
      </c>
      <c r="AS590" s="101">
        <f>AR590/H590</f>
        <v>1.8518518518518517E-2</v>
      </c>
      <c r="AT590" s="104">
        <f>IF(AS590&gt;0.25,0.25,AS590)</f>
        <v>1.8518518518518517E-2</v>
      </c>
      <c r="AU590" s="101">
        <f>AQ590/D590</f>
        <v>1.0197838345864663</v>
      </c>
      <c r="AV590" s="101">
        <f>C590/AQ590</f>
        <v>1.0279710612414175</v>
      </c>
      <c r="AW590" s="101">
        <f>AQ590/E590</f>
        <v>1</v>
      </c>
      <c r="AX590" s="103">
        <v>10850.5</v>
      </c>
      <c r="AY590" s="6">
        <v>2</v>
      </c>
      <c r="AZ590" s="101">
        <f>AY590/H590</f>
        <v>1.8518518518518517E-2</v>
      </c>
      <c r="BA590" s="104">
        <f>IF(AZ590&gt;0.1,0.1,AZ590)</f>
        <v>1.8518518518518517E-2</v>
      </c>
      <c r="BB590" s="101">
        <f>AX590/D590</f>
        <v>1.0197838345864663</v>
      </c>
      <c r="BC590" s="101">
        <f>C590/AX590</f>
        <v>1.0279710612414175</v>
      </c>
      <c r="BD590" s="101">
        <f>AX590/E590</f>
        <v>1</v>
      </c>
    </row>
    <row r="591" spans="1:56" x14ac:dyDescent="0.2">
      <c r="A591" s="6" t="s">
        <v>1431</v>
      </c>
      <c r="B591" s="100">
        <v>619</v>
      </c>
      <c r="C591" s="13">
        <v>10887</v>
      </c>
      <c r="D591" s="13">
        <v>10241</v>
      </c>
      <c r="E591" s="13">
        <v>10644.5</v>
      </c>
      <c r="F591" s="13">
        <f>IF(C591=E591,1,0)</f>
        <v>0</v>
      </c>
      <c r="G591" s="13">
        <v>22</v>
      </c>
      <c r="H591" s="6">
        <f>VLOOKUP(B591,NEW_TRAIN_TEST!$A$2:$D$980,4,0)</f>
        <v>140</v>
      </c>
      <c r="I591" s="6" t="str">
        <f>VLOOKUP(B591,NEW_TRAIN_TEST!$A$2:$E$980,5,0)</f>
        <v>grid</v>
      </c>
      <c r="J591" s="101">
        <f>G591/H591</f>
        <v>0.15714285714285714</v>
      </c>
      <c r="K591" s="101">
        <f>IF(J591&gt;0.3,0.3,J591)</f>
        <v>0.15714285714285714</v>
      </c>
      <c r="L591" s="101">
        <f>E591/D591</f>
        <v>1.0394004491748852</v>
      </c>
      <c r="M591" s="101">
        <f>E591/C591</f>
        <v>0.97772572793239643</v>
      </c>
      <c r="N591" s="103">
        <v>10644.5</v>
      </c>
      <c r="O591" s="103">
        <v>0</v>
      </c>
      <c r="P591" s="104">
        <f>O591/H591</f>
        <v>0</v>
      </c>
      <c r="Q591" s="104">
        <f>IF(P591&gt;0.25,0.25,P591)</f>
        <v>0</v>
      </c>
      <c r="R591" s="101">
        <f>N591/D591</f>
        <v>1.0394004491748852</v>
      </c>
      <c r="S591" s="101">
        <f>N591/C591</f>
        <v>0.97772572793239643</v>
      </c>
      <c r="T591" s="101">
        <f>N591/E591</f>
        <v>1</v>
      </c>
      <c r="U591" s="103">
        <v>10644.5</v>
      </c>
      <c r="V591" s="103">
        <f>IF(W591&lt;O591,1,0)</f>
        <v>0</v>
      </c>
      <c r="W591" s="6">
        <v>0</v>
      </c>
      <c r="X591" s="101">
        <f>W591/H591</f>
        <v>0</v>
      </c>
      <c r="Y591" s="104">
        <f>IF(X591&gt;0.25,0.25,X591)</f>
        <v>0</v>
      </c>
      <c r="Z591" s="101">
        <f>U591/D591</f>
        <v>1.0394004491748852</v>
      </c>
      <c r="AA591" s="101">
        <f>U591/C591</f>
        <v>0.97772572793239643</v>
      </c>
      <c r="AB591" s="101">
        <f>U591/E591</f>
        <v>1</v>
      </c>
      <c r="AC591" s="103">
        <v>10644.5</v>
      </c>
      <c r="AD591" s="105">
        <v>0</v>
      </c>
      <c r="AE591" s="107">
        <f>AD591/H591</f>
        <v>0</v>
      </c>
      <c r="AF591" s="104">
        <f>IF(AE591&gt;0.3,0.3,AE591)</f>
        <v>0</v>
      </c>
      <c r="AG591" s="101">
        <f>AC591/D591</f>
        <v>1.0394004491748852</v>
      </c>
      <c r="AH591" s="101">
        <f>C591/AC591</f>
        <v>1.0227817182582555</v>
      </c>
      <c r="AI591" s="101">
        <f>AC591/E591</f>
        <v>1</v>
      </c>
      <c r="AJ591" s="103">
        <v>10644.5</v>
      </c>
      <c r="AK591" s="6">
        <v>0</v>
      </c>
      <c r="AL591" s="101">
        <f>AK591/H591</f>
        <v>0</v>
      </c>
      <c r="AM591" s="104">
        <f>IF(AL591&gt;0.3,0.3,AL591)</f>
        <v>0</v>
      </c>
      <c r="AN591" s="101">
        <f>AJ591/D591</f>
        <v>1.0394004491748852</v>
      </c>
      <c r="AO591" s="101">
        <f>C591/AJ591</f>
        <v>1.0227817182582555</v>
      </c>
      <c r="AP591" s="101">
        <f>AJ591/E591</f>
        <v>1</v>
      </c>
      <c r="AQ591" s="103">
        <v>10644.5</v>
      </c>
      <c r="AR591" s="103">
        <v>0</v>
      </c>
      <c r="AS591" s="101">
        <f>AR591/H591</f>
        <v>0</v>
      </c>
      <c r="AT591" s="104">
        <f>IF(AS591&gt;0.25,0.25,AS591)</f>
        <v>0</v>
      </c>
      <c r="AU591" s="101">
        <f>AQ591/D591</f>
        <v>1.0394004491748852</v>
      </c>
      <c r="AV591" s="101">
        <f>C591/AQ591</f>
        <v>1.0227817182582555</v>
      </c>
      <c r="AW591" s="101">
        <f>AQ591/E591</f>
        <v>1</v>
      </c>
      <c r="AX591" s="103">
        <v>10644.5</v>
      </c>
      <c r="AY591" s="6">
        <v>0</v>
      </c>
      <c r="AZ591" s="101">
        <f>AY591/H591</f>
        <v>0</v>
      </c>
      <c r="BA591" s="104">
        <f>IF(AZ591&gt;0.1,0.1,AZ591)</f>
        <v>0</v>
      </c>
      <c r="BB591" s="101">
        <f>AX591/D591</f>
        <v>1.0394004491748852</v>
      </c>
      <c r="BC591" s="101">
        <f>C591/AX591</f>
        <v>1.0227817182582555</v>
      </c>
      <c r="BD591" s="101">
        <f>AX591/E591</f>
        <v>1</v>
      </c>
    </row>
    <row r="592" spans="1:56" x14ac:dyDescent="0.2">
      <c r="A592" s="6" t="s">
        <v>1431</v>
      </c>
      <c r="B592" s="100">
        <v>620</v>
      </c>
      <c r="C592" s="13">
        <v>7055</v>
      </c>
      <c r="D592" s="13">
        <v>6871.5</v>
      </c>
      <c r="E592" s="13">
        <v>6943.5</v>
      </c>
      <c r="F592" s="13">
        <f>IF(C592=E592,1,0)</f>
        <v>0</v>
      </c>
      <c r="G592" s="13">
        <v>4</v>
      </c>
      <c r="H592" s="6">
        <f>VLOOKUP(B592,NEW_TRAIN_TEST!$A$2:$D$980,4,0)</f>
        <v>42</v>
      </c>
      <c r="I592" s="6" t="str">
        <f>VLOOKUP(B592,NEW_TRAIN_TEST!$A$2:$E$980,5,0)</f>
        <v>grid</v>
      </c>
      <c r="J592" s="101">
        <f>G592/H592</f>
        <v>9.5238095238095233E-2</v>
      </c>
      <c r="K592" s="101">
        <f>IF(J592&gt;0.3,0.3,J592)</f>
        <v>9.5238095238095233E-2</v>
      </c>
      <c r="L592" s="101">
        <f>E592/D592</f>
        <v>1.0104780615586118</v>
      </c>
      <c r="M592" s="101">
        <f>E592/C592</f>
        <v>0.98419560595322464</v>
      </c>
      <c r="N592" s="103">
        <v>6943.5</v>
      </c>
      <c r="O592" s="103">
        <v>1</v>
      </c>
      <c r="P592" s="104">
        <f>O592/H592</f>
        <v>2.3809523809523808E-2</v>
      </c>
      <c r="Q592" s="104">
        <f>IF(P592&gt;0.25,0.25,P592)</f>
        <v>2.3809523809523808E-2</v>
      </c>
      <c r="R592" s="101">
        <f>N592/D592</f>
        <v>1.0104780615586118</v>
      </c>
      <c r="S592" s="101">
        <f>N592/C592</f>
        <v>0.98419560595322464</v>
      </c>
      <c r="T592" s="101">
        <f>N592/E592</f>
        <v>1</v>
      </c>
      <c r="U592" s="103">
        <v>6943.5</v>
      </c>
      <c r="V592" s="103">
        <f>IF(W592&lt;O592,1,0)</f>
        <v>0</v>
      </c>
      <c r="W592" s="6">
        <v>2</v>
      </c>
      <c r="X592" s="101">
        <f>W592/H592</f>
        <v>4.7619047619047616E-2</v>
      </c>
      <c r="Y592" s="104">
        <f>IF(X592&gt;0.25,0.25,X592)</f>
        <v>4.7619047619047616E-2</v>
      </c>
      <c r="Z592" s="101">
        <f>U592/D592</f>
        <v>1.0104780615586118</v>
      </c>
      <c r="AA592" s="101">
        <f>U592/C592</f>
        <v>0.98419560595322464</v>
      </c>
      <c r="AB592" s="101">
        <f>U592/E592</f>
        <v>1</v>
      </c>
      <c r="AC592" s="103">
        <v>6943.5</v>
      </c>
      <c r="AD592" s="105">
        <v>2</v>
      </c>
      <c r="AE592" s="107">
        <f>AD592/H592</f>
        <v>4.7619047619047616E-2</v>
      </c>
      <c r="AF592" s="104">
        <f>IF(AE592&gt;0.3,0.3,AE592)</f>
        <v>4.7619047619047616E-2</v>
      </c>
      <c r="AG592" s="101">
        <f>AC592/D592</f>
        <v>1.0104780615586118</v>
      </c>
      <c r="AH592" s="101">
        <f>C592/AC592</f>
        <v>1.0160581839130123</v>
      </c>
      <c r="AI592" s="101">
        <f>AC592/E592</f>
        <v>1</v>
      </c>
      <c r="AJ592" s="103">
        <v>6943.5</v>
      </c>
      <c r="AK592" s="6">
        <v>2</v>
      </c>
      <c r="AL592" s="101">
        <f>AK592/H592</f>
        <v>4.7619047619047616E-2</v>
      </c>
      <c r="AM592" s="104">
        <f>IF(AL592&gt;0.3,0.3,AL592)</f>
        <v>4.7619047619047616E-2</v>
      </c>
      <c r="AN592" s="101">
        <f>AJ592/D592</f>
        <v>1.0104780615586118</v>
      </c>
      <c r="AO592" s="101">
        <f>C592/AJ592</f>
        <v>1.0160581839130123</v>
      </c>
      <c r="AP592" s="101">
        <f>AJ592/E592</f>
        <v>1</v>
      </c>
      <c r="AQ592" s="103">
        <v>6943.5</v>
      </c>
      <c r="AR592" s="103">
        <v>2</v>
      </c>
      <c r="AS592" s="101">
        <f>AR592/H592</f>
        <v>4.7619047619047616E-2</v>
      </c>
      <c r="AT592" s="104">
        <f>IF(AS592&gt;0.25,0.25,AS592)</f>
        <v>4.7619047619047616E-2</v>
      </c>
      <c r="AU592" s="101">
        <f>AQ592/D592</f>
        <v>1.0104780615586118</v>
      </c>
      <c r="AV592" s="101">
        <f>C592/AQ592</f>
        <v>1.0160581839130123</v>
      </c>
      <c r="AW592" s="101">
        <f>AQ592/E592</f>
        <v>1</v>
      </c>
      <c r="AX592" s="103">
        <v>6943.5</v>
      </c>
      <c r="AY592" s="6">
        <v>0</v>
      </c>
      <c r="AZ592" s="101">
        <f>AY592/H592</f>
        <v>0</v>
      </c>
      <c r="BA592" s="104">
        <f>IF(AZ592&gt;0.1,0.1,AZ592)</f>
        <v>0</v>
      </c>
      <c r="BB592" s="101">
        <f>AX592/D592</f>
        <v>1.0104780615586118</v>
      </c>
      <c r="BC592" s="101">
        <f>C592/AX592</f>
        <v>1.0160581839130123</v>
      </c>
      <c r="BD592" s="101">
        <f>AX592/E592</f>
        <v>1</v>
      </c>
    </row>
    <row r="593" spans="1:56" x14ac:dyDescent="0.2">
      <c r="A593" s="6" t="s">
        <v>1431</v>
      </c>
      <c r="B593" s="100">
        <v>621</v>
      </c>
      <c r="C593" s="13">
        <v>5502</v>
      </c>
      <c r="D593" s="13">
        <v>5502</v>
      </c>
      <c r="E593" s="13">
        <v>5502</v>
      </c>
      <c r="F593" s="13">
        <f>IF(C593=E593,1,0)</f>
        <v>1</v>
      </c>
      <c r="G593" s="13">
        <v>0</v>
      </c>
      <c r="H593" s="6">
        <f>VLOOKUP(B593,NEW_TRAIN_TEST!$A$2:$D$980,4,0)</f>
        <v>16</v>
      </c>
      <c r="I593" s="6" t="str">
        <f>VLOOKUP(B593,NEW_TRAIN_TEST!$A$2:$E$980,5,0)</f>
        <v>grid</v>
      </c>
      <c r="J593" s="101">
        <f>G593/H593</f>
        <v>0</v>
      </c>
      <c r="K593" s="101">
        <f>IF(J593&gt;0.3,0.3,J593)</f>
        <v>0</v>
      </c>
      <c r="L593" s="101">
        <f>E593/D593</f>
        <v>1</v>
      </c>
      <c r="M593" s="101">
        <f>E593/C593</f>
        <v>1</v>
      </c>
      <c r="N593" s="103">
        <v>5502</v>
      </c>
      <c r="O593" s="103">
        <v>0</v>
      </c>
      <c r="P593" s="104">
        <f>O593/H593</f>
        <v>0</v>
      </c>
      <c r="Q593" s="104">
        <f>IF(P593&gt;0.25,0.25,P593)</f>
        <v>0</v>
      </c>
      <c r="R593" s="101">
        <f>N593/D593</f>
        <v>1</v>
      </c>
      <c r="S593" s="101">
        <f>N593/C593</f>
        <v>1</v>
      </c>
      <c r="T593" s="101">
        <f>N593/E593</f>
        <v>1</v>
      </c>
      <c r="U593" s="103">
        <v>5502</v>
      </c>
      <c r="V593" s="103">
        <f>IF(W593&lt;O593,1,0)</f>
        <v>0</v>
      </c>
      <c r="W593" s="6">
        <v>0</v>
      </c>
      <c r="X593" s="101">
        <f>W593/H593</f>
        <v>0</v>
      </c>
      <c r="Y593" s="104">
        <f>IF(X593&gt;0.25,0.25,X593)</f>
        <v>0</v>
      </c>
      <c r="Z593" s="101">
        <f>U593/D593</f>
        <v>1</v>
      </c>
      <c r="AA593" s="101">
        <f>U593/C593</f>
        <v>1</v>
      </c>
      <c r="AB593" s="101">
        <f>U593/E593</f>
        <v>1</v>
      </c>
      <c r="AC593" s="103">
        <v>5502</v>
      </c>
      <c r="AD593" s="105">
        <v>0</v>
      </c>
      <c r="AE593" s="107">
        <f>AD593/H593</f>
        <v>0</v>
      </c>
      <c r="AF593" s="104">
        <f>IF(AE593&gt;0.3,0.3,AE593)</f>
        <v>0</v>
      </c>
      <c r="AG593" s="101">
        <f>AC593/D593</f>
        <v>1</v>
      </c>
      <c r="AH593" s="101">
        <f>C593/AC593</f>
        <v>1</v>
      </c>
      <c r="AI593" s="101">
        <f>AC593/E593</f>
        <v>1</v>
      </c>
      <c r="AJ593" s="103">
        <v>5502</v>
      </c>
      <c r="AK593" s="6">
        <v>0</v>
      </c>
      <c r="AL593" s="101">
        <f>AK593/H593</f>
        <v>0</v>
      </c>
      <c r="AM593" s="104">
        <f>IF(AL593&gt;0.3,0.3,AL593)</f>
        <v>0</v>
      </c>
      <c r="AN593" s="101">
        <f>AJ593/D593</f>
        <v>1</v>
      </c>
      <c r="AO593" s="101">
        <f>C593/AJ593</f>
        <v>1</v>
      </c>
      <c r="AP593" s="101">
        <f>AJ593/E593</f>
        <v>1</v>
      </c>
      <c r="AQ593" s="103">
        <v>5502</v>
      </c>
      <c r="AR593" s="103">
        <v>0</v>
      </c>
      <c r="AS593" s="101">
        <f>AR593/H593</f>
        <v>0</v>
      </c>
      <c r="AT593" s="104">
        <f>IF(AS593&gt;0.25,0.25,AS593)</f>
        <v>0</v>
      </c>
      <c r="AU593" s="101">
        <f>AQ593/D593</f>
        <v>1</v>
      </c>
      <c r="AV593" s="101">
        <f>C593/AQ593</f>
        <v>1</v>
      </c>
      <c r="AW593" s="101">
        <f>AQ593/E593</f>
        <v>1</v>
      </c>
      <c r="AX593" s="103">
        <v>5502</v>
      </c>
      <c r="AY593" s="6">
        <v>0</v>
      </c>
      <c r="AZ593" s="101">
        <f>AY593/H593</f>
        <v>0</v>
      </c>
      <c r="BA593" s="104">
        <f>IF(AZ593&gt;0.1,0.1,AZ593)</f>
        <v>0</v>
      </c>
      <c r="BB593" s="101">
        <f>AX593/D593</f>
        <v>1</v>
      </c>
      <c r="BC593" s="101">
        <f>C593/AX593</f>
        <v>1</v>
      </c>
      <c r="BD593" s="101">
        <f>AX593/E593</f>
        <v>1</v>
      </c>
    </row>
    <row r="594" spans="1:56" x14ac:dyDescent="0.2">
      <c r="A594" s="6" t="s">
        <v>1431</v>
      </c>
      <c r="B594" s="100">
        <v>622</v>
      </c>
      <c r="C594" s="13">
        <v>14369</v>
      </c>
      <c r="D594" s="13">
        <v>13889</v>
      </c>
      <c r="E594" s="13">
        <v>14046.5</v>
      </c>
      <c r="F594" s="13">
        <f>IF(C594=E594,1,0)</f>
        <v>0</v>
      </c>
      <c r="G594" s="13">
        <v>11</v>
      </c>
      <c r="H594" s="6">
        <f>VLOOKUP(B594,NEW_TRAIN_TEST!$A$2:$D$980,4,0)</f>
        <v>160</v>
      </c>
      <c r="I594" s="6" t="str">
        <f>VLOOKUP(B594,NEW_TRAIN_TEST!$A$2:$E$980,5,0)</f>
        <v>grid</v>
      </c>
      <c r="J594" s="101">
        <f>G594/H594</f>
        <v>6.8750000000000006E-2</v>
      </c>
      <c r="K594" s="101">
        <f>IF(J594&gt;0.3,0.3,J594)</f>
        <v>6.8750000000000006E-2</v>
      </c>
      <c r="L594" s="101">
        <f>E594/D594</f>
        <v>1.0113399092807258</v>
      </c>
      <c r="M594" s="101">
        <f>E594/C594</f>
        <v>0.97755584939800966</v>
      </c>
      <c r="N594" s="103">
        <v>14046.5</v>
      </c>
      <c r="O594" s="103">
        <v>1</v>
      </c>
      <c r="P594" s="104">
        <f>O594/H594</f>
        <v>6.2500000000000003E-3</v>
      </c>
      <c r="Q594" s="104">
        <f>IF(P594&gt;0.25,0.25,P594)</f>
        <v>6.2500000000000003E-3</v>
      </c>
      <c r="R594" s="101">
        <f>N594/D594</f>
        <v>1.0113399092807258</v>
      </c>
      <c r="S594" s="101">
        <f>N594/C594</f>
        <v>0.97755584939800966</v>
      </c>
      <c r="T594" s="101">
        <f>N594/E594</f>
        <v>1</v>
      </c>
      <c r="U594" s="103">
        <v>14046.5</v>
      </c>
      <c r="V594" s="103">
        <f>IF(W594&lt;O594,1,0)</f>
        <v>0</v>
      </c>
      <c r="W594" s="6">
        <v>1</v>
      </c>
      <c r="X594" s="101">
        <f>W594/H594</f>
        <v>6.2500000000000003E-3</v>
      </c>
      <c r="Y594" s="104">
        <f>IF(X594&gt;0.25,0.25,X594)</f>
        <v>6.2500000000000003E-3</v>
      </c>
      <c r="Z594" s="101">
        <f>U594/D594</f>
        <v>1.0113399092807258</v>
      </c>
      <c r="AA594" s="101">
        <f>U594/C594</f>
        <v>0.97755584939800966</v>
      </c>
      <c r="AB594" s="101">
        <f>U594/E594</f>
        <v>1</v>
      </c>
      <c r="AC594" s="103">
        <v>14046.5</v>
      </c>
      <c r="AD594" s="105">
        <v>1</v>
      </c>
      <c r="AE594" s="107">
        <f>AD594/H594</f>
        <v>6.2500000000000003E-3</v>
      </c>
      <c r="AF594" s="104">
        <f>IF(AE594&gt;0.3,0.3,AE594)</f>
        <v>6.2500000000000003E-3</v>
      </c>
      <c r="AG594" s="101">
        <f>AC594/D594</f>
        <v>1.0113399092807258</v>
      </c>
      <c r="AH594" s="101">
        <f>C594/AC594</f>
        <v>1.022959456092265</v>
      </c>
      <c r="AI594" s="101">
        <f>AC594/E594</f>
        <v>1</v>
      </c>
      <c r="AJ594" s="103">
        <v>14046.5</v>
      </c>
      <c r="AK594" s="6">
        <v>1</v>
      </c>
      <c r="AL594" s="101">
        <f>AK594/H594</f>
        <v>6.2500000000000003E-3</v>
      </c>
      <c r="AM594" s="104">
        <f>IF(AL594&gt;0.3,0.3,AL594)</f>
        <v>6.2500000000000003E-3</v>
      </c>
      <c r="AN594" s="101">
        <f>AJ594/D594</f>
        <v>1.0113399092807258</v>
      </c>
      <c r="AO594" s="101">
        <f>C594/AJ594</f>
        <v>1.022959456092265</v>
      </c>
      <c r="AP594" s="101">
        <f>AJ594/E594</f>
        <v>1</v>
      </c>
      <c r="AQ594" s="103">
        <v>14046.5</v>
      </c>
      <c r="AR594" s="103">
        <v>2</v>
      </c>
      <c r="AS594" s="101">
        <f>AR594/H594</f>
        <v>1.2500000000000001E-2</v>
      </c>
      <c r="AT594" s="104">
        <f>IF(AS594&gt;0.25,0.25,AS594)</f>
        <v>1.2500000000000001E-2</v>
      </c>
      <c r="AU594" s="101">
        <f>AQ594/D594</f>
        <v>1.0113399092807258</v>
      </c>
      <c r="AV594" s="101">
        <f>C594/AQ594</f>
        <v>1.022959456092265</v>
      </c>
      <c r="AW594" s="101">
        <f>AQ594/E594</f>
        <v>1</v>
      </c>
      <c r="AX594" s="103">
        <v>14046.5</v>
      </c>
      <c r="AY594" s="6">
        <v>0</v>
      </c>
      <c r="AZ594" s="101">
        <f>AY594/H594</f>
        <v>0</v>
      </c>
      <c r="BA594" s="104">
        <f>IF(AZ594&gt;0.1,0.1,AZ594)</f>
        <v>0</v>
      </c>
      <c r="BB594" s="101">
        <f>AX594/D594</f>
        <v>1.0113399092807258</v>
      </c>
      <c r="BC594" s="101">
        <f>C594/AX594</f>
        <v>1.022959456092265</v>
      </c>
      <c r="BD594" s="101">
        <f>AX594/E594</f>
        <v>1</v>
      </c>
    </row>
    <row r="595" spans="1:56" x14ac:dyDescent="0.2">
      <c r="A595" s="6" t="s">
        <v>1431</v>
      </c>
      <c r="B595" s="100">
        <v>624</v>
      </c>
      <c r="C595" s="13">
        <v>13912</v>
      </c>
      <c r="D595" s="13">
        <v>13271.5</v>
      </c>
      <c r="E595" s="13">
        <v>13646</v>
      </c>
      <c r="F595" s="13">
        <f>IF(C595=E595,1,0)</f>
        <v>0</v>
      </c>
      <c r="G595" s="13">
        <v>23</v>
      </c>
      <c r="H595" s="6">
        <f>VLOOKUP(B595,NEW_TRAIN_TEST!$A$2:$D$980,4,0)</f>
        <v>192</v>
      </c>
      <c r="I595" s="6" t="str">
        <f>VLOOKUP(B595,NEW_TRAIN_TEST!$A$2:$E$980,5,0)</f>
        <v>grid</v>
      </c>
      <c r="J595" s="101">
        <f>G595/H595</f>
        <v>0.11979166666666667</v>
      </c>
      <c r="K595" s="101">
        <f>IF(J595&gt;0.3,0.3,J595)</f>
        <v>0.11979166666666667</v>
      </c>
      <c r="L595" s="101">
        <f>E595/D595</f>
        <v>1.0282183626568211</v>
      </c>
      <c r="M595" s="101">
        <f>E595/C595</f>
        <v>0.980879815986199</v>
      </c>
      <c r="N595" s="103">
        <v>13646</v>
      </c>
      <c r="O595" s="103">
        <v>2</v>
      </c>
      <c r="P595" s="104">
        <f>O595/H595</f>
        <v>1.0416666666666666E-2</v>
      </c>
      <c r="Q595" s="104">
        <f>IF(P595&gt;0.25,0.25,P595)</f>
        <v>1.0416666666666666E-2</v>
      </c>
      <c r="R595" s="101">
        <f>N595/D595</f>
        <v>1.0282183626568211</v>
      </c>
      <c r="S595" s="101">
        <f>N595/C595</f>
        <v>0.980879815986199</v>
      </c>
      <c r="T595" s="101">
        <f>N595/E595</f>
        <v>1</v>
      </c>
      <c r="U595" s="103">
        <v>13646</v>
      </c>
      <c r="V595" s="103">
        <f>IF(W595&lt;O595,1,0)</f>
        <v>0</v>
      </c>
      <c r="W595" s="6">
        <v>3</v>
      </c>
      <c r="X595" s="101">
        <f>W595/H595</f>
        <v>1.5625E-2</v>
      </c>
      <c r="Y595" s="104">
        <f>IF(X595&gt;0.25,0.25,X595)</f>
        <v>1.5625E-2</v>
      </c>
      <c r="Z595" s="101">
        <f>U595/D595</f>
        <v>1.0282183626568211</v>
      </c>
      <c r="AA595" s="101">
        <f>U595/C595</f>
        <v>0.980879815986199</v>
      </c>
      <c r="AB595" s="101">
        <f>U595/E595</f>
        <v>1</v>
      </c>
      <c r="AC595" s="103">
        <v>13646</v>
      </c>
      <c r="AD595" s="105">
        <v>3</v>
      </c>
      <c r="AE595" s="107">
        <f>AD595/H595</f>
        <v>1.5625E-2</v>
      </c>
      <c r="AF595" s="104">
        <f>IF(AE595&gt;0.3,0.3,AE595)</f>
        <v>1.5625E-2</v>
      </c>
      <c r="AG595" s="101">
        <f>AC595/D595</f>
        <v>1.0282183626568211</v>
      </c>
      <c r="AH595" s="101">
        <f>C595/AC595</f>
        <v>1.0194928916898724</v>
      </c>
      <c r="AI595" s="101">
        <f>AC595/E595</f>
        <v>1</v>
      </c>
      <c r="AJ595" s="103">
        <v>13646</v>
      </c>
      <c r="AK595" s="6">
        <v>3</v>
      </c>
      <c r="AL595" s="101">
        <f>AK595/H595</f>
        <v>1.5625E-2</v>
      </c>
      <c r="AM595" s="104">
        <f>IF(AL595&gt;0.3,0.3,AL595)</f>
        <v>1.5625E-2</v>
      </c>
      <c r="AN595" s="101">
        <f>AJ595/D595</f>
        <v>1.0282183626568211</v>
      </c>
      <c r="AO595" s="101">
        <f>C595/AJ595</f>
        <v>1.0194928916898724</v>
      </c>
      <c r="AP595" s="101">
        <f>AJ595/E595</f>
        <v>1</v>
      </c>
      <c r="AQ595" s="103">
        <v>13646</v>
      </c>
      <c r="AR595" s="103">
        <v>2</v>
      </c>
      <c r="AS595" s="101">
        <f>AR595/H595</f>
        <v>1.0416666666666666E-2</v>
      </c>
      <c r="AT595" s="104">
        <f>IF(AS595&gt;0.25,0.25,AS595)</f>
        <v>1.0416666666666666E-2</v>
      </c>
      <c r="AU595" s="101">
        <f>AQ595/D595</f>
        <v>1.0282183626568211</v>
      </c>
      <c r="AV595" s="101">
        <f>C595/AQ595</f>
        <v>1.0194928916898724</v>
      </c>
      <c r="AW595" s="101">
        <f>AQ595/E595</f>
        <v>1</v>
      </c>
      <c r="AX595" s="103">
        <v>13646</v>
      </c>
      <c r="AY595" s="6">
        <v>0</v>
      </c>
      <c r="AZ595" s="101">
        <f>AY595/H595</f>
        <v>0</v>
      </c>
      <c r="BA595" s="104">
        <f>IF(AZ595&gt;0.1,0.1,AZ595)</f>
        <v>0</v>
      </c>
      <c r="BB595" s="101">
        <f>AX595/D595</f>
        <v>1.0282183626568211</v>
      </c>
      <c r="BC595" s="101">
        <f>C595/AX595</f>
        <v>1.0194928916898724</v>
      </c>
      <c r="BD595" s="101">
        <f>AX595/E595</f>
        <v>1</v>
      </c>
    </row>
    <row r="596" spans="1:56" x14ac:dyDescent="0.2">
      <c r="A596" s="6" t="s">
        <v>1431</v>
      </c>
      <c r="B596" s="100">
        <v>625</v>
      </c>
      <c r="C596" s="13">
        <v>7909</v>
      </c>
      <c r="D596" s="13">
        <v>7546.5</v>
      </c>
      <c r="E596" s="13">
        <v>7705.75</v>
      </c>
      <c r="F596" s="13">
        <f>IF(C596=E596,1,0)</f>
        <v>0</v>
      </c>
      <c r="G596" s="13">
        <v>5</v>
      </c>
      <c r="H596" s="6">
        <f>VLOOKUP(B596,NEW_TRAIN_TEST!$A$2:$D$980,4,0)</f>
        <v>40</v>
      </c>
      <c r="I596" s="6" t="str">
        <f>VLOOKUP(B596,NEW_TRAIN_TEST!$A$2:$E$980,5,0)</f>
        <v>grid</v>
      </c>
      <c r="J596" s="101">
        <f>G596/H596</f>
        <v>0.125</v>
      </c>
      <c r="K596" s="101">
        <f>IF(J596&gt;0.3,0.3,J596)</f>
        <v>0.125</v>
      </c>
      <c r="L596" s="101">
        <f>E596/D596</f>
        <v>1.0211024978466838</v>
      </c>
      <c r="M596" s="101">
        <f>E596/C596</f>
        <v>0.97430142875205461</v>
      </c>
      <c r="N596" s="103">
        <v>7705.75</v>
      </c>
      <c r="O596" s="103">
        <v>1</v>
      </c>
      <c r="P596" s="104">
        <f>O596/H596</f>
        <v>2.5000000000000001E-2</v>
      </c>
      <c r="Q596" s="104">
        <f>IF(P596&gt;0.25,0.25,P596)</f>
        <v>2.5000000000000001E-2</v>
      </c>
      <c r="R596" s="101">
        <f>N596/D596</f>
        <v>1.0211024978466838</v>
      </c>
      <c r="S596" s="101">
        <f>N596/C596</f>
        <v>0.97430142875205461</v>
      </c>
      <c r="T596" s="101">
        <f>N596/E596</f>
        <v>1</v>
      </c>
      <c r="U596" s="103">
        <v>7705.75</v>
      </c>
      <c r="V596" s="103">
        <f>IF(W596&lt;O596,1,0)</f>
        <v>0</v>
      </c>
      <c r="W596" s="6">
        <v>1</v>
      </c>
      <c r="X596" s="101">
        <f>W596/H596</f>
        <v>2.5000000000000001E-2</v>
      </c>
      <c r="Y596" s="104">
        <f>IF(X596&gt;0.25,0.25,X596)</f>
        <v>2.5000000000000001E-2</v>
      </c>
      <c r="Z596" s="101">
        <f>U596/D596</f>
        <v>1.0211024978466838</v>
      </c>
      <c r="AA596" s="101">
        <f>U596/C596</f>
        <v>0.97430142875205461</v>
      </c>
      <c r="AB596" s="101">
        <f>U596/E596</f>
        <v>1</v>
      </c>
      <c r="AC596" s="103">
        <v>7705.75</v>
      </c>
      <c r="AD596" s="105">
        <v>1</v>
      </c>
      <c r="AE596" s="107">
        <f>AD596/H596</f>
        <v>2.5000000000000001E-2</v>
      </c>
      <c r="AF596" s="104">
        <f>IF(AE596&gt;0.3,0.3,AE596)</f>
        <v>2.5000000000000001E-2</v>
      </c>
      <c r="AG596" s="101">
        <f>AC596/D596</f>
        <v>1.0211024978466838</v>
      </c>
      <c r="AH596" s="101">
        <f>C596/AC596</f>
        <v>1.0263764072283685</v>
      </c>
      <c r="AI596" s="101">
        <f>AC596/E596</f>
        <v>1</v>
      </c>
      <c r="AJ596" s="103">
        <v>7705.75</v>
      </c>
      <c r="AK596" s="6">
        <v>1</v>
      </c>
      <c r="AL596" s="101">
        <f>AK596/H596</f>
        <v>2.5000000000000001E-2</v>
      </c>
      <c r="AM596" s="104">
        <f>IF(AL596&gt;0.3,0.3,AL596)</f>
        <v>2.5000000000000001E-2</v>
      </c>
      <c r="AN596" s="101">
        <f>AJ596/D596</f>
        <v>1.0211024978466838</v>
      </c>
      <c r="AO596" s="101">
        <f>C596/AJ596</f>
        <v>1.0263764072283685</v>
      </c>
      <c r="AP596" s="101">
        <f>AJ596/E596</f>
        <v>1</v>
      </c>
      <c r="AQ596" s="103">
        <v>7705.75</v>
      </c>
      <c r="AR596" s="103">
        <v>2</v>
      </c>
      <c r="AS596" s="101">
        <f>AR596/H596</f>
        <v>0.05</v>
      </c>
      <c r="AT596" s="104">
        <f>IF(AS596&gt;0.25,0.25,AS596)</f>
        <v>0.05</v>
      </c>
      <c r="AU596" s="101">
        <f>AQ596/D596</f>
        <v>1.0211024978466838</v>
      </c>
      <c r="AV596" s="101">
        <f>C596/AQ596</f>
        <v>1.0263764072283685</v>
      </c>
      <c r="AW596" s="101">
        <f>AQ596/E596</f>
        <v>1</v>
      </c>
      <c r="AX596" s="103">
        <v>7705.75</v>
      </c>
      <c r="AY596" s="6">
        <v>1</v>
      </c>
      <c r="AZ596" s="101">
        <f>AY596/H596</f>
        <v>2.5000000000000001E-2</v>
      </c>
      <c r="BA596" s="104">
        <f>IF(AZ596&gt;0.1,0.1,AZ596)</f>
        <v>2.5000000000000001E-2</v>
      </c>
      <c r="BB596" s="101">
        <f>AX596/D596</f>
        <v>1.0211024978466838</v>
      </c>
      <c r="BC596" s="101">
        <f>C596/AX596</f>
        <v>1.0263764072283685</v>
      </c>
      <c r="BD596" s="101">
        <f>AX596/E596</f>
        <v>1</v>
      </c>
    </row>
    <row r="597" spans="1:56" x14ac:dyDescent="0.2">
      <c r="A597" s="6" t="s">
        <v>1431</v>
      </c>
      <c r="B597" s="100">
        <v>626</v>
      </c>
      <c r="C597" s="13">
        <v>9565</v>
      </c>
      <c r="D597" s="13">
        <v>9414</v>
      </c>
      <c r="E597" s="13">
        <v>9482</v>
      </c>
      <c r="F597" s="13">
        <f>IF(C597=E597,1,0)</f>
        <v>0</v>
      </c>
      <c r="G597" s="13">
        <v>6</v>
      </c>
      <c r="H597" s="6">
        <f>VLOOKUP(B597,NEW_TRAIN_TEST!$A$2:$D$980,4,0)</f>
        <v>96</v>
      </c>
      <c r="I597" s="6" t="str">
        <f>VLOOKUP(B597,NEW_TRAIN_TEST!$A$2:$E$980,5,0)</f>
        <v>grid</v>
      </c>
      <c r="J597" s="101">
        <f>G597/H597</f>
        <v>6.25E-2</v>
      </c>
      <c r="K597" s="101">
        <f>IF(J597&gt;0.3,0.3,J597)</f>
        <v>6.25E-2</v>
      </c>
      <c r="L597" s="101">
        <f>E597/D597</f>
        <v>1.0072232844699385</v>
      </c>
      <c r="M597" s="101">
        <f>E597/C597</f>
        <v>0.99132253005750126</v>
      </c>
      <c r="N597" s="103">
        <v>9482</v>
      </c>
      <c r="O597" s="103">
        <v>4</v>
      </c>
      <c r="P597" s="104">
        <f>O597/H597</f>
        <v>4.1666666666666664E-2</v>
      </c>
      <c r="Q597" s="104">
        <f>IF(P597&gt;0.25,0.25,P597)</f>
        <v>4.1666666666666664E-2</v>
      </c>
      <c r="R597" s="101">
        <f>N597/D597</f>
        <v>1.0072232844699385</v>
      </c>
      <c r="S597" s="101">
        <f>N597/C597</f>
        <v>0.99132253005750126</v>
      </c>
      <c r="T597" s="101">
        <f>N597/E597</f>
        <v>1</v>
      </c>
      <c r="U597" s="103">
        <v>9482</v>
      </c>
      <c r="V597" s="103">
        <f>IF(W597&lt;O597,1,0)</f>
        <v>0</v>
      </c>
      <c r="W597" s="6">
        <v>4</v>
      </c>
      <c r="X597" s="101">
        <f>W597/H597</f>
        <v>4.1666666666666664E-2</v>
      </c>
      <c r="Y597" s="104">
        <f>IF(X597&gt;0.25,0.25,X597)</f>
        <v>4.1666666666666664E-2</v>
      </c>
      <c r="Z597" s="101">
        <f>U597/D597</f>
        <v>1.0072232844699385</v>
      </c>
      <c r="AA597" s="101">
        <f>U597/C597</f>
        <v>0.99132253005750126</v>
      </c>
      <c r="AB597" s="101">
        <f>U597/E597</f>
        <v>1</v>
      </c>
      <c r="AC597" s="103">
        <v>9482</v>
      </c>
      <c r="AD597" s="105">
        <v>5</v>
      </c>
      <c r="AE597" s="107">
        <f>AD597/H597</f>
        <v>5.2083333333333336E-2</v>
      </c>
      <c r="AF597" s="104">
        <f>IF(AE597&gt;0.3,0.3,AE597)</f>
        <v>5.2083333333333336E-2</v>
      </c>
      <c r="AG597" s="101">
        <f>AC597/D597</f>
        <v>1.0072232844699385</v>
      </c>
      <c r="AH597" s="101">
        <f>C597/AC597</f>
        <v>1.008753427546931</v>
      </c>
      <c r="AI597" s="101">
        <f>AC597/E597</f>
        <v>1</v>
      </c>
      <c r="AJ597" s="103">
        <v>9482</v>
      </c>
      <c r="AK597" s="6">
        <v>5</v>
      </c>
      <c r="AL597" s="101">
        <f>AK597/H597</f>
        <v>5.2083333333333336E-2</v>
      </c>
      <c r="AM597" s="104">
        <f>IF(AL597&gt;0.3,0.3,AL597)</f>
        <v>5.2083333333333336E-2</v>
      </c>
      <c r="AN597" s="101">
        <f>AJ597/D597</f>
        <v>1.0072232844699385</v>
      </c>
      <c r="AO597" s="101">
        <f>C597/AJ597</f>
        <v>1.008753427546931</v>
      </c>
      <c r="AP597" s="101">
        <f>AJ597/E597</f>
        <v>1</v>
      </c>
      <c r="AQ597" s="103">
        <v>9482</v>
      </c>
      <c r="AR597" s="103">
        <v>2</v>
      </c>
      <c r="AS597" s="101">
        <f>AR597/H597</f>
        <v>2.0833333333333332E-2</v>
      </c>
      <c r="AT597" s="104">
        <f>IF(AS597&gt;0.25,0.25,AS597)</f>
        <v>2.0833333333333332E-2</v>
      </c>
      <c r="AU597" s="101">
        <f>AQ597/D597</f>
        <v>1.0072232844699385</v>
      </c>
      <c r="AV597" s="101">
        <f>C597/AQ597</f>
        <v>1.008753427546931</v>
      </c>
      <c r="AW597" s="101">
        <f>AQ597/E597</f>
        <v>1</v>
      </c>
      <c r="AX597" s="103">
        <v>9482</v>
      </c>
      <c r="AY597" s="6">
        <v>0</v>
      </c>
      <c r="AZ597" s="101">
        <f>AY597/H597</f>
        <v>0</v>
      </c>
      <c r="BA597" s="104">
        <f>IF(AZ597&gt;0.1,0.1,AZ597)</f>
        <v>0</v>
      </c>
      <c r="BB597" s="101">
        <f>AX597/D597</f>
        <v>1.0072232844699385</v>
      </c>
      <c r="BC597" s="101">
        <f>C597/AX597</f>
        <v>1.008753427546931</v>
      </c>
      <c r="BD597" s="101">
        <f>AX597/E597</f>
        <v>1</v>
      </c>
    </row>
    <row r="598" spans="1:56" x14ac:dyDescent="0.2">
      <c r="A598" s="6" t="s">
        <v>1431</v>
      </c>
      <c r="B598" s="100">
        <v>627</v>
      </c>
      <c r="C598" s="13">
        <v>7487</v>
      </c>
      <c r="D598" s="13">
        <v>7092.5</v>
      </c>
      <c r="E598" s="13">
        <v>7092.5</v>
      </c>
      <c r="F598" s="13">
        <f>IF(C598=E598,1,0)</f>
        <v>0</v>
      </c>
      <c r="G598" s="13">
        <v>0</v>
      </c>
      <c r="H598" s="6">
        <f>VLOOKUP(B598,NEW_TRAIN_TEST!$A$2:$D$980,4,0)</f>
        <v>30</v>
      </c>
      <c r="I598" s="6" t="str">
        <f>VLOOKUP(B598,NEW_TRAIN_TEST!$A$2:$E$980,5,0)</f>
        <v>grid</v>
      </c>
      <c r="J598" s="101">
        <f>G598/H598</f>
        <v>0</v>
      </c>
      <c r="K598" s="101">
        <f>IF(J598&gt;0.3,0.3,J598)</f>
        <v>0</v>
      </c>
      <c r="L598" s="101">
        <f>E598/D598</f>
        <v>1</v>
      </c>
      <c r="M598" s="101">
        <f>E598/C598</f>
        <v>0.94730866835848804</v>
      </c>
      <c r="N598" s="103">
        <v>7413</v>
      </c>
      <c r="O598" s="103">
        <v>59</v>
      </c>
      <c r="P598" s="104">
        <f>O598/H598</f>
        <v>1.9666666666666666</v>
      </c>
      <c r="Q598" s="104">
        <f>IF(P598&gt;0.25,0.25,P598)</f>
        <v>0.25</v>
      </c>
      <c r="R598" s="101">
        <f>N598/D598</f>
        <v>1.0451885794853719</v>
      </c>
      <c r="S598" s="101">
        <f>N598/C598</f>
        <v>0.99011620141578738</v>
      </c>
      <c r="T598" s="101">
        <f>N598/E598</f>
        <v>1.0451885794853719</v>
      </c>
      <c r="U598" s="103">
        <v>7398.42</v>
      </c>
      <c r="V598" s="103">
        <f>IF(W598&lt;O598,1,0)</f>
        <v>0</v>
      </c>
      <c r="W598" s="6">
        <v>231</v>
      </c>
      <c r="X598" s="101">
        <f>W598/H598</f>
        <v>7.7</v>
      </c>
      <c r="Y598" s="104">
        <f>IF(X598&gt;0.25,0.25,X598)</f>
        <v>0.25</v>
      </c>
      <c r="Z598" s="101">
        <f>U598/D598</f>
        <v>1.0431328868523089</v>
      </c>
      <c r="AA598" s="101">
        <f>U598/C598</f>
        <v>0.98816882596500599</v>
      </c>
      <c r="AB598" s="101">
        <f>U598/E598</f>
        <v>1.0431328868523089</v>
      </c>
      <c r="AC598" s="103">
        <v>7362.2</v>
      </c>
      <c r="AD598" s="105">
        <v>112</v>
      </c>
      <c r="AE598" s="107">
        <f>AD598/H598</f>
        <v>3.7333333333333334</v>
      </c>
      <c r="AF598" s="104">
        <f>IF(AE598&gt;0.3,0.3,AE598)</f>
        <v>0.3</v>
      </c>
      <c r="AG598" s="101">
        <f>AC598/D598</f>
        <v>1.0380260838914346</v>
      </c>
      <c r="AH598" s="101">
        <f>C598/AC598</f>
        <v>1.0169514547282064</v>
      </c>
      <c r="AI598" s="101">
        <f>AC598/E598</f>
        <v>1.0380260838914346</v>
      </c>
      <c r="AJ598" s="103">
        <v>7416.14</v>
      </c>
      <c r="AK598" s="6">
        <v>294</v>
      </c>
      <c r="AL598" s="101">
        <f>AK598/H598</f>
        <v>9.8000000000000007</v>
      </c>
      <c r="AM598" s="104">
        <f>IF(AL598&gt;0.3,0.3,AL598)</f>
        <v>0.3</v>
      </c>
      <c r="AN598" s="101">
        <f>AJ598/D598</f>
        <v>1.0456313006697215</v>
      </c>
      <c r="AO598" s="101">
        <f>C598/AJ598</f>
        <v>1.0095548358040705</v>
      </c>
      <c r="AP598" s="101">
        <f>AJ598/E598</f>
        <v>1.0456313006697215</v>
      </c>
      <c r="AQ598" s="103">
        <v>7275.17</v>
      </c>
      <c r="AR598" s="103">
        <v>11</v>
      </c>
      <c r="AS598" s="101">
        <f>AR598/H598</f>
        <v>0.36666666666666664</v>
      </c>
      <c r="AT598" s="104">
        <f>IF(AS598&gt;0.25,0.25,AS598)</f>
        <v>0.25</v>
      </c>
      <c r="AU598" s="101">
        <f>AQ598/D598</f>
        <v>1.0257553753965456</v>
      </c>
      <c r="AV598" s="101">
        <f>C598/AQ598</f>
        <v>1.0291168453795581</v>
      </c>
      <c r="AW598" s="101">
        <f>AQ598/E598</f>
        <v>1.0257553753965456</v>
      </c>
      <c r="AX598" s="103">
        <v>7092.5</v>
      </c>
      <c r="AY598" s="6">
        <v>0</v>
      </c>
      <c r="AZ598" s="101">
        <f>AY598/H598</f>
        <v>0</v>
      </c>
      <c r="BA598" s="104">
        <f>IF(AZ598&gt;0.1,0.1,AZ598)</f>
        <v>0</v>
      </c>
      <c r="BB598" s="101">
        <f>AX598/D598</f>
        <v>1</v>
      </c>
      <c r="BC598" s="101">
        <f>C598/AX598</f>
        <v>1.0556221360592175</v>
      </c>
      <c r="BD598" s="101">
        <f>AX598/E598</f>
        <v>1</v>
      </c>
    </row>
    <row r="599" spans="1:56" x14ac:dyDescent="0.2">
      <c r="A599" s="6" t="s">
        <v>1431</v>
      </c>
      <c r="B599" s="100">
        <v>628</v>
      </c>
      <c r="C599" s="13">
        <v>13076</v>
      </c>
      <c r="D599" s="13">
        <v>12608</v>
      </c>
      <c r="E599" s="13">
        <v>12815.5</v>
      </c>
      <c r="F599" s="13">
        <f>IF(C599=E599,1,0)</f>
        <v>0</v>
      </c>
      <c r="G599" s="13">
        <v>13</v>
      </c>
      <c r="H599" s="6">
        <f>VLOOKUP(B599,NEW_TRAIN_TEST!$A$2:$D$980,4,0)</f>
        <v>126</v>
      </c>
      <c r="I599" s="6" t="str">
        <f>VLOOKUP(B599,NEW_TRAIN_TEST!$A$2:$E$980,5,0)</f>
        <v>grid</v>
      </c>
      <c r="J599" s="101">
        <f>G599/H599</f>
        <v>0.10317460317460317</v>
      </c>
      <c r="K599" s="101">
        <f>IF(J599&gt;0.3,0.3,J599)</f>
        <v>0.10317460317460317</v>
      </c>
      <c r="L599" s="101">
        <f>E599/D599</f>
        <v>1.016457804568528</v>
      </c>
      <c r="M599" s="101">
        <f>E599/C599</f>
        <v>0.980078005506271</v>
      </c>
      <c r="N599" s="103">
        <v>12815.5</v>
      </c>
      <c r="O599" s="103">
        <v>1</v>
      </c>
      <c r="P599" s="104">
        <f>O599/H599</f>
        <v>7.9365079365079361E-3</v>
      </c>
      <c r="Q599" s="104">
        <f>IF(P599&gt;0.25,0.25,P599)</f>
        <v>7.9365079365079361E-3</v>
      </c>
      <c r="R599" s="101">
        <f>N599/D599</f>
        <v>1.016457804568528</v>
      </c>
      <c r="S599" s="101">
        <f>N599/C599</f>
        <v>0.980078005506271</v>
      </c>
      <c r="T599" s="101">
        <f>N599/E599</f>
        <v>1</v>
      </c>
      <c r="U599" s="103">
        <v>12815.5</v>
      </c>
      <c r="V599" s="103">
        <f>IF(W599&lt;O599,1,0)</f>
        <v>0</v>
      </c>
      <c r="W599" s="6">
        <v>1</v>
      </c>
      <c r="X599" s="101">
        <f>W599/H599</f>
        <v>7.9365079365079361E-3</v>
      </c>
      <c r="Y599" s="104">
        <f>IF(X599&gt;0.25,0.25,X599)</f>
        <v>7.9365079365079361E-3</v>
      </c>
      <c r="Z599" s="101">
        <f>U599/D599</f>
        <v>1.016457804568528</v>
      </c>
      <c r="AA599" s="101">
        <f>U599/C599</f>
        <v>0.980078005506271</v>
      </c>
      <c r="AB599" s="101">
        <f>U599/E599</f>
        <v>1</v>
      </c>
      <c r="AC599" s="103">
        <v>12815.5</v>
      </c>
      <c r="AD599" s="105">
        <v>1</v>
      </c>
      <c r="AE599" s="107">
        <f>AD599/H599</f>
        <v>7.9365079365079361E-3</v>
      </c>
      <c r="AF599" s="104">
        <f>IF(AE599&gt;0.3,0.3,AE599)</f>
        <v>7.9365079365079361E-3</v>
      </c>
      <c r="AG599" s="101">
        <f>AC599/D599</f>
        <v>1.016457804568528</v>
      </c>
      <c r="AH599" s="101">
        <f>C599/AC599</f>
        <v>1.0203269478366042</v>
      </c>
      <c r="AI599" s="101">
        <f>AC599/E599</f>
        <v>1</v>
      </c>
      <c r="AJ599" s="103">
        <v>12815.5</v>
      </c>
      <c r="AK599" s="6">
        <v>1</v>
      </c>
      <c r="AL599" s="101">
        <f>AK599/H599</f>
        <v>7.9365079365079361E-3</v>
      </c>
      <c r="AM599" s="104">
        <f>IF(AL599&gt;0.3,0.3,AL599)</f>
        <v>7.9365079365079361E-3</v>
      </c>
      <c r="AN599" s="101">
        <f>AJ599/D599</f>
        <v>1.016457804568528</v>
      </c>
      <c r="AO599" s="101">
        <f>C599/AJ599</f>
        <v>1.0203269478366042</v>
      </c>
      <c r="AP599" s="101">
        <f>AJ599/E599</f>
        <v>1</v>
      </c>
      <c r="AQ599" s="103">
        <v>12815.5</v>
      </c>
      <c r="AR599" s="103">
        <v>2</v>
      </c>
      <c r="AS599" s="101">
        <f>AR599/H599</f>
        <v>1.5873015873015872E-2</v>
      </c>
      <c r="AT599" s="104">
        <f>IF(AS599&gt;0.25,0.25,AS599)</f>
        <v>1.5873015873015872E-2</v>
      </c>
      <c r="AU599" s="101">
        <f>AQ599/D599</f>
        <v>1.016457804568528</v>
      </c>
      <c r="AV599" s="101">
        <f>C599/AQ599</f>
        <v>1.0203269478366042</v>
      </c>
      <c r="AW599" s="101">
        <f>AQ599/E599</f>
        <v>1</v>
      </c>
      <c r="AX599" s="103">
        <v>12815.5</v>
      </c>
      <c r="AY599" s="6">
        <v>0</v>
      </c>
      <c r="AZ599" s="101">
        <f>AY599/H599</f>
        <v>0</v>
      </c>
      <c r="BA599" s="104">
        <f>IF(AZ599&gt;0.1,0.1,AZ599)</f>
        <v>0</v>
      </c>
      <c r="BB599" s="101">
        <f>AX599/D599</f>
        <v>1.016457804568528</v>
      </c>
      <c r="BC599" s="101">
        <f>C599/AX599</f>
        <v>1.0203269478366042</v>
      </c>
      <c r="BD599" s="101">
        <f>AX599/E599</f>
        <v>1</v>
      </c>
    </row>
    <row r="600" spans="1:56" x14ac:dyDescent="0.2">
      <c r="A600" s="6" t="s">
        <v>1431</v>
      </c>
      <c r="B600" s="100">
        <v>629</v>
      </c>
      <c r="C600" s="13">
        <v>12015</v>
      </c>
      <c r="D600" s="13">
        <v>11669</v>
      </c>
      <c r="E600" s="13">
        <v>11700</v>
      </c>
      <c r="F600" s="13">
        <f>IF(C600=E600,1,0)</f>
        <v>0</v>
      </c>
      <c r="G600" s="13">
        <v>6</v>
      </c>
      <c r="H600" s="6">
        <f>VLOOKUP(B600,NEW_TRAIN_TEST!$A$2:$D$980,4,0)</f>
        <v>98</v>
      </c>
      <c r="I600" s="6" t="str">
        <f>VLOOKUP(B600,NEW_TRAIN_TEST!$A$2:$E$980,5,0)</f>
        <v>grid</v>
      </c>
      <c r="J600" s="101">
        <f>G600/H600</f>
        <v>6.1224489795918366E-2</v>
      </c>
      <c r="K600" s="101">
        <f>IF(J600&gt;0.3,0.3,J600)</f>
        <v>6.1224489795918366E-2</v>
      </c>
      <c r="L600" s="101">
        <f>E600/D600</f>
        <v>1.0026566115348359</v>
      </c>
      <c r="M600" s="101">
        <f>E600/C600</f>
        <v>0.97378277153558057</v>
      </c>
      <c r="N600" s="103">
        <v>11700</v>
      </c>
      <c r="O600" s="103">
        <v>2</v>
      </c>
      <c r="P600" s="104">
        <f>O600/H600</f>
        <v>2.0408163265306121E-2</v>
      </c>
      <c r="Q600" s="104">
        <f>IF(P600&gt;0.25,0.25,P600)</f>
        <v>2.0408163265306121E-2</v>
      </c>
      <c r="R600" s="101">
        <f>N600/D600</f>
        <v>1.0026566115348359</v>
      </c>
      <c r="S600" s="101">
        <f>N600/C600</f>
        <v>0.97378277153558057</v>
      </c>
      <c r="T600" s="101">
        <f>N600/E600</f>
        <v>1</v>
      </c>
      <c r="U600" s="103">
        <v>11700</v>
      </c>
      <c r="V600" s="103">
        <f>IF(W600&lt;O600,1,0)</f>
        <v>0</v>
      </c>
      <c r="W600" s="6">
        <v>3</v>
      </c>
      <c r="X600" s="101">
        <f>W600/H600</f>
        <v>3.0612244897959183E-2</v>
      </c>
      <c r="Y600" s="104">
        <f>IF(X600&gt;0.25,0.25,X600)</f>
        <v>3.0612244897959183E-2</v>
      </c>
      <c r="Z600" s="101">
        <f>U600/D600</f>
        <v>1.0026566115348359</v>
      </c>
      <c r="AA600" s="101">
        <f>U600/C600</f>
        <v>0.97378277153558057</v>
      </c>
      <c r="AB600" s="101">
        <f>U600/E600</f>
        <v>1</v>
      </c>
      <c r="AC600" s="103">
        <v>11700</v>
      </c>
      <c r="AD600" s="105">
        <v>4</v>
      </c>
      <c r="AE600" s="107">
        <f>AD600/H600</f>
        <v>4.0816326530612242E-2</v>
      </c>
      <c r="AF600" s="104">
        <f>IF(AE600&gt;0.3,0.3,AE600)</f>
        <v>4.0816326530612242E-2</v>
      </c>
      <c r="AG600" s="101">
        <f>AC600/D600</f>
        <v>1.0026566115348359</v>
      </c>
      <c r="AH600" s="101">
        <f>C600/AC600</f>
        <v>1.0269230769230768</v>
      </c>
      <c r="AI600" s="101">
        <f>AC600/E600</f>
        <v>1</v>
      </c>
      <c r="AJ600" s="103">
        <v>11700</v>
      </c>
      <c r="AK600" s="6">
        <v>4</v>
      </c>
      <c r="AL600" s="101">
        <f>AK600/H600</f>
        <v>4.0816326530612242E-2</v>
      </c>
      <c r="AM600" s="104">
        <f>IF(AL600&gt;0.3,0.3,AL600)</f>
        <v>4.0816326530612242E-2</v>
      </c>
      <c r="AN600" s="101">
        <f>AJ600/D600</f>
        <v>1.0026566115348359</v>
      </c>
      <c r="AO600" s="101">
        <f>C600/AJ600</f>
        <v>1.0269230769230768</v>
      </c>
      <c r="AP600" s="101">
        <f>AJ600/E600</f>
        <v>1</v>
      </c>
      <c r="AQ600" s="103">
        <v>11700</v>
      </c>
      <c r="AR600" s="103">
        <v>2</v>
      </c>
      <c r="AS600" s="101">
        <f>AR600/H600</f>
        <v>2.0408163265306121E-2</v>
      </c>
      <c r="AT600" s="104">
        <f>IF(AS600&gt;0.25,0.25,AS600)</f>
        <v>2.0408163265306121E-2</v>
      </c>
      <c r="AU600" s="101">
        <f>AQ600/D600</f>
        <v>1.0026566115348359</v>
      </c>
      <c r="AV600" s="101">
        <f>C600/AQ600</f>
        <v>1.0269230769230768</v>
      </c>
      <c r="AW600" s="101">
        <f>AQ600/E600</f>
        <v>1</v>
      </c>
      <c r="AX600" s="103">
        <v>11700</v>
      </c>
      <c r="AY600" s="6">
        <v>2</v>
      </c>
      <c r="AZ600" s="101">
        <f>AY600/H600</f>
        <v>2.0408163265306121E-2</v>
      </c>
      <c r="BA600" s="104">
        <f>IF(AZ600&gt;0.1,0.1,AZ600)</f>
        <v>2.0408163265306121E-2</v>
      </c>
      <c r="BB600" s="101">
        <f>AX600/D600</f>
        <v>1.0026566115348359</v>
      </c>
      <c r="BC600" s="101">
        <f>C600/AX600</f>
        <v>1.0269230769230768</v>
      </c>
      <c r="BD600" s="101">
        <f>AX600/E600</f>
        <v>1</v>
      </c>
    </row>
    <row r="601" spans="1:56" x14ac:dyDescent="0.2">
      <c r="A601" s="6" t="s">
        <v>1431</v>
      </c>
      <c r="B601" s="100">
        <v>630</v>
      </c>
      <c r="C601" s="13">
        <v>11901</v>
      </c>
      <c r="D601" s="13">
        <v>11571.5</v>
      </c>
      <c r="E601" s="13">
        <v>11571.5</v>
      </c>
      <c r="F601" s="13">
        <f>IF(C601=E601,1,0)</f>
        <v>0</v>
      </c>
      <c r="G601" s="13">
        <v>0</v>
      </c>
      <c r="H601" s="6">
        <f>VLOOKUP(B601,NEW_TRAIN_TEST!$A$2:$D$980,4,0)</f>
        <v>70</v>
      </c>
      <c r="I601" s="6" t="str">
        <f>VLOOKUP(B601,NEW_TRAIN_TEST!$A$2:$E$980,5,0)</f>
        <v>grid</v>
      </c>
      <c r="J601" s="101">
        <f>G601/H601</f>
        <v>0</v>
      </c>
      <c r="K601" s="101">
        <f>IF(J601&gt;0.3,0.3,J601)</f>
        <v>0</v>
      </c>
      <c r="L601" s="101">
        <f>E601/D601</f>
        <v>1</v>
      </c>
      <c r="M601" s="101">
        <f>E601/C601</f>
        <v>0.97231325098731203</v>
      </c>
      <c r="N601" s="103">
        <v>11667</v>
      </c>
      <c r="O601" s="103">
        <v>4</v>
      </c>
      <c r="P601" s="104">
        <f>O601/H601</f>
        <v>5.7142857142857141E-2</v>
      </c>
      <c r="Q601" s="104">
        <f>IF(P601&gt;0.25,0.25,P601)</f>
        <v>5.7142857142857141E-2</v>
      </c>
      <c r="R601" s="101">
        <f>N601/D601</f>
        <v>1.0082530354750896</v>
      </c>
      <c r="S601" s="101">
        <f>N601/C601</f>
        <v>0.98033778674061001</v>
      </c>
      <c r="T601" s="101">
        <f>N601/E601</f>
        <v>1.0082530354750896</v>
      </c>
      <c r="U601" s="103">
        <v>11663.67</v>
      </c>
      <c r="V601" s="103">
        <f>IF(W601&lt;O601,1,0)</f>
        <v>0</v>
      </c>
      <c r="W601" s="6">
        <v>6</v>
      </c>
      <c r="X601" s="101">
        <f>W601/H601</f>
        <v>8.5714285714285715E-2</v>
      </c>
      <c r="Y601" s="104">
        <f>IF(X601&gt;0.25,0.25,X601)</f>
        <v>8.5714285714285715E-2</v>
      </c>
      <c r="Z601" s="101">
        <f>U601/D601</f>
        <v>1.007965259473707</v>
      </c>
      <c r="AA601" s="101">
        <f>U601/C601</f>
        <v>0.98005797832114949</v>
      </c>
      <c r="AB601" s="101">
        <f>U601/E601</f>
        <v>1.007965259473707</v>
      </c>
      <c r="AC601" s="103">
        <v>11655.42</v>
      </c>
      <c r="AD601" s="105">
        <v>8</v>
      </c>
      <c r="AE601" s="107">
        <f>AD601/H601</f>
        <v>0.11428571428571428</v>
      </c>
      <c r="AF601" s="104">
        <f>IF(AE601&gt;0.3,0.3,AE601)</f>
        <v>0.11428571428571428</v>
      </c>
      <c r="AG601" s="101">
        <f>AC601/D601</f>
        <v>1.0072523009117227</v>
      </c>
      <c r="AH601" s="101">
        <f>C601/AC601</f>
        <v>1.0210700257905765</v>
      </c>
      <c r="AI601" s="101">
        <f>AC601/E601</f>
        <v>1.0072523009117227</v>
      </c>
      <c r="AJ601" s="103">
        <v>11655.42</v>
      </c>
      <c r="AK601" s="6">
        <v>8</v>
      </c>
      <c r="AL601" s="101">
        <f>AK601/H601</f>
        <v>0.11428571428571428</v>
      </c>
      <c r="AM601" s="104">
        <f>IF(AL601&gt;0.3,0.3,AL601)</f>
        <v>0.11428571428571428</v>
      </c>
      <c r="AN601" s="101">
        <f>AJ601/D601</f>
        <v>1.0072523009117227</v>
      </c>
      <c r="AO601" s="101">
        <f>C601/AJ601</f>
        <v>1.0210700257905765</v>
      </c>
      <c r="AP601" s="101">
        <f>AJ601/E601</f>
        <v>1.0072523009117227</v>
      </c>
      <c r="AQ601" s="103">
        <v>11627</v>
      </c>
      <c r="AR601" s="103">
        <v>6</v>
      </c>
      <c r="AS601" s="101">
        <f>AR601/H601</f>
        <v>8.5714285714285715E-2</v>
      </c>
      <c r="AT601" s="104">
        <f>IF(AS601&gt;0.25,0.25,AS601)</f>
        <v>8.5714285714285715E-2</v>
      </c>
      <c r="AU601" s="101">
        <f>AQ601/D601</f>
        <v>1.0047962666897119</v>
      </c>
      <c r="AV601" s="101">
        <f>C601/AQ601</f>
        <v>1.0235658381353745</v>
      </c>
      <c r="AW601" s="101">
        <f>AQ601/E601</f>
        <v>1.0047962666897119</v>
      </c>
      <c r="AX601" s="103">
        <v>11571.5</v>
      </c>
      <c r="AY601" s="6">
        <v>0</v>
      </c>
      <c r="AZ601" s="101">
        <f>AY601/H601</f>
        <v>0</v>
      </c>
      <c r="BA601" s="104">
        <f>IF(AZ601&gt;0.1,0.1,AZ601)</f>
        <v>0</v>
      </c>
      <c r="BB601" s="101">
        <f>AX601/D601</f>
        <v>1</v>
      </c>
      <c r="BC601" s="101">
        <f>C601/AX601</f>
        <v>1.0284751328695503</v>
      </c>
      <c r="BD601" s="101">
        <f>AX601/E601</f>
        <v>1</v>
      </c>
    </row>
    <row r="602" spans="1:56" x14ac:dyDescent="0.2">
      <c r="A602" s="6" t="s">
        <v>1699</v>
      </c>
      <c r="B602" s="100">
        <v>631</v>
      </c>
      <c r="C602" s="13">
        <v>9364</v>
      </c>
      <c r="D602" s="13">
        <v>8886.5</v>
      </c>
      <c r="E602" s="13">
        <v>8886.5</v>
      </c>
      <c r="F602" s="13">
        <f>IF(C602=E602,1,0)</f>
        <v>0</v>
      </c>
      <c r="G602" s="13">
        <v>0</v>
      </c>
      <c r="H602" s="6">
        <f>VLOOKUP(B602,NEW_TRAIN_TEST!$A$2:$D$980,4,0)</f>
        <v>45</v>
      </c>
      <c r="I602" s="6" t="str">
        <f>VLOOKUP(B602,NEW_TRAIN_TEST!$A$2:$E$980,5,0)</f>
        <v>grid</v>
      </c>
      <c r="J602" s="101">
        <f>G602/H602</f>
        <v>0</v>
      </c>
      <c r="K602" s="101">
        <f>IF(J602&gt;0.3,0.3,J602)</f>
        <v>0</v>
      </c>
      <c r="L602" s="101">
        <f>E602/D602</f>
        <v>1</v>
      </c>
      <c r="M602" s="101">
        <f>E602/C602</f>
        <v>0.94900683468603164</v>
      </c>
      <c r="N602" s="103">
        <v>8939.5</v>
      </c>
      <c r="O602" s="103">
        <v>6</v>
      </c>
      <c r="P602" s="104">
        <f>O602/H602</f>
        <v>0.13333333333333333</v>
      </c>
      <c r="Q602" s="104">
        <f>IF(P602&gt;0.25,0.25,P602)</f>
        <v>0.13333333333333333</v>
      </c>
      <c r="R602" s="101">
        <f>N602/D602</f>
        <v>1.0059641028526416</v>
      </c>
      <c r="S602" s="101">
        <f>N602/C602</f>
        <v>0.95466680905595902</v>
      </c>
      <c r="T602" s="101">
        <f>N602/E602</f>
        <v>1.0059641028526416</v>
      </c>
      <c r="U602" s="103">
        <v>8939.5</v>
      </c>
      <c r="V602" s="103">
        <f>IF(W602&lt;O602,1,0)</f>
        <v>0</v>
      </c>
      <c r="W602" s="6">
        <v>6</v>
      </c>
      <c r="X602" s="101">
        <f>W602/H602</f>
        <v>0.13333333333333333</v>
      </c>
      <c r="Y602" s="104">
        <f>IF(X602&gt;0.25,0.25,X602)</f>
        <v>0.13333333333333333</v>
      </c>
      <c r="Z602" s="101">
        <f>U602/D602</f>
        <v>1.0059641028526416</v>
      </c>
      <c r="AA602" s="101">
        <f>U602/C602</f>
        <v>0.95466680905595902</v>
      </c>
      <c r="AB602" s="101">
        <f>U602/E602</f>
        <v>1.0059641028526416</v>
      </c>
      <c r="AC602" s="103">
        <v>8912.5</v>
      </c>
      <c r="AD602" s="105">
        <v>8</v>
      </c>
      <c r="AE602" s="107">
        <f>AD602/H602</f>
        <v>0.17777777777777778</v>
      </c>
      <c r="AF602" s="104">
        <f>IF(AE602&gt;0.3,0.3,AE602)</f>
        <v>0.17777777777777778</v>
      </c>
      <c r="AG602" s="101">
        <f>AC602/D602</f>
        <v>1.0029257863050696</v>
      </c>
      <c r="AH602" s="101">
        <f>C602/AC602</f>
        <v>1.0506591865357644</v>
      </c>
      <c r="AI602" s="101">
        <f>AC602/E602</f>
        <v>1.0029257863050696</v>
      </c>
      <c r="AJ602" s="103">
        <v>8913</v>
      </c>
      <c r="AK602" s="6">
        <v>9</v>
      </c>
      <c r="AL602" s="101">
        <f>AK602/H602</f>
        <v>0.2</v>
      </c>
      <c r="AM602" s="104">
        <f>IF(AL602&gt;0.3,0.3,AL602)</f>
        <v>0.2</v>
      </c>
      <c r="AN602" s="101">
        <f>AJ602/D602</f>
        <v>1.0029820514263208</v>
      </c>
      <c r="AO602" s="101">
        <f>C602/AJ602</f>
        <v>1.0506002468304723</v>
      </c>
      <c r="AP602" s="101">
        <f>AJ602/E602</f>
        <v>1.0029820514263208</v>
      </c>
      <c r="AQ602" s="103">
        <v>8912.67</v>
      </c>
      <c r="AR602" s="103">
        <v>4</v>
      </c>
      <c r="AS602" s="101">
        <f>AR602/H602</f>
        <v>8.8888888888888892E-2</v>
      </c>
      <c r="AT602" s="104">
        <f>IF(AS602&gt;0.25,0.25,AS602)</f>
        <v>8.8888888888888892E-2</v>
      </c>
      <c r="AU602" s="101">
        <f>AQ602/D602</f>
        <v>1.0029449164462949</v>
      </c>
      <c r="AV602" s="101">
        <f>C602/AQ602</f>
        <v>1.0506391462939837</v>
      </c>
      <c r="AW602" s="101">
        <f>AQ602/E602</f>
        <v>1.0029449164462949</v>
      </c>
      <c r="AX602" s="103">
        <v>8886.5</v>
      </c>
      <c r="AY602" s="6">
        <v>0</v>
      </c>
      <c r="AZ602" s="101">
        <f>AY602/H602</f>
        <v>0</v>
      </c>
      <c r="BA602" s="104">
        <f>IF(AZ602&gt;0.1,0.1,AZ602)</f>
        <v>0</v>
      </c>
      <c r="BB602" s="101">
        <f>AX602/D602</f>
        <v>1</v>
      </c>
      <c r="BC602" s="101">
        <f>C602/AX602</f>
        <v>1.0537331907950263</v>
      </c>
      <c r="BD602" s="101">
        <f>AX602/E602</f>
        <v>1</v>
      </c>
    </row>
    <row r="603" spans="1:56" x14ac:dyDescent="0.2">
      <c r="A603" s="6" t="s">
        <v>1699</v>
      </c>
      <c r="B603" s="100">
        <v>632</v>
      </c>
      <c r="C603" s="13">
        <v>10393</v>
      </c>
      <c r="D603" s="13">
        <v>10255</v>
      </c>
      <c r="E603" s="13">
        <v>10288</v>
      </c>
      <c r="F603" s="13">
        <f>IF(C603=E603,1,0)</f>
        <v>0</v>
      </c>
      <c r="G603" s="13">
        <v>4</v>
      </c>
      <c r="H603" s="6">
        <f>VLOOKUP(B603,NEW_TRAIN_TEST!$A$2:$D$980,4,0)</f>
        <v>49</v>
      </c>
      <c r="I603" s="6" t="str">
        <f>VLOOKUP(B603,NEW_TRAIN_TEST!$A$2:$E$980,5,0)</f>
        <v>grid</v>
      </c>
      <c r="J603" s="101">
        <f>G603/H603</f>
        <v>8.1632653061224483E-2</v>
      </c>
      <c r="K603" s="101">
        <f>IF(J603&gt;0.3,0.3,J603)</f>
        <v>8.1632653061224483E-2</v>
      </c>
      <c r="L603" s="101">
        <f>E603/D603</f>
        <v>1.0032179424670893</v>
      </c>
      <c r="M603" s="101">
        <f>E603/C603</f>
        <v>0.98989704608871354</v>
      </c>
      <c r="N603" s="103">
        <v>10288</v>
      </c>
      <c r="O603" s="103">
        <v>0</v>
      </c>
      <c r="P603" s="104">
        <f>O603/H603</f>
        <v>0</v>
      </c>
      <c r="Q603" s="104">
        <f>IF(P603&gt;0.25,0.25,P603)</f>
        <v>0</v>
      </c>
      <c r="R603" s="101">
        <f>N603/D603</f>
        <v>1.0032179424670893</v>
      </c>
      <c r="S603" s="101">
        <f>N603/C603</f>
        <v>0.98989704608871354</v>
      </c>
      <c r="T603" s="101">
        <f>N603/E603</f>
        <v>1</v>
      </c>
      <c r="U603" s="103">
        <v>10288</v>
      </c>
      <c r="V603" s="103">
        <f>IF(W603&lt;O603,1,0)</f>
        <v>0</v>
      </c>
      <c r="W603" s="6">
        <v>0</v>
      </c>
      <c r="X603" s="101">
        <f>W603/H603</f>
        <v>0</v>
      </c>
      <c r="Y603" s="104">
        <f>IF(X603&gt;0.25,0.25,X603)</f>
        <v>0</v>
      </c>
      <c r="Z603" s="101">
        <f>U603/D603</f>
        <v>1.0032179424670893</v>
      </c>
      <c r="AA603" s="101">
        <f>U603/C603</f>
        <v>0.98989704608871354</v>
      </c>
      <c r="AB603" s="101">
        <f>U603/E603</f>
        <v>1</v>
      </c>
      <c r="AC603" s="103">
        <v>10288</v>
      </c>
      <c r="AD603" s="105">
        <v>0</v>
      </c>
      <c r="AE603" s="107">
        <f>AD603/H603</f>
        <v>0</v>
      </c>
      <c r="AF603" s="104">
        <f>IF(AE603&gt;0.3,0.3,AE603)</f>
        <v>0</v>
      </c>
      <c r="AG603" s="101">
        <f>AC603/D603</f>
        <v>1.0032179424670893</v>
      </c>
      <c r="AH603" s="101">
        <f>C603/AC603</f>
        <v>1.0102060653188181</v>
      </c>
      <c r="AI603" s="101">
        <f>AC603/E603</f>
        <v>1</v>
      </c>
      <c r="AJ603" s="103">
        <v>10288</v>
      </c>
      <c r="AK603" s="6">
        <v>0</v>
      </c>
      <c r="AL603" s="101">
        <f>AK603/H603</f>
        <v>0</v>
      </c>
      <c r="AM603" s="104">
        <f>IF(AL603&gt;0.3,0.3,AL603)</f>
        <v>0</v>
      </c>
      <c r="AN603" s="101">
        <f>AJ603/D603</f>
        <v>1.0032179424670893</v>
      </c>
      <c r="AO603" s="101">
        <f>C603/AJ603</f>
        <v>1.0102060653188181</v>
      </c>
      <c r="AP603" s="101">
        <f>AJ603/E603</f>
        <v>1</v>
      </c>
      <c r="AQ603" s="103">
        <v>10288</v>
      </c>
      <c r="AR603" s="103">
        <v>0</v>
      </c>
      <c r="AS603" s="101">
        <f>AR603/H603</f>
        <v>0</v>
      </c>
      <c r="AT603" s="104">
        <f>IF(AS603&gt;0.25,0.25,AS603)</f>
        <v>0</v>
      </c>
      <c r="AU603" s="101">
        <f>AQ603/D603</f>
        <v>1.0032179424670893</v>
      </c>
      <c r="AV603" s="101">
        <f>C603/AQ603</f>
        <v>1.0102060653188181</v>
      </c>
      <c r="AW603" s="101">
        <f>AQ603/E603</f>
        <v>1</v>
      </c>
      <c r="AX603" s="103">
        <v>10288</v>
      </c>
      <c r="AY603" s="6">
        <v>1</v>
      </c>
      <c r="AZ603" s="101">
        <f>AY603/H603</f>
        <v>2.0408163265306121E-2</v>
      </c>
      <c r="BA603" s="104">
        <f>IF(AZ603&gt;0.1,0.1,AZ603)</f>
        <v>2.0408163265306121E-2</v>
      </c>
      <c r="BB603" s="101">
        <f>AX603/D603</f>
        <v>1.0032179424670893</v>
      </c>
      <c r="BC603" s="101">
        <f>C603/AX603</f>
        <v>1.0102060653188181</v>
      </c>
      <c r="BD603" s="101">
        <f>AX603/E603</f>
        <v>1</v>
      </c>
    </row>
    <row r="604" spans="1:56" x14ac:dyDescent="0.2">
      <c r="A604" s="6" t="s">
        <v>1699</v>
      </c>
      <c r="B604" s="100">
        <v>634</v>
      </c>
      <c r="C604" s="13">
        <v>18038</v>
      </c>
      <c r="D604" s="13">
        <v>17299.5</v>
      </c>
      <c r="E604" s="13">
        <v>17409.5</v>
      </c>
      <c r="F604" s="13">
        <f>IF(C604=E604,1,0)</f>
        <v>0</v>
      </c>
      <c r="G604" s="13">
        <v>6</v>
      </c>
      <c r="H604" s="6">
        <f>VLOOKUP(B604,NEW_TRAIN_TEST!$A$2:$D$980,4,0)</f>
        <v>147</v>
      </c>
      <c r="I604" s="6" t="str">
        <f>VLOOKUP(B604,NEW_TRAIN_TEST!$A$2:$E$980,5,0)</f>
        <v>grid</v>
      </c>
      <c r="J604" s="101">
        <f>G604/H604</f>
        <v>4.0816326530612242E-2</v>
      </c>
      <c r="K604" s="101">
        <f>IF(J604&gt;0.3,0.3,J604)</f>
        <v>4.0816326530612242E-2</v>
      </c>
      <c r="L604" s="101">
        <f>E604/D604</f>
        <v>1.0063585652764531</v>
      </c>
      <c r="M604" s="101">
        <f>E604/C604</f>
        <v>0.96515689100787228</v>
      </c>
      <c r="N604" s="103">
        <v>17409.5</v>
      </c>
      <c r="O604" s="103">
        <v>2</v>
      </c>
      <c r="P604" s="104">
        <f>O604/H604</f>
        <v>1.3605442176870748E-2</v>
      </c>
      <c r="Q604" s="104">
        <f>IF(P604&gt;0.25,0.25,P604)</f>
        <v>1.3605442176870748E-2</v>
      </c>
      <c r="R604" s="101">
        <f>N604/D604</f>
        <v>1.0063585652764531</v>
      </c>
      <c r="S604" s="101">
        <f>N604/C604</f>
        <v>0.96515689100787228</v>
      </c>
      <c r="T604" s="101">
        <f>N604/E604</f>
        <v>1</v>
      </c>
      <c r="U604" s="103">
        <v>17409.5</v>
      </c>
      <c r="V604" s="103">
        <f>IF(W604&lt;O604,1,0)</f>
        <v>0</v>
      </c>
      <c r="W604" s="6">
        <v>2</v>
      </c>
      <c r="X604" s="101">
        <f>W604/H604</f>
        <v>1.3605442176870748E-2</v>
      </c>
      <c r="Y604" s="104">
        <f>IF(X604&gt;0.25,0.25,X604)</f>
        <v>1.3605442176870748E-2</v>
      </c>
      <c r="Z604" s="101">
        <f>U604/D604</f>
        <v>1.0063585652764531</v>
      </c>
      <c r="AA604" s="101">
        <f>U604/C604</f>
        <v>0.96515689100787228</v>
      </c>
      <c r="AB604" s="101">
        <f>U604/E604</f>
        <v>1</v>
      </c>
      <c r="AC604" s="103">
        <v>17409.5</v>
      </c>
      <c r="AD604" s="105">
        <v>2</v>
      </c>
      <c r="AE604" s="107">
        <f>AD604/H604</f>
        <v>1.3605442176870748E-2</v>
      </c>
      <c r="AF604" s="104">
        <f>IF(AE604&gt;0.3,0.3,AE604)</f>
        <v>1.3605442176870748E-2</v>
      </c>
      <c r="AG604" s="101">
        <f>AC604/D604</f>
        <v>1.0063585652764531</v>
      </c>
      <c r="AH604" s="101">
        <f>C604/AC604</f>
        <v>1.0361009793503546</v>
      </c>
      <c r="AI604" s="101">
        <f>AC604/E604</f>
        <v>1</v>
      </c>
      <c r="AJ604" s="103">
        <v>17409.5</v>
      </c>
      <c r="AK604" s="6">
        <v>3</v>
      </c>
      <c r="AL604" s="101">
        <f>AK604/H604</f>
        <v>2.0408163265306121E-2</v>
      </c>
      <c r="AM604" s="104">
        <f>IF(AL604&gt;0.3,0.3,AL604)</f>
        <v>2.0408163265306121E-2</v>
      </c>
      <c r="AN604" s="101">
        <f>AJ604/D604</f>
        <v>1.0063585652764531</v>
      </c>
      <c r="AO604" s="101">
        <f>C604/AJ604</f>
        <v>1.0361009793503546</v>
      </c>
      <c r="AP604" s="101">
        <f>AJ604/E604</f>
        <v>1</v>
      </c>
      <c r="AQ604" s="103">
        <v>17409.5</v>
      </c>
      <c r="AR604" s="103">
        <v>2</v>
      </c>
      <c r="AS604" s="101">
        <f>AR604/H604</f>
        <v>1.3605442176870748E-2</v>
      </c>
      <c r="AT604" s="104">
        <f>IF(AS604&gt;0.25,0.25,AS604)</f>
        <v>1.3605442176870748E-2</v>
      </c>
      <c r="AU604" s="101">
        <f>AQ604/D604</f>
        <v>1.0063585652764531</v>
      </c>
      <c r="AV604" s="101">
        <f>C604/AQ604</f>
        <v>1.0361009793503546</v>
      </c>
      <c r="AW604" s="101">
        <f>AQ604/E604</f>
        <v>1</v>
      </c>
      <c r="AX604" s="103">
        <v>17409.5</v>
      </c>
      <c r="AY604" s="6">
        <v>0</v>
      </c>
      <c r="AZ604" s="101">
        <f>AY604/H604</f>
        <v>0</v>
      </c>
      <c r="BA604" s="104">
        <f>IF(AZ604&gt;0.1,0.1,AZ604)</f>
        <v>0</v>
      </c>
      <c r="BB604" s="101">
        <f>AX604/D604</f>
        <v>1.0063585652764531</v>
      </c>
      <c r="BC604" s="101">
        <f>C604/AX604</f>
        <v>1.0361009793503546</v>
      </c>
      <c r="BD604" s="101">
        <f>AX604/E604</f>
        <v>1</v>
      </c>
    </row>
    <row r="605" spans="1:56" x14ac:dyDescent="0.2">
      <c r="A605" s="6" t="s">
        <v>1699</v>
      </c>
      <c r="B605" s="100">
        <v>635</v>
      </c>
      <c r="C605" s="13">
        <v>13838</v>
      </c>
      <c r="D605" s="13">
        <v>13298.5</v>
      </c>
      <c r="E605" s="13">
        <v>13584.5</v>
      </c>
      <c r="F605" s="13">
        <f>IF(C605=E605,1,0)</f>
        <v>0</v>
      </c>
      <c r="G605" s="13">
        <v>12</v>
      </c>
      <c r="H605" s="6">
        <f>VLOOKUP(B605,NEW_TRAIN_TEST!$A$2:$D$980,4,0)</f>
        <v>112</v>
      </c>
      <c r="I605" s="6" t="str">
        <f>VLOOKUP(B605,NEW_TRAIN_TEST!$A$2:$E$980,5,0)</f>
        <v>grid</v>
      </c>
      <c r="J605" s="101">
        <f>G605/H605</f>
        <v>0.10714285714285714</v>
      </c>
      <c r="K605" s="101">
        <f>IF(J605&gt;0.3,0.3,J605)</f>
        <v>0.10714285714285714</v>
      </c>
      <c r="L605" s="101">
        <f>E605/D605</f>
        <v>1.0215061849080724</v>
      </c>
      <c r="M605" s="101">
        <f>E605/C605</f>
        <v>0.98168087873970222</v>
      </c>
      <c r="N605" s="103">
        <v>13584.5</v>
      </c>
      <c r="O605" s="103">
        <v>4</v>
      </c>
      <c r="P605" s="104">
        <f>O605/H605</f>
        <v>3.5714285714285712E-2</v>
      </c>
      <c r="Q605" s="104">
        <f>IF(P605&gt;0.25,0.25,P605)</f>
        <v>3.5714285714285712E-2</v>
      </c>
      <c r="R605" s="101">
        <f>N605/D605</f>
        <v>1.0215061849080724</v>
      </c>
      <c r="S605" s="101">
        <f>N605/C605</f>
        <v>0.98168087873970222</v>
      </c>
      <c r="T605" s="101">
        <f>N605/E605</f>
        <v>1</v>
      </c>
      <c r="U605" s="103">
        <v>13584.5</v>
      </c>
      <c r="V605" s="103">
        <f>IF(W605&lt;O605,1,0)</f>
        <v>0</v>
      </c>
      <c r="W605" s="6">
        <v>4</v>
      </c>
      <c r="X605" s="101">
        <f>W605/H605</f>
        <v>3.5714285714285712E-2</v>
      </c>
      <c r="Y605" s="104">
        <f>IF(X605&gt;0.25,0.25,X605)</f>
        <v>3.5714285714285712E-2</v>
      </c>
      <c r="Z605" s="101">
        <f>U605/D605</f>
        <v>1.0215061849080724</v>
      </c>
      <c r="AA605" s="101">
        <f>U605/C605</f>
        <v>0.98168087873970222</v>
      </c>
      <c r="AB605" s="101">
        <f>U605/E605</f>
        <v>1</v>
      </c>
      <c r="AC605" s="103">
        <v>13584.5</v>
      </c>
      <c r="AD605" s="105">
        <v>5</v>
      </c>
      <c r="AE605" s="107">
        <f>AD605/H605</f>
        <v>4.4642857142857144E-2</v>
      </c>
      <c r="AF605" s="104">
        <f>IF(AE605&gt;0.3,0.3,AE605)</f>
        <v>4.4642857142857144E-2</v>
      </c>
      <c r="AG605" s="101">
        <f>AC605/D605</f>
        <v>1.0215061849080724</v>
      </c>
      <c r="AH605" s="101">
        <f>C605/AC605</f>
        <v>1.0186609739040819</v>
      </c>
      <c r="AI605" s="101">
        <f>AC605/E605</f>
        <v>1</v>
      </c>
      <c r="AJ605" s="103">
        <v>13584.5</v>
      </c>
      <c r="AK605" s="6">
        <v>5</v>
      </c>
      <c r="AL605" s="101">
        <f>AK605/H605</f>
        <v>4.4642857142857144E-2</v>
      </c>
      <c r="AM605" s="104">
        <f>IF(AL605&gt;0.3,0.3,AL605)</f>
        <v>4.4642857142857144E-2</v>
      </c>
      <c r="AN605" s="101">
        <f>AJ605/D605</f>
        <v>1.0215061849080724</v>
      </c>
      <c r="AO605" s="101">
        <f>C605/AJ605</f>
        <v>1.0186609739040819</v>
      </c>
      <c r="AP605" s="101">
        <f>AJ605/E605</f>
        <v>1</v>
      </c>
      <c r="AQ605" s="103">
        <v>13584.5</v>
      </c>
      <c r="AR605" s="103">
        <v>2</v>
      </c>
      <c r="AS605" s="101">
        <f>AR605/H605</f>
        <v>1.7857142857142856E-2</v>
      </c>
      <c r="AT605" s="104">
        <f>IF(AS605&gt;0.25,0.25,AS605)</f>
        <v>1.7857142857142856E-2</v>
      </c>
      <c r="AU605" s="101">
        <f>AQ605/D605</f>
        <v>1.0215061849080724</v>
      </c>
      <c r="AV605" s="101">
        <f>C605/AQ605</f>
        <v>1.0186609739040819</v>
      </c>
      <c r="AW605" s="101">
        <f>AQ605/E605</f>
        <v>1</v>
      </c>
      <c r="AX605" s="103">
        <v>13584.5</v>
      </c>
      <c r="AY605" s="6">
        <v>0</v>
      </c>
      <c r="AZ605" s="101">
        <f>AY605/H605</f>
        <v>0</v>
      </c>
      <c r="BA605" s="104">
        <f>IF(AZ605&gt;0.1,0.1,AZ605)</f>
        <v>0</v>
      </c>
      <c r="BB605" s="101">
        <f>AX605/D605</f>
        <v>1.0215061849080724</v>
      </c>
      <c r="BC605" s="101">
        <f>C605/AX605</f>
        <v>1.0186609739040819</v>
      </c>
      <c r="BD605" s="101">
        <f>AX605/E605</f>
        <v>1</v>
      </c>
    </row>
    <row r="606" spans="1:56" x14ac:dyDescent="0.2">
      <c r="A606" s="6" t="s">
        <v>1699</v>
      </c>
      <c r="B606" s="100">
        <v>636</v>
      </c>
      <c r="C606" s="13">
        <v>11886</v>
      </c>
      <c r="D606" s="13">
        <v>10510</v>
      </c>
      <c r="E606" s="13">
        <v>11459.5</v>
      </c>
      <c r="F606" s="13">
        <f>IF(C606=E606,1,0)</f>
        <v>0</v>
      </c>
      <c r="G606" s="13">
        <v>25</v>
      </c>
      <c r="H606" s="6">
        <f>VLOOKUP(B606,NEW_TRAIN_TEST!$A$2:$D$980,4,0)</f>
        <v>135</v>
      </c>
      <c r="I606" s="6" t="str">
        <f>VLOOKUP(B606,NEW_TRAIN_TEST!$A$2:$E$980,5,0)</f>
        <v>grid</v>
      </c>
      <c r="J606" s="101">
        <f>G606/H606</f>
        <v>0.18518518518518517</v>
      </c>
      <c r="K606" s="101">
        <f>IF(J606&gt;0.3,0.3,J606)</f>
        <v>0.18518518518518517</v>
      </c>
      <c r="L606" s="101">
        <f>E606/D606</f>
        <v>1.0903425309229307</v>
      </c>
      <c r="M606" s="101">
        <f>E606/C606</f>
        <v>0.96411744909978125</v>
      </c>
      <c r="N606" s="103">
        <v>11459.5</v>
      </c>
      <c r="O606" s="103">
        <v>2</v>
      </c>
      <c r="P606" s="104">
        <f>O606/H606</f>
        <v>1.4814814814814815E-2</v>
      </c>
      <c r="Q606" s="104">
        <f>IF(P606&gt;0.25,0.25,P606)</f>
        <v>1.4814814814814815E-2</v>
      </c>
      <c r="R606" s="101">
        <f>N606/D606</f>
        <v>1.0903425309229307</v>
      </c>
      <c r="S606" s="101">
        <f>N606/C606</f>
        <v>0.96411744909978125</v>
      </c>
      <c r="T606" s="101">
        <f>N606/E606</f>
        <v>1</v>
      </c>
      <c r="U606" s="103">
        <v>11459.5</v>
      </c>
      <c r="V606" s="103">
        <f>IF(W606&lt;O606,1,0)</f>
        <v>0</v>
      </c>
      <c r="W606" s="6">
        <v>2</v>
      </c>
      <c r="X606" s="101">
        <f>W606/H606</f>
        <v>1.4814814814814815E-2</v>
      </c>
      <c r="Y606" s="104">
        <f>IF(X606&gt;0.25,0.25,X606)</f>
        <v>1.4814814814814815E-2</v>
      </c>
      <c r="Z606" s="101">
        <f>U606/D606</f>
        <v>1.0903425309229307</v>
      </c>
      <c r="AA606" s="101">
        <f>U606/C606</f>
        <v>0.96411744909978125</v>
      </c>
      <c r="AB606" s="101">
        <f>U606/E606</f>
        <v>1</v>
      </c>
      <c r="AC606" s="103">
        <v>11459.5</v>
      </c>
      <c r="AD606" s="105">
        <v>3</v>
      </c>
      <c r="AE606" s="107">
        <f>AD606/H606</f>
        <v>2.2222222222222223E-2</v>
      </c>
      <c r="AF606" s="104">
        <f>IF(AE606&gt;0.3,0.3,AE606)</f>
        <v>2.2222222222222223E-2</v>
      </c>
      <c r="AG606" s="101">
        <f>AC606/D606</f>
        <v>1.0903425309229307</v>
      </c>
      <c r="AH606" s="101">
        <f>C606/AC606</f>
        <v>1.0372180287098041</v>
      </c>
      <c r="AI606" s="101">
        <f>AC606/E606</f>
        <v>1</v>
      </c>
      <c r="AJ606" s="103">
        <v>11459.5</v>
      </c>
      <c r="AK606" s="6">
        <v>3</v>
      </c>
      <c r="AL606" s="101">
        <f>AK606/H606</f>
        <v>2.2222222222222223E-2</v>
      </c>
      <c r="AM606" s="104">
        <f>IF(AL606&gt;0.3,0.3,AL606)</f>
        <v>2.2222222222222223E-2</v>
      </c>
      <c r="AN606" s="101">
        <f>AJ606/D606</f>
        <v>1.0903425309229307</v>
      </c>
      <c r="AO606" s="101">
        <f>C606/AJ606</f>
        <v>1.0372180287098041</v>
      </c>
      <c r="AP606" s="101">
        <f>AJ606/E606</f>
        <v>1</v>
      </c>
      <c r="AQ606" s="103">
        <v>11459.5</v>
      </c>
      <c r="AR606" s="103">
        <v>2</v>
      </c>
      <c r="AS606" s="101">
        <f>AR606/H606</f>
        <v>1.4814814814814815E-2</v>
      </c>
      <c r="AT606" s="104">
        <f>IF(AS606&gt;0.25,0.25,AS606)</f>
        <v>1.4814814814814815E-2</v>
      </c>
      <c r="AU606" s="101">
        <f>AQ606/D606</f>
        <v>1.0903425309229307</v>
      </c>
      <c r="AV606" s="101">
        <f>C606/AQ606</f>
        <v>1.0372180287098041</v>
      </c>
      <c r="AW606" s="101">
        <f>AQ606/E606</f>
        <v>1</v>
      </c>
      <c r="AX606" s="103">
        <v>11459.5</v>
      </c>
      <c r="AY606" s="6">
        <v>0</v>
      </c>
      <c r="AZ606" s="101">
        <f>AY606/H606</f>
        <v>0</v>
      </c>
      <c r="BA606" s="104">
        <f>IF(AZ606&gt;0.1,0.1,AZ606)</f>
        <v>0</v>
      </c>
      <c r="BB606" s="101">
        <f>AX606/D606</f>
        <v>1.0903425309229307</v>
      </c>
      <c r="BC606" s="101">
        <f>C606/AX606</f>
        <v>1.0372180287098041</v>
      </c>
      <c r="BD606" s="101">
        <f>AX606/E606</f>
        <v>1</v>
      </c>
    </row>
    <row r="607" spans="1:56" x14ac:dyDescent="0.2">
      <c r="A607" s="6" t="s">
        <v>1699</v>
      </c>
      <c r="B607" s="100">
        <v>637</v>
      </c>
      <c r="C607" s="13">
        <v>9998</v>
      </c>
      <c r="D607" s="13">
        <v>8770.5</v>
      </c>
      <c r="E607" s="13">
        <v>9250.5</v>
      </c>
      <c r="F607" s="13">
        <f>IF(C607=E607,1,0)</f>
        <v>0</v>
      </c>
      <c r="G607" s="13">
        <v>20</v>
      </c>
      <c r="H607" s="6">
        <f>VLOOKUP(B607,NEW_TRAIN_TEST!$A$2:$D$980,4,0)</f>
        <v>99</v>
      </c>
      <c r="I607" s="6" t="str">
        <f>VLOOKUP(B607,NEW_TRAIN_TEST!$A$2:$E$980,5,0)</f>
        <v>grid</v>
      </c>
      <c r="J607" s="101">
        <f>G607/H607</f>
        <v>0.20202020202020202</v>
      </c>
      <c r="K607" s="101">
        <f>IF(J607&gt;0.3,0.3,J607)</f>
        <v>0.20202020202020202</v>
      </c>
      <c r="L607" s="101">
        <f>E607/D607</f>
        <v>1.0547289208140926</v>
      </c>
      <c r="M607" s="101">
        <f>E607/C607</f>
        <v>0.92523504700940185</v>
      </c>
      <c r="N607" s="103">
        <v>9250.5</v>
      </c>
      <c r="O607" s="103">
        <v>1</v>
      </c>
      <c r="P607" s="104">
        <f>O607/H607</f>
        <v>1.0101010101010102E-2</v>
      </c>
      <c r="Q607" s="104">
        <f>IF(P607&gt;0.25,0.25,P607)</f>
        <v>1.0101010101010102E-2</v>
      </c>
      <c r="R607" s="101">
        <f>N607/D607</f>
        <v>1.0547289208140926</v>
      </c>
      <c r="S607" s="101">
        <f>N607/C607</f>
        <v>0.92523504700940185</v>
      </c>
      <c r="T607" s="101">
        <f>N607/E607</f>
        <v>1</v>
      </c>
      <c r="U607" s="103">
        <v>9250.5</v>
      </c>
      <c r="V607" s="103">
        <f>IF(W607&lt;O607,1,0)</f>
        <v>0</v>
      </c>
      <c r="W607" s="6">
        <v>1</v>
      </c>
      <c r="X607" s="101">
        <f>W607/H607</f>
        <v>1.0101010101010102E-2</v>
      </c>
      <c r="Y607" s="104">
        <f>IF(X607&gt;0.25,0.25,X607)</f>
        <v>1.0101010101010102E-2</v>
      </c>
      <c r="Z607" s="101">
        <f>U607/D607</f>
        <v>1.0547289208140926</v>
      </c>
      <c r="AA607" s="101">
        <f>U607/C607</f>
        <v>0.92523504700940185</v>
      </c>
      <c r="AB607" s="101">
        <f>U607/E607</f>
        <v>1</v>
      </c>
      <c r="AC607" s="103">
        <v>9250.5</v>
      </c>
      <c r="AD607" s="105">
        <v>1</v>
      </c>
      <c r="AE607" s="107">
        <f>AD607/H607</f>
        <v>1.0101010101010102E-2</v>
      </c>
      <c r="AF607" s="104">
        <f>IF(AE607&gt;0.3,0.3,AE607)</f>
        <v>1.0101010101010102E-2</v>
      </c>
      <c r="AG607" s="101">
        <f>AC607/D607</f>
        <v>1.0547289208140926</v>
      </c>
      <c r="AH607" s="101">
        <f>C607/AC607</f>
        <v>1.0808064428949786</v>
      </c>
      <c r="AI607" s="101">
        <f>AC607/E607</f>
        <v>1</v>
      </c>
      <c r="AJ607" s="103">
        <v>9250.5</v>
      </c>
      <c r="AK607" s="6">
        <v>1</v>
      </c>
      <c r="AL607" s="101">
        <f>AK607/H607</f>
        <v>1.0101010101010102E-2</v>
      </c>
      <c r="AM607" s="104">
        <f>IF(AL607&gt;0.3,0.3,AL607)</f>
        <v>1.0101010101010102E-2</v>
      </c>
      <c r="AN607" s="101">
        <f>AJ607/D607</f>
        <v>1.0547289208140926</v>
      </c>
      <c r="AO607" s="101">
        <f>C607/AJ607</f>
        <v>1.0808064428949786</v>
      </c>
      <c r="AP607" s="101">
        <f>AJ607/E607</f>
        <v>1</v>
      </c>
      <c r="AQ607" s="103">
        <v>9250.5</v>
      </c>
      <c r="AR607" s="103">
        <v>2</v>
      </c>
      <c r="AS607" s="101">
        <f>AR607/H607</f>
        <v>2.0202020202020204E-2</v>
      </c>
      <c r="AT607" s="104">
        <f>IF(AS607&gt;0.25,0.25,AS607)</f>
        <v>2.0202020202020204E-2</v>
      </c>
      <c r="AU607" s="101">
        <f>AQ607/D607</f>
        <v>1.0547289208140926</v>
      </c>
      <c r="AV607" s="101">
        <f>C607/AQ607</f>
        <v>1.0808064428949786</v>
      </c>
      <c r="AW607" s="101">
        <f>AQ607/E607</f>
        <v>1</v>
      </c>
      <c r="AX607" s="103">
        <v>9250.5</v>
      </c>
      <c r="AY607" s="6">
        <v>0</v>
      </c>
      <c r="AZ607" s="101">
        <f>AY607/H607</f>
        <v>0</v>
      </c>
      <c r="BA607" s="104">
        <f>IF(AZ607&gt;0.1,0.1,AZ607)</f>
        <v>0</v>
      </c>
      <c r="BB607" s="101">
        <f>AX607/D607</f>
        <v>1.0547289208140926</v>
      </c>
      <c r="BC607" s="101">
        <f>C607/AX607</f>
        <v>1.0808064428949786</v>
      </c>
      <c r="BD607" s="101">
        <f>AX607/E607</f>
        <v>1</v>
      </c>
    </row>
    <row r="608" spans="1:56" x14ac:dyDescent="0.2">
      <c r="A608" s="6" t="s">
        <v>1699</v>
      </c>
      <c r="B608" s="100">
        <v>638</v>
      </c>
      <c r="C608" s="13">
        <v>5313</v>
      </c>
      <c r="D608" s="13">
        <v>5313</v>
      </c>
      <c r="E608" s="13">
        <v>5313</v>
      </c>
      <c r="F608" s="13">
        <f>IF(C608=E608,1,0)</f>
        <v>1</v>
      </c>
      <c r="G608" s="13">
        <v>0</v>
      </c>
      <c r="H608" s="6">
        <f>VLOOKUP(B608,NEW_TRAIN_TEST!$A$2:$D$980,4,0)</f>
        <v>20</v>
      </c>
      <c r="I608" s="6" t="str">
        <f>VLOOKUP(B608,NEW_TRAIN_TEST!$A$2:$E$980,5,0)</f>
        <v>grid</v>
      </c>
      <c r="J608" s="101">
        <f>G608/H608</f>
        <v>0</v>
      </c>
      <c r="K608" s="101">
        <f>IF(J608&gt;0.3,0.3,J608)</f>
        <v>0</v>
      </c>
      <c r="L608" s="101">
        <f>E608/D608</f>
        <v>1</v>
      </c>
      <c r="M608" s="101">
        <f>E608/C608</f>
        <v>1</v>
      </c>
      <c r="N608" s="103">
        <v>5313</v>
      </c>
      <c r="O608" s="103">
        <v>0</v>
      </c>
      <c r="P608" s="104">
        <f>O608/H608</f>
        <v>0</v>
      </c>
      <c r="Q608" s="104">
        <f>IF(P608&gt;0.25,0.25,P608)</f>
        <v>0</v>
      </c>
      <c r="R608" s="101">
        <f>N608/D608</f>
        <v>1</v>
      </c>
      <c r="S608" s="101">
        <f>N608/C608</f>
        <v>1</v>
      </c>
      <c r="T608" s="101">
        <f>N608/E608</f>
        <v>1</v>
      </c>
      <c r="U608" s="103">
        <v>5313</v>
      </c>
      <c r="V608" s="103">
        <f>IF(W608&lt;O608,1,0)</f>
        <v>0</v>
      </c>
      <c r="W608" s="6">
        <v>0</v>
      </c>
      <c r="X608" s="101">
        <f>W608/H608</f>
        <v>0</v>
      </c>
      <c r="Y608" s="104">
        <f>IF(X608&gt;0.25,0.25,X608)</f>
        <v>0</v>
      </c>
      <c r="Z608" s="101">
        <f>U608/D608</f>
        <v>1</v>
      </c>
      <c r="AA608" s="101">
        <f>U608/C608</f>
        <v>1</v>
      </c>
      <c r="AB608" s="101">
        <f>U608/E608</f>
        <v>1</v>
      </c>
      <c r="AC608" s="103">
        <v>5313</v>
      </c>
      <c r="AD608" s="105">
        <v>0</v>
      </c>
      <c r="AE608" s="107">
        <f>AD608/H608</f>
        <v>0</v>
      </c>
      <c r="AF608" s="104">
        <f>IF(AE608&gt;0.3,0.3,AE608)</f>
        <v>0</v>
      </c>
      <c r="AG608" s="101">
        <f>AC608/D608</f>
        <v>1</v>
      </c>
      <c r="AH608" s="101">
        <f>C608/AC608</f>
        <v>1</v>
      </c>
      <c r="AI608" s="101">
        <f>AC608/E608</f>
        <v>1</v>
      </c>
      <c r="AJ608" s="103">
        <v>5313</v>
      </c>
      <c r="AK608" s="6">
        <v>0</v>
      </c>
      <c r="AL608" s="101">
        <f>AK608/H608</f>
        <v>0</v>
      </c>
      <c r="AM608" s="104">
        <f>IF(AL608&gt;0.3,0.3,AL608)</f>
        <v>0</v>
      </c>
      <c r="AN608" s="101">
        <f>AJ608/D608</f>
        <v>1</v>
      </c>
      <c r="AO608" s="101">
        <f>C608/AJ608</f>
        <v>1</v>
      </c>
      <c r="AP608" s="101">
        <f>AJ608/E608</f>
        <v>1</v>
      </c>
      <c r="AQ608" s="103">
        <v>5313</v>
      </c>
      <c r="AR608" s="103">
        <v>0</v>
      </c>
      <c r="AS608" s="101">
        <f>AR608/H608</f>
        <v>0</v>
      </c>
      <c r="AT608" s="104">
        <f>IF(AS608&gt;0.25,0.25,AS608)</f>
        <v>0</v>
      </c>
      <c r="AU608" s="101">
        <f>AQ608/D608</f>
        <v>1</v>
      </c>
      <c r="AV608" s="101">
        <f>C608/AQ608</f>
        <v>1</v>
      </c>
      <c r="AW608" s="101">
        <f>AQ608/E608</f>
        <v>1</v>
      </c>
      <c r="AX608" s="103">
        <v>5313</v>
      </c>
      <c r="AY608" s="6">
        <v>0</v>
      </c>
      <c r="AZ608" s="101">
        <f>AY608/H608</f>
        <v>0</v>
      </c>
      <c r="BA608" s="104">
        <f>IF(AZ608&gt;0.1,0.1,AZ608)</f>
        <v>0</v>
      </c>
      <c r="BB608" s="101">
        <f>AX608/D608</f>
        <v>1</v>
      </c>
      <c r="BC608" s="101">
        <f>C608/AX608</f>
        <v>1</v>
      </c>
      <c r="BD608" s="101">
        <f>AX608/E608</f>
        <v>1</v>
      </c>
    </row>
    <row r="609" spans="1:56" x14ac:dyDescent="0.2">
      <c r="A609" s="6" t="s">
        <v>1699</v>
      </c>
      <c r="B609" s="100">
        <v>639</v>
      </c>
      <c r="C609" s="13">
        <v>6615</v>
      </c>
      <c r="D609" s="13">
        <v>5664</v>
      </c>
      <c r="E609" s="13">
        <v>5848</v>
      </c>
      <c r="F609" s="13">
        <f>IF(C609=E609,1,0)</f>
        <v>0</v>
      </c>
      <c r="G609" s="13">
        <v>4</v>
      </c>
      <c r="H609" s="6">
        <f>VLOOKUP(B609,NEW_TRAIN_TEST!$A$2:$D$980,4,0)</f>
        <v>33</v>
      </c>
      <c r="I609" s="6" t="str">
        <f>VLOOKUP(B609,NEW_TRAIN_TEST!$A$2:$E$980,5,0)</f>
        <v>grid</v>
      </c>
      <c r="J609" s="101">
        <f>G609/H609</f>
        <v>0.12121212121212122</v>
      </c>
      <c r="K609" s="101">
        <f>IF(J609&gt;0.3,0.3,J609)</f>
        <v>0.12121212121212122</v>
      </c>
      <c r="L609" s="101">
        <f>E609/D609</f>
        <v>1.0324858757062148</v>
      </c>
      <c r="M609" s="101">
        <f>E609/C609</f>
        <v>0.88405139833711266</v>
      </c>
      <c r="N609" s="103">
        <v>5848</v>
      </c>
      <c r="O609" s="103">
        <v>1</v>
      </c>
      <c r="P609" s="104">
        <f>O609/H609</f>
        <v>3.0303030303030304E-2</v>
      </c>
      <c r="Q609" s="104">
        <f>IF(P609&gt;0.25,0.25,P609)</f>
        <v>3.0303030303030304E-2</v>
      </c>
      <c r="R609" s="101">
        <f>N609/D609</f>
        <v>1.0324858757062148</v>
      </c>
      <c r="S609" s="101">
        <f>N609/C609</f>
        <v>0.88405139833711266</v>
      </c>
      <c r="T609" s="101">
        <f>N609/E609</f>
        <v>1</v>
      </c>
      <c r="U609" s="103">
        <v>5848</v>
      </c>
      <c r="V609" s="103">
        <f>IF(W609&lt;O609,1,0)</f>
        <v>0</v>
      </c>
      <c r="W609" s="6">
        <v>1</v>
      </c>
      <c r="X609" s="101">
        <f>W609/H609</f>
        <v>3.0303030303030304E-2</v>
      </c>
      <c r="Y609" s="104">
        <f>IF(X609&gt;0.25,0.25,X609)</f>
        <v>3.0303030303030304E-2</v>
      </c>
      <c r="Z609" s="101">
        <f>U609/D609</f>
        <v>1.0324858757062148</v>
      </c>
      <c r="AA609" s="101">
        <f>U609/C609</f>
        <v>0.88405139833711266</v>
      </c>
      <c r="AB609" s="101">
        <f>U609/E609</f>
        <v>1</v>
      </c>
      <c r="AC609" s="103">
        <v>5848</v>
      </c>
      <c r="AD609" s="105">
        <v>1</v>
      </c>
      <c r="AE609" s="107">
        <f>AD609/H609</f>
        <v>3.0303030303030304E-2</v>
      </c>
      <c r="AF609" s="104">
        <f>IF(AE609&gt;0.3,0.3,AE609)</f>
        <v>3.0303030303030304E-2</v>
      </c>
      <c r="AG609" s="101">
        <f>AC609/D609</f>
        <v>1.0324858757062148</v>
      </c>
      <c r="AH609" s="101">
        <f>C609/AC609</f>
        <v>1.1311559507523941</v>
      </c>
      <c r="AI609" s="101">
        <f>AC609/E609</f>
        <v>1</v>
      </c>
      <c r="AJ609" s="103">
        <v>5848</v>
      </c>
      <c r="AK609" s="6">
        <v>1</v>
      </c>
      <c r="AL609" s="101">
        <f>AK609/H609</f>
        <v>3.0303030303030304E-2</v>
      </c>
      <c r="AM609" s="104">
        <f>IF(AL609&gt;0.3,0.3,AL609)</f>
        <v>3.0303030303030304E-2</v>
      </c>
      <c r="AN609" s="101">
        <f>AJ609/D609</f>
        <v>1.0324858757062148</v>
      </c>
      <c r="AO609" s="101">
        <f>C609/AJ609</f>
        <v>1.1311559507523941</v>
      </c>
      <c r="AP609" s="101">
        <f>AJ609/E609</f>
        <v>1</v>
      </c>
      <c r="AQ609" s="103">
        <v>5848</v>
      </c>
      <c r="AR609" s="103">
        <v>2</v>
      </c>
      <c r="AS609" s="101">
        <f>AR609/H609</f>
        <v>6.0606060606060608E-2</v>
      </c>
      <c r="AT609" s="104">
        <f>IF(AS609&gt;0.25,0.25,AS609)</f>
        <v>6.0606060606060608E-2</v>
      </c>
      <c r="AU609" s="101">
        <f>AQ609/D609</f>
        <v>1.0324858757062148</v>
      </c>
      <c r="AV609" s="101">
        <f>C609/AQ609</f>
        <v>1.1311559507523941</v>
      </c>
      <c r="AW609" s="101">
        <f>AQ609/E609</f>
        <v>1</v>
      </c>
      <c r="AX609" s="103">
        <v>5848</v>
      </c>
      <c r="AY609" s="6">
        <v>1</v>
      </c>
      <c r="AZ609" s="101">
        <f>AY609/H609</f>
        <v>3.0303030303030304E-2</v>
      </c>
      <c r="BA609" s="104">
        <f>IF(AZ609&gt;0.1,0.1,AZ609)</f>
        <v>3.0303030303030304E-2</v>
      </c>
      <c r="BB609" s="101">
        <f>AX609/D609</f>
        <v>1.0324858757062148</v>
      </c>
      <c r="BC609" s="101">
        <f>C609/AX609</f>
        <v>1.1311559507523941</v>
      </c>
      <c r="BD609" s="101">
        <f>AX609/E609</f>
        <v>1</v>
      </c>
    </row>
    <row r="610" spans="1:56" x14ac:dyDescent="0.2">
      <c r="A610" s="6" t="s">
        <v>1699</v>
      </c>
      <c r="B610" s="100">
        <v>640</v>
      </c>
      <c r="C610" s="13">
        <v>8039</v>
      </c>
      <c r="D610" s="13">
        <v>7734</v>
      </c>
      <c r="E610" s="13">
        <v>7850</v>
      </c>
      <c r="F610" s="13">
        <f>IF(C610=E610,1,0)</f>
        <v>0</v>
      </c>
      <c r="G610" s="13">
        <v>8</v>
      </c>
      <c r="H610" s="6">
        <f>VLOOKUP(B610,NEW_TRAIN_TEST!$A$2:$D$980,4,0)</f>
        <v>50</v>
      </c>
      <c r="I610" s="6" t="str">
        <f>VLOOKUP(B610,NEW_TRAIN_TEST!$A$2:$E$980,5,0)</f>
        <v>grid</v>
      </c>
      <c r="J610" s="101">
        <f>G610/H610</f>
        <v>0.16</v>
      </c>
      <c r="K610" s="101">
        <f>IF(J610&gt;0.3,0.3,J610)</f>
        <v>0.16</v>
      </c>
      <c r="L610" s="101">
        <f>E610/D610</f>
        <v>1.0149987070080166</v>
      </c>
      <c r="M610" s="101">
        <f>E610/C610</f>
        <v>0.97648961313596216</v>
      </c>
      <c r="N610" s="103">
        <v>7850</v>
      </c>
      <c r="O610" s="103">
        <v>0</v>
      </c>
      <c r="P610" s="104">
        <f>O610/H610</f>
        <v>0</v>
      </c>
      <c r="Q610" s="104">
        <f>IF(P610&gt;0.25,0.25,P610)</f>
        <v>0</v>
      </c>
      <c r="R610" s="101">
        <f>N610/D610</f>
        <v>1.0149987070080166</v>
      </c>
      <c r="S610" s="101">
        <f>N610/C610</f>
        <v>0.97648961313596216</v>
      </c>
      <c r="T610" s="101">
        <f>N610/E610</f>
        <v>1</v>
      </c>
      <c r="U610" s="103">
        <v>7850</v>
      </c>
      <c r="V610" s="103">
        <f>IF(W610&lt;O610,1,0)</f>
        <v>0</v>
      </c>
      <c r="W610" s="6">
        <v>0</v>
      </c>
      <c r="X610" s="101">
        <f>W610/H610</f>
        <v>0</v>
      </c>
      <c r="Y610" s="104">
        <f>IF(X610&gt;0.25,0.25,X610)</f>
        <v>0</v>
      </c>
      <c r="Z610" s="101">
        <f>U610/D610</f>
        <v>1.0149987070080166</v>
      </c>
      <c r="AA610" s="101">
        <f>U610/C610</f>
        <v>0.97648961313596216</v>
      </c>
      <c r="AB610" s="101">
        <f>U610/E610</f>
        <v>1</v>
      </c>
      <c r="AC610" s="103">
        <v>7850</v>
      </c>
      <c r="AD610" s="105">
        <v>0</v>
      </c>
      <c r="AE610" s="107">
        <f>AD610/H610</f>
        <v>0</v>
      </c>
      <c r="AF610" s="104">
        <f>IF(AE610&gt;0.3,0.3,AE610)</f>
        <v>0</v>
      </c>
      <c r="AG610" s="101">
        <f>AC610/D610</f>
        <v>1.0149987070080166</v>
      </c>
      <c r="AH610" s="101">
        <f>C610/AC610</f>
        <v>1.024076433121019</v>
      </c>
      <c r="AI610" s="101">
        <f>AC610/E610</f>
        <v>1</v>
      </c>
      <c r="AJ610" s="103">
        <v>7850</v>
      </c>
      <c r="AK610" s="6">
        <v>0</v>
      </c>
      <c r="AL610" s="101">
        <f>AK610/H610</f>
        <v>0</v>
      </c>
      <c r="AM610" s="104">
        <f>IF(AL610&gt;0.3,0.3,AL610)</f>
        <v>0</v>
      </c>
      <c r="AN610" s="101">
        <f>AJ610/D610</f>
        <v>1.0149987070080166</v>
      </c>
      <c r="AO610" s="101">
        <f>C610/AJ610</f>
        <v>1.024076433121019</v>
      </c>
      <c r="AP610" s="101">
        <f>AJ610/E610</f>
        <v>1</v>
      </c>
      <c r="AQ610" s="103">
        <v>7850</v>
      </c>
      <c r="AR610" s="103">
        <v>0</v>
      </c>
      <c r="AS610" s="101">
        <f>AR610/H610</f>
        <v>0</v>
      </c>
      <c r="AT610" s="104">
        <f>IF(AS610&gt;0.25,0.25,AS610)</f>
        <v>0</v>
      </c>
      <c r="AU610" s="101">
        <f>AQ610/D610</f>
        <v>1.0149987070080166</v>
      </c>
      <c r="AV610" s="101">
        <f>C610/AQ610</f>
        <v>1.024076433121019</v>
      </c>
      <c r="AW610" s="101">
        <f>AQ610/E610</f>
        <v>1</v>
      </c>
      <c r="AX610" s="103">
        <v>7850</v>
      </c>
      <c r="AY610" s="6">
        <v>1</v>
      </c>
      <c r="AZ610" s="101">
        <f>AY610/H610</f>
        <v>0.02</v>
      </c>
      <c r="BA610" s="104">
        <f>IF(AZ610&gt;0.1,0.1,AZ610)</f>
        <v>0.02</v>
      </c>
      <c r="BB610" s="101">
        <f>AX610/D610</f>
        <v>1.0149987070080166</v>
      </c>
      <c r="BC610" s="101">
        <f>C610/AX610</f>
        <v>1.024076433121019</v>
      </c>
      <c r="BD610" s="101">
        <f>AX610/E610</f>
        <v>1</v>
      </c>
    </row>
    <row r="611" spans="1:56" x14ac:dyDescent="0.2">
      <c r="A611" s="6" t="s">
        <v>1699</v>
      </c>
      <c r="B611" s="100">
        <v>641</v>
      </c>
      <c r="C611" s="13">
        <v>12873</v>
      </c>
      <c r="D611" s="13">
        <v>12200.5</v>
      </c>
      <c r="E611" s="13">
        <v>12649.5</v>
      </c>
      <c r="F611" s="13">
        <f>IF(C611=E611,1,0)</f>
        <v>0</v>
      </c>
      <c r="G611" s="13">
        <v>22</v>
      </c>
      <c r="H611" s="6">
        <f>VLOOKUP(B611,NEW_TRAIN_TEST!$A$2:$D$980,4,0)</f>
        <v>189</v>
      </c>
      <c r="I611" s="6" t="str">
        <f>VLOOKUP(B611,NEW_TRAIN_TEST!$A$2:$E$980,5,0)</f>
        <v>grid</v>
      </c>
      <c r="J611" s="101">
        <f>G611/H611</f>
        <v>0.1164021164021164</v>
      </c>
      <c r="K611" s="101">
        <f>IF(J611&gt;0.3,0.3,J611)</f>
        <v>0.1164021164021164</v>
      </c>
      <c r="L611" s="101">
        <f>E611/D611</f>
        <v>1.0368017704192452</v>
      </c>
      <c r="M611" s="101">
        <f>E611/C611</f>
        <v>0.98263807970170125</v>
      </c>
      <c r="N611" s="103">
        <v>12649.5</v>
      </c>
      <c r="O611" s="103">
        <v>1</v>
      </c>
      <c r="P611" s="104">
        <f>O611/H611</f>
        <v>5.2910052910052907E-3</v>
      </c>
      <c r="Q611" s="104">
        <f>IF(P611&gt;0.25,0.25,P611)</f>
        <v>5.2910052910052907E-3</v>
      </c>
      <c r="R611" s="101">
        <f>N611/D611</f>
        <v>1.0368017704192452</v>
      </c>
      <c r="S611" s="101">
        <f>N611/C611</f>
        <v>0.98263807970170125</v>
      </c>
      <c r="T611" s="101">
        <f>N611/E611</f>
        <v>1</v>
      </c>
      <c r="U611" s="103">
        <v>12649.5</v>
      </c>
      <c r="V611" s="103">
        <f>IF(W611&lt;O611,1,0)</f>
        <v>0</v>
      </c>
      <c r="W611" s="6">
        <v>1</v>
      </c>
      <c r="X611" s="101">
        <f>W611/H611</f>
        <v>5.2910052910052907E-3</v>
      </c>
      <c r="Y611" s="104">
        <f>IF(X611&gt;0.25,0.25,X611)</f>
        <v>5.2910052910052907E-3</v>
      </c>
      <c r="Z611" s="101">
        <f>U611/D611</f>
        <v>1.0368017704192452</v>
      </c>
      <c r="AA611" s="101">
        <f>U611/C611</f>
        <v>0.98263807970170125</v>
      </c>
      <c r="AB611" s="101">
        <f>U611/E611</f>
        <v>1</v>
      </c>
      <c r="AC611" s="103">
        <v>12649.5</v>
      </c>
      <c r="AD611" s="105">
        <v>1</v>
      </c>
      <c r="AE611" s="107">
        <f>AD611/H611</f>
        <v>5.2910052910052907E-3</v>
      </c>
      <c r="AF611" s="104">
        <f>IF(AE611&gt;0.3,0.3,AE611)</f>
        <v>5.2910052910052907E-3</v>
      </c>
      <c r="AG611" s="101">
        <f>AC611/D611</f>
        <v>1.0368017704192452</v>
      </c>
      <c r="AH611" s="101">
        <f>C611/AC611</f>
        <v>1.0176686825566228</v>
      </c>
      <c r="AI611" s="101">
        <f>AC611/E611</f>
        <v>1</v>
      </c>
      <c r="AJ611" s="103">
        <v>12649.5</v>
      </c>
      <c r="AK611" s="6">
        <v>1</v>
      </c>
      <c r="AL611" s="101">
        <f>AK611/H611</f>
        <v>5.2910052910052907E-3</v>
      </c>
      <c r="AM611" s="104">
        <f>IF(AL611&gt;0.3,0.3,AL611)</f>
        <v>5.2910052910052907E-3</v>
      </c>
      <c r="AN611" s="101">
        <f>AJ611/D611</f>
        <v>1.0368017704192452</v>
      </c>
      <c r="AO611" s="101">
        <f>C611/AJ611</f>
        <v>1.0176686825566228</v>
      </c>
      <c r="AP611" s="101">
        <f>AJ611/E611</f>
        <v>1</v>
      </c>
      <c r="AQ611" s="103">
        <v>12649.5</v>
      </c>
      <c r="AR611" s="103">
        <v>2</v>
      </c>
      <c r="AS611" s="101">
        <f>AR611/H611</f>
        <v>1.0582010582010581E-2</v>
      </c>
      <c r="AT611" s="104">
        <f>IF(AS611&gt;0.25,0.25,AS611)</f>
        <v>1.0582010582010581E-2</v>
      </c>
      <c r="AU611" s="101">
        <f>AQ611/D611</f>
        <v>1.0368017704192452</v>
      </c>
      <c r="AV611" s="101">
        <f>C611/AQ611</f>
        <v>1.0176686825566228</v>
      </c>
      <c r="AW611" s="101">
        <f>AQ611/E611</f>
        <v>1</v>
      </c>
      <c r="AX611" s="103">
        <v>12649.5</v>
      </c>
      <c r="AY611" s="6">
        <v>0</v>
      </c>
      <c r="AZ611" s="101">
        <f>AY611/H611</f>
        <v>0</v>
      </c>
      <c r="BA611" s="104">
        <f>IF(AZ611&gt;0.1,0.1,AZ611)</f>
        <v>0</v>
      </c>
      <c r="BB611" s="101">
        <f>AX611/D611</f>
        <v>1.0368017704192452</v>
      </c>
      <c r="BC611" s="101">
        <f>C611/AX611</f>
        <v>1.0176686825566228</v>
      </c>
      <c r="BD611" s="101">
        <f>AX611/E611</f>
        <v>1</v>
      </c>
    </row>
    <row r="612" spans="1:56" x14ac:dyDescent="0.2">
      <c r="A612" s="6" t="s">
        <v>1699</v>
      </c>
      <c r="B612" s="100">
        <v>642</v>
      </c>
      <c r="C612" s="13">
        <v>7768</v>
      </c>
      <c r="D612" s="13">
        <v>7522</v>
      </c>
      <c r="E612" s="13">
        <v>7535.5</v>
      </c>
      <c r="F612" s="13">
        <f>IF(C612=E612,1,0)</f>
        <v>0</v>
      </c>
      <c r="G612" s="13">
        <v>3</v>
      </c>
      <c r="H612" s="6">
        <f>VLOOKUP(B612,NEW_TRAIN_TEST!$A$2:$D$980,4,0)</f>
        <v>28</v>
      </c>
      <c r="I612" s="6" t="str">
        <f>VLOOKUP(B612,NEW_TRAIN_TEST!$A$2:$E$980,5,0)</f>
        <v>grid</v>
      </c>
      <c r="J612" s="101">
        <f>G612/H612</f>
        <v>0.10714285714285714</v>
      </c>
      <c r="K612" s="101">
        <f>IF(J612&gt;0.3,0.3,J612)</f>
        <v>0.10714285714285714</v>
      </c>
      <c r="L612" s="101">
        <f>E612/D612</f>
        <v>1.0017947354427015</v>
      </c>
      <c r="M612" s="101">
        <f>E612/C612</f>
        <v>0.97006951596292479</v>
      </c>
      <c r="N612" s="103">
        <v>7535.5</v>
      </c>
      <c r="O612" s="103">
        <v>0</v>
      </c>
      <c r="P612" s="104">
        <f>O612/H612</f>
        <v>0</v>
      </c>
      <c r="Q612" s="104">
        <f>IF(P612&gt;0.25,0.25,P612)</f>
        <v>0</v>
      </c>
      <c r="R612" s="101">
        <f>N612/D612</f>
        <v>1.0017947354427015</v>
      </c>
      <c r="S612" s="101">
        <f>N612/C612</f>
        <v>0.97006951596292479</v>
      </c>
      <c r="T612" s="101">
        <f>N612/E612</f>
        <v>1</v>
      </c>
      <c r="U612" s="103">
        <v>7535.5</v>
      </c>
      <c r="V612" s="103">
        <f>IF(W612&lt;O612,1,0)</f>
        <v>0</v>
      </c>
      <c r="W612" s="6">
        <v>0</v>
      </c>
      <c r="X612" s="101">
        <f>W612/H612</f>
        <v>0</v>
      </c>
      <c r="Y612" s="104">
        <f>IF(X612&gt;0.25,0.25,X612)</f>
        <v>0</v>
      </c>
      <c r="Z612" s="101">
        <f>U612/D612</f>
        <v>1.0017947354427015</v>
      </c>
      <c r="AA612" s="101">
        <f>U612/C612</f>
        <v>0.97006951596292479</v>
      </c>
      <c r="AB612" s="101">
        <f>U612/E612</f>
        <v>1</v>
      </c>
      <c r="AC612" s="103">
        <v>7535.5</v>
      </c>
      <c r="AD612" s="105">
        <v>0</v>
      </c>
      <c r="AE612" s="107">
        <f>AD612/H612</f>
        <v>0</v>
      </c>
      <c r="AF612" s="104">
        <f>IF(AE612&gt;0.3,0.3,AE612)</f>
        <v>0</v>
      </c>
      <c r="AG612" s="101">
        <f>AC612/D612</f>
        <v>1.0017947354427015</v>
      </c>
      <c r="AH612" s="101">
        <f>C612/AC612</f>
        <v>1.0308539579324532</v>
      </c>
      <c r="AI612" s="101">
        <f>AC612/E612</f>
        <v>1</v>
      </c>
      <c r="AJ612" s="103">
        <v>7535.5</v>
      </c>
      <c r="AK612" s="6">
        <v>0</v>
      </c>
      <c r="AL612" s="101">
        <f>AK612/H612</f>
        <v>0</v>
      </c>
      <c r="AM612" s="104">
        <f>IF(AL612&gt;0.3,0.3,AL612)</f>
        <v>0</v>
      </c>
      <c r="AN612" s="101">
        <f>AJ612/D612</f>
        <v>1.0017947354427015</v>
      </c>
      <c r="AO612" s="101">
        <f>C612/AJ612</f>
        <v>1.0308539579324532</v>
      </c>
      <c r="AP612" s="101">
        <f>AJ612/E612</f>
        <v>1</v>
      </c>
      <c r="AQ612" s="103">
        <v>7535.5</v>
      </c>
      <c r="AR612" s="103">
        <v>0</v>
      </c>
      <c r="AS612" s="101">
        <f>AR612/H612</f>
        <v>0</v>
      </c>
      <c r="AT612" s="104">
        <f>IF(AS612&gt;0.25,0.25,AS612)</f>
        <v>0</v>
      </c>
      <c r="AU612" s="101">
        <f>AQ612/D612</f>
        <v>1.0017947354427015</v>
      </c>
      <c r="AV612" s="101">
        <f>C612/AQ612</f>
        <v>1.0308539579324532</v>
      </c>
      <c r="AW612" s="101">
        <f>AQ612/E612</f>
        <v>1</v>
      </c>
      <c r="AX612" s="103">
        <v>7535.5</v>
      </c>
      <c r="AY612" s="6">
        <v>0</v>
      </c>
      <c r="AZ612" s="101">
        <f>AY612/H612</f>
        <v>0</v>
      </c>
      <c r="BA612" s="104">
        <f>IF(AZ612&gt;0.1,0.1,AZ612)</f>
        <v>0</v>
      </c>
      <c r="BB612" s="101">
        <f>AX612/D612</f>
        <v>1.0017947354427015</v>
      </c>
      <c r="BC612" s="101">
        <f>C612/AX612</f>
        <v>1.0308539579324532</v>
      </c>
      <c r="BD612" s="101">
        <f>AX612/E612</f>
        <v>1</v>
      </c>
    </row>
    <row r="613" spans="1:56" x14ac:dyDescent="0.2">
      <c r="A613" s="6" t="s">
        <v>1699</v>
      </c>
      <c r="B613" s="100">
        <v>643</v>
      </c>
      <c r="C613" s="13">
        <v>6514</v>
      </c>
      <c r="D613" s="13">
        <v>6091</v>
      </c>
      <c r="E613" s="13">
        <v>6333</v>
      </c>
      <c r="F613" s="13">
        <f>IF(C613=E613,1,0)</f>
        <v>0</v>
      </c>
      <c r="G613" s="13">
        <v>3</v>
      </c>
      <c r="H613" s="6">
        <f>VLOOKUP(B613,NEW_TRAIN_TEST!$A$2:$D$980,4,0)</f>
        <v>18</v>
      </c>
      <c r="I613" s="6" t="str">
        <f>VLOOKUP(B613,NEW_TRAIN_TEST!$A$2:$E$980,5,0)</f>
        <v>grid</v>
      </c>
      <c r="J613" s="101">
        <f>G613/H613</f>
        <v>0.16666666666666666</v>
      </c>
      <c r="K613" s="101">
        <f>IF(J613&gt;0.3,0.3,J613)</f>
        <v>0.16666666666666666</v>
      </c>
      <c r="L613" s="101">
        <f>E613/D613</f>
        <v>1.0397307502873092</v>
      </c>
      <c r="M613" s="101">
        <f>E613/C613</f>
        <v>0.97221369358305187</v>
      </c>
      <c r="N613" s="103">
        <v>6333</v>
      </c>
      <c r="O613" s="103">
        <v>0</v>
      </c>
      <c r="P613" s="104">
        <f>O613/H613</f>
        <v>0</v>
      </c>
      <c r="Q613" s="104">
        <f>IF(P613&gt;0.25,0.25,P613)</f>
        <v>0</v>
      </c>
      <c r="R613" s="101">
        <f>N613/D613</f>
        <v>1.0397307502873092</v>
      </c>
      <c r="S613" s="101">
        <f>N613/C613</f>
        <v>0.97221369358305187</v>
      </c>
      <c r="T613" s="101">
        <f>N613/E613</f>
        <v>1</v>
      </c>
      <c r="U613" s="103">
        <v>6333</v>
      </c>
      <c r="V613" s="103">
        <f>IF(W613&lt;O613,1,0)</f>
        <v>0</v>
      </c>
      <c r="W613" s="6">
        <v>0</v>
      </c>
      <c r="X613" s="101">
        <f>W613/H613</f>
        <v>0</v>
      </c>
      <c r="Y613" s="104">
        <f>IF(X613&gt;0.25,0.25,X613)</f>
        <v>0</v>
      </c>
      <c r="Z613" s="101">
        <f>U613/D613</f>
        <v>1.0397307502873092</v>
      </c>
      <c r="AA613" s="101">
        <f>U613/C613</f>
        <v>0.97221369358305187</v>
      </c>
      <c r="AB613" s="101">
        <f>U613/E613</f>
        <v>1</v>
      </c>
      <c r="AC613" s="103">
        <v>6333</v>
      </c>
      <c r="AD613" s="105">
        <v>0</v>
      </c>
      <c r="AE613" s="107">
        <f>AD613/H613</f>
        <v>0</v>
      </c>
      <c r="AF613" s="104">
        <f>IF(AE613&gt;0.3,0.3,AE613)</f>
        <v>0</v>
      </c>
      <c r="AG613" s="101">
        <f>AC613/D613</f>
        <v>1.0397307502873092</v>
      </c>
      <c r="AH613" s="101">
        <f>C613/AC613</f>
        <v>1.0285804516027159</v>
      </c>
      <c r="AI613" s="101">
        <f>AC613/E613</f>
        <v>1</v>
      </c>
      <c r="AJ613" s="103">
        <v>6333</v>
      </c>
      <c r="AK613" s="6">
        <v>0</v>
      </c>
      <c r="AL613" s="101">
        <f>AK613/H613</f>
        <v>0</v>
      </c>
      <c r="AM613" s="104">
        <f>IF(AL613&gt;0.3,0.3,AL613)</f>
        <v>0</v>
      </c>
      <c r="AN613" s="101">
        <f>AJ613/D613</f>
        <v>1.0397307502873092</v>
      </c>
      <c r="AO613" s="101">
        <f>C613/AJ613</f>
        <v>1.0285804516027159</v>
      </c>
      <c r="AP613" s="101">
        <f>AJ613/E613</f>
        <v>1</v>
      </c>
      <c r="AQ613" s="103">
        <v>6333</v>
      </c>
      <c r="AR613" s="103">
        <v>0</v>
      </c>
      <c r="AS613" s="101">
        <f>AR613/H613</f>
        <v>0</v>
      </c>
      <c r="AT613" s="104">
        <f>IF(AS613&gt;0.25,0.25,AS613)</f>
        <v>0</v>
      </c>
      <c r="AU613" s="101">
        <f>AQ613/D613</f>
        <v>1.0397307502873092</v>
      </c>
      <c r="AV613" s="101">
        <f>C613/AQ613</f>
        <v>1.0285804516027159</v>
      </c>
      <c r="AW613" s="101">
        <f>AQ613/E613</f>
        <v>1</v>
      </c>
      <c r="AX613" s="103">
        <v>6333</v>
      </c>
      <c r="AY613" s="6">
        <v>0</v>
      </c>
      <c r="AZ613" s="101">
        <f>AY613/H613</f>
        <v>0</v>
      </c>
      <c r="BA613" s="104">
        <f>IF(AZ613&gt;0.1,0.1,AZ613)</f>
        <v>0</v>
      </c>
      <c r="BB613" s="101">
        <f>AX613/D613</f>
        <v>1.0397307502873092</v>
      </c>
      <c r="BC613" s="101">
        <f>C613/AX613</f>
        <v>1.0285804516027159</v>
      </c>
      <c r="BD613" s="101">
        <f>AX613/E613</f>
        <v>1</v>
      </c>
    </row>
    <row r="614" spans="1:56" x14ac:dyDescent="0.2">
      <c r="A614" s="6" t="s">
        <v>1699</v>
      </c>
      <c r="B614" s="100">
        <v>645</v>
      </c>
      <c r="C614" s="13">
        <v>12850</v>
      </c>
      <c r="D614" s="13">
        <v>12515.5</v>
      </c>
      <c r="E614" s="13">
        <v>12551</v>
      </c>
      <c r="F614" s="13">
        <f>IF(C614=E614,1,0)</f>
        <v>0</v>
      </c>
      <c r="G614" s="13">
        <v>5</v>
      </c>
      <c r="H614" s="6">
        <f>VLOOKUP(B614,NEW_TRAIN_TEST!$A$2:$D$980,4,0)</f>
        <v>84</v>
      </c>
      <c r="I614" s="6" t="str">
        <f>VLOOKUP(B614,NEW_TRAIN_TEST!$A$2:$E$980,5,0)</f>
        <v>grid</v>
      </c>
      <c r="J614" s="101">
        <f>G614/H614</f>
        <v>5.9523809523809521E-2</v>
      </c>
      <c r="K614" s="101">
        <f>IF(J614&gt;0.3,0.3,J614)</f>
        <v>5.9523809523809521E-2</v>
      </c>
      <c r="L614" s="101">
        <f>E614/D614</f>
        <v>1.0028364827613758</v>
      </c>
      <c r="M614" s="101">
        <f>E614/C614</f>
        <v>0.97673151750972764</v>
      </c>
      <c r="N614" s="103">
        <v>12551</v>
      </c>
      <c r="O614" s="103">
        <v>1</v>
      </c>
      <c r="P614" s="104">
        <f>O614/H614</f>
        <v>1.1904761904761904E-2</v>
      </c>
      <c r="Q614" s="104">
        <f>IF(P614&gt;0.25,0.25,P614)</f>
        <v>1.1904761904761904E-2</v>
      </c>
      <c r="R614" s="101">
        <f>N614/D614</f>
        <v>1.0028364827613758</v>
      </c>
      <c r="S614" s="101">
        <f>N614/C614</f>
        <v>0.97673151750972764</v>
      </c>
      <c r="T614" s="101">
        <f>N614/E614</f>
        <v>1</v>
      </c>
      <c r="U614" s="103">
        <v>12551</v>
      </c>
      <c r="V614" s="103">
        <f>IF(W614&lt;O614,1,0)</f>
        <v>0</v>
      </c>
      <c r="W614" s="6">
        <v>2</v>
      </c>
      <c r="X614" s="101">
        <f>W614/H614</f>
        <v>2.3809523809523808E-2</v>
      </c>
      <c r="Y614" s="104">
        <f>IF(X614&gt;0.25,0.25,X614)</f>
        <v>2.3809523809523808E-2</v>
      </c>
      <c r="Z614" s="101">
        <f>U614/D614</f>
        <v>1.0028364827613758</v>
      </c>
      <c r="AA614" s="101">
        <f>U614/C614</f>
        <v>0.97673151750972764</v>
      </c>
      <c r="AB614" s="101">
        <f>U614/E614</f>
        <v>1</v>
      </c>
      <c r="AC614" s="103">
        <v>12551</v>
      </c>
      <c r="AD614" s="105">
        <v>2</v>
      </c>
      <c r="AE614" s="107">
        <f>AD614/H614</f>
        <v>2.3809523809523808E-2</v>
      </c>
      <c r="AF614" s="104">
        <f>IF(AE614&gt;0.3,0.3,AE614)</f>
        <v>2.3809523809523808E-2</v>
      </c>
      <c r="AG614" s="101">
        <f>AC614/D614</f>
        <v>1.0028364827613758</v>
      </c>
      <c r="AH614" s="101">
        <f>C614/AC614</f>
        <v>1.0238228029639072</v>
      </c>
      <c r="AI614" s="101">
        <f>AC614/E614</f>
        <v>1</v>
      </c>
      <c r="AJ614" s="103">
        <v>12551</v>
      </c>
      <c r="AK614" s="6">
        <v>2</v>
      </c>
      <c r="AL614" s="101">
        <f>AK614/H614</f>
        <v>2.3809523809523808E-2</v>
      </c>
      <c r="AM614" s="104">
        <f>IF(AL614&gt;0.3,0.3,AL614)</f>
        <v>2.3809523809523808E-2</v>
      </c>
      <c r="AN614" s="101">
        <f>AJ614/D614</f>
        <v>1.0028364827613758</v>
      </c>
      <c r="AO614" s="101">
        <f>C614/AJ614</f>
        <v>1.0238228029639072</v>
      </c>
      <c r="AP614" s="101">
        <f>AJ614/E614</f>
        <v>1</v>
      </c>
      <c r="AQ614" s="103">
        <v>12551</v>
      </c>
      <c r="AR614" s="103">
        <v>2</v>
      </c>
      <c r="AS614" s="101">
        <f>AR614/H614</f>
        <v>2.3809523809523808E-2</v>
      </c>
      <c r="AT614" s="104">
        <f>IF(AS614&gt;0.25,0.25,AS614)</f>
        <v>2.3809523809523808E-2</v>
      </c>
      <c r="AU614" s="101">
        <f>AQ614/D614</f>
        <v>1.0028364827613758</v>
      </c>
      <c r="AV614" s="101">
        <f>C614/AQ614</f>
        <v>1.0238228029639072</v>
      </c>
      <c r="AW614" s="101">
        <f>AQ614/E614</f>
        <v>1</v>
      </c>
      <c r="AX614" s="103">
        <v>12551</v>
      </c>
      <c r="AY614" s="6">
        <v>1</v>
      </c>
      <c r="AZ614" s="101">
        <f>AY614/H614</f>
        <v>1.1904761904761904E-2</v>
      </c>
      <c r="BA614" s="104">
        <f>IF(AZ614&gt;0.1,0.1,AZ614)</f>
        <v>1.1904761904761904E-2</v>
      </c>
      <c r="BB614" s="101">
        <f>AX614/D614</f>
        <v>1.0028364827613758</v>
      </c>
      <c r="BC614" s="101">
        <f>C614/AX614</f>
        <v>1.0238228029639072</v>
      </c>
      <c r="BD614" s="101">
        <f>AX614/E614</f>
        <v>1</v>
      </c>
    </row>
    <row r="615" spans="1:56" x14ac:dyDescent="0.2">
      <c r="A615" s="6" t="s">
        <v>1431</v>
      </c>
      <c r="B615" s="100">
        <v>646</v>
      </c>
      <c r="C615" s="13">
        <v>12561</v>
      </c>
      <c r="D615" s="13">
        <v>12083</v>
      </c>
      <c r="E615" s="13">
        <v>12337.75</v>
      </c>
      <c r="F615" s="13">
        <f>IF(C615=E615,1,0)</f>
        <v>0</v>
      </c>
      <c r="G615" s="13">
        <v>11</v>
      </c>
      <c r="H615" s="6">
        <f>VLOOKUP(B615,NEW_TRAIN_TEST!$A$2:$D$980,4,0)</f>
        <v>126</v>
      </c>
      <c r="I615" s="6" t="str">
        <f>VLOOKUP(B615,NEW_TRAIN_TEST!$A$2:$E$980,5,0)</f>
        <v>hexagonal_lattice</v>
      </c>
      <c r="J615" s="101">
        <f>G615/H615</f>
        <v>8.7301587301587297E-2</v>
      </c>
      <c r="K615" s="101">
        <f>IF(J615&gt;0.3,0.3,J615)</f>
        <v>8.7301587301587297E-2</v>
      </c>
      <c r="L615" s="101">
        <f>E615/D615</f>
        <v>1.0210833402300754</v>
      </c>
      <c r="M615" s="101">
        <f>E615/C615</f>
        <v>0.98222673354032319</v>
      </c>
      <c r="N615" s="103">
        <v>12337.75</v>
      </c>
      <c r="O615" s="103">
        <v>3</v>
      </c>
      <c r="P615" s="104">
        <f>O615/H615</f>
        <v>2.3809523809523808E-2</v>
      </c>
      <c r="Q615" s="104">
        <f>IF(P615&gt;0.25,0.25,P615)</f>
        <v>2.3809523809523808E-2</v>
      </c>
      <c r="R615" s="101">
        <f>N615/D615</f>
        <v>1.0210833402300754</v>
      </c>
      <c r="S615" s="101">
        <f>N615/C615</f>
        <v>0.98222673354032319</v>
      </c>
      <c r="T615" s="101">
        <f>N615/E615</f>
        <v>1</v>
      </c>
      <c r="U615" s="103">
        <v>12337.75</v>
      </c>
      <c r="V615" s="103">
        <f>IF(W615&lt;O615,1,0)</f>
        <v>0</v>
      </c>
      <c r="W615" s="6">
        <v>3</v>
      </c>
      <c r="X615" s="101">
        <f>W615/H615</f>
        <v>2.3809523809523808E-2</v>
      </c>
      <c r="Y615" s="104">
        <f>IF(X615&gt;0.25,0.25,X615)</f>
        <v>2.3809523809523808E-2</v>
      </c>
      <c r="Z615" s="101">
        <f>U615/D615</f>
        <v>1.0210833402300754</v>
      </c>
      <c r="AA615" s="101">
        <f>U615/C615</f>
        <v>0.98222673354032319</v>
      </c>
      <c r="AB615" s="101">
        <f>U615/E615</f>
        <v>1</v>
      </c>
      <c r="AC615" s="103">
        <v>12337.75</v>
      </c>
      <c r="AD615" s="105">
        <v>4</v>
      </c>
      <c r="AE615" s="107">
        <f>AD615/H615</f>
        <v>3.1746031746031744E-2</v>
      </c>
      <c r="AF615" s="104">
        <f>IF(AE615&gt;0.3,0.3,AE615)</f>
        <v>3.1746031746031744E-2</v>
      </c>
      <c r="AG615" s="101">
        <f>AC615/D615</f>
        <v>1.0210833402300754</v>
      </c>
      <c r="AH615" s="101">
        <f>C615/AC615</f>
        <v>1.0180948714311766</v>
      </c>
      <c r="AI615" s="101">
        <f>AC615/E615</f>
        <v>1</v>
      </c>
      <c r="AJ615" s="103">
        <v>12337.75</v>
      </c>
      <c r="AK615" s="6">
        <v>4</v>
      </c>
      <c r="AL615" s="101">
        <f>AK615/H615</f>
        <v>3.1746031746031744E-2</v>
      </c>
      <c r="AM615" s="104">
        <f>IF(AL615&gt;0.3,0.3,AL615)</f>
        <v>3.1746031746031744E-2</v>
      </c>
      <c r="AN615" s="101">
        <f>AJ615/D615</f>
        <v>1.0210833402300754</v>
      </c>
      <c r="AO615" s="101">
        <f>C615/AJ615</f>
        <v>1.0180948714311766</v>
      </c>
      <c r="AP615" s="101">
        <f>AJ615/E615</f>
        <v>1</v>
      </c>
      <c r="AQ615" s="103">
        <v>12337.75</v>
      </c>
      <c r="AR615" s="103">
        <v>2</v>
      </c>
      <c r="AS615" s="101">
        <f>AR615/H615</f>
        <v>1.5873015873015872E-2</v>
      </c>
      <c r="AT615" s="104">
        <f>IF(AS615&gt;0.25,0.25,AS615)</f>
        <v>1.5873015873015872E-2</v>
      </c>
      <c r="AU615" s="101">
        <f>AQ615/D615</f>
        <v>1.0210833402300754</v>
      </c>
      <c r="AV615" s="101">
        <f>C615/AQ615</f>
        <v>1.0180948714311766</v>
      </c>
      <c r="AW615" s="101">
        <f>AQ615/E615</f>
        <v>1</v>
      </c>
      <c r="AX615" s="103">
        <v>12337.75</v>
      </c>
      <c r="AY615" s="6">
        <v>0</v>
      </c>
      <c r="AZ615" s="101">
        <f>AY615/H615</f>
        <v>0</v>
      </c>
      <c r="BA615" s="104">
        <f>IF(AZ615&gt;0.1,0.1,AZ615)</f>
        <v>0</v>
      </c>
      <c r="BB615" s="101">
        <f>AX615/D615</f>
        <v>1.0210833402300754</v>
      </c>
      <c r="BC615" s="101">
        <f>C615/AX615</f>
        <v>1.0180948714311766</v>
      </c>
      <c r="BD615" s="101">
        <f>AX615/E615</f>
        <v>1</v>
      </c>
    </row>
    <row r="616" spans="1:56" x14ac:dyDescent="0.2">
      <c r="A616" s="6" t="s">
        <v>1431</v>
      </c>
      <c r="B616" s="100">
        <v>647</v>
      </c>
      <c r="C616" s="13">
        <v>11207</v>
      </c>
      <c r="D616" s="13">
        <v>10321.5</v>
      </c>
      <c r="E616" s="13">
        <v>10544.5</v>
      </c>
      <c r="F616" s="13">
        <f>IF(C616=E616,1,0)</f>
        <v>0</v>
      </c>
      <c r="G616" s="13">
        <v>6</v>
      </c>
      <c r="H616" s="6">
        <f>VLOOKUP(B616,NEW_TRAIN_TEST!$A$2:$D$980,4,0)</f>
        <v>94</v>
      </c>
      <c r="I616" s="6" t="str">
        <f>VLOOKUP(B616,NEW_TRAIN_TEST!$A$2:$E$980,5,0)</f>
        <v>hexagonal_lattice</v>
      </c>
      <c r="J616" s="101">
        <f>G616/H616</f>
        <v>6.3829787234042548E-2</v>
      </c>
      <c r="K616" s="101">
        <f>IF(J616&gt;0.3,0.3,J616)</f>
        <v>6.3829787234042548E-2</v>
      </c>
      <c r="L616" s="101">
        <f>E616/D616</f>
        <v>1.0216053868139321</v>
      </c>
      <c r="M616" s="101">
        <f>E616/C616</f>
        <v>0.94088516106005171</v>
      </c>
      <c r="N616" s="103">
        <v>10544.5</v>
      </c>
      <c r="O616" s="103">
        <v>1</v>
      </c>
      <c r="P616" s="104">
        <f>O616/H616</f>
        <v>1.0638297872340425E-2</v>
      </c>
      <c r="Q616" s="104">
        <f>IF(P616&gt;0.25,0.25,P616)</f>
        <v>1.0638297872340425E-2</v>
      </c>
      <c r="R616" s="101">
        <f>N616/D616</f>
        <v>1.0216053868139321</v>
      </c>
      <c r="S616" s="101">
        <f>N616/C616</f>
        <v>0.94088516106005171</v>
      </c>
      <c r="T616" s="101">
        <f>N616/E616</f>
        <v>1</v>
      </c>
      <c r="U616" s="103">
        <v>10544.5</v>
      </c>
      <c r="V616" s="103">
        <f>IF(W616&lt;O616,1,0)</f>
        <v>0</v>
      </c>
      <c r="W616" s="6">
        <v>1</v>
      </c>
      <c r="X616" s="101">
        <f>W616/H616</f>
        <v>1.0638297872340425E-2</v>
      </c>
      <c r="Y616" s="104">
        <f>IF(X616&gt;0.25,0.25,X616)</f>
        <v>1.0638297872340425E-2</v>
      </c>
      <c r="Z616" s="101">
        <f>U616/D616</f>
        <v>1.0216053868139321</v>
      </c>
      <c r="AA616" s="101">
        <f>U616/C616</f>
        <v>0.94088516106005171</v>
      </c>
      <c r="AB616" s="101">
        <f>U616/E616</f>
        <v>1</v>
      </c>
      <c r="AC616" s="103">
        <v>10544.5</v>
      </c>
      <c r="AD616" s="105">
        <v>1</v>
      </c>
      <c r="AE616" s="107">
        <f>AD616/H616</f>
        <v>1.0638297872340425E-2</v>
      </c>
      <c r="AF616" s="104">
        <f>IF(AE616&gt;0.3,0.3,AE616)</f>
        <v>1.0638297872340425E-2</v>
      </c>
      <c r="AG616" s="101">
        <f>AC616/D616</f>
        <v>1.0216053868139321</v>
      </c>
      <c r="AH616" s="101">
        <f>C616/AC616</f>
        <v>1.0628289629664753</v>
      </c>
      <c r="AI616" s="101">
        <f>AC616/E616</f>
        <v>1</v>
      </c>
      <c r="AJ616" s="103">
        <v>10544.5</v>
      </c>
      <c r="AK616" s="6">
        <v>1</v>
      </c>
      <c r="AL616" s="101">
        <f>AK616/H616</f>
        <v>1.0638297872340425E-2</v>
      </c>
      <c r="AM616" s="104">
        <f>IF(AL616&gt;0.3,0.3,AL616)</f>
        <v>1.0638297872340425E-2</v>
      </c>
      <c r="AN616" s="101">
        <f>AJ616/D616</f>
        <v>1.0216053868139321</v>
      </c>
      <c r="AO616" s="101">
        <f>C616/AJ616</f>
        <v>1.0628289629664753</v>
      </c>
      <c r="AP616" s="101">
        <f>AJ616/E616</f>
        <v>1</v>
      </c>
      <c r="AQ616" s="103">
        <v>10544.5</v>
      </c>
      <c r="AR616" s="103">
        <v>2</v>
      </c>
      <c r="AS616" s="101">
        <f>AR616/H616</f>
        <v>2.1276595744680851E-2</v>
      </c>
      <c r="AT616" s="104">
        <f>IF(AS616&gt;0.25,0.25,AS616)</f>
        <v>2.1276595744680851E-2</v>
      </c>
      <c r="AU616" s="101">
        <f>AQ616/D616</f>
        <v>1.0216053868139321</v>
      </c>
      <c r="AV616" s="101">
        <f>C616/AQ616</f>
        <v>1.0628289629664753</v>
      </c>
      <c r="AW616" s="101">
        <f>AQ616/E616</f>
        <v>1</v>
      </c>
      <c r="AX616" s="103">
        <v>10544.5</v>
      </c>
      <c r="AY616" s="6">
        <v>1</v>
      </c>
      <c r="AZ616" s="101">
        <f>AY616/H616</f>
        <v>1.0638297872340425E-2</v>
      </c>
      <c r="BA616" s="104">
        <f>IF(AZ616&gt;0.1,0.1,AZ616)</f>
        <v>1.0638297872340425E-2</v>
      </c>
      <c r="BB616" s="101">
        <f>AX616/D616</f>
        <v>1.0216053868139321</v>
      </c>
      <c r="BC616" s="101">
        <f>C616/AX616</f>
        <v>1.0628289629664753</v>
      </c>
      <c r="BD616" s="101">
        <f>AX616/E616</f>
        <v>1</v>
      </c>
    </row>
    <row r="617" spans="1:56" x14ac:dyDescent="0.2">
      <c r="A617" s="6" t="s">
        <v>1431</v>
      </c>
      <c r="B617" s="100">
        <v>648</v>
      </c>
      <c r="C617" s="13">
        <v>8979</v>
      </c>
      <c r="D617" s="13">
        <v>8577</v>
      </c>
      <c r="E617" s="13">
        <v>8654.25</v>
      </c>
      <c r="F617" s="13">
        <f>IF(C617=E617,1,0)</f>
        <v>0</v>
      </c>
      <c r="G617" s="13">
        <v>5</v>
      </c>
      <c r="H617" s="6">
        <f>VLOOKUP(B617,NEW_TRAIN_TEST!$A$2:$D$980,4,0)</f>
        <v>82</v>
      </c>
      <c r="I617" s="6" t="str">
        <f>VLOOKUP(B617,NEW_TRAIN_TEST!$A$2:$E$980,5,0)</f>
        <v>hexagonal_lattice</v>
      </c>
      <c r="J617" s="101">
        <f>G617/H617</f>
        <v>6.097560975609756E-2</v>
      </c>
      <c r="K617" s="101">
        <f>IF(J617&gt;0.3,0.3,J617)</f>
        <v>6.097560975609756E-2</v>
      </c>
      <c r="L617" s="101">
        <f>E617/D617</f>
        <v>1.0090066456803077</v>
      </c>
      <c r="M617" s="101">
        <f>E617/C617</f>
        <v>0.96383227530905446</v>
      </c>
      <c r="N617" s="103">
        <v>8654.25</v>
      </c>
      <c r="O617" s="103">
        <v>2</v>
      </c>
      <c r="P617" s="104">
        <f>O617/H617</f>
        <v>2.4390243902439025E-2</v>
      </c>
      <c r="Q617" s="104">
        <f>IF(P617&gt;0.25,0.25,P617)</f>
        <v>2.4390243902439025E-2</v>
      </c>
      <c r="R617" s="101">
        <f>N617/D617</f>
        <v>1.0090066456803077</v>
      </c>
      <c r="S617" s="101">
        <f>N617/C617</f>
        <v>0.96383227530905446</v>
      </c>
      <c r="T617" s="101">
        <f>N617/E617</f>
        <v>1</v>
      </c>
      <c r="U617" s="103">
        <v>8654.25</v>
      </c>
      <c r="V617" s="103">
        <f>IF(W617&lt;O617,1,0)</f>
        <v>0</v>
      </c>
      <c r="W617" s="6">
        <v>2</v>
      </c>
      <c r="X617" s="101">
        <f>W617/H617</f>
        <v>2.4390243902439025E-2</v>
      </c>
      <c r="Y617" s="104">
        <f>IF(X617&gt;0.25,0.25,X617)</f>
        <v>2.4390243902439025E-2</v>
      </c>
      <c r="Z617" s="101">
        <f>U617/D617</f>
        <v>1.0090066456803077</v>
      </c>
      <c r="AA617" s="101">
        <f>U617/C617</f>
        <v>0.96383227530905446</v>
      </c>
      <c r="AB617" s="101">
        <f>U617/E617</f>
        <v>1</v>
      </c>
      <c r="AC617" s="103">
        <v>8654.25</v>
      </c>
      <c r="AD617" s="105">
        <v>3</v>
      </c>
      <c r="AE617" s="107">
        <f>AD617/H617</f>
        <v>3.6585365853658534E-2</v>
      </c>
      <c r="AF617" s="104">
        <f>IF(AE617&gt;0.3,0.3,AE617)</f>
        <v>3.6585365853658534E-2</v>
      </c>
      <c r="AG617" s="101">
        <f>AC617/D617</f>
        <v>1.0090066456803077</v>
      </c>
      <c r="AH617" s="101">
        <f>C617/AC617</f>
        <v>1.0375249155039432</v>
      </c>
      <c r="AI617" s="101">
        <f>AC617/E617</f>
        <v>1</v>
      </c>
      <c r="AJ617" s="103">
        <v>8654.25</v>
      </c>
      <c r="AK617" s="6">
        <v>3</v>
      </c>
      <c r="AL617" s="101">
        <f>AK617/H617</f>
        <v>3.6585365853658534E-2</v>
      </c>
      <c r="AM617" s="104">
        <f>IF(AL617&gt;0.3,0.3,AL617)</f>
        <v>3.6585365853658534E-2</v>
      </c>
      <c r="AN617" s="101">
        <f>AJ617/D617</f>
        <v>1.0090066456803077</v>
      </c>
      <c r="AO617" s="101">
        <f>C617/AJ617</f>
        <v>1.0375249155039432</v>
      </c>
      <c r="AP617" s="101">
        <f>AJ617/E617</f>
        <v>1</v>
      </c>
      <c r="AQ617" s="103">
        <v>8654.25</v>
      </c>
      <c r="AR617" s="103">
        <v>2</v>
      </c>
      <c r="AS617" s="101">
        <f>AR617/H617</f>
        <v>2.4390243902439025E-2</v>
      </c>
      <c r="AT617" s="104">
        <f>IF(AS617&gt;0.25,0.25,AS617)</f>
        <v>2.4390243902439025E-2</v>
      </c>
      <c r="AU617" s="101">
        <f>AQ617/D617</f>
        <v>1.0090066456803077</v>
      </c>
      <c r="AV617" s="101">
        <f>C617/AQ617</f>
        <v>1.0375249155039432</v>
      </c>
      <c r="AW617" s="101">
        <f>AQ617/E617</f>
        <v>1</v>
      </c>
      <c r="AX617" s="103">
        <v>8654.25</v>
      </c>
      <c r="AY617" s="6">
        <v>0</v>
      </c>
      <c r="AZ617" s="101">
        <f>AY617/H617</f>
        <v>0</v>
      </c>
      <c r="BA617" s="104">
        <f>IF(AZ617&gt;0.1,0.1,AZ617)</f>
        <v>0</v>
      </c>
      <c r="BB617" s="101">
        <f>AX617/D617</f>
        <v>1.0090066456803077</v>
      </c>
      <c r="BC617" s="101">
        <f>C617/AX617</f>
        <v>1.0375249155039432</v>
      </c>
      <c r="BD617" s="101">
        <f>AX617/E617</f>
        <v>1</v>
      </c>
    </row>
    <row r="618" spans="1:56" x14ac:dyDescent="0.2">
      <c r="A618" s="6" t="s">
        <v>1431</v>
      </c>
      <c r="B618" s="100">
        <v>649</v>
      </c>
      <c r="C618" s="13">
        <v>9019</v>
      </c>
      <c r="D618" s="13">
        <v>8910.5</v>
      </c>
      <c r="E618" s="13">
        <v>8945.5</v>
      </c>
      <c r="F618" s="13">
        <f>IF(C618=E618,1,0)</f>
        <v>0</v>
      </c>
      <c r="G618" s="13">
        <v>3</v>
      </c>
      <c r="H618" s="6">
        <f>VLOOKUP(B618,NEW_TRAIN_TEST!$A$2:$D$980,4,0)</f>
        <v>78</v>
      </c>
      <c r="I618" s="6" t="str">
        <f>VLOOKUP(B618,NEW_TRAIN_TEST!$A$2:$E$980,5,0)</f>
        <v>hexagonal_lattice</v>
      </c>
      <c r="J618" s="101">
        <f>G618/H618</f>
        <v>3.8461538461538464E-2</v>
      </c>
      <c r="K618" s="101">
        <f>IF(J618&gt;0.3,0.3,J618)</f>
        <v>3.8461538461538464E-2</v>
      </c>
      <c r="L618" s="101">
        <f>E618/D618</f>
        <v>1.0039279501711464</v>
      </c>
      <c r="M618" s="101">
        <f>E618/C618</f>
        <v>0.99185053775363119</v>
      </c>
      <c r="N618" s="103">
        <v>8945.5</v>
      </c>
      <c r="O618" s="103">
        <v>2</v>
      </c>
      <c r="P618" s="104">
        <f>O618/H618</f>
        <v>2.564102564102564E-2</v>
      </c>
      <c r="Q618" s="104">
        <f>IF(P618&gt;0.25,0.25,P618)</f>
        <v>2.564102564102564E-2</v>
      </c>
      <c r="R618" s="101">
        <f>N618/D618</f>
        <v>1.0039279501711464</v>
      </c>
      <c r="S618" s="101">
        <f>N618/C618</f>
        <v>0.99185053775363119</v>
      </c>
      <c r="T618" s="101">
        <f>N618/E618</f>
        <v>1</v>
      </c>
      <c r="U618" s="103">
        <v>8945.5</v>
      </c>
      <c r="V618" s="103">
        <f>IF(W618&lt;O618,1,0)</f>
        <v>0</v>
      </c>
      <c r="W618" s="6">
        <v>2</v>
      </c>
      <c r="X618" s="101">
        <f>W618/H618</f>
        <v>2.564102564102564E-2</v>
      </c>
      <c r="Y618" s="104">
        <f>IF(X618&gt;0.25,0.25,X618)</f>
        <v>2.564102564102564E-2</v>
      </c>
      <c r="Z618" s="101">
        <f>U618/D618</f>
        <v>1.0039279501711464</v>
      </c>
      <c r="AA618" s="101">
        <f>U618/C618</f>
        <v>0.99185053775363119</v>
      </c>
      <c r="AB618" s="101">
        <f>U618/E618</f>
        <v>1</v>
      </c>
      <c r="AC618" s="103">
        <v>8945.5</v>
      </c>
      <c r="AD618" s="105">
        <v>3</v>
      </c>
      <c r="AE618" s="107">
        <f>AD618/H618</f>
        <v>3.8461538461538464E-2</v>
      </c>
      <c r="AF618" s="104">
        <f>IF(AE618&gt;0.3,0.3,AE618)</f>
        <v>3.8461538461538464E-2</v>
      </c>
      <c r="AG618" s="101">
        <f>AC618/D618</f>
        <v>1.0039279501711464</v>
      </c>
      <c r="AH618" s="101">
        <f>C618/AC618</f>
        <v>1.008216421664524</v>
      </c>
      <c r="AI618" s="101">
        <f>AC618/E618</f>
        <v>1</v>
      </c>
      <c r="AJ618" s="103">
        <v>8945.5</v>
      </c>
      <c r="AK618" s="6">
        <v>3</v>
      </c>
      <c r="AL618" s="101">
        <f>AK618/H618</f>
        <v>3.8461538461538464E-2</v>
      </c>
      <c r="AM618" s="104">
        <f>IF(AL618&gt;0.3,0.3,AL618)</f>
        <v>3.8461538461538464E-2</v>
      </c>
      <c r="AN618" s="101">
        <f>AJ618/D618</f>
        <v>1.0039279501711464</v>
      </c>
      <c r="AO618" s="101">
        <f>C618/AJ618</f>
        <v>1.008216421664524</v>
      </c>
      <c r="AP618" s="101">
        <f>AJ618/E618</f>
        <v>1</v>
      </c>
      <c r="AQ618" s="103">
        <v>8945.5</v>
      </c>
      <c r="AR618" s="103">
        <v>2</v>
      </c>
      <c r="AS618" s="101">
        <f>AR618/H618</f>
        <v>2.564102564102564E-2</v>
      </c>
      <c r="AT618" s="104">
        <f>IF(AS618&gt;0.25,0.25,AS618)</f>
        <v>2.564102564102564E-2</v>
      </c>
      <c r="AU618" s="101">
        <f>AQ618/D618</f>
        <v>1.0039279501711464</v>
      </c>
      <c r="AV618" s="101">
        <f>C618/AQ618</f>
        <v>1.008216421664524</v>
      </c>
      <c r="AW618" s="101">
        <f>AQ618/E618</f>
        <v>1</v>
      </c>
      <c r="AX618" s="103">
        <v>8945.5</v>
      </c>
      <c r="AY618" s="6">
        <v>0</v>
      </c>
      <c r="AZ618" s="101">
        <f>AY618/H618</f>
        <v>0</v>
      </c>
      <c r="BA618" s="104">
        <f>IF(AZ618&gt;0.1,0.1,AZ618)</f>
        <v>0</v>
      </c>
      <c r="BB618" s="101">
        <f>AX618/D618</f>
        <v>1.0039279501711464</v>
      </c>
      <c r="BC618" s="101">
        <f>C618/AX618</f>
        <v>1.008216421664524</v>
      </c>
      <c r="BD618" s="101">
        <f>AX618/E618</f>
        <v>1</v>
      </c>
    </row>
    <row r="619" spans="1:56" x14ac:dyDescent="0.2">
      <c r="A619" s="6" t="s">
        <v>1431</v>
      </c>
      <c r="B619" s="100">
        <v>650</v>
      </c>
      <c r="C619" s="13">
        <v>9251</v>
      </c>
      <c r="D619" s="13">
        <v>9123.5</v>
      </c>
      <c r="E619" s="13">
        <v>9173.33</v>
      </c>
      <c r="F619" s="13">
        <f>IF(C619=E619,1,0)</f>
        <v>0</v>
      </c>
      <c r="G619" s="13">
        <v>9</v>
      </c>
      <c r="H619" s="6">
        <f>VLOOKUP(B619,NEW_TRAIN_TEST!$A$2:$D$980,4,0)</f>
        <v>70</v>
      </c>
      <c r="I619" s="6" t="str">
        <f>VLOOKUP(B619,NEW_TRAIN_TEST!$A$2:$E$980,5,0)</f>
        <v>hexagonal_lattice</v>
      </c>
      <c r="J619" s="101">
        <f>G619/H619</f>
        <v>0.12857142857142856</v>
      </c>
      <c r="K619" s="101">
        <f>IF(J619&gt;0.3,0.3,J619)</f>
        <v>0.12857142857142856</v>
      </c>
      <c r="L619" s="101">
        <f>E619/D619</f>
        <v>1.0054617197347508</v>
      </c>
      <c r="M619" s="101">
        <f>E619/C619</f>
        <v>0.99160415090260512</v>
      </c>
      <c r="N619" s="103">
        <v>9173.33</v>
      </c>
      <c r="O619" s="103">
        <v>2</v>
      </c>
      <c r="P619" s="104">
        <f>O619/H619</f>
        <v>2.8571428571428571E-2</v>
      </c>
      <c r="Q619" s="104">
        <f>IF(P619&gt;0.25,0.25,P619)</f>
        <v>2.8571428571428571E-2</v>
      </c>
      <c r="R619" s="101">
        <f>N619/D619</f>
        <v>1.0054617197347508</v>
      </c>
      <c r="S619" s="101">
        <f>N619/C619</f>
        <v>0.99160415090260512</v>
      </c>
      <c r="T619" s="101">
        <f>N619/E619</f>
        <v>1</v>
      </c>
      <c r="U619" s="103">
        <v>9173.33</v>
      </c>
      <c r="V619" s="103">
        <f>IF(W619&lt;O619,1,0)</f>
        <v>0</v>
      </c>
      <c r="W619" s="6">
        <v>2</v>
      </c>
      <c r="X619" s="101">
        <f>W619/H619</f>
        <v>2.8571428571428571E-2</v>
      </c>
      <c r="Y619" s="104">
        <f>IF(X619&gt;0.25,0.25,X619)</f>
        <v>2.8571428571428571E-2</v>
      </c>
      <c r="Z619" s="101">
        <f>U619/D619</f>
        <v>1.0054617197347508</v>
      </c>
      <c r="AA619" s="101">
        <f>U619/C619</f>
        <v>0.99160415090260512</v>
      </c>
      <c r="AB619" s="101">
        <f>U619/E619</f>
        <v>1</v>
      </c>
      <c r="AC619" s="103">
        <v>9173.33</v>
      </c>
      <c r="AD619" s="105">
        <v>3</v>
      </c>
      <c r="AE619" s="107">
        <f>AD619/H619</f>
        <v>4.2857142857142858E-2</v>
      </c>
      <c r="AF619" s="104">
        <f>IF(AE619&gt;0.3,0.3,AE619)</f>
        <v>4.2857142857142858E-2</v>
      </c>
      <c r="AG619" s="101">
        <f>AC619/D619</f>
        <v>1.0054617197347508</v>
      </c>
      <c r="AH619" s="101">
        <f>C619/AC619</f>
        <v>1.0084669362161833</v>
      </c>
      <c r="AI619" s="101">
        <f>AC619/E619</f>
        <v>1</v>
      </c>
      <c r="AJ619" s="103">
        <v>9173.33</v>
      </c>
      <c r="AK619" s="6">
        <v>3</v>
      </c>
      <c r="AL619" s="101">
        <f>AK619/H619</f>
        <v>4.2857142857142858E-2</v>
      </c>
      <c r="AM619" s="104">
        <f>IF(AL619&gt;0.3,0.3,AL619)</f>
        <v>4.2857142857142858E-2</v>
      </c>
      <c r="AN619" s="101">
        <f>AJ619/D619</f>
        <v>1.0054617197347508</v>
      </c>
      <c r="AO619" s="101">
        <f>C619/AJ619</f>
        <v>1.0084669362161833</v>
      </c>
      <c r="AP619" s="101">
        <f>AJ619/E619</f>
        <v>1</v>
      </c>
      <c r="AQ619" s="103">
        <v>9173.33</v>
      </c>
      <c r="AR619" s="103">
        <v>2</v>
      </c>
      <c r="AS619" s="101">
        <f>AR619/H619</f>
        <v>2.8571428571428571E-2</v>
      </c>
      <c r="AT619" s="104">
        <f>IF(AS619&gt;0.25,0.25,AS619)</f>
        <v>2.8571428571428571E-2</v>
      </c>
      <c r="AU619" s="101">
        <f>AQ619/D619</f>
        <v>1.0054617197347508</v>
      </c>
      <c r="AV619" s="101">
        <f>C619/AQ619</f>
        <v>1.0084669362161833</v>
      </c>
      <c r="AW619" s="101">
        <f>AQ619/E619</f>
        <v>1</v>
      </c>
      <c r="AX619" s="103">
        <v>9173.33</v>
      </c>
      <c r="AY619" s="6">
        <v>1</v>
      </c>
      <c r="AZ619" s="101">
        <f>AY619/H619</f>
        <v>1.4285714285714285E-2</v>
      </c>
      <c r="BA619" s="104">
        <f>IF(AZ619&gt;0.1,0.1,AZ619)</f>
        <v>1.4285714285714285E-2</v>
      </c>
      <c r="BB619" s="101">
        <f>AX619/D619</f>
        <v>1.0054617197347508</v>
      </c>
      <c r="BC619" s="101">
        <f>C619/AX619</f>
        <v>1.0084669362161833</v>
      </c>
      <c r="BD619" s="101">
        <f>AX619/E619</f>
        <v>1</v>
      </c>
    </row>
    <row r="620" spans="1:56" x14ac:dyDescent="0.2">
      <c r="A620" s="6" t="s">
        <v>1431</v>
      </c>
      <c r="B620" s="100">
        <v>651</v>
      </c>
      <c r="C620" s="13">
        <v>6845</v>
      </c>
      <c r="D620" s="13">
        <v>6671</v>
      </c>
      <c r="E620" s="13">
        <v>6671</v>
      </c>
      <c r="F620" s="13">
        <f>IF(C620=E620,1,0)</f>
        <v>0</v>
      </c>
      <c r="G620" s="13">
        <v>0</v>
      </c>
      <c r="H620" s="6">
        <f>VLOOKUP(B620,NEW_TRAIN_TEST!$A$2:$D$980,4,0)</f>
        <v>40</v>
      </c>
      <c r="I620" s="6" t="str">
        <f>VLOOKUP(B620,NEW_TRAIN_TEST!$A$2:$E$980,5,0)</f>
        <v>hexagonal_lattice</v>
      </c>
      <c r="J620" s="101">
        <f>G620/H620</f>
        <v>0</v>
      </c>
      <c r="K620" s="101">
        <f>IF(J620&gt;0.3,0.3,J620)</f>
        <v>0</v>
      </c>
      <c r="L620" s="101">
        <f>E620/D620</f>
        <v>1</v>
      </c>
      <c r="M620" s="101">
        <f>E620/C620</f>
        <v>0.97457998539079616</v>
      </c>
      <c r="N620" s="103">
        <v>6741</v>
      </c>
      <c r="O620" s="103">
        <v>2</v>
      </c>
      <c r="P620" s="104">
        <f>O620/H620</f>
        <v>0.05</v>
      </c>
      <c r="Q620" s="104">
        <f>IF(P620&gt;0.25,0.25,P620)</f>
        <v>0.05</v>
      </c>
      <c r="R620" s="101">
        <f>N620/D620</f>
        <v>1.0104931794333682</v>
      </c>
      <c r="S620" s="101">
        <f>N620/C620</f>
        <v>0.98480642804967133</v>
      </c>
      <c r="T620" s="101">
        <f>N620/E620</f>
        <v>1.0104931794333682</v>
      </c>
      <c r="U620" s="103">
        <v>6741</v>
      </c>
      <c r="V620" s="103">
        <f>IF(W620&lt;O620,1,0)</f>
        <v>0</v>
      </c>
      <c r="W620" s="6">
        <v>2</v>
      </c>
      <c r="X620" s="101">
        <f>W620/H620</f>
        <v>0.05</v>
      </c>
      <c r="Y620" s="104">
        <f>IF(X620&gt;0.25,0.25,X620)</f>
        <v>0.05</v>
      </c>
      <c r="Z620" s="101">
        <f>U620/D620</f>
        <v>1.0104931794333682</v>
      </c>
      <c r="AA620" s="101">
        <f>U620/C620</f>
        <v>0.98480642804967133</v>
      </c>
      <c r="AB620" s="101">
        <f>U620/E620</f>
        <v>1.0104931794333682</v>
      </c>
      <c r="AC620" s="103">
        <v>6688</v>
      </c>
      <c r="AD620" s="105">
        <v>3</v>
      </c>
      <c r="AE620" s="107">
        <f>AD620/H620</f>
        <v>7.4999999999999997E-2</v>
      </c>
      <c r="AF620" s="104">
        <f>IF(AE620&gt;0.3,0.3,AE620)</f>
        <v>7.4999999999999997E-2</v>
      </c>
      <c r="AG620" s="101">
        <f>AC620/D620</f>
        <v>1.0025483435766751</v>
      </c>
      <c r="AH620" s="101">
        <f>C620/AC620</f>
        <v>1.0234748803827751</v>
      </c>
      <c r="AI620" s="101">
        <f>AC620/E620</f>
        <v>1.0025483435766751</v>
      </c>
      <c r="AJ620" s="103">
        <v>6688</v>
      </c>
      <c r="AK620" s="6">
        <v>3</v>
      </c>
      <c r="AL620" s="101">
        <f>AK620/H620</f>
        <v>7.4999999999999997E-2</v>
      </c>
      <c r="AM620" s="104">
        <f>IF(AL620&gt;0.3,0.3,AL620)</f>
        <v>7.4999999999999997E-2</v>
      </c>
      <c r="AN620" s="101">
        <f>AJ620/D620</f>
        <v>1.0025483435766751</v>
      </c>
      <c r="AO620" s="101">
        <f>C620/AJ620</f>
        <v>1.0234748803827751</v>
      </c>
      <c r="AP620" s="101">
        <f>AJ620/E620</f>
        <v>1.0025483435766751</v>
      </c>
      <c r="AQ620" s="103">
        <v>6741</v>
      </c>
      <c r="AR620" s="103">
        <v>4</v>
      </c>
      <c r="AS620" s="101">
        <f>AR620/H620</f>
        <v>0.1</v>
      </c>
      <c r="AT620" s="104">
        <f>IF(AS620&gt;0.25,0.25,AS620)</f>
        <v>0.1</v>
      </c>
      <c r="AU620" s="101">
        <f>AQ620/D620</f>
        <v>1.0104931794333682</v>
      </c>
      <c r="AV620" s="101">
        <f>C620/AQ620</f>
        <v>1.0154279780448006</v>
      </c>
      <c r="AW620" s="101">
        <f>AQ620/E620</f>
        <v>1.0104931794333682</v>
      </c>
      <c r="AX620" s="103">
        <v>6671</v>
      </c>
      <c r="AY620" s="6">
        <v>1</v>
      </c>
      <c r="AZ620" s="101">
        <f>AY620/H620</f>
        <v>2.5000000000000001E-2</v>
      </c>
      <c r="BA620" s="104">
        <f>IF(AZ620&gt;0.1,0.1,AZ620)</f>
        <v>2.5000000000000001E-2</v>
      </c>
      <c r="BB620" s="101">
        <f>AX620/D620</f>
        <v>1</v>
      </c>
      <c r="BC620" s="101">
        <f>C620/AX620</f>
        <v>1.0260830460200869</v>
      </c>
      <c r="BD620" s="101">
        <f>AX620/E620</f>
        <v>1</v>
      </c>
    </row>
    <row r="621" spans="1:56" x14ac:dyDescent="0.2">
      <c r="A621" s="6" t="s">
        <v>1431</v>
      </c>
      <c r="B621" s="100">
        <v>652</v>
      </c>
      <c r="C621" s="13">
        <v>11774</v>
      </c>
      <c r="D621" s="13">
        <v>11366</v>
      </c>
      <c r="E621" s="13">
        <v>11598</v>
      </c>
      <c r="F621" s="13">
        <f>IF(C621=E621,1,0)</f>
        <v>0</v>
      </c>
      <c r="G621" s="13">
        <v>11</v>
      </c>
      <c r="H621" s="6">
        <f>VLOOKUP(B621,NEW_TRAIN_TEST!$A$2:$D$980,4,0)</f>
        <v>126</v>
      </c>
      <c r="I621" s="6" t="str">
        <f>VLOOKUP(B621,NEW_TRAIN_TEST!$A$2:$E$980,5,0)</f>
        <v>hexagonal_lattice</v>
      </c>
      <c r="J621" s="101">
        <f>G621/H621</f>
        <v>8.7301587301587297E-2</v>
      </c>
      <c r="K621" s="101">
        <f>IF(J621&gt;0.3,0.3,J621)</f>
        <v>8.7301587301587297E-2</v>
      </c>
      <c r="L621" s="101">
        <f>E621/D621</f>
        <v>1.0204117543550941</v>
      </c>
      <c r="M621" s="101">
        <f>E621/C621</f>
        <v>0.98505180907083401</v>
      </c>
      <c r="N621" s="103">
        <v>11598</v>
      </c>
      <c r="O621" s="103">
        <v>2</v>
      </c>
      <c r="P621" s="104">
        <f>O621/H621</f>
        <v>1.5873015873015872E-2</v>
      </c>
      <c r="Q621" s="104">
        <f>IF(P621&gt;0.25,0.25,P621)</f>
        <v>1.5873015873015872E-2</v>
      </c>
      <c r="R621" s="101">
        <f>N621/D621</f>
        <v>1.0204117543550941</v>
      </c>
      <c r="S621" s="101">
        <f>N621/C621</f>
        <v>0.98505180907083401</v>
      </c>
      <c r="T621" s="101">
        <f>N621/E621</f>
        <v>1</v>
      </c>
      <c r="U621" s="103">
        <v>11598</v>
      </c>
      <c r="V621" s="103">
        <f>IF(W621&lt;O621,1,0)</f>
        <v>0</v>
      </c>
      <c r="W621" s="6">
        <v>2</v>
      </c>
      <c r="X621" s="101">
        <f>W621/H621</f>
        <v>1.5873015873015872E-2</v>
      </c>
      <c r="Y621" s="104">
        <f>IF(X621&gt;0.25,0.25,X621)</f>
        <v>1.5873015873015872E-2</v>
      </c>
      <c r="Z621" s="101">
        <f>U621/D621</f>
        <v>1.0204117543550941</v>
      </c>
      <c r="AA621" s="101">
        <f>U621/C621</f>
        <v>0.98505180907083401</v>
      </c>
      <c r="AB621" s="101">
        <f>U621/E621</f>
        <v>1</v>
      </c>
      <c r="AC621" s="103">
        <v>11598</v>
      </c>
      <c r="AD621" s="105">
        <v>3</v>
      </c>
      <c r="AE621" s="107">
        <f>AD621/H621</f>
        <v>2.3809523809523808E-2</v>
      </c>
      <c r="AF621" s="104">
        <f>IF(AE621&gt;0.3,0.3,AE621)</f>
        <v>2.3809523809523808E-2</v>
      </c>
      <c r="AG621" s="101">
        <f>AC621/D621</f>
        <v>1.0204117543550941</v>
      </c>
      <c r="AH621" s="101">
        <f>C621/AC621</f>
        <v>1.0151750301776168</v>
      </c>
      <c r="AI621" s="101">
        <f>AC621/E621</f>
        <v>1</v>
      </c>
      <c r="AJ621" s="103">
        <v>11598</v>
      </c>
      <c r="AK621" s="6">
        <v>3</v>
      </c>
      <c r="AL621" s="101">
        <f>AK621/H621</f>
        <v>2.3809523809523808E-2</v>
      </c>
      <c r="AM621" s="104">
        <f>IF(AL621&gt;0.3,0.3,AL621)</f>
        <v>2.3809523809523808E-2</v>
      </c>
      <c r="AN621" s="101">
        <f>AJ621/D621</f>
        <v>1.0204117543550941</v>
      </c>
      <c r="AO621" s="101">
        <f>C621/AJ621</f>
        <v>1.0151750301776168</v>
      </c>
      <c r="AP621" s="101">
        <f>AJ621/E621</f>
        <v>1</v>
      </c>
      <c r="AQ621" s="103">
        <v>11598</v>
      </c>
      <c r="AR621" s="103">
        <v>2</v>
      </c>
      <c r="AS621" s="101">
        <f>AR621/H621</f>
        <v>1.5873015873015872E-2</v>
      </c>
      <c r="AT621" s="104">
        <f>IF(AS621&gt;0.25,0.25,AS621)</f>
        <v>1.5873015873015872E-2</v>
      </c>
      <c r="AU621" s="101">
        <f>AQ621/D621</f>
        <v>1.0204117543550941</v>
      </c>
      <c r="AV621" s="101">
        <f>C621/AQ621</f>
        <v>1.0151750301776168</v>
      </c>
      <c r="AW621" s="101">
        <f>AQ621/E621</f>
        <v>1</v>
      </c>
      <c r="AX621" s="103">
        <v>11598</v>
      </c>
      <c r="AY621" s="6">
        <v>0</v>
      </c>
      <c r="AZ621" s="101">
        <f>AY621/H621</f>
        <v>0</v>
      </c>
      <c r="BA621" s="104">
        <f>IF(AZ621&gt;0.1,0.1,AZ621)</f>
        <v>0</v>
      </c>
      <c r="BB621" s="101">
        <f>AX621/D621</f>
        <v>1.0204117543550941</v>
      </c>
      <c r="BC621" s="101">
        <f>C621/AX621</f>
        <v>1.0151750301776168</v>
      </c>
      <c r="BD621" s="101">
        <f>AX621/E621</f>
        <v>1</v>
      </c>
    </row>
    <row r="622" spans="1:56" x14ac:dyDescent="0.2">
      <c r="A622" s="6" t="s">
        <v>1431</v>
      </c>
      <c r="B622" s="100">
        <v>653</v>
      </c>
      <c r="C622" s="13">
        <v>6820</v>
      </c>
      <c r="D622" s="13">
        <v>6739</v>
      </c>
      <c r="E622" s="13">
        <v>6820</v>
      </c>
      <c r="F622" s="13">
        <f>IF(C622=E622,1,0)</f>
        <v>1</v>
      </c>
      <c r="G622" s="13">
        <v>2</v>
      </c>
      <c r="H622" s="6">
        <f>VLOOKUP(B622,NEW_TRAIN_TEST!$A$2:$D$980,4,0)</f>
        <v>22</v>
      </c>
      <c r="I622" s="6" t="str">
        <f>VLOOKUP(B622,NEW_TRAIN_TEST!$A$2:$E$980,5,0)</f>
        <v>hexagonal_lattice</v>
      </c>
      <c r="J622" s="101">
        <f>G622/H622</f>
        <v>9.0909090909090912E-2</v>
      </c>
      <c r="K622" s="101">
        <f>IF(J622&gt;0.3,0.3,J622)</f>
        <v>9.0909090909090912E-2</v>
      </c>
      <c r="L622" s="101">
        <f>E622/D622</f>
        <v>1.0120195874758866</v>
      </c>
      <c r="M622" s="101">
        <f>E622/C622</f>
        <v>1</v>
      </c>
      <c r="N622" s="103">
        <v>6820</v>
      </c>
      <c r="O622" s="103">
        <v>0</v>
      </c>
      <c r="P622" s="104">
        <f>O622/H622</f>
        <v>0</v>
      </c>
      <c r="Q622" s="104">
        <f>IF(P622&gt;0.25,0.25,P622)</f>
        <v>0</v>
      </c>
      <c r="R622" s="101">
        <f>N622/D622</f>
        <v>1.0120195874758866</v>
      </c>
      <c r="S622" s="101">
        <f>N622/C622</f>
        <v>1</v>
      </c>
      <c r="T622" s="101">
        <f>N622/E622</f>
        <v>1</v>
      </c>
      <c r="U622" s="103">
        <v>6820</v>
      </c>
      <c r="V622" s="103">
        <f>IF(W622&lt;O622,1,0)</f>
        <v>0</v>
      </c>
      <c r="W622" s="6">
        <v>0</v>
      </c>
      <c r="X622" s="101">
        <f>W622/H622</f>
        <v>0</v>
      </c>
      <c r="Y622" s="104">
        <f>IF(X622&gt;0.25,0.25,X622)</f>
        <v>0</v>
      </c>
      <c r="Z622" s="101">
        <f>U622/D622</f>
        <v>1.0120195874758866</v>
      </c>
      <c r="AA622" s="101">
        <f>U622/C622</f>
        <v>1</v>
      </c>
      <c r="AB622" s="101">
        <f>U622/E622</f>
        <v>1</v>
      </c>
      <c r="AC622" s="103">
        <v>6820</v>
      </c>
      <c r="AD622" s="105">
        <v>0</v>
      </c>
      <c r="AE622" s="107">
        <f>AD622/H622</f>
        <v>0</v>
      </c>
      <c r="AF622" s="104">
        <f>IF(AE622&gt;0.3,0.3,AE622)</f>
        <v>0</v>
      </c>
      <c r="AG622" s="101">
        <f>AC622/D622</f>
        <v>1.0120195874758866</v>
      </c>
      <c r="AH622" s="101">
        <f>C622/AC622</f>
        <v>1</v>
      </c>
      <c r="AI622" s="101">
        <f>AC622/E622</f>
        <v>1</v>
      </c>
      <c r="AJ622" s="103">
        <v>6820</v>
      </c>
      <c r="AK622" s="6">
        <v>0</v>
      </c>
      <c r="AL622" s="101">
        <f>AK622/H622</f>
        <v>0</v>
      </c>
      <c r="AM622" s="104">
        <f>IF(AL622&gt;0.3,0.3,AL622)</f>
        <v>0</v>
      </c>
      <c r="AN622" s="101">
        <f>AJ622/D622</f>
        <v>1.0120195874758866</v>
      </c>
      <c r="AO622" s="101">
        <f>C622/AJ622</f>
        <v>1</v>
      </c>
      <c r="AP622" s="101">
        <f>AJ622/E622</f>
        <v>1</v>
      </c>
      <c r="AQ622" s="103">
        <v>6820</v>
      </c>
      <c r="AR622" s="103">
        <v>0</v>
      </c>
      <c r="AS622" s="101">
        <f>AR622/H622</f>
        <v>0</v>
      </c>
      <c r="AT622" s="104">
        <f>IF(AS622&gt;0.25,0.25,AS622)</f>
        <v>0</v>
      </c>
      <c r="AU622" s="101">
        <f>AQ622/D622</f>
        <v>1.0120195874758866</v>
      </c>
      <c r="AV622" s="101">
        <f>C622/AQ622</f>
        <v>1</v>
      </c>
      <c r="AW622" s="101">
        <f>AQ622/E622</f>
        <v>1</v>
      </c>
      <c r="AX622" s="103">
        <v>6820</v>
      </c>
      <c r="AY622" s="6">
        <v>0</v>
      </c>
      <c r="AZ622" s="101">
        <f>AY622/H622</f>
        <v>0</v>
      </c>
      <c r="BA622" s="104">
        <f>IF(AZ622&gt;0.1,0.1,AZ622)</f>
        <v>0</v>
      </c>
      <c r="BB622" s="101">
        <f>AX622/D622</f>
        <v>1.0120195874758866</v>
      </c>
      <c r="BC622" s="101">
        <f>C622/AX622</f>
        <v>1</v>
      </c>
      <c r="BD622" s="101">
        <f>AX622/E622</f>
        <v>1</v>
      </c>
    </row>
    <row r="623" spans="1:56" x14ac:dyDescent="0.2">
      <c r="A623" s="6" t="s">
        <v>1431</v>
      </c>
      <c r="B623" s="100">
        <v>654</v>
      </c>
      <c r="C623" s="13">
        <v>6528</v>
      </c>
      <c r="D623" s="13">
        <v>6408.5</v>
      </c>
      <c r="E623" s="13">
        <v>6497</v>
      </c>
      <c r="F623" s="13">
        <f>IF(C623=E623,1,0)</f>
        <v>0</v>
      </c>
      <c r="G623" s="13">
        <v>4</v>
      </c>
      <c r="H623" s="6">
        <f>VLOOKUP(B623,NEW_TRAIN_TEST!$A$2:$D$980,4,0)</f>
        <v>22</v>
      </c>
      <c r="I623" s="6" t="str">
        <f>VLOOKUP(B623,NEW_TRAIN_TEST!$A$2:$E$980,5,0)</f>
        <v>hexagonal_lattice</v>
      </c>
      <c r="J623" s="101">
        <f>G623/H623</f>
        <v>0.18181818181818182</v>
      </c>
      <c r="K623" s="101">
        <f>IF(J623&gt;0.3,0.3,J623)</f>
        <v>0.18181818181818182</v>
      </c>
      <c r="L623" s="101">
        <f>E623/D623</f>
        <v>1.0138097838807834</v>
      </c>
      <c r="M623" s="101">
        <f>E623/C623</f>
        <v>0.99525122549019607</v>
      </c>
      <c r="N623" s="103">
        <v>6497</v>
      </c>
      <c r="O623" s="103">
        <v>2</v>
      </c>
      <c r="P623" s="104">
        <f>O623/H623</f>
        <v>9.0909090909090912E-2</v>
      </c>
      <c r="Q623" s="104">
        <f>IF(P623&gt;0.25,0.25,P623)</f>
        <v>9.0909090909090912E-2</v>
      </c>
      <c r="R623" s="101">
        <f>N623/D623</f>
        <v>1.0138097838807834</v>
      </c>
      <c r="S623" s="101">
        <f>N623/C623</f>
        <v>0.99525122549019607</v>
      </c>
      <c r="T623" s="101">
        <f>N623/E623</f>
        <v>1</v>
      </c>
      <c r="U623" s="103">
        <v>6497</v>
      </c>
      <c r="V623" s="103">
        <f>IF(W623&lt;O623,1,0)</f>
        <v>0</v>
      </c>
      <c r="W623" s="6">
        <v>3</v>
      </c>
      <c r="X623" s="101">
        <f>W623/H623</f>
        <v>0.13636363636363635</v>
      </c>
      <c r="Y623" s="104">
        <f>IF(X623&gt;0.25,0.25,X623)</f>
        <v>0.13636363636363635</v>
      </c>
      <c r="Z623" s="101">
        <f>U623/D623</f>
        <v>1.0138097838807834</v>
      </c>
      <c r="AA623" s="101">
        <f>U623/C623</f>
        <v>0.99525122549019607</v>
      </c>
      <c r="AB623" s="101">
        <f>U623/E623</f>
        <v>1</v>
      </c>
      <c r="AC623" s="103">
        <v>6497</v>
      </c>
      <c r="AD623" s="105">
        <v>4</v>
      </c>
      <c r="AE623" s="107">
        <f>AD623/H623</f>
        <v>0.18181818181818182</v>
      </c>
      <c r="AF623" s="104">
        <f>IF(AE623&gt;0.3,0.3,AE623)</f>
        <v>0.18181818181818182</v>
      </c>
      <c r="AG623" s="101">
        <f>AC623/D623</f>
        <v>1.0138097838807834</v>
      </c>
      <c r="AH623" s="101">
        <f>C623/AC623</f>
        <v>1.0047714329690627</v>
      </c>
      <c r="AI623" s="101">
        <f>AC623/E623</f>
        <v>1</v>
      </c>
      <c r="AJ623" s="103">
        <v>6497</v>
      </c>
      <c r="AK623" s="6">
        <v>4</v>
      </c>
      <c r="AL623" s="101">
        <f>AK623/H623</f>
        <v>0.18181818181818182</v>
      </c>
      <c r="AM623" s="104">
        <f>IF(AL623&gt;0.3,0.3,AL623)</f>
        <v>0.18181818181818182</v>
      </c>
      <c r="AN623" s="101">
        <f>AJ623/D623</f>
        <v>1.0138097838807834</v>
      </c>
      <c r="AO623" s="101">
        <f>C623/AJ623</f>
        <v>1.0047714329690627</v>
      </c>
      <c r="AP623" s="101">
        <f>AJ623/E623</f>
        <v>1</v>
      </c>
      <c r="AQ623" s="103">
        <v>6497</v>
      </c>
      <c r="AR623" s="103">
        <v>2</v>
      </c>
      <c r="AS623" s="101">
        <f>AR623/H623</f>
        <v>9.0909090909090912E-2</v>
      </c>
      <c r="AT623" s="104">
        <f>IF(AS623&gt;0.25,0.25,AS623)</f>
        <v>9.0909090909090912E-2</v>
      </c>
      <c r="AU623" s="101">
        <f>AQ623/D623</f>
        <v>1.0138097838807834</v>
      </c>
      <c r="AV623" s="101">
        <f>C623/AQ623</f>
        <v>1.0047714329690627</v>
      </c>
      <c r="AW623" s="101">
        <f>AQ623/E623</f>
        <v>1</v>
      </c>
      <c r="AX623" s="103">
        <v>6497</v>
      </c>
      <c r="AY623" s="6">
        <v>0</v>
      </c>
      <c r="AZ623" s="101">
        <f>AY623/H623</f>
        <v>0</v>
      </c>
      <c r="BA623" s="104">
        <f>IF(AZ623&gt;0.1,0.1,AZ623)</f>
        <v>0</v>
      </c>
      <c r="BB623" s="101">
        <f>AX623/D623</f>
        <v>1.0138097838807834</v>
      </c>
      <c r="BC623" s="101">
        <f>C623/AX623</f>
        <v>1.0047714329690627</v>
      </c>
      <c r="BD623" s="101">
        <f>AX623/E623</f>
        <v>1</v>
      </c>
    </row>
    <row r="624" spans="1:56" x14ac:dyDescent="0.2">
      <c r="A624" s="6" t="s">
        <v>1431</v>
      </c>
      <c r="B624" s="100">
        <v>655</v>
      </c>
      <c r="C624" s="13">
        <v>9599</v>
      </c>
      <c r="D624" s="13">
        <v>9374</v>
      </c>
      <c r="E624" s="13">
        <v>9431</v>
      </c>
      <c r="F624" s="13">
        <f>IF(C624=E624,1,0)</f>
        <v>0</v>
      </c>
      <c r="G624" s="13">
        <v>7</v>
      </c>
      <c r="H624" s="6">
        <f>VLOOKUP(B624,NEW_TRAIN_TEST!$A$2:$D$980,4,0)</f>
        <v>70</v>
      </c>
      <c r="I624" s="6" t="str">
        <f>VLOOKUP(B624,NEW_TRAIN_TEST!$A$2:$E$980,5,0)</f>
        <v>hexagonal_lattice</v>
      </c>
      <c r="J624" s="101">
        <f>G624/H624</f>
        <v>0.1</v>
      </c>
      <c r="K624" s="101">
        <f>IF(J624&gt;0.3,0.3,J624)</f>
        <v>0.1</v>
      </c>
      <c r="L624" s="101">
        <f>E624/D624</f>
        <v>1.0060806486025176</v>
      </c>
      <c r="M624" s="101">
        <f>E624/C624</f>
        <v>0.98249817689342644</v>
      </c>
      <c r="N624" s="103">
        <v>9431</v>
      </c>
      <c r="O624" s="103">
        <v>2</v>
      </c>
      <c r="P624" s="104">
        <f>O624/H624</f>
        <v>2.8571428571428571E-2</v>
      </c>
      <c r="Q624" s="104">
        <f>IF(P624&gt;0.25,0.25,P624)</f>
        <v>2.8571428571428571E-2</v>
      </c>
      <c r="R624" s="101">
        <f>N624/D624</f>
        <v>1.0060806486025176</v>
      </c>
      <c r="S624" s="101">
        <f>N624/C624</f>
        <v>0.98249817689342644</v>
      </c>
      <c r="T624" s="101">
        <f>N624/E624</f>
        <v>1</v>
      </c>
      <c r="U624" s="103">
        <v>9431</v>
      </c>
      <c r="V624" s="103">
        <f>IF(W624&lt;O624,1,0)</f>
        <v>0</v>
      </c>
      <c r="W624" s="6">
        <v>4</v>
      </c>
      <c r="X624" s="101">
        <f>W624/H624</f>
        <v>5.7142857142857141E-2</v>
      </c>
      <c r="Y624" s="104">
        <f>IF(X624&gt;0.25,0.25,X624)</f>
        <v>5.7142857142857141E-2</v>
      </c>
      <c r="Z624" s="101">
        <f>U624/D624</f>
        <v>1.0060806486025176</v>
      </c>
      <c r="AA624" s="101">
        <f>U624/C624</f>
        <v>0.98249817689342644</v>
      </c>
      <c r="AB624" s="101">
        <f>U624/E624</f>
        <v>1</v>
      </c>
      <c r="AC624" s="103">
        <v>9431</v>
      </c>
      <c r="AD624" s="105">
        <v>5</v>
      </c>
      <c r="AE624" s="107">
        <f>AD624/H624</f>
        <v>7.1428571428571425E-2</v>
      </c>
      <c r="AF624" s="104">
        <f>IF(AE624&gt;0.3,0.3,AE624)</f>
        <v>7.1428571428571425E-2</v>
      </c>
      <c r="AG624" s="101">
        <f>AC624/D624</f>
        <v>1.0060806486025176</v>
      </c>
      <c r="AH624" s="101">
        <f>C624/AC624</f>
        <v>1.017813593468349</v>
      </c>
      <c r="AI624" s="101">
        <f>AC624/E624</f>
        <v>1</v>
      </c>
      <c r="AJ624" s="103">
        <v>9431</v>
      </c>
      <c r="AK624" s="6">
        <v>5</v>
      </c>
      <c r="AL624" s="101">
        <f>AK624/H624</f>
        <v>7.1428571428571425E-2</v>
      </c>
      <c r="AM624" s="104">
        <f>IF(AL624&gt;0.3,0.3,AL624)</f>
        <v>7.1428571428571425E-2</v>
      </c>
      <c r="AN624" s="101">
        <f>AJ624/D624</f>
        <v>1.0060806486025176</v>
      </c>
      <c r="AO624" s="101">
        <f>C624/AJ624</f>
        <v>1.017813593468349</v>
      </c>
      <c r="AP624" s="101">
        <f>AJ624/E624</f>
        <v>1</v>
      </c>
      <c r="AQ624" s="103">
        <v>9431</v>
      </c>
      <c r="AR624" s="103">
        <v>2</v>
      </c>
      <c r="AS624" s="101">
        <f>AR624/H624</f>
        <v>2.8571428571428571E-2</v>
      </c>
      <c r="AT624" s="104">
        <f>IF(AS624&gt;0.25,0.25,AS624)</f>
        <v>2.8571428571428571E-2</v>
      </c>
      <c r="AU624" s="101">
        <f>AQ624/D624</f>
        <v>1.0060806486025176</v>
      </c>
      <c r="AV624" s="101">
        <f>C624/AQ624</f>
        <v>1.017813593468349</v>
      </c>
      <c r="AW624" s="101">
        <f>AQ624/E624</f>
        <v>1</v>
      </c>
      <c r="AX624" s="103">
        <v>9431</v>
      </c>
      <c r="AY624" s="6">
        <v>1</v>
      </c>
      <c r="AZ624" s="101">
        <f>AY624/H624</f>
        <v>1.4285714285714285E-2</v>
      </c>
      <c r="BA624" s="104">
        <f>IF(AZ624&gt;0.1,0.1,AZ624)</f>
        <v>1.4285714285714285E-2</v>
      </c>
      <c r="BB624" s="101">
        <f>AX624/D624</f>
        <v>1.0060806486025176</v>
      </c>
      <c r="BC624" s="101">
        <f>C624/AX624</f>
        <v>1.017813593468349</v>
      </c>
      <c r="BD624" s="101">
        <f>AX624/E624</f>
        <v>1</v>
      </c>
    </row>
    <row r="625" spans="1:56" x14ac:dyDescent="0.2">
      <c r="A625" s="6" t="s">
        <v>1431</v>
      </c>
      <c r="B625" s="100">
        <v>656</v>
      </c>
      <c r="C625" s="13">
        <v>9780</v>
      </c>
      <c r="D625" s="13">
        <v>9116.5</v>
      </c>
      <c r="E625" s="13">
        <v>9353.5</v>
      </c>
      <c r="F625" s="13">
        <f>IF(C625=E625,1,0)</f>
        <v>0</v>
      </c>
      <c r="G625" s="13">
        <v>12</v>
      </c>
      <c r="H625" s="6">
        <f>VLOOKUP(B625,NEW_TRAIN_TEST!$A$2:$D$980,4,0)</f>
        <v>82</v>
      </c>
      <c r="I625" s="6" t="str">
        <f>VLOOKUP(B625,NEW_TRAIN_TEST!$A$2:$E$980,5,0)</f>
        <v>hexagonal_lattice</v>
      </c>
      <c r="J625" s="101">
        <f>G625/H625</f>
        <v>0.14634146341463414</v>
      </c>
      <c r="K625" s="101">
        <f>IF(J625&gt;0.3,0.3,J625)</f>
        <v>0.14634146341463414</v>
      </c>
      <c r="L625" s="101">
        <f>E625/D625</f>
        <v>1.0259968189546427</v>
      </c>
      <c r="M625" s="101">
        <f>E625/C625</f>
        <v>0.95639059304703478</v>
      </c>
      <c r="N625" s="103">
        <v>9353.5</v>
      </c>
      <c r="O625" s="103">
        <v>3</v>
      </c>
      <c r="P625" s="104">
        <f>O625/H625</f>
        <v>3.6585365853658534E-2</v>
      </c>
      <c r="Q625" s="104">
        <f>IF(P625&gt;0.25,0.25,P625)</f>
        <v>3.6585365853658534E-2</v>
      </c>
      <c r="R625" s="101">
        <f>N625/D625</f>
        <v>1.0259968189546427</v>
      </c>
      <c r="S625" s="101">
        <f>N625/C625</f>
        <v>0.95639059304703478</v>
      </c>
      <c r="T625" s="101">
        <f>N625/E625</f>
        <v>1</v>
      </c>
      <c r="U625" s="103">
        <v>9353.5</v>
      </c>
      <c r="V625" s="103">
        <f>IF(W625&lt;O625,1,0)</f>
        <v>0</v>
      </c>
      <c r="W625" s="6">
        <v>3</v>
      </c>
      <c r="X625" s="101">
        <f>W625/H625</f>
        <v>3.6585365853658534E-2</v>
      </c>
      <c r="Y625" s="104">
        <f>IF(X625&gt;0.25,0.25,X625)</f>
        <v>3.6585365853658534E-2</v>
      </c>
      <c r="Z625" s="101">
        <f>U625/D625</f>
        <v>1.0259968189546427</v>
      </c>
      <c r="AA625" s="101">
        <f>U625/C625</f>
        <v>0.95639059304703478</v>
      </c>
      <c r="AB625" s="101">
        <f>U625/E625</f>
        <v>1</v>
      </c>
      <c r="AC625" s="103">
        <v>9353.5</v>
      </c>
      <c r="AD625" s="105">
        <v>4</v>
      </c>
      <c r="AE625" s="107">
        <f>AD625/H625</f>
        <v>4.878048780487805E-2</v>
      </c>
      <c r="AF625" s="104">
        <f>IF(AE625&gt;0.3,0.3,AE625)</f>
        <v>4.878048780487805E-2</v>
      </c>
      <c r="AG625" s="101">
        <f>AC625/D625</f>
        <v>1.0259968189546427</v>
      </c>
      <c r="AH625" s="101">
        <f>C625/AC625</f>
        <v>1.0455979045277168</v>
      </c>
      <c r="AI625" s="101">
        <f>AC625/E625</f>
        <v>1</v>
      </c>
      <c r="AJ625" s="103">
        <v>9353.5</v>
      </c>
      <c r="AK625" s="6">
        <v>4</v>
      </c>
      <c r="AL625" s="101">
        <f>AK625/H625</f>
        <v>4.878048780487805E-2</v>
      </c>
      <c r="AM625" s="104">
        <f>IF(AL625&gt;0.3,0.3,AL625)</f>
        <v>4.878048780487805E-2</v>
      </c>
      <c r="AN625" s="101">
        <f>AJ625/D625</f>
        <v>1.0259968189546427</v>
      </c>
      <c r="AO625" s="101">
        <f>C625/AJ625</f>
        <v>1.0455979045277168</v>
      </c>
      <c r="AP625" s="101">
        <f>AJ625/E625</f>
        <v>1</v>
      </c>
      <c r="AQ625" s="103">
        <v>9353.5</v>
      </c>
      <c r="AR625" s="103">
        <v>2</v>
      </c>
      <c r="AS625" s="101">
        <f>AR625/H625</f>
        <v>2.4390243902439025E-2</v>
      </c>
      <c r="AT625" s="104">
        <f>IF(AS625&gt;0.25,0.25,AS625)</f>
        <v>2.4390243902439025E-2</v>
      </c>
      <c r="AU625" s="101">
        <f>AQ625/D625</f>
        <v>1.0259968189546427</v>
      </c>
      <c r="AV625" s="101">
        <f>C625/AQ625</f>
        <v>1.0455979045277168</v>
      </c>
      <c r="AW625" s="101">
        <f>AQ625/E625</f>
        <v>1</v>
      </c>
      <c r="AX625" s="103">
        <v>9353.5</v>
      </c>
      <c r="AY625" s="6">
        <v>0</v>
      </c>
      <c r="AZ625" s="101">
        <f>AY625/H625</f>
        <v>0</v>
      </c>
      <c r="BA625" s="104">
        <f>IF(AZ625&gt;0.1,0.1,AZ625)</f>
        <v>0</v>
      </c>
      <c r="BB625" s="101">
        <f>AX625/D625</f>
        <v>1.0259968189546427</v>
      </c>
      <c r="BC625" s="101">
        <f>C625/AX625</f>
        <v>1.0455979045277168</v>
      </c>
      <c r="BD625" s="101">
        <f>AX625/E625</f>
        <v>1</v>
      </c>
    </row>
    <row r="626" spans="1:56" x14ac:dyDescent="0.2">
      <c r="A626" s="6" t="s">
        <v>1431</v>
      </c>
      <c r="B626" s="100">
        <v>657</v>
      </c>
      <c r="C626" s="13">
        <v>10165</v>
      </c>
      <c r="D626" s="13">
        <v>9716</v>
      </c>
      <c r="E626" s="13">
        <v>9963.5</v>
      </c>
      <c r="F626" s="13">
        <f>IF(C626=E626,1,0)</f>
        <v>0</v>
      </c>
      <c r="G626" s="13">
        <v>12</v>
      </c>
      <c r="H626" s="6">
        <f>VLOOKUP(B626,NEW_TRAIN_TEST!$A$2:$D$980,4,0)</f>
        <v>82</v>
      </c>
      <c r="I626" s="6" t="str">
        <f>VLOOKUP(B626,NEW_TRAIN_TEST!$A$2:$E$980,5,0)</f>
        <v>hexagonal_lattice</v>
      </c>
      <c r="J626" s="101">
        <f>G626/H626</f>
        <v>0.14634146341463414</v>
      </c>
      <c r="K626" s="101">
        <f>IF(J626&gt;0.3,0.3,J626)</f>
        <v>0.14634146341463414</v>
      </c>
      <c r="L626" s="101">
        <f>E626/D626</f>
        <v>1.0254734458624948</v>
      </c>
      <c r="M626" s="101">
        <f>E626/C626</f>
        <v>0.98017707820954258</v>
      </c>
      <c r="N626" s="103">
        <v>9963.5</v>
      </c>
      <c r="O626" s="103">
        <v>6</v>
      </c>
      <c r="P626" s="104">
        <f>O626/H626</f>
        <v>7.3170731707317069E-2</v>
      </c>
      <c r="Q626" s="104">
        <f>IF(P626&gt;0.25,0.25,P626)</f>
        <v>7.3170731707317069E-2</v>
      </c>
      <c r="R626" s="101">
        <f>N626/D626</f>
        <v>1.0254734458624948</v>
      </c>
      <c r="S626" s="101">
        <f>N626/C626</f>
        <v>0.98017707820954258</v>
      </c>
      <c r="T626" s="101">
        <f>N626/E626</f>
        <v>1</v>
      </c>
      <c r="U626" s="103">
        <v>9963.5</v>
      </c>
      <c r="V626" s="103">
        <f>IF(W626&lt;O626,1,0)</f>
        <v>0</v>
      </c>
      <c r="W626" s="6">
        <v>8</v>
      </c>
      <c r="X626" s="101">
        <f>W626/H626</f>
        <v>9.7560975609756101E-2</v>
      </c>
      <c r="Y626" s="104">
        <f>IF(X626&gt;0.25,0.25,X626)</f>
        <v>9.7560975609756101E-2</v>
      </c>
      <c r="Z626" s="101">
        <f>U626/D626</f>
        <v>1.0254734458624948</v>
      </c>
      <c r="AA626" s="101">
        <f>U626/C626</f>
        <v>0.98017707820954258</v>
      </c>
      <c r="AB626" s="101">
        <f>U626/E626</f>
        <v>1</v>
      </c>
      <c r="AC626" s="103">
        <v>9963.5</v>
      </c>
      <c r="AD626" s="105">
        <v>9</v>
      </c>
      <c r="AE626" s="107">
        <f>AD626/H626</f>
        <v>0.10975609756097561</v>
      </c>
      <c r="AF626" s="104">
        <f>IF(AE626&gt;0.3,0.3,AE626)</f>
        <v>0.10975609756097561</v>
      </c>
      <c r="AG626" s="101">
        <f>AC626/D626</f>
        <v>1.0254734458624948</v>
      </c>
      <c r="AH626" s="101">
        <f>C626/AC626</f>
        <v>1.020223816931801</v>
      </c>
      <c r="AI626" s="101">
        <f>AC626/E626</f>
        <v>1</v>
      </c>
      <c r="AJ626" s="103">
        <v>9963.5</v>
      </c>
      <c r="AK626" s="6">
        <v>11</v>
      </c>
      <c r="AL626" s="101">
        <f>AK626/H626</f>
        <v>0.13414634146341464</v>
      </c>
      <c r="AM626" s="104">
        <f>IF(AL626&gt;0.3,0.3,AL626)</f>
        <v>0.13414634146341464</v>
      </c>
      <c r="AN626" s="101">
        <f>AJ626/D626</f>
        <v>1.0254734458624948</v>
      </c>
      <c r="AO626" s="101">
        <f>C626/AJ626</f>
        <v>1.020223816931801</v>
      </c>
      <c r="AP626" s="101">
        <f>AJ626/E626</f>
        <v>1</v>
      </c>
      <c r="AQ626" s="103">
        <v>9963.5</v>
      </c>
      <c r="AR626" s="103">
        <v>4</v>
      </c>
      <c r="AS626" s="101">
        <f>AR626/H626</f>
        <v>4.878048780487805E-2</v>
      </c>
      <c r="AT626" s="104">
        <f>IF(AS626&gt;0.25,0.25,AS626)</f>
        <v>4.878048780487805E-2</v>
      </c>
      <c r="AU626" s="101">
        <f>AQ626/D626</f>
        <v>1.0254734458624948</v>
      </c>
      <c r="AV626" s="101">
        <f>C626/AQ626</f>
        <v>1.020223816931801</v>
      </c>
      <c r="AW626" s="101">
        <f>AQ626/E626</f>
        <v>1</v>
      </c>
      <c r="AX626" s="103">
        <v>9963.5</v>
      </c>
      <c r="AY626" s="6">
        <v>2</v>
      </c>
      <c r="AZ626" s="101">
        <f>AY626/H626</f>
        <v>2.4390243902439025E-2</v>
      </c>
      <c r="BA626" s="104">
        <f>IF(AZ626&gt;0.1,0.1,AZ626)</f>
        <v>2.4390243902439025E-2</v>
      </c>
      <c r="BB626" s="101">
        <f>AX626/D626</f>
        <v>1.0254734458624948</v>
      </c>
      <c r="BC626" s="101">
        <f>C626/AX626</f>
        <v>1.020223816931801</v>
      </c>
      <c r="BD626" s="101">
        <f>AX626/E626</f>
        <v>1</v>
      </c>
    </row>
    <row r="627" spans="1:56" x14ac:dyDescent="0.2">
      <c r="A627" s="6" t="s">
        <v>1431</v>
      </c>
      <c r="B627" s="100">
        <v>658</v>
      </c>
      <c r="C627" s="13">
        <v>7765</v>
      </c>
      <c r="D627" s="13">
        <v>7487</v>
      </c>
      <c r="E627" s="13">
        <v>7506</v>
      </c>
      <c r="F627" s="13">
        <f>IF(C627=E627,1,0)</f>
        <v>0</v>
      </c>
      <c r="G627" s="13">
        <v>3</v>
      </c>
      <c r="H627" s="6">
        <f>VLOOKUP(B627,NEW_TRAIN_TEST!$A$2:$D$980,4,0)</f>
        <v>64</v>
      </c>
      <c r="I627" s="6" t="str">
        <f>VLOOKUP(B627,NEW_TRAIN_TEST!$A$2:$E$980,5,0)</f>
        <v>hexagonal_lattice</v>
      </c>
      <c r="J627" s="101">
        <f>G627/H627</f>
        <v>4.6875E-2</v>
      </c>
      <c r="K627" s="101">
        <f>IF(J627&gt;0.3,0.3,J627)</f>
        <v>4.6875E-2</v>
      </c>
      <c r="L627" s="101">
        <f>E627/D627</f>
        <v>1.0025377320689195</v>
      </c>
      <c r="M627" s="101">
        <f>E627/C627</f>
        <v>0.96664520283322597</v>
      </c>
      <c r="N627" s="103">
        <v>7506</v>
      </c>
      <c r="O627" s="103">
        <v>2</v>
      </c>
      <c r="P627" s="104">
        <f>O627/H627</f>
        <v>3.125E-2</v>
      </c>
      <c r="Q627" s="104">
        <f>IF(P627&gt;0.25,0.25,P627)</f>
        <v>3.125E-2</v>
      </c>
      <c r="R627" s="101">
        <f>N627/D627</f>
        <v>1.0025377320689195</v>
      </c>
      <c r="S627" s="101">
        <f>N627/C627</f>
        <v>0.96664520283322597</v>
      </c>
      <c r="T627" s="101">
        <f>N627/E627</f>
        <v>1</v>
      </c>
      <c r="U627" s="103">
        <v>7506</v>
      </c>
      <c r="V627" s="103">
        <f>IF(W627&lt;O627,1,0)</f>
        <v>0</v>
      </c>
      <c r="W627" s="6">
        <v>3</v>
      </c>
      <c r="X627" s="101">
        <f>W627/H627</f>
        <v>4.6875E-2</v>
      </c>
      <c r="Y627" s="104">
        <f>IF(X627&gt;0.25,0.25,X627)</f>
        <v>4.6875E-2</v>
      </c>
      <c r="Z627" s="101">
        <f>U627/D627</f>
        <v>1.0025377320689195</v>
      </c>
      <c r="AA627" s="101">
        <f>U627/C627</f>
        <v>0.96664520283322597</v>
      </c>
      <c r="AB627" s="101">
        <f>U627/E627</f>
        <v>1</v>
      </c>
      <c r="AC627" s="103">
        <v>7506</v>
      </c>
      <c r="AD627" s="105">
        <v>4</v>
      </c>
      <c r="AE627" s="107">
        <f>AD627/H627</f>
        <v>6.25E-2</v>
      </c>
      <c r="AF627" s="104">
        <f>IF(AE627&gt;0.3,0.3,AE627)</f>
        <v>6.25E-2</v>
      </c>
      <c r="AG627" s="101">
        <f>AC627/D627</f>
        <v>1.0025377320689195</v>
      </c>
      <c r="AH627" s="101">
        <f>C627/AC627</f>
        <v>1.034505728750333</v>
      </c>
      <c r="AI627" s="101">
        <f>AC627/E627</f>
        <v>1</v>
      </c>
      <c r="AJ627" s="103">
        <v>7506</v>
      </c>
      <c r="AK627" s="6">
        <v>4</v>
      </c>
      <c r="AL627" s="101">
        <f>AK627/H627</f>
        <v>6.25E-2</v>
      </c>
      <c r="AM627" s="104">
        <f>IF(AL627&gt;0.3,0.3,AL627)</f>
        <v>6.25E-2</v>
      </c>
      <c r="AN627" s="101">
        <f>AJ627/D627</f>
        <v>1.0025377320689195</v>
      </c>
      <c r="AO627" s="101">
        <f>C627/AJ627</f>
        <v>1.034505728750333</v>
      </c>
      <c r="AP627" s="101">
        <f>AJ627/E627</f>
        <v>1</v>
      </c>
      <c r="AQ627" s="103">
        <v>7506</v>
      </c>
      <c r="AR627" s="103">
        <v>2</v>
      </c>
      <c r="AS627" s="101">
        <f>AR627/H627</f>
        <v>3.125E-2</v>
      </c>
      <c r="AT627" s="104">
        <f>IF(AS627&gt;0.25,0.25,AS627)</f>
        <v>3.125E-2</v>
      </c>
      <c r="AU627" s="101">
        <f>AQ627/D627</f>
        <v>1.0025377320689195</v>
      </c>
      <c r="AV627" s="101">
        <f>C627/AQ627</f>
        <v>1.034505728750333</v>
      </c>
      <c r="AW627" s="101">
        <f>AQ627/E627</f>
        <v>1</v>
      </c>
      <c r="AX627" s="103">
        <v>7506</v>
      </c>
      <c r="AY627" s="6">
        <v>0</v>
      </c>
      <c r="AZ627" s="101">
        <f>AY627/H627</f>
        <v>0</v>
      </c>
      <c r="BA627" s="104">
        <f>IF(AZ627&gt;0.1,0.1,AZ627)</f>
        <v>0</v>
      </c>
      <c r="BB627" s="101">
        <f>AX627/D627</f>
        <v>1.0025377320689195</v>
      </c>
      <c r="BC627" s="101">
        <f>C627/AX627</f>
        <v>1.034505728750333</v>
      </c>
      <c r="BD627" s="101">
        <f>AX627/E627</f>
        <v>1</v>
      </c>
    </row>
    <row r="628" spans="1:56" x14ac:dyDescent="0.2">
      <c r="A628" s="6" t="s">
        <v>1431</v>
      </c>
      <c r="B628" s="100">
        <v>659</v>
      </c>
      <c r="C628" s="13">
        <v>8588</v>
      </c>
      <c r="D628" s="13">
        <v>8151</v>
      </c>
      <c r="E628" s="13">
        <v>8468</v>
      </c>
      <c r="F628" s="13">
        <f>IF(C628=E628,1,0)</f>
        <v>0</v>
      </c>
      <c r="G628" s="13">
        <v>3</v>
      </c>
      <c r="H628" s="6">
        <f>VLOOKUP(B628,NEW_TRAIN_TEST!$A$2:$D$980,4,0)</f>
        <v>38</v>
      </c>
      <c r="I628" s="6" t="str">
        <f>VLOOKUP(B628,NEW_TRAIN_TEST!$A$2:$E$980,5,0)</f>
        <v>hexagonal_lattice</v>
      </c>
      <c r="J628" s="101">
        <f>G628/H628</f>
        <v>7.8947368421052627E-2</v>
      </c>
      <c r="K628" s="101">
        <f>IF(J628&gt;0.3,0.3,J628)</f>
        <v>7.8947368421052627E-2</v>
      </c>
      <c r="L628" s="101">
        <f>E628/D628</f>
        <v>1.0388909336277756</v>
      </c>
      <c r="M628" s="101">
        <f>E628/C628</f>
        <v>0.98602701443875174</v>
      </c>
      <c r="N628" s="103">
        <v>8468</v>
      </c>
      <c r="O628" s="103">
        <v>0</v>
      </c>
      <c r="P628" s="104">
        <f>O628/H628</f>
        <v>0</v>
      </c>
      <c r="Q628" s="104">
        <f>IF(P628&gt;0.25,0.25,P628)</f>
        <v>0</v>
      </c>
      <c r="R628" s="101">
        <f>N628/D628</f>
        <v>1.0388909336277756</v>
      </c>
      <c r="S628" s="101">
        <f>N628/C628</f>
        <v>0.98602701443875174</v>
      </c>
      <c r="T628" s="101">
        <f>N628/E628</f>
        <v>1</v>
      </c>
      <c r="U628" s="103">
        <v>8468</v>
      </c>
      <c r="V628" s="103">
        <f>IF(W628&lt;O628,1,0)</f>
        <v>0</v>
      </c>
      <c r="W628" s="6">
        <v>0</v>
      </c>
      <c r="X628" s="101">
        <f>W628/H628</f>
        <v>0</v>
      </c>
      <c r="Y628" s="104">
        <f>IF(X628&gt;0.25,0.25,X628)</f>
        <v>0</v>
      </c>
      <c r="Z628" s="101">
        <f>U628/D628</f>
        <v>1.0388909336277756</v>
      </c>
      <c r="AA628" s="101">
        <f>U628/C628</f>
        <v>0.98602701443875174</v>
      </c>
      <c r="AB628" s="101">
        <f>U628/E628</f>
        <v>1</v>
      </c>
      <c r="AC628" s="103">
        <v>8468</v>
      </c>
      <c r="AD628" s="105">
        <v>0</v>
      </c>
      <c r="AE628" s="107">
        <f>AD628/H628</f>
        <v>0</v>
      </c>
      <c r="AF628" s="104">
        <f>IF(AE628&gt;0.3,0.3,AE628)</f>
        <v>0</v>
      </c>
      <c r="AG628" s="101">
        <f>AC628/D628</f>
        <v>1.0388909336277756</v>
      </c>
      <c r="AH628" s="101">
        <f>C628/AC628</f>
        <v>1.014170996693434</v>
      </c>
      <c r="AI628" s="101">
        <f>AC628/E628</f>
        <v>1</v>
      </c>
      <c r="AJ628" s="103">
        <v>8468</v>
      </c>
      <c r="AK628" s="6">
        <v>0</v>
      </c>
      <c r="AL628" s="101">
        <f>AK628/H628</f>
        <v>0</v>
      </c>
      <c r="AM628" s="104">
        <f>IF(AL628&gt;0.3,0.3,AL628)</f>
        <v>0</v>
      </c>
      <c r="AN628" s="101">
        <f>AJ628/D628</f>
        <v>1.0388909336277756</v>
      </c>
      <c r="AO628" s="101">
        <f>C628/AJ628</f>
        <v>1.014170996693434</v>
      </c>
      <c r="AP628" s="101">
        <f>AJ628/E628</f>
        <v>1</v>
      </c>
      <c r="AQ628" s="103">
        <v>8468</v>
      </c>
      <c r="AR628" s="103">
        <v>0</v>
      </c>
      <c r="AS628" s="101">
        <f>AR628/H628</f>
        <v>0</v>
      </c>
      <c r="AT628" s="104">
        <f>IF(AS628&gt;0.25,0.25,AS628)</f>
        <v>0</v>
      </c>
      <c r="AU628" s="101">
        <f>AQ628/D628</f>
        <v>1.0388909336277756</v>
      </c>
      <c r="AV628" s="101">
        <f>C628/AQ628</f>
        <v>1.014170996693434</v>
      </c>
      <c r="AW628" s="101">
        <f>AQ628/E628</f>
        <v>1</v>
      </c>
      <c r="AX628" s="103">
        <v>8468</v>
      </c>
      <c r="AY628" s="6">
        <v>1</v>
      </c>
      <c r="AZ628" s="101">
        <f>AY628/H628</f>
        <v>2.6315789473684209E-2</v>
      </c>
      <c r="BA628" s="104">
        <f>IF(AZ628&gt;0.1,0.1,AZ628)</f>
        <v>2.6315789473684209E-2</v>
      </c>
      <c r="BB628" s="101">
        <f>AX628/D628</f>
        <v>1.0388909336277756</v>
      </c>
      <c r="BC628" s="101">
        <f>C628/AX628</f>
        <v>1.014170996693434</v>
      </c>
      <c r="BD628" s="101">
        <f>AX628/E628</f>
        <v>1</v>
      </c>
    </row>
    <row r="629" spans="1:56" x14ac:dyDescent="0.2">
      <c r="A629" s="6" t="s">
        <v>1431</v>
      </c>
      <c r="B629" s="100">
        <v>660</v>
      </c>
      <c r="C629" s="13">
        <v>9697</v>
      </c>
      <c r="D629" s="13">
        <v>9205</v>
      </c>
      <c r="E629" s="13">
        <v>9355</v>
      </c>
      <c r="F629" s="13">
        <f>IF(C629=E629,1,0)</f>
        <v>0</v>
      </c>
      <c r="G629" s="13">
        <v>7</v>
      </c>
      <c r="H629" s="6">
        <f>VLOOKUP(B629,NEW_TRAIN_TEST!$A$2:$D$980,4,0)</f>
        <v>58</v>
      </c>
      <c r="I629" s="6" t="str">
        <f>VLOOKUP(B629,NEW_TRAIN_TEST!$A$2:$E$980,5,0)</f>
        <v>hexagonal_lattice</v>
      </c>
      <c r="J629" s="101">
        <f>G629/H629</f>
        <v>0.1206896551724138</v>
      </c>
      <c r="K629" s="101">
        <f>IF(J629&gt;0.3,0.3,J629)</f>
        <v>0.1206896551724138</v>
      </c>
      <c r="L629" s="101">
        <f>E629/D629</f>
        <v>1.0162954915806628</v>
      </c>
      <c r="M629" s="101">
        <f>E629/C629</f>
        <v>0.96473136021449934</v>
      </c>
      <c r="N629" s="103">
        <v>9355</v>
      </c>
      <c r="O629" s="103">
        <v>1</v>
      </c>
      <c r="P629" s="104">
        <f>O629/H629</f>
        <v>1.7241379310344827E-2</v>
      </c>
      <c r="Q629" s="104">
        <f>IF(P629&gt;0.25,0.25,P629)</f>
        <v>1.7241379310344827E-2</v>
      </c>
      <c r="R629" s="101">
        <f>N629/D629</f>
        <v>1.0162954915806628</v>
      </c>
      <c r="S629" s="101">
        <f>N629/C629</f>
        <v>0.96473136021449934</v>
      </c>
      <c r="T629" s="101">
        <f>N629/E629</f>
        <v>1</v>
      </c>
      <c r="U629" s="103">
        <v>9355</v>
      </c>
      <c r="V629" s="103">
        <f>IF(W629&lt;O629,1,0)</f>
        <v>0</v>
      </c>
      <c r="W629" s="6">
        <v>1</v>
      </c>
      <c r="X629" s="101">
        <f>W629/H629</f>
        <v>1.7241379310344827E-2</v>
      </c>
      <c r="Y629" s="104">
        <f>IF(X629&gt;0.25,0.25,X629)</f>
        <v>1.7241379310344827E-2</v>
      </c>
      <c r="Z629" s="101">
        <f>U629/D629</f>
        <v>1.0162954915806628</v>
      </c>
      <c r="AA629" s="101">
        <f>U629/C629</f>
        <v>0.96473136021449934</v>
      </c>
      <c r="AB629" s="101">
        <f>U629/E629</f>
        <v>1</v>
      </c>
      <c r="AC629" s="103">
        <v>9355</v>
      </c>
      <c r="AD629" s="105">
        <v>1</v>
      </c>
      <c r="AE629" s="107">
        <f>AD629/H629</f>
        <v>1.7241379310344827E-2</v>
      </c>
      <c r="AF629" s="104">
        <f>IF(AE629&gt;0.3,0.3,AE629)</f>
        <v>1.7241379310344827E-2</v>
      </c>
      <c r="AG629" s="101">
        <f>AC629/D629</f>
        <v>1.0162954915806628</v>
      </c>
      <c r="AH629" s="101">
        <f>C629/AC629</f>
        <v>1.0365579903794762</v>
      </c>
      <c r="AI629" s="101">
        <f>AC629/E629</f>
        <v>1</v>
      </c>
      <c r="AJ629" s="103">
        <v>9355</v>
      </c>
      <c r="AK629" s="6">
        <v>1</v>
      </c>
      <c r="AL629" s="101">
        <f>AK629/H629</f>
        <v>1.7241379310344827E-2</v>
      </c>
      <c r="AM629" s="104">
        <f>IF(AL629&gt;0.3,0.3,AL629)</f>
        <v>1.7241379310344827E-2</v>
      </c>
      <c r="AN629" s="101">
        <f>AJ629/D629</f>
        <v>1.0162954915806628</v>
      </c>
      <c r="AO629" s="101">
        <f>C629/AJ629</f>
        <v>1.0365579903794762</v>
      </c>
      <c r="AP629" s="101">
        <f>AJ629/E629</f>
        <v>1</v>
      </c>
      <c r="AQ629" s="103">
        <v>9355</v>
      </c>
      <c r="AR629" s="103">
        <v>2</v>
      </c>
      <c r="AS629" s="101">
        <f>AR629/H629</f>
        <v>3.4482758620689655E-2</v>
      </c>
      <c r="AT629" s="104">
        <f>IF(AS629&gt;0.25,0.25,AS629)</f>
        <v>3.4482758620689655E-2</v>
      </c>
      <c r="AU629" s="101">
        <f>AQ629/D629</f>
        <v>1.0162954915806628</v>
      </c>
      <c r="AV629" s="101">
        <f>C629/AQ629</f>
        <v>1.0365579903794762</v>
      </c>
      <c r="AW629" s="101">
        <f>AQ629/E629</f>
        <v>1</v>
      </c>
      <c r="AX629" s="103">
        <v>9355</v>
      </c>
      <c r="AY629" s="6">
        <v>1</v>
      </c>
      <c r="AZ629" s="101">
        <f>AY629/H629</f>
        <v>1.7241379310344827E-2</v>
      </c>
      <c r="BA629" s="104">
        <f>IF(AZ629&gt;0.1,0.1,AZ629)</f>
        <v>1.7241379310344827E-2</v>
      </c>
      <c r="BB629" s="101">
        <f>AX629/D629</f>
        <v>1.0162954915806628</v>
      </c>
      <c r="BC629" s="101">
        <f>C629/AX629</f>
        <v>1.0365579903794762</v>
      </c>
      <c r="BD629" s="101">
        <f>AX629/E629</f>
        <v>1</v>
      </c>
    </row>
    <row r="630" spans="1:56" x14ac:dyDescent="0.2">
      <c r="A630" s="6" t="s">
        <v>1431</v>
      </c>
      <c r="B630" s="100">
        <v>661</v>
      </c>
      <c r="C630" s="13">
        <v>8335</v>
      </c>
      <c r="D630" s="13">
        <v>7629.5</v>
      </c>
      <c r="E630" s="13">
        <v>7869.5</v>
      </c>
      <c r="F630" s="13">
        <f>IF(C630=E630,1,0)</f>
        <v>0</v>
      </c>
      <c r="G630" s="13">
        <v>8</v>
      </c>
      <c r="H630" s="6">
        <f>VLOOKUP(B630,NEW_TRAIN_TEST!$A$2:$D$980,4,0)</f>
        <v>58</v>
      </c>
      <c r="I630" s="6" t="str">
        <f>VLOOKUP(B630,NEW_TRAIN_TEST!$A$2:$E$980,5,0)</f>
        <v>hexagonal_lattice</v>
      </c>
      <c r="J630" s="101">
        <f>G630/H630</f>
        <v>0.13793103448275862</v>
      </c>
      <c r="K630" s="101">
        <f>IF(J630&gt;0.3,0.3,J630)</f>
        <v>0.13793103448275862</v>
      </c>
      <c r="L630" s="101">
        <f>E630/D630</f>
        <v>1.0314568451405728</v>
      </c>
      <c r="M630" s="101">
        <f>E630/C630</f>
        <v>0.94415116976604674</v>
      </c>
      <c r="N630" s="103">
        <v>7869.5</v>
      </c>
      <c r="O630" s="103">
        <v>1</v>
      </c>
      <c r="P630" s="104">
        <f>O630/H630</f>
        <v>1.7241379310344827E-2</v>
      </c>
      <c r="Q630" s="104">
        <f>IF(P630&gt;0.25,0.25,P630)</f>
        <v>1.7241379310344827E-2</v>
      </c>
      <c r="R630" s="101">
        <f>N630/D630</f>
        <v>1.0314568451405728</v>
      </c>
      <c r="S630" s="101">
        <f>N630/C630</f>
        <v>0.94415116976604674</v>
      </c>
      <c r="T630" s="101">
        <f>N630/E630</f>
        <v>1</v>
      </c>
      <c r="U630" s="103">
        <v>7869.5</v>
      </c>
      <c r="V630" s="103">
        <f>IF(W630&lt;O630,1,0)</f>
        <v>0</v>
      </c>
      <c r="W630" s="6">
        <v>1</v>
      </c>
      <c r="X630" s="101">
        <f>W630/H630</f>
        <v>1.7241379310344827E-2</v>
      </c>
      <c r="Y630" s="104">
        <f>IF(X630&gt;0.25,0.25,X630)</f>
        <v>1.7241379310344827E-2</v>
      </c>
      <c r="Z630" s="101">
        <f>U630/D630</f>
        <v>1.0314568451405728</v>
      </c>
      <c r="AA630" s="101">
        <f>U630/C630</f>
        <v>0.94415116976604674</v>
      </c>
      <c r="AB630" s="101">
        <f>U630/E630</f>
        <v>1</v>
      </c>
      <c r="AC630" s="103">
        <v>7869.5</v>
      </c>
      <c r="AD630" s="105">
        <v>1</v>
      </c>
      <c r="AE630" s="107">
        <f>AD630/H630</f>
        <v>1.7241379310344827E-2</v>
      </c>
      <c r="AF630" s="104">
        <f>IF(AE630&gt;0.3,0.3,AE630)</f>
        <v>1.7241379310344827E-2</v>
      </c>
      <c r="AG630" s="101">
        <f>AC630/D630</f>
        <v>1.0314568451405728</v>
      </c>
      <c r="AH630" s="101">
        <f>C630/AC630</f>
        <v>1.0591524239151153</v>
      </c>
      <c r="AI630" s="101">
        <f>AC630/E630</f>
        <v>1</v>
      </c>
      <c r="AJ630" s="103">
        <v>7869.5</v>
      </c>
      <c r="AK630" s="6">
        <v>1</v>
      </c>
      <c r="AL630" s="101">
        <f>AK630/H630</f>
        <v>1.7241379310344827E-2</v>
      </c>
      <c r="AM630" s="104">
        <f>IF(AL630&gt;0.3,0.3,AL630)</f>
        <v>1.7241379310344827E-2</v>
      </c>
      <c r="AN630" s="101">
        <f>AJ630/D630</f>
        <v>1.0314568451405728</v>
      </c>
      <c r="AO630" s="101">
        <f>C630/AJ630</f>
        <v>1.0591524239151153</v>
      </c>
      <c r="AP630" s="101">
        <f>AJ630/E630</f>
        <v>1</v>
      </c>
      <c r="AQ630" s="103">
        <v>7869.5</v>
      </c>
      <c r="AR630" s="103">
        <v>2</v>
      </c>
      <c r="AS630" s="101">
        <f>AR630/H630</f>
        <v>3.4482758620689655E-2</v>
      </c>
      <c r="AT630" s="104">
        <f>IF(AS630&gt;0.25,0.25,AS630)</f>
        <v>3.4482758620689655E-2</v>
      </c>
      <c r="AU630" s="101">
        <f>AQ630/D630</f>
        <v>1.0314568451405728</v>
      </c>
      <c r="AV630" s="101">
        <f>C630/AQ630</f>
        <v>1.0591524239151153</v>
      </c>
      <c r="AW630" s="101">
        <f>AQ630/E630</f>
        <v>1</v>
      </c>
      <c r="AX630" s="103">
        <v>7869.5</v>
      </c>
      <c r="AY630" s="6">
        <v>1</v>
      </c>
      <c r="AZ630" s="101">
        <f>AY630/H630</f>
        <v>1.7241379310344827E-2</v>
      </c>
      <c r="BA630" s="104">
        <f>IF(AZ630&gt;0.1,0.1,AZ630)</f>
        <v>1.7241379310344827E-2</v>
      </c>
      <c r="BB630" s="101">
        <f>AX630/D630</f>
        <v>1.0314568451405728</v>
      </c>
      <c r="BC630" s="101">
        <f>C630/AX630</f>
        <v>1.0591524239151153</v>
      </c>
      <c r="BD630" s="101">
        <f>AX630/E630</f>
        <v>1</v>
      </c>
    </row>
    <row r="631" spans="1:56" x14ac:dyDescent="0.2">
      <c r="A631" s="6" t="s">
        <v>1431</v>
      </c>
      <c r="B631" s="100">
        <v>662</v>
      </c>
      <c r="C631" s="13">
        <v>7952</v>
      </c>
      <c r="D631" s="13">
        <v>7756.5</v>
      </c>
      <c r="E631" s="13">
        <v>7756.5</v>
      </c>
      <c r="F631" s="13">
        <f>IF(C631=E631,1,0)</f>
        <v>0</v>
      </c>
      <c r="G631" s="13">
        <v>0</v>
      </c>
      <c r="H631" s="6">
        <f>VLOOKUP(B631,NEW_TRAIN_TEST!$A$2:$D$980,4,0)</f>
        <v>64</v>
      </c>
      <c r="I631" s="6" t="str">
        <f>VLOOKUP(B631,NEW_TRAIN_TEST!$A$2:$E$980,5,0)</f>
        <v>hexagonal_lattice</v>
      </c>
      <c r="J631" s="101">
        <f>G631/H631</f>
        <v>0</v>
      </c>
      <c r="K631" s="101">
        <f>IF(J631&gt;0.3,0.3,J631)</f>
        <v>0</v>
      </c>
      <c r="L631" s="101">
        <f>E631/D631</f>
        <v>1</v>
      </c>
      <c r="M631" s="101">
        <f>E631/C631</f>
        <v>0.97541498993963782</v>
      </c>
      <c r="N631" s="103">
        <v>7795</v>
      </c>
      <c r="O631" s="103">
        <v>4</v>
      </c>
      <c r="P631" s="104">
        <f>O631/H631</f>
        <v>6.25E-2</v>
      </c>
      <c r="Q631" s="104">
        <f>IF(P631&gt;0.25,0.25,P631)</f>
        <v>6.25E-2</v>
      </c>
      <c r="R631" s="101">
        <f>N631/D631</f>
        <v>1.0049635789337974</v>
      </c>
      <c r="S631" s="101">
        <f>N631/C631</f>
        <v>0.98025653923541245</v>
      </c>
      <c r="T631" s="101">
        <f>N631/E631</f>
        <v>1.0049635789337974</v>
      </c>
      <c r="U631" s="103">
        <v>7795</v>
      </c>
      <c r="V631" s="103">
        <f>IF(W631&lt;O631,1,0)</f>
        <v>0</v>
      </c>
      <c r="W631" s="6">
        <v>4</v>
      </c>
      <c r="X631" s="101">
        <f>W631/H631</f>
        <v>6.25E-2</v>
      </c>
      <c r="Y631" s="104">
        <f>IF(X631&gt;0.25,0.25,X631)</f>
        <v>6.25E-2</v>
      </c>
      <c r="Z631" s="101">
        <f>U631/D631</f>
        <v>1.0049635789337974</v>
      </c>
      <c r="AA631" s="101">
        <f>U631/C631</f>
        <v>0.98025653923541245</v>
      </c>
      <c r="AB631" s="101">
        <f>U631/E631</f>
        <v>1.0049635789337974</v>
      </c>
      <c r="AC631" s="103">
        <v>7814.67</v>
      </c>
      <c r="AD631" s="105">
        <v>17</v>
      </c>
      <c r="AE631" s="107">
        <f>AD631/H631</f>
        <v>0.265625</v>
      </c>
      <c r="AF631" s="104">
        <f>IF(AE631&gt;0.3,0.3,AE631)</f>
        <v>0.265625</v>
      </c>
      <c r="AG631" s="101">
        <f>AC631/D631</f>
        <v>1.0074995165345195</v>
      </c>
      <c r="AH631" s="101">
        <f>C631/AC631</f>
        <v>1.0175733588238531</v>
      </c>
      <c r="AI631" s="101">
        <f>AC631/E631</f>
        <v>1.0074995165345195</v>
      </c>
      <c r="AJ631" s="103">
        <v>7814.67</v>
      </c>
      <c r="AK631" s="6">
        <v>17</v>
      </c>
      <c r="AL631" s="101">
        <f>AK631/H631</f>
        <v>0.265625</v>
      </c>
      <c r="AM631" s="104">
        <f>IF(AL631&gt;0.3,0.3,AL631)</f>
        <v>0.265625</v>
      </c>
      <c r="AN631" s="101">
        <f>AJ631/D631</f>
        <v>1.0074995165345195</v>
      </c>
      <c r="AO631" s="101">
        <f>C631/AJ631</f>
        <v>1.0175733588238531</v>
      </c>
      <c r="AP631" s="101">
        <f>AJ631/E631</f>
        <v>1.0074995165345195</v>
      </c>
      <c r="AQ631" s="103">
        <v>7785.5</v>
      </c>
      <c r="AR631" s="103">
        <v>4</v>
      </c>
      <c r="AS631" s="101">
        <f>AR631/H631</f>
        <v>6.25E-2</v>
      </c>
      <c r="AT631" s="104">
        <f>IF(AS631&gt;0.25,0.25,AS631)</f>
        <v>6.25E-2</v>
      </c>
      <c r="AU631" s="101">
        <f>AQ631/D631</f>
        <v>1.0037387997163669</v>
      </c>
      <c r="AV631" s="101">
        <f>C631/AQ631</f>
        <v>1.0213859097039368</v>
      </c>
      <c r="AW631" s="101">
        <f>AQ631/E631</f>
        <v>1.0037387997163669</v>
      </c>
      <c r="AX631" s="103">
        <v>7756.5</v>
      </c>
      <c r="AY631" s="6">
        <v>0</v>
      </c>
      <c r="AZ631" s="101">
        <f>AY631/H631</f>
        <v>0</v>
      </c>
      <c r="BA631" s="104">
        <f>IF(AZ631&gt;0.1,0.1,AZ631)</f>
        <v>0</v>
      </c>
      <c r="BB631" s="101">
        <f>AX631/D631</f>
        <v>1</v>
      </c>
      <c r="BC631" s="101">
        <f>C631/AX631</f>
        <v>1.0252046670534392</v>
      </c>
      <c r="BD631" s="101">
        <f>AX631/E631</f>
        <v>1</v>
      </c>
    </row>
    <row r="632" spans="1:56" x14ac:dyDescent="0.2">
      <c r="A632" s="6" t="s">
        <v>1431</v>
      </c>
      <c r="B632" s="100">
        <v>663</v>
      </c>
      <c r="C632" s="13">
        <v>8644</v>
      </c>
      <c r="D632" s="13">
        <v>8340</v>
      </c>
      <c r="E632" s="13">
        <v>8595.5</v>
      </c>
      <c r="F632" s="13">
        <f>IF(C632=E632,1,0)</f>
        <v>0</v>
      </c>
      <c r="G632" s="13">
        <v>7</v>
      </c>
      <c r="H632" s="6">
        <f>VLOOKUP(B632,NEW_TRAIN_TEST!$A$2:$D$980,4,0)</f>
        <v>46</v>
      </c>
      <c r="I632" s="6" t="str">
        <f>VLOOKUP(B632,NEW_TRAIN_TEST!$A$2:$E$980,5,0)</f>
        <v>hexagonal_lattice</v>
      </c>
      <c r="J632" s="101">
        <f>G632/H632</f>
        <v>0.15217391304347827</v>
      </c>
      <c r="K632" s="101">
        <f>IF(J632&gt;0.3,0.3,J632)</f>
        <v>0.15217391304347827</v>
      </c>
      <c r="L632" s="101">
        <f>E632/D632</f>
        <v>1.0306354916067146</v>
      </c>
      <c r="M632" s="101">
        <f>E632/C632</f>
        <v>0.99438917167977792</v>
      </c>
      <c r="N632" s="103">
        <v>8595.5</v>
      </c>
      <c r="O632" s="103">
        <v>2</v>
      </c>
      <c r="P632" s="104">
        <f>O632/H632</f>
        <v>4.3478260869565216E-2</v>
      </c>
      <c r="Q632" s="104">
        <f>IF(P632&gt;0.25,0.25,P632)</f>
        <v>4.3478260869565216E-2</v>
      </c>
      <c r="R632" s="101">
        <f>N632/D632</f>
        <v>1.0306354916067146</v>
      </c>
      <c r="S632" s="101">
        <f>N632/C632</f>
        <v>0.99438917167977792</v>
      </c>
      <c r="T632" s="101">
        <f>N632/E632</f>
        <v>1</v>
      </c>
      <c r="U632" s="103">
        <v>8595.5</v>
      </c>
      <c r="V632" s="103">
        <f>IF(W632&lt;O632,1,0)</f>
        <v>0</v>
      </c>
      <c r="W632" s="6">
        <v>3</v>
      </c>
      <c r="X632" s="101">
        <f>W632/H632</f>
        <v>6.5217391304347824E-2</v>
      </c>
      <c r="Y632" s="104">
        <f>IF(X632&gt;0.25,0.25,X632)</f>
        <v>6.5217391304347824E-2</v>
      </c>
      <c r="Z632" s="101">
        <f>U632/D632</f>
        <v>1.0306354916067146</v>
      </c>
      <c r="AA632" s="101">
        <f>U632/C632</f>
        <v>0.99438917167977792</v>
      </c>
      <c r="AB632" s="101">
        <f>U632/E632</f>
        <v>1</v>
      </c>
      <c r="AC632" s="103">
        <v>8595.5</v>
      </c>
      <c r="AD632" s="105">
        <v>4</v>
      </c>
      <c r="AE632" s="107">
        <f>AD632/H632</f>
        <v>8.6956521739130432E-2</v>
      </c>
      <c r="AF632" s="104">
        <f>IF(AE632&gt;0.3,0.3,AE632)</f>
        <v>8.6956521739130432E-2</v>
      </c>
      <c r="AG632" s="101">
        <f>AC632/D632</f>
        <v>1.0306354916067146</v>
      </c>
      <c r="AH632" s="101">
        <f>C632/AC632</f>
        <v>1.005642487348031</v>
      </c>
      <c r="AI632" s="101">
        <f>AC632/E632</f>
        <v>1</v>
      </c>
      <c r="AJ632" s="103">
        <v>8595.5</v>
      </c>
      <c r="AK632" s="6">
        <v>4</v>
      </c>
      <c r="AL632" s="101">
        <f>AK632/H632</f>
        <v>8.6956521739130432E-2</v>
      </c>
      <c r="AM632" s="104">
        <f>IF(AL632&gt;0.3,0.3,AL632)</f>
        <v>8.6956521739130432E-2</v>
      </c>
      <c r="AN632" s="101">
        <f>AJ632/D632</f>
        <v>1.0306354916067146</v>
      </c>
      <c r="AO632" s="101">
        <f>C632/AJ632</f>
        <v>1.005642487348031</v>
      </c>
      <c r="AP632" s="101">
        <f>AJ632/E632</f>
        <v>1</v>
      </c>
      <c r="AQ632" s="103">
        <v>8595.5</v>
      </c>
      <c r="AR632" s="103">
        <v>2</v>
      </c>
      <c r="AS632" s="101">
        <f>AR632/H632</f>
        <v>4.3478260869565216E-2</v>
      </c>
      <c r="AT632" s="104">
        <f>IF(AS632&gt;0.25,0.25,AS632)</f>
        <v>4.3478260869565216E-2</v>
      </c>
      <c r="AU632" s="101">
        <f>AQ632/D632</f>
        <v>1.0306354916067146</v>
      </c>
      <c r="AV632" s="101">
        <f>C632/AQ632</f>
        <v>1.005642487348031</v>
      </c>
      <c r="AW632" s="101">
        <f>AQ632/E632</f>
        <v>1</v>
      </c>
      <c r="AX632" s="103">
        <v>8595.5</v>
      </c>
      <c r="AY632" s="6">
        <v>1</v>
      </c>
      <c r="AZ632" s="101">
        <f>AY632/H632</f>
        <v>2.1739130434782608E-2</v>
      </c>
      <c r="BA632" s="104">
        <f>IF(AZ632&gt;0.1,0.1,AZ632)</f>
        <v>2.1739130434782608E-2</v>
      </c>
      <c r="BB632" s="101">
        <f>AX632/D632</f>
        <v>1.0306354916067146</v>
      </c>
      <c r="BC632" s="101">
        <f>C632/AX632</f>
        <v>1.005642487348031</v>
      </c>
      <c r="BD632" s="101">
        <f>AX632/E632</f>
        <v>1</v>
      </c>
    </row>
    <row r="633" spans="1:56" x14ac:dyDescent="0.2">
      <c r="A633" s="6" t="s">
        <v>1431</v>
      </c>
      <c r="B633" s="100">
        <v>664</v>
      </c>
      <c r="C633" s="13">
        <v>8620</v>
      </c>
      <c r="D633" s="13">
        <v>8330</v>
      </c>
      <c r="E633" s="13">
        <v>8358.5</v>
      </c>
      <c r="F633" s="13">
        <f>IF(C633=E633,1,0)</f>
        <v>0</v>
      </c>
      <c r="G633" s="13">
        <v>6</v>
      </c>
      <c r="H633" s="6">
        <f>VLOOKUP(B633,NEW_TRAIN_TEST!$A$2:$D$980,4,0)</f>
        <v>86</v>
      </c>
      <c r="I633" s="6" t="str">
        <f>VLOOKUP(B633,NEW_TRAIN_TEST!$A$2:$E$980,5,0)</f>
        <v>hexagonal_lattice</v>
      </c>
      <c r="J633" s="101">
        <f>G633/H633</f>
        <v>6.9767441860465115E-2</v>
      </c>
      <c r="K633" s="101">
        <f>IF(J633&gt;0.3,0.3,J633)</f>
        <v>6.9767441860465115E-2</v>
      </c>
      <c r="L633" s="101">
        <f>E633/D633</f>
        <v>1.0034213685474189</v>
      </c>
      <c r="M633" s="101">
        <f>E633/C633</f>
        <v>0.96966357308584683</v>
      </c>
      <c r="N633" s="103">
        <v>8358.5</v>
      </c>
      <c r="O633" s="103">
        <v>5</v>
      </c>
      <c r="P633" s="104">
        <f>O633/H633</f>
        <v>5.8139534883720929E-2</v>
      </c>
      <c r="Q633" s="104">
        <f>IF(P633&gt;0.25,0.25,P633)</f>
        <v>5.8139534883720929E-2</v>
      </c>
      <c r="R633" s="101">
        <f>N633/D633</f>
        <v>1.0034213685474189</v>
      </c>
      <c r="S633" s="101">
        <f>N633/C633</f>
        <v>0.96966357308584683</v>
      </c>
      <c r="T633" s="101">
        <f>N633/E633</f>
        <v>1</v>
      </c>
      <c r="U633" s="103">
        <v>8358.5</v>
      </c>
      <c r="V633" s="103">
        <f>IF(W633&lt;O633,1,0)</f>
        <v>0</v>
      </c>
      <c r="W633" s="6">
        <v>5</v>
      </c>
      <c r="X633" s="101">
        <f>W633/H633</f>
        <v>5.8139534883720929E-2</v>
      </c>
      <c r="Y633" s="104">
        <f>IF(X633&gt;0.25,0.25,X633)</f>
        <v>5.8139534883720929E-2</v>
      </c>
      <c r="Z633" s="101">
        <f>U633/D633</f>
        <v>1.0034213685474189</v>
      </c>
      <c r="AA633" s="101">
        <f>U633/C633</f>
        <v>0.96966357308584683</v>
      </c>
      <c r="AB633" s="101">
        <f>U633/E633</f>
        <v>1</v>
      </c>
      <c r="AC633" s="103">
        <v>8358.5</v>
      </c>
      <c r="AD633" s="105">
        <v>5</v>
      </c>
      <c r="AE633" s="107">
        <f>AD633/H633</f>
        <v>5.8139534883720929E-2</v>
      </c>
      <c r="AF633" s="104">
        <f>IF(AE633&gt;0.3,0.3,AE633)</f>
        <v>5.8139534883720929E-2</v>
      </c>
      <c r="AG633" s="101">
        <f>AC633/D633</f>
        <v>1.0034213685474189</v>
      </c>
      <c r="AH633" s="101">
        <f>C633/AC633</f>
        <v>1.031285517736436</v>
      </c>
      <c r="AI633" s="101">
        <f>AC633/E633</f>
        <v>1</v>
      </c>
      <c r="AJ633" s="103">
        <v>8358.5</v>
      </c>
      <c r="AK633" s="6">
        <v>5</v>
      </c>
      <c r="AL633" s="101">
        <f>AK633/H633</f>
        <v>5.8139534883720929E-2</v>
      </c>
      <c r="AM633" s="104">
        <f>IF(AL633&gt;0.3,0.3,AL633)</f>
        <v>5.8139534883720929E-2</v>
      </c>
      <c r="AN633" s="101">
        <f>AJ633/D633</f>
        <v>1.0034213685474189</v>
      </c>
      <c r="AO633" s="101">
        <f>C633/AJ633</f>
        <v>1.031285517736436</v>
      </c>
      <c r="AP633" s="101">
        <f>AJ633/E633</f>
        <v>1</v>
      </c>
      <c r="AQ633" s="103">
        <v>8358.5</v>
      </c>
      <c r="AR633" s="103">
        <v>2</v>
      </c>
      <c r="AS633" s="101">
        <f>AR633/H633</f>
        <v>2.3255813953488372E-2</v>
      </c>
      <c r="AT633" s="104">
        <f>IF(AS633&gt;0.25,0.25,AS633)</f>
        <v>2.3255813953488372E-2</v>
      </c>
      <c r="AU633" s="101">
        <f>AQ633/D633</f>
        <v>1.0034213685474189</v>
      </c>
      <c r="AV633" s="101">
        <f>C633/AQ633</f>
        <v>1.031285517736436</v>
      </c>
      <c r="AW633" s="101">
        <f>AQ633/E633</f>
        <v>1</v>
      </c>
      <c r="AX633" s="103">
        <v>8358.5</v>
      </c>
      <c r="AY633" s="6">
        <v>0</v>
      </c>
      <c r="AZ633" s="101">
        <f>AY633/H633</f>
        <v>0</v>
      </c>
      <c r="BA633" s="104">
        <f>IF(AZ633&gt;0.1,0.1,AZ633)</f>
        <v>0</v>
      </c>
      <c r="BB633" s="101">
        <f>AX633/D633</f>
        <v>1.0034213685474189</v>
      </c>
      <c r="BC633" s="101">
        <f>C633/AX633</f>
        <v>1.031285517736436</v>
      </c>
      <c r="BD633" s="101">
        <f>AX633/E633</f>
        <v>1</v>
      </c>
    </row>
    <row r="634" spans="1:56" x14ac:dyDescent="0.2">
      <c r="A634" s="6" t="s">
        <v>1431</v>
      </c>
      <c r="B634" s="100">
        <v>665</v>
      </c>
      <c r="C634" s="13">
        <v>9091</v>
      </c>
      <c r="D634" s="13">
        <v>9021.5</v>
      </c>
      <c r="E634" s="13">
        <v>9042</v>
      </c>
      <c r="F634" s="13">
        <f>IF(C634=E634,1,0)</f>
        <v>0</v>
      </c>
      <c r="G634" s="13">
        <v>6</v>
      </c>
      <c r="H634" s="6">
        <f>VLOOKUP(B634,NEW_TRAIN_TEST!$A$2:$D$980,4,0)</f>
        <v>54</v>
      </c>
      <c r="I634" s="6" t="str">
        <f>VLOOKUP(B634,NEW_TRAIN_TEST!$A$2:$E$980,5,0)</f>
        <v>hexagonal_lattice</v>
      </c>
      <c r="J634" s="101">
        <f>G634/H634</f>
        <v>0.1111111111111111</v>
      </c>
      <c r="K634" s="101">
        <f>IF(J634&gt;0.3,0.3,J634)</f>
        <v>0.1111111111111111</v>
      </c>
      <c r="L634" s="101">
        <f>E634/D634</f>
        <v>1.002272349387574</v>
      </c>
      <c r="M634" s="101">
        <f>E634/C634</f>
        <v>0.994610053899461</v>
      </c>
      <c r="N634" s="103">
        <v>9042</v>
      </c>
      <c r="O634" s="103">
        <v>3</v>
      </c>
      <c r="P634" s="104">
        <f>O634/H634</f>
        <v>5.5555555555555552E-2</v>
      </c>
      <c r="Q634" s="104">
        <f>IF(P634&gt;0.25,0.25,P634)</f>
        <v>5.5555555555555552E-2</v>
      </c>
      <c r="R634" s="101">
        <f>N634/D634</f>
        <v>1.002272349387574</v>
      </c>
      <c r="S634" s="101">
        <f>N634/C634</f>
        <v>0.994610053899461</v>
      </c>
      <c r="T634" s="101">
        <f>N634/E634</f>
        <v>1</v>
      </c>
      <c r="U634" s="103">
        <v>9042</v>
      </c>
      <c r="V634" s="103">
        <f>IF(W634&lt;O634,1,0)</f>
        <v>0</v>
      </c>
      <c r="W634" s="6">
        <v>3</v>
      </c>
      <c r="X634" s="101">
        <f>W634/H634</f>
        <v>5.5555555555555552E-2</v>
      </c>
      <c r="Y634" s="104">
        <f>IF(X634&gt;0.25,0.25,X634)</f>
        <v>5.5555555555555552E-2</v>
      </c>
      <c r="Z634" s="101">
        <f>U634/D634</f>
        <v>1.002272349387574</v>
      </c>
      <c r="AA634" s="101">
        <f>U634/C634</f>
        <v>0.994610053899461</v>
      </c>
      <c r="AB634" s="101">
        <f>U634/E634</f>
        <v>1</v>
      </c>
      <c r="AC634" s="103">
        <v>9042</v>
      </c>
      <c r="AD634" s="105">
        <v>4</v>
      </c>
      <c r="AE634" s="107">
        <f>AD634/H634</f>
        <v>7.407407407407407E-2</v>
      </c>
      <c r="AF634" s="104">
        <f>IF(AE634&gt;0.3,0.3,AE634)</f>
        <v>7.407407407407407E-2</v>
      </c>
      <c r="AG634" s="101">
        <f>AC634/D634</f>
        <v>1.002272349387574</v>
      </c>
      <c r="AH634" s="101">
        <f>C634/AC634</f>
        <v>1.0054191550541915</v>
      </c>
      <c r="AI634" s="101">
        <f>AC634/E634</f>
        <v>1</v>
      </c>
      <c r="AJ634" s="103">
        <v>9042</v>
      </c>
      <c r="AK634" s="6">
        <v>4</v>
      </c>
      <c r="AL634" s="101">
        <f>AK634/H634</f>
        <v>7.407407407407407E-2</v>
      </c>
      <c r="AM634" s="104">
        <f>IF(AL634&gt;0.3,0.3,AL634)</f>
        <v>7.407407407407407E-2</v>
      </c>
      <c r="AN634" s="101">
        <f>AJ634/D634</f>
        <v>1.002272349387574</v>
      </c>
      <c r="AO634" s="101">
        <f>C634/AJ634</f>
        <v>1.0054191550541915</v>
      </c>
      <c r="AP634" s="101">
        <f>AJ634/E634</f>
        <v>1</v>
      </c>
      <c r="AQ634" s="103">
        <v>9042</v>
      </c>
      <c r="AR634" s="103">
        <v>2</v>
      </c>
      <c r="AS634" s="101">
        <f>AR634/H634</f>
        <v>3.7037037037037035E-2</v>
      </c>
      <c r="AT634" s="104">
        <f>IF(AS634&gt;0.25,0.25,AS634)</f>
        <v>3.7037037037037035E-2</v>
      </c>
      <c r="AU634" s="101">
        <f>AQ634/D634</f>
        <v>1.002272349387574</v>
      </c>
      <c r="AV634" s="101">
        <f>C634/AQ634</f>
        <v>1.0054191550541915</v>
      </c>
      <c r="AW634" s="101">
        <f>AQ634/E634</f>
        <v>1</v>
      </c>
      <c r="AX634" s="103">
        <v>9042</v>
      </c>
      <c r="AY634" s="6">
        <v>1</v>
      </c>
      <c r="AZ634" s="101">
        <f>AY634/H634</f>
        <v>1.8518518518518517E-2</v>
      </c>
      <c r="BA634" s="104">
        <f>IF(AZ634&gt;0.1,0.1,AZ634)</f>
        <v>1.8518518518518517E-2</v>
      </c>
      <c r="BB634" s="101">
        <f>AX634/D634</f>
        <v>1.002272349387574</v>
      </c>
      <c r="BC634" s="101">
        <f>C634/AX634</f>
        <v>1.0054191550541915</v>
      </c>
      <c r="BD634" s="101">
        <f>AX634/E634</f>
        <v>1</v>
      </c>
    </row>
    <row r="635" spans="1:56" x14ac:dyDescent="0.2">
      <c r="A635" s="6" t="s">
        <v>1431</v>
      </c>
      <c r="B635" s="100">
        <v>666</v>
      </c>
      <c r="C635" s="13">
        <v>10820</v>
      </c>
      <c r="D635" s="13">
        <v>10612.5</v>
      </c>
      <c r="E635" s="13">
        <v>10683.5</v>
      </c>
      <c r="F635" s="13">
        <f>IF(C635=E635,1,0)</f>
        <v>0</v>
      </c>
      <c r="G635" s="13">
        <v>8</v>
      </c>
      <c r="H635" s="6">
        <f>VLOOKUP(B635,NEW_TRAIN_TEST!$A$2:$D$980,4,0)</f>
        <v>88</v>
      </c>
      <c r="I635" s="6" t="str">
        <f>VLOOKUP(B635,NEW_TRAIN_TEST!$A$2:$E$980,5,0)</f>
        <v>hexagonal_lattice</v>
      </c>
      <c r="J635" s="101">
        <f>G635/H635</f>
        <v>9.0909090909090912E-2</v>
      </c>
      <c r="K635" s="101">
        <f>IF(J635&gt;0.3,0.3,J635)</f>
        <v>9.0909090909090912E-2</v>
      </c>
      <c r="L635" s="101">
        <f>E635/D635</f>
        <v>1.0066902237926973</v>
      </c>
      <c r="M635" s="101">
        <f>E635/C635</f>
        <v>0.98738447319778189</v>
      </c>
      <c r="N635" s="103">
        <v>10683.5</v>
      </c>
      <c r="O635" s="103">
        <v>3</v>
      </c>
      <c r="P635" s="104">
        <f>O635/H635</f>
        <v>3.4090909090909088E-2</v>
      </c>
      <c r="Q635" s="104">
        <f>IF(P635&gt;0.25,0.25,P635)</f>
        <v>3.4090909090909088E-2</v>
      </c>
      <c r="R635" s="101">
        <f>N635/D635</f>
        <v>1.0066902237926973</v>
      </c>
      <c r="S635" s="101">
        <f>N635/C635</f>
        <v>0.98738447319778189</v>
      </c>
      <c r="T635" s="101">
        <f>N635/E635</f>
        <v>1</v>
      </c>
      <c r="U635" s="103">
        <v>10683.5</v>
      </c>
      <c r="V635" s="103">
        <f>IF(W635&lt;O635,1,0)</f>
        <v>0</v>
      </c>
      <c r="W635" s="6">
        <v>3</v>
      </c>
      <c r="X635" s="101">
        <f>W635/H635</f>
        <v>3.4090909090909088E-2</v>
      </c>
      <c r="Y635" s="104">
        <f>IF(X635&gt;0.25,0.25,X635)</f>
        <v>3.4090909090909088E-2</v>
      </c>
      <c r="Z635" s="101">
        <f>U635/D635</f>
        <v>1.0066902237926973</v>
      </c>
      <c r="AA635" s="101">
        <f>U635/C635</f>
        <v>0.98738447319778189</v>
      </c>
      <c r="AB635" s="101">
        <f>U635/E635</f>
        <v>1</v>
      </c>
      <c r="AC635" s="103">
        <v>10683.5</v>
      </c>
      <c r="AD635" s="105">
        <v>4</v>
      </c>
      <c r="AE635" s="107">
        <f>AD635/H635</f>
        <v>4.5454545454545456E-2</v>
      </c>
      <c r="AF635" s="104">
        <f>IF(AE635&gt;0.3,0.3,AE635)</f>
        <v>4.5454545454545456E-2</v>
      </c>
      <c r="AG635" s="101">
        <f>AC635/D635</f>
        <v>1.0066902237926973</v>
      </c>
      <c r="AH635" s="101">
        <f>C635/AC635</f>
        <v>1.0127767117517668</v>
      </c>
      <c r="AI635" s="101">
        <f>AC635/E635</f>
        <v>1</v>
      </c>
      <c r="AJ635" s="103">
        <v>10683.5</v>
      </c>
      <c r="AK635" s="6">
        <v>4</v>
      </c>
      <c r="AL635" s="101">
        <f>AK635/H635</f>
        <v>4.5454545454545456E-2</v>
      </c>
      <c r="AM635" s="104">
        <f>IF(AL635&gt;0.3,0.3,AL635)</f>
        <v>4.5454545454545456E-2</v>
      </c>
      <c r="AN635" s="101">
        <f>AJ635/D635</f>
        <v>1.0066902237926973</v>
      </c>
      <c r="AO635" s="101">
        <f>C635/AJ635</f>
        <v>1.0127767117517668</v>
      </c>
      <c r="AP635" s="101">
        <f>AJ635/E635</f>
        <v>1</v>
      </c>
      <c r="AQ635" s="103">
        <v>10683.5</v>
      </c>
      <c r="AR635" s="103">
        <v>2</v>
      </c>
      <c r="AS635" s="101">
        <f>AR635/H635</f>
        <v>2.2727272727272728E-2</v>
      </c>
      <c r="AT635" s="104">
        <f>IF(AS635&gt;0.25,0.25,AS635)</f>
        <v>2.2727272727272728E-2</v>
      </c>
      <c r="AU635" s="101">
        <f>AQ635/D635</f>
        <v>1.0066902237926973</v>
      </c>
      <c r="AV635" s="101">
        <f>C635/AQ635</f>
        <v>1.0127767117517668</v>
      </c>
      <c r="AW635" s="101">
        <f>AQ635/E635</f>
        <v>1</v>
      </c>
      <c r="AX635" s="103">
        <v>10683.5</v>
      </c>
      <c r="AY635" s="6">
        <v>1</v>
      </c>
      <c r="AZ635" s="101">
        <f>AY635/H635</f>
        <v>1.1363636363636364E-2</v>
      </c>
      <c r="BA635" s="104">
        <f>IF(AZ635&gt;0.1,0.1,AZ635)</f>
        <v>1.1363636363636364E-2</v>
      </c>
      <c r="BB635" s="101">
        <f>AX635/D635</f>
        <v>1.0066902237926973</v>
      </c>
      <c r="BC635" s="101">
        <f>C635/AX635</f>
        <v>1.0127767117517668</v>
      </c>
      <c r="BD635" s="101">
        <f>AX635/E635</f>
        <v>1</v>
      </c>
    </row>
    <row r="636" spans="1:56" x14ac:dyDescent="0.2">
      <c r="A636" s="6" t="s">
        <v>1431</v>
      </c>
      <c r="B636" s="100">
        <v>667</v>
      </c>
      <c r="C636" s="13">
        <v>11538</v>
      </c>
      <c r="D636" s="13">
        <v>11188</v>
      </c>
      <c r="E636" s="13">
        <v>11370</v>
      </c>
      <c r="F636" s="13">
        <f>IF(C636=E636,1,0)</f>
        <v>0</v>
      </c>
      <c r="G636" s="13">
        <v>8</v>
      </c>
      <c r="H636" s="6">
        <f>VLOOKUP(B636,NEW_TRAIN_TEST!$A$2:$D$980,4,0)</f>
        <v>86</v>
      </c>
      <c r="I636" s="6" t="str">
        <f>VLOOKUP(B636,NEW_TRAIN_TEST!$A$2:$E$980,5,0)</f>
        <v>hexagonal_lattice</v>
      </c>
      <c r="J636" s="101">
        <f>G636/H636</f>
        <v>9.3023255813953487E-2</v>
      </c>
      <c r="K636" s="101">
        <f>IF(J636&gt;0.3,0.3,J636)</f>
        <v>9.3023255813953487E-2</v>
      </c>
      <c r="L636" s="101">
        <f>E636/D636</f>
        <v>1.0162674293886307</v>
      </c>
      <c r="M636" s="101">
        <f>E636/C636</f>
        <v>0.98543941757670306</v>
      </c>
      <c r="N636" s="103">
        <v>11370</v>
      </c>
      <c r="O636" s="103">
        <v>2</v>
      </c>
      <c r="P636" s="104">
        <f>O636/H636</f>
        <v>2.3255813953488372E-2</v>
      </c>
      <c r="Q636" s="104">
        <f>IF(P636&gt;0.25,0.25,P636)</f>
        <v>2.3255813953488372E-2</v>
      </c>
      <c r="R636" s="101">
        <f>N636/D636</f>
        <v>1.0162674293886307</v>
      </c>
      <c r="S636" s="101">
        <f>N636/C636</f>
        <v>0.98543941757670306</v>
      </c>
      <c r="T636" s="101">
        <f>N636/E636</f>
        <v>1</v>
      </c>
      <c r="U636" s="103">
        <v>11370</v>
      </c>
      <c r="V636" s="103">
        <f>IF(W636&lt;O636,1,0)</f>
        <v>0</v>
      </c>
      <c r="W636" s="6">
        <v>2</v>
      </c>
      <c r="X636" s="101">
        <f>W636/H636</f>
        <v>2.3255813953488372E-2</v>
      </c>
      <c r="Y636" s="104">
        <f>IF(X636&gt;0.25,0.25,X636)</f>
        <v>2.3255813953488372E-2</v>
      </c>
      <c r="Z636" s="101">
        <f>U636/D636</f>
        <v>1.0162674293886307</v>
      </c>
      <c r="AA636" s="101">
        <f>U636/C636</f>
        <v>0.98543941757670306</v>
      </c>
      <c r="AB636" s="101">
        <f>U636/E636</f>
        <v>1</v>
      </c>
      <c r="AC636" s="103">
        <v>11370</v>
      </c>
      <c r="AD636" s="105">
        <v>2</v>
      </c>
      <c r="AE636" s="107">
        <f>AD636/H636</f>
        <v>2.3255813953488372E-2</v>
      </c>
      <c r="AF636" s="104">
        <f>IF(AE636&gt;0.3,0.3,AE636)</f>
        <v>2.3255813953488372E-2</v>
      </c>
      <c r="AG636" s="101">
        <f>AC636/D636</f>
        <v>1.0162674293886307</v>
      </c>
      <c r="AH636" s="101">
        <f>C636/AC636</f>
        <v>1.0147757255936676</v>
      </c>
      <c r="AI636" s="101">
        <f>AC636/E636</f>
        <v>1</v>
      </c>
      <c r="AJ636" s="103">
        <v>11370</v>
      </c>
      <c r="AK636" s="6">
        <v>2</v>
      </c>
      <c r="AL636" s="101">
        <f>AK636/H636</f>
        <v>2.3255813953488372E-2</v>
      </c>
      <c r="AM636" s="104">
        <f>IF(AL636&gt;0.3,0.3,AL636)</f>
        <v>2.3255813953488372E-2</v>
      </c>
      <c r="AN636" s="101">
        <f>AJ636/D636</f>
        <v>1.0162674293886307</v>
      </c>
      <c r="AO636" s="101">
        <f>C636/AJ636</f>
        <v>1.0147757255936676</v>
      </c>
      <c r="AP636" s="101">
        <f>AJ636/E636</f>
        <v>1</v>
      </c>
      <c r="AQ636" s="103">
        <v>11370</v>
      </c>
      <c r="AR636" s="103">
        <v>2</v>
      </c>
      <c r="AS636" s="101">
        <f>AR636/H636</f>
        <v>2.3255813953488372E-2</v>
      </c>
      <c r="AT636" s="104">
        <f>IF(AS636&gt;0.25,0.25,AS636)</f>
        <v>2.3255813953488372E-2</v>
      </c>
      <c r="AU636" s="101">
        <f>AQ636/D636</f>
        <v>1.0162674293886307</v>
      </c>
      <c r="AV636" s="101">
        <f>C636/AQ636</f>
        <v>1.0147757255936676</v>
      </c>
      <c r="AW636" s="101">
        <f>AQ636/E636</f>
        <v>1</v>
      </c>
      <c r="AX636" s="103">
        <v>11370</v>
      </c>
      <c r="AY636" s="6">
        <v>1</v>
      </c>
      <c r="AZ636" s="101">
        <f>AY636/H636</f>
        <v>1.1627906976744186E-2</v>
      </c>
      <c r="BA636" s="104">
        <f>IF(AZ636&gt;0.1,0.1,AZ636)</f>
        <v>1.1627906976744186E-2</v>
      </c>
      <c r="BB636" s="101">
        <f>AX636/D636</f>
        <v>1.0162674293886307</v>
      </c>
      <c r="BC636" s="101">
        <f>C636/AX636</f>
        <v>1.0147757255936676</v>
      </c>
      <c r="BD636" s="101">
        <f>AX636/E636</f>
        <v>1</v>
      </c>
    </row>
    <row r="637" spans="1:56" x14ac:dyDescent="0.2">
      <c r="A637" s="6" t="s">
        <v>1431</v>
      </c>
      <c r="B637" s="100">
        <v>668</v>
      </c>
      <c r="C637" s="13">
        <v>9231</v>
      </c>
      <c r="D637" s="13">
        <v>8901</v>
      </c>
      <c r="E637" s="13">
        <v>8946</v>
      </c>
      <c r="F637" s="13">
        <f>IF(C637=E637,1,0)</f>
        <v>0</v>
      </c>
      <c r="G637" s="13">
        <v>3</v>
      </c>
      <c r="H637" s="6">
        <f>VLOOKUP(B637,NEW_TRAIN_TEST!$A$2:$D$980,4,0)</f>
        <v>46</v>
      </c>
      <c r="I637" s="6" t="str">
        <f>VLOOKUP(B637,NEW_TRAIN_TEST!$A$2:$E$980,5,0)</f>
        <v>hexagonal_lattice</v>
      </c>
      <c r="J637" s="101">
        <f>G637/H637</f>
        <v>6.5217391304347824E-2</v>
      </c>
      <c r="K637" s="101">
        <f>IF(J637&gt;0.3,0.3,J637)</f>
        <v>6.5217391304347824E-2</v>
      </c>
      <c r="L637" s="101">
        <f>E637/D637</f>
        <v>1.0050556117290192</v>
      </c>
      <c r="M637" s="101">
        <f>E637/C637</f>
        <v>0.96912577185570359</v>
      </c>
      <c r="N637" s="103">
        <v>8946</v>
      </c>
      <c r="O637" s="103">
        <v>2</v>
      </c>
      <c r="P637" s="104">
        <f>O637/H637</f>
        <v>4.3478260869565216E-2</v>
      </c>
      <c r="Q637" s="104">
        <f>IF(P637&gt;0.25,0.25,P637)</f>
        <v>4.3478260869565216E-2</v>
      </c>
      <c r="R637" s="101">
        <f>N637/D637</f>
        <v>1.0050556117290192</v>
      </c>
      <c r="S637" s="101">
        <f>N637/C637</f>
        <v>0.96912577185570359</v>
      </c>
      <c r="T637" s="101">
        <f>N637/E637</f>
        <v>1</v>
      </c>
      <c r="U637" s="103">
        <v>8946</v>
      </c>
      <c r="V637" s="103">
        <f>IF(W637&lt;O637,1,0)</f>
        <v>0</v>
      </c>
      <c r="W637" s="6">
        <v>2</v>
      </c>
      <c r="X637" s="101">
        <f>W637/H637</f>
        <v>4.3478260869565216E-2</v>
      </c>
      <c r="Y637" s="104">
        <f>IF(X637&gt;0.25,0.25,X637)</f>
        <v>4.3478260869565216E-2</v>
      </c>
      <c r="Z637" s="101">
        <f>U637/D637</f>
        <v>1.0050556117290192</v>
      </c>
      <c r="AA637" s="101">
        <f>U637/C637</f>
        <v>0.96912577185570359</v>
      </c>
      <c r="AB637" s="101">
        <f>U637/E637</f>
        <v>1</v>
      </c>
      <c r="AC637" s="103">
        <v>8946</v>
      </c>
      <c r="AD637" s="105">
        <v>3</v>
      </c>
      <c r="AE637" s="107">
        <f>AD637/H637</f>
        <v>6.5217391304347824E-2</v>
      </c>
      <c r="AF637" s="104">
        <f>IF(AE637&gt;0.3,0.3,AE637)</f>
        <v>6.5217391304347824E-2</v>
      </c>
      <c r="AG637" s="101">
        <f>AC637/D637</f>
        <v>1.0050556117290192</v>
      </c>
      <c r="AH637" s="101">
        <f>C637/AC637</f>
        <v>1.0318578135479544</v>
      </c>
      <c r="AI637" s="101">
        <f>AC637/E637</f>
        <v>1</v>
      </c>
      <c r="AJ637" s="103">
        <v>8946</v>
      </c>
      <c r="AK637" s="6">
        <v>3</v>
      </c>
      <c r="AL637" s="101">
        <f>AK637/H637</f>
        <v>6.5217391304347824E-2</v>
      </c>
      <c r="AM637" s="104">
        <f>IF(AL637&gt;0.3,0.3,AL637)</f>
        <v>6.5217391304347824E-2</v>
      </c>
      <c r="AN637" s="101">
        <f>AJ637/D637</f>
        <v>1.0050556117290192</v>
      </c>
      <c r="AO637" s="101">
        <f>C637/AJ637</f>
        <v>1.0318578135479544</v>
      </c>
      <c r="AP637" s="101">
        <f>AJ637/E637</f>
        <v>1</v>
      </c>
      <c r="AQ637" s="103">
        <v>8946</v>
      </c>
      <c r="AR637" s="103">
        <v>2</v>
      </c>
      <c r="AS637" s="101">
        <f>AR637/H637</f>
        <v>4.3478260869565216E-2</v>
      </c>
      <c r="AT637" s="104">
        <f>IF(AS637&gt;0.25,0.25,AS637)</f>
        <v>4.3478260869565216E-2</v>
      </c>
      <c r="AU637" s="101">
        <f>AQ637/D637</f>
        <v>1.0050556117290192</v>
      </c>
      <c r="AV637" s="101">
        <f>C637/AQ637</f>
        <v>1.0318578135479544</v>
      </c>
      <c r="AW637" s="101">
        <f>AQ637/E637</f>
        <v>1</v>
      </c>
      <c r="AX637" s="103">
        <v>8946</v>
      </c>
      <c r="AY637" s="6">
        <v>0</v>
      </c>
      <c r="AZ637" s="101">
        <f>AY637/H637</f>
        <v>0</v>
      </c>
      <c r="BA637" s="104">
        <f>IF(AZ637&gt;0.1,0.1,AZ637)</f>
        <v>0</v>
      </c>
      <c r="BB637" s="101">
        <f>AX637/D637</f>
        <v>1.0050556117290192</v>
      </c>
      <c r="BC637" s="101">
        <f>C637/AX637</f>
        <v>1.0318578135479544</v>
      </c>
      <c r="BD637" s="101">
        <f>AX637/E637</f>
        <v>1</v>
      </c>
    </row>
    <row r="638" spans="1:56" x14ac:dyDescent="0.2">
      <c r="A638" s="6" t="s">
        <v>1431</v>
      </c>
      <c r="B638" s="100">
        <v>669</v>
      </c>
      <c r="C638" s="13">
        <v>13785</v>
      </c>
      <c r="D638" s="13">
        <v>13559.5</v>
      </c>
      <c r="E638" s="13">
        <v>13691.75</v>
      </c>
      <c r="F638" s="13">
        <f>IF(C638=E638,1,0)</f>
        <v>0</v>
      </c>
      <c r="G638" s="13">
        <v>23</v>
      </c>
      <c r="H638" s="6">
        <f>VLOOKUP(B638,NEW_TRAIN_TEST!$A$2:$D$980,4,0)</f>
        <v>118</v>
      </c>
      <c r="I638" s="6" t="str">
        <f>VLOOKUP(B638,NEW_TRAIN_TEST!$A$2:$E$980,5,0)</f>
        <v>hexagonal_lattice</v>
      </c>
      <c r="J638" s="101">
        <f>G638/H638</f>
        <v>0.19491525423728814</v>
      </c>
      <c r="K638" s="101">
        <f>IF(J638&gt;0.3,0.3,J638)</f>
        <v>0.19491525423728814</v>
      </c>
      <c r="L638" s="101">
        <f>E638/D638</f>
        <v>1.0097533094878131</v>
      </c>
      <c r="M638" s="101">
        <f>E638/C638</f>
        <v>0.99323540079796879</v>
      </c>
      <c r="N638" s="103">
        <v>13691.75</v>
      </c>
      <c r="O638" s="103">
        <v>10</v>
      </c>
      <c r="P638" s="104">
        <f>O638/H638</f>
        <v>8.4745762711864403E-2</v>
      </c>
      <c r="Q638" s="104">
        <f>IF(P638&gt;0.25,0.25,P638)</f>
        <v>8.4745762711864403E-2</v>
      </c>
      <c r="R638" s="101">
        <f>N638/D638</f>
        <v>1.0097533094878131</v>
      </c>
      <c r="S638" s="101">
        <f>N638/C638</f>
        <v>0.99323540079796879</v>
      </c>
      <c r="T638" s="101">
        <f>N638/E638</f>
        <v>1</v>
      </c>
      <c r="U638" s="103">
        <v>13691.75</v>
      </c>
      <c r="V638" s="103">
        <f>IF(W638&lt;O638,1,0)</f>
        <v>0</v>
      </c>
      <c r="W638" s="6">
        <v>12</v>
      </c>
      <c r="X638" s="101">
        <f>W638/H638</f>
        <v>0.10169491525423729</v>
      </c>
      <c r="Y638" s="104">
        <f>IF(X638&gt;0.25,0.25,X638)</f>
        <v>0.10169491525423729</v>
      </c>
      <c r="Z638" s="101">
        <f>U638/D638</f>
        <v>1.0097533094878131</v>
      </c>
      <c r="AA638" s="101">
        <f>U638/C638</f>
        <v>0.99323540079796879</v>
      </c>
      <c r="AB638" s="101">
        <f>U638/E638</f>
        <v>1</v>
      </c>
      <c r="AC638" s="103">
        <v>13691.75</v>
      </c>
      <c r="AD638" s="105">
        <v>12</v>
      </c>
      <c r="AE638" s="107">
        <f>AD638/H638</f>
        <v>0.10169491525423729</v>
      </c>
      <c r="AF638" s="104">
        <f>IF(AE638&gt;0.3,0.3,AE638)</f>
        <v>0.10169491525423729</v>
      </c>
      <c r="AG638" s="101">
        <f>AC638/D638</f>
        <v>1.0097533094878131</v>
      </c>
      <c r="AH638" s="101">
        <f>C638/AC638</f>
        <v>1.0068106706593387</v>
      </c>
      <c r="AI638" s="101">
        <f>AC638/E638</f>
        <v>1</v>
      </c>
      <c r="AJ638" s="103">
        <v>13691.75</v>
      </c>
      <c r="AK638" s="6">
        <v>13</v>
      </c>
      <c r="AL638" s="101">
        <f>AK638/H638</f>
        <v>0.11016949152542373</v>
      </c>
      <c r="AM638" s="104">
        <f>IF(AL638&gt;0.3,0.3,AL638)</f>
        <v>0.11016949152542373</v>
      </c>
      <c r="AN638" s="101">
        <f>AJ638/D638</f>
        <v>1.0097533094878131</v>
      </c>
      <c r="AO638" s="101">
        <f>C638/AJ638</f>
        <v>1.0068106706593387</v>
      </c>
      <c r="AP638" s="101">
        <f>AJ638/E638</f>
        <v>1</v>
      </c>
      <c r="AQ638" s="103">
        <v>13691.75</v>
      </c>
      <c r="AR638" s="103">
        <v>4</v>
      </c>
      <c r="AS638" s="101">
        <f>AR638/H638</f>
        <v>3.3898305084745763E-2</v>
      </c>
      <c r="AT638" s="104">
        <f>IF(AS638&gt;0.25,0.25,AS638)</f>
        <v>3.3898305084745763E-2</v>
      </c>
      <c r="AU638" s="101">
        <f>AQ638/D638</f>
        <v>1.0097533094878131</v>
      </c>
      <c r="AV638" s="101">
        <f>C638/AQ638</f>
        <v>1.0068106706593387</v>
      </c>
      <c r="AW638" s="101">
        <f>AQ638/E638</f>
        <v>1</v>
      </c>
      <c r="AX638" s="103">
        <v>13691.75</v>
      </c>
      <c r="AY638" s="6">
        <v>0</v>
      </c>
      <c r="AZ638" s="101">
        <f>AY638/H638</f>
        <v>0</v>
      </c>
      <c r="BA638" s="104">
        <f>IF(AZ638&gt;0.1,0.1,AZ638)</f>
        <v>0</v>
      </c>
      <c r="BB638" s="101">
        <f>AX638/D638</f>
        <v>1.0097533094878131</v>
      </c>
      <c r="BC638" s="101">
        <f>C638/AX638</f>
        <v>1.0068106706593387</v>
      </c>
      <c r="BD638" s="101">
        <f>AX638/E638</f>
        <v>1</v>
      </c>
    </row>
    <row r="639" spans="1:56" x14ac:dyDescent="0.2">
      <c r="A639" s="6" t="s">
        <v>1431</v>
      </c>
      <c r="B639" s="100">
        <v>670</v>
      </c>
      <c r="C639" s="13">
        <v>11580</v>
      </c>
      <c r="D639" s="13">
        <v>11130</v>
      </c>
      <c r="E639" s="13">
        <v>11231</v>
      </c>
      <c r="F639" s="13">
        <f>IF(C639=E639,1,0)</f>
        <v>0</v>
      </c>
      <c r="G639" s="13">
        <v>10</v>
      </c>
      <c r="H639" s="6">
        <f>VLOOKUP(B639,NEW_TRAIN_TEST!$A$2:$D$980,4,0)</f>
        <v>126</v>
      </c>
      <c r="I639" s="6" t="str">
        <f>VLOOKUP(B639,NEW_TRAIN_TEST!$A$2:$E$980,5,0)</f>
        <v>hexagonal_lattice</v>
      </c>
      <c r="J639" s="101">
        <f>G639/H639</f>
        <v>7.9365079365079361E-2</v>
      </c>
      <c r="K639" s="101">
        <f>IF(J639&gt;0.3,0.3,J639)</f>
        <v>7.9365079365079361E-2</v>
      </c>
      <c r="L639" s="101">
        <f>E639/D639</f>
        <v>1.0090745732255166</v>
      </c>
      <c r="M639" s="101">
        <f>E639/C639</f>
        <v>0.96986183074265975</v>
      </c>
      <c r="N639" s="103">
        <v>11231</v>
      </c>
      <c r="O639" s="103">
        <v>3</v>
      </c>
      <c r="P639" s="104">
        <f>O639/H639</f>
        <v>2.3809523809523808E-2</v>
      </c>
      <c r="Q639" s="104">
        <f>IF(P639&gt;0.25,0.25,P639)</f>
        <v>2.3809523809523808E-2</v>
      </c>
      <c r="R639" s="101">
        <f>N639/D639</f>
        <v>1.0090745732255166</v>
      </c>
      <c r="S639" s="101">
        <f>N639/C639</f>
        <v>0.96986183074265975</v>
      </c>
      <c r="T639" s="101">
        <f>N639/E639</f>
        <v>1</v>
      </c>
      <c r="U639" s="103">
        <v>11231</v>
      </c>
      <c r="V639" s="103">
        <f>IF(W639&lt;O639,1,0)</f>
        <v>0</v>
      </c>
      <c r="W639" s="6">
        <v>3</v>
      </c>
      <c r="X639" s="101">
        <f>W639/H639</f>
        <v>2.3809523809523808E-2</v>
      </c>
      <c r="Y639" s="104">
        <f>IF(X639&gt;0.25,0.25,X639)</f>
        <v>2.3809523809523808E-2</v>
      </c>
      <c r="Z639" s="101">
        <f>U639/D639</f>
        <v>1.0090745732255166</v>
      </c>
      <c r="AA639" s="101">
        <f>U639/C639</f>
        <v>0.96986183074265975</v>
      </c>
      <c r="AB639" s="101">
        <f>U639/E639</f>
        <v>1</v>
      </c>
      <c r="AC639" s="103">
        <v>11231</v>
      </c>
      <c r="AD639" s="105">
        <v>3</v>
      </c>
      <c r="AE639" s="107">
        <f>AD639/H639</f>
        <v>2.3809523809523808E-2</v>
      </c>
      <c r="AF639" s="104">
        <f>IF(AE639&gt;0.3,0.3,AE639)</f>
        <v>2.3809523809523808E-2</v>
      </c>
      <c r="AG639" s="101">
        <f>AC639/D639</f>
        <v>1.0090745732255166</v>
      </c>
      <c r="AH639" s="101">
        <f>C639/AC639</f>
        <v>1.0310747039444395</v>
      </c>
      <c r="AI639" s="101">
        <f>AC639/E639</f>
        <v>1</v>
      </c>
      <c r="AJ639" s="103">
        <v>11231</v>
      </c>
      <c r="AK639" s="6">
        <v>3</v>
      </c>
      <c r="AL639" s="101">
        <f>AK639/H639</f>
        <v>2.3809523809523808E-2</v>
      </c>
      <c r="AM639" s="104">
        <f>IF(AL639&gt;0.3,0.3,AL639)</f>
        <v>2.3809523809523808E-2</v>
      </c>
      <c r="AN639" s="101">
        <f>AJ639/D639</f>
        <v>1.0090745732255166</v>
      </c>
      <c r="AO639" s="101">
        <f>C639/AJ639</f>
        <v>1.0310747039444395</v>
      </c>
      <c r="AP639" s="101">
        <f>AJ639/E639</f>
        <v>1</v>
      </c>
      <c r="AQ639" s="103">
        <v>11231</v>
      </c>
      <c r="AR639" s="103">
        <v>2</v>
      </c>
      <c r="AS639" s="101">
        <f>AR639/H639</f>
        <v>1.5873015873015872E-2</v>
      </c>
      <c r="AT639" s="104">
        <f>IF(AS639&gt;0.25,0.25,AS639)</f>
        <v>1.5873015873015872E-2</v>
      </c>
      <c r="AU639" s="101">
        <f>AQ639/D639</f>
        <v>1.0090745732255166</v>
      </c>
      <c r="AV639" s="101">
        <f>C639/AQ639</f>
        <v>1.0310747039444395</v>
      </c>
      <c r="AW639" s="101">
        <f>AQ639/E639</f>
        <v>1</v>
      </c>
      <c r="AX639" s="103">
        <v>11231</v>
      </c>
      <c r="AY639" s="6">
        <v>1</v>
      </c>
      <c r="AZ639" s="101">
        <f>AY639/H639</f>
        <v>7.9365079365079361E-3</v>
      </c>
      <c r="BA639" s="104">
        <f>IF(AZ639&gt;0.1,0.1,AZ639)</f>
        <v>7.9365079365079361E-3</v>
      </c>
      <c r="BB639" s="101">
        <f>AX639/D639</f>
        <v>1.0090745732255166</v>
      </c>
      <c r="BC639" s="101">
        <f>C639/AX639</f>
        <v>1.0310747039444395</v>
      </c>
      <c r="BD639" s="101">
        <f>AX639/E639</f>
        <v>1</v>
      </c>
    </row>
    <row r="640" spans="1:56" x14ac:dyDescent="0.2">
      <c r="A640" s="6" t="s">
        <v>1431</v>
      </c>
      <c r="B640" s="100">
        <v>671</v>
      </c>
      <c r="C640" s="13">
        <v>10727</v>
      </c>
      <c r="D640" s="13">
        <v>10262</v>
      </c>
      <c r="E640" s="13">
        <v>10407.25</v>
      </c>
      <c r="F640" s="13">
        <f>IF(C640=E640,1,0)</f>
        <v>0</v>
      </c>
      <c r="G640" s="13">
        <v>7</v>
      </c>
      <c r="H640" s="6">
        <f>VLOOKUP(B640,NEW_TRAIN_TEST!$A$2:$D$980,4,0)</f>
        <v>86</v>
      </c>
      <c r="I640" s="6" t="str">
        <f>VLOOKUP(B640,NEW_TRAIN_TEST!$A$2:$E$980,5,0)</f>
        <v>hexagonal_lattice</v>
      </c>
      <c r="J640" s="101">
        <f>G640/H640</f>
        <v>8.1395348837209308E-2</v>
      </c>
      <c r="K640" s="101">
        <f>IF(J640&gt;0.3,0.3,J640)</f>
        <v>8.1395348837209308E-2</v>
      </c>
      <c r="L640" s="101">
        <f>E640/D640</f>
        <v>1.0141541609822646</v>
      </c>
      <c r="M640" s="101">
        <f>E640/C640</f>
        <v>0.97019203878064697</v>
      </c>
      <c r="N640" s="103">
        <v>10407.25</v>
      </c>
      <c r="O640" s="103">
        <v>4</v>
      </c>
      <c r="P640" s="104">
        <f>O640/H640</f>
        <v>4.6511627906976744E-2</v>
      </c>
      <c r="Q640" s="104">
        <f>IF(P640&gt;0.25,0.25,P640)</f>
        <v>4.6511627906976744E-2</v>
      </c>
      <c r="R640" s="101">
        <f>N640/D640</f>
        <v>1.0141541609822646</v>
      </c>
      <c r="S640" s="101">
        <f>N640/C640</f>
        <v>0.97019203878064697</v>
      </c>
      <c r="T640" s="101">
        <f>N640/E640</f>
        <v>1</v>
      </c>
      <c r="U640" s="103">
        <v>10407.25</v>
      </c>
      <c r="V640" s="103">
        <f>IF(W640&lt;O640,1,0)</f>
        <v>0</v>
      </c>
      <c r="W640" s="6">
        <v>4</v>
      </c>
      <c r="X640" s="101">
        <f>W640/H640</f>
        <v>4.6511627906976744E-2</v>
      </c>
      <c r="Y640" s="104">
        <f>IF(X640&gt;0.25,0.25,X640)</f>
        <v>4.6511627906976744E-2</v>
      </c>
      <c r="Z640" s="101">
        <f>U640/D640</f>
        <v>1.0141541609822646</v>
      </c>
      <c r="AA640" s="101">
        <f>U640/C640</f>
        <v>0.97019203878064697</v>
      </c>
      <c r="AB640" s="101">
        <f>U640/E640</f>
        <v>1</v>
      </c>
      <c r="AC640" s="103">
        <v>10407.25</v>
      </c>
      <c r="AD640" s="105">
        <v>5</v>
      </c>
      <c r="AE640" s="107">
        <f>AD640/H640</f>
        <v>5.8139534883720929E-2</v>
      </c>
      <c r="AF640" s="104">
        <f>IF(AE640&gt;0.3,0.3,AE640)</f>
        <v>5.8139534883720929E-2</v>
      </c>
      <c r="AG640" s="101">
        <f>AC640/D640</f>
        <v>1.0141541609822646</v>
      </c>
      <c r="AH640" s="101">
        <f>C640/AC640</f>
        <v>1.0307237742919599</v>
      </c>
      <c r="AI640" s="101">
        <f>AC640/E640</f>
        <v>1</v>
      </c>
      <c r="AJ640" s="103">
        <v>10407.25</v>
      </c>
      <c r="AK640" s="6">
        <v>5</v>
      </c>
      <c r="AL640" s="101">
        <f>AK640/H640</f>
        <v>5.8139534883720929E-2</v>
      </c>
      <c r="AM640" s="104">
        <f>IF(AL640&gt;0.3,0.3,AL640)</f>
        <v>5.8139534883720929E-2</v>
      </c>
      <c r="AN640" s="101">
        <f>AJ640/D640</f>
        <v>1.0141541609822646</v>
      </c>
      <c r="AO640" s="101">
        <f>C640/AJ640</f>
        <v>1.0307237742919599</v>
      </c>
      <c r="AP640" s="101">
        <f>AJ640/E640</f>
        <v>1</v>
      </c>
      <c r="AQ640" s="103">
        <v>10407.25</v>
      </c>
      <c r="AR640" s="103">
        <v>2</v>
      </c>
      <c r="AS640" s="101">
        <f>AR640/H640</f>
        <v>2.3255813953488372E-2</v>
      </c>
      <c r="AT640" s="104">
        <f>IF(AS640&gt;0.25,0.25,AS640)</f>
        <v>2.3255813953488372E-2</v>
      </c>
      <c r="AU640" s="101">
        <f>AQ640/D640</f>
        <v>1.0141541609822646</v>
      </c>
      <c r="AV640" s="101">
        <f>C640/AQ640</f>
        <v>1.0307237742919599</v>
      </c>
      <c r="AW640" s="101">
        <f>AQ640/E640</f>
        <v>1</v>
      </c>
      <c r="AX640" s="103">
        <v>10407.25</v>
      </c>
      <c r="AY640" s="6">
        <v>1</v>
      </c>
      <c r="AZ640" s="101">
        <f>AY640/H640</f>
        <v>1.1627906976744186E-2</v>
      </c>
      <c r="BA640" s="104">
        <f>IF(AZ640&gt;0.1,0.1,AZ640)</f>
        <v>1.1627906976744186E-2</v>
      </c>
      <c r="BB640" s="101">
        <f>AX640/D640</f>
        <v>1.0141541609822646</v>
      </c>
      <c r="BC640" s="101">
        <f>C640/AX640</f>
        <v>1.0307237742919599</v>
      </c>
      <c r="BD640" s="101">
        <f>AX640/E640</f>
        <v>1</v>
      </c>
    </row>
    <row r="641" spans="1:56" x14ac:dyDescent="0.2">
      <c r="A641" s="6" t="s">
        <v>1431</v>
      </c>
      <c r="B641" s="100">
        <v>672</v>
      </c>
      <c r="C641" s="13">
        <v>11307</v>
      </c>
      <c r="D641" s="13">
        <v>10852.5</v>
      </c>
      <c r="E641" s="13">
        <v>11059.25</v>
      </c>
      <c r="F641" s="13">
        <f>IF(C641=E641,1,0)</f>
        <v>0</v>
      </c>
      <c r="G641" s="13">
        <v>6</v>
      </c>
      <c r="H641" s="6">
        <f>VLOOKUP(B641,NEW_TRAIN_TEST!$A$2:$D$980,4,0)</f>
        <v>86</v>
      </c>
      <c r="I641" s="6" t="str">
        <f>VLOOKUP(B641,NEW_TRAIN_TEST!$A$2:$E$980,5,0)</f>
        <v>hexagonal_lattice</v>
      </c>
      <c r="J641" s="101">
        <f>G641/H641</f>
        <v>6.9767441860465115E-2</v>
      </c>
      <c r="K641" s="101">
        <f>IF(J641&gt;0.3,0.3,J641)</f>
        <v>6.9767441860465115E-2</v>
      </c>
      <c r="L641" s="101">
        <f>E641/D641</f>
        <v>1.0190509099285878</v>
      </c>
      <c r="M641" s="101">
        <f>E641/C641</f>
        <v>0.97808879455204745</v>
      </c>
      <c r="N641" s="103">
        <v>11059.25</v>
      </c>
      <c r="O641" s="103">
        <v>2</v>
      </c>
      <c r="P641" s="104">
        <f>O641/H641</f>
        <v>2.3255813953488372E-2</v>
      </c>
      <c r="Q641" s="104">
        <f>IF(P641&gt;0.25,0.25,P641)</f>
        <v>2.3255813953488372E-2</v>
      </c>
      <c r="R641" s="101">
        <f>N641/D641</f>
        <v>1.0190509099285878</v>
      </c>
      <c r="S641" s="101">
        <f>N641/C641</f>
        <v>0.97808879455204745</v>
      </c>
      <c r="T641" s="101">
        <f>N641/E641</f>
        <v>1</v>
      </c>
      <c r="U641" s="103">
        <v>11059.25</v>
      </c>
      <c r="V641" s="103">
        <f>IF(W641&lt;O641,1,0)</f>
        <v>0</v>
      </c>
      <c r="W641" s="6">
        <v>2</v>
      </c>
      <c r="X641" s="101">
        <f>W641/H641</f>
        <v>2.3255813953488372E-2</v>
      </c>
      <c r="Y641" s="104">
        <f>IF(X641&gt;0.25,0.25,X641)</f>
        <v>2.3255813953488372E-2</v>
      </c>
      <c r="Z641" s="101">
        <f>U641/D641</f>
        <v>1.0190509099285878</v>
      </c>
      <c r="AA641" s="101">
        <f>U641/C641</f>
        <v>0.97808879455204745</v>
      </c>
      <c r="AB641" s="101">
        <f>U641/E641</f>
        <v>1</v>
      </c>
      <c r="AC641" s="103">
        <v>11059.25</v>
      </c>
      <c r="AD641" s="105">
        <v>3</v>
      </c>
      <c r="AE641" s="107">
        <f>AD641/H641</f>
        <v>3.4883720930232558E-2</v>
      </c>
      <c r="AF641" s="104">
        <f>IF(AE641&gt;0.3,0.3,AE641)</f>
        <v>3.4883720930232558E-2</v>
      </c>
      <c r="AG641" s="101">
        <f>AC641/D641</f>
        <v>1.0190509099285878</v>
      </c>
      <c r="AH641" s="101">
        <f>C641/AC641</f>
        <v>1.0224020616226237</v>
      </c>
      <c r="AI641" s="101">
        <f>AC641/E641</f>
        <v>1</v>
      </c>
      <c r="AJ641" s="103">
        <v>11059.25</v>
      </c>
      <c r="AK641" s="6">
        <v>3</v>
      </c>
      <c r="AL641" s="101">
        <f>AK641/H641</f>
        <v>3.4883720930232558E-2</v>
      </c>
      <c r="AM641" s="104">
        <f>IF(AL641&gt;0.3,0.3,AL641)</f>
        <v>3.4883720930232558E-2</v>
      </c>
      <c r="AN641" s="101">
        <f>AJ641/D641</f>
        <v>1.0190509099285878</v>
      </c>
      <c r="AO641" s="101">
        <f>C641/AJ641</f>
        <v>1.0224020616226237</v>
      </c>
      <c r="AP641" s="101">
        <f>AJ641/E641</f>
        <v>1</v>
      </c>
      <c r="AQ641" s="103">
        <v>11059.25</v>
      </c>
      <c r="AR641" s="103">
        <v>2</v>
      </c>
      <c r="AS641" s="101">
        <f>AR641/H641</f>
        <v>2.3255813953488372E-2</v>
      </c>
      <c r="AT641" s="104">
        <f>IF(AS641&gt;0.25,0.25,AS641)</f>
        <v>2.3255813953488372E-2</v>
      </c>
      <c r="AU641" s="101">
        <f>AQ641/D641</f>
        <v>1.0190509099285878</v>
      </c>
      <c r="AV641" s="101">
        <f>C641/AQ641</f>
        <v>1.0224020616226237</v>
      </c>
      <c r="AW641" s="101">
        <f>AQ641/E641</f>
        <v>1</v>
      </c>
      <c r="AX641" s="103">
        <v>11059.25</v>
      </c>
      <c r="AY641" s="6">
        <v>1</v>
      </c>
      <c r="AZ641" s="101">
        <f>AY641/H641</f>
        <v>1.1627906976744186E-2</v>
      </c>
      <c r="BA641" s="104">
        <f>IF(AZ641&gt;0.1,0.1,AZ641)</f>
        <v>1.1627906976744186E-2</v>
      </c>
      <c r="BB641" s="101">
        <f>AX641/D641</f>
        <v>1.0190509099285878</v>
      </c>
      <c r="BC641" s="101">
        <f>C641/AX641</f>
        <v>1.0224020616226237</v>
      </c>
      <c r="BD641" s="101">
        <f>AX641/E641</f>
        <v>1</v>
      </c>
    </row>
    <row r="642" spans="1:56" x14ac:dyDescent="0.2">
      <c r="A642" s="6" t="s">
        <v>1431</v>
      </c>
      <c r="B642" s="100">
        <v>673</v>
      </c>
      <c r="C642" s="13">
        <v>7111</v>
      </c>
      <c r="D642" s="13">
        <v>6253</v>
      </c>
      <c r="E642" s="13">
        <v>6358</v>
      </c>
      <c r="F642" s="13">
        <f>IF(C642=E642,1,0)</f>
        <v>0</v>
      </c>
      <c r="G642" s="13">
        <v>6</v>
      </c>
      <c r="H642" s="6">
        <f>VLOOKUP(B642,NEW_TRAIN_TEST!$A$2:$D$980,4,0)</f>
        <v>46</v>
      </c>
      <c r="I642" s="6" t="str">
        <f>VLOOKUP(B642,NEW_TRAIN_TEST!$A$2:$E$980,5,0)</f>
        <v>hexagonal_lattice</v>
      </c>
      <c r="J642" s="101">
        <f>G642/H642</f>
        <v>0.13043478260869565</v>
      </c>
      <c r="K642" s="101">
        <f>IF(J642&gt;0.3,0.3,J642)</f>
        <v>0.13043478260869565</v>
      </c>
      <c r="L642" s="101">
        <f>E642/D642</f>
        <v>1.016791939868863</v>
      </c>
      <c r="M642" s="101">
        <f>E642/C642</f>
        <v>0.8941077204331318</v>
      </c>
      <c r="N642" s="103">
        <v>6358</v>
      </c>
      <c r="O642" s="103">
        <v>2</v>
      </c>
      <c r="P642" s="104">
        <f>O642/H642</f>
        <v>4.3478260869565216E-2</v>
      </c>
      <c r="Q642" s="104">
        <f>IF(P642&gt;0.25,0.25,P642)</f>
        <v>4.3478260869565216E-2</v>
      </c>
      <c r="R642" s="101">
        <f>N642/D642</f>
        <v>1.016791939868863</v>
      </c>
      <c r="S642" s="101">
        <f>N642/C642</f>
        <v>0.8941077204331318</v>
      </c>
      <c r="T642" s="101">
        <f>N642/E642</f>
        <v>1</v>
      </c>
      <c r="U642" s="103">
        <v>6358</v>
      </c>
      <c r="V642" s="103">
        <f>IF(W642&lt;O642,1,0)</f>
        <v>0</v>
      </c>
      <c r="W642" s="6">
        <v>2</v>
      </c>
      <c r="X642" s="101">
        <f>W642/H642</f>
        <v>4.3478260869565216E-2</v>
      </c>
      <c r="Y642" s="104">
        <f>IF(X642&gt;0.25,0.25,X642)</f>
        <v>4.3478260869565216E-2</v>
      </c>
      <c r="Z642" s="101">
        <f>U642/D642</f>
        <v>1.016791939868863</v>
      </c>
      <c r="AA642" s="101">
        <f>U642/C642</f>
        <v>0.8941077204331318</v>
      </c>
      <c r="AB642" s="101">
        <f>U642/E642</f>
        <v>1</v>
      </c>
      <c r="AC642" s="103">
        <v>6358</v>
      </c>
      <c r="AD642" s="105">
        <v>3</v>
      </c>
      <c r="AE642" s="107">
        <f>AD642/H642</f>
        <v>6.5217391304347824E-2</v>
      </c>
      <c r="AF642" s="104">
        <f>IF(AE642&gt;0.3,0.3,AE642)</f>
        <v>6.5217391304347824E-2</v>
      </c>
      <c r="AG642" s="101">
        <f>AC642/D642</f>
        <v>1.016791939868863</v>
      </c>
      <c r="AH642" s="101">
        <f>C642/AC642</f>
        <v>1.1184334696445424</v>
      </c>
      <c r="AI642" s="101">
        <f>AC642/E642</f>
        <v>1</v>
      </c>
      <c r="AJ642" s="103">
        <v>6358</v>
      </c>
      <c r="AK642" s="6">
        <v>3</v>
      </c>
      <c r="AL642" s="101">
        <f>AK642/H642</f>
        <v>6.5217391304347824E-2</v>
      </c>
      <c r="AM642" s="104">
        <f>IF(AL642&gt;0.3,0.3,AL642)</f>
        <v>6.5217391304347824E-2</v>
      </c>
      <c r="AN642" s="101">
        <f>AJ642/D642</f>
        <v>1.016791939868863</v>
      </c>
      <c r="AO642" s="101">
        <f>C642/AJ642</f>
        <v>1.1184334696445424</v>
      </c>
      <c r="AP642" s="101">
        <f>AJ642/E642</f>
        <v>1</v>
      </c>
      <c r="AQ642" s="103">
        <v>6358</v>
      </c>
      <c r="AR642" s="103">
        <v>2</v>
      </c>
      <c r="AS642" s="101">
        <f>AR642/H642</f>
        <v>4.3478260869565216E-2</v>
      </c>
      <c r="AT642" s="104">
        <f>IF(AS642&gt;0.25,0.25,AS642)</f>
        <v>4.3478260869565216E-2</v>
      </c>
      <c r="AU642" s="101">
        <f>AQ642/D642</f>
        <v>1.016791939868863</v>
      </c>
      <c r="AV642" s="101">
        <f>C642/AQ642</f>
        <v>1.1184334696445424</v>
      </c>
      <c r="AW642" s="101">
        <f>AQ642/E642</f>
        <v>1</v>
      </c>
      <c r="AX642" s="103">
        <v>6358</v>
      </c>
      <c r="AY642" s="6">
        <v>1</v>
      </c>
      <c r="AZ642" s="101">
        <f>AY642/H642</f>
        <v>2.1739130434782608E-2</v>
      </c>
      <c r="BA642" s="104">
        <f>IF(AZ642&gt;0.1,0.1,AZ642)</f>
        <v>2.1739130434782608E-2</v>
      </c>
      <c r="BB642" s="101">
        <f>AX642/D642</f>
        <v>1.016791939868863</v>
      </c>
      <c r="BC642" s="101">
        <f>C642/AX642</f>
        <v>1.1184334696445424</v>
      </c>
      <c r="BD642" s="101">
        <f>AX642/E642</f>
        <v>1</v>
      </c>
    </row>
    <row r="643" spans="1:56" x14ac:dyDescent="0.2">
      <c r="A643" s="6" t="s">
        <v>1431</v>
      </c>
      <c r="B643" s="100">
        <v>674</v>
      </c>
      <c r="C643" s="13">
        <v>10240</v>
      </c>
      <c r="D643" s="13">
        <v>9803.5</v>
      </c>
      <c r="E643" s="13">
        <v>9870</v>
      </c>
      <c r="F643" s="13">
        <f>IF(C643=E643,1,0)</f>
        <v>0</v>
      </c>
      <c r="G643" s="13">
        <v>10</v>
      </c>
      <c r="H643" s="6">
        <f>VLOOKUP(B643,NEW_TRAIN_TEST!$A$2:$D$980,4,0)</f>
        <v>94</v>
      </c>
      <c r="I643" s="6" t="str">
        <f>VLOOKUP(B643,NEW_TRAIN_TEST!$A$2:$E$980,5,0)</f>
        <v>hexagonal_lattice</v>
      </c>
      <c r="J643" s="101">
        <f>G643/H643</f>
        <v>0.10638297872340426</v>
      </c>
      <c r="K643" s="101">
        <f>IF(J643&gt;0.3,0.3,J643)</f>
        <v>0.10638297872340426</v>
      </c>
      <c r="L643" s="101">
        <f>E643/D643</f>
        <v>1.0067832916815422</v>
      </c>
      <c r="M643" s="101">
        <f>E643/C643</f>
        <v>0.9638671875</v>
      </c>
      <c r="N643" s="103">
        <v>9870</v>
      </c>
      <c r="O643" s="103">
        <v>3</v>
      </c>
      <c r="P643" s="104">
        <f>O643/H643</f>
        <v>3.1914893617021274E-2</v>
      </c>
      <c r="Q643" s="104">
        <f>IF(P643&gt;0.25,0.25,P643)</f>
        <v>3.1914893617021274E-2</v>
      </c>
      <c r="R643" s="101">
        <f>N643/D643</f>
        <v>1.0067832916815422</v>
      </c>
      <c r="S643" s="101">
        <f>N643/C643</f>
        <v>0.9638671875</v>
      </c>
      <c r="T643" s="101">
        <f>N643/E643</f>
        <v>1</v>
      </c>
      <c r="U643" s="103">
        <v>9870</v>
      </c>
      <c r="V643" s="103">
        <f>IF(W643&lt;O643,1,0)</f>
        <v>0</v>
      </c>
      <c r="W643" s="6">
        <v>3</v>
      </c>
      <c r="X643" s="101">
        <f>W643/H643</f>
        <v>3.1914893617021274E-2</v>
      </c>
      <c r="Y643" s="104">
        <f>IF(X643&gt;0.25,0.25,X643)</f>
        <v>3.1914893617021274E-2</v>
      </c>
      <c r="Z643" s="101">
        <f>U643/D643</f>
        <v>1.0067832916815422</v>
      </c>
      <c r="AA643" s="101">
        <f>U643/C643</f>
        <v>0.9638671875</v>
      </c>
      <c r="AB643" s="101">
        <f>U643/E643</f>
        <v>1</v>
      </c>
      <c r="AC643" s="103">
        <v>9870</v>
      </c>
      <c r="AD643" s="105">
        <v>3</v>
      </c>
      <c r="AE643" s="107">
        <f>AD643/H643</f>
        <v>3.1914893617021274E-2</v>
      </c>
      <c r="AF643" s="104">
        <f>IF(AE643&gt;0.3,0.3,AE643)</f>
        <v>3.1914893617021274E-2</v>
      </c>
      <c r="AG643" s="101">
        <f>AC643/D643</f>
        <v>1.0067832916815422</v>
      </c>
      <c r="AH643" s="101">
        <f>C643/AC643</f>
        <v>1.0374873353596759</v>
      </c>
      <c r="AI643" s="101">
        <f>AC643/E643</f>
        <v>1</v>
      </c>
      <c r="AJ643" s="103">
        <v>9870</v>
      </c>
      <c r="AK643" s="6">
        <v>3</v>
      </c>
      <c r="AL643" s="101">
        <f>AK643/H643</f>
        <v>3.1914893617021274E-2</v>
      </c>
      <c r="AM643" s="104">
        <f>IF(AL643&gt;0.3,0.3,AL643)</f>
        <v>3.1914893617021274E-2</v>
      </c>
      <c r="AN643" s="101">
        <f>AJ643/D643</f>
        <v>1.0067832916815422</v>
      </c>
      <c r="AO643" s="101">
        <f>C643/AJ643</f>
        <v>1.0374873353596759</v>
      </c>
      <c r="AP643" s="101">
        <f>AJ643/E643</f>
        <v>1</v>
      </c>
      <c r="AQ643" s="103">
        <v>9870</v>
      </c>
      <c r="AR643" s="103">
        <v>2</v>
      </c>
      <c r="AS643" s="101">
        <f>AR643/H643</f>
        <v>2.1276595744680851E-2</v>
      </c>
      <c r="AT643" s="104">
        <f>IF(AS643&gt;0.25,0.25,AS643)</f>
        <v>2.1276595744680851E-2</v>
      </c>
      <c r="AU643" s="101">
        <f>AQ643/D643</f>
        <v>1.0067832916815422</v>
      </c>
      <c r="AV643" s="101">
        <f>C643/AQ643</f>
        <v>1.0374873353596759</v>
      </c>
      <c r="AW643" s="101">
        <f>AQ643/E643</f>
        <v>1</v>
      </c>
      <c r="AX643" s="103">
        <v>9870</v>
      </c>
      <c r="AY643" s="6">
        <v>1</v>
      </c>
      <c r="AZ643" s="101">
        <f>AY643/H643</f>
        <v>1.0638297872340425E-2</v>
      </c>
      <c r="BA643" s="104">
        <f>IF(AZ643&gt;0.1,0.1,AZ643)</f>
        <v>1.0638297872340425E-2</v>
      </c>
      <c r="BB643" s="101">
        <f>AX643/D643</f>
        <v>1.0067832916815422</v>
      </c>
      <c r="BC643" s="101">
        <f>C643/AX643</f>
        <v>1.0374873353596759</v>
      </c>
      <c r="BD643" s="101">
        <f>AX643/E643</f>
        <v>1</v>
      </c>
    </row>
    <row r="644" spans="1:56" x14ac:dyDescent="0.2">
      <c r="A644" s="6" t="s">
        <v>1431</v>
      </c>
      <c r="B644" s="100">
        <v>675</v>
      </c>
      <c r="C644" s="13">
        <v>6412</v>
      </c>
      <c r="D644" s="13">
        <v>6174.5</v>
      </c>
      <c r="E644" s="13">
        <v>6174.5</v>
      </c>
      <c r="F644" s="13">
        <f>IF(C644=E644,1,0)</f>
        <v>0</v>
      </c>
      <c r="G644" s="13">
        <v>0</v>
      </c>
      <c r="H644" s="6">
        <f>VLOOKUP(B644,NEW_TRAIN_TEST!$A$2:$D$980,4,0)</f>
        <v>40</v>
      </c>
      <c r="I644" s="6" t="str">
        <f>VLOOKUP(B644,NEW_TRAIN_TEST!$A$2:$E$980,5,0)</f>
        <v>hexagonal_lattice</v>
      </c>
      <c r="J644" s="101">
        <f>G644/H644</f>
        <v>0</v>
      </c>
      <c r="K644" s="101">
        <f>IF(J644&gt;0.3,0.3,J644)</f>
        <v>0</v>
      </c>
      <c r="L644" s="101">
        <f>E644/D644</f>
        <v>1</v>
      </c>
      <c r="M644" s="101">
        <f>E644/C644</f>
        <v>0.96296007485963819</v>
      </c>
      <c r="N644" s="103">
        <v>6255.5</v>
      </c>
      <c r="O644" s="103">
        <v>6</v>
      </c>
      <c r="P644" s="104">
        <f>O644/H644</f>
        <v>0.15</v>
      </c>
      <c r="Q644" s="104">
        <f>IF(P644&gt;0.25,0.25,P644)</f>
        <v>0.15</v>
      </c>
      <c r="R644" s="101">
        <f>N644/D644</f>
        <v>1.0131184711312657</v>
      </c>
      <c r="S644" s="101">
        <f>N644/C644</f>
        <v>0.97559263880224578</v>
      </c>
      <c r="T644" s="101">
        <f>N644/E644</f>
        <v>1.0131184711312657</v>
      </c>
      <c r="U644" s="103">
        <v>6255.5</v>
      </c>
      <c r="V644" s="103">
        <f>IF(W644&lt;O644,1,0)</f>
        <v>0</v>
      </c>
      <c r="W644" s="6">
        <v>6</v>
      </c>
      <c r="X644" s="101">
        <f>W644/H644</f>
        <v>0.15</v>
      </c>
      <c r="Y644" s="104">
        <f>IF(X644&gt;0.25,0.25,X644)</f>
        <v>0.15</v>
      </c>
      <c r="Z644" s="101">
        <f>U644/D644</f>
        <v>1.0131184711312657</v>
      </c>
      <c r="AA644" s="101">
        <f>U644/C644</f>
        <v>0.97559263880224578</v>
      </c>
      <c r="AB644" s="101">
        <f>U644/E644</f>
        <v>1.0131184711312657</v>
      </c>
      <c r="AC644" s="103">
        <v>6267</v>
      </c>
      <c r="AD644" s="105">
        <v>36</v>
      </c>
      <c r="AE644" s="107">
        <f>AD644/H644</f>
        <v>0.9</v>
      </c>
      <c r="AF644" s="104">
        <f>IF(AE644&gt;0.3,0.3,AE644)</f>
        <v>0.3</v>
      </c>
      <c r="AG644" s="101">
        <f>AC644/D644</f>
        <v>1.014980970119038</v>
      </c>
      <c r="AH644" s="101">
        <f>C644/AC644</f>
        <v>1.0231370671772777</v>
      </c>
      <c r="AI644" s="101">
        <f>AC644/E644</f>
        <v>1.014980970119038</v>
      </c>
      <c r="AJ644" s="103">
        <v>6226.67</v>
      </c>
      <c r="AK644" s="6">
        <v>30</v>
      </c>
      <c r="AL644" s="101">
        <f>AK644/H644</f>
        <v>0.75</v>
      </c>
      <c r="AM644" s="104">
        <f>IF(AL644&gt;0.3,0.3,AL644)</f>
        <v>0.3</v>
      </c>
      <c r="AN644" s="101">
        <f>AJ644/D644</f>
        <v>1.0084492671471375</v>
      </c>
      <c r="AO644" s="101">
        <f>C644/AJ644</f>
        <v>1.0297639026959835</v>
      </c>
      <c r="AP644" s="101">
        <f>AJ644/E644</f>
        <v>1.0084492671471375</v>
      </c>
      <c r="AQ644" s="103">
        <v>6283.33</v>
      </c>
      <c r="AR644" s="103">
        <v>10</v>
      </c>
      <c r="AS644" s="101">
        <f>AR644/H644</f>
        <v>0.25</v>
      </c>
      <c r="AT644" s="104">
        <f>IF(AS644&gt;0.25,0.25,AS644)</f>
        <v>0.25</v>
      </c>
      <c r="AU644" s="101">
        <f>AQ644/D644</f>
        <v>1.0176257186816746</v>
      </c>
      <c r="AV644" s="101">
        <f>C644/AQ644</f>
        <v>1.0204779949485385</v>
      </c>
      <c r="AW644" s="101">
        <f>AQ644/E644</f>
        <v>1.0176257186816746</v>
      </c>
      <c r="AX644" s="103">
        <v>6174.5</v>
      </c>
      <c r="AY644" s="6">
        <v>0</v>
      </c>
      <c r="AZ644" s="101">
        <f>AY644/H644</f>
        <v>0</v>
      </c>
      <c r="BA644" s="104">
        <f>IF(AZ644&gt;0.1,0.1,AZ644)</f>
        <v>0</v>
      </c>
      <c r="BB644" s="101">
        <f>AX644/D644</f>
        <v>1</v>
      </c>
      <c r="BC644" s="101">
        <f>C644/AX644</f>
        <v>1.0384646530083408</v>
      </c>
      <c r="BD644" s="101">
        <f>AX644/E644</f>
        <v>1</v>
      </c>
    </row>
    <row r="645" spans="1:56" x14ac:dyDescent="0.2">
      <c r="A645" s="6" t="s">
        <v>1431</v>
      </c>
      <c r="B645" s="100">
        <v>676</v>
      </c>
      <c r="C645" s="13">
        <v>13287</v>
      </c>
      <c r="D645" s="13">
        <v>13121.5</v>
      </c>
      <c r="E645" s="13">
        <v>13267.5</v>
      </c>
      <c r="F645" s="13">
        <f>IF(C645=E645,1,0)</f>
        <v>0</v>
      </c>
      <c r="G645" s="13">
        <v>10</v>
      </c>
      <c r="H645" s="6">
        <f>VLOOKUP(B645,NEW_TRAIN_TEST!$A$2:$D$980,4,0)</f>
        <v>110</v>
      </c>
      <c r="I645" s="6" t="str">
        <f>VLOOKUP(B645,NEW_TRAIN_TEST!$A$2:$E$980,5,0)</f>
        <v>hexagonal_lattice</v>
      </c>
      <c r="J645" s="101">
        <f>G645/H645</f>
        <v>9.0909090909090912E-2</v>
      </c>
      <c r="K645" s="101">
        <f>IF(J645&gt;0.3,0.3,J645)</f>
        <v>9.0909090909090912E-2</v>
      </c>
      <c r="L645" s="101">
        <f>E645/D645</f>
        <v>1.0111267766642533</v>
      </c>
      <c r="M645" s="101">
        <f>E645/C645</f>
        <v>0.99853240009031385</v>
      </c>
      <c r="N645" s="103">
        <v>13267.5</v>
      </c>
      <c r="O645" s="103">
        <v>4</v>
      </c>
      <c r="P645" s="104">
        <f>O645/H645</f>
        <v>3.6363636363636362E-2</v>
      </c>
      <c r="Q645" s="104">
        <f>IF(P645&gt;0.25,0.25,P645)</f>
        <v>3.6363636363636362E-2</v>
      </c>
      <c r="R645" s="101">
        <f>N645/D645</f>
        <v>1.0111267766642533</v>
      </c>
      <c r="S645" s="101">
        <f>N645/C645</f>
        <v>0.99853240009031385</v>
      </c>
      <c r="T645" s="101">
        <f>N645/E645</f>
        <v>1</v>
      </c>
      <c r="U645" s="103">
        <v>13267.5</v>
      </c>
      <c r="V645" s="103">
        <f>IF(W645&lt;O645,1,0)</f>
        <v>0</v>
      </c>
      <c r="W645" s="6">
        <v>4</v>
      </c>
      <c r="X645" s="101">
        <f>W645/H645</f>
        <v>3.6363636363636362E-2</v>
      </c>
      <c r="Y645" s="104">
        <f>IF(X645&gt;0.25,0.25,X645)</f>
        <v>3.6363636363636362E-2</v>
      </c>
      <c r="Z645" s="101">
        <f>U645/D645</f>
        <v>1.0111267766642533</v>
      </c>
      <c r="AA645" s="101">
        <f>U645/C645</f>
        <v>0.99853240009031385</v>
      </c>
      <c r="AB645" s="101">
        <f>U645/E645</f>
        <v>1</v>
      </c>
      <c r="AC645" s="103">
        <v>13267.5</v>
      </c>
      <c r="AD645" s="105">
        <v>5</v>
      </c>
      <c r="AE645" s="107">
        <f>AD645/H645</f>
        <v>4.5454545454545456E-2</v>
      </c>
      <c r="AF645" s="104">
        <f>IF(AE645&gt;0.3,0.3,AE645)</f>
        <v>4.5454545454545456E-2</v>
      </c>
      <c r="AG645" s="101">
        <f>AC645/D645</f>
        <v>1.0111267766642533</v>
      </c>
      <c r="AH645" s="101">
        <f>C645/AC645</f>
        <v>1.0014697569248163</v>
      </c>
      <c r="AI645" s="101">
        <f>AC645/E645</f>
        <v>1</v>
      </c>
      <c r="AJ645" s="103">
        <v>13267.5</v>
      </c>
      <c r="AK645" s="6">
        <v>5</v>
      </c>
      <c r="AL645" s="101">
        <f>AK645/H645</f>
        <v>4.5454545454545456E-2</v>
      </c>
      <c r="AM645" s="104">
        <f>IF(AL645&gt;0.3,0.3,AL645)</f>
        <v>4.5454545454545456E-2</v>
      </c>
      <c r="AN645" s="101">
        <f>AJ645/D645</f>
        <v>1.0111267766642533</v>
      </c>
      <c r="AO645" s="101">
        <f>C645/AJ645</f>
        <v>1.0014697569248163</v>
      </c>
      <c r="AP645" s="101">
        <f>AJ645/E645</f>
        <v>1</v>
      </c>
      <c r="AQ645" s="103">
        <v>13267.5</v>
      </c>
      <c r="AR645" s="103">
        <v>2</v>
      </c>
      <c r="AS645" s="101">
        <f>AR645/H645</f>
        <v>1.8181818181818181E-2</v>
      </c>
      <c r="AT645" s="104">
        <f>IF(AS645&gt;0.25,0.25,AS645)</f>
        <v>1.8181818181818181E-2</v>
      </c>
      <c r="AU645" s="101">
        <f>AQ645/D645</f>
        <v>1.0111267766642533</v>
      </c>
      <c r="AV645" s="101">
        <f>C645/AQ645</f>
        <v>1.0014697569248163</v>
      </c>
      <c r="AW645" s="101">
        <f>AQ645/E645</f>
        <v>1</v>
      </c>
      <c r="AX645" s="103">
        <v>13267.5</v>
      </c>
      <c r="AY645" s="6">
        <v>1</v>
      </c>
      <c r="AZ645" s="101">
        <f>AY645/H645</f>
        <v>9.0909090909090905E-3</v>
      </c>
      <c r="BA645" s="104">
        <f>IF(AZ645&gt;0.1,0.1,AZ645)</f>
        <v>9.0909090909090905E-3</v>
      </c>
      <c r="BB645" s="101">
        <f>AX645/D645</f>
        <v>1.0111267766642533</v>
      </c>
      <c r="BC645" s="101">
        <f>C645/AX645</f>
        <v>1.0014697569248163</v>
      </c>
      <c r="BD645" s="101">
        <f>AX645/E645</f>
        <v>1</v>
      </c>
    </row>
    <row r="646" spans="1:56" x14ac:dyDescent="0.2">
      <c r="A646" s="6" t="s">
        <v>1431</v>
      </c>
      <c r="B646" s="100">
        <v>677</v>
      </c>
      <c r="C646" s="13">
        <v>9694</v>
      </c>
      <c r="D646" s="13">
        <v>9360</v>
      </c>
      <c r="E646" s="13">
        <v>9465.5</v>
      </c>
      <c r="F646" s="13">
        <f>IF(C646=E646,1,0)</f>
        <v>0</v>
      </c>
      <c r="G646" s="13">
        <v>6</v>
      </c>
      <c r="H646" s="6">
        <f>VLOOKUP(B646,NEW_TRAIN_TEST!$A$2:$D$980,4,0)</f>
        <v>54</v>
      </c>
      <c r="I646" s="6" t="str">
        <f>VLOOKUP(B646,NEW_TRAIN_TEST!$A$2:$E$980,5,0)</f>
        <v>hexagonal_lattice</v>
      </c>
      <c r="J646" s="101">
        <f>G646/H646</f>
        <v>0.1111111111111111</v>
      </c>
      <c r="K646" s="101">
        <f>IF(J646&gt;0.3,0.3,J646)</f>
        <v>0.1111111111111111</v>
      </c>
      <c r="L646" s="101">
        <f>E646/D646</f>
        <v>1.0112713675213676</v>
      </c>
      <c r="M646" s="101">
        <f>E646/C646</f>
        <v>0.97642871879513105</v>
      </c>
      <c r="N646" s="103">
        <v>9465.5</v>
      </c>
      <c r="O646" s="103">
        <v>2</v>
      </c>
      <c r="P646" s="104">
        <f>O646/H646</f>
        <v>3.7037037037037035E-2</v>
      </c>
      <c r="Q646" s="104">
        <f>IF(P646&gt;0.25,0.25,P646)</f>
        <v>3.7037037037037035E-2</v>
      </c>
      <c r="R646" s="101">
        <f>N646/D646</f>
        <v>1.0112713675213676</v>
      </c>
      <c r="S646" s="101">
        <f>N646/C646</f>
        <v>0.97642871879513105</v>
      </c>
      <c r="T646" s="101">
        <f>N646/E646</f>
        <v>1</v>
      </c>
      <c r="U646" s="103">
        <v>9465.5</v>
      </c>
      <c r="V646" s="103">
        <f>IF(W646&lt;O646,1,0)</f>
        <v>0</v>
      </c>
      <c r="W646" s="6">
        <v>3</v>
      </c>
      <c r="X646" s="101">
        <f>W646/H646</f>
        <v>5.5555555555555552E-2</v>
      </c>
      <c r="Y646" s="104">
        <f>IF(X646&gt;0.25,0.25,X646)</f>
        <v>5.5555555555555552E-2</v>
      </c>
      <c r="Z646" s="101">
        <f>U646/D646</f>
        <v>1.0112713675213676</v>
      </c>
      <c r="AA646" s="101">
        <f>U646/C646</f>
        <v>0.97642871879513105</v>
      </c>
      <c r="AB646" s="101">
        <f>U646/E646</f>
        <v>1</v>
      </c>
      <c r="AC646" s="103">
        <v>9465.5</v>
      </c>
      <c r="AD646" s="105">
        <v>4</v>
      </c>
      <c r="AE646" s="107">
        <f>AD646/H646</f>
        <v>7.407407407407407E-2</v>
      </c>
      <c r="AF646" s="104">
        <f>IF(AE646&gt;0.3,0.3,AE646)</f>
        <v>7.407407407407407E-2</v>
      </c>
      <c r="AG646" s="101">
        <f>AC646/D646</f>
        <v>1.0112713675213676</v>
      </c>
      <c r="AH646" s="101">
        <f>C646/AC646</f>
        <v>1.0241402989805082</v>
      </c>
      <c r="AI646" s="101">
        <f>AC646/E646</f>
        <v>1</v>
      </c>
      <c r="AJ646" s="103">
        <v>9465.5</v>
      </c>
      <c r="AK646" s="6">
        <v>4</v>
      </c>
      <c r="AL646" s="101">
        <f>AK646/H646</f>
        <v>7.407407407407407E-2</v>
      </c>
      <c r="AM646" s="104">
        <f>IF(AL646&gt;0.3,0.3,AL646)</f>
        <v>7.407407407407407E-2</v>
      </c>
      <c r="AN646" s="101">
        <f>AJ646/D646</f>
        <v>1.0112713675213676</v>
      </c>
      <c r="AO646" s="101">
        <f>C646/AJ646</f>
        <v>1.0241402989805082</v>
      </c>
      <c r="AP646" s="101">
        <f>AJ646/E646</f>
        <v>1</v>
      </c>
      <c r="AQ646" s="103">
        <v>9465.5</v>
      </c>
      <c r="AR646" s="103">
        <v>2</v>
      </c>
      <c r="AS646" s="101">
        <f>AR646/H646</f>
        <v>3.7037037037037035E-2</v>
      </c>
      <c r="AT646" s="104">
        <f>IF(AS646&gt;0.25,0.25,AS646)</f>
        <v>3.7037037037037035E-2</v>
      </c>
      <c r="AU646" s="101">
        <f>AQ646/D646</f>
        <v>1.0112713675213676</v>
      </c>
      <c r="AV646" s="101">
        <f>C646/AQ646</f>
        <v>1.0241402989805082</v>
      </c>
      <c r="AW646" s="101">
        <f>AQ646/E646</f>
        <v>1</v>
      </c>
      <c r="AX646" s="103">
        <v>9465.5</v>
      </c>
      <c r="AY646" s="6">
        <v>0</v>
      </c>
      <c r="AZ646" s="101">
        <f>AY646/H646</f>
        <v>0</v>
      </c>
      <c r="BA646" s="104">
        <f>IF(AZ646&gt;0.1,0.1,AZ646)</f>
        <v>0</v>
      </c>
      <c r="BB646" s="101">
        <f>AX646/D646</f>
        <v>1.0112713675213676</v>
      </c>
      <c r="BC646" s="101">
        <f>C646/AX646</f>
        <v>1.0241402989805082</v>
      </c>
      <c r="BD646" s="101">
        <f>AX646/E646</f>
        <v>1</v>
      </c>
    </row>
    <row r="647" spans="1:56" x14ac:dyDescent="0.2">
      <c r="A647" s="6" t="s">
        <v>1431</v>
      </c>
      <c r="B647" s="100">
        <v>678</v>
      </c>
      <c r="C647" s="13">
        <v>9255</v>
      </c>
      <c r="D647" s="13">
        <v>8822.5</v>
      </c>
      <c r="E647" s="13">
        <v>9018.5</v>
      </c>
      <c r="F647" s="13">
        <f>IF(C647=E647,1,0)</f>
        <v>0</v>
      </c>
      <c r="G647" s="13">
        <v>8</v>
      </c>
      <c r="H647" s="6">
        <f>VLOOKUP(B647,NEW_TRAIN_TEST!$A$2:$D$980,4,0)</f>
        <v>64</v>
      </c>
      <c r="I647" s="6" t="str">
        <f>VLOOKUP(B647,NEW_TRAIN_TEST!$A$2:$E$980,5,0)</f>
        <v>hexagonal_lattice</v>
      </c>
      <c r="J647" s="101">
        <f>G647/H647</f>
        <v>0.125</v>
      </c>
      <c r="K647" s="101">
        <f>IF(J647&gt;0.3,0.3,J647)</f>
        <v>0.125</v>
      </c>
      <c r="L647" s="101">
        <f>E647/D647</f>
        <v>1.0222159251912724</v>
      </c>
      <c r="M647" s="101">
        <f>E647/C647</f>
        <v>0.97444624527282553</v>
      </c>
      <c r="N647" s="103">
        <v>9018.5</v>
      </c>
      <c r="O647" s="103">
        <v>3</v>
      </c>
      <c r="P647" s="104">
        <f>O647/H647</f>
        <v>4.6875E-2</v>
      </c>
      <c r="Q647" s="104">
        <f>IF(P647&gt;0.25,0.25,P647)</f>
        <v>4.6875E-2</v>
      </c>
      <c r="R647" s="101">
        <f>N647/D647</f>
        <v>1.0222159251912724</v>
      </c>
      <c r="S647" s="101">
        <f>N647/C647</f>
        <v>0.97444624527282553</v>
      </c>
      <c r="T647" s="101">
        <f>N647/E647</f>
        <v>1</v>
      </c>
      <c r="U647" s="103">
        <v>9018.5</v>
      </c>
      <c r="V647" s="103">
        <f>IF(W647&lt;O647,1,0)</f>
        <v>0</v>
      </c>
      <c r="W647" s="6">
        <v>3</v>
      </c>
      <c r="X647" s="101">
        <f>W647/H647</f>
        <v>4.6875E-2</v>
      </c>
      <c r="Y647" s="104">
        <f>IF(X647&gt;0.25,0.25,X647)</f>
        <v>4.6875E-2</v>
      </c>
      <c r="Z647" s="101">
        <f>U647/D647</f>
        <v>1.0222159251912724</v>
      </c>
      <c r="AA647" s="101">
        <f>U647/C647</f>
        <v>0.97444624527282553</v>
      </c>
      <c r="AB647" s="101">
        <f>U647/E647</f>
        <v>1</v>
      </c>
      <c r="AC647" s="103">
        <v>9018.5</v>
      </c>
      <c r="AD647" s="105">
        <v>4</v>
      </c>
      <c r="AE647" s="107">
        <f>AD647/H647</f>
        <v>6.25E-2</v>
      </c>
      <c r="AF647" s="104">
        <f>IF(AE647&gt;0.3,0.3,AE647)</f>
        <v>6.25E-2</v>
      </c>
      <c r="AG647" s="101">
        <f>AC647/D647</f>
        <v>1.0222159251912724</v>
      </c>
      <c r="AH647" s="101">
        <f>C647/AC647</f>
        <v>1.0262238731496369</v>
      </c>
      <c r="AI647" s="101">
        <f>AC647/E647</f>
        <v>1</v>
      </c>
      <c r="AJ647" s="103">
        <v>9018.5</v>
      </c>
      <c r="AK647" s="6">
        <v>4</v>
      </c>
      <c r="AL647" s="101">
        <f>AK647/H647</f>
        <v>6.25E-2</v>
      </c>
      <c r="AM647" s="104">
        <f>IF(AL647&gt;0.3,0.3,AL647)</f>
        <v>6.25E-2</v>
      </c>
      <c r="AN647" s="101">
        <f>AJ647/D647</f>
        <v>1.0222159251912724</v>
      </c>
      <c r="AO647" s="101">
        <f>C647/AJ647</f>
        <v>1.0262238731496369</v>
      </c>
      <c r="AP647" s="101">
        <f>AJ647/E647</f>
        <v>1</v>
      </c>
      <c r="AQ647" s="103">
        <v>9018.5</v>
      </c>
      <c r="AR647" s="103">
        <v>2</v>
      </c>
      <c r="AS647" s="101">
        <f>AR647/H647</f>
        <v>3.125E-2</v>
      </c>
      <c r="AT647" s="104">
        <f>IF(AS647&gt;0.25,0.25,AS647)</f>
        <v>3.125E-2</v>
      </c>
      <c r="AU647" s="101">
        <f>AQ647/D647</f>
        <v>1.0222159251912724</v>
      </c>
      <c r="AV647" s="101">
        <f>C647/AQ647</f>
        <v>1.0262238731496369</v>
      </c>
      <c r="AW647" s="101">
        <f>AQ647/E647</f>
        <v>1</v>
      </c>
      <c r="AX647" s="103">
        <v>9018.5</v>
      </c>
      <c r="AY647" s="6">
        <v>1</v>
      </c>
      <c r="AZ647" s="101">
        <f>AY647/H647</f>
        <v>1.5625E-2</v>
      </c>
      <c r="BA647" s="104">
        <f>IF(AZ647&gt;0.1,0.1,AZ647)</f>
        <v>1.5625E-2</v>
      </c>
      <c r="BB647" s="101">
        <f>AX647/D647</f>
        <v>1.0222159251912724</v>
      </c>
      <c r="BC647" s="101">
        <f>C647/AX647</f>
        <v>1.0262238731496369</v>
      </c>
      <c r="BD647" s="101">
        <f>AX647/E647</f>
        <v>1</v>
      </c>
    </row>
    <row r="648" spans="1:56" x14ac:dyDescent="0.2">
      <c r="A648" s="6" t="s">
        <v>1431</v>
      </c>
      <c r="B648" s="100">
        <v>679</v>
      </c>
      <c r="C648" s="13">
        <v>12480</v>
      </c>
      <c r="D648" s="13">
        <v>12162</v>
      </c>
      <c r="E648" s="13">
        <v>12326.5</v>
      </c>
      <c r="F648" s="13">
        <f>IF(C648=E648,1,0)</f>
        <v>0</v>
      </c>
      <c r="G648" s="13">
        <v>11</v>
      </c>
      <c r="H648" s="6">
        <f>VLOOKUP(B648,NEW_TRAIN_TEST!$A$2:$D$980,4,0)</f>
        <v>102</v>
      </c>
      <c r="I648" s="6" t="str">
        <f>VLOOKUP(B648,NEW_TRAIN_TEST!$A$2:$E$980,5,0)</f>
        <v>hexagonal_lattice</v>
      </c>
      <c r="J648" s="101">
        <f>G648/H648</f>
        <v>0.10784313725490197</v>
      </c>
      <c r="K648" s="101">
        <f>IF(J648&gt;0.3,0.3,J648)</f>
        <v>0.10784313725490197</v>
      </c>
      <c r="L648" s="101">
        <f>E648/D648</f>
        <v>1.0135257358987009</v>
      </c>
      <c r="M648" s="101">
        <f>E648/C648</f>
        <v>0.98770032051282053</v>
      </c>
      <c r="N648" s="103">
        <v>12326.5</v>
      </c>
      <c r="O648" s="103">
        <v>4</v>
      </c>
      <c r="P648" s="104">
        <f>O648/H648</f>
        <v>3.9215686274509803E-2</v>
      </c>
      <c r="Q648" s="104">
        <f>IF(P648&gt;0.25,0.25,P648)</f>
        <v>3.9215686274509803E-2</v>
      </c>
      <c r="R648" s="101">
        <f>N648/D648</f>
        <v>1.0135257358987009</v>
      </c>
      <c r="S648" s="101">
        <f>N648/C648</f>
        <v>0.98770032051282053</v>
      </c>
      <c r="T648" s="101">
        <f>N648/E648</f>
        <v>1</v>
      </c>
      <c r="U648" s="103">
        <v>12326.5</v>
      </c>
      <c r="V648" s="103">
        <f>IF(W648&lt;O648,1,0)</f>
        <v>0</v>
      </c>
      <c r="W648" s="6">
        <v>4</v>
      </c>
      <c r="X648" s="101">
        <f>W648/H648</f>
        <v>3.9215686274509803E-2</v>
      </c>
      <c r="Y648" s="104">
        <f>IF(X648&gt;0.25,0.25,X648)</f>
        <v>3.9215686274509803E-2</v>
      </c>
      <c r="Z648" s="101">
        <f>U648/D648</f>
        <v>1.0135257358987009</v>
      </c>
      <c r="AA648" s="101">
        <f>U648/C648</f>
        <v>0.98770032051282053</v>
      </c>
      <c r="AB648" s="101">
        <f>U648/E648</f>
        <v>1</v>
      </c>
      <c r="AC648" s="103">
        <v>12326.5</v>
      </c>
      <c r="AD648" s="105">
        <v>5</v>
      </c>
      <c r="AE648" s="107">
        <f>AD648/H648</f>
        <v>4.9019607843137254E-2</v>
      </c>
      <c r="AF648" s="104">
        <f>IF(AE648&gt;0.3,0.3,AE648)</f>
        <v>4.9019607843137254E-2</v>
      </c>
      <c r="AG648" s="101">
        <f>AC648/D648</f>
        <v>1.0135257358987009</v>
      </c>
      <c r="AH648" s="101">
        <f>C648/AC648</f>
        <v>1.0124528454954773</v>
      </c>
      <c r="AI648" s="101">
        <f>AC648/E648</f>
        <v>1</v>
      </c>
      <c r="AJ648" s="103">
        <v>12326.5</v>
      </c>
      <c r="AK648" s="6">
        <v>5</v>
      </c>
      <c r="AL648" s="101">
        <f>AK648/H648</f>
        <v>4.9019607843137254E-2</v>
      </c>
      <c r="AM648" s="104">
        <f>IF(AL648&gt;0.3,0.3,AL648)</f>
        <v>4.9019607843137254E-2</v>
      </c>
      <c r="AN648" s="101">
        <f>AJ648/D648</f>
        <v>1.0135257358987009</v>
      </c>
      <c r="AO648" s="101">
        <f>C648/AJ648</f>
        <v>1.0124528454954773</v>
      </c>
      <c r="AP648" s="101">
        <f>AJ648/E648</f>
        <v>1</v>
      </c>
      <c r="AQ648" s="103">
        <v>12326.5</v>
      </c>
      <c r="AR648" s="103">
        <v>2</v>
      </c>
      <c r="AS648" s="101">
        <f>AR648/H648</f>
        <v>1.9607843137254902E-2</v>
      </c>
      <c r="AT648" s="104">
        <f>IF(AS648&gt;0.25,0.25,AS648)</f>
        <v>1.9607843137254902E-2</v>
      </c>
      <c r="AU648" s="101">
        <f>AQ648/D648</f>
        <v>1.0135257358987009</v>
      </c>
      <c r="AV648" s="101">
        <f>C648/AQ648</f>
        <v>1.0124528454954773</v>
      </c>
      <c r="AW648" s="101">
        <f>AQ648/E648</f>
        <v>1</v>
      </c>
      <c r="AX648" s="103">
        <v>12326.5</v>
      </c>
      <c r="AY648" s="6">
        <v>1</v>
      </c>
      <c r="AZ648" s="101">
        <f>AY648/H648</f>
        <v>9.8039215686274508E-3</v>
      </c>
      <c r="BA648" s="104">
        <f>IF(AZ648&gt;0.1,0.1,AZ648)</f>
        <v>9.8039215686274508E-3</v>
      </c>
      <c r="BB648" s="101">
        <f>AX648/D648</f>
        <v>1.0135257358987009</v>
      </c>
      <c r="BC648" s="101">
        <f>C648/AX648</f>
        <v>1.0124528454954773</v>
      </c>
      <c r="BD648" s="101">
        <f>AX648/E648</f>
        <v>1</v>
      </c>
    </row>
    <row r="649" spans="1:56" x14ac:dyDescent="0.2">
      <c r="A649" s="6" t="s">
        <v>1431</v>
      </c>
      <c r="B649" s="100">
        <v>680</v>
      </c>
      <c r="C649" s="13">
        <v>6417</v>
      </c>
      <c r="D649" s="13">
        <v>6261</v>
      </c>
      <c r="E649" s="13">
        <v>6261</v>
      </c>
      <c r="F649" s="13">
        <f>IF(C649=E649,1,0)</f>
        <v>0</v>
      </c>
      <c r="G649" s="13">
        <v>0</v>
      </c>
      <c r="H649" s="6">
        <f>VLOOKUP(B649,NEW_TRAIN_TEST!$A$2:$D$980,4,0)</f>
        <v>22</v>
      </c>
      <c r="I649" s="6" t="str">
        <f>VLOOKUP(B649,NEW_TRAIN_TEST!$A$2:$E$980,5,0)</f>
        <v>hexagonal_lattice</v>
      </c>
      <c r="J649" s="101">
        <f>G649/H649</f>
        <v>0</v>
      </c>
      <c r="K649" s="101">
        <f>IF(J649&gt;0.3,0.3,J649)</f>
        <v>0</v>
      </c>
      <c r="L649" s="101">
        <f>E649/D649</f>
        <v>1</v>
      </c>
      <c r="M649" s="101">
        <f>E649/C649</f>
        <v>0.9756895745675549</v>
      </c>
      <c r="N649" s="103">
        <v>6385</v>
      </c>
      <c r="O649" s="103">
        <v>21</v>
      </c>
      <c r="P649" s="104">
        <f>O649/H649</f>
        <v>0.95454545454545459</v>
      </c>
      <c r="Q649" s="104">
        <f>IF(P649&gt;0.25,0.25,P649)</f>
        <v>0.25</v>
      </c>
      <c r="R649" s="101">
        <f>N649/D649</f>
        <v>1.0198051429484107</v>
      </c>
      <c r="S649" s="101">
        <f>N649/C649</f>
        <v>0.99501324606513952</v>
      </c>
      <c r="T649" s="101">
        <f>N649/E649</f>
        <v>1.0198051429484107</v>
      </c>
      <c r="U649" s="103">
        <v>6385</v>
      </c>
      <c r="V649" s="103">
        <f>IF(W649&lt;O649,1,0)</f>
        <v>0</v>
      </c>
      <c r="W649" s="6">
        <v>21</v>
      </c>
      <c r="X649" s="101">
        <f>W649/H649</f>
        <v>0.95454545454545459</v>
      </c>
      <c r="Y649" s="104">
        <f>IF(X649&gt;0.25,0.25,X649)</f>
        <v>0.25</v>
      </c>
      <c r="Z649" s="101">
        <f>U649/D649</f>
        <v>1.0198051429484107</v>
      </c>
      <c r="AA649" s="101">
        <f>U649/C649</f>
        <v>0.99501324606513952</v>
      </c>
      <c r="AB649" s="101">
        <f>U649/E649</f>
        <v>1.0198051429484107</v>
      </c>
      <c r="AC649" s="103">
        <v>6261</v>
      </c>
      <c r="AD649" s="105">
        <v>3</v>
      </c>
      <c r="AE649" s="107">
        <f>AD649/H649</f>
        <v>0.13636363636363635</v>
      </c>
      <c r="AF649" s="104">
        <f>IF(AE649&gt;0.3,0.3,AE649)</f>
        <v>0.13636363636363635</v>
      </c>
      <c r="AG649" s="101">
        <f>AC649/D649</f>
        <v>1</v>
      </c>
      <c r="AH649" s="101">
        <f>C649/AC649</f>
        <v>1.0249161475802588</v>
      </c>
      <c r="AI649" s="101">
        <f>AC649/E649</f>
        <v>1</v>
      </c>
      <c r="AJ649" s="103">
        <v>6385</v>
      </c>
      <c r="AK649" s="6">
        <v>28</v>
      </c>
      <c r="AL649" s="101">
        <f>AK649/H649</f>
        <v>1.2727272727272727</v>
      </c>
      <c r="AM649" s="104">
        <f>IF(AL649&gt;0.3,0.3,AL649)</f>
        <v>0.3</v>
      </c>
      <c r="AN649" s="101">
        <f>AJ649/D649</f>
        <v>1.0198051429484107</v>
      </c>
      <c r="AO649" s="101">
        <f>C649/AJ649</f>
        <v>1.0050117462803445</v>
      </c>
      <c r="AP649" s="101">
        <f>AJ649/E649</f>
        <v>1.0198051429484107</v>
      </c>
      <c r="AQ649" s="103">
        <v>6316.17</v>
      </c>
      <c r="AR649" s="103">
        <v>4</v>
      </c>
      <c r="AS649" s="101">
        <f>AR649/H649</f>
        <v>0.18181818181818182</v>
      </c>
      <c r="AT649" s="104">
        <f>IF(AS649&gt;0.25,0.25,AS649)</f>
        <v>0.18181818181818182</v>
      </c>
      <c r="AU649" s="101">
        <f>AQ649/D649</f>
        <v>1.0088116914230953</v>
      </c>
      <c r="AV649" s="101">
        <f>C649/AQ649</f>
        <v>1.015963788181762</v>
      </c>
      <c r="AW649" s="101">
        <f>AQ649/E649</f>
        <v>1.0088116914230953</v>
      </c>
      <c r="AX649" s="103">
        <v>6261</v>
      </c>
      <c r="AY649" s="6">
        <v>0</v>
      </c>
      <c r="AZ649" s="101">
        <f>AY649/H649</f>
        <v>0</v>
      </c>
      <c r="BA649" s="104">
        <f>IF(AZ649&gt;0.1,0.1,AZ649)</f>
        <v>0</v>
      </c>
      <c r="BB649" s="101">
        <f>AX649/D649</f>
        <v>1</v>
      </c>
      <c r="BC649" s="101">
        <f>C649/AX649</f>
        <v>1.0249161475802588</v>
      </c>
      <c r="BD649" s="101">
        <f>AX649/E649</f>
        <v>1</v>
      </c>
    </row>
    <row r="650" spans="1:56" x14ac:dyDescent="0.2">
      <c r="A650" s="6" t="s">
        <v>1699</v>
      </c>
      <c r="B650" s="100">
        <v>681</v>
      </c>
      <c r="C650" s="13">
        <v>9744</v>
      </c>
      <c r="D650" s="13">
        <v>9389</v>
      </c>
      <c r="E650" s="13">
        <v>9518</v>
      </c>
      <c r="F650" s="13">
        <f>IF(C650=E650,1,0)</f>
        <v>0</v>
      </c>
      <c r="G650" s="13">
        <v>8</v>
      </c>
      <c r="H650" s="6">
        <f>VLOOKUP(B650,NEW_TRAIN_TEST!$A$2:$D$980,4,0)</f>
        <v>76</v>
      </c>
      <c r="I650" s="6" t="str">
        <f>VLOOKUP(B650,NEW_TRAIN_TEST!$A$2:$E$980,5,0)</f>
        <v>hexagonal_lattice</v>
      </c>
      <c r="J650" s="101">
        <f>G650/H650</f>
        <v>0.10526315789473684</v>
      </c>
      <c r="K650" s="101">
        <f>IF(J650&gt;0.3,0.3,J650)</f>
        <v>0.10526315789473684</v>
      </c>
      <c r="L650" s="101">
        <f>E650/D650</f>
        <v>1.0137394823729897</v>
      </c>
      <c r="M650" s="101">
        <f>E650/C650</f>
        <v>0.97680623973727421</v>
      </c>
      <c r="N650" s="103">
        <v>9518</v>
      </c>
      <c r="O650" s="103">
        <v>2</v>
      </c>
      <c r="P650" s="104">
        <f>O650/H650</f>
        <v>2.6315789473684209E-2</v>
      </c>
      <c r="Q650" s="104">
        <f>IF(P650&gt;0.25,0.25,P650)</f>
        <v>2.6315789473684209E-2</v>
      </c>
      <c r="R650" s="101">
        <f>N650/D650</f>
        <v>1.0137394823729897</v>
      </c>
      <c r="S650" s="101">
        <f>N650/C650</f>
        <v>0.97680623973727421</v>
      </c>
      <c r="T650" s="101">
        <f>N650/E650</f>
        <v>1</v>
      </c>
      <c r="U650" s="103">
        <v>9518</v>
      </c>
      <c r="V650" s="103">
        <f>IF(W650&lt;O650,1,0)</f>
        <v>0</v>
      </c>
      <c r="W650" s="6">
        <v>3</v>
      </c>
      <c r="X650" s="101">
        <f>W650/H650</f>
        <v>3.9473684210526314E-2</v>
      </c>
      <c r="Y650" s="104">
        <f>IF(X650&gt;0.25,0.25,X650)</f>
        <v>3.9473684210526314E-2</v>
      </c>
      <c r="Z650" s="101">
        <f>U650/D650</f>
        <v>1.0137394823729897</v>
      </c>
      <c r="AA650" s="101">
        <f>U650/C650</f>
        <v>0.97680623973727421</v>
      </c>
      <c r="AB650" s="101">
        <f>U650/E650</f>
        <v>1</v>
      </c>
      <c r="AC650" s="103">
        <v>9518</v>
      </c>
      <c r="AD650" s="105">
        <v>4</v>
      </c>
      <c r="AE650" s="107">
        <f>AD650/H650</f>
        <v>5.2631578947368418E-2</v>
      </c>
      <c r="AF650" s="104">
        <f>IF(AE650&gt;0.3,0.3,AE650)</f>
        <v>5.2631578947368418E-2</v>
      </c>
      <c r="AG650" s="101">
        <f>AC650/D650</f>
        <v>1.0137394823729897</v>
      </c>
      <c r="AH650" s="101">
        <f>C650/AC650</f>
        <v>1.0237444841353225</v>
      </c>
      <c r="AI650" s="101">
        <f>AC650/E650</f>
        <v>1</v>
      </c>
      <c r="AJ650" s="103">
        <v>9518</v>
      </c>
      <c r="AK650" s="6">
        <v>4</v>
      </c>
      <c r="AL650" s="101">
        <f>AK650/H650</f>
        <v>5.2631578947368418E-2</v>
      </c>
      <c r="AM650" s="104">
        <f>IF(AL650&gt;0.3,0.3,AL650)</f>
        <v>5.2631578947368418E-2</v>
      </c>
      <c r="AN650" s="101">
        <f>AJ650/D650</f>
        <v>1.0137394823729897</v>
      </c>
      <c r="AO650" s="101">
        <f>C650/AJ650</f>
        <v>1.0237444841353225</v>
      </c>
      <c r="AP650" s="101">
        <f>AJ650/E650</f>
        <v>1</v>
      </c>
      <c r="AQ650" s="103">
        <v>9518</v>
      </c>
      <c r="AR650" s="103">
        <v>2</v>
      </c>
      <c r="AS650" s="101">
        <f>AR650/H650</f>
        <v>2.6315789473684209E-2</v>
      </c>
      <c r="AT650" s="104">
        <f>IF(AS650&gt;0.25,0.25,AS650)</f>
        <v>2.6315789473684209E-2</v>
      </c>
      <c r="AU650" s="101">
        <f>AQ650/D650</f>
        <v>1.0137394823729897</v>
      </c>
      <c r="AV650" s="101">
        <f>C650/AQ650</f>
        <v>1.0237444841353225</v>
      </c>
      <c r="AW650" s="101">
        <f>AQ650/E650</f>
        <v>1</v>
      </c>
      <c r="AX650" s="103">
        <v>9518</v>
      </c>
      <c r="AY650" s="6">
        <v>1</v>
      </c>
      <c r="AZ650" s="101">
        <f>AY650/H650</f>
        <v>1.3157894736842105E-2</v>
      </c>
      <c r="BA650" s="104">
        <f>IF(AZ650&gt;0.1,0.1,AZ650)</f>
        <v>1.3157894736842105E-2</v>
      </c>
      <c r="BB650" s="101">
        <f>AX650/D650</f>
        <v>1.0137394823729897</v>
      </c>
      <c r="BC650" s="101">
        <f>C650/AX650</f>
        <v>1.0237444841353225</v>
      </c>
      <c r="BD650" s="101">
        <f>AX650/E650</f>
        <v>1</v>
      </c>
    </row>
    <row r="651" spans="1:56" x14ac:dyDescent="0.2">
      <c r="A651" s="6" t="s">
        <v>1699</v>
      </c>
      <c r="B651" s="100">
        <v>682</v>
      </c>
      <c r="C651" s="13">
        <v>7991</v>
      </c>
      <c r="D651" s="13">
        <v>7928</v>
      </c>
      <c r="E651" s="13">
        <v>7991</v>
      </c>
      <c r="F651" s="13">
        <f>IF(C651=E651,1,0)</f>
        <v>1</v>
      </c>
      <c r="G651" s="13">
        <v>3</v>
      </c>
      <c r="H651" s="6">
        <f>VLOOKUP(B651,NEW_TRAIN_TEST!$A$2:$D$980,4,0)</f>
        <v>30</v>
      </c>
      <c r="I651" s="6" t="str">
        <f>VLOOKUP(B651,NEW_TRAIN_TEST!$A$2:$E$980,5,0)</f>
        <v>hexagonal_lattice</v>
      </c>
      <c r="J651" s="101">
        <f>G651/H651</f>
        <v>0.1</v>
      </c>
      <c r="K651" s="101">
        <f>IF(J651&gt;0.3,0.3,J651)</f>
        <v>0.1</v>
      </c>
      <c r="L651" s="101">
        <f>E651/D651</f>
        <v>1.0079465186680121</v>
      </c>
      <c r="M651" s="101">
        <f>E651/C651</f>
        <v>1</v>
      </c>
      <c r="N651" s="103">
        <v>7991</v>
      </c>
      <c r="O651" s="103">
        <v>1</v>
      </c>
      <c r="P651" s="104">
        <f>O651/H651</f>
        <v>3.3333333333333333E-2</v>
      </c>
      <c r="Q651" s="104">
        <f>IF(P651&gt;0.25,0.25,P651)</f>
        <v>3.3333333333333333E-2</v>
      </c>
      <c r="R651" s="101">
        <f>N651/D651</f>
        <v>1.0079465186680121</v>
      </c>
      <c r="S651" s="101">
        <f>N651/C651</f>
        <v>1</v>
      </c>
      <c r="T651" s="101">
        <f>N651/E651</f>
        <v>1</v>
      </c>
      <c r="U651" s="103">
        <v>7991</v>
      </c>
      <c r="V651" s="103">
        <f>IF(W651&lt;O651,1,0)</f>
        <v>0</v>
      </c>
      <c r="W651" s="6">
        <v>1</v>
      </c>
      <c r="X651" s="101">
        <f>W651/H651</f>
        <v>3.3333333333333333E-2</v>
      </c>
      <c r="Y651" s="104">
        <f>IF(X651&gt;0.25,0.25,X651)</f>
        <v>3.3333333333333333E-2</v>
      </c>
      <c r="Z651" s="101">
        <f>U651/D651</f>
        <v>1.0079465186680121</v>
      </c>
      <c r="AA651" s="101">
        <f>U651/C651</f>
        <v>1</v>
      </c>
      <c r="AB651" s="101">
        <f>U651/E651</f>
        <v>1</v>
      </c>
      <c r="AC651" s="103">
        <v>7991</v>
      </c>
      <c r="AD651" s="105">
        <v>1</v>
      </c>
      <c r="AE651" s="107">
        <f>AD651/H651</f>
        <v>3.3333333333333333E-2</v>
      </c>
      <c r="AF651" s="104">
        <f>IF(AE651&gt;0.3,0.3,AE651)</f>
        <v>3.3333333333333333E-2</v>
      </c>
      <c r="AG651" s="101">
        <f>AC651/D651</f>
        <v>1.0079465186680121</v>
      </c>
      <c r="AH651" s="101">
        <f>C651/AC651</f>
        <v>1</v>
      </c>
      <c r="AI651" s="101">
        <f>AC651/E651</f>
        <v>1</v>
      </c>
      <c r="AJ651" s="103">
        <v>7991</v>
      </c>
      <c r="AK651" s="6">
        <v>1</v>
      </c>
      <c r="AL651" s="101">
        <f>AK651/H651</f>
        <v>3.3333333333333333E-2</v>
      </c>
      <c r="AM651" s="104">
        <f>IF(AL651&gt;0.3,0.3,AL651)</f>
        <v>3.3333333333333333E-2</v>
      </c>
      <c r="AN651" s="101">
        <f>AJ651/D651</f>
        <v>1.0079465186680121</v>
      </c>
      <c r="AO651" s="101">
        <f>C651/AJ651</f>
        <v>1</v>
      </c>
      <c r="AP651" s="101">
        <f>AJ651/E651</f>
        <v>1</v>
      </c>
      <c r="AQ651" s="103">
        <v>7991</v>
      </c>
      <c r="AR651" s="103">
        <v>2</v>
      </c>
      <c r="AS651" s="101">
        <f>AR651/H651</f>
        <v>6.6666666666666666E-2</v>
      </c>
      <c r="AT651" s="104">
        <f>IF(AS651&gt;0.25,0.25,AS651)</f>
        <v>6.6666666666666666E-2</v>
      </c>
      <c r="AU651" s="101">
        <f>AQ651/D651</f>
        <v>1.0079465186680121</v>
      </c>
      <c r="AV651" s="101">
        <f>C651/AQ651</f>
        <v>1</v>
      </c>
      <c r="AW651" s="101">
        <f>AQ651/E651</f>
        <v>1</v>
      </c>
      <c r="AX651" s="103">
        <v>7991</v>
      </c>
      <c r="AY651" s="6">
        <v>0</v>
      </c>
      <c r="AZ651" s="101">
        <f>AY651/H651</f>
        <v>0</v>
      </c>
      <c r="BA651" s="104">
        <f>IF(AZ651&gt;0.1,0.1,AZ651)</f>
        <v>0</v>
      </c>
      <c r="BB651" s="101">
        <f>AX651/D651</f>
        <v>1.0079465186680121</v>
      </c>
      <c r="BC651" s="101">
        <f>C651/AX651</f>
        <v>1</v>
      </c>
      <c r="BD651" s="101">
        <f>AX651/E651</f>
        <v>1</v>
      </c>
    </row>
    <row r="652" spans="1:56" x14ac:dyDescent="0.2">
      <c r="A652" s="6" t="s">
        <v>1699</v>
      </c>
      <c r="B652" s="100">
        <v>683</v>
      </c>
      <c r="C652" s="13">
        <v>9556</v>
      </c>
      <c r="D652" s="13">
        <v>9185</v>
      </c>
      <c r="E652" s="13">
        <v>9428</v>
      </c>
      <c r="F652" s="13">
        <f>IF(C652=E652,1,0)</f>
        <v>0</v>
      </c>
      <c r="G652" s="13">
        <v>11</v>
      </c>
      <c r="H652" s="6">
        <f>VLOOKUP(B652,NEW_TRAIN_TEST!$A$2:$D$980,4,0)</f>
        <v>76</v>
      </c>
      <c r="I652" s="6" t="str">
        <f>VLOOKUP(B652,NEW_TRAIN_TEST!$A$2:$E$980,5,0)</f>
        <v>hexagonal_lattice</v>
      </c>
      <c r="J652" s="101">
        <f>G652/H652</f>
        <v>0.14473684210526316</v>
      </c>
      <c r="K652" s="101">
        <f>IF(J652&gt;0.3,0.3,J652)</f>
        <v>0.14473684210526316</v>
      </c>
      <c r="L652" s="101">
        <f>E652/D652</f>
        <v>1.026456178551987</v>
      </c>
      <c r="M652" s="101">
        <f>E652/C652</f>
        <v>0.98660527417329424</v>
      </c>
      <c r="N652" s="103">
        <v>9428</v>
      </c>
      <c r="O652" s="103">
        <v>3</v>
      </c>
      <c r="P652" s="104">
        <f>O652/H652</f>
        <v>3.9473684210526314E-2</v>
      </c>
      <c r="Q652" s="104">
        <f>IF(P652&gt;0.25,0.25,P652)</f>
        <v>3.9473684210526314E-2</v>
      </c>
      <c r="R652" s="101">
        <f>N652/D652</f>
        <v>1.026456178551987</v>
      </c>
      <c r="S652" s="101">
        <f>N652/C652</f>
        <v>0.98660527417329424</v>
      </c>
      <c r="T652" s="101">
        <f>N652/E652</f>
        <v>1</v>
      </c>
      <c r="U652" s="103">
        <v>9428</v>
      </c>
      <c r="V652" s="103">
        <f>IF(W652&lt;O652,1,0)</f>
        <v>0</v>
      </c>
      <c r="W652" s="6">
        <v>3</v>
      </c>
      <c r="X652" s="101">
        <f>W652/H652</f>
        <v>3.9473684210526314E-2</v>
      </c>
      <c r="Y652" s="104">
        <f>IF(X652&gt;0.25,0.25,X652)</f>
        <v>3.9473684210526314E-2</v>
      </c>
      <c r="Z652" s="101">
        <f>U652/D652</f>
        <v>1.026456178551987</v>
      </c>
      <c r="AA652" s="101">
        <f>U652/C652</f>
        <v>0.98660527417329424</v>
      </c>
      <c r="AB652" s="101">
        <f>U652/E652</f>
        <v>1</v>
      </c>
      <c r="AC652" s="103">
        <v>9428</v>
      </c>
      <c r="AD652" s="105">
        <v>4</v>
      </c>
      <c r="AE652" s="107">
        <f>AD652/H652</f>
        <v>5.2631578947368418E-2</v>
      </c>
      <c r="AF652" s="104">
        <f>IF(AE652&gt;0.3,0.3,AE652)</f>
        <v>5.2631578947368418E-2</v>
      </c>
      <c r="AG652" s="101">
        <f>AC652/D652</f>
        <v>1.026456178551987</v>
      </c>
      <c r="AH652" s="101">
        <f>C652/AC652</f>
        <v>1.0135765803988122</v>
      </c>
      <c r="AI652" s="101">
        <f>AC652/E652</f>
        <v>1</v>
      </c>
      <c r="AJ652" s="103">
        <v>9428</v>
      </c>
      <c r="AK652" s="6">
        <v>4</v>
      </c>
      <c r="AL652" s="101">
        <f>AK652/H652</f>
        <v>5.2631578947368418E-2</v>
      </c>
      <c r="AM652" s="104">
        <f>IF(AL652&gt;0.3,0.3,AL652)</f>
        <v>5.2631578947368418E-2</v>
      </c>
      <c r="AN652" s="101">
        <f>AJ652/D652</f>
        <v>1.026456178551987</v>
      </c>
      <c r="AO652" s="101">
        <f>C652/AJ652</f>
        <v>1.0135765803988122</v>
      </c>
      <c r="AP652" s="101">
        <f>AJ652/E652</f>
        <v>1</v>
      </c>
      <c r="AQ652" s="103">
        <v>9428</v>
      </c>
      <c r="AR652" s="103">
        <v>2</v>
      </c>
      <c r="AS652" s="101">
        <f>AR652/H652</f>
        <v>2.6315789473684209E-2</v>
      </c>
      <c r="AT652" s="104">
        <f>IF(AS652&gt;0.25,0.25,AS652)</f>
        <v>2.6315789473684209E-2</v>
      </c>
      <c r="AU652" s="101">
        <f>AQ652/D652</f>
        <v>1.026456178551987</v>
      </c>
      <c r="AV652" s="101">
        <f>C652/AQ652</f>
        <v>1.0135765803988122</v>
      </c>
      <c r="AW652" s="101">
        <f>AQ652/E652</f>
        <v>1</v>
      </c>
      <c r="AX652" s="103">
        <v>9428</v>
      </c>
      <c r="AY652" s="6">
        <v>0</v>
      </c>
      <c r="AZ652" s="101">
        <f>AY652/H652</f>
        <v>0</v>
      </c>
      <c r="BA652" s="104">
        <f>IF(AZ652&gt;0.1,0.1,AZ652)</f>
        <v>0</v>
      </c>
      <c r="BB652" s="101">
        <f>AX652/D652</f>
        <v>1.026456178551987</v>
      </c>
      <c r="BC652" s="101">
        <f>C652/AX652</f>
        <v>1.0135765803988122</v>
      </c>
      <c r="BD652" s="101">
        <f>AX652/E652</f>
        <v>1</v>
      </c>
    </row>
    <row r="653" spans="1:56" x14ac:dyDescent="0.2">
      <c r="A653" s="6" t="s">
        <v>1699</v>
      </c>
      <c r="B653" s="100">
        <v>684</v>
      </c>
      <c r="C653" s="13">
        <v>6864</v>
      </c>
      <c r="D653" s="13">
        <v>6587.5</v>
      </c>
      <c r="E653" s="13">
        <v>6587.5</v>
      </c>
      <c r="F653" s="13">
        <f>IF(C653=E653,1,0)</f>
        <v>0</v>
      </c>
      <c r="G653" s="13">
        <v>0</v>
      </c>
      <c r="H653" s="6">
        <f>VLOOKUP(B653,NEW_TRAIN_TEST!$A$2:$D$980,4,0)</f>
        <v>28</v>
      </c>
      <c r="I653" s="6" t="str">
        <f>VLOOKUP(B653,NEW_TRAIN_TEST!$A$2:$E$980,5,0)</f>
        <v>hexagonal_lattice</v>
      </c>
      <c r="J653" s="101">
        <f>G653/H653</f>
        <v>0</v>
      </c>
      <c r="K653" s="101">
        <f>IF(J653&gt;0.3,0.3,J653)</f>
        <v>0</v>
      </c>
      <c r="L653" s="101">
        <f>E653/D653</f>
        <v>1</v>
      </c>
      <c r="M653" s="101">
        <f>E653/C653</f>
        <v>0.95971736596736601</v>
      </c>
      <c r="N653" s="103">
        <v>6757.5</v>
      </c>
      <c r="O653" s="103">
        <v>22</v>
      </c>
      <c r="P653" s="104">
        <f>O653/H653</f>
        <v>0.7857142857142857</v>
      </c>
      <c r="Q653" s="104">
        <f>IF(P653&gt;0.25,0.25,P653)</f>
        <v>0.25</v>
      </c>
      <c r="R653" s="101">
        <f>N653/D653</f>
        <v>1.0258064516129033</v>
      </c>
      <c r="S653" s="101">
        <f>N653/C653</f>
        <v>0.98448426573426573</v>
      </c>
      <c r="T653" s="101">
        <f>N653/E653</f>
        <v>1.0258064516129033</v>
      </c>
      <c r="U653" s="103">
        <v>6657</v>
      </c>
      <c r="V653" s="103">
        <f>IF(W653&lt;O653,1,0)</f>
        <v>1</v>
      </c>
      <c r="W653" s="6">
        <v>17</v>
      </c>
      <c r="X653" s="101">
        <f>W653/H653</f>
        <v>0.6071428571428571</v>
      </c>
      <c r="Y653" s="104">
        <f>IF(X653&gt;0.25,0.25,X653)</f>
        <v>0.25</v>
      </c>
      <c r="Z653" s="101">
        <f>U653/D653</f>
        <v>1.010550284629981</v>
      </c>
      <c r="AA653" s="101">
        <f>U653/C653</f>
        <v>0.96984265734265729</v>
      </c>
      <c r="AB653" s="101">
        <f>U653/E653</f>
        <v>1.010550284629981</v>
      </c>
      <c r="AC653" s="103">
        <v>6757.5</v>
      </c>
      <c r="AD653" s="105">
        <v>24</v>
      </c>
      <c r="AE653" s="107">
        <f>AD653/H653</f>
        <v>0.8571428571428571</v>
      </c>
      <c r="AF653" s="104">
        <f>IF(AE653&gt;0.3,0.3,AE653)</f>
        <v>0.3</v>
      </c>
      <c r="AG653" s="101">
        <f>AC653/D653</f>
        <v>1.0258064516129033</v>
      </c>
      <c r="AH653" s="101">
        <f>C653/AC653</f>
        <v>1.0157602663706993</v>
      </c>
      <c r="AI653" s="101">
        <f>AC653/E653</f>
        <v>1.0258064516129033</v>
      </c>
      <c r="AJ653" s="103">
        <v>6757.5</v>
      </c>
      <c r="AK653" s="6">
        <v>24</v>
      </c>
      <c r="AL653" s="101">
        <f>AK653/H653</f>
        <v>0.8571428571428571</v>
      </c>
      <c r="AM653" s="104">
        <f>IF(AL653&gt;0.3,0.3,AL653)</f>
        <v>0.3</v>
      </c>
      <c r="AN653" s="101">
        <f>AJ653/D653</f>
        <v>1.0258064516129033</v>
      </c>
      <c r="AO653" s="101">
        <f>C653/AJ653</f>
        <v>1.0157602663706993</v>
      </c>
      <c r="AP653" s="101">
        <f>AJ653/E653</f>
        <v>1.0258064516129033</v>
      </c>
      <c r="AQ653" s="103">
        <v>6654.71</v>
      </c>
      <c r="AR653" s="103">
        <v>6</v>
      </c>
      <c r="AS653" s="101">
        <f>AR653/H653</f>
        <v>0.21428571428571427</v>
      </c>
      <c r="AT653" s="104">
        <f>IF(AS653&gt;0.25,0.25,AS653)</f>
        <v>0.21428571428571427</v>
      </c>
      <c r="AU653" s="101">
        <f>AQ653/D653</f>
        <v>1.0102026565464897</v>
      </c>
      <c r="AV653" s="101">
        <f>C653/AQ653</f>
        <v>1.0314499054053445</v>
      </c>
      <c r="AW653" s="101">
        <f>AQ653/E653</f>
        <v>1.0102026565464897</v>
      </c>
      <c r="AX653" s="103">
        <v>6587.5</v>
      </c>
      <c r="AY653" s="6">
        <v>0</v>
      </c>
      <c r="AZ653" s="101">
        <f>AY653/H653</f>
        <v>0</v>
      </c>
      <c r="BA653" s="104">
        <f>IF(AZ653&gt;0.1,0.1,AZ653)</f>
        <v>0</v>
      </c>
      <c r="BB653" s="101">
        <f>AX653/D653</f>
        <v>1</v>
      </c>
      <c r="BC653" s="101">
        <f>C653/AX653</f>
        <v>1.0419734345351044</v>
      </c>
      <c r="BD653" s="101">
        <f>AX653/E653</f>
        <v>1</v>
      </c>
    </row>
    <row r="654" spans="1:56" x14ac:dyDescent="0.2">
      <c r="A654" s="6" t="s">
        <v>1699</v>
      </c>
      <c r="B654" s="100">
        <v>685</v>
      </c>
      <c r="C654" s="13">
        <v>9911</v>
      </c>
      <c r="D654" s="13">
        <v>9664</v>
      </c>
      <c r="E654" s="13">
        <v>9749.67</v>
      </c>
      <c r="F654" s="13">
        <f>IF(C654=E654,1,0)</f>
        <v>0</v>
      </c>
      <c r="G654" s="13">
        <v>4</v>
      </c>
      <c r="H654" s="6">
        <f>VLOOKUP(B654,NEW_TRAIN_TEST!$A$2:$D$980,4,0)</f>
        <v>62</v>
      </c>
      <c r="I654" s="6" t="str">
        <f>VLOOKUP(B654,NEW_TRAIN_TEST!$A$2:$E$980,5,0)</f>
        <v>hexagonal_lattice</v>
      </c>
      <c r="J654" s="101">
        <f>G654/H654</f>
        <v>6.4516129032258063E-2</v>
      </c>
      <c r="K654" s="101">
        <f>IF(J654&gt;0.3,0.3,J654)</f>
        <v>6.4516129032258063E-2</v>
      </c>
      <c r="L654" s="101">
        <f>E654/D654</f>
        <v>1.0088648592715233</v>
      </c>
      <c r="M654" s="101">
        <f>E654/C654</f>
        <v>0.98372212692967409</v>
      </c>
      <c r="N654" s="103">
        <v>9749.67</v>
      </c>
      <c r="O654" s="103">
        <v>0</v>
      </c>
      <c r="P654" s="104">
        <f>O654/H654</f>
        <v>0</v>
      </c>
      <c r="Q654" s="104">
        <f>IF(P654&gt;0.25,0.25,P654)</f>
        <v>0</v>
      </c>
      <c r="R654" s="101">
        <f>N654/D654</f>
        <v>1.0088648592715233</v>
      </c>
      <c r="S654" s="101">
        <f>N654/C654</f>
        <v>0.98372212692967409</v>
      </c>
      <c r="T654" s="101">
        <f>N654/E654</f>
        <v>1</v>
      </c>
      <c r="U654" s="103">
        <v>9749.67</v>
      </c>
      <c r="V654" s="103">
        <f>IF(W654&lt;O654,1,0)</f>
        <v>0</v>
      </c>
      <c r="W654" s="6">
        <v>0</v>
      </c>
      <c r="X654" s="101">
        <f>W654/H654</f>
        <v>0</v>
      </c>
      <c r="Y654" s="104">
        <f>IF(X654&gt;0.25,0.25,X654)</f>
        <v>0</v>
      </c>
      <c r="Z654" s="101">
        <f>U654/D654</f>
        <v>1.0088648592715233</v>
      </c>
      <c r="AA654" s="101">
        <f>U654/C654</f>
        <v>0.98372212692967409</v>
      </c>
      <c r="AB654" s="101">
        <f>U654/E654</f>
        <v>1</v>
      </c>
      <c r="AC654" s="103">
        <v>9749.67</v>
      </c>
      <c r="AD654" s="105">
        <v>0</v>
      </c>
      <c r="AE654" s="107">
        <f>AD654/H654</f>
        <v>0</v>
      </c>
      <c r="AF654" s="104">
        <f>IF(AE654&gt;0.3,0.3,AE654)</f>
        <v>0</v>
      </c>
      <c r="AG654" s="101">
        <f>AC654/D654</f>
        <v>1.0088648592715233</v>
      </c>
      <c r="AH654" s="101">
        <f>C654/AC654</f>
        <v>1.0165472267266482</v>
      </c>
      <c r="AI654" s="101">
        <f>AC654/E654</f>
        <v>1</v>
      </c>
      <c r="AJ654" s="103">
        <v>9749.67</v>
      </c>
      <c r="AK654" s="6">
        <v>0</v>
      </c>
      <c r="AL654" s="101">
        <f>AK654/H654</f>
        <v>0</v>
      </c>
      <c r="AM654" s="104">
        <f>IF(AL654&gt;0.3,0.3,AL654)</f>
        <v>0</v>
      </c>
      <c r="AN654" s="101">
        <f>AJ654/D654</f>
        <v>1.0088648592715233</v>
      </c>
      <c r="AO654" s="101">
        <f>C654/AJ654</f>
        <v>1.0165472267266482</v>
      </c>
      <c r="AP654" s="101">
        <f>AJ654/E654</f>
        <v>1</v>
      </c>
      <c r="AQ654" s="103">
        <v>9749.67</v>
      </c>
      <c r="AR654" s="103">
        <v>0</v>
      </c>
      <c r="AS654" s="101">
        <f>AR654/H654</f>
        <v>0</v>
      </c>
      <c r="AT654" s="104">
        <f>IF(AS654&gt;0.25,0.25,AS654)</f>
        <v>0</v>
      </c>
      <c r="AU654" s="101">
        <f>AQ654/D654</f>
        <v>1.0088648592715233</v>
      </c>
      <c r="AV654" s="101">
        <f>C654/AQ654</f>
        <v>1.0165472267266482</v>
      </c>
      <c r="AW654" s="101">
        <f>AQ654/E654</f>
        <v>1</v>
      </c>
      <c r="AX654" s="103">
        <v>9749.67</v>
      </c>
      <c r="AY654" s="6">
        <v>1</v>
      </c>
      <c r="AZ654" s="101">
        <f>AY654/H654</f>
        <v>1.6129032258064516E-2</v>
      </c>
      <c r="BA654" s="104">
        <f>IF(AZ654&gt;0.1,0.1,AZ654)</f>
        <v>1.6129032258064516E-2</v>
      </c>
      <c r="BB654" s="101">
        <f>AX654/D654</f>
        <v>1.0088648592715233</v>
      </c>
      <c r="BC654" s="101">
        <f>C654/AX654</f>
        <v>1.0165472267266482</v>
      </c>
      <c r="BD654" s="101">
        <f>AX654/E654</f>
        <v>1</v>
      </c>
    </row>
    <row r="655" spans="1:56" x14ac:dyDescent="0.2">
      <c r="A655" s="6" t="s">
        <v>1699</v>
      </c>
      <c r="B655" s="100">
        <v>686</v>
      </c>
      <c r="C655" s="13">
        <v>6883</v>
      </c>
      <c r="D655" s="13">
        <v>6823</v>
      </c>
      <c r="E655" s="13">
        <v>6883</v>
      </c>
      <c r="F655" s="13">
        <f>IF(C655=E655,1,0)</f>
        <v>1</v>
      </c>
      <c r="G655" s="13">
        <v>3</v>
      </c>
      <c r="H655" s="6">
        <f>VLOOKUP(B655,NEW_TRAIN_TEST!$A$2:$D$980,4,0)</f>
        <v>28</v>
      </c>
      <c r="I655" s="6" t="str">
        <f>VLOOKUP(B655,NEW_TRAIN_TEST!$A$2:$E$980,5,0)</f>
        <v>hexagonal_lattice</v>
      </c>
      <c r="J655" s="101">
        <f>G655/H655</f>
        <v>0.10714285714285714</v>
      </c>
      <c r="K655" s="101">
        <f>IF(J655&gt;0.3,0.3,J655)</f>
        <v>0.10714285714285714</v>
      </c>
      <c r="L655" s="101">
        <f>E655/D655</f>
        <v>1.0087937857247544</v>
      </c>
      <c r="M655" s="101">
        <f>E655/C655</f>
        <v>1</v>
      </c>
      <c r="N655" s="103">
        <v>6883</v>
      </c>
      <c r="O655" s="103">
        <v>0</v>
      </c>
      <c r="P655" s="104">
        <f>O655/H655</f>
        <v>0</v>
      </c>
      <c r="Q655" s="104">
        <f>IF(P655&gt;0.25,0.25,P655)</f>
        <v>0</v>
      </c>
      <c r="R655" s="101">
        <f>N655/D655</f>
        <v>1.0087937857247544</v>
      </c>
      <c r="S655" s="101">
        <f>N655/C655</f>
        <v>1</v>
      </c>
      <c r="T655" s="101">
        <f>N655/E655</f>
        <v>1</v>
      </c>
      <c r="U655" s="103">
        <v>6883</v>
      </c>
      <c r="V655" s="103">
        <f>IF(W655&lt;O655,1,0)</f>
        <v>0</v>
      </c>
      <c r="W655" s="6">
        <v>0</v>
      </c>
      <c r="X655" s="101">
        <f>W655/H655</f>
        <v>0</v>
      </c>
      <c r="Y655" s="104">
        <f>IF(X655&gt;0.25,0.25,X655)</f>
        <v>0</v>
      </c>
      <c r="Z655" s="101">
        <f>U655/D655</f>
        <v>1.0087937857247544</v>
      </c>
      <c r="AA655" s="101">
        <f>U655/C655</f>
        <v>1</v>
      </c>
      <c r="AB655" s="101">
        <f>U655/E655</f>
        <v>1</v>
      </c>
      <c r="AC655" s="103">
        <v>6883</v>
      </c>
      <c r="AD655" s="105">
        <v>0</v>
      </c>
      <c r="AE655" s="107">
        <f>AD655/H655</f>
        <v>0</v>
      </c>
      <c r="AF655" s="104">
        <f>IF(AE655&gt;0.3,0.3,AE655)</f>
        <v>0</v>
      </c>
      <c r="AG655" s="101">
        <f>AC655/D655</f>
        <v>1.0087937857247544</v>
      </c>
      <c r="AH655" s="101">
        <f>C655/AC655</f>
        <v>1</v>
      </c>
      <c r="AI655" s="101">
        <f>AC655/E655</f>
        <v>1</v>
      </c>
      <c r="AJ655" s="103">
        <v>6883</v>
      </c>
      <c r="AK655" s="6">
        <v>0</v>
      </c>
      <c r="AL655" s="101">
        <f>AK655/H655</f>
        <v>0</v>
      </c>
      <c r="AM655" s="104">
        <f>IF(AL655&gt;0.3,0.3,AL655)</f>
        <v>0</v>
      </c>
      <c r="AN655" s="101">
        <f>AJ655/D655</f>
        <v>1.0087937857247544</v>
      </c>
      <c r="AO655" s="101">
        <f>C655/AJ655</f>
        <v>1</v>
      </c>
      <c r="AP655" s="101">
        <f>AJ655/E655</f>
        <v>1</v>
      </c>
      <c r="AQ655" s="103">
        <v>6883</v>
      </c>
      <c r="AR655" s="103">
        <v>0</v>
      </c>
      <c r="AS655" s="101">
        <f>AR655/H655</f>
        <v>0</v>
      </c>
      <c r="AT655" s="104">
        <f>IF(AS655&gt;0.25,0.25,AS655)</f>
        <v>0</v>
      </c>
      <c r="AU655" s="101">
        <f>AQ655/D655</f>
        <v>1.0087937857247544</v>
      </c>
      <c r="AV655" s="101">
        <f>C655/AQ655</f>
        <v>1</v>
      </c>
      <c r="AW655" s="101">
        <f>AQ655/E655</f>
        <v>1</v>
      </c>
      <c r="AX655" s="103">
        <v>6883</v>
      </c>
      <c r="AY655" s="6">
        <v>0</v>
      </c>
      <c r="AZ655" s="101">
        <f>AY655/H655</f>
        <v>0</v>
      </c>
      <c r="BA655" s="104">
        <f>IF(AZ655&gt;0.1,0.1,AZ655)</f>
        <v>0</v>
      </c>
      <c r="BB655" s="101">
        <f>AX655/D655</f>
        <v>1.0087937857247544</v>
      </c>
      <c r="BC655" s="101">
        <f>C655/AX655</f>
        <v>1</v>
      </c>
      <c r="BD655" s="101">
        <f>AX655/E655</f>
        <v>1</v>
      </c>
    </row>
    <row r="656" spans="1:56" x14ac:dyDescent="0.2">
      <c r="A656" s="6" t="s">
        <v>1699</v>
      </c>
      <c r="B656" s="100">
        <v>687</v>
      </c>
      <c r="C656" s="13">
        <v>9840</v>
      </c>
      <c r="D656" s="13">
        <v>9174.5</v>
      </c>
      <c r="E656" s="13">
        <v>9201.5</v>
      </c>
      <c r="F656" s="13">
        <f>IF(C656=E656,1,0)</f>
        <v>0</v>
      </c>
      <c r="G656" s="13">
        <v>6</v>
      </c>
      <c r="H656" s="6">
        <f>VLOOKUP(B656,NEW_TRAIN_TEST!$A$2:$D$980,4,0)</f>
        <v>76</v>
      </c>
      <c r="I656" s="6" t="str">
        <f>VLOOKUP(B656,NEW_TRAIN_TEST!$A$2:$E$980,5,0)</f>
        <v>hexagonal_lattice</v>
      </c>
      <c r="J656" s="101">
        <f>G656/H656</f>
        <v>7.8947368421052627E-2</v>
      </c>
      <c r="K656" s="101">
        <f>IF(J656&gt;0.3,0.3,J656)</f>
        <v>7.8947368421052627E-2</v>
      </c>
      <c r="L656" s="101">
        <f>E656/D656</f>
        <v>1.0029429396697367</v>
      </c>
      <c r="M656" s="101">
        <f>E656/C656</f>
        <v>0.93511178861788613</v>
      </c>
      <c r="N656" s="103">
        <v>9201.5</v>
      </c>
      <c r="O656" s="103">
        <v>1</v>
      </c>
      <c r="P656" s="104">
        <f>O656/H656</f>
        <v>1.3157894736842105E-2</v>
      </c>
      <c r="Q656" s="104">
        <f>IF(P656&gt;0.25,0.25,P656)</f>
        <v>1.3157894736842105E-2</v>
      </c>
      <c r="R656" s="101">
        <f>N656/D656</f>
        <v>1.0029429396697367</v>
      </c>
      <c r="S656" s="101">
        <f>N656/C656</f>
        <v>0.93511178861788613</v>
      </c>
      <c r="T656" s="101">
        <f>N656/E656</f>
        <v>1</v>
      </c>
      <c r="U656" s="103">
        <v>9201.5</v>
      </c>
      <c r="V656" s="103">
        <f>IF(W656&lt;O656,1,0)</f>
        <v>0</v>
      </c>
      <c r="W656" s="6">
        <v>1</v>
      </c>
      <c r="X656" s="101">
        <f>W656/H656</f>
        <v>1.3157894736842105E-2</v>
      </c>
      <c r="Y656" s="104">
        <f>IF(X656&gt;0.25,0.25,X656)</f>
        <v>1.3157894736842105E-2</v>
      </c>
      <c r="Z656" s="101">
        <f>U656/D656</f>
        <v>1.0029429396697367</v>
      </c>
      <c r="AA656" s="101">
        <f>U656/C656</f>
        <v>0.93511178861788613</v>
      </c>
      <c r="AB656" s="101">
        <f>U656/E656</f>
        <v>1</v>
      </c>
      <c r="AC656" s="103">
        <v>9201.5</v>
      </c>
      <c r="AD656" s="105">
        <v>1</v>
      </c>
      <c r="AE656" s="107">
        <f>AD656/H656</f>
        <v>1.3157894736842105E-2</v>
      </c>
      <c r="AF656" s="104">
        <f>IF(AE656&gt;0.3,0.3,AE656)</f>
        <v>1.3157894736842105E-2</v>
      </c>
      <c r="AG656" s="101">
        <f>AC656/D656</f>
        <v>1.0029429396697367</v>
      </c>
      <c r="AH656" s="101">
        <f>C656/AC656</f>
        <v>1.0693908601858393</v>
      </c>
      <c r="AI656" s="101">
        <f>AC656/E656</f>
        <v>1</v>
      </c>
      <c r="AJ656" s="103">
        <v>9201.5</v>
      </c>
      <c r="AK656" s="6">
        <v>1</v>
      </c>
      <c r="AL656" s="101">
        <f>AK656/H656</f>
        <v>1.3157894736842105E-2</v>
      </c>
      <c r="AM656" s="104">
        <f>IF(AL656&gt;0.3,0.3,AL656)</f>
        <v>1.3157894736842105E-2</v>
      </c>
      <c r="AN656" s="101">
        <f>AJ656/D656</f>
        <v>1.0029429396697367</v>
      </c>
      <c r="AO656" s="101">
        <f>C656/AJ656</f>
        <v>1.0693908601858393</v>
      </c>
      <c r="AP656" s="101">
        <f>AJ656/E656</f>
        <v>1</v>
      </c>
      <c r="AQ656" s="103">
        <v>9201.5</v>
      </c>
      <c r="AR656" s="103">
        <v>2</v>
      </c>
      <c r="AS656" s="101">
        <f>AR656/H656</f>
        <v>2.6315789473684209E-2</v>
      </c>
      <c r="AT656" s="104">
        <f>IF(AS656&gt;0.25,0.25,AS656)</f>
        <v>2.6315789473684209E-2</v>
      </c>
      <c r="AU656" s="101">
        <f>AQ656/D656</f>
        <v>1.0029429396697367</v>
      </c>
      <c r="AV656" s="101">
        <f>C656/AQ656</f>
        <v>1.0693908601858393</v>
      </c>
      <c r="AW656" s="101">
        <f>AQ656/E656</f>
        <v>1</v>
      </c>
      <c r="AX656" s="103">
        <v>9201.5</v>
      </c>
      <c r="AY656" s="6">
        <v>1</v>
      </c>
      <c r="AZ656" s="101">
        <f>AY656/H656</f>
        <v>1.3157894736842105E-2</v>
      </c>
      <c r="BA656" s="104">
        <f>IF(AZ656&gt;0.1,0.1,AZ656)</f>
        <v>1.3157894736842105E-2</v>
      </c>
      <c r="BB656" s="101">
        <f>AX656/D656</f>
        <v>1.0029429396697367</v>
      </c>
      <c r="BC656" s="101">
        <f>C656/AX656</f>
        <v>1.0693908601858393</v>
      </c>
      <c r="BD656" s="101">
        <f>AX656/E656</f>
        <v>1</v>
      </c>
    </row>
    <row r="657" spans="1:56" x14ac:dyDescent="0.2">
      <c r="A657" s="6" t="s">
        <v>1699</v>
      </c>
      <c r="B657" s="100">
        <v>688</v>
      </c>
      <c r="C657" s="13">
        <v>6252</v>
      </c>
      <c r="D657" s="13">
        <v>5992.5</v>
      </c>
      <c r="E657" s="13">
        <v>6126</v>
      </c>
      <c r="F657" s="13">
        <f>IF(C657=E657,1,0)</f>
        <v>0</v>
      </c>
      <c r="G657" s="13">
        <v>3</v>
      </c>
      <c r="H657" s="6">
        <f>VLOOKUP(B657,NEW_TRAIN_TEST!$A$2:$D$980,4,0)</f>
        <v>34</v>
      </c>
      <c r="I657" s="6" t="str">
        <f>VLOOKUP(B657,NEW_TRAIN_TEST!$A$2:$E$980,5,0)</f>
        <v>hexagonal_lattice</v>
      </c>
      <c r="J657" s="101">
        <f>G657/H657</f>
        <v>8.8235294117647065E-2</v>
      </c>
      <c r="K657" s="101">
        <f>IF(J657&gt;0.3,0.3,J657)</f>
        <v>8.8235294117647065E-2</v>
      </c>
      <c r="L657" s="101">
        <f>E657/D657</f>
        <v>1.0222778473091365</v>
      </c>
      <c r="M657" s="101">
        <f>E657/C657</f>
        <v>0.97984644913627639</v>
      </c>
      <c r="N657" s="103">
        <v>6126</v>
      </c>
      <c r="O657" s="103">
        <v>1</v>
      </c>
      <c r="P657" s="104">
        <f>O657/H657</f>
        <v>2.9411764705882353E-2</v>
      </c>
      <c r="Q657" s="104">
        <f>IF(P657&gt;0.25,0.25,P657)</f>
        <v>2.9411764705882353E-2</v>
      </c>
      <c r="R657" s="101">
        <f>N657/D657</f>
        <v>1.0222778473091365</v>
      </c>
      <c r="S657" s="101">
        <f>N657/C657</f>
        <v>0.97984644913627639</v>
      </c>
      <c r="T657" s="101">
        <f>N657/E657</f>
        <v>1</v>
      </c>
      <c r="U657" s="103">
        <v>6126</v>
      </c>
      <c r="V657" s="103">
        <f>IF(W657&lt;O657,1,0)</f>
        <v>0</v>
      </c>
      <c r="W657" s="6">
        <v>1</v>
      </c>
      <c r="X657" s="101">
        <f>W657/H657</f>
        <v>2.9411764705882353E-2</v>
      </c>
      <c r="Y657" s="104">
        <f>IF(X657&gt;0.25,0.25,X657)</f>
        <v>2.9411764705882353E-2</v>
      </c>
      <c r="Z657" s="101">
        <f>U657/D657</f>
        <v>1.0222778473091365</v>
      </c>
      <c r="AA657" s="101">
        <f>U657/C657</f>
        <v>0.97984644913627639</v>
      </c>
      <c r="AB657" s="101">
        <f>U657/E657</f>
        <v>1</v>
      </c>
      <c r="AC657" s="103">
        <v>6126</v>
      </c>
      <c r="AD657" s="105">
        <v>1</v>
      </c>
      <c r="AE657" s="107">
        <f>AD657/H657</f>
        <v>2.9411764705882353E-2</v>
      </c>
      <c r="AF657" s="104">
        <f>IF(AE657&gt;0.3,0.3,AE657)</f>
        <v>2.9411764705882353E-2</v>
      </c>
      <c r="AG657" s="101">
        <f>AC657/D657</f>
        <v>1.0222778473091365</v>
      </c>
      <c r="AH657" s="101">
        <f>C657/AC657</f>
        <v>1.0205680705190989</v>
      </c>
      <c r="AI657" s="101">
        <f>AC657/E657</f>
        <v>1</v>
      </c>
      <c r="AJ657" s="103">
        <v>6126</v>
      </c>
      <c r="AK657" s="6">
        <v>1</v>
      </c>
      <c r="AL657" s="101">
        <f>AK657/H657</f>
        <v>2.9411764705882353E-2</v>
      </c>
      <c r="AM657" s="104">
        <f>IF(AL657&gt;0.3,0.3,AL657)</f>
        <v>2.9411764705882353E-2</v>
      </c>
      <c r="AN657" s="101">
        <f>AJ657/D657</f>
        <v>1.0222778473091365</v>
      </c>
      <c r="AO657" s="101">
        <f>C657/AJ657</f>
        <v>1.0205680705190989</v>
      </c>
      <c r="AP657" s="101">
        <f>AJ657/E657</f>
        <v>1</v>
      </c>
      <c r="AQ657" s="103">
        <v>6126</v>
      </c>
      <c r="AR657" s="103">
        <v>2</v>
      </c>
      <c r="AS657" s="101">
        <f>AR657/H657</f>
        <v>5.8823529411764705E-2</v>
      </c>
      <c r="AT657" s="104">
        <f>IF(AS657&gt;0.25,0.25,AS657)</f>
        <v>5.8823529411764705E-2</v>
      </c>
      <c r="AU657" s="101">
        <f>AQ657/D657</f>
        <v>1.0222778473091365</v>
      </c>
      <c r="AV657" s="101">
        <f>C657/AQ657</f>
        <v>1.0205680705190989</v>
      </c>
      <c r="AW657" s="101">
        <f>AQ657/E657</f>
        <v>1</v>
      </c>
      <c r="AX657" s="103">
        <v>6126</v>
      </c>
      <c r="AY657" s="6">
        <v>0</v>
      </c>
      <c r="AZ657" s="101">
        <f>AY657/H657</f>
        <v>0</v>
      </c>
      <c r="BA657" s="104">
        <f>IF(AZ657&gt;0.1,0.1,AZ657)</f>
        <v>0</v>
      </c>
      <c r="BB657" s="101">
        <f>AX657/D657</f>
        <v>1.0222778473091365</v>
      </c>
      <c r="BC657" s="101">
        <f>C657/AX657</f>
        <v>1.0205680705190989</v>
      </c>
      <c r="BD657" s="101">
        <f>AX657/E657</f>
        <v>1</v>
      </c>
    </row>
    <row r="658" spans="1:56" x14ac:dyDescent="0.2">
      <c r="A658" s="6" t="s">
        <v>1699</v>
      </c>
      <c r="B658" s="100">
        <v>689</v>
      </c>
      <c r="C658" s="13">
        <v>6469</v>
      </c>
      <c r="D658" s="13">
        <v>6304.5</v>
      </c>
      <c r="E658" s="13">
        <v>6304.5</v>
      </c>
      <c r="F658" s="13">
        <f>IF(C658=E658,1,0)</f>
        <v>0</v>
      </c>
      <c r="G658" s="13">
        <v>0</v>
      </c>
      <c r="H658" s="6">
        <f>VLOOKUP(B658,NEW_TRAIN_TEST!$A$2:$D$980,4,0)</f>
        <v>16</v>
      </c>
      <c r="I658" s="6" t="str">
        <f>VLOOKUP(B658,NEW_TRAIN_TEST!$A$2:$E$980,5,0)</f>
        <v>hexagonal_lattice</v>
      </c>
      <c r="J658" s="101">
        <f>G658/H658</f>
        <v>0</v>
      </c>
      <c r="K658" s="101">
        <f>IF(J658&gt;0.3,0.3,J658)</f>
        <v>0</v>
      </c>
      <c r="L658" s="101">
        <f>E658/D658</f>
        <v>1</v>
      </c>
      <c r="M658" s="101">
        <f>E658/C658</f>
        <v>0.97457103107126297</v>
      </c>
      <c r="N658" s="103">
        <v>6469</v>
      </c>
      <c r="O658" s="103">
        <v>13</v>
      </c>
      <c r="P658" s="104">
        <f>O658/H658</f>
        <v>0.8125</v>
      </c>
      <c r="Q658" s="104">
        <f>IF(P658&gt;0.25,0.25,P658)</f>
        <v>0.25</v>
      </c>
      <c r="R658" s="101">
        <f>N658/D658</f>
        <v>1.0260924736299468</v>
      </c>
      <c r="S658" s="101">
        <f>N658/C658</f>
        <v>1</v>
      </c>
      <c r="T658" s="101">
        <f>N658/E658</f>
        <v>1.0260924736299468</v>
      </c>
      <c r="U658" s="103">
        <v>6469</v>
      </c>
      <c r="V658" s="103">
        <f>IF(W658&lt;O658,1,0)</f>
        <v>0</v>
      </c>
      <c r="W658" s="6">
        <v>13</v>
      </c>
      <c r="X658" s="101">
        <f>W658/H658</f>
        <v>0.8125</v>
      </c>
      <c r="Y658" s="104">
        <f>IF(X658&gt;0.25,0.25,X658)</f>
        <v>0.25</v>
      </c>
      <c r="Z658" s="101">
        <f>U658/D658</f>
        <v>1.0260924736299468</v>
      </c>
      <c r="AA658" s="101">
        <f>U658/C658</f>
        <v>1</v>
      </c>
      <c r="AB658" s="101">
        <f>U658/E658</f>
        <v>1.0260924736299468</v>
      </c>
      <c r="AC658" s="103">
        <v>6469</v>
      </c>
      <c r="AD658" s="105">
        <v>13</v>
      </c>
      <c r="AE658" s="107">
        <f>AD658/H658</f>
        <v>0.8125</v>
      </c>
      <c r="AF658" s="104">
        <f>IF(AE658&gt;0.3,0.3,AE658)</f>
        <v>0.3</v>
      </c>
      <c r="AG658" s="101">
        <f>AC658/D658</f>
        <v>1.0260924736299468</v>
      </c>
      <c r="AH658" s="101">
        <f>C658/AC658</f>
        <v>1</v>
      </c>
      <c r="AI658" s="101">
        <f>AC658/E658</f>
        <v>1.0260924736299468</v>
      </c>
      <c r="AJ658" s="103">
        <v>6469</v>
      </c>
      <c r="AK658" s="6">
        <v>14</v>
      </c>
      <c r="AL658" s="101">
        <f>AK658/H658</f>
        <v>0.875</v>
      </c>
      <c r="AM658" s="104">
        <f>IF(AL658&gt;0.3,0.3,AL658)</f>
        <v>0.3</v>
      </c>
      <c r="AN658" s="101">
        <f>AJ658/D658</f>
        <v>1.0260924736299468</v>
      </c>
      <c r="AO658" s="101">
        <f>C658/AJ658</f>
        <v>1</v>
      </c>
      <c r="AP658" s="101">
        <f>AJ658/E658</f>
        <v>1.0260924736299468</v>
      </c>
      <c r="AQ658" s="103">
        <v>6354.6</v>
      </c>
      <c r="AR658" s="103">
        <v>8</v>
      </c>
      <c r="AS658" s="101">
        <f>AR658/H658</f>
        <v>0.5</v>
      </c>
      <c r="AT658" s="104">
        <f>IF(AS658&gt;0.25,0.25,AS658)</f>
        <v>0.25</v>
      </c>
      <c r="AU658" s="101">
        <f>AQ658/D658</f>
        <v>1.0079467047347133</v>
      </c>
      <c r="AV658" s="101">
        <f>C658/AQ658</f>
        <v>1.0180027067006576</v>
      </c>
      <c r="AW658" s="101">
        <f>AQ658/E658</f>
        <v>1.0079467047347133</v>
      </c>
      <c r="AX658" s="103">
        <v>6304.5</v>
      </c>
      <c r="AY658" s="6">
        <v>0</v>
      </c>
      <c r="AZ658" s="101">
        <f>AY658/H658</f>
        <v>0</v>
      </c>
      <c r="BA658" s="104">
        <f>IF(AZ658&gt;0.1,0.1,AZ658)</f>
        <v>0</v>
      </c>
      <c r="BB658" s="101">
        <f>AX658/D658</f>
        <v>1</v>
      </c>
      <c r="BC658" s="101">
        <f>C658/AX658</f>
        <v>1.0260924736299468</v>
      </c>
      <c r="BD658" s="101">
        <f>AX658/E658</f>
        <v>1</v>
      </c>
    </row>
    <row r="659" spans="1:56" x14ac:dyDescent="0.2">
      <c r="A659" s="6" t="s">
        <v>1699</v>
      </c>
      <c r="B659" s="100">
        <v>690</v>
      </c>
      <c r="C659" s="13">
        <v>9259</v>
      </c>
      <c r="D659" s="13">
        <v>9195</v>
      </c>
      <c r="E659" s="13">
        <v>9205.5</v>
      </c>
      <c r="F659" s="13">
        <f>IF(C659=E659,1,0)</f>
        <v>0</v>
      </c>
      <c r="G659" s="13">
        <v>5</v>
      </c>
      <c r="H659" s="6">
        <f>VLOOKUP(B659,NEW_TRAIN_TEST!$A$2:$D$980,4,0)</f>
        <v>52</v>
      </c>
      <c r="I659" s="6" t="str">
        <f>VLOOKUP(B659,NEW_TRAIN_TEST!$A$2:$E$980,5,0)</f>
        <v>hexagonal_lattice</v>
      </c>
      <c r="J659" s="101">
        <f>G659/H659</f>
        <v>9.6153846153846159E-2</v>
      </c>
      <c r="K659" s="101">
        <f>IF(J659&gt;0.3,0.3,J659)</f>
        <v>9.6153846153846159E-2</v>
      </c>
      <c r="L659" s="101">
        <f>E659/D659</f>
        <v>1.0011419249592171</v>
      </c>
      <c r="M659" s="101">
        <f>E659/C659</f>
        <v>0.99422183821146992</v>
      </c>
      <c r="N659" s="103">
        <v>9205.5</v>
      </c>
      <c r="O659" s="103">
        <v>3</v>
      </c>
      <c r="P659" s="104">
        <f>O659/H659</f>
        <v>5.7692307692307696E-2</v>
      </c>
      <c r="Q659" s="104">
        <f>IF(P659&gt;0.25,0.25,P659)</f>
        <v>5.7692307692307696E-2</v>
      </c>
      <c r="R659" s="101">
        <f>N659/D659</f>
        <v>1.0011419249592171</v>
      </c>
      <c r="S659" s="101">
        <f>N659/C659</f>
        <v>0.99422183821146992</v>
      </c>
      <c r="T659" s="101">
        <f>N659/E659</f>
        <v>1</v>
      </c>
      <c r="U659" s="103">
        <v>9205.5</v>
      </c>
      <c r="V659" s="103">
        <f>IF(W659&lt;O659,1,0)</f>
        <v>0</v>
      </c>
      <c r="W659" s="6">
        <v>3</v>
      </c>
      <c r="X659" s="101">
        <f>W659/H659</f>
        <v>5.7692307692307696E-2</v>
      </c>
      <c r="Y659" s="104">
        <f>IF(X659&gt;0.25,0.25,X659)</f>
        <v>5.7692307692307696E-2</v>
      </c>
      <c r="Z659" s="101">
        <f>U659/D659</f>
        <v>1.0011419249592171</v>
      </c>
      <c r="AA659" s="101">
        <f>U659/C659</f>
        <v>0.99422183821146992</v>
      </c>
      <c r="AB659" s="101">
        <f>U659/E659</f>
        <v>1</v>
      </c>
      <c r="AC659" s="103">
        <v>9205.5</v>
      </c>
      <c r="AD659" s="105">
        <v>4</v>
      </c>
      <c r="AE659" s="107">
        <f>AD659/H659</f>
        <v>7.6923076923076927E-2</v>
      </c>
      <c r="AF659" s="104">
        <f>IF(AE659&gt;0.3,0.3,AE659)</f>
        <v>7.6923076923076927E-2</v>
      </c>
      <c r="AG659" s="101">
        <f>AC659/D659</f>
        <v>1.0011419249592171</v>
      </c>
      <c r="AH659" s="101">
        <f>C659/AC659</f>
        <v>1.0058117429797404</v>
      </c>
      <c r="AI659" s="101">
        <f>AC659/E659</f>
        <v>1</v>
      </c>
      <c r="AJ659" s="103">
        <v>9205.5</v>
      </c>
      <c r="AK659" s="6">
        <v>4</v>
      </c>
      <c r="AL659" s="101">
        <f>AK659/H659</f>
        <v>7.6923076923076927E-2</v>
      </c>
      <c r="AM659" s="104">
        <f>IF(AL659&gt;0.3,0.3,AL659)</f>
        <v>7.6923076923076927E-2</v>
      </c>
      <c r="AN659" s="101">
        <f>AJ659/D659</f>
        <v>1.0011419249592171</v>
      </c>
      <c r="AO659" s="101">
        <f>C659/AJ659</f>
        <v>1.0058117429797404</v>
      </c>
      <c r="AP659" s="101">
        <f>AJ659/E659</f>
        <v>1</v>
      </c>
      <c r="AQ659" s="103">
        <v>9205.5</v>
      </c>
      <c r="AR659" s="103">
        <v>2</v>
      </c>
      <c r="AS659" s="101">
        <f>AR659/H659</f>
        <v>3.8461538461538464E-2</v>
      </c>
      <c r="AT659" s="104">
        <f>IF(AS659&gt;0.25,0.25,AS659)</f>
        <v>3.8461538461538464E-2</v>
      </c>
      <c r="AU659" s="101">
        <f>AQ659/D659</f>
        <v>1.0011419249592171</v>
      </c>
      <c r="AV659" s="101">
        <f>C659/AQ659</f>
        <v>1.0058117429797404</v>
      </c>
      <c r="AW659" s="101">
        <f>AQ659/E659</f>
        <v>1</v>
      </c>
      <c r="AX659" s="103">
        <v>9205.5</v>
      </c>
      <c r="AY659" s="6">
        <v>2</v>
      </c>
      <c r="AZ659" s="101">
        <f>AY659/H659</f>
        <v>3.8461538461538464E-2</v>
      </c>
      <c r="BA659" s="104">
        <f>IF(AZ659&gt;0.1,0.1,AZ659)</f>
        <v>3.8461538461538464E-2</v>
      </c>
      <c r="BB659" s="101">
        <f>AX659/D659</f>
        <v>1.0011419249592171</v>
      </c>
      <c r="BC659" s="101">
        <f>C659/AX659</f>
        <v>1.0058117429797404</v>
      </c>
      <c r="BD659" s="101">
        <f>AX659/E659</f>
        <v>1</v>
      </c>
    </row>
    <row r="660" spans="1:56" x14ac:dyDescent="0.2">
      <c r="A660" s="6" t="s">
        <v>1699</v>
      </c>
      <c r="B660" s="100">
        <v>691</v>
      </c>
      <c r="C660" s="13">
        <v>6734</v>
      </c>
      <c r="D660" s="13">
        <v>6437</v>
      </c>
      <c r="E660" s="13">
        <v>6437</v>
      </c>
      <c r="F660" s="13">
        <f>IF(C660=E660,1,0)</f>
        <v>0</v>
      </c>
      <c r="G660" s="13">
        <v>0</v>
      </c>
      <c r="H660" s="6">
        <f>VLOOKUP(B660,NEW_TRAIN_TEST!$A$2:$D$980,4,0)</f>
        <v>28</v>
      </c>
      <c r="I660" s="6" t="str">
        <f>VLOOKUP(B660,NEW_TRAIN_TEST!$A$2:$E$980,5,0)</f>
        <v>hexagonal_lattice</v>
      </c>
      <c r="J660" s="101">
        <f>G660/H660</f>
        <v>0</v>
      </c>
      <c r="K660" s="101">
        <f>IF(J660&gt;0.3,0.3,J660)</f>
        <v>0</v>
      </c>
      <c r="L660" s="101">
        <f>E660/D660</f>
        <v>1</v>
      </c>
      <c r="M660" s="101">
        <f>E660/C660</f>
        <v>0.95589545589545588</v>
      </c>
      <c r="N660" s="103">
        <v>6566</v>
      </c>
      <c r="O660" s="103">
        <v>11</v>
      </c>
      <c r="P660" s="104">
        <f>O660/H660</f>
        <v>0.39285714285714285</v>
      </c>
      <c r="Q660" s="104">
        <f>IF(P660&gt;0.25,0.25,P660)</f>
        <v>0.25</v>
      </c>
      <c r="R660" s="101">
        <f>N660/D660</f>
        <v>1.0200403914867173</v>
      </c>
      <c r="S660" s="101">
        <f>N660/C660</f>
        <v>0.97505197505197505</v>
      </c>
      <c r="T660" s="101">
        <f>N660/E660</f>
        <v>1.0200403914867173</v>
      </c>
      <c r="U660" s="103">
        <v>6566</v>
      </c>
      <c r="V660" s="103">
        <f>IF(W660&lt;O660,1,0)</f>
        <v>0</v>
      </c>
      <c r="W660" s="6">
        <v>17</v>
      </c>
      <c r="X660" s="101">
        <f>W660/H660</f>
        <v>0.6071428571428571</v>
      </c>
      <c r="Y660" s="104">
        <f>IF(X660&gt;0.25,0.25,X660)</f>
        <v>0.25</v>
      </c>
      <c r="Z660" s="101">
        <f>U660/D660</f>
        <v>1.0200403914867173</v>
      </c>
      <c r="AA660" s="101">
        <f>U660/C660</f>
        <v>0.97505197505197505</v>
      </c>
      <c r="AB660" s="101">
        <f>U660/E660</f>
        <v>1.0200403914867173</v>
      </c>
      <c r="AC660" s="103">
        <v>6590</v>
      </c>
      <c r="AD660" s="105">
        <v>35</v>
      </c>
      <c r="AE660" s="107">
        <f>AD660/H660</f>
        <v>1.25</v>
      </c>
      <c r="AF660" s="104">
        <f>IF(AE660&gt;0.3,0.3,AE660)</f>
        <v>0.3</v>
      </c>
      <c r="AG660" s="101">
        <f>AC660/D660</f>
        <v>1.0237688364144788</v>
      </c>
      <c r="AH660" s="101">
        <f>C660/AC660</f>
        <v>1.0218512898330805</v>
      </c>
      <c r="AI660" s="101">
        <f>AC660/E660</f>
        <v>1.0237688364144788</v>
      </c>
      <c r="AJ660" s="103">
        <v>6590</v>
      </c>
      <c r="AK660" s="6">
        <v>35</v>
      </c>
      <c r="AL660" s="101">
        <f>AK660/H660</f>
        <v>1.25</v>
      </c>
      <c r="AM660" s="104">
        <f>IF(AL660&gt;0.3,0.3,AL660)</f>
        <v>0.3</v>
      </c>
      <c r="AN660" s="101">
        <f>AJ660/D660</f>
        <v>1.0237688364144788</v>
      </c>
      <c r="AO660" s="101">
        <f>C660/AJ660</f>
        <v>1.0218512898330805</v>
      </c>
      <c r="AP660" s="101">
        <f>AJ660/E660</f>
        <v>1.0237688364144788</v>
      </c>
      <c r="AQ660" s="103">
        <v>6566</v>
      </c>
      <c r="AR660" s="103">
        <v>7</v>
      </c>
      <c r="AS660" s="101">
        <f>AR660/H660</f>
        <v>0.25</v>
      </c>
      <c r="AT660" s="104">
        <f>IF(AS660&gt;0.25,0.25,AS660)</f>
        <v>0.25</v>
      </c>
      <c r="AU660" s="101">
        <f>AQ660/D660</f>
        <v>1.0200403914867173</v>
      </c>
      <c r="AV660" s="101">
        <f>C660/AQ660</f>
        <v>1.0255863539445629</v>
      </c>
      <c r="AW660" s="101">
        <f>AQ660/E660</f>
        <v>1.0200403914867173</v>
      </c>
      <c r="AX660" s="103">
        <v>6437</v>
      </c>
      <c r="AY660" s="6">
        <v>0</v>
      </c>
      <c r="AZ660" s="101">
        <f>AY660/H660</f>
        <v>0</v>
      </c>
      <c r="BA660" s="104">
        <f>IF(AZ660&gt;0.1,0.1,AZ660)</f>
        <v>0</v>
      </c>
      <c r="BB660" s="101">
        <f>AX660/D660</f>
        <v>1</v>
      </c>
      <c r="BC660" s="101">
        <f>C660/AX660</f>
        <v>1.046139505981047</v>
      </c>
      <c r="BD660" s="101">
        <f>AX660/E660</f>
        <v>1</v>
      </c>
    </row>
    <row r="661" spans="1:56" x14ac:dyDescent="0.2">
      <c r="A661" s="6" t="s">
        <v>1699</v>
      </c>
      <c r="B661" s="100">
        <v>692</v>
      </c>
      <c r="C661" s="13">
        <v>10412</v>
      </c>
      <c r="D661" s="13">
        <v>9906.5</v>
      </c>
      <c r="E661" s="13">
        <v>10052.25</v>
      </c>
      <c r="F661" s="13">
        <f>IF(C661=E661,1,0)</f>
        <v>0</v>
      </c>
      <c r="G661" s="13">
        <v>9</v>
      </c>
      <c r="H661" s="6">
        <f>VLOOKUP(B661,NEW_TRAIN_TEST!$A$2:$D$980,4,0)</f>
        <v>76</v>
      </c>
      <c r="I661" s="6" t="str">
        <f>VLOOKUP(B661,NEW_TRAIN_TEST!$A$2:$E$980,5,0)</f>
        <v>hexagonal_lattice</v>
      </c>
      <c r="J661" s="101">
        <f>G661/H661</f>
        <v>0.11842105263157894</v>
      </c>
      <c r="K661" s="101">
        <f>IF(J661&gt;0.3,0.3,J661)</f>
        <v>0.11842105263157894</v>
      </c>
      <c r="L661" s="101">
        <f>E661/D661</f>
        <v>1.0147125624589917</v>
      </c>
      <c r="M661" s="101">
        <f>E661/C661</f>
        <v>0.96544852093737998</v>
      </c>
      <c r="N661" s="103">
        <v>10052.25</v>
      </c>
      <c r="O661" s="103">
        <v>0</v>
      </c>
      <c r="P661" s="104">
        <f>O661/H661</f>
        <v>0</v>
      </c>
      <c r="Q661" s="104">
        <f>IF(P661&gt;0.25,0.25,P661)</f>
        <v>0</v>
      </c>
      <c r="R661" s="101">
        <f>N661/D661</f>
        <v>1.0147125624589917</v>
      </c>
      <c r="S661" s="101">
        <f>N661/C661</f>
        <v>0.96544852093737998</v>
      </c>
      <c r="T661" s="101">
        <f>N661/E661</f>
        <v>1</v>
      </c>
      <c r="U661" s="103">
        <v>10052.25</v>
      </c>
      <c r="V661" s="103">
        <f>IF(W661&lt;O661,1,0)</f>
        <v>0</v>
      </c>
      <c r="W661" s="6">
        <v>0</v>
      </c>
      <c r="X661" s="101">
        <f>W661/H661</f>
        <v>0</v>
      </c>
      <c r="Y661" s="104">
        <f>IF(X661&gt;0.25,0.25,X661)</f>
        <v>0</v>
      </c>
      <c r="Z661" s="101">
        <f>U661/D661</f>
        <v>1.0147125624589917</v>
      </c>
      <c r="AA661" s="101">
        <f>U661/C661</f>
        <v>0.96544852093737998</v>
      </c>
      <c r="AB661" s="101">
        <f>U661/E661</f>
        <v>1</v>
      </c>
      <c r="AC661" s="103">
        <v>10052.25</v>
      </c>
      <c r="AD661" s="105">
        <v>0</v>
      </c>
      <c r="AE661" s="107">
        <f>AD661/H661</f>
        <v>0</v>
      </c>
      <c r="AF661" s="104">
        <f>IF(AE661&gt;0.3,0.3,AE661)</f>
        <v>0</v>
      </c>
      <c r="AG661" s="101">
        <f>AC661/D661</f>
        <v>1.0147125624589917</v>
      </c>
      <c r="AH661" s="101">
        <f>C661/AC661</f>
        <v>1.0357880076599766</v>
      </c>
      <c r="AI661" s="101">
        <f>AC661/E661</f>
        <v>1</v>
      </c>
      <c r="AJ661" s="103">
        <v>10052.25</v>
      </c>
      <c r="AK661" s="6">
        <v>0</v>
      </c>
      <c r="AL661" s="101">
        <f>AK661/H661</f>
        <v>0</v>
      </c>
      <c r="AM661" s="104">
        <f>IF(AL661&gt;0.3,0.3,AL661)</f>
        <v>0</v>
      </c>
      <c r="AN661" s="101">
        <f>AJ661/D661</f>
        <v>1.0147125624589917</v>
      </c>
      <c r="AO661" s="101">
        <f>C661/AJ661</f>
        <v>1.0357880076599766</v>
      </c>
      <c r="AP661" s="101">
        <f>AJ661/E661</f>
        <v>1</v>
      </c>
      <c r="AQ661" s="103">
        <v>10052.25</v>
      </c>
      <c r="AR661" s="103">
        <v>0</v>
      </c>
      <c r="AS661" s="101">
        <f>AR661/H661</f>
        <v>0</v>
      </c>
      <c r="AT661" s="104">
        <f>IF(AS661&gt;0.25,0.25,AS661)</f>
        <v>0</v>
      </c>
      <c r="AU661" s="101">
        <f>AQ661/D661</f>
        <v>1.0147125624589917</v>
      </c>
      <c r="AV661" s="101">
        <f>C661/AQ661</f>
        <v>1.0357880076599766</v>
      </c>
      <c r="AW661" s="101">
        <f>AQ661/E661</f>
        <v>1</v>
      </c>
      <c r="AX661" s="103">
        <v>10052.25</v>
      </c>
      <c r="AY661" s="6">
        <v>1</v>
      </c>
      <c r="AZ661" s="101">
        <f>AY661/H661</f>
        <v>1.3157894736842105E-2</v>
      </c>
      <c r="BA661" s="104">
        <f>IF(AZ661&gt;0.1,0.1,AZ661)</f>
        <v>1.3157894736842105E-2</v>
      </c>
      <c r="BB661" s="101">
        <f>AX661/D661</f>
        <v>1.0147125624589917</v>
      </c>
      <c r="BC661" s="101">
        <f>C661/AX661</f>
        <v>1.0357880076599766</v>
      </c>
      <c r="BD661" s="101">
        <f>AX661/E661</f>
        <v>1</v>
      </c>
    </row>
    <row r="662" spans="1:56" x14ac:dyDescent="0.2">
      <c r="A662" s="6" t="s">
        <v>1699</v>
      </c>
      <c r="B662" s="100">
        <v>693</v>
      </c>
      <c r="C662" s="13">
        <v>9458</v>
      </c>
      <c r="D662" s="13">
        <v>8889</v>
      </c>
      <c r="E662" s="13">
        <v>9040.5</v>
      </c>
      <c r="F662" s="13">
        <f>IF(C662=E662,1,0)</f>
        <v>0</v>
      </c>
      <c r="G662" s="13">
        <v>10</v>
      </c>
      <c r="H662" s="6">
        <f>VLOOKUP(B662,NEW_TRAIN_TEST!$A$2:$D$980,4,0)</f>
        <v>76</v>
      </c>
      <c r="I662" s="6" t="str">
        <f>VLOOKUP(B662,NEW_TRAIN_TEST!$A$2:$E$980,5,0)</f>
        <v>hexagonal_lattice</v>
      </c>
      <c r="J662" s="101">
        <f>G662/H662</f>
        <v>0.13157894736842105</v>
      </c>
      <c r="K662" s="101">
        <f>IF(J662&gt;0.3,0.3,J662)</f>
        <v>0.13157894736842105</v>
      </c>
      <c r="L662" s="101">
        <f>E662/D662</f>
        <v>1.017043536955788</v>
      </c>
      <c r="M662" s="101">
        <f>E662/C662</f>
        <v>0.95585747515330932</v>
      </c>
      <c r="N662" s="103">
        <v>9040.5</v>
      </c>
      <c r="O662" s="103">
        <v>2</v>
      </c>
      <c r="P662" s="104">
        <f>O662/H662</f>
        <v>2.6315789473684209E-2</v>
      </c>
      <c r="Q662" s="104">
        <f>IF(P662&gt;0.25,0.25,P662)</f>
        <v>2.6315789473684209E-2</v>
      </c>
      <c r="R662" s="101">
        <f>N662/D662</f>
        <v>1.017043536955788</v>
      </c>
      <c r="S662" s="101">
        <f>N662/C662</f>
        <v>0.95585747515330932</v>
      </c>
      <c r="T662" s="101">
        <f>N662/E662</f>
        <v>1</v>
      </c>
      <c r="U662" s="103">
        <v>9040.5</v>
      </c>
      <c r="V662" s="103">
        <f>IF(W662&lt;O662,1,0)</f>
        <v>0</v>
      </c>
      <c r="W662" s="6">
        <v>2</v>
      </c>
      <c r="X662" s="101">
        <f>W662/H662</f>
        <v>2.6315789473684209E-2</v>
      </c>
      <c r="Y662" s="104">
        <f>IF(X662&gt;0.25,0.25,X662)</f>
        <v>2.6315789473684209E-2</v>
      </c>
      <c r="Z662" s="101">
        <f>U662/D662</f>
        <v>1.017043536955788</v>
      </c>
      <c r="AA662" s="101">
        <f>U662/C662</f>
        <v>0.95585747515330932</v>
      </c>
      <c r="AB662" s="101">
        <f>U662/E662</f>
        <v>1</v>
      </c>
      <c r="AC662" s="103">
        <v>9040.5</v>
      </c>
      <c r="AD662" s="105">
        <v>2</v>
      </c>
      <c r="AE662" s="107">
        <f>AD662/H662</f>
        <v>2.6315789473684209E-2</v>
      </c>
      <c r="AF662" s="104">
        <f>IF(AE662&gt;0.3,0.3,AE662)</f>
        <v>2.6315789473684209E-2</v>
      </c>
      <c r="AG662" s="101">
        <f>AC662/D662</f>
        <v>1.017043536955788</v>
      </c>
      <c r="AH662" s="101">
        <f>C662/AC662</f>
        <v>1.0461810740556385</v>
      </c>
      <c r="AI662" s="101">
        <f>AC662/E662</f>
        <v>1</v>
      </c>
      <c r="AJ662" s="103">
        <v>9040.5</v>
      </c>
      <c r="AK662" s="6">
        <v>2</v>
      </c>
      <c r="AL662" s="101">
        <f>AK662/H662</f>
        <v>2.6315789473684209E-2</v>
      </c>
      <c r="AM662" s="104">
        <f>IF(AL662&gt;0.3,0.3,AL662)</f>
        <v>2.6315789473684209E-2</v>
      </c>
      <c r="AN662" s="101">
        <f>AJ662/D662</f>
        <v>1.017043536955788</v>
      </c>
      <c r="AO662" s="101">
        <f>C662/AJ662</f>
        <v>1.0461810740556385</v>
      </c>
      <c r="AP662" s="101">
        <f>AJ662/E662</f>
        <v>1</v>
      </c>
      <c r="AQ662" s="103">
        <v>9040.5</v>
      </c>
      <c r="AR662" s="103">
        <v>2</v>
      </c>
      <c r="AS662" s="101">
        <f>AR662/H662</f>
        <v>2.6315789473684209E-2</v>
      </c>
      <c r="AT662" s="104">
        <f>IF(AS662&gt;0.25,0.25,AS662)</f>
        <v>2.6315789473684209E-2</v>
      </c>
      <c r="AU662" s="101">
        <f>AQ662/D662</f>
        <v>1.017043536955788</v>
      </c>
      <c r="AV662" s="101">
        <f>C662/AQ662</f>
        <v>1.0461810740556385</v>
      </c>
      <c r="AW662" s="101">
        <f>AQ662/E662</f>
        <v>1</v>
      </c>
      <c r="AX662" s="103">
        <v>9040.5</v>
      </c>
      <c r="AY662" s="6">
        <v>1</v>
      </c>
      <c r="AZ662" s="101">
        <f>AY662/H662</f>
        <v>1.3157894736842105E-2</v>
      </c>
      <c r="BA662" s="104">
        <f>IF(AZ662&gt;0.1,0.1,AZ662)</f>
        <v>1.3157894736842105E-2</v>
      </c>
      <c r="BB662" s="101">
        <f>AX662/D662</f>
        <v>1.017043536955788</v>
      </c>
      <c r="BC662" s="101">
        <f>C662/AX662</f>
        <v>1.0461810740556385</v>
      </c>
      <c r="BD662" s="101">
        <f>AX662/E662</f>
        <v>1</v>
      </c>
    </row>
    <row r="663" spans="1:56" x14ac:dyDescent="0.2">
      <c r="A663" s="6" t="s">
        <v>1699</v>
      </c>
      <c r="B663" s="100">
        <v>694</v>
      </c>
      <c r="C663" s="13">
        <v>7784</v>
      </c>
      <c r="D663" s="13">
        <v>7573</v>
      </c>
      <c r="E663" s="13">
        <v>7573</v>
      </c>
      <c r="F663" s="13">
        <f>IF(C663=E663,1,0)</f>
        <v>0</v>
      </c>
      <c r="G663" s="13">
        <v>0</v>
      </c>
      <c r="H663" s="6">
        <f>VLOOKUP(B663,NEW_TRAIN_TEST!$A$2:$D$980,4,0)</f>
        <v>16</v>
      </c>
      <c r="I663" s="6" t="str">
        <f>VLOOKUP(B663,NEW_TRAIN_TEST!$A$2:$E$980,5,0)</f>
        <v>hexagonal_lattice</v>
      </c>
      <c r="J663" s="101">
        <f>G663/H663</f>
        <v>0</v>
      </c>
      <c r="K663" s="101">
        <f>IF(J663&gt;0.3,0.3,J663)</f>
        <v>0</v>
      </c>
      <c r="L663" s="101">
        <f>E663/D663</f>
        <v>1</v>
      </c>
      <c r="M663" s="101">
        <f>E663/C663</f>
        <v>0.97289311408016443</v>
      </c>
      <c r="N663" s="103">
        <v>7784</v>
      </c>
      <c r="O663" s="103">
        <v>13</v>
      </c>
      <c r="P663" s="104">
        <f>O663/H663</f>
        <v>0.8125</v>
      </c>
      <c r="Q663" s="104">
        <f>IF(P663&gt;0.25,0.25,P663)</f>
        <v>0.25</v>
      </c>
      <c r="R663" s="101">
        <f>N663/D663</f>
        <v>1.0278621418196223</v>
      </c>
      <c r="S663" s="101">
        <f>N663/C663</f>
        <v>1</v>
      </c>
      <c r="T663" s="101">
        <f>N663/E663</f>
        <v>1.0278621418196223</v>
      </c>
      <c r="U663" s="103">
        <v>7784</v>
      </c>
      <c r="V663" s="103">
        <f>IF(W663&lt;O663,1,0)</f>
        <v>0</v>
      </c>
      <c r="W663" s="6">
        <v>13</v>
      </c>
      <c r="X663" s="101">
        <f>W663/H663</f>
        <v>0.8125</v>
      </c>
      <c r="Y663" s="104">
        <f>IF(X663&gt;0.25,0.25,X663)</f>
        <v>0.25</v>
      </c>
      <c r="Z663" s="101">
        <f>U663/D663</f>
        <v>1.0278621418196223</v>
      </c>
      <c r="AA663" s="101">
        <f>U663/C663</f>
        <v>1</v>
      </c>
      <c r="AB663" s="101">
        <f>U663/E663</f>
        <v>1.0278621418196223</v>
      </c>
      <c r="AC663" s="103">
        <v>7784</v>
      </c>
      <c r="AD663" s="105">
        <v>13</v>
      </c>
      <c r="AE663" s="107">
        <f>AD663/H663</f>
        <v>0.8125</v>
      </c>
      <c r="AF663" s="104">
        <f>IF(AE663&gt;0.3,0.3,AE663)</f>
        <v>0.3</v>
      </c>
      <c r="AG663" s="101">
        <f>AC663/D663</f>
        <v>1.0278621418196223</v>
      </c>
      <c r="AH663" s="101">
        <f>C663/AC663</f>
        <v>1</v>
      </c>
      <c r="AI663" s="101">
        <f>AC663/E663</f>
        <v>1.0278621418196223</v>
      </c>
      <c r="AJ663" s="103">
        <v>7784</v>
      </c>
      <c r="AK663" s="6">
        <v>32</v>
      </c>
      <c r="AL663" s="101">
        <f>AK663/H663</f>
        <v>2</v>
      </c>
      <c r="AM663" s="104">
        <f>IF(AL663&gt;0.3,0.3,AL663)</f>
        <v>0.3</v>
      </c>
      <c r="AN663" s="101">
        <f>AJ663/D663</f>
        <v>1.0278621418196223</v>
      </c>
      <c r="AO663" s="101">
        <f>C663/AJ663</f>
        <v>1</v>
      </c>
      <c r="AP663" s="101">
        <f>AJ663/E663</f>
        <v>1.0278621418196223</v>
      </c>
      <c r="AQ663" s="103">
        <v>7662</v>
      </c>
      <c r="AR663" s="103">
        <v>10</v>
      </c>
      <c r="AS663" s="101">
        <f>AR663/H663</f>
        <v>0.625</v>
      </c>
      <c r="AT663" s="104">
        <f>IF(AS663&gt;0.25,0.25,AS663)</f>
        <v>0.25</v>
      </c>
      <c r="AU663" s="101">
        <f>AQ663/D663</f>
        <v>1.0117522778291299</v>
      </c>
      <c r="AV663" s="101">
        <f>C663/AQ663</f>
        <v>1.0159227355781779</v>
      </c>
      <c r="AW663" s="101">
        <f>AQ663/E663</f>
        <v>1.0117522778291299</v>
      </c>
      <c r="AX663" s="103">
        <v>7573</v>
      </c>
      <c r="AY663" s="6">
        <v>0</v>
      </c>
      <c r="AZ663" s="101">
        <f>AY663/H663</f>
        <v>0</v>
      </c>
      <c r="BA663" s="104">
        <f>IF(AZ663&gt;0.1,0.1,AZ663)</f>
        <v>0</v>
      </c>
      <c r="BB663" s="101">
        <f>AX663/D663</f>
        <v>1</v>
      </c>
      <c r="BC663" s="101">
        <f>C663/AX663</f>
        <v>1.0278621418196223</v>
      </c>
      <c r="BD663" s="101">
        <f>AX663/E663</f>
        <v>1</v>
      </c>
    </row>
    <row r="664" spans="1:56" x14ac:dyDescent="0.2">
      <c r="A664" s="6" t="s">
        <v>1699</v>
      </c>
      <c r="B664" s="100">
        <v>695</v>
      </c>
      <c r="C664" s="13">
        <v>6348</v>
      </c>
      <c r="D664" s="13">
        <v>6268</v>
      </c>
      <c r="E664" s="13">
        <v>6268</v>
      </c>
      <c r="F664" s="13">
        <f>IF(C664=E664,1,0)</f>
        <v>0</v>
      </c>
      <c r="G664" s="13">
        <v>0</v>
      </c>
      <c r="H664" s="6">
        <f>VLOOKUP(B664,NEW_TRAIN_TEST!$A$2:$D$980,4,0)</f>
        <v>16</v>
      </c>
      <c r="I664" s="6" t="str">
        <f>VLOOKUP(B664,NEW_TRAIN_TEST!$A$2:$E$980,5,0)</f>
        <v>hexagonal_lattice</v>
      </c>
      <c r="J664" s="101">
        <f>G664/H664</f>
        <v>0</v>
      </c>
      <c r="K664" s="101">
        <f>IF(J664&gt;0.3,0.3,J664)</f>
        <v>0</v>
      </c>
      <c r="L664" s="101">
        <f>E664/D664</f>
        <v>1</v>
      </c>
      <c r="M664" s="101">
        <f>E664/C664</f>
        <v>0.98739760554505351</v>
      </c>
      <c r="N664" s="103">
        <v>6341</v>
      </c>
      <c r="O664" s="103">
        <v>11</v>
      </c>
      <c r="P664" s="104">
        <f>O664/H664</f>
        <v>0.6875</v>
      </c>
      <c r="Q664" s="104">
        <f>IF(P664&gt;0.25,0.25,P664)</f>
        <v>0.25</v>
      </c>
      <c r="R664" s="101">
        <f>N664/D664</f>
        <v>1.0116464582003828</v>
      </c>
      <c r="S664" s="101">
        <f>N664/C664</f>
        <v>0.99889729048519216</v>
      </c>
      <c r="T664" s="101">
        <f>N664/E664</f>
        <v>1.0116464582003828</v>
      </c>
      <c r="U664" s="103">
        <v>6341</v>
      </c>
      <c r="V664" s="103">
        <f>IF(W664&lt;O664,1,0)</f>
        <v>0</v>
      </c>
      <c r="W664" s="6">
        <v>11</v>
      </c>
      <c r="X664" s="101">
        <f>W664/H664</f>
        <v>0.6875</v>
      </c>
      <c r="Y664" s="104">
        <f>IF(X664&gt;0.25,0.25,X664)</f>
        <v>0.25</v>
      </c>
      <c r="Z664" s="101">
        <f>U664/D664</f>
        <v>1.0116464582003828</v>
      </c>
      <c r="AA664" s="101">
        <f>U664/C664</f>
        <v>0.99889729048519216</v>
      </c>
      <c r="AB664" s="101">
        <f>U664/E664</f>
        <v>1.0116464582003828</v>
      </c>
      <c r="AC664" s="103">
        <v>6341</v>
      </c>
      <c r="AD664" s="105">
        <v>11</v>
      </c>
      <c r="AE664" s="107">
        <f>AD664/H664</f>
        <v>0.6875</v>
      </c>
      <c r="AF664" s="104">
        <f>IF(AE664&gt;0.3,0.3,AE664)</f>
        <v>0.3</v>
      </c>
      <c r="AG664" s="101">
        <f>AC664/D664</f>
        <v>1.0116464582003828</v>
      </c>
      <c r="AH664" s="101">
        <f>C664/AC664</f>
        <v>1.0011039268254218</v>
      </c>
      <c r="AI664" s="101">
        <f>AC664/E664</f>
        <v>1.0116464582003828</v>
      </c>
      <c r="AJ664" s="103">
        <v>6341.14</v>
      </c>
      <c r="AK664" s="6">
        <v>17</v>
      </c>
      <c r="AL664" s="101">
        <f>AK664/H664</f>
        <v>1.0625</v>
      </c>
      <c r="AM664" s="104">
        <f>IF(AL664&gt;0.3,0.3,AL664)</f>
        <v>0.3</v>
      </c>
      <c r="AN664" s="101">
        <f>AJ664/D664</f>
        <v>1.0116687938736439</v>
      </c>
      <c r="AO664" s="101">
        <f>C664/AJ664</f>
        <v>1.0010818244038138</v>
      </c>
      <c r="AP664" s="101">
        <f>AJ664/E664</f>
        <v>1.0116687938736439</v>
      </c>
      <c r="AQ664" s="103">
        <v>6338</v>
      </c>
      <c r="AR664" s="103">
        <v>10</v>
      </c>
      <c r="AS664" s="101">
        <f>AR664/H664</f>
        <v>0.625</v>
      </c>
      <c r="AT664" s="104">
        <f>IF(AS664&gt;0.25,0.25,AS664)</f>
        <v>0.25</v>
      </c>
      <c r="AU664" s="101">
        <f>AQ664/D664</f>
        <v>1.0111678366305041</v>
      </c>
      <c r="AV664" s="101">
        <f>C664/AQ664</f>
        <v>1.0015777847901546</v>
      </c>
      <c r="AW664" s="101">
        <f>AQ664/E664</f>
        <v>1.0111678366305041</v>
      </c>
      <c r="AX664" s="103">
        <v>6268</v>
      </c>
      <c r="AY664" s="6">
        <v>0</v>
      </c>
      <c r="AZ664" s="101">
        <f>AY664/H664</f>
        <v>0</v>
      </c>
      <c r="BA664" s="104">
        <f>IF(AZ664&gt;0.1,0.1,AZ664)</f>
        <v>0</v>
      </c>
      <c r="BB664" s="101">
        <f>AX664/D664</f>
        <v>1</v>
      </c>
      <c r="BC664" s="101">
        <f>C664/AX664</f>
        <v>1.0127632418634334</v>
      </c>
      <c r="BD664" s="101">
        <f>AX664/E664</f>
        <v>1</v>
      </c>
    </row>
    <row r="665" spans="1:56" x14ac:dyDescent="0.2">
      <c r="A665" s="6" t="s">
        <v>1431</v>
      </c>
      <c r="B665" s="100">
        <v>696</v>
      </c>
      <c r="C665" s="13">
        <v>9758</v>
      </c>
      <c r="D665" s="13">
        <v>9729.5</v>
      </c>
      <c r="E665" s="13">
        <v>9729.5</v>
      </c>
      <c r="F665" s="13">
        <f>IF(C665=E665,1,0)</f>
        <v>0</v>
      </c>
      <c r="G665" s="13">
        <v>0</v>
      </c>
      <c r="H665" s="6">
        <f>VLOOKUP(B665,NEW_TRAIN_TEST!$A$2:$D$980,4,0)</f>
        <v>26</v>
      </c>
      <c r="I665" s="6" t="str">
        <f>VLOOKUP(B665,NEW_TRAIN_TEST!$A$2:$E$980,5,0)</f>
        <v>turan</v>
      </c>
      <c r="J665" s="101">
        <f>G665/H665</f>
        <v>0</v>
      </c>
      <c r="K665" s="101">
        <f>IF(J665&gt;0.3,0.3,J665)</f>
        <v>0</v>
      </c>
      <c r="L665" s="101">
        <f>E665/D665</f>
        <v>1</v>
      </c>
      <c r="M665" s="101">
        <f>E665/C665</f>
        <v>0.99707931953269113</v>
      </c>
      <c r="N665" s="103">
        <v>9729.5</v>
      </c>
      <c r="O665" s="103">
        <v>2</v>
      </c>
      <c r="P665" s="104">
        <f>O665/H665</f>
        <v>7.6923076923076927E-2</v>
      </c>
      <c r="Q665" s="104">
        <f>IF(P665&gt;0.25,0.25,P665)</f>
        <v>7.6923076923076927E-2</v>
      </c>
      <c r="R665" s="101">
        <f>N665/D665</f>
        <v>1</v>
      </c>
      <c r="S665" s="101">
        <f>N665/C665</f>
        <v>0.99707931953269113</v>
      </c>
      <c r="T665" s="101">
        <f>N665/E665</f>
        <v>1</v>
      </c>
      <c r="U665" s="103">
        <v>9729.5</v>
      </c>
      <c r="V665" s="103">
        <f>IF(W665&lt;O665,1,0)</f>
        <v>0</v>
      </c>
      <c r="W665" s="6">
        <v>2</v>
      </c>
      <c r="X665" s="101">
        <f>W665/H665</f>
        <v>7.6923076923076927E-2</v>
      </c>
      <c r="Y665" s="104">
        <f>IF(X665&gt;0.25,0.25,X665)</f>
        <v>7.6923076923076927E-2</v>
      </c>
      <c r="Z665" s="101">
        <f>U665/D665</f>
        <v>1</v>
      </c>
      <c r="AA665" s="101">
        <f>U665/C665</f>
        <v>0.99707931953269113</v>
      </c>
      <c r="AB665" s="101">
        <f>U665/E665</f>
        <v>1</v>
      </c>
      <c r="AC665" s="103">
        <v>9743.17</v>
      </c>
      <c r="AD665" s="105">
        <v>7</v>
      </c>
      <c r="AE665" s="107">
        <f>AD665/H665</f>
        <v>0.26923076923076922</v>
      </c>
      <c r="AF665" s="104">
        <f>IF(AE665&gt;0.3,0.3,AE665)</f>
        <v>0.26923076923076922</v>
      </c>
      <c r="AG665" s="101">
        <f>AC665/D665</f>
        <v>1.0014050053959607</v>
      </c>
      <c r="AH665" s="101">
        <f>C665/AC665</f>
        <v>1.0015220918859058</v>
      </c>
      <c r="AI665" s="101">
        <f>AC665/E665</f>
        <v>1.0014050053959607</v>
      </c>
      <c r="AJ665" s="103">
        <v>9743.17</v>
      </c>
      <c r="AK665" s="6">
        <v>7</v>
      </c>
      <c r="AL665" s="101">
        <f>AK665/H665</f>
        <v>0.26923076923076922</v>
      </c>
      <c r="AM665" s="104">
        <f>IF(AL665&gt;0.3,0.3,AL665)</f>
        <v>0.26923076923076922</v>
      </c>
      <c r="AN665" s="101">
        <f>AJ665/D665</f>
        <v>1.0014050053959607</v>
      </c>
      <c r="AO665" s="101">
        <f>C665/AJ665</f>
        <v>1.0015220918859058</v>
      </c>
      <c r="AP665" s="101">
        <f>AJ665/E665</f>
        <v>1.0014050053959607</v>
      </c>
      <c r="AQ665" s="103">
        <v>9750</v>
      </c>
      <c r="AR665" s="103">
        <v>4</v>
      </c>
      <c r="AS665" s="101">
        <f>AR665/H665</f>
        <v>0.15384615384615385</v>
      </c>
      <c r="AT665" s="104">
        <f>IF(AS665&gt;0.25,0.25,AS665)</f>
        <v>0.15384615384615385</v>
      </c>
      <c r="AU665" s="101">
        <f>AQ665/D665</f>
        <v>1.0021069941929184</v>
      </c>
      <c r="AV665" s="101">
        <f>C665/AQ665</f>
        <v>1.0008205128205128</v>
      </c>
      <c r="AW665" s="101">
        <f>AQ665/E665</f>
        <v>1.0021069941929184</v>
      </c>
      <c r="AX665" s="103">
        <v>9729.5</v>
      </c>
      <c r="AY665" s="6">
        <v>0</v>
      </c>
      <c r="AZ665" s="101">
        <f>AY665/H665</f>
        <v>0</v>
      </c>
      <c r="BA665" s="104">
        <f>IF(AZ665&gt;0.1,0.1,AZ665)</f>
        <v>0</v>
      </c>
      <c r="BB665" s="101">
        <f>AX665/D665</f>
        <v>1</v>
      </c>
      <c r="BC665" s="101">
        <f>C665/AX665</f>
        <v>1.0029292358291793</v>
      </c>
      <c r="BD665" s="101">
        <f>AX665/E665</f>
        <v>1</v>
      </c>
    </row>
    <row r="666" spans="1:56" x14ac:dyDescent="0.2">
      <c r="A666" s="6" t="s">
        <v>1431</v>
      </c>
      <c r="B666" s="100">
        <v>697</v>
      </c>
      <c r="C666" s="13">
        <v>6235</v>
      </c>
      <c r="D666" s="13">
        <v>6235</v>
      </c>
      <c r="E666" s="13">
        <v>6235</v>
      </c>
      <c r="F666" s="13">
        <f>IF(C666=E666,1,0)</f>
        <v>1</v>
      </c>
      <c r="G666" s="13">
        <v>0</v>
      </c>
      <c r="H666" s="6">
        <f>VLOOKUP(B666,NEW_TRAIN_TEST!$A$2:$D$980,4,0)</f>
        <v>9</v>
      </c>
      <c r="I666" s="6" t="str">
        <f>VLOOKUP(B666,NEW_TRAIN_TEST!$A$2:$E$980,5,0)</f>
        <v>turan</v>
      </c>
      <c r="J666" s="101">
        <f>G666/H666</f>
        <v>0</v>
      </c>
      <c r="K666" s="101">
        <f>IF(J666&gt;0.3,0.3,J666)</f>
        <v>0</v>
      </c>
      <c r="L666" s="101">
        <f>E666/D666</f>
        <v>1</v>
      </c>
      <c r="M666" s="101">
        <f>E666/C666</f>
        <v>1</v>
      </c>
      <c r="N666" s="103">
        <v>6235</v>
      </c>
      <c r="O666" s="103">
        <v>0</v>
      </c>
      <c r="P666" s="104">
        <f>O666/H666</f>
        <v>0</v>
      </c>
      <c r="Q666" s="104">
        <f>IF(P666&gt;0.25,0.25,P666)</f>
        <v>0</v>
      </c>
      <c r="R666" s="101">
        <f>N666/D666</f>
        <v>1</v>
      </c>
      <c r="S666" s="101">
        <f>N666/C666</f>
        <v>1</v>
      </c>
      <c r="T666" s="101">
        <f>N666/E666</f>
        <v>1</v>
      </c>
      <c r="U666" s="103">
        <v>6235</v>
      </c>
      <c r="V666" s="103">
        <f>IF(W666&lt;O666,1,0)</f>
        <v>0</v>
      </c>
      <c r="W666" s="6">
        <v>0</v>
      </c>
      <c r="X666" s="101">
        <f>W666/H666</f>
        <v>0</v>
      </c>
      <c r="Y666" s="104">
        <f>IF(X666&gt;0.25,0.25,X666)</f>
        <v>0</v>
      </c>
      <c r="Z666" s="101">
        <f>U666/D666</f>
        <v>1</v>
      </c>
      <c r="AA666" s="101">
        <f>U666/C666</f>
        <v>1</v>
      </c>
      <c r="AB666" s="101">
        <f>U666/E666</f>
        <v>1</v>
      </c>
      <c r="AC666" s="103">
        <v>6235</v>
      </c>
      <c r="AD666" s="105">
        <v>0</v>
      </c>
      <c r="AE666" s="107">
        <f>AD666/H666</f>
        <v>0</v>
      </c>
      <c r="AF666" s="104">
        <f>IF(AE666&gt;0.3,0.3,AE666)</f>
        <v>0</v>
      </c>
      <c r="AG666" s="101">
        <f>AC666/D666</f>
        <v>1</v>
      </c>
      <c r="AH666" s="101">
        <f>C666/AC666</f>
        <v>1</v>
      </c>
      <c r="AI666" s="101">
        <f>AC666/E666</f>
        <v>1</v>
      </c>
      <c r="AJ666" s="103">
        <v>6235</v>
      </c>
      <c r="AK666" s="6">
        <v>0</v>
      </c>
      <c r="AL666" s="101">
        <f>AK666/H666</f>
        <v>0</v>
      </c>
      <c r="AM666" s="104">
        <f>IF(AL666&gt;0.3,0.3,AL666)</f>
        <v>0</v>
      </c>
      <c r="AN666" s="101">
        <f>AJ666/D666</f>
        <v>1</v>
      </c>
      <c r="AO666" s="101">
        <f>C666/AJ666</f>
        <v>1</v>
      </c>
      <c r="AP666" s="101">
        <f>AJ666/E666</f>
        <v>1</v>
      </c>
      <c r="AQ666" s="103">
        <v>6235</v>
      </c>
      <c r="AR666" s="103">
        <v>0</v>
      </c>
      <c r="AS666" s="101">
        <f>AR666/H666</f>
        <v>0</v>
      </c>
      <c r="AT666" s="104">
        <f>IF(AS666&gt;0.25,0.25,AS666)</f>
        <v>0</v>
      </c>
      <c r="AU666" s="101">
        <f>AQ666/D666</f>
        <v>1</v>
      </c>
      <c r="AV666" s="101">
        <f>C666/AQ666</f>
        <v>1</v>
      </c>
      <c r="AW666" s="101">
        <f>AQ666/E666</f>
        <v>1</v>
      </c>
      <c r="AX666" s="103">
        <v>6235</v>
      </c>
      <c r="AY666" s="6">
        <v>0</v>
      </c>
      <c r="AZ666" s="101">
        <f>AY666/H666</f>
        <v>0</v>
      </c>
      <c r="BA666" s="104">
        <f>IF(AZ666&gt;0.1,0.1,AZ666)</f>
        <v>0</v>
      </c>
      <c r="BB666" s="101">
        <f>AX666/D666</f>
        <v>1</v>
      </c>
      <c r="BC666" s="101">
        <f>C666/AX666</f>
        <v>1</v>
      </c>
      <c r="BD666" s="101">
        <f>AX666/E666</f>
        <v>1</v>
      </c>
    </row>
    <row r="667" spans="1:56" x14ac:dyDescent="0.2">
      <c r="A667" s="6" t="s">
        <v>1431</v>
      </c>
      <c r="B667" s="100">
        <v>698</v>
      </c>
      <c r="C667" s="13">
        <v>10023</v>
      </c>
      <c r="D667" s="13">
        <v>9962</v>
      </c>
      <c r="E667" s="13">
        <v>9965.5</v>
      </c>
      <c r="F667" s="13">
        <f>IF(C667=E667,1,0)</f>
        <v>0</v>
      </c>
      <c r="G667" s="13">
        <v>3</v>
      </c>
      <c r="H667" s="6">
        <f>VLOOKUP(B667,NEW_TRAIN_TEST!$A$2:$D$980,4,0)</f>
        <v>29</v>
      </c>
      <c r="I667" s="6" t="str">
        <f>VLOOKUP(B667,NEW_TRAIN_TEST!$A$2:$E$980,5,0)</f>
        <v>turan</v>
      </c>
      <c r="J667" s="101">
        <f>G667/H667</f>
        <v>0.10344827586206896</v>
      </c>
      <c r="K667" s="101">
        <f>IF(J667&gt;0.3,0.3,J667)</f>
        <v>0.10344827586206896</v>
      </c>
      <c r="L667" s="101">
        <f>E667/D667</f>
        <v>1.0003513350732784</v>
      </c>
      <c r="M667" s="101">
        <f>E667/C667</f>
        <v>0.99426319465229973</v>
      </c>
      <c r="N667" s="103">
        <v>9965.5</v>
      </c>
      <c r="O667" s="103">
        <v>2</v>
      </c>
      <c r="P667" s="104">
        <f>O667/H667</f>
        <v>6.8965517241379309E-2</v>
      </c>
      <c r="Q667" s="104">
        <f>IF(P667&gt;0.25,0.25,P667)</f>
        <v>6.8965517241379309E-2</v>
      </c>
      <c r="R667" s="101">
        <f>N667/D667</f>
        <v>1.0003513350732784</v>
      </c>
      <c r="S667" s="101">
        <f>N667/C667</f>
        <v>0.99426319465229973</v>
      </c>
      <c r="T667" s="101">
        <f>N667/E667</f>
        <v>1</v>
      </c>
      <c r="U667" s="103">
        <v>9965.5</v>
      </c>
      <c r="V667" s="103">
        <f>IF(W667&lt;O667,1,0)</f>
        <v>0</v>
      </c>
      <c r="W667" s="6">
        <v>2</v>
      </c>
      <c r="X667" s="101">
        <f>W667/H667</f>
        <v>6.8965517241379309E-2</v>
      </c>
      <c r="Y667" s="104">
        <f>IF(X667&gt;0.25,0.25,X667)</f>
        <v>6.8965517241379309E-2</v>
      </c>
      <c r="Z667" s="101">
        <f>U667/D667</f>
        <v>1.0003513350732784</v>
      </c>
      <c r="AA667" s="101">
        <f>U667/C667</f>
        <v>0.99426319465229973</v>
      </c>
      <c r="AB667" s="101">
        <f>U667/E667</f>
        <v>1</v>
      </c>
      <c r="AC667" s="103">
        <v>9965.5</v>
      </c>
      <c r="AD667" s="105">
        <v>2</v>
      </c>
      <c r="AE667" s="107">
        <f>AD667/H667</f>
        <v>6.8965517241379309E-2</v>
      </c>
      <c r="AF667" s="104">
        <f>IF(AE667&gt;0.3,0.3,AE667)</f>
        <v>6.8965517241379309E-2</v>
      </c>
      <c r="AG667" s="101">
        <f>AC667/D667</f>
        <v>1.0003513350732784</v>
      </c>
      <c r="AH667" s="101">
        <f>C667/AC667</f>
        <v>1.0057699061763083</v>
      </c>
      <c r="AI667" s="101">
        <f>AC667/E667</f>
        <v>1</v>
      </c>
      <c r="AJ667" s="103">
        <v>9965.5</v>
      </c>
      <c r="AK667" s="6">
        <v>2</v>
      </c>
      <c r="AL667" s="101">
        <f>AK667/H667</f>
        <v>6.8965517241379309E-2</v>
      </c>
      <c r="AM667" s="104">
        <f>IF(AL667&gt;0.3,0.3,AL667)</f>
        <v>6.8965517241379309E-2</v>
      </c>
      <c r="AN667" s="101">
        <f>AJ667/D667</f>
        <v>1.0003513350732784</v>
      </c>
      <c r="AO667" s="101">
        <f>C667/AJ667</f>
        <v>1.0057699061763083</v>
      </c>
      <c r="AP667" s="101">
        <f>AJ667/E667</f>
        <v>1</v>
      </c>
      <c r="AQ667" s="103">
        <v>9965.5</v>
      </c>
      <c r="AR667" s="103">
        <v>2</v>
      </c>
      <c r="AS667" s="101">
        <f>AR667/H667</f>
        <v>6.8965517241379309E-2</v>
      </c>
      <c r="AT667" s="104">
        <f>IF(AS667&gt;0.25,0.25,AS667)</f>
        <v>6.8965517241379309E-2</v>
      </c>
      <c r="AU667" s="101">
        <f>AQ667/D667</f>
        <v>1.0003513350732784</v>
      </c>
      <c r="AV667" s="101">
        <f>C667/AQ667</f>
        <v>1.0057699061763083</v>
      </c>
      <c r="AW667" s="101">
        <f>AQ667/E667</f>
        <v>1</v>
      </c>
      <c r="AX667" s="103">
        <v>9965.5</v>
      </c>
      <c r="AY667" s="6">
        <v>0</v>
      </c>
      <c r="AZ667" s="101">
        <f>AY667/H667</f>
        <v>0</v>
      </c>
      <c r="BA667" s="104">
        <f>IF(AZ667&gt;0.1,0.1,AZ667)</f>
        <v>0</v>
      </c>
      <c r="BB667" s="101">
        <f>AX667/D667</f>
        <v>1.0003513350732784</v>
      </c>
      <c r="BC667" s="101">
        <f>C667/AX667</f>
        <v>1.0057699061763083</v>
      </c>
      <c r="BD667" s="101">
        <f>AX667/E667</f>
        <v>1</v>
      </c>
    </row>
    <row r="668" spans="1:56" x14ac:dyDescent="0.2">
      <c r="A668" s="6" t="s">
        <v>1431</v>
      </c>
      <c r="B668" s="100">
        <v>699</v>
      </c>
      <c r="C668" s="13">
        <v>9838</v>
      </c>
      <c r="D668" s="13">
        <v>9730.5</v>
      </c>
      <c r="E668" s="13">
        <v>9730.5</v>
      </c>
      <c r="F668" s="13">
        <f>IF(C668=E668,1,0)</f>
        <v>0</v>
      </c>
      <c r="G668" s="13">
        <v>0</v>
      </c>
      <c r="H668" s="6">
        <f>VLOOKUP(B668,NEW_TRAIN_TEST!$A$2:$D$980,4,0)</f>
        <v>28</v>
      </c>
      <c r="I668" s="6" t="str">
        <f>VLOOKUP(B668,NEW_TRAIN_TEST!$A$2:$E$980,5,0)</f>
        <v>turan</v>
      </c>
      <c r="J668" s="101">
        <f>G668/H668</f>
        <v>0</v>
      </c>
      <c r="K668" s="101">
        <f>IF(J668&gt;0.3,0.3,J668)</f>
        <v>0</v>
      </c>
      <c r="L668" s="101">
        <f>E668/D668</f>
        <v>1</v>
      </c>
      <c r="M668" s="101">
        <f>E668/C668</f>
        <v>0.9890729823134784</v>
      </c>
      <c r="N668" s="103">
        <v>9838</v>
      </c>
      <c r="O668" s="103">
        <v>8</v>
      </c>
      <c r="P668" s="104">
        <f>O668/H668</f>
        <v>0.2857142857142857</v>
      </c>
      <c r="Q668" s="104">
        <f>IF(P668&gt;0.25,0.25,P668)</f>
        <v>0.25</v>
      </c>
      <c r="R668" s="101">
        <f>N668/D668</f>
        <v>1.0110477364986383</v>
      </c>
      <c r="S668" s="101">
        <f>N668/C668</f>
        <v>1</v>
      </c>
      <c r="T668" s="101">
        <f>N668/E668</f>
        <v>1.0110477364986383</v>
      </c>
      <c r="U668" s="103">
        <v>9774.25</v>
      </c>
      <c r="V668" s="103">
        <f>IF(W668&lt;O668,1,0)</f>
        <v>1</v>
      </c>
      <c r="W668" s="6">
        <v>7</v>
      </c>
      <c r="X668" s="101">
        <f>W668/H668</f>
        <v>0.25</v>
      </c>
      <c r="Y668" s="104">
        <f>IF(X668&gt;0.25,0.25,X668)</f>
        <v>0.25</v>
      </c>
      <c r="Z668" s="101">
        <f>U668/D668</f>
        <v>1.0044961718308412</v>
      </c>
      <c r="AA668" s="101">
        <f>U668/C668</f>
        <v>0.99352002439520226</v>
      </c>
      <c r="AB668" s="101">
        <f>U668/E668</f>
        <v>1.0044961718308412</v>
      </c>
      <c r="AC668" s="103">
        <v>9791.25</v>
      </c>
      <c r="AD668" s="105">
        <v>10</v>
      </c>
      <c r="AE668" s="107">
        <f>AD668/H668</f>
        <v>0.35714285714285715</v>
      </c>
      <c r="AF668" s="104">
        <f>IF(AE668&gt;0.3,0.3,AE668)</f>
        <v>0.3</v>
      </c>
      <c r="AG668" s="101">
        <f>AC668/D668</f>
        <v>1.0062432557422538</v>
      </c>
      <c r="AH668" s="101">
        <f>C668/AC668</f>
        <v>1.0047746712626069</v>
      </c>
      <c r="AI668" s="101">
        <f>AC668/E668</f>
        <v>1.0062432557422538</v>
      </c>
      <c r="AJ668" s="103">
        <v>9791.25</v>
      </c>
      <c r="AK668" s="6">
        <v>10</v>
      </c>
      <c r="AL668" s="101">
        <f>AK668/H668</f>
        <v>0.35714285714285715</v>
      </c>
      <c r="AM668" s="104">
        <f>IF(AL668&gt;0.3,0.3,AL668)</f>
        <v>0.3</v>
      </c>
      <c r="AN668" s="101">
        <f>AJ668/D668</f>
        <v>1.0062432557422538</v>
      </c>
      <c r="AO668" s="101">
        <f>C668/AJ668</f>
        <v>1.0047746712626069</v>
      </c>
      <c r="AP668" s="101">
        <f>AJ668/E668</f>
        <v>1.0062432557422538</v>
      </c>
      <c r="AQ668" s="103">
        <v>9773</v>
      </c>
      <c r="AR668" s="103">
        <v>6</v>
      </c>
      <c r="AS668" s="101">
        <f>AR668/H668</f>
        <v>0.21428571428571427</v>
      </c>
      <c r="AT668" s="104">
        <f>IF(AS668&gt;0.25,0.25,AS668)</f>
        <v>0.21428571428571427</v>
      </c>
      <c r="AU668" s="101">
        <f>AQ668/D668</f>
        <v>1.0043677097785315</v>
      </c>
      <c r="AV668" s="101">
        <f>C668/AQ668</f>
        <v>1.0066509771820322</v>
      </c>
      <c r="AW668" s="101">
        <f>AQ668/E668</f>
        <v>1.0043677097785315</v>
      </c>
      <c r="AX668" s="103">
        <v>9730.5</v>
      </c>
      <c r="AY668" s="6">
        <v>0</v>
      </c>
      <c r="AZ668" s="101">
        <f>AY668/H668</f>
        <v>0</v>
      </c>
      <c r="BA668" s="104">
        <f>IF(AZ668&gt;0.1,0.1,AZ668)</f>
        <v>0</v>
      </c>
      <c r="BB668" s="101">
        <f>AX668/D668</f>
        <v>1</v>
      </c>
      <c r="BC668" s="101">
        <f>C668/AX668</f>
        <v>1.0110477364986383</v>
      </c>
      <c r="BD668" s="101">
        <f>AX668/E668</f>
        <v>1</v>
      </c>
    </row>
    <row r="669" spans="1:56" x14ac:dyDescent="0.2">
      <c r="A669" s="6" t="s">
        <v>1431</v>
      </c>
      <c r="B669" s="100">
        <v>700</v>
      </c>
      <c r="C669" s="13">
        <v>7041</v>
      </c>
      <c r="D669" s="13">
        <v>6991</v>
      </c>
      <c r="E669" s="13">
        <v>6991</v>
      </c>
      <c r="F669" s="13">
        <f>IF(C669=E669,1,0)</f>
        <v>0</v>
      </c>
      <c r="G669" s="13">
        <v>0</v>
      </c>
      <c r="H669" s="6">
        <f>VLOOKUP(B669,NEW_TRAIN_TEST!$A$2:$D$980,4,0)</f>
        <v>11</v>
      </c>
      <c r="I669" s="6" t="str">
        <f>VLOOKUP(B669,NEW_TRAIN_TEST!$A$2:$E$980,5,0)</f>
        <v>turan</v>
      </c>
      <c r="J669" s="101">
        <f>G669/H669</f>
        <v>0</v>
      </c>
      <c r="K669" s="101">
        <f>IF(J669&gt;0.3,0.3,J669)</f>
        <v>0</v>
      </c>
      <c r="L669" s="101">
        <f>E669/D669</f>
        <v>1</v>
      </c>
      <c r="M669" s="101">
        <f>E669/C669</f>
        <v>0.99289873597500355</v>
      </c>
      <c r="N669" s="103">
        <v>6991</v>
      </c>
      <c r="O669" s="103">
        <v>2</v>
      </c>
      <c r="P669" s="104">
        <f>O669/H669</f>
        <v>0.18181818181818182</v>
      </c>
      <c r="Q669" s="104">
        <f>IF(P669&gt;0.25,0.25,P669)</f>
        <v>0.18181818181818182</v>
      </c>
      <c r="R669" s="101">
        <f>N669/D669</f>
        <v>1</v>
      </c>
      <c r="S669" s="101">
        <f>N669/C669</f>
        <v>0.99289873597500355</v>
      </c>
      <c r="T669" s="101">
        <f>N669/E669</f>
        <v>1</v>
      </c>
      <c r="U669" s="103">
        <v>6991</v>
      </c>
      <c r="V669" s="103">
        <f>IF(W669&lt;O669,1,0)</f>
        <v>0</v>
      </c>
      <c r="W669" s="6">
        <v>2</v>
      </c>
      <c r="X669" s="101">
        <f>W669/H669</f>
        <v>0.18181818181818182</v>
      </c>
      <c r="Y669" s="104">
        <f>IF(X669&gt;0.25,0.25,X669)</f>
        <v>0.18181818181818182</v>
      </c>
      <c r="Z669" s="101">
        <f>U669/D669</f>
        <v>1</v>
      </c>
      <c r="AA669" s="101">
        <f>U669/C669</f>
        <v>0.99289873597500355</v>
      </c>
      <c r="AB669" s="101">
        <f>U669/E669</f>
        <v>1</v>
      </c>
      <c r="AC669" s="103">
        <v>6991</v>
      </c>
      <c r="AD669" s="105">
        <v>2</v>
      </c>
      <c r="AE669" s="107">
        <f>AD669/H669</f>
        <v>0.18181818181818182</v>
      </c>
      <c r="AF669" s="104">
        <f>IF(AE669&gt;0.3,0.3,AE669)</f>
        <v>0.18181818181818182</v>
      </c>
      <c r="AG669" s="101">
        <f>AC669/D669</f>
        <v>1</v>
      </c>
      <c r="AH669" s="101">
        <f>C669/AC669</f>
        <v>1.0071520526391073</v>
      </c>
      <c r="AI669" s="101">
        <f>AC669/E669</f>
        <v>1</v>
      </c>
      <c r="AJ669" s="103">
        <v>7027</v>
      </c>
      <c r="AK669" s="6">
        <v>5</v>
      </c>
      <c r="AL669" s="101">
        <f>AK669/H669</f>
        <v>0.45454545454545453</v>
      </c>
      <c r="AM669" s="104">
        <f>IF(AL669&gt;0.3,0.3,AL669)</f>
        <v>0.3</v>
      </c>
      <c r="AN669" s="101">
        <f>AJ669/D669</f>
        <v>1.0051494779001573</v>
      </c>
      <c r="AO669" s="101">
        <f>C669/AJ669</f>
        <v>1.0019923153550589</v>
      </c>
      <c r="AP669" s="101">
        <f>AJ669/E669</f>
        <v>1.0051494779001573</v>
      </c>
      <c r="AQ669" s="103">
        <v>7005.5</v>
      </c>
      <c r="AR669" s="103">
        <v>4</v>
      </c>
      <c r="AS669" s="101">
        <f>AR669/H669</f>
        <v>0.36363636363636365</v>
      </c>
      <c r="AT669" s="104">
        <f>IF(AS669&gt;0.25,0.25,AS669)</f>
        <v>0.25</v>
      </c>
      <c r="AU669" s="101">
        <f>AQ669/D669</f>
        <v>1.0020740952653411</v>
      </c>
      <c r="AV669" s="101">
        <f>C669/AQ669</f>
        <v>1.005067447005924</v>
      </c>
      <c r="AW669" s="101">
        <f>AQ669/E669</f>
        <v>1.0020740952653411</v>
      </c>
      <c r="AX669" s="103">
        <v>6991</v>
      </c>
      <c r="AY669" s="6">
        <v>0</v>
      </c>
      <c r="AZ669" s="101">
        <f>AY669/H669</f>
        <v>0</v>
      </c>
      <c r="BA669" s="104">
        <f>IF(AZ669&gt;0.1,0.1,AZ669)</f>
        <v>0</v>
      </c>
      <c r="BB669" s="101">
        <f>AX669/D669</f>
        <v>1</v>
      </c>
      <c r="BC669" s="101">
        <f>C669/AX669</f>
        <v>1.0071520526391073</v>
      </c>
      <c r="BD669" s="101">
        <f>AX669/E669</f>
        <v>1</v>
      </c>
    </row>
    <row r="670" spans="1:56" x14ac:dyDescent="0.2">
      <c r="A670" s="6" t="s">
        <v>1431</v>
      </c>
      <c r="B670" s="100">
        <v>701</v>
      </c>
      <c r="C670" s="13">
        <v>7690</v>
      </c>
      <c r="D670" s="13">
        <v>7690</v>
      </c>
      <c r="E670" s="13">
        <v>7690</v>
      </c>
      <c r="F670" s="13">
        <f>IF(C670=E670,1,0)</f>
        <v>1</v>
      </c>
      <c r="G670" s="13">
        <v>0</v>
      </c>
      <c r="H670" s="6">
        <f>VLOOKUP(B670,NEW_TRAIN_TEST!$A$2:$D$980,4,0)</f>
        <v>14</v>
      </c>
      <c r="I670" s="6" t="str">
        <f>VLOOKUP(B670,NEW_TRAIN_TEST!$A$2:$E$980,5,0)</f>
        <v>turan</v>
      </c>
      <c r="J670" s="101">
        <f>G670/H670</f>
        <v>0</v>
      </c>
      <c r="K670" s="101">
        <f>IF(J670&gt;0.3,0.3,J670)</f>
        <v>0</v>
      </c>
      <c r="L670" s="101">
        <f>E670/D670</f>
        <v>1</v>
      </c>
      <c r="M670" s="101">
        <f>E670/C670</f>
        <v>1</v>
      </c>
      <c r="N670" s="103">
        <v>7690</v>
      </c>
      <c r="O670" s="103">
        <v>0</v>
      </c>
      <c r="P670" s="104">
        <f>O670/H670</f>
        <v>0</v>
      </c>
      <c r="Q670" s="104">
        <f>IF(P670&gt;0.25,0.25,P670)</f>
        <v>0</v>
      </c>
      <c r="R670" s="101">
        <f>N670/D670</f>
        <v>1</v>
      </c>
      <c r="S670" s="101">
        <f>N670/C670</f>
        <v>1</v>
      </c>
      <c r="T670" s="101">
        <f>N670/E670</f>
        <v>1</v>
      </c>
      <c r="U670" s="103">
        <v>7690</v>
      </c>
      <c r="V670" s="103">
        <f>IF(W670&lt;O670,1,0)</f>
        <v>0</v>
      </c>
      <c r="W670" s="6">
        <v>0</v>
      </c>
      <c r="X670" s="101">
        <f>W670/H670</f>
        <v>0</v>
      </c>
      <c r="Y670" s="104">
        <f>IF(X670&gt;0.25,0.25,X670)</f>
        <v>0</v>
      </c>
      <c r="Z670" s="101">
        <f>U670/D670</f>
        <v>1</v>
      </c>
      <c r="AA670" s="101">
        <f>U670/C670</f>
        <v>1</v>
      </c>
      <c r="AB670" s="101">
        <f>U670/E670</f>
        <v>1</v>
      </c>
      <c r="AC670" s="103">
        <v>7690</v>
      </c>
      <c r="AD670" s="105">
        <v>0</v>
      </c>
      <c r="AE670" s="107">
        <f>AD670/H670</f>
        <v>0</v>
      </c>
      <c r="AF670" s="104">
        <f>IF(AE670&gt;0.3,0.3,AE670)</f>
        <v>0</v>
      </c>
      <c r="AG670" s="101">
        <f>AC670/D670</f>
        <v>1</v>
      </c>
      <c r="AH670" s="101">
        <f>C670/AC670</f>
        <v>1</v>
      </c>
      <c r="AI670" s="101">
        <f>AC670/E670</f>
        <v>1</v>
      </c>
      <c r="AJ670" s="103">
        <v>7690</v>
      </c>
      <c r="AK670" s="6">
        <v>0</v>
      </c>
      <c r="AL670" s="101">
        <f>AK670/H670</f>
        <v>0</v>
      </c>
      <c r="AM670" s="104">
        <f>IF(AL670&gt;0.3,0.3,AL670)</f>
        <v>0</v>
      </c>
      <c r="AN670" s="101">
        <f>AJ670/D670</f>
        <v>1</v>
      </c>
      <c r="AO670" s="101">
        <f>C670/AJ670</f>
        <v>1</v>
      </c>
      <c r="AP670" s="101">
        <f>AJ670/E670</f>
        <v>1</v>
      </c>
      <c r="AQ670" s="103">
        <v>7690</v>
      </c>
      <c r="AR670" s="103">
        <v>0</v>
      </c>
      <c r="AS670" s="101">
        <f>AR670/H670</f>
        <v>0</v>
      </c>
      <c r="AT670" s="104">
        <f>IF(AS670&gt;0.25,0.25,AS670)</f>
        <v>0</v>
      </c>
      <c r="AU670" s="101">
        <f>AQ670/D670</f>
        <v>1</v>
      </c>
      <c r="AV670" s="101">
        <f>C670/AQ670</f>
        <v>1</v>
      </c>
      <c r="AW670" s="101">
        <f>AQ670/E670</f>
        <v>1</v>
      </c>
      <c r="AX670" s="103">
        <v>7690</v>
      </c>
      <c r="AY670" s="6">
        <v>0</v>
      </c>
      <c r="AZ670" s="101">
        <f>AY670/H670</f>
        <v>0</v>
      </c>
      <c r="BA670" s="104">
        <f>IF(AZ670&gt;0.1,0.1,AZ670)</f>
        <v>0</v>
      </c>
      <c r="BB670" s="101">
        <f>AX670/D670</f>
        <v>1</v>
      </c>
      <c r="BC670" s="101">
        <f>C670/AX670</f>
        <v>1</v>
      </c>
      <c r="BD670" s="101">
        <f>AX670/E670</f>
        <v>1</v>
      </c>
    </row>
    <row r="671" spans="1:56" x14ac:dyDescent="0.2">
      <c r="A671" s="6" t="s">
        <v>1431</v>
      </c>
      <c r="B671" s="100">
        <v>702</v>
      </c>
      <c r="C671" s="13">
        <v>9416</v>
      </c>
      <c r="D671" s="13">
        <v>9279</v>
      </c>
      <c r="E671" s="13">
        <v>9279</v>
      </c>
      <c r="F671" s="13">
        <f>IF(C671=E671,1,0)</f>
        <v>0</v>
      </c>
      <c r="G671" s="13">
        <v>0</v>
      </c>
      <c r="H671" s="6">
        <f>VLOOKUP(B671,NEW_TRAIN_TEST!$A$2:$D$980,4,0)</f>
        <v>23</v>
      </c>
      <c r="I671" s="6" t="str">
        <f>VLOOKUP(B671,NEW_TRAIN_TEST!$A$2:$E$980,5,0)</f>
        <v>turan</v>
      </c>
      <c r="J671" s="101">
        <f>G671/H671</f>
        <v>0</v>
      </c>
      <c r="K671" s="101">
        <f>IF(J671&gt;0.3,0.3,J671)</f>
        <v>0</v>
      </c>
      <c r="L671" s="101">
        <f>E671/D671</f>
        <v>1</v>
      </c>
      <c r="M671" s="101">
        <f>E671/C671</f>
        <v>0.98545029736618517</v>
      </c>
      <c r="N671" s="103">
        <v>9403.33</v>
      </c>
      <c r="O671" s="103">
        <v>14</v>
      </c>
      <c r="P671" s="104">
        <f>O671/H671</f>
        <v>0.60869565217391308</v>
      </c>
      <c r="Q671" s="104">
        <f>IF(P671&gt;0.25,0.25,P671)</f>
        <v>0.25</v>
      </c>
      <c r="R671" s="101">
        <f>N671/D671</f>
        <v>1.0133990731759888</v>
      </c>
      <c r="S671" s="101">
        <f>N671/C671</f>
        <v>0.99865441801189458</v>
      </c>
      <c r="T671" s="101">
        <f>N671/E671</f>
        <v>1.0133990731759888</v>
      </c>
      <c r="U671" s="103">
        <v>9400.5</v>
      </c>
      <c r="V671" s="103">
        <f>IF(W671&lt;O671,1,0)</f>
        <v>0</v>
      </c>
      <c r="W671" s="6">
        <v>23</v>
      </c>
      <c r="X671" s="101">
        <f>W671/H671</f>
        <v>1</v>
      </c>
      <c r="Y671" s="104">
        <f>IF(X671&gt;0.25,0.25,X671)</f>
        <v>0.25</v>
      </c>
      <c r="Z671" s="101">
        <f>U671/D671</f>
        <v>1.0130940834141611</v>
      </c>
      <c r="AA671" s="101">
        <f>U671/C671</f>
        <v>0.99835386576040785</v>
      </c>
      <c r="AB671" s="101">
        <f>U671/E671</f>
        <v>1.0130940834141611</v>
      </c>
      <c r="AC671" s="103">
        <v>9411</v>
      </c>
      <c r="AD671" s="105">
        <v>28</v>
      </c>
      <c r="AE671" s="107">
        <f>AD671/H671</f>
        <v>1.2173913043478262</v>
      </c>
      <c r="AF671" s="104">
        <f>IF(AE671&gt;0.3,0.3,AE671)</f>
        <v>0.3</v>
      </c>
      <c r="AG671" s="101">
        <f>AC671/D671</f>
        <v>1.0142256708697057</v>
      </c>
      <c r="AH671" s="101">
        <f>C671/AC671</f>
        <v>1.0005312931675698</v>
      </c>
      <c r="AI671" s="101">
        <f>AC671/E671</f>
        <v>1.0142256708697057</v>
      </c>
      <c r="AJ671" s="103">
        <v>9411</v>
      </c>
      <c r="AK671" s="6">
        <v>28</v>
      </c>
      <c r="AL671" s="101">
        <f>AK671/H671</f>
        <v>1.2173913043478262</v>
      </c>
      <c r="AM671" s="104">
        <f>IF(AL671&gt;0.3,0.3,AL671)</f>
        <v>0.3</v>
      </c>
      <c r="AN671" s="101">
        <f>AJ671/D671</f>
        <v>1.0142256708697057</v>
      </c>
      <c r="AO671" s="101">
        <f>C671/AJ671</f>
        <v>1.0005312931675698</v>
      </c>
      <c r="AP671" s="101">
        <f>AJ671/E671</f>
        <v>1.0142256708697057</v>
      </c>
      <c r="AQ671" s="103">
        <v>9357.5</v>
      </c>
      <c r="AR671" s="103">
        <v>6</v>
      </c>
      <c r="AS671" s="101">
        <f>AR671/H671</f>
        <v>0.2608695652173913</v>
      </c>
      <c r="AT671" s="104">
        <f>IF(AS671&gt;0.25,0.25,AS671)</f>
        <v>0.25</v>
      </c>
      <c r="AU671" s="101">
        <f>AQ671/D671</f>
        <v>1.0084599633581204</v>
      </c>
      <c r="AV671" s="101">
        <f>C671/AQ671</f>
        <v>1.0062516697835961</v>
      </c>
      <c r="AW671" s="101">
        <f>AQ671/E671</f>
        <v>1.0084599633581204</v>
      </c>
      <c r="AX671" s="103">
        <v>9279</v>
      </c>
      <c r="AY671" s="6">
        <v>0</v>
      </c>
      <c r="AZ671" s="101">
        <f>AY671/H671</f>
        <v>0</v>
      </c>
      <c r="BA671" s="104">
        <f>IF(AZ671&gt;0.1,0.1,AZ671)</f>
        <v>0</v>
      </c>
      <c r="BB671" s="101">
        <f>AX671/D671</f>
        <v>1</v>
      </c>
      <c r="BC671" s="101">
        <f>C671/AX671</f>
        <v>1.0147645220390129</v>
      </c>
      <c r="BD671" s="101">
        <f>AX671/E671</f>
        <v>1</v>
      </c>
    </row>
    <row r="672" spans="1:56" x14ac:dyDescent="0.2">
      <c r="A672" s="6" t="s">
        <v>1431</v>
      </c>
      <c r="B672" s="100">
        <v>703</v>
      </c>
      <c r="C672" s="13">
        <v>7638</v>
      </c>
      <c r="D672" s="13">
        <v>7574.5</v>
      </c>
      <c r="E672" s="13">
        <v>7574.5</v>
      </c>
      <c r="F672" s="13">
        <f>IF(C672=E672,1,0)</f>
        <v>0</v>
      </c>
      <c r="G672" s="13">
        <v>0</v>
      </c>
      <c r="H672" s="6">
        <f>VLOOKUP(B672,NEW_TRAIN_TEST!$A$2:$D$980,4,0)</f>
        <v>16</v>
      </c>
      <c r="I672" s="6" t="str">
        <f>VLOOKUP(B672,NEW_TRAIN_TEST!$A$2:$E$980,5,0)</f>
        <v>turan</v>
      </c>
      <c r="J672" s="101">
        <f>G672/H672</f>
        <v>0</v>
      </c>
      <c r="K672" s="101">
        <f>IF(J672&gt;0.3,0.3,J672)</f>
        <v>0</v>
      </c>
      <c r="L672" s="101">
        <f>E672/D672</f>
        <v>1</v>
      </c>
      <c r="M672" s="101">
        <f>E672/C672</f>
        <v>0.99168630531552759</v>
      </c>
      <c r="N672" s="103">
        <v>7595</v>
      </c>
      <c r="O672" s="103">
        <v>4</v>
      </c>
      <c r="P672" s="104">
        <f>O672/H672</f>
        <v>0.25</v>
      </c>
      <c r="Q672" s="104">
        <f>IF(P672&gt;0.25,0.25,P672)</f>
        <v>0.25</v>
      </c>
      <c r="R672" s="101">
        <f>N672/D672</f>
        <v>1.0027064492705788</v>
      </c>
      <c r="S672" s="101">
        <f>N672/C672</f>
        <v>0.9943702539931919</v>
      </c>
      <c r="T672" s="101">
        <f>N672/E672</f>
        <v>1.0027064492705788</v>
      </c>
      <c r="U672" s="103">
        <v>7615.5</v>
      </c>
      <c r="V672" s="103">
        <f>IF(W672&lt;O672,1,0)</f>
        <v>0</v>
      </c>
      <c r="W672" s="6">
        <v>7</v>
      </c>
      <c r="X672" s="101">
        <f>W672/H672</f>
        <v>0.4375</v>
      </c>
      <c r="Y672" s="104">
        <f>IF(X672&gt;0.25,0.25,X672)</f>
        <v>0.25</v>
      </c>
      <c r="Z672" s="101">
        <f>U672/D672</f>
        <v>1.0054128985411579</v>
      </c>
      <c r="AA672" s="101">
        <f>U672/C672</f>
        <v>0.9970542026708562</v>
      </c>
      <c r="AB672" s="101">
        <f>U672/E672</f>
        <v>1.0054128985411579</v>
      </c>
      <c r="AC672" s="103">
        <v>7595</v>
      </c>
      <c r="AD672" s="105">
        <v>6</v>
      </c>
      <c r="AE672" s="107">
        <f>AD672/H672</f>
        <v>0.375</v>
      </c>
      <c r="AF672" s="104">
        <f>IF(AE672&gt;0.3,0.3,AE672)</f>
        <v>0.3</v>
      </c>
      <c r="AG672" s="101">
        <f>AC672/D672</f>
        <v>1.0027064492705788</v>
      </c>
      <c r="AH672" s="101">
        <f>C672/AC672</f>
        <v>1.0056616194865042</v>
      </c>
      <c r="AI672" s="101">
        <f>AC672/E672</f>
        <v>1.0027064492705788</v>
      </c>
      <c r="AJ672" s="103">
        <v>7595</v>
      </c>
      <c r="AK672" s="6">
        <v>6</v>
      </c>
      <c r="AL672" s="101">
        <f>AK672/H672</f>
        <v>0.375</v>
      </c>
      <c r="AM672" s="104">
        <f>IF(AL672&gt;0.3,0.3,AL672)</f>
        <v>0.3</v>
      </c>
      <c r="AN672" s="101">
        <f>AJ672/D672</f>
        <v>1.0027064492705788</v>
      </c>
      <c r="AO672" s="101">
        <f>C672/AJ672</f>
        <v>1.0056616194865042</v>
      </c>
      <c r="AP672" s="101">
        <f>AJ672/E672</f>
        <v>1.0027064492705788</v>
      </c>
      <c r="AQ672" s="103">
        <v>7595</v>
      </c>
      <c r="AR672" s="103">
        <v>4</v>
      </c>
      <c r="AS672" s="101">
        <f>AR672/H672</f>
        <v>0.25</v>
      </c>
      <c r="AT672" s="104">
        <f>IF(AS672&gt;0.25,0.25,AS672)</f>
        <v>0.25</v>
      </c>
      <c r="AU672" s="101">
        <f>AQ672/D672</f>
        <v>1.0027064492705788</v>
      </c>
      <c r="AV672" s="101">
        <f>C672/AQ672</f>
        <v>1.0056616194865042</v>
      </c>
      <c r="AW672" s="101">
        <f>AQ672/E672</f>
        <v>1.0027064492705788</v>
      </c>
      <c r="AX672" s="103">
        <v>7574.5</v>
      </c>
      <c r="AY672" s="6">
        <v>0</v>
      </c>
      <c r="AZ672" s="101">
        <f>AY672/H672</f>
        <v>0</v>
      </c>
      <c r="BA672" s="104">
        <f>IF(AZ672&gt;0.1,0.1,AZ672)</f>
        <v>0</v>
      </c>
      <c r="BB672" s="101">
        <f>AX672/D672</f>
        <v>1</v>
      </c>
      <c r="BC672" s="101">
        <f>C672/AX672</f>
        <v>1.0083833916430127</v>
      </c>
      <c r="BD672" s="101">
        <f>AX672/E672</f>
        <v>1</v>
      </c>
    </row>
    <row r="673" spans="1:56" x14ac:dyDescent="0.2">
      <c r="A673" s="6" t="s">
        <v>1431</v>
      </c>
      <c r="B673" s="100">
        <v>704</v>
      </c>
      <c r="C673" s="13">
        <v>9803</v>
      </c>
      <c r="D673" s="13">
        <v>9735</v>
      </c>
      <c r="E673" s="13">
        <v>9788</v>
      </c>
      <c r="F673" s="13">
        <f>IF(C673=E673,1,0)</f>
        <v>0</v>
      </c>
      <c r="G673" s="13">
        <v>2</v>
      </c>
      <c r="H673" s="6">
        <f>VLOOKUP(B673,NEW_TRAIN_TEST!$A$2:$D$980,4,0)</f>
        <v>26</v>
      </c>
      <c r="I673" s="6" t="str">
        <f>VLOOKUP(B673,NEW_TRAIN_TEST!$A$2:$E$980,5,0)</f>
        <v>turan</v>
      </c>
      <c r="J673" s="101">
        <f>G673/H673</f>
        <v>7.6923076923076927E-2</v>
      </c>
      <c r="K673" s="101">
        <f>IF(J673&gt;0.3,0.3,J673)</f>
        <v>7.6923076923076927E-2</v>
      </c>
      <c r="L673" s="101">
        <f>E673/D673</f>
        <v>1.0054442732408835</v>
      </c>
      <c r="M673" s="101">
        <f>E673/C673</f>
        <v>0.99846985616647965</v>
      </c>
      <c r="N673" s="103">
        <v>9788</v>
      </c>
      <c r="O673" s="103">
        <v>0</v>
      </c>
      <c r="P673" s="104">
        <f>O673/H673</f>
        <v>0</v>
      </c>
      <c r="Q673" s="104">
        <f>IF(P673&gt;0.25,0.25,P673)</f>
        <v>0</v>
      </c>
      <c r="R673" s="101">
        <f>N673/D673</f>
        <v>1.0054442732408835</v>
      </c>
      <c r="S673" s="101">
        <f>N673/C673</f>
        <v>0.99846985616647965</v>
      </c>
      <c r="T673" s="101">
        <f>N673/E673</f>
        <v>1</v>
      </c>
      <c r="U673" s="103">
        <v>9788</v>
      </c>
      <c r="V673" s="103">
        <f>IF(W673&lt;O673,1,0)</f>
        <v>0</v>
      </c>
      <c r="W673" s="6">
        <v>0</v>
      </c>
      <c r="X673" s="101">
        <f>W673/H673</f>
        <v>0</v>
      </c>
      <c r="Y673" s="104">
        <f>IF(X673&gt;0.25,0.25,X673)</f>
        <v>0</v>
      </c>
      <c r="Z673" s="101">
        <f>U673/D673</f>
        <v>1.0054442732408835</v>
      </c>
      <c r="AA673" s="101">
        <f>U673/C673</f>
        <v>0.99846985616647965</v>
      </c>
      <c r="AB673" s="101">
        <f>U673/E673</f>
        <v>1</v>
      </c>
      <c r="AC673" s="103">
        <v>9788</v>
      </c>
      <c r="AD673" s="105">
        <v>0</v>
      </c>
      <c r="AE673" s="107">
        <f>AD673/H673</f>
        <v>0</v>
      </c>
      <c r="AF673" s="104">
        <f>IF(AE673&gt;0.3,0.3,AE673)</f>
        <v>0</v>
      </c>
      <c r="AG673" s="101">
        <f>AC673/D673</f>
        <v>1.0054442732408835</v>
      </c>
      <c r="AH673" s="101">
        <f>C673/AC673</f>
        <v>1.0015324887617492</v>
      </c>
      <c r="AI673" s="101">
        <f>AC673/E673</f>
        <v>1</v>
      </c>
      <c r="AJ673" s="103">
        <v>9788</v>
      </c>
      <c r="AK673" s="6">
        <v>0</v>
      </c>
      <c r="AL673" s="101">
        <f>AK673/H673</f>
        <v>0</v>
      </c>
      <c r="AM673" s="104">
        <f>IF(AL673&gt;0.3,0.3,AL673)</f>
        <v>0</v>
      </c>
      <c r="AN673" s="101">
        <f>AJ673/D673</f>
        <v>1.0054442732408835</v>
      </c>
      <c r="AO673" s="101">
        <f>C673/AJ673</f>
        <v>1.0015324887617492</v>
      </c>
      <c r="AP673" s="101">
        <f>AJ673/E673</f>
        <v>1</v>
      </c>
      <c r="AQ673" s="103">
        <v>9788</v>
      </c>
      <c r="AR673" s="103">
        <v>0</v>
      </c>
      <c r="AS673" s="101">
        <f>AR673/H673</f>
        <v>0</v>
      </c>
      <c r="AT673" s="104">
        <f>IF(AS673&gt;0.25,0.25,AS673)</f>
        <v>0</v>
      </c>
      <c r="AU673" s="101">
        <f>AQ673/D673</f>
        <v>1.0054442732408835</v>
      </c>
      <c r="AV673" s="101">
        <f>C673/AQ673</f>
        <v>1.0015324887617492</v>
      </c>
      <c r="AW673" s="101">
        <f>AQ673/E673</f>
        <v>1</v>
      </c>
      <c r="AX673" s="103">
        <v>9788</v>
      </c>
      <c r="AY673" s="6">
        <v>0</v>
      </c>
      <c r="AZ673" s="101">
        <f>AY673/H673</f>
        <v>0</v>
      </c>
      <c r="BA673" s="104">
        <f>IF(AZ673&gt;0.1,0.1,AZ673)</f>
        <v>0</v>
      </c>
      <c r="BB673" s="101">
        <f>AX673/D673</f>
        <v>1.0054442732408835</v>
      </c>
      <c r="BC673" s="101">
        <f>C673/AX673</f>
        <v>1.0015324887617492</v>
      </c>
      <c r="BD673" s="101">
        <f>AX673/E673</f>
        <v>1</v>
      </c>
    </row>
    <row r="674" spans="1:56" x14ac:dyDescent="0.2">
      <c r="A674" s="6" t="s">
        <v>1431</v>
      </c>
      <c r="B674" s="100">
        <v>705</v>
      </c>
      <c r="C674" s="13">
        <v>9891</v>
      </c>
      <c r="D674" s="13">
        <v>9789</v>
      </c>
      <c r="E674" s="13">
        <v>9815</v>
      </c>
      <c r="F674" s="13">
        <f>IF(C674=E674,1,0)</f>
        <v>0</v>
      </c>
      <c r="G674" s="13">
        <v>2</v>
      </c>
      <c r="H674" s="6">
        <f>VLOOKUP(B674,NEW_TRAIN_TEST!$A$2:$D$980,4,0)</f>
        <v>28</v>
      </c>
      <c r="I674" s="6" t="str">
        <f>VLOOKUP(B674,NEW_TRAIN_TEST!$A$2:$E$980,5,0)</f>
        <v>turan</v>
      </c>
      <c r="J674" s="101">
        <f>G674/H674</f>
        <v>7.1428571428571425E-2</v>
      </c>
      <c r="K674" s="101">
        <f>IF(J674&gt;0.3,0.3,J674)</f>
        <v>7.1428571428571425E-2</v>
      </c>
      <c r="L674" s="101">
        <f>E674/D674</f>
        <v>1.0026560424966799</v>
      </c>
      <c r="M674" s="101">
        <f>E674/C674</f>
        <v>0.99231624709331712</v>
      </c>
      <c r="N674" s="103">
        <v>9815</v>
      </c>
      <c r="O674" s="103">
        <v>0</v>
      </c>
      <c r="P674" s="104">
        <f>O674/H674</f>
        <v>0</v>
      </c>
      <c r="Q674" s="104">
        <f>IF(P674&gt;0.25,0.25,P674)</f>
        <v>0</v>
      </c>
      <c r="R674" s="101">
        <f>N674/D674</f>
        <v>1.0026560424966799</v>
      </c>
      <c r="S674" s="101">
        <f>N674/C674</f>
        <v>0.99231624709331712</v>
      </c>
      <c r="T674" s="101">
        <f>N674/E674</f>
        <v>1</v>
      </c>
      <c r="U674" s="103">
        <v>9815</v>
      </c>
      <c r="V674" s="103">
        <f>IF(W674&lt;O674,1,0)</f>
        <v>0</v>
      </c>
      <c r="W674" s="6">
        <v>0</v>
      </c>
      <c r="X674" s="101">
        <f>W674/H674</f>
        <v>0</v>
      </c>
      <c r="Y674" s="104">
        <f>IF(X674&gt;0.25,0.25,X674)</f>
        <v>0</v>
      </c>
      <c r="Z674" s="101">
        <f>U674/D674</f>
        <v>1.0026560424966799</v>
      </c>
      <c r="AA674" s="101">
        <f>U674/C674</f>
        <v>0.99231624709331712</v>
      </c>
      <c r="AB674" s="101">
        <f>U674/E674</f>
        <v>1</v>
      </c>
      <c r="AC674" s="103">
        <v>9815</v>
      </c>
      <c r="AD674" s="105">
        <v>0</v>
      </c>
      <c r="AE674" s="107">
        <f>AD674/H674</f>
        <v>0</v>
      </c>
      <c r="AF674" s="104">
        <f>IF(AE674&gt;0.3,0.3,AE674)</f>
        <v>0</v>
      </c>
      <c r="AG674" s="101">
        <f>AC674/D674</f>
        <v>1.0026560424966799</v>
      </c>
      <c r="AH674" s="101">
        <f>C674/AC674</f>
        <v>1.007743250127356</v>
      </c>
      <c r="AI674" s="101">
        <f>AC674/E674</f>
        <v>1</v>
      </c>
      <c r="AJ674" s="103">
        <v>9815</v>
      </c>
      <c r="AK674" s="6">
        <v>0</v>
      </c>
      <c r="AL674" s="101">
        <f>AK674/H674</f>
        <v>0</v>
      </c>
      <c r="AM674" s="104">
        <f>IF(AL674&gt;0.3,0.3,AL674)</f>
        <v>0</v>
      </c>
      <c r="AN674" s="101">
        <f>AJ674/D674</f>
        <v>1.0026560424966799</v>
      </c>
      <c r="AO674" s="101">
        <f>C674/AJ674</f>
        <v>1.007743250127356</v>
      </c>
      <c r="AP674" s="101">
        <f>AJ674/E674</f>
        <v>1</v>
      </c>
      <c r="AQ674" s="103">
        <v>9815</v>
      </c>
      <c r="AR674" s="103">
        <v>0</v>
      </c>
      <c r="AS674" s="101">
        <f>AR674/H674</f>
        <v>0</v>
      </c>
      <c r="AT674" s="104">
        <f>IF(AS674&gt;0.25,0.25,AS674)</f>
        <v>0</v>
      </c>
      <c r="AU674" s="101">
        <f>AQ674/D674</f>
        <v>1.0026560424966799</v>
      </c>
      <c r="AV674" s="101">
        <f>C674/AQ674</f>
        <v>1.007743250127356</v>
      </c>
      <c r="AW674" s="101">
        <f>AQ674/E674</f>
        <v>1</v>
      </c>
      <c r="AX674" s="103">
        <v>9815</v>
      </c>
      <c r="AY674" s="6">
        <v>0</v>
      </c>
      <c r="AZ674" s="101">
        <f>AY674/H674</f>
        <v>0</v>
      </c>
      <c r="BA674" s="104">
        <f>IF(AZ674&gt;0.1,0.1,AZ674)</f>
        <v>0</v>
      </c>
      <c r="BB674" s="101">
        <f>AX674/D674</f>
        <v>1.0026560424966799</v>
      </c>
      <c r="BC674" s="101">
        <f>C674/AX674</f>
        <v>1.007743250127356</v>
      </c>
      <c r="BD674" s="101">
        <f>AX674/E674</f>
        <v>1</v>
      </c>
    </row>
    <row r="675" spans="1:56" x14ac:dyDescent="0.2">
      <c r="A675" s="6" t="s">
        <v>1431</v>
      </c>
      <c r="B675" s="100">
        <v>706</v>
      </c>
      <c r="C675" s="13">
        <v>6936</v>
      </c>
      <c r="D675" s="13">
        <v>6936</v>
      </c>
      <c r="E675" s="13">
        <v>6936</v>
      </c>
      <c r="F675" s="13">
        <f>IF(C675=E675,1,0)</f>
        <v>1</v>
      </c>
      <c r="G675" s="13">
        <v>0</v>
      </c>
      <c r="H675" s="6">
        <f>VLOOKUP(B675,NEW_TRAIN_TEST!$A$2:$D$980,4,0)</f>
        <v>11</v>
      </c>
      <c r="I675" s="6" t="str">
        <f>VLOOKUP(B675,NEW_TRAIN_TEST!$A$2:$E$980,5,0)</f>
        <v>turan</v>
      </c>
      <c r="J675" s="101">
        <f>G675/H675</f>
        <v>0</v>
      </c>
      <c r="K675" s="101">
        <f>IF(J675&gt;0.3,0.3,J675)</f>
        <v>0</v>
      </c>
      <c r="L675" s="101">
        <f>E675/D675</f>
        <v>1</v>
      </c>
      <c r="M675" s="101">
        <f>E675/C675</f>
        <v>1</v>
      </c>
      <c r="N675" s="103">
        <v>6936</v>
      </c>
      <c r="O675" s="103">
        <v>0</v>
      </c>
      <c r="P675" s="104">
        <f>O675/H675</f>
        <v>0</v>
      </c>
      <c r="Q675" s="104">
        <f>IF(P675&gt;0.25,0.25,P675)</f>
        <v>0</v>
      </c>
      <c r="R675" s="101">
        <f>N675/D675</f>
        <v>1</v>
      </c>
      <c r="S675" s="101">
        <f>N675/C675</f>
        <v>1</v>
      </c>
      <c r="T675" s="101">
        <f>N675/E675</f>
        <v>1</v>
      </c>
      <c r="U675" s="103">
        <v>6936</v>
      </c>
      <c r="V675" s="103">
        <f>IF(W675&lt;O675,1,0)</f>
        <v>0</v>
      </c>
      <c r="W675" s="6">
        <v>0</v>
      </c>
      <c r="X675" s="101">
        <f>W675/H675</f>
        <v>0</v>
      </c>
      <c r="Y675" s="104">
        <f>IF(X675&gt;0.25,0.25,X675)</f>
        <v>0</v>
      </c>
      <c r="Z675" s="101">
        <f>U675/D675</f>
        <v>1</v>
      </c>
      <c r="AA675" s="101">
        <f>U675/C675</f>
        <v>1</v>
      </c>
      <c r="AB675" s="101">
        <f>U675/E675</f>
        <v>1</v>
      </c>
      <c r="AC675" s="103">
        <v>6936</v>
      </c>
      <c r="AD675" s="105">
        <v>0</v>
      </c>
      <c r="AE675" s="107">
        <f>AD675/H675</f>
        <v>0</v>
      </c>
      <c r="AF675" s="104">
        <f>IF(AE675&gt;0.3,0.3,AE675)</f>
        <v>0</v>
      </c>
      <c r="AG675" s="101">
        <f>AC675/D675</f>
        <v>1</v>
      </c>
      <c r="AH675" s="101">
        <f>C675/AC675</f>
        <v>1</v>
      </c>
      <c r="AI675" s="101">
        <f>AC675/E675</f>
        <v>1</v>
      </c>
      <c r="AJ675" s="103">
        <v>6936</v>
      </c>
      <c r="AK675" s="6">
        <v>0</v>
      </c>
      <c r="AL675" s="101">
        <f>AK675/H675</f>
        <v>0</v>
      </c>
      <c r="AM675" s="104">
        <f>IF(AL675&gt;0.3,0.3,AL675)</f>
        <v>0</v>
      </c>
      <c r="AN675" s="101">
        <f>AJ675/D675</f>
        <v>1</v>
      </c>
      <c r="AO675" s="101">
        <f>C675/AJ675</f>
        <v>1</v>
      </c>
      <c r="AP675" s="101">
        <f>AJ675/E675</f>
        <v>1</v>
      </c>
      <c r="AQ675" s="103">
        <v>6936</v>
      </c>
      <c r="AR675" s="103">
        <v>0</v>
      </c>
      <c r="AS675" s="101">
        <f>AR675/H675</f>
        <v>0</v>
      </c>
      <c r="AT675" s="104">
        <f>IF(AS675&gt;0.25,0.25,AS675)</f>
        <v>0</v>
      </c>
      <c r="AU675" s="101">
        <f>AQ675/D675</f>
        <v>1</v>
      </c>
      <c r="AV675" s="101">
        <f>C675/AQ675</f>
        <v>1</v>
      </c>
      <c r="AW675" s="101">
        <f>AQ675/E675</f>
        <v>1</v>
      </c>
      <c r="AX675" s="103">
        <v>6936</v>
      </c>
      <c r="AY675" s="6">
        <v>0</v>
      </c>
      <c r="AZ675" s="101">
        <f>AY675/H675</f>
        <v>0</v>
      </c>
      <c r="BA675" s="104">
        <f>IF(AZ675&gt;0.1,0.1,AZ675)</f>
        <v>0</v>
      </c>
      <c r="BB675" s="101">
        <f>AX675/D675</f>
        <v>1</v>
      </c>
      <c r="BC675" s="101">
        <f>C675/AX675</f>
        <v>1</v>
      </c>
      <c r="BD675" s="101">
        <f>AX675/E675</f>
        <v>1</v>
      </c>
    </row>
    <row r="676" spans="1:56" x14ac:dyDescent="0.2">
      <c r="A676" s="6" t="s">
        <v>1431</v>
      </c>
      <c r="B676" s="100">
        <v>707</v>
      </c>
      <c r="C676" s="13">
        <v>7628</v>
      </c>
      <c r="D676" s="13">
        <v>7628</v>
      </c>
      <c r="E676" s="13">
        <v>7628</v>
      </c>
      <c r="F676" s="13">
        <f>IF(C676=E676,1,0)</f>
        <v>1</v>
      </c>
      <c r="G676" s="13">
        <v>0</v>
      </c>
      <c r="H676" s="6">
        <f>VLOOKUP(B676,NEW_TRAIN_TEST!$A$2:$D$980,4,0)</f>
        <v>13</v>
      </c>
      <c r="I676" s="6" t="str">
        <f>VLOOKUP(B676,NEW_TRAIN_TEST!$A$2:$E$980,5,0)</f>
        <v>turan</v>
      </c>
      <c r="J676" s="101">
        <f>G676/H676</f>
        <v>0</v>
      </c>
      <c r="K676" s="101">
        <f>IF(J676&gt;0.3,0.3,J676)</f>
        <v>0</v>
      </c>
      <c r="L676" s="101">
        <f>E676/D676</f>
        <v>1</v>
      </c>
      <c r="M676" s="101">
        <f>E676/C676</f>
        <v>1</v>
      </c>
      <c r="N676" s="103">
        <v>7628</v>
      </c>
      <c r="O676" s="103">
        <v>0</v>
      </c>
      <c r="P676" s="104">
        <f>O676/H676</f>
        <v>0</v>
      </c>
      <c r="Q676" s="104">
        <f>IF(P676&gt;0.25,0.25,P676)</f>
        <v>0</v>
      </c>
      <c r="R676" s="101">
        <f>N676/D676</f>
        <v>1</v>
      </c>
      <c r="S676" s="101">
        <f>N676/C676</f>
        <v>1</v>
      </c>
      <c r="T676" s="101">
        <f>N676/E676</f>
        <v>1</v>
      </c>
      <c r="U676" s="103">
        <v>7628</v>
      </c>
      <c r="V676" s="103">
        <f>IF(W676&lt;O676,1,0)</f>
        <v>0</v>
      </c>
      <c r="W676" s="6">
        <v>0</v>
      </c>
      <c r="X676" s="101">
        <f>W676/H676</f>
        <v>0</v>
      </c>
      <c r="Y676" s="104">
        <f>IF(X676&gt;0.25,0.25,X676)</f>
        <v>0</v>
      </c>
      <c r="Z676" s="101">
        <f>U676/D676</f>
        <v>1</v>
      </c>
      <c r="AA676" s="101">
        <f>U676/C676</f>
        <v>1</v>
      </c>
      <c r="AB676" s="101">
        <f>U676/E676</f>
        <v>1</v>
      </c>
      <c r="AC676" s="103">
        <v>7628</v>
      </c>
      <c r="AD676" s="105">
        <v>0</v>
      </c>
      <c r="AE676" s="107">
        <f>AD676/H676</f>
        <v>0</v>
      </c>
      <c r="AF676" s="104">
        <f>IF(AE676&gt;0.3,0.3,AE676)</f>
        <v>0</v>
      </c>
      <c r="AG676" s="101">
        <f>AC676/D676</f>
        <v>1</v>
      </c>
      <c r="AH676" s="101">
        <f>C676/AC676</f>
        <v>1</v>
      </c>
      <c r="AI676" s="101">
        <f>AC676/E676</f>
        <v>1</v>
      </c>
      <c r="AJ676" s="103">
        <v>7628</v>
      </c>
      <c r="AK676" s="6">
        <v>0</v>
      </c>
      <c r="AL676" s="101">
        <f>AK676/H676</f>
        <v>0</v>
      </c>
      <c r="AM676" s="104">
        <f>IF(AL676&gt;0.3,0.3,AL676)</f>
        <v>0</v>
      </c>
      <c r="AN676" s="101">
        <f>AJ676/D676</f>
        <v>1</v>
      </c>
      <c r="AO676" s="101">
        <f>C676/AJ676</f>
        <v>1</v>
      </c>
      <c r="AP676" s="101">
        <f>AJ676/E676</f>
        <v>1</v>
      </c>
      <c r="AQ676" s="103">
        <v>7628</v>
      </c>
      <c r="AR676" s="103">
        <v>0</v>
      </c>
      <c r="AS676" s="101">
        <f>AR676/H676</f>
        <v>0</v>
      </c>
      <c r="AT676" s="104">
        <f>IF(AS676&gt;0.25,0.25,AS676)</f>
        <v>0</v>
      </c>
      <c r="AU676" s="101">
        <f>AQ676/D676</f>
        <v>1</v>
      </c>
      <c r="AV676" s="101">
        <f>C676/AQ676</f>
        <v>1</v>
      </c>
      <c r="AW676" s="101">
        <f>AQ676/E676</f>
        <v>1</v>
      </c>
      <c r="AX676" s="103">
        <v>7628</v>
      </c>
      <c r="AY676" s="6">
        <v>0</v>
      </c>
      <c r="AZ676" s="101">
        <f>AY676/H676</f>
        <v>0</v>
      </c>
      <c r="BA676" s="104">
        <f>IF(AZ676&gt;0.1,0.1,AZ676)</f>
        <v>0</v>
      </c>
      <c r="BB676" s="101">
        <f>AX676/D676</f>
        <v>1</v>
      </c>
      <c r="BC676" s="101">
        <f>C676/AX676</f>
        <v>1</v>
      </c>
      <c r="BD676" s="101">
        <f>AX676/E676</f>
        <v>1</v>
      </c>
    </row>
    <row r="677" spans="1:56" x14ac:dyDescent="0.2">
      <c r="A677" s="6" t="s">
        <v>1431</v>
      </c>
      <c r="B677" s="100">
        <v>708</v>
      </c>
      <c r="C677" s="13">
        <v>8477</v>
      </c>
      <c r="D677" s="13">
        <v>8370.5</v>
      </c>
      <c r="E677" s="13">
        <v>8370.5</v>
      </c>
      <c r="F677" s="13">
        <f>IF(C677=E677,1,0)</f>
        <v>0</v>
      </c>
      <c r="G677" s="13">
        <v>0</v>
      </c>
      <c r="H677" s="6">
        <f>VLOOKUP(B677,NEW_TRAIN_TEST!$A$2:$D$980,4,0)</f>
        <v>19</v>
      </c>
      <c r="I677" s="6" t="str">
        <f>VLOOKUP(B677,NEW_TRAIN_TEST!$A$2:$E$980,5,0)</f>
        <v>turan</v>
      </c>
      <c r="J677" s="101">
        <f>G677/H677</f>
        <v>0</v>
      </c>
      <c r="K677" s="101">
        <f>IF(J677&gt;0.3,0.3,J677)</f>
        <v>0</v>
      </c>
      <c r="L677" s="101">
        <f>E677/D677</f>
        <v>1</v>
      </c>
      <c r="M677" s="101">
        <f>E677/C677</f>
        <v>0.9874365931343636</v>
      </c>
      <c r="N677" s="103">
        <v>8448</v>
      </c>
      <c r="O677" s="103">
        <v>6</v>
      </c>
      <c r="P677" s="104">
        <f>O677/H677</f>
        <v>0.31578947368421051</v>
      </c>
      <c r="Q677" s="104">
        <f>IF(P677&gt;0.25,0.25,P677)</f>
        <v>0.25</v>
      </c>
      <c r="R677" s="101">
        <f>N677/D677</f>
        <v>1.0092587061704796</v>
      </c>
      <c r="S677" s="101">
        <f>N677/C677</f>
        <v>0.99657897841217413</v>
      </c>
      <c r="T677" s="101">
        <f>N677/E677</f>
        <v>1.0092587061704796</v>
      </c>
      <c r="U677" s="103">
        <v>8448</v>
      </c>
      <c r="V677" s="103">
        <f>IF(W677&lt;O677,1,0)</f>
        <v>0</v>
      </c>
      <c r="W677" s="6">
        <v>6</v>
      </c>
      <c r="X677" s="101">
        <f>W677/H677</f>
        <v>0.31578947368421051</v>
      </c>
      <c r="Y677" s="104">
        <f>IF(X677&gt;0.25,0.25,X677)</f>
        <v>0.25</v>
      </c>
      <c r="Z677" s="101">
        <f>U677/D677</f>
        <v>1.0092587061704796</v>
      </c>
      <c r="AA677" s="101">
        <f>U677/C677</f>
        <v>0.99657897841217413</v>
      </c>
      <c r="AB677" s="101">
        <f>U677/E677</f>
        <v>1.0092587061704796</v>
      </c>
      <c r="AC677" s="103">
        <v>8449</v>
      </c>
      <c r="AD677" s="105">
        <v>14</v>
      </c>
      <c r="AE677" s="107">
        <f>AD677/H677</f>
        <v>0.73684210526315785</v>
      </c>
      <c r="AF677" s="104">
        <f>IF(AE677&gt;0.3,0.3,AE677)</f>
        <v>0.3</v>
      </c>
      <c r="AG677" s="101">
        <f>AC677/D677</f>
        <v>1.009378173346873</v>
      </c>
      <c r="AH677" s="101">
        <f>C677/AC677</f>
        <v>1.0033140016570008</v>
      </c>
      <c r="AI677" s="101">
        <f>AC677/E677</f>
        <v>1.009378173346873</v>
      </c>
      <c r="AJ677" s="103">
        <v>8449.83</v>
      </c>
      <c r="AK677" s="6">
        <v>19</v>
      </c>
      <c r="AL677" s="101">
        <f>AK677/H677</f>
        <v>1</v>
      </c>
      <c r="AM677" s="104">
        <f>IF(AL677&gt;0.3,0.3,AL677)</f>
        <v>0.3</v>
      </c>
      <c r="AN677" s="101">
        <f>AJ677/D677</f>
        <v>1.0094773311032794</v>
      </c>
      <c r="AO677" s="101">
        <f>C677/AJ677</f>
        <v>1.0032154493048973</v>
      </c>
      <c r="AP677" s="101">
        <f>AJ677/E677</f>
        <v>1.0094773311032794</v>
      </c>
      <c r="AQ677" s="103">
        <v>8464</v>
      </c>
      <c r="AR677" s="103">
        <v>10</v>
      </c>
      <c r="AS677" s="101">
        <f>AR677/H677</f>
        <v>0.52631578947368418</v>
      </c>
      <c r="AT677" s="104">
        <f>IF(AS677&gt;0.25,0.25,AS677)</f>
        <v>0.25</v>
      </c>
      <c r="AU677" s="101">
        <f>AQ677/D677</f>
        <v>1.0111701809927722</v>
      </c>
      <c r="AV677" s="101">
        <f>C677/AQ677</f>
        <v>1.0015359168241966</v>
      </c>
      <c r="AW677" s="101">
        <f>AQ677/E677</f>
        <v>1.0111701809927722</v>
      </c>
      <c r="AX677" s="103">
        <v>8370.5</v>
      </c>
      <c r="AY677" s="6">
        <v>0</v>
      </c>
      <c r="AZ677" s="101">
        <f>AY677/H677</f>
        <v>0</v>
      </c>
      <c r="BA677" s="104">
        <f>IF(AZ677&gt;0.1,0.1,AZ677)</f>
        <v>0</v>
      </c>
      <c r="BB677" s="101">
        <f>AX677/D677</f>
        <v>1</v>
      </c>
      <c r="BC677" s="101">
        <f>C677/AX677</f>
        <v>1.0127232542858851</v>
      </c>
      <c r="BD677" s="101">
        <f>AX677/E677</f>
        <v>1</v>
      </c>
    </row>
    <row r="678" spans="1:56" x14ac:dyDescent="0.2">
      <c r="A678" s="6" t="s">
        <v>1431</v>
      </c>
      <c r="B678" s="100">
        <v>709</v>
      </c>
      <c r="C678" s="13">
        <v>8390</v>
      </c>
      <c r="D678" s="13">
        <v>8330</v>
      </c>
      <c r="E678" s="13">
        <v>8334.5</v>
      </c>
      <c r="F678" s="13">
        <f>IF(C678=E678,1,0)</f>
        <v>0</v>
      </c>
      <c r="G678" s="13">
        <v>3</v>
      </c>
      <c r="H678" s="6">
        <f>VLOOKUP(B678,NEW_TRAIN_TEST!$A$2:$D$980,4,0)</f>
        <v>17</v>
      </c>
      <c r="I678" s="6" t="str">
        <f>VLOOKUP(B678,NEW_TRAIN_TEST!$A$2:$E$980,5,0)</f>
        <v>turan</v>
      </c>
      <c r="J678" s="101">
        <f>G678/H678</f>
        <v>0.17647058823529413</v>
      </c>
      <c r="K678" s="101">
        <f>IF(J678&gt;0.3,0.3,J678)</f>
        <v>0.17647058823529413</v>
      </c>
      <c r="L678" s="101">
        <f>E678/D678</f>
        <v>1.0005402160864345</v>
      </c>
      <c r="M678" s="101">
        <f>E678/C678</f>
        <v>0.99338498212157333</v>
      </c>
      <c r="N678" s="103">
        <v>8334.5</v>
      </c>
      <c r="O678" s="103">
        <v>1</v>
      </c>
      <c r="P678" s="104">
        <f>O678/H678</f>
        <v>5.8823529411764705E-2</v>
      </c>
      <c r="Q678" s="104">
        <f>IF(P678&gt;0.25,0.25,P678)</f>
        <v>5.8823529411764705E-2</v>
      </c>
      <c r="R678" s="101">
        <f>N678/D678</f>
        <v>1.0005402160864345</v>
      </c>
      <c r="S678" s="101">
        <f>N678/C678</f>
        <v>0.99338498212157333</v>
      </c>
      <c r="T678" s="101">
        <f>N678/E678</f>
        <v>1</v>
      </c>
      <c r="U678" s="103">
        <v>8334.5</v>
      </c>
      <c r="V678" s="103">
        <f>IF(W678&lt;O678,1,0)</f>
        <v>0</v>
      </c>
      <c r="W678" s="6">
        <v>1</v>
      </c>
      <c r="X678" s="101">
        <f>W678/H678</f>
        <v>5.8823529411764705E-2</v>
      </c>
      <c r="Y678" s="104">
        <f>IF(X678&gt;0.25,0.25,X678)</f>
        <v>5.8823529411764705E-2</v>
      </c>
      <c r="Z678" s="101">
        <f>U678/D678</f>
        <v>1.0005402160864345</v>
      </c>
      <c r="AA678" s="101">
        <f>U678/C678</f>
        <v>0.99338498212157333</v>
      </c>
      <c r="AB678" s="101">
        <f>U678/E678</f>
        <v>1</v>
      </c>
      <c r="AC678" s="103">
        <v>8334.5</v>
      </c>
      <c r="AD678" s="105">
        <v>1</v>
      </c>
      <c r="AE678" s="107">
        <f>AD678/H678</f>
        <v>5.8823529411764705E-2</v>
      </c>
      <c r="AF678" s="104">
        <f>IF(AE678&gt;0.3,0.3,AE678)</f>
        <v>5.8823529411764705E-2</v>
      </c>
      <c r="AG678" s="101">
        <f>AC678/D678</f>
        <v>1.0005402160864345</v>
      </c>
      <c r="AH678" s="101">
        <f>C678/AC678</f>
        <v>1.0066590677305178</v>
      </c>
      <c r="AI678" s="101">
        <f>AC678/E678</f>
        <v>1</v>
      </c>
      <c r="AJ678" s="103">
        <v>8334.5</v>
      </c>
      <c r="AK678" s="6">
        <v>1</v>
      </c>
      <c r="AL678" s="101">
        <f>AK678/H678</f>
        <v>5.8823529411764705E-2</v>
      </c>
      <c r="AM678" s="104">
        <f>IF(AL678&gt;0.3,0.3,AL678)</f>
        <v>5.8823529411764705E-2</v>
      </c>
      <c r="AN678" s="101">
        <f>AJ678/D678</f>
        <v>1.0005402160864345</v>
      </c>
      <c r="AO678" s="101">
        <f>C678/AJ678</f>
        <v>1.0066590677305178</v>
      </c>
      <c r="AP678" s="101">
        <f>AJ678/E678</f>
        <v>1</v>
      </c>
      <c r="AQ678" s="103">
        <v>8334.5</v>
      </c>
      <c r="AR678" s="103">
        <v>2</v>
      </c>
      <c r="AS678" s="101">
        <f>AR678/H678</f>
        <v>0.11764705882352941</v>
      </c>
      <c r="AT678" s="104">
        <f>IF(AS678&gt;0.25,0.25,AS678)</f>
        <v>0.11764705882352941</v>
      </c>
      <c r="AU678" s="101">
        <f>AQ678/D678</f>
        <v>1.0005402160864345</v>
      </c>
      <c r="AV678" s="101">
        <f>C678/AQ678</f>
        <v>1.0066590677305178</v>
      </c>
      <c r="AW678" s="101">
        <f>AQ678/E678</f>
        <v>1</v>
      </c>
      <c r="AX678" s="103">
        <v>8334.5</v>
      </c>
      <c r="AY678" s="6">
        <v>0</v>
      </c>
      <c r="AZ678" s="101">
        <f>AY678/H678</f>
        <v>0</v>
      </c>
      <c r="BA678" s="104">
        <f>IF(AZ678&gt;0.1,0.1,AZ678)</f>
        <v>0</v>
      </c>
      <c r="BB678" s="101">
        <f>AX678/D678</f>
        <v>1.0005402160864345</v>
      </c>
      <c r="BC678" s="101">
        <f>C678/AX678</f>
        <v>1.0066590677305178</v>
      </c>
      <c r="BD678" s="101">
        <f>AX678/E678</f>
        <v>1</v>
      </c>
    </row>
    <row r="679" spans="1:56" x14ac:dyDescent="0.2">
      <c r="A679" s="6" t="s">
        <v>1431</v>
      </c>
      <c r="B679" s="100">
        <v>710</v>
      </c>
      <c r="C679" s="13">
        <v>9057</v>
      </c>
      <c r="D679" s="13">
        <v>8933</v>
      </c>
      <c r="E679" s="13">
        <v>9021.5</v>
      </c>
      <c r="F679" s="13">
        <f>IF(C679=E679,1,0)</f>
        <v>0</v>
      </c>
      <c r="G679" s="13">
        <v>2</v>
      </c>
      <c r="H679" s="6">
        <f>VLOOKUP(B679,NEW_TRAIN_TEST!$A$2:$D$980,4,0)</f>
        <v>21</v>
      </c>
      <c r="I679" s="6" t="str">
        <f>VLOOKUP(B679,NEW_TRAIN_TEST!$A$2:$E$980,5,0)</f>
        <v>turan</v>
      </c>
      <c r="J679" s="101">
        <f>G679/H679</f>
        <v>9.5238095238095233E-2</v>
      </c>
      <c r="K679" s="101">
        <f>IF(J679&gt;0.3,0.3,J679)</f>
        <v>9.5238095238095233E-2</v>
      </c>
      <c r="L679" s="101">
        <f>E679/D679</f>
        <v>1.0099070860853017</v>
      </c>
      <c r="M679" s="101">
        <f>E679/C679</f>
        <v>0.99608037981671638</v>
      </c>
      <c r="N679" s="103">
        <v>9021.5</v>
      </c>
      <c r="O679" s="103">
        <v>0</v>
      </c>
      <c r="P679" s="104">
        <f>O679/H679</f>
        <v>0</v>
      </c>
      <c r="Q679" s="104">
        <f>IF(P679&gt;0.25,0.25,P679)</f>
        <v>0</v>
      </c>
      <c r="R679" s="101">
        <f>N679/D679</f>
        <v>1.0099070860853017</v>
      </c>
      <c r="S679" s="101">
        <f>N679/C679</f>
        <v>0.99608037981671638</v>
      </c>
      <c r="T679" s="101">
        <f>N679/E679</f>
        <v>1</v>
      </c>
      <c r="U679" s="103">
        <v>9021.5</v>
      </c>
      <c r="V679" s="103">
        <f>IF(W679&lt;O679,1,0)</f>
        <v>0</v>
      </c>
      <c r="W679" s="6">
        <v>0</v>
      </c>
      <c r="X679" s="101">
        <f>W679/H679</f>
        <v>0</v>
      </c>
      <c r="Y679" s="104">
        <f>IF(X679&gt;0.25,0.25,X679)</f>
        <v>0</v>
      </c>
      <c r="Z679" s="101">
        <f>U679/D679</f>
        <v>1.0099070860853017</v>
      </c>
      <c r="AA679" s="101">
        <f>U679/C679</f>
        <v>0.99608037981671638</v>
      </c>
      <c r="AB679" s="101">
        <f>U679/E679</f>
        <v>1</v>
      </c>
      <c r="AC679" s="103">
        <v>9021.5</v>
      </c>
      <c r="AD679" s="105">
        <v>0</v>
      </c>
      <c r="AE679" s="107">
        <f>AD679/H679</f>
        <v>0</v>
      </c>
      <c r="AF679" s="104">
        <f>IF(AE679&gt;0.3,0.3,AE679)</f>
        <v>0</v>
      </c>
      <c r="AG679" s="101">
        <f>AC679/D679</f>
        <v>1.0099070860853017</v>
      </c>
      <c r="AH679" s="101">
        <f>C679/AC679</f>
        <v>1.0039350440614088</v>
      </c>
      <c r="AI679" s="101">
        <f>AC679/E679</f>
        <v>1</v>
      </c>
      <c r="AJ679" s="103">
        <v>9021.5</v>
      </c>
      <c r="AK679" s="6">
        <v>0</v>
      </c>
      <c r="AL679" s="101">
        <f>AK679/H679</f>
        <v>0</v>
      </c>
      <c r="AM679" s="104">
        <f>IF(AL679&gt;0.3,0.3,AL679)</f>
        <v>0</v>
      </c>
      <c r="AN679" s="101">
        <f>AJ679/D679</f>
        <v>1.0099070860853017</v>
      </c>
      <c r="AO679" s="101">
        <f>C679/AJ679</f>
        <v>1.0039350440614088</v>
      </c>
      <c r="AP679" s="101">
        <f>AJ679/E679</f>
        <v>1</v>
      </c>
      <c r="AQ679" s="103">
        <v>9021.5</v>
      </c>
      <c r="AR679" s="103">
        <v>0</v>
      </c>
      <c r="AS679" s="101">
        <f>AR679/H679</f>
        <v>0</v>
      </c>
      <c r="AT679" s="104">
        <f>IF(AS679&gt;0.25,0.25,AS679)</f>
        <v>0</v>
      </c>
      <c r="AU679" s="101">
        <f>AQ679/D679</f>
        <v>1.0099070860853017</v>
      </c>
      <c r="AV679" s="101">
        <f>C679/AQ679</f>
        <v>1.0039350440614088</v>
      </c>
      <c r="AW679" s="101">
        <f>AQ679/E679</f>
        <v>1</v>
      </c>
      <c r="AX679" s="103">
        <v>9021.5</v>
      </c>
      <c r="AY679" s="6">
        <v>0</v>
      </c>
      <c r="AZ679" s="101">
        <f>AY679/H679</f>
        <v>0</v>
      </c>
      <c r="BA679" s="104">
        <f>IF(AZ679&gt;0.1,0.1,AZ679)</f>
        <v>0</v>
      </c>
      <c r="BB679" s="101">
        <f>AX679/D679</f>
        <v>1.0099070860853017</v>
      </c>
      <c r="BC679" s="101">
        <f>C679/AX679</f>
        <v>1.0039350440614088</v>
      </c>
      <c r="BD679" s="101">
        <f>AX679/E679</f>
        <v>1</v>
      </c>
    </row>
    <row r="680" spans="1:56" x14ac:dyDescent="0.2">
      <c r="A680" s="6" t="s">
        <v>1431</v>
      </c>
      <c r="B680" s="100">
        <v>711</v>
      </c>
      <c r="C680" s="13">
        <v>7681</v>
      </c>
      <c r="D680" s="13">
        <v>7681</v>
      </c>
      <c r="E680" s="13">
        <v>7681</v>
      </c>
      <c r="F680" s="13">
        <f>IF(C680=E680,1,0)</f>
        <v>1</v>
      </c>
      <c r="G680" s="13">
        <v>0</v>
      </c>
      <c r="H680" s="6">
        <f>VLOOKUP(B680,NEW_TRAIN_TEST!$A$2:$D$980,4,0)</f>
        <v>11</v>
      </c>
      <c r="I680" s="6" t="str">
        <f>VLOOKUP(B680,NEW_TRAIN_TEST!$A$2:$E$980,5,0)</f>
        <v>turan</v>
      </c>
      <c r="J680" s="101">
        <f>G680/H680</f>
        <v>0</v>
      </c>
      <c r="K680" s="101">
        <f>IF(J680&gt;0.3,0.3,J680)</f>
        <v>0</v>
      </c>
      <c r="L680" s="101">
        <f>E680/D680</f>
        <v>1</v>
      </c>
      <c r="M680" s="101">
        <f>E680/C680</f>
        <v>1</v>
      </c>
      <c r="N680" s="103">
        <v>7681</v>
      </c>
      <c r="O680" s="103">
        <v>0</v>
      </c>
      <c r="P680" s="104">
        <f>O680/H680</f>
        <v>0</v>
      </c>
      <c r="Q680" s="104">
        <f>IF(P680&gt;0.25,0.25,P680)</f>
        <v>0</v>
      </c>
      <c r="R680" s="101">
        <f>N680/D680</f>
        <v>1</v>
      </c>
      <c r="S680" s="101">
        <f>N680/C680</f>
        <v>1</v>
      </c>
      <c r="T680" s="101">
        <f>N680/E680</f>
        <v>1</v>
      </c>
      <c r="U680" s="103">
        <v>7681</v>
      </c>
      <c r="V680" s="103">
        <f>IF(W680&lt;O680,1,0)</f>
        <v>0</v>
      </c>
      <c r="W680" s="6">
        <v>0</v>
      </c>
      <c r="X680" s="101">
        <f>W680/H680</f>
        <v>0</v>
      </c>
      <c r="Y680" s="104">
        <f>IF(X680&gt;0.25,0.25,X680)</f>
        <v>0</v>
      </c>
      <c r="Z680" s="101">
        <f>U680/D680</f>
        <v>1</v>
      </c>
      <c r="AA680" s="101">
        <f>U680/C680</f>
        <v>1</v>
      </c>
      <c r="AB680" s="101">
        <f>U680/E680</f>
        <v>1</v>
      </c>
      <c r="AC680" s="103">
        <v>7681</v>
      </c>
      <c r="AD680" s="105">
        <v>0</v>
      </c>
      <c r="AE680" s="107">
        <f>AD680/H680</f>
        <v>0</v>
      </c>
      <c r="AF680" s="104">
        <f>IF(AE680&gt;0.3,0.3,AE680)</f>
        <v>0</v>
      </c>
      <c r="AG680" s="101">
        <f>AC680/D680</f>
        <v>1</v>
      </c>
      <c r="AH680" s="101">
        <f>C680/AC680</f>
        <v>1</v>
      </c>
      <c r="AI680" s="101">
        <f>AC680/E680</f>
        <v>1</v>
      </c>
      <c r="AJ680" s="103">
        <v>7681</v>
      </c>
      <c r="AK680" s="6">
        <v>0</v>
      </c>
      <c r="AL680" s="101">
        <f>AK680/H680</f>
        <v>0</v>
      </c>
      <c r="AM680" s="104">
        <f>IF(AL680&gt;0.3,0.3,AL680)</f>
        <v>0</v>
      </c>
      <c r="AN680" s="101">
        <f>AJ680/D680</f>
        <v>1</v>
      </c>
      <c r="AO680" s="101">
        <f>C680/AJ680</f>
        <v>1</v>
      </c>
      <c r="AP680" s="101">
        <f>AJ680/E680</f>
        <v>1</v>
      </c>
      <c r="AQ680" s="103">
        <v>7681</v>
      </c>
      <c r="AR680" s="103">
        <v>0</v>
      </c>
      <c r="AS680" s="101">
        <f>AR680/H680</f>
        <v>0</v>
      </c>
      <c r="AT680" s="104">
        <f>IF(AS680&gt;0.25,0.25,AS680)</f>
        <v>0</v>
      </c>
      <c r="AU680" s="101">
        <f>AQ680/D680</f>
        <v>1</v>
      </c>
      <c r="AV680" s="101">
        <f>C680/AQ680</f>
        <v>1</v>
      </c>
      <c r="AW680" s="101">
        <f>AQ680/E680</f>
        <v>1</v>
      </c>
      <c r="AX680" s="103">
        <v>7681</v>
      </c>
      <c r="AY680" s="6">
        <v>0</v>
      </c>
      <c r="AZ680" s="101">
        <f>AY680/H680</f>
        <v>0</v>
      </c>
      <c r="BA680" s="104">
        <f>IF(AZ680&gt;0.1,0.1,AZ680)</f>
        <v>0</v>
      </c>
      <c r="BB680" s="101">
        <f>AX680/D680</f>
        <v>1</v>
      </c>
      <c r="BC680" s="101">
        <f>C680/AX680</f>
        <v>1</v>
      </c>
      <c r="BD680" s="101">
        <f>AX680/E680</f>
        <v>1</v>
      </c>
    </row>
    <row r="681" spans="1:56" x14ac:dyDescent="0.2">
      <c r="A681" s="6" t="s">
        <v>1431</v>
      </c>
      <c r="B681" s="100">
        <v>712</v>
      </c>
      <c r="C681" s="13">
        <v>8382</v>
      </c>
      <c r="D681" s="13">
        <v>8359</v>
      </c>
      <c r="E681" s="13">
        <v>8359</v>
      </c>
      <c r="F681" s="13">
        <f>IF(C681=E681,1,0)</f>
        <v>0</v>
      </c>
      <c r="G681" s="13">
        <v>0</v>
      </c>
      <c r="H681" s="6">
        <f>VLOOKUP(B681,NEW_TRAIN_TEST!$A$2:$D$980,4,0)</f>
        <v>19</v>
      </c>
      <c r="I681" s="6" t="str">
        <f>VLOOKUP(B681,NEW_TRAIN_TEST!$A$2:$E$980,5,0)</f>
        <v>turan</v>
      </c>
      <c r="J681" s="101">
        <f>G681/H681</f>
        <v>0</v>
      </c>
      <c r="K681" s="101">
        <f>IF(J681&gt;0.3,0.3,J681)</f>
        <v>0</v>
      </c>
      <c r="L681" s="101">
        <f>E681/D681</f>
        <v>1</v>
      </c>
      <c r="M681" s="101">
        <f>E681/C681</f>
        <v>0.99725602481507991</v>
      </c>
      <c r="N681" s="103">
        <v>8359</v>
      </c>
      <c r="O681" s="103">
        <v>2</v>
      </c>
      <c r="P681" s="104">
        <f>O681/H681</f>
        <v>0.10526315789473684</v>
      </c>
      <c r="Q681" s="104">
        <f>IF(P681&gt;0.25,0.25,P681)</f>
        <v>0.10526315789473684</v>
      </c>
      <c r="R681" s="101">
        <f>N681/D681</f>
        <v>1</v>
      </c>
      <c r="S681" s="101">
        <f>N681/C681</f>
        <v>0.99725602481507991</v>
      </c>
      <c r="T681" s="101">
        <f>N681/E681</f>
        <v>1</v>
      </c>
      <c r="U681" s="103">
        <v>8359</v>
      </c>
      <c r="V681" s="103">
        <f>IF(W681&lt;O681,1,0)</f>
        <v>0</v>
      </c>
      <c r="W681" s="6">
        <v>2</v>
      </c>
      <c r="X681" s="101">
        <f>W681/H681</f>
        <v>0.10526315789473684</v>
      </c>
      <c r="Y681" s="104">
        <f>IF(X681&gt;0.25,0.25,X681)</f>
        <v>0.10526315789473684</v>
      </c>
      <c r="Z681" s="101">
        <f>U681/D681</f>
        <v>1</v>
      </c>
      <c r="AA681" s="101">
        <f>U681/C681</f>
        <v>0.99725602481507991</v>
      </c>
      <c r="AB681" s="101">
        <f>U681/E681</f>
        <v>1</v>
      </c>
      <c r="AC681" s="103">
        <v>8370.5</v>
      </c>
      <c r="AD681" s="105">
        <v>5</v>
      </c>
      <c r="AE681" s="107">
        <f>AD681/H681</f>
        <v>0.26315789473684209</v>
      </c>
      <c r="AF681" s="104">
        <f>IF(AE681&gt;0.3,0.3,AE681)</f>
        <v>0.26315789473684209</v>
      </c>
      <c r="AG681" s="101">
        <f>AC681/D681</f>
        <v>1.0013757626510349</v>
      </c>
      <c r="AH681" s="101">
        <f>C681/AC681</f>
        <v>1.0013738725285228</v>
      </c>
      <c r="AI681" s="101">
        <f>AC681/E681</f>
        <v>1.0013757626510349</v>
      </c>
      <c r="AJ681" s="103">
        <v>8370.5</v>
      </c>
      <c r="AK681" s="6">
        <v>5</v>
      </c>
      <c r="AL681" s="101">
        <f>AK681/H681</f>
        <v>0.26315789473684209</v>
      </c>
      <c r="AM681" s="104">
        <f>IF(AL681&gt;0.3,0.3,AL681)</f>
        <v>0.26315789473684209</v>
      </c>
      <c r="AN681" s="101">
        <f>AJ681/D681</f>
        <v>1.0013757626510349</v>
      </c>
      <c r="AO681" s="101">
        <f>C681/AJ681</f>
        <v>1.0013738725285228</v>
      </c>
      <c r="AP681" s="101">
        <f>AJ681/E681</f>
        <v>1.0013757626510349</v>
      </c>
      <c r="AQ681" s="103">
        <v>8359</v>
      </c>
      <c r="AR681" s="103">
        <v>2</v>
      </c>
      <c r="AS681" s="101">
        <f>AR681/H681</f>
        <v>0.10526315789473684</v>
      </c>
      <c r="AT681" s="104">
        <f>IF(AS681&gt;0.25,0.25,AS681)</f>
        <v>0.10526315789473684</v>
      </c>
      <c r="AU681" s="101">
        <f>AQ681/D681</f>
        <v>1</v>
      </c>
      <c r="AV681" s="101">
        <f>C681/AQ681</f>
        <v>1.0027515253020696</v>
      </c>
      <c r="AW681" s="101">
        <f>AQ681/E681</f>
        <v>1</v>
      </c>
      <c r="AX681" s="103">
        <v>8359</v>
      </c>
      <c r="AY681" s="6">
        <v>0</v>
      </c>
      <c r="AZ681" s="101">
        <f>AY681/H681</f>
        <v>0</v>
      </c>
      <c r="BA681" s="104">
        <f>IF(AZ681&gt;0.1,0.1,AZ681)</f>
        <v>0</v>
      </c>
      <c r="BB681" s="101">
        <f>AX681/D681</f>
        <v>1</v>
      </c>
      <c r="BC681" s="101">
        <f>C681/AX681</f>
        <v>1.0027515253020696</v>
      </c>
      <c r="BD681" s="101">
        <f>AX681/E681</f>
        <v>1</v>
      </c>
    </row>
    <row r="682" spans="1:56" x14ac:dyDescent="0.2">
      <c r="A682" s="6" t="s">
        <v>1431</v>
      </c>
      <c r="B682" s="100">
        <v>713</v>
      </c>
      <c r="C682" s="13">
        <v>9485</v>
      </c>
      <c r="D682" s="13">
        <v>9485</v>
      </c>
      <c r="E682" s="13">
        <v>9485</v>
      </c>
      <c r="F682" s="13">
        <f>IF(C682=E682,1,0)</f>
        <v>1</v>
      </c>
      <c r="G682" s="13">
        <v>0</v>
      </c>
      <c r="H682" s="6">
        <f>VLOOKUP(B682,NEW_TRAIN_TEST!$A$2:$D$980,4,0)</f>
        <v>25</v>
      </c>
      <c r="I682" s="6" t="str">
        <f>VLOOKUP(B682,NEW_TRAIN_TEST!$A$2:$E$980,5,0)</f>
        <v>turan</v>
      </c>
      <c r="J682" s="101">
        <f>G682/H682</f>
        <v>0</v>
      </c>
      <c r="K682" s="101">
        <f>IF(J682&gt;0.3,0.3,J682)</f>
        <v>0</v>
      </c>
      <c r="L682" s="101">
        <f>E682/D682</f>
        <v>1</v>
      </c>
      <c r="M682" s="101">
        <f>E682/C682</f>
        <v>1</v>
      </c>
      <c r="N682" s="103">
        <v>9485</v>
      </c>
      <c r="O682" s="103">
        <v>0</v>
      </c>
      <c r="P682" s="104">
        <f>O682/H682</f>
        <v>0</v>
      </c>
      <c r="Q682" s="104">
        <f>IF(P682&gt;0.25,0.25,P682)</f>
        <v>0</v>
      </c>
      <c r="R682" s="101">
        <f>N682/D682</f>
        <v>1</v>
      </c>
      <c r="S682" s="101">
        <f>N682/C682</f>
        <v>1</v>
      </c>
      <c r="T682" s="101">
        <f>N682/E682</f>
        <v>1</v>
      </c>
      <c r="U682" s="103">
        <v>9485</v>
      </c>
      <c r="V682" s="103">
        <f>IF(W682&lt;O682,1,0)</f>
        <v>0</v>
      </c>
      <c r="W682" s="6">
        <v>0</v>
      </c>
      <c r="X682" s="101">
        <f>W682/H682</f>
        <v>0</v>
      </c>
      <c r="Y682" s="104">
        <f>IF(X682&gt;0.25,0.25,X682)</f>
        <v>0</v>
      </c>
      <c r="Z682" s="101">
        <f>U682/D682</f>
        <v>1</v>
      </c>
      <c r="AA682" s="101">
        <f>U682/C682</f>
        <v>1</v>
      </c>
      <c r="AB682" s="101">
        <f>U682/E682</f>
        <v>1</v>
      </c>
      <c r="AC682" s="103">
        <v>9485</v>
      </c>
      <c r="AD682" s="105">
        <v>0</v>
      </c>
      <c r="AE682" s="107">
        <f>AD682/H682</f>
        <v>0</v>
      </c>
      <c r="AF682" s="104">
        <f>IF(AE682&gt;0.3,0.3,AE682)</f>
        <v>0</v>
      </c>
      <c r="AG682" s="101">
        <f>AC682/D682</f>
        <v>1</v>
      </c>
      <c r="AH682" s="101">
        <f>C682/AC682</f>
        <v>1</v>
      </c>
      <c r="AI682" s="101">
        <f>AC682/E682</f>
        <v>1</v>
      </c>
      <c r="AJ682" s="103">
        <v>9485</v>
      </c>
      <c r="AK682" s="6">
        <v>0</v>
      </c>
      <c r="AL682" s="101">
        <f>AK682/H682</f>
        <v>0</v>
      </c>
      <c r="AM682" s="104">
        <f>IF(AL682&gt;0.3,0.3,AL682)</f>
        <v>0</v>
      </c>
      <c r="AN682" s="101">
        <f>AJ682/D682</f>
        <v>1</v>
      </c>
      <c r="AO682" s="101">
        <f>C682/AJ682</f>
        <v>1</v>
      </c>
      <c r="AP682" s="101">
        <f>AJ682/E682</f>
        <v>1</v>
      </c>
      <c r="AQ682" s="103">
        <v>9485</v>
      </c>
      <c r="AR682" s="103">
        <v>0</v>
      </c>
      <c r="AS682" s="101">
        <f>AR682/H682</f>
        <v>0</v>
      </c>
      <c r="AT682" s="104">
        <f>IF(AS682&gt;0.25,0.25,AS682)</f>
        <v>0</v>
      </c>
      <c r="AU682" s="101">
        <f>AQ682/D682</f>
        <v>1</v>
      </c>
      <c r="AV682" s="101">
        <f>C682/AQ682</f>
        <v>1</v>
      </c>
      <c r="AW682" s="101">
        <f>AQ682/E682</f>
        <v>1</v>
      </c>
      <c r="AX682" s="103">
        <v>9485</v>
      </c>
      <c r="AY682" s="6">
        <v>0</v>
      </c>
      <c r="AZ682" s="101">
        <f>AY682/H682</f>
        <v>0</v>
      </c>
      <c r="BA682" s="104">
        <f>IF(AZ682&gt;0.1,0.1,AZ682)</f>
        <v>0</v>
      </c>
      <c r="BB682" s="101">
        <f>AX682/D682</f>
        <v>1</v>
      </c>
      <c r="BC682" s="101">
        <f>C682/AX682</f>
        <v>1</v>
      </c>
      <c r="BD682" s="101">
        <f>AX682/E682</f>
        <v>1</v>
      </c>
    </row>
    <row r="683" spans="1:56" x14ac:dyDescent="0.2">
      <c r="A683" s="6" t="s">
        <v>1431</v>
      </c>
      <c r="B683" s="100">
        <v>714</v>
      </c>
      <c r="C683" s="13">
        <v>8993</v>
      </c>
      <c r="D683" s="13">
        <v>8959</v>
      </c>
      <c r="E683" s="13">
        <v>8959</v>
      </c>
      <c r="F683" s="13">
        <f>IF(C683=E683,1,0)</f>
        <v>0</v>
      </c>
      <c r="G683" s="13">
        <v>0</v>
      </c>
      <c r="H683" s="6">
        <f>VLOOKUP(B683,NEW_TRAIN_TEST!$A$2:$D$980,4,0)</f>
        <v>19</v>
      </c>
      <c r="I683" s="6" t="str">
        <f>VLOOKUP(B683,NEW_TRAIN_TEST!$A$2:$E$980,5,0)</f>
        <v>turan</v>
      </c>
      <c r="J683" s="101">
        <f>G683/H683</f>
        <v>0</v>
      </c>
      <c r="K683" s="101">
        <f>IF(J683&gt;0.3,0.3,J683)</f>
        <v>0</v>
      </c>
      <c r="L683" s="101">
        <f>E683/D683</f>
        <v>1</v>
      </c>
      <c r="M683" s="101">
        <f>E683/C683</f>
        <v>0.99621928166351603</v>
      </c>
      <c r="N683" s="103">
        <v>8993</v>
      </c>
      <c r="O683" s="103">
        <v>2</v>
      </c>
      <c r="P683" s="104">
        <f>O683/H683</f>
        <v>0.10526315789473684</v>
      </c>
      <c r="Q683" s="104">
        <f>IF(P683&gt;0.25,0.25,P683)</f>
        <v>0.10526315789473684</v>
      </c>
      <c r="R683" s="101">
        <f>N683/D683</f>
        <v>1.0037950664136623</v>
      </c>
      <c r="S683" s="101">
        <f>N683/C683</f>
        <v>1</v>
      </c>
      <c r="T683" s="101">
        <f>N683/E683</f>
        <v>1.0037950664136623</v>
      </c>
      <c r="U683" s="103">
        <v>8993</v>
      </c>
      <c r="V683" s="103">
        <f>IF(W683&lt;O683,1,0)</f>
        <v>0</v>
      </c>
      <c r="W683" s="6">
        <v>2</v>
      </c>
      <c r="X683" s="101">
        <f>W683/H683</f>
        <v>0.10526315789473684</v>
      </c>
      <c r="Y683" s="104">
        <f>IF(X683&gt;0.25,0.25,X683)</f>
        <v>0.10526315789473684</v>
      </c>
      <c r="Z683" s="101">
        <f>U683/D683</f>
        <v>1.0037950664136623</v>
      </c>
      <c r="AA683" s="101">
        <f>U683/C683</f>
        <v>1</v>
      </c>
      <c r="AB683" s="101">
        <f>U683/E683</f>
        <v>1.0037950664136623</v>
      </c>
      <c r="AC683" s="103">
        <v>8993</v>
      </c>
      <c r="AD683" s="105">
        <v>3</v>
      </c>
      <c r="AE683" s="107">
        <f>AD683/H683</f>
        <v>0.15789473684210525</v>
      </c>
      <c r="AF683" s="104">
        <f>IF(AE683&gt;0.3,0.3,AE683)</f>
        <v>0.15789473684210525</v>
      </c>
      <c r="AG683" s="101">
        <f>AC683/D683</f>
        <v>1.0037950664136623</v>
      </c>
      <c r="AH683" s="101">
        <f>C683/AC683</f>
        <v>1</v>
      </c>
      <c r="AI683" s="101">
        <f>AC683/E683</f>
        <v>1.0037950664136623</v>
      </c>
      <c r="AJ683" s="103">
        <v>8993</v>
      </c>
      <c r="AK683" s="6">
        <v>3</v>
      </c>
      <c r="AL683" s="101">
        <f>AK683/H683</f>
        <v>0.15789473684210525</v>
      </c>
      <c r="AM683" s="104">
        <f>IF(AL683&gt;0.3,0.3,AL683)</f>
        <v>0.15789473684210525</v>
      </c>
      <c r="AN683" s="101">
        <f>AJ683/D683</f>
        <v>1.0037950664136623</v>
      </c>
      <c r="AO683" s="101">
        <f>C683/AJ683</f>
        <v>1</v>
      </c>
      <c r="AP683" s="101">
        <f>AJ683/E683</f>
        <v>1.0037950664136623</v>
      </c>
      <c r="AQ683" s="103">
        <v>8993</v>
      </c>
      <c r="AR683" s="103">
        <v>4</v>
      </c>
      <c r="AS683" s="101">
        <f>AR683/H683</f>
        <v>0.21052631578947367</v>
      </c>
      <c r="AT683" s="104">
        <f>IF(AS683&gt;0.25,0.25,AS683)</f>
        <v>0.21052631578947367</v>
      </c>
      <c r="AU683" s="101">
        <f>AQ683/D683</f>
        <v>1.0037950664136623</v>
      </c>
      <c r="AV683" s="101">
        <f>C683/AQ683</f>
        <v>1</v>
      </c>
      <c r="AW683" s="101">
        <f>AQ683/E683</f>
        <v>1.0037950664136623</v>
      </c>
      <c r="AX683" s="103">
        <v>8959</v>
      </c>
      <c r="AY683" s="6">
        <v>0</v>
      </c>
      <c r="AZ683" s="101">
        <f>AY683/H683</f>
        <v>0</v>
      </c>
      <c r="BA683" s="104">
        <f>IF(AZ683&gt;0.1,0.1,AZ683)</f>
        <v>0</v>
      </c>
      <c r="BB683" s="101">
        <f>AX683/D683</f>
        <v>1</v>
      </c>
      <c r="BC683" s="101">
        <f>C683/AX683</f>
        <v>1.0037950664136623</v>
      </c>
      <c r="BD683" s="101">
        <f>AX683/E683</f>
        <v>1</v>
      </c>
    </row>
    <row r="684" spans="1:56" x14ac:dyDescent="0.2">
      <c r="A684" s="6" t="s">
        <v>1431</v>
      </c>
      <c r="B684" s="100">
        <v>715</v>
      </c>
      <c r="C684" s="13">
        <v>10156</v>
      </c>
      <c r="D684" s="13">
        <v>10057.5</v>
      </c>
      <c r="E684" s="13">
        <v>10057.5</v>
      </c>
      <c r="F684" s="13">
        <f>IF(C684=E684,1,0)</f>
        <v>0</v>
      </c>
      <c r="G684" s="13">
        <v>0</v>
      </c>
      <c r="H684" s="6">
        <f>VLOOKUP(B684,NEW_TRAIN_TEST!$A$2:$D$980,4,0)</f>
        <v>28</v>
      </c>
      <c r="I684" s="6" t="str">
        <f>VLOOKUP(B684,NEW_TRAIN_TEST!$A$2:$E$980,5,0)</f>
        <v>turan</v>
      </c>
      <c r="J684" s="101">
        <f>G684/H684</f>
        <v>0</v>
      </c>
      <c r="K684" s="101">
        <f>IF(J684&gt;0.3,0.3,J684)</f>
        <v>0</v>
      </c>
      <c r="L684" s="101">
        <f>E684/D684</f>
        <v>1</v>
      </c>
      <c r="M684" s="101">
        <f>E684/C684</f>
        <v>0.99030129972430092</v>
      </c>
      <c r="N684" s="103">
        <v>10151</v>
      </c>
      <c r="O684" s="103">
        <v>12</v>
      </c>
      <c r="P684" s="104">
        <f>O684/H684</f>
        <v>0.42857142857142855</v>
      </c>
      <c r="Q684" s="104">
        <f>IF(P684&gt;0.25,0.25,P684)</f>
        <v>0.25</v>
      </c>
      <c r="R684" s="101">
        <f>N684/D684</f>
        <v>1.0092965448670146</v>
      </c>
      <c r="S684" s="101">
        <f>N684/C684</f>
        <v>0.99950768018905078</v>
      </c>
      <c r="T684" s="101">
        <f>N684/E684</f>
        <v>1.0092965448670146</v>
      </c>
      <c r="U684" s="103">
        <v>10151</v>
      </c>
      <c r="V684" s="103">
        <f>IF(W684&lt;O684,1,0)</f>
        <v>0</v>
      </c>
      <c r="W684" s="6">
        <v>25</v>
      </c>
      <c r="X684" s="101">
        <f>W684/H684</f>
        <v>0.8928571428571429</v>
      </c>
      <c r="Y684" s="104">
        <f>IF(X684&gt;0.25,0.25,X684)</f>
        <v>0.25</v>
      </c>
      <c r="Z684" s="101">
        <f>U684/D684</f>
        <v>1.0092965448670146</v>
      </c>
      <c r="AA684" s="101">
        <f>U684/C684</f>
        <v>0.99950768018905078</v>
      </c>
      <c r="AB684" s="101">
        <f>U684/E684</f>
        <v>1.0092965448670146</v>
      </c>
      <c r="AC684" s="103">
        <v>10153.5</v>
      </c>
      <c r="AD684" s="105">
        <v>31</v>
      </c>
      <c r="AE684" s="107">
        <f>AD684/H684</f>
        <v>1.1071428571428572</v>
      </c>
      <c r="AF684" s="104">
        <f>IF(AE684&gt;0.3,0.3,AE684)</f>
        <v>0.3</v>
      </c>
      <c r="AG684" s="101">
        <f>AC684/D684</f>
        <v>1.0095451155853841</v>
      </c>
      <c r="AH684" s="101">
        <f>C684/AC684</f>
        <v>1.0002462205150933</v>
      </c>
      <c r="AI684" s="101">
        <f>AC684/E684</f>
        <v>1.0095451155853841</v>
      </c>
      <c r="AJ684" s="103">
        <v>10144.25</v>
      </c>
      <c r="AK684" s="6">
        <v>41</v>
      </c>
      <c r="AL684" s="101">
        <f>AK684/H684</f>
        <v>1.4642857142857142</v>
      </c>
      <c r="AM684" s="104">
        <f>IF(AL684&gt;0.3,0.3,AL684)</f>
        <v>0.3</v>
      </c>
      <c r="AN684" s="101">
        <f>AJ684/D684</f>
        <v>1.0086254039274174</v>
      </c>
      <c r="AO684" s="101">
        <f>C684/AJ684</f>
        <v>1.001158291643049</v>
      </c>
      <c r="AP684" s="101">
        <f>AJ684/E684</f>
        <v>1.0086254039274174</v>
      </c>
      <c r="AQ684" s="103">
        <v>10118.17</v>
      </c>
      <c r="AR684" s="103">
        <v>4</v>
      </c>
      <c r="AS684" s="101">
        <f>AR684/H684</f>
        <v>0.14285714285714285</v>
      </c>
      <c r="AT684" s="104">
        <f>IF(AS684&gt;0.25,0.25,AS684)</f>
        <v>0.14285714285714285</v>
      </c>
      <c r="AU684" s="101">
        <f>AQ684/D684</f>
        <v>1.006032314193388</v>
      </c>
      <c r="AV684" s="101">
        <f>C684/AQ684</f>
        <v>1.0037388183831661</v>
      </c>
      <c r="AW684" s="101">
        <f>AQ684/E684</f>
        <v>1.006032314193388</v>
      </c>
      <c r="AX684" s="103">
        <v>10057.5</v>
      </c>
      <c r="AY684" s="6">
        <v>0</v>
      </c>
      <c r="AZ684" s="101">
        <f>AY684/H684</f>
        <v>0</v>
      </c>
      <c r="BA684" s="104">
        <f>IF(AZ684&gt;0.1,0.1,AZ684)</f>
        <v>0</v>
      </c>
      <c r="BB684" s="101">
        <f>AX684/D684</f>
        <v>1</v>
      </c>
      <c r="BC684" s="101">
        <f>C684/AX684</f>
        <v>1.0097936863037533</v>
      </c>
      <c r="BD684" s="101">
        <f>AX684/E684</f>
        <v>1</v>
      </c>
    </row>
    <row r="685" spans="1:56" x14ac:dyDescent="0.2">
      <c r="A685" s="6" t="s">
        <v>1431</v>
      </c>
      <c r="B685" s="100">
        <v>716</v>
      </c>
      <c r="C685" s="13">
        <v>8249</v>
      </c>
      <c r="D685" s="13">
        <v>8061.5</v>
      </c>
      <c r="E685" s="13">
        <v>8061.5</v>
      </c>
      <c r="F685" s="13">
        <f>IF(C685=E685,1,0)</f>
        <v>0</v>
      </c>
      <c r="G685" s="13">
        <v>0</v>
      </c>
      <c r="H685" s="6">
        <f>VLOOKUP(B685,NEW_TRAIN_TEST!$A$2:$D$980,4,0)</f>
        <v>17</v>
      </c>
      <c r="I685" s="6" t="str">
        <f>VLOOKUP(B685,NEW_TRAIN_TEST!$A$2:$E$980,5,0)</f>
        <v>turan</v>
      </c>
      <c r="J685" s="101">
        <f>G685/H685</f>
        <v>0</v>
      </c>
      <c r="K685" s="101">
        <f>IF(J685&gt;0.3,0.3,J685)</f>
        <v>0</v>
      </c>
      <c r="L685" s="101">
        <f>E685/D685</f>
        <v>1</v>
      </c>
      <c r="M685" s="101">
        <f>E685/C685</f>
        <v>0.97726997211783251</v>
      </c>
      <c r="N685" s="103">
        <v>8158</v>
      </c>
      <c r="O685" s="103">
        <v>5</v>
      </c>
      <c r="P685" s="104">
        <f>O685/H685</f>
        <v>0.29411764705882354</v>
      </c>
      <c r="Q685" s="104">
        <f>IF(P685&gt;0.25,0.25,P685)</f>
        <v>0.25</v>
      </c>
      <c r="R685" s="101">
        <f>N685/D685</f>
        <v>1.0119704769583824</v>
      </c>
      <c r="S685" s="101">
        <f>N685/C685</f>
        <v>0.98896835980118802</v>
      </c>
      <c r="T685" s="101">
        <f>N685/E685</f>
        <v>1.0119704769583824</v>
      </c>
      <c r="U685" s="103">
        <v>8132</v>
      </c>
      <c r="V685" s="103">
        <f>IF(W685&lt;O685,1,0)</f>
        <v>0</v>
      </c>
      <c r="W685" s="6">
        <v>6</v>
      </c>
      <c r="X685" s="101">
        <f>W685/H685</f>
        <v>0.35294117647058826</v>
      </c>
      <c r="Y685" s="104">
        <f>IF(X685&gt;0.25,0.25,X685)</f>
        <v>0.25</v>
      </c>
      <c r="Z685" s="101">
        <f>U685/D685</f>
        <v>1.0087452707312534</v>
      </c>
      <c r="AA685" s="101">
        <f>U685/C685</f>
        <v>0.98581646260152744</v>
      </c>
      <c r="AB685" s="101">
        <f>U685/E685</f>
        <v>1.0087452707312534</v>
      </c>
      <c r="AC685" s="103">
        <v>8132</v>
      </c>
      <c r="AD685" s="105">
        <v>12</v>
      </c>
      <c r="AE685" s="107">
        <f>AD685/H685</f>
        <v>0.70588235294117652</v>
      </c>
      <c r="AF685" s="104">
        <f>IF(AE685&gt;0.3,0.3,AE685)</f>
        <v>0.3</v>
      </c>
      <c r="AG685" s="101">
        <f>AC685/D685</f>
        <v>1.0087452707312534</v>
      </c>
      <c r="AH685" s="101">
        <f>C685/AC685</f>
        <v>1.0143876045253319</v>
      </c>
      <c r="AI685" s="101">
        <f>AC685/E685</f>
        <v>1.0087452707312534</v>
      </c>
      <c r="AJ685" s="103">
        <v>8132</v>
      </c>
      <c r="AK685" s="6">
        <v>12</v>
      </c>
      <c r="AL685" s="101">
        <f>AK685/H685</f>
        <v>0.70588235294117652</v>
      </c>
      <c r="AM685" s="104">
        <f>IF(AL685&gt;0.3,0.3,AL685)</f>
        <v>0.3</v>
      </c>
      <c r="AN685" s="101">
        <f>AJ685/D685</f>
        <v>1.0087452707312534</v>
      </c>
      <c r="AO685" s="101">
        <f>C685/AJ685</f>
        <v>1.0143876045253319</v>
      </c>
      <c r="AP685" s="101">
        <f>AJ685/E685</f>
        <v>1.0087452707312534</v>
      </c>
      <c r="AQ685" s="103">
        <v>8174.5</v>
      </c>
      <c r="AR685" s="103">
        <v>10</v>
      </c>
      <c r="AS685" s="101">
        <f>AR685/H685</f>
        <v>0.58823529411764708</v>
      </c>
      <c r="AT685" s="104">
        <f>IF(AS685&gt;0.25,0.25,AS685)</f>
        <v>0.25</v>
      </c>
      <c r="AU685" s="101">
        <f>AQ685/D685</f>
        <v>1.0140172424486757</v>
      </c>
      <c r="AV685" s="101">
        <f>C685/AQ685</f>
        <v>1.0091137072603829</v>
      </c>
      <c r="AW685" s="101">
        <f>AQ685/E685</f>
        <v>1.0140172424486757</v>
      </c>
      <c r="AX685" s="103">
        <v>8061.5</v>
      </c>
      <c r="AY685" s="6">
        <v>0</v>
      </c>
      <c r="AZ685" s="101">
        <f>AY685/H685</f>
        <v>0</v>
      </c>
      <c r="BA685" s="104">
        <f>IF(AZ685&gt;0.1,0.1,AZ685)</f>
        <v>0</v>
      </c>
      <c r="BB685" s="101">
        <f>AX685/D685</f>
        <v>1</v>
      </c>
      <c r="BC685" s="101">
        <f>C685/AX685</f>
        <v>1.0232586987533336</v>
      </c>
      <c r="BD685" s="101">
        <f>AX685/E685</f>
        <v>1</v>
      </c>
    </row>
    <row r="686" spans="1:56" x14ac:dyDescent="0.2">
      <c r="A686" s="6" t="s">
        <v>1431</v>
      </c>
      <c r="B686" s="100">
        <v>717</v>
      </c>
      <c r="C686" s="13">
        <v>8657</v>
      </c>
      <c r="D686" s="13">
        <v>8498</v>
      </c>
      <c r="E686" s="13">
        <v>8548.5</v>
      </c>
      <c r="F686" s="13">
        <f>IF(C686=E686,1,0)</f>
        <v>0</v>
      </c>
      <c r="G686" s="13">
        <v>2</v>
      </c>
      <c r="H686" s="6">
        <f>VLOOKUP(B686,NEW_TRAIN_TEST!$A$2:$D$980,4,0)</f>
        <v>18</v>
      </c>
      <c r="I686" s="6" t="str">
        <f>VLOOKUP(B686,NEW_TRAIN_TEST!$A$2:$E$980,5,0)</f>
        <v>turan</v>
      </c>
      <c r="J686" s="101">
        <f>G686/H686</f>
        <v>0.1111111111111111</v>
      </c>
      <c r="K686" s="101">
        <f>IF(J686&gt;0.3,0.3,J686)</f>
        <v>0.1111111111111111</v>
      </c>
      <c r="L686" s="101">
        <f>E686/D686</f>
        <v>1.0059425747234643</v>
      </c>
      <c r="M686" s="101">
        <f>E686/C686</f>
        <v>0.9874667898810211</v>
      </c>
      <c r="N686" s="103">
        <v>8548.5</v>
      </c>
      <c r="O686" s="103">
        <v>0</v>
      </c>
      <c r="P686" s="104">
        <f>O686/H686</f>
        <v>0</v>
      </c>
      <c r="Q686" s="104">
        <f>IF(P686&gt;0.25,0.25,P686)</f>
        <v>0</v>
      </c>
      <c r="R686" s="101">
        <f>N686/D686</f>
        <v>1.0059425747234643</v>
      </c>
      <c r="S686" s="101">
        <f>N686/C686</f>
        <v>0.9874667898810211</v>
      </c>
      <c r="T686" s="101">
        <f>N686/E686</f>
        <v>1</v>
      </c>
      <c r="U686" s="103">
        <v>8548.5</v>
      </c>
      <c r="V686" s="103">
        <f>IF(W686&lt;O686,1,0)</f>
        <v>0</v>
      </c>
      <c r="W686" s="6">
        <v>0</v>
      </c>
      <c r="X686" s="101">
        <f>W686/H686</f>
        <v>0</v>
      </c>
      <c r="Y686" s="104">
        <f>IF(X686&gt;0.25,0.25,X686)</f>
        <v>0</v>
      </c>
      <c r="Z686" s="101">
        <f>U686/D686</f>
        <v>1.0059425747234643</v>
      </c>
      <c r="AA686" s="101">
        <f>U686/C686</f>
        <v>0.9874667898810211</v>
      </c>
      <c r="AB686" s="101">
        <f>U686/E686</f>
        <v>1</v>
      </c>
      <c r="AC686" s="103">
        <v>8548.5</v>
      </c>
      <c r="AD686" s="105">
        <v>0</v>
      </c>
      <c r="AE686" s="107">
        <f>AD686/H686</f>
        <v>0</v>
      </c>
      <c r="AF686" s="104">
        <f>IF(AE686&gt;0.3,0.3,AE686)</f>
        <v>0</v>
      </c>
      <c r="AG686" s="101">
        <f>AC686/D686</f>
        <v>1.0059425747234643</v>
      </c>
      <c r="AH686" s="101">
        <f>C686/AC686</f>
        <v>1.0126922851962332</v>
      </c>
      <c r="AI686" s="101">
        <f>AC686/E686</f>
        <v>1</v>
      </c>
      <c r="AJ686" s="103">
        <v>8548.5</v>
      </c>
      <c r="AK686" s="6">
        <v>0</v>
      </c>
      <c r="AL686" s="101">
        <f>AK686/H686</f>
        <v>0</v>
      </c>
      <c r="AM686" s="104">
        <f>IF(AL686&gt;0.3,0.3,AL686)</f>
        <v>0</v>
      </c>
      <c r="AN686" s="101">
        <f>AJ686/D686</f>
        <v>1.0059425747234643</v>
      </c>
      <c r="AO686" s="101">
        <f>C686/AJ686</f>
        <v>1.0126922851962332</v>
      </c>
      <c r="AP686" s="101">
        <f>AJ686/E686</f>
        <v>1</v>
      </c>
      <c r="AQ686" s="103">
        <v>8548.5</v>
      </c>
      <c r="AR686" s="103">
        <v>0</v>
      </c>
      <c r="AS686" s="101">
        <f>AR686/H686</f>
        <v>0</v>
      </c>
      <c r="AT686" s="104">
        <f>IF(AS686&gt;0.25,0.25,AS686)</f>
        <v>0</v>
      </c>
      <c r="AU686" s="101">
        <f>AQ686/D686</f>
        <v>1.0059425747234643</v>
      </c>
      <c r="AV686" s="101">
        <f>C686/AQ686</f>
        <v>1.0126922851962332</v>
      </c>
      <c r="AW686" s="101">
        <f>AQ686/E686</f>
        <v>1</v>
      </c>
      <c r="AX686" s="103">
        <v>8548.5</v>
      </c>
      <c r="AY686" s="6">
        <v>0</v>
      </c>
      <c r="AZ686" s="101">
        <f>AY686/H686</f>
        <v>0</v>
      </c>
      <c r="BA686" s="104">
        <f>IF(AZ686&gt;0.1,0.1,AZ686)</f>
        <v>0</v>
      </c>
      <c r="BB686" s="101">
        <f>AX686/D686</f>
        <v>1.0059425747234643</v>
      </c>
      <c r="BC686" s="101">
        <f>C686/AX686</f>
        <v>1.0126922851962332</v>
      </c>
      <c r="BD686" s="101">
        <f>AX686/E686</f>
        <v>1</v>
      </c>
    </row>
    <row r="687" spans="1:56" x14ac:dyDescent="0.2">
      <c r="A687" s="6" t="s">
        <v>1431</v>
      </c>
      <c r="B687" s="100">
        <v>718</v>
      </c>
      <c r="C687" s="13">
        <v>9685</v>
      </c>
      <c r="D687" s="13">
        <v>9676</v>
      </c>
      <c r="E687" s="13">
        <v>9685</v>
      </c>
      <c r="F687" s="13">
        <f>IF(C687=E687,1,0)</f>
        <v>1</v>
      </c>
      <c r="G687" s="13">
        <v>2</v>
      </c>
      <c r="H687" s="6">
        <f>VLOOKUP(B687,NEW_TRAIN_TEST!$A$2:$D$980,4,0)</f>
        <v>24</v>
      </c>
      <c r="I687" s="6" t="str">
        <f>VLOOKUP(B687,NEW_TRAIN_TEST!$A$2:$E$980,5,0)</f>
        <v>turan</v>
      </c>
      <c r="J687" s="101">
        <f>G687/H687</f>
        <v>8.3333333333333329E-2</v>
      </c>
      <c r="K687" s="101">
        <f>IF(J687&gt;0.3,0.3,J687)</f>
        <v>8.3333333333333329E-2</v>
      </c>
      <c r="L687" s="101">
        <f>E687/D687</f>
        <v>1.0009301364200083</v>
      </c>
      <c r="M687" s="101">
        <f>E687/C687</f>
        <v>1</v>
      </c>
      <c r="N687" s="103">
        <v>9685</v>
      </c>
      <c r="O687" s="103">
        <v>0</v>
      </c>
      <c r="P687" s="104">
        <f>O687/H687</f>
        <v>0</v>
      </c>
      <c r="Q687" s="104">
        <f>IF(P687&gt;0.25,0.25,P687)</f>
        <v>0</v>
      </c>
      <c r="R687" s="101">
        <f>N687/D687</f>
        <v>1.0009301364200083</v>
      </c>
      <c r="S687" s="101">
        <f>N687/C687</f>
        <v>1</v>
      </c>
      <c r="T687" s="101">
        <f>N687/E687</f>
        <v>1</v>
      </c>
      <c r="U687" s="103">
        <v>9685</v>
      </c>
      <c r="V687" s="103">
        <f>IF(W687&lt;O687,1,0)</f>
        <v>0</v>
      </c>
      <c r="W687" s="6">
        <v>0</v>
      </c>
      <c r="X687" s="101">
        <f>W687/H687</f>
        <v>0</v>
      </c>
      <c r="Y687" s="104">
        <f>IF(X687&gt;0.25,0.25,X687)</f>
        <v>0</v>
      </c>
      <c r="Z687" s="101">
        <f>U687/D687</f>
        <v>1.0009301364200083</v>
      </c>
      <c r="AA687" s="101">
        <f>U687/C687</f>
        <v>1</v>
      </c>
      <c r="AB687" s="101">
        <f>U687/E687</f>
        <v>1</v>
      </c>
      <c r="AC687" s="103">
        <v>9685</v>
      </c>
      <c r="AD687" s="105">
        <v>0</v>
      </c>
      <c r="AE687" s="107">
        <f>AD687/H687</f>
        <v>0</v>
      </c>
      <c r="AF687" s="104">
        <f>IF(AE687&gt;0.3,0.3,AE687)</f>
        <v>0</v>
      </c>
      <c r="AG687" s="101">
        <f>AC687/D687</f>
        <v>1.0009301364200083</v>
      </c>
      <c r="AH687" s="101">
        <f>C687/AC687</f>
        <v>1</v>
      </c>
      <c r="AI687" s="101">
        <f>AC687/E687</f>
        <v>1</v>
      </c>
      <c r="AJ687" s="103">
        <v>9685</v>
      </c>
      <c r="AK687" s="6">
        <v>0</v>
      </c>
      <c r="AL687" s="101">
        <f>AK687/H687</f>
        <v>0</v>
      </c>
      <c r="AM687" s="104">
        <f>IF(AL687&gt;0.3,0.3,AL687)</f>
        <v>0</v>
      </c>
      <c r="AN687" s="101">
        <f>AJ687/D687</f>
        <v>1.0009301364200083</v>
      </c>
      <c r="AO687" s="101">
        <f>C687/AJ687</f>
        <v>1</v>
      </c>
      <c r="AP687" s="101">
        <f>AJ687/E687</f>
        <v>1</v>
      </c>
      <c r="AQ687" s="103">
        <v>9685</v>
      </c>
      <c r="AR687" s="103">
        <v>0</v>
      </c>
      <c r="AS687" s="101">
        <f>AR687/H687</f>
        <v>0</v>
      </c>
      <c r="AT687" s="104">
        <f>IF(AS687&gt;0.25,0.25,AS687)</f>
        <v>0</v>
      </c>
      <c r="AU687" s="101">
        <f>AQ687/D687</f>
        <v>1.0009301364200083</v>
      </c>
      <c r="AV687" s="101">
        <f>C687/AQ687</f>
        <v>1</v>
      </c>
      <c r="AW687" s="101">
        <f>AQ687/E687</f>
        <v>1</v>
      </c>
      <c r="AX687" s="103">
        <v>9685</v>
      </c>
      <c r="AY687" s="6">
        <v>0</v>
      </c>
      <c r="AZ687" s="101">
        <f>AY687/H687</f>
        <v>0</v>
      </c>
      <c r="BA687" s="104">
        <f>IF(AZ687&gt;0.1,0.1,AZ687)</f>
        <v>0</v>
      </c>
      <c r="BB687" s="101">
        <f>AX687/D687</f>
        <v>1.0009301364200083</v>
      </c>
      <c r="BC687" s="101">
        <f>C687/AX687</f>
        <v>1</v>
      </c>
      <c r="BD687" s="101">
        <f>AX687/E687</f>
        <v>1</v>
      </c>
    </row>
    <row r="688" spans="1:56" x14ac:dyDescent="0.2">
      <c r="A688" s="6" t="s">
        <v>1431</v>
      </c>
      <c r="B688" s="100">
        <v>719</v>
      </c>
      <c r="C688" s="13">
        <v>10361</v>
      </c>
      <c r="D688" s="13">
        <v>10343</v>
      </c>
      <c r="E688" s="13">
        <v>10343</v>
      </c>
      <c r="F688" s="13">
        <f>IF(C688=E688,1,0)</f>
        <v>0</v>
      </c>
      <c r="G688" s="13">
        <v>0</v>
      </c>
      <c r="H688" s="6">
        <f>VLOOKUP(B688,NEW_TRAIN_TEST!$A$2:$D$980,4,0)</f>
        <v>28</v>
      </c>
      <c r="I688" s="6" t="str">
        <f>VLOOKUP(B688,NEW_TRAIN_TEST!$A$2:$E$980,5,0)</f>
        <v>turan</v>
      </c>
      <c r="J688" s="101">
        <f>G688/H688</f>
        <v>0</v>
      </c>
      <c r="K688" s="101">
        <f>IF(J688&gt;0.3,0.3,J688)</f>
        <v>0</v>
      </c>
      <c r="L688" s="101">
        <f>E688/D688</f>
        <v>1</v>
      </c>
      <c r="M688" s="101">
        <f>E688/C688</f>
        <v>0.99826271595405847</v>
      </c>
      <c r="N688" s="103">
        <v>10343</v>
      </c>
      <c r="O688" s="103">
        <v>2</v>
      </c>
      <c r="P688" s="104">
        <f>O688/H688</f>
        <v>7.1428571428571425E-2</v>
      </c>
      <c r="Q688" s="104">
        <f>IF(P688&gt;0.25,0.25,P688)</f>
        <v>7.1428571428571425E-2</v>
      </c>
      <c r="R688" s="101">
        <f>N688/D688</f>
        <v>1</v>
      </c>
      <c r="S688" s="101">
        <f>N688/C688</f>
        <v>0.99826271595405847</v>
      </c>
      <c r="T688" s="101">
        <f>N688/E688</f>
        <v>1</v>
      </c>
      <c r="U688" s="103">
        <v>10343</v>
      </c>
      <c r="V688" s="103">
        <f>IF(W688&lt;O688,1,0)</f>
        <v>0</v>
      </c>
      <c r="W688" s="6">
        <v>2</v>
      </c>
      <c r="X688" s="101">
        <f>W688/H688</f>
        <v>7.1428571428571425E-2</v>
      </c>
      <c r="Y688" s="104">
        <f>IF(X688&gt;0.25,0.25,X688)</f>
        <v>7.1428571428571425E-2</v>
      </c>
      <c r="Z688" s="101">
        <f>U688/D688</f>
        <v>1</v>
      </c>
      <c r="AA688" s="101">
        <f>U688/C688</f>
        <v>0.99826271595405847</v>
      </c>
      <c r="AB688" s="101">
        <f>U688/E688</f>
        <v>1</v>
      </c>
      <c r="AC688" s="103">
        <v>10343</v>
      </c>
      <c r="AD688" s="105">
        <v>3</v>
      </c>
      <c r="AE688" s="107">
        <f>AD688/H688</f>
        <v>0.10714285714285714</v>
      </c>
      <c r="AF688" s="104">
        <f>IF(AE688&gt;0.3,0.3,AE688)</f>
        <v>0.10714285714285714</v>
      </c>
      <c r="AG688" s="101">
        <f>AC688/D688</f>
        <v>1</v>
      </c>
      <c r="AH688" s="101">
        <f>C688/AC688</f>
        <v>1.001740307454317</v>
      </c>
      <c r="AI688" s="101">
        <f>AC688/E688</f>
        <v>1</v>
      </c>
      <c r="AJ688" s="103">
        <v>10343</v>
      </c>
      <c r="AK688" s="6">
        <v>3</v>
      </c>
      <c r="AL688" s="101">
        <f>AK688/H688</f>
        <v>0.10714285714285714</v>
      </c>
      <c r="AM688" s="104">
        <f>IF(AL688&gt;0.3,0.3,AL688)</f>
        <v>0.10714285714285714</v>
      </c>
      <c r="AN688" s="101">
        <f>AJ688/D688</f>
        <v>1</v>
      </c>
      <c r="AO688" s="101">
        <f>C688/AJ688</f>
        <v>1.001740307454317</v>
      </c>
      <c r="AP688" s="101">
        <f>AJ688/E688</f>
        <v>1</v>
      </c>
      <c r="AQ688" s="103">
        <v>10343</v>
      </c>
      <c r="AR688" s="103">
        <v>2</v>
      </c>
      <c r="AS688" s="101">
        <f>AR688/H688</f>
        <v>7.1428571428571425E-2</v>
      </c>
      <c r="AT688" s="104">
        <f>IF(AS688&gt;0.25,0.25,AS688)</f>
        <v>7.1428571428571425E-2</v>
      </c>
      <c r="AU688" s="101">
        <f>AQ688/D688</f>
        <v>1</v>
      </c>
      <c r="AV688" s="101">
        <f>C688/AQ688</f>
        <v>1.001740307454317</v>
      </c>
      <c r="AW688" s="101">
        <f>AQ688/E688</f>
        <v>1</v>
      </c>
      <c r="AX688" s="103">
        <v>10343</v>
      </c>
      <c r="AY688" s="6">
        <v>0</v>
      </c>
      <c r="AZ688" s="101">
        <f>AY688/H688</f>
        <v>0</v>
      </c>
      <c r="BA688" s="104">
        <f>IF(AZ688&gt;0.1,0.1,AZ688)</f>
        <v>0</v>
      </c>
      <c r="BB688" s="101">
        <f>AX688/D688</f>
        <v>1</v>
      </c>
      <c r="BC688" s="101">
        <f>C688/AX688</f>
        <v>1.001740307454317</v>
      </c>
      <c r="BD688" s="101">
        <f>AX688/E688</f>
        <v>1</v>
      </c>
    </row>
    <row r="689" spans="1:56" x14ac:dyDescent="0.2">
      <c r="A689" s="6" t="s">
        <v>1431</v>
      </c>
      <c r="B689" s="100">
        <v>720</v>
      </c>
      <c r="C689" s="13">
        <v>6120</v>
      </c>
      <c r="D689" s="13">
        <v>6120</v>
      </c>
      <c r="E689" s="13">
        <v>6120</v>
      </c>
      <c r="F689" s="13">
        <f>IF(C689=E689,1,0)</f>
        <v>1</v>
      </c>
      <c r="G689" s="13">
        <v>0</v>
      </c>
      <c r="H689" s="6">
        <f>VLOOKUP(B689,NEW_TRAIN_TEST!$A$2:$D$980,4,0)</f>
        <v>8</v>
      </c>
      <c r="I689" s="6" t="str">
        <f>VLOOKUP(B689,NEW_TRAIN_TEST!$A$2:$E$980,5,0)</f>
        <v>turan</v>
      </c>
      <c r="J689" s="101">
        <f>G689/H689</f>
        <v>0</v>
      </c>
      <c r="K689" s="101">
        <f>IF(J689&gt;0.3,0.3,J689)</f>
        <v>0</v>
      </c>
      <c r="L689" s="101">
        <f>E689/D689</f>
        <v>1</v>
      </c>
      <c r="M689" s="101">
        <f>E689/C689</f>
        <v>1</v>
      </c>
      <c r="N689" s="103">
        <v>6120</v>
      </c>
      <c r="O689" s="103">
        <v>0</v>
      </c>
      <c r="P689" s="104">
        <f>O689/H689</f>
        <v>0</v>
      </c>
      <c r="Q689" s="104">
        <f>IF(P689&gt;0.25,0.25,P689)</f>
        <v>0</v>
      </c>
      <c r="R689" s="101">
        <f>N689/D689</f>
        <v>1</v>
      </c>
      <c r="S689" s="101">
        <f>N689/C689</f>
        <v>1</v>
      </c>
      <c r="T689" s="101">
        <f>N689/E689</f>
        <v>1</v>
      </c>
      <c r="U689" s="103">
        <v>6120</v>
      </c>
      <c r="V689" s="103">
        <f>IF(W689&lt;O689,1,0)</f>
        <v>0</v>
      </c>
      <c r="W689" s="6">
        <v>0</v>
      </c>
      <c r="X689" s="101">
        <f>W689/H689</f>
        <v>0</v>
      </c>
      <c r="Y689" s="104">
        <f>IF(X689&gt;0.25,0.25,X689)</f>
        <v>0</v>
      </c>
      <c r="Z689" s="101">
        <f>U689/D689</f>
        <v>1</v>
      </c>
      <c r="AA689" s="101">
        <f>U689/C689</f>
        <v>1</v>
      </c>
      <c r="AB689" s="101">
        <f>U689/E689</f>
        <v>1</v>
      </c>
      <c r="AC689" s="103">
        <v>6120</v>
      </c>
      <c r="AD689" s="105">
        <v>0</v>
      </c>
      <c r="AE689" s="107">
        <f>AD689/H689</f>
        <v>0</v>
      </c>
      <c r="AF689" s="104">
        <f>IF(AE689&gt;0.3,0.3,AE689)</f>
        <v>0</v>
      </c>
      <c r="AG689" s="101">
        <f>AC689/D689</f>
        <v>1</v>
      </c>
      <c r="AH689" s="101">
        <f>C689/AC689</f>
        <v>1</v>
      </c>
      <c r="AI689" s="101">
        <f>AC689/E689</f>
        <v>1</v>
      </c>
      <c r="AJ689" s="103">
        <v>6120</v>
      </c>
      <c r="AK689" s="6">
        <v>0</v>
      </c>
      <c r="AL689" s="101">
        <f>AK689/H689</f>
        <v>0</v>
      </c>
      <c r="AM689" s="104">
        <f>IF(AL689&gt;0.3,0.3,AL689)</f>
        <v>0</v>
      </c>
      <c r="AN689" s="101">
        <f>AJ689/D689</f>
        <v>1</v>
      </c>
      <c r="AO689" s="101">
        <f>C689/AJ689</f>
        <v>1</v>
      </c>
      <c r="AP689" s="101">
        <f>AJ689/E689</f>
        <v>1</v>
      </c>
      <c r="AQ689" s="103">
        <v>6120</v>
      </c>
      <c r="AR689" s="103">
        <v>0</v>
      </c>
      <c r="AS689" s="101">
        <f>AR689/H689</f>
        <v>0</v>
      </c>
      <c r="AT689" s="104">
        <f>IF(AS689&gt;0.25,0.25,AS689)</f>
        <v>0</v>
      </c>
      <c r="AU689" s="101">
        <f>AQ689/D689</f>
        <v>1</v>
      </c>
      <c r="AV689" s="101">
        <f>C689/AQ689</f>
        <v>1</v>
      </c>
      <c r="AW689" s="101">
        <f>AQ689/E689</f>
        <v>1</v>
      </c>
      <c r="AX689" s="103">
        <v>6120</v>
      </c>
      <c r="AY689" s="6">
        <v>0</v>
      </c>
      <c r="AZ689" s="101">
        <f>AY689/H689</f>
        <v>0</v>
      </c>
      <c r="BA689" s="104">
        <f>IF(AZ689&gt;0.1,0.1,AZ689)</f>
        <v>0</v>
      </c>
      <c r="BB689" s="101">
        <f>AX689/D689</f>
        <v>1</v>
      </c>
      <c r="BC689" s="101">
        <f>C689/AX689</f>
        <v>1</v>
      </c>
      <c r="BD689" s="101">
        <f>AX689/E689</f>
        <v>1</v>
      </c>
    </row>
    <row r="690" spans="1:56" x14ac:dyDescent="0.2">
      <c r="A690" s="6" t="s">
        <v>1431</v>
      </c>
      <c r="B690" s="100">
        <v>721</v>
      </c>
      <c r="C690" s="13">
        <v>8313</v>
      </c>
      <c r="D690" s="13">
        <v>8313</v>
      </c>
      <c r="E690" s="13">
        <v>8313</v>
      </c>
      <c r="F690" s="13">
        <f>IF(C690=E690,1,0)</f>
        <v>1</v>
      </c>
      <c r="G690" s="13">
        <v>0</v>
      </c>
      <c r="H690" s="6">
        <f>VLOOKUP(B690,NEW_TRAIN_TEST!$A$2:$D$980,4,0)</f>
        <v>15</v>
      </c>
      <c r="I690" s="6" t="str">
        <f>VLOOKUP(B690,NEW_TRAIN_TEST!$A$2:$E$980,5,0)</f>
        <v>turan</v>
      </c>
      <c r="J690" s="101">
        <f>G690/H690</f>
        <v>0</v>
      </c>
      <c r="K690" s="101">
        <f>IF(J690&gt;0.3,0.3,J690)</f>
        <v>0</v>
      </c>
      <c r="L690" s="101">
        <f>E690/D690</f>
        <v>1</v>
      </c>
      <c r="M690" s="101">
        <f>E690/C690</f>
        <v>1</v>
      </c>
      <c r="N690" s="103">
        <v>8313</v>
      </c>
      <c r="O690" s="103">
        <v>0</v>
      </c>
      <c r="P690" s="104">
        <f>O690/H690</f>
        <v>0</v>
      </c>
      <c r="Q690" s="104">
        <f>IF(P690&gt;0.25,0.25,P690)</f>
        <v>0</v>
      </c>
      <c r="R690" s="101">
        <f>N690/D690</f>
        <v>1</v>
      </c>
      <c r="S690" s="101">
        <f>N690/C690</f>
        <v>1</v>
      </c>
      <c r="T690" s="101">
        <f>N690/E690</f>
        <v>1</v>
      </c>
      <c r="U690" s="103">
        <v>8313</v>
      </c>
      <c r="V690" s="103">
        <f>IF(W690&lt;O690,1,0)</f>
        <v>0</v>
      </c>
      <c r="W690" s="6">
        <v>0</v>
      </c>
      <c r="X690" s="101">
        <f>W690/H690</f>
        <v>0</v>
      </c>
      <c r="Y690" s="104">
        <f>IF(X690&gt;0.25,0.25,X690)</f>
        <v>0</v>
      </c>
      <c r="Z690" s="101">
        <f>U690/D690</f>
        <v>1</v>
      </c>
      <c r="AA690" s="101">
        <f>U690/C690</f>
        <v>1</v>
      </c>
      <c r="AB690" s="101">
        <f>U690/E690</f>
        <v>1</v>
      </c>
      <c r="AC690" s="103">
        <v>8313</v>
      </c>
      <c r="AD690" s="105">
        <v>0</v>
      </c>
      <c r="AE690" s="107">
        <f>AD690/H690</f>
        <v>0</v>
      </c>
      <c r="AF690" s="104">
        <f>IF(AE690&gt;0.3,0.3,AE690)</f>
        <v>0</v>
      </c>
      <c r="AG690" s="101">
        <f>AC690/D690</f>
        <v>1</v>
      </c>
      <c r="AH690" s="101">
        <f>C690/AC690</f>
        <v>1</v>
      </c>
      <c r="AI690" s="101">
        <f>AC690/E690</f>
        <v>1</v>
      </c>
      <c r="AJ690" s="103">
        <v>8313</v>
      </c>
      <c r="AK690" s="6">
        <v>0</v>
      </c>
      <c r="AL690" s="101">
        <f>AK690/H690</f>
        <v>0</v>
      </c>
      <c r="AM690" s="104">
        <f>IF(AL690&gt;0.3,0.3,AL690)</f>
        <v>0</v>
      </c>
      <c r="AN690" s="101">
        <f>AJ690/D690</f>
        <v>1</v>
      </c>
      <c r="AO690" s="101">
        <f>C690/AJ690</f>
        <v>1</v>
      </c>
      <c r="AP690" s="101">
        <f>AJ690/E690</f>
        <v>1</v>
      </c>
      <c r="AQ690" s="103">
        <v>8313</v>
      </c>
      <c r="AR690" s="103">
        <v>0</v>
      </c>
      <c r="AS690" s="101">
        <f>AR690/H690</f>
        <v>0</v>
      </c>
      <c r="AT690" s="104">
        <f>IF(AS690&gt;0.25,0.25,AS690)</f>
        <v>0</v>
      </c>
      <c r="AU690" s="101">
        <f>AQ690/D690</f>
        <v>1</v>
      </c>
      <c r="AV690" s="101">
        <f>C690/AQ690</f>
        <v>1</v>
      </c>
      <c r="AW690" s="101">
        <f>AQ690/E690</f>
        <v>1</v>
      </c>
      <c r="AX690" s="103">
        <v>8313</v>
      </c>
      <c r="AY690" s="6">
        <v>0</v>
      </c>
      <c r="AZ690" s="101">
        <f>AY690/H690</f>
        <v>0</v>
      </c>
      <c r="BA690" s="104">
        <f>IF(AZ690&gt;0.1,0.1,AZ690)</f>
        <v>0</v>
      </c>
      <c r="BB690" s="101">
        <f>AX690/D690</f>
        <v>1</v>
      </c>
      <c r="BC690" s="101">
        <f>C690/AX690</f>
        <v>1</v>
      </c>
      <c r="BD690" s="101">
        <f>AX690/E690</f>
        <v>1</v>
      </c>
    </row>
    <row r="691" spans="1:56" x14ac:dyDescent="0.2">
      <c r="A691" s="6" t="s">
        <v>1431</v>
      </c>
      <c r="B691" s="100">
        <v>722</v>
      </c>
      <c r="C691" s="13">
        <v>7507</v>
      </c>
      <c r="D691" s="13">
        <v>7411</v>
      </c>
      <c r="E691" s="13">
        <v>7411</v>
      </c>
      <c r="F691" s="13">
        <f>IF(C691=E691,1,0)</f>
        <v>0</v>
      </c>
      <c r="G691" s="13">
        <v>0</v>
      </c>
      <c r="H691" s="6">
        <f>VLOOKUP(B691,NEW_TRAIN_TEST!$A$2:$D$980,4,0)</f>
        <v>14</v>
      </c>
      <c r="I691" s="6" t="str">
        <f>VLOOKUP(B691,NEW_TRAIN_TEST!$A$2:$E$980,5,0)</f>
        <v>turan</v>
      </c>
      <c r="J691" s="101">
        <f>G691/H691</f>
        <v>0</v>
      </c>
      <c r="K691" s="101">
        <f>IF(J691&gt;0.3,0.3,J691)</f>
        <v>0</v>
      </c>
      <c r="L691" s="101">
        <f>E691/D691</f>
        <v>1</v>
      </c>
      <c r="M691" s="101">
        <f>E691/C691</f>
        <v>0.98721193552684161</v>
      </c>
      <c r="N691" s="103">
        <v>7506.5</v>
      </c>
      <c r="O691" s="103">
        <v>10</v>
      </c>
      <c r="P691" s="104">
        <f>O691/H691</f>
        <v>0.7142857142857143</v>
      </c>
      <c r="Q691" s="104">
        <f>IF(P691&gt;0.25,0.25,P691)</f>
        <v>0.25</v>
      </c>
      <c r="R691" s="101">
        <f>N691/D691</f>
        <v>1.0128862501686682</v>
      </c>
      <c r="S691" s="101">
        <f>N691/C691</f>
        <v>0.99993339549753568</v>
      </c>
      <c r="T691" s="101">
        <f>N691/E691</f>
        <v>1.0128862501686682</v>
      </c>
      <c r="U691" s="103">
        <v>7506.5</v>
      </c>
      <c r="V691" s="103">
        <f>IF(W691&lt;O691,1,0)</f>
        <v>0</v>
      </c>
      <c r="W691" s="6">
        <v>11</v>
      </c>
      <c r="X691" s="101">
        <f>W691/H691</f>
        <v>0.7857142857142857</v>
      </c>
      <c r="Y691" s="104">
        <f>IF(X691&gt;0.25,0.25,X691)</f>
        <v>0.25</v>
      </c>
      <c r="Z691" s="101">
        <f>U691/D691</f>
        <v>1.0128862501686682</v>
      </c>
      <c r="AA691" s="101">
        <f>U691/C691</f>
        <v>0.99993339549753568</v>
      </c>
      <c r="AB691" s="101">
        <f>U691/E691</f>
        <v>1.0128862501686682</v>
      </c>
      <c r="AC691" s="103">
        <v>7506.5</v>
      </c>
      <c r="AD691" s="105">
        <v>11</v>
      </c>
      <c r="AE691" s="107">
        <f>AD691/H691</f>
        <v>0.7857142857142857</v>
      </c>
      <c r="AF691" s="104">
        <f>IF(AE691&gt;0.3,0.3,AE691)</f>
        <v>0.3</v>
      </c>
      <c r="AG691" s="101">
        <f>AC691/D691</f>
        <v>1.0128862501686682</v>
      </c>
      <c r="AH691" s="101">
        <f>C691/AC691</f>
        <v>1.0000666089389196</v>
      </c>
      <c r="AI691" s="101">
        <f>AC691/E691</f>
        <v>1.0128862501686682</v>
      </c>
      <c r="AJ691" s="103">
        <v>7496.67</v>
      </c>
      <c r="AK691" s="6">
        <v>27</v>
      </c>
      <c r="AL691" s="101">
        <f>AK691/H691</f>
        <v>1.9285714285714286</v>
      </c>
      <c r="AM691" s="104">
        <f>IF(AL691&gt;0.3,0.3,AL691)</f>
        <v>0.3</v>
      </c>
      <c r="AN691" s="101">
        <f>AJ691/D691</f>
        <v>1.0115598434759141</v>
      </c>
      <c r="AO691" s="101">
        <f>C691/AJ691</f>
        <v>1.0013779451409759</v>
      </c>
      <c r="AP691" s="101">
        <f>AJ691/E691</f>
        <v>1.0115598434759141</v>
      </c>
      <c r="AQ691" s="103">
        <v>7494.33</v>
      </c>
      <c r="AR691" s="103">
        <v>10</v>
      </c>
      <c r="AS691" s="101">
        <f>AR691/H691</f>
        <v>0.7142857142857143</v>
      </c>
      <c r="AT691" s="104">
        <f>IF(AS691&gt;0.25,0.25,AS691)</f>
        <v>0.25</v>
      </c>
      <c r="AU691" s="101">
        <f>AQ691/D691</f>
        <v>1.0112440966131426</v>
      </c>
      <c r="AV691" s="101">
        <f>C691/AQ691</f>
        <v>1.0016906114355786</v>
      </c>
      <c r="AW691" s="101">
        <f>AQ691/E691</f>
        <v>1.0112440966131426</v>
      </c>
      <c r="AX691" s="103">
        <v>7411</v>
      </c>
      <c r="AY691" s="6">
        <v>0</v>
      </c>
      <c r="AZ691" s="101">
        <f>AY691/H691</f>
        <v>0</v>
      </c>
      <c r="BA691" s="104">
        <f>IF(AZ691&gt;0.1,0.1,AZ691)</f>
        <v>0</v>
      </c>
      <c r="BB691" s="101">
        <f>AX691/D691</f>
        <v>1</v>
      </c>
      <c r="BC691" s="101">
        <f>C691/AX691</f>
        <v>1.0129537174470382</v>
      </c>
      <c r="BD691" s="101">
        <f>AX691/E691</f>
        <v>1</v>
      </c>
    </row>
    <row r="692" spans="1:56" x14ac:dyDescent="0.2">
      <c r="A692" s="6" t="s">
        <v>1431</v>
      </c>
      <c r="B692" s="100">
        <v>723</v>
      </c>
      <c r="C692" s="13">
        <v>7909</v>
      </c>
      <c r="D692" s="13">
        <v>7884</v>
      </c>
      <c r="E692" s="13">
        <v>7884</v>
      </c>
      <c r="F692" s="13">
        <f>IF(C692=E692,1,0)</f>
        <v>0</v>
      </c>
      <c r="G692" s="13">
        <v>0</v>
      </c>
      <c r="H692" s="6">
        <f>VLOOKUP(B692,NEW_TRAIN_TEST!$A$2:$D$980,4,0)</f>
        <v>16</v>
      </c>
      <c r="I692" s="6" t="str">
        <f>VLOOKUP(B692,NEW_TRAIN_TEST!$A$2:$E$980,5,0)</f>
        <v>turan</v>
      </c>
      <c r="J692" s="101">
        <f>G692/H692</f>
        <v>0</v>
      </c>
      <c r="K692" s="101">
        <f>IF(J692&gt;0.3,0.3,J692)</f>
        <v>0</v>
      </c>
      <c r="L692" s="101">
        <f>E692/D692</f>
        <v>1</v>
      </c>
      <c r="M692" s="101">
        <f>E692/C692</f>
        <v>0.99683904412694402</v>
      </c>
      <c r="N692" s="103">
        <v>7884</v>
      </c>
      <c r="O692" s="103">
        <v>2</v>
      </c>
      <c r="P692" s="104">
        <f>O692/H692</f>
        <v>0.125</v>
      </c>
      <c r="Q692" s="104">
        <f>IF(P692&gt;0.25,0.25,P692)</f>
        <v>0.125</v>
      </c>
      <c r="R692" s="101">
        <f>N692/D692</f>
        <v>1</v>
      </c>
      <c r="S692" s="101">
        <f>N692/C692</f>
        <v>0.99683904412694402</v>
      </c>
      <c r="T692" s="101">
        <f>N692/E692</f>
        <v>1</v>
      </c>
      <c r="U692" s="103">
        <v>7884</v>
      </c>
      <c r="V692" s="103">
        <f>IF(W692&lt;O692,1,0)</f>
        <v>0</v>
      </c>
      <c r="W692" s="6">
        <v>2</v>
      </c>
      <c r="X692" s="101">
        <f>W692/H692</f>
        <v>0.125</v>
      </c>
      <c r="Y692" s="104">
        <f>IF(X692&gt;0.25,0.25,X692)</f>
        <v>0.125</v>
      </c>
      <c r="Z692" s="101">
        <f>U692/D692</f>
        <v>1</v>
      </c>
      <c r="AA692" s="101">
        <f>U692/C692</f>
        <v>0.99683904412694402</v>
      </c>
      <c r="AB692" s="101">
        <f>U692/E692</f>
        <v>1</v>
      </c>
      <c r="AC692" s="103">
        <v>7884</v>
      </c>
      <c r="AD692" s="105">
        <v>2</v>
      </c>
      <c r="AE692" s="107">
        <f>AD692/H692</f>
        <v>0.125</v>
      </c>
      <c r="AF692" s="104">
        <f>IF(AE692&gt;0.3,0.3,AE692)</f>
        <v>0.125</v>
      </c>
      <c r="AG692" s="101">
        <f>AC692/D692</f>
        <v>1</v>
      </c>
      <c r="AH692" s="101">
        <f>C692/AC692</f>
        <v>1.0031709791983765</v>
      </c>
      <c r="AI692" s="101">
        <f>AC692/E692</f>
        <v>1</v>
      </c>
      <c r="AJ692" s="103">
        <v>7898.33</v>
      </c>
      <c r="AK692" s="6">
        <v>5</v>
      </c>
      <c r="AL692" s="101">
        <f>AK692/H692</f>
        <v>0.3125</v>
      </c>
      <c r="AM692" s="104">
        <f>IF(AL692&gt;0.3,0.3,AL692)</f>
        <v>0.3</v>
      </c>
      <c r="AN692" s="101">
        <f>AJ692/D692</f>
        <v>1.0018176052765093</v>
      </c>
      <c r="AO692" s="101">
        <f>C692/AJ692</f>
        <v>1.0013509184853</v>
      </c>
      <c r="AP692" s="101">
        <f>AJ692/E692</f>
        <v>1.0018176052765093</v>
      </c>
      <c r="AQ692" s="103">
        <v>7895.33</v>
      </c>
      <c r="AR692" s="103">
        <v>6</v>
      </c>
      <c r="AS692" s="101">
        <f>AR692/H692</f>
        <v>0.375</v>
      </c>
      <c r="AT692" s="104">
        <f>IF(AS692&gt;0.25,0.25,AS692)</f>
        <v>0.25</v>
      </c>
      <c r="AU692" s="101">
        <f>AQ692/D692</f>
        <v>1.0014370877727041</v>
      </c>
      <c r="AV692" s="101">
        <f>C692/AQ692</f>
        <v>1.001731403247236</v>
      </c>
      <c r="AW692" s="101">
        <f>AQ692/E692</f>
        <v>1.0014370877727041</v>
      </c>
      <c r="AX692" s="103">
        <v>7884</v>
      </c>
      <c r="AY692" s="6">
        <v>0</v>
      </c>
      <c r="AZ692" s="101">
        <f>AY692/H692</f>
        <v>0</v>
      </c>
      <c r="BA692" s="104">
        <f>IF(AZ692&gt;0.1,0.1,AZ692)</f>
        <v>0</v>
      </c>
      <c r="BB692" s="101">
        <f>AX692/D692</f>
        <v>1</v>
      </c>
      <c r="BC692" s="101">
        <f>C692/AX692</f>
        <v>1.0031709791983765</v>
      </c>
      <c r="BD692" s="101">
        <f>AX692/E692</f>
        <v>1</v>
      </c>
    </row>
    <row r="693" spans="1:56" x14ac:dyDescent="0.2">
      <c r="A693" s="6" t="s">
        <v>1431</v>
      </c>
      <c r="B693" s="100">
        <v>724</v>
      </c>
      <c r="C693" s="13">
        <v>7312</v>
      </c>
      <c r="D693" s="13">
        <v>7312</v>
      </c>
      <c r="E693" s="13">
        <v>7312</v>
      </c>
      <c r="F693" s="13">
        <f>IF(C693=E693,1,0)</f>
        <v>1</v>
      </c>
      <c r="G693" s="13">
        <v>0</v>
      </c>
      <c r="H693" s="6">
        <f>VLOOKUP(B693,NEW_TRAIN_TEST!$A$2:$D$980,4,0)</f>
        <v>10</v>
      </c>
      <c r="I693" s="6" t="str">
        <f>VLOOKUP(B693,NEW_TRAIN_TEST!$A$2:$E$980,5,0)</f>
        <v>turan</v>
      </c>
      <c r="J693" s="101">
        <f>G693/H693</f>
        <v>0</v>
      </c>
      <c r="K693" s="101">
        <f>IF(J693&gt;0.3,0.3,J693)</f>
        <v>0</v>
      </c>
      <c r="L693" s="101">
        <f>E693/D693</f>
        <v>1</v>
      </c>
      <c r="M693" s="101">
        <f>E693/C693</f>
        <v>1</v>
      </c>
      <c r="N693" s="103">
        <v>7312</v>
      </c>
      <c r="O693" s="103">
        <v>0</v>
      </c>
      <c r="P693" s="104">
        <f>O693/H693</f>
        <v>0</v>
      </c>
      <c r="Q693" s="104">
        <f>IF(P693&gt;0.25,0.25,P693)</f>
        <v>0</v>
      </c>
      <c r="R693" s="101">
        <f>N693/D693</f>
        <v>1</v>
      </c>
      <c r="S693" s="101">
        <f>N693/C693</f>
        <v>1</v>
      </c>
      <c r="T693" s="101">
        <f>N693/E693</f>
        <v>1</v>
      </c>
      <c r="U693" s="103">
        <v>7312</v>
      </c>
      <c r="V693" s="103">
        <f>IF(W693&lt;O693,1,0)</f>
        <v>0</v>
      </c>
      <c r="W693" s="6">
        <v>0</v>
      </c>
      <c r="X693" s="101">
        <f>W693/H693</f>
        <v>0</v>
      </c>
      <c r="Y693" s="104">
        <f>IF(X693&gt;0.25,0.25,X693)</f>
        <v>0</v>
      </c>
      <c r="Z693" s="101">
        <f>U693/D693</f>
        <v>1</v>
      </c>
      <c r="AA693" s="101">
        <f>U693/C693</f>
        <v>1</v>
      </c>
      <c r="AB693" s="101">
        <f>U693/E693</f>
        <v>1</v>
      </c>
      <c r="AC693" s="103">
        <v>7312</v>
      </c>
      <c r="AD693" s="105">
        <v>0</v>
      </c>
      <c r="AE693" s="107">
        <f>AD693/H693</f>
        <v>0</v>
      </c>
      <c r="AF693" s="104">
        <f>IF(AE693&gt;0.3,0.3,AE693)</f>
        <v>0</v>
      </c>
      <c r="AG693" s="101">
        <f>AC693/D693</f>
        <v>1</v>
      </c>
      <c r="AH693" s="101">
        <f>C693/AC693</f>
        <v>1</v>
      </c>
      <c r="AI693" s="101">
        <f>AC693/E693</f>
        <v>1</v>
      </c>
      <c r="AJ693" s="103">
        <v>7312</v>
      </c>
      <c r="AK693" s="6">
        <v>0</v>
      </c>
      <c r="AL693" s="101">
        <f>AK693/H693</f>
        <v>0</v>
      </c>
      <c r="AM693" s="104">
        <f>IF(AL693&gt;0.3,0.3,AL693)</f>
        <v>0</v>
      </c>
      <c r="AN693" s="101">
        <f>AJ693/D693</f>
        <v>1</v>
      </c>
      <c r="AO693" s="101">
        <f>C693/AJ693</f>
        <v>1</v>
      </c>
      <c r="AP693" s="101">
        <f>AJ693/E693</f>
        <v>1</v>
      </c>
      <c r="AQ693" s="103">
        <v>7312</v>
      </c>
      <c r="AR693" s="103">
        <v>0</v>
      </c>
      <c r="AS693" s="101">
        <f>AR693/H693</f>
        <v>0</v>
      </c>
      <c r="AT693" s="104">
        <f>IF(AS693&gt;0.25,0.25,AS693)</f>
        <v>0</v>
      </c>
      <c r="AU693" s="101">
        <f>AQ693/D693</f>
        <v>1</v>
      </c>
      <c r="AV693" s="101">
        <f>C693/AQ693</f>
        <v>1</v>
      </c>
      <c r="AW693" s="101">
        <f>AQ693/E693</f>
        <v>1</v>
      </c>
      <c r="AX693" s="103">
        <v>7312</v>
      </c>
      <c r="AY693" s="6">
        <v>0</v>
      </c>
      <c r="AZ693" s="101">
        <f>AY693/H693</f>
        <v>0</v>
      </c>
      <c r="BA693" s="104">
        <f>IF(AZ693&gt;0.1,0.1,AZ693)</f>
        <v>0</v>
      </c>
      <c r="BB693" s="101">
        <f>AX693/D693</f>
        <v>1</v>
      </c>
      <c r="BC693" s="101">
        <f>C693/AX693</f>
        <v>1</v>
      </c>
      <c r="BD693" s="101">
        <f>AX693/E693</f>
        <v>1</v>
      </c>
    </row>
    <row r="694" spans="1:56" x14ac:dyDescent="0.2">
      <c r="A694" s="6" t="s">
        <v>1431</v>
      </c>
      <c r="B694" s="100">
        <v>725</v>
      </c>
      <c r="C694" s="13">
        <v>10677</v>
      </c>
      <c r="D694" s="13">
        <v>10677</v>
      </c>
      <c r="E694" s="13">
        <v>10677</v>
      </c>
      <c r="F694" s="13">
        <f>IF(C694=E694,1,0)</f>
        <v>1</v>
      </c>
      <c r="G694" s="13">
        <v>0</v>
      </c>
      <c r="H694" s="6">
        <f>VLOOKUP(B694,NEW_TRAIN_TEST!$A$2:$D$980,4,0)</f>
        <v>29</v>
      </c>
      <c r="I694" s="6" t="str">
        <f>VLOOKUP(B694,NEW_TRAIN_TEST!$A$2:$E$980,5,0)</f>
        <v>turan</v>
      </c>
      <c r="J694" s="101">
        <f>G694/H694</f>
        <v>0</v>
      </c>
      <c r="K694" s="101">
        <f>IF(J694&gt;0.3,0.3,J694)</f>
        <v>0</v>
      </c>
      <c r="L694" s="101">
        <f>E694/D694</f>
        <v>1</v>
      </c>
      <c r="M694" s="101">
        <f>E694/C694</f>
        <v>1</v>
      </c>
      <c r="N694" s="103">
        <v>10677</v>
      </c>
      <c r="O694" s="103">
        <v>0</v>
      </c>
      <c r="P694" s="104">
        <f>O694/H694</f>
        <v>0</v>
      </c>
      <c r="Q694" s="104">
        <f>IF(P694&gt;0.25,0.25,P694)</f>
        <v>0</v>
      </c>
      <c r="R694" s="101">
        <f>N694/D694</f>
        <v>1</v>
      </c>
      <c r="S694" s="101">
        <f>N694/C694</f>
        <v>1</v>
      </c>
      <c r="T694" s="101">
        <f>N694/E694</f>
        <v>1</v>
      </c>
      <c r="U694" s="103">
        <v>10677</v>
      </c>
      <c r="V694" s="103">
        <f>IF(W694&lt;O694,1,0)</f>
        <v>0</v>
      </c>
      <c r="W694" s="6">
        <v>0</v>
      </c>
      <c r="X694" s="101">
        <f>W694/H694</f>
        <v>0</v>
      </c>
      <c r="Y694" s="104">
        <f>IF(X694&gt;0.25,0.25,X694)</f>
        <v>0</v>
      </c>
      <c r="Z694" s="101">
        <f>U694/D694</f>
        <v>1</v>
      </c>
      <c r="AA694" s="101">
        <f>U694/C694</f>
        <v>1</v>
      </c>
      <c r="AB694" s="101">
        <f>U694/E694</f>
        <v>1</v>
      </c>
      <c r="AC694" s="103">
        <v>10677</v>
      </c>
      <c r="AD694" s="105">
        <v>0</v>
      </c>
      <c r="AE694" s="107">
        <f>AD694/H694</f>
        <v>0</v>
      </c>
      <c r="AF694" s="104">
        <f>IF(AE694&gt;0.3,0.3,AE694)</f>
        <v>0</v>
      </c>
      <c r="AG694" s="101">
        <f>AC694/D694</f>
        <v>1</v>
      </c>
      <c r="AH694" s="101">
        <f>C694/AC694</f>
        <v>1</v>
      </c>
      <c r="AI694" s="101">
        <f>AC694/E694</f>
        <v>1</v>
      </c>
      <c r="AJ694" s="103">
        <v>10677</v>
      </c>
      <c r="AK694" s="6">
        <v>0</v>
      </c>
      <c r="AL694" s="101">
        <f>AK694/H694</f>
        <v>0</v>
      </c>
      <c r="AM694" s="104">
        <f>IF(AL694&gt;0.3,0.3,AL694)</f>
        <v>0</v>
      </c>
      <c r="AN694" s="101">
        <f>AJ694/D694</f>
        <v>1</v>
      </c>
      <c r="AO694" s="101">
        <f>C694/AJ694</f>
        <v>1</v>
      </c>
      <c r="AP694" s="101">
        <f>AJ694/E694</f>
        <v>1</v>
      </c>
      <c r="AQ694" s="103">
        <v>10677</v>
      </c>
      <c r="AR694" s="103">
        <v>0</v>
      </c>
      <c r="AS694" s="101">
        <f>AR694/H694</f>
        <v>0</v>
      </c>
      <c r="AT694" s="104">
        <f>IF(AS694&gt;0.25,0.25,AS694)</f>
        <v>0</v>
      </c>
      <c r="AU694" s="101">
        <f>AQ694/D694</f>
        <v>1</v>
      </c>
      <c r="AV694" s="101">
        <f>C694/AQ694</f>
        <v>1</v>
      </c>
      <c r="AW694" s="101">
        <f>AQ694/E694</f>
        <v>1</v>
      </c>
      <c r="AX694" s="103">
        <v>10677</v>
      </c>
      <c r="AY694" s="6">
        <v>0</v>
      </c>
      <c r="AZ694" s="101">
        <f>AY694/H694</f>
        <v>0</v>
      </c>
      <c r="BA694" s="104">
        <f>IF(AZ694&gt;0.1,0.1,AZ694)</f>
        <v>0</v>
      </c>
      <c r="BB694" s="101">
        <f>AX694/D694</f>
        <v>1</v>
      </c>
      <c r="BC694" s="101">
        <f>C694/AX694</f>
        <v>1</v>
      </c>
      <c r="BD694" s="101">
        <f>AX694/E694</f>
        <v>1</v>
      </c>
    </row>
    <row r="695" spans="1:56" x14ac:dyDescent="0.2">
      <c r="A695" s="6" t="s">
        <v>1431</v>
      </c>
      <c r="B695" s="100">
        <v>726</v>
      </c>
      <c r="C695" s="13">
        <v>10348</v>
      </c>
      <c r="D695" s="13">
        <v>10348</v>
      </c>
      <c r="E695" s="13">
        <v>10348</v>
      </c>
      <c r="F695" s="13">
        <f>IF(C695=E695,1,0)</f>
        <v>1</v>
      </c>
      <c r="G695" s="13">
        <v>0</v>
      </c>
      <c r="H695" s="6">
        <f>VLOOKUP(B695,NEW_TRAIN_TEST!$A$2:$D$980,4,0)</f>
        <v>30</v>
      </c>
      <c r="I695" s="6" t="str">
        <f>VLOOKUP(B695,NEW_TRAIN_TEST!$A$2:$E$980,5,0)</f>
        <v>turan</v>
      </c>
      <c r="J695" s="101">
        <f>G695/H695</f>
        <v>0</v>
      </c>
      <c r="K695" s="101">
        <f>IF(J695&gt;0.3,0.3,J695)</f>
        <v>0</v>
      </c>
      <c r="L695" s="101">
        <f>E695/D695</f>
        <v>1</v>
      </c>
      <c r="M695" s="101">
        <f>E695/C695</f>
        <v>1</v>
      </c>
      <c r="N695" s="103">
        <v>10348</v>
      </c>
      <c r="O695" s="103">
        <v>0</v>
      </c>
      <c r="P695" s="104">
        <f>O695/H695</f>
        <v>0</v>
      </c>
      <c r="Q695" s="104">
        <f>IF(P695&gt;0.25,0.25,P695)</f>
        <v>0</v>
      </c>
      <c r="R695" s="101">
        <f>N695/D695</f>
        <v>1</v>
      </c>
      <c r="S695" s="101">
        <f>N695/C695</f>
        <v>1</v>
      </c>
      <c r="T695" s="101">
        <f>N695/E695</f>
        <v>1</v>
      </c>
      <c r="U695" s="103">
        <v>10348</v>
      </c>
      <c r="V695" s="103">
        <f>IF(W695&lt;O695,1,0)</f>
        <v>0</v>
      </c>
      <c r="W695" s="6">
        <v>0</v>
      </c>
      <c r="X695" s="101">
        <f>W695/H695</f>
        <v>0</v>
      </c>
      <c r="Y695" s="104">
        <f>IF(X695&gt;0.25,0.25,X695)</f>
        <v>0</v>
      </c>
      <c r="Z695" s="101">
        <f>U695/D695</f>
        <v>1</v>
      </c>
      <c r="AA695" s="101">
        <f>U695/C695</f>
        <v>1</v>
      </c>
      <c r="AB695" s="101">
        <f>U695/E695</f>
        <v>1</v>
      </c>
      <c r="AC695" s="103">
        <v>10348</v>
      </c>
      <c r="AD695" s="105">
        <v>0</v>
      </c>
      <c r="AE695" s="107">
        <f>AD695/H695</f>
        <v>0</v>
      </c>
      <c r="AF695" s="104">
        <f>IF(AE695&gt;0.3,0.3,AE695)</f>
        <v>0</v>
      </c>
      <c r="AG695" s="101">
        <f>AC695/D695</f>
        <v>1</v>
      </c>
      <c r="AH695" s="101">
        <f>C695/AC695</f>
        <v>1</v>
      </c>
      <c r="AI695" s="101">
        <f>AC695/E695</f>
        <v>1</v>
      </c>
      <c r="AJ695" s="103">
        <v>10348</v>
      </c>
      <c r="AK695" s="6">
        <v>0</v>
      </c>
      <c r="AL695" s="101">
        <f>AK695/H695</f>
        <v>0</v>
      </c>
      <c r="AM695" s="104">
        <f>IF(AL695&gt;0.3,0.3,AL695)</f>
        <v>0</v>
      </c>
      <c r="AN695" s="101">
        <f>AJ695/D695</f>
        <v>1</v>
      </c>
      <c r="AO695" s="101">
        <f>C695/AJ695</f>
        <v>1</v>
      </c>
      <c r="AP695" s="101">
        <f>AJ695/E695</f>
        <v>1</v>
      </c>
      <c r="AQ695" s="103">
        <v>10348</v>
      </c>
      <c r="AR695" s="103">
        <v>0</v>
      </c>
      <c r="AS695" s="101">
        <f>AR695/H695</f>
        <v>0</v>
      </c>
      <c r="AT695" s="104">
        <f>IF(AS695&gt;0.25,0.25,AS695)</f>
        <v>0</v>
      </c>
      <c r="AU695" s="101">
        <f>AQ695/D695</f>
        <v>1</v>
      </c>
      <c r="AV695" s="101">
        <f>C695/AQ695</f>
        <v>1</v>
      </c>
      <c r="AW695" s="101">
        <f>AQ695/E695</f>
        <v>1</v>
      </c>
      <c r="AX695" s="103">
        <v>10348</v>
      </c>
      <c r="AY695" s="6">
        <v>0</v>
      </c>
      <c r="AZ695" s="101">
        <f>AY695/H695</f>
        <v>0</v>
      </c>
      <c r="BA695" s="104">
        <f>IF(AZ695&gt;0.1,0.1,AZ695)</f>
        <v>0</v>
      </c>
      <c r="BB695" s="101">
        <f>AX695/D695</f>
        <v>1</v>
      </c>
      <c r="BC695" s="101">
        <f>C695/AX695</f>
        <v>1</v>
      </c>
      <c r="BD695" s="101">
        <f>AX695/E695</f>
        <v>1</v>
      </c>
    </row>
    <row r="696" spans="1:56" x14ac:dyDescent="0.2">
      <c r="A696" s="6" t="s">
        <v>1431</v>
      </c>
      <c r="B696" s="100">
        <v>727</v>
      </c>
      <c r="C696" s="13">
        <v>9077</v>
      </c>
      <c r="D696" s="13">
        <v>9062.5</v>
      </c>
      <c r="E696" s="13">
        <v>9062.5</v>
      </c>
      <c r="F696" s="13">
        <f>IF(C696=E696,1,0)</f>
        <v>0</v>
      </c>
      <c r="G696" s="13">
        <v>0</v>
      </c>
      <c r="H696" s="6">
        <f>VLOOKUP(B696,NEW_TRAIN_TEST!$A$2:$D$980,4,0)</f>
        <v>20</v>
      </c>
      <c r="I696" s="6" t="str">
        <f>VLOOKUP(B696,NEW_TRAIN_TEST!$A$2:$E$980,5,0)</f>
        <v>turan</v>
      </c>
      <c r="J696" s="101">
        <f>G696/H696</f>
        <v>0</v>
      </c>
      <c r="K696" s="101">
        <f>IF(J696&gt;0.3,0.3,J696)</f>
        <v>0</v>
      </c>
      <c r="L696" s="101">
        <f>E696/D696</f>
        <v>1</v>
      </c>
      <c r="M696" s="101">
        <f>E696/C696</f>
        <v>0.99840255591054317</v>
      </c>
      <c r="N696" s="103">
        <v>9076</v>
      </c>
      <c r="O696" s="103">
        <v>4</v>
      </c>
      <c r="P696" s="104">
        <f>O696/H696</f>
        <v>0.2</v>
      </c>
      <c r="Q696" s="104">
        <f>IF(P696&gt;0.25,0.25,P696)</f>
        <v>0.2</v>
      </c>
      <c r="R696" s="101">
        <f>N696/D696</f>
        <v>1.0014896551724137</v>
      </c>
      <c r="S696" s="101">
        <f>N696/C696</f>
        <v>0.99988983144210641</v>
      </c>
      <c r="T696" s="101">
        <f>N696/E696</f>
        <v>1.0014896551724137</v>
      </c>
      <c r="U696" s="103">
        <v>9076</v>
      </c>
      <c r="V696" s="103">
        <f>IF(W696&lt;O696,1,0)</f>
        <v>0</v>
      </c>
      <c r="W696" s="6">
        <v>4</v>
      </c>
      <c r="X696" s="101">
        <f>W696/H696</f>
        <v>0.2</v>
      </c>
      <c r="Y696" s="104">
        <f>IF(X696&gt;0.25,0.25,X696)</f>
        <v>0.2</v>
      </c>
      <c r="Z696" s="101">
        <f>U696/D696</f>
        <v>1.0014896551724137</v>
      </c>
      <c r="AA696" s="101">
        <f>U696/C696</f>
        <v>0.99988983144210641</v>
      </c>
      <c r="AB696" s="101">
        <f>U696/E696</f>
        <v>1.0014896551724137</v>
      </c>
      <c r="AC696" s="103">
        <v>9076</v>
      </c>
      <c r="AD696" s="105">
        <v>6</v>
      </c>
      <c r="AE696" s="107">
        <f>AD696/H696</f>
        <v>0.3</v>
      </c>
      <c r="AF696" s="104">
        <f>IF(AE696&gt;0.3,0.3,AE696)</f>
        <v>0.3</v>
      </c>
      <c r="AG696" s="101">
        <f>AC696/D696</f>
        <v>1.0014896551724137</v>
      </c>
      <c r="AH696" s="101">
        <f>C696/AC696</f>
        <v>1.0001101806963419</v>
      </c>
      <c r="AI696" s="101">
        <f>AC696/E696</f>
        <v>1.0014896551724137</v>
      </c>
      <c r="AJ696" s="103">
        <v>9076</v>
      </c>
      <c r="AK696" s="6">
        <v>6</v>
      </c>
      <c r="AL696" s="101">
        <f>AK696/H696</f>
        <v>0.3</v>
      </c>
      <c r="AM696" s="104">
        <f>IF(AL696&gt;0.3,0.3,AL696)</f>
        <v>0.3</v>
      </c>
      <c r="AN696" s="101">
        <f>AJ696/D696</f>
        <v>1.0014896551724137</v>
      </c>
      <c r="AO696" s="101">
        <f>C696/AJ696</f>
        <v>1.0001101806963419</v>
      </c>
      <c r="AP696" s="101">
        <f>AJ696/E696</f>
        <v>1.0014896551724137</v>
      </c>
      <c r="AQ696" s="103">
        <v>9076</v>
      </c>
      <c r="AR696" s="103">
        <v>6</v>
      </c>
      <c r="AS696" s="101">
        <f>AR696/H696</f>
        <v>0.3</v>
      </c>
      <c r="AT696" s="104">
        <f>IF(AS696&gt;0.25,0.25,AS696)</f>
        <v>0.25</v>
      </c>
      <c r="AU696" s="101">
        <f>AQ696/D696</f>
        <v>1.0014896551724137</v>
      </c>
      <c r="AV696" s="101">
        <f>C696/AQ696</f>
        <v>1.0001101806963419</v>
      </c>
      <c r="AW696" s="101">
        <f>AQ696/E696</f>
        <v>1.0014896551724137</v>
      </c>
      <c r="AX696" s="103">
        <v>9062.5</v>
      </c>
      <c r="AY696" s="6">
        <v>0</v>
      </c>
      <c r="AZ696" s="101">
        <f>AY696/H696</f>
        <v>0</v>
      </c>
      <c r="BA696" s="104">
        <f>IF(AZ696&gt;0.1,0.1,AZ696)</f>
        <v>0</v>
      </c>
      <c r="BB696" s="101">
        <f>AX696/D696</f>
        <v>1</v>
      </c>
      <c r="BC696" s="101">
        <f>C696/AX696</f>
        <v>1.0016</v>
      </c>
      <c r="BD696" s="101">
        <f>AX696/E696</f>
        <v>1</v>
      </c>
    </row>
    <row r="697" spans="1:56" x14ac:dyDescent="0.2">
      <c r="A697" s="6" t="s">
        <v>1431</v>
      </c>
      <c r="B697" s="100">
        <v>728</v>
      </c>
      <c r="C697" s="13">
        <v>8240</v>
      </c>
      <c r="D697" s="13">
        <v>8054.5</v>
      </c>
      <c r="E697" s="13">
        <v>8054.5</v>
      </c>
      <c r="F697" s="13">
        <f>IF(C697=E697,1,0)</f>
        <v>0</v>
      </c>
      <c r="G697" s="13">
        <v>0</v>
      </c>
      <c r="H697" s="6">
        <f>VLOOKUP(B697,NEW_TRAIN_TEST!$A$2:$D$980,4,0)</f>
        <v>16</v>
      </c>
      <c r="I697" s="6" t="str">
        <f>VLOOKUP(B697,NEW_TRAIN_TEST!$A$2:$E$980,5,0)</f>
        <v>turan</v>
      </c>
      <c r="J697" s="101">
        <f>G697/H697</f>
        <v>0</v>
      </c>
      <c r="K697" s="101">
        <f>IF(J697&gt;0.3,0.3,J697)</f>
        <v>0</v>
      </c>
      <c r="L697" s="101">
        <f>E697/D697</f>
        <v>1</v>
      </c>
      <c r="M697" s="101">
        <f>E697/C697</f>
        <v>0.97748786407766985</v>
      </c>
      <c r="N697" s="103">
        <v>8223.5</v>
      </c>
      <c r="O697" s="103">
        <v>10</v>
      </c>
      <c r="P697" s="104">
        <f>O697/H697</f>
        <v>0.625</v>
      </c>
      <c r="Q697" s="104">
        <f>IF(P697&gt;0.25,0.25,P697)</f>
        <v>0.25</v>
      </c>
      <c r="R697" s="101">
        <f>N697/D697</f>
        <v>1.02098205971817</v>
      </c>
      <c r="S697" s="101">
        <f>N697/C697</f>
        <v>0.99799757281553403</v>
      </c>
      <c r="T697" s="101">
        <f>N697/E697</f>
        <v>1.02098205971817</v>
      </c>
      <c r="U697" s="103">
        <v>8222</v>
      </c>
      <c r="V697" s="103">
        <f>IF(W697&lt;O697,1,0)</f>
        <v>0</v>
      </c>
      <c r="W697" s="6">
        <v>12</v>
      </c>
      <c r="X697" s="101">
        <f>W697/H697</f>
        <v>0.75</v>
      </c>
      <c r="Y697" s="104">
        <f>IF(X697&gt;0.25,0.25,X697)</f>
        <v>0.25</v>
      </c>
      <c r="Z697" s="101">
        <f>U697/D697</f>
        <v>1.0207958284188963</v>
      </c>
      <c r="AA697" s="101">
        <f>U697/C697</f>
        <v>0.99781553398058254</v>
      </c>
      <c r="AB697" s="101">
        <f>U697/E697</f>
        <v>1.0207958284188963</v>
      </c>
      <c r="AC697" s="103">
        <v>8223.5</v>
      </c>
      <c r="AD697" s="105">
        <v>12</v>
      </c>
      <c r="AE697" s="107">
        <f>AD697/H697</f>
        <v>0.75</v>
      </c>
      <c r="AF697" s="104">
        <f>IF(AE697&gt;0.3,0.3,AE697)</f>
        <v>0.3</v>
      </c>
      <c r="AG697" s="101">
        <f>AC697/D697</f>
        <v>1.02098205971817</v>
      </c>
      <c r="AH697" s="101">
        <f>C697/AC697</f>
        <v>1.0020064449443669</v>
      </c>
      <c r="AI697" s="101">
        <f>AC697/E697</f>
        <v>1.02098205971817</v>
      </c>
      <c r="AJ697" s="103">
        <v>8232.8799999999992</v>
      </c>
      <c r="AK697" s="6">
        <v>42</v>
      </c>
      <c r="AL697" s="101">
        <f>AK697/H697</f>
        <v>2.625</v>
      </c>
      <c r="AM697" s="104">
        <f>IF(AL697&gt;0.3,0.3,AL697)</f>
        <v>0.3</v>
      </c>
      <c r="AN697" s="101">
        <f>AJ697/D697</f>
        <v>1.0221466261096281</v>
      </c>
      <c r="AO697" s="101">
        <f>C697/AJ697</f>
        <v>1.0008648249458272</v>
      </c>
      <c r="AP697" s="101">
        <f>AJ697/E697</f>
        <v>1.0221466261096281</v>
      </c>
      <c r="AQ697" s="103">
        <v>8246.7800000000007</v>
      </c>
      <c r="AR697" s="103">
        <v>12</v>
      </c>
      <c r="AS697" s="101">
        <f>AR697/H697</f>
        <v>0.75</v>
      </c>
      <c r="AT697" s="104">
        <f>IF(AS697&gt;0.25,0.25,AS697)</f>
        <v>0.25</v>
      </c>
      <c r="AU697" s="101">
        <f>AQ697/D697</f>
        <v>1.0238723694828979</v>
      </c>
      <c r="AV697" s="101">
        <f>C697/AQ697</f>
        <v>0.99917786093481331</v>
      </c>
      <c r="AW697" s="101">
        <f>AQ697/E697</f>
        <v>1.0238723694828979</v>
      </c>
      <c r="AX697" s="103">
        <v>8054.5</v>
      </c>
      <c r="AY697" s="6">
        <v>0</v>
      </c>
      <c r="AZ697" s="101">
        <f>AY697/H697</f>
        <v>0</v>
      </c>
      <c r="BA697" s="104">
        <f>IF(AZ697&gt;0.1,0.1,AZ697)</f>
        <v>0</v>
      </c>
      <c r="BB697" s="101">
        <f>AX697/D697</f>
        <v>1</v>
      </c>
      <c r="BC697" s="101">
        <f>C697/AX697</f>
        <v>1.0230306040101806</v>
      </c>
      <c r="BD697" s="101">
        <f>AX697/E697</f>
        <v>1</v>
      </c>
    </row>
    <row r="698" spans="1:56" x14ac:dyDescent="0.2">
      <c r="A698" s="6" t="s">
        <v>1431</v>
      </c>
      <c r="B698" s="100">
        <v>729</v>
      </c>
      <c r="C698" s="13">
        <v>9234</v>
      </c>
      <c r="D698" s="13">
        <v>9234</v>
      </c>
      <c r="E698" s="13">
        <v>9234</v>
      </c>
      <c r="F698" s="13">
        <f>IF(C698=E698,1,0)</f>
        <v>1</v>
      </c>
      <c r="G698" s="13">
        <v>0</v>
      </c>
      <c r="H698" s="6">
        <f>VLOOKUP(B698,NEW_TRAIN_TEST!$A$2:$D$980,4,0)</f>
        <v>21</v>
      </c>
      <c r="I698" s="6" t="str">
        <f>VLOOKUP(B698,NEW_TRAIN_TEST!$A$2:$E$980,5,0)</f>
        <v>turan</v>
      </c>
      <c r="J698" s="101">
        <f>G698/H698</f>
        <v>0</v>
      </c>
      <c r="K698" s="101">
        <f>IF(J698&gt;0.3,0.3,J698)</f>
        <v>0</v>
      </c>
      <c r="L698" s="101">
        <f>E698/D698</f>
        <v>1</v>
      </c>
      <c r="M698" s="101">
        <f>E698/C698</f>
        <v>1</v>
      </c>
      <c r="N698" s="103">
        <v>9234</v>
      </c>
      <c r="O698" s="103">
        <v>0</v>
      </c>
      <c r="P698" s="104">
        <f>O698/H698</f>
        <v>0</v>
      </c>
      <c r="Q698" s="104">
        <f>IF(P698&gt;0.25,0.25,P698)</f>
        <v>0</v>
      </c>
      <c r="R698" s="101">
        <f>N698/D698</f>
        <v>1</v>
      </c>
      <c r="S698" s="101">
        <f>N698/C698</f>
        <v>1</v>
      </c>
      <c r="T698" s="101">
        <f>N698/E698</f>
        <v>1</v>
      </c>
      <c r="U698" s="103">
        <v>9234</v>
      </c>
      <c r="V698" s="103">
        <f>IF(W698&lt;O698,1,0)</f>
        <v>0</v>
      </c>
      <c r="W698" s="6">
        <v>0</v>
      </c>
      <c r="X698" s="101">
        <f>W698/H698</f>
        <v>0</v>
      </c>
      <c r="Y698" s="104">
        <f>IF(X698&gt;0.25,0.25,X698)</f>
        <v>0</v>
      </c>
      <c r="Z698" s="101">
        <f>U698/D698</f>
        <v>1</v>
      </c>
      <c r="AA698" s="101">
        <f>U698/C698</f>
        <v>1</v>
      </c>
      <c r="AB698" s="101">
        <f>U698/E698</f>
        <v>1</v>
      </c>
      <c r="AC698" s="103">
        <v>9234</v>
      </c>
      <c r="AD698" s="105">
        <v>0</v>
      </c>
      <c r="AE698" s="107">
        <f>AD698/H698</f>
        <v>0</v>
      </c>
      <c r="AF698" s="104">
        <f>IF(AE698&gt;0.3,0.3,AE698)</f>
        <v>0</v>
      </c>
      <c r="AG698" s="101">
        <f>AC698/D698</f>
        <v>1</v>
      </c>
      <c r="AH698" s="101">
        <f>C698/AC698</f>
        <v>1</v>
      </c>
      <c r="AI698" s="101">
        <f>AC698/E698</f>
        <v>1</v>
      </c>
      <c r="AJ698" s="103">
        <v>9234</v>
      </c>
      <c r="AK698" s="6">
        <v>0</v>
      </c>
      <c r="AL698" s="101">
        <f>AK698/H698</f>
        <v>0</v>
      </c>
      <c r="AM698" s="104">
        <f>IF(AL698&gt;0.3,0.3,AL698)</f>
        <v>0</v>
      </c>
      <c r="AN698" s="101">
        <f>AJ698/D698</f>
        <v>1</v>
      </c>
      <c r="AO698" s="101">
        <f>C698/AJ698</f>
        <v>1</v>
      </c>
      <c r="AP698" s="101">
        <f>AJ698/E698</f>
        <v>1</v>
      </c>
      <c r="AQ698" s="103">
        <v>9234</v>
      </c>
      <c r="AR698" s="103">
        <v>0</v>
      </c>
      <c r="AS698" s="101">
        <f>AR698/H698</f>
        <v>0</v>
      </c>
      <c r="AT698" s="104">
        <f>IF(AS698&gt;0.25,0.25,AS698)</f>
        <v>0</v>
      </c>
      <c r="AU698" s="101">
        <f>AQ698/D698</f>
        <v>1</v>
      </c>
      <c r="AV698" s="101">
        <f>C698/AQ698</f>
        <v>1</v>
      </c>
      <c r="AW698" s="101">
        <f>AQ698/E698</f>
        <v>1</v>
      </c>
      <c r="AX698" s="103">
        <v>9234</v>
      </c>
      <c r="AY698" s="6">
        <v>0</v>
      </c>
      <c r="AZ698" s="101">
        <f>AY698/H698</f>
        <v>0</v>
      </c>
      <c r="BA698" s="104">
        <f>IF(AZ698&gt;0.1,0.1,AZ698)</f>
        <v>0</v>
      </c>
      <c r="BB698" s="101">
        <f>AX698/D698</f>
        <v>1</v>
      </c>
      <c r="BC698" s="101">
        <f>C698/AX698</f>
        <v>1</v>
      </c>
      <c r="BD698" s="101">
        <f>AX698/E698</f>
        <v>1</v>
      </c>
    </row>
    <row r="699" spans="1:56" x14ac:dyDescent="0.2">
      <c r="A699" s="6" t="s">
        <v>1431</v>
      </c>
      <c r="B699" s="100">
        <v>730</v>
      </c>
      <c r="C699" s="13">
        <v>8320</v>
      </c>
      <c r="D699" s="13">
        <v>8214</v>
      </c>
      <c r="E699" s="13">
        <v>8216</v>
      </c>
      <c r="F699" s="13">
        <f>IF(C699=E699,1,0)</f>
        <v>0</v>
      </c>
      <c r="G699" s="13">
        <v>2</v>
      </c>
      <c r="H699" s="6">
        <f>VLOOKUP(B699,NEW_TRAIN_TEST!$A$2:$D$980,4,0)</f>
        <v>15</v>
      </c>
      <c r="I699" s="6" t="str">
        <f>VLOOKUP(B699,NEW_TRAIN_TEST!$A$2:$E$980,5,0)</f>
        <v>turan</v>
      </c>
      <c r="J699" s="101">
        <f>G699/H699</f>
        <v>0.13333333333333333</v>
      </c>
      <c r="K699" s="101">
        <f>IF(J699&gt;0.3,0.3,J699)</f>
        <v>0.13333333333333333</v>
      </c>
      <c r="L699" s="101">
        <f>E699/D699</f>
        <v>1.0002434867299732</v>
      </c>
      <c r="M699" s="101">
        <f>E699/C699</f>
        <v>0.98750000000000004</v>
      </c>
      <c r="N699" s="103">
        <v>8216</v>
      </c>
      <c r="O699" s="103">
        <v>0</v>
      </c>
      <c r="P699" s="104">
        <f>O699/H699</f>
        <v>0</v>
      </c>
      <c r="Q699" s="104">
        <f>IF(P699&gt;0.25,0.25,P699)</f>
        <v>0</v>
      </c>
      <c r="R699" s="101">
        <f>N699/D699</f>
        <v>1.0002434867299732</v>
      </c>
      <c r="S699" s="101">
        <f>N699/C699</f>
        <v>0.98750000000000004</v>
      </c>
      <c r="T699" s="101">
        <f>N699/E699</f>
        <v>1</v>
      </c>
      <c r="U699" s="103">
        <v>8216</v>
      </c>
      <c r="V699" s="103">
        <f>IF(W699&lt;O699,1,0)</f>
        <v>0</v>
      </c>
      <c r="W699" s="6">
        <v>0</v>
      </c>
      <c r="X699" s="101">
        <f>W699/H699</f>
        <v>0</v>
      </c>
      <c r="Y699" s="104">
        <f>IF(X699&gt;0.25,0.25,X699)</f>
        <v>0</v>
      </c>
      <c r="Z699" s="101">
        <f>U699/D699</f>
        <v>1.0002434867299732</v>
      </c>
      <c r="AA699" s="101">
        <f>U699/C699</f>
        <v>0.98750000000000004</v>
      </c>
      <c r="AB699" s="101">
        <f>U699/E699</f>
        <v>1</v>
      </c>
      <c r="AC699" s="103">
        <v>8216</v>
      </c>
      <c r="AD699" s="105">
        <v>0</v>
      </c>
      <c r="AE699" s="107">
        <f>AD699/H699</f>
        <v>0</v>
      </c>
      <c r="AF699" s="104">
        <f>IF(AE699&gt;0.3,0.3,AE699)</f>
        <v>0</v>
      </c>
      <c r="AG699" s="101">
        <f>AC699/D699</f>
        <v>1.0002434867299732</v>
      </c>
      <c r="AH699" s="101">
        <f>C699/AC699</f>
        <v>1.0126582278481013</v>
      </c>
      <c r="AI699" s="101">
        <f>AC699/E699</f>
        <v>1</v>
      </c>
      <c r="AJ699" s="103">
        <v>8216</v>
      </c>
      <c r="AK699" s="6">
        <v>0</v>
      </c>
      <c r="AL699" s="101">
        <f>AK699/H699</f>
        <v>0</v>
      </c>
      <c r="AM699" s="104">
        <f>IF(AL699&gt;0.3,0.3,AL699)</f>
        <v>0</v>
      </c>
      <c r="AN699" s="101">
        <f>AJ699/D699</f>
        <v>1.0002434867299732</v>
      </c>
      <c r="AO699" s="101">
        <f>C699/AJ699</f>
        <v>1.0126582278481013</v>
      </c>
      <c r="AP699" s="101">
        <f>AJ699/E699</f>
        <v>1</v>
      </c>
      <c r="AQ699" s="103">
        <v>8216</v>
      </c>
      <c r="AR699" s="103">
        <v>0</v>
      </c>
      <c r="AS699" s="101">
        <f>AR699/H699</f>
        <v>0</v>
      </c>
      <c r="AT699" s="104">
        <f>IF(AS699&gt;0.25,0.25,AS699)</f>
        <v>0</v>
      </c>
      <c r="AU699" s="101">
        <f>AQ699/D699</f>
        <v>1.0002434867299732</v>
      </c>
      <c r="AV699" s="101">
        <f>C699/AQ699</f>
        <v>1.0126582278481013</v>
      </c>
      <c r="AW699" s="101">
        <f>AQ699/E699</f>
        <v>1</v>
      </c>
      <c r="AX699" s="103">
        <v>8216</v>
      </c>
      <c r="AY699" s="6">
        <v>0</v>
      </c>
      <c r="AZ699" s="101">
        <f>AY699/H699</f>
        <v>0</v>
      </c>
      <c r="BA699" s="104">
        <f>IF(AZ699&gt;0.1,0.1,AZ699)</f>
        <v>0</v>
      </c>
      <c r="BB699" s="101">
        <f>AX699/D699</f>
        <v>1.0002434867299732</v>
      </c>
      <c r="BC699" s="101">
        <f>C699/AX699</f>
        <v>1.0126582278481013</v>
      </c>
      <c r="BD699" s="101">
        <f>AX699/E699</f>
        <v>1</v>
      </c>
    </row>
    <row r="700" spans="1:56" x14ac:dyDescent="0.2">
      <c r="A700" s="6" t="s">
        <v>1699</v>
      </c>
      <c r="B700" s="100">
        <v>731</v>
      </c>
      <c r="C700" s="13">
        <v>9574</v>
      </c>
      <c r="D700" s="13">
        <v>9449</v>
      </c>
      <c r="E700" s="13">
        <v>9483.5</v>
      </c>
      <c r="F700" s="13">
        <f>IF(C700=E700,1,0)</f>
        <v>0</v>
      </c>
      <c r="G700" s="13">
        <v>2</v>
      </c>
      <c r="H700" s="6">
        <f>VLOOKUP(B700,NEW_TRAIN_TEST!$A$2:$D$980,4,0)</f>
        <v>22</v>
      </c>
      <c r="I700" s="6" t="str">
        <f>VLOOKUP(B700,NEW_TRAIN_TEST!$A$2:$E$980,5,0)</f>
        <v>turan</v>
      </c>
      <c r="J700" s="101">
        <f>G700/H700</f>
        <v>9.0909090909090912E-2</v>
      </c>
      <c r="K700" s="101">
        <f>IF(J700&gt;0.3,0.3,J700)</f>
        <v>9.0909090909090912E-2</v>
      </c>
      <c r="L700" s="101">
        <f>E700/D700</f>
        <v>1.0036511800190497</v>
      </c>
      <c r="M700" s="101">
        <f>E700/C700</f>
        <v>0.99054731564654275</v>
      </c>
      <c r="N700" s="103">
        <v>9483.5</v>
      </c>
      <c r="O700" s="103">
        <v>0</v>
      </c>
      <c r="P700" s="104">
        <f>O700/H700</f>
        <v>0</v>
      </c>
      <c r="Q700" s="104">
        <f>IF(P700&gt;0.25,0.25,P700)</f>
        <v>0</v>
      </c>
      <c r="R700" s="101">
        <f>N700/D700</f>
        <v>1.0036511800190497</v>
      </c>
      <c r="S700" s="101">
        <f>N700/C700</f>
        <v>0.99054731564654275</v>
      </c>
      <c r="T700" s="101">
        <f>N700/E700</f>
        <v>1</v>
      </c>
      <c r="U700" s="103">
        <v>9483.5</v>
      </c>
      <c r="V700" s="103">
        <f>IF(W700&lt;O700,1,0)</f>
        <v>0</v>
      </c>
      <c r="W700" s="6">
        <v>0</v>
      </c>
      <c r="X700" s="101">
        <f>W700/H700</f>
        <v>0</v>
      </c>
      <c r="Y700" s="104">
        <f>IF(X700&gt;0.25,0.25,X700)</f>
        <v>0</v>
      </c>
      <c r="Z700" s="101">
        <f>U700/D700</f>
        <v>1.0036511800190497</v>
      </c>
      <c r="AA700" s="101">
        <f>U700/C700</f>
        <v>0.99054731564654275</v>
      </c>
      <c r="AB700" s="101">
        <f>U700/E700</f>
        <v>1</v>
      </c>
      <c r="AC700" s="103">
        <v>9483.5</v>
      </c>
      <c r="AD700" s="105">
        <v>0</v>
      </c>
      <c r="AE700" s="107">
        <f>AD700/H700</f>
        <v>0</v>
      </c>
      <c r="AF700" s="104">
        <f>IF(AE700&gt;0.3,0.3,AE700)</f>
        <v>0</v>
      </c>
      <c r="AG700" s="101">
        <f>AC700/D700</f>
        <v>1.0036511800190497</v>
      </c>
      <c r="AH700" s="101">
        <f>C700/AC700</f>
        <v>1.0095428902831234</v>
      </c>
      <c r="AI700" s="101">
        <f>AC700/E700</f>
        <v>1</v>
      </c>
      <c r="AJ700" s="103">
        <v>9483.5</v>
      </c>
      <c r="AK700" s="6">
        <v>0</v>
      </c>
      <c r="AL700" s="101">
        <f>AK700/H700</f>
        <v>0</v>
      </c>
      <c r="AM700" s="104">
        <f>IF(AL700&gt;0.3,0.3,AL700)</f>
        <v>0</v>
      </c>
      <c r="AN700" s="101">
        <f>AJ700/D700</f>
        <v>1.0036511800190497</v>
      </c>
      <c r="AO700" s="101">
        <f>C700/AJ700</f>
        <v>1.0095428902831234</v>
      </c>
      <c r="AP700" s="101">
        <f>AJ700/E700</f>
        <v>1</v>
      </c>
      <c r="AQ700" s="103">
        <v>9483.5</v>
      </c>
      <c r="AR700" s="103">
        <v>0</v>
      </c>
      <c r="AS700" s="101">
        <f>AR700/H700</f>
        <v>0</v>
      </c>
      <c r="AT700" s="104">
        <f>IF(AS700&gt;0.25,0.25,AS700)</f>
        <v>0</v>
      </c>
      <c r="AU700" s="101">
        <f>AQ700/D700</f>
        <v>1.0036511800190497</v>
      </c>
      <c r="AV700" s="101">
        <f>C700/AQ700</f>
        <v>1.0095428902831234</v>
      </c>
      <c r="AW700" s="101">
        <f>AQ700/E700</f>
        <v>1</v>
      </c>
      <c r="AX700" s="103">
        <v>9483.5</v>
      </c>
      <c r="AY700" s="6">
        <v>0</v>
      </c>
      <c r="AZ700" s="101">
        <f>AY700/H700</f>
        <v>0</v>
      </c>
      <c r="BA700" s="104">
        <f>IF(AZ700&gt;0.1,0.1,AZ700)</f>
        <v>0</v>
      </c>
      <c r="BB700" s="101">
        <f>AX700/D700</f>
        <v>1.0036511800190497</v>
      </c>
      <c r="BC700" s="101">
        <f>C700/AX700</f>
        <v>1.0095428902831234</v>
      </c>
      <c r="BD700" s="101">
        <f>AX700/E700</f>
        <v>1</v>
      </c>
    </row>
    <row r="701" spans="1:56" x14ac:dyDescent="0.2">
      <c r="A701" s="6" t="s">
        <v>1699</v>
      </c>
      <c r="B701" s="100">
        <v>732</v>
      </c>
      <c r="C701" s="13">
        <v>6917</v>
      </c>
      <c r="D701" s="13">
        <v>6917</v>
      </c>
      <c r="E701" s="13">
        <v>6917</v>
      </c>
      <c r="F701" s="13">
        <f>IF(C701=E701,1,0)</f>
        <v>1</v>
      </c>
      <c r="G701" s="13">
        <v>0</v>
      </c>
      <c r="H701" s="6">
        <f>VLOOKUP(B701,NEW_TRAIN_TEST!$A$2:$D$980,4,0)</f>
        <v>12</v>
      </c>
      <c r="I701" s="6" t="str">
        <f>VLOOKUP(B701,NEW_TRAIN_TEST!$A$2:$E$980,5,0)</f>
        <v>turan</v>
      </c>
      <c r="J701" s="101">
        <f>G701/H701</f>
        <v>0</v>
      </c>
      <c r="K701" s="101">
        <f>IF(J701&gt;0.3,0.3,J701)</f>
        <v>0</v>
      </c>
      <c r="L701" s="101">
        <f>E701/D701</f>
        <v>1</v>
      </c>
      <c r="M701" s="101">
        <f>E701/C701</f>
        <v>1</v>
      </c>
      <c r="N701" s="103">
        <v>6917</v>
      </c>
      <c r="O701" s="103">
        <v>0</v>
      </c>
      <c r="P701" s="104">
        <f>O701/H701</f>
        <v>0</v>
      </c>
      <c r="Q701" s="104">
        <f>IF(P701&gt;0.25,0.25,P701)</f>
        <v>0</v>
      </c>
      <c r="R701" s="101">
        <f>N701/D701</f>
        <v>1</v>
      </c>
      <c r="S701" s="101">
        <f>N701/C701</f>
        <v>1</v>
      </c>
      <c r="T701" s="101">
        <f>N701/E701</f>
        <v>1</v>
      </c>
      <c r="U701" s="103">
        <v>6917</v>
      </c>
      <c r="V701" s="103">
        <f>IF(W701&lt;O701,1,0)</f>
        <v>0</v>
      </c>
      <c r="W701" s="6">
        <v>0</v>
      </c>
      <c r="X701" s="101">
        <f>W701/H701</f>
        <v>0</v>
      </c>
      <c r="Y701" s="104">
        <f>IF(X701&gt;0.25,0.25,X701)</f>
        <v>0</v>
      </c>
      <c r="Z701" s="101">
        <f>U701/D701</f>
        <v>1</v>
      </c>
      <c r="AA701" s="101">
        <f>U701/C701</f>
        <v>1</v>
      </c>
      <c r="AB701" s="101">
        <f>U701/E701</f>
        <v>1</v>
      </c>
      <c r="AC701" s="103">
        <v>6917</v>
      </c>
      <c r="AD701" s="105">
        <v>0</v>
      </c>
      <c r="AE701" s="107">
        <f>AD701/H701</f>
        <v>0</v>
      </c>
      <c r="AF701" s="104">
        <f>IF(AE701&gt;0.3,0.3,AE701)</f>
        <v>0</v>
      </c>
      <c r="AG701" s="101">
        <f>AC701/D701</f>
        <v>1</v>
      </c>
      <c r="AH701" s="101">
        <f>C701/AC701</f>
        <v>1</v>
      </c>
      <c r="AI701" s="101">
        <f>AC701/E701</f>
        <v>1</v>
      </c>
      <c r="AJ701" s="103">
        <v>6917</v>
      </c>
      <c r="AK701" s="6">
        <v>0</v>
      </c>
      <c r="AL701" s="101">
        <f>AK701/H701</f>
        <v>0</v>
      </c>
      <c r="AM701" s="104">
        <f>IF(AL701&gt;0.3,0.3,AL701)</f>
        <v>0</v>
      </c>
      <c r="AN701" s="101">
        <f>AJ701/D701</f>
        <v>1</v>
      </c>
      <c r="AO701" s="101">
        <f>C701/AJ701</f>
        <v>1</v>
      </c>
      <c r="AP701" s="101">
        <f>AJ701/E701</f>
        <v>1</v>
      </c>
      <c r="AQ701" s="103">
        <v>6917</v>
      </c>
      <c r="AR701" s="103">
        <v>0</v>
      </c>
      <c r="AS701" s="101">
        <f>AR701/H701</f>
        <v>0</v>
      </c>
      <c r="AT701" s="104">
        <f>IF(AS701&gt;0.25,0.25,AS701)</f>
        <v>0</v>
      </c>
      <c r="AU701" s="101">
        <f>AQ701/D701</f>
        <v>1</v>
      </c>
      <c r="AV701" s="101">
        <f>C701/AQ701</f>
        <v>1</v>
      </c>
      <c r="AW701" s="101">
        <f>AQ701/E701</f>
        <v>1</v>
      </c>
      <c r="AX701" s="103">
        <v>6917</v>
      </c>
      <c r="AY701" s="6">
        <v>0</v>
      </c>
      <c r="AZ701" s="101">
        <f>AY701/H701</f>
        <v>0</v>
      </c>
      <c r="BA701" s="104">
        <f>IF(AZ701&gt;0.1,0.1,AZ701)</f>
        <v>0</v>
      </c>
      <c r="BB701" s="101">
        <f>AX701/D701</f>
        <v>1</v>
      </c>
      <c r="BC701" s="101">
        <f>C701/AX701</f>
        <v>1</v>
      </c>
      <c r="BD701" s="101">
        <f>AX701/E701</f>
        <v>1</v>
      </c>
    </row>
    <row r="702" spans="1:56" x14ac:dyDescent="0.2">
      <c r="A702" s="6" t="s">
        <v>1699</v>
      </c>
      <c r="B702" s="100">
        <v>733</v>
      </c>
      <c r="C702" s="13">
        <v>7636</v>
      </c>
      <c r="D702" s="13">
        <v>7636</v>
      </c>
      <c r="E702" s="13">
        <v>7636</v>
      </c>
      <c r="F702" s="13">
        <f>IF(C702=E702,1,0)</f>
        <v>1</v>
      </c>
      <c r="G702" s="13">
        <v>0</v>
      </c>
      <c r="H702" s="6">
        <f>VLOOKUP(B702,NEW_TRAIN_TEST!$A$2:$D$980,4,0)</f>
        <v>12</v>
      </c>
      <c r="I702" s="6" t="str">
        <f>VLOOKUP(B702,NEW_TRAIN_TEST!$A$2:$E$980,5,0)</f>
        <v>turan</v>
      </c>
      <c r="J702" s="101">
        <f>G702/H702</f>
        <v>0</v>
      </c>
      <c r="K702" s="101">
        <f>IF(J702&gt;0.3,0.3,J702)</f>
        <v>0</v>
      </c>
      <c r="L702" s="101">
        <f>E702/D702</f>
        <v>1</v>
      </c>
      <c r="M702" s="101">
        <f>E702/C702</f>
        <v>1</v>
      </c>
      <c r="N702" s="103">
        <v>7636</v>
      </c>
      <c r="O702" s="103">
        <v>0</v>
      </c>
      <c r="P702" s="104">
        <f>O702/H702</f>
        <v>0</v>
      </c>
      <c r="Q702" s="104">
        <f>IF(P702&gt;0.25,0.25,P702)</f>
        <v>0</v>
      </c>
      <c r="R702" s="101">
        <f>N702/D702</f>
        <v>1</v>
      </c>
      <c r="S702" s="101">
        <f>N702/C702</f>
        <v>1</v>
      </c>
      <c r="T702" s="101">
        <f>N702/E702</f>
        <v>1</v>
      </c>
      <c r="U702" s="103">
        <v>7636</v>
      </c>
      <c r="V702" s="103">
        <f>IF(W702&lt;O702,1,0)</f>
        <v>0</v>
      </c>
      <c r="W702" s="6">
        <v>0</v>
      </c>
      <c r="X702" s="101">
        <f>W702/H702</f>
        <v>0</v>
      </c>
      <c r="Y702" s="104">
        <f>IF(X702&gt;0.25,0.25,X702)</f>
        <v>0</v>
      </c>
      <c r="Z702" s="101">
        <f>U702/D702</f>
        <v>1</v>
      </c>
      <c r="AA702" s="101">
        <f>U702/C702</f>
        <v>1</v>
      </c>
      <c r="AB702" s="101">
        <f>U702/E702</f>
        <v>1</v>
      </c>
      <c r="AC702" s="103">
        <v>7636</v>
      </c>
      <c r="AD702" s="105">
        <v>0</v>
      </c>
      <c r="AE702" s="107">
        <f>AD702/H702</f>
        <v>0</v>
      </c>
      <c r="AF702" s="104">
        <f>IF(AE702&gt;0.3,0.3,AE702)</f>
        <v>0</v>
      </c>
      <c r="AG702" s="101">
        <f>AC702/D702</f>
        <v>1</v>
      </c>
      <c r="AH702" s="101">
        <f>C702/AC702</f>
        <v>1</v>
      </c>
      <c r="AI702" s="101">
        <f>AC702/E702</f>
        <v>1</v>
      </c>
      <c r="AJ702" s="103">
        <v>7636</v>
      </c>
      <c r="AK702" s="6">
        <v>0</v>
      </c>
      <c r="AL702" s="101">
        <f>AK702/H702</f>
        <v>0</v>
      </c>
      <c r="AM702" s="104">
        <f>IF(AL702&gt;0.3,0.3,AL702)</f>
        <v>0</v>
      </c>
      <c r="AN702" s="101">
        <f>AJ702/D702</f>
        <v>1</v>
      </c>
      <c r="AO702" s="101">
        <f>C702/AJ702</f>
        <v>1</v>
      </c>
      <c r="AP702" s="101">
        <f>AJ702/E702</f>
        <v>1</v>
      </c>
      <c r="AQ702" s="103">
        <v>7636</v>
      </c>
      <c r="AR702" s="103">
        <v>0</v>
      </c>
      <c r="AS702" s="101">
        <f>AR702/H702</f>
        <v>0</v>
      </c>
      <c r="AT702" s="104">
        <f>IF(AS702&gt;0.25,0.25,AS702)</f>
        <v>0</v>
      </c>
      <c r="AU702" s="101">
        <f>AQ702/D702</f>
        <v>1</v>
      </c>
      <c r="AV702" s="101">
        <f>C702/AQ702</f>
        <v>1</v>
      </c>
      <c r="AW702" s="101">
        <f>AQ702/E702</f>
        <v>1</v>
      </c>
      <c r="AX702" s="103">
        <v>7636</v>
      </c>
      <c r="AY702" s="6">
        <v>0</v>
      </c>
      <c r="AZ702" s="101">
        <f>AY702/H702</f>
        <v>0</v>
      </c>
      <c r="BA702" s="104">
        <f>IF(AZ702&gt;0.1,0.1,AZ702)</f>
        <v>0</v>
      </c>
      <c r="BB702" s="101">
        <f>AX702/D702</f>
        <v>1</v>
      </c>
      <c r="BC702" s="101">
        <f>C702/AX702</f>
        <v>1</v>
      </c>
      <c r="BD702" s="101">
        <f>AX702/E702</f>
        <v>1</v>
      </c>
    </row>
    <row r="703" spans="1:56" x14ac:dyDescent="0.2">
      <c r="A703" s="6" t="s">
        <v>1699</v>
      </c>
      <c r="B703" s="100">
        <v>734</v>
      </c>
      <c r="C703" s="13">
        <v>9451</v>
      </c>
      <c r="D703" s="13">
        <v>9379</v>
      </c>
      <c r="E703" s="13">
        <v>9379</v>
      </c>
      <c r="F703" s="13">
        <f>IF(C703=E703,1,0)</f>
        <v>0</v>
      </c>
      <c r="G703" s="13">
        <v>0</v>
      </c>
      <c r="H703" s="6">
        <f>VLOOKUP(B703,NEW_TRAIN_TEST!$A$2:$D$980,4,0)</f>
        <v>22</v>
      </c>
      <c r="I703" s="6" t="str">
        <f>VLOOKUP(B703,NEW_TRAIN_TEST!$A$2:$E$980,5,0)</f>
        <v>turan</v>
      </c>
      <c r="J703" s="101">
        <f>G703/H703</f>
        <v>0</v>
      </c>
      <c r="K703" s="101">
        <f>IF(J703&gt;0.3,0.3,J703)</f>
        <v>0</v>
      </c>
      <c r="L703" s="101">
        <f>E703/D703</f>
        <v>1</v>
      </c>
      <c r="M703" s="101">
        <f>E703/C703</f>
        <v>0.9923817585440694</v>
      </c>
      <c r="N703" s="103">
        <v>9437</v>
      </c>
      <c r="O703" s="103">
        <v>11</v>
      </c>
      <c r="P703" s="104">
        <f>O703/H703</f>
        <v>0.5</v>
      </c>
      <c r="Q703" s="104">
        <f>IF(P703&gt;0.25,0.25,P703)</f>
        <v>0.25</v>
      </c>
      <c r="R703" s="101">
        <f>N703/D703</f>
        <v>1.0061840281479901</v>
      </c>
      <c r="S703" s="101">
        <f>N703/C703</f>
        <v>0.99851867527245797</v>
      </c>
      <c r="T703" s="101">
        <f>N703/E703</f>
        <v>1.0061840281479901</v>
      </c>
      <c r="U703" s="103">
        <v>9439.33</v>
      </c>
      <c r="V703" s="103">
        <f>IF(W703&lt;O703,1,0)</f>
        <v>0</v>
      </c>
      <c r="W703" s="6">
        <v>22</v>
      </c>
      <c r="X703" s="101">
        <f>W703/H703</f>
        <v>1</v>
      </c>
      <c r="Y703" s="104">
        <f>IF(X703&gt;0.25,0.25,X703)</f>
        <v>0.25</v>
      </c>
      <c r="Z703" s="101">
        <f>U703/D703</f>
        <v>1.0064324554856594</v>
      </c>
      <c r="AA703" s="101">
        <f>U703/C703</f>
        <v>0.99876521003068452</v>
      </c>
      <c r="AB703" s="101">
        <f>U703/E703</f>
        <v>1.0064324554856594</v>
      </c>
      <c r="AC703" s="103">
        <v>9437</v>
      </c>
      <c r="AD703" s="105">
        <v>19</v>
      </c>
      <c r="AE703" s="107">
        <f>AD703/H703</f>
        <v>0.86363636363636365</v>
      </c>
      <c r="AF703" s="104">
        <f>IF(AE703&gt;0.3,0.3,AE703)</f>
        <v>0.3</v>
      </c>
      <c r="AG703" s="101">
        <f>AC703/D703</f>
        <v>1.0061840281479901</v>
      </c>
      <c r="AH703" s="101">
        <f>C703/AC703</f>
        <v>1.0014835223058176</v>
      </c>
      <c r="AI703" s="101">
        <f>AC703/E703</f>
        <v>1.0061840281479901</v>
      </c>
      <c r="AJ703" s="103">
        <v>9437</v>
      </c>
      <c r="AK703" s="6">
        <v>19</v>
      </c>
      <c r="AL703" s="101">
        <f>AK703/H703</f>
        <v>0.86363636363636365</v>
      </c>
      <c r="AM703" s="104">
        <f>IF(AL703&gt;0.3,0.3,AL703)</f>
        <v>0.3</v>
      </c>
      <c r="AN703" s="101">
        <f>AJ703/D703</f>
        <v>1.0061840281479901</v>
      </c>
      <c r="AO703" s="101">
        <f>C703/AJ703</f>
        <v>1.0014835223058176</v>
      </c>
      <c r="AP703" s="101">
        <f>AJ703/E703</f>
        <v>1.0061840281479901</v>
      </c>
      <c r="AQ703" s="103">
        <v>9411.33</v>
      </c>
      <c r="AR703" s="103">
        <v>4</v>
      </c>
      <c r="AS703" s="101">
        <f>AR703/H703</f>
        <v>0.18181818181818182</v>
      </c>
      <c r="AT703" s="104">
        <f>IF(AS703&gt;0.25,0.25,AS703)</f>
        <v>0.18181818181818182</v>
      </c>
      <c r="AU703" s="101">
        <f>AQ703/D703</f>
        <v>1.0034470625866296</v>
      </c>
      <c r="AV703" s="101">
        <f>C703/AQ703</f>
        <v>1.0042151321864179</v>
      </c>
      <c r="AW703" s="101">
        <f>AQ703/E703</f>
        <v>1.0034470625866296</v>
      </c>
      <c r="AX703" s="103">
        <v>9379</v>
      </c>
      <c r="AY703" s="6">
        <v>0</v>
      </c>
      <c r="AZ703" s="101">
        <f>AY703/H703</f>
        <v>0</v>
      </c>
      <c r="BA703" s="104">
        <f>IF(AZ703&gt;0.1,0.1,AZ703)</f>
        <v>0</v>
      </c>
      <c r="BB703" s="101">
        <f>AX703/D703</f>
        <v>1</v>
      </c>
      <c r="BC703" s="101">
        <f>C703/AX703</f>
        <v>1.0076767245975051</v>
      </c>
      <c r="BD703" s="101">
        <f>AX703/E703</f>
        <v>1</v>
      </c>
    </row>
    <row r="704" spans="1:56" x14ac:dyDescent="0.2">
      <c r="A704" s="6" t="s">
        <v>1699</v>
      </c>
      <c r="B704" s="100">
        <v>735</v>
      </c>
      <c r="C704" s="13">
        <v>9345</v>
      </c>
      <c r="D704" s="13">
        <v>9283.5</v>
      </c>
      <c r="E704" s="13">
        <v>9283.5</v>
      </c>
      <c r="F704" s="13">
        <f>IF(C704=E704,1,0)</f>
        <v>0</v>
      </c>
      <c r="G704" s="13">
        <v>0</v>
      </c>
      <c r="H704" s="6">
        <f>VLOOKUP(B704,NEW_TRAIN_TEST!$A$2:$D$980,4,0)</f>
        <v>22</v>
      </c>
      <c r="I704" s="6" t="str">
        <f>VLOOKUP(B704,NEW_TRAIN_TEST!$A$2:$E$980,5,0)</f>
        <v>turan</v>
      </c>
      <c r="J704" s="101">
        <f>G704/H704</f>
        <v>0</v>
      </c>
      <c r="K704" s="101">
        <f>IF(J704&gt;0.3,0.3,J704)</f>
        <v>0</v>
      </c>
      <c r="L704" s="101">
        <f>E704/D704</f>
        <v>1</v>
      </c>
      <c r="M704" s="101">
        <f>E704/C704</f>
        <v>0.99341894060995184</v>
      </c>
      <c r="N704" s="103">
        <v>9283.5</v>
      </c>
      <c r="O704" s="103">
        <v>2</v>
      </c>
      <c r="P704" s="104">
        <f>O704/H704</f>
        <v>9.0909090909090912E-2</v>
      </c>
      <c r="Q704" s="104">
        <f>IF(P704&gt;0.25,0.25,P704)</f>
        <v>9.0909090909090912E-2</v>
      </c>
      <c r="R704" s="101">
        <f>N704/D704</f>
        <v>1</v>
      </c>
      <c r="S704" s="101">
        <f>N704/C704</f>
        <v>0.99341894060995184</v>
      </c>
      <c r="T704" s="101">
        <f>N704/E704</f>
        <v>1</v>
      </c>
      <c r="U704" s="103">
        <v>9283.5</v>
      </c>
      <c r="V704" s="103">
        <f>IF(W704&lt;O704,1,0)</f>
        <v>0</v>
      </c>
      <c r="W704" s="6">
        <v>2</v>
      </c>
      <c r="X704" s="101">
        <f>W704/H704</f>
        <v>9.0909090909090912E-2</v>
      </c>
      <c r="Y704" s="104">
        <f>IF(X704&gt;0.25,0.25,X704)</f>
        <v>9.0909090909090912E-2</v>
      </c>
      <c r="Z704" s="101">
        <f>U704/D704</f>
        <v>1</v>
      </c>
      <c r="AA704" s="101">
        <f>U704/C704</f>
        <v>0.99341894060995184</v>
      </c>
      <c r="AB704" s="101">
        <f>U704/E704</f>
        <v>1</v>
      </c>
      <c r="AC704" s="103">
        <v>9328</v>
      </c>
      <c r="AD704" s="105">
        <v>5</v>
      </c>
      <c r="AE704" s="107">
        <f>AD704/H704</f>
        <v>0.22727272727272727</v>
      </c>
      <c r="AF704" s="104">
        <f>IF(AE704&gt;0.3,0.3,AE704)</f>
        <v>0.22727272727272727</v>
      </c>
      <c r="AG704" s="101">
        <f>AC704/D704</f>
        <v>1.0047934507459471</v>
      </c>
      <c r="AH704" s="101">
        <f>C704/AC704</f>
        <v>1.0018224699828473</v>
      </c>
      <c r="AI704" s="101">
        <f>AC704/E704</f>
        <v>1.0047934507459471</v>
      </c>
      <c r="AJ704" s="103">
        <v>9328</v>
      </c>
      <c r="AK704" s="6">
        <v>5</v>
      </c>
      <c r="AL704" s="101">
        <f>AK704/H704</f>
        <v>0.22727272727272727</v>
      </c>
      <c r="AM704" s="104">
        <f>IF(AL704&gt;0.3,0.3,AL704)</f>
        <v>0.22727272727272727</v>
      </c>
      <c r="AN704" s="101">
        <f>AJ704/D704</f>
        <v>1.0047934507459471</v>
      </c>
      <c r="AO704" s="101">
        <f>C704/AJ704</f>
        <v>1.0018224699828473</v>
      </c>
      <c r="AP704" s="101">
        <f>AJ704/E704</f>
        <v>1.0047934507459471</v>
      </c>
      <c r="AQ704" s="103">
        <v>9326</v>
      </c>
      <c r="AR704" s="103">
        <v>4</v>
      </c>
      <c r="AS704" s="101">
        <f>AR704/H704</f>
        <v>0.18181818181818182</v>
      </c>
      <c r="AT704" s="104">
        <f>IF(AS704&gt;0.25,0.25,AS704)</f>
        <v>0.18181818181818182</v>
      </c>
      <c r="AU704" s="101">
        <f>AQ704/D704</f>
        <v>1.0045780147573653</v>
      </c>
      <c r="AV704" s="101">
        <f>C704/AQ704</f>
        <v>1.0020373150332404</v>
      </c>
      <c r="AW704" s="101">
        <f>AQ704/E704</f>
        <v>1.0045780147573653</v>
      </c>
      <c r="AX704" s="103">
        <v>9283.5</v>
      </c>
      <c r="AY704" s="6">
        <v>0</v>
      </c>
      <c r="AZ704" s="101">
        <f>AY704/H704</f>
        <v>0</v>
      </c>
      <c r="BA704" s="104">
        <f>IF(AZ704&gt;0.1,0.1,AZ704)</f>
        <v>0</v>
      </c>
      <c r="BB704" s="101">
        <f>AX704/D704</f>
        <v>1</v>
      </c>
      <c r="BC704" s="101">
        <f>C704/AX704</f>
        <v>1.0066246566488932</v>
      </c>
      <c r="BD704" s="101">
        <f>AX704/E704</f>
        <v>1</v>
      </c>
    </row>
    <row r="705" spans="1:56" x14ac:dyDescent="0.2">
      <c r="A705" s="6" t="s">
        <v>1699</v>
      </c>
      <c r="B705" s="100">
        <v>736</v>
      </c>
      <c r="C705" s="13">
        <v>7194</v>
      </c>
      <c r="D705" s="13">
        <v>7194</v>
      </c>
      <c r="E705" s="13">
        <v>7194</v>
      </c>
      <c r="F705" s="13">
        <f>IF(C705=E705,1,0)</f>
        <v>1</v>
      </c>
      <c r="G705" s="13">
        <v>0</v>
      </c>
      <c r="H705" s="6">
        <f>VLOOKUP(B705,NEW_TRAIN_TEST!$A$2:$D$980,4,0)</f>
        <v>12</v>
      </c>
      <c r="I705" s="6" t="str">
        <f>VLOOKUP(B705,NEW_TRAIN_TEST!$A$2:$E$980,5,0)</f>
        <v>turan</v>
      </c>
      <c r="J705" s="101">
        <f>G705/H705</f>
        <v>0</v>
      </c>
      <c r="K705" s="101">
        <f>IF(J705&gt;0.3,0.3,J705)</f>
        <v>0</v>
      </c>
      <c r="L705" s="101">
        <f>E705/D705</f>
        <v>1</v>
      </c>
      <c r="M705" s="101">
        <f>E705/C705</f>
        <v>1</v>
      </c>
      <c r="N705" s="103">
        <v>7194</v>
      </c>
      <c r="O705" s="103">
        <v>0</v>
      </c>
      <c r="P705" s="104">
        <f>O705/H705</f>
        <v>0</v>
      </c>
      <c r="Q705" s="104">
        <f>IF(P705&gt;0.25,0.25,P705)</f>
        <v>0</v>
      </c>
      <c r="R705" s="101">
        <f>N705/D705</f>
        <v>1</v>
      </c>
      <c r="S705" s="101">
        <f>N705/C705</f>
        <v>1</v>
      </c>
      <c r="T705" s="101">
        <f>N705/E705</f>
        <v>1</v>
      </c>
      <c r="U705" s="103">
        <v>7194</v>
      </c>
      <c r="V705" s="103">
        <f>IF(W705&lt;O705,1,0)</f>
        <v>0</v>
      </c>
      <c r="W705" s="6">
        <v>0</v>
      </c>
      <c r="X705" s="101">
        <f>W705/H705</f>
        <v>0</v>
      </c>
      <c r="Y705" s="104">
        <f>IF(X705&gt;0.25,0.25,X705)</f>
        <v>0</v>
      </c>
      <c r="Z705" s="101">
        <f>U705/D705</f>
        <v>1</v>
      </c>
      <c r="AA705" s="101">
        <f>U705/C705</f>
        <v>1</v>
      </c>
      <c r="AB705" s="101">
        <f>U705/E705</f>
        <v>1</v>
      </c>
      <c r="AC705" s="103">
        <v>7194</v>
      </c>
      <c r="AD705" s="105">
        <v>0</v>
      </c>
      <c r="AE705" s="107">
        <f>AD705/H705</f>
        <v>0</v>
      </c>
      <c r="AF705" s="104">
        <f>IF(AE705&gt;0.3,0.3,AE705)</f>
        <v>0</v>
      </c>
      <c r="AG705" s="101">
        <f>AC705/D705</f>
        <v>1</v>
      </c>
      <c r="AH705" s="101">
        <f>C705/AC705</f>
        <v>1</v>
      </c>
      <c r="AI705" s="101">
        <f>AC705/E705</f>
        <v>1</v>
      </c>
      <c r="AJ705" s="103">
        <v>7194</v>
      </c>
      <c r="AK705" s="6">
        <v>0</v>
      </c>
      <c r="AL705" s="101">
        <f>AK705/H705</f>
        <v>0</v>
      </c>
      <c r="AM705" s="104">
        <f>IF(AL705&gt;0.3,0.3,AL705)</f>
        <v>0</v>
      </c>
      <c r="AN705" s="101">
        <f>AJ705/D705</f>
        <v>1</v>
      </c>
      <c r="AO705" s="101">
        <f>C705/AJ705</f>
        <v>1</v>
      </c>
      <c r="AP705" s="101">
        <f>AJ705/E705</f>
        <v>1</v>
      </c>
      <c r="AQ705" s="103">
        <v>7194</v>
      </c>
      <c r="AR705" s="103">
        <v>0</v>
      </c>
      <c r="AS705" s="101">
        <f>AR705/H705</f>
        <v>0</v>
      </c>
      <c r="AT705" s="104">
        <f>IF(AS705&gt;0.25,0.25,AS705)</f>
        <v>0</v>
      </c>
      <c r="AU705" s="101">
        <f>AQ705/D705</f>
        <v>1</v>
      </c>
      <c r="AV705" s="101">
        <f>C705/AQ705</f>
        <v>1</v>
      </c>
      <c r="AW705" s="101">
        <f>AQ705/E705</f>
        <v>1</v>
      </c>
      <c r="AX705" s="103">
        <v>7194</v>
      </c>
      <c r="AY705" s="6">
        <v>0</v>
      </c>
      <c r="AZ705" s="101">
        <f>AY705/H705</f>
        <v>0</v>
      </c>
      <c r="BA705" s="104">
        <f>IF(AZ705&gt;0.1,0.1,AZ705)</f>
        <v>0</v>
      </c>
      <c r="BB705" s="101">
        <f>AX705/D705</f>
        <v>1</v>
      </c>
      <c r="BC705" s="101">
        <f>C705/AX705</f>
        <v>1</v>
      </c>
      <c r="BD705" s="101">
        <f>AX705/E705</f>
        <v>1</v>
      </c>
    </row>
    <row r="706" spans="1:56" x14ac:dyDescent="0.2">
      <c r="A706" s="6" t="s">
        <v>1699</v>
      </c>
      <c r="B706" s="100">
        <v>737</v>
      </c>
      <c r="C706" s="13">
        <v>7347</v>
      </c>
      <c r="D706" s="13">
        <v>7322.5</v>
      </c>
      <c r="E706" s="13">
        <v>7322.5</v>
      </c>
      <c r="F706" s="13">
        <f>IF(C706=E706,1,0)</f>
        <v>0</v>
      </c>
      <c r="G706" s="13">
        <v>0</v>
      </c>
      <c r="H706" s="6">
        <f>VLOOKUP(B706,NEW_TRAIN_TEST!$A$2:$D$980,4,0)</f>
        <v>12</v>
      </c>
      <c r="I706" s="6" t="str">
        <f>VLOOKUP(B706,NEW_TRAIN_TEST!$A$2:$E$980,5,0)</f>
        <v>turan</v>
      </c>
      <c r="J706" s="101">
        <f>G706/H706</f>
        <v>0</v>
      </c>
      <c r="K706" s="101">
        <f>IF(J706&gt;0.3,0.3,J706)</f>
        <v>0</v>
      </c>
      <c r="L706" s="101">
        <f>E706/D706</f>
        <v>1</v>
      </c>
      <c r="M706" s="101">
        <f>E706/C706</f>
        <v>0.99666530556689803</v>
      </c>
      <c r="N706" s="103">
        <v>7322.5</v>
      </c>
      <c r="O706" s="103">
        <v>2</v>
      </c>
      <c r="P706" s="104">
        <f>O706/H706</f>
        <v>0.16666666666666666</v>
      </c>
      <c r="Q706" s="104">
        <f>IF(P706&gt;0.25,0.25,P706)</f>
        <v>0.16666666666666666</v>
      </c>
      <c r="R706" s="101">
        <f>N706/D706</f>
        <v>1</v>
      </c>
      <c r="S706" s="101">
        <f>N706/C706</f>
        <v>0.99666530556689803</v>
      </c>
      <c r="T706" s="101">
        <f>N706/E706</f>
        <v>1</v>
      </c>
      <c r="U706" s="103">
        <v>7322.5</v>
      </c>
      <c r="V706" s="103">
        <f>IF(W706&lt;O706,1,0)</f>
        <v>0</v>
      </c>
      <c r="W706" s="6">
        <v>2</v>
      </c>
      <c r="X706" s="101">
        <f>W706/H706</f>
        <v>0.16666666666666666</v>
      </c>
      <c r="Y706" s="104">
        <f>IF(X706&gt;0.25,0.25,X706)</f>
        <v>0.16666666666666666</v>
      </c>
      <c r="Z706" s="101">
        <f>U706/D706</f>
        <v>1</v>
      </c>
      <c r="AA706" s="101">
        <f>U706/C706</f>
        <v>0.99666530556689803</v>
      </c>
      <c r="AB706" s="101">
        <f>U706/E706</f>
        <v>1</v>
      </c>
      <c r="AC706" s="103">
        <v>7322.5</v>
      </c>
      <c r="AD706" s="105">
        <v>2</v>
      </c>
      <c r="AE706" s="107">
        <f>AD706/H706</f>
        <v>0.16666666666666666</v>
      </c>
      <c r="AF706" s="104">
        <f>IF(AE706&gt;0.3,0.3,AE706)</f>
        <v>0.16666666666666666</v>
      </c>
      <c r="AG706" s="101">
        <f>AC706/D706</f>
        <v>1</v>
      </c>
      <c r="AH706" s="101">
        <f>C706/AC706</f>
        <v>1.0033458518265619</v>
      </c>
      <c r="AI706" s="101">
        <f>AC706/E706</f>
        <v>1</v>
      </c>
      <c r="AJ706" s="103">
        <v>7322.5</v>
      </c>
      <c r="AK706" s="6">
        <v>2</v>
      </c>
      <c r="AL706" s="101">
        <f>AK706/H706</f>
        <v>0.16666666666666666</v>
      </c>
      <c r="AM706" s="104">
        <f>IF(AL706&gt;0.3,0.3,AL706)</f>
        <v>0.16666666666666666</v>
      </c>
      <c r="AN706" s="101">
        <f>AJ706/D706</f>
        <v>1</v>
      </c>
      <c r="AO706" s="101">
        <f>C706/AJ706</f>
        <v>1.0033458518265619</v>
      </c>
      <c r="AP706" s="101">
        <f>AJ706/E706</f>
        <v>1</v>
      </c>
      <c r="AQ706" s="103">
        <v>7322.5</v>
      </c>
      <c r="AR706" s="103">
        <v>2</v>
      </c>
      <c r="AS706" s="101">
        <f>AR706/H706</f>
        <v>0.16666666666666666</v>
      </c>
      <c r="AT706" s="104">
        <f>IF(AS706&gt;0.25,0.25,AS706)</f>
        <v>0.16666666666666666</v>
      </c>
      <c r="AU706" s="101">
        <f>AQ706/D706</f>
        <v>1</v>
      </c>
      <c r="AV706" s="101">
        <f>C706/AQ706</f>
        <v>1.0033458518265619</v>
      </c>
      <c r="AW706" s="101">
        <f>AQ706/E706</f>
        <v>1</v>
      </c>
      <c r="AX706" s="103">
        <v>7322.5</v>
      </c>
      <c r="AY706" s="6">
        <v>0</v>
      </c>
      <c r="AZ706" s="101">
        <f>AY706/H706</f>
        <v>0</v>
      </c>
      <c r="BA706" s="104">
        <f>IF(AZ706&gt;0.1,0.1,AZ706)</f>
        <v>0</v>
      </c>
      <c r="BB706" s="101">
        <f>AX706/D706</f>
        <v>1</v>
      </c>
      <c r="BC706" s="101">
        <f>C706/AX706</f>
        <v>1.0033458518265619</v>
      </c>
      <c r="BD706" s="101">
        <f>AX706/E706</f>
        <v>1</v>
      </c>
    </row>
    <row r="707" spans="1:56" x14ac:dyDescent="0.2">
      <c r="A707" s="6" t="s">
        <v>1699</v>
      </c>
      <c r="B707" s="100">
        <v>738</v>
      </c>
      <c r="C707" s="13">
        <v>7168</v>
      </c>
      <c r="D707" s="13">
        <v>7097</v>
      </c>
      <c r="E707" s="13">
        <v>7097</v>
      </c>
      <c r="F707" s="13">
        <f>IF(C707=E707,1,0)</f>
        <v>0</v>
      </c>
      <c r="G707" s="13">
        <v>0</v>
      </c>
      <c r="H707" s="6">
        <f>VLOOKUP(B707,NEW_TRAIN_TEST!$A$2:$D$980,4,0)</f>
        <v>12</v>
      </c>
      <c r="I707" s="6" t="str">
        <f>VLOOKUP(B707,NEW_TRAIN_TEST!$A$2:$E$980,5,0)</f>
        <v>turan</v>
      </c>
      <c r="J707" s="101">
        <f>G707/H707</f>
        <v>0</v>
      </c>
      <c r="K707" s="101">
        <f>IF(J707&gt;0.3,0.3,J707)</f>
        <v>0</v>
      </c>
      <c r="L707" s="101">
        <f>E707/D707</f>
        <v>1</v>
      </c>
      <c r="M707" s="101">
        <f>E707/C707</f>
        <v>0.9900948660714286</v>
      </c>
      <c r="N707" s="103">
        <v>7130.33</v>
      </c>
      <c r="O707" s="103">
        <v>8</v>
      </c>
      <c r="P707" s="104">
        <f>O707/H707</f>
        <v>0.66666666666666663</v>
      </c>
      <c r="Q707" s="104">
        <f>IF(P707&gt;0.25,0.25,P707)</f>
        <v>0.25</v>
      </c>
      <c r="R707" s="101">
        <f>N707/D707</f>
        <v>1.0046963505706636</v>
      </c>
      <c r="S707" s="101">
        <f>N707/C707</f>
        <v>0.99474469866071424</v>
      </c>
      <c r="T707" s="101">
        <f>N707/E707</f>
        <v>1.0046963505706636</v>
      </c>
      <c r="U707" s="103">
        <v>7130.33</v>
      </c>
      <c r="V707" s="103">
        <f>IF(W707&lt;O707,1,0)</f>
        <v>0</v>
      </c>
      <c r="W707" s="6">
        <v>8</v>
      </c>
      <c r="X707" s="101">
        <f>W707/H707</f>
        <v>0.66666666666666663</v>
      </c>
      <c r="Y707" s="104">
        <f>IF(X707&gt;0.25,0.25,X707)</f>
        <v>0.25</v>
      </c>
      <c r="Z707" s="101">
        <f>U707/D707</f>
        <v>1.0046963505706636</v>
      </c>
      <c r="AA707" s="101">
        <f>U707/C707</f>
        <v>0.99474469866071424</v>
      </c>
      <c r="AB707" s="101">
        <f>U707/E707</f>
        <v>1.0046963505706636</v>
      </c>
      <c r="AC707" s="103">
        <v>7130.33</v>
      </c>
      <c r="AD707" s="105">
        <v>8</v>
      </c>
      <c r="AE707" s="107">
        <f>AD707/H707</f>
        <v>0.66666666666666663</v>
      </c>
      <c r="AF707" s="104">
        <f>IF(AE707&gt;0.3,0.3,AE707)</f>
        <v>0.3</v>
      </c>
      <c r="AG707" s="101">
        <f>AC707/D707</f>
        <v>1.0046963505706636</v>
      </c>
      <c r="AH707" s="101">
        <f>C707/AC707</f>
        <v>1.005283065440169</v>
      </c>
      <c r="AI707" s="101">
        <f>AC707/E707</f>
        <v>1.0046963505706636</v>
      </c>
      <c r="AJ707" s="103">
        <v>7130.33</v>
      </c>
      <c r="AK707" s="6">
        <v>8</v>
      </c>
      <c r="AL707" s="101">
        <f>AK707/H707</f>
        <v>0.66666666666666663</v>
      </c>
      <c r="AM707" s="104">
        <f>IF(AL707&gt;0.3,0.3,AL707)</f>
        <v>0.3</v>
      </c>
      <c r="AN707" s="101">
        <f>AJ707/D707</f>
        <v>1.0046963505706636</v>
      </c>
      <c r="AO707" s="101">
        <f>C707/AJ707</f>
        <v>1.005283065440169</v>
      </c>
      <c r="AP707" s="101">
        <f>AJ707/E707</f>
        <v>1.0046963505706636</v>
      </c>
      <c r="AQ707" s="103">
        <v>7130.33</v>
      </c>
      <c r="AR707" s="103">
        <v>8</v>
      </c>
      <c r="AS707" s="101">
        <f>AR707/H707</f>
        <v>0.66666666666666663</v>
      </c>
      <c r="AT707" s="104">
        <f>IF(AS707&gt;0.25,0.25,AS707)</f>
        <v>0.25</v>
      </c>
      <c r="AU707" s="101">
        <f>AQ707/D707</f>
        <v>1.0046963505706636</v>
      </c>
      <c r="AV707" s="101">
        <f>C707/AQ707</f>
        <v>1.005283065440169</v>
      </c>
      <c r="AW707" s="101">
        <f>AQ707/E707</f>
        <v>1.0046963505706636</v>
      </c>
      <c r="AX707" s="103">
        <v>7097</v>
      </c>
      <c r="AY707" s="6">
        <v>0</v>
      </c>
      <c r="AZ707" s="101">
        <f>AY707/H707</f>
        <v>0</v>
      </c>
      <c r="BA707" s="104">
        <f>IF(AZ707&gt;0.1,0.1,AZ707)</f>
        <v>0</v>
      </c>
      <c r="BB707" s="101">
        <f>AX707/D707</f>
        <v>1</v>
      </c>
      <c r="BC707" s="101">
        <f>C707/AX707</f>
        <v>1.0100042271382275</v>
      </c>
      <c r="BD707" s="101">
        <f>AX707/E707</f>
        <v>1</v>
      </c>
    </row>
    <row r="708" spans="1:56" x14ac:dyDescent="0.2">
      <c r="A708" s="6" t="s">
        <v>1699</v>
      </c>
      <c r="B708" s="100">
        <v>739</v>
      </c>
      <c r="C708" s="13">
        <v>9723</v>
      </c>
      <c r="D708" s="13">
        <v>9717</v>
      </c>
      <c r="E708" s="13">
        <v>9722.5</v>
      </c>
      <c r="F708" s="13">
        <f>IF(C708=E708,1,0)</f>
        <v>0</v>
      </c>
      <c r="G708" s="13">
        <v>2</v>
      </c>
      <c r="H708" s="6">
        <f>VLOOKUP(B708,NEW_TRAIN_TEST!$A$2:$D$980,4,0)</f>
        <v>27</v>
      </c>
      <c r="I708" s="6" t="str">
        <f>VLOOKUP(B708,NEW_TRAIN_TEST!$A$2:$E$980,5,0)</f>
        <v>turan</v>
      </c>
      <c r="J708" s="101">
        <f>G708/H708</f>
        <v>7.407407407407407E-2</v>
      </c>
      <c r="K708" s="101">
        <f>IF(J708&gt;0.3,0.3,J708)</f>
        <v>7.407407407407407E-2</v>
      </c>
      <c r="L708" s="101">
        <f>E708/D708</f>
        <v>1.0005660183184111</v>
      </c>
      <c r="M708" s="101">
        <f>E708/C708</f>
        <v>0.99994857554252803</v>
      </c>
      <c r="N708" s="103">
        <v>9722.5</v>
      </c>
      <c r="O708" s="103">
        <v>0</v>
      </c>
      <c r="P708" s="104">
        <f>O708/H708</f>
        <v>0</v>
      </c>
      <c r="Q708" s="104">
        <f>IF(P708&gt;0.25,0.25,P708)</f>
        <v>0</v>
      </c>
      <c r="R708" s="101">
        <f>N708/D708</f>
        <v>1.0005660183184111</v>
      </c>
      <c r="S708" s="101">
        <f>N708/C708</f>
        <v>0.99994857554252803</v>
      </c>
      <c r="T708" s="101">
        <f>N708/E708</f>
        <v>1</v>
      </c>
      <c r="U708" s="103">
        <v>9722.5</v>
      </c>
      <c r="V708" s="103">
        <f>IF(W708&lt;O708,1,0)</f>
        <v>0</v>
      </c>
      <c r="W708" s="6">
        <v>0</v>
      </c>
      <c r="X708" s="101">
        <f>W708/H708</f>
        <v>0</v>
      </c>
      <c r="Y708" s="104">
        <f>IF(X708&gt;0.25,0.25,X708)</f>
        <v>0</v>
      </c>
      <c r="Z708" s="101">
        <f>U708/D708</f>
        <v>1.0005660183184111</v>
      </c>
      <c r="AA708" s="101">
        <f>U708/C708</f>
        <v>0.99994857554252803</v>
      </c>
      <c r="AB708" s="101">
        <f>U708/E708</f>
        <v>1</v>
      </c>
      <c r="AC708" s="103">
        <v>9722.5</v>
      </c>
      <c r="AD708" s="105">
        <v>0</v>
      </c>
      <c r="AE708" s="107">
        <f>AD708/H708</f>
        <v>0</v>
      </c>
      <c r="AF708" s="104">
        <f>IF(AE708&gt;0.3,0.3,AE708)</f>
        <v>0</v>
      </c>
      <c r="AG708" s="101">
        <f>AC708/D708</f>
        <v>1.0005660183184111</v>
      </c>
      <c r="AH708" s="101">
        <f>C708/AC708</f>
        <v>1.0000514271020828</v>
      </c>
      <c r="AI708" s="101">
        <f>AC708/E708</f>
        <v>1</v>
      </c>
      <c r="AJ708" s="103">
        <v>9722.5</v>
      </c>
      <c r="AK708" s="6">
        <v>0</v>
      </c>
      <c r="AL708" s="101">
        <f>AK708/H708</f>
        <v>0</v>
      </c>
      <c r="AM708" s="104">
        <f>IF(AL708&gt;0.3,0.3,AL708)</f>
        <v>0</v>
      </c>
      <c r="AN708" s="101">
        <f>AJ708/D708</f>
        <v>1.0005660183184111</v>
      </c>
      <c r="AO708" s="101">
        <f>C708/AJ708</f>
        <v>1.0000514271020828</v>
      </c>
      <c r="AP708" s="101">
        <f>AJ708/E708</f>
        <v>1</v>
      </c>
      <c r="AQ708" s="103">
        <v>9722.5</v>
      </c>
      <c r="AR708" s="103">
        <v>0</v>
      </c>
      <c r="AS708" s="101">
        <f>AR708/H708</f>
        <v>0</v>
      </c>
      <c r="AT708" s="104">
        <f>IF(AS708&gt;0.25,0.25,AS708)</f>
        <v>0</v>
      </c>
      <c r="AU708" s="101">
        <f>AQ708/D708</f>
        <v>1.0005660183184111</v>
      </c>
      <c r="AV708" s="101">
        <f>C708/AQ708</f>
        <v>1.0000514271020828</v>
      </c>
      <c r="AW708" s="101">
        <f>AQ708/E708</f>
        <v>1</v>
      </c>
      <c r="AX708" s="103">
        <v>9722.5</v>
      </c>
      <c r="AY708" s="6">
        <v>0</v>
      </c>
      <c r="AZ708" s="101">
        <f>AY708/H708</f>
        <v>0</v>
      </c>
      <c r="BA708" s="104">
        <f>IF(AZ708&gt;0.1,0.1,AZ708)</f>
        <v>0</v>
      </c>
      <c r="BB708" s="101">
        <f>AX708/D708</f>
        <v>1.0005660183184111</v>
      </c>
      <c r="BC708" s="101">
        <f>C708/AX708</f>
        <v>1.0000514271020828</v>
      </c>
      <c r="BD708" s="101">
        <f>AX708/E708</f>
        <v>1</v>
      </c>
    </row>
    <row r="709" spans="1:56" x14ac:dyDescent="0.2">
      <c r="A709" s="6" t="s">
        <v>1699</v>
      </c>
      <c r="B709" s="100">
        <v>740</v>
      </c>
      <c r="C709" s="13">
        <v>7562</v>
      </c>
      <c r="D709" s="13">
        <v>7562</v>
      </c>
      <c r="E709" s="13">
        <v>7562</v>
      </c>
      <c r="F709" s="13">
        <f>IF(C709=E709,1,0)</f>
        <v>1</v>
      </c>
      <c r="G709" s="13">
        <v>0</v>
      </c>
      <c r="H709" s="6">
        <f>VLOOKUP(B709,NEW_TRAIN_TEST!$A$2:$D$980,4,0)</f>
        <v>12</v>
      </c>
      <c r="I709" s="6" t="str">
        <f>VLOOKUP(B709,NEW_TRAIN_TEST!$A$2:$E$980,5,0)</f>
        <v>turan</v>
      </c>
      <c r="J709" s="101">
        <f>G709/H709</f>
        <v>0</v>
      </c>
      <c r="K709" s="101">
        <f>IF(J709&gt;0.3,0.3,J709)</f>
        <v>0</v>
      </c>
      <c r="L709" s="101">
        <f>E709/D709</f>
        <v>1</v>
      </c>
      <c r="M709" s="101">
        <f>E709/C709</f>
        <v>1</v>
      </c>
      <c r="N709" s="103">
        <v>7562</v>
      </c>
      <c r="O709" s="103">
        <v>0</v>
      </c>
      <c r="P709" s="104">
        <f>O709/H709</f>
        <v>0</v>
      </c>
      <c r="Q709" s="104">
        <f>IF(P709&gt;0.25,0.25,P709)</f>
        <v>0</v>
      </c>
      <c r="R709" s="101">
        <f>N709/D709</f>
        <v>1</v>
      </c>
      <c r="S709" s="101">
        <f>N709/C709</f>
        <v>1</v>
      </c>
      <c r="T709" s="101">
        <f>N709/E709</f>
        <v>1</v>
      </c>
      <c r="U709" s="103">
        <v>7562</v>
      </c>
      <c r="V709" s="103">
        <f>IF(W709&lt;O709,1,0)</f>
        <v>0</v>
      </c>
      <c r="W709" s="6">
        <v>0</v>
      </c>
      <c r="X709" s="101">
        <f>W709/H709</f>
        <v>0</v>
      </c>
      <c r="Y709" s="104">
        <f>IF(X709&gt;0.25,0.25,X709)</f>
        <v>0</v>
      </c>
      <c r="Z709" s="101">
        <f>U709/D709</f>
        <v>1</v>
      </c>
      <c r="AA709" s="101">
        <f>U709/C709</f>
        <v>1</v>
      </c>
      <c r="AB709" s="101">
        <f>U709/E709</f>
        <v>1</v>
      </c>
      <c r="AC709" s="103">
        <v>7562</v>
      </c>
      <c r="AD709" s="105">
        <v>0</v>
      </c>
      <c r="AE709" s="107">
        <f>AD709/H709</f>
        <v>0</v>
      </c>
      <c r="AF709" s="104">
        <f>IF(AE709&gt;0.3,0.3,AE709)</f>
        <v>0</v>
      </c>
      <c r="AG709" s="101">
        <f>AC709/D709</f>
        <v>1</v>
      </c>
      <c r="AH709" s="101">
        <f>C709/AC709</f>
        <v>1</v>
      </c>
      <c r="AI709" s="101">
        <f>AC709/E709</f>
        <v>1</v>
      </c>
      <c r="AJ709" s="103">
        <v>7562</v>
      </c>
      <c r="AK709" s="6">
        <v>0</v>
      </c>
      <c r="AL709" s="101">
        <f>AK709/H709</f>
        <v>0</v>
      </c>
      <c r="AM709" s="104">
        <f>IF(AL709&gt;0.3,0.3,AL709)</f>
        <v>0</v>
      </c>
      <c r="AN709" s="101">
        <f>AJ709/D709</f>
        <v>1</v>
      </c>
      <c r="AO709" s="101">
        <f>C709/AJ709</f>
        <v>1</v>
      </c>
      <c r="AP709" s="101">
        <f>AJ709/E709</f>
        <v>1</v>
      </c>
      <c r="AQ709" s="103">
        <v>7562</v>
      </c>
      <c r="AR709" s="103">
        <v>0</v>
      </c>
      <c r="AS709" s="101">
        <f>AR709/H709</f>
        <v>0</v>
      </c>
      <c r="AT709" s="104">
        <f>IF(AS709&gt;0.25,0.25,AS709)</f>
        <v>0</v>
      </c>
      <c r="AU709" s="101">
        <f>AQ709/D709</f>
        <v>1</v>
      </c>
      <c r="AV709" s="101">
        <f>C709/AQ709</f>
        <v>1</v>
      </c>
      <c r="AW709" s="101">
        <f>AQ709/E709</f>
        <v>1</v>
      </c>
      <c r="AX709" s="103">
        <v>7562</v>
      </c>
      <c r="AY709" s="6">
        <v>0</v>
      </c>
      <c r="AZ709" s="101">
        <f>AY709/H709</f>
        <v>0</v>
      </c>
      <c r="BA709" s="104">
        <f>IF(AZ709&gt;0.1,0.1,AZ709)</f>
        <v>0</v>
      </c>
      <c r="BB709" s="101">
        <f>AX709/D709</f>
        <v>1</v>
      </c>
      <c r="BC709" s="101">
        <f>C709/AX709</f>
        <v>1</v>
      </c>
      <c r="BD709" s="101">
        <f>AX709/E709</f>
        <v>1</v>
      </c>
    </row>
    <row r="710" spans="1:56" x14ac:dyDescent="0.2">
      <c r="A710" s="6" t="s">
        <v>1699</v>
      </c>
      <c r="B710" s="100">
        <v>741</v>
      </c>
      <c r="C710" s="13">
        <v>9631</v>
      </c>
      <c r="D710" s="13">
        <v>9631</v>
      </c>
      <c r="E710" s="13">
        <v>9631</v>
      </c>
      <c r="F710" s="13">
        <f>IF(C710=E710,1,0)</f>
        <v>1</v>
      </c>
      <c r="G710" s="13">
        <v>0</v>
      </c>
      <c r="H710" s="6">
        <f>VLOOKUP(B710,NEW_TRAIN_TEST!$A$2:$D$980,4,0)</f>
        <v>22</v>
      </c>
      <c r="I710" s="6" t="str">
        <f>VLOOKUP(B710,NEW_TRAIN_TEST!$A$2:$E$980,5,0)</f>
        <v>turan</v>
      </c>
      <c r="J710" s="101">
        <f>G710/H710</f>
        <v>0</v>
      </c>
      <c r="K710" s="101">
        <f>IF(J710&gt;0.3,0.3,J710)</f>
        <v>0</v>
      </c>
      <c r="L710" s="101">
        <f>E710/D710</f>
        <v>1</v>
      </c>
      <c r="M710" s="101">
        <f>E710/C710</f>
        <v>1</v>
      </c>
      <c r="N710" s="103">
        <v>9631</v>
      </c>
      <c r="O710" s="103">
        <v>0</v>
      </c>
      <c r="P710" s="104">
        <f>O710/H710</f>
        <v>0</v>
      </c>
      <c r="Q710" s="104">
        <f>IF(P710&gt;0.25,0.25,P710)</f>
        <v>0</v>
      </c>
      <c r="R710" s="101">
        <f>N710/D710</f>
        <v>1</v>
      </c>
      <c r="S710" s="101">
        <f>N710/C710</f>
        <v>1</v>
      </c>
      <c r="T710" s="101">
        <f>N710/E710</f>
        <v>1</v>
      </c>
      <c r="U710" s="103">
        <v>9631</v>
      </c>
      <c r="V710" s="103">
        <f>IF(W710&lt;O710,1,0)</f>
        <v>0</v>
      </c>
      <c r="W710" s="6">
        <v>0</v>
      </c>
      <c r="X710" s="101">
        <f>W710/H710</f>
        <v>0</v>
      </c>
      <c r="Y710" s="104">
        <f>IF(X710&gt;0.25,0.25,X710)</f>
        <v>0</v>
      </c>
      <c r="Z710" s="101">
        <f>U710/D710</f>
        <v>1</v>
      </c>
      <c r="AA710" s="101">
        <f>U710/C710</f>
        <v>1</v>
      </c>
      <c r="AB710" s="101">
        <f>U710/E710</f>
        <v>1</v>
      </c>
      <c r="AC710" s="103">
        <v>9631</v>
      </c>
      <c r="AD710" s="105">
        <v>0</v>
      </c>
      <c r="AE710" s="107">
        <f>AD710/H710</f>
        <v>0</v>
      </c>
      <c r="AF710" s="104">
        <f>IF(AE710&gt;0.3,0.3,AE710)</f>
        <v>0</v>
      </c>
      <c r="AG710" s="101">
        <f>AC710/D710</f>
        <v>1</v>
      </c>
      <c r="AH710" s="101">
        <f>C710/AC710</f>
        <v>1</v>
      </c>
      <c r="AI710" s="101">
        <f>AC710/E710</f>
        <v>1</v>
      </c>
      <c r="AJ710" s="103">
        <v>9631</v>
      </c>
      <c r="AK710" s="6">
        <v>0</v>
      </c>
      <c r="AL710" s="101">
        <f>AK710/H710</f>
        <v>0</v>
      </c>
      <c r="AM710" s="104">
        <f>IF(AL710&gt;0.3,0.3,AL710)</f>
        <v>0</v>
      </c>
      <c r="AN710" s="101">
        <f>AJ710/D710</f>
        <v>1</v>
      </c>
      <c r="AO710" s="101">
        <f>C710/AJ710</f>
        <v>1</v>
      </c>
      <c r="AP710" s="101">
        <f>AJ710/E710</f>
        <v>1</v>
      </c>
      <c r="AQ710" s="103">
        <v>9631</v>
      </c>
      <c r="AR710" s="103">
        <v>0</v>
      </c>
      <c r="AS710" s="101">
        <f>AR710/H710</f>
        <v>0</v>
      </c>
      <c r="AT710" s="104">
        <f>IF(AS710&gt;0.25,0.25,AS710)</f>
        <v>0</v>
      </c>
      <c r="AU710" s="101">
        <f>AQ710/D710</f>
        <v>1</v>
      </c>
      <c r="AV710" s="101">
        <f>C710/AQ710</f>
        <v>1</v>
      </c>
      <c r="AW710" s="101">
        <f>AQ710/E710</f>
        <v>1</v>
      </c>
      <c r="AX710" s="103">
        <v>9631</v>
      </c>
      <c r="AY710" s="6">
        <v>0</v>
      </c>
      <c r="AZ710" s="101">
        <f>AY710/H710</f>
        <v>0</v>
      </c>
      <c r="BA710" s="104">
        <f>IF(AZ710&gt;0.1,0.1,AZ710)</f>
        <v>0</v>
      </c>
      <c r="BB710" s="101">
        <f>AX710/D710</f>
        <v>1</v>
      </c>
      <c r="BC710" s="101">
        <f>C710/AX710</f>
        <v>1</v>
      </c>
      <c r="BD710" s="101">
        <f>AX710/E710</f>
        <v>1</v>
      </c>
    </row>
    <row r="711" spans="1:56" x14ac:dyDescent="0.2">
      <c r="A711" s="6" t="s">
        <v>1699</v>
      </c>
      <c r="B711" s="100">
        <v>742</v>
      </c>
      <c r="C711" s="13">
        <v>8857</v>
      </c>
      <c r="D711" s="13">
        <v>8640</v>
      </c>
      <c r="E711" s="13">
        <v>8640</v>
      </c>
      <c r="F711" s="13">
        <f>IF(C711=E711,1,0)</f>
        <v>0</v>
      </c>
      <c r="G711" s="13">
        <v>0</v>
      </c>
      <c r="H711" s="6">
        <f>VLOOKUP(B711,NEW_TRAIN_TEST!$A$2:$D$980,4,0)</f>
        <v>22</v>
      </c>
      <c r="I711" s="6" t="str">
        <f>VLOOKUP(B711,NEW_TRAIN_TEST!$A$2:$E$980,5,0)</f>
        <v>turan</v>
      </c>
      <c r="J711" s="101">
        <f>G711/H711</f>
        <v>0</v>
      </c>
      <c r="K711" s="101">
        <f>IF(J711&gt;0.3,0.3,J711)</f>
        <v>0</v>
      </c>
      <c r="L711" s="101">
        <f>E711/D711</f>
        <v>1</v>
      </c>
      <c r="M711" s="101">
        <f>E711/C711</f>
        <v>0.975499604832336</v>
      </c>
      <c r="N711" s="103">
        <v>8703</v>
      </c>
      <c r="O711" s="103">
        <v>2</v>
      </c>
      <c r="P711" s="104">
        <f>O711/H711</f>
        <v>9.0909090909090912E-2</v>
      </c>
      <c r="Q711" s="104">
        <f>IF(P711&gt;0.25,0.25,P711)</f>
        <v>9.0909090909090912E-2</v>
      </c>
      <c r="R711" s="101">
        <f>N711/D711</f>
        <v>1.0072916666666667</v>
      </c>
      <c r="S711" s="101">
        <f>N711/C711</f>
        <v>0.98261262278423844</v>
      </c>
      <c r="T711" s="101">
        <f>N711/E711</f>
        <v>1.0072916666666667</v>
      </c>
      <c r="U711" s="103">
        <v>8703</v>
      </c>
      <c r="V711" s="103">
        <f>IF(W711&lt;O711,1,0)</f>
        <v>0</v>
      </c>
      <c r="W711" s="6">
        <v>2</v>
      </c>
      <c r="X711" s="101">
        <f>W711/H711</f>
        <v>9.0909090909090912E-2</v>
      </c>
      <c r="Y711" s="104">
        <f>IF(X711&gt;0.25,0.25,X711)</f>
        <v>9.0909090909090912E-2</v>
      </c>
      <c r="Z711" s="101">
        <f>U711/D711</f>
        <v>1.0072916666666667</v>
      </c>
      <c r="AA711" s="101">
        <f>U711/C711</f>
        <v>0.98261262278423844</v>
      </c>
      <c r="AB711" s="101">
        <f>U711/E711</f>
        <v>1.0072916666666667</v>
      </c>
      <c r="AC711" s="103">
        <v>8730.5</v>
      </c>
      <c r="AD711" s="105">
        <v>3</v>
      </c>
      <c r="AE711" s="107">
        <f>AD711/H711</f>
        <v>0.13636363636363635</v>
      </c>
      <c r="AF711" s="104">
        <f>IF(AE711&gt;0.3,0.3,AE711)</f>
        <v>0.13636363636363635</v>
      </c>
      <c r="AG711" s="101">
        <f>AC711/D711</f>
        <v>1.0104745370370369</v>
      </c>
      <c r="AH711" s="101">
        <f>C711/AC711</f>
        <v>1.0144894335948687</v>
      </c>
      <c r="AI711" s="101">
        <f>AC711/E711</f>
        <v>1.0104745370370369</v>
      </c>
      <c r="AJ711" s="103">
        <v>8730.5</v>
      </c>
      <c r="AK711" s="6">
        <v>3</v>
      </c>
      <c r="AL711" s="101">
        <f>AK711/H711</f>
        <v>0.13636363636363635</v>
      </c>
      <c r="AM711" s="104">
        <f>IF(AL711&gt;0.3,0.3,AL711)</f>
        <v>0.13636363636363635</v>
      </c>
      <c r="AN711" s="101">
        <f>AJ711/D711</f>
        <v>1.0104745370370369</v>
      </c>
      <c r="AO711" s="101">
        <f>C711/AJ711</f>
        <v>1.0144894335948687</v>
      </c>
      <c r="AP711" s="101">
        <f>AJ711/E711</f>
        <v>1.0104745370370369</v>
      </c>
      <c r="AQ711" s="103">
        <v>8777.33</v>
      </c>
      <c r="AR711" s="103">
        <v>2</v>
      </c>
      <c r="AS711" s="101">
        <f>AR711/H711</f>
        <v>9.0909090909090912E-2</v>
      </c>
      <c r="AT711" s="104">
        <f>IF(AS711&gt;0.25,0.25,AS711)</f>
        <v>9.0909090909090912E-2</v>
      </c>
      <c r="AU711" s="101">
        <f>AQ711/D711</f>
        <v>1.015894675925926</v>
      </c>
      <c r="AV711" s="101">
        <f>C711/AQ711</f>
        <v>1.0090767921452195</v>
      </c>
      <c r="AW711" s="101">
        <f>AQ711/E711</f>
        <v>1.015894675925926</v>
      </c>
      <c r="AX711" s="103">
        <v>8640</v>
      </c>
      <c r="AY711" s="6">
        <v>0</v>
      </c>
      <c r="AZ711" s="101">
        <f>AY711/H711</f>
        <v>0</v>
      </c>
      <c r="BA711" s="104">
        <f>IF(AZ711&gt;0.1,0.1,AZ711)</f>
        <v>0</v>
      </c>
      <c r="BB711" s="101">
        <f>AX711/D711</f>
        <v>1</v>
      </c>
      <c r="BC711" s="101">
        <f>C711/AX711</f>
        <v>1.0251157407407407</v>
      </c>
      <c r="BD711" s="101">
        <f>AX711/E711</f>
        <v>1</v>
      </c>
    </row>
    <row r="712" spans="1:56" x14ac:dyDescent="0.2">
      <c r="A712" s="6" t="s">
        <v>1699</v>
      </c>
      <c r="B712" s="100">
        <v>743</v>
      </c>
      <c r="C712" s="13">
        <v>9379</v>
      </c>
      <c r="D712" s="13">
        <v>9368</v>
      </c>
      <c r="E712" s="13">
        <v>9379</v>
      </c>
      <c r="F712" s="13">
        <f>IF(C712=E712,1,0)</f>
        <v>1</v>
      </c>
      <c r="G712" s="13">
        <v>2</v>
      </c>
      <c r="H712" s="6">
        <f>VLOOKUP(B712,NEW_TRAIN_TEST!$A$2:$D$980,4,0)</f>
        <v>22</v>
      </c>
      <c r="I712" s="6" t="str">
        <f>VLOOKUP(B712,NEW_TRAIN_TEST!$A$2:$E$980,5,0)</f>
        <v>turan</v>
      </c>
      <c r="J712" s="101">
        <f>G712/H712</f>
        <v>9.0909090909090912E-2</v>
      </c>
      <c r="K712" s="101">
        <f>IF(J712&gt;0.3,0.3,J712)</f>
        <v>9.0909090909090912E-2</v>
      </c>
      <c r="L712" s="101">
        <f>E712/D712</f>
        <v>1.0011742100768575</v>
      </c>
      <c r="M712" s="101">
        <f>E712/C712</f>
        <v>1</v>
      </c>
      <c r="N712" s="103">
        <v>9379</v>
      </c>
      <c r="O712" s="103">
        <v>0</v>
      </c>
      <c r="P712" s="104">
        <f>O712/H712</f>
        <v>0</v>
      </c>
      <c r="Q712" s="104">
        <f>IF(P712&gt;0.25,0.25,P712)</f>
        <v>0</v>
      </c>
      <c r="R712" s="101">
        <f>N712/D712</f>
        <v>1.0011742100768575</v>
      </c>
      <c r="S712" s="101">
        <f>N712/C712</f>
        <v>1</v>
      </c>
      <c r="T712" s="101">
        <f>N712/E712</f>
        <v>1</v>
      </c>
      <c r="U712" s="103">
        <v>9379</v>
      </c>
      <c r="V712" s="103">
        <f>IF(W712&lt;O712,1,0)</f>
        <v>0</v>
      </c>
      <c r="W712" s="6">
        <v>0</v>
      </c>
      <c r="X712" s="101">
        <f>W712/H712</f>
        <v>0</v>
      </c>
      <c r="Y712" s="104">
        <f>IF(X712&gt;0.25,0.25,X712)</f>
        <v>0</v>
      </c>
      <c r="Z712" s="101">
        <f>U712/D712</f>
        <v>1.0011742100768575</v>
      </c>
      <c r="AA712" s="101">
        <f>U712/C712</f>
        <v>1</v>
      </c>
      <c r="AB712" s="101">
        <f>U712/E712</f>
        <v>1</v>
      </c>
      <c r="AC712" s="103">
        <v>9379</v>
      </c>
      <c r="AD712" s="105">
        <v>0</v>
      </c>
      <c r="AE712" s="107">
        <f>AD712/H712</f>
        <v>0</v>
      </c>
      <c r="AF712" s="104">
        <f>IF(AE712&gt;0.3,0.3,AE712)</f>
        <v>0</v>
      </c>
      <c r="AG712" s="101">
        <f>AC712/D712</f>
        <v>1.0011742100768575</v>
      </c>
      <c r="AH712" s="101">
        <f>C712/AC712</f>
        <v>1</v>
      </c>
      <c r="AI712" s="101">
        <f>AC712/E712</f>
        <v>1</v>
      </c>
      <c r="AJ712" s="103">
        <v>9379</v>
      </c>
      <c r="AK712" s="6">
        <v>0</v>
      </c>
      <c r="AL712" s="101">
        <f>AK712/H712</f>
        <v>0</v>
      </c>
      <c r="AM712" s="104">
        <f>IF(AL712&gt;0.3,0.3,AL712)</f>
        <v>0</v>
      </c>
      <c r="AN712" s="101">
        <f>AJ712/D712</f>
        <v>1.0011742100768575</v>
      </c>
      <c r="AO712" s="101">
        <f>C712/AJ712</f>
        <v>1</v>
      </c>
      <c r="AP712" s="101">
        <f>AJ712/E712</f>
        <v>1</v>
      </c>
      <c r="AQ712" s="103">
        <v>9379</v>
      </c>
      <c r="AR712" s="103">
        <v>0</v>
      </c>
      <c r="AS712" s="101">
        <f>AR712/H712</f>
        <v>0</v>
      </c>
      <c r="AT712" s="104">
        <f>IF(AS712&gt;0.25,0.25,AS712)</f>
        <v>0</v>
      </c>
      <c r="AU712" s="101">
        <f>AQ712/D712</f>
        <v>1.0011742100768575</v>
      </c>
      <c r="AV712" s="101">
        <f>C712/AQ712</f>
        <v>1</v>
      </c>
      <c r="AW712" s="101">
        <f>AQ712/E712</f>
        <v>1</v>
      </c>
      <c r="AX712" s="103">
        <v>9379</v>
      </c>
      <c r="AY712" s="6">
        <v>0</v>
      </c>
      <c r="AZ712" s="101">
        <f>AY712/H712</f>
        <v>0</v>
      </c>
      <c r="BA712" s="104">
        <f>IF(AZ712&gt;0.1,0.1,AZ712)</f>
        <v>0</v>
      </c>
      <c r="BB712" s="101">
        <f>AX712/D712</f>
        <v>1.0011742100768575</v>
      </c>
      <c r="BC712" s="101">
        <f>C712/AX712</f>
        <v>1</v>
      </c>
      <c r="BD712" s="101">
        <f>AX712/E712</f>
        <v>1</v>
      </c>
    </row>
    <row r="713" spans="1:56" x14ac:dyDescent="0.2">
      <c r="A713" s="6" t="s">
        <v>1699</v>
      </c>
      <c r="B713" s="100">
        <v>744</v>
      </c>
      <c r="C713" s="13">
        <v>7332</v>
      </c>
      <c r="D713" s="13">
        <v>7332</v>
      </c>
      <c r="E713" s="13">
        <v>7332</v>
      </c>
      <c r="F713" s="13">
        <f>IF(C713=E713,1,0)</f>
        <v>1</v>
      </c>
      <c r="G713" s="13">
        <v>0</v>
      </c>
      <c r="H713" s="6">
        <f>VLOOKUP(B713,NEW_TRAIN_TEST!$A$2:$D$980,4,0)</f>
        <v>12</v>
      </c>
      <c r="I713" s="6" t="str">
        <f>VLOOKUP(B713,NEW_TRAIN_TEST!$A$2:$E$980,5,0)</f>
        <v>turan</v>
      </c>
      <c r="J713" s="101">
        <f>G713/H713</f>
        <v>0</v>
      </c>
      <c r="K713" s="101">
        <f>IF(J713&gt;0.3,0.3,J713)</f>
        <v>0</v>
      </c>
      <c r="L713" s="101">
        <f>E713/D713</f>
        <v>1</v>
      </c>
      <c r="M713" s="101">
        <f>E713/C713</f>
        <v>1</v>
      </c>
      <c r="N713" s="103">
        <v>7332</v>
      </c>
      <c r="O713" s="103">
        <v>0</v>
      </c>
      <c r="P713" s="104">
        <f>O713/H713</f>
        <v>0</v>
      </c>
      <c r="Q713" s="104">
        <f>IF(P713&gt;0.25,0.25,P713)</f>
        <v>0</v>
      </c>
      <c r="R713" s="101">
        <f>N713/D713</f>
        <v>1</v>
      </c>
      <c r="S713" s="101">
        <f>N713/C713</f>
        <v>1</v>
      </c>
      <c r="T713" s="101">
        <f>N713/E713</f>
        <v>1</v>
      </c>
      <c r="U713" s="103">
        <v>7332</v>
      </c>
      <c r="V713" s="103">
        <f>IF(W713&lt;O713,1,0)</f>
        <v>0</v>
      </c>
      <c r="W713" s="6">
        <v>0</v>
      </c>
      <c r="X713" s="101">
        <f>W713/H713</f>
        <v>0</v>
      </c>
      <c r="Y713" s="104">
        <f>IF(X713&gt;0.25,0.25,X713)</f>
        <v>0</v>
      </c>
      <c r="Z713" s="101">
        <f>U713/D713</f>
        <v>1</v>
      </c>
      <c r="AA713" s="101">
        <f>U713/C713</f>
        <v>1</v>
      </c>
      <c r="AB713" s="101">
        <f>U713/E713</f>
        <v>1</v>
      </c>
      <c r="AC713" s="103">
        <v>7332</v>
      </c>
      <c r="AD713" s="105">
        <v>0</v>
      </c>
      <c r="AE713" s="107">
        <f>AD713/H713</f>
        <v>0</v>
      </c>
      <c r="AF713" s="104">
        <f>IF(AE713&gt;0.3,0.3,AE713)</f>
        <v>0</v>
      </c>
      <c r="AG713" s="101">
        <f>AC713/D713</f>
        <v>1</v>
      </c>
      <c r="AH713" s="101">
        <f>C713/AC713</f>
        <v>1</v>
      </c>
      <c r="AI713" s="101">
        <f>AC713/E713</f>
        <v>1</v>
      </c>
      <c r="AJ713" s="103">
        <v>7332</v>
      </c>
      <c r="AK713" s="6">
        <v>0</v>
      </c>
      <c r="AL713" s="101">
        <f>AK713/H713</f>
        <v>0</v>
      </c>
      <c r="AM713" s="104">
        <f>IF(AL713&gt;0.3,0.3,AL713)</f>
        <v>0</v>
      </c>
      <c r="AN713" s="101">
        <f>AJ713/D713</f>
        <v>1</v>
      </c>
      <c r="AO713" s="101">
        <f>C713/AJ713</f>
        <v>1</v>
      </c>
      <c r="AP713" s="101">
        <f>AJ713/E713</f>
        <v>1</v>
      </c>
      <c r="AQ713" s="103">
        <v>7332</v>
      </c>
      <c r="AR713" s="103">
        <v>0</v>
      </c>
      <c r="AS713" s="101">
        <f>AR713/H713</f>
        <v>0</v>
      </c>
      <c r="AT713" s="104">
        <f>IF(AS713&gt;0.25,0.25,AS713)</f>
        <v>0</v>
      </c>
      <c r="AU713" s="101">
        <f>AQ713/D713</f>
        <v>1</v>
      </c>
      <c r="AV713" s="101">
        <f>C713/AQ713</f>
        <v>1</v>
      </c>
      <c r="AW713" s="101">
        <f>AQ713/E713</f>
        <v>1</v>
      </c>
      <c r="AX713" s="103">
        <v>7332</v>
      </c>
      <c r="AY713" s="6">
        <v>0</v>
      </c>
      <c r="AZ713" s="101">
        <f>AY713/H713</f>
        <v>0</v>
      </c>
      <c r="BA713" s="104">
        <f>IF(AZ713&gt;0.1,0.1,AZ713)</f>
        <v>0</v>
      </c>
      <c r="BB713" s="101">
        <f>AX713/D713</f>
        <v>1</v>
      </c>
      <c r="BC713" s="101">
        <f>C713/AX713</f>
        <v>1</v>
      </c>
      <c r="BD713" s="101">
        <f>AX713/E713</f>
        <v>1</v>
      </c>
    </row>
    <row r="714" spans="1:56" x14ac:dyDescent="0.2">
      <c r="A714" s="6" t="s">
        <v>1431</v>
      </c>
      <c r="B714" s="100">
        <v>745</v>
      </c>
      <c r="C714" s="13">
        <v>5884</v>
      </c>
      <c r="D714" s="13">
        <v>4471</v>
      </c>
      <c r="E714" s="13">
        <v>5183.5</v>
      </c>
      <c r="F714" s="13">
        <f>IF(C714=E714,1,0)</f>
        <v>0</v>
      </c>
      <c r="G714" s="13">
        <v>3</v>
      </c>
      <c r="H714" s="6">
        <f>VLOOKUP(B714,NEW_TRAIN_TEST!$A$2:$D$980,4,0)</f>
        <v>24</v>
      </c>
      <c r="I714" s="6" t="str">
        <f>VLOOKUP(B714,NEW_TRAIN_TEST!$A$2:$E$980,5,0)</f>
        <v>relaxed_cavemen</v>
      </c>
      <c r="J714" s="101">
        <f>G714/H714</f>
        <v>0.125</v>
      </c>
      <c r="K714" s="101">
        <f>IF(J714&gt;0.3,0.3,J714)</f>
        <v>0.125</v>
      </c>
      <c r="L714" s="101">
        <f>E714/D714</f>
        <v>1.1593603220755984</v>
      </c>
      <c r="M714" s="101">
        <f>E714/C714</f>
        <v>0.88094833446634946</v>
      </c>
      <c r="N714" s="103">
        <v>5183.5</v>
      </c>
      <c r="O714" s="103">
        <v>1</v>
      </c>
      <c r="P714" s="104">
        <f>O714/H714</f>
        <v>4.1666666666666664E-2</v>
      </c>
      <c r="Q714" s="104">
        <f>IF(P714&gt;0.25,0.25,P714)</f>
        <v>4.1666666666666664E-2</v>
      </c>
      <c r="R714" s="101">
        <f>N714/D714</f>
        <v>1.1593603220755984</v>
      </c>
      <c r="S714" s="101">
        <f>N714/C714</f>
        <v>0.88094833446634946</v>
      </c>
      <c r="T714" s="101">
        <f>N714/E714</f>
        <v>1</v>
      </c>
      <c r="U714" s="103">
        <v>5183.5</v>
      </c>
      <c r="V714" s="103">
        <f>IF(W714&lt;O714,1,0)</f>
        <v>0</v>
      </c>
      <c r="W714" s="6">
        <v>1</v>
      </c>
      <c r="X714" s="101">
        <f>W714/H714</f>
        <v>4.1666666666666664E-2</v>
      </c>
      <c r="Y714" s="104">
        <f>IF(X714&gt;0.25,0.25,X714)</f>
        <v>4.1666666666666664E-2</v>
      </c>
      <c r="Z714" s="101">
        <f>U714/D714</f>
        <v>1.1593603220755984</v>
      </c>
      <c r="AA714" s="101">
        <f>U714/C714</f>
        <v>0.88094833446634946</v>
      </c>
      <c r="AB714" s="101">
        <f>U714/E714</f>
        <v>1</v>
      </c>
      <c r="AC714" s="103">
        <v>5183.5</v>
      </c>
      <c r="AD714" s="105">
        <v>1</v>
      </c>
      <c r="AE714" s="107">
        <f>AD714/H714</f>
        <v>4.1666666666666664E-2</v>
      </c>
      <c r="AF714" s="104">
        <f>IF(AE714&gt;0.3,0.3,AE714)</f>
        <v>4.1666666666666664E-2</v>
      </c>
      <c r="AG714" s="101">
        <f>AC714/D714</f>
        <v>1.1593603220755984</v>
      </c>
      <c r="AH714" s="101">
        <f>C714/AC714</f>
        <v>1.1351403491849137</v>
      </c>
      <c r="AI714" s="101">
        <f>AC714/E714</f>
        <v>1</v>
      </c>
      <c r="AJ714" s="103">
        <v>5183.5</v>
      </c>
      <c r="AK714" s="6">
        <v>1</v>
      </c>
      <c r="AL714" s="101">
        <f>AK714/H714</f>
        <v>4.1666666666666664E-2</v>
      </c>
      <c r="AM714" s="104">
        <f>IF(AL714&gt;0.3,0.3,AL714)</f>
        <v>4.1666666666666664E-2</v>
      </c>
      <c r="AN714" s="101">
        <f>AJ714/D714</f>
        <v>1.1593603220755984</v>
      </c>
      <c r="AO714" s="101">
        <f>C714/AJ714</f>
        <v>1.1351403491849137</v>
      </c>
      <c r="AP714" s="101">
        <f>AJ714/E714</f>
        <v>1</v>
      </c>
      <c r="AQ714" s="103">
        <v>5183.5</v>
      </c>
      <c r="AR714" s="103">
        <v>2</v>
      </c>
      <c r="AS714" s="101">
        <f>AR714/H714</f>
        <v>8.3333333333333329E-2</v>
      </c>
      <c r="AT714" s="104">
        <f>IF(AS714&gt;0.25,0.25,AS714)</f>
        <v>8.3333333333333329E-2</v>
      </c>
      <c r="AU714" s="101">
        <f>AQ714/D714</f>
        <v>1.1593603220755984</v>
      </c>
      <c r="AV714" s="101">
        <f>C714/AQ714</f>
        <v>1.1351403491849137</v>
      </c>
      <c r="AW714" s="101">
        <f>AQ714/E714</f>
        <v>1</v>
      </c>
      <c r="AX714" s="103">
        <v>5183.5</v>
      </c>
      <c r="AY714" s="6">
        <v>1</v>
      </c>
      <c r="AZ714" s="101">
        <f>AY714/H714</f>
        <v>4.1666666666666664E-2</v>
      </c>
      <c r="BA714" s="104">
        <f>IF(AZ714&gt;0.1,0.1,AZ714)</f>
        <v>4.1666666666666664E-2</v>
      </c>
      <c r="BB714" s="101">
        <f>AX714/D714</f>
        <v>1.1593603220755984</v>
      </c>
      <c r="BC714" s="101">
        <f>C714/AX714</f>
        <v>1.1351403491849137</v>
      </c>
      <c r="BD714" s="101">
        <f>AX714/E714</f>
        <v>1</v>
      </c>
    </row>
    <row r="715" spans="1:56" x14ac:dyDescent="0.2">
      <c r="A715" s="6" t="s">
        <v>1431</v>
      </c>
      <c r="B715" s="100">
        <v>746</v>
      </c>
      <c r="C715" s="13">
        <v>4900</v>
      </c>
      <c r="D715" s="13">
        <v>2788</v>
      </c>
      <c r="E715" s="13">
        <v>4395.5</v>
      </c>
      <c r="F715" s="13">
        <f>IF(C715=E715,1,0)</f>
        <v>0</v>
      </c>
      <c r="G715" s="13">
        <v>6</v>
      </c>
      <c r="H715" s="6">
        <f>VLOOKUP(B715,NEW_TRAIN_TEST!$A$2:$D$980,4,0)</f>
        <v>35</v>
      </c>
      <c r="I715" s="6" t="str">
        <f>VLOOKUP(B715,NEW_TRAIN_TEST!$A$2:$E$980,5,0)</f>
        <v>relaxed_cavemen</v>
      </c>
      <c r="J715" s="101">
        <f>G715/H715</f>
        <v>0.17142857142857143</v>
      </c>
      <c r="K715" s="101">
        <f>IF(J715&gt;0.3,0.3,J715)</f>
        <v>0.17142857142857143</v>
      </c>
      <c r="L715" s="101">
        <f>E715/D715</f>
        <v>1.5765781922525108</v>
      </c>
      <c r="M715" s="101">
        <f>E715/C715</f>
        <v>0.89704081632653065</v>
      </c>
      <c r="N715" s="103">
        <v>4395.5</v>
      </c>
      <c r="O715" s="103">
        <v>1</v>
      </c>
      <c r="P715" s="104">
        <f>O715/H715</f>
        <v>2.8571428571428571E-2</v>
      </c>
      <c r="Q715" s="104">
        <f>IF(P715&gt;0.25,0.25,P715)</f>
        <v>2.8571428571428571E-2</v>
      </c>
      <c r="R715" s="101">
        <f>N715/D715</f>
        <v>1.5765781922525108</v>
      </c>
      <c r="S715" s="101">
        <f>N715/C715</f>
        <v>0.89704081632653065</v>
      </c>
      <c r="T715" s="101">
        <f>N715/E715</f>
        <v>1</v>
      </c>
      <c r="U715" s="103">
        <v>4395.5</v>
      </c>
      <c r="V715" s="103">
        <f>IF(W715&lt;O715,1,0)</f>
        <v>0</v>
      </c>
      <c r="W715" s="6">
        <v>1</v>
      </c>
      <c r="X715" s="101">
        <f>W715/H715</f>
        <v>2.8571428571428571E-2</v>
      </c>
      <c r="Y715" s="104">
        <f>IF(X715&gt;0.25,0.25,X715)</f>
        <v>2.8571428571428571E-2</v>
      </c>
      <c r="Z715" s="101">
        <f>U715/D715</f>
        <v>1.5765781922525108</v>
      </c>
      <c r="AA715" s="101">
        <f>U715/C715</f>
        <v>0.89704081632653065</v>
      </c>
      <c r="AB715" s="101">
        <f>U715/E715</f>
        <v>1</v>
      </c>
      <c r="AC715" s="103">
        <v>4395.5</v>
      </c>
      <c r="AD715" s="105">
        <v>1</v>
      </c>
      <c r="AE715" s="107">
        <f>AD715/H715</f>
        <v>2.8571428571428571E-2</v>
      </c>
      <c r="AF715" s="104">
        <f>IF(AE715&gt;0.3,0.3,AE715)</f>
        <v>2.8571428571428571E-2</v>
      </c>
      <c r="AG715" s="101">
        <f>AC715/D715</f>
        <v>1.5765781922525108</v>
      </c>
      <c r="AH715" s="101">
        <f>C715/AC715</f>
        <v>1.1147764759413037</v>
      </c>
      <c r="AI715" s="101">
        <f>AC715/E715</f>
        <v>1</v>
      </c>
      <c r="AJ715" s="103">
        <v>4395.5</v>
      </c>
      <c r="AK715" s="6">
        <v>1</v>
      </c>
      <c r="AL715" s="101">
        <f>AK715/H715</f>
        <v>2.8571428571428571E-2</v>
      </c>
      <c r="AM715" s="104">
        <f>IF(AL715&gt;0.3,0.3,AL715)</f>
        <v>2.8571428571428571E-2</v>
      </c>
      <c r="AN715" s="101">
        <f>AJ715/D715</f>
        <v>1.5765781922525108</v>
      </c>
      <c r="AO715" s="101">
        <f>C715/AJ715</f>
        <v>1.1147764759413037</v>
      </c>
      <c r="AP715" s="101">
        <f>AJ715/E715</f>
        <v>1</v>
      </c>
      <c r="AQ715" s="103">
        <v>4395.5</v>
      </c>
      <c r="AR715" s="103">
        <v>2</v>
      </c>
      <c r="AS715" s="101">
        <f>AR715/H715</f>
        <v>5.7142857142857141E-2</v>
      </c>
      <c r="AT715" s="104">
        <f>IF(AS715&gt;0.25,0.25,AS715)</f>
        <v>5.7142857142857141E-2</v>
      </c>
      <c r="AU715" s="101">
        <f>AQ715/D715</f>
        <v>1.5765781922525108</v>
      </c>
      <c r="AV715" s="101">
        <f>C715/AQ715</f>
        <v>1.1147764759413037</v>
      </c>
      <c r="AW715" s="101">
        <f>AQ715/E715</f>
        <v>1</v>
      </c>
      <c r="AX715" s="103">
        <v>4395.5</v>
      </c>
      <c r="AY715" s="6">
        <v>1</v>
      </c>
      <c r="AZ715" s="101">
        <f>AY715/H715</f>
        <v>2.8571428571428571E-2</v>
      </c>
      <c r="BA715" s="104">
        <f>IF(AZ715&gt;0.1,0.1,AZ715)</f>
        <v>2.8571428571428571E-2</v>
      </c>
      <c r="BB715" s="101">
        <f>AX715/D715</f>
        <v>1.5765781922525108</v>
      </c>
      <c r="BC715" s="101">
        <f>C715/AX715</f>
        <v>1.1147764759413037</v>
      </c>
      <c r="BD715" s="101">
        <f>AX715/E715</f>
        <v>1</v>
      </c>
    </row>
    <row r="716" spans="1:56" x14ac:dyDescent="0.2">
      <c r="A716" s="6" t="s">
        <v>1431</v>
      </c>
      <c r="B716" s="100">
        <v>747</v>
      </c>
      <c r="C716" s="13">
        <v>6934</v>
      </c>
      <c r="D716" s="13">
        <v>6113</v>
      </c>
      <c r="E716" s="13">
        <v>6612</v>
      </c>
      <c r="F716" s="13">
        <f>IF(C716=E716,1,0)</f>
        <v>0</v>
      </c>
      <c r="G716" s="13">
        <v>21</v>
      </c>
      <c r="H716" s="6">
        <f>VLOOKUP(B716,NEW_TRAIN_TEST!$A$2:$D$980,4,0)</f>
        <v>72</v>
      </c>
      <c r="I716" s="6" t="str">
        <f>VLOOKUP(B716,NEW_TRAIN_TEST!$A$2:$E$980,5,0)</f>
        <v>relaxed_cavemen</v>
      </c>
      <c r="J716" s="101">
        <f>G716/H716</f>
        <v>0.29166666666666669</v>
      </c>
      <c r="K716" s="101">
        <f>IF(J716&gt;0.3,0.3,J716)</f>
        <v>0.29166666666666669</v>
      </c>
      <c r="L716" s="101">
        <f>E716/D716</f>
        <v>1.0816293145754949</v>
      </c>
      <c r="M716" s="101">
        <f>E716/C716</f>
        <v>0.95356215748485718</v>
      </c>
      <c r="N716" s="103">
        <v>6612</v>
      </c>
      <c r="O716" s="103">
        <v>3</v>
      </c>
      <c r="P716" s="104">
        <f>O716/H716</f>
        <v>4.1666666666666664E-2</v>
      </c>
      <c r="Q716" s="104">
        <f>IF(P716&gt;0.25,0.25,P716)</f>
        <v>4.1666666666666664E-2</v>
      </c>
      <c r="R716" s="101">
        <f>N716/D716</f>
        <v>1.0816293145754949</v>
      </c>
      <c r="S716" s="101">
        <f>N716/C716</f>
        <v>0.95356215748485718</v>
      </c>
      <c r="T716" s="101">
        <f>N716/E716</f>
        <v>1</v>
      </c>
      <c r="U716" s="103">
        <v>6612</v>
      </c>
      <c r="V716" s="103">
        <f>IF(W716&lt;O716,1,0)</f>
        <v>0</v>
      </c>
      <c r="W716" s="6">
        <v>4</v>
      </c>
      <c r="X716" s="101">
        <f>W716/H716</f>
        <v>5.5555555555555552E-2</v>
      </c>
      <c r="Y716" s="104">
        <f>IF(X716&gt;0.25,0.25,X716)</f>
        <v>5.5555555555555552E-2</v>
      </c>
      <c r="Z716" s="101">
        <f>U716/D716</f>
        <v>1.0816293145754949</v>
      </c>
      <c r="AA716" s="101">
        <f>U716/C716</f>
        <v>0.95356215748485718</v>
      </c>
      <c r="AB716" s="101">
        <f>U716/E716</f>
        <v>1</v>
      </c>
      <c r="AC716" s="103">
        <v>6612</v>
      </c>
      <c r="AD716" s="105">
        <v>4</v>
      </c>
      <c r="AE716" s="107">
        <f>AD716/H716</f>
        <v>5.5555555555555552E-2</v>
      </c>
      <c r="AF716" s="104">
        <f>IF(AE716&gt;0.3,0.3,AE716)</f>
        <v>5.5555555555555552E-2</v>
      </c>
      <c r="AG716" s="101">
        <f>AC716/D716</f>
        <v>1.0816293145754949</v>
      </c>
      <c r="AH716" s="101">
        <f>C716/AC716</f>
        <v>1.0486993345432547</v>
      </c>
      <c r="AI716" s="101">
        <f>AC716/E716</f>
        <v>1</v>
      </c>
      <c r="AJ716" s="103">
        <v>6612</v>
      </c>
      <c r="AK716" s="6">
        <v>4</v>
      </c>
      <c r="AL716" s="101">
        <f>AK716/H716</f>
        <v>5.5555555555555552E-2</v>
      </c>
      <c r="AM716" s="104">
        <f>IF(AL716&gt;0.3,0.3,AL716)</f>
        <v>5.5555555555555552E-2</v>
      </c>
      <c r="AN716" s="101">
        <f>AJ716/D716</f>
        <v>1.0816293145754949</v>
      </c>
      <c r="AO716" s="101">
        <f>C716/AJ716</f>
        <v>1.0486993345432547</v>
      </c>
      <c r="AP716" s="101">
        <f>AJ716/E716</f>
        <v>1</v>
      </c>
      <c r="AQ716" s="103">
        <v>6612</v>
      </c>
      <c r="AR716" s="103">
        <v>4</v>
      </c>
      <c r="AS716" s="101">
        <f>AR716/H716</f>
        <v>5.5555555555555552E-2</v>
      </c>
      <c r="AT716" s="104">
        <f>IF(AS716&gt;0.25,0.25,AS716)</f>
        <v>5.5555555555555552E-2</v>
      </c>
      <c r="AU716" s="101">
        <f>AQ716/D716</f>
        <v>1.0816293145754949</v>
      </c>
      <c r="AV716" s="101">
        <f>C716/AQ716</f>
        <v>1.0486993345432547</v>
      </c>
      <c r="AW716" s="101">
        <f>AQ716/E716</f>
        <v>1</v>
      </c>
      <c r="AX716" s="103">
        <v>6612</v>
      </c>
      <c r="AY716" s="6">
        <v>2</v>
      </c>
      <c r="AZ716" s="101">
        <f>AY716/H716</f>
        <v>2.7777777777777776E-2</v>
      </c>
      <c r="BA716" s="104">
        <f>IF(AZ716&gt;0.1,0.1,AZ716)</f>
        <v>2.7777777777777776E-2</v>
      </c>
      <c r="BB716" s="101">
        <f>AX716/D716</f>
        <v>1.0816293145754949</v>
      </c>
      <c r="BC716" s="101">
        <f>C716/AX716</f>
        <v>1.0486993345432547</v>
      </c>
      <c r="BD716" s="101">
        <f>AX716/E716</f>
        <v>1</v>
      </c>
    </row>
    <row r="717" spans="1:56" x14ac:dyDescent="0.2">
      <c r="A717" s="6" t="s">
        <v>1431</v>
      </c>
      <c r="B717" s="100">
        <v>748</v>
      </c>
      <c r="C717" s="13">
        <v>5854</v>
      </c>
      <c r="D717" s="13">
        <v>2394</v>
      </c>
      <c r="E717" s="13">
        <v>4890</v>
      </c>
      <c r="F717" s="13">
        <f>IF(C717=E717,1,0)</f>
        <v>0</v>
      </c>
      <c r="G717" s="13">
        <v>8</v>
      </c>
      <c r="H717" s="6">
        <f>VLOOKUP(B717,NEW_TRAIN_TEST!$A$2:$D$980,4,0)</f>
        <v>32</v>
      </c>
      <c r="I717" s="6" t="str">
        <f>VLOOKUP(B717,NEW_TRAIN_TEST!$A$2:$E$980,5,0)</f>
        <v>relaxed_cavemen</v>
      </c>
      <c r="J717" s="101">
        <f>G717/H717</f>
        <v>0.25</v>
      </c>
      <c r="K717" s="101">
        <f>IF(J717&gt;0.3,0.3,J717)</f>
        <v>0.25</v>
      </c>
      <c r="L717" s="101">
        <f>E717/D717</f>
        <v>2.0426065162907268</v>
      </c>
      <c r="M717" s="101">
        <f>E717/C717</f>
        <v>0.83532627263409631</v>
      </c>
      <c r="N717" s="103">
        <v>4890</v>
      </c>
      <c r="O717" s="103">
        <v>0</v>
      </c>
      <c r="P717" s="104">
        <f>O717/H717</f>
        <v>0</v>
      </c>
      <c r="Q717" s="104">
        <f>IF(P717&gt;0.25,0.25,P717)</f>
        <v>0</v>
      </c>
      <c r="R717" s="101">
        <f>N717/D717</f>
        <v>2.0426065162907268</v>
      </c>
      <c r="S717" s="101">
        <f>N717/C717</f>
        <v>0.83532627263409631</v>
      </c>
      <c r="T717" s="101">
        <f>N717/E717</f>
        <v>1</v>
      </c>
      <c r="U717" s="103">
        <v>4890</v>
      </c>
      <c r="V717" s="103">
        <f>IF(W717&lt;O717,1,0)</f>
        <v>0</v>
      </c>
      <c r="W717" s="6">
        <v>0</v>
      </c>
      <c r="X717" s="101">
        <f>W717/H717</f>
        <v>0</v>
      </c>
      <c r="Y717" s="104">
        <f>IF(X717&gt;0.25,0.25,X717)</f>
        <v>0</v>
      </c>
      <c r="Z717" s="101">
        <f>U717/D717</f>
        <v>2.0426065162907268</v>
      </c>
      <c r="AA717" s="101">
        <f>U717/C717</f>
        <v>0.83532627263409631</v>
      </c>
      <c r="AB717" s="101">
        <f>U717/E717</f>
        <v>1</v>
      </c>
      <c r="AC717" s="103">
        <v>4890</v>
      </c>
      <c r="AD717" s="105">
        <v>0</v>
      </c>
      <c r="AE717" s="107">
        <f>AD717/H717</f>
        <v>0</v>
      </c>
      <c r="AF717" s="104">
        <f>IF(AE717&gt;0.3,0.3,AE717)</f>
        <v>0</v>
      </c>
      <c r="AG717" s="101">
        <f>AC717/D717</f>
        <v>2.0426065162907268</v>
      </c>
      <c r="AH717" s="101">
        <f>C717/AC717</f>
        <v>1.1971370143149285</v>
      </c>
      <c r="AI717" s="101">
        <f>AC717/E717</f>
        <v>1</v>
      </c>
      <c r="AJ717" s="103">
        <v>4890</v>
      </c>
      <c r="AK717" s="6">
        <v>0</v>
      </c>
      <c r="AL717" s="101">
        <f>AK717/H717</f>
        <v>0</v>
      </c>
      <c r="AM717" s="104">
        <f>IF(AL717&gt;0.3,0.3,AL717)</f>
        <v>0</v>
      </c>
      <c r="AN717" s="101">
        <f>AJ717/D717</f>
        <v>2.0426065162907268</v>
      </c>
      <c r="AO717" s="101">
        <f>C717/AJ717</f>
        <v>1.1971370143149285</v>
      </c>
      <c r="AP717" s="101">
        <f>AJ717/E717</f>
        <v>1</v>
      </c>
      <c r="AQ717" s="103">
        <v>4890</v>
      </c>
      <c r="AR717" s="103">
        <v>0</v>
      </c>
      <c r="AS717" s="101">
        <f>AR717/H717</f>
        <v>0</v>
      </c>
      <c r="AT717" s="104">
        <f>IF(AS717&gt;0.25,0.25,AS717)</f>
        <v>0</v>
      </c>
      <c r="AU717" s="101">
        <f>AQ717/D717</f>
        <v>2.0426065162907268</v>
      </c>
      <c r="AV717" s="101">
        <f>C717/AQ717</f>
        <v>1.1971370143149285</v>
      </c>
      <c r="AW717" s="101">
        <f>AQ717/E717</f>
        <v>1</v>
      </c>
      <c r="AX717" s="103">
        <v>4890</v>
      </c>
      <c r="AY717" s="6">
        <v>1</v>
      </c>
      <c r="AZ717" s="101">
        <f>AY717/H717</f>
        <v>3.125E-2</v>
      </c>
      <c r="BA717" s="104">
        <f>IF(AZ717&gt;0.1,0.1,AZ717)</f>
        <v>3.125E-2</v>
      </c>
      <c r="BB717" s="101">
        <f>AX717/D717</f>
        <v>2.0426065162907268</v>
      </c>
      <c r="BC717" s="101">
        <f>C717/AX717</f>
        <v>1.1971370143149285</v>
      </c>
      <c r="BD717" s="101">
        <f>AX717/E717</f>
        <v>1</v>
      </c>
    </row>
    <row r="718" spans="1:56" x14ac:dyDescent="0.2">
      <c r="A718" s="6" t="s">
        <v>1431</v>
      </c>
      <c r="B718" s="100">
        <v>749</v>
      </c>
      <c r="C718" s="13">
        <v>6426</v>
      </c>
      <c r="D718" s="13">
        <v>3074</v>
      </c>
      <c r="E718" s="13">
        <v>4516</v>
      </c>
      <c r="F718" s="13">
        <f>IF(C718=E718,1,0)</f>
        <v>0</v>
      </c>
      <c r="G718" s="13">
        <v>7</v>
      </c>
      <c r="H718" s="6">
        <f>VLOOKUP(B718,NEW_TRAIN_TEST!$A$2:$D$980,4,0)</f>
        <v>21</v>
      </c>
      <c r="I718" s="6" t="str">
        <f>VLOOKUP(B718,NEW_TRAIN_TEST!$A$2:$E$980,5,0)</f>
        <v>relaxed_cavemen</v>
      </c>
      <c r="J718" s="101">
        <f>G718/H718</f>
        <v>0.33333333333333331</v>
      </c>
      <c r="K718" s="101">
        <f>IF(J718&gt;0.3,0.3,J718)</f>
        <v>0.3</v>
      </c>
      <c r="L718" s="101">
        <f>E718/D718</f>
        <v>1.4690956408588158</v>
      </c>
      <c r="M718" s="101">
        <f>E718/C718</f>
        <v>0.70276999688764397</v>
      </c>
      <c r="N718" s="103">
        <v>4516</v>
      </c>
      <c r="O718" s="103">
        <v>0</v>
      </c>
      <c r="P718" s="104">
        <f>O718/H718</f>
        <v>0</v>
      </c>
      <c r="Q718" s="104">
        <f>IF(P718&gt;0.25,0.25,P718)</f>
        <v>0</v>
      </c>
      <c r="R718" s="101">
        <f>N718/D718</f>
        <v>1.4690956408588158</v>
      </c>
      <c r="S718" s="101">
        <f>N718/C718</f>
        <v>0.70276999688764397</v>
      </c>
      <c r="T718" s="101">
        <f>N718/E718</f>
        <v>1</v>
      </c>
      <c r="U718" s="103">
        <v>4516</v>
      </c>
      <c r="V718" s="103">
        <f>IF(W718&lt;O718,1,0)</f>
        <v>0</v>
      </c>
      <c r="W718" s="6">
        <v>0</v>
      </c>
      <c r="X718" s="101">
        <f>W718/H718</f>
        <v>0</v>
      </c>
      <c r="Y718" s="104">
        <f>IF(X718&gt;0.25,0.25,X718)</f>
        <v>0</v>
      </c>
      <c r="Z718" s="101">
        <f>U718/D718</f>
        <v>1.4690956408588158</v>
      </c>
      <c r="AA718" s="101">
        <f>U718/C718</f>
        <v>0.70276999688764397</v>
      </c>
      <c r="AB718" s="101">
        <f>U718/E718</f>
        <v>1</v>
      </c>
      <c r="AC718" s="103">
        <v>4516</v>
      </c>
      <c r="AD718" s="105">
        <v>0</v>
      </c>
      <c r="AE718" s="107">
        <f>AD718/H718</f>
        <v>0</v>
      </c>
      <c r="AF718" s="104">
        <f>IF(AE718&gt;0.3,0.3,AE718)</f>
        <v>0</v>
      </c>
      <c r="AG718" s="101">
        <f>AC718/D718</f>
        <v>1.4690956408588158</v>
      </c>
      <c r="AH718" s="101">
        <f>C718/AC718</f>
        <v>1.4229406554472985</v>
      </c>
      <c r="AI718" s="101">
        <f>AC718/E718</f>
        <v>1</v>
      </c>
      <c r="AJ718" s="103">
        <v>4516</v>
      </c>
      <c r="AK718" s="6">
        <v>0</v>
      </c>
      <c r="AL718" s="101">
        <f>AK718/H718</f>
        <v>0</v>
      </c>
      <c r="AM718" s="104">
        <f>IF(AL718&gt;0.3,0.3,AL718)</f>
        <v>0</v>
      </c>
      <c r="AN718" s="101">
        <f>AJ718/D718</f>
        <v>1.4690956408588158</v>
      </c>
      <c r="AO718" s="101">
        <f>C718/AJ718</f>
        <v>1.4229406554472985</v>
      </c>
      <c r="AP718" s="101">
        <f>AJ718/E718</f>
        <v>1</v>
      </c>
      <c r="AQ718" s="103">
        <v>4516</v>
      </c>
      <c r="AR718" s="103">
        <v>0</v>
      </c>
      <c r="AS718" s="101">
        <f>AR718/H718</f>
        <v>0</v>
      </c>
      <c r="AT718" s="104">
        <f>IF(AS718&gt;0.25,0.25,AS718)</f>
        <v>0</v>
      </c>
      <c r="AU718" s="101">
        <f>AQ718/D718</f>
        <v>1.4690956408588158</v>
      </c>
      <c r="AV718" s="101">
        <f>C718/AQ718</f>
        <v>1.4229406554472985</v>
      </c>
      <c r="AW718" s="101">
        <f>AQ718/E718</f>
        <v>1</v>
      </c>
      <c r="AX718" s="103">
        <v>4516</v>
      </c>
      <c r="AY718" s="6">
        <v>0</v>
      </c>
      <c r="AZ718" s="101">
        <f>AY718/H718</f>
        <v>0</v>
      </c>
      <c r="BA718" s="104">
        <f>IF(AZ718&gt;0.1,0.1,AZ718)</f>
        <v>0</v>
      </c>
      <c r="BB718" s="101">
        <f>AX718/D718</f>
        <v>1.4690956408588158</v>
      </c>
      <c r="BC718" s="101">
        <f>C718/AX718</f>
        <v>1.4229406554472985</v>
      </c>
      <c r="BD718" s="101">
        <f>AX718/E718</f>
        <v>1</v>
      </c>
    </row>
    <row r="719" spans="1:56" x14ac:dyDescent="0.2">
      <c r="A719" s="6" t="s">
        <v>1431</v>
      </c>
      <c r="B719" s="100">
        <v>750</v>
      </c>
      <c r="C719" s="13">
        <v>10776</v>
      </c>
      <c r="D719" s="13">
        <v>10068.5</v>
      </c>
      <c r="E719" s="13">
        <v>10417</v>
      </c>
      <c r="F719" s="13">
        <f>IF(C719=E719,1,0)</f>
        <v>0</v>
      </c>
      <c r="G719" s="13">
        <v>8</v>
      </c>
      <c r="H719" s="6">
        <f>VLOOKUP(B719,NEW_TRAIN_TEST!$A$2:$D$980,4,0)</f>
        <v>80</v>
      </c>
      <c r="I719" s="6" t="str">
        <f>VLOOKUP(B719,NEW_TRAIN_TEST!$A$2:$E$980,5,0)</f>
        <v>relaxed_cavemen</v>
      </c>
      <c r="J719" s="101">
        <f>G719/H719</f>
        <v>0.1</v>
      </c>
      <c r="K719" s="101">
        <f>IF(J719&gt;0.3,0.3,J719)</f>
        <v>0.1</v>
      </c>
      <c r="L719" s="101">
        <f>E719/D719</f>
        <v>1.0346129016238765</v>
      </c>
      <c r="M719" s="101">
        <f>E719/C719</f>
        <v>0.96668522642910171</v>
      </c>
      <c r="N719" s="103">
        <v>10417</v>
      </c>
      <c r="O719" s="103">
        <v>1</v>
      </c>
      <c r="P719" s="104">
        <f>O719/H719</f>
        <v>1.2500000000000001E-2</v>
      </c>
      <c r="Q719" s="104">
        <f>IF(P719&gt;0.25,0.25,P719)</f>
        <v>1.2500000000000001E-2</v>
      </c>
      <c r="R719" s="101">
        <f>N719/D719</f>
        <v>1.0346129016238765</v>
      </c>
      <c r="S719" s="101">
        <f>N719/C719</f>
        <v>0.96668522642910171</v>
      </c>
      <c r="T719" s="101">
        <f>N719/E719</f>
        <v>1</v>
      </c>
      <c r="U719" s="103">
        <v>10417</v>
      </c>
      <c r="V719" s="103">
        <f>IF(W719&lt;O719,1,0)</f>
        <v>0</v>
      </c>
      <c r="W719" s="6">
        <v>1</v>
      </c>
      <c r="X719" s="101">
        <f>W719/H719</f>
        <v>1.2500000000000001E-2</v>
      </c>
      <c r="Y719" s="104">
        <f>IF(X719&gt;0.25,0.25,X719)</f>
        <v>1.2500000000000001E-2</v>
      </c>
      <c r="Z719" s="101">
        <f>U719/D719</f>
        <v>1.0346129016238765</v>
      </c>
      <c r="AA719" s="101">
        <f>U719/C719</f>
        <v>0.96668522642910171</v>
      </c>
      <c r="AB719" s="101">
        <f>U719/E719</f>
        <v>1</v>
      </c>
      <c r="AC719" s="103">
        <v>10417</v>
      </c>
      <c r="AD719" s="105">
        <v>1</v>
      </c>
      <c r="AE719" s="107">
        <f>AD719/H719</f>
        <v>1.2500000000000001E-2</v>
      </c>
      <c r="AF719" s="104">
        <f>IF(AE719&gt;0.3,0.3,AE719)</f>
        <v>1.2500000000000001E-2</v>
      </c>
      <c r="AG719" s="101">
        <f>AC719/D719</f>
        <v>1.0346129016238765</v>
      </c>
      <c r="AH719" s="101">
        <f>C719/AC719</f>
        <v>1.03446289718729</v>
      </c>
      <c r="AI719" s="101">
        <f>AC719/E719</f>
        <v>1</v>
      </c>
      <c r="AJ719" s="103">
        <v>10417</v>
      </c>
      <c r="AK719" s="6">
        <v>1</v>
      </c>
      <c r="AL719" s="101">
        <f>AK719/H719</f>
        <v>1.2500000000000001E-2</v>
      </c>
      <c r="AM719" s="104">
        <f>IF(AL719&gt;0.3,0.3,AL719)</f>
        <v>1.2500000000000001E-2</v>
      </c>
      <c r="AN719" s="101">
        <f>AJ719/D719</f>
        <v>1.0346129016238765</v>
      </c>
      <c r="AO719" s="101">
        <f>C719/AJ719</f>
        <v>1.03446289718729</v>
      </c>
      <c r="AP719" s="101">
        <f>AJ719/E719</f>
        <v>1</v>
      </c>
      <c r="AQ719" s="103">
        <v>10417</v>
      </c>
      <c r="AR719" s="103">
        <v>2</v>
      </c>
      <c r="AS719" s="101">
        <f>AR719/H719</f>
        <v>2.5000000000000001E-2</v>
      </c>
      <c r="AT719" s="104">
        <f>IF(AS719&gt;0.25,0.25,AS719)</f>
        <v>2.5000000000000001E-2</v>
      </c>
      <c r="AU719" s="101">
        <f>AQ719/D719</f>
        <v>1.0346129016238765</v>
      </c>
      <c r="AV719" s="101">
        <f>C719/AQ719</f>
        <v>1.03446289718729</v>
      </c>
      <c r="AW719" s="101">
        <f>AQ719/E719</f>
        <v>1</v>
      </c>
      <c r="AX719" s="103">
        <v>10417</v>
      </c>
      <c r="AY719" s="6">
        <v>1</v>
      </c>
      <c r="AZ719" s="101">
        <f>AY719/H719</f>
        <v>1.2500000000000001E-2</v>
      </c>
      <c r="BA719" s="104">
        <f>IF(AZ719&gt;0.1,0.1,AZ719)</f>
        <v>1.2500000000000001E-2</v>
      </c>
      <c r="BB719" s="101">
        <f>AX719/D719</f>
        <v>1.0346129016238765</v>
      </c>
      <c r="BC719" s="101">
        <f>C719/AX719</f>
        <v>1.03446289718729</v>
      </c>
      <c r="BD719" s="101">
        <f>AX719/E719</f>
        <v>1</v>
      </c>
    </row>
    <row r="720" spans="1:56" x14ac:dyDescent="0.2">
      <c r="A720" s="6" t="s">
        <v>1431</v>
      </c>
      <c r="B720" s="100">
        <v>751</v>
      </c>
      <c r="C720" s="13">
        <v>8458</v>
      </c>
      <c r="D720" s="13">
        <v>7840</v>
      </c>
      <c r="E720" s="13">
        <v>8286.5</v>
      </c>
      <c r="F720" s="13">
        <f>IF(C720=E720,1,0)</f>
        <v>0</v>
      </c>
      <c r="G720" s="13">
        <v>6</v>
      </c>
      <c r="H720" s="6">
        <f>VLOOKUP(B720,NEW_TRAIN_TEST!$A$2:$D$980,4,0)</f>
        <v>28</v>
      </c>
      <c r="I720" s="6" t="str">
        <f>VLOOKUP(B720,NEW_TRAIN_TEST!$A$2:$E$980,5,0)</f>
        <v>relaxed_cavemen</v>
      </c>
      <c r="J720" s="101">
        <f>G720/H720</f>
        <v>0.21428571428571427</v>
      </c>
      <c r="K720" s="101">
        <f>IF(J720&gt;0.3,0.3,J720)</f>
        <v>0.21428571428571427</v>
      </c>
      <c r="L720" s="101">
        <f>E720/D720</f>
        <v>1.056951530612245</v>
      </c>
      <c r="M720" s="101">
        <f>E720/C720</f>
        <v>0.9797233388507921</v>
      </c>
      <c r="N720" s="103">
        <v>8286.5</v>
      </c>
      <c r="O720" s="103">
        <v>0</v>
      </c>
      <c r="P720" s="104">
        <f>O720/H720</f>
        <v>0</v>
      </c>
      <c r="Q720" s="104">
        <f>IF(P720&gt;0.25,0.25,P720)</f>
        <v>0</v>
      </c>
      <c r="R720" s="101">
        <f>N720/D720</f>
        <v>1.056951530612245</v>
      </c>
      <c r="S720" s="101">
        <f>N720/C720</f>
        <v>0.9797233388507921</v>
      </c>
      <c r="T720" s="101">
        <f>N720/E720</f>
        <v>1</v>
      </c>
      <c r="U720" s="103">
        <v>8286.5</v>
      </c>
      <c r="V720" s="103">
        <f>IF(W720&lt;O720,1,0)</f>
        <v>0</v>
      </c>
      <c r="W720" s="6">
        <v>0</v>
      </c>
      <c r="X720" s="101">
        <f>W720/H720</f>
        <v>0</v>
      </c>
      <c r="Y720" s="104">
        <f>IF(X720&gt;0.25,0.25,X720)</f>
        <v>0</v>
      </c>
      <c r="Z720" s="101">
        <f>U720/D720</f>
        <v>1.056951530612245</v>
      </c>
      <c r="AA720" s="101">
        <f>U720/C720</f>
        <v>0.9797233388507921</v>
      </c>
      <c r="AB720" s="101">
        <f>U720/E720</f>
        <v>1</v>
      </c>
      <c r="AC720" s="103">
        <v>8286.5</v>
      </c>
      <c r="AD720" s="105">
        <v>0</v>
      </c>
      <c r="AE720" s="107">
        <f>AD720/H720</f>
        <v>0</v>
      </c>
      <c r="AF720" s="104">
        <f>IF(AE720&gt;0.3,0.3,AE720)</f>
        <v>0</v>
      </c>
      <c r="AG720" s="101">
        <f>AC720/D720</f>
        <v>1.056951530612245</v>
      </c>
      <c r="AH720" s="101">
        <f>C720/AC720</f>
        <v>1.0206963132806373</v>
      </c>
      <c r="AI720" s="101">
        <f>AC720/E720</f>
        <v>1</v>
      </c>
      <c r="AJ720" s="103">
        <v>8286.5</v>
      </c>
      <c r="AK720" s="6">
        <v>0</v>
      </c>
      <c r="AL720" s="101">
        <f>AK720/H720</f>
        <v>0</v>
      </c>
      <c r="AM720" s="104">
        <f>IF(AL720&gt;0.3,0.3,AL720)</f>
        <v>0</v>
      </c>
      <c r="AN720" s="101">
        <f>AJ720/D720</f>
        <v>1.056951530612245</v>
      </c>
      <c r="AO720" s="101">
        <f>C720/AJ720</f>
        <v>1.0206963132806373</v>
      </c>
      <c r="AP720" s="101">
        <f>AJ720/E720</f>
        <v>1</v>
      </c>
      <c r="AQ720" s="103">
        <v>8286.5</v>
      </c>
      <c r="AR720" s="103">
        <v>0</v>
      </c>
      <c r="AS720" s="101">
        <f>AR720/H720</f>
        <v>0</v>
      </c>
      <c r="AT720" s="104">
        <f>IF(AS720&gt;0.25,0.25,AS720)</f>
        <v>0</v>
      </c>
      <c r="AU720" s="101">
        <f>AQ720/D720</f>
        <v>1.056951530612245</v>
      </c>
      <c r="AV720" s="101">
        <f>C720/AQ720</f>
        <v>1.0206963132806373</v>
      </c>
      <c r="AW720" s="101">
        <f>AQ720/E720</f>
        <v>1</v>
      </c>
      <c r="AX720" s="103">
        <v>8286.5</v>
      </c>
      <c r="AY720" s="6">
        <v>1</v>
      </c>
      <c r="AZ720" s="101">
        <f>AY720/H720</f>
        <v>3.5714285714285712E-2</v>
      </c>
      <c r="BA720" s="104">
        <f>IF(AZ720&gt;0.1,0.1,AZ720)</f>
        <v>3.5714285714285712E-2</v>
      </c>
      <c r="BB720" s="101">
        <f>AX720/D720</f>
        <v>1.056951530612245</v>
      </c>
      <c r="BC720" s="101">
        <f>C720/AX720</f>
        <v>1.0206963132806373</v>
      </c>
      <c r="BD720" s="101">
        <f>AX720/E720</f>
        <v>1</v>
      </c>
    </row>
    <row r="721" spans="1:56" x14ac:dyDescent="0.2">
      <c r="A721" s="6" t="s">
        <v>1431</v>
      </c>
      <c r="B721" s="100">
        <v>752</v>
      </c>
      <c r="C721" s="13">
        <v>11275</v>
      </c>
      <c r="D721" s="13">
        <v>10729</v>
      </c>
      <c r="E721" s="13">
        <v>10921.5</v>
      </c>
      <c r="F721" s="13">
        <f>IF(C721=E721,1,0)</f>
        <v>0</v>
      </c>
      <c r="G721" s="13">
        <v>10</v>
      </c>
      <c r="H721" s="6">
        <f>VLOOKUP(B721,NEW_TRAIN_TEST!$A$2:$D$980,4,0)</f>
        <v>91</v>
      </c>
      <c r="I721" s="6" t="str">
        <f>VLOOKUP(B721,NEW_TRAIN_TEST!$A$2:$E$980,5,0)</f>
        <v>relaxed_cavemen</v>
      </c>
      <c r="J721" s="101">
        <f>G721/H721</f>
        <v>0.10989010989010989</v>
      </c>
      <c r="K721" s="101">
        <f>IF(J721&gt;0.3,0.3,J721)</f>
        <v>0.10989010989010989</v>
      </c>
      <c r="L721" s="101">
        <f>E721/D721</f>
        <v>1.0179420262839034</v>
      </c>
      <c r="M721" s="101">
        <f>E721/C721</f>
        <v>0.96864745011086473</v>
      </c>
      <c r="N721" s="103">
        <v>10921.5</v>
      </c>
      <c r="O721" s="103">
        <v>1</v>
      </c>
      <c r="P721" s="104">
        <f>O721/H721</f>
        <v>1.098901098901099E-2</v>
      </c>
      <c r="Q721" s="104">
        <f>IF(P721&gt;0.25,0.25,P721)</f>
        <v>1.098901098901099E-2</v>
      </c>
      <c r="R721" s="101">
        <f>N721/D721</f>
        <v>1.0179420262839034</v>
      </c>
      <c r="S721" s="101">
        <f>N721/C721</f>
        <v>0.96864745011086473</v>
      </c>
      <c r="T721" s="101">
        <f>N721/E721</f>
        <v>1</v>
      </c>
      <c r="U721" s="103">
        <v>10921.5</v>
      </c>
      <c r="V721" s="103">
        <f>IF(W721&lt;O721,1,0)</f>
        <v>0</v>
      </c>
      <c r="W721" s="6">
        <v>2</v>
      </c>
      <c r="X721" s="101">
        <f>W721/H721</f>
        <v>2.197802197802198E-2</v>
      </c>
      <c r="Y721" s="104">
        <f>IF(X721&gt;0.25,0.25,X721)</f>
        <v>2.197802197802198E-2</v>
      </c>
      <c r="Z721" s="101">
        <f>U721/D721</f>
        <v>1.0179420262839034</v>
      </c>
      <c r="AA721" s="101">
        <f>U721/C721</f>
        <v>0.96864745011086473</v>
      </c>
      <c r="AB721" s="101">
        <f>U721/E721</f>
        <v>1</v>
      </c>
      <c r="AC721" s="103">
        <v>10921.5</v>
      </c>
      <c r="AD721" s="105">
        <v>2</v>
      </c>
      <c r="AE721" s="107">
        <f>AD721/H721</f>
        <v>2.197802197802198E-2</v>
      </c>
      <c r="AF721" s="104">
        <f>IF(AE721&gt;0.3,0.3,AE721)</f>
        <v>2.197802197802198E-2</v>
      </c>
      <c r="AG721" s="101">
        <f>AC721/D721</f>
        <v>1.0179420262839034</v>
      </c>
      <c r="AH721" s="101">
        <f>C721/AC721</f>
        <v>1.0323673488073983</v>
      </c>
      <c r="AI721" s="101">
        <f>AC721/E721</f>
        <v>1</v>
      </c>
      <c r="AJ721" s="103">
        <v>10921.5</v>
      </c>
      <c r="AK721" s="6">
        <v>2</v>
      </c>
      <c r="AL721" s="101">
        <f>AK721/H721</f>
        <v>2.197802197802198E-2</v>
      </c>
      <c r="AM721" s="104">
        <f>IF(AL721&gt;0.3,0.3,AL721)</f>
        <v>2.197802197802198E-2</v>
      </c>
      <c r="AN721" s="101">
        <f>AJ721/D721</f>
        <v>1.0179420262839034</v>
      </c>
      <c r="AO721" s="101">
        <f>C721/AJ721</f>
        <v>1.0323673488073983</v>
      </c>
      <c r="AP721" s="101">
        <f>AJ721/E721</f>
        <v>1</v>
      </c>
      <c r="AQ721" s="103">
        <v>10921.5</v>
      </c>
      <c r="AR721" s="103">
        <v>2</v>
      </c>
      <c r="AS721" s="101">
        <f>AR721/H721</f>
        <v>2.197802197802198E-2</v>
      </c>
      <c r="AT721" s="104">
        <f>IF(AS721&gt;0.25,0.25,AS721)</f>
        <v>2.197802197802198E-2</v>
      </c>
      <c r="AU721" s="101">
        <f>AQ721/D721</f>
        <v>1.0179420262839034</v>
      </c>
      <c r="AV721" s="101">
        <f>C721/AQ721</f>
        <v>1.0323673488073983</v>
      </c>
      <c r="AW721" s="101">
        <f>AQ721/E721</f>
        <v>1</v>
      </c>
      <c r="AX721" s="103">
        <v>10921.5</v>
      </c>
      <c r="AY721" s="6">
        <v>1</v>
      </c>
      <c r="AZ721" s="101">
        <f>AY721/H721</f>
        <v>1.098901098901099E-2</v>
      </c>
      <c r="BA721" s="104">
        <f>IF(AZ721&gt;0.1,0.1,AZ721)</f>
        <v>1.098901098901099E-2</v>
      </c>
      <c r="BB721" s="101">
        <f>AX721/D721</f>
        <v>1.0179420262839034</v>
      </c>
      <c r="BC721" s="101">
        <f>C721/AX721</f>
        <v>1.0323673488073983</v>
      </c>
      <c r="BD721" s="101">
        <f>AX721/E721</f>
        <v>1</v>
      </c>
    </row>
    <row r="722" spans="1:56" x14ac:dyDescent="0.2">
      <c r="A722" s="6" t="s">
        <v>1431</v>
      </c>
      <c r="B722" s="100">
        <v>753</v>
      </c>
      <c r="C722" s="13">
        <v>8374</v>
      </c>
      <c r="D722" s="13">
        <v>5048.5</v>
      </c>
      <c r="E722" s="13">
        <v>6510</v>
      </c>
      <c r="F722" s="13">
        <f>IF(C722=E722,1,0)</f>
        <v>0</v>
      </c>
      <c r="G722" s="13">
        <v>13</v>
      </c>
      <c r="H722" s="6">
        <f>VLOOKUP(B722,NEW_TRAIN_TEST!$A$2:$D$980,4,0)</f>
        <v>60</v>
      </c>
      <c r="I722" s="6" t="str">
        <f>VLOOKUP(B722,NEW_TRAIN_TEST!$A$2:$E$980,5,0)</f>
        <v>relaxed_cavemen</v>
      </c>
      <c r="J722" s="101">
        <f>G722/H722</f>
        <v>0.21666666666666667</v>
      </c>
      <c r="K722" s="101">
        <f>IF(J722&gt;0.3,0.3,J722)</f>
        <v>0.21666666666666667</v>
      </c>
      <c r="L722" s="101">
        <f>E722/D722</f>
        <v>1.2894919282955333</v>
      </c>
      <c r="M722" s="101">
        <f>E722/C722</f>
        <v>0.77740625746357772</v>
      </c>
      <c r="N722" s="103">
        <v>6510</v>
      </c>
      <c r="O722" s="103">
        <v>0</v>
      </c>
      <c r="P722" s="104">
        <f>O722/H722</f>
        <v>0</v>
      </c>
      <c r="Q722" s="104">
        <f>IF(P722&gt;0.25,0.25,P722)</f>
        <v>0</v>
      </c>
      <c r="R722" s="101">
        <f>N722/D722</f>
        <v>1.2894919282955333</v>
      </c>
      <c r="S722" s="101">
        <f>N722/C722</f>
        <v>0.77740625746357772</v>
      </c>
      <c r="T722" s="101">
        <f>N722/E722</f>
        <v>1</v>
      </c>
      <c r="U722" s="103">
        <v>6510</v>
      </c>
      <c r="V722" s="103">
        <f>IF(W722&lt;O722,1,0)</f>
        <v>0</v>
      </c>
      <c r="W722" s="6">
        <v>0</v>
      </c>
      <c r="X722" s="101">
        <f>W722/H722</f>
        <v>0</v>
      </c>
      <c r="Y722" s="104">
        <f>IF(X722&gt;0.25,0.25,X722)</f>
        <v>0</v>
      </c>
      <c r="Z722" s="101">
        <f>U722/D722</f>
        <v>1.2894919282955333</v>
      </c>
      <c r="AA722" s="101">
        <f>U722/C722</f>
        <v>0.77740625746357772</v>
      </c>
      <c r="AB722" s="101">
        <f>U722/E722</f>
        <v>1</v>
      </c>
      <c r="AC722" s="103">
        <v>6510</v>
      </c>
      <c r="AD722" s="105">
        <v>0</v>
      </c>
      <c r="AE722" s="107">
        <f>AD722/H722</f>
        <v>0</v>
      </c>
      <c r="AF722" s="104">
        <f>IF(AE722&gt;0.3,0.3,AE722)</f>
        <v>0</v>
      </c>
      <c r="AG722" s="101">
        <f>AC722/D722</f>
        <v>1.2894919282955333</v>
      </c>
      <c r="AH722" s="101">
        <f>C722/AC722</f>
        <v>1.2863287250384026</v>
      </c>
      <c r="AI722" s="101">
        <f>AC722/E722</f>
        <v>1</v>
      </c>
      <c r="AJ722" s="103">
        <v>6510</v>
      </c>
      <c r="AK722" s="6">
        <v>0</v>
      </c>
      <c r="AL722" s="101">
        <f>AK722/H722</f>
        <v>0</v>
      </c>
      <c r="AM722" s="104">
        <f>IF(AL722&gt;0.3,0.3,AL722)</f>
        <v>0</v>
      </c>
      <c r="AN722" s="101">
        <f>AJ722/D722</f>
        <v>1.2894919282955333</v>
      </c>
      <c r="AO722" s="101">
        <f>C722/AJ722</f>
        <v>1.2863287250384026</v>
      </c>
      <c r="AP722" s="101">
        <f>AJ722/E722</f>
        <v>1</v>
      </c>
      <c r="AQ722" s="103">
        <v>6510</v>
      </c>
      <c r="AR722" s="103">
        <v>0</v>
      </c>
      <c r="AS722" s="101">
        <f>AR722/H722</f>
        <v>0</v>
      </c>
      <c r="AT722" s="104">
        <f>IF(AS722&gt;0.25,0.25,AS722)</f>
        <v>0</v>
      </c>
      <c r="AU722" s="101">
        <f>AQ722/D722</f>
        <v>1.2894919282955333</v>
      </c>
      <c r="AV722" s="101">
        <f>C722/AQ722</f>
        <v>1.2863287250384026</v>
      </c>
      <c r="AW722" s="101">
        <f>AQ722/E722</f>
        <v>1</v>
      </c>
      <c r="AX722" s="103">
        <v>6510</v>
      </c>
      <c r="AY722" s="6">
        <v>0</v>
      </c>
      <c r="AZ722" s="101">
        <f>AY722/H722</f>
        <v>0</v>
      </c>
      <c r="BA722" s="104">
        <f>IF(AZ722&gt;0.1,0.1,AZ722)</f>
        <v>0</v>
      </c>
      <c r="BB722" s="101">
        <f>AX722/D722</f>
        <v>1.2894919282955333</v>
      </c>
      <c r="BC722" s="101">
        <f>C722/AX722</f>
        <v>1.2863287250384026</v>
      </c>
      <c r="BD722" s="101">
        <f>AX722/E722</f>
        <v>1</v>
      </c>
    </row>
    <row r="723" spans="1:56" x14ac:dyDescent="0.2">
      <c r="A723" s="6" t="s">
        <v>1431</v>
      </c>
      <c r="B723" s="100">
        <v>754</v>
      </c>
      <c r="C723" s="13">
        <v>8847</v>
      </c>
      <c r="D723" s="13">
        <v>8645.5</v>
      </c>
      <c r="E723" s="13">
        <v>8789.5</v>
      </c>
      <c r="F723" s="13">
        <f>IF(C723=E723,1,0)</f>
        <v>0</v>
      </c>
      <c r="G723" s="13">
        <v>9</v>
      </c>
      <c r="H723" s="6">
        <f>VLOOKUP(B723,NEW_TRAIN_TEST!$A$2:$D$980,4,0)</f>
        <v>60</v>
      </c>
      <c r="I723" s="6" t="str">
        <f>VLOOKUP(B723,NEW_TRAIN_TEST!$A$2:$E$980,5,0)</f>
        <v>relaxed_cavemen</v>
      </c>
      <c r="J723" s="101">
        <f>G723/H723</f>
        <v>0.15</v>
      </c>
      <c r="K723" s="101">
        <f>IF(J723&gt;0.3,0.3,J723)</f>
        <v>0.15</v>
      </c>
      <c r="L723" s="101">
        <f>E723/D723</f>
        <v>1.0166560638482447</v>
      </c>
      <c r="M723" s="101">
        <f>E723/C723</f>
        <v>0.99350062167966546</v>
      </c>
      <c r="N723" s="103">
        <v>8789.5</v>
      </c>
      <c r="O723" s="103">
        <v>0</v>
      </c>
      <c r="P723" s="104">
        <f>O723/H723</f>
        <v>0</v>
      </c>
      <c r="Q723" s="104">
        <f>IF(P723&gt;0.25,0.25,P723)</f>
        <v>0</v>
      </c>
      <c r="R723" s="101">
        <f>N723/D723</f>
        <v>1.0166560638482447</v>
      </c>
      <c r="S723" s="101">
        <f>N723/C723</f>
        <v>0.99350062167966546</v>
      </c>
      <c r="T723" s="101">
        <f>N723/E723</f>
        <v>1</v>
      </c>
      <c r="U723" s="103">
        <v>8789.5</v>
      </c>
      <c r="V723" s="103">
        <f>IF(W723&lt;O723,1,0)</f>
        <v>0</v>
      </c>
      <c r="W723" s="6">
        <v>0</v>
      </c>
      <c r="X723" s="101">
        <f>W723/H723</f>
        <v>0</v>
      </c>
      <c r="Y723" s="104">
        <f>IF(X723&gt;0.25,0.25,X723)</f>
        <v>0</v>
      </c>
      <c r="Z723" s="101">
        <f>U723/D723</f>
        <v>1.0166560638482447</v>
      </c>
      <c r="AA723" s="101">
        <f>U723/C723</f>
        <v>0.99350062167966546</v>
      </c>
      <c r="AB723" s="101">
        <f>U723/E723</f>
        <v>1</v>
      </c>
      <c r="AC723" s="103">
        <v>8789.5</v>
      </c>
      <c r="AD723" s="105">
        <v>0</v>
      </c>
      <c r="AE723" s="107">
        <f>AD723/H723</f>
        <v>0</v>
      </c>
      <c r="AF723" s="104">
        <f>IF(AE723&gt;0.3,0.3,AE723)</f>
        <v>0</v>
      </c>
      <c r="AG723" s="101">
        <f>AC723/D723</f>
        <v>1.0166560638482447</v>
      </c>
      <c r="AH723" s="101">
        <f>C723/AC723</f>
        <v>1.0065418965811479</v>
      </c>
      <c r="AI723" s="101">
        <f>AC723/E723</f>
        <v>1</v>
      </c>
      <c r="AJ723" s="103">
        <v>8789.5</v>
      </c>
      <c r="AK723" s="6">
        <v>0</v>
      </c>
      <c r="AL723" s="101">
        <f>AK723/H723</f>
        <v>0</v>
      </c>
      <c r="AM723" s="104">
        <f>IF(AL723&gt;0.3,0.3,AL723)</f>
        <v>0</v>
      </c>
      <c r="AN723" s="101">
        <f>AJ723/D723</f>
        <v>1.0166560638482447</v>
      </c>
      <c r="AO723" s="101">
        <f>C723/AJ723</f>
        <v>1.0065418965811479</v>
      </c>
      <c r="AP723" s="101">
        <f>AJ723/E723</f>
        <v>1</v>
      </c>
      <c r="AQ723" s="103">
        <v>8789.5</v>
      </c>
      <c r="AR723" s="103">
        <v>0</v>
      </c>
      <c r="AS723" s="101">
        <f>AR723/H723</f>
        <v>0</v>
      </c>
      <c r="AT723" s="104">
        <f>IF(AS723&gt;0.25,0.25,AS723)</f>
        <v>0</v>
      </c>
      <c r="AU723" s="101">
        <f>AQ723/D723</f>
        <v>1.0166560638482447</v>
      </c>
      <c r="AV723" s="101">
        <f>C723/AQ723</f>
        <v>1.0065418965811479</v>
      </c>
      <c r="AW723" s="101">
        <f>AQ723/E723</f>
        <v>1</v>
      </c>
      <c r="AX723" s="103">
        <v>8789.5</v>
      </c>
      <c r="AY723" s="6">
        <v>1</v>
      </c>
      <c r="AZ723" s="101">
        <f>AY723/H723</f>
        <v>1.6666666666666666E-2</v>
      </c>
      <c r="BA723" s="104">
        <f>IF(AZ723&gt;0.1,0.1,AZ723)</f>
        <v>1.6666666666666666E-2</v>
      </c>
      <c r="BB723" s="101">
        <f>AX723/D723</f>
        <v>1.0166560638482447</v>
      </c>
      <c r="BC723" s="101">
        <f>C723/AX723</f>
        <v>1.0065418965811479</v>
      </c>
      <c r="BD723" s="101">
        <f>AX723/E723</f>
        <v>1</v>
      </c>
    </row>
    <row r="724" spans="1:56" x14ac:dyDescent="0.2">
      <c r="A724" s="6" t="s">
        <v>1431</v>
      </c>
      <c r="B724" s="100">
        <v>755</v>
      </c>
      <c r="C724" s="13">
        <v>7108</v>
      </c>
      <c r="D724" s="13">
        <v>4697.5</v>
      </c>
      <c r="E724" s="13">
        <v>6222</v>
      </c>
      <c r="F724" s="13">
        <f>IF(C724=E724,1,0)</f>
        <v>0</v>
      </c>
      <c r="G724" s="13">
        <v>12</v>
      </c>
      <c r="H724" s="6">
        <f>VLOOKUP(B724,NEW_TRAIN_TEST!$A$2:$D$980,4,0)</f>
        <v>75</v>
      </c>
      <c r="I724" s="6" t="str">
        <f>VLOOKUP(B724,NEW_TRAIN_TEST!$A$2:$E$980,5,0)</f>
        <v>relaxed_cavemen</v>
      </c>
      <c r="J724" s="101">
        <f>G724/H724</f>
        <v>0.16</v>
      </c>
      <c r="K724" s="101">
        <f>IF(J724&gt;0.3,0.3,J724)</f>
        <v>0.16</v>
      </c>
      <c r="L724" s="101">
        <f>E724/D724</f>
        <v>1.3245343267695582</v>
      </c>
      <c r="M724" s="101">
        <f>E724/C724</f>
        <v>0.87535171637591447</v>
      </c>
      <c r="N724" s="103">
        <v>6222</v>
      </c>
      <c r="O724" s="103">
        <v>3</v>
      </c>
      <c r="P724" s="104">
        <f>O724/H724</f>
        <v>0.04</v>
      </c>
      <c r="Q724" s="104">
        <f>IF(P724&gt;0.25,0.25,P724)</f>
        <v>0.04</v>
      </c>
      <c r="R724" s="101">
        <f>N724/D724</f>
        <v>1.3245343267695582</v>
      </c>
      <c r="S724" s="101">
        <f>N724/C724</f>
        <v>0.87535171637591447</v>
      </c>
      <c r="T724" s="101">
        <f>N724/E724</f>
        <v>1</v>
      </c>
      <c r="U724" s="103">
        <v>6222</v>
      </c>
      <c r="V724" s="103">
        <f>IF(W724&lt;O724,1,0)</f>
        <v>0</v>
      </c>
      <c r="W724" s="6">
        <v>3</v>
      </c>
      <c r="X724" s="101">
        <f>W724/H724</f>
        <v>0.04</v>
      </c>
      <c r="Y724" s="104">
        <f>IF(X724&gt;0.25,0.25,X724)</f>
        <v>0.04</v>
      </c>
      <c r="Z724" s="101">
        <f>U724/D724</f>
        <v>1.3245343267695582</v>
      </c>
      <c r="AA724" s="101">
        <f>U724/C724</f>
        <v>0.87535171637591447</v>
      </c>
      <c r="AB724" s="101">
        <f>U724/E724</f>
        <v>1</v>
      </c>
      <c r="AC724" s="103">
        <v>6222</v>
      </c>
      <c r="AD724" s="105">
        <v>4</v>
      </c>
      <c r="AE724" s="107">
        <f>AD724/H724</f>
        <v>5.3333333333333337E-2</v>
      </c>
      <c r="AF724" s="104">
        <f>IF(AE724&gt;0.3,0.3,AE724)</f>
        <v>5.3333333333333337E-2</v>
      </c>
      <c r="AG724" s="101">
        <f>AC724/D724</f>
        <v>1.3245343267695582</v>
      </c>
      <c r="AH724" s="101">
        <f>C724/AC724</f>
        <v>1.1423979427836708</v>
      </c>
      <c r="AI724" s="101">
        <f>AC724/E724</f>
        <v>1</v>
      </c>
      <c r="AJ724" s="103">
        <v>6222</v>
      </c>
      <c r="AK724" s="6">
        <v>4</v>
      </c>
      <c r="AL724" s="101">
        <f>AK724/H724</f>
        <v>5.3333333333333337E-2</v>
      </c>
      <c r="AM724" s="104">
        <f>IF(AL724&gt;0.3,0.3,AL724)</f>
        <v>5.3333333333333337E-2</v>
      </c>
      <c r="AN724" s="101">
        <f>AJ724/D724</f>
        <v>1.3245343267695582</v>
      </c>
      <c r="AO724" s="101">
        <f>C724/AJ724</f>
        <v>1.1423979427836708</v>
      </c>
      <c r="AP724" s="101">
        <f>AJ724/E724</f>
        <v>1</v>
      </c>
      <c r="AQ724" s="103">
        <v>6222</v>
      </c>
      <c r="AR724" s="103">
        <v>2</v>
      </c>
      <c r="AS724" s="101">
        <f>AR724/H724</f>
        <v>2.6666666666666668E-2</v>
      </c>
      <c r="AT724" s="104">
        <f>IF(AS724&gt;0.25,0.25,AS724)</f>
        <v>2.6666666666666668E-2</v>
      </c>
      <c r="AU724" s="101">
        <f>AQ724/D724</f>
        <v>1.3245343267695582</v>
      </c>
      <c r="AV724" s="101">
        <f>C724/AQ724</f>
        <v>1.1423979427836708</v>
      </c>
      <c r="AW724" s="101">
        <f>AQ724/E724</f>
        <v>1</v>
      </c>
      <c r="AX724" s="103">
        <v>6222</v>
      </c>
      <c r="AY724" s="6">
        <v>0</v>
      </c>
      <c r="AZ724" s="101">
        <f>AY724/H724</f>
        <v>0</v>
      </c>
      <c r="BA724" s="104">
        <f>IF(AZ724&gt;0.1,0.1,AZ724)</f>
        <v>0</v>
      </c>
      <c r="BB724" s="101">
        <f>AX724/D724</f>
        <v>1.3245343267695582</v>
      </c>
      <c r="BC724" s="101">
        <f>C724/AX724</f>
        <v>1.1423979427836708</v>
      </c>
      <c r="BD724" s="101">
        <f>AX724/E724</f>
        <v>1</v>
      </c>
    </row>
    <row r="725" spans="1:56" x14ac:dyDescent="0.2">
      <c r="A725" s="6" t="s">
        <v>1431</v>
      </c>
      <c r="B725" s="100">
        <v>756</v>
      </c>
      <c r="C725" s="13">
        <v>5258</v>
      </c>
      <c r="D725" s="13">
        <v>1353</v>
      </c>
      <c r="E725" s="13">
        <v>5258</v>
      </c>
      <c r="F725" s="13">
        <f>IF(C725=E725,1,0)</f>
        <v>1</v>
      </c>
      <c r="G725" s="13">
        <v>2</v>
      </c>
      <c r="H725" s="6">
        <f>VLOOKUP(B725,NEW_TRAIN_TEST!$A$2:$D$980,4,0)</f>
        <v>8</v>
      </c>
      <c r="I725" s="6" t="str">
        <f>VLOOKUP(B725,NEW_TRAIN_TEST!$A$2:$E$980,5,0)</f>
        <v>relaxed_cavemen</v>
      </c>
      <c r="J725" s="101">
        <f>G725/H725</f>
        <v>0.25</v>
      </c>
      <c r="K725" s="101">
        <f>IF(J725&gt;0.3,0.3,J725)</f>
        <v>0.25</v>
      </c>
      <c r="L725" s="101">
        <f>E725/D725</f>
        <v>3.8861788617886179</v>
      </c>
      <c r="M725" s="101">
        <f>E725/C725</f>
        <v>1</v>
      </c>
      <c r="N725" s="103">
        <v>5258</v>
      </c>
      <c r="O725" s="103">
        <v>0</v>
      </c>
      <c r="P725" s="104">
        <f>O725/H725</f>
        <v>0</v>
      </c>
      <c r="Q725" s="104">
        <f>IF(P725&gt;0.25,0.25,P725)</f>
        <v>0</v>
      </c>
      <c r="R725" s="101">
        <f>N725/D725</f>
        <v>3.8861788617886179</v>
      </c>
      <c r="S725" s="101">
        <f>N725/C725</f>
        <v>1</v>
      </c>
      <c r="T725" s="101">
        <f>N725/E725</f>
        <v>1</v>
      </c>
      <c r="U725" s="103">
        <v>5258</v>
      </c>
      <c r="V725" s="103">
        <f>IF(W725&lt;O725,1,0)</f>
        <v>0</v>
      </c>
      <c r="W725" s="6">
        <v>0</v>
      </c>
      <c r="X725" s="101">
        <f>W725/H725</f>
        <v>0</v>
      </c>
      <c r="Y725" s="104">
        <f>IF(X725&gt;0.25,0.25,X725)</f>
        <v>0</v>
      </c>
      <c r="Z725" s="101">
        <f>U725/D725</f>
        <v>3.8861788617886179</v>
      </c>
      <c r="AA725" s="101">
        <f>U725/C725</f>
        <v>1</v>
      </c>
      <c r="AB725" s="101">
        <f>U725/E725</f>
        <v>1</v>
      </c>
      <c r="AC725" s="103">
        <v>5258</v>
      </c>
      <c r="AD725" s="105">
        <v>0</v>
      </c>
      <c r="AE725" s="107">
        <f>AD725/H725</f>
        <v>0</v>
      </c>
      <c r="AF725" s="104">
        <f>IF(AE725&gt;0.3,0.3,AE725)</f>
        <v>0</v>
      </c>
      <c r="AG725" s="101">
        <f>AC725/D725</f>
        <v>3.8861788617886179</v>
      </c>
      <c r="AH725" s="101">
        <f>C725/AC725</f>
        <v>1</v>
      </c>
      <c r="AI725" s="101">
        <f>AC725/E725</f>
        <v>1</v>
      </c>
      <c r="AJ725" s="103">
        <v>5258</v>
      </c>
      <c r="AK725" s="6">
        <v>0</v>
      </c>
      <c r="AL725" s="101">
        <f>AK725/H725</f>
        <v>0</v>
      </c>
      <c r="AM725" s="104">
        <f>IF(AL725&gt;0.3,0.3,AL725)</f>
        <v>0</v>
      </c>
      <c r="AN725" s="101">
        <f>AJ725/D725</f>
        <v>3.8861788617886179</v>
      </c>
      <c r="AO725" s="101">
        <f>C725/AJ725</f>
        <v>1</v>
      </c>
      <c r="AP725" s="101">
        <f>AJ725/E725</f>
        <v>1</v>
      </c>
      <c r="AQ725" s="103">
        <v>5258</v>
      </c>
      <c r="AR725" s="103">
        <v>0</v>
      </c>
      <c r="AS725" s="101">
        <f>AR725/H725</f>
        <v>0</v>
      </c>
      <c r="AT725" s="104">
        <f>IF(AS725&gt;0.25,0.25,AS725)</f>
        <v>0</v>
      </c>
      <c r="AU725" s="101">
        <f>AQ725/D725</f>
        <v>3.8861788617886179</v>
      </c>
      <c r="AV725" s="101">
        <f>C725/AQ725</f>
        <v>1</v>
      </c>
      <c r="AW725" s="101">
        <f>AQ725/E725</f>
        <v>1</v>
      </c>
      <c r="AX725" s="103">
        <v>5258</v>
      </c>
      <c r="AY725" s="6">
        <v>0</v>
      </c>
      <c r="AZ725" s="101">
        <f>AY725/H725</f>
        <v>0</v>
      </c>
      <c r="BA725" s="104">
        <f>IF(AZ725&gt;0.1,0.1,AZ725)</f>
        <v>0</v>
      </c>
      <c r="BB725" s="101">
        <f>AX725/D725</f>
        <v>3.8861788617886179</v>
      </c>
      <c r="BC725" s="101">
        <f>C725/AX725</f>
        <v>1</v>
      </c>
      <c r="BD725" s="101">
        <f>AX725/E725</f>
        <v>1</v>
      </c>
    </row>
    <row r="726" spans="1:56" x14ac:dyDescent="0.2">
      <c r="A726" s="6" t="s">
        <v>1431</v>
      </c>
      <c r="B726" s="100">
        <v>757</v>
      </c>
      <c r="C726" s="13">
        <v>6813</v>
      </c>
      <c r="D726" s="13">
        <v>5724.5</v>
      </c>
      <c r="E726" s="13">
        <v>6063</v>
      </c>
      <c r="F726" s="13">
        <f>IF(C726=E726,1,0)</f>
        <v>0</v>
      </c>
      <c r="G726" s="13">
        <v>7</v>
      </c>
      <c r="H726" s="6">
        <f>VLOOKUP(B726,NEW_TRAIN_TEST!$A$2:$D$980,4,0)</f>
        <v>42</v>
      </c>
      <c r="I726" s="6" t="str">
        <f>VLOOKUP(B726,NEW_TRAIN_TEST!$A$2:$E$980,5,0)</f>
        <v>relaxed_cavemen</v>
      </c>
      <c r="J726" s="101">
        <f>G726/H726</f>
        <v>0.16666666666666666</v>
      </c>
      <c r="K726" s="101">
        <f>IF(J726&gt;0.3,0.3,J726)</f>
        <v>0.16666666666666666</v>
      </c>
      <c r="L726" s="101">
        <f>E726/D726</f>
        <v>1.0591318019040965</v>
      </c>
      <c r="M726" s="101">
        <f>E726/C726</f>
        <v>0.88991633641567591</v>
      </c>
      <c r="N726" s="103">
        <v>6063</v>
      </c>
      <c r="O726" s="103">
        <v>1</v>
      </c>
      <c r="P726" s="104">
        <f>O726/H726</f>
        <v>2.3809523809523808E-2</v>
      </c>
      <c r="Q726" s="104">
        <f>IF(P726&gt;0.25,0.25,P726)</f>
        <v>2.3809523809523808E-2</v>
      </c>
      <c r="R726" s="101">
        <f>N726/D726</f>
        <v>1.0591318019040965</v>
      </c>
      <c r="S726" s="101">
        <f>N726/C726</f>
        <v>0.88991633641567591</v>
      </c>
      <c r="T726" s="101">
        <f>N726/E726</f>
        <v>1</v>
      </c>
      <c r="U726" s="103">
        <v>6063</v>
      </c>
      <c r="V726" s="103">
        <f>IF(W726&lt;O726,1,0)</f>
        <v>0</v>
      </c>
      <c r="W726" s="6">
        <v>1</v>
      </c>
      <c r="X726" s="101">
        <f>W726/H726</f>
        <v>2.3809523809523808E-2</v>
      </c>
      <c r="Y726" s="104">
        <f>IF(X726&gt;0.25,0.25,X726)</f>
        <v>2.3809523809523808E-2</v>
      </c>
      <c r="Z726" s="101">
        <f>U726/D726</f>
        <v>1.0591318019040965</v>
      </c>
      <c r="AA726" s="101">
        <f>U726/C726</f>
        <v>0.88991633641567591</v>
      </c>
      <c r="AB726" s="101">
        <f>U726/E726</f>
        <v>1</v>
      </c>
      <c r="AC726" s="103">
        <v>6063</v>
      </c>
      <c r="AD726" s="105">
        <v>1</v>
      </c>
      <c r="AE726" s="107">
        <f>AD726/H726</f>
        <v>2.3809523809523808E-2</v>
      </c>
      <c r="AF726" s="104">
        <f>IF(AE726&gt;0.3,0.3,AE726)</f>
        <v>2.3809523809523808E-2</v>
      </c>
      <c r="AG726" s="101">
        <f>AC726/D726</f>
        <v>1.0591318019040965</v>
      </c>
      <c r="AH726" s="101">
        <f>C726/AC726</f>
        <v>1.12370113805047</v>
      </c>
      <c r="AI726" s="101">
        <f>AC726/E726</f>
        <v>1</v>
      </c>
      <c r="AJ726" s="103">
        <v>6063</v>
      </c>
      <c r="AK726" s="6">
        <v>1</v>
      </c>
      <c r="AL726" s="101">
        <f>AK726/H726</f>
        <v>2.3809523809523808E-2</v>
      </c>
      <c r="AM726" s="104">
        <f>IF(AL726&gt;0.3,0.3,AL726)</f>
        <v>2.3809523809523808E-2</v>
      </c>
      <c r="AN726" s="101">
        <f>AJ726/D726</f>
        <v>1.0591318019040965</v>
      </c>
      <c r="AO726" s="101">
        <f>C726/AJ726</f>
        <v>1.12370113805047</v>
      </c>
      <c r="AP726" s="101">
        <f>AJ726/E726</f>
        <v>1</v>
      </c>
      <c r="AQ726" s="103">
        <v>6063</v>
      </c>
      <c r="AR726" s="103">
        <v>2</v>
      </c>
      <c r="AS726" s="101">
        <f>AR726/H726</f>
        <v>4.7619047619047616E-2</v>
      </c>
      <c r="AT726" s="104">
        <f>IF(AS726&gt;0.25,0.25,AS726)</f>
        <v>4.7619047619047616E-2</v>
      </c>
      <c r="AU726" s="101">
        <f>AQ726/D726</f>
        <v>1.0591318019040965</v>
      </c>
      <c r="AV726" s="101">
        <f>C726/AQ726</f>
        <v>1.12370113805047</v>
      </c>
      <c r="AW726" s="101">
        <f>AQ726/E726</f>
        <v>1</v>
      </c>
      <c r="AX726" s="103">
        <v>6063</v>
      </c>
      <c r="AY726" s="6">
        <v>1</v>
      </c>
      <c r="AZ726" s="101">
        <f>AY726/H726</f>
        <v>2.3809523809523808E-2</v>
      </c>
      <c r="BA726" s="104">
        <f>IF(AZ726&gt;0.1,0.1,AZ726)</f>
        <v>2.3809523809523808E-2</v>
      </c>
      <c r="BB726" s="101">
        <f>AX726/D726</f>
        <v>1.0591318019040965</v>
      </c>
      <c r="BC726" s="101">
        <f>C726/AX726</f>
        <v>1.12370113805047</v>
      </c>
      <c r="BD726" s="101">
        <f>AX726/E726</f>
        <v>1</v>
      </c>
    </row>
    <row r="727" spans="1:56" x14ac:dyDescent="0.2">
      <c r="A727" s="6" t="s">
        <v>1431</v>
      </c>
      <c r="B727" s="100">
        <v>758</v>
      </c>
      <c r="C727" s="13">
        <v>5136</v>
      </c>
      <c r="D727" s="13">
        <v>3382</v>
      </c>
      <c r="E727" s="13">
        <v>4379</v>
      </c>
      <c r="F727" s="13">
        <f>IF(C727=E727,1,0)</f>
        <v>0</v>
      </c>
      <c r="G727" s="13">
        <v>3</v>
      </c>
      <c r="H727" s="6">
        <f>VLOOKUP(B727,NEW_TRAIN_TEST!$A$2:$D$980,4,0)</f>
        <v>15</v>
      </c>
      <c r="I727" s="6" t="str">
        <f>VLOOKUP(B727,NEW_TRAIN_TEST!$A$2:$E$980,5,0)</f>
        <v>relaxed_cavemen</v>
      </c>
      <c r="J727" s="101">
        <f>G727/H727</f>
        <v>0.2</v>
      </c>
      <c r="K727" s="101">
        <f>IF(J727&gt;0.3,0.3,J727)</f>
        <v>0.2</v>
      </c>
      <c r="L727" s="101">
        <f>E727/D727</f>
        <v>1.2947959787108221</v>
      </c>
      <c r="M727" s="101">
        <f>E727/C727</f>
        <v>0.85260903426791279</v>
      </c>
      <c r="N727" s="103">
        <v>4379</v>
      </c>
      <c r="O727" s="103">
        <v>0</v>
      </c>
      <c r="P727" s="104">
        <f>O727/H727</f>
        <v>0</v>
      </c>
      <c r="Q727" s="104">
        <f>IF(P727&gt;0.25,0.25,P727)</f>
        <v>0</v>
      </c>
      <c r="R727" s="101">
        <f>N727/D727</f>
        <v>1.2947959787108221</v>
      </c>
      <c r="S727" s="101">
        <f>N727/C727</f>
        <v>0.85260903426791279</v>
      </c>
      <c r="T727" s="101">
        <f>N727/E727</f>
        <v>1</v>
      </c>
      <c r="U727" s="103">
        <v>4379</v>
      </c>
      <c r="V727" s="103">
        <f>IF(W727&lt;O727,1,0)</f>
        <v>0</v>
      </c>
      <c r="W727" s="6">
        <v>0</v>
      </c>
      <c r="X727" s="101">
        <f>W727/H727</f>
        <v>0</v>
      </c>
      <c r="Y727" s="104">
        <f>IF(X727&gt;0.25,0.25,X727)</f>
        <v>0</v>
      </c>
      <c r="Z727" s="101">
        <f>U727/D727</f>
        <v>1.2947959787108221</v>
      </c>
      <c r="AA727" s="101">
        <f>U727/C727</f>
        <v>0.85260903426791279</v>
      </c>
      <c r="AB727" s="101">
        <f>U727/E727</f>
        <v>1</v>
      </c>
      <c r="AC727" s="103">
        <v>4379</v>
      </c>
      <c r="AD727" s="105">
        <v>0</v>
      </c>
      <c r="AE727" s="107">
        <f>AD727/H727</f>
        <v>0</v>
      </c>
      <c r="AF727" s="104">
        <f>IF(AE727&gt;0.3,0.3,AE727)</f>
        <v>0</v>
      </c>
      <c r="AG727" s="101">
        <f>AC727/D727</f>
        <v>1.2947959787108221</v>
      </c>
      <c r="AH727" s="101">
        <f>C727/AC727</f>
        <v>1.1728705183831925</v>
      </c>
      <c r="AI727" s="101">
        <f>AC727/E727</f>
        <v>1</v>
      </c>
      <c r="AJ727" s="103">
        <v>4379</v>
      </c>
      <c r="AK727" s="6">
        <v>0</v>
      </c>
      <c r="AL727" s="101">
        <f>AK727/H727</f>
        <v>0</v>
      </c>
      <c r="AM727" s="104">
        <f>IF(AL727&gt;0.3,0.3,AL727)</f>
        <v>0</v>
      </c>
      <c r="AN727" s="101">
        <f>AJ727/D727</f>
        <v>1.2947959787108221</v>
      </c>
      <c r="AO727" s="101">
        <f>C727/AJ727</f>
        <v>1.1728705183831925</v>
      </c>
      <c r="AP727" s="101">
        <f>AJ727/E727</f>
        <v>1</v>
      </c>
      <c r="AQ727" s="103">
        <v>4379</v>
      </c>
      <c r="AR727" s="103">
        <v>0</v>
      </c>
      <c r="AS727" s="101">
        <f>AR727/H727</f>
        <v>0</v>
      </c>
      <c r="AT727" s="104">
        <f>IF(AS727&gt;0.25,0.25,AS727)</f>
        <v>0</v>
      </c>
      <c r="AU727" s="101">
        <f>AQ727/D727</f>
        <v>1.2947959787108221</v>
      </c>
      <c r="AV727" s="101">
        <f>C727/AQ727</f>
        <v>1.1728705183831925</v>
      </c>
      <c r="AW727" s="101">
        <f>AQ727/E727</f>
        <v>1</v>
      </c>
      <c r="AX727" s="103">
        <v>4379</v>
      </c>
      <c r="AY727" s="6">
        <v>0</v>
      </c>
      <c r="AZ727" s="101">
        <f>AY727/H727</f>
        <v>0</v>
      </c>
      <c r="BA727" s="104">
        <f>IF(AZ727&gt;0.1,0.1,AZ727)</f>
        <v>0</v>
      </c>
      <c r="BB727" s="101">
        <f>AX727/D727</f>
        <v>1.2947959787108221</v>
      </c>
      <c r="BC727" s="101">
        <f>C727/AX727</f>
        <v>1.1728705183831925</v>
      </c>
      <c r="BD727" s="101">
        <f>AX727/E727</f>
        <v>1</v>
      </c>
    </row>
    <row r="728" spans="1:56" x14ac:dyDescent="0.2">
      <c r="A728" s="6" t="s">
        <v>1431</v>
      </c>
      <c r="B728" s="100">
        <v>759</v>
      </c>
      <c r="C728" s="13">
        <v>5919</v>
      </c>
      <c r="D728" s="13">
        <v>3812.5</v>
      </c>
      <c r="E728" s="13">
        <v>5000</v>
      </c>
      <c r="F728" s="13">
        <f>IF(C728=E728,1,0)</f>
        <v>0</v>
      </c>
      <c r="G728" s="13">
        <v>8</v>
      </c>
      <c r="H728" s="6">
        <f>VLOOKUP(B728,NEW_TRAIN_TEST!$A$2:$D$980,4,0)</f>
        <v>36</v>
      </c>
      <c r="I728" s="6" t="str">
        <f>VLOOKUP(B728,NEW_TRAIN_TEST!$A$2:$E$980,5,0)</f>
        <v>relaxed_cavemen</v>
      </c>
      <c r="J728" s="101">
        <f>G728/H728</f>
        <v>0.22222222222222221</v>
      </c>
      <c r="K728" s="101">
        <f>IF(J728&gt;0.3,0.3,J728)</f>
        <v>0.22222222222222221</v>
      </c>
      <c r="L728" s="101">
        <f>E728/D728</f>
        <v>1.3114754098360655</v>
      </c>
      <c r="M728" s="101">
        <f>E728/C728</f>
        <v>0.84473728670383508</v>
      </c>
      <c r="N728" s="103">
        <v>5000</v>
      </c>
      <c r="O728" s="103">
        <v>0</v>
      </c>
      <c r="P728" s="104">
        <f>O728/H728</f>
        <v>0</v>
      </c>
      <c r="Q728" s="104">
        <f>IF(P728&gt;0.25,0.25,P728)</f>
        <v>0</v>
      </c>
      <c r="R728" s="101">
        <f>N728/D728</f>
        <v>1.3114754098360655</v>
      </c>
      <c r="S728" s="101">
        <f>N728/C728</f>
        <v>0.84473728670383508</v>
      </c>
      <c r="T728" s="101">
        <f>N728/E728</f>
        <v>1</v>
      </c>
      <c r="U728" s="103">
        <v>5000</v>
      </c>
      <c r="V728" s="103">
        <f>IF(W728&lt;O728,1,0)</f>
        <v>0</v>
      </c>
      <c r="W728" s="6">
        <v>0</v>
      </c>
      <c r="X728" s="101">
        <f>W728/H728</f>
        <v>0</v>
      </c>
      <c r="Y728" s="104">
        <f>IF(X728&gt;0.25,0.25,X728)</f>
        <v>0</v>
      </c>
      <c r="Z728" s="101">
        <f>U728/D728</f>
        <v>1.3114754098360655</v>
      </c>
      <c r="AA728" s="101">
        <f>U728/C728</f>
        <v>0.84473728670383508</v>
      </c>
      <c r="AB728" s="101">
        <f>U728/E728</f>
        <v>1</v>
      </c>
      <c r="AC728" s="103">
        <v>5000</v>
      </c>
      <c r="AD728" s="105">
        <v>0</v>
      </c>
      <c r="AE728" s="107">
        <f>AD728/H728</f>
        <v>0</v>
      </c>
      <c r="AF728" s="104">
        <f>IF(AE728&gt;0.3,0.3,AE728)</f>
        <v>0</v>
      </c>
      <c r="AG728" s="101">
        <f>AC728/D728</f>
        <v>1.3114754098360655</v>
      </c>
      <c r="AH728" s="101">
        <f>C728/AC728</f>
        <v>1.1838</v>
      </c>
      <c r="AI728" s="101">
        <f>AC728/E728</f>
        <v>1</v>
      </c>
      <c r="AJ728" s="103">
        <v>5000</v>
      </c>
      <c r="AK728" s="6">
        <v>0</v>
      </c>
      <c r="AL728" s="101">
        <f>AK728/H728</f>
        <v>0</v>
      </c>
      <c r="AM728" s="104">
        <f>IF(AL728&gt;0.3,0.3,AL728)</f>
        <v>0</v>
      </c>
      <c r="AN728" s="101">
        <f>AJ728/D728</f>
        <v>1.3114754098360655</v>
      </c>
      <c r="AO728" s="101">
        <f>C728/AJ728</f>
        <v>1.1838</v>
      </c>
      <c r="AP728" s="101">
        <f>AJ728/E728</f>
        <v>1</v>
      </c>
      <c r="AQ728" s="103">
        <v>5000</v>
      </c>
      <c r="AR728" s="103">
        <v>0</v>
      </c>
      <c r="AS728" s="101">
        <f>AR728/H728</f>
        <v>0</v>
      </c>
      <c r="AT728" s="104">
        <f>IF(AS728&gt;0.25,0.25,AS728)</f>
        <v>0</v>
      </c>
      <c r="AU728" s="101">
        <f>AQ728/D728</f>
        <v>1.3114754098360655</v>
      </c>
      <c r="AV728" s="101">
        <f>C728/AQ728</f>
        <v>1.1838</v>
      </c>
      <c r="AW728" s="101">
        <f>AQ728/E728</f>
        <v>1</v>
      </c>
      <c r="AX728" s="103">
        <v>5000</v>
      </c>
      <c r="AY728" s="6">
        <v>1</v>
      </c>
      <c r="AZ728" s="101">
        <f>AY728/H728</f>
        <v>2.7777777777777776E-2</v>
      </c>
      <c r="BA728" s="104">
        <f>IF(AZ728&gt;0.1,0.1,AZ728)</f>
        <v>2.7777777777777776E-2</v>
      </c>
      <c r="BB728" s="101">
        <f>AX728/D728</f>
        <v>1.3114754098360655</v>
      </c>
      <c r="BC728" s="101">
        <f>C728/AX728</f>
        <v>1.1838</v>
      </c>
      <c r="BD728" s="101">
        <f>AX728/E728</f>
        <v>1</v>
      </c>
    </row>
    <row r="729" spans="1:56" x14ac:dyDescent="0.2">
      <c r="A729" s="6" t="s">
        <v>1431</v>
      </c>
      <c r="B729" s="100">
        <v>760</v>
      </c>
      <c r="C729" s="13">
        <v>6893</v>
      </c>
      <c r="D729" s="13">
        <v>6005.5</v>
      </c>
      <c r="E729" s="13">
        <v>6630.5</v>
      </c>
      <c r="F729" s="13">
        <f>IF(C729=E729,1,0)</f>
        <v>0</v>
      </c>
      <c r="G729" s="13">
        <v>5</v>
      </c>
      <c r="H729" s="6">
        <f>VLOOKUP(B729,NEW_TRAIN_TEST!$A$2:$D$980,4,0)</f>
        <v>56</v>
      </c>
      <c r="I729" s="6" t="str">
        <f>VLOOKUP(B729,NEW_TRAIN_TEST!$A$2:$E$980,5,0)</f>
        <v>relaxed_cavemen</v>
      </c>
      <c r="J729" s="101">
        <f>G729/H729</f>
        <v>8.9285714285714288E-2</v>
      </c>
      <c r="K729" s="101">
        <f>IF(J729&gt;0.3,0.3,J729)</f>
        <v>8.9285714285714288E-2</v>
      </c>
      <c r="L729" s="101">
        <f>E729/D729</f>
        <v>1.1040712680043294</v>
      </c>
      <c r="M729" s="101">
        <f>E729/C729</f>
        <v>0.96191788771217179</v>
      </c>
      <c r="N729" s="103">
        <v>6630.5</v>
      </c>
      <c r="O729" s="103">
        <v>2</v>
      </c>
      <c r="P729" s="104">
        <f>O729/H729</f>
        <v>3.5714285714285712E-2</v>
      </c>
      <c r="Q729" s="104">
        <f>IF(P729&gt;0.25,0.25,P729)</f>
        <v>3.5714285714285712E-2</v>
      </c>
      <c r="R729" s="101">
        <f>N729/D729</f>
        <v>1.1040712680043294</v>
      </c>
      <c r="S729" s="101">
        <f>N729/C729</f>
        <v>0.96191788771217179</v>
      </c>
      <c r="T729" s="101">
        <f>N729/E729</f>
        <v>1</v>
      </c>
      <c r="U729" s="103">
        <v>6630.5</v>
      </c>
      <c r="V729" s="103">
        <f>IF(W729&lt;O729,1,0)</f>
        <v>0</v>
      </c>
      <c r="W729" s="6">
        <v>2</v>
      </c>
      <c r="X729" s="101">
        <f>W729/H729</f>
        <v>3.5714285714285712E-2</v>
      </c>
      <c r="Y729" s="104">
        <f>IF(X729&gt;0.25,0.25,X729)</f>
        <v>3.5714285714285712E-2</v>
      </c>
      <c r="Z729" s="101">
        <f>U729/D729</f>
        <v>1.1040712680043294</v>
      </c>
      <c r="AA729" s="101">
        <f>U729/C729</f>
        <v>0.96191788771217179</v>
      </c>
      <c r="AB729" s="101">
        <f>U729/E729</f>
        <v>1</v>
      </c>
      <c r="AC729" s="103">
        <v>6630.5</v>
      </c>
      <c r="AD729" s="105">
        <v>3</v>
      </c>
      <c r="AE729" s="107">
        <f>AD729/H729</f>
        <v>5.3571428571428568E-2</v>
      </c>
      <c r="AF729" s="104">
        <f>IF(AE729&gt;0.3,0.3,AE729)</f>
        <v>5.3571428571428568E-2</v>
      </c>
      <c r="AG729" s="101">
        <f>AC729/D729</f>
        <v>1.1040712680043294</v>
      </c>
      <c r="AH729" s="101">
        <f>C729/AC729</f>
        <v>1.0395897745268079</v>
      </c>
      <c r="AI729" s="101">
        <f>AC729/E729</f>
        <v>1</v>
      </c>
      <c r="AJ729" s="103">
        <v>6630.5</v>
      </c>
      <c r="AK729" s="6">
        <v>3</v>
      </c>
      <c r="AL729" s="101">
        <f>AK729/H729</f>
        <v>5.3571428571428568E-2</v>
      </c>
      <c r="AM729" s="104">
        <f>IF(AL729&gt;0.3,0.3,AL729)</f>
        <v>5.3571428571428568E-2</v>
      </c>
      <c r="AN729" s="101">
        <f>AJ729/D729</f>
        <v>1.1040712680043294</v>
      </c>
      <c r="AO729" s="101">
        <f>C729/AJ729</f>
        <v>1.0395897745268079</v>
      </c>
      <c r="AP729" s="101">
        <f>AJ729/E729</f>
        <v>1</v>
      </c>
      <c r="AQ729" s="103">
        <v>6630.5</v>
      </c>
      <c r="AR729" s="103">
        <v>2</v>
      </c>
      <c r="AS729" s="101">
        <f>AR729/H729</f>
        <v>3.5714285714285712E-2</v>
      </c>
      <c r="AT729" s="104">
        <f>IF(AS729&gt;0.25,0.25,AS729)</f>
        <v>3.5714285714285712E-2</v>
      </c>
      <c r="AU729" s="101">
        <f>AQ729/D729</f>
        <v>1.1040712680043294</v>
      </c>
      <c r="AV729" s="101">
        <f>C729/AQ729</f>
        <v>1.0395897745268079</v>
      </c>
      <c r="AW729" s="101">
        <f>AQ729/E729</f>
        <v>1</v>
      </c>
      <c r="AX729" s="103">
        <v>6630.5</v>
      </c>
      <c r="AY729" s="6">
        <v>1</v>
      </c>
      <c r="AZ729" s="101">
        <f>AY729/H729</f>
        <v>1.7857142857142856E-2</v>
      </c>
      <c r="BA729" s="104">
        <f>IF(AZ729&gt;0.1,0.1,AZ729)</f>
        <v>1.7857142857142856E-2</v>
      </c>
      <c r="BB729" s="101">
        <f>AX729/D729</f>
        <v>1.1040712680043294</v>
      </c>
      <c r="BC729" s="101">
        <f>C729/AX729</f>
        <v>1.0395897745268079</v>
      </c>
      <c r="BD729" s="101">
        <f>AX729/E729</f>
        <v>1</v>
      </c>
    </row>
    <row r="730" spans="1:56" x14ac:dyDescent="0.2">
      <c r="A730" s="6" t="s">
        <v>1431</v>
      </c>
      <c r="B730" s="100">
        <v>761</v>
      </c>
      <c r="C730" s="13">
        <v>5022</v>
      </c>
      <c r="D730" s="13">
        <v>4354</v>
      </c>
      <c r="E730" s="13">
        <v>4954</v>
      </c>
      <c r="F730" s="13">
        <f>IF(C730=E730,1,0)</f>
        <v>0</v>
      </c>
      <c r="G730" s="13">
        <v>4</v>
      </c>
      <c r="H730" s="6">
        <f>VLOOKUP(B730,NEW_TRAIN_TEST!$A$2:$D$980,4,0)</f>
        <v>24</v>
      </c>
      <c r="I730" s="6" t="str">
        <f>VLOOKUP(B730,NEW_TRAIN_TEST!$A$2:$E$980,5,0)</f>
        <v>relaxed_cavemen</v>
      </c>
      <c r="J730" s="101">
        <f>G730/H730</f>
        <v>0.16666666666666666</v>
      </c>
      <c r="K730" s="101">
        <f>IF(J730&gt;0.3,0.3,J730)</f>
        <v>0.16666666666666666</v>
      </c>
      <c r="L730" s="101">
        <f>E730/D730</f>
        <v>1.1378043178686266</v>
      </c>
      <c r="M730" s="101">
        <f>E730/C730</f>
        <v>0.98645957785742733</v>
      </c>
      <c r="N730" s="103">
        <v>4954</v>
      </c>
      <c r="O730" s="103">
        <v>0</v>
      </c>
      <c r="P730" s="104">
        <f>O730/H730</f>
        <v>0</v>
      </c>
      <c r="Q730" s="104">
        <f>IF(P730&gt;0.25,0.25,P730)</f>
        <v>0</v>
      </c>
      <c r="R730" s="101">
        <f>N730/D730</f>
        <v>1.1378043178686266</v>
      </c>
      <c r="S730" s="101">
        <f>N730/C730</f>
        <v>0.98645957785742733</v>
      </c>
      <c r="T730" s="101">
        <f>N730/E730</f>
        <v>1</v>
      </c>
      <c r="U730" s="103">
        <v>4954</v>
      </c>
      <c r="V730" s="103">
        <f>IF(W730&lt;O730,1,0)</f>
        <v>0</v>
      </c>
      <c r="W730" s="6">
        <v>0</v>
      </c>
      <c r="X730" s="101">
        <f>W730/H730</f>
        <v>0</v>
      </c>
      <c r="Y730" s="104">
        <f>IF(X730&gt;0.25,0.25,X730)</f>
        <v>0</v>
      </c>
      <c r="Z730" s="101">
        <f>U730/D730</f>
        <v>1.1378043178686266</v>
      </c>
      <c r="AA730" s="101">
        <f>U730/C730</f>
        <v>0.98645957785742733</v>
      </c>
      <c r="AB730" s="101">
        <f>U730/E730</f>
        <v>1</v>
      </c>
      <c r="AC730" s="103">
        <v>4954</v>
      </c>
      <c r="AD730" s="105">
        <v>0</v>
      </c>
      <c r="AE730" s="107">
        <f>AD730/H730</f>
        <v>0</v>
      </c>
      <c r="AF730" s="104">
        <f>IF(AE730&gt;0.3,0.3,AE730)</f>
        <v>0</v>
      </c>
      <c r="AG730" s="101">
        <f>AC730/D730</f>
        <v>1.1378043178686266</v>
      </c>
      <c r="AH730" s="101">
        <f>C730/AC730</f>
        <v>1.013726281792491</v>
      </c>
      <c r="AI730" s="101">
        <f>AC730/E730</f>
        <v>1</v>
      </c>
      <c r="AJ730" s="103">
        <v>4954</v>
      </c>
      <c r="AK730" s="6">
        <v>0</v>
      </c>
      <c r="AL730" s="101">
        <f>AK730/H730</f>
        <v>0</v>
      </c>
      <c r="AM730" s="104">
        <f>IF(AL730&gt;0.3,0.3,AL730)</f>
        <v>0</v>
      </c>
      <c r="AN730" s="101">
        <f>AJ730/D730</f>
        <v>1.1378043178686266</v>
      </c>
      <c r="AO730" s="101">
        <f>C730/AJ730</f>
        <v>1.013726281792491</v>
      </c>
      <c r="AP730" s="101">
        <f>AJ730/E730</f>
        <v>1</v>
      </c>
      <c r="AQ730" s="103">
        <v>4954</v>
      </c>
      <c r="AR730" s="103">
        <v>0</v>
      </c>
      <c r="AS730" s="101">
        <f>AR730/H730</f>
        <v>0</v>
      </c>
      <c r="AT730" s="104">
        <f>IF(AS730&gt;0.25,0.25,AS730)</f>
        <v>0</v>
      </c>
      <c r="AU730" s="101">
        <f>AQ730/D730</f>
        <v>1.1378043178686266</v>
      </c>
      <c r="AV730" s="101">
        <f>C730/AQ730</f>
        <v>1.013726281792491</v>
      </c>
      <c r="AW730" s="101">
        <f>AQ730/E730</f>
        <v>1</v>
      </c>
      <c r="AX730" s="103">
        <v>4954</v>
      </c>
      <c r="AY730" s="6">
        <v>1</v>
      </c>
      <c r="AZ730" s="101">
        <f>AY730/H730</f>
        <v>4.1666666666666664E-2</v>
      </c>
      <c r="BA730" s="104">
        <f>IF(AZ730&gt;0.1,0.1,AZ730)</f>
        <v>4.1666666666666664E-2</v>
      </c>
      <c r="BB730" s="101">
        <f>AX730/D730</f>
        <v>1.1378043178686266</v>
      </c>
      <c r="BC730" s="101">
        <f>C730/AX730</f>
        <v>1.013726281792491</v>
      </c>
      <c r="BD730" s="101">
        <f>AX730/E730</f>
        <v>1</v>
      </c>
    </row>
    <row r="731" spans="1:56" x14ac:dyDescent="0.2">
      <c r="A731" s="6" t="s">
        <v>1431</v>
      </c>
      <c r="B731" s="100">
        <v>762</v>
      </c>
      <c r="C731" s="13">
        <v>6531</v>
      </c>
      <c r="D731" s="13">
        <v>5461.5</v>
      </c>
      <c r="E731" s="13">
        <v>5888</v>
      </c>
      <c r="F731" s="13">
        <f>IF(C731=E731,1,0)</f>
        <v>0</v>
      </c>
      <c r="G731" s="13">
        <v>8</v>
      </c>
      <c r="H731" s="6">
        <f>VLOOKUP(B731,NEW_TRAIN_TEST!$A$2:$D$980,4,0)</f>
        <v>40</v>
      </c>
      <c r="I731" s="6" t="str">
        <f>VLOOKUP(B731,NEW_TRAIN_TEST!$A$2:$E$980,5,0)</f>
        <v>relaxed_cavemen</v>
      </c>
      <c r="J731" s="101">
        <f>G731/H731</f>
        <v>0.2</v>
      </c>
      <c r="K731" s="101">
        <f>IF(J731&gt;0.3,0.3,J731)</f>
        <v>0.2</v>
      </c>
      <c r="L731" s="101">
        <f>E731/D731</f>
        <v>1.0780920992401355</v>
      </c>
      <c r="M731" s="101">
        <f>E731/C731</f>
        <v>0.90154647067830351</v>
      </c>
      <c r="N731" s="103">
        <v>5888</v>
      </c>
      <c r="O731" s="103">
        <v>1</v>
      </c>
      <c r="P731" s="104">
        <f>O731/H731</f>
        <v>2.5000000000000001E-2</v>
      </c>
      <c r="Q731" s="104">
        <f>IF(P731&gt;0.25,0.25,P731)</f>
        <v>2.5000000000000001E-2</v>
      </c>
      <c r="R731" s="101">
        <f>N731/D731</f>
        <v>1.0780920992401355</v>
      </c>
      <c r="S731" s="101">
        <f>N731/C731</f>
        <v>0.90154647067830351</v>
      </c>
      <c r="T731" s="101">
        <f>N731/E731</f>
        <v>1</v>
      </c>
      <c r="U731" s="103">
        <v>5888</v>
      </c>
      <c r="V731" s="103">
        <f>IF(W731&lt;O731,1,0)</f>
        <v>0</v>
      </c>
      <c r="W731" s="6">
        <v>1</v>
      </c>
      <c r="X731" s="101">
        <f>W731/H731</f>
        <v>2.5000000000000001E-2</v>
      </c>
      <c r="Y731" s="104">
        <f>IF(X731&gt;0.25,0.25,X731)</f>
        <v>2.5000000000000001E-2</v>
      </c>
      <c r="Z731" s="101">
        <f>U731/D731</f>
        <v>1.0780920992401355</v>
      </c>
      <c r="AA731" s="101">
        <f>U731/C731</f>
        <v>0.90154647067830351</v>
      </c>
      <c r="AB731" s="101">
        <f>U731/E731</f>
        <v>1</v>
      </c>
      <c r="AC731" s="103">
        <v>5888</v>
      </c>
      <c r="AD731" s="105">
        <v>1</v>
      </c>
      <c r="AE731" s="107">
        <f>AD731/H731</f>
        <v>2.5000000000000001E-2</v>
      </c>
      <c r="AF731" s="104">
        <f>IF(AE731&gt;0.3,0.3,AE731)</f>
        <v>2.5000000000000001E-2</v>
      </c>
      <c r="AG731" s="101">
        <f>AC731/D731</f>
        <v>1.0780920992401355</v>
      </c>
      <c r="AH731" s="101">
        <f>C731/AC731</f>
        <v>1.1092051630434783</v>
      </c>
      <c r="AI731" s="101">
        <f>AC731/E731</f>
        <v>1</v>
      </c>
      <c r="AJ731" s="103">
        <v>5888</v>
      </c>
      <c r="AK731" s="6">
        <v>1</v>
      </c>
      <c r="AL731" s="101">
        <f>AK731/H731</f>
        <v>2.5000000000000001E-2</v>
      </c>
      <c r="AM731" s="104">
        <f>IF(AL731&gt;0.3,0.3,AL731)</f>
        <v>2.5000000000000001E-2</v>
      </c>
      <c r="AN731" s="101">
        <f>AJ731/D731</f>
        <v>1.0780920992401355</v>
      </c>
      <c r="AO731" s="101">
        <f>C731/AJ731</f>
        <v>1.1092051630434783</v>
      </c>
      <c r="AP731" s="101">
        <f>AJ731/E731</f>
        <v>1</v>
      </c>
      <c r="AQ731" s="103">
        <v>5888</v>
      </c>
      <c r="AR731" s="103">
        <v>2</v>
      </c>
      <c r="AS731" s="101">
        <f>AR731/H731</f>
        <v>0.05</v>
      </c>
      <c r="AT731" s="104">
        <f>IF(AS731&gt;0.25,0.25,AS731)</f>
        <v>0.05</v>
      </c>
      <c r="AU731" s="101">
        <f>AQ731/D731</f>
        <v>1.0780920992401355</v>
      </c>
      <c r="AV731" s="101">
        <f>C731/AQ731</f>
        <v>1.1092051630434783</v>
      </c>
      <c r="AW731" s="101">
        <f>AQ731/E731</f>
        <v>1</v>
      </c>
      <c r="AX731" s="103">
        <v>5888</v>
      </c>
      <c r="AY731" s="6">
        <v>1</v>
      </c>
      <c r="AZ731" s="101">
        <f>AY731/H731</f>
        <v>2.5000000000000001E-2</v>
      </c>
      <c r="BA731" s="104">
        <f>IF(AZ731&gt;0.1,0.1,AZ731)</f>
        <v>2.5000000000000001E-2</v>
      </c>
      <c r="BB731" s="101">
        <f>AX731/D731</f>
        <v>1.0780920992401355</v>
      </c>
      <c r="BC731" s="101">
        <f>C731/AX731</f>
        <v>1.1092051630434783</v>
      </c>
      <c r="BD731" s="101">
        <f>AX731/E731</f>
        <v>1</v>
      </c>
    </row>
    <row r="732" spans="1:56" x14ac:dyDescent="0.2">
      <c r="A732" s="6" t="s">
        <v>1431</v>
      </c>
      <c r="B732" s="100">
        <v>763</v>
      </c>
      <c r="C732" s="13">
        <v>5521</v>
      </c>
      <c r="D732" s="13">
        <v>5201</v>
      </c>
      <c r="E732" s="13">
        <v>5359</v>
      </c>
      <c r="F732" s="13">
        <f>IF(C732=E732,1,0)</f>
        <v>0</v>
      </c>
      <c r="G732" s="13">
        <v>4</v>
      </c>
      <c r="H732" s="6">
        <f>VLOOKUP(B732,NEW_TRAIN_TEST!$A$2:$D$980,4,0)</f>
        <v>18</v>
      </c>
      <c r="I732" s="6" t="str">
        <f>VLOOKUP(B732,NEW_TRAIN_TEST!$A$2:$E$980,5,0)</f>
        <v>relaxed_cavemen</v>
      </c>
      <c r="J732" s="101">
        <f>G732/H732</f>
        <v>0.22222222222222221</v>
      </c>
      <c r="K732" s="101">
        <f>IF(J732&gt;0.3,0.3,J732)</f>
        <v>0.22222222222222221</v>
      </c>
      <c r="L732" s="101">
        <f>E732/D732</f>
        <v>1.0303787733128245</v>
      </c>
      <c r="M732" s="101">
        <f>E732/C732</f>
        <v>0.97065748958522002</v>
      </c>
      <c r="N732" s="103">
        <v>5359</v>
      </c>
      <c r="O732" s="103">
        <v>0</v>
      </c>
      <c r="P732" s="104">
        <f>O732/H732</f>
        <v>0</v>
      </c>
      <c r="Q732" s="104">
        <f>IF(P732&gt;0.25,0.25,P732)</f>
        <v>0</v>
      </c>
      <c r="R732" s="101">
        <f>N732/D732</f>
        <v>1.0303787733128245</v>
      </c>
      <c r="S732" s="101">
        <f>N732/C732</f>
        <v>0.97065748958522002</v>
      </c>
      <c r="T732" s="101">
        <f>N732/E732</f>
        <v>1</v>
      </c>
      <c r="U732" s="103">
        <v>5359</v>
      </c>
      <c r="V732" s="103">
        <f>IF(W732&lt;O732,1,0)</f>
        <v>0</v>
      </c>
      <c r="W732" s="6">
        <v>0</v>
      </c>
      <c r="X732" s="101">
        <f>W732/H732</f>
        <v>0</v>
      </c>
      <c r="Y732" s="104">
        <f>IF(X732&gt;0.25,0.25,X732)</f>
        <v>0</v>
      </c>
      <c r="Z732" s="101">
        <f>U732/D732</f>
        <v>1.0303787733128245</v>
      </c>
      <c r="AA732" s="101">
        <f>U732/C732</f>
        <v>0.97065748958522002</v>
      </c>
      <c r="AB732" s="101">
        <f>U732/E732</f>
        <v>1</v>
      </c>
      <c r="AC732" s="103">
        <v>5359</v>
      </c>
      <c r="AD732" s="105">
        <v>0</v>
      </c>
      <c r="AE732" s="107">
        <f>AD732/H732</f>
        <v>0</v>
      </c>
      <c r="AF732" s="104">
        <f>IF(AE732&gt;0.3,0.3,AE732)</f>
        <v>0</v>
      </c>
      <c r="AG732" s="101">
        <f>AC732/D732</f>
        <v>1.0303787733128245</v>
      </c>
      <c r="AH732" s="101">
        <f>C732/AC732</f>
        <v>1.0302295204329166</v>
      </c>
      <c r="AI732" s="101">
        <f>AC732/E732</f>
        <v>1</v>
      </c>
      <c r="AJ732" s="103">
        <v>5359</v>
      </c>
      <c r="AK732" s="6">
        <v>0</v>
      </c>
      <c r="AL732" s="101">
        <f>AK732/H732</f>
        <v>0</v>
      </c>
      <c r="AM732" s="104">
        <f>IF(AL732&gt;0.3,0.3,AL732)</f>
        <v>0</v>
      </c>
      <c r="AN732" s="101">
        <f>AJ732/D732</f>
        <v>1.0303787733128245</v>
      </c>
      <c r="AO732" s="101">
        <f>C732/AJ732</f>
        <v>1.0302295204329166</v>
      </c>
      <c r="AP732" s="101">
        <f>AJ732/E732</f>
        <v>1</v>
      </c>
      <c r="AQ732" s="103">
        <v>5359</v>
      </c>
      <c r="AR732" s="103">
        <v>0</v>
      </c>
      <c r="AS732" s="101">
        <f>AR732/H732</f>
        <v>0</v>
      </c>
      <c r="AT732" s="104">
        <f>IF(AS732&gt;0.25,0.25,AS732)</f>
        <v>0</v>
      </c>
      <c r="AU732" s="101">
        <f>AQ732/D732</f>
        <v>1.0303787733128245</v>
      </c>
      <c r="AV732" s="101">
        <f>C732/AQ732</f>
        <v>1.0302295204329166</v>
      </c>
      <c r="AW732" s="101">
        <f>AQ732/E732</f>
        <v>1</v>
      </c>
      <c r="AX732" s="103">
        <v>5359</v>
      </c>
      <c r="AY732" s="6">
        <v>0</v>
      </c>
      <c r="AZ732" s="101">
        <f>AY732/H732</f>
        <v>0</v>
      </c>
      <c r="BA732" s="104">
        <f>IF(AZ732&gt;0.1,0.1,AZ732)</f>
        <v>0</v>
      </c>
      <c r="BB732" s="101">
        <f>AX732/D732</f>
        <v>1.0303787733128245</v>
      </c>
      <c r="BC732" s="101">
        <f>C732/AX732</f>
        <v>1.0302295204329166</v>
      </c>
      <c r="BD732" s="101">
        <f>AX732/E732</f>
        <v>1</v>
      </c>
    </row>
    <row r="733" spans="1:56" x14ac:dyDescent="0.2">
      <c r="A733" s="6" t="s">
        <v>1431</v>
      </c>
      <c r="B733" s="100">
        <v>764</v>
      </c>
      <c r="C733" s="13">
        <v>4954</v>
      </c>
      <c r="D733" s="13">
        <v>4704</v>
      </c>
      <c r="E733" s="13">
        <v>4786.5</v>
      </c>
      <c r="F733" s="13">
        <f>IF(C733=E733,1,0)</f>
        <v>0</v>
      </c>
      <c r="G733" s="13">
        <v>5</v>
      </c>
      <c r="H733" s="6">
        <f>VLOOKUP(B733,NEW_TRAIN_TEST!$A$2:$D$980,4,0)</f>
        <v>40</v>
      </c>
      <c r="I733" s="6" t="str">
        <f>VLOOKUP(B733,NEW_TRAIN_TEST!$A$2:$E$980,5,0)</f>
        <v>relaxed_cavemen</v>
      </c>
      <c r="J733" s="101">
        <f>G733/H733</f>
        <v>0.125</v>
      </c>
      <c r="K733" s="101">
        <f>IF(J733&gt;0.3,0.3,J733)</f>
        <v>0.125</v>
      </c>
      <c r="L733" s="101">
        <f>E733/D733</f>
        <v>1.0175382653061225</v>
      </c>
      <c r="M733" s="101">
        <f>E733/C733</f>
        <v>0.96618893823173191</v>
      </c>
      <c r="N733" s="103">
        <v>4786.5</v>
      </c>
      <c r="O733" s="103">
        <v>2</v>
      </c>
      <c r="P733" s="104">
        <f>O733/H733</f>
        <v>0.05</v>
      </c>
      <c r="Q733" s="104">
        <f>IF(P733&gt;0.25,0.25,P733)</f>
        <v>0.05</v>
      </c>
      <c r="R733" s="101">
        <f>N733/D733</f>
        <v>1.0175382653061225</v>
      </c>
      <c r="S733" s="101">
        <f>N733/C733</f>
        <v>0.96618893823173191</v>
      </c>
      <c r="T733" s="101">
        <f>N733/E733</f>
        <v>1</v>
      </c>
      <c r="U733" s="103">
        <v>4786.5</v>
      </c>
      <c r="V733" s="103">
        <f>IF(W733&lt;O733,1,0)</f>
        <v>0</v>
      </c>
      <c r="W733" s="6">
        <v>3</v>
      </c>
      <c r="X733" s="101">
        <f>W733/H733</f>
        <v>7.4999999999999997E-2</v>
      </c>
      <c r="Y733" s="104">
        <f>IF(X733&gt;0.25,0.25,X733)</f>
        <v>7.4999999999999997E-2</v>
      </c>
      <c r="Z733" s="101">
        <f>U733/D733</f>
        <v>1.0175382653061225</v>
      </c>
      <c r="AA733" s="101">
        <f>U733/C733</f>
        <v>0.96618893823173191</v>
      </c>
      <c r="AB733" s="101">
        <f>U733/E733</f>
        <v>1</v>
      </c>
      <c r="AC733" s="103">
        <v>4786.5</v>
      </c>
      <c r="AD733" s="105">
        <v>3</v>
      </c>
      <c r="AE733" s="107">
        <f>AD733/H733</f>
        <v>7.4999999999999997E-2</v>
      </c>
      <c r="AF733" s="104">
        <f>IF(AE733&gt;0.3,0.3,AE733)</f>
        <v>7.4999999999999997E-2</v>
      </c>
      <c r="AG733" s="101">
        <f>AC733/D733</f>
        <v>1.0175382653061225</v>
      </c>
      <c r="AH733" s="101">
        <f>C733/AC733</f>
        <v>1.0349942546746056</v>
      </c>
      <c r="AI733" s="101">
        <f>AC733/E733</f>
        <v>1</v>
      </c>
      <c r="AJ733" s="103">
        <v>4786.5</v>
      </c>
      <c r="AK733" s="6">
        <v>4</v>
      </c>
      <c r="AL733" s="101">
        <f>AK733/H733</f>
        <v>0.1</v>
      </c>
      <c r="AM733" s="104">
        <f>IF(AL733&gt;0.3,0.3,AL733)</f>
        <v>0.1</v>
      </c>
      <c r="AN733" s="101">
        <f>AJ733/D733</f>
        <v>1.0175382653061225</v>
      </c>
      <c r="AO733" s="101">
        <f>C733/AJ733</f>
        <v>1.0349942546746056</v>
      </c>
      <c r="AP733" s="101">
        <f>AJ733/E733</f>
        <v>1</v>
      </c>
      <c r="AQ733" s="103">
        <v>4786.5</v>
      </c>
      <c r="AR733" s="103">
        <v>2</v>
      </c>
      <c r="AS733" s="101">
        <f>AR733/H733</f>
        <v>0.05</v>
      </c>
      <c r="AT733" s="104">
        <f>IF(AS733&gt;0.25,0.25,AS733)</f>
        <v>0.05</v>
      </c>
      <c r="AU733" s="101">
        <f>AQ733/D733</f>
        <v>1.0175382653061225</v>
      </c>
      <c r="AV733" s="101">
        <f>C733/AQ733</f>
        <v>1.0349942546746056</v>
      </c>
      <c r="AW733" s="101">
        <f>AQ733/E733</f>
        <v>1</v>
      </c>
      <c r="AX733" s="103">
        <v>4786.5</v>
      </c>
      <c r="AY733" s="6">
        <v>1</v>
      </c>
      <c r="AZ733" s="101">
        <f>AY733/H733</f>
        <v>2.5000000000000001E-2</v>
      </c>
      <c r="BA733" s="104">
        <f>IF(AZ733&gt;0.1,0.1,AZ733)</f>
        <v>2.5000000000000001E-2</v>
      </c>
      <c r="BB733" s="101">
        <f>AX733/D733</f>
        <v>1.0175382653061225</v>
      </c>
      <c r="BC733" s="101">
        <f>C733/AX733</f>
        <v>1.0349942546746056</v>
      </c>
      <c r="BD733" s="101">
        <f>AX733/E733</f>
        <v>1</v>
      </c>
    </row>
    <row r="734" spans="1:56" x14ac:dyDescent="0.2">
      <c r="A734" s="6" t="s">
        <v>1431</v>
      </c>
      <c r="B734" s="100">
        <v>765</v>
      </c>
      <c r="C734" s="13">
        <v>8302</v>
      </c>
      <c r="D734" s="13">
        <v>7056.5</v>
      </c>
      <c r="E734" s="13">
        <v>7830</v>
      </c>
      <c r="F734" s="13">
        <f>IF(C734=E734,1,0)</f>
        <v>0</v>
      </c>
      <c r="G734" s="13">
        <v>10</v>
      </c>
      <c r="H734" s="6">
        <f>VLOOKUP(B734,NEW_TRAIN_TEST!$A$2:$D$980,4,0)</f>
        <v>56</v>
      </c>
      <c r="I734" s="6" t="str">
        <f>VLOOKUP(B734,NEW_TRAIN_TEST!$A$2:$E$980,5,0)</f>
        <v>relaxed_cavemen</v>
      </c>
      <c r="J734" s="101">
        <f>G734/H734</f>
        <v>0.17857142857142858</v>
      </c>
      <c r="K734" s="101">
        <f>IF(J734&gt;0.3,0.3,J734)</f>
        <v>0.17857142857142858</v>
      </c>
      <c r="L734" s="101">
        <f>E734/D734</f>
        <v>1.1096152483525827</v>
      </c>
      <c r="M734" s="101">
        <f>E734/C734</f>
        <v>0.94314622982413876</v>
      </c>
      <c r="N734" s="103">
        <v>7830</v>
      </c>
      <c r="O734" s="103">
        <v>2</v>
      </c>
      <c r="P734" s="104">
        <f>O734/H734</f>
        <v>3.5714285714285712E-2</v>
      </c>
      <c r="Q734" s="104">
        <f>IF(P734&gt;0.25,0.25,P734)</f>
        <v>3.5714285714285712E-2</v>
      </c>
      <c r="R734" s="101">
        <f>N734/D734</f>
        <v>1.1096152483525827</v>
      </c>
      <c r="S734" s="101">
        <f>N734/C734</f>
        <v>0.94314622982413876</v>
      </c>
      <c r="T734" s="101">
        <f>N734/E734</f>
        <v>1</v>
      </c>
      <c r="U734" s="103">
        <v>7830</v>
      </c>
      <c r="V734" s="103">
        <f>IF(W734&lt;O734,1,0)</f>
        <v>0</v>
      </c>
      <c r="W734" s="6">
        <v>2</v>
      </c>
      <c r="X734" s="101">
        <f>W734/H734</f>
        <v>3.5714285714285712E-2</v>
      </c>
      <c r="Y734" s="104">
        <f>IF(X734&gt;0.25,0.25,X734)</f>
        <v>3.5714285714285712E-2</v>
      </c>
      <c r="Z734" s="101">
        <f>U734/D734</f>
        <v>1.1096152483525827</v>
      </c>
      <c r="AA734" s="101">
        <f>U734/C734</f>
        <v>0.94314622982413876</v>
      </c>
      <c r="AB734" s="101">
        <f>U734/E734</f>
        <v>1</v>
      </c>
      <c r="AC734" s="103">
        <v>7830</v>
      </c>
      <c r="AD734" s="105">
        <v>3</v>
      </c>
      <c r="AE734" s="107">
        <f>AD734/H734</f>
        <v>5.3571428571428568E-2</v>
      </c>
      <c r="AF734" s="104">
        <f>IF(AE734&gt;0.3,0.3,AE734)</f>
        <v>5.3571428571428568E-2</v>
      </c>
      <c r="AG734" s="101">
        <f>AC734/D734</f>
        <v>1.1096152483525827</v>
      </c>
      <c r="AH734" s="101">
        <f>C734/AC734</f>
        <v>1.0602809706257983</v>
      </c>
      <c r="AI734" s="101">
        <f>AC734/E734</f>
        <v>1</v>
      </c>
      <c r="AJ734" s="103">
        <v>7830</v>
      </c>
      <c r="AK734" s="6">
        <v>3</v>
      </c>
      <c r="AL734" s="101">
        <f>AK734/H734</f>
        <v>5.3571428571428568E-2</v>
      </c>
      <c r="AM734" s="104">
        <f>IF(AL734&gt;0.3,0.3,AL734)</f>
        <v>5.3571428571428568E-2</v>
      </c>
      <c r="AN734" s="101">
        <f>AJ734/D734</f>
        <v>1.1096152483525827</v>
      </c>
      <c r="AO734" s="101">
        <f>C734/AJ734</f>
        <v>1.0602809706257983</v>
      </c>
      <c r="AP734" s="101">
        <f>AJ734/E734</f>
        <v>1</v>
      </c>
      <c r="AQ734" s="103">
        <v>7830</v>
      </c>
      <c r="AR734" s="103">
        <v>2</v>
      </c>
      <c r="AS734" s="101">
        <f>AR734/H734</f>
        <v>3.5714285714285712E-2</v>
      </c>
      <c r="AT734" s="104">
        <f>IF(AS734&gt;0.25,0.25,AS734)</f>
        <v>3.5714285714285712E-2</v>
      </c>
      <c r="AU734" s="101">
        <f>AQ734/D734</f>
        <v>1.1096152483525827</v>
      </c>
      <c r="AV734" s="101">
        <f>C734/AQ734</f>
        <v>1.0602809706257983</v>
      </c>
      <c r="AW734" s="101">
        <f>AQ734/E734</f>
        <v>1</v>
      </c>
      <c r="AX734" s="103">
        <v>7830</v>
      </c>
      <c r="AY734" s="6">
        <v>0</v>
      </c>
      <c r="AZ734" s="101">
        <f>AY734/H734</f>
        <v>0</v>
      </c>
      <c r="BA734" s="104">
        <f>IF(AZ734&gt;0.1,0.1,AZ734)</f>
        <v>0</v>
      </c>
      <c r="BB734" s="101">
        <f>AX734/D734</f>
        <v>1.1096152483525827</v>
      </c>
      <c r="BC734" s="101">
        <f>C734/AX734</f>
        <v>1.0602809706257983</v>
      </c>
      <c r="BD734" s="101">
        <f>AX734/E734</f>
        <v>1</v>
      </c>
    </row>
    <row r="735" spans="1:56" x14ac:dyDescent="0.2">
      <c r="A735" s="6" t="s">
        <v>1431</v>
      </c>
      <c r="B735" s="100">
        <v>766</v>
      </c>
      <c r="C735" s="13">
        <v>10090</v>
      </c>
      <c r="D735" s="13">
        <v>9204</v>
      </c>
      <c r="E735" s="13">
        <v>9923</v>
      </c>
      <c r="F735" s="13">
        <f>IF(C735=E735,1,0)</f>
        <v>0</v>
      </c>
      <c r="G735" s="13">
        <v>12</v>
      </c>
      <c r="H735" s="6">
        <f>VLOOKUP(B735,NEW_TRAIN_TEST!$A$2:$D$980,4,0)</f>
        <v>75</v>
      </c>
      <c r="I735" s="6" t="str">
        <f>VLOOKUP(B735,NEW_TRAIN_TEST!$A$2:$E$980,5,0)</f>
        <v>relaxed_cavemen</v>
      </c>
      <c r="J735" s="101">
        <f>G735/H735</f>
        <v>0.16</v>
      </c>
      <c r="K735" s="101">
        <f>IF(J735&gt;0.3,0.3,J735)</f>
        <v>0.16</v>
      </c>
      <c r="L735" s="101">
        <f>E735/D735</f>
        <v>1.0781182094741417</v>
      </c>
      <c r="M735" s="101">
        <f>E735/C735</f>
        <v>0.98344895936570864</v>
      </c>
      <c r="N735" s="103">
        <v>9923</v>
      </c>
      <c r="O735" s="103">
        <v>3</v>
      </c>
      <c r="P735" s="104">
        <f>O735/H735</f>
        <v>0.04</v>
      </c>
      <c r="Q735" s="104">
        <f>IF(P735&gt;0.25,0.25,P735)</f>
        <v>0.04</v>
      </c>
      <c r="R735" s="101">
        <f>N735/D735</f>
        <v>1.0781182094741417</v>
      </c>
      <c r="S735" s="101">
        <f>N735/C735</f>
        <v>0.98344895936570864</v>
      </c>
      <c r="T735" s="101">
        <f>N735/E735</f>
        <v>1</v>
      </c>
      <c r="U735" s="103">
        <v>9923</v>
      </c>
      <c r="V735" s="103">
        <f>IF(W735&lt;O735,1,0)</f>
        <v>0</v>
      </c>
      <c r="W735" s="6">
        <v>4</v>
      </c>
      <c r="X735" s="101">
        <f>W735/H735</f>
        <v>5.3333333333333337E-2</v>
      </c>
      <c r="Y735" s="104">
        <f>IF(X735&gt;0.25,0.25,X735)</f>
        <v>5.3333333333333337E-2</v>
      </c>
      <c r="Z735" s="101">
        <f>U735/D735</f>
        <v>1.0781182094741417</v>
      </c>
      <c r="AA735" s="101">
        <f>U735/C735</f>
        <v>0.98344895936570864</v>
      </c>
      <c r="AB735" s="101">
        <f>U735/E735</f>
        <v>1</v>
      </c>
      <c r="AC735" s="103">
        <v>9923</v>
      </c>
      <c r="AD735" s="105">
        <v>5</v>
      </c>
      <c r="AE735" s="107">
        <f>AD735/H735</f>
        <v>6.6666666666666666E-2</v>
      </c>
      <c r="AF735" s="104">
        <f>IF(AE735&gt;0.3,0.3,AE735)</f>
        <v>6.6666666666666666E-2</v>
      </c>
      <c r="AG735" s="101">
        <f>AC735/D735</f>
        <v>1.0781182094741417</v>
      </c>
      <c r="AH735" s="101">
        <f>C735/AC735</f>
        <v>1.0168295878262623</v>
      </c>
      <c r="AI735" s="101">
        <f>AC735/E735</f>
        <v>1</v>
      </c>
      <c r="AJ735" s="103">
        <v>9923</v>
      </c>
      <c r="AK735" s="6">
        <v>6</v>
      </c>
      <c r="AL735" s="101">
        <f>AK735/H735</f>
        <v>0.08</v>
      </c>
      <c r="AM735" s="104">
        <f>IF(AL735&gt;0.3,0.3,AL735)</f>
        <v>0.08</v>
      </c>
      <c r="AN735" s="101">
        <f>AJ735/D735</f>
        <v>1.0781182094741417</v>
      </c>
      <c r="AO735" s="101">
        <f>C735/AJ735</f>
        <v>1.0168295878262623</v>
      </c>
      <c r="AP735" s="101">
        <f>AJ735/E735</f>
        <v>1</v>
      </c>
      <c r="AQ735" s="103">
        <v>9923</v>
      </c>
      <c r="AR735" s="103">
        <v>2</v>
      </c>
      <c r="AS735" s="101">
        <f>AR735/H735</f>
        <v>2.6666666666666668E-2</v>
      </c>
      <c r="AT735" s="104">
        <f>IF(AS735&gt;0.25,0.25,AS735)</f>
        <v>2.6666666666666668E-2</v>
      </c>
      <c r="AU735" s="101">
        <f>AQ735/D735</f>
        <v>1.0781182094741417</v>
      </c>
      <c r="AV735" s="101">
        <f>C735/AQ735</f>
        <v>1.0168295878262623</v>
      </c>
      <c r="AW735" s="101">
        <f>AQ735/E735</f>
        <v>1</v>
      </c>
      <c r="AX735" s="103">
        <v>9923</v>
      </c>
      <c r="AY735" s="6">
        <v>0</v>
      </c>
      <c r="AZ735" s="101">
        <f>AY735/H735</f>
        <v>0</v>
      </c>
      <c r="BA735" s="104">
        <f>IF(AZ735&gt;0.1,0.1,AZ735)</f>
        <v>0</v>
      </c>
      <c r="BB735" s="101">
        <f>AX735/D735</f>
        <v>1.0781182094741417</v>
      </c>
      <c r="BC735" s="101">
        <f>C735/AX735</f>
        <v>1.0168295878262623</v>
      </c>
      <c r="BD735" s="101">
        <f>AX735/E735</f>
        <v>1</v>
      </c>
    </row>
    <row r="736" spans="1:56" x14ac:dyDescent="0.2">
      <c r="A736" s="6" t="s">
        <v>1431</v>
      </c>
      <c r="B736" s="100">
        <v>767</v>
      </c>
      <c r="C736" s="13">
        <v>7039</v>
      </c>
      <c r="D736" s="13">
        <v>6192</v>
      </c>
      <c r="E736" s="13">
        <v>6538</v>
      </c>
      <c r="F736" s="13">
        <f>IF(C736=E736,1,0)</f>
        <v>0</v>
      </c>
      <c r="G736" s="13">
        <v>5</v>
      </c>
      <c r="H736" s="6">
        <f>VLOOKUP(B736,NEW_TRAIN_TEST!$A$2:$D$980,4,0)</f>
        <v>32</v>
      </c>
      <c r="I736" s="6" t="str">
        <f>VLOOKUP(B736,NEW_TRAIN_TEST!$A$2:$E$980,5,0)</f>
        <v>relaxed_cavemen</v>
      </c>
      <c r="J736" s="101">
        <f>G736/H736</f>
        <v>0.15625</v>
      </c>
      <c r="K736" s="101">
        <f>IF(J736&gt;0.3,0.3,J736)</f>
        <v>0.15625</v>
      </c>
      <c r="L736" s="101">
        <f>E736/D736</f>
        <v>1.0558785529715762</v>
      </c>
      <c r="M736" s="101">
        <f>E736/C736</f>
        <v>0.92882511720414829</v>
      </c>
      <c r="N736" s="103">
        <v>6538</v>
      </c>
      <c r="O736" s="103">
        <v>0</v>
      </c>
      <c r="P736" s="104">
        <f>O736/H736</f>
        <v>0</v>
      </c>
      <c r="Q736" s="104">
        <f>IF(P736&gt;0.25,0.25,P736)</f>
        <v>0</v>
      </c>
      <c r="R736" s="101">
        <f>N736/D736</f>
        <v>1.0558785529715762</v>
      </c>
      <c r="S736" s="101">
        <f>N736/C736</f>
        <v>0.92882511720414829</v>
      </c>
      <c r="T736" s="101">
        <f>N736/E736</f>
        <v>1</v>
      </c>
      <c r="U736" s="103">
        <v>6538</v>
      </c>
      <c r="V736" s="103">
        <f>IF(W736&lt;O736,1,0)</f>
        <v>0</v>
      </c>
      <c r="W736" s="6">
        <v>0</v>
      </c>
      <c r="X736" s="101">
        <f>W736/H736</f>
        <v>0</v>
      </c>
      <c r="Y736" s="104">
        <f>IF(X736&gt;0.25,0.25,X736)</f>
        <v>0</v>
      </c>
      <c r="Z736" s="101">
        <f>U736/D736</f>
        <v>1.0558785529715762</v>
      </c>
      <c r="AA736" s="101">
        <f>U736/C736</f>
        <v>0.92882511720414829</v>
      </c>
      <c r="AB736" s="101">
        <f>U736/E736</f>
        <v>1</v>
      </c>
      <c r="AC736" s="103">
        <v>6538</v>
      </c>
      <c r="AD736" s="105">
        <v>0</v>
      </c>
      <c r="AE736" s="107">
        <f>AD736/H736</f>
        <v>0</v>
      </c>
      <c r="AF736" s="104">
        <f>IF(AE736&gt;0.3,0.3,AE736)</f>
        <v>0</v>
      </c>
      <c r="AG736" s="101">
        <f>AC736/D736</f>
        <v>1.0558785529715762</v>
      </c>
      <c r="AH736" s="101">
        <f>C736/AC736</f>
        <v>1.0766289385133068</v>
      </c>
      <c r="AI736" s="101">
        <f>AC736/E736</f>
        <v>1</v>
      </c>
      <c r="AJ736" s="103">
        <v>6538</v>
      </c>
      <c r="AK736" s="6">
        <v>0</v>
      </c>
      <c r="AL736" s="101">
        <f>AK736/H736</f>
        <v>0</v>
      </c>
      <c r="AM736" s="104">
        <f>IF(AL736&gt;0.3,0.3,AL736)</f>
        <v>0</v>
      </c>
      <c r="AN736" s="101">
        <f>AJ736/D736</f>
        <v>1.0558785529715762</v>
      </c>
      <c r="AO736" s="101">
        <f>C736/AJ736</f>
        <v>1.0766289385133068</v>
      </c>
      <c r="AP736" s="101">
        <f>AJ736/E736</f>
        <v>1</v>
      </c>
      <c r="AQ736" s="103">
        <v>6538</v>
      </c>
      <c r="AR736" s="103">
        <v>0</v>
      </c>
      <c r="AS736" s="101">
        <f>AR736/H736</f>
        <v>0</v>
      </c>
      <c r="AT736" s="104">
        <f>IF(AS736&gt;0.25,0.25,AS736)</f>
        <v>0</v>
      </c>
      <c r="AU736" s="101">
        <f>AQ736/D736</f>
        <v>1.0558785529715762</v>
      </c>
      <c r="AV736" s="101">
        <f>C736/AQ736</f>
        <v>1.0766289385133068</v>
      </c>
      <c r="AW736" s="101">
        <f>AQ736/E736</f>
        <v>1</v>
      </c>
      <c r="AX736" s="103">
        <v>6538</v>
      </c>
      <c r="AY736" s="6">
        <v>1</v>
      </c>
      <c r="AZ736" s="101">
        <f>AY736/H736</f>
        <v>3.125E-2</v>
      </c>
      <c r="BA736" s="104">
        <f>IF(AZ736&gt;0.1,0.1,AZ736)</f>
        <v>3.125E-2</v>
      </c>
      <c r="BB736" s="101">
        <f>AX736/D736</f>
        <v>1.0558785529715762</v>
      </c>
      <c r="BC736" s="101">
        <f>C736/AX736</f>
        <v>1.0766289385133068</v>
      </c>
      <c r="BD736" s="101">
        <f>AX736/E736</f>
        <v>1</v>
      </c>
    </row>
    <row r="737" spans="1:56" x14ac:dyDescent="0.2">
      <c r="A737" s="6" t="s">
        <v>1431</v>
      </c>
      <c r="B737" s="100">
        <v>768</v>
      </c>
      <c r="C737" s="13">
        <v>6983</v>
      </c>
      <c r="D737" s="13">
        <v>5687.5</v>
      </c>
      <c r="E737" s="13">
        <v>6479.5</v>
      </c>
      <c r="F737" s="13">
        <f>IF(C737=E737,1,0)</f>
        <v>0</v>
      </c>
      <c r="G737" s="13">
        <v>17</v>
      </c>
      <c r="H737" s="6">
        <f>VLOOKUP(B737,NEW_TRAIN_TEST!$A$2:$D$980,4,0)</f>
        <v>96</v>
      </c>
      <c r="I737" s="6" t="str">
        <f>VLOOKUP(B737,NEW_TRAIN_TEST!$A$2:$E$980,5,0)</f>
        <v>relaxed_cavemen</v>
      </c>
      <c r="J737" s="101">
        <f>G737/H737</f>
        <v>0.17708333333333334</v>
      </c>
      <c r="K737" s="101">
        <f>IF(J737&gt;0.3,0.3,J737)</f>
        <v>0.17708333333333334</v>
      </c>
      <c r="L737" s="101">
        <f>E737/D737</f>
        <v>1.1392527472527472</v>
      </c>
      <c r="M737" s="101">
        <f>E737/C737</f>
        <v>0.92789631963339536</v>
      </c>
      <c r="N737" s="103">
        <v>6479.5</v>
      </c>
      <c r="O737" s="103">
        <v>1</v>
      </c>
      <c r="P737" s="104">
        <f>O737/H737</f>
        <v>1.0416666666666666E-2</v>
      </c>
      <c r="Q737" s="104">
        <f>IF(P737&gt;0.25,0.25,P737)</f>
        <v>1.0416666666666666E-2</v>
      </c>
      <c r="R737" s="101">
        <f>N737/D737</f>
        <v>1.1392527472527472</v>
      </c>
      <c r="S737" s="101">
        <f>N737/C737</f>
        <v>0.92789631963339536</v>
      </c>
      <c r="T737" s="101">
        <f>N737/E737</f>
        <v>1</v>
      </c>
      <c r="U737" s="103">
        <v>6479.5</v>
      </c>
      <c r="V737" s="103">
        <f>IF(W737&lt;O737,1,0)</f>
        <v>0</v>
      </c>
      <c r="W737" s="6">
        <v>1</v>
      </c>
      <c r="X737" s="101">
        <f>W737/H737</f>
        <v>1.0416666666666666E-2</v>
      </c>
      <c r="Y737" s="104">
        <f>IF(X737&gt;0.25,0.25,X737)</f>
        <v>1.0416666666666666E-2</v>
      </c>
      <c r="Z737" s="101">
        <f>U737/D737</f>
        <v>1.1392527472527472</v>
      </c>
      <c r="AA737" s="101">
        <f>U737/C737</f>
        <v>0.92789631963339536</v>
      </c>
      <c r="AB737" s="101">
        <f>U737/E737</f>
        <v>1</v>
      </c>
      <c r="AC737" s="103">
        <v>6479.5</v>
      </c>
      <c r="AD737" s="105">
        <v>1</v>
      </c>
      <c r="AE737" s="107">
        <f>AD737/H737</f>
        <v>1.0416666666666666E-2</v>
      </c>
      <c r="AF737" s="104">
        <f>IF(AE737&gt;0.3,0.3,AE737)</f>
        <v>1.0416666666666666E-2</v>
      </c>
      <c r="AG737" s="101">
        <f>AC737/D737</f>
        <v>1.1392527472527472</v>
      </c>
      <c r="AH737" s="101">
        <f>C737/AC737</f>
        <v>1.077706613164596</v>
      </c>
      <c r="AI737" s="101">
        <f>AC737/E737</f>
        <v>1</v>
      </c>
      <c r="AJ737" s="103">
        <v>6479.5</v>
      </c>
      <c r="AK737" s="6">
        <v>1</v>
      </c>
      <c r="AL737" s="101">
        <f>AK737/H737</f>
        <v>1.0416666666666666E-2</v>
      </c>
      <c r="AM737" s="104">
        <f>IF(AL737&gt;0.3,0.3,AL737)</f>
        <v>1.0416666666666666E-2</v>
      </c>
      <c r="AN737" s="101">
        <f>AJ737/D737</f>
        <v>1.1392527472527472</v>
      </c>
      <c r="AO737" s="101">
        <f>C737/AJ737</f>
        <v>1.077706613164596</v>
      </c>
      <c r="AP737" s="101">
        <f>AJ737/E737</f>
        <v>1</v>
      </c>
      <c r="AQ737" s="103">
        <v>6479.5</v>
      </c>
      <c r="AR737" s="103">
        <v>2</v>
      </c>
      <c r="AS737" s="101">
        <f>AR737/H737</f>
        <v>2.0833333333333332E-2</v>
      </c>
      <c r="AT737" s="104">
        <f>IF(AS737&gt;0.25,0.25,AS737)</f>
        <v>2.0833333333333332E-2</v>
      </c>
      <c r="AU737" s="101">
        <f>AQ737/D737</f>
        <v>1.1392527472527472</v>
      </c>
      <c r="AV737" s="101">
        <f>C737/AQ737</f>
        <v>1.077706613164596</v>
      </c>
      <c r="AW737" s="101">
        <f>AQ737/E737</f>
        <v>1</v>
      </c>
      <c r="AX737" s="103">
        <v>6479.5</v>
      </c>
      <c r="AY737" s="6">
        <v>0</v>
      </c>
      <c r="AZ737" s="101">
        <f>AY737/H737</f>
        <v>0</v>
      </c>
      <c r="BA737" s="104">
        <f>IF(AZ737&gt;0.1,0.1,AZ737)</f>
        <v>0</v>
      </c>
      <c r="BB737" s="101">
        <f>AX737/D737</f>
        <v>1.1392527472527472</v>
      </c>
      <c r="BC737" s="101">
        <f>C737/AX737</f>
        <v>1.077706613164596</v>
      </c>
      <c r="BD737" s="101">
        <f>AX737/E737</f>
        <v>1</v>
      </c>
    </row>
    <row r="738" spans="1:56" x14ac:dyDescent="0.2">
      <c r="A738" s="6" t="s">
        <v>1431</v>
      </c>
      <c r="B738" s="100">
        <v>769</v>
      </c>
      <c r="C738" s="13">
        <v>7552</v>
      </c>
      <c r="D738" s="13">
        <v>6537</v>
      </c>
      <c r="E738" s="13">
        <v>7122</v>
      </c>
      <c r="F738" s="13">
        <f>IF(C738=E738,1,0)</f>
        <v>0</v>
      </c>
      <c r="G738" s="13">
        <v>6</v>
      </c>
      <c r="H738" s="6">
        <f>VLOOKUP(B738,NEW_TRAIN_TEST!$A$2:$D$980,4,0)</f>
        <v>40</v>
      </c>
      <c r="I738" s="6" t="str">
        <f>VLOOKUP(B738,NEW_TRAIN_TEST!$A$2:$E$980,5,0)</f>
        <v>relaxed_cavemen</v>
      </c>
      <c r="J738" s="101">
        <f>G738/H738</f>
        <v>0.15</v>
      </c>
      <c r="K738" s="101">
        <f>IF(J738&gt;0.3,0.3,J738)</f>
        <v>0.15</v>
      </c>
      <c r="L738" s="101">
        <f>E738/D738</f>
        <v>1.0894905920146856</v>
      </c>
      <c r="M738" s="101">
        <f>E738/C738</f>
        <v>0.94306144067796616</v>
      </c>
      <c r="N738" s="103">
        <v>7122</v>
      </c>
      <c r="O738" s="103">
        <v>1</v>
      </c>
      <c r="P738" s="104">
        <f>O738/H738</f>
        <v>2.5000000000000001E-2</v>
      </c>
      <c r="Q738" s="104">
        <f>IF(P738&gt;0.25,0.25,P738)</f>
        <v>2.5000000000000001E-2</v>
      </c>
      <c r="R738" s="101">
        <f>N738/D738</f>
        <v>1.0894905920146856</v>
      </c>
      <c r="S738" s="101">
        <f>N738/C738</f>
        <v>0.94306144067796616</v>
      </c>
      <c r="T738" s="101">
        <f>N738/E738</f>
        <v>1</v>
      </c>
      <c r="U738" s="103">
        <v>7122</v>
      </c>
      <c r="V738" s="103">
        <f>IF(W738&lt;O738,1,0)</f>
        <v>0</v>
      </c>
      <c r="W738" s="6">
        <v>1</v>
      </c>
      <c r="X738" s="101">
        <f>W738/H738</f>
        <v>2.5000000000000001E-2</v>
      </c>
      <c r="Y738" s="104">
        <f>IF(X738&gt;0.25,0.25,X738)</f>
        <v>2.5000000000000001E-2</v>
      </c>
      <c r="Z738" s="101">
        <f>U738/D738</f>
        <v>1.0894905920146856</v>
      </c>
      <c r="AA738" s="101">
        <f>U738/C738</f>
        <v>0.94306144067796616</v>
      </c>
      <c r="AB738" s="101">
        <f>U738/E738</f>
        <v>1</v>
      </c>
      <c r="AC738" s="103">
        <v>7122</v>
      </c>
      <c r="AD738" s="105">
        <v>1</v>
      </c>
      <c r="AE738" s="107">
        <f>AD738/H738</f>
        <v>2.5000000000000001E-2</v>
      </c>
      <c r="AF738" s="104">
        <f>IF(AE738&gt;0.3,0.3,AE738)</f>
        <v>2.5000000000000001E-2</v>
      </c>
      <c r="AG738" s="101">
        <f>AC738/D738</f>
        <v>1.0894905920146856</v>
      </c>
      <c r="AH738" s="101">
        <f>C738/AC738</f>
        <v>1.0603762987924741</v>
      </c>
      <c r="AI738" s="101">
        <f>AC738/E738</f>
        <v>1</v>
      </c>
      <c r="AJ738" s="103">
        <v>7122</v>
      </c>
      <c r="AK738" s="6">
        <v>1</v>
      </c>
      <c r="AL738" s="101">
        <f>AK738/H738</f>
        <v>2.5000000000000001E-2</v>
      </c>
      <c r="AM738" s="104">
        <f>IF(AL738&gt;0.3,0.3,AL738)</f>
        <v>2.5000000000000001E-2</v>
      </c>
      <c r="AN738" s="101">
        <f>AJ738/D738</f>
        <v>1.0894905920146856</v>
      </c>
      <c r="AO738" s="101">
        <f>C738/AJ738</f>
        <v>1.0603762987924741</v>
      </c>
      <c r="AP738" s="101">
        <f>AJ738/E738</f>
        <v>1</v>
      </c>
      <c r="AQ738" s="103">
        <v>7122</v>
      </c>
      <c r="AR738" s="103">
        <v>2</v>
      </c>
      <c r="AS738" s="101">
        <f>AR738/H738</f>
        <v>0.05</v>
      </c>
      <c r="AT738" s="104">
        <f>IF(AS738&gt;0.25,0.25,AS738)</f>
        <v>0.05</v>
      </c>
      <c r="AU738" s="101">
        <f>AQ738/D738</f>
        <v>1.0894905920146856</v>
      </c>
      <c r="AV738" s="101">
        <f>C738/AQ738</f>
        <v>1.0603762987924741</v>
      </c>
      <c r="AW738" s="101">
        <f>AQ738/E738</f>
        <v>1</v>
      </c>
      <c r="AX738" s="103">
        <v>7122</v>
      </c>
      <c r="AY738" s="6">
        <v>1</v>
      </c>
      <c r="AZ738" s="101">
        <f>AY738/H738</f>
        <v>2.5000000000000001E-2</v>
      </c>
      <c r="BA738" s="104">
        <f>IF(AZ738&gt;0.1,0.1,AZ738)</f>
        <v>2.5000000000000001E-2</v>
      </c>
      <c r="BB738" s="101">
        <f>AX738/D738</f>
        <v>1.0894905920146856</v>
      </c>
      <c r="BC738" s="101">
        <f>C738/AX738</f>
        <v>1.0603762987924741</v>
      </c>
      <c r="BD738" s="101">
        <f>AX738/E738</f>
        <v>1</v>
      </c>
    </row>
    <row r="739" spans="1:56" x14ac:dyDescent="0.2">
      <c r="A739" s="6" t="s">
        <v>1431</v>
      </c>
      <c r="B739" s="100">
        <v>770</v>
      </c>
      <c r="C739" s="13">
        <v>6283</v>
      </c>
      <c r="D739" s="13">
        <v>5784.5</v>
      </c>
      <c r="E739" s="13">
        <v>6116</v>
      </c>
      <c r="F739" s="13">
        <f>IF(C739=E739,1,0)</f>
        <v>0</v>
      </c>
      <c r="G739" s="13">
        <v>3</v>
      </c>
      <c r="H739" s="6">
        <f>VLOOKUP(B739,NEW_TRAIN_TEST!$A$2:$D$980,4,0)</f>
        <v>27</v>
      </c>
      <c r="I739" s="6" t="str">
        <f>VLOOKUP(B739,NEW_TRAIN_TEST!$A$2:$E$980,5,0)</f>
        <v>relaxed_cavemen</v>
      </c>
      <c r="J739" s="101">
        <f>G739/H739</f>
        <v>0.1111111111111111</v>
      </c>
      <c r="K739" s="101">
        <f>IF(J739&gt;0.3,0.3,J739)</f>
        <v>0.1111111111111111</v>
      </c>
      <c r="L739" s="101">
        <f>E739/D739</f>
        <v>1.057308323969228</v>
      </c>
      <c r="M739" s="101">
        <f>E739/C739</f>
        <v>0.97342034060162341</v>
      </c>
      <c r="N739" s="103">
        <v>6116</v>
      </c>
      <c r="O739" s="103">
        <v>1</v>
      </c>
      <c r="P739" s="104">
        <f>O739/H739</f>
        <v>3.7037037037037035E-2</v>
      </c>
      <c r="Q739" s="104">
        <f>IF(P739&gt;0.25,0.25,P739)</f>
        <v>3.7037037037037035E-2</v>
      </c>
      <c r="R739" s="101">
        <f>N739/D739</f>
        <v>1.057308323969228</v>
      </c>
      <c r="S739" s="101">
        <f>N739/C739</f>
        <v>0.97342034060162341</v>
      </c>
      <c r="T739" s="101">
        <f>N739/E739</f>
        <v>1</v>
      </c>
      <c r="U739" s="103">
        <v>6116</v>
      </c>
      <c r="V739" s="103">
        <f>IF(W739&lt;O739,1,0)</f>
        <v>0</v>
      </c>
      <c r="W739" s="6">
        <v>1</v>
      </c>
      <c r="X739" s="101">
        <f>W739/H739</f>
        <v>3.7037037037037035E-2</v>
      </c>
      <c r="Y739" s="104">
        <f>IF(X739&gt;0.25,0.25,X739)</f>
        <v>3.7037037037037035E-2</v>
      </c>
      <c r="Z739" s="101">
        <f>U739/D739</f>
        <v>1.057308323969228</v>
      </c>
      <c r="AA739" s="101">
        <f>U739/C739</f>
        <v>0.97342034060162341</v>
      </c>
      <c r="AB739" s="101">
        <f>U739/E739</f>
        <v>1</v>
      </c>
      <c r="AC739" s="103">
        <v>6116</v>
      </c>
      <c r="AD739" s="105">
        <v>1</v>
      </c>
      <c r="AE739" s="107">
        <f>AD739/H739</f>
        <v>3.7037037037037035E-2</v>
      </c>
      <c r="AF739" s="104">
        <f>IF(AE739&gt;0.3,0.3,AE739)</f>
        <v>3.7037037037037035E-2</v>
      </c>
      <c r="AG739" s="101">
        <f>AC739/D739</f>
        <v>1.057308323969228</v>
      </c>
      <c r="AH739" s="101">
        <f>C739/AC739</f>
        <v>1.0273054283845651</v>
      </c>
      <c r="AI739" s="101">
        <f>AC739/E739</f>
        <v>1</v>
      </c>
      <c r="AJ739" s="103">
        <v>6116</v>
      </c>
      <c r="AK739" s="6">
        <v>1</v>
      </c>
      <c r="AL739" s="101">
        <f>AK739/H739</f>
        <v>3.7037037037037035E-2</v>
      </c>
      <c r="AM739" s="104">
        <f>IF(AL739&gt;0.3,0.3,AL739)</f>
        <v>3.7037037037037035E-2</v>
      </c>
      <c r="AN739" s="101">
        <f>AJ739/D739</f>
        <v>1.057308323969228</v>
      </c>
      <c r="AO739" s="101">
        <f>C739/AJ739</f>
        <v>1.0273054283845651</v>
      </c>
      <c r="AP739" s="101">
        <f>AJ739/E739</f>
        <v>1</v>
      </c>
      <c r="AQ739" s="103">
        <v>6116</v>
      </c>
      <c r="AR739" s="103">
        <v>2</v>
      </c>
      <c r="AS739" s="101">
        <f>AR739/H739</f>
        <v>7.407407407407407E-2</v>
      </c>
      <c r="AT739" s="104">
        <f>IF(AS739&gt;0.25,0.25,AS739)</f>
        <v>7.407407407407407E-2</v>
      </c>
      <c r="AU739" s="101">
        <f>AQ739/D739</f>
        <v>1.057308323969228</v>
      </c>
      <c r="AV739" s="101">
        <f>C739/AQ739</f>
        <v>1.0273054283845651</v>
      </c>
      <c r="AW739" s="101">
        <f>AQ739/E739</f>
        <v>1</v>
      </c>
      <c r="AX739" s="103">
        <v>6116</v>
      </c>
      <c r="AY739" s="6">
        <v>0</v>
      </c>
      <c r="AZ739" s="101">
        <f>AY739/H739</f>
        <v>0</v>
      </c>
      <c r="BA739" s="104">
        <f>IF(AZ739&gt;0.1,0.1,AZ739)</f>
        <v>0</v>
      </c>
      <c r="BB739" s="101">
        <f>AX739/D739</f>
        <v>1.057308323969228</v>
      </c>
      <c r="BC739" s="101">
        <f>C739/AX739</f>
        <v>1.0273054283845651</v>
      </c>
      <c r="BD739" s="101">
        <f>AX739/E739</f>
        <v>1</v>
      </c>
    </row>
    <row r="740" spans="1:56" x14ac:dyDescent="0.2">
      <c r="A740" s="6" t="s">
        <v>1431</v>
      </c>
      <c r="B740" s="100">
        <v>771</v>
      </c>
      <c r="C740" s="13">
        <v>4428</v>
      </c>
      <c r="D740" s="13">
        <v>3863</v>
      </c>
      <c r="E740" s="13">
        <v>4107.5</v>
      </c>
      <c r="F740" s="13">
        <f>IF(C740=E740,1,0)</f>
        <v>0</v>
      </c>
      <c r="G740" s="13">
        <v>3</v>
      </c>
      <c r="H740" s="6">
        <f>VLOOKUP(B740,NEW_TRAIN_TEST!$A$2:$D$980,4,0)</f>
        <v>12</v>
      </c>
      <c r="I740" s="6" t="str">
        <f>VLOOKUP(B740,NEW_TRAIN_TEST!$A$2:$E$980,5,0)</f>
        <v>relaxed_cavemen</v>
      </c>
      <c r="J740" s="101">
        <f>G740/H740</f>
        <v>0.25</v>
      </c>
      <c r="K740" s="101">
        <f>IF(J740&gt;0.3,0.3,J740)</f>
        <v>0.25</v>
      </c>
      <c r="L740" s="101">
        <f>E740/D740</f>
        <v>1.0632927776339633</v>
      </c>
      <c r="M740" s="101">
        <f>E740/C740</f>
        <v>0.92761969286359536</v>
      </c>
      <c r="N740" s="103">
        <v>4107.5</v>
      </c>
      <c r="O740" s="103">
        <v>0</v>
      </c>
      <c r="P740" s="104">
        <f>O740/H740</f>
        <v>0</v>
      </c>
      <c r="Q740" s="104">
        <f>IF(P740&gt;0.25,0.25,P740)</f>
        <v>0</v>
      </c>
      <c r="R740" s="101">
        <f>N740/D740</f>
        <v>1.0632927776339633</v>
      </c>
      <c r="S740" s="101">
        <f>N740/C740</f>
        <v>0.92761969286359536</v>
      </c>
      <c r="T740" s="101">
        <f>N740/E740</f>
        <v>1</v>
      </c>
      <c r="U740" s="103">
        <v>4107.5</v>
      </c>
      <c r="V740" s="103">
        <f>IF(W740&lt;O740,1,0)</f>
        <v>0</v>
      </c>
      <c r="W740" s="6">
        <v>0</v>
      </c>
      <c r="X740" s="101">
        <f>W740/H740</f>
        <v>0</v>
      </c>
      <c r="Y740" s="104">
        <f>IF(X740&gt;0.25,0.25,X740)</f>
        <v>0</v>
      </c>
      <c r="Z740" s="101">
        <f>U740/D740</f>
        <v>1.0632927776339633</v>
      </c>
      <c r="AA740" s="101">
        <f>U740/C740</f>
        <v>0.92761969286359536</v>
      </c>
      <c r="AB740" s="101">
        <f>U740/E740</f>
        <v>1</v>
      </c>
      <c r="AC740" s="103">
        <v>4107.5</v>
      </c>
      <c r="AD740" s="105">
        <v>0</v>
      </c>
      <c r="AE740" s="107">
        <f>AD740/H740</f>
        <v>0</v>
      </c>
      <c r="AF740" s="104">
        <f>IF(AE740&gt;0.3,0.3,AE740)</f>
        <v>0</v>
      </c>
      <c r="AG740" s="101">
        <f>AC740/D740</f>
        <v>1.0632927776339633</v>
      </c>
      <c r="AH740" s="101">
        <f>C740/AC740</f>
        <v>1.078027997565429</v>
      </c>
      <c r="AI740" s="101">
        <f>AC740/E740</f>
        <v>1</v>
      </c>
      <c r="AJ740" s="103">
        <v>4107.5</v>
      </c>
      <c r="AK740" s="6">
        <v>0</v>
      </c>
      <c r="AL740" s="101">
        <f>AK740/H740</f>
        <v>0</v>
      </c>
      <c r="AM740" s="104">
        <f>IF(AL740&gt;0.3,0.3,AL740)</f>
        <v>0</v>
      </c>
      <c r="AN740" s="101">
        <f>AJ740/D740</f>
        <v>1.0632927776339633</v>
      </c>
      <c r="AO740" s="101">
        <f>C740/AJ740</f>
        <v>1.078027997565429</v>
      </c>
      <c r="AP740" s="101">
        <f>AJ740/E740</f>
        <v>1</v>
      </c>
      <c r="AQ740" s="103">
        <v>4107.5</v>
      </c>
      <c r="AR740" s="103">
        <v>0</v>
      </c>
      <c r="AS740" s="101">
        <f>AR740/H740</f>
        <v>0</v>
      </c>
      <c r="AT740" s="104">
        <f>IF(AS740&gt;0.25,0.25,AS740)</f>
        <v>0</v>
      </c>
      <c r="AU740" s="101">
        <f>AQ740/D740</f>
        <v>1.0632927776339633</v>
      </c>
      <c r="AV740" s="101">
        <f>C740/AQ740</f>
        <v>1.078027997565429</v>
      </c>
      <c r="AW740" s="101">
        <f>AQ740/E740</f>
        <v>1</v>
      </c>
      <c r="AX740" s="103">
        <v>4107.5</v>
      </c>
      <c r="AY740" s="6">
        <v>0</v>
      </c>
      <c r="AZ740" s="101">
        <f>AY740/H740</f>
        <v>0</v>
      </c>
      <c r="BA740" s="104">
        <f>IF(AZ740&gt;0.1,0.1,AZ740)</f>
        <v>0</v>
      </c>
      <c r="BB740" s="101">
        <f>AX740/D740</f>
        <v>1.0632927776339633</v>
      </c>
      <c r="BC740" s="101">
        <f>C740/AX740</f>
        <v>1.078027997565429</v>
      </c>
      <c r="BD740" s="101">
        <f>AX740/E740</f>
        <v>1</v>
      </c>
    </row>
    <row r="741" spans="1:56" x14ac:dyDescent="0.2">
      <c r="A741" s="6" t="s">
        <v>1431</v>
      </c>
      <c r="B741" s="100">
        <v>772</v>
      </c>
      <c r="C741" s="13">
        <v>5919</v>
      </c>
      <c r="D741" s="13">
        <v>4598</v>
      </c>
      <c r="E741" s="13">
        <v>5407</v>
      </c>
      <c r="F741" s="13">
        <f>IF(C741=E741,1,0)</f>
        <v>0</v>
      </c>
      <c r="G741" s="13">
        <v>4</v>
      </c>
      <c r="H741" s="6">
        <f>VLOOKUP(B741,NEW_TRAIN_TEST!$A$2:$D$980,4,0)</f>
        <v>27</v>
      </c>
      <c r="I741" s="6" t="str">
        <f>VLOOKUP(B741,NEW_TRAIN_TEST!$A$2:$E$980,5,0)</f>
        <v>relaxed_cavemen</v>
      </c>
      <c r="J741" s="101">
        <f>G741/H741</f>
        <v>0.14814814814814814</v>
      </c>
      <c r="K741" s="101">
        <f>IF(J741&gt;0.3,0.3,J741)</f>
        <v>0.14814814814814814</v>
      </c>
      <c r="L741" s="101">
        <f>E741/D741</f>
        <v>1.1759460635058721</v>
      </c>
      <c r="M741" s="101">
        <f>E741/C741</f>
        <v>0.91349890184152727</v>
      </c>
      <c r="N741" s="103">
        <v>5407</v>
      </c>
      <c r="O741" s="103">
        <v>0</v>
      </c>
      <c r="P741" s="104">
        <f>O741/H741</f>
        <v>0</v>
      </c>
      <c r="Q741" s="104">
        <f>IF(P741&gt;0.25,0.25,P741)</f>
        <v>0</v>
      </c>
      <c r="R741" s="101">
        <f>N741/D741</f>
        <v>1.1759460635058721</v>
      </c>
      <c r="S741" s="101">
        <f>N741/C741</f>
        <v>0.91349890184152727</v>
      </c>
      <c r="T741" s="101">
        <f>N741/E741</f>
        <v>1</v>
      </c>
      <c r="U741" s="103">
        <v>5407</v>
      </c>
      <c r="V741" s="103">
        <f>IF(W741&lt;O741,1,0)</f>
        <v>0</v>
      </c>
      <c r="W741" s="6">
        <v>0</v>
      </c>
      <c r="X741" s="101">
        <f>W741/H741</f>
        <v>0</v>
      </c>
      <c r="Y741" s="104">
        <f>IF(X741&gt;0.25,0.25,X741)</f>
        <v>0</v>
      </c>
      <c r="Z741" s="101">
        <f>U741/D741</f>
        <v>1.1759460635058721</v>
      </c>
      <c r="AA741" s="101">
        <f>U741/C741</f>
        <v>0.91349890184152727</v>
      </c>
      <c r="AB741" s="101">
        <f>U741/E741</f>
        <v>1</v>
      </c>
      <c r="AC741" s="103">
        <v>5407</v>
      </c>
      <c r="AD741" s="105">
        <v>0</v>
      </c>
      <c r="AE741" s="107">
        <f>AD741/H741</f>
        <v>0</v>
      </c>
      <c r="AF741" s="104">
        <f>IF(AE741&gt;0.3,0.3,AE741)</f>
        <v>0</v>
      </c>
      <c r="AG741" s="101">
        <f>AC741/D741</f>
        <v>1.1759460635058721</v>
      </c>
      <c r="AH741" s="101">
        <f>C741/AC741</f>
        <v>1.094692065840577</v>
      </c>
      <c r="AI741" s="101">
        <f>AC741/E741</f>
        <v>1</v>
      </c>
      <c r="AJ741" s="103">
        <v>5407</v>
      </c>
      <c r="AK741" s="6">
        <v>0</v>
      </c>
      <c r="AL741" s="101">
        <f>AK741/H741</f>
        <v>0</v>
      </c>
      <c r="AM741" s="104">
        <f>IF(AL741&gt;0.3,0.3,AL741)</f>
        <v>0</v>
      </c>
      <c r="AN741" s="101">
        <f>AJ741/D741</f>
        <v>1.1759460635058721</v>
      </c>
      <c r="AO741" s="101">
        <f>C741/AJ741</f>
        <v>1.094692065840577</v>
      </c>
      <c r="AP741" s="101">
        <f>AJ741/E741</f>
        <v>1</v>
      </c>
      <c r="AQ741" s="103">
        <v>5407</v>
      </c>
      <c r="AR741" s="103">
        <v>0</v>
      </c>
      <c r="AS741" s="101">
        <f>AR741/H741</f>
        <v>0</v>
      </c>
      <c r="AT741" s="104">
        <f>IF(AS741&gt;0.25,0.25,AS741)</f>
        <v>0</v>
      </c>
      <c r="AU741" s="101">
        <f>AQ741/D741</f>
        <v>1.1759460635058721</v>
      </c>
      <c r="AV741" s="101">
        <f>C741/AQ741</f>
        <v>1.094692065840577</v>
      </c>
      <c r="AW741" s="101">
        <f>AQ741/E741</f>
        <v>1</v>
      </c>
      <c r="AX741" s="103">
        <v>5407</v>
      </c>
      <c r="AY741" s="6">
        <v>1</v>
      </c>
      <c r="AZ741" s="101">
        <f>AY741/H741</f>
        <v>3.7037037037037035E-2</v>
      </c>
      <c r="BA741" s="104">
        <f>IF(AZ741&gt;0.1,0.1,AZ741)</f>
        <v>3.7037037037037035E-2</v>
      </c>
      <c r="BB741" s="101">
        <f>AX741/D741</f>
        <v>1.1759460635058721</v>
      </c>
      <c r="BC741" s="101">
        <f>C741/AX741</f>
        <v>1.094692065840577</v>
      </c>
      <c r="BD741" s="101">
        <f>AX741/E741</f>
        <v>1</v>
      </c>
    </row>
    <row r="742" spans="1:56" x14ac:dyDescent="0.2">
      <c r="A742" s="6" t="s">
        <v>1431</v>
      </c>
      <c r="B742" s="100">
        <v>773</v>
      </c>
      <c r="C742" s="13">
        <v>10311</v>
      </c>
      <c r="D742" s="13">
        <v>9535</v>
      </c>
      <c r="E742" s="13">
        <v>9954</v>
      </c>
      <c r="F742" s="13">
        <f>IF(C742=E742,1,0)</f>
        <v>0</v>
      </c>
      <c r="G742" s="13">
        <v>11</v>
      </c>
      <c r="H742" s="6">
        <f>VLOOKUP(B742,NEW_TRAIN_TEST!$A$2:$D$980,4,0)</f>
        <v>84</v>
      </c>
      <c r="I742" s="6" t="str">
        <f>VLOOKUP(B742,NEW_TRAIN_TEST!$A$2:$E$980,5,0)</f>
        <v>relaxed_cavemen</v>
      </c>
      <c r="J742" s="101">
        <f>G742/H742</f>
        <v>0.13095238095238096</v>
      </c>
      <c r="K742" s="101">
        <f>IF(J742&gt;0.3,0.3,J742)</f>
        <v>0.13095238095238096</v>
      </c>
      <c r="L742" s="101">
        <f>E742/D742</f>
        <v>1.0439433665443105</v>
      </c>
      <c r="M742" s="101">
        <f>E742/C742</f>
        <v>0.96537678207739308</v>
      </c>
      <c r="N742" s="103">
        <v>9954</v>
      </c>
      <c r="O742" s="103">
        <v>1</v>
      </c>
      <c r="P742" s="104">
        <f>O742/H742</f>
        <v>1.1904761904761904E-2</v>
      </c>
      <c r="Q742" s="104">
        <f>IF(P742&gt;0.25,0.25,P742)</f>
        <v>1.1904761904761904E-2</v>
      </c>
      <c r="R742" s="101">
        <f>N742/D742</f>
        <v>1.0439433665443105</v>
      </c>
      <c r="S742" s="101">
        <f>N742/C742</f>
        <v>0.96537678207739308</v>
      </c>
      <c r="T742" s="101">
        <f>N742/E742</f>
        <v>1</v>
      </c>
      <c r="U742" s="103">
        <v>9954</v>
      </c>
      <c r="V742" s="103">
        <f>IF(W742&lt;O742,1,0)</f>
        <v>0</v>
      </c>
      <c r="W742" s="6">
        <v>1</v>
      </c>
      <c r="X742" s="101">
        <f>W742/H742</f>
        <v>1.1904761904761904E-2</v>
      </c>
      <c r="Y742" s="104">
        <f>IF(X742&gt;0.25,0.25,X742)</f>
        <v>1.1904761904761904E-2</v>
      </c>
      <c r="Z742" s="101">
        <f>U742/D742</f>
        <v>1.0439433665443105</v>
      </c>
      <c r="AA742" s="101">
        <f>U742/C742</f>
        <v>0.96537678207739308</v>
      </c>
      <c r="AB742" s="101">
        <f>U742/E742</f>
        <v>1</v>
      </c>
      <c r="AC742" s="103">
        <v>9954</v>
      </c>
      <c r="AD742" s="105">
        <v>1</v>
      </c>
      <c r="AE742" s="107">
        <f>AD742/H742</f>
        <v>1.1904761904761904E-2</v>
      </c>
      <c r="AF742" s="104">
        <f>IF(AE742&gt;0.3,0.3,AE742)</f>
        <v>1.1904761904761904E-2</v>
      </c>
      <c r="AG742" s="101">
        <f>AC742/D742</f>
        <v>1.0439433665443105</v>
      </c>
      <c r="AH742" s="101">
        <f>C742/AC742</f>
        <v>1.0358649789029535</v>
      </c>
      <c r="AI742" s="101">
        <f>AC742/E742</f>
        <v>1</v>
      </c>
      <c r="AJ742" s="103">
        <v>9954</v>
      </c>
      <c r="AK742" s="6">
        <v>1</v>
      </c>
      <c r="AL742" s="101">
        <f>AK742/H742</f>
        <v>1.1904761904761904E-2</v>
      </c>
      <c r="AM742" s="104">
        <f>IF(AL742&gt;0.3,0.3,AL742)</f>
        <v>1.1904761904761904E-2</v>
      </c>
      <c r="AN742" s="101">
        <f>AJ742/D742</f>
        <v>1.0439433665443105</v>
      </c>
      <c r="AO742" s="101">
        <f>C742/AJ742</f>
        <v>1.0358649789029535</v>
      </c>
      <c r="AP742" s="101">
        <f>AJ742/E742</f>
        <v>1</v>
      </c>
      <c r="AQ742" s="103">
        <v>9954</v>
      </c>
      <c r="AR742" s="103">
        <v>2</v>
      </c>
      <c r="AS742" s="101">
        <f>AR742/H742</f>
        <v>2.3809523809523808E-2</v>
      </c>
      <c r="AT742" s="104">
        <f>IF(AS742&gt;0.25,0.25,AS742)</f>
        <v>2.3809523809523808E-2</v>
      </c>
      <c r="AU742" s="101">
        <f>AQ742/D742</f>
        <v>1.0439433665443105</v>
      </c>
      <c r="AV742" s="101">
        <f>C742/AQ742</f>
        <v>1.0358649789029535</v>
      </c>
      <c r="AW742" s="101">
        <f>AQ742/E742</f>
        <v>1</v>
      </c>
      <c r="AX742" s="103">
        <v>9954</v>
      </c>
      <c r="AY742" s="6">
        <v>0</v>
      </c>
      <c r="AZ742" s="101">
        <f>AY742/H742</f>
        <v>0</v>
      </c>
      <c r="BA742" s="104">
        <f>IF(AZ742&gt;0.1,0.1,AZ742)</f>
        <v>0</v>
      </c>
      <c r="BB742" s="101">
        <f>AX742/D742</f>
        <v>1.0439433665443105</v>
      </c>
      <c r="BC742" s="101">
        <f>C742/AX742</f>
        <v>1.0358649789029535</v>
      </c>
      <c r="BD742" s="101">
        <f>AX742/E742</f>
        <v>1</v>
      </c>
    </row>
    <row r="743" spans="1:56" x14ac:dyDescent="0.2">
      <c r="A743" s="6" t="s">
        <v>1431</v>
      </c>
      <c r="B743" s="100">
        <v>774</v>
      </c>
      <c r="C743" s="13">
        <v>8044</v>
      </c>
      <c r="D743" s="13">
        <v>6982</v>
      </c>
      <c r="E743" s="13">
        <v>7370</v>
      </c>
      <c r="F743" s="13">
        <f>IF(C743=E743,1,0)</f>
        <v>0</v>
      </c>
      <c r="G743" s="13">
        <v>8</v>
      </c>
      <c r="H743" s="6">
        <f>VLOOKUP(B743,NEW_TRAIN_TEST!$A$2:$D$980,4,0)</f>
        <v>56</v>
      </c>
      <c r="I743" s="6" t="str">
        <f>VLOOKUP(B743,NEW_TRAIN_TEST!$A$2:$E$980,5,0)</f>
        <v>relaxed_cavemen</v>
      </c>
      <c r="J743" s="101">
        <f>G743/H743</f>
        <v>0.14285714285714285</v>
      </c>
      <c r="K743" s="101">
        <f>IF(J743&gt;0.3,0.3,J743)</f>
        <v>0.14285714285714285</v>
      </c>
      <c r="L743" s="101">
        <f>E743/D743</f>
        <v>1.0555714694929819</v>
      </c>
      <c r="M743" s="101">
        <f>E743/C743</f>
        <v>0.91621084037792144</v>
      </c>
      <c r="N743" s="103">
        <v>7370</v>
      </c>
      <c r="O743" s="103">
        <v>0</v>
      </c>
      <c r="P743" s="104">
        <f>O743/H743</f>
        <v>0</v>
      </c>
      <c r="Q743" s="104">
        <f>IF(P743&gt;0.25,0.25,P743)</f>
        <v>0</v>
      </c>
      <c r="R743" s="101">
        <f>N743/D743</f>
        <v>1.0555714694929819</v>
      </c>
      <c r="S743" s="101">
        <f>N743/C743</f>
        <v>0.91621084037792144</v>
      </c>
      <c r="T743" s="101">
        <f>N743/E743</f>
        <v>1</v>
      </c>
      <c r="U743" s="103">
        <v>7370</v>
      </c>
      <c r="V743" s="103">
        <f>IF(W743&lt;O743,1,0)</f>
        <v>0</v>
      </c>
      <c r="W743" s="6">
        <v>0</v>
      </c>
      <c r="X743" s="101">
        <f>W743/H743</f>
        <v>0</v>
      </c>
      <c r="Y743" s="104">
        <f>IF(X743&gt;0.25,0.25,X743)</f>
        <v>0</v>
      </c>
      <c r="Z743" s="101">
        <f>U743/D743</f>
        <v>1.0555714694929819</v>
      </c>
      <c r="AA743" s="101">
        <f>U743/C743</f>
        <v>0.91621084037792144</v>
      </c>
      <c r="AB743" s="101">
        <f>U743/E743</f>
        <v>1</v>
      </c>
      <c r="AC743" s="103">
        <v>7370</v>
      </c>
      <c r="AD743" s="105">
        <v>0</v>
      </c>
      <c r="AE743" s="107">
        <f>AD743/H743</f>
        <v>0</v>
      </c>
      <c r="AF743" s="104">
        <f>IF(AE743&gt;0.3,0.3,AE743)</f>
        <v>0</v>
      </c>
      <c r="AG743" s="101">
        <f>AC743/D743</f>
        <v>1.0555714694929819</v>
      </c>
      <c r="AH743" s="101">
        <f>C743/AC743</f>
        <v>1.0914518317503392</v>
      </c>
      <c r="AI743" s="101">
        <f>AC743/E743</f>
        <v>1</v>
      </c>
      <c r="AJ743" s="103">
        <v>7370</v>
      </c>
      <c r="AK743" s="6">
        <v>0</v>
      </c>
      <c r="AL743" s="101">
        <f>AK743/H743</f>
        <v>0</v>
      </c>
      <c r="AM743" s="104">
        <f>IF(AL743&gt;0.3,0.3,AL743)</f>
        <v>0</v>
      </c>
      <c r="AN743" s="101">
        <f>AJ743/D743</f>
        <v>1.0555714694929819</v>
      </c>
      <c r="AO743" s="101">
        <f>C743/AJ743</f>
        <v>1.0914518317503392</v>
      </c>
      <c r="AP743" s="101">
        <f>AJ743/E743</f>
        <v>1</v>
      </c>
      <c r="AQ743" s="103">
        <v>7370</v>
      </c>
      <c r="AR743" s="103">
        <v>0</v>
      </c>
      <c r="AS743" s="101">
        <f>AR743/H743</f>
        <v>0</v>
      </c>
      <c r="AT743" s="104">
        <f>IF(AS743&gt;0.25,0.25,AS743)</f>
        <v>0</v>
      </c>
      <c r="AU743" s="101">
        <f>AQ743/D743</f>
        <v>1.0555714694929819</v>
      </c>
      <c r="AV743" s="101">
        <f>C743/AQ743</f>
        <v>1.0914518317503392</v>
      </c>
      <c r="AW743" s="101">
        <f>AQ743/E743</f>
        <v>1</v>
      </c>
      <c r="AX743" s="103">
        <v>7370</v>
      </c>
      <c r="AY743" s="6">
        <v>1</v>
      </c>
      <c r="AZ743" s="101">
        <f>AY743/H743</f>
        <v>1.7857142857142856E-2</v>
      </c>
      <c r="BA743" s="104">
        <f>IF(AZ743&gt;0.1,0.1,AZ743)</f>
        <v>1.7857142857142856E-2</v>
      </c>
      <c r="BB743" s="101">
        <f>AX743/D743</f>
        <v>1.0555714694929819</v>
      </c>
      <c r="BC743" s="101">
        <f>C743/AX743</f>
        <v>1.0914518317503392</v>
      </c>
      <c r="BD743" s="101">
        <f>AX743/E743</f>
        <v>1</v>
      </c>
    </row>
    <row r="744" spans="1:56" x14ac:dyDescent="0.2">
      <c r="A744" s="6" t="s">
        <v>1431</v>
      </c>
      <c r="B744" s="100">
        <v>775</v>
      </c>
      <c r="C744" s="13">
        <v>9027</v>
      </c>
      <c r="D744" s="13">
        <v>7952</v>
      </c>
      <c r="E744" s="13">
        <v>8454</v>
      </c>
      <c r="F744" s="13">
        <f>IF(C744=E744,1,0)</f>
        <v>0</v>
      </c>
      <c r="G744" s="13">
        <v>11</v>
      </c>
      <c r="H744" s="6">
        <f>VLOOKUP(B744,NEW_TRAIN_TEST!$A$2:$D$980,4,0)</f>
        <v>63</v>
      </c>
      <c r="I744" s="6" t="str">
        <f>VLOOKUP(B744,NEW_TRAIN_TEST!$A$2:$E$980,5,0)</f>
        <v>relaxed_cavemen</v>
      </c>
      <c r="J744" s="101">
        <f>G744/H744</f>
        <v>0.17460317460317459</v>
      </c>
      <c r="K744" s="101">
        <f>IF(J744&gt;0.3,0.3,J744)</f>
        <v>0.17460317460317459</v>
      </c>
      <c r="L744" s="101">
        <f>E744/D744</f>
        <v>1.063128772635815</v>
      </c>
      <c r="M744" s="101">
        <f>E744/C744</f>
        <v>0.93652376204719179</v>
      </c>
      <c r="N744" s="103">
        <v>8454</v>
      </c>
      <c r="O744" s="103">
        <v>0</v>
      </c>
      <c r="P744" s="104">
        <f>O744/H744</f>
        <v>0</v>
      </c>
      <c r="Q744" s="104">
        <f>IF(P744&gt;0.25,0.25,P744)</f>
        <v>0</v>
      </c>
      <c r="R744" s="101">
        <f>N744/D744</f>
        <v>1.063128772635815</v>
      </c>
      <c r="S744" s="101">
        <f>N744/C744</f>
        <v>0.93652376204719179</v>
      </c>
      <c r="T744" s="101">
        <f>N744/E744</f>
        <v>1</v>
      </c>
      <c r="U744" s="103">
        <v>8454</v>
      </c>
      <c r="V744" s="103">
        <f>IF(W744&lt;O744,1,0)</f>
        <v>0</v>
      </c>
      <c r="W744" s="6">
        <v>0</v>
      </c>
      <c r="X744" s="101">
        <f>W744/H744</f>
        <v>0</v>
      </c>
      <c r="Y744" s="104">
        <f>IF(X744&gt;0.25,0.25,X744)</f>
        <v>0</v>
      </c>
      <c r="Z744" s="101">
        <f>U744/D744</f>
        <v>1.063128772635815</v>
      </c>
      <c r="AA744" s="101">
        <f>U744/C744</f>
        <v>0.93652376204719179</v>
      </c>
      <c r="AB744" s="101">
        <f>U744/E744</f>
        <v>1</v>
      </c>
      <c r="AC744" s="103">
        <v>8454</v>
      </c>
      <c r="AD744" s="105">
        <v>0</v>
      </c>
      <c r="AE744" s="107">
        <f>AD744/H744</f>
        <v>0</v>
      </c>
      <c r="AF744" s="104">
        <f>IF(AE744&gt;0.3,0.3,AE744)</f>
        <v>0</v>
      </c>
      <c r="AG744" s="101">
        <f>AC744/D744</f>
        <v>1.063128772635815</v>
      </c>
      <c r="AH744" s="101">
        <f>C744/AC744</f>
        <v>1.0677785663591199</v>
      </c>
      <c r="AI744" s="101">
        <f>AC744/E744</f>
        <v>1</v>
      </c>
      <c r="AJ744" s="103">
        <v>8454</v>
      </c>
      <c r="AK744" s="6">
        <v>0</v>
      </c>
      <c r="AL744" s="101">
        <f>AK744/H744</f>
        <v>0</v>
      </c>
      <c r="AM744" s="104">
        <f>IF(AL744&gt;0.3,0.3,AL744)</f>
        <v>0</v>
      </c>
      <c r="AN744" s="101">
        <f>AJ744/D744</f>
        <v>1.063128772635815</v>
      </c>
      <c r="AO744" s="101">
        <f>C744/AJ744</f>
        <v>1.0677785663591199</v>
      </c>
      <c r="AP744" s="101">
        <f>AJ744/E744</f>
        <v>1</v>
      </c>
      <c r="AQ744" s="103">
        <v>8454</v>
      </c>
      <c r="AR744" s="103">
        <v>0</v>
      </c>
      <c r="AS744" s="101">
        <f>AR744/H744</f>
        <v>0</v>
      </c>
      <c r="AT744" s="104">
        <f>IF(AS744&gt;0.25,0.25,AS744)</f>
        <v>0</v>
      </c>
      <c r="AU744" s="101">
        <f>AQ744/D744</f>
        <v>1.063128772635815</v>
      </c>
      <c r="AV744" s="101">
        <f>C744/AQ744</f>
        <v>1.0677785663591199</v>
      </c>
      <c r="AW744" s="101">
        <f>AQ744/E744</f>
        <v>1</v>
      </c>
      <c r="AX744" s="103">
        <v>8454</v>
      </c>
      <c r="AY744" s="6">
        <v>0</v>
      </c>
      <c r="AZ744" s="101">
        <f>AY744/H744</f>
        <v>0</v>
      </c>
      <c r="BA744" s="104">
        <f>IF(AZ744&gt;0.1,0.1,AZ744)</f>
        <v>0</v>
      </c>
      <c r="BB744" s="101">
        <f>AX744/D744</f>
        <v>1.063128772635815</v>
      </c>
      <c r="BC744" s="101">
        <f>C744/AX744</f>
        <v>1.0677785663591199</v>
      </c>
      <c r="BD744" s="101">
        <f>AX744/E744</f>
        <v>1</v>
      </c>
    </row>
    <row r="745" spans="1:56" x14ac:dyDescent="0.2">
      <c r="A745" s="6" t="s">
        <v>1431</v>
      </c>
      <c r="B745" s="100">
        <v>776</v>
      </c>
      <c r="C745" s="13">
        <v>12181</v>
      </c>
      <c r="D745" s="13">
        <v>11541</v>
      </c>
      <c r="E745" s="13">
        <v>11741.5</v>
      </c>
      <c r="F745" s="13">
        <f>IF(C745=E745,1,0)</f>
        <v>0</v>
      </c>
      <c r="G745" s="13">
        <v>11</v>
      </c>
      <c r="H745" s="6">
        <f>VLOOKUP(B745,NEW_TRAIN_TEST!$A$2:$D$980,4,0)</f>
        <v>108</v>
      </c>
      <c r="I745" s="6" t="str">
        <f>VLOOKUP(B745,NEW_TRAIN_TEST!$A$2:$E$980,5,0)</f>
        <v>relaxed_cavemen</v>
      </c>
      <c r="J745" s="101">
        <f>G745/H745</f>
        <v>0.10185185185185185</v>
      </c>
      <c r="K745" s="101">
        <f>IF(J745&gt;0.3,0.3,J745)</f>
        <v>0.10185185185185185</v>
      </c>
      <c r="L745" s="101">
        <f>E745/D745</f>
        <v>1.0173728446408457</v>
      </c>
      <c r="M745" s="101">
        <f>E745/C745</f>
        <v>0.96391921845497086</v>
      </c>
      <c r="N745" s="103">
        <v>11741.5</v>
      </c>
      <c r="O745" s="103">
        <v>7</v>
      </c>
      <c r="P745" s="104">
        <f>O745/H745</f>
        <v>6.4814814814814811E-2</v>
      </c>
      <c r="Q745" s="104">
        <f>IF(P745&gt;0.25,0.25,P745)</f>
        <v>6.4814814814814811E-2</v>
      </c>
      <c r="R745" s="101">
        <f>N745/D745</f>
        <v>1.0173728446408457</v>
      </c>
      <c r="S745" s="101">
        <f>N745/C745</f>
        <v>0.96391921845497086</v>
      </c>
      <c r="T745" s="101">
        <f>N745/E745</f>
        <v>1</v>
      </c>
      <c r="U745" s="103">
        <v>11741.5</v>
      </c>
      <c r="V745" s="103">
        <f>IF(W745&lt;O745,1,0)</f>
        <v>0</v>
      </c>
      <c r="W745" s="6">
        <v>7</v>
      </c>
      <c r="X745" s="101">
        <f>W745/H745</f>
        <v>6.4814814814814811E-2</v>
      </c>
      <c r="Y745" s="104">
        <f>IF(X745&gt;0.25,0.25,X745)</f>
        <v>6.4814814814814811E-2</v>
      </c>
      <c r="Z745" s="101">
        <f>U745/D745</f>
        <v>1.0173728446408457</v>
      </c>
      <c r="AA745" s="101">
        <f>U745/C745</f>
        <v>0.96391921845497086</v>
      </c>
      <c r="AB745" s="101">
        <f>U745/E745</f>
        <v>1</v>
      </c>
      <c r="AC745" s="103">
        <v>11741.5</v>
      </c>
      <c r="AD745" s="105">
        <v>8</v>
      </c>
      <c r="AE745" s="107">
        <f>AD745/H745</f>
        <v>7.407407407407407E-2</v>
      </c>
      <c r="AF745" s="104">
        <f>IF(AE745&gt;0.3,0.3,AE745)</f>
        <v>7.407407407407407E-2</v>
      </c>
      <c r="AG745" s="101">
        <f>AC745/D745</f>
        <v>1.0173728446408457</v>
      </c>
      <c r="AH745" s="101">
        <f>C745/AC745</f>
        <v>1.0374313333049441</v>
      </c>
      <c r="AI745" s="101">
        <f>AC745/E745</f>
        <v>1</v>
      </c>
      <c r="AJ745" s="103">
        <v>11741.5</v>
      </c>
      <c r="AK745" s="6">
        <v>8</v>
      </c>
      <c r="AL745" s="101">
        <f>AK745/H745</f>
        <v>7.407407407407407E-2</v>
      </c>
      <c r="AM745" s="104">
        <f>IF(AL745&gt;0.3,0.3,AL745)</f>
        <v>7.407407407407407E-2</v>
      </c>
      <c r="AN745" s="101">
        <f>AJ745/D745</f>
        <v>1.0173728446408457</v>
      </c>
      <c r="AO745" s="101">
        <f>C745/AJ745</f>
        <v>1.0374313333049441</v>
      </c>
      <c r="AP745" s="101">
        <f>AJ745/E745</f>
        <v>1</v>
      </c>
      <c r="AQ745" s="103">
        <v>11741.5</v>
      </c>
      <c r="AR745" s="103">
        <v>2</v>
      </c>
      <c r="AS745" s="101">
        <f>AR745/H745</f>
        <v>1.8518518518518517E-2</v>
      </c>
      <c r="AT745" s="104">
        <f>IF(AS745&gt;0.25,0.25,AS745)</f>
        <v>1.8518518518518517E-2</v>
      </c>
      <c r="AU745" s="101">
        <f>AQ745/D745</f>
        <v>1.0173728446408457</v>
      </c>
      <c r="AV745" s="101">
        <f>C745/AQ745</f>
        <v>1.0374313333049441</v>
      </c>
      <c r="AW745" s="101">
        <f>AQ745/E745</f>
        <v>1</v>
      </c>
      <c r="AX745" s="103">
        <v>11741.5</v>
      </c>
      <c r="AY745" s="6">
        <v>1</v>
      </c>
      <c r="AZ745" s="101">
        <f>AY745/H745</f>
        <v>9.2592592592592587E-3</v>
      </c>
      <c r="BA745" s="104">
        <f>IF(AZ745&gt;0.1,0.1,AZ745)</f>
        <v>9.2592592592592587E-3</v>
      </c>
      <c r="BB745" s="101">
        <f>AX745/D745</f>
        <v>1.0173728446408457</v>
      </c>
      <c r="BC745" s="101">
        <f>C745/AX745</f>
        <v>1.0374313333049441</v>
      </c>
      <c r="BD745" s="101">
        <f>AX745/E745</f>
        <v>1</v>
      </c>
    </row>
    <row r="746" spans="1:56" x14ac:dyDescent="0.2">
      <c r="A746" s="6" t="s">
        <v>1431</v>
      </c>
      <c r="B746" s="100">
        <v>777</v>
      </c>
      <c r="C746" s="13">
        <v>6188</v>
      </c>
      <c r="D746" s="13">
        <v>5891</v>
      </c>
      <c r="E746" s="13">
        <v>6158</v>
      </c>
      <c r="F746" s="13">
        <f>IF(C746=E746,1,0)</f>
        <v>0</v>
      </c>
      <c r="G746" s="13">
        <v>4</v>
      </c>
      <c r="H746" s="6">
        <f>VLOOKUP(B746,NEW_TRAIN_TEST!$A$2:$D$980,4,0)</f>
        <v>24</v>
      </c>
      <c r="I746" s="6" t="str">
        <f>VLOOKUP(B746,NEW_TRAIN_TEST!$A$2:$E$980,5,0)</f>
        <v>relaxed_cavemen</v>
      </c>
      <c r="J746" s="101">
        <f>G746/H746</f>
        <v>0.16666666666666666</v>
      </c>
      <c r="K746" s="101">
        <f>IF(J746&gt;0.3,0.3,J746)</f>
        <v>0.16666666666666666</v>
      </c>
      <c r="L746" s="101">
        <f>E746/D746</f>
        <v>1.0453233746392803</v>
      </c>
      <c r="M746" s="101">
        <f>E746/C746</f>
        <v>0.99515190691661282</v>
      </c>
      <c r="N746" s="103">
        <v>6158</v>
      </c>
      <c r="O746" s="103">
        <v>0</v>
      </c>
      <c r="P746" s="104">
        <f>O746/H746</f>
        <v>0</v>
      </c>
      <c r="Q746" s="104">
        <f>IF(P746&gt;0.25,0.25,P746)</f>
        <v>0</v>
      </c>
      <c r="R746" s="101">
        <f>N746/D746</f>
        <v>1.0453233746392803</v>
      </c>
      <c r="S746" s="101">
        <f>N746/C746</f>
        <v>0.99515190691661282</v>
      </c>
      <c r="T746" s="101">
        <f>N746/E746</f>
        <v>1</v>
      </c>
      <c r="U746" s="103">
        <v>6158</v>
      </c>
      <c r="V746" s="103">
        <f>IF(W746&lt;O746,1,0)</f>
        <v>0</v>
      </c>
      <c r="W746" s="6">
        <v>0</v>
      </c>
      <c r="X746" s="101">
        <f>W746/H746</f>
        <v>0</v>
      </c>
      <c r="Y746" s="104">
        <f>IF(X746&gt;0.25,0.25,X746)</f>
        <v>0</v>
      </c>
      <c r="Z746" s="101">
        <f>U746/D746</f>
        <v>1.0453233746392803</v>
      </c>
      <c r="AA746" s="101">
        <f>U746/C746</f>
        <v>0.99515190691661282</v>
      </c>
      <c r="AB746" s="101">
        <f>U746/E746</f>
        <v>1</v>
      </c>
      <c r="AC746" s="103">
        <v>6158</v>
      </c>
      <c r="AD746" s="105">
        <v>0</v>
      </c>
      <c r="AE746" s="107">
        <f>AD746/H746</f>
        <v>0</v>
      </c>
      <c r="AF746" s="104">
        <f>IF(AE746&gt;0.3,0.3,AE746)</f>
        <v>0</v>
      </c>
      <c r="AG746" s="101">
        <f>AC746/D746</f>
        <v>1.0453233746392803</v>
      </c>
      <c r="AH746" s="101">
        <f>C746/AC746</f>
        <v>1.0048717115946737</v>
      </c>
      <c r="AI746" s="101">
        <f>AC746/E746</f>
        <v>1</v>
      </c>
      <c r="AJ746" s="103">
        <v>6158</v>
      </c>
      <c r="AK746" s="6">
        <v>0</v>
      </c>
      <c r="AL746" s="101">
        <f>AK746/H746</f>
        <v>0</v>
      </c>
      <c r="AM746" s="104">
        <f>IF(AL746&gt;0.3,0.3,AL746)</f>
        <v>0</v>
      </c>
      <c r="AN746" s="101">
        <f>AJ746/D746</f>
        <v>1.0453233746392803</v>
      </c>
      <c r="AO746" s="101">
        <f>C746/AJ746</f>
        <v>1.0048717115946737</v>
      </c>
      <c r="AP746" s="101">
        <f>AJ746/E746</f>
        <v>1</v>
      </c>
      <c r="AQ746" s="103">
        <v>6158</v>
      </c>
      <c r="AR746" s="103">
        <v>0</v>
      </c>
      <c r="AS746" s="101">
        <f>AR746/H746</f>
        <v>0</v>
      </c>
      <c r="AT746" s="104">
        <f>IF(AS746&gt;0.25,0.25,AS746)</f>
        <v>0</v>
      </c>
      <c r="AU746" s="101">
        <f>AQ746/D746</f>
        <v>1.0453233746392803</v>
      </c>
      <c r="AV746" s="101">
        <f>C746/AQ746</f>
        <v>1.0048717115946737</v>
      </c>
      <c r="AW746" s="101">
        <f>AQ746/E746</f>
        <v>1</v>
      </c>
      <c r="AX746" s="103">
        <v>6158</v>
      </c>
      <c r="AY746" s="6">
        <v>0</v>
      </c>
      <c r="AZ746" s="101">
        <f>AY746/H746</f>
        <v>0</v>
      </c>
      <c r="BA746" s="104">
        <f>IF(AZ746&gt;0.1,0.1,AZ746)</f>
        <v>0</v>
      </c>
      <c r="BB746" s="101">
        <f>AX746/D746</f>
        <v>1.0453233746392803</v>
      </c>
      <c r="BC746" s="101">
        <f>C746/AX746</f>
        <v>1.0048717115946737</v>
      </c>
      <c r="BD746" s="101">
        <f>AX746/E746</f>
        <v>1</v>
      </c>
    </row>
    <row r="747" spans="1:56" x14ac:dyDescent="0.2">
      <c r="A747" s="6" t="s">
        <v>1431</v>
      </c>
      <c r="B747" s="100">
        <v>778</v>
      </c>
      <c r="C747" s="13">
        <v>11052</v>
      </c>
      <c r="D747" s="13">
        <v>10555.5</v>
      </c>
      <c r="E747" s="13">
        <v>10846</v>
      </c>
      <c r="F747" s="13">
        <f>IF(C747=E747,1,0)</f>
        <v>0</v>
      </c>
      <c r="G747" s="13">
        <v>10</v>
      </c>
      <c r="H747" s="6">
        <f>VLOOKUP(B747,NEW_TRAIN_TEST!$A$2:$D$980,4,0)</f>
        <v>88</v>
      </c>
      <c r="I747" s="6" t="str">
        <f>VLOOKUP(B747,NEW_TRAIN_TEST!$A$2:$E$980,5,0)</f>
        <v>relaxed_cavemen</v>
      </c>
      <c r="J747" s="101">
        <f>G747/H747</f>
        <v>0.11363636363636363</v>
      </c>
      <c r="K747" s="101">
        <f>IF(J747&gt;0.3,0.3,J747)</f>
        <v>0.11363636363636363</v>
      </c>
      <c r="L747" s="101">
        <f>E747/D747</f>
        <v>1.0275211974799867</v>
      </c>
      <c r="M747" s="101">
        <f>E747/C747</f>
        <v>0.98136083966702858</v>
      </c>
      <c r="N747" s="103">
        <v>10846</v>
      </c>
      <c r="O747" s="103">
        <v>2</v>
      </c>
      <c r="P747" s="104">
        <f>O747/H747</f>
        <v>2.2727272727272728E-2</v>
      </c>
      <c r="Q747" s="104">
        <f>IF(P747&gt;0.25,0.25,P747)</f>
        <v>2.2727272727272728E-2</v>
      </c>
      <c r="R747" s="101">
        <f>N747/D747</f>
        <v>1.0275211974799867</v>
      </c>
      <c r="S747" s="101">
        <f>N747/C747</f>
        <v>0.98136083966702858</v>
      </c>
      <c r="T747" s="101">
        <f>N747/E747</f>
        <v>1</v>
      </c>
      <c r="U747" s="103">
        <v>10846</v>
      </c>
      <c r="V747" s="103">
        <f>IF(W747&lt;O747,1,0)</f>
        <v>0</v>
      </c>
      <c r="W747" s="6">
        <v>3</v>
      </c>
      <c r="X747" s="101">
        <f>W747/H747</f>
        <v>3.4090909090909088E-2</v>
      </c>
      <c r="Y747" s="104">
        <f>IF(X747&gt;0.25,0.25,X747)</f>
        <v>3.4090909090909088E-2</v>
      </c>
      <c r="Z747" s="101">
        <f>U747/D747</f>
        <v>1.0275211974799867</v>
      </c>
      <c r="AA747" s="101">
        <f>U747/C747</f>
        <v>0.98136083966702858</v>
      </c>
      <c r="AB747" s="101">
        <f>U747/E747</f>
        <v>1</v>
      </c>
      <c r="AC747" s="103">
        <v>10846</v>
      </c>
      <c r="AD747" s="105">
        <v>4</v>
      </c>
      <c r="AE747" s="107">
        <f>AD747/H747</f>
        <v>4.5454545454545456E-2</v>
      </c>
      <c r="AF747" s="104">
        <f>IF(AE747&gt;0.3,0.3,AE747)</f>
        <v>4.5454545454545456E-2</v>
      </c>
      <c r="AG747" s="101">
        <f>AC747/D747</f>
        <v>1.0275211974799867</v>
      </c>
      <c r="AH747" s="101">
        <f>C747/AC747</f>
        <v>1.0189931772081873</v>
      </c>
      <c r="AI747" s="101">
        <f>AC747/E747</f>
        <v>1</v>
      </c>
      <c r="AJ747" s="103">
        <v>10846</v>
      </c>
      <c r="AK747" s="6">
        <v>4</v>
      </c>
      <c r="AL747" s="101">
        <f>AK747/H747</f>
        <v>4.5454545454545456E-2</v>
      </c>
      <c r="AM747" s="104">
        <f>IF(AL747&gt;0.3,0.3,AL747)</f>
        <v>4.5454545454545456E-2</v>
      </c>
      <c r="AN747" s="101">
        <f>AJ747/D747</f>
        <v>1.0275211974799867</v>
      </c>
      <c r="AO747" s="101">
        <f>C747/AJ747</f>
        <v>1.0189931772081873</v>
      </c>
      <c r="AP747" s="101">
        <f>AJ747/E747</f>
        <v>1</v>
      </c>
      <c r="AQ747" s="103">
        <v>10846</v>
      </c>
      <c r="AR747" s="103">
        <v>2</v>
      </c>
      <c r="AS747" s="101">
        <f>AR747/H747</f>
        <v>2.2727272727272728E-2</v>
      </c>
      <c r="AT747" s="104">
        <f>IF(AS747&gt;0.25,0.25,AS747)</f>
        <v>2.2727272727272728E-2</v>
      </c>
      <c r="AU747" s="101">
        <f>AQ747/D747</f>
        <v>1.0275211974799867</v>
      </c>
      <c r="AV747" s="101">
        <f>C747/AQ747</f>
        <v>1.0189931772081873</v>
      </c>
      <c r="AW747" s="101">
        <f>AQ747/E747</f>
        <v>1</v>
      </c>
      <c r="AX747" s="103">
        <v>10846</v>
      </c>
      <c r="AY747" s="6">
        <v>1</v>
      </c>
      <c r="AZ747" s="101">
        <f>AY747/H747</f>
        <v>1.1363636363636364E-2</v>
      </c>
      <c r="BA747" s="104">
        <f>IF(AZ747&gt;0.1,0.1,AZ747)</f>
        <v>1.1363636363636364E-2</v>
      </c>
      <c r="BB747" s="101">
        <f>AX747/D747</f>
        <v>1.0275211974799867</v>
      </c>
      <c r="BC747" s="101">
        <f>C747/AX747</f>
        <v>1.0189931772081873</v>
      </c>
      <c r="BD747" s="101">
        <f>AX747/E747</f>
        <v>1</v>
      </c>
    </row>
    <row r="748" spans="1:56" x14ac:dyDescent="0.2">
      <c r="A748" s="6" t="s">
        <v>1431</v>
      </c>
      <c r="B748" s="100">
        <v>779</v>
      </c>
      <c r="C748" s="13">
        <v>5893</v>
      </c>
      <c r="D748" s="13">
        <v>3645</v>
      </c>
      <c r="E748" s="13">
        <v>5855</v>
      </c>
      <c r="F748" s="13">
        <f>IF(C748=E748,1,0)</f>
        <v>0</v>
      </c>
      <c r="G748" s="13">
        <v>5</v>
      </c>
      <c r="H748" s="6">
        <f>VLOOKUP(B748,NEW_TRAIN_TEST!$A$2:$D$980,4,0)</f>
        <v>25</v>
      </c>
      <c r="I748" s="6" t="str">
        <f>VLOOKUP(B748,NEW_TRAIN_TEST!$A$2:$E$980,5,0)</f>
        <v>relaxed_cavemen</v>
      </c>
      <c r="J748" s="101">
        <f>G748/H748</f>
        <v>0.2</v>
      </c>
      <c r="K748" s="101">
        <f>IF(J748&gt;0.3,0.3,J748)</f>
        <v>0.2</v>
      </c>
      <c r="L748" s="101">
        <f>E748/D748</f>
        <v>1.6063100137174211</v>
      </c>
      <c r="M748" s="101">
        <f>E748/C748</f>
        <v>0.99355167147463097</v>
      </c>
      <c r="N748" s="103">
        <v>5855</v>
      </c>
      <c r="O748" s="103">
        <v>0</v>
      </c>
      <c r="P748" s="104">
        <f>O748/H748</f>
        <v>0</v>
      </c>
      <c r="Q748" s="104">
        <f>IF(P748&gt;0.25,0.25,P748)</f>
        <v>0</v>
      </c>
      <c r="R748" s="101">
        <f>N748/D748</f>
        <v>1.6063100137174211</v>
      </c>
      <c r="S748" s="101">
        <f>N748/C748</f>
        <v>0.99355167147463097</v>
      </c>
      <c r="T748" s="101">
        <f>N748/E748</f>
        <v>1</v>
      </c>
      <c r="U748" s="103">
        <v>5855</v>
      </c>
      <c r="V748" s="103">
        <f>IF(W748&lt;O748,1,0)</f>
        <v>0</v>
      </c>
      <c r="W748" s="6">
        <v>0</v>
      </c>
      <c r="X748" s="101">
        <f>W748/H748</f>
        <v>0</v>
      </c>
      <c r="Y748" s="104">
        <f>IF(X748&gt;0.25,0.25,X748)</f>
        <v>0</v>
      </c>
      <c r="Z748" s="101">
        <f>U748/D748</f>
        <v>1.6063100137174211</v>
      </c>
      <c r="AA748" s="101">
        <f>U748/C748</f>
        <v>0.99355167147463097</v>
      </c>
      <c r="AB748" s="101">
        <f>U748/E748</f>
        <v>1</v>
      </c>
      <c r="AC748" s="103">
        <v>5855</v>
      </c>
      <c r="AD748" s="105">
        <v>0</v>
      </c>
      <c r="AE748" s="107">
        <f>AD748/H748</f>
        <v>0</v>
      </c>
      <c r="AF748" s="104">
        <f>IF(AE748&gt;0.3,0.3,AE748)</f>
        <v>0</v>
      </c>
      <c r="AG748" s="101">
        <f>AC748/D748</f>
        <v>1.6063100137174211</v>
      </c>
      <c r="AH748" s="101">
        <f>C748/AC748</f>
        <v>1.0064901793339027</v>
      </c>
      <c r="AI748" s="101">
        <f>AC748/E748</f>
        <v>1</v>
      </c>
      <c r="AJ748" s="103">
        <v>5855</v>
      </c>
      <c r="AK748" s="6">
        <v>0</v>
      </c>
      <c r="AL748" s="101">
        <f>AK748/H748</f>
        <v>0</v>
      </c>
      <c r="AM748" s="104">
        <f>IF(AL748&gt;0.3,0.3,AL748)</f>
        <v>0</v>
      </c>
      <c r="AN748" s="101">
        <f>AJ748/D748</f>
        <v>1.6063100137174211</v>
      </c>
      <c r="AO748" s="101">
        <f>C748/AJ748</f>
        <v>1.0064901793339027</v>
      </c>
      <c r="AP748" s="101">
        <f>AJ748/E748</f>
        <v>1</v>
      </c>
      <c r="AQ748" s="103">
        <v>5855</v>
      </c>
      <c r="AR748" s="103">
        <v>0</v>
      </c>
      <c r="AS748" s="101">
        <f>AR748/H748</f>
        <v>0</v>
      </c>
      <c r="AT748" s="104">
        <f>IF(AS748&gt;0.25,0.25,AS748)</f>
        <v>0</v>
      </c>
      <c r="AU748" s="101">
        <f>AQ748/D748</f>
        <v>1.6063100137174211</v>
      </c>
      <c r="AV748" s="101">
        <f>C748/AQ748</f>
        <v>1.0064901793339027</v>
      </c>
      <c r="AW748" s="101">
        <f>AQ748/E748</f>
        <v>1</v>
      </c>
      <c r="AX748" s="103">
        <v>5855</v>
      </c>
      <c r="AY748" s="6">
        <v>1</v>
      </c>
      <c r="AZ748" s="101">
        <f>AY748/H748</f>
        <v>0.04</v>
      </c>
      <c r="BA748" s="104">
        <f>IF(AZ748&gt;0.1,0.1,AZ748)</f>
        <v>0.04</v>
      </c>
      <c r="BB748" s="101">
        <f>AX748/D748</f>
        <v>1.6063100137174211</v>
      </c>
      <c r="BC748" s="101">
        <f>C748/AX748</f>
        <v>1.0064901793339027</v>
      </c>
      <c r="BD748" s="101">
        <f>AX748/E748</f>
        <v>1</v>
      </c>
    </row>
    <row r="749" spans="1:56" x14ac:dyDescent="0.2">
      <c r="A749" s="6" t="s">
        <v>1699</v>
      </c>
      <c r="B749" s="100">
        <v>780</v>
      </c>
      <c r="C749" s="13">
        <v>8692</v>
      </c>
      <c r="D749" s="13">
        <v>8081</v>
      </c>
      <c r="E749" s="13">
        <v>8642.5</v>
      </c>
      <c r="F749" s="13">
        <f>IF(C749=E749,1,0)</f>
        <v>0</v>
      </c>
      <c r="G749" s="13">
        <v>11</v>
      </c>
      <c r="H749" s="6">
        <f>VLOOKUP(B749,NEW_TRAIN_TEST!$A$2:$D$980,4,0)</f>
        <v>70</v>
      </c>
      <c r="I749" s="6" t="str">
        <f>VLOOKUP(B749,NEW_TRAIN_TEST!$A$2:$E$980,5,0)</f>
        <v>relaxed_cavemen</v>
      </c>
      <c r="J749" s="101">
        <f>G749/H749</f>
        <v>0.15714285714285714</v>
      </c>
      <c r="K749" s="101">
        <f>IF(J749&gt;0.3,0.3,J749)</f>
        <v>0.15714285714285714</v>
      </c>
      <c r="L749" s="101">
        <f>E749/D749</f>
        <v>1.0694839747555995</v>
      </c>
      <c r="M749" s="101">
        <f>E749/C749</f>
        <v>0.99430510814542106</v>
      </c>
      <c r="N749" s="103">
        <v>8642.5</v>
      </c>
      <c r="O749" s="103">
        <v>2</v>
      </c>
      <c r="P749" s="104">
        <f>O749/H749</f>
        <v>2.8571428571428571E-2</v>
      </c>
      <c r="Q749" s="104">
        <f>IF(P749&gt;0.25,0.25,P749)</f>
        <v>2.8571428571428571E-2</v>
      </c>
      <c r="R749" s="101">
        <f>N749/D749</f>
        <v>1.0694839747555995</v>
      </c>
      <c r="S749" s="101">
        <f>N749/C749</f>
        <v>0.99430510814542106</v>
      </c>
      <c r="T749" s="101">
        <f>N749/E749</f>
        <v>1</v>
      </c>
      <c r="U749" s="103">
        <v>8642.5</v>
      </c>
      <c r="V749" s="103">
        <f>IF(W749&lt;O749,1,0)</f>
        <v>0</v>
      </c>
      <c r="W749" s="6">
        <v>3</v>
      </c>
      <c r="X749" s="101">
        <f>W749/H749</f>
        <v>4.2857142857142858E-2</v>
      </c>
      <c r="Y749" s="104">
        <f>IF(X749&gt;0.25,0.25,X749)</f>
        <v>4.2857142857142858E-2</v>
      </c>
      <c r="Z749" s="101">
        <f>U749/D749</f>
        <v>1.0694839747555995</v>
      </c>
      <c r="AA749" s="101">
        <f>U749/C749</f>
        <v>0.99430510814542106</v>
      </c>
      <c r="AB749" s="101">
        <f>U749/E749</f>
        <v>1</v>
      </c>
      <c r="AC749" s="103">
        <v>8642.5</v>
      </c>
      <c r="AD749" s="105">
        <v>3</v>
      </c>
      <c r="AE749" s="107">
        <f>AD749/H749</f>
        <v>4.2857142857142858E-2</v>
      </c>
      <c r="AF749" s="104">
        <f>IF(AE749&gt;0.3,0.3,AE749)</f>
        <v>4.2857142857142858E-2</v>
      </c>
      <c r="AG749" s="101">
        <f>AC749/D749</f>
        <v>1.0694839747555995</v>
      </c>
      <c r="AH749" s="101">
        <f>C749/AC749</f>
        <v>1.005727509401215</v>
      </c>
      <c r="AI749" s="101">
        <f>AC749/E749</f>
        <v>1</v>
      </c>
      <c r="AJ749" s="103">
        <v>8642.5</v>
      </c>
      <c r="AK749" s="6">
        <v>3</v>
      </c>
      <c r="AL749" s="101">
        <f>AK749/H749</f>
        <v>4.2857142857142858E-2</v>
      </c>
      <c r="AM749" s="104">
        <f>IF(AL749&gt;0.3,0.3,AL749)</f>
        <v>4.2857142857142858E-2</v>
      </c>
      <c r="AN749" s="101">
        <f>AJ749/D749</f>
        <v>1.0694839747555995</v>
      </c>
      <c r="AO749" s="101">
        <f>C749/AJ749</f>
        <v>1.005727509401215</v>
      </c>
      <c r="AP749" s="101">
        <f>AJ749/E749</f>
        <v>1</v>
      </c>
      <c r="AQ749" s="103">
        <v>8642.5</v>
      </c>
      <c r="AR749" s="103">
        <v>2</v>
      </c>
      <c r="AS749" s="101">
        <f>AR749/H749</f>
        <v>2.8571428571428571E-2</v>
      </c>
      <c r="AT749" s="104">
        <f>IF(AS749&gt;0.25,0.25,AS749)</f>
        <v>2.8571428571428571E-2</v>
      </c>
      <c r="AU749" s="101">
        <f>AQ749/D749</f>
        <v>1.0694839747555995</v>
      </c>
      <c r="AV749" s="101">
        <f>C749/AQ749</f>
        <v>1.005727509401215</v>
      </c>
      <c r="AW749" s="101">
        <f>AQ749/E749</f>
        <v>1</v>
      </c>
      <c r="AX749" s="103">
        <v>8642.5</v>
      </c>
      <c r="AY749" s="6">
        <v>2</v>
      </c>
      <c r="AZ749" s="101">
        <f>AY749/H749</f>
        <v>2.8571428571428571E-2</v>
      </c>
      <c r="BA749" s="104">
        <f>IF(AZ749&gt;0.1,0.1,AZ749)</f>
        <v>2.8571428571428571E-2</v>
      </c>
      <c r="BB749" s="101">
        <f>AX749/D749</f>
        <v>1.0694839747555995</v>
      </c>
      <c r="BC749" s="101">
        <f>C749/AX749</f>
        <v>1.005727509401215</v>
      </c>
      <c r="BD749" s="101">
        <f>AX749/E749</f>
        <v>1</v>
      </c>
    </row>
    <row r="750" spans="1:56" x14ac:dyDescent="0.2">
      <c r="A750" s="6" t="s">
        <v>1699</v>
      </c>
      <c r="B750" s="100">
        <v>781</v>
      </c>
      <c r="C750" s="13">
        <v>11182</v>
      </c>
      <c r="D750" s="13">
        <v>10090</v>
      </c>
      <c r="E750" s="13">
        <v>10841.5</v>
      </c>
      <c r="F750" s="13">
        <f>IF(C750=E750,1,0)</f>
        <v>0</v>
      </c>
      <c r="G750" s="13">
        <v>13</v>
      </c>
      <c r="H750" s="6">
        <f>VLOOKUP(B750,NEW_TRAIN_TEST!$A$2:$D$980,4,0)</f>
        <v>84</v>
      </c>
      <c r="I750" s="6" t="str">
        <f>VLOOKUP(B750,NEW_TRAIN_TEST!$A$2:$E$980,5,0)</f>
        <v>relaxed_cavemen</v>
      </c>
      <c r="J750" s="101">
        <f>G750/H750</f>
        <v>0.15476190476190477</v>
      </c>
      <c r="K750" s="101">
        <f>IF(J750&gt;0.3,0.3,J750)</f>
        <v>0.15476190476190477</v>
      </c>
      <c r="L750" s="101">
        <f>E750/D750</f>
        <v>1.0744796828543113</v>
      </c>
      <c r="M750" s="101">
        <f>E750/C750</f>
        <v>0.96954927562153459</v>
      </c>
      <c r="N750" s="103">
        <v>10841.5</v>
      </c>
      <c r="O750" s="103">
        <v>1</v>
      </c>
      <c r="P750" s="104">
        <f>O750/H750</f>
        <v>1.1904761904761904E-2</v>
      </c>
      <c r="Q750" s="104">
        <f>IF(P750&gt;0.25,0.25,P750)</f>
        <v>1.1904761904761904E-2</v>
      </c>
      <c r="R750" s="101">
        <f>N750/D750</f>
        <v>1.0744796828543113</v>
      </c>
      <c r="S750" s="101">
        <f>N750/C750</f>
        <v>0.96954927562153459</v>
      </c>
      <c r="T750" s="101">
        <f>N750/E750</f>
        <v>1</v>
      </c>
      <c r="U750" s="103">
        <v>10841.5</v>
      </c>
      <c r="V750" s="103">
        <f>IF(W750&lt;O750,1,0)</f>
        <v>0</v>
      </c>
      <c r="W750" s="6">
        <v>1</v>
      </c>
      <c r="X750" s="101">
        <f>W750/H750</f>
        <v>1.1904761904761904E-2</v>
      </c>
      <c r="Y750" s="104">
        <f>IF(X750&gt;0.25,0.25,X750)</f>
        <v>1.1904761904761904E-2</v>
      </c>
      <c r="Z750" s="101">
        <f>U750/D750</f>
        <v>1.0744796828543113</v>
      </c>
      <c r="AA750" s="101">
        <f>U750/C750</f>
        <v>0.96954927562153459</v>
      </c>
      <c r="AB750" s="101">
        <f>U750/E750</f>
        <v>1</v>
      </c>
      <c r="AC750" s="103">
        <v>10841.5</v>
      </c>
      <c r="AD750" s="105">
        <v>1</v>
      </c>
      <c r="AE750" s="107">
        <f>AD750/H750</f>
        <v>1.1904761904761904E-2</v>
      </c>
      <c r="AF750" s="104">
        <f>IF(AE750&gt;0.3,0.3,AE750)</f>
        <v>1.1904761904761904E-2</v>
      </c>
      <c r="AG750" s="101">
        <f>AC750/D750</f>
        <v>1.0744796828543113</v>
      </c>
      <c r="AH750" s="101">
        <f>C750/AC750</f>
        <v>1.0314070931144215</v>
      </c>
      <c r="AI750" s="101">
        <f>AC750/E750</f>
        <v>1</v>
      </c>
      <c r="AJ750" s="103">
        <v>10841.5</v>
      </c>
      <c r="AK750" s="6">
        <v>1</v>
      </c>
      <c r="AL750" s="101">
        <f>AK750/H750</f>
        <v>1.1904761904761904E-2</v>
      </c>
      <c r="AM750" s="104">
        <f>IF(AL750&gt;0.3,0.3,AL750)</f>
        <v>1.1904761904761904E-2</v>
      </c>
      <c r="AN750" s="101">
        <f>AJ750/D750</f>
        <v>1.0744796828543113</v>
      </c>
      <c r="AO750" s="101">
        <f>C750/AJ750</f>
        <v>1.0314070931144215</v>
      </c>
      <c r="AP750" s="101">
        <f>AJ750/E750</f>
        <v>1</v>
      </c>
      <c r="AQ750" s="103">
        <v>10841.5</v>
      </c>
      <c r="AR750" s="103">
        <v>2</v>
      </c>
      <c r="AS750" s="101">
        <f>AR750/H750</f>
        <v>2.3809523809523808E-2</v>
      </c>
      <c r="AT750" s="104">
        <f>IF(AS750&gt;0.25,0.25,AS750)</f>
        <v>2.3809523809523808E-2</v>
      </c>
      <c r="AU750" s="101">
        <f>AQ750/D750</f>
        <v>1.0744796828543113</v>
      </c>
      <c r="AV750" s="101">
        <f>C750/AQ750</f>
        <v>1.0314070931144215</v>
      </c>
      <c r="AW750" s="101">
        <f>AQ750/E750</f>
        <v>1</v>
      </c>
      <c r="AX750" s="103">
        <v>10841.5</v>
      </c>
      <c r="AY750" s="6">
        <v>0</v>
      </c>
      <c r="AZ750" s="101">
        <f>AY750/H750</f>
        <v>0</v>
      </c>
      <c r="BA750" s="104">
        <f>IF(AZ750&gt;0.1,0.1,AZ750)</f>
        <v>0</v>
      </c>
      <c r="BB750" s="101">
        <f>AX750/D750</f>
        <v>1.0744796828543113</v>
      </c>
      <c r="BC750" s="101">
        <f>C750/AX750</f>
        <v>1.0314070931144215</v>
      </c>
      <c r="BD750" s="101">
        <f>AX750/E750</f>
        <v>1</v>
      </c>
    </row>
    <row r="751" spans="1:56" x14ac:dyDescent="0.2">
      <c r="A751" s="6" t="s">
        <v>1699</v>
      </c>
      <c r="B751" s="100">
        <v>782</v>
      </c>
      <c r="C751" s="13">
        <v>6503</v>
      </c>
      <c r="D751" s="13">
        <v>4985.5</v>
      </c>
      <c r="E751" s="13">
        <v>5365</v>
      </c>
      <c r="F751" s="13">
        <f>IF(C751=E751,1,0)</f>
        <v>0</v>
      </c>
      <c r="G751" s="13">
        <v>6</v>
      </c>
      <c r="H751" s="6">
        <f>VLOOKUP(B751,NEW_TRAIN_TEST!$A$2:$D$980,4,0)</f>
        <v>45</v>
      </c>
      <c r="I751" s="6" t="str">
        <f>VLOOKUP(B751,NEW_TRAIN_TEST!$A$2:$E$980,5,0)</f>
        <v>relaxed_cavemen</v>
      </c>
      <c r="J751" s="101">
        <f>G751/H751</f>
        <v>0.13333333333333333</v>
      </c>
      <c r="K751" s="101">
        <f>IF(J751&gt;0.3,0.3,J751)</f>
        <v>0.13333333333333333</v>
      </c>
      <c r="L751" s="101">
        <f>E751/D751</f>
        <v>1.076120750175509</v>
      </c>
      <c r="M751" s="101">
        <f>E751/C751</f>
        <v>0.82500384437951713</v>
      </c>
      <c r="N751" s="103">
        <v>5365</v>
      </c>
      <c r="O751" s="103">
        <v>2</v>
      </c>
      <c r="P751" s="104">
        <f>O751/H751</f>
        <v>4.4444444444444446E-2</v>
      </c>
      <c r="Q751" s="104">
        <f>IF(P751&gt;0.25,0.25,P751)</f>
        <v>4.4444444444444446E-2</v>
      </c>
      <c r="R751" s="101">
        <f>N751/D751</f>
        <v>1.076120750175509</v>
      </c>
      <c r="S751" s="101">
        <f>N751/C751</f>
        <v>0.82500384437951713</v>
      </c>
      <c r="T751" s="101">
        <f>N751/E751</f>
        <v>1</v>
      </c>
      <c r="U751" s="103">
        <v>5365</v>
      </c>
      <c r="V751" s="103">
        <f>IF(W751&lt;O751,1,0)</f>
        <v>0</v>
      </c>
      <c r="W751" s="6">
        <v>2</v>
      </c>
      <c r="X751" s="101">
        <f>W751/H751</f>
        <v>4.4444444444444446E-2</v>
      </c>
      <c r="Y751" s="104">
        <f>IF(X751&gt;0.25,0.25,X751)</f>
        <v>4.4444444444444446E-2</v>
      </c>
      <c r="Z751" s="101">
        <f>U751/D751</f>
        <v>1.076120750175509</v>
      </c>
      <c r="AA751" s="101">
        <f>U751/C751</f>
        <v>0.82500384437951713</v>
      </c>
      <c r="AB751" s="101">
        <f>U751/E751</f>
        <v>1</v>
      </c>
      <c r="AC751" s="103">
        <v>5365</v>
      </c>
      <c r="AD751" s="105">
        <v>2</v>
      </c>
      <c r="AE751" s="107">
        <f>AD751/H751</f>
        <v>4.4444444444444446E-2</v>
      </c>
      <c r="AF751" s="104">
        <f>IF(AE751&gt;0.3,0.3,AE751)</f>
        <v>4.4444444444444446E-2</v>
      </c>
      <c r="AG751" s="101">
        <f>AC751/D751</f>
        <v>1.076120750175509</v>
      </c>
      <c r="AH751" s="101">
        <f>C751/AC751</f>
        <v>1.2121155638397019</v>
      </c>
      <c r="AI751" s="101">
        <f>AC751/E751</f>
        <v>1</v>
      </c>
      <c r="AJ751" s="103">
        <v>5365</v>
      </c>
      <c r="AK751" s="6">
        <v>2</v>
      </c>
      <c r="AL751" s="101">
        <f>AK751/H751</f>
        <v>4.4444444444444446E-2</v>
      </c>
      <c r="AM751" s="104">
        <f>IF(AL751&gt;0.3,0.3,AL751)</f>
        <v>4.4444444444444446E-2</v>
      </c>
      <c r="AN751" s="101">
        <f>AJ751/D751</f>
        <v>1.076120750175509</v>
      </c>
      <c r="AO751" s="101">
        <f>C751/AJ751</f>
        <v>1.2121155638397019</v>
      </c>
      <c r="AP751" s="101">
        <f>AJ751/E751</f>
        <v>1</v>
      </c>
      <c r="AQ751" s="103">
        <v>5365</v>
      </c>
      <c r="AR751" s="103">
        <v>2</v>
      </c>
      <c r="AS751" s="101">
        <f>AR751/H751</f>
        <v>4.4444444444444446E-2</v>
      </c>
      <c r="AT751" s="104">
        <f>IF(AS751&gt;0.25,0.25,AS751)</f>
        <v>4.4444444444444446E-2</v>
      </c>
      <c r="AU751" s="101">
        <f>AQ751/D751</f>
        <v>1.076120750175509</v>
      </c>
      <c r="AV751" s="101">
        <f>C751/AQ751</f>
        <v>1.2121155638397019</v>
      </c>
      <c r="AW751" s="101">
        <f>AQ751/E751</f>
        <v>1</v>
      </c>
      <c r="AX751" s="103">
        <v>5365</v>
      </c>
      <c r="AY751" s="6">
        <v>1</v>
      </c>
      <c r="AZ751" s="101">
        <f>AY751/H751</f>
        <v>2.2222222222222223E-2</v>
      </c>
      <c r="BA751" s="104">
        <f>IF(AZ751&gt;0.1,0.1,AZ751)</f>
        <v>2.2222222222222223E-2</v>
      </c>
      <c r="BB751" s="101">
        <f>AX751/D751</f>
        <v>1.076120750175509</v>
      </c>
      <c r="BC751" s="101">
        <f>C751/AX751</f>
        <v>1.2121155638397019</v>
      </c>
      <c r="BD751" s="101">
        <f>AX751/E751</f>
        <v>1</v>
      </c>
    </row>
    <row r="752" spans="1:56" x14ac:dyDescent="0.2">
      <c r="A752" s="6" t="s">
        <v>1699</v>
      </c>
      <c r="B752" s="100">
        <v>783</v>
      </c>
      <c r="C752" s="13">
        <v>4252</v>
      </c>
      <c r="D752" s="13">
        <v>2738</v>
      </c>
      <c r="E752" s="13">
        <v>2738</v>
      </c>
      <c r="F752" s="13">
        <f>IF(C752=E752,1,0)</f>
        <v>0</v>
      </c>
      <c r="G752" s="13">
        <v>0</v>
      </c>
      <c r="H752" s="6">
        <f>VLOOKUP(B752,NEW_TRAIN_TEST!$A$2:$D$980,4,0)</f>
        <v>12</v>
      </c>
      <c r="I752" s="6" t="str">
        <f>VLOOKUP(B752,NEW_TRAIN_TEST!$A$2:$E$980,5,0)</f>
        <v>relaxed_cavemen</v>
      </c>
      <c r="J752" s="101">
        <f>G752/H752</f>
        <v>0</v>
      </c>
      <c r="K752" s="101">
        <f>IF(J752&gt;0.3,0.3,J752)</f>
        <v>0</v>
      </c>
      <c r="L752" s="101">
        <f>E752/D752</f>
        <v>1</v>
      </c>
      <c r="M752" s="101">
        <f>E752/C752</f>
        <v>0.64393226716839136</v>
      </c>
      <c r="N752" s="103">
        <v>2738</v>
      </c>
      <c r="O752" s="103">
        <v>0</v>
      </c>
      <c r="P752" s="104">
        <f>O752/H752</f>
        <v>0</v>
      </c>
      <c r="Q752" s="104">
        <f>IF(P752&gt;0.25,0.25,P752)</f>
        <v>0</v>
      </c>
      <c r="R752" s="101">
        <f>N752/D752</f>
        <v>1</v>
      </c>
      <c r="S752" s="101">
        <f>N752/C752</f>
        <v>0.64393226716839136</v>
      </c>
      <c r="T752" s="101">
        <f>N752/E752</f>
        <v>1</v>
      </c>
      <c r="U752" s="103">
        <v>2738</v>
      </c>
      <c r="V752" s="103">
        <f>IF(W752&lt;O752,1,0)</f>
        <v>0</v>
      </c>
      <c r="W752" s="6">
        <v>0</v>
      </c>
      <c r="X752" s="101">
        <f>W752/H752</f>
        <v>0</v>
      </c>
      <c r="Y752" s="104">
        <f>IF(X752&gt;0.25,0.25,X752)</f>
        <v>0</v>
      </c>
      <c r="Z752" s="101">
        <f>U752/D752</f>
        <v>1</v>
      </c>
      <c r="AA752" s="101">
        <f>U752/C752</f>
        <v>0.64393226716839136</v>
      </c>
      <c r="AB752" s="101">
        <f>U752/E752</f>
        <v>1</v>
      </c>
      <c r="AC752" s="103">
        <v>2738</v>
      </c>
      <c r="AD752" s="105">
        <v>0</v>
      </c>
      <c r="AE752" s="107">
        <f>AD752/H752</f>
        <v>0</v>
      </c>
      <c r="AF752" s="104">
        <f>IF(AE752&gt;0.3,0.3,AE752)</f>
        <v>0</v>
      </c>
      <c r="AG752" s="101">
        <f>AC752/D752</f>
        <v>1</v>
      </c>
      <c r="AH752" s="101">
        <f>C752/AC752</f>
        <v>1.5529583637691746</v>
      </c>
      <c r="AI752" s="101">
        <f>AC752/E752</f>
        <v>1</v>
      </c>
      <c r="AJ752" s="103">
        <v>2738</v>
      </c>
      <c r="AK752" s="6">
        <v>0</v>
      </c>
      <c r="AL752" s="101">
        <f>AK752/H752</f>
        <v>0</v>
      </c>
      <c r="AM752" s="104">
        <f>IF(AL752&gt;0.3,0.3,AL752)</f>
        <v>0</v>
      </c>
      <c r="AN752" s="101">
        <f>AJ752/D752</f>
        <v>1</v>
      </c>
      <c r="AO752" s="101">
        <f>C752/AJ752</f>
        <v>1.5529583637691746</v>
      </c>
      <c r="AP752" s="101">
        <f>AJ752/E752</f>
        <v>1</v>
      </c>
      <c r="AQ752" s="103">
        <v>2738</v>
      </c>
      <c r="AR752" s="103">
        <v>0</v>
      </c>
      <c r="AS752" s="101">
        <f>AR752/H752</f>
        <v>0</v>
      </c>
      <c r="AT752" s="104">
        <f>IF(AS752&gt;0.25,0.25,AS752)</f>
        <v>0</v>
      </c>
      <c r="AU752" s="101">
        <f>AQ752/D752</f>
        <v>1</v>
      </c>
      <c r="AV752" s="101">
        <f>C752/AQ752</f>
        <v>1.5529583637691746</v>
      </c>
      <c r="AW752" s="101">
        <f>AQ752/E752</f>
        <v>1</v>
      </c>
      <c r="AX752" s="103">
        <v>2738</v>
      </c>
      <c r="AY752" s="6">
        <v>0</v>
      </c>
      <c r="AZ752" s="101">
        <f>AY752/H752</f>
        <v>0</v>
      </c>
      <c r="BA752" s="104">
        <f>IF(AZ752&gt;0.1,0.1,AZ752)</f>
        <v>0</v>
      </c>
      <c r="BB752" s="101">
        <f>AX752/D752</f>
        <v>1</v>
      </c>
      <c r="BC752" s="101">
        <f>C752/AX752</f>
        <v>1.5529583637691746</v>
      </c>
      <c r="BD752" s="101">
        <f>AX752/E752</f>
        <v>1</v>
      </c>
    </row>
    <row r="753" spans="1:56" x14ac:dyDescent="0.2">
      <c r="A753" s="6" t="s">
        <v>1699</v>
      </c>
      <c r="B753" s="100">
        <v>784</v>
      </c>
      <c r="C753" s="13">
        <v>7350</v>
      </c>
      <c r="D753" s="13">
        <v>3806</v>
      </c>
      <c r="E753" s="13">
        <v>5220</v>
      </c>
      <c r="F753" s="13">
        <f>IF(C753=E753,1,0)</f>
        <v>0</v>
      </c>
      <c r="G753" s="13">
        <v>10</v>
      </c>
      <c r="H753" s="6">
        <f>VLOOKUP(B753,NEW_TRAIN_TEST!$A$2:$D$980,4,0)</f>
        <v>52</v>
      </c>
      <c r="I753" s="6" t="str">
        <f>VLOOKUP(B753,NEW_TRAIN_TEST!$A$2:$E$980,5,0)</f>
        <v>relaxed_cavemen</v>
      </c>
      <c r="J753" s="101">
        <f>G753/H753</f>
        <v>0.19230769230769232</v>
      </c>
      <c r="K753" s="101">
        <f>IF(J753&gt;0.3,0.3,J753)</f>
        <v>0.19230769230769232</v>
      </c>
      <c r="L753" s="101">
        <f>E753/D753</f>
        <v>1.371518654755649</v>
      </c>
      <c r="M753" s="101">
        <f>E753/C753</f>
        <v>0.71020408163265303</v>
      </c>
      <c r="N753" s="103">
        <v>5220</v>
      </c>
      <c r="O753" s="103">
        <v>0</v>
      </c>
      <c r="P753" s="104">
        <f>O753/H753</f>
        <v>0</v>
      </c>
      <c r="Q753" s="104">
        <f>IF(P753&gt;0.25,0.25,P753)</f>
        <v>0</v>
      </c>
      <c r="R753" s="101">
        <f>N753/D753</f>
        <v>1.371518654755649</v>
      </c>
      <c r="S753" s="101">
        <f>N753/C753</f>
        <v>0.71020408163265303</v>
      </c>
      <c r="T753" s="101">
        <f>N753/E753</f>
        <v>1</v>
      </c>
      <c r="U753" s="103">
        <v>5220</v>
      </c>
      <c r="V753" s="103">
        <f>IF(W753&lt;O753,1,0)</f>
        <v>0</v>
      </c>
      <c r="W753" s="6">
        <v>0</v>
      </c>
      <c r="X753" s="101">
        <f>W753/H753</f>
        <v>0</v>
      </c>
      <c r="Y753" s="104">
        <f>IF(X753&gt;0.25,0.25,X753)</f>
        <v>0</v>
      </c>
      <c r="Z753" s="101">
        <f>U753/D753</f>
        <v>1.371518654755649</v>
      </c>
      <c r="AA753" s="101">
        <f>U753/C753</f>
        <v>0.71020408163265303</v>
      </c>
      <c r="AB753" s="101">
        <f>U753/E753</f>
        <v>1</v>
      </c>
      <c r="AC753" s="103">
        <v>5220</v>
      </c>
      <c r="AD753" s="105">
        <v>0</v>
      </c>
      <c r="AE753" s="107">
        <f>AD753/H753</f>
        <v>0</v>
      </c>
      <c r="AF753" s="104">
        <f>IF(AE753&gt;0.3,0.3,AE753)</f>
        <v>0</v>
      </c>
      <c r="AG753" s="101">
        <f>AC753/D753</f>
        <v>1.371518654755649</v>
      </c>
      <c r="AH753" s="101">
        <f>C753/AC753</f>
        <v>1.4080459770114941</v>
      </c>
      <c r="AI753" s="101">
        <f>AC753/E753</f>
        <v>1</v>
      </c>
      <c r="AJ753" s="103">
        <v>5220</v>
      </c>
      <c r="AK753" s="6">
        <v>0</v>
      </c>
      <c r="AL753" s="101">
        <f>AK753/H753</f>
        <v>0</v>
      </c>
      <c r="AM753" s="104">
        <f>IF(AL753&gt;0.3,0.3,AL753)</f>
        <v>0</v>
      </c>
      <c r="AN753" s="101">
        <f>AJ753/D753</f>
        <v>1.371518654755649</v>
      </c>
      <c r="AO753" s="101">
        <f>C753/AJ753</f>
        <v>1.4080459770114941</v>
      </c>
      <c r="AP753" s="101">
        <f>AJ753/E753</f>
        <v>1</v>
      </c>
      <c r="AQ753" s="103">
        <v>5220</v>
      </c>
      <c r="AR753" s="103">
        <v>0</v>
      </c>
      <c r="AS753" s="101">
        <f>AR753/H753</f>
        <v>0</v>
      </c>
      <c r="AT753" s="104">
        <f>IF(AS753&gt;0.25,0.25,AS753)</f>
        <v>0</v>
      </c>
      <c r="AU753" s="101">
        <f>AQ753/D753</f>
        <v>1.371518654755649</v>
      </c>
      <c r="AV753" s="101">
        <f>C753/AQ753</f>
        <v>1.4080459770114941</v>
      </c>
      <c r="AW753" s="101">
        <f>AQ753/E753</f>
        <v>1</v>
      </c>
      <c r="AX753" s="103">
        <v>5220</v>
      </c>
      <c r="AY753" s="6">
        <v>1</v>
      </c>
      <c r="AZ753" s="101">
        <f>AY753/H753</f>
        <v>1.9230769230769232E-2</v>
      </c>
      <c r="BA753" s="104">
        <f>IF(AZ753&gt;0.1,0.1,AZ753)</f>
        <v>1.9230769230769232E-2</v>
      </c>
      <c r="BB753" s="101">
        <f>AX753/D753</f>
        <v>1.371518654755649</v>
      </c>
      <c r="BC753" s="101">
        <f>C753/AX753</f>
        <v>1.4080459770114941</v>
      </c>
      <c r="BD753" s="101">
        <f>AX753/E753</f>
        <v>1</v>
      </c>
    </row>
    <row r="754" spans="1:56" x14ac:dyDescent="0.2">
      <c r="A754" s="6" t="s">
        <v>1699</v>
      </c>
      <c r="B754" s="100">
        <v>785</v>
      </c>
      <c r="C754" s="13">
        <v>10500</v>
      </c>
      <c r="D754" s="13">
        <v>9596</v>
      </c>
      <c r="E754" s="13">
        <v>10112</v>
      </c>
      <c r="F754" s="13">
        <f>IF(C754=E754,1,0)</f>
        <v>0</v>
      </c>
      <c r="G754" s="13">
        <v>5</v>
      </c>
      <c r="H754" s="6">
        <f>VLOOKUP(B754,NEW_TRAIN_TEST!$A$2:$D$980,4,0)</f>
        <v>65</v>
      </c>
      <c r="I754" s="6" t="str">
        <f>VLOOKUP(B754,NEW_TRAIN_TEST!$A$2:$E$980,5,0)</f>
        <v>relaxed_cavemen</v>
      </c>
      <c r="J754" s="101">
        <f>G754/H754</f>
        <v>7.6923076923076927E-2</v>
      </c>
      <c r="K754" s="101">
        <f>IF(J754&gt;0.3,0.3,J754)</f>
        <v>7.6923076923076927E-2</v>
      </c>
      <c r="L754" s="101">
        <f>E754/D754</f>
        <v>1.0537724051688204</v>
      </c>
      <c r="M754" s="101">
        <f>E754/C754</f>
        <v>0.96304761904761904</v>
      </c>
      <c r="N754" s="103">
        <v>10112</v>
      </c>
      <c r="O754" s="103">
        <v>0</v>
      </c>
      <c r="P754" s="104">
        <f>O754/H754</f>
        <v>0</v>
      </c>
      <c r="Q754" s="104">
        <f>IF(P754&gt;0.25,0.25,P754)</f>
        <v>0</v>
      </c>
      <c r="R754" s="101">
        <f>N754/D754</f>
        <v>1.0537724051688204</v>
      </c>
      <c r="S754" s="101">
        <f>N754/C754</f>
        <v>0.96304761904761904</v>
      </c>
      <c r="T754" s="101">
        <f>N754/E754</f>
        <v>1</v>
      </c>
      <c r="U754" s="103">
        <v>10112</v>
      </c>
      <c r="V754" s="103">
        <f>IF(W754&lt;O754,1,0)</f>
        <v>0</v>
      </c>
      <c r="W754" s="6">
        <v>0</v>
      </c>
      <c r="X754" s="101">
        <f>W754/H754</f>
        <v>0</v>
      </c>
      <c r="Y754" s="104">
        <f>IF(X754&gt;0.25,0.25,X754)</f>
        <v>0</v>
      </c>
      <c r="Z754" s="101">
        <f>U754/D754</f>
        <v>1.0537724051688204</v>
      </c>
      <c r="AA754" s="101">
        <f>U754/C754</f>
        <v>0.96304761904761904</v>
      </c>
      <c r="AB754" s="101">
        <f>U754/E754</f>
        <v>1</v>
      </c>
      <c r="AC754" s="103">
        <v>10112</v>
      </c>
      <c r="AD754" s="105">
        <v>0</v>
      </c>
      <c r="AE754" s="107">
        <f>AD754/H754</f>
        <v>0</v>
      </c>
      <c r="AF754" s="104">
        <f>IF(AE754&gt;0.3,0.3,AE754)</f>
        <v>0</v>
      </c>
      <c r="AG754" s="101">
        <f>AC754/D754</f>
        <v>1.0537724051688204</v>
      </c>
      <c r="AH754" s="101">
        <f>C754/AC754</f>
        <v>1.0383702531645569</v>
      </c>
      <c r="AI754" s="101">
        <f>AC754/E754</f>
        <v>1</v>
      </c>
      <c r="AJ754" s="103">
        <v>10112</v>
      </c>
      <c r="AK754" s="6">
        <v>0</v>
      </c>
      <c r="AL754" s="101">
        <f>AK754/H754</f>
        <v>0</v>
      </c>
      <c r="AM754" s="104">
        <f>IF(AL754&gt;0.3,0.3,AL754)</f>
        <v>0</v>
      </c>
      <c r="AN754" s="101">
        <f>AJ754/D754</f>
        <v>1.0537724051688204</v>
      </c>
      <c r="AO754" s="101">
        <f>C754/AJ754</f>
        <v>1.0383702531645569</v>
      </c>
      <c r="AP754" s="101">
        <f>AJ754/E754</f>
        <v>1</v>
      </c>
      <c r="AQ754" s="103">
        <v>10112</v>
      </c>
      <c r="AR754" s="103">
        <v>0</v>
      </c>
      <c r="AS754" s="101">
        <f>AR754/H754</f>
        <v>0</v>
      </c>
      <c r="AT754" s="104">
        <f>IF(AS754&gt;0.25,0.25,AS754)</f>
        <v>0</v>
      </c>
      <c r="AU754" s="101">
        <f>AQ754/D754</f>
        <v>1.0537724051688204</v>
      </c>
      <c r="AV754" s="101">
        <f>C754/AQ754</f>
        <v>1.0383702531645569</v>
      </c>
      <c r="AW754" s="101">
        <f>AQ754/E754</f>
        <v>1</v>
      </c>
      <c r="AX754" s="103">
        <v>10112</v>
      </c>
      <c r="AY754" s="6">
        <v>1</v>
      </c>
      <c r="AZ754" s="101">
        <f>AY754/H754</f>
        <v>1.5384615384615385E-2</v>
      </c>
      <c r="BA754" s="104">
        <f>IF(AZ754&gt;0.1,0.1,AZ754)</f>
        <v>1.5384615384615385E-2</v>
      </c>
      <c r="BB754" s="101">
        <f>AX754/D754</f>
        <v>1.0537724051688204</v>
      </c>
      <c r="BC754" s="101">
        <f>C754/AX754</f>
        <v>1.0383702531645569</v>
      </c>
      <c r="BD754" s="101">
        <f>AX754/E754</f>
        <v>1</v>
      </c>
    </row>
    <row r="755" spans="1:56" x14ac:dyDescent="0.2">
      <c r="A755" s="6" t="s">
        <v>1699</v>
      </c>
      <c r="B755" s="100">
        <v>786</v>
      </c>
      <c r="C755" s="13">
        <v>5867</v>
      </c>
      <c r="D755" s="13">
        <v>4840</v>
      </c>
      <c r="E755" s="13">
        <v>5766</v>
      </c>
      <c r="F755" s="13">
        <f>IF(C755=E755,1,0)</f>
        <v>0</v>
      </c>
      <c r="G755" s="13">
        <v>7</v>
      </c>
      <c r="H755" s="6">
        <f>VLOOKUP(B755,NEW_TRAIN_TEST!$A$2:$D$980,4,0)</f>
        <v>28</v>
      </c>
      <c r="I755" s="6" t="str">
        <f>VLOOKUP(B755,NEW_TRAIN_TEST!$A$2:$E$980,5,0)</f>
        <v>relaxed_cavemen</v>
      </c>
      <c r="J755" s="101">
        <f>G755/H755</f>
        <v>0.25</v>
      </c>
      <c r="K755" s="101">
        <f>IF(J755&gt;0.3,0.3,J755)</f>
        <v>0.25</v>
      </c>
      <c r="L755" s="101">
        <f>E755/D755</f>
        <v>1.1913223140495868</v>
      </c>
      <c r="M755" s="101">
        <f>E755/C755</f>
        <v>0.98278506903016871</v>
      </c>
      <c r="N755" s="103">
        <v>5766</v>
      </c>
      <c r="O755" s="103">
        <v>1</v>
      </c>
      <c r="P755" s="104">
        <f>O755/H755</f>
        <v>3.5714285714285712E-2</v>
      </c>
      <c r="Q755" s="104">
        <f>IF(P755&gt;0.25,0.25,P755)</f>
        <v>3.5714285714285712E-2</v>
      </c>
      <c r="R755" s="101">
        <f>N755/D755</f>
        <v>1.1913223140495868</v>
      </c>
      <c r="S755" s="101">
        <f>N755/C755</f>
        <v>0.98278506903016871</v>
      </c>
      <c r="T755" s="101">
        <f>N755/E755</f>
        <v>1</v>
      </c>
      <c r="U755" s="103">
        <v>5766</v>
      </c>
      <c r="V755" s="103">
        <f>IF(W755&lt;O755,1,0)</f>
        <v>0</v>
      </c>
      <c r="W755" s="6">
        <v>1</v>
      </c>
      <c r="X755" s="101">
        <f>W755/H755</f>
        <v>3.5714285714285712E-2</v>
      </c>
      <c r="Y755" s="104">
        <f>IF(X755&gt;0.25,0.25,X755)</f>
        <v>3.5714285714285712E-2</v>
      </c>
      <c r="Z755" s="101">
        <f>U755/D755</f>
        <v>1.1913223140495868</v>
      </c>
      <c r="AA755" s="101">
        <f>U755/C755</f>
        <v>0.98278506903016871</v>
      </c>
      <c r="AB755" s="101">
        <f>U755/E755</f>
        <v>1</v>
      </c>
      <c r="AC755" s="103">
        <v>5766</v>
      </c>
      <c r="AD755" s="105">
        <v>1</v>
      </c>
      <c r="AE755" s="107">
        <f>AD755/H755</f>
        <v>3.5714285714285712E-2</v>
      </c>
      <c r="AF755" s="104">
        <f>IF(AE755&gt;0.3,0.3,AE755)</f>
        <v>3.5714285714285712E-2</v>
      </c>
      <c r="AG755" s="101">
        <f>AC755/D755</f>
        <v>1.1913223140495868</v>
      </c>
      <c r="AH755" s="101">
        <f>C755/AC755</f>
        <v>1.0175164758931667</v>
      </c>
      <c r="AI755" s="101">
        <f>AC755/E755</f>
        <v>1</v>
      </c>
      <c r="AJ755" s="103">
        <v>5766</v>
      </c>
      <c r="AK755" s="6">
        <v>1</v>
      </c>
      <c r="AL755" s="101">
        <f>AK755/H755</f>
        <v>3.5714285714285712E-2</v>
      </c>
      <c r="AM755" s="104">
        <f>IF(AL755&gt;0.3,0.3,AL755)</f>
        <v>3.5714285714285712E-2</v>
      </c>
      <c r="AN755" s="101">
        <f>AJ755/D755</f>
        <v>1.1913223140495868</v>
      </c>
      <c r="AO755" s="101">
        <f>C755/AJ755</f>
        <v>1.0175164758931667</v>
      </c>
      <c r="AP755" s="101">
        <f>AJ755/E755</f>
        <v>1</v>
      </c>
      <c r="AQ755" s="103">
        <v>5766</v>
      </c>
      <c r="AR755" s="103">
        <v>2</v>
      </c>
      <c r="AS755" s="101">
        <f>AR755/H755</f>
        <v>7.1428571428571425E-2</v>
      </c>
      <c r="AT755" s="104">
        <f>IF(AS755&gt;0.25,0.25,AS755)</f>
        <v>7.1428571428571425E-2</v>
      </c>
      <c r="AU755" s="101">
        <f>AQ755/D755</f>
        <v>1.1913223140495868</v>
      </c>
      <c r="AV755" s="101">
        <f>C755/AQ755</f>
        <v>1.0175164758931667</v>
      </c>
      <c r="AW755" s="101">
        <f>AQ755/E755</f>
        <v>1</v>
      </c>
      <c r="AX755" s="103">
        <v>5766</v>
      </c>
      <c r="AY755" s="6">
        <v>2</v>
      </c>
      <c r="AZ755" s="101">
        <f>AY755/H755</f>
        <v>7.1428571428571425E-2</v>
      </c>
      <c r="BA755" s="104">
        <f>IF(AZ755&gt;0.1,0.1,AZ755)</f>
        <v>7.1428571428571425E-2</v>
      </c>
      <c r="BB755" s="101">
        <f>AX755/D755</f>
        <v>1.1913223140495868</v>
      </c>
      <c r="BC755" s="101">
        <f>C755/AX755</f>
        <v>1.0175164758931667</v>
      </c>
      <c r="BD755" s="101">
        <f>AX755/E755</f>
        <v>1</v>
      </c>
    </row>
    <row r="756" spans="1:56" x14ac:dyDescent="0.2">
      <c r="A756" s="6" t="s">
        <v>1699</v>
      </c>
      <c r="B756" s="100">
        <v>787</v>
      </c>
      <c r="C756" s="13">
        <v>7103</v>
      </c>
      <c r="D756" s="13">
        <v>6320</v>
      </c>
      <c r="E756" s="13">
        <v>6867</v>
      </c>
      <c r="F756" s="13">
        <f>IF(C756=E756,1,0)</f>
        <v>0</v>
      </c>
      <c r="G756" s="13">
        <v>8</v>
      </c>
      <c r="H756" s="6">
        <f>VLOOKUP(B756,NEW_TRAIN_TEST!$A$2:$D$980,4,0)</f>
        <v>36</v>
      </c>
      <c r="I756" s="6" t="str">
        <f>VLOOKUP(B756,NEW_TRAIN_TEST!$A$2:$E$980,5,0)</f>
        <v>relaxed_cavemen</v>
      </c>
      <c r="J756" s="101">
        <f>G756/H756</f>
        <v>0.22222222222222221</v>
      </c>
      <c r="K756" s="101">
        <f>IF(J756&gt;0.3,0.3,J756)</f>
        <v>0.22222222222222221</v>
      </c>
      <c r="L756" s="101">
        <f>E756/D756</f>
        <v>1.0865506329113923</v>
      </c>
      <c r="M756" s="101">
        <f>E756/C756</f>
        <v>0.96677460228072643</v>
      </c>
      <c r="N756" s="103">
        <v>6867</v>
      </c>
      <c r="O756" s="103">
        <v>0</v>
      </c>
      <c r="P756" s="104">
        <f>O756/H756</f>
        <v>0</v>
      </c>
      <c r="Q756" s="104">
        <f>IF(P756&gt;0.25,0.25,P756)</f>
        <v>0</v>
      </c>
      <c r="R756" s="101">
        <f>N756/D756</f>
        <v>1.0865506329113923</v>
      </c>
      <c r="S756" s="101">
        <f>N756/C756</f>
        <v>0.96677460228072643</v>
      </c>
      <c r="T756" s="101">
        <f>N756/E756</f>
        <v>1</v>
      </c>
      <c r="U756" s="103">
        <v>6867</v>
      </c>
      <c r="V756" s="103">
        <f>IF(W756&lt;O756,1,0)</f>
        <v>0</v>
      </c>
      <c r="W756" s="6">
        <v>0</v>
      </c>
      <c r="X756" s="101">
        <f>W756/H756</f>
        <v>0</v>
      </c>
      <c r="Y756" s="104">
        <f>IF(X756&gt;0.25,0.25,X756)</f>
        <v>0</v>
      </c>
      <c r="Z756" s="101">
        <f>U756/D756</f>
        <v>1.0865506329113923</v>
      </c>
      <c r="AA756" s="101">
        <f>U756/C756</f>
        <v>0.96677460228072643</v>
      </c>
      <c r="AB756" s="101">
        <f>U756/E756</f>
        <v>1</v>
      </c>
      <c r="AC756" s="103">
        <v>6867</v>
      </c>
      <c r="AD756" s="105">
        <v>0</v>
      </c>
      <c r="AE756" s="107">
        <f>AD756/H756</f>
        <v>0</v>
      </c>
      <c r="AF756" s="104">
        <f>IF(AE756&gt;0.3,0.3,AE756)</f>
        <v>0</v>
      </c>
      <c r="AG756" s="101">
        <f>AC756/D756</f>
        <v>1.0865506329113923</v>
      </c>
      <c r="AH756" s="101">
        <f>C756/AC756</f>
        <v>1.0343672637250618</v>
      </c>
      <c r="AI756" s="101">
        <f>AC756/E756</f>
        <v>1</v>
      </c>
      <c r="AJ756" s="103">
        <v>6867</v>
      </c>
      <c r="AK756" s="6">
        <v>0</v>
      </c>
      <c r="AL756" s="101">
        <f>AK756/H756</f>
        <v>0</v>
      </c>
      <c r="AM756" s="104">
        <f>IF(AL756&gt;0.3,0.3,AL756)</f>
        <v>0</v>
      </c>
      <c r="AN756" s="101">
        <f>AJ756/D756</f>
        <v>1.0865506329113923</v>
      </c>
      <c r="AO756" s="101">
        <f>C756/AJ756</f>
        <v>1.0343672637250618</v>
      </c>
      <c r="AP756" s="101">
        <f>AJ756/E756</f>
        <v>1</v>
      </c>
      <c r="AQ756" s="103">
        <v>6867</v>
      </c>
      <c r="AR756" s="103">
        <v>0</v>
      </c>
      <c r="AS756" s="101">
        <f>AR756/H756</f>
        <v>0</v>
      </c>
      <c r="AT756" s="104">
        <f>IF(AS756&gt;0.25,0.25,AS756)</f>
        <v>0</v>
      </c>
      <c r="AU756" s="101">
        <f>AQ756/D756</f>
        <v>1.0865506329113923</v>
      </c>
      <c r="AV756" s="101">
        <f>C756/AQ756</f>
        <v>1.0343672637250618</v>
      </c>
      <c r="AW756" s="101">
        <f>AQ756/E756</f>
        <v>1</v>
      </c>
      <c r="AX756" s="103">
        <v>6867</v>
      </c>
      <c r="AY756" s="6">
        <v>1</v>
      </c>
      <c r="AZ756" s="101">
        <f>AY756/H756</f>
        <v>2.7777777777777776E-2</v>
      </c>
      <c r="BA756" s="104">
        <f>IF(AZ756&gt;0.1,0.1,AZ756)</f>
        <v>2.7777777777777776E-2</v>
      </c>
      <c r="BB756" s="101">
        <f>AX756/D756</f>
        <v>1.0865506329113923</v>
      </c>
      <c r="BC756" s="101">
        <f>C756/AX756</f>
        <v>1.0343672637250618</v>
      </c>
      <c r="BD756" s="101">
        <f>AX756/E756</f>
        <v>1</v>
      </c>
    </row>
    <row r="757" spans="1:56" x14ac:dyDescent="0.2">
      <c r="A757" s="6" t="s">
        <v>1699</v>
      </c>
      <c r="B757" s="100">
        <v>788</v>
      </c>
      <c r="C757" s="13">
        <v>7719</v>
      </c>
      <c r="D757" s="13">
        <v>5671.5</v>
      </c>
      <c r="E757" s="13">
        <v>6369</v>
      </c>
      <c r="F757" s="13">
        <f>IF(C757=E757,1,0)</f>
        <v>0</v>
      </c>
      <c r="G757" s="13">
        <v>16</v>
      </c>
      <c r="H757" s="6">
        <f>VLOOKUP(B757,NEW_TRAIN_TEST!$A$2:$D$980,4,0)</f>
        <v>75</v>
      </c>
      <c r="I757" s="6" t="str">
        <f>VLOOKUP(B757,NEW_TRAIN_TEST!$A$2:$E$980,5,0)</f>
        <v>relaxed_cavemen</v>
      </c>
      <c r="J757" s="101">
        <f>G757/H757</f>
        <v>0.21333333333333335</v>
      </c>
      <c r="K757" s="101">
        <f>IF(J757&gt;0.3,0.3,J757)</f>
        <v>0.21333333333333335</v>
      </c>
      <c r="L757" s="101">
        <f>E757/D757</f>
        <v>1.1229833377413383</v>
      </c>
      <c r="M757" s="101">
        <f>E757/C757</f>
        <v>0.82510687912942093</v>
      </c>
      <c r="N757" s="103">
        <v>6369</v>
      </c>
      <c r="O757" s="103">
        <v>2</v>
      </c>
      <c r="P757" s="104">
        <f>O757/H757</f>
        <v>2.6666666666666668E-2</v>
      </c>
      <c r="Q757" s="104">
        <f>IF(P757&gt;0.25,0.25,P757)</f>
        <v>2.6666666666666668E-2</v>
      </c>
      <c r="R757" s="101">
        <f>N757/D757</f>
        <v>1.1229833377413383</v>
      </c>
      <c r="S757" s="101">
        <f>N757/C757</f>
        <v>0.82510687912942093</v>
      </c>
      <c r="T757" s="101">
        <f>N757/E757</f>
        <v>1</v>
      </c>
      <c r="U757" s="103">
        <v>6369</v>
      </c>
      <c r="V757" s="103">
        <f>IF(W757&lt;O757,1,0)</f>
        <v>0</v>
      </c>
      <c r="W757" s="6">
        <v>3</v>
      </c>
      <c r="X757" s="101">
        <f>W757/H757</f>
        <v>0.04</v>
      </c>
      <c r="Y757" s="104">
        <f>IF(X757&gt;0.25,0.25,X757)</f>
        <v>0.04</v>
      </c>
      <c r="Z757" s="101">
        <f>U757/D757</f>
        <v>1.1229833377413383</v>
      </c>
      <c r="AA757" s="101">
        <f>U757/C757</f>
        <v>0.82510687912942093</v>
      </c>
      <c r="AB757" s="101">
        <f>U757/E757</f>
        <v>1</v>
      </c>
      <c r="AC757" s="103">
        <v>6369</v>
      </c>
      <c r="AD757" s="105">
        <v>3</v>
      </c>
      <c r="AE757" s="107">
        <f>AD757/H757</f>
        <v>0.04</v>
      </c>
      <c r="AF757" s="104">
        <f>IF(AE757&gt;0.3,0.3,AE757)</f>
        <v>0.04</v>
      </c>
      <c r="AG757" s="101">
        <f>AC757/D757</f>
        <v>1.1229833377413383</v>
      </c>
      <c r="AH757" s="101">
        <f>C757/AC757</f>
        <v>1.2119642016015073</v>
      </c>
      <c r="AI757" s="101">
        <f>AC757/E757</f>
        <v>1</v>
      </c>
      <c r="AJ757" s="103">
        <v>6369</v>
      </c>
      <c r="AK757" s="6">
        <v>3</v>
      </c>
      <c r="AL757" s="101">
        <f>AK757/H757</f>
        <v>0.04</v>
      </c>
      <c r="AM757" s="104">
        <f>IF(AL757&gt;0.3,0.3,AL757)</f>
        <v>0.04</v>
      </c>
      <c r="AN757" s="101">
        <f>AJ757/D757</f>
        <v>1.1229833377413383</v>
      </c>
      <c r="AO757" s="101">
        <f>C757/AJ757</f>
        <v>1.2119642016015073</v>
      </c>
      <c r="AP757" s="101">
        <f>AJ757/E757</f>
        <v>1</v>
      </c>
      <c r="AQ757" s="103">
        <v>6369</v>
      </c>
      <c r="AR757" s="103">
        <v>2</v>
      </c>
      <c r="AS757" s="101">
        <f>AR757/H757</f>
        <v>2.6666666666666668E-2</v>
      </c>
      <c r="AT757" s="104">
        <f>IF(AS757&gt;0.25,0.25,AS757)</f>
        <v>2.6666666666666668E-2</v>
      </c>
      <c r="AU757" s="101">
        <f>AQ757/D757</f>
        <v>1.1229833377413383</v>
      </c>
      <c r="AV757" s="101">
        <f>C757/AQ757</f>
        <v>1.2119642016015073</v>
      </c>
      <c r="AW757" s="101">
        <f>AQ757/E757</f>
        <v>1</v>
      </c>
      <c r="AX757" s="103">
        <v>6369</v>
      </c>
      <c r="AY757" s="6">
        <v>0</v>
      </c>
      <c r="AZ757" s="101">
        <f>AY757/H757</f>
        <v>0</v>
      </c>
      <c r="BA757" s="104">
        <f>IF(AZ757&gt;0.1,0.1,AZ757)</f>
        <v>0</v>
      </c>
      <c r="BB757" s="101">
        <f>AX757/D757</f>
        <v>1.1229833377413383</v>
      </c>
      <c r="BC757" s="101">
        <f>C757/AX757</f>
        <v>1.2119642016015073</v>
      </c>
      <c r="BD757" s="101">
        <f>AX757/E757</f>
        <v>1</v>
      </c>
    </row>
    <row r="758" spans="1:56" x14ac:dyDescent="0.2">
      <c r="A758" s="6" t="s">
        <v>1699</v>
      </c>
      <c r="B758" s="100">
        <v>789</v>
      </c>
      <c r="C758" s="13">
        <v>8966</v>
      </c>
      <c r="D758" s="13">
        <v>8132.5</v>
      </c>
      <c r="E758" s="13">
        <v>8334</v>
      </c>
      <c r="F758" s="13">
        <f>IF(C758=E758,1,0)</f>
        <v>0</v>
      </c>
      <c r="G758" s="13">
        <v>8</v>
      </c>
      <c r="H758" s="6">
        <f>VLOOKUP(B758,NEW_TRAIN_TEST!$A$2:$D$980,4,0)</f>
        <v>55</v>
      </c>
      <c r="I758" s="6" t="str">
        <f>VLOOKUP(B758,NEW_TRAIN_TEST!$A$2:$E$980,5,0)</f>
        <v>relaxed_cavemen</v>
      </c>
      <c r="J758" s="101">
        <f>G758/H758</f>
        <v>0.14545454545454545</v>
      </c>
      <c r="K758" s="101">
        <f>IF(J758&gt;0.3,0.3,J758)</f>
        <v>0.14545454545454545</v>
      </c>
      <c r="L758" s="101">
        <f>E758/D758</f>
        <v>1.0247771288041807</v>
      </c>
      <c r="M758" s="101">
        <f>E758/C758</f>
        <v>0.92951148784296234</v>
      </c>
      <c r="N758" s="103">
        <v>8334</v>
      </c>
      <c r="O758" s="103">
        <v>2</v>
      </c>
      <c r="P758" s="104">
        <f>O758/H758</f>
        <v>3.6363636363636362E-2</v>
      </c>
      <c r="Q758" s="104">
        <f>IF(P758&gt;0.25,0.25,P758)</f>
        <v>3.6363636363636362E-2</v>
      </c>
      <c r="R758" s="101">
        <f>N758/D758</f>
        <v>1.0247771288041807</v>
      </c>
      <c r="S758" s="101">
        <f>N758/C758</f>
        <v>0.92951148784296234</v>
      </c>
      <c r="T758" s="101">
        <f>N758/E758</f>
        <v>1</v>
      </c>
      <c r="U758" s="103">
        <v>8334</v>
      </c>
      <c r="V758" s="103">
        <f>IF(W758&lt;O758,1,0)</f>
        <v>0</v>
      </c>
      <c r="W758" s="6">
        <v>2</v>
      </c>
      <c r="X758" s="101">
        <f>W758/H758</f>
        <v>3.6363636363636362E-2</v>
      </c>
      <c r="Y758" s="104">
        <f>IF(X758&gt;0.25,0.25,X758)</f>
        <v>3.6363636363636362E-2</v>
      </c>
      <c r="Z758" s="101">
        <f>U758/D758</f>
        <v>1.0247771288041807</v>
      </c>
      <c r="AA758" s="101">
        <f>U758/C758</f>
        <v>0.92951148784296234</v>
      </c>
      <c r="AB758" s="101">
        <f>U758/E758</f>
        <v>1</v>
      </c>
      <c r="AC758" s="103">
        <v>8334</v>
      </c>
      <c r="AD758" s="105">
        <v>2</v>
      </c>
      <c r="AE758" s="107">
        <f>AD758/H758</f>
        <v>3.6363636363636362E-2</v>
      </c>
      <c r="AF758" s="104">
        <f>IF(AE758&gt;0.3,0.3,AE758)</f>
        <v>3.6363636363636362E-2</v>
      </c>
      <c r="AG758" s="101">
        <f>AC758/D758</f>
        <v>1.0247771288041807</v>
      </c>
      <c r="AH758" s="101">
        <f>C758/AC758</f>
        <v>1.0758339332853373</v>
      </c>
      <c r="AI758" s="101">
        <f>AC758/E758</f>
        <v>1</v>
      </c>
      <c r="AJ758" s="103">
        <v>8334</v>
      </c>
      <c r="AK758" s="6">
        <v>2</v>
      </c>
      <c r="AL758" s="101">
        <f>AK758/H758</f>
        <v>3.6363636363636362E-2</v>
      </c>
      <c r="AM758" s="104">
        <f>IF(AL758&gt;0.3,0.3,AL758)</f>
        <v>3.6363636363636362E-2</v>
      </c>
      <c r="AN758" s="101">
        <f>AJ758/D758</f>
        <v>1.0247771288041807</v>
      </c>
      <c r="AO758" s="101">
        <f>C758/AJ758</f>
        <v>1.0758339332853373</v>
      </c>
      <c r="AP758" s="101">
        <f>AJ758/E758</f>
        <v>1</v>
      </c>
      <c r="AQ758" s="103">
        <v>8334</v>
      </c>
      <c r="AR758" s="103">
        <v>2</v>
      </c>
      <c r="AS758" s="101">
        <f>AR758/H758</f>
        <v>3.6363636363636362E-2</v>
      </c>
      <c r="AT758" s="104">
        <f>IF(AS758&gt;0.25,0.25,AS758)</f>
        <v>3.6363636363636362E-2</v>
      </c>
      <c r="AU758" s="101">
        <f>AQ758/D758</f>
        <v>1.0247771288041807</v>
      </c>
      <c r="AV758" s="101">
        <f>C758/AQ758</f>
        <v>1.0758339332853373</v>
      </c>
      <c r="AW758" s="101">
        <f>AQ758/E758</f>
        <v>1</v>
      </c>
      <c r="AX758" s="103">
        <v>8334</v>
      </c>
      <c r="AY758" s="6">
        <v>1</v>
      </c>
      <c r="AZ758" s="101">
        <f>AY758/H758</f>
        <v>1.8181818181818181E-2</v>
      </c>
      <c r="BA758" s="104">
        <f>IF(AZ758&gt;0.1,0.1,AZ758)</f>
        <v>1.8181818181818181E-2</v>
      </c>
      <c r="BB758" s="101">
        <f>AX758/D758</f>
        <v>1.0247771288041807</v>
      </c>
      <c r="BC758" s="101">
        <f>C758/AX758</f>
        <v>1.0758339332853373</v>
      </c>
      <c r="BD758" s="101">
        <f>AX758/E758</f>
        <v>1</v>
      </c>
    </row>
    <row r="759" spans="1:56" x14ac:dyDescent="0.2">
      <c r="A759" s="6" t="s">
        <v>1699</v>
      </c>
      <c r="B759" s="100">
        <v>790</v>
      </c>
      <c r="C759" s="13">
        <v>9049</v>
      </c>
      <c r="D759" s="13">
        <v>4652.5</v>
      </c>
      <c r="E759" s="13">
        <v>8113</v>
      </c>
      <c r="F759" s="13">
        <f>IF(C759=E759,1,0)</f>
        <v>0</v>
      </c>
      <c r="G759" s="13">
        <v>13</v>
      </c>
      <c r="H759" s="6">
        <f>VLOOKUP(B759,NEW_TRAIN_TEST!$A$2:$D$980,4,0)</f>
        <v>60</v>
      </c>
      <c r="I759" s="6" t="str">
        <f>VLOOKUP(B759,NEW_TRAIN_TEST!$A$2:$E$980,5,0)</f>
        <v>relaxed_cavemen</v>
      </c>
      <c r="J759" s="101">
        <f>G759/H759</f>
        <v>0.21666666666666667</v>
      </c>
      <c r="K759" s="101">
        <f>IF(J759&gt;0.3,0.3,J759)</f>
        <v>0.21666666666666667</v>
      </c>
      <c r="L759" s="101">
        <f>E759/D759</f>
        <v>1.7437936593229446</v>
      </c>
      <c r="M759" s="101">
        <f>E759/C759</f>
        <v>0.89656315614985083</v>
      </c>
      <c r="N759" s="103">
        <v>8113</v>
      </c>
      <c r="O759" s="103">
        <v>0</v>
      </c>
      <c r="P759" s="104">
        <f>O759/H759</f>
        <v>0</v>
      </c>
      <c r="Q759" s="104">
        <f>IF(P759&gt;0.25,0.25,P759)</f>
        <v>0</v>
      </c>
      <c r="R759" s="101">
        <f>N759/D759</f>
        <v>1.7437936593229446</v>
      </c>
      <c r="S759" s="101">
        <f>N759/C759</f>
        <v>0.89656315614985083</v>
      </c>
      <c r="T759" s="101">
        <f>N759/E759</f>
        <v>1</v>
      </c>
      <c r="U759" s="103">
        <v>8113</v>
      </c>
      <c r="V759" s="103">
        <f>IF(W759&lt;O759,1,0)</f>
        <v>0</v>
      </c>
      <c r="W759" s="6">
        <v>0</v>
      </c>
      <c r="X759" s="101">
        <f>W759/H759</f>
        <v>0</v>
      </c>
      <c r="Y759" s="104">
        <f>IF(X759&gt;0.25,0.25,X759)</f>
        <v>0</v>
      </c>
      <c r="Z759" s="101">
        <f>U759/D759</f>
        <v>1.7437936593229446</v>
      </c>
      <c r="AA759" s="101">
        <f>U759/C759</f>
        <v>0.89656315614985083</v>
      </c>
      <c r="AB759" s="101">
        <f>U759/E759</f>
        <v>1</v>
      </c>
      <c r="AC759" s="103">
        <v>8113</v>
      </c>
      <c r="AD759" s="105">
        <v>0</v>
      </c>
      <c r="AE759" s="107">
        <f>AD759/H759</f>
        <v>0</v>
      </c>
      <c r="AF759" s="104">
        <f>IF(AE759&gt;0.3,0.3,AE759)</f>
        <v>0</v>
      </c>
      <c r="AG759" s="101">
        <f>AC759/D759</f>
        <v>1.7437936593229446</v>
      </c>
      <c r="AH759" s="101">
        <f>C759/AC759</f>
        <v>1.115370393196105</v>
      </c>
      <c r="AI759" s="101">
        <f>AC759/E759</f>
        <v>1</v>
      </c>
      <c r="AJ759" s="103">
        <v>8113</v>
      </c>
      <c r="AK759" s="6">
        <v>0</v>
      </c>
      <c r="AL759" s="101">
        <f>AK759/H759</f>
        <v>0</v>
      </c>
      <c r="AM759" s="104">
        <f>IF(AL759&gt;0.3,0.3,AL759)</f>
        <v>0</v>
      </c>
      <c r="AN759" s="101">
        <f>AJ759/D759</f>
        <v>1.7437936593229446</v>
      </c>
      <c r="AO759" s="101">
        <f>C759/AJ759</f>
        <v>1.115370393196105</v>
      </c>
      <c r="AP759" s="101">
        <f>AJ759/E759</f>
        <v>1</v>
      </c>
      <c r="AQ759" s="103">
        <v>8113</v>
      </c>
      <c r="AR759" s="103">
        <v>0</v>
      </c>
      <c r="AS759" s="101">
        <f>AR759/H759</f>
        <v>0</v>
      </c>
      <c r="AT759" s="104">
        <f>IF(AS759&gt;0.25,0.25,AS759)</f>
        <v>0</v>
      </c>
      <c r="AU759" s="101">
        <f>AQ759/D759</f>
        <v>1.7437936593229446</v>
      </c>
      <c r="AV759" s="101">
        <f>C759/AQ759</f>
        <v>1.115370393196105</v>
      </c>
      <c r="AW759" s="101">
        <f>AQ759/E759</f>
        <v>1</v>
      </c>
      <c r="AX759" s="103">
        <v>8113</v>
      </c>
      <c r="AY759" s="6">
        <v>0</v>
      </c>
      <c r="AZ759" s="101">
        <f>AY759/H759</f>
        <v>0</v>
      </c>
      <c r="BA759" s="104">
        <f>IF(AZ759&gt;0.1,0.1,AZ759)</f>
        <v>0</v>
      </c>
      <c r="BB759" s="101">
        <f>AX759/D759</f>
        <v>1.7437936593229446</v>
      </c>
      <c r="BC759" s="101">
        <f>C759/AX759</f>
        <v>1.115370393196105</v>
      </c>
      <c r="BD759" s="101">
        <f>AX759/E759</f>
        <v>1</v>
      </c>
    </row>
    <row r="760" spans="1:56" x14ac:dyDescent="0.2">
      <c r="A760" s="6" t="s">
        <v>1699</v>
      </c>
      <c r="B760" s="100">
        <v>791</v>
      </c>
      <c r="C760" s="13">
        <v>15883</v>
      </c>
      <c r="D760" s="13">
        <v>15475.5</v>
      </c>
      <c r="E760" s="13">
        <v>15637.5</v>
      </c>
      <c r="F760" s="13">
        <f>IF(C760=E760,1,0)</f>
        <v>0</v>
      </c>
      <c r="G760" s="13">
        <v>17</v>
      </c>
      <c r="H760" s="6">
        <f>VLOOKUP(B760,NEW_TRAIN_TEST!$A$2:$D$980,4,0)</f>
        <v>126</v>
      </c>
      <c r="I760" s="6" t="str">
        <f>VLOOKUP(B760,NEW_TRAIN_TEST!$A$2:$E$980,5,0)</f>
        <v>relaxed_cavemen</v>
      </c>
      <c r="J760" s="101">
        <f>G760/H760</f>
        <v>0.13492063492063491</v>
      </c>
      <c r="K760" s="101">
        <f>IF(J760&gt;0.3,0.3,J760)</f>
        <v>0.13492063492063491</v>
      </c>
      <c r="L760" s="101">
        <f>E760/D760</f>
        <v>1.0104681593486478</v>
      </c>
      <c r="M760" s="101">
        <f>E760/C760</f>
        <v>0.98454322231316505</v>
      </c>
      <c r="N760" s="103">
        <v>15637.5</v>
      </c>
      <c r="O760" s="103">
        <v>3</v>
      </c>
      <c r="P760" s="104">
        <f>O760/H760</f>
        <v>2.3809523809523808E-2</v>
      </c>
      <c r="Q760" s="104">
        <f>IF(P760&gt;0.25,0.25,P760)</f>
        <v>2.3809523809523808E-2</v>
      </c>
      <c r="R760" s="101">
        <f>N760/D760</f>
        <v>1.0104681593486478</v>
      </c>
      <c r="S760" s="101">
        <f>N760/C760</f>
        <v>0.98454322231316505</v>
      </c>
      <c r="T760" s="101">
        <f>N760/E760</f>
        <v>1</v>
      </c>
      <c r="U760" s="103">
        <v>15637.5</v>
      </c>
      <c r="V760" s="103">
        <f>IF(W760&lt;O760,1,0)</f>
        <v>0</v>
      </c>
      <c r="W760" s="6">
        <v>4</v>
      </c>
      <c r="X760" s="101">
        <f>W760/H760</f>
        <v>3.1746031746031744E-2</v>
      </c>
      <c r="Y760" s="104">
        <f>IF(X760&gt;0.25,0.25,X760)</f>
        <v>3.1746031746031744E-2</v>
      </c>
      <c r="Z760" s="101">
        <f>U760/D760</f>
        <v>1.0104681593486478</v>
      </c>
      <c r="AA760" s="101">
        <f>U760/C760</f>
        <v>0.98454322231316505</v>
      </c>
      <c r="AB760" s="101">
        <f>U760/E760</f>
        <v>1</v>
      </c>
      <c r="AC760" s="103">
        <v>15637.5</v>
      </c>
      <c r="AD760" s="105">
        <v>4</v>
      </c>
      <c r="AE760" s="107">
        <f>AD760/H760</f>
        <v>3.1746031746031744E-2</v>
      </c>
      <c r="AF760" s="104">
        <f>IF(AE760&gt;0.3,0.3,AE760)</f>
        <v>3.1746031746031744E-2</v>
      </c>
      <c r="AG760" s="101">
        <f>AC760/D760</f>
        <v>1.0104681593486478</v>
      </c>
      <c r="AH760" s="101">
        <f>C760/AC760</f>
        <v>1.0156994404476418</v>
      </c>
      <c r="AI760" s="101">
        <f>AC760/E760</f>
        <v>1</v>
      </c>
      <c r="AJ760" s="103">
        <v>15637.5</v>
      </c>
      <c r="AK760" s="6">
        <v>4</v>
      </c>
      <c r="AL760" s="101">
        <f>AK760/H760</f>
        <v>3.1746031746031744E-2</v>
      </c>
      <c r="AM760" s="104">
        <f>IF(AL760&gt;0.3,0.3,AL760)</f>
        <v>3.1746031746031744E-2</v>
      </c>
      <c r="AN760" s="101">
        <f>AJ760/D760</f>
        <v>1.0104681593486478</v>
      </c>
      <c r="AO760" s="101">
        <f>C760/AJ760</f>
        <v>1.0156994404476418</v>
      </c>
      <c r="AP760" s="101">
        <f>AJ760/E760</f>
        <v>1</v>
      </c>
      <c r="AQ760" s="103">
        <v>15637.5</v>
      </c>
      <c r="AR760" s="103">
        <v>2</v>
      </c>
      <c r="AS760" s="101">
        <f>AR760/H760</f>
        <v>1.5873015873015872E-2</v>
      </c>
      <c r="AT760" s="104">
        <f>IF(AS760&gt;0.25,0.25,AS760)</f>
        <v>1.5873015873015872E-2</v>
      </c>
      <c r="AU760" s="101">
        <f>AQ760/D760</f>
        <v>1.0104681593486478</v>
      </c>
      <c r="AV760" s="101">
        <f>C760/AQ760</f>
        <v>1.0156994404476418</v>
      </c>
      <c r="AW760" s="101">
        <f>AQ760/E760</f>
        <v>1</v>
      </c>
      <c r="AX760" s="103">
        <v>15637.5</v>
      </c>
      <c r="AY760" s="6">
        <v>0</v>
      </c>
      <c r="AZ760" s="101">
        <f>AY760/H760</f>
        <v>0</v>
      </c>
      <c r="BA760" s="104">
        <f>IF(AZ760&gt;0.1,0.1,AZ760)</f>
        <v>0</v>
      </c>
      <c r="BB760" s="101">
        <f>AX760/D760</f>
        <v>1.0104681593486478</v>
      </c>
      <c r="BC760" s="101">
        <f>C760/AX760</f>
        <v>1.0156994404476418</v>
      </c>
      <c r="BD760" s="101">
        <f>AX760/E760</f>
        <v>1</v>
      </c>
    </row>
    <row r="761" spans="1:56" x14ac:dyDescent="0.2">
      <c r="A761" s="6" t="s">
        <v>1699</v>
      </c>
      <c r="B761" s="100">
        <v>792</v>
      </c>
      <c r="C761" s="13">
        <v>11975</v>
      </c>
      <c r="D761" s="13">
        <v>10819</v>
      </c>
      <c r="E761" s="13">
        <v>11296</v>
      </c>
      <c r="F761" s="13">
        <f>IF(C761=E761,1,0)</f>
        <v>0</v>
      </c>
      <c r="G761" s="13">
        <v>15</v>
      </c>
      <c r="H761" s="6">
        <f>VLOOKUP(B761,NEW_TRAIN_TEST!$A$2:$D$980,4,0)</f>
        <v>104</v>
      </c>
      <c r="I761" s="6" t="str">
        <f>VLOOKUP(B761,NEW_TRAIN_TEST!$A$2:$E$980,5,0)</f>
        <v>relaxed_cavemen</v>
      </c>
      <c r="J761" s="101">
        <f>G761/H761</f>
        <v>0.14423076923076922</v>
      </c>
      <c r="K761" s="101">
        <f>IF(J761&gt;0.3,0.3,J761)</f>
        <v>0.14423076923076922</v>
      </c>
      <c r="L761" s="101">
        <f>E761/D761</f>
        <v>1.0440891025048527</v>
      </c>
      <c r="M761" s="101">
        <f>E761/C761</f>
        <v>0.94329853862212942</v>
      </c>
      <c r="N761" s="103">
        <v>11296</v>
      </c>
      <c r="O761" s="103">
        <v>3</v>
      </c>
      <c r="P761" s="104">
        <f>O761/H761</f>
        <v>2.8846153846153848E-2</v>
      </c>
      <c r="Q761" s="104">
        <f>IF(P761&gt;0.25,0.25,P761)</f>
        <v>2.8846153846153848E-2</v>
      </c>
      <c r="R761" s="101">
        <f>N761/D761</f>
        <v>1.0440891025048527</v>
      </c>
      <c r="S761" s="101">
        <f>N761/C761</f>
        <v>0.94329853862212942</v>
      </c>
      <c r="T761" s="101">
        <f>N761/E761</f>
        <v>1</v>
      </c>
      <c r="U761" s="103">
        <v>11296</v>
      </c>
      <c r="V761" s="103">
        <f>IF(W761&lt;O761,1,0)</f>
        <v>0</v>
      </c>
      <c r="W761" s="6">
        <v>3</v>
      </c>
      <c r="X761" s="101">
        <f>W761/H761</f>
        <v>2.8846153846153848E-2</v>
      </c>
      <c r="Y761" s="104">
        <f>IF(X761&gt;0.25,0.25,X761)</f>
        <v>2.8846153846153848E-2</v>
      </c>
      <c r="Z761" s="101">
        <f>U761/D761</f>
        <v>1.0440891025048527</v>
      </c>
      <c r="AA761" s="101">
        <f>U761/C761</f>
        <v>0.94329853862212942</v>
      </c>
      <c r="AB761" s="101">
        <f>U761/E761</f>
        <v>1</v>
      </c>
      <c r="AC761" s="103">
        <v>11296</v>
      </c>
      <c r="AD761" s="105">
        <v>4</v>
      </c>
      <c r="AE761" s="107">
        <f>AD761/H761</f>
        <v>3.8461538461538464E-2</v>
      </c>
      <c r="AF761" s="104">
        <f>IF(AE761&gt;0.3,0.3,AE761)</f>
        <v>3.8461538461538464E-2</v>
      </c>
      <c r="AG761" s="101">
        <f>AC761/D761</f>
        <v>1.0440891025048527</v>
      </c>
      <c r="AH761" s="101">
        <f>C761/AC761</f>
        <v>1.0601097733711049</v>
      </c>
      <c r="AI761" s="101">
        <f>AC761/E761</f>
        <v>1</v>
      </c>
      <c r="AJ761" s="103">
        <v>11296</v>
      </c>
      <c r="AK761" s="6">
        <v>4</v>
      </c>
      <c r="AL761" s="101">
        <f>AK761/H761</f>
        <v>3.8461538461538464E-2</v>
      </c>
      <c r="AM761" s="104">
        <f>IF(AL761&gt;0.3,0.3,AL761)</f>
        <v>3.8461538461538464E-2</v>
      </c>
      <c r="AN761" s="101">
        <f>AJ761/D761</f>
        <v>1.0440891025048527</v>
      </c>
      <c r="AO761" s="101">
        <f>C761/AJ761</f>
        <v>1.0601097733711049</v>
      </c>
      <c r="AP761" s="101">
        <f>AJ761/E761</f>
        <v>1</v>
      </c>
      <c r="AQ761" s="103">
        <v>11296</v>
      </c>
      <c r="AR761" s="103">
        <v>2</v>
      </c>
      <c r="AS761" s="101">
        <f>AR761/H761</f>
        <v>1.9230769230769232E-2</v>
      </c>
      <c r="AT761" s="104">
        <f>IF(AS761&gt;0.25,0.25,AS761)</f>
        <v>1.9230769230769232E-2</v>
      </c>
      <c r="AU761" s="101">
        <f>AQ761/D761</f>
        <v>1.0440891025048527</v>
      </c>
      <c r="AV761" s="101">
        <f>C761/AQ761</f>
        <v>1.0601097733711049</v>
      </c>
      <c r="AW761" s="101">
        <f>AQ761/E761</f>
        <v>1</v>
      </c>
      <c r="AX761" s="103">
        <v>11296</v>
      </c>
      <c r="AY761" s="6">
        <v>0</v>
      </c>
      <c r="AZ761" s="101">
        <f>AY761/H761</f>
        <v>0</v>
      </c>
      <c r="BA761" s="104">
        <f>IF(AZ761&gt;0.1,0.1,AZ761)</f>
        <v>0</v>
      </c>
      <c r="BB761" s="101">
        <f>AX761/D761</f>
        <v>1.0440891025048527</v>
      </c>
      <c r="BC761" s="101">
        <f>C761/AX761</f>
        <v>1.0601097733711049</v>
      </c>
      <c r="BD761" s="101">
        <f>AX761/E761</f>
        <v>1</v>
      </c>
    </row>
    <row r="762" spans="1:56" x14ac:dyDescent="0.2">
      <c r="A762" s="6" t="s">
        <v>1699</v>
      </c>
      <c r="B762" s="100">
        <v>793</v>
      </c>
      <c r="C762" s="13">
        <v>7388</v>
      </c>
      <c r="D762" s="13">
        <v>6221.5</v>
      </c>
      <c r="E762" s="13">
        <v>6739</v>
      </c>
      <c r="F762" s="13">
        <f>IF(C762=E762,1,0)</f>
        <v>0</v>
      </c>
      <c r="G762" s="13">
        <v>10</v>
      </c>
      <c r="H762" s="6">
        <f>VLOOKUP(B762,NEW_TRAIN_TEST!$A$2:$D$980,4,0)</f>
        <v>52</v>
      </c>
      <c r="I762" s="6" t="str">
        <f>VLOOKUP(B762,NEW_TRAIN_TEST!$A$2:$E$980,5,0)</f>
        <v>relaxed_cavemen</v>
      </c>
      <c r="J762" s="101">
        <f>G762/H762</f>
        <v>0.19230769230769232</v>
      </c>
      <c r="K762" s="101">
        <f>IF(J762&gt;0.3,0.3,J762)</f>
        <v>0.19230769230769232</v>
      </c>
      <c r="L762" s="101">
        <f>E762/D762</f>
        <v>1.0831792975970425</v>
      </c>
      <c r="M762" s="101">
        <f>E762/C762</f>
        <v>0.9121548456957228</v>
      </c>
      <c r="N762" s="103">
        <v>6739</v>
      </c>
      <c r="O762" s="103">
        <v>0</v>
      </c>
      <c r="P762" s="104">
        <f>O762/H762</f>
        <v>0</v>
      </c>
      <c r="Q762" s="104">
        <f>IF(P762&gt;0.25,0.25,P762)</f>
        <v>0</v>
      </c>
      <c r="R762" s="101">
        <f>N762/D762</f>
        <v>1.0831792975970425</v>
      </c>
      <c r="S762" s="101">
        <f>N762/C762</f>
        <v>0.9121548456957228</v>
      </c>
      <c r="T762" s="101">
        <f>N762/E762</f>
        <v>1</v>
      </c>
      <c r="U762" s="103">
        <v>6739</v>
      </c>
      <c r="V762" s="103">
        <f>IF(W762&lt;O762,1,0)</f>
        <v>0</v>
      </c>
      <c r="W762" s="6">
        <v>0</v>
      </c>
      <c r="X762" s="101">
        <f>W762/H762</f>
        <v>0</v>
      </c>
      <c r="Y762" s="104">
        <f>IF(X762&gt;0.25,0.25,X762)</f>
        <v>0</v>
      </c>
      <c r="Z762" s="101">
        <f>U762/D762</f>
        <v>1.0831792975970425</v>
      </c>
      <c r="AA762" s="101">
        <f>U762/C762</f>
        <v>0.9121548456957228</v>
      </c>
      <c r="AB762" s="101">
        <f>U762/E762</f>
        <v>1</v>
      </c>
      <c r="AC762" s="103">
        <v>6739</v>
      </c>
      <c r="AD762" s="105">
        <v>0</v>
      </c>
      <c r="AE762" s="107">
        <f>AD762/H762</f>
        <v>0</v>
      </c>
      <c r="AF762" s="104">
        <f>IF(AE762&gt;0.3,0.3,AE762)</f>
        <v>0</v>
      </c>
      <c r="AG762" s="101">
        <f>AC762/D762</f>
        <v>1.0831792975970425</v>
      </c>
      <c r="AH762" s="101">
        <f>C762/AC762</f>
        <v>1.0963050897759312</v>
      </c>
      <c r="AI762" s="101">
        <f>AC762/E762</f>
        <v>1</v>
      </c>
      <c r="AJ762" s="103">
        <v>6739</v>
      </c>
      <c r="AK762" s="6">
        <v>0</v>
      </c>
      <c r="AL762" s="101">
        <f>AK762/H762</f>
        <v>0</v>
      </c>
      <c r="AM762" s="104">
        <f>IF(AL762&gt;0.3,0.3,AL762)</f>
        <v>0</v>
      </c>
      <c r="AN762" s="101">
        <f>AJ762/D762</f>
        <v>1.0831792975970425</v>
      </c>
      <c r="AO762" s="101">
        <f>C762/AJ762</f>
        <v>1.0963050897759312</v>
      </c>
      <c r="AP762" s="101">
        <f>AJ762/E762</f>
        <v>1</v>
      </c>
      <c r="AQ762" s="103">
        <v>6739</v>
      </c>
      <c r="AR762" s="103">
        <v>0</v>
      </c>
      <c r="AS762" s="101">
        <f>AR762/H762</f>
        <v>0</v>
      </c>
      <c r="AT762" s="104">
        <f>IF(AS762&gt;0.25,0.25,AS762)</f>
        <v>0</v>
      </c>
      <c r="AU762" s="101">
        <f>AQ762/D762</f>
        <v>1.0831792975970425</v>
      </c>
      <c r="AV762" s="101">
        <f>C762/AQ762</f>
        <v>1.0963050897759312</v>
      </c>
      <c r="AW762" s="101">
        <f>AQ762/E762</f>
        <v>1</v>
      </c>
      <c r="AX762" s="103">
        <v>6739</v>
      </c>
      <c r="AY762" s="6">
        <v>0</v>
      </c>
      <c r="AZ762" s="101">
        <f>AY762/H762</f>
        <v>0</v>
      </c>
      <c r="BA762" s="104">
        <f>IF(AZ762&gt;0.1,0.1,AZ762)</f>
        <v>0</v>
      </c>
      <c r="BB762" s="101">
        <f>AX762/D762</f>
        <v>1.0831792975970425</v>
      </c>
      <c r="BC762" s="101">
        <f>C762/AX762</f>
        <v>1.0963050897759312</v>
      </c>
      <c r="BD762" s="101">
        <f>AX762/E762</f>
        <v>1</v>
      </c>
    </row>
    <row r="763" spans="1:56" x14ac:dyDescent="0.2">
      <c r="A763" s="6" t="s">
        <v>1699</v>
      </c>
      <c r="B763" s="100">
        <v>794</v>
      </c>
      <c r="C763" s="13">
        <v>9265</v>
      </c>
      <c r="D763" s="13">
        <v>8445.5</v>
      </c>
      <c r="E763" s="13">
        <v>8645</v>
      </c>
      <c r="F763" s="13">
        <f>IF(C763=E763,1,0)</f>
        <v>0</v>
      </c>
      <c r="G763" s="13">
        <v>14</v>
      </c>
      <c r="H763" s="6">
        <f>VLOOKUP(B763,NEW_TRAIN_TEST!$A$2:$D$980,4,0)</f>
        <v>72</v>
      </c>
      <c r="I763" s="6" t="str">
        <f>VLOOKUP(B763,NEW_TRAIN_TEST!$A$2:$E$980,5,0)</f>
        <v>relaxed_cavemen</v>
      </c>
      <c r="J763" s="101">
        <f>G763/H763</f>
        <v>0.19444444444444445</v>
      </c>
      <c r="K763" s="101">
        <f>IF(J763&gt;0.3,0.3,J763)</f>
        <v>0.19444444444444445</v>
      </c>
      <c r="L763" s="101">
        <f>E763/D763</f>
        <v>1.0236220472440944</v>
      </c>
      <c r="M763" s="101">
        <f>E763/C763</f>
        <v>0.93308148947652458</v>
      </c>
      <c r="N763" s="103">
        <v>8645</v>
      </c>
      <c r="O763" s="103">
        <v>10</v>
      </c>
      <c r="P763" s="104">
        <f>O763/H763</f>
        <v>0.1388888888888889</v>
      </c>
      <c r="Q763" s="104">
        <f>IF(P763&gt;0.25,0.25,P763)</f>
        <v>0.1388888888888889</v>
      </c>
      <c r="R763" s="101">
        <f>N763/D763</f>
        <v>1.0236220472440944</v>
      </c>
      <c r="S763" s="101">
        <f>N763/C763</f>
        <v>0.93308148947652458</v>
      </c>
      <c r="T763" s="101">
        <f>N763/E763</f>
        <v>1</v>
      </c>
      <c r="U763" s="103">
        <v>8645</v>
      </c>
      <c r="V763" s="103">
        <f>IF(W763&lt;O763,1,0)</f>
        <v>0</v>
      </c>
      <c r="W763" s="6">
        <v>13</v>
      </c>
      <c r="X763" s="101">
        <f>W763/H763</f>
        <v>0.18055555555555555</v>
      </c>
      <c r="Y763" s="104">
        <f>IF(X763&gt;0.25,0.25,X763)</f>
        <v>0.18055555555555555</v>
      </c>
      <c r="Z763" s="101">
        <f>U763/D763</f>
        <v>1.0236220472440944</v>
      </c>
      <c r="AA763" s="101">
        <f>U763/C763</f>
        <v>0.93308148947652458</v>
      </c>
      <c r="AB763" s="101">
        <f>U763/E763</f>
        <v>1</v>
      </c>
      <c r="AC763" s="103">
        <v>8645</v>
      </c>
      <c r="AD763" s="105">
        <v>14</v>
      </c>
      <c r="AE763" s="107">
        <f>AD763/H763</f>
        <v>0.19444444444444445</v>
      </c>
      <c r="AF763" s="104">
        <f>IF(AE763&gt;0.3,0.3,AE763)</f>
        <v>0.19444444444444445</v>
      </c>
      <c r="AG763" s="101">
        <f>AC763/D763</f>
        <v>1.0236220472440944</v>
      </c>
      <c r="AH763" s="101">
        <f>C763/AC763</f>
        <v>1.0717177559282822</v>
      </c>
      <c r="AI763" s="101">
        <f>AC763/E763</f>
        <v>1</v>
      </c>
      <c r="AJ763" s="103">
        <v>8645</v>
      </c>
      <c r="AK763" s="6">
        <v>14</v>
      </c>
      <c r="AL763" s="101">
        <f>AK763/H763</f>
        <v>0.19444444444444445</v>
      </c>
      <c r="AM763" s="104">
        <f>IF(AL763&gt;0.3,0.3,AL763)</f>
        <v>0.19444444444444445</v>
      </c>
      <c r="AN763" s="101">
        <f>AJ763/D763</f>
        <v>1.0236220472440944</v>
      </c>
      <c r="AO763" s="101">
        <f>C763/AJ763</f>
        <v>1.0717177559282822</v>
      </c>
      <c r="AP763" s="101">
        <f>AJ763/E763</f>
        <v>1</v>
      </c>
      <c r="AQ763" s="103">
        <v>8645</v>
      </c>
      <c r="AR763" s="103">
        <v>4</v>
      </c>
      <c r="AS763" s="101">
        <f>AR763/H763</f>
        <v>5.5555555555555552E-2</v>
      </c>
      <c r="AT763" s="104">
        <f>IF(AS763&gt;0.25,0.25,AS763)</f>
        <v>5.5555555555555552E-2</v>
      </c>
      <c r="AU763" s="101">
        <f>AQ763/D763</f>
        <v>1.0236220472440944</v>
      </c>
      <c r="AV763" s="101">
        <f>C763/AQ763</f>
        <v>1.0717177559282822</v>
      </c>
      <c r="AW763" s="101">
        <f>AQ763/E763</f>
        <v>1</v>
      </c>
      <c r="AX763" s="103">
        <v>8645</v>
      </c>
      <c r="AY763" s="6">
        <v>3</v>
      </c>
      <c r="AZ763" s="101">
        <f>AY763/H763</f>
        <v>4.1666666666666664E-2</v>
      </c>
      <c r="BA763" s="104">
        <f>IF(AZ763&gt;0.1,0.1,AZ763)</f>
        <v>4.1666666666666664E-2</v>
      </c>
      <c r="BB763" s="101">
        <f>AX763/D763</f>
        <v>1.0236220472440944</v>
      </c>
      <c r="BC763" s="101">
        <f>C763/AX763</f>
        <v>1.0717177559282822</v>
      </c>
      <c r="BD763" s="101">
        <f>AX763/E763</f>
        <v>1</v>
      </c>
    </row>
    <row r="764" spans="1:56" x14ac:dyDescent="0.2">
      <c r="A764" s="6" t="s">
        <v>1431</v>
      </c>
      <c r="B764" s="100">
        <v>795</v>
      </c>
      <c r="C764" s="13">
        <v>6248</v>
      </c>
      <c r="D764" s="13">
        <v>4490</v>
      </c>
      <c r="E764" s="13">
        <v>6223</v>
      </c>
      <c r="F764" s="13">
        <f>IF(C764=E764,1,0)</f>
        <v>0</v>
      </c>
      <c r="G764" s="13">
        <v>5</v>
      </c>
      <c r="H764" s="6">
        <f>VLOOKUP(B764,NEW_TRAIN_TEST!$A$2:$D$980,4,0)</f>
        <v>50</v>
      </c>
      <c r="I764" s="6" t="str">
        <f>VLOOKUP(B764,NEW_TRAIN_TEST!$A$2:$E$980,5,0)</f>
        <v>ring_of_cliques</v>
      </c>
      <c r="J764" s="101">
        <f>G764/H764</f>
        <v>0.1</v>
      </c>
      <c r="K764" s="101">
        <f>IF(J764&gt;0.3,0.3,J764)</f>
        <v>0.1</v>
      </c>
      <c r="L764" s="101">
        <f>E764/D764</f>
        <v>1.3859688195991091</v>
      </c>
      <c r="M764" s="101">
        <f>E764/C764</f>
        <v>0.99599871959026887</v>
      </c>
      <c r="N764" s="103">
        <v>6223</v>
      </c>
      <c r="O764" s="103">
        <v>0</v>
      </c>
      <c r="P764" s="104">
        <f>O764/H764</f>
        <v>0</v>
      </c>
      <c r="Q764" s="104">
        <f>IF(P764&gt;0.25,0.25,P764)</f>
        <v>0</v>
      </c>
      <c r="R764" s="101">
        <f>N764/D764</f>
        <v>1.3859688195991091</v>
      </c>
      <c r="S764" s="101">
        <f>N764/C764</f>
        <v>0.99599871959026887</v>
      </c>
      <c r="T764" s="101">
        <f>N764/E764</f>
        <v>1</v>
      </c>
      <c r="U764" s="103">
        <v>6223</v>
      </c>
      <c r="V764" s="103">
        <f>IF(W764&lt;O764,1,0)</f>
        <v>0</v>
      </c>
      <c r="W764" s="6">
        <v>0</v>
      </c>
      <c r="X764" s="101">
        <f>W764/H764</f>
        <v>0</v>
      </c>
      <c r="Y764" s="104">
        <f>IF(X764&gt;0.25,0.25,X764)</f>
        <v>0</v>
      </c>
      <c r="Z764" s="101">
        <f>U764/D764</f>
        <v>1.3859688195991091</v>
      </c>
      <c r="AA764" s="101">
        <f>U764/C764</f>
        <v>0.99599871959026887</v>
      </c>
      <c r="AB764" s="101">
        <f>U764/E764</f>
        <v>1</v>
      </c>
      <c r="AC764" s="103">
        <v>6223</v>
      </c>
      <c r="AD764" s="105">
        <v>0</v>
      </c>
      <c r="AE764" s="107">
        <f>AD764/H764</f>
        <v>0</v>
      </c>
      <c r="AF764" s="104">
        <f>IF(AE764&gt;0.3,0.3,AE764)</f>
        <v>0</v>
      </c>
      <c r="AG764" s="101">
        <f>AC764/D764</f>
        <v>1.3859688195991091</v>
      </c>
      <c r="AH764" s="101">
        <f>C764/AC764</f>
        <v>1.0040173549734854</v>
      </c>
      <c r="AI764" s="101">
        <f>AC764/E764</f>
        <v>1</v>
      </c>
      <c r="AJ764" s="103">
        <v>6223</v>
      </c>
      <c r="AK764" s="6">
        <v>0</v>
      </c>
      <c r="AL764" s="101">
        <f>AK764/H764</f>
        <v>0</v>
      </c>
      <c r="AM764" s="104">
        <f>IF(AL764&gt;0.3,0.3,AL764)</f>
        <v>0</v>
      </c>
      <c r="AN764" s="101">
        <f>AJ764/D764</f>
        <v>1.3859688195991091</v>
      </c>
      <c r="AO764" s="101">
        <f>C764/AJ764</f>
        <v>1.0040173549734854</v>
      </c>
      <c r="AP764" s="101">
        <f>AJ764/E764</f>
        <v>1</v>
      </c>
      <c r="AQ764" s="103">
        <v>6223</v>
      </c>
      <c r="AR764" s="103">
        <v>0</v>
      </c>
      <c r="AS764" s="101">
        <f>AR764/H764</f>
        <v>0</v>
      </c>
      <c r="AT764" s="104">
        <f>IF(AS764&gt;0.25,0.25,AS764)</f>
        <v>0</v>
      </c>
      <c r="AU764" s="101">
        <f>AQ764/D764</f>
        <v>1.3859688195991091</v>
      </c>
      <c r="AV764" s="101">
        <f>C764/AQ764</f>
        <v>1.0040173549734854</v>
      </c>
      <c r="AW764" s="101">
        <f>AQ764/E764</f>
        <v>1</v>
      </c>
      <c r="AX764" s="103">
        <v>6223</v>
      </c>
      <c r="AY764" s="6">
        <v>1</v>
      </c>
      <c r="AZ764" s="101">
        <f>AY764/H764</f>
        <v>0.02</v>
      </c>
      <c r="BA764" s="104">
        <f>IF(AZ764&gt;0.1,0.1,AZ764)</f>
        <v>0.02</v>
      </c>
      <c r="BB764" s="101">
        <f>AX764/D764</f>
        <v>1.3859688195991091</v>
      </c>
      <c r="BC764" s="101">
        <f>C764/AX764</f>
        <v>1.0040173549734854</v>
      </c>
      <c r="BD764" s="101">
        <f>AX764/E764</f>
        <v>1</v>
      </c>
    </row>
    <row r="765" spans="1:56" x14ac:dyDescent="0.2">
      <c r="A765" s="6" t="s">
        <v>1431</v>
      </c>
      <c r="B765" s="100">
        <v>796</v>
      </c>
      <c r="C765" s="13">
        <v>5338</v>
      </c>
      <c r="D765" s="13">
        <v>4131</v>
      </c>
      <c r="E765" s="13">
        <v>5212</v>
      </c>
      <c r="F765" s="13">
        <f>IF(C765=E765,1,0)</f>
        <v>0</v>
      </c>
      <c r="G765" s="13">
        <v>2</v>
      </c>
      <c r="H765" s="6">
        <f>VLOOKUP(B765,NEW_TRAIN_TEST!$A$2:$D$980,4,0)</f>
        <v>10</v>
      </c>
      <c r="I765" s="6" t="str">
        <f>VLOOKUP(B765,NEW_TRAIN_TEST!$A$2:$E$980,5,0)</f>
        <v>ring_of_cliques</v>
      </c>
      <c r="J765" s="101">
        <f>G765/H765</f>
        <v>0.2</v>
      </c>
      <c r="K765" s="101">
        <f>IF(J765&gt;0.3,0.3,J765)</f>
        <v>0.2</v>
      </c>
      <c r="L765" s="101">
        <f>E765/D765</f>
        <v>1.2616799806342289</v>
      </c>
      <c r="M765" s="101">
        <f>E765/C765</f>
        <v>0.97639565380292248</v>
      </c>
      <c r="N765" s="103">
        <v>5212</v>
      </c>
      <c r="O765" s="103">
        <v>0</v>
      </c>
      <c r="P765" s="104">
        <f>O765/H765</f>
        <v>0</v>
      </c>
      <c r="Q765" s="104">
        <f>IF(P765&gt;0.25,0.25,P765)</f>
        <v>0</v>
      </c>
      <c r="R765" s="101">
        <f>N765/D765</f>
        <v>1.2616799806342289</v>
      </c>
      <c r="S765" s="101">
        <f>N765/C765</f>
        <v>0.97639565380292248</v>
      </c>
      <c r="T765" s="101">
        <f>N765/E765</f>
        <v>1</v>
      </c>
      <c r="U765" s="103">
        <v>5212</v>
      </c>
      <c r="V765" s="103">
        <f>IF(W765&lt;O765,1,0)</f>
        <v>0</v>
      </c>
      <c r="W765" s="6">
        <v>0</v>
      </c>
      <c r="X765" s="101">
        <f>W765/H765</f>
        <v>0</v>
      </c>
      <c r="Y765" s="104">
        <f>IF(X765&gt;0.25,0.25,X765)</f>
        <v>0</v>
      </c>
      <c r="Z765" s="101">
        <f>U765/D765</f>
        <v>1.2616799806342289</v>
      </c>
      <c r="AA765" s="101">
        <f>U765/C765</f>
        <v>0.97639565380292248</v>
      </c>
      <c r="AB765" s="101">
        <f>U765/E765</f>
        <v>1</v>
      </c>
      <c r="AC765" s="103">
        <v>5212</v>
      </c>
      <c r="AD765" s="105">
        <v>0</v>
      </c>
      <c r="AE765" s="107">
        <f>AD765/H765</f>
        <v>0</v>
      </c>
      <c r="AF765" s="104">
        <f>IF(AE765&gt;0.3,0.3,AE765)</f>
        <v>0</v>
      </c>
      <c r="AG765" s="101">
        <f>AC765/D765</f>
        <v>1.2616799806342289</v>
      </c>
      <c r="AH765" s="101">
        <f>C765/AC765</f>
        <v>1.0241749808135072</v>
      </c>
      <c r="AI765" s="101">
        <f>AC765/E765</f>
        <v>1</v>
      </c>
      <c r="AJ765" s="103">
        <v>5212</v>
      </c>
      <c r="AK765" s="6">
        <v>0</v>
      </c>
      <c r="AL765" s="101">
        <f>AK765/H765</f>
        <v>0</v>
      </c>
      <c r="AM765" s="104">
        <f>IF(AL765&gt;0.3,0.3,AL765)</f>
        <v>0</v>
      </c>
      <c r="AN765" s="101">
        <f>AJ765/D765</f>
        <v>1.2616799806342289</v>
      </c>
      <c r="AO765" s="101">
        <f>C765/AJ765</f>
        <v>1.0241749808135072</v>
      </c>
      <c r="AP765" s="101">
        <f>AJ765/E765</f>
        <v>1</v>
      </c>
      <c r="AQ765" s="103">
        <v>5212</v>
      </c>
      <c r="AR765" s="103">
        <v>0</v>
      </c>
      <c r="AS765" s="101">
        <f>AR765/H765</f>
        <v>0</v>
      </c>
      <c r="AT765" s="104">
        <f>IF(AS765&gt;0.25,0.25,AS765)</f>
        <v>0</v>
      </c>
      <c r="AU765" s="101">
        <f>AQ765/D765</f>
        <v>1.2616799806342289</v>
      </c>
      <c r="AV765" s="101">
        <f>C765/AQ765</f>
        <v>1.0241749808135072</v>
      </c>
      <c r="AW765" s="101">
        <f>AQ765/E765</f>
        <v>1</v>
      </c>
      <c r="AX765" s="103">
        <v>5212</v>
      </c>
      <c r="AY765" s="6">
        <v>0</v>
      </c>
      <c r="AZ765" s="101">
        <f>AY765/H765</f>
        <v>0</v>
      </c>
      <c r="BA765" s="104">
        <f>IF(AZ765&gt;0.1,0.1,AZ765)</f>
        <v>0</v>
      </c>
      <c r="BB765" s="101">
        <f>AX765/D765</f>
        <v>1.2616799806342289</v>
      </c>
      <c r="BC765" s="101">
        <f>C765/AX765</f>
        <v>1.0241749808135072</v>
      </c>
      <c r="BD765" s="101">
        <f>AX765/E765</f>
        <v>1</v>
      </c>
    </row>
    <row r="766" spans="1:56" x14ac:dyDescent="0.2">
      <c r="A766" s="6" t="s">
        <v>1431</v>
      </c>
      <c r="B766" s="100">
        <v>797</v>
      </c>
      <c r="C766" s="13">
        <v>7789</v>
      </c>
      <c r="D766" s="13">
        <v>6674</v>
      </c>
      <c r="E766" s="13">
        <v>7606</v>
      </c>
      <c r="F766" s="13">
        <f>IF(C766=E766,1,0)</f>
        <v>0</v>
      </c>
      <c r="G766" s="13">
        <v>15</v>
      </c>
      <c r="H766" s="6">
        <f>VLOOKUP(B766,NEW_TRAIN_TEST!$A$2:$D$980,4,0)</f>
        <v>64</v>
      </c>
      <c r="I766" s="6" t="str">
        <f>VLOOKUP(B766,NEW_TRAIN_TEST!$A$2:$E$980,5,0)</f>
        <v>ring_of_cliques</v>
      </c>
      <c r="J766" s="101">
        <f>G766/H766</f>
        <v>0.234375</v>
      </c>
      <c r="K766" s="101">
        <f>IF(J766&gt;0.3,0.3,J766)</f>
        <v>0.234375</v>
      </c>
      <c r="L766" s="101">
        <f>E766/D766</f>
        <v>1.1396463889721307</v>
      </c>
      <c r="M766" s="101">
        <f>E766/C766</f>
        <v>0.97650532802670431</v>
      </c>
      <c r="N766" s="103">
        <v>7606</v>
      </c>
      <c r="O766" s="103">
        <v>0</v>
      </c>
      <c r="P766" s="104">
        <f>O766/H766</f>
        <v>0</v>
      </c>
      <c r="Q766" s="104">
        <f>IF(P766&gt;0.25,0.25,P766)</f>
        <v>0</v>
      </c>
      <c r="R766" s="101">
        <f>N766/D766</f>
        <v>1.1396463889721307</v>
      </c>
      <c r="S766" s="101">
        <f>N766/C766</f>
        <v>0.97650532802670431</v>
      </c>
      <c r="T766" s="101">
        <f>N766/E766</f>
        <v>1</v>
      </c>
      <c r="U766" s="103">
        <v>7606</v>
      </c>
      <c r="V766" s="103">
        <f>IF(W766&lt;O766,1,0)</f>
        <v>0</v>
      </c>
      <c r="W766" s="6">
        <v>0</v>
      </c>
      <c r="X766" s="101">
        <f>W766/H766</f>
        <v>0</v>
      </c>
      <c r="Y766" s="104">
        <f>IF(X766&gt;0.25,0.25,X766)</f>
        <v>0</v>
      </c>
      <c r="Z766" s="101">
        <f>U766/D766</f>
        <v>1.1396463889721307</v>
      </c>
      <c r="AA766" s="101">
        <f>U766/C766</f>
        <v>0.97650532802670431</v>
      </c>
      <c r="AB766" s="101">
        <f>U766/E766</f>
        <v>1</v>
      </c>
      <c r="AC766" s="103">
        <v>7606</v>
      </c>
      <c r="AD766" s="105">
        <v>0</v>
      </c>
      <c r="AE766" s="107">
        <f>AD766/H766</f>
        <v>0</v>
      </c>
      <c r="AF766" s="104">
        <f>IF(AE766&gt;0.3,0.3,AE766)</f>
        <v>0</v>
      </c>
      <c r="AG766" s="101">
        <f>AC766/D766</f>
        <v>1.1396463889721307</v>
      </c>
      <c r="AH766" s="101">
        <f>C766/AC766</f>
        <v>1.0240599526689456</v>
      </c>
      <c r="AI766" s="101">
        <f>AC766/E766</f>
        <v>1</v>
      </c>
      <c r="AJ766" s="103">
        <v>7606</v>
      </c>
      <c r="AK766" s="6">
        <v>0</v>
      </c>
      <c r="AL766" s="101">
        <f>AK766/H766</f>
        <v>0</v>
      </c>
      <c r="AM766" s="104">
        <f>IF(AL766&gt;0.3,0.3,AL766)</f>
        <v>0</v>
      </c>
      <c r="AN766" s="101">
        <f>AJ766/D766</f>
        <v>1.1396463889721307</v>
      </c>
      <c r="AO766" s="101">
        <f>C766/AJ766</f>
        <v>1.0240599526689456</v>
      </c>
      <c r="AP766" s="101">
        <f>AJ766/E766</f>
        <v>1</v>
      </c>
      <c r="AQ766" s="103">
        <v>7606</v>
      </c>
      <c r="AR766" s="103">
        <v>0</v>
      </c>
      <c r="AS766" s="101">
        <f>AR766/H766</f>
        <v>0</v>
      </c>
      <c r="AT766" s="104">
        <f>IF(AS766&gt;0.25,0.25,AS766)</f>
        <v>0</v>
      </c>
      <c r="AU766" s="101">
        <f>AQ766/D766</f>
        <v>1.1396463889721307</v>
      </c>
      <c r="AV766" s="101">
        <f>C766/AQ766</f>
        <v>1.0240599526689456</v>
      </c>
      <c r="AW766" s="101">
        <f>AQ766/E766</f>
        <v>1</v>
      </c>
      <c r="AX766" s="103">
        <v>7606</v>
      </c>
      <c r="AY766" s="6">
        <v>0</v>
      </c>
      <c r="AZ766" s="101">
        <f>AY766/H766</f>
        <v>0</v>
      </c>
      <c r="BA766" s="104">
        <f>IF(AZ766&gt;0.1,0.1,AZ766)</f>
        <v>0</v>
      </c>
      <c r="BB766" s="101">
        <f>AX766/D766</f>
        <v>1.1396463889721307</v>
      </c>
      <c r="BC766" s="101">
        <f>C766/AX766</f>
        <v>1.0240599526689456</v>
      </c>
      <c r="BD766" s="101">
        <f>AX766/E766</f>
        <v>1</v>
      </c>
    </row>
    <row r="767" spans="1:56" x14ac:dyDescent="0.2">
      <c r="A767" s="6" t="s">
        <v>1431</v>
      </c>
      <c r="B767" s="100">
        <v>798</v>
      </c>
      <c r="C767" s="13">
        <v>8464</v>
      </c>
      <c r="D767" s="13">
        <v>6289.5</v>
      </c>
      <c r="E767" s="13">
        <v>7892</v>
      </c>
      <c r="F767" s="13">
        <f>IF(C767=E767,1,0)</f>
        <v>0</v>
      </c>
      <c r="G767" s="13">
        <v>17</v>
      </c>
      <c r="H767" s="6">
        <f>VLOOKUP(B767,NEW_TRAIN_TEST!$A$2:$D$980,4,0)</f>
        <v>119</v>
      </c>
      <c r="I767" s="6" t="str">
        <f>VLOOKUP(B767,NEW_TRAIN_TEST!$A$2:$E$980,5,0)</f>
        <v>ring_of_cliques</v>
      </c>
      <c r="J767" s="101">
        <f>G767/H767</f>
        <v>0.14285714285714285</v>
      </c>
      <c r="K767" s="101">
        <f>IF(J767&gt;0.3,0.3,J767)</f>
        <v>0.14285714285714285</v>
      </c>
      <c r="L767" s="101">
        <f>E767/D767</f>
        <v>1.2547897289132681</v>
      </c>
      <c r="M767" s="101">
        <f>E767/C767</f>
        <v>0.93241965973534968</v>
      </c>
      <c r="N767" s="103">
        <v>7892</v>
      </c>
      <c r="O767" s="103">
        <v>3</v>
      </c>
      <c r="P767" s="104">
        <f>O767/H767</f>
        <v>2.5210084033613446E-2</v>
      </c>
      <c r="Q767" s="104">
        <f>IF(P767&gt;0.25,0.25,P767)</f>
        <v>2.5210084033613446E-2</v>
      </c>
      <c r="R767" s="101">
        <f>N767/D767</f>
        <v>1.2547897289132681</v>
      </c>
      <c r="S767" s="101">
        <f>N767/C767</f>
        <v>0.93241965973534968</v>
      </c>
      <c r="T767" s="101">
        <f>N767/E767</f>
        <v>1</v>
      </c>
      <c r="U767" s="103">
        <v>7892</v>
      </c>
      <c r="V767" s="103">
        <f>IF(W767&lt;O767,1,0)</f>
        <v>0</v>
      </c>
      <c r="W767" s="6">
        <v>3</v>
      </c>
      <c r="X767" s="101">
        <f>W767/H767</f>
        <v>2.5210084033613446E-2</v>
      </c>
      <c r="Y767" s="104">
        <f>IF(X767&gt;0.25,0.25,X767)</f>
        <v>2.5210084033613446E-2</v>
      </c>
      <c r="Z767" s="101">
        <f>U767/D767</f>
        <v>1.2547897289132681</v>
      </c>
      <c r="AA767" s="101">
        <f>U767/C767</f>
        <v>0.93241965973534968</v>
      </c>
      <c r="AB767" s="101">
        <f>U767/E767</f>
        <v>1</v>
      </c>
      <c r="AC767" s="103">
        <v>7892</v>
      </c>
      <c r="AD767" s="105">
        <v>4</v>
      </c>
      <c r="AE767" s="107">
        <f>AD767/H767</f>
        <v>3.3613445378151259E-2</v>
      </c>
      <c r="AF767" s="104">
        <f>IF(AE767&gt;0.3,0.3,AE767)</f>
        <v>3.3613445378151259E-2</v>
      </c>
      <c r="AG767" s="101">
        <f>AC767/D767</f>
        <v>1.2547897289132681</v>
      </c>
      <c r="AH767" s="101">
        <f>C767/AC767</f>
        <v>1.0724784591991892</v>
      </c>
      <c r="AI767" s="101">
        <f>AC767/E767</f>
        <v>1</v>
      </c>
      <c r="AJ767" s="103">
        <v>7892</v>
      </c>
      <c r="AK767" s="6">
        <v>4</v>
      </c>
      <c r="AL767" s="101">
        <f>AK767/H767</f>
        <v>3.3613445378151259E-2</v>
      </c>
      <c r="AM767" s="104">
        <f>IF(AL767&gt;0.3,0.3,AL767)</f>
        <v>3.3613445378151259E-2</v>
      </c>
      <c r="AN767" s="101">
        <f>AJ767/D767</f>
        <v>1.2547897289132681</v>
      </c>
      <c r="AO767" s="101">
        <f>C767/AJ767</f>
        <v>1.0724784591991892</v>
      </c>
      <c r="AP767" s="101">
        <f>AJ767/E767</f>
        <v>1</v>
      </c>
      <c r="AQ767" s="103">
        <v>7892</v>
      </c>
      <c r="AR767" s="103">
        <v>2</v>
      </c>
      <c r="AS767" s="101">
        <f>AR767/H767</f>
        <v>1.680672268907563E-2</v>
      </c>
      <c r="AT767" s="104">
        <f>IF(AS767&gt;0.25,0.25,AS767)</f>
        <v>1.680672268907563E-2</v>
      </c>
      <c r="AU767" s="101">
        <f>AQ767/D767</f>
        <v>1.2547897289132681</v>
      </c>
      <c r="AV767" s="101">
        <f>C767/AQ767</f>
        <v>1.0724784591991892</v>
      </c>
      <c r="AW767" s="101">
        <f>AQ767/E767</f>
        <v>1</v>
      </c>
      <c r="AX767" s="103">
        <v>7892</v>
      </c>
      <c r="AY767" s="6">
        <v>0</v>
      </c>
      <c r="AZ767" s="101">
        <f>AY767/H767</f>
        <v>0</v>
      </c>
      <c r="BA767" s="104">
        <f>IF(AZ767&gt;0.1,0.1,AZ767)</f>
        <v>0</v>
      </c>
      <c r="BB767" s="101">
        <f>AX767/D767</f>
        <v>1.2547897289132681</v>
      </c>
      <c r="BC767" s="101">
        <f>C767/AX767</f>
        <v>1.0724784591991892</v>
      </c>
      <c r="BD767" s="101">
        <f>AX767/E767</f>
        <v>1</v>
      </c>
    </row>
    <row r="768" spans="1:56" x14ac:dyDescent="0.2">
      <c r="A768" s="6" t="s">
        <v>1431</v>
      </c>
      <c r="B768" s="100">
        <v>799</v>
      </c>
      <c r="C768" s="13">
        <v>5189</v>
      </c>
      <c r="D768" s="13">
        <v>3535</v>
      </c>
      <c r="E768" s="13">
        <v>4767</v>
      </c>
      <c r="F768" s="13">
        <f>IF(C768=E768,1,0)</f>
        <v>0</v>
      </c>
      <c r="G768" s="13">
        <v>2</v>
      </c>
      <c r="H768" s="6">
        <f>VLOOKUP(B768,NEW_TRAIN_TEST!$A$2:$D$980,4,0)</f>
        <v>18</v>
      </c>
      <c r="I768" s="6" t="str">
        <f>VLOOKUP(B768,NEW_TRAIN_TEST!$A$2:$E$980,5,0)</f>
        <v>ring_of_cliques</v>
      </c>
      <c r="J768" s="101">
        <f>G768/H768</f>
        <v>0.1111111111111111</v>
      </c>
      <c r="K768" s="101">
        <f>IF(J768&gt;0.3,0.3,J768)</f>
        <v>0.1111111111111111</v>
      </c>
      <c r="L768" s="101">
        <f>E768/D768</f>
        <v>1.3485148514851486</v>
      </c>
      <c r="M768" s="101">
        <f>E768/C768</f>
        <v>0.91867411832723067</v>
      </c>
      <c r="N768" s="103">
        <v>4767</v>
      </c>
      <c r="O768" s="103">
        <v>0</v>
      </c>
      <c r="P768" s="104">
        <f>O768/H768</f>
        <v>0</v>
      </c>
      <c r="Q768" s="104">
        <f>IF(P768&gt;0.25,0.25,P768)</f>
        <v>0</v>
      </c>
      <c r="R768" s="101">
        <f>N768/D768</f>
        <v>1.3485148514851486</v>
      </c>
      <c r="S768" s="101">
        <f>N768/C768</f>
        <v>0.91867411832723067</v>
      </c>
      <c r="T768" s="101">
        <f>N768/E768</f>
        <v>1</v>
      </c>
      <c r="U768" s="103">
        <v>4767</v>
      </c>
      <c r="V768" s="103">
        <f>IF(W768&lt;O768,1,0)</f>
        <v>0</v>
      </c>
      <c r="W768" s="6">
        <v>0</v>
      </c>
      <c r="X768" s="101">
        <f>W768/H768</f>
        <v>0</v>
      </c>
      <c r="Y768" s="104">
        <f>IF(X768&gt;0.25,0.25,X768)</f>
        <v>0</v>
      </c>
      <c r="Z768" s="101">
        <f>U768/D768</f>
        <v>1.3485148514851486</v>
      </c>
      <c r="AA768" s="101">
        <f>U768/C768</f>
        <v>0.91867411832723067</v>
      </c>
      <c r="AB768" s="101">
        <f>U768/E768</f>
        <v>1</v>
      </c>
      <c r="AC768" s="103">
        <v>4767</v>
      </c>
      <c r="AD768" s="105">
        <v>0</v>
      </c>
      <c r="AE768" s="107">
        <f>AD768/H768</f>
        <v>0</v>
      </c>
      <c r="AF768" s="104">
        <f>IF(AE768&gt;0.3,0.3,AE768)</f>
        <v>0</v>
      </c>
      <c r="AG768" s="101">
        <f>AC768/D768</f>
        <v>1.3485148514851486</v>
      </c>
      <c r="AH768" s="101">
        <f>C768/AC768</f>
        <v>1.0885252779525907</v>
      </c>
      <c r="AI768" s="101">
        <f>AC768/E768</f>
        <v>1</v>
      </c>
      <c r="AJ768" s="103">
        <v>4767</v>
      </c>
      <c r="AK768" s="6">
        <v>0</v>
      </c>
      <c r="AL768" s="101">
        <f>AK768/H768</f>
        <v>0</v>
      </c>
      <c r="AM768" s="104">
        <f>IF(AL768&gt;0.3,0.3,AL768)</f>
        <v>0</v>
      </c>
      <c r="AN768" s="101">
        <f>AJ768/D768</f>
        <v>1.3485148514851486</v>
      </c>
      <c r="AO768" s="101">
        <f>C768/AJ768</f>
        <v>1.0885252779525907</v>
      </c>
      <c r="AP768" s="101">
        <f>AJ768/E768</f>
        <v>1</v>
      </c>
      <c r="AQ768" s="103">
        <v>4767</v>
      </c>
      <c r="AR768" s="103">
        <v>0</v>
      </c>
      <c r="AS768" s="101">
        <f>AR768/H768</f>
        <v>0</v>
      </c>
      <c r="AT768" s="104">
        <f>IF(AS768&gt;0.25,0.25,AS768)</f>
        <v>0</v>
      </c>
      <c r="AU768" s="101">
        <f>AQ768/D768</f>
        <v>1.3485148514851486</v>
      </c>
      <c r="AV768" s="101">
        <f>C768/AQ768</f>
        <v>1.0885252779525907</v>
      </c>
      <c r="AW768" s="101">
        <f>AQ768/E768</f>
        <v>1</v>
      </c>
      <c r="AX768" s="103">
        <v>4767</v>
      </c>
      <c r="AY768" s="6">
        <v>0</v>
      </c>
      <c r="AZ768" s="101">
        <f>AY768/H768</f>
        <v>0</v>
      </c>
      <c r="BA768" s="104">
        <f>IF(AZ768&gt;0.1,0.1,AZ768)</f>
        <v>0</v>
      </c>
      <c r="BB768" s="101">
        <f>AX768/D768</f>
        <v>1.3485148514851486</v>
      </c>
      <c r="BC768" s="101">
        <f>C768/AX768</f>
        <v>1.0885252779525907</v>
      </c>
      <c r="BD768" s="101">
        <f>AX768/E768</f>
        <v>1</v>
      </c>
    </row>
    <row r="769" spans="1:56" x14ac:dyDescent="0.2">
      <c r="A769" s="6" t="s">
        <v>1431</v>
      </c>
      <c r="B769" s="100">
        <v>800</v>
      </c>
      <c r="C769" s="13">
        <v>6446</v>
      </c>
      <c r="D769" s="13">
        <v>5506</v>
      </c>
      <c r="E769" s="13">
        <v>6335</v>
      </c>
      <c r="F769" s="13">
        <f>IF(C769=E769,1,0)</f>
        <v>0</v>
      </c>
      <c r="G769" s="13">
        <v>6</v>
      </c>
      <c r="H769" s="6">
        <f>VLOOKUP(B769,NEW_TRAIN_TEST!$A$2:$D$980,4,0)</f>
        <v>30</v>
      </c>
      <c r="I769" s="6" t="str">
        <f>VLOOKUP(B769,NEW_TRAIN_TEST!$A$2:$E$980,5,0)</f>
        <v>ring_of_cliques</v>
      </c>
      <c r="J769" s="101">
        <f>G769/H769</f>
        <v>0.2</v>
      </c>
      <c r="K769" s="101">
        <f>IF(J769&gt;0.3,0.3,J769)</f>
        <v>0.2</v>
      </c>
      <c r="L769" s="101">
        <f>E769/D769</f>
        <v>1.1505630221576462</v>
      </c>
      <c r="M769" s="101">
        <f>E769/C769</f>
        <v>0.98278001861619613</v>
      </c>
      <c r="N769" s="103">
        <v>6335</v>
      </c>
      <c r="O769" s="103">
        <v>0</v>
      </c>
      <c r="P769" s="104">
        <f>O769/H769</f>
        <v>0</v>
      </c>
      <c r="Q769" s="104">
        <f>IF(P769&gt;0.25,0.25,P769)</f>
        <v>0</v>
      </c>
      <c r="R769" s="101">
        <f>N769/D769</f>
        <v>1.1505630221576462</v>
      </c>
      <c r="S769" s="101">
        <f>N769/C769</f>
        <v>0.98278001861619613</v>
      </c>
      <c r="T769" s="101">
        <f>N769/E769</f>
        <v>1</v>
      </c>
      <c r="U769" s="103">
        <v>6335</v>
      </c>
      <c r="V769" s="103">
        <f>IF(W769&lt;O769,1,0)</f>
        <v>0</v>
      </c>
      <c r="W769" s="6">
        <v>0</v>
      </c>
      <c r="X769" s="101">
        <f>W769/H769</f>
        <v>0</v>
      </c>
      <c r="Y769" s="104">
        <f>IF(X769&gt;0.25,0.25,X769)</f>
        <v>0</v>
      </c>
      <c r="Z769" s="101">
        <f>U769/D769</f>
        <v>1.1505630221576462</v>
      </c>
      <c r="AA769" s="101">
        <f>U769/C769</f>
        <v>0.98278001861619613</v>
      </c>
      <c r="AB769" s="101">
        <f>U769/E769</f>
        <v>1</v>
      </c>
      <c r="AC769" s="103">
        <v>6335</v>
      </c>
      <c r="AD769" s="105">
        <v>0</v>
      </c>
      <c r="AE769" s="107">
        <f>AD769/H769</f>
        <v>0</v>
      </c>
      <c r="AF769" s="104">
        <f>IF(AE769&gt;0.3,0.3,AE769)</f>
        <v>0</v>
      </c>
      <c r="AG769" s="101">
        <f>AC769/D769</f>
        <v>1.1505630221576462</v>
      </c>
      <c r="AH769" s="101">
        <f>C769/AC769</f>
        <v>1.0175217048145224</v>
      </c>
      <c r="AI769" s="101">
        <f>AC769/E769</f>
        <v>1</v>
      </c>
      <c r="AJ769" s="103">
        <v>6335</v>
      </c>
      <c r="AK769" s="6">
        <v>0</v>
      </c>
      <c r="AL769" s="101">
        <f>AK769/H769</f>
        <v>0</v>
      </c>
      <c r="AM769" s="104">
        <f>IF(AL769&gt;0.3,0.3,AL769)</f>
        <v>0</v>
      </c>
      <c r="AN769" s="101">
        <f>AJ769/D769</f>
        <v>1.1505630221576462</v>
      </c>
      <c r="AO769" s="101">
        <f>C769/AJ769</f>
        <v>1.0175217048145224</v>
      </c>
      <c r="AP769" s="101">
        <f>AJ769/E769</f>
        <v>1</v>
      </c>
      <c r="AQ769" s="103">
        <v>6335</v>
      </c>
      <c r="AR769" s="103">
        <v>0</v>
      </c>
      <c r="AS769" s="101">
        <f>AR769/H769</f>
        <v>0</v>
      </c>
      <c r="AT769" s="104">
        <f>IF(AS769&gt;0.25,0.25,AS769)</f>
        <v>0</v>
      </c>
      <c r="AU769" s="101">
        <f>AQ769/D769</f>
        <v>1.1505630221576462</v>
      </c>
      <c r="AV769" s="101">
        <f>C769/AQ769</f>
        <v>1.0175217048145224</v>
      </c>
      <c r="AW769" s="101">
        <f>AQ769/E769</f>
        <v>1</v>
      </c>
      <c r="AX769" s="103">
        <v>6335</v>
      </c>
      <c r="AY769" s="6">
        <v>1</v>
      </c>
      <c r="AZ769" s="101">
        <f>AY769/H769</f>
        <v>3.3333333333333333E-2</v>
      </c>
      <c r="BA769" s="104">
        <f>IF(AZ769&gt;0.1,0.1,AZ769)</f>
        <v>3.3333333333333333E-2</v>
      </c>
      <c r="BB769" s="101">
        <f>AX769/D769</f>
        <v>1.1505630221576462</v>
      </c>
      <c r="BC769" s="101">
        <f>C769/AX769</f>
        <v>1.0175217048145224</v>
      </c>
      <c r="BD769" s="101">
        <f>AX769/E769</f>
        <v>1</v>
      </c>
    </row>
    <row r="770" spans="1:56" x14ac:dyDescent="0.2">
      <c r="A770" s="6" t="s">
        <v>1431</v>
      </c>
      <c r="B770" s="100">
        <v>801</v>
      </c>
      <c r="C770" s="13">
        <v>4974</v>
      </c>
      <c r="D770" s="13">
        <v>3383</v>
      </c>
      <c r="E770" s="13">
        <v>4611</v>
      </c>
      <c r="F770" s="13">
        <f>IF(C770=E770,1,0)</f>
        <v>0</v>
      </c>
      <c r="G770" s="13">
        <v>2</v>
      </c>
      <c r="H770" s="6">
        <f>VLOOKUP(B770,NEW_TRAIN_TEST!$A$2:$D$980,4,0)</f>
        <v>20</v>
      </c>
      <c r="I770" s="6" t="str">
        <f>VLOOKUP(B770,NEW_TRAIN_TEST!$A$2:$E$980,5,0)</f>
        <v>ring_of_cliques</v>
      </c>
      <c r="J770" s="101">
        <f>G770/H770</f>
        <v>0.1</v>
      </c>
      <c r="K770" s="101">
        <f>IF(J770&gt;0.3,0.3,J770)</f>
        <v>0.1</v>
      </c>
      <c r="L770" s="101">
        <f>E770/D770</f>
        <v>1.3629914277268695</v>
      </c>
      <c r="M770" s="101">
        <f>E770/C770</f>
        <v>0.92702050663449942</v>
      </c>
      <c r="N770" s="103">
        <v>4611</v>
      </c>
      <c r="O770" s="103">
        <v>0</v>
      </c>
      <c r="P770" s="104">
        <f>O770/H770</f>
        <v>0</v>
      </c>
      <c r="Q770" s="104">
        <f>IF(P770&gt;0.25,0.25,P770)</f>
        <v>0</v>
      </c>
      <c r="R770" s="101">
        <f>N770/D770</f>
        <v>1.3629914277268695</v>
      </c>
      <c r="S770" s="101">
        <f>N770/C770</f>
        <v>0.92702050663449942</v>
      </c>
      <c r="T770" s="101">
        <f>N770/E770</f>
        <v>1</v>
      </c>
      <c r="U770" s="103">
        <v>4611</v>
      </c>
      <c r="V770" s="103">
        <f>IF(W770&lt;O770,1,0)</f>
        <v>0</v>
      </c>
      <c r="W770" s="6">
        <v>0</v>
      </c>
      <c r="X770" s="101">
        <f>W770/H770</f>
        <v>0</v>
      </c>
      <c r="Y770" s="104">
        <f>IF(X770&gt;0.25,0.25,X770)</f>
        <v>0</v>
      </c>
      <c r="Z770" s="101">
        <f>U770/D770</f>
        <v>1.3629914277268695</v>
      </c>
      <c r="AA770" s="101">
        <f>U770/C770</f>
        <v>0.92702050663449942</v>
      </c>
      <c r="AB770" s="101">
        <f>U770/E770</f>
        <v>1</v>
      </c>
      <c r="AC770" s="103">
        <v>4611</v>
      </c>
      <c r="AD770" s="105">
        <v>0</v>
      </c>
      <c r="AE770" s="107">
        <f>AD770/H770</f>
        <v>0</v>
      </c>
      <c r="AF770" s="104">
        <f>IF(AE770&gt;0.3,0.3,AE770)</f>
        <v>0</v>
      </c>
      <c r="AG770" s="101">
        <f>AC770/D770</f>
        <v>1.3629914277268695</v>
      </c>
      <c r="AH770" s="101">
        <f>C770/AC770</f>
        <v>1.0787247885491216</v>
      </c>
      <c r="AI770" s="101">
        <f>AC770/E770</f>
        <v>1</v>
      </c>
      <c r="AJ770" s="103">
        <v>4611</v>
      </c>
      <c r="AK770" s="6">
        <v>0</v>
      </c>
      <c r="AL770" s="101">
        <f>AK770/H770</f>
        <v>0</v>
      </c>
      <c r="AM770" s="104">
        <f>IF(AL770&gt;0.3,0.3,AL770)</f>
        <v>0</v>
      </c>
      <c r="AN770" s="101">
        <f>AJ770/D770</f>
        <v>1.3629914277268695</v>
      </c>
      <c r="AO770" s="101">
        <f>C770/AJ770</f>
        <v>1.0787247885491216</v>
      </c>
      <c r="AP770" s="101">
        <f>AJ770/E770</f>
        <v>1</v>
      </c>
      <c r="AQ770" s="103">
        <v>4611</v>
      </c>
      <c r="AR770" s="103">
        <v>0</v>
      </c>
      <c r="AS770" s="101">
        <f>AR770/H770</f>
        <v>0</v>
      </c>
      <c r="AT770" s="104">
        <f>IF(AS770&gt;0.25,0.25,AS770)</f>
        <v>0</v>
      </c>
      <c r="AU770" s="101">
        <f>AQ770/D770</f>
        <v>1.3629914277268695</v>
      </c>
      <c r="AV770" s="101">
        <f>C770/AQ770</f>
        <v>1.0787247885491216</v>
      </c>
      <c r="AW770" s="101">
        <f>AQ770/E770</f>
        <v>1</v>
      </c>
      <c r="AX770" s="103">
        <v>4611</v>
      </c>
      <c r="AY770" s="6">
        <v>0</v>
      </c>
      <c r="AZ770" s="101">
        <f>AY770/H770</f>
        <v>0</v>
      </c>
      <c r="BA770" s="104">
        <f>IF(AZ770&gt;0.1,0.1,AZ770)</f>
        <v>0</v>
      </c>
      <c r="BB770" s="101">
        <f>AX770/D770</f>
        <v>1.3629914277268695</v>
      </c>
      <c r="BC770" s="101">
        <f>C770/AX770</f>
        <v>1.0787247885491216</v>
      </c>
      <c r="BD770" s="101">
        <f>AX770/E770</f>
        <v>1</v>
      </c>
    </row>
    <row r="771" spans="1:56" x14ac:dyDescent="0.2">
      <c r="A771" s="6" t="s">
        <v>1431</v>
      </c>
      <c r="B771" s="100">
        <v>802</v>
      </c>
      <c r="C771" s="13">
        <v>5419</v>
      </c>
      <c r="D771" s="13">
        <v>4477.5</v>
      </c>
      <c r="E771" s="13">
        <v>5224</v>
      </c>
      <c r="F771" s="13">
        <f>IF(C771=E771,1,0)</f>
        <v>0</v>
      </c>
      <c r="G771" s="13">
        <v>7</v>
      </c>
      <c r="H771" s="6">
        <f>VLOOKUP(B771,NEW_TRAIN_TEST!$A$2:$D$980,4,0)</f>
        <v>35</v>
      </c>
      <c r="I771" s="6" t="str">
        <f>VLOOKUP(B771,NEW_TRAIN_TEST!$A$2:$E$980,5,0)</f>
        <v>ring_of_cliques</v>
      </c>
      <c r="J771" s="101">
        <f>G771/H771</f>
        <v>0.2</v>
      </c>
      <c r="K771" s="101">
        <f>IF(J771&gt;0.3,0.3,J771)</f>
        <v>0.2</v>
      </c>
      <c r="L771" s="101">
        <f>E771/D771</f>
        <v>1.1667225013958682</v>
      </c>
      <c r="M771" s="101">
        <f>E771/C771</f>
        <v>0.96401550101494737</v>
      </c>
      <c r="N771" s="103">
        <v>5224</v>
      </c>
      <c r="O771" s="103">
        <v>1</v>
      </c>
      <c r="P771" s="104">
        <f>O771/H771</f>
        <v>2.8571428571428571E-2</v>
      </c>
      <c r="Q771" s="104">
        <f>IF(P771&gt;0.25,0.25,P771)</f>
        <v>2.8571428571428571E-2</v>
      </c>
      <c r="R771" s="101">
        <f>N771/D771</f>
        <v>1.1667225013958682</v>
      </c>
      <c r="S771" s="101">
        <f>N771/C771</f>
        <v>0.96401550101494737</v>
      </c>
      <c r="T771" s="101">
        <f>N771/E771</f>
        <v>1</v>
      </c>
      <c r="U771" s="103">
        <v>5224</v>
      </c>
      <c r="V771" s="103">
        <f>IF(W771&lt;O771,1,0)</f>
        <v>0</v>
      </c>
      <c r="W771" s="6">
        <v>1</v>
      </c>
      <c r="X771" s="101">
        <f>W771/H771</f>
        <v>2.8571428571428571E-2</v>
      </c>
      <c r="Y771" s="104">
        <f>IF(X771&gt;0.25,0.25,X771)</f>
        <v>2.8571428571428571E-2</v>
      </c>
      <c r="Z771" s="101">
        <f>U771/D771</f>
        <v>1.1667225013958682</v>
      </c>
      <c r="AA771" s="101">
        <f>U771/C771</f>
        <v>0.96401550101494737</v>
      </c>
      <c r="AB771" s="101">
        <f>U771/E771</f>
        <v>1</v>
      </c>
      <c r="AC771" s="103">
        <v>5224</v>
      </c>
      <c r="AD771" s="105">
        <v>1</v>
      </c>
      <c r="AE771" s="107">
        <f>AD771/H771</f>
        <v>2.8571428571428571E-2</v>
      </c>
      <c r="AF771" s="104">
        <f>IF(AE771&gt;0.3,0.3,AE771)</f>
        <v>2.8571428571428571E-2</v>
      </c>
      <c r="AG771" s="101">
        <f>AC771/D771</f>
        <v>1.1667225013958682</v>
      </c>
      <c r="AH771" s="101">
        <f>C771/AC771</f>
        <v>1.0373277182235834</v>
      </c>
      <c r="AI771" s="101">
        <f>AC771/E771</f>
        <v>1</v>
      </c>
      <c r="AJ771" s="103">
        <v>5224</v>
      </c>
      <c r="AK771" s="6">
        <v>1</v>
      </c>
      <c r="AL771" s="101">
        <f>AK771/H771</f>
        <v>2.8571428571428571E-2</v>
      </c>
      <c r="AM771" s="104">
        <f>IF(AL771&gt;0.3,0.3,AL771)</f>
        <v>2.8571428571428571E-2</v>
      </c>
      <c r="AN771" s="101">
        <f>AJ771/D771</f>
        <v>1.1667225013958682</v>
      </c>
      <c r="AO771" s="101">
        <f>C771/AJ771</f>
        <v>1.0373277182235834</v>
      </c>
      <c r="AP771" s="101">
        <f>AJ771/E771</f>
        <v>1</v>
      </c>
      <c r="AQ771" s="103">
        <v>5224</v>
      </c>
      <c r="AR771" s="103">
        <v>1</v>
      </c>
      <c r="AS771" s="101">
        <f>AR771/H771</f>
        <v>2.8571428571428571E-2</v>
      </c>
      <c r="AT771" s="104">
        <f>IF(AS771&gt;0.25,0.25,AS771)</f>
        <v>2.8571428571428571E-2</v>
      </c>
      <c r="AU771" s="101">
        <f>AQ771/D771</f>
        <v>1.1667225013958682</v>
      </c>
      <c r="AV771" s="101">
        <f>C771/AQ771</f>
        <v>1.0373277182235834</v>
      </c>
      <c r="AW771" s="101">
        <f>AQ771/E771</f>
        <v>1</v>
      </c>
      <c r="AX771" s="103">
        <v>5224</v>
      </c>
      <c r="AY771" s="6">
        <v>1</v>
      </c>
      <c r="AZ771" s="101">
        <f>AY771/H771</f>
        <v>2.8571428571428571E-2</v>
      </c>
      <c r="BA771" s="104">
        <f>IF(AZ771&gt;0.1,0.1,AZ771)</f>
        <v>2.8571428571428571E-2</v>
      </c>
      <c r="BB771" s="101">
        <f>AX771/D771</f>
        <v>1.1667225013958682</v>
      </c>
      <c r="BC771" s="101">
        <f>C771/AX771</f>
        <v>1.0373277182235834</v>
      </c>
      <c r="BD771" s="101">
        <f>AX771/E771</f>
        <v>1</v>
      </c>
    </row>
    <row r="772" spans="1:56" x14ac:dyDescent="0.2">
      <c r="A772" s="6" t="s">
        <v>1431</v>
      </c>
      <c r="B772" s="100">
        <v>803</v>
      </c>
      <c r="C772" s="13">
        <v>7011</v>
      </c>
      <c r="D772" s="13">
        <v>5232.5</v>
      </c>
      <c r="E772" s="13">
        <v>6645.5</v>
      </c>
      <c r="F772" s="13">
        <f>IF(C772=E772,1,0)</f>
        <v>0</v>
      </c>
      <c r="G772" s="13">
        <v>7</v>
      </c>
      <c r="H772" s="6">
        <f>VLOOKUP(B772,NEW_TRAIN_TEST!$A$2:$D$980,4,0)</f>
        <v>56</v>
      </c>
      <c r="I772" s="6" t="str">
        <f>VLOOKUP(B772,NEW_TRAIN_TEST!$A$2:$E$980,5,0)</f>
        <v>ring_of_cliques</v>
      </c>
      <c r="J772" s="101">
        <f>G772/H772</f>
        <v>0.125</v>
      </c>
      <c r="K772" s="101">
        <f>IF(J772&gt;0.3,0.3,J772)</f>
        <v>0.125</v>
      </c>
      <c r="L772" s="101">
        <f>E772/D772</f>
        <v>1.2700430004777832</v>
      </c>
      <c r="M772" s="101">
        <f>E772/C772</f>
        <v>0.94786763657110251</v>
      </c>
      <c r="N772" s="103">
        <v>6645.5</v>
      </c>
      <c r="O772" s="103">
        <v>2</v>
      </c>
      <c r="P772" s="104">
        <f>O772/H772</f>
        <v>3.5714285714285712E-2</v>
      </c>
      <c r="Q772" s="104">
        <f>IF(P772&gt;0.25,0.25,P772)</f>
        <v>3.5714285714285712E-2</v>
      </c>
      <c r="R772" s="101">
        <f>N772/D772</f>
        <v>1.2700430004777832</v>
      </c>
      <c r="S772" s="101">
        <f>N772/C772</f>
        <v>0.94786763657110251</v>
      </c>
      <c r="T772" s="101">
        <f>N772/E772</f>
        <v>1</v>
      </c>
      <c r="U772" s="103">
        <v>6645.5</v>
      </c>
      <c r="V772" s="103">
        <f>IF(W772&lt;O772,1,0)</f>
        <v>0</v>
      </c>
      <c r="W772" s="6">
        <v>2</v>
      </c>
      <c r="X772" s="101">
        <f>W772/H772</f>
        <v>3.5714285714285712E-2</v>
      </c>
      <c r="Y772" s="104">
        <f>IF(X772&gt;0.25,0.25,X772)</f>
        <v>3.5714285714285712E-2</v>
      </c>
      <c r="Z772" s="101">
        <f>U772/D772</f>
        <v>1.2700430004777832</v>
      </c>
      <c r="AA772" s="101">
        <f>U772/C772</f>
        <v>0.94786763657110251</v>
      </c>
      <c r="AB772" s="101">
        <f>U772/E772</f>
        <v>1</v>
      </c>
      <c r="AC772" s="103">
        <v>6645.5</v>
      </c>
      <c r="AD772" s="105">
        <v>3</v>
      </c>
      <c r="AE772" s="107">
        <f>AD772/H772</f>
        <v>5.3571428571428568E-2</v>
      </c>
      <c r="AF772" s="104">
        <f>IF(AE772&gt;0.3,0.3,AE772)</f>
        <v>5.3571428571428568E-2</v>
      </c>
      <c r="AG772" s="101">
        <f>AC772/D772</f>
        <v>1.2700430004777832</v>
      </c>
      <c r="AH772" s="101">
        <f>C772/AC772</f>
        <v>1.0549996238055828</v>
      </c>
      <c r="AI772" s="101">
        <f>AC772/E772</f>
        <v>1</v>
      </c>
      <c r="AJ772" s="103">
        <v>6645.5</v>
      </c>
      <c r="AK772" s="6">
        <v>3</v>
      </c>
      <c r="AL772" s="101">
        <f>AK772/H772</f>
        <v>5.3571428571428568E-2</v>
      </c>
      <c r="AM772" s="104">
        <f>IF(AL772&gt;0.3,0.3,AL772)</f>
        <v>5.3571428571428568E-2</v>
      </c>
      <c r="AN772" s="101">
        <f>AJ772/D772</f>
        <v>1.2700430004777832</v>
      </c>
      <c r="AO772" s="101">
        <f>C772/AJ772</f>
        <v>1.0549996238055828</v>
      </c>
      <c r="AP772" s="101">
        <f>AJ772/E772</f>
        <v>1</v>
      </c>
      <c r="AQ772" s="103">
        <v>6645.5</v>
      </c>
      <c r="AR772" s="103">
        <v>2</v>
      </c>
      <c r="AS772" s="101">
        <f>AR772/H772</f>
        <v>3.5714285714285712E-2</v>
      </c>
      <c r="AT772" s="104">
        <f>IF(AS772&gt;0.25,0.25,AS772)</f>
        <v>3.5714285714285712E-2</v>
      </c>
      <c r="AU772" s="101">
        <f>AQ772/D772</f>
        <v>1.2700430004777832</v>
      </c>
      <c r="AV772" s="101">
        <f>C772/AQ772</f>
        <v>1.0549996238055828</v>
      </c>
      <c r="AW772" s="101">
        <f>AQ772/E772</f>
        <v>1</v>
      </c>
      <c r="AX772" s="103">
        <v>6645.5</v>
      </c>
      <c r="AY772" s="6">
        <v>1</v>
      </c>
      <c r="AZ772" s="101">
        <f>AY772/H772</f>
        <v>1.7857142857142856E-2</v>
      </c>
      <c r="BA772" s="104">
        <f>IF(AZ772&gt;0.1,0.1,AZ772)</f>
        <v>1.7857142857142856E-2</v>
      </c>
      <c r="BB772" s="101">
        <f>AX772/D772</f>
        <v>1.2700430004777832</v>
      </c>
      <c r="BC772" s="101">
        <f>C772/AX772</f>
        <v>1.0549996238055828</v>
      </c>
      <c r="BD772" s="101">
        <f>AX772/E772</f>
        <v>1</v>
      </c>
    </row>
    <row r="773" spans="1:56" x14ac:dyDescent="0.2">
      <c r="A773" s="6" t="s">
        <v>1431</v>
      </c>
      <c r="B773" s="100">
        <v>804</v>
      </c>
      <c r="C773" s="13">
        <v>7161</v>
      </c>
      <c r="D773" s="13">
        <v>5791.5</v>
      </c>
      <c r="E773" s="13">
        <v>7098</v>
      </c>
      <c r="F773" s="13">
        <f>IF(C773=E773,1,0)</f>
        <v>0</v>
      </c>
      <c r="G773" s="13">
        <v>10</v>
      </c>
      <c r="H773" s="6">
        <f>VLOOKUP(B773,NEW_TRAIN_TEST!$A$2:$D$980,4,0)</f>
        <v>60</v>
      </c>
      <c r="I773" s="6" t="str">
        <f>VLOOKUP(B773,NEW_TRAIN_TEST!$A$2:$E$980,5,0)</f>
        <v>ring_of_cliques</v>
      </c>
      <c r="J773" s="101">
        <f>G773/H773</f>
        <v>0.16666666666666666</v>
      </c>
      <c r="K773" s="101">
        <f>IF(J773&gt;0.3,0.3,J773)</f>
        <v>0.16666666666666666</v>
      </c>
      <c r="L773" s="101">
        <f>E773/D773</f>
        <v>1.2255892255892256</v>
      </c>
      <c r="M773" s="101">
        <f>E773/C773</f>
        <v>0.99120234604105573</v>
      </c>
      <c r="N773" s="103">
        <v>7098</v>
      </c>
      <c r="O773" s="103">
        <v>2</v>
      </c>
      <c r="P773" s="104">
        <f>O773/H773</f>
        <v>3.3333333333333333E-2</v>
      </c>
      <c r="Q773" s="104">
        <f>IF(P773&gt;0.25,0.25,P773)</f>
        <v>3.3333333333333333E-2</v>
      </c>
      <c r="R773" s="101">
        <f>N773/D773</f>
        <v>1.2255892255892256</v>
      </c>
      <c r="S773" s="101">
        <f>N773/C773</f>
        <v>0.99120234604105573</v>
      </c>
      <c r="T773" s="101">
        <f>N773/E773</f>
        <v>1</v>
      </c>
      <c r="U773" s="103">
        <v>7098</v>
      </c>
      <c r="V773" s="103">
        <f>IF(W773&lt;O773,1,0)</f>
        <v>0</v>
      </c>
      <c r="W773" s="6">
        <v>2</v>
      </c>
      <c r="X773" s="101">
        <f>W773/H773</f>
        <v>3.3333333333333333E-2</v>
      </c>
      <c r="Y773" s="104">
        <f>IF(X773&gt;0.25,0.25,X773)</f>
        <v>3.3333333333333333E-2</v>
      </c>
      <c r="Z773" s="101">
        <f>U773/D773</f>
        <v>1.2255892255892256</v>
      </c>
      <c r="AA773" s="101">
        <f>U773/C773</f>
        <v>0.99120234604105573</v>
      </c>
      <c r="AB773" s="101">
        <f>U773/E773</f>
        <v>1</v>
      </c>
      <c r="AC773" s="103">
        <v>7098</v>
      </c>
      <c r="AD773" s="105">
        <v>2</v>
      </c>
      <c r="AE773" s="107">
        <f>AD773/H773</f>
        <v>3.3333333333333333E-2</v>
      </c>
      <c r="AF773" s="104">
        <f>IF(AE773&gt;0.3,0.3,AE773)</f>
        <v>3.3333333333333333E-2</v>
      </c>
      <c r="AG773" s="101">
        <f>AC773/D773</f>
        <v>1.2255892255892256</v>
      </c>
      <c r="AH773" s="101">
        <f>C773/AC773</f>
        <v>1.0088757396449703</v>
      </c>
      <c r="AI773" s="101">
        <f>AC773/E773</f>
        <v>1</v>
      </c>
      <c r="AJ773" s="103">
        <v>7098</v>
      </c>
      <c r="AK773" s="6">
        <v>3</v>
      </c>
      <c r="AL773" s="101">
        <f>AK773/H773</f>
        <v>0.05</v>
      </c>
      <c r="AM773" s="104">
        <f>IF(AL773&gt;0.3,0.3,AL773)</f>
        <v>0.05</v>
      </c>
      <c r="AN773" s="101">
        <f>AJ773/D773</f>
        <v>1.2255892255892256</v>
      </c>
      <c r="AO773" s="101">
        <f>C773/AJ773</f>
        <v>1.0088757396449703</v>
      </c>
      <c r="AP773" s="101">
        <f>AJ773/E773</f>
        <v>1</v>
      </c>
      <c r="AQ773" s="103">
        <v>7098</v>
      </c>
      <c r="AR773" s="103">
        <v>2</v>
      </c>
      <c r="AS773" s="101">
        <f>AR773/H773</f>
        <v>3.3333333333333333E-2</v>
      </c>
      <c r="AT773" s="104">
        <f>IF(AS773&gt;0.25,0.25,AS773)</f>
        <v>3.3333333333333333E-2</v>
      </c>
      <c r="AU773" s="101">
        <f>AQ773/D773</f>
        <v>1.2255892255892256</v>
      </c>
      <c r="AV773" s="101">
        <f>C773/AQ773</f>
        <v>1.0088757396449703</v>
      </c>
      <c r="AW773" s="101">
        <f>AQ773/E773</f>
        <v>1</v>
      </c>
      <c r="AX773" s="103">
        <v>7098</v>
      </c>
      <c r="AY773" s="6">
        <v>0</v>
      </c>
      <c r="AZ773" s="101">
        <f>AY773/H773</f>
        <v>0</v>
      </c>
      <c r="BA773" s="104">
        <f>IF(AZ773&gt;0.1,0.1,AZ773)</f>
        <v>0</v>
      </c>
      <c r="BB773" s="101">
        <f>AX773/D773</f>
        <v>1.2255892255892256</v>
      </c>
      <c r="BC773" s="101">
        <f>C773/AX773</f>
        <v>1.0088757396449703</v>
      </c>
      <c r="BD773" s="101">
        <f>AX773/E773</f>
        <v>1</v>
      </c>
    </row>
    <row r="774" spans="1:56" x14ac:dyDescent="0.2">
      <c r="A774" s="6" t="s">
        <v>1431</v>
      </c>
      <c r="B774" s="100">
        <v>805</v>
      </c>
      <c r="C774" s="13">
        <v>5513</v>
      </c>
      <c r="D774" s="13">
        <v>4359</v>
      </c>
      <c r="E774" s="13">
        <v>5504</v>
      </c>
      <c r="F774" s="13">
        <f>IF(C774=E774,1,0)</f>
        <v>0</v>
      </c>
      <c r="G774" s="13">
        <v>4</v>
      </c>
      <c r="H774" s="6">
        <f>VLOOKUP(B774,NEW_TRAIN_TEST!$A$2:$D$980,4,0)</f>
        <v>24</v>
      </c>
      <c r="I774" s="6" t="str">
        <f>VLOOKUP(B774,NEW_TRAIN_TEST!$A$2:$E$980,5,0)</f>
        <v>ring_of_cliques</v>
      </c>
      <c r="J774" s="101">
        <f>G774/H774</f>
        <v>0.16666666666666666</v>
      </c>
      <c r="K774" s="101">
        <f>IF(J774&gt;0.3,0.3,J774)</f>
        <v>0.16666666666666666</v>
      </c>
      <c r="L774" s="101">
        <f>E774/D774</f>
        <v>1.262674925441615</v>
      </c>
      <c r="M774" s="101">
        <f>E774/C774</f>
        <v>0.99836749501179034</v>
      </c>
      <c r="N774" s="103">
        <v>5504</v>
      </c>
      <c r="O774" s="103">
        <v>0</v>
      </c>
      <c r="P774" s="104">
        <f>O774/H774</f>
        <v>0</v>
      </c>
      <c r="Q774" s="104">
        <f>IF(P774&gt;0.25,0.25,P774)</f>
        <v>0</v>
      </c>
      <c r="R774" s="101">
        <f>N774/D774</f>
        <v>1.262674925441615</v>
      </c>
      <c r="S774" s="101">
        <f>N774/C774</f>
        <v>0.99836749501179034</v>
      </c>
      <c r="T774" s="101">
        <f>N774/E774</f>
        <v>1</v>
      </c>
      <c r="U774" s="103">
        <v>5504</v>
      </c>
      <c r="V774" s="103">
        <f>IF(W774&lt;O774,1,0)</f>
        <v>0</v>
      </c>
      <c r="W774" s="6">
        <v>0</v>
      </c>
      <c r="X774" s="101">
        <f>W774/H774</f>
        <v>0</v>
      </c>
      <c r="Y774" s="104">
        <f>IF(X774&gt;0.25,0.25,X774)</f>
        <v>0</v>
      </c>
      <c r="Z774" s="101">
        <f>U774/D774</f>
        <v>1.262674925441615</v>
      </c>
      <c r="AA774" s="101">
        <f>U774/C774</f>
        <v>0.99836749501179034</v>
      </c>
      <c r="AB774" s="101">
        <f>U774/E774</f>
        <v>1</v>
      </c>
      <c r="AC774" s="103">
        <v>5504</v>
      </c>
      <c r="AD774" s="105">
        <v>0</v>
      </c>
      <c r="AE774" s="107">
        <f>AD774/H774</f>
        <v>0</v>
      </c>
      <c r="AF774" s="104">
        <f>IF(AE774&gt;0.3,0.3,AE774)</f>
        <v>0</v>
      </c>
      <c r="AG774" s="101">
        <f>AC774/D774</f>
        <v>1.262674925441615</v>
      </c>
      <c r="AH774" s="101">
        <f>C774/AC774</f>
        <v>1.0016351744186047</v>
      </c>
      <c r="AI774" s="101">
        <f>AC774/E774</f>
        <v>1</v>
      </c>
      <c r="AJ774" s="103">
        <v>5504</v>
      </c>
      <c r="AK774" s="6">
        <v>0</v>
      </c>
      <c r="AL774" s="101">
        <f>AK774/H774</f>
        <v>0</v>
      </c>
      <c r="AM774" s="104">
        <f>IF(AL774&gt;0.3,0.3,AL774)</f>
        <v>0</v>
      </c>
      <c r="AN774" s="101">
        <f>AJ774/D774</f>
        <v>1.262674925441615</v>
      </c>
      <c r="AO774" s="101">
        <f>C774/AJ774</f>
        <v>1.0016351744186047</v>
      </c>
      <c r="AP774" s="101">
        <f>AJ774/E774</f>
        <v>1</v>
      </c>
      <c r="AQ774" s="103">
        <v>5504</v>
      </c>
      <c r="AR774" s="103">
        <v>0</v>
      </c>
      <c r="AS774" s="101">
        <f>AR774/H774</f>
        <v>0</v>
      </c>
      <c r="AT774" s="104">
        <f>IF(AS774&gt;0.25,0.25,AS774)</f>
        <v>0</v>
      </c>
      <c r="AU774" s="101">
        <f>AQ774/D774</f>
        <v>1.262674925441615</v>
      </c>
      <c r="AV774" s="101">
        <f>C774/AQ774</f>
        <v>1.0016351744186047</v>
      </c>
      <c r="AW774" s="101">
        <f>AQ774/E774</f>
        <v>1</v>
      </c>
      <c r="AX774" s="103">
        <v>5504</v>
      </c>
      <c r="AY774" s="6">
        <v>0</v>
      </c>
      <c r="AZ774" s="101">
        <f>AY774/H774</f>
        <v>0</v>
      </c>
      <c r="BA774" s="104">
        <f>IF(AZ774&gt;0.1,0.1,AZ774)</f>
        <v>0</v>
      </c>
      <c r="BB774" s="101">
        <f>AX774/D774</f>
        <v>1.262674925441615</v>
      </c>
      <c r="BC774" s="101">
        <f>C774/AX774</f>
        <v>1.0016351744186047</v>
      </c>
      <c r="BD774" s="101">
        <f>AX774/E774</f>
        <v>1</v>
      </c>
    </row>
    <row r="775" spans="1:56" x14ac:dyDescent="0.2">
      <c r="A775" s="6" t="s">
        <v>1431</v>
      </c>
      <c r="B775" s="100">
        <v>806</v>
      </c>
      <c r="C775" s="13">
        <v>7420</v>
      </c>
      <c r="D775" s="13">
        <v>6016</v>
      </c>
      <c r="E775" s="13">
        <v>7407</v>
      </c>
      <c r="F775" s="13">
        <f>IF(C775=E775,1,0)</f>
        <v>0</v>
      </c>
      <c r="G775" s="13">
        <v>13</v>
      </c>
      <c r="H775" s="6">
        <f>VLOOKUP(B775,NEW_TRAIN_TEST!$A$2:$D$980,4,0)</f>
        <v>91</v>
      </c>
      <c r="I775" s="6" t="str">
        <f>VLOOKUP(B775,NEW_TRAIN_TEST!$A$2:$E$980,5,0)</f>
        <v>ring_of_cliques</v>
      </c>
      <c r="J775" s="101">
        <f>G775/H775</f>
        <v>0.14285714285714285</v>
      </c>
      <c r="K775" s="101">
        <f>IF(J775&gt;0.3,0.3,J775)</f>
        <v>0.14285714285714285</v>
      </c>
      <c r="L775" s="101">
        <f>E775/D775</f>
        <v>1.2312167553191489</v>
      </c>
      <c r="M775" s="101">
        <f>E775/C775</f>
        <v>0.99824797843665769</v>
      </c>
      <c r="N775" s="103">
        <v>7407</v>
      </c>
      <c r="O775" s="103">
        <v>2</v>
      </c>
      <c r="P775" s="104">
        <f>O775/H775</f>
        <v>2.197802197802198E-2</v>
      </c>
      <c r="Q775" s="104">
        <f>IF(P775&gt;0.25,0.25,P775)</f>
        <v>2.197802197802198E-2</v>
      </c>
      <c r="R775" s="101">
        <f>N775/D775</f>
        <v>1.2312167553191489</v>
      </c>
      <c r="S775" s="101">
        <f>N775/C775</f>
        <v>0.99824797843665769</v>
      </c>
      <c r="T775" s="101">
        <f>N775/E775</f>
        <v>1</v>
      </c>
      <c r="U775" s="103">
        <v>7407</v>
      </c>
      <c r="V775" s="103">
        <f>IF(W775&lt;O775,1,0)</f>
        <v>0</v>
      </c>
      <c r="W775" s="6">
        <v>2</v>
      </c>
      <c r="X775" s="101">
        <f>W775/H775</f>
        <v>2.197802197802198E-2</v>
      </c>
      <c r="Y775" s="104">
        <f>IF(X775&gt;0.25,0.25,X775)</f>
        <v>2.197802197802198E-2</v>
      </c>
      <c r="Z775" s="101">
        <f>U775/D775</f>
        <v>1.2312167553191489</v>
      </c>
      <c r="AA775" s="101">
        <f>U775/C775</f>
        <v>0.99824797843665769</v>
      </c>
      <c r="AB775" s="101">
        <f>U775/E775</f>
        <v>1</v>
      </c>
      <c r="AC775" s="103">
        <v>7407</v>
      </c>
      <c r="AD775" s="105">
        <v>3</v>
      </c>
      <c r="AE775" s="107">
        <f>AD775/H775</f>
        <v>3.2967032967032968E-2</v>
      </c>
      <c r="AF775" s="104">
        <f>IF(AE775&gt;0.3,0.3,AE775)</f>
        <v>3.2967032967032968E-2</v>
      </c>
      <c r="AG775" s="101">
        <f>AC775/D775</f>
        <v>1.2312167553191489</v>
      </c>
      <c r="AH775" s="101">
        <f>C775/AC775</f>
        <v>1.0017550965303093</v>
      </c>
      <c r="AI775" s="101">
        <f>AC775/E775</f>
        <v>1</v>
      </c>
      <c r="AJ775" s="103">
        <v>7407</v>
      </c>
      <c r="AK775" s="6">
        <v>3</v>
      </c>
      <c r="AL775" s="101">
        <f>AK775/H775</f>
        <v>3.2967032967032968E-2</v>
      </c>
      <c r="AM775" s="104">
        <f>IF(AL775&gt;0.3,0.3,AL775)</f>
        <v>3.2967032967032968E-2</v>
      </c>
      <c r="AN775" s="101">
        <f>AJ775/D775</f>
        <v>1.2312167553191489</v>
      </c>
      <c r="AO775" s="101">
        <f>C775/AJ775</f>
        <v>1.0017550965303093</v>
      </c>
      <c r="AP775" s="101">
        <f>AJ775/E775</f>
        <v>1</v>
      </c>
      <c r="AQ775" s="103">
        <v>7407</v>
      </c>
      <c r="AR775" s="103">
        <v>2</v>
      </c>
      <c r="AS775" s="101">
        <f>AR775/H775</f>
        <v>2.197802197802198E-2</v>
      </c>
      <c r="AT775" s="104">
        <f>IF(AS775&gt;0.25,0.25,AS775)</f>
        <v>2.197802197802198E-2</v>
      </c>
      <c r="AU775" s="101">
        <f>AQ775/D775</f>
        <v>1.2312167553191489</v>
      </c>
      <c r="AV775" s="101">
        <f>C775/AQ775</f>
        <v>1.0017550965303093</v>
      </c>
      <c r="AW775" s="101">
        <f>AQ775/E775</f>
        <v>1</v>
      </c>
      <c r="AX775" s="103">
        <v>7407</v>
      </c>
      <c r="AY775" s="6">
        <v>0</v>
      </c>
      <c r="AZ775" s="101">
        <f>AY775/H775</f>
        <v>0</v>
      </c>
      <c r="BA775" s="104">
        <f>IF(AZ775&gt;0.1,0.1,AZ775)</f>
        <v>0</v>
      </c>
      <c r="BB775" s="101">
        <f>AX775/D775</f>
        <v>1.2312167553191489</v>
      </c>
      <c r="BC775" s="101">
        <f>C775/AX775</f>
        <v>1.0017550965303093</v>
      </c>
      <c r="BD775" s="101">
        <f>AX775/E775</f>
        <v>1</v>
      </c>
    </row>
    <row r="776" spans="1:56" x14ac:dyDescent="0.2">
      <c r="A776" s="6" t="s">
        <v>1431</v>
      </c>
      <c r="B776" s="100">
        <v>807</v>
      </c>
      <c r="C776" s="13">
        <v>5899</v>
      </c>
      <c r="D776" s="13">
        <v>4966</v>
      </c>
      <c r="E776" s="13">
        <v>5467.5</v>
      </c>
      <c r="F776" s="13">
        <f>IF(C776=E776,1,0)</f>
        <v>0</v>
      </c>
      <c r="G776" s="13">
        <v>8</v>
      </c>
      <c r="H776" s="6">
        <f>VLOOKUP(B776,NEW_TRAIN_TEST!$A$2:$D$980,4,0)</f>
        <v>36</v>
      </c>
      <c r="I776" s="6" t="str">
        <f>VLOOKUP(B776,NEW_TRAIN_TEST!$A$2:$E$980,5,0)</f>
        <v>ring_of_cliques</v>
      </c>
      <c r="J776" s="101">
        <f>G776/H776</f>
        <v>0.22222222222222221</v>
      </c>
      <c r="K776" s="101">
        <f>IF(J776&gt;0.3,0.3,J776)</f>
        <v>0.22222222222222221</v>
      </c>
      <c r="L776" s="101">
        <f>E776/D776</f>
        <v>1.1009867096254531</v>
      </c>
      <c r="M776" s="101">
        <f>E776/C776</f>
        <v>0.92685200881505336</v>
      </c>
      <c r="N776" s="103">
        <v>5467.5</v>
      </c>
      <c r="O776" s="103">
        <v>0</v>
      </c>
      <c r="P776" s="104">
        <f>O776/H776</f>
        <v>0</v>
      </c>
      <c r="Q776" s="104">
        <f>IF(P776&gt;0.25,0.25,P776)</f>
        <v>0</v>
      </c>
      <c r="R776" s="101">
        <f>N776/D776</f>
        <v>1.1009867096254531</v>
      </c>
      <c r="S776" s="101">
        <f>N776/C776</f>
        <v>0.92685200881505336</v>
      </c>
      <c r="T776" s="101">
        <f>N776/E776</f>
        <v>1</v>
      </c>
      <c r="U776" s="103">
        <v>5467.5</v>
      </c>
      <c r="V776" s="103">
        <f>IF(W776&lt;O776,1,0)</f>
        <v>0</v>
      </c>
      <c r="W776" s="6">
        <v>0</v>
      </c>
      <c r="X776" s="101">
        <f>W776/H776</f>
        <v>0</v>
      </c>
      <c r="Y776" s="104">
        <f>IF(X776&gt;0.25,0.25,X776)</f>
        <v>0</v>
      </c>
      <c r="Z776" s="101">
        <f>U776/D776</f>
        <v>1.1009867096254531</v>
      </c>
      <c r="AA776" s="101">
        <f>U776/C776</f>
        <v>0.92685200881505336</v>
      </c>
      <c r="AB776" s="101">
        <f>U776/E776</f>
        <v>1</v>
      </c>
      <c r="AC776" s="103">
        <v>5467.5</v>
      </c>
      <c r="AD776" s="105">
        <v>0</v>
      </c>
      <c r="AE776" s="107">
        <f>AD776/H776</f>
        <v>0</v>
      </c>
      <c r="AF776" s="104">
        <f>IF(AE776&gt;0.3,0.3,AE776)</f>
        <v>0</v>
      </c>
      <c r="AG776" s="101">
        <f>AC776/D776</f>
        <v>1.1009867096254531</v>
      </c>
      <c r="AH776" s="101">
        <f>C776/AC776</f>
        <v>1.0789208962048469</v>
      </c>
      <c r="AI776" s="101">
        <f>AC776/E776</f>
        <v>1</v>
      </c>
      <c r="AJ776" s="103">
        <v>5467.5</v>
      </c>
      <c r="AK776" s="6">
        <v>0</v>
      </c>
      <c r="AL776" s="101">
        <f>AK776/H776</f>
        <v>0</v>
      </c>
      <c r="AM776" s="104">
        <f>IF(AL776&gt;0.3,0.3,AL776)</f>
        <v>0</v>
      </c>
      <c r="AN776" s="101">
        <f>AJ776/D776</f>
        <v>1.1009867096254531</v>
      </c>
      <c r="AO776" s="101">
        <f>C776/AJ776</f>
        <v>1.0789208962048469</v>
      </c>
      <c r="AP776" s="101">
        <f>AJ776/E776</f>
        <v>1</v>
      </c>
      <c r="AQ776" s="103">
        <v>5467.5</v>
      </c>
      <c r="AR776" s="103">
        <v>0</v>
      </c>
      <c r="AS776" s="101">
        <f>AR776/H776</f>
        <v>0</v>
      </c>
      <c r="AT776" s="104">
        <f>IF(AS776&gt;0.25,0.25,AS776)</f>
        <v>0</v>
      </c>
      <c r="AU776" s="101">
        <f>AQ776/D776</f>
        <v>1.1009867096254531</v>
      </c>
      <c r="AV776" s="101">
        <f>C776/AQ776</f>
        <v>1.0789208962048469</v>
      </c>
      <c r="AW776" s="101">
        <f>AQ776/E776</f>
        <v>1</v>
      </c>
      <c r="AX776" s="103">
        <v>5467.5</v>
      </c>
      <c r="AY776" s="6">
        <v>1</v>
      </c>
      <c r="AZ776" s="101">
        <f>AY776/H776</f>
        <v>2.7777777777777776E-2</v>
      </c>
      <c r="BA776" s="104">
        <f>IF(AZ776&gt;0.1,0.1,AZ776)</f>
        <v>2.7777777777777776E-2</v>
      </c>
      <c r="BB776" s="101">
        <f>AX776/D776</f>
        <v>1.1009867096254531</v>
      </c>
      <c r="BC776" s="101">
        <f>C776/AX776</f>
        <v>1.0789208962048469</v>
      </c>
      <c r="BD776" s="101">
        <f>AX776/E776</f>
        <v>1</v>
      </c>
    </row>
    <row r="777" spans="1:56" x14ac:dyDescent="0.2">
      <c r="A777" s="6" t="s">
        <v>1431</v>
      </c>
      <c r="B777" s="100">
        <v>808</v>
      </c>
      <c r="C777" s="13">
        <v>7420</v>
      </c>
      <c r="D777" s="13">
        <v>5739</v>
      </c>
      <c r="E777" s="13">
        <v>7252.5</v>
      </c>
      <c r="F777" s="13">
        <f>IF(C777=E777,1,0)</f>
        <v>0</v>
      </c>
      <c r="G777" s="13">
        <v>12</v>
      </c>
      <c r="H777" s="6">
        <f>VLOOKUP(B777,NEW_TRAIN_TEST!$A$2:$D$980,4,0)</f>
        <v>88</v>
      </c>
      <c r="I777" s="6" t="str">
        <f>VLOOKUP(B777,NEW_TRAIN_TEST!$A$2:$E$980,5,0)</f>
        <v>ring_of_cliques</v>
      </c>
      <c r="J777" s="101">
        <f>G777/H777</f>
        <v>0.13636363636363635</v>
      </c>
      <c r="K777" s="101">
        <f>IF(J777&gt;0.3,0.3,J777)</f>
        <v>0.13636363636363635</v>
      </c>
      <c r="L777" s="101">
        <f>E777/D777</f>
        <v>1.2637219027705175</v>
      </c>
      <c r="M777" s="101">
        <f>E777/C777</f>
        <v>0.97742587601078168</v>
      </c>
      <c r="N777" s="103">
        <v>7252.5</v>
      </c>
      <c r="O777" s="103">
        <v>0</v>
      </c>
      <c r="P777" s="104">
        <f>O777/H777</f>
        <v>0</v>
      </c>
      <c r="Q777" s="104">
        <f>IF(P777&gt;0.25,0.25,P777)</f>
        <v>0</v>
      </c>
      <c r="R777" s="101">
        <f>N777/D777</f>
        <v>1.2637219027705175</v>
      </c>
      <c r="S777" s="101">
        <f>N777/C777</f>
        <v>0.97742587601078168</v>
      </c>
      <c r="T777" s="101">
        <f>N777/E777</f>
        <v>1</v>
      </c>
      <c r="U777" s="103">
        <v>7252.5</v>
      </c>
      <c r="V777" s="103">
        <f>IF(W777&lt;O777,1,0)</f>
        <v>0</v>
      </c>
      <c r="W777" s="6">
        <v>0</v>
      </c>
      <c r="X777" s="101">
        <f>W777/H777</f>
        <v>0</v>
      </c>
      <c r="Y777" s="104">
        <f>IF(X777&gt;0.25,0.25,X777)</f>
        <v>0</v>
      </c>
      <c r="Z777" s="101">
        <f>U777/D777</f>
        <v>1.2637219027705175</v>
      </c>
      <c r="AA777" s="101">
        <f>U777/C777</f>
        <v>0.97742587601078168</v>
      </c>
      <c r="AB777" s="101">
        <f>U777/E777</f>
        <v>1</v>
      </c>
      <c r="AC777" s="103">
        <v>7252.5</v>
      </c>
      <c r="AD777" s="105">
        <v>0</v>
      </c>
      <c r="AE777" s="107">
        <f>AD777/H777</f>
        <v>0</v>
      </c>
      <c r="AF777" s="104">
        <f>IF(AE777&gt;0.3,0.3,AE777)</f>
        <v>0</v>
      </c>
      <c r="AG777" s="101">
        <f>AC777/D777</f>
        <v>1.2637219027705175</v>
      </c>
      <c r="AH777" s="101">
        <f>C777/AC777</f>
        <v>1.0230954843157531</v>
      </c>
      <c r="AI777" s="101">
        <f>AC777/E777</f>
        <v>1</v>
      </c>
      <c r="AJ777" s="103">
        <v>7252.5</v>
      </c>
      <c r="AK777" s="6">
        <v>0</v>
      </c>
      <c r="AL777" s="101">
        <f>AK777/H777</f>
        <v>0</v>
      </c>
      <c r="AM777" s="104">
        <f>IF(AL777&gt;0.3,0.3,AL777)</f>
        <v>0</v>
      </c>
      <c r="AN777" s="101">
        <f>AJ777/D777</f>
        <v>1.2637219027705175</v>
      </c>
      <c r="AO777" s="101">
        <f>C777/AJ777</f>
        <v>1.0230954843157531</v>
      </c>
      <c r="AP777" s="101">
        <f>AJ777/E777</f>
        <v>1</v>
      </c>
      <c r="AQ777" s="103">
        <v>7252.5</v>
      </c>
      <c r="AR777" s="103">
        <v>0</v>
      </c>
      <c r="AS777" s="101">
        <f>AR777/H777</f>
        <v>0</v>
      </c>
      <c r="AT777" s="104">
        <f>IF(AS777&gt;0.25,0.25,AS777)</f>
        <v>0</v>
      </c>
      <c r="AU777" s="101">
        <f>AQ777/D777</f>
        <v>1.2637219027705175</v>
      </c>
      <c r="AV777" s="101">
        <f>C777/AQ777</f>
        <v>1.0230954843157531</v>
      </c>
      <c r="AW777" s="101">
        <f>AQ777/E777</f>
        <v>1</v>
      </c>
      <c r="AX777" s="103">
        <v>7252.5</v>
      </c>
      <c r="AY777" s="6">
        <v>1</v>
      </c>
      <c r="AZ777" s="101">
        <f>AY777/H777</f>
        <v>1.1363636363636364E-2</v>
      </c>
      <c r="BA777" s="104">
        <f>IF(AZ777&gt;0.1,0.1,AZ777)</f>
        <v>1.1363636363636364E-2</v>
      </c>
      <c r="BB777" s="101">
        <f>AX777/D777</f>
        <v>1.2637219027705175</v>
      </c>
      <c r="BC777" s="101">
        <f>C777/AX777</f>
        <v>1.0230954843157531</v>
      </c>
      <c r="BD777" s="101">
        <f>AX777/E777</f>
        <v>1</v>
      </c>
    </row>
    <row r="778" spans="1:56" x14ac:dyDescent="0.2">
      <c r="A778" s="6" t="s">
        <v>1431</v>
      </c>
      <c r="B778" s="100">
        <v>809</v>
      </c>
      <c r="C778" s="13">
        <v>5602</v>
      </c>
      <c r="D778" s="13">
        <v>5377</v>
      </c>
      <c r="E778" s="13">
        <v>5602</v>
      </c>
      <c r="F778" s="13">
        <f>IF(C778=E778,1,0)</f>
        <v>1</v>
      </c>
      <c r="G778" s="13">
        <v>13</v>
      </c>
      <c r="H778" s="6">
        <f>VLOOKUP(B778,NEW_TRAIN_TEST!$A$2:$D$980,4,0)</f>
        <v>42</v>
      </c>
      <c r="I778" s="6" t="str">
        <f>VLOOKUP(B778,NEW_TRAIN_TEST!$A$2:$E$980,5,0)</f>
        <v>ring_of_cliques</v>
      </c>
      <c r="J778" s="101">
        <f>G778/H778</f>
        <v>0.30952380952380953</v>
      </c>
      <c r="K778" s="101">
        <f>IF(J778&gt;0.3,0.3,J778)</f>
        <v>0.3</v>
      </c>
      <c r="L778" s="101">
        <f>E778/D778</f>
        <v>1.0418448949228194</v>
      </c>
      <c r="M778" s="101">
        <f>E778/C778</f>
        <v>1</v>
      </c>
      <c r="N778" s="103">
        <v>5602</v>
      </c>
      <c r="O778" s="103">
        <v>0</v>
      </c>
      <c r="P778" s="104">
        <f>O778/H778</f>
        <v>0</v>
      </c>
      <c r="Q778" s="104">
        <f>IF(P778&gt;0.25,0.25,P778)</f>
        <v>0</v>
      </c>
      <c r="R778" s="101">
        <f>N778/D778</f>
        <v>1.0418448949228194</v>
      </c>
      <c r="S778" s="101">
        <f>N778/C778</f>
        <v>1</v>
      </c>
      <c r="T778" s="101">
        <f>N778/E778</f>
        <v>1</v>
      </c>
      <c r="U778" s="103">
        <v>5602</v>
      </c>
      <c r="V778" s="103">
        <f>IF(W778&lt;O778,1,0)</f>
        <v>0</v>
      </c>
      <c r="W778" s="6">
        <v>0</v>
      </c>
      <c r="X778" s="101">
        <f>W778/H778</f>
        <v>0</v>
      </c>
      <c r="Y778" s="104">
        <f>IF(X778&gt;0.25,0.25,X778)</f>
        <v>0</v>
      </c>
      <c r="Z778" s="101">
        <f>U778/D778</f>
        <v>1.0418448949228194</v>
      </c>
      <c r="AA778" s="101">
        <f>U778/C778</f>
        <v>1</v>
      </c>
      <c r="AB778" s="101">
        <f>U778/E778</f>
        <v>1</v>
      </c>
      <c r="AC778" s="103">
        <v>5602</v>
      </c>
      <c r="AD778" s="105">
        <v>0</v>
      </c>
      <c r="AE778" s="107">
        <f>AD778/H778</f>
        <v>0</v>
      </c>
      <c r="AF778" s="104">
        <f>IF(AE778&gt;0.3,0.3,AE778)</f>
        <v>0</v>
      </c>
      <c r="AG778" s="101">
        <f>AC778/D778</f>
        <v>1.0418448949228194</v>
      </c>
      <c r="AH778" s="101">
        <f>C778/AC778</f>
        <v>1</v>
      </c>
      <c r="AI778" s="101">
        <f>AC778/E778</f>
        <v>1</v>
      </c>
      <c r="AJ778" s="103">
        <v>5602</v>
      </c>
      <c r="AK778" s="6">
        <v>0</v>
      </c>
      <c r="AL778" s="101">
        <f>AK778/H778</f>
        <v>0</v>
      </c>
      <c r="AM778" s="104">
        <f>IF(AL778&gt;0.3,0.3,AL778)</f>
        <v>0</v>
      </c>
      <c r="AN778" s="101">
        <f>AJ778/D778</f>
        <v>1.0418448949228194</v>
      </c>
      <c r="AO778" s="101">
        <f>C778/AJ778</f>
        <v>1</v>
      </c>
      <c r="AP778" s="101">
        <f>AJ778/E778</f>
        <v>1</v>
      </c>
      <c r="AQ778" s="103">
        <v>5602</v>
      </c>
      <c r="AR778" s="103">
        <v>0</v>
      </c>
      <c r="AS778" s="101">
        <f>AR778/H778</f>
        <v>0</v>
      </c>
      <c r="AT778" s="104">
        <f>IF(AS778&gt;0.25,0.25,AS778)</f>
        <v>0</v>
      </c>
      <c r="AU778" s="101">
        <f>AQ778/D778</f>
        <v>1.0418448949228194</v>
      </c>
      <c r="AV778" s="101">
        <f>C778/AQ778</f>
        <v>1</v>
      </c>
      <c r="AW778" s="101">
        <f>AQ778/E778</f>
        <v>1</v>
      </c>
      <c r="AX778" s="103">
        <v>5602</v>
      </c>
      <c r="AY778" s="6">
        <v>0</v>
      </c>
      <c r="AZ778" s="101">
        <f>AY778/H778</f>
        <v>0</v>
      </c>
      <c r="BA778" s="104">
        <f>IF(AZ778&gt;0.1,0.1,AZ778)</f>
        <v>0</v>
      </c>
      <c r="BB778" s="101">
        <f>AX778/D778</f>
        <v>1.0418448949228194</v>
      </c>
      <c r="BC778" s="101">
        <f>C778/AX778</f>
        <v>1</v>
      </c>
      <c r="BD778" s="101">
        <f>AX778/E778</f>
        <v>1</v>
      </c>
    </row>
    <row r="779" spans="1:56" x14ac:dyDescent="0.2">
      <c r="A779" s="6" t="s">
        <v>1431</v>
      </c>
      <c r="B779" s="100">
        <v>810</v>
      </c>
      <c r="C779" s="13">
        <v>5333</v>
      </c>
      <c r="D779" s="13">
        <v>5056</v>
      </c>
      <c r="E779" s="13">
        <v>5333</v>
      </c>
      <c r="F779" s="13">
        <f>IF(C779=E779,1,0)</f>
        <v>1</v>
      </c>
      <c r="G779" s="13">
        <v>9</v>
      </c>
      <c r="H779" s="6">
        <f>VLOOKUP(B779,NEW_TRAIN_TEST!$A$2:$D$980,4,0)</f>
        <v>27</v>
      </c>
      <c r="I779" s="6" t="str">
        <f>VLOOKUP(B779,NEW_TRAIN_TEST!$A$2:$E$980,5,0)</f>
        <v>ring_of_cliques</v>
      </c>
      <c r="J779" s="101">
        <f>G779/H779</f>
        <v>0.33333333333333331</v>
      </c>
      <c r="K779" s="101">
        <f>IF(J779&gt;0.3,0.3,J779)</f>
        <v>0.3</v>
      </c>
      <c r="L779" s="101">
        <f>E779/D779</f>
        <v>1.0547863924050633</v>
      </c>
      <c r="M779" s="101">
        <f>E779/C779</f>
        <v>1</v>
      </c>
      <c r="N779" s="103">
        <v>5333</v>
      </c>
      <c r="O779" s="103">
        <v>0</v>
      </c>
      <c r="P779" s="104">
        <f>O779/H779</f>
        <v>0</v>
      </c>
      <c r="Q779" s="104">
        <f>IF(P779&gt;0.25,0.25,P779)</f>
        <v>0</v>
      </c>
      <c r="R779" s="101">
        <f>N779/D779</f>
        <v>1.0547863924050633</v>
      </c>
      <c r="S779" s="101">
        <f>N779/C779</f>
        <v>1</v>
      </c>
      <c r="T779" s="101">
        <f>N779/E779</f>
        <v>1</v>
      </c>
      <c r="U779" s="103">
        <v>5333</v>
      </c>
      <c r="V779" s="103">
        <f>IF(W779&lt;O779,1,0)</f>
        <v>0</v>
      </c>
      <c r="W779" s="6">
        <v>0</v>
      </c>
      <c r="X779" s="101">
        <f>W779/H779</f>
        <v>0</v>
      </c>
      <c r="Y779" s="104">
        <f>IF(X779&gt;0.25,0.25,X779)</f>
        <v>0</v>
      </c>
      <c r="Z779" s="101">
        <f>U779/D779</f>
        <v>1.0547863924050633</v>
      </c>
      <c r="AA779" s="101">
        <f>U779/C779</f>
        <v>1</v>
      </c>
      <c r="AB779" s="101">
        <f>U779/E779</f>
        <v>1</v>
      </c>
      <c r="AC779" s="103">
        <v>5333</v>
      </c>
      <c r="AD779" s="105">
        <v>0</v>
      </c>
      <c r="AE779" s="107">
        <f>AD779/H779</f>
        <v>0</v>
      </c>
      <c r="AF779" s="104">
        <f>IF(AE779&gt;0.3,0.3,AE779)</f>
        <v>0</v>
      </c>
      <c r="AG779" s="101">
        <f>AC779/D779</f>
        <v>1.0547863924050633</v>
      </c>
      <c r="AH779" s="101">
        <f>C779/AC779</f>
        <v>1</v>
      </c>
      <c r="AI779" s="101">
        <f>AC779/E779</f>
        <v>1</v>
      </c>
      <c r="AJ779" s="103">
        <v>5333</v>
      </c>
      <c r="AK779" s="6">
        <v>0</v>
      </c>
      <c r="AL779" s="101">
        <f>AK779/H779</f>
        <v>0</v>
      </c>
      <c r="AM779" s="104">
        <f>IF(AL779&gt;0.3,0.3,AL779)</f>
        <v>0</v>
      </c>
      <c r="AN779" s="101">
        <f>AJ779/D779</f>
        <v>1.0547863924050633</v>
      </c>
      <c r="AO779" s="101">
        <f>C779/AJ779</f>
        <v>1</v>
      </c>
      <c r="AP779" s="101">
        <f>AJ779/E779</f>
        <v>1</v>
      </c>
      <c r="AQ779" s="103">
        <v>5333</v>
      </c>
      <c r="AR779" s="103">
        <v>0</v>
      </c>
      <c r="AS779" s="101">
        <f>AR779/H779</f>
        <v>0</v>
      </c>
      <c r="AT779" s="104">
        <f>IF(AS779&gt;0.25,0.25,AS779)</f>
        <v>0</v>
      </c>
      <c r="AU779" s="101">
        <f>AQ779/D779</f>
        <v>1.0547863924050633</v>
      </c>
      <c r="AV779" s="101">
        <f>C779/AQ779</f>
        <v>1</v>
      </c>
      <c r="AW779" s="101">
        <f>AQ779/E779</f>
        <v>1</v>
      </c>
      <c r="AX779" s="103">
        <v>5333</v>
      </c>
      <c r="AY779" s="6">
        <v>0</v>
      </c>
      <c r="AZ779" s="101">
        <f>AY779/H779</f>
        <v>0</v>
      </c>
      <c r="BA779" s="104">
        <f>IF(AZ779&gt;0.1,0.1,AZ779)</f>
        <v>0</v>
      </c>
      <c r="BB779" s="101">
        <f>AX779/D779</f>
        <v>1.0547863924050633</v>
      </c>
      <c r="BC779" s="101">
        <f>C779/AX779</f>
        <v>1</v>
      </c>
      <c r="BD779" s="101">
        <f>AX779/E779</f>
        <v>1</v>
      </c>
    </row>
    <row r="780" spans="1:56" x14ac:dyDescent="0.2">
      <c r="A780" s="6" t="s">
        <v>1431</v>
      </c>
      <c r="B780" s="100">
        <v>811</v>
      </c>
      <c r="C780" s="13">
        <v>6319</v>
      </c>
      <c r="D780" s="13">
        <v>5203.5</v>
      </c>
      <c r="E780" s="13">
        <v>6178</v>
      </c>
      <c r="F780" s="13">
        <f>IF(C780=E780,1,0)</f>
        <v>0</v>
      </c>
      <c r="G780" s="13">
        <v>14</v>
      </c>
      <c r="H780" s="6">
        <f>VLOOKUP(B780,NEW_TRAIN_TEST!$A$2:$D$980,4,0)</f>
        <v>70</v>
      </c>
      <c r="I780" s="6" t="str">
        <f>VLOOKUP(B780,NEW_TRAIN_TEST!$A$2:$E$980,5,0)</f>
        <v>ring_of_cliques</v>
      </c>
      <c r="J780" s="101">
        <f>G780/H780</f>
        <v>0.2</v>
      </c>
      <c r="K780" s="101">
        <f>IF(J780&gt;0.3,0.3,J780)</f>
        <v>0.2</v>
      </c>
      <c r="L780" s="101">
        <f>E780/D780</f>
        <v>1.1872777937926395</v>
      </c>
      <c r="M780" s="101">
        <f>E780/C780</f>
        <v>0.97768634277575561</v>
      </c>
      <c r="N780" s="103">
        <v>6178</v>
      </c>
      <c r="O780" s="103">
        <v>4</v>
      </c>
      <c r="P780" s="104">
        <f>O780/H780</f>
        <v>5.7142857142857141E-2</v>
      </c>
      <c r="Q780" s="104">
        <f>IF(P780&gt;0.25,0.25,P780)</f>
        <v>5.7142857142857141E-2</v>
      </c>
      <c r="R780" s="101">
        <f>N780/D780</f>
        <v>1.1872777937926395</v>
      </c>
      <c r="S780" s="101">
        <f>N780/C780</f>
        <v>0.97768634277575561</v>
      </c>
      <c r="T780" s="101">
        <f>N780/E780</f>
        <v>1</v>
      </c>
      <c r="U780" s="103">
        <v>6178</v>
      </c>
      <c r="V780" s="103">
        <f>IF(W780&lt;O780,1,0)</f>
        <v>0</v>
      </c>
      <c r="W780" s="6">
        <v>4</v>
      </c>
      <c r="X780" s="101">
        <f>W780/H780</f>
        <v>5.7142857142857141E-2</v>
      </c>
      <c r="Y780" s="104">
        <f>IF(X780&gt;0.25,0.25,X780)</f>
        <v>5.7142857142857141E-2</v>
      </c>
      <c r="Z780" s="101">
        <f>U780/D780</f>
        <v>1.1872777937926395</v>
      </c>
      <c r="AA780" s="101">
        <f>U780/C780</f>
        <v>0.97768634277575561</v>
      </c>
      <c r="AB780" s="101">
        <f>U780/E780</f>
        <v>1</v>
      </c>
      <c r="AC780" s="103">
        <v>6178</v>
      </c>
      <c r="AD780" s="105">
        <v>5</v>
      </c>
      <c r="AE780" s="107">
        <f>AD780/H780</f>
        <v>7.1428571428571425E-2</v>
      </c>
      <c r="AF780" s="104">
        <f>IF(AE780&gt;0.3,0.3,AE780)</f>
        <v>7.1428571428571425E-2</v>
      </c>
      <c r="AG780" s="101">
        <f>AC780/D780</f>
        <v>1.1872777937926395</v>
      </c>
      <c r="AH780" s="101">
        <f>C780/AC780</f>
        <v>1.0228229200388474</v>
      </c>
      <c r="AI780" s="101">
        <f>AC780/E780</f>
        <v>1</v>
      </c>
      <c r="AJ780" s="103">
        <v>6178</v>
      </c>
      <c r="AK780" s="6">
        <v>6</v>
      </c>
      <c r="AL780" s="101">
        <f>AK780/H780</f>
        <v>8.5714285714285715E-2</v>
      </c>
      <c r="AM780" s="104">
        <f>IF(AL780&gt;0.3,0.3,AL780)</f>
        <v>8.5714285714285715E-2</v>
      </c>
      <c r="AN780" s="101">
        <f>AJ780/D780</f>
        <v>1.1872777937926395</v>
      </c>
      <c r="AO780" s="101">
        <f>C780/AJ780</f>
        <v>1.0228229200388474</v>
      </c>
      <c r="AP780" s="101">
        <f>AJ780/E780</f>
        <v>1</v>
      </c>
      <c r="AQ780" s="103">
        <v>6178</v>
      </c>
      <c r="AR780" s="103">
        <v>2</v>
      </c>
      <c r="AS780" s="101">
        <f>AR780/H780</f>
        <v>2.8571428571428571E-2</v>
      </c>
      <c r="AT780" s="104">
        <f>IF(AS780&gt;0.25,0.25,AS780)</f>
        <v>2.8571428571428571E-2</v>
      </c>
      <c r="AU780" s="101">
        <f>AQ780/D780</f>
        <v>1.1872777937926395</v>
      </c>
      <c r="AV780" s="101">
        <f>C780/AQ780</f>
        <v>1.0228229200388474</v>
      </c>
      <c r="AW780" s="101">
        <f>AQ780/E780</f>
        <v>1</v>
      </c>
      <c r="AX780" s="103">
        <v>6178</v>
      </c>
      <c r="AY780" s="6">
        <v>0</v>
      </c>
      <c r="AZ780" s="101">
        <f>AY780/H780</f>
        <v>0</v>
      </c>
      <c r="BA780" s="104">
        <f>IF(AZ780&gt;0.1,0.1,AZ780)</f>
        <v>0</v>
      </c>
      <c r="BB780" s="101">
        <f>AX780/D780</f>
        <v>1.1872777937926395</v>
      </c>
      <c r="BC780" s="101">
        <f>C780/AX780</f>
        <v>1.0228229200388474</v>
      </c>
      <c r="BD780" s="101">
        <f>AX780/E780</f>
        <v>1</v>
      </c>
    </row>
    <row r="781" spans="1:56" x14ac:dyDescent="0.2">
      <c r="A781" s="6" t="s">
        <v>1431</v>
      </c>
      <c r="B781" s="100">
        <v>812</v>
      </c>
      <c r="C781" s="13">
        <v>9702</v>
      </c>
      <c r="D781" s="13">
        <v>7383.5</v>
      </c>
      <c r="E781" s="13">
        <v>8723</v>
      </c>
      <c r="F781" s="13">
        <f>IF(C781=E781,1,0)</f>
        <v>0</v>
      </c>
      <c r="G781" s="13">
        <v>22</v>
      </c>
      <c r="H781" s="6">
        <f>VLOOKUP(B781,NEW_TRAIN_TEST!$A$2:$D$980,4,0)</f>
        <v>190</v>
      </c>
      <c r="I781" s="6" t="str">
        <f>VLOOKUP(B781,NEW_TRAIN_TEST!$A$2:$E$980,5,0)</f>
        <v>ring_of_cliques</v>
      </c>
      <c r="J781" s="101">
        <f>G781/H781</f>
        <v>0.11578947368421053</v>
      </c>
      <c r="K781" s="101">
        <f>IF(J781&gt;0.3,0.3,J781)</f>
        <v>0.11578947368421053</v>
      </c>
      <c r="L781" s="101">
        <f>E781/D781</f>
        <v>1.1814180266811134</v>
      </c>
      <c r="M781" s="101">
        <f>E781/C781</f>
        <v>0.89909297052154191</v>
      </c>
      <c r="N781" s="103">
        <v>8723</v>
      </c>
      <c r="O781" s="103">
        <v>9</v>
      </c>
      <c r="P781" s="104">
        <f>O781/H781</f>
        <v>4.736842105263158E-2</v>
      </c>
      <c r="Q781" s="104">
        <f>IF(P781&gt;0.25,0.25,P781)</f>
        <v>4.736842105263158E-2</v>
      </c>
      <c r="R781" s="101">
        <f>N781/D781</f>
        <v>1.1814180266811134</v>
      </c>
      <c r="S781" s="101">
        <f>N781/C781</f>
        <v>0.89909297052154191</v>
      </c>
      <c r="T781" s="101">
        <f>N781/E781</f>
        <v>1</v>
      </c>
      <c r="U781" s="103">
        <v>8723</v>
      </c>
      <c r="V781" s="103">
        <f>IF(W781&lt;O781,1,0)</f>
        <v>0</v>
      </c>
      <c r="W781" s="6">
        <v>9</v>
      </c>
      <c r="X781" s="101">
        <f>W781/H781</f>
        <v>4.736842105263158E-2</v>
      </c>
      <c r="Y781" s="104">
        <f>IF(X781&gt;0.25,0.25,X781)</f>
        <v>4.736842105263158E-2</v>
      </c>
      <c r="Z781" s="101">
        <f>U781/D781</f>
        <v>1.1814180266811134</v>
      </c>
      <c r="AA781" s="101">
        <f>U781/C781</f>
        <v>0.89909297052154191</v>
      </c>
      <c r="AB781" s="101">
        <f>U781/E781</f>
        <v>1</v>
      </c>
      <c r="AC781" s="103">
        <v>8723</v>
      </c>
      <c r="AD781" s="105">
        <v>10</v>
      </c>
      <c r="AE781" s="107">
        <f>AD781/H781</f>
        <v>5.2631578947368418E-2</v>
      </c>
      <c r="AF781" s="104">
        <f>IF(AE781&gt;0.3,0.3,AE781)</f>
        <v>5.2631578947368418E-2</v>
      </c>
      <c r="AG781" s="101">
        <f>AC781/D781</f>
        <v>1.1814180266811134</v>
      </c>
      <c r="AH781" s="101">
        <f>C781/AC781</f>
        <v>1.1122320302648172</v>
      </c>
      <c r="AI781" s="101">
        <f>AC781/E781</f>
        <v>1</v>
      </c>
      <c r="AJ781" s="103">
        <v>8723</v>
      </c>
      <c r="AK781" s="6">
        <v>11</v>
      </c>
      <c r="AL781" s="101">
        <f>AK781/H781</f>
        <v>5.7894736842105263E-2</v>
      </c>
      <c r="AM781" s="104">
        <f>IF(AL781&gt;0.3,0.3,AL781)</f>
        <v>5.7894736842105263E-2</v>
      </c>
      <c r="AN781" s="101">
        <f>AJ781/D781</f>
        <v>1.1814180266811134</v>
      </c>
      <c r="AO781" s="101">
        <f>C781/AJ781</f>
        <v>1.1122320302648172</v>
      </c>
      <c r="AP781" s="101">
        <f>AJ781/E781</f>
        <v>1</v>
      </c>
      <c r="AQ781" s="103">
        <v>8723</v>
      </c>
      <c r="AR781" s="103">
        <v>2</v>
      </c>
      <c r="AS781" s="101">
        <f>AR781/H781</f>
        <v>1.0526315789473684E-2</v>
      </c>
      <c r="AT781" s="104">
        <f>IF(AS781&gt;0.25,0.25,AS781)</f>
        <v>1.0526315789473684E-2</v>
      </c>
      <c r="AU781" s="101">
        <f>AQ781/D781</f>
        <v>1.1814180266811134</v>
      </c>
      <c r="AV781" s="101">
        <f>C781/AQ781</f>
        <v>1.1122320302648172</v>
      </c>
      <c r="AW781" s="101">
        <f>AQ781/E781</f>
        <v>1</v>
      </c>
      <c r="AX781" s="103">
        <v>8723</v>
      </c>
      <c r="AY781" s="6">
        <v>0</v>
      </c>
      <c r="AZ781" s="101">
        <f>AY781/H781</f>
        <v>0</v>
      </c>
      <c r="BA781" s="104">
        <f>IF(AZ781&gt;0.1,0.1,AZ781)</f>
        <v>0</v>
      </c>
      <c r="BB781" s="101">
        <f>AX781/D781</f>
        <v>1.1814180266811134</v>
      </c>
      <c r="BC781" s="101">
        <f>C781/AX781</f>
        <v>1.1122320302648172</v>
      </c>
      <c r="BD781" s="101">
        <f>AX781/E781</f>
        <v>1</v>
      </c>
    </row>
    <row r="782" spans="1:56" x14ac:dyDescent="0.2">
      <c r="A782" s="6" t="s">
        <v>1431</v>
      </c>
      <c r="B782" s="100">
        <v>813</v>
      </c>
      <c r="C782" s="13">
        <v>9891</v>
      </c>
      <c r="D782" s="13">
        <v>6900.5</v>
      </c>
      <c r="E782" s="13">
        <v>9078</v>
      </c>
      <c r="F782" s="13">
        <f>IF(C782=E782,1,0)</f>
        <v>0</v>
      </c>
      <c r="G782" s="13">
        <v>22</v>
      </c>
      <c r="H782" s="6">
        <f>VLOOKUP(B782,NEW_TRAIN_TEST!$A$2:$D$980,4,0)</f>
        <v>200</v>
      </c>
      <c r="I782" s="6" t="str">
        <f>VLOOKUP(B782,NEW_TRAIN_TEST!$A$2:$E$980,5,0)</f>
        <v>ring_of_cliques</v>
      </c>
      <c r="J782" s="101">
        <f>G782/H782</f>
        <v>0.11</v>
      </c>
      <c r="K782" s="101">
        <f>IF(J782&gt;0.3,0.3,J782)</f>
        <v>0.11</v>
      </c>
      <c r="L782" s="101">
        <f>E782/D782</f>
        <v>1.3155568437069778</v>
      </c>
      <c r="M782" s="101">
        <f>E782/C782</f>
        <v>0.91780406430087957</v>
      </c>
      <c r="N782" s="103">
        <v>9078</v>
      </c>
      <c r="O782" s="103">
        <v>4</v>
      </c>
      <c r="P782" s="104">
        <f>O782/H782</f>
        <v>0.02</v>
      </c>
      <c r="Q782" s="104">
        <f>IF(P782&gt;0.25,0.25,P782)</f>
        <v>0.02</v>
      </c>
      <c r="R782" s="101">
        <f>N782/D782</f>
        <v>1.3155568437069778</v>
      </c>
      <c r="S782" s="101">
        <f>N782/C782</f>
        <v>0.91780406430087957</v>
      </c>
      <c r="T782" s="101">
        <f>N782/E782</f>
        <v>1</v>
      </c>
      <c r="U782" s="103">
        <v>9078</v>
      </c>
      <c r="V782" s="103">
        <f>IF(W782&lt;O782,1,0)</f>
        <v>0</v>
      </c>
      <c r="W782" s="6">
        <v>5</v>
      </c>
      <c r="X782" s="101">
        <f>W782/H782</f>
        <v>2.5000000000000001E-2</v>
      </c>
      <c r="Y782" s="104">
        <f>IF(X782&gt;0.25,0.25,X782)</f>
        <v>2.5000000000000001E-2</v>
      </c>
      <c r="Z782" s="101">
        <f>U782/D782</f>
        <v>1.3155568437069778</v>
      </c>
      <c r="AA782" s="101">
        <f>U782/C782</f>
        <v>0.91780406430087957</v>
      </c>
      <c r="AB782" s="101">
        <f>U782/E782</f>
        <v>1</v>
      </c>
      <c r="AC782" s="103">
        <v>9078</v>
      </c>
      <c r="AD782" s="105">
        <v>6</v>
      </c>
      <c r="AE782" s="107">
        <f>AD782/H782</f>
        <v>0.03</v>
      </c>
      <c r="AF782" s="104">
        <f>IF(AE782&gt;0.3,0.3,AE782)</f>
        <v>0.03</v>
      </c>
      <c r="AG782" s="101">
        <f>AC782/D782</f>
        <v>1.3155568437069778</v>
      </c>
      <c r="AH782" s="101">
        <f>C782/AC782</f>
        <v>1.08955717118308</v>
      </c>
      <c r="AI782" s="101">
        <f>AC782/E782</f>
        <v>1</v>
      </c>
      <c r="AJ782" s="103">
        <v>9078</v>
      </c>
      <c r="AK782" s="6">
        <v>6</v>
      </c>
      <c r="AL782" s="101">
        <f>AK782/H782</f>
        <v>0.03</v>
      </c>
      <c r="AM782" s="104">
        <f>IF(AL782&gt;0.3,0.3,AL782)</f>
        <v>0.03</v>
      </c>
      <c r="AN782" s="101">
        <f>AJ782/D782</f>
        <v>1.3155568437069778</v>
      </c>
      <c r="AO782" s="101">
        <f>C782/AJ782</f>
        <v>1.08955717118308</v>
      </c>
      <c r="AP782" s="101">
        <f>AJ782/E782</f>
        <v>1</v>
      </c>
      <c r="AQ782" s="103">
        <v>9078</v>
      </c>
      <c r="AR782" s="103">
        <v>2</v>
      </c>
      <c r="AS782" s="101">
        <f>AR782/H782</f>
        <v>0.01</v>
      </c>
      <c r="AT782" s="104">
        <f>IF(AS782&gt;0.25,0.25,AS782)</f>
        <v>0.01</v>
      </c>
      <c r="AU782" s="101">
        <f>AQ782/D782</f>
        <v>1.3155568437069778</v>
      </c>
      <c r="AV782" s="101">
        <f>C782/AQ782</f>
        <v>1.08955717118308</v>
      </c>
      <c r="AW782" s="101">
        <f>AQ782/E782</f>
        <v>1</v>
      </c>
      <c r="AX782" s="103">
        <v>9078</v>
      </c>
      <c r="AY782" s="6">
        <v>0</v>
      </c>
      <c r="AZ782" s="101">
        <f>AY782/H782</f>
        <v>0</v>
      </c>
      <c r="BA782" s="104">
        <f>IF(AZ782&gt;0.1,0.1,AZ782)</f>
        <v>0</v>
      </c>
      <c r="BB782" s="101">
        <f>AX782/D782</f>
        <v>1.3155568437069778</v>
      </c>
      <c r="BC782" s="101">
        <f>C782/AX782</f>
        <v>1.08955717118308</v>
      </c>
      <c r="BD782" s="101">
        <f>AX782/E782</f>
        <v>1</v>
      </c>
    </row>
    <row r="783" spans="1:56" x14ac:dyDescent="0.2">
      <c r="A783" s="6" t="s">
        <v>1431</v>
      </c>
      <c r="B783" s="100">
        <v>814</v>
      </c>
      <c r="C783" s="13">
        <v>7664</v>
      </c>
      <c r="D783" s="13">
        <v>6107.5</v>
      </c>
      <c r="E783" s="13">
        <v>7494.25</v>
      </c>
      <c r="F783" s="13">
        <f>IF(C783=E783,1,0)</f>
        <v>0</v>
      </c>
      <c r="G783" s="13">
        <v>28</v>
      </c>
      <c r="H783" s="6">
        <f>VLOOKUP(B783,NEW_TRAIN_TEST!$A$2:$D$980,4,0)</f>
        <v>108</v>
      </c>
      <c r="I783" s="6" t="str">
        <f>VLOOKUP(B783,NEW_TRAIN_TEST!$A$2:$E$980,5,0)</f>
        <v>ring_of_cliques</v>
      </c>
      <c r="J783" s="101">
        <f>G783/H783</f>
        <v>0.25925925925925924</v>
      </c>
      <c r="K783" s="101">
        <f>IF(J783&gt;0.3,0.3,J783)</f>
        <v>0.25925925925925924</v>
      </c>
      <c r="L783" s="101">
        <f>E783/D783</f>
        <v>1.2270568972574702</v>
      </c>
      <c r="M783" s="101">
        <f>E783/C783</f>
        <v>0.97785099164926936</v>
      </c>
      <c r="N783" s="103">
        <v>7494.25</v>
      </c>
      <c r="O783" s="103">
        <v>12</v>
      </c>
      <c r="P783" s="104">
        <f>O783/H783</f>
        <v>0.1111111111111111</v>
      </c>
      <c r="Q783" s="104">
        <f>IF(P783&gt;0.25,0.25,P783)</f>
        <v>0.1111111111111111</v>
      </c>
      <c r="R783" s="101">
        <f>N783/D783</f>
        <v>1.2270568972574702</v>
      </c>
      <c r="S783" s="101">
        <f>N783/C783</f>
        <v>0.97785099164926936</v>
      </c>
      <c r="T783" s="101">
        <f>N783/E783</f>
        <v>1</v>
      </c>
      <c r="U783" s="103">
        <v>7494.25</v>
      </c>
      <c r="V783" s="103">
        <f>IF(W783&lt;O783,1,0)</f>
        <v>0</v>
      </c>
      <c r="W783" s="6">
        <v>12</v>
      </c>
      <c r="X783" s="101">
        <f>W783/H783</f>
        <v>0.1111111111111111</v>
      </c>
      <c r="Y783" s="104">
        <f>IF(X783&gt;0.25,0.25,X783)</f>
        <v>0.1111111111111111</v>
      </c>
      <c r="Z783" s="101">
        <f>U783/D783</f>
        <v>1.2270568972574702</v>
      </c>
      <c r="AA783" s="101">
        <f>U783/C783</f>
        <v>0.97785099164926936</v>
      </c>
      <c r="AB783" s="101">
        <f>U783/E783</f>
        <v>1</v>
      </c>
      <c r="AC783" s="103">
        <v>7494.25</v>
      </c>
      <c r="AD783" s="105">
        <v>14</v>
      </c>
      <c r="AE783" s="107">
        <f>AD783/H783</f>
        <v>0.12962962962962962</v>
      </c>
      <c r="AF783" s="104">
        <f>IF(AE783&gt;0.3,0.3,AE783)</f>
        <v>0.12962962962962962</v>
      </c>
      <c r="AG783" s="101">
        <f>AC783/D783</f>
        <v>1.2270568972574702</v>
      </c>
      <c r="AH783" s="101">
        <f>C783/AC783</f>
        <v>1.0226506988691331</v>
      </c>
      <c r="AI783" s="101">
        <f>AC783/E783</f>
        <v>1</v>
      </c>
      <c r="AJ783" s="103">
        <v>7494.25</v>
      </c>
      <c r="AK783" s="6">
        <v>16</v>
      </c>
      <c r="AL783" s="101">
        <f>AK783/H783</f>
        <v>0.14814814814814814</v>
      </c>
      <c r="AM783" s="104">
        <f>IF(AL783&gt;0.3,0.3,AL783)</f>
        <v>0.14814814814814814</v>
      </c>
      <c r="AN783" s="101">
        <f>AJ783/D783</f>
        <v>1.2270568972574702</v>
      </c>
      <c r="AO783" s="101">
        <f>C783/AJ783</f>
        <v>1.0226506988691331</v>
      </c>
      <c r="AP783" s="101">
        <f>AJ783/E783</f>
        <v>1</v>
      </c>
      <c r="AQ783" s="103">
        <v>7494.25</v>
      </c>
      <c r="AR783" s="103">
        <v>6</v>
      </c>
      <c r="AS783" s="101">
        <f>AR783/H783</f>
        <v>5.5555555555555552E-2</v>
      </c>
      <c r="AT783" s="104">
        <f>IF(AS783&gt;0.25,0.25,AS783)</f>
        <v>5.5555555555555552E-2</v>
      </c>
      <c r="AU783" s="101">
        <f>AQ783/D783</f>
        <v>1.2270568972574702</v>
      </c>
      <c r="AV783" s="101">
        <f>C783/AQ783</f>
        <v>1.0226506988691331</v>
      </c>
      <c r="AW783" s="101">
        <f>AQ783/E783</f>
        <v>1</v>
      </c>
      <c r="AX783" s="103">
        <v>7494.25</v>
      </c>
      <c r="AY783" s="6">
        <v>4</v>
      </c>
      <c r="AZ783" s="101">
        <f>AY783/H783</f>
        <v>3.7037037037037035E-2</v>
      </c>
      <c r="BA783" s="104">
        <f>IF(AZ783&gt;0.1,0.1,AZ783)</f>
        <v>3.7037037037037035E-2</v>
      </c>
      <c r="BB783" s="101">
        <f>AX783/D783</f>
        <v>1.2270568972574702</v>
      </c>
      <c r="BC783" s="101">
        <f>C783/AX783</f>
        <v>1.0226506988691331</v>
      </c>
      <c r="BD783" s="101">
        <f>AX783/E783</f>
        <v>1</v>
      </c>
    </row>
    <row r="784" spans="1:56" x14ac:dyDescent="0.2">
      <c r="A784" s="6" t="s">
        <v>1431</v>
      </c>
      <c r="B784" s="100">
        <v>815</v>
      </c>
      <c r="C784" s="13">
        <v>8669</v>
      </c>
      <c r="D784" s="13">
        <v>7279</v>
      </c>
      <c r="E784" s="13">
        <v>8276</v>
      </c>
      <c r="F784" s="13">
        <f>IF(C784=E784,1,0)</f>
        <v>0</v>
      </c>
      <c r="G784" s="13">
        <v>17</v>
      </c>
      <c r="H784" s="6">
        <f>VLOOKUP(B784,NEW_TRAIN_TEST!$A$2:$D$980,4,0)</f>
        <v>85</v>
      </c>
      <c r="I784" s="6" t="str">
        <f>VLOOKUP(B784,NEW_TRAIN_TEST!$A$2:$E$980,5,0)</f>
        <v>ring_of_cliques</v>
      </c>
      <c r="J784" s="101">
        <f>G784/H784</f>
        <v>0.2</v>
      </c>
      <c r="K784" s="101">
        <f>IF(J784&gt;0.3,0.3,J784)</f>
        <v>0.2</v>
      </c>
      <c r="L784" s="101">
        <f>E784/D784</f>
        <v>1.1369693639236158</v>
      </c>
      <c r="M784" s="101">
        <f>E784/C784</f>
        <v>0.95466605144768713</v>
      </c>
      <c r="N784" s="103">
        <v>8276</v>
      </c>
      <c r="O784" s="103">
        <v>1</v>
      </c>
      <c r="P784" s="104">
        <f>O784/H784</f>
        <v>1.1764705882352941E-2</v>
      </c>
      <c r="Q784" s="104">
        <f>IF(P784&gt;0.25,0.25,P784)</f>
        <v>1.1764705882352941E-2</v>
      </c>
      <c r="R784" s="101">
        <f>N784/D784</f>
        <v>1.1369693639236158</v>
      </c>
      <c r="S784" s="101">
        <f>N784/C784</f>
        <v>0.95466605144768713</v>
      </c>
      <c r="T784" s="101">
        <f>N784/E784</f>
        <v>1</v>
      </c>
      <c r="U784" s="103">
        <v>8276</v>
      </c>
      <c r="V784" s="103">
        <f>IF(W784&lt;O784,1,0)</f>
        <v>0</v>
      </c>
      <c r="W784" s="6">
        <v>1</v>
      </c>
      <c r="X784" s="101">
        <f>W784/H784</f>
        <v>1.1764705882352941E-2</v>
      </c>
      <c r="Y784" s="104">
        <f>IF(X784&gt;0.25,0.25,X784)</f>
        <v>1.1764705882352941E-2</v>
      </c>
      <c r="Z784" s="101">
        <f>U784/D784</f>
        <v>1.1369693639236158</v>
      </c>
      <c r="AA784" s="101">
        <f>U784/C784</f>
        <v>0.95466605144768713</v>
      </c>
      <c r="AB784" s="101">
        <f>U784/E784</f>
        <v>1</v>
      </c>
      <c r="AC784" s="103">
        <v>8276</v>
      </c>
      <c r="AD784" s="105">
        <v>1</v>
      </c>
      <c r="AE784" s="107">
        <f>AD784/H784</f>
        <v>1.1764705882352941E-2</v>
      </c>
      <c r="AF784" s="104">
        <f>IF(AE784&gt;0.3,0.3,AE784)</f>
        <v>1.1764705882352941E-2</v>
      </c>
      <c r="AG784" s="101">
        <f>AC784/D784</f>
        <v>1.1369693639236158</v>
      </c>
      <c r="AH784" s="101">
        <f>C784/AC784</f>
        <v>1.0474867085548574</v>
      </c>
      <c r="AI784" s="101">
        <f>AC784/E784</f>
        <v>1</v>
      </c>
      <c r="AJ784" s="103">
        <v>8276</v>
      </c>
      <c r="AK784" s="6">
        <v>1</v>
      </c>
      <c r="AL784" s="101">
        <f>AK784/H784</f>
        <v>1.1764705882352941E-2</v>
      </c>
      <c r="AM784" s="104">
        <f>IF(AL784&gt;0.3,0.3,AL784)</f>
        <v>1.1764705882352941E-2</v>
      </c>
      <c r="AN784" s="101">
        <f>AJ784/D784</f>
        <v>1.1369693639236158</v>
      </c>
      <c r="AO784" s="101">
        <f>C784/AJ784</f>
        <v>1.0474867085548574</v>
      </c>
      <c r="AP784" s="101">
        <f>AJ784/E784</f>
        <v>1</v>
      </c>
      <c r="AQ784" s="103">
        <v>8276</v>
      </c>
      <c r="AR784" s="103">
        <v>2</v>
      </c>
      <c r="AS784" s="101">
        <f>AR784/H784</f>
        <v>2.3529411764705882E-2</v>
      </c>
      <c r="AT784" s="104">
        <f>IF(AS784&gt;0.25,0.25,AS784)</f>
        <v>2.3529411764705882E-2</v>
      </c>
      <c r="AU784" s="101">
        <f>AQ784/D784</f>
        <v>1.1369693639236158</v>
      </c>
      <c r="AV784" s="101">
        <f>C784/AQ784</f>
        <v>1.0474867085548574</v>
      </c>
      <c r="AW784" s="101">
        <f>AQ784/E784</f>
        <v>1</v>
      </c>
      <c r="AX784" s="103">
        <v>8276</v>
      </c>
      <c r="AY784" s="6">
        <v>0</v>
      </c>
      <c r="AZ784" s="101">
        <f>AY784/H784</f>
        <v>0</v>
      </c>
      <c r="BA784" s="104">
        <f>IF(AZ784&gt;0.1,0.1,AZ784)</f>
        <v>0</v>
      </c>
      <c r="BB784" s="101">
        <f>AX784/D784</f>
        <v>1.1369693639236158</v>
      </c>
      <c r="BC784" s="101">
        <f>C784/AX784</f>
        <v>1.0474867085548574</v>
      </c>
      <c r="BD784" s="101">
        <f>AX784/E784</f>
        <v>1</v>
      </c>
    </row>
    <row r="785" spans="1:56" x14ac:dyDescent="0.2">
      <c r="A785" s="6" t="s">
        <v>1431</v>
      </c>
      <c r="B785" s="100">
        <v>816</v>
      </c>
      <c r="C785" s="13">
        <v>6268</v>
      </c>
      <c r="D785" s="13">
        <v>4943</v>
      </c>
      <c r="E785" s="13">
        <v>5970</v>
      </c>
      <c r="F785" s="13">
        <f>IF(C785=E785,1,0)</f>
        <v>0</v>
      </c>
      <c r="G785" s="13">
        <v>12</v>
      </c>
      <c r="H785" s="6">
        <f>VLOOKUP(B785,NEW_TRAIN_TEST!$A$2:$D$980,4,0)</f>
        <v>65</v>
      </c>
      <c r="I785" s="6" t="str">
        <f>VLOOKUP(B785,NEW_TRAIN_TEST!$A$2:$E$980,5,0)</f>
        <v>ring_of_cliques</v>
      </c>
      <c r="J785" s="101">
        <f>G785/H785</f>
        <v>0.18461538461538463</v>
      </c>
      <c r="K785" s="101">
        <f>IF(J785&gt;0.3,0.3,J785)</f>
        <v>0.18461538461538463</v>
      </c>
      <c r="L785" s="101">
        <f>E785/D785</f>
        <v>1.2077685616022658</v>
      </c>
      <c r="M785" s="101">
        <f>E785/C785</f>
        <v>0.95245692405871096</v>
      </c>
      <c r="N785" s="103">
        <v>5970</v>
      </c>
      <c r="O785" s="103">
        <v>0</v>
      </c>
      <c r="P785" s="104">
        <f>O785/H785</f>
        <v>0</v>
      </c>
      <c r="Q785" s="104">
        <f>IF(P785&gt;0.25,0.25,P785)</f>
        <v>0</v>
      </c>
      <c r="R785" s="101">
        <f>N785/D785</f>
        <v>1.2077685616022658</v>
      </c>
      <c r="S785" s="101">
        <f>N785/C785</f>
        <v>0.95245692405871096</v>
      </c>
      <c r="T785" s="101">
        <f>N785/E785</f>
        <v>1</v>
      </c>
      <c r="U785" s="103">
        <v>5970</v>
      </c>
      <c r="V785" s="103">
        <f>IF(W785&lt;O785,1,0)</f>
        <v>0</v>
      </c>
      <c r="W785" s="6">
        <v>0</v>
      </c>
      <c r="X785" s="101">
        <f>W785/H785</f>
        <v>0</v>
      </c>
      <c r="Y785" s="104">
        <f>IF(X785&gt;0.25,0.25,X785)</f>
        <v>0</v>
      </c>
      <c r="Z785" s="101">
        <f>U785/D785</f>
        <v>1.2077685616022658</v>
      </c>
      <c r="AA785" s="101">
        <f>U785/C785</f>
        <v>0.95245692405871096</v>
      </c>
      <c r="AB785" s="101">
        <f>U785/E785</f>
        <v>1</v>
      </c>
      <c r="AC785" s="103">
        <v>5970</v>
      </c>
      <c r="AD785" s="105">
        <v>0</v>
      </c>
      <c r="AE785" s="107">
        <f>AD785/H785</f>
        <v>0</v>
      </c>
      <c r="AF785" s="104">
        <f>IF(AE785&gt;0.3,0.3,AE785)</f>
        <v>0</v>
      </c>
      <c r="AG785" s="101">
        <f>AC785/D785</f>
        <v>1.2077685616022658</v>
      </c>
      <c r="AH785" s="101">
        <f>C785/AC785</f>
        <v>1.0499162479061976</v>
      </c>
      <c r="AI785" s="101">
        <f>AC785/E785</f>
        <v>1</v>
      </c>
      <c r="AJ785" s="103">
        <v>5970</v>
      </c>
      <c r="AK785" s="6">
        <v>0</v>
      </c>
      <c r="AL785" s="101">
        <f>AK785/H785</f>
        <v>0</v>
      </c>
      <c r="AM785" s="104">
        <f>IF(AL785&gt;0.3,0.3,AL785)</f>
        <v>0</v>
      </c>
      <c r="AN785" s="101">
        <f>AJ785/D785</f>
        <v>1.2077685616022658</v>
      </c>
      <c r="AO785" s="101">
        <f>C785/AJ785</f>
        <v>1.0499162479061976</v>
      </c>
      <c r="AP785" s="101">
        <f>AJ785/E785</f>
        <v>1</v>
      </c>
      <c r="AQ785" s="103">
        <v>5970</v>
      </c>
      <c r="AR785" s="103">
        <v>0</v>
      </c>
      <c r="AS785" s="101">
        <f>AR785/H785</f>
        <v>0</v>
      </c>
      <c r="AT785" s="104">
        <f>IF(AS785&gt;0.25,0.25,AS785)</f>
        <v>0</v>
      </c>
      <c r="AU785" s="101">
        <f>AQ785/D785</f>
        <v>1.2077685616022658</v>
      </c>
      <c r="AV785" s="101">
        <f>C785/AQ785</f>
        <v>1.0499162479061976</v>
      </c>
      <c r="AW785" s="101">
        <f>AQ785/E785</f>
        <v>1</v>
      </c>
      <c r="AX785" s="103">
        <v>5970</v>
      </c>
      <c r="AY785" s="6">
        <v>0</v>
      </c>
      <c r="AZ785" s="101">
        <f>AY785/H785</f>
        <v>0</v>
      </c>
      <c r="BA785" s="104">
        <f>IF(AZ785&gt;0.1,0.1,AZ785)</f>
        <v>0</v>
      </c>
      <c r="BB785" s="101">
        <f>AX785/D785</f>
        <v>1.2077685616022658</v>
      </c>
      <c r="BC785" s="101">
        <f>C785/AX785</f>
        <v>1.0499162479061976</v>
      </c>
      <c r="BD785" s="101">
        <f>AX785/E785</f>
        <v>1</v>
      </c>
    </row>
    <row r="786" spans="1:56" x14ac:dyDescent="0.2">
      <c r="A786" s="6" t="s">
        <v>1431</v>
      </c>
      <c r="B786" s="100">
        <v>817</v>
      </c>
      <c r="C786" s="13">
        <v>7240</v>
      </c>
      <c r="D786" s="13">
        <v>5299</v>
      </c>
      <c r="E786" s="13">
        <v>7233</v>
      </c>
      <c r="F786" s="13">
        <f>IF(C786=E786,1,0)</f>
        <v>0</v>
      </c>
      <c r="G786" s="13">
        <v>4</v>
      </c>
      <c r="H786" s="6">
        <f>VLOOKUP(B786,NEW_TRAIN_TEST!$A$2:$D$980,4,0)</f>
        <v>40</v>
      </c>
      <c r="I786" s="6" t="str">
        <f>VLOOKUP(B786,NEW_TRAIN_TEST!$A$2:$E$980,5,0)</f>
        <v>ring_of_cliques</v>
      </c>
      <c r="J786" s="101">
        <f>G786/H786</f>
        <v>0.1</v>
      </c>
      <c r="K786" s="101">
        <f>IF(J786&gt;0.3,0.3,J786)</f>
        <v>0.1</v>
      </c>
      <c r="L786" s="101">
        <f>E786/D786</f>
        <v>1.364974523494999</v>
      </c>
      <c r="M786" s="101">
        <f>E786/C786</f>
        <v>0.99903314917127073</v>
      </c>
      <c r="N786" s="103">
        <v>7233</v>
      </c>
      <c r="O786" s="103">
        <v>0</v>
      </c>
      <c r="P786" s="104">
        <f>O786/H786</f>
        <v>0</v>
      </c>
      <c r="Q786" s="104">
        <f>IF(P786&gt;0.25,0.25,P786)</f>
        <v>0</v>
      </c>
      <c r="R786" s="101">
        <f>N786/D786</f>
        <v>1.364974523494999</v>
      </c>
      <c r="S786" s="101">
        <f>N786/C786</f>
        <v>0.99903314917127073</v>
      </c>
      <c r="T786" s="101">
        <f>N786/E786</f>
        <v>1</v>
      </c>
      <c r="U786" s="103">
        <v>7233</v>
      </c>
      <c r="V786" s="103">
        <f>IF(W786&lt;O786,1,0)</f>
        <v>0</v>
      </c>
      <c r="W786" s="6">
        <v>0</v>
      </c>
      <c r="X786" s="101">
        <f>W786/H786</f>
        <v>0</v>
      </c>
      <c r="Y786" s="104">
        <f>IF(X786&gt;0.25,0.25,X786)</f>
        <v>0</v>
      </c>
      <c r="Z786" s="101">
        <f>U786/D786</f>
        <v>1.364974523494999</v>
      </c>
      <c r="AA786" s="101">
        <f>U786/C786</f>
        <v>0.99903314917127073</v>
      </c>
      <c r="AB786" s="101">
        <f>U786/E786</f>
        <v>1</v>
      </c>
      <c r="AC786" s="103">
        <v>7233</v>
      </c>
      <c r="AD786" s="105">
        <v>0</v>
      </c>
      <c r="AE786" s="107">
        <f>AD786/H786</f>
        <v>0</v>
      </c>
      <c r="AF786" s="104">
        <f>IF(AE786&gt;0.3,0.3,AE786)</f>
        <v>0</v>
      </c>
      <c r="AG786" s="101">
        <f>AC786/D786</f>
        <v>1.364974523494999</v>
      </c>
      <c r="AH786" s="101">
        <f>C786/AC786</f>
        <v>1.0009677865339417</v>
      </c>
      <c r="AI786" s="101">
        <f>AC786/E786</f>
        <v>1</v>
      </c>
      <c r="AJ786" s="103">
        <v>7233</v>
      </c>
      <c r="AK786" s="6">
        <v>0</v>
      </c>
      <c r="AL786" s="101">
        <f>AK786/H786</f>
        <v>0</v>
      </c>
      <c r="AM786" s="104">
        <f>IF(AL786&gt;0.3,0.3,AL786)</f>
        <v>0</v>
      </c>
      <c r="AN786" s="101">
        <f>AJ786/D786</f>
        <v>1.364974523494999</v>
      </c>
      <c r="AO786" s="101">
        <f>C786/AJ786</f>
        <v>1.0009677865339417</v>
      </c>
      <c r="AP786" s="101">
        <f>AJ786/E786</f>
        <v>1</v>
      </c>
      <c r="AQ786" s="103">
        <v>7233</v>
      </c>
      <c r="AR786" s="103">
        <v>0</v>
      </c>
      <c r="AS786" s="101">
        <f>AR786/H786</f>
        <v>0</v>
      </c>
      <c r="AT786" s="104">
        <f>IF(AS786&gt;0.25,0.25,AS786)</f>
        <v>0</v>
      </c>
      <c r="AU786" s="101">
        <f>AQ786/D786</f>
        <v>1.364974523494999</v>
      </c>
      <c r="AV786" s="101">
        <f>C786/AQ786</f>
        <v>1.0009677865339417</v>
      </c>
      <c r="AW786" s="101">
        <f>AQ786/E786</f>
        <v>1</v>
      </c>
      <c r="AX786" s="103">
        <v>7233</v>
      </c>
      <c r="AY786" s="6">
        <v>0</v>
      </c>
      <c r="AZ786" s="101">
        <f>AY786/H786</f>
        <v>0</v>
      </c>
      <c r="BA786" s="104">
        <f>IF(AZ786&gt;0.1,0.1,AZ786)</f>
        <v>0</v>
      </c>
      <c r="BB786" s="101">
        <f>AX786/D786</f>
        <v>1.364974523494999</v>
      </c>
      <c r="BC786" s="101">
        <f>C786/AX786</f>
        <v>1.0009677865339417</v>
      </c>
      <c r="BD786" s="101">
        <f>AX786/E786</f>
        <v>1</v>
      </c>
    </row>
    <row r="787" spans="1:56" x14ac:dyDescent="0.2">
      <c r="A787" s="6" t="s">
        <v>1431</v>
      </c>
      <c r="B787" s="100">
        <v>818</v>
      </c>
      <c r="C787" s="13">
        <v>9565</v>
      </c>
      <c r="D787" s="13">
        <v>7351</v>
      </c>
      <c r="E787" s="13">
        <v>9139</v>
      </c>
      <c r="F787" s="13">
        <f>IF(C787=E787,1,0)</f>
        <v>0</v>
      </c>
      <c r="G787" s="13">
        <v>18</v>
      </c>
      <c r="H787" s="6">
        <f>VLOOKUP(B787,NEW_TRAIN_TEST!$A$2:$D$980,4,0)</f>
        <v>133</v>
      </c>
      <c r="I787" s="6" t="str">
        <f>VLOOKUP(B787,NEW_TRAIN_TEST!$A$2:$E$980,5,0)</f>
        <v>ring_of_cliques</v>
      </c>
      <c r="J787" s="101">
        <f>G787/H787</f>
        <v>0.13533834586466165</v>
      </c>
      <c r="K787" s="101">
        <f>IF(J787&gt;0.3,0.3,J787)</f>
        <v>0.13533834586466165</v>
      </c>
      <c r="L787" s="101">
        <f>E787/D787</f>
        <v>1.2432322133043123</v>
      </c>
      <c r="M787" s="101">
        <f>E787/C787</f>
        <v>0.95546262415054883</v>
      </c>
      <c r="N787" s="103">
        <v>9139</v>
      </c>
      <c r="O787" s="103">
        <v>0</v>
      </c>
      <c r="P787" s="104">
        <f>O787/H787</f>
        <v>0</v>
      </c>
      <c r="Q787" s="104">
        <f>IF(P787&gt;0.25,0.25,P787)</f>
        <v>0</v>
      </c>
      <c r="R787" s="101">
        <f>N787/D787</f>
        <v>1.2432322133043123</v>
      </c>
      <c r="S787" s="101">
        <f>N787/C787</f>
        <v>0.95546262415054883</v>
      </c>
      <c r="T787" s="101">
        <f>N787/E787</f>
        <v>1</v>
      </c>
      <c r="U787" s="103">
        <v>9139</v>
      </c>
      <c r="V787" s="103">
        <f>IF(W787&lt;O787,1,0)</f>
        <v>0</v>
      </c>
      <c r="W787" s="6">
        <v>0</v>
      </c>
      <c r="X787" s="101">
        <f>W787/H787</f>
        <v>0</v>
      </c>
      <c r="Y787" s="104">
        <f>IF(X787&gt;0.25,0.25,X787)</f>
        <v>0</v>
      </c>
      <c r="Z787" s="101">
        <f>U787/D787</f>
        <v>1.2432322133043123</v>
      </c>
      <c r="AA787" s="101">
        <f>U787/C787</f>
        <v>0.95546262415054883</v>
      </c>
      <c r="AB787" s="101">
        <f>U787/E787</f>
        <v>1</v>
      </c>
      <c r="AC787" s="103">
        <v>9139</v>
      </c>
      <c r="AD787" s="105">
        <v>0</v>
      </c>
      <c r="AE787" s="107">
        <f>AD787/H787</f>
        <v>0</v>
      </c>
      <c r="AF787" s="104">
        <f>IF(AE787&gt;0.3,0.3,AE787)</f>
        <v>0</v>
      </c>
      <c r="AG787" s="101">
        <f>AC787/D787</f>
        <v>1.2432322133043123</v>
      </c>
      <c r="AH787" s="101">
        <f>C787/AC787</f>
        <v>1.0466134150344677</v>
      </c>
      <c r="AI787" s="101">
        <f>AC787/E787</f>
        <v>1</v>
      </c>
      <c r="AJ787" s="103">
        <v>9139</v>
      </c>
      <c r="AK787" s="6">
        <v>0</v>
      </c>
      <c r="AL787" s="101">
        <f>AK787/H787</f>
        <v>0</v>
      </c>
      <c r="AM787" s="104">
        <f>IF(AL787&gt;0.3,0.3,AL787)</f>
        <v>0</v>
      </c>
      <c r="AN787" s="101">
        <f>AJ787/D787</f>
        <v>1.2432322133043123</v>
      </c>
      <c r="AO787" s="101">
        <f>C787/AJ787</f>
        <v>1.0466134150344677</v>
      </c>
      <c r="AP787" s="101">
        <f>AJ787/E787</f>
        <v>1</v>
      </c>
      <c r="AQ787" s="103">
        <v>9139</v>
      </c>
      <c r="AR787" s="103">
        <v>0</v>
      </c>
      <c r="AS787" s="101">
        <f>AR787/H787</f>
        <v>0</v>
      </c>
      <c r="AT787" s="104">
        <f>IF(AS787&gt;0.25,0.25,AS787)</f>
        <v>0</v>
      </c>
      <c r="AU787" s="101">
        <f>AQ787/D787</f>
        <v>1.2432322133043123</v>
      </c>
      <c r="AV787" s="101">
        <f>C787/AQ787</f>
        <v>1.0466134150344677</v>
      </c>
      <c r="AW787" s="101">
        <f>AQ787/E787</f>
        <v>1</v>
      </c>
      <c r="AX787" s="103">
        <v>9139</v>
      </c>
      <c r="AY787" s="6">
        <v>0</v>
      </c>
      <c r="AZ787" s="101">
        <f>AY787/H787</f>
        <v>0</v>
      </c>
      <c r="BA787" s="104">
        <f>IF(AZ787&gt;0.1,0.1,AZ787)</f>
        <v>0</v>
      </c>
      <c r="BB787" s="101">
        <f>AX787/D787</f>
        <v>1.2432322133043123</v>
      </c>
      <c r="BC787" s="101">
        <f>C787/AX787</f>
        <v>1.0466134150344677</v>
      </c>
      <c r="BD787" s="101">
        <f>AX787/E787</f>
        <v>1</v>
      </c>
    </row>
    <row r="788" spans="1:56" x14ac:dyDescent="0.2">
      <c r="A788" s="6" t="s">
        <v>1431</v>
      </c>
      <c r="B788" s="100">
        <v>819</v>
      </c>
      <c r="C788" s="13">
        <v>8538</v>
      </c>
      <c r="D788" s="13">
        <v>6443.5</v>
      </c>
      <c r="E788" s="13">
        <v>8016.75</v>
      </c>
      <c r="F788" s="13">
        <f>IF(C788=E788,1,0)</f>
        <v>0</v>
      </c>
      <c r="G788" s="13">
        <v>18</v>
      </c>
      <c r="H788" s="6">
        <f>VLOOKUP(B788,NEW_TRAIN_TEST!$A$2:$D$980,4,0)</f>
        <v>170</v>
      </c>
      <c r="I788" s="6" t="str">
        <f>VLOOKUP(B788,NEW_TRAIN_TEST!$A$2:$E$980,5,0)</f>
        <v>ring_of_cliques</v>
      </c>
      <c r="J788" s="101">
        <f>G788/H788</f>
        <v>0.10588235294117647</v>
      </c>
      <c r="K788" s="101">
        <f>IF(J788&gt;0.3,0.3,J788)</f>
        <v>0.10588235294117647</v>
      </c>
      <c r="L788" s="101">
        <f>E788/D788</f>
        <v>1.2441607821835958</v>
      </c>
      <c r="M788" s="101">
        <f>E788/C788</f>
        <v>0.9389494026704146</v>
      </c>
      <c r="N788" s="103">
        <v>8016.75</v>
      </c>
      <c r="O788" s="103">
        <v>3</v>
      </c>
      <c r="P788" s="104">
        <f>O788/H788</f>
        <v>1.7647058823529412E-2</v>
      </c>
      <c r="Q788" s="104">
        <f>IF(P788&gt;0.25,0.25,P788)</f>
        <v>1.7647058823529412E-2</v>
      </c>
      <c r="R788" s="101">
        <f>N788/D788</f>
        <v>1.2441607821835958</v>
      </c>
      <c r="S788" s="101">
        <f>N788/C788</f>
        <v>0.9389494026704146</v>
      </c>
      <c r="T788" s="101">
        <f>N788/E788</f>
        <v>1</v>
      </c>
      <c r="U788" s="103">
        <v>8016.75</v>
      </c>
      <c r="V788" s="103">
        <f>IF(W788&lt;O788,1,0)</f>
        <v>0</v>
      </c>
      <c r="W788" s="6">
        <v>3</v>
      </c>
      <c r="X788" s="101">
        <f>W788/H788</f>
        <v>1.7647058823529412E-2</v>
      </c>
      <c r="Y788" s="104">
        <f>IF(X788&gt;0.25,0.25,X788)</f>
        <v>1.7647058823529412E-2</v>
      </c>
      <c r="Z788" s="101">
        <f>U788/D788</f>
        <v>1.2441607821835958</v>
      </c>
      <c r="AA788" s="101">
        <f>U788/C788</f>
        <v>0.9389494026704146</v>
      </c>
      <c r="AB788" s="101">
        <f>U788/E788</f>
        <v>1</v>
      </c>
      <c r="AC788" s="103">
        <v>8016.75</v>
      </c>
      <c r="AD788" s="105">
        <v>4</v>
      </c>
      <c r="AE788" s="107">
        <f>AD788/H788</f>
        <v>2.3529411764705882E-2</v>
      </c>
      <c r="AF788" s="104">
        <f>IF(AE788&gt;0.3,0.3,AE788)</f>
        <v>2.3529411764705882E-2</v>
      </c>
      <c r="AG788" s="101">
        <f>AC788/D788</f>
        <v>1.2441607821835958</v>
      </c>
      <c r="AH788" s="101">
        <f>C788/AC788</f>
        <v>1.0650201141360276</v>
      </c>
      <c r="AI788" s="101">
        <f>AC788/E788</f>
        <v>1</v>
      </c>
      <c r="AJ788" s="103">
        <v>8016.75</v>
      </c>
      <c r="AK788" s="6">
        <v>4</v>
      </c>
      <c r="AL788" s="101">
        <f>AK788/H788</f>
        <v>2.3529411764705882E-2</v>
      </c>
      <c r="AM788" s="104">
        <f>IF(AL788&gt;0.3,0.3,AL788)</f>
        <v>2.3529411764705882E-2</v>
      </c>
      <c r="AN788" s="101">
        <f>AJ788/D788</f>
        <v>1.2441607821835958</v>
      </c>
      <c r="AO788" s="101">
        <f>C788/AJ788</f>
        <v>1.0650201141360276</v>
      </c>
      <c r="AP788" s="101">
        <f>AJ788/E788</f>
        <v>1</v>
      </c>
      <c r="AQ788" s="103">
        <v>8016.75</v>
      </c>
      <c r="AR788" s="103">
        <v>2</v>
      </c>
      <c r="AS788" s="101">
        <f>AR788/H788</f>
        <v>1.1764705882352941E-2</v>
      </c>
      <c r="AT788" s="104">
        <f>IF(AS788&gt;0.25,0.25,AS788)</f>
        <v>1.1764705882352941E-2</v>
      </c>
      <c r="AU788" s="101">
        <f>AQ788/D788</f>
        <v>1.2441607821835958</v>
      </c>
      <c r="AV788" s="101">
        <f>C788/AQ788</f>
        <v>1.0650201141360276</v>
      </c>
      <c r="AW788" s="101">
        <f>AQ788/E788</f>
        <v>1</v>
      </c>
      <c r="AX788" s="103">
        <v>8016.75</v>
      </c>
      <c r="AY788" s="6">
        <v>0</v>
      </c>
      <c r="AZ788" s="101">
        <f>AY788/H788</f>
        <v>0</v>
      </c>
      <c r="BA788" s="104">
        <f>IF(AZ788&gt;0.1,0.1,AZ788)</f>
        <v>0</v>
      </c>
      <c r="BB788" s="101">
        <f>AX788/D788</f>
        <v>1.2441607821835958</v>
      </c>
      <c r="BC788" s="101">
        <f>C788/AX788</f>
        <v>1.0650201141360276</v>
      </c>
      <c r="BD788" s="101">
        <f>AX788/E788</f>
        <v>1</v>
      </c>
    </row>
    <row r="789" spans="1:56" x14ac:dyDescent="0.2">
      <c r="A789" s="6" t="s">
        <v>1431</v>
      </c>
      <c r="B789" s="100">
        <v>820</v>
      </c>
      <c r="C789" s="13">
        <v>9429</v>
      </c>
      <c r="D789" s="13">
        <v>8096</v>
      </c>
      <c r="E789" s="13">
        <v>9092</v>
      </c>
      <c r="F789" s="13">
        <f>IF(C789=E789,1,0)</f>
        <v>0</v>
      </c>
      <c r="G789" s="13">
        <v>18</v>
      </c>
      <c r="H789" s="6">
        <f>VLOOKUP(B789,NEW_TRAIN_TEST!$A$2:$D$980,4,0)</f>
        <v>90</v>
      </c>
      <c r="I789" s="6" t="str">
        <f>VLOOKUP(B789,NEW_TRAIN_TEST!$A$2:$E$980,5,0)</f>
        <v>ring_of_cliques</v>
      </c>
      <c r="J789" s="101">
        <f>G789/H789</f>
        <v>0.2</v>
      </c>
      <c r="K789" s="101">
        <f>IF(J789&gt;0.3,0.3,J789)</f>
        <v>0.2</v>
      </c>
      <c r="L789" s="101">
        <f>E789/D789</f>
        <v>1.1230237154150198</v>
      </c>
      <c r="M789" s="101">
        <f>E789/C789</f>
        <v>0.96425920033937851</v>
      </c>
      <c r="N789" s="103">
        <v>9092</v>
      </c>
      <c r="O789" s="103">
        <v>1</v>
      </c>
      <c r="P789" s="104">
        <f>O789/H789</f>
        <v>1.1111111111111112E-2</v>
      </c>
      <c r="Q789" s="104">
        <f>IF(P789&gt;0.25,0.25,P789)</f>
        <v>1.1111111111111112E-2</v>
      </c>
      <c r="R789" s="101">
        <f>N789/D789</f>
        <v>1.1230237154150198</v>
      </c>
      <c r="S789" s="101">
        <f>N789/C789</f>
        <v>0.96425920033937851</v>
      </c>
      <c r="T789" s="101">
        <f>N789/E789</f>
        <v>1</v>
      </c>
      <c r="U789" s="103">
        <v>9092</v>
      </c>
      <c r="V789" s="103">
        <f>IF(W789&lt;O789,1,0)</f>
        <v>0</v>
      </c>
      <c r="W789" s="6">
        <v>1</v>
      </c>
      <c r="X789" s="101">
        <f>W789/H789</f>
        <v>1.1111111111111112E-2</v>
      </c>
      <c r="Y789" s="104">
        <f>IF(X789&gt;0.25,0.25,X789)</f>
        <v>1.1111111111111112E-2</v>
      </c>
      <c r="Z789" s="101">
        <f>U789/D789</f>
        <v>1.1230237154150198</v>
      </c>
      <c r="AA789" s="101">
        <f>U789/C789</f>
        <v>0.96425920033937851</v>
      </c>
      <c r="AB789" s="101">
        <f>U789/E789</f>
        <v>1</v>
      </c>
      <c r="AC789" s="103">
        <v>9092</v>
      </c>
      <c r="AD789" s="105">
        <v>1</v>
      </c>
      <c r="AE789" s="107">
        <f>AD789/H789</f>
        <v>1.1111111111111112E-2</v>
      </c>
      <c r="AF789" s="104">
        <f>IF(AE789&gt;0.3,0.3,AE789)</f>
        <v>1.1111111111111112E-2</v>
      </c>
      <c r="AG789" s="101">
        <f>AC789/D789</f>
        <v>1.1230237154150198</v>
      </c>
      <c r="AH789" s="101">
        <f>C789/AC789</f>
        <v>1.037065552133744</v>
      </c>
      <c r="AI789" s="101">
        <f>AC789/E789</f>
        <v>1</v>
      </c>
      <c r="AJ789" s="103">
        <v>9092</v>
      </c>
      <c r="AK789" s="6">
        <v>1</v>
      </c>
      <c r="AL789" s="101">
        <f>AK789/H789</f>
        <v>1.1111111111111112E-2</v>
      </c>
      <c r="AM789" s="104">
        <f>IF(AL789&gt;0.3,0.3,AL789)</f>
        <v>1.1111111111111112E-2</v>
      </c>
      <c r="AN789" s="101">
        <f>AJ789/D789</f>
        <v>1.1230237154150198</v>
      </c>
      <c r="AO789" s="101">
        <f>C789/AJ789</f>
        <v>1.037065552133744</v>
      </c>
      <c r="AP789" s="101">
        <f>AJ789/E789</f>
        <v>1</v>
      </c>
      <c r="AQ789" s="103">
        <v>9092</v>
      </c>
      <c r="AR789" s="103">
        <v>2</v>
      </c>
      <c r="AS789" s="101">
        <f>AR789/H789</f>
        <v>2.2222222222222223E-2</v>
      </c>
      <c r="AT789" s="104">
        <f>IF(AS789&gt;0.25,0.25,AS789)</f>
        <v>2.2222222222222223E-2</v>
      </c>
      <c r="AU789" s="101">
        <f>AQ789/D789</f>
        <v>1.1230237154150198</v>
      </c>
      <c r="AV789" s="101">
        <f>C789/AQ789</f>
        <v>1.037065552133744</v>
      </c>
      <c r="AW789" s="101">
        <f>AQ789/E789</f>
        <v>1</v>
      </c>
      <c r="AX789" s="103">
        <v>9092</v>
      </c>
      <c r="AY789" s="6">
        <v>1</v>
      </c>
      <c r="AZ789" s="101">
        <f>AY789/H789</f>
        <v>1.1111111111111112E-2</v>
      </c>
      <c r="BA789" s="104">
        <f>IF(AZ789&gt;0.1,0.1,AZ789)</f>
        <v>1.1111111111111112E-2</v>
      </c>
      <c r="BB789" s="101">
        <f>AX789/D789</f>
        <v>1.1230237154150198</v>
      </c>
      <c r="BC789" s="101">
        <f>C789/AX789</f>
        <v>1.037065552133744</v>
      </c>
      <c r="BD789" s="101">
        <f>AX789/E789</f>
        <v>1</v>
      </c>
    </row>
    <row r="790" spans="1:56" x14ac:dyDescent="0.2">
      <c r="A790" s="6" t="s">
        <v>1431</v>
      </c>
      <c r="B790" s="100">
        <v>821</v>
      </c>
      <c r="C790" s="13">
        <v>7101</v>
      </c>
      <c r="D790" s="13">
        <v>5201</v>
      </c>
      <c r="E790" s="13">
        <v>6847.5</v>
      </c>
      <c r="F790" s="13">
        <f>IF(C790=E790,1,0)</f>
        <v>0</v>
      </c>
      <c r="G790" s="13">
        <v>8</v>
      </c>
      <c r="H790" s="6">
        <f>VLOOKUP(B790,NEW_TRAIN_TEST!$A$2:$D$980,4,0)</f>
        <v>80</v>
      </c>
      <c r="I790" s="6" t="str">
        <f>VLOOKUP(B790,NEW_TRAIN_TEST!$A$2:$E$980,5,0)</f>
        <v>ring_of_cliques</v>
      </c>
      <c r="J790" s="101">
        <f>G790/H790</f>
        <v>0.1</v>
      </c>
      <c r="K790" s="101">
        <f>IF(J790&gt;0.3,0.3,J790)</f>
        <v>0.1</v>
      </c>
      <c r="L790" s="101">
        <f>E790/D790</f>
        <v>1.3165737358200347</v>
      </c>
      <c r="M790" s="101">
        <f>E790/C790</f>
        <v>0.96430080270384455</v>
      </c>
      <c r="N790" s="103">
        <v>6847.5</v>
      </c>
      <c r="O790" s="103">
        <v>0</v>
      </c>
      <c r="P790" s="104">
        <f>O790/H790</f>
        <v>0</v>
      </c>
      <c r="Q790" s="104">
        <f>IF(P790&gt;0.25,0.25,P790)</f>
        <v>0</v>
      </c>
      <c r="R790" s="101">
        <f>N790/D790</f>
        <v>1.3165737358200347</v>
      </c>
      <c r="S790" s="101">
        <f>N790/C790</f>
        <v>0.96430080270384455</v>
      </c>
      <c r="T790" s="101">
        <f>N790/E790</f>
        <v>1</v>
      </c>
      <c r="U790" s="103">
        <v>6847.5</v>
      </c>
      <c r="V790" s="103">
        <f>IF(W790&lt;O790,1,0)</f>
        <v>0</v>
      </c>
      <c r="W790" s="6">
        <v>0</v>
      </c>
      <c r="X790" s="101">
        <f>W790/H790</f>
        <v>0</v>
      </c>
      <c r="Y790" s="104">
        <f>IF(X790&gt;0.25,0.25,X790)</f>
        <v>0</v>
      </c>
      <c r="Z790" s="101">
        <f>U790/D790</f>
        <v>1.3165737358200347</v>
      </c>
      <c r="AA790" s="101">
        <f>U790/C790</f>
        <v>0.96430080270384455</v>
      </c>
      <c r="AB790" s="101">
        <f>U790/E790</f>
        <v>1</v>
      </c>
      <c r="AC790" s="103">
        <v>6847.5</v>
      </c>
      <c r="AD790" s="105">
        <v>0</v>
      </c>
      <c r="AE790" s="107">
        <f>AD790/H790</f>
        <v>0</v>
      </c>
      <c r="AF790" s="104">
        <f>IF(AE790&gt;0.3,0.3,AE790)</f>
        <v>0</v>
      </c>
      <c r="AG790" s="101">
        <f>AC790/D790</f>
        <v>1.3165737358200347</v>
      </c>
      <c r="AH790" s="101">
        <f>C790/AC790</f>
        <v>1.0370208105147865</v>
      </c>
      <c r="AI790" s="101">
        <f>AC790/E790</f>
        <v>1</v>
      </c>
      <c r="AJ790" s="103">
        <v>6847.5</v>
      </c>
      <c r="AK790" s="6">
        <v>0</v>
      </c>
      <c r="AL790" s="101">
        <f>AK790/H790</f>
        <v>0</v>
      </c>
      <c r="AM790" s="104">
        <f>IF(AL790&gt;0.3,0.3,AL790)</f>
        <v>0</v>
      </c>
      <c r="AN790" s="101">
        <f>AJ790/D790</f>
        <v>1.3165737358200347</v>
      </c>
      <c r="AO790" s="101">
        <f>C790/AJ790</f>
        <v>1.0370208105147865</v>
      </c>
      <c r="AP790" s="101">
        <f>AJ790/E790</f>
        <v>1</v>
      </c>
      <c r="AQ790" s="103">
        <v>6847.5</v>
      </c>
      <c r="AR790" s="103">
        <v>0</v>
      </c>
      <c r="AS790" s="101">
        <f>AR790/H790</f>
        <v>0</v>
      </c>
      <c r="AT790" s="104">
        <f>IF(AS790&gt;0.25,0.25,AS790)</f>
        <v>0</v>
      </c>
      <c r="AU790" s="101">
        <f>AQ790/D790</f>
        <v>1.3165737358200347</v>
      </c>
      <c r="AV790" s="101">
        <f>C790/AQ790</f>
        <v>1.0370208105147865</v>
      </c>
      <c r="AW790" s="101">
        <f>AQ790/E790</f>
        <v>1</v>
      </c>
      <c r="AX790" s="103">
        <v>6847.5</v>
      </c>
      <c r="AY790" s="6">
        <v>1</v>
      </c>
      <c r="AZ790" s="101">
        <f>AY790/H790</f>
        <v>1.2500000000000001E-2</v>
      </c>
      <c r="BA790" s="104">
        <f>IF(AZ790&gt;0.1,0.1,AZ790)</f>
        <v>1.2500000000000001E-2</v>
      </c>
      <c r="BB790" s="101">
        <f>AX790/D790</f>
        <v>1.3165737358200347</v>
      </c>
      <c r="BC790" s="101">
        <f>C790/AX790</f>
        <v>1.0370208105147865</v>
      </c>
      <c r="BD790" s="101">
        <f>AX790/E790</f>
        <v>1</v>
      </c>
    </row>
    <row r="791" spans="1:56" x14ac:dyDescent="0.2">
      <c r="A791" s="6" t="s">
        <v>1431</v>
      </c>
      <c r="B791" s="100">
        <v>822</v>
      </c>
      <c r="C791" s="13">
        <v>10804</v>
      </c>
      <c r="D791" s="13">
        <v>9174.5</v>
      </c>
      <c r="E791" s="13">
        <v>10364</v>
      </c>
      <c r="F791" s="13">
        <f>IF(C791=E791,1,0)</f>
        <v>0</v>
      </c>
      <c r="G791" s="13">
        <v>19</v>
      </c>
      <c r="H791" s="6">
        <f>VLOOKUP(B791,NEW_TRAIN_TEST!$A$2:$D$980,4,0)</f>
        <v>114</v>
      </c>
      <c r="I791" s="6" t="str">
        <f>VLOOKUP(B791,NEW_TRAIN_TEST!$A$2:$E$980,5,0)</f>
        <v>ring_of_cliques</v>
      </c>
      <c r="J791" s="101">
        <f>G791/H791</f>
        <v>0.16666666666666666</v>
      </c>
      <c r="K791" s="101">
        <f>IF(J791&gt;0.3,0.3,J791)</f>
        <v>0.16666666666666666</v>
      </c>
      <c r="L791" s="101">
        <f>E791/D791</f>
        <v>1.1296528421167367</v>
      </c>
      <c r="M791" s="101">
        <f>E791/C791</f>
        <v>0.95927434283598667</v>
      </c>
      <c r="N791" s="103">
        <v>10364</v>
      </c>
      <c r="O791" s="103">
        <v>6</v>
      </c>
      <c r="P791" s="104">
        <f>O791/H791</f>
        <v>5.2631578947368418E-2</v>
      </c>
      <c r="Q791" s="104">
        <f>IF(P791&gt;0.25,0.25,P791)</f>
        <v>5.2631578947368418E-2</v>
      </c>
      <c r="R791" s="101">
        <f>N791/D791</f>
        <v>1.1296528421167367</v>
      </c>
      <c r="S791" s="101">
        <f>N791/C791</f>
        <v>0.95927434283598667</v>
      </c>
      <c r="T791" s="101">
        <f>N791/E791</f>
        <v>1</v>
      </c>
      <c r="U791" s="103">
        <v>10364</v>
      </c>
      <c r="V791" s="103">
        <f>IF(W791&lt;O791,1,0)</f>
        <v>0</v>
      </c>
      <c r="W791" s="6">
        <v>6</v>
      </c>
      <c r="X791" s="101">
        <f>W791/H791</f>
        <v>5.2631578947368418E-2</v>
      </c>
      <c r="Y791" s="104">
        <f>IF(X791&gt;0.25,0.25,X791)</f>
        <v>5.2631578947368418E-2</v>
      </c>
      <c r="Z791" s="101">
        <f>U791/D791</f>
        <v>1.1296528421167367</v>
      </c>
      <c r="AA791" s="101">
        <f>U791/C791</f>
        <v>0.95927434283598667</v>
      </c>
      <c r="AB791" s="101">
        <f>U791/E791</f>
        <v>1</v>
      </c>
      <c r="AC791" s="103">
        <v>10364</v>
      </c>
      <c r="AD791" s="105">
        <v>7</v>
      </c>
      <c r="AE791" s="107">
        <f>AD791/H791</f>
        <v>6.1403508771929821E-2</v>
      </c>
      <c r="AF791" s="104">
        <f>IF(AE791&gt;0.3,0.3,AE791)</f>
        <v>6.1403508771929821E-2</v>
      </c>
      <c r="AG791" s="101">
        <f>AC791/D791</f>
        <v>1.1296528421167367</v>
      </c>
      <c r="AH791" s="101">
        <f>C791/AC791</f>
        <v>1.04245465071401</v>
      </c>
      <c r="AI791" s="101">
        <f>AC791/E791</f>
        <v>1</v>
      </c>
      <c r="AJ791" s="103">
        <v>10364</v>
      </c>
      <c r="AK791" s="6">
        <v>7</v>
      </c>
      <c r="AL791" s="101">
        <f>AK791/H791</f>
        <v>6.1403508771929821E-2</v>
      </c>
      <c r="AM791" s="104">
        <f>IF(AL791&gt;0.3,0.3,AL791)</f>
        <v>6.1403508771929821E-2</v>
      </c>
      <c r="AN791" s="101">
        <f>AJ791/D791</f>
        <v>1.1296528421167367</v>
      </c>
      <c r="AO791" s="101">
        <f>C791/AJ791</f>
        <v>1.04245465071401</v>
      </c>
      <c r="AP791" s="101">
        <f>AJ791/E791</f>
        <v>1</v>
      </c>
      <c r="AQ791" s="103">
        <v>10364</v>
      </c>
      <c r="AR791" s="103">
        <v>2</v>
      </c>
      <c r="AS791" s="101">
        <f>AR791/H791</f>
        <v>1.7543859649122806E-2</v>
      </c>
      <c r="AT791" s="104">
        <f>IF(AS791&gt;0.25,0.25,AS791)</f>
        <v>1.7543859649122806E-2</v>
      </c>
      <c r="AU791" s="101">
        <f>AQ791/D791</f>
        <v>1.1296528421167367</v>
      </c>
      <c r="AV791" s="101">
        <f>C791/AQ791</f>
        <v>1.04245465071401</v>
      </c>
      <c r="AW791" s="101">
        <f>AQ791/E791</f>
        <v>1</v>
      </c>
      <c r="AX791" s="103">
        <v>10364</v>
      </c>
      <c r="AY791" s="6">
        <v>0</v>
      </c>
      <c r="AZ791" s="101">
        <f>AY791/H791</f>
        <v>0</v>
      </c>
      <c r="BA791" s="104">
        <f>IF(AZ791&gt;0.1,0.1,AZ791)</f>
        <v>0</v>
      </c>
      <c r="BB791" s="101">
        <f>AX791/D791</f>
        <v>1.1296528421167367</v>
      </c>
      <c r="BC791" s="101">
        <f>C791/AX791</f>
        <v>1.04245465071401</v>
      </c>
      <c r="BD791" s="101">
        <f>AX791/E791</f>
        <v>1</v>
      </c>
    </row>
    <row r="792" spans="1:56" x14ac:dyDescent="0.2">
      <c r="A792" s="6" t="s">
        <v>1431</v>
      </c>
      <c r="B792" s="100">
        <v>823</v>
      </c>
      <c r="C792" s="13">
        <v>5998</v>
      </c>
      <c r="D792" s="13">
        <v>4433</v>
      </c>
      <c r="E792" s="13">
        <v>5876</v>
      </c>
      <c r="F792" s="13">
        <f>IF(C792=E792,1,0)</f>
        <v>0</v>
      </c>
      <c r="G792" s="13">
        <v>6</v>
      </c>
      <c r="H792" s="6">
        <f>VLOOKUP(B792,NEW_TRAIN_TEST!$A$2:$D$980,4,0)</f>
        <v>54</v>
      </c>
      <c r="I792" s="6" t="str">
        <f>VLOOKUP(B792,NEW_TRAIN_TEST!$A$2:$E$980,5,0)</f>
        <v>ring_of_cliques</v>
      </c>
      <c r="J792" s="101">
        <f>G792/H792</f>
        <v>0.1111111111111111</v>
      </c>
      <c r="K792" s="101">
        <f>IF(J792&gt;0.3,0.3,J792)</f>
        <v>0.1111111111111111</v>
      </c>
      <c r="L792" s="101">
        <f>E792/D792</f>
        <v>1.3255131964809383</v>
      </c>
      <c r="M792" s="101">
        <f>E792/C792</f>
        <v>0.97965988662887626</v>
      </c>
      <c r="N792" s="103">
        <v>5876</v>
      </c>
      <c r="O792" s="103">
        <v>0</v>
      </c>
      <c r="P792" s="104">
        <f>O792/H792</f>
        <v>0</v>
      </c>
      <c r="Q792" s="104">
        <f>IF(P792&gt;0.25,0.25,P792)</f>
        <v>0</v>
      </c>
      <c r="R792" s="101">
        <f>N792/D792</f>
        <v>1.3255131964809383</v>
      </c>
      <c r="S792" s="101">
        <f>N792/C792</f>
        <v>0.97965988662887626</v>
      </c>
      <c r="T792" s="101">
        <f>N792/E792</f>
        <v>1</v>
      </c>
      <c r="U792" s="103">
        <v>5876</v>
      </c>
      <c r="V792" s="103">
        <f>IF(W792&lt;O792,1,0)</f>
        <v>0</v>
      </c>
      <c r="W792" s="6">
        <v>0</v>
      </c>
      <c r="X792" s="101">
        <f>W792/H792</f>
        <v>0</v>
      </c>
      <c r="Y792" s="104">
        <f>IF(X792&gt;0.25,0.25,X792)</f>
        <v>0</v>
      </c>
      <c r="Z792" s="101">
        <f>U792/D792</f>
        <v>1.3255131964809383</v>
      </c>
      <c r="AA792" s="101">
        <f>U792/C792</f>
        <v>0.97965988662887626</v>
      </c>
      <c r="AB792" s="101">
        <f>U792/E792</f>
        <v>1</v>
      </c>
      <c r="AC792" s="103">
        <v>5876</v>
      </c>
      <c r="AD792" s="105">
        <v>0</v>
      </c>
      <c r="AE792" s="107">
        <f>AD792/H792</f>
        <v>0</v>
      </c>
      <c r="AF792" s="104">
        <f>IF(AE792&gt;0.3,0.3,AE792)</f>
        <v>0</v>
      </c>
      <c r="AG792" s="101">
        <f>AC792/D792</f>
        <v>1.3255131964809383</v>
      </c>
      <c r="AH792" s="101">
        <f>C792/AC792</f>
        <v>1.0207624234172907</v>
      </c>
      <c r="AI792" s="101">
        <f>AC792/E792</f>
        <v>1</v>
      </c>
      <c r="AJ792" s="103">
        <v>5876</v>
      </c>
      <c r="AK792" s="6">
        <v>0</v>
      </c>
      <c r="AL792" s="101">
        <f>AK792/H792</f>
        <v>0</v>
      </c>
      <c r="AM792" s="104">
        <f>IF(AL792&gt;0.3,0.3,AL792)</f>
        <v>0</v>
      </c>
      <c r="AN792" s="101">
        <f>AJ792/D792</f>
        <v>1.3255131964809383</v>
      </c>
      <c r="AO792" s="101">
        <f>C792/AJ792</f>
        <v>1.0207624234172907</v>
      </c>
      <c r="AP792" s="101">
        <f>AJ792/E792</f>
        <v>1</v>
      </c>
      <c r="AQ792" s="103">
        <v>5876</v>
      </c>
      <c r="AR792" s="103">
        <v>0</v>
      </c>
      <c r="AS792" s="101">
        <f>AR792/H792</f>
        <v>0</v>
      </c>
      <c r="AT792" s="104">
        <f>IF(AS792&gt;0.25,0.25,AS792)</f>
        <v>0</v>
      </c>
      <c r="AU792" s="101">
        <f>AQ792/D792</f>
        <v>1.3255131964809383</v>
      </c>
      <c r="AV792" s="101">
        <f>C792/AQ792</f>
        <v>1.0207624234172907</v>
      </c>
      <c r="AW792" s="101">
        <f>AQ792/E792</f>
        <v>1</v>
      </c>
      <c r="AX792" s="103">
        <v>5876</v>
      </c>
      <c r="AY792" s="6">
        <v>1</v>
      </c>
      <c r="AZ792" s="101">
        <f>AY792/H792</f>
        <v>1.8518518518518517E-2</v>
      </c>
      <c r="BA792" s="104">
        <f>IF(AZ792&gt;0.1,0.1,AZ792)</f>
        <v>1.8518518518518517E-2</v>
      </c>
      <c r="BB792" s="101">
        <f>AX792/D792</f>
        <v>1.3255131964809383</v>
      </c>
      <c r="BC792" s="101">
        <f>C792/AX792</f>
        <v>1.0207624234172907</v>
      </c>
      <c r="BD792" s="101">
        <f>AX792/E792</f>
        <v>1</v>
      </c>
    </row>
    <row r="793" spans="1:56" x14ac:dyDescent="0.2">
      <c r="A793" s="6" t="s">
        <v>1431</v>
      </c>
      <c r="B793" s="100">
        <v>824</v>
      </c>
      <c r="C793" s="13">
        <v>8500</v>
      </c>
      <c r="D793" s="13">
        <v>7163</v>
      </c>
      <c r="E793" s="13">
        <v>8284</v>
      </c>
      <c r="F793" s="13">
        <f>IF(C793=E793,1,0)</f>
        <v>0</v>
      </c>
      <c r="G793" s="13">
        <v>19</v>
      </c>
      <c r="H793" s="6">
        <f>VLOOKUP(B793,NEW_TRAIN_TEST!$A$2:$D$980,4,0)</f>
        <v>95</v>
      </c>
      <c r="I793" s="6" t="str">
        <f>VLOOKUP(B793,NEW_TRAIN_TEST!$A$2:$E$980,5,0)</f>
        <v>ring_of_cliques</v>
      </c>
      <c r="J793" s="101">
        <f>G793/H793</f>
        <v>0.2</v>
      </c>
      <c r="K793" s="101">
        <f>IF(J793&gt;0.3,0.3,J793)</f>
        <v>0.2</v>
      </c>
      <c r="L793" s="101">
        <f>E793/D793</f>
        <v>1.1564986737400531</v>
      </c>
      <c r="M793" s="101">
        <f>E793/C793</f>
        <v>0.97458823529411764</v>
      </c>
      <c r="N793" s="103">
        <v>8284</v>
      </c>
      <c r="O793" s="103">
        <v>4</v>
      </c>
      <c r="P793" s="104">
        <f>O793/H793</f>
        <v>4.2105263157894736E-2</v>
      </c>
      <c r="Q793" s="104">
        <f>IF(P793&gt;0.25,0.25,P793)</f>
        <v>4.2105263157894736E-2</v>
      </c>
      <c r="R793" s="101">
        <f>N793/D793</f>
        <v>1.1564986737400531</v>
      </c>
      <c r="S793" s="101">
        <f>N793/C793</f>
        <v>0.97458823529411764</v>
      </c>
      <c r="T793" s="101">
        <f>N793/E793</f>
        <v>1</v>
      </c>
      <c r="U793" s="103">
        <v>8284</v>
      </c>
      <c r="V793" s="103">
        <f>IF(W793&lt;O793,1,0)</f>
        <v>0</v>
      </c>
      <c r="W793" s="6">
        <v>4</v>
      </c>
      <c r="X793" s="101">
        <f>W793/H793</f>
        <v>4.2105263157894736E-2</v>
      </c>
      <c r="Y793" s="104">
        <f>IF(X793&gt;0.25,0.25,X793)</f>
        <v>4.2105263157894736E-2</v>
      </c>
      <c r="Z793" s="101">
        <f>U793/D793</f>
        <v>1.1564986737400531</v>
      </c>
      <c r="AA793" s="101">
        <f>U793/C793</f>
        <v>0.97458823529411764</v>
      </c>
      <c r="AB793" s="101">
        <f>U793/E793</f>
        <v>1</v>
      </c>
      <c r="AC793" s="103">
        <v>8284</v>
      </c>
      <c r="AD793" s="105">
        <v>4</v>
      </c>
      <c r="AE793" s="107">
        <f>AD793/H793</f>
        <v>4.2105263157894736E-2</v>
      </c>
      <c r="AF793" s="104">
        <f>IF(AE793&gt;0.3,0.3,AE793)</f>
        <v>4.2105263157894736E-2</v>
      </c>
      <c r="AG793" s="101">
        <f>AC793/D793</f>
        <v>1.1564986737400531</v>
      </c>
      <c r="AH793" s="101">
        <f>C793/AC793</f>
        <v>1.0260743602124578</v>
      </c>
      <c r="AI793" s="101">
        <f>AC793/E793</f>
        <v>1</v>
      </c>
      <c r="AJ793" s="103">
        <v>8284</v>
      </c>
      <c r="AK793" s="6">
        <v>5</v>
      </c>
      <c r="AL793" s="101">
        <f>AK793/H793</f>
        <v>5.2631578947368418E-2</v>
      </c>
      <c r="AM793" s="104">
        <f>IF(AL793&gt;0.3,0.3,AL793)</f>
        <v>5.2631578947368418E-2</v>
      </c>
      <c r="AN793" s="101">
        <f>AJ793/D793</f>
        <v>1.1564986737400531</v>
      </c>
      <c r="AO793" s="101">
        <f>C793/AJ793</f>
        <v>1.0260743602124578</v>
      </c>
      <c r="AP793" s="101">
        <f>AJ793/E793</f>
        <v>1</v>
      </c>
      <c r="AQ793" s="103">
        <v>8284</v>
      </c>
      <c r="AR793" s="103">
        <v>2</v>
      </c>
      <c r="AS793" s="101">
        <f>AR793/H793</f>
        <v>2.1052631578947368E-2</v>
      </c>
      <c r="AT793" s="104">
        <f>IF(AS793&gt;0.25,0.25,AS793)</f>
        <v>2.1052631578947368E-2</v>
      </c>
      <c r="AU793" s="101">
        <f>AQ793/D793</f>
        <v>1.1564986737400531</v>
      </c>
      <c r="AV793" s="101">
        <f>C793/AQ793</f>
        <v>1.0260743602124578</v>
      </c>
      <c r="AW793" s="101">
        <f>AQ793/E793</f>
        <v>1</v>
      </c>
      <c r="AX793" s="103">
        <v>8284</v>
      </c>
      <c r="AY793" s="6">
        <v>0</v>
      </c>
      <c r="AZ793" s="101">
        <f>AY793/H793</f>
        <v>0</v>
      </c>
      <c r="BA793" s="104">
        <f>IF(AZ793&gt;0.1,0.1,AZ793)</f>
        <v>0</v>
      </c>
      <c r="BB793" s="101">
        <f>AX793/D793</f>
        <v>1.1564986737400531</v>
      </c>
      <c r="BC793" s="101">
        <f>C793/AX793</f>
        <v>1.0260743602124578</v>
      </c>
      <c r="BD793" s="101">
        <f>AX793/E793</f>
        <v>1</v>
      </c>
    </row>
    <row r="794" spans="1:56" x14ac:dyDescent="0.2">
      <c r="A794" s="6" t="s">
        <v>1431</v>
      </c>
      <c r="B794" s="100">
        <v>825</v>
      </c>
      <c r="C794" s="13">
        <v>8149</v>
      </c>
      <c r="D794" s="13">
        <v>6935.5</v>
      </c>
      <c r="E794" s="13">
        <v>7844</v>
      </c>
      <c r="F794" s="13">
        <f>IF(C794=E794,1,0)</f>
        <v>0</v>
      </c>
      <c r="G794" s="13">
        <v>23</v>
      </c>
      <c r="H794" s="6">
        <f>VLOOKUP(B794,NEW_TRAIN_TEST!$A$2:$D$980,4,0)</f>
        <v>72</v>
      </c>
      <c r="I794" s="6" t="str">
        <f>VLOOKUP(B794,NEW_TRAIN_TEST!$A$2:$E$980,5,0)</f>
        <v>ring_of_cliques</v>
      </c>
      <c r="J794" s="101">
        <f>G794/H794</f>
        <v>0.31944444444444442</v>
      </c>
      <c r="K794" s="101">
        <f>IF(J794&gt;0.3,0.3,J794)</f>
        <v>0.3</v>
      </c>
      <c r="L794" s="101">
        <f>E794/D794</f>
        <v>1.1309927186215847</v>
      </c>
      <c r="M794" s="101">
        <f>E794/C794</f>
        <v>0.96257209473555039</v>
      </c>
      <c r="N794" s="103">
        <v>7844</v>
      </c>
      <c r="O794" s="103">
        <v>3</v>
      </c>
      <c r="P794" s="104">
        <f>O794/H794</f>
        <v>4.1666666666666664E-2</v>
      </c>
      <c r="Q794" s="104">
        <f>IF(P794&gt;0.25,0.25,P794)</f>
        <v>4.1666666666666664E-2</v>
      </c>
      <c r="R794" s="101">
        <f>N794/D794</f>
        <v>1.1309927186215847</v>
      </c>
      <c r="S794" s="101">
        <f>N794/C794</f>
        <v>0.96257209473555039</v>
      </c>
      <c r="T794" s="101">
        <f>N794/E794</f>
        <v>1</v>
      </c>
      <c r="U794" s="103">
        <v>7844</v>
      </c>
      <c r="V794" s="103">
        <f>IF(W794&lt;O794,1,0)</f>
        <v>0</v>
      </c>
      <c r="W794" s="6">
        <v>3</v>
      </c>
      <c r="X794" s="101">
        <f>W794/H794</f>
        <v>4.1666666666666664E-2</v>
      </c>
      <c r="Y794" s="104">
        <f>IF(X794&gt;0.25,0.25,X794)</f>
        <v>4.1666666666666664E-2</v>
      </c>
      <c r="Z794" s="101">
        <f>U794/D794</f>
        <v>1.1309927186215847</v>
      </c>
      <c r="AA794" s="101">
        <f>U794/C794</f>
        <v>0.96257209473555039</v>
      </c>
      <c r="AB794" s="101">
        <f>U794/E794</f>
        <v>1</v>
      </c>
      <c r="AC794" s="103">
        <v>7844</v>
      </c>
      <c r="AD794" s="105">
        <v>4</v>
      </c>
      <c r="AE794" s="107">
        <f>AD794/H794</f>
        <v>5.5555555555555552E-2</v>
      </c>
      <c r="AF794" s="104">
        <f>IF(AE794&gt;0.3,0.3,AE794)</f>
        <v>5.5555555555555552E-2</v>
      </c>
      <c r="AG794" s="101">
        <f>AC794/D794</f>
        <v>1.1309927186215847</v>
      </c>
      <c r="AH794" s="101">
        <f>C794/AC794</f>
        <v>1.038883222845487</v>
      </c>
      <c r="AI794" s="101">
        <f>AC794/E794</f>
        <v>1</v>
      </c>
      <c r="AJ794" s="103">
        <v>7844</v>
      </c>
      <c r="AK794" s="6">
        <v>4</v>
      </c>
      <c r="AL794" s="101">
        <f>AK794/H794</f>
        <v>5.5555555555555552E-2</v>
      </c>
      <c r="AM794" s="104">
        <f>IF(AL794&gt;0.3,0.3,AL794)</f>
        <v>5.5555555555555552E-2</v>
      </c>
      <c r="AN794" s="101">
        <f>AJ794/D794</f>
        <v>1.1309927186215847</v>
      </c>
      <c r="AO794" s="101">
        <f>C794/AJ794</f>
        <v>1.038883222845487</v>
      </c>
      <c r="AP794" s="101">
        <f>AJ794/E794</f>
        <v>1</v>
      </c>
      <c r="AQ794" s="103">
        <v>7844</v>
      </c>
      <c r="AR794" s="103">
        <v>4</v>
      </c>
      <c r="AS794" s="101">
        <f>AR794/H794</f>
        <v>5.5555555555555552E-2</v>
      </c>
      <c r="AT794" s="104">
        <f>IF(AS794&gt;0.25,0.25,AS794)</f>
        <v>5.5555555555555552E-2</v>
      </c>
      <c r="AU794" s="101">
        <f>AQ794/D794</f>
        <v>1.1309927186215847</v>
      </c>
      <c r="AV794" s="101">
        <f>C794/AQ794</f>
        <v>1.038883222845487</v>
      </c>
      <c r="AW794" s="101">
        <f>AQ794/E794</f>
        <v>1</v>
      </c>
      <c r="AX794" s="103">
        <v>7844</v>
      </c>
      <c r="AY794" s="6">
        <v>3</v>
      </c>
      <c r="AZ794" s="101">
        <f>AY794/H794</f>
        <v>4.1666666666666664E-2</v>
      </c>
      <c r="BA794" s="104">
        <f>IF(AZ794&gt;0.1,0.1,AZ794)</f>
        <v>4.1666666666666664E-2</v>
      </c>
      <c r="BB794" s="101">
        <f>AX794/D794</f>
        <v>1.1309927186215847</v>
      </c>
      <c r="BC794" s="101">
        <f>C794/AX794</f>
        <v>1.038883222845487</v>
      </c>
      <c r="BD794" s="101">
        <f>AX794/E794</f>
        <v>1</v>
      </c>
    </row>
    <row r="795" spans="1:56" x14ac:dyDescent="0.2">
      <c r="A795" s="6" t="s">
        <v>1431</v>
      </c>
      <c r="B795" s="100">
        <v>826</v>
      </c>
      <c r="C795" s="13">
        <v>10279</v>
      </c>
      <c r="D795" s="13">
        <v>8293</v>
      </c>
      <c r="E795" s="13">
        <v>9871.5</v>
      </c>
      <c r="F795" s="13">
        <f>IF(C795=E795,1,0)</f>
        <v>0</v>
      </c>
      <c r="G795" s="13">
        <v>15</v>
      </c>
      <c r="H795" s="6">
        <f>VLOOKUP(B795,NEW_TRAIN_TEST!$A$2:$D$980,4,0)</f>
        <v>120</v>
      </c>
      <c r="I795" s="6" t="str">
        <f>VLOOKUP(B795,NEW_TRAIN_TEST!$A$2:$E$980,5,0)</f>
        <v>ring_of_cliques</v>
      </c>
      <c r="J795" s="101">
        <f>G795/H795</f>
        <v>0.125</v>
      </c>
      <c r="K795" s="101">
        <f>IF(J795&gt;0.3,0.3,J795)</f>
        <v>0.125</v>
      </c>
      <c r="L795" s="101">
        <f>E795/D795</f>
        <v>1.1903412516580247</v>
      </c>
      <c r="M795" s="101">
        <f>E795/C795</f>
        <v>0.9603560657651522</v>
      </c>
      <c r="N795" s="103">
        <v>9871.5</v>
      </c>
      <c r="O795" s="103">
        <v>2</v>
      </c>
      <c r="P795" s="104">
        <f>O795/H795</f>
        <v>1.6666666666666666E-2</v>
      </c>
      <c r="Q795" s="104">
        <f>IF(P795&gt;0.25,0.25,P795)</f>
        <v>1.6666666666666666E-2</v>
      </c>
      <c r="R795" s="101">
        <f>N795/D795</f>
        <v>1.1903412516580247</v>
      </c>
      <c r="S795" s="101">
        <f>N795/C795</f>
        <v>0.9603560657651522</v>
      </c>
      <c r="T795" s="101">
        <f>N795/E795</f>
        <v>1</v>
      </c>
      <c r="U795" s="103">
        <v>9871.5</v>
      </c>
      <c r="V795" s="103">
        <f>IF(W795&lt;O795,1,0)</f>
        <v>0</v>
      </c>
      <c r="W795" s="6">
        <v>2</v>
      </c>
      <c r="X795" s="101">
        <f>W795/H795</f>
        <v>1.6666666666666666E-2</v>
      </c>
      <c r="Y795" s="104">
        <f>IF(X795&gt;0.25,0.25,X795)</f>
        <v>1.6666666666666666E-2</v>
      </c>
      <c r="Z795" s="101">
        <f>U795/D795</f>
        <v>1.1903412516580247</v>
      </c>
      <c r="AA795" s="101">
        <f>U795/C795</f>
        <v>0.9603560657651522</v>
      </c>
      <c r="AB795" s="101">
        <f>U795/E795</f>
        <v>1</v>
      </c>
      <c r="AC795" s="103">
        <v>9871.5</v>
      </c>
      <c r="AD795" s="105">
        <v>3</v>
      </c>
      <c r="AE795" s="107">
        <f>AD795/H795</f>
        <v>2.5000000000000001E-2</v>
      </c>
      <c r="AF795" s="104">
        <f>IF(AE795&gt;0.3,0.3,AE795)</f>
        <v>2.5000000000000001E-2</v>
      </c>
      <c r="AG795" s="101">
        <f>AC795/D795</f>
        <v>1.1903412516580247</v>
      </c>
      <c r="AH795" s="101">
        <f>C795/AC795</f>
        <v>1.0412804538317377</v>
      </c>
      <c r="AI795" s="101">
        <f>AC795/E795</f>
        <v>1</v>
      </c>
      <c r="AJ795" s="103">
        <v>9871.5</v>
      </c>
      <c r="AK795" s="6">
        <v>3</v>
      </c>
      <c r="AL795" s="101">
        <f>AK795/H795</f>
        <v>2.5000000000000001E-2</v>
      </c>
      <c r="AM795" s="104">
        <f>IF(AL795&gt;0.3,0.3,AL795)</f>
        <v>2.5000000000000001E-2</v>
      </c>
      <c r="AN795" s="101">
        <f>AJ795/D795</f>
        <v>1.1903412516580247</v>
      </c>
      <c r="AO795" s="101">
        <f>C795/AJ795</f>
        <v>1.0412804538317377</v>
      </c>
      <c r="AP795" s="101">
        <f>AJ795/E795</f>
        <v>1</v>
      </c>
      <c r="AQ795" s="103">
        <v>9871.5</v>
      </c>
      <c r="AR795" s="103">
        <v>2</v>
      </c>
      <c r="AS795" s="101">
        <f>AR795/H795</f>
        <v>1.6666666666666666E-2</v>
      </c>
      <c r="AT795" s="104">
        <f>IF(AS795&gt;0.25,0.25,AS795)</f>
        <v>1.6666666666666666E-2</v>
      </c>
      <c r="AU795" s="101">
        <f>AQ795/D795</f>
        <v>1.1903412516580247</v>
      </c>
      <c r="AV795" s="101">
        <f>C795/AQ795</f>
        <v>1.0412804538317377</v>
      </c>
      <c r="AW795" s="101">
        <f>AQ795/E795</f>
        <v>1</v>
      </c>
      <c r="AX795" s="103">
        <v>9871.5</v>
      </c>
      <c r="AY795" s="6">
        <v>0</v>
      </c>
      <c r="AZ795" s="101">
        <f>AY795/H795</f>
        <v>0</v>
      </c>
      <c r="BA795" s="104">
        <f>IF(AZ795&gt;0.1,0.1,AZ795)</f>
        <v>0</v>
      </c>
      <c r="BB795" s="101">
        <f>AX795/D795</f>
        <v>1.1903412516580247</v>
      </c>
      <c r="BC795" s="101">
        <f>C795/AX795</f>
        <v>1.0412804538317377</v>
      </c>
      <c r="BD795" s="101">
        <f>AX795/E795</f>
        <v>1</v>
      </c>
    </row>
    <row r="796" spans="1:56" x14ac:dyDescent="0.2">
      <c r="A796" s="6" t="s">
        <v>1431</v>
      </c>
      <c r="B796" s="100">
        <v>827</v>
      </c>
      <c r="C796" s="13">
        <v>6742</v>
      </c>
      <c r="D796" s="13">
        <v>5586</v>
      </c>
      <c r="E796" s="13">
        <v>6520</v>
      </c>
      <c r="F796" s="13">
        <f>IF(C796=E796,1,0)</f>
        <v>0</v>
      </c>
      <c r="G796" s="13">
        <v>15</v>
      </c>
      <c r="H796" s="6">
        <f>VLOOKUP(B796,NEW_TRAIN_TEST!$A$2:$D$980,4,0)</f>
        <v>75</v>
      </c>
      <c r="I796" s="6" t="str">
        <f>VLOOKUP(B796,NEW_TRAIN_TEST!$A$2:$E$980,5,0)</f>
        <v>ring_of_cliques</v>
      </c>
      <c r="J796" s="101">
        <f>G796/H796</f>
        <v>0.2</v>
      </c>
      <c r="K796" s="101">
        <f>IF(J796&gt;0.3,0.3,J796)</f>
        <v>0.2</v>
      </c>
      <c r="L796" s="101">
        <f>E796/D796</f>
        <v>1.167203723594701</v>
      </c>
      <c r="M796" s="101">
        <f>E796/C796</f>
        <v>0.96707208543458911</v>
      </c>
      <c r="N796" s="103">
        <v>6520</v>
      </c>
      <c r="O796" s="103">
        <v>0</v>
      </c>
      <c r="P796" s="104">
        <f>O796/H796</f>
        <v>0</v>
      </c>
      <c r="Q796" s="104">
        <f>IF(P796&gt;0.25,0.25,P796)</f>
        <v>0</v>
      </c>
      <c r="R796" s="101">
        <f>N796/D796</f>
        <v>1.167203723594701</v>
      </c>
      <c r="S796" s="101">
        <f>N796/C796</f>
        <v>0.96707208543458911</v>
      </c>
      <c r="T796" s="101">
        <f>N796/E796</f>
        <v>1</v>
      </c>
      <c r="U796" s="103">
        <v>6520</v>
      </c>
      <c r="V796" s="103">
        <f>IF(W796&lt;O796,1,0)</f>
        <v>0</v>
      </c>
      <c r="W796" s="6">
        <v>0</v>
      </c>
      <c r="X796" s="101">
        <f>W796/H796</f>
        <v>0</v>
      </c>
      <c r="Y796" s="104">
        <f>IF(X796&gt;0.25,0.25,X796)</f>
        <v>0</v>
      </c>
      <c r="Z796" s="101">
        <f>U796/D796</f>
        <v>1.167203723594701</v>
      </c>
      <c r="AA796" s="101">
        <f>U796/C796</f>
        <v>0.96707208543458911</v>
      </c>
      <c r="AB796" s="101">
        <f>U796/E796</f>
        <v>1</v>
      </c>
      <c r="AC796" s="103">
        <v>6520</v>
      </c>
      <c r="AD796" s="105">
        <v>0</v>
      </c>
      <c r="AE796" s="107">
        <f>AD796/H796</f>
        <v>0</v>
      </c>
      <c r="AF796" s="104">
        <f>IF(AE796&gt;0.3,0.3,AE796)</f>
        <v>0</v>
      </c>
      <c r="AG796" s="101">
        <f>AC796/D796</f>
        <v>1.167203723594701</v>
      </c>
      <c r="AH796" s="101">
        <f>C796/AC796</f>
        <v>1.0340490797546011</v>
      </c>
      <c r="AI796" s="101">
        <f>AC796/E796</f>
        <v>1</v>
      </c>
      <c r="AJ796" s="103">
        <v>6520</v>
      </c>
      <c r="AK796" s="6">
        <v>0</v>
      </c>
      <c r="AL796" s="101">
        <f>AK796/H796</f>
        <v>0</v>
      </c>
      <c r="AM796" s="104">
        <f>IF(AL796&gt;0.3,0.3,AL796)</f>
        <v>0</v>
      </c>
      <c r="AN796" s="101">
        <f>AJ796/D796</f>
        <v>1.167203723594701</v>
      </c>
      <c r="AO796" s="101">
        <f>C796/AJ796</f>
        <v>1.0340490797546011</v>
      </c>
      <c r="AP796" s="101">
        <f>AJ796/E796</f>
        <v>1</v>
      </c>
      <c r="AQ796" s="103">
        <v>6520</v>
      </c>
      <c r="AR796" s="103">
        <v>0</v>
      </c>
      <c r="AS796" s="101">
        <f>AR796/H796</f>
        <v>0</v>
      </c>
      <c r="AT796" s="104">
        <f>IF(AS796&gt;0.25,0.25,AS796)</f>
        <v>0</v>
      </c>
      <c r="AU796" s="101">
        <f>AQ796/D796</f>
        <v>1.167203723594701</v>
      </c>
      <c r="AV796" s="101">
        <f>C796/AQ796</f>
        <v>1.0340490797546011</v>
      </c>
      <c r="AW796" s="101">
        <f>AQ796/E796</f>
        <v>1</v>
      </c>
      <c r="AX796" s="103">
        <v>6520</v>
      </c>
      <c r="AY796" s="6">
        <v>0</v>
      </c>
      <c r="AZ796" s="101">
        <f>AY796/H796</f>
        <v>0</v>
      </c>
      <c r="BA796" s="104">
        <f>IF(AZ796&gt;0.1,0.1,AZ796)</f>
        <v>0</v>
      </c>
      <c r="BB796" s="101">
        <f>AX796/D796</f>
        <v>1.167203723594701</v>
      </c>
      <c r="BC796" s="101">
        <f>C796/AX796</f>
        <v>1.0340490797546011</v>
      </c>
      <c r="BD796" s="101">
        <f>AX796/E796</f>
        <v>1</v>
      </c>
    </row>
    <row r="797" spans="1:56" x14ac:dyDescent="0.2">
      <c r="A797" s="6" t="s">
        <v>1431</v>
      </c>
      <c r="B797" s="100">
        <v>828</v>
      </c>
      <c r="C797" s="13">
        <v>8855</v>
      </c>
      <c r="D797" s="13">
        <v>6672</v>
      </c>
      <c r="E797" s="13">
        <v>8101.5</v>
      </c>
      <c r="F797" s="13">
        <f>IF(C797=E797,1,0)</f>
        <v>0</v>
      </c>
      <c r="G797" s="13">
        <v>22</v>
      </c>
      <c r="H797" s="6">
        <f>VLOOKUP(B797,NEW_TRAIN_TEST!$A$2:$D$980,4,0)</f>
        <v>140</v>
      </c>
      <c r="I797" s="6" t="str">
        <f>VLOOKUP(B797,NEW_TRAIN_TEST!$A$2:$E$980,5,0)</f>
        <v>ring_of_cliques</v>
      </c>
      <c r="J797" s="101">
        <f>G797/H797</f>
        <v>0.15714285714285714</v>
      </c>
      <c r="K797" s="101">
        <f>IF(J797&gt;0.3,0.3,J797)</f>
        <v>0.15714285714285714</v>
      </c>
      <c r="L797" s="101">
        <f>E797/D797</f>
        <v>1.2142535971223021</v>
      </c>
      <c r="M797" s="101">
        <f>E797/C797</f>
        <v>0.91490683229813663</v>
      </c>
      <c r="N797" s="103">
        <v>8101.5</v>
      </c>
      <c r="O797" s="103">
        <v>3</v>
      </c>
      <c r="P797" s="104">
        <f>O797/H797</f>
        <v>2.1428571428571429E-2</v>
      </c>
      <c r="Q797" s="104">
        <f>IF(P797&gt;0.25,0.25,P797)</f>
        <v>2.1428571428571429E-2</v>
      </c>
      <c r="R797" s="101">
        <f>N797/D797</f>
        <v>1.2142535971223021</v>
      </c>
      <c r="S797" s="101">
        <f>N797/C797</f>
        <v>0.91490683229813663</v>
      </c>
      <c r="T797" s="101">
        <f>N797/E797</f>
        <v>1</v>
      </c>
      <c r="U797" s="103">
        <v>8101.5</v>
      </c>
      <c r="V797" s="103">
        <f>IF(W797&lt;O797,1,0)</f>
        <v>0</v>
      </c>
      <c r="W797" s="6">
        <v>3</v>
      </c>
      <c r="X797" s="101">
        <f>W797/H797</f>
        <v>2.1428571428571429E-2</v>
      </c>
      <c r="Y797" s="104">
        <f>IF(X797&gt;0.25,0.25,X797)</f>
        <v>2.1428571428571429E-2</v>
      </c>
      <c r="Z797" s="101">
        <f>U797/D797</f>
        <v>1.2142535971223021</v>
      </c>
      <c r="AA797" s="101">
        <f>U797/C797</f>
        <v>0.91490683229813663</v>
      </c>
      <c r="AB797" s="101">
        <f>U797/E797</f>
        <v>1</v>
      </c>
      <c r="AC797" s="103">
        <v>8101.5</v>
      </c>
      <c r="AD797" s="105">
        <v>4</v>
      </c>
      <c r="AE797" s="107">
        <f>AD797/H797</f>
        <v>2.8571428571428571E-2</v>
      </c>
      <c r="AF797" s="104">
        <f>IF(AE797&gt;0.3,0.3,AE797)</f>
        <v>2.8571428571428571E-2</v>
      </c>
      <c r="AG797" s="101">
        <f>AC797/D797</f>
        <v>1.2142535971223021</v>
      </c>
      <c r="AH797" s="101">
        <f>C797/AC797</f>
        <v>1.0930074677528854</v>
      </c>
      <c r="AI797" s="101">
        <f>AC797/E797</f>
        <v>1</v>
      </c>
      <c r="AJ797" s="103">
        <v>8101.5</v>
      </c>
      <c r="AK797" s="6">
        <v>4</v>
      </c>
      <c r="AL797" s="101">
        <f>AK797/H797</f>
        <v>2.8571428571428571E-2</v>
      </c>
      <c r="AM797" s="104">
        <f>IF(AL797&gt;0.3,0.3,AL797)</f>
        <v>2.8571428571428571E-2</v>
      </c>
      <c r="AN797" s="101">
        <f>AJ797/D797</f>
        <v>1.2142535971223021</v>
      </c>
      <c r="AO797" s="101">
        <f>C797/AJ797</f>
        <v>1.0930074677528854</v>
      </c>
      <c r="AP797" s="101">
        <f>AJ797/E797</f>
        <v>1</v>
      </c>
      <c r="AQ797" s="103">
        <v>8101.5</v>
      </c>
      <c r="AR797" s="103">
        <v>2</v>
      </c>
      <c r="AS797" s="101">
        <f>AR797/H797</f>
        <v>1.4285714285714285E-2</v>
      </c>
      <c r="AT797" s="104">
        <f>IF(AS797&gt;0.25,0.25,AS797)</f>
        <v>1.4285714285714285E-2</v>
      </c>
      <c r="AU797" s="101">
        <f>AQ797/D797</f>
        <v>1.2142535971223021</v>
      </c>
      <c r="AV797" s="101">
        <f>C797/AQ797</f>
        <v>1.0930074677528854</v>
      </c>
      <c r="AW797" s="101">
        <f>AQ797/E797</f>
        <v>1</v>
      </c>
      <c r="AX797" s="103">
        <v>8101.5</v>
      </c>
      <c r="AY797" s="6">
        <v>0</v>
      </c>
      <c r="AZ797" s="101">
        <f>AY797/H797</f>
        <v>0</v>
      </c>
      <c r="BA797" s="104">
        <f>IF(AZ797&gt;0.1,0.1,AZ797)</f>
        <v>0</v>
      </c>
      <c r="BB797" s="101">
        <f>AX797/D797</f>
        <v>1.2142535971223021</v>
      </c>
      <c r="BC797" s="101">
        <f>C797/AX797</f>
        <v>1.0930074677528854</v>
      </c>
      <c r="BD797" s="101">
        <f>AX797/E797</f>
        <v>1</v>
      </c>
    </row>
    <row r="798" spans="1:56" x14ac:dyDescent="0.2">
      <c r="A798" s="6" t="s">
        <v>1431</v>
      </c>
      <c r="B798" s="100">
        <v>829</v>
      </c>
      <c r="C798" s="13">
        <v>9311</v>
      </c>
      <c r="D798" s="13">
        <v>7090.5</v>
      </c>
      <c r="E798" s="13">
        <v>9034</v>
      </c>
      <c r="F798" s="13">
        <f>IF(C798=E798,1,0)</f>
        <v>0</v>
      </c>
      <c r="G798" s="13">
        <v>20</v>
      </c>
      <c r="H798" s="6">
        <f>VLOOKUP(B798,NEW_TRAIN_TEST!$A$2:$D$980,4,0)</f>
        <v>162</v>
      </c>
      <c r="I798" s="6" t="str">
        <f>VLOOKUP(B798,NEW_TRAIN_TEST!$A$2:$E$980,5,0)</f>
        <v>ring_of_cliques</v>
      </c>
      <c r="J798" s="101">
        <f>G798/H798</f>
        <v>0.12345679012345678</v>
      </c>
      <c r="K798" s="101">
        <f>IF(J798&gt;0.3,0.3,J798)</f>
        <v>0.12345679012345678</v>
      </c>
      <c r="L798" s="101">
        <f>E798/D798</f>
        <v>1.2740991467456455</v>
      </c>
      <c r="M798" s="101">
        <f>E798/C798</f>
        <v>0.97025024164966167</v>
      </c>
      <c r="N798" s="103">
        <v>9034</v>
      </c>
      <c r="O798" s="103">
        <v>2</v>
      </c>
      <c r="P798" s="104">
        <f>O798/H798</f>
        <v>1.2345679012345678E-2</v>
      </c>
      <c r="Q798" s="104">
        <f>IF(P798&gt;0.25,0.25,P798)</f>
        <v>1.2345679012345678E-2</v>
      </c>
      <c r="R798" s="101">
        <f>N798/D798</f>
        <v>1.2740991467456455</v>
      </c>
      <c r="S798" s="101">
        <f>N798/C798</f>
        <v>0.97025024164966167</v>
      </c>
      <c r="T798" s="101">
        <f>N798/E798</f>
        <v>1</v>
      </c>
      <c r="U798" s="103">
        <v>9034</v>
      </c>
      <c r="V798" s="103">
        <f>IF(W798&lt;O798,1,0)</f>
        <v>0</v>
      </c>
      <c r="W798" s="6">
        <v>3</v>
      </c>
      <c r="X798" s="101">
        <f>W798/H798</f>
        <v>1.8518518518518517E-2</v>
      </c>
      <c r="Y798" s="104">
        <f>IF(X798&gt;0.25,0.25,X798)</f>
        <v>1.8518518518518517E-2</v>
      </c>
      <c r="Z798" s="101">
        <f>U798/D798</f>
        <v>1.2740991467456455</v>
      </c>
      <c r="AA798" s="101">
        <f>U798/C798</f>
        <v>0.97025024164966167</v>
      </c>
      <c r="AB798" s="101">
        <f>U798/E798</f>
        <v>1</v>
      </c>
      <c r="AC798" s="103">
        <v>9034</v>
      </c>
      <c r="AD798" s="105">
        <v>4</v>
      </c>
      <c r="AE798" s="107">
        <f>AD798/H798</f>
        <v>2.4691358024691357E-2</v>
      </c>
      <c r="AF798" s="104">
        <f>IF(AE798&gt;0.3,0.3,AE798)</f>
        <v>2.4691358024691357E-2</v>
      </c>
      <c r="AG798" s="101">
        <f>AC798/D798</f>
        <v>1.2740991467456455</v>
      </c>
      <c r="AH798" s="101">
        <f>C798/AC798</f>
        <v>1.0306619437679876</v>
      </c>
      <c r="AI798" s="101">
        <f>AC798/E798</f>
        <v>1</v>
      </c>
      <c r="AJ798" s="103">
        <v>9034</v>
      </c>
      <c r="AK798" s="6">
        <v>4</v>
      </c>
      <c r="AL798" s="101">
        <f>AK798/H798</f>
        <v>2.4691358024691357E-2</v>
      </c>
      <c r="AM798" s="104">
        <f>IF(AL798&gt;0.3,0.3,AL798)</f>
        <v>2.4691358024691357E-2</v>
      </c>
      <c r="AN798" s="101">
        <f>AJ798/D798</f>
        <v>1.2740991467456455</v>
      </c>
      <c r="AO798" s="101">
        <f>C798/AJ798</f>
        <v>1.0306619437679876</v>
      </c>
      <c r="AP798" s="101">
        <f>AJ798/E798</f>
        <v>1</v>
      </c>
      <c r="AQ798" s="103">
        <v>9034</v>
      </c>
      <c r="AR798" s="103">
        <v>2</v>
      </c>
      <c r="AS798" s="101">
        <f>AR798/H798</f>
        <v>1.2345679012345678E-2</v>
      </c>
      <c r="AT798" s="104">
        <f>IF(AS798&gt;0.25,0.25,AS798)</f>
        <v>1.2345679012345678E-2</v>
      </c>
      <c r="AU798" s="101">
        <f>AQ798/D798</f>
        <v>1.2740991467456455</v>
      </c>
      <c r="AV798" s="101">
        <f>C798/AQ798</f>
        <v>1.0306619437679876</v>
      </c>
      <c r="AW798" s="101">
        <f>AQ798/E798</f>
        <v>1</v>
      </c>
      <c r="AX798" s="103">
        <v>9034</v>
      </c>
      <c r="AY798" s="6">
        <v>0</v>
      </c>
      <c r="AZ798" s="101">
        <f>AY798/H798</f>
        <v>0</v>
      </c>
      <c r="BA798" s="104">
        <f>IF(AZ798&gt;0.1,0.1,AZ798)</f>
        <v>0</v>
      </c>
      <c r="BB798" s="101">
        <f>AX798/D798</f>
        <v>1.2740991467456455</v>
      </c>
      <c r="BC798" s="101">
        <f>C798/AX798</f>
        <v>1.0306619437679876</v>
      </c>
      <c r="BD798" s="101">
        <f>AX798/E798</f>
        <v>1</v>
      </c>
    </row>
    <row r="799" spans="1:56" x14ac:dyDescent="0.2">
      <c r="A799" s="6" t="s">
        <v>1699</v>
      </c>
      <c r="B799" s="100">
        <v>830</v>
      </c>
      <c r="C799" s="13">
        <v>6600</v>
      </c>
      <c r="D799" s="13">
        <v>5475</v>
      </c>
      <c r="E799" s="13">
        <v>6552</v>
      </c>
      <c r="F799" s="13">
        <f>IF(C799=E799,1,0)</f>
        <v>0</v>
      </c>
      <c r="G799" s="13">
        <v>7</v>
      </c>
      <c r="H799" s="6">
        <f>VLOOKUP(B799,NEW_TRAIN_TEST!$A$2:$D$980,4,0)</f>
        <v>32</v>
      </c>
      <c r="I799" s="6" t="str">
        <f>VLOOKUP(B799,NEW_TRAIN_TEST!$A$2:$E$980,5,0)</f>
        <v>ring_of_cliques</v>
      </c>
      <c r="J799" s="101">
        <f>G799/H799</f>
        <v>0.21875</v>
      </c>
      <c r="K799" s="101">
        <f>IF(J799&gt;0.3,0.3,J799)</f>
        <v>0.21875</v>
      </c>
      <c r="L799" s="101">
        <f>E799/D799</f>
        <v>1.1967123287671233</v>
      </c>
      <c r="M799" s="101">
        <f>E799/C799</f>
        <v>0.99272727272727268</v>
      </c>
      <c r="N799" s="103">
        <v>6552</v>
      </c>
      <c r="O799" s="103">
        <v>0</v>
      </c>
      <c r="P799" s="104">
        <f>O799/H799</f>
        <v>0</v>
      </c>
      <c r="Q799" s="104">
        <f>IF(P799&gt;0.25,0.25,P799)</f>
        <v>0</v>
      </c>
      <c r="R799" s="101">
        <f>N799/D799</f>
        <v>1.1967123287671233</v>
      </c>
      <c r="S799" s="101">
        <f>N799/C799</f>
        <v>0.99272727272727268</v>
      </c>
      <c r="T799" s="101">
        <f>N799/E799</f>
        <v>1</v>
      </c>
      <c r="U799" s="103">
        <v>6552</v>
      </c>
      <c r="V799" s="103">
        <f>IF(W799&lt;O799,1,0)</f>
        <v>0</v>
      </c>
      <c r="W799" s="6">
        <v>0</v>
      </c>
      <c r="X799" s="101">
        <f>W799/H799</f>
        <v>0</v>
      </c>
      <c r="Y799" s="104">
        <f>IF(X799&gt;0.25,0.25,X799)</f>
        <v>0</v>
      </c>
      <c r="Z799" s="101">
        <f>U799/D799</f>
        <v>1.1967123287671233</v>
      </c>
      <c r="AA799" s="101">
        <f>U799/C799</f>
        <v>0.99272727272727268</v>
      </c>
      <c r="AB799" s="101">
        <f>U799/E799</f>
        <v>1</v>
      </c>
      <c r="AC799" s="103">
        <v>6552</v>
      </c>
      <c r="AD799" s="105">
        <v>0</v>
      </c>
      <c r="AE799" s="107">
        <f>AD799/H799</f>
        <v>0</v>
      </c>
      <c r="AF799" s="104">
        <f>IF(AE799&gt;0.3,0.3,AE799)</f>
        <v>0</v>
      </c>
      <c r="AG799" s="101">
        <f>AC799/D799</f>
        <v>1.1967123287671233</v>
      </c>
      <c r="AH799" s="101">
        <f>C799/AC799</f>
        <v>1.0073260073260073</v>
      </c>
      <c r="AI799" s="101">
        <f>AC799/E799</f>
        <v>1</v>
      </c>
      <c r="AJ799" s="103">
        <v>6552</v>
      </c>
      <c r="AK799" s="6">
        <v>0</v>
      </c>
      <c r="AL799" s="101">
        <f>AK799/H799</f>
        <v>0</v>
      </c>
      <c r="AM799" s="104">
        <f>IF(AL799&gt;0.3,0.3,AL799)</f>
        <v>0</v>
      </c>
      <c r="AN799" s="101">
        <f>AJ799/D799</f>
        <v>1.1967123287671233</v>
      </c>
      <c r="AO799" s="101">
        <f>C799/AJ799</f>
        <v>1.0073260073260073</v>
      </c>
      <c r="AP799" s="101">
        <f>AJ799/E799</f>
        <v>1</v>
      </c>
      <c r="AQ799" s="103">
        <v>6552</v>
      </c>
      <c r="AR799" s="103">
        <v>0</v>
      </c>
      <c r="AS799" s="101">
        <f>AR799/H799</f>
        <v>0</v>
      </c>
      <c r="AT799" s="104">
        <f>IF(AS799&gt;0.25,0.25,AS799)</f>
        <v>0</v>
      </c>
      <c r="AU799" s="101">
        <f>AQ799/D799</f>
        <v>1.1967123287671233</v>
      </c>
      <c r="AV799" s="101">
        <f>C799/AQ799</f>
        <v>1.0073260073260073</v>
      </c>
      <c r="AW799" s="101">
        <f>AQ799/E799</f>
        <v>1</v>
      </c>
      <c r="AX799" s="103">
        <v>6552</v>
      </c>
      <c r="AY799" s="6">
        <v>1</v>
      </c>
      <c r="AZ799" s="101">
        <f>AY799/H799</f>
        <v>3.125E-2</v>
      </c>
      <c r="BA799" s="104">
        <f>IF(AZ799&gt;0.1,0.1,AZ799)</f>
        <v>3.125E-2</v>
      </c>
      <c r="BB799" s="101">
        <f>AX799/D799</f>
        <v>1.1967123287671233</v>
      </c>
      <c r="BC799" s="101">
        <f>C799/AX799</f>
        <v>1.0073260073260073</v>
      </c>
      <c r="BD799" s="101">
        <f>AX799/E799</f>
        <v>1</v>
      </c>
    </row>
    <row r="800" spans="1:56" x14ac:dyDescent="0.2">
      <c r="A800" s="6" t="s">
        <v>1699</v>
      </c>
      <c r="B800" s="100">
        <v>831</v>
      </c>
      <c r="C800" s="13">
        <v>8761</v>
      </c>
      <c r="D800" s="13">
        <v>6842</v>
      </c>
      <c r="E800" s="13">
        <v>8036</v>
      </c>
      <c r="F800" s="13">
        <f>IF(C800=E800,1,0)</f>
        <v>0</v>
      </c>
      <c r="G800" s="13">
        <v>15</v>
      </c>
      <c r="H800" s="6">
        <f>VLOOKUP(B800,NEW_TRAIN_TEST!$A$2:$D$980,4,0)</f>
        <v>130</v>
      </c>
      <c r="I800" s="6" t="str">
        <f>VLOOKUP(B800,NEW_TRAIN_TEST!$A$2:$E$980,5,0)</f>
        <v>ring_of_cliques</v>
      </c>
      <c r="J800" s="101">
        <f>G800/H800</f>
        <v>0.11538461538461539</v>
      </c>
      <c r="K800" s="101">
        <f>IF(J800&gt;0.3,0.3,J800)</f>
        <v>0.11538461538461539</v>
      </c>
      <c r="L800" s="101">
        <f>E800/D800</f>
        <v>1.1745103770827243</v>
      </c>
      <c r="M800" s="101">
        <f>E800/C800</f>
        <v>0.91724688962447209</v>
      </c>
      <c r="N800" s="103">
        <v>8036</v>
      </c>
      <c r="O800" s="103">
        <v>2</v>
      </c>
      <c r="P800" s="104">
        <f>O800/H800</f>
        <v>1.5384615384615385E-2</v>
      </c>
      <c r="Q800" s="104">
        <f>IF(P800&gt;0.25,0.25,P800)</f>
        <v>1.5384615384615385E-2</v>
      </c>
      <c r="R800" s="101">
        <f>N800/D800</f>
        <v>1.1745103770827243</v>
      </c>
      <c r="S800" s="101">
        <f>N800/C800</f>
        <v>0.91724688962447209</v>
      </c>
      <c r="T800" s="101">
        <f>N800/E800</f>
        <v>1</v>
      </c>
      <c r="U800" s="103">
        <v>8036</v>
      </c>
      <c r="V800" s="103">
        <f>IF(W800&lt;O800,1,0)</f>
        <v>0</v>
      </c>
      <c r="W800" s="6">
        <v>3</v>
      </c>
      <c r="X800" s="101">
        <f>W800/H800</f>
        <v>2.3076923076923078E-2</v>
      </c>
      <c r="Y800" s="104">
        <f>IF(X800&gt;0.25,0.25,X800)</f>
        <v>2.3076923076923078E-2</v>
      </c>
      <c r="Z800" s="101">
        <f>U800/D800</f>
        <v>1.1745103770827243</v>
      </c>
      <c r="AA800" s="101">
        <f>U800/C800</f>
        <v>0.91724688962447209</v>
      </c>
      <c r="AB800" s="101">
        <f>U800/E800</f>
        <v>1</v>
      </c>
      <c r="AC800" s="103">
        <v>8036</v>
      </c>
      <c r="AD800" s="105">
        <v>4</v>
      </c>
      <c r="AE800" s="107">
        <f>AD800/H800</f>
        <v>3.0769230769230771E-2</v>
      </c>
      <c r="AF800" s="104">
        <f>IF(AE800&gt;0.3,0.3,AE800)</f>
        <v>3.0769230769230771E-2</v>
      </c>
      <c r="AG800" s="101">
        <f>AC800/D800</f>
        <v>1.1745103770827243</v>
      </c>
      <c r="AH800" s="101">
        <f>C800/AC800</f>
        <v>1.0902190144350423</v>
      </c>
      <c r="AI800" s="101">
        <f>AC800/E800</f>
        <v>1</v>
      </c>
      <c r="AJ800" s="103">
        <v>8036</v>
      </c>
      <c r="AK800" s="6">
        <v>4</v>
      </c>
      <c r="AL800" s="101">
        <f>AK800/H800</f>
        <v>3.0769230769230771E-2</v>
      </c>
      <c r="AM800" s="104">
        <f>IF(AL800&gt;0.3,0.3,AL800)</f>
        <v>3.0769230769230771E-2</v>
      </c>
      <c r="AN800" s="101">
        <f>AJ800/D800</f>
        <v>1.1745103770827243</v>
      </c>
      <c r="AO800" s="101">
        <f>C800/AJ800</f>
        <v>1.0902190144350423</v>
      </c>
      <c r="AP800" s="101">
        <f>AJ800/E800</f>
        <v>1</v>
      </c>
      <c r="AQ800" s="103">
        <v>8036</v>
      </c>
      <c r="AR800" s="103">
        <v>2</v>
      </c>
      <c r="AS800" s="101">
        <f>AR800/H800</f>
        <v>1.5384615384615385E-2</v>
      </c>
      <c r="AT800" s="104">
        <f>IF(AS800&gt;0.25,0.25,AS800)</f>
        <v>1.5384615384615385E-2</v>
      </c>
      <c r="AU800" s="101">
        <f>AQ800/D800</f>
        <v>1.1745103770827243</v>
      </c>
      <c r="AV800" s="101">
        <f>C800/AQ800</f>
        <v>1.0902190144350423</v>
      </c>
      <c r="AW800" s="101">
        <f>AQ800/E800</f>
        <v>1</v>
      </c>
      <c r="AX800" s="103">
        <v>8036</v>
      </c>
      <c r="AY800" s="6">
        <v>0</v>
      </c>
      <c r="AZ800" s="101">
        <f>AY800/H800</f>
        <v>0</v>
      </c>
      <c r="BA800" s="104">
        <f>IF(AZ800&gt;0.1,0.1,AZ800)</f>
        <v>0</v>
      </c>
      <c r="BB800" s="101">
        <f>AX800/D800</f>
        <v>1.1745103770827243</v>
      </c>
      <c r="BC800" s="101">
        <f>C800/AX800</f>
        <v>1.0902190144350423</v>
      </c>
      <c r="BD800" s="101">
        <f>AX800/E800</f>
        <v>1</v>
      </c>
    </row>
    <row r="801" spans="1:56" x14ac:dyDescent="0.2">
      <c r="A801" s="6" t="s">
        <v>1699</v>
      </c>
      <c r="B801" s="100">
        <v>832</v>
      </c>
      <c r="C801" s="13">
        <v>4431</v>
      </c>
      <c r="D801" s="13">
        <v>4004</v>
      </c>
      <c r="E801" s="13">
        <v>4431</v>
      </c>
      <c r="F801" s="13">
        <f>IF(C801=E801,1,0)</f>
        <v>1</v>
      </c>
      <c r="G801" s="13">
        <v>2</v>
      </c>
      <c r="H801" s="6">
        <f>VLOOKUP(B801,NEW_TRAIN_TEST!$A$2:$D$980,4,0)</f>
        <v>6</v>
      </c>
      <c r="I801" s="6" t="str">
        <f>VLOOKUP(B801,NEW_TRAIN_TEST!$A$2:$E$980,5,0)</f>
        <v>ring_of_cliques</v>
      </c>
      <c r="J801" s="101">
        <f>G801/H801</f>
        <v>0.33333333333333331</v>
      </c>
      <c r="K801" s="101">
        <f>IF(J801&gt;0.3,0.3,J801)</f>
        <v>0.3</v>
      </c>
      <c r="L801" s="101">
        <f>E801/D801</f>
        <v>1.1066433566433567</v>
      </c>
      <c r="M801" s="101">
        <f>E801/C801</f>
        <v>1</v>
      </c>
      <c r="N801" s="103">
        <v>4431</v>
      </c>
      <c r="O801" s="103">
        <v>0</v>
      </c>
      <c r="P801" s="104">
        <f>O801/H801</f>
        <v>0</v>
      </c>
      <c r="Q801" s="104">
        <f>IF(P801&gt;0.25,0.25,P801)</f>
        <v>0</v>
      </c>
      <c r="R801" s="101">
        <f>N801/D801</f>
        <v>1.1066433566433567</v>
      </c>
      <c r="S801" s="101">
        <f>N801/C801</f>
        <v>1</v>
      </c>
      <c r="T801" s="101">
        <f>N801/E801</f>
        <v>1</v>
      </c>
      <c r="U801" s="103">
        <v>4431</v>
      </c>
      <c r="V801" s="103">
        <f>IF(W801&lt;O801,1,0)</f>
        <v>0</v>
      </c>
      <c r="W801" s="6">
        <v>0</v>
      </c>
      <c r="X801" s="101">
        <f>W801/H801</f>
        <v>0</v>
      </c>
      <c r="Y801" s="104">
        <f>IF(X801&gt;0.25,0.25,X801)</f>
        <v>0</v>
      </c>
      <c r="Z801" s="101">
        <f>U801/D801</f>
        <v>1.1066433566433567</v>
      </c>
      <c r="AA801" s="101">
        <f>U801/C801</f>
        <v>1</v>
      </c>
      <c r="AB801" s="101">
        <f>U801/E801</f>
        <v>1</v>
      </c>
      <c r="AC801" s="103">
        <v>4431</v>
      </c>
      <c r="AD801" s="105">
        <v>0</v>
      </c>
      <c r="AE801" s="107">
        <f>AD801/H801</f>
        <v>0</v>
      </c>
      <c r="AF801" s="104">
        <f>IF(AE801&gt;0.3,0.3,AE801)</f>
        <v>0</v>
      </c>
      <c r="AG801" s="101">
        <f>AC801/D801</f>
        <v>1.1066433566433567</v>
      </c>
      <c r="AH801" s="101">
        <f>C801/AC801</f>
        <v>1</v>
      </c>
      <c r="AI801" s="101">
        <f>AC801/E801</f>
        <v>1</v>
      </c>
      <c r="AJ801" s="103">
        <v>4431</v>
      </c>
      <c r="AK801" s="6">
        <v>0</v>
      </c>
      <c r="AL801" s="101">
        <f>AK801/H801</f>
        <v>0</v>
      </c>
      <c r="AM801" s="104">
        <f>IF(AL801&gt;0.3,0.3,AL801)</f>
        <v>0</v>
      </c>
      <c r="AN801" s="101">
        <f>AJ801/D801</f>
        <v>1.1066433566433567</v>
      </c>
      <c r="AO801" s="101">
        <f>C801/AJ801</f>
        <v>1</v>
      </c>
      <c r="AP801" s="101">
        <f>AJ801/E801</f>
        <v>1</v>
      </c>
      <c r="AQ801" s="103">
        <v>4431</v>
      </c>
      <c r="AR801" s="103">
        <v>0</v>
      </c>
      <c r="AS801" s="101">
        <f>AR801/H801</f>
        <v>0</v>
      </c>
      <c r="AT801" s="104">
        <f>IF(AS801&gt;0.25,0.25,AS801)</f>
        <v>0</v>
      </c>
      <c r="AU801" s="101">
        <f>AQ801/D801</f>
        <v>1.1066433566433567</v>
      </c>
      <c r="AV801" s="101">
        <f>C801/AQ801</f>
        <v>1</v>
      </c>
      <c r="AW801" s="101">
        <f>AQ801/E801</f>
        <v>1</v>
      </c>
      <c r="AX801" s="103">
        <v>4431</v>
      </c>
      <c r="AY801" s="6">
        <v>0</v>
      </c>
      <c r="AZ801" s="101">
        <f>AY801/H801</f>
        <v>0</v>
      </c>
      <c r="BA801" s="104">
        <f>IF(AZ801&gt;0.1,0.1,AZ801)</f>
        <v>0</v>
      </c>
      <c r="BB801" s="101">
        <f>AX801/D801</f>
        <v>1.1066433566433567</v>
      </c>
      <c r="BC801" s="101">
        <f>C801/AX801</f>
        <v>1</v>
      </c>
      <c r="BD801" s="101">
        <f>AX801/E801</f>
        <v>1</v>
      </c>
    </row>
    <row r="802" spans="1:56" x14ac:dyDescent="0.2">
      <c r="A802" s="6" t="s">
        <v>1699</v>
      </c>
      <c r="B802" s="100">
        <v>833</v>
      </c>
      <c r="C802" s="13">
        <v>8540</v>
      </c>
      <c r="D802" s="13">
        <v>6591</v>
      </c>
      <c r="E802" s="13">
        <v>8452.5</v>
      </c>
      <c r="F802" s="13">
        <f>IF(C802=E802,1,0)</f>
        <v>0</v>
      </c>
      <c r="G802" s="13">
        <v>7</v>
      </c>
      <c r="H802" s="6">
        <f>VLOOKUP(B802,NEW_TRAIN_TEST!$A$2:$D$980,4,0)</f>
        <v>63</v>
      </c>
      <c r="I802" s="6" t="str">
        <f>VLOOKUP(B802,NEW_TRAIN_TEST!$A$2:$E$980,5,0)</f>
        <v>ring_of_cliques</v>
      </c>
      <c r="J802" s="101">
        <f>G802/H802</f>
        <v>0.1111111111111111</v>
      </c>
      <c r="K802" s="101">
        <f>IF(J802&gt;0.3,0.3,J802)</f>
        <v>0.1111111111111111</v>
      </c>
      <c r="L802" s="101">
        <f>E802/D802</f>
        <v>1.2824305871643149</v>
      </c>
      <c r="M802" s="101">
        <f>E802/C802</f>
        <v>0.98975409836065575</v>
      </c>
      <c r="N802" s="103">
        <v>8452.5</v>
      </c>
      <c r="O802" s="103">
        <v>2</v>
      </c>
      <c r="P802" s="104">
        <f>O802/H802</f>
        <v>3.1746031746031744E-2</v>
      </c>
      <c r="Q802" s="104">
        <f>IF(P802&gt;0.25,0.25,P802)</f>
        <v>3.1746031746031744E-2</v>
      </c>
      <c r="R802" s="101">
        <f>N802/D802</f>
        <v>1.2824305871643149</v>
      </c>
      <c r="S802" s="101">
        <f>N802/C802</f>
        <v>0.98975409836065575</v>
      </c>
      <c r="T802" s="101">
        <f>N802/E802</f>
        <v>1</v>
      </c>
      <c r="U802" s="103">
        <v>8452.5</v>
      </c>
      <c r="V802" s="103">
        <f>IF(W802&lt;O802,1,0)</f>
        <v>0</v>
      </c>
      <c r="W802" s="6">
        <v>2</v>
      </c>
      <c r="X802" s="101">
        <f>W802/H802</f>
        <v>3.1746031746031744E-2</v>
      </c>
      <c r="Y802" s="104">
        <f>IF(X802&gt;0.25,0.25,X802)</f>
        <v>3.1746031746031744E-2</v>
      </c>
      <c r="Z802" s="101">
        <f>U802/D802</f>
        <v>1.2824305871643149</v>
      </c>
      <c r="AA802" s="101">
        <f>U802/C802</f>
        <v>0.98975409836065575</v>
      </c>
      <c r="AB802" s="101">
        <f>U802/E802</f>
        <v>1</v>
      </c>
      <c r="AC802" s="103">
        <v>8452.5</v>
      </c>
      <c r="AD802" s="105">
        <v>3</v>
      </c>
      <c r="AE802" s="107">
        <f>AD802/H802</f>
        <v>4.7619047619047616E-2</v>
      </c>
      <c r="AF802" s="104">
        <f>IF(AE802&gt;0.3,0.3,AE802)</f>
        <v>4.7619047619047616E-2</v>
      </c>
      <c r="AG802" s="101">
        <f>AC802/D802</f>
        <v>1.2824305871643149</v>
      </c>
      <c r="AH802" s="101">
        <f>C802/AC802</f>
        <v>1.010351966873706</v>
      </c>
      <c r="AI802" s="101">
        <f>AC802/E802</f>
        <v>1</v>
      </c>
      <c r="AJ802" s="103">
        <v>8452.5</v>
      </c>
      <c r="AK802" s="6">
        <v>3</v>
      </c>
      <c r="AL802" s="101">
        <f>AK802/H802</f>
        <v>4.7619047619047616E-2</v>
      </c>
      <c r="AM802" s="104">
        <f>IF(AL802&gt;0.3,0.3,AL802)</f>
        <v>4.7619047619047616E-2</v>
      </c>
      <c r="AN802" s="101">
        <f>AJ802/D802</f>
        <v>1.2824305871643149</v>
      </c>
      <c r="AO802" s="101">
        <f>C802/AJ802</f>
        <v>1.010351966873706</v>
      </c>
      <c r="AP802" s="101">
        <f>AJ802/E802</f>
        <v>1</v>
      </c>
      <c r="AQ802" s="103">
        <v>8452.5</v>
      </c>
      <c r="AR802" s="103">
        <v>2</v>
      </c>
      <c r="AS802" s="101">
        <f>AR802/H802</f>
        <v>3.1746031746031744E-2</v>
      </c>
      <c r="AT802" s="104">
        <f>IF(AS802&gt;0.25,0.25,AS802)</f>
        <v>3.1746031746031744E-2</v>
      </c>
      <c r="AU802" s="101">
        <f>AQ802/D802</f>
        <v>1.2824305871643149</v>
      </c>
      <c r="AV802" s="101">
        <f>C802/AQ802</f>
        <v>1.010351966873706</v>
      </c>
      <c r="AW802" s="101">
        <f>AQ802/E802</f>
        <v>1</v>
      </c>
      <c r="AX802" s="103">
        <v>8452.5</v>
      </c>
      <c r="AY802" s="6">
        <v>0</v>
      </c>
      <c r="AZ802" s="101">
        <f>AY802/H802</f>
        <v>0</v>
      </c>
      <c r="BA802" s="104">
        <f>IF(AZ802&gt;0.1,0.1,AZ802)</f>
        <v>0</v>
      </c>
      <c r="BB802" s="101">
        <f>AX802/D802</f>
        <v>1.2824305871643149</v>
      </c>
      <c r="BC802" s="101">
        <f>C802/AX802</f>
        <v>1.010351966873706</v>
      </c>
      <c r="BD802" s="101">
        <f>AX802/E802</f>
        <v>1</v>
      </c>
    </row>
    <row r="803" spans="1:56" x14ac:dyDescent="0.2">
      <c r="A803" s="6" t="s">
        <v>1699</v>
      </c>
      <c r="B803" s="100">
        <v>834</v>
      </c>
      <c r="C803" s="13">
        <v>5948</v>
      </c>
      <c r="D803" s="13">
        <v>4310</v>
      </c>
      <c r="E803" s="13">
        <v>5637</v>
      </c>
      <c r="F803" s="13">
        <f>IF(C803=E803,1,0)</f>
        <v>0</v>
      </c>
      <c r="G803" s="13">
        <v>2</v>
      </c>
      <c r="H803" s="6">
        <f>VLOOKUP(B803,NEW_TRAIN_TEST!$A$2:$D$980,4,0)</f>
        <v>14</v>
      </c>
      <c r="I803" s="6" t="str">
        <f>VLOOKUP(B803,NEW_TRAIN_TEST!$A$2:$E$980,5,0)</f>
        <v>ring_of_cliques</v>
      </c>
      <c r="J803" s="101">
        <f>G803/H803</f>
        <v>0.14285714285714285</v>
      </c>
      <c r="K803" s="101">
        <f>IF(J803&gt;0.3,0.3,J803)</f>
        <v>0.14285714285714285</v>
      </c>
      <c r="L803" s="101">
        <f>E803/D803</f>
        <v>1.3078886310904871</v>
      </c>
      <c r="M803" s="101">
        <f>E803/C803</f>
        <v>0.9477135171486214</v>
      </c>
      <c r="N803" s="103">
        <v>5637</v>
      </c>
      <c r="O803" s="103">
        <v>0</v>
      </c>
      <c r="P803" s="104">
        <f>O803/H803</f>
        <v>0</v>
      </c>
      <c r="Q803" s="104">
        <f>IF(P803&gt;0.25,0.25,P803)</f>
        <v>0</v>
      </c>
      <c r="R803" s="101">
        <f>N803/D803</f>
        <v>1.3078886310904871</v>
      </c>
      <c r="S803" s="101">
        <f>N803/C803</f>
        <v>0.9477135171486214</v>
      </c>
      <c r="T803" s="101">
        <f>N803/E803</f>
        <v>1</v>
      </c>
      <c r="U803" s="103">
        <v>5637</v>
      </c>
      <c r="V803" s="103">
        <f>IF(W803&lt;O803,1,0)</f>
        <v>0</v>
      </c>
      <c r="W803" s="6">
        <v>0</v>
      </c>
      <c r="X803" s="101">
        <f>W803/H803</f>
        <v>0</v>
      </c>
      <c r="Y803" s="104">
        <f>IF(X803&gt;0.25,0.25,X803)</f>
        <v>0</v>
      </c>
      <c r="Z803" s="101">
        <f>U803/D803</f>
        <v>1.3078886310904871</v>
      </c>
      <c r="AA803" s="101">
        <f>U803/C803</f>
        <v>0.9477135171486214</v>
      </c>
      <c r="AB803" s="101">
        <f>U803/E803</f>
        <v>1</v>
      </c>
      <c r="AC803" s="103">
        <v>5637</v>
      </c>
      <c r="AD803" s="105">
        <v>0</v>
      </c>
      <c r="AE803" s="107">
        <f>AD803/H803</f>
        <v>0</v>
      </c>
      <c r="AF803" s="104">
        <f>IF(AE803&gt;0.3,0.3,AE803)</f>
        <v>0</v>
      </c>
      <c r="AG803" s="101">
        <f>AC803/D803</f>
        <v>1.3078886310904871</v>
      </c>
      <c r="AH803" s="101">
        <f>C803/AC803</f>
        <v>1.0551711903494767</v>
      </c>
      <c r="AI803" s="101">
        <f>AC803/E803</f>
        <v>1</v>
      </c>
      <c r="AJ803" s="103">
        <v>5637</v>
      </c>
      <c r="AK803" s="6">
        <v>0</v>
      </c>
      <c r="AL803" s="101">
        <f>AK803/H803</f>
        <v>0</v>
      </c>
      <c r="AM803" s="104">
        <f>IF(AL803&gt;0.3,0.3,AL803)</f>
        <v>0</v>
      </c>
      <c r="AN803" s="101">
        <f>AJ803/D803</f>
        <v>1.3078886310904871</v>
      </c>
      <c r="AO803" s="101">
        <f>C803/AJ803</f>
        <v>1.0551711903494767</v>
      </c>
      <c r="AP803" s="101">
        <f>AJ803/E803</f>
        <v>1</v>
      </c>
      <c r="AQ803" s="103">
        <v>5637</v>
      </c>
      <c r="AR803" s="103">
        <v>0</v>
      </c>
      <c r="AS803" s="101">
        <f>AR803/H803</f>
        <v>0</v>
      </c>
      <c r="AT803" s="104">
        <f>IF(AS803&gt;0.25,0.25,AS803)</f>
        <v>0</v>
      </c>
      <c r="AU803" s="101">
        <f>AQ803/D803</f>
        <v>1.3078886310904871</v>
      </c>
      <c r="AV803" s="101">
        <f>C803/AQ803</f>
        <v>1.0551711903494767</v>
      </c>
      <c r="AW803" s="101">
        <f>AQ803/E803</f>
        <v>1</v>
      </c>
      <c r="AX803" s="103">
        <v>5637</v>
      </c>
      <c r="AY803" s="6">
        <v>0</v>
      </c>
      <c r="AZ803" s="101">
        <f>AY803/H803</f>
        <v>0</v>
      </c>
      <c r="BA803" s="104">
        <f>IF(AZ803&gt;0.1,0.1,AZ803)</f>
        <v>0</v>
      </c>
      <c r="BB803" s="101">
        <f>AX803/D803</f>
        <v>1.3078886310904871</v>
      </c>
      <c r="BC803" s="101">
        <f>C803/AX803</f>
        <v>1.0551711903494767</v>
      </c>
      <c r="BD803" s="101">
        <f>AX803/E803</f>
        <v>1</v>
      </c>
    </row>
    <row r="804" spans="1:56" x14ac:dyDescent="0.2">
      <c r="A804" s="6" t="s">
        <v>1699</v>
      </c>
      <c r="B804" s="100">
        <v>835</v>
      </c>
      <c r="C804" s="13">
        <v>6161</v>
      </c>
      <c r="D804" s="13">
        <v>4954</v>
      </c>
      <c r="E804" s="13">
        <v>5988.5</v>
      </c>
      <c r="F804" s="13">
        <f>IF(C804=E804,1,0)</f>
        <v>0</v>
      </c>
      <c r="G804" s="13">
        <v>11</v>
      </c>
      <c r="H804" s="6">
        <f>VLOOKUP(B804,NEW_TRAIN_TEST!$A$2:$D$980,4,0)</f>
        <v>66</v>
      </c>
      <c r="I804" s="6" t="str">
        <f>VLOOKUP(B804,NEW_TRAIN_TEST!$A$2:$E$980,5,0)</f>
        <v>ring_of_cliques</v>
      </c>
      <c r="J804" s="101">
        <f>G804/H804</f>
        <v>0.16666666666666666</v>
      </c>
      <c r="K804" s="101">
        <f>IF(J804&gt;0.3,0.3,J804)</f>
        <v>0.16666666666666666</v>
      </c>
      <c r="L804" s="101">
        <f>E804/D804</f>
        <v>1.2088211546225271</v>
      </c>
      <c r="M804" s="101">
        <f>E804/C804</f>
        <v>0.97200129849050476</v>
      </c>
      <c r="N804" s="103">
        <v>5988.5</v>
      </c>
      <c r="O804" s="103">
        <v>2</v>
      </c>
      <c r="P804" s="104">
        <f>O804/H804</f>
        <v>3.0303030303030304E-2</v>
      </c>
      <c r="Q804" s="104">
        <f>IF(P804&gt;0.25,0.25,P804)</f>
        <v>3.0303030303030304E-2</v>
      </c>
      <c r="R804" s="101">
        <f>N804/D804</f>
        <v>1.2088211546225271</v>
      </c>
      <c r="S804" s="101">
        <f>N804/C804</f>
        <v>0.97200129849050476</v>
      </c>
      <c r="T804" s="101">
        <f>N804/E804</f>
        <v>1</v>
      </c>
      <c r="U804" s="103">
        <v>5988.5</v>
      </c>
      <c r="V804" s="103">
        <f>IF(W804&lt;O804,1,0)</f>
        <v>0</v>
      </c>
      <c r="W804" s="6">
        <v>2</v>
      </c>
      <c r="X804" s="101">
        <f>W804/H804</f>
        <v>3.0303030303030304E-2</v>
      </c>
      <c r="Y804" s="104">
        <f>IF(X804&gt;0.25,0.25,X804)</f>
        <v>3.0303030303030304E-2</v>
      </c>
      <c r="Z804" s="101">
        <f>U804/D804</f>
        <v>1.2088211546225271</v>
      </c>
      <c r="AA804" s="101">
        <f>U804/C804</f>
        <v>0.97200129849050476</v>
      </c>
      <c r="AB804" s="101">
        <f>U804/E804</f>
        <v>1</v>
      </c>
      <c r="AC804" s="103">
        <v>5988.5</v>
      </c>
      <c r="AD804" s="105">
        <v>3</v>
      </c>
      <c r="AE804" s="107">
        <f>AD804/H804</f>
        <v>4.5454545454545456E-2</v>
      </c>
      <c r="AF804" s="104">
        <f>IF(AE804&gt;0.3,0.3,AE804)</f>
        <v>4.5454545454545456E-2</v>
      </c>
      <c r="AG804" s="101">
        <f>AC804/D804</f>
        <v>1.2088211546225271</v>
      </c>
      <c r="AH804" s="101">
        <f>C804/AC804</f>
        <v>1.028805209985806</v>
      </c>
      <c r="AI804" s="101">
        <f>AC804/E804</f>
        <v>1</v>
      </c>
      <c r="AJ804" s="103">
        <v>5988.5</v>
      </c>
      <c r="AK804" s="6">
        <v>3</v>
      </c>
      <c r="AL804" s="101">
        <f>AK804/H804</f>
        <v>4.5454545454545456E-2</v>
      </c>
      <c r="AM804" s="104">
        <f>IF(AL804&gt;0.3,0.3,AL804)</f>
        <v>4.5454545454545456E-2</v>
      </c>
      <c r="AN804" s="101">
        <f>AJ804/D804</f>
        <v>1.2088211546225271</v>
      </c>
      <c r="AO804" s="101">
        <f>C804/AJ804</f>
        <v>1.028805209985806</v>
      </c>
      <c r="AP804" s="101">
        <f>AJ804/E804</f>
        <v>1</v>
      </c>
      <c r="AQ804" s="103">
        <v>5988.5</v>
      </c>
      <c r="AR804" s="103">
        <v>2</v>
      </c>
      <c r="AS804" s="101">
        <f>AR804/H804</f>
        <v>3.0303030303030304E-2</v>
      </c>
      <c r="AT804" s="104">
        <f>IF(AS804&gt;0.25,0.25,AS804)</f>
        <v>3.0303030303030304E-2</v>
      </c>
      <c r="AU804" s="101">
        <f>AQ804/D804</f>
        <v>1.2088211546225271</v>
      </c>
      <c r="AV804" s="101">
        <f>C804/AQ804</f>
        <v>1.028805209985806</v>
      </c>
      <c r="AW804" s="101">
        <f>AQ804/E804</f>
        <v>1</v>
      </c>
      <c r="AX804" s="103">
        <v>5988.5</v>
      </c>
      <c r="AY804" s="6">
        <v>0</v>
      </c>
      <c r="AZ804" s="101">
        <f>AY804/H804</f>
        <v>0</v>
      </c>
      <c r="BA804" s="104">
        <f>IF(AZ804&gt;0.1,0.1,AZ804)</f>
        <v>0</v>
      </c>
      <c r="BB804" s="101">
        <f>AX804/D804</f>
        <v>1.2088211546225271</v>
      </c>
      <c r="BC804" s="101">
        <f>C804/AX804</f>
        <v>1.028805209985806</v>
      </c>
      <c r="BD804" s="101">
        <f>AX804/E804</f>
        <v>1</v>
      </c>
    </row>
    <row r="805" spans="1:56" x14ac:dyDescent="0.2">
      <c r="A805" s="6" t="s">
        <v>1699</v>
      </c>
      <c r="B805" s="100">
        <v>836</v>
      </c>
      <c r="C805" s="13">
        <v>11566</v>
      </c>
      <c r="D805" s="13">
        <v>10131.5</v>
      </c>
      <c r="E805" s="13">
        <v>11009.5</v>
      </c>
      <c r="F805" s="13">
        <f>IF(C805=E805,1,0)</f>
        <v>0</v>
      </c>
      <c r="G805" s="13">
        <v>14</v>
      </c>
      <c r="H805" s="6">
        <f>VLOOKUP(B805,NEW_TRAIN_TEST!$A$2:$D$980,4,0)</f>
        <v>112</v>
      </c>
      <c r="I805" s="6" t="str">
        <f>VLOOKUP(B805,NEW_TRAIN_TEST!$A$2:$E$980,5,0)</f>
        <v>ring_of_cliques</v>
      </c>
      <c r="J805" s="101">
        <f>G805/H805</f>
        <v>0.125</v>
      </c>
      <c r="K805" s="101">
        <f>IF(J805&gt;0.3,0.3,J805)</f>
        <v>0.125</v>
      </c>
      <c r="L805" s="101">
        <f>E805/D805</f>
        <v>1.0866604155357056</v>
      </c>
      <c r="M805" s="101">
        <f>E805/C805</f>
        <v>0.95188483486079889</v>
      </c>
      <c r="N805" s="103">
        <v>11009.5</v>
      </c>
      <c r="O805" s="103">
        <v>3</v>
      </c>
      <c r="P805" s="104">
        <f>O805/H805</f>
        <v>2.6785714285714284E-2</v>
      </c>
      <c r="Q805" s="104">
        <f>IF(P805&gt;0.25,0.25,P805)</f>
        <v>2.6785714285714284E-2</v>
      </c>
      <c r="R805" s="101">
        <f>N805/D805</f>
        <v>1.0866604155357056</v>
      </c>
      <c r="S805" s="101">
        <f>N805/C805</f>
        <v>0.95188483486079889</v>
      </c>
      <c r="T805" s="101">
        <f>N805/E805</f>
        <v>1</v>
      </c>
      <c r="U805" s="103">
        <v>11009.5</v>
      </c>
      <c r="V805" s="103">
        <f>IF(W805&lt;O805,1,0)</f>
        <v>0</v>
      </c>
      <c r="W805" s="6">
        <v>4</v>
      </c>
      <c r="X805" s="101">
        <f>W805/H805</f>
        <v>3.5714285714285712E-2</v>
      </c>
      <c r="Y805" s="104">
        <f>IF(X805&gt;0.25,0.25,X805)</f>
        <v>3.5714285714285712E-2</v>
      </c>
      <c r="Z805" s="101">
        <f>U805/D805</f>
        <v>1.0866604155357056</v>
      </c>
      <c r="AA805" s="101">
        <f>U805/C805</f>
        <v>0.95188483486079889</v>
      </c>
      <c r="AB805" s="101">
        <f>U805/E805</f>
        <v>1</v>
      </c>
      <c r="AC805" s="103">
        <v>11009.5</v>
      </c>
      <c r="AD805" s="105">
        <v>4</v>
      </c>
      <c r="AE805" s="107">
        <f>AD805/H805</f>
        <v>3.5714285714285712E-2</v>
      </c>
      <c r="AF805" s="104">
        <f>IF(AE805&gt;0.3,0.3,AE805)</f>
        <v>3.5714285714285712E-2</v>
      </c>
      <c r="AG805" s="101">
        <f>AC805/D805</f>
        <v>1.0866604155357056</v>
      </c>
      <c r="AH805" s="101">
        <f>C805/AC805</f>
        <v>1.0505472546437169</v>
      </c>
      <c r="AI805" s="101">
        <f>AC805/E805</f>
        <v>1</v>
      </c>
      <c r="AJ805" s="103">
        <v>11009.5</v>
      </c>
      <c r="AK805" s="6">
        <v>4</v>
      </c>
      <c r="AL805" s="101">
        <f>AK805/H805</f>
        <v>3.5714285714285712E-2</v>
      </c>
      <c r="AM805" s="104">
        <f>IF(AL805&gt;0.3,0.3,AL805)</f>
        <v>3.5714285714285712E-2</v>
      </c>
      <c r="AN805" s="101">
        <f>AJ805/D805</f>
        <v>1.0866604155357056</v>
      </c>
      <c r="AO805" s="101">
        <f>C805/AJ805</f>
        <v>1.0505472546437169</v>
      </c>
      <c r="AP805" s="101">
        <f>AJ805/E805</f>
        <v>1</v>
      </c>
      <c r="AQ805" s="103">
        <v>11009.5</v>
      </c>
      <c r="AR805" s="103">
        <v>2</v>
      </c>
      <c r="AS805" s="101">
        <f>AR805/H805</f>
        <v>1.7857142857142856E-2</v>
      </c>
      <c r="AT805" s="104">
        <f>IF(AS805&gt;0.25,0.25,AS805)</f>
        <v>1.7857142857142856E-2</v>
      </c>
      <c r="AU805" s="101">
        <f>AQ805/D805</f>
        <v>1.0866604155357056</v>
      </c>
      <c r="AV805" s="101">
        <f>C805/AQ805</f>
        <v>1.0505472546437169</v>
      </c>
      <c r="AW805" s="101">
        <f>AQ805/E805</f>
        <v>1</v>
      </c>
      <c r="AX805" s="103">
        <v>11009.5</v>
      </c>
      <c r="AY805" s="6">
        <v>0</v>
      </c>
      <c r="AZ805" s="101">
        <f>AY805/H805</f>
        <v>0</v>
      </c>
      <c r="BA805" s="104">
        <f>IF(AZ805&gt;0.1,0.1,AZ805)</f>
        <v>0</v>
      </c>
      <c r="BB805" s="101">
        <f>AX805/D805</f>
        <v>1.0866604155357056</v>
      </c>
      <c r="BC805" s="101">
        <f>C805/AX805</f>
        <v>1.0505472546437169</v>
      </c>
      <c r="BD805" s="101">
        <f>AX805/E805</f>
        <v>1</v>
      </c>
    </row>
    <row r="806" spans="1:56" x14ac:dyDescent="0.2">
      <c r="A806" s="6" t="s">
        <v>1699</v>
      </c>
      <c r="B806" s="100">
        <v>837</v>
      </c>
      <c r="C806" s="13">
        <v>7798</v>
      </c>
      <c r="D806" s="13">
        <v>6072.5</v>
      </c>
      <c r="E806" s="13">
        <v>6927</v>
      </c>
      <c r="F806" s="13">
        <f>IF(C806=E806,1,0)</f>
        <v>0</v>
      </c>
      <c r="G806" s="13">
        <v>16</v>
      </c>
      <c r="H806" s="6">
        <f>VLOOKUP(B806,NEW_TRAIN_TEST!$A$2:$D$980,4,0)</f>
        <v>84</v>
      </c>
      <c r="I806" s="6" t="str">
        <f>VLOOKUP(B806,NEW_TRAIN_TEST!$A$2:$E$980,5,0)</f>
        <v>ring_of_cliques</v>
      </c>
      <c r="J806" s="101">
        <f>G806/H806</f>
        <v>0.19047619047619047</v>
      </c>
      <c r="K806" s="101">
        <f>IF(J806&gt;0.3,0.3,J806)</f>
        <v>0.19047619047619047</v>
      </c>
      <c r="L806" s="101">
        <f>E806/D806</f>
        <v>1.1407163441745574</v>
      </c>
      <c r="M806" s="101">
        <f>E806/C806</f>
        <v>0.88830469351115671</v>
      </c>
      <c r="N806" s="103">
        <v>6927</v>
      </c>
      <c r="O806" s="103">
        <v>3</v>
      </c>
      <c r="P806" s="104">
        <f>O806/H806</f>
        <v>3.5714285714285712E-2</v>
      </c>
      <c r="Q806" s="104">
        <f>IF(P806&gt;0.25,0.25,P806)</f>
        <v>3.5714285714285712E-2</v>
      </c>
      <c r="R806" s="101">
        <f>N806/D806</f>
        <v>1.1407163441745574</v>
      </c>
      <c r="S806" s="101">
        <f>N806/C806</f>
        <v>0.88830469351115671</v>
      </c>
      <c r="T806" s="101">
        <f>N806/E806</f>
        <v>1</v>
      </c>
      <c r="U806" s="103">
        <v>6927</v>
      </c>
      <c r="V806" s="103">
        <f>IF(W806&lt;O806,1,0)</f>
        <v>0</v>
      </c>
      <c r="W806" s="6">
        <v>3</v>
      </c>
      <c r="X806" s="101">
        <f>W806/H806</f>
        <v>3.5714285714285712E-2</v>
      </c>
      <c r="Y806" s="104">
        <f>IF(X806&gt;0.25,0.25,X806)</f>
        <v>3.5714285714285712E-2</v>
      </c>
      <c r="Z806" s="101">
        <f>U806/D806</f>
        <v>1.1407163441745574</v>
      </c>
      <c r="AA806" s="101">
        <f>U806/C806</f>
        <v>0.88830469351115671</v>
      </c>
      <c r="AB806" s="101">
        <f>U806/E806</f>
        <v>1</v>
      </c>
      <c r="AC806" s="103">
        <v>6927</v>
      </c>
      <c r="AD806" s="105">
        <v>4</v>
      </c>
      <c r="AE806" s="107">
        <f>AD806/H806</f>
        <v>4.7619047619047616E-2</v>
      </c>
      <c r="AF806" s="104">
        <f>IF(AE806&gt;0.3,0.3,AE806)</f>
        <v>4.7619047619047616E-2</v>
      </c>
      <c r="AG806" s="101">
        <f>AC806/D806</f>
        <v>1.1407163441745574</v>
      </c>
      <c r="AH806" s="101">
        <f>C806/AC806</f>
        <v>1.1257398585246139</v>
      </c>
      <c r="AI806" s="101">
        <f>AC806/E806</f>
        <v>1</v>
      </c>
      <c r="AJ806" s="103">
        <v>6927</v>
      </c>
      <c r="AK806" s="6">
        <v>4</v>
      </c>
      <c r="AL806" s="101">
        <f>AK806/H806</f>
        <v>4.7619047619047616E-2</v>
      </c>
      <c r="AM806" s="104">
        <f>IF(AL806&gt;0.3,0.3,AL806)</f>
        <v>4.7619047619047616E-2</v>
      </c>
      <c r="AN806" s="101">
        <f>AJ806/D806</f>
        <v>1.1407163441745574</v>
      </c>
      <c r="AO806" s="101">
        <f>C806/AJ806</f>
        <v>1.1257398585246139</v>
      </c>
      <c r="AP806" s="101">
        <f>AJ806/E806</f>
        <v>1</v>
      </c>
      <c r="AQ806" s="103">
        <v>6927</v>
      </c>
      <c r="AR806" s="103">
        <v>2</v>
      </c>
      <c r="AS806" s="101">
        <f>AR806/H806</f>
        <v>2.3809523809523808E-2</v>
      </c>
      <c r="AT806" s="104">
        <f>IF(AS806&gt;0.25,0.25,AS806)</f>
        <v>2.3809523809523808E-2</v>
      </c>
      <c r="AU806" s="101">
        <f>AQ806/D806</f>
        <v>1.1407163441745574</v>
      </c>
      <c r="AV806" s="101">
        <f>C806/AQ806</f>
        <v>1.1257398585246139</v>
      </c>
      <c r="AW806" s="101">
        <f>AQ806/E806</f>
        <v>1</v>
      </c>
      <c r="AX806" s="103">
        <v>6927</v>
      </c>
      <c r="AY806" s="6">
        <v>0</v>
      </c>
      <c r="AZ806" s="101">
        <f>AY806/H806</f>
        <v>0</v>
      </c>
      <c r="BA806" s="104">
        <f>IF(AZ806&gt;0.1,0.1,AZ806)</f>
        <v>0</v>
      </c>
      <c r="BB806" s="101">
        <f>AX806/D806</f>
        <v>1.1407163441745574</v>
      </c>
      <c r="BC806" s="101">
        <f>C806/AX806</f>
        <v>1.1257398585246139</v>
      </c>
      <c r="BD806" s="101">
        <f>AX806/E806</f>
        <v>1</v>
      </c>
    </row>
    <row r="807" spans="1:56" x14ac:dyDescent="0.2">
      <c r="A807" s="6" t="s">
        <v>1699</v>
      </c>
      <c r="B807" s="100">
        <v>838</v>
      </c>
      <c r="C807" s="13">
        <v>7083</v>
      </c>
      <c r="D807" s="13">
        <v>5559.5</v>
      </c>
      <c r="E807" s="13">
        <v>6522.5</v>
      </c>
      <c r="F807" s="13">
        <f>IF(C807=E807,1,0)</f>
        <v>0</v>
      </c>
      <c r="G807" s="13">
        <v>17</v>
      </c>
      <c r="H807" s="6">
        <f>VLOOKUP(B807,NEW_TRAIN_TEST!$A$2:$D$980,4,0)</f>
        <v>135</v>
      </c>
      <c r="I807" s="6" t="str">
        <f>VLOOKUP(B807,NEW_TRAIN_TEST!$A$2:$E$980,5,0)</f>
        <v>ring_of_cliques</v>
      </c>
      <c r="J807" s="101">
        <f>G807/H807</f>
        <v>0.12592592592592591</v>
      </c>
      <c r="K807" s="101">
        <f>IF(J807&gt;0.3,0.3,J807)</f>
        <v>0.12592592592592591</v>
      </c>
      <c r="L807" s="101">
        <f>E807/D807</f>
        <v>1.1732170159186976</v>
      </c>
      <c r="M807" s="101">
        <f>E807/C807</f>
        <v>0.920866864323027</v>
      </c>
      <c r="N807" s="103">
        <v>6522.5</v>
      </c>
      <c r="O807" s="103">
        <v>6</v>
      </c>
      <c r="P807" s="104">
        <f>O807/H807</f>
        <v>4.4444444444444446E-2</v>
      </c>
      <c r="Q807" s="104">
        <f>IF(P807&gt;0.25,0.25,P807)</f>
        <v>4.4444444444444446E-2</v>
      </c>
      <c r="R807" s="101">
        <f>N807/D807</f>
        <v>1.1732170159186976</v>
      </c>
      <c r="S807" s="101">
        <f>N807/C807</f>
        <v>0.920866864323027</v>
      </c>
      <c r="T807" s="101">
        <f>N807/E807</f>
        <v>1</v>
      </c>
      <c r="U807" s="103">
        <v>6522.5</v>
      </c>
      <c r="V807" s="103">
        <f>IF(W807&lt;O807,1,0)</f>
        <v>0</v>
      </c>
      <c r="W807" s="6">
        <v>7</v>
      </c>
      <c r="X807" s="101">
        <f>W807/H807</f>
        <v>5.185185185185185E-2</v>
      </c>
      <c r="Y807" s="104">
        <f>IF(X807&gt;0.25,0.25,X807)</f>
        <v>5.185185185185185E-2</v>
      </c>
      <c r="Z807" s="101">
        <f>U807/D807</f>
        <v>1.1732170159186976</v>
      </c>
      <c r="AA807" s="101">
        <f>U807/C807</f>
        <v>0.920866864323027</v>
      </c>
      <c r="AB807" s="101">
        <f>U807/E807</f>
        <v>1</v>
      </c>
      <c r="AC807" s="103">
        <v>6522.5</v>
      </c>
      <c r="AD807" s="105">
        <v>8</v>
      </c>
      <c r="AE807" s="107">
        <f>AD807/H807</f>
        <v>5.9259259259259262E-2</v>
      </c>
      <c r="AF807" s="104">
        <f>IF(AE807&gt;0.3,0.3,AE807)</f>
        <v>5.9259259259259262E-2</v>
      </c>
      <c r="AG807" s="101">
        <f>AC807/D807</f>
        <v>1.1732170159186976</v>
      </c>
      <c r="AH807" s="101">
        <f>C807/AC807</f>
        <v>1.0859333077807589</v>
      </c>
      <c r="AI807" s="101">
        <f>AC807/E807</f>
        <v>1</v>
      </c>
      <c r="AJ807" s="103">
        <v>6522.5</v>
      </c>
      <c r="AK807" s="6">
        <v>8</v>
      </c>
      <c r="AL807" s="101">
        <f>AK807/H807</f>
        <v>5.9259259259259262E-2</v>
      </c>
      <c r="AM807" s="104">
        <f>IF(AL807&gt;0.3,0.3,AL807)</f>
        <v>5.9259259259259262E-2</v>
      </c>
      <c r="AN807" s="101">
        <f>AJ807/D807</f>
        <v>1.1732170159186976</v>
      </c>
      <c r="AO807" s="101">
        <f>C807/AJ807</f>
        <v>1.0859333077807589</v>
      </c>
      <c r="AP807" s="101">
        <f>AJ807/E807</f>
        <v>1</v>
      </c>
      <c r="AQ807" s="103">
        <v>6522.5</v>
      </c>
      <c r="AR807" s="103">
        <v>2</v>
      </c>
      <c r="AS807" s="101">
        <f>AR807/H807</f>
        <v>1.4814814814814815E-2</v>
      </c>
      <c r="AT807" s="104">
        <f>IF(AS807&gt;0.25,0.25,AS807)</f>
        <v>1.4814814814814815E-2</v>
      </c>
      <c r="AU807" s="101">
        <f>AQ807/D807</f>
        <v>1.1732170159186976</v>
      </c>
      <c r="AV807" s="101">
        <f>C807/AQ807</f>
        <v>1.0859333077807589</v>
      </c>
      <c r="AW807" s="101">
        <f>AQ807/E807</f>
        <v>1</v>
      </c>
      <c r="AX807" s="103">
        <v>6522.5</v>
      </c>
      <c r="AY807" s="6">
        <v>0</v>
      </c>
      <c r="AZ807" s="101">
        <f>AY807/H807</f>
        <v>0</v>
      </c>
      <c r="BA807" s="104">
        <f>IF(AZ807&gt;0.1,0.1,AZ807)</f>
        <v>0</v>
      </c>
      <c r="BB807" s="101">
        <f>AX807/D807</f>
        <v>1.1732170159186976</v>
      </c>
      <c r="BC807" s="101">
        <f>C807/AX807</f>
        <v>1.0859333077807589</v>
      </c>
      <c r="BD807" s="101">
        <f>AX807/E807</f>
        <v>1</v>
      </c>
    </row>
    <row r="808" spans="1:56" x14ac:dyDescent="0.2">
      <c r="A808" s="6" t="s">
        <v>1699</v>
      </c>
      <c r="B808" s="100">
        <v>839</v>
      </c>
      <c r="C808" s="13">
        <v>8331</v>
      </c>
      <c r="D808" s="13">
        <v>6139</v>
      </c>
      <c r="E808" s="13">
        <v>8227.5</v>
      </c>
      <c r="F808" s="13">
        <f>IF(C808=E808,1,0)</f>
        <v>0</v>
      </c>
      <c r="G808" s="13">
        <v>14</v>
      </c>
      <c r="H808" s="6">
        <f>VLOOKUP(B808,NEW_TRAIN_TEST!$A$2:$D$980,4,0)</f>
        <v>126</v>
      </c>
      <c r="I808" s="6" t="str">
        <f>VLOOKUP(B808,NEW_TRAIN_TEST!$A$2:$E$980,5,0)</f>
        <v>ring_of_cliques</v>
      </c>
      <c r="J808" s="101">
        <f>G808/H808</f>
        <v>0.1111111111111111</v>
      </c>
      <c r="K808" s="101">
        <f>IF(J808&gt;0.3,0.3,J808)</f>
        <v>0.1111111111111111</v>
      </c>
      <c r="L808" s="101">
        <f>E808/D808</f>
        <v>1.3402019872943476</v>
      </c>
      <c r="M808" s="101">
        <f>E808/C808</f>
        <v>0.98757652142599928</v>
      </c>
      <c r="N808" s="103">
        <v>8227.5</v>
      </c>
      <c r="O808" s="103">
        <v>0</v>
      </c>
      <c r="P808" s="104">
        <f>O808/H808</f>
        <v>0</v>
      </c>
      <c r="Q808" s="104">
        <f>IF(P808&gt;0.25,0.25,P808)</f>
        <v>0</v>
      </c>
      <c r="R808" s="101">
        <f>N808/D808</f>
        <v>1.3402019872943476</v>
      </c>
      <c r="S808" s="101">
        <f>N808/C808</f>
        <v>0.98757652142599928</v>
      </c>
      <c r="T808" s="101">
        <f>N808/E808</f>
        <v>1</v>
      </c>
      <c r="U808" s="103">
        <v>8227.5</v>
      </c>
      <c r="V808" s="103">
        <f>IF(W808&lt;O808,1,0)</f>
        <v>0</v>
      </c>
      <c r="W808" s="6">
        <v>0</v>
      </c>
      <c r="X808" s="101">
        <f>W808/H808</f>
        <v>0</v>
      </c>
      <c r="Y808" s="104">
        <f>IF(X808&gt;0.25,0.25,X808)</f>
        <v>0</v>
      </c>
      <c r="Z808" s="101">
        <f>U808/D808</f>
        <v>1.3402019872943476</v>
      </c>
      <c r="AA808" s="101">
        <f>U808/C808</f>
        <v>0.98757652142599928</v>
      </c>
      <c r="AB808" s="101">
        <f>U808/E808</f>
        <v>1</v>
      </c>
      <c r="AC808" s="103">
        <v>8227.5</v>
      </c>
      <c r="AD808" s="105">
        <v>0</v>
      </c>
      <c r="AE808" s="107">
        <f>AD808/H808</f>
        <v>0</v>
      </c>
      <c r="AF808" s="104">
        <f>IF(AE808&gt;0.3,0.3,AE808)</f>
        <v>0</v>
      </c>
      <c r="AG808" s="101">
        <f>AC808/D808</f>
        <v>1.3402019872943476</v>
      </c>
      <c r="AH808" s="101">
        <f>C808/AC808</f>
        <v>1.0125797629899727</v>
      </c>
      <c r="AI808" s="101">
        <f>AC808/E808</f>
        <v>1</v>
      </c>
      <c r="AJ808" s="103">
        <v>8227.5</v>
      </c>
      <c r="AK808" s="6">
        <v>0</v>
      </c>
      <c r="AL808" s="101">
        <f>AK808/H808</f>
        <v>0</v>
      </c>
      <c r="AM808" s="104">
        <f>IF(AL808&gt;0.3,0.3,AL808)</f>
        <v>0</v>
      </c>
      <c r="AN808" s="101">
        <f>AJ808/D808</f>
        <v>1.3402019872943476</v>
      </c>
      <c r="AO808" s="101">
        <f>C808/AJ808</f>
        <v>1.0125797629899727</v>
      </c>
      <c r="AP808" s="101">
        <f>AJ808/E808</f>
        <v>1</v>
      </c>
      <c r="AQ808" s="103">
        <v>8227.5</v>
      </c>
      <c r="AR808" s="103">
        <v>0</v>
      </c>
      <c r="AS808" s="101">
        <f>AR808/H808</f>
        <v>0</v>
      </c>
      <c r="AT808" s="104">
        <f>IF(AS808&gt;0.25,0.25,AS808)</f>
        <v>0</v>
      </c>
      <c r="AU808" s="101">
        <f>AQ808/D808</f>
        <v>1.3402019872943476</v>
      </c>
      <c r="AV808" s="101">
        <f>C808/AQ808</f>
        <v>1.0125797629899727</v>
      </c>
      <c r="AW808" s="101">
        <f>AQ808/E808</f>
        <v>1</v>
      </c>
      <c r="AX808" s="103">
        <v>8227.5</v>
      </c>
      <c r="AY808" s="6">
        <v>0</v>
      </c>
      <c r="AZ808" s="101">
        <f>AY808/H808</f>
        <v>0</v>
      </c>
      <c r="BA808" s="104">
        <f>IF(AZ808&gt;0.1,0.1,AZ808)</f>
        <v>0</v>
      </c>
      <c r="BB808" s="101">
        <f>AX808/D808</f>
        <v>1.3402019872943476</v>
      </c>
      <c r="BC808" s="101">
        <f>C808/AX808</f>
        <v>1.0125797629899727</v>
      </c>
      <c r="BD808" s="101">
        <f>AX808/E808</f>
        <v>1</v>
      </c>
    </row>
    <row r="809" spans="1:56" x14ac:dyDescent="0.2">
      <c r="A809" s="6" t="s">
        <v>1699</v>
      </c>
      <c r="B809" s="100">
        <v>840</v>
      </c>
      <c r="C809" s="13">
        <v>7619</v>
      </c>
      <c r="D809" s="13">
        <v>5853.5</v>
      </c>
      <c r="E809" s="13">
        <v>7149.5</v>
      </c>
      <c r="F809" s="13">
        <f>IF(C809=E809,1,0)</f>
        <v>0</v>
      </c>
      <c r="G809" s="13">
        <v>11</v>
      </c>
      <c r="H809" s="6">
        <f>VLOOKUP(B809,NEW_TRAIN_TEST!$A$2:$D$980,4,0)</f>
        <v>81</v>
      </c>
      <c r="I809" s="6" t="str">
        <f>VLOOKUP(B809,NEW_TRAIN_TEST!$A$2:$E$980,5,0)</f>
        <v>ring_of_cliques</v>
      </c>
      <c r="J809" s="101">
        <f>G809/H809</f>
        <v>0.13580246913580246</v>
      </c>
      <c r="K809" s="101">
        <f>IF(J809&gt;0.3,0.3,J809)</f>
        <v>0.13580246913580246</v>
      </c>
      <c r="L809" s="101">
        <f>E809/D809</f>
        <v>1.2214059964124029</v>
      </c>
      <c r="M809" s="101">
        <f>E809/C809</f>
        <v>0.93837773986087414</v>
      </c>
      <c r="N809" s="103">
        <v>7149.5</v>
      </c>
      <c r="O809" s="103">
        <v>1</v>
      </c>
      <c r="P809" s="104">
        <f>O809/H809</f>
        <v>1.2345679012345678E-2</v>
      </c>
      <c r="Q809" s="104">
        <f>IF(P809&gt;0.25,0.25,P809)</f>
        <v>1.2345679012345678E-2</v>
      </c>
      <c r="R809" s="101">
        <f>N809/D809</f>
        <v>1.2214059964124029</v>
      </c>
      <c r="S809" s="101">
        <f>N809/C809</f>
        <v>0.93837773986087414</v>
      </c>
      <c r="T809" s="101">
        <f>N809/E809</f>
        <v>1</v>
      </c>
      <c r="U809" s="103">
        <v>7149.5</v>
      </c>
      <c r="V809" s="103">
        <f>IF(W809&lt;O809,1,0)</f>
        <v>0</v>
      </c>
      <c r="W809" s="6">
        <v>1</v>
      </c>
      <c r="X809" s="101">
        <f>W809/H809</f>
        <v>1.2345679012345678E-2</v>
      </c>
      <c r="Y809" s="104">
        <f>IF(X809&gt;0.25,0.25,X809)</f>
        <v>1.2345679012345678E-2</v>
      </c>
      <c r="Z809" s="101">
        <f>U809/D809</f>
        <v>1.2214059964124029</v>
      </c>
      <c r="AA809" s="101">
        <f>U809/C809</f>
        <v>0.93837773986087414</v>
      </c>
      <c r="AB809" s="101">
        <f>U809/E809</f>
        <v>1</v>
      </c>
      <c r="AC809" s="103">
        <v>7149.5</v>
      </c>
      <c r="AD809" s="105">
        <v>1</v>
      </c>
      <c r="AE809" s="107">
        <f>AD809/H809</f>
        <v>1.2345679012345678E-2</v>
      </c>
      <c r="AF809" s="104">
        <f>IF(AE809&gt;0.3,0.3,AE809)</f>
        <v>1.2345679012345678E-2</v>
      </c>
      <c r="AG809" s="101">
        <f>AC809/D809</f>
        <v>1.2214059964124029</v>
      </c>
      <c r="AH809" s="101">
        <f>C809/AC809</f>
        <v>1.0656689278970557</v>
      </c>
      <c r="AI809" s="101">
        <f>AC809/E809</f>
        <v>1</v>
      </c>
      <c r="AJ809" s="103">
        <v>7149.5</v>
      </c>
      <c r="AK809" s="6">
        <v>1</v>
      </c>
      <c r="AL809" s="101">
        <f>AK809/H809</f>
        <v>1.2345679012345678E-2</v>
      </c>
      <c r="AM809" s="104">
        <f>IF(AL809&gt;0.3,0.3,AL809)</f>
        <v>1.2345679012345678E-2</v>
      </c>
      <c r="AN809" s="101">
        <f>AJ809/D809</f>
        <v>1.2214059964124029</v>
      </c>
      <c r="AO809" s="101">
        <f>C809/AJ809</f>
        <v>1.0656689278970557</v>
      </c>
      <c r="AP809" s="101">
        <f>AJ809/E809</f>
        <v>1</v>
      </c>
      <c r="AQ809" s="103">
        <v>7149.5</v>
      </c>
      <c r="AR809" s="103">
        <v>2</v>
      </c>
      <c r="AS809" s="101">
        <f>AR809/H809</f>
        <v>2.4691358024691357E-2</v>
      </c>
      <c r="AT809" s="104">
        <f>IF(AS809&gt;0.25,0.25,AS809)</f>
        <v>2.4691358024691357E-2</v>
      </c>
      <c r="AU809" s="101">
        <f>AQ809/D809</f>
        <v>1.2214059964124029</v>
      </c>
      <c r="AV809" s="101">
        <f>C809/AQ809</f>
        <v>1.0656689278970557</v>
      </c>
      <c r="AW809" s="101">
        <f>AQ809/E809</f>
        <v>1</v>
      </c>
      <c r="AX809" s="103">
        <v>7149.5</v>
      </c>
      <c r="AY809" s="6">
        <v>1</v>
      </c>
      <c r="AZ809" s="101">
        <f>AY809/H809</f>
        <v>1.2345679012345678E-2</v>
      </c>
      <c r="BA809" s="104">
        <f>IF(AZ809&gt;0.1,0.1,AZ809)</f>
        <v>1.2345679012345678E-2</v>
      </c>
      <c r="BB809" s="101">
        <f>AX809/D809</f>
        <v>1.2214059964124029</v>
      </c>
      <c r="BC809" s="101">
        <f>C809/AX809</f>
        <v>1.0656689278970557</v>
      </c>
      <c r="BD809" s="101">
        <f>AX809/E809</f>
        <v>1</v>
      </c>
    </row>
    <row r="810" spans="1:56" x14ac:dyDescent="0.2">
      <c r="A810" s="6" t="s">
        <v>1699</v>
      </c>
      <c r="B810" s="100">
        <v>841</v>
      </c>
      <c r="C810" s="13">
        <v>8075</v>
      </c>
      <c r="D810" s="13">
        <v>6130</v>
      </c>
      <c r="E810" s="13">
        <v>7731</v>
      </c>
      <c r="F810" s="13">
        <f>IF(C810=E810,1,0)</f>
        <v>0</v>
      </c>
      <c r="G810" s="13">
        <v>18</v>
      </c>
      <c r="H810" s="6">
        <f>VLOOKUP(B810,NEW_TRAIN_TEST!$A$2:$D$980,4,0)</f>
        <v>144</v>
      </c>
      <c r="I810" s="6" t="str">
        <f>VLOOKUP(B810,NEW_TRAIN_TEST!$A$2:$E$980,5,0)</f>
        <v>ring_of_cliques</v>
      </c>
      <c r="J810" s="101">
        <f>G810/H810</f>
        <v>0.125</v>
      </c>
      <c r="K810" s="101">
        <f>IF(J810&gt;0.3,0.3,J810)</f>
        <v>0.125</v>
      </c>
      <c r="L810" s="101">
        <f>E810/D810</f>
        <v>1.2611745513866233</v>
      </c>
      <c r="M810" s="101">
        <f>E810/C810</f>
        <v>0.95739938080495357</v>
      </c>
      <c r="N810" s="103">
        <v>7731</v>
      </c>
      <c r="O810" s="103">
        <v>4</v>
      </c>
      <c r="P810" s="104">
        <f>O810/H810</f>
        <v>2.7777777777777776E-2</v>
      </c>
      <c r="Q810" s="104">
        <f>IF(P810&gt;0.25,0.25,P810)</f>
        <v>2.7777777777777776E-2</v>
      </c>
      <c r="R810" s="101">
        <f>N810/D810</f>
        <v>1.2611745513866233</v>
      </c>
      <c r="S810" s="101">
        <f>N810/C810</f>
        <v>0.95739938080495357</v>
      </c>
      <c r="T810" s="101">
        <f>N810/E810</f>
        <v>1</v>
      </c>
      <c r="U810" s="103">
        <v>7731</v>
      </c>
      <c r="V810" s="103">
        <f>IF(W810&lt;O810,1,0)</f>
        <v>0</v>
      </c>
      <c r="W810" s="6">
        <v>4</v>
      </c>
      <c r="X810" s="101">
        <f>W810/H810</f>
        <v>2.7777777777777776E-2</v>
      </c>
      <c r="Y810" s="104">
        <f>IF(X810&gt;0.25,0.25,X810)</f>
        <v>2.7777777777777776E-2</v>
      </c>
      <c r="Z810" s="101">
        <f>U810/D810</f>
        <v>1.2611745513866233</v>
      </c>
      <c r="AA810" s="101">
        <f>U810/C810</f>
        <v>0.95739938080495357</v>
      </c>
      <c r="AB810" s="101">
        <f>U810/E810</f>
        <v>1</v>
      </c>
      <c r="AC810" s="103">
        <v>7731</v>
      </c>
      <c r="AD810" s="105">
        <v>5</v>
      </c>
      <c r="AE810" s="107">
        <f>AD810/H810</f>
        <v>3.4722222222222224E-2</v>
      </c>
      <c r="AF810" s="104">
        <f>IF(AE810&gt;0.3,0.3,AE810)</f>
        <v>3.4722222222222224E-2</v>
      </c>
      <c r="AG810" s="101">
        <f>AC810/D810</f>
        <v>1.2611745513866233</v>
      </c>
      <c r="AH810" s="101">
        <f>C810/AC810</f>
        <v>1.0444961841935068</v>
      </c>
      <c r="AI810" s="101">
        <f>AC810/E810</f>
        <v>1</v>
      </c>
      <c r="AJ810" s="103">
        <v>7731</v>
      </c>
      <c r="AK810" s="6">
        <v>6</v>
      </c>
      <c r="AL810" s="101">
        <f>AK810/H810</f>
        <v>4.1666666666666664E-2</v>
      </c>
      <c r="AM810" s="104">
        <f>IF(AL810&gt;0.3,0.3,AL810)</f>
        <v>4.1666666666666664E-2</v>
      </c>
      <c r="AN810" s="101">
        <f>AJ810/D810</f>
        <v>1.2611745513866233</v>
      </c>
      <c r="AO810" s="101">
        <f>C810/AJ810</f>
        <v>1.0444961841935068</v>
      </c>
      <c r="AP810" s="101">
        <f>AJ810/E810</f>
        <v>1</v>
      </c>
      <c r="AQ810" s="103">
        <v>7731</v>
      </c>
      <c r="AR810" s="103">
        <v>2</v>
      </c>
      <c r="AS810" s="101">
        <f>AR810/H810</f>
        <v>1.3888888888888888E-2</v>
      </c>
      <c r="AT810" s="104">
        <f>IF(AS810&gt;0.25,0.25,AS810)</f>
        <v>1.3888888888888888E-2</v>
      </c>
      <c r="AU810" s="101">
        <f>AQ810/D810</f>
        <v>1.2611745513866233</v>
      </c>
      <c r="AV810" s="101">
        <f>C810/AQ810</f>
        <v>1.0444961841935068</v>
      </c>
      <c r="AW810" s="101">
        <f>AQ810/E810</f>
        <v>1</v>
      </c>
      <c r="AX810" s="103">
        <v>7731</v>
      </c>
      <c r="AY810" s="6">
        <v>0</v>
      </c>
      <c r="AZ810" s="101">
        <f>AY810/H810</f>
        <v>0</v>
      </c>
      <c r="BA810" s="104">
        <f>IF(AZ810&gt;0.1,0.1,AZ810)</f>
        <v>0</v>
      </c>
      <c r="BB810" s="101">
        <f>AX810/D810</f>
        <v>1.2611745513866233</v>
      </c>
      <c r="BC810" s="101">
        <f>C810/AX810</f>
        <v>1.0444961841935068</v>
      </c>
      <c r="BD810" s="101">
        <f>AX810/E810</f>
        <v>1</v>
      </c>
    </row>
    <row r="811" spans="1:56" x14ac:dyDescent="0.2">
      <c r="A811" s="6" t="s">
        <v>1699</v>
      </c>
      <c r="B811" s="100">
        <v>842</v>
      </c>
      <c r="C811" s="13">
        <v>8759</v>
      </c>
      <c r="D811" s="13">
        <v>6678</v>
      </c>
      <c r="E811" s="13">
        <v>8504.5</v>
      </c>
      <c r="F811" s="13">
        <f>IF(C811=E811,1,0)</f>
        <v>0</v>
      </c>
      <c r="G811" s="13">
        <v>17</v>
      </c>
      <c r="H811" s="6">
        <f>VLOOKUP(B811,NEW_TRAIN_TEST!$A$2:$D$980,4,0)</f>
        <v>136</v>
      </c>
      <c r="I811" s="6" t="str">
        <f>VLOOKUP(B811,NEW_TRAIN_TEST!$A$2:$E$980,5,0)</f>
        <v>ring_of_cliques</v>
      </c>
      <c r="J811" s="101">
        <f>G811/H811</f>
        <v>0.125</v>
      </c>
      <c r="K811" s="101">
        <f>IF(J811&gt;0.3,0.3,J811)</f>
        <v>0.125</v>
      </c>
      <c r="L811" s="101">
        <f>E811/D811</f>
        <v>1.2735100329439952</v>
      </c>
      <c r="M811" s="101">
        <f>E811/C811</f>
        <v>0.97094417170909919</v>
      </c>
      <c r="N811" s="103">
        <v>8504.5</v>
      </c>
      <c r="O811" s="103">
        <v>4</v>
      </c>
      <c r="P811" s="104">
        <f>O811/H811</f>
        <v>2.9411764705882353E-2</v>
      </c>
      <c r="Q811" s="104">
        <f>IF(P811&gt;0.25,0.25,P811)</f>
        <v>2.9411764705882353E-2</v>
      </c>
      <c r="R811" s="101">
        <f>N811/D811</f>
        <v>1.2735100329439952</v>
      </c>
      <c r="S811" s="101">
        <f>N811/C811</f>
        <v>0.97094417170909919</v>
      </c>
      <c r="T811" s="101">
        <f>N811/E811</f>
        <v>1</v>
      </c>
      <c r="U811" s="103">
        <v>8504.5</v>
      </c>
      <c r="V811" s="103">
        <f>IF(W811&lt;O811,1,0)</f>
        <v>0</v>
      </c>
      <c r="W811" s="6">
        <v>4</v>
      </c>
      <c r="X811" s="101">
        <f>W811/H811</f>
        <v>2.9411764705882353E-2</v>
      </c>
      <c r="Y811" s="104">
        <f>IF(X811&gt;0.25,0.25,X811)</f>
        <v>2.9411764705882353E-2</v>
      </c>
      <c r="Z811" s="101">
        <f>U811/D811</f>
        <v>1.2735100329439952</v>
      </c>
      <c r="AA811" s="101">
        <f>U811/C811</f>
        <v>0.97094417170909919</v>
      </c>
      <c r="AB811" s="101">
        <f>U811/E811</f>
        <v>1</v>
      </c>
      <c r="AC811" s="103">
        <v>8504.5</v>
      </c>
      <c r="AD811" s="105">
        <v>4</v>
      </c>
      <c r="AE811" s="107">
        <f>AD811/H811</f>
        <v>2.9411764705882353E-2</v>
      </c>
      <c r="AF811" s="104">
        <f>IF(AE811&gt;0.3,0.3,AE811)</f>
        <v>2.9411764705882353E-2</v>
      </c>
      <c r="AG811" s="101">
        <f>AC811/D811</f>
        <v>1.2735100329439952</v>
      </c>
      <c r="AH811" s="101">
        <f>C811/AC811</f>
        <v>1.0299253336468928</v>
      </c>
      <c r="AI811" s="101">
        <f>AC811/E811</f>
        <v>1</v>
      </c>
      <c r="AJ811" s="103">
        <v>8504.5</v>
      </c>
      <c r="AK811" s="6">
        <v>5</v>
      </c>
      <c r="AL811" s="101">
        <f>AK811/H811</f>
        <v>3.6764705882352942E-2</v>
      </c>
      <c r="AM811" s="104">
        <f>IF(AL811&gt;0.3,0.3,AL811)</f>
        <v>3.6764705882352942E-2</v>
      </c>
      <c r="AN811" s="101">
        <f>AJ811/D811</f>
        <v>1.2735100329439952</v>
      </c>
      <c r="AO811" s="101">
        <f>C811/AJ811</f>
        <v>1.0299253336468928</v>
      </c>
      <c r="AP811" s="101">
        <f>AJ811/E811</f>
        <v>1</v>
      </c>
      <c r="AQ811" s="103">
        <v>8504.5</v>
      </c>
      <c r="AR811" s="103">
        <v>2</v>
      </c>
      <c r="AS811" s="101">
        <f>AR811/H811</f>
        <v>1.4705882352941176E-2</v>
      </c>
      <c r="AT811" s="104">
        <f>IF(AS811&gt;0.25,0.25,AS811)</f>
        <v>1.4705882352941176E-2</v>
      </c>
      <c r="AU811" s="101">
        <f>AQ811/D811</f>
        <v>1.2735100329439952</v>
      </c>
      <c r="AV811" s="101">
        <f>C811/AQ811</f>
        <v>1.0299253336468928</v>
      </c>
      <c r="AW811" s="101">
        <f>AQ811/E811</f>
        <v>1</v>
      </c>
      <c r="AX811" s="103">
        <v>8504.5</v>
      </c>
      <c r="AY811" s="6">
        <v>0</v>
      </c>
      <c r="AZ811" s="101">
        <f>AY811/H811</f>
        <v>0</v>
      </c>
      <c r="BA811" s="104">
        <f>IF(AZ811&gt;0.1,0.1,AZ811)</f>
        <v>0</v>
      </c>
      <c r="BB811" s="101">
        <f>AX811/D811</f>
        <v>1.2735100329439952</v>
      </c>
      <c r="BC811" s="101">
        <f>C811/AX811</f>
        <v>1.0299253336468928</v>
      </c>
      <c r="BD811" s="101">
        <f>AX811/E811</f>
        <v>1</v>
      </c>
    </row>
    <row r="812" spans="1:56" x14ac:dyDescent="0.2">
      <c r="A812" s="6" t="s">
        <v>1699</v>
      </c>
      <c r="B812" s="100">
        <v>843</v>
      </c>
      <c r="C812" s="13">
        <v>6273</v>
      </c>
      <c r="D812" s="13">
        <v>5450</v>
      </c>
      <c r="E812" s="13">
        <v>5887</v>
      </c>
      <c r="F812" s="13">
        <f>IF(C812=E812,1,0)</f>
        <v>0</v>
      </c>
      <c r="G812" s="13">
        <v>8</v>
      </c>
      <c r="H812" s="6">
        <f>VLOOKUP(B812,NEW_TRAIN_TEST!$A$2:$D$980,4,0)</f>
        <v>33</v>
      </c>
      <c r="I812" s="6" t="str">
        <f>VLOOKUP(B812,NEW_TRAIN_TEST!$A$2:$E$980,5,0)</f>
        <v>ring_of_cliques</v>
      </c>
      <c r="J812" s="101">
        <f>G812/H812</f>
        <v>0.24242424242424243</v>
      </c>
      <c r="K812" s="101">
        <f>IF(J812&gt;0.3,0.3,J812)</f>
        <v>0.24242424242424243</v>
      </c>
      <c r="L812" s="101">
        <f>E812/D812</f>
        <v>1.0801834862385322</v>
      </c>
      <c r="M812" s="101">
        <f>E812/C812</f>
        <v>0.93846644348796426</v>
      </c>
      <c r="N812" s="103">
        <v>5887</v>
      </c>
      <c r="O812" s="103">
        <v>0</v>
      </c>
      <c r="P812" s="104">
        <f>O812/H812</f>
        <v>0</v>
      </c>
      <c r="Q812" s="104">
        <f>IF(P812&gt;0.25,0.25,P812)</f>
        <v>0</v>
      </c>
      <c r="R812" s="101">
        <f>N812/D812</f>
        <v>1.0801834862385322</v>
      </c>
      <c r="S812" s="101">
        <f>N812/C812</f>
        <v>0.93846644348796426</v>
      </c>
      <c r="T812" s="101">
        <f>N812/E812</f>
        <v>1</v>
      </c>
      <c r="U812" s="103">
        <v>5887</v>
      </c>
      <c r="V812" s="103">
        <f>IF(W812&lt;O812,1,0)</f>
        <v>0</v>
      </c>
      <c r="W812" s="6">
        <v>0</v>
      </c>
      <c r="X812" s="101">
        <f>W812/H812</f>
        <v>0</v>
      </c>
      <c r="Y812" s="104">
        <f>IF(X812&gt;0.25,0.25,X812)</f>
        <v>0</v>
      </c>
      <c r="Z812" s="101">
        <f>U812/D812</f>
        <v>1.0801834862385322</v>
      </c>
      <c r="AA812" s="101">
        <f>U812/C812</f>
        <v>0.93846644348796426</v>
      </c>
      <c r="AB812" s="101">
        <f>U812/E812</f>
        <v>1</v>
      </c>
      <c r="AC812" s="103">
        <v>5887</v>
      </c>
      <c r="AD812" s="105">
        <v>0</v>
      </c>
      <c r="AE812" s="107">
        <f>AD812/H812</f>
        <v>0</v>
      </c>
      <c r="AF812" s="104">
        <f>IF(AE812&gt;0.3,0.3,AE812)</f>
        <v>0</v>
      </c>
      <c r="AG812" s="101">
        <f>AC812/D812</f>
        <v>1.0801834862385322</v>
      </c>
      <c r="AH812" s="101">
        <f>C812/AC812</f>
        <v>1.0655682011211143</v>
      </c>
      <c r="AI812" s="101">
        <f>AC812/E812</f>
        <v>1</v>
      </c>
      <c r="AJ812" s="103">
        <v>5887</v>
      </c>
      <c r="AK812" s="6">
        <v>0</v>
      </c>
      <c r="AL812" s="101">
        <f>AK812/H812</f>
        <v>0</v>
      </c>
      <c r="AM812" s="104">
        <f>IF(AL812&gt;0.3,0.3,AL812)</f>
        <v>0</v>
      </c>
      <c r="AN812" s="101">
        <f>AJ812/D812</f>
        <v>1.0801834862385322</v>
      </c>
      <c r="AO812" s="101">
        <f>C812/AJ812</f>
        <v>1.0655682011211143</v>
      </c>
      <c r="AP812" s="101">
        <f>AJ812/E812</f>
        <v>1</v>
      </c>
      <c r="AQ812" s="103">
        <v>5887</v>
      </c>
      <c r="AR812" s="103">
        <v>0</v>
      </c>
      <c r="AS812" s="101">
        <f>AR812/H812</f>
        <v>0</v>
      </c>
      <c r="AT812" s="104">
        <f>IF(AS812&gt;0.25,0.25,AS812)</f>
        <v>0</v>
      </c>
      <c r="AU812" s="101">
        <f>AQ812/D812</f>
        <v>1.0801834862385322</v>
      </c>
      <c r="AV812" s="101">
        <f>C812/AQ812</f>
        <v>1.0655682011211143</v>
      </c>
      <c r="AW812" s="101">
        <f>AQ812/E812</f>
        <v>1</v>
      </c>
      <c r="AX812" s="103">
        <v>5887</v>
      </c>
      <c r="AY812" s="6">
        <v>1</v>
      </c>
      <c r="AZ812" s="101">
        <f>AY812/H812</f>
        <v>3.0303030303030304E-2</v>
      </c>
      <c r="BA812" s="104">
        <f>IF(AZ812&gt;0.1,0.1,AZ812)</f>
        <v>3.0303030303030304E-2</v>
      </c>
      <c r="BB812" s="101">
        <f>AX812/D812</f>
        <v>1.0801834862385322</v>
      </c>
      <c r="BC812" s="101">
        <f>C812/AX812</f>
        <v>1.0655682011211143</v>
      </c>
      <c r="BD812" s="101">
        <f>AX812/E812</f>
        <v>1</v>
      </c>
    </row>
    <row r="813" spans="1:56" x14ac:dyDescent="0.2">
      <c r="A813" s="6" t="s">
        <v>1699</v>
      </c>
      <c r="B813" s="100">
        <v>844</v>
      </c>
      <c r="C813" s="13">
        <v>8601</v>
      </c>
      <c r="D813" s="13">
        <v>6809.5</v>
      </c>
      <c r="E813" s="13">
        <v>7799.75</v>
      </c>
      <c r="F813" s="13">
        <f>IF(C813=E813,1,0)</f>
        <v>0</v>
      </c>
      <c r="G813" s="13">
        <v>16</v>
      </c>
      <c r="H813" s="6">
        <f>VLOOKUP(B813,NEW_TRAIN_TEST!$A$2:$D$980,4,0)</f>
        <v>150</v>
      </c>
      <c r="I813" s="6" t="str">
        <f>VLOOKUP(B813,NEW_TRAIN_TEST!$A$2:$E$980,5,0)</f>
        <v>ring_of_cliques</v>
      </c>
      <c r="J813" s="101">
        <f>G813/H813</f>
        <v>0.10666666666666667</v>
      </c>
      <c r="K813" s="101">
        <f>IF(J813&gt;0.3,0.3,J813)</f>
        <v>0.10666666666666667</v>
      </c>
      <c r="L813" s="101">
        <f>E813/D813</f>
        <v>1.1454218371392908</v>
      </c>
      <c r="M813" s="101">
        <f>E813/C813</f>
        <v>0.90684222764794786</v>
      </c>
      <c r="N813" s="103">
        <v>7799.75</v>
      </c>
      <c r="O813" s="103">
        <v>4</v>
      </c>
      <c r="P813" s="104">
        <f>O813/H813</f>
        <v>2.6666666666666668E-2</v>
      </c>
      <c r="Q813" s="104">
        <f>IF(P813&gt;0.25,0.25,P813)</f>
        <v>2.6666666666666668E-2</v>
      </c>
      <c r="R813" s="101">
        <f>N813/D813</f>
        <v>1.1454218371392908</v>
      </c>
      <c r="S813" s="101">
        <f>N813/C813</f>
        <v>0.90684222764794786</v>
      </c>
      <c r="T813" s="101">
        <f>N813/E813</f>
        <v>1</v>
      </c>
      <c r="U813" s="103">
        <v>7799.75</v>
      </c>
      <c r="V813" s="103">
        <f>IF(W813&lt;O813,1,0)</f>
        <v>0</v>
      </c>
      <c r="W813" s="6">
        <v>5</v>
      </c>
      <c r="X813" s="101">
        <f>W813/H813</f>
        <v>3.3333333333333333E-2</v>
      </c>
      <c r="Y813" s="104">
        <f>IF(X813&gt;0.25,0.25,X813)</f>
        <v>3.3333333333333333E-2</v>
      </c>
      <c r="Z813" s="101">
        <f>U813/D813</f>
        <v>1.1454218371392908</v>
      </c>
      <c r="AA813" s="101">
        <f>U813/C813</f>
        <v>0.90684222764794786</v>
      </c>
      <c r="AB813" s="101">
        <f>U813/E813</f>
        <v>1</v>
      </c>
      <c r="AC813" s="103">
        <v>7799.75</v>
      </c>
      <c r="AD813" s="105">
        <v>6</v>
      </c>
      <c r="AE813" s="107">
        <f>AD813/H813</f>
        <v>0.04</v>
      </c>
      <c r="AF813" s="104">
        <f>IF(AE813&gt;0.3,0.3,AE813)</f>
        <v>0.04</v>
      </c>
      <c r="AG813" s="101">
        <f>AC813/D813</f>
        <v>1.1454218371392908</v>
      </c>
      <c r="AH813" s="101">
        <f>C813/AC813</f>
        <v>1.1027276515272926</v>
      </c>
      <c r="AI813" s="101">
        <f>AC813/E813</f>
        <v>1</v>
      </c>
      <c r="AJ813" s="103">
        <v>7799.75</v>
      </c>
      <c r="AK813" s="6">
        <v>6</v>
      </c>
      <c r="AL813" s="101">
        <f>AK813/H813</f>
        <v>0.04</v>
      </c>
      <c r="AM813" s="104">
        <f>IF(AL813&gt;0.3,0.3,AL813)</f>
        <v>0.04</v>
      </c>
      <c r="AN813" s="101">
        <f>AJ813/D813</f>
        <v>1.1454218371392908</v>
      </c>
      <c r="AO813" s="101">
        <f>C813/AJ813</f>
        <v>1.1027276515272926</v>
      </c>
      <c r="AP813" s="101">
        <f>AJ813/E813</f>
        <v>1</v>
      </c>
      <c r="AQ813" s="103">
        <v>7799.75</v>
      </c>
      <c r="AR813" s="103">
        <v>2</v>
      </c>
      <c r="AS813" s="101">
        <f>AR813/H813</f>
        <v>1.3333333333333334E-2</v>
      </c>
      <c r="AT813" s="104">
        <f>IF(AS813&gt;0.25,0.25,AS813)</f>
        <v>1.3333333333333334E-2</v>
      </c>
      <c r="AU813" s="101">
        <f>AQ813/D813</f>
        <v>1.1454218371392908</v>
      </c>
      <c r="AV813" s="101">
        <f>C813/AQ813</f>
        <v>1.1027276515272926</v>
      </c>
      <c r="AW813" s="101">
        <f>AQ813/E813</f>
        <v>1</v>
      </c>
      <c r="AX813" s="103">
        <v>7799.75</v>
      </c>
      <c r="AY813" s="6">
        <v>0</v>
      </c>
      <c r="AZ813" s="101">
        <f>AY813/H813</f>
        <v>0</v>
      </c>
      <c r="BA813" s="104">
        <f>IF(AZ813&gt;0.1,0.1,AZ813)</f>
        <v>0</v>
      </c>
      <c r="BB813" s="101">
        <f>AX813/D813</f>
        <v>1.1454218371392908</v>
      </c>
      <c r="BC813" s="101">
        <f>C813/AX813</f>
        <v>1.1027276515272926</v>
      </c>
      <c r="BD813" s="101">
        <f>AX813/E813</f>
        <v>1</v>
      </c>
    </row>
    <row r="814" spans="1:56" x14ac:dyDescent="0.2">
      <c r="A814" s="6" t="s">
        <v>1431</v>
      </c>
      <c r="B814" s="100">
        <v>845</v>
      </c>
      <c r="C814" s="13">
        <v>11025</v>
      </c>
      <c r="D814" s="13">
        <v>9564</v>
      </c>
      <c r="E814" s="13">
        <v>10782.5</v>
      </c>
      <c r="F814" s="13">
        <f>IF(C814=E814,1,0)</f>
        <v>0</v>
      </c>
      <c r="G814" s="13">
        <v>11</v>
      </c>
      <c r="H814" s="6">
        <f>VLOOKUP(B814,NEW_TRAIN_TEST!$A$2:$D$980,4,0)</f>
        <v>51</v>
      </c>
      <c r="I814" s="6" t="str">
        <f>VLOOKUP(B814,NEW_TRAIN_TEST!$A$2:$E$980,5,0)</f>
        <v>windmill</v>
      </c>
      <c r="J814" s="101">
        <f>G814/H814</f>
        <v>0.21568627450980393</v>
      </c>
      <c r="K814" s="101">
        <f>IF(J814&gt;0.3,0.3,J814)</f>
        <v>0.21568627450980393</v>
      </c>
      <c r="L814" s="101">
        <f>E814/D814</f>
        <v>1.127404851526558</v>
      </c>
      <c r="M814" s="101">
        <f>E814/C814</f>
        <v>0.97800453514739227</v>
      </c>
      <c r="N814" s="103">
        <v>10782.5</v>
      </c>
      <c r="O814" s="103">
        <v>0</v>
      </c>
      <c r="P814" s="104">
        <f>O814/H814</f>
        <v>0</v>
      </c>
      <c r="Q814" s="104">
        <f>IF(P814&gt;0.25,0.25,P814)</f>
        <v>0</v>
      </c>
      <c r="R814" s="101">
        <f>N814/D814</f>
        <v>1.127404851526558</v>
      </c>
      <c r="S814" s="101">
        <f>N814/C814</f>
        <v>0.97800453514739227</v>
      </c>
      <c r="T814" s="101">
        <f>N814/E814</f>
        <v>1</v>
      </c>
      <c r="U814" s="103">
        <v>10782.5</v>
      </c>
      <c r="V814" s="103">
        <f>IF(W814&lt;O814,1,0)</f>
        <v>0</v>
      </c>
      <c r="W814" s="6">
        <v>0</v>
      </c>
      <c r="X814" s="101">
        <f>W814/H814</f>
        <v>0</v>
      </c>
      <c r="Y814" s="104">
        <f>IF(X814&gt;0.25,0.25,X814)</f>
        <v>0</v>
      </c>
      <c r="Z814" s="101">
        <f>U814/D814</f>
        <v>1.127404851526558</v>
      </c>
      <c r="AA814" s="101">
        <f>U814/C814</f>
        <v>0.97800453514739227</v>
      </c>
      <c r="AB814" s="101">
        <f>U814/E814</f>
        <v>1</v>
      </c>
      <c r="AC814" s="103">
        <v>10782.5</v>
      </c>
      <c r="AD814" s="105">
        <v>0</v>
      </c>
      <c r="AE814" s="107">
        <f>AD814/H814</f>
        <v>0</v>
      </c>
      <c r="AF814" s="104">
        <f>IF(AE814&gt;0.3,0.3,AE814)</f>
        <v>0</v>
      </c>
      <c r="AG814" s="101">
        <f>AC814/D814</f>
        <v>1.127404851526558</v>
      </c>
      <c r="AH814" s="101">
        <f>C814/AC814</f>
        <v>1.0224901460700209</v>
      </c>
      <c r="AI814" s="101">
        <f>AC814/E814</f>
        <v>1</v>
      </c>
      <c r="AJ814" s="103">
        <v>10782.5</v>
      </c>
      <c r="AK814" s="6">
        <v>0</v>
      </c>
      <c r="AL814" s="101">
        <f>AK814/H814</f>
        <v>0</v>
      </c>
      <c r="AM814" s="104">
        <f>IF(AL814&gt;0.3,0.3,AL814)</f>
        <v>0</v>
      </c>
      <c r="AN814" s="101">
        <f>AJ814/D814</f>
        <v>1.127404851526558</v>
      </c>
      <c r="AO814" s="101">
        <f>C814/AJ814</f>
        <v>1.0224901460700209</v>
      </c>
      <c r="AP814" s="101">
        <f>AJ814/E814</f>
        <v>1</v>
      </c>
      <c r="AQ814" s="103">
        <v>10782.5</v>
      </c>
      <c r="AR814" s="103">
        <v>0</v>
      </c>
      <c r="AS814" s="101">
        <f>AR814/H814</f>
        <v>0</v>
      </c>
      <c r="AT814" s="104">
        <f>IF(AS814&gt;0.25,0.25,AS814)</f>
        <v>0</v>
      </c>
      <c r="AU814" s="101">
        <f>AQ814/D814</f>
        <v>1.127404851526558</v>
      </c>
      <c r="AV814" s="101">
        <f>C814/AQ814</f>
        <v>1.0224901460700209</v>
      </c>
      <c r="AW814" s="101">
        <f>AQ814/E814</f>
        <v>1</v>
      </c>
      <c r="AX814" s="103">
        <v>10782.5</v>
      </c>
      <c r="AY814" s="6">
        <v>0</v>
      </c>
      <c r="AZ814" s="101">
        <f>AY814/H814</f>
        <v>0</v>
      </c>
      <c r="BA814" s="104">
        <f>IF(AZ814&gt;0.1,0.1,AZ814)</f>
        <v>0</v>
      </c>
      <c r="BB814" s="101">
        <f>AX814/D814</f>
        <v>1.127404851526558</v>
      </c>
      <c r="BC814" s="101">
        <f>C814/AX814</f>
        <v>1.0224901460700209</v>
      </c>
      <c r="BD814" s="101">
        <f>AX814/E814</f>
        <v>1</v>
      </c>
    </row>
    <row r="815" spans="1:56" x14ac:dyDescent="0.2">
      <c r="A815" s="6" t="s">
        <v>1431</v>
      </c>
      <c r="B815" s="100">
        <v>846</v>
      </c>
      <c r="C815" s="13">
        <v>11293</v>
      </c>
      <c r="D815" s="13">
        <v>10282</v>
      </c>
      <c r="E815" s="13">
        <v>11172</v>
      </c>
      <c r="F815" s="13">
        <f>IF(C815=E815,1,0)</f>
        <v>0</v>
      </c>
      <c r="G815" s="13">
        <v>14</v>
      </c>
      <c r="H815" s="6">
        <f>VLOOKUP(B815,NEW_TRAIN_TEST!$A$2:$D$980,4,0)</f>
        <v>43</v>
      </c>
      <c r="I815" s="6" t="str">
        <f>VLOOKUP(B815,NEW_TRAIN_TEST!$A$2:$E$980,5,0)</f>
        <v>windmill</v>
      </c>
      <c r="J815" s="101">
        <f>G815/H815</f>
        <v>0.32558139534883723</v>
      </c>
      <c r="K815" s="101">
        <f>IF(J815&gt;0.3,0.3,J815)</f>
        <v>0.3</v>
      </c>
      <c r="L815" s="101">
        <f>E815/D815</f>
        <v>1.0865590352071581</v>
      </c>
      <c r="M815" s="101">
        <f>E815/C815</f>
        <v>0.98928539803418047</v>
      </c>
      <c r="N815" s="103">
        <v>11172</v>
      </c>
      <c r="O815" s="103">
        <v>0</v>
      </c>
      <c r="P815" s="104">
        <f>O815/H815</f>
        <v>0</v>
      </c>
      <c r="Q815" s="104">
        <f>IF(P815&gt;0.25,0.25,P815)</f>
        <v>0</v>
      </c>
      <c r="R815" s="101">
        <f>N815/D815</f>
        <v>1.0865590352071581</v>
      </c>
      <c r="S815" s="101">
        <f>N815/C815</f>
        <v>0.98928539803418047</v>
      </c>
      <c r="T815" s="101">
        <f>N815/E815</f>
        <v>1</v>
      </c>
      <c r="U815" s="103">
        <v>11172</v>
      </c>
      <c r="V815" s="103">
        <f>IF(W815&lt;O815,1,0)</f>
        <v>0</v>
      </c>
      <c r="W815" s="6">
        <v>0</v>
      </c>
      <c r="X815" s="101">
        <f>W815/H815</f>
        <v>0</v>
      </c>
      <c r="Y815" s="104">
        <f>IF(X815&gt;0.25,0.25,X815)</f>
        <v>0</v>
      </c>
      <c r="Z815" s="101">
        <f>U815/D815</f>
        <v>1.0865590352071581</v>
      </c>
      <c r="AA815" s="101">
        <f>U815/C815</f>
        <v>0.98928539803418047</v>
      </c>
      <c r="AB815" s="101">
        <f>U815/E815</f>
        <v>1</v>
      </c>
      <c r="AC815" s="103">
        <v>11172</v>
      </c>
      <c r="AD815" s="105">
        <v>0</v>
      </c>
      <c r="AE815" s="107">
        <f>AD815/H815</f>
        <v>0</v>
      </c>
      <c r="AF815" s="104">
        <f>IF(AE815&gt;0.3,0.3,AE815)</f>
        <v>0</v>
      </c>
      <c r="AG815" s="101">
        <f>AC815/D815</f>
        <v>1.0865590352071581</v>
      </c>
      <c r="AH815" s="101">
        <f>C815/AC815</f>
        <v>1.0108306480486933</v>
      </c>
      <c r="AI815" s="101">
        <f>AC815/E815</f>
        <v>1</v>
      </c>
      <c r="AJ815" s="103">
        <v>11172</v>
      </c>
      <c r="AK815" s="6">
        <v>0</v>
      </c>
      <c r="AL815" s="101">
        <f>AK815/H815</f>
        <v>0</v>
      </c>
      <c r="AM815" s="104">
        <f>IF(AL815&gt;0.3,0.3,AL815)</f>
        <v>0</v>
      </c>
      <c r="AN815" s="101">
        <f>AJ815/D815</f>
        <v>1.0865590352071581</v>
      </c>
      <c r="AO815" s="101">
        <f>C815/AJ815</f>
        <v>1.0108306480486933</v>
      </c>
      <c r="AP815" s="101">
        <f>AJ815/E815</f>
        <v>1</v>
      </c>
      <c r="AQ815" s="103">
        <v>11172</v>
      </c>
      <c r="AR815" s="103">
        <v>0</v>
      </c>
      <c r="AS815" s="101">
        <f>AR815/H815</f>
        <v>0</v>
      </c>
      <c r="AT815" s="104">
        <f>IF(AS815&gt;0.25,0.25,AS815)</f>
        <v>0</v>
      </c>
      <c r="AU815" s="101">
        <f>AQ815/D815</f>
        <v>1.0865590352071581</v>
      </c>
      <c r="AV815" s="101">
        <f>C815/AQ815</f>
        <v>1.0108306480486933</v>
      </c>
      <c r="AW815" s="101">
        <f>AQ815/E815</f>
        <v>1</v>
      </c>
      <c r="AX815" s="103">
        <v>11172</v>
      </c>
      <c r="AY815" s="6">
        <v>0</v>
      </c>
      <c r="AZ815" s="101">
        <f>AY815/H815</f>
        <v>0</v>
      </c>
      <c r="BA815" s="104">
        <f>IF(AZ815&gt;0.1,0.1,AZ815)</f>
        <v>0</v>
      </c>
      <c r="BB815" s="101">
        <f>AX815/D815</f>
        <v>1.0865590352071581</v>
      </c>
      <c r="BC815" s="101">
        <f>C815/AX815</f>
        <v>1.0108306480486933</v>
      </c>
      <c r="BD815" s="101">
        <f>AX815/E815</f>
        <v>1</v>
      </c>
    </row>
    <row r="816" spans="1:56" x14ac:dyDescent="0.2">
      <c r="A816" s="6" t="s">
        <v>1431</v>
      </c>
      <c r="B816" s="100">
        <v>847</v>
      </c>
      <c r="C816" s="13">
        <v>12943</v>
      </c>
      <c r="D816" s="13">
        <v>11535</v>
      </c>
      <c r="E816" s="13">
        <v>12621.5</v>
      </c>
      <c r="F816" s="13">
        <f>IF(C816=E816,1,0)</f>
        <v>0</v>
      </c>
      <c r="G816" s="13">
        <v>16</v>
      </c>
      <c r="H816" s="6">
        <f>VLOOKUP(B816,NEW_TRAIN_TEST!$A$2:$D$980,4,0)</f>
        <v>65</v>
      </c>
      <c r="I816" s="6" t="str">
        <f>VLOOKUP(B816,NEW_TRAIN_TEST!$A$2:$E$980,5,0)</f>
        <v>windmill</v>
      </c>
      <c r="J816" s="101">
        <f>G816/H816</f>
        <v>0.24615384615384617</v>
      </c>
      <c r="K816" s="101">
        <f>IF(J816&gt;0.3,0.3,J816)</f>
        <v>0.24615384615384617</v>
      </c>
      <c r="L816" s="101">
        <f>E816/D816</f>
        <v>1.0941915908105766</v>
      </c>
      <c r="M816" s="101">
        <f>E816/C816</f>
        <v>0.97516031831878236</v>
      </c>
      <c r="N816" s="103">
        <v>12621.5</v>
      </c>
      <c r="O816" s="103">
        <v>0</v>
      </c>
      <c r="P816" s="104">
        <f>O816/H816</f>
        <v>0</v>
      </c>
      <c r="Q816" s="104">
        <f>IF(P816&gt;0.25,0.25,P816)</f>
        <v>0</v>
      </c>
      <c r="R816" s="101">
        <f>N816/D816</f>
        <v>1.0941915908105766</v>
      </c>
      <c r="S816" s="101">
        <f>N816/C816</f>
        <v>0.97516031831878236</v>
      </c>
      <c r="T816" s="101">
        <f>N816/E816</f>
        <v>1</v>
      </c>
      <c r="U816" s="103">
        <v>12621.5</v>
      </c>
      <c r="V816" s="103">
        <f>IF(W816&lt;O816,1,0)</f>
        <v>0</v>
      </c>
      <c r="W816" s="6">
        <v>0</v>
      </c>
      <c r="X816" s="101">
        <f>W816/H816</f>
        <v>0</v>
      </c>
      <c r="Y816" s="104">
        <f>IF(X816&gt;0.25,0.25,X816)</f>
        <v>0</v>
      </c>
      <c r="Z816" s="101">
        <f>U816/D816</f>
        <v>1.0941915908105766</v>
      </c>
      <c r="AA816" s="101">
        <f>U816/C816</f>
        <v>0.97516031831878236</v>
      </c>
      <c r="AB816" s="101">
        <f>U816/E816</f>
        <v>1</v>
      </c>
      <c r="AC816" s="103">
        <v>12621.5</v>
      </c>
      <c r="AD816" s="105">
        <v>0</v>
      </c>
      <c r="AE816" s="107">
        <f>AD816/H816</f>
        <v>0</v>
      </c>
      <c r="AF816" s="104">
        <f>IF(AE816&gt;0.3,0.3,AE816)</f>
        <v>0</v>
      </c>
      <c r="AG816" s="101">
        <f>AC816/D816</f>
        <v>1.0941915908105766</v>
      </c>
      <c r="AH816" s="101">
        <f>C816/AC816</f>
        <v>1.0254724081923701</v>
      </c>
      <c r="AI816" s="101">
        <f>AC816/E816</f>
        <v>1</v>
      </c>
      <c r="AJ816" s="103">
        <v>12621.5</v>
      </c>
      <c r="AK816" s="6">
        <v>0</v>
      </c>
      <c r="AL816" s="101">
        <f>AK816/H816</f>
        <v>0</v>
      </c>
      <c r="AM816" s="104">
        <f>IF(AL816&gt;0.3,0.3,AL816)</f>
        <v>0</v>
      </c>
      <c r="AN816" s="101">
        <f>AJ816/D816</f>
        <v>1.0941915908105766</v>
      </c>
      <c r="AO816" s="101">
        <f>C816/AJ816</f>
        <v>1.0254724081923701</v>
      </c>
      <c r="AP816" s="101">
        <f>AJ816/E816</f>
        <v>1</v>
      </c>
      <c r="AQ816" s="103">
        <v>12621.5</v>
      </c>
      <c r="AR816" s="103">
        <v>0</v>
      </c>
      <c r="AS816" s="101">
        <f>AR816/H816</f>
        <v>0</v>
      </c>
      <c r="AT816" s="104">
        <f>IF(AS816&gt;0.25,0.25,AS816)</f>
        <v>0</v>
      </c>
      <c r="AU816" s="101">
        <f>AQ816/D816</f>
        <v>1.0941915908105766</v>
      </c>
      <c r="AV816" s="101">
        <f>C816/AQ816</f>
        <v>1.0254724081923701</v>
      </c>
      <c r="AW816" s="101">
        <f>AQ816/E816</f>
        <v>1</v>
      </c>
      <c r="AX816" s="103">
        <v>12621.5</v>
      </c>
      <c r="AY816" s="6">
        <v>0</v>
      </c>
      <c r="AZ816" s="101">
        <f>AY816/H816</f>
        <v>0</v>
      </c>
      <c r="BA816" s="104">
        <f>IF(AZ816&gt;0.1,0.1,AZ816)</f>
        <v>0</v>
      </c>
      <c r="BB816" s="101">
        <f>AX816/D816</f>
        <v>1.0941915908105766</v>
      </c>
      <c r="BC816" s="101">
        <f>C816/AX816</f>
        <v>1.0254724081923701</v>
      </c>
      <c r="BD816" s="101">
        <f>AX816/E816</f>
        <v>1</v>
      </c>
    </row>
    <row r="817" spans="1:56" x14ac:dyDescent="0.2">
      <c r="A817" s="6" t="s">
        <v>1431</v>
      </c>
      <c r="B817" s="100">
        <v>848</v>
      </c>
      <c r="C817" s="13">
        <v>11479</v>
      </c>
      <c r="D817" s="13">
        <v>9918</v>
      </c>
      <c r="E817" s="13">
        <v>11292</v>
      </c>
      <c r="F817" s="13">
        <f>IF(C817=E817,1,0)</f>
        <v>0</v>
      </c>
      <c r="G817" s="13">
        <v>11</v>
      </c>
      <c r="H817" s="6">
        <f>VLOOKUP(B817,NEW_TRAIN_TEST!$A$2:$D$980,4,0)</f>
        <v>56</v>
      </c>
      <c r="I817" s="6" t="str">
        <f>VLOOKUP(B817,NEW_TRAIN_TEST!$A$2:$E$980,5,0)</f>
        <v>windmill</v>
      </c>
      <c r="J817" s="101">
        <f>G817/H817</f>
        <v>0.19642857142857142</v>
      </c>
      <c r="K817" s="101">
        <f>IF(J817&gt;0.3,0.3,J817)</f>
        <v>0.19642857142857142</v>
      </c>
      <c r="L817" s="101">
        <f>E817/D817</f>
        <v>1.1385359951603147</v>
      </c>
      <c r="M817" s="101">
        <f>E817/C817</f>
        <v>0.98370938235037897</v>
      </c>
      <c r="N817" s="103">
        <v>11292</v>
      </c>
      <c r="O817" s="103">
        <v>0</v>
      </c>
      <c r="P817" s="104">
        <f>O817/H817</f>
        <v>0</v>
      </c>
      <c r="Q817" s="104">
        <f>IF(P817&gt;0.25,0.25,P817)</f>
        <v>0</v>
      </c>
      <c r="R817" s="101">
        <f>N817/D817</f>
        <v>1.1385359951603147</v>
      </c>
      <c r="S817" s="101">
        <f>N817/C817</f>
        <v>0.98370938235037897</v>
      </c>
      <c r="T817" s="101">
        <f>N817/E817</f>
        <v>1</v>
      </c>
      <c r="U817" s="103">
        <v>11292</v>
      </c>
      <c r="V817" s="103">
        <f>IF(W817&lt;O817,1,0)</f>
        <v>0</v>
      </c>
      <c r="W817" s="6">
        <v>0</v>
      </c>
      <c r="X817" s="101">
        <f>W817/H817</f>
        <v>0</v>
      </c>
      <c r="Y817" s="104">
        <f>IF(X817&gt;0.25,0.25,X817)</f>
        <v>0</v>
      </c>
      <c r="Z817" s="101">
        <f>U817/D817</f>
        <v>1.1385359951603147</v>
      </c>
      <c r="AA817" s="101">
        <f>U817/C817</f>
        <v>0.98370938235037897</v>
      </c>
      <c r="AB817" s="101">
        <f>U817/E817</f>
        <v>1</v>
      </c>
      <c r="AC817" s="103">
        <v>11292</v>
      </c>
      <c r="AD817" s="105">
        <v>0</v>
      </c>
      <c r="AE817" s="107">
        <f>AD817/H817</f>
        <v>0</v>
      </c>
      <c r="AF817" s="104">
        <f>IF(AE817&gt;0.3,0.3,AE817)</f>
        <v>0</v>
      </c>
      <c r="AG817" s="101">
        <f>AC817/D817</f>
        <v>1.1385359951603147</v>
      </c>
      <c r="AH817" s="101">
        <f>C817/AC817</f>
        <v>1.0165603967410557</v>
      </c>
      <c r="AI817" s="101">
        <f>AC817/E817</f>
        <v>1</v>
      </c>
      <c r="AJ817" s="103">
        <v>11292</v>
      </c>
      <c r="AK817" s="6">
        <v>0</v>
      </c>
      <c r="AL817" s="101">
        <f>AK817/H817</f>
        <v>0</v>
      </c>
      <c r="AM817" s="104">
        <f>IF(AL817&gt;0.3,0.3,AL817)</f>
        <v>0</v>
      </c>
      <c r="AN817" s="101">
        <f>AJ817/D817</f>
        <v>1.1385359951603147</v>
      </c>
      <c r="AO817" s="101">
        <f>C817/AJ817</f>
        <v>1.0165603967410557</v>
      </c>
      <c r="AP817" s="101">
        <f>AJ817/E817</f>
        <v>1</v>
      </c>
      <c r="AQ817" s="103">
        <v>11292</v>
      </c>
      <c r="AR817" s="103">
        <v>0</v>
      </c>
      <c r="AS817" s="101">
        <f>AR817/H817</f>
        <v>0</v>
      </c>
      <c r="AT817" s="104">
        <f>IF(AS817&gt;0.25,0.25,AS817)</f>
        <v>0</v>
      </c>
      <c r="AU817" s="101">
        <f>AQ817/D817</f>
        <v>1.1385359951603147</v>
      </c>
      <c r="AV817" s="101">
        <f>C817/AQ817</f>
        <v>1.0165603967410557</v>
      </c>
      <c r="AW817" s="101">
        <f>AQ817/E817</f>
        <v>1</v>
      </c>
      <c r="AX817" s="103">
        <v>11292</v>
      </c>
      <c r="AY817" s="6">
        <v>0</v>
      </c>
      <c r="AZ817" s="101">
        <f>AY817/H817</f>
        <v>0</v>
      </c>
      <c r="BA817" s="104">
        <f>IF(AZ817&gt;0.1,0.1,AZ817)</f>
        <v>0</v>
      </c>
      <c r="BB817" s="101">
        <f>AX817/D817</f>
        <v>1.1385359951603147</v>
      </c>
      <c r="BC817" s="101">
        <f>C817/AX817</f>
        <v>1.0165603967410557</v>
      </c>
      <c r="BD817" s="101">
        <f>AX817/E817</f>
        <v>1</v>
      </c>
    </row>
    <row r="818" spans="1:56" x14ac:dyDescent="0.2">
      <c r="A818" s="6" t="s">
        <v>1431</v>
      </c>
      <c r="B818" s="100">
        <v>849</v>
      </c>
      <c r="C818" s="13">
        <v>8194</v>
      </c>
      <c r="D818" s="13">
        <v>8011.5</v>
      </c>
      <c r="E818" s="13">
        <v>8011.5</v>
      </c>
      <c r="F818" s="13">
        <f>IF(C818=E818,1,0)</f>
        <v>0</v>
      </c>
      <c r="G818" s="13">
        <v>0</v>
      </c>
      <c r="H818" s="6">
        <f>VLOOKUP(B818,NEW_TRAIN_TEST!$A$2:$D$980,4,0)</f>
        <v>18</v>
      </c>
      <c r="I818" s="6" t="str">
        <f>VLOOKUP(B818,NEW_TRAIN_TEST!$A$2:$E$980,5,0)</f>
        <v>windmill</v>
      </c>
      <c r="J818" s="101">
        <f>G818/H818</f>
        <v>0</v>
      </c>
      <c r="K818" s="101">
        <f>IF(J818&gt;0.3,0.3,J818)</f>
        <v>0</v>
      </c>
      <c r="L818" s="101">
        <f>E818/D818</f>
        <v>1</v>
      </c>
      <c r="M818" s="101">
        <f>E818/C818</f>
        <v>0.97772760556504756</v>
      </c>
      <c r="N818" s="103">
        <v>8136</v>
      </c>
      <c r="O818" s="103">
        <v>4</v>
      </c>
      <c r="P818" s="104">
        <f>O818/H818</f>
        <v>0.22222222222222221</v>
      </c>
      <c r="Q818" s="104">
        <f>IF(P818&gt;0.25,0.25,P818)</f>
        <v>0.22222222222222221</v>
      </c>
      <c r="R818" s="101">
        <f>N818/D818</f>
        <v>1.0155401610185359</v>
      </c>
      <c r="S818" s="101">
        <f>N818/C818</f>
        <v>0.99292164998779597</v>
      </c>
      <c r="T818" s="101">
        <f>N818/E818</f>
        <v>1.0155401610185359</v>
      </c>
      <c r="U818" s="103">
        <v>8136</v>
      </c>
      <c r="V818" s="103">
        <f>IF(W818&lt;O818,1,0)</f>
        <v>0</v>
      </c>
      <c r="W818" s="6">
        <v>4</v>
      </c>
      <c r="X818" s="101">
        <f>W818/H818</f>
        <v>0.22222222222222221</v>
      </c>
      <c r="Y818" s="104">
        <f>IF(X818&gt;0.25,0.25,X818)</f>
        <v>0.22222222222222221</v>
      </c>
      <c r="Z818" s="101">
        <f>U818/D818</f>
        <v>1.0155401610185359</v>
      </c>
      <c r="AA818" s="101">
        <f>U818/C818</f>
        <v>0.99292164998779597</v>
      </c>
      <c r="AB818" s="101">
        <f>U818/E818</f>
        <v>1.0155401610185359</v>
      </c>
      <c r="AC818" s="103">
        <v>8136</v>
      </c>
      <c r="AD818" s="105">
        <v>5</v>
      </c>
      <c r="AE818" s="107">
        <f>AD818/H818</f>
        <v>0.27777777777777779</v>
      </c>
      <c r="AF818" s="104">
        <f>IF(AE818&gt;0.3,0.3,AE818)</f>
        <v>0.27777777777777779</v>
      </c>
      <c r="AG818" s="101">
        <f>AC818/D818</f>
        <v>1.0155401610185359</v>
      </c>
      <c r="AH818" s="101">
        <f>C818/AC818</f>
        <v>1.0071288102261553</v>
      </c>
      <c r="AI818" s="101">
        <f>AC818/E818</f>
        <v>1.0155401610185359</v>
      </c>
      <c r="AJ818" s="103">
        <v>8136</v>
      </c>
      <c r="AK818" s="6">
        <v>5</v>
      </c>
      <c r="AL818" s="101">
        <f>AK818/H818</f>
        <v>0.27777777777777779</v>
      </c>
      <c r="AM818" s="104">
        <f>IF(AL818&gt;0.3,0.3,AL818)</f>
        <v>0.27777777777777779</v>
      </c>
      <c r="AN818" s="101">
        <f>AJ818/D818</f>
        <v>1.0155401610185359</v>
      </c>
      <c r="AO818" s="101">
        <f>C818/AJ818</f>
        <v>1.0071288102261553</v>
      </c>
      <c r="AP818" s="101">
        <f>AJ818/E818</f>
        <v>1.0155401610185359</v>
      </c>
      <c r="AQ818" s="103">
        <v>8191.25</v>
      </c>
      <c r="AR818" s="103">
        <v>10</v>
      </c>
      <c r="AS818" s="101">
        <f>AR818/H818</f>
        <v>0.55555555555555558</v>
      </c>
      <c r="AT818" s="104">
        <f>IF(AS818&gt;0.25,0.25,AS818)</f>
        <v>0.25</v>
      </c>
      <c r="AU818" s="101">
        <f>AQ818/D818</f>
        <v>1.0224364975347937</v>
      </c>
      <c r="AV818" s="101">
        <f>C818/AQ818</f>
        <v>1.0003357240958339</v>
      </c>
      <c r="AW818" s="101">
        <f>AQ818/E818</f>
        <v>1.0224364975347937</v>
      </c>
      <c r="AX818" s="103">
        <v>8011.5</v>
      </c>
      <c r="AY818" s="6">
        <v>0</v>
      </c>
      <c r="AZ818" s="101">
        <f>AY818/H818</f>
        <v>0</v>
      </c>
      <c r="BA818" s="104">
        <f>IF(AZ818&gt;0.1,0.1,AZ818)</f>
        <v>0</v>
      </c>
      <c r="BB818" s="101">
        <f>AX818/D818</f>
        <v>1</v>
      </c>
      <c r="BC818" s="101">
        <f>C818/AX818</f>
        <v>1.0227797541034762</v>
      </c>
      <c r="BD818" s="101">
        <f>AX818/E818</f>
        <v>1</v>
      </c>
    </row>
    <row r="819" spans="1:56" x14ac:dyDescent="0.2">
      <c r="A819" s="6" t="s">
        <v>1431</v>
      </c>
      <c r="B819" s="100">
        <v>850</v>
      </c>
      <c r="C819" s="13">
        <v>10966</v>
      </c>
      <c r="D819" s="13">
        <v>9646</v>
      </c>
      <c r="E819" s="13">
        <v>10927</v>
      </c>
      <c r="F819" s="13">
        <f>IF(C819=E819,1,0)</f>
        <v>0</v>
      </c>
      <c r="G819" s="13">
        <v>11</v>
      </c>
      <c r="H819" s="6">
        <f>VLOOKUP(B819,NEW_TRAIN_TEST!$A$2:$D$980,4,0)</f>
        <v>45</v>
      </c>
      <c r="I819" s="6" t="str">
        <f>VLOOKUP(B819,NEW_TRAIN_TEST!$A$2:$E$980,5,0)</f>
        <v>windmill</v>
      </c>
      <c r="J819" s="101">
        <f>G819/H819</f>
        <v>0.24444444444444444</v>
      </c>
      <c r="K819" s="101">
        <f>IF(J819&gt;0.3,0.3,J819)</f>
        <v>0.24444444444444444</v>
      </c>
      <c r="L819" s="101">
        <f>E819/D819</f>
        <v>1.132801161103048</v>
      </c>
      <c r="M819" s="101">
        <f>E819/C819</f>
        <v>0.99644355279956232</v>
      </c>
      <c r="N819" s="103">
        <v>10927</v>
      </c>
      <c r="O819" s="103">
        <v>0</v>
      </c>
      <c r="P819" s="104">
        <f>O819/H819</f>
        <v>0</v>
      </c>
      <c r="Q819" s="104">
        <f>IF(P819&gt;0.25,0.25,P819)</f>
        <v>0</v>
      </c>
      <c r="R819" s="101">
        <f>N819/D819</f>
        <v>1.132801161103048</v>
      </c>
      <c r="S819" s="101">
        <f>N819/C819</f>
        <v>0.99644355279956232</v>
      </c>
      <c r="T819" s="101">
        <f>N819/E819</f>
        <v>1</v>
      </c>
      <c r="U819" s="103">
        <v>10927</v>
      </c>
      <c r="V819" s="103">
        <f>IF(W819&lt;O819,1,0)</f>
        <v>0</v>
      </c>
      <c r="W819" s="6">
        <v>0</v>
      </c>
      <c r="X819" s="101">
        <f>W819/H819</f>
        <v>0</v>
      </c>
      <c r="Y819" s="104">
        <f>IF(X819&gt;0.25,0.25,X819)</f>
        <v>0</v>
      </c>
      <c r="Z819" s="101">
        <f>U819/D819</f>
        <v>1.132801161103048</v>
      </c>
      <c r="AA819" s="101">
        <f>U819/C819</f>
        <v>0.99644355279956232</v>
      </c>
      <c r="AB819" s="101">
        <f>U819/E819</f>
        <v>1</v>
      </c>
      <c r="AC819" s="103">
        <v>10927</v>
      </c>
      <c r="AD819" s="105">
        <v>0</v>
      </c>
      <c r="AE819" s="107">
        <f>AD819/H819</f>
        <v>0</v>
      </c>
      <c r="AF819" s="104">
        <f>IF(AE819&gt;0.3,0.3,AE819)</f>
        <v>0</v>
      </c>
      <c r="AG819" s="101">
        <f>AC819/D819</f>
        <v>1.132801161103048</v>
      </c>
      <c r="AH819" s="101">
        <f>C819/AC819</f>
        <v>1.0035691406607485</v>
      </c>
      <c r="AI819" s="101">
        <f>AC819/E819</f>
        <v>1</v>
      </c>
      <c r="AJ819" s="103">
        <v>10927</v>
      </c>
      <c r="AK819" s="6">
        <v>0</v>
      </c>
      <c r="AL819" s="101">
        <f>AK819/H819</f>
        <v>0</v>
      </c>
      <c r="AM819" s="104">
        <f>IF(AL819&gt;0.3,0.3,AL819)</f>
        <v>0</v>
      </c>
      <c r="AN819" s="101">
        <f>AJ819/D819</f>
        <v>1.132801161103048</v>
      </c>
      <c r="AO819" s="101">
        <f>C819/AJ819</f>
        <v>1.0035691406607485</v>
      </c>
      <c r="AP819" s="101">
        <f>AJ819/E819</f>
        <v>1</v>
      </c>
      <c r="AQ819" s="103">
        <v>10927</v>
      </c>
      <c r="AR819" s="103">
        <v>0</v>
      </c>
      <c r="AS819" s="101">
        <f>AR819/H819</f>
        <v>0</v>
      </c>
      <c r="AT819" s="104">
        <f>IF(AS819&gt;0.25,0.25,AS819)</f>
        <v>0</v>
      </c>
      <c r="AU819" s="101">
        <f>AQ819/D819</f>
        <v>1.132801161103048</v>
      </c>
      <c r="AV819" s="101">
        <f>C819/AQ819</f>
        <v>1.0035691406607485</v>
      </c>
      <c r="AW819" s="101">
        <f>AQ819/E819</f>
        <v>1</v>
      </c>
      <c r="AX819" s="103">
        <v>10927</v>
      </c>
      <c r="AY819" s="6">
        <v>0</v>
      </c>
      <c r="AZ819" s="101">
        <f>AY819/H819</f>
        <v>0</v>
      </c>
      <c r="BA819" s="104">
        <f>IF(AZ819&gt;0.1,0.1,AZ819)</f>
        <v>0</v>
      </c>
      <c r="BB819" s="101">
        <f>AX819/D819</f>
        <v>1.132801161103048</v>
      </c>
      <c r="BC819" s="101">
        <f>C819/AX819</f>
        <v>1.0035691406607485</v>
      </c>
      <c r="BD819" s="101">
        <f>AX819/E819</f>
        <v>1</v>
      </c>
    </row>
    <row r="820" spans="1:56" x14ac:dyDescent="0.2">
      <c r="A820" s="6" t="s">
        <v>1431</v>
      </c>
      <c r="B820" s="100">
        <v>851</v>
      </c>
      <c r="C820" s="13">
        <v>8733</v>
      </c>
      <c r="D820" s="13">
        <v>7574</v>
      </c>
      <c r="E820" s="13">
        <v>8685</v>
      </c>
      <c r="F820" s="13">
        <f>IF(C820=E820,1,0)</f>
        <v>0</v>
      </c>
      <c r="G820" s="13">
        <v>7</v>
      </c>
      <c r="H820" s="6">
        <f>VLOOKUP(B820,NEW_TRAIN_TEST!$A$2:$D$980,4,0)</f>
        <v>22</v>
      </c>
      <c r="I820" s="6" t="str">
        <f>VLOOKUP(B820,NEW_TRAIN_TEST!$A$2:$E$980,5,0)</f>
        <v>windmill</v>
      </c>
      <c r="J820" s="101">
        <f>G820/H820</f>
        <v>0.31818181818181818</v>
      </c>
      <c r="K820" s="101">
        <f>IF(J820&gt;0.3,0.3,J820)</f>
        <v>0.3</v>
      </c>
      <c r="L820" s="101">
        <f>E820/D820</f>
        <v>1.1466860311592288</v>
      </c>
      <c r="M820" s="101">
        <f>E820/C820</f>
        <v>0.99450360700790108</v>
      </c>
      <c r="N820" s="103">
        <v>8685</v>
      </c>
      <c r="O820" s="103">
        <v>0</v>
      </c>
      <c r="P820" s="104">
        <f>O820/H820</f>
        <v>0</v>
      </c>
      <c r="Q820" s="104">
        <f>IF(P820&gt;0.25,0.25,P820)</f>
        <v>0</v>
      </c>
      <c r="R820" s="101">
        <f>N820/D820</f>
        <v>1.1466860311592288</v>
      </c>
      <c r="S820" s="101">
        <f>N820/C820</f>
        <v>0.99450360700790108</v>
      </c>
      <c r="T820" s="101">
        <f>N820/E820</f>
        <v>1</v>
      </c>
      <c r="U820" s="103">
        <v>8685</v>
      </c>
      <c r="V820" s="103">
        <f>IF(W820&lt;O820,1,0)</f>
        <v>0</v>
      </c>
      <c r="W820" s="6">
        <v>0</v>
      </c>
      <c r="X820" s="101">
        <f>W820/H820</f>
        <v>0</v>
      </c>
      <c r="Y820" s="104">
        <f>IF(X820&gt;0.25,0.25,X820)</f>
        <v>0</v>
      </c>
      <c r="Z820" s="101">
        <f>U820/D820</f>
        <v>1.1466860311592288</v>
      </c>
      <c r="AA820" s="101">
        <f>U820/C820</f>
        <v>0.99450360700790108</v>
      </c>
      <c r="AB820" s="101">
        <f>U820/E820</f>
        <v>1</v>
      </c>
      <c r="AC820" s="103">
        <v>8685</v>
      </c>
      <c r="AD820" s="105">
        <v>0</v>
      </c>
      <c r="AE820" s="107">
        <f>AD820/H820</f>
        <v>0</v>
      </c>
      <c r="AF820" s="104">
        <f>IF(AE820&gt;0.3,0.3,AE820)</f>
        <v>0</v>
      </c>
      <c r="AG820" s="101">
        <f>AC820/D820</f>
        <v>1.1466860311592288</v>
      </c>
      <c r="AH820" s="101">
        <f>C820/AC820</f>
        <v>1.0055267702936097</v>
      </c>
      <c r="AI820" s="101">
        <f>AC820/E820</f>
        <v>1</v>
      </c>
      <c r="AJ820" s="103">
        <v>8685</v>
      </c>
      <c r="AK820" s="6">
        <v>0</v>
      </c>
      <c r="AL820" s="101">
        <f>AK820/H820</f>
        <v>0</v>
      </c>
      <c r="AM820" s="104">
        <f>IF(AL820&gt;0.3,0.3,AL820)</f>
        <v>0</v>
      </c>
      <c r="AN820" s="101">
        <f>AJ820/D820</f>
        <v>1.1466860311592288</v>
      </c>
      <c r="AO820" s="101">
        <f>C820/AJ820</f>
        <v>1.0055267702936097</v>
      </c>
      <c r="AP820" s="101">
        <f>AJ820/E820</f>
        <v>1</v>
      </c>
      <c r="AQ820" s="103">
        <v>8685</v>
      </c>
      <c r="AR820" s="103">
        <v>0</v>
      </c>
      <c r="AS820" s="101">
        <f>AR820/H820</f>
        <v>0</v>
      </c>
      <c r="AT820" s="104">
        <f>IF(AS820&gt;0.25,0.25,AS820)</f>
        <v>0</v>
      </c>
      <c r="AU820" s="101">
        <f>AQ820/D820</f>
        <v>1.1466860311592288</v>
      </c>
      <c r="AV820" s="101">
        <f>C820/AQ820</f>
        <v>1.0055267702936097</v>
      </c>
      <c r="AW820" s="101">
        <f>AQ820/E820</f>
        <v>1</v>
      </c>
      <c r="AX820" s="103">
        <v>8685</v>
      </c>
      <c r="AY820" s="6">
        <v>1</v>
      </c>
      <c r="AZ820" s="101">
        <f>AY820/H820</f>
        <v>4.5454545454545456E-2</v>
      </c>
      <c r="BA820" s="104">
        <f>IF(AZ820&gt;0.1,0.1,AZ820)</f>
        <v>4.5454545454545456E-2</v>
      </c>
      <c r="BB820" s="101">
        <f>AX820/D820</f>
        <v>1.1466860311592288</v>
      </c>
      <c r="BC820" s="101">
        <f>C820/AX820</f>
        <v>1.0055267702936097</v>
      </c>
      <c r="BD820" s="101">
        <f>AX820/E820</f>
        <v>1</v>
      </c>
    </row>
    <row r="821" spans="1:56" x14ac:dyDescent="0.2">
      <c r="A821" s="6" t="s">
        <v>1431</v>
      </c>
      <c r="B821" s="100">
        <v>852</v>
      </c>
      <c r="C821" s="13">
        <v>14995</v>
      </c>
      <c r="D821" s="13">
        <v>13182</v>
      </c>
      <c r="E821" s="13">
        <v>14739.5</v>
      </c>
      <c r="F821" s="13">
        <f>IF(C821=E821,1,0)</f>
        <v>0</v>
      </c>
      <c r="G821" s="13">
        <v>20</v>
      </c>
      <c r="H821" s="6">
        <f>VLOOKUP(B821,NEW_TRAIN_TEST!$A$2:$D$980,4,0)</f>
        <v>101</v>
      </c>
      <c r="I821" s="6" t="str">
        <f>VLOOKUP(B821,NEW_TRAIN_TEST!$A$2:$E$980,5,0)</f>
        <v>windmill</v>
      </c>
      <c r="J821" s="101">
        <f>G821/H821</f>
        <v>0.19801980198019803</v>
      </c>
      <c r="K821" s="101">
        <f>IF(J821&gt;0.3,0.3,J821)</f>
        <v>0.19801980198019803</v>
      </c>
      <c r="L821" s="101">
        <f>E821/D821</f>
        <v>1.1181535427097558</v>
      </c>
      <c r="M821" s="101">
        <f>E821/C821</f>
        <v>0.98296098699566525</v>
      </c>
      <c r="N821" s="103">
        <v>14739.5</v>
      </c>
      <c r="O821" s="103">
        <v>0</v>
      </c>
      <c r="P821" s="104">
        <f>O821/H821</f>
        <v>0</v>
      </c>
      <c r="Q821" s="104">
        <f>IF(P821&gt;0.25,0.25,P821)</f>
        <v>0</v>
      </c>
      <c r="R821" s="101">
        <f>N821/D821</f>
        <v>1.1181535427097558</v>
      </c>
      <c r="S821" s="101">
        <f>N821/C821</f>
        <v>0.98296098699566525</v>
      </c>
      <c r="T821" s="101">
        <f>N821/E821</f>
        <v>1</v>
      </c>
      <c r="U821" s="103">
        <v>14739.5</v>
      </c>
      <c r="V821" s="103">
        <f>IF(W821&lt;O821,1,0)</f>
        <v>0</v>
      </c>
      <c r="W821" s="6">
        <v>0</v>
      </c>
      <c r="X821" s="101">
        <f>W821/H821</f>
        <v>0</v>
      </c>
      <c r="Y821" s="104">
        <f>IF(X821&gt;0.25,0.25,X821)</f>
        <v>0</v>
      </c>
      <c r="Z821" s="101">
        <f>U821/D821</f>
        <v>1.1181535427097558</v>
      </c>
      <c r="AA821" s="101">
        <f>U821/C821</f>
        <v>0.98296098699566525</v>
      </c>
      <c r="AB821" s="101">
        <f>U821/E821</f>
        <v>1</v>
      </c>
      <c r="AC821" s="103">
        <v>14739.5</v>
      </c>
      <c r="AD821" s="105">
        <v>0</v>
      </c>
      <c r="AE821" s="107">
        <f>AD821/H821</f>
        <v>0</v>
      </c>
      <c r="AF821" s="104">
        <f>IF(AE821&gt;0.3,0.3,AE821)</f>
        <v>0</v>
      </c>
      <c r="AG821" s="101">
        <f>AC821/D821</f>
        <v>1.1181535427097558</v>
      </c>
      <c r="AH821" s="101">
        <f>C821/AC821</f>
        <v>1.0173343736219003</v>
      </c>
      <c r="AI821" s="101">
        <f>AC821/E821</f>
        <v>1</v>
      </c>
      <c r="AJ821" s="103">
        <v>14739.5</v>
      </c>
      <c r="AK821" s="6">
        <v>0</v>
      </c>
      <c r="AL821" s="101">
        <f>AK821/H821</f>
        <v>0</v>
      </c>
      <c r="AM821" s="104">
        <f>IF(AL821&gt;0.3,0.3,AL821)</f>
        <v>0</v>
      </c>
      <c r="AN821" s="101">
        <f>AJ821/D821</f>
        <v>1.1181535427097558</v>
      </c>
      <c r="AO821" s="101">
        <f>C821/AJ821</f>
        <v>1.0173343736219003</v>
      </c>
      <c r="AP821" s="101">
        <f>AJ821/E821</f>
        <v>1</v>
      </c>
      <c r="AQ821" s="103">
        <v>14739.5</v>
      </c>
      <c r="AR821" s="103">
        <v>0</v>
      </c>
      <c r="AS821" s="101">
        <f>AR821/H821</f>
        <v>0</v>
      </c>
      <c r="AT821" s="104">
        <f>IF(AS821&gt;0.25,0.25,AS821)</f>
        <v>0</v>
      </c>
      <c r="AU821" s="101">
        <f>AQ821/D821</f>
        <v>1.1181535427097558</v>
      </c>
      <c r="AV821" s="101">
        <f>C821/AQ821</f>
        <v>1.0173343736219003</v>
      </c>
      <c r="AW821" s="101">
        <f>AQ821/E821</f>
        <v>1</v>
      </c>
      <c r="AX821" s="103">
        <v>14739.5</v>
      </c>
      <c r="AY821" s="6">
        <v>0</v>
      </c>
      <c r="AZ821" s="101">
        <f>AY821/H821</f>
        <v>0</v>
      </c>
      <c r="BA821" s="104">
        <f>IF(AZ821&gt;0.1,0.1,AZ821)</f>
        <v>0</v>
      </c>
      <c r="BB821" s="101">
        <f>AX821/D821</f>
        <v>1.1181535427097558</v>
      </c>
      <c r="BC821" s="101">
        <f>C821/AX821</f>
        <v>1.0173343736219003</v>
      </c>
      <c r="BD821" s="101">
        <f>AX821/E821</f>
        <v>1</v>
      </c>
    </row>
    <row r="822" spans="1:56" x14ac:dyDescent="0.2">
      <c r="A822" s="6" t="s">
        <v>1431</v>
      </c>
      <c r="B822" s="100">
        <v>853</v>
      </c>
      <c r="C822" s="13">
        <v>9134</v>
      </c>
      <c r="D822" s="13">
        <v>8885.5</v>
      </c>
      <c r="E822" s="13">
        <v>8885.5</v>
      </c>
      <c r="F822" s="13">
        <f>IF(C822=E822,1,0)</f>
        <v>0</v>
      </c>
      <c r="G822" s="13">
        <v>0</v>
      </c>
      <c r="H822" s="6">
        <f>VLOOKUP(B822,NEW_TRAIN_TEST!$A$2:$D$980,4,0)</f>
        <v>21</v>
      </c>
      <c r="I822" s="6" t="str">
        <f>VLOOKUP(B822,NEW_TRAIN_TEST!$A$2:$E$980,5,0)</f>
        <v>windmill</v>
      </c>
      <c r="J822" s="101">
        <f>G822/H822</f>
        <v>0</v>
      </c>
      <c r="K822" s="101">
        <f>IF(J822&gt;0.3,0.3,J822)</f>
        <v>0</v>
      </c>
      <c r="L822" s="101">
        <f>E822/D822</f>
        <v>1</v>
      </c>
      <c r="M822" s="101">
        <f>E822/C822</f>
        <v>0.97279395664550028</v>
      </c>
      <c r="N822" s="103">
        <v>9101</v>
      </c>
      <c r="O822" s="103">
        <v>16</v>
      </c>
      <c r="P822" s="104">
        <f>O822/H822</f>
        <v>0.76190476190476186</v>
      </c>
      <c r="Q822" s="104">
        <f>IF(P822&gt;0.25,0.25,P822)</f>
        <v>0.25</v>
      </c>
      <c r="R822" s="101">
        <f>N822/D822</f>
        <v>1.0242529964548985</v>
      </c>
      <c r="S822" s="101">
        <f>N822/C822</f>
        <v>0.99638712502737026</v>
      </c>
      <c r="T822" s="101">
        <f>N822/E822</f>
        <v>1.0242529964548985</v>
      </c>
      <c r="U822" s="103">
        <v>9103.6200000000008</v>
      </c>
      <c r="V822" s="103">
        <f>IF(W822&lt;O822,1,0)</f>
        <v>0</v>
      </c>
      <c r="W822" s="6">
        <v>19</v>
      </c>
      <c r="X822" s="101">
        <f>W822/H822</f>
        <v>0.90476190476190477</v>
      </c>
      <c r="Y822" s="104">
        <f>IF(X822&gt;0.25,0.25,X822)</f>
        <v>0.25</v>
      </c>
      <c r="Z822" s="101">
        <f>U822/D822</f>
        <v>1.0245478588711947</v>
      </c>
      <c r="AA822" s="101">
        <f>U822/C822</f>
        <v>0.99667396540398523</v>
      </c>
      <c r="AB822" s="101">
        <f>U822/E822</f>
        <v>1.0245478588711947</v>
      </c>
      <c r="AC822" s="103">
        <v>9099.83</v>
      </c>
      <c r="AD822" s="105">
        <v>21</v>
      </c>
      <c r="AE822" s="107">
        <f>AD822/H822</f>
        <v>1</v>
      </c>
      <c r="AF822" s="104">
        <f>IF(AE822&gt;0.3,0.3,AE822)</f>
        <v>0.3</v>
      </c>
      <c r="AG822" s="101">
        <f>AC822/D822</f>
        <v>1.0241213212537279</v>
      </c>
      <c r="AH822" s="101">
        <f>C822/AC822</f>
        <v>1.0037550152035808</v>
      </c>
      <c r="AI822" s="101">
        <f>AC822/E822</f>
        <v>1.0241213212537279</v>
      </c>
      <c r="AJ822" s="103">
        <v>9103</v>
      </c>
      <c r="AK822" s="6">
        <v>53</v>
      </c>
      <c r="AL822" s="101">
        <f>AK822/H822</f>
        <v>2.5238095238095237</v>
      </c>
      <c r="AM822" s="104">
        <f>IF(AL822&gt;0.3,0.3,AL822)</f>
        <v>0.3</v>
      </c>
      <c r="AN822" s="101">
        <f>AJ822/D822</f>
        <v>1.0244780822688651</v>
      </c>
      <c r="AO822" s="101">
        <f>C822/AJ822</f>
        <v>1.0034054707239373</v>
      </c>
      <c r="AP822" s="101">
        <f>AJ822/E822</f>
        <v>1.0244780822688651</v>
      </c>
      <c r="AQ822" s="103">
        <v>9040.25</v>
      </c>
      <c r="AR822" s="103">
        <v>12</v>
      </c>
      <c r="AS822" s="101">
        <f>AR822/H822</f>
        <v>0.5714285714285714</v>
      </c>
      <c r="AT822" s="104">
        <f>IF(AS822&gt;0.25,0.25,AS822)</f>
        <v>0.25</v>
      </c>
      <c r="AU822" s="101">
        <f>AQ822/D822</f>
        <v>1.0174160148556637</v>
      </c>
      <c r="AV822" s="101">
        <f>C822/AQ822</f>
        <v>1.0103702884322889</v>
      </c>
      <c r="AW822" s="101">
        <f>AQ822/E822</f>
        <v>1.0174160148556637</v>
      </c>
      <c r="AX822" s="103">
        <v>8885.5</v>
      </c>
      <c r="AY822" s="6">
        <v>0</v>
      </c>
      <c r="AZ822" s="101">
        <f>AY822/H822</f>
        <v>0</v>
      </c>
      <c r="BA822" s="104">
        <f>IF(AZ822&gt;0.1,0.1,AZ822)</f>
        <v>0</v>
      </c>
      <c r="BB822" s="101">
        <f>AX822/D822</f>
        <v>1</v>
      </c>
      <c r="BC822" s="101">
        <f>C822/AX822</f>
        <v>1.027966912385347</v>
      </c>
      <c r="BD822" s="101">
        <f>AX822/E822</f>
        <v>1</v>
      </c>
    </row>
    <row r="823" spans="1:56" x14ac:dyDescent="0.2">
      <c r="A823" s="6" t="s">
        <v>1431</v>
      </c>
      <c r="B823" s="100">
        <v>854</v>
      </c>
      <c r="C823" s="13">
        <v>6806</v>
      </c>
      <c r="D823" s="13">
        <v>5535</v>
      </c>
      <c r="E823" s="13">
        <v>6176</v>
      </c>
      <c r="F823" s="13">
        <f>IF(C823=E823,1,0)</f>
        <v>0</v>
      </c>
      <c r="G823" s="13">
        <v>3</v>
      </c>
      <c r="H823" s="6">
        <f>VLOOKUP(B823,NEW_TRAIN_TEST!$A$2:$D$980,4,0)</f>
        <v>16</v>
      </c>
      <c r="I823" s="6" t="str">
        <f>VLOOKUP(B823,NEW_TRAIN_TEST!$A$2:$E$980,5,0)</f>
        <v>windmill</v>
      </c>
      <c r="J823" s="101">
        <f>G823/H823</f>
        <v>0.1875</v>
      </c>
      <c r="K823" s="101">
        <f>IF(J823&gt;0.3,0.3,J823)</f>
        <v>0.1875</v>
      </c>
      <c r="L823" s="101">
        <f>E823/D823</f>
        <v>1.1158084914182476</v>
      </c>
      <c r="M823" s="101">
        <f>E823/C823</f>
        <v>0.90743461651483981</v>
      </c>
      <c r="N823" s="103">
        <v>6176</v>
      </c>
      <c r="O823" s="103">
        <v>0</v>
      </c>
      <c r="P823" s="104">
        <f>O823/H823</f>
        <v>0</v>
      </c>
      <c r="Q823" s="104">
        <f>IF(P823&gt;0.25,0.25,P823)</f>
        <v>0</v>
      </c>
      <c r="R823" s="101">
        <f>N823/D823</f>
        <v>1.1158084914182476</v>
      </c>
      <c r="S823" s="101">
        <f>N823/C823</f>
        <v>0.90743461651483981</v>
      </c>
      <c r="T823" s="101">
        <f>N823/E823</f>
        <v>1</v>
      </c>
      <c r="U823" s="103">
        <v>6176</v>
      </c>
      <c r="V823" s="103">
        <f>IF(W823&lt;O823,1,0)</f>
        <v>0</v>
      </c>
      <c r="W823" s="6">
        <v>0</v>
      </c>
      <c r="X823" s="101">
        <f>W823/H823</f>
        <v>0</v>
      </c>
      <c r="Y823" s="104">
        <f>IF(X823&gt;0.25,0.25,X823)</f>
        <v>0</v>
      </c>
      <c r="Z823" s="101">
        <f>U823/D823</f>
        <v>1.1158084914182476</v>
      </c>
      <c r="AA823" s="101">
        <f>U823/C823</f>
        <v>0.90743461651483981</v>
      </c>
      <c r="AB823" s="101">
        <f>U823/E823</f>
        <v>1</v>
      </c>
      <c r="AC823" s="103">
        <v>6176</v>
      </c>
      <c r="AD823" s="105">
        <v>0</v>
      </c>
      <c r="AE823" s="107">
        <f>AD823/H823</f>
        <v>0</v>
      </c>
      <c r="AF823" s="104">
        <f>IF(AE823&gt;0.3,0.3,AE823)</f>
        <v>0</v>
      </c>
      <c r="AG823" s="101">
        <f>AC823/D823</f>
        <v>1.1158084914182476</v>
      </c>
      <c r="AH823" s="101">
        <f>C823/AC823</f>
        <v>1.1020077720207253</v>
      </c>
      <c r="AI823" s="101">
        <f>AC823/E823</f>
        <v>1</v>
      </c>
      <c r="AJ823" s="103">
        <v>6176</v>
      </c>
      <c r="AK823" s="6">
        <v>0</v>
      </c>
      <c r="AL823" s="101">
        <f>AK823/H823</f>
        <v>0</v>
      </c>
      <c r="AM823" s="104">
        <f>IF(AL823&gt;0.3,0.3,AL823)</f>
        <v>0</v>
      </c>
      <c r="AN823" s="101">
        <f>AJ823/D823</f>
        <v>1.1158084914182476</v>
      </c>
      <c r="AO823" s="101">
        <f>C823/AJ823</f>
        <v>1.1020077720207253</v>
      </c>
      <c r="AP823" s="101">
        <f>AJ823/E823</f>
        <v>1</v>
      </c>
      <c r="AQ823" s="103">
        <v>6176</v>
      </c>
      <c r="AR823" s="103">
        <v>0</v>
      </c>
      <c r="AS823" s="101">
        <f>AR823/H823</f>
        <v>0</v>
      </c>
      <c r="AT823" s="104">
        <f>IF(AS823&gt;0.25,0.25,AS823)</f>
        <v>0</v>
      </c>
      <c r="AU823" s="101">
        <f>AQ823/D823</f>
        <v>1.1158084914182476</v>
      </c>
      <c r="AV823" s="101">
        <f>C823/AQ823</f>
        <v>1.1020077720207253</v>
      </c>
      <c r="AW823" s="101">
        <f>AQ823/E823</f>
        <v>1</v>
      </c>
      <c r="AX823" s="103">
        <v>6176</v>
      </c>
      <c r="AY823" s="6">
        <v>0</v>
      </c>
      <c r="AZ823" s="101">
        <f>AY823/H823</f>
        <v>0</v>
      </c>
      <c r="BA823" s="104">
        <f>IF(AZ823&gt;0.1,0.1,AZ823)</f>
        <v>0</v>
      </c>
      <c r="BB823" s="101">
        <f>AX823/D823</f>
        <v>1.1158084914182476</v>
      </c>
      <c r="BC823" s="101">
        <f>C823/AX823</f>
        <v>1.1020077720207253</v>
      </c>
      <c r="BD823" s="101">
        <f>AX823/E823</f>
        <v>1</v>
      </c>
    </row>
    <row r="824" spans="1:56" x14ac:dyDescent="0.2">
      <c r="A824" s="6" t="s">
        <v>1431</v>
      </c>
      <c r="B824" s="100">
        <v>855</v>
      </c>
      <c r="C824" s="13">
        <v>9425</v>
      </c>
      <c r="D824" s="13">
        <v>7926</v>
      </c>
      <c r="E824" s="13">
        <v>9162</v>
      </c>
      <c r="F824" s="13">
        <f>IF(C824=E824,1,0)</f>
        <v>0</v>
      </c>
      <c r="G824" s="13">
        <v>6</v>
      </c>
      <c r="H824" s="6">
        <f>VLOOKUP(B824,NEW_TRAIN_TEST!$A$2:$D$980,4,0)</f>
        <v>31</v>
      </c>
      <c r="I824" s="6" t="str">
        <f>VLOOKUP(B824,NEW_TRAIN_TEST!$A$2:$E$980,5,0)</f>
        <v>windmill</v>
      </c>
      <c r="J824" s="101">
        <f>G824/H824</f>
        <v>0.19354838709677419</v>
      </c>
      <c r="K824" s="101">
        <f>IF(J824&gt;0.3,0.3,J824)</f>
        <v>0.19354838709677419</v>
      </c>
      <c r="L824" s="101">
        <f>E824/D824</f>
        <v>1.1559424678274035</v>
      </c>
      <c r="M824" s="101">
        <f>E824/C824</f>
        <v>0.9720954907161804</v>
      </c>
      <c r="N824" s="103">
        <v>9162</v>
      </c>
      <c r="O824" s="103">
        <v>2</v>
      </c>
      <c r="P824" s="104">
        <f>O824/H824</f>
        <v>6.4516129032258063E-2</v>
      </c>
      <c r="Q824" s="104">
        <f>IF(P824&gt;0.25,0.25,P824)</f>
        <v>6.4516129032258063E-2</v>
      </c>
      <c r="R824" s="101">
        <f>N824/D824</f>
        <v>1.1559424678274035</v>
      </c>
      <c r="S824" s="101">
        <f>N824/C824</f>
        <v>0.9720954907161804</v>
      </c>
      <c r="T824" s="101">
        <f>N824/E824</f>
        <v>1</v>
      </c>
      <c r="U824" s="103">
        <v>9162</v>
      </c>
      <c r="V824" s="103">
        <f>IF(W824&lt;O824,1,0)</f>
        <v>0</v>
      </c>
      <c r="W824" s="6">
        <v>2</v>
      </c>
      <c r="X824" s="101">
        <f>W824/H824</f>
        <v>6.4516129032258063E-2</v>
      </c>
      <c r="Y824" s="104">
        <f>IF(X824&gt;0.25,0.25,X824)</f>
        <v>6.4516129032258063E-2</v>
      </c>
      <c r="Z824" s="101">
        <f>U824/D824</f>
        <v>1.1559424678274035</v>
      </c>
      <c r="AA824" s="101">
        <f>U824/C824</f>
        <v>0.9720954907161804</v>
      </c>
      <c r="AB824" s="101">
        <f>U824/E824</f>
        <v>1</v>
      </c>
      <c r="AC824" s="103">
        <v>9162</v>
      </c>
      <c r="AD824" s="105">
        <v>2</v>
      </c>
      <c r="AE824" s="107">
        <f>AD824/H824</f>
        <v>6.4516129032258063E-2</v>
      </c>
      <c r="AF824" s="104">
        <f>IF(AE824&gt;0.3,0.3,AE824)</f>
        <v>6.4516129032258063E-2</v>
      </c>
      <c r="AG824" s="101">
        <f>AC824/D824</f>
        <v>1.1559424678274035</v>
      </c>
      <c r="AH824" s="101">
        <f>C824/AC824</f>
        <v>1.0287055228116131</v>
      </c>
      <c r="AI824" s="101">
        <f>AC824/E824</f>
        <v>1</v>
      </c>
      <c r="AJ824" s="103">
        <v>9162</v>
      </c>
      <c r="AK824" s="6">
        <v>3</v>
      </c>
      <c r="AL824" s="101">
        <f>AK824/H824</f>
        <v>9.6774193548387094E-2</v>
      </c>
      <c r="AM824" s="104">
        <f>IF(AL824&gt;0.3,0.3,AL824)</f>
        <v>9.6774193548387094E-2</v>
      </c>
      <c r="AN824" s="101">
        <f>AJ824/D824</f>
        <v>1.1559424678274035</v>
      </c>
      <c r="AO824" s="101">
        <f>C824/AJ824</f>
        <v>1.0287055228116131</v>
      </c>
      <c r="AP824" s="101">
        <f>AJ824/E824</f>
        <v>1</v>
      </c>
      <c r="AQ824" s="103">
        <v>9162</v>
      </c>
      <c r="AR824" s="103">
        <v>2</v>
      </c>
      <c r="AS824" s="101">
        <f>AR824/H824</f>
        <v>6.4516129032258063E-2</v>
      </c>
      <c r="AT824" s="104">
        <f>IF(AS824&gt;0.25,0.25,AS824)</f>
        <v>6.4516129032258063E-2</v>
      </c>
      <c r="AU824" s="101">
        <f>AQ824/D824</f>
        <v>1.1559424678274035</v>
      </c>
      <c r="AV824" s="101">
        <f>C824/AQ824</f>
        <v>1.0287055228116131</v>
      </c>
      <c r="AW824" s="101">
        <f>AQ824/E824</f>
        <v>1</v>
      </c>
      <c r="AX824" s="103">
        <v>9162</v>
      </c>
      <c r="AY824" s="6">
        <v>1</v>
      </c>
      <c r="AZ824" s="101">
        <f>AY824/H824</f>
        <v>3.2258064516129031E-2</v>
      </c>
      <c r="BA824" s="104">
        <f>IF(AZ824&gt;0.1,0.1,AZ824)</f>
        <v>3.2258064516129031E-2</v>
      </c>
      <c r="BB824" s="101">
        <f>AX824/D824</f>
        <v>1.1559424678274035</v>
      </c>
      <c r="BC824" s="101">
        <f>C824/AX824</f>
        <v>1.0287055228116131</v>
      </c>
      <c r="BD824" s="101">
        <f>AX824/E824</f>
        <v>1</v>
      </c>
    </row>
    <row r="825" spans="1:56" x14ac:dyDescent="0.2">
      <c r="A825" s="6" t="s">
        <v>1431</v>
      </c>
      <c r="B825" s="100">
        <v>856</v>
      </c>
      <c r="C825" s="13">
        <v>12324</v>
      </c>
      <c r="D825" s="13">
        <v>11520</v>
      </c>
      <c r="E825" s="13">
        <v>12101</v>
      </c>
      <c r="F825" s="13">
        <f>IF(C825=E825,1,0)</f>
        <v>0</v>
      </c>
      <c r="G825" s="13">
        <v>14</v>
      </c>
      <c r="H825" s="6">
        <f>VLOOKUP(B825,NEW_TRAIN_TEST!$A$2:$D$980,4,0)</f>
        <v>52</v>
      </c>
      <c r="I825" s="6" t="str">
        <f>VLOOKUP(B825,NEW_TRAIN_TEST!$A$2:$E$980,5,0)</f>
        <v>windmill</v>
      </c>
      <c r="J825" s="101">
        <f>G825/H825</f>
        <v>0.26923076923076922</v>
      </c>
      <c r="K825" s="101">
        <f>IF(J825&gt;0.3,0.3,J825)</f>
        <v>0.26923076923076922</v>
      </c>
      <c r="L825" s="101">
        <f>E825/D825</f>
        <v>1.0504340277777777</v>
      </c>
      <c r="M825" s="101">
        <f>E825/C825</f>
        <v>0.98190522557611171</v>
      </c>
      <c r="N825" s="103">
        <v>12101</v>
      </c>
      <c r="O825" s="103">
        <v>0</v>
      </c>
      <c r="P825" s="104">
        <f>O825/H825</f>
        <v>0</v>
      </c>
      <c r="Q825" s="104">
        <f>IF(P825&gt;0.25,0.25,P825)</f>
        <v>0</v>
      </c>
      <c r="R825" s="101">
        <f>N825/D825</f>
        <v>1.0504340277777777</v>
      </c>
      <c r="S825" s="101">
        <f>N825/C825</f>
        <v>0.98190522557611171</v>
      </c>
      <c r="T825" s="101">
        <f>N825/E825</f>
        <v>1</v>
      </c>
      <c r="U825" s="103">
        <v>12101</v>
      </c>
      <c r="V825" s="103">
        <f>IF(W825&lt;O825,1,0)</f>
        <v>0</v>
      </c>
      <c r="W825" s="6">
        <v>0</v>
      </c>
      <c r="X825" s="101">
        <f>W825/H825</f>
        <v>0</v>
      </c>
      <c r="Y825" s="104">
        <f>IF(X825&gt;0.25,0.25,X825)</f>
        <v>0</v>
      </c>
      <c r="Z825" s="101">
        <f>U825/D825</f>
        <v>1.0504340277777777</v>
      </c>
      <c r="AA825" s="101">
        <f>U825/C825</f>
        <v>0.98190522557611171</v>
      </c>
      <c r="AB825" s="101">
        <f>U825/E825</f>
        <v>1</v>
      </c>
      <c r="AC825" s="103">
        <v>12101</v>
      </c>
      <c r="AD825" s="105">
        <v>0</v>
      </c>
      <c r="AE825" s="107">
        <f>AD825/H825</f>
        <v>0</v>
      </c>
      <c r="AF825" s="104">
        <f>IF(AE825&gt;0.3,0.3,AE825)</f>
        <v>0</v>
      </c>
      <c r="AG825" s="101">
        <f>AC825/D825</f>
        <v>1.0504340277777777</v>
      </c>
      <c r="AH825" s="101">
        <f>C825/AC825</f>
        <v>1.0184282290719775</v>
      </c>
      <c r="AI825" s="101">
        <f>AC825/E825</f>
        <v>1</v>
      </c>
      <c r="AJ825" s="103">
        <v>12101</v>
      </c>
      <c r="AK825" s="6">
        <v>0</v>
      </c>
      <c r="AL825" s="101">
        <f>AK825/H825</f>
        <v>0</v>
      </c>
      <c r="AM825" s="104">
        <f>IF(AL825&gt;0.3,0.3,AL825)</f>
        <v>0</v>
      </c>
      <c r="AN825" s="101">
        <f>AJ825/D825</f>
        <v>1.0504340277777777</v>
      </c>
      <c r="AO825" s="101">
        <f>C825/AJ825</f>
        <v>1.0184282290719775</v>
      </c>
      <c r="AP825" s="101">
        <f>AJ825/E825</f>
        <v>1</v>
      </c>
      <c r="AQ825" s="103">
        <v>12101</v>
      </c>
      <c r="AR825" s="103">
        <v>0</v>
      </c>
      <c r="AS825" s="101">
        <f>AR825/H825</f>
        <v>0</v>
      </c>
      <c r="AT825" s="104">
        <f>IF(AS825&gt;0.25,0.25,AS825)</f>
        <v>0</v>
      </c>
      <c r="AU825" s="101">
        <f>AQ825/D825</f>
        <v>1.0504340277777777</v>
      </c>
      <c r="AV825" s="101">
        <f>C825/AQ825</f>
        <v>1.0184282290719775</v>
      </c>
      <c r="AW825" s="101">
        <f>AQ825/E825</f>
        <v>1</v>
      </c>
      <c r="AX825" s="103">
        <v>12101</v>
      </c>
      <c r="AY825" s="6">
        <v>0</v>
      </c>
      <c r="AZ825" s="101">
        <f>AY825/H825</f>
        <v>0</v>
      </c>
      <c r="BA825" s="104">
        <f>IF(AZ825&gt;0.1,0.1,AZ825)</f>
        <v>0</v>
      </c>
      <c r="BB825" s="101">
        <f>AX825/D825</f>
        <v>1.0504340277777777</v>
      </c>
      <c r="BC825" s="101">
        <f>C825/AX825</f>
        <v>1.0184282290719775</v>
      </c>
      <c r="BD825" s="101">
        <f>AX825/E825</f>
        <v>1</v>
      </c>
    </row>
    <row r="826" spans="1:56" x14ac:dyDescent="0.2">
      <c r="A826" s="6" t="s">
        <v>1431</v>
      </c>
      <c r="B826" s="100">
        <v>857</v>
      </c>
      <c r="C826" s="13">
        <v>11823</v>
      </c>
      <c r="D826" s="13">
        <v>10592</v>
      </c>
      <c r="E826" s="13">
        <v>11808</v>
      </c>
      <c r="F826" s="13">
        <f>IF(C826=E826,1,0)</f>
        <v>0</v>
      </c>
      <c r="G826" s="13">
        <v>13</v>
      </c>
      <c r="H826" s="6">
        <f>VLOOKUP(B826,NEW_TRAIN_TEST!$A$2:$D$980,4,0)</f>
        <v>53</v>
      </c>
      <c r="I826" s="6" t="str">
        <f>VLOOKUP(B826,NEW_TRAIN_TEST!$A$2:$E$980,5,0)</f>
        <v>windmill</v>
      </c>
      <c r="J826" s="101">
        <f>G826/H826</f>
        <v>0.24528301886792453</v>
      </c>
      <c r="K826" s="101">
        <f>IF(J826&gt;0.3,0.3,J826)</f>
        <v>0.24528301886792453</v>
      </c>
      <c r="L826" s="101">
        <f>E826/D826</f>
        <v>1.1148036253776434</v>
      </c>
      <c r="M826" s="101">
        <f>E826/C826</f>
        <v>0.99873128647551379</v>
      </c>
      <c r="N826" s="103">
        <v>11808</v>
      </c>
      <c r="O826" s="103">
        <v>0</v>
      </c>
      <c r="P826" s="104">
        <f>O826/H826</f>
        <v>0</v>
      </c>
      <c r="Q826" s="104">
        <f>IF(P826&gt;0.25,0.25,P826)</f>
        <v>0</v>
      </c>
      <c r="R826" s="101">
        <f>N826/D826</f>
        <v>1.1148036253776434</v>
      </c>
      <c r="S826" s="101">
        <f>N826/C826</f>
        <v>0.99873128647551379</v>
      </c>
      <c r="T826" s="101">
        <f>N826/E826</f>
        <v>1</v>
      </c>
      <c r="U826" s="103">
        <v>11808</v>
      </c>
      <c r="V826" s="103">
        <f>IF(W826&lt;O826,1,0)</f>
        <v>0</v>
      </c>
      <c r="W826" s="6">
        <v>0</v>
      </c>
      <c r="X826" s="101">
        <f>W826/H826</f>
        <v>0</v>
      </c>
      <c r="Y826" s="104">
        <f>IF(X826&gt;0.25,0.25,X826)</f>
        <v>0</v>
      </c>
      <c r="Z826" s="101">
        <f>U826/D826</f>
        <v>1.1148036253776434</v>
      </c>
      <c r="AA826" s="101">
        <f>U826/C826</f>
        <v>0.99873128647551379</v>
      </c>
      <c r="AB826" s="101">
        <f>U826/E826</f>
        <v>1</v>
      </c>
      <c r="AC826" s="103">
        <v>11808</v>
      </c>
      <c r="AD826" s="105">
        <v>0</v>
      </c>
      <c r="AE826" s="107">
        <f>AD826/H826</f>
        <v>0</v>
      </c>
      <c r="AF826" s="104">
        <f>IF(AE826&gt;0.3,0.3,AE826)</f>
        <v>0</v>
      </c>
      <c r="AG826" s="101">
        <f>AC826/D826</f>
        <v>1.1148036253776434</v>
      </c>
      <c r="AH826" s="101">
        <f>C826/AC826</f>
        <v>1.001270325203252</v>
      </c>
      <c r="AI826" s="101">
        <f>AC826/E826</f>
        <v>1</v>
      </c>
      <c r="AJ826" s="103">
        <v>11808</v>
      </c>
      <c r="AK826" s="6">
        <v>0</v>
      </c>
      <c r="AL826" s="101">
        <f>AK826/H826</f>
        <v>0</v>
      </c>
      <c r="AM826" s="104">
        <f>IF(AL826&gt;0.3,0.3,AL826)</f>
        <v>0</v>
      </c>
      <c r="AN826" s="101">
        <f>AJ826/D826</f>
        <v>1.1148036253776434</v>
      </c>
      <c r="AO826" s="101">
        <f>C826/AJ826</f>
        <v>1.001270325203252</v>
      </c>
      <c r="AP826" s="101">
        <f>AJ826/E826</f>
        <v>1</v>
      </c>
      <c r="AQ826" s="103">
        <v>11808</v>
      </c>
      <c r="AR826" s="103">
        <v>0</v>
      </c>
      <c r="AS826" s="101">
        <f>AR826/H826</f>
        <v>0</v>
      </c>
      <c r="AT826" s="104">
        <f>IF(AS826&gt;0.25,0.25,AS826)</f>
        <v>0</v>
      </c>
      <c r="AU826" s="101">
        <f>AQ826/D826</f>
        <v>1.1148036253776434</v>
      </c>
      <c r="AV826" s="101">
        <f>C826/AQ826</f>
        <v>1.001270325203252</v>
      </c>
      <c r="AW826" s="101">
        <f>AQ826/E826</f>
        <v>1</v>
      </c>
      <c r="AX826" s="103">
        <v>11808</v>
      </c>
      <c r="AY826" s="6">
        <v>0</v>
      </c>
      <c r="AZ826" s="101">
        <f>AY826/H826</f>
        <v>0</v>
      </c>
      <c r="BA826" s="104">
        <f>IF(AZ826&gt;0.1,0.1,AZ826)</f>
        <v>0</v>
      </c>
      <c r="BB826" s="101">
        <f>AX826/D826</f>
        <v>1.1148036253776434</v>
      </c>
      <c r="BC826" s="101">
        <f>C826/AX826</f>
        <v>1.001270325203252</v>
      </c>
      <c r="BD826" s="101">
        <f>AX826/E826</f>
        <v>1</v>
      </c>
    </row>
    <row r="827" spans="1:56" x14ac:dyDescent="0.2">
      <c r="A827" s="6" t="s">
        <v>1431</v>
      </c>
      <c r="B827" s="100">
        <v>858</v>
      </c>
      <c r="C827" s="13">
        <v>9384</v>
      </c>
      <c r="D827" s="13">
        <v>8566</v>
      </c>
      <c r="E827" s="13">
        <v>9372</v>
      </c>
      <c r="F827" s="13">
        <f>IF(C827=E827,1,0)</f>
        <v>0</v>
      </c>
      <c r="G827" s="13">
        <v>9</v>
      </c>
      <c r="H827" s="6">
        <f>VLOOKUP(B827,NEW_TRAIN_TEST!$A$2:$D$980,4,0)</f>
        <v>28</v>
      </c>
      <c r="I827" s="6" t="str">
        <f>VLOOKUP(B827,NEW_TRAIN_TEST!$A$2:$E$980,5,0)</f>
        <v>windmill</v>
      </c>
      <c r="J827" s="101">
        <f>G827/H827</f>
        <v>0.32142857142857145</v>
      </c>
      <c r="K827" s="101">
        <f>IF(J827&gt;0.3,0.3,J827)</f>
        <v>0.3</v>
      </c>
      <c r="L827" s="101">
        <f>E827/D827</f>
        <v>1.0940929255194958</v>
      </c>
      <c r="M827" s="101">
        <f>E827/C827</f>
        <v>0.99872122762148341</v>
      </c>
      <c r="N827" s="103">
        <v>9372</v>
      </c>
      <c r="O827" s="103">
        <v>0</v>
      </c>
      <c r="P827" s="104">
        <f>O827/H827</f>
        <v>0</v>
      </c>
      <c r="Q827" s="104">
        <f>IF(P827&gt;0.25,0.25,P827)</f>
        <v>0</v>
      </c>
      <c r="R827" s="101">
        <f>N827/D827</f>
        <v>1.0940929255194958</v>
      </c>
      <c r="S827" s="101">
        <f>N827/C827</f>
        <v>0.99872122762148341</v>
      </c>
      <c r="T827" s="101">
        <f>N827/E827</f>
        <v>1</v>
      </c>
      <c r="U827" s="103">
        <v>9372</v>
      </c>
      <c r="V827" s="103">
        <f>IF(W827&lt;O827,1,0)</f>
        <v>0</v>
      </c>
      <c r="W827" s="6">
        <v>0</v>
      </c>
      <c r="X827" s="101">
        <f>W827/H827</f>
        <v>0</v>
      </c>
      <c r="Y827" s="104">
        <f>IF(X827&gt;0.25,0.25,X827)</f>
        <v>0</v>
      </c>
      <c r="Z827" s="101">
        <f>U827/D827</f>
        <v>1.0940929255194958</v>
      </c>
      <c r="AA827" s="101">
        <f>U827/C827</f>
        <v>0.99872122762148341</v>
      </c>
      <c r="AB827" s="101">
        <f>U827/E827</f>
        <v>1</v>
      </c>
      <c r="AC827" s="103">
        <v>9372</v>
      </c>
      <c r="AD827" s="105">
        <v>0</v>
      </c>
      <c r="AE827" s="107">
        <f>AD827/H827</f>
        <v>0</v>
      </c>
      <c r="AF827" s="104">
        <f>IF(AE827&gt;0.3,0.3,AE827)</f>
        <v>0</v>
      </c>
      <c r="AG827" s="101">
        <f>AC827/D827</f>
        <v>1.0940929255194958</v>
      </c>
      <c r="AH827" s="101">
        <f>C827/AC827</f>
        <v>1.0012804097311139</v>
      </c>
      <c r="AI827" s="101">
        <f>AC827/E827</f>
        <v>1</v>
      </c>
      <c r="AJ827" s="103">
        <v>9372</v>
      </c>
      <c r="AK827" s="6">
        <v>0</v>
      </c>
      <c r="AL827" s="101">
        <f>AK827/H827</f>
        <v>0</v>
      </c>
      <c r="AM827" s="104">
        <f>IF(AL827&gt;0.3,0.3,AL827)</f>
        <v>0</v>
      </c>
      <c r="AN827" s="101">
        <f>AJ827/D827</f>
        <v>1.0940929255194958</v>
      </c>
      <c r="AO827" s="101">
        <f>C827/AJ827</f>
        <v>1.0012804097311139</v>
      </c>
      <c r="AP827" s="101">
        <f>AJ827/E827</f>
        <v>1</v>
      </c>
      <c r="AQ827" s="103">
        <v>9372</v>
      </c>
      <c r="AR827" s="103">
        <v>0</v>
      </c>
      <c r="AS827" s="101">
        <f>AR827/H827</f>
        <v>0</v>
      </c>
      <c r="AT827" s="104">
        <f>IF(AS827&gt;0.25,0.25,AS827)</f>
        <v>0</v>
      </c>
      <c r="AU827" s="101">
        <f>AQ827/D827</f>
        <v>1.0940929255194958</v>
      </c>
      <c r="AV827" s="101">
        <f>C827/AQ827</f>
        <v>1.0012804097311139</v>
      </c>
      <c r="AW827" s="101">
        <f>AQ827/E827</f>
        <v>1</v>
      </c>
      <c r="AX827" s="103">
        <v>9372</v>
      </c>
      <c r="AY827" s="6">
        <v>0</v>
      </c>
      <c r="AZ827" s="101">
        <f>AY827/H827</f>
        <v>0</v>
      </c>
      <c r="BA827" s="104">
        <f>IF(AZ827&gt;0.1,0.1,AZ827)</f>
        <v>0</v>
      </c>
      <c r="BB827" s="101">
        <f>AX827/D827</f>
        <v>1.0940929255194958</v>
      </c>
      <c r="BC827" s="101">
        <f>C827/AX827</f>
        <v>1.0012804097311139</v>
      </c>
      <c r="BD827" s="101">
        <f>AX827/E827</f>
        <v>1</v>
      </c>
    </row>
    <row r="828" spans="1:56" x14ac:dyDescent="0.2">
      <c r="A828" s="6" t="s">
        <v>1431</v>
      </c>
      <c r="B828" s="100">
        <v>859</v>
      </c>
      <c r="C828" s="13">
        <v>9027</v>
      </c>
      <c r="D828" s="13">
        <v>8937.5</v>
      </c>
      <c r="E828" s="13">
        <v>8937.5</v>
      </c>
      <c r="F828" s="13">
        <f>IF(C828=E828,1,0)</f>
        <v>0</v>
      </c>
      <c r="G828" s="13">
        <v>0</v>
      </c>
      <c r="H828" s="6">
        <f>VLOOKUP(B828,NEW_TRAIN_TEST!$A$2:$D$980,4,0)</f>
        <v>25</v>
      </c>
      <c r="I828" s="6" t="str">
        <f>VLOOKUP(B828,NEW_TRAIN_TEST!$A$2:$E$980,5,0)</f>
        <v>windmill</v>
      </c>
      <c r="J828" s="101">
        <f>G828/H828</f>
        <v>0</v>
      </c>
      <c r="K828" s="101">
        <f>IF(J828&gt;0.3,0.3,J828)</f>
        <v>0</v>
      </c>
      <c r="L828" s="101">
        <f>E828/D828</f>
        <v>1</v>
      </c>
      <c r="M828" s="101">
        <f>E828/C828</f>
        <v>0.99008529965658576</v>
      </c>
      <c r="N828" s="103">
        <v>9023.75</v>
      </c>
      <c r="O828" s="103">
        <v>8</v>
      </c>
      <c r="P828" s="104">
        <f>O828/H828</f>
        <v>0.32</v>
      </c>
      <c r="Q828" s="104">
        <f>IF(P828&gt;0.25,0.25,P828)</f>
        <v>0.25</v>
      </c>
      <c r="R828" s="101">
        <f>N828/D828</f>
        <v>1.0096503496503497</v>
      </c>
      <c r="S828" s="101">
        <f>N828/C828</f>
        <v>0.99963996898194307</v>
      </c>
      <c r="T828" s="101">
        <f>N828/E828</f>
        <v>1.0096503496503497</v>
      </c>
      <c r="U828" s="103">
        <v>9021.5</v>
      </c>
      <c r="V828" s="103">
        <f>IF(W828&lt;O828,1,0)</f>
        <v>0</v>
      </c>
      <c r="W828" s="6">
        <v>17</v>
      </c>
      <c r="X828" s="101">
        <f>W828/H828</f>
        <v>0.68</v>
      </c>
      <c r="Y828" s="104">
        <f>IF(X828&gt;0.25,0.25,X828)</f>
        <v>0.25</v>
      </c>
      <c r="Z828" s="101">
        <f>U828/D828</f>
        <v>1.0093986013986014</v>
      </c>
      <c r="AA828" s="101">
        <f>U828/C828</f>
        <v>0.99939071673867286</v>
      </c>
      <c r="AB828" s="101">
        <f>U828/E828</f>
        <v>1.0093986013986014</v>
      </c>
      <c r="AC828" s="103">
        <v>9009</v>
      </c>
      <c r="AD828" s="105">
        <v>7</v>
      </c>
      <c r="AE828" s="107">
        <f>AD828/H828</f>
        <v>0.28000000000000003</v>
      </c>
      <c r="AF828" s="104">
        <f>IF(AE828&gt;0.3,0.3,AE828)</f>
        <v>0.28000000000000003</v>
      </c>
      <c r="AG828" s="101">
        <f>AC828/D828</f>
        <v>1.008</v>
      </c>
      <c r="AH828" s="101">
        <f>C828/AC828</f>
        <v>1.0019980019980019</v>
      </c>
      <c r="AI828" s="101">
        <f>AC828/E828</f>
        <v>1.008</v>
      </c>
      <c r="AJ828" s="103">
        <v>9014</v>
      </c>
      <c r="AK828" s="6">
        <v>14</v>
      </c>
      <c r="AL828" s="101">
        <f>AK828/H828</f>
        <v>0.56000000000000005</v>
      </c>
      <c r="AM828" s="104">
        <f>IF(AL828&gt;0.3,0.3,AL828)</f>
        <v>0.3</v>
      </c>
      <c r="AN828" s="101">
        <f>AJ828/D828</f>
        <v>1.0085594405594405</v>
      </c>
      <c r="AO828" s="101">
        <f>C828/AJ828</f>
        <v>1.0014422010206345</v>
      </c>
      <c r="AP828" s="101">
        <f>AJ828/E828</f>
        <v>1.0085594405594405</v>
      </c>
      <c r="AQ828" s="103">
        <v>9017</v>
      </c>
      <c r="AR828" s="103">
        <v>8</v>
      </c>
      <c r="AS828" s="101">
        <f>AR828/H828</f>
        <v>0.32</v>
      </c>
      <c r="AT828" s="104">
        <f>IF(AS828&gt;0.25,0.25,AS828)</f>
        <v>0.25</v>
      </c>
      <c r="AU828" s="101">
        <f>AQ828/D828</f>
        <v>1.0088951048951049</v>
      </c>
      <c r="AV828" s="101">
        <f>C828/AQ828</f>
        <v>1.0011090163025396</v>
      </c>
      <c r="AW828" s="101">
        <f>AQ828/E828</f>
        <v>1.0088951048951049</v>
      </c>
      <c r="AX828" s="103">
        <v>8937.5</v>
      </c>
      <c r="AY828" s="6">
        <v>0</v>
      </c>
      <c r="AZ828" s="101">
        <f>AY828/H828</f>
        <v>0</v>
      </c>
      <c r="BA828" s="104">
        <f>IF(AZ828&gt;0.1,0.1,AZ828)</f>
        <v>0</v>
      </c>
      <c r="BB828" s="101">
        <f>AX828/D828</f>
        <v>1</v>
      </c>
      <c r="BC828" s="101">
        <f>C828/AX828</f>
        <v>1.0100139860139861</v>
      </c>
      <c r="BD828" s="101">
        <f>AX828/E828</f>
        <v>1</v>
      </c>
    </row>
    <row r="829" spans="1:56" x14ac:dyDescent="0.2">
      <c r="A829" s="6" t="s">
        <v>1431</v>
      </c>
      <c r="B829" s="100">
        <v>860</v>
      </c>
      <c r="C829" s="13">
        <v>8206</v>
      </c>
      <c r="D829" s="13">
        <v>8073.5</v>
      </c>
      <c r="E829" s="13">
        <v>8073.5</v>
      </c>
      <c r="F829" s="13">
        <f>IF(C829=E829,1,0)</f>
        <v>0</v>
      </c>
      <c r="G829" s="13">
        <v>0</v>
      </c>
      <c r="H829" s="6">
        <f>VLOOKUP(B829,NEW_TRAIN_TEST!$A$2:$D$980,4,0)</f>
        <v>19</v>
      </c>
      <c r="I829" s="6" t="str">
        <f>VLOOKUP(B829,NEW_TRAIN_TEST!$A$2:$E$980,5,0)</f>
        <v>windmill</v>
      </c>
      <c r="J829" s="101">
        <f>G829/H829</f>
        <v>0</v>
      </c>
      <c r="K829" s="101">
        <f>IF(J829&gt;0.3,0.3,J829)</f>
        <v>0</v>
      </c>
      <c r="L829" s="101">
        <f>E829/D829</f>
        <v>1</v>
      </c>
      <c r="M829" s="101">
        <f>E829/C829</f>
        <v>0.98385327808920298</v>
      </c>
      <c r="N829" s="103">
        <v>8152</v>
      </c>
      <c r="O829" s="103">
        <v>2</v>
      </c>
      <c r="P829" s="104">
        <f>O829/H829</f>
        <v>0.10526315789473684</v>
      </c>
      <c r="Q829" s="104">
        <f>IF(P829&gt;0.25,0.25,P829)</f>
        <v>0.10526315789473684</v>
      </c>
      <c r="R829" s="101">
        <f>N829/D829</f>
        <v>1.0097231683904131</v>
      </c>
      <c r="S829" s="101">
        <f>N829/C829</f>
        <v>0.99341944918352421</v>
      </c>
      <c r="T829" s="101">
        <f>N829/E829</f>
        <v>1.0097231683904131</v>
      </c>
      <c r="U829" s="103">
        <v>8152</v>
      </c>
      <c r="V829" s="103">
        <f>IF(W829&lt;O829,1,0)</f>
        <v>0</v>
      </c>
      <c r="W829" s="6">
        <v>2</v>
      </c>
      <c r="X829" s="101">
        <f>W829/H829</f>
        <v>0.10526315789473684</v>
      </c>
      <c r="Y829" s="104">
        <f>IF(X829&gt;0.25,0.25,X829)</f>
        <v>0.10526315789473684</v>
      </c>
      <c r="Z829" s="101">
        <f>U829/D829</f>
        <v>1.0097231683904131</v>
      </c>
      <c r="AA829" s="101">
        <f>U829/C829</f>
        <v>0.99341944918352421</v>
      </c>
      <c r="AB829" s="101">
        <f>U829/E829</f>
        <v>1.0097231683904131</v>
      </c>
      <c r="AC829" s="103">
        <v>8152</v>
      </c>
      <c r="AD829" s="105">
        <v>2</v>
      </c>
      <c r="AE829" s="107">
        <f>AD829/H829</f>
        <v>0.10526315789473684</v>
      </c>
      <c r="AF829" s="104">
        <f>IF(AE829&gt;0.3,0.3,AE829)</f>
        <v>0.10526315789473684</v>
      </c>
      <c r="AG829" s="101">
        <f>AC829/D829</f>
        <v>1.0097231683904131</v>
      </c>
      <c r="AH829" s="101">
        <f>C829/AC829</f>
        <v>1.0066241413150148</v>
      </c>
      <c r="AI829" s="101">
        <f>AC829/E829</f>
        <v>1.0097231683904131</v>
      </c>
      <c r="AJ829" s="103">
        <v>8152</v>
      </c>
      <c r="AK829" s="6">
        <v>2</v>
      </c>
      <c r="AL829" s="101">
        <f>AK829/H829</f>
        <v>0.10526315789473684</v>
      </c>
      <c r="AM829" s="104">
        <f>IF(AL829&gt;0.3,0.3,AL829)</f>
        <v>0.10526315789473684</v>
      </c>
      <c r="AN829" s="101">
        <f>AJ829/D829</f>
        <v>1.0097231683904131</v>
      </c>
      <c r="AO829" s="101">
        <f>C829/AJ829</f>
        <v>1.0066241413150148</v>
      </c>
      <c r="AP829" s="101">
        <f>AJ829/E829</f>
        <v>1.0097231683904131</v>
      </c>
      <c r="AQ829" s="103">
        <v>8161.5</v>
      </c>
      <c r="AR829" s="103">
        <v>6</v>
      </c>
      <c r="AS829" s="101">
        <f>AR829/H829</f>
        <v>0.31578947368421051</v>
      </c>
      <c r="AT829" s="104">
        <f>IF(AS829&gt;0.25,0.25,AS829)</f>
        <v>0.25</v>
      </c>
      <c r="AU829" s="101">
        <f>AQ829/D829</f>
        <v>1.0108998575586796</v>
      </c>
      <c r="AV829" s="101">
        <f>C829/AQ829</f>
        <v>1.0054524290877902</v>
      </c>
      <c r="AW829" s="101">
        <f>AQ829/E829</f>
        <v>1.0108998575586796</v>
      </c>
      <c r="AX829" s="103">
        <v>8073.5</v>
      </c>
      <c r="AY829" s="6">
        <v>0</v>
      </c>
      <c r="AZ829" s="101">
        <f>AY829/H829</f>
        <v>0</v>
      </c>
      <c r="BA829" s="104">
        <f>IF(AZ829&gt;0.1,0.1,AZ829)</f>
        <v>0</v>
      </c>
      <c r="BB829" s="101">
        <f>AX829/D829</f>
        <v>1</v>
      </c>
      <c r="BC829" s="101">
        <f>C829/AX829</f>
        <v>1.0164117173468756</v>
      </c>
      <c r="BD829" s="101">
        <f>AX829/E829</f>
        <v>1</v>
      </c>
    </row>
    <row r="830" spans="1:56" x14ac:dyDescent="0.2">
      <c r="A830" s="6" t="s">
        <v>1431</v>
      </c>
      <c r="B830" s="100">
        <v>861</v>
      </c>
      <c r="C830" s="13">
        <v>6064</v>
      </c>
      <c r="D830" s="13">
        <v>5243</v>
      </c>
      <c r="E830" s="13">
        <v>5677</v>
      </c>
      <c r="F830" s="13">
        <f>IF(C830=E830,1,0)</f>
        <v>0</v>
      </c>
      <c r="G830" s="13">
        <v>3</v>
      </c>
      <c r="H830" s="6">
        <f>VLOOKUP(B830,NEW_TRAIN_TEST!$A$2:$D$980,4,0)</f>
        <v>10</v>
      </c>
      <c r="I830" s="6" t="str">
        <f>VLOOKUP(B830,NEW_TRAIN_TEST!$A$2:$E$980,5,0)</f>
        <v>windmill</v>
      </c>
      <c r="J830" s="101">
        <f>G830/H830</f>
        <v>0.3</v>
      </c>
      <c r="K830" s="101">
        <f>IF(J830&gt;0.3,0.3,J830)</f>
        <v>0.3</v>
      </c>
      <c r="L830" s="101">
        <f>E830/D830</f>
        <v>1.0827770360480642</v>
      </c>
      <c r="M830" s="101">
        <f>E830/C830</f>
        <v>0.93618073878627972</v>
      </c>
      <c r="N830" s="103">
        <v>5677</v>
      </c>
      <c r="O830" s="103">
        <v>0</v>
      </c>
      <c r="P830" s="104">
        <f>O830/H830</f>
        <v>0</v>
      </c>
      <c r="Q830" s="104">
        <f>IF(P830&gt;0.25,0.25,P830)</f>
        <v>0</v>
      </c>
      <c r="R830" s="101">
        <f>N830/D830</f>
        <v>1.0827770360480642</v>
      </c>
      <c r="S830" s="101">
        <f>N830/C830</f>
        <v>0.93618073878627972</v>
      </c>
      <c r="T830" s="101">
        <f>N830/E830</f>
        <v>1</v>
      </c>
      <c r="U830" s="103">
        <v>5677</v>
      </c>
      <c r="V830" s="103">
        <f>IF(W830&lt;O830,1,0)</f>
        <v>0</v>
      </c>
      <c r="W830" s="6">
        <v>0</v>
      </c>
      <c r="X830" s="101">
        <f>W830/H830</f>
        <v>0</v>
      </c>
      <c r="Y830" s="104">
        <f>IF(X830&gt;0.25,0.25,X830)</f>
        <v>0</v>
      </c>
      <c r="Z830" s="101">
        <f>U830/D830</f>
        <v>1.0827770360480642</v>
      </c>
      <c r="AA830" s="101">
        <f>U830/C830</f>
        <v>0.93618073878627972</v>
      </c>
      <c r="AB830" s="101">
        <f>U830/E830</f>
        <v>1</v>
      </c>
      <c r="AC830" s="103">
        <v>5677</v>
      </c>
      <c r="AD830" s="105">
        <v>0</v>
      </c>
      <c r="AE830" s="107">
        <f>AD830/H830</f>
        <v>0</v>
      </c>
      <c r="AF830" s="104">
        <f>IF(AE830&gt;0.3,0.3,AE830)</f>
        <v>0</v>
      </c>
      <c r="AG830" s="101">
        <f>AC830/D830</f>
        <v>1.0827770360480642</v>
      </c>
      <c r="AH830" s="101">
        <f>C830/AC830</f>
        <v>1.0681698079971815</v>
      </c>
      <c r="AI830" s="101">
        <f>AC830/E830</f>
        <v>1</v>
      </c>
      <c r="AJ830" s="103">
        <v>5677</v>
      </c>
      <c r="AK830" s="6">
        <v>0</v>
      </c>
      <c r="AL830" s="101">
        <f>AK830/H830</f>
        <v>0</v>
      </c>
      <c r="AM830" s="104">
        <f>IF(AL830&gt;0.3,0.3,AL830)</f>
        <v>0</v>
      </c>
      <c r="AN830" s="101">
        <f>AJ830/D830</f>
        <v>1.0827770360480642</v>
      </c>
      <c r="AO830" s="101">
        <f>C830/AJ830</f>
        <v>1.0681698079971815</v>
      </c>
      <c r="AP830" s="101">
        <f>AJ830/E830</f>
        <v>1</v>
      </c>
      <c r="AQ830" s="103">
        <v>5677</v>
      </c>
      <c r="AR830" s="103">
        <v>0</v>
      </c>
      <c r="AS830" s="101">
        <f>AR830/H830</f>
        <v>0</v>
      </c>
      <c r="AT830" s="104">
        <f>IF(AS830&gt;0.25,0.25,AS830)</f>
        <v>0</v>
      </c>
      <c r="AU830" s="101">
        <f>AQ830/D830</f>
        <v>1.0827770360480642</v>
      </c>
      <c r="AV830" s="101">
        <f>C830/AQ830</f>
        <v>1.0681698079971815</v>
      </c>
      <c r="AW830" s="101">
        <f>AQ830/E830</f>
        <v>1</v>
      </c>
      <c r="AX830" s="103">
        <v>5677</v>
      </c>
      <c r="AY830" s="6">
        <v>0</v>
      </c>
      <c r="AZ830" s="101">
        <f>AY830/H830</f>
        <v>0</v>
      </c>
      <c r="BA830" s="104">
        <f>IF(AZ830&gt;0.1,0.1,AZ830)</f>
        <v>0</v>
      </c>
      <c r="BB830" s="101">
        <f>AX830/D830</f>
        <v>1.0827770360480642</v>
      </c>
      <c r="BC830" s="101">
        <f>C830/AX830</f>
        <v>1.0681698079971815</v>
      </c>
      <c r="BD830" s="101">
        <f>AX830/E830</f>
        <v>1</v>
      </c>
    </row>
    <row r="831" spans="1:56" x14ac:dyDescent="0.2">
      <c r="A831" s="6" t="s">
        <v>1431</v>
      </c>
      <c r="B831" s="100">
        <v>862</v>
      </c>
      <c r="C831" s="13">
        <v>8972</v>
      </c>
      <c r="D831" s="13">
        <v>8742.5</v>
      </c>
      <c r="E831" s="13">
        <v>8742.5</v>
      </c>
      <c r="F831" s="13">
        <f>IF(C831=E831,1,0)</f>
        <v>0</v>
      </c>
      <c r="G831" s="13">
        <v>0</v>
      </c>
      <c r="H831" s="6">
        <f>VLOOKUP(B831,NEW_TRAIN_TEST!$A$2:$D$980,4,0)</f>
        <v>20</v>
      </c>
      <c r="I831" s="6" t="str">
        <f>VLOOKUP(B831,NEW_TRAIN_TEST!$A$2:$E$980,5,0)</f>
        <v>windmill</v>
      </c>
      <c r="J831" s="101">
        <f>G831/H831</f>
        <v>0</v>
      </c>
      <c r="K831" s="101">
        <f>IF(J831&gt;0.3,0.3,J831)</f>
        <v>0</v>
      </c>
      <c r="L831" s="101">
        <f>E831/D831</f>
        <v>1</v>
      </c>
      <c r="M831" s="101">
        <f>E831/C831</f>
        <v>0.97442041908158716</v>
      </c>
      <c r="N831" s="103">
        <v>8933</v>
      </c>
      <c r="O831" s="103">
        <v>9</v>
      </c>
      <c r="P831" s="104">
        <f>O831/H831</f>
        <v>0.45</v>
      </c>
      <c r="Q831" s="104">
        <f>IF(P831&gt;0.25,0.25,P831)</f>
        <v>0.25</v>
      </c>
      <c r="R831" s="101">
        <f>N831/D831</f>
        <v>1.0217901058049756</v>
      </c>
      <c r="S831" s="101">
        <f>N831/C831</f>
        <v>0.99565314311190367</v>
      </c>
      <c r="T831" s="101">
        <f>N831/E831</f>
        <v>1.0217901058049756</v>
      </c>
      <c r="U831" s="103">
        <v>8933</v>
      </c>
      <c r="V831" s="103">
        <f>IF(W831&lt;O831,1,0)</f>
        <v>0</v>
      </c>
      <c r="W831" s="6">
        <v>9</v>
      </c>
      <c r="X831" s="101">
        <f>W831/H831</f>
        <v>0.45</v>
      </c>
      <c r="Y831" s="104">
        <f>IF(X831&gt;0.25,0.25,X831)</f>
        <v>0.25</v>
      </c>
      <c r="Z831" s="101">
        <f>U831/D831</f>
        <v>1.0217901058049756</v>
      </c>
      <c r="AA831" s="101">
        <f>U831/C831</f>
        <v>0.99565314311190367</v>
      </c>
      <c r="AB831" s="101">
        <f>U831/E831</f>
        <v>1.0217901058049756</v>
      </c>
      <c r="AC831" s="103">
        <v>8933</v>
      </c>
      <c r="AD831" s="105">
        <v>18</v>
      </c>
      <c r="AE831" s="107">
        <f>AD831/H831</f>
        <v>0.9</v>
      </c>
      <c r="AF831" s="104">
        <f>IF(AE831&gt;0.3,0.3,AE831)</f>
        <v>0.3</v>
      </c>
      <c r="AG831" s="101">
        <f>AC831/D831</f>
        <v>1.0217901058049756</v>
      </c>
      <c r="AH831" s="101">
        <f>C831/AC831</f>
        <v>1.0043658345460651</v>
      </c>
      <c r="AI831" s="101">
        <f>AC831/E831</f>
        <v>1.0217901058049756</v>
      </c>
      <c r="AJ831" s="103">
        <v>8933</v>
      </c>
      <c r="AK831" s="6">
        <v>18</v>
      </c>
      <c r="AL831" s="101">
        <f>AK831/H831</f>
        <v>0.9</v>
      </c>
      <c r="AM831" s="104">
        <f>IF(AL831&gt;0.3,0.3,AL831)</f>
        <v>0.3</v>
      </c>
      <c r="AN831" s="101">
        <f>AJ831/D831</f>
        <v>1.0217901058049756</v>
      </c>
      <c r="AO831" s="101">
        <f>C831/AJ831</f>
        <v>1.0043658345460651</v>
      </c>
      <c r="AP831" s="101">
        <f>AJ831/E831</f>
        <v>1.0217901058049756</v>
      </c>
      <c r="AQ831" s="103">
        <v>8894.67</v>
      </c>
      <c r="AR831" s="103">
        <v>12</v>
      </c>
      <c r="AS831" s="101">
        <f>AR831/H831</f>
        <v>0.6</v>
      </c>
      <c r="AT831" s="104">
        <f>IF(AS831&gt;0.25,0.25,AS831)</f>
        <v>0.25</v>
      </c>
      <c r="AU831" s="101">
        <f>AQ831/D831</f>
        <v>1.0174057763797542</v>
      </c>
      <c r="AV831" s="101">
        <f>C831/AQ831</f>
        <v>1.0086939706588327</v>
      </c>
      <c r="AW831" s="101">
        <f>AQ831/E831</f>
        <v>1.0174057763797542</v>
      </c>
      <c r="AX831" s="103">
        <v>8742.5</v>
      </c>
      <c r="AY831" s="6">
        <v>0</v>
      </c>
      <c r="AZ831" s="101">
        <f>AY831/H831</f>
        <v>0</v>
      </c>
      <c r="BA831" s="104">
        <f>IF(AZ831&gt;0.1,0.1,AZ831)</f>
        <v>0</v>
      </c>
      <c r="BB831" s="101">
        <f>AX831/D831</f>
        <v>1</v>
      </c>
      <c r="BC831" s="101">
        <f>C831/AX831</f>
        <v>1.0262510723477267</v>
      </c>
      <c r="BD831" s="101">
        <f>AX831/E831</f>
        <v>1</v>
      </c>
    </row>
    <row r="832" spans="1:56" x14ac:dyDescent="0.2">
      <c r="A832" s="6" t="s">
        <v>1431</v>
      </c>
      <c r="B832" s="100">
        <v>864</v>
      </c>
      <c r="C832" s="13">
        <v>11035</v>
      </c>
      <c r="D832" s="13">
        <v>10938</v>
      </c>
      <c r="E832" s="13">
        <v>10945</v>
      </c>
      <c r="F832" s="13">
        <f>IF(C832=E832,1,0)</f>
        <v>0</v>
      </c>
      <c r="G832" s="13">
        <v>3</v>
      </c>
      <c r="H832" s="6">
        <f>VLOOKUP(B832,NEW_TRAIN_TEST!$A$2:$D$980,4,0)</f>
        <v>41</v>
      </c>
      <c r="I832" s="6" t="str">
        <f>VLOOKUP(B832,NEW_TRAIN_TEST!$A$2:$E$980,5,0)</f>
        <v>windmill</v>
      </c>
      <c r="J832" s="101">
        <f>G832/H832</f>
        <v>7.3170731707317069E-2</v>
      </c>
      <c r="K832" s="101">
        <f>IF(J832&gt;0.3,0.3,J832)</f>
        <v>7.3170731707317069E-2</v>
      </c>
      <c r="L832" s="101">
        <f>E832/D832</f>
        <v>1.0006399707441946</v>
      </c>
      <c r="M832" s="101">
        <f>E832/C832</f>
        <v>0.99184413230629809</v>
      </c>
      <c r="N832" s="103">
        <v>10945</v>
      </c>
      <c r="O832" s="103">
        <v>2</v>
      </c>
      <c r="P832" s="104">
        <f>O832/H832</f>
        <v>4.878048780487805E-2</v>
      </c>
      <c r="Q832" s="104">
        <f>IF(P832&gt;0.25,0.25,P832)</f>
        <v>4.878048780487805E-2</v>
      </c>
      <c r="R832" s="101">
        <f>N832/D832</f>
        <v>1.0006399707441946</v>
      </c>
      <c r="S832" s="101">
        <f>N832/C832</f>
        <v>0.99184413230629809</v>
      </c>
      <c r="T832" s="101">
        <f>N832/E832</f>
        <v>1</v>
      </c>
      <c r="U832" s="103">
        <v>10945</v>
      </c>
      <c r="V832" s="103">
        <f>IF(W832&lt;O832,1,0)</f>
        <v>0</v>
      </c>
      <c r="W832" s="6">
        <v>2</v>
      </c>
      <c r="X832" s="101">
        <f>W832/H832</f>
        <v>4.878048780487805E-2</v>
      </c>
      <c r="Y832" s="104">
        <f>IF(X832&gt;0.25,0.25,X832)</f>
        <v>4.878048780487805E-2</v>
      </c>
      <c r="Z832" s="101">
        <f>U832/D832</f>
        <v>1.0006399707441946</v>
      </c>
      <c r="AA832" s="101">
        <f>U832/C832</f>
        <v>0.99184413230629809</v>
      </c>
      <c r="AB832" s="101">
        <f>U832/E832</f>
        <v>1</v>
      </c>
      <c r="AC832" s="103">
        <v>10945</v>
      </c>
      <c r="AD832" s="105">
        <v>3</v>
      </c>
      <c r="AE832" s="107">
        <f>AD832/H832</f>
        <v>7.3170731707317069E-2</v>
      </c>
      <c r="AF832" s="104">
        <f>IF(AE832&gt;0.3,0.3,AE832)</f>
        <v>7.3170731707317069E-2</v>
      </c>
      <c r="AG832" s="101">
        <f>AC832/D832</f>
        <v>1.0006399707441946</v>
      </c>
      <c r="AH832" s="101">
        <f>C832/AC832</f>
        <v>1.0082229328460484</v>
      </c>
      <c r="AI832" s="101">
        <f>AC832/E832</f>
        <v>1</v>
      </c>
      <c r="AJ832" s="103">
        <v>10945</v>
      </c>
      <c r="AK832" s="6">
        <v>3</v>
      </c>
      <c r="AL832" s="101">
        <f>AK832/H832</f>
        <v>7.3170731707317069E-2</v>
      </c>
      <c r="AM832" s="104">
        <f>IF(AL832&gt;0.3,0.3,AL832)</f>
        <v>7.3170731707317069E-2</v>
      </c>
      <c r="AN832" s="101">
        <f>AJ832/D832</f>
        <v>1.0006399707441946</v>
      </c>
      <c r="AO832" s="101">
        <f>C832/AJ832</f>
        <v>1.0082229328460484</v>
      </c>
      <c r="AP832" s="101">
        <f>AJ832/E832</f>
        <v>1</v>
      </c>
      <c r="AQ832" s="103">
        <v>10945</v>
      </c>
      <c r="AR832" s="103">
        <v>2</v>
      </c>
      <c r="AS832" s="101">
        <f>AR832/H832</f>
        <v>4.878048780487805E-2</v>
      </c>
      <c r="AT832" s="104">
        <f>IF(AS832&gt;0.25,0.25,AS832)</f>
        <v>4.878048780487805E-2</v>
      </c>
      <c r="AU832" s="101">
        <f>AQ832/D832</f>
        <v>1.0006399707441946</v>
      </c>
      <c r="AV832" s="101">
        <f>C832/AQ832</f>
        <v>1.0082229328460484</v>
      </c>
      <c r="AW832" s="101">
        <f>AQ832/E832</f>
        <v>1</v>
      </c>
      <c r="AX832" s="103">
        <v>10945</v>
      </c>
      <c r="AY832" s="6">
        <v>0</v>
      </c>
      <c r="AZ832" s="101">
        <f>AY832/H832</f>
        <v>0</v>
      </c>
      <c r="BA832" s="104">
        <f>IF(AZ832&gt;0.1,0.1,AZ832)</f>
        <v>0</v>
      </c>
      <c r="BB832" s="101">
        <f>AX832/D832</f>
        <v>1.0006399707441946</v>
      </c>
      <c r="BC832" s="101">
        <f>C832/AX832</f>
        <v>1.0082229328460484</v>
      </c>
      <c r="BD832" s="101">
        <f>AX832/E832</f>
        <v>1</v>
      </c>
    </row>
    <row r="833" spans="1:56" x14ac:dyDescent="0.2">
      <c r="A833" s="6" t="s">
        <v>1431</v>
      </c>
      <c r="B833" s="100">
        <v>865</v>
      </c>
      <c r="C833" s="13">
        <v>7656</v>
      </c>
      <c r="D833" s="13">
        <v>7656</v>
      </c>
      <c r="E833" s="13">
        <v>7656</v>
      </c>
      <c r="F833" s="13">
        <f>IF(C833=E833,1,0)</f>
        <v>1</v>
      </c>
      <c r="G833" s="13">
        <v>0</v>
      </c>
      <c r="H833" s="6">
        <f>VLOOKUP(B833,NEW_TRAIN_TEST!$A$2:$D$980,4,0)</f>
        <v>17</v>
      </c>
      <c r="I833" s="6" t="str">
        <f>VLOOKUP(B833,NEW_TRAIN_TEST!$A$2:$E$980,5,0)</f>
        <v>windmill</v>
      </c>
      <c r="J833" s="101">
        <f>G833/H833</f>
        <v>0</v>
      </c>
      <c r="K833" s="101">
        <f>IF(J833&gt;0.3,0.3,J833)</f>
        <v>0</v>
      </c>
      <c r="L833" s="101">
        <f>E833/D833</f>
        <v>1</v>
      </c>
      <c r="M833" s="101">
        <f>E833/C833</f>
        <v>1</v>
      </c>
      <c r="N833" s="103">
        <v>7656</v>
      </c>
      <c r="O833" s="103">
        <v>0</v>
      </c>
      <c r="P833" s="104">
        <f>O833/H833</f>
        <v>0</v>
      </c>
      <c r="Q833" s="104">
        <f>IF(P833&gt;0.25,0.25,P833)</f>
        <v>0</v>
      </c>
      <c r="R833" s="101">
        <f>N833/D833</f>
        <v>1</v>
      </c>
      <c r="S833" s="101">
        <f>N833/C833</f>
        <v>1</v>
      </c>
      <c r="T833" s="101">
        <f>N833/E833</f>
        <v>1</v>
      </c>
      <c r="U833" s="103">
        <v>7656</v>
      </c>
      <c r="V833" s="103">
        <f>IF(W833&lt;O833,1,0)</f>
        <v>0</v>
      </c>
      <c r="W833" s="6">
        <v>0</v>
      </c>
      <c r="X833" s="101">
        <f>W833/H833</f>
        <v>0</v>
      </c>
      <c r="Y833" s="104">
        <f>IF(X833&gt;0.25,0.25,X833)</f>
        <v>0</v>
      </c>
      <c r="Z833" s="101">
        <f>U833/D833</f>
        <v>1</v>
      </c>
      <c r="AA833" s="101">
        <f>U833/C833</f>
        <v>1</v>
      </c>
      <c r="AB833" s="101">
        <f>U833/E833</f>
        <v>1</v>
      </c>
      <c r="AC833" s="103">
        <v>7656</v>
      </c>
      <c r="AD833" s="105">
        <v>0</v>
      </c>
      <c r="AE833" s="107">
        <f>AD833/H833</f>
        <v>0</v>
      </c>
      <c r="AF833" s="104">
        <f>IF(AE833&gt;0.3,0.3,AE833)</f>
        <v>0</v>
      </c>
      <c r="AG833" s="101">
        <f>AC833/D833</f>
        <v>1</v>
      </c>
      <c r="AH833" s="101">
        <f>C833/AC833</f>
        <v>1</v>
      </c>
      <c r="AI833" s="101">
        <f>AC833/E833</f>
        <v>1</v>
      </c>
      <c r="AJ833" s="103">
        <v>7656</v>
      </c>
      <c r="AK833" s="6">
        <v>0</v>
      </c>
      <c r="AL833" s="101">
        <f>AK833/H833</f>
        <v>0</v>
      </c>
      <c r="AM833" s="104">
        <f>IF(AL833&gt;0.3,0.3,AL833)</f>
        <v>0</v>
      </c>
      <c r="AN833" s="101">
        <f>AJ833/D833</f>
        <v>1</v>
      </c>
      <c r="AO833" s="101">
        <f>C833/AJ833</f>
        <v>1</v>
      </c>
      <c r="AP833" s="101">
        <f>AJ833/E833</f>
        <v>1</v>
      </c>
      <c r="AQ833" s="103">
        <v>7656</v>
      </c>
      <c r="AR833" s="103">
        <v>0</v>
      </c>
      <c r="AS833" s="101">
        <f>AR833/H833</f>
        <v>0</v>
      </c>
      <c r="AT833" s="104">
        <f>IF(AS833&gt;0.25,0.25,AS833)</f>
        <v>0</v>
      </c>
      <c r="AU833" s="101">
        <f>AQ833/D833</f>
        <v>1</v>
      </c>
      <c r="AV833" s="101">
        <f>C833/AQ833</f>
        <v>1</v>
      </c>
      <c r="AW833" s="101">
        <f>AQ833/E833</f>
        <v>1</v>
      </c>
      <c r="AX833" s="103">
        <v>7656</v>
      </c>
      <c r="AY833" s="6">
        <v>0</v>
      </c>
      <c r="AZ833" s="101">
        <f>AY833/H833</f>
        <v>0</v>
      </c>
      <c r="BA833" s="104">
        <f>IF(AZ833&gt;0.1,0.1,AZ833)</f>
        <v>0</v>
      </c>
      <c r="BB833" s="101">
        <f>AX833/D833</f>
        <v>1</v>
      </c>
      <c r="BC833" s="101">
        <f>C833/AX833</f>
        <v>1</v>
      </c>
      <c r="BD833" s="101">
        <f>AX833/E833</f>
        <v>1</v>
      </c>
    </row>
    <row r="834" spans="1:56" x14ac:dyDescent="0.2">
      <c r="A834" s="6" t="s">
        <v>1431</v>
      </c>
      <c r="B834" s="100">
        <v>866</v>
      </c>
      <c r="C834" s="13">
        <v>13384</v>
      </c>
      <c r="D834" s="13">
        <v>12310</v>
      </c>
      <c r="E834" s="13">
        <v>13241.5</v>
      </c>
      <c r="F834" s="13">
        <f>IF(C834=E834,1,0)</f>
        <v>0</v>
      </c>
      <c r="G834" s="13">
        <v>20</v>
      </c>
      <c r="H834" s="6">
        <f>VLOOKUP(B834,NEW_TRAIN_TEST!$A$2:$D$980,4,0)</f>
        <v>61</v>
      </c>
      <c r="I834" s="6" t="str">
        <f>VLOOKUP(B834,NEW_TRAIN_TEST!$A$2:$E$980,5,0)</f>
        <v>windmill</v>
      </c>
      <c r="J834" s="101">
        <f>G834/H834</f>
        <v>0.32786885245901637</v>
      </c>
      <c r="K834" s="101">
        <f>IF(J834&gt;0.3,0.3,J834)</f>
        <v>0.3</v>
      </c>
      <c r="L834" s="101">
        <f>E834/D834</f>
        <v>1.0756701868399674</v>
      </c>
      <c r="M834" s="101">
        <f>E834/C834</f>
        <v>0.98935295875672447</v>
      </c>
      <c r="N834" s="103">
        <v>13241.5</v>
      </c>
      <c r="O834" s="103">
        <v>0</v>
      </c>
      <c r="P834" s="104">
        <f>O834/H834</f>
        <v>0</v>
      </c>
      <c r="Q834" s="104">
        <f>IF(P834&gt;0.25,0.25,P834)</f>
        <v>0</v>
      </c>
      <c r="R834" s="101">
        <f>N834/D834</f>
        <v>1.0756701868399674</v>
      </c>
      <c r="S834" s="101">
        <f>N834/C834</f>
        <v>0.98935295875672447</v>
      </c>
      <c r="T834" s="101">
        <f>N834/E834</f>
        <v>1</v>
      </c>
      <c r="U834" s="103">
        <v>13241.5</v>
      </c>
      <c r="V834" s="103">
        <f>IF(W834&lt;O834,1,0)</f>
        <v>0</v>
      </c>
      <c r="W834" s="6">
        <v>0</v>
      </c>
      <c r="X834" s="101">
        <f>W834/H834</f>
        <v>0</v>
      </c>
      <c r="Y834" s="104">
        <f>IF(X834&gt;0.25,0.25,X834)</f>
        <v>0</v>
      </c>
      <c r="Z834" s="101">
        <f>U834/D834</f>
        <v>1.0756701868399674</v>
      </c>
      <c r="AA834" s="101">
        <f>U834/C834</f>
        <v>0.98935295875672447</v>
      </c>
      <c r="AB834" s="101">
        <f>U834/E834</f>
        <v>1</v>
      </c>
      <c r="AC834" s="103">
        <v>13241.5</v>
      </c>
      <c r="AD834" s="105">
        <v>0</v>
      </c>
      <c r="AE834" s="107">
        <f>AD834/H834</f>
        <v>0</v>
      </c>
      <c r="AF834" s="104">
        <f>IF(AE834&gt;0.3,0.3,AE834)</f>
        <v>0</v>
      </c>
      <c r="AG834" s="101">
        <f>AC834/D834</f>
        <v>1.0756701868399674</v>
      </c>
      <c r="AH834" s="101">
        <f>C834/AC834</f>
        <v>1.0107616206623116</v>
      </c>
      <c r="AI834" s="101">
        <f>AC834/E834</f>
        <v>1</v>
      </c>
      <c r="AJ834" s="103">
        <v>13241.5</v>
      </c>
      <c r="AK834" s="6">
        <v>0</v>
      </c>
      <c r="AL834" s="101">
        <f>AK834/H834</f>
        <v>0</v>
      </c>
      <c r="AM834" s="104">
        <f>IF(AL834&gt;0.3,0.3,AL834)</f>
        <v>0</v>
      </c>
      <c r="AN834" s="101">
        <f>AJ834/D834</f>
        <v>1.0756701868399674</v>
      </c>
      <c r="AO834" s="101">
        <f>C834/AJ834</f>
        <v>1.0107616206623116</v>
      </c>
      <c r="AP834" s="101">
        <f>AJ834/E834</f>
        <v>1</v>
      </c>
      <c r="AQ834" s="103">
        <v>13241.5</v>
      </c>
      <c r="AR834" s="103">
        <v>0</v>
      </c>
      <c r="AS834" s="101">
        <f>AR834/H834</f>
        <v>0</v>
      </c>
      <c r="AT834" s="104">
        <f>IF(AS834&gt;0.25,0.25,AS834)</f>
        <v>0</v>
      </c>
      <c r="AU834" s="101">
        <f>AQ834/D834</f>
        <v>1.0756701868399674</v>
      </c>
      <c r="AV834" s="101">
        <f>C834/AQ834</f>
        <v>1.0107616206623116</v>
      </c>
      <c r="AW834" s="101">
        <f>AQ834/E834</f>
        <v>1</v>
      </c>
      <c r="AX834" s="103">
        <v>13241.5</v>
      </c>
      <c r="AY834" s="6">
        <v>0</v>
      </c>
      <c r="AZ834" s="101">
        <f>AY834/H834</f>
        <v>0</v>
      </c>
      <c r="BA834" s="104">
        <f>IF(AZ834&gt;0.1,0.1,AZ834)</f>
        <v>0</v>
      </c>
      <c r="BB834" s="101">
        <f>AX834/D834</f>
        <v>1.0756701868399674</v>
      </c>
      <c r="BC834" s="101">
        <f>C834/AX834</f>
        <v>1.0107616206623116</v>
      </c>
      <c r="BD834" s="101">
        <f>AX834/E834</f>
        <v>1</v>
      </c>
    </row>
    <row r="835" spans="1:56" x14ac:dyDescent="0.2">
      <c r="A835" s="6" t="s">
        <v>1431</v>
      </c>
      <c r="B835" s="100">
        <v>867</v>
      </c>
      <c r="C835" s="13">
        <v>7043</v>
      </c>
      <c r="D835" s="13">
        <v>7043</v>
      </c>
      <c r="E835" s="13">
        <v>7043</v>
      </c>
      <c r="F835" s="13">
        <f>IF(C835=E835,1,0)</f>
        <v>1</v>
      </c>
      <c r="G835" s="13">
        <v>0</v>
      </c>
      <c r="H835" s="6">
        <f>VLOOKUP(B835,NEW_TRAIN_TEST!$A$2:$D$980,4,0)</f>
        <v>7</v>
      </c>
      <c r="I835" s="6" t="str">
        <f>VLOOKUP(B835,NEW_TRAIN_TEST!$A$2:$E$980,5,0)</f>
        <v>windmill</v>
      </c>
      <c r="J835" s="101">
        <f>G835/H835</f>
        <v>0</v>
      </c>
      <c r="K835" s="101">
        <f>IF(J835&gt;0.3,0.3,J835)</f>
        <v>0</v>
      </c>
      <c r="L835" s="101">
        <f>E835/D835</f>
        <v>1</v>
      </c>
      <c r="M835" s="101">
        <f>E835/C835</f>
        <v>1</v>
      </c>
      <c r="N835" s="103">
        <v>7043</v>
      </c>
      <c r="O835" s="103">
        <v>0</v>
      </c>
      <c r="P835" s="104">
        <f>O835/H835</f>
        <v>0</v>
      </c>
      <c r="Q835" s="104">
        <f>IF(P835&gt;0.25,0.25,P835)</f>
        <v>0</v>
      </c>
      <c r="R835" s="101">
        <f>N835/D835</f>
        <v>1</v>
      </c>
      <c r="S835" s="101">
        <f>N835/C835</f>
        <v>1</v>
      </c>
      <c r="T835" s="101">
        <f>N835/E835</f>
        <v>1</v>
      </c>
      <c r="U835" s="103">
        <v>7043</v>
      </c>
      <c r="V835" s="103">
        <f>IF(W835&lt;O835,1,0)</f>
        <v>0</v>
      </c>
      <c r="W835" s="6">
        <v>0</v>
      </c>
      <c r="X835" s="101">
        <f>W835/H835</f>
        <v>0</v>
      </c>
      <c r="Y835" s="104">
        <f>IF(X835&gt;0.25,0.25,X835)</f>
        <v>0</v>
      </c>
      <c r="Z835" s="101">
        <f>U835/D835</f>
        <v>1</v>
      </c>
      <c r="AA835" s="101">
        <f>U835/C835</f>
        <v>1</v>
      </c>
      <c r="AB835" s="101">
        <f>U835/E835</f>
        <v>1</v>
      </c>
      <c r="AC835" s="103">
        <v>7043</v>
      </c>
      <c r="AD835" s="105">
        <v>0</v>
      </c>
      <c r="AE835" s="107">
        <f>AD835/H835</f>
        <v>0</v>
      </c>
      <c r="AF835" s="104">
        <f>IF(AE835&gt;0.3,0.3,AE835)</f>
        <v>0</v>
      </c>
      <c r="AG835" s="101">
        <f>AC835/D835</f>
        <v>1</v>
      </c>
      <c r="AH835" s="101">
        <f>C835/AC835</f>
        <v>1</v>
      </c>
      <c r="AI835" s="101">
        <f>AC835/E835</f>
        <v>1</v>
      </c>
      <c r="AJ835" s="103">
        <v>7043</v>
      </c>
      <c r="AK835" s="6">
        <v>0</v>
      </c>
      <c r="AL835" s="101">
        <f>AK835/H835</f>
        <v>0</v>
      </c>
      <c r="AM835" s="104">
        <f>IF(AL835&gt;0.3,0.3,AL835)</f>
        <v>0</v>
      </c>
      <c r="AN835" s="101">
        <f>AJ835/D835</f>
        <v>1</v>
      </c>
      <c r="AO835" s="101">
        <f>C835/AJ835</f>
        <v>1</v>
      </c>
      <c r="AP835" s="101">
        <f>AJ835/E835</f>
        <v>1</v>
      </c>
      <c r="AQ835" s="103">
        <v>7043</v>
      </c>
      <c r="AR835" s="103">
        <v>0</v>
      </c>
      <c r="AS835" s="101">
        <f>AR835/H835</f>
        <v>0</v>
      </c>
      <c r="AT835" s="104">
        <f>IF(AS835&gt;0.25,0.25,AS835)</f>
        <v>0</v>
      </c>
      <c r="AU835" s="101">
        <f>AQ835/D835</f>
        <v>1</v>
      </c>
      <c r="AV835" s="101">
        <f>C835/AQ835</f>
        <v>1</v>
      </c>
      <c r="AW835" s="101">
        <f>AQ835/E835</f>
        <v>1</v>
      </c>
      <c r="AX835" s="103">
        <v>7043</v>
      </c>
      <c r="AY835" s="6">
        <v>0</v>
      </c>
      <c r="AZ835" s="101">
        <f>AY835/H835</f>
        <v>0</v>
      </c>
      <c r="BA835" s="104">
        <f>IF(AZ835&gt;0.1,0.1,AZ835)</f>
        <v>0</v>
      </c>
      <c r="BB835" s="101">
        <f>AX835/D835</f>
        <v>1</v>
      </c>
      <c r="BC835" s="101">
        <f>C835/AX835</f>
        <v>1</v>
      </c>
      <c r="BD835" s="101">
        <f>AX835/E835</f>
        <v>1</v>
      </c>
    </row>
    <row r="836" spans="1:56" x14ac:dyDescent="0.2">
      <c r="A836" s="6" t="s">
        <v>1431</v>
      </c>
      <c r="B836" s="100">
        <v>868</v>
      </c>
      <c r="C836" s="13">
        <v>6628</v>
      </c>
      <c r="D836" s="13">
        <v>5792</v>
      </c>
      <c r="E836" s="13">
        <v>6628</v>
      </c>
      <c r="F836" s="13">
        <f>IF(C836=E836,1,0)</f>
        <v>1</v>
      </c>
      <c r="G836" s="13">
        <v>4</v>
      </c>
      <c r="H836" s="6">
        <f>VLOOKUP(B836,NEW_TRAIN_TEST!$A$2:$D$980,4,0)</f>
        <v>13</v>
      </c>
      <c r="I836" s="6" t="str">
        <f>VLOOKUP(B836,NEW_TRAIN_TEST!$A$2:$E$980,5,0)</f>
        <v>windmill</v>
      </c>
      <c r="J836" s="101">
        <f>G836/H836</f>
        <v>0.30769230769230771</v>
      </c>
      <c r="K836" s="101">
        <f>IF(J836&gt;0.3,0.3,J836)</f>
        <v>0.3</v>
      </c>
      <c r="L836" s="101">
        <f>E836/D836</f>
        <v>1.1443370165745856</v>
      </c>
      <c r="M836" s="101">
        <f>E836/C836</f>
        <v>1</v>
      </c>
      <c r="N836" s="103">
        <v>6628</v>
      </c>
      <c r="O836" s="103">
        <v>0</v>
      </c>
      <c r="P836" s="104">
        <f>O836/H836</f>
        <v>0</v>
      </c>
      <c r="Q836" s="104">
        <f>IF(P836&gt;0.25,0.25,P836)</f>
        <v>0</v>
      </c>
      <c r="R836" s="101">
        <f>N836/D836</f>
        <v>1.1443370165745856</v>
      </c>
      <c r="S836" s="101">
        <f>N836/C836</f>
        <v>1</v>
      </c>
      <c r="T836" s="101">
        <f>N836/E836</f>
        <v>1</v>
      </c>
      <c r="U836" s="103">
        <v>6628</v>
      </c>
      <c r="V836" s="103">
        <f>IF(W836&lt;O836,1,0)</f>
        <v>0</v>
      </c>
      <c r="W836" s="6">
        <v>0</v>
      </c>
      <c r="X836" s="101">
        <f>W836/H836</f>
        <v>0</v>
      </c>
      <c r="Y836" s="104">
        <f>IF(X836&gt;0.25,0.25,X836)</f>
        <v>0</v>
      </c>
      <c r="Z836" s="101">
        <f>U836/D836</f>
        <v>1.1443370165745856</v>
      </c>
      <c r="AA836" s="101">
        <f>U836/C836</f>
        <v>1</v>
      </c>
      <c r="AB836" s="101">
        <f>U836/E836</f>
        <v>1</v>
      </c>
      <c r="AC836" s="103">
        <v>6628</v>
      </c>
      <c r="AD836" s="105">
        <v>0</v>
      </c>
      <c r="AE836" s="107">
        <f>AD836/H836</f>
        <v>0</v>
      </c>
      <c r="AF836" s="104">
        <f>IF(AE836&gt;0.3,0.3,AE836)</f>
        <v>0</v>
      </c>
      <c r="AG836" s="101">
        <f>AC836/D836</f>
        <v>1.1443370165745856</v>
      </c>
      <c r="AH836" s="101">
        <f>C836/AC836</f>
        <v>1</v>
      </c>
      <c r="AI836" s="101">
        <f>AC836/E836</f>
        <v>1</v>
      </c>
      <c r="AJ836" s="103">
        <v>6628</v>
      </c>
      <c r="AK836" s="6">
        <v>0</v>
      </c>
      <c r="AL836" s="101">
        <f>AK836/H836</f>
        <v>0</v>
      </c>
      <c r="AM836" s="104">
        <f>IF(AL836&gt;0.3,0.3,AL836)</f>
        <v>0</v>
      </c>
      <c r="AN836" s="101">
        <f>AJ836/D836</f>
        <v>1.1443370165745856</v>
      </c>
      <c r="AO836" s="101">
        <f>C836/AJ836</f>
        <v>1</v>
      </c>
      <c r="AP836" s="101">
        <f>AJ836/E836</f>
        <v>1</v>
      </c>
      <c r="AQ836" s="103">
        <v>6628</v>
      </c>
      <c r="AR836" s="103">
        <v>0</v>
      </c>
      <c r="AS836" s="101">
        <f>AR836/H836</f>
        <v>0</v>
      </c>
      <c r="AT836" s="104">
        <f>IF(AS836&gt;0.25,0.25,AS836)</f>
        <v>0</v>
      </c>
      <c r="AU836" s="101">
        <f>AQ836/D836</f>
        <v>1.1443370165745856</v>
      </c>
      <c r="AV836" s="101">
        <f>C836/AQ836</f>
        <v>1</v>
      </c>
      <c r="AW836" s="101">
        <f>AQ836/E836</f>
        <v>1</v>
      </c>
      <c r="AX836" s="103">
        <v>6628</v>
      </c>
      <c r="AY836" s="6">
        <v>0</v>
      </c>
      <c r="AZ836" s="101">
        <f>AY836/H836</f>
        <v>0</v>
      </c>
      <c r="BA836" s="104">
        <f>IF(AZ836&gt;0.1,0.1,AZ836)</f>
        <v>0</v>
      </c>
      <c r="BB836" s="101">
        <f>AX836/D836</f>
        <v>1.1443370165745856</v>
      </c>
      <c r="BC836" s="101">
        <f>C836/AX836</f>
        <v>1</v>
      </c>
      <c r="BD836" s="101">
        <f>AX836/E836</f>
        <v>1</v>
      </c>
    </row>
    <row r="837" spans="1:56" x14ac:dyDescent="0.2">
      <c r="A837" s="6" t="s">
        <v>1431</v>
      </c>
      <c r="B837" s="100">
        <v>869</v>
      </c>
      <c r="C837" s="13">
        <v>9686</v>
      </c>
      <c r="D837" s="13">
        <v>8632</v>
      </c>
      <c r="E837" s="13">
        <v>9612</v>
      </c>
      <c r="F837" s="13">
        <f>IF(C837=E837,1,0)</f>
        <v>0</v>
      </c>
      <c r="G837" s="13">
        <v>8</v>
      </c>
      <c r="H837" s="6">
        <f>VLOOKUP(B837,NEW_TRAIN_TEST!$A$2:$D$980,4,0)</f>
        <v>33</v>
      </c>
      <c r="I837" s="6" t="str">
        <f>VLOOKUP(B837,NEW_TRAIN_TEST!$A$2:$E$980,5,0)</f>
        <v>windmill</v>
      </c>
      <c r="J837" s="101">
        <f>G837/H837</f>
        <v>0.24242424242424243</v>
      </c>
      <c r="K837" s="101">
        <f>IF(J837&gt;0.3,0.3,J837)</f>
        <v>0.24242424242424243</v>
      </c>
      <c r="L837" s="101">
        <f>E837/D837</f>
        <v>1.113531047265987</v>
      </c>
      <c r="M837" s="101">
        <f>E837/C837</f>
        <v>0.99236010737146396</v>
      </c>
      <c r="N837" s="103">
        <v>9612</v>
      </c>
      <c r="O837" s="103">
        <v>0</v>
      </c>
      <c r="P837" s="104">
        <f>O837/H837</f>
        <v>0</v>
      </c>
      <c r="Q837" s="104">
        <f>IF(P837&gt;0.25,0.25,P837)</f>
        <v>0</v>
      </c>
      <c r="R837" s="101">
        <f>N837/D837</f>
        <v>1.113531047265987</v>
      </c>
      <c r="S837" s="101">
        <f>N837/C837</f>
        <v>0.99236010737146396</v>
      </c>
      <c r="T837" s="101">
        <f>N837/E837</f>
        <v>1</v>
      </c>
      <c r="U837" s="103">
        <v>9612</v>
      </c>
      <c r="V837" s="103">
        <f>IF(W837&lt;O837,1,0)</f>
        <v>0</v>
      </c>
      <c r="W837" s="6">
        <v>0</v>
      </c>
      <c r="X837" s="101">
        <f>W837/H837</f>
        <v>0</v>
      </c>
      <c r="Y837" s="104">
        <f>IF(X837&gt;0.25,0.25,X837)</f>
        <v>0</v>
      </c>
      <c r="Z837" s="101">
        <f>U837/D837</f>
        <v>1.113531047265987</v>
      </c>
      <c r="AA837" s="101">
        <f>U837/C837</f>
        <v>0.99236010737146396</v>
      </c>
      <c r="AB837" s="101">
        <f>U837/E837</f>
        <v>1</v>
      </c>
      <c r="AC837" s="103">
        <v>9612</v>
      </c>
      <c r="AD837" s="105">
        <v>0</v>
      </c>
      <c r="AE837" s="107">
        <f>AD837/H837</f>
        <v>0</v>
      </c>
      <c r="AF837" s="104">
        <f>IF(AE837&gt;0.3,0.3,AE837)</f>
        <v>0</v>
      </c>
      <c r="AG837" s="101">
        <f>AC837/D837</f>
        <v>1.113531047265987</v>
      </c>
      <c r="AH837" s="101">
        <f>C837/AC837</f>
        <v>1.0076987099459009</v>
      </c>
      <c r="AI837" s="101">
        <f>AC837/E837</f>
        <v>1</v>
      </c>
      <c r="AJ837" s="103">
        <v>9612</v>
      </c>
      <c r="AK837" s="6">
        <v>0</v>
      </c>
      <c r="AL837" s="101">
        <f>AK837/H837</f>
        <v>0</v>
      </c>
      <c r="AM837" s="104">
        <f>IF(AL837&gt;0.3,0.3,AL837)</f>
        <v>0</v>
      </c>
      <c r="AN837" s="101">
        <f>AJ837/D837</f>
        <v>1.113531047265987</v>
      </c>
      <c r="AO837" s="101">
        <f>C837/AJ837</f>
        <v>1.0076987099459009</v>
      </c>
      <c r="AP837" s="101">
        <f>AJ837/E837</f>
        <v>1</v>
      </c>
      <c r="AQ837" s="103">
        <v>9612</v>
      </c>
      <c r="AR837" s="103">
        <v>0</v>
      </c>
      <c r="AS837" s="101">
        <f>AR837/H837</f>
        <v>0</v>
      </c>
      <c r="AT837" s="104">
        <f>IF(AS837&gt;0.25,0.25,AS837)</f>
        <v>0</v>
      </c>
      <c r="AU837" s="101">
        <f>AQ837/D837</f>
        <v>1.113531047265987</v>
      </c>
      <c r="AV837" s="101">
        <f>C837/AQ837</f>
        <v>1.0076987099459009</v>
      </c>
      <c r="AW837" s="101">
        <f>AQ837/E837</f>
        <v>1</v>
      </c>
      <c r="AX837" s="103">
        <v>9612</v>
      </c>
      <c r="AY837" s="6">
        <v>1</v>
      </c>
      <c r="AZ837" s="101">
        <f>AY837/H837</f>
        <v>3.0303030303030304E-2</v>
      </c>
      <c r="BA837" s="104">
        <f>IF(AZ837&gt;0.1,0.1,AZ837)</f>
        <v>3.0303030303030304E-2</v>
      </c>
      <c r="BB837" s="101">
        <f>AX837/D837</f>
        <v>1.113531047265987</v>
      </c>
      <c r="BC837" s="101">
        <f>C837/AX837</f>
        <v>1.0076987099459009</v>
      </c>
      <c r="BD837" s="101">
        <f>AX837/E837</f>
        <v>1</v>
      </c>
    </row>
    <row r="838" spans="1:56" x14ac:dyDescent="0.2">
      <c r="A838" s="6" t="s">
        <v>1431</v>
      </c>
      <c r="B838" s="100">
        <v>870</v>
      </c>
      <c r="C838" s="13">
        <v>7164</v>
      </c>
      <c r="D838" s="13">
        <v>7164</v>
      </c>
      <c r="E838" s="13">
        <v>7164</v>
      </c>
      <c r="F838" s="13">
        <f>IF(C838=E838,1,0)</f>
        <v>1</v>
      </c>
      <c r="G838" s="13">
        <v>0</v>
      </c>
      <c r="H838" s="6">
        <f>VLOOKUP(B838,NEW_TRAIN_TEST!$A$2:$D$980,4,0)</f>
        <v>9</v>
      </c>
      <c r="I838" s="6" t="str">
        <f>VLOOKUP(B838,NEW_TRAIN_TEST!$A$2:$E$980,5,0)</f>
        <v>windmill</v>
      </c>
      <c r="J838" s="101">
        <f>G838/H838</f>
        <v>0</v>
      </c>
      <c r="K838" s="101">
        <f>IF(J838&gt;0.3,0.3,J838)</f>
        <v>0</v>
      </c>
      <c r="L838" s="101">
        <f>E838/D838</f>
        <v>1</v>
      </c>
      <c r="M838" s="101">
        <f>E838/C838</f>
        <v>1</v>
      </c>
      <c r="N838" s="103">
        <v>7164</v>
      </c>
      <c r="O838" s="103">
        <v>0</v>
      </c>
      <c r="P838" s="104">
        <f>O838/H838</f>
        <v>0</v>
      </c>
      <c r="Q838" s="104">
        <f>IF(P838&gt;0.25,0.25,P838)</f>
        <v>0</v>
      </c>
      <c r="R838" s="101">
        <f>N838/D838</f>
        <v>1</v>
      </c>
      <c r="S838" s="101">
        <f>N838/C838</f>
        <v>1</v>
      </c>
      <c r="T838" s="101">
        <f>N838/E838</f>
        <v>1</v>
      </c>
      <c r="U838" s="103">
        <v>7164</v>
      </c>
      <c r="V838" s="103">
        <f>IF(W838&lt;O838,1,0)</f>
        <v>0</v>
      </c>
      <c r="W838" s="6">
        <v>0</v>
      </c>
      <c r="X838" s="101">
        <f>W838/H838</f>
        <v>0</v>
      </c>
      <c r="Y838" s="104">
        <f>IF(X838&gt;0.25,0.25,X838)</f>
        <v>0</v>
      </c>
      <c r="Z838" s="101">
        <f>U838/D838</f>
        <v>1</v>
      </c>
      <c r="AA838" s="101">
        <f>U838/C838</f>
        <v>1</v>
      </c>
      <c r="AB838" s="101">
        <f>U838/E838</f>
        <v>1</v>
      </c>
      <c r="AC838" s="103">
        <v>7164</v>
      </c>
      <c r="AD838" s="105">
        <v>0</v>
      </c>
      <c r="AE838" s="107">
        <f>AD838/H838</f>
        <v>0</v>
      </c>
      <c r="AF838" s="104">
        <f>IF(AE838&gt;0.3,0.3,AE838)</f>
        <v>0</v>
      </c>
      <c r="AG838" s="101">
        <f>AC838/D838</f>
        <v>1</v>
      </c>
      <c r="AH838" s="101">
        <f>C838/AC838</f>
        <v>1</v>
      </c>
      <c r="AI838" s="101">
        <f>AC838/E838</f>
        <v>1</v>
      </c>
      <c r="AJ838" s="103">
        <v>7164</v>
      </c>
      <c r="AK838" s="6">
        <v>0</v>
      </c>
      <c r="AL838" s="101">
        <f>AK838/H838</f>
        <v>0</v>
      </c>
      <c r="AM838" s="104">
        <f>IF(AL838&gt;0.3,0.3,AL838)</f>
        <v>0</v>
      </c>
      <c r="AN838" s="101">
        <f>AJ838/D838</f>
        <v>1</v>
      </c>
      <c r="AO838" s="101">
        <f>C838/AJ838</f>
        <v>1</v>
      </c>
      <c r="AP838" s="101">
        <f>AJ838/E838</f>
        <v>1</v>
      </c>
      <c r="AQ838" s="103">
        <v>7164</v>
      </c>
      <c r="AR838" s="103">
        <v>0</v>
      </c>
      <c r="AS838" s="101">
        <f>AR838/H838</f>
        <v>0</v>
      </c>
      <c r="AT838" s="104">
        <f>IF(AS838&gt;0.25,0.25,AS838)</f>
        <v>0</v>
      </c>
      <c r="AU838" s="101">
        <f>AQ838/D838</f>
        <v>1</v>
      </c>
      <c r="AV838" s="101">
        <f>C838/AQ838</f>
        <v>1</v>
      </c>
      <c r="AW838" s="101">
        <f>AQ838/E838</f>
        <v>1</v>
      </c>
      <c r="AX838" s="103">
        <v>7164</v>
      </c>
      <c r="AY838" s="6">
        <v>0</v>
      </c>
      <c r="AZ838" s="101">
        <f>AY838/H838</f>
        <v>0</v>
      </c>
      <c r="BA838" s="104">
        <f>IF(AZ838&gt;0.1,0.1,AZ838)</f>
        <v>0</v>
      </c>
      <c r="BB838" s="101">
        <f>AX838/D838</f>
        <v>1</v>
      </c>
      <c r="BC838" s="101">
        <f>C838/AX838</f>
        <v>1</v>
      </c>
      <c r="BD838" s="101">
        <f>AX838/E838</f>
        <v>1</v>
      </c>
    </row>
    <row r="839" spans="1:56" x14ac:dyDescent="0.2">
      <c r="A839" s="6" t="s">
        <v>1431</v>
      </c>
      <c r="B839" s="100">
        <v>871</v>
      </c>
      <c r="C839" s="13">
        <v>7432</v>
      </c>
      <c r="D839" s="13">
        <v>7397</v>
      </c>
      <c r="E839" s="13">
        <v>7397</v>
      </c>
      <c r="F839" s="13">
        <f>IF(C839=E839,1,0)</f>
        <v>0</v>
      </c>
      <c r="G839" s="13">
        <v>0</v>
      </c>
      <c r="H839" s="6">
        <f>VLOOKUP(B839,NEW_TRAIN_TEST!$A$2:$D$980,4,0)</f>
        <v>15</v>
      </c>
      <c r="I839" s="6" t="str">
        <f>VLOOKUP(B839,NEW_TRAIN_TEST!$A$2:$E$980,5,0)</f>
        <v>windmill</v>
      </c>
      <c r="J839" s="101">
        <f>G839/H839</f>
        <v>0</v>
      </c>
      <c r="K839" s="101">
        <f>IF(J839&gt;0.3,0.3,J839)</f>
        <v>0</v>
      </c>
      <c r="L839" s="101">
        <f>E839/D839</f>
        <v>1</v>
      </c>
      <c r="M839" s="101">
        <f>E839/C839</f>
        <v>0.99529063509149618</v>
      </c>
      <c r="N839" s="103">
        <v>7397</v>
      </c>
      <c r="O839" s="103">
        <v>2</v>
      </c>
      <c r="P839" s="104">
        <f>O839/H839</f>
        <v>0.13333333333333333</v>
      </c>
      <c r="Q839" s="104">
        <f>IF(P839&gt;0.25,0.25,P839)</f>
        <v>0.13333333333333333</v>
      </c>
      <c r="R839" s="101">
        <f>N839/D839</f>
        <v>1</v>
      </c>
      <c r="S839" s="101">
        <f>N839/C839</f>
        <v>0.99529063509149618</v>
      </c>
      <c r="T839" s="101">
        <f>N839/E839</f>
        <v>1</v>
      </c>
      <c r="U839" s="103">
        <v>7397</v>
      </c>
      <c r="V839" s="103">
        <f>IF(W839&lt;O839,1,0)</f>
        <v>0</v>
      </c>
      <c r="W839" s="6">
        <v>2</v>
      </c>
      <c r="X839" s="101">
        <f>W839/H839</f>
        <v>0.13333333333333333</v>
      </c>
      <c r="Y839" s="104">
        <f>IF(X839&gt;0.25,0.25,X839)</f>
        <v>0.13333333333333333</v>
      </c>
      <c r="Z839" s="101">
        <f>U839/D839</f>
        <v>1</v>
      </c>
      <c r="AA839" s="101">
        <f>U839/C839</f>
        <v>0.99529063509149618</v>
      </c>
      <c r="AB839" s="101">
        <f>U839/E839</f>
        <v>1</v>
      </c>
      <c r="AC839" s="103">
        <v>7397</v>
      </c>
      <c r="AD839" s="105">
        <v>3</v>
      </c>
      <c r="AE839" s="107">
        <f>AD839/H839</f>
        <v>0.2</v>
      </c>
      <c r="AF839" s="104">
        <f>IF(AE839&gt;0.3,0.3,AE839)</f>
        <v>0.2</v>
      </c>
      <c r="AG839" s="101">
        <f>AC839/D839</f>
        <v>1</v>
      </c>
      <c r="AH839" s="101">
        <f>C839/AC839</f>
        <v>1.0047316479653914</v>
      </c>
      <c r="AI839" s="101">
        <f>AC839/E839</f>
        <v>1</v>
      </c>
      <c r="AJ839" s="103">
        <v>7397</v>
      </c>
      <c r="AK839" s="6">
        <v>3</v>
      </c>
      <c r="AL839" s="101">
        <f>AK839/H839</f>
        <v>0.2</v>
      </c>
      <c r="AM839" s="104">
        <f>IF(AL839&gt;0.3,0.3,AL839)</f>
        <v>0.2</v>
      </c>
      <c r="AN839" s="101">
        <f>AJ839/D839</f>
        <v>1</v>
      </c>
      <c r="AO839" s="101">
        <f>C839/AJ839</f>
        <v>1.0047316479653914</v>
      </c>
      <c r="AP839" s="101">
        <f>AJ839/E839</f>
        <v>1</v>
      </c>
      <c r="AQ839" s="103">
        <v>7397</v>
      </c>
      <c r="AR839" s="103">
        <v>2</v>
      </c>
      <c r="AS839" s="101">
        <f>AR839/H839</f>
        <v>0.13333333333333333</v>
      </c>
      <c r="AT839" s="104">
        <f>IF(AS839&gt;0.25,0.25,AS839)</f>
        <v>0.13333333333333333</v>
      </c>
      <c r="AU839" s="101">
        <f>AQ839/D839</f>
        <v>1</v>
      </c>
      <c r="AV839" s="101">
        <f>C839/AQ839</f>
        <v>1.0047316479653914</v>
      </c>
      <c r="AW839" s="101">
        <f>AQ839/E839</f>
        <v>1</v>
      </c>
      <c r="AX839" s="103">
        <v>7397</v>
      </c>
      <c r="AY839" s="6">
        <v>0</v>
      </c>
      <c r="AZ839" s="101">
        <f>AY839/H839</f>
        <v>0</v>
      </c>
      <c r="BA839" s="104">
        <f>IF(AZ839&gt;0.1,0.1,AZ839)</f>
        <v>0</v>
      </c>
      <c r="BB839" s="101">
        <f>AX839/D839</f>
        <v>1</v>
      </c>
      <c r="BC839" s="101">
        <f>C839/AX839</f>
        <v>1.0047316479653914</v>
      </c>
      <c r="BD839" s="101">
        <f>AX839/E839</f>
        <v>1</v>
      </c>
    </row>
    <row r="840" spans="1:56" x14ac:dyDescent="0.2">
      <c r="A840" s="6" t="s">
        <v>1431</v>
      </c>
      <c r="B840" s="100">
        <v>872</v>
      </c>
      <c r="C840" s="13">
        <v>12951</v>
      </c>
      <c r="D840" s="13">
        <v>12014</v>
      </c>
      <c r="E840" s="13">
        <v>12779</v>
      </c>
      <c r="F840" s="13">
        <f>IF(C840=E840,1,0)</f>
        <v>0</v>
      </c>
      <c r="G840" s="13">
        <v>17</v>
      </c>
      <c r="H840" s="6">
        <f>VLOOKUP(B840,NEW_TRAIN_TEST!$A$2:$D$980,4,0)</f>
        <v>58</v>
      </c>
      <c r="I840" s="6" t="str">
        <f>VLOOKUP(B840,NEW_TRAIN_TEST!$A$2:$E$980,5,0)</f>
        <v>windmill</v>
      </c>
      <c r="J840" s="101">
        <f>G840/H840</f>
        <v>0.29310344827586204</v>
      </c>
      <c r="K840" s="101">
        <f>IF(J840&gt;0.3,0.3,J840)</f>
        <v>0.29310344827586204</v>
      </c>
      <c r="L840" s="101">
        <f>E840/D840</f>
        <v>1.0636757116697186</v>
      </c>
      <c r="M840" s="101">
        <f>E840/C840</f>
        <v>0.98671917226468997</v>
      </c>
      <c r="N840" s="103">
        <v>12779</v>
      </c>
      <c r="O840" s="103">
        <v>0</v>
      </c>
      <c r="P840" s="104">
        <f>O840/H840</f>
        <v>0</v>
      </c>
      <c r="Q840" s="104">
        <f>IF(P840&gt;0.25,0.25,P840)</f>
        <v>0</v>
      </c>
      <c r="R840" s="101">
        <f>N840/D840</f>
        <v>1.0636757116697186</v>
      </c>
      <c r="S840" s="101">
        <f>N840/C840</f>
        <v>0.98671917226468997</v>
      </c>
      <c r="T840" s="101">
        <f>N840/E840</f>
        <v>1</v>
      </c>
      <c r="U840" s="103">
        <v>12779</v>
      </c>
      <c r="V840" s="103">
        <f>IF(W840&lt;O840,1,0)</f>
        <v>0</v>
      </c>
      <c r="W840" s="6">
        <v>0</v>
      </c>
      <c r="X840" s="101">
        <f>W840/H840</f>
        <v>0</v>
      </c>
      <c r="Y840" s="104">
        <f>IF(X840&gt;0.25,0.25,X840)</f>
        <v>0</v>
      </c>
      <c r="Z840" s="101">
        <f>U840/D840</f>
        <v>1.0636757116697186</v>
      </c>
      <c r="AA840" s="101">
        <f>U840/C840</f>
        <v>0.98671917226468997</v>
      </c>
      <c r="AB840" s="101">
        <f>U840/E840</f>
        <v>1</v>
      </c>
      <c r="AC840" s="103">
        <v>12779</v>
      </c>
      <c r="AD840" s="105">
        <v>0</v>
      </c>
      <c r="AE840" s="107">
        <f>AD840/H840</f>
        <v>0</v>
      </c>
      <c r="AF840" s="104">
        <f>IF(AE840&gt;0.3,0.3,AE840)</f>
        <v>0</v>
      </c>
      <c r="AG840" s="101">
        <f>AC840/D840</f>
        <v>1.0636757116697186</v>
      </c>
      <c r="AH840" s="101">
        <f>C840/AC840</f>
        <v>1.013459582126927</v>
      </c>
      <c r="AI840" s="101">
        <f>AC840/E840</f>
        <v>1</v>
      </c>
      <c r="AJ840" s="103">
        <v>12779</v>
      </c>
      <c r="AK840" s="6">
        <v>0</v>
      </c>
      <c r="AL840" s="101">
        <f>AK840/H840</f>
        <v>0</v>
      </c>
      <c r="AM840" s="104">
        <f>IF(AL840&gt;0.3,0.3,AL840)</f>
        <v>0</v>
      </c>
      <c r="AN840" s="101">
        <f>AJ840/D840</f>
        <v>1.0636757116697186</v>
      </c>
      <c r="AO840" s="101">
        <f>C840/AJ840</f>
        <v>1.013459582126927</v>
      </c>
      <c r="AP840" s="101">
        <f>AJ840/E840</f>
        <v>1</v>
      </c>
      <c r="AQ840" s="103">
        <v>12779</v>
      </c>
      <c r="AR840" s="103">
        <v>0</v>
      </c>
      <c r="AS840" s="101">
        <f>AR840/H840</f>
        <v>0</v>
      </c>
      <c r="AT840" s="104">
        <f>IF(AS840&gt;0.25,0.25,AS840)</f>
        <v>0</v>
      </c>
      <c r="AU840" s="101">
        <f>AQ840/D840</f>
        <v>1.0636757116697186</v>
      </c>
      <c r="AV840" s="101">
        <f>C840/AQ840</f>
        <v>1.013459582126927</v>
      </c>
      <c r="AW840" s="101">
        <f>AQ840/E840</f>
        <v>1</v>
      </c>
      <c r="AX840" s="103">
        <v>12779</v>
      </c>
      <c r="AY840" s="6">
        <v>0</v>
      </c>
      <c r="AZ840" s="101">
        <f>AY840/H840</f>
        <v>0</v>
      </c>
      <c r="BA840" s="104">
        <f>IF(AZ840&gt;0.1,0.1,AZ840)</f>
        <v>0</v>
      </c>
      <c r="BB840" s="101">
        <f>AX840/D840</f>
        <v>1.0636757116697186</v>
      </c>
      <c r="BC840" s="101">
        <f>C840/AX840</f>
        <v>1.013459582126927</v>
      </c>
      <c r="BD840" s="101">
        <f>AX840/E840</f>
        <v>1</v>
      </c>
    </row>
    <row r="841" spans="1:56" x14ac:dyDescent="0.2">
      <c r="A841" s="6" t="s">
        <v>1431</v>
      </c>
      <c r="B841" s="100">
        <v>873</v>
      </c>
      <c r="C841" s="13">
        <v>6698</v>
      </c>
      <c r="D841" s="13">
        <v>6698</v>
      </c>
      <c r="E841" s="13">
        <v>6698</v>
      </c>
      <c r="F841" s="13">
        <f>IF(C841=E841,1,0)</f>
        <v>1</v>
      </c>
      <c r="G841" s="13">
        <v>0</v>
      </c>
      <c r="H841" s="6">
        <f>VLOOKUP(B841,NEW_TRAIN_TEST!$A$2:$D$980,4,0)</f>
        <v>6</v>
      </c>
      <c r="I841" s="6" t="str">
        <f>VLOOKUP(B841,NEW_TRAIN_TEST!$A$2:$E$980,5,0)</f>
        <v>windmill</v>
      </c>
      <c r="J841" s="101">
        <f>G841/H841</f>
        <v>0</v>
      </c>
      <c r="K841" s="101">
        <f>IF(J841&gt;0.3,0.3,J841)</f>
        <v>0</v>
      </c>
      <c r="L841" s="101">
        <f>E841/D841</f>
        <v>1</v>
      </c>
      <c r="M841" s="101">
        <f>E841/C841</f>
        <v>1</v>
      </c>
      <c r="N841" s="103">
        <v>6698</v>
      </c>
      <c r="O841" s="103">
        <v>0</v>
      </c>
      <c r="P841" s="104">
        <f>O841/H841</f>
        <v>0</v>
      </c>
      <c r="Q841" s="104">
        <f>IF(P841&gt;0.25,0.25,P841)</f>
        <v>0</v>
      </c>
      <c r="R841" s="101">
        <f>N841/D841</f>
        <v>1</v>
      </c>
      <c r="S841" s="101">
        <f>N841/C841</f>
        <v>1</v>
      </c>
      <c r="T841" s="101">
        <f>N841/E841</f>
        <v>1</v>
      </c>
      <c r="U841" s="103">
        <v>6698</v>
      </c>
      <c r="V841" s="103">
        <f>IF(W841&lt;O841,1,0)</f>
        <v>0</v>
      </c>
      <c r="W841" s="6">
        <v>0</v>
      </c>
      <c r="X841" s="101">
        <f>W841/H841</f>
        <v>0</v>
      </c>
      <c r="Y841" s="104">
        <f>IF(X841&gt;0.25,0.25,X841)</f>
        <v>0</v>
      </c>
      <c r="Z841" s="101">
        <f>U841/D841</f>
        <v>1</v>
      </c>
      <c r="AA841" s="101">
        <f>U841/C841</f>
        <v>1</v>
      </c>
      <c r="AB841" s="101">
        <f>U841/E841</f>
        <v>1</v>
      </c>
      <c r="AC841" s="103">
        <v>6698</v>
      </c>
      <c r="AD841" s="105">
        <v>0</v>
      </c>
      <c r="AE841" s="107">
        <f>AD841/H841</f>
        <v>0</v>
      </c>
      <c r="AF841" s="104">
        <f>IF(AE841&gt;0.3,0.3,AE841)</f>
        <v>0</v>
      </c>
      <c r="AG841" s="101">
        <f>AC841/D841</f>
        <v>1</v>
      </c>
      <c r="AH841" s="101">
        <f>C841/AC841</f>
        <v>1</v>
      </c>
      <c r="AI841" s="101">
        <f>AC841/E841</f>
        <v>1</v>
      </c>
      <c r="AJ841" s="103">
        <v>6698</v>
      </c>
      <c r="AK841" s="6">
        <v>0</v>
      </c>
      <c r="AL841" s="101">
        <f>AK841/H841</f>
        <v>0</v>
      </c>
      <c r="AM841" s="104">
        <f>IF(AL841&gt;0.3,0.3,AL841)</f>
        <v>0</v>
      </c>
      <c r="AN841" s="101">
        <f>AJ841/D841</f>
        <v>1</v>
      </c>
      <c r="AO841" s="101">
        <f>C841/AJ841</f>
        <v>1</v>
      </c>
      <c r="AP841" s="101">
        <f>AJ841/E841</f>
        <v>1</v>
      </c>
      <c r="AQ841" s="103">
        <v>6698</v>
      </c>
      <c r="AR841" s="103">
        <v>0</v>
      </c>
      <c r="AS841" s="101">
        <f>AR841/H841</f>
        <v>0</v>
      </c>
      <c r="AT841" s="104">
        <f>IF(AS841&gt;0.25,0.25,AS841)</f>
        <v>0</v>
      </c>
      <c r="AU841" s="101">
        <f>AQ841/D841</f>
        <v>1</v>
      </c>
      <c r="AV841" s="101">
        <f>C841/AQ841</f>
        <v>1</v>
      </c>
      <c r="AW841" s="101">
        <f>AQ841/E841</f>
        <v>1</v>
      </c>
      <c r="AX841" s="103">
        <v>6698</v>
      </c>
      <c r="AY841" s="6">
        <v>0</v>
      </c>
      <c r="AZ841" s="101">
        <f>AY841/H841</f>
        <v>0</v>
      </c>
      <c r="BA841" s="104">
        <f>IF(AZ841&gt;0.1,0.1,AZ841)</f>
        <v>0</v>
      </c>
      <c r="BB841" s="101">
        <f>AX841/D841</f>
        <v>1</v>
      </c>
      <c r="BC841" s="101">
        <f>C841/AX841</f>
        <v>1</v>
      </c>
      <c r="BD841" s="101">
        <f>AX841/E841</f>
        <v>1</v>
      </c>
    </row>
    <row r="842" spans="1:56" x14ac:dyDescent="0.2">
      <c r="A842" s="6" t="s">
        <v>1431</v>
      </c>
      <c r="B842" s="100">
        <v>874</v>
      </c>
      <c r="C842" s="13">
        <v>7555</v>
      </c>
      <c r="D842" s="13">
        <v>7555</v>
      </c>
      <c r="E842" s="13">
        <v>7555</v>
      </c>
      <c r="F842" s="13">
        <f>IF(C842=E842,1,0)</f>
        <v>1</v>
      </c>
      <c r="G842" s="13">
        <v>0</v>
      </c>
      <c r="H842" s="6">
        <f>VLOOKUP(B842,NEW_TRAIN_TEST!$A$2:$D$980,4,0)</f>
        <v>11</v>
      </c>
      <c r="I842" s="6" t="str">
        <f>VLOOKUP(B842,NEW_TRAIN_TEST!$A$2:$E$980,5,0)</f>
        <v>windmill</v>
      </c>
      <c r="J842" s="101">
        <f>G842/H842</f>
        <v>0</v>
      </c>
      <c r="K842" s="101">
        <f>IF(J842&gt;0.3,0.3,J842)</f>
        <v>0</v>
      </c>
      <c r="L842" s="101">
        <f>E842/D842</f>
        <v>1</v>
      </c>
      <c r="M842" s="101">
        <f>E842/C842</f>
        <v>1</v>
      </c>
      <c r="N842" s="103">
        <v>7555</v>
      </c>
      <c r="O842" s="103">
        <v>0</v>
      </c>
      <c r="P842" s="104">
        <f>O842/H842</f>
        <v>0</v>
      </c>
      <c r="Q842" s="104">
        <f>IF(P842&gt;0.25,0.25,P842)</f>
        <v>0</v>
      </c>
      <c r="R842" s="101">
        <f>N842/D842</f>
        <v>1</v>
      </c>
      <c r="S842" s="101">
        <f>N842/C842</f>
        <v>1</v>
      </c>
      <c r="T842" s="101">
        <f>N842/E842</f>
        <v>1</v>
      </c>
      <c r="U842" s="103">
        <v>7555</v>
      </c>
      <c r="V842" s="103">
        <f>IF(W842&lt;O842,1,0)</f>
        <v>0</v>
      </c>
      <c r="W842" s="6">
        <v>0</v>
      </c>
      <c r="X842" s="101">
        <f>W842/H842</f>
        <v>0</v>
      </c>
      <c r="Y842" s="104">
        <f>IF(X842&gt;0.25,0.25,X842)</f>
        <v>0</v>
      </c>
      <c r="Z842" s="101">
        <f>U842/D842</f>
        <v>1</v>
      </c>
      <c r="AA842" s="101">
        <f>U842/C842</f>
        <v>1</v>
      </c>
      <c r="AB842" s="101">
        <f>U842/E842</f>
        <v>1</v>
      </c>
      <c r="AC842" s="103">
        <v>7555</v>
      </c>
      <c r="AD842" s="105">
        <v>0</v>
      </c>
      <c r="AE842" s="107">
        <f>AD842/H842</f>
        <v>0</v>
      </c>
      <c r="AF842" s="104">
        <f>IF(AE842&gt;0.3,0.3,AE842)</f>
        <v>0</v>
      </c>
      <c r="AG842" s="101">
        <f>AC842/D842</f>
        <v>1</v>
      </c>
      <c r="AH842" s="101">
        <f>C842/AC842</f>
        <v>1</v>
      </c>
      <c r="AI842" s="101">
        <f>AC842/E842</f>
        <v>1</v>
      </c>
      <c r="AJ842" s="103">
        <v>7555</v>
      </c>
      <c r="AK842" s="6">
        <v>0</v>
      </c>
      <c r="AL842" s="101">
        <f>AK842/H842</f>
        <v>0</v>
      </c>
      <c r="AM842" s="104">
        <f>IF(AL842&gt;0.3,0.3,AL842)</f>
        <v>0</v>
      </c>
      <c r="AN842" s="101">
        <f>AJ842/D842</f>
        <v>1</v>
      </c>
      <c r="AO842" s="101">
        <f>C842/AJ842</f>
        <v>1</v>
      </c>
      <c r="AP842" s="101">
        <f>AJ842/E842</f>
        <v>1</v>
      </c>
      <c r="AQ842" s="103">
        <v>7555</v>
      </c>
      <c r="AR842" s="103">
        <v>0</v>
      </c>
      <c r="AS842" s="101">
        <f>AR842/H842</f>
        <v>0</v>
      </c>
      <c r="AT842" s="104">
        <f>IF(AS842&gt;0.25,0.25,AS842)</f>
        <v>0</v>
      </c>
      <c r="AU842" s="101">
        <f>AQ842/D842</f>
        <v>1</v>
      </c>
      <c r="AV842" s="101">
        <f>C842/AQ842</f>
        <v>1</v>
      </c>
      <c r="AW842" s="101">
        <f>AQ842/E842</f>
        <v>1</v>
      </c>
      <c r="AX842" s="103">
        <v>7555</v>
      </c>
      <c r="AY842" s="6">
        <v>0</v>
      </c>
      <c r="AZ842" s="101">
        <f>AY842/H842</f>
        <v>0</v>
      </c>
      <c r="BA842" s="104">
        <f>IF(AZ842&gt;0.1,0.1,AZ842)</f>
        <v>0</v>
      </c>
      <c r="BB842" s="101">
        <f>AX842/D842</f>
        <v>1</v>
      </c>
      <c r="BC842" s="101">
        <f>C842/AX842</f>
        <v>1</v>
      </c>
      <c r="BD842" s="101">
        <f>AX842/E842</f>
        <v>1</v>
      </c>
    </row>
    <row r="843" spans="1:56" x14ac:dyDescent="0.2">
      <c r="A843" s="6" t="s">
        <v>1431</v>
      </c>
      <c r="B843" s="100">
        <v>875</v>
      </c>
      <c r="C843" s="13">
        <v>11950</v>
      </c>
      <c r="D843" s="13">
        <v>10721</v>
      </c>
      <c r="E843" s="13">
        <v>11818.5</v>
      </c>
      <c r="F843" s="13">
        <f>IF(C843=E843,1,0)</f>
        <v>0</v>
      </c>
      <c r="G843" s="13">
        <v>14</v>
      </c>
      <c r="H843" s="6">
        <f>VLOOKUP(B843,NEW_TRAIN_TEST!$A$2:$D$980,4,0)</f>
        <v>57</v>
      </c>
      <c r="I843" s="6" t="str">
        <f>VLOOKUP(B843,NEW_TRAIN_TEST!$A$2:$E$980,5,0)</f>
        <v>windmill</v>
      </c>
      <c r="J843" s="101">
        <f>G843/H843</f>
        <v>0.24561403508771928</v>
      </c>
      <c r="K843" s="101">
        <f>IF(J843&gt;0.3,0.3,J843)</f>
        <v>0.24561403508771928</v>
      </c>
      <c r="L843" s="101">
        <f>E843/D843</f>
        <v>1.1023691819792929</v>
      </c>
      <c r="M843" s="101">
        <f>E843/C843</f>
        <v>0.98899581589958163</v>
      </c>
      <c r="N843" s="103">
        <v>11818.5</v>
      </c>
      <c r="O843" s="103">
        <v>0</v>
      </c>
      <c r="P843" s="104">
        <f>O843/H843</f>
        <v>0</v>
      </c>
      <c r="Q843" s="104">
        <f>IF(P843&gt;0.25,0.25,P843)</f>
        <v>0</v>
      </c>
      <c r="R843" s="101">
        <f>N843/D843</f>
        <v>1.1023691819792929</v>
      </c>
      <c r="S843" s="101">
        <f>N843/C843</f>
        <v>0.98899581589958163</v>
      </c>
      <c r="T843" s="101">
        <f>N843/E843</f>
        <v>1</v>
      </c>
      <c r="U843" s="103">
        <v>11818.5</v>
      </c>
      <c r="V843" s="103">
        <f>IF(W843&lt;O843,1,0)</f>
        <v>0</v>
      </c>
      <c r="W843" s="6">
        <v>0</v>
      </c>
      <c r="X843" s="101">
        <f>W843/H843</f>
        <v>0</v>
      </c>
      <c r="Y843" s="104">
        <f>IF(X843&gt;0.25,0.25,X843)</f>
        <v>0</v>
      </c>
      <c r="Z843" s="101">
        <f>U843/D843</f>
        <v>1.1023691819792929</v>
      </c>
      <c r="AA843" s="101">
        <f>U843/C843</f>
        <v>0.98899581589958163</v>
      </c>
      <c r="AB843" s="101">
        <f>U843/E843</f>
        <v>1</v>
      </c>
      <c r="AC843" s="103">
        <v>11818.5</v>
      </c>
      <c r="AD843" s="105">
        <v>0</v>
      </c>
      <c r="AE843" s="107">
        <f>AD843/H843</f>
        <v>0</v>
      </c>
      <c r="AF843" s="104">
        <f>IF(AE843&gt;0.3,0.3,AE843)</f>
        <v>0</v>
      </c>
      <c r="AG843" s="101">
        <f>AC843/D843</f>
        <v>1.1023691819792929</v>
      </c>
      <c r="AH843" s="101">
        <f>C843/AC843</f>
        <v>1.0111266235139824</v>
      </c>
      <c r="AI843" s="101">
        <f>AC843/E843</f>
        <v>1</v>
      </c>
      <c r="AJ843" s="103">
        <v>11818.5</v>
      </c>
      <c r="AK843" s="6">
        <v>0</v>
      </c>
      <c r="AL843" s="101">
        <f>AK843/H843</f>
        <v>0</v>
      </c>
      <c r="AM843" s="104">
        <f>IF(AL843&gt;0.3,0.3,AL843)</f>
        <v>0</v>
      </c>
      <c r="AN843" s="101">
        <f>AJ843/D843</f>
        <v>1.1023691819792929</v>
      </c>
      <c r="AO843" s="101">
        <f>C843/AJ843</f>
        <v>1.0111266235139824</v>
      </c>
      <c r="AP843" s="101">
        <f>AJ843/E843</f>
        <v>1</v>
      </c>
      <c r="AQ843" s="103">
        <v>11818.5</v>
      </c>
      <c r="AR843" s="103">
        <v>0</v>
      </c>
      <c r="AS843" s="101">
        <f>AR843/H843</f>
        <v>0</v>
      </c>
      <c r="AT843" s="104">
        <f>IF(AS843&gt;0.25,0.25,AS843)</f>
        <v>0</v>
      </c>
      <c r="AU843" s="101">
        <f>AQ843/D843</f>
        <v>1.1023691819792929</v>
      </c>
      <c r="AV843" s="101">
        <f>C843/AQ843</f>
        <v>1.0111266235139824</v>
      </c>
      <c r="AW843" s="101">
        <f>AQ843/E843</f>
        <v>1</v>
      </c>
      <c r="AX843" s="103">
        <v>11818.5</v>
      </c>
      <c r="AY843" s="6">
        <v>0</v>
      </c>
      <c r="AZ843" s="101">
        <f>AY843/H843</f>
        <v>0</v>
      </c>
      <c r="BA843" s="104">
        <f>IF(AZ843&gt;0.1,0.1,AZ843)</f>
        <v>0</v>
      </c>
      <c r="BB843" s="101">
        <f>AX843/D843</f>
        <v>1.1023691819792929</v>
      </c>
      <c r="BC843" s="101">
        <f>C843/AX843</f>
        <v>1.0111266235139824</v>
      </c>
      <c r="BD843" s="101">
        <f>AX843/E843</f>
        <v>1</v>
      </c>
    </row>
    <row r="844" spans="1:56" x14ac:dyDescent="0.2">
      <c r="A844" s="6" t="s">
        <v>1431</v>
      </c>
      <c r="B844" s="100">
        <v>876</v>
      </c>
      <c r="C844" s="13">
        <v>9346</v>
      </c>
      <c r="D844" s="13">
        <v>9158</v>
      </c>
      <c r="E844" s="13">
        <v>9258</v>
      </c>
      <c r="F844" s="13">
        <f>IF(C844=E844,1,0)</f>
        <v>0</v>
      </c>
      <c r="G844" s="13">
        <v>2</v>
      </c>
      <c r="H844" s="6">
        <f>VLOOKUP(B844,NEW_TRAIN_TEST!$A$2:$D$980,4,0)</f>
        <v>27</v>
      </c>
      <c r="I844" s="6" t="str">
        <f>VLOOKUP(B844,NEW_TRAIN_TEST!$A$2:$E$980,5,0)</f>
        <v>windmill</v>
      </c>
      <c r="J844" s="101">
        <f>G844/H844</f>
        <v>7.407407407407407E-2</v>
      </c>
      <c r="K844" s="101">
        <f>IF(J844&gt;0.3,0.3,J844)</f>
        <v>7.407407407407407E-2</v>
      </c>
      <c r="L844" s="101">
        <f>E844/D844</f>
        <v>1.010919414719371</v>
      </c>
      <c r="M844" s="101">
        <f>E844/C844</f>
        <v>0.99058420714744277</v>
      </c>
      <c r="N844" s="103">
        <v>9258</v>
      </c>
      <c r="O844" s="103">
        <v>0</v>
      </c>
      <c r="P844" s="104">
        <f>O844/H844</f>
        <v>0</v>
      </c>
      <c r="Q844" s="104">
        <f>IF(P844&gt;0.25,0.25,P844)</f>
        <v>0</v>
      </c>
      <c r="R844" s="101">
        <f>N844/D844</f>
        <v>1.010919414719371</v>
      </c>
      <c r="S844" s="101">
        <f>N844/C844</f>
        <v>0.99058420714744277</v>
      </c>
      <c r="T844" s="101">
        <f>N844/E844</f>
        <v>1</v>
      </c>
      <c r="U844" s="103">
        <v>9258</v>
      </c>
      <c r="V844" s="103">
        <f>IF(W844&lt;O844,1,0)</f>
        <v>0</v>
      </c>
      <c r="W844" s="6">
        <v>0</v>
      </c>
      <c r="X844" s="101">
        <f>W844/H844</f>
        <v>0</v>
      </c>
      <c r="Y844" s="104">
        <f>IF(X844&gt;0.25,0.25,X844)</f>
        <v>0</v>
      </c>
      <c r="Z844" s="101">
        <f>U844/D844</f>
        <v>1.010919414719371</v>
      </c>
      <c r="AA844" s="101">
        <f>U844/C844</f>
        <v>0.99058420714744277</v>
      </c>
      <c r="AB844" s="101">
        <f>U844/E844</f>
        <v>1</v>
      </c>
      <c r="AC844" s="103">
        <v>9258</v>
      </c>
      <c r="AD844" s="105">
        <v>0</v>
      </c>
      <c r="AE844" s="107">
        <f>AD844/H844</f>
        <v>0</v>
      </c>
      <c r="AF844" s="104">
        <f>IF(AE844&gt;0.3,0.3,AE844)</f>
        <v>0</v>
      </c>
      <c r="AG844" s="101">
        <f>AC844/D844</f>
        <v>1.010919414719371</v>
      </c>
      <c r="AH844" s="101">
        <f>C844/AC844</f>
        <v>1.0095052927198098</v>
      </c>
      <c r="AI844" s="101">
        <f>AC844/E844</f>
        <v>1</v>
      </c>
      <c r="AJ844" s="103">
        <v>9258</v>
      </c>
      <c r="AK844" s="6">
        <v>0</v>
      </c>
      <c r="AL844" s="101">
        <f>AK844/H844</f>
        <v>0</v>
      </c>
      <c r="AM844" s="104">
        <f>IF(AL844&gt;0.3,0.3,AL844)</f>
        <v>0</v>
      </c>
      <c r="AN844" s="101">
        <f>AJ844/D844</f>
        <v>1.010919414719371</v>
      </c>
      <c r="AO844" s="101">
        <f>C844/AJ844</f>
        <v>1.0095052927198098</v>
      </c>
      <c r="AP844" s="101">
        <f>AJ844/E844</f>
        <v>1</v>
      </c>
      <c r="AQ844" s="103">
        <v>9258</v>
      </c>
      <c r="AR844" s="103">
        <v>0</v>
      </c>
      <c r="AS844" s="101">
        <f>AR844/H844</f>
        <v>0</v>
      </c>
      <c r="AT844" s="104">
        <f>IF(AS844&gt;0.25,0.25,AS844)</f>
        <v>0</v>
      </c>
      <c r="AU844" s="101">
        <f>AQ844/D844</f>
        <v>1.010919414719371</v>
      </c>
      <c r="AV844" s="101">
        <f>C844/AQ844</f>
        <v>1.0095052927198098</v>
      </c>
      <c r="AW844" s="101">
        <f>AQ844/E844</f>
        <v>1</v>
      </c>
      <c r="AX844" s="103">
        <v>9258</v>
      </c>
      <c r="AY844" s="6">
        <v>0</v>
      </c>
      <c r="AZ844" s="101">
        <f>AY844/H844</f>
        <v>0</v>
      </c>
      <c r="BA844" s="104">
        <f>IF(AZ844&gt;0.1,0.1,AZ844)</f>
        <v>0</v>
      </c>
      <c r="BB844" s="101">
        <f>AX844/D844</f>
        <v>1.010919414719371</v>
      </c>
      <c r="BC844" s="101">
        <f>C844/AX844</f>
        <v>1.0095052927198098</v>
      </c>
      <c r="BD844" s="101">
        <f>AX844/E844</f>
        <v>1</v>
      </c>
    </row>
    <row r="845" spans="1:56" x14ac:dyDescent="0.2">
      <c r="A845" s="6" t="s">
        <v>1431</v>
      </c>
      <c r="B845" s="100">
        <v>877</v>
      </c>
      <c r="C845" s="13">
        <v>10351</v>
      </c>
      <c r="D845" s="13">
        <v>8798</v>
      </c>
      <c r="E845" s="13">
        <v>10220</v>
      </c>
      <c r="F845" s="13">
        <f>IF(C845=E845,1,0)</f>
        <v>0</v>
      </c>
      <c r="G845" s="13">
        <v>9</v>
      </c>
      <c r="H845" s="6">
        <f>VLOOKUP(B845,NEW_TRAIN_TEST!$A$2:$D$980,4,0)</f>
        <v>46</v>
      </c>
      <c r="I845" s="6" t="str">
        <f>VLOOKUP(B845,NEW_TRAIN_TEST!$A$2:$E$980,5,0)</f>
        <v>windmill</v>
      </c>
      <c r="J845" s="101">
        <f>G845/H845</f>
        <v>0.19565217391304349</v>
      </c>
      <c r="K845" s="101">
        <f>IF(J845&gt;0.3,0.3,J845)</f>
        <v>0.19565217391304349</v>
      </c>
      <c r="L845" s="101">
        <f>E845/D845</f>
        <v>1.1616276426460559</v>
      </c>
      <c r="M845" s="101">
        <f>E845/C845</f>
        <v>0.98734421794995653</v>
      </c>
      <c r="N845" s="103">
        <v>10220</v>
      </c>
      <c r="O845" s="103">
        <v>0</v>
      </c>
      <c r="P845" s="104">
        <f>O845/H845</f>
        <v>0</v>
      </c>
      <c r="Q845" s="104">
        <f>IF(P845&gt;0.25,0.25,P845)</f>
        <v>0</v>
      </c>
      <c r="R845" s="101">
        <f>N845/D845</f>
        <v>1.1616276426460559</v>
      </c>
      <c r="S845" s="101">
        <f>N845/C845</f>
        <v>0.98734421794995653</v>
      </c>
      <c r="T845" s="101">
        <f>N845/E845</f>
        <v>1</v>
      </c>
      <c r="U845" s="103">
        <v>10220</v>
      </c>
      <c r="V845" s="103">
        <f>IF(W845&lt;O845,1,0)</f>
        <v>0</v>
      </c>
      <c r="W845" s="6">
        <v>0</v>
      </c>
      <c r="X845" s="101">
        <f>W845/H845</f>
        <v>0</v>
      </c>
      <c r="Y845" s="104">
        <f>IF(X845&gt;0.25,0.25,X845)</f>
        <v>0</v>
      </c>
      <c r="Z845" s="101">
        <f>U845/D845</f>
        <v>1.1616276426460559</v>
      </c>
      <c r="AA845" s="101">
        <f>U845/C845</f>
        <v>0.98734421794995653</v>
      </c>
      <c r="AB845" s="101">
        <f>U845/E845</f>
        <v>1</v>
      </c>
      <c r="AC845" s="103">
        <v>10220</v>
      </c>
      <c r="AD845" s="105">
        <v>0</v>
      </c>
      <c r="AE845" s="107">
        <f>AD845/H845</f>
        <v>0</v>
      </c>
      <c r="AF845" s="104">
        <f>IF(AE845&gt;0.3,0.3,AE845)</f>
        <v>0</v>
      </c>
      <c r="AG845" s="101">
        <f>AC845/D845</f>
        <v>1.1616276426460559</v>
      </c>
      <c r="AH845" s="101">
        <f>C845/AC845</f>
        <v>1.0128180039138943</v>
      </c>
      <c r="AI845" s="101">
        <f>AC845/E845</f>
        <v>1</v>
      </c>
      <c r="AJ845" s="103">
        <v>10220</v>
      </c>
      <c r="AK845" s="6">
        <v>0</v>
      </c>
      <c r="AL845" s="101">
        <f>AK845/H845</f>
        <v>0</v>
      </c>
      <c r="AM845" s="104">
        <f>IF(AL845&gt;0.3,0.3,AL845)</f>
        <v>0</v>
      </c>
      <c r="AN845" s="101">
        <f>AJ845/D845</f>
        <v>1.1616276426460559</v>
      </c>
      <c r="AO845" s="101">
        <f>C845/AJ845</f>
        <v>1.0128180039138943</v>
      </c>
      <c r="AP845" s="101">
        <f>AJ845/E845</f>
        <v>1</v>
      </c>
      <c r="AQ845" s="103">
        <v>10220</v>
      </c>
      <c r="AR845" s="103">
        <v>0</v>
      </c>
      <c r="AS845" s="101">
        <f>AR845/H845</f>
        <v>0</v>
      </c>
      <c r="AT845" s="104">
        <f>IF(AS845&gt;0.25,0.25,AS845)</f>
        <v>0</v>
      </c>
      <c r="AU845" s="101">
        <f>AQ845/D845</f>
        <v>1.1616276426460559</v>
      </c>
      <c r="AV845" s="101">
        <f>C845/AQ845</f>
        <v>1.0128180039138943</v>
      </c>
      <c r="AW845" s="101">
        <f>AQ845/E845</f>
        <v>1</v>
      </c>
      <c r="AX845" s="103">
        <v>10220</v>
      </c>
      <c r="AY845" s="6">
        <v>0</v>
      </c>
      <c r="AZ845" s="101">
        <f>AY845/H845</f>
        <v>0</v>
      </c>
      <c r="BA845" s="104">
        <f>IF(AZ845&gt;0.1,0.1,AZ845)</f>
        <v>0</v>
      </c>
      <c r="BB845" s="101">
        <f>AX845/D845</f>
        <v>1.1616276426460559</v>
      </c>
      <c r="BC845" s="101">
        <f>C845/AX845</f>
        <v>1.0128180039138943</v>
      </c>
      <c r="BD845" s="101">
        <f>AX845/E845</f>
        <v>1</v>
      </c>
    </row>
    <row r="846" spans="1:56" x14ac:dyDescent="0.2">
      <c r="A846" s="6" t="s">
        <v>1431</v>
      </c>
      <c r="B846" s="100">
        <v>878</v>
      </c>
      <c r="C846" s="13">
        <v>8584</v>
      </c>
      <c r="D846" s="13">
        <v>7090</v>
      </c>
      <c r="E846" s="13">
        <v>8240</v>
      </c>
      <c r="F846" s="13">
        <f>IF(C846=E846,1,0)</f>
        <v>0</v>
      </c>
      <c r="G846" s="13">
        <v>5</v>
      </c>
      <c r="H846" s="6">
        <f>VLOOKUP(B846,NEW_TRAIN_TEST!$A$2:$D$980,4,0)</f>
        <v>26</v>
      </c>
      <c r="I846" s="6" t="str">
        <f>VLOOKUP(B846,NEW_TRAIN_TEST!$A$2:$E$980,5,0)</f>
        <v>windmill</v>
      </c>
      <c r="J846" s="101">
        <f>G846/H846</f>
        <v>0.19230769230769232</v>
      </c>
      <c r="K846" s="101">
        <f>IF(J846&gt;0.3,0.3,J846)</f>
        <v>0.19230769230769232</v>
      </c>
      <c r="L846" s="101">
        <f>E846/D846</f>
        <v>1.1622002820874471</v>
      </c>
      <c r="M846" s="101">
        <f>E846/C846</f>
        <v>0.95992544268406332</v>
      </c>
      <c r="N846" s="103">
        <v>8240</v>
      </c>
      <c r="O846" s="103">
        <v>0</v>
      </c>
      <c r="P846" s="104">
        <f>O846/H846</f>
        <v>0</v>
      </c>
      <c r="Q846" s="104">
        <f>IF(P846&gt;0.25,0.25,P846)</f>
        <v>0</v>
      </c>
      <c r="R846" s="101">
        <f>N846/D846</f>
        <v>1.1622002820874471</v>
      </c>
      <c r="S846" s="101">
        <f>N846/C846</f>
        <v>0.95992544268406332</v>
      </c>
      <c r="T846" s="101">
        <f>N846/E846</f>
        <v>1</v>
      </c>
      <c r="U846" s="103">
        <v>8240</v>
      </c>
      <c r="V846" s="103">
        <f>IF(W846&lt;O846,1,0)</f>
        <v>0</v>
      </c>
      <c r="W846" s="6">
        <v>0</v>
      </c>
      <c r="X846" s="101">
        <f>W846/H846</f>
        <v>0</v>
      </c>
      <c r="Y846" s="104">
        <f>IF(X846&gt;0.25,0.25,X846)</f>
        <v>0</v>
      </c>
      <c r="Z846" s="101">
        <f>U846/D846</f>
        <v>1.1622002820874471</v>
      </c>
      <c r="AA846" s="101">
        <f>U846/C846</f>
        <v>0.95992544268406332</v>
      </c>
      <c r="AB846" s="101">
        <f>U846/E846</f>
        <v>1</v>
      </c>
      <c r="AC846" s="103">
        <v>8240</v>
      </c>
      <c r="AD846" s="105">
        <v>0</v>
      </c>
      <c r="AE846" s="107">
        <f>AD846/H846</f>
        <v>0</v>
      </c>
      <c r="AF846" s="104">
        <f>IF(AE846&gt;0.3,0.3,AE846)</f>
        <v>0</v>
      </c>
      <c r="AG846" s="101">
        <f>AC846/D846</f>
        <v>1.1622002820874471</v>
      </c>
      <c r="AH846" s="101">
        <f>C846/AC846</f>
        <v>1.0417475728155339</v>
      </c>
      <c r="AI846" s="101">
        <f>AC846/E846</f>
        <v>1</v>
      </c>
      <c r="AJ846" s="103">
        <v>8240</v>
      </c>
      <c r="AK846" s="6">
        <v>0</v>
      </c>
      <c r="AL846" s="101">
        <f>AK846/H846</f>
        <v>0</v>
      </c>
      <c r="AM846" s="104">
        <f>IF(AL846&gt;0.3,0.3,AL846)</f>
        <v>0</v>
      </c>
      <c r="AN846" s="101">
        <f>AJ846/D846</f>
        <v>1.1622002820874471</v>
      </c>
      <c r="AO846" s="101">
        <f>C846/AJ846</f>
        <v>1.0417475728155339</v>
      </c>
      <c r="AP846" s="101">
        <f>AJ846/E846</f>
        <v>1</v>
      </c>
      <c r="AQ846" s="103">
        <v>8240</v>
      </c>
      <c r="AR846" s="103">
        <v>0</v>
      </c>
      <c r="AS846" s="101">
        <f>AR846/H846</f>
        <v>0</v>
      </c>
      <c r="AT846" s="104">
        <f>IF(AS846&gt;0.25,0.25,AS846)</f>
        <v>0</v>
      </c>
      <c r="AU846" s="101">
        <f>AQ846/D846</f>
        <v>1.1622002820874471</v>
      </c>
      <c r="AV846" s="101">
        <f>C846/AQ846</f>
        <v>1.0417475728155339</v>
      </c>
      <c r="AW846" s="101">
        <f>AQ846/E846</f>
        <v>1</v>
      </c>
      <c r="AX846" s="103">
        <v>8240</v>
      </c>
      <c r="AY846" s="6">
        <v>1</v>
      </c>
      <c r="AZ846" s="101">
        <f>AY846/H846</f>
        <v>3.8461538461538464E-2</v>
      </c>
      <c r="BA846" s="104">
        <f>IF(AZ846&gt;0.1,0.1,AZ846)</f>
        <v>3.8461538461538464E-2</v>
      </c>
      <c r="BB846" s="101">
        <f>AX846/D846</f>
        <v>1.1622002820874471</v>
      </c>
      <c r="BC846" s="101">
        <f>C846/AX846</f>
        <v>1.0417475728155339</v>
      </c>
      <c r="BD846" s="101">
        <f>AX846/E846</f>
        <v>1</v>
      </c>
    </row>
    <row r="847" spans="1:56" x14ac:dyDescent="0.2">
      <c r="A847" s="6" t="s">
        <v>1431</v>
      </c>
      <c r="B847" s="100">
        <v>879</v>
      </c>
      <c r="C847" s="13">
        <v>9768</v>
      </c>
      <c r="D847" s="13">
        <v>8334</v>
      </c>
      <c r="E847" s="13">
        <v>9605</v>
      </c>
      <c r="F847" s="13">
        <f>IF(C847=E847,1,0)</f>
        <v>0</v>
      </c>
      <c r="G847" s="13">
        <v>7</v>
      </c>
      <c r="H847" s="6">
        <f>VLOOKUP(B847,NEW_TRAIN_TEST!$A$2:$D$980,4,0)</f>
        <v>36</v>
      </c>
      <c r="I847" s="6" t="str">
        <f>VLOOKUP(B847,NEW_TRAIN_TEST!$A$2:$E$980,5,0)</f>
        <v>windmill</v>
      </c>
      <c r="J847" s="101">
        <f>G847/H847</f>
        <v>0.19444444444444445</v>
      </c>
      <c r="K847" s="101">
        <f>IF(J847&gt;0.3,0.3,J847)</f>
        <v>0.19444444444444445</v>
      </c>
      <c r="L847" s="101">
        <f>E847/D847</f>
        <v>1.15250779937605</v>
      </c>
      <c r="M847" s="101">
        <f>E847/C847</f>
        <v>0.98331285831285831</v>
      </c>
      <c r="N847" s="103">
        <v>9605</v>
      </c>
      <c r="O847" s="103">
        <v>2</v>
      </c>
      <c r="P847" s="104">
        <f>O847/H847</f>
        <v>5.5555555555555552E-2</v>
      </c>
      <c r="Q847" s="104">
        <f>IF(P847&gt;0.25,0.25,P847)</f>
        <v>5.5555555555555552E-2</v>
      </c>
      <c r="R847" s="101">
        <f>N847/D847</f>
        <v>1.15250779937605</v>
      </c>
      <c r="S847" s="101">
        <f>N847/C847</f>
        <v>0.98331285831285831</v>
      </c>
      <c r="T847" s="101">
        <f>N847/E847</f>
        <v>1</v>
      </c>
      <c r="U847" s="103">
        <v>9605</v>
      </c>
      <c r="V847" s="103">
        <f>IF(W847&lt;O847,1,0)</f>
        <v>0</v>
      </c>
      <c r="W847" s="6">
        <v>2</v>
      </c>
      <c r="X847" s="101">
        <f>W847/H847</f>
        <v>5.5555555555555552E-2</v>
      </c>
      <c r="Y847" s="104">
        <f>IF(X847&gt;0.25,0.25,X847)</f>
        <v>5.5555555555555552E-2</v>
      </c>
      <c r="Z847" s="101">
        <f>U847/D847</f>
        <v>1.15250779937605</v>
      </c>
      <c r="AA847" s="101">
        <f>U847/C847</f>
        <v>0.98331285831285831</v>
      </c>
      <c r="AB847" s="101">
        <f>U847/E847</f>
        <v>1</v>
      </c>
      <c r="AC847" s="103">
        <v>9605</v>
      </c>
      <c r="AD847" s="105">
        <v>2</v>
      </c>
      <c r="AE847" s="107">
        <f>AD847/H847</f>
        <v>5.5555555555555552E-2</v>
      </c>
      <c r="AF847" s="104">
        <f>IF(AE847&gt;0.3,0.3,AE847)</f>
        <v>5.5555555555555552E-2</v>
      </c>
      <c r="AG847" s="101">
        <f>AC847/D847</f>
        <v>1.15250779937605</v>
      </c>
      <c r="AH847" s="101">
        <f>C847/AC847</f>
        <v>1.0169703279541906</v>
      </c>
      <c r="AI847" s="101">
        <f>AC847/E847</f>
        <v>1</v>
      </c>
      <c r="AJ847" s="103">
        <v>9605</v>
      </c>
      <c r="AK847" s="6">
        <v>3</v>
      </c>
      <c r="AL847" s="101">
        <f>AK847/H847</f>
        <v>8.3333333333333329E-2</v>
      </c>
      <c r="AM847" s="104">
        <f>IF(AL847&gt;0.3,0.3,AL847)</f>
        <v>8.3333333333333329E-2</v>
      </c>
      <c r="AN847" s="101">
        <f>AJ847/D847</f>
        <v>1.15250779937605</v>
      </c>
      <c r="AO847" s="101">
        <f>C847/AJ847</f>
        <v>1.0169703279541906</v>
      </c>
      <c r="AP847" s="101">
        <f>AJ847/E847</f>
        <v>1</v>
      </c>
      <c r="AQ847" s="103">
        <v>9605</v>
      </c>
      <c r="AR847" s="103">
        <v>2</v>
      </c>
      <c r="AS847" s="101">
        <f>AR847/H847</f>
        <v>5.5555555555555552E-2</v>
      </c>
      <c r="AT847" s="104">
        <f>IF(AS847&gt;0.25,0.25,AS847)</f>
        <v>5.5555555555555552E-2</v>
      </c>
      <c r="AU847" s="101">
        <f>AQ847/D847</f>
        <v>1.15250779937605</v>
      </c>
      <c r="AV847" s="101">
        <f>C847/AQ847</f>
        <v>1.0169703279541906</v>
      </c>
      <c r="AW847" s="101">
        <f>AQ847/E847</f>
        <v>1</v>
      </c>
      <c r="AX847" s="103">
        <v>9605</v>
      </c>
      <c r="AY847" s="6">
        <v>1</v>
      </c>
      <c r="AZ847" s="101">
        <f>AY847/H847</f>
        <v>2.7777777777777776E-2</v>
      </c>
      <c r="BA847" s="104">
        <f>IF(AZ847&gt;0.1,0.1,AZ847)</f>
        <v>2.7777777777777776E-2</v>
      </c>
      <c r="BB847" s="101">
        <f>AX847/D847</f>
        <v>1.15250779937605</v>
      </c>
      <c r="BC847" s="101">
        <f>C847/AX847</f>
        <v>1.0169703279541906</v>
      </c>
      <c r="BD847" s="101">
        <f>AX847/E847</f>
        <v>1</v>
      </c>
    </row>
    <row r="848" spans="1:56" x14ac:dyDescent="0.2">
      <c r="A848" s="6" t="s">
        <v>1699</v>
      </c>
      <c r="B848" s="100">
        <v>880</v>
      </c>
      <c r="C848" s="13">
        <v>11689</v>
      </c>
      <c r="D848" s="13">
        <v>10879</v>
      </c>
      <c r="E848" s="13">
        <v>11509.5</v>
      </c>
      <c r="F848" s="13">
        <f>IF(C848=E848,1,0)</f>
        <v>0</v>
      </c>
      <c r="G848" s="13">
        <v>14</v>
      </c>
      <c r="H848" s="6">
        <f>VLOOKUP(B848,NEW_TRAIN_TEST!$A$2:$D$980,4,0)</f>
        <v>49</v>
      </c>
      <c r="I848" s="6" t="str">
        <f>VLOOKUP(B848,NEW_TRAIN_TEST!$A$2:$E$980,5,0)</f>
        <v>windmill</v>
      </c>
      <c r="J848" s="101">
        <f>G848/H848</f>
        <v>0.2857142857142857</v>
      </c>
      <c r="K848" s="101">
        <f>IF(J848&gt;0.3,0.3,J848)</f>
        <v>0.2857142857142857</v>
      </c>
      <c r="L848" s="101">
        <f>E848/D848</f>
        <v>1.057955694457211</v>
      </c>
      <c r="M848" s="101">
        <f>E848/C848</f>
        <v>0.98464368209427666</v>
      </c>
      <c r="N848" s="103">
        <v>11509.5</v>
      </c>
      <c r="O848" s="103">
        <v>0</v>
      </c>
      <c r="P848" s="104">
        <f>O848/H848</f>
        <v>0</v>
      </c>
      <c r="Q848" s="104">
        <f>IF(P848&gt;0.25,0.25,P848)</f>
        <v>0</v>
      </c>
      <c r="R848" s="101">
        <f>N848/D848</f>
        <v>1.057955694457211</v>
      </c>
      <c r="S848" s="101">
        <f>N848/C848</f>
        <v>0.98464368209427666</v>
      </c>
      <c r="T848" s="101">
        <f>N848/E848</f>
        <v>1</v>
      </c>
      <c r="U848" s="103">
        <v>11509.5</v>
      </c>
      <c r="V848" s="103">
        <f>IF(W848&lt;O848,1,0)</f>
        <v>0</v>
      </c>
      <c r="W848" s="6">
        <v>0</v>
      </c>
      <c r="X848" s="101">
        <f>W848/H848</f>
        <v>0</v>
      </c>
      <c r="Y848" s="104">
        <f>IF(X848&gt;0.25,0.25,X848)</f>
        <v>0</v>
      </c>
      <c r="Z848" s="101">
        <f>U848/D848</f>
        <v>1.057955694457211</v>
      </c>
      <c r="AA848" s="101">
        <f>U848/C848</f>
        <v>0.98464368209427666</v>
      </c>
      <c r="AB848" s="101">
        <f>U848/E848</f>
        <v>1</v>
      </c>
      <c r="AC848" s="103">
        <v>11509.5</v>
      </c>
      <c r="AD848" s="105">
        <v>0</v>
      </c>
      <c r="AE848" s="107">
        <f>AD848/H848</f>
        <v>0</v>
      </c>
      <c r="AF848" s="104">
        <f>IF(AE848&gt;0.3,0.3,AE848)</f>
        <v>0</v>
      </c>
      <c r="AG848" s="101">
        <f>AC848/D848</f>
        <v>1.057955694457211</v>
      </c>
      <c r="AH848" s="101">
        <f>C848/AC848</f>
        <v>1.0155958121551762</v>
      </c>
      <c r="AI848" s="101">
        <f>AC848/E848</f>
        <v>1</v>
      </c>
      <c r="AJ848" s="103">
        <v>11509.5</v>
      </c>
      <c r="AK848" s="6">
        <v>0</v>
      </c>
      <c r="AL848" s="101">
        <f>AK848/H848</f>
        <v>0</v>
      </c>
      <c r="AM848" s="104">
        <f>IF(AL848&gt;0.3,0.3,AL848)</f>
        <v>0</v>
      </c>
      <c r="AN848" s="101">
        <f>AJ848/D848</f>
        <v>1.057955694457211</v>
      </c>
      <c r="AO848" s="101">
        <f>C848/AJ848</f>
        <v>1.0155958121551762</v>
      </c>
      <c r="AP848" s="101">
        <f>AJ848/E848</f>
        <v>1</v>
      </c>
      <c r="AQ848" s="103">
        <v>11509.5</v>
      </c>
      <c r="AR848" s="103">
        <v>0</v>
      </c>
      <c r="AS848" s="101">
        <f>AR848/H848</f>
        <v>0</v>
      </c>
      <c r="AT848" s="104">
        <f>IF(AS848&gt;0.25,0.25,AS848)</f>
        <v>0</v>
      </c>
      <c r="AU848" s="101">
        <f>AQ848/D848</f>
        <v>1.057955694457211</v>
      </c>
      <c r="AV848" s="101">
        <f>C848/AQ848</f>
        <v>1.0155958121551762</v>
      </c>
      <c r="AW848" s="101">
        <f>AQ848/E848</f>
        <v>1</v>
      </c>
      <c r="AX848" s="103">
        <v>11509.5</v>
      </c>
      <c r="AY848" s="6">
        <v>0</v>
      </c>
      <c r="AZ848" s="101">
        <f>AY848/H848</f>
        <v>0</v>
      </c>
      <c r="BA848" s="104">
        <f>IF(AZ848&gt;0.1,0.1,AZ848)</f>
        <v>0</v>
      </c>
      <c r="BB848" s="101">
        <f>AX848/D848</f>
        <v>1.057955694457211</v>
      </c>
      <c r="BC848" s="101">
        <f>C848/AX848</f>
        <v>1.0155958121551762</v>
      </c>
      <c r="BD848" s="101">
        <f>AX848/E848</f>
        <v>1</v>
      </c>
    </row>
    <row r="849" spans="1:56" x14ac:dyDescent="0.2">
      <c r="A849" s="6" t="s">
        <v>1699</v>
      </c>
      <c r="B849" s="100">
        <v>881</v>
      </c>
      <c r="C849" s="13">
        <v>13644</v>
      </c>
      <c r="D849" s="13">
        <v>11936</v>
      </c>
      <c r="E849" s="13">
        <v>13327</v>
      </c>
      <c r="F849" s="13">
        <f>IF(C849=E849,1,0)</f>
        <v>0</v>
      </c>
      <c r="G849" s="13">
        <v>15</v>
      </c>
      <c r="H849" s="6">
        <f>VLOOKUP(B849,NEW_TRAIN_TEST!$A$2:$D$980,4,0)</f>
        <v>76</v>
      </c>
      <c r="I849" s="6" t="str">
        <f>VLOOKUP(B849,NEW_TRAIN_TEST!$A$2:$E$980,5,0)</f>
        <v>windmill</v>
      </c>
      <c r="J849" s="101">
        <f>G849/H849</f>
        <v>0.19736842105263158</v>
      </c>
      <c r="K849" s="101">
        <f>IF(J849&gt;0.3,0.3,J849)</f>
        <v>0.19736842105263158</v>
      </c>
      <c r="L849" s="101">
        <f>E849/D849</f>
        <v>1.1165382037533511</v>
      </c>
      <c r="M849" s="101">
        <f>E849/C849</f>
        <v>0.97676634418059216</v>
      </c>
      <c r="N849" s="103">
        <v>13327</v>
      </c>
      <c r="O849" s="103">
        <v>0</v>
      </c>
      <c r="P849" s="104">
        <f>O849/H849</f>
        <v>0</v>
      </c>
      <c r="Q849" s="104">
        <f>IF(P849&gt;0.25,0.25,P849)</f>
        <v>0</v>
      </c>
      <c r="R849" s="101">
        <f>N849/D849</f>
        <v>1.1165382037533511</v>
      </c>
      <c r="S849" s="101">
        <f>N849/C849</f>
        <v>0.97676634418059216</v>
      </c>
      <c r="T849" s="101">
        <f>N849/E849</f>
        <v>1</v>
      </c>
      <c r="U849" s="103">
        <v>13327</v>
      </c>
      <c r="V849" s="103">
        <f>IF(W849&lt;O849,1,0)</f>
        <v>0</v>
      </c>
      <c r="W849" s="6">
        <v>0</v>
      </c>
      <c r="X849" s="101">
        <f>W849/H849</f>
        <v>0</v>
      </c>
      <c r="Y849" s="104">
        <f>IF(X849&gt;0.25,0.25,X849)</f>
        <v>0</v>
      </c>
      <c r="Z849" s="101">
        <f>U849/D849</f>
        <v>1.1165382037533511</v>
      </c>
      <c r="AA849" s="101">
        <f>U849/C849</f>
        <v>0.97676634418059216</v>
      </c>
      <c r="AB849" s="101">
        <f>U849/E849</f>
        <v>1</v>
      </c>
      <c r="AC849" s="103">
        <v>13327</v>
      </c>
      <c r="AD849" s="105">
        <v>0</v>
      </c>
      <c r="AE849" s="107">
        <f>AD849/H849</f>
        <v>0</v>
      </c>
      <c r="AF849" s="104">
        <f>IF(AE849&gt;0.3,0.3,AE849)</f>
        <v>0</v>
      </c>
      <c r="AG849" s="101">
        <f>AC849/D849</f>
        <v>1.1165382037533511</v>
      </c>
      <c r="AH849" s="101">
        <f>C849/AC849</f>
        <v>1.0237862984917836</v>
      </c>
      <c r="AI849" s="101">
        <f>AC849/E849</f>
        <v>1</v>
      </c>
      <c r="AJ849" s="103">
        <v>13327</v>
      </c>
      <c r="AK849" s="6">
        <v>0</v>
      </c>
      <c r="AL849" s="101">
        <f>AK849/H849</f>
        <v>0</v>
      </c>
      <c r="AM849" s="104">
        <f>IF(AL849&gt;0.3,0.3,AL849)</f>
        <v>0</v>
      </c>
      <c r="AN849" s="101">
        <f>AJ849/D849</f>
        <v>1.1165382037533511</v>
      </c>
      <c r="AO849" s="101">
        <f>C849/AJ849</f>
        <v>1.0237862984917836</v>
      </c>
      <c r="AP849" s="101">
        <f>AJ849/E849</f>
        <v>1</v>
      </c>
      <c r="AQ849" s="103">
        <v>13327</v>
      </c>
      <c r="AR849" s="103">
        <v>0</v>
      </c>
      <c r="AS849" s="101">
        <f>AR849/H849</f>
        <v>0</v>
      </c>
      <c r="AT849" s="104">
        <f>IF(AS849&gt;0.25,0.25,AS849)</f>
        <v>0</v>
      </c>
      <c r="AU849" s="101">
        <f>AQ849/D849</f>
        <v>1.1165382037533511</v>
      </c>
      <c r="AV849" s="101">
        <f>C849/AQ849</f>
        <v>1.0237862984917836</v>
      </c>
      <c r="AW849" s="101">
        <f>AQ849/E849</f>
        <v>1</v>
      </c>
      <c r="AX849" s="103">
        <v>13327</v>
      </c>
      <c r="AY849" s="6">
        <v>0</v>
      </c>
      <c r="AZ849" s="101">
        <f>AY849/H849</f>
        <v>0</v>
      </c>
      <c r="BA849" s="104">
        <f>IF(AZ849&gt;0.1,0.1,AZ849)</f>
        <v>0</v>
      </c>
      <c r="BB849" s="101">
        <f>AX849/D849</f>
        <v>1.1165382037533511</v>
      </c>
      <c r="BC849" s="101">
        <f>C849/AX849</f>
        <v>1.0237862984917836</v>
      </c>
      <c r="BD849" s="101">
        <f>AX849/E849</f>
        <v>1</v>
      </c>
    </row>
    <row r="850" spans="1:56" x14ac:dyDescent="0.2">
      <c r="A850" s="6" t="s">
        <v>1699</v>
      </c>
      <c r="B850" s="100">
        <v>882</v>
      </c>
      <c r="C850" s="13">
        <v>9967</v>
      </c>
      <c r="D850" s="13">
        <v>9182</v>
      </c>
      <c r="E850" s="13">
        <v>9902</v>
      </c>
      <c r="F850" s="13">
        <f>IF(C850=E850,1,0)</f>
        <v>0</v>
      </c>
      <c r="G850" s="13">
        <v>11</v>
      </c>
      <c r="H850" s="6">
        <f>VLOOKUP(B850,NEW_TRAIN_TEST!$A$2:$D$980,4,0)</f>
        <v>34</v>
      </c>
      <c r="I850" s="6" t="str">
        <f>VLOOKUP(B850,NEW_TRAIN_TEST!$A$2:$E$980,5,0)</f>
        <v>windmill</v>
      </c>
      <c r="J850" s="101">
        <f>G850/H850</f>
        <v>0.3235294117647059</v>
      </c>
      <c r="K850" s="101">
        <f>IF(J850&gt;0.3,0.3,J850)</f>
        <v>0.3</v>
      </c>
      <c r="L850" s="101">
        <f>E850/D850</f>
        <v>1.0784142888259638</v>
      </c>
      <c r="M850" s="101">
        <f>E850/C850</f>
        <v>0.99347847898063613</v>
      </c>
      <c r="N850" s="103">
        <v>9902</v>
      </c>
      <c r="O850" s="103">
        <v>0</v>
      </c>
      <c r="P850" s="104">
        <f>O850/H850</f>
        <v>0</v>
      </c>
      <c r="Q850" s="104">
        <f>IF(P850&gt;0.25,0.25,P850)</f>
        <v>0</v>
      </c>
      <c r="R850" s="101">
        <f>N850/D850</f>
        <v>1.0784142888259638</v>
      </c>
      <c r="S850" s="101">
        <f>N850/C850</f>
        <v>0.99347847898063613</v>
      </c>
      <c r="T850" s="101">
        <f>N850/E850</f>
        <v>1</v>
      </c>
      <c r="U850" s="103">
        <v>9902</v>
      </c>
      <c r="V850" s="103">
        <f>IF(W850&lt;O850,1,0)</f>
        <v>0</v>
      </c>
      <c r="W850" s="6">
        <v>0</v>
      </c>
      <c r="X850" s="101">
        <f>W850/H850</f>
        <v>0</v>
      </c>
      <c r="Y850" s="104">
        <f>IF(X850&gt;0.25,0.25,X850)</f>
        <v>0</v>
      </c>
      <c r="Z850" s="101">
        <f>U850/D850</f>
        <v>1.0784142888259638</v>
      </c>
      <c r="AA850" s="101">
        <f>U850/C850</f>
        <v>0.99347847898063613</v>
      </c>
      <c r="AB850" s="101">
        <f>U850/E850</f>
        <v>1</v>
      </c>
      <c r="AC850" s="103">
        <v>9902</v>
      </c>
      <c r="AD850" s="105">
        <v>0</v>
      </c>
      <c r="AE850" s="107">
        <f>AD850/H850</f>
        <v>0</v>
      </c>
      <c r="AF850" s="104">
        <f>IF(AE850&gt;0.3,0.3,AE850)</f>
        <v>0</v>
      </c>
      <c r="AG850" s="101">
        <f>AC850/D850</f>
        <v>1.0784142888259638</v>
      </c>
      <c r="AH850" s="101">
        <f>C850/AC850</f>
        <v>1.0065643304382952</v>
      </c>
      <c r="AI850" s="101">
        <f>AC850/E850</f>
        <v>1</v>
      </c>
      <c r="AJ850" s="103">
        <v>9902</v>
      </c>
      <c r="AK850" s="6">
        <v>0</v>
      </c>
      <c r="AL850" s="101">
        <f>AK850/H850</f>
        <v>0</v>
      </c>
      <c r="AM850" s="104">
        <f>IF(AL850&gt;0.3,0.3,AL850)</f>
        <v>0</v>
      </c>
      <c r="AN850" s="101">
        <f>AJ850/D850</f>
        <v>1.0784142888259638</v>
      </c>
      <c r="AO850" s="101">
        <f>C850/AJ850</f>
        <v>1.0065643304382952</v>
      </c>
      <c r="AP850" s="101">
        <f>AJ850/E850</f>
        <v>1</v>
      </c>
      <c r="AQ850" s="103">
        <v>9902</v>
      </c>
      <c r="AR850" s="103">
        <v>0</v>
      </c>
      <c r="AS850" s="101">
        <f>AR850/H850</f>
        <v>0</v>
      </c>
      <c r="AT850" s="104">
        <f>IF(AS850&gt;0.25,0.25,AS850)</f>
        <v>0</v>
      </c>
      <c r="AU850" s="101">
        <f>AQ850/D850</f>
        <v>1.0784142888259638</v>
      </c>
      <c r="AV850" s="101">
        <f>C850/AQ850</f>
        <v>1.0065643304382952</v>
      </c>
      <c r="AW850" s="101">
        <f>AQ850/E850</f>
        <v>1</v>
      </c>
      <c r="AX850" s="103">
        <v>9902</v>
      </c>
      <c r="AY850" s="6">
        <v>0</v>
      </c>
      <c r="AZ850" s="101">
        <f>AY850/H850</f>
        <v>0</v>
      </c>
      <c r="BA850" s="104">
        <f>IF(AZ850&gt;0.1,0.1,AZ850)</f>
        <v>0</v>
      </c>
      <c r="BB850" s="101">
        <f>AX850/D850</f>
        <v>1.0784142888259638</v>
      </c>
      <c r="BC850" s="101">
        <f>C850/AX850</f>
        <v>1.0065643304382952</v>
      </c>
      <c r="BD850" s="101">
        <f>AX850/E850</f>
        <v>1</v>
      </c>
    </row>
    <row r="851" spans="1:56" x14ac:dyDescent="0.2">
      <c r="A851" s="6" t="s">
        <v>1699</v>
      </c>
      <c r="B851" s="100">
        <v>883</v>
      </c>
      <c r="C851" s="13">
        <v>14186</v>
      </c>
      <c r="D851" s="13">
        <v>13009</v>
      </c>
      <c r="E851" s="13">
        <v>14095</v>
      </c>
      <c r="F851" s="13">
        <f>IF(C851=E851,1,0)</f>
        <v>0</v>
      </c>
      <c r="G851" s="13">
        <v>20</v>
      </c>
      <c r="H851" s="6">
        <f>VLOOKUP(B851,NEW_TRAIN_TEST!$A$2:$D$980,4,0)</f>
        <v>81</v>
      </c>
      <c r="I851" s="6" t="str">
        <f>VLOOKUP(B851,NEW_TRAIN_TEST!$A$2:$E$980,5,0)</f>
        <v>windmill</v>
      </c>
      <c r="J851" s="101">
        <f>G851/H851</f>
        <v>0.24691358024691357</v>
      </c>
      <c r="K851" s="101">
        <f>IF(J851&gt;0.3,0.3,J851)</f>
        <v>0.24691358024691357</v>
      </c>
      <c r="L851" s="101">
        <f>E851/D851</f>
        <v>1.0834806672303789</v>
      </c>
      <c r="M851" s="101">
        <f>E851/C851</f>
        <v>0.99358522486958978</v>
      </c>
      <c r="N851" s="103">
        <v>14095</v>
      </c>
      <c r="O851" s="103">
        <v>0</v>
      </c>
      <c r="P851" s="104">
        <f>O851/H851</f>
        <v>0</v>
      </c>
      <c r="Q851" s="104">
        <f>IF(P851&gt;0.25,0.25,P851)</f>
        <v>0</v>
      </c>
      <c r="R851" s="101">
        <f>N851/D851</f>
        <v>1.0834806672303789</v>
      </c>
      <c r="S851" s="101">
        <f>N851/C851</f>
        <v>0.99358522486958978</v>
      </c>
      <c r="T851" s="101">
        <f>N851/E851</f>
        <v>1</v>
      </c>
      <c r="U851" s="103">
        <v>14095</v>
      </c>
      <c r="V851" s="103">
        <f>IF(W851&lt;O851,1,0)</f>
        <v>0</v>
      </c>
      <c r="W851" s="6">
        <v>0</v>
      </c>
      <c r="X851" s="101">
        <f>W851/H851</f>
        <v>0</v>
      </c>
      <c r="Y851" s="104">
        <f>IF(X851&gt;0.25,0.25,X851)</f>
        <v>0</v>
      </c>
      <c r="Z851" s="101">
        <f>U851/D851</f>
        <v>1.0834806672303789</v>
      </c>
      <c r="AA851" s="101">
        <f>U851/C851</f>
        <v>0.99358522486958978</v>
      </c>
      <c r="AB851" s="101">
        <f>U851/E851</f>
        <v>1</v>
      </c>
      <c r="AC851" s="103">
        <v>14095</v>
      </c>
      <c r="AD851" s="105">
        <v>0</v>
      </c>
      <c r="AE851" s="107">
        <f>AD851/H851</f>
        <v>0</v>
      </c>
      <c r="AF851" s="104">
        <f>IF(AE851&gt;0.3,0.3,AE851)</f>
        <v>0</v>
      </c>
      <c r="AG851" s="101">
        <f>AC851/D851</f>
        <v>1.0834806672303789</v>
      </c>
      <c r="AH851" s="101">
        <f>C851/AC851</f>
        <v>1.0064561901383469</v>
      </c>
      <c r="AI851" s="101">
        <f>AC851/E851</f>
        <v>1</v>
      </c>
      <c r="AJ851" s="103">
        <v>14095</v>
      </c>
      <c r="AK851" s="6">
        <v>0</v>
      </c>
      <c r="AL851" s="101">
        <f>AK851/H851</f>
        <v>0</v>
      </c>
      <c r="AM851" s="104">
        <f>IF(AL851&gt;0.3,0.3,AL851)</f>
        <v>0</v>
      </c>
      <c r="AN851" s="101">
        <f>AJ851/D851</f>
        <v>1.0834806672303789</v>
      </c>
      <c r="AO851" s="101">
        <f>C851/AJ851</f>
        <v>1.0064561901383469</v>
      </c>
      <c r="AP851" s="101">
        <f>AJ851/E851</f>
        <v>1</v>
      </c>
      <c r="AQ851" s="103">
        <v>14095</v>
      </c>
      <c r="AR851" s="103">
        <v>0</v>
      </c>
      <c r="AS851" s="101">
        <f>AR851/H851</f>
        <v>0</v>
      </c>
      <c r="AT851" s="104">
        <f>IF(AS851&gt;0.25,0.25,AS851)</f>
        <v>0</v>
      </c>
      <c r="AU851" s="101">
        <f>AQ851/D851</f>
        <v>1.0834806672303789</v>
      </c>
      <c r="AV851" s="101">
        <f>C851/AQ851</f>
        <v>1.0064561901383469</v>
      </c>
      <c r="AW851" s="101">
        <f>AQ851/E851</f>
        <v>1</v>
      </c>
      <c r="AX851" s="103">
        <v>14095</v>
      </c>
      <c r="AY851" s="6">
        <v>0</v>
      </c>
      <c r="AZ851" s="101">
        <f>AY851/H851</f>
        <v>0</v>
      </c>
      <c r="BA851" s="104">
        <f>IF(AZ851&gt;0.1,0.1,AZ851)</f>
        <v>0</v>
      </c>
      <c r="BB851" s="101">
        <f>AX851/D851</f>
        <v>1.0834806672303789</v>
      </c>
      <c r="BC851" s="101">
        <f>C851/AX851</f>
        <v>1.0064561901383469</v>
      </c>
      <c r="BD851" s="101">
        <f>AX851/E851</f>
        <v>1</v>
      </c>
    </row>
    <row r="852" spans="1:56" x14ac:dyDescent="0.2">
      <c r="A852" s="6" t="s">
        <v>1699</v>
      </c>
      <c r="B852" s="100">
        <v>884</v>
      </c>
      <c r="C852" s="13">
        <v>7212</v>
      </c>
      <c r="D852" s="13">
        <v>7212</v>
      </c>
      <c r="E852" s="13">
        <v>7212</v>
      </c>
      <c r="F852" s="13">
        <f>IF(C852=E852,1,0)</f>
        <v>1</v>
      </c>
      <c r="G852" s="13">
        <v>0</v>
      </c>
      <c r="H852" s="6">
        <f>VLOOKUP(B852,NEW_TRAIN_TEST!$A$2:$D$980,4,0)</f>
        <v>8</v>
      </c>
      <c r="I852" s="6" t="str">
        <f>VLOOKUP(B852,NEW_TRAIN_TEST!$A$2:$E$980,5,0)</f>
        <v>windmill</v>
      </c>
      <c r="J852" s="101">
        <f>G852/H852</f>
        <v>0</v>
      </c>
      <c r="K852" s="101">
        <f>IF(J852&gt;0.3,0.3,J852)</f>
        <v>0</v>
      </c>
      <c r="L852" s="101">
        <f>E852/D852</f>
        <v>1</v>
      </c>
      <c r="M852" s="101">
        <f>E852/C852</f>
        <v>1</v>
      </c>
      <c r="N852" s="103">
        <v>7212</v>
      </c>
      <c r="O852" s="103">
        <v>0</v>
      </c>
      <c r="P852" s="104">
        <f>O852/H852</f>
        <v>0</v>
      </c>
      <c r="Q852" s="104">
        <f>IF(P852&gt;0.25,0.25,P852)</f>
        <v>0</v>
      </c>
      <c r="R852" s="101">
        <f>N852/D852</f>
        <v>1</v>
      </c>
      <c r="S852" s="101">
        <f>N852/C852</f>
        <v>1</v>
      </c>
      <c r="T852" s="101">
        <f>N852/E852</f>
        <v>1</v>
      </c>
      <c r="U852" s="103">
        <v>7212</v>
      </c>
      <c r="V852" s="103">
        <f>IF(W852&lt;O852,1,0)</f>
        <v>0</v>
      </c>
      <c r="W852" s="6">
        <v>0</v>
      </c>
      <c r="X852" s="101">
        <f>W852/H852</f>
        <v>0</v>
      </c>
      <c r="Y852" s="104">
        <f>IF(X852&gt;0.25,0.25,X852)</f>
        <v>0</v>
      </c>
      <c r="Z852" s="101">
        <f>U852/D852</f>
        <v>1</v>
      </c>
      <c r="AA852" s="101">
        <f>U852/C852</f>
        <v>1</v>
      </c>
      <c r="AB852" s="101">
        <f>U852/E852</f>
        <v>1</v>
      </c>
      <c r="AC852" s="103">
        <v>7212</v>
      </c>
      <c r="AD852" s="105">
        <v>0</v>
      </c>
      <c r="AE852" s="107">
        <f>AD852/H852</f>
        <v>0</v>
      </c>
      <c r="AF852" s="104">
        <f>IF(AE852&gt;0.3,0.3,AE852)</f>
        <v>0</v>
      </c>
      <c r="AG852" s="101">
        <f>AC852/D852</f>
        <v>1</v>
      </c>
      <c r="AH852" s="101">
        <f>C852/AC852</f>
        <v>1</v>
      </c>
      <c r="AI852" s="101">
        <f>AC852/E852</f>
        <v>1</v>
      </c>
      <c r="AJ852" s="103">
        <v>7212</v>
      </c>
      <c r="AK852" s="6">
        <v>0</v>
      </c>
      <c r="AL852" s="101">
        <f>AK852/H852</f>
        <v>0</v>
      </c>
      <c r="AM852" s="104">
        <f>IF(AL852&gt;0.3,0.3,AL852)</f>
        <v>0</v>
      </c>
      <c r="AN852" s="101">
        <f>AJ852/D852</f>
        <v>1</v>
      </c>
      <c r="AO852" s="101">
        <f>C852/AJ852</f>
        <v>1</v>
      </c>
      <c r="AP852" s="101">
        <f>AJ852/E852</f>
        <v>1</v>
      </c>
      <c r="AQ852" s="103">
        <v>7212</v>
      </c>
      <c r="AR852" s="103">
        <v>0</v>
      </c>
      <c r="AS852" s="101">
        <f>AR852/H852</f>
        <v>0</v>
      </c>
      <c r="AT852" s="104">
        <f>IF(AS852&gt;0.25,0.25,AS852)</f>
        <v>0</v>
      </c>
      <c r="AU852" s="101">
        <f>AQ852/D852</f>
        <v>1</v>
      </c>
      <c r="AV852" s="101">
        <f>C852/AQ852</f>
        <v>1</v>
      </c>
      <c r="AW852" s="101">
        <f>AQ852/E852</f>
        <v>1</v>
      </c>
      <c r="AX852" s="103">
        <v>7212</v>
      </c>
      <c r="AY852" s="6">
        <v>0</v>
      </c>
      <c r="AZ852" s="101">
        <f>AY852/H852</f>
        <v>0</v>
      </c>
      <c r="BA852" s="104">
        <f>IF(AZ852&gt;0.1,0.1,AZ852)</f>
        <v>0</v>
      </c>
      <c r="BB852" s="101">
        <f>AX852/D852</f>
        <v>1</v>
      </c>
      <c r="BC852" s="101">
        <f>C852/AX852</f>
        <v>1</v>
      </c>
      <c r="BD852" s="101">
        <f>AX852/E852</f>
        <v>1</v>
      </c>
    </row>
    <row r="853" spans="1:56" x14ac:dyDescent="0.2">
      <c r="A853" s="6" t="s">
        <v>1699</v>
      </c>
      <c r="B853" s="100">
        <v>885</v>
      </c>
      <c r="C853" s="13">
        <v>10154</v>
      </c>
      <c r="D853" s="13">
        <v>9364</v>
      </c>
      <c r="E853" s="13">
        <v>10154</v>
      </c>
      <c r="F853" s="13">
        <f>IF(C853=E853,1,0)</f>
        <v>1</v>
      </c>
      <c r="G853" s="13">
        <v>12</v>
      </c>
      <c r="H853" s="6">
        <f>VLOOKUP(B853,NEW_TRAIN_TEST!$A$2:$D$980,4,0)</f>
        <v>37</v>
      </c>
      <c r="I853" s="6" t="str">
        <f>VLOOKUP(B853,NEW_TRAIN_TEST!$A$2:$E$980,5,0)</f>
        <v>windmill</v>
      </c>
      <c r="J853" s="101">
        <f>G853/H853</f>
        <v>0.32432432432432434</v>
      </c>
      <c r="K853" s="101">
        <f>IF(J853&gt;0.3,0.3,J853)</f>
        <v>0.3</v>
      </c>
      <c r="L853" s="101">
        <f>E853/D853</f>
        <v>1.0843656557026911</v>
      </c>
      <c r="M853" s="101">
        <f>E853/C853</f>
        <v>1</v>
      </c>
      <c r="N853" s="103">
        <v>10154</v>
      </c>
      <c r="O853" s="103">
        <v>0</v>
      </c>
      <c r="P853" s="104">
        <f>O853/H853</f>
        <v>0</v>
      </c>
      <c r="Q853" s="104">
        <f>IF(P853&gt;0.25,0.25,P853)</f>
        <v>0</v>
      </c>
      <c r="R853" s="101">
        <f>N853/D853</f>
        <v>1.0843656557026911</v>
      </c>
      <c r="S853" s="101">
        <f>N853/C853</f>
        <v>1</v>
      </c>
      <c r="T853" s="101">
        <f>N853/E853</f>
        <v>1</v>
      </c>
      <c r="U853" s="103">
        <v>10154</v>
      </c>
      <c r="V853" s="103">
        <f>IF(W853&lt;O853,1,0)</f>
        <v>0</v>
      </c>
      <c r="W853" s="6">
        <v>0</v>
      </c>
      <c r="X853" s="101">
        <f>W853/H853</f>
        <v>0</v>
      </c>
      <c r="Y853" s="104">
        <f>IF(X853&gt;0.25,0.25,X853)</f>
        <v>0</v>
      </c>
      <c r="Z853" s="101">
        <f>U853/D853</f>
        <v>1.0843656557026911</v>
      </c>
      <c r="AA853" s="101">
        <f>U853/C853</f>
        <v>1</v>
      </c>
      <c r="AB853" s="101">
        <f>U853/E853</f>
        <v>1</v>
      </c>
      <c r="AC853" s="103">
        <v>10154</v>
      </c>
      <c r="AD853" s="105">
        <v>0</v>
      </c>
      <c r="AE853" s="107">
        <f>AD853/H853</f>
        <v>0</v>
      </c>
      <c r="AF853" s="104">
        <f>IF(AE853&gt;0.3,0.3,AE853)</f>
        <v>0</v>
      </c>
      <c r="AG853" s="101">
        <f>AC853/D853</f>
        <v>1.0843656557026911</v>
      </c>
      <c r="AH853" s="101">
        <f>C853/AC853</f>
        <v>1</v>
      </c>
      <c r="AI853" s="101">
        <f>AC853/E853</f>
        <v>1</v>
      </c>
      <c r="AJ853" s="103">
        <v>10154</v>
      </c>
      <c r="AK853" s="6">
        <v>0</v>
      </c>
      <c r="AL853" s="101">
        <f>AK853/H853</f>
        <v>0</v>
      </c>
      <c r="AM853" s="104">
        <f>IF(AL853&gt;0.3,0.3,AL853)</f>
        <v>0</v>
      </c>
      <c r="AN853" s="101">
        <f>AJ853/D853</f>
        <v>1.0843656557026911</v>
      </c>
      <c r="AO853" s="101">
        <f>C853/AJ853</f>
        <v>1</v>
      </c>
      <c r="AP853" s="101">
        <f>AJ853/E853</f>
        <v>1</v>
      </c>
      <c r="AQ853" s="103">
        <v>10154</v>
      </c>
      <c r="AR853" s="103">
        <v>0</v>
      </c>
      <c r="AS853" s="101">
        <f>AR853/H853</f>
        <v>0</v>
      </c>
      <c r="AT853" s="104">
        <f>IF(AS853&gt;0.25,0.25,AS853)</f>
        <v>0</v>
      </c>
      <c r="AU853" s="101">
        <f>AQ853/D853</f>
        <v>1.0843656557026911</v>
      </c>
      <c r="AV853" s="101">
        <f>C853/AQ853</f>
        <v>1</v>
      </c>
      <c r="AW853" s="101">
        <f>AQ853/E853</f>
        <v>1</v>
      </c>
      <c r="AX853" s="103">
        <v>10154</v>
      </c>
      <c r="AY853" s="6">
        <v>0</v>
      </c>
      <c r="AZ853" s="101">
        <f>AY853/H853</f>
        <v>0</v>
      </c>
      <c r="BA853" s="104">
        <f>IF(AZ853&gt;0.1,0.1,AZ853)</f>
        <v>0</v>
      </c>
      <c r="BB853" s="101">
        <f>AX853/D853</f>
        <v>1.0843656557026911</v>
      </c>
      <c r="BC853" s="101">
        <f>C853/AX853</f>
        <v>1</v>
      </c>
      <c r="BD853" s="101">
        <f>AX853/E853</f>
        <v>1</v>
      </c>
    </row>
    <row r="854" spans="1:56" x14ac:dyDescent="0.2">
      <c r="A854" s="6" t="s">
        <v>1699</v>
      </c>
      <c r="B854" s="100">
        <v>886</v>
      </c>
      <c r="C854" s="13">
        <v>11006</v>
      </c>
      <c r="D854" s="13">
        <v>10910.5</v>
      </c>
      <c r="E854" s="13">
        <v>10910.5</v>
      </c>
      <c r="F854" s="13">
        <f>IF(C854=E854,1,0)</f>
        <v>0</v>
      </c>
      <c r="G854" s="13">
        <v>0</v>
      </c>
      <c r="H854" s="6">
        <f>VLOOKUP(B854,NEW_TRAIN_TEST!$A$2:$D$980,4,0)</f>
        <v>39</v>
      </c>
      <c r="I854" s="6" t="str">
        <f>VLOOKUP(B854,NEW_TRAIN_TEST!$A$2:$E$980,5,0)</f>
        <v>windmill</v>
      </c>
      <c r="J854" s="101">
        <f>G854/H854</f>
        <v>0</v>
      </c>
      <c r="K854" s="101">
        <f>IF(J854&gt;0.3,0.3,J854)</f>
        <v>0</v>
      </c>
      <c r="L854" s="101">
        <f>E854/D854</f>
        <v>1</v>
      </c>
      <c r="M854" s="101">
        <f>E854/C854</f>
        <v>0.99132291477375978</v>
      </c>
      <c r="N854" s="103">
        <v>10990.25</v>
      </c>
      <c r="O854" s="103">
        <v>8</v>
      </c>
      <c r="P854" s="104">
        <f>O854/H854</f>
        <v>0.20512820512820512</v>
      </c>
      <c r="Q854" s="104">
        <f>IF(P854&gt;0.25,0.25,P854)</f>
        <v>0.20512820512820512</v>
      </c>
      <c r="R854" s="101">
        <f>N854/D854</f>
        <v>1.0073094725264653</v>
      </c>
      <c r="S854" s="101">
        <f>N854/C854</f>
        <v>0.99856896238415405</v>
      </c>
      <c r="T854" s="101">
        <f>N854/E854</f>
        <v>1.0073094725264653</v>
      </c>
      <c r="U854" s="103">
        <v>10982</v>
      </c>
      <c r="V854" s="103">
        <f>IF(W854&lt;O854,1,0)</f>
        <v>0</v>
      </c>
      <c r="W854" s="6">
        <v>24</v>
      </c>
      <c r="X854" s="101">
        <f>W854/H854</f>
        <v>0.61538461538461542</v>
      </c>
      <c r="Y854" s="104">
        <f>IF(X854&gt;0.25,0.25,X854)</f>
        <v>0.25</v>
      </c>
      <c r="Z854" s="101">
        <f>U854/D854</f>
        <v>1.0065533201961414</v>
      </c>
      <c r="AA854" s="101">
        <f>U854/C854</f>
        <v>0.99781937125204434</v>
      </c>
      <c r="AB854" s="101">
        <f>U854/E854</f>
        <v>1.0065533201961414</v>
      </c>
      <c r="AC854" s="103">
        <v>10987.33</v>
      </c>
      <c r="AD854" s="105">
        <v>24</v>
      </c>
      <c r="AE854" s="107">
        <f>AD854/H854</f>
        <v>0.61538461538461542</v>
      </c>
      <c r="AF854" s="104">
        <f>IF(AE854&gt;0.3,0.3,AE854)</f>
        <v>0.3</v>
      </c>
      <c r="AG854" s="101">
        <f>AC854/D854</f>
        <v>1.0070418404289445</v>
      </c>
      <c r="AH854" s="101">
        <f>C854/AC854</f>
        <v>1.0016992299312026</v>
      </c>
      <c r="AI854" s="101">
        <f>AC854/E854</f>
        <v>1.0070418404289445</v>
      </c>
      <c r="AJ854" s="103">
        <v>10987.33</v>
      </c>
      <c r="AK854" s="6">
        <v>24</v>
      </c>
      <c r="AL854" s="101">
        <f>AK854/H854</f>
        <v>0.61538461538461542</v>
      </c>
      <c r="AM854" s="104">
        <f>IF(AL854&gt;0.3,0.3,AL854)</f>
        <v>0.3</v>
      </c>
      <c r="AN854" s="101">
        <f>AJ854/D854</f>
        <v>1.0070418404289445</v>
      </c>
      <c r="AO854" s="101">
        <f>C854/AJ854</f>
        <v>1.0016992299312026</v>
      </c>
      <c r="AP854" s="101">
        <f>AJ854/E854</f>
        <v>1.0070418404289445</v>
      </c>
      <c r="AQ854" s="103">
        <v>10976.75</v>
      </c>
      <c r="AR854" s="103">
        <v>8</v>
      </c>
      <c r="AS854" s="101">
        <f>AR854/H854</f>
        <v>0.20512820512820512</v>
      </c>
      <c r="AT854" s="104">
        <f>IF(AS854&gt;0.25,0.25,AS854)</f>
        <v>0.20512820512820512</v>
      </c>
      <c r="AU854" s="101">
        <f>AQ854/D854</f>
        <v>1.0060721323495716</v>
      </c>
      <c r="AV854" s="101">
        <f>C854/AQ854</f>
        <v>1.0026647231648711</v>
      </c>
      <c r="AW854" s="101">
        <f>AQ854/E854</f>
        <v>1.0060721323495716</v>
      </c>
      <c r="AX854" s="103">
        <v>10910.5</v>
      </c>
      <c r="AY854" s="6">
        <v>0</v>
      </c>
      <c r="AZ854" s="101">
        <f>AY854/H854</f>
        <v>0</v>
      </c>
      <c r="BA854" s="104">
        <f>IF(AZ854&gt;0.1,0.1,AZ854)</f>
        <v>0</v>
      </c>
      <c r="BB854" s="101">
        <f>AX854/D854</f>
        <v>1</v>
      </c>
      <c r="BC854" s="101">
        <f>C854/AX854</f>
        <v>1.0087530360661747</v>
      </c>
      <c r="BD854" s="101">
        <f>AX854/E854</f>
        <v>1</v>
      </c>
    </row>
    <row r="855" spans="1:56" x14ac:dyDescent="0.2">
      <c r="A855" s="6" t="s">
        <v>1699</v>
      </c>
      <c r="B855" s="100">
        <v>888</v>
      </c>
      <c r="C855" s="13">
        <v>9914</v>
      </c>
      <c r="D855" s="13">
        <v>9703.5</v>
      </c>
      <c r="E855" s="13">
        <v>9703.5</v>
      </c>
      <c r="F855" s="13">
        <f>IF(C855=E855,1,0)</f>
        <v>0</v>
      </c>
      <c r="G855" s="13">
        <v>0</v>
      </c>
      <c r="H855" s="6">
        <f>VLOOKUP(B855,NEW_TRAIN_TEST!$A$2:$D$980,4,0)</f>
        <v>29</v>
      </c>
      <c r="I855" s="6" t="str">
        <f>VLOOKUP(B855,NEW_TRAIN_TEST!$A$2:$E$980,5,0)</f>
        <v>windmill</v>
      </c>
      <c r="J855" s="101">
        <f>G855/H855</f>
        <v>0</v>
      </c>
      <c r="K855" s="101">
        <f>IF(J855&gt;0.3,0.3,J855)</f>
        <v>0</v>
      </c>
      <c r="L855" s="101">
        <f>E855/D855</f>
        <v>1</v>
      </c>
      <c r="M855" s="101">
        <f>E855/C855</f>
        <v>0.97876739963687709</v>
      </c>
      <c r="N855" s="103">
        <v>9799.5</v>
      </c>
      <c r="O855" s="103">
        <v>2</v>
      </c>
      <c r="P855" s="104">
        <f>O855/H855</f>
        <v>6.8965517241379309E-2</v>
      </c>
      <c r="Q855" s="104">
        <f>IF(P855&gt;0.25,0.25,P855)</f>
        <v>6.8965517241379309E-2</v>
      </c>
      <c r="R855" s="101">
        <f>N855/D855</f>
        <v>1.0098933374555572</v>
      </c>
      <c r="S855" s="101">
        <f>N855/C855</f>
        <v>0.98845067581198309</v>
      </c>
      <c r="T855" s="101">
        <f>N855/E855</f>
        <v>1.0098933374555572</v>
      </c>
      <c r="U855" s="103">
        <v>9841.5</v>
      </c>
      <c r="V855" s="103">
        <f>IF(W855&lt;O855,1,0)</f>
        <v>0</v>
      </c>
      <c r="W855" s="6">
        <v>23</v>
      </c>
      <c r="X855" s="101">
        <f>W855/H855</f>
        <v>0.7931034482758621</v>
      </c>
      <c r="Y855" s="104">
        <f>IF(X855&gt;0.25,0.25,X855)</f>
        <v>0.25</v>
      </c>
      <c r="Z855" s="101">
        <f>U855/D855</f>
        <v>1.0142216725923636</v>
      </c>
      <c r="AA855" s="101">
        <f>U855/C855</f>
        <v>0.99268710913859193</v>
      </c>
      <c r="AB855" s="101">
        <f>U855/E855</f>
        <v>1.0142216725923636</v>
      </c>
      <c r="AC855" s="103">
        <v>9799.5</v>
      </c>
      <c r="AD855" s="105">
        <v>4</v>
      </c>
      <c r="AE855" s="107">
        <f>AD855/H855</f>
        <v>0.13793103448275862</v>
      </c>
      <c r="AF855" s="104">
        <f>IF(AE855&gt;0.3,0.3,AE855)</f>
        <v>0.13793103448275862</v>
      </c>
      <c r="AG855" s="101">
        <f>AC855/D855</f>
        <v>1.0098933374555572</v>
      </c>
      <c r="AH855" s="101">
        <f>C855/AC855</f>
        <v>1.0116842696055921</v>
      </c>
      <c r="AI855" s="101">
        <f>AC855/E855</f>
        <v>1.0098933374555572</v>
      </c>
      <c r="AJ855" s="103">
        <v>9799.5</v>
      </c>
      <c r="AK855" s="6">
        <v>4</v>
      </c>
      <c r="AL855" s="101">
        <f>AK855/H855</f>
        <v>0.13793103448275862</v>
      </c>
      <c r="AM855" s="104">
        <f>IF(AL855&gt;0.3,0.3,AL855)</f>
        <v>0.13793103448275862</v>
      </c>
      <c r="AN855" s="101">
        <f>AJ855/D855</f>
        <v>1.0098933374555572</v>
      </c>
      <c r="AO855" s="101">
        <f>C855/AJ855</f>
        <v>1.0116842696055921</v>
      </c>
      <c r="AP855" s="101">
        <f>AJ855/E855</f>
        <v>1.0098933374555572</v>
      </c>
      <c r="AQ855" s="103">
        <v>9799.5</v>
      </c>
      <c r="AR855" s="103">
        <v>4</v>
      </c>
      <c r="AS855" s="101">
        <f>AR855/H855</f>
        <v>0.13793103448275862</v>
      </c>
      <c r="AT855" s="104">
        <f>IF(AS855&gt;0.25,0.25,AS855)</f>
        <v>0.13793103448275862</v>
      </c>
      <c r="AU855" s="101">
        <f>AQ855/D855</f>
        <v>1.0098933374555572</v>
      </c>
      <c r="AV855" s="101">
        <f>C855/AQ855</f>
        <v>1.0116842696055921</v>
      </c>
      <c r="AW855" s="101">
        <f>AQ855/E855</f>
        <v>1.0098933374555572</v>
      </c>
      <c r="AX855" s="103">
        <v>9703.5</v>
      </c>
      <c r="AY855" s="6">
        <v>0</v>
      </c>
      <c r="AZ855" s="101">
        <f>AY855/H855</f>
        <v>0</v>
      </c>
      <c r="BA855" s="104">
        <f>IF(AZ855&gt;0.1,0.1,AZ855)</f>
        <v>0</v>
      </c>
      <c r="BB855" s="101">
        <f>AX855/D855</f>
        <v>1</v>
      </c>
      <c r="BC855" s="101">
        <f>C855/AX855</f>
        <v>1.0216932034832793</v>
      </c>
      <c r="BD855" s="101">
        <f>AX855/E855</f>
        <v>1</v>
      </c>
    </row>
    <row r="856" spans="1:56" x14ac:dyDescent="0.2">
      <c r="A856" s="6" t="s">
        <v>1699</v>
      </c>
      <c r="B856" s="100">
        <v>889</v>
      </c>
      <c r="C856" s="13">
        <v>7617</v>
      </c>
      <c r="D856" s="13">
        <v>7617</v>
      </c>
      <c r="E856" s="13">
        <v>7617</v>
      </c>
      <c r="F856" s="13">
        <f>IF(C856=E856,1,0)</f>
        <v>1</v>
      </c>
      <c r="G856" s="13">
        <v>0</v>
      </c>
      <c r="H856" s="6">
        <f>VLOOKUP(B856,NEW_TRAIN_TEST!$A$2:$D$980,4,0)</f>
        <v>12</v>
      </c>
      <c r="I856" s="6" t="str">
        <f>VLOOKUP(B856,NEW_TRAIN_TEST!$A$2:$E$980,5,0)</f>
        <v>windmill</v>
      </c>
      <c r="J856" s="101">
        <f>G856/H856</f>
        <v>0</v>
      </c>
      <c r="K856" s="101">
        <f>IF(J856&gt;0.3,0.3,J856)</f>
        <v>0</v>
      </c>
      <c r="L856" s="101">
        <f>E856/D856</f>
        <v>1</v>
      </c>
      <c r="M856" s="101">
        <f>E856/C856</f>
        <v>1</v>
      </c>
      <c r="N856" s="103">
        <v>7617</v>
      </c>
      <c r="O856" s="103">
        <v>0</v>
      </c>
      <c r="P856" s="104">
        <f>O856/H856</f>
        <v>0</v>
      </c>
      <c r="Q856" s="104">
        <f>IF(P856&gt;0.25,0.25,P856)</f>
        <v>0</v>
      </c>
      <c r="R856" s="101">
        <f>N856/D856</f>
        <v>1</v>
      </c>
      <c r="S856" s="101">
        <f>N856/C856</f>
        <v>1</v>
      </c>
      <c r="T856" s="101">
        <f>N856/E856</f>
        <v>1</v>
      </c>
      <c r="U856" s="103">
        <v>7617</v>
      </c>
      <c r="V856" s="103">
        <f>IF(W856&lt;O856,1,0)</f>
        <v>0</v>
      </c>
      <c r="W856" s="6">
        <v>0</v>
      </c>
      <c r="X856" s="101">
        <f>W856/H856</f>
        <v>0</v>
      </c>
      <c r="Y856" s="104">
        <f>IF(X856&gt;0.25,0.25,X856)</f>
        <v>0</v>
      </c>
      <c r="Z856" s="101">
        <f>U856/D856</f>
        <v>1</v>
      </c>
      <c r="AA856" s="101">
        <f>U856/C856</f>
        <v>1</v>
      </c>
      <c r="AB856" s="101">
        <f>U856/E856</f>
        <v>1</v>
      </c>
      <c r="AC856" s="103">
        <v>7617</v>
      </c>
      <c r="AD856" s="105">
        <v>0</v>
      </c>
      <c r="AE856" s="107">
        <f>AD856/H856</f>
        <v>0</v>
      </c>
      <c r="AF856" s="104">
        <f>IF(AE856&gt;0.3,0.3,AE856)</f>
        <v>0</v>
      </c>
      <c r="AG856" s="101">
        <f>AC856/D856</f>
        <v>1</v>
      </c>
      <c r="AH856" s="101">
        <f>C856/AC856</f>
        <v>1</v>
      </c>
      <c r="AI856" s="101">
        <f>AC856/E856</f>
        <v>1</v>
      </c>
      <c r="AJ856" s="103">
        <v>7617</v>
      </c>
      <c r="AK856" s="6">
        <v>0</v>
      </c>
      <c r="AL856" s="101">
        <f>AK856/H856</f>
        <v>0</v>
      </c>
      <c r="AM856" s="104">
        <f>IF(AL856&gt;0.3,0.3,AL856)</f>
        <v>0</v>
      </c>
      <c r="AN856" s="101">
        <f>AJ856/D856</f>
        <v>1</v>
      </c>
      <c r="AO856" s="101">
        <f>C856/AJ856</f>
        <v>1</v>
      </c>
      <c r="AP856" s="101">
        <f>AJ856/E856</f>
        <v>1</v>
      </c>
      <c r="AQ856" s="103">
        <v>7617</v>
      </c>
      <c r="AR856" s="103">
        <v>0</v>
      </c>
      <c r="AS856" s="101">
        <f>AR856/H856</f>
        <v>0</v>
      </c>
      <c r="AT856" s="104">
        <f>IF(AS856&gt;0.25,0.25,AS856)</f>
        <v>0</v>
      </c>
      <c r="AU856" s="101">
        <f>AQ856/D856</f>
        <v>1</v>
      </c>
      <c r="AV856" s="101">
        <f>C856/AQ856</f>
        <v>1</v>
      </c>
      <c r="AW856" s="101">
        <f>AQ856/E856</f>
        <v>1</v>
      </c>
      <c r="AX856" s="103">
        <v>7617</v>
      </c>
      <c r="AY856" s="6">
        <v>0</v>
      </c>
      <c r="AZ856" s="101">
        <f>AY856/H856</f>
        <v>0</v>
      </c>
      <c r="BA856" s="104">
        <f>IF(AZ856&gt;0.1,0.1,AZ856)</f>
        <v>0</v>
      </c>
      <c r="BB856" s="101">
        <f>AX856/D856</f>
        <v>1</v>
      </c>
      <c r="BC856" s="101">
        <f>C856/AX856</f>
        <v>1</v>
      </c>
      <c r="BD856" s="101">
        <f>AX856/E856</f>
        <v>1</v>
      </c>
    </row>
    <row r="857" spans="1:56" x14ac:dyDescent="0.2">
      <c r="A857" s="6" t="s">
        <v>1699</v>
      </c>
      <c r="B857" s="100">
        <v>890</v>
      </c>
      <c r="C857" s="13">
        <v>13594</v>
      </c>
      <c r="D857" s="13">
        <v>12300</v>
      </c>
      <c r="E857" s="13">
        <v>13370</v>
      </c>
      <c r="F857" s="13">
        <f>IF(C857=E857,1,0)</f>
        <v>0</v>
      </c>
      <c r="G857" s="13">
        <v>17</v>
      </c>
      <c r="H857" s="6">
        <f>VLOOKUP(B857,NEW_TRAIN_TEST!$A$2:$D$980,4,0)</f>
        <v>69</v>
      </c>
      <c r="I857" s="6" t="str">
        <f>VLOOKUP(B857,NEW_TRAIN_TEST!$A$2:$E$980,5,0)</f>
        <v>windmill</v>
      </c>
      <c r="J857" s="101">
        <f>G857/H857</f>
        <v>0.24637681159420291</v>
      </c>
      <c r="K857" s="101">
        <f>IF(J857&gt;0.3,0.3,J857)</f>
        <v>0.24637681159420291</v>
      </c>
      <c r="L857" s="101">
        <f>E857/D857</f>
        <v>1.0869918699186991</v>
      </c>
      <c r="M857" s="101">
        <f>E857/C857</f>
        <v>0.98352214212152422</v>
      </c>
      <c r="N857" s="103">
        <v>13370</v>
      </c>
      <c r="O857" s="103">
        <v>0</v>
      </c>
      <c r="P857" s="104">
        <f>O857/H857</f>
        <v>0</v>
      </c>
      <c r="Q857" s="104">
        <f>IF(P857&gt;0.25,0.25,P857)</f>
        <v>0</v>
      </c>
      <c r="R857" s="101">
        <f>N857/D857</f>
        <v>1.0869918699186991</v>
      </c>
      <c r="S857" s="101">
        <f>N857/C857</f>
        <v>0.98352214212152422</v>
      </c>
      <c r="T857" s="101">
        <f>N857/E857</f>
        <v>1</v>
      </c>
      <c r="U857" s="103">
        <v>13370</v>
      </c>
      <c r="V857" s="103">
        <f>IF(W857&lt;O857,1,0)</f>
        <v>0</v>
      </c>
      <c r="W857" s="6">
        <v>0</v>
      </c>
      <c r="X857" s="101">
        <f>W857/H857</f>
        <v>0</v>
      </c>
      <c r="Y857" s="104">
        <f>IF(X857&gt;0.25,0.25,X857)</f>
        <v>0</v>
      </c>
      <c r="Z857" s="101">
        <f>U857/D857</f>
        <v>1.0869918699186991</v>
      </c>
      <c r="AA857" s="101">
        <f>U857/C857</f>
        <v>0.98352214212152422</v>
      </c>
      <c r="AB857" s="101">
        <f>U857/E857</f>
        <v>1</v>
      </c>
      <c r="AC857" s="103">
        <v>13370</v>
      </c>
      <c r="AD857" s="105">
        <v>0</v>
      </c>
      <c r="AE857" s="107">
        <f>AD857/H857</f>
        <v>0</v>
      </c>
      <c r="AF857" s="104">
        <f>IF(AE857&gt;0.3,0.3,AE857)</f>
        <v>0</v>
      </c>
      <c r="AG857" s="101">
        <f>AC857/D857</f>
        <v>1.0869918699186991</v>
      </c>
      <c r="AH857" s="101">
        <f>C857/AC857</f>
        <v>1.0167539267015706</v>
      </c>
      <c r="AI857" s="101">
        <f>AC857/E857</f>
        <v>1</v>
      </c>
      <c r="AJ857" s="103">
        <v>13370</v>
      </c>
      <c r="AK857" s="6">
        <v>0</v>
      </c>
      <c r="AL857" s="101">
        <f>AK857/H857</f>
        <v>0</v>
      </c>
      <c r="AM857" s="104">
        <f>IF(AL857&gt;0.3,0.3,AL857)</f>
        <v>0</v>
      </c>
      <c r="AN857" s="101">
        <f>AJ857/D857</f>
        <v>1.0869918699186991</v>
      </c>
      <c r="AO857" s="101">
        <f>C857/AJ857</f>
        <v>1.0167539267015706</v>
      </c>
      <c r="AP857" s="101">
        <f>AJ857/E857</f>
        <v>1</v>
      </c>
      <c r="AQ857" s="103">
        <v>13370</v>
      </c>
      <c r="AR857" s="103">
        <v>0</v>
      </c>
      <c r="AS857" s="101">
        <f>AR857/H857</f>
        <v>0</v>
      </c>
      <c r="AT857" s="104">
        <f>IF(AS857&gt;0.25,0.25,AS857)</f>
        <v>0</v>
      </c>
      <c r="AU857" s="101">
        <f>AQ857/D857</f>
        <v>1.0869918699186991</v>
      </c>
      <c r="AV857" s="101">
        <f>C857/AQ857</f>
        <v>1.0167539267015706</v>
      </c>
      <c r="AW857" s="101">
        <f>AQ857/E857</f>
        <v>1</v>
      </c>
      <c r="AX857" s="103">
        <v>13370</v>
      </c>
      <c r="AY857" s="6">
        <v>0</v>
      </c>
      <c r="AZ857" s="101">
        <f>AY857/H857</f>
        <v>0</v>
      </c>
      <c r="BA857" s="104">
        <f>IF(AZ857&gt;0.1,0.1,AZ857)</f>
        <v>0</v>
      </c>
      <c r="BB857" s="101">
        <f>AX857/D857</f>
        <v>1.0869918699186991</v>
      </c>
      <c r="BC857" s="101">
        <f>C857/AX857</f>
        <v>1.0167539267015706</v>
      </c>
      <c r="BD857" s="101">
        <f>AX857/E857</f>
        <v>1</v>
      </c>
    </row>
    <row r="858" spans="1:56" x14ac:dyDescent="0.2">
      <c r="A858" s="6" t="s">
        <v>1699</v>
      </c>
      <c r="B858" s="100">
        <v>891</v>
      </c>
      <c r="C858" s="13">
        <v>12768</v>
      </c>
      <c r="D858" s="13">
        <v>11067</v>
      </c>
      <c r="E858" s="13">
        <v>12545.5</v>
      </c>
      <c r="F858" s="13">
        <f>IF(C858=E858,1,0)</f>
        <v>0</v>
      </c>
      <c r="G858" s="13">
        <v>14</v>
      </c>
      <c r="H858" s="6">
        <f>VLOOKUP(B858,NEW_TRAIN_TEST!$A$2:$D$980,4,0)</f>
        <v>71</v>
      </c>
      <c r="I858" s="6" t="str">
        <f>VLOOKUP(B858,NEW_TRAIN_TEST!$A$2:$E$980,5,0)</f>
        <v>windmill</v>
      </c>
      <c r="J858" s="101">
        <f>G858/H858</f>
        <v>0.19718309859154928</v>
      </c>
      <c r="K858" s="101">
        <f>IF(J858&gt;0.3,0.3,J858)</f>
        <v>0.19718309859154928</v>
      </c>
      <c r="L858" s="101">
        <f>E858/D858</f>
        <v>1.1335953736333242</v>
      </c>
      <c r="M858" s="101">
        <f>E858/C858</f>
        <v>0.98257362155388472</v>
      </c>
      <c r="N858" s="103">
        <v>12545.5</v>
      </c>
      <c r="O858" s="103">
        <v>0</v>
      </c>
      <c r="P858" s="104">
        <f>O858/H858</f>
        <v>0</v>
      </c>
      <c r="Q858" s="104">
        <f>IF(P858&gt;0.25,0.25,P858)</f>
        <v>0</v>
      </c>
      <c r="R858" s="101">
        <f>N858/D858</f>
        <v>1.1335953736333242</v>
      </c>
      <c r="S858" s="101">
        <f>N858/C858</f>
        <v>0.98257362155388472</v>
      </c>
      <c r="T858" s="101">
        <f>N858/E858</f>
        <v>1</v>
      </c>
      <c r="U858" s="103">
        <v>12545.5</v>
      </c>
      <c r="V858" s="103">
        <f>IF(W858&lt;O858,1,0)</f>
        <v>0</v>
      </c>
      <c r="W858" s="6">
        <v>0</v>
      </c>
      <c r="X858" s="101">
        <f>W858/H858</f>
        <v>0</v>
      </c>
      <c r="Y858" s="104">
        <f>IF(X858&gt;0.25,0.25,X858)</f>
        <v>0</v>
      </c>
      <c r="Z858" s="101">
        <f>U858/D858</f>
        <v>1.1335953736333242</v>
      </c>
      <c r="AA858" s="101">
        <f>U858/C858</f>
        <v>0.98257362155388472</v>
      </c>
      <c r="AB858" s="101">
        <f>U858/E858</f>
        <v>1</v>
      </c>
      <c r="AC858" s="103">
        <v>12545.5</v>
      </c>
      <c r="AD858" s="105">
        <v>0</v>
      </c>
      <c r="AE858" s="107">
        <f>AD858/H858</f>
        <v>0</v>
      </c>
      <c r="AF858" s="104">
        <f>IF(AE858&gt;0.3,0.3,AE858)</f>
        <v>0</v>
      </c>
      <c r="AG858" s="101">
        <f>AC858/D858</f>
        <v>1.1335953736333242</v>
      </c>
      <c r="AH858" s="101">
        <f>C858/AC858</f>
        <v>1.0177354429875254</v>
      </c>
      <c r="AI858" s="101">
        <f>AC858/E858</f>
        <v>1</v>
      </c>
      <c r="AJ858" s="103">
        <v>12545.5</v>
      </c>
      <c r="AK858" s="6">
        <v>0</v>
      </c>
      <c r="AL858" s="101">
        <f>AK858/H858</f>
        <v>0</v>
      </c>
      <c r="AM858" s="104">
        <f>IF(AL858&gt;0.3,0.3,AL858)</f>
        <v>0</v>
      </c>
      <c r="AN858" s="101">
        <f>AJ858/D858</f>
        <v>1.1335953736333242</v>
      </c>
      <c r="AO858" s="101">
        <f>C858/AJ858</f>
        <v>1.0177354429875254</v>
      </c>
      <c r="AP858" s="101">
        <f>AJ858/E858</f>
        <v>1</v>
      </c>
      <c r="AQ858" s="103">
        <v>12545.5</v>
      </c>
      <c r="AR858" s="103">
        <v>0</v>
      </c>
      <c r="AS858" s="101">
        <f>AR858/H858</f>
        <v>0</v>
      </c>
      <c r="AT858" s="104">
        <f>IF(AS858&gt;0.25,0.25,AS858)</f>
        <v>0</v>
      </c>
      <c r="AU858" s="101">
        <f>AQ858/D858</f>
        <v>1.1335953736333242</v>
      </c>
      <c r="AV858" s="101">
        <f>C858/AQ858</f>
        <v>1.0177354429875254</v>
      </c>
      <c r="AW858" s="101">
        <f>AQ858/E858</f>
        <v>1</v>
      </c>
      <c r="AX858" s="103">
        <v>12545.5</v>
      </c>
      <c r="AY858" s="6">
        <v>0</v>
      </c>
      <c r="AZ858" s="101">
        <f>AY858/H858</f>
        <v>0</v>
      </c>
      <c r="BA858" s="104">
        <f>IF(AZ858&gt;0.1,0.1,AZ858)</f>
        <v>0</v>
      </c>
      <c r="BB858" s="101">
        <f>AX858/D858</f>
        <v>1.1335953736333242</v>
      </c>
      <c r="BC858" s="101">
        <f>C858/AX858</f>
        <v>1.0177354429875254</v>
      </c>
      <c r="BD858" s="101">
        <f>AX858/E858</f>
        <v>1</v>
      </c>
    </row>
    <row r="859" spans="1:56" x14ac:dyDescent="0.2">
      <c r="A859" s="6" t="s">
        <v>1699</v>
      </c>
      <c r="B859" s="100">
        <v>892</v>
      </c>
      <c r="C859" s="13">
        <v>14248</v>
      </c>
      <c r="D859" s="13">
        <v>12456</v>
      </c>
      <c r="E859" s="13">
        <v>13930</v>
      </c>
      <c r="F859" s="13">
        <f>IF(C859=E859,1,0)</f>
        <v>0</v>
      </c>
      <c r="G859" s="13">
        <v>18</v>
      </c>
      <c r="H859" s="6">
        <f>VLOOKUP(B859,NEW_TRAIN_TEST!$A$2:$D$980,4,0)</f>
        <v>91</v>
      </c>
      <c r="I859" s="6" t="str">
        <f>VLOOKUP(B859,NEW_TRAIN_TEST!$A$2:$E$980,5,0)</f>
        <v>windmill</v>
      </c>
      <c r="J859" s="101">
        <f>G859/H859</f>
        <v>0.19780219780219779</v>
      </c>
      <c r="K859" s="101">
        <f>IF(J859&gt;0.3,0.3,J859)</f>
        <v>0.19780219780219779</v>
      </c>
      <c r="L859" s="101">
        <f>E859/D859</f>
        <v>1.1183365446371227</v>
      </c>
      <c r="M859" s="101">
        <f>E859/C859</f>
        <v>0.97768107804604154</v>
      </c>
      <c r="N859" s="103">
        <v>13930</v>
      </c>
      <c r="O859" s="103">
        <v>0</v>
      </c>
      <c r="P859" s="104">
        <f>O859/H859</f>
        <v>0</v>
      </c>
      <c r="Q859" s="104">
        <f>IF(P859&gt;0.25,0.25,P859)</f>
        <v>0</v>
      </c>
      <c r="R859" s="101">
        <f>N859/D859</f>
        <v>1.1183365446371227</v>
      </c>
      <c r="S859" s="101">
        <f>N859/C859</f>
        <v>0.97768107804604154</v>
      </c>
      <c r="T859" s="101">
        <f>N859/E859</f>
        <v>1</v>
      </c>
      <c r="U859" s="103">
        <v>13930</v>
      </c>
      <c r="V859" s="103">
        <f>IF(W859&lt;O859,1,0)</f>
        <v>0</v>
      </c>
      <c r="W859" s="6">
        <v>0</v>
      </c>
      <c r="X859" s="101">
        <f>W859/H859</f>
        <v>0</v>
      </c>
      <c r="Y859" s="104">
        <f>IF(X859&gt;0.25,0.25,X859)</f>
        <v>0</v>
      </c>
      <c r="Z859" s="101">
        <f>U859/D859</f>
        <v>1.1183365446371227</v>
      </c>
      <c r="AA859" s="101">
        <f>U859/C859</f>
        <v>0.97768107804604154</v>
      </c>
      <c r="AB859" s="101">
        <f>U859/E859</f>
        <v>1</v>
      </c>
      <c r="AC859" s="103">
        <v>13930</v>
      </c>
      <c r="AD859" s="105">
        <v>0</v>
      </c>
      <c r="AE859" s="107">
        <f>AD859/H859</f>
        <v>0</v>
      </c>
      <c r="AF859" s="104">
        <f>IF(AE859&gt;0.3,0.3,AE859)</f>
        <v>0</v>
      </c>
      <c r="AG859" s="101">
        <f>AC859/D859</f>
        <v>1.1183365446371227</v>
      </c>
      <c r="AH859" s="101">
        <f>C859/AC859</f>
        <v>1.0228284278535535</v>
      </c>
      <c r="AI859" s="101">
        <f>AC859/E859</f>
        <v>1</v>
      </c>
      <c r="AJ859" s="103">
        <v>13930</v>
      </c>
      <c r="AK859" s="6">
        <v>0</v>
      </c>
      <c r="AL859" s="101">
        <f>AK859/H859</f>
        <v>0</v>
      </c>
      <c r="AM859" s="104">
        <f>IF(AL859&gt;0.3,0.3,AL859)</f>
        <v>0</v>
      </c>
      <c r="AN859" s="101">
        <f>AJ859/D859</f>
        <v>1.1183365446371227</v>
      </c>
      <c r="AO859" s="101">
        <f>C859/AJ859</f>
        <v>1.0228284278535535</v>
      </c>
      <c r="AP859" s="101">
        <f>AJ859/E859</f>
        <v>1</v>
      </c>
      <c r="AQ859" s="103">
        <v>13930</v>
      </c>
      <c r="AR859" s="103">
        <v>0</v>
      </c>
      <c r="AS859" s="101">
        <f>AR859/H859</f>
        <v>0</v>
      </c>
      <c r="AT859" s="104">
        <f>IF(AS859&gt;0.25,0.25,AS859)</f>
        <v>0</v>
      </c>
      <c r="AU859" s="101">
        <f>AQ859/D859</f>
        <v>1.1183365446371227</v>
      </c>
      <c r="AV859" s="101">
        <f>C859/AQ859</f>
        <v>1.0228284278535535</v>
      </c>
      <c r="AW859" s="101">
        <f>AQ859/E859</f>
        <v>1</v>
      </c>
      <c r="AX859" s="103">
        <v>13930</v>
      </c>
      <c r="AY859" s="6">
        <v>0</v>
      </c>
      <c r="AZ859" s="101">
        <f>AY859/H859</f>
        <v>0</v>
      </c>
      <c r="BA859" s="104">
        <f>IF(AZ859&gt;0.1,0.1,AZ859)</f>
        <v>0</v>
      </c>
      <c r="BB859" s="101">
        <f>AX859/D859</f>
        <v>1.1183365446371227</v>
      </c>
      <c r="BC859" s="101">
        <f>C859/AX859</f>
        <v>1.0228284278535535</v>
      </c>
      <c r="BD859" s="101">
        <f>AX859/E859</f>
        <v>1</v>
      </c>
    </row>
    <row r="860" spans="1:56" x14ac:dyDescent="0.2">
      <c r="A860" s="6" t="s">
        <v>1699</v>
      </c>
      <c r="B860" s="100">
        <v>893</v>
      </c>
      <c r="C860" s="13">
        <v>7620</v>
      </c>
      <c r="D860" s="13">
        <v>7620</v>
      </c>
      <c r="E860" s="13">
        <v>7620</v>
      </c>
      <c r="F860" s="13">
        <f>IF(C860=E860,1,0)</f>
        <v>1</v>
      </c>
      <c r="G860" s="13">
        <v>0</v>
      </c>
      <c r="H860" s="6">
        <f>VLOOKUP(B860,NEW_TRAIN_TEST!$A$2:$D$980,4,0)</f>
        <v>14</v>
      </c>
      <c r="I860" s="6" t="str">
        <f>VLOOKUP(B860,NEW_TRAIN_TEST!$A$2:$E$980,5,0)</f>
        <v>windmill</v>
      </c>
      <c r="J860" s="101">
        <f>G860/H860</f>
        <v>0</v>
      </c>
      <c r="K860" s="101">
        <f>IF(J860&gt;0.3,0.3,J860)</f>
        <v>0</v>
      </c>
      <c r="L860" s="101">
        <f>E860/D860</f>
        <v>1</v>
      </c>
      <c r="M860" s="101">
        <f>E860/C860</f>
        <v>1</v>
      </c>
      <c r="N860" s="103">
        <v>7620</v>
      </c>
      <c r="O860" s="103">
        <v>0</v>
      </c>
      <c r="P860" s="104">
        <f>O860/H860</f>
        <v>0</v>
      </c>
      <c r="Q860" s="104">
        <f>IF(P860&gt;0.25,0.25,P860)</f>
        <v>0</v>
      </c>
      <c r="R860" s="101">
        <f>N860/D860</f>
        <v>1</v>
      </c>
      <c r="S860" s="101">
        <f>N860/C860</f>
        <v>1</v>
      </c>
      <c r="T860" s="101">
        <f>N860/E860</f>
        <v>1</v>
      </c>
      <c r="U860" s="103">
        <v>7620</v>
      </c>
      <c r="V860" s="103">
        <f>IF(W860&lt;O860,1,0)</f>
        <v>0</v>
      </c>
      <c r="W860" s="6">
        <v>0</v>
      </c>
      <c r="X860" s="101">
        <f>W860/H860</f>
        <v>0</v>
      </c>
      <c r="Y860" s="104">
        <f>IF(X860&gt;0.25,0.25,X860)</f>
        <v>0</v>
      </c>
      <c r="Z860" s="101">
        <f>U860/D860</f>
        <v>1</v>
      </c>
      <c r="AA860" s="101">
        <f>U860/C860</f>
        <v>1</v>
      </c>
      <c r="AB860" s="101">
        <f>U860/E860</f>
        <v>1</v>
      </c>
      <c r="AC860" s="103">
        <v>7620</v>
      </c>
      <c r="AD860" s="105">
        <v>0</v>
      </c>
      <c r="AE860" s="107">
        <f>AD860/H860</f>
        <v>0</v>
      </c>
      <c r="AF860" s="104">
        <f>IF(AE860&gt;0.3,0.3,AE860)</f>
        <v>0</v>
      </c>
      <c r="AG860" s="101">
        <f>AC860/D860</f>
        <v>1</v>
      </c>
      <c r="AH860" s="101">
        <f>C860/AC860</f>
        <v>1</v>
      </c>
      <c r="AI860" s="101">
        <f>AC860/E860</f>
        <v>1</v>
      </c>
      <c r="AJ860" s="103">
        <v>7620</v>
      </c>
      <c r="AK860" s="6">
        <v>0</v>
      </c>
      <c r="AL860" s="101">
        <f>AK860/H860</f>
        <v>0</v>
      </c>
      <c r="AM860" s="104">
        <f>IF(AL860&gt;0.3,0.3,AL860)</f>
        <v>0</v>
      </c>
      <c r="AN860" s="101">
        <f>AJ860/D860</f>
        <v>1</v>
      </c>
      <c r="AO860" s="101">
        <f>C860/AJ860</f>
        <v>1</v>
      </c>
      <c r="AP860" s="101">
        <f>AJ860/E860</f>
        <v>1</v>
      </c>
      <c r="AQ860" s="103">
        <v>7620</v>
      </c>
      <c r="AR860" s="103">
        <v>0</v>
      </c>
      <c r="AS860" s="101">
        <f>AR860/H860</f>
        <v>0</v>
      </c>
      <c r="AT860" s="104">
        <f>IF(AS860&gt;0.25,0.25,AS860)</f>
        <v>0</v>
      </c>
      <c r="AU860" s="101">
        <f>AQ860/D860</f>
        <v>1</v>
      </c>
      <c r="AV860" s="101">
        <f>C860/AQ860</f>
        <v>1</v>
      </c>
      <c r="AW860" s="101">
        <f>AQ860/E860</f>
        <v>1</v>
      </c>
      <c r="AX860" s="103">
        <v>7620</v>
      </c>
      <c r="AY860" s="6">
        <v>0</v>
      </c>
      <c r="AZ860" s="101">
        <f>AY860/H860</f>
        <v>0</v>
      </c>
      <c r="BA860" s="104">
        <f>IF(AZ860&gt;0.1,0.1,AZ860)</f>
        <v>0</v>
      </c>
      <c r="BB860" s="101">
        <f>AX860/D860</f>
        <v>1</v>
      </c>
      <c r="BC860" s="101">
        <f>C860/AX860</f>
        <v>1</v>
      </c>
      <c r="BD860" s="101">
        <f>AX860/E860</f>
        <v>1</v>
      </c>
    </row>
    <row r="861" spans="1:56" x14ac:dyDescent="0.2">
      <c r="A861" s="6" t="s">
        <v>1699</v>
      </c>
      <c r="B861" s="100">
        <v>894</v>
      </c>
      <c r="C861" s="13">
        <v>10750</v>
      </c>
      <c r="D861" s="13">
        <v>10632.5</v>
      </c>
      <c r="E861" s="13">
        <v>10648.5</v>
      </c>
      <c r="F861" s="13">
        <f>IF(C861=E861,1,0)</f>
        <v>0</v>
      </c>
      <c r="G861" s="13">
        <v>3</v>
      </c>
      <c r="H861" s="6">
        <f>VLOOKUP(B861,NEW_TRAIN_TEST!$A$2:$D$980,4,0)</f>
        <v>35</v>
      </c>
      <c r="I861" s="6" t="str">
        <f>VLOOKUP(B861,NEW_TRAIN_TEST!$A$2:$E$980,5,0)</f>
        <v>windmill</v>
      </c>
      <c r="J861" s="101">
        <f>G861/H861</f>
        <v>8.5714285714285715E-2</v>
      </c>
      <c r="K861" s="101">
        <f>IF(J861&gt;0.3,0.3,J861)</f>
        <v>8.5714285714285715E-2</v>
      </c>
      <c r="L861" s="101">
        <f>E861/D861</f>
        <v>1.0015048201269692</v>
      </c>
      <c r="M861" s="101">
        <f>E861/C861</f>
        <v>0.9905581395348837</v>
      </c>
      <c r="N861" s="103">
        <v>10648.5</v>
      </c>
      <c r="O861" s="103">
        <v>2</v>
      </c>
      <c r="P861" s="104">
        <f>O861/H861</f>
        <v>5.7142857142857141E-2</v>
      </c>
      <c r="Q861" s="104">
        <f>IF(P861&gt;0.25,0.25,P861)</f>
        <v>5.7142857142857141E-2</v>
      </c>
      <c r="R861" s="101">
        <f>N861/D861</f>
        <v>1.0015048201269692</v>
      </c>
      <c r="S861" s="101">
        <f>N861/C861</f>
        <v>0.9905581395348837</v>
      </c>
      <c r="T861" s="101">
        <f>N861/E861</f>
        <v>1</v>
      </c>
      <c r="U861" s="103">
        <v>10648.5</v>
      </c>
      <c r="V861" s="103">
        <f>IF(W861&lt;O861,1,0)</f>
        <v>0</v>
      </c>
      <c r="W861" s="6">
        <v>2</v>
      </c>
      <c r="X861" s="101">
        <f>W861/H861</f>
        <v>5.7142857142857141E-2</v>
      </c>
      <c r="Y861" s="104">
        <f>IF(X861&gt;0.25,0.25,X861)</f>
        <v>5.7142857142857141E-2</v>
      </c>
      <c r="Z861" s="101">
        <f>U861/D861</f>
        <v>1.0015048201269692</v>
      </c>
      <c r="AA861" s="101">
        <f>U861/C861</f>
        <v>0.9905581395348837</v>
      </c>
      <c r="AB861" s="101">
        <f>U861/E861</f>
        <v>1</v>
      </c>
      <c r="AC861" s="103">
        <v>10648.5</v>
      </c>
      <c r="AD861" s="105">
        <v>2</v>
      </c>
      <c r="AE861" s="107">
        <f>AD861/H861</f>
        <v>5.7142857142857141E-2</v>
      </c>
      <c r="AF861" s="104">
        <f>IF(AE861&gt;0.3,0.3,AE861)</f>
        <v>5.7142857142857141E-2</v>
      </c>
      <c r="AG861" s="101">
        <f>AC861/D861</f>
        <v>1.0015048201269692</v>
      </c>
      <c r="AH861" s="101">
        <f>C861/AC861</f>
        <v>1.0095318589472695</v>
      </c>
      <c r="AI861" s="101">
        <f>AC861/E861</f>
        <v>1</v>
      </c>
      <c r="AJ861" s="103">
        <v>10648.5</v>
      </c>
      <c r="AK861" s="6">
        <v>3</v>
      </c>
      <c r="AL861" s="101">
        <f>AK861/H861</f>
        <v>8.5714285714285715E-2</v>
      </c>
      <c r="AM861" s="104">
        <f>IF(AL861&gt;0.3,0.3,AL861)</f>
        <v>8.5714285714285715E-2</v>
      </c>
      <c r="AN861" s="101">
        <f>AJ861/D861</f>
        <v>1.0015048201269692</v>
      </c>
      <c r="AO861" s="101">
        <f>C861/AJ861</f>
        <v>1.0095318589472695</v>
      </c>
      <c r="AP861" s="101">
        <f>AJ861/E861</f>
        <v>1</v>
      </c>
      <c r="AQ861" s="103">
        <v>10648.5</v>
      </c>
      <c r="AR861" s="103">
        <v>2</v>
      </c>
      <c r="AS861" s="101">
        <f>AR861/H861</f>
        <v>5.7142857142857141E-2</v>
      </c>
      <c r="AT861" s="104">
        <f>IF(AS861&gt;0.25,0.25,AS861)</f>
        <v>5.7142857142857141E-2</v>
      </c>
      <c r="AU861" s="101">
        <f>AQ861/D861</f>
        <v>1.0015048201269692</v>
      </c>
      <c r="AV861" s="101">
        <f>C861/AQ861</f>
        <v>1.0095318589472695</v>
      </c>
      <c r="AW861" s="101">
        <f>AQ861/E861</f>
        <v>1</v>
      </c>
      <c r="AX861" s="103">
        <v>10648.5</v>
      </c>
      <c r="AY861" s="6">
        <v>0</v>
      </c>
      <c r="AZ861" s="101">
        <f>AY861/H861</f>
        <v>0</v>
      </c>
      <c r="BA861" s="104">
        <f>IF(AZ861&gt;0.1,0.1,AZ861)</f>
        <v>0</v>
      </c>
      <c r="BB861" s="101">
        <f>AX861/D861</f>
        <v>1.0015048201269692</v>
      </c>
      <c r="BC861" s="101">
        <f>C861/AX861</f>
        <v>1.0095318589472695</v>
      </c>
      <c r="BD861" s="101">
        <f>AX861/E861</f>
        <v>1</v>
      </c>
    </row>
    <row r="862" spans="1:56" x14ac:dyDescent="0.2">
      <c r="A862" s="6" t="s">
        <v>1431</v>
      </c>
      <c r="B862" s="100">
        <v>895</v>
      </c>
      <c r="C862" s="13">
        <v>6326</v>
      </c>
      <c r="D862" s="13">
        <v>5382</v>
      </c>
      <c r="E862" s="13">
        <v>5645</v>
      </c>
      <c r="F862" s="13">
        <f>IF(C862=E862,1,0)</f>
        <v>0</v>
      </c>
      <c r="G862" s="13">
        <v>5</v>
      </c>
      <c r="H862" s="6">
        <f>VLOOKUP(B862,NEW_TRAIN_TEST!$A$2:$D$980,4,0)</f>
        <v>33</v>
      </c>
      <c r="I862" s="6" t="str">
        <f>VLOOKUP(B862,NEW_TRAIN_TEST!$A$2:$E$980,5,0)</f>
        <v>random_tree</v>
      </c>
      <c r="J862" s="101">
        <f>G862/H862</f>
        <v>0.15151515151515152</v>
      </c>
      <c r="K862" s="101">
        <f>IF(J862&gt;0.3,0.3,J862)</f>
        <v>0.15151515151515152</v>
      </c>
      <c r="L862" s="101">
        <f>E862/D862</f>
        <v>1.0488665923448532</v>
      </c>
      <c r="M862" s="101">
        <f>E862/C862</f>
        <v>0.892349035725577</v>
      </c>
      <c r="N862" s="103">
        <v>5645</v>
      </c>
      <c r="O862" s="103">
        <v>0</v>
      </c>
      <c r="P862" s="104">
        <f>O862/H862</f>
        <v>0</v>
      </c>
      <c r="Q862" s="104">
        <f>IF(P862&gt;0.25,0.25,P862)</f>
        <v>0</v>
      </c>
      <c r="R862" s="101">
        <f>N862/D862</f>
        <v>1.0488665923448532</v>
      </c>
      <c r="S862" s="101">
        <f>N862/C862</f>
        <v>0.892349035725577</v>
      </c>
      <c r="T862" s="101">
        <f>N862/E862</f>
        <v>1</v>
      </c>
      <c r="U862" s="103">
        <v>5645</v>
      </c>
      <c r="V862" s="103">
        <f>IF(W862&lt;O862,1,0)</f>
        <v>0</v>
      </c>
      <c r="W862" s="6">
        <v>0</v>
      </c>
      <c r="X862" s="101">
        <f>W862/H862</f>
        <v>0</v>
      </c>
      <c r="Y862" s="104">
        <f>IF(X862&gt;0.25,0.25,X862)</f>
        <v>0</v>
      </c>
      <c r="Z862" s="101">
        <f>U862/D862</f>
        <v>1.0488665923448532</v>
      </c>
      <c r="AA862" s="101">
        <f>U862/C862</f>
        <v>0.892349035725577</v>
      </c>
      <c r="AB862" s="101">
        <f>U862/E862</f>
        <v>1</v>
      </c>
      <c r="AC862" s="103">
        <v>5645</v>
      </c>
      <c r="AD862" s="105">
        <v>0</v>
      </c>
      <c r="AE862" s="107">
        <f>AD862/H862</f>
        <v>0</v>
      </c>
      <c r="AF862" s="104">
        <f>IF(AE862&gt;0.3,0.3,AE862)</f>
        <v>0</v>
      </c>
      <c r="AG862" s="101">
        <f>AC862/D862</f>
        <v>1.0488665923448532</v>
      </c>
      <c r="AH862" s="101">
        <f>C862/AC862</f>
        <v>1.120637732506643</v>
      </c>
      <c r="AI862" s="101">
        <f>AC862/E862</f>
        <v>1</v>
      </c>
      <c r="AJ862" s="103">
        <v>5645</v>
      </c>
      <c r="AK862" s="6">
        <v>0</v>
      </c>
      <c r="AL862" s="101">
        <f>AK862/H862</f>
        <v>0</v>
      </c>
      <c r="AM862" s="104">
        <f>IF(AL862&gt;0.3,0.3,AL862)</f>
        <v>0</v>
      </c>
      <c r="AN862" s="101">
        <f>AJ862/D862</f>
        <v>1.0488665923448532</v>
      </c>
      <c r="AO862" s="101">
        <f>C862/AJ862</f>
        <v>1.120637732506643</v>
      </c>
      <c r="AP862" s="101">
        <f>AJ862/E862</f>
        <v>1</v>
      </c>
      <c r="AQ862" s="103">
        <v>5645</v>
      </c>
      <c r="AR862" s="103">
        <v>0</v>
      </c>
      <c r="AS862" s="101">
        <f>AR862/H862</f>
        <v>0</v>
      </c>
      <c r="AT862" s="104">
        <f>IF(AS862&gt;0.25,0.25,AS862)</f>
        <v>0</v>
      </c>
      <c r="AU862" s="101">
        <f>AQ862/D862</f>
        <v>1.0488665923448532</v>
      </c>
      <c r="AV862" s="101">
        <f>C862/AQ862</f>
        <v>1.120637732506643</v>
      </c>
      <c r="AW862" s="101">
        <f>AQ862/E862</f>
        <v>1</v>
      </c>
      <c r="AX862" s="103">
        <v>5645</v>
      </c>
      <c r="AY862" s="6">
        <v>1</v>
      </c>
      <c r="AZ862" s="101">
        <f>AY862/H862</f>
        <v>3.0303030303030304E-2</v>
      </c>
      <c r="BA862" s="104">
        <f>IF(AZ862&gt;0.1,0.1,AZ862)</f>
        <v>3.0303030303030304E-2</v>
      </c>
      <c r="BB862" s="101">
        <f>AX862/D862</f>
        <v>1.0488665923448532</v>
      </c>
      <c r="BC862" s="101">
        <f>C862/AX862</f>
        <v>1.120637732506643</v>
      </c>
      <c r="BD862" s="101">
        <f>AX862/E862</f>
        <v>1</v>
      </c>
    </row>
    <row r="863" spans="1:56" x14ac:dyDescent="0.2">
      <c r="A863" s="6" t="s">
        <v>1431</v>
      </c>
      <c r="B863" s="100">
        <v>896</v>
      </c>
      <c r="C863" s="13">
        <v>5885</v>
      </c>
      <c r="D863" s="13">
        <v>4829</v>
      </c>
      <c r="E863" s="13">
        <v>5365</v>
      </c>
      <c r="F863" s="13">
        <f>IF(C863=E863,1,0)</f>
        <v>0</v>
      </c>
      <c r="G863" s="13">
        <v>3</v>
      </c>
      <c r="H863" s="6">
        <f>VLOOKUP(B863,NEW_TRAIN_TEST!$A$2:$D$980,4,0)</f>
        <v>11</v>
      </c>
      <c r="I863" s="6" t="str">
        <f>VLOOKUP(B863,NEW_TRAIN_TEST!$A$2:$E$980,5,0)</f>
        <v>random_tree</v>
      </c>
      <c r="J863" s="101">
        <f>G863/H863</f>
        <v>0.27272727272727271</v>
      </c>
      <c r="K863" s="101">
        <f>IF(J863&gt;0.3,0.3,J863)</f>
        <v>0.27272727272727271</v>
      </c>
      <c r="L863" s="101">
        <f>E863/D863</f>
        <v>1.1109960654379789</v>
      </c>
      <c r="M863" s="101">
        <f>E863/C863</f>
        <v>0.91163976210705178</v>
      </c>
      <c r="N863" s="103">
        <v>5365</v>
      </c>
      <c r="O863" s="103">
        <v>0</v>
      </c>
      <c r="P863" s="104">
        <f>O863/H863</f>
        <v>0</v>
      </c>
      <c r="Q863" s="104">
        <f>IF(P863&gt;0.25,0.25,P863)</f>
        <v>0</v>
      </c>
      <c r="R863" s="101">
        <f>N863/D863</f>
        <v>1.1109960654379789</v>
      </c>
      <c r="S863" s="101">
        <f>N863/C863</f>
        <v>0.91163976210705178</v>
      </c>
      <c r="T863" s="101">
        <f>N863/E863</f>
        <v>1</v>
      </c>
      <c r="U863" s="103">
        <v>5365</v>
      </c>
      <c r="V863" s="103">
        <f>IF(W863&lt;O863,1,0)</f>
        <v>0</v>
      </c>
      <c r="W863" s="6">
        <v>0</v>
      </c>
      <c r="X863" s="101">
        <f>W863/H863</f>
        <v>0</v>
      </c>
      <c r="Y863" s="104">
        <f>IF(X863&gt;0.25,0.25,X863)</f>
        <v>0</v>
      </c>
      <c r="Z863" s="101">
        <f>U863/D863</f>
        <v>1.1109960654379789</v>
      </c>
      <c r="AA863" s="101">
        <f>U863/C863</f>
        <v>0.91163976210705178</v>
      </c>
      <c r="AB863" s="101">
        <f>U863/E863</f>
        <v>1</v>
      </c>
      <c r="AC863" s="103">
        <v>5365</v>
      </c>
      <c r="AD863" s="105">
        <v>0</v>
      </c>
      <c r="AE863" s="107">
        <f>AD863/H863</f>
        <v>0</v>
      </c>
      <c r="AF863" s="104">
        <f>IF(AE863&gt;0.3,0.3,AE863)</f>
        <v>0</v>
      </c>
      <c r="AG863" s="101">
        <f>AC863/D863</f>
        <v>1.1109960654379789</v>
      </c>
      <c r="AH863" s="101">
        <f>C863/AC863</f>
        <v>1.0969245107176142</v>
      </c>
      <c r="AI863" s="101">
        <f>AC863/E863</f>
        <v>1</v>
      </c>
      <c r="AJ863" s="103">
        <v>5365</v>
      </c>
      <c r="AK863" s="6">
        <v>0</v>
      </c>
      <c r="AL863" s="101">
        <f>AK863/H863</f>
        <v>0</v>
      </c>
      <c r="AM863" s="104">
        <f>IF(AL863&gt;0.3,0.3,AL863)</f>
        <v>0</v>
      </c>
      <c r="AN863" s="101">
        <f>AJ863/D863</f>
        <v>1.1109960654379789</v>
      </c>
      <c r="AO863" s="101">
        <f>C863/AJ863</f>
        <v>1.0969245107176142</v>
      </c>
      <c r="AP863" s="101">
        <f>AJ863/E863</f>
        <v>1</v>
      </c>
      <c r="AQ863" s="103">
        <v>5365</v>
      </c>
      <c r="AR863" s="103">
        <v>0</v>
      </c>
      <c r="AS863" s="101">
        <f>AR863/H863</f>
        <v>0</v>
      </c>
      <c r="AT863" s="104">
        <f>IF(AS863&gt;0.25,0.25,AS863)</f>
        <v>0</v>
      </c>
      <c r="AU863" s="101">
        <f>AQ863/D863</f>
        <v>1.1109960654379789</v>
      </c>
      <c r="AV863" s="101">
        <f>C863/AQ863</f>
        <v>1.0969245107176142</v>
      </c>
      <c r="AW863" s="101">
        <f>AQ863/E863</f>
        <v>1</v>
      </c>
      <c r="AX863" s="103">
        <v>5365</v>
      </c>
      <c r="AY863" s="6">
        <v>0</v>
      </c>
      <c r="AZ863" s="101">
        <f>AY863/H863</f>
        <v>0</v>
      </c>
      <c r="BA863" s="104">
        <f>IF(AZ863&gt;0.1,0.1,AZ863)</f>
        <v>0</v>
      </c>
      <c r="BB863" s="101">
        <f>AX863/D863</f>
        <v>1.1109960654379789</v>
      </c>
      <c r="BC863" s="101">
        <f>C863/AX863</f>
        <v>1.0969245107176142</v>
      </c>
      <c r="BD863" s="101">
        <f>AX863/E863</f>
        <v>1</v>
      </c>
    </row>
    <row r="864" spans="1:56" x14ac:dyDescent="0.2">
      <c r="A864" s="6" t="s">
        <v>1431</v>
      </c>
      <c r="B864" s="100">
        <v>897</v>
      </c>
      <c r="C864" s="13">
        <v>6538</v>
      </c>
      <c r="D864" s="13">
        <v>5651.5</v>
      </c>
      <c r="E864" s="13">
        <v>6258</v>
      </c>
      <c r="F864" s="13">
        <f>IF(C864=E864,1,0)</f>
        <v>0</v>
      </c>
      <c r="G864" s="13">
        <v>12</v>
      </c>
      <c r="H864" s="6">
        <f>VLOOKUP(B864,NEW_TRAIN_TEST!$A$2:$D$980,4,0)</f>
        <v>44</v>
      </c>
      <c r="I864" s="6" t="str">
        <f>VLOOKUP(B864,NEW_TRAIN_TEST!$A$2:$E$980,5,0)</f>
        <v>random_tree</v>
      </c>
      <c r="J864" s="101">
        <f>G864/H864</f>
        <v>0.27272727272727271</v>
      </c>
      <c r="K864" s="101">
        <f>IF(J864&gt;0.3,0.3,J864)</f>
        <v>0.27272727272727271</v>
      </c>
      <c r="L864" s="101">
        <f>E864/D864</f>
        <v>1.1073166415995754</v>
      </c>
      <c r="M864" s="101">
        <f>E864/C864</f>
        <v>0.95717344753747324</v>
      </c>
      <c r="N864" s="103">
        <v>6320</v>
      </c>
      <c r="O864" s="103">
        <v>6</v>
      </c>
      <c r="P864" s="104">
        <f>O864/H864</f>
        <v>0.13636363636363635</v>
      </c>
      <c r="Q864" s="104">
        <f>IF(P864&gt;0.25,0.25,P864)</f>
        <v>0.13636363636363635</v>
      </c>
      <c r="R864" s="101">
        <f>N864/D864</f>
        <v>1.1182871803945855</v>
      </c>
      <c r="S864" s="101">
        <f>N864/C864</f>
        <v>0.96665646986846132</v>
      </c>
      <c r="T864" s="101">
        <f>N864/E864</f>
        <v>1.0099073186321508</v>
      </c>
      <c r="U864" s="103">
        <v>6320</v>
      </c>
      <c r="V864" s="103">
        <f>IF(W864&lt;O864,1,0)</f>
        <v>0</v>
      </c>
      <c r="W864" s="6">
        <v>7</v>
      </c>
      <c r="X864" s="101">
        <f>W864/H864</f>
        <v>0.15909090909090909</v>
      </c>
      <c r="Y864" s="104">
        <f>IF(X864&gt;0.25,0.25,X864)</f>
        <v>0.15909090909090909</v>
      </c>
      <c r="Z864" s="101">
        <f>U864/D864</f>
        <v>1.1182871803945855</v>
      </c>
      <c r="AA864" s="101">
        <f>U864/C864</f>
        <v>0.96665646986846132</v>
      </c>
      <c r="AB864" s="101">
        <f>U864/E864</f>
        <v>1.0099073186321508</v>
      </c>
      <c r="AC864" s="103">
        <v>6274.25</v>
      </c>
      <c r="AD864" s="105">
        <v>118</v>
      </c>
      <c r="AE864" s="107">
        <f>AD864/H864</f>
        <v>2.6818181818181817</v>
      </c>
      <c r="AF864" s="104">
        <f>IF(AE864&gt;0.3,0.3,AE864)</f>
        <v>0.3</v>
      </c>
      <c r="AG864" s="101">
        <f>AC864/D864</f>
        <v>1.1101919844289128</v>
      </c>
      <c r="AH864" s="101">
        <f>C864/AC864</f>
        <v>1.0420368968402598</v>
      </c>
      <c r="AI864" s="101">
        <f>AC864/E864</f>
        <v>1.0025966762543943</v>
      </c>
      <c r="AJ864" s="103">
        <v>6274.38</v>
      </c>
      <c r="AK864" s="6">
        <v>106</v>
      </c>
      <c r="AL864" s="101">
        <f>AK864/H864</f>
        <v>2.4090909090909092</v>
      </c>
      <c r="AM864" s="104">
        <f>IF(AL864&gt;0.3,0.3,AL864)</f>
        <v>0.3</v>
      </c>
      <c r="AN864" s="101">
        <f>AJ864/D864</f>
        <v>1.1102149871715474</v>
      </c>
      <c r="AO864" s="101">
        <f>C864/AJ864</f>
        <v>1.0420153066916571</v>
      </c>
      <c r="AP864" s="101">
        <f>AJ864/E864</f>
        <v>1.0026174496644296</v>
      </c>
      <c r="AQ864" s="103">
        <v>6320</v>
      </c>
      <c r="AR864" s="103">
        <v>6</v>
      </c>
      <c r="AS864" s="101">
        <f>AR864/H864</f>
        <v>0.13636363636363635</v>
      </c>
      <c r="AT864" s="104">
        <f>IF(AS864&gt;0.25,0.25,AS864)</f>
        <v>0.13636363636363635</v>
      </c>
      <c r="AU864" s="101">
        <f>AQ864/D864</f>
        <v>1.1182871803945855</v>
      </c>
      <c r="AV864" s="101">
        <f>C864/AQ864</f>
        <v>1.0344936708860759</v>
      </c>
      <c r="AW864" s="101">
        <f>AQ864/E864</f>
        <v>1.0099073186321508</v>
      </c>
      <c r="AX864" s="103">
        <v>6258</v>
      </c>
      <c r="AY864" s="6">
        <v>2</v>
      </c>
      <c r="AZ864" s="101">
        <f>AY864/H864</f>
        <v>4.5454545454545456E-2</v>
      </c>
      <c r="BA864" s="104">
        <f>IF(AZ864&gt;0.1,0.1,AZ864)</f>
        <v>4.5454545454545456E-2</v>
      </c>
      <c r="BB864" s="101">
        <f>AX864/D864</f>
        <v>1.1073166415995754</v>
      </c>
      <c r="BC864" s="101">
        <f>C864/AX864</f>
        <v>1.0447427293064877</v>
      </c>
      <c r="BD864" s="101">
        <f>AX864/E864</f>
        <v>1</v>
      </c>
    </row>
    <row r="865" spans="1:56" x14ac:dyDescent="0.2">
      <c r="A865" s="6" t="s">
        <v>1431</v>
      </c>
      <c r="B865" s="100">
        <v>898</v>
      </c>
      <c r="C865" s="13">
        <v>6691</v>
      </c>
      <c r="D865" s="13">
        <v>5766.5</v>
      </c>
      <c r="E865" s="13">
        <v>6240</v>
      </c>
      <c r="F865" s="13">
        <f>IF(C865=E865,1,0)</f>
        <v>0</v>
      </c>
      <c r="G865" s="13">
        <v>8</v>
      </c>
      <c r="H865" s="6">
        <f>VLOOKUP(B865,NEW_TRAIN_TEST!$A$2:$D$980,4,0)</f>
        <v>29</v>
      </c>
      <c r="I865" s="6" t="str">
        <f>VLOOKUP(B865,NEW_TRAIN_TEST!$A$2:$E$980,5,0)</f>
        <v>random_tree</v>
      </c>
      <c r="J865" s="101">
        <f>G865/H865</f>
        <v>0.27586206896551724</v>
      </c>
      <c r="K865" s="101">
        <f>IF(J865&gt;0.3,0.3,J865)</f>
        <v>0.27586206896551724</v>
      </c>
      <c r="L865" s="101">
        <f>E865/D865</f>
        <v>1.08211219977456</v>
      </c>
      <c r="M865" s="101">
        <f>E865/C865</f>
        <v>0.93259602451053658</v>
      </c>
      <c r="N865" s="103">
        <v>6240</v>
      </c>
      <c r="O865" s="103">
        <v>2</v>
      </c>
      <c r="P865" s="104">
        <f>O865/H865</f>
        <v>6.8965517241379309E-2</v>
      </c>
      <c r="Q865" s="104">
        <f>IF(P865&gt;0.25,0.25,P865)</f>
        <v>6.8965517241379309E-2</v>
      </c>
      <c r="R865" s="101">
        <f>N865/D865</f>
        <v>1.08211219977456</v>
      </c>
      <c r="S865" s="101">
        <f>N865/C865</f>
        <v>0.93259602451053658</v>
      </c>
      <c r="T865" s="101">
        <f>N865/E865</f>
        <v>1</v>
      </c>
      <c r="U865" s="103">
        <v>6240</v>
      </c>
      <c r="V865" s="103">
        <f>IF(W865&lt;O865,1,0)</f>
        <v>0</v>
      </c>
      <c r="W865" s="6">
        <v>2</v>
      </c>
      <c r="X865" s="101">
        <f>W865/H865</f>
        <v>6.8965517241379309E-2</v>
      </c>
      <c r="Y865" s="104">
        <f>IF(X865&gt;0.25,0.25,X865)</f>
        <v>6.8965517241379309E-2</v>
      </c>
      <c r="Z865" s="101">
        <f>U865/D865</f>
        <v>1.08211219977456</v>
      </c>
      <c r="AA865" s="101">
        <f>U865/C865</f>
        <v>0.93259602451053658</v>
      </c>
      <c r="AB865" s="101">
        <f>U865/E865</f>
        <v>1</v>
      </c>
      <c r="AC865" s="103">
        <v>6240</v>
      </c>
      <c r="AD865" s="105">
        <v>3</v>
      </c>
      <c r="AE865" s="107">
        <f>AD865/H865</f>
        <v>0.10344827586206896</v>
      </c>
      <c r="AF865" s="104">
        <f>IF(AE865&gt;0.3,0.3,AE865)</f>
        <v>0.10344827586206896</v>
      </c>
      <c r="AG865" s="101">
        <f>AC865/D865</f>
        <v>1.08211219977456</v>
      </c>
      <c r="AH865" s="101">
        <f>C865/AC865</f>
        <v>1.0722756410256411</v>
      </c>
      <c r="AI865" s="101">
        <f>AC865/E865</f>
        <v>1</v>
      </c>
      <c r="AJ865" s="103">
        <v>6240</v>
      </c>
      <c r="AK865" s="6">
        <v>3</v>
      </c>
      <c r="AL865" s="101">
        <f>AK865/H865</f>
        <v>0.10344827586206896</v>
      </c>
      <c r="AM865" s="104">
        <f>IF(AL865&gt;0.3,0.3,AL865)</f>
        <v>0.10344827586206896</v>
      </c>
      <c r="AN865" s="101">
        <f>AJ865/D865</f>
        <v>1.08211219977456</v>
      </c>
      <c r="AO865" s="101">
        <f>C865/AJ865</f>
        <v>1.0722756410256411</v>
      </c>
      <c r="AP865" s="101">
        <f>AJ865/E865</f>
        <v>1</v>
      </c>
      <c r="AQ865" s="103">
        <v>6240</v>
      </c>
      <c r="AR865" s="103">
        <v>2</v>
      </c>
      <c r="AS865" s="101">
        <f>AR865/H865</f>
        <v>6.8965517241379309E-2</v>
      </c>
      <c r="AT865" s="104">
        <f>IF(AS865&gt;0.25,0.25,AS865)</f>
        <v>6.8965517241379309E-2</v>
      </c>
      <c r="AU865" s="101">
        <f>AQ865/D865</f>
        <v>1.08211219977456</v>
      </c>
      <c r="AV865" s="101">
        <f>C865/AQ865</f>
        <v>1.0722756410256411</v>
      </c>
      <c r="AW865" s="101">
        <f>AQ865/E865</f>
        <v>1</v>
      </c>
      <c r="AX865" s="103">
        <v>6240</v>
      </c>
      <c r="AY865" s="6">
        <v>2</v>
      </c>
      <c r="AZ865" s="101">
        <f>AY865/H865</f>
        <v>6.8965517241379309E-2</v>
      </c>
      <c r="BA865" s="104">
        <f>IF(AZ865&gt;0.1,0.1,AZ865)</f>
        <v>6.8965517241379309E-2</v>
      </c>
      <c r="BB865" s="101">
        <f>AX865/D865</f>
        <v>1.08211219977456</v>
      </c>
      <c r="BC865" s="101">
        <f>C865/AX865</f>
        <v>1.0722756410256411</v>
      </c>
      <c r="BD865" s="101">
        <f>AX865/E865</f>
        <v>1</v>
      </c>
    </row>
    <row r="866" spans="1:56" x14ac:dyDescent="0.2">
      <c r="A866" s="6" t="s">
        <v>1431</v>
      </c>
      <c r="B866" s="100">
        <v>899</v>
      </c>
      <c r="C866" s="13">
        <v>6953</v>
      </c>
      <c r="D866" s="13">
        <v>5606.5</v>
      </c>
      <c r="E866" s="13">
        <v>5901.5</v>
      </c>
      <c r="F866" s="13">
        <f>IF(C866=E866,1,0)</f>
        <v>0</v>
      </c>
      <c r="G866" s="13">
        <v>6</v>
      </c>
      <c r="H866" s="6">
        <f>VLOOKUP(B866,NEW_TRAIN_TEST!$A$2:$D$980,4,0)</f>
        <v>26</v>
      </c>
      <c r="I866" s="6" t="str">
        <f>VLOOKUP(B866,NEW_TRAIN_TEST!$A$2:$E$980,5,0)</f>
        <v>random_tree</v>
      </c>
      <c r="J866" s="101">
        <f>G866/H866</f>
        <v>0.23076923076923078</v>
      </c>
      <c r="K866" s="101">
        <f>IF(J866&gt;0.3,0.3,J866)</f>
        <v>0.23076923076923078</v>
      </c>
      <c r="L866" s="101">
        <f>E866/D866</f>
        <v>1.0526174975474896</v>
      </c>
      <c r="M866" s="101">
        <f>E866/C866</f>
        <v>0.84877031497195454</v>
      </c>
      <c r="N866" s="103">
        <v>5901.5</v>
      </c>
      <c r="O866" s="103">
        <v>1</v>
      </c>
      <c r="P866" s="104">
        <f>O866/H866</f>
        <v>3.8461538461538464E-2</v>
      </c>
      <c r="Q866" s="104">
        <f>IF(P866&gt;0.25,0.25,P866)</f>
        <v>3.8461538461538464E-2</v>
      </c>
      <c r="R866" s="101">
        <f>N866/D866</f>
        <v>1.0526174975474896</v>
      </c>
      <c r="S866" s="101">
        <f>N866/C866</f>
        <v>0.84877031497195454</v>
      </c>
      <c r="T866" s="101">
        <f>N866/E866</f>
        <v>1</v>
      </c>
      <c r="U866" s="103">
        <v>5901.5</v>
      </c>
      <c r="V866" s="103">
        <f>IF(W866&lt;O866,1,0)</f>
        <v>0</v>
      </c>
      <c r="W866" s="6">
        <v>2</v>
      </c>
      <c r="X866" s="101">
        <f>W866/H866</f>
        <v>7.6923076923076927E-2</v>
      </c>
      <c r="Y866" s="104">
        <f>IF(X866&gt;0.25,0.25,X866)</f>
        <v>7.6923076923076927E-2</v>
      </c>
      <c r="Z866" s="101">
        <f>U866/D866</f>
        <v>1.0526174975474896</v>
      </c>
      <c r="AA866" s="101">
        <f>U866/C866</f>
        <v>0.84877031497195454</v>
      </c>
      <c r="AB866" s="101">
        <f>U866/E866</f>
        <v>1</v>
      </c>
      <c r="AC866" s="103">
        <v>5901.5</v>
      </c>
      <c r="AD866" s="105">
        <v>2</v>
      </c>
      <c r="AE866" s="107">
        <f>AD866/H866</f>
        <v>7.6923076923076927E-2</v>
      </c>
      <c r="AF866" s="104">
        <f>IF(AE866&gt;0.3,0.3,AE866)</f>
        <v>7.6923076923076927E-2</v>
      </c>
      <c r="AG866" s="101">
        <f>AC866/D866</f>
        <v>1.0526174975474896</v>
      </c>
      <c r="AH866" s="101">
        <f>C866/AC866</f>
        <v>1.1781750402440057</v>
      </c>
      <c r="AI866" s="101">
        <f>AC866/E866</f>
        <v>1</v>
      </c>
      <c r="AJ866" s="103">
        <v>5901.5</v>
      </c>
      <c r="AK866" s="6">
        <v>2</v>
      </c>
      <c r="AL866" s="101">
        <f>AK866/H866</f>
        <v>7.6923076923076927E-2</v>
      </c>
      <c r="AM866" s="104">
        <f>IF(AL866&gt;0.3,0.3,AL866)</f>
        <v>7.6923076923076927E-2</v>
      </c>
      <c r="AN866" s="101">
        <f>AJ866/D866</f>
        <v>1.0526174975474896</v>
      </c>
      <c r="AO866" s="101">
        <f>C866/AJ866</f>
        <v>1.1781750402440057</v>
      </c>
      <c r="AP866" s="101">
        <f>AJ866/E866</f>
        <v>1</v>
      </c>
      <c r="AQ866" s="103">
        <v>5901.5</v>
      </c>
      <c r="AR866" s="103">
        <v>2</v>
      </c>
      <c r="AS866" s="101">
        <f>AR866/H866</f>
        <v>7.6923076923076927E-2</v>
      </c>
      <c r="AT866" s="104">
        <f>IF(AS866&gt;0.25,0.25,AS866)</f>
        <v>7.6923076923076927E-2</v>
      </c>
      <c r="AU866" s="101">
        <f>AQ866/D866</f>
        <v>1.0526174975474896</v>
      </c>
      <c r="AV866" s="101">
        <f>C866/AQ866</f>
        <v>1.1781750402440057</v>
      </c>
      <c r="AW866" s="101">
        <f>AQ866/E866</f>
        <v>1</v>
      </c>
      <c r="AX866" s="103">
        <v>5901.5</v>
      </c>
      <c r="AY866" s="6">
        <v>1</v>
      </c>
      <c r="AZ866" s="101">
        <f>AY866/H866</f>
        <v>3.8461538461538464E-2</v>
      </c>
      <c r="BA866" s="104">
        <f>IF(AZ866&gt;0.1,0.1,AZ866)</f>
        <v>3.8461538461538464E-2</v>
      </c>
      <c r="BB866" s="101">
        <f>AX866/D866</f>
        <v>1.0526174975474896</v>
      </c>
      <c r="BC866" s="101">
        <f>C866/AX866</f>
        <v>1.1781750402440057</v>
      </c>
      <c r="BD866" s="101">
        <f>AX866/E866</f>
        <v>1</v>
      </c>
    </row>
    <row r="867" spans="1:56" x14ac:dyDescent="0.2">
      <c r="A867" s="6" t="s">
        <v>1431</v>
      </c>
      <c r="B867" s="100">
        <v>900</v>
      </c>
      <c r="C867" s="13">
        <v>4964</v>
      </c>
      <c r="D867" s="13">
        <v>3622.5</v>
      </c>
      <c r="E867" s="13">
        <v>4328</v>
      </c>
      <c r="F867" s="13">
        <f>IF(C867=E867,1,0)</f>
        <v>0</v>
      </c>
      <c r="G867" s="13">
        <v>3</v>
      </c>
      <c r="H867" s="6">
        <f>VLOOKUP(B867,NEW_TRAIN_TEST!$A$2:$D$980,4,0)</f>
        <v>13</v>
      </c>
      <c r="I867" s="6" t="str">
        <f>VLOOKUP(B867,NEW_TRAIN_TEST!$A$2:$E$980,5,0)</f>
        <v>random_tree</v>
      </c>
      <c r="J867" s="101">
        <f>G867/H867</f>
        <v>0.23076923076923078</v>
      </c>
      <c r="K867" s="101">
        <f>IF(J867&gt;0.3,0.3,J867)</f>
        <v>0.23076923076923078</v>
      </c>
      <c r="L867" s="101">
        <f>E867/D867</f>
        <v>1.1947550034506556</v>
      </c>
      <c r="M867" s="101">
        <f>E867/C867</f>
        <v>0.87187751813053993</v>
      </c>
      <c r="N867" s="103">
        <v>4328</v>
      </c>
      <c r="O867" s="103">
        <v>0</v>
      </c>
      <c r="P867" s="104">
        <f>O867/H867</f>
        <v>0</v>
      </c>
      <c r="Q867" s="104">
        <f>IF(P867&gt;0.25,0.25,P867)</f>
        <v>0</v>
      </c>
      <c r="R867" s="101">
        <f>N867/D867</f>
        <v>1.1947550034506556</v>
      </c>
      <c r="S867" s="101">
        <f>N867/C867</f>
        <v>0.87187751813053993</v>
      </c>
      <c r="T867" s="101">
        <f>N867/E867</f>
        <v>1</v>
      </c>
      <c r="U867" s="103">
        <v>4328</v>
      </c>
      <c r="V867" s="103">
        <f>IF(W867&lt;O867,1,0)</f>
        <v>0</v>
      </c>
      <c r="W867" s="6">
        <v>0</v>
      </c>
      <c r="X867" s="101">
        <f>W867/H867</f>
        <v>0</v>
      </c>
      <c r="Y867" s="104">
        <f>IF(X867&gt;0.25,0.25,X867)</f>
        <v>0</v>
      </c>
      <c r="Z867" s="101">
        <f>U867/D867</f>
        <v>1.1947550034506556</v>
      </c>
      <c r="AA867" s="101">
        <f>U867/C867</f>
        <v>0.87187751813053993</v>
      </c>
      <c r="AB867" s="101">
        <f>U867/E867</f>
        <v>1</v>
      </c>
      <c r="AC867" s="103">
        <v>4328</v>
      </c>
      <c r="AD867" s="105">
        <v>0</v>
      </c>
      <c r="AE867" s="107">
        <f>AD867/H867</f>
        <v>0</v>
      </c>
      <c r="AF867" s="104">
        <f>IF(AE867&gt;0.3,0.3,AE867)</f>
        <v>0</v>
      </c>
      <c r="AG867" s="101">
        <f>AC867/D867</f>
        <v>1.1947550034506556</v>
      </c>
      <c r="AH867" s="101">
        <f>C867/AC867</f>
        <v>1.1469500924214417</v>
      </c>
      <c r="AI867" s="101">
        <f>AC867/E867</f>
        <v>1</v>
      </c>
      <c r="AJ867" s="103">
        <v>4328</v>
      </c>
      <c r="AK867" s="6">
        <v>0</v>
      </c>
      <c r="AL867" s="101">
        <f>AK867/H867</f>
        <v>0</v>
      </c>
      <c r="AM867" s="104">
        <f>IF(AL867&gt;0.3,0.3,AL867)</f>
        <v>0</v>
      </c>
      <c r="AN867" s="101">
        <f>AJ867/D867</f>
        <v>1.1947550034506556</v>
      </c>
      <c r="AO867" s="101">
        <f>C867/AJ867</f>
        <v>1.1469500924214417</v>
      </c>
      <c r="AP867" s="101">
        <f>AJ867/E867</f>
        <v>1</v>
      </c>
      <c r="AQ867" s="103">
        <v>4328</v>
      </c>
      <c r="AR867" s="103">
        <v>0</v>
      </c>
      <c r="AS867" s="101">
        <f>AR867/H867</f>
        <v>0</v>
      </c>
      <c r="AT867" s="104">
        <f>IF(AS867&gt;0.25,0.25,AS867)</f>
        <v>0</v>
      </c>
      <c r="AU867" s="101">
        <f>AQ867/D867</f>
        <v>1.1947550034506556</v>
      </c>
      <c r="AV867" s="101">
        <f>C867/AQ867</f>
        <v>1.1469500924214417</v>
      </c>
      <c r="AW867" s="101">
        <f>AQ867/E867</f>
        <v>1</v>
      </c>
      <c r="AX867" s="103">
        <v>4328</v>
      </c>
      <c r="AY867" s="6">
        <v>0</v>
      </c>
      <c r="AZ867" s="101">
        <f>AY867/H867</f>
        <v>0</v>
      </c>
      <c r="BA867" s="104">
        <f>IF(AZ867&gt;0.1,0.1,AZ867)</f>
        <v>0</v>
      </c>
      <c r="BB867" s="101">
        <f>AX867/D867</f>
        <v>1.1947550034506556</v>
      </c>
      <c r="BC867" s="101">
        <f>C867/AX867</f>
        <v>1.1469500924214417</v>
      </c>
      <c r="BD867" s="101">
        <f>AX867/E867</f>
        <v>1</v>
      </c>
    </row>
    <row r="868" spans="1:56" x14ac:dyDescent="0.2">
      <c r="A868" s="6" t="s">
        <v>1431</v>
      </c>
      <c r="B868" s="100">
        <v>901</v>
      </c>
      <c r="C868" s="13">
        <v>6564</v>
      </c>
      <c r="D868" s="13">
        <v>5391</v>
      </c>
      <c r="E868" s="13">
        <v>5932</v>
      </c>
      <c r="F868" s="13">
        <f>IF(C868=E868,1,0)</f>
        <v>0</v>
      </c>
      <c r="G868" s="13">
        <v>9</v>
      </c>
      <c r="H868" s="6">
        <f>VLOOKUP(B868,NEW_TRAIN_TEST!$A$2:$D$980,4,0)</f>
        <v>41</v>
      </c>
      <c r="I868" s="6" t="str">
        <f>VLOOKUP(B868,NEW_TRAIN_TEST!$A$2:$E$980,5,0)</f>
        <v>random_tree</v>
      </c>
      <c r="J868" s="101">
        <f>G868/H868</f>
        <v>0.21951219512195122</v>
      </c>
      <c r="K868" s="101">
        <f>IF(J868&gt;0.3,0.3,J868)</f>
        <v>0.21951219512195122</v>
      </c>
      <c r="L868" s="101">
        <f>E868/D868</f>
        <v>1.1003524392506028</v>
      </c>
      <c r="M868" s="101">
        <f>E868/C868</f>
        <v>0.9037172455819622</v>
      </c>
      <c r="N868" s="103">
        <v>5932</v>
      </c>
      <c r="O868" s="103">
        <v>2</v>
      </c>
      <c r="P868" s="104">
        <f>O868/H868</f>
        <v>4.878048780487805E-2</v>
      </c>
      <c r="Q868" s="104">
        <f>IF(P868&gt;0.25,0.25,P868)</f>
        <v>4.878048780487805E-2</v>
      </c>
      <c r="R868" s="101">
        <f>N868/D868</f>
        <v>1.1003524392506028</v>
      </c>
      <c r="S868" s="101">
        <f>N868/C868</f>
        <v>0.9037172455819622</v>
      </c>
      <c r="T868" s="101">
        <f>N868/E868</f>
        <v>1</v>
      </c>
      <c r="U868" s="103">
        <v>5932</v>
      </c>
      <c r="V868" s="103">
        <f>IF(W868&lt;O868,1,0)</f>
        <v>0</v>
      </c>
      <c r="W868" s="6">
        <v>2</v>
      </c>
      <c r="X868" s="101">
        <f>W868/H868</f>
        <v>4.878048780487805E-2</v>
      </c>
      <c r="Y868" s="104">
        <f>IF(X868&gt;0.25,0.25,X868)</f>
        <v>4.878048780487805E-2</v>
      </c>
      <c r="Z868" s="101">
        <f>U868/D868</f>
        <v>1.1003524392506028</v>
      </c>
      <c r="AA868" s="101">
        <f>U868/C868</f>
        <v>0.9037172455819622</v>
      </c>
      <c r="AB868" s="101">
        <f>U868/E868</f>
        <v>1</v>
      </c>
      <c r="AC868" s="103">
        <v>5932</v>
      </c>
      <c r="AD868" s="105">
        <v>2</v>
      </c>
      <c r="AE868" s="107">
        <f>AD868/H868</f>
        <v>4.878048780487805E-2</v>
      </c>
      <c r="AF868" s="104">
        <f>IF(AE868&gt;0.3,0.3,AE868)</f>
        <v>4.878048780487805E-2</v>
      </c>
      <c r="AG868" s="101">
        <f>AC868/D868</f>
        <v>1.1003524392506028</v>
      </c>
      <c r="AH868" s="101">
        <f>C868/AC868</f>
        <v>1.1065407956844235</v>
      </c>
      <c r="AI868" s="101">
        <f>AC868/E868</f>
        <v>1</v>
      </c>
      <c r="AJ868" s="103">
        <v>5932</v>
      </c>
      <c r="AK868" s="6">
        <v>2</v>
      </c>
      <c r="AL868" s="101">
        <f>AK868/H868</f>
        <v>4.878048780487805E-2</v>
      </c>
      <c r="AM868" s="104">
        <f>IF(AL868&gt;0.3,0.3,AL868)</f>
        <v>4.878048780487805E-2</v>
      </c>
      <c r="AN868" s="101">
        <f>AJ868/D868</f>
        <v>1.1003524392506028</v>
      </c>
      <c r="AO868" s="101">
        <f>C868/AJ868</f>
        <v>1.1065407956844235</v>
      </c>
      <c r="AP868" s="101">
        <f>AJ868/E868</f>
        <v>1</v>
      </c>
      <c r="AQ868" s="103">
        <v>5932</v>
      </c>
      <c r="AR868" s="103">
        <v>2</v>
      </c>
      <c r="AS868" s="101">
        <f>AR868/H868</f>
        <v>4.878048780487805E-2</v>
      </c>
      <c r="AT868" s="104">
        <f>IF(AS868&gt;0.25,0.25,AS868)</f>
        <v>4.878048780487805E-2</v>
      </c>
      <c r="AU868" s="101">
        <f>AQ868/D868</f>
        <v>1.1003524392506028</v>
      </c>
      <c r="AV868" s="101">
        <f>C868/AQ868</f>
        <v>1.1065407956844235</v>
      </c>
      <c r="AW868" s="101">
        <f>AQ868/E868</f>
        <v>1</v>
      </c>
      <c r="AX868" s="103">
        <v>5932</v>
      </c>
      <c r="AY868" s="6">
        <v>1</v>
      </c>
      <c r="AZ868" s="101">
        <f>AY868/H868</f>
        <v>2.4390243902439025E-2</v>
      </c>
      <c r="BA868" s="104">
        <f>IF(AZ868&gt;0.1,0.1,AZ868)</f>
        <v>2.4390243902439025E-2</v>
      </c>
      <c r="BB868" s="101">
        <f>AX868/D868</f>
        <v>1.1003524392506028</v>
      </c>
      <c r="BC868" s="101">
        <f>C868/AX868</f>
        <v>1.1065407956844235</v>
      </c>
      <c r="BD868" s="101">
        <f>AX868/E868</f>
        <v>1</v>
      </c>
    </row>
    <row r="869" spans="1:56" x14ac:dyDescent="0.2">
      <c r="A869" s="6" t="s">
        <v>1431</v>
      </c>
      <c r="B869" s="100">
        <v>902</v>
      </c>
      <c r="C869" s="13">
        <v>6400</v>
      </c>
      <c r="D869" s="13">
        <v>5398</v>
      </c>
      <c r="E869" s="13">
        <v>5719</v>
      </c>
      <c r="F869" s="13">
        <f>IF(C869=E869,1,0)</f>
        <v>0</v>
      </c>
      <c r="G869" s="13">
        <v>5</v>
      </c>
      <c r="H869" s="6">
        <f>VLOOKUP(B869,NEW_TRAIN_TEST!$A$2:$D$980,4,0)</f>
        <v>27</v>
      </c>
      <c r="I869" s="6" t="str">
        <f>VLOOKUP(B869,NEW_TRAIN_TEST!$A$2:$E$980,5,0)</f>
        <v>random_tree</v>
      </c>
      <c r="J869" s="101">
        <f>G869/H869</f>
        <v>0.18518518518518517</v>
      </c>
      <c r="K869" s="101">
        <f>IF(J869&gt;0.3,0.3,J869)</f>
        <v>0.18518518518518517</v>
      </c>
      <c r="L869" s="101">
        <f>E869/D869</f>
        <v>1.0594664690626159</v>
      </c>
      <c r="M869" s="101">
        <f>E869/C869</f>
        <v>0.89359374999999996</v>
      </c>
      <c r="N869" s="103">
        <v>5719</v>
      </c>
      <c r="O869" s="103">
        <v>1</v>
      </c>
      <c r="P869" s="104">
        <f>O869/H869</f>
        <v>3.7037037037037035E-2</v>
      </c>
      <c r="Q869" s="104">
        <f>IF(P869&gt;0.25,0.25,P869)</f>
        <v>3.7037037037037035E-2</v>
      </c>
      <c r="R869" s="101">
        <f>N869/D869</f>
        <v>1.0594664690626159</v>
      </c>
      <c r="S869" s="101">
        <f>N869/C869</f>
        <v>0.89359374999999996</v>
      </c>
      <c r="T869" s="101">
        <f>N869/E869</f>
        <v>1</v>
      </c>
      <c r="U869" s="103">
        <v>5719</v>
      </c>
      <c r="V869" s="103">
        <f>IF(W869&lt;O869,1,0)</f>
        <v>0</v>
      </c>
      <c r="W869" s="6">
        <v>1</v>
      </c>
      <c r="X869" s="101">
        <f>W869/H869</f>
        <v>3.7037037037037035E-2</v>
      </c>
      <c r="Y869" s="104">
        <f>IF(X869&gt;0.25,0.25,X869)</f>
        <v>3.7037037037037035E-2</v>
      </c>
      <c r="Z869" s="101">
        <f>U869/D869</f>
        <v>1.0594664690626159</v>
      </c>
      <c r="AA869" s="101">
        <f>U869/C869</f>
        <v>0.89359374999999996</v>
      </c>
      <c r="AB869" s="101">
        <f>U869/E869</f>
        <v>1</v>
      </c>
      <c r="AC869" s="103">
        <v>5719</v>
      </c>
      <c r="AD869" s="105">
        <v>1</v>
      </c>
      <c r="AE869" s="107">
        <f>AD869/H869</f>
        <v>3.7037037037037035E-2</v>
      </c>
      <c r="AF869" s="104">
        <f>IF(AE869&gt;0.3,0.3,AE869)</f>
        <v>3.7037037037037035E-2</v>
      </c>
      <c r="AG869" s="101">
        <f>AC869/D869</f>
        <v>1.0594664690626159</v>
      </c>
      <c r="AH869" s="101">
        <f>C869/AC869</f>
        <v>1.1190767616716208</v>
      </c>
      <c r="AI869" s="101">
        <f>AC869/E869</f>
        <v>1</v>
      </c>
      <c r="AJ869" s="103">
        <v>5719</v>
      </c>
      <c r="AK869" s="6">
        <v>1</v>
      </c>
      <c r="AL869" s="101">
        <f>AK869/H869</f>
        <v>3.7037037037037035E-2</v>
      </c>
      <c r="AM869" s="104">
        <f>IF(AL869&gt;0.3,0.3,AL869)</f>
        <v>3.7037037037037035E-2</v>
      </c>
      <c r="AN869" s="101">
        <f>AJ869/D869</f>
        <v>1.0594664690626159</v>
      </c>
      <c r="AO869" s="101">
        <f>C869/AJ869</f>
        <v>1.1190767616716208</v>
      </c>
      <c r="AP869" s="101">
        <f>AJ869/E869</f>
        <v>1</v>
      </c>
      <c r="AQ869" s="103">
        <v>5719</v>
      </c>
      <c r="AR869" s="103">
        <v>2</v>
      </c>
      <c r="AS869" s="101">
        <f>AR869/H869</f>
        <v>7.407407407407407E-2</v>
      </c>
      <c r="AT869" s="104">
        <f>IF(AS869&gt;0.25,0.25,AS869)</f>
        <v>7.407407407407407E-2</v>
      </c>
      <c r="AU869" s="101">
        <f>AQ869/D869</f>
        <v>1.0594664690626159</v>
      </c>
      <c r="AV869" s="101">
        <f>C869/AQ869</f>
        <v>1.1190767616716208</v>
      </c>
      <c r="AW869" s="101">
        <f>AQ869/E869</f>
        <v>1</v>
      </c>
      <c r="AX869" s="103">
        <v>5719</v>
      </c>
      <c r="AY869" s="6">
        <v>1</v>
      </c>
      <c r="AZ869" s="101">
        <f>AY869/H869</f>
        <v>3.7037037037037035E-2</v>
      </c>
      <c r="BA869" s="104">
        <f>IF(AZ869&gt;0.1,0.1,AZ869)</f>
        <v>3.7037037037037035E-2</v>
      </c>
      <c r="BB869" s="101">
        <f>AX869/D869</f>
        <v>1.0594664690626159</v>
      </c>
      <c r="BC869" s="101">
        <f>C869/AX869</f>
        <v>1.1190767616716208</v>
      </c>
      <c r="BD869" s="101">
        <f>AX869/E869</f>
        <v>1</v>
      </c>
    </row>
    <row r="870" spans="1:56" x14ac:dyDescent="0.2">
      <c r="A870" s="6" t="s">
        <v>1431</v>
      </c>
      <c r="B870" s="100">
        <v>903</v>
      </c>
      <c r="C870" s="13">
        <v>5217</v>
      </c>
      <c r="D870" s="13">
        <v>4094</v>
      </c>
      <c r="E870" s="13">
        <v>4788</v>
      </c>
      <c r="F870" s="13">
        <f>IF(C870=E870,1,0)</f>
        <v>0</v>
      </c>
      <c r="G870" s="13">
        <v>3</v>
      </c>
      <c r="H870" s="6">
        <f>VLOOKUP(B870,NEW_TRAIN_TEST!$A$2:$D$980,4,0)</f>
        <v>10</v>
      </c>
      <c r="I870" s="6" t="str">
        <f>VLOOKUP(B870,NEW_TRAIN_TEST!$A$2:$E$980,5,0)</f>
        <v>random_tree</v>
      </c>
      <c r="J870" s="101">
        <f>G870/H870</f>
        <v>0.3</v>
      </c>
      <c r="K870" s="101">
        <f>IF(J870&gt;0.3,0.3,J870)</f>
        <v>0.3</v>
      </c>
      <c r="L870" s="101">
        <f>E870/D870</f>
        <v>1.1695163654127991</v>
      </c>
      <c r="M870" s="101">
        <f>E870/C870</f>
        <v>0.91776883266244969</v>
      </c>
      <c r="N870" s="103">
        <v>4788</v>
      </c>
      <c r="O870" s="103">
        <v>0</v>
      </c>
      <c r="P870" s="104">
        <f>O870/H870</f>
        <v>0</v>
      </c>
      <c r="Q870" s="104">
        <f>IF(P870&gt;0.25,0.25,P870)</f>
        <v>0</v>
      </c>
      <c r="R870" s="101">
        <f>N870/D870</f>
        <v>1.1695163654127991</v>
      </c>
      <c r="S870" s="101">
        <f>N870/C870</f>
        <v>0.91776883266244969</v>
      </c>
      <c r="T870" s="101">
        <f>N870/E870</f>
        <v>1</v>
      </c>
      <c r="U870" s="103">
        <v>4788</v>
      </c>
      <c r="V870" s="103">
        <f>IF(W870&lt;O870,1,0)</f>
        <v>0</v>
      </c>
      <c r="W870" s="6">
        <v>0</v>
      </c>
      <c r="X870" s="101">
        <f>W870/H870</f>
        <v>0</v>
      </c>
      <c r="Y870" s="104">
        <f>IF(X870&gt;0.25,0.25,X870)</f>
        <v>0</v>
      </c>
      <c r="Z870" s="101">
        <f>U870/D870</f>
        <v>1.1695163654127991</v>
      </c>
      <c r="AA870" s="101">
        <f>U870/C870</f>
        <v>0.91776883266244969</v>
      </c>
      <c r="AB870" s="101">
        <f>U870/E870</f>
        <v>1</v>
      </c>
      <c r="AC870" s="103">
        <v>4788</v>
      </c>
      <c r="AD870" s="105">
        <v>0</v>
      </c>
      <c r="AE870" s="107">
        <f>AD870/H870</f>
        <v>0</v>
      </c>
      <c r="AF870" s="104">
        <f>IF(AE870&gt;0.3,0.3,AE870)</f>
        <v>0</v>
      </c>
      <c r="AG870" s="101">
        <f>AC870/D870</f>
        <v>1.1695163654127991</v>
      </c>
      <c r="AH870" s="101">
        <f>C870/AC870</f>
        <v>1.0895989974937343</v>
      </c>
      <c r="AI870" s="101">
        <f>AC870/E870</f>
        <v>1</v>
      </c>
      <c r="AJ870" s="103">
        <v>4788</v>
      </c>
      <c r="AK870" s="6">
        <v>0</v>
      </c>
      <c r="AL870" s="101">
        <f>AK870/H870</f>
        <v>0</v>
      </c>
      <c r="AM870" s="104">
        <f>IF(AL870&gt;0.3,0.3,AL870)</f>
        <v>0</v>
      </c>
      <c r="AN870" s="101">
        <f>AJ870/D870</f>
        <v>1.1695163654127991</v>
      </c>
      <c r="AO870" s="101">
        <f>C870/AJ870</f>
        <v>1.0895989974937343</v>
      </c>
      <c r="AP870" s="101">
        <f>AJ870/E870</f>
        <v>1</v>
      </c>
      <c r="AQ870" s="103">
        <v>4788</v>
      </c>
      <c r="AR870" s="103">
        <v>0</v>
      </c>
      <c r="AS870" s="101">
        <f>AR870/H870</f>
        <v>0</v>
      </c>
      <c r="AT870" s="104">
        <f>IF(AS870&gt;0.25,0.25,AS870)</f>
        <v>0</v>
      </c>
      <c r="AU870" s="101">
        <f>AQ870/D870</f>
        <v>1.1695163654127991</v>
      </c>
      <c r="AV870" s="101">
        <f>C870/AQ870</f>
        <v>1.0895989974937343</v>
      </c>
      <c r="AW870" s="101">
        <f>AQ870/E870</f>
        <v>1</v>
      </c>
      <c r="AX870" s="103">
        <v>4788</v>
      </c>
      <c r="AY870" s="6">
        <v>0</v>
      </c>
      <c r="AZ870" s="101">
        <f>AY870/H870</f>
        <v>0</v>
      </c>
      <c r="BA870" s="104">
        <f>IF(AZ870&gt;0.1,0.1,AZ870)</f>
        <v>0</v>
      </c>
      <c r="BB870" s="101">
        <f>AX870/D870</f>
        <v>1.1695163654127991</v>
      </c>
      <c r="BC870" s="101">
        <f>C870/AX870</f>
        <v>1.0895989974937343</v>
      </c>
      <c r="BD870" s="101">
        <f>AX870/E870</f>
        <v>1</v>
      </c>
    </row>
    <row r="871" spans="1:56" x14ac:dyDescent="0.2">
      <c r="A871" s="6" t="s">
        <v>1431</v>
      </c>
      <c r="B871" s="100">
        <v>904</v>
      </c>
      <c r="C871" s="13">
        <v>7398</v>
      </c>
      <c r="D871" s="13">
        <v>6228</v>
      </c>
      <c r="E871" s="13">
        <v>6841.5</v>
      </c>
      <c r="F871" s="13">
        <f>IF(C871=E871,1,0)</f>
        <v>0</v>
      </c>
      <c r="G871" s="13">
        <v>6</v>
      </c>
      <c r="H871" s="6">
        <f>VLOOKUP(B871,NEW_TRAIN_TEST!$A$2:$D$980,4,0)</f>
        <v>45</v>
      </c>
      <c r="I871" s="6" t="str">
        <f>VLOOKUP(B871,NEW_TRAIN_TEST!$A$2:$E$980,5,0)</f>
        <v>random_tree</v>
      </c>
      <c r="J871" s="101">
        <f>G871/H871</f>
        <v>0.13333333333333333</v>
      </c>
      <c r="K871" s="101">
        <f>IF(J871&gt;0.3,0.3,J871)</f>
        <v>0.13333333333333333</v>
      </c>
      <c r="L871" s="101">
        <f>E871/D871</f>
        <v>1.0985067437379576</v>
      </c>
      <c r="M871" s="101">
        <f>E871/C871</f>
        <v>0.92477696674776966</v>
      </c>
      <c r="N871" s="103">
        <v>6841.5</v>
      </c>
      <c r="O871" s="103">
        <v>1</v>
      </c>
      <c r="P871" s="104">
        <f>O871/H871</f>
        <v>2.2222222222222223E-2</v>
      </c>
      <c r="Q871" s="104">
        <f>IF(P871&gt;0.25,0.25,P871)</f>
        <v>2.2222222222222223E-2</v>
      </c>
      <c r="R871" s="101">
        <f>N871/D871</f>
        <v>1.0985067437379576</v>
      </c>
      <c r="S871" s="101">
        <f>N871/C871</f>
        <v>0.92477696674776966</v>
      </c>
      <c r="T871" s="101">
        <f>N871/E871</f>
        <v>1</v>
      </c>
      <c r="U871" s="103">
        <v>6841.5</v>
      </c>
      <c r="V871" s="103">
        <f>IF(W871&lt;O871,1,0)</f>
        <v>0</v>
      </c>
      <c r="W871" s="6">
        <v>1</v>
      </c>
      <c r="X871" s="101">
        <f>W871/H871</f>
        <v>2.2222222222222223E-2</v>
      </c>
      <c r="Y871" s="104">
        <f>IF(X871&gt;0.25,0.25,X871)</f>
        <v>2.2222222222222223E-2</v>
      </c>
      <c r="Z871" s="101">
        <f>U871/D871</f>
        <v>1.0985067437379576</v>
      </c>
      <c r="AA871" s="101">
        <f>U871/C871</f>
        <v>0.92477696674776966</v>
      </c>
      <c r="AB871" s="101">
        <f>U871/E871</f>
        <v>1</v>
      </c>
      <c r="AC871" s="103">
        <v>6841.5</v>
      </c>
      <c r="AD871" s="105">
        <v>1</v>
      </c>
      <c r="AE871" s="107">
        <f>AD871/H871</f>
        <v>2.2222222222222223E-2</v>
      </c>
      <c r="AF871" s="104">
        <f>IF(AE871&gt;0.3,0.3,AE871)</f>
        <v>2.2222222222222223E-2</v>
      </c>
      <c r="AG871" s="101">
        <f>AC871/D871</f>
        <v>1.0985067437379576</v>
      </c>
      <c r="AH871" s="101">
        <f>C871/AC871</f>
        <v>1.0813418110063582</v>
      </c>
      <c r="AI871" s="101">
        <f>AC871/E871</f>
        <v>1</v>
      </c>
      <c r="AJ871" s="103">
        <v>6841.5</v>
      </c>
      <c r="AK871" s="6">
        <v>1</v>
      </c>
      <c r="AL871" s="101">
        <f>AK871/H871</f>
        <v>2.2222222222222223E-2</v>
      </c>
      <c r="AM871" s="104">
        <f>IF(AL871&gt;0.3,0.3,AL871)</f>
        <v>2.2222222222222223E-2</v>
      </c>
      <c r="AN871" s="101">
        <f>AJ871/D871</f>
        <v>1.0985067437379576</v>
      </c>
      <c r="AO871" s="101">
        <f>C871/AJ871</f>
        <v>1.0813418110063582</v>
      </c>
      <c r="AP871" s="101">
        <f>AJ871/E871</f>
        <v>1</v>
      </c>
      <c r="AQ871" s="103">
        <v>6841.5</v>
      </c>
      <c r="AR871" s="103">
        <v>2</v>
      </c>
      <c r="AS871" s="101">
        <f>AR871/H871</f>
        <v>4.4444444444444446E-2</v>
      </c>
      <c r="AT871" s="104">
        <f>IF(AS871&gt;0.25,0.25,AS871)</f>
        <v>4.4444444444444446E-2</v>
      </c>
      <c r="AU871" s="101">
        <f>AQ871/D871</f>
        <v>1.0985067437379576</v>
      </c>
      <c r="AV871" s="101">
        <f>C871/AQ871</f>
        <v>1.0813418110063582</v>
      </c>
      <c r="AW871" s="101">
        <f>AQ871/E871</f>
        <v>1</v>
      </c>
      <c r="AX871" s="103">
        <v>6841.5</v>
      </c>
      <c r="AY871" s="6">
        <v>1</v>
      </c>
      <c r="AZ871" s="101">
        <f>AY871/H871</f>
        <v>2.2222222222222223E-2</v>
      </c>
      <c r="BA871" s="104">
        <f>IF(AZ871&gt;0.1,0.1,AZ871)</f>
        <v>2.2222222222222223E-2</v>
      </c>
      <c r="BB871" s="101">
        <f>AX871/D871</f>
        <v>1.0985067437379576</v>
      </c>
      <c r="BC871" s="101">
        <f>C871/AX871</f>
        <v>1.0813418110063582</v>
      </c>
      <c r="BD871" s="101">
        <f>AX871/E871</f>
        <v>1</v>
      </c>
    </row>
    <row r="872" spans="1:56" x14ac:dyDescent="0.2">
      <c r="A872" s="6" t="s">
        <v>1431</v>
      </c>
      <c r="B872" s="100">
        <v>905</v>
      </c>
      <c r="C872" s="13">
        <v>8282</v>
      </c>
      <c r="D872" s="13">
        <v>7442.5</v>
      </c>
      <c r="E872" s="13">
        <v>7792.5</v>
      </c>
      <c r="F872" s="13">
        <f>IF(C872=E872,1,0)</f>
        <v>0</v>
      </c>
      <c r="G872" s="13">
        <v>6</v>
      </c>
      <c r="H872" s="6">
        <f>VLOOKUP(B872,NEW_TRAIN_TEST!$A$2:$D$980,4,0)</f>
        <v>50</v>
      </c>
      <c r="I872" s="6" t="str">
        <f>VLOOKUP(B872,NEW_TRAIN_TEST!$A$2:$E$980,5,0)</f>
        <v>random_tree</v>
      </c>
      <c r="J872" s="101">
        <f>G872/H872</f>
        <v>0.12</v>
      </c>
      <c r="K872" s="101">
        <f>IF(J872&gt;0.3,0.3,J872)</f>
        <v>0.12</v>
      </c>
      <c r="L872" s="101">
        <f>E872/D872</f>
        <v>1.0470272085992609</v>
      </c>
      <c r="M872" s="101">
        <f>E872/C872</f>
        <v>0.94089591886017865</v>
      </c>
      <c r="N872" s="103">
        <v>7792.5</v>
      </c>
      <c r="O872" s="103">
        <v>1</v>
      </c>
      <c r="P872" s="104">
        <f>O872/H872</f>
        <v>0.02</v>
      </c>
      <c r="Q872" s="104">
        <f>IF(P872&gt;0.25,0.25,P872)</f>
        <v>0.02</v>
      </c>
      <c r="R872" s="101">
        <f>N872/D872</f>
        <v>1.0470272085992609</v>
      </c>
      <c r="S872" s="101">
        <f>N872/C872</f>
        <v>0.94089591886017865</v>
      </c>
      <c r="T872" s="101">
        <f>N872/E872</f>
        <v>1</v>
      </c>
      <c r="U872" s="103">
        <v>7792.5</v>
      </c>
      <c r="V872" s="103">
        <f>IF(W872&lt;O872,1,0)</f>
        <v>0</v>
      </c>
      <c r="W872" s="6">
        <v>1</v>
      </c>
      <c r="X872" s="101">
        <f>W872/H872</f>
        <v>0.02</v>
      </c>
      <c r="Y872" s="104">
        <f>IF(X872&gt;0.25,0.25,X872)</f>
        <v>0.02</v>
      </c>
      <c r="Z872" s="101">
        <f>U872/D872</f>
        <v>1.0470272085992609</v>
      </c>
      <c r="AA872" s="101">
        <f>U872/C872</f>
        <v>0.94089591886017865</v>
      </c>
      <c r="AB872" s="101">
        <f>U872/E872</f>
        <v>1</v>
      </c>
      <c r="AC872" s="103">
        <v>7792.5</v>
      </c>
      <c r="AD872" s="105">
        <v>1</v>
      </c>
      <c r="AE872" s="107">
        <f>AD872/H872</f>
        <v>0.02</v>
      </c>
      <c r="AF872" s="104">
        <f>IF(AE872&gt;0.3,0.3,AE872)</f>
        <v>0.02</v>
      </c>
      <c r="AG872" s="101">
        <f>AC872/D872</f>
        <v>1.0470272085992609</v>
      </c>
      <c r="AH872" s="101">
        <f>C872/AC872</f>
        <v>1.0628168110362528</v>
      </c>
      <c r="AI872" s="101">
        <f>AC872/E872</f>
        <v>1</v>
      </c>
      <c r="AJ872" s="103">
        <v>7792.5</v>
      </c>
      <c r="AK872" s="6">
        <v>1</v>
      </c>
      <c r="AL872" s="101">
        <f>AK872/H872</f>
        <v>0.02</v>
      </c>
      <c r="AM872" s="104">
        <f>IF(AL872&gt;0.3,0.3,AL872)</f>
        <v>0.02</v>
      </c>
      <c r="AN872" s="101">
        <f>AJ872/D872</f>
        <v>1.0470272085992609</v>
      </c>
      <c r="AO872" s="101">
        <f>C872/AJ872</f>
        <v>1.0628168110362528</v>
      </c>
      <c r="AP872" s="101">
        <f>AJ872/E872</f>
        <v>1</v>
      </c>
      <c r="AQ872" s="103">
        <v>7792.5</v>
      </c>
      <c r="AR872" s="103">
        <v>2</v>
      </c>
      <c r="AS872" s="101">
        <f>AR872/H872</f>
        <v>0.04</v>
      </c>
      <c r="AT872" s="104">
        <f>IF(AS872&gt;0.25,0.25,AS872)</f>
        <v>0.04</v>
      </c>
      <c r="AU872" s="101">
        <f>AQ872/D872</f>
        <v>1.0470272085992609</v>
      </c>
      <c r="AV872" s="101">
        <f>C872/AQ872</f>
        <v>1.0628168110362528</v>
      </c>
      <c r="AW872" s="101">
        <f>AQ872/E872</f>
        <v>1</v>
      </c>
      <c r="AX872" s="103">
        <v>7792.5</v>
      </c>
      <c r="AY872" s="6">
        <v>1</v>
      </c>
      <c r="AZ872" s="101">
        <f>AY872/H872</f>
        <v>0.02</v>
      </c>
      <c r="BA872" s="104">
        <f>IF(AZ872&gt;0.1,0.1,AZ872)</f>
        <v>0.02</v>
      </c>
      <c r="BB872" s="101">
        <f>AX872/D872</f>
        <v>1.0470272085992609</v>
      </c>
      <c r="BC872" s="101">
        <f>C872/AX872</f>
        <v>1.0628168110362528</v>
      </c>
      <c r="BD872" s="101">
        <f>AX872/E872</f>
        <v>1</v>
      </c>
    </row>
    <row r="873" spans="1:56" x14ac:dyDescent="0.2">
      <c r="A873" s="6" t="s">
        <v>1431</v>
      </c>
      <c r="B873" s="100">
        <v>906</v>
      </c>
      <c r="C873" s="13">
        <v>8152</v>
      </c>
      <c r="D873" s="13">
        <v>6707.5</v>
      </c>
      <c r="E873" s="13">
        <v>7186</v>
      </c>
      <c r="F873" s="13">
        <f>IF(C873=E873,1,0)</f>
        <v>0</v>
      </c>
      <c r="G873" s="13">
        <v>9</v>
      </c>
      <c r="H873" s="6">
        <f>VLOOKUP(B873,NEW_TRAIN_TEST!$A$2:$D$980,4,0)</f>
        <v>49</v>
      </c>
      <c r="I873" s="6" t="str">
        <f>VLOOKUP(B873,NEW_TRAIN_TEST!$A$2:$E$980,5,0)</f>
        <v>random_tree</v>
      </c>
      <c r="J873" s="101">
        <f>G873/H873</f>
        <v>0.18367346938775511</v>
      </c>
      <c r="K873" s="101">
        <f>IF(J873&gt;0.3,0.3,J873)</f>
        <v>0.18367346938775511</v>
      </c>
      <c r="L873" s="101">
        <f>E873/D873</f>
        <v>1.0713380544166977</v>
      </c>
      <c r="M873" s="101">
        <f>E873/C873</f>
        <v>0.88150147203140339</v>
      </c>
      <c r="N873" s="103">
        <v>7186</v>
      </c>
      <c r="O873" s="103">
        <v>0</v>
      </c>
      <c r="P873" s="104">
        <f>O873/H873</f>
        <v>0</v>
      </c>
      <c r="Q873" s="104">
        <f>IF(P873&gt;0.25,0.25,P873)</f>
        <v>0</v>
      </c>
      <c r="R873" s="101">
        <f>N873/D873</f>
        <v>1.0713380544166977</v>
      </c>
      <c r="S873" s="101">
        <f>N873/C873</f>
        <v>0.88150147203140339</v>
      </c>
      <c r="T873" s="101">
        <f>N873/E873</f>
        <v>1</v>
      </c>
      <c r="U873" s="103">
        <v>7186</v>
      </c>
      <c r="V873" s="103">
        <f>IF(W873&lt;O873,1,0)</f>
        <v>0</v>
      </c>
      <c r="W873" s="6">
        <v>0</v>
      </c>
      <c r="X873" s="101">
        <f>W873/H873</f>
        <v>0</v>
      </c>
      <c r="Y873" s="104">
        <f>IF(X873&gt;0.25,0.25,X873)</f>
        <v>0</v>
      </c>
      <c r="Z873" s="101">
        <f>U873/D873</f>
        <v>1.0713380544166977</v>
      </c>
      <c r="AA873" s="101">
        <f>U873/C873</f>
        <v>0.88150147203140339</v>
      </c>
      <c r="AB873" s="101">
        <f>U873/E873</f>
        <v>1</v>
      </c>
      <c r="AC873" s="103">
        <v>7186</v>
      </c>
      <c r="AD873" s="105">
        <v>0</v>
      </c>
      <c r="AE873" s="107">
        <f>AD873/H873</f>
        <v>0</v>
      </c>
      <c r="AF873" s="104">
        <f>IF(AE873&gt;0.3,0.3,AE873)</f>
        <v>0</v>
      </c>
      <c r="AG873" s="101">
        <f>AC873/D873</f>
        <v>1.0713380544166977</v>
      </c>
      <c r="AH873" s="101">
        <f>C873/AC873</f>
        <v>1.134428054550515</v>
      </c>
      <c r="AI873" s="101">
        <f>AC873/E873</f>
        <v>1</v>
      </c>
      <c r="AJ873" s="103">
        <v>7186</v>
      </c>
      <c r="AK873" s="6">
        <v>0</v>
      </c>
      <c r="AL873" s="101">
        <f>AK873/H873</f>
        <v>0</v>
      </c>
      <c r="AM873" s="104">
        <f>IF(AL873&gt;0.3,0.3,AL873)</f>
        <v>0</v>
      </c>
      <c r="AN873" s="101">
        <f>AJ873/D873</f>
        <v>1.0713380544166977</v>
      </c>
      <c r="AO873" s="101">
        <f>C873/AJ873</f>
        <v>1.134428054550515</v>
      </c>
      <c r="AP873" s="101">
        <f>AJ873/E873</f>
        <v>1</v>
      </c>
      <c r="AQ873" s="103">
        <v>7186</v>
      </c>
      <c r="AR873" s="103">
        <v>0</v>
      </c>
      <c r="AS873" s="101">
        <f>AR873/H873</f>
        <v>0</v>
      </c>
      <c r="AT873" s="104">
        <f>IF(AS873&gt;0.25,0.25,AS873)</f>
        <v>0</v>
      </c>
      <c r="AU873" s="101">
        <f>AQ873/D873</f>
        <v>1.0713380544166977</v>
      </c>
      <c r="AV873" s="101">
        <f>C873/AQ873</f>
        <v>1.134428054550515</v>
      </c>
      <c r="AW873" s="101">
        <f>AQ873/E873</f>
        <v>1</v>
      </c>
      <c r="AX873" s="103">
        <v>7186</v>
      </c>
      <c r="AY873" s="6">
        <v>1</v>
      </c>
      <c r="AZ873" s="101">
        <f>AY873/H873</f>
        <v>2.0408163265306121E-2</v>
      </c>
      <c r="BA873" s="104">
        <f>IF(AZ873&gt;0.1,0.1,AZ873)</f>
        <v>2.0408163265306121E-2</v>
      </c>
      <c r="BB873" s="101">
        <f>AX873/D873</f>
        <v>1.0713380544166977</v>
      </c>
      <c r="BC873" s="101">
        <f>C873/AX873</f>
        <v>1.134428054550515</v>
      </c>
      <c r="BD873" s="101">
        <f>AX873/E873</f>
        <v>1</v>
      </c>
    </row>
    <row r="874" spans="1:56" x14ac:dyDescent="0.2">
      <c r="A874" s="6" t="s">
        <v>1431</v>
      </c>
      <c r="B874" s="100">
        <v>907</v>
      </c>
      <c r="C874" s="13">
        <v>7341</v>
      </c>
      <c r="D874" s="13">
        <v>6751.5</v>
      </c>
      <c r="E874" s="13">
        <v>7216</v>
      </c>
      <c r="F874" s="13">
        <f>IF(C874=E874,1,0)</f>
        <v>0</v>
      </c>
      <c r="G874" s="13">
        <v>8</v>
      </c>
      <c r="H874" s="6">
        <f>VLOOKUP(B874,NEW_TRAIN_TEST!$A$2:$D$980,4,0)</f>
        <v>39</v>
      </c>
      <c r="I874" s="6" t="str">
        <f>VLOOKUP(B874,NEW_TRAIN_TEST!$A$2:$E$980,5,0)</f>
        <v>random_tree</v>
      </c>
      <c r="J874" s="101">
        <f>G874/H874</f>
        <v>0.20512820512820512</v>
      </c>
      <c r="K874" s="101">
        <f>IF(J874&gt;0.3,0.3,J874)</f>
        <v>0.20512820512820512</v>
      </c>
      <c r="L874" s="101">
        <f>E874/D874</f>
        <v>1.0687995260312524</v>
      </c>
      <c r="M874" s="101">
        <f>E874/C874</f>
        <v>0.98297234709167691</v>
      </c>
      <c r="N874" s="103">
        <v>7216</v>
      </c>
      <c r="O874" s="103">
        <v>0</v>
      </c>
      <c r="P874" s="104">
        <f>O874/H874</f>
        <v>0</v>
      </c>
      <c r="Q874" s="104">
        <f>IF(P874&gt;0.25,0.25,P874)</f>
        <v>0</v>
      </c>
      <c r="R874" s="101">
        <f>N874/D874</f>
        <v>1.0687995260312524</v>
      </c>
      <c r="S874" s="101">
        <f>N874/C874</f>
        <v>0.98297234709167691</v>
      </c>
      <c r="T874" s="101">
        <f>N874/E874</f>
        <v>1</v>
      </c>
      <c r="U874" s="103">
        <v>7216</v>
      </c>
      <c r="V874" s="103">
        <f>IF(W874&lt;O874,1,0)</f>
        <v>0</v>
      </c>
      <c r="W874" s="6">
        <v>0</v>
      </c>
      <c r="X874" s="101">
        <f>W874/H874</f>
        <v>0</v>
      </c>
      <c r="Y874" s="104">
        <f>IF(X874&gt;0.25,0.25,X874)</f>
        <v>0</v>
      </c>
      <c r="Z874" s="101">
        <f>U874/D874</f>
        <v>1.0687995260312524</v>
      </c>
      <c r="AA874" s="101">
        <f>U874/C874</f>
        <v>0.98297234709167691</v>
      </c>
      <c r="AB874" s="101">
        <f>U874/E874</f>
        <v>1</v>
      </c>
      <c r="AC874" s="103">
        <v>7216</v>
      </c>
      <c r="AD874" s="105">
        <v>0</v>
      </c>
      <c r="AE874" s="107">
        <f>AD874/H874</f>
        <v>0</v>
      </c>
      <c r="AF874" s="104">
        <f>IF(AE874&gt;0.3,0.3,AE874)</f>
        <v>0</v>
      </c>
      <c r="AG874" s="101">
        <f>AC874/D874</f>
        <v>1.0687995260312524</v>
      </c>
      <c r="AH874" s="101">
        <f>C874/AC874</f>
        <v>1.0173226164079823</v>
      </c>
      <c r="AI874" s="101">
        <f>AC874/E874</f>
        <v>1</v>
      </c>
      <c r="AJ874" s="103">
        <v>7216</v>
      </c>
      <c r="AK874" s="6">
        <v>0</v>
      </c>
      <c r="AL874" s="101">
        <f>AK874/H874</f>
        <v>0</v>
      </c>
      <c r="AM874" s="104">
        <f>IF(AL874&gt;0.3,0.3,AL874)</f>
        <v>0</v>
      </c>
      <c r="AN874" s="101">
        <f>AJ874/D874</f>
        <v>1.0687995260312524</v>
      </c>
      <c r="AO874" s="101">
        <f>C874/AJ874</f>
        <v>1.0173226164079823</v>
      </c>
      <c r="AP874" s="101">
        <f>AJ874/E874</f>
        <v>1</v>
      </c>
      <c r="AQ874" s="103">
        <v>7216</v>
      </c>
      <c r="AR874" s="103">
        <v>0</v>
      </c>
      <c r="AS874" s="101">
        <f>AR874/H874</f>
        <v>0</v>
      </c>
      <c r="AT874" s="104">
        <f>IF(AS874&gt;0.25,0.25,AS874)</f>
        <v>0</v>
      </c>
      <c r="AU874" s="101">
        <f>AQ874/D874</f>
        <v>1.0687995260312524</v>
      </c>
      <c r="AV874" s="101">
        <f>C874/AQ874</f>
        <v>1.0173226164079823</v>
      </c>
      <c r="AW874" s="101">
        <f>AQ874/E874</f>
        <v>1</v>
      </c>
      <c r="AX874" s="103">
        <v>7216</v>
      </c>
      <c r="AY874" s="6">
        <v>1</v>
      </c>
      <c r="AZ874" s="101">
        <f>AY874/H874</f>
        <v>2.564102564102564E-2</v>
      </c>
      <c r="BA874" s="104">
        <f>IF(AZ874&gt;0.1,0.1,AZ874)</f>
        <v>2.564102564102564E-2</v>
      </c>
      <c r="BB874" s="101">
        <f>AX874/D874</f>
        <v>1.0687995260312524</v>
      </c>
      <c r="BC874" s="101">
        <f>C874/AX874</f>
        <v>1.0173226164079823</v>
      </c>
      <c r="BD874" s="101">
        <f>AX874/E874</f>
        <v>1</v>
      </c>
    </row>
    <row r="875" spans="1:56" x14ac:dyDescent="0.2">
      <c r="A875" s="6" t="s">
        <v>1431</v>
      </c>
      <c r="B875" s="100">
        <v>908</v>
      </c>
      <c r="C875" s="13">
        <v>5404</v>
      </c>
      <c r="D875" s="13">
        <v>4591</v>
      </c>
      <c r="E875" s="13">
        <v>5178</v>
      </c>
      <c r="F875" s="13">
        <f>IF(C875=E875,1,0)</f>
        <v>0</v>
      </c>
      <c r="G875" s="13">
        <v>2</v>
      </c>
      <c r="H875" s="6">
        <f>VLOOKUP(B875,NEW_TRAIN_TEST!$A$2:$D$980,4,0)</f>
        <v>11</v>
      </c>
      <c r="I875" s="6" t="str">
        <f>VLOOKUP(B875,NEW_TRAIN_TEST!$A$2:$E$980,5,0)</f>
        <v>random_tree</v>
      </c>
      <c r="J875" s="101">
        <f>G875/H875</f>
        <v>0.18181818181818182</v>
      </c>
      <c r="K875" s="101">
        <f>IF(J875&gt;0.3,0.3,J875)</f>
        <v>0.18181818181818182</v>
      </c>
      <c r="L875" s="101">
        <f>E875/D875</f>
        <v>1.1278588542801133</v>
      </c>
      <c r="M875" s="101">
        <f>E875/C875</f>
        <v>0.95817912657290893</v>
      </c>
      <c r="N875" s="103">
        <v>5178</v>
      </c>
      <c r="O875" s="103">
        <v>0</v>
      </c>
      <c r="P875" s="104">
        <f>O875/H875</f>
        <v>0</v>
      </c>
      <c r="Q875" s="104">
        <f>IF(P875&gt;0.25,0.25,P875)</f>
        <v>0</v>
      </c>
      <c r="R875" s="101">
        <f>N875/D875</f>
        <v>1.1278588542801133</v>
      </c>
      <c r="S875" s="101">
        <f>N875/C875</f>
        <v>0.95817912657290893</v>
      </c>
      <c r="T875" s="101">
        <f>N875/E875</f>
        <v>1</v>
      </c>
      <c r="U875" s="103">
        <v>5178</v>
      </c>
      <c r="V875" s="103">
        <f>IF(W875&lt;O875,1,0)</f>
        <v>0</v>
      </c>
      <c r="W875" s="6">
        <v>0</v>
      </c>
      <c r="X875" s="101">
        <f>W875/H875</f>
        <v>0</v>
      </c>
      <c r="Y875" s="104">
        <f>IF(X875&gt;0.25,0.25,X875)</f>
        <v>0</v>
      </c>
      <c r="Z875" s="101">
        <f>U875/D875</f>
        <v>1.1278588542801133</v>
      </c>
      <c r="AA875" s="101">
        <f>U875/C875</f>
        <v>0.95817912657290893</v>
      </c>
      <c r="AB875" s="101">
        <f>U875/E875</f>
        <v>1</v>
      </c>
      <c r="AC875" s="103">
        <v>5178</v>
      </c>
      <c r="AD875" s="105">
        <v>0</v>
      </c>
      <c r="AE875" s="107">
        <f>AD875/H875</f>
        <v>0</v>
      </c>
      <c r="AF875" s="104">
        <f>IF(AE875&gt;0.3,0.3,AE875)</f>
        <v>0</v>
      </c>
      <c r="AG875" s="101">
        <f>AC875/D875</f>
        <v>1.1278588542801133</v>
      </c>
      <c r="AH875" s="101">
        <f>C875/AC875</f>
        <v>1.0436461954422558</v>
      </c>
      <c r="AI875" s="101">
        <f>AC875/E875</f>
        <v>1</v>
      </c>
      <c r="AJ875" s="103">
        <v>5178</v>
      </c>
      <c r="AK875" s="6">
        <v>0</v>
      </c>
      <c r="AL875" s="101">
        <f>AK875/H875</f>
        <v>0</v>
      </c>
      <c r="AM875" s="104">
        <f>IF(AL875&gt;0.3,0.3,AL875)</f>
        <v>0</v>
      </c>
      <c r="AN875" s="101">
        <f>AJ875/D875</f>
        <v>1.1278588542801133</v>
      </c>
      <c r="AO875" s="101">
        <f>C875/AJ875</f>
        <v>1.0436461954422558</v>
      </c>
      <c r="AP875" s="101">
        <f>AJ875/E875</f>
        <v>1</v>
      </c>
      <c r="AQ875" s="103">
        <v>5178</v>
      </c>
      <c r="AR875" s="103">
        <v>0</v>
      </c>
      <c r="AS875" s="101">
        <f>AR875/H875</f>
        <v>0</v>
      </c>
      <c r="AT875" s="104">
        <f>IF(AS875&gt;0.25,0.25,AS875)</f>
        <v>0</v>
      </c>
      <c r="AU875" s="101">
        <f>AQ875/D875</f>
        <v>1.1278588542801133</v>
      </c>
      <c r="AV875" s="101">
        <f>C875/AQ875</f>
        <v>1.0436461954422558</v>
      </c>
      <c r="AW875" s="101">
        <f>AQ875/E875</f>
        <v>1</v>
      </c>
      <c r="AX875" s="103">
        <v>5178</v>
      </c>
      <c r="AY875" s="6">
        <v>0</v>
      </c>
      <c r="AZ875" s="101">
        <f>AY875/H875</f>
        <v>0</v>
      </c>
      <c r="BA875" s="104">
        <f>IF(AZ875&gt;0.1,0.1,AZ875)</f>
        <v>0</v>
      </c>
      <c r="BB875" s="101">
        <f>AX875/D875</f>
        <v>1.1278588542801133</v>
      </c>
      <c r="BC875" s="101">
        <f>C875/AX875</f>
        <v>1.0436461954422558</v>
      </c>
      <c r="BD875" s="101">
        <f>AX875/E875</f>
        <v>1</v>
      </c>
    </row>
    <row r="876" spans="1:56" x14ac:dyDescent="0.2">
      <c r="A876" s="6" t="s">
        <v>1431</v>
      </c>
      <c r="B876" s="100">
        <v>909</v>
      </c>
      <c r="C876" s="13">
        <v>7586</v>
      </c>
      <c r="D876" s="13">
        <v>6728</v>
      </c>
      <c r="E876" s="13">
        <v>7036.5</v>
      </c>
      <c r="F876" s="13">
        <f>IF(C876=E876,1,0)</f>
        <v>0</v>
      </c>
      <c r="G876" s="13">
        <v>7</v>
      </c>
      <c r="H876" s="6">
        <f>VLOOKUP(B876,NEW_TRAIN_TEST!$A$2:$D$980,4,0)</f>
        <v>46</v>
      </c>
      <c r="I876" s="6" t="str">
        <f>VLOOKUP(B876,NEW_TRAIN_TEST!$A$2:$E$980,5,0)</f>
        <v>random_tree</v>
      </c>
      <c r="J876" s="101">
        <f>G876/H876</f>
        <v>0.15217391304347827</v>
      </c>
      <c r="K876" s="101">
        <f>IF(J876&gt;0.3,0.3,J876)</f>
        <v>0.15217391304347827</v>
      </c>
      <c r="L876" s="101">
        <f>E876/D876</f>
        <v>1.0458531510107016</v>
      </c>
      <c r="M876" s="101">
        <f>E876/C876</f>
        <v>0.92756393356182443</v>
      </c>
      <c r="N876" s="103">
        <v>7036.5</v>
      </c>
      <c r="O876" s="103">
        <v>1</v>
      </c>
      <c r="P876" s="104">
        <f>O876/H876</f>
        <v>2.1739130434782608E-2</v>
      </c>
      <c r="Q876" s="104">
        <f>IF(P876&gt;0.25,0.25,P876)</f>
        <v>2.1739130434782608E-2</v>
      </c>
      <c r="R876" s="101">
        <f>N876/D876</f>
        <v>1.0458531510107016</v>
      </c>
      <c r="S876" s="101">
        <f>N876/C876</f>
        <v>0.92756393356182443</v>
      </c>
      <c r="T876" s="101">
        <f>N876/E876</f>
        <v>1</v>
      </c>
      <c r="U876" s="103">
        <v>7036.5</v>
      </c>
      <c r="V876" s="103">
        <f>IF(W876&lt;O876,1,0)</f>
        <v>0</v>
      </c>
      <c r="W876" s="6">
        <v>1</v>
      </c>
      <c r="X876" s="101">
        <f>W876/H876</f>
        <v>2.1739130434782608E-2</v>
      </c>
      <c r="Y876" s="104">
        <f>IF(X876&gt;0.25,0.25,X876)</f>
        <v>2.1739130434782608E-2</v>
      </c>
      <c r="Z876" s="101">
        <f>U876/D876</f>
        <v>1.0458531510107016</v>
      </c>
      <c r="AA876" s="101">
        <f>U876/C876</f>
        <v>0.92756393356182443</v>
      </c>
      <c r="AB876" s="101">
        <f>U876/E876</f>
        <v>1</v>
      </c>
      <c r="AC876" s="103">
        <v>7036.5</v>
      </c>
      <c r="AD876" s="105">
        <v>1</v>
      </c>
      <c r="AE876" s="107">
        <f>AD876/H876</f>
        <v>2.1739130434782608E-2</v>
      </c>
      <c r="AF876" s="104">
        <f>IF(AE876&gt;0.3,0.3,AE876)</f>
        <v>2.1739130434782608E-2</v>
      </c>
      <c r="AG876" s="101">
        <f>AC876/D876</f>
        <v>1.0458531510107016</v>
      </c>
      <c r="AH876" s="101">
        <f>C876/AC876</f>
        <v>1.0780928018190863</v>
      </c>
      <c r="AI876" s="101">
        <f>AC876/E876</f>
        <v>1</v>
      </c>
      <c r="AJ876" s="103">
        <v>7036.5</v>
      </c>
      <c r="AK876" s="6">
        <v>1</v>
      </c>
      <c r="AL876" s="101">
        <f>AK876/H876</f>
        <v>2.1739130434782608E-2</v>
      </c>
      <c r="AM876" s="104">
        <f>IF(AL876&gt;0.3,0.3,AL876)</f>
        <v>2.1739130434782608E-2</v>
      </c>
      <c r="AN876" s="101">
        <f>AJ876/D876</f>
        <v>1.0458531510107016</v>
      </c>
      <c r="AO876" s="101">
        <f>C876/AJ876</f>
        <v>1.0780928018190863</v>
      </c>
      <c r="AP876" s="101">
        <f>AJ876/E876</f>
        <v>1</v>
      </c>
      <c r="AQ876" s="103">
        <v>7036.5</v>
      </c>
      <c r="AR876" s="103">
        <v>2</v>
      </c>
      <c r="AS876" s="101">
        <f>AR876/H876</f>
        <v>4.3478260869565216E-2</v>
      </c>
      <c r="AT876" s="104">
        <f>IF(AS876&gt;0.25,0.25,AS876)</f>
        <v>4.3478260869565216E-2</v>
      </c>
      <c r="AU876" s="101">
        <f>AQ876/D876</f>
        <v>1.0458531510107016</v>
      </c>
      <c r="AV876" s="101">
        <f>C876/AQ876</f>
        <v>1.0780928018190863</v>
      </c>
      <c r="AW876" s="101">
        <f>AQ876/E876</f>
        <v>1</v>
      </c>
      <c r="AX876" s="103">
        <v>7036.5</v>
      </c>
      <c r="AY876" s="6">
        <v>1</v>
      </c>
      <c r="AZ876" s="101">
        <f>AY876/H876</f>
        <v>2.1739130434782608E-2</v>
      </c>
      <c r="BA876" s="104">
        <f>IF(AZ876&gt;0.1,0.1,AZ876)</f>
        <v>2.1739130434782608E-2</v>
      </c>
      <c r="BB876" s="101">
        <f>AX876/D876</f>
        <v>1.0458531510107016</v>
      </c>
      <c r="BC876" s="101">
        <f>C876/AX876</f>
        <v>1.0780928018190863</v>
      </c>
      <c r="BD876" s="101">
        <f>AX876/E876</f>
        <v>1</v>
      </c>
    </row>
    <row r="877" spans="1:56" x14ac:dyDescent="0.2">
      <c r="A877" s="6" t="s">
        <v>1431</v>
      </c>
      <c r="B877" s="100">
        <v>910</v>
      </c>
      <c r="C877" s="13">
        <v>5909</v>
      </c>
      <c r="D877" s="13">
        <v>5317</v>
      </c>
      <c r="E877" s="13">
        <v>5742</v>
      </c>
      <c r="F877" s="13">
        <f>IF(C877=E877,1,0)</f>
        <v>0</v>
      </c>
      <c r="G877" s="13">
        <v>5</v>
      </c>
      <c r="H877" s="6">
        <f>VLOOKUP(B877,NEW_TRAIN_TEST!$A$2:$D$980,4,0)</f>
        <v>26</v>
      </c>
      <c r="I877" s="6" t="str">
        <f>VLOOKUP(B877,NEW_TRAIN_TEST!$A$2:$E$980,5,0)</f>
        <v>random_tree</v>
      </c>
      <c r="J877" s="101">
        <f>G877/H877</f>
        <v>0.19230769230769232</v>
      </c>
      <c r="K877" s="101">
        <f>IF(J877&gt;0.3,0.3,J877)</f>
        <v>0.19230769230769232</v>
      </c>
      <c r="L877" s="101">
        <f>E877/D877</f>
        <v>1.0799322926462291</v>
      </c>
      <c r="M877" s="101">
        <f>E877/C877</f>
        <v>0.97173802673887288</v>
      </c>
      <c r="N877" s="103">
        <v>5742</v>
      </c>
      <c r="O877" s="103">
        <v>1</v>
      </c>
      <c r="P877" s="104">
        <f>O877/H877</f>
        <v>3.8461538461538464E-2</v>
      </c>
      <c r="Q877" s="104">
        <f>IF(P877&gt;0.25,0.25,P877)</f>
        <v>3.8461538461538464E-2</v>
      </c>
      <c r="R877" s="101">
        <f>N877/D877</f>
        <v>1.0799322926462291</v>
      </c>
      <c r="S877" s="101">
        <f>N877/C877</f>
        <v>0.97173802673887288</v>
      </c>
      <c r="T877" s="101">
        <f>N877/E877</f>
        <v>1</v>
      </c>
      <c r="U877" s="103">
        <v>5742</v>
      </c>
      <c r="V877" s="103">
        <f>IF(W877&lt;O877,1,0)</f>
        <v>0</v>
      </c>
      <c r="W877" s="6">
        <v>2</v>
      </c>
      <c r="X877" s="101">
        <f>W877/H877</f>
        <v>7.6923076923076927E-2</v>
      </c>
      <c r="Y877" s="104">
        <f>IF(X877&gt;0.25,0.25,X877)</f>
        <v>7.6923076923076927E-2</v>
      </c>
      <c r="Z877" s="101">
        <f>U877/D877</f>
        <v>1.0799322926462291</v>
      </c>
      <c r="AA877" s="101">
        <f>U877/C877</f>
        <v>0.97173802673887288</v>
      </c>
      <c r="AB877" s="101">
        <f>U877/E877</f>
        <v>1</v>
      </c>
      <c r="AC877" s="103">
        <v>5742</v>
      </c>
      <c r="AD877" s="105">
        <v>2</v>
      </c>
      <c r="AE877" s="107">
        <f>AD877/H877</f>
        <v>7.6923076923076927E-2</v>
      </c>
      <c r="AF877" s="104">
        <f>IF(AE877&gt;0.3,0.3,AE877)</f>
        <v>7.6923076923076927E-2</v>
      </c>
      <c r="AG877" s="101">
        <f>AC877/D877</f>
        <v>1.0799322926462291</v>
      </c>
      <c r="AH877" s="101">
        <f>C877/AC877</f>
        <v>1.0290839428770464</v>
      </c>
      <c r="AI877" s="101">
        <f>AC877/E877</f>
        <v>1</v>
      </c>
      <c r="AJ877" s="103">
        <v>5742</v>
      </c>
      <c r="AK877" s="6">
        <v>2</v>
      </c>
      <c r="AL877" s="101">
        <f>AK877/H877</f>
        <v>7.6923076923076927E-2</v>
      </c>
      <c r="AM877" s="104">
        <f>IF(AL877&gt;0.3,0.3,AL877)</f>
        <v>7.6923076923076927E-2</v>
      </c>
      <c r="AN877" s="101">
        <f>AJ877/D877</f>
        <v>1.0799322926462291</v>
      </c>
      <c r="AO877" s="101">
        <f>C877/AJ877</f>
        <v>1.0290839428770464</v>
      </c>
      <c r="AP877" s="101">
        <f>AJ877/E877</f>
        <v>1</v>
      </c>
      <c r="AQ877" s="103">
        <v>5742</v>
      </c>
      <c r="AR877" s="103">
        <v>2</v>
      </c>
      <c r="AS877" s="101">
        <f>AR877/H877</f>
        <v>7.6923076923076927E-2</v>
      </c>
      <c r="AT877" s="104">
        <f>IF(AS877&gt;0.25,0.25,AS877)</f>
        <v>7.6923076923076927E-2</v>
      </c>
      <c r="AU877" s="101">
        <f>AQ877/D877</f>
        <v>1.0799322926462291</v>
      </c>
      <c r="AV877" s="101">
        <f>C877/AQ877</f>
        <v>1.0290839428770464</v>
      </c>
      <c r="AW877" s="101">
        <f>AQ877/E877</f>
        <v>1</v>
      </c>
      <c r="AX877" s="103">
        <v>5742</v>
      </c>
      <c r="AY877" s="6">
        <v>0</v>
      </c>
      <c r="AZ877" s="101">
        <f>AY877/H877</f>
        <v>0</v>
      </c>
      <c r="BA877" s="104">
        <f>IF(AZ877&gt;0.1,0.1,AZ877)</f>
        <v>0</v>
      </c>
      <c r="BB877" s="101">
        <f>AX877/D877</f>
        <v>1.0799322926462291</v>
      </c>
      <c r="BC877" s="101">
        <f>C877/AX877</f>
        <v>1.0290839428770464</v>
      </c>
      <c r="BD877" s="101">
        <f>AX877/E877</f>
        <v>1</v>
      </c>
    </row>
    <row r="878" spans="1:56" x14ac:dyDescent="0.2">
      <c r="A878" s="6" t="s">
        <v>1431</v>
      </c>
      <c r="B878" s="100">
        <v>911</v>
      </c>
      <c r="C878" s="13">
        <v>6121</v>
      </c>
      <c r="D878" s="13">
        <v>4742.5</v>
      </c>
      <c r="E878" s="13">
        <v>5322</v>
      </c>
      <c r="F878" s="13">
        <f>IF(C878=E878,1,0)</f>
        <v>0</v>
      </c>
      <c r="G878" s="13">
        <v>6</v>
      </c>
      <c r="H878" s="6">
        <f>VLOOKUP(B878,NEW_TRAIN_TEST!$A$2:$D$980,4,0)</f>
        <v>23</v>
      </c>
      <c r="I878" s="6" t="str">
        <f>VLOOKUP(B878,NEW_TRAIN_TEST!$A$2:$E$980,5,0)</f>
        <v>random_tree</v>
      </c>
      <c r="J878" s="101">
        <f>G878/H878</f>
        <v>0.2608695652173913</v>
      </c>
      <c r="K878" s="101">
        <f>IF(J878&gt;0.3,0.3,J878)</f>
        <v>0.2608695652173913</v>
      </c>
      <c r="L878" s="101">
        <f>E878/D878</f>
        <v>1.1221929362150764</v>
      </c>
      <c r="M878" s="101">
        <f>E878/C878</f>
        <v>0.86946577356641075</v>
      </c>
      <c r="N878" s="103">
        <v>5322</v>
      </c>
      <c r="O878" s="103">
        <v>0</v>
      </c>
      <c r="P878" s="104">
        <f>O878/H878</f>
        <v>0</v>
      </c>
      <c r="Q878" s="104">
        <f>IF(P878&gt;0.25,0.25,P878)</f>
        <v>0</v>
      </c>
      <c r="R878" s="101">
        <f>N878/D878</f>
        <v>1.1221929362150764</v>
      </c>
      <c r="S878" s="101">
        <f>N878/C878</f>
        <v>0.86946577356641075</v>
      </c>
      <c r="T878" s="101">
        <f>N878/E878</f>
        <v>1</v>
      </c>
      <c r="U878" s="103">
        <v>5322</v>
      </c>
      <c r="V878" s="103">
        <f>IF(W878&lt;O878,1,0)</f>
        <v>0</v>
      </c>
      <c r="W878" s="6">
        <v>0</v>
      </c>
      <c r="X878" s="101">
        <f>W878/H878</f>
        <v>0</v>
      </c>
      <c r="Y878" s="104">
        <f>IF(X878&gt;0.25,0.25,X878)</f>
        <v>0</v>
      </c>
      <c r="Z878" s="101">
        <f>U878/D878</f>
        <v>1.1221929362150764</v>
      </c>
      <c r="AA878" s="101">
        <f>U878/C878</f>
        <v>0.86946577356641075</v>
      </c>
      <c r="AB878" s="101">
        <f>U878/E878</f>
        <v>1</v>
      </c>
      <c r="AC878" s="103">
        <v>5322</v>
      </c>
      <c r="AD878" s="105">
        <v>0</v>
      </c>
      <c r="AE878" s="107">
        <f>AD878/H878</f>
        <v>0</v>
      </c>
      <c r="AF878" s="104">
        <f>IF(AE878&gt;0.3,0.3,AE878)</f>
        <v>0</v>
      </c>
      <c r="AG878" s="101">
        <f>AC878/D878</f>
        <v>1.1221929362150764</v>
      </c>
      <c r="AH878" s="101">
        <f>C878/AC878</f>
        <v>1.1501315295001879</v>
      </c>
      <c r="AI878" s="101">
        <f>AC878/E878</f>
        <v>1</v>
      </c>
      <c r="AJ878" s="103">
        <v>5322</v>
      </c>
      <c r="AK878" s="6">
        <v>0</v>
      </c>
      <c r="AL878" s="101">
        <f>AK878/H878</f>
        <v>0</v>
      </c>
      <c r="AM878" s="104">
        <f>IF(AL878&gt;0.3,0.3,AL878)</f>
        <v>0</v>
      </c>
      <c r="AN878" s="101">
        <f>AJ878/D878</f>
        <v>1.1221929362150764</v>
      </c>
      <c r="AO878" s="101">
        <f>C878/AJ878</f>
        <v>1.1501315295001879</v>
      </c>
      <c r="AP878" s="101">
        <f>AJ878/E878</f>
        <v>1</v>
      </c>
      <c r="AQ878" s="103">
        <v>5322</v>
      </c>
      <c r="AR878" s="103">
        <v>0</v>
      </c>
      <c r="AS878" s="101">
        <f>AR878/H878</f>
        <v>0</v>
      </c>
      <c r="AT878" s="104">
        <f>IF(AS878&gt;0.25,0.25,AS878)</f>
        <v>0</v>
      </c>
      <c r="AU878" s="101">
        <f>AQ878/D878</f>
        <v>1.1221929362150764</v>
      </c>
      <c r="AV878" s="101">
        <f>C878/AQ878</f>
        <v>1.1501315295001879</v>
      </c>
      <c r="AW878" s="101">
        <f>AQ878/E878</f>
        <v>1</v>
      </c>
      <c r="AX878" s="103">
        <v>5322</v>
      </c>
      <c r="AY878" s="6">
        <v>1</v>
      </c>
      <c r="AZ878" s="101">
        <f>AY878/H878</f>
        <v>4.3478260869565216E-2</v>
      </c>
      <c r="BA878" s="104">
        <f>IF(AZ878&gt;0.1,0.1,AZ878)</f>
        <v>4.3478260869565216E-2</v>
      </c>
      <c r="BB878" s="101">
        <f>AX878/D878</f>
        <v>1.1221929362150764</v>
      </c>
      <c r="BC878" s="101">
        <f>C878/AX878</f>
        <v>1.1501315295001879</v>
      </c>
      <c r="BD878" s="101">
        <f>AX878/E878</f>
        <v>1</v>
      </c>
    </row>
    <row r="879" spans="1:56" x14ac:dyDescent="0.2">
      <c r="A879" s="6" t="s">
        <v>1431</v>
      </c>
      <c r="B879" s="100">
        <v>912</v>
      </c>
      <c r="C879" s="13">
        <v>4862</v>
      </c>
      <c r="D879" s="13">
        <v>3832</v>
      </c>
      <c r="E879" s="13">
        <v>4156</v>
      </c>
      <c r="F879" s="13">
        <f>IF(C879=E879,1,0)</f>
        <v>0</v>
      </c>
      <c r="G879" s="13">
        <v>3</v>
      </c>
      <c r="H879" s="6">
        <f>VLOOKUP(B879,NEW_TRAIN_TEST!$A$2:$D$980,4,0)</f>
        <v>16</v>
      </c>
      <c r="I879" s="6" t="str">
        <f>VLOOKUP(B879,NEW_TRAIN_TEST!$A$2:$E$980,5,0)</f>
        <v>random_tree</v>
      </c>
      <c r="J879" s="101">
        <f>G879/H879</f>
        <v>0.1875</v>
      </c>
      <c r="K879" s="101">
        <f>IF(J879&gt;0.3,0.3,J879)</f>
        <v>0.1875</v>
      </c>
      <c r="L879" s="101">
        <f>E879/D879</f>
        <v>1.0845511482254697</v>
      </c>
      <c r="M879" s="101">
        <f>E879/C879</f>
        <v>0.85479226655697249</v>
      </c>
      <c r="N879" s="103">
        <v>4156</v>
      </c>
      <c r="O879" s="103">
        <v>0</v>
      </c>
      <c r="P879" s="104">
        <f>O879/H879</f>
        <v>0</v>
      </c>
      <c r="Q879" s="104">
        <f>IF(P879&gt;0.25,0.25,P879)</f>
        <v>0</v>
      </c>
      <c r="R879" s="101">
        <f>N879/D879</f>
        <v>1.0845511482254697</v>
      </c>
      <c r="S879" s="101">
        <f>N879/C879</f>
        <v>0.85479226655697249</v>
      </c>
      <c r="T879" s="101">
        <f>N879/E879</f>
        <v>1</v>
      </c>
      <c r="U879" s="103">
        <v>4156</v>
      </c>
      <c r="V879" s="103">
        <f>IF(W879&lt;O879,1,0)</f>
        <v>0</v>
      </c>
      <c r="W879" s="6">
        <v>0</v>
      </c>
      <c r="X879" s="101">
        <f>W879/H879</f>
        <v>0</v>
      </c>
      <c r="Y879" s="104">
        <f>IF(X879&gt;0.25,0.25,X879)</f>
        <v>0</v>
      </c>
      <c r="Z879" s="101">
        <f>U879/D879</f>
        <v>1.0845511482254697</v>
      </c>
      <c r="AA879" s="101">
        <f>U879/C879</f>
        <v>0.85479226655697249</v>
      </c>
      <c r="AB879" s="101">
        <f>U879/E879</f>
        <v>1</v>
      </c>
      <c r="AC879" s="103">
        <v>4156</v>
      </c>
      <c r="AD879" s="105">
        <v>0</v>
      </c>
      <c r="AE879" s="107">
        <f>AD879/H879</f>
        <v>0</v>
      </c>
      <c r="AF879" s="104">
        <f>IF(AE879&gt;0.3,0.3,AE879)</f>
        <v>0</v>
      </c>
      <c r="AG879" s="101">
        <f>AC879/D879</f>
        <v>1.0845511482254697</v>
      </c>
      <c r="AH879" s="101">
        <f>C879/AC879</f>
        <v>1.1698748796920115</v>
      </c>
      <c r="AI879" s="101">
        <f>AC879/E879</f>
        <v>1</v>
      </c>
      <c r="AJ879" s="103">
        <v>4156</v>
      </c>
      <c r="AK879" s="6">
        <v>0</v>
      </c>
      <c r="AL879" s="101">
        <f>AK879/H879</f>
        <v>0</v>
      </c>
      <c r="AM879" s="104">
        <f>IF(AL879&gt;0.3,0.3,AL879)</f>
        <v>0</v>
      </c>
      <c r="AN879" s="101">
        <f>AJ879/D879</f>
        <v>1.0845511482254697</v>
      </c>
      <c r="AO879" s="101">
        <f>C879/AJ879</f>
        <v>1.1698748796920115</v>
      </c>
      <c r="AP879" s="101">
        <f>AJ879/E879</f>
        <v>1</v>
      </c>
      <c r="AQ879" s="103">
        <v>4156</v>
      </c>
      <c r="AR879" s="103">
        <v>0</v>
      </c>
      <c r="AS879" s="101">
        <f>AR879/H879</f>
        <v>0</v>
      </c>
      <c r="AT879" s="104">
        <f>IF(AS879&gt;0.25,0.25,AS879)</f>
        <v>0</v>
      </c>
      <c r="AU879" s="101">
        <f>AQ879/D879</f>
        <v>1.0845511482254697</v>
      </c>
      <c r="AV879" s="101">
        <f>C879/AQ879</f>
        <v>1.1698748796920115</v>
      </c>
      <c r="AW879" s="101">
        <f>AQ879/E879</f>
        <v>1</v>
      </c>
      <c r="AX879" s="103">
        <v>4156</v>
      </c>
      <c r="AY879" s="6">
        <v>0</v>
      </c>
      <c r="AZ879" s="101">
        <f>AY879/H879</f>
        <v>0</v>
      </c>
      <c r="BA879" s="104">
        <f>IF(AZ879&gt;0.1,0.1,AZ879)</f>
        <v>0</v>
      </c>
      <c r="BB879" s="101">
        <f>AX879/D879</f>
        <v>1.0845511482254697</v>
      </c>
      <c r="BC879" s="101">
        <f>C879/AX879</f>
        <v>1.1698748796920115</v>
      </c>
      <c r="BD879" s="101">
        <f>AX879/E879</f>
        <v>1</v>
      </c>
    </row>
    <row r="880" spans="1:56" x14ac:dyDescent="0.2">
      <c r="A880" s="6" t="s">
        <v>1431</v>
      </c>
      <c r="B880" s="100">
        <v>913</v>
      </c>
      <c r="C880" s="13">
        <v>6373</v>
      </c>
      <c r="D880" s="13">
        <v>5348</v>
      </c>
      <c r="E880" s="13">
        <v>5348</v>
      </c>
      <c r="F880" s="13">
        <f>IF(C880=E880,1,0)</f>
        <v>0</v>
      </c>
      <c r="G880" s="13">
        <v>0</v>
      </c>
      <c r="H880" s="6">
        <f>VLOOKUP(B880,NEW_TRAIN_TEST!$A$2:$D$980,4,0)</f>
        <v>24</v>
      </c>
      <c r="I880" s="6" t="str">
        <f>VLOOKUP(B880,NEW_TRAIN_TEST!$A$2:$E$980,5,0)</f>
        <v>random_tree</v>
      </c>
      <c r="J880" s="101">
        <f>G880/H880</f>
        <v>0</v>
      </c>
      <c r="K880" s="101">
        <f>IF(J880&gt;0.3,0.3,J880)</f>
        <v>0</v>
      </c>
      <c r="L880" s="101">
        <f>E880/D880</f>
        <v>1</v>
      </c>
      <c r="M880" s="101">
        <f>E880/C880</f>
        <v>0.83916522830691986</v>
      </c>
      <c r="N880" s="103">
        <v>5348</v>
      </c>
      <c r="O880" s="103">
        <v>0</v>
      </c>
      <c r="P880" s="104">
        <f>O880/H880</f>
        <v>0</v>
      </c>
      <c r="Q880" s="104">
        <f>IF(P880&gt;0.25,0.25,P880)</f>
        <v>0</v>
      </c>
      <c r="R880" s="101">
        <f>N880/D880</f>
        <v>1</v>
      </c>
      <c r="S880" s="101">
        <f>N880/C880</f>
        <v>0.83916522830691986</v>
      </c>
      <c r="T880" s="101">
        <f>N880/E880</f>
        <v>1</v>
      </c>
      <c r="U880" s="103">
        <v>5373.5</v>
      </c>
      <c r="V880" s="103">
        <f>IF(W880&lt;O880,1,0)</f>
        <v>0</v>
      </c>
      <c r="W880" s="6">
        <v>1</v>
      </c>
      <c r="X880" s="101">
        <f>W880/H880</f>
        <v>4.1666666666666664E-2</v>
      </c>
      <c r="Y880" s="104">
        <f>IF(X880&gt;0.25,0.25,X880)</f>
        <v>4.1666666666666664E-2</v>
      </c>
      <c r="Z880" s="101">
        <f>U880/D880</f>
        <v>1.0047681376215407</v>
      </c>
      <c r="AA880" s="101">
        <f>U880/C880</f>
        <v>0.84316648360269886</v>
      </c>
      <c r="AB880" s="101">
        <f>U880/E880</f>
        <v>1.0047681376215407</v>
      </c>
      <c r="AC880" s="103">
        <v>5373.5</v>
      </c>
      <c r="AD880" s="105">
        <v>1</v>
      </c>
      <c r="AE880" s="107">
        <f>AD880/H880</f>
        <v>4.1666666666666664E-2</v>
      </c>
      <c r="AF880" s="104">
        <f>IF(AE880&gt;0.3,0.3,AE880)</f>
        <v>4.1666666666666664E-2</v>
      </c>
      <c r="AG880" s="101">
        <f>AC880/D880</f>
        <v>1.0047681376215407</v>
      </c>
      <c r="AH880" s="101">
        <f>C880/AC880</f>
        <v>1.1860053968549362</v>
      </c>
      <c r="AI880" s="101">
        <f>AC880/E880</f>
        <v>1.0047681376215407</v>
      </c>
      <c r="AJ880" s="103">
        <v>5373.5</v>
      </c>
      <c r="AK880" s="6">
        <v>1</v>
      </c>
      <c r="AL880" s="101">
        <f>AK880/H880</f>
        <v>4.1666666666666664E-2</v>
      </c>
      <c r="AM880" s="104">
        <f>IF(AL880&gt;0.3,0.3,AL880)</f>
        <v>4.1666666666666664E-2</v>
      </c>
      <c r="AN880" s="101">
        <f>AJ880/D880</f>
        <v>1.0047681376215407</v>
      </c>
      <c r="AO880" s="101">
        <f>C880/AJ880</f>
        <v>1.1860053968549362</v>
      </c>
      <c r="AP880" s="101">
        <f>AJ880/E880</f>
        <v>1.0047681376215407</v>
      </c>
      <c r="AQ880" s="103">
        <v>5348</v>
      </c>
      <c r="AR880" s="103">
        <v>0</v>
      </c>
      <c r="AS880" s="101">
        <f>AR880/H880</f>
        <v>0</v>
      </c>
      <c r="AT880" s="104">
        <f>IF(AS880&gt;0.25,0.25,AS880)</f>
        <v>0</v>
      </c>
      <c r="AU880" s="101">
        <f>AQ880/D880</f>
        <v>1</v>
      </c>
      <c r="AV880" s="101">
        <f>C880/AQ880</f>
        <v>1.1916604338070307</v>
      </c>
      <c r="AW880" s="101">
        <f>AQ880/E880</f>
        <v>1</v>
      </c>
      <c r="AX880" s="103">
        <v>5348</v>
      </c>
      <c r="AY880" s="6">
        <v>0</v>
      </c>
      <c r="AZ880" s="101">
        <f>AY880/H880</f>
        <v>0</v>
      </c>
      <c r="BA880" s="104">
        <f>IF(AZ880&gt;0.1,0.1,AZ880)</f>
        <v>0</v>
      </c>
      <c r="BB880" s="101">
        <f>AX880/D880</f>
        <v>1</v>
      </c>
      <c r="BC880" s="101">
        <f>C880/AX880</f>
        <v>1.1916604338070307</v>
      </c>
      <c r="BD880" s="101">
        <f>AX880/E880</f>
        <v>1</v>
      </c>
    </row>
    <row r="881" spans="1:56" x14ac:dyDescent="0.2">
      <c r="A881" s="6" t="s">
        <v>1431</v>
      </c>
      <c r="B881" s="100">
        <v>914</v>
      </c>
      <c r="C881" s="13">
        <v>7324</v>
      </c>
      <c r="D881" s="13">
        <v>6231</v>
      </c>
      <c r="E881" s="13">
        <v>6875</v>
      </c>
      <c r="F881" s="13">
        <f>IF(C881=E881,1,0)</f>
        <v>0</v>
      </c>
      <c r="G881" s="13">
        <v>9</v>
      </c>
      <c r="H881" s="6">
        <f>VLOOKUP(B881,NEW_TRAIN_TEST!$A$2:$D$980,4,0)</f>
        <v>39</v>
      </c>
      <c r="I881" s="6" t="str">
        <f>VLOOKUP(B881,NEW_TRAIN_TEST!$A$2:$E$980,5,0)</f>
        <v>random_tree</v>
      </c>
      <c r="J881" s="101">
        <f>G881/H881</f>
        <v>0.23076923076923078</v>
      </c>
      <c r="K881" s="101">
        <f>IF(J881&gt;0.3,0.3,J881)</f>
        <v>0.23076923076923078</v>
      </c>
      <c r="L881" s="101">
        <f>E881/D881</f>
        <v>1.1033541967581448</v>
      </c>
      <c r="M881" s="101">
        <f>E881/C881</f>
        <v>0.93869470234844343</v>
      </c>
      <c r="N881" s="103">
        <v>6875</v>
      </c>
      <c r="O881" s="103">
        <v>0</v>
      </c>
      <c r="P881" s="104">
        <f>O881/H881</f>
        <v>0</v>
      </c>
      <c r="Q881" s="104">
        <f>IF(P881&gt;0.25,0.25,P881)</f>
        <v>0</v>
      </c>
      <c r="R881" s="101">
        <f>N881/D881</f>
        <v>1.1033541967581448</v>
      </c>
      <c r="S881" s="101">
        <f>N881/C881</f>
        <v>0.93869470234844343</v>
      </c>
      <c r="T881" s="101">
        <f>N881/E881</f>
        <v>1</v>
      </c>
      <c r="U881" s="103">
        <v>6875</v>
      </c>
      <c r="V881" s="103">
        <f>IF(W881&lt;O881,1,0)</f>
        <v>0</v>
      </c>
      <c r="W881" s="6">
        <v>0</v>
      </c>
      <c r="X881" s="101">
        <f>W881/H881</f>
        <v>0</v>
      </c>
      <c r="Y881" s="104">
        <f>IF(X881&gt;0.25,0.25,X881)</f>
        <v>0</v>
      </c>
      <c r="Z881" s="101">
        <f>U881/D881</f>
        <v>1.1033541967581448</v>
      </c>
      <c r="AA881" s="101">
        <f>U881/C881</f>
        <v>0.93869470234844343</v>
      </c>
      <c r="AB881" s="101">
        <f>U881/E881</f>
        <v>1</v>
      </c>
      <c r="AC881" s="103">
        <v>6875</v>
      </c>
      <c r="AD881" s="105">
        <v>0</v>
      </c>
      <c r="AE881" s="107">
        <f>AD881/H881</f>
        <v>0</v>
      </c>
      <c r="AF881" s="104">
        <f>IF(AE881&gt;0.3,0.3,AE881)</f>
        <v>0</v>
      </c>
      <c r="AG881" s="101">
        <f>AC881/D881</f>
        <v>1.1033541967581448</v>
      </c>
      <c r="AH881" s="101">
        <f>C881/AC881</f>
        <v>1.065309090909091</v>
      </c>
      <c r="AI881" s="101">
        <f>AC881/E881</f>
        <v>1</v>
      </c>
      <c r="AJ881" s="103">
        <v>6875</v>
      </c>
      <c r="AK881" s="6">
        <v>0</v>
      </c>
      <c r="AL881" s="101">
        <f>AK881/H881</f>
        <v>0</v>
      </c>
      <c r="AM881" s="104">
        <f>IF(AL881&gt;0.3,0.3,AL881)</f>
        <v>0</v>
      </c>
      <c r="AN881" s="101">
        <f>AJ881/D881</f>
        <v>1.1033541967581448</v>
      </c>
      <c r="AO881" s="101">
        <f>C881/AJ881</f>
        <v>1.065309090909091</v>
      </c>
      <c r="AP881" s="101">
        <f>AJ881/E881</f>
        <v>1</v>
      </c>
      <c r="AQ881" s="103">
        <v>6875</v>
      </c>
      <c r="AR881" s="103">
        <v>0</v>
      </c>
      <c r="AS881" s="101">
        <f>AR881/H881</f>
        <v>0</v>
      </c>
      <c r="AT881" s="104">
        <f>IF(AS881&gt;0.25,0.25,AS881)</f>
        <v>0</v>
      </c>
      <c r="AU881" s="101">
        <f>AQ881/D881</f>
        <v>1.1033541967581448</v>
      </c>
      <c r="AV881" s="101">
        <f>C881/AQ881</f>
        <v>1.065309090909091</v>
      </c>
      <c r="AW881" s="101">
        <f>AQ881/E881</f>
        <v>1</v>
      </c>
      <c r="AX881" s="103">
        <v>6875</v>
      </c>
      <c r="AY881" s="6">
        <v>1</v>
      </c>
      <c r="AZ881" s="101">
        <f>AY881/H881</f>
        <v>2.564102564102564E-2</v>
      </c>
      <c r="BA881" s="104">
        <f>IF(AZ881&gt;0.1,0.1,AZ881)</f>
        <v>2.564102564102564E-2</v>
      </c>
      <c r="BB881" s="101">
        <f>AX881/D881</f>
        <v>1.1033541967581448</v>
      </c>
      <c r="BC881" s="101">
        <f>C881/AX881</f>
        <v>1.065309090909091</v>
      </c>
      <c r="BD881" s="101">
        <f>AX881/E881</f>
        <v>1</v>
      </c>
    </row>
    <row r="882" spans="1:56" x14ac:dyDescent="0.2">
      <c r="A882" s="6" t="s">
        <v>1431</v>
      </c>
      <c r="B882" s="100">
        <v>915</v>
      </c>
      <c r="C882" s="13">
        <v>5763</v>
      </c>
      <c r="D882" s="13">
        <v>4688</v>
      </c>
      <c r="E882" s="13">
        <v>5678.5</v>
      </c>
      <c r="F882" s="13">
        <f>IF(C882=E882,1,0)</f>
        <v>0</v>
      </c>
      <c r="G882" s="13">
        <v>3</v>
      </c>
      <c r="H882" s="6">
        <f>VLOOKUP(B882,NEW_TRAIN_TEST!$A$2:$D$980,4,0)</f>
        <v>15</v>
      </c>
      <c r="I882" s="6" t="str">
        <f>VLOOKUP(B882,NEW_TRAIN_TEST!$A$2:$E$980,5,0)</f>
        <v>random_tree</v>
      </c>
      <c r="J882" s="101">
        <f>G882/H882</f>
        <v>0.2</v>
      </c>
      <c r="K882" s="101">
        <f>IF(J882&gt;0.3,0.3,J882)</f>
        <v>0.2</v>
      </c>
      <c r="L882" s="101">
        <f>E882/D882</f>
        <v>1.2112841296928327</v>
      </c>
      <c r="M882" s="101">
        <f>E882/C882</f>
        <v>0.98533749783099078</v>
      </c>
      <c r="N882" s="103">
        <v>5678.5</v>
      </c>
      <c r="O882" s="103">
        <v>0</v>
      </c>
      <c r="P882" s="104">
        <f>O882/H882</f>
        <v>0</v>
      </c>
      <c r="Q882" s="104">
        <f>IF(P882&gt;0.25,0.25,P882)</f>
        <v>0</v>
      </c>
      <c r="R882" s="101">
        <f>N882/D882</f>
        <v>1.2112841296928327</v>
      </c>
      <c r="S882" s="101">
        <f>N882/C882</f>
        <v>0.98533749783099078</v>
      </c>
      <c r="T882" s="101">
        <f>N882/E882</f>
        <v>1</v>
      </c>
      <c r="U882" s="103">
        <v>5678.5</v>
      </c>
      <c r="V882" s="103">
        <f>IF(W882&lt;O882,1,0)</f>
        <v>0</v>
      </c>
      <c r="W882" s="6">
        <v>0</v>
      </c>
      <c r="X882" s="101">
        <f>W882/H882</f>
        <v>0</v>
      </c>
      <c r="Y882" s="104">
        <f>IF(X882&gt;0.25,0.25,X882)</f>
        <v>0</v>
      </c>
      <c r="Z882" s="101">
        <f>U882/D882</f>
        <v>1.2112841296928327</v>
      </c>
      <c r="AA882" s="101">
        <f>U882/C882</f>
        <v>0.98533749783099078</v>
      </c>
      <c r="AB882" s="101">
        <f>U882/E882</f>
        <v>1</v>
      </c>
      <c r="AC882" s="103">
        <v>5678.5</v>
      </c>
      <c r="AD882" s="105">
        <v>0</v>
      </c>
      <c r="AE882" s="107">
        <f>AD882/H882</f>
        <v>0</v>
      </c>
      <c r="AF882" s="104">
        <f>IF(AE882&gt;0.3,0.3,AE882)</f>
        <v>0</v>
      </c>
      <c r="AG882" s="101">
        <f>AC882/D882</f>
        <v>1.2112841296928327</v>
      </c>
      <c r="AH882" s="101">
        <f>C882/AC882</f>
        <v>1.0148806903231486</v>
      </c>
      <c r="AI882" s="101">
        <f>AC882/E882</f>
        <v>1</v>
      </c>
      <c r="AJ882" s="103">
        <v>5678.5</v>
      </c>
      <c r="AK882" s="6">
        <v>0</v>
      </c>
      <c r="AL882" s="101">
        <f>AK882/H882</f>
        <v>0</v>
      </c>
      <c r="AM882" s="104">
        <f>IF(AL882&gt;0.3,0.3,AL882)</f>
        <v>0</v>
      </c>
      <c r="AN882" s="101">
        <f>AJ882/D882</f>
        <v>1.2112841296928327</v>
      </c>
      <c r="AO882" s="101">
        <f>C882/AJ882</f>
        <v>1.0148806903231486</v>
      </c>
      <c r="AP882" s="101">
        <f>AJ882/E882</f>
        <v>1</v>
      </c>
      <c r="AQ882" s="103">
        <v>5678.5</v>
      </c>
      <c r="AR882" s="103">
        <v>0</v>
      </c>
      <c r="AS882" s="101">
        <f>AR882/H882</f>
        <v>0</v>
      </c>
      <c r="AT882" s="104">
        <f>IF(AS882&gt;0.25,0.25,AS882)</f>
        <v>0</v>
      </c>
      <c r="AU882" s="101">
        <f>AQ882/D882</f>
        <v>1.2112841296928327</v>
      </c>
      <c r="AV882" s="101">
        <f>C882/AQ882</f>
        <v>1.0148806903231486</v>
      </c>
      <c r="AW882" s="101">
        <f>AQ882/E882</f>
        <v>1</v>
      </c>
      <c r="AX882" s="103">
        <v>5678.5</v>
      </c>
      <c r="AY882" s="6">
        <v>0</v>
      </c>
      <c r="AZ882" s="101">
        <f>AY882/H882</f>
        <v>0</v>
      </c>
      <c r="BA882" s="104">
        <f>IF(AZ882&gt;0.1,0.1,AZ882)</f>
        <v>0</v>
      </c>
      <c r="BB882" s="101">
        <f>AX882/D882</f>
        <v>1.2112841296928327</v>
      </c>
      <c r="BC882" s="101">
        <f>C882/AX882</f>
        <v>1.0148806903231486</v>
      </c>
      <c r="BD882" s="101">
        <f>AX882/E882</f>
        <v>1</v>
      </c>
    </row>
    <row r="883" spans="1:56" x14ac:dyDescent="0.2">
      <c r="A883" s="6" t="s">
        <v>1431</v>
      </c>
      <c r="B883" s="100">
        <v>916</v>
      </c>
      <c r="C883" s="13">
        <v>5757</v>
      </c>
      <c r="D883" s="13">
        <v>4589</v>
      </c>
      <c r="E883" s="13">
        <v>4589</v>
      </c>
      <c r="F883" s="13">
        <f>IF(C883=E883,1,0)</f>
        <v>0</v>
      </c>
      <c r="G883" s="13">
        <v>0</v>
      </c>
      <c r="H883" s="6">
        <f>VLOOKUP(B883,NEW_TRAIN_TEST!$A$2:$D$980,4,0)</f>
        <v>12</v>
      </c>
      <c r="I883" s="6" t="str">
        <f>VLOOKUP(B883,NEW_TRAIN_TEST!$A$2:$E$980,5,0)</f>
        <v>random_tree</v>
      </c>
      <c r="J883" s="101">
        <f>G883/H883</f>
        <v>0</v>
      </c>
      <c r="K883" s="101">
        <f>IF(J883&gt;0.3,0.3,J883)</f>
        <v>0</v>
      </c>
      <c r="L883" s="101">
        <f>E883/D883</f>
        <v>1</v>
      </c>
      <c r="M883" s="101">
        <f>E883/C883</f>
        <v>0.79711655376063917</v>
      </c>
      <c r="N883" s="103">
        <v>4617.5</v>
      </c>
      <c r="O883" s="103">
        <v>1</v>
      </c>
      <c r="P883" s="104">
        <f>O883/H883</f>
        <v>8.3333333333333329E-2</v>
      </c>
      <c r="Q883" s="104">
        <f>IF(P883&gt;0.25,0.25,P883)</f>
        <v>8.3333333333333329E-2</v>
      </c>
      <c r="R883" s="101">
        <f>N883/D883</f>
        <v>1.0062105033776423</v>
      </c>
      <c r="S883" s="101">
        <f>N883/C883</f>
        <v>0.80206704881014412</v>
      </c>
      <c r="T883" s="101">
        <f>N883/E883</f>
        <v>1.0062105033776423</v>
      </c>
      <c r="U883" s="103">
        <v>4617.5</v>
      </c>
      <c r="V883" s="103">
        <f>IF(W883&lt;O883,1,0)</f>
        <v>0</v>
      </c>
      <c r="W883" s="6">
        <v>1</v>
      </c>
      <c r="X883" s="101">
        <f>W883/H883</f>
        <v>8.3333333333333329E-2</v>
      </c>
      <c r="Y883" s="104">
        <f>IF(X883&gt;0.25,0.25,X883)</f>
        <v>8.3333333333333329E-2</v>
      </c>
      <c r="Z883" s="101">
        <f>U883/D883</f>
        <v>1.0062105033776423</v>
      </c>
      <c r="AA883" s="101">
        <f>U883/C883</f>
        <v>0.80206704881014412</v>
      </c>
      <c r="AB883" s="101">
        <f>U883/E883</f>
        <v>1.0062105033776423</v>
      </c>
      <c r="AC883" s="103">
        <v>4617.5</v>
      </c>
      <c r="AD883" s="105">
        <v>1</v>
      </c>
      <c r="AE883" s="107">
        <f>AD883/H883</f>
        <v>8.3333333333333329E-2</v>
      </c>
      <c r="AF883" s="104">
        <f>IF(AE883&gt;0.3,0.3,AE883)</f>
        <v>8.3333333333333329E-2</v>
      </c>
      <c r="AG883" s="101">
        <f>AC883/D883</f>
        <v>1.0062105033776423</v>
      </c>
      <c r="AH883" s="101">
        <f>C883/AC883</f>
        <v>1.246778559826746</v>
      </c>
      <c r="AI883" s="101">
        <f>AC883/E883</f>
        <v>1.0062105033776423</v>
      </c>
      <c r="AJ883" s="103">
        <v>4617.5</v>
      </c>
      <c r="AK883" s="6">
        <v>1</v>
      </c>
      <c r="AL883" s="101">
        <f>AK883/H883</f>
        <v>8.3333333333333329E-2</v>
      </c>
      <c r="AM883" s="104">
        <f>IF(AL883&gt;0.3,0.3,AL883)</f>
        <v>8.3333333333333329E-2</v>
      </c>
      <c r="AN883" s="101">
        <f>AJ883/D883</f>
        <v>1.0062105033776423</v>
      </c>
      <c r="AO883" s="101">
        <f>C883/AJ883</f>
        <v>1.246778559826746</v>
      </c>
      <c r="AP883" s="101">
        <f>AJ883/E883</f>
        <v>1.0062105033776423</v>
      </c>
      <c r="AQ883" s="103">
        <v>4617.5</v>
      </c>
      <c r="AR883" s="103">
        <v>2</v>
      </c>
      <c r="AS883" s="101">
        <f>AR883/H883</f>
        <v>0.16666666666666666</v>
      </c>
      <c r="AT883" s="104">
        <f>IF(AS883&gt;0.25,0.25,AS883)</f>
        <v>0.16666666666666666</v>
      </c>
      <c r="AU883" s="101">
        <f>AQ883/D883</f>
        <v>1.0062105033776423</v>
      </c>
      <c r="AV883" s="101">
        <f>C883/AQ883</f>
        <v>1.246778559826746</v>
      </c>
      <c r="AW883" s="101">
        <f>AQ883/E883</f>
        <v>1.0062105033776423</v>
      </c>
      <c r="AX883" s="103">
        <v>4589</v>
      </c>
      <c r="AY883" s="6">
        <v>0</v>
      </c>
      <c r="AZ883" s="101">
        <f>AY883/H883</f>
        <v>0</v>
      </c>
      <c r="BA883" s="104">
        <f>IF(AZ883&gt;0.1,0.1,AZ883)</f>
        <v>0</v>
      </c>
      <c r="BB883" s="101">
        <f>AX883/D883</f>
        <v>1</v>
      </c>
      <c r="BC883" s="101">
        <f>C883/AX883</f>
        <v>1.254521682283722</v>
      </c>
      <c r="BD883" s="101">
        <f>AX883/E883</f>
        <v>1</v>
      </c>
    </row>
    <row r="884" spans="1:56" x14ac:dyDescent="0.2">
      <c r="A884" s="6" t="s">
        <v>1431</v>
      </c>
      <c r="B884" s="100">
        <v>917</v>
      </c>
      <c r="C884" s="13">
        <v>8781</v>
      </c>
      <c r="D884" s="13">
        <v>7626</v>
      </c>
      <c r="E884" s="13">
        <v>8109</v>
      </c>
      <c r="F884" s="13">
        <f>IF(C884=E884,1,0)</f>
        <v>0</v>
      </c>
      <c r="G884" s="13">
        <v>7</v>
      </c>
      <c r="H884" s="6">
        <f>VLOOKUP(B884,NEW_TRAIN_TEST!$A$2:$D$980,4,0)</f>
        <v>42</v>
      </c>
      <c r="I884" s="6" t="str">
        <f>VLOOKUP(B884,NEW_TRAIN_TEST!$A$2:$E$980,5,0)</f>
        <v>random_tree</v>
      </c>
      <c r="J884" s="101">
        <f>G884/H884</f>
        <v>0.16666666666666666</v>
      </c>
      <c r="K884" s="101">
        <f>IF(J884&gt;0.3,0.3,J884)</f>
        <v>0.16666666666666666</v>
      </c>
      <c r="L884" s="101">
        <f>E884/D884</f>
        <v>1.0633359559402045</v>
      </c>
      <c r="M884" s="101">
        <f>E884/C884</f>
        <v>0.92347113085070043</v>
      </c>
      <c r="N884" s="103">
        <v>8109</v>
      </c>
      <c r="O884" s="103">
        <v>1</v>
      </c>
      <c r="P884" s="104">
        <f>O884/H884</f>
        <v>2.3809523809523808E-2</v>
      </c>
      <c r="Q884" s="104">
        <f>IF(P884&gt;0.25,0.25,P884)</f>
        <v>2.3809523809523808E-2</v>
      </c>
      <c r="R884" s="101">
        <f>N884/D884</f>
        <v>1.0633359559402045</v>
      </c>
      <c r="S884" s="101">
        <f>N884/C884</f>
        <v>0.92347113085070043</v>
      </c>
      <c r="T884" s="101">
        <f>N884/E884</f>
        <v>1</v>
      </c>
      <c r="U884" s="103">
        <v>8109</v>
      </c>
      <c r="V884" s="103">
        <f>IF(W884&lt;O884,1,0)</f>
        <v>0</v>
      </c>
      <c r="W884" s="6">
        <v>1</v>
      </c>
      <c r="X884" s="101">
        <f>W884/H884</f>
        <v>2.3809523809523808E-2</v>
      </c>
      <c r="Y884" s="104">
        <f>IF(X884&gt;0.25,0.25,X884)</f>
        <v>2.3809523809523808E-2</v>
      </c>
      <c r="Z884" s="101">
        <f>U884/D884</f>
        <v>1.0633359559402045</v>
      </c>
      <c r="AA884" s="101">
        <f>U884/C884</f>
        <v>0.92347113085070043</v>
      </c>
      <c r="AB884" s="101">
        <f>U884/E884</f>
        <v>1</v>
      </c>
      <c r="AC884" s="103">
        <v>8109</v>
      </c>
      <c r="AD884" s="105">
        <v>1</v>
      </c>
      <c r="AE884" s="107">
        <f>AD884/H884</f>
        <v>2.3809523809523808E-2</v>
      </c>
      <c r="AF884" s="104">
        <f>IF(AE884&gt;0.3,0.3,AE884)</f>
        <v>2.3809523809523808E-2</v>
      </c>
      <c r="AG884" s="101">
        <f>AC884/D884</f>
        <v>1.0633359559402045</v>
      </c>
      <c r="AH884" s="101">
        <f>C884/AC884</f>
        <v>1.0828708842027377</v>
      </c>
      <c r="AI884" s="101">
        <f>AC884/E884</f>
        <v>1</v>
      </c>
      <c r="AJ884" s="103">
        <v>8109</v>
      </c>
      <c r="AK884" s="6">
        <v>1</v>
      </c>
      <c r="AL884" s="101">
        <f>AK884/H884</f>
        <v>2.3809523809523808E-2</v>
      </c>
      <c r="AM884" s="104">
        <f>IF(AL884&gt;0.3,0.3,AL884)</f>
        <v>2.3809523809523808E-2</v>
      </c>
      <c r="AN884" s="101">
        <f>AJ884/D884</f>
        <v>1.0633359559402045</v>
      </c>
      <c r="AO884" s="101">
        <f>C884/AJ884</f>
        <v>1.0828708842027377</v>
      </c>
      <c r="AP884" s="101">
        <f>AJ884/E884</f>
        <v>1</v>
      </c>
      <c r="AQ884" s="103">
        <v>8109</v>
      </c>
      <c r="AR884" s="103">
        <v>2</v>
      </c>
      <c r="AS884" s="101">
        <f>AR884/H884</f>
        <v>4.7619047619047616E-2</v>
      </c>
      <c r="AT884" s="104">
        <f>IF(AS884&gt;0.25,0.25,AS884)</f>
        <v>4.7619047619047616E-2</v>
      </c>
      <c r="AU884" s="101">
        <f>AQ884/D884</f>
        <v>1.0633359559402045</v>
      </c>
      <c r="AV884" s="101">
        <f>C884/AQ884</f>
        <v>1.0828708842027377</v>
      </c>
      <c r="AW884" s="101">
        <f>AQ884/E884</f>
        <v>1</v>
      </c>
      <c r="AX884" s="103">
        <v>8109</v>
      </c>
      <c r="AY884" s="6">
        <v>1</v>
      </c>
      <c r="AZ884" s="101">
        <f>AY884/H884</f>
        <v>2.3809523809523808E-2</v>
      </c>
      <c r="BA884" s="104">
        <f>IF(AZ884&gt;0.1,0.1,AZ884)</f>
        <v>2.3809523809523808E-2</v>
      </c>
      <c r="BB884" s="101">
        <f>AX884/D884</f>
        <v>1.0633359559402045</v>
      </c>
      <c r="BC884" s="101">
        <f>C884/AX884</f>
        <v>1.0828708842027377</v>
      </c>
      <c r="BD884" s="101">
        <f>AX884/E884</f>
        <v>1</v>
      </c>
    </row>
    <row r="885" spans="1:56" x14ac:dyDescent="0.2">
      <c r="A885" s="6" t="s">
        <v>1431</v>
      </c>
      <c r="B885" s="100">
        <v>918</v>
      </c>
      <c r="C885" s="13">
        <v>5484</v>
      </c>
      <c r="D885" s="13">
        <v>4221</v>
      </c>
      <c r="E885" s="13">
        <v>4478</v>
      </c>
      <c r="F885" s="13">
        <f>IF(C885=E885,1,0)</f>
        <v>0</v>
      </c>
      <c r="G885" s="13">
        <v>4</v>
      </c>
      <c r="H885" s="6">
        <f>VLOOKUP(B885,NEW_TRAIN_TEST!$A$2:$D$980,4,0)</f>
        <v>19</v>
      </c>
      <c r="I885" s="6" t="str">
        <f>VLOOKUP(B885,NEW_TRAIN_TEST!$A$2:$E$980,5,0)</f>
        <v>random_tree</v>
      </c>
      <c r="J885" s="101">
        <f>G885/H885</f>
        <v>0.21052631578947367</v>
      </c>
      <c r="K885" s="101">
        <f>IF(J885&gt;0.3,0.3,J885)</f>
        <v>0.21052631578947367</v>
      </c>
      <c r="L885" s="101">
        <f>E885/D885</f>
        <v>1.0608860459606728</v>
      </c>
      <c r="M885" s="101">
        <f>E885/C885</f>
        <v>0.81655725747629471</v>
      </c>
      <c r="N885" s="103">
        <v>4478</v>
      </c>
      <c r="O885" s="103">
        <v>0</v>
      </c>
      <c r="P885" s="104">
        <f>O885/H885</f>
        <v>0</v>
      </c>
      <c r="Q885" s="104">
        <f>IF(P885&gt;0.25,0.25,P885)</f>
        <v>0</v>
      </c>
      <c r="R885" s="101">
        <f>N885/D885</f>
        <v>1.0608860459606728</v>
      </c>
      <c r="S885" s="101">
        <f>N885/C885</f>
        <v>0.81655725747629471</v>
      </c>
      <c r="T885" s="101">
        <f>N885/E885</f>
        <v>1</v>
      </c>
      <c r="U885" s="103">
        <v>4478</v>
      </c>
      <c r="V885" s="103">
        <f>IF(W885&lt;O885,1,0)</f>
        <v>0</v>
      </c>
      <c r="W885" s="6">
        <v>0</v>
      </c>
      <c r="X885" s="101">
        <f>W885/H885</f>
        <v>0</v>
      </c>
      <c r="Y885" s="104">
        <f>IF(X885&gt;0.25,0.25,X885)</f>
        <v>0</v>
      </c>
      <c r="Z885" s="101">
        <f>U885/D885</f>
        <v>1.0608860459606728</v>
      </c>
      <c r="AA885" s="101">
        <f>U885/C885</f>
        <v>0.81655725747629471</v>
      </c>
      <c r="AB885" s="101">
        <f>U885/E885</f>
        <v>1</v>
      </c>
      <c r="AC885" s="103">
        <v>4478</v>
      </c>
      <c r="AD885" s="105">
        <v>0</v>
      </c>
      <c r="AE885" s="107">
        <f>AD885/H885</f>
        <v>0</v>
      </c>
      <c r="AF885" s="104">
        <f>IF(AE885&gt;0.3,0.3,AE885)</f>
        <v>0</v>
      </c>
      <c r="AG885" s="101">
        <f>AC885/D885</f>
        <v>1.0608860459606728</v>
      </c>
      <c r="AH885" s="101">
        <f>C885/AC885</f>
        <v>1.2246538633318447</v>
      </c>
      <c r="AI885" s="101">
        <f>AC885/E885</f>
        <v>1</v>
      </c>
      <c r="AJ885" s="103">
        <v>4478</v>
      </c>
      <c r="AK885" s="6">
        <v>0</v>
      </c>
      <c r="AL885" s="101">
        <f>AK885/H885</f>
        <v>0</v>
      </c>
      <c r="AM885" s="104">
        <f>IF(AL885&gt;0.3,0.3,AL885)</f>
        <v>0</v>
      </c>
      <c r="AN885" s="101">
        <f>AJ885/D885</f>
        <v>1.0608860459606728</v>
      </c>
      <c r="AO885" s="101">
        <f>C885/AJ885</f>
        <v>1.2246538633318447</v>
      </c>
      <c r="AP885" s="101">
        <f>AJ885/E885</f>
        <v>1</v>
      </c>
      <c r="AQ885" s="103">
        <v>4478</v>
      </c>
      <c r="AR885" s="103">
        <v>0</v>
      </c>
      <c r="AS885" s="101">
        <f>AR885/H885</f>
        <v>0</v>
      </c>
      <c r="AT885" s="104">
        <f>IF(AS885&gt;0.25,0.25,AS885)</f>
        <v>0</v>
      </c>
      <c r="AU885" s="101">
        <f>AQ885/D885</f>
        <v>1.0608860459606728</v>
      </c>
      <c r="AV885" s="101">
        <f>C885/AQ885</f>
        <v>1.2246538633318447</v>
      </c>
      <c r="AW885" s="101">
        <f>AQ885/E885</f>
        <v>1</v>
      </c>
      <c r="AX885" s="103">
        <v>4478</v>
      </c>
      <c r="AY885" s="6">
        <v>1</v>
      </c>
      <c r="AZ885" s="101">
        <f>AY885/H885</f>
        <v>5.2631578947368418E-2</v>
      </c>
      <c r="BA885" s="104">
        <f>IF(AZ885&gt;0.1,0.1,AZ885)</f>
        <v>5.2631578947368418E-2</v>
      </c>
      <c r="BB885" s="101">
        <f>AX885/D885</f>
        <v>1.0608860459606728</v>
      </c>
      <c r="BC885" s="101">
        <f>C885/AX885</f>
        <v>1.2246538633318447</v>
      </c>
      <c r="BD885" s="101">
        <f>AX885/E885</f>
        <v>1</v>
      </c>
    </row>
    <row r="886" spans="1:56" x14ac:dyDescent="0.2">
      <c r="A886" s="6" t="s">
        <v>1431</v>
      </c>
      <c r="B886" s="100">
        <v>919</v>
      </c>
      <c r="C886" s="13">
        <v>5880</v>
      </c>
      <c r="D886" s="13">
        <v>4572</v>
      </c>
      <c r="E886" s="13">
        <v>4839</v>
      </c>
      <c r="F886" s="13">
        <f>IF(C886=E886,1,0)</f>
        <v>0</v>
      </c>
      <c r="G886" s="13">
        <v>6</v>
      </c>
      <c r="H886" s="6">
        <f>VLOOKUP(B886,NEW_TRAIN_TEST!$A$2:$D$980,4,0)</f>
        <v>37</v>
      </c>
      <c r="I886" s="6" t="str">
        <f>VLOOKUP(B886,NEW_TRAIN_TEST!$A$2:$E$980,5,0)</f>
        <v>random_tree</v>
      </c>
      <c r="J886" s="101">
        <f>G886/H886</f>
        <v>0.16216216216216217</v>
      </c>
      <c r="K886" s="101">
        <f>IF(J886&gt;0.3,0.3,J886)</f>
        <v>0.16216216216216217</v>
      </c>
      <c r="L886" s="101">
        <f>E886/D886</f>
        <v>1.0583989501312336</v>
      </c>
      <c r="M886" s="101">
        <f>E886/C886</f>
        <v>0.82295918367346943</v>
      </c>
      <c r="N886" s="103">
        <v>4839</v>
      </c>
      <c r="O886" s="103">
        <v>1</v>
      </c>
      <c r="P886" s="104">
        <f>O886/H886</f>
        <v>2.7027027027027029E-2</v>
      </c>
      <c r="Q886" s="104">
        <f>IF(P886&gt;0.25,0.25,P886)</f>
        <v>2.7027027027027029E-2</v>
      </c>
      <c r="R886" s="101">
        <f>N886/D886</f>
        <v>1.0583989501312336</v>
      </c>
      <c r="S886" s="101">
        <f>N886/C886</f>
        <v>0.82295918367346943</v>
      </c>
      <c r="T886" s="101">
        <f>N886/E886</f>
        <v>1</v>
      </c>
      <c r="U886" s="103">
        <v>4839</v>
      </c>
      <c r="V886" s="103">
        <f>IF(W886&lt;O886,1,0)</f>
        <v>0</v>
      </c>
      <c r="W886" s="6">
        <v>1</v>
      </c>
      <c r="X886" s="101">
        <f>W886/H886</f>
        <v>2.7027027027027029E-2</v>
      </c>
      <c r="Y886" s="104">
        <f>IF(X886&gt;0.25,0.25,X886)</f>
        <v>2.7027027027027029E-2</v>
      </c>
      <c r="Z886" s="101">
        <f>U886/D886</f>
        <v>1.0583989501312336</v>
      </c>
      <c r="AA886" s="101">
        <f>U886/C886</f>
        <v>0.82295918367346943</v>
      </c>
      <c r="AB886" s="101">
        <f>U886/E886</f>
        <v>1</v>
      </c>
      <c r="AC886" s="103">
        <v>4839</v>
      </c>
      <c r="AD886" s="105">
        <v>1</v>
      </c>
      <c r="AE886" s="107">
        <f>AD886/H886</f>
        <v>2.7027027027027029E-2</v>
      </c>
      <c r="AF886" s="104">
        <f>IF(AE886&gt;0.3,0.3,AE886)</f>
        <v>2.7027027027027029E-2</v>
      </c>
      <c r="AG886" s="101">
        <f>AC886/D886</f>
        <v>1.0583989501312336</v>
      </c>
      <c r="AH886" s="101">
        <f>C886/AC886</f>
        <v>1.2151270923744575</v>
      </c>
      <c r="AI886" s="101">
        <f>AC886/E886</f>
        <v>1</v>
      </c>
      <c r="AJ886" s="103">
        <v>4839</v>
      </c>
      <c r="AK886" s="6">
        <v>1</v>
      </c>
      <c r="AL886" s="101">
        <f>AK886/H886</f>
        <v>2.7027027027027029E-2</v>
      </c>
      <c r="AM886" s="104">
        <f>IF(AL886&gt;0.3,0.3,AL886)</f>
        <v>2.7027027027027029E-2</v>
      </c>
      <c r="AN886" s="101">
        <f>AJ886/D886</f>
        <v>1.0583989501312336</v>
      </c>
      <c r="AO886" s="101">
        <f>C886/AJ886</f>
        <v>1.2151270923744575</v>
      </c>
      <c r="AP886" s="101">
        <f>AJ886/E886</f>
        <v>1</v>
      </c>
      <c r="AQ886" s="103">
        <v>4839</v>
      </c>
      <c r="AR886" s="103">
        <v>2</v>
      </c>
      <c r="AS886" s="101">
        <f>AR886/H886</f>
        <v>5.4054054054054057E-2</v>
      </c>
      <c r="AT886" s="104">
        <f>IF(AS886&gt;0.25,0.25,AS886)</f>
        <v>5.4054054054054057E-2</v>
      </c>
      <c r="AU886" s="101">
        <f>AQ886/D886</f>
        <v>1.0583989501312336</v>
      </c>
      <c r="AV886" s="101">
        <f>C886/AQ886</f>
        <v>1.2151270923744575</v>
      </c>
      <c r="AW886" s="101">
        <f>AQ886/E886</f>
        <v>1</v>
      </c>
      <c r="AX886" s="103">
        <v>4839</v>
      </c>
      <c r="AY886" s="6">
        <v>1</v>
      </c>
      <c r="AZ886" s="101">
        <f>AY886/H886</f>
        <v>2.7027027027027029E-2</v>
      </c>
      <c r="BA886" s="104">
        <f>IF(AZ886&gt;0.1,0.1,AZ886)</f>
        <v>2.7027027027027029E-2</v>
      </c>
      <c r="BB886" s="101">
        <f>AX886/D886</f>
        <v>1.0583989501312336</v>
      </c>
      <c r="BC886" s="101">
        <f>C886/AX886</f>
        <v>1.2151270923744575</v>
      </c>
      <c r="BD886" s="101">
        <f>AX886/E886</f>
        <v>1</v>
      </c>
    </row>
    <row r="887" spans="1:56" x14ac:dyDescent="0.2">
      <c r="A887" s="6" t="s">
        <v>1431</v>
      </c>
      <c r="B887" s="100">
        <v>920</v>
      </c>
      <c r="C887" s="13">
        <v>4914</v>
      </c>
      <c r="D887" s="13">
        <v>4038</v>
      </c>
      <c r="E887" s="13">
        <v>4455</v>
      </c>
      <c r="F887" s="13">
        <f>IF(C887=E887,1,0)</f>
        <v>0</v>
      </c>
      <c r="G887" s="13">
        <v>3</v>
      </c>
      <c r="H887" s="6">
        <f>VLOOKUP(B887,NEW_TRAIN_TEST!$A$2:$D$980,4,0)</f>
        <v>11</v>
      </c>
      <c r="I887" s="6" t="str">
        <f>VLOOKUP(B887,NEW_TRAIN_TEST!$A$2:$E$980,5,0)</f>
        <v>random_tree</v>
      </c>
      <c r="J887" s="101">
        <f>G887/H887</f>
        <v>0.27272727272727271</v>
      </c>
      <c r="K887" s="101">
        <f>IF(J887&gt;0.3,0.3,J887)</f>
        <v>0.27272727272727271</v>
      </c>
      <c r="L887" s="101">
        <f>E887/D887</f>
        <v>1.1032689450222883</v>
      </c>
      <c r="M887" s="101">
        <f>E887/C887</f>
        <v>0.90659340659340659</v>
      </c>
      <c r="N887" s="103">
        <v>4455</v>
      </c>
      <c r="O887" s="103">
        <v>0</v>
      </c>
      <c r="P887" s="104">
        <f>O887/H887</f>
        <v>0</v>
      </c>
      <c r="Q887" s="104">
        <f>IF(P887&gt;0.25,0.25,P887)</f>
        <v>0</v>
      </c>
      <c r="R887" s="101">
        <f>N887/D887</f>
        <v>1.1032689450222883</v>
      </c>
      <c r="S887" s="101">
        <f>N887/C887</f>
        <v>0.90659340659340659</v>
      </c>
      <c r="T887" s="101">
        <f>N887/E887</f>
        <v>1</v>
      </c>
      <c r="U887" s="103">
        <v>4455</v>
      </c>
      <c r="V887" s="103">
        <f>IF(W887&lt;O887,1,0)</f>
        <v>0</v>
      </c>
      <c r="W887" s="6">
        <v>0</v>
      </c>
      <c r="X887" s="101">
        <f>W887/H887</f>
        <v>0</v>
      </c>
      <c r="Y887" s="104">
        <f>IF(X887&gt;0.25,0.25,X887)</f>
        <v>0</v>
      </c>
      <c r="Z887" s="101">
        <f>U887/D887</f>
        <v>1.1032689450222883</v>
      </c>
      <c r="AA887" s="101">
        <f>U887/C887</f>
        <v>0.90659340659340659</v>
      </c>
      <c r="AB887" s="101">
        <f>U887/E887</f>
        <v>1</v>
      </c>
      <c r="AC887" s="103">
        <v>4455</v>
      </c>
      <c r="AD887" s="105">
        <v>0</v>
      </c>
      <c r="AE887" s="107">
        <f>AD887/H887</f>
        <v>0</v>
      </c>
      <c r="AF887" s="104">
        <f>IF(AE887&gt;0.3,0.3,AE887)</f>
        <v>0</v>
      </c>
      <c r="AG887" s="101">
        <f>AC887/D887</f>
        <v>1.1032689450222883</v>
      </c>
      <c r="AH887" s="101">
        <f>C887/AC887</f>
        <v>1.103030303030303</v>
      </c>
      <c r="AI887" s="101">
        <f>AC887/E887</f>
        <v>1</v>
      </c>
      <c r="AJ887" s="103">
        <v>4455</v>
      </c>
      <c r="AK887" s="6">
        <v>0</v>
      </c>
      <c r="AL887" s="101">
        <f>AK887/H887</f>
        <v>0</v>
      </c>
      <c r="AM887" s="104">
        <f>IF(AL887&gt;0.3,0.3,AL887)</f>
        <v>0</v>
      </c>
      <c r="AN887" s="101">
        <f>AJ887/D887</f>
        <v>1.1032689450222883</v>
      </c>
      <c r="AO887" s="101">
        <f>C887/AJ887</f>
        <v>1.103030303030303</v>
      </c>
      <c r="AP887" s="101">
        <f>AJ887/E887</f>
        <v>1</v>
      </c>
      <c r="AQ887" s="103">
        <v>4455</v>
      </c>
      <c r="AR887" s="103">
        <v>0</v>
      </c>
      <c r="AS887" s="101">
        <f>AR887/H887</f>
        <v>0</v>
      </c>
      <c r="AT887" s="104">
        <f>IF(AS887&gt;0.25,0.25,AS887)</f>
        <v>0</v>
      </c>
      <c r="AU887" s="101">
        <f>AQ887/D887</f>
        <v>1.1032689450222883</v>
      </c>
      <c r="AV887" s="101">
        <f>C887/AQ887</f>
        <v>1.103030303030303</v>
      </c>
      <c r="AW887" s="101">
        <f>AQ887/E887</f>
        <v>1</v>
      </c>
      <c r="AX887" s="103">
        <v>4455</v>
      </c>
      <c r="AY887" s="6">
        <v>0</v>
      </c>
      <c r="AZ887" s="101">
        <f>AY887/H887</f>
        <v>0</v>
      </c>
      <c r="BA887" s="104">
        <f>IF(AZ887&gt;0.1,0.1,AZ887)</f>
        <v>0</v>
      </c>
      <c r="BB887" s="101">
        <f>AX887/D887</f>
        <v>1.1032689450222883</v>
      </c>
      <c r="BC887" s="101">
        <f>C887/AX887</f>
        <v>1.103030303030303</v>
      </c>
      <c r="BD887" s="101">
        <f>AX887/E887</f>
        <v>1</v>
      </c>
    </row>
    <row r="888" spans="1:56" x14ac:dyDescent="0.2">
      <c r="A888" s="6" t="s">
        <v>1431</v>
      </c>
      <c r="B888" s="100">
        <v>921</v>
      </c>
      <c r="C888" s="13">
        <v>5327</v>
      </c>
      <c r="D888" s="13">
        <v>4175</v>
      </c>
      <c r="E888" s="13">
        <v>5035</v>
      </c>
      <c r="F888" s="13">
        <f>IF(C888=E888,1,0)</f>
        <v>0</v>
      </c>
      <c r="G888" s="13">
        <v>3</v>
      </c>
      <c r="H888" s="6">
        <f>VLOOKUP(B888,NEW_TRAIN_TEST!$A$2:$D$980,4,0)</f>
        <v>10</v>
      </c>
      <c r="I888" s="6" t="str">
        <f>VLOOKUP(B888,NEW_TRAIN_TEST!$A$2:$E$980,5,0)</f>
        <v>random_tree</v>
      </c>
      <c r="J888" s="101">
        <f>G888/H888</f>
        <v>0.3</v>
      </c>
      <c r="K888" s="101">
        <f>IF(J888&gt;0.3,0.3,J888)</f>
        <v>0.3</v>
      </c>
      <c r="L888" s="101">
        <f>E888/D888</f>
        <v>1.2059880239520957</v>
      </c>
      <c r="M888" s="101">
        <f>E888/C888</f>
        <v>0.94518490707715408</v>
      </c>
      <c r="N888" s="103">
        <v>5035</v>
      </c>
      <c r="O888" s="103">
        <v>0</v>
      </c>
      <c r="P888" s="104">
        <f>O888/H888</f>
        <v>0</v>
      </c>
      <c r="Q888" s="104">
        <f>IF(P888&gt;0.25,0.25,P888)</f>
        <v>0</v>
      </c>
      <c r="R888" s="101">
        <f>N888/D888</f>
        <v>1.2059880239520957</v>
      </c>
      <c r="S888" s="101">
        <f>N888/C888</f>
        <v>0.94518490707715408</v>
      </c>
      <c r="T888" s="101">
        <f>N888/E888</f>
        <v>1</v>
      </c>
      <c r="U888" s="103">
        <v>5035</v>
      </c>
      <c r="V888" s="103">
        <f>IF(W888&lt;O888,1,0)</f>
        <v>0</v>
      </c>
      <c r="W888" s="6">
        <v>0</v>
      </c>
      <c r="X888" s="101">
        <f>W888/H888</f>
        <v>0</v>
      </c>
      <c r="Y888" s="104">
        <f>IF(X888&gt;0.25,0.25,X888)</f>
        <v>0</v>
      </c>
      <c r="Z888" s="101">
        <f>U888/D888</f>
        <v>1.2059880239520957</v>
      </c>
      <c r="AA888" s="101">
        <f>U888/C888</f>
        <v>0.94518490707715408</v>
      </c>
      <c r="AB888" s="101">
        <f>U888/E888</f>
        <v>1</v>
      </c>
      <c r="AC888" s="103">
        <v>5035</v>
      </c>
      <c r="AD888" s="105">
        <v>0</v>
      </c>
      <c r="AE888" s="107">
        <f>AD888/H888</f>
        <v>0</v>
      </c>
      <c r="AF888" s="104">
        <f>IF(AE888&gt;0.3,0.3,AE888)</f>
        <v>0</v>
      </c>
      <c r="AG888" s="101">
        <f>AC888/D888</f>
        <v>1.2059880239520957</v>
      </c>
      <c r="AH888" s="101">
        <f>C888/AC888</f>
        <v>1.0579940417080438</v>
      </c>
      <c r="AI888" s="101">
        <f>AC888/E888</f>
        <v>1</v>
      </c>
      <c r="AJ888" s="103">
        <v>5035</v>
      </c>
      <c r="AK888" s="6">
        <v>0</v>
      </c>
      <c r="AL888" s="101">
        <f>AK888/H888</f>
        <v>0</v>
      </c>
      <c r="AM888" s="104">
        <f>IF(AL888&gt;0.3,0.3,AL888)</f>
        <v>0</v>
      </c>
      <c r="AN888" s="101">
        <f>AJ888/D888</f>
        <v>1.2059880239520957</v>
      </c>
      <c r="AO888" s="101">
        <f>C888/AJ888</f>
        <v>1.0579940417080438</v>
      </c>
      <c r="AP888" s="101">
        <f>AJ888/E888</f>
        <v>1</v>
      </c>
      <c r="AQ888" s="103">
        <v>5035</v>
      </c>
      <c r="AR888" s="103">
        <v>0</v>
      </c>
      <c r="AS888" s="101">
        <f>AR888/H888</f>
        <v>0</v>
      </c>
      <c r="AT888" s="104">
        <f>IF(AS888&gt;0.25,0.25,AS888)</f>
        <v>0</v>
      </c>
      <c r="AU888" s="101">
        <f>AQ888/D888</f>
        <v>1.2059880239520957</v>
      </c>
      <c r="AV888" s="101">
        <f>C888/AQ888</f>
        <v>1.0579940417080438</v>
      </c>
      <c r="AW888" s="101">
        <f>AQ888/E888</f>
        <v>1</v>
      </c>
      <c r="AX888" s="103">
        <v>5035</v>
      </c>
      <c r="AY888" s="6">
        <v>0</v>
      </c>
      <c r="AZ888" s="101">
        <f>AY888/H888</f>
        <v>0</v>
      </c>
      <c r="BA888" s="104">
        <f>IF(AZ888&gt;0.1,0.1,AZ888)</f>
        <v>0</v>
      </c>
      <c r="BB888" s="101">
        <f>AX888/D888</f>
        <v>1.2059880239520957</v>
      </c>
      <c r="BC888" s="101">
        <f>C888/AX888</f>
        <v>1.0579940417080438</v>
      </c>
      <c r="BD888" s="101">
        <f>AX888/E888</f>
        <v>1</v>
      </c>
    </row>
    <row r="889" spans="1:56" x14ac:dyDescent="0.2">
      <c r="A889" s="6" t="s">
        <v>1431</v>
      </c>
      <c r="B889" s="100">
        <v>922</v>
      </c>
      <c r="C889" s="13">
        <v>7078</v>
      </c>
      <c r="D889" s="13">
        <v>6029</v>
      </c>
      <c r="E889" s="13">
        <v>6458</v>
      </c>
      <c r="F889" s="13">
        <f>IF(C889=E889,1,0)</f>
        <v>0</v>
      </c>
      <c r="G889" s="13">
        <v>10</v>
      </c>
      <c r="H889" s="6">
        <f>VLOOKUP(B889,NEW_TRAIN_TEST!$A$2:$D$980,4,0)</f>
        <v>33</v>
      </c>
      <c r="I889" s="6" t="str">
        <f>VLOOKUP(B889,NEW_TRAIN_TEST!$A$2:$E$980,5,0)</f>
        <v>random_tree</v>
      </c>
      <c r="J889" s="101">
        <f>G889/H889</f>
        <v>0.30303030303030304</v>
      </c>
      <c r="K889" s="101">
        <f>IF(J889&gt;0.3,0.3,J889)</f>
        <v>0.3</v>
      </c>
      <c r="L889" s="101">
        <f>E889/D889</f>
        <v>1.0711560789517334</v>
      </c>
      <c r="M889" s="101">
        <f>E889/C889</f>
        <v>0.912404634077423</v>
      </c>
      <c r="N889" s="103">
        <v>6458</v>
      </c>
      <c r="O889" s="103">
        <v>0</v>
      </c>
      <c r="P889" s="104">
        <f>O889/H889</f>
        <v>0</v>
      </c>
      <c r="Q889" s="104">
        <f>IF(P889&gt;0.25,0.25,P889)</f>
        <v>0</v>
      </c>
      <c r="R889" s="101">
        <f>N889/D889</f>
        <v>1.0711560789517334</v>
      </c>
      <c r="S889" s="101">
        <f>N889/C889</f>
        <v>0.912404634077423</v>
      </c>
      <c r="T889" s="101">
        <f>N889/E889</f>
        <v>1</v>
      </c>
      <c r="U889" s="103">
        <v>6458</v>
      </c>
      <c r="V889" s="103">
        <f>IF(W889&lt;O889,1,0)</f>
        <v>0</v>
      </c>
      <c r="W889" s="6">
        <v>0</v>
      </c>
      <c r="X889" s="101">
        <f>W889/H889</f>
        <v>0</v>
      </c>
      <c r="Y889" s="104">
        <f>IF(X889&gt;0.25,0.25,X889)</f>
        <v>0</v>
      </c>
      <c r="Z889" s="101">
        <f>U889/D889</f>
        <v>1.0711560789517334</v>
      </c>
      <c r="AA889" s="101">
        <f>U889/C889</f>
        <v>0.912404634077423</v>
      </c>
      <c r="AB889" s="101">
        <f>U889/E889</f>
        <v>1</v>
      </c>
      <c r="AC889" s="103">
        <v>6458</v>
      </c>
      <c r="AD889" s="105">
        <v>0</v>
      </c>
      <c r="AE889" s="107">
        <f>AD889/H889</f>
        <v>0</v>
      </c>
      <c r="AF889" s="104">
        <f>IF(AE889&gt;0.3,0.3,AE889)</f>
        <v>0</v>
      </c>
      <c r="AG889" s="101">
        <f>AC889/D889</f>
        <v>1.0711560789517334</v>
      </c>
      <c r="AH889" s="101">
        <f>C889/AC889</f>
        <v>1.0960049550944564</v>
      </c>
      <c r="AI889" s="101">
        <f>AC889/E889</f>
        <v>1</v>
      </c>
      <c r="AJ889" s="103">
        <v>6458</v>
      </c>
      <c r="AK889" s="6">
        <v>0</v>
      </c>
      <c r="AL889" s="101">
        <f>AK889/H889</f>
        <v>0</v>
      </c>
      <c r="AM889" s="104">
        <f>IF(AL889&gt;0.3,0.3,AL889)</f>
        <v>0</v>
      </c>
      <c r="AN889" s="101">
        <f>AJ889/D889</f>
        <v>1.0711560789517334</v>
      </c>
      <c r="AO889" s="101">
        <f>C889/AJ889</f>
        <v>1.0960049550944564</v>
      </c>
      <c r="AP889" s="101">
        <f>AJ889/E889</f>
        <v>1</v>
      </c>
      <c r="AQ889" s="103">
        <v>6458</v>
      </c>
      <c r="AR889" s="103">
        <v>0</v>
      </c>
      <c r="AS889" s="101">
        <f>AR889/H889</f>
        <v>0</v>
      </c>
      <c r="AT889" s="104">
        <f>IF(AS889&gt;0.25,0.25,AS889)</f>
        <v>0</v>
      </c>
      <c r="AU889" s="101">
        <f>AQ889/D889</f>
        <v>1.0711560789517334</v>
      </c>
      <c r="AV889" s="101">
        <f>C889/AQ889</f>
        <v>1.0960049550944564</v>
      </c>
      <c r="AW889" s="101">
        <f>AQ889/E889</f>
        <v>1</v>
      </c>
      <c r="AX889" s="103">
        <v>6458</v>
      </c>
      <c r="AY889" s="6">
        <v>0</v>
      </c>
      <c r="AZ889" s="101">
        <f>AY889/H889</f>
        <v>0</v>
      </c>
      <c r="BA889" s="104">
        <f>IF(AZ889&gt;0.1,0.1,AZ889)</f>
        <v>0</v>
      </c>
      <c r="BB889" s="101">
        <f>AX889/D889</f>
        <v>1.0711560789517334</v>
      </c>
      <c r="BC889" s="101">
        <f>C889/AX889</f>
        <v>1.0960049550944564</v>
      </c>
      <c r="BD889" s="101">
        <f>AX889/E889</f>
        <v>1</v>
      </c>
    </row>
    <row r="890" spans="1:56" x14ac:dyDescent="0.2">
      <c r="A890" s="6" t="s">
        <v>1431</v>
      </c>
      <c r="B890" s="100">
        <v>923</v>
      </c>
      <c r="C890" s="13">
        <v>6939</v>
      </c>
      <c r="D890" s="13">
        <v>5955.5</v>
      </c>
      <c r="E890" s="13">
        <v>6476</v>
      </c>
      <c r="F890" s="13">
        <f>IF(C890=E890,1,0)</f>
        <v>0</v>
      </c>
      <c r="G890" s="13">
        <v>8</v>
      </c>
      <c r="H890" s="6">
        <f>VLOOKUP(B890,NEW_TRAIN_TEST!$A$2:$D$980,4,0)</f>
        <v>44</v>
      </c>
      <c r="I890" s="6" t="str">
        <f>VLOOKUP(B890,NEW_TRAIN_TEST!$A$2:$E$980,5,0)</f>
        <v>random_tree</v>
      </c>
      <c r="J890" s="101">
        <f>G890/H890</f>
        <v>0.18181818181818182</v>
      </c>
      <c r="K890" s="101">
        <f>IF(J890&gt;0.3,0.3,J890)</f>
        <v>0.18181818181818182</v>
      </c>
      <c r="L890" s="101">
        <f>E890/D890</f>
        <v>1.0873982033414491</v>
      </c>
      <c r="M890" s="101">
        <f>E890/C890</f>
        <v>0.93327568813950135</v>
      </c>
      <c r="N890" s="103">
        <v>6476</v>
      </c>
      <c r="O890" s="103">
        <v>0</v>
      </c>
      <c r="P890" s="104">
        <f>O890/H890</f>
        <v>0</v>
      </c>
      <c r="Q890" s="104">
        <f>IF(P890&gt;0.25,0.25,P890)</f>
        <v>0</v>
      </c>
      <c r="R890" s="101">
        <f>N890/D890</f>
        <v>1.0873982033414491</v>
      </c>
      <c r="S890" s="101">
        <f>N890/C890</f>
        <v>0.93327568813950135</v>
      </c>
      <c r="T890" s="101">
        <f>N890/E890</f>
        <v>1</v>
      </c>
      <c r="U890" s="103">
        <v>6476</v>
      </c>
      <c r="V890" s="103">
        <f>IF(W890&lt;O890,1,0)</f>
        <v>0</v>
      </c>
      <c r="W890" s="6">
        <v>0</v>
      </c>
      <c r="X890" s="101">
        <f>W890/H890</f>
        <v>0</v>
      </c>
      <c r="Y890" s="104">
        <f>IF(X890&gt;0.25,0.25,X890)</f>
        <v>0</v>
      </c>
      <c r="Z890" s="101">
        <f>U890/D890</f>
        <v>1.0873982033414491</v>
      </c>
      <c r="AA890" s="101">
        <f>U890/C890</f>
        <v>0.93327568813950135</v>
      </c>
      <c r="AB890" s="101">
        <f>U890/E890</f>
        <v>1</v>
      </c>
      <c r="AC890" s="103">
        <v>6476</v>
      </c>
      <c r="AD890" s="105">
        <v>0</v>
      </c>
      <c r="AE890" s="107">
        <f>AD890/H890</f>
        <v>0</v>
      </c>
      <c r="AF890" s="104">
        <f>IF(AE890&gt;0.3,0.3,AE890)</f>
        <v>0</v>
      </c>
      <c r="AG890" s="101">
        <f>AC890/D890</f>
        <v>1.0873982033414491</v>
      </c>
      <c r="AH890" s="101">
        <f>C890/AC890</f>
        <v>1.0714947498455838</v>
      </c>
      <c r="AI890" s="101">
        <f>AC890/E890</f>
        <v>1</v>
      </c>
      <c r="AJ890" s="103">
        <v>6476</v>
      </c>
      <c r="AK890" s="6">
        <v>0</v>
      </c>
      <c r="AL890" s="101">
        <f>AK890/H890</f>
        <v>0</v>
      </c>
      <c r="AM890" s="104">
        <f>IF(AL890&gt;0.3,0.3,AL890)</f>
        <v>0</v>
      </c>
      <c r="AN890" s="101">
        <f>AJ890/D890</f>
        <v>1.0873982033414491</v>
      </c>
      <c r="AO890" s="101">
        <f>C890/AJ890</f>
        <v>1.0714947498455838</v>
      </c>
      <c r="AP890" s="101">
        <f>AJ890/E890</f>
        <v>1</v>
      </c>
      <c r="AQ890" s="103">
        <v>6476</v>
      </c>
      <c r="AR890" s="103">
        <v>0</v>
      </c>
      <c r="AS890" s="101">
        <f>AR890/H890</f>
        <v>0</v>
      </c>
      <c r="AT890" s="104">
        <f>IF(AS890&gt;0.25,0.25,AS890)</f>
        <v>0</v>
      </c>
      <c r="AU890" s="101">
        <f>AQ890/D890</f>
        <v>1.0873982033414491</v>
      </c>
      <c r="AV890" s="101">
        <f>C890/AQ890</f>
        <v>1.0714947498455838</v>
      </c>
      <c r="AW890" s="101">
        <f>AQ890/E890</f>
        <v>1</v>
      </c>
      <c r="AX890" s="103">
        <v>6476</v>
      </c>
      <c r="AY890" s="6">
        <v>1</v>
      </c>
      <c r="AZ890" s="101">
        <f>AY890/H890</f>
        <v>2.2727272727272728E-2</v>
      </c>
      <c r="BA890" s="104">
        <f>IF(AZ890&gt;0.1,0.1,AZ890)</f>
        <v>2.2727272727272728E-2</v>
      </c>
      <c r="BB890" s="101">
        <f>AX890/D890</f>
        <v>1.0873982033414491</v>
      </c>
      <c r="BC890" s="101">
        <f>C890/AX890</f>
        <v>1.0714947498455838</v>
      </c>
      <c r="BD890" s="101">
        <f>AX890/E890</f>
        <v>1</v>
      </c>
    </row>
    <row r="891" spans="1:56" x14ac:dyDescent="0.2">
      <c r="A891" s="6" t="s">
        <v>1431</v>
      </c>
      <c r="B891" s="100">
        <v>924</v>
      </c>
      <c r="C891" s="13">
        <v>5979</v>
      </c>
      <c r="D891" s="13">
        <v>4481.5</v>
      </c>
      <c r="E891" s="13">
        <v>4909</v>
      </c>
      <c r="F891" s="13">
        <f>IF(C891=E891,1,0)</f>
        <v>0</v>
      </c>
      <c r="G891" s="13">
        <v>3</v>
      </c>
      <c r="H891" s="6">
        <f>VLOOKUP(B891,NEW_TRAIN_TEST!$A$2:$D$980,4,0)</f>
        <v>20</v>
      </c>
      <c r="I891" s="6" t="str">
        <f>VLOOKUP(B891,NEW_TRAIN_TEST!$A$2:$E$980,5,0)</f>
        <v>random_tree</v>
      </c>
      <c r="J891" s="101">
        <f>G891/H891</f>
        <v>0.15</v>
      </c>
      <c r="K891" s="101">
        <f>IF(J891&gt;0.3,0.3,J891)</f>
        <v>0.15</v>
      </c>
      <c r="L891" s="101">
        <f>E891/D891</f>
        <v>1.0953921678009595</v>
      </c>
      <c r="M891" s="101">
        <f>E891/C891</f>
        <v>0.8210403077437699</v>
      </c>
      <c r="N891" s="103">
        <v>4909</v>
      </c>
      <c r="O891" s="103">
        <v>2</v>
      </c>
      <c r="P891" s="104">
        <f>O891/H891</f>
        <v>0.1</v>
      </c>
      <c r="Q891" s="104">
        <f>IF(P891&gt;0.25,0.25,P891)</f>
        <v>0.1</v>
      </c>
      <c r="R891" s="101">
        <f>N891/D891</f>
        <v>1.0953921678009595</v>
      </c>
      <c r="S891" s="101">
        <f>N891/C891</f>
        <v>0.8210403077437699</v>
      </c>
      <c r="T891" s="101">
        <f>N891/E891</f>
        <v>1</v>
      </c>
      <c r="U891" s="103">
        <v>4909</v>
      </c>
      <c r="V891" s="103">
        <f>IF(W891&lt;O891,1,0)</f>
        <v>0</v>
      </c>
      <c r="W891" s="6">
        <v>2</v>
      </c>
      <c r="X891" s="101">
        <f>W891/H891</f>
        <v>0.1</v>
      </c>
      <c r="Y891" s="104">
        <f>IF(X891&gt;0.25,0.25,X891)</f>
        <v>0.1</v>
      </c>
      <c r="Z891" s="101">
        <f>U891/D891</f>
        <v>1.0953921678009595</v>
      </c>
      <c r="AA891" s="101">
        <f>U891/C891</f>
        <v>0.8210403077437699</v>
      </c>
      <c r="AB891" s="101">
        <f>U891/E891</f>
        <v>1</v>
      </c>
      <c r="AC891" s="103">
        <v>4909</v>
      </c>
      <c r="AD891" s="105">
        <v>3</v>
      </c>
      <c r="AE891" s="107">
        <f>AD891/H891</f>
        <v>0.15</v>
      </c>
      <c r="AF891" s="104">
        <f>IF(AE891&gt;0.3,0.3,AE891)</f>
        <v>0.15</v>
      </c>
      <c r="AG891" s="101">
        <f>AC891/D891</f>
        <v>1.0953921678009595</v>
      </c>
      <c r="AH891" s="101">
        <f>C891/AC891</f>
        <v>1.2179669993888775</v>
      </c>
      <c r="AI891" s="101">
        <f>AC891/E891</f>
        <v>1</v>
      </c>
      <c r="AJ891" s="103">
        <v>4909</v>
      </c>
      <c r="AK891" s="6">
        <v>3</v>
      </c>
      <c r="AL891" s="101">
        <f>AK891/H891</f>
        <v>0.15</v>
      </c>
      <c r="AM891" s="104">
        <f>IF(AL891&gt;0.3,0.3,AL891)</f>
        <v>0.15</v>
      </c>
      <c r="AN891" s="101">
        <f>AJ891/D891</f>
        <v>1.0953921678009595</v>
      </c>
      <c r="AO891" s="101">
        <f>C891/AJ891</f>
        <v>1.2179669993888775</v>
      </c>
      <c r="AP891" s="101">
        <f>AJ891/E891</f>
        <v>1</v>
      </c>
      <c r="AQ891" s="103">
        <v>4909</v>
      </c>
      <c r="AR891" s="103">
        <v>2</v>
      </c>
      <c r="AS891" s="101">
        <f>AR891/H891</f>
        <v>0.1</v>
      </c>
      <c r="AT891" s="104">
        <f>IF(AS891&gt;0.25,0.25,AS891)</f>
        <v>0.1</v>
      </c>
      <c r="AU891" s="101">
        <f>AQ891/D891</f>
        <v>1.0953921678009595</v>
      </c>
      <c r="AV891" s="101">
        <f>C891/AQ891</f>
        <v>1.2179669993888775</v>
      </c>
      <c r="AW891" s="101">
        <f>AQ891/E891</f>
        <v>1</v>
      </c>
      <c r="AX891" s="103">
        <v>4909</v>
      </c>
      <c r="AY891" s="6">
        <v>1</v>
      </c>
      <c r="AZ891" s="101">
        <f>AY891/H891</f>
        <v>0.05</v>
      </c>
      <c r="BA891" s="104">
        <f>IF(AZ891&gt;0.1,0.1,AZ891)</f>
        <v>0.05</v>
      </c>
      <c r="BB891" s="101">
        <f>AX891/D891</f>
        <v>1.0953921678009595</v>
      </c>
      <c r="BC891" s="101">
        <f>C891/AX891</f>
        <v>1.2179669993888775</v>
      </c>
      <c r="BD891" s="101">
        <f>AX891/E891</f>
        <v>1</v>
      </c>
    </row>
    <row r="892" spans="1:56" x14ac:dyDescent="0.2">
      <c r="A892" s="6" t="s">
        <v>1431</v>
      </c>
      <c r="B892" s="100">
        <v>925</v>
      </c>
      <c r="C892" s="13">
        <v>4630</v>
      </c>
      <c r="D892" s="13">
        <v>3852</v>
      </c>
      <c r="E892" s="13">
        <v>4247</v>
      </c>
      <c r="F892" s="13">
        <f>IF(C892=E892,1,0)</f>
        <v>0</v>
      </c>
      <c r="G892" s="13">
        <v>4</v>
      </c>
      <c r="H892" s="6">
        <f>VLOOKUP(B892,NEW_TRAIN_TEST!$A$2:$D$980,4,0)</f>
        <v>18</v>
      </c>
      <c r="I892" s="6" t="str">
        <f>VLOOKUP(B892,NEW_TRAIN_TEST!$A$2:$E$980,5,0)</f>
        <v>random_tree</v>
      </c>
      <c r="J892" s="101">
        <f>G892/H892</f>
        <v>0.22222222222222221</v>
      </c>
      <c r="K892" s="101">
        <f>IF(J892&gt;0.3,0.3,J892)</f>
        <v>0.22222222222222221</v>
      </c>
      <c r="L892" s="101">
        <f>E892/D892</f>
        <v>1.1025441329179646</v>
      </c>
      <c r="M892" s="101">
        <f>E892/C892</f>
        <v>0.91727861771058317</v>
      </c>
      <c r="N892" s="103">
        <v>4247</v>
      </c>
      <c r="O892" s="103">
        <v>1</v>
      </c>
      <c r="P892" s="104">
        <f>O892/H892</f>
        <v>5.5555555555555552E-2</v>
      </c>
      <c r="Q892" s="104">
        <f>IF(P892&gt;0.25,0.25,P892)</f>
        <v>5.5555555555555552E-2</v>
      </c>
      <c r="R892" s="101">
        <f>N892/D892</f>
        <v>1.1025441329179646</v>
      </c>
      <c r="S892" s="101">
        <f>N892/C892</f>
        <v>0.91727861771058317</v>
      </c>
      <c r="T892" s="101">
        <f>N892/E892</f>
        <v>1</v>
      </c>
      <c r="U892" s="103">
        <v>4247</v>
      </c>
      <c r="V892" s="103">
        <f>IF(W892&lt;O892,1,0)</f>
        <v>0</v>
      </c>
      <c r="W892" s="6">
        <v>1</v>
      </c>
      <c r="X892" s="101">
        <f>W892/H892</f>
        <v>5.5555555555555552E-2</v>
      </c>
      <c r="Y892" s="104">
        <f>IF(X892&gt;0.25,0.25,X892)</f>
        <v>5.5555555555555552E-2</v>
      </c>
      <c r="Z892" s="101">
        <f>U892/D892</f>
        <v>1.1025441329179646</v>
      </c>
      <c r="AA892" s="101">
        <f>U892/C892</f>
        <v>0.91727861771058317</v>
      </c>
      <c r="AB892" s="101">
        <f>U892/E892</f>
        <v>1</v>
      </c>
      <c r="AC892" s="103">
        <v>4247</v>
      </c>
      <c r="AD892" s="105">
        <v>1</v>
      </c>
      <c r="AE892" s="107">
        <f>AD892/H892</f>
        <v>5.5555555555555552E-2</v>
      </c>
      <c r="AF892" s="104">
        <f>IF(AE892&gt;0.3,0.3,AE892)</f>
        <v>5.5555555555555552E-2</v>
      </c>
      <c r="AG892" s="101">
        <f>AC892/D892</f>
        <v>1.1025441329179646</v>
      </c>
      <c r="AH892" s="101">
        <f>C892/AC892</f>
        <v>1.0901813044502002</v>
      </c>
      <c r="AI892" s="101">
        <f>AC892/E892</f>
        <v>1</v>
      </c>
      <c r="AJ892" s="103">
        <v>4247</v>
      </c>
      <c r="AK892" s="6">
        <v>1</v>
      </c>
      <c r="AL892" s="101">
        <f>AK892/H892</f>
        <v>5.5555555555555552E-2</v>
      </c>
      <c r="AM892" s="104">
        <f>IF(AL892&gt;0.3,0.3,AL892)</f>
        <v>5.5555555555555552E-2</v>
      </c>
      <c r="AN892" s="101">
        <f>AJ892/D892</f>
        <v>1.1025441329179646</v>
      </c>
      <c r="AO892" s="101">
        <f>C892/AJ892</f>
        <v>1.0901813044502002</v>
      </c>
      <c r="AP892" s="101">
        <f>AJ892/E892</f>
        <v>1</v>
      </c>
      <c r="AQ892" s="103">
        <v>4247</v>
      </c>
      <c r="AR892" s="103">
        <v>2</v>
      </c>
      <c r="AS892" s="101">
        <f>AR892/H892</f>
        <v>0.1111111111111111</v>
      </c>
      <c r="AT892" s="104">
        <f>IF(AS892&gt;0.25,0.25,AS892)</f>
        <v>0.1111111111111111</v>
      </c>
      <c r="AU892" s="101">
        <f>AQ892/D892</f>
        <v>1.1025441329179646</v>
      </c>
      <c r="AV892" s="101">
        <f>C892/AQ892</f>
        <v>1.0901813044502002</v>
      </c>
      <c r="AW892" s="101">
        <f>AQ892/E892</f>
        <v>1</v>
      </c>
      <c r="AX892" s="103">
        <v>4247</v>
      </c>
      <c r="AY892" s="6">
        <v>1</v>
      </c>
      <c r="AZ892" s="101">
        <f>AY892/H892</f>
        <v>5.5555555555555552E-2</v>
      </c>
      <c r="BA892" s="104">
        <f>IF(AZ892&gt;0.1,0.1,AZ892)</f>
        <v>5.5555555555555552E-2</v>
      </c>
      <c r="BB892" s="101">
        <f>AX892/D892</f>
        <v>1.1025441329179646</v>
      </c>
      <c r="BC892" s="101">
        <f>C892/AX892</f>
        <v>1.0901813044502002</v>
      </c>
      <c r="BD892" s="101">
        <f>AX892/E892</f>
        <v>1</v>
      </c>
    </row>
    <row r="893" spans="1:56" x14ac:dyDescent="0.2">
      <c r="A893" s="6" t="s">
        <v>1431</v>
      </c>
      <c r="B893" s="100">
        <v>926</v>
      </c>
      <c r="C893" s="13">
        <v>7087</v>
      </c>
      <c r="D893" s="13">
        <v>6443</v>
      </c>
      <c r="E893" s="13">
        <v>6751</v>
      </c>
      <c r="F893" s="13">
        <f>IF(C893=E893,1,0)</f>
        <v>0</v>
      </c>
      <c r="G893" s="13">
        <v>4</v>
      </c>
      <c r="H893" s="6">
        <f>VLOOKUP(B893,NEW_TRAIN_TEST!$A$2:$D$980,4,0)</f>
        <v>29</v>
      </c>
      <c r="I893" s="6" t="str">
        <f>VLOOKUP(B893,NEW_TRAIN_TEST!$A$2:$E$980,5,0)</f>
        <v>random_tree</v>
      </c>
      <c r="J893" s="101">
        <f>G893/H893</f>
        <v>0.13793103448275862</v>
      </c>
      <c r="K893" s="101">
        <f>IF(J893&gt;0.3,0.3,J893)</f>
        <v>0.13793103448275862</v>
      </c>
      <c r="L893" s="101">
        <f>E893/D893</f>
        <v>1.0478038180971596</v>
      </c>
      <c r="M893" s="101">
        <f>E893/C893</f>
        <v>0.95258924791872446</v>
      </c>
      <c r="N893" s="103">
        <v>6751</v>
      </c>
      <c r="O893" s="103">
        <v>2</v>
      </c>
      <c r="P893" s="104">
        <f>O893/H893</f>
        <v>6.8965517241379309E-2</v>
      </c>
      <c r="Q893" s="104">
        <f>IF(P893&gt;0.25,0.25,P893)</f>
        <v>6.8965517241379309E-2</v>
      </c>
      <c r="R893" s="101">
        <f>N893/D893</f>
        <v>1.0478038180971596</v>
      </c>
      <c r="S893" s="101">
        <f>N893/C893</f>
        <v>0.95258924791872446</v>
      </c>
      <c r="T893" s="101">
        <f>N893/E893</f>
        <v>1</v>
      </c>
      <c r="U893" s="103">
        <v>6751</v>
      </c>
      <c r="V893" s="103">
        <f>IF(W893&lt;O893,1,0)</f>
        <v>0</v>
      </c>
      <c r="W893" s="6">
        <v>2</v>
      </c>
      <c r="X893" s="101">
        <f>W893/H893</f>
        <v>6.8965517241379309E-2</v>
      </c>
      <c r="Y893" s="104">
        <f>IF(X893&gt;0.25,0.25,X893)</f>
        <v>6.8965517241379309E-2</v>
      </c>
      <c r="Z893" s="101">
        <f>U893/D893</f>
        <v>1.0478038180971596</v>
      </c>
      <c r="AA893" s="101">
        <f>U893/C893</f>
        <v>0.95258924791872446</v>
      </c>
      <c r="AB893" s="101">
        <f>U893/E893</f>
        <v>1</v>
      </c>
      <c r="AC893" s="103">
        <v>6751</v>
      </c>
      <c r="AD893" s="105">
        <v>2</v>
      </c>
      <c r="AE893" s="107">
        <f>AD893/H893</f>
        <v>6.8965517241379309E-2</v>
      </c>
      <c r="AF893" s="104">
        <f>IF(AE893&gt;0.3,0.3,AE893)</f>
        <v>6.8965517241379309E-2</v>
      </c>
      <c r="AG893" s="101">
        <f>AC893/D893</f>
        <v>1.0478038180971596</v>
      </c>
      <c r="AH893" s="101">
        <f>C893/AC893</f>
        <v>1.0497704043845357</v>
      </c>
      <c r="AI893" s="101">
        <f>AC893/E893</f>
        <v>1</v>
      </c>
      <c r="AJ893" s="103">
        <v>6751</v>
      </c>
      <c r="AK893" s="6">
        <v>3</v>
      </c>
      <c r="AL893" s="101">
        <f>AK893/H893</f>
        <v>0.10344827586206896</v>
      </c>
      <c r="AM893" s="104">
        <f>IF(AL893&gt;0.3,0.3,AL893)</f>
        <v>0.10344827586206896</v>
      </c>
      <c r="AN893" s="101">
        <f>AJ893/D893</f>
        <v>1.0478038180971596</v>
      </c>
      <c r="AO893" s="101">
        <f>C893/AJ893</f>
        <v>1.0497704043845357</v>
      </c>
      <c r="AP893" s="101">
        <f>AJ893/E893</f>
        <v>1</v>
      </c>
      <c r="AQ893" s="103">
        <v>6751</v>
      </c>
      <c r="AR893" s="103">
        <v>2</v>
      </c>
      <c r="AS893" s="101">
        <f>AR893/H893</f>
        <v>6.8965517241379309E-2</v>
      </c>
      <c r="AT893" s="104">
        <f>IF(AS893&gt;0.25,0.25,AS893)</f>
        <v>6.8965517241379309E-2</v>
      </c>
      <c r="AU893" s="101">
        <f>AQ893/D893</f>
        <v>1.0478038180971596</v>
      </c>
      <c r="AV893" s="101">
        <f>C893/AQ893</f>
        <v>1.0497704043845357</v>
      </c>
      <c r="AW893" s="101">
        <f>AQ893/E893</f>
        <v>1</v>
      </c>
      <c r="AX893" s="103">
        <v>6751</v>
      </c>
      <c r="AY893" s="6">
        <v>0</v>
      </c>
      <c r="AZ893" s="101">
        <f>AY893/H893</f>
        <v>0</v>
      </c>
      <c r="BA893" s="104">
        <f>IF(AZ893&gt;0.1,0.1,AZ893)</f>
        <v>0</v>
      </c>
      <c r="BB893" s="101">
        <f>AX893/D893</f>
        <v>1.0478038180971596</v>
      </c>
      <c r="BC893" s="101">
        <f>C893/AX893</f>
        <v>1.0497704043845357</v>
      </c>
      <c r="BD893" s="101">
        <f>AX893/E893</f>
        <v>1</v>
      </c>
    </row>
    <row r="894" spans="1:56" x14ac:dyDescent="0.2">
      <c r="A894" s="6" t="s">
        <v>1431</v>
      </c>
      <c r="B894" s="100">
        <v>927</v>
      </c>
      <c r="C894" s="13">
        <v>8804</v>
      </c>
      <c r="D894" s="13">
        <v>7859</v>
      </c>
      <c r="E894" s="13">
        <v>8349.5</v>
      </c>
      <c r="F894" s="13">
        <f>IF(C894=E894,1,0)</f>
        <v>0</v>
      </c>
      <c r="G894" s="13">
        <v>10</v>
      </c>
      <c r="H894" s="6">
        <f>VLOOKUP(B894,NEW_TRAIN_TEST!$A$2:$D$980,4,0)</f>
        <v>45</v>
      </c>
      <c r="I894" s="6" t="str">
        <f>VLOOKUP(B894,NEW_TRAIN_TEST!$A$2:$E$980,5,0)</f>
        <v>random_tree</v>
      </c>
      <c r="J894" s="101">
        <f>G894/H894</f>
        <v>0.22222222222222221</v>
      </c>
      <c r="K894" s="101">
        <f>IF(J894&gt;0.3,0.3,J894)</f>
        <v>0.22222222222222221</v>
      </c>
      <c r="L894" s="101">
        <f>E894/D894</f>
        <v>1.0624125206769308</v>
      </c>
      <c r="M894" s="101">
        <f>E894/C894</f>
        <v>0.94837573830077238</v>
      </c>
      <c r="N894" s="103">
        <v>8349.5</v>
      </c>
      <c r="O894" s="103">
        <v>0</v>
      </c>
      <c r="P894" s="104">
        <f>O894/H894</f>
        <v>0</v>
      </c>
      <c r="Q894" s="104">
        <f>IF(P894&gt;0.25,0.25,P894)</f>
        <v>0</v>
      </c>
      <c r="R894" s="101">
        <f>N894/D894</f>
        <v>1.0624125206769308</v>
      </c>
      <c r="S894" s="101">
        <f>N894/C894</f>
        <v>0.94837573830077238</v>
      </c>
      <c r="T894" s="101">
        <f>N894/E894</f>
        <v>1</v>
      </c>
      <c r="U894" s="103">
        <v>8349.5</v>
      </c>
      <c r="V894" s="103">
        <f>IF(W894&lt;O894,1,0)</f>
        <v>0</v>
      </c>
      <c r="W894" s="6">
        <v>1</v>
      </c>
      <c r="X894" s="101">
        <f>W894/H894</f>
        <v>2.2222222222222223E-2</v>
      </c>
      <c r="Y894" s="104">
        <f>IF(X894&gt;0.25,0.25,X894)</f>
        <v>2.2222222222222223E-2</v>
      </c>
      <c r="Z894" s="101">
        <f>U894/D894</f>
        <v>1.0624125206769308</v>
      </c>
      <c r="AA894" s="101">
        <f>U894/C894</f>
        <v>0.94837573830077238</v>
      </c>
      <c r="AB894" s="101">
        <f>U894/E894</f>
        <v>1</v>
      </c>
      <c r="AC894" s="103">
        <v>8349.5</v>
      </c>
      <c r="AD894" s="105">
        <v>1</v>
      </c>
      <c r="AE894" s="107">
        <f>AD894/H894</f>
        <v>2.2222222222222223E-2</v>
      </c>
      <c r="AF894" s="104">
        <f>IF(AE894&gt;0.3,0.3,AE894)</f>
        <v>2.2222222222222223E-2</v>
      </c>
      <c r="AG894" s="101">
        <f>AC894/D894</f>
        <v>1.0624125206769308</v>
      </c>
      <c r="AH894" s="101">
        <f>C894/AC894</f>
        <v>1.0544343972692976</v>
      </c>
      <c r="AI894" s="101">
        <f>AC894/E894</f>
        <v>1</v>
      </c>
      <c r="AJ894" s="103">
        <v>8349.5</v>
      </c>
      <c r="AK894" s="6">
        <v>1</v>
      </c>
      <c r="AL894" s="101">
        <f>AK894/H894</f>
        <v>2.2222222222222223E-2</v>
      </c>
      <c r="AM894" s="104">
        <f>IF(AL894&gt;0.3,0.3,AL894)</f>
        <v>2.2222222222222223E-2</v>
      </c>
      <c r="AN894" s="101">
        <f>AJ894/D894</f>
        <v>1.0624125206769308</v>
      </c>
      <c r="AO894" s="101">
        <f>C894/AJ894</f>
        <v>1.0544343972692976</v>
      </c>
      <c r="AP894" s="101">
        <f>AJ894/E894</f>
        <v>1</v>
      </c>
      <c r="AQ894" s="103">
        <v>8349.5</v>
      </c>
      <c r="AR894" s="103">
        <v>0</v>
      </c>
      <c r="AS894" s="101">
        <f>AR894/H894</f>
        <v>0</v>
      </c>
      <c r="AT894" s="104">
        <f>IF(AS894&gt;0.25,0.25,AS894)</f>
        <v>0</v>
      </c>
      <c r="AU894" s="101">
        <f>AQ894/D894</f>
        <v>1.0624125206769308</v>
      </c>
      <c r="AV894" s="101">
        <f>C894/AQ894</f>
        <v>1.0544343972692976</v>
      </c>
      <c r="AW894" s="101">
        <f>AQ894/E894</f>
        <v>1</v>
      </c>
      <c r="AX894" s="103">
        <v>8349.5</v>
      </c>
      <c r="AY894" s="6">
        <v>1</v>
      </c>
      <c r="AZ894" s="101">
        <f>AY894/H894</f>
        <v>2.2222222222222223E-2</v>
      </c>
      <c r="BA894" s="104">
        <f>IF(AZ894&gt;0.1,0.1,AZ894)</f>
        <v>2.2222222222222223E-2</v>
      </c>
      <c r="BB894" s="101">
        <f>AX894/D894</f>
        <v>1.0624125206769308</v>
      </c>
      <c r="BC894" s="101">
        <f>C894/AX894</f>
        <v>1.0544343972692976</v>
      </c>
      <c r="BD894" s="101">
        <f>AX894/E894</f>
        <v>1</v>
      </c>
    </row>
    <row r="895" spans="1:56" x14ac:dyDescent="0.2">
      <c r="A895" s="6" t="s">
        <v>1431</v>
      </c>
      <c r="B895" s="100">
        <v>928</v>
      </c>
      <c r="C895" s="13">
        <v>6419</v>
      </c>
      <c r="D895" s="13">
        <v>5818.5</v>
      </c>
      <c r="E895" s="13">
        <v>6327</v>
      </c>
      <c r="F895" s="13">
        <f>IF(C895=E895,1,0)</f>
        <v>0</v>
      </c>
      <c r="G895" s="13">
        <v>10</v>
      </c>
      <c r="H895" s="6">
        <f>VLOOKUP(B895,NEW_TRAIN_TEST!$A$2:$D$980,4,0)</f>
        <v>32</v>
      </c>
      <c r="I895" s="6" t="str">
        <f>VLOOKUP(B895,NEW_TRAIN_TEST!$A$2:$E$980,5,0)</f>
        <v>random_tree</v>
      </c>
      <c r="J895" s="101">
        <f>G895/H895</f>
        <v>0.3125</v>
      </c>
      <c r="K895" s="101">
        <f>IF(J895&gt;0.3,0.3,J895)</f>
        <v>0.3</v>
      </c>
      <c r="L895" s="101">
        <f>E895/D895</f>
        <v>1.0873936581593193</v>
      </c>
      <c r="M895" s="101">
        <f>E895/C895</f>
        <v>0.9856675494625331</v>
      </c>
      <c r="N895" s="103">
        <v>6327</v>
      </c>
      <c r="O895" s="103">
        <v>2</v>
      </c>
      <c r="P895" s="104">
        <f>O895/H895</f>
        <v>6.25E-2</v>
      </c>
      <c r="Q895" s="104">
        <f>IF(P895&gt;0.25,0.25,P895)</f>
        <v>6.25E-2</v>
      </c>
      <c r="R895" s="101">
        <f>N895/D895</f>
        <v>1.0873936581593193</v>
      </c>
      <c r="S895" s="101">
        <f>N895/C895</f>
        <v>0.9856675494625331</v>
      </c>
      <c r="T895" s="101">
        <f>N895/E895</f>
        <v>1</v>
      </c>
      <c r="U895" s="103">
        <v>6327</v>
      </c>
      <c r="V895" s="103">
        <f>IF(W895&lt;O895,1,0)</f>
        <v>0</v>
      </c>
      <c r="W895" s="6">
        <v>3</v>
      </c>
      <c r="X895" s="101">
        <f>W895/H895</f>
        <v>9.375E-2</v>
      </c>
      <c r="Y895" s="104">
        <f>IF(X895&gt;0.25,0.25,X895)</f>
        <v>9.375E-2</v>
      </c>
      <c r="Z895" s="101">
        <f>U895/D895</f>
        <v>1.0873936581593193</v>
      </c>
      <c r="AA895" s="101">
        <f>U895/C895</f>
        <v>0.9856675494625331</v>
      </c>
      <c r="AB895" s="101">
        <f>U895/E895</f>
        <v>1</v>
      </c>
      <c r="AC895" s="103">
        <v>6327</v>
      </c>
      <c r="AD895" s="105">
        <v>4</v>
      </c>
      <c r="AE895" s="107">
        <f>AD895/H895</f>
        <v>0.125</v>
      </c>
      <c r="AF895" s="104">
        <f>IF(AE895&gt;0.3,0.3,AE895)</f>
        <v>0.125</v>
      </c>
      <c r="AG895" s="101">
        <f>AC895/D895</f>
        <v>1.0873936581593193</v>
      </c>
      <c r="AH895" s="101">
        <f>C895/AC895</f>
        <v>1.0145408566461198</v>
      </c>
      <c r="AI895" s="101">
        <f>AC895/E895</f>
        <v>1</v>
      </c>
      <c r="AJ895" s="103">
        <v>6327</v>
      </c>
      <c r="AK895" s="6">
        <v>4</v>
      </c>
      <c r="AL895" s="101">
        <f>AK895/H895</f>
        <v>0.125</v>
      </c>
      <c r="AM895" s="104">
        <f>IF(AL895&gt;0.3,0.3,AL895)</f>
        <v>0.125</v>
      </c>
      <c r="AN895" s="101">
        <f>AJ895/D895</f>
        <v>1.0873936581593193</v>
      </c>
      <c r="AO895" s="101">
        <f>C895/AJ895</f>
        <v>1.0145408566461198</v>
      </c>
      <c r="AP895" s="101">
        <f>AJ895/E895</f>
        <v>1</v>
      </c>
      <c r="AQ895" s="103">
        <v>6327</v>
      </c>
      <c r="AR895" s="103">
        <v>0</v>
      </c>
      <c r="AS895" s="101">
        <f>AR895/H895</f>
        <v>0</v>
      </c>
      <c r="AT895" s="104">
        <f>IF(AS895&gt;0.25,0.25,AS895)</f>
        <v>0</v>
      </c>
      <c r="AU895" s="101">
        <f>AQ895/D895</f>
        <v>1.0873936581593193</v>
      </c>
      <c r="AV895" s="101">
        <f>C895/AQ895</f>
        <v>1.0145408566461198</v>
      </c>
      <c r="AW895" s="101">
        <f>AQ895/E895</f>
        <v>1</v>
      </c>
      <c r="AX895" s="103">
        <v>6327</v>
      </c>
      <c r="AY895" s="6">
        <v>1</v>
      </c>
      <c r="AZ895" s="101">
        <f>AY895/H895</f>
        <v>3.125E-2</v>
      </c>
      <c r="BA895" s="104">
        <f>IF(AZ895&gt;0.1,0.1,AZ895)</f>
        <v>3.125E-2</v>
      </c>
      <c r="BB895" s="101">
        <f>AX895/D895</f>
        <v>1.0873936581593193</v>
      </c>
      <c r="BC895" s="101">
        <f>C895/AX895</f>
        <v>1.0145408566461198</v>
      </c>
      <c r="BD895" s="101">
        <f>AX895/E895</f>
        <v>1</v>
      </c>
    </row>
    <row r="896" spans="1:56" x14ac:dyDescent="0.2">
      <c r="A896" s="6" t="s">
        <v>1431</v>
      </c>
      <c r="B896" s="100">
        <v>929</v>
      </c>
      <c r="C896" s="13">
        <v>6925</v>
      </c>
      <c r="D896" s="13">
        <v>5746.5</v>
      </c>
      <c r="E896" s="13">
        <v>6065.5</v>
      </c>
      <c r="F896" s="13">
        <f>IF(C896=E896,1,0)</f>
        <v>0</v>
      </c>
      <c r="G896" s="13">
        <v>4</v>
      </c>
      <c r="H896" s="6">
        <f>VLOOKUP(B896,NEW_TRAIN_TEST!$A$2:$D$980,4,0)</f>
        <v>20</v>
      </c>
      <c r="I896" s="6" t="str">
        <f>VLOOKUP(B896,NEW_TRAIN_TEST!$A$2:$E$980,5,0)</f>
        <v>random_tree</v>
      </c>
      <c r="J896" s="101">
        <f>G896/H896</f>
        <v>0.2</v>
      </c>
      <c r="K896" s="101">
        <f>IF(J896&gt;0.3,0.3,J896)</f>
        <v>0.2</v>
      </c>
      <c r="L896" s="101">
        <f>E896/D896</f>
        <v>1.0555120508135387</v>
      </c>
      <c r="M896" s="101">
        <f>E896/C896</f>
        <v>0.87588447653429602</v>
      </c>
      <c r="N896" s="103">
        <v>6065.5</v>
      </c>
      <c r="O896" s="103">
        <v>0</v>
      </c>
      <c r="P896" s="104">
        <f>O896/H896</f>
        <v>0</v>
      </c>
      <c r="Q896" s="104">
        <f>IF(P896&gt;0.25,0.25,P896)</f>
        <v>0</v>
      </c>
      <c r="R896" s="101">
        <f>N896/D896</f>
        <v>1.0555120508135387</v>
      </c>
      <c r="S896" s="101">
        <f>N896/C896</f>
        <v>0.87588447653429602</v>
      </c>
      <c r="T896" s="101">
        <f>N896/E896</f>
        <v>1</v>
      </c>
      <c r="U896" s="103">
        <v>6065.5</v>
      </c>
      <c r="V896" s="103">
        <f>IF(W896&lt;O896,1,0)</f>
        <v>0</v>
      </c>
      <c r="W896" s="6">
        <v>0</v>
      </c>
      <c r="X896" s="101">
        <f>W896/H896</f>
        <v>0</v>
      </c>
      <c r="Y896" s="104">
        <f>IF(X896&gt;0.25,0.25,X896)</f>
        <v>0</v>
      </c>
      <c r="Z896" s="101">
        <f>U896/D896</f>
        <v>1.0555120508135387</v>
      </c>
      <c r="AA896" s="101">
        <f>U896/C896</f>
        <v>0.87588447653429602</v>
      </c>
      <c r="AB896" s="101">
        <f>U896/E896</f>
        <v>1</v>
      </c>
      <c r="AC896" s="103">
        <v>6065.5</v>
      </c>
      <c r="AD896" s="105">
        <v>0</v>
      </c>
      <c r="AE896" s="107">
        <f>AD896/H896</f>
        <v>0</v>
      </c>
      <c r="AF896" s="104">
        <f>IF(AE896&gt;0.3,0.3,AE896)</f>
        <v>0</v>
      </c>
      <c r="AG896" s="101">
        <f>AC896/D896</f>
        <v>1.0555120508135387</v>
      </c>
      <c r="AH896" s="101">
        <f>C896/AC896</f>
        <v>1.1417030747671255</v>
      </c>
      <c r="AI896" s="101">
        <f>AC896/E896</f>
        <v>1</v>
      </c>
      <c r="AJ896" s="103">
        <v>6065.5</v>
      </c>
      <c r="AK896" s="6">
        <v>0</v>
      </c>
      <c r="AL896" s="101">
        <f>AK896/H896</f>
        <v>0</v>
      </c>
      <c r="AM896" s="104">
        <f>IF(AL896&gt;0.3,0.3,AL896)</f>
        <v>0</v>
      </c>
      <c r="AN896" s="101">
        <f>AJ896/D896</f>
        <v>1.0555120508135387</v>
      </c>
      <c r="AO896" s="101">
        <f>C896/AJ896</f>
        <v>1.1417030747671255</v>
      </c>
      <c r="AP896" s="101">
        <f>AJ896/E896</f>
        <v>1</v>
      </c>
      <c r="AQ896" s="103">
        <v>6065.5</v>
      </c>
      <c r="AR896" s="103">
        <v>0</v>
      </c>
      <c r="AS896" s="101">
        <f>AR896/H896</f>
        <v>0</v>
      </c>
      <c r="AT896" s="104">
        <f>IF(AS896&gt;0.25,0.25,AS896)</f>
        <v>0</v>
      </c>
      <c r="AU896" s="101">
        <f>AQ896/D896</f>
        <v>1.0555120508135387</v>
      </c>
      <c r="AV896" s="101">
        <f>C896/AQ896</f>
        <v>1.1417030747671255</v>
      </c>
      <c r="AW896" s="101">
        <f>AQ896/E896</f>
        <v>1</v>
      </c>
      <c r="AX896" s="103">
        <v>6065.5</v>
      </c>
      <c r="AY896" s="6">
        <v>1</v>
      </c>
      <c r="AZ896" s="101">
        <f>AY896/H896</f>
        <v>0.05</v>
      </c>
      <c r="BA896" s="104">
        <f>IF(AZ896&gt;0.1,0.1,AZ896)</f>
        <v>0.05</v>
      </c>
      <c r="BB896" s="101">
        <f>AX896/D896</f>
        <v>1.0555120508135387</v>
      </c>
      <c r="BC896" s="101">
        <f>C896/AX896</f>
        <v>1.1417030747671255</v>
      </c>
      <c r="BD896" s="101">
        <f>AX896/E896</f>
        <v>1</v>
      </c>
    </row>
    <row r="897" spans="1:56" x14ac:dyDescent="0.2">
      <c r="A897" s="6" t="s">
        <v>1699</v>
      </c>
      <c r="B897" s="100">
        <v>930</v>
      </c>
      <c r="C897" s="13">
        <v>6160</v>
      </c>
      <c r="D897" s="13">
        <v>5543</v>
      </c>
      <c r="E897" s="13">
        <v>5800.5</v>
      </c>
      <c r="F897" s="13">
        <f>IF(C897=E897,1,0)</f>
        <v>0</v>
      </c>
      <c r="G897" s="13">
        <v>5</v>
      </c>
      <c r="H897" s="6">
        <f>VLOOKUP(B897,NEW_TRAIN_TEST!$A$2:$D$980,4,0)</f>
        <v>22</v>
      </c>
      <c r="I897" s="6" t="str">
        <f>VLOOKUP(B897,NEW_TRAIN_TEST!$A$2:$E$980,5,0)</f>
        <v>random_tree</v>
      </c>
      <c r="J897" s="101">
        <f>G897/H897</f>
        <v>0.22727272727272727</v>
      </c>
      <c r="K897" s="101">
        <f>IF(J897&gt;0.3,0.3,J897)</f>
        <v>0.22727272727272727</v>
      </c>
      <c r="L897" s="101">
        <f>E897/D897</f>
        <v>1.0464549882734981</v>
      </c>
      <c r="M897" s="101">
        <f>E897/C897</f>
        <v>0.94163961038961042</v>
      </c>
      <c r="N897" s="103">
        <v>5800.5</v>
      </c>
      <c r="O897" s="103">
        <v>1</v>
      </c>
      <c r="P897" s="104">
        <f>O897/H897</f>
        <v>4.5454545454545456E-2</v>
      </c>
      <c r="Q897" s="104">
        <f>IF(P897&gt;0.25,0.25,P897)</f>
        <v>4.5454545454545456E-2</v>
      </c>
      <c r="R897" s="101">
        <f>N897/D897</f>
        <v>1.0464549882734981</v>
      </c>
      <c r="S897" s="101">
        <f>N897/C897</f>
        <v>0.94163961038961042</v>
      </c>
      <c r="T897" s="101">
        <f>N897/E897</f>
        <v>1</v>
      </c>
      <c r="U897" s="103">
        <v>5800.5</v>
      </c>
      <c r="V897" s="103">
        <f>IF(W897&lt;O897,1,0)</f>
        <v>0</v>
      </c>
      <c r="W897" s="6">
        <v>1</v>
      </c>
      <c r="X897" s="101">
        <f>W897/H897</f>
        <v>4.5454545454545456E-2</v>
      </c>
      <c r="Y897" s="104">
        <f>IF(X897&gt;0.25,0.25,X897)</f>
        <v>4.5454545454545456E-2</v>
      </c>
      <c r="Z897" s="101">
        <f>U897/D897</f>
        <v>1.0464549882734981</v>
      </c>
      <c r="AA897" s="101">
        <f>U897/C897</f>
        <v>0.94163961038961042</v>
      </c>
      <c r="AB897" s="101">
        <f>U897/E897</f>
        <v>1</v>
      </c>
      <c r="AC897" s="103">
        <v>5800.5</v>
      </c>
      <c r="AD897" s="105">
        <v>1</v>
      </c>
      <c r="AE897" s="107">
        <f>AD897/H897</f>
        <v>4.5454545454545456E-2</v>
      </c>
      <c r="AF897" s="104">
        <f>IF(AE897&gt;0.3,0.3,AE897)</f>
        <v>4.5454545454545456E-2</v>
      </c>
      <c r="AG897" s="101">
        <f>AC897/D897</f>
        <v>1.0464549882734981</v>
      </c>
      <c r="AH897" s="101">
        <f>C897/AC897</f>
        <v>1.0619774157400224</v>
      </c>
      <c r="AI897" s="101">
        <f>AC897/E897</f>
        <v>1</v>
      </c>
      <c r="AJ897" s="103">
        <v>5800.5</v>
      </c>
      <c r="AK897" s="6">
        <v>1</v>
      </c>
      <c r="AL897" s="101">
        <f>AK897/H897</f>
        <v>4.5454545454545456E-2</v>
      </c>
      <c r="AM897" s="104">
        <f>IF(AL897&gt;0.3,0.3,AL897)</f>
        <v>4.5454545454545456E-2</v>
      </c>
      <c r="AN897" s="101">
        <f>AJ897/D897</f>
        <v>1.0464549882734981</v>
      </c>
      <c r="AO897" s="101">
        <f>C897/AJ897</f>
        <v>1.0619774157400224</v>
      </c>
      <c r="AP897" s="101">
        <f>AJ897/E897</f>
        <v>1</v>
      </c>
      <c r="AQ897" s="103">
        <v>5800.5</v>
      </c>
      <c r="AR897" s="103">
        <v>2</v>
      </c>
      <c r="AS897" s="101">
        <f>AR897/H897</f>
        <v>9.0909090909090912E-2</v>
      </c>
      <c r="AT897" s="104">
        <f>IF(AS897&gt;0.25,0.25,AS897)</f>
        <v>9.0909090909090912E-2</v>
      </c>
      <c r="AU897" s="101">
        <f>AQ897/D897</f>
        <v>1.0464549882734981</v>
      </c>
      <c r="AV897" s="101">
        <f>C897/AQ897</f>
        <v>1.0619774157400224</v>
      </c>
      <c r="AW897" s="101">
        <f>AQ897/E897</f>
        <v>1</v>
      </c>
      <c r="AX897" s="103">
        <v>5800.5</v>
      </c>
      <c r="AY897" s="6">
        <v>1</v>
      </c>
      <c r="AZ897" s="101">
        <f>AY897/H897</f>
        <v>4.5454545454545456E-2</v>
      </c>
      <c r="BA897" s="104">
        <f>IF(AZ897&gt;0.1,0.1,AZ897)</f>
        <v>4.5454545454545456E-2</v>
      </c>
      <c r="BB897" s="101">
        <f>AX897/D897</f>
        <v>1.0464549882734981</v>
      </c>
      <c r="BC897" s="101">
        <f>C897/AX897</f>
        <v>1.0619774157400224</v>
      </c>
      <c r="BD897" s="101">
        <f>AX897/E897</f>
        <v>1</v>
      </c>
    </row>
    <row r="898" spans="1:56" x14ac:dyDescent="0.2">
      <c r="A898" s="6" t="s">
        <v>1699</v>
      </c>
      <c r="B898" s="100">
        <v>931</v>
      </c>
      <c r="C898" s="13">
        <v>4971</v>
      </c>
      <c r="D898" s="13">
        <v>4063</v>
      </c>
      <c r="E898" s="13">
        <v>4246</v>
      </c>
      <c r="F898" s="13">
        <f>IF(C898=E898,1,0)</f>
        <v>0</v>
      </c>
      <c r="G898" s="13">
        <v>4</v>
      </c>
      <c r="H898" s="6">
        <f>VLOOKUP(B898,NEW_TRAIN_TEST!$A$2:$D$980,4,0)</f>
        <v>25</v>
      </c>
      <c r="I898" s="6" t="str">
        <f>VLOOKUP(B898,NEW_TRAIN_TEST!$A$2:$E$980,5,0)</f>
        <v>random_tree</v>
      </c>
      <c r="J898" s="101">
        <f>G898/H898</f>
        <v>0.16</v>
      </c>
      <c r="K898" s="101">
        <f>IF(J898&gt;0.3,0.3,J898)</f>
        <v>0.16</v>
      </c>
      <c r="L898" s="101">
        <f>E898/D898</f>
        <v>1.045040610386414</v>
      </c>
      <c r="M898" s="101">
        <f>E898/C898</f>
        <v>0.85415409374371354</v>
      </c>
      <c r="N898" s="103">
        <v>4246</v>
      </c>
      <c r="O898" s="103">
        <v>0</v>
      </c>
      <c r="P898" s="104">
        <f>O898/H898</f>
        <v>0</v>
      </c>
      <c r="Q898" s="104">
        <f>IF(P898&gt;0.25,0.25,P898)</f>
        <v>0</v>
      </c>
      <c r="R898" s="101">
        <f>N898/D898</f>
        <v>1.045040610386414</v>
      </c>
      <c r="S898" s="101">
        <f>N898/C898</f>
        <v>0.85415409374371354</v>
      </c>
      <c r="T898" s="101">
        <f>N898/E898</f>
        <v>1</v>
      </c>
      <c r="U898" s="103">
        <v>4246</v>
      </c>
      <c r="V898" s="103">
        <f>IF(W898&lt;O898,1,0)</f>
        <v>0</v>
      </c>
      <c r="W898" s="6">
        <v>0</v>
      </c>
      <c r="X898" s="101">
        <f>W898/H898</f>
        <v>0</v>
      </c>
      <c r="Y898" s="104">
        <f>IF(X898&gt;0.25,0.25,X898)</f>
        <v>0</v>
      </c>
      <c r="Z898" s="101">
        <f>U898/D898</f>
        <v>1.045040610386414</v>
      </c>
      <c r="AA898" s="101">
        <f>U898/C898</f>
        <v>0.85415409374371354</v>
      </c>
      <c r="AB898" s="101">
        <f>U898/E898</f>
        <v>1</v>
      </c>
      <c r="AC898" s="103">
        <v>4246</v>
      </c>
      <c r="AD898" s="105">
        <v>0</v>
      </c>
      <c r="AE898" s="107">
        <f>AD898/H898</f>
        <v>0</v>
      </c>
      <c r="AF898" s="104">
        <f>IF(AE898&gt;0.3,0.3,AE898)</f>
        <v>0</v>
      </c>
      <c r="AG898" s="101">
        <f>AC898/D898</f>
        <v>1.045040610386414</v>
      </c>
      <c r="AH898" s="101">
        <f>C898/AC898</f>
        <v>1.1707489401789919</v>
      </c>
      <c r="AI898" s="101">
        <f>AC898/E898</f>
        <v>1</v>
      </c>
      <c r="AJ898" s="103">
        <v>4246</v>
      </c>
      <c r="AK898" s="6">
        <v>0</v>
      </c>
      <c r="AL898" s="101">
        <f>AK898/H898</f>
        <v>0</v>
      </c>
      <c r="AM898" s="104">
        <f>IF(AL898&gt;0.3,0.3,AL898)</f>
        <v>0</v>
      </c>
      <c r="AN898" s="101">
        <f>AJ898/D898</f>
        <v>1.045040610386414</v>
      </c>
      <c r="AO898" s="101">
        <f>C898/AJ898</f>
        <v>1.1707489401789919</v>
      </c>
      <c r="AP898" s="101">
        <f>AJ898/E898</f>
        <v>1</v>
      </c>
      <c r="AQ898" s="103">
        <v>4246</v>
      </c>
      <c r="AR898" s="103">
        <v>0</v>
      </c>
      <c r="AS898" s="101">
        <f>AR898/H898</f>
        <v>0</v>
      </c>
      <c r="AT898" s="104">
        <f>IF(AS898&gt;0.25,0.25,AS898)</f>
        <v>0</v>
      </c>
      <c r="AU898" s="101">
        <f>AQ898/D898</f>
        <v>1.045040610386414</v>
      </c>
      <c r="AV898" s="101">
        <f>C898/AQ898</f>
        <v>1.1707489401789919</v>
      </c>
      <c r="AW898" s="101">
        <f>AQ898/E898</f>
        <v>1</v>
      </c>
      <c r="AX898" s="103">
        <v>4246</v>
      </c>
      <c r="AY898" s="6">
        <v>0</v>
      </c>
      <c r="AZ898" s="101">
        <f>AY898/H898</f>
        <v>0</v>
      </c>
      <c r="BA898" s="104">
        <f>IF(AZ898&gt;0.1,0.1,AZ898)</f>
        <v>0</v>
      </c>
      <c r="BB898" s="101">
        <f>AX898/D898</f>
        <v>1.045040610386414</v>
      </c>
      <c r="BC898" s="101">
        <f>C898/AX898</f>
        <v>1.1707489401789919</v>
      </c>
      <c r="BD898" s="101">
        <f>AX898/E898</f>
        <v>1</v>
      </c>
    </row>
    <row r="899" spans="1:56" x14ac:dyDescent="0.2">
      <c r="A899" s="6" t="s">
        <v>1699</v>
      </c>
      <c r="B899" s="100">
        <v>932</v>
      </c>
      <c r="C899" s="13">
        <v>4813</v>
      </c>
      <c r="D899" s="13">
        <v>3636.5</v>
      </c>
      <c r="E899" s="13">
        <v>4097.5</v>
      </c>
      <c r="F899" s="13">
        <f>IF(C899=E899,1,0)</f>
        <v>0</v>
      </c>
      <c r="G899" s="13">
        <v>4</v>
      </c>
      <c r="H899" s="6">
        <f>VLOOKUP(B899,NEW_TRAIN_TEST!$A$2:$D$980,4,0)</f>
        <v>14</v>
      </c>
      <c r="I899" s="6" t="str">
        <f>VLOOKUP(B899,NEW_TRAIN_TEST!$A$2:$E$980,5,0)</f>
        <v>random_tree</v>
      </c>
      <c r="J899" s="101">
        <f>G899/H899</f>
        <v>0.2857142857142857</v>
      </c>
      <c r="K899" s="101">
        <f>IF(J899&gt;0.3,0.3,J899)</f>
        <v>0.2857142857142857</v>
      </c>
      <c r="L899" s="101">
        <f>E899/D899</f>
        <v>1.1267702461157707</v>
      </c>
      <c r="M899" s="101">
        <f>E899/C899</f>
        <v>0.85134012050696029</v>
      </c>
      <c r="N899" s="103">
        <v>4099.5</v>
      </c>
      <c r="O899" s="103">
        <v>1</v>
      </c>
      <c r="P899" s="104">
        <f>O899/H899</f>
        <v>7.1428571428571425E-2</v>
      </c>
      <c r="Q899" s="104">
        <f>IF(P899&gt;0.25,0.25,P899)</f>
        <v>7.1428571428571425E-2</v>
      </c>
      <c r="R899" s="101">
        <f>N899/D899</f>
        <v>1.127320225491544</v>
      </c>
      <c r="S899" s="101">
        <f>N899/C899</f>
        <v>0.85175566174942863</v>
      </c>
      <c r="T899" s="101">
        <f>N899/E899</f>
        <v>1.0004881025015253</v>
      </c>
      <c r="U899" s="103">
        <v>4099.5</v>
      </c>
      <c r="V899" s="103">
        <f>IF(W899&lt;O899,1,0)</f>
        <v>0</v>
      </c>
      <c r="W899" s="6">
        <v>1</v>
      </c>
      <c r="X899" s="101">
        <f>W899/H899</f>
        <v>7.1428571428571425E-2</v>
      </c>
      <c r="Y899" s="104">
        <f>IF(X899&gt;0.25,0.25,X899)</f>
        <v>7.1428571428571425E-2</v>
      </c>
      <c r="Z899" s="101">
        <f>U899/D899</f>
        <v>1.127320225491544</v>
      </c>
      <c r="AA899" s="101">
        <f>U899/C899</f>
        <v>0.85175566174942863</v>
      </c>
      <c r="AB899" s="101">
        <f>U899/E899</f>
        <v>1.0004881025015253</v>
      </c>
      <c r="AC899" s="103">
        <v>4099.5</v>
      </c>
      <c r="AD899" s="105">
        <v>1</v>
      </c>
      <c r="AE899" s="107">
        <f>AD899/H899</f>
        <v>7.1428571428571425E-2</v>
      </c>
      <c r="AF899" s="104">
        <f>IF(AE899&gt;0.3,0.3,AE899)</f>
        <v>7.1428571428571425E-2</v>
      </c>
      <c r="AG899" s="101">
        <f>AC899/D899</f>
        <v>1.127320225491544</v>
      </c>
      <c r="AH899" s="101">
        <f>C899/AC899</f>
        <v>1.1740456153189414</v>
      </c>
      <c r="AI899" s="101">
        <f>AC899/E899</f>
        <v>1.0004881025015253</v>
      </c>
      <c r="AJ899" s="103">
        <v>4099.5</v>
      </c>
      <c r="AK899" s="6">
        <v>1</v>
      </c>
      <c r="AL899" s="101">
        <f>AK899/H899</f>
        <v>7.1428571428571425E-2</v>
      </c>
      <c r="AM899" s="104">
        <f>IF(AL899&gt;0.3,0.3,AL899)</f>
        <v>7.1428571428571425E-2</v>
      </c>
      <c r="AN899" s="101">
        <f>AJ899/D899</f>
        <v>1.127320225491544</v>
      </c>
      <c r="AO899" s="101">
        <f>C899/AJ899</f>
        <v>1.1740456153189414</v>
      </c>
      <c r="AP899" s="101">
        <f>AJ899/E899</f>
        <v>1.0004881025015253</v>
      </c>
      <c r="AQ899" s="103">
        <v>4099.5</v>
      </c>
      <c r="AR899" s="103">
        <v>2</v>
      </c>
      <c r="AS899" s="101">
        <f>AR899/H899</f>
        <v>0.14285714285714285</v>
      </c>
      <c r="AT899" s="104">
        <f>IF(AS899&gt;0.25,0.25,AS899)</f>
        <v>0.14285714285714285</v>
      </c>
      <c r="AU899" s="101">
        <f>AQ899/D899</f>
        <v>1.127320225491544</v>
      </c>
      <c r="AV899" s="101">
        <f>C899/AQ899</f>
        <v>1.1740456153189414</v>
      </c>
      <c r="AW899" s="101">
        <f>AQ899/E899</f>
        <v>1.0004881025015253</v>
      </c>
      <c r="AX899" s="103">
        <v>4097.5</v>
      </c>
      <c r="AY899" s="6">
        <v>0</v>
      </c>
      <c r="AZ899" s="101">
        <f>AY899/H899</f>
        <v>0</v>
      </c>
      <c r="BA899" s="104">
        <f>IF(AZ899&gt;0.1,0.1,AZ899)</f>
        <v>0</v>
      </c>
      <c r="BB899" s="101">
        <f>AX899/D899</f>
        <v>1.1267702461157707</v>
      </c>
      <c r="BC899" s="101">
        <f>C899/AX899</f>
        <v>1.1746186699206833</v>
      </c>
      <c r="BD899" s="101">
        <f>AX899/E899</f>
        <v>1</v>
      </c>
    </row>
    <row r="900" spans="1:56" x14ac:dyDescent="0.2">
      <c r="A900" s="6" t="s">
        <v>1699</v>
      </c>
      <c r="B900" s="100">
        <v>933</v>
      </c>
      <c r="C900" s="13">
        <v>6208</v>
      </c>
      <c r="D900" s="13">
        <v>5111.5</v>
      </c>
      <c r="E900" s="13">
        <v>5466</v>
      </c>
      <c r="F900" s="13">
        <f>IF(C900=E900,1,0)</f>
        <v>0</v>
      </c>
      <c r="G900" s="13">
        <v>5</v>
      </c>
      <c r="H900" s="6">
        <f>VLOOKUP(B900,NEW_TRAIN_TEST!$A$2:$D$980,4,0)</f>
        <v>25</v>
      </c>
      <c r="I900" s="6" t="str">
        <f>VLOOKUP(B900,NEW_TRAIN_TEST!$A$2:$E$980,5,0)</f>
        <v>random_tree</v>
      </c>
      <c r="J900" s="101">
        <f>G900/H900</f>
        <v>0.2</v>
      </c>
      <c r="K900" s="101">
        <f>IF(J900&gt;0.3,0.3,J900)</f>
        <v>0.2</v>
      </c>
      <c r="L900" s="101">
        <f>E900/D900</f>
        <v>1.069353418761616</v>
      </c>
      <c r="M900" s="101">
        <f>E900/C900</f>
        <v>0.88047680412371132</v>
      </c>
      <c r="N900" s="103">
        <v>5466</v>
      </c>
      <c r="O900" s="103">
        <v>1</v>
      </c>
      <c r="P900" s="104">
        <f>O900/H900</f>
        <v>0.04</v>
      </c>
      <c r="Q900" s="104">
        <f>IF(P900&gt;0.25,0.25,P900)</f>
        <v>0.04</v>
      </c>
      <c r="R900" s="101">
        <f>N900/D900</f>
        <v>1.069353418761616</v>
      </c>
      <c r="S900" s="101">
        <f>N900/C900</f>
        <v>0.88047680412371132</v>
      </c>
      <c r="T900" s="101">
        <f>N900/E900</f>
        <v>1</v>
      </c>
      <c r="U900" s="103">
        <v>5466</v>
      </c>
      <c r="V900" s="103">
        <f>IF(W900&lt;O900,1,0)</f>
        <v>0</v>
      </c>
      <c r="W900" s="6">
        <v>1</v>
      </c>
      <c r="X900" s="101">
        <f>W900/H900</f>
        <v>0.04</v>
      </c>
      <c r="Y900" s="104">
        <f>IF(X900&gt;0.25,0.25,X900)</f>
        <v>0.04</v>
      </c>
      <c r="Z900" s="101">
        <f>U900/D900</f>
        <v>1.069353418761616</v>
      </c>
      <c r="AA900" s="101">
        <f>U900/C900</f>
        <v>0.88047680412371132</v>
      </c>
      <c r="AB900" s="101">
        <f>U900/E900</f>
        <v>1</v>
      </c>
      <c r="AC900" s="103">
        <v>5466</v>
      </c>
      <c r="AD900" s="105">
        <v>1</v>
      </c>
      <c r="AE900" s="107">
        <f>AD900/H900</f>
        <v>0.04</v>
      </c>
      <c r="AF900" s="104">
        <f>IF(AE900&gt;0.3,0.3,AE900)</f>
        <v>0.04</v>
      </c>
      <c r="AG900" s="101">
        <f>AC900/D900</f>
        <v>1.069353418761616</v>
      </c>
      <c r="AH900" s="101">
        <f>C900/AC900</f>
        <v>1.1357482619831687</v>
      </c>
      <c r="AI900" s="101">
        <f>AC900/E900</f>
        <v>1</v>
      </c>
      <c r="AJ900" s="103">
        <v>5466</v>
      </c>
      <c r="AK900" s="6">
        <v>1</v>
      </c>
      <c r="AL900" s="101">
        <f>AK900/H900</f>
        <v>0.04</v>
      </c>
      <c r="AM900" s="104">
        <f>IF(AL900&gt;0.3,0.3,AL900)</f>
        <v>0.04</v>
      </c>
      <c r="AN900" s="101">
        <f>AJ900/D900</f>
        <v>1.069353418761616</v>
      </c>
      <c r="AO900" s="101">
        <f>C900/AJ900</f>
        <v>1.1357482619831687</v>
      </c>
      <c r="AP900" s="101">
        <f>AJ900/E900</f>
        <v>1</v>
      </c>
      <c r="AQ900" s="103">
        <v>5466</v>
      </c>
      <c r="AR900" s="103">
        <v>2</v>
      </c>
      <c r="AS900" s="101">
        <f>AR900/H900</f>
        <v>0.08</v>
      </c>
      <c r="AT900" s="104">
        <f>IF(AS900&gt;0.25,0.25,AS900)</f>
        <v>0.08</v>
      </c>
      <c r="AU900" s="101">
        <f>AQ900/D900</f>
        <v>1.069353418761616</v>
      </c>
      <c r="AV900" s="101">
        <f>C900/AQ900</f>
        <v>1.1357482619831687</v>
      </c>
      <c r="AW900" s="101">
        <f>AQ900/E900</f>
        <v>1</v>
      </c>
      <c r="AX900" s="103">
        <v>5466</v>
      </c>
      <c r="AY900" s="6">
        <v>0</v>
      </c>
      <c r="AZ900" s="101">
        <f>AY900/H900</f>
        <v>0</v>
      </c>
      <c r="BA900" s="104">
        <f>IF(AZ900&gt;0.1,0.1,AZ900)</f>
        <v>0</v>
      </c>
      <c r="BB900" s="101">
        <f>AX900/D900</f>
        <v>1.069353418761616</v>
      </c>
      <c r="BC900" s="101">
        <f>C900/AX900</f>
        <v>1.1357482619831687</v>
      </c>
      <c r="BD900" s="101">
        <f>AX900/E900</f>
        <v>1</v>
      </c>
    </row>
    <row r="901" spans="1:56" x14ac:dyDescent="0.2">
      <c r="A901" s="6" t="s">
        <v>1699</v>
      </c>
      <c r="B901" s="100">
        <v>934</v>
      </c>
      <c r="C901" s="13">
        <v>6341</v>
      </c>
      <c r="D901" s="13">
        <v>4995</v>
      </c>
      <c r="E901" s="13">
        <v>5876.5</v>
      </c>
      <c r="F901" s="13">
        <f>IF(C901=E901,1,0)</f>
        <v>0</v>
      </c>
      <c r="G901" s="13">
        <v>6</v>
      </c>
      <c r="H901" s="6">
        <f>VLOOKUP(B901,NEW_TRAIN_TEST!$A$2:$D$980,4,0)</f>
        <v>21</v>
      </c>
      <c r="I901" s="6" t="str">
        <f>VLOOKUP(B901,NEW_TRAIN_TEST!$A$2:$E$980,5,0)</f>
        <v>random_tree</v>
      </c>
      <c r="J901" s="101">
        <f>G901/H901</f>
        <v>0.2857142857142857</v>
      </c>
      <c r="K901" s="101">
        <f>IF(J901&gt;0.3,0.3,J901)</f>
        <v>0.2857142857142857</v>
      </c>
      <c r="L901" s="101">
        <f>E901/D901</f>
        <v>1.1764764764764766</v>
      </c>
      <c r="M901" s="101">
        <f>E901/C901</f>
        <v>0.92674656994164961</v>
      </c>
      <c r="N901" s="103">
        <v>5876.5</v>
      </c>
      <c r="O901" s="103">
        <v>0</v>
      </c>
      <c r="P901" s="104">
        <f>O901/H901</f>
        <v>0</v>
      </c>
      <c r="Q901" s="104">
        <f>IF(P901&gt;0.25,0.25,P901)</f>
        <v>0</v>
      </c>
      <c r="R901" s="101">
        <f>N901/D901</f>
        <v>1.1764764764764766</v>
      </c>
      <c r="S901" s="101">
        <f>N901/C901</f>
        <v>0.92674656994164961</v>
      </c>
      <c r="T901" s="101">
        <f>N901/E901</f>
        <v>1</v>
      </c>
      <c r="U901" s="103">
        <v>5876.5</v>
      </c>
      <c r="V901" s="103">
        <f>IF(W901&lt;O901,1,0)</f>
        <v>0</v>
      </c>
      <c r="W901" s="6">
        <v>0</v>
      </c>
      <c r="X901" s="101">
        <f>W901/H901</f>
        <v>0</v>
      </c>
      <c r="Y901" s="104">
        <f>IF(X901&gt;0.25,0.25,X901)</f>
        <v>0</v>
      </c>
      <c r="Z901" s="101">
        <f>U901/D901</f>
        <v>1.1764764764764766</v>
      </c>
      <c r="AA901" s="101">
        <f>U901/C901</f>
        <v>0.92674656994164961</v>
      </c>
      <c r="AB901" s="101">
        <f>U901/E901</f>
        <v>1</v>
      </c>
      <c r="AC901" s="103">
        <v>5876.5</v>
      </c>
      <c r="AD901" s="105">
        <v>0</v>
      </c>
      <c r="AE901" s="107">
        <f>AD901/H901</f>
        <v>0</v>
      </c>
      <c r="AF901" s="104">
        <f>IF(AE901&gt;0.3,0.3,AE901)</f>
        <v>0</v>
      </c>
      <c r="AG901" s="101">
        <f>AC901/D901</f>
        <v>1.1764764764764766</v>
      </c>
      <c r="AH901" s="101">
        <f>C901/AC901</f>
        <v>1.079043648430188</v>
      </c>
      <c r="AI901" s="101">
        <f>AC901/E901</f>
        <v>1</v>
      </c>
      <c r="AJ901" s="103">
        <v>5876.5</v>
      </c>
      <c r="AK901" s="6">
        <v>0</v>
      </c>
      <c r="AL901" s="101">
        <f>AK901/H901</f>
        <v>0</v>
      </c>
      <c r="AM901" s="104">
        <f>IF(AL901&gt;0.3,0.3,AL901)</f>
        <v>0</v>
      </c>
      <c r="AN901" s="101">
        <f>AJ901/D901</f>
        <v>1.1764764764764766</v>
      </c>
      <c r="AO901" s="101">
        <f>C901/AJ901</f>
        <v>1.079043648430188</v>
      </c>
      <c r="AP901" s="101">
        <f>AJ901/E901</f>
        <v>1</v>
      </c>
      <c r="AQ901" s="103">
        <v>5876.5</v>
      </c>
      <c r="AR901" s="103">
        <v>0</v>
      </c>
      <c r="AS901" s="101">
        <f>AR901/H901</f>
        <v>0</v>
      </c>
      <c r="AT901" s="104">
        <f>IF(AS901&gt;0.25,0.25,AS901)</f>
        <v>0</v>
      </c>
      <c r="AU901" s="101">
        <f>AQ901/D901</f>
        <v>1.1764764764764766</v>
      </c>
      <c r="AV901" s="101">
        <f>C901/AQ901</f>
        <v>1.079043648430188</v>
      </c>
      <c r="AW901" s="101">
        <f>AQ901/E901</f>
        <v>1</v>
      </c>
      <c r="AX901" s="103">
        <v>5876.5</v>
      </c>
      <c r="AY901" s="6">
        <v>0</v>
      </c>
      <c r="AZ901" s="101">
        <f>AY901/H901</f>
        <v>0</v>
      </c>
      <c r="BA901" s="104">
        <f>IF(AZ901&gt;0.1,0.1,AZ901)</f>
        <v>0</v>
      </c>
      <c r="BB901" s="101">
        <f>AX901/D901</f>
        <v>1.1764764764764766</v>
      </c>
      <c r="BC901" s="101">
        <f>C901/AX901</f>
        <v>1.079043648430188</v>
      </c>
      <c r="BD901" s="101">
        <f>AX901/E901</f>
        <v>1</v>
      </c>
    </row>
    <row r="902" spans="1:56" x14ac:dyDescent="0.2">
      <c r="A902" s="6" t="s">
        <v>1699</v>
      </c>
      <c r="B902" s="100">
        <v>935</v>
      </c>
      <c r="C902" s="13">
        <v>6265</v>
      </c>
      <c r="D902" s="13">
        <v>4853</v>
      </c>
      <c r="E902" s="13">
        <v>5618</v>
      </c>
      <c r="F902" s="13">
        <f>IF(C902=E902,1,0)</f>
        <v>0</v>
      </c>
      <c r="G902" s="13">
        <v>5</v>
      </c>
      <c r="H902" s="6">
        <f>VLOOKUP(B902,NEW_TRAIN_TEST!$A$2:$D$980,4,0)</f>
        <v>21</v>
      </c>
      <c r="I902" s="6" t="str">
        <f>VLOOKUP(B902,NEW_TRAIN_TEST!$A$2:$E$980,5,0)</f>
        <v>random_tree</v>
      </c>
      <c r="J902" s="101">
        <f>G902/H902</f>
        <v>0.23809523809523808</v>
      </c>
      <c r="K902" s="101">
        <f>IF(J902&gt;0.3,0.3,J902)</f>
        <v>0.23809523809523808</v>
      </c>
      <c r="L902" s="101">
        <f>E902/D902</f>
        <v>1.1576344529157223</v>
      </c>
      <c r="M902" s="101">
        <f>E902/C902</f>
        <v>0.8967278531524342</v>
      </c>
      <c r="N902" s="103">
        <v>5618</v>
      </c>
      <c r="O902" s="103">
        <v>0</v>
      </c>
      <c r="P902" s="104">
        <f>O902/H902</f>
        <v>0</v>
      </c>
      <c r="Q902" s="104">
        <f>IF(P902&gt;0.25,0.25,P902)</f>
        <v>0</v>
      </c>
      <c r="R902" s="101">
        <f>N902/D902</f>
        <v>1.1576344529157223</v>
      </c>
      <c r="S902" s="101">
        <f>N902/C902</f>
        <v>0.8967278531524342</v>
      </c>
      <c r="T902" s="101">
        <f>N902/E902</f>
        <v>1</v>
      </c>
      <c r="U902" s="103">
        <v>5618</v>
      </c>
      <c r="V902" s="103">
        <f>IF(W902&lt;O902,1,0)</f>
        <v>0</v>
      </c>
      <c r="W902" s="6">
        <v>0</v>
      </c>
      <c r="X902" s="101">
        <f>W902/H902</f>
        <v>0</v>
      </c>
      <c r="Y902" s="104">
        <f>IF(X902&gt;0.25,0.25,X902)</f>
        <v>0</v>
      </c>
      <c r="Z902" s="101">
        <f>U902/D902</f>
        <v>1.1576344529157223</v>
      </c>
      <c r="AA902" s="101">
        <f>U902/C902</f>
        <v>0.8967278531524342</v>
      </c>
      <c r="AB902" s="101">
        <f>U902/E902</f>
        <v>1</v>
      </c>
      <c r="AC902" s="103">
        <v>5618</v>
      </c>
      <c r="AD902" s="105">
        <v>0</v>
      </c>
      <c r="AE902" s="107">
        <f>AD902/H902</f>
        <v>0</v>
      </c>
      <c r="AF902" s="104">
        <f>IF(AE902&gt;0.3,0.3,AE902)</f>
        <v>0</v>
      </c>
      <c r="AG902" s="101">
        <f>AC902/D902</f>
        <v>1.1576344529157223</v>
      </c>
      <c r="AH902" s="101">
        <f>C902/AC902</f>
        <v>1.1151655393378426</v>
      </c>
      <c r="AI902" s="101">
        <f>AC902/E902</f>
        <v>1</v>
      </c>
      <c r="AJ902" s="103">
        <v>5618</v>
      </c>
      <c r="AK902" s="6">
        <v>0</v>
      </c>
      <c r="AL902" s="101">
        <f>AK902/H902</f>
        <v>0</v>
      </c>
      <c r="AM902" s="104">
        <f>IF(AL902&gt;0.3,0.3,AL902)</f>
        <v>0</v>
      </c>
      <c r="AN902" s="101">
        <f>AJ902/D902</f>
        <v>1.1576344529157223</v>
      </c>
      <c r="AO902" s="101">
        <f>C902/AJ902</f>
        <v>1.1151655393378426</v>
      </c>
      <c r="AP902" s="101">
        <f>AJ902/E902</f>
        <v>1</v>
      </c>
      <c r="AQ902" s="103">
        <v>5618</v>
      </c>
      <c r="AR902" s="103">
        <v>0</v>
      </c>
      <c r="AS902" s="101">
        <f>AR902/H902</f>
        <v>0</v>
      </c>
      <c r="AT902" s="104">
        <f>IF(AS902&gt;0.25,0.25,AS902)</f>
        <v>0</v>
      </c>
      <c r="AU902" s="101">
        <f>AQ902/D902</f>
        <v>1.1576344529157223</v>
      </c>
      <c r="AV902" s="101">
        <f>C902/AQ902</f>
        <v>1.1151655393378426</v>
      </c>
      <c r="AW902" s="101">
        <f>AQ902/E902</f>
        <v>1</v>
      </c>
      <c r="AX902" s="103">
        <v>5618</v>
      </c>
      <c r="AY902" s="6">
        <v>1</v>
      </c>
      <c r="AZ902" s="101">
        <f>AY902/H902</f>
        <v>4.7619047619047616E-2</v>
      </c>
      <c r="BA902" s="104">
        <f>IF(AZ902&gt;0.1,0.1,AZ902)</f>
        <v>4.7619047619047616E-2</v>
      </c>
      <c r="BB902" s="101">
        <f>AX902/D902</f>
        <v>1.1576344529157223</v>
      </c>
      <c r="BC902" s="101">
        <f>C902/AX902</f>
        <v>1.1151655393378426</v>
      </c>
      <c r="BD902" s="101">
        <f>AX902/E902</f>
        <v>1</v>
      </c>
    </row>
    <row r="903" spans="1:56" x14ac:dyDescent="0.2">
      <c r="A903" s="6" t="s">
        <v>1699</v>
      </c>
      <c r="B903" s="100">
        <v>936</v>
      </c>
      <c r="C903" s="13">
        <v>6043</v>
      </c>
      <c r="D903" s="13">
        <v>4909.5</v>
      </c>
      <c r="E903" s="13">
        <v>5121.5</v>
      </c>
      <c r="F903" s="13">
        <f>IF(C903=E903,1,0)</f>
        <v>0</v>
      </c>
      <c r="G903" s="13">
        <v>5</v>
      </c>
      <c r="H903" s="6">
        <f>VLOOKUP(B903,NEW_TRAIN_TEST!$A$2:$D$980,4,0)</f>
        <v>40</v>
      </c>
      <c r="I903" s="6" t="str">
        <f>VLOOKUP(B903,NEW_TRAIN_TEST!$A$2:$E$980,5,0)</f>
        <v>random_tree</v>
      </c>
      <c r="J903" s="101">
        <f>G903/H903</f>
        <v>0.125</v>
      </c>
      <c r="K903" s="101">
        <f>IF(J903&gt;0.3,0.3,J903)</f>
        <v>0.125</v>
      </c>
      <c r="L903" s="101">
        <f>E903/D903</f>
        <v>1.0431815867196252</v>
      </c>
      <c r="M903" s="101">
        <f>E903/C903</f>
        <v>0.84750951514148598</v>
      </c>
      <c r="N903" s="103">
        <v>5121.5</v>
      </c>
      <c r="O903" s="103">
        <v>0</v>
      </c>
      <c r="P903" s="104">
        <f>O903/H903</f>
        <v>0</v>
      </c>
      <c r="Q903" s="104">
        <f>IF(P903&gt;0.25,0.25,P903)</f>
        <v>0</v>
      </c>
      <c r="R903" s="101">
        <f>N903/D903</f>
        <v>1.0431815867196252</v>
      </c>
      <c r="S903" s="101">
        <f>N903/C903</f>
        <v>0.84750951514148598</v>
      </c>
      <c r="T903" s="101">
        <f>N903/E903</f>
        <v>1</v>
      </c>
      <c r="U903" s="103">
        <v>5121.5</v>
      </c>
      <c r="V903" s="103">
        <f>IF(W903&lt;O903,1,0)</f>
        <v>0</v>
      </c>
      <c r="W903" s="6">
        <v>0</v>
      </c>
      <c r="X903" s="101">
        <f>W903/H903</f>
        <v>0</v>
      </c>
      <c r="Y903" s="104">
        <f>IF(X903&gt;0.25,0.25,X903)</f>
        <v>0</v>
      </c>
      <c r="Z903" s="101">
        <f>U903/D903</f>
        <v>1.0431815867196252</v>
      </c>
      <c r="AA903" s="101">
        <f>U903/C903</f>
        <v>0.84750951514148598</v>
      </c>
      <c r="AB903" s="101">
        <f>U903/E903</f>
        <v>1</v>
      </c>
      <c r="AC903" s="103">
        <v>5121.5</v>
      </c>
      <c r="AD903" s="105">
        <v>0</v>
      </c>
      <c r="AE903" s="107">
        <f>AD903/H903</f>
        <v>0</v>
      </c>
      <c r="AF903" s="104">
        <f>IF(AE903&gt;0.3,0.3,AE903)</f>
        <v>0</v>
      </c>
      <c r="AG903" s="101">
        <f>AC903/D903</f>
        <v>1.0431815867196252</v>
      </c>
      <c r="AH903" s="101">
        <f>C903/AC903</f>
        <v>1.1799277555403691</v>
      </c>
      <c r="AI903" s="101">
        <f>AC903/E903</f>
        <v>1</v>
      </c>
      <c r="AJ903" s="103">
        <v>5121.5</v>
      </c>
      <c r="AK903" s="6">
        <v>0</v>
      </c>
      <c r="AL903" s="101">
        <f>AK903/H903</f>
        <v>0</v>
      </c>
      <c r="AM903" s="104">
        <f>IF(AL903&gt;0.3,0.3,AL903)</f>
        <v>0</v>
      </c>
      <c r="AN903" s="101">
        <f>AJ903/D903</f>
        <v>1.0431815867196252</v>
      </c>
      <c r="AO903" s="101">
        <f>C903/AJ903</f>
        <v>1.1799277555403691</v>
      </c>
      <c r="AP903" s="101">
        <f>AJ903/E903</f>
        <v>1</v>
      </c>
      <c r="AQ903" s="103">
        <v>5121.5</v>
      </c>
      <c r="AR903" s="103">
        <v>0</v>
      </c>
      <c r="AS903" s="101">
        <f>AR903/H903</f>
        <v>0</v>
      </c>
      <c r="AT903" s="104">
        <f>IF(AS903&gt;0.25,0.25,AS903)</f>
        <v>0</v>
      </c>
      <c r="AU903" s="101">
        <f>AQ903/D903</f>
        <v>1.0431815867196252</v>
      </c>
      <c r="AV903" s="101">
        <f>C903/AQ903</f>
        <v>1.1799277555403691</v>
      </c>
      <c r="AW903" s="101">
        <f>AQ903/E903</f>
        <v>1</v>
      </c>
      <c r="AX903" s="103">
        <v>5121.5</v>
      </c>
      <c r="AY903" s="6">
        <v>1</v>
      </c>
      <c r="AZ903" s="101">
        <f>AY903/H903</f>
        <v>2.5000000000000001E-2</v>
      </c>
      <c r="BA903" s="104">
        <f>IF(AZ903&gt;0.1,0.1,AZ903)</f>
        <v>2.5000000000000001E-2</v>
      </c>
      <c r="BB903" s="101">
        <f>AX903/D903</f>
        <v>1.0431815867196252</v>
      </c>
      <c r="BC903" s="101">
        <f>C903/AX903</f>
        <v>1.1799277555403691</v>
      </c>
      <c r="BD903" s="101">
        <f>AX903/E903</f>
        <v>1</v>
      </c>
    </row>
    <row r="904" spans="1:56" x14ac:dyDescent="0.2">
      <c r="A904" s="6" t="s">
        <v>1699</v>
      </c>
      <c r="B904" s="100">
        <v>937</v>
      </c>
      <c r="C904" s="13">
        <v>6269</v>
      </c>
      <c r="D904" s="13">
        <v>5666.5</v>
      </c>
      <c r="E904" s="13">
        <v>6132.5</v>
      </c>
      <c r="F904" s="13">
        <f>IF(C904=E904,1,0)</f>
        <v>0</v>
      </c>
      <c r="G904" s="13">
        <v>9</v>
      </c>
      <c r="H904" s="6">
        <f>VLOOKUP(B904,NEW_TRAIN_TEST!$A$2:$D$980,4,0)</f>
        <v>38</v>
      </c>
      <c r="I904" s="6" t="str">
        <f>VLOOKUP(B904,NEW_TRAIN_TEST!$A$2:$E$980,5,0)</f>
        <v>random_tree</v>
      </c>
      <c r="J904" s="101">
        <f>G904/H904</f>
        <v>0.23684210526315788</v>
      </c>
      <c r="K904" s="101">
        <f>IF(J904&gt;0.3,0.3,J904)</f>
        <v>0.23684210526315788</v>
      </c>
      <c r="L904" s="101">
        <f>E904/D904</f>
        <v>1.082237712873908</v>
      </c>
      <c r="M904" s="101">
        <f>E904/C904</f>
        <v>0.97822619237517949</v>
      </c>
      <c r="N904" s="103">
        <v>6132.5</v>
      </c>
      <c r="O904" s="103">
        <v>0</v>
      </c>
      <c r="P904" s="104">
        <f>O904/H904</f>
        <v>0</v>
      </c>
      <c r="Q904" s="104">
        <f>IF(P904&gt;0.25,0.25,P904)</f>
        <v>0</v>
      </c>
      <c r="R904" s="101">
        <f>N904/D904</f>
        <v>1.082237712873908</v>
      </c>
      <c r="S904" s="101">
        <f>N904/C904</f>
        <v>0.97822619237517949</v>
      </c>
      <c r="T904" s="101">
        <f>N904/E904</f>
        <v>1</v>
      </c>
      <c r="U904" s="103">
        <v>6132.5</v>
      </c>
      <c r="V904" s="103">
        <f>IF(W904&lt;O904,1,0)</f>
        <v>0</v>
      </c>
      <c r="W904" s="6">
        <v>0</v>
      </c>
      <c r="X904" s="101">
        <f>W904/H904</f>
        <v>0</v>
      </c>
      <c r="Y904" s="104">
        <f>IF(X904&gt;0.25,0.25,X904)</f>
        <v>0</v>
      </c>
      <c r="Z904" s="101">
        <f>U904/D904</f>
        <v>1.082237712873908</v>
      </c>
      <c r="AA904" s="101">
        <f>U904/C904</f>
        <v>0.97822619237517949</v>
      </c>
      <c r="AB904" s="101">
        <f>U904/E904</f>
        <v>1</v>
      </c>
      <c r="AC904" s="103">
        <v>6132.5</v>
      </c>
      <c r="AD904" s="105">
        <v>0</v>
      </c>
      <c r="AE904" s="107">
        <f>AD904/H904</f>
        <v>0</v>
      </c>
      <c r="AF904" s="104">
        <f>IF(AE904&gt;0.3,0.3,AE904)</f>
        <v>0</v>
      </c>
      <c r="AG904" s="101">
        <f>AC904/D904</f>
        <v>1.082237712873908</v>
      </c>
      <c r="AH904" s="101">
        <f>C904/AC904</f>
        <v>1.0222584590297594</v>
      </c>
      <c r="AI904" s="101">
        <f>AC904/E904</f>
        <v>1</v>
      </c>
      <c r="AJ904" s="103">
        <v>6132.5</v>
      </c>
      <c r="AK904" s="6">
        <v>0</v>
      </c>
      <c r="AL904" s="101">
        <f>AK904/H904</f>
        <v>0</v>
      </c>
      <c r="AM904" s="104">
        <f>IF(AL904&gt;0.3,0.3,AL904)</f>
        <v>0</v>
      </c>
      <c r="AN904" s="101">
        <f>AJ904/D904</f>
        <v>1.082237712873908</v>
      </c>
      <c r="AO904" s="101">
        <f>C904/AJ904</f>
        <v>1.0222584590297594</v>
      </c>
      <c r="AP904" s="101">
        <f>AJ904/E904</f>
        <v>1</v>
      </c>
      <c r="AQ904" s="103">
        <v>6132.5</v>
      </c>
      <c r="AR904" s="103">
        <v>0</v>
      </c>
      <c r="AS904" s="101">
        <f>AR904/H904</f>
        <v>0</v>
      </c>
      <c r="AT904" s="104">
        <f>IF(AS904&gt;0.25,0.25,AS904)</f>
        <v>0</v>
      </c>
      <c r="AU904" s="101">
        <f>AQ904/D904</f>
        <v>1.082237712873908</v>
      </c>
      <c r="AV904" s="101">
        <f>C904/AQ904</f>
        <v>1.0222584590297594</v>
      </c>
      <c r="AW904" s="101">
        <f>AQ904/E904</f>
        <v>1</v>
      </c>
      <c r="AX904" s="103">
        <v>6132.5</v>
      </c>
      <c r="AY904" s="6">
        <v>1</v>
      </c>
      <c r="AZ904" s="101">
        <f>AY904/H904</f>
        <v>2.6315789473684209E-2</v>
      </c>
      <c r="BA904" s="104">
        <f>IF(AZ904&gt;0.1,0.1,AZ904)</f>
        <v>2.6315789473684209E-2</v>
      </c>
      <c r="BB904" s="101">
        <f>AX904/D904</f>
        <v>1.082237712873908</v>
      </c>
      <c r="BC904" s="101">
        <f>C904/AX904</f>
        <v>1.0222584590297594</v>
      </c>
      <c r="BD904" s="101">
        <f>AX904/E904</f>
        <v>1</v>
      </c>
    </row>
    <row r="905" spans="1:56" x14ac:dyDescent="0.2">
      <c r="A905" s="6" t="s">
        <v>1699</v>
      </c>
      <c r="B905" s="100">
        <v>938</v>
      </c>
      <c r="C905" s="13">
        <v>5300</v>
      </c>
      <c r="D905" s="13">
        <v>4399</v>
      </c>
      <c r="E905" s="13">
        <v>4399</v>
      </c>
      <c r="F905" s="13">
        <f>IF(C905=E905,1,0)</f>
        <v>0</v>
      </c>
      <c r="G905" s="13">
        <v>0</v>
      </c>
      <c r="H905" s="6">
        <f>VLOOKUP(B905,NEW_TRAIN_TEST!$A$2:$D$980,4,0)</f>
        <v>22</v>
      </c>
      <c r="I905" s="6" t="str">
        <f>VLOOKUP(B905,NEW_TRAIN_TEST!$A$2:$E$980,5,0)</f>
        <v>random_tree</v>
      </c>
      <c r="J905" s="101">
        <f>G905/H905</f>
        <v>0</v>
      </c>
      <c r="K905" s="101">
        <f>IF(J905&gt;0.3,0.3,J905)</f>
        <v>0</v>
      </c>
      <c r="L905" s="101">
        <f>E905/D905</f>
        <v>1</v>
      </c>
      <c r="M905" s="101">
        <f>E905/C905</f>
        <v>0.83</v>
      </c>
      <c r="N905" s="103">
        <v>4399</v>
      </c>
      <c r="O905" s="103">
        <v>0</v>
      </c>
      <c r="P905" s="104">
        <f>O905/H905</f>
        <v>0</v>
      </c>
      <c r="Q905" s="104">
        <f>IF(P905&gt;0.25,0.25,P905)</f>
        <v>0</v>
      </c>
      <c r="R905" s="101">
        <f>N905/D905</f>
        <v>1</v>
      </c>
      <c r="S905" s="101">
        <f>N905/C905</f>
        <v>0.83</v>
      </c>
      <c r="T905" s="101">
        <f>N905/E905</f>
        <v>1</v>
      </c>
      <c r="U905" s="103">
        <v>4408.5</v>
      </c>
      <c r="V905" s="103">
        <f>IF(W905&lt;O905,1,0)</f>
        <v>0</v>
      </c>
      <c r="W905" s="6">
        <v>6</v>
      </c>
      <c r="X905" s="101">
        <f>W905/H905</f>
        <v>0.27272727272727271</v>
      </c>
      <c r="Y905" s="104">
        <f>IF(X905&gt;0.25,0.25,X905)</f>
        <v>0.25</v>
      </c>
      <c r="Z905" s="101">
        <f>U905/D905</f>
        <v>1.0021595817231188</v>
      </c>
      <c r="AA905" s="101">
        <f>U905/C905</f>
        <v>0.83179245283018866</v>
      </c>
      <c r="AB905" s="101">
        <f>U905/E905</f>
        <v>1.0021595817231188</v>
      </c>
      <c r="AC905" s="103">
        <v>4417.83</v>
      </c>
      <c r="AD905" s="105">
        <v>4</v>
      </c>
      <c r="AE905" s="107">
        <f>AD905/H905</f>
        <v>0.18181818181818182</v>
      </c>
      <c r="AF905" s="104">
        <f>IF(AE905&gt;0.3,0.3,AE905)</f>
        <v>0.18181818181818182</v>
      </c>
      <c r="AG905" s="101">
        <f>AC905/D905</f>
        <v>1.0042805182996135</v>
      </c>
      <c r="AH905" s="101">
        <f>C905/AC905</f>
        <v>1.1996840077594657</v>
      </c>
      <c r="AI905" s="101">
        <f>AC905/E905</f>
        <v>1.0042805182996135</v>
      </c>
      <c r="AJ905" s="103">
        <v>4417.83</v>
      </c>
      <c r="AK905" s="6">
        <v>4</v>
      </c>
      <c r="AL905" s="101">
        <f>AK905/H905</f>
        <v>0.18181818181818182</v>
      </c>
      <c r="AM905" s="104">
        <f>IF(AL905&gt;0.3,0.3,AL905)</f>
        <v>0.18181818181818182</v>
      </c>
      <c r="AN905" s="101">
        <f>AJ905/D905</f>
        <v>1.0042805182996135</v>
      </c>
      <c r="AO905" s="101">
        <f>C905/AJ905</f>
        <v>1.1996840077594657</v>
      </c>
      <c r="AP905" s="101">
        <f>AJ905/E905</f>
        <v>1.0042805182996135</v>
      </c>
      <c r="AQ905" s="103">
        <v>4399</v>
      </c>
      <c r="AR905" s="103">
        <v>0</v>
      </c>
      <c r="AS905" s="101">
        <f>AR905/H905</f>
        <v>0</v>
      </c>
      <c r="AT905" s="104">
        <f>IF(AS905&gt;0.25,0.25,AS905)</f>
        <v>0</v>
      </c>
      <c r="AU905" s="101">
        <f>AQ905/D905</f>
        <v>1</v>
      </c>
      <c r="AV905" s="101">
        <f>C905/AQ905</f>
        <v>1.2048192771084338</v>
      </c>
      <c r="AW905" s="101">
        <f>AQ905/E905</f>
        <v>1</v>
      </c>
      <c r="AX905" s="103">
        <v>4399</v>
      </c>
      <c r="AY905" s="6">
        <v>0</v>
      </c>
      <c r="AZ905" s="101">
        <f>AY905/H905</f>
        <v>0</v>
      </c>
      <c r="BA905" s="104">
        <f>IF(AZ905&gt;0.1,0.1,AZ905)</f>
        <v>0</v>
      </c>
      <c r="BB905" s="101">
        <f>AX905/D905</f>
        <v>1</v>
      </c>
      <c r="BC905" s="101">
        <f>C905/AX905</f>
        <v>1.2048192771084338</v>
      </c>
      <c r="BD905" s="101">
        <f>AX905/E905</f>
        <v>1</v>
      </c>
    </row>
    <row r="906" spans="1:56" x14ac:dyDescent="0.2">
      <c r="A906" s="6" t="s">
        <v>1699</v>
      </c>
      <c r="B906" s="100">
        <v>939</v>
      </c>
      <c r="C906" s="13">
        <v>7071</v>
      </c>
      <c r="D906" s="13">
        <v>5905.5</v>
      </c>
      <c r="E906" s="13">
        <v>6418</v>
      </c>
      <c r="F906" s="13">
        <f>IF(C906=E906,1,0)</f>
        <v>0</v>
      </c>
      <c r="G906" s="13">
        <v>5</v>
      </c>
      <c r="H906" s="6">
        <f>VLOOKUP(B906,NEW_TRAIN_TEST!$A$2:$D$980,4,0)</f>
        <v>31</v>
      </c>
      <c r="I906" s="6" t="str">
        <f>VLOOKUP(B906,NEW_TRAIN_TEST!$A$2:$E$980,5,0)</f>
        <v>random_tree</v>
      </c>
      <c r="J906" s="101">
        <f>G906/H906</f>
        <v>0.16129032258064516</v>
      </c>
      <c r="K906" s="101">
        <f>IF(J906&gt;0.3,0.3,J906)</f>
        <v>0.16129032258064516</v>
      </c>
      <c r="L906" s="101">
        <f>E906/D906</f>
        <v>1.0867835069003471</v>
      </c>
      <c r="M906" s="101">
        <f>E906/C906</f>
        <v>0.90765096874558049</v>
      </c>
      <c r="N906" s="103">
        <v>6418</v>
      </c>
      <c r="O906" s="103">
        <v>0</v>
      </c>
      <c r="P906" s="104">
        <f>O906/H906</f>
        <v>0</v>
      </c>
      <c r="Q906" s="104">
        <f>IF(P906&gt;0.25,0.25,P906)</f>
        <v>0</v>
      </c>
      <c r="R906" s="101">
        <f>N906/D906</f>
        <v>1.0867835069003471</v>
      </c>
      <c r="S906" s="101">
        <f>N906/C906</f>
        <v>0.90765096874558049</v>
      </c>
      <c r="T906" s="101">
        <f>N906/E906</f>
        <v>1</v>
      </c>
      <c r="U906" s="103">
        <v>6418</v>
      </c>
      <c r="V906" s="103">
        <f>IF(W906&lt;O906,1,0)</f>
        <v>0</v>
      </c>
      <c r="W906" s="6">
        <v>0</v>
      </c>
      <c r="X906" s="101">
        <f>W906/H906</f>
        <v>0</v>
      </c>
      <c r="Y906" s="104">
        <f>IF(X906&gt;0.25,0.25,X906)</f>
        <v>0</v>
      </c>
      <c r="Z906" s="101">
        <f>U906/D906</f>
        <v>1.0867835069003471</v>
      </c>
      <c r="AA906" s="101">
        <f>U906/C906</f>
        <v>0.90765096874558049</v>
      </c>
      <c r="AB906" s="101">
        <f>U906/E906</f>
        <v>1</v>
      </c>
      <c r="AC906" s="103">
        <v>6418</v>
      </c>
      <c r="AD906" s="105">
        <v>0</v>
      </c>
      <c r="AE906" s="107">
        <f>AD906/H906</f>
        <v>0</v>
      </c>
      <c r="AF906" s="104">
        <f>IF(AE906&gt;0.3,0.3,AE906)</f>
        <v>0</v>
      </c>
      <c r="AG906" s="101">
        <f>AC906/D906</f>
        <v>1.0867835069003471</v>
      </c>
      <c r="AH906" s="101">
        <f>C906/AC906</f>
        <v>1.1017450919289498</v>
      </c>
      <c r="AI906" s="101">
        <f>AC906/E906</f>
        <v>1</v>
      </c>
      <c r="AJ906" s="103">
        <v>6418</v>
      </c>
      <c r="AK906" s="6">
        <v>0</v>
      </c>
      <c r="AL906" s="101">
        <f>AK906/H906</f>
        <v>0</v>
      </c>
      <c r="AM906" s="104">
        <f>IF(AL906&gt;0.3,0.3,AL906)</f>
        <v>0</v>
      </c>
      <c r="AN906" s="101">
        <f>AJ906/D906</f>
        <v>1.0867835069003471</v>
      </c>
      <c r="AO906" s="101">
        <f>C906/AJ906</f>
        <v>1.1017450919289498</v>
      </c>
      <c r="AP906" s="101">
        <f>AJ906/E906</f>
        <v>1</v>
      </c>
      <c r="AQ906" s="103">
        <v>6418</v>
      </c>
      <c r="AR906" s="103">
        <v>0</v>
      </c>
      <c r="AS906" s="101">
        <f>AR906/H906</f>
        <v>0</v>
      </c>
      <c r="AT906" s="104">
        <f>IF(AS906&gt;0.25,0.25,AS906)</f>
        <v>0</v>
      </c>
      <c r="AU906" s="101">
        <f>AQ906/D906</f>
        <v>1.0867835069003471</v>
      </c>
      <c r="AV906" s="101">
        <f>C906/AQ906</f>
        <v>1.1017450919289498</v>
      </c>
      <c r="AW906" s="101">
        <f>AQ906/E906</f>
        <v>1</v>
      </c>
      <c r="AX906" s="103">
        <v>6418</v>
      </c>
      <c r="AY906" s="6">
        <v>1</v>
      </c>
      <c r="AZ906" s="101">
        <f>AY906/H906</f>
        <v>3.2258064516129031E-2</v>
      </c>
      <c r="BA906" s="104">
        <f>IF(AZ906&gt;0.1,0.1,AZ906)</f>
        <v>3.2258064516129031E-2</v>
      </c>
      <c r="BB906" s="101">
        <f>AX906/D906</f>
        <v>1.0867835069003471</v>
      </c>
      <c r="BC906" s="101">
        <f>C906/AX906</f>
        <v>1.1017450919289498</v>
      </c>
      <c r="BD906" s="101">
        <f>AX906/E906</f>
        <v>1</v>
      </c>
    </row>
    <row r="907" spans="1:56" x14ac:dyDescent="0.2">
      <c r="A907" s="6" t="s">
        <v>1699</v>
      </c>
      <c r="B907" s="100">
        <v>940</v>
      </c>
      <c r="C907" s="13">
        <v>7080</v>
      </c>
      <c r="D907" s="13">
        <v>5913</v>
      </c>
      <c r="E907" s="13">
        <v>6476.5</v>
      </c>
      <c r="F907" s="13">
        <f>IF(C907=E907,1,0)</f>
        <v>0</v>
      </c>
      <c r="G907" s="13">
        <v>7</v>
      </c>
      <c r="H907" s="6">
        <f>VLOOKUP(B907,NEW_TRAIN_TEST!$A$2:$D$980,4,0)</f>
        <v>36</v>
      </c>
      <c r="I907" s="6" t="str">
        <f>VLOOKUP(B907,NEW_TRAIN_TEST!$A$2:$E$980,5,0)</f>
        <v>random_tree</v>
      </c>
      <c r="J907" s="101">
        <f>G907/H907</f>
        <v>0.19444444444444445</v>
      </c>
      <c r="K907" s="101">
        <f>IF(J907&gt;0.3,0.3,J907)</f>
        <v>0.19444444444444445</v>
      </c>
      <c r="L907" s="101">
        <f>E907/D907</f>
        <v>1.0952984948418738</v>
      </c>
      <c r="M907" s="101">
        <f>E907/C907</f>
        <v>0.9147598870056497</v>
      </c>
      <c r="N907" s="103">
        <v>6476.5</v>
      </c>
      <c r="O907" s="103">
        <v>0</v>
      </c>
      <c r="P907" s="104">
        <f>O907/H907</f>
        <v>0</v>
      </c>
      <c r="Q907" s="104">
        <f>IF(P907&gt;0.25,0.25,P907)</f>
        <v>0</v>
      </c>
      <c r="R907" s="101">
        <f>N907/D907</f>
        <v>1.0952984948418738</v>
      </c>
      <c r="S907" s="101">
        <f>N907/C907</f>
        <v>0.9147598870056497</v>
      </c>
      <c r="T907" s="101">
        <f>N907/E907</f>
        <v>1</v>
      </c>
      <c r="U907" s="103">
        <v>6476.5</v>
      </c>
      <c r="V907" s="103">
        <f>IF(W907&lt;O907,1,0)</f>
        <v>0</v>
      </c>
      <c r="W907" s="6">
        <v>0</v>
      </c>
      <c r="X907" s="101">
        <f>W907/H907</f>
        <v>0</v>
      </c>
      <c r="Y907" s="104">
        <f>IF(X907&gt;0.25,0.25,X907)</f>
        <v>0</v>
      </c>
      <c r="Z907" s="101">
        <f>U907/D907</f>
        <v>1.0952984948418738</v>
      </c>
      <c r="AA907" s="101">
        <f>U907/C907</f>
        <v>0.9147598870056497</v>
      </c>
      <c r="AB907" s="101">
        <f>U907/E907</f>
        <v>1</v>
      </c>
      <c r="AC907" s="103">
        <v>6476.5</v>
      </c>
      <c r="AD907" s="105">
        <v>0</v>
      </c>
      <c r="AE907" s="107">
        <f>AD907/H907</f>
        <v>0</v>
      </c>
      <c r="AF907" s="104">
        <f>IF(AE907&gt;0.3,0.3,AE907)</f>
        <v>0</v>
      </c>
      <c r="AG907" s="101">
        <f>AC907/D907</f>
        <v>1.0952984948418738</v>
      </c>
      <c r="AH907" s="101">
        <f>C907/AC907</f>
        <v>1.0931830463985177</v>
      </c>
      <c r="AI907" s="101">
        <f>AC907/E907</f>
        <v>1</v>
      </c>
      <c r="AJ907" s="103">
        <v>6476.5</v>
      </c>
      <c r="AK907" s="6">
        <v>0</v>
      </c>
      <c r="AL907" s="101">
        <f>AK907/H907</f>
        <v>0</v>
      </c>
      <c r="AM907" s="104">
        <f>IF(AL907&gt;0.3,0.3,AL907)</f>
        <v>0</v>
      </c>
      <c r="AN907" s="101">
        <f>AJ907/D907</f>
        <v>1.0952984948418738</v>
      </c>
      <c r="AO907" s="101">
        <f>C907/AJ907</f>
        <v>1.0931830463985177</v>
      </c>
      <c r="AP907" s="101">
        <f>AJ907/E907</f>
        <v>1</v>
      </c>
      <c r="AQ907" s="103">
        <v>6476.5</v>
      </c>
      <c r="AR907" s="103">
        <v>0</v>
      </c>
      <c r="AS907" s="101">
        <f>AR907/H907</f>
        <v>0</v>
      </c>
      <c r="AT907" s="104">
        <f>IF(AS907&gt;0.25,0.25,AS907)</f>
        <v>0</v>
      </c>
      <c r="AU907" s="101">
        <f>AQ907/D907</f>
        <v>1.0952984948418738</v>
      </c>
      <c r="AV907" s="101">
        <f>C907/AQ907</f>
        <v>1.0931830463985177</v>
      </c>
      <c r="AW907" s="101">
        <f>AQ907/E907</f>
        <v>1</v>
      </c>
      <c r="AX907" s="103">
        <v>6476.5</v>
      </c>
      <c r="AY907" s="6">
        <v>1</v>
      </c>
      <c r="AZ907" s="101">
        <f>AY907/H907</f>
        <v>2.7777777777777776E-2</v>
      </c>
      <c r="BA907" s="104">
        <f>IF(AZ907&gt;0.1,0.1,AZ907)</f>
        <v>2.7777777777777776E-2</v>
      </c>
      <c r="BB907" s="101">
        <f>AX907/D907</f>
        <v>1.0952984948418738</v>
      </c>
      <c r="BC907" s="101">
        <f>C907/AX907</f>
        <v>1.0931830463985177</v>
      </c>
      <c r="BD907" s="101">
        <f>AX907/E907</f>
        <v>1</v>
      </c>
    </row>
    <row r="908" spans="1:56" x14ac:dyDescent="0.2">
      <c r="A908" s="6" t="s">
        <v>1699</v>
      </c>
      <c r="B908" s="100">
        <v>941</v>
      </c>
      <c r="C908" s="13">
        <v>5692</v>
      </c>
      <c r="D908" s="13">
        <v>5076</v>
      </c>
      <c r="E908" s="13">
        <v>5326</v>
      </c>
      <c r="F908" s="13">
        <f>IF(C908=E908,1,0)</f>
        <v>0</v>
      </c>
      <c r="G908" s="13">
        <v>4</v>
      </c>
      <c r="H908" s="6">
        <f>VLOOKUP(B908,NEW_TRAIN_TEST!$A$2:$D$980,4,0)</f>
        <v>34</v>
      </c>
      <c r="I908" s="6" t="str">
        <f>VLOOKUP(B908,NEW_TRAIN_TEST!$A$2:$E$980,5,0)</f>
        <v>random_tree</v>
      </c>
      <c r="J908" s="101">
        <f>G908/H908</f>
        <v>0.11764705882352941</v>
      </c>
      <c r="K908" s="101">
        <f>IF(J908&gt;0.3,0.3,J908)</f>
        <v>0.11764705882352941</v>
      </c>
      <c r="L908" s="101">
        <f>E908/D908</f>
        <v>1.0492513790386131</v>
      </c>
      <c r="M908" s="101">
        <f>E908/C908</f>
        <v>0.93569922698524244</v>
      </c>
      <c r="N908" s="103">
        <v>5326</v>
      </c>
      <c r="O908" s="103">
        <v>1</v>
      </c>
      <c r="P908" s="104">
        <f>O908/H908</f>
        <v>2.9411764705882353E-2</v>
      </c>
      <c r="Q908" s="104">
        <f>IF(P908&gt;0.25,0.25,P908)</f>
        <v>2.9411764705882353E-2</v>
      </c>
      <c r="R908" s="101">
        <f>N908/D908</f>
        <v>1.0492513790386131</v>
      </c>
      <c r="S908" s="101">
        <f>N908/C908</f>
        <v>0.93569922698524244</v>
      </c>
      <c r="T908" s="101">
        <f>N908/E908</f>
        <v>1</v>
      </c>
      <c r="U908" s="103">
        <v>5326</v>
      </c>
      <c r="V908" s="103">
        <f>IF(W908&lt;O908,1,0)</f>
        <v>0</v>
      </c>
      <c r="W908" s="6">
        <v>1</v>
      </c>
      <c r="X908" s="101">
        <f>W908/H908</f>
        <v>2.9411764705882353E-2</v>
      </c>
      <c r="Y908" s="104">
        <f>IF(X908&gt;0.25,0.25,X908)</f>
        <v>2.9411764705882353E-2</v>
      </c>
      <c r="Z908" s="101">
        <f>U908/D908</f>
        <v>1.0492513790386131</v>
      </c>
      <c r="AA908" s="101">
        <f>U908/C908</f>
        <v>0.93569922698524244</v>
      </c>
      <c r="AB908" s="101">
        <f>U908/E908</f>
        <v>1</v>
      </c>
      <c r="AC908" s="103">
        <v>5326</v>
      </c>
      <c r="AD908" s="105">
        <v>1</v>
      </c>
      <c r="AE908" s="107">
        <f>AD908/H908</f>
        <v>2.9411764705882353E-2</v>
      </c>
      <c r="AF908" s="104">
        <f>IF(AE908&gt;0.3,0.3,AE908)</f>
        <v>2.9411764705882353E-2</v>
      </c>
      <c r="AG908" s="101">
        <f>AC908/D908</f>
        <v>1.0492513790386131</v>
      </c>
      <c r="AH908" s="101">
        <f>C908/AC908</f>
        <v>1.0687194892977845</v>
      </c>
      <c r="AI908" s="101">
        <f>AC908/E908</f>
        <v>1</v>
      </c>
      <c r="AJ908" s="103">
        <v>5326</v>
      </c>
      <c r="AK908" s="6">
        <v>1</v>
      </c>
      <c r="AL908" s="101">
        <f>AK908/H908</f>
        <v>2.9411764705882353E-2</v>
      </c>
      <c r="AM908" s="104">
        <f>IF(AL908&gt;0.3,0.3,AL908)</f>
        <v>2.9411764705882353E-2</v>
      </c>
      <c r="AN908" s="101">
        <f>AJ908/D908</f>
        <v>1.0492513790386131</v>
      </c>
      <c r="AO908" s="101">
        <f>C908/AJ908</f>
        <v>1.0687194892977845</v>
      </c>
      <c r="AP908" s="101">
        <f>AJ908/E908</f>
        <v>1</v>
      </c>
      <c r="AQ908" s="103">
        <v>5326</v>
      </c>
      <c r="AR908" s="103">
        <v>2</v>
      </c>
      <c r="AS908" s="101">
        <f>AR908/H908</f>
        <v>5.8823529411764705E-2</v>
      </c>
      <c r="AT908" s="104">
        <f>IF(AS908&gt;0.25,0.25,AS908)</f>
        <v>5.8823529411764705E-2</v>
      </c>
      <c r="AU908" s="101">
        <f>AQ908/D908</f>
        <v>1.0492513790386131</v>
      </c>
      <c r="AV908" s="101">
        <f>C908/AQ908</f>
        <v>1.0687194892977845</v>
      </c>
      <c r="AW908" s="101">
        <f>AQ908/E908</f>
        <v>1</v>
      </c>
      <c r="AX908" s="103">
        <v>5326</v>
      </c>
      <c r="AY908" s="6">
        <v>0</v>
      </c>
      <c r="AZ908" s="101">
        <f>AY908/H908</f>
        <v>0</v>
      </c>
      <c r="BA908" s="104">
        <f>IF(AZ908&gt;0.1,0.1,AZ908)</f>
        <v>0</v>
      </c>
      <c r="BB908" s="101">
        <f>AX908/D908</f>
        <v>1.0492513790386131</v>
      </c>
      <c r="BC908" s="101">
        <f>C908/AX908</f>
        <v>1.0687194892977845</v>
      </c>
      <c r="BD908" s="101">
        <f>AX908/E908</f>
        <v>1</v>
      </c>
    </row>
    <row r="909" spans="1:56" x14ac:dyDescent="0.2">
      <c r="A909" s="6" t="s">
        <v>1699</v>
      </c>
      <c r="B909" s="100">
        <v>942</v>
      </c>
      <c r="C909" s="13">
        <v>6631</v>
      </c>
      <c r="D909" s="13">
        <v>5458</v>
      </c>
      <c r="E909" s="13">
        <v>5998.5</v>
      </c>
      <c r="F909" s="13">
        <f>IF(C909=E909,1,0)</f>
        <v>0</v>
      </c>
      <c r="G909" s="13">
        <v>5</v>
      </c>
      <c r="H909" s="6">
        <f>VLOOKUP(B909,NEW_TRAIN_TEST!$A$2:$D$980,4,0)</f>
        <v>30</v>
      </c>
      <c r="I909" s="6" t="str">
        <f>VLOOKUP(B909,NEW_TRAIN_TEST!$A$2:$E$980,5,0)</f>
        <v>random_tree</v>
      </c>
      <c r="J909" s="101">
        <f>G909/H909</f>
        <v>0.16666666666666666</v>
      </c>
      <c r="K909" s="101">
        <f>IF(J909&gt;0.3,0.3,J909)</f>
        <v>0.16666666666666666</v>
      </c>
      <c r="L909" s="101">
        <f>E909/D909</f>
        <v>1.0990289483327227</v>
      </c>
      <c r="M909" s="101">
        <f>E909/C909</f>
        <v>0.90461468858392402</v>
      </c>
      <c r="N909" s="103">
        <v>5998.5</v>
      </c>
      <c r="O909" s="103">
        <v>0</v>
      </c>
      <c r="P909" s="104">
        <f>O909/H909</f>
        <v>0</v>
      </c>
      <c r="Q909" s="104">
        <f>IF(P909&gt;0.25,0.25,P909)</f>
        <v>0</v>
      </c>
      <c r="R909" s="101">
        <f>N909/D909</f>
        <v>1.0990289483327227</v>
      </c>
      <c r="S909" s="101">
        <f>N909/C909</f>
        <v>0.90461468858392402</v>
      </c>
      <c r="T909" s="101">
        <f>N909/E909</f>
        <v>1</v>
      </c>
      <c r="U909" s="103">
        <v>5998.5</v>
      </c>
      <c r="V909" s="103">
        <f>IF(W909&lt;O909,1,0)</f>
        <v>0</v>
      </c>
      <c r="W909" s="6">
        <v>0</v>
      </c>
      <c r="X909" s="101">
        <f>W909/H909</f>
        <v>0</v>
      </c>
      <c r="Y909" s="104">
        <f>IF(X909&gt;0.25,0.25,X909)</f>
        <v>0</v>
      </c>
      <c r="Z909" s="101">
        <f>U909/D909</f>
        <v>1.0990289483327227</v>
      </c>
      <c r="AA909" s="101">
        <f>U909/C909</f>
        <v>0.90461468858392402</v>
      </c>
      <c r="AB909" s="101">
        <f>U909/E909</f>
        <v>1</v>
      </c>
      <c r="AC909" s="103">
        <v>5998.5</v>
      </c>
      <c r="AD909" s="105">
        <v>0</v>
      </c>
      <c r="AE909" s="107">
        <f>AD909/H909</f>
        <v>0</v>
      </c>
      <c r="AF909" s="104">
        <f>IF(AE909&gt;0.3,0.3,AE909)</f>
        <v>0</v>
      </c>
      <c r="AG909" s="101">
        <f>AC909/D909</f>
        <v>1.0990289483327227</v>
      </c>
      <c r="AH909" s="101">
        <f>C909/AC909</f>
        <v>1.1054430274235225</v>
      </c>
      <c r="AI909" s="101">
        <f>AC909/E909</f>
        <v>1</v>
      </c>
      <c r="AJ909" s="103">
        <v>5998.5</v>
      </c>
      <c r="AK909" s="6">
        <v>0</v>
      </c>
      <c r="AL909" s="101">
        <f>AK909/H909</f>
        <v>0</v>
      </c>
      <c r="AM909" s="104">
        <f>IF(AL909&gt;0.3,0.3,AL909)</f>
        <v>0</v>
      </c>
      <c r="AN909" s="101">
        <f>AJ909/D909</f>
        <v>1.0990289483327227</v>
      </c>
      <c r="AO909" s="101">
        <f>C909/AJ909</f>
        <v>1.1054430274235225</v>
      </c>
      <c r="AP909" s="101">
        <f>AJ909/E909</f>
        <v>1</v>
      </c>
      <c r="AQ909" s="103">
        <v>5998.5</v>
      </c>
      <c r="AR909" s="103">
        <v>0</v>
      </c>
      <c r="AS909" s="101">
        <f>AR909/H909</f>
        <v>0</v>
      </c>
      <c r="AT909" s="104">
        <f>IF(AS909&gt;0.25,0.25,AS909)</f>
        <v>0</v>
      </c>
      <c r="AU909" s="101">
        <f>AQ909/D909</f>
        <v>1.0990289483327227</v>
      </c>
      <c r="AV909" s="101">
        <f>C909/AQ909</f>
        <v>1.1054430274235225</v>
      </c>
      <c r="AW909" s="101">
        <f>AQ909/E909</f>
        <v>1</v>
      </c>
      <c r="AX909" s="103">
        <v>5998.5</v>
      </c>
      <c r="AY909" s="6">
        <v>1</v>
      </c>
      <c r="AZ909" s="101">
        <f>AY909/H909</f>
        <v>3.3333333333333333E-2</v>
      </c>
      <c r="BA909" s="104">
        <f>IF(AZ909&gt;0.1,0.1,AZ909)</f>
        <v>3.3333333333333333E-2</v>
      </c>
      <c r="BB909" s="101">
        <f>AX909/D909</f>
        <v>1.0990289483327227</v>
      </c>
      <c r="BC909" s="101">
        <f>C909/AX909</f>
        <v>1.1054430274235225</v>
      </c>
      <c r="BD909" s="101">
        <f>AX909/E909</f>
        <v>1</v>
      </c>
    </row>
    <row r="910" spans="1:56" x14ac:dyDescent="0.2">
      <c r="A910" s="6" t="s">
        <v>1699</v>
      </c>
      <c r="B910" s="100">
        <v>943</v>
      </c>
      <c r="C910" s="13">
        <v>7339</v>
      </c>
      <c r="D910" s="13">
        <v>6308</v>
      </c>
      <c r="E910" s="13">
        <v>6758</v>
      </c>
      <c r="F910" s="13">
        <f>IF(C910=E910,1,0)</f>
        <v>0</v>
      </c>
      <c r="G910" s="13">
        <v>9</v>
      </c>
      <c r="H910" s="6">
        <f>VLOOKUP(B910,NEW_TRAIN_TEST!$A$2:$D$980,4,0)</f>
        <v>48</v>
      </c>
      <c r="I910" s="6" t="str">
        <f>VLOOKUP(B910,NEW_TRAIN_TEST!$A$2:$E$980,5,0)</f>
        <v>random_tree</v>
      </c>
      <c r="J910" s="101">
        <f>G910/H910</f>
        <v>0.1875</v>
      </c>
      <c r="K910" s="101">
        <f>IF(J910&gt;0.3,0.3,J910)</f>
        <v>0.1875</v>
      </c>
      <c r="L910" s="101">
        <f>E910/D910</f>
        <v>1.0713379835129995</v>
      </c>
      <c r="M910" s="101">
        <f>E910/C910</f>
        <v>0.92083390107644092</v>
      </c>
      <c r="N910" s="103">
        <v>6758</v>
      </c>
      <c r="O910" s="103">
        <v>3</v>
      </c>
      <c r="P910" s="104">
        <f>O910/H910</f>
        <v>6.25E-2</v>
      </c>
      <c r="Q910" s="104">
        <f>IF(P910&gt;0.25,0.25,P910)</f>
        <v>6.25E-2</v>
      </c>
      <c r="R910" s="101">
        <f>N910/D910</f>
        <v>1.0713379835129995</v>
      </c>
      <c r="S910" s="101">
        <f>N910/C910</f>
        <v>0.92083390107644092</v>
      </c>
      <c r="T910" s="101">
        <f>N910/E910</f>
        <v>1</v>
      </c>
      <c r="U910" s="103">
        <v>6758</v>
      </c>
      <c r="V910" s="103">
        <f>IF(W910&lt;O910,1,0)</f>
        <v>0</v>
      </c>
      <c r="W910" s="6">
        <v>3</v>
      </c>
      <c r="X910" s="101">
        <f>W910/H910</f>
        <v>6.25E-2</v>
      </c>
      <c r="Y910" s="104">
        <f>IF(X910&gt;0.25,0.25,X910)</f>
        <v>6.25E-2</v>
      </c>
      <c r="Z910" s="101">
        <f>U910/D910</f>
        <v>1.0713379835129995</v>
      </c>
      <c r="AA910" s="101">
        <f>U910/C910</f>
        <v>0.92083390107644092</v>
      </c>
      <c r="AB910" s="101">
        <f>U910/E910</f>
        <v>1</v>
      </c>
      <c r="AC910" s="103">
        <v>6758</v>
      </c>
      <c r="AD910" s="105">
        <v>4</v>
      </c>
      <c r="AE910" s="107">
        <f>AD910/H910</f>
        <v>8.3333333333333329E-2</v>
      </c>
      <c r="AF910" s="104">
        <f>IF(AE910&gt;0.3,0.3,AE910)</f>
        <v>8.3333333333333329E-2</v>
      </c>
      <c r="AG910" s="101">
        <f>AC910/D910</f>
        <v>1.0713379835129995</v>
      </c>
      <c r="AH910" s="101">
        <f>C910/AC910</f>
        <v>1.0859721811186742</v>
      </c>
      <c r="AI910" s="101">
        <f>AC910/E910</f>
        <v>1</v>
      </c>
      <c r="AJ910" s="103">
        <v>6758</v>
      </c>
      <c r="AK910" s="6">
        <v>4</v>
      </c>
      <c r="AL910" s="101">
        <f>AK910/H910</f>
        <v>8.3333333333333329E-2</v>
      </c>
      <c r="AM910" s="104">
        <f>IF(AL910&gt;0.3,0.3,AL910)</f>
        <v>8.3333333333333329E-2</v>
      </c>
      <c r="AN910" s="101">
        <f>AJ910/D910</f>
        <v>1.0713379835129995</v>
      </c>
      <c r="AO910" s="101">
        <f>C910/AJ910</f>
        <v>1.0859721811186742</v>
      </c>
      <c r="AP910" s="101">
        <f>AJ910/E910</f>
        <v>1</v>
      </c>
      <c r="AQ910" s="103">
        <v>6758</v>
      </c>
      <c r="AR910" s="103">
        <v>4</v>
      </c>
      <c r="AS910" s="101">
        <f>AR910/H910</f>
        <v>8.3333333333333329E-2</v>
      </c>
      <c r="AT910" s="104">
        <f>IF(AS910&gt;0.25,0.25,AS910)</f>
        <v>8.3333333333333329E-2</v>
      </c>
      <c r="AU910" s="101">
        <f>AQ910/D910</f>
        <v>1.0713379835129995</v>
      </c>
      <c r="AV910" s="101">
        <f>C910/AQ910</f>
        <v>1.0859721811186742</v>
      </c>
      <c r="AW910" s="101">
        <f>AQ910/E910</f>
        <v>1</v>
      </c>
      <c r="AX910" s="103">
        <v>6758</v>
      </c>
      <c r="AY910" s="6">
        <v>2</v>
      </c>
      <c r="AZ910" s="101">
        <f>AY910/H910</f>
        <v>4.1666666666666664E-2</v>
      </c>
      <c r="BA910" s="104">
        <f>IF(AZ910&gt;0.1,0.1,AZ910)</f>
        <v>4.1666666666666664E-2</v>
      </c>
      <c r="BB910" s="101">
        <f>AX910/D910</f>
        <v>1.0713379835129995</v>
      </c>
      <c r="BC910" s="101">
        <f>C910/AX910</f>
        <v>1.0859721811186742</v>
      </c>
      <c r="BD910" s="101">
        <f>AX910/E910</f>
        <v>1</v>
      </c>
    </row>
    <row r="911" spans="1:56" x14ac:dyDescent="0.2">
      <c r="A911" s="6" t="s">
        <v>1699</v>
      </c>
      <c r="B911" s="100">
        <v>944</v>
      </c>
      <c r="C911" s="13">
        <v>7103</v>
      </c>
      <c r="D911" s="13">
        <v>6148.5</v>
      </c>
      <c r="E911" s="13">
        <v>6907.5</v>
      </c>
      <c r="F911" s="13">
        <f>IF(C911=E911,1,0)</f>
        <v>0</v>
      </c>
      <c r="G911" s="13">
        <v>15</v>
      </c>
      <c r="H911" s="6">
        <f>VLOOKUP(B911,NEW_TRAIN_TEST!$A$2:$D$980,4,0)</f>
        <v>43</v>
      </c>
      <c r="I911" s="6" t="str">
        <f>VLOOKUP(B911,NEW_TRAIN_TEST!$A$2:$E$980,5,0)</f>
        <v>random_tree</v>
      </c>
      <c r="J911" s="101">
        <f>G911/H911</f>
        <v>0.34883720930232559</v>
      </c>
      <c r="K911" s="101">
        <f>IF(J911&gt;0.3,0.3,J911)</f>
        <v>0.3</v>
      </c>
      <c r="L911" s="101">
        <f>E911/D911</f>
        <v>1.1234447426201513</v>
      </c>
      <c r="M911" s="101">
        <f>E911/C911</f>
        <v>0.9724764184147543</v>
      </c>
      <c r="N911" s="103">
        <v>6907.5</v>
      </c>
      <c r="O911" s="103">
        <v>2</v>
      </c>
      <c r="P911" s="104">
        <f>O911/H911</f>
        <v>4.6511627906976744E-2</v>
      </c>
      <c r="Q911" s="104">
        <f>IF(P911&gt;0.25,0.25,P911)</f>
        <v>4.6511627906976744E-2</v>
      </c>
      <c r="R911" s="101">
        <f>N911/D911</f>
        <v>1.1234447426201513</v>
      </c>
      <c r="S911" s="101">
        <f>N911/C911</f>
        <v>0.9724764184147543</v>
      </c>
      <c r="T911" s="101">
        <f>N911/E911</f>
        <v>1</v>
      </c>
      <c r="U911" s="103">
        <v>6907.5</v>
      </c>
      <c r="V911" s="103">
        <f>IF(W911&lt;O911,1,0)</f>
        <v>0</v>
      </c>
      <c r="W911" s="6">
        <v>2</v>
      </c>
      <c r="X911" s="101">
        <f>W911/H911</f>
        <v>4.6511627906976744E-2</v>
      </c>
      <c r="Y911" s="104">
        <f>IF(X911&gt;0.25,0.25,X911)</f>
        <v>4.6511627906976744E-2</v>
      </c>
      <c r="Z911" s="101">
        <f>U911/D911</f>
        <v>1.1234447426201513</v>
      </c>
      <c r="AA911" s="101">
        <f>U911/C911</f>
        <v>0.9724764184147543</v>
      </c>
      <c r="AB911" s="101">
        <f>U911/E911</f>
        <v>1</v>
      </c>
      <c r="AC911" s="103">
        <v>6907.5</v>
      </c>
      <c r="AD911" s="105">
        <v>2</v>
      </c>
      <c r="AE911" s="107">
        <f>AD911/H911</f>
        <v>4.6511627906976744E-2</v>
      </c>
      <c r="AF911" s="104">
        <f>IF(AE911&gt;0.3,0.3,AE911)</f>
        <v>4.6511627906976744E-2</v>
      </c>
      <c r="AG911" s="101">
        <f>AC911/D911</f>
        <v>1.1234447426201513</v>
      </c>
      <c r="AH911" s="101">
        <f>C911/AC911</f>
        <v>1.0283025696706478</v>
      </c>
      <c r="AI911" s="101">
        <f>AC911/E911</f>
        <v>1</v>
      </c>
      <c r="AJ911" s="103">
        <v>6907.5</v>
      </c>
      <c r="AK911" s="6">
        <v>2</v>
      </c>
      <c r="AL911" s="101">
        <f>AK911/H911</f>
        <v>4.6511627906976744E-2</v>
      </c>
      <c r="AM911" s="104">
        <f>IF(AL911&gt;0.3,0.3,AL911)</f>
        <v>4.6511627906976744E-2</v>
      </c>
      <c r="AN911" s="101">
        <f>AJ911/D911</f>
        <v>1.1234447426201513</v>
      </c>
      <c r="AO911" s="101">
        <f>C911/AJ911</f>
        <v>1.0283025696706478</v>
      </c>
      <c r="AP911" s="101">
        <f>AJ911/E911</f>
        <v>1</v>
      </c>
      <c r="AQ911" s="103">
        <v>6907.5</v>
      </c>
      <c r="AR911" s="103">
        <v>4</v>
      </c>
      <c r="AS911" s="101">
        <f>AR911/H911</f>
        <v>9.3023255813953487E-2</v>
      </c>
      <c r="AT911" s="104">
        <f>IF(AS911&gt;0.25,0.25,AS911)</f>
        <v>9.3023255813953487E-2</v>
      </c>
      <c r="AU911" s="101">
        <f>AQ911/D911</f>
        <v>1.1234447426201513</v>
      </c>
      <c r="AV911" s="101">
        <f>C911/AQ911</f>
        <v>1.0283025696706478</v>
      </c>
      <c r="AW911" s="101">
        <f>AQ911/E911</f>
        <v>1</v>
      </c>
      <c r="AX911" s="103">
        <v>6907.5</v>
      </c>
      <c r="AY911" s="6">
        <v>3</v>
      </c>
      <c r="AZ911" s="101">
        <f>AY911/H911</f>
        <v>6.9767441860465115E-2</v>
      </c>
      <c r="BA911" s="104">
        <f>IF(AZ911&gt;0.1,0.1,AZ911)</f>
        <v>6.9767441860465115E-2</v>
      </c>
      <c r="BB911" s="101">
        <f>AX911/D911</f>
        <v>1.1234447426201513</v>
      </c>
      <c r="BC911" s="101">
        <f>C911/AX911</f>
        <v>1.0283025696706478</v>
      </c>
      <c r="BD911" s="101">
        <f>AX911/E911</f>
        <v>1</v>
      </c>
    </row>
    <row r="912" spans="1:56" x14ac:dyDescent="0.2">
      <c r="A912" s="6" t="s">
        <v>1431</v>
      </c>
      <c r="B912" s="100">
        <v>945</v>
      </c>
      <c r="C912" s="13">
        <v>7844</v>
      </c>
      <c r="D912" s="13">
        <v>7731</v>
      </c>
      <c r="E912" s="13">
        <v>7731</v>
      </c>
      <c r="F912" s="13">
        <f>IF(C912=E912,1,0)</f>
        <v>0</v>
      </c>
      <c r="G912" s="13">
        <v>0</v>
      </c>
      <c r="H912" s="6">
        <f>VLOOKUP(B912,NEW_TRAIN_TEST!$A$2:$D$980,4,0)</f>
        <v>8</v>
      </c>
      <c r="I912" s="6" t="str">
        <f>VLOOKUP(B912,NEW_TRAIN_TEST!$A$2:$E$980,5,0)</f>
        <v>mini_graphs</v>
      </c>
      <c r="J912" s="101">
        <f>G912/H912</f>
        <v>0</v>
      </c>
      <c r="K912" s="101">
        <f>IF(J912&gt;0.3,0.3,J912)</f>
        <v>0</v>
      </c>
      <c r="L912" s="101">
        <f>E912/D912</f>
        <v>1</v>
      </c>
      <c r="M912" s="101">
        <f>E912/C912</f>
        <v>0.98559408465068843</v>
      </c>
      <c r="N912" s="103">
        <v>7793</v>
      </c>
      <c r="O912" s="103">
        <v>8</v>
      </c>
      <c r="P912" s="104">
        <f>O912/H912</f>
        <v>1</v>
      </c>
      <c r="Q912" s="104">
        <f>IF(P912&gt;0.25,0.25,P912)</f>
        <v>0.25</v>
      </c>
      <c r="R912" s="101">
        <f>N912/D912</f>
        <v>1.0080196611046437</v>
      </c>
      <c r="S912" s="101">
        <f>N912/C912</f>
        <v>0.99349821519632842</v>
      </c>
      <c r="T912" s="101">
        <f>N912/E912</f>
        <v>1.0080196611046437</v>
      </c>
      <c r="U912" s="103">
        <v>7793</v>
      </c>
      <c r="V912" s="103">
        <f>IF(W912&lt;O912,1,0)</f>
        <v>0</v>
      </c>
      <c r="W912" s="6">
        <v>8</v>
      </c>
      <c r="X912" s="101">
        <f>W912/H912</f>
        <v>1</v>
      </c>
      <c r="Y912" s="104">
        <f>IF(X912&gt;0.25,0.25,X912)</f>
        <v>0.25</v>
      </c>
      <c r="Z912" s="101">
        <f>U912/D912</f>
        <v>1.0080196611046437</v>
      </c>
      <c r="AA912" s="101">
        <f>U912/C912</f>
        <v>0.99349821519632842</v>
      </c>
      <c r="AB912" s="101">
        <f>U912/E912</f>
        <v>1.0080196611046437</v>
      </c>
      <c r="AC912" s="103">
        <v>7793</v>
      </c>
      <c r="AD912" s="105">
        <v>8</v>
      </c>
      <c r="AE912" s="107">
        <f>AD912/H912</f>
        <v>1</v>
      </c>
      <c r="AF912" s="104">
        <f>IF(AE912&gt;0.3,0.3,AE912)</f>
        <v>0.3</v>
      </c>
      <c r="AG912" s="101">
        <f>AC912/D912</f>
        <v>1.0080196611046437</v>
      </c>
      <c r="AH912" s="101">
        <f>C912/AC912</f>
        <v>1.0065443346593097</v>
      </c>
      <c r="AI912" s="101">
        <f>AC912/E912</f>
        <v>1.0080196611046437</v>
      </c>
      <c r="AJ912" s="103">
        <v>7793</v>
      </c>
      <c r="AK912" s="6">
        <v>8</v>
      </c>
      <c r="AL912" s="101">
        <f>AK912/H912</f>
        <v>1</v>
      </c>
      <c r="AM912" s="104">
        <f>IF(AL912&gt;0.3,0.3,AL912)</f>
        <v>0.3</v>
      </c>
      <c r="AN912" s="101">
        <f>AJ912/D912</f>
        <v>1.0080196611046437</v>
      </c>
      <c r="AO912" s="101">
        <f>C912/AJ912</f>
        <v>1.0065443346593097</v>
      </c>
      <c r="AP912" s="101">
        <f>AJ912/E912</f>
        <v>1.0080196611046437</v>
      </c>
      <c r="AQ912" s="103">
        <v>7793</v>
      </c>
      <c r="AR912" s="103">
        <v>8</v>
      </c>
      <c r="AS912" s="101">
        <f>AR912/H912</f>
        <v>1</v>
      </c>
      <c r="AT912" s="104">
        <f>IF(AS912&gt;0.25,0.25,AS912)</f>
        <v>0.25</v>
      </c>
      <c r="AU912" s="101">
        <f>AQ912/D912</f>
        <v>1.0080196611046437</v>
      </c>
      <c r="AV912" s="101">
        <f>C912/AQ912</f>
        <v>1.0065443346593097</v>
      </c>
      <c r="AW912" s="101">
        <f>AQ912/E912</f>
        <v>1.0080196611046437</v>
      </c>
      <c r="AX912" s="103">
        <v>7731</v>
      </c>
      <c r="AY912" s="6">
        <v>0</v>
      </c>
      <c r="AZ912" s="101">
        <f>AY912/H912</f>
        <v>0</v>
      </c>
      <c r="BA912" s="104">
        <f>IF(AZ912&gt;0.1,0.1,AZ912)</f>
        <v>0</v>
      </c>
      <c r="BB912" s="101">
        <f>AX912/D912</f>
        <v>1</v>
      </c>
      <c r="BC912" s="101">
        <f>C912/AX912</f>
        <v>1.0146164791100762</v>
      </c>
      <c r="BD912" s="101">
        <f>AX912/E912</f>
        <v>1</v>
      </c>
    </row>
    <row r="913" spans="1:56" x14ac:dyDescent="0.2">
      <c r="A913" s="6" t="s">
        <v>1431</v>
      </c>
      <c r="B913" s="100">
        <v>946</v>
      </c>
      <c r="C913" s="13">
        <v>8557</v>
      </c>
      <c r="D913" s="13">
        <v>8388</v>
      </c>
      <c r="E913" s="13">
        <v>8442</v>
      </c>
      <c r="F913" s="13">
        <f>IF(C913=E913,1,0)</f>
        <v>0</v>
      </c>
      <c r="G913" s="13">
        <v>3</v>
      </c>
      <c r="H913" s="6">
        <f>VLOOKUP(B913,NEW_TRAIN_TEST!$A$2:$D$980,4,0)</f>
        <v>20</v>
      </c>
      <c r="I913" s="6" t="str">
        <f>VLOOKUP(B913,NEW_TRAIN_TEST!$A$2:$E$980,5,0)</f>
        <v>mini_graphs</v>
      </c>
      <c r="J913" s="101">
        <f>G913/H913</f>
        <v>0.15</v>
      </c>
      <c r="K913" s="101">
        <f>IF(J913&gt;0.3,0.3,J913)</f>
        <v>0.15</v>
      </c>
      <c r="L913" s="101">
        <f>E913/D913</f>
        <v>1.0064377682403434</v>
      </c>
      <c r="M913" s="101">
        <f>E913/C913</f>
        <v>0.98656071052939109</v>
      </c>
      <c r="N913" s="103">
        <v>8442</v>
      </c>
      <c r="O913" s="103">
        <v>0</v>
      </c>
      <c r="P913" s="104">
        <f>O913/H913</f>
        <v>0</v>
      </c>
      <c r="Q913" s="104">
        <f>IF(P913&gt;0.25,0.25,P913)</f>
        <v>0</v>
      </c>
      <c r="R913" s="101">
        <f>N913/D913</f>
        <v>1.0064377682403434</v>
      </c>
      <c r="S913" s="101">
        <f>N913/C913</f>
        <v>0.98656071052939109</v>
      </c>
      <c r="T913" s="101">
        <f>N913/E913</f>
        <v>1</v>
      </c>
      <c r="U913" s="103">
        <v>8442</v>
      </c>
      <c r="V913" s="103">
        <f>IF(W913&lt;O913,1,0)</f>
        <v>0</v>
      </c>
      <c r="W913" s="6">
        <v>0</v>
      </c>
      <c r="X913" s="101">
        <f>W913/H913</f>
        <v>0</v>
      </c>
      <c r="Y913" s="104">
        <f>IF(X913&gt;0.25,0.25,X913)</f>
        <v>0</v>
      </c>
      <c r="Z913" s="101">
        <f>U913/D913</f>
        <v>1.0064377682403434</v>
      </c>
      <c r="AA913" s="101">
        <f>U913/C913</f>
        <v>0.98656071052939109</v>
      </c>
      <c r="AB913" s="101">
        <f>U913/E913</f>
        <v>1</v>
      </c>
      <c r="AC913" s="103">
        <v>8442</v>
      </c>
      <c r="AD913" s="105">
        <v>0</v>
      </c>
      <c r="AE913" s="107">
        <f>AD913/H913</f>
        <v>0</v>
      </c>
      <c r="AF913" s="104">
        <f>IF(AE913&gt;0.3,0.3,AE913)</f>
        <v>0</v>
      </c>
      <c r="AG913" s="101">
        <f>AC913/D913</f>
        <v>1.0064377682403434</v>
      </c>
      <c r="AH913" s="101">
        <f>C913/AC913</f>
        <v>1.0136223643686331</v>
      </c>
      <c r="AI913" s="101">
        <f>AC913/E913</f>
        <v>1</v>
      </c>
      <c r="AJ913" s="103">
        <v>8442</v>
      </c>
      <c r="AK913" s="6">
        <v>0</v>
      </c>
      <c r="AL913" s="101">
        <f>AK913/H913</f>
        <v>0</v>
      </c>
      <c r="AM913" s="104">
        <f>IF(AL913&gt;0.3,0.3,AL913)</f>
        <v>0</v>
      </c>
      <c r="AN913" s="101">
        <f>AJ913/D913</f>
        <v>1.0064377682403434</v>
      </c>
      <c r="AO913" s="101">
        <f>C913/AJ913</f>
        <v>1.0136223643686331</v>
      </c>
      <c r="AP913" s="101">
        <f>AJ913/E913</f>
        <v>1</v>
      </c>
      <c r="AQ913" s="103">
        <v>8442</v>
      </c>
      <c r="AR913" s="103">
        <v>0</v>
      </c>
      <c r="AS913" s="101">
        <f>AR913/H913</f>
        <v>0</v>
      </c>
      <c r="AT913" s="104">
        <f>IF(AS913&gt;0.25,0.25,AS913)</f>
        <v>0</v>
      </c>
      <c r="AU913" s="101">
        <f>AQ913/D913</f>
        <v>1.0064377682403434</v>
      </c>
      <c r="AV913" s="101">
        <f>C913/AQ913</f>
        <v>1.0136223643686331</v>
      </c>
      <c r="AW913" s="101">
        <f>AQ913/E913</f>
        <v>1</v>
      </c>
      <c r="AX913" s="103">
        <v>8442</v>
      </c>
      <c r="AY913" s="6">
        <v>0</v>
      </c>
      <c r="AZ913" s="101">
        <f>AY913/H913</f>
        <v>0</v>
      </c>
      <c r="BA913" s="104">
        <f>IF(AZ913&gt;0.1,0.1,AZ913)</f>
        <v>0</v>
      </c>
      <c r="BB913" s="101">
        <f>AX913/D913</f>
        <v>1.0064377682403434</v>
      </c>
      <c r="BC913" s="101">
        <f>C913/AX913</f>
        <v>1.0136223643686331</v>
      </c>
      <c r="BD913" s="101">
        <f>AX913/E913</f>
        <v>1</v>
      </c>
    </row>
    <row r="914" spans="1:56" x14ac:dyDescent="0.2">
      <c r="A914" s="6" t="s">
        <v>1431</v>
      </c>
      <c r="B914" s="100">
        <v>948</v>
      </c>
      <c r="C914" s="13">
        <v>8758</v>
      </c>
      <c r="D914" s="13">
        <v>8750</v>
      </c>
      <c r="E914" s="13">
        <v>8752</v>
      </c>
      <c r="F914" s="13">
        <f>IF(C914=E914,1,0)</f>
        <v>0</v>
      </c>
      <c r="G914" s="13">
        <v>2</v>
      </c>
      <c r="H914" s="6">
        <f>VLOOKUP(B914,NEW_TRAIN_TEST!$A$2:$D$980,4,0)</f>
        <v>20</v>
      </c>
      <c r="I914" s="6" t="str">
        <f>VLOOKUP(B914,NEW_TRAIN_TEST!$A$2:$E$980,5,0)</f>
        <v>mini_graphs</v>
      </c>
      <c r="J914" s="101">
        <f>G914/H914</f>
        <v>0.1</v>
      </c>
      <c r="K914" s="101">
        <f>IF(J914&gt;0.3,0.3,J914)</f>
        <v>0.1</v>
      </c>
      <c r="L914" s="101">
        <f>E914/D914</f>
        <v>1.0002285714285715</v>
      </c>
      <c r="M914" s="101">
        <f>E914/C914</f>
        <v>0.9993149120803837</v>
      </c>
      <c r="N914" s="103">
        <v>8752</v>
      </c>
      <c r="O914" s="103">
        <v>0</v>
      </c>
      <c r="P914" s="104">
        <f>O914/H914</f>
        <v>0</v>
      </c>
      <c r="Q914" s="104">
        <f>IF(P914&gt;0.25,0.25,P914)</f>
        <v>0</v>
      </c>
      <c r="R914" s="101">
        <f>N914/D914</f>
        <v>1.0002285714285715</v>
      </c>
      <c r="S914" s="101">
        <f>N914/C914</f>
        <v>0.9993149120803837</v>
      </c>
      <c r="T914" s="101">
        <f>N914/E914</f>
        <v>1</v>
      </c>
      <c r="U914" s="103">
        <v>8752</v>
      </c>
      <c r="V914" s="103">
        <f>IF(W914&lt;O914,1,0)</f>
        <v>0</v>
      </c>
      <c r="W914" s="6">
        <v>0</v>
      </c>
      <c r="X914" s="101">
        <f>W914/H914</f>
        <v>0</v>
      </c>
      <c r="Y914" s="104">
        <f>IF(X914&gt;0.25,0.25,X914)</f>
        <v>0</v>
      </c>
      <c r="Z914" s="101">
        <f>U914/D914</f>
        <v>1.0002285714285715</v>
      </c>
      <c r="AA914" s="101">
        <f>U914/C914</f>
        <v>0.9993149120803837</v>
      </c>
      <c r="AB914" s="101">
        <f>U914/E914</f>
        <v>1</v>
      </c>
      <c r="AC914" s="103">
        <v>8752</v>
      </c>
      <c r="AD914" s="105">
        <v>0</v>
      </c>
      <c r="AE914" s="107">
        <f>AD914/H914</f>
        <v>0</v>
      </c>
      <c r="AF914" s="104">
        <f>IF(AE914&gt;0.3,0.3,AE914)</f>
        <v>0</v>
      </c>
      <c r="AG914" s="101">
        <f>AC914/D914</f>
        <v>1.0002285714285715</v>
      </c>
      <c r="AH914" s="101">
        <f>C914/AC914</f>
        <v>1.0006855575868372</v>
      </c>
      <c r="AI914" s="101">
        <f>AC914/E914</f>
        <v>1</v>
      </c>
      <c r="AJ914" s="103">
        <v>8752</v>
      </c>
      <c r="AK914" s="6">
        <v>0</v>
      </c>
      <c r="AL914" s="101">
        <f>AK914/H914</f>
        <v>0</v>
      </c>
      <c r="AM914" s="104">
        <f>IF(AL914&gt;0.3,0.3,AL914)</f>
        <v>0</v>
      </c>
      <c r="AN914" s="101">
        <f>AJ914/D914</f>
        <v>1.0002285714285715</v>
      </c>
      <c r="AO914" s="101">
        <f>C914/AJ914</f>
        <v>1.0006855575868372</v>
      </c>
      <c r="AP914" s="101">
        <f>AJ914/E914</f>
        <v>1</v>
      </c>
      <c r="AQ914" s="103">
        <v>8752</v>
      </c>
      <c r="AR914" s="103">
        <v>0</v>
      </c>
      <c r="AS914" s="101">
        <f>AR914/H914</f>
        <v>0</v>
      </c>
      <c r="AT914" s="104">
        <f>IF(AS914&gt;0.25,0.25,AS914)</f>
        <v>0</v>
      </c>
      <c r="AU914" s="101">
        <f>AQ914/D914</f>
        <v>1.0002285714285715</v>
      </c>
      <c r="AV914" s="101">
        <f>C914/AQ914</f>
        <v>1.0006855575868372</v>
      </c>
      <c r="AW914" s="101">
        <f>AQ914/E914</f>
        <v>1</v>
      </c>
      <c r="AX914" s="103">
        <v>8752</v>
      </c>
      <c r="AY914" s="6">
        <v>0</v>
      </c>
      <c r="AZ914" s="101">
        <f>AY914/H914</f>
        <v>0</v>
      </c>
      <c r="BA914" s="104">
        <f>IF(AZ914&gt;0.1,0.1,AZ914)</f>
        <v>0</v>
      </c>
      <c r="BB914" s="101">
        <f>AX914/D914</f>
        <v>1.0002285714285715</v>
      </c>
      <c r="BC914" s="101">
        <f>C914/AX914</f>
        <v>1.0006855575868372</v>
      </c>
      <c r="BD914" s="101">
        <f>AX914/E914</f>
        <v>1</v>
      </c>
    </row>
    <row r="915" spans="1:56" x14ac:dyDescent="0.2">
      <c r="A915" s="6" t="s">
        <v>1431</v>
      </c>
      <c r="B915" s="100">
        <v>949</v>
      </c>
      <c r="C915" s="13">
        <v>6579</v>
      </c>
      <c r="D915" s="13">
        <v>6579</v>
      </c>
      <c r="E915" s="13">
        <v>6579</v>
      </c>
      <c r="F915" s="13">
        <f>IF(C915=E915,1,0)</f>
        <v>1</v>
      </c>
      <c r="G915" s="13">
        <v>0</v>
      </c>
      <c r="H915" s="6">
        <f>VLOOKUP(B915,NEW_TRAIN_TEST!$A$2:$D$980,4,0)</f>
        <v>12</v>
      </c>
      <c r="I915" s="6" t="str">
        <f>VLOOKUP(B915,NEW_TRAIN_TEST!$A$2:$E$980,5,0)</f>
        <v>mini_graphs</v>
      </c>
      <c r="J915" s="101">
        <f>G915/H915</f>
        <v>0</v>
      </c>
      <c r="K915" s="101">
        <f>IF(J915&gt;0.3,0.3,J915)</f>
        <v>0</v>
      </c>
      <c r="L915" s="101">
        <f>E915/D915</f>
        <v>1</v>
      </c>
      <c r="M915" s="101">
        <f>E915/C915</f>
        <v>1</v>
      </c>
      <c r="N915" s="103">
        <v>6579</v>
      </c>
      <c r="O915" s="103">
        <v>0</v>
      </c>
      <c r="P915" s="104">
        <f>O915/H915</f>
        <v>0</v>
      </c>
      <c r="Q915" s="104">
        <f>IF(P915&gt;0.25,0.25,P915)</f>
        <v>0</v>
      </c>
      <c r="R915" s="101">
        <f>N915/D915</f>
        <v>1</v>
      </c>
      <c r="S915" s="101">
        <f>N915/C915</f>
        <v>1</v>
      </c>
      <c r="T915" s="101">
        <f>N915/E915</f>
        <v>1</v>
      </c>
      <c r="U915" s="103">
        <v>6579</v>
      </c>
      <c r="V915" s="103">
        <f>IF(W915&lt;O915,1,0)</f>
        <v>0</v>
      </c>
      <c r="W915" s="6">
        <v>0</v>
      </c>
      <c r="X915" s="101">
        <f>W915/H915</f>
        <v>0</v>
      </c>
      <c r="Y915" s="104">
        <f>IF(X915&gt;0.25,0.25,X915)</f>
        <v>0</v>
      </c>
      <c r="Z915" s="101">
        <f>U915/D915</f>
        <v>1</v>
      </c>
      <c r="AA915" s="101">
        <f>U915/C915</f>
        <v>1</v>
      </c>
      <c r="AB915" s="101">
        <f>U915/E915</f>
        <v>1</v>
      </c>
      <c r="AC915" s="103">
        <v>6579</v>
      </c>
      <c r="AD915" s="105">
        <v>0</v>
      </c>
      <c r="AE915" s="107">
        <f>AD915/H915</f>
        <v>0</v>
      </c>
      <c r="AF915" s="104">
        <f>IF(AE915&gt;0.3,0.3,AE915)</f>
        <v>0</v>
      </c>
      <c r="AG915" s="101">
        <f>AC915/D915</f>
        <v>1</v>
      </c>
      <c r="AH915" s="101">
        <f>C915/AC915</f>
        <v>1</v>
      </c>
      <c r="AI915" s="101">
        <f>AC915/E915</f>
        <v>1</v>
      </c>
      <c r="AJ915" s="103">
        <v>6579</v>
      </c>
      <c r="AK915" s="6">
        <v>0</v>
      </c>
      <c r="AL915" s="101">
        <f>AK915/H915</f>
        <v>0</v>
      </c>
      <c r="AM915" s="104">
        <f>IF(AL915&gt;0.3,0.3,AL915)</f>
        <v>0</v>
      </c>
      <c r="AN915" s="101">
        <f>AJ915/D915</f>
        <v>1</v>
      </c>
      <c r="AO915" s="101">
        <f>C915/AJ915</f>
        <v>1</v>
      </c>
      <c r="AP915" s="101">
        <f>AJ915/E915</f>
        <v>1</v>
      </c>
      <c r="AQ915" s="103">
        <v>6579</v>
      </c>
      <c r="AR915" s="103">
        <v>0</v>
      </c>
      <c r="AS915" s="101">
        <f>AR915/H915</f>
        <v>0</v>
      </c>
      <c r="AT915" s="104">
        <f>IF(AS915&gt;0.25,0.25,AS915)</f>
        <v>0</v>
      </c>
      <c r="AU915" s="101">
        <f>AQ915/D915</f>
        <v>1</v>
      </c>
      <c r="AV915" s="101">
        <f>C915/AQ915</f>
        <v>1</v>
      </c>
      <c r="AW915" s="101">
        <f>AQ915/E915</f>
        <v>1</v>
      </c>
      <c r="AX915" s="103">
        <v>6579</v>
      </c>
      <c r="AY915" s="6">
        <v>0</v>
      </c>
      <c r="AZ915" s="101">
        <f>AY915/H915</f>
        <v>0</v>
      </c>
      <c r="BA915" s="104">
        <f>IF(AZ915&gt;0.1,0.1,AZ915)</f>
        <v>0</v>
      </c>
      <c r="BB915" s="101">
        <f>AX915/D915</f>
        <v>1</v>
      </c>
      <c r="BC915" s="101">
        <f>C915/AX915</f>
        <v>1</v>
      </c>
      <c r="BD915" s="101">
        <f>AX915/E915</f>
        <v>1</v>
      </c>
    </row>
    <row r="916" spans="1:56" x14ac:dyDescent="0.2">
      <c r="A916" s="6" t="s">
        <v>1431</v>
      </c>
      <c r="B916" s="100">
        <v>950</v>
      </c>
      <c r="C916" s="13">
        <v>7478</v>
      </c>
      <c r="D916" s="13">
        <v>7400.5</v>
      </c>
      <c r="E916" s="13">
        <v>7400.5</v>
      </c>
      <c r="F916" s="13">
        <f>IF(C916=E916,1,0)</f>
        <v>0</v>
      </c>
      <c r="G916" s="13">
        <v>0</v>
      </c>
      <c r="H916" s="6">
        <f>VLOOKUP(B916,NEW_TRAIN_TEST!$A$2:$D$980,4,0)</f>
        <v>14</v>
      </c>
      <c r="I916" s="6" t="str">
        <f>VLOOKUP(B916,NEW_TRAIN_TEST!$A$2:$E$980,5,0)</f>
        <v>mini_graphs</v>
      </c>
      <c r="J916" s="101">
        <f>G916/H916</f>
        <v>0</v>
      </c>
      <c r="K916" s="101">
        <f>IF(J916&gt;0.3,0.3,J916)</f>
        <v>0</v>
      </c>
      <c r="L916" s="101">
        <f>E916/D916</f>
        <v>1</v>
      </c>
      <c r="M916" s="101">
        <f>E916/C916</f>
        <v>0.98963626638138535</v>
      </c>
      <c r="N916" s="103">
        <v>7400.5</v>
      </c>
      <c r="O916" s="103">
        <v>2</v>
      </c>
      <c r="P916" s="104">
        <f>O916/H916</f>
        <v>0.14285714285714285</v>
      </c>
      <c r="Q916" s="104">
        <f>IF(P916&gt;0.25,0.25,P916)</f>
        <v>0.14285714285714285</v>
      </c>
      <c r="R916" s="101">
        <f>N916/D916</f>
        <v>1</v>
      </c>
      <c r="S916" s="101">
        <f>N916/C916</f>
        <v>0.98963626638138535</v>
      </c>
      <c r="T916" s="101">
        <f>N916/E916</f>
        <v>1</v>
      </c>
      <c r="U916" s="103">
        <v>7465.5</v>
      </c>
      <c r="V916" s="103">
        <f>IF(W916&lt;O916,1,0)</f>
        <v>0</v>
      </c>
      <c r="W916" s="6">
        <v>5</v>
      </c>
      <c r="X916" s="101">
        <f>W916/H916</f>
        <v>0.35714285714285715</v>
      </c>
      <c r="Y916" s="104">
        <f>IF(X916&gt;0.25,0.25,X916)</f>
        <v>0.25</v>
      </c>
      <c r="Z916" s="101">
        <f>U916/D916</f>
        <v>1.008783190324978</v>
      </c>
      <c r="AA916" s="101">
        <f>U916/C916</f>
        <v>0.99832843006151373</v>
      </c>
      <c r="AB916" s="101">
        <f>U916/E916</f>
        <v>1.008783190324978</v>
      </c>
      <c r="AC916" s="103">
        <v>7400.5</v>
      </c>
      <c r="AD916" s="105">
        <v>3</v>
      </c>
      <c r="AE916" s="107">
        <f>AD916/H916</f>
        <v>0.21428571428571427</v>
      </c>
      <c r="AF916" s="104">
        <f>IF(AE916&gt;0.3,0.3,AE916)</f>
        <v>0.21428571428571427</v>
      </c>
      <c r="AG916" s="101">
        <f>AC916/D916</f>
        <v>1</v>
      </c>
      <c r="AH916" s="101">
        <f>C916/AC916</f>
        <v>1.0104722653874738</v>
      </c>
      <c r="AI916" s="101">
        <f>AC916/E916</f>
        <v>1</v>
      </c>
      <c r="AJ916" s="103">
        <v>7400.5</v>
      </c>
      <c r="AK916" s="6">
        <v>4</v>
      </c>
      <c r="AL916" s="101">
        <f>AK916/H916</f>
        <v>0.2857142857142857</v>
      </c>
      <c r="AM916" s="104">
        <f>IF(AL916&gt;0.3,0.3,AL916)</f>
        <v>0.2857142857142857</v>
      </c>
      <c r="AN916" s="101">
        <f>AJ916/D916</f>
        <v>1</v>
      </c>
      <c r="AO916" s="101">
        <f>C916/AJ916</f>
        <v>1.0104722653874738</v>
      </c>
      <c r="AP916" s="101">
        <f>AJ916/E916</f>
        <v>1</v>
      </c>
      <c r="AQ916" s="103">
        <v>7400.5</v>
      </c>
      <c r="AR916" s="103">
        <v>2</v>
      </c>
      <c r="AS916" s="101">
        <f>AR916/H916</f>
        <v>0.14285714285714285</v>
      </c>
      <c r="AT916" s="104">
        <f>IF(AS916&gt;0.25,0.25,AS916)</f>
        <v>0.14285714285714285</v>
      </c>
      <c r="AU916" s="101">
        <f>AQ916/D916</f>
        <v>1</v>
      </c>
      <c r="AV916" s="101">
        <f>C916/AQ916</f>
        <v>1.0104722653874738</v>
      </c>
      <c r="AW916" s="101">
        <f>AQ916/E916</f>
        <v>1</v>
      </c>
      <c r="AX916" s="103">
        <v>7400.5</v>
      </c>
      <c r="AY916" s="6">
        <v>0</v>
      </c>
      <c r="AZ916" s="101">
        <f>AY916/H916</f>
        <v>0</v>
      </c>
      <c r="BA916" s="104">
        <f>IF(AZ916&gt;0.1,0.1,AZ916)</f>
        <v>0</v>
      </c>
      <c r="BB916" s="101">
        <f>AX916/D916</f>
        <v>1</v>
      </c>
      <c r="BC916" s="101">
        <f>C916/AX916</f>
        <v>1.0104722653874738</v>
      </c>
      <c r="BD916" s="101">
        <f>AX916/E916</f>
        <v>1</v>
      </c>
    </row>
    <row r="917" spans="1:56" x14ac:dyDescent="0.2">
      <c r="A917" s="6" t="s">
        <v>1431</v>
      </c>
      <c r="B917" s="100">
        <v>951</v>
      </c>
      <c r="C917" s="13">
        <v>12328</v>
      </c>
      <c r="D917" s="13">
        <v>12167.5</v>
      </c>
      <c r="E917" s="13">
        <v>12289.5</v>
      </c>
      <c r="F917" s="13">
        <f>IF(C917=E917,1,0)</f>
        <v>0</v>
      </c>
      <c r="G917" s="13">
        <v>5</v>
      </c>
      <c r="H917" s="6">
        <f>VLOOKUP(B917,NEW_TRAIN_TEST!$A$2:$D$980,4,0)</f>
        <v>50</v>
      </c>
      <c r="I917" s="6" t="str">
        <f>VLOOKUP(B917,NEW_TRAIN_TEST!$A$2:$E$980,5,0)</f>
        <v>mini_graphs</v>
      </c>
      <c r="J917" s="101">
        <f>G917/H917</f>
        <v>0.1</v>
      </c>
      <c r="K917" s="101">
        <f>IF(J917&gt;0.3,0.3,J917)</f>
        <v>0.1</v>
      </c>
      <c r="L917" s="101">
        <f>E917/D917</f>
        <v>1.0100267104992808</v>
      </c>
      <c r="M917" s="101">
        <f>E917/C917</f>
        <v>0.99687702790395849</v>
      </c>
      <c r="N917" s="103">
        <v>12289.5</v>
      </c>
      <c r="O917" s="103">
        <v>1</v>
      </c>
      <c r="P917" s="104">
        <f>O917/H917</f>
        <v>0.02</v>
      </c>
      <c r="Q917" s="104">
        <f>IF(P917&gt;0.25,0.25,P917)</f>
        <v>0.02</v>
      </c>
      <c r="R917" s="101">
        <f>N917/D917</f>
        <v>1.0100267104992808</v>
      </c>
      <c r="S917" s="101">
        <f>N917/C917</f>
        <v>0.99687702790395849</v>
      </c>
      <c r="T917" s="101">
        <f>N917/E917</f>
        <v>1</v>
      </c>
      <c r="U917" s="103">
        <v>12289.5</v>
      </c>
      <c r="V917" s="103">
        <f>IF(W917&lt;O917,1,0)</f>
        <v>0</v>
      </c>
      <c r="W917" s="6">
        <v>1</v>
      </c>
      <c r="X917" s="101">
        <f>W917/H917</f>
        <v>0.02</v>
      </c>
      <c r="Y917" s="104">
        <f>IF(X917&gt;0.25,0.25,X917)</f>
        <v>0.02</v>
      </c>
      <c r="Z917" s="101">
        <f>U917/D917</f>
        <v>1.0100267104992808</v>
      </c>
      <c r="AA917" s="101">
        <f>U917/C917</f>
        <v>0.99687702790395849</v>
      </c>
      <c r="AB917" s="101">
        <f>U917/E917</f>
        <v>1</v>
      </c>
      <c r="AC917" s="103">
        <v>12289.5</v>
      </c>
      <c r="AD917" s="105">
        <v>1</v>
      </c>
      <c r="AE917" s="107">
        <f>AD917/H917</f>
        <v>0.02</v>
      </c>
      <c r="AF917" s="104">
        <f>IF(AE917&gt;0.3,0.3,AE917)</f>
        <v>0.02</v>
      </c>
      <c r="AG917" s="101">
        <f>AC917/D917</f>
        <v>1.0100267104992808</v>
      </c>
      <c r="AH917" s="101">
        <f>C917/AC917</f>
        <v>1.0031327556043776</v>
      </c>
      <c r="AI917" s="101">
        <f>AC917/E917</f>
        <v>1</v>
      </c>
      <c r="AJ917" s="103">
        <v>12289.5</v>
      </c>
      <c r="AK917" s="6">
        <v>1</v>
      </c>
      <c r="AL917" s="101">
        <f>AK917/H917</f>
        <v>0.02</v>
      </c>
      <c r="AM917" s="104">
        <f>IF(AL917&gt;0.3,0.3,AL917)</f>
        <v>0.02</v>
      </c>
      <c r="AN917" s="101">
        <f>AJ917/D917</f>
        <v>1.0100267104992808</v>
      </c>
      <c r="AO917" s="101">
        <f>C917/AJ917</f>
        <v>1.0031327556043776</v>
      </c>
      <c r="AP917" s="101">
        <f>AJ917/E917</f>
        <v>1</v>
      </c>
      <c r="AQ917" s="103">
        <v>12289.5</v>
      </c>
      <c r="AR917" s="103">
        <v>2</v>
      </c>
      <c r="AS917" s="101">
        <f>AR917/H917</f>
        <v>0.04</v>
      </c>
      <c r="AT917" s="104">
        <f>IF(AS917&gt;0.25,0.25,AS917)</f>
        <v>0.04</v>
      </c>
      <c r="AU917" s="101">
        <f>AQ917/D917</f>
        <v>1.0100267104992808</v>
      </c>
      <c r="AV917" s="101">
        <f>C917/AQ917</f>
        <v>1.0031327556043776</v>
      </c>
      <c r="AW917" s="101">
        <f>AQ917/E917</f>
        <v>1</v>
      </c>
      <c r="AX917" s="103">
        <v>12289.5</v>
      </c>
      <c r="AY917" s="6">
        <v>1</v>
      </c>
      <c r="AZ917" s="101">
        <f>AY917/H917</f>
        <v>0.02</v>
      </c>
      <c r="BA917" s="104">
        <f>IF(AZ917&gt;0.1,0.1,AZ917)</f>
        <v>0.02</v>
      </c>
      <c r="BB917" s="101">
        <f>AX917/D917</f>
        <v>1.0100267104992808</v>
      </c>
      <c r="BC917" s="101">
        <f>C917/AX917</f>
        <v>1.0031327556043776</v>
      </c>
      <c r="BD917" s="101">
        <f>AX917/E917</f>
        <v>1</v>
      </c>
    </row>
    <row r="918" spans="1:56" x14ac:dyDescent="0.2">
      <c r="A918" s="6" t="s">
        <v>1431</v>
      </c>
      <c r="B918" s="100">
        <v>954</v>
      </c>
      <c r="C918" s="13">
        <v>7721</v>
      </c>
      <c r="D918" s="13">
        <v>7436</v>
      </c>
      <c r="E918" s="13">
        <v>7436</v>
      </c>
      <c r="F918" s="13">
        <f>IF(C918=E918,1,0)</f>
        <v>0</v>
      </c>
      <c r="G918" s="13">
        <v>0</v>
      </c>
      <c r="H918" s="6">
        <f>VLOOKUP(B918,NEW_TRAIN_TEST!$A$2:$D$980,4,0)</f>
        <v>12</v>
      </c>
      <c r="I918" s="6" t="str">
        <f>VLOOKUP(B918,NEW_TRAIN_TEST!$A$2:$E$980,5,0)</f>
        <v>mini_graphs</v>
      </c>
      <c r="J918" s="101">
        <f>G918/H918</f>
        <v>0</v>
      </c>
      <c r="K918" s="101">
        <f>IF(J918&gt;0.3,0.3,J918)</f>
        <v>0</v>
      </c>
      <c r="L918" s="101">
        <f>E918/D918</f>
        <v>1</v>
      </c>
      <c r="M918" s="101">
        <f>E918/C918</f>
        <v>0.96308768294262403</v>
      </c>
      <c r="N918" s="103">
        <v>7719</v>
      </c>
      <c r="O918" s="103">
        <v>14</v>
      </c>
      <c r="P918" s="104">
        <f>O918/H918</f>
        <v>1.1666666666666667</v>
      </c>
      <c r="Q918" s="104">
        <f>IF(P918&gt;0.25,0.25,P918)</f>
        <v>0.25</v>
      </c>
      <c r="R918" s="101">
        <f>N918/D918</f>
        <v>1.0380580957504035</v>
      </c>
      <c r="S918" s="101">
        <f>N918/C918</f>
        <v>0.99974096619608854</v>
      </c>
      <c r="T918" s="101">
        <f>N918/E918</f>
        <v>1.0380580957504035</v>
      </c>
      <c r="U918" s="103">
        <v>7720.5</v>
      </c>
      <c r="V918" s="103">
        <f>IF(W918&lt;O918,1,0)</f>
        <v>0</v>
      </c>
      <c r="W918" s="6">
        <v>15</v>
      </c>
      <c r="X918" s="101">
        <f>W918/H918</f>
        <v>1.25</v>
      </c>
      <c r="Y918" s="104">
        <f>IF(X918&gt;0.25,0.25,X918)</f>
        <v>0.25</v>
      </c>
      <c r="Z918" s="101">
        <f>U918/D918</f>
        <v>1.0382598171059709</v>
      </c>
      <c r="AA918" s="101">
        <f>U918/C918</f>
        <v>0.99993524154902214</v>
      </c>
      <c r="AB918" s="101">
        <f>U918/E918</f>
        <v>1.0382598171059709</v>
      </c>
      <c r="AC918" s="103">
        <v>7719</v>
      </c>
      <c r="AD918" s="105">
        <v>15</v>
      </c>
      <c r="AE918" s="107">
        <f>AD918/H918</f>
        <v>1.25</v>
      </c>
      <c r="AF918" s="104">
        <f>IF(AE918&gt;0.3,0.3,AE918)</f>
        <v>0.3</v>
      </c>
      <c r="AG918" s="101">
        <f>AC918/D918</f>
        <v>1.0380580957504035</v>
      </c>
      <c r="AH918" s="101">
        <f>C918/AC918</f>
        <v>1.0002591009198083</v>
      </c>
      <c r="AI918" s="101">
        <f>AC918/E918</f>
        <v>1.0380580957504035</v>
      </c>
      <c r="AJ918" s="103">
        <v>7600.33</v>
      </c>
      <c r="AK918" s="6">
        <v>12</v>
      </c>
      <c r="AL918" s="101">
        <f>AK918/H918</f>
        <v>1</v>
      </c>
      <c r="AM918" s="104">
        <f>IF(AL918&gt;0.3,0.3,AL918)</f>
        <v>0.3</v>
      </c>
      <c r="AN918" s="101">
        <f>AJ918/D918</f>
        <v>1.0220992469069392</v>
      </c>
      <c r="AO918" s="101">
        <f>C918/AJ918</f>
        <v>1.015876942185405</v>
      </c>
      <c r="AP918" s="101">
        <f>AJ918/E918</f>
        <v>1.0220992469069392</v>
      </c>
      <c r="AQ918" s="103">
        <v>7664.33</v>
      </c>
      <c r="AR918" s="103">
        <v>12</v>
      </c>
      <c r="AS918" s="101">
        <f>AR918/H918</f>
        <v>1</v>
      </c>
      <c r="AT918" s="104">
        <f>IF(AS918&gt;0.25,0.25,AS918)</f>
        <v>0.25</v>
      </c>
      <c r="AU918" s="101">
        <f>AQ918/D918</f>
        <v>1.0307060247444864</v>
      </c>
      <c r="AV918" s="101">
        <f>C918/AQ918</f>
        <v>1.0073939926908158</v>
      </c>
      <c r="AW918" s="101">
        <f>AQ918/E918</f>
        <v>1.0307060247444864</v>
      </c>
      <c r="AX918" s="103">
        <v>7436</v>
      </c>
      <c r="AY918" s="6">
        <v>0</v>
      </c>
      <c r="AZ918" s="101">
        <f>AY918/H918</f>
        <v>0</v>
      </c>
      <c r="BA918" s="104">
        <f>IF(AZ918&gt;0.1,0.1,AZ918)</f>
        <v>0</v>
      </c>
      <c r="BB918" s="101">
        <f>AX918/D918</f>
        <v>1</v>
      </c>
      <c r="BC918" s="101">
        <f>C918/AX918</f>
        <v>1.0383270575578267</v>
      </c>
      <c r="BD918" s="101">
        <f>AX918/E918</f>
        <v>1</v>
      </c>
    </row>
    <row r="919" spans="1:56" x14ac:dyDescent="0.2">
      <c r="A919" s="6" t="s">
        <v>1431</v>
      </c>
      <c r="B919" s="100">
        <v>955</v>
      </c>
      <c r="C919" s="13">
        <v>4995</v>
      </c>
      <c r="D919" s="13">
        <v>4330</v>
      </c>
      <c r="E919" s="13">
        <v>4995</v>
      </c>
      <c r="F919" s="13">
        <f>IF(C919=E919,1,0)</f>
        <v>1</v>
      </c>
      <c r="G919" s="13">
        <v>2</v>
      </c>
      <c r="H919" s="6">
        <f>VLOOKUP(B919,NEW_TRAIN_TEST!$A$2:$D$980,4,0)</f>
        <v>10</v>
      </c>
      <c r="I919" s="6" t="str">
        <f>VLOOKUP(B919,NEW_TRAIN_TEST!$A$2:$E$980,5,0)</f>
        <v>mini_graphs</v>
      </c>
      <c r="J919" s="101">
        <f>G919/H919</f>
        <v>0.2</v>
      </c>
      <c r="K919" s="101">
        <f>IF(J919&gt;0.3,0.3,J919)</f>
        <v>0.2</v>
      </c>
      <c r="L919" s="101">
        <f>E919/D919</f>
        <v>1.1535796766743649</v>
      </c>
      <c r="M919" s="101">
        <f>E919/C919</f>
        <v>1</v>
      </c>
      <c r="N919" s="103">
        <v>4995</v>
      </c>
      <c r="O919" s="103">
        <v>0</v>
      </c>
      <c r="P919" s="104">
        <f>O919/H919</f>
        <v>0</v>
      </c>
      <c r="Q919" s="104">
        <f>IF(P919&gt;0.25,0.25,P919)</f>
        <v>0</v>
      </c>
      <c r="R919" s="101">
        <f>N919/D919</f>
        <v>1.1535796766743649</v>
      </c>
      <c r="S919" s="101">
        <f>N919/C919</f>
        <v>1</v>
      </c>
      <c r="T919" s="101">
        <f>N919/E919</f>
        <v>1</v>
      </c>
      <c r="U919" s="103">
        <v>4995</v>
      </c>
      <c r="V919" s="103">
        <f>IF(W919&lt;O919,1,0)</f>
        <v>0</v>
      </c>
      <c r="W919" s="6">
        <v>0</v>
      </c>
      <c r="X919" s="101">
        <f>W919/H919</f>
        <v>0</v>
      </c>
      <c r="Y919" s="104">
        <f>IF(X919&gt;0.25,0.25,X919)</f>
        <v>0</v>
      </c>
      <c r="Z919" s="101">
        <f>U919/D919</f>
        <v>1.1535796766743649</v>
      </c>
      <c r="AA919" s="101">
        <f>U919/C919</f>
        <v>1</v>
      </c>
      <c r="AB919" s="101">
        <f>U919/E919</f>
        <v>1</v>
      </c>
      <c r="AC919" s="103">
        <v>4995</v>
      </c>
      <c r="AD919" s="105">
        <v>0</v>
      </c>
      <c r="AE919" s="107">
        <f>AD919/H919</f>
        <v>0</v>
      </c>
      <c r="AF919" s="104">
        <f>IF(AE919&gt;0.3,0.3,AE919)</f>
        <v>0</v>
      </c>
      <c r="AG919" s="101">
        <f>AC919/D919</f>
        <v>1.1535796766743649</v>
      </c>
      <c r="AH919" s="101">
        <f>C919/AC919</f>
        <v>1</v>
      </c>
      <c r="AI919" s="101">
        <f>AC919/E919</f>
        <v>1</v>
      </c>
      <c r="AJ919" s="103">
        <v>4995</v>
      </c>
      <c r="AK919" s="6">
        <v>0</v>
      </c>
      <c r="AL919" s="101">
        <f>AK919/H919</f>
        <v>0</v>
      </c>
      <c r="AM919" s="104">
        <f>IF(AL919&gt;0.3,0.3,AL919)</f>
        <v>0</v>
      </c>
      <c r="AN919" s="101">
        <f>AJ919/D919</f>
        <v>1.1535796766743649</v>
      </c>
      <c r="AO919" s="101">
        <f>C919/AJ919</f>
        <v>1</v>
      </c>
      <c r="AP919" s="101">
        <f>AJ919/E919</f>
        <v>1</v>
      </c>
      <c r="AQ919" s="103">
        <v>4995</v>
      </c>
      <c r="AR919" s="103">
        <v>0</v>
      </c>
      <c r="AS919" s="101">
        <f>AR919/H919</f>
        <v>0</v>
      </c>
      <c r="AT919" s="104">
        <f>IF(AS919&gt;0.25,0.25,AS919)</f>
        <v>0</v>
      </c>
      <c r="AU919" s="101">
        <f>AQ919/D919</f>
        <v>1.1535796766743649</v>
      </c>
      <c r="AV919" s="101">
        <f>C919/AQ919</f>
        <v>1</v>
      </c>
      <c r="AW919" s="101">
        <f>AQ919/E919</f>
        <v>1</v>
      </c>
      <c r="AX919" s="103">
        <v>4995</v>
      </c>
      <c r="AY919" s="6">
        <v>0</v>
      </c>
      <c r="AZ919" s="101">
        <f>AY919/H919</f>
        <v>0</v>
      </c>
      <c r="BA919" s="104">
        <f>IF(AZ919&gt;0.1,0.1,AZ919)</f>
        <v>0</v>
      </c>
      <c r="BB919" s="101">
        <f>AX919/D919</f>
        <v>1.1535796766743649</v>
      </c>
      <c r="BC919" s="101">
        <f>C919/AX919</f>
        <v>1</v>
      </c>
      <c r="BD919" s="101">
        <f>AX919/E919</f>
        <v>1</v>
      </c>
    </row>
    <row r="920" spans="1:56" x14ac:dyDescent="0.2">
      <c r="A920" s="6" t="s">
        <v>1431</v>
      </c>
      <c r="B920" s="100">
        <v>956</v>
      </c>
      <c r="C920" s="13">
        <v>7884</v>
      </c>
      <c r="D920" s="13">
        <v>7884</v>
      </c>
      <c r="E920" s="13">
        <v>7884</v>
      </c>
      <c r="F920" s="13">
        <f>IF(C920=E920,1,0)</f>
        <v>1</v>
      </c>
      <c r="G920" s="13">
        <v>0</v>
      </c>
      <c r="H920" s="6">
        <f>VLOOKUP(B920,NEW_TRAIN_TEST!$A$2:$D$980,4,0)</f>
        <v>16</v>
      </c>
      <c r="I920" s="6" t="str">
        <f>VLOOKUP(B920,NEW_TRAIN_TEST!$A$2:$E$980,5,0)</f>
        <v>mini_graphs</v>
      </c>
      <c r="J920" s="101">
        <f>G920/H920</f>
        <v>0</v>
      </c>
      <c r="K920" s="101">
        <f>IF(J920&gt;0.3,0.3,J920)</f>
        <v>0</v>
      </c>
      <c r="L920" s="101">
        <f>E920/D920</f>
        <v>1</v>
      </c>
      <c r="M920" s="101">
        <f>E920/C920</f>
        <v>1</v>
      </c>
      <c r="N920" s="103">
        <v>7884</v>
      </c>
      <c r="O920" s="103">
        <v>0</v>
      </c>
      <c r="P920" s="104">
        <f>O920/H920</f>
        <v>0</v>
      </c>
      <c r="Q920" s="104">
        <f>IF(P920&gt;0.25,0.25,P920)</f>
        <v>0</v>
      </c>
      <c r="R920" s="101">
        <f>N920/D920</f>
        <v>1</v>
      </c>
      <c r="S920" s="101">
        <f>N920/C920</f>
        <v>1</v>
      </c>
      <c r="T920" s="101">
        <f>N920/E920</f>
        <v>1</v>
      </c>
      <c r="U920" s="103">
        <v>7884</v>
      </c>
      <c r="V920" s="103">
        <f>IF(W920&lt;O920,1,0)</f>
        <v>0</v>
      </c>
      <c r="W920" s="6">
        <v>0</v>
      </c>
      <c r="X920" s="101">
        <f>W920/H920</f>
        <v>0</v>
      </c>
      <c r="Y920" s="104">
        <f>IF(X920&gt;0.25,0.25,X920)</f>
        <v>0</v>
      </c>
      <c r="Z920" s="101">
        <f>U920/D920</f>
        <v>1</v>
      </c>
      <c r="AA920" s="101">
        <f>U920/C920</f>
        <v>1</v>
      </c>
      <c r="AB920" s="101">
        <f>U920/E920</f>
        <v>1</v>
      </c>
      <c r="AC920" s="103">
        <v>7884</v>
      </c>
      <c r="AD920" s="105">
        <v>0</v>
      </c>
      <c r="AE920" s="107">
        <f>AD920/H920</f>
        <v>0</v>
      </c>
      <c r="AF920" s="104">
        <f>IF(AE920&gt;0.3,0.3,AE920)</f>
        <v>0</v>
      </c>
      <c r="AG920" s="101">
        <f>AC920/D920</f>
        <v>1</v>
      </c>
      <c r="AH920" s="101">
        <f>C920/AC920</f>
        <v>1</v>
      </c>
      <c r="AI920" s="101">
        <f>AC920/E920</f>
        <v>1</v>
      </c>
      <c r="AJ920" s="103">
        <v>7884</v>
      </c>
      <c r="AK920" s="6">
        <v>0</v>
      </c>
      <c r="AL920" s="101">
        <f>AK920/H920</f>
        <v>0</v>
      </c>
      <c r="AM920" s="104">
        <f>IF(AL920&gt;0.3,0.3,AL920)</f>
        <v>0</v>
      </c>
      <c r="AN920" s="101">
        <f>AJ920/D920</f>
        <v>1</v>
      </c>
      <c r="AO920" s="101">
        <f>C920/AJ920</f>
        <v>1</v>
      </c>
      <c r="AP920" s="101">
        <f>AJ920/E920</f>
        <v>1</v>
      </c>
      <c r="AQ920" s="103">
        <v>7884</v>
      </c>
      <c r="AR920" s="103">
        <v>0</v>
      </c>
      <c r="AS920" s="101">
        <f>AR920/H920</f>
        <v>0</v>
      </c>
      <c r="AT920" s="104">
        <f>IF(AS920&gt;0.25,0.25,AS920)</f>
        <v>0</v>
      </c>
      <c r="AU920" s="101">
        <f>AQ920/D920</f>
        <v>1</v>
      </c>
      <c r="AV920" s="101">
        <f>C920/AQ920</f>
        <v>1</v>
      </c>
      <c r="AW920" s="101">
        <f>AQ920/E920</f>
        <v>1</v>
      </c>
      <c r="AX920" s="103">
        <v>7884</v>
      </c>
      <c r="AY920" s="6">
        <v>0</v>
      </c>
      <c r="AZ920" s="101">
        <f>AY920/H920</f>
        <v>0</v>
      </c>
      <c r="BA920" s="104">
        <f>IF(AZ920&gt;0.1,0.1,AZ920)</f>
        <v>0</v>
      </c>
      <c r="BB920" s="101">
        <f>AX920/D920</f>
        <v>1</v>
      </c>
      <c r="BC920" s="101">
        <f>C920/AX920</f>
        <v>1</v>
      </c>
      <c r="BD920" s="101">
        <f>AX920/E920</f>
        <v>1</v>
      </c>
    </row>
    <row r="921" spans="1:56" x14ac:dyDescent="0.2">
      <c r="A921" s="6" t="s">
        <v>1431</v>
      </c>
      <c r="B921" s="100">
        <v>957</v>
      </c>
      <c r="C921" s="13">
        <v>5705</v>
      </c>
      <c r="D921" s="13">
        <v>5705</v>
      </c>
      <c r="E921" s="13">
        <v>5705</v>
      </c>
      <c r="F921" s="13">
        <f>IF(C921=E921,1,0)</f>
        <v>1</v>
      </c>
      <c r="G921" s="13">
        <v>0</v>
      </c>
      <c r="H921" s="6">
        <f>VLOOKUP(B921,NEW_TRAIN_TEST!$A$2:$D$980,4,0)</f>
        <v>6</v>
      </c>
      <c r="I921" s="6" t="str">
        <f>VLOOKUP(B921,NEW_TRAIN_TEST!$A$2:$E$980,5,0)</f>
        <v>mini_graphs</v>
      </c>
      <c r="J921" s="101">
        <f>G921/H921</f>
        <v>0</v>
      </c>
      <c r="K921" s="101">
        <f>IF(J921&gt;0.3,0.3,J921)</f>
        <v>0</v>
      </c>
      <c r="L921" s="101">
        <f>E921/D921</f>
        <v>1</v>
      </c>
      <c r="M921" s="101">
        <f>E921/C921</f>
        <v>1</v>
      </c>
      <c r="N921" s="103">
        <v>5705</v>
      </c>
      <c r="O921" s="103">
        <v>0</v>
      </c>
      <c r="P921" s="104">
        <f>O921/H921</f>
        <v>0</v>
      </c>
      <c r="Q921" s="104">
        <f>IF(P921&gt;0.25,0.25,P921)</f>
        <v>0</v>
      </c>
      <c r="R921" s="101">
        <f>N921/D921</f>
        <v>1</v>
      </c>
      <c r="S921" s="101">
        <f>N921/C921</f>
        <v>1</v>
      </c>
      <c r="T921" s="101">
        <f>N921/E921</f>
        <v>1</v>
      </c>
      <c r="U921" s="103">
        <v>5705</v>
      </c>
      <c r="V921" s="103">
        <f>IF(W921&lt;O921,1,0)</f>
        <v>0</v>
      </c>
      <c r="W921" s="6">
        <v>0</v>
      </c>
      <c r="X921" s="101">
        <f>W921/H921</f>
        <v>0</v>
      </c>
      <c r="Y921" s="104">
        <f>IF(X921&gt;0.25,0.25,X921)</f>
        <v>0</v>
      </c>
      <c r="Z921" s="101">
        <f>U921/D921</f>
        <v>1</v>
      </c>
      <c r="AA921" s="101">
        <f>U921/C921</f>
        <v>1</v>
      </c>
      <c r="AB921" s="101">
        <f>U921/E921</f>
        <v>1</v>
      </c>
      <c r="AC921" s="103">
        <v>5705</v>
      </c>
      <c r="AD921" s="105">
        <v>0</v>
      </c>
      <c r="AE921" s="107">
        <f>AD921/H921</f>
        <v>0</v>
      </c>
      <c r="AF921" s="104">
        <f>IF(AE921&gt;0.3,0.3,AE921)</f>
        <v>0</v>
      </c>
      <c r="AG921" s="101">
        <f>AC921/D921</f>
        <v>1</v>
      </c>
      <c r="AH921" s="101">
        <f>C921/AC921</f>
        <v>1</v>
      </c>
      <c r="AI921" s="101">
        <f>AC921/E921</f>
        <v>1</v>
      </c>
      <c r="AJ921" s="103">
        <v>5705</v>
      </c>
      <c r="AK921" s="6">
        <v>0</v>
      </c>
      <c r="AL921" s="101">
        <f>AK921/H921</f>
        <v>0</v>
      </c>
      <c r="AM921" s="104">
        <f>IF(AL921&gt;0.3,0.3,AL921)</f>
        <v>0</v>
      </c>
      <c r="AN921" s="101">
        <f>AJ921/D921</f>
        <v>1</v>
      </c>
      <c r="AO921" s="101">
        <f>C921/AJ921</f>
        <v>1</v>
      </c>
      <c r="AP921" s="101">
        <f>AJ921/E921</f>
        <v>1</v>
      </c>
      <c r="AQ921" s="103">
        <v>5705</v>
      </c>
      <c r="AR921" s="103">
        <v>0</v>
      </c>
      <c r="AS921" s="101">
        <f>AR921/H921</f>
        <v>0</v>
      </c>
      <c r="AT921" s="104">
        <f>IF(AS921&gt;0.25,0.25,AS921)</f>
        <v>0</v>
      </c>
      <c r="AU921" s="101">
        <f>AQ921/D921</f>
        <v>1</v>
      </c>
      <c r="AV921" s="101">
        <f>C921/AQ921</f>
        <v>1</v>
      </c>
      <c r="AW921" s="101">
        <f>AQ921/E921</f>
        <v>1</v>
      </c>
      <c r="AX921" s="103">
        <v>5705</v>
      </c>
      <c r="AY921" s="6">
        <v>0</v>
      </c>
      <c r="AZ921" s="101">
        <f>AY921/H921</f>
        <v>0</v>
      </c>
      <c r="BA921" s="104">
        <f>IF(AZ921&gt;0.1,0.1,AZ921)</f>
        <v>0</v>
      </c>
      <c r="BB921" s="101">
        <f>AX921/D921</f>
        <v>1</v>
      </c>
      <c r="BC921" s="101">
        <f>C921/AX921</f>
        <v>1</v>
      </c>
      <c r="BD921" s="101">
        <f>AX921/E921</f>
        <v>1</v>
      </c>
    </row>
    <row r="922" spans="1:56" x14ac:dyDescent="0.2">
      <c r="A922" s="6" t="s">
        <v>1431</v>
      </c>
      <c r="B922" s="100">
        <v>958</v>
      </c>
      <c r="C922" s="13">
        <v>7122</v>
      </c>
      <c r="D922" s="13">
        <v>6971</v>
      </c>
      <c r="E922" s="13">
        <v>7018.5</v>
      </c>
      <c r="F922" s="13">
        <f>IF(C922=E922,1,0)</f>
        <v>0</v>
      </c>
      <c r="G922" s="13">
        <v>2</v>
      </c>
      <c r="H922" s="6">
        <f>VLOOKUP(B922,NEW_TRAIN_TEST!$A$2:$D$980,4,0)</f>
        <v>18</v>
      </c>
      <c r="I922" s="6" t="str">
        <f>VLOOKUP(B922,NEW_TRAIN_TEST!$A$2:$E$980,5,0)</f>
        <v>mini_graphs</v>
      </c>
      <c r="J922" s="101">
        <f>G922/H922</f>
        <v>0.1111111111111111</v>
      </c>
      <c r="K922" s="101">
        <f>IF(J922&gt;0.3,0.3,J922)</f>
        <v>0.1111111111111111</v>
      </c>
      <c r="L922" s="101">
        <f>E922/D922</f>
        <v>1.006813943480132</v>
      </c>
      <c r="M922" s="101">
        <f>E922/C922</f>
        <v>0.98546756529064872</v>
      </c>
      <c r="N922" s="103">
        <v>7018.5</v>
      </c>
      <c r="O922" s="103">
        <v>0</v>
      </c>
      <c r="P922" s="104">
        <f>O922/H922</f>
        <v>0</v>
      </c>
      <c r="Q922" s="104">
        <f>IF(P922&gt;0.25,0.25,P922)</f>
        <v>0</v>
      </c>
      <c r="R922" s="101">
        <f>N922/D922</f>
        <v>1.006813943480132</v>
      </c>
      <c r="S922" s="101">
        <f>N922/C922</f>
        <v>0.98546756529064872</v>
      </c>
      <c r="T922" s="101">
        <f>N922/E922</f>
        <v>1</v>
      </c>
      <c r="U922" s="103">
        <v>7018.5</v>
      </c>
      <c r="V922" s="103">
        <f>IF(W922&lt;O922,1,0)</f>
        <v>0</v>
      </c>
      <c r="W922" s="6">
        <v>0</v>
      </c>
      <c r="X922" s="101">
        <f>W922/H922</f>
        <v>0</v>
      </c>
      <c r="Y922" s="104">
        <f>IF(X922&gt;0.25,0.25,X922)</f>
        <v>0</v>
      </c>
      <c r="Z922" s="101">
        <f>U922/D922</f>
        <v>1.006813943480132</v>
      </c>
      <c r="AA922" s="101">
        <f>U922/C922</f>
        <v>0.98546756529064872</v>
      </c>
      <c r="AB922" s="101">
        <f>U922/E922</f>
        <v>1</v>
      </c>
      <c r="AC922" s="103">
        <v>7018.5</v>
      </c>
      <c r="AD922" s="105">
        <v>0</v>
      </c>
      <c r="AE922" s="107">
        <f>AD922/H922</f>
        <v>0</v>
      </c>
      <c r="AF922" s="104">
        <f>IF(AE922&gt;0.3,0.3,AE922)</f>
        <v>0</v>
      </c>
      <c r="AG922" s="101">
        <f>AC922/D922</f>
        <v>1.006813943480132</v>
      </c>
      <c r="AH922" s="101">
        <f>C922/AC922</f>
        <v>1.014746740756572</v>
      </c>
      <c r="AI922" s="101">
        <f>AC922/E922</f>
        <v>1</v>
      </c>
      <c r="AJ922" s="103">
        <v>7018.5</v>
      </c>
      <c r="AK922" s="6">
        <v>0</v>
      </c>
      <c r="AL922" s="101">
        <f>AK922/H922</f>
        <v>0</v>
      </c>
      <c r="AM922" s="104">
        <f>IF(AL922&gt;0.3,0.3,AL922)</f>
        <v>0</v>
      </c>
      <c r="AN922" s="101">
        <f>AJ922/D922</f>
        <v>1.006813943480132</v>
      </c>
      <c r="AO922" s="101">
        <f>C922/AJ922</f>
        <v>1.014746740756572</v>
      </c>
      <c r="AP922" s="101">
        <f>AJ922/E922</f>
        <v>1</v>
      </c>
      <c r="AQ922" s="103">
        <v>7018.5</v>
      </c>
      <c r="AR922" s="103">
        <v>0</v>
      </c>
      <c r="AS922" s="101">
        <f>AR922/H922</f>
        <v>0</v>
      </c>
      <c r="AT922" s="104">
        <f>IF(AS922&gt;0.25,0.25,AS922)</f>
        <v>0</v>
      </c>
      <c r="AU922" s="101">
        <f>AQ922/D922</f>
        <v>1.006813943480132</v>
      </c>
      <c r="AV922" s="101">
        <f>C922/AQ922</f>
        <v>1.014746740756572</v>
      </c>
      <c r="AW922" s="101">
        <f>AQ922/E922</f>
        <v>1</v>
      </c>
      <c r="AX922" s="103">
        <v>7018.5</v>
      </c>
      <c r="AY922" s="6">
        <v>0</v>
      </c>
      <c r="AZ922" s="101">
        <f>AY922/H922</f>
        <v>0</v>
      </c>
      <c r="BA922" s="104">
        <f>IF(AZ922&gt;0.1,0.1,AZ922)</f>
        <v>0</v>
      </c>
      <c r="BB922" s="101">
        <f>AX922/D922</f>
        <v>1.006813943480132</v>
      </c>
      <c r="BC922" s="101">
        <f>C922/AX922</f>
        <v>1.014746740756572</v>
      </c>
      <c r="BD922" s="101">
        <f>AX922/E922</f>
        <v>1</v>
      </c>
    </row>
    <row r="923" spans="1:56" x14ac:dyDescent="0.2">
      <c r="A923" s="6" t="s">
        <v>1431</v>
      </c>
      <c r="B923" s="100">
        <v>959</v>
      </c>
      <c r="C923" s="13">
        <v>7049</v>
      </c>
      <c r="D923" s="13">
        <v>7049</v>
      </c>
      <c r="E923" s="13">
        <v>7049</v>
      </c>
      <c r="F923" s="13">
        <f>IF(C923=E923,1,0)</f>
        <v>1</v>
      </c>
      <c r="G923" s="13">
        <v>0</v>
      </c>
      <c r="H923" s="6">
        <f>VLOOKUP(B923,NEW_TRAIN_TEST!$A$2:$D$980,4,0)</f>
        <v>10</v>
      </c>
      <c r="I923" s="6" t="str">
        <f>VLOOKUP(B923,NEW_TRAIN_TEST!$A$2:$E$980,5,0)</f>
        <v>mini_graphs</v>
      </c>
      <c r="J923" s="101">
        <f>G923/H923</f>
        <v>0</v>
      </c>
      <c r="K923" s="101">
        <f>IF(J923&gt;0.3,0.3,J923)</f>
        <v>0</v>
      </c>
      <c r="L923" s="101">
        <f>E923/D923</f>
        <v>1</v>
      </c>
      <c r="M923" s="101">
        <f>E923/C923</f>
        <v>1</v>
      </c>
      <c r="N923" s="103">
        <v>7049</v>
      </c>
      <c r="O923" s="103">
        <v>0</v>
      </c>
      <c r="P923" s="104">
        <f>O923/H923</f>
        <v>0</v>
      </c>
      <c r="Q923" s="104">
        <f>IF(P923&gt;0.25,0.25,P923)</f>
        <v>0</v>
      </c>
      <c r="R923" s="101">
        <f>N923/D923</f>
        <v>1</v>
      </c>
      <c r="S923" s="101">
        <f>N923/C923</f>
        <v>1</v>
      </c>
      <c r="T923" s="101">
        <f>N923/E923</f>
        <v>1</v>
      </c>
      <c r="U923" s="103">
        <v>7049</v>
      </c>
      <c r="V923" s="103">
        <f>IF(W923&lt;O923,1,0)</f>
        <v>0</v>
      </c>
      <c r="W923" s="6">
        <v>0</v>
      </c>
      <c r="X923" s="101">
        <f>W923/H923</f>
        <v>0</v>
      </c>
      <c r="Y923" s="104">
        <f>IF(X923&gt;0.25,0.25,X923)</f>
        <v>0</v>
      </c>
      <c r="Z923" s="101">
        <f>U923/D923</f>
        <v>1</v>
      </c>
      <c r="AA923" s="101">
        <f>U923/C923</f>
        <v>1</v>
      </c>
      <c r="AB923" s="101">
        <f>U923/E923</f>
        <v>1</v>
      </c>
      <c r="AC923" s="103">
        <v>7049</v>
      </c>
      <c r="AD923" s="105">
        <v>0</v>
      </c>
      <c r="AE923" s="107">
        <f>AD923/H923</f>
        <v>0</v>
      </c>
      <c r="AF923" s="104">
        <f>IF(AE923&gt;0.3,0.3,AE923)</f>
        <v>0</v>
      </c>
      <c r="AG923" s="101">
        <f>AC923/D923</f>
        <v>1</v>
      </c>
      <c r="AH923" s="101">
        <f>C923/AC923</f>
        <v>1</v>
      </c>
      <c r="AI923" s="101">
        <f>AC923/E923</f>
        <v>1</v>
      </c>
      <c r="AJ923" s="103">
        <v>7049</v>
      </c>
      <c r="AK923" s="6">
        <v>0</v>
      </c>
      <c r="AL923" s="101">
        <f>AK923/H923</f>
        <v>0</v>
      </c>
      <c r="AM923" s="104">
        <f>IF(AL923&gt;0.3,0.3,AL923)</f>
        <v>0</v>
      </c>
      <c r="AN923" s="101">
        <f>AJ923/D923</f>
        <v>1</v>
      </c>
      <c r="AO923" s="101">
        <f>C923/AJ923</f>
        <v>1</v>
      </c>
      <c r="AP923" s="101">
        <f>AJ923/E923</f>
        <v>1</v>
      </c>
      <c r="AQ923" s="103">
        <v>7049</v>
      </c>
      <c r="AR923" s="103">
        <v>0</v>
      </c>
      <c r="AS923" s="101">
        <f>AR923/H923</f>
        <v>0</v>
      </c>
      <c r="AT923" s="104">
        <f>IF(AS923&gt;0.25,0.25,AS923)</f>
        <v>0</v>
      </c>
      <c r="AU923" s="101">
        <f>AQ923/D923</f>
        <v>1</v>
      </c>
      <c r="AV923" s="101">
        <f>C923/AQ923</f>
        <v>1</v>
      </c>
      <c r="AW923" s="101">
        <f>AQ923/E923</f>
        <v>1</v>
      </c>
      <c r="AX923" s="103">
        <v>7049</v>
      </c>
      <c r="AY923" s="6">
        <v>0</v>
      </c>
      <c r="AZ923" s="101">
        <f>AY923/H923</f>
        <v>0</v>
      </c>
      <c r="BA923" s="104">
        <f>IF(AZ923&gt;0.1,0.1,AZ923)</f>
        <v>0</v>
      </c>
      <c r="BB923" s="101">
        <f>AX923/D923</f>
        <v>1</v>
      </c>
      <c r="BC923" s="101">
        <f>C923/AX923</f>
        <v>1</v>
      </c>
      <c r="BD923" s="101">
        <f>AX923/E923</f>
        <v>1</v>
      </c>
    </row>
    <row r="924" spans="1:56" x14ac:dyDescent="0.2">
      <c r="A924" s="6" t="s">
        <v>1431</v>
      </c>
      <c r="B924" s="100">
        <v>960</v>
      </c>
      <c r="C924" s="13">
        <v>5043</v>
      </c>
      <c r="D924" s="13">
        <v>5043</v>
      </c>
      <c r="E924" s="13">
        <v>5043</v>
      </c>
      <c r="F924" s="13">
        <f>IF(C924=E924,1,0)</f>
        <v>1</v>
      </c>
      <c r="G924" s="13">
        <v>0</v>
      </c>
      <c r="H924" s="6">
        <f>VLOOKUP(B924,NEW_TRAIN_TEST!$A$2:$D$980,4,0)</f>
        <v>8</v>
      </c>
      <c r="I924" s="6" t="str">
        <f>VLOOKUP(B924,NEW_TRAIN_TEST!$A$2:$E$980,5,0)</f>
        <v>mini_graphs</v>
      </c>
      <c r="J924" s="101">
        <f>G924/H924</f>
        <v>0</v>
      </c>
      <c r="K924" s="101">
        <f>IF(J924&gt;0.3,0.3,J924)</f>
        <v>0</v>
      </c>
      <c r="L924" s="101">
        <f>E924/D924</f>
        <v>1</v>
      </c>
      <c r="M924" s="101">
        <f>E924/C924</f>
        <v>1</v>
      </c>
      <c r="N924" s="103">
        <v>5043</v>
      </c>
      <c r="O924" s="103">
        <v>0</v>
      </c>
      <c r="P924" s="104">
        <f>O924/H924</f>
        <v>0</v>
      </c>
      <c r="Q924" s="104">
        <f>IF(P924&gt;0.25,0.25,P924)</f>
        <v>0</v>
      </c>
      <c r="R924" s="101">
        <f>N924/D924</f>
        <v>1</v>
      </c>
      <c r="S924" s="101">
        <f>N924/C924</f>
        <v>1</v>
      </c>
      <c r="T924" s="101">
        <f>N924/E924</f>
        <v>1</v>
      </c>
      <c r="U924" s="103">
        <v>5043</v>
      </c>
      <c r="V924" s="103">
        <f>IF(W924&lt;O924,1,0)</f>
        <v>0</v>
      </c>
      <c r="W924" s="6">
        <v>0</v>
      </c>
      <c r="X924" s="101">
        <f>W924/H924</f>
        <v>0</v>
      </c>
      <c r="Y924" s="104">
        <f>IF(X924&gt;0.25,0.25,X924)</f>
        <v>0</v>
      </c>
      <c r="Z924" s="101">
        <f>U924/D924</f>
        <v>1</v>
      </c>
      <c r="AA924" s="101">
        <f>U924/C924</f>
        <v>1</v>
      </c>
      <c r="AB924" s="101">
        <f>U924/E924</f>
        <v>1</v>
      </c>
      <c r="AC924" s="103">
        <v>5043</v>
      </c>
      <c r="AD924" s="105">
        <v>0</v>
      </c>
      <c r="AE924" s="107">
        <f>AD924/H924</f>
        <v>0</v>
      </c>
      <c r="AF924" s="104">
        <f>IF(AE924&gt;0.3,0.3,AE924)</f>
        <v>0</v>
      </c>
      <c r="AG924" s="101">
        <f>AC924/D924</f>
        <v>1</v>
      </c>
      <c r="AH924" s="101">
        <f>C924/AC924</f>
        <v>1</v>
      </c>
      <c r="AI924" s="101">
        <f>AC924/E924</f>
        <v>1</v>
      </c>
      <c r="AJ924" s="103">
        <v>5043</v>
      </c>
      <c r="AK924" s="6">
        <v>0</v>
      </c>
      <c r="AL924" s="101">
        <f>AK924/H924</f>
        <v>0</v>
      </c>
      <c r="AM924" s="104">
        <f>IF(AL924&gt;0.3,0.3,AL924)</f>
        <v>0</v>
      </c>
      <c r="AN924" s="101">
        <f>AJ924/D924</f>
        <v>1</v>
      </c>
      <c r="AO924" s="101">
        <f>C924/AJ924</f>
        <v>1</v>
      </c>
      <c r="AP924" s="101">
        <f>AJ924/E924</f>
        <v>1</v>
      </c>
      <c r="AQ924" s="103">
        <v>5043</v>
      </c>
      <c r="AR924" s="103">
        <v>0</v>
      </c>
      <c r="AS924" s="101">
        <f>AR924/H924</f>
        <v>0</v>
      </c>
      <c r="AT924" s="104">
        <f>IF(AS924&gt;0.25,0.25,AS924)</f>
        <v>0</v>
      </c>
      <c r="AU924" s="101">
        <f>AQ924/D924</f>
        <v>1</v>
      </c>
      <c r="AV924" s="101">
        <f>C924/AQ924</f>
        <v>1</v>
      </c>
      <c r="AW924" s="101">
        <f>AQ924/E924</f>
        <v>1</v>
      </c>
      <c r="AX924" s="103">
        <v>5043</v>
      </c>
      <c r="AY924" s="6">
        <v>0</v>
      </c>
      <c r="AZ924" s="101">
        <f>AY924/H924</f>
        <v>0</v>
      </c>
      <c r="BA924" s="104">
        <f>IF(AZ924&gt;0.1,0.1,AZ924)</f>
        <v>0</v>
      </c>
      <c r="BB924" s="101">
        <f>AX924/D924</f>
        <v>1</v>
      </c>
      <c r="BC924" s="101">
        <f>C924/AX924</f>
        <v>1</v>
      </c>
      <c r="BD924" s="101">
        <f>AX924/E924</f>
        <v>1</v>
      </c>
    </row>
    <row r="925" spans="1:56" x14ac:dyDescent="0.2">
      <c r="A925" s="6" t="s">
        <v>1431</v>
      </c>
      <c r="B925" s="100">
        <v>962</v>
      </c>
      <c r="C925" s="13">
        <v>10033</v>
      </c>
      <c r="D925" s="13">
        <v>9856</v>
      </c>
      <c r="E925" s="13">
        <v>10018</v>
      </c>
      <c r="F925" s="13">
        <f>IF(C925=E925,1,0)</f>
        <v>0</v>
      </c>
      <c r="G925" s="13">
        <v>7</v>
      </c>
      <c r="H925" s="6">
        <f>VLOOKUP(B925,NEW_TRAIN_TEST!$A$2:$D$980,4,0)</f>
        <v>24</v>
      </c>
      <c r="I925" s="6" t="str">
        <f>VLOOKUP(B925,NEW_TRAIN_TEST!$A$2:$E$980,5,0)</f>
        <v>mini_graphs</v>
      </c>
      <c r="J925" s="101">
        <f>G925/H925</f>
        <v>0.29166666666666669</v>
      </c>
      <c r="K925" s="101">
        <f>IF(J925&gt;0.3,0.3,J925)</f>
        <v>0.29166666666666669</v>
      </c>
      <c r="L925" s="101">
        <f>E925/D925</f>
        <v>1.0164366883116882</v>
      </c>
      <c r="M925" s="101">
        <f>E925/C925</f>
        <v>0.99850493371872817</v>
      </c>
      <c r="N925" s="103">
        <v>10018</v>
      </c>
      <c r="O925" s="103">
        <v>0</v>
      </c>
      <c r="P925" s="104">
        <f>O925/H925</f>
        <v>0</v>
      </c>
      <c r="Q925" s="104">
        <f>IF(P925&gt;0.25,0.25,P925)</f>
        <v>0</v>
      </c>
      <c r="R925" s="101">
        <f>N925/D925</f>
        <v>1.0164366883116882</v>
      </c>
      <c r="S925" s="101">
        <f>N925/C925</f>
        <v>0.99850493371872817</v>
      </c>
      <c r="T925" s="101">
        <f>N925/E925</f>
        <v>1</v>
      </c>
      <c r="U925" s="103">
        <v>10018</v>
      </c>
      <c r="V925" s="103">
        <f>IF(W925&lt;O925,1,0)</f>
        <v>0</v>
      </c>
      <c r="W925" s="6">
        <v>0</v>
      </c>
      <c r="X925" s="101">
        <f>W925/H925</f>
        <v>0</v>
      </c>
      <c r="Y925" s="104">
        <f>IF(X925&gt;0.25,0.25,X925)</f>
        <v>0</v>
      </c>
      <c r="Z925" s="101">
        <f>U925/D925</f>
        <v>1.0164366883116882</v>
      </c>
      <c r="AA925" s="101">
        <f>U925/C925</f>
        <v>0.99850493371872817</v>
      </c>
      <c r="AB925" s="101">
        <f>U925/E925</f>
        <v>1</v>
      </c>
      <c r="AC925" s="103">
        <v>10018</v>
      </c>
      <c r="AD925" s="105">
        <v>0</v>
      </c>
      <c r="AE925" s="107">
        <f>AD925/H925</f>
        <v>0</v>
      </c>
      <c r="AF925" s="104">
        <f>IF(AE925&gt;0.3,0.3,AE925)</f>
        <v>0</v>
      </c>
      <c r="AG925" s="101">
        <f>AC925/D925</f>
        <v>1.0164366883116882</v>
      </c>
      <c r="AH925" s="101">
        <f>C925/AC925</f>
        <v>1.0014973048512676</v>
      </c>
      <c r="AI925" s="101">
        <f>AC925/E925</f>
        <v>1</v>
      </c>
      <c r="AJ925" s="103">
        <v>10018</v>
      </c>
      <c r="AK925" s="6">
        <v>0</v>
      </c>
      <c r="AL925" s="101">
        <f>AK925/H925</f>
        <v>0</v>
      </c>
      <c r="AM925" s="104">
        <f>IF(AL925&gt;0.3,0.3,AL925)</f>
        <v>0</v>
      </c>
      <c r="AN925" s="101">
        <f>AJ925/D925</f>
        <v>1.0164366883116882</v>
      </c>
      <c r="AO925" s="101">
        <f>C925/AJ925</f>
        <v>1.0014973048512676</v>
      </c>
      <c r="AP925" s="101">
        <f>AJ925/E925</f>
        <v>1</v>
      </c>
      <c r="AQ925" s="103">
        <v>10018</v>
      </c>
      <c r="AR925" s="103">
        <v>0</v>
      </c>
      <c r="AS925" s="101">
        <f>AR925/H925</f>
        <v>0</v>
      </c>
      <c r="AT925" s="104">
        <f>IF(AS925&gt;0.25,0.25,AS925)</f>
        <v>0</v>
      </c>
      <c r="AU925" s="101">
        <f>AQ925/D925</f>
        <v>1.0164366883116882</v>
      </c>
      <c r="AV925" s="101">
        <f>C925/AQ925</f>
        <v>1.0014973048512676</v>
      </c>
      <c r="AW925" s="101">
        <f>AQ925/E925</f>
        <v>1</v>
      </c>
      <c r="AX925" s="103">
        <v>10018</v>
      </c>
      <c r="AY925" s="6">
        <v>1</v>
      </c>
      <c r="AZ925" s="101">
        <f>AY925/H925</f>
        <v>4.1666666666666664E-2</v>
      </c>
      <c r="BA925" s="104">
        <f>IF(AZ925&gt;0.1,0.1,AZ925)</f>
        <v>4.1666666666666664E-2</v>
      </c>
      <c r="BB925" s="101">
        <f>AX925/D925</f>
        <v>1.0164366883116882</v>
      </c>
      <c r="BC925" s="101">
        <f>C925/AX925</f>
        <v>1.0014973048512676</v>
      </c>
      <c r="BD925" s="101">
        <f>AX925/E925</f>
        <v>1</v>
      </c>
    </row>
    <row r="926" spans="1:56" x14ac:dyDescent="0.2">
      <c r="A926" s="6" t="s">
        <v>1431</v>
      </c>
      <c r="B926" s="100">
        <v>963</v>
      </c>
      <c r="C926" s="13">
        <v>7899</v>
      </c>
      <c r="D926" s="13">
        <v>7657</v>
      </c>
      <c r="E926" s="13">
        <v>7899</v>
      </c>
      <c r="F926" s="13">
        <f>IF(C926=E926,1,0)</f>
        <v>1</v>
      </c>
      <c r="G926" s="13">
        <v>4</v>
      </c>
      <c r="H926" s="6">
        <f>VLOOKUP(B926,NEW_TRAIN_TEST!$A$2:$D$980,4,0)</f>
        <v>12</v>
      </c>
      <c r="I926" s="6" t="str">
        <f>VLOOKUP(B926,NEW_TRAIN_TEST!$A$2:$E$980,5,0)</f>
        <v>mini_graphs</v>
      </c>
      <c r="J926" s="101">
        <f>G926/H926</f>
        <v>0.33333333333333331</v>
      </c>
      <c r="K926" s="101">
        <f>IF(J926&gt;0.3,0.3,J926)</f>
        <v>0.3</v>
      </c>
      <c r="L926" s="101">
        <f>E926/D926</f>
        <v>1.0316050672587176</v>
      </c>
      <c r="M926" s="101">
        <f>E926/C926</f>
        <v>1</v>
      </c>
      <c r="N926" s="103">
        <v>7899</v>
      </c>
      <c r="O926" s="103">
        <v>0</v>
      </c>
      <c r="P926" s="104">
        <f>O926/H926</f>
        <v>0</v>
      </c>
      <c r="Q926" s="104">
        <f>IF(P926&gt;0.25,0.25,P926)</f>
        <v>0</v>
      </c>
      <c r="R926" s="101">
        <f>N926/D926</f>
        <v>1.0316050672587176</v>
      </c>
      <c r="S926" s="101">
        <f>N926/C926</f>
        <v>1</v>
      </c>
      <c r="T926" s="101">
        <f>N926/E926</f>
        <v>1</v>
      </c>
      <c r="U926" s="103">
        <v>7899</v>
      </c>
      <c r="V926" s="103">
        <f>IF(W926&lt;O926,1,0)</f>
        <v>0</v>
      </c>
      <c r="W926" s="6">
        <v>0</v>
      </c>
      <c r="X926" s="101">
        <f>W926/H926</f>
        <v>0</v>
      </c>
      <c r="Y926" s="104">
        <f>IF(X926&gt;0.25,0.25,X926)</f>
        <v>0</v>
      </c>
      <c r="Z926" s="101">
        <f>U926/D926</f>
        <v>1.0316050672587176</v>
      </c>
      <c r="AA926" s="101">
        <f>U926/C926</f>
        <v>1</v>
      </c>
      <c r="AB926" s="101">
        <f>U926/E926</f>
        <v>1</v>
      </c>
      <c r="AC926" s="103">
        <v>7899</v>
      </c>
      <c r="AD926" s="105">
        <v>0</v>
      </c>
      <c r="AE926" s="107">
        <f>AD926/H926</f>
        <v>0</v>
      </c>
      <c r="AF926" s="104">
        <f>IF(AE926&gt;0.3,0.3,AE926)</f>
        <v>0</v>
      </c>
      <c r="AG926" s="101">
        <f>AC926/D926</f>
        <v>1.0316050672587176</v>
      </c>
      <c r="AH926" s="101">
        <f>C926/AC926</f>
        <v>1</v>
      </c>
      <c r="AI926" s="101">
        <f>AC926/E926</f>
        <v>1</v>
      </c>
      <c r="AJ926" s="103">
        <v>7899</v>
      </c>
      <c r="AK926" s="6">
        <v>0</v>
      </c>
      <c r="AL926" s="101">
        <f>AK926/H926</f>
        <v>0</v>
      </c>
      <c r="AM926" s="104">
        <f>IF(AL926&gt;0.3,0.3,AL926)</f>
        <v>0</v>
      </c>
      <c r="AN926" s="101">
        <f>AJ926/D926</f>
        <v>1.0316050672587176</v>
      </c>
      <c r="AO926" s="101">
        <f>C926/AJ926</f>
        <v>1</v>
      </c>
      <c r="AP926" s="101">
        <f>AJ926/E926</f>
        <v>1</v>
      </c>
      <c r="AQ926" s="103">
        <v>7899</v>
      </c>
      <c r="AR926" s="103">
        <v>0</v>
      </c>
      <c r="AS926" s="101">
        <f>AR926/H926</f>
        <v>0</v>
      </c>
      <c r="AT926" s="104">
        <f>IF(AS926&gt;0.25,0.25,AS926)</f>
        <v>0</v>
      </c>
      <c r="AU926" s="101">
        <f>AQ926/D926</f>
        <v>1.0316050672587176</v>
      </c>
      <c r="AV926" s="101">
        <f>C926/AQ926</f>
        <v>1</v>
      </c>
      <c r="AW926" s="101">
        <f>AQ926/E926</f>
        <v>1</v>
      </c>
      <c r="AX926" s="103">
        <v>7899</v>
      </c>
      <c r="AY926" s="6">
        <v>0</v>
      </c>
      <c r="AZ926" s="101">
        <f>AY926/H926</f>
        <v>0</v>
      </c>
      <c r="BA926" s="104">
        <f>IF(AZ926&gt;0.1,0.1,AZ926)</f>
        <v>0</v>
      </c>
      <c r="BB926" s="101">
        <f>AX926/D926</f>
        <v>1.0316050672587176</v>
      </c>
      <c r="BC926" s="101">
        <f>C926/AX926</f>
        <v>1</v>
      </c>
      <c r="BD926" s="101">
        <f>AX926/E926</f>
        <v>1</v>
      </c>
    </row>
    <row r="927" spans="1:56" x14ac:dyDescent="0.2">
      <c r="A927" s="6" t="s">
        <v>1431</v>
      </c>
      <c r="B927" s="100">
        <v>964</v>
      </c>
      <c r="C927" s="13">
        <v>8464</v>
      </c>
      <c r="D927" s="13">
        <v>8344</v>
      </c>
      <c r="E927" s="13">
        <v>8389.83</v>
      </c>
      <c r="F927" s="13">
        <f>IF(C927=E927,1,0)</f>
        <v>0</v>
      </c>
      <c r="G927" s="13">
        <v>4</v>
      </c>
      <c r="H927" s="6">
        <f>VLOOKUP(B927,NEW_TRAIN_TEST!$A$2:$D$980,4,0)</f>
        <v>46</v>
      </c>
      <c r="I927" s="6" t="str">
        <f>VLOOKUP(B927,NEW_TRAIN_TEST!$A$2:$E$980,5,0)</f>
        <v>mini_graphs</v>
      </c>
      <c r="J927" s="101">
        <f>G927/H927</f>
        <v>8.6956521739130432E-2</v>
      </c>
      <c r="K927" s="101">
        <f>IF(J927&gt;0.3,0.3,J927)</f>
        <v>8.6956521739130432E-2</v>
      </c>
      <c r="L927" s="101">
        <f>E927/D927</f>
        <v>1.0054925695110259</v>
      </c>
      <c r="M927" s="101">
        <f>E927/C927</f>
        <v>0.99123700378071833</v>
      </c>
      <c r="N927" s="103">
        <v>8389.83</v>
      </c>
      <c r="O927" s="103">
        <v>2</v>
      </c>
      <c r="P927" s="104">
        <f>O927/H927</f>
        <v>4.3478260869565216E-2</v>
      </c>
      <c r="Q927" s="104">
        <f>IF(P927&gt;0.25,0.25,P927)</f>
        <v>4.3478260869565216E-2</v>
      </c>
      <c r="R927" s="101">
        <f>N927/D927</f>
        <v>1.0054925695110259</v>
      </c>
      <c r="S927" s="101">
        <f>N927/C927</f>
        <v>0.99123700378071833</v>
      </c>
      <c r="T927" s="101">
        <f>N927/E927</f>
        <v>1</v>
      </c>
      <c r="U927" s="103">
        <v>8389.83</v>
      </c>
      <c r="V927" s="103">
        <f>IF(W927&lt;O927,1,0)</f>
        <v>0</v>
      </c>
      <c r="W927" s="6">
        <v>2</v>
      </c>
      <c r="X927" s="101">
        <f>W927/H927</f>
        <v>4.3478260869565216E-2</v>
      </c>
      <c r="Y927" s="104">
        <f>IF(X927&gt;0.25,0.25,X927)</f>
        <v>4.3478260869565216E-2</v>
      </c>
      <c r="Z927" s="101">
        <f>U927/D927</f>
        <v>1.0054925695110259</v>
      </c>
      <c r="AA927" s="101">
        <f>U927/C927</f>
        <v>0.99123700378071833</v>
      </c>
      <c r="AB927" s="101">
        <f>U927/E927</f>
        <v>1</v>
      </c>
      <c r="AC927" s="103">
        <v>8389.83</v>
      </c>
      <c r="AD927" s="105">
        <v>3</v>
      </c>
      <c r="AE927" s="107">
        <f>AD927/H927</f>
        <v>6.5217391304347824E-2</v>
      </c>
      <c r="AF927" s="104">
        <f>IF(AE927&gt;0.3,0.3,AE927)</f>
        <v>6.5217391304347824E-2</v>
      </c>
      <c r="AG927" s="101">
        <f>AC927/D927</f>
        <v>1.0054925695110259</v>
      </c>
      <c r="AH927" s="101">
        <f>C927/AC927</f>
        <v>1.0088404651822505</v>
      </c>
      <c r="AI927" s="101">
        <f>AC927/E927</f>
        <v>1</v>
      </c>
      <c r="AJ927" s="103">
        <v>8389.83</v>
      </c>
      <c r="AK927" s="6">
        <v>3</v>
      </c>
      <c r="AL927" s="101">
        <f>AK927/H927</f>
        <v>6.5217391304347824E-2</v>
      </c>
      <c r="AM927" s="104">
        <f>IF(AL927&gt;0.3,0.3,AL927)</f>
        <v>6.5217391304347824E-2</v>
      </c>
      <c r="AN927" s="101">
        <f>AJ927/D927</f>
        <v>1.0054925695110259</v>
      </c>
      <c r="AO927" s="101">
        <f>C927/AJ927</f>
        <v>1.0088404651822505</v>
      </c>
      <c r="AP927" s="101">
        <f>AJ927/E927</f>
        <v>1</v>
      </c>
      <c r="AQ927" s="103">
        <v>8389.83</v>
      </c>
      <c r="AR927" s="103">
        <v>2</v>
      </c>
      <c r="AS927" s="101">
        <f>AR927/H927</f>
        <v>4.3478260869565216E-2</v>
      </c>
      <c r="AT927" s="104">
        <f>IF(AS927&gt;0.25,0.25,AS927)</f>
        <v>4.3478260869565216E-2</v>
      </c>
      <c r="AU927" s="101">
        <f>AQ927/D927</f>
        <v>1.0054925695110259</v>
      </c>
      <c r="AV927" s="101">
        <f>C927/AQ927</f>
        <v>1.0088404651822505</v>
      </c>
      <c r="AW927" s="101">
        <f>AQ927/E927</f>
        <v>1</v>
      </c>
      <c r="AX927" s="103">
        <v>8389.83</v>
      </c>
      <c r="AY927" s="6">
        <v>0</v>
      </c>
      <c r="AZ927" s="101">
        <f>AY927/H927</f>
        <v>0</v>
      </c>
      <c r="BA927" s="104">
        <f>IF(AZ927&gt;0.1,0.1,AZ927)</f>
        <v>0</v>
      </c>
      <c r="BB927" s="101">
        <f>AX927/D927</f>
        <v>1.0054925695110259</v>
      </c>
      <c r="BC927" s="101">
        <f>C927/AX927</f>
        <v>1.0088404651822505</v>
      </c>
      <c r="BD927" s="101">
        <f>AX927/E927</f>
        <v>1</v>
      </c>
    </row>
    <row r="928" spans="1:56" x14ac:dyDescent="0.2">
      <c r="A928" s="6" t="s">
        <v>1431</v>
      </c>
      <c r="B928" s="100">
        <v>965</v>
      </c>
      <c r="C928" s="13">
        <v>5289</v>
      </c>
      <c r="D928" s="13">
        <v>5289</v>
      </c>
      <c r="E928" s="13">
        <v>5289</v>
      </c>
      <c r="F928" s="13">
        <f>IF(C928=E928,1,0)</f>
        <v>1</v>
      </c>
      <c r="G928" s="13">
        <v>0</v>
      </c>
      <c r="H928" s="6">
        <f>VLOOKUP(B928,NEW_TRAIN_TEST!$A$2:$D$980,4,0)</f>
        <v>6</v>
      </c>
      <c r="I928" s="6" t="str">
        <f>VLOOKUP(B928,NEW_TRAIN_TEST!$A$2:$E$980,5,0)</f>
        <v>dorogovtsev_goltsev_mendes</v>
      </c>
      <c r="J928" s="101">
        <f>G928/H928</f>
        <v>0</v>
      </c>
      <c r="K928" s="101">
        <f>IF(J928&gt;0.3,0.3,J928)</f>
        <v>0</v>
      </c>
      <c r="L928" s="101">
        <f>E928/D928</f>
        <v>1</v>
      </c>
      <c r="M928" s="101">
        <f>E928/C928</f>
        <v>1</v>
      </c>
      <c r="N928" s="103">
        <v>5289</v>
      </c>
      <c r="O928" s="103">
        <v>0</v>
      </c>
      <c r="P928" s="104">
        <f>O928/H928</f>
        <v>0</v>
      </c>
      <c r="Q928" s="104">
        <f>IF(P928&gt;0.25,0.25,P928)</f>
        <v>0</v>
      </c>
      <c r="R928" s="101">
        <f>N928/D928</f>
        <v>1</v>
      </c>
      <c r="S928" s="101">
        <f>N928/C928</f>
        <v>1</v>
      </c>
      <c r="T928" s="101">
        <f>N928/E928</f>
        <v>1</v>
      </c>
      <c r="U928" s="103">
        <v>5289</v>
      </c>
      <c r="V928" s="103">
        <f>IF(W928&lt;O928,1,0)</f>
        <v>0</v>
      </c>
      <c r="W928" s="6">
        <v>0</v>
      </c>
      <c r="X928" s="101">
        <f>W928/H928</f>
        <v>0</v>
      </c>
      <c r="Y928" s="104">
        <f>IF(X928&gt;0.25,0.25,X928)</f>
        <v>0</v>
      </c>
      <c r="Z928" s="101">
        <f>U928/D928</f>
        <v>1</v>
      </c>
      <c r="AA928" s="101">
        <f>U928/C928</f>
        <v>1</v>
      </c>
      <c r="AB928" s="101">
        <f>U928/E928</f>
        <v>1</v>
      </c>
      <c r="AC928" s="103">
        <v>5289</v>
      </c>
      <c r="AD928" s="105">
        <v>0</v>
      </c>
      <c r="AE928" s="107">
        <f>AD928/H928</f>
        <v>0</v>
      </c>
      <c r="AF928" s="104">
        <f>IF(AE928&gt;0.3,0.3,AE928)</f>
        <v>0</v>
      </c>
      <c r="AG928" s="101">
        <f>AC928/D928</f>
        <v>1</v>
      </c>
      <c r="AH928" s="101">
        <f>C928/AC928</f>
        <v>1</v>
      </c>
      <c r="AI928" s="101">
        <f>AC928/E928</f>
        <v>1</v>
      </c>
      <c r="AJ928" s="103">
        <v>5289</v>
      </c>
      <c r="AK928" s="6">
        <v>0</v>
      </c>
      <c r="AL928" s="101">
        <f>AK928/H928</f>
        <v>0</v>
      </c>
      <c r="AM928" s="104">
        <f>IF(AL928&gt;0.3,0.3,AL928)</f>
        <v>0</v>
      </c>
      <c r="AN928" s="101">
        <f>AJ928/D928</f>
        <v>1</v>
      </c>
      <c r="AO928" s="101">
        <f>C928/AJ928</f>
        <v>1</v>
      </c>
      <c r="AP928" s="101">
        <f>AJ928/E928</f>
        <v>1</v>
      </c>
      <c r="AQ928" s="103">
        <v>5289</v>
      </c>
      <c r="AR928" s="103">
        <v>0</v>
      </c>
      <c r="AS928" s="101">
        <f>AR928/H928</f>
        <v>0</v>
      </c>
      <c r="AT928" s="104">
        <f>IF(AS928&gt;0.25,0.25,AS928)</f>
        <v>0</v>
      </c>
      <c r="AU928" s="101">
        <f>AQ928/D928</f>
        <v>1</v>
      </c>
      <c r="AV928" s="101">
        <f>C928/AQ928</f>
        <v>1</v>
      </c>
      <c r="AW928" s="101">
        <f>AQ928/E928</f>
        <v>1</v>
      </c>
      <c r="AX928" s="103">
        <v>5289</v>
      </c>
      <c r="AY928" s="6">
        <v>0</v>
      </c>
      <c r="AZ928" s="101">
        <f>AY928/H928</f>
        <v>0</v>
      </c>
      <c r="BA928" s="104">
        <f>IF(AZ928&gt;0.1,0.1,AZ928)</f>
        <v>0</v>
      </c>
      <c r="BB928" s="101">
        <f>AX928/D928</f>
        <v>1</v>
      </c>
      <c r="BC928" s="101">
        <f>C928/AX928</f>
        <v>1</v>
      </c>
      <c r="BD928" s="101">
        <f>AX928/E928</f>
        <v>1</v>
      </c>
    </row>
    <row r="929" spans="1:56" x14ac:dyDescent="0.2">
      <c r="A929" s="6" t="s">
        <v>1431</v>
      </c>
      <c r="B929" s="100">
        <v>966</v>
      </c>
      <c r="C929" s="13">
        <v>11009</v>
      </c>
      <c r="D929" s="13">
        <v>10995.5</v>
      </c>
      <c r="E929" s="13">
        <v>10995.5</v>
      </c>
      <c r="F929" s="13">
        <f>IF(C929=E929,1,0)</f>
        <v>0</v>
      </c>
      <c r="G929" s="13">
        <v>0</v>
      </c>
      <c r="H929" s="6">
        <f>VLOOKUP(B929,NEW_TRAIN_TEST!$A$2:$D$980,4,0)</f>
        <v>42</v>
      </c>
      <c r="I929" s="6" t="str">
        <f>VLOOKUP(B929,NEW_TRAIN_TEST!$A$2:$E$980,5,0)</f>
        <v>dorogovtsev_goltsev_mendes</v>
      </c>
      <c r="J929" s="101">
        <f>G929/H929</f>
        <v>0</v>
      </c>
      <c r="K929" s="101">
        <f>IF(J929&gt;0.3,0.3,J929)</f>
        <v>0</v>
      </c>
      <c r="L929" s="101">
        <f>E929/D929</f>
        <v>1</v>
      </c>
      <c r="M929" s="101">
        <f>E929/C929</f>
        <v>0.9987737305840676</v>
      </c>
      <c r="N929" s="103">
        <v>11009</v>
      </c>
      <c r="O929" s="103">
        <v>2</v>
      </c>
      <c r="P929" s="104">
        <f>O929/H929</f>
        <v>4.7619047619047616E-2</v>
      </c>
      <c r="Q929" s="104">
        <f>IF(P929&gt;0.25,0.25,P929)</f>
        <v>4.7619047619047616E-2</v>
      </c>
      <c r="R929" s="101">
        <f>N929/D929</f>
        <v>1.0012277749988632</v>
      </c>
      <c r="S929" s="101">
        <f>N929/C929</f>
        <v>1</v>
      </c>
      <c r="T929" s="101">
        <f>N929/E929</f>
        <v>1.0012277749988632</v>
      </c>
      <c r="U929" s="103">
        <v>11009</v>
      </c>
      <c r="V929" s="103">
        <f>IF(W929&lt;O929,1,0)</f>
        <v>0</v>
      </c>
      <c r="W929" s="6">
        <v>2</v>
      </c>
      <c r="X929" s="101">
        <f>W929/H929</f>
        <v>4.7619047619047616E-2</v>
      </c>
      <c r="Y929" s="104">
        <f>IF(X929&gt;0.25,0.25,X929)</f>
        <v>4.7619047619047616E-2</v>
      </c>
      <c r="Z929" s="101">
        <f>U929/D929</f>
        <v>1.0012277749988632</v>
      </c>
      <c r="AA929" s="101">
        <f>U929/C929</f>
        <v>1</v>
      </c>
      <c r="AB929" s="101">
        <f>U929/E929</f>
        <v>1.0012277749988632</v>
      </c>
      <c r="AC929" s="103">
        <v>11009</v>
      </c>
      <c r="AD929" s="105">
        <v>3</v>
      </c>
      <c r="AE929" s="107">
        <f>AD929/H929</f>
        <v>7.1428571428571425E-2</v>
      </c>
      <c r="AF929" s="104">
        <f>IF(AE929&gt;0.3,0.3,AE929)</f>
        <v>7.1428571428571425E-2</v>
      </c>
      <c r="AG929" s="101">
        <f>AC929/D929</f>
        <v>1.0012277749988632</v>
      </c>
      <c r="AH929" s="101">
        <f>C929/AC929</f>
        <v>1</v>
      </c>
      <c r="AI929" s="101">
        <f>AC929/E929</f>
        <v>1.0012277749988632</v>
      </c>
      <c r="AJ929" s="103">
        <v>11009</v>
      </c>
      <c r="AK929" s="6">
        <v>3</v>
      </c>
      <c r="AL929" s="101">
        <f>AK929/H929</f>
        <v>7.1428571428571425E-2</v>
      </c>
      <c r="AM929" s="104">
        <f>IF(AL929&gt;0.3,0.3,AL929)</f>
        <v>7.1428571428571425E-2</v>
      </c>
      <c r="AN929" s="101">
        <f>AJ929/D929</f>
        <v>1.0012277749988632</v>
      </c>
      <c r="AO929" s="101">
        <f>C929/AJ929</f>
        <v>1</v>
      </c>
      <c r="AP929" s="101">
        <f>AJ929/E929</f>
        <v>1.0012277749988632</v>
      </c>
      <c r="AQ929" s="103">
        <v>11008.5</v>
      </c>
      <c r="AR929" s="103">
        <v>2</v>
      </c>
      <c r="AS929" s="101">
        <f>AR929/H929</f>
        <v>4.7619047619047616E-2</v>
      </c>
      <c r="AT929" s="104">
        <f>IF(AS929&gt;0.25,0.25,AS929)</f>
        <v>4.7619047619047616E-2</v>
      </c>
      <c r="AU929" s="101">
        <f>AQ929/D929</f>
        <v>1.0011823018507571</v>
      </c>
      <c r="AV929" s="101">
        <f>C929/AQ929</f>
        <v>1.0000454194486079</v>
      </c>
      <c r="AW929" s="101">
        <f>AQ929/E929</f>
        <v>1.0011823018507571</v>
      </c>
      <c r="AX929" s="103">
        <v>10995.5</v>
      </c>
      <c r="AY929" s="6">
        <v>0</v>
      </c>
      <c r="AZ929" s="101">
        <f>AY929/H929</f>
        <v>0</v>
      </c>
      <c r="BA929" s="104">
        <f>IF(AZ929&gt;0.1,0.1,AZ929)</f>
        <v>0</v>
      </c>
      <c r="BB929" s="101">
        <f>AX929/D929</f>
        <v>1</v>
      </c>
      <c r="BC929" s="101">
        <f>C929/AX929</f>
        <v>1.0012277749988632</v>
      </c>
      <c r="BD929" s="101">
        <f>AX929/E929</f>
        <v>1</v>
      </c>
    </row>
    <row r="930" spans="1:56" x14ac:dyDescent="0.2">
      <c r="A930" s="6" t="s">
        <v>1431</v>
      </c>
      <c r="B930" s="100">
        <v>967</v>
      </c>
      <c r="C930" s="13">
        <v>14842</v>
      </c>
      <c r="D930" s="13">
        <v>14391.5</v>
      </c>
      <c r="E930" s="13">
        <v>14652</v>
      </c>
      <c r="F930" s="13">
        <f>IF(C930=E930,1,0)</f>
        <v>0</v>
      </c>
      <c r="G930" s="13">
        <v>9</v>
      </c>
      <c r="H930" s="6">
        <f>VLOOKUP(B930,NEW_TRAIN_TEST!$A$2:$D$980,4,0)</f>
        <v>123</v>
      </c>
      <c r="I930" s="6" t="str">
        <f>VLOOKUP(B930,NEW_TRAIN_TEST!$A$2:$E$980,5,0)</f>
        <v>dorogovtsev_goltsev_mendes</v>
      </c>
      <c r="J930" s="101">
        <f>G930/H930</f>
        <v>7.3170731707317069E-2</v>
      </c>
      <c r="K930" s="101">
        <f>IF(J930&gt;0.3,0.3,J930)</f>
        <v>7.3170731707317069E-2</v>
      </c>
      <c r="L930" s="101">
        <f>E930/D930</f>
        <v>1.0181009623736232</v>
      </c>
      <c r="M930" s="101">
        <f>E930/C930</f>
        <v>0.98719849076943811</v>
      </c>
      <c r="N930" s="103">
        <v>14652</v>
      </c>
      <c r="O930" s="103">
        <v>4</v>
      </c>
      <c r="P930" s="104">
        <f>O930/H930</f>
        <v>3.2520325203252036E-2</v>
      </c>
      <c r="Q930" s="104">
        <f>IF(P930&gt;0.25,0.25,P930)</f>
        <v>3.2520325203252036E-2</v>
      </c>
      <c r="R930" s="101">
        <f>N930/D930</f>
        <v>1.0181009623736232</v>
      </c>
      <c r="S930" s="101">
        <f>N930/C930</f>
        <v>0.98719849076943811</v>
      </c>
      <c r="T930" s="101">
        <f>N930/E930</f>
        <v>1</v>
      </c>
      <c r="U930" s="103">
        <v>14652</v>
      </c>
      <c r="V930" s="103">
        <f>IF(W930&lt;O930,1,0)</f>
        <v>0</v>
      </c>
      <c r="W930" s="6">
        <v>4</v>
      </c>
      <c r="X930" s="101">
        <f>W930/H930</f>
        <v>3.2520325203252036E-2</v>
      </c>
      <c r="Y930" s="104">
        <f>IF(X930&gt;0.25,0.25,X930)</f>
        <v>3.2520325203252036E-2</v>
      </c>
      <c r="Z930" s="101">
        <f>U930/D930</f>
        <v>1.0181009623736232</v>
      </c>
      <c r="AA930" s="101">
        <f>U930/C930</f>
        <v>0.98719849076943811</v>
      </c>
      <c r="AB930" s="101">
        <f>U930/E930</f>
        <v>1</v>
      </c>
      <c r="AC930" s="103">
        <v>14652</v>
      </c>
      <c r="AD930" s="105">
        <v>4</v>
      </c>
      <c r="AE930" s="107">
        <f>AD930/H930</f>
        <v>3.2520325203252036E-2</v>
      </c>
      <c r="AF930" s="104">
        <f>IF(AE930&gt;0.3,0.3,AE930)</f>
        <v>3.2520325203252036E-2</v>
      </c>
      <c r="AG930" s="101">
        <f>AC930/D930</f>
        <v>1.0181009623736232</v>
      </c>
      <c r="AH930" s="101">
        <f>C930/AC930</f>
        <v>1.0129675129675129</v>
      </c>
      <c r="AI930" s="101">
        <f>AC930/E930</f>
        <v>1</v>
      </c>
      <c r="AJ930" s="103">
        <v>14652</v>
      </c>
      <c r="AK930" s="6">
        <v>4</v>
      </c>
      <c r="AL930" s="101">
        <f>AK930/H930</f>
        <v>3.2520325203252036E-2</v>
      </c>
      <c r="AM930" s="104">
        <f>IF(AL930&gt;0.3,0.3,AL930)</f>
        <v>3.2520325203252036E-2</v>
      </c>
      <c r="AN930" s="101">
        <f>AJ930/D930</f>
        <v>1.0181009623736232</v>
      </c>
      <c r="AO930" s="101">
        <f>C930/AJ930</f>
        <v>1.0129675129675129</v>
      </c>
      <c r="AP930" s="101">
        <f>AJ930/E930</f>
        <v>1</v>
      </c>
      <c r="AQ930" s="103">
        <v>14652</v>
      </c>
      <c r="AR930" s="103">
        <v>2</v>
      </c>
      <c r="AS930" s="101">
        <f>AR930/H930</f>
        <v>1.6260162601626018E-2</v>
      </c>
      <c r="AT930" s="104">
        <f>IF(AS930&gt;0.25,0.25,AS930)</f>
        <v>1.6260162601626018E-2</v>
      </c>
      <c r="AU930" s="101">
        <f>AQ930/D930</f>
        <v>1.0181009623736232</v>
      </c>
      <c r="AV930" s="101">
        <f>C930/AQ930</f>
        <v>1.0129675129675129</v>
      </c>
      <c r="AW930" s="101">
        <f>AQ930/E930</f>
        <v>1</v>
      </c>
      <c r="AX930" s="103">
        <v>14652</v>
      </c>
      <c r="AY930" s="6">
        <v>1</v>
      </c>
      <c r="AZ930" s="101">
        <f>AY930/H930</f>
        <v>8.130081300813009E-3</v>
      </c>
      <c r="BA930" s="104">
        <f>IF(AZ930&gt;0.1,0.1,AZ930)</f>
        <v>8.130081300813009E-3</v>
      </c>
      <c r="BB930" s="101">
        <f>AX930/D930</f>
        <v>1.0181009623736232</v>
      </c>
      <c r="BC930" s="101">
        <f>C930/AX930</f>
        <v>1.0129675129675129</v>
      </c>
      <c r="BD930" s="101">
        <f>AX930/E930</f>
        <v>1</v>
      </c>
    </row>
    <row r="931" spans="1:56" x14ac:dyDescent="0.2">
      <c r="A931" s="6" t="s">
        <v>1431</v>
      </c>
      <c r="B931" s="100">
        <v>969</v>
      </c>
      <c r="C931" s="13">
        <v>10032</v>
      </c>
      <c r="D931" s="13">
        <v>9940</v>
      </c>
      <c r="E931" s="13">
        <v>9940</v>
      </c>
      <c r="F931" s="13">
        <f>IF(C931=E931,1,0)</f>
        <v>0</v>
      </c>
      <c r="G931" s="13">
        <v>0</v>
      </c>
      <c r="H931" s="6">
        <f>VLOOKUP(B931,NEW_TRAIN_TEST!$A$2:$D$980,4,0)</f>
        <v>32</v>
      </c>
      <c r="I931" s="6" t="str">
        <f>VLOOKUP(B931,NEW_TRAIN_TEST!$A$2:$E$980,5,0)</f>
        <v>hypercube</v>
      </c>
      <c r="J931" s="101">
        <f>G931/H931</f>
        <v>0</v>
      </c>
      <c r="K931" s="101">
        <f>IF(J931&gt;0.3,0.3,J931)</f>
        <v>0</v>
      </c>
      <c r="L931" s="101">
        <f>E931/D931</f>
        <v>1</v>
      </c>
      <c r="M931" s="101">
        <f>E931/C931</f>
        <v>0.99082934609250395</v>
      </c>
      <c r="N931" s="103">
        <v>9996</v>
      </c>
      <c r="O931" s="103">
        <v>3</v>
      </c>
      <c r="P931" s="104">
        <f>O931/H931</f>
        <v>9.375E-2</v>
      </c>
      <c r="Q931" s="104">
        <f>IF(P931&gt;0.25,0.25,P931)</f>
        <v>9.375E-2</v>
      </c>
      <c r="R931" s="101">
        <f>N931/D931</f>
        <v>1.0056338028169014</v>
      </c>
      <c r="S931" s="101">
        <f>N931/C931</f>
        <v>0.99641148325358853</v>
      </c>
      <c r="T931" s="101">
        <f>N931/E931</f>
        <v>1.0056338028169014</v>
      </c>
      <c r="U931" s="103">
        <v>9996</v>
      </c>
      <c r="V931" s="103">
        <f>IF(W931&lt;O931,1,0)</f>
        <v>0</v>
      </c>
      <c r="W931" s="6">
        <v>3</v>
      </c>
      <c r="X931" s="101">
        <f>W931/H931</f>
        <v>9.375E-2</v>
      </c>
      <c r="Y931" s="104">
        <f>IF(X931&gt;0.25,0.25,X931)</f>
        <v>9.375E-2</v>
      </c>
      <c r="Z931" s="101">
        <f>U931/D931</f>
        <v>1.0056338028169014</v>
      </c>
      <c r="AA931" s="101">
        <f>U931/C931</f>
        <v>0.99641148325358853</v>
      </c>
      <c r="AB931" s="101">
        <f>U931/E931</f>
        <v>1.0056338028169014</v>
      </c>
      <c r="AC931" s="103">
        <v>9961.75</v>
      </c>
      <c r="AD931" s="105">
        <v>7</v>
      </c>
      <c r="AE931" s="107">
        <f>AD931/H931</f>
        <v>0.21875</v>
      </c>
      <c r="AF931" s="104">
        <f>IF(AE931&gt;0.3,0.3,AE931)</f>
        <v>0.21875</v>
      </c>
      <c r="AG931" s="101">
        <f>AC931/D931</f>
        <v>1.0021881287726357</v>
      </c>
      <c r="AH931" s="101">
        <f>C931/AC931</f>
        <v>1.0070519737997843</v>
      </c>
      <c r="AI931" s="101">
        <f>AC931/E931</f>
        <v>1.0021881287726357</v>
      </c>
      <c r="AJ931" s="103">
        <v>9961.75</v>
      </c>
      <c r="AK931" s="6">
        <v>7</v>
      </c>
      <c r="AL931" s="101">
        <f>AK931/H931</f>
        <v>0.21875</v>
      </c>
      <c r="AM931" s="104">
        <f>IF(AL931&gt;0.3,0.3,AL931)</f>
        <v>0.21875</v>
      </c>
      <c r="AN931" s="101">
        <f>AJ931/D931</f>
        <v>1.0021881287726357</v>
      </c>
      <c r="AO931" s="101">
        <f>C931/AJ931</f>
        <v>1.0070519737997843</v>
      </c>
      <c r="AP931" s="101">
        <f>AJ931/E931</f>
        <v>1.0021881287726357</v>
      </c>
      <c r="AQ931" s="103">
        <v>9985</v>
      </c>
      <c r="AR931" s="103">
        <v>4</v>
      </c>
      <c r="AS931" s="101">
        <f>AR931/H931</f>
        <v>0.125</v>
      </c>
      <c r="AT931" s="104">
        <f>IF(AS931&gt;0.25,0.25,AS931)</f>
        <v>0.125</v>
      </c>
      <c r="AU931" s="101">
        <f>AQ931/D931</f>
        <v>1.0045271629778671</v>
      </c>
      <c r="AV931" s="101">
        <f>C931/AQ931</f>
        <v>1.0047070605908863</v>
      </c>
      <c r="AW931" s="101">
        <f>AQ931/E931</f>
        <v>1.0045271629778671</v>
      </c>
      <c r="AX931" s="103">
        <v>9940</v>
      </c>
      <c r="AY931" s="6">
        <v>0</v>
      </c>
      <c r="AZ931" s="101">
        <f>AY931/H931</f>
        <v>0</v>
      </c>
      <c r="BA931" s="104">
        <f>IF(AZ931&gt;0.1,0.1,AZ931)</f>
        <v>0</v>
      </c>
      <c r="BB931" s="101">
        <f>AX931/D931</f>
        <v>1</v>
      </c>
      <c r="BC931" s="101">
        <f>C931/AX931</f>
        <v>1.0092555331991953</v>
      </c>
      <c r="BD931" s="101">
        <f>AX931/E931</f>
        <v>1</v>
      </c>
    </row>
    <row r="932" spans="1:56" x14ac:dyDescent="0.2">
      <c r="A932" s="6" t="s">
        <v>1431</v>
      </c>
      <c r="B932" s="100">
        <v>971</v>
      </c>
      <c r="C932" s="13">
        <v>6539</v>
      </c>
      <c r="D932" s="13">
        <v>6488</v>
      </c>
      <c r="E932" s="13">
        <v>6488</v>
      </c>
      <c r="F932" s="13">
        <f>IF(C932=E932,1,0)</f>
        <v>0</v>
      </c>
      <c r="G932" s="13">
        <v>0</v>
      </c>
      <c r="H932" s="6">
        <f>VLOOKUP(B932,NEW_TRAIN_TEST!$A$2:$D$980,4,0)</f>
        <v>8</v>
      </c>
      <c r="I932" s="6" t="str">
        <f>VLOOKUP(B932,NEW_TRAIN_TEST!$A$2:$E$980,5,0)</f>
        <v>hypercube</v>
      </c>
      <c r="J932" s="101">
        <f>G932/H932</f>
        <v>0</v>
      </c>
      <c r="K932" s="101">
        <f>IF(J932&gt;0.3,0.3,J932)</f>
        <v>0</v>
      </c>
      <c r="L932" s="101">
        <f>E932/D932</f>
        <v>1</v>
      </c>
      <c r="M932" s="101">
        <f>E932/C932</f>
        <v>0.9922006423000459</v>
      </c>
      <c r="N932" s="103">
        <v>6525.33</v>
      </c>
      <c r="O932" s="103">
        <v>8</v>
      </c>
      <c r="P932" s="104">
        <f>O932/H932</f>
        <v>1</v>
      </c>
      <c r="Q932" s="104">
        <f>IF(P932&gt;0.25,0.25,P932)</f>
        <v>0.25</v>
      </c>
      <c r="R932" s="101">
        <f>N932/D932</f>
        <v>1.0057536991368681</v>
      </c>
      <c r="S932" s="101">
        <f>N932/C932</f>
        <v>0.99790946627924759</v>
      </c>
      <c r="T932" s="101">
        <f>N932/E932</f>
        <v>1.0057536991368681</v>
      </c>
      <c r="U932" s="103">
        <v>6525.33</v>
      </c>
      <c r="V932" s="103">
        <f>IF(W932&lt;O932,1,0)</f>
        <v>0</v>
      </c>
      <c r="W932" s="6">
        <v>8</v>
      </c>
      <c r="X932" s="101">
        <f>W932/H932</f>
        <v>1</v>
      </c>
      <c r="Y932" s="104">
        <f>IF(X932&gt;0.25,0.25,X932)</f>
        <v>0.25</v>
      </c>
      <c r="Z932" s="101">
        <f>U932/D932</f>
        <v>1.0057536991368681</v>
      </c>
      <c r="AA932" s="101">
        <f>U932/C932</f>
        <v>0.99790946627924759</v>
      </c>
      <c r="AB932" s="101">
        <f>U932/E932</f>
        <v>1.0057536991368681</v>
      </c>
      <c r="AC932" s="103">
        <v>6525.33</v>
      </c>
      <c r="AD932" s="105">
        <v>8</v>
      </c>
      <c r="AE932" s="107">
        <f>AD932/H932</f>
        <v>1</v>
      </c>
      <c r="AF932" s="104">
        <f>IF(AE932&gt;0.3,0.3,AE932)</f>
        <v>0.3</v>
      </c>
      <c r="AG932" s="101">
        <f>AC932/D932</f>
        <v>1.0057536991368681</v>
      </c>
      <c r="AH932" s="101">
        <f>C932/AC932</f>
        <v>1.0020949132074546</v>
      </c>
      <c r="AI932" s="101">
        <f>AC932/E932</f>
        <v>1.0057536991368681</v>
      </c>
      <c r="AJ932" s="103">
        <v>6525.33</v>
      </c>
      <c r="AK932" s="6">
        <v>8</v>
      </c>
      <c r="AL932" s="101">
        <f>AK932/H932</f>
        <v>1</v>
      </c>
      <c r="AM932" s="104">
        <f>IF(AL932&gt;0.3,0.3,AL932)</f>
        <v>0.3</v>
      </c>
      <c r="AN932" s="101">
        <f>AJ932/D932</f>
        <v>1.0057536991368681</v>
      </c>
      <c r="AO932" s="101">
        <f>C932/AJ932</f>
        <v>1.0020949132074546</v>
      </c>
      <c r="AP932" s="101">
        <f>AJ932/E932</f>
        <v>1.0057536991368681</v>
      </c>
      <c r="AQ932" s="103">
        <v>6514.33</v>
      </c>
      <c r="AR932" s="103">
        <v>6</v>
      </c>
      <c r="AS932" s="101">
        <f>AR932/H932</f>
        <v>0.75</v>
      </c>
      <c r="AT932" s="104">
        <f>IF(AS932&gt;0.25,0.25,AS932)</f>
        <v>0.25</v>
      </c>
      <c r="AU932" s="101">
        <f>AQ932/D932</f>
        <v>1.0040582614056719</v>
      </c>
      <c r="AV932" s="101">
        <f>C932/AQ932</f>
        <v>1.0037870356583103</v>
      </c>
      <c r="AW932" s="101">
        <f>AQ932/E932</f>
        <v>1.0040582614056719</v>
      </c>
      <c r="AX932" s="103">
        <v>6488</v>
      </c>
      <c r="AY932" s="6">
        <v>0</v>
      </c>
      <c r="AZ932" s="101">
        <f>AY932/H932</f>
        <v>0</v>
      </c>
      <c r="BA932" s="104">
        <f>IF(AZ932&gt;0.1,0.1,AZ932)</f>
        <v>0</v>
      </c>
      <c r="BB932" s="101">
        <f>AX932/D932</f>
        <v>1</v>
      </c>
      <c r="BC932" s="101">
        <f>C932/AX932</f>
        <v>1.0078606658446363</v>
      </c>
      <c r="BD932" s="101">
        <f>AX932/E932</f>
        <v>1</v>
      </c>
    </row>
    <row r="933" spans="1:56" x14ac:dyDescent="0.2">
      <c r="A933" s="6" t="s">
        <v>1431</v>
      </c>
      <c r="B933" s="100">
        <v>972</v>
      </c>
      <c r="C933" s="13">
        <v>17017</v>
      </c>
      <c r="D933" s="13">
        <v>16611</v>
      </c>
      <c r="E933" s="13">
        <v>16800</v>
      </c>
      <c r="F933" s="13">
        <f>IF(C933=E933,1,0)</f>
        <v>0</v>
      </c>
      <c r="G933" s="13">
        <v>8</v>
      </c>
      <c r="H933" s="6">
        <f>VLOOKUP(B933,NEW_TRAIN_TEST!$A$2:$D$980,4,0)</f>
        <v>128</v>
      </c>
      <c r="I933" s="6" t="str">
        <f>VLOOKUP(B933,NEW_TRAIN_TEST!$A$2:$E$980,5,0)</f>
        <v>hypercube</v>
      </c>
      <c r="J933" s="101">
        <f>G933/H933</f>
        <v>6.25E-2</v>
      </c>
      <c r="K933" s="101">
        <f>IF(J933&gt;0.3,0.3,J933)</f>
        <v>6.25E-2</v>
      </c>
      <c r="L933" s="101">
        <f>E933/D933</f>
        <v>1.0113780025284449</v>
      </c>
      <c r="M933" s="101">
        <f>E933/C933</f>
        <v>0.98724804607157546</v>
      </c>
      <c r="N933" s="103">
        <v>16800</v>
      </c>
      <c r="O933" s="103">
        <v>4</v>
      </c>
      <c r="P933" s="104">
        <f>O933/H933</f>
        <v>3.125E-2</v>
      </c>
      <c r="Q933" s="104">
        <f>IF(P933&gt;0.25,0.25,P933)</f>
        <v>3.125E-2</v>
      </c>
      <c r="R933" s="101">
        <f>N933/D933</f>
        <v>1.0113780025284449</v>
      </c>
      <c r="S933" s="101">
        <f>N933/C933</f>
        <v>0.98724804607157546</v>
      </c>
      <c r="T933" s="101">
        <f>N933/E933</f>
        <v>1</v>
      </c>
      <c r="U933" s="103">
        <v>16800</v>
      </c>
      <c r="V933" s="103">
        <f>IF(W933&lt;O933,1,0)</f>
        <v>0</v>
      </c>
      <c r="W933" s="6">
        <v>4</v>
      </c>
      <c r="X933" s="101">
        <f>W933/H933</f>
        <v>3.125E-2</v>
      </c>
      <c r="Y933" s="104">
        <f>IF(X933&gt;0.25,0.25,X933)</f>
        <v>3.125E-2</v>
      </c>
      <c r="Z933" s="101">
        <f>U933/D933</f>
        <v>1.0113780025284449</v>
      </c>
      <c r="AA933" s="101">
        <f>U933/C933</f>
        <v>0.98724804607157546</v>
      </c>
      <c r="AB933" s="101">
        <f>U933/E933</f>
        <v>1</v>
      </c>
      <c r="AC933" s="103">
        <v>16800</v>
      </c>
      <c r="AD933" s="105">
        <v>5</v>
      </c>
      <c r="AE933" s="107">
        <f>AD933/H933</f>
        <v>3.90625E-2</v>
      </c>
      <c r="AF933" s="104">
        <f>IF(AE933&gt;0.3,0.3,AE933)</f>
        <v>3.90625E-2</v>
      </c>
      <c r="AG933" s="101">
        <f>AC933/D933</f>
        <v>1.0113780025284449</v>
      </c>
      <c r="AH933" s="101">
        <f>C933/AC933</f>
        <v>1.0129166666666667</v>
      </c>
      <c r="AI933" s="101">
        <f>AC933/E933</f>
        <v>1</v>
      </c>
      <c r="AJ933" s="103">
        <v>16800</v>
      </c>
      <c r="AK933" s="6">
        <v>5</v>
      </c>
      <c r="AL933" s="101">
        <f>AK933/H933</f>
        <v>3.90625E-2</v>
      </c>
      <c r="AM933" s="104">
        <f>IF(AL933&gt;0.3,0.3,AL933)</f>
        <v>3.90625E-2</v>
      </c>
      <c r="AN933" s="101">
        <f>AJ933/D933</f>
        <v>1.0113780025284449</v>
      </c>
      <c r="AO933" s="101">
        <f>C933/AJ933</f>
        <v>1.0129166666666667</v>
      </c>
      <c r="AP933" s="101">
        <f>AJ933/E933</f>
        <v>1</v>
      </c>
      <c r="AQ933" s="103">
        <v>16800</v>
      </c>
      <c r="AR933" s="103">
        <v>2</v>
      </c>
      <c r="AS933" s="101">
        <f>AR933/H933</f>
        <v>1.5625E-2</v>
      </c>
      <c r="AT933" s="104">
        <f>IF(AS933&gt;0.25,0.25,AS933)</f>
        <v>1.5625E-2</v>
      </c>
      <c r="AU933" s="101">
        <f>AQ933/D933</f>
        <v>1.0113780025284449</v>
      </c>
      <c r="AV933" s="101">
        <f>C933/AQ933</f>
        <v>1.0129166666666667</v>
      </c>
      <c r="AW933" s="101">
        <f>AQ933/E933</f>
        <v>1</v>
      </c>
      <c r="AX933" s="103">
        <v>16800</v>
      </c>
      <c r="AY933" s="6">
        <v>1</v>
      </c>
      <c r="AZ933" s="101">
        <f>AY933/H933</f>
        <v>7.8125E-3</v>
      </c>
      <c r="BA933" s="104">
        <f>IF(AZ933&gt;0.1,0.1,AZ933)</f>
        <v>7.8125E-3</v>
      </c>
      <c r="BB933" s="101">
        <f>AX933/D933</f>
        <v>1.0113780025284449</v>
      </c>
      <c r="BC933" s="101">
        <f>C933/AX933</f>
        <v>1.0129166666666667</v>
      </c>
      <c r="BD933" s="101">
        <f>AX933/E933</f>
        <v>1</v>
      </c>
    </row>
    <row r="934" spans="1:56" x14ac:dyDescent="0.2">
      <c r="A934" s="6" t="s">
        <v>1431</v>
      </c>
      <c r="B934" s="100">
        <v>973</v>
      </c>
      <c r="C934" s="13">
        <v>9199</v>
      </c>
      <c r="D934" s="13">
        <v>9173</v>
      </c>
      <c r="E934" s="13">
        <v>9173</v>
      </c>
      <c r="F934" s="13">
        <f>IF(C934=E934,1,0)</f>
        <v>0</v>
      </c>
      <c r="G934" s="13">
        <v>0</v>
      </c>
      <c r="H934" s="6">
        <f>VLOOKUP(B934,NEW_TRAIN_TEST!$A$2:$D$980,4,0)</f>
        <v>16</v>
      </c>
      <c r="I934" s="6" t="str">
        <f>VLOOKUP(B934,NEW_TRAIN_TEST!$A$2:$E$980,5,0)</f>
        <v>hypercube</v>
      </c>
      <c r="J934" s="101">
        <f>G934/H934</f>
        <v>0</v>
      </c>
      <c r="K934" s="101">
        <f>IF(J934&gt;0.3,0.3,J934)</f>
        <v>0</v>
      </c>
      <c r="L934" s="101">
        <f>E934/D934</f>
        <v>1</v>
      </c>
      <c r="M934" s="101">
        <f>E934/C934</f>
        <v>0.99717360582672032</v>
      </c>
      <c r="N934" s="103">
        <v>9191</v>
      </c>
      <c r="O934" s="103">
        <v>2</v>
      </c>
      <c r="P934" s="104">
        <f>O934/H934</f>
        <v>0.125</v>
      </c>
      <c r="Q934" s="104">
        <f>IF(P934&gt;0.25,0.25,P934)</f>
        <v>0.125</v>
      </c>
      <c r="R934" s="101">
        <f>N934/D934</f>
        <v>1.0019622806061266</v>
      </c>
      <c r="S934" s="101">
        <f>N934/C934</f>
        <v>0.99913034025437553</v>
      </c>
      <c r="T934" s="101">
        <f>N934/E934</f>
        <v>1.0019622806061266</v>
      </c>
      <c r="U934" s="103">
        <v>9191</v>
      </c>
      <c r="V934" s="103">
        <f>IF(W934&lt;O934,1,0)</f>
        <v>0</v>
      </c>
      <c r="W934" s="6">
        <v>2</v>
      </c>
      <c r="X934" s="101">
        <f>W934/H934</f>
        <v>0.125</v>
      </c>
      <c r="Y934" s="104">
        <f>IF(X934&gt;0.25,0.25,X934)</f>
        <v>0.125</v>
      </c>
      <c r="Z934" s="101">
        <f>U934/D934</f>
        <v>1.0019622806061266</v>
      </c>
      <c r="AA934" s="101">
        <f>U934/C934</f>
        <v>0.99913034025437553</v>
      </c>
      <c r="AB934" s="101">
        <f>U934/E934</f>
        <v>1.0019622806061266</v>
      </c>
      <c r="AC934" s="103">
        <v>9191</v>
      </c>
      <c r="AD934" s="105">
        <v>3</v>
      </c>
      <c r="AE934" s="107">
        <f>AD934/H934</f>
        <v>0.1875</v>
      </c>
      <c r="AF934" s="104">
        <f>IF(AE934&gt;0.3,0.3,AE934)</f>
        <v>0.1875</v>
      </c>
      <c r="AG934" s="101">
        <f>AC934/D934</f>
        <v>1.0019622806061266</v>
      </c>
      <c r="AH934" s="101">
        <f>C934/AC934</f>
        <v>1.0008704167120008</v>
      </c>
      <c r="AI934" s="101">
        <f>AC934/E934</f>
        <v>1.0019622806061266</v>
      </c>
      <c r="AJ934" s="103">
        <v>9191</v>
      </c>
      <c r="AK934" s="6">
        <v>3</v>
      </c>
      <c r="AL934" s="101">
        <f>AK934/H934</f>
        <v>0.1875</v>
      </c>
      <c r="AM934" s="104">
        <f>IF(AL934&gt;0.3,0.3,AL934)</f>
        <v>0.1875</v>
      </c>
      <c r="AN934" s="101">
        <f>AJ934/D934</f>
        <v>1.0019622806061266</v>
      </c>
      <c r="AO934" s="101">
        <f>C934/AJ934</f>
        <v>1.0008704167120008</v>
      </c>
      <c r="AP934" s="101">
        <f>AJ934/E934</f>
        <v>1.0019622806061266</v>
      </c>
      <c r="AQ934" s="103">
        <v>9187.5</v>
      </c>
      <c r="AR934" s="103">
        <v>4</v>
      </c>
      <c r="AS934" s="101">
        <f>AR934/H934</f>
        <v>0.25</v>
      </c>
      <c r="AT934" s="104">
        <f>IF(AS934&gt;0.25,0.25,AS934)</f>
        <v>0.25</v>
      </c>
      <c r="AU934" s="101">
        <f>AQ934/D934</f>
        <v>1.0015807260438243</v>
      </c>
      <c r="AV934" s="101">
        <f>C934/AQ934</f>
        <v>1.0012517006802721</v>
      </c>
      <c r="AW934" s="101">
        <f>AQ934/E934</f>
        <v>1.0015807260438243</v>
      </c>
      <c r="AX934" s="103">
        <v>9173</v>
      </c>
      <c r="AY934" s="6">
        <v>0</v>
      </c>
      <c r="AZ934" s="101">
        <f>AY934/H934</f>
        <v>0</v>
      </c>
      <c r="BA934" s="104">
        <f>IF(AZ934&gt;0.1,0.1,AZ934)</f>
        <v>0</v>
      </c>
      <c r="BB934" s="101">
        <f>AX934/D934</f>
        <v>1</v>
      </c>
      <c r="BC934" s="101">
        <f>C934/AX934</f>
        <v>1.0028344053199607</v>
      </c>
      <c r="BD934" s="101">
        <f>AX934/E934</f>
        <v>1</v>
      </c>
    </row>
    <row r="935" spans="1:56" x14ac:dyDescent="0.2">
      <c r="A935" s="6" t="s">
        <v>1431</v>
      </c>
      <c r="B935" s="100">
        <v>974</v>
      </c>
      <c r="C935" s="13">
        <v>9188</v>
      </c>
      <c r="D935" s="13">
        <v>8319.5</v>
      </c>
      <c r="E935" s="13">
        <v>9113</v>
      </c>
      <c r="F935" s="13">
        <f>IF(C935=E935,1,0)</f>
        <v>0</v>
      </c>
      <c r="G935" s="13">
        <v>9</v>
      </c>
      <c r="H935" s="6">
        <f>VLOOKUP(B935,NEW_TRAIN_TEST!$A$2:$D$980,4,0)</f>
        <v>50</v>
      </c>
      <c r="I935" s="6" t="str">
        <f>VLOOKUP(B935,NEW_TRAIN_TEST!$A$2:$E$980,5,0)</f>
        <v>n_bull</v>
      </c>
      <c r="J935" s="101">
        <f>G935/H935</f>
        <v>0.18</v>
      </c>
      <c r="K935" s="101">
        <f>IF(J935&gt;0.3,0.3,J935)</f>
        <v>0.18</v>
      </c>
      <c r="L935" s="101">
        <f>E935/D935</f>
        <v>1.0953783280245206</v>
      </c>
      <c r="M935" s="101">
        <f>E935/C935</f>
        <v>0.99183717892903789</v>
      </c>
      <c r="N935" s="103">
        <v>9113</v>
      </c>
      <c r="O935" s="103">
        <v>0</v>
      </c>
      <c r="P935" s="104">
        <f>O935/H935</f>
        <v>0</v>
      </c>
      <c r="Q935" s="104">
        <f>IF(P935&gt;0.25,0.25,P935)</f>
        <v>0</v>
      </c>
      <c r="R935" s="101">
        <f>N935/D935</f>
        <v>1.0953783280245206</v>
      </c>
      <c r="S935" s="101">
        <f>N935/C935</f>
        <v>0.99183717892903789</v>
      </c>
      <c r="T935" s="101">
        <f>N935/E935</f>
        <v>1</v>
      </c>
      <c r="U935" s="103">
        <v>9113</v>
      </c>
      <c r="V935" s="103">
        <f>IF(W935&lt;O935,1,0)</f>
        <v>0</v>
      </c>
      <c r="W935" s="6">
        <v>0</v>
      </c>
      <c r="X935" s="101">
        <f>W935/H935</f>
        <v>0</v>
      </c>
      <c r="Y935" s="104">
        <f>IF(X935&gt;0.25,0.25,X935)</f>
        <v>0</v>
      </c>
      <c r="Z935" s="101">
        <f>U935/D935</f>
        <v>1.0953783280245206</v>
      </c>
      <c r="AA935" s="101">
        <f>U935/C935</f>
        <v>0.99183717892903789</v>
      </c>
      <c r="AB935" s="101">
        <f>U935/E935</f>
        <v>1</v>
      </c>
      <c r="AC935" s="103">
        <v>9113</v>
      </c>
      <c r="AD935" s="105">
        <v>0</v>
      </c>
      <c r="AE935" s="107">
        <f>AD935/H935</f>
        <v>0</v>
      </c>
      <c r="AF935" s="104">
        <f>IF(AE935&gt;0.3,0.3,AE935)</f>
        <v>0</v>
      </c>
      <c r="AG935" s="101">
        <f>AC935/D935</f>
        <v>1.0953783280245206</v>
      </c>
      <c r="AH935" s="101">
        <f>C935/AC935</f>
        <v>1.0082300010973335</v>
      </c>
      <c r="AI935" s="101">
        <f>AC935/E935</f>
        <v>1</v>
      </c>
      <c r="AJ935" s="103">
        <v>9113</v>
      </c>
      <c r="AK935" s="6">
        <v>0</v>
      </c>
      <c r="AL935" s="101">
        <f>AK935/H935</f>
        <v>0</v>
      </c>
      <c r="AM935" s="104">
        <f>IF(AL935&gt;0.3,0.3,AL935)</f>
        <v>0</v>
      </c>
      <c r="AN935" s="101">
        <f>AJ935/D935</f>
        <v>1.0953783280245206</v>
      </c>
      <c r="AO935" s="101">
        <f>C935/AJ935</f>
        <v>1.0082300010973335</v>
      </c>
      <c r="AP935" s="101">
        <f>AJ935/E935</f>
        <v>1</v>
      </c>
      <c r="AQ935" s="103">
        <v>9113</v>
      </c>
      <c r="AR935" s="103">
        <v>0</v>
      </c>
      <c r="AS935" s="101">
        <f>AR935/H935</f>
        <v>0</v>
      </c>
      <c r="AT935" s="104">
        <f>IF(AS935&gt;0.25,0.25,AS935)</f>
        <v>0</v>
      </c>
      <c r="AU935" s="101">
        <f>AQ935/D935</f>
        <v>1.0953783280245206</v>
      </c>
      <c r="AV935" s="101">
        <f>C935/AQ935</f>
        <v>1.0082300010973335</v>
      </c>
      <c r="AW935" s="101">
        <f>AQ935/E935</f>
        <v>1</v>
      </c>
      <c r="AX935" s="103">
        <v>9113</v>
      </c>
      <c r="AY935" s="6">
        <v>1</v>
      </c>
      <c r="AZ935" s="101">
        <f>AY935/H935</f>
        <v>0.02</v>
      </c>
      <c r="BA935" s="104">
        <f>IF(AZ935&gt;0.1,0.1,AZ935)</f>
        <v>0.02</v>
      </c>
      <c r="BB935" s="101">
        <f>AX935/D935</f>
        <v>1.0953783280245206</v>
      </c>
      <c r="BC935" s="101">
        <f>C935/AX935</f>
        <v>1.0082300010973335</v>
      </c>
      <c r="BD935" s="101">
        <f>AX935/E935</f>
        <v>1</v>
      </c>
    </row>
    <row r="936" spans="1:56" x14ac:dyDescent="0.2">
      <c r="A936" s="6" t="s">
        <v>1431</v>
      </c>
      <c r="B936" s="100">
        <v>975</v>
      </c>
      <c r="C936" s="13">
        <v>9153</v>
      </c>
      <c r="D936" s="13">
        <v>8551.5</v>
      </c>
      <c r="E936" s="13">
        <v>9106</v>
      </c>
      <c r="F936" s="13">
        <f>IF(C936=E936,1,0)</f>
        <v>0</v>
      </c>
      <c r="G936" s="13">
        <v>5</v>
      </c>
      <c r="H936" s="6">
        <f>VLOOKUP(B936,NEW_TRAIN_TEST!$A$2:$D$980,4,0)</f>
        <v>40</v>
      </c>
      <c r="I936" s="6" t="str">
        <f>VLOOKUP(B936,NEW_TRAIN_TEST!$A$2:$E$980,5,0)</f>
        <v>n_bull</v>
      </c>
      <c r="J936" s="101">
        <f>G936/H936</f>
        <v>0.125</v>
      </c>
      <c r="K936" s="101">
        <f>IF(J936&gt;0.3,0.3,J936)</f>
        <v>0.125</v>
      </c>
      <c r="L936" s="101">
        <f>E936/D936</f>
        <v>1.064842425305502</v>
      </c>
      <c r="M936" s="101">
        <f>E936/C936</f>
        <v>0.99486507156123671</v>
      </c>
      <c r="N936" s="103">
        <v>9106</v>
      </c>
      <c r="O936" s="103">
        <v>0</v>
      </c>
      <c r="P936" s="104">
        <f>O936/H936</f>
        <v>0</v>
      </c>
      <c r="Q936" s="104">
        <f>IF(P936&gt;0.25,0.25,P936)</f>
        <v>0</v>
      </c>
      <c r="R936" s="101">
        <f>N936/D936</f>
        <v>1.064842425305502</v>
      </c>
      <c r="S936" s="101">
        <f>N936/C936</f>
        <v>0.99486507156123671</v>
      </c>
      <c r="T936" s="101">
        <f>N936/E936</f>
        <v>1</v>
      </c>
      <c r="U936" s="103">
        <v>9106</v>
      </c>
      <c r="V936" s="103">
        <f>IF(W936&lt;O936,1,0)</f>
        <v>0</v>
      </c>
      <c r="W936" s="6">
        <v>0</v>
      </c>
      <c r="X936" s="101">
        <f>W936/H936</f>
        <v>0</v>
      </c>
      <c r="Y936" s="104">
        <f>IF(X936&gt;0.25,0.25,X936)</f>
        <v>0</v>
      </c>
      <c r="Z936" s="101">
        <f>U936/D936</f>
        <v>1.064842425305502</v>
      </c>
      <c r="AA936" s="101">
        <f>U936/C936</f>
        <v>0.99486507156123671</v>
      </c>
      <c r="AB936" s="101">
        <f>U936/E936</f>
        <v>1</v>
      </c>
      <c r="AC936" s="103">
        <v>9106</v>
      </c>
      <c r="AD936" s="105">
        <v>0</v>
      </c>
      <c r="AE936" s="107">
        <f>AD936/H936</f>
        <v>0</v>
      </c>
      <c r="AF936" s="104">
        <f>IF(AE936&gt;0.3,0.3,AE936)</f>
        <v>0</v>
      </c>
      <c r="AG936" s="101">
        <f>AC936/D936</f>
        <v>1.064842425305502</v>
      </c>
      <c r="AH936" s="101">
        <f>C936/AC936</f>
        <v>1.0051614320228421</v>
      </c>
      <c r="AI936" s="101">
        <f>AC936/E936</f>
        <v>1</v>
      </c>
      <c r="AJ936" s="103">
        <v>9106</v>
      </c>
      <c r="AK936" s="6">
        <v>0</v>
      </c>
      <c r="AL936" s="101">
        <f>AK936/H936</f>
        <v>0</v>
      </c>
      <c r="AM936" s="104">
        <f>IF(AL936&gt;0.3,0.3,AL936)</f>
        <v>0</v>
      </c>
      <c r="AN936" s="101">
        <f>AJ936/D936</f>
        <v>1.064842425305502</v>
      </c>
      <c r="AO936" s="101">
        <f>C936/AJ936</f>
        <v>1.0051614320228421</v>
      </c>
      <c r="AP936" s="101">
        <f>AJ936/E936</f>
        <v>1</v>
      </c>
      <c r="AQ936" s="103">
        <v>9106</v>
      </c>
      <c r="AR936" s="103">
        <v>0</v>
      </c>
      <c r="AS936" s="101">
        <f>AR936/H936</f>
        <v>0</v>
      </c>
      <c r="AT936" s="104">
        <f>IF(AS936&gt;0.25,0.25,AS936)</f>
        <v>0</v>
      </c>
      <c r="AU936" s="101">
        <f>AQ936/D936</f>
        <v>1.064842425305502</v>
      </c>
      <c r="AV936" s="101">
        <f>C936/AQ936</f>
        <v>1.0051614320228421</v>
      </c>
      <c r="AW936" s="101">
        <f>AQ936/E936</f>
        <v>1</v>
      </c>
      <c r="AX936" s="103">
        <v>9106</v>
      </c>
      <c r="AY936" s="6">
        <v>2</v>
      </c>
      <c r="AZ936" s="101">
        <f>AY936/H936</f>
        <v>0.05</v>
      </c>
      <c r="BA936" s="104">
        <f>IF(AZ936&gt;0.1,0.1,AZ936)</f>
        <v>0.05</v>
      </c>
      <c r="BB936" s="101">
        <f>AX936/D936</f>
        <v>1.064842425305502</v>
      </c>
      <c r="BC936" s="101">
        <f>C936/AX936</f>
        <v>1.0051614320228421</v>
      </c>
      <c r="BD936" s="101">
        <f>AX936/E936</f>
        <v>1</v>
      </c>
    </row>
    <row r="937" spans="1:56" x14ac:dyDescent="0.2">
      <c r="A937" s="6" t="s">
        <v>1431</v>
      </c>
      <c r="B937" s="100">
        <v>976</v>
      </c>
      <c r="C937" s="13">
        <v>10186</v>
      </c>
      <c r="D937" s="13">
        <v>9315</v>
      </c>
      <c r="E937" s="13">
        <v>9692.5</v>
      </c>
      <c r="F937" s="13">
        <f>IF(C937=E937,1,0)</f>
        <v>0</v>
      </c>
      <c r="G937" s="13">
        <v>7</v>
      </c>
      <c r="H937" s="6">
        <f>VLOOKUP(B937,NEW_TRAIN_TEST!$A$2:$D$980,4,0)</f>
        <v>60</v>
      </c>
      <c r="I937" s="6" t="str">
        <f>VLOOKUP(B937,NEW_TRAIN_TEST!$A$2:$E$980,5,0)</f>
        <v>n_bull</v>
      </c>
      <c r="J937" s="101">
        <f>G937/H937</f>
        <v>0.11666666666666667</v>
      </c>
      <c r="K937" s="101">
        <f>IF(J937&gt;0.3,0.3,J937)</f>
        <v>0.11666666666666667</v>
      </c>
      <c r="L937" s="101">
        <f>E937/D937</f>
        <v>1.0405260332796564</v>
      </c>
      <c r="M937" s="101">
        <f>E937/C937</f>
        <v>0.95155114863538193</v>
      </c>
      <c r="N937" s="103">
        <v>9692.5</v>
      </c>
      <c r="O937" s="103">
        <v>0</v>
      </c>
      <c r="P937" s="104">
        <f>O937/H937</f>
        <v>0</v>
      </c>
      <c r="Q937" s="104">
        <f>IF(P937&gt;0.25,0.25,P937)</f>
        <v>0</v>
      </c>
      <c r="R937" s="101">
        <f>N937/D937</f>
        <v>1.0405260332796564</v>
      </c>
      <c r="S937" s="101">
        <f>N937/C937</f>
        <v>0.95155114863538193</v>
      </c>
      <c r="T937" s="101">
        <f>N937/E937</f>
        <v>1</v>
      </c>
      <c r="U937" s="103">
        <v>9692.5</v>
      </c>
      <c r="V937" s="103">
        <f>IF(W937&lt;O937,1,0)</f>
        <v>0</v>
      </c>
      <c r="W937" s="6">
        <v>0</v>
      </c>
      <c r="X937" s="101">
        <f>W937/H937</f>
        <v>0</v>
      </c>
      <c r="Y937" s="104">
        <f>IF(X937&gt;0.25,0.25,X937)</f>
        <v>0</v>
      </c>
      <c r="Z937" s="101">
        <f>U937/D937</f>
        <v>1.0405260332796564</v>
      </c>
      <c r="AA937" s="101">
        <f>U937/C937</f>
        <v>0.95155114863538193</v>
      </c>
      <c r="AB937" s="101">
        <f>U937/E937</f>
        <v>1</v>
      </c>
      <c r="AC937" s="103">
        <v>9692.5</v>
      </c>
      <c r="AD937" s="105">
        <v>0</v>
      </c>
      <c r="AE937" s="107">
        <f>AD937/H937</f>
        <v>0</v>
      </c>
      <c r="AF937" s="104">
        <f>IF(AE937&gt;0.3,0.3,AE937)</f>
        <v>0</v>
      </c>
      <c r="AG937" s="101">
        <f>AC937/D937</f>
        <v>1.0405260332796564</v>
      </c>
      <c r="AH937" s="101">
        <f>C937/AC937</f>
        <v>1.0509156564353881</v>
      </c>
      <c r="AI937" s="101">
        <f>AC937/E937</f>
        <v>1</v>
      </c>
      <c r="AJ937" s="103">
        <v>9692.5</v>
      </c>
      <c r="AK937" s="6">
        <v>0</v>
      </c>
      <c r="AL937" s="101">
        <f>AK937/H937</f>
        <v>0</v>
      </c>
      <c r="AM937" s="104">
        <f>IF(AL937&gt;0.3,0.3,AL937)</f>
        <v>0</v>
      </c>
      <c r="AN937" s="101">
        <f>AJ937/D937</f>
        <v>1.0405260332796564</v>
      </c>
      <c r="AO937" s="101">
        <f>C937/AJ937</f>
        <v>1.0509156564353881</v>
      </c>
      <c r="AP937" s="101">
        <f>AJ937/E937</f>
        <v>1</v>
      </c>
      <c r="AQ937" s="103">
        <v>9692.5</v>
      </c>
      <c r="AR937" s="103">
        <v>0</v>
      </c>
      <c r="AS937" s="101">
        <f>AR937/H937</f>
        <v>0</v>
      </c>
      <c r="AT937" s="104">
        <f>IF(AS937&gt;0.25,0.25,AS937)</f>
        <v>0</v>
      </c>
      <c r="AU937" s="101">
        <f>AQ937/D937</f>
        <v>1.0405260332796564</v>
      </c>
      <c r="AV937" s="101">
        <f>C937/AQ937</f>
        <v>1.0509156564353881</v>
      </c>
      <c r="AW937" s="101">
        <f>AQ937/E937</f>
        <v>1</v>
      </c>
      <c r="AX937" s="103">
        <v>9692.5</v>
      </c>
      <c r="AY937" s="6">
        <v>1</v>
      </c>
      <c r="AZ937" s="101">
        <f>AY937/H937</f>
        <v>1.6666666666666666E-2</v>
      </c>
      <c r="BA937" s="104">
        <f>IF(AZ937&gt;0.1,0.1,AZ937)</f>
        <v>1.6666666666666666E-2</v>
      </c>
      <c r="BB937" s="101">
        <f>AX937/D937</f>
        <v>1.0405260332796564</v>
      </c>
      <c r="BC937" s="101">
        <f>C937/AX937</f>
        <v>1.0509156564353881</v>
      </c>
      <c r="BD937" s="101">
        <f>AX937/E937</f>
        <v>1</v>
      </c>
    </row>
    <row r="938" spans="1:56" x14ac:dyDescent="0.2">
      <c r="A938" s="6" t="s">
        <v>1431</v>
      </c>
      <c r="B938" s="100">
        <v>977</v>
      </c>
      <c r="C938" s="13">
        <v>9743</v>
      </c>
      <c r="D938" s="13">
        <v>9332</v>
      </c>
      <c r="E938" s="13">
        <v>9600</v>
      </c>
      <c r="F938" s="13">
        <f>IF(C938=E938,1,0)</f>
        <v>0</v>
      </c>
      <c r="G938" s="13">
        <v>3</v>
      </c>
      <c r="H938" s="6">
        <f>VLOOKUP(B938,NEW_TRAIN_TEST!$A$2:$D$980,4,0)</f>
        <v>45</v>
      </c>
      <c r="I938" s="6" t="str">
        <f>VLOOKUP(B938,NEW_TRAIN_TEST!$A$2:$E$980,5,0)</f>
        <v>n_bull</v>
      </c>
      <c r="J938" s="101">
        <f>G938/H938</f>
        <v>6.6666666666666666E-2</v>
      </c>
      <c r="K938" s="101">
        <f>IF(J938&gt;0.3,0.3,J938)</f>
        <v>6.6666666666666666E-2</v>
      </c>
      <c r="L938" s="101">
        <f>E938/D938</f>
        <v>1.0287183883411917</v>
      </c>
      <c r="M938" s="101">
        <f>E938/C938</f>
        <v>0.98532279585343319</v>
      </c>
      <c r="N938" s="103">
        <v>9600</v>
      </c>
      <c r="O938" s="103">
        <v>1</v>
      </c>
      <c r="P938" s="104">
        <f>O938/H938</f>
        <v>2.2222222222222223E-2</v>
      </c>
      <c r="Q938" s="104">
        <f>IF(P938&gt;0.25,0.25,P938)</f>
        <v>2.2222222222222223E-2</v>
      </c>
      <c r="R938" s="101">
        <f>N938/D938</f>
        <v>1.0287183883411917</v>
      </c>
      <c r="S938" s="101">
        <f>N938/C938</f>
        <v>0.98532279585343319</v>
      </c>
      <c r="T938" s="101">
        <f>N938/E938</f>
        <v>1</v>
      </c>
      <c r="U938" s="103">
        <v>9600</v>
      </c>
      <c r="V938" s="103">
        <f>IF(W938&lt;O938,1,0)</f>
        <v>0</v>
      </c>
      <c r="W938" s="6">
        <v>1</v>
      </c>
      <c r="X938" s="101">
        <f>W938/H938</f>
        <v>2.2222222222222223E-2</v>
      </c>
      <c r="Y938" s="104">
        <f>IF(X938&gt;0.25,0.25,X938)</f>
        <v>2.2222222222222223E-2</v>
      </c>
      <c r="Z938" s="101">
        <f>U938/D938</f>
        <v>1.0287183883411917</v>
      </c>
      <c r="AA938" s="101">
        <f>U938/C938</f>
        <v>0.98532279585343319</v>
      </c>
      <c r="AB938" s="101">
        <f>U938/E938</f>
        <v>1</v>
      </c>
      <c r="AC938" s="103">
        <v>9600</v>
      </c>
      <c r="AD938" s="105">
        <v>1</v>
      </c>
      <c r="AE938" s="107">
        <f>AD938/H938</f>
        <v>2.2222222222222223E-2</v>
      </c>
      <c r="AF938" s="104">
        <f>IF(AE938&gt;0.3,0.3,AE938)</f>
        <v>2.2222222222222223E-2</v>
      </c>
      <c r="AG938" s="101">
        <f>AC938/D938</f>
        <v>1.0287183883411917</v>
      </c>
      <c r="AH938" s="101">
        <f>C938/AC938</f>
        <v>1.0148958333333333</v>
      </c>
      <c r="AI938" s="101">
        <f>AC938/E938</f>
        <v>1</v>
      </c>
      <c r="AJ938" s="103">
        <v>9600</v>
      </c>
      <c r="AK938" s="6">
        <v>1</v>
      </c>
      <c r="AL938" s="101">
        <f>AK938/H938</f>
        <v>2.2222222222222223E-2</v>
      </c>
      <c r="AM938" s="104">
        <f>IF(AL938&gt;0.3,0.3,AL938)</f>
        <v>2.2222222222222223E-2</v>
      </c>
      <c r="AN938" s="101">
        <f>AJ938/D938</f>
        <v>1.0287183883411917</v>
      </c>
      <c r="AO938" s="101">
        <f>C938/AJ938</f>
        <v>1.0148958333333333</v>
      </c>
      <c r="AP938" s="101">
        <f>AJ938/E938</f>
        <v>1</v>
      </c>
      <c r="AQ938" s="103">
        <v>9600</v>
      </c>
      <c r="AR938" s="103">
        <v>2</v>
      </c>
      <c r="AS938" s="101">
        <f>AR938/H938</f>
        <v>4.4444444444444446E-2</v>
      </c>
      <c r="AT938" s="104">
        <f>IF(AS938&gt;0.25,0.25,AS938)</f>
        <v>4.4444444444444446E-2</v>
      </c>
      <c r="AU938" s="101">
        <f>AQ938/D938</f>
        <v>1.0287183883411917</v>
      </c>
      <c r="AV938" s="101">
        <f>C938/AQ938</f>
        <v>1.0148958333333333</v>
      </c>
      <c r="AW938" s="101">
        <f>AQ938/E938</f>
        <v>1</v>
      </c>
      <c r="AX938" s="103">
        <v>9600</v>
      </c>
      <c r="AY938" s="6">
        <v>0</v>
      </c>
      <c r="AZ938" s="101">
        <f>AY938/H938</f>
        <v>0</v>
      </c>
      <c r="BA938" s="104">
        <f>IF(AZ938&gt;0.1,0.1,AZ938)</f>
        <v>0</v>
      </c>
      <c r="BB938" s="101">
        <f>AX938/D938</f>
        <v>1.0287183883411917</v>
      </c>
      <c r="BC938" s="101">
        <f>C938/AX938</f>
        <v>1.0148958333333333</v>
      </c>
      <c r="BD938" s="101">
        <f>AX938/E938</f>
        <v>1</v>
      </c>
    </row>
    <row r="939" spans="1:56" x14ac:dyDescent="0.2">
      <c r="A939" s="6" t="s">
        <v>1431</v>
      </c>
      <c r="B939" s="100">
        <v>978</v>
      </c>
      <c r="C939" s="13">
        <v>8548</v>
      </c>
      <c r="D939" s="13">
        <v>7425</v>
      </c>
      <c r="E939" s="13">
        <v>8548</v>
      </c>
      <c r="F939" s="13">
        <f>IF(C939=E939,1,0)</f>
        <v>1</v>
      </c>
      <c r="G939" s="13">
        <v>8</v>
      </c>
      <c r="H939" s="6">
        <f>VLOOKUP(B939,NEW_TRAIN_TEST!$A$2:$D$980,4,0)</f>
        <v>35</v>
      </c>
      <c r="I939" s="6" t="str">
        <f>VLOOKUP(B939,NEW_TRAIN_TEST!$A$2:$E$980,5,0)</f>
        <v>n_bull</v>
      </c>
      <c r="J939" s="101">
        <f>G939/H939</f>
        <v>0.22857142857142856</v>
      </c>
      <c r="K939" s="101">
        <f>IF(J939&gt;0.3,0.3,J939)</f>
        <v>0.22857142857142856</v>
      </c>
      <c r="L939" s="101">
        <f>E939/D939</f>
        <v>1.1512457912457912</v>
      </c>
      <c r="M939" s="101">
        <f>E939/C939</f>
        <v>1</v>
      </c>
      <c r="N939" s="103">
        <v>8548</v>
      </c>
      <c r="O939" s="103">
        <v>0</v>
      </c>
      <c r="P939" s="104">
        <f>O939/H939</f>
        <v>0</v>
      </c>
      <c r="Q939" s="104">
        <f>IF(P939&gt;0.25,0.25,P939)</f>
        <v>0</v>
      </c>
      <c r="R939" s="101">
        <f>N939/D939</f>
        <v>1.1512457912457912</v>
      </c>
      <c r="S939" s="101">
        <f>N939/C939</f>
        <v>1</v>
      </c>
      <c r="T939" s="101">
        <f>N939/E939</f>
        <v>1</v>
      </c>
      <c r="U939" s="103">
        <v>8548</v>
      </c>
      <c r="V939" s="103">
        <f>IF(W939&lt;O939,1,0)</f>
        <v>0</v>
      </c>
      <c r="W939" s="6">
        <v>0</v>
      </c>
      <c r="X939" s="101">
        <f>W939/H939</f>
        <v>0</v>
      </c>
      <c r="Y939" s="104">
        <f>IF(X939&gt;0.25,0.25,X939)</f>
        <v>0</v>
      </c>
      <c r="Z939" s="101">
        <f>U939/D939</f>
        <v>1.1512457912457912</v>
      </c>
      <c r="AA939" s="101">
        <f>U939/C939</f>
        <v>1</v>
      </c>
      <c r="AB939" s="101">
        <f>U939/E939</f>
        <v>1</v>
      </c>
      <c r="AC939" s="103">
        <v>8548</v>
      </c>
      <c r="AD939" s="105">
        <v>0</v>
      </c>
      <c r="AE939" s="107">
        <f>AD939/H939</f>
        <v>0</v>
      </c>
      <c r="AF939" s="104">
        <f>IF(AE939&gt;0.3,0.3,AE939)</f>
        <v>0</v>
      </c>
      <c r="AG939" s="101">
        <f>AC939/D939</f>
        <v>1.1512457912457912</v>
      </c>
      <c r="AH939" s="101">
        <f>C939/AC939</f>
        <v>1</v>
      </c>
      <c r="AI939" s="101">
        <f>AC939/E939</f>
        <v>1</v>
      </c>
      <c r="AJ939" s="103">
        <v>8548</v>
      </c>
      <c r="AK939" s="6">
        <v>0</v>
      </c>
      <c r="AL939" s="101">
        <f>AK939/H939</f>
        <v>0</v>
      </c>
      <c r="AM939" s="104">
        <f>IF(AL939&gt;0.3,0.3,AL939)</f>
        <v>0</v>
      </c>
      <c r="AN939" s="101">
        <f>AJ939/D939</f>
        <v>1.1512457912457912</v>
      </c>
      <c r="AO939" s="101">
        <f>C939/AJ939</f>
        <v>1</v>
      </c>
      <c r="AP939" s="101">
        <f>AJ939/E939</f>
        <v>1</v>
      </c>
      <c r="AQ939" s="103">
        <v>8548</v>
      </c>
      <c r="AR939" s="103">
        <v>0</v>
      </c>
      <c r="AS939" s="101">
        <f>AR939/H939</f>
        <v>0</v>
      </c>
      <c r="AT939" s="104">
        <f>IF(AS939&gt;0.25,0.25,AS939)</f>
        <v>0</v>
      </c>
      <c r="AU939" s="101">
        <f>AQ939/D939</f>
        <v>1.1512457912457912</v>
      </c>
      <c r="AV939" s="101">
        <f>C939/AQ939</f>
        <v>1</v>
      </c>
      <c r="AW939" s="101">
        <f>AQ939/E939</f>
        <v>1</v>
      </c>
      <c r="AX939" s="103">
        <v>8548</v>
      </c>
      <c r="AY939" s="6">
        <v>1</v>
      </c>
      <c r="AZ939" s="101">
        <f>AY939/H939</f>
        <v>2.8571428571428571E-2</v>
      </c>
      <c r="BA939" s="104">
        <f>IF(AZ939&gt;0.1,0.1,AZ939)</f>
        <v>2.8571428571428571E-2</v>
      </c>
      <c r="BB939" s="101">
        <f>AX939/D939</f>
        <v>1.1512457912457912</v>
      </c>
      <c r="BC939" s="101">
        <f>C939/AX939</f>
        <v>1</v>
      </c>
      <c r="BD939" s="101">
        <f>AX939/E939</f>
        <v>1</v>
      </c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7E3E7-DE11-024F-BF98-A15698317F91}">
  <dimension ref="A1:AH111"/>
  <sheetViews>
    <sheetView workbookViewId="0">
      <selection activeCell="G1" sqref="G1"/>
    </sheetView>
  </sheetViews>
  <sheetFormatPr baseColWidth="10" defaultRowHeight="16" x14ac:dyDescent="0.2"/>
  <cols>
    <col min="1" max="1" width="9" style="1" bestFit="1" customWidth="1"/>
    <col min="2" max="2" width="12.6640625" style="1" bestFit="1" customWidth="1"/>
    <col min="3" max="3" width="12.6640625" style="1" customWidth="1"/>
    <col min="4" max="4" width="11.83203125" style="1" bestFit="1" customWidth="1"/>
    <col min="5" max="5" width="15.33203125" style="1" bestFit="1" customWidth="1"/>
    <col min="6" max="6" width="7.83203125" style="1" bestFit="1" customWidth="1"/>
    <col min="7" max="7" width="51.6640625" style="1" bestFit="1" customWidth="1"/>
    <col min="8" max="8" width="9.6640625" style="1" bestFit="1" customWidth="1"/>
    <col min="9" max="9" width="31.5" style="1" bestFit="1" customWidth="1"/>
    <col min="10" max="10" width="12.83203125" style="1" bestFit="1" customWidth="1"/>
    <col min="11" max="11" width="19.33203125" style="1" bestFit="1" customWidth="1"/>
    <col min="12" max="12" width="7.6640625" style="1" bestFit="1" customWidth="1"/>
    <col min="13" max="13" width="8.6640625" style="1" bestFit="1" customWidth="1"/>
    <col min="14" max="14" width="10.6640625" style="1" bestFit="1" customWidth="1"/>
    <col min="15" max="15" width="8.6640625" style="1" bestFit="1" customWidth="1"/>
    <col min="16" max="16" width="12.5" style="1" bestFit="1" customWidth="1"/>
    <col min="17" max="17" width="6" style="1" bestFit="1" customWidth="1"/>
    <col min="18" max="18" width="9.6640625" style="1" bestFit="1" customWidth="1"/>
    <col min="19" max="23" width="8.6640625" style="1" bestFit="1" customWidth="1"/>
    <col min="24" max="24" width="9.6640625" style="1" bestFit="1" customWidth="1"/>
    <col min="25" max="25" width="10.83203125" style="1"/>
    <col min="26" max="26" width="14.1640625" style="1" bestFit="1" customWidth="1"/>
    <col min="27" max="27" width="10.6640625" style="1" bestFit="1" customWidth="1"/>
    <col min="28" max="28" width="10.83203125" style="1"/>
    <col min="29" max="29" width="14.1640625" style="1" bestFit="1" customWidth="1"/>
    <col min="30" max="30" width="10.6640625" style="1" bestFit="1" customWidth="1"/>
    <col min="31" max="31" width="10.83203125" style="1"/>
    <col min="32" max="32" width="14.1640625" style="1" bestFit="1" customWidth="1"/>
    <col min="33" max="33" width="10.6640625" style="1" bestFit="1" customWidth="1"/>
    <col min="34" max="34" width="14.33203125" style="1" bestFit="1" customWidth="1"/>
    <col min="35" max="16384" width="10.83203125" style="1"/>
  </cols>
  <sheetData>
    <row r="1" spans="1:34" x14ac:dyDescent="0.2">
      <c r="A1" s="110" t="s">
        <v>2190</v>
      </c>
      <c r="B1" s="110" t="s">
        <v>2191</v>
      </c>
      <c r="C1" s="110" t="s">
        <v>155</v>
      </c>
      <c r="D1" s="110" t="s">
        <v>2196</v>
      </c>
      <c r="E1" s="110" t="s">
        <v>17</v>
      </c>
      <c r="F1" s="110" t="s">
        <v>950</v>
      </c>
      <c r="G1" s="110" t="s">
        <v>2192</v>
      </c>
      <c r="H1" s="110" t="s">
        <v>2193</v>
      </c>
      <c r="I1" s="110" t="s">
        <v>2194</v>
      </c>
      <c r="J1" s="110" t="s">
        <v>2195</v>
      </c>
      <c r="K1" s="110" t="s">
        <v>2197</v>
      </c>
      <c r="L1" s="111" t="s">
        <v>951</v>
      </c>
      <c r="M1" s="111" t="s">
        <v>2198</v>
      </c>
      <c r="N1" s="111" t="s">
        <v>2199</v>
      </c>
      <c r="O1" s="111" t="s">
        <v>2200</v>
      </c>
      <c r="P1" s="111" t="s">
        <v>2201</v>
      </c>
      <c r="Q1" s="111" t="s">
        <v>2202</v>
      </c>
      <c r="R1" s="111" t="s">
        <v>2203</v>
      </c>
      <c r="S1" s="111" t="s">
        <v>2204</v>
      </c>
      <c r="T1" s="111" t="s">
        <v>2205</v>
      </c>
      <c r="U1" s="111" t="s">
        <v>2206</v>
      </c>
      <c r="V1" s="111" t="s">
        <v>2207</v>
      </c>
      <c r="W1" s="111" t="s">
        <v>2208</v>
      </c>
      <c r="X1" s="111" t="s">
        <v>2209</v>
      </c>
      <c r="Y1" s="111" t="s">
        <v>2210</v>
      </c>
      <c r="Z1" s="111" t="s">
        <v>2211</v>
      </c>
      <c r="AA1" s="111" t="s">
        <v>2212</v>
      </c>
      <c r="AB1" s="111" t="s">
        <v>2213</v>
      </c>
      <c r="AC1" s="111" t="s">
        <v>2214</v>
      </c>
      <c r="AD1" s="111" t="s">
        <v>2215</v>
      </c>
      <c r="AE1" s="111" t="s">
        <v>2216</v>
      </c>
      <c r="AF1" s="111" t="s">
        <v>2217</v>
      </c>
      <c r="AG1" s="111" t="s">
        <v>2218</v>
      </c>
      <c r="AH1" s="111" t="s">
        <v>2219</v>
      </c>
    </row>
    <row r="2" spans="1:34" x14ac:dyDescent="0.2">
      <c r="A2" t="s">
        <v>2246</v>
      </c>
      <c r="B2">
        <v>6</v>
      </c>
      <c r="C2">
        <v>1000</v>
      </c>
      <c r="D2" t="s">
        <v>2248</v>
      </c>
      <c r="E2" t="str">
        <f>Table3[[#This Row],[data]]&amp;".xlsx"</f>
        <v>TSP110_data.xlsx</v>
      </c>
      <c r="F2" t="s">
        <v>1706</v>
      </c>
      <c r="G2" t="s">
        <v>2247</v>
      </c>
      <c r="H2" t="s">
        <v>2222</v>
      </c>
      <c r="I2" t="s">
        <v>2223</v>
      </c>
      <c r="J2"/>
      <c r="K2" t="s">
        <v>2189</v>
      </c>
      <c r="L2"/>
      <c r="M2" s="112"/>
      <c r="N2" s="112"/>
      <c r="O2" s="112"/>
      <c r="P2" s="113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/>
    </row>
    <row r="3" spans="1:34" x14ac:dyDescent="0.2">
      <c r="A3" t="s">
        <v>2249</v>
      </c>
      <c r="B3">
        <v>9</v>
      </c>
      <c r="C3">
        <v>1001</v>
      </c>
      <c r="D3" t="s">
        <v>2250</v>
      </c>
      <c r="E3" t="str">
        <f>Table3[[#This Row],[data]]&amp;".xlsx"</f>
        <v>TSP109_data.xlsx</v>
      </c>
      <c r="F3" t="s">
        <v>1706</v>
      </c>
      <c r="G3" t="s">
        <v>2247</v>
      </c>
      <c r="H3" t="s">
        <v>2222</v>
      </c>
      <c r="I3" t="s">
        <v>2223</v>
      </c>
      <c r="J3"/>
      <c r="K3" t="s">
        <v>2189</v>
      </c>
      <c r="L3"/>
      <c r="M3" s="112"/>
      <c r="N3" s="112"/>
      <c r="O3" s="112"/>
      <c r="P3" s="113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/>
    </row>
    <row r="4" spans="1:34" x14ac:dyDescent="0.2">
      <c r="A4" t="s">
        <v>2257</v>
      </c>
      <c r="B4">
        <f>14</f>
        <v>14</v>
      </c>
      <c r="C4">
        <v>1002</v>
      </c>
      <c r="D4" t="s">
        <v>2258</v>
      </c>
      <c r="E4" t="str">
        <f>Table3[[#This Row],[data]]&amp;".xlsx"</f>
        <v>TSP11_data.xlsx</v>
      </c>
      <c r="F4" t="s">
        <v>1706</v>
      </c>
      <c r="G4" t="s">
        <v>2226</v>
      </c>
      <c r="H4" t="s">
        <v>2227</v>
      </c>
      <c r="I4" t="s">
        <v>2228</v>
      </c>
      <c r="J4"/>
      <c r="K4" t="s">
        <v>2189</v>
      </c>
      <c r="L4">
        <v>14</v>
      </c>
      <c r="M4" s="112">
        <v>482.7541554379298</v>
      </c>
      <c r="N4" s="112">
        <v>455.37763487023739</v>
      </c>
      <c r="O4" s="112">
        <v>252.01912720577479</v>
      </c>
      <c r="P4" s="113">
        <v>1.0601182808977729</v>
      </c>
      <c r="Q4" s="112">
        <v>25.58286164280786</v>
      </c>
      <c r="R4" s="112">
        <v>1246.9469490223071</v>
      </c>
      <c r="S4" s="112">
        <v>188.9209827415367</v>
      </c>
      <c r="T4" s="112">
        <v>283.75407941846771</v>
      </c>
      <c r="U4" s="112">
        <v>455.37763487023739</v>
      </c>
      <c r="V4" s="112">
        <v>637.13011731841675</v>
      </c>
      <c r="W4" s="112">
        <v>872.95055579702466</v>
      </c>
      <c r="X4" s="112">
        <v>980.84625032399322</v>
      </c>
      <c r="Y4" s="112">
        <v>1.428571428571429</v>
      </c>
      <c r="Z4" s="112">
        <v>1</v>
      </c>
      <c r="AA4" s="112">
        <v>1.3985864135061361</v>
      </c>
      <c r="AB4" s="112">
        <v>3.285714285714286</v>
      </c>
      <c r="AC4" s="112">
        <v>4</v>
      </c>
      <c r="AD4" s="112">
        <v>1.5898026693500451</v>
      </c>
      <c r="AE4" s="112">
        <v>6.5714285714285712</v>
      </c>
      <c r="AF4" s="112">
        <v>7</v>
      </c>
      <c r="AG4" s="112">
        <v>1.988980632395388</v>
      </c>
      <c r="AH4" t="s">
        <v>2259</v>
      </c>
    </row>
    <row r="5" spans="1:34" x14ac:dyDescent="0.2">
      <c r="A5" t="s">
        <v>2326</v>
      </c>
      <c r="B5">
        <v>16</v>
      </c>
      <c r="C5">
        <v>1003</v>
      </c>
      <c r="D5" t="s">
        <v>2327</v>
      </c>
      <c r="E5" t="str">
        <f>Table3[[#This Row],[data]]&amp;".xlsx"</f>
        <v>TSP34_data.xlsx</v>
      </c>
      <c r="F5" t="s">
        <v>1706</v>
      </c>
      <c r="G5" t="s">
        <v>2226</v>
      </c>
      <c r="H5" t="s">
        <v>2227</v>
      </c>
      <c r="I5" t="s">
        <v>2228</v>
      </c>
      <c r="J5"/>
      <c r="K5" t="s">
        <v>2189</v>
      </c>
      <c r="L5">
        <v>16</v>
      </c>
      <c r="M5" s="112">
        <v>811.792496575153</v>
      </c>
      <c r="N5" s="112">
        <v>645.85665019043313</v>
      </c>
      <c r="O5" s="112">
        <v>568.68993278129562</v>
      </c>
      <c r="P5" s="113">
        <v>1.256923647586184</v>
      </c>
      <c r="Q5" s="112">
        <v>40.442384971417503</v>
      </c>
      <c r="R5" s="112">
        <v>2768.248459991592</v>
      </c>
      <c r="S5" s="112">
        <v>260.32263172689721</v>
      </c>
      <c r="T5" s="112">
        <v>441.00945570573379</v>
      </c>
      <c r="U5" s="112">
        <v>645.85665019043313</v>
      </c>
      <c r="V5" s="112">
        <v>1035.945281821294</v>
      </c>
      <c r="W5" s="112">
        <v>1564.214876389</v>
      </c>
      <c r="X5" s="112">
        <v>1852.6828376604501</v>
      </c>
      <c r="Y5" s="112">
        <v>1.5</v>
      </c>
      <c r="Z5" s="112">
        <v>1</v>
      </c>
      <c r="AA5" s="112">
        <v>1.4142135623730949</v>
      </c>
      <c r="AB5" s="112">
        <v>3.75</v>
      </c>
      <c r="AC5" s="112">
        <v>4</v>
      </c>
      <c r="AD5" s="112">
        <v>2.4899799195977459</v>
      </c>
      <c r="AE5" s="112">
        <v>7.5</v>
      </c>
      <c r="AF5" s="112">
        <v>8.5</v>
      </c>
      <c r="AG5" s="112">
        <v>3.1198290551460239</v>
      </c>
      <c r="AH5" t="s">
        <v>2328</v>
      </c>
    </row>
    <row r="6" spans="1:34" x14ac:dyDescent="0.2">
      <c r="A6" t="s">
        <v>2362</v>
      </c>
      <c r="B6">
        <v>17</v>
      </c>
      <c r="C6">
        <v>1004</v>
      </c>
      <c r="D6" t="s">
        <v>2363</v>
      </c>
      <c r="E6" t="str">
        <f>Table3[[#This Row],[data]]&amp;".xlsx"</f>
        <v>TSP46_data.xlsx</v>
      </c>
      <c r="F6" t="s">
        <v>1706</v>
      </c>
      <c r="G6" t="s">
        <v>2226</v>
      </c>
      <c r="H6" t="s">
        <v>2239</v>
      </c>
      <c r="I6" t="s">
        <v>2240</v>
      </c>
      <c r="J6"/>
      <c r="K6" t="s">
        <v>2189</v>
      </c>
      <c r="L6">
        <v>17</v>
      </c>
      <c r="M6" s="112">
        <v>274.60294117647061</v>
      </c>
      <c r="N6" s="112">
        <v>252</v>
      </c>
      <c r="O6" s="112">
        <v>162.828368653648</v>
      </c>
      <c r="P6" s="113">
        <v>1.089694211017741</v>
      </c>
      <c r="Q6" s="112">
        <v>27</v>
      </c>
      <c r="R6" s="112">
        <v>745</v>
      </c>
      <c r="S6" s="112">
        <v>70.400000000000006</v>
      </c>
      <c r="T6" s="112">
        <v>148.75</v>
      </c>
      <c r="U6" s="112">
        <v>252</v>
      </c>
      <c r="V6" s="112">
        <v>383</v>
      </c>
      <c r="W6" s="112">
        <v>504</v>
      </c>
      <c r="X6" s="112">
        <v>569.25</v>
      </c>
      <c r="Y6" s="112">
        <v>1.6470588235294119</v>
      </c>
      <c r="Z6" s="112">
        <v>1</v>
      </c>
      <c r="AA6" s="112">
        <v>1.6934128435864451</v>
      </c>
      <c r="AB6" s="112">
        <v>4</v>
      </c>
      <c r="AC6" s="112">
        <v>5</v>
      </c>
      <c r="AD6" s="112">
        <v>2.9580398915498081</v>
      </c>
      <c r="AE6" s="112">
        <v>8</v>
      </c>
      <c r="AF6" s="112">
        <v>10</v>
      </c>
      <c r="AG6" s="112">
        <v>3.427827300200522</v>
      </c>
      <c r="AH6" t="s">
        <v>2364</v>
      </c>
    </row>
    <row r="7" spans="1:34" x14ac:dyDescent="0.2">
      <c r="A7" t="s">
        <v>2365</v>
      </c>
      <c r="B7">
        <v>21</v>
      </c>
      <c r="C7">
        <v>1005</v>
      </c>
      <c r="D7" t="s">
        <v>2366</v>
      </c>
      <c r="E7" t="str">
        <f>Table3[[#This Row],[data]]&amp;".xlsx"</f>
        <v>TSP47_data.xlsx</v>
      </c>
      <c r="F7" t="s">
        <v>1706</v>
      </c>
      <c r="G7" t="s">
        <v>2226</v>
      </c>
      <c r="H7" t="s">
        <v>2239</v>
      </c>
      <c r="I7" t="s">
        <v>2240</v>
      </c>
      <c r="J7"/>
      <c r="K7" t="s">
        <v>2189</v>
      </c>
      <c r="L7">
        <v>21</v>
      </c>
      <c r="M7" s="112">
        <v>363.8857142857143</v>
      </c>
      <c r="N7" s="112">
        <v>357.5</v>
      </c>
      <c r="O7" s="112">
        <v>187.2474967363078</v>
      </c>
      <c r="P7" s="113">
        <v>1.017862137862138</v>
      </c>
      <c r="Q7" s="112">
        <v>27</v>
      </c>
      <c r="R7" s="112">
        <v>865</v>
      </c>
      <c r="S7" s="112">
        <v>124.5</v>
      </c>
      <c r="T7" s="112">
        <v>215</v>
      </c>
      <c r="U7" s="112">
        <v>357.5</v>
      </c>
      <c r="V7" s="112">
        <v>495</v>
      </c>
      <c r="W7" s="112">
        <v>616.00000000000023</v>
      </c>
      <c r="X7" s="112">
        <v>680</v>
      </c>
      <c r="Y7" s="112">
        <v>2</v>
      </c>
      <c r="Z7" s="112">
        <v>1</v>
      </c>
      <c r="AA7" s="112">
        <v>1.9493588689617929</v>
      </c>
      <c r="AB7" s="112">
        <v>5.0476190476190466</v>
      </c>
      <c r="AC7" s="112">
        <v>5</v>
      </c>
      <c r="AD7" s="112">
        <v>2.7106491930198291</v>
      </c>
      <c r="AE7" s="112">
        <v>10</v>
      </c>
      <c r="AF7" s="112">
        <v>11</v>
      </c>
      <c r="AG7" s="112">
        <v>3.646916505762094</v>
      </c>
      <c r="AH7" t="s">
        <v>2367</v>
      </c>
    </row>
    <row r="8" spans="1:34" x14ac:dyDescent="0.2">
      <c r="A8" t="s">
        <v>2329</v>
      </c>
      <c r="B8">
        <v>22</v>
      </c>
      <c r="C8">
        <v>1006</v>
      </c>
      <c r="D8" t="s">
        <v>2330</v>
      </c>
      <c r="E8" t="str">
        <f>Table3[[#This Row],[data]]&amp;".xlsx"</f>
        <v>TSP35_data.xlsx</v>
      </c>
      <c r="F8" t="s">
        <v>1706</v>
      </c>
      <c r="G8" t="s">
        <v>2226</v>
      </c>
      <c r="H8" t="s">
        <v>2227</v>
      </c>
      <c r="I8" t="s">
        <v>2228</v>
      </c>
      <c r="J8"/>
      <c r="K8" t="s">
        <v>2189</v>
      </c>
      <c r="L8">
        <v>22</v>
      </c>
      <c r="M8" s="112">
        <v>752.60024889778254</v>
      </c>
      <c r="N8" s="112">
        <v>637.97687329267626</v>
      </c>
      <c r="O8" s="112">
        <v>534.77579205872598</v>
      </c>
      <c r="P8" s="113">
        <v>1.179666976035544</v>
      </c>
      <c r="Q8" s="112">
        <v>8.1107307879653305</v>
      </c>
      <c r="R8" s="112">
        <v>2768.248459991592</v>
      </c>
      <c r="S8" s="112">
        <v>223.37302911089299</v>
      </c>
      <c r="T8" s="112">
        <v>352.25119281099632</v>
      </c>
      <c r="U8" s="112">
        <v>637.97687329267626</v>
      </c>
      <c r="V8" s="112">
        <v>972.9079097505147</v>
      </c>
      <c r="W8" s="112">
        <v>1366.3763132025661</v>
      </c>
      <c r="X8" s="112">
        <v>1813.224745130422</v>
      </c>
      <c r="Y8" s="112">
        <v>2.1818181818181821</v>
      </c>
      <c r="Z8" s="112">
        <v>2.5</v>
      </c>
      <c r="AA8" s="112">
        <v>1.500360706990906</v>
      </c>
      <c r="AB8" s="112">
        <v>5.2727272727272716</v>
      </c>
      <c r="AC8" s="112">
        <v>6</v>
      </c>
      <c r="AD8" s="112">
        <v>2.7633971188310298</v>
      </c>
      <c r="AE8" s="112">
        <v>10.54545454545454</v>
      </c>
      <c r="AF8" s="112">
        <v>11.5</v>
      </c>
      <c r="AG8" s="112">
        <v>3.936729035358606</v>
      </c>
      <c r="AH8" t="s">
        <v>2331</v>
      </c>
    </row>
    <row r="9" spans="1:34" x14ac:dyDescent="0.2">
      <c r="A9" t="s">
        <v>2368</v>
      </c>
      <c r="B9">
        <v>24</v>
      </c>
      <c r="C9">
        <v>1007</v>
      </c>
      <c r="D9" t="s">
        <v>2369</v>
      </c>
      <c r="E9" t="str">
        <f>Table3[[#This Row],[data]]&amp;".xlsx"</f>
        <v>TSP48_data.xlsx</v>
      </c>
      <c r="F9" t="s">
        <v>1706</v>
      </c>
      <c r="G9" t="s">
        <v>2226</v>
      </c>
      <c r="H9" t="s">
        <v>2239</v>
      </c>
      <c r="I9" t="s">
        <v>2240</v>
      </c>
      <c r="J9"/>
      <c r="K9" t="s">
        <v>2189</v>
      </c>
      <c r="L9">
        <v>24</v>
      </c>
      <c r="M9" s="112">
        <v>147.6050724637681</v>
      </c>
      <c r="N9" s="112">
        <v>140.5</v>
      </c>
      <c r="O9" s="112">
        <v>73.574470625980723</v>
      </c>
      <c r="P9" s="113">
        <v>1.05056991077415</v>
      </c>
      <c r="Q9" s="112">
        <v>22</v>
      </c>
      <c r="R9" s="112">
        <v>389</v>
      </c>
      <c r="S9" s="112">
        <v>54.1</v>
      </c>
      <c r="T9" s="112">
        <v>89.75</v>
      </c>
      <c r="U9" s="112">
        <v>140.5</v>
      </c>
      <c r="V9" s="112">
        <v>199.25</v>
      </c>
      <c r="W9" s="112">
        <v>244.8000000000001</v>
      </c>
      <c r="X9" s="112">
        <v>265.3499999999998</v>
      </c>
      <c r="Y9" s="112">
        <v>2.333333333333333</v>
      </c>
      <c r="Z9" s="112">
        <v>2</v>
      </c>
      <c r="AA9" s="112">
        <v>1.685401943200769</v>
      </c>
      <c r="AB9" s="112">
        <v>5.75</v>
      </c>
      <c r="AC9" s="112">
        <v>6</v>
      </c>
      <c r="AD9" s="112">
        <v>2.7226904852114329</v>
      </c>
      <c r="AE9" s="112">
        <v>11.5</v>
      </c>
      <c r="AF9" s="112">
        <v>11.5</v>
      </c>
      <c r="AG9" s="112">
        <v>4.1493844488487479</v>
      </c>
      <c r="AH9" t="s">
        <v>2370</v>
      </c>
    </row>
    <row r="10" spans="1:34" x14ac:dyDescent="0.2">
      <c r="A10" t="s">
        <v>2356</v>
      </c>
      <c r="B10">
        <v>26</v>
      </c>
      <c r="C10">
        <v>1008</v>
      </c>
      <c r="D10" t="s">
        <v>2357</v>
      </c>
      <c r="E10" t="str">
        <f>Table3[[#This Row],[data]]&amp;".xlsx"</f>
        <v>TSP44_data.xlsx</v>
      </c>
      <c r="F10" t="s">
        <v>1706</v>
      </c>
      <c r="G10" t="s">
        <v>2226</v>
      </c>
      <c r="H10" t="s">
        <v>2239</v>
      </c>
      <c r="I10" t="s">
        <v>2240</v>
      </c>
      <c r="J10"/>
      <c r="K10" t="s">
        <v>2189</v>
      </c>
      <c r="L10">
        <v>26</v>
      </c>
      <c r="M10" s="112">
        <v>103.5846153846154</v>
      </c>
      <c r="N10" s="112">
        <v>93</v>
      </c>
      <c r="O10" s="112">
        <v>56.294142968379738</v>
      </c>
      <c r="P10" s="113">
        <v>1.113813068651778</v>
      </c>
      <c r="Q10" s="112">
        <v>9</v>
      </c>
      <c r="R10" s="112">
        <v>280</v>
      </c>
      <c r="S10" s="112">
        <v>36</v>
      </c>
      <c r="T10" s="112">
        <v>63</v>
      </c>
      <c r="U10" s="112">
        <v>93</v>
      </c>
      <c r="V10" s="112">
        <v>140</v>
      </c>
      <c r="W10" s="112">
        <v>185</v>
      </c>
      <c r="X10" s="112">
        <v>205</v>
      </c>
      <c r="Y10" s="112">
        <v>2.5384615384615379</v>
      </c>
      <c r="Z10" s="112">
        <v>2</v>
      </c>
      <c r="AA10" s="112">
        <v>1.984555753427335</v>
      </c>
      <c r="AB10" s="112">
        <v>6.4615384615384617</v>
      </c>
      <c r="AC10" s="112">
        <v>6</v>
      </c>
      <c r="AD10" s="112">
        <v>3.501208582541397</v>
      </c>
      <c r="AE10" s="112">
        <v>13</v>
      </c>
      <c r="AF10" s="112">
        <v>14.5</v>
      </c>
      <c r="AG10" s="112">
        <v>4.9071376585541184</v>
      </c>
      <c r="AH10" t="s">
        <v>2358</v>
      </c>
    </row>
    <row r="11" spans="1:34" x14ac:dyDescent="0.2">
      <c r="A11" t="s">
        <v>2238</v>
      </c>
      <c r="B11">
        <v>29</v>
      </c>
      <c r="C11">
        <v>1009</v>
      </c>
      <c r="D11" t="s">
        <v>2241</v>
      </c>
      <c r="E11" t="str">
        <f>Table3[[#This Row],[data]]&amp;".xlsx"</f>
        <v>TSP5_data.xlsx</v>
      </c>
      <c r="F11" t="s">
        <v>1706</v>
      </c>
      <c r="G11" t="s">
        <v>2226</v>
      </c>
      <c r="H11" t="s">
        <v>2239</v>
      </c>
      <c r="I11" t="s">
        <v>2240</v>
      </c>
      <c r="J11"/>
      <c r="K11" t="s">
        <v>2189</v>
      </c>
      <c r="L11">
        <v>29</v>
      </c>
      <c r="M11" s="112">
        <v>163.33251231527089</v>
      </c>
      <c r="N11" s="112">
        <v>153</v>
      </c>
      <c r="O11" s="112">
        <v>76.667121790497731</v>
      </c>
      <c r="P11" s="113">
        <v>1.0675327602305289</v>
      </c>
      <c r="Q11" s="112">
        <v>25</v>
      </c>
      <c r="R11" s="112">
        <v>386</v>
      </c>
      <c r="S11" s="112">
        <v>64</v>
      </c>
      <c r="T11" s="112">
        <v>104</v>
      </c>
      <c r="U11" s="112">
        <v>153</v>
      </c>
      <c r="V11" s="112">
        <v>219</v>
      </c>
      <c r="W11" s="112">
        <v>272</v>
      </c>
      <c r="X11" s="112">
        <v>296</v>
      </c>
      <c r="Y11" s="112">
        <v>2.9655172413793101</v>
      </c>
      <c r="Z11" s="112">
        <v>3</v>
      </c>
      <c r="AA11" s="112">
        <v>2.0785083700420781</v>
      </c>
      <c r="AB11" s="112">
        <v>7.1724137931034484</v>
      </c>
      <c r="AC11" s="112">
        <v>7</v>
      </c>
      <c r="AD11" s="112">
        <v>2.726444119534785</v>
      </c>
      <c r="AE11" s="112">
        <v>14.13793103448276</v>
      </c>
      <c r="AF11" s="112">
        <v>14</v>
      </c>
      <c r="AG11" s="112">
        <v>3.7390233439365499</v>
      </c>
      <c r="AH11" t="s">
        <v>2242</v>
      </c>
    </row>
    <row r="12" spans="1:34" x14ac:dyDescent="0.2">
      <c r="A12" t="s">
        <v>2243</v>
      </c>
      <c r="B12">
        <v>29</v>
      </c>
      <c r="C12">
        <v>1010</v>
      </c>
      <c r="D12" t="s">
        <v>2244</v>
      </c>
      <c r="E12" t="str">
        <f>Table3[[#This Row],[data]]&amp;".xlsx"</f>
        <v>TSP6_data.xlsx</v>
      </c>
      <c r="F12" t="s">
        <v>1706</v>
      </c>
      <c r="G12" t="s">
        <v>2226</v>
      </c>
      <c r="H12" t="s">
        <v>2239</v>
      </c>
      <c r="I12" t="s">
        <v>2240</v>
      </c>
      <c r="J12"/>
      <c r="K12" t="s">
        <v>2189</v>
      </c>
      <c r="L12">
        <v>29</v>
      </c>
      <c r="M12" s="112">
        <v>206.0492610837438</v>
      </c>
      <c r="N12" s="112">
        <v>192.5</v>
      </c>
      <c r="O12" s="112">
        <v>99.600099595108233</v>
      </c>
      <c r="P12" s="113">
        <v>1.0703857718636041</v>
      </c>
      <c r="Q12" s="112">
        <v>28</v>
      </c>
      <c r="R12" s="112">
        <v>509</v>
      </c>
      <c r="S12" s="112">
        <v>79</v>
      </c>
      <c r="T12" s="112">
        <v>125</v>
      </c>
      <c r="U12" s="112">
        <v>192.5</v>
      </c>
      <c r="V12" s="112">
        <v>279</v>
      </c>
      <c r="W12" s="112">
        <v>349</v>
      </c>
      <c r="X12" s="112">
        <v>379</v>
      </c>
      <c r="Y12" s="112">
        <v>2.9655172413793101</v>
      </c>
      <c r="Z12" s="112">
        <v>3</v>
      </c>
      <c r="AA12" s="112">
        <v>1.401090356540976</v>
      </c>
      <c r="AB12" s="112">
        <v>7.0344827586206904</v>
      </c>
      <c r="AC12" s="112">
        <v>7</v>
      </c>
      <c r="AD12" s="112">
        <v>2.7187544235851</v>
      </c>
      <c r="AE12" s="112">
        <v>14</v>
      </c>
      <c r="AF12" s="112">
        <v>14</v>
      </c>
      <c r="AG12" s="112">
        <v>4.8989794855663558</v>
      </c>
      <c r="AH12" t="s">
        <v>2245</v>
      </c>
    </row>
    <row r="13" spans="1:34" x14ac:dyDescent="0.2">
      <c r="A13" t="s">
        <v>2220</v>
      </c>
      <c r="B13">
        <v>38</v>
      </c>
      <c r="C13">
        <v>1011</v>
      </c>
      <c r="D13" t="s">
        <v>2224</v>
      </c>
      <c r="E13" t="str">
        <f>Table3[[#This Row],[data]]&amp;".xlsx"</f>
        <v>TSP108_data.xlsx</v>
      </c>
      <c r="F13" t="s">
        <v>1706</v>
      </c>
      <c r="G13" t="s">
        <v>2221</v>
      </c>
      <c r="H13" t="s">
        <v>2222</v>
      </c>
      <c r="I13" t="s">
        <v>2223</v>
      </c>
      <c r="J13"/>
      <c r="K13" t="s">
        <v>2188</v>
      </c>
      <c r="L13"/>
      <c r="M13" s="112"/>
      <c r="N13" s="112"/>
      <c r="O13" s="112"/>
      <c r="P13" s="113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/>
    </row>
    <row r="14" spans="1:34" x14ac:dyDescent="0.2">
      <c r="A14" t="s">
        <v>2525</v>
      </c>
      <c r="B14">
        <v>42</v>
      </c>
      <c r="C14">
        <v>1012</v>
      </c>
      <c r="D14" t="s">
        <v>2526</v>
      </c>
      <c r="E14" t="str">
        <f>Table3[[#This Row],[data]]&amp;".xlsx"</f>
        <v>TSP101_data.xlsx</v>
      </c>
      <c r="F14" t="s">
        <v>1706</v>
      </c>
      <c r="G14" t="s">
        <v>2226</v>
      </c>
      <c r="H14" t="s">
        <v>2239</v>
      </c>
      <c r="I14" t="s">
        <v>2240</v>
      </c>
      <c r="J14"/>
      <c r="K14" t="s">
        <v>2189</v>
      </c>
      <c r="L14">
        <v>42</v>
      </c>
      <c r="M14" s="112">
        <v>115.1207897793264</v>
      </c>
      <c r="N14" s="112">
        <v>106</v>
      </c>
      <c r="O14" s="112">
        <v>58.546936984530262</v>
      </c>
      <c r="P14" s="113">
        <v>1.086045186597419</v>
      </c>
      <c r="Q14" s="112">
        <v>4</v>
      </c>
      <c r="R14" s="112">
        <v>323</v>
      </c>
      <c r="S14" s="112">
        <v>43</v>
      </c>
      <c r="T14" s="112">
        <v>71</v>
      </c>
      <c r="U14" s="112">
        <v>106</v>
      </c>
      <c r="V14" s="112">
        <v>155</v>
      </c>
      <c r="W14" s="112">
        <v>194</v>
      </c>
      <c r="X14" s="112">
        <v>219</v>
      </c>
      <c r="Y14" s="112">
        <v>4.1428571428571432</v>
      </c>
      <c r="Z14" s="112">
        <v>4</v>
      </c>
      <c r="AA14" s="112">
        <v>2.5430098219833579</v>
      </c>
      <c r="AB14" s="112">
        <v>10.38095238095238</v>
      </c>
      <c r="AC14" s="112">
        <v>10</v>
      </c>
      <c r="AD14" s="112">
        <v>5.016812616287897</v>
      </c>
      <c r="AE14" s="112">
        <v>20.61904761904762</v>
      </c>
      <c r="AF14" s="112">
        <v>20.5</v>
      </c>
      <c r="AG14" s="112">
        <v>7.4406673610748726</v>
      </c>
      <c r="AH14" t="s">
        <v>2527</v>
      </c>
    </row>
    <row r="15" spans="1:34" x14ac:dyDescent="0.2">
      <c r="A15" t="s">
        <v>2231</v>
      </c>
      <c r="B15">
        <v>48</v>
      </c>
      <c r="C15">
        <v>1013</v>
      </c>
      <c r="D15" t="s">
        <v>2233</v>
      </c>
      <c r="E15" t="str">
        <f>Table3[[#This Row],[data]]&amp;".xlsx"</f>
        <v>TSP3_data.xlsx</v>
      </c>
      <c r="F15" t="s">
        <v>1707</v>
      </c>
      <c r="G15" t="s">
        <v>2226</v>
      </c>
      <c r="H15" t="s">
        <v>2597</v>
      </c>
      <c r="I15" t="s">
        <v>2223</v>
      </c>
      <c r="J15"/>
      <c r="K15" t="s">
        <v>2189</v>
      </c>
      <c r="L15">
        <v>48</v>
      </c>
      <c r="M15" s="112">
        <v>3284.6384585649698</v>
      </c>
      <c r="N15" s="112">
        <v>2943.5484884736602</v>
      </c>
      <c r="O15" s="112">
        <v>1948.7254073778299</v>
      </c>
      <c r="P15" s="113">
        <v>1.11587713653331</v>
      </c>
      <c r="Q15" s="112">
        <v>131.46862743635799</v>
      </c>
      <c r="R15" s="112">
        <v>8416.9916834935702</v>
      </c>
      <c r="S15" s="112">
        <v>1027.9214625305799</v>
      </c>
      <c r="T15" s="112">
        <v>1745.3088576023699</v>
      </c>
      <c r="U15" s="112">
        <v>2943.5484884736602</v>
      </c>
      <c r="V15" s="112">
        <v>4508.1719325818103</v>
      </c>
      <c r="W15" s="112">
        <v>6275.5016608945198</v>
      </c>
      <c r="X15" s="112">
        <v>7189.5650077038699</v>
      </c>
      <c r="Y15" s="112">
        <v>4.7083333333333304</v>
      </c>
      <c r="Z15" s="112">
        <v>5</v>
      </c>
      <c r="AA15" s="112">
        <v>3.0314544878748699</v>
      </c>
      <c r="AB15" s="112">
        <v>11.75</v>
      </c>
      <c r="AC15" s="112">
        <v>12</v>
      </c>
      <c r="AD15" s="112">
        <v>5.0042535099142702</v>
      </c>
      <c r="AE15" s="112">
        <v>23.5</v>
      </c>
      <c r="AF15" s="112">
        <v>24.5</v>
      </c>
      <c r="AG15" s="112">
        <v>7.9493074768624998</v>
      </c>
      <c r="AH15" t="s">
        <v>2234</v>
      </c>
    </row>
    <row r="16" spans="1:34" x14ac:dyDescent="0.2">
      <c r="A16" t="s">
        <v>2371</v>
      </c>
      <c r="B16">
        <v>48</v>
      </c>
      <c r="C16">
        <v>1014</v>
      </c>
      <c r="D16" t="s">
        <v>2372</v>
      </c>
      <c r="E16" t="str">
        <f>Table3[[#This Row],[data]]&amp;".xlsx"</f>
        <v>TSP49_data.xlsx</v>
      </c>
      <c r="F16" t="s">
        <v>1706</v>
      </c>
      <c r="G16" t="s">
        <v>2226</v>
      </c>
      <c r="H16" t="s">
        <v>2239</v>
      </c>
      <c r="I16" t="s">
        <v>2240</v>
      </c>
      <c r="J16"/>
      <c r="K16" t="s">
        <v>2189</v>
      </c>
      <c r="L16">
        <v>48</v>
      </c>
      <c r="M16" s="112">
        <v>437.88918439716309</v>
      </c>
      <c r="N16" s="112">
        <v>430</v>
      </c>
      <c r="O16" s="112">
        <v>212.83057963484379</v>
      </c>
      <c r="P16" s="113">
        <v>1.018346940458519</v>
      </c>
      <c r="Q16" s="112">
        <v>21</v>
      </c>
      <c r="R16" s="112">
        <v>1083</v>
      </c>
      <c r="S16" s="112">
        <v>158.5</v>
      </c>
      <c r="T16" s="112">
        <v>278</v>
      </c>
      <c r="U16" s="112">
        <v>430</v>
      </c>
      <c r="V16" s="112">
        <v>581</v>
      </c>
      <c r="W16" s="112">
        <v>719</v>
      </c>
      <c r="X16" s="112">
        <v>815</v>
      </c>
      <c r="Y16" s="112">
        <v>4.708333333333333</v>
      </c>
      <c r="Z16" s="112">
        <v>4</v>
      </c>
      <c r="AA16" s="112">
        <v>2.2021105285933871</v>
      </c>
      <c r="AB16" s="112">
        <v>11.79166666666667</v>
      </c>
      <c r="AC16" s="112">
        <v>12</v>
      </c>
      <c r="AD16" s="112">
        <v>4.5427441951638698</v>
      </c>
      <c r="AE16" s="112">
        <v>23.583333333333329</v>
      </c>
      <c r="AF16" s="112">
        <v>24.5</v>
      </c>
      <c r="AG16" s="112">
        <v>6.8969106045043684</v>
      </c>
      <c r="AH16" t="s">
        <v>2373</v>
      </c>
    </row>
    <row r="17" spans="1:34" x14ac:dyDescent="0.2">
      <c r="A17" t="s">
        <v>2394</v>
      </c>
      <c r="B17">
        <v>48</v>
      </c>
      <c r="C17">
        <v>1015</v>
      </c>
      <c r="D17" t="s">
        <v>2395</v>
      </c>
      <c r="E17" t="str">
        <f>Table3[[#This Row],[data]]&amp;".xlsx"</f>
        <v>TSP57_data.xlsx</v>
      </c>
      <c r="F17" t="s">
        <v>1706</v>
      </c>
      <c r="G17" t="s">
        <v>2226</v>
      </c>
      <c r="H17" t="s">
        <v>2239</v>
      </c>
      <c r="I17" t="s">
        <v>2240</v>
      </c>
      <c r="J17"/>
      <c r="K17" t="s">
        <v>2189</v>
      </c>
      <c r="L17">
        <v>48</v>
      </c>
      <c r="M17" s="112">
        <v>1022.858156028369</v>
      </c>
      <c r="N17" s="112">
        <v>919.5</v>
      </c>
      <c r="O17" s="112">
        <v>580.04351244901306</v>
      </c>
      <c r="P17" s="113">
        <v>1.1124069124832721</v>
      </c>
      <c r="Q17" s="112">
        <v>83</v>
      </c>
      <c r="R17" s="112">
        <v>2734</v>
      </c>
      <c r="S17" s="112">
        <v>342</v>
      </c>
      <c r="T17" s="112">
        <v>576.5</v>
      </c>
      <c r="U17" s="112">
        <v>919.5</v>
      </c>
      <c r="V17" s="112">
        <v>1398.25</v>
      </c>
      <c r="W17" s="112">
        <v>1890.5</v>
      </c>
      <c r="X17" s="112">
        <v>2139</v>
      </c>
      <c r="Y17" s="112">
        <v>4.708333333333333</v>
      </c>
      <c r="Z17" s="112">
        <v>5</v>
      </c>
      <c r="AA17" s="112">
        <v>3.1008463726780069</v>
      </c>
      <c r="AB17" s="112">
        <v>11.75</v>
      </c>
      <c r="AC17" s="112">
        <v>11</v>
      </c>
      <c r="AD17" s="112">
        <v>6.075762801247369</v>
      </c>
      <c r="AE17" s="112">
        <v>23.5</v>
      </c>
      <c r="AF17" s="112">
        <v>25</v>
      </c>
      <c r="AG17" s="112">
        <v>8.6762086042626265</v>
      </c>
      <c r="AH17" t="s">
        <v>2396</v>
      </c>
    </row>
    <row r="18" spans="1:34" x14ac:dyDescent="0.2">
      <c r="A18" t="s">
        <v>2254</v>
      </c>
      <c r="B18">
        <v>51</v>
      </c>
      <c r="C18">
        <v>1016</v>
      </c>
      <c r="D18" t="s">
        <v>2255</v>
      </c>
      <c r="E18" t="str">
        <f>Table3[[#This Row],[data]]&amp;".xlsx"</f>
        <v>TSP22_data.xlsx</v>
      </c>
      <c r="F18" t="s">
        <v>1707</v>
      </c>
      <c r="G18" t="s">
        <v>2226</v>
      </c>
      <c r="H18" t="s">
        <v>2222</v>
      </c>
      <c r="I18" t="s">
        <v>2223</v>
      </c>
      <c r="J18"/>
      <c r="K18" t="s">
        <v>2189</v>
      </c>
      <c r="L18">
        <v>51</v>
      </c>
      <c r="M18" s="112">
        <v>32.426259022055937</v>
      </c>
      <c r="N18" s="112">
        <v>31.32091952673165</v>
      </c>
      <c r="O18" s="112">
        <v>15.06153653175136</v>
      </c>
      <c r="P18" s="113">
        <v>1.03529077409049</v>
      </c>
      <c r="Q18" s="112">
        <v>2.2360679774997898</v>
      </c>
      <c r="R18" s="112">
        <v>85.632937588290176</v>
      </c>
      <c r="S18" s="112">
        <v>13.0384048104053</v>
      </c>
      <c r="T18" s="112">
        <v>21.005949010407161</v>
      </c>
      <c r="U18" s="112">
        <v>31.32091952673165</v>
      </c>
      <c r="V18" s="112">
        <v>43.139309220245977</v>
      </c>
      <c r="W18" s="112">
        <v>53.254107822777392</v>
      </c>
      <c r="X18" s="112">
        <v>58.309518948452997</v>
      </c>
      <c r="Y18" s="112">
        <v>5.0980392156862742</v>
      </c>
      <c r="Z18" s="112">
        <v>5</v>
      </c>
      <c r="AA18" s="112">
        <v>1.951972355959831</v>
      </c>
      <c r="AB18" s="112">
        <v>12.509803921568629</v>
      </c>
      <c r="AC18" s="112">
        <v>12</v>
      </c>
      <c r="AD18" s="112">
        <v>4.6405712968108039</v>
      </c>
      <c r="AE18" s="112">
        <v>25.098039215686271</v>
      </c>
      <c r="AF18" s="112">
        <v>25</v>
      </c>
      <c r="AG18" s="112">
        <v>7.8822709975254828</v>
      </c>
      <c r="AH18" t="s">
        <v>2256</v>
      </c>
    </row>
    <row r="19" spans="1:34" x14ac:dyDescent="0.2">
      <c r="A19" t="s">
        <v>2260</v>
      </c>
      <c r="B19">
        <v>52</v>
      </c>
      <c r="C19">
        <v>1017</v>
      </c>
      <c r="D19" t="s">
        <v>2261</v>
      </c>
      <c r="E19" t="str">
        <f>Table3[[#This Row],[data]]&amp;".xlsx"</f>
        <v>TSP7_data.xlsx</v>
      </c>
      <c r="F19" t="s">
        <v>1707</v>
      </c>
      <c r="G19" t="s">
        <v>2226</v>
      </c>
      <c r="H19" t="s">
        <v>2222</v>
      </c>
      <c r="I19" t="s">
        <v>2223</v>
      </c>
      <c r="J19"/>
      <c r="K19" t="s">
        <v>2189</v>
      </c>
      <c r="L19">
        <v>52</v>
      </c>
      <c r="M19" s="112">
        <v>575.26349494092995</v>
      </c>
      <c r="N19" s="112">
        <v>525.01190449196702</v>
      </c>
      <c r="O19" s="112">
        <v>339.849169699605</v>
      </c>
      <c r="P19" s="113">
        <v>1.09571514477864</v>
      </c>
      <c r="Q19" s="112">
        <v>15</v>
      </c>
      <c r="R19" s="112">
        <v>1716.04924171773</v>
      </c>
      <c r="S19" s="112">
        <v>165.733143870622</v>
      </c>
      <c r="T19" s="112">
        <v>307.77426793024699</v>
      </c>
      <c r="U19" s="112">
        <v>525.01190449196702</v>
      </c>
      <c r="V19" s="112">
        <v>790.14239223066602</v>
      </c>
      <c r="W19" s="112">
        <v>1059.9685885373499</v>
      </c>
      <c r="X19" s="112">
        <v>1196.50532802825</v>
      </c>
      <c r="Y19" s="112">
        <v>5.1153846153846096</v>
      </c>
      <c r="Z19" s="112">
        <v>3</v>
      </c>
      <c r="AA19" s="112">
        <v>5.0006032818554704</v>
      </c>
      <c r="AB19" s="112">
        <v>12.769230769230701</v>
      </c>
      <c r="AC19" s="112">
        <v>16</v>
      </c>
      <c r="AD19" s="112">
        <v>8.7573283252760206</v>
      </c>
      <c r="AE19" s="112">
        <v>25.5</v>
      </c>
      <c r="AF19" s="112">
        <v>31</v>
      </c>
      <c r="AG19" s="112">
        <v>11.2554997450048</v>
      </c>
      <c r="AH19" t="s">
        <v>2262</v>
      </c>
    </row>
    <row r="20" spans="1:34" x14ac:dyDescent="0.2">
      <c r="A20" t="s">
        <v>2251</v>
      </c>
      <c r="B20">
        <v>58</v>
      </c>
      <c r="C20">
        <v>1018</v>
      </c>
      <c r="D20" t="s">
        <v>2252</v>
      </c>
      <c r="E20" t="str">
        <f>Table3[[#This Row],[data]]&amp;".xlsx"</f>
        <v>TSP9_data.xlsx</v>
      </c>
      <c r="F20" t="s">
        <v>1706</v>
      </c>
      <c r="G20" t="s">
        <v>2226</v>
      </c>
      <c r="H20" t="s">
        <v>2239</v>
      </c>
      <c r="I20" t="s">
        <v>2240</v>
      </c>
      <c r="J20"/>
      <c r="K20" t="s">
        <v>2189</v>
      </c>
      <c r="L20">
        <v>58</v>
      </c>
      <c r="M20" s="112">
        <v>2131.6672716273438</v>
      </c>
      <c r="N20" s="112">
        <v>1870</v>
      </c>
      <c r="O20" s="112">
        <v>1411.102833994074</v>
      </c>
      <c r="P20" s="113">
        <v>1.139929022260612</v>
      </c>
      <c r="Q20" s="112">
        <v>72</v>
      </c>
      <c r="R20" s="112">
        <v>8700</v>
      </c>
      <c r="S20" s="112">
        <v>512</v>
      </c>
      <c r="T20" s="112">
        <v>968</v>
      </c>
      <c r="U20" s="112">
        <v>1870</v>
      </c>
      <c r="V20" s="112">
        <v>3082</v>
      </c>
      <c r="W20" s="112">
        <v>4117</v>
      </c>
      <c r="X20" s="112">
        <v>4753.75</v>
      </c>
      <c r="Y20" s="112">
        <v>5.7241379310344831</v>
      </c>
      <c r="Z20" s="112">
        <v>6</v>
      </c>
      <c r="AA20" s="112">
        <v>3.232472864966776</v>
      </c>
      <c r="AB20" s="112">
        <v>14.31034482758621</v>
      </c>
      <c r="AC20" s="112">
        <v>13.5</v>
      </c>
      <c r="AD20" s="112">
        <v>5.8675644146195474</v>
      </c>
      <c r="AE20" s="112">
        <v>28.517241379310349</v>
      </c>
      <c r="AF20" s="112">
        <v>30.5</v>
      </c>
      <c r="AG20" s="112">
        <v>7.7192886212336189</v>
      </c>
      <c r="AH20" t="s">
        <v>2253</v>
      </c>
    </row>
    <row r="21" spans="1:34" x14ac:dyDescent="0.2">
      <c r="A21" t="s">
        <v>2263</v>
      </c>
      <c r="B21">
        <v>70</v>
      </c>
      <c r="C21">
        <v>1019</v>
      </c>
      <c r="D21" t="s">
        <v>2264</v>
      </c>
      <c r="E21" t="str">
        <f>Table3[[#This Row],[data]]&amp;".xlsx"</f>
        <v>TSP100_data.xlsx</v>
      </c>
      <c r="F21" t="s">
        <v>1707</v>
      </c>
      <c r="G21" t="s">
        <v>2226</v>
      </c>
      <c r="H21" t="s">
        <v>2222</v>
      </c>
      <c r="I21" t="s">
        <v>2223</v>
      </c>
      <c r="J21"/>
      <c r="K21" t="s">
        <v>2189</v>
      </c>
      <c r="L21">
        <v>70</v>
      </c>
      <c r="M21" s="112">
        <v>52.271191493249503</v>
      </c>
      <c r="N21" s="112">
        <v>52.201532544552748</v>
      </c>
      <c r="O21" s="112">
        <v>24.371545484786871</v>
      </c>
      <c r="P21" s="113">
        <v>1.001334423441252</v>
      </c>
      <c r="Q21" s="112">
        <v>1</v>
      </c>
      <c r="R21" s="112">
        <v>128.72451204024819</v>
      </c>
      <c r="S21" s="112">
        <v>19.723082923316021</v>
      </c>
      <c r="T21" s="112">
        <v>33.136083051561783</v>
      </c>
      <c r="U21" s="112">
        <v>52.201532544552748</v>
      </c>
      <c r="V21" s="112">
        <v>70.178344238091</v>
      </c>
      <c r="W21" s="112">
        <v>84.958813551037778</v>
      </c>
      <c r="X21" s="112">
        <v>92.648528427520375</v>
      </c>
      <c r="Y21" s="112">
        <v>6.9428571428571431</v>
      </c>
      <c r="Z21" s="112">
        <v>7</v>
      </c>
      <c r="AA21" s="112">
        <v>2.5474381236428139</v>
      </c>
      <c r="AB21" s="112">
        <v>17.31428571428571</v>
      </c>
      <c r="AC21" s="112">
        <v>17.5</v>
      </c>
      <c r="AD21" s="112">
        <v>4.6548801168979113</v>
      </c>
      <c r="AE21" s="112">
        <v>34.514285714285712</v>
      </c>
      <c r="AF21" s="112">
        <v>34</v>
      </c>
      <c r="AG21" s="112">
        <v>9.5867403251632819</v>
      </c>
      <c r="AH21" t="s">
        <v>2265</v>
      </c>
    </row>
    <row r="22" spans="1:34" x14ac:dyDescent="0.2">
      <c r="A22" t="s">
        <v>2266</v>
      </c>
      <c r="B22">
        <v>76</v>
      </c>
      <c r="C22">
        <v>1020</v>
      </c>
      <c r="D22" t="s">
        <v>2267</v>
      </c>
      <c r="E22" t="str">
        <f>Table3[[#This Row],[data]]&amp;".xlsx"</f>
        <v>TSP23_data.xlsx</v>
      </c>
      <c r="F22" t="s">
        <v>1707</v>
      </c>
      <c r="G22" t="s">
        <v>2226</v>
      </c>
      <c r="H22" t="s">
        <v>2222</v>
      </c>
      <c r="I22" t="s">
        <v>2223</v>
      </c>
      <c r="J22"/>
      <c r="K22" t="s">
        <v>2189</v>
      </c>
      <c r="L22">
        <v>76</v>
      </c>
      <c r="M22" s="112">
        <v>33.229646014964999</v>
      </c>
      <c r="N22" s="112">
        <v>32.202484376209227</v>
      </c>
      <c r="O22" s="112">
        <v>15.75485760014424</v>
      </c>
      <c r="P22" s="113">
        <v>1.0318969687790489</v>
      </c>
      <c r="Q22" s="112">
        <v>2.2360679774997898</v>
      </c>
      <c r="R22" s="112">
        <v>85.276022421311367</v>
      </c>
      <c r="S22" s="112">
        <v>13.0384048104053</v>
      </c>
      <c r="T22" s="112">
        <v>21.023796041628639</v>
      </c>
      <c r="U22" s="112">
        <v>32.202484376209227</v>
      </c>
      <c r="V22" s="112">
        <v>44.384682042344288</v>
      </c>
      <c r="W22" s="112">
        <v>55.011816304437048</v>
      </c>
      <c r="X22" s="112">
        <v>60.605280298007038</v>
      </c>
      <c r="Y22" s="112">
        <v>7.6315789473684212</v>
      </c>
      <c r="Z22" s="112">
        <v>8</v>
      </c>
      <c r="AA22" s="112">
        <v>3.3380317764141911</v>
      </c>
      <c r="AB22" s="112">
        <v>18.868421052631579</v>
      </c>
      <c r="AC22" s="112">
        <v>19</v>
      </c>
      <c r="AD22" s="112">
        <v>6.8631229145594421</v>
      </c>
      <c r="AE22" s="112">
        <v>37.631578947368418</v>
      </c>
      <c r="AF22" s="112">
        <v>38</v>
      </c>
      <c r="AG22" s="112">
        <v>11.837614743140509</v>
      </c>
      <c r="AH22" t="s">
        <v>2268</v>
      </c>
    </row>
    <row r="23" spans="1:34" x14ac:dyDescent="0.2">
      <c r="A23" t="s">
        <v>2269</v>
      </c>
      <c r="B23">
        <v>76</v>
      </c>
      <c r="C23">
        <v>1021</v>
      </c>
      <c r="D23" t="s">
        <v>2270</v>
      </c>
      <c r="E23" t="str">
        <f>Table3[[#This Row],[data]]&amp;".xlsx"</f>
        <v>TSP75_data.xlsx</v>
      </c>
      <c r="F23" t="s">
        <v>1707</v>
      </c>
      <c r="G23" t="s">
        <v>2226</v>
      </c>
      <c r="H23" t="s">
        <v>2222</v>
      </c>
      <c r="I23" t="s">
        <v>2223</v>
      </c>
      <c r="J23"/>
      <c r="K23" t="s">
        <v>2189</v>
      </c>
      <c r="L23">
        <v>76</v>
      </c>
      <c r="M23" s="112">
        <v>7558.7073566863128</v>
      </c>
      <c r="N23" s="112">
        <v>7107.7540756556846</v>
      </c>
      <c r="O23" s="112">
        <v>3914.0845505633488</v>
      </c>
      <c r="P23" s="113">
        <v>1.0634452565790311</v>
      </c>
      <c r="Q23" s="112">
        <v>300</v>
      </c>
      <c r="R23" s="112">
        <v>22674.214429611449</v>
      </c>
      <c r="S23" s="112">
        <v>2926.1749776799061</v>
      </c>
      <c r="T23" s="112">
        <v>4690.2994573907536</v>
      </c>
      <c r="U23" s="112">
        <v>7107.7540756556846</v>
      </c>
      <c r="V23" s="112">
        <v>9949.3971676679994</v>
      </c>
      <c r="W23" s="112">
        <v>12747.54878398196</v>
      </c>
      <c r="X23" s="112">
        <v>14900.083892381281</v>
      </c>
      <c r="Y23" s="112">
        <v>7.5263157894736841</v>
      </c>
      <c r="Z23" s="112">
        <v>9</v>
      </c>
      <c r="AA23" s="112">
        <v>3.5570537779105011</v>
      </c>
      <c r="AB23" s="112">
        <v>18.763157894736839</v>
      </c>
      <c r="AC23" s="112">
        <v>19</v>
      </c>
      <c r="AD23" s="112">
        <v>7.7526226462234602</v>
      </c>
      <c r="AE23" s="112">
        <v>37.526315789473678</v>
      </c>
      <c r="AF23" s="112">
        <v>39</v>
      </c>
      <c r="AG23" s="112">
        <v>12.87320077702566</v>
      </c>
      <c r="AH23" t="s">
        <v>2271</v>
      </c>
    </row>
    <row r="24" spans="1:34" x14ac:dyDescent="0.2">
      <c r="A24" t="s">
        <v>2374</v>
      </c>
      <c r="B24">
        <v>96</v>
      </c>
      <c r="C24">
        <v>1022</v>
      </c>
      <c r="D24" t="s">
        <v>2375</v>
      </c>
      <c r="E24" t="str">
        <f>Table3[[#This Row],[data]]&amp;".xlsx"</f>
        <v>TSP50_data.xlsx</v>
      </c>
      <c r="F24" t="s">
        <v>1706</v>
      </c>
      <c r="G24" t="s">
        <v>2226</v>
      </c>
      <c r="H24" t="s">
        <v>2227</v>
      </c>
      <c r="I24" t="s">
        <v>2228</v>
      </c>
      <c r="J24"/>
      <c r="K24" t="s">
        <v>2189</v>
      </c>
      <c r="L24">
        <v>96</v>
      </c>
      <c r="M24" s="112">
        <v>3828.9319999999998</v>
      </c>
      <c r="N24" s="112">
        <v>3657.9789999999998</v>
      </c>
      <c r="O24" s="112">
        <v>1937.866</v>
      </c>
      <c r="P24" s="113">
        <v>1.0467340000000001</v>
      </c>
      <c r="Q24" s="112">
        <v>2.485859</v>
      </c>
      <c r="R24" s="112">
        <v>9776.81</v>
      </c>
      <c r="S24" s="112">
        <v>1330.395</v>
      </c>
      <c r="T24" s="112">
        <v>2391.5859999999998</v>
      </c>
      <c r="U24" s="112">
        <v>3657.9789999999998</v>
      </c>
      <c r="V24" s="112">
        <v>5163.9719999999998</v>
      </c>
      <c r="W24" s="112">
        <v>6561.683</v>
      </c>
      <c r="X24" s="112">
        <v>7295.7650000000003</v>
      </c>
      <c r="Y24" s="112">
        <v>9.5</v>
      </c>
      <c r="Z24" s="112">
        <v>9</v>
      </c>
      <c r="AA24" s="112">
        <v>3.9709469999999998</v>
      </c>
      <c r="AB24" s="112">
        <v>23.75</v>
      </c>
      <c r="AC24" s="112">
        <v>23</v>
      </c>
      <c r="AD24" s="112">
        <v>7.8284229999999999</v>
      </c>
      <c r="AE24" s="112">
        <v>47.5</v>
      </c>
      <c r="AF24" s="112">
        <v>45</v>
      </c>
      <c r="AG24" s="112">
        <v>12.01666</v>
      </c>
      <c r="AH24" t="s">
        <v>2376</v>
      </c>
    </row>
    <row r="25" spans="1:34" x14ac:dyDescent="0.2">
      <c r="A25" t="s">
        <v>2272</v>
      </c>
      <c r="B25">
        <v>99</v>
      </c>
      <c r="C25">
        <v>1023</v>
      </c>
      <c r="D25" t="s">
        <v>2273</v>
      </c>
      <c r="E25" t="str">
        <f>Table3[[#This Row],[data]]&amp;".xlsx"</f>
        <v>TSP87_data.xlsx</v>
      </c>
      <c r="F25" t="s">
        <v>1707</v>
      </c>
      <c r="G25" t="s">
        <v>2226</v>
      </c>
      <c r="H25" t="s">
        <v>2222</v>
      </c>
      <c r="I25" t="s">
        <v>2223</v>
      </c>
      <c r="J25"/>
      <c r="K25" t="s">
        <v>2189</v>
      </c>
      <c r="L25">
        <v>99</v>
      </c>
      <c r="M25" s="112">
        <v>85.02065381044541</v>
      </c>
      <c r="N25" s="112">
        <v>77.025969646606853</v>
      </c>
      <c r="O25" s="112">
        <v>46.79335738942293</v>
      </c>
      <c r="P25" s="113">
        <v>1.103792061307608</v>
      </c>
      <c r="Q25" s="112">
        <v>4.1231056256176606</v>
      </c>
      <c r="R25" s="112">
        <v>218.22007240398389</v>
      </c>
      <c r="S25" s="112">
        <v>29.068883707497271</v>
      </c>
      <c r="T25" s="112">
        <v>48.615833701265039</v>
      </c>
      <c r="U25" s="112">
        <v>77.025969646606853</v>
      </c>
      <c r="V25" s="112">
        <v>116.47853866229261</v>
      </c>
      <c r="W25" s="112">
        <v>154.27572718998931</v>
      </c>
      <c r="X25" s="112">
        <v>175.14194168788461</v>
      </c>
      <c r="Y25" s="112">
        <v>9.8181818181818183</v>
      </c>
      <c r="Z25" s="112">
        <v>10</v>
      </c>
      <c r="AA25" s="112">
        <v>2.51673434484516</v>
      </c>
      <c r="AB25" s="112">
        <v>24.505050505050509</v>
      </c>
      <c r="AC25" s="112">
        <v>24</v>
      </c>
      <c r="AD25" s="112">
        <v>6.8069198545000127</v>
      </c>
      <c r="AE25" s="112">
        <v>49.01010101010101</v>
      </c>
      <c r="AF25" s="112">
        <v>50</v>
      </c>
      <c r="AG25" s="112">
        <v>11.006950447465369</v>
      </c>
      <c r="AH25" t="s">
        <v>2274</v>
      </c>
    </row>
    <row r="26" spans="1:34" x14ac:dyDescent="0.2">
      <c r="A26" t="s">
        <v>2275</v>
      </c>
      <c r="B26">
        <v>100</v>
      </c>
      <c r="C26">
        <v>1024</v>
      </c>
      <c r="D26" t="s">
        <v>2276</v>
      </c>
      <c r="E26" t="str">
        <f>Table3[[#This Row],[data]]&amp;".xlsx"</f>
        <v>TSP58_data.xlsx</v>
      </c>
      <c r="F26" t="s">
        <v>1707</v>
      </c>
      <c r="G26" t="s">
        <v>2226</v>
      </c>
      <c r="H26" t="s">
        <v>2222</v>
      </c>
      <c r="I26" t="s">
        <v>2223</v>
      </c>
      <c r="J26"/>
      <c r="K26" t="s">
        <v>2189</v>
      </c>
      <c r="L26">
        <v>100</v>
      </c>
      <c r="M26" s="112">
        <v>1710.706943058434</v>
      </c>
      <c r="N26" s="112">
        <v>1585.792861539649</v>
      </c>
      <c r="O26" s="112">
        <v>916.04167278830653</v>
      </c>
      <c r="P26" s="113">
        <v>1.078770742729606</v>
      </c>
      <c r="Q26" s="112">
        <v>13.0384048104053</v>
      </c>
      <c r="R26" s="112">
        <v>4149.7819219809608</v>
      </c>
      <c r="S26" s="112">
        <v>583.61097186694099</v>
      </c>
      <c r="T26" s="112">
        <v>984.56335499550255</v>
      </c>
      <c r="U26" s="112">
        <v>1585.792861539649</v>
      </c>
      <c r="V26" s="112">
        <v>2371.3561520783842</v>
      </c>
      <c r="W26" s="112">
        <v>3030.2037221150999</v>
      </c>
      <c r="X26" s="112">
        <v>3426.189136635629</v>
      </c>
      <c r="Y26" s="112">
        <v>9.9</v>
      </c>
      <c r="Z26" s="112">
        <v>10</v>
      </c>
      <c r="AA26" s="112">
        <v>3.1317855622760651</v>
      </c>
      <c r="AB26" s="112">
        <v>24.76</v>
      </c>
      <c r="AC26" s="112">
        <v>25</v>
      </c>
      <c r="AD26" s="112">
        <v>6.5753134887051186</v>
      </c>
      <c r="AE26" s="112">
        <v>49.5</v>
      </c>
      <c r="AF26" s="112">
        <v>49.5</v>
      </c>
      <c r="AG26" s="112">
        <v>9.8170126501771087</v>
      </c>
      <c r="AH26" t="s">
        <v>2277</v>
      </c>
    </row>
    <row r="27" spans="1:34" x14ac:dyDescent="0.2">
      <c r="A27" t="s">
        <v>2278</v>
      </c>
      <c r="B27">
        <v>100</v>
      </c>
      <c r="C27">
        <v>1025</v>
      </c>
      <c r="D27" t="s">
        <v>2279</v>
      </c>
      <c r="E27" t="str">
        <f>Table3[[#This Row],[data]]&amp;".xlsx"</f>
        <v>TSP61_data.xlsx</v>
      </c>
      <c r="F27" t="s">
        <v>1707</v>
      </c>
      <c r="G27" t="s">
        <v>2226</v>
      </c>
      <c r="H27" t="s">
        <v>2222</v>
      </c>
      <c r="I27" t="s">
        <v>2223</v>
      </c>
      <c r="J27"/>
      <c r="K27" t="s">
        <v>2189</v>
      </c>
      <c r="L27">
        <v>100</v>
      </c>
      <c r="M27" s="112">
        <v>1687.55103546027</v>
      </c>
      <c r="N27" s="112">
        <v>1550.5607034492241</v>
      </c>
      <c r="O27" s="112">
        <v>912.90180387873716</v>
      </c>
      <c r="P27" s="113">
        <v>1.088348899663399</v>
      </c>
      <c r="Q27" s="112">
        <v>26</v>
      </c>
      <c r="R27" s="112">
        <v>4167.2561716314012</v>
      </c>
      <c r="S27" s="112">
        <v>568.93284698032801</v>
      </c>
      <c r="T27" s="112">
        <v>967.62492733496697</v>
      </c>
      <c r="U27" s="112">
        <v>1550.5607034492241</v>
      </c>
      <c r="V27" s="112">
        <v>2357.8890983250249</v>
      </c>
      <c r="W27" s="112">
        <v>3042.9379060373431</v>
      </c>
      <c r="X27" s="112">
        <v>3374.7813262491541</v>
      </c>
      <c r="Y27" s="112">
        <v>9.9</v>
      </c>
      <c r="Z27" s="112">
        <v>10</v>
      </c>
      <c r="AA27" s="112">
        <v>3.1285585799020579</v>
      </c>
      <c r="AB27" s="112">
        <v>24.76</v>
      </c>
      <c r="AC27" s="112">
        <v>24</v>
      </c>
      <c r="AD27" s="112">
        <v>7.0640932993140861</v>
      </c>
      <c r="AE27" s="112">
        <v>49.5</v>
      </c>
      <c r="AF27" s="112">
        <v>48</v>
      </c>
      <c r="AG27" s="112">
        <v>11.78725557283772</v>
      </c>
      <c r="AH27" t="s">
        <v>2280</v>
      </c>
    </row>
    <row r="28" spans="1:34" x14ac:dyDescent="0.2">
      <c r="A28" t="s">
        <v>2281</v>
      </c>
      <c r="B28">
        <v>100</v>
      </c>
      <c r="C28">
        <v>1026</v>
      </c>
      <c r="D28" t="s">
        <v>2282</v>
      </c>
      <c r="E28" t="str">
        <f>Table3[[#This Row],[data]]&amp;".xlsx"</f>
        <v>TSP64_data.xlsx</v>
      </c>
      <c r="F28" t="s">
        <v>1707</v>
      </c>
      <c r="G28" t="s">
        <v>2226</v>
      </c>
      <c r="H28" t="s">
        <v>2222</v>
      </c>
      <c r="I28" t="s">
        <v>2223</v>
      </c>
      <c r="J28"/>
      <c r="K28" t="s">
        <v>2189</v>
      </c>
      <c r="L28">
        <v>100</v>
      </c>
      <c r="M28" s="112">
        <v>1700.556765984456</v>
      </c>
      <c r="N28" s="112">
        <v>1575.8646774396079</v>
      </c>
      <c r="O28" s="112">
        <v>910.74159692613068</v>
      </c>
      <c r="P28" s="113">
        <v>1.079126139655241</v>
      </c>
      <c r="Q28" s="112">
        <v>17.720045146669349</v>
      </c>
      <c r="R28" s="112">
        <v>4187.2917261638222</v>
      </c>
      <c r="S28" s="112">
        <v>572.13118690076521</v>
      </c>
      <c r="T28" s="112">
        <v>976.94677439459315</v>
      </c>
      <c r="U28" s="112">
        <v>1575.8646774396079</v>
      </c>
      <c r="V28" s="112">
        <v>2353.7901350800162</v>
      </c>
      <c r="W28" s="112">
        <v>3028.0366772831389</v>
      </c>
      <c r="X28" s="112">
        <v>3348.799934304825</v>
      </c>
      <c r="Y28" s="112">
        <v>9.9</v>
      </c>
      <c r="Z28" s="112">
        <v>10</v>
      </c>
      <c r="AA28" s="112">
        <v>2.9865016188162219</v>
      </c>
      <c r="AB28" s="112">
        <v>24.76</v>
      </c>
      <c r="AC28" s="112">
        <v>24</v>
      </c>
      <c r="AD28" s="112">
        <v>6.0937457588692814</v>
      </c>
      <c r="AE28" s="112">
        <v>49.5</v>
      </c>
      <c r="AF28" s="112">
        <v>48</v>
      </c>
      <c r="AG28" s="112">
        <v>9.0537117785854537</v>
      </c>
      <c r="AH28" t="s">
        <v>2283</v>
      </c>
    </row>
    <row r="29" spans="1:34" x14ac:dyDescent="0.2">
      <c r="A29" t="s">
        <v>2284</v>
      </c>
      <c r="B29">
        <v>100</v>
      </c>
      <c r="C29">
        <v>1027</v>
      </c>
      <c r="D29" t="s">
        <v>2285</v>
      </c>
      <c r="E29" t="str">
        <f>Table3[[#This Row],[data]]&amp;".xlsx"</f>
        <v>TSP65_data.xlsx</v>
      </c>
      <c r="F29" t="s">
        <v>1707</v>
      </c>
      <c r="G29" t="s">
        <v>2226</v>
      </c>
      <c r="H29" t="s">
        <v>2222</v>
      </c>
      <c r="I29" t="s">
        <v>2223</v>
      </c>
      <c r="J29"/>
      <c r="K29" t="s">
        <v>2189</v>
      </c>
      <c r="L29">
        <v>100</v>
      </c>
      <c r="M29" s="112">
        <v>1631.1036727909959</v>
      </c>
      <c r="N29" s="112">
        <v>1517.137671951376</v>
      </c>
      <c r="O29" s="112">
        <v>867.20811927880197</v>
      </c>
      <c r="P29" s="113">
        <v>1.07511908968224</v>
      </c>
      <c r="Q29" s="112">
        <v>11.6619037896906</v>
      </c>
      <c r="R29" s="112">
        <v>4028.2902080162989</v>
      </c>
      <c r="S29" s="112">
        <v>576.21723189204158</v>
      </c>
      <c r="T29" s="112">
        <v>970.69562685735843</v>
      </c>
      <c r="U29" s="112">
        <v>1517.137671951376</v>
      </c>
      <c r="V29" s="112">
        <v>2207.9078332213048</v>
      </c>
      <c r="W29" s="112">
        <v>2876.8836662981998</v>
      </c>
      <c r="X29" s="112">
        <v>3261.975628357759</v>
      </c>
      <c r="Y29" s="112">
        <v>9.9</v>
      </c>
      <c r="Z29" s="112">
        <v>10</v>
      </c>
      <c r="AA29" s="112">
        <v>3.0434563020727379</v>
      </c>
      <c r="AB29" s="112">
        <v>24.76</v>
      </c>
      <c r="AC29" s="112">
        <v>25</v>
      </c>
      <c r="AD29" s="112">
        <v>7.8175146532344506</v>
      </c>
      <c r="AE29" s="112">
        <v>49.5</v>
      </c>
      <c r="AF29" s="112">
        <v>51</v>
      </c>
      <c r="AG29" s="112">
        <v>12.48150146368131</v>
      </c>
      <c r="AH29" t="s">
        <v>2286</v>
      </c>
    </row>
    <row r="30" spans="1:34" x14ac:dyDescent="0.2">
      <c r="A30" t="s">
        <v>2287</v>
      </c>
      <c r="B30">
        <v>100</v>
      </c>
      <c r="C30">
        <v>1028</v>
      </c>
      <c r="D30" t="s">
        <v>2288</v>
      </c>
      <c r="E30" t="str">
        <f>Table3[[#This Row],[data]]&amp;".xlsx"</f>
        <v>TSP66_data.xlsx</v>
      </c>
      <c r="F30" t="s">
        <v>1707</v>
      </c>
      <c r="G30" t="s">
        <v>2226</v>
      </c>
      <c r="H30" t="s">
        <v>2222</v>
      </c>
      <c r="I30" t="s">
        <v>2223</v>
      </c>
      <c r="J30"/>
      <c r="K30" t="s">
        <v>2189</v>
      </c>
      <c r="L30">
        <v>100</v>
      </c>
      <c r="M30" s="112">
        <v>1732.158908843272</v>
      </c>
      <c r="N30" s="112">
        <v>1614.0726964961941</v>
      </c>
      <c r="O30" s="112">
        <v>933.55270320769898</v>
      </c>
      <c r="P30" s="113">
        <v>1.0731604051065471</v>
      </c>
      <c r="Q30" s="112">
        <v>22.135943621178651</v>
      </c>
      <c r="R30" s="112">
        <v>4137.8913712179537</v>
      </c>
      <c r="S30" s="112">
        <v>558.81669224469476</v>
      </c>
      <c r="T30" s="112">
        <v>980.52077999397852</v>
      </c>
      <c r="U30" s="112">
        <v>1614.0726964961941</v>
      </c>
      <c r="V30" s="112">
        <v>2443.130164358829</v>
      </c>
      <c r="W30" s="112">
        <v>3097.0059424446522</v>
      </c>
      <c r="X30" s="112">
        <v>3385.9658887826972</v>
      </c>
      <c r="Y30" s="112">
        <v>9.9</v>
      </c>
      <c r="Z30" s="112">
        <v>9</v>
      </c>
      <c r="AA30" s="112">
        <v>4.1645449143254938</v>
      </c>
      <c r="AB30" s="112">
        <v>24.76</v>
      </c>
      <c r="AC30" s="112">
        <v>24</v>
      </c>
      <c r="AD30" s="112">
        <v>7.7747584327018613</v>
      </c>
      <c r="AE30" s="112">
        <v>49.5</v>
      </c>
      <c r="AF30" s="112">
        <v>49.5</v>
      </c>
      <c r="AG30" s="112">
        <v>11.264945179582099</v>
      </c>
      <c r="AH30" t="s">
        <v>2289</v>
      </c>
    </row>
    <row r="31" spans="1:34" x14ac:dyDescent="0.2">
      <c r="A31" t="s">
        <v>2290</v>
      </c>
      <c r="B31">
        <v>100</v>
      </c>
      <c r="C31">
        <v>1029</v>
      </c>
      <c r="D31" t="s">
        <v>2291</v>
      </c>
      <c r="E31" t="str">
        <f>Table3[[#This Row],[data]]&amp;".xlsx"</f>
        <v>TSP91_data.xlsx</v>
      </c>
      <c r="F31" t="s">
        <v>1707</v>
      </c>
      <c r="G31" t="s">
        <v>2226</v>
      </c>
      <c r="H31" t="s">
        <v>2222</v>
      </c>
      <c r="I31" t="s">
        <v>2223</v>
      </c>
      <c r="J31"/>
      <c r="K31" t="s">
        <v>2189</v>
      </c>
      <c r="L31">
        <v>100</v>
      </c>
      <c r="M31" s="112">
        <v>555.66176661987481</v>
      </c>
      <c r="N31" s="112">
        <v>554.90967633676519</v>
      </c>
      <c r="O31" s="112">
        <v>262.81943694144519</v>
      </c>
      <c r="P31" s="113">
        <v>1.0013553382022</v>
      </c>
      <c r="Q31" s="112">
        <v>4.796664361824801</v>
      </c>
      <c r="R31" s="112">
        <v>1333.6785478879569</v>
      </c>
      <c r="S31" s="112">
        <v>197.73139373713249</v>
      </c>
      <c r="T31" s="112">
        <v>348.24872171481121</v>
      </c>
      <c r="U31" s="112">
        <v>554.90967633676519</v>
      </c>
      <c r="V31" s="112">
        <v>761.65215748397907</v>
      </c>
      <c r="W31" s="112">
        <v>905.37545956009512</v>
      </c>
      <c r="X31" s="112">
        <v>974.78739147139675</v>
      </c>
      <c r="Y31" s="112">
        <v>9.9</v>
      </c>
      <c r="Z31" s="112">
        <v>10</v>
      </c>
      <c r="AA31" s="112">
        <v>4.088663805838249</v>
      </c>
      <c r="AB31" s="112">
        <v>24.76</v>
      </c>
      <c r="AC31" s="112">
        <v>25</v>
      </c>
      <c r="AD31" s="112">
        <v>6.9240030460578366</v>
      </c>
      <c r="AE31" s="112">
        <v>49.5</v>
      </c>
      <c r="AF31" s="112">
        <v>50</v>
      </c>
      <c r="AG31" s="112">
        <v>12.959532975747811</v>
      </c>
      <c r="AH31" t="s">
        <v>2292</v>
      </c>
    </row>
    <row r="32" spans="1:34" x14ac:dyDescent="0.2">
      <c r="A32" t="s">
        <v>2293</v>
      </c>
      <c r="B32">
        <v>101</v>
      </c>
      <c r="C32">
        <v>1030</v>
      </c>
      <c r="D32" t="s">
        <v>2294</v>
      </c>
      <c r="E32" t="str">
        <f>Table3[[#This Row],[data]]&amp;".xlsx"</f>
        <v>TSP24_data.xlsx</v>
      </c>
      <c r="F32" t="s">
        <v>1706</v>
      </c>
      <c r="G32" t="s">
        <v>2226</v>
      </c>
      <c r="H32" t="s">
        <v>2222</v>
      </c>
      <c r="I32" t="s">
        <v>2223</v>
      </c>
      <c r="J32"/>
      <c r="K32" t="s">
        <v>2189</v>
      </c>
      <c r="L32">
        <v>101</v>
      </c>
      <c r="M32" s="112">
        <v>33.951659999999997</v>
      </c>
      <c r="N32" s="112">
        <v>33.264090000000003</v>
      </c>
      <c r="O32" s="112">
        <v>16.337150000000001</v>
      </c>
      <c r="P32" s="113">
        <v>1.02067</v>
      </c>
      <c r="Q32" s="112">
        <v>1.4142140000000001</v>
      </c>
      <c r="R32" s="112">
        <v>91.831370000000007</v>
      </c>
      <c r="S32" s="112">
        <v>12.20656</v>
      </c>
      <c r="T32" s="112">
        <v>21.189620000000001</v>
      </c>
      <c r="U32" s="112">
        <v>33.264090000000003</v>
      </c>
      <c r="V32" s="112">
        <v>45.69464</v>
      </c>
      <c r="W32" s="112">
        <v>55.980350000000001</v>
      </c>
      <c r="X32" s="112">
        <v>61.741399999999999</v>
      </c>
      <c r="Y32" s="112">
        <v>10.0396</v>
      </c>
      <c r="Z32" s="112">
        <v>9</v>
      </c>
      <c r="AA32" s="112">
        <v>5.3514869999999997</v>
      </c>
      <c r="AB32" s="112">
        <v>25.049499999999998</v>
      </c>
      <c r="AC32" s="112">
        <v>24</v>
      </c>
      <c r="AD32" s="112">
        <v>9.1437150000000003</v>
      </c>
      <c r="AE32" s="112">
        <v>50</v>
      </c>
      <c r="AF32" s="112">
        <v>50</v>
      </c>
      <c r="AG32" s="112">
        <v>15.028639999999999</v>
      </c>
      <c r="AH32" t="s">
        <v>2295</v>
      </c>
    </row>
    <row r="33" spans="1:34" x14ac:dyDescent="0.2">
      <c r="A33" t="s">
        <v>2296</v>
      </c>
      <c r="B33">
        <v>105</v>
      </c>
      <c r="C33">
        <v>1031</v>
      </c>
      <c r="D33" t="s">
        <v>2297</v>
      </c>
      <c r="E33" t="str">
        <f>Table3[[#This Row],[data]]&amp;".xlsx"</f>
        <v>TSP67_data.xlsx</v>
      </c>
      <c r="F33" t="s">
        <v>1706</v>
      </c>
      <c r="G33" t="s">
        <v>2226</v>
      </c>
      <c r="H33" t="s">
        <v>2222</v>
      </c>
      <c r="I33" t="s">
        <v>2223</v>
      </c>
      <c r="J33"/>
      <c r="K33" t="s">
        <v>2189</v>
      </c>
      <c r="L33">
        <v>105</v>
      </c>
      <c r="M33" s="112">
        <v>1177.3545365852131</v>
      </c>
      <c r="N33" s="112">
        <v>1070.0232929221379</v>
      </c>
      <c r="O33" s="112">
        <v>670.84930174995895</v>
      </c>
      <c r="P33" s="113">
        <v>1.100307389916684</v>
      </c>
      <c r="Q33" s="112">
        <v>31</v>
      </c>
      <c r="R33" s="112">
        <v>3189.393986324048</v>
      </c>
      <c r="S33" s="112">
        <v>346.15170084805311</v>
      </c>
      <c r="T33" s="112">
        <v>664.03442125000424</v>
      </c>
      <c r="U33" s="112">
        <v>1070.0232929221379</v>
      </c>
      <c r="V33" s="112">
        <v>1638</v>
      </c>
      <c r="W33" s="112">
        <v>2170.8009989160591</v>
      </c>
      <c r="X33" s="112">
        <v>2387.116461339916</v>
      </c>
      <c r="Y33" s="112">
        <v>10.419047619047619</v>
      </c>
      <c r="Z33" s="112">
        <v>11</v>
      </c>
      <c r="AA33" s="112">
        <v>5.1827764915315573</v>
      </c>
      <c r="AB33" s="112">
        <v>26</v>
      </c>
      <c r="AC33" s="112">
        <v>29</v>
      </c>
      <c r="AD33" s="112">
        <v>9.2777649828459801</v>
      </c>
      <c r="AE33" s="112">
        <v>52</v>
      </c>
      <c r="AF33" s="112">
        <v>55</v>
      </c>
      <c r="AG33" s="112">
        <v>14.50198925346769</v>
      </c>
      <c r="AH33" t="s">
        <v>2298</v>
      </c>
    </row>
    <row r="34" spans="1:34" x14ac:dyDescent="0.2">
      <c r="A34" t="s">
        <v>2299</v>
      </c>
      <c r="B34">
        <v>107</v>
      </c>
      <c r="C34">
        <v>1032</v>
      </c>
      <c r="D34" t="s">
        <v>2300</v>
      </c>
      <c r="E34" t="str">
        <f>Table3[[#This Row],[data]]&amp;".xlsx"</f>
        <v>TSP76_data.xlsx</v>
      </c>
      <c r="F34" t="s">
        <v>1707</v>
      </c>
      <c r="G34" t="s">
        <v>2226</v>
      </c>
      <c r="H34" t="s">
        <v>2222</v>
      </c>
      <c r="I34" t="s">
        <v>2223</v>
      </c>
      <c r="J34"/>
      <c r="K34" t="s">
        <v>2189</v>
      </c>
      <c r="L34">
        <v>107</v>
      </c>
      <c r="M34" s="112">
        <v>5404.2298557488257</v>
      </c>
      <c r="N34" s="112">
        <v>7084.6665412000866</v>
      </c>
      <c r="O34" s="112">
        <v>3105.2341296082509</v>
      </c>
      <c r="P34" s="113">
        <v>0.76280652368338453</v>
      </c>
      <c r="Q34" s="112">
        <v>200</v>
      </c>
      <c r="R34" s="112">
        <v>10691.234727570059</v>
      </c>
      <c r="S34" s="112">
        <v>894.42719099991587</v>
      </c>
      <c r="T34" s="112">
        <v>2350</v>
      </c>
      <c r="U34" s="112">
        <v>7084.6665412000866</v>
      </c>
      <c r="V34" s="112">
        <v>8065.0867605347139</v>
      </c>
      <c r="W34" s="112">
        <v>8750.5714099137549</v>
      </c>
      <c r="X34" s="112">
        <v>9221.9030287425012</v>
      </c>
      <c r="Y34" s="112">
        <v>10.691588785046729</v>
      </c>
      <c r="Z34" s="112">
        <v>11</v>
      </c>
      <c r="AA34" s="112">
        <v>2.5932103471910448</v>
      </c>
      <c r="AB34" s="112">
        <v>26.5607476635514</v>
      </c>
      <c r="AC34" s="112">
        <v>29</v>
      </c>
      <c r="AD34" s="112">
        <v>5.2811118935269699</v>
      </c>
      <c r="AE34" s="112">
        <v>53.009345794392523</v>
      </c>
      <c r="AF34" s="112">
        <v>53</v>
      </c>
      <c r="AG34" s="112">
        <v>1.094543301873224</v>
      </c>
      <c r="AH34" t="s">
        <v>2301</v>
      </c>
    </row>
    <row r="35" spans="1:34" x14ac:dyDescent="0.2">
      <c r="A35" t="s">
        <v>2377</v>
      </c>
      <c r="B35">
        <v>120</v>
      </c>
      <c r="C35">
        <v>1033</v>
      </c>
      <c r="D35" t="s">
        <v>2378</v>
      </c>
      <c r="E35" t="str">
        <f>Table3[[#This Row],[data]]&amp;".xlsx"</f>
        <v>TSP51_data.xlsx</v>
      </c>
      <c r="F35" t="s">
        <v>1706</v>
      </c>
      <c r="G35" t="s">
        <v>2226</v>
      </c>
      <c r="H35" s="114" t="s">
        <v>2333</v>
      </c>
      <c r="I35" s="114" t="s">
        <v>2333</v>
      </c>
      <c r="J35"/>
      <c r="K35" t="s">
        <v>2188</v>
      </c>
      <c r="L35"/>
      <c r="M35" s="112"/>
      <c r="N35" s="112"/>
      <c r="O35" s="112"/>
      <c r="P35" s="113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/>
    </row>
    <row r="36" spans="1:34" x14ac:dyDescent="0.2">
      <c r="A36" t="s">
        <v>2302</v>
      </c>
      <c r="B36">
        <v>124</v>
      </c>
      <c r="C36">
        <v>1034</v>
      </c>
      <c r="D36" t="s">
        <v>2303</v>
      </c>
      <c r="E36" t="str">
        <f>Table3[[#This Row],[data]]&amp;".xlsx"</f>
        <v>TSP77_data.xlsx</v>
      </c>
      <c r="F36" t="s">
        <v>1707</v>
      </c>
      <c r="G36" t="s">
        <v>2226</v>
      </c>
      <c r="H36" t="s">
        <v>2222</v>
      </c>
      <c r="I36" t="s">
        <v>2223</v>
      </c>
      <c r="J36"/>
      <c r="K36" t="s">
        <v>2189</v>
      </c>
      <c r="L36">
        <v>124</v>
      </c>
      <c r="M36" s="112">
        <v>5623.3564516796769</v>
      </c>
      <c r="N36" s="112">
        <v>5911.2865605167126</v>
      </c>
      <c r="O36" s="112">
        <v>2848.4494637778171</v>
      </c>
      <c r="P36" s="113">
        <v>0.95129146491388039</v>
      </c>
      <c r="Q36" s="112">
        <v>150</v>
      </c>
      <c r="R36" s="112">
        <v>12311.602698268</v>
      </c>
      <c r="S36" s="112">
        <v>1573.590548000594</v>
      </c>
      <c r="T36" s="112">
        <v>3183.7477915186691</v>
      </c>
      <c r="U36" s="112">
        <v>5911.2865605167126</v>
      </c>
      <c r="V36" s="112">
        <v>7822.4209168261968</v>
      </c>
      <c r="W36" s="112">
        <v>9219.3876369273858</v>
      </c>
      <c r="X36" s="112">
        <v>10111.802460491401</v>
      </c>
      <c r="Y36" s="112">
        <v>12.30645161290323</v>
      </c>
      <c r="Z36" s="112">
        <v>12</v>
      </c>
      <c r="AA36" s="112">
        <v>4.3508291319989834</v>
      </c>
      <c r="AB36" s="112">
        <v>30.758064516129028</v>
      </c>
      <c r="AC36" s="112">
        <v>33.5</v>
      </c>
      <c r="AD36" s="112">
        <v>8.9881321641752638</v>
      </c>
      <c r="AE36" s="112">
        <v>61.5</v>
      </c>
      <c r="AF36" s="112">
        <v>65</v>
      </c>
      <c r="AG36" s="112">
        <v>19.775364488433748</v>
      </c>
      <c r="AH36" t="s">
        <v>2304</v>
      </c>
    </row>
    <row r="37" spans="1:34" x14ac:dyDescent="0.2">
      <c r="A37" t="s">
        <v>2305</v>
      </c>
      <c r="B37">
        <v>127</v>
      </c>
      <c r="C37">
        <v>1035</v>
      </c>
      <c r="D37" t="s">
        <v>2306</v>
      </c>
      <c r="E37" t="str">
        <f>Table3[[#This Row],[data]]&amp;".xlsx"</f>
        <v>TSP8_data.xlsx</v>
      </c>
      <c r="F37" t="s">
        <v>1707</v>
      </c>
      <c r="G37" t="s">
        <v>2226</v>
      </c>
      <c r="H37" t="s">
        <v>2222</v>
      </c>
      <c r="I37" t="s">
        <v>2223</v>
      </c>
      <c r="J37"/>
      <c r="K37" t="s">
        <v>2189</v>
      </c>
      <c r="L37">
        <v>127</v>
      </c>
      <c r="M37" s="112">
        <v>4952.4760906381498</v>
      </c>
      <c r="N37" s="112">
        <v>4372.75382339321</v>
      </c>
      <c r="O37" s="112">
        <v>3082.03415091646</v>
      </c>
      <c r="P37" s="113">
        <v>1.1325760128877</v>
      </c>
      <c r="Q37" s="112">
        <v>116</v>
      </c>
      <c r="R37" s="112">
        <v>19441.336991061002</v>
      </c>
      <c r="S37" s="112">
        <v>1547.6330314386501</v>
      </c>
      <c r="T37" s="112">
        <v>2593.8388538997501</v>
      </c>
      <c r="U37" s="112">
        <v>4372.75382339321</v>
      </c>
      <c r="V37" s="112">
        <v>6648.5306647408897</v>
      </c>
      <c r="W37" s="112">
        <v>9172.8058956897094</v>
      </c>
      <c r="X37" s="112">
        <v>10943.4181131856</v>
      </c>
      <c r="Y37" s="112">
        <v>12.6456692913385</v>
      </c>
      <c r="Z37" s="112">
        <v>11</v>
      </c>
      <c r="AA37" s="112">
        <v>10.0660734286372</v>
      </c>
      <c r="AB37" s="112">
        <v>31.7007874015748</v>
      </c>
      <c r="AC37" s="112">
        <v>35</v>
      </c>
      <c r="AD37" s="112">
        <v>20.994071332666898</v>
      </c>
      <c r="AE37" s="112">
        <v>63.007874015748001</v>
      </c>
      <c r="AF37" s="112">
        <v>78</v>
      </c>
      <c r="AG37" s="112">
        <v>29.924374537758698</v>
      </c>
      <c r="AH37" t="s">
        <v>2307</v>
      </c>
    </row>
    <row r="38" spans="1:34" x14ac:dyDescent="0.2">
      <c r="A38" t="s">
        <v>2308</v>
      </c>
      <c r="B38">
        <v>130</v>
      </c>
      <c r="C38">
        <v>1036</v>
      </c>
      <c r="D38" t="s">
        <v>2309</v>
      </c>
      <c r="E38" t="str">
        <f>Table3[[#This Row],[data]]&amp;".xlsx"</f>
        <v>TSP12_data.xlsx</v>
      </c>
      <c r="F38" t="s">
        <v>1707</v>
      </c>
      <c r="G38" t="s">
        <v>2226</v>
      </c>
      <c r="H38" t="s">
        <v>2222</v>
      </c>
      <c r="I38" t="s">
        <v>2223</v>
      </c>
      <c r="J38"/>
      <c r="K38" t="s">
        <v>2189</v>
      </c>
      <c r="L38">
        <v>130</v>
      </c>
      <c r="M38" s="112">
        <v>356.22387984245501</v>
      </c>
      <c r="N38" s="112">
        <v>348.12425156314299</v>
      </c>
      <c r="O38" s="112">
        <v>169.98224764359099</v>
      </c>
      <c r="P38" s="113">
        <v>1.02326648672979</v>
      </c>
      <c r="Q38" s="112">
        <v>0.66018099039325095</v>
      </c>
      <c r="R38" s="112">
        <v>938.84233463680005</v>
      </c>
      <c r="S38" s="112">
        <v>134.621985654094</v>
      </c>
      <c r="T38" s="112">
        <v>225.82118731497999</v>
      </c>
      <c r="U38" s="112">
        <v>348.12425156314299</v>
      </c>
      <c r="V38" s="112">
        <v>477.49253633402998</v>
      </c>
      <c r="W38" s="112">
        <v>589.82569037373401</v>
      </c>
      <c r="X38" s="112">
        <v>651.25073842361701</v>
      </c>
      <c r="Y38" s="112">
        <v>12.907692307692299</v>
      </c>
      <c r="Z38" s="112">
        <v>13</v>
      </c>
      <c r="AA38" s="112">
        <v>5.0951354727805702</v>
      </c>
      <c r="AB38" s="112">
        <v>32.2615384615384</v>
      </c>
      <c r="AC38" s="112">
        <v>33</v>
      </c>
      <c r="AD38" s="112">
        <v>10.587072595477901</v>
      </c>
      <c r="AE38" s="112">
        <v>64.507692307692295</v>
      </c>
      <c r="AF38" s="112">
        <v>65</v>
      </c>
      <c r="AG38" s="112">
        <v>18.2613439964246</v>
      </c>
      <c r="AH38" t="s">
        <v>2310</v>
      </c>
    </row>
    <row r="39" spans="1:34" x14ac:dyDescent="0.2">
      <c r="A39" t="s">
        <v>2311</v>
      </c>
      <c r="B39">
        <v>136</v>
      </c>
      <c r="C39">
        <v>1037</v>
      </c>
      <c r="D39" t="s">
        <v>2312</v>
      </c>
      <c r="E39" t="str">
        <f>Table3[[#This Row],[data]]&amp;".xlsx"</f>
        <v>TSP78_data.xlsx</v>
      </c>
      <c r="F39" t="s">
        <v>1706</v>
      </c>
      <c r="G39" t="s">
        <v>2226</v>
      </c>
      <c r="H39" t="s">
        <v>2222</v>
      </c>
      <c r="I39" t="s">
        <v>2223</v>
      </c>
      <c r="J39"/>
      <c r="K39" t="s">
        <v>2189</v>
      </c>
      <c r="L39">
        <v>136</v>
      </c>
      <c r="M39" s="112">
        <v>6073.9859563605214</v>
      </c>
      <c r="N39" s="112">
        <v>6234.9297510076249</v>
      </c>
      <c r="O39" s="112">
        <v>2945.420663383773</v>
      </c>
      <c r="P39" s="113">
        <v>0.97418675092191798</v>
      </c>
      <c r="Q39" s="112">
        <v>170</v>
      </c>
      <c r="R39" s="112">
        <v>14076.406679263</v>
      </c>
      <c r="S39" s="112">
        <v>1985.3183623791931</v>
      </c>
      <c r="T39" s="112">
        <v>3407.8035448071241</v>
      </c>
      <c r="U39" s="112">
        <v>6234.9297510076249</v>
      </c>
      <c r="V39" s="112">
        <v>8355.6836943484159</v>
      </c>
      <c r="W39" s="112">
        <v>9901.7675189836682</v>
      </c>
      <c r="X39" s="112">
        <v>10696.44095014786</v>
      </c>
      <c r="Y39" s="112">
        <v>13.705882352941179</v>
      </c>
      <c r="Z39" s="112">
        <v>13.5</v>
      </c>
      <c r="AA39" s="112">
        <v>3.8376645040070789</v>
      </c>
      <c r="AB39" s="112">
        <v>33.970588235294123</v>
      </c>
      <c r="AC39" s="112">
        <v>32.5</v>
      </c>
      <c r="AD39" s="112">
        <v>7.5874566826226699</v>
      </c>
      <c r="AE39" s="112">
        <v>67.588235294117652</v>
      </c>
      <c r="AF39" s="112">
        <v>66</v>
      </c>
      <c r="AG39" s="112">
        <v>15.05568458570472</v>
      </c>
      <c r="AH39" t="s">
        <v>2313</v>
      </c>
    </row>
    <row r="40" spans="1:34" x14ac:dyDescent="0.2">
      <c r="A40" t="s">
        <v>2379</v>
      </c>
      <c r="B40">
        <v>137</v>
      </c>
      <c r="C40">
        <v>1038</v>
      </c>
      <c r="D40" t="s">
        <v>2380</v>
      </c>
      <c r="E40" t="str">
        <f>Table3[[#This Row],[data]]&amp;".xlsx"</f>
        <v>TSP52_data.xlsx</v>
      </c>
      <c r="F40" t="s">
        <v>1706</v>
      </c>
      <c r="G40" t="s">
        <v>2226</v>
      </c>
      <c r="H40" t="s">
        <v>2227</v>
      </c>
      <c r="I40" t="s">
        <v>2228</v>
      </c>
      <c r="J40"/>
      <c r="K40" t="s">
        <v>2189</v>
      </c>
      <c r="L40">
        <v>137</v>
      </c>
      <c r="M40" s="112">
        <v>4691.6152465214054</v>
      </c>
      <c r="N40" s="112">
        <v>4148.1296945144077</v>
      </c>
      <c r="O40" s="112">
        <v>2790.7221225551052</v>
      </c>
      <c r="P40" s="113">
        <v>1.131019421289001</v>
      </c>
      <c r="Q40" s="112">
        <v>80.376508064720809</v>
      </c>
      <c r="R40" s="112">
        <v>15624.01593150097</v>
      </c>
      <c r="S40" s="112">
        <v>1453.278462809694</v>
      </c>
      <c r="T40" s="112">
        <v>2477.043744338695</v>
      </c>
      <c r="U40" s="112">
        <v>4148.1296945144077</v>
      </c>
      <c r="V40" s="112">
        <v>6610.1790046747192</v>
      </c>
      <c r="W40" s="112">
        <v>8686.225842889633</v>
      </c>
      <c r="X40" s="112">
        <v>9832.3751152220029</v>
      </c>
      <c r="Y40" s="112">
        <v>13.605839416058391</v>
      </c>
      <c r="Z40" s="112">
        <v>13</v>
      </c>
      <c r="AA40" s="112">
        <v>5.5031510548818048</v>
      </c>
      <c r="AB40" s="112">
        <v>34</v>
      </c>
      <c r="AC40" s="112">
        <v>33</v>
      </c>
      <c r="AD40" s="112">
        <v>12.120109686942991</v>
      </c>
      <c r="AE40" s="112">
        <v>68</v>
      </c>
      <c r="AF40" s="112">
        <v>74</v>
      </c>
      <c r="AG40" s="112">
        <v>18.595144843875399</v>
      </c>
      <c r="AH40" t="s">
        <v>2381</v>
      </c>
    </row>
    <row r="41" spans="1:34" x14ac:dyDescent="0.2">
      <c r="A41" t="s">
        <v>2314</v>
      </c>
      <c r="B41">
        <v>144</v>
      </c>
      <c r="C41">
        <v>1039</v>
      </c>
      <c r="D41" t="s">
        <v>2315</v>
      </c>
      <c r="E41" t="str">
        <f>Table3[[#This Row],[data]]&amp;".xlsx"</f>
        <v>TSP79_data.xlsx</v>
      </c>
      <c r="F41" t="s">
        <v>1707</v>
      </c>
      <c r="G41" t="s">
        <v>2226</v>
      </c>
      <c r="H41" t="s">
        <v>2222</v>
      </c>
      <c r="I41" t="s">
        <v>2223</v>
      </c>
      <c r="J41"/>
      <c r="K41" t="s">
        <v>2189</v>
      </c>
      <c r="L41">
        <v>144</v>
      </c>
      <c r="M41" s="112">
        <v>5639.5114510596222</v>
      </c>
      <c r="N41" s="112">
        <v>5450.0573391479102</v>
      </c>
      <c r="O41" s="112">
        <v>2813.4340885061019</v>
      </c>
      <c r="P41" s="113">
        <v>1.0347618566415551</v>
      </c>
      <c r="Q41" s="112">
        <v>100</v>
      </c>
      <c r="R41" s="112">
        <v>12691.655723348311</v>
      </c>
      <c r="S41" s="112">
        <v>2165.1204074331258</v>
      </c>
      <c r="T41" s="112">
        <v>3607.1108325618688</v>
      </c>
      <c r="U41" s="112">
        <v>5450.0573391479102</v>
      </c>
      <c r="V41" s="112">
        <v>7466.1318632877092</v>
      </c>
      <c r="W41" s="112">
        <v>9738.6407592223259</v>
      </c>
      <c r="X41" s="112">
        <v>10752.96470746556</v>
      </c>
      <c r="Y41" s="112">
        <v>14.305555555555561</v>
      </c>
      <c r="Z41" s="112">
        <v>14</v>
      </c>
      <c r="AA41" s="112">
        <v>3.7608170845901481</v>
      </c>
      <c r="AB41" s="112">
        <v>35.75</v>
      </c>
      <c r="AC41" s="112">
        <v>37</v>
      </c>
      <c r="AD41" s="112">
        <v>8.417846509656723</v>
      </c>
      <c r="AE41" s="112">
        <v>71.541666666666671</v>
      </c>
      <c r="AF41" s="112">
        <v>69</v>
      </c>
      <c r="AG41" s="112">
        <v>18.642711693868449</v>
      </c>
      <c r="AH41" t="s">
        <v>2316</v>
      </c>
    </row>
    <row r="42" spans="1:34" x14ac:dyDescent="0.2">
      <c r="A42" t="s">
        <v>2317</v>
      </c>
      <c r="B42">
        <v>150</v>
      </c>
      <c r="C42">
        <v>1040</v>
      </c>
      <c r="D42" t="s">
        <v>2318</v>
      </c>
      <c r="E42" t="str">
        <f>Table3[[#This Row],[data]]&amp;".xlsx"</f>
        <v>TSP13_data.xlsx</v>
      </c>
      <c r="F42" t="s">
        <v>1707</v>
      </c>
      <c r="G42" t="s">
        <v>2226</v>
      </c>
      <c r="H42" t="s">
        <v>2222</v>
      </c>
      <c r="I42" t="s">
        <v>2223</v>
      </c>
      <c r="J42"/>
      <c r="K42" t="s">
        <v>2189</v>
      </c>
      <c r="L42">
        <v>150</v>
      </c>
      <c r="M42" s="112">
        <v>359.31064908412498</v>
      </c>
      <c r="N42" s="112">
        <v>352.69732021769698</v>
      </c>
      <c r="O42" s="112">
        <v>169.346665166712</v>
      </c>
      <c r="P42" s="113">
        <v>1.0187507204827799</v>
      </c>
      <c r="Q42" s="112">
        <v>1.64921692472963</v>
      </c>
      <c r="R42" s="112">
        <v>849.44857520896801</v>
      </c>
      <c r="S42" s="112">
        <v>135.02513612814201</v>
      </c>
      <c r="T42" s="112">
        <v>227.67785376389401</v>
      </c>
      <c r="U42" s="112">
        <v>352.69732021769698</v>
      </c>
      <c r="V42" s="112">
        <v>483.891186658935</v>
      </c>
      <c r="W42" s="112">
        <v>591.62426590573705</v>
      </c>
      <c r="X42" s="112">
        <v>643.67199933458505</v>
      </c>
      <c r="Y42" s="112">
        <v>14.906666666666601</v>
      </c>
      <c r="Z42" s="112">
        <v>15</v>
      </c>
      <c r="AA42" s="112">
        <v>4.2114364376075901</v>
      </c>
      <c r="AB42" s="112">
        <v>37.253333333333302</v>
      </c>
      <c r="AC42" s="112">
        <v>37</v>
      </c>
      <c r="AD42" s="112">
        <v>10.6090923816936</v>
      </c>
      <c r="AE42" s="112">
        <v>74.506666666666604</v>
      </c>
      <c r="AF42" s="112">
        <v>71</v>
      </c>
      <c r="AG42" s="112">
        <v>21.1735388445951</v>
      </c>
      <c r="AH42" t="s">
        <v>2319</v>
      </c>
    </row>
    <row r="43" spans="1:34" x14ac:dyDescent="0.2">
      <c r="A43" t="s">
        <v>2320</v>
      </c>
      <c r="B43">
        <v>150</v>
      </c>
      <c r="C43">
        <v>1041</v>
      </c>
      <c r="D43" t="s">
        <v>2321</v>
      </c>
      <c r="E43" t="str">
        <f>Table3[[#This Row],[data]]&amp;".xlsx"</f>
        <v>TSP59_data.xlsx</v>
      </c>
      <c r="F43" t="s">
        <v>1707</v>
      </c>
      <c r="G43" t="s">
        <v>2226</v>
      </c>
      <c r="H43" t="s">
        <v>2222</v>
      </c>
      <c r="I43" t="s">
        <v>2223</v>
      </c>
      <c r="J43"/>
      <c r="K43" t="s">
        <v>2189</v>
      </c>
      <c r="L43">
        <v>150</v>
      </c>
      <c r="M43" s="112">
        <v>1717.3605459446289</v>
      </c>
      <c r="N43" s="112">
        <v>1597.2000500876529</v>
      </c>
      <c r="O43" s="112">
        <v>919.03278491671983</v>
      </c>
      <c r="P43" s="113">
        <v>1.0752319634916001</v>
      </c>
      <c r="Q43" s="112">
        <v>13.0384048104053</v>
      </c>
      <c r="R43" s="112">
        <v>4217.7683672767043</v>
      </c>
      <c r="S43" s="112">
        <v>585.71409407662372</v>
      </c>
      <c r="T43" s="112">
        <v>984.54050187176745</v>
      </c>
      <c r="U43" s="112">
        <v>1597.2000500876529</v>
      </c>
      <c r="V43" s="112">
        <v>2381.303418010627</v>
      </c>
      <c r="W43" s="112">
        <v>3057.95699773558</v>
      </c>
      <c r="X43" s="112">
        <v>3413.3803839697748</v>
      </c>
      <c r="Y43" s="112">
        <v>14.90666666666667</v>
      </c>
      <c r="Z43" s="112">
        <v>14</v>
      </c>
      <c r="AA43" s="112">
        <v>4.5278358560298884</v>
      </c>
      <c r="AB43" s="112">
        <v>37.25333333333333</v>
      </c>
      <c r="AC43" s="112">
        <v>37</v>
      </c>
      <c r="AD43" s="112">
        <v>9.7898637256775807</v>
      </c>
      <c r="AE43" s="112">
        <v>74.506666666666661</v>
      </c>
      <c r="AF43" s="112">
        <v>75</v>
      </c>
      <c r="AG43" s="112">
        <v>15.77303223420587</v>
      </c>
      <c r="AH43" t="s">
        <v>2322</v>
      </c>
    </row>
    <row r="44" spans="1:34" x14ac:dyDescent="0.2">
      <c r="A44" t="s">
        <v>2323</v>
      </c>
      <c r="B44">
        <v>150</v>
      </c>
      <c r="C44">
        <v>1042</v>
      </c>
      <c r="D44" t="s">
        <v>2324</v>
      </c>
      <c r="E44" t="str">
        <f>Table3[[#This Row],[data]]&amp;".xlsx"</f>
        <v>TSP62_data.xlsx</v>
      </c>
      <c r="F44" t="s">
        <v>1707</v>
      </c>
      <c r="G44" t="s">
        <v>2226</v>
      </c>
      <c r="H44" t="s">
        <v>2222</v>
      </c>
      <c r="I44" t="s">
        <v>2223</v>
      </c>
      <c r="J44"/>
      <c r="K44" t="s">
        <v>2189</v>
      </c>
      <c r="L44">
        <v>150</v>
      </c>
      <c r="M44" s="112">
        <v>1711.617566682778</v>
      </c>
      <c r="N44" s="112">
        <v>1589.2265414345429</v>
      </c>
      <c r="O44" s="112">
        <v>922.40149251133062</v>
      </c>
      <c r="P44" s="113">
        <v>1.077012950675841</v>
      </c>
      <c r="Q44" s="112">
        <v>8.0622577482985491</v>
      </c>
      <c r="R44" s="112">
        <v>4187.2917261638222</v>
      </c>
      <c r="S44" s="112">
        <v>558.46396481778481</v>
      </c>
      <c r="T44" s="112">
        <v>969.95978745231093</v>
      </c>
      <c r="U44" s="112">
        <v>1589.2265414345429</v>
      </c>
      <c r="V44" s="112">
        <v>2403.590020007025</v>
      </c>
      <c r="W44" s="112">
        <v>3051.9641216763998</v>
      </c>
      <c r="X44" s="112">
        <v>3344.0865492378198</v>
      </c>
      <c r="Y44" s="112">
        <v>14.90666666666667</v>
      </c>
      <c r="Z44" s="112">
        <v>15</v>
      </c>
      <c r="AA44" s="112">
        <v>4.3277575554336449</v>
      </c>
      <c r="AB44" s="112">
        <v>37.25333333333333</v>
      </c>
      <c r="AC44" s="112">
        <v>37</v>
      </c>
      <c r="AD44" s="112">
        <v>8.936905359514645</v>
      </c>
      <c r="AE44" s="112">
        <v>74.506666666666661</v>
      </c>
      <c r="AF44" s="112">
        <v>72</v>
      </c>
      <c r="AG44" s="112">
        <v>13.521420573211721</v>
      </c>
      <c r="AH44" t="s">
        <v>2325</v>
      </c>
    </row>
    <row r="45" spans="1:34" x14ac:dyDescent="0.2">
      <c r="A45" t="s">
        <v>2335</v>
      </c>
      <c r="B45">
        <v>152</v>
      </c>
      <c r="C45">
        <v>1043</v>
      </c>
      <c r="D45" t="s">
        <v>2336</v>
      </c>
      <c r="E45" t="str">
        <f>Table3[[#This Row],[data]]&amp;".xlsx"</f>
        <v>TSP80_data.xlsx</v>
      </c>
      <c r="F45" t="s">
        <v>1707</v>
      </c>
      <c r="G45" t="s">
        <v>2226</v>
      </c>
      <c r="H45" t="s">
        <v>2222</v>
      </c>
      <c r="I45" t="s">
        <v>2223</v>
      </c>
      <c r="J45"/>
      <c r="K45" t="s">
        <v>2189</v>
      </c>
      <c r="L45">
        <v>152</v>
      </c>
      <c r="M45" s="112">
        <v>6914.8399590104691</v>
      </c>
      <c r="N45" s="112">
        <v>7033.1358582072053</v>
      </c>
      <c r="O45" s="112">
        <v>3668.4260368309751</v>
      </c>
      <c r="P45" s="113">
        <v>0.98318020558941821</v>
      </c>
      <c r="Q45" s="112">
        <v>75.23961722390672</v>
      </c>
      <c r="R45" s="112">
        <v>16429.299011217729</v>
      </c>
      <c r="S45" s="112">
        <v>1841.987729763094</v>
      </c>
      <c r="T45" s="112">
        <v>4593.060526489935</v>
      </c>
      <c r="U45" s="112">
        <v>7033.1358582072053</v>
      </c>
      <c r="V45" s="112">
        <v>8585.4111724482955</v>
      </c>
      <c r="W45" s="112">
        <v>13192.884824783399</v>
      </c>
      <c r="X45" s="112">
        <v>13788.808868063979</v>
      </c>
      <c r="Y45" s="112">
        <v>15.10526315789474</v>
      </c>
      <c r="Z45" s="112">
        <v>14</v>
      </c>
      <c r="AA45" s="112">
        <v>5.7175897931621584</v>
      </c>
      <c r="AB45" s="112">
        <v>37.763157894736842</v>
      </c>
      <c r="AC45" s="112">
        <v>36</v>
      </c>
      <c r="AD45" s="112">
        <v>15.598325959637981</v>
      </c>
      <c r="AE45" s="112">
        <v>75.565789473684205</v>
      </c>
      <c r="AF45" s="112">
        <v>73</v>
      </c>
      <c r="AG45" s="112">
        <v>20.997530934204349</v>
      </c>
      <c r="AH45" t="s">
        <v>2337</v>
      </c>
    </row>
    <row r="46" spans="1:34" x14ac:dyDescent="0.2">
      <c r="A46" t="s">
        <v>2338</v>
      </c>
      <c r="B46">
        <v>159</v>
      </c>
      <c r="C46">
        <v>1044</v>
      </c>
      <c r="D46" t="s">
        <v>2339</v>
      </c>
      <c r="E46" t="str">
        <f>Table3[[#This Row],[data]]&amp;".xlsx"</f>
        <v>TSP26_data.xlsx</v>
      </c>
      <c r="F46" t="s">
        <v>1707</v>
      </c>
      <c r="G46" t="s">
        <v>2226</v>
      </c>
      <c r="H46" t="s">
        <v>2222</v>
      </c>
      <c r="I46" t="s">
        <v>2223</v>
      </c>
      <c r="J46"/>
      <c r="K46" t="s">
        <v>2189</v>
      </c>
      <c r="L46">
        <v>159</v>
      </c>
      <c r="M46" s="112">
        <v>2827.6217352868939</v>
      </c>
      <c r="N46" s="112">
        <v>2701.851217221259</v>
      </c>
      <c r="O46" s="112">
        <v>1477.4870114166449</v>
      </c>
      <c r="P46" s="113">
        <v>1.0465497571679701</v>
      </c>
      <c r="Q46" s="112">
        <v>100</v>
      </c>
      <c r="R46" s="112">
        <v>6684.3099868273612</v>
      </c>
      <c r="S46" s="112">
        <v>900</v>
      </c>
      <c r="T46" s="112">
        <v>1627.8820596099711</v>
      </c>
      <c r="U46" s="112">
        <v>2701.851217221259</v>
      </c>
      <c r="V46" s="112">
        <v>4016.2171256046399</v>
      </c>
      <c r="W46" s="112">
        <v>4973.9320461783554</v>
      </c>
      <c r="X46" s="112">
        <v>5215.3619241621191</v>
      </c>
      <c r="Y46" s="112">
        <v>16.125786163522012</v>
      </c>
      <c r="Z46" s="112">
        <v>16</v>
      </c>
      <c r="AA46" s="112">
        <v>6.5291383291421514</v>
      </c>
      <c r="AB46" s="112">
        <v>39.911949685534587</v>
      </c>
      <c r="AC46" s="112">
        <v>42</v>
      </c>
      <c r="AD46" s="112">
        <v>11.70598875605757</v>
      </c>
      <c r="AE46" s="112">
        <v>79.182389937106919</v>
      </c>
      <c r="AF46" s="112">
        <v>79</v>
      </c>
      <c r="AG46" s="112">
        <v>18.954928334765619</v>
      </c>
      <c r="AH46" t="s">
        <v>2340</v>
      </c>
    </row>
    <row r="47" spans="1:34" x14ac:dyDescent="0.2">
      <c r="A47" t="s">
        <v>2518</v>
      </c>
      <c r="B47">
        <v>175</v>
      </c>
      <c r="C47">
        <v>1045</v>
      </c>
      <c r="D47" t="s">
        <v>2519</v>
      </c>
      <c r="E47" t="str">
        <f>Table3[[#This Row],[data]]&amp;".xlsx"</f>
        <v>TSP98_data.xlsx</v>
      </c>
      <c r="F47" t="s">
        <v>1706</v>
      </c>
      <c r="G47" t="s">
        <v>2226</v>
      </c>
      <c r="H47" s="114" t="s">
        <v>2333</v>
      </c>
      <c r="I47" s="114" t="s">
        <v>2333</v>
      </c>
      <c r="J47"/>
      <c r="K47" t="s">
        <v>2188</v>
      </c>
      <c r="L47"/>
      <c r="M47" s="112"/>
      <c r="N47" s="112"/>
      <c r="O47" s="112"/>
      <c r="P47" s="113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/>
    </row>
    <row r="48" spans="1:34" x14ac:dyDescent="0.2">
      <c r="A48" t="s">
        <v>2341</v>
      </c>
      <c r="B48">
        <v>195</v>
      </c>
      <c r="C48">
        <v>1046</v>
      </c>
      <c r="D48" t="s">
        <v>2342</v>
      </c>
      <c r="E48" t="str">
        <f>Table3[[#This Row],[data]]&amp;".xlsx"</f>
        <v>TSP88_data.xlsx</v>
      </c>
      <c r="F48" t="s">
        <v>1707</v>
      </c>
      <c r="G48" t="s">
        <v>2226</v>
      </c>
      <c r="H48" t="s">
        <v>2222</v>
      </c>
      <c r="I48" t="s">
        <v>2223</v>
      </c>
      <c r="J48"/>
      <c r="K48" t="s">
        <v>2189</v>
      </c>
      <c r="L48">
        <v>195</v>
      </c>
      <c r="M48" s="112">
        <v>116.5355897177452</v>
      </c>
      <c r="N48" s="112">
        <v>105.9481005020855</v>
      </c>
      <c r="O48" s="112">
        <v>63.9510264256581</v>
      </c>
      <c r="P48" s="113">
        <v>1.099930901691355</v>
      </c>
      <c r="Q48" s="112">
        <v>6.324555320336759</v>
      </c>
      <c r="R48" s="112">
        <v>304.40105124654218</v>
      </c>
      <c r="S48" s="112">
        <v>39.962482405376171</v>
      </c>
      <c r="T48" s="112">
        <v>66.030296076876709</v>
      </c>
      <c r="U48" s="112">
        <v>105.9481005020855</v>
      </c>
      <c r="V48" s="112">
        <v>159.88120589988051</v>
      </c>
      <c r="W48" s="112">
        <v>211.25576915199261</v>
      </c>
      <c r="X48" s="112">
        <v>237.89913829183999</v>
      </c>
      <c r="Y48" s="112">
        <v>19.435897435897431</v>
      </c>
      <c r="Z48" s="112">
        <v>21</v>
      </c>
      <c r="AA48" s="112">
        <v>4.6273217732885277</v>
      </c>
      <c r="AB48" s="112">
        <v>48.533333333333331</v>
      </c>
      <c r="AC48" s="112">
        <v>49</v>
      </c>
      <c r="AD48" s="112">
        <v>12.625561809145911</v>
      </c>
      <c r="AE48" s="112">
        <v>97.066666666666663</v>
      </c>
      <c r="AF48" s="112">
        <v>96</v>
      </c>
      <c r="AG48" s="112">
        <v>21.32518637393731</v>
      </c>
      <c r="AH48" t="s">
        <v>2343</v>
      </c>
    </row>
    <row r="49" spans="1:34" x14ac:dyDescent="0.2">
      <c r="A49" t="s">
        <v>2344</v>
      </c>
      <c r="B49">
        <v>198</v>
      </c>
      <c r="C49">
        <v>1047</v>
      </c>
      <c r="D49" t="s">
        <v>2345</v>
      </c>
      <c r="E49" t="str">
        <f>Table3[[#This Row],[data]]&amp;".xlsx"</f>
        <v>TSP14_data.xlsx</v>
      </c>
      <c r="F49" t="s">
        <v>1707</v>
      </c>
      <c r="G49" t="s">
        <v>2226</v>
      </c>
      <c r="H49" t="s">
        <v>2222</v>
      </c>
      <c r="I49" t="s">
        <v>2223</v>
      </c>
      <c r="J49"/>
      <c r="K49" t="s">
        <v>2189</v>
      </c>
      <c r="L49">
        <v>198</v>
      </c>
      <c r="M49" s="112">
        <v>962.76156737120516</v>
      </c>
      <c r="N49" s="112">
        <v>705.7361546640501</v>
      </c>
      <c r="O49" s="112">
        <v>805.40440338956967</v>
      </c>
      <c r="P49" s="113">
        <v>1.3641947645852239</v>
      </c>
      <c r="Q49" s="112">
        <v>22.936869882353189</v>
      </c>
      <c r="R49" s="112">
        <v>4260.2327565521582</v>
      </c>
      <c r="S49" s="112">
        <v>162.63935563079431</v>
      </c>
      <c r="T49" s="112">
        <v>321.28741027310741</v>
      </c>
      <c r="U49" s="112">
        <v>705.7361546640501</v>
      </c>
      <c r="V49" s="112">
        <v>1522.0812688087381</v>
      </c>
      <c r="W49" s="112">
        <v>2289.5250599196329</v>
      </c>
      <c r="X49" s="112">
        <v>2499.6748988618501</v>
      </c>
      <c r="Y49" s="112">
        <v>19.969696969696969</v>
      </c>
      <c r="Z49" s="112">
        <v>20.5</v>
      </c>
      <c r="AA49" s="112">
        <v>11.908240158144769</v>
      </c>
      <c r="AB49" s="112">
        <v>49.363636363636367</v>
      </c>
      <c r="AC49" s="112">
        <v>47</v>
      </c>
      <c r="AD49" s="112">
        <v>23.805452834997279</v>
      </c>
      <c r="AE49" s="112">
        <v>98.515151515151516</v>
      </c>
      <c r="AF49" s="112">
        <v>114</v>
      </c>
      <c r="AG49" s="112">
        <v>40.741942278649717</v>
      </c>
      <c r="AH49" t="s">
        <v>2346</v>
      </c>
    </row>
    <row r="50" spans="1:34" x14ac:dyDescent="0.2">
      <c r="A50" t="s">
        <v>2347</v>
      </c>
      <c r="B50">
        <v>200</v>
      </c>
      <c r="C50">
        <v>1048</v>
      </c>
      <c r="D50" t="s">
        <v>2348</v>
      </c>
      <c r="E50" t="str">
        <f>Table3[[#This Row],[data]]&amp;".xlsx"</f>
        <v>TSP60_data.xlsx</v>
      </c>
      <c r="F50" t="s">
        <v>1707</v>
      </c>
      <c r="G50" t="s">
        <v>2226</v>
      </c>
      <c r="H50" t="s">
        <v>2222</v>
      </c>
      <c r="I50" t="s">
        <v>2223</v>
      </c>
      <c r="J50"/>
      <c r="K50" t="s">
        <v>2189</v>
      </c>
      <c r="L50">
        <v>200</v>
      </c>
      <c r="M50" s="112">
        <v>1701.1748939070701</v>
      </c>
      <c r="N50" s="112">
        <v>1581.8716761260539</v>
      </c>
      <c r="O50" s="112">
        <v>917.36641782952483</v>
      </c>
      <c r="P50" s="113">
        <v>1.0754190239205661</v>
      </c>
      <c r="Q50" s="112">
        <v>10.295630140987001</v>
      </c>
      <c r="R50" s="112">
        <v>4293.0927080602396</v>
      </c>
      <c r="S50" s="112">
        <v>567.45660522980461</v>
      </c>
      <c r="T50" s="112">
        <v>973.93390432798628</v>
      </c>
      <c r="U50" s="112">
        <v>1581.8716761260539</v>
      </c>
      <c r="V50" s="112">
        <v>2359.900580473281</v>
      </c>
      <c r="W50" s="112">
        <v>3027.8797361328311</v>
      </c>
      <c r="X50" s="112">
        <v>3389.79413660612</v>
      </c>
      <c r="Y50" s="112">
        <v>19.899999999999999</v>
      </c>
      <c r="Z50" s="112">
        <v>20</v>
      </c>
      <c r="AA50" s="112">
        <v>5.4376317635511056</v>
      </c>
      <c r="AB50" s="112">
        <v>49.75</v>
      </c>
      <c r="AC50" s="112">
        <v>49</v>
      </c>
      <c r="AD50" s="112">
        <v>11.94449054046914</v>
      </c>
      <c r="AE50" s="112">
        <v>99.5</v>
      </c>
      <c r="AF50" s="112">
        <v>98</v>
      </c>
      <c r="AG50" s="112">
        <v>18.934693371304611</v>
      </c>
      <c r="AH50" t="s">
        <v>2349</v>
      </c>
    </row>
    <row r="51" spans="1:34" x14ac:dyDescent="0.2">
      <c r="A51" t="s">
        <v>2350</v>
      </c>
      <c r="B51">
        <v>200</v>
      </c>
      <c r="C51">
        <v>1049</v>
      </c>
      <c r="D51" t="s">
        <v>2351</v>
      </c>
      <c r="E51" t="str">
        <f>Table3[[#This Row],[data]]&amp;".xlsx"</f>
        <v>TSP63_data.xlsx</v>
      </c>
      <c r="F51" t="s">
        <v>1707</v>
      </c>
      <c r="G51" t="s">
        <v>2226</v>
      </c>
      <c r="H51" t="s">
        <v>2222</v>
      </c>
      <c r="I51" t="s">
        <v>2223</v>
      </c>
      <c r="J51"/>
      <c r="K51" t="s">
        <v>2189</v>
      </c>
      <c r="L51">
        <v>200</v>
      </c>
      <c r="M51" s="112">
        <v>1664.1867426046881</v>
      </c>
      <c r="N51" s="112">
        <v>1545.7677701111579</v>
      </c>
      <c r="O51" s="112">
        <v>892.35656325823857</v>
      </c>
      <c r="P51" s="113">
        <v>1.0766085144115889</v>
      </c>
      <c r="Q51" s="112">
        <v>5</v>
      </c>
      <c r="R51" s="112">
        <v>4170.3013080591672</v>
      </c>
      <c r="S51" s="112">
        <v>567.942771281879</v>
      </c>
      <c r="T51" s="112">
        <v>969.90424780380499</v>
      </c>
      <c r="U51" s="112">
        <v>1545.7677701111579</v>
      </c>
      <c r="V51" s="112">
        <v>2280.210735842697</v>
      </c>
      <c r="W51" s="112">
        <v>2966.856821581347</v>
      </c>
      <c r="X51" s="112">
        <v>3328.5069152400001</v>
      </c>
      <c r="Y51" s="112">
        <v>19.899999999999999</v>
      </c>
      <c r="Z51" s="112">
        <v>20.5</v>
      </c>
      <c r="AA51" s="112">
        <v>4.8026374663476128</v>
      </c>
      <c r="AB51" s="112">
        <v>49.75</v>
      </c>
      <c r="AC51" s="112">
        <v>49.5</v>
      </c>
      <c r="AD51" s="112">
        <v>12.9811421011888</v>
      </c>
      <c r="AE51" s="112">
        <v>99.5</v>
      </c>
      <c r="AF51" s="112">
        <v>100</v>
      </c>
      <c r="AG51" s="112">
        <v>22.428221633204458</v>
      </c>
      <c r="AH51" t="s">
        <v>2352</v>
      </c>
    </row>
    <row r="52" spans="1:34" x14ac:dyDescent="0.2">
      <c r="A52" t="s">
        <v>2382</v>
      </c>
      <c r="B52">
        <v>202</v>
      </c>
      <c r="C52">
        <v>1050</v>
      </c>
      <c r="D52" t="s">
        <v>2383</v>
      </c>
      <c r="E52" t="str">
        <f>Table3[[#This Row],[data]]&amp;".xlsx"</f>
        <v>TSP53_data.xlsx</v>
      </c>
      <c r="F52" t="s">
        <v>1706</v>
      </c>
      <c r="G52" t="s">
        <v>2226</v>
      </c>
      <c r="H52" t="s">
        <v>2227</v>
      </c>
      <c r="I52" t="s">
        <v>2228</v>
      </c>
      <c r="J52"/>
      <c r="K52" t="s">
        <v>2189</v>
      </c>
      <c r="L52">
        <v>202</v>
      </c>
      <c r="M52" s="112">
        <v>1316.9800661499819</v>
      </c>
      <c r="N52" s="112">
        <v>1174.5770209369109</v>
      </c>
      <c r="O52" s="112">
        <v>822.7405050815936</v>
      </c>
      <c r="P52" s="113">
        <v>1.1212377244529119</v>
      </c>
      <c r="Q52" s="112">
        <v>4.4491933291836681</v>
      </c>
      <c r="R52" s="112">
        <v>6528.6442483354303</v>
      </c>
      <c r="S52" s="112">
        <v>433.53614449456597</v>
      </c>
      <c r="T52" s="112">
        <v>733.55520608640313</v>
      </c>
      <c r="U52" s="112">
        <v>1174.5770209369109</v>
      </c>
      <c r="V52" s="112">
        <v>1719.9350057480999</v>
      </c>
      <c r="W52" s="112">
        <v>2323.994219010438</v>
      </c>
      <c r="X52" s="112">
        <v>2781.6703997140862</v>
      </c>
      <c r="Y52" s="112">
        <v>20.10891089108911</v>
      </c>
      <c r="Z52" s="112">
        <v>17</v>
      </c>
      <c r="AA52" s="112">
        <v>13.65123579054057</v>
      </c>
      <c r="AB52" s="112">
        <v>50.257425742574263</v>
      </c>
      <c r="AC52" s="112">
        <v>51</v>
      </c>
      <c r="AD52" s="112">
        <v>28.20400220897579</v>
      </c>
      <c r="AE52" s="112">
        <v>100.5049504950495</v>
      </c>
      <c r="AF52" s="112">
        <v>113.5</v>
      </c>
      <c r="AG52" s="112">
        <v>41.62044172519704</v>
      </c>
      <c r="AH52" t="s">
        <v>2384</v>
      </c>
    </row>
    <row r="53" spans="1:34" x14ac:dyDescent="0.2">
      <c r="A53" t="s">
        <v>2353</v>
      </c>
      <c r="B53">
        <v>225</v>
      </c>
      <c r="C53">
        <v>1051</v>
      </c>
      <c r="D53" t="s">
        <v>2354</v>
      </c>
      <c r="E53" t="str">
        <f>Table3[[#This Row],[data]]&amp;".xlsx"</f>
        <v>TSP25_data.xlsx</v>
      </c>
      <c r="F53" t="s">
        <v>1707</v>
      </c>
      <c r="G53" t="s">
        <v>2226</v>
      </c>
      <c r="H53" t="s">
        <v>2222</v>
      </c>
      <c r="I53" t="s">
        <v>2223</v>
      </c>
      <c r="J53"/>
      <c r="K53" t="s">
        <v>2189</v>
      </c>
      <c r="L53">
        <v>225</v>
      </c>
      <c r="M53" s="112">
        <v>183.56050595572569</v>
      </c>
      <c r="N53" s="112">
        <v>176.62565474359349</v>
      </c>
      <c r="O53" s="112">
        <v>95.214428941599024</v>
      </c>
      <c r="P53" s="113">
        <v>1.0392629894122649</v>
      </c>
      <c r="Q53" s="112">
        <v>6.5</v>
      </c>
      <c r="R53" s="112">
        <v>518.70078079756161</v>
      </c>
      <c r="S53" s="112">
        <v>64.066370764141723</v>
      </c>
      <c r="T53" s="112">
        <v>112.16588984944021</v>
      </c>
      <c r="U53" s="112">
        <v>176.62565474359349</v>
      </c>
      <c r="V53" s="112">
        <v>241.79433409408091</v>
      </c>
      <c r="W53" s="112">
        <v>315.12100850308281</v>
      </c>
      <c r="X53" s="112">
        <v>362.43052725334729</v>
      </c>
      <c r="Y53" s="112">
        <v>22.4</v>
      </c>
      <c r="Z53" s="112">
        <v>23</v>
      </c>
      <c r="AA53" s="112">
        <v>7.5095177703270046</v>
      </c>
      <c r="AB53" s="112">
        <v>56</v>
      </c>
      <c r="AC53" s="112">
        <v>57</v>
      </c>
      <c r="AD53" s="112">
        <v>19.51830642536093</v>
      </c>
      <c r="AE53" s="112">
        <v>112</v>
      </c>
      <c r="AF53" s="112">
        <v>115</v>
      </c>
      <c r="AG53" s="112">
        <v>34.882199717661983</v>
      </c>
      <c r="AH53" t="s">
        <v>2355</v>
      </c>
    </row>
    <row r="54" spans="1:34" x14ac:dyDescent="0.2">
      <c r="A54" t="s">
        <v>2359</v>
      </c>
      <c r="B54">
        <v>225</v>
      </c>
      <c r="C54">
        <v>1052</v>
      </c>
      <c r="D54" t="s">
        <v>2360</v>
      </c>
      <c r="E54" t="str">
        <f>Table3[[#This Row],[data]]&amp;".xlsx"</f>
        <v>TSP102_data.xlsx</v>
      </c>
      <c r="F54" t="s">
        <v>1706</v>
      </c>
      <c r="G54" t="s">
        <v>2226</v>
      </c>
      <c r="H54" t="s">
        <v>2222</v>
      </c>
      <c r="I54" t="s">
        <v>2223</v>
      </c>
      <c r="J54"/>
      <c r="K54" t="s">
        <v>2189</v>
      </c>
      <c r="L54">
        <v>225</v>
      </c>
      <c r="M54" s="112">
        <v>7080.0146523069234</v>
      </c>
      <c r="N54" s="112">
        <v>6946.2219947249023</v>
      </c>
      <c r="O54" s="112">
        <v>3321.762605731114</v>
      </c>
      <c r="P54" s="113">
        <v>1.019261212452413</v>
      </c>
      <c r="Q54" s="112">
        <v>500</v>
      </c>
      <c r="R54" s="112">
        <v>16970.562748477139</v>
      </c>
      <c r="S54" s="112">
        <v>3000</v>
      </c>
      <c r="T54" s="112">
        <v>4500</v>
      </c>
      <c r="U54" s="112">
        <v>6946.2219947249023</v>
      </c>
      <c r="V54" s="112">
        <v>9486.832980505138</v>
      </c>
      <c r="W54" s="112">
        <v>11715.374513859981</v>
      </c>
      <c r="X54" s="112">
        <v>12539.936203984449</v>
      </c>
      <c r="Y54" s="112">
        <v>25.40444444444444</v>
      </c>
      <c r="Z54" s="112">
        <v>25</v>
      </c>
      <c r="AA54" s="112">
        <v>5.625276007337785</v>
      </c>
      <c r="AB54" s="112">
        <v>57.386666666666663</v>
      </c>
      <c r="AC54" s="112">
        <v>53</v>
      </c>
      <c r="AD54" s="112">
        <v>15.486076695812001</v>
      </c>
      <c r="AE54" s="112">
        <v>113.7422222222222</v>
      </c>
      <c r="AF54" s="112">
        <v>105</v>
      </c>
      <c r="AG54" s="112">
        <v>31.39729919635441</v>
      </c>
      <c r="AH54" t="s">
        <v>2361</v>
      </c>
    </row>
    <row r="55" spans="1:34" x14ac:dyDescent="0.2">
      <c r="A55" t="s">
        <v>2397</v>
      </c>
      <c r="B55">
        <v>226</v>
      </c>
      <c r="C55">
        <v>1053</v>
      </c>
      <c r="D55" t="s">
        <v>2398</v>
      </c>
      <c r="E55" t="str">
        <f>Table3[[#This Row],[data]]&amp;".xlsx"</f>
        <v>TSP81_data.xlsx</v>
      </c>
      <c r="F55" t="s">
        <v>1707</v>
      </c>
      <c r="G55" t="s">
        <v>2226</v>
      </c>
      <c r="H55" t="s">
        <v>2222</v>
      </c>
      <c r="I55" t="s">
        <v>2223</v>
      </c>
      <c r="J55"/>
      <c r="K55" t="s">
        <v>2189</v>
      </c>
      <c r="L55">
        <v>226</v>
      </c>
      <c r="M55" s="112">
        <v>7503.0140232824724</v>
      </c>
      <c r="N55" s="112">
        <v>7755.8042780874766</v>
      </c>
      <c r="O55" s="112">
        <v>3708.9106257165872</v>
      </c>
      <c r="P55" s="113">
        <v>0.96740631329245708</v>
      </c>
      <c r="Q55" s="112">
        <v>100</v>
      </c>
      <c r="R55" s="112">
        <v>17422.75810542062</v>
      </c>
      <c r="S55" s="112">
        <v>2186.8927728629042</v>
      </c>
      <c r="T55" s="112">
        <v>4942.165517260627</v>
      </c>
      <c r="U55" s="112">
        <v>7755.8042780874766</v>
      </c>
      <c r="V55" s="112">
        <v>10259.873293564589</v>
      </c>
      <c r="W55" s="112">
        <v>12009.371340748859</v>
      </c>
      <c r="X55" s="112">
        <v>13401.958812054299</v>
      </c>
      <c r="Y55" s="112">
        <v>22.504424778761059</v>
      </c>
      <c r="Z55" s="112">
        <v>24</v>
      </c>
      <c r="AA55" s="112">
        <v>6.8177857517333837</v>
      </c>
      <c r="AB55" s="112">
        <v>56.256637168141587</v>
      </c>
      <c r="AC55" s="112">
        <v>57</v>
      </c>
      <c r="AD55" s="112">
        <v>10.33808816287244</v>
      </c>
      <c r="AE55" s="112">
        <v>112.6106194690265</v>
      </c>
      <c r="AF55" s="112">
        <v>107.5</v>
      </c>
      <c r="AG55" s="112">
        <v>27.87685097099379</v>
      </c>
      <c r="AH55" t="s">
        <v>2399</v>
      </c>
    </row>
    <row r="56" spans="1:34" x14ac:dyDescent="0.2">
      <c r="A56" t="s">
        <v>2385</v>
      </c>
      <c r="B56">
        <v>229</v>
      </c>
      <c r="C56">
        <v>1054</v>
      </c>
      <c r="D56" t="s">
        <v>2386</v>
      </c>
      <c r="E56" t="str">
        <f>Table3[[#This Row],[data]]&amp;".xlsx"</f>
        <v>TSP54_data.xlsx</v>
      </c>
      <c r="F56" t="s">
        <v>1706</v>
      </c>
      <c r="G56" t="s">
        <v>2226</v>
      </c>
      <c r="H56" t="s">
        <v>2227</v>
      </c>
      <c r="I56" t="s">
        <v>2228</v>
      </c>
      <c r="J56"/>
      <c r="K56" t="s">
        <v>2189</v>
      </c>
      <c r="L56">
        <v>229</v>
      </c>
      <c r="M56" s="112">
        <v>6018.4589075871054</v>
      </c>
      <c r="N56" s="112">
        <v>5358.5601265939204</v>
      </c>
      <c r="O56" s="112">
        <v>3796.6700211811508</v>
      </c>
      <c r="P56" s="113">
        <v>1.1231485259852141</v>
      </c>
      <c r="Q56" s="112">
        <v>38.492600458588413</v>
      </c>
      <c r="R56" s="112">
        <v>19893.342400821792</v>
      </c>
      <c r="S56" s="112">
        <v>1705.793835412479</v>
      </c>
      <c r="T56" s="112">
        <v>3158.797789349725</v>
      </c>
      <c r="U56" s="112">
        <v>5358.5601265939204</v>
      </c>
      <c r="V56" s="112">
        <v>7962.2240290444379</v>
      </c>
      <c r="W56" s="112">
        <v>11485.28068905532</v>
      </c>
      <c r="X56" s="112">
        <v>13913.69980855122</v>
      </c>
      <c r="Y56" s="112">
        <v>22.803493449781659</v>
      </c>
      <c r="Z56" s="112">
        <v>24</v>
      </c>
      <c r="AA56" s="112">
        <v>12.41111506738882</v>
      </c>
      <c r="AB56" s="112">
        <v>57.004366812227083</v>
      </c>
      <c r="AC56" s="112">
        <v>63</v>
      </c>
      <c r="AD56" s="112">
        <v>23.84406539438115</v>
      </c>
      <c r="AE56" s="112">
        <v>114</v>
      </c>
      <c r="AF56" s="112">
        <v>116</v>
      </c>
      <c r="AG56" s="112">
        <v>40.158894931325783</v>
      </c>
      <c r="AH56" t="s">
        <v>2387</v>
      </c>
    </row>
    <row r="57" spans="1:34" x14ac:dyDescent="0.2">
      <c r="A57" t="s">
        <v>2400</v>
      </c>
      <c r="B57">
        <v>262</v>
      </c>
      <c r="C57">
        <v>1055</v>
      </c>
      <c r="D57" t="s">
        <v>2401</v>
      </c>
      <c r="E57" t="str">
        <f>Table3[[#This Row],[data]]&amp;".xlsx"</f>
        <v>TSP45_data.xlsx</v>
      </c>
      <c r="F57" t="s">
        <v>1707</v>
      </c>
      <c r="G57" t="s">
        <v>2226</v>
      </c>
      <c r="H57" t="s">
        <v>2222</v>
      </c>
      <c r="I57" t="s">
        <v>2223</v>
      </c>
      <c r="J57"/>
      <c r="K57" t="s">
        <v>2189</v>
      </c>
      <c r="L57">
        <v>262</v>
      </c>
      <c r="M57" s="112">
        <v>101.9368648302657</v>
      </c>
      <c r="N57" s="112">
        <v>100.56838469419699</v>
      </c>
      <c r="O57" s="112">
        <v>48.246001664197642</v>
      </c>
      <c r="P57" s="113">
        <v>1.01360745864846</v>
      </c>
      <c r="Q57" s="112">
        <v>1</v>
      </c>
      <c r="R57" s="112">
        <v>266.24800468735913</v>
      </c>
      <c r="S57" s="112">
        <v>38.013155617496423</v>
      </c>
      <c r="T57" s="112">
        <v>64.070273918565391</v>
      </c>
      <c r="U57" s="112">
        <v>100.56838469419699</v>
      </c>
      <c r="V57" s="112">
        <v>138.05795884337849</v>
      </c>
      <c r="W57" s="112">
        <v>167.4425274534519</v>
      </c>
      <c r="X57" s="112">
        <v>182.23611058184929</v>
      </c>
      <c r="Y57" s="112">
        <v>26.229007633587791</v>
      </c>
      <c r="Z57" s="112">
        <v>27</v>
      </c>
      <c r="AA57" s="112">
        <v>7.9409360706469867</v>
      </c>
      <c r="AB57" s="112">
        <v>65.297709923664115</v>
      </c>
      <c r="AC57" s="112">
        <v>64.5</v>
      </c>
      <c r="AD57" s="112">
        <v>18.839997663928621</v>
      </c>
      <c r="AE57" s="112">
        <v>130.51908396946561</v>
      </c>
      <c r="AF57" s="112">
        <v>126.5</v>
      </c>
      <c r="AG57" s="112">
        <v>35.48619096704018</v>
      </c>
      <c r="AH57" t="s">
        <v>2402</v>
      </c>
    </row>
    <row r="58" spans="1:34" x14ac:dyDescent="0.2">
      <c r="A58" t="s">
        <v>2403</v>
      </c>
      <c r="B58">
        <v>264</v>
      </c>
      <c r="C58">
        <v>1056</v>
      </c>
      <c r="D58" t="s">
        <v>2404</v>
      </c>
      <c r="E58" t="str">
        <f>Table3[[#This Row],[data]]&amp;".xlsx"</f>
        <v>TSP82_data.xlsx</v>
      </c>
      <c r="F58" t="s">
        <v>1706</v>
      </c>
      <c r="G58" t="s">
        <v>2226</v>
      </c>
      <c r="H58" t="s">
        <v>2222</v>
      </c>
      <c r="I58" t="s">
        <v>2223</v>
      </c>
      <c r="J58"/>
      <c r="K58" t="s">
        <v>2189</v>
      </c>
      <c r="L58">
        <v>264</v>
      </c>
      <c r="M58" s="112">
        <v>4248.4595269660622</v>
      </c>
      <c r="N58" s="112">
        <v>5273.7557774322468</v>
      </c>
      <c r="O58" s="112">
        <v>2557.9532954530432</v>
      </c>
      <c r="P58" s="113">
        <v>0.80558518563683024</v>
      </c>
      <c r="Q58" s="112">
        <v>100</v>
      </c>
      <c r="R58" s="112">
        <v>9015.6807840561887</v>
      </c>
      <c r="S58" s="112">
        <v>640.31242374328485</v>
      </c>
      <c r="T58" s="112">
        <v>1529.705854077836</v>
      </c>
      <c r="U58" s="112">
        <v>5273.7557774322468</v>
      </c>
      <c r="V58" s="112">
        <v>6462.3911983104208</v>
      </c>
      <c r="W58" s="112">
        <v>7058.6825966323204</v>
      </c>
      <c r="X58" s="112">
        <v>7500.6666370396706</v>
      </c>
      <c r="Y58" s="112">
        <v>27.060606060606059</v>
      </c>
      <c r="Z58" s="112">
        <v>29</v>
      </c>
      <c r="AA58" s="112">
        <v>10.0445831841008</v>
      </c>
      <c r="AB58" s="112">
        <v>65.924242424242422</v>
      </c>
      <c r="AC58" s="112">
        <v>68.5</v>
      </c>
      <c r="AD58" s="112">
        <v>23.710747819534049</v>
      </c>
      <c r="AE58" s="112">
        <v>131.57575757575759</v>
      </c>
      <c r="AF58" s="112">
        <v>131</v>
      </c>
      <c r="AG58" s="112">
        <v>7.7032620734456216</v>
      </c>
      <c r="AH58" t="s">
        <v>2405</v>
      </c>
    </row>
    <row r="59" spans="1:34" x14ac:dyDescent="0.2">
      <c r="A59" t="s">
        <v>2406</v>
      </c>
      <c r="B59">
        <v>280</v>
      </c>
      <c r="C59">
        <v>1057</v>
      </c>
      <c r="D59" t="s">
        <v>2407</v>
      </c>
      <c r="E59" t="str">
        <f>Table3[[#This Row],[data]]&amp;".xlsx"</f>
        <v>TSP1_data.xlsx</v>
      </c>
      <c r="F59" t="s">
        <v>1707</v>
      </c>
      <c r="G59" s="4" t="s">
        <v>2226</v>
      </c>
      <c r="H59" t="s">
        <v>2222</v>
      </c>
      <c r="I59" t="s">
        <v>2223</v>
      </c>
      <c r="J59"/>
      <c r="K59" t="s">
        <v>2189</v>
      </c>
      <c r="L59">
        <v>280</v>
      </c>
      <c r="M59" s="112">
        <v>121.8199576102691</v>
      </c>
      <c r="N59" s="112">
        <v>116.2755348299891</v>
      </c>
      <c r="O59" s="112">
        <v>62.620940140004379</v>
      </c>
      <c r="P59" s="113">
        <v>1.047683485510402</v>
      </c>
      <c r="Q59" s="112">
        <v>8</v>
      </c>
      <c r="R59" s="112">
        <v>302.33755969115049</v>
      </c>
      <c r="S59" s="112">
        <v>41.761226035642203</v>
      </c>
      <c r="T59" s="112">
        <v>72.443081105099338</v>
      </c>
      <c r="U59" s="112">
        <v>116.2755348299891</v>
      </c>
      <c r="V59" s="112">
        <v>164.9242250247064</v>
      </c>
      <c r="W59" s="112">
        <v>213.24164696418941</v>
      </c>
      <c r="X59" s="112">
        <v>234.47814397081871</v>
      </c>
      <c r="Y59" s="112">
        <v>27.95</v>
      </c>
      <c r="Z59" s="112">
        <v>27</v>
      </c>
      <c r="AA59" s="112">
        <v>7.2555256411750868</v>
      </c>
      <c r="AB59" s="112">
        <v>70.335714285714289</v>
      </c>
      <c r="AC59" s="112">
        <v>70</v>
      </c>
      <c r="AD59" s="112">
        <v>15.662026635816121</v>
      </c>
      <c r="AE59" s="112">
        <v>139.71428571428569</v>
      </c>
      <c r="AF59" s="112">
        <v>135.5</v>
      </c>
      <c r="AG59" s="112">
        <v>30.005444121147779</v>
      </c>
      <c r="AH59" t="s">
        <v>2408</v>
      </c>
    </row>
    <row r="60" spans="1:34" x14ac:dyDescent="0.2">
      <c r="A60" t="s">
        <v>2409</v>
      </c>
      <c r="B60">
        <v>299</v>
      </c>
      <c r="C60">
        <v>1058</v>
      </c>
      <c r="D60" t="s">
        <v>2410</v>
      </c>
      <c r="E60" t="str">
        <f>Table3[[#This Row],[data]]&amp;".xlsx"</f>
        <v>TSP83_data.xlsx</v>
      </c>
      <c r="F60" t="s">
        <v>1707</v>
      </c>
      <c r="G60" t="s">
        <v>2226</v>
      </c>
      <c r="H60" t="s">
        <v>2222</v>
      </c>
      <c r="I60" t="s">
        <v>2223</v>
      </c>
      <c r="J60"/>
      <c r="K60" t="s">
        <v>2189</v>
      </c>
      <c r="L60">
        <v>299</v>
      </c>
      <c r="M60" s="112">
        <v>2540.6219501945902</v>
      </c>
      <c r="N60" s="112">
        <v>2319.4827009486398</v>
      </c>
      <c r="O60" s="112">
        <v>1464.162657907789</v>
      </c>
      <c r="P60" s="113">
        <v>1.0953399002094331</v>
      </c>
      <c r="Q60" s="112">
        <v>1</v>
      </c>
      <c r="R60" s="112">
        <v>6958.8073690827223</v>
      </c>
      <c r="S60" s="112">
        <v>767.93554417021221</v>
      </c>
      <c r="T60" s="112">
        <v>1365.0366295451561</v>
      </c>
      <c r="U60" s="112">
        <v>2319.4827009486398</v>
      </c>
      <c r="V60" s="112">
        <v>3542.9507476113749</v>
      </c>
      <c r="W60" s="112">
        <v>4628.4427186689909</v>
      </c>
      <c r="X60" s="112">
        <v>5305.0019037626334</v>
      </c>
      <c r="Y60" s="112">
        <v>29.80602006688963</v>
      </c>
      <c r="Z60" s="112">
        <v>31</v>
      </c>
      <c r="AA60" s="112">
        <v>11.647903455658771</v>
      </c>
      <c r="AB60" s="112">
        <v>74.508361204013383</v>
      </c>
      <c r="AC60" s="112">
        <v>73</v>
      </c>
      <c r="AD60" s="112">
        <v>22.382034464463288</v>
      </c>
      <c r="AE60" s="112">
        <v>149.01003344481609</v>
      </c>
      <c r="AF60" s="112">
        <v>156</v>
      </c>
      <c r="AG60" s="112">
        <v>28.955124379826561</v>
      </c>
      <c r="AH60" t="s">
        <v>2411</v>
      </c>
    </row>
    <row r="61" spans="1:34" x14ac:dyDescent="0.2">
      <c r="A61" t="s">
        <v>2412</v>
      </c>
      <c r="B61">
        <v>318</v>
      </c>
      <c r="C61">
        <v>1059</v>
      </c>
      <c r="D61" t="s">
        <v>2413</v>
      </c>
      <c r="E61" t="str">
        <f>Table3[[#This Row],[data]]&amp;".xlsx"</f>
        <v>TSP68_data.xlsx</v>
      </c>
      <c r="F61" t="s">
        <v>1707</v>
      </c>
      <c r="G61" t="s">
        <v>2226</v>
      </c>
      <c r="H61" t="s">
        <v>2222</v>
      </c>
      <c r="I61" t="s">
        <v>2223</v>
      </c>
      <c r="J61"/>
      <c r="K61" t="s">
        <v>2189</v>
      </c>
      <c r="L61">
        <v>318</v>
      </c>
      <c r="M61" s="112">
        <v>1849.0460971552241</v>
      </c>
      <c r="N61" s="112">
        <v>1782.4076413660259</v>
      </c>
      <c r="O61" s="112">
        <v>901.89171726657742</v>
      </c>
      <c r="P61" s="113">
        <v>1.03738676509383</v>
      </c>
      <c r="Q61" s="112">
        <v>31</v>
      </c>
      <c r="R61" s="112">
        <v>4865.5830072047893</v>
      </c>
      <c r="S61" s="112">
        <v>680.33080188978658</v>
      </c>
      <c r="T61" s="112">
        <v>1176.748379893904</v>
      </c>
      <c r="U61" s="112">
        <v>1782.4076413660259</v>
      </c>
      <c r="V61" s="112">
        <v>2496.9767719938491</v>
      </c>
      <c r="W61" s="112">
        <v>3078.823801389095</v>
      </c>
      <c r="X61" s="112">
        <v>3398.253227762757</v>
      </c>
      <c r="Y61" s="112">
        <v>31.710691823899371</v>
      </c>
      <c r="Z61" s="112">
        <v>33</v>
      </c>
      <c r="AA61" s="112">
        <v>8.3521439186127555</v>
      </c>
      <c r="AB61" s="112">
        <v>79.25157232704403</v>
      </c>
      <c r="AC61" s="112">
        <v>82</v>
      </c>
      <c r="AD61" s="112">
        <v>20.71557988292674</v>
      </c>
      <c r="AE61" s="112">
        <v>158.52830188679249</v>
      </c>
      <c r="AF61" s="112">
        <v>155</v>
      </c>
      <c r="AG61" s="112">
        <v>43.288819681416072</v>
      </c>
      <c r="AH61" t="s">
        <v>2414</v>
      </c>
    </row>
    <row r="62" spans="1:34" x14ac:dyDescent="0.2">
      <c r="A62" t="s">
        <v>2415</v>
      </c>
      <c r="B62">
        <v>400</v>
      </c>
      <c r="C62">
        <v>1060</v>
      </c>
      <c r="D62" t="s">
        <v>2416</v>
      </c>
      <c r="E62" t="str">
        <f>Table3[[#This Row],[data]]&amp;".xlsx"</f>
        <v>TSP92_data.xlsx</v>
      </c>
      <c r="F62" t="s">
        <v>1707</v>
      </c>
      <c r="G62" t="s">
        <v>2226</v>
      </c>
      <c r="H62" t="s">
        <v>2222</v>
      </c>
      <c r="I62" t="s">
        <v>2223</v>
      </c>
      <c r="J62"/>
      <c r="K62" t="s">
        <v>2189</v>
      </c>
      <c r="L62">
        <v>400</v>
      </c>
      <c r="M62" s="112">
        <v>528.87465889175508</v>
      </c>
      <c r="N62" s="112">
        <v>521.46536248986445</v>
      </c>
      <c r="O62" s="112">
        <v>250.55018834939219</v>
      </c>
      <c r="P62" s="113">
        <v>1.0142086070041409</v>
      </c>
      <c r="Q62" s="112">
        <v>1.173977124990129</v>
      </c>
      <c r="R62" s="112">
        <v>1353.0493593952151</v>
      </c>
      <c r="S62" s="112">
        <v>195.88033991985429</v>
      </c>
      <c r="T62" s="112">
        <v>333.62219702332777</v>
      </c>
      <c r="U62" s="112">
        <v>521.46536248986445</v>
      </c>
      <c r="V62" s="112">
        <v>717.49219884042122</v>
      </c>
      <c r="W62" s="112">
        <v>865.59176506659219</v>
      </c>
      <c r="X62" s="112">
        <v>945.00241279609065</v>
      </c>
      <c r="Y62" s="112">
        <v>39.9</v>
      </c>
      <c r="Z62" s="112">
        <v>42</v>
      </c>
      <c r="AA62" s="112">
        <v>9.9967413236880294</v>
      </c>
      <c r="AB62" s="112">
        <v>99.75</v>
      </c>
      <c r="AC62" s="112">
        <v>103</v>
      </c>
      <c r="AD62" s="112">
        <v>26.12467697153723</v>
      </c>
      <c r="AE62" s="112">
        <v>199.5</v>
      </c>
      <c r="AF62" s="112">
        <v>193.5</v>
      </c>
      <c r="AG62" s="112">
        <v>53.441603760846547</v>
      </c>
      <c r="AH62" t="s">
        <v>2417</v>
      </c>
    </row>
    <row r="63" spans="1:34" x14ac:dyDescent="0.2">
      <c r="A63" t="s">
        <v>2418</v>
      </c>
      <c r="B63">
        <v>417</v>
      </c>
      <c r="C63">
        <v>1061</v>
      </c>
      <c r="D63" t="s">
        <v>2419</v>
      </c>
      <c r="E63" t="str">
        <f>Table3[[#This Row],[data]]&amp;".xlsx"</f>
        <v>TSP39_data.xlsx</v>
      </c>
      <c r="F63" t="s">
        <v>1706</v>
      </c>
      <c r="G63" t="s">
        <v>2226</v>
      </c>
      <c r="H63" t="s">
        <v>2222</v>
      </c>
      <c r="I63" t="s">
        <v>2223</v>
      </c>
      <c r="J63"/>
      <c r="K63" t="s">
        <v>2189</v>
      </c>
      <c r="L63">
        <v>417</v>
      </c>
      <c r="M63" s="112">
        <v>1189.517743704831</v>
      </c>
      <c r="N63" s="112">
        <v>1176.5833311595479</v>
      </c>
      <c r="O63" s="112">
        <v>685.07496461571486</v>
      </c>
      <c r="P63" s="113">
        <v>1.010993197169074</v>
      </c>
      <c r="Q63" s="112">
        <v>8.3509340794905498</v>
      </c>
      <c r="R63" s="112">
        <v>2343.1505639000238</v>
      </c>
      <c r="S63" s="112">
        <v>177.74593406498141</v>
      </c>
      <c r="T63" s="112">
        <v>674.04948240596559</v>
      </c>
      <c r="U63" s="112">
        <v>1176.5833311595479</v>
      </c>
      <c r="V63" s="112">
        <v>1878.393501327397</v>
      </c>
      <c r="W63" s="112">
        <v>2079.4825818873792</v>
      </c>
      <c r="X63" s="112">
        <v>2143.44352389607</v>
      </c>
      <c r="Y63" s="112">
        <v>41.601918465227818</v>
      </c>
      <c r="Z63" s="112">
        <v>49</v>
      </c>
      <c r="AA63" s="112">
        <v>17.319392092810009</v>
      </c>
      <c r="AB63" s="112">
        <v>104</v>
      </c>
      <c r="AC63" s="112">
        <v>101</v>
      </c>
      <c r="AD63" s="112">
        <v>29.977555706792479</v>
      </c>
      <c r="AE63" s="112">
        <v>208</v>
      </c>
      <c r="AF63" s="112">
        <v>206</v>
      </c>
      <c r="AG63" s="112">
        <v>30.28661166512105</v>
      </c>
      <c r="AH63" t="s">
        <v>2420</v>
      </c>
    </row>
    <row r="64" spans="1:34" x14ac:dyDescent="0.2">
      <c r="A64" t="s">
        <v>2388</v>
      </c>
      <c r="B64">
        <v>431</v>
      </c>
      <c r="C64">
        <v>1062</v>
      </c>
      <c r="D64" t="s">
        <v>2389</v>
      </c>
      <c r="E64" t="str">
        <f>Table3[[#This Row],[data]]&amp;".xlsx"</f>
        <v>TSP55_data.xlsx</v>
      </c>
      <c r="F64" t="s">
        <v>1706</v>
      </c>
      <c r="G64" t="s">
        <v>2226</v>
      </c>
      <c r="H64" t="s">
        <v>2227</v>
      </c>
      <c r="I64" t="s">
        <v>2228</v>
      </c>
      <c r="J64"/>
      <c r="K64" t="s">
        <v>2189</v>
      </c>
      <c r="L64">
        <v>431</v>
      </c>
      <c r="M64" s="112">
        <v>5752.5056562969294</v>
      </c>
      <c r="N64" s="112">
        <v>4894.5633994522341</v>
      </c>
      <c r="O64" s="112">
        <v>4338.5807164847938</v>
      </c>
      <c r="P64" s="113">
        <v>1.1752847367225261</v>
      </c>
      <c r="Q64" s="112">
        <v>4.4491933291836681</v>
      </c>
      <c r="R64" s="112">
        <v>19970.729568759529</v>
      </c>
      <c r="S64" s="112">
        <v>969.85772842628251</v>
      </c>
      <c r="T64" s="112">
        <v>2001.0420709043631</v>
      </c>
      <c r="U64" s="112">
        <v>4894.5633994522341</v>
      </c>
      <c r="V64" s="112">
        <v>8452.2451489546365</v>
      </c>
      <c r="W64" s="112">
        <v>11935.46619689016</v>
      </c>
      <c r="X64" s="112">
        <v>14667.007824750481</v>
      </c>
      <c r="Y64" s="112">
        <v>43.002320185614849</v>
      </c>
      <c r="Z64" s="112">
        <v>19</v>
      </c>
      <c r="AA64" s="112">
        <v>43.177378812473677</v>
      </c>
      <c r="AB64" s="112">
        <v>107.5034802784223</v>
      </c>
      <c r="AC64" s="112">
        <v>92</v>
      </c>
      <c r="AD64" s="112">
        <v>80.12600171386427</v>
      </c>
      <c r="AE64" s="112">
        <v>215.00232018561479</v>
      </c>
      <c r="AF64" s="112">
        <v>266</v>
      </c>
      <c r="AG64" s="112">
        <v>90.367737061303913</v>
      </c>
      <c r="AH64" t="s">
        <v>2390</v>
      </c>
    </row>
    <row r="65" spans="1:34" x14ac:dyDescent="0.2">
      <c r="A65" t="s">
        <v>2421</v>
      </c>
      <c r="B65">
        <v>439</v>
      </c>
      <c r="C65">
        <v>1063</v>
      </c>
      <c r="D65" t="s">
        <v>2422</v>
      </c>
      <c r="E65" t="str">
        <f>Table3[[#This Row],[data]]&amp;".xlsx"</f>
        <v>TSP84_data.xlsx</v>
      </c>
      <c r="F65" t="s">
        <v>1707</v>
      </c>
      <c r="G65" t="s">
        <v>2226</v>
      </c>
      <c r="H65" t="s">
        <v>2222</v>
      </c>
      <c r="I65" t="s">
        <v>2223</v>
      </c>
      <c r="J65"/>
      <c r="K65" t="s">
        <v>2189</v>
      </c>
      <c r="L65">
        <v>439</v>
      </c>
      <c r="M65" s="112">
        <v>4338.2952869206219</v>
      </c>
      <c r="N65" s="112">
        <v>4130.4509439043086</v>
      </c>
      <c r="O65" s="112">
        <v>2597.6826692236391</v>
      </c>
      <c r="P65" s="113">
        <v>1.0503200124729839</v>
      </c>
      <c r="Q65" s="112">
        <v>90.13878188659973</v>
      </c>
      <c r="R65" s="112">
        <v>12819.711385206771</v>
      </c>
      <c r="S65" s="112">
        <v>1120.546741550748</v>
      </c>
      <c r="T65" s="112">
        <v>2160.0057870292849</v>
      </c>
      <c r="U65" s="112">
        <v>4130.4509439043086</v>
      </c>
      <c r="V65" s="112">
        <v>6054.1824386121698</v>
      </c>
      <c r="W65" s="112">
        <v>8022.1957717323257</v>
      </c>
      <c r="X65" s="112">
        <v>9057.6280007516325</v>
      </c>
      <c r="Y65" s="112">
        <v>43.82232346241458</v>
      </c>
      <c r="Z65" s="112">
        <v>43</v>
      </c>
      <c r="AA65" s="112">
        <v>27.010066668531429</v>
      </c>
      <c r="AB65" s="112">
        <v>109.5261958997722</v>
      </c>
      <c r="AC65" s="112">
        <v>112</v>
      </c>
      <c r="AD65" s="112">
        <v>66.048505918952586</v>
      </c>
      <c r="AE65" s="112">
        <v>219.002277904328</v>
      </c>
      <c r="AF65" s="112">
        <v>262</v>
      </c>
      <c r="AG65" s="112">
        <v>86.442672397593441</v>
      </c>
      <c r="AH65" t="s">
        <v>2423</v>
      </c>
    </row>
    <row r="66" spans="1:34" x14ac:dyDescent="0.2">
      <c r="A66" t="s">
        <v>2424</v>
      </c>
      <c r="B66">
        <v>493</v>
      </c>
      <c r="C66">
        <v>1064</v>
      </c>
      <c r="D66" t="s">
        <v>2425</v>
      </c>
      <c r="E66" t="str">
        <f>Table3[[#This Row],[data]]&amp;".xlsx"</f>
        <v>TSP15_data.xlsx</v>
      </c>
      <c r="F66" t="s">
        <v>1706</v>
      </c>
      <c r="G66" t="s">
        <v>2226</v>
      </c>
      <c r="H66" t="s">
        <v>2222</v>
      </c>
      <c r="I66" t="s">
        <v>2223</v>
      </c>
      <c r="J66"/>
      <c r="K66" t="s">
        <v>2189</v>
      </c>
      <c r="L66">
        <v>493</v>
      </c>
      <c r="M66" s="112">
        <v>911.89877759504645</v>
      </c>
      <c r="N66" s="112">
        <v>804.15489177129257</v>
      </c>
      <c r="O66" s="112">
        <v>590.3518474307449</v>
      </c>
      <c r="P66" s="113">
        <v>1.133983996026473</v>
      </c>
      <c r="Q66" s="112">
        <v>17.960512242138051</v>
      </c>
      <c r="R66" s="112">
        <v>4295.837932231615</v>
      </c>
      <c r="S66" s="112">
        <v>234.90270326243601</v>
      </c>
      <c r="T66" s="112">
        <v>420.86522783427932</v>
      </c>
      <c r="U66" s="112">
        <v>804.15489177129257</v>
      </c>
      <c r="V66" s="112">
        <v>1320.7425562917249</v>
      </c>
      <c r="W66" s="112">
        <v>1759.8948529481479</v>
      </c>
      <c r="X66" s="112">
        <v>1981.1323220218239</v>
      </c>
      <c r="Y66" s="112">
        <v>49.200811359026368</v>
      </c>
      <c r="Z66" s="112">
        <v>30</v>
      </c>
      <c r="AA66" s="112">
        <v>40.722966485023633</v>
      </c>
      <c r="AB66" s="112">
        <v>123.00202839756589</v>
      </c>
      <c r="AC66" s="112">
        <v>113</v>
      </c>
      <c r="AD66" s="112">
        <v>83.877148330981058</v>
      </c>
      <c r="AE66" s="112">
        <v>246</v>
      </c>
      <c r="AF66" s="112">
        <v>297</v>
      </c>
      <c r="AG66" s="112">
        <v>106.2455929262958</v>
      </c>
      <c r="AH66" t="s">
        <v>2426</v>
      </c>
    </row>
    <row r="67" spans="1:34" x14ac:dyDescent="0.2">
      <c r="A67" t="s">
        <v>2235</v>
      </c>
      <c r="B67">
        <v>532</v>
      </c>
      <c r="C67">
        <v>1065</v>
      </c>
      <c r="D67" t="s">
        <v>2236</v>
      </c>
      <c r="E67" t="str">
        <f>Table3[[#This Row],[data]]&amp;".xlsx"</f>
        <v>TSP4_data.xlsx</v>
      </c>
      <c r="F67" t="s">
        <v>1706</v>
      </c>
      <c r="G67" t="s">
        <v>2226</v>
      </c>
      <c r="H67" s="114" t="s">
        <v>2232</v>
      </c>
      <c r="I67" t="s">
        <v>2223</v>
      </c>
      <c r="J67"/>
      <c r="K67" t="s">
        <v>2189</v>
      </c>
      <c r="L67">
        <v>532</v>
      </c>
      <c r="M67" s="112">
        <v>3042.4918843604701</v>
      </c>
      <c r="N67" s="112">
        <v>2552.0609318556699</v>
      </c>
      <c r="O67" s="112">
        <v>2011.40296484174</v>
      </c>
      <c r="P67" s="113">
        <v>1.1921705498419199</v>
      </c>
      <c r="Q67" s="112">
        <v>3.1622776601683702</v>
      </c>
      <c r="R67" s="112">
        <v>8820.5818969045304</v>
      </c>
      <c r="S67" s="112">
        <v>812.00800453157296</v>
      </c>
      <c r="T67" s="112">
        <v>1482.0701737771999</v>
      </c>
      <c r="U67" s="112">
        <v>2552.0609318556699</v>
      </c>
      <c r="V67" s="112">
        <v>4249.3803077625298</v>
      </c>
      <c r="W67" s="112">
        <v>6313.9275018154403</v>
      </c>
      <c r="X67" s="112">
        <v>7135.7354211041202</v>
      </c>
      <c r="Y67" s="112">
        <v>53.101503759398497</v>
      </c>
      <c r="Z67" s="112">
        <v>48.5</v>
      </c>
      <c r="AA67" s="112">
        <v>32.626994207712698</v>
      </c>
      <c r="AB67" s="112">
        <v>132.75187969924801</v>
      </c>
      <c r="AC67" s="112">
        <v>139.5</v>
      </c>
      <c r="AD67" s="112">
        <v>74.315726527203495</v>
      </c>
      <c r="AE67" s="112">
        <v>265.5</v>
      </c>
      <c r="AF67" s="112">
        <v>300</v>
      </c>
      <c r="AG67" s="112">
        <v>111.410178493438</v>
      </c>
      <c r="AH67" t="s">
        <v>2237</v>
      </c>
    </row>
    <row r="68" spans="1:34" x14ac:dyDescent="0.2">
      <c r="A68" t="s">
        <v>2225</v>
      </c>
      <c r="B68">
        <v>535</v>
      </c>
      <c r="C68">
        <v>1066</v>
      </c>
      <c r="D68" t="s">
        <v>2229</v>
      </c>
      <c r="E68" t="str">
        <f>Table3[[#This Row],[data]]&amp;".xlsx"</f>
        <v>TSP2_data.xlsx</v>
      </c>
      <c r="F68" t="s">
        <v>1706</v>
      </c>
      <c r="G68" t="s">
        <v>2226</v>
      </c>
      <c r="H68" t="s">
        <v>2227</v>
      </c>
      <c r="I68" t="s">
        <v>2228</v>
      </c>
      <c r="J68"/>
      <c r="K68" t="s">
        <v>2189</v>
      </c>
      <c r="L68">
        <v>535</v>
      </c>
      <c r="M68" s="112">
        <v>6591.3323200581863</v>
      </c>
      <c r="N68" s="112">
        <v>6514.0568008942146</v>
      </c>
      <c r="O68" s="112">
        <v>4274.80961745471</v>
      </c>
      <c r="P68" s="113">
        <v>1.011862886911481</v>
      </c>
      <c r="Q68" s="112">
        <v>1.11229833229521</v>
      </c>
      <c r="R68" s="112">
        <v>19993.548388200939</v>
      </c>
      <c r="S68" s="112">
        <v>1150.473691496846</v>
      </c>
      <c r="T68" s="112">
        <v>2783.4000494457182</v>
      </c>
      <c r="U68" s="112">
        <v>6514.0568008942146</v>
      </c>
      <c r="V68" s="112">
        <v>9347.3572032288303</v>
      </c>
      <c r="W68" s="112">
        <v>12488.13709056665</v>
      </c>
      <c r="X68" s="112">
        <v>14508.11914545191</v>
      </c>
      <c r="Y68" s="112">
        <v>53.499065420560747</v>
      </c>
      <c r="Z68" s="112">
        <v>25</v>
      </c>
      <c r="AA68" s="112">
        <v>55.585102777725631</v>
      </c>
      <c r="AB68" s="112">
        <v>133.58130841121499</v>
      </c>
      <c r="AC68" s="112">
        <v>83</v>
      </c>
      <c r="AD68" s="112">
        <v>99.838298224140175</v>
      </c>
      <c r="AE68" s="112">
        <v>267.05420560747672</v>
      </c>
      <c r="AF68" s="112">
        <v>345</v>
      </c>
      <c r="AG68" s="112">
        <v>117.63763496908081</v>
      </c>
      <c r="AH68" t="s">
        <v>2230</v>
      </c>
    </row>
    <row r="69" spans="1:34" x14ac:dyDescent="0.2">
      <c r="A69" t="s">
        <v>2520</v>
      </c>
      <c r="B69">
        <v>535</v>
      </c>
      <c r="C69">
        <v>1067</v>
      </c>
      <c r="D69" t="s">
        <v>2521</v>
      </c>
      <c r="E69" t="str">
        <f>Table3[[#This Row],[data]]&amp;".xlsx"</f>
        <v>TSP99_data.xlsx</v>
      </c>
      <c r="F69" t="s">
        <v>1706</v>
      </c>
      <c r="G69" t="s">
        <v>2226</v>
      </c>
      <c r="H69" s="114" t="s">
        <v>2333</v>
      </c>
      <c r="I69" s="114" t="s">
        <v>2333</v>
      </c>
      <c r="J69"/>
      <c r="K69" t="s">
        <v>2188</v>
      </c>
      <c r="L69"/>
      <c r="M69" s="112"/>
      <c r="N69" s="112"/>
      <c r="O69" s="112"/>
      <c r="P69" s="113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/>
    </row>
    <row r="70" spans="1:34" x14ac:dyDescent="0.2">
      <c r="A70" t="s">
        <v>2436</v>
      </c>
      <c r="B70">
        <v>561</v>
      </c>
      <c r="C70">
        <v>1068</v>
      </c>
      <c r="D70" t="s">
        <v>2437</v>
      </c>
      <c r="E70" t="str">
        <f>Table3[[#This Row],[data]]&amp;".xlsx"</f>
        <v>TSP71_data.xlsx</v>
      </c>
      <c r="F70" t="s">
        <v>1706</v>
      </c>
      <c r="G70" t="s">
        <v>2226</v>
      </c>
      <c r="H70" t="s">
        <v>2239</v>
      </c>
      <c r="I70" t="s">
        <v>2240</v>
      </c>
      <c r="J70"/>
      <c r="K70" t="s">
        <v>2189</v>
      </c>
      <c r="L70">
        <v>561</v>
      </c>
      <c r="M70" s="112">
        <v>65.224999999999994</v>
      </c>
      <c r="N70" s="112">
        <v>63</v>
      </c>
      <c r="O70" s="112">
        <v>31.34524526088018</v>
      </c>
      <c r="P70" s="113">
        <v>1.03531746031746</v>
      </c>
      <c r="Q70" s="112">
        <v>1</v>
      </c>
      <c r="R70" s="112">
        <v>182</v>
      </c>
      <c r="S70" s="112">
        <v>25</v>
      </c>
      <c r="T70" s="112">
        <v>41</v>
      </c>
      <c r="U70" s="112">
        <v>63</v>
      </c>
      <c r="V70" s="112">
        <v>87</v>
      </c>
      <c r="W70" s="112">
        <v>108</v>
      </c>
      <c r="X70" s="112">
        <v>120</v>
      </c>
      <c r="Y70" s="112">
        <v>58.078431372549019</v>
      </c>
      <c r="Z70" s="112">
        <v>57</v>
      </c>
      <c r="AA70" s="112">
        <v>27.11103323832015</v>
      </c>
      <c r="AB70" s="112">
        <v>142.28163992869881</v>
      </c>
      <c r="AC70" s="112">
        <v>146</v>
      </c>
      <c r="AD70" s="112">
        <v>57.879423633645239</v>
      </c>
      <c r="AE70" s="112">
        <v>282.62745098039221</v>
      </c>
      <c r="AF70" s="112">
        <v>291</v>
      </c>
      <c r="AG70" s="112">
        <v>96.407608780699022</v>
      </c>
      <c r="AH70" t="s">
        <v>2438</v>
      </c>
    </row>
    <row r="71" spans="1:34" x14ac:dyDescent="0.2">
      <c r="A71" t="s">
        <v>2427</v>
      </c>
      <c r="B71">
        <v>574</v>
      </c>
      <c r="C71">
        <v>1069</v>
      </c>
      <c r="D71" t="s">
        <v>2428</v>
      </c>
      <c r="E71" t="str">
        <f>Table3[[#This Row],[data]]&amp;".xlsx"</f>
        <v>TSP27_data.xlsx</v>
      </c>
      <c r="F71" t="s">
        <v>1707</v>
      </c>
      <c r="G71" t="s">
        <v>2226</v>
      </c>
      <c r="H71" t="s">
        <v>2222</v>
      </c>
      <c r="I71" t="s">
        <v>2223</v>
      </c>
      <c r="J71"/>
      <c r="K71" t="s">
        <v>2189</v>
      </c>
      <c r="L71">
        <v>574</v>
      </c>
      <c r="M71" s="112">
        <v>1185.910897884859</v>
      </c>
      <c r="N71" s="112">
        <v>1113.2538219561609</v>
      </c>
      <c r="O71" s="112">
        <v>629.12081368721647</v>
      </c>
      <c r="P71" s="113">
        <v>1.0652655077357189</v>
      </c>
      <c r="Q71" s="112">
        <v>2.9415982050577418</v>
      </c>
      <c r="R71" s="112">
        <v>3437.8819831547448</v>
      </c>
      <c r="S71" s="112">
        <v>411.1304246829709</v>
      </c>
      <c r="T71" s="112">
        <v>702.50976391791176</v>
      </c>
      <c r="U71" s="112">
        <v>1113.2538219561609</v>
      </c>
      <c r="V71" s="112">
        <v>1596.2917564886759</v>
      </c>
      <c r="W71" s="112">
        <v>2099.840339168672</v>
      </c>
      <c r="X71" s="112">
        <v>2358.381439461954</v>
      </c>
      <c r="Y71" s="112">
        <v>57.303135888501743</v>
      </c>
      <c r="Z71" s="112">
        <v>61</v>
      </c>
      <c r="AA71" s="112">
        <v>15.973759806803359</v>
      </c>
      <c r="AB71" s="112">
        <v>143.25435540069691</v>
      </c>
      <c r="AC71" s="112">
        <v>142</v>
      </c>
      <c r="AD71" s="112">
        <v>40.599840612817829</v>
      </c>
      <c r="AE71" s="112">
        <v>286.51219512195121</v>
      </c>
      <c r="AF71" s="112">
        <v>288</v>
      </c>
      <c r="AG71" s="112">
        <v>73.348119419642615</v>
      </c>
      <c r="AH71" t="s">
        <v>2429</v>
      </c>
    </row>
    <row r="72" spans="1:34" x14ac:dyDescent="0.2">
      <c r="A72" t="s">
        <v>2430</v>
      </c>
      <c r="B72">
        <v>575</v>
      </c>
      <c r="C72">
        <v>1070</v>
      </c>
      <c r="D72" t="s">
        <v>2431</v>
      </c>
      <c r="E72" t="str">
        <f>Table3[[#This Row],[data]]&amp;".xlsx"</f>
        <v>TSP89_data.xlsx</v>
      </c>
      <c r="F72" t="s">
        <v>1707</v>
      </c>
      <c r="G72" t="s">
        <v>2226</v>
      </c>
      <c r="H72" t="s">
        <v>2222</v>
      </c>
      <c r="I72" t="s">
        <v>2223</v>
      </c>
      <c r="J72"/>
      <c r="K72" t="s">
        <v>2189</v>
      </c>
      <c r="L72">
        <v>575</v>
      </c>
      <c r="M72" s="112">
        <v>197.70669461169041</v>
      </c>
      <c r="N72" s="112">
        <v>181.8378398463862</v>
      </c>
      <c r="O72" s="112">
        <v>107.7505828238176</v>
      </c>
      <c r="P72" s="113">
        <v>1.0872692657298939</v>
      </c>
      <c r="Q72" s="112">
        <v>2</v>
      </c>
      <c r="R72" s="112">
        <v>534.38656420235714</v>
      </c>
      <c r="S72" s="112">
        <v>67.230945255886439</v>
      </c>
      <c r="T72" s="112">
        <v>113.8463877336475</v>
      </c>
      <c r="U72" s="112">
        <v>181.8378398463862</v>
      </c>
      <c r="V72" s="112">
        <v>269.60897611170151</v>
      </c>
      <c r="W72" s="112">
        <v>356.50666192933897</v>
      </c>
      <c r="X72" s="112">
        <v>401.00498750015572</v>
      </c>
      <c r="Y72" s="112">
        <v>57.429565217391307</v>
      </c>
      <c r="Z72" s="112">
        <v>62</v>
      </c>
      <c r="AA72" s="112">
        <v>13.23882063334397</v>
      </c>
      <c r="AB72" s="112">
        <v>143.52000000000001</v>
      </c>
      <c r="AC72" s="112">
        <v>143</v>
      </c>
      <c r="AD72" s="112">
        <v>37.052028585485743</v>
      </c>
      <c r="AE72" s="112">
        <v>287.02608695652168</v>
      </c>
      <c r="AF72" s="112">
        <v>289</v>
      </c>
      <c r="AG72" s="112">
        <v>65.297478070189811</v>
      </c>
      <c r="AH72" t="s">
        <v>2432</v>
      </c>
    </row>
    <row r="73" spans="1:34" x14ac:dyDescent="0.2">
      <c r="A73" t="s">
        <v>2433</v>
      </c>
      <c r="B73">
        <v>654</v>
      </c>
      <c r="C73">
        <v>1071</v>
      </c>
      <c r="D73" t="s">
        <v>2434</v>
      </c>
      <c r="E73" t="str">
        <f>Table3[[#This Row],[data]]&amp;".xlsx"</f>
        <v>TSP70_data.xlsx</v>
      </c>
      <c r="F73" t="s">
        <v>1706</v>
      </c>
      <c r="G73" t="s">
        <v>2226</v>
      </c>
      <c r="H73" t="s">
        <v>2222</v>
      </c>
      <c r="I73" t="s">
        <v>2223</v>
      </c>
      <c r="J73"/>
      <c r="K73" t="s">
        <v>2189</v>
      </c>
      <c r="L73">
        <v>654</v>
      </c>
      <c r="M73" s="112">
        <v>3116.4268426174181</v>
      </c>
      <c r="N73" s="112">
        <v>3135.143537383894</v>
      </c>
      <c r="O73" s="112">
        <v>1835.7815050155129</v>
      </c>
      <c r="P73" s="113">
        <v>0.99403003577243076</v>
      </c>
      <c r="Q73" s="112">
        <v>15</v>
      </c>
      <c r="R73" s="112">
        <v>6365.233695631292</v>
      </c>
      <c r="S73" s="112">
        <v>271.66155414412248</v>
      </c>
      <c r="T73" s="112">
        <v>1740.258601472781</v>
      </c>
      <c r="U73" s="112">
        <v>3135.143537383894</v>
      </c>
      <c r="V73" s="112">
        <v>4798.5466549779421</v>
      </c>
      <c r="W73" s="112">
        <v>5360.5643359631458</v>
      </c>
      <c r="X73" s="112">
        <v>5476.8900847104833</v>
      </c>
      <c r="Y73" s="112">
        <v>65.666666666666671</v>
      </c>
      <c r="Z73" s="112">
        <v>86</v>
      </c>
      <c r="AA73" s="112">
        <v>34.863095476992306</v>
      </c>
      <c r="AB73" s="112">
        <v>163.29051987767579</v>
      </c>
      <c r="AC73" s="112">
        <v>166</v>
      </c>
      <c r="AD73" s="112">
        <v>41.06918678212709</v>
      </c>
      <c r="AE73" s="112">
        <v>326.6177370030581</v>
      </c>
      <c r="AF73" s="112">
        <v>325</v>
      </c>
      <c r="AG73" s="112">
        <v>40.413605017640442</v>
      </c>
      <c r="AH73" t="s">
        <v>2435</v>
      </c>
    </row>
    <row r="74" spans="1:34" x14ac:dyDescent="0.2">
      <c r="A74" t="s">
        <v>2439</v>
      </c>
      <c r="B74">
        <v>657</v>
      </c>
      <c r="C74">
        <v>1072</v>
      </c>
      <c r="D74" t="s">
        <v>2440</v>
      </c>
      <c r="E74" t="str">
        <f>Table3[[#This Row],[data]]&amp;".xlsx"</f>
        <v>TSP16_data.xlsx</v>
      </c>
      <c r="F74" t="s">
        <v>1707</v>
      </c>
      <c r="G74" t="s">
        <v>2226</v>
      </c>
      <c r="H74" t="s">
        <v>2222</v>
      </c>
      <c r="I74" t="s">
        <v>2223</v>
      </c>
      <c r="J74"/>
      <c r="K74" t="s">
        <v>2189</v>
      </c>
      <c r="L74">
        <v>657</v>
      </c>
      <c r="M74" s="112">
        <v>1301.328712141775</v>
      </c>
      <c r="N74" s="112">
        <v>1263.5625607598431</v>
      </c>
      <c r="O74" s="112">
        <v>644.6429580132592</v>
      </c>
      <c r="P74" s="113">
        <v>1.0298886280385049</v>
      </c>
      <c r="Q74" s="112">
        <v>17.960512242138051</v>
      </c>
      <c r="R74" s="112">
        <v>4770.8412727735977</v>
      </c>
      <c r="S74" s="112">
        <v>475.07054213032421</v>
      </c>
      <c r="T74" s="112">
        <v>808.40334610885918</v>
      </c>
      <c r="U74" s="112">
        <v>1263.5625607598431</v>
      </c>
      <c r="V74" s="112">
        <v>1735.917797592962</v>
      </c>
      <c r="W74" s="112">
        <v>2174.6687310944631</v>
      </c>
      <c r="X74" s="112">
        <v>2443.9751439919301</v>
      </c>
      <c r="Y74" s="112">
        <v>65.61643835616438</v>
      </c>
      <c r="Z74" s="112">
        <v>66</v>
      </c>
      <c r="AA74" s="112">
        <v>20.590791752098401</v>
      </c>
      <c r="AB74" s="112">
        <v>164.00608828006091</v>
      </c>
      <c r="AC74" s="112">
        <v>166</v>
      </c>
      <c r="AD74" s="112">
        <v>49.418693628519662</v>
      </c>
      <c r="AE74" s="112">
        <v>328</v>
      </c>
      <c r="AF74" s="112">
        <v>325</v>
      </c>
      <c r="AG74" s="112">
        <v>92.659124832010733</v>
      </c>
      <c r="AH74" t="s">
        <v>2441</v>
      </c>
    </row>
    <row r="75" spans="1:34" x14ac:dyDescent="0.2">
      <c r="A75" t="s">
        <v>2391</v>
      </c>
      <c r="B75">
        <v>666</v>
      </c>
      <c r="C75">
        <v>1073</v>
      </c>
      <c r="D75" t="s">
        <v>2392</v>
      </c>
      <c r="E75" t="str">
        <f>Table3[[#This Row],[data]]&amp;".xlsx"</f>
        <v>TSP56_data.xlsx</v>
      </c>
      <c r="F75" t="s">
        <v>1706</v>
      </c>
      <c r="G75" t="s">
        <v>2226</v>
      </c>
      <c r="H75" t="s">
        <v>2227</v>
      </c>
      <c r="I75" t="s">
        <v>2228</v>
      </c>
      <c r="J75"/>
      <c r="K75" t="s">
        <v>2189</v>
      </c>
      <c r="L75">
        <v>666</v>
      </c>
      <c r="M75" s="112">
        <v>7646.0615397321853</v>
      </c>
      <c r="N75" s="112">
        <v>7584.8085735722207</v>
      </c>
      <c r="O75" s="112">
        <v>4439.5863191781318</v>
      </c>
      <c r="P75" s="113">
        <v>1.0080757431866361</v>
      </c>
      <c r="Q75" s="112">
        <v>2.485859209411768</v>
      </c>
      <c r="R75" s="112">
        <v>20021.369981327749</v>
      </c>
      <c r="S75" s="112">
        <v>1673.4270582619331</v>
      </c>
      <c r="T75" s="112">
        <v>4077.1317433882068</v>
      </c>
      <c r="U75" s="112">
        <v>7584.8085735722207</v>
      </c>
      <c r="V75" s="112">
        <v>10575.568372108501</v>
      </c>
      <c r="W75" s="112">
        <v>13840.532100596591</v>
      </c>
      <c r="X75" s="112">
        <v>15694.73673261467</v>
      </c>
      <c r="Y75" s="112">
        <v>66.501501501501508</v>
      </c>
      <c r="Z75" s="112">
        <v>26</v>
      </c>
      <c r="AA75" s="112">
        <v>69.240916436889393</v>
      </c>
      <c r="AB75" s="112">
        <v>166.25225225225219</v>
      </c>
      <c r="AC75" s="112">
        <v>115.5</v>
      </c>
      <c r="AD75" s="112">
        <v>106.45227404360639</v>
      </c>
      <c r="AE75" s="112">
        <v>332.50150150150148</v>
      </c>
      <c r="AF75" s="112">
        <v>423</v>
      </c>
      <c r="AG75" s="112">
        <v>132.08870623006189</v>
      </c>
      <c r="AH75" t="s">
        <v>2393</v>
      </c>
    </row>
    <row r="76" spans="1:34" x14ac:dyDescent="0.2">
      <c r="A76" t="s">
        <v>2442</v>
      </c>
      <c r="B76">
        <v>724</v>
      </c>
      <c r="C76">
        <v>1074</v>
      </c>
      <c r="D76" t="s">
        <v>2443</v>
      </c>
      <c r="E76" t="str">
        <f>Table3[[#This Row],[data]]&amp;".xlsx"</f>
        <v>TSP28_data.xlsx</v>
      </c>
      <c r="F76" t="s">
        <v>1707</v>
      </c>
      <c r="G76" t="s">
        <v>2226</v>
      </c>
      <c r="H76" t="s">
        <v>2222</v>
      </c>
      <c r="I76" t="s">
        <v>2223</v>
      </c>
      <c r="J76"/>
      <c r="K76" t="s">
        <v>2189</v>
      </c>
      <c r="L76">
        <v>724</v>
      </c>
      <c r="M76" s="112">
        <v>1205.193888394859</v>
      </c>
      <c r="N76" s="112">
        <v>1134.225654841222</v>
      </c>
      <c r="O76" s="112">
        <v>630.89862844293555</v>
      </c>
      <c r="P76" s="113">
        <v>1.0625697657699089</v>
      </c>
      <c r="Q76" s="112">
        <v>3.3199999999999359</v>
      </c>
      <c r="R76" s="112">
        <v>3198.3036295042411</v>
      </c>
      <c r="S76" s="112">
        <v>422.1749920348206</v>
      </c>
      <c r="T76" s="112">
        <v>718.85558229730691</v>
      </c>
      <c r="U76" s="112">
        <v>1134.225654841222</v>
      </c>
      <c r="V76" s="112">
        <v>1624.87802329898</v>
      </c>
      <c r="W76" s="112">
        <v>2115.6850617447622</v>
      </c>
      <c r="X76" s="112">
        <v>2369.685130180801</v>
      </c>
      <c r="Y76" s="112">
        <v>72.301104972375697</v>
      </c>
      <c r="Z76" s="112">
        <v>76</v>
      </c>
      <c r="AA76" s="112">
        <v>16.385077341794059</v>
      </c>
      <c r="AB76" s="112">
        <v>180.76519337016569</v>
      </c>
      <c r="AC76" s="112">
        <v>181</v>
      </c>
      <c r="AD76" s="112">
        <v>46.787978307151107</v>
      </c>
      <c r="AE76" s="112">
        <v>361.50276243093919</v>
      </c>
      <c r="AF76" s="112">
        <v>356</v>
      </c>
      <c r="AG76" s="112">
        <v>86.309816946560247</v>
      </c>
      <c r="AH76" t="s">
        <v>2444</v>
      </c>
    </row>
    <row r="77" spans="1:34" x14ac:dyDescent="0.2">
      <c r="A77" t="s">
        <v>2449</v>
      </c>
      <c r="B77">
        <v>783</v>
      </c>
      <c r="C77">
        <v>1075</v>
      </c>
      <c r="D77" t="s">
        <v>2450</v>
      </c>
      <c r="E77" t="str">
        <f>Table3[[#This Row],[data]]&amp;".xlsx"</f>
        <v>TSP90_data.xlsx</v>
      </c>
      <c r="F77" t="s">
        <v>1707</v>
      </c>
      <c r="G77" t="s">
        <v>2226</v>
      </c>
      <c r="H77" t="s">
        <v>2222</v>
      </c>
      <c r="I77" t="s">
        <v>2223</v>
      </c>
      <c r="J77"/>
      <c r="K77" t="s">
        <v>2189</v>
      </c>
      <c r="L77">
        <v>783</v>
      </c>
      <c r="M77" s="112">
        <v>229.23135304436539</v>
      </c>
      <c r="N77" s="112">
        <v>211.20606051910539</v>
      </c>
      <c r="O77" s="112">
        <v>124.5539421475023</v>
      </c>
      <c r="P77" s="113">
        <v>1.08534457998486</v>
      </c>
      <c r="Q77" s="112">
        <v>1</v>
      </c>
      <c r="R77" s="112">
        <v>628.40512410386975</v>
      </c>
      <c r="S77" s="112">
        <v>78.108898340714035</v>
      </c>
      <c r="T77" s="112">
        <v>132.43866504914641</v>
      </c>
      <c r="U77" s="112">
        <v>211.20606051910539</v>
      </c>
      <c r="V77" s="112">
        <v>312.19385003551878</v>
      </c>
      <c r="W77" s="112">
        <v>411.75356707623069</v>
      </c>
      <c r="X77" s="112">
        <v>464.03825273260532</v>
      </c>
      <c r="Y77" s="112">
        <v>78.23499361430396</v>
      </c>
      <c r="Z77" s="112">
        <v>84</v>
      </c>
      <c r="AA77" s="112">
        <v>17.825624576100889</v>
      </c>
      <c r="AB77" s="112">
        <v>195.54533844189021</v>
      </c>
      <c r="AC77" s="112">
        <v>196</v>
      </c>
      <c r="AD77" s="112">
        <v>50.941068962227988</v>
      </c>
      <c r="AE77" s="112">
        <v>391.02171136653902</v>
      </c>
      <c r="AF77" s="112">
        <v>390</v>
      </c>
      <c r="AG77" s="112">
        <v>89.178236358621902</v>
      </c>
      <c r="AH77" t="s">
        <v>2451</v>
      </c>
    </row>
    <row r="78" spans="1:34" x14ac:dyDescent="0.2">
      <c r="A78" t="s">
        <v>2452</v>
      </c>
      <c r="B78">
        <v>1000</v>
      </c>
      <c r="C78">
        <v>1076</v>
      </c>
      <c r="D78" t="s">
        <v>2453</v>
      </c>
      <c r="E78" t="str">
        <f>Table3[[#This Row],[data]]&amp;".xlsx"</f>
        <v>TSP104_data.xlsx</v>
      </c>
      <c r="F78" t="s">
        <v>1706</v>
      </c>
      <c r="G78" t="s">
        <v>2226</v>
      </c>
      <c r="H78" t="s">
        <v>2222</v>
      </c>
      <c r="I78" t="s">
        <v>2223</v>
      </c>
      <c r="J78"/>
      <c r="K78" t="s">
        <v>2189</v>
      </c>
      <c r="L78">
        <v>1000</v>
      </c>
      <c r="M78" s="112">
        <v>556100.17867278866</v>
      </c>
      <c r="N78" s="112">
        <v>565976.06797886943</v>
      </c>
      <c r="O78" s="112">
        <v>285786.11802488012</v>
      </c>
      <c r="P78" s="113">
        <v>0.98255069451726451</v>
      </c>
      <c r="Q78" s="112">
        <v>679.90881741598264</v>
      </c>
      <c r="R78" s="112">
        <v>1371534.3110578749</v>
      </c>
      <c r="S78" s="112">
        <v>160500.82152883051</v>
      </c>
      <c r="T78" s="112">
        <v>317237.01443003467</v>
      </c>
      <c r="U78" s="112">
        <v>565976.06797886943</v>
      </c>
      <c r="V78" s="112">
        <v>781187.75021767721</v>
      </c>
      <c r="W78" s="112">
        <v>937005.26344468736</v>
      </c>
      <c r="X78" s="112">
        <v>1010774.362233006</v>
      </c>
      <c r="Y78" s="112">
        <v>99.9</v>
      </c>
      <c r="Z78" s="112">
        <v>98</v>
      </c>
      <c r="AA78" s="112">
        <v>34.016806774639313</v>
      </c>
      <c r="AB78" s="112">
        <v>249.75</v>
      </c>
      <c r="AC78" s="112">
        <v>252</v>
      </c>
      <c r="AD78" s="112">
        <v>92.491719727866553</v>
      </c>
      <c r="AE78" s="112">
        <v>499.5</v>
      </c>
      <c r="AF78" s="112">
        <v>504</v>
      </c>
      <c r="AG78" s="112">
        <v>153.1412885353073</v>
      </c>
      <c r="AH78" t="s">
        <v>2454</v>
      </c>
    </row>
    <row r="79" spans="1:34" x14ac:dyDescent="0.2">
      <c r="A79" t="s">
        <v>2455</v>
      </c>
      <c r="B79">
        <v>1002</v>
      </c>
      <c r="C79">
        <v>1077</v>
      </c>
      <c r="D79" t="s">
        <v>2456</v>
      </c>
      <c r="E79" t="str">
        <f>Table3[[#This Row],[data]]&amp;".xlsx"</f>
        <v>TSP85_data.xlsx</v>
      </c>
      <c r="F79" t="s">
        <v>1706</v>
      </c>
      <c r="G79" t="s">
        <v>2226</v>
      </c>
      <c r="H79" t="s">
        <v>2222</v>
      </c>
      <c r="I79" t="s">
        <v>2223</v>
      </c>
      <c r="J79"/>
      <c r="K79" t="s">
        <v>2189</v>
      </c>
      <c r="L79">
        <v>1002</v>
      </c>
      <c r="M79" s="112">
        <v>6435.6155414280674</v>
      </c>
      <c r="N79" s="112">
        <v>6258.7938135075192</v>
      </c>
      <c r="O79" s="112">
        <v>3160.8721599588789</v>
      </c>
      <c r="P79" s="113">
        <v>1.0282517260017321</v>
      </c>
      <c r="Q79" s="112">
        <v>100</v>
      </c>
      <c r="R79" s="112">
        <v>18200.274723201299</v>
      </c>
      <c r="S79" s="112">
        <v>2297.421380591727</v>
      </c>
      <c r="T79" s="112">
        <v>4045.3739011369521</v>
      </c>
      <c r="U79" s="112">
        <v>6258.7938135075192</v>
      </c>
      <c r="V79" s="112">
        <v>8702.011261771615</v>
      </c>
      <c r="W79" s="112">
        <v>10770.90989656863</v>
      </c>
      <c r="X79" s="112">
        <v>11882.760622010361</v>
      </c>
      <c r="Y79" s="112">
        <v>100.1017964071856</v>
      </c>
      <c r="Z79" s="112">
        <v>102</v>
      </c>
      <c r="AA79" s="112">
        <v>22.97528570036625</v>
      </c>
      <c r="AB79" s="112">
        <v>250.25349301397199</v>
      </c>
      <c r="AC79" s="112">
        <v>247</v>
      </c>
      <c r="AD79" s="112">
        <v>63.560834113007921</v>
      </c>
      <c r="AE79" s="112">
        <v>500.51696606786419</v>
      </c>
      <c r="AF79" s="112">
        <v>490</v>
      </c>
      <c r="AG79" s="112">
        <v>132.174793495361</v>
      </c>
      <c r="AH79" t="s">
        <v>2457</v>
      </c>
    </row>
    <row r="80" spans="1:34" x14ac:dyDescent="0.2">
      <c r="A80" t="s">
        <v>2458</v>
      </c>
      <c r="B80">
        <v>1060</v>
      </c>
      <c r="C80">
        <v>1078</v>
      </c>
      <c r="D80" t="s">
        <v>2459</v>
      </c>
      <c r="E80" t="str">
        <f>Table3[[#This Row],[data]]&amp;".xlsx"</f>
        <v>TSP29_data.xlsx</v>
      </c>
      <c r="F80" t="s">
        <v>1706</v>
      </c>
      <c r="G80" t="s">
        <v>2226</v>
      </c>
      <c r="H80" t="s">
        <v>2222</v>
      </c>
      <c r="I80" t="s">
        <v>2223</v>
      </c>
      <c r="J80"/>
      <c r="K80" t="s">
        <v>2189</v>
      </c>
      <c r="L80">
        <v>1060</v>
      </c>
      <c r="M80" s="112">
        <v>6376.1044851480756</v>
      </c>
      <c r="N80" s="112">
        <v>5812.4363337674513</v>
      </c>
      <c r="O80" s="112">
        <v>3627.221800745619</v>
      </c>
      <c r="P80" s="113">
        <v>1.0969762280415849</v>
      </c>
      <c r="Q80" s="112">
        <v>70.682399506524831</v>
      </c>
      <c r="R80" s="112">
        <v>20262.133562510149</v>
      </c>
      <c r="S80" s="112">
        <v>1998.6</v>
      </c>
      <c r="T80" s="112">
        <v>3467.6810321164198</v>
      </c>
      <c r="U80" s="112">
        <v>5812.4363337674513</v>
      </c>
      <c r="V80" s="112">
        <v>8890.7753036110407</v>
      </c>
      <c r="W80" s="112">
        <v>11717.22807374679</v>
      </c>
      <c r="X80" s="112">
        <v>13129.107420597949</v>
      </c>
      <c r="Y80" s="112">
        <v>105.9018867924528</v>
      </c>
      <c r="Z80" s="112">
        <v>110</v>
      </c>
      <c r="AA80" s="112">
        <v>29.875564976248771</v>
      </c>
      <c r="AB80" s="112">
        <v>264.75094339622638</v>
      </c>
      <c r="AC80" s="112">
        <v>277</v>
      </c>
      <c r="AD80" s="112">
        <v>68.717402773012125</v>
      </c>
      <c r="AE80" s="112">
        <v>529.51132075471696</v>
      </c>
      <c r="AF80" s="112">
        <v>533</v>
      </c>
      <c r="AG80" s="112">
        <v>117.8292841053407</v>
      </c>
      <c r="AH80" t="s">
        <v>2460</v>
      </c>
    </row>
    <row r="81" spans="1:34" x14ac:dyDescent="0.2">
      <c r="A81" t="s">
        <v>2461</v>
      </c>
      <c r="B81">
        <v>1084</v>
      </c>
      <c r="C81">
        <v>1079</v>
      </c>
      <c r="D81" t="s">
        <v>2462</v>
      </c>
      <c r="E81" t="str">
        <f>Table3[[#This Row],[data]]&amp;".xlsx"</f>
        <v>TSP37_data.xlsx</v>
      </c>
      <c r="F81" t="s">
        <v>1706</v>
      </c>
      <c r="G81" t="s">
        <v>2226</v>
      </c>
      <c r="H81" t="s">
        <v>2222</v>
      </c>
      <c r="I81" t="s">
        <v>2223</v>
      </c>
      <c r="J81"/>
      <c r="K81" t="s">
        <v>2189</v>
      </c>
      <c r="L81">
        <v>1084</v>
      </c>
      <c r="M81" s="112">
        <v>7907.7896206487494</v>
      </c>
      <c r="N81" s="112">
        <v>7649.9460128717383</v>
      </c>
      <c r="O81" s="112">
        <v>4149.339970319098</v>
      </c>
      <c r="P81" s="113">
        <v>1.0337052846311809</v>
      </c>
      <c r="Q81" s="112">
        <v>22</v>
      </c>
      <c r="R81" s="112">
        <v>20348.8586412113</v>
      </c>
      <c r="S81" s="112">
        <v>2618.72640800829</v>
      </c>
      <c r="T81" s="112">
        <v>4740.7649171837238</v>
      </c>
      <c r="U81" s="112">
        <v>7649.9460128717383</v>
      </c>
      <c r="V81" s="112">
        <v>10645.547426036859</v>
      </c>
      <c r="W81" s="112">
        <v>13834.742498507159</v>
      </c>
      <c r="X81" s="112">
        <v>15530.392911964591</v>
      </c>
      <c r="Y81" s="112">
        <v>108.30811808118079</v>
      </c>
      <c r="Z81" s="112">
        <v>105</v>
      </c>
      <c r="AA81" s="112">
        <v>32.732710978707402</v>
      </c>
      <c r="AB81" s="112">
        <v>270.75092250922512</v>
      </c>
      <c r="AC81" s="112">
        <v>269</v>
      </c>
      <c r="AD81" s="112">
        <v>72.625277816411071</v>
      </c>
      <c r="AE81" s="112">
        <v>541.5</v>
      </c>
      <c r="AF81" s="112">
        <v>536</v>
      </c>
      <c r="AG81" s="112">
        <v>139.20512044689099</v>
      </c>
      <c r="AH81" t="s">
        <v>2463</v>
      </c>
    </row>
    <row r="82" spans="1:34" x14ac:dyDescent="0.2">
      <c r="A82" t="s">
        <v>2464</v>
      </c>
      <c r="B82">
        <v>1173</v>
      </c>
      <c r="C82">
        <v>1080</v>
      </c>
      <c r="D82" t="s">
        <v>2465</v>
      </c>
      <c r="E82" t="str">
        <f>Table3[[#This Row],[data]]&amp;".xlsx"</f>
        <v>TSP72_data.xlsx</v>
      </c>
      <c r="F82" t="s">
        <v>1706</v>
      </c>
      <c r="G82" t="s">
        <v>2226</v>
      </c>
      <c r="H82" t="s">
        <v>2222</v>
      </c>
      <c r="I82" t="s">
        <v>2223</v>
      </c>
      <c r="J82"/>
      <c r="K82" t="s">
        <v>2189</v>
      </c>
      <c r="L82">
        <v>1173</v>
      </c>
      <c r="M82" s="112">
        <v>1202.0929168935841</v>
      </c>
      <c r="N82" s="112">
        <v>1156.369101943194</v>
      </c>
      <c r="O82" s="112">
        <v>600.61896081429734</v>
      </c>
      <c r="P82" s="113">
        <v>1.039540848050639</v>
      </c>
      <c r="Q82" s="112">
        <v>1</v>
      </c>
      <c r="R82" s="112">
        <v>3323.2664653921452</v>
      </c>
      <c r="S82" s="112">
        <v>440.09544419364312</v>
      </c>
      <c r="T82" s="112">
        <v>733.8426261808454</v>
      </c>
      <c r="U82" s="112">
        <v>1156.369101943194</v>
      </c>
      <c r="V82" s="112">
        <v>1616.7529186613519</v>
      </c>
      <c r="W82" s="112">
        <v>2038.4577503572</v>
      </c>
      <c r="X82" s="112">
        <v>2281.0649924970662</v>
      </c>
      <c r="Y82" s="112">
        <v>117.20204603580559</v>
      </c>
      <c r="Z82" s="112">
        <v>126</v>
      </c>
      <c r="AA82" s="112">
        <v>30.008148994049421</v>
      </c>
      <c r="AB82" s="112">
        <v>293.00255754475711</v>
      </c>
      <c r="AC82" s="112">
        <v>298</v>
      </c>
      <c r="AD82" s="112">
        <v>82.697849390384292</v>
      </c>
      <c r="AE82" s="112">
        <v>586</v>
      </c>
      <c r="AF82" s="112">
        <v>582</v>
      </c>
      <c r="AG82" s="112">
        <v>156.79951221453689</v>
      </c>
      <c r="AH82" t="s">
        <v>2466</v>
      </c>
    </row>
    <row r="83" spans="1:34" x14ac:dyDescent="0.2">
      <c r="A83" t="s">
        <v>2467</v>
      </c>
      <c r="B83">
        <v>1291</v>
      </c>
      <c r="C83">
        <v>1081</v>
      </c>
      <c r="D83" t="s">
        <v>2468</v>
      </c>
      <c r="E83" t="str">
        <f>Table3[[#This Row],[data]]&amp;".xlsx"</f>
        <v>TSP17_data.xlsx</v>
      </c>
      <c r="F83" t="s">
        <v>1706</v>
      </c>
      <c r="G83" t="s">
        <v>2226</v>
      </c>
      <c r="H83" t="s">
        <v>2222</v>
      </c>
      <c r="I83" t="s">
        <v>2223</v>
      </c>
      <c r="J83"/>
      <c r="K83" t="s">
        <v>2189</v>
      </c>
      <c r="L83">
        <v>1291</v>
      </c>
      <c r="M83" s="112">
        <v>1339.320790115707</v>
      </c>
      <c r="N83" s="112">
        <v>1281.379022771951</v>
      </c>
      <c r="O83" s="112">
        <v>676.99847293949904</v>
      </c>
      <c r="P83" s="113">
        <v>1.0452182892914961</v>
      </c>
      <c r="Q83" s="112">
        <v>24.999999999999769</v>
      </c>
      <c r="R83" s="112">
        <v>4929.4963647415343</v>
      </c>
      <c r="S83" s="112">
        <v>487.91806689238302</v>
      </c>
      <c r="T83" s="112">
        <v>829.30124803957722</v>
      </c>
      <c r="U83" s="112">
        <v>1281.379022771951</v>
      </c>
      <c r="V83" s="112">
        <v>1784.700232532063</v>
      </c>
      <c r="W83" s="112">
        <v>2257.7442636401488</v>
      </c>
      <c r="X83" s="112">
        <v>2580.4449926320849</v>
      </c>
      <c r="Y83" s="112">
        <v>129.09062742060419</v>
      </c>
      <c r="Z83" s="112">
        <v>136</v>
      </c>
      <c r="AA83" s="112">
        <v>43.432138964508717</v>
      </c>
      <c r="AB83" s="112">
        <v>322.50968241673121</v>
      </c>
      <c r="AC83" s="112">
        <v>324</v>
      </c>
      <c r="AD83" s="112">
        <v>124.51592665779521</v>
      </c>
      <c r="AE83" s="112">
        <v>645.10302091402014</v>
      </c>
      <c r="AF83" s="112">
        <v>641</v>
      </c>
      <c r="AG83" s="112">
        <v>205.632051347193</v>
      </c>
      <c r="AH83" t="s">
        <v>2469</v>
      </c>
    </row>
    <row r="84" spans="1:34" x14ac:dyDescent="0.2">
      <c r="A84" t="s">
        <v>2470</v>
      </c>
      <c r="B84">
        <v>1304</v>
      </c>
      <c r="C84">
        <v>1082</v>
      </c>
      <c r="D84" t="s">
        <v>2471</v>
      </c>
      <c r="E84" t="str">
        <f>Table3[[#This Row],[data]]&amp;".xlsx"</f>
        <v>TSP93_data.xlsx</v>
      </c>
      <c r="F84" t="s">
        <v>1706</v>
      </c>
      <c r="G84" t="s">
        <v>2226</v>
      </c>
      <c r="H84" t="s">
        <v>2222</v>
      </c>
      <c r="I84" t="s">
        <v>2223</v>
      </c>
      <c r="J84"/>
      <c r="K84" t="s">
        <v>2189</v>
      </c>
      <c r="L84">
        <v>1304</v>
      </c>
      <c r="M84" s="112">
        <v>7190.1249185959268</v>
      </c>
      <c r="N84" s="112">
        <v>6848.4043396886937</v>
      </c>
      <c r="O84" s="112">
        <v>3670.926715721474</v>
      </c>
      <c r="P84" s="113">
        <v>1.0498978392567819</v>
      </c>
      <c r="Q84" s="112">
        <v>32</v>
      </c>
      <c r="R84" s="112">
        <v>21126.810573297618</v>
      </c>
      <c r="S84" s="112">
        <v>2601.230478062258</v>
      </c>
      <c r="T84" s="112">
        <v>4391.1384628313926</v>
      </c>
      <c r="U84" s="112">
        <v>6848.4043396886937</v>
      </c>
      <c r="V84" s="112">
        <v>9612.3254210414671</v>
      </c>
      <c r="W84" s="112">
        <v>12279.04882309701</v>
      </c>
      <c r="X84" s="112">
        <v>13875.128200771749</v>
      </c>
      <c r="Y84" s="112">
        <v>130.30981595092021</v>
      </c>
      <c r="Z84" s="112">
        <v>138</v>
      </c>
      <c r="AA84" s="112">
        <v>42.284956242711957</v>
      </c>
      <c r="AB84" s="112">
        <v>325.75</v>
      </c>
      <c r="AC84" s="112">
        <v>333</v>
      </c>
      <c r="AD84" s="112">
        <v>104.67302632732979</v>
      </c>
      <c r="AE84" s="112">
        <v>651.5</v>
      </c>
      <c r="AF84" s="112">
        <v>654.5</v>
      </c>
      <c r="AG84" s="112">
        <v>185.02990569509279</v>
      </c>
      <c r="AH84" t="s">
        <v>2472</v>
      </c>
    </row>
    <row r="85" spans="1:34" x14ac:dyDescent="0.2">
      <c r="A85" t="s">
        <v>2473</v>
      </c>
      <c r="B85">
        <v>1323</v>
      </c>
      <c r="C85">
        <v>1083</v>
      </c>
      <c r="D85" t="s">
        <v>2474</v>
      </c>
      <c r="E85" t="str">
        <f>Table3[[#This Row],[data]]&amp;".xlsx"</f>
        <v>TSP94_data.xlsx</v>
      </c>
      <c r="F85" t="s">
        <v>1706</v>
      </c>
      <c r="G85" t="s">
        <v>2226</v>
      </c>
      <c r="H85" t="s">
        <v>2222</v>
      </c>
      <c r="I85" t="s">
        <v>2223</v>
      </c>
      <c r="J85"/>
      <c r="K85" t="s">
        <v>2189</v>
      </c>
      <c r="L85">
        <v>1323</v>
      </c>
      <c r="M85" s="112">
        <v>7403.5782846087186</v>
      </c>
      <c r="N85" s="112">
        <v>7148.8684419284155</v>
      </c>
      <c r="O85" s="112">
        <v>3724.9749744404639</v>
      </c>
      <c r="P85" s="113">
        <v>1.0356293929241189</v>
      </c>
      <c r="Q85" s="112">
        <v>48</v>
      </c>
      <c r="R85" s="112">
        <v>21072.971883433998</v>
      </c>
      <c r="S85" s="112">
        <v>2641.8849331490569</v>
      </c>
      <c r="T85" s="112">
        <v>4506.1256085466594</v>
      </c>
      <c r="U85" s="112">
        <v>7148.8684419284155</v>
      </c>
      <c r="V85" s="112">
        <v>9997.9154327287652</v>
      </c>
      <c r="W85" s="112">
        <v>12509.68840539204</v>
      </c>
      <c r="X85" s="112">
        <v>14023.52894245953</v>
      </c>
      <c r="Y85" s="112">
        <v>132.2010582010582</v>
      </c>
      <c r="Z85" s="112">
        <v>138</v>
      </c>
      <c r="AA85" s="112">
        <v>35.776310827536818</v>
      </c>
      <c r="AB85" s="112">
        <v>330.50642479213911</v>
      </c>
      <c r="AC85" s="112">
        <v>336</v>
      </c>
      <c r="AD85" s="112">
        <v>88.218374589831072</v>
      </c>
      <c r="AE85" s="112">
        <v>661.00377928949354</v>
      </c>
      <c r="AF85" s="112">
        <v>659</v>
      </c>
      <c r="AG85" s="112">
        <v>181.00227550392071</v>
      </c>
      <c r="AH85" t="s">
        <v>2475</v>
      </c>
    </row>
    <row r="86" spans="1:34" x14ac:dyDescent="0.2">
      <c r="A86" t="s">
        <v>2476</v>
      </c>
      <c r="B86">
        <v>1379</v>
      </c>
      <c r="C86">
        <v>1084</v>
      </c>
      <c r="D86" t="s">
        <v>2477</v>
      </c>
      <c r="E86" t="str">
        <f>Table3[[#This Row],[data]]&amp;".xlsx"</f>
        <v>TSP69_data.xlsx</v>
      </c>
      <c r="F86" t="s">
        <v>1706</v>
      </c>
      <c r="G86" t="s">
        <v>2226</v>
      </c>
      <c r="H86" t="s">
        <v>2222</v>
      </c>
      <c r="I86" t="s">
        <v>2223</v>
      </c>
      <c r="J86"/>
      <c r="K86" t="s">
        <v>2189</v>
      </c>
      <c r="L86">
        <v>1379</v>
      </c>
      <c r="M86" s="112">
        <v>1032.340983769107</v>
      </c>
      <c r="N86" s="112">
        <v>975.59469043245622</v>
      </c>
      <c r="O86" s="112">
        <v>543.66367577770188</v>
      </c>
      <c r="P86" s="113">
        <v>1.0581658488849459</v>
      </c>
      <c r="Q86" s="112">
        <v>2.8284271247461898</v>
      </c>
      <c r="R86" s="112">
        <v>2966.312862797854</v>
      </c>
      <c r="S86" s="112">
        <v>355.37022947906041</v>
      </c>
      <c r="T86" s="112">
        <v>608.03289384703521</v>
      </c>
      <c r="U86" s="112">
        <v>975.59469043245622</v>
      </c>
      <c r="V86" s="112">
        <v>1396.1589271996929</v>
      </c>
      <c r="W86" s="112">
        <v>1802.088233133994</v>
      </c>
      <c r="X86" s="112">
        <v>2030.581443823419</v>
      </c>
      <c r="Y86" s="112">
        <v>137.80565627266131</v>
      </c>
      <c r="Z86" s="112">
        <v>137</v>
      </c>
      <c r="AA86" s="112">
        <v>44.716571673227349</v>
      </c>
      <c r="AB86" s="112">
        <v>344.50471356055112</v>
      </c>
      <c r="AC86" s="112">
        <v>352</v>
      </c>
      <c r="AD86" s="112">
        <v>104.17435674536461</v>
      </c>
      <c r="AE86" s="112">
        <v>689.00072516316175</v>
      </c>
      <c r="AF86" s="112">
        <v>690</v>
      </c>
      <c r="AG86" s="112">
        <v>178.52598978033981</v>
      </c>
      <c r="AH86" t="s">
        <v>2478</v>
      </c>
    </row>
    <row r="87" spans="1:34" x14ac:dyDescent="0.2">
      <c r="A87" t="s">
        <v>2479</v>
      </c>
      <c r="B87">
        <v>1400</v>
      </c>
      <c r="C87">
        <v>1085</v>
      </c>
      <c r="D87" t="s">
        <v>2480</v>
      </c>
      <c r="E87" t="str">
        <f>Table3[[#This Row],[data]]&amp;".xlsx"</f>
        <v>TSP40_data.xlsx</v>
      </c>
      <c r="F87" t="s">
        <v>1706</v>
      </c>
      <c r="G87" t="s">
        <v>2226</v>
      </c>
      <c r="H87" t="s">
        <v>2222</v>
      </c>
      <c r="I87" t="s">
        <v>2223</v>
      </c>
      <c r="J87"/>
      <c r="K87" t="s">
        <v>2189</v>
      </c>
      <c r="L87">
        <v>1400</v>
      </c>
      <c r="M87" s="112">
        <v>1206.0038123900049</v>
      </c>
      <c r="N87" s="112">
        <v>1174.584288023113</v>
      </c>
      <c r="O87" s="112">
        <v>709.07095154196998</v>
      </c>
      <c r="P87" s="113">
        <v>1.0267494846366221</v>
      </c>
      <c r="Q87" s="112">
        <v>4.1719300090003726</v>
      </c>
      <c r="R87" s="112">
        <v>2881.6288752370592</v>
      </c>
      <c r="S87" s="112">
        <v>97.493503993855938</v>
      </c>
      <c r="T87" s="112">
        <v>688.68724986750726</v>
      </c>
      <c r="U87" s="112">
        <v>1174.584288023113</v>
      </c>
      <c r="V87" s="112">
        <v>1881.8859633091481</v>
      </c>
      <c r="W87" s="112">
        <v>2103.9537879991572</v>
      </c>
      <c r="X87" s="112">
        <v>2143.0336641956892</v>
      </c>
      <c r="Y87" s="112">
        <v>139.9</v>
      </c>
      <c r="Z87" s="112">
        <v>174</v>
      </c>
      <c r="AA87" s="112">
        <v>80.875242569124325</v>
      </c>
      <c r="AB87" s="112">
        <v>349.75</v>
      </c>
      <c r="AC87" s="112">
        <v>346</v>
      </c>
      <c r="AD87" s="112">
        <v>103.06772203377891</v>
      </c>
      <c r="AE87" s="112">
        <v>699.5</v>
      </c>
      <c r="AF87" s="112">
        <v>687</v>
      </c>
      <c r="AG87" s="112">
        <v>95.312262842602109</v>
      </c>
      <c r="AH87" t="s">
        <v>2481</v>
      </c>
    </row>
    <row r="88" spans="1:34" x14ac:dyDescent="0.2">
      <c r="A88" t="s">
        <v>2482</v>
      </c>
      <c r="B88">
        <v>1432</v>
      </c>
      <c r="C88">
        <v>1086</v>
      </c>
      <c r="D88" t="s">
        <v>2483</v>
      </c>
      <c r="E88" t="str">
        <f>Table3[[#This Row],[data]]&amp;".xlsx"</f>
        <v>TSP30_data.xlsx</v>
      </c>
      <c r="F88" t="s">
        <v>1706</v>
      </c>
      <c r="G88" t="s">
        <v>2226</v>
      </c>
      <c r="H88" t="s">
        <v>2222</v>
      </c>
      <c r="I88" t="s">
        <v>2223</v>
      </c>
      <c r="J88"/>
      <c r="K88" t="s">
        <v>2189</v>
      </c>
      <c r="L88">
        <v>1432</v>
      </c>
      <c r="M88" s="112">
        <v>2755.5429288490268</v>
      </c>
      <c r="N88" s="112">
        <v>2716.6155414412251</v>
      </c>
      <c r="O88" s="112">
        <v>1335.5105299348461</v>
      </c>
      <c r="P88" s="113">
        <v>1.014329369325168</v>
      </c>
      <c r="Q88" s="112">
        <v>100</v>
      </c>
      <c r="R88" s="112">
        <v>6868.0419334771104</v>
      </c>
      <c r="S88" s="112">
        <v>984.88578017961049</v>
      </c>
      <c r="T88" s="112">
        <v>1702.93863659264</v>
      </c>
      <c r="U88" s="112">
        <v>2716.6155414412251</v>
      </c>
      <c r="V88" s="112">
        <v>3764.306044943743</v>
      </c>
      <c r="W88" s="112">
        <v>4579.3012567421247</v>
      </c>
      <c r="X88" s="112">
        <v>5000.999900019995</v>
      </c>
      <c r="Y88" s="112">
        <v>143.11452513966481</v>
      </c>
      <c r="Z88" s="112">
        <v>144</v>
      </c>
      <c r="AA88" s="112">
        <v>34.180034894347621</v>
      </c>
      <c r="AB88" s="112">
        <v>361.65782122905028</v>
      </c>
      <c r="AC88" s="112">
        <v>360</v>
      </c>
      <c r="AD88" s="112">
        <v>88.62567554078754</v>
      </c>
      <c r="AE88" s="112">
        <v>716.41061452513964</v>
      </c>
      <c r="AF88" s="112">
        <v>700</v>
      </c>
      <c r="AG88" s="112">
        <v>185.7952867552743</v>
      </c>
      <c r="AH88" t="s">
        <v>2484</v>
      </c>
    </row>
    <row r="89" spans="1:34" x14ac:dyDescent="0.2">
      <c r="A89" t="s">
        <v>2485</v>
      </c>
      <c r="B89">
        <v>1577</v>
      </c>
      <c r="C89">
        <v>1087</v>
      </c>
      <c r="D89" t="s">
        <v>2486</v>
      </c>
      <c r="E89" t="str">
        <f>Table3[[#This Row],[data]]&amp;".xlsx"</f>
        <v>TSP41_data.xlsx</v>
      </c>
      <c r="F89" t="s">
        <v>1706</v>
      </c>
      <c r="G89" t="s">
        <v>2226</v>
      </c>
      <c r="H89" t="s">
        <v>2222</v>
      </c>
      <c r="I89" t="s">
        <v>2223</v>
      </c>
      <c r="J89"/>
      <c r="K89" t="s">
        <v>2189</v>
      </c>
      <c r="L89">
        <v>1577</v>
      </c>
      <c r="M89" s="112">
        <v>859.36765642174555</v>
      </c>
      <c r="N89" s="112">
        <v>808.84966675083228</v>
      </c>
      <c r="O89" s="112">
        <v>467.59326780421429</v>
      </c>
      <c r="P89" s="113">
        <v>1.0624565871107361</v>
      </c>
      <c r="Q89" s="112">
        <v>8.3509340794905498</v>
      </c>
      <c r="R89" s="112">
        <v>2343.151960724058</v>
      </c>
      <c r="S89" s="112">
        <v>262.11498869770861</v>
      </c>
      <c r="T89" s="112">
        <v>517.12413093956468</v>
      </c>
      <c r="U89" s="112">
        <v>808.84966675083228</v>
      </c>
      <c r="V89" s="112">
        <v>1157.4494573073159</v>
      </c>
      <c r="W89" s="112">
        <v>1468.6405286522629</v>
      </c>
      <c r="X89" s="112">
        <v>1783.7929098695031</v>
      </c>
      <c r="Y89" s="112">
        <v>157.6309448319594</v>
      </c>
      <c r="Z89" s="112">
        <v>133</v>
      </c>
      <c r="AA89" s="112">
        <v>98.082799405765854</v>
      </c>
      <c r="AB89" s="112">
        <v>394.00634115409002</v>
      </c>
      <c r="AC89" s="112">
        <v>365</v>
      </c>
      <c r="AD89" s="112">
        <v>207.66440178054319</v>
      </c>
      <c r="AE89" s="112">
        <v>788</v>
      </c>
      <c r="AF89" s="112">
        <v>896</v>
      </c>
      <c r="AG89" s="112">
        <v>298.68260661174389</v>
      </c>
      <c r="AH89" t="s">
        <v>2487</v>
      </c>
    </row>
    <row r="90" spans="1:34" x14ac:dyDescent="0.2">
      <c r="A90" t="s">
        <v>2488</v>
      </c>
      <c r="B90">
        <v>1655</v>
      </c>
      <c r="C90">
        <v>1088</v>
      </c>
      <c r="D90" t="s">
        <v>2489</v>
      </c>
      <c r="E90" t="str">
        <f>Table3[[#This Row],[data]]&amp;".xlsx"</f>
        <v>TSP18_data.xlsx</v>
      </c>
      <c r="F90" t="s">
        <v>1706</v>
      </c>
      <c r="G90" t="s">
        <v>2226</v>
      </c>
      <c r="H90" t="s">
        <v>2222</v>
      </c>
      <c r="I90" t="s">
        <v>2223</v>
      </c>
      <c r="J90"/>
      <c r="K90" t="s">
        <v>2189</v>
      </c>
      <c r="L90">
        <v>1655</v>
      </c>
      <c r="M90" s="112">
        <v>1313.4124405789621</v>
      </c>
      <c r="N90" s="112">
        <v>1299.7505376032741</v>
      </c>
      <c r="O90" s="112">
        <v>638.50482482820075</v>
      </c>
      <c r="P90" s="113">
        <v>1.0105111731677989</v>
      </c>
      <c r="Q90" s="112">
        <v>25.39999999999964</v>
      </c>
      <c r="R90" s="112">
        <v>4785.6635318417439</v>
      </c>
      <c r="S90" s="112">
        <v>463.50650480872463</v>
      </c>
      <c r="T90" s="112">
        <v>825.71862640974746</v>
      </c>
      <c r="U90" s="112">
        <v>1299.7505376032741</v>
      </c>
      <c r="V90" s="112">
        <v>1765.311241679495</v>
      </c>
      <c r="W90" s="112">
        <v>2148.8159809532322</v>
      </c>
      <c r="X90" s="112">
        <v>2408.1825595249211</v>
      </c>
      <c r="Y90" s="112">
        <v>165.48157099697889</v>
      </c>
      <c r="Z90" s="112">
        <v>166</v>
      </c>
      <c r="AA90" s="112">
        <v>48.577610822535917</v>
      </c>
      <c r="AB90" s="112">
        <v>413.52265861027189</v>
      </c>
      <c r="AC90" s="112">
        <v>430</v>
      </c>
      <c r="AD90" s="112">
        <v>114.2763967804632</v>
      </c>
      <c r="AE90" s="112">
        <v>827.00906344410873</v>
      </c>
      <c r="AF90" s="112">
        <v>817</v>
      </c>
      <c r="AG90" s="112">
        <v>234.0959182695255</v>
      </c>
      <c r="AH90" t="s">
        <v>2490</v>
      </c>
    </row>
    <row r="91" spans="1:34" x14ac:dyDescent="0.2">
      <c r="A91" t="s">
        <v>2491</v>
      </c>
      <c r="B91">
        <v>1748</v>
      </c>
      <c r="C91">
        <v>1089</v>
      </c>
      <c r="D91" t="s">
        <v>2492</v>
      </c>
      <c r="E91" t="str">
        <f>Table3[[#This Row],[data]]&amp;".xlsx"</f>
        <v>TSP38_data.xlsx</v>
      </c>
      <c r="F91" t="s">
        <v>1706</v>
      </c>
      <c r="G91" t="s">
        <v>2226</v>
      </c>
      <c r="H91" t="s">
        <v>2222</v>
      </c>
      <c r="I91" t="s">
        <v>2223</v>
      </c>
      <c r="J91"/>
      <c r="K91" t="s">
        <v>2189</v>
      </c>
      <c r="L91">
        <v>1748</v>
      </c>
      <c r="M91" s="112">
        <v>8548.22487645822</v>
      </c>
      <c r="N91" s="112">
        <v>8425.8810815249471</v>
      </c>
      <c r="O91" s="112">
        <v>4235.1719682720404</v>
      </c>
      <c r="P91" s="113">
        <v>1.0145200001933961</v>
      </c>
      <c r="Q91" s="112">
        <v>22</v>
      </c>
      <c r="R91" s="112">
        <v>21391.719145501142</v>
      </c>
      <c r="S91" s="112">
        <v>2940.9794286937808</v>
      </c>
      <c r="T91" s="112">
        <v>5286.5958801482066</v>
      </c>
      <c r="U91" s="112">
        <v>8425.8810815249471</v>
      </c>
      <c r="V91" s="112">
        <v>11392.08497159322</v>
      </c>
      <c r="W91" s="112">
        <v>14338.430597523569</v>
      </c>
      <c r="X91" s="112">
        <v>15982.81103834346</v>
      </c>
      <c r="Y91" s="112">
        <v>174.70938215102981</v>
      </c>
      <c r="Z91" s="112">
        <v>169.5</v>
      </c>
      <c r="AA91" s="112">
        <v>47.027122976421403</v>
      </c>
      <c r="AB91" s="112">
        <v>436.75743707093818</v>
      </c>
      <c r="AC91" s="112">
        <v>445</v>
      </c>
      <c r="AD91" s="112">
        <v>110.6364300950529</v>
      </c>
      <c r="AE91" s="112">
        <v>873.50457665903889</v>
      </c>
      <c r="AF91" s="112">
        <v>840</v>
      </c>
      <c r="AG91" s="112">
        <v>239.1590745594348</v>
      </c>
      <c r="AH91" t="s">
        <v>2493</v>
      </c>
    </row>
    <row r="92" spans="1:34" x14ac:dyDescent="0.2">
      <c r="A92" t="s">
        <v>2494</v>
      </c>
      <c r="B92">
        <v>1817</v>
      </c>
      <c r="C92">
        <v>1090</v>
      </c>
      <c r="D92" t="s">
        <v>2495</v>
      </c>
      <c r="E92" t="str">
        <f>Table3[[#This Row],[data]]&amp;".xlsx"</f>
        <v>TSP31_data.xlsx</v>
      </c>
      <c r="F92" t="s">
        <v>1706</v>
      </c>
      <c r="G92" t="s">
        <v>2226</v>
      </c>
      <c r="H92" t="s">
        <v>2222</v>
      </c>
      <c r="I92" t="s">
        <v>2223</v>
      </c>
      <c r="J92"/>
      <c r="K92" t="s">
        <v>2189</v>
      </c>
      <c r="L92">
        <v>1817</v>
      </c>
      <c r="M92" s="112">
        <v>1166.105370570375</v>
      </c>
      <c r="N92" s="112">
        <v>1101.88542798242</v>
      </c>
      <c r="O92" s="112">
        <v>607.66253858699724</v>
      </c>
      <c r="P92" s="113">
        <v>1.0582818693823219</v>
      </c>
      <c r="Q92" s="112">
        <v>25.389999999999869</v>
      </c>
      <c r="R92" s="112">
        <v>3123.7735482105609</v>
      </c>
      <c r="S92" s="112">
        <v>408.96347770919601</v>
      </c>
      <c r="T92" s="112">
        <v>693.28507844897365</v>
      </c>
      <c r="U92" s="112">
        <v>1101.88542798242</v>
      </c>
      <c r="V92" s="112">
        <v>1576.682403236098</v>
      </c>
      <c r="W92" s="112">
        <v>2037.859925559163</v>
      </c>
      <c r="X92" s="112">
        <v>2277.539566330297</v>
      </c>
      <c r="Y92" s="112">
        <v>181.60374243258121</v>
      </c>
      <c r="Z92" s="112">
        <v>188</v>
      </c>
      <c r="AA92" s="112">
        <v>46.651904164759927</v>
      </c>
      <c r="AB92" s="112">
        <v>454.09576224545953</v>
      </c>
      <c r="AC92" s="112">
        <v>460</v>
      </c>
      <c r="AD92" s="112">
        <v>118.7407806237303</v>
      </c>
      <c r="AE92" s="112">
        <v>908.00770500825536</v>
      </c>
      <c r="AF92" s="112">
        <v>894</v>
      </c>
      <c r="AG92" s="112">
        <v>217.4643166487092</v>
      </c>
      <c r="AH92" t="s">
        <v>2496</v>
      </c>
    </row>
    <row r="93" spans="1:34" x14ac:dyDescent="0.2">
      <c r="A93" t="s">
        <v>2497</v>
      </c>
      <c r="B93">
        <v>1889</v>
      </c>
      <c r="C93">
        <v>1091</v>
      </c>
      <c r="D93" t="s">
        <v>2498</v>
      </c>
      <c r="E93" t="str">
        <f>Table3[[#This Row],[data]]&amp;".xlsx"</f>
        <v>TSP95_data.xlsx</v>
      </c>
      <c r="F93" t="s">
        <v>1706</v>
      </c>
      <c r="G93" t="s">
        <v>2226</v>
      </c>
      <c r="H93" t="s">
        <v>2222</v>
      </c>
      <c r="I93" t="s">
        <v>2223</v>
      </c>
      <c r="J93"/>
      <c r="K93" t="s">
        <v>2189</v>
      </c>
      <c r="L93">
        <v>1889</v>
      </c>
      <c r="M93" s="112">
        <v>7834.8004039103826</v>
      </c>
      <c r="N93" s="112">
        <v>7526.05819802106</v>
      </c>
      <c r="O93" s="112">
        <v>4012.5009451803262</v>
      </c>
      <c r="P93" s="113">
        <v>1.041023095724998</v>
      </c>
      <c r="Q93" s="112">
        <v>32</v>
      </c>
      <c r="R93" s="112">
        <v>21089.188983932028</v>
      </c>
      <c r="S93" s="112">
        <v>2728.018328384177</v>
      </c>
      <c r="T93" s="112">
        <v>4735.7416525819899</v>
      </c>
      <c r="U93" s="112">
        <v>7526.05819802106</v>
      </c>
      <c r="V93" s="112">
        <v>10518.993868236639</v>
      </c>
      <c r="W93" s="112">
        <v>13482.984981078929</v>
      </c>
      <c r="X93" s="112">
        <v>15106.30702719894</v>
      </c>
      <c r="Y93" s="112">
        <v>188.80465854949711</v>
      </c>
      <c r="Z93" s="112">
        <v>192</v>
      </c>
      <c r="AA93" s="112">
        <v>47.764567166378747</v>
      </c>
      <c r="AB93" s="112">
        <v>472.00211752249868</v>
      </c>
      <c r="AC93" s="112">
        <v>477</v>
      </c>
      <c r="AD93" s="112">
        <v>118.4893660561785</v>
      </c>
      <c r="AE93" s="112">
        <v>944.00211752249868</v>
      </c>
      <c r="AF93" s="112">
        <v>940</v>
      </c>
      <c r="AG93" s="112">
        <v>229.05433583911969</v>
      </c>
      <c r="AH93" t="s">
        <v>2499</v>
      </c>
    </row>
    <row r="94" spans="1:34" x14ac:dyDescent="0.2">
      <c r="A94" t="s">
        <v>2500</v>
      </c>
      <c r="B94">
        <v>2103</v>
      </c>
      <c r="C94">
        <v>1092</v>
      </c>
      <c r="D94" t="s">
        <v>2501</v>
      </c>
      <c r="E94" t="str">
        <f>Table3[[#This Row],[data]]&amp;".xlsx"</f>
        <v>TSP19_data.xlsx</v>
      </c>
      <c r="F94" t="s">
        <v>1706</v>
      </c>
      <c r="G94" t="s">
        <v>2226</v>
      </c>
      <c r="H94" t="s">
        <v>2222</v>
      </c>
      <c r="I94" t="s">
        <v>2223</v>
      </c>
      <c r="J94"/>
      <c r="K94" t="s">
        <v>2189</v>
      </c>
      <c r="L94">
        <v>2103</v>
      </c>
      <c r="M94" s="112">
        <v>1545.8820721638781</v>
      </c>
      <c r="N94" s="112">
        <v>1515.1916875431959</v>
      </c>
      <c r="O94" s="112">
        <v>751.3085680858045</v>
      </c>
      <c r="P94" s="113">
        <v>1.0202551168099689</v>
      </c>
      <c r="Q94" s="112">
        <v>20.017242567346841</v>
      </c>
      <c r="R94" s="112">
        <v>5204.1384781729239</v>
      </c>
      <c r="S94" s="112">
        <v>556.05080703115607</v>
      </c>
      <c r="T94" s="112">
        <v>965.53415268440938</v>
      </c>
      <c r="U94" s="112">
        <v>1515.1916875431959</v>
      </c>
      <c r="V94" s="112">
        <v>2106.363055126063</v>
      </c>
      <c r="W94" s="112">
        <v>2557.4852101234142</v>
      </c>
      <c r="X94" s="112">
        <v>2801.2923178418919</v>
      </c>
      <c r="Y94" s="112">
        <v>210.20161673799331</v>
      </c>
      <c r="Z94" s="112">
        <v>222</v>
      </c>
      <c r="AA94" s="112">
        <v>50.074447499119728</v>
      </c>
      <c r="AB94" s="112">
        <v>525.5168806466952</v>
      </c>
      <c r="AC94" s="112">
        <v>535</v>
      </c>
      <c r="AD94" s="112">
        <v>126.17494830134591</v>
      </c>
      <c r="AE94" s="112">
        <v>1051.002377555872</v>
      </c>
      <c r="AF94" s="112">
        <v>1024</v>
      </c>
      <c r="AG94" s="112">
        <v>273.55357434021317</v>
      </c>
      <c r="AH94" t="s">
        <v>2502</v>
      </c>
    </row>
    <row r="95" spans="1:34" x14ac:dyDescent="0.2">
      <c r="A95" t="s">
        <v>2503</v>
      </c>
      <c r="B95">
        <v>2152</v>
      </c>
      <c r="C95">
        <v>1093</v>
      </c>
      <c r="D95" t="s">
        <v>2504</v>
      </c>
      <c r="E95" t="str">
        <f>Table3[[#This Row],[data]]&amp;".xlsx"</f>
        <v>TSP32_data.xlsx</v>
      </c>
      <c r="F95" t="s">
        <v>1706</v>
      </c>
      <c r="G95" t="s">
        <v>2226</v>
      </c>
      <c r="H95" t="s">
        <v>2222</v>
      </c>
      <c r="I95" t="s">
        <v>2223</v>
      </c>
      <c r="J95"/>
      <c r="K95" t="s">
        <v>2189</v>
      </c>
      <c r="L95">
        <v>2152</v>
      </c>
      <c r="M95" s="112">
        <v>1176.7766210607911</v>
      </c>
      <c r="N95" s="112">
        <v>1113.2538219561609</v>
      </c>
      <c r="O95" s="112">
        <v>612.70592253380789</v>
      </c>
      <c r="P95" s="113">
        <v>1.0570604814929001</v>
      </c>
      <c r="Q95" s="112">
        <v>25.389999999999869</v>
      </c>
      <c r="R95" s="112">
        <v>3141.0060980679418</v>
      </c>
      <c r="S95" s="112">
        <v>410.3439876493868</v>
      </c>
      <c r="T95" s="112">
        <v>700.68331512888187</v>
      </c>
      <c r="U95" s="112">
        <v>1113.2538219561609</v>
      </c>
      <c r="V95" s="112">
        <v>1591.291871467959</v>
      </c>
      <c r="W95" s="112">
        <v>2058.652334926905</v>
      </c>
      <c r="X95" s="112">
        <v>2297.959162409114</v>
      </c>
      <c r="Y95" s="112">
        <v>215.1124535315985</v>
      </c>
      <c r="Z95" s="112">
        <v>225</v>
      </c>
      <c r="AA95" s="112">
        <v>50.997528614632458</v>
      </c>
      <c r="AB95" s="112">
        <v>537.76858736059478</v>
      </c>
      <c r="AC95" s="112">
        <v>544</v>
      </c>
      <c r="AD95" s="112">
        <v>137.9441076224611</v>
      </c>
      <c r="AE95" s="112">
        <v>1075.628252788104</v>
      </c>
      <c r="AF95" s="112">
        <v>1055.5</v>
      </c>
      <c r="AG95" s="112">
        <v>255.17647843694479</v>
      </c>
      <c r="AH95" t="s">
        <v>2505</v>
      </c>
    </row>
    <row r="96" spans="1:34" x14ac:dyDescent="0.2">
      <c r="A96" t="s">
        <v>2506</v>
      </c>
      <c r="B96">
        <v>2319</v>
      </c>
      <c r="C96">
        <v>1094</v>
      </c>
      <c r="D96" t="s">
        <v>2507</v>
      </c>
      <c r="E96" t="str">
        <f>Table3[[#This Row],[data]]&amp;".xlsx"</f>
        <v>TSP33_data.xlsx</v>
      </c>
      <c r="F96" t="s">
        <v>1706</v>
      </c>
      <c r="G96" t="s">
        <v>2226</v>
      </c>
      <c r="H96" t="s">
        <v>2222</v>
      </c>
      <c r="I96" t="s">
        <v>2223</v>
      </c>
      <c r="J96"/>
      <c r="K96" t="s">
        <v>2189</v>
      </c>
      <c r="L96">
        <v>2319</v>
      </c>
      <c r="M96" s="112">
        <v>2586.622375929122</v>
      </c>
      <c r="N96" s="112">
        <v>2531.797780234433</v>
      </c>
      <c r="O96" s="112">
        <v>1236.096379130172</v>
      </c>
      <c r="P96" s="113">
        <v>1.021654413366937</v>
      </c>
      <c r="Q96" s="112">
        <v>100</v>
      </c>
      <c r="R96" s="112">
        <v>6862.2153857191042</v>
      </c>
      <c r="S96" s="112">
        <v>948.68329805051383</v>
      </c>
      <c r="T96" s="112">
        <v>1615.5494421403509</v>
      </c>
      <c r="U96" s="112">
        <v>2531.797780234433</v>
      </c>
      <c r="V96" s="112">
        <v>3492.849839314596</v>
      </c>
      <c r="W96" s="112">
        <v>4263.8011210655686</v>
      </c>
      <c r="X96" s="112">
        <v>4686.1498055439924</v>
      </c>
      <c r="Y96" s="112">
        <v>232.74687365243639</v>
      </c>
      <c r="Z96" s="112">
        <v>257</v>
      </c>
      <c r="AA96" s="112">
        <v>52.209078971197073</v>
      </c>
      <c r="AB96" s="112">
        <v>580.07589478223372</v>
      </c>
      <c r="AC96" s="112">
        <v>584</v>
      </c>
      <c r="AD96" s="112">
        <v>154.4491570828597</v>
      </c>
      <c r="AE96" s="112">
        <v>1161.912031047865</v>
      </c>
      <c r="AF96" s="112">
        <v>1132</v>
      </c>
      <c r="AG96" s="112">
        <v>317.72554648309023</v>
      </c>
      <c r="AH96" t="s">
        <v>2508</v>
      </c>
    </row>
    <row r="97" spans="1:34" x14ac:dyDescent="0.2">
      <c r="A97" t="s">
        <v>2509</v>
      </c>
      <c r="B97">
        <v>2392</v>
      </c>
      <c r="C97">
        <v>1095</v>
      </c>
      <c r="D97" t="s">
        <v>2510</v>
      </c>
      <c r="E97" t="str">
        <f>Table3[[#This Row],[data]]&amp;".xlsx"</f>
        <v>TSP86_data.xlsx</v>
      </c>
      <c r="F97" t="s">
        <v>1706</v>
      </c>
      <c r="G97" t="s">
        <v>2226</v>
      </c>
      <c r="H97" t="s">
        <v>2222</v>
      </c>
      <c r="I97" t="s">
        <v>2223</v>
      </c>
      <c r="J97"/>
      <c r="K97" t="s">
        <v>2189</v>
      </c>
      <c r="L97">
        <v>2392</v>
      </c>
      <c r="M97" s="112">
        <v>6374.9277617243506</v>
      </c>
      <c r="N97" s="112">
        <v>6215.504806530198</v>
      </c>
      <c r="O97" s="112">
        <v>3125.4830517690189</v>
      </c>
      <c r="P97" s="113">
        <v>1.0256492368933019</v>
      </c>
      <c r="Q97" s="112">
        <v>1</v>
      </c>
      <c r="R97" s="112">
        <v>16868.01707374047</v>
      </c>
      <c r="S97" s="112">
        <v>2343.0749027719962</v>
      </c>
      <c r="T97" s="112">
        <v>3934.173992085251</v>
      </c>
      <c r="U97" s="112">
        <v>6215.504806530198</v>
      </c>
      <c r="V97" s="112">
        <v>8590.6926379658125</v>
      </c>
      <c r="W97" s="112">
        <v>10705.72276868778</v>
      </c>
      <c r="X97" s="112">
        <v>11802.14493217229</v>
      </c>
      <c r="Y97" s="112">
        <v>239.18645484949829</v>
      </c>
      <c r="Z97" s="112">
        <v>260</v>
      </c>
      <c r="AA97" s="112">
        <v>52.465697866202767</v>
      </c>
      <c r="AB97" s="112">
        <v>597.75334448160538</v>
      </c>
      <c r="AC97" s="112">
        <v>611.5</v>
      </c>
      <c r="AD97" s="112">
        <v>150.40830317313899</v>
      </c>
      <c r="AE97" s="112">
        <v>1195.600334448161</v>
      </c>
      <c r="AF97" s="112">
        <v>1156</v>
      </c>
      <c r="AG97" s="112">
        <v>309.76329512143383</v>
      </c>
      <c r="AH97" t="s">
        <v>2511</v>
      </c>
    </row>
    <row r="98" spans="1:34" x14ac:dyDescent="0.2">
      <c r="A98" t="s">
        <v>2512</v>
      </c>
      <c r="B98">
        <v>3038</v>
      </c>
      <c r="C98">
        <v>1096</v>
      </c>
      <c r="D98" t="s">
        <v>2513</v>
      </c>
      <c r="E98" t="str">
        <f>Table3[[#This Row],[data]]&amp;".xlsx"</f>
        <v>TSP73_data.xlsx</v>
      </c>
      <c r="F98" t="s">
        <v>1706</v>
      </c>
      <c r="G98" t="s">
        <v>2226</v>
      </c>
      <c r="H98" t="s">
        <v>2222</v>
      </c>
      <c r="I98" t="s">
        <v>2223</v>
      </c>
      <c r="J98"/>
      <c r="K98" t="s">
        <v>2189</v>
      </c>
      <c r="L98">
        <v>3038</v>
      </c>
      <c r="M98" s="112">
        <v>1778.42109494943</v>
      </c>
      <c r="N98" s="112">
        <v>1737.423379605558</v>
      </c>
      <c r="O98" s="112">
        <v>862.00271440723191</v>
      </c>
      <c r="P98" s="113">
        <v>1.0235968479675801</v>
      </c>
      <c r="Q98" s="112">
        <v>1</v>
      </c>
      <c r="R98" s="112">
        <v>4830.8000372609094</v>
      </c>
      <c r="S98" s="112">
        <v>653.6818798161687</v>
      </c>
      <c r="T98" s="112">
        <v>1111.238048304682</v>
      </c>
      <c r="U98" s="112">
        <v>1737.423379605558</v>
      </c>
      <c r="V98" s="112">
        <v>2391.3151193433291</v>
      </c>
      <c r="W98" s="112">
        <v>2948.368531917271</v>
      </c>
      <c r="X98" s="112">
        <v>3279.4494964856531</v>
      </c>
      <c r="Y98" s="112">
        <v>303.70309414088217</v>
      </c>
      <c r="Z98" s="112">
        <v>324</v>
      </c>
      <c r="AA98" s="112">
        <v>66.320944124316341</v>
      </c>
      <c r="AB98" s="112">
        <v>759.25148123765632</v>
      </c>
      <c r="AC98" s="112">
        <v>763</v>
      </c>
      <c r="AD98" s="112">
        <v>194.10313654220039</v>
      </c>
      <c r="AE98" s="112">
        <v>1518.500987491771</v>
      </c>
      <c r="AF98" s="112">
        <v>1475</v>
      </c>
      <c r="AG98" s="112">
        <v>397.98055239500792</v>
      </c>
      <c r="AH98" t="s">
        <v>2514</v>
      </c>
    </row>
    <row r="99" spans="1:34" x14ac:dyDescent="0.2">
      <c r="A99" t="s">
        <v>2515</v>
      </c>
      <c r="B99">
        <v>3795</v>
      </c>
      <c r="C99">
        <v>1097</v>
      </c>
      <c r="D99" t="s">
        <v>2516</v>
      </c>
      <c r="E99" t="str">
        <f>Table3[[#This Row],[data]]&amp;".xlsx"</f>
        <v>TSP42_data.xlsx</v>
      </c>
      <c r="F99" t="s">
        <v>1706</v>
      </c>
      <c r="G99" t="s">
        <v>2226</v>
      </c>
      <c r="H99" t="s">
        <v>2222</v>
      </c>
      <c r="I99" t="s">
        <v>2223</v>
      </c>
      <c r="J99"/>
      <c r="K99" t="s">
        <v>2189</v>
      </c>
      <c r="L99">
        <v>3795</v>
      </c>
      <c r="M99" s="112">
        <v>943.58485320783586</v>
      </c>
      <c r="N99" s="112">
        <v>896.39763763019812</v>
      </c>
      <c r="O99" s="112">
        <v>508.54694061412971</v>
      </c>
      <c r="P99" s="113">
        <v>1.052640941471451</v>
      </c>
      <c r="Q99" s="112">
        <v>4.1719300090003726</v>
      </c>
      <c r="R99" s="112">
        <v>2881.6288752370592</v>
      </c>
      <c r="S99" s="112">
        <v>287.6284495664504</v>
      </c>
      <c r="T99" s="112">
        <v>576.77431656498027</v>
      </c>
      <c r="U99" s="112">
        <v>896.39763763019812</v>
      </c>
      <c r="V99" s="112">
        <v>1282.851460091638</v>
      </c>
      <c r="W99" s="112">
        <v>1720.33776068829</v>
      </c>
      <c r="X99" s="112">
        <v>1884.454376287471</v>
      </c>
      <c r="Y99" s="112">
        <v>379.40606060606058</v>
      </c>
      <c r="Z99" s="112">
        <v>323</v>
      </c>
      <c r="AA99" s="112">
        <v>191.5450808340575</v>
      </c>
      <c r="AB99" s="112">
        <v>948.50171277997367</v>
      </c>
      <c r="AC99" s="112">
        <v>972</v>
      </c>
      <c r="AD99" s="112">
        <v>419.76252126536713</v>
      </c>
      <c r="AE99" s="112">
        <v>1897.0044795783931</v>
      </c>
      <c r="AF99" s="112">
        <v>2191</v>
      </c>
      <c r="AG99" s="112">
        <v>680.00852790937824</v>
      </c>
      <c r="AH99" t="s">
        <v>2517</v>
      </c>
    </row>
    <row r="100" spans="1:34" x14ac:dyDescent="0.2">
      <c r="A100" t="s">
        <v>2522</v>
      </c>
      <c r="B100">
        <v>4461</v>
      </c>
      <c r="C100">
        <v>1098</v>
      </c>
      <c r="D100" t="s">
        <v>2523</v>
      </c>
      <c r="E100" t="str">
        <f>Table3[[#This Row],[data]]&amp;".xlsx"</f>
        <v>TSP43_data.xlsx</v>
      </c>
      <c r="F100" t="s">
        <v>1706</v>
      </c>
      <c r="G100" t="s">
        <v>2226</v>
      </c>
      <c r="H100" t="s">
        <v>2222</v>
      </c>
      <c r="I100" t="s">
        <v>2223</v>
      </c>
      <c r="J100"/>
      <c r="K100" t="s">
        <v>2188</v>
      </c>
      <c r="L100">
        <v>4461</v>
      </c>
      <c r="M100" s="112">
        <v>1867.2856374739761</v>
      </c>
      <c r="N100" s="112">
        <v>1780.917740941451</v>
      </c>
      <c r="O100" s="112">
        <v>953.72873709303872</v>
      </c>
      <c r="P100" s="113">
        <v>1.0484962862388409</v>
      </c>
      <c r="Q100" s="112">
        <v>10</v>
      </c>
      <c r="R100" s="112">
        <v>5300.6122287901799</v>
      </c>
      <c r="S100" s="112">
        <v>659.69690009882572</v>
      </c>
      <c r="T100" s="112">
        <v>1123.455384071837</v>
      </c>
      <c r="U100" s="112">
        <v>1780.917740941451</v>
      </c>
      <c r="V100" s="112">
        <v>2532.1145313749139</v>
      </c>
      <c r="W100" s="112">
        <v>3207.7507696203579</v>
      </c>
      <c r="X100" s="112">
        <v>3570.035854161692</v>
      </c>
      <c r="Y100" s="112">
        <v>446.03721138758118</v>
      </c>
      <c r="Z100" s="112">
        <v>462</v>
      </c>
      <c r="AA100" s="112">
        <v>112.77887987139709</v>
      </c>
      <c r="AB100" s="112">
        <v>1115.0262273032949</v>
      </c>
      <c r="AC100" s="112">
        <v>1117</v>
      </c>
      <c r="AD100" s="112">
        <v>307.92547433180607</v>
      </c>
      <c r="AE100" s="112">
        <v>2230.0152432190089</v>
      </c>
      <c r="AF100" s="112">
        <v>2206</v>
      </c>
      <c r="AG100" s="112">
        <v>584.65833703800092</v>
      </c>
      <c r="AH100" t="s">
        <v>2524</v>
      </c>
    </row>
    <row r="101" spans="1:34" x14ac:dyDescent="0.2">
      <c r="A101" t="s">
        <v>2528</v>
      </c>
      <c r="B101">
        <v>5915</v>
      </c>
      <c r="C101">
        <v>1099</v>
      </c>
      <c r="D101" t="s">
        <v>2529</v>
      </c>
      <c r="E101" t="str">
        <f>Table3[[#This Row],[data]]&amp;".xlsx"</f>
        <v>TSP96_data.xlsx</v>
      </c>
      <c r="F101" t="s">
        <v>1706</v>
      </c>
      <c r="G101" t="s">
        <v>2226</v>
      </c>
      <c r="H101" t="s">
        <v>2222</v>
      </c>
      <c r="I101" t="s">
        <v>2223</v>
      </c>
      <c r="J101"/>
      <c r="K101" t="s">
        <v>2188</v>
      </c>
      <c r="L101">
        <v>5915</v>
      </c>
      <c r="M101" s="112">
        <v>7194.6286403190288</v>
      </c>
      <c r="N101" s="112">
        <v>6911.4586014820343</v>
      </c>
      <c r="O101" s="112">
        <v>3611.252259718553</v>
      </c>
      <c r="P101" s="113">
        <v>1.0409710967199131</v>
      </c>
      <c r="Q101" s="112">
        <v>32</v>
      </c>
      <c r="R101" s="112">
        <v>21237.854529118518</v>
      </c>
      <c r="S101" s="112">
        <v>2616.4280995280569</v>
      </c>
      <c r="T101" s="112">
        <v>4409.9977324257206</v>
      </c>
      <c r="U101" s="112">
        <v>6911.4586014820343</v>
      </c>
      <c r="V101" s="112">
        <v>9675.2657844629775</v>
      </c>
      <c r="W101" s="112">
        <v>12123.665163637599</v>
      </c>
      <c r="X101" s="112">
        <v>13635.84980850112</v>
      </c>
      <c r="Y101" s="112">
        <v>591.64497041420123</v>
      </c>
      <c r="Z101" s="112">
        <v>630</v>
      </c>
      <c r="AA101" s="112">
        <v>170.54810507414351</v>
      </c>
      <c r="AB101" s="112">
        <v>1478.522062552832</v>
      </c>
      <c r="AC101" s="112">
        <v>1493</v>
      </c>
      <c r="AD101" s="112">
        <v>442.62992469081343</v>
      </c>
      <c r="AE101" s="112">
        <v>2957.0005071851219</v>
      </c>
      <c r="AF101" s="112">
        <v>2940</v>
      </c>
      <c r="AG101" s="112">
        <v>832.86203048233222</v>
      </c>
      <c r="AH101" t="s">
        <v>2530</v>
      </c>
    </row>
    <row r="102" spans="1:34" x14ac:dyDescent="0.2">
      <c r="A102" t="s">
        <v>2531</v>
      </c>
      <c r="B102">
        <v>5934</v>
      </c>
      <c r="C102">
        <v>1100</v>
      </c>
      <c r="D102" t="s">
        <v>2532</v>
      </c>
      <c r="E102" t="str">
        <f>Table3[[#This Row],[data]]&amp;".xlsx"</f>
        <v>TSP103_data.xlsx</v>
      </c>
      <c r="F102" t="s">
        <v>1706</v>
      </c>
      <c r="G102" t="s">
        <v>2226</v>
      </c>
      <c r="H102" t="s">
        <v>2222</v>
      </c>
      <c r="I102" t="s">
        <v>2223</v>
      </c>
      <c r="J102"/>
      <c r="K102" t="s">
        <v>2188</v>
      </c>
      <c r="L102">
        <v>5934</v>
      </c>
      <c r="M102" s="112">
        <v>7111.4999246985308</v>
      </c>
      <c r="N102" s="112">
        <v>6710.7740984181546</v>
      </c>
      <c r="O102" s="112">
        <v>3693.9342186030408</v>
      </c>
      <c r="P102" s="113">
        <v>1.0597138005844711</v>
      </c>
      <c r="Q102" s="112">
        <v>9</v>
      </c>
      <c r="R102" s="112">
        <v>21539.15376703551</v>
      </c>
      <c r="S102" s="112">
        <v>2553.1188769816422</v>
      </c>
      <c r="T102" s="112">
        <v>4299.9167433800394</v>
      </c>
      <c r="U102" s="112">
        <v>6710.7740984181546</v>
      </c>
      <c r="V102" s="112">
        <v>9513.0335855603917</v>
      </c>
      <c r="W102" s="112">
        <v>12247.148606920709</v>
      </c>
      <c r="X102" s="112">
        <v>13913.196038294011</v>
      </c>
      <c r="Y102" s="112">
        <v>593.33670374115263</v>
      </c>
      <c r="Z102" s="112">
        <v>637</v>
      </c>
      <c r="AA102" s="112">
        <v>207.5687914399202</v>
      </c>
      <c r="AB102" s="112">
        <v>1483.2524435456689</v>
      </c>
      <c r="AC102" s="112">
        <v>1547</v>
      </c>
      <c r="AD102" s="112">
        <v>514.5070037509131</v>
      </c>
      <c r="AE102" s="112">
        <v>2966.501179642737</v>
      </c>
      <c r="AF102" s="112">
        <v>3019.5</v>
      </c>
      <c r="AG102" s="112">
        <v>854.16245211613352</v>
      </c>
      <c r="AH102" t="s">
        <v>2533</v>
      </c>
    </row>
    <row r="103" spans="1:34" x14ac:dyDescent="0.2">
      <c r="A103" t="s">
        <v>2445</v>
      </c>
      <c r="B103">
        <v>7397</v>
      </c>
      <c r="C103">
        <v>1101</v>
      </c>
      <c r="D103" t="s">
        <v>2447</v>
      </c>
      <c r="E103" t="str">
        <f>Table3[[#This Row],[data]]&amp;".xlsx"</f>
        <v>TSP74_data.xlsx</v>
      </c>
      <c r="F103" t="s">
        <v>1706</v>
      </c>
      <c r="G103" t="s">
        <v>2226</v>
      </c>
      <c r="H103" s="115" t="s">
        <v>2446</v>
      </c>
      <c r="I103" t="s">
        <v>2223</v>
      </c>
      <c r="J103"/>
      <c r="K103" t="s">
        <v>2188</v>
      </c>
      <c r="L103">
        <v>7397</v>
      </c>
      <c r="M103" s="112">
        <v>377530.73774825031</v>
      </c>
      <c r="N103" s="112">
        <v>413076.87692486489</v>
      </c>
      <c r="O103" s="112">
        <v>214971.07239098009</v>
      </c>
      <c r="P103" s="113">
        <v>0.91394788437146002</v>
      </c>
      <c r="Q103" s="112">
        <v>930.38970329641973</v>
      </c>
      <c r="R103" s="112">
        <v>827483.53457938973</v>
      </c>
      <c r="S103" s="112">
        <v>80498.447189992425</v>
      </c>
      <c r="T103" s="112">
        <v>168623.86026301261</v>
      </c>
      <c r="U103" s="112">
        <v>413076.87692486489</v>
      </c>
      <c r="V103" s="112">
        <v>580966.39922739589</v>
      </c>
      <c r="W103" s="112">
        <v>628986.26028316387</v>
      </c>
      <c r="X103" s="112">
        <v>661048.4097250367</v>
      </c>
      <c r="Y103" s="112">
        <v>739.7663917804515</v>
      </c>
      <c r="Z103" s="112">
        <v>861</v>
      </c>
      <c r="AA103" s="112">
        <v>286.58775423389051</v>
      </c>
      <c r="AB103" s="112">
        <v>1849.0020278491279</v>
      </c>
      <c r="AC103" s="112">
        <v>1970</v>
      </c>
      <c r="AD103" s="112">
        <v>497.49507350028659</v>
      </c>
      <c r="AE103" s="112">
        <v>3698.0018926591861</v>
      </c>
      <c r="AF103" s="112">
        <v>3603</v>
      </c>
      <c r="AG103" s="112">
        <v>411.93812774359679</v>
      </c>
      <c r="AH103" t="s">
        <v>2448</v>
      </c>
    </row>
    <row r="104" spans="1:34" x14ac:dyDescent="0.2">
      <c r="A104" t="s">
        <v>2534</v>
      </c>
      <c r="B104">
        <v>9152</v>
      </c>
      <c r="C104">
        <v>1102</v>
      </c>
      <c r="D104" t="s">
        <v>2535</v>
      </c>
      <c r="E104" t="str">
        <f>Table3[[#This Row],[data]]&amp;".xlsx"</f>
        <v>TSP107_data.xlsx</v>
      </c>
      <c r="F104" t="s">
        <v>1706</v>
      </c>
      <c r="G104" t="s">
        <v>2221</v>
      </c>
      <c r="H104" t="s">
        <v>2222</v>
      </c>
      <c r="I104" t="s">
        <v>2223</v>
      </c>
      <c r="J104"/>
      <c r="K104" t="s">
        <v>2188</v>
      </c>
      <c r="L104"/>
      <c r="M104" s="112"/>
      <c r="N104" s="112"/>
      <c r="O104" s="112"/>
      <c r="P104" s="113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/>
    </row>
    <row r="105" spans="1:34" x14ac:dyDescent="0.2">
      <c r="A105" t="s">
        <v>2540</v>
      </c>
      <c r="B105">
        <v>11849</v>
      </c>
      <c r="C105">
        <v>1103</v>
      </c>
      <c r="D105" t="s">
        <v>2541</v>
      </c>
      <c r="E105" t="str">
        <f>Table3[[#This Row],[data]]&amp;".xlsx"</f>
        <v>TSP97_data.xlsx</v>
      </c>
      <c r="F105" t="s">
        <v>1706</v>
      </c>
      <c r="G105" t="s">
        <v>2226</v>
      </c>
      <c r="H105" t="s">
        <v>2222</v>
      </c>
      <c r="I105" t="s">
        <v>2223</v>
      </c>
      <c r="J105"/>
      <c r="K105" t="s">
        <v>2188</v>
      </c>
      <c r="L105">
        <v>11849</v>
      </c>
      <c r="M105" s="112">
        <v>7340.2804821670534</v>
      </c>
      <c r="N105" s="112">
        <v>7082.0754020272898</v>
      </c>
      <c r="O105" s="112">
        <v>3686.682421098405</v>
      </c>
      <c r="P105" s="113">
        <v>1.0364589566592091</v>
      </c>
      <c r="Q105" s="112">
        <v>9</v>
      </c>
      <c r="R105" s="112">
        <v>21953.151897848289</v>
      </c>
      <c r="S105" s="112">
        <v>2650.7033028990631</v>
      </c>
      <c r="T105" s="112">
        <v>4538.3116904857916</v>
      </c>
      <c r="U105" s="112">
        <v>7082.0754020272898</v>
      </c>
      <c r="V105" s="112">
        <v>9757.8592426822797</v>
      </c>
      <c r="W105" s="112">
        <v>12375.74225046724</v>
      </c>
      <c r="X105" s="112">
        <v>14005.56304651834</v>
      </c>
      <c r="Y105" s="112">
        <v>1184.800573888092</v>
      </c>
      <c r="Z105" s="112">
        <v>1236</v>
      </c>
      <c r="AA105" s="112">
        <v>348.49694960240669</v>
      </c>
      <c r="AB105" s="112">
        <v>2962.0072579964549</v>
      </c>
      <c r="AC105" s="112">
        <v>2968</v>
      </c>
      <c r="AD105" s="112">
        <v>962.86136658256407</v>
      </c>
      <c r="AE105" s="112">
        <v>5924.0052325090728</v>
      </c>
      <c r="AF105" s="112">
        <v>5953</v>
      </c>
      <c r="AG105" s="112">
        <v>1778.486162400787</v>
      </c>
      <c r="AH105" t="s">
        <v>2542</v>
      </c>
    </row>
    <row r="106" spans="1:34" x14ac:dyDescent="0.2">
      <c r="A106" t="s">
        <v>2332</v>
      </c>
      <c r="B106">
        <v>13509</v>
      </c>
      <c r="C106">
        <v>1104</v>
      </c>
      <c r="D106" t="s">
        <v>2334</v>
      </c>
      <c r="E106" t="str">
        <f>Table3[[#This Row],[data]]&amp;".xlsx"</f>
        <v>TSP36_data.xlsx</v>
      </c>
      <c r="F106" t="s">
        <v>1706</v>
      </c>
      <c r="G106" t="s">
        <v>2226</v>
      </c>
      <c r="H106" s="114" t="s">
        <v>2333</v>
      </c>
      <c r="I106" s="114" t="s">
        <v>2333</v>
      </c>
      <c r="J106"/>
      <c r="K106" t="s">
        <v>2188</v>
      </c>
      <c r="L106"/>
      <c r="M106" s="112"/>
      <c r="N106" s="112"/>
      <c r="O106" s="112"/>
      <c r="P106" s="113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/>
    </row>
    <row r="107" spans="1:34" x14ac:dyDescent="0.2">
      <c r="A107" t="s">
        <v>2543</v>
      </c>
      <c r="B107">
        <f>14051</f>
        <v>14051</v>
      </c>
      <c r="C107">
        <v>1105</v>
      </c>
      <c r="D107" t="s">
        <v>2544</v>
      </c>
      <c r="E107" t="str">
        <f>Table3[[#This Row],[data]]&amp;".xlsx"</f>
        <v>TSP10_data.xlsx</v>
      </c>
      <c r="F107" t="s">
        <v>1706</v>
      </c>
      <c r="G107" t="s">
        <v>2226</v>
      </c>
      <c r="H107" t="s">
        <v>2222</v>
      </c>
      <c r="I107" t="s">
        <v>2223</v>
      </c>
      <c r="J107"/>
      <c r="K107" t="s">
        <v>2188</v>
      </c>
      <c r="L107">
        <v>14051</v>
      </c>
      <c r="M107" s="112">
        <v>2986.989085570382</v>
      </c>
      <c r="N107" s="112">
        <v>2784.3979600624621</v>
      </c>
      <c r="O107" s="112">
        <v>1656.8801003476499</v>
      </c>
      <c r="P107" s="113">
        <v>1.0727594002056291</v>
      </c>
      <c r="Q107" s="112">
        <v>1</v>
      </c>
      <c r="R107" s="112">
        <v>8899.7047142026004</v>
      </c>
      <c r="S107" s="112">
        <v>940.64499148190862</v>
      </c>
      <c r="T107" s="112">
        <v>1669.6122304295691</v>
      </c>
      <c r="U107" s="112">
        <v>2784.3979600624621</v>
      </c>
      <c r="V107" s="112">
        <v>4130.5854306623414</v>
      </c>
      <c r="W107" s="112">
        <v>5324.3457814082658</v>
      </c>
      <c r="X107" s="112">
        <v>6030.6102510442506</v>
      </c>
      <c r="Y107" s="112">
        <v>1405.0006405238059</v>
      </c>
      <c r="Z107" s="112">
        <v>1311</v>
      </c>
      <c r="AA107" s="112">
        <v>559.62547154160723</v>
      </c>
      <c r="AB107" s="112">
        <v>3512.5024553412568</v>
      </c>
      <c r="AC107" s="112">
        <v>3418</v>
      </c>
      <c r="AD107" s="112">
        <v>1181.9064132692849</v>
      </c>
      <c r="AE107" s="112">
        <v>7025.0004981851826</v>
      </c>
      <c r="AF107" s="112">
        <v>7388</v>
      </c>
      <c r="AG107" s="112">
        <v>2030.8687793834649</v>
      </c>
      <c r="AH107" t="s">
        <v>2545</v>
      </c>
    </row>
    <row r="108" spans="1:34" x14ac:dyDescent="0.2">
      <c r="A108" t="s">
        <v>2546</v>
      </c>
      <c r="B108">
        <v>15112</v>
      </c>
      <c r="C108">
        <v>1106</v>
      </c>
      <c r="D108" t="s">
        <v>2547</v>
      </c>
      <c r="E108" t="str">
        <f>Table3[[#This Row],[data]]&amp;".xlsx"</f>
        <v>TSP20_data.xlsx</v>
      </c>
      <c r="F108" t="s">
        <v>1706</v>
      </c>
      <c r="G108" t="s">
        <v>2226</v>
      </c>
      <c r="H108" t="s">
        <v>2222</v>
      </c>
      <c r="I108" t="s">
        <v>2223</v>
      </c>
      <c r="J108"/>
      <c r="K108" t="s">
        <v>2188</v>
      </c>
      <c r="L108">
        <v>15112</v>
      </c>
      <c r="M108" s="112">
        <v>8867.284153026927</v>
      </c>
      <c r="N108" s="112">
        <v>8603.2515364831688</v>
      </c>
      <c r="O108" s="112">
        <v>4509.2685648764427</v>
      </c>
      <c r="P108" s="113">
        <v>1.0306898636433091</v>
      </c>
      <c r="Q108" s="112">
        <v>12.041594578792299</v>
      </c>
      <c r="R108" s="112">
        <v>25024.37749475499</v>
      </c>
      <c r="S108" s="112">
        <v>2993.0026729022479</v>
      </c>
      <c r="T108" s="112">
        <v>5390.8607846984878</v>
      </c>
      <c r="U108" s="112">
        <v>8603.2515364831688</v>
      </c>
      <c r="V108" s="112">
        <v>11990.20618046245</v>
      </c>
      <c r="W108" s="112">
        <v>15064.46988778563</v>
      </c>
      <c r="X108" s="112">
        <v>16793.083807031991</v>
      </c>
      <c r="Y108" s="112">
        <v>1511.102170460561</v>
      </c>
      <c r="Z108" s="112">
        <v>1462</v>
      </c>
      <c r="AA108" s="112">
        <v>625.57866461724916</v>
      </c>
      <c r="AB108" s="112">
        <v>3777.7503970354692</v>
      </c>
      <c r="AC108" s="112">
        <v>3746</v>
      </c>
      <c r="AD108" s="112">
        <v>1297.566320488075</v>
      </c>
      <c r="AE108" s="112">
        <v>7555.5001323451561</v>
      </c>
      <c r="AF108" s="112">
        <v>7535.5</v>
      </c>
      <c r="AG108" s="112">
        <v>2143.6621983282039</v>
      </c>
      <c r="AH108" t="s">
        <v>2548</v>
      </c>
    </row>
    <row r="109" spans="1:34" x14ac:dyDescent="0.2">
      <c r="A109" t="s">
        <v>2549</v>
      </c>
      <c r="B109">
        <v>18512</v>
      </c>
      <c r="C109">
        <v>1107</v>
      </c>
      <c r="D109" t="s">
        <v>2550</v>
      </c>
      <c r="E109" t="str">
        <f>Table3[[#This Row],[data]]&amp;".xlsx"</f>
        <v>TSP21_data.xlsx</v>
      </c>
      <c r="F109" t="s">
        <v>1706</v>
      </c>
      <c r="G109" t="s">
        <v>2226</v>
      </c>
      <c r="H109" t="s">
        <v>2222</v>
      </c>
      <c r="I109" t="s">
        <v>2223</v>
      </c>
      <c r="J109"/>
      <c r="K109" t="s">
        <v>2188</v>
      </c>
      <c r="L109">
        <v>18512</v>
      </c>
      <c r="M109" s="112">
        <v>3210.9154277245639</v>
      </c>
      <c r="N109" s="112">
        <v>3113.1026324231589</v>
      </c>
      <c r="O109" s="112">
        <v>1607.0699949381831</v>
      </c>
      <c r="P109" s="113">
        <v>1.031419714301314</v>
      </c>
      <c r="Q109" s="112">
        <v>1</v>
      </c>
      <c r="R109" s="112">
        <v>8899.7047142026004</v>
      </c>
      <c r="S109" s="112">
        <v>1128.556600264249</v>
      </c>
      <c r="T109" s="112">
        <v>1963.9167497630849</v>
      </c>
      <c r="U109" s="112">
        <v>3113.1026324231589</v>
      </c>
      <c r="V109" s="112">
        <v>4343.5895294099782</v>
      </c>
      <c r="W109" s="112">
        <v>5412.8019546257183</v>
      </c>
      <c r="X109" s="112">
        <v>6025.5964849963193</v>
      </c>
      <c r="Y109" s="112">
        <v>1851.101663785653</v>
      </c>
      <c r="Z109" s="112">
        <v>1791</v>
      </c>
      <c r="AA109" s="112">
        <v>667.76694522679588</v>
      </c>
      <c r="AB109" s="112">
        <v>4627.7503241140876</v>
      </c>
      <c r="AC109" s="112">
        <v>4740</v>
      </c>
      <c r="AD109" s="112">
        <v>1424.771015212229</v>
      </c>
      <c r="AE109" s="112">
        <v>9255.5024848746762</v>
      </c>
      <c r="AF109" s="112">
        <v>9243</v>
      </c>
      <c r="AG109" s="112">
        <v>2542.0054036739539</v>
      </c>
      <c r="AH109" t="s">
        <v>2551</v>
      </c>
    </row>
    <row r="110" spans="1:34" x14ac:dyDescent="0.2">
      <c r="A110" t="s">
        <v>2536</v>
      </c>
      <c r="B110">
        <v>33810</v>
      </c>
      <c r="C110">
        <v>1108</v>
      </c>
      <c r="D110" t="s">
        <v>2537</v>
      </c>
      <c r="E110" t="str">
        <f>Table3[[#This Row],[data]]&amp;".xlsx"</f>
        <v>TSP105_data.xlsx</v>
      </c>
      <c r="F110" t="s">
        <v>1706</v>
      </c>
      <c r="G110" t="s">
        <v>2226</v>
      </c>
      <c r="H110" s="114" t="s">
        <v>2333</v>
      </c>
      <c r="I110" s="114" t="s">
        <v>2333</v>
      </c>
      <c r="J110"/>
      <c r="K110" t="s">
        <v>2188</v>
      </c>
      <c r="L110"/>
      <c r="M110" s="112"/>
      <c r="N110" s="112"/>
      <c r="O110" s="112"/>
      <c r="P110" s="113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/>
    </row>
    <row r="111" spans="1:34" x14ac:dyDescent="0.2">
      <c r="A111" t="s">
        <v>2538</v>
      </c>
      <c r="B111">
        <v>85900</v>
      </c>
      <c r="C111">
        <v>1109</v>
      </c>
      <c r="D111" t="s">
        <v>2539</v>
      </c>
      <c r="E111" t="str">
        <f>Table3[[#This Row],[data]]&amp;".xlsx"</f>
        <v>TSP106_data.xlsx</v>
      </c>
      <c r="F111" t="s">
        <v>1706</v>
      </c>
      <c r="G111" t="s">
        <v>2226</v>
      </c>
      <c r="H111" s="114" t="s">
        <v>2333</v>
      </c>
      <c r="I111" s="114" t="s">
        <v>2333</v>
      </c>
      <c r="J111"/>
      <c r="K111" t="s">
        <v>2188</v>
      </c>
      <c r="L111"/>
      <c r="M111" s="112"/>
      <c r="N111" s="112"/>
      <c r="O111" s="112"/>
      <c r="P111" s="113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/>
    </row>
  </sheetData>
  <hyperlinks>
    <hyperlink ref="G59" r:id="rId1" xr:uid="{C0150BA3-055A-0A4B-B6BC-6F1AD7240004}"/>
  </hyperlinks>
  <pageMargins left="0.7" right="0.7" top="0.75" bottom="0.75" header="0.3" footer="0.3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4BB11-BB55-FA44-A889-EFB55393565E}">
  <dimension ref="A1:L27"/>
  <sheetViews>
    <sheetView workbookViewId="0">
      <selection activeCell="M12" sqref="M12"/>
    </sheetView>
  </sheetViews>
  <sheetFormatPr baseColWidth="10" defaultRowHeight="16" x14ac:dyDescent="0.2"/>
  <cols>
    <col min="1" max="1" width="6.5" bestFit="1" customWidth="1"/>
    <col min="2" max="2" width="59.6640625" bestFit="1" customWidth="1"/>
  </cols>
  <sheetData>
    <row r="1" spans="1:8" x14ac:dyDescent="0.2">
      <c r="A1" s="117" t="s">
        <v>2557</v>
      </c>
      <c r="B1" s="117" t="s">
        <v>2558</v>
      </c>
    </row>
    <row r="2" spans="1:8" x14ac:dyDescent="0.2">
      <c r="A2" s="117">
        <v>0</v>
      </c>
      <c r="B2" s="117" t="s">
        <v>2559</v>
      </c>
    </row>
    <row r="3" spans="1:8" x14ac:dyDescent="0.2">
      <c r="A3" s="117">
        <v>1</v>
      </c>
      <c r="B3" s="117" t="s">
        <v>2560</v>
      </c>
    </row>
    <row r="4" spans="1:8" x14ac:dyDescent="0.2">
      <c r="A4" s="117">
        <v>2</v>
      </c>
      <c r="B4" s="117" t="s">
        <v>2561</v>
      </c>
    </row>
    <row r="5" spans="1:8" x14ac:dyDescent="0.2">
      <c r="A5" s="117">
        <v>3</v>
      </c>
      <c r="B5" s="117" t="s">
        <v>2562</v>
      </c>
    </row>
    <row r="6" spans="1:8" x14ac:dyDescent="0.2">
      <c r="A6" s="117">
        <v>4</v>
      </c>
      <c r="B6" s="117" t="s">
        <v>2563</v>
      </c>
    </row>
    <row r="7" spans="1:8" x14ac:dyDescent="0.2">
      <c r="A7" s="117">
        <v>5</v>
      </c>
      <c r="B7" s="117" t="s">
        <v>2564</v>
      </c>
    </row>
    <row r="8" spans="1:8" x14ac:dyDescent="0.2">
      <c r="A8" s="117">
        <v>6</v>
      </c>
      <c r="B8" s="117" t="s">
        <v>2565</v>
      </c>
    </row>
    <row r="9" spans="1:8" x14ac:dyDescent="0.2">
      <c r="A9" s="117">
        <v>7</v>
      </c>
      <c r="B9" s="117" t="s">
        <v>2566</v>
      </c>
    </row>
    <row r="11" spans="1:8" x14ac:dyDescent="0.2">
      <c r="B11" t="s">
        <v>2567</v>
      </c>
      <c r="C11" t="s">
        <v>2568</v>
      </c>
    </row>
    <row r="12" spans="1:8" x14ac:dyDescent="0.2">
      <c r="A12" t="s">
        <v>2569</v>
      </c>
      <c r="B12" t="s">
        <v>2570</v>
      </c>
      <c r="C12" t="s">
        <v>2571</v>
      </c>
      <c r="D12" t="s">
        <v>2572</v>
      </c>
      <c r="E12" t="s">
        <v>2573</v>
      </c>
      <c r="F12" t="s">
        <v>2574</v>
      </c>
      <c r="G12" t="s">
        <v>2575</v>
      </c>
      <c r="H12" t="s">
        <v>2576</v>
      </c>
    </row>
    <row r="13" spans="1:8" x14ac:dyDescent="0.2">
      <c r="A13">
        <v>2</v>
      </c>
      <c r="B13">
        <v>511</v>
      </c>
      <c r="C13" s="118">
        <v>0.68500000000000005</v>
      </c>
      <c r="D13" s="118">
        <v>0.625</v>
      </c>
      <c r="E13" s="118">
        <v>0.11600000000000001</v>
      </c>
      <c r="F13" s="118">
        <v>0.19400000000000001</v>
      </c>
      <c r="G13" s="118">
        <v>0.11600000000000001</v>
      </c>
      <c r="H13" s="118">
        <v>0.11600000000000001</v>
      </c>
    </row>
    <row r="14" spans="1:8" x14ac:dyDescent="0.2">
      <c r="A14">
        <v>5</v>
      </c>
      <c r="B14">
        <v>493</v>
      </c>
      <c r="C14" s="118">
        <v>0.65300000000000002</v>
      </c>
      <c r="D14" s="118">
        <v>0.53400000000000003</v>
      </c>
      <c r="E14" s="118">
        <v>0.19400000000000001</v>
      </c>
      <c r="F14" s="118">
        <v>0.27100000000000002</v>
      </c>
      <c r="G14" s="118">
        <v>0.19700000000000001</v>
      </c>
      <c r="H14" s="118">
        <v>0.24299999999999999</v>
      </c>
    </row>
    <row r="15" spans="1:8" x14ac:dyDescent="0.2">
      <c r="A15">
        <v>10</v>
      </c>
      <c r="B15">
        <v>491</v>
      </c>
      <c r="C15" s="118">
        <v>0.72699999999999998</v>
      </c>
      <c r="D15" s="118">
        <v>0.65500000000000003</v>
      </c>
      <c r="E15" s="118">
        <v>0.26300000000000001</v>
      </c>
      <c r="F15" s="118">
        <v>0.28199999999999997</v>
      </c>
      <c r="G15" s="118">
        <v>0.17799999999999999</v>
      </c>
      <c r="H15" s="118">
        <v>0.23100000000000001</v>
      </c>
    </row>
    <row r="16" spans="1:8" x14ac:dyDescent="0.2">
      <c r="A16">
        <v>16</v>
      </c>
      <c r="B16">
        <v>504</v>
      </c>
      <c r="C16" s="118">
        <v>0.76</v>
      </c>
      <c r="D16" s="118">
        <v>0.71599999999999997</v>
      </c>
      <c r="E16" s="118">
        <v>0.35</v>
      </c>
      <c r="F16" s="118">
        <v>0.40899999999999997</v>
      </c>
      <c r="G16" s="118">
        <v>0.36099999999999999</v>
      </c>
      <c r="H16" s="118">
        <v>0.31900000000000001</v>
      </c>
    </row>
    <row r="17" spans="1:12" x14ac:dyDescent="0.2">
      <c r="A17">
        <v>32</v>
      </c>
      <c r="B17">
        <v>514</v>
      </c>
      <c r="C17" s="118">
        <v>0.87</v>
      </c>
      <c r="D17" s="118">
        <v>0.83699999999999997</v>
      </c>
      <c r="E17" s="118">
        <v>0.52800000000000002</v>
      </c>
      <c r="F17" s="118">
        <v>0.58499999999999996</v>
      </c>
      <c r="G17" s="118">
        <v>0.56000000000000005</v>
      </c>
      <c r="H17" s="118">
        <v>0.54900000000000004</v>
      </c>
    </row>
    <row r="18" spans="1:12" x14ac:dyDescent="0.2">
      <c r="A18">
        <v>36</v>
      </c>
      <c r="B18">
        <v>496</v>
      </c>
      <c r="C18" s="118">
        <v>0.86899999999999999</v>
      </c>
      <c r="D18" s="118">
        <v>0.84599999999999997</v>
      </c>
      <c r="E18" s="118">
        <v>0.55500000000000005</v>
      </c>
      <c r="F18" s="118">
        <v>0.59599999999999997</v>
      </c>
      <c r="G18" s="118">
        <v>0.59399999999999997</v>
      </c>
      <c r="H18" s="118">
        <v>0.58799999999999997</v>
      </c>
    </row>
    <row r="19" spans="1:12" x14ac:dyDescent="0.2">
      <c r="A19">
        <v>40</v>
      </c>
      <c r="B19">
        <v>512</v>
      </c>
      <c r="C19" s="118">
        <v>0.86299999999999999</v>
      </c>
      <c r="D19" s="118">
        <v>0.85799999999999998</v>
      </c>
      <c r="E19" s="118">
        <v>0.58799999999999997</v>
      </c>
      <c r="F19" s="118">
        <v>0.61099999999999999</v>
      </c>
      <c r="G19" s="118">
        <v>0.60099999999999998</v>
      </c>
      <c r="H19" s="118">
        <v>0.61799999999999999</v>
      </c>
    </row>
    <row r="20" spans="1:12" x14ac:dyDescent="0.2">
      <c r="A20">
        <v>45</v>
      </c>
      <c r="B20">
        <v>506</v>
      </c>
      <c r="C20" s="118">
        <v>0.879</v>
      </c>
      <c r="D20" s="118">
        <v>0.84299999999999997</v>
      </c>
      <c r="E20" s="118">
        <v>0.63400000000000001</v>
      </c>
      <c r="F20" s="118">
        <v>0.64300000000000002</v>
      </c>
      <c r="G20" s="118">
        <v>0.65200000000000002</v>
      </c>
      <c r="H20" s="118">
        <v>0.67400000000000004</v>
      </c>
    </row>
    <row r="21" spans="1:12" x14ac:dyDescent="0.2">
      <c r="A21">
        <v>52</v>
      </c>
      <c r="B21">
        <v>505</v>
      </c>
      <c r="C21" s="118">
        <v>0.91900000000000004</v>
      </c>
      <c r="D21" s="118">
        <v>0.89200000000000002</v>
      </c>
      <c r="E21" s="118">
        <v>0.68100000000000005</v>
      </c>
      <c r="F21" s="118">
        <v>0.67300000000000004</v>
      </c>
      <c r="G21" s="118">
        <v>0.66800000000000004</v>
      </c>
      <c r="H21" s="118">
        <v>0.71799999999999997</v>
      </c>
    </row>
    <row r="22" spans="1:12" x14ac:dyDescent="0.2">
      <c r="A22">
        <v>64</v>
      </c>
      <c r="B22">
        <v>501</v>
      </c>
      <c r="C22" s="118">
        <v>0.91</v>
      </c>
      <c r="D22" s="118">
        <v>0.89</v>
      </c>
      <c r="E22" s="118">
        <v>0.76400000000000001</v>
      </c>
      <c r="F22" s="118">
        <v>0.748</v>
      </c>
      <c r="G22" s="118">
        <v>0.72899999999999998</v>
      </c>
      <c r="H22" s="118">
        <v>0.77400000000000002</v>
      </c>
    </row>
    <row r="23" spans="1:12" x14ac:dyDescent="0.2">
      <c r="A23">
        <v>72</v>
      </c>
      <c r="B23">
        <v>488</v>
      </c>
      <c r="C23" s="118">
        <v>0.93</v>
      </c>
      <c r="D23" s="118">
        <v>0.90700000000000003</v>
      </c>
      <c r="E23" s="118">
        <v>0.78400000000000003</v>
      </c>
      <c r="F23" s="118">
        <v>0.74299999999999999</v>
      </c>
      <c r="G23" s="118">
        <v>0.751</v>
      </c>
      <c r="H23" s="118">
        <v>0.79700000000000004</v>
      </c>
    </row>
    <row r="24" spans="1:12" x14ac:dyDescent="0.2">
      <c r="A24">
        <v>128</v>
      </c>
      <c r="B24">
        <v>498</v>
      </c>
      <c r="C24" s="118">
        <v>0.99</v>
      </c>
      <c r="D24" s="118">
        <v>0.98599999999999999</v>
      </c>
      <c r="E24" s="118">
        <v>0.90900000000000003</v>
      </c>
      <c r="F24" s="118">
        <v>0.90300000000000002</v>
      </c>
      <c r="G24" s="118">
        <v>0.91100000000000003</v>
      </c>
      <c r="H24" s="118">
        <v>0.94</v>
      </c>
    </row>
    <row r="27" spans="1:12" ht="19" x14ac:dyDescent="0.25">
      <c r="B27" s="119" t="s">
        <v>2577</v>
      </c>
      <c r="E27" s="119" t="s">
        <v>2578</v>
      </c>
      <c r="L27" s="119" t="s">
        <v>2579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3930-A5B6-D34A-88D4-CB49E734AE9C}">
  <dimension ref="A1:J190"/>
  <sheetViews>
    <sheetView workbookViewId="0">
      <selection activeCell="H20" sqref="H2:H20"/>
    </sheetView>
  </sheetViews>
  <sheetFormatPr baseColWidth="10" defaultRowHeight="16" x14ac:dyDescent="0.2"/>
  <sheetData>
    <row r="1" spans="1:10" x14ac:dyDescent="0.2">
      <c r="A1" t="s">
        <v>749</v>
      </c>
      <c r="B1" t="s">
        <v>750</v>
      </c>
      <c r="C1" t="s">
        <v>751</v>
      </c>
      <c r="D1" t="s">
        <v>752</v>
      </c>
      <c r="E1" t="s">
        <v>753</v>
      </c>
      <c r="F1" t="s">
        <v>754</v>
      </c>
    </row>
    <row r="2" spans="1:10" x14ac:dyDescent="0.2">
      <c r="A2">
        <v>0</v>
      </c>
      <c r="B2">
        <v>0</v>
      </c>
      <c r="C2">
        <v>1</v>
      </c>
      <c r="D2" t="s">
        <v>755</v>
      </c>
      <c r="E2">
        <v>1</v>
      </c>
      <c r="F2" t="s">
        <v>756</v>
      </c>
      <c r="G2">
        <v>16</v>
      </c>
      <c r="H2" t="s">
        <v>755</v>
      </c>
      <c r="I2">
        <f t="shared" ref="I2:I33" si="0">VLOOKUP(H2,$D$2:$E$33,2,0)</f>
        <v>1</v>
      </c>
      <c r="J2">
        <f>G2*I2</f>
        <v>16</v>
      </c>
    </row>
    <row r="3" spans="1:10" x14ac:dyDescent="0.2">
      <c r="G3">
        <v>15</v>
      </c>
      <c r="H3" t="s">
        <v>775</v>
      </c>
      <c r="I3" t="e">
        <f t="shared" si="0"/>
        <v>#N/A</v>
      </c>
    </row>
    <row r="4" spans="1:10" x14ac:dyDescent="0.2">
      <c r="G4">
        <v>15</v>
      </c>
      <c r="H4" t="s">
        <v>776</v>
      </c>
      <c r="I4" t="e">
        <f t="shared" si="0"/>
        <v>#N/A</v>
      </c>
    </row>
    <row r="5" spans="1:10" x14ac:dyDescent="0.2">
      <c r="G5">
        <v>17</v>
      </c>
      <c r="H5" t="s">
        <v>777</v>
      </c>
      <c r="I5" t="e">
        <f t="shared" si="0"/>
        <v>#N/A</v>
      </c>
    </row>
    <row r="6" spans="1:10" x14ac:dyDescent="0.2">
      <c r="G6">
        <v>21</v>
      </c>
      <c r="H6" t="s">
        <v>778</v>
      </c>
      <c r="I6" t="e">
        <f t="shared" si="0"/>
        <v>#N/A</v>
      </c>
    </row>
    <row r="7" spans="1:10" x14ac:dyDescent="0.2">
      <c r="G7">
        <v>22</v>
      </c>
      <c r="H7" t="s">
        <v>779</v>
      </c>
      <c r="I7" t="e">
        <f t="shared" si="0"/>
        <v>#N/A</v>
      </c>
    </row>
    <row r="8" spans="1:10" x14ac:dyDescent="0.2">
      <c r="A8">
        <v>1</v>
      </c>
      <c r="B8">
        <v>0</v>
      </c>
      <c r="C8">
        <v>8</v>
      </c>
      <c r="D8" t="s">
        <v>787</v>
      </c>
      <c r="E8">
        <v>1</v>
      </c>
      <c r="F8" t="s">
        <v>756</v>
      </c>
      <c r="G8">
        <v>20</v>
      </c>
      <c r="H8" t="s">
        <v>780</v>
      </c>
      <c r="I8" t="e">
        <f t="shared" si="0"/>
        <v>#N/A</v>
      </c>
    </row>
    <row r="9" spans="1:10" x14ac:dyDescent="0.2">
      <c r="G9">
        <v>19</v>
      </c>
      <c r="H9" t="s">
        <v>781</v>
      </c>
      <c r="I9" t="e">
        <f t="shared" si="0"/>
        <v>#N/A</v>
      </c>
    </row>
    <row r="10" spans="1:10" x14ac:dyDescent="0.2">
      <c r="G10">
        <v>20</v>
      </c>
      <c r="H10" t="s">
        <v>782</v>
      </c>
      <c r="I10" t="e">
        <f t="shared" si="0"/>
        <v>#N/A</v>
      </c>
    </row>
    <row r="11" spans="1:10" x14ac:dyDescent="0.2">
      <c r="G11">
        <v>22</v>
      </c>
      <c r="H11" t="s">
        <v>783</v>
      </c>
      <c r="I11" t="e">
        <f t="shared" si="0"/>
        <v>#N/A</v>
      </c>
    </row>
    <row r="12" spans="1:10" x14ac:dyDescent="0.2">
      <c r="G12">
        <v>21</v>
      </c>
      <c r="H12" t="s">
        <v>784</v>
      </c>
      <c r="I12" t="e">
        <f t="shared" si="0"/>
        <v>#N/A</v>
      </c>
    </row>
    <row r="13" spans="1:10" x14ac:dyDescent="0.2">
      <c r="G13">
        <v>18</v>
      </c>
      <c r="H13" t="s">
        <v>757</v>
      </c>
      <c r="I13" t="e">
        <f t="shared" si="0"/>
        <v>#N/A</v>
      </c>
    </row>
    <row r="14" spans="1:10" x14ac:dyDescent="0.2">
      <c r="A14">
        <v>2</v>
      </c>
      <c r="B14">
        <v>1</v>
      </c>
      <c r="C14">
        <v>7</v>
      </c>
      <c r="D14" t="s">
        <v>829</v>
      </c>
      <c r="E14">
        <v>1</v>
      </c>
      <c r="F14" t="s">
        <v>756</v>
      </c>
      <c r="G14">
        <v>23</v>
      </c>
      <c r="H14" t="s">
        <v>922</v>
      </c>
      <c r="I14" t="e">
        <f t="shared" si="0"/>
        <v>#N/A</v>
      </c>
    </row>
    <row r="15" spans="1:10" x14ac:dyDescent="0.2">
      <c r="G15">
        <v>8</v>
      </c>
      <c r="H15" t="s">
        <v>785</v>
      </c>
      <c r="I15" t="e">
        <f t="shared" si="0"/>
        <v>#N/A</v>
      </c>
    </row>
    <row r="16" spans="1:10" x14ac:dyDescent="0.2">
      <c r="G16">
        <v>19</v>
      </c>
      <c r="H16" t="s">
        <v>923</v>
      </c>
      <c r="I16" t="e">
        <f t="shared" si="0"/>
        <v>#N/A</v>
      </c>
    </row>
    <row r="17" spans="1:10" x14ac:dyDescent="0.2">
      <c r="G17">
        <v>18</v>
      </c>
      <c r="H17" t="s">
        <v>924</v>
      </c>
      <c r="I17" t="e">
        <f t="shared" si="0"/>
        <v>#N/A</v>
      </c>
    </row>
    <row r="18" spans="1:10" x14ac:dyDescent="0.2">
      <c r="G18">
        <v>17</v>
      </c>
      <c r="H18" t="s">
        <v>786</v>
      </c>
      <c r="I18" t="e">
        <f t="shared" si="0"/>
        <v>#N/A</v>
      </c>
    </row>
    <row r="19" spans="1:10" x14ac:dyDescent="0.2">
      <c r="G19">
        <v>15</v>
      </c>
      <c r="H19" t="s">
        <v>787</v>
      </c>
      <c r="I19">
        <f t="shared" si="0"/>
        <v>1</v>
      </c>
      <c r="J19">
        <f>G19*I19</f>
        <v>15</v>
      </c>
    </row>
    <row r="20" spans="1:10" x14ac:dyDescent="0.2">
      <c r="G20">
        <v>16</v>
      </c>
      <c r="H20" t="s">
        <v>788</v>
      </c>
      <c r="I20" t="e">
        <f t="shared" si="0"/>
        <v>#N/A</v>
      </c>
    </row>
    <row r="21" spans="1:10" x14ac:dyDescent="0.2">
      <c r="G21">
        <v>17</v>
      </c>
      <c r="H21" t="s">
        <v>817</v>
      </c>
      <c r="I21" t="e">
        <f t="shared" si="0"/>
        <v>#N/A</v>
      </c>
    </row>
    <row r="22" spans="1:10" x14ac:dyDescent="0.2">
      <c r="G22">
        <v>17</v>
      </c>
      <c r="H22" t="s">
        <v>818</v>
      </c>
      <c r="I22" t="e">
        <f t="shared" si="0"/>
        <v>#N/A</v>
      </c>
    </row>
    <row r="23" spans="1:10" x14ac:dyDescent="0.2">
      <c r="G23">
        <v>19</v>
      </c>
      <c r="H23" t="s">
        <v>819</v>
      </c>
      <c r="I23" t="e">
        <f t="shared" si="0"/>
        <v>#N/A</v>
      </c>
    </row>
    <row r="24" spans="1:10" x14ac:dyDescent="0.2">
      <c r="G24">
        <v>23</v>
      </c>
      <c r="H24" t="s">
        <v>820</v>
      </c>
      <c r="I24" t="e">
        <f t="shared" si="0"/>
        <v>#N/A</v>
      </c>
    </row>
    <row r="25" spans="1:10" x14ac:dyDescent="0.2">
      <c r="A25">
        <v>11</v>
      </c>
      <c r="B25">
        <v>6</v>
      </c>
      <c r="C25">
        <v>7</v>
      </c>
      <c r="D25" t="s">
        <v>898</v>
      </c>
      <c r="E25">
        <v>1</v>
      </c>
      <c r="F25" t="s">
        <v>756</v>
      </c>
      <c r="G25">
        <v>8</v>
      </c>
      <c r="H25" t="s">
        <v>821</v>
      </c>
      <c r="I25" t="e">
        <f t="shared" si="0"/>
        <v>#N/A</v>
      </c>
    </row>
    <row r="26" spans="1:10" x14ac:dyDescent="0.2">
      <c r="G26">
        <v>22</v>
      </c>
      <c r="H26" t="s">
        <v>822</v>
      </c>
      <c r="I26" t="e">
        <f t="shared" si="0"/>
        <v>#N/A</v>
      </c>
    </row>
    <row r="27" spans="1:10" x14ac:dyDescent="0.2">
      <c r="G27">
        <v>21</v>
      </c>
      <c r="H27" t="s">
        <v>823</v>
      </c>
      <c r="I27" t="e">
        <f t="shared" si="0"/>
        <v>#N/A</v>
      </c>
    </row>
    <row r="28" spans="1:10" x14ac:dyDescent="0.2">
      <c r="G28">
        <v>18</v>
      </c>
      <c r="H28" t="s">
        <v>824</v>
      </c>
      <c r="I28" t="e">
        <f t="shared" si="0"/>
        <v>#N/A</v>
      </c>
    </row>
    <row r="29" spans="1:10" x14ac:dyDescent="0.2">
      <c r="G29">
        <v>20</v>
      </c>
      <c r="H29" t="s">
        <v>825</v>
      </c>
      <c r="I29" t="e">
        <f t="shared" si="0"/>
        <v>#N/A</v>
      </c>
    </row>
    <row r="30" spans="1:10" x14ac:dyDescent="0.2">
      <c r="G30">
        <v>19</v>
      </c>
      <c r="H30" t="s">
        <v>826</v>
      </c>
      <c r="I30" t="e">
        <f t="shared" si="0"/>
        <v>#N/A</v>
      </c>
    </row>
    <row r="31" spans="1:10" x14ac:dyDescent="0.2">
      <c r="A31">
        <v>12</v>
      </c>
      <c r="B31">
        <v>9</v>
      </c>
      <c r="C31">
        <v>11</v>
      </c>
      <c r="D31" t="s">
        <v>766</v>
      </c>
      <c r="E31">
        <v>1</v>
      </c>
      <c r="F31" t="s">
        <v>756</v>
      </c>
      <c r="G31">
        <v>20</v>
      </c>
      <c r="H31" t="s">
        <v>827</v>
      </c>
      <c r="I31" t="e">
        <f t="shared" si="0"/>
        <v>#N/A</v>
      </c>
    </row>
    <row r="32" spans="1:10" x14ac:dyDescent="0.2">
      <c r="G32">
        <v>23</v>
      </c>
      <c r="H32" t="s">
        <v>935</v>
      </c>
      <c r="I32" t="e">
        <f t="shared" si="0"/>
        <v>#N/A</v>
      </c>
    </row>
    <row r="33" spans="1:10" x14ac:dyDescent="0.2">
      <c r="G33">
        <v>22</v>
      </c>
      <c r="H33" t="s">
        <v>828</v>
      </c>
      <c r="I33" t="e">
        <f t="shared" si="0"/>
        <v>#N/A</v>
      </c>
    </row>
    <row r="34" spans="1:10" x14ac:dyDescent="0.2">
      <c r="G34">
        <v>17</v>
      </c>
      <c r="H34" t="s">
        <v>758</v>
      </c>
      <c r="I34" t="e">
        <f t="shared" ref="I34:I65" si="1">VLOOKUP(H34,$D$2:$E$33,2,0)</f>
        <v>#N/A</v>
      </c>
    </row>
    <row r="35" spans="1:10" x14ac:dyDescent="0.2">
      <c r="G35">
        <v>16</v>
      </c>
      <c r="H35" t="s">
        <v>936</v>
      </c>
      <c r="I35" t="e">
        <f t="shared" si="1"/>
        <v>#N/A</v>
      </c>
    </row>
    <row r="36" spans="1:10" x14ac:dyDescent="0.2">
      <c r="G36">
        <v>15</v>
      </c>
      <c r="H36" t="s">
        <v>829</v>
      </c>
      <c r="I36">
        <f t="shared" si="1"/>
        <v>1</v>
      </c>
      <c r="J36">
        <f>G36*I36</f>
        <v>15</v>
      </c>
    </row>
    <row r="37" spans="1:10" x14ac:dyDescent="0.2">
      <c r="G37">
        <v>15</v>
      </c>
      <c r="H37" t="s">
        <v>830</v>
      </c>
      <c r="I37" t="e">
        <f t="shared" si="1"/>
        <v>#N/A</v>
      </c>
    </row>
    <row r="38" spans="1:10" x14ac:dyDescent="0.2">
      <c r="A38">
        <v>13</v>
      </c>
      <c r="B38">
        <v>9</v>
      </c>
      <c r="C38">
        <v>12</v>
      </c>
      <c r="D38" t="s">
        <v>944</v>
      </c>
      <c r="E38">
        <v>1</v>
      </c>
      <c r="F38" t="s">
        <v>756</v>
      </c>
      <c r="G38">
        <v>18</v>
      </c>
      <c r="H38" t="s">
        <v>831</v>
      </c>
      <c r="I38" t="e">
        <f t="shared" si="1"/>
        <v>#N/A</v>
      </c>
    </row>
    <row r="39" spans="1:10" x14ac:dyDescent="0.2">
      <c r="A39">
        <v>3</v>
      </c>
      <c r="B39">
        <v>2</v>
      </c>
      <c r="C39">
        <v>10</v>
      </c>
      <c r="D39" t="s">
        <v>832</v>
      </c>
      <c r="E39">
        <v>1</v>
      </c>
      <c r="F39" t="s">
        <v>756</v>
      </c>
      <c r="G39">
        <v>16</v>
      </c>
      <c r="H39" t="s">
        <v>767</v>
      </c>
      <c r="I39" t="e">
        <f t="shared" si="1"/>
        <v>#N/A</v>
      </c>
    </row>
    <row r="40" spans="1:10" x14ac:dyDescent="0.2">
      <c r="G40">
        <v>20</v>
      </c>
      <c r="H40" t="s">
        <v>790</v>
      </c>
      <c r="I40" t="e">
        <f t="shared" si="1"/>
        <v>#N/A</v>
      </c>
    </row>
    <row r="41" spans="1:10" x14ac:dyDescent="0.2">
      <c r="G41">
        <v>21</v>
      </c>
      <c r="H41" t="s">
        <v>791</v>
      </c>
      <c r="I41" t="e">
        <f t="shared" si="1"/>
        <v>#N/A</v>
      </c>
    </row>
    <row r="42" spans="1:10" x14ac:dyDescent="0.2">
      <c r="G42">
        <v>19</v>
      </c>
      <c r="H42" t="s">
        <v>792</v>
      </c>
      <c r="I42" t="e">
        <f t="shared" si="1"/>
        <v>#N/A</v>
      </c>
    </row>
    <row r="43" spans="1:10" x14ac:dyDescent="0.2">
      <c r="G43">
        <v>18</v>
      </c>
      <c r="H43" t="s">
        <v>793</v>
      </c>
      <c r="I43" t="e">
        <f t="shared" si="1"/>
        <v>#N/A</v>
      </c>
    </row>
    <row r="44" spans="1:10" x14ac:dyDescent="0.2">
      <c r="G44">
        <v>21</v>
      </c>
      <c r="H44" t="s">
        <v>794</v>
      </c>
      <c r="I44" t="e">
        <f t="shared" si="1"/>
        <v>#N/A</v>
      </c>
    </row>
    <row r="45" spans="1:10" x14ac:dyDescent="0.2">
      <c r="A45">
        <v>4</v>
      </c>
      <c r="B45">
        <v>2</v>
      </c>
      <c r="C45">
        <v>12</v>
      </c>
      <c r="D45" t="s">
        <v>834</v>
      </c>
      <c r="E45">
        <v>1</v>
      </c>
      <c r="F45" t="s">
        <v>756</v>
      </c>
      <c r="G45">
        <v>23</v>
      </c>
      <c r="H45" t="s">
        <v>795</v>
      </c>
      <c r="I45" t="e">
        <f t="shared" si="1"/>
        <v>#N/A</v>
      </c>
    </row>
    <row r="46" spans="1:10" x14ac:dyDescent="0.2">
      <c r="G46">
        <v>22</v>
      </c>
      <c r="H46" t="s">
        <v>796</v>
      </c>
      <c r="I46" t="e">
        <f t="shared" si="1"/>
        <v>#N/A</v>
      </c>
    </row>
    <row r="47" spans="1:10" x14ac:dyDescent="0.2">
      <c r="G47">
        <v>16</v>
      </c>
      <c r="H47" t="s">
        <v>925</v>
      </c>
      <c r="I47" t="e">
        <f t="shared" si="1"/>
        <v>#N/A</v>
      </c>
    </row>
    <row r="48" spans="1:10" x14ac:dyDescent="0.2">
      <c r="G48">
        <v>20</v>
      </c>
      <c r="H48" t="s">
        <v>926</v>
      </c>
      <c r="I48" t="e">
        <f t="shared" si="1"/>
        <v>#N/A</v>
      </c>
    </row>
    <row r="49" spans="1:10" x14ac:dyDescent="0.2">
      <c r="G49">
        <v>21</v>
      </c>
      <c r="H49" t="s">
        <v>927</v>
      </c>
      <c r="I49" t="e">
        <f t="shared" si="1"/>
        <v>#N/A</v>
      </c>
    </row>
    <row r="50" spans="1:10" x14ac:dyDescent="0.2">
      <c r="G50">
        <v>19</v>
      </c>
      <c r="H50" t="s">
        <v>768</v>
      </c>
      <c r="I50" t="e">
        <f t="shared" si="1"/>
        <v>#N/A</v>
      </c>
    </row>
    <row r="51" spans="1:10" x14ac:dyDescent="0.2">
      <c r="A51">
        <v>5</v>
      </c>
      <c r="B51">
        <v>3</v>
      </c>
      <c r="C51">
        <v>14</v>
      </c>
      <c r="D51" t="s">
        <v>851</v>
      </c>
      <c r="E51">
        <v>1</v>
      </c>
      <c r="F51" t="s">
        <v>756</v>
      </c>
      <c r="G51">
        <v>18</v>
      </c>
      <c r="H51" t="s">
        <v>797</v>
      </c>
      <c r="I51" t="e">
        <f t="shared" si="1"/>
        <v>#N/A</v>
      </c>
    </row>
    <row r="52" spans="1:10" x14ac:dyDescent="0.2">
      <c r="G52">
        <v>21</v>
      </c>
      <c r="H52" t="s">
        <v>798</v>
      </c>
      <c r="I52" t="e">
        <f t="shared" si="1"/>
        <v>#N/A</v>
      </c>
    </row>
    <row r="53" spans="1:10" x14ac:dyDescent="0.2">
      <c r="G53">
        <v>23</v>
      </c>
      <c r="H53" t="s">
        <v>799</v>
      </c>
      <c r="I53" t="e">
        <f t="shared" si="1"/>
        <v>#N/A</v>
      </c>
    </row>
    <row r="54" spans="1:10" x14ac:dyDescent="0.2">
      <c r="G54">
        <v>22</v>
      </c>
      <c r="H54" t="s">
        <v>800</v>
      </c>
      <c r="I54" t="e">
        <f t="shared" si="1"/>
        <v>#N/A</v>
      </c>
    </row>
    <row r="55" spans="1:10" x14ac:dyDescent="0.2">
      <c r="G55">
        <v>18</v>
      </c>
      <c r="H55" t="s">
        <v>928</v>
      </c>
      <c r="I55" t="e">
        <f t="shared" si="1"/>
        <v>#N/A</v>
      </c>
    </row>
    <row r="56" spans="1:10" x14ac:dyDescent="0.2">
      <c r="G56">
        <v>19</v>
      </c>
      <c r="H56" t="s">
        <v>769</v>
      </c>
      <c r="I56" t="e">
        <f t="shared" si="1"/>
        <v>#N/A</v>
      </c>
    </row>
    <row r="57" spans="1:10" x14ac:dyDescent="0.2">
      <c r="A57">
        <v>6</v>
      </c>
      <c r="B57">
        <v>3</v>
      </c>
      <c r="C57">
        <v>16</v>
      </c>
      <c r="D57" t="s">
        <v>853</v>
      </c>
      <c r="E57">
        <v>1</v>
      </c>
      <c r="F57" t="s">
        <v>756</v>
      </c>
      <c r="G57">
        <v>17</v>
      </c>
      <c r="H57" t="s">
        <v>929</v>
      </c>
      <c r="I57" t="e">
        <f t="shared" si="1"/>
        <v>#N/A</v>
      </c>
    </row>
    <row r="58" spans="1:10" x14ac:dyDescent="0.2">
      <c r="G58">
        <v>16</v>
      </c>
      <c r="H58" t="s">
        <v>801</v>
      </c>
      <c r="I58" t="e">
        <f t="shared" si="1"/>
        <v>#N/A</v>
      </c>
    </row>
    <row r="59" spans="1:10" x14ac:dyDescent="0.2">
      <c r="G59">
        <v>23</v>
      </c>
      <c r="H59" t="s">
        <v>802</v>
      </c>
      <c r="I59" t="e">
        <f t="shared" si="1"/>
        <v>#N/A</v>
      </c>
    </row>
    <row r="60" spans="1:10" x14ac:dyDescent="0.2">
      <c r="G60">
        <v>23</v>
      </c>
      <c r="H60" t="s">
        <v>803</v>
      </c>
      <c r="I60" t="e">
        <f t="shared" si="1"/>
        <v>#N/A</v>
      </c>
    </row>
    <row r="61" spans="1:10" x14ac:dyDescent="0.2">
      <c r="G61">
        <v>8</v>
      </c>
      <c r="H61" t="s">
        <v>804</v>
      </c>
      <c r="I61" t="e">
        <f t="shared" si="1"/>
        <v>#N/A</v>
      </c>
    </row>
    <row r="62" spans="1:10" x14ac:dyDescent="0.2">
      <c r="G62">
        <v>15</v>
      </c>
      <c r="H62" t="s">
        <v>770</v>
      </c>
      <c r="I62" t="e">
        <f t="shared" si="1"/>
        <v>#N/A</v>
      </c>
      <c r="J62" t="e">
        <f>G62*I62</f>
        <v>#N/A</v>
      </c>
    </row>
    <row r="63" spans="1:10" x14ac:dyDescent="0.2">
      <c r="A63">
        <v>7</v>
      </c>
      <c r="B63">
        <v>4</v>
      </c>
      <c r="C63">
        <v>17</v>
      </c>
      <c r="D63" t="s">
        <v>867</v>
      </c>
      <c r="E63">
        <v>1</v>
      </c>
      <c r="F63" t="s">
        <v>756</v>
      </c>
      <c r="G63">
        <v>15</v>
      </c>
      <c r="H63" t="s">
        <v>771</v>
      </c>
      <c r="I63" t="e">
        <f t="shared" si="1"/>
        <v>#N/A</v>
      </c>
      <c r="J63" t="e">
        <f>G63*I63</f>
        <v>#N/A</v>
      </c>
    </row>
    <row r="64" spans="1:10" x14ac:dyDescent="0.2">
      <c r="G64">
        <v>16</v>
      </c>
      <c r="H64" t="s">
        <v>805</v>
      </c>
      <c r="I64" t="e">
        <f t="shared" si="1"/>
        <v>#N/A</v>
      </c>
    </row>
    <row r="65" spans="1:10" x14ac:dyDescent="0.2">
      <c r="G65">
        <v>21</v>
      </c>
      <c r="H65" t="s">
        <v>806</v>
      </c>
      <c r="I65" t="e">
        <f t="shared" si="1"/>
        <v>#N/A</v>
      </c>
    </row>
    <row r="66" spans="1:10" x14ac:dyDescent="0.2">
      <c r="G66">
        <v>19</v>
      </c>
      <c r="H66" t="s">
        <v>807</v>
      </c>
      <c r="I66" t="e">
        <f t="shared" ref="I66:I97" si="2">VLOOKUP(H66,$D$2:$E$33,2,0)</f>
        <v>#N/A</v>
      </c>
    </row>
    <row r="67" spans="1:10" x14ac:dyDescent="0.2">
      <c r="G67">
        <v>20</v>
      </c>
      <c r="H67" t="s">
        <v>808</v>
      </c>
      <c r="I67" t="e">
        <f t="shared" si="2"/>
        <v>#N/A</v>
      </c>
    </row>
    <row r="68" spans="1:10" x14ac:dyDescent="0.2">
      <c r="G68">
        <v>16</v>
      </c>
      <c r="H68" t="s">
        <v>930</v>
      </c>
      <c r="I68" t="e">
        <f t="shared" si="2"/>
        <v>#N/A</v>
      </c>
    </row>
    <row r="69" spans="1:10" x14ac:dyDescent="0.2">
      <c r="A69">
        <v>8</v>
      </c>
      <c r="B69">
        <v>4</v>
      </c>
      <c r="C69">
        <v>20</v>
      </c>
      <c r="D69" t="s">
        <v>870</v>
      </c>
      <c r="E69">
        <v>1</v>
      </c>
      <c r="F69" t="s">
        <v>756</v>
      </c>
      <c r="G69">
        <v>17</v>
      </c>
      <c r="H69" t="s">
        <v>809</v>
      </c>
      <c r="I69" t="e">
        <f t="shared" si="2"/>
        <v>#N/A</v>
      </c>
    </row>
    <row r="70" spans="1:10" x14ac:dyDescent="0.2">
      <c r="G70">
        <v>20</v>
      </c>
      <c r="H70" t="s">
        <v>810</v>
      </c>
      <c r="I70" t="e">
        <f t="shared" si="2"/>
        <v>#N/A</v>
      </c>
    </row>
    <row r="71" spans="1:10" x14ac:dyDescent="0.2">
      <c r="G71">
        <v>18</v>
      </c>
      <c r="H71" t="s">
        <v>811</v>
      </c>
      <c r="I71" t="e">
        <f t="shared" si="2"/>
        <v>#N/A</v>
      </c>
    </row>
    <row r="72" spans="1:10" x14ac:dyDescent="0.2">
      <c r="G72">
        <v>19</v>
      </c>
      <c r="H72" t="s">
        <v>812</v>
      </c>
      <c r="I72" t="e">
        <f t="shared" si="2"/>
        <v>#N/A</v>
      </c>
    </row>
    <row r="73" spans="1:10" x14ac:dyDescent="0.2">
      <c r="G73">
        <v>15</v>
      </c>
      <c r="H73" t="s">
        <v>813</v>
      </c>
      <c r="I73" t="e">
        <f t="shared" si="2"/>
        <v>#N/A</v>
      </c>
      <c r="J73" t="e">
        <f>G73*I73</f>
        <v>#N/A</v>
      </c>
    </row>
    <row r="74" spans="1:10" x14ac:dyDescent="0.2">
      <c r="G74">
        <v>22</v>
      </c>
      <c r="H74" t="s">
        <v>814</v>
      </c>
      <c r="I74" t="e">
        <f t="shared" si="2"/>
        <v>#N/A</v>
      </c>
    </row>
    <row r="75" spans="1:10" x14ac:dyDescent="0.2">
      <c r="A75">
        <v>9</v>
      </c>
      <c r="B75">
        <v>5</v>
      </c>
      <c r="C75">
        <v>6</v>
      </c>
      <c r="D75" t="s">
        <v>763</v>
      </c>
      <c r="E75">
        <v>1</v>
      </c>
      <c r="F75" t="s">
        <v>756</v>
      </c>
      <c r="G75">
        <v>20</v>
      </c>
      <c r="H75" t="s">
        <v>815</v>
      </c>
      <c r="I75" t="e">
        <f t="shared" si="2"/>
        <v>#N/A</v>
      </c>
    </row>
    <row r="76" spans="1:10" x14ac:dyDescent="0.2">
      <c r="G76">
        <v>21</v>
      </c>
      <c r="H76" t="s">
        <v>816</v>
      </c>
      <c r="I76" t="e">
        <f t="shared" si="2"/>
        <v>#N/A</v>
      </c>
    </row>
    <row r="77" spans="1:10" x14ac:dyDescent="0.2">
      <c r="G77">
        <v>23</v>
      </c>
      <c r="H77" t="s">
        <v>931</v>
      </c>
      <c r="I77" t="e">
        <f t="shared" si="2"/>
        <v>#N/A</v>
      </c>
    </row>
    <row r="78" spans="1:10" x14ac:dyDescent="0.2">
      <c r="G78">
        <v>21</v>
      </c>
      <c r="H78" t="s">
        <v>772</v>
      </c>
      <c r="I78" t="e">
        <f t="shared" si="2"/>
        <v>#N/A</v>
      </c>
    </row>
    <row r="79" spans="1:10" x14ac:dyDescent="0.2">
      <c r="G79">
        <v>22</v>
      </c>
      <c r="H79" t="s">
        <v>932</v>
      </c>
      <c r="I79" t="e">
        <f t="shared" si="2"/>
        <v>#N/A</v>
      </c>
    </row>
    <row r="80" spans="1:10" x14ac:dyDescent="0.2">
      <c r="G80">
        <v>16</v>
      </c>
      <c r="H80" t="s">
        <v>933</v>
      </c>
      <c r="I80" t="e">
        <f t="shared" si="2"/>
        <v>#N/A</v>
      </c>
    </row>
    <row r="81" spans="1:10" x14ac:dyDescent="0.2">
      <c r="A81">
        <v>10</v>
      </c>
      <c r="B81">
        <v>5</v>
      </c>
      <c r="C81">
        <v>8</v>
      </c>
      <c r="D81" t="s">
        <v>886</v>
      </c>
      <c r="E81">
        <v>1</v>
      </c>
      <c r="F81" t="s">
        <v>756</v>
      </c>
      <c r="G81">
        <v>15</v>
      </c>
      <c r="H81" t="s">
        <v>773</v>
      </c>
      <c r="I81" t="e">
        <f t="shared" si="2"/>
        <v>#N/A</v>
      </c>
      <c r="J81" t="e">
        <f>G81*I81</f>
        <v>#N/A</v>
      </c>
    </row>
    <row r="82" spans="1:10" x14ac:dyDescent="0.2">
      <c r="G82">
        <v>15</v>
      </c>
      <c r="H82" t="s">
        <v>934</v>
      </c>
      <c r="I82" t="e">
        <f t="shared" si="2"/>
        <v>#N/A</v>
      </c>
      <c r="J82" t="e">
        <f>G82*I82</f>
        <v>#N/A</v>
      </c>
    </row>
    <row r="83" spans="1:10" x14ac:dyDescent="0.2">
      <c r="G83">
        <v>17</v>
      </c>
      <c r="H83" t="s">
        <v>832</v>
      </c>
      <c r="I83" t="e">
        <f t="shared" si="2"/>
        <v>#N/A</v>
      </c>
      <c r="J83" t="e">
        <f>G83*I83</f>
        <v>#N/A</v>
      </c>
    </row>
    <row r="84" spans="1:10" x14ac:dyDescent="0.2">
      <c r="G84">
        <v>17</v>
      </c>
      <c r="H84" t="s">
        <v>833</v>
      </c>
      <c r="I84" t="e">
        <f t="shared" si="2"/>
        <v>#N/A</v>
      </c>
    </row>
    <row r="85" spans="1:10" x14ac:dyDescent="0.2">
      <c r="G85">
        <v>15</v>
      </c>
      <c r="H85" t="s">
        <v>834</v>
      </c>
      <c r="I85" t="e">
        <f t="shared" si="2"/>
        <v>#N/A</v>
      </c>
      <c r="J85" t="e">
        <f>G85*I85</f>
        <v>#N/A</v>
      </c>
    </row>
    <row r="86" spans="1:10" x14ac:dyDescent="0.2">
      <c r="G86">
        <v>17</v>
      </c>
      <c r="H86" t="s">
        <v>835</v>
      </c>
      <c r="I86" t="e">
        <f t="shared" si="2"/>
        <v>#N/A</v>
      </c>
    </row>
    <row r="87" spans="1:10" x14ac:dyDescent="0.2">
      <c r="G87">
        <v>18</v>
      </c>
      <c r="H87" t="s">
        <v>836</v>
      </c>
      <c r="I87" t="e">
        <f t="shared" si="2"/>
        <v>#N/A</v>
      </c>
    </row>
    <row r="88" spans="1:10" x14ac:dyDescent="0.2">
      <c r="A88">
        <v>14</v>
      </c>
      <c r="B88">
        <v>10</v>
      </c>
      <c r="C88">
        <v>11</v>
      </c>
      <c r="D88" t="s">
        <v>789</v>
      </c>
      <c r="E88">
        <v>1</v>
      </c>
      <c r="F88" t="s">
        <v>756</v>
      </c>
      <c r="G88">
        <v>16</v>
      </c>
      <c r="H88" t="s">
        <v>837</v>
      </c>
      <c r="I88" t="e">
        <f t="shared" si="2"/>
        <v>#N/A</v>
      </c>
    </row>
    <row r="89" spans="1:10" x14ac:dyDescent="0.2">
      <c r="G89">
        <v>15</v>
      </c>
      <c r="H89" t="s">
        <v>838</v>
      </c>
      <c r="I89" t="e">
        <f t="shared" si="2"/>
        <v>#N/A</v>
      </c>
    </row>
    <row r="90" spans="1:10" x14ac:dyDescent="0.2">
      <c r="G90">
        <v>8</v>
      </c>
      <c r="H90" t="s">
        <v>839</v>
      </c>
      <c r="I90" t="e">
        <f t="shared" si="2"/>
        <v>#N/A</v>
      </c>
    </row>
    <row r="91" spans="1:10" x14ac:dyDescent="0.2">
      <c r="G91">
        <v>22</v>
      </c>
      <c r="H91" t="s">
        <v>840</v>
      </c>
      <c r="I91" t="e">
        <f t="shared" si="2"/>
        <v>#N/A</v>
      </c>
    </row>
    <row r="92" spans="1:10" x14ac:dyDescent="0.2">
      <c r="G92">
        <v>23</v>
      </c>
      <c r="H92" t="s">
        <v>841</v>
      </c>
      <c r="I92" t="e">
        <f t="shared" si="2"/>
        <v>#N/A</v>
      </c>
    </row>
    <row r="93" spans="1:10" x14ac:dyDescent="0.2">
      <c r="G93">
        <v>19</v>
      </c>
      <c r="H93" t="s">
        <v>842</v>
      </c>
      <c r="I93" t="e">
        <f t="shared" si="2"/>
        <v>#N/A</v>
      </c>
    </row>
    <row r="94" spans="1:10" x14ac:dyDescent="0.2">
      <c r="A94">
        <v>15</v>
      </c>
      <c r="B94">
        <v>13</v>
      </c>
      <c r="C94">
        <v>14</v>
      </c>
      <c r="D94" t="s">
        <v>770</v>
      </c>
      <c r="E94">
        <v>1</v>
      </c>
      <c r="F94" t="s">
        <v>756</v>
      </c>
      <c r="G94">
        <v>20</v>
      </c>
      <c r="H94" t="s">
        <v>937</v>
      </c>
      <c r="I94" t="e">
        <f t="shared" si="2"/>
        <v>#N/A</v>
      </c>
    </row>
    <row r="95" spans="1:10" x14ac:dyDescent="0.2">
      <c r="G95">
        <v>23</v>
      </c>
      <c r="H95" t="s">
        <v>843</v>
      </c>
      <c r="I95" t="e">
        <f t="shared" si="2"/>
        <v>#N/A</v>
      </c>
    </row>
    <row r="96" spans="1:10" x14ac:dyDescent="0.2">
      <c r="G96">
        <v>22</v>
      </c>
      <c r="H96" t="s">
        <v>844</v>
      </c>
      <c r="I96" t="e">
        <f t="shared" si="2"/>
        <v>#N/A</v>
      </c>
    </row>
    <row r="97" spans="1:10" x14ac:dyDescent="0.2">
      <c r="G97">
        <v>21</v>
      </c>
      <c r="H97" t="s">
        <v>759</v>
      </c>
      <c r="I97" t="e">
        <f t="shared" si="2"/>
        <v>#N/A</v>
      </c>
    </row>
    <row r="98" spans="1:10" x14ac:dyDescent="0.2">
      <c r="G98">
        <v>19</v>
      </c>
      <c r="H98" t="s">
        <v>845</v>
      </c>
      <c r="I98" t="e">
        <f t="shared" ref="I98:I129" si="3">VLOOKUP(H98,$D$2:$E$33,2,0)</f>
        <v>#N/A</v>
      </c>
    </row>
    <row r="99" spans="1:10" x14ac:dyDescent="0.2">
      <c r="G99">
        <v>16</v>
      </c>
      <c r="H99" t="s">
        <v>846</v>
      </c>
      <c r="I99" t="e">
        <f t="shared" si="3"/>
        <v>#N/A</v>
      </c>
    </row>
    <row r="100" spans="1:10" x14ac:dyDescent="0.2">
      <c r="G100">
        <v>22</v>
      </c>
      <c r="H100" t="s">
        <v>847</v>
      </c>
      <c r="I100" t="e">
        <f t="shared" si="3"/>
        <v>#N/A</v>
      </c>
    </row>
    <row r="101" spans="1:10" x14ac:dyDescent="0.2">
      <c r="A101">
        <v>16</v>
      </c>
      <c r="B101">
        <v>13</v>
      </c>
      <c r="C101">
        <v>15</v>
      </c>
      <c r="D101" t="s">
        <v>771</v>
      </c>
      <c r="E101">
        <v>1</v>
      </c>
      <c r="F101" t="s">
        <v>756</v>
      </c>
      <c r="G101">
        <v>22</v>
      </c>
      <c r="H101" t="s">
        <v>848</v>
      </c>
      <c r="I101" t="e">
        <f t="shared" si="3"/>
        <v>#N/A</v>
      </c>
    </row>
    <row r="102" spans="1:10" x14ac:dyDescent="0.2">
      <c r="G102">
        <v>20</v>
      </c>
      <c r="H102" t="s">
        <v>849</v>
      </c>
      <c r="I102" t="e">
        <f t="shared" si="3"/>
        <v>#N/A</v>
      </c>
    </row>
    <row r="103" spans="1:10" x14ac:dyDescent="0.2">
      <c r="G103">
        <v>16</v>
      </c>
      <c r="H103" t="s">
        <v>850</v>
      </c>
      <c r="I103" t="e">
        <f t="shared" si="3"/>
        <v>#N/A</v>
      </c>
    </row>
    <row r="104" spans="1:10" x14ac:dyDescent="0.2">
      <c r="G104">
        <v>15</v>
      </c>
      <c r="H104" t="s">
        <v>851</v>
      </c>
      <c r="I104" t="e">
        <f t="shared" si="3"/>
        <v>#N/A</v>
      </c>
      <c r="J104" t="e">
        <f>G104*I104</f>
        <v>#N/A</v>
      </c>
    </row>
    <row r="105" spans="1:10" x14ac:dyDescent="0.2">
      <c r="G105">
        <v>17</v>
      </c>
      <c r="H105" t="s">
        <v>852</v>
      </c>
      <c r="I105" t="e">
        <f t="shared" si="3"/>
        <v>#N/A</v>
      </c>
    </row>
    <row r="106" spans="1:10" x14ac:dyDescent="0.2">
      <c r="G106">
        <v>18</v>
      </c>
      <c r="H106" t="s">
        <v>853</v>
      </c>
      <c r="I106" t="e">
        <f t="shared" si="3"/>
        <v>#N/A</v>
      </c>
      <c r="J106" t="e">
        <f>G106*I106</f>
        <v>#N/A</v>
      </c>
    </row>
    <row r="107" spans="1:10" x14ac:dyDescent="0.2">
      <c r="A107">
        <v>17</v>
      </c>
      <c r="B107">
        <v>15</v>
      </c>
      <c r="C107">
        <v>16</v>
      </c>
      <c r="D107" t="s">
        <v>813</v>
      </c>
      <c r="E107">
        <v>1</v>
      </c>
      <c r="F107" t="s">
        <v>756</v>
      </c>
      <c r="G107">
        <v>19</v>
      </c>
      <c r="H107" t="s">
        <v>854</v>
      </c>
      <c r="I107" t="e">
        <f t="shared" si="3"/>
        <v>#N/A</v>
      </c>
    </row>
    <row r="108" spans="1:10" x14ac:dyDescent="0.2">
      <c r="G108">
        <v>17</v>
      </c>
      <c r="H108" t="s">
        <v>855</v>
      </c>
      <c r="I108" t="e">
        <f t="shared" si="3"/>
        <v>#N/A</v>
      </c>
    </row>
    <row r="109" spans="1:10" x14ac:dyDescent="0.2">
      <c r="G109">
        <v>18</v>
      </c>
      <c r="H109" t="s">
        <v>856</v>
      </c>
      <c r="I109" t="e">
        <f t="shared" si="3"/>
        <v>#N/A</v>
      </c>
    </row>
    <row r="110" spans="1:10" x14ac:dyDescent="0.2">
      <c r="G110">
        <v>15</v>
      </c>
      <c r="H110" t="s">
        <v>760</v>
      </c>
      <c r="I110" t="e">
        <f t="shared" si="3"/>
        <v>#N/A</v>
      </c>
    </row>
    <row r="111" spans="1:10" x14ac:dyDescent="0.2">
      <c r="G111">
        <v>20</v>
      </c>
      <c r="H111" t="s">
        <v>938</v>
      </c>
      <c r="I111" t="e">
        <f t="shared" si="3"/>
        <v>#N/A</v>
      </c>
    </row>
    <row r="112" spans="1:10" x14ac:dyDescent="0.2">
      <c r="G112">
        <v>21</v>
      </c>
      <c r="H112" t="s">
        <v>761</v>
      </c>
      <c r="I112" t="e">
        <f t="shared" si="3"/>
        <v>#N/A</v>
      </c>
    </row>
    <row r="113" spans="1:10" x14ac:dyDescent="0.2">
      <c r="A113">
        <v>18</v>
      </c>
      <c r="B113">
        <v>17</v>
      </c>
      <c r="C113">
        <v>19</v>
      </c>
      <c r="D113" t="s">
        <v>773</v>
      </c>
      <c r="E113">
        <v>1</v>
      </c>
      <c r="F113" t="s">
        <v>756</v>
      </c>
      <c r="G113">
        <v>22</v>
      </c>
      <c r="H113" t="s">
        <v>857</v>
      </c>
      <c r="I113" t="e">
        <f t="shared" si="3"/>
        <v>#N/A</v>
      </c>
    </row>
    <row r="114" spans="1:10" x14ac:dyDescent="0.2">
      <c r="G114">
        <v>8</v>
      </c>
      <c r="H114" t="s">
        <v>858</v>
      </c>
      <c r="I114" t="e">
        <f t="shared" si="3"/>
        <v>#N/A</v>
      </c>
    </row>
    <row r="115" spans="1:10" x14ac:dyDescent="0.2">
      <c r="G115">
        <v>21</v>
      </c>
      <c r="H115" t="s">
        <v>859</v>
      </c>
      <c r="I115" t="e">
        <f t="shared" si="3"/>
        <v>#N/A</v>
      </c>
    </row>
    <row r="116" spans="1:10" x14ac:dyDescent="0.2">
      <c r="G116">
        <v>23</v>
      </c>
      <c r="H116" t="s">
        <v>860</v>
      </c>
      <c r="I116" t="e">
        <f t="shared" si="3"/>
        <v>#N/A</v>
      </c>
    </row>
    <row r="117" spans="1:10" x14ac:dyDescent="0.2">
      <c r="G117">
        <v>23</v>
      </c>
      <c r="H117" t="s">
        <v>861</v>
      </c>
      <c r="I117" t="e">
        <f t="shared" si="3"/>
        <v>#N/A</v>
      </c>
    </row>
    <row r="118" spans="1:10" x14ac:dyDescent="0.2">
      <c r="G118">
        <v>21</v>
      </c>
      <c r="H118" t="s">
        <v>862</v>
      </c>
      <c r="I118" t="e">
        <f t="shared" si="3"/>
        <v>#N/A</v>
      </c>
    </row>
    <row r="119" spans="1:10" x14ac:dyDescent="0.2">
      <c r="A119">
        <v>19</v>
      </c>
      <c r="B119">
        <v>18</v>
      </c>
      <c r="C119">
        <v>19</v>
      </c>
      <c r="D119" t="s">
        <v>934</v>
      </c>
      <c r="E119">
        <v>1</v>
      </c>
      <c r="F119" t="s">
        <v>756</v>
      </c>
      <c r="G119">
        <v>17</v>
      </c>
      <c r="H119" t="s">
        <v>863</v>
      </c>
      <c r="I119" t="e">
        <f t="shared" si="3"/>
        <v>#N/A</v>
      </c>
    </row>
    <row r="120" spans="1:10" x14ac:dyDescent="0.2">
      <c r="G120">
        <v>16</v>
      </c>
      <c r="H120" t="s">
        <v>864</v>
      </c>
      <c r="I120" t="e">
        <f t="shared" si="3"/>
        <v>#N/A</v>
      </c>
    </row>
    <row r="121" spans="1:10" x14ac:dyDescent="0.2">
      <c r="G121">
        <v>18</v>
      </c>
      <c r="H121" t="s">
        <v>865</v>
      </c>
      <c r="I121" t="e">
        <f t="shared" si="3"/>
        <v>#N/A</v>
      </c>
    </row>
    <row r="122" spans="1:10" x14ac:dyDescent="0.2">
      <c r="G122">
        <v>19</v>
      </c>
      <c r="H122" t="s">
        <v>866</v>
      </c>
      <c r="I122" t="e">
        <f t="shared" si="3"/>
        <v>#N/A</v>
      </c>
    </row>
    <row r="123" spans="1:10" x14ac:dyDescent="0.2">
      <c r="G123">
        <v>18</v>
      </c>
      <c r="H123" t="s">
        <v>867</v>
      </c>
      <c r="I123" t="e">
        <f t="shared" si="3"/>
        <v>#N/A</v>
      </c>
      <c r="J123" t="e">
        <f>G123*I123</f>
        <v>#N/A</v>
      </c>
    </row>
    <row r="124" spans="1:10" x14ac:dyDescent="0.2">
      <c r="G124">
        <v>16</v>
      </c>
      <c r="H124" t="s">
        <v>868</v>
      </c>
      <c r="I124" t="e">
        <f t="shared" si="3"/>
        <v>#N/A</v>
      </c>
    </row>
    <row r="125" spans="1:10" x14ac:dyDescent="0.2">
      <c r="A125">
        <v>20</v>
      </c>
      <c r="B125">
        <v>18</v>
      </c>
      <c r="C125">
        <v>20</v>
      </c>
      <c r="D125" t="s">
        <v>774</v>
      </c>
      <c r="E125">
        <v>1</v>
      </c>
      <c r="F125" t="s">
        <v>756</v>
      </c>
      <c r="G125">
        <v>17</v>
      </c>
      <c r="H125" t="s">
        <v>869</v>
      </c>
      <c r="I125" t="e">
        <f t="shared" si="3"/>
        <v>#N/A</v>
      </c>
    </row>
    <row r="126" spans="1:10" x14ac:dyDescent="0.2">
      <c r="G126">
        <v>19</v>
      </c>
      <c r="H126" t="s">
        <v>871</v>
      </c>
      <c r="I126" t="e">
        <f t="shared" si="3"/>
        <v>#N/A</v>
      </c>
    </row>
    <row r="127" spans="1:10" x14ac:dyDescent="0.2">
      <c r="G127">
        <v>20</v>
      </c>
      <c r="H127" t="s">
        <v>872</v>
      </c>
      <c r="I127" t="e">
        <f t="shared" si="3"/>
        <v>#N/A</v>
      </c>
    </row>
    <row r="128" spans="1:10" x14ac:dyDescent="0.2">
      <c r="G128">
        <v>21</v>
      </c>
      <c r="H128" t="s">
        <v>762</v>
      </c>
      <c r="I128" t="e">
        <f t="shared" si="3"/>
        <v>#N/A</v>
      </c>
    </row>
    <row r="129" spans="7:10" x14ac:dyDescent="0.2">
      <c r="G129">
        <v>23</v>
      </c>
      <c r="H129" t="s">
        <v>873</v>
      </c>
      <c r="I129" t="e">
        <f t="shared" si="3"/>
        <v>#N/A</v>
      </c>
    </row>
    <row r="130" spans="7:10" x14ac:dyDescent="0.2">
      <c r="G130">
        <v>22</v>
      </c>
      <c r="H130" t="s">
        <v>874</v>
      </c>
      <c r="I130" t="e">
        <f t="shared" ref="I130:I161" si="4">VLOOKUP(H130,$D$2:$E$33,2,0)</f>
        <v>#N/A</v>
      </c>
    </row>
    <row r="131" spans="7:10" x14ac:dyDescent="0.2">
      <c r="G131">
        <v>20</v>
      </c>
      <c r="H131" t="s">
        <v>875</v>
      </c>
      <c r="I131" t="e">
        <f t="shared" si="4"/>
        <v>#N/A</v>
      </c>
    </row>
    <row r="132" spans="7:10" x14ac:dyDescent="0.2">
      <c r="G132">
        <v>20</v>
      </c>
      <c r="H132" t="s">
        <v>876</v>
      </c>
      <c r="I132" t="e">
        <f t="shared" si="4"/>
        <v>#N/A</v>
      </c>
    </row>
    <row r="133" spans="7:10" x14ac:dyDescent="0.2">
      <c r="G133">
        <v>22</v>
      </c>
      <c r="H133" t="s">
        <v>877</v>
      </c>
      <c r="I133" t="e">
        <f t="shared" si="4"/>
        <v>#N/A</v>
      </c>
    </row>
    <row r="134" spans="7:10" x14ac:dyDescent="0.2">
      <c r="G134">
        <v>22</v>
      </c>
      <c r="H134" t="s">
        <v>878</v>
      </c>
      <c r="I134" t="e">
        <f t="shared" si="4"/>
        <v>#N/A</v>
      </c>
    </row>
    <row r="135" spans="7:10" x14ac:dyDescent="0.2">
      <c r="G135">
        <v>21</v>
      </c>
      <c r="H135" t="s">
        <v>879</v>
      </c>
      <c r="I135" t="e">
        <f t="shared" si="4"/>
        <v>#N/A</v>
      </c>
    </row>
    <row r="136" spans="7:10" x14ac:dyDescent="0.2">
      <c r="G136">
        <v>23</v>
      </c>
      <c r="H136" t="s">
        <v>880</v>
      </c>
      <c r="I136" t="e">
        <f t="shared" si="4"/>
        <v>#N/A</v>
      </c>
    </row>
    <row r="137" spans="7:10" x14ac:dyDescent="0.2">
      <c r="G137">
        <v>8</v>
      </c>
      <c r="H137" t="s">
        <v>881</v>
      </c>
      <c r="I137" t="e">
        <f t="shared" si="4"/>
        <v>#N/A</v>
      </c>
    </row>
    <row r="138" spans="7:10" x14ac:dyDescent="0.2">
      <c r="G138">
        <v>15</v>
      </c>
      <c r="H138" t="s">
        <v>882</v>
      </c>
      <c r="I138" t="e">
        <f t="shared" si="4"/>
        <v>#N/A</v>
      </c>
    </row>
    <row r="139" spans="7:10" x14ac:dyDescent="0.2">
      <c r="G139">
        <v>17</v>
      </c>
      <c r="H139" t="s">
        <v>883</v>
      </c>
      <c r="I139" t="e">
        <f t="shared" si="4"/>
        <v>#N/A</v>
      </c>
    </row>
    <row r="140" spans="7:10" x14ac:dyDescent="0.2">
      <c r="G140">
        <v>16</v>
      </c>
      <c r="H140" t="s">
        <v>884</v>
      </c>
      <c r="I140" t="e">
        <f t="shared" si="4"/>
        <v>#N/A</v>
      </c>
    </row>
    <row r="141" spans="7:10" x14ac:dyDescent="0.2">
      <c r="G141">
        <v>15</v>
      </c>
      <c r="H141" t="s">
        <v>763</v>
      </c>
      <c r="I141" t="e">
        <f t="shared" si="4"/>
        <v>#N/A</v>
      </c>
      <c r="J141" t="e">
        <f>G141*I141</f>
        <v>#N/A</v>
      </c>
    </row>
    <row r="142" spans="7:10" x14ac:dyDescent="0.2">
      <c r="G142">
        <v>16</v>
      </c>
      <c r="H142" t="s">
        <v>885</v>
      </c>
      <c r="I142" t="e">
        <f t="shared" si="4"/>
        <v>#N/A</v>
      </c>
    </row>
    <row r="143" spans="7:10" x14ac:dyDescent="0.2">
      <c r="G143">
        <v>18</v>
      </c>
      <c r="H143" t="s">
        <v>886</v>
      </c>
      <c r="I143" t="e">
        <f t="shared" si="4"/>
        <v>#N/A</v>
      </c>
      <c r="J143" t="e">
        <f>G143*I143</f>
        <v>#N/A</v>
      </c>
    </row>
    <row r="144" spans="7:10" x14ac:dyDescent="0.2">
      <c r="G144">
        <v>21</v>
      </c>
      <c r="H144" t="s">
        <v>887</v>
      </c>
      <c r="I144" t="e">
        <f t="shared" si="4"/>
        <v>#N/A</v>
      </c>
    </row>
    <row r="145" spans="7:10" x14ac:dyDescent="0.2">
      <c r="G145">
        <v>19</v>
      </c>
      <c r="H145" t="s">
        <v>888</v>
      </c>
      <c r="I145" t="e">
        <f t="shared" si="4"/>
        <v>#N/A</v>
      </c>
    </row>
    <row r="146" spans="7:10" x14ac:dyDescent="0.2">
      <c r="G146">
        <v>19</v>
      </c>
      <c r="H146" t="s">
        <v>889</v>
      </c>
      <c r="I146" t="e">
        <f t="shared" si="4"/>
        <v>#N/A</v>
      </c>
    </row>
    <row r="147" spans="7:10" x14ac:dyDescent="0.2">
      <c r="G147">
        <v>21</v>
      </c>
      <c r="H147" t="s">
        <v>890</v>
      </c>
      <c r="I147" t="e">
        <f t="shared" si="4"/>
        <v>#N/A</v>
      </c>
    </row>
    <row r="148" spans="7:10" x14ac:dyDescent="0.2">
      <c r="G148">
        <v>23</v>
      </c>
      <c r="H148" t="s">
        <v>891</v>
      </c>
      <c r="I148" t="e">
        <f t="shared" si="4"/>
        <v>#N/A</v>
      </c>
    </row>
    <row r="149" spans="7:10" x14ac:dyDescent="0.2">
      <c r="G149">
        <v>22</v>
      </c>
      <c r="H149" t="s">
        <v>892</v>
      </c>
      <c r="I149" t="e">
        <f t="shared" si="4"/>
        <v>#N/A</v>
      </c>
    </row>
    <row r="150" spans="7:10" x14ac:dyDescent="0.2">
      <c r="G150">
        <v>8</v>
      </c>
      <c r="H150" t="s">
        <v>893</v>
      </c>
      <c r="I150" t="e">
        <f t="shared" si="4"/>
        <v>#N/A</v>
      </c>
    </row>
    <row r="151" spans="7:10" x14ac:dyDescent="0.2">
      <c r="G151">
        <v>23</v>
      </c>
      <c r="H151" t="s">
        <v>894</v>
      </c>
      <c r="I151" t="e">
        <f t="shared" si="4"/>
        <v>#N/A</v>
      </c>
    </row>
    <row r="152" spans="7:10" x14ac:dyDescent="0.2">
      <c r="G152">
        <v>16</v>
      </c>
      <c r="H152" t="s">
        <v>895</v>
      </c>
      <c r="I152" t="e">
        <f t="shared" si="4"/>
        <v>#N/A</v>
      </c>
    </row>
    <row r="153" spans="7:10" x14ac:dyDescent="0.2">
      <c r="G153">
        <v>18</v>
      </c>
      <c r="H153" t="s">
        <v>896</v>
      </c>
      <c r="I153" t="e">
        <f t="shared" si="4"/>
        <v>#N/A</v>
      </c>
    </row>
    <row r="154" spans="7:10" x14ac:dyDescent="0.2">
      <c r="G154">
        <v>17</v>
      </c>
      <c r="H154" t="s">
        <v>897</v>
      </c>
      <c r="I154" t="e">
        <f t="shared" si="4"/>
        <v>#N/A</v>
      </c>
    </row>
    <row r="155" spans="7:10" x14ac:dyDescent="0.2">
      <c r="G155">
        <v>15</v>
      </c>
      <c r="H155" t="s">
        <v>898</v>
      </c>
      <c r="I155">
        <f t="shared" si="4"/>
        <v>1</v>
      </c>
      <c r="J155">
        <f>G155*I155</f>
        <v>15</v>
      </c>
    </row>
    <row r="156" spans="7:10" x14ac:dyDescent="0.2">
      <c r="G156">
        <v>17</v>
      </c>
      <c r="H156" t="s">
        <v>899</v>
      </c>
      <c r="I156" t="e">
        <f t="shared" si="4"/>
        <v>#N/A</v>
      </c>
    </row>
    <row r="157" spans="7:10" x14ac:dyDescent="0.2">
      <c r="G157">
        <v>20</v>
      </c>
      <c r="H157" t="s">
        <v>900</v>
      </c>
      <c r="I157" t="e">
        <f t="shared" si="4"/>
        <v>#N/A</v>
      </c>
    </row>
    <row r="158" spans="7:10" x14ac:dyDescent="0.2">
      <c r="G158">
        <v>18</v>
      </c>
      <c r="H158" t="s">
        <v>901</v>
      </c>
      <c r="I158" t="e">
        <f t="shared" si="4"/>
        <v>#N/A</v>
      </c>
    </row>
    <row r="159" spans="7:10" x14ac:dyDescent="0.2">
      <c r="G159">
        <v>18</v>
      </c>
      <c r="H159" t="s">
        <v>902</v>
      </c>
      <c r="I159" t="e">
        <f t="shared" si="4"/>
        <v>#N/A</v>
      </c>
    </row>
    <row r="160" spans="7:10" x14ac:dyDescent="0.2">
      <c r="G160">
        <v>20</v>
      </c>
      <c r="H160" t="s">
        <v>903</v>
      </c>
      <c r="I160" t="e">
        <f t="shared" si="4"/>
        <v>#N/A</v>
      </c>
    </row>
    <row r="161" spans="7:9" x14ac:dyDescent="0.2">
      <c r="G161">
        <v>8</v>
      </c>
      <c r="H161" t="s">
        <v>904</v>
      </c>
      <c r="I161" t="e">
        <f t="shared" si="4"/>
        <v>#N/A</v>
      </c>
    </row>
    <row r="162" spans="7:9" x14ac:dyDescent="0.2">
      <c r="G162">
        <v>23</v>
      </c>
      <c r="H162" t="s">
        <v>905</v>
      </c>
      <c r="I162" t="e">
        <f t="shared" ref="I162:I190" si="5">VLOOKUP(H162,$D$2:$E$33,2,0)</f>
        <v>#N/A</v>
      </c>
    </row>
    <row r="163" spans="7:9" x14ac:dyDescent="0.2">
      <c r="G163">
        <v>23</v>
      </c>
      <c r="H163" t="s">
        <v>906</v>
      </c>
      <c r="I163" t="e">
        <f t="shared" si="5"/>
        <v>#N/A</v>
      </c>
    </row>
    <row r="164" spans="7:9" x14ac:dyDescent="0.2">
      <c r="G164">
        <v>22</v>
      </c>
      <c r="H164" t="s">
        <v>907</v>
      </c>
      <c r="I164" t="e">
        <f t="shared" si="5"/>
        <v>#N/A</v>
      </c>
    </row>
    <row r="165" spans="7:9" x14ac:dyDescent="0.2">
      <c r="G165">
        <v>17</v>
      </c>
      <c r="H165" t="s">
        <v>908</v>
      </c>
      <c r="I165" t="e">
        <f t="shared" si="5"/>
        <v>#N/A</v>
      </c>
    </row>
    <row r="166" spans="7:9" x14ac:dyDescent="0.2">
      <c r="G166">
        <v>19</v>
      </c>
      <c r="H166" t="s">
        <v>909</v>
      </c>
      <c r="I166" t="e">
        <f t="shared" si="5"/>
        <v>#N/A</v>
      </c>
    </row>
    <row r="167" spans="7:9" x14ac:dyDescent="0.2">
      <c r="G167">
        <v>18</v>
      </c>
      <c r="H167" t="s">
        <v>910</v>
      </c>
      <c r="I167" t="e">
        <f t="shared" si="5"/>
        <v>#N/A</v>
      </c>
    </row>
    <row r="168" spans="7:9" x14ac:dyDescent="0.2">
      <c r="G168">
        <v>16</v>
      </c>
      <c r="H168" t="s">
        <v>911</v>
      </c>
      <c r="I168" t="e">
        <f t="shared" si="5"/>
        <v>#N/A</v>
      </c>
    </row>
    <row r="169" spans="7:9" x14ac:dyDescent="0.2">
      <c r="G169">
        <v>19</v>
      </c>
      <c r="H169" t="s">
        <v>912</v>
      </c>
      <c r="I169" t="e">
        <f t="shared" si="5"/>
        <v>#N/A</v>
      </c>
    </row>
    <row r="170" spans="7:9" x14ac:dyDescent="0.2">
      <c r="G170">
        <v>16</v>
      </c>
      <c r="H170" t="s">
        <v>765</v>
      </c>
      <c r="I170" t="e">
        <f t="shared" si="5"/>
        <v>#N/A</v>
      </c>
    </row>
    <row r="171" spans="7:9" x14ac:dyDescent="0.2">
      <c r="G171">
        <v>16</v>
      </c>
      <c r="H171" t="s">
        <v>939</v>
      </c>
      <c r="I171" t="e">
        <f t="shared" si="5"/>
        <v>#N/A</v>
      </c>
    </row>
    <row r="172" spans="7:9" x14ac:dyDescent="0.2">
      <c r="G172">
        <v>18</v>
      </c>
      <c r="H172" t="s">
        <v>940</v>
      </c>
      <c r="I172" t="e">
        <f t="shared" si="5"/>
        <v>#N/A</v>
      </c>
    </row>
    <row r="173" spans="7:9" x14ac:dyDescent="0.2">
      <c r="G173">
        <v>22</v>
      </c>
      <c r="H173" t="s">
        <v>941</v>
      </c>
      <c r="I173" t="e">
        <f t="shared" si="5"/>
        <v>#N/A</v>
      </c>
    </row>
    <row r="174" spans="7:9" x14ac:dyDescent="0.2">
      <c r="G174">
        <v>23</v>
      </c>
      <c r="H174" t="s">
        <v>942</v>
      </c>
      <c r="I174" t="e">
        <f t="shared" si="5"/>
        <v>#N/A</v>
      </c>
    </row>
    <row r="175" spans="7:9" x14ac:dyDescent="0.2">
      <c r="G175">
        <v>21</v>
      </c>
      <c r="H175" t="s">
        <v>943</v>
      </c>
      <c r="I175" t="e">
        <f t="shared" si="5"/>
        <v>#N/A</v>
      </c>
    </row>
    <row r="176" spans="7:9" x14ac:dyDescent="0.2">
      <c r="G176">
        <v>20</v>
      </c>
      <c r="H176" t="s">
        <v>913</v>
      </c>
      <c r="I176" t="e">
        <f t="shared" si="5"/>
        <v>#N/A</v>
      </c>
    </row>
    <row r="177" spans="7:10" x14ac:dyDescent="0.2">
      <c r="G177">
        <v>19</v>
      </c>
      <c r="H177" t="s">
        <v>914</v>
      </c>
      <c r="I177" t="e">
        <f t="shared" si="5"/>
        <v>#N/A</v>
      </c>
    </row>
    <row r="178" spans="7:10" x14ac:dyDescent="0.2">
      <c r="G178">
        <v>21</v>
      </c>
      <c r="H178" t="s">
        <v>915</v>
      </c>
      <c r="I178" t="e">
        <f t="shared" si="5"/>
        <v>#N/A</v>
      </c>
    </row>
    <row r="179" spans="7:10" x14ac:dyDescent="0.2">
      <c r="G179">
        <v>20</v>
      </c>
      <c r="H179" t="s">
        <v>916</v>
      </c>
      <c r="I179" t="e">
        <f t="shared" si="5"/>
        <v>#N/A</v>
      </c>
    </row>
    <row r="180" spans="7:10" x14ac:dyDescent="0.2">
      <c r="G180">
        <v>17</v>
      </c>
      <c r="H180" t="s">
        <v>764</v>
      </c>
      <c r="I180" t="e">
        <f t="shared" si="5"/>
        <v>#N/A</v>
      </c>
    </row>
    <row r="181" spans="7:10" x14ac:dyDescent="0.2">
      <c r="G181">
        <v>15</v>
      </c>
      <c r="H181" t="s">
        <v>917</v>
      </c>
      <c r="I181" t="e">
        <f t="shared" si="5"/>
        <v>#N/A</v>
      </c>
    </row>
    <row r="182" spans="7:10" x14ac:dyDescent="0.2">
      <c r="G182">
        <v>15</v>
      </c>
      <c r="H182" t="s">
        <v>766</v>
      </c>
      <c r="I182">
        <f t="shared" si="5"/>
        <v>1</v>
      </c>
      <c r="J182">
        <f>G182*I182</f>
        <v>15</v>
      </c>
    </row>
    <row r="183" spans="7:10" x14ac:dyDescent="0.2">
      <c r="G183">
        <v>15</v>
      </c>
      <c r="H183" t="s">
        <v>944</v>
      </c>
      <c r="I183" t="e">
        <f t="shared" si="5"/>
        <v>#N/A</v>
      </c>
      <c r="J183" t="e">
        <f>G183*I183</f>
        <v>#N/A</v>
      </c>
    </row>
    <row r="184" spans="7:10" x14ac:dyDescent="0.2">
      <c r="G184">
        <v>19</v>
      </c>
      <c r="H184" t="s">
        <v>945</v>
      </c>
      <c r="I184" t="e">
        <f t="shared" si="5"/>
        <v>#N/A</v>
      </c>
    </row>
    <row r="185" spans="7:10" x14ac:dyDescent="0.2">
      <c r="G185">
        <v>20</v>
      </c>
      <c r="H185" t="s">
        <v>946</v>
      </c>
      <c r="I185" t="e">
        <f t="shared" si="5"/>
        <v>#N/A</v>
      </c>
    </row>
    <row r="186" spans="7:10" x14ac:dyDescent="0.2">
      <c r="G186">
        <v>18</v>
      </c>
      <c r="H186" t="s">
        <v>947</v>
      </c>
      <c r="I186" t="e">
        <f t="shared" si="5"/>
        <v>#N/A</v>
      </c>
    </row>
    <row r="187" spans="7:10" x14ac:dyDescent="0.2">
      <c r="G187">
        <v>17</v>
      </c>
      <c r="H187" t="s">
        <v>918</v>
      </c>
      <c r="I187" t="e">
        <f t="shared" si="5"/>
        <v>#N/A</v>
      </c>
    </row>
    <row r="188" spans="7:10" x14ac:dyDescent="0.2">
      <c r="G188">
        <v>22</v>
      </c>
      <c r="H188" t="s">
        <v>919</v>
      </c>
      <c r="I188" t="e">
        <f t="shared" si="5"/>
        <v>#N/A</v>
      </c>
    </row>
    <row r="189" spans="7:10" x14ac:dyDescent="0.2">
      <c r="G189">
        <v>8</v>
      </c>
      <c r="H189" t="s">
        <v>920</v>
      </c>
      <c r="I189" t="e">
        <f t="shared" si="5"/>
        <v>#N/A</v>
      </c>
    </row>
    <row r="190" spans="7:10" x14ac:dyDescent="0.2">
      <c r="G190">
        <v>23</v>
      </c>
      <c r="H190" t="s">
        <v>921</v>
      </c>
      <c r="I190" t="e">
        <f t="shared" si="5"/>
        <v>#N/A</v>
      </c>
    </row>
  </sheetData>
  <autoFilter ref="A1:J190" xr:uid="{52509480-DABA-AD4B-99B3-7822292769C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Initial graphs</vt:lpstr>
      <vt:lpstr>New graphs</vt:lpstr>
      <vt:lpstr>New graphs 2</vt:lpstr>
      <vt:lpstr>Sheet3</vt:lpstr>
      <vt:lpstr>Old_graphs</vt:lpstr>
      <vt:lpstr>target_graph_lookup</vt:lpstr>
      <vt:lpstr>distributions</vt:lpstr>
      <vt:lpstr>CP_optimal</vt:lpstr>
      <vt:lpstr>gaps</vt:lpstr>
      <vt:lpstr>NEW_TRAIN_TEST</vt:lpstr>
      <vt:lpstr>runtimes</vt:lpstr>
      <vt:lpstr>cutting_planes</vt:lpstr>
      <vt:lpstr>ineq_lookup</vt:lpstr>
      <vt:lpstr>Mega_graphs</vt:lpstr>
      <vt:lpstr>GCN_GAT_JUN2</vt:lpstr>
      <vt:lpstr>GCN_GAT_JUN34</vt:lpstr>
      <vt:lpstr>Champion_models</vt:lpstr>
      <vt:lpstr>CPQ_random_ana</vt:lpstr>
      <vt:lpstr>cp_runs_to_500</vt:lpstr>
      <vt:lpstr>CPQ_random_fig</vt:lpstr>
      <vt:lpstr>random_vs_cpq1</vt:lpstr>
      <vt:lpstr>labeling</vt:lpstr>
      <vt:lpstr>pivot2</vt:lpstr>
      <vt:lpstr>labeling_analysis</vt:lpstr>
      <vt:lpstr>TSPLIB</vt:lpstr>
      <vt:lpstr>node2vec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2020-05-12T09:55:45Z</dcterms:created>
  <dcterms:modified xsi:type="dcterms:W3CDTF">2020-06-28T15:59:11Z</dcterms:modified>
</cp:coreProperties>
</file>